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16"/>
  <workbookPr defaultThemeVersion="166925"/>
  <xr:revisionPtr revIDLastSave="0" documentId="8_{69003AAE-F562-4911-A632-572ABB8F9435}" xr6:coauthVersionLast="47" xr6:coauthVersionMax="47" xr10:uidLastSave="{00000000-0000-0000-0000-000000000000}"/>
  <bookViews>
    <workbookView xWindow="240" yWindow="105" windowWidth="14805" windowHeight="8010" firstSheet="3" activeTab="3" xr2:uid="{00000000-000D-0000-FFFF-FFFF00000000}"/>
  </bookViews>
  <sheets>
    <sheet name="Dashboard" sheetId="2" r:id="rId1"/>
    <sheet name="Position Size Calculator" sheetId="4" r:id="rId2"/>
    <sheet name="Brokerage Calculator" sheetId="3" r:id="rId3"/>
    <sheet name="Trade Log" sheetId="1" r:id="rId4"/>
    <sheet name="Trade Summary" sheetId="5" r:id="rId5"/>
    <sheet name="Strategy Tracker" sheetId="8" r:id="rId6"/>
    <sheet name="Graph Analysis" sheetId="7" r:id="rId7"/>
    <sheet name="Journal Variables" sheetId="6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1" l="1"/>
  <c r="S3" i="2"/>
  <c r="O3" i="2"/>
  <c r="K5" i="2"/>
  <c r="K4" i="2"/>
  <c r="K3" i="2"/>
  <c r="S10008" i="1"/>
  <c r="S10007" i="1"/>
  <c r="S10006" i="1"/>
  <c r="S10005" i="1"/>
  <c r="S10004" i="1"/>
  <c r="S10003" i="1"/>
  <c r="S10002" i="1"/>
  <c r="S10001" i="1"/>
  <c r="S10000" i="1"/>
  <c r="S9999" i="1"/>
  <c r="S9998" i="1"/>
  <c r="S9997" i="1"/>
  <c r="S9996" i="1"/>
  <c r="S9995" i="1"/>
  <c r="S9994" i="1"/>
  <c r="S9993" i="1"/>
  <c r="S9992" i="1"/>
  <c r="S9991" i="1"/>
  <c r="S9990" i="1"/>
  <c r="S9989" i="1"/>
  <c r="S9988" i="1"/>
  <c r="S9987" i="1"/>
  <c r="S9986" i="1"/>
  <c r="S9985" i="1"/>
  <c r="S9984" i="1"/>
  <c r="S9983" i="1"/>
  <c r="S9982" i="1"/>
  <c r="S9981" i="1"/>
  <c r="S9980" i="1"/>
  <c r="S9979" i="1"/>
  <c r="S9978" i="1"/>
  <c r="S9977" i="1"/>
  <c r="S9976" i="1"/>
  <c r="S9975" i="1"/>
  <c r="S9974" i="1"/>
  <c r="S9973" i="1"/>
  <c r="S9972" i="1"/>
  <c r="S9971" i="1"/>
  <c r="S9970" i="1"/>
  <c r="S9969" i="1"/>
  <c r="S9968" i="1"/>
  <c r="S9967" i="1"/>
  <c r="S9966" i="1"/>
  <c r="S9965" i="1"/>
  <c r="S9964" i="1"/>
  <c r="S9963" i="1"/>
  <c r="S9962" i="1"/>
  <c r="S9961" i="1"/>
  <c r="S9960" i="1"/>
  <c r="S9959" i="1"/>
  <c r="S9958" i="1"/>
  <c r="S9957" i="1"/>
  <c r="S9956" i="1"/>
  <c r="S9955" i="1"/>
  <c r="S9954" i="1"/>
  <c r="S9953" i="1"/>
  <c r="S9952" i="1"/>
  <c r="S9951" i="1"/>
  <c r="S9950" i="1"/>
  <c r="S9949" i="1"/>
  <c r="S9948" i="1"/>
  <c r="S9947" i="1"/>
  <c r="S9946" i="1"/>
  <c r="S9945" i="1"/>
  <c r="S9944" i="1"/>
  <c r="S9943" i="1"/>
  <c r="S9942" i="1"/>
  <c r="S9941" i="1"/>
  <c r="S9940" i="1"/>
  <c r="S9939" i="1"/>
  <c r="S9938" i="1"/>
  <c r="S9937" i="1"/>
  <c r="S9936" i="1"/>
  <c r="S9935" i="1"/>
  <c r="S9934" i="1"/>
  <c r="S9933" i="1"/>
  <c r="S9932" i="1"/>
  <c r="S9931" i="1"/>
  <c r="S9930" i="1"/>
  <c r="S9929" i="1"/>
  <c r="S9928" i="1"/>
  <c r="S9927" i="1"/>
  <c r="S9926" i="1"/>
  <c r="S9925" i="1"/>
  <c r="S9924" i="1"/>
  <c r="S9923" i="1"/>
  <c r="S9922" i="1"/>
  <c r="S9921" i="1"/>
  <c r="S9920" i="1"/>
  <c r="S9919" i="1"/>
  <c r="S9918" i="1"/>
  <c r="S9917" i="1"/>
  <c r="S9916" i="1"/>
  <c r="S9915" i="1"/>
  <c r="S9914" i="1"/>
  <c r="S9913" i="1"/>
  <c r="S9912" i="1"/>
  <c r="S9911" i="1"/>
  <c r="S9910" i="1"/>
  <c r="S9909" i="1"/>
  <c r="S9908" i="1"/>
  <c r="S9907" i="1"/>
  <c r="S9906" i="1"/>
  <c r="S9905" i="1"/>
  <c r="S9904" i="1"/>
  <c r="S9903" i="1"/>
  <c r="S9902" i="1"/>
  <c r="S9901" i="1"/>
  <c r="S9900" i="1"/>
  <c r="S9899" i="1"/>
  <c r="S9898" i="1"/>
  <c r="S9897" i="1"/>
  <c r="S9896" i="1"/>
  <c r="S9895" i="1"/>
  <c r="S9894" i="1"/>
  <c r="S9893" i="1"/>
  <c r="S9892" i="1"/>
  <c r="S9891" i="1"/>
  <c r="S9890" i="1"/>
  <c r="S9889" i="1"/>
  <c r="S9888" i="1"/>
  <c r="S9887" i="1"/>
  <c r="S9886" i="1"/>
  <c r="S9885" i="1"/>
  <c r="S9884" i="1"/>
  <c r="S9883" i="1"/>
  <c r="S9882" i="1"/>
  <c r="S9881" i="1"/>
  <c r="S9880" i="1"/>
  <c r="S9879" i="1"/>
  <c r="S9878" i="1"/>
  <c r="S9877" i="1"/>
  <c r="S9876" i="1"/>
  <c r="S9875" i="1"/>
  <c r="S9874" i="1"/>
  <c r="S9873" i="1"/>
  <c r="S9872" i="1"/>
  <c r="S9871" i="1"/>
  <c r="S9870" i="1"/>
  <c r="S9869" i="1"/>
  <c r="S9868" i="1"/>
  <c r="S9867" i="1"/>
  <c r="S9866" i="1"/>
  <c r="S9865" i="1"/>
  <c r="S9864" i="1"/>
  <c r="S9863" i="1"/>
  <c r="S9862" i="1"/>
  <c r="S9861" i="1"/>
  <c r="S9860" i="1"/>
  <c r="S9859" i="1"/>
  <c r="S9858" i="1"/>
  <c r="S9857" i="1"/>
  <c r="S9856" i="1"/>
  <c r="S9855" i="1"/>
  <c r="S9854" i="1"/>
  <c r="S9853" i="1"/>
  <c r="S9852" i="1"/>
  <c r="S9851" i="1"/>
  <c r="S9850" i="1"/>
  <c r="S9849" i="1"/>
  <c r="S9848" i="1"/>
  <c r="S9847" i="1"/>
  <c r="S9846" i="1"/>
  <c r="S9845" i="1"/>
  <c r="S9844" i="1"/>
  <c r="S9843" i="1"/>
  <c r="S9842" i="1"/>
  <c r="S9841" i="1"/>
  <c r="S9840" i="1"/>
  <c r="S9839" i="1"/>
  <c r="S9838" i="1"/>
  <c r="S9837" i="1"/>
  <c r="S9836" i="1"/>
  <c r="S9835" i="1"/>
  <c r="S9834" i="1"/>
  <c r="S9833" i="1"/>
  <c r="S9832" i="1"/>
  <c r="S9831" i="1"/>
  <c r="S9830" i="1"/>
  <c r="S9829" i="1"/>
  <c r="S9828" i="1"/>
  <c r="S9827" i="1"/>
  <c r="S9826" i="1"/>
  <c r="S9825" i="1"/>
  <c r="S9824" i="1"/>
  <c r="S9823" i="1"/>
  <c r="S9822" i="1"/>
  <c r="S9821" i="1"/>
  <c r="S9820" i="1"/>
  <c r="S9819" i="1"/>
  <c r="S9818" i="1"/>
  <c r="S9817" i="1"/>
  <c r="S9816" i="1"/>
  <c r="S9815" i="1"/>
  <c r="S9814" i="1"/>
  <c r="S9813" i="1"/>
  <c r="S9812" i="1"/>
  <c r="S9811" i="1"/>
  <c r="S9810" i="1"/>
  <c r="S9809" i="1"/>
  <c r="S9808" i="1"/>
  <c r="S9807" i="1"/>
  <c r="S9806" i="1"/>
  <c r="S9805" i="1"/>
  <c r="S9804" i="1"/>
  <c r="S9803" i="1"/>
  <c r="S9802" i="1"/>
  <c r="S9801" i="1"/>
  <c r="S9800" i="1"/>
  <c r="S9799" i="1"/>
  <c r="S9798" i="1"/>
  <c r="S9797" i="1"/>
  <c r="S9796" i="1"/>
  <c r="S9795" i="1"/>
  <c r="S9794" i="1"/>
  <c r="S9793" i="1"/>
  <c r="S9792" i="1"/>
  <c r="S9791" i="1"/>
  <c r="S9790" i="1"/>
  <c r="S9789" i="1"/>
  <c r="S9788" i="1"/>
  <c r="S9787" i="1"/>
  <c r="S9786" i="1"/>
  <c r="S9785" i="1"/>
  <c r="S9784" i="1"/>
  <c r="S9783" i="1"/>
  <c r="S9782" i="1"/>
  <c r="S9781" i="1"/>
  <c r="S9780" i="1"/>
  <c r="S9779" i="1"/>
  <c r="S9778" i="1"/>
  <c r="S9777" i="1"/>
  <c r="S9776" i="1"/>
  <c r="S9775" i="1"/>
  <c r="S9774" i="1"/>
  <c r="S9773" i="1"/>
  <c r="S9772" i="1"/>
  <c r="S9771" i="1"/>
  <c r="S9770" i="1"/>
  <c r="S9769" i="1"/>
  <c r="S9768" i="1"/>
  <c r="S9767" i="1"/>
  <c r="S9766" i="1"/>
  <c r="S9765" i="1"/>
  <c r="S9764" i="1"/>
  <c r="S9763" i="1"/>
  <c r="S9762" i="1"/>
  <c r="S9761" i="1"/>
  <c r="S9760" i="1"/>
  <c r="S9759" i="1"/>
  <c r="S9758" i="1"/>
  <c r="S9757" i="1"/>
  <c r="S9756" i="1"/>
  <c r="S9755" i="1"/>
  <c r="S9754" i="1"/>
  <c r="S9753" i="1"/>
  <c r="S9752" i="1"/>
  <c r="S9751" i="1"/>
  <c r="S9750" i="1"/>
  <c r="S9749" i="1"/>
  <c r="S9748" i="1"/>
  <c r="S9747" i="1"/>
  <c r="S9746" i="1"/>
  <c r="S9745" i="1"/>
  <c r="S9744" i="1"/>
  <c r="S9743" i="1"/>
  <c r="S9742" i="1"/>
  <c r="S9741" i="1"/>
  <c r="S9740" i="1"/>
  <c r="S9739" i="1"/>
  <c r="S9738" i="1"/>
  <c r="S9737" i="1"/>
  <c r="S9736" i="1"/>
  <c r="S9735" i="1"/>
  <c r="S9734" i="1"/>
  <c r="S9733" i="1"/>
  <c r="S9732" i="1"/>
  <c r="S9731" i="1"/>
  <c r="S9730" i="1"/>
  <c r="S9729" i="1"/>
  <c r="S9728" i="1"/>
  <c r="S9727" i="1"/>
  <c r="S9726" i="1"/>
  <c r="S9725" i="1"/>
  <c r="S9724" i="1"/>
  <c r="S9723" i="1"/>
  <c r="S9722" i="1"/>
  <c r="S9721" i="1"/>
  <c r="S9720" i="1"/>
  <c r="S9719" i="1"/>
  <c r="S9718" i="1"/>
  <c r="S9717" i="1"/>
  <c r="S9716" i="1"/>
  <c r="S9715" i="1"/>
  <c r="S9714" i="1"/>
  <c r="S9713" i="1"/>
  <c r="S9712" i="1"/>
  <c r="S9711" i="1"/>
  <c r="S9710" i="1"/>
  <c r="S9709" i="1"/>
  <c r="S9708" i="1"/>
  <c r="S9707" i="1"/>
  <c r="S9706" i="1"/>
  <c r="S9705" i="1"/>
  <c r="S9704" i="1"/>
  <c r="S9703" i="1"/>
  <c r="S9702" i="1"/>
  <c r="S9701" i="1"/>
  <c r="S9700" i="1"/>
  <c r="S9699" i="1"/>
  <c r="S9698" i="1"/>
  <c r="S9697" i="1"/>
  <c r="S9696" i="1"/>
  <c r="S9695" i="1"/>
  <c r="S9694" i="1"/>
  <c r="S9693" i="1"/>
  <c r="S9692" i="1"/>
  <c r="S9691" i="1"/>
  <c r="S9690" i="1"/>
  <c r="S9689" i="1"/>
  <c r="S9688" i="1"/>
  <c r="S9687" i="1"/>
  <c r="S9686" i="1"/>
  <c r="S9685" i="1"/>
  <c r="S9684" i="1"/>
  <c r="S9683" i="1"/>
  <c r="S9682" i="1"/>
  <c r="S9681" i="1"/>
  <c r="S9680" i="1"/>
  <c r="S9679" i="1"/>
  <c r="S9678" i="1"/>
  <c r="S9677" i="1"/>
  <c r="S9676" i="1"/>
  <c r="S9675" i="1"/>
  <c r="S9674" i="1"/>
  <c r="S9673" i="1"/>
  <c r="S9672" i="1"/>
  <c r="S9671" i="1"/>
  <c r="S9670" i="1"/>
  <c r="S9669" i="1"/>
  <c r="S9668" i="1"/>
  <c r="S9667" i="1"/>
  <c r="S9666" i="1"/>
  <c r="S9665" i="1"/>
  <c r="S9664" i="1"/>
  <c r="S9663" i="1"/>
  <c r="S9662" i="1"/>
  <c r="S9661" i="1"/>
  <c r="S9660" i="1"/>
  <c r="S9659" i="1"/>
  <c r="S9658" i="1"/>
  <c r="S9657" i="1"/>
  <c r="S9656" i="1"/>
  <c r="S9655" i="1"/>
  <c r="S9654" i="1"/>
  <c r="S9653" i="1"/>
  <c r="S9652" i="1"/>
  <c r="S9651" i="1"/>
  <c r="S9650" i="1"/>
  <c r="S9649" i="1"/>
  <c r="S9648" i="1"/>
  <c r="S9647" i="1"/>
  <c r="S9646" i="1"/>
  <c r="S9645" i="1"/>
  <c r="S9644" i="1"/>
  <c r="S9643" i="1"/>
  <c r="S9642" i="1"/>
  <c r="S9641" i="1"/>
  <c r="S9640" i="1"/>
  <c r="S9639" i="1"/>
  <c r="S9638" i="1"/>
  <c r="S9637" i="1"/>
  <c r="S9636" i="1"/>
  <c r="S9635" i="1"/>
  <c r="S9634" i="1"/>
  <c r="S9633" i="1"/>
  <c r="S9632" i="1"/>
  <c r="S9631" i="1"/>
  <c r="S9630" i="1"/>
  <c r="S9629" i="1"/>
  <c r="S9628" i="1"/>
  <c r="S9627" i="1"/>
  <c r="S9626" i="1"/>
  <c r="S9625" i="1"/>
  <c r="S9624" i="1"/>
  <c r="S9623" i="1"/>
  <c r="S9622" i="1"/>
  <c r="S9621" i="1"/>
  <c r="S9620" i="1"/>
  <c r="S9619" i="1"/>
  <c r="S9618" i="1"/>
  <c r="S9617" i="1"/>
  <c r="S9616" i="1"/>
  <c r="S9615" i="1"/>
  <c r="S9614" i="1"/>
  <c r="S9613" i="1"/>
  <c r="S9612" i="1"/>
  <c r="S9611" i="1"/>
  <c r="S9610" i="1"/>
  <c r="S9609" i="1"/>
  <c r="S9608" i="1"/>
  <c r="S9607" i="1"/>
  <c r="S9606" i="1"/>
  <c r="S9605" i="1"/>
  <c r="S9604" i="1"/>
  <c r="S9603" i="1"/>
  <c r="S9602" i="1"/>
  <c r="S9601" i="1"/>
  <c r="S9600" i="1"/>
  <c r="S9599" i="1"/>
  <c r="S9598" i="1"/>
  <c r="S9597" i="1"/>
  <c r="S9596" i="1"/>
  <c r="S9595" i="1"/>
  <c r="S9594" i="1"/>
  <c r="S9593" i="1"/>
  <c r="S9592" i="1"/>
  <c r="S9591" i="1"/>
  <c r="S9590" i="1"/>
  <c r="S9589" i="1"/>
  <c r="S9588" i="1"/>
  <c r="S9587" i="1"/>
  <c r="S9586" i="1"/>
  <c r="S9585" i="1"/>
  <c r="S9584" i="1"/>
  <c r="S9583" i="1"/>
  <c r="S9582" i="1"/>
  <c r="S9581" i="1"/>
  <c r="S9580" i="1"/>
  <c r="S9579" i="1"/>
  <c r="S9578" i="1"/>
  <c r="S9577" i="1"/>
  <c r="S9576" i="1"/>
  <c r="S9575" i="1"/>
  <c r="S9574" i="1"/>
  <c r="S9573" i="1"/>
  <c r="S9572" i="1"/>
  <c r="S9571" i="1"/>
  <c r="S9570" i="1"/>
  <c r="S9569" i="1"/>
  <c r="S9568" i="1"/>
  <c r="S9567" i="1"/>
  <c r="S9566" i="1"/>
  <c r="S9565" i="1"/>
  <c r="S9564" i="1"/>
  <c r="S9563" i="1"/>
  <c r="S9562" i="1"/>
  <c r="S9561" i="1"/>
  <c r="S9560" i="1"/>
  <c r="S9559" i="1"/>
  <c r="S9558" i="1"/>
  <c r="S9557" i="1"/>
  <c r="S9556" i="1"/>
  <c r="S9555" i="1"/>
  <c r="S9554" i="1"/>
  <c r="S9553" i="1"/>
  <c r="S9552" i="1"/>
  <c r="S9551" i="1"/>
  <c r="S9550" i="1"/>
  <c r="S9549" i="1"/>
  <c r="S9548" i="1"/>
  <c r="S9547" i="1"/>
  <c r="S9546" i="1"/>
  <c r="S9545" i="1"/>
  <c r="S9544" i="1"/>
  <c r="S9543" i="1"/>
  <c r="S9542" i="1"/>
  <c r="S9541" i="1"/>
  <c r="S9540" i="1"/>
  <c r="S9539" i="1"/>
  <c r="S9538" i="1"/>
  <c r="S9537" i="1"/>
  <c r="S9536" i="1"/>
  <c r="S9535" i="1"/>
  <c r="S9534" i="1"/>
  <c r="S9533" i="1"/>
  <c r="S9532" i="1"/>
  <c r="S9531" i="1"/>
  <c r="S9530" i="1"/>
  <c r="S9529" i="1"/>
  <c r="S9528" i="1"/>
  <c r="S9527" i="1"/>
  <c r="S9526" i="1"/>
  <c r="S9525" i="1"/>
  <c r="S9524" i="1"/>
  <c r="S9523" i="1"/>
  <c r="S9522" i="1"/>
  <c r="S9521" i="1"/>
  <c r="S9520" i="1"/>
  <c r="S9519" i="1"/>
  <c r="S9518" i="1"/>
  <c r="S9517" i="1"/>
  <c r="S9516" i="1"/>
  <c r="S9515" i="1"/>
  <c r="S9514" i="1"/>
  <c r="S9513" i="1"/>
  <c r="S9512" i="1"/>
  <c r="S9511" i="1"/>
  <c r="S9510" i="1"/>
  <c r="S9509" i="1"/>
  <c r="S9508" i="1"/>
  <c r="S9507" i="1"/>
  <c r="S9506" i="1"/>
  <c r="S9505" i="1"/>
  <c r="S9504" i="1"/>
  <c r="S9503" i="1"/>
  <c r="S9502" i="1"/>
  <c r="S9501" i="1"/>
  <c r="S9500" i="1"/>
  <c r="S9499" i="1"/>
  <c r="S9498" i="1"/>
  <c r="S9497" i="1"/>
  <c r="S9496" i="1"/>
  <c r="S9495" i="1"/>
  <c r="S9494" i="1"/>
  <c r="S9493" i="1"/>
  <c r="S9492" i="1"/>
  <c r="S9491" i="1"/>
  <c r="S9490" i="1"/>
  <c r="S9489" i="1"/>
  <c r="S9488" i="1"/>
  <c r="S9487" i="1"/>
  <c r="S9486" i="1"/>
  <c r="S9485" i="1"/>
  <c r="S9484" i="1"/>
  <c r="S9483" i="1"/>
  <c r="S9482" i="1"/>
  <c r="S9481" i="1"/>
  <c r="S9480" i="1"/>
  <c r="S9479" i="1"/>
  <c r="S9478" i="1"/>
  <c r="S9477" i="1"/>
  <c r="S9476" i="1"/>
  <c r="S9475" i="1"/>
  <c r="S9474" i="1"/>
  <c r="S9473" i="1"/>
  <c r="S9472" i="1"/>
  <c r="S9471" i="1"/>
  <c r="S9470" i="1"/>
  <c r="S9469" i="1"/>
  <c r="S9468" i="1"/>
  <c r="S9467" i="1"/>
  <c r="S9466" i="1"/>
  <c r="S9465" i="1"/>
  <c r="S9464" i="1"/>
  <c r="S9463" i="1"/>
  <c r="S9462" i="1"/>
  <c r="S9461" i="1"/>
  <c r="S9460" i="1"/>
  <c r="S9459" i="1"/>
  <c r="S9458" i="1"/>
  <c r="S9457" i="1"/>
  <c r="S9456" i="1"/>
  <c r="S9455" i="1"/>
  <c r="S9454" i="1"/>
  <c r="S9453" i="1"/>
  <c r="S9452" i="1"/>
  <c r="S9451" i="1"/>
  <c r="S9450" i="1"/>
  <c r="S9449" i="1"/>
  <c r="S9448" i="1"/>
  <c r="S9447" i="1"/>
  <c r="S9446" i="1"/>
  <c r="S9445" i="1"/>
  <c r="S9444" i="1"/>
  <c r="S9443" i="1"/>
  <c r="S9442" i="1"/>
  <c r="S9441" i="1"/>
  <c r="S9440" i="1"/>
  <c r="S9439" i="1"/>
  <c r="S9438" i="1"/>
  <c r="S9437" i="1"/>
  <c r="S9436" i="1"/>
  <c r="S9435" i="1"/>
  <c r="S9434" i="1"/>
  <c r="S9433" i="1"/>
  <c r="S9432" i="1"/>
  <c r="S9431" i="1"/>
  <c r="S9430" i="1"/>
  <c r="S9429" i="1"/>
  <c r="S9428" i="1"/>
  <c r="S9427" i="1"/>
  <c r="S9426" i="1"/>
  <c r="S9425" i="1"/>
  <c r="S9424" i="1"/>
  <c r="S9423" i="1"/>
  <c r="S9422" i="1"/>
  <c r="S9421" i="1"/>
  <c r="S9420" i="1"/>
  <c r="S9419" i="1"/>
  <c r="S9418" i="1"/>
  <c r="S9417" i="1"/>
  <c r="S9416" i="1"/>
  <c r="S9415" i="1"/>
  <c r="S9414" i="1"/>
  <c r="S9413" i="1"/>
  <c r="S9412" i="1"/>
  <c r="S9411" i="1"/>
  <c r="S9410" i="1"/>
  <c r="S9409" i="1"/>
  <c r="S9408" i="1"/>
  <c r="S9407" i="1"/>
  <c r="S9406" i="1"/>
  <c r="S9405" i="1"/>
  <c r="S9404" i="1"/>
  <c r="S9403" i="1"/>
  <c r="S9402" i="1"/>
  <c r="S9401" i="1"/>
  <c r="S9400" i="1"/>
  <c r="S9399" i="1"/>
  <c r="S9398" i="1"/>
  <c r="S9397" i="1"/>
  <c r="S9396" i="1"/>
  <c r="S9395" i="1"/>
  <c r="S9394" i="1"/>
  <c r="S9393" i="1"/>
  <c r="S9392" i="1"/>
  <c r="S9391" i="1"/>
  <c r="S9390" i="1"/>
  <c r="S9389" i="1"/>
  <c r="S9388" i="1"/>
  <c r="S9387" i="1"/>
  <c r="S9386" i="1"/>
  <c r="S9385" i="1"/>
  <c r="S9384" i="1"/>
  <c r="S9383" i="1"/>
  <c r="S9382" i="1"/>
  <c r="S9381" i="1"/>
  <c r="S9380" i="1"/>
  <c r="S9379" i="1"/>
  <c r="S9378" i="1"/>
  <c r="S9377" i="1"/>
  <c r="S9376" i="1"/>
  <c r="S9375" i="1"/>
  <c r="S9374" i="1"/>
  <c r="S9373" i="1"/>
  <c r="S9372" i="1"/>
  <c r="S9371" i="1"/>
  <c r="S9370" i="1"/>
  <c r="S9369" i="1"/>
  <c r="S9368" i="1"/>
  <c r="S9367" i="1"/>
  <c r="S9366" i="1"/>
  <c r="S9365" i="1"/>
  <c r="S9364" i="1"/>
  <c r="S9363" i="1"/>
  <c r="S9362" i="1"/>
  <c r="S9361" i="1"/>
  <c r="S9360" i="1"/>
  <c r="S9359" i="1"/>
  <c r="S9358" i="1"/>
  <c r="S9357" i="1"/>
  <c r="S9356" i="1"/>
  <c r="S9355" i="1"/>
  <c r="S9354" i="1"/>
  <c r="S9353" i="1"/>
  <c r="S9352" i="1"/>
  <c r="S9351" i="1"/>
  <c r="S9350" i="1"/>
  <c r="S9349" i="1"/>
  <c r="S9348" i="1"/>
  <c r="S9347" i="1"/>
  <c r="S9346" i="1"/>
  <c r="S9345" i="1"/>
  <c r="S9344" i="1"/>
  <c r="S9343" i="1"/>
  <c r="S9342" i="1"/>
  <c r="S9341" i="1"/>
  <c r="S9340" i="1"/>
  <c r="S9339" i="1"/>
  <c r="S9338" i="1"/>
  <c r="S9337" i="1"/>
  <c r="S9336" i="1"/>
  <c r="S9335" i="1"/>
  <c r="S9334" i="1"/>
  <c r="S9333" i="1"/>
  <c r="S9332" i="1"/>
  <c r="S9331" i="1"/>
  <c r="S9330" i="1"/>
  <c r="S9329" i="1"/>
  <c r="S9328" i="1"/>
  <c r="S9327" i="1"/>
  <c r="S9326" i="1"/>
  <c r="S9325" i="1"/>
  <c r="S9324" i="1"/>
  <c r="S9323" i="1"/>
  <c r="S9322" i="1"/>
  <c r="S9321" i="1"/>
  <c r="S9320" i="1"/>
  <c r="S9319" i="1"/>
  <c r="S9318" i="1"/>
  <c r="S9317" i="1"/>
  <c r="S9316" i="1"/>
  <c r="S9315" i="1"/>
  <c r="S9314" i="1"/>
  <c r="S9313" i="1"/>
  <c r="S9312" i="1"/>
  <c r="S9311" i="1"/>
  <c r="S9310" i="1"/>
  <c r="S9309" i="1"/>
  <c r="S9308" i="1"/>
  <c r="S9307" i="1"/>
  <c r="S9306" i="1"/>
  <c r="S9305" i="1"/>
  <c r="S9304" i="1"/>
  <c r="S9303" i="1"/>
  <c r="S9302" i="1"/>
  <c r="S9301" i="1"/>
  <c r="S9300" i="1"/>
  <c r="S9299" i="1"/>
  <c r="S9298" i="1"/>
  <c r="S9297" i="1"/>
  <c r="S9296" i="1"/>
  <c r="S9295" i="1"/>
  <c r="S9294" i="1"/>
  <c r="S9293" i="1"/>
  <c r="S9292" i="1"/>
  <c r="S9291" i="1"/>
  <c r="S9290" i="1"/>
  <c r="S9289" i="1"/>
  <c r="S9288" i="1"/>
  <c r="S9287" i="1"/>
  <c r="S9286" i="1"/>
  <c r="S9285" i="1"/>
  <c r="S9284" i="1"/>
  <c r="S9283" i="1"/>
  <c r="S9282" i="1"/>
  <c r="S9281" i="1"/>
  <c r="S9280" i="1"/>
  <c r="S9279" i="1"/>
  <c r="S9278" i="1"/>
  <c r="S9277" i="1"/>
  <c r="S9276" i="1"/>
  <c r="S9275" i="1"/>
  <c r="S9274" i="1"/>
  <c r="S9273" i="1"/>
  <c r="S9272" i="1"/>
  <c r="S9271" i="1"/>
  <c r="S9270" i="1"/>
  <c r="S9269" i="1"/>
  <c r="S9268" i="1"/>
  <c r="S9267" i="1"/>
  <c r="S9266" i="1"/>
  <c r="S9265" i="1"/>
  <c r="S9264" i="1"/>
  <c r="S9263" i="1"/>
  <c r="S9262" i="1"/>
  <c r="S9261" i="1"/>
  <c r="S9260" i="1"/>
  <c r="S9259" i="1"/>
  <c r="S9258" i="1"/>
  <c r="S9257" i="1"/>
  <c r="S9256" i="1"/>
  <c r="S9255" i="1"/>
  <c r="S9254" i="1"/>
  <c r="S9253" i="1"/>
  <c r="S9252" i="1"/>
  <c r="S9251" i="1"/>
  <c r="S9250" i="1"/>
  <c r="S9249" i="1"/>
  <c r="S9248" i="1"/>
  <c r="S9247" i="1"/>
  <c r="S9246" i="1"/>
  <c r="S9245" i="1"/>
  <c r="S9244" i="1"/>
  <c r="S9243" i="1"/>
  <c r="S9242" i="1"/>
  <c r="S9241" i="1"/>
  <c r="S9240" i="1"/>
  <c r="S9239" i="1"/>
  <c r="S9238" i="1"/>
  <c r="S9237" i="1"/>
  <c r="S9236" i="1"/>
  <c r="S9235" i="1"/>
  <c r="S9234" i="1"/>
  <c r="S9233" i="1"/>
  <c r="S9232" i="1"/>
  <c r="S9231" i="1"/>
  <c r="S9230" i="1"/>
  <c r="S9229" i="1"/>
  <c r="S9228" i="1"/>
  <c r="S9227" i="1"/>
  <c r="S9226" i="1"/>
  <c r="S9225" i="1"/>
  <c r="S9224" i="1"/>
  <c r="S9223" i="1"/>
  <c r="S9222" i="1"/>
  <c r="S9221" i="1"/>
  <c r="S9220" i="1"/>
  <c r="S9219" i="1"/>
  <c r="S9218" i="1"/>
  <c r="S9217" i="1"/>
  <c r="S9216" i="1"/>
  <c r="S9215" i="1"/>
  <c r="S9214" i="1"/>
  <c r="S9213" i="1"/>
  <c r="S9212" i="1"/>
  <c r="S9211" i="1"/>
  <c r="S9210" i="1"/>
  <c r="S9209" i="1"/>
  <c r="S9208" i="1"/>
  <c r="S9207" i="1"/>
  <c r="S9206" i="1"/>
  <c r="S9205" i="1"/>
  <c r="S9204" i="1"/>
  <c r="S9203" i="1"/>
  <c r="S9202" i="1"/>
  <c r="S9201" i="1"/>
  <c r="S9200" i="1"/>
  <c r="S9199" i="1"/>
  <c r="S9198" i="1"/>
  <c r="S9197" i="1"/>
  <c r="S9196" i="1"/>
  <c r="S9195" i="1"/>
  <c r="S9194" i="1"/>
  <c r="S9193" i="1"/>
  <c r="S9192" i="1"/>
  <c r="S9191" i="1"/>
  <c r="S9190" i="1"/>
  <c r="S9189" i="1"/>
  <c r="S9188" i="1"/>
  <c r="S9187" i="1"/>
  <c r="S9186" i="1"/>
  <c r="S9185" i="1"/>
  <c r="S9184" i="1"/>
  <c r="S9183" i="1"/>
  <c r="S9182" i="1"/>
  <c r="S9181" i="1"/>
  <c r="S9180" i="1"/>
  <c r="S9179" i="1"/>
  <c r="S9178" i="1"/>
  <c r="S9177" i="1"/>
  <c r="S9176" i="1"/>
  <c r="S9175" i="1"/>
  <c r="S9174" i="1"/>
  <c r="S9173" i="1"/>
  <c r="S9172" i="1"/>
  <c r="S9171" i="1"/>
  <c r="S9170" i="1"/>
  <c r="S9169" i="1"/>
  <c r="S9168" i="1"/>
  <c r="S9167" i="1"/>
  <c r="S9166" i="1"/>
  <c r="S9165" i="1"/>
  <c r="S9164" i="1"/>
  <c r="S9163" i="1"/>
  <c r="S9162" i="1"/>
  <c r="S9161" i="1"/>
  <c r="S9160" i="1"/>
  <c r="S9159" i="1"/>
  <c r="S9158" i="1"/>
  <c r="S9157" i="1"/>
  <c r="S9156" i="1"/>
  <c r="S9155" i="1"/>
  <c r="S9154" i="1"/>
  <c r="S9153" i="1"/>
  <c r="S9152" i="1"/>
  <c r="S9151" i="1"/>
  <c r="S9150" i="1"/>
  <c r="S9149" i="1"/>
  <c r="S9148" i="1"/>
  <c r="S9147" i="1"/>
  <c r="S9146" i="1"/>
  <c r="S9145" i="1"/>
  <c r="S9144" i="1"/>
  <c r="S9143" i="1"/>
  <c r="S9142" i="1"/>
  <c r="S9141" i="1"/>
  <c r="S9140" i="1"/>
  <c r="S9139" i="1"/>
  <c r="S9138" i="1"/>
  <c r="S9137" i="1"/>
  <c r="S9136" i="1"/>
  <c r="S9135" i="1"/>
  <c r="S9134" i="1"/>
  <c r="S9133" i="1"/>
  <c r="S9132" i="1"/>
  <c r="S9131" i="1"/>
  <c r="S9130" i="1"/>
  <c r="S9129" i="1"/>
  <c r="S9128" i="1"/>
  <c r="S9127" i="1"/>
  <c r="S9126" i="1"/>
  <c r="S9125" i="1"/>
  <c r="S9124" i="1"/>
  <c r="S9123" i="1"/>
  <c r="S9122" i="1"/>
  <c r="S9121" i="1"/>
  <c r="S9120" i="1"/>
  <c r="S9119" i="1"/>
  <c r="S9118" i="1"/>
  <c r="S9117" i="1"/>
  <c r="S9116" i="1"/>
  <c r="S9115" i="1"/>
  <c r="S9114" i="1"/>
  <c r="S9113" i="1"/>
  <c r="S9112" i="1"/>
  <c r="S9111" i="1"/>
  <c r="S9110" i="1"/>
  <c r="S9109" i="1"/>
  <c r="S9108" i="1"/>
  <c r="S9107" i="1"/>
  <c r="S9106" i="1"/>
  <c r="S9105" i="1"/>
  <c r="S9104" i="1"/>
  <c r="S9103" i="1"/>
  <c r="S9102" i="1"/>
  <c r="S9101" i="1"/>
  <c r="S9100" i="1"/>
  <c r="S9099" i="1"/>
  <c r="S9098" i="1"/>
  <c r="S9097" i="1"/>
  <c r="S9096" i="1"/>
  <c r="S9095" i="1"/>
  <c r="S9094" i="1"/>
  <c r="S9093" i="1"/>
  <c r="S9092" i="1"/>
  <c r="S9091" i="1"/>
  <c r="S9090" i="1"/>
  <c r="S9089" i="1"/>
  <c r="S9088" i="1"/>
  <c r="S9087" i="1"/>
  <c r="S9086" i="1"/>
  <c r="S9085" i="1"/>
  <c r="S9084" i="1"/>
  <c r="S9083" i="1"/>
  <c r="S9082" i="1"/>
  <c r="S9081" i="1"/>
  <c r="S9080" i="1"/>
  <c r="S9079" i="1"/>
  <c r="S9078" i="1"/>
  <c r="S9077" i="1"/>
  <c r="S9076" i="1"/>
  <c r="S9075" i="1"/>
  <c r="S9074" i="1"/>
  <c r="S9073" i="1"/>
  <c r="S9072" i="1"/>
  <c r="S9071" i="1"/>
  <c r="S9070" i="1"/>
  <c r="S9069" i="1"/>
  <c r="S9068" i="1"/>
  <c r="S9067" i="1"/>
  <c r="S9066" i="1"/>
  <c r="S9065" i="1"/>
  <c r="S9064" i="1"/>
  <c r="S9063" i="1"/>
  <c r="S9062" i="1"/>
  <c r="S9061" i="1"/>
  <c r="S9060" i="1"/>
  <c r="S9059" i="1"/>
  <c r="S9058" i="1"/>
  <c r="S9057" i="1"/>
  <c r="S9056" i="1"/>
  <c r="S9055" i="1"/>
  <c r="S9054" i="1"/>
  <c r="S9053" i="1"/>
  <c r="S9052" i="1"/>
  <c r="S9051" i="1"/>
  <c r="S9050" i="1"/>
  <c r="S9049" i="1"/>
  <c r="S9048" i="1"/>
  <c r="S9047" i="1"/>
  <c r="S9046" i="1"/>
  <c r="S9045" i="1"/>
  <c r="S9044" i="1"/>
  <c r="S9043" i="1"/>
  <c r="S9042" i="1"/>
  <c r="S9041" i="1"/>
  <c r="S9040" i="1"/>
  <c r="S9039" i="1"/>
  <c r="S9038" i="1"/>
  <c r="S9037" i="1"/>
  <c r="S9036" i="1"/>
  <c r="S9035" i="1"/>
  <c r="S9034" i="1"/>
  <c r="S9033" i="1"/>
  <c r="S9032" i="1"/>
  <c r="S9031" i="1"/>
  <c r="S9030" i="1"/>
  <c r="S9029" i="1"/>
  <c r="S9028" i="1"/>
  <c r="S9027" i="1"/>
  <c r="S9026" i="1"/>
  <c r="S9025" i="1"/>
  <c r="S9024" i="1"/>
  <c r="S9023" i="1"/>
  <c r="S9022" i="1"/>
  <c r="S9021" i="1"/>
  <c r="S9020" i="1"/>
  <c r="S9019" i="1"/>
  <c r="S9018" i="1"/>
  <c r="S9017" i="1"/>
  <c r="S9016" i="1"/>
  <c r="S9015" i="1"/>
  <c r="S9014" i="1"/>
  <c r="S9013" i="1"/>
  <c r="S9012" i="1"/>
  <c r="S9011" i="1"/>
  <c r="S9010" i="1"/>
  <c r="S9009" i="1"/>
  <c r="S9008" i="1"/>
  <c r="S9007" i="1"/>
  <c r="S9006" i="1"/>
  <c r="S9005" i="1"/>
  <c r="S9004" i="1"/>
  <c r="S9003" i="1"/>
  <c r="S9002" i="1"/>
  <c r="S9001" i="1"/>
  <c r="S9000" i="1"/>
  <c r="S8999" i="1"/>
  <c r="S8998" i="1"/>
  <c r="S8997" i="1"/>
  <c r="S8996" i="1"/>
  <c r="S8995" i="1"/>
  <c r="S8994" i="1"/>
  <c r="S8993" i="1"/>
  <c r="S8992" i="1"/>
  <c r="S8991" i="1"/>
  <c r="S8990" i="1"/>
  <c r="S8989" i="1"/>
  <c r="S8988" i="1"/>
  <c r="S8987" i="1"/>
  <c r="S8986" i="1"/>
  <c r="S8985" i="1"/>
  <c r="S8984" i="1"/>
  <c r="S8983" i="1"/>
  <c r="S8982" i="1"/>
  <c r="S8981" i="1"/>
  <c r="S8980" i="1"/>
  <c r="S8979" i="1"/>
  <c r="S8978" i="1"/>
  <c r="S8977" i="1"/>
  <c r="S8976" i="1"/>
  <c r="S8975" i="1"/>
  <c r="S8974" i="1"/>
  <c r="S8973" i="1"/>
  <c r="S8972" i="1"/>
  <c r="S8971" i="1"/>
  <c r="S8970" i="1"/>
  <c r="S8969" i="1"/>
  <c r="S8968" i="1"/>
  <c r="S8967" i="1"/>
  <c r="S8966" i="1"/>
  <c r="S8965" i="1"/>
  <c r="S8964" i="1"/>
  <c r="S8963" i="1"/>
  <c r="S8962" i="1"/>
  <c r="S8961" i="1"/>
  <c r="S8960" i="1"/>
  <c r="S8959" i="1"/>
  <c r="S8958" i="1"/>
  <c r="S8957" i="1"/>
  <c r="S8956" i="1"/>
  <c r="S8955" i="1"/>
  <c r="S8954" i="1"/>
  <c r="S8953" i="1"/>
  <c r="S8952" i="1"/>
  <c r="S8951" i="1"/>
  <c r="S8950" i="1"/>
  <c r="S8949" i="1"/>
  <c r="S8948" i="1"/>
  <c r="S8947" i="1"/>
  <c r="S8946" i="1"/>
  <c r="S8945" i="1"/>
  <c r="S8944" i="1"/>
  <c r="S8943" i="1"/>
  <c r="S8942" i="1"/>
  <c r="S8941" i="1"/>
  <c r="S8940" i="1"/>
  <c r="S8939" i="1"/>
  <c r="S8938" i="1"/>
  <c r="S8937" i="1"/>
  <c r="S8936" i="1"/>
  <c r="S8935" i="1"/>
  <c r="S8934" i="1"/>
  <c r="S8933" i="1"/>
  <c r="S8932" i="1"/>
  <c r="S8931" i="1"/>
  <c r="S8930" i="1"/>
  <c r="S8929" i="1"/>
  <c r="S8928" i="1"/>
  <c r="S8927" i="1"/>
  <c r="S8926" i="1"/>
  <c r="S8925" i="1"/>
  <c r="S8924" i="1"/>
  <c r="S8923" i="1"/>
  <c r="S8922" i="1"/>
  <c r="S8921" i="1"/>
  <c r="S8920" i="1"/>
  <c r="S8919" i="1"/>
  <c r="S8918" i="1"/>
  <c r="S8917" i="1"/>
  <c r="S8916" i="1"/>
  <c r="S8915" i="1"/>
  <c r="S8914" i="1"/>
  <c r="S8913" i="1"/>
  <c r="S8912" i="1"/>
  <c r="S8911" i="1"/>
  <c r="S8910" i="1"/>
  <c r="S8909" i="1"/>
  <c r="S8908" i="1"/>
  <c r="S8907" i="1"/>
  <c r="S8906" i="1"/>
  <c r="S8905" i="1"/>
  <c r="S8904" i="1"/>
  <c r="S8903" i="1"/>
  <c r="S8902" i="1"/>
  <c r="S8901" i="1"/>
  <c r="S8900" i="1"/>
  <c r="S8899" i="1"/>
  <c r="S8898" i="1"/>
  <c r="S8897" i="1"/>
  <c r="S8896" i="1"/>
  <c r="S8895" i="1"/>
  <c r="S8894" i="1"/>
  <c r="S8893" i="1"/>
  <c r="S8892" i="1"/>
  <c r="S8891" i="1"/>
  <c r="S8890" i="1"/>
  <c r="S8889" i="1"/>
  <c r="S8888" i="1"/>
  <c r="S8887" i="1"/>
  <c r="S8886" i="1"/>
  <c r="S8885" i="1"/>
  <c r="S8884" i="1"/>
  <c r="S8883" i="1"/>
  <c r="S8882" i="1"/>
  <c r="S8881" i="1"/>
  <c r="S8880" i="1"/>
  <c r="S8879" i="1"/>
  <c r="S8878" i="1"/>
  <c r="S8877" i="1"/>
  <c r="S8876" i="1"/>
  <c r="S8875" i="1"/>
  <c r="S8874" i="1"/>
  <c r="S8873" i="1"/>
  <c r="S8872" i="1"/>
  <c r="S8871" i="1"/>
  <c r="S8870" i="1"/>
  <c r="S8869" i="1"/>
  <c r="S8868" i="1"/>
  <c r="S8867" i="1"/>
  <c r="S8866" i="1"/>
  <c r="S8865" i="1"/>
  <c r="S8864" i="1"/>
  <c r="S8863" i="1"/>
  <c r="S8862" i="1"/>
  <c r="S8861" i="1"/>
  <c r="S8860" i="1"/>
  <c r="S8859" i="1"/>
  <c r="S8858" i="1"/>
  <c r="S8857" i="1"/>
  <c r="S8856" i="1"/>
  <c r="S8855" i="1"/>
  <c r="S8854" i="1"/>
  <c r="S8853" i="1"/>
  <c r="S8852" i="1"/>
  <c r="S8851" i="1"/>
  <c r="S8850" i="1"/>
  <c r="S8849" i="1"/>
  <c r="S8848" i="1"/>
  <c r="S8847" i="1"/>
  <c r="S8846" i="1"/>
  <c r="S8845" i="1"/>
  <c r="S8844" i="1"/>
  <c r="S8843" i="1"/>
  <c r="S8842" i="1"/>
  <c r="S8841" i="1"/>
  <c r="S8840" i="1"/>
  <c r="S8839" i="1"/>
  <c r="S8838" i="1"/>
  <c r="S8837" i="1"/>
  <c r="S8836" i="1"/>
  <c r="S8835" i="1"/>
  <c r="S8834" i="1"/>
  <c r="S8833" i="1"/>
  <c r="S8832" i="1"/>
  <c r="S8831" i="1"/>
  <c r="S8830" i="1"/>
  <c r="S8829" i="1"/>
  <c r="S8828" i="1"/>
  <c r="S8827" i="1"/>
  <c r="S8826" i="1"/>
  <c r="S8825" i="1"/>
  <c r="S8824" i="1"/>
  <c r="S8823" i="1"/>
  <c r="S8822" i="1"/>
  <c r="S8821" i="1"/>
  <c r="S8820" i="1"/>
  <c r="S8819" i="1"/>
  <c r="S8818" i="1"/>
  <c r="S8817" i="1"/>
  <c r="S8816" i="1"/>
  <c r="S8815" i="1"/>
  <c r="S8814" i="1"/>
  <c r="S8813" i="1"/>
  <c r="S8812" i="1"/>
  <c r="S8811" i="1"/>
  <c r="S8810" i="1"/>
  <c r="S8809" i="1"/>
  <c r="S8808" i="1"/>
  <c r="S8807" i="1"/>
  <c r="S8806" i="1"/>
  <c r="S8805" i="1"/>
  <c r="S8804" i="1"/>
  <c r="S8803" i="1"/>
  <c r="S8802" i="1"/>
  <c r="S8801" i="1"/>
  <c r="S8800" i="1"/>
  <c r="S8799" i="1"/>
  <c r="S8798" i="1"/>
  <c r="S8797" i="1"/>
  <c r="S8796" i="1"/>
  <c r="S8795" i="1"/>
  <c r="S8794" i="1"/>
  <c r="S8793" i="1"/>
  <c r="S8792" i="1"/>
  <c r="S8791" i="1"/>
  <c r="S8790" i="1"/>
  <c r="S8789" i="1"/>
  <c r="S8788" i="1"/>
  <c r="S8787" i="1"/>
  <c r="S8786" i="1"/>
  <c r="S8785" i="1"/>
  <c r="S8784" i="1"/>
  <c r="S8783" i="1"/>
  <c r="S8782" i="1"/>
  <c r="S8781" i="1"/>
  <c r="S8780" i="1"/>
  <c r="S8779" i="1"/>
  <c r="S8778" i="1"/>
  <c r="S8777" i="1"/>
  <c r="S8776" i="1"/>
  <c r="S8775" i="1"/>
  <c r="S8774" i="1"/>
  <c r="S8773" i="1"/>
  <c r="S8772" i="1"/>
  <c r="S8771" i="1"/>
  <c r="S8770" i="1"/>
  <c r="S8769" i="1"/>
  <c r="S8768" i="1"/>
  <c r="S8767" i="1"/>
  <c r="S8766" i="1"/>
  <c r="S8765" i="1"/>
  <c r="S8764" i="1"/>
  <c r="S8763" i="1"/>
  <c r="S8762" i="1"/>
  <c r="S8761" i="1"/>
  <c r="S8760" i="1"/>
  <c r="S8759" i="1"/>
  <c r="S8758" i="1"/>
  <c r="S8757" i="1"/>
  <c r="S8756" i="1"/>
  <c r="S8755" i="1"/>
  <c r="S8754" i="1"/>
  <c r="S8753" i="1"/>
  <c r="S8752" i="1"/>
  <c r="S8751" i="1"/>
  <c r="S8750" i="1"/>
  <c r="S8749" i="1"/>
  <c r="S8748" i="1"/>
  <c r="S8747" i="1"/>
  <c r="S8746" i="1"/>
  <c r="S8745" i="1"/>
  <c r="S8744" i="1"/>
  <c r="S8743" i="1"/>
  <c r="S8742" i="1"/>
  <c r="S8741" i="1"/>
  <c r="S8740" i="1"/>
  <c r="S8739" i="1"/>
  <c r="S8738" i="1"/>
  <c r="S8737" i="1"/>
  <c r="S8736" i="1"/>
  <c r="S8735" i="1"/>
  <c r="S8734" i="1"/>
  <c r="S8733" i="1"/>
  <c r="S8732" i="1"/>
  <c r="S8731" i="1"/>
  <c r="S8730" i="1"/>
  <c r="S8729" i="1"/>
  <c r="S8728" i="1"/>
  <c r="S8727" i="1"/>
  <c r="S8726" i="1"/>
  <c r="S8725" i="1"/>
  <c r="S8724" i="1"/>
  <c r="S8723" i="1"/>
  <c r="S8722" i="1"/>
  <c r="S8721" i="1"/>
  <c r="S8720" i="1"/>
  <c r="S8719" i="1"/>
  <c r="S8718" i="1"/>
  <c r="S8717" i="1"/>
  <c r="S8716" i="1"/>
  <c r="S8715" i="1"/>
  <c r="S8714" i="1"/>
  <c r="S8713" i="1"/>
  <c r="S8712" i="1"/>
  <c r="S8711" i="1"/>
  <c r="S8710" i="1"/>
  <c r="S8709" i="1"/>
  <c r="S8708" i="1"/>
  <c r="S8707" i="1"/>
  <c r="S8706" i="1"/>
  <c r="S8705" i="1"/>
  <c r="S8704" i="1"/>
  <c r="S8703" i="1"/>
  <c r="S8702" i="1"/>
  <c r="S8701" i="1"/>
  <c r="S8700" i="1"/>
  <c r="S8699" i="1"/>
  <c r="S8698" i="1"/>
  <c r="S8697" i="1"/>
  <c r="S8696" i="1"/>
  <c r="S8695" i="1"/>
  <c r="S8694" i="1"/>
  <c r="S8693" i="1"/>
  <c r="S8692" i="1"/>
  <c r="S8691" i="1"/>
  <c r="S8690" i="1"/>
  <c r="S8689" i="1"/>
  <c r="S8688" i="1"/>
  <c r="S8687" i="1"/>
  <c r="S8686" i="1"/>
  <c r="S8685" i="1"/>
  <c r="S8684" i="1"/>
  <c r="S8683" i="1"/>
  <c r="S8682" i="1"/>
  <c r="S8681" i="1"/>
  <c r="S8680" i="1"/>
  <c r="S8679" i="1"/>
  <c r="S8678" i="1"/>
  <c r="S8677" i="1"/>
  <c r="S8676" i="1"/>
  <c r="S8675" i="1"/>
  <c r="S8674" i="1"/>
  <c r="S8673" i="1"/>
  <c r="S8672" i="1"/>
  <c r="S8671" i="1"/>
  <c r="S8670" i="1"/>
  <c r="S8669" i="1"/>
  <c r="S8668" i="1"/>
  <c r="S8667" i="1"/>
  <c r="S8666" i="1"/>
  <c r="S8665" i="1"/>
  <c r="S8664" i="1"/>
  <c r="S8663" i="1"/>
  <c r="S8662" i="1"/>
  <c r="S8661" i="1"/>
  <c r="S8660" i="1"/>
  <c r="S8659" i="1"/>
  <c r="S8658" i="1"/>
  <c r="S8657" i="1"/>
  <c r="S8656" i="1"/>
  <c r="S8655" i="1"/>
  <c r="S8654" i="1"/>
  <c r="S8653" i="1"/>
  <c r="S8652" i="1"/>
  <c r="S8651" i="1"/>
  <c r="S8650" i="1"/>
  <c r="S8649" i="1"/>
  <c r="S8648" i="1"/>
  <c r="S8647" i="1"/>
  <c r="S8646" i="1"/>
  <c r="S8645" i="1"/>
  <c r="S8644" i="1"/>
  <c r="S8643" i="1"/>
  <c r="S8642" i="1"/>
  <c r="S8641" i="1"/>
  <c r="S8640" i="1"/>
  <c r="S8639" i="1"/>
  <c r="S8638" i="1"/>
  <c r="S8637" i="1"/>
  <c r="S8636" i="1"/>
  <c r="S8635" i="1"/>
  <c r="S8634" i="1"/>
  <c r="S8633" i="1"/>
  <c r="S8632" i="1"/>
  <c r="S8631" i="1"/>
  <c r="S8630" i="1"/>
  <c r="S8629" i="1"/>
  <c r="S8628" i="1"/>
  <c r="S8627" i="1"/>
  <c r="S8626" i="1"/>
  <c r="S8625" i="1"/>
  <c r="S8624" i="1"/>
  <c r="S8623" i="1"/>
  <c r="S8622" i="1"/>
  <c r="S8621" i="1"/>
  <c r="S8620" i="1"/>
  <c r="S8619" i="1"/>
  <c r="S8618" i="1"/>
  <c r="S8617" i="1"/>
  <c r="S8616" i="1"/>
  <c r="S8615" i="1"/>
  <c r="S8614" i="1"/>
  <c r="S8613" i="1"/>
  <c r="S8612" i="1"/>
  <c r="S8611" i="1"/>
  <c r="S8610" i="1"/>
  <c r="S8609" i="1"/>
  <c r="S8608" i="1"/>
  <c r="S8607" i="1"/>
  <c r="S8606" i="1"/>
  <c r="S8605" i="1"/>
  <c r="S8604" i="1"/>
  <c r="S8603" i="1"/>
  <c r="S8602" i="1"/>
  <c r="S8601" i="1"/>
  <c r="S8600" i="1"/>
  <c r="S8599" i="1"/>
  <c r="S8598" i="1"/>
  <c r="S8597" i="1"/>
  <c r="S8596" i="1"/>
  <c r="S8595" i="1"/>
  <c r="S8594" i="1"/>
  <c r="S8593" i="1"/>
  <c r="S8592" i="1"/>
  <c r="S8591" i="1"/>
  <c r="S8590" i="1"/>
  <c r="S8589" i="1"/>
  <c r="S8588" i="1"/>
  <c r="S8587" i="1"/>
  <c r="S8586" i="1"/>
  <c r="S8585" i="1"/>
  <c r="S8584" i="1"/>
  <c r="S8583" i="1"/>
  <c r="S8582" i="1"/>
  <c r="S8581" i="1"/>
  <c r="S8580" i="1"/>
  <c r="S8579" i="1"/>
  <c r="S8578" i="1"/>
  <c r="S8577" i="1"/>
  <c r="S8576" i="1"/>
  <c r="S8575" i="1"/>
  <c r="S8574" i="1"/>
  <c r="S8573" i="1"/>
  <c r="S8572" i="1"/>
  <c r="S8571" i="1"/>
  <c r="S8570" i="1"/>
  <c r="S8569" i="1"/>
  <c r="S8568" i="1"/>
  <c r="S8567" i="1"/>
  <c r="S8566" i="1"/>
  <c r="S8565" i="1"/>
  <c r="S8564" i="1"/>
  <c r="S8563" i="1"/>
  <c r="S8562" i="1"/>
  <c r="S8561" i="1"/>
  <c r="S8560" i="1"/>
  <c r="S8559" i="1"/>
  <c r="S8558" i="1"/>
  <c r="S8557" i="1"/>
  <c r="S8556" i="1"/>
  <c r="S8555" i="1"/>
  <c r="S8554" i="1"/>
  <c r="S8553" i="1"/>
  <c r="S8552" i="1"/>
  <c r="S8551" i="1"/>
  <c r="S8550" i="1"/>
  <c r="S8549" i="1"/>
  <c r="S8548" i="1"/>
  <c r="S8547" i="1"/>
  <c r="S8546" i="1"/>
  <c r="S8545" i="1"/>
  <c r="S8544" i="1"/>
  <c r="S8543" i="1"/>
  <c r="S8542" i="1"/>
  <c r="S8541" i="1"/>
  <c r="S8540" i="1"/>
  <c r="S8539" i="1"/>
  <c r="S8538" i="1"/>
  <c r="S8537" i="1"/>
  <c r="S8536" i="1"/>
  <c r="S8535" i="1"/>
  <c r="S8534" i="1"/>
  <c r="S8533" i="1"/>
  <c r="S8532" i="1"/>
  <c r="S8531" i="1"/>
  <c r="S8530" i="1"/>
  <c r="S8529" i="1"/>
  <c r="S8528" i="1"/>
  <c r="S8527" i="1"/>
  <c r="S8526" i="1"/>
  <c r="S8525" i="1"/>
  <c r="S8524" i="1"/>
  <c r="S8523" i="1"/>
  <c r="S8522" i="1"/>
  <c r="S8521" i="1"/>
  <c r="S8520" i="1"/>
  <c r="S8519" i="1"/>
  <c r="S8518" i="1"/>
  <c r="S8517" i="1"/>
  <c r="S8516" i="1"/>
  <c r="S8515" i="1"/>
  <c r="S8514" i="1"/>
  <c r="S8513" i="1"/>
  <c r="S8512" i="1"/>
  <c r="S8511" i="1"/>
  <c r="S8510" i="1"/>
  <c r="S8509" i="1"/>
  <c r="S8508" i="1"/>
  <c r="S8507" i="1"/>
  <c r="S8506" i="1"/>
  <c r="S8505" i="1"/>
  <c r="S8504" i="1"/>
  <c r="S8503" i="1"/>
  <c r="S8502" i="1"/>
  <c r="S8501" i="1"/>
  <c r="S8500" i="1"/>
  <c r="S8499" i="1"/>
  <c r="S8498" i="1"/>
  <c r="S8497" i="1"/>
  <c r="S8496" i="1"/>
  <c r="S8495" i="1"/>
  <c r="S8494" i="1"/>
  <c r="S8493" i="1"/>
  <c r="S8492" i="1"/>
  <c r="S8491" i="1"/>
  <c r="S8490" i="1"/>
  <c r="S8489" i="1"/>
  <c r="S8488" i="1"/>
  <c r="S8487" i="1"/>
  <c r="S8486" i="1"/>
  <c r="S8485" i="1"/>
  <c r="S8484" i="1"/>
  <c r="S8483" i="1"/>
  <c r="S8482" i="1"/>
  <c r="S8481" i="1"/>
  <c r="S8480" i="1"/>
  <c r="S8479" i="1"/>
  <c r="S8478" i="1"/>
  <c r="S8477" i="1"/>
  <c r="S8476" i="1"/>
  <c r="S8475" i="1"/>
  <c r="S8474" i="1"/>
  <c r="S8473" i="1"/>
  <c r="S8472" i="1"/>
  <c r="S8471" i="1"/>
  <c r="S8470" i="1"/>
  <c r="S8469" i="1"/>
  <c r="S8468" i="1"/>
  <c r="S8467" i="1"/>
  <c r="S8466" i="1"/>
  <c r="S8465" i="1"/>
  <c r="S8464" i="1"/>
  <c r="S8463" i="1"/>
  <c r="S8462" i="1"/>
  <c r="S8461" i="1"/>
  <c r="S8460" i="1"/>
  <c r="S8459" i="1"/>
  <c r="S8458" i="1"/>
  <c r="S8457" i="1"/>
  <c r="S8456" i="1"/>
  <c r="S8455" i="1"/>
  <c r="S8454" i="1"/>
  <c r="S8453" i="1"/>
  <c r="S8452" i="1"/>
  <c r="S8451" i="1"/>
  <c r="S8450" i="1"/>
  <c r="S8449" i="1"/>
  <c r="S8448" i="1"/>
  <c r="S8447" i="1"/>
  <c r="S8446" i="1"/>
  <c r="S8445" i="1"/>
  <c r="S8444" i="1"/>
  <c r="S8443" i="1"/>
  <c r="S8442" i="1"/>
  <c r="S8441" i="1"/>
  <c r="S8440" i="1"/>
  <c r="S8439" i="1"/>
  <c r="S8438" i="1"/>
  <c r="S8437" i="1"/>
  <c r="S8436" i="1"/>
  <c r="S8435" i="1"/>
  <c r="S8434" i="1"/>
  <c r="S8433" i="1"/>
  <c r="S8432" i="1"/>
  <c r="S8431" i="1"/>
  <c r="S8430" i="1"/>
  <c r="S8429" i="1"/>
  <c r="S8428" i="1"/>
  <c r="S8427" i="1"/>
  <c r="S8426" i="1"/>
  <c r="S8425" i="1"/>
  <c r="S8424" i="1"/>
  <c r="S8423" i="1"/>
  <c r="S8422" i="1"/>
  <c r="S8421" i="1"/>
  <c r="S8420" i="1"/>
  <c r="S8419" i="1"/>
  <c r="S8418" i="1"/>
  <c r="S8417" i="1"/>
  <c r="S8416" i="1"/>
  <c r="S8415" i="1"/>
  <c r="S8414" i="1"/>
  <c r="S8413" i="1"/>
  <c r="S8412" i="1"/>
  <c r="S8411" i="1"/>
  <c r="S8410" i="1"/>
  <c r="S8409" i="1"/>
  <c r="S8408" i="1"/>
  <c r="S8407" i="1"/>
  <c r="S8406" i="1"/>
  <c r="S8405" i="1"/>
  <c r="S8404" i="1"/>
  <c r="S8403" i="1"/>
  <c r="S8402" i="1"/>
  <c r="S8401" i="1"/>
  <c r="S8400" i="1"/>
  <c r="S8399" i="1"/>
  <c r="S8398" i="1"/>
  <c r="S8397" i="1"/>
  <c r="S8396" i="1"/>
  <c r="S8395" i="1"/>
  <c r="S8394" i="1"/>
  <c r="S8393" i="1"/>
  <c r="S8392" i="1"/>
  <c r="S8391" i="1"/>
  <c r="S8390" i="1"/>
  <c r="S8389" i="1"/>
  <c r="S8388" i="1"/>
  <c r="S8387" i="1"/>
  <c r="S8386" i="1"/>
  <c r="S8385" i="1"/>
  <c r="S8384" i="1"/>
  <c r="S8383" i="1"/>
  <c r="S8382" i="1"/>
  <c r="S8381" i="1"/>
  <c r="S8380" i="1"/>
  <c r="S8379" i="1"/>
  <c r="S8378" i="1"/>
  <c r="S8377" i="1"/>
  <c r="S8376" i="1"/>
  <c r="S8375" i="1"/>
  <c r="S8374" i="1"/>
  <c r="S8373" i="1"/>
  <c r="S8372" i="1"/>
  <c r="S8371" i="1"/>
  <c r="S8370" i="1"/>
  <c r="S8369" i="1"/>
  <c r="S8368" i="1"/>
  <c r="S8367" i="1"/>
  <c r="S8366" i="1"/>
  <c r="S8365" i="1"/>
  <c r="S8364" i="1"/>
  <c r="S8363" i="1"/>
  <c r="S8362" i="1"/>
  <c r="S8361" i="1"/>
  <c r="S8360" i="1"/>
  <c r="S8359" i="1"/>
  <c r="S8358" i="1"/>
  <c r="S8357" i="1"/>
  <c r="S8356" i="1"/>
  <c r="S8355" i="1"/>
  <c r="S8354" i="1"/>
  <c r="S8353" i="1"/>
  <c r="S8352" i="1"/>
  <c r="S8351" i="1"/>
  <c r="S8350" i="1"/>
  <c r="S8349" i="1"/>
  <c r="S8348" i="1"/>
  <c r="S8347" i="1"/>
  <c r="S8346" i="1"/>
  <c r="S8345" i="1"/>
  <c r="S8344" i="1"/>
  <c r="S8343" i="1"/>
  <c r="S8342" i="1"/>
  <c r="S8341" i="1"/>
  <c r="S8340" i="1"/>
  <c r="S8339" i="1"/>
  <c r="S8338" i="1"/>
  <c r="S8337" i="1"/>
  <c r="S8336" i="1"/>
  <c r="S8335" i="1"/>
  <c r="S8334" i="1"/>
  <c r="S8333" i="1"/>
  <c r="S8332" i="1"/>
  <c r="S8331" i="1"/>
  <c r="S8330" i="1"/>
  <c r="S8329" i="1"/>
  <c r="S8328" i="1"/>
  <c r="S8327" i="1"/>
  <c r="S8326" i="1"/>
  <c r="S8325" i="1"/>
  <c r="S8324" i="1"/>
  <c r="S8323" i="1"/>
  <c r="S8322" i="1"/>
  <c r="S8321" i="1"/>
  <c r="S8320" i="1"/>
  <c r="S8319" i="1"/>
  <c r="S8318" i="1"/>
  <c r="S8317" i="1"/>
  <c r="S8316" i="1"/>
  <c r="S8315" i="1"/>
  <c r="S8314" i="1"/>
  <c r="S8313" i="1"/>
  <c r="S8312" i="1"/>
  <c r="S8311" i="1"/>
  <c r="S8310" i="1"/>
  <c r="S8309" i="1"/>
  <c r="S8308" i="1"/>
  <c r="S8307" i="1"/>
  <c r="S8306" i="1"/>
  <c r="S8305" i="1"/>
  <c r="S8304" i="1"/>
  <c r="S8303" i="1"/>
  <c r="S8302" i="1"/>
  <c r="S8301" i="1"/>
  <c r="S8300" i="1"/>
  <c r="S8299" i="1"/>
  <c r="S8298" i="1"/>
  <c r="S8297" i="1"/>
  <c r="S8296" i="1"/>
  <c r="S8295" i="1"/>
  <c r="S8294" i="1"/>
  <c r="S8293" i="1"/>
  <c r="S8292" i="1"/>
  <c r="S8291" i="1"/>
  <c r="S8290" i="1"/>
  <c r="S8289" i="1"/>
  <c r="S8288" i="1"/>
  <c r="S8287" i="1"/>
  <c r="S8286" i="1"/>
  <c r="S8285" i="1"/>
  <c r="S8284" i="1"/>
  <c r="S8283" i="1"/>
  <c r="S8282" i="1"/>
  <c r="S8281" i="1"/>
  <c r="S8280" i="1"/>
  <c r="S8279" i="1"/>
  <c r="S8278" i="1"/>
  <c r="S8277" i="1"/>
  <c r="S8276" i="1"/>
  <c r="S8275" i="1"/>
  <c r="S8274" i="1"/>
  <c r="S8273" i="1"/>
  <c r="S8272" i="1"/>
  <c r="S8271" i="1"/>
  <c r="S8270" i="1"/>
  <c r="S8269" i="1"/>
  <c r="S8268" i="1"/>
  <c r="S8267" i="1"/>
  <c r="S8266" i="1"/>
  <c r="S8265" i="1"/>
  <c r="S8264" i="1"/>
  <c r="S8263" i="1"/>
  <c r="S8262" i="1"/>
  <c r="S8261" i="1"/>
  <c r="S8260" i="1"/>
  <c r="S8259" i="1"/>
  <c r="S8258" i="1"/>
  <c r="S8257" i="1"/>
  <c r="S8256" i="1"/>
  <c r="S8255" i="1"/>
  <c r="S8254" i="1"/>
  <c r="S8253" i="1"/>
  <c r="S8252" i="1"/>
  <c r="S8251" i="1"/>
  <c r="S8250" i="1"/>
  <c r="S8249" i="1"/>
  <c r="S8248" i="1"/>
  <c r="S8247" i="1"/>
  <c r="S8246" i="1"/>
  <c r="S8245" i="1"/>
  <c r="S8244" i="1"/>
  <c r="S8243" i="1"/>
  <c r="S8242" i="1"/>
  <c r="S8241" i="1"/>
  <c r="S8240" i="1"/>
  <c r="S8239" i="1"/>
  <c r="S8238" i="1"/>
  <c r="S8237" i="1"/>
  <c r="S8236" i="1"/>
  <c r="S8235" i="1"/>
  <c r="S8234" i="1"/>
  <c r="S8233" i="1"/>
  <c r="S8232" i="1"/>
  <c r="S8231" i="1"/>
  <c r="S8230" i="1"/>
  <c r="S8229" i="1"/>
  <c r="S8228" i="1"/>
  <c r="S8227" i="1"/>
  <c r="S8226" i="1"/>
  <c r="S8225" i="1"/>
  <c r="S8224" i="1"/>
  <c r="S8223" i="1"/>
  <c r="S8222" i="1"/>
  <c r="S8221" i="1"/>
  <c r="S8220" i="1"/>
  <c r="S8219" i="1"/>
  <c r="S8218" i="1"/>
  <c r="S8217" i="1"/>
  <c r="S8216" i="1"/>
  <c r="S8215" i="1"/>
  <c r="S8214" i="1"/>
  <c r="S8213" i="1"/>
  <c r="S8212" i="1"/>
  <c r="S8211" i="1"/>
  <c r="S8210" i="1"/>
  <c r="S8209" i="1"/>
  <c r="S8208" i="1"/>
  <c r="S8207" i="1"/>
  <c r="S8206" i="1"/>
  <c r="S8205" i="1"/>
  <c r="S8204" i="1"/>
  <c r="S8203" i="1"/>
  <c r="S8202" i="1"/>
  <c r="S8201" i="1"/>
  <c r="S8200" i="1"/>
  <c r="S8199" i="1"/>
  <c r="S8198" i="1"/>
  <c r="S8197" i="1"/>
  <c r="S8196" i="1"/>
  <c r="S8195" i="1"/>
  <c r="S8194" i="1"/>
  <c r="S8193" i="1"/>
  <c r="S8192" i="1"/>
  <c r="S8191" i="1"/>
  <c r="S8190" i="1"/>
  <c r="S8189" i="1"/>
  <c r="S8188" i="1"/>
  <c r="S8187" i="1"/>
  <c r="S8186" i="1"/>
  <c r="S8185" i="1"/>
  <c r="S8184" i="1"/>
  <c r="S8183" i="1"/>
  <c r="S8182" i="1"/>
  <c r="S8181" i="1"/>
  <c r="S8180" i="1"/>
  <c r="S8179" i="1"/>
  <c r="S8178" i="1"/>
  <c r="S8177" i="1"/>
  <c r="S8176" i="1"/>
  <c r="S8175" i="1"/>
  <c r="S8174" i="1"/>
  <c r="S8173" i="1"/>
  <c r="S8172" i="1"/>
  <c r="S8171" i="1"/>
  <c r="S8170" i="1"/>
  <c r="S8169" i="1"/>
  <c r="S8168" i="1"/>
  <c r="S8167" i="1"/>
  <c r="S8166" i="1"/>
  <c r="S8165" i="1"/>
  <c r="S8164" i="1"/>
  <c r="S8163" i="1"/>
  <c r="S8162" i="1"/>
  <c r="S8161" i="1"/>
  <c r="S8160" i="1"/>
  <c r="S8159" i="1"/>
  <c r="S8158" i="1"/>
  <c r="S8157" i="1"/>
  <c r="S8156" i="1"/>
  <c r="S8155" i="1"/>
  <c r="S8154" i="1"/>
  <c r="S8153" i="1"/>
  <c r="S8152" i="1"/>
  <c r="S8151" i="1"/>
  <c r="S8150" i="1"/>
  <c r="S8149" i="1"/>
  <c r="S8148" i="1"/>
  <c r="S8147" i="1"/>
  <c r="S8146" i="1"/>
  <c r="S8145" i="1"/>
  <c r="S8144" i="1"/>
  <c r="S8143" i="1"/>
  <c r="S8142" i="1"/>
  <c r="S8141" i="1"/>
  <c r="S8140" i="1"/>
  <c r="S8139" i="1"/>
  <c r="S8138" i="1"/>
  <c r="S8137" i="1"/>
  <c r="S8136" i="1"/>
  <c r="S8135" i="1"/>
  <c r="S8134" i="1"/>
  <c r="S8133" i="1"/>
  <c r="S8132" i="1"/>
  <c r="S8131" i="1"/>
  <c r="S8130" i="1"/>
  <c r="S8129" i="1"/>
  <c r="S8128" i="1"/>
  <c r="S8127" i="1"/>
  <c r="S8126" i="1"/>
  <c r="S8125" i="1"/>
  <c r="S8124" i="1"/>
  <c r="S8123" i="1"/>
  <c r="S8122" i="1"/>
  <c r="S8121" i="1"/>
  <c r="S8120" i="1"/>
  <c r="S8119" i="1"/>
  <c r="S8118" i="1"/>
  <c r="S8117" i="1"/>
  <c r="S8116" i="1"/>
  <c r="S8115" i="1"/>
  <c r="S8114" i="1"/>
  <c r="S8113" i="1"/>
  <c r="S8112" i="1"/>
  <c r="S8111" i="1"/>
  <c r="S8110" i="1"/>
  <c r="S8109" i="1"/>
  <c r="S8108" i="1"/>
  <c r="S8107" i="1"/>
  <c r="S8106" i="1"/>
  <c r="S8105" i="1"/>
  <c r="S8104" i="1"/>
  <c r="S8103" i="1"/>
  <c r="S8102" i="1"/>
  <c r="S8101" i="1"/>
  <c r="S8100" i="1"/>
  <c r="S8099" i="1"/>
  <c r="S8098" i="1"/>
  <c r="S8097" i="1"/>
  <c r="S8096" i="1"/>
  <c r="S8095" i="1"/>
  <c r="S8094" i="1"/>
  <c r="S8093" i="1"/>
  <c r="S8092" i="1"/>
  <c r="S8091" i="1"/>
  <c r="S8090" i="1"/>
  <c r="S8089" i="1"/>
  <c r="S8088" i="1"/>
  <c r="S8087" i="1"/>
  <c r="S8086" i="1"/>
  <c r="S8085" i="1"/>
  <c r="S8084" i="1"/>
  <c r="S8083" i="1"/>
  <c r="S8082" i="1"/>
  <c r="S8081" i="1"/>
  <c r="S8080" i="1"/>
  <c r="S8079" i="1"/>
  <c r="S8078" i="1"/>
  <c r="S8077" i="1"/>
  <c r="S8076" i="1"/>
  <c r="S8075" i="1"/>
  <c r="S8074" i="1"/>
  <c r="S8073" i="1"/>
  <c r="S8072" i="1"/>
  <c r="S8071" i="1"/>
  <c r="S8070" i="1"/>
  <c r="S8069" i="1"/>
  <c r="S8068" i="1"/>
  <c r="S8067" i="1"/>
  <c r="S8066" i="1"/>
  <c r="S8065" i="1"/>
  <c r="S8064" i="1"/>
  <c r="S8063" i="1"/>
  <c r="S8062" i="1"/>
  <c r="S8061" i="1"/>
  <c r="S8060" i="1"/>
  <c r="S8059" i="1"/>
  <c r="S8058" i="1"/>
  <c r="S8057" i="1"/>
  <c r="S8056" i="1"/>
  <c r="S8055" i="1"/>
  <c r="S8054" i="1"/>
  <c r="S8053" i="1"/>
  <c r="S8052" i="1"/>
  <c r="S8051" i="1"/>
  <c r="S8050" i="1"/>
  <c r="S8049" i="1"/>
  <c r="S8048" i="1"/>
  <c r="S8047" i="1"/>
  <c r="S8046" i="1"/>
  <c r="S8045" i="1"/>
  <c r="S8044" i="1"/>
  <c r="S8043" i="1"/>
  <c r="S8042" i="1"/>
  <c r="S8041" i="1"/>
  <c r="S8040" i="1"/>
  <c r="S8039" i="1"/>
  <c r="S8038" i="1"/>
  <c r="S8037" i="1"/>
  <c r="S8036" i="1"/>
  <c r="S8035" i="1"/>
  <c r="S8034" i="1"/>
  <c r="S8033" i="1"/>
  <c r="S8032" i="1"/>
  <c r="S8031" i="1"/>
  <c r="S8030" i="1"/>
  <c r="S8029" i="1"/>
  <c r="S8028" i="1"/>
  <c r="S8027" i="1"/>
  <c r="S8026" i="1"/>
  <c r="S8025" i="1"/>
  <c r="S8024" i="1"/>
  <c r="S8023" i="1"/>
  <c r="S8022" i="1"/>
  <c r="S8021" i="1"/>
  <c r="S8020" i="1"/>
  <c r="S8019" i="1"/>
  <c r="S8018" i="1"/>
  <c r="S8017" i="1"/>
  <c r="S8016" i="1"/>
  <c r="S8015" i="1"/>
  <c r="S8014" i="1"/>
  <c r="S8013" i="1"/>
  <c r="S8012" i="1"/>
  <c r="S8011" i="1"/>
  <c r="S8010" i="1"/>
  <c r="S8009" i="1"/>
  <c r="S8008" i="1"/>
  <c r="S8007" i="1"/>
  <c r="S8006" i="1"/>
  <c r="S8005" i="1"/>
  <c r="S8004" i="1"/>
  <c r="S8003" i="1"/>
  <c r="S8002" i="1"/>
  <c r="S8001" i="1"/>
  <c r="S8000" i="1"/>
  <c r="S7999" i="1"/>
  <c r="S7998" i="1"/>
  <c r="S7997" i="1"/>
  <c r="S7996" i="1"/>
  <c r="S7995" i="1"/>
  <c r="S7994" i="1"/>
  <c r="S7993" i="1"/>
  <c r="S7992" i="1"/>
  <c r="S7991" i="1"/>
  <c r="S7990" i="1"/>
  <c r="S7989" i="1"/>
  <c r="S7988" i="1"/>
  <c r="S7987" i="1"/>
  <c r="S7986" i="1"/>
  <c r="S7985" i="1"/>
  <c r="S7984" i="1"/>
  <c r="S7983" i="1"/>
  <c r="S7982" i="1"/>
  <c r="S7981" i="1"/>
  <c r="S7980" i="1"/>
  <c r="S7979" i="1"/>
  <c r="S7978" i="1"/>
  <c r="S7977" i="1"/>
  <c r="S7976" i="1"/>
  <c r="S7975" i="1"/>
  <c r="S7974" i="1"/>
  <c r="S7973" i="1"/>
  <c r="S7972" i="1"/>
  <c r="S7971" i="1"/>
  <c r="S7970" i="1"/>
  <c r="S7969" i="1"/>
  <c r="S7968" i="1"/>
  <c r="S7967" i="1"/>
  <c r="S7966" i="1"/>
  <c r="S7965" i="1"/>
  <c r="S7964" i="1"/>
  <c r="S7963" i="1"/>
  <c r="S7962" i="1"/>
  <c r="S7961" i="1"/>
  <c r="S7960" i="1"/>
  <c r="S7959" i="1"/>
  <c r="S7958" i="1"/>
  <c r="S7957" i="1"/>
  <c r="S7956" i="1"/>
  <c r="S7955" i="1"/>
  <c r="S7954" i="1"/>
  <c r="S7953" i="1"/>
  <c r="S7952" i="1"/>
  <c r="S7951" i="1"/>
  <c r="S7950" i="1"/>
  <c r="S7949" i="1"/>
  <c r="S7948" i="1"/>
  <c r="S7947" i="1"/>
  <c r="S7946" i="1"/>
  <c r="S7945" i="1"/>
  <c r="S7944" i="1"/>
  <c r="S7943" i="1"/>
  <c r="S7942" i="1"/>
  <c r="S7941" i="1"/>
  <c r="S7940" i="1"/>
  <c r="S7939" i="1"/>
  <c r="S7938" i="1"/>
  <c r="S7937" i="1"/>
  <c r="S7936" i="1"/>
  <c r="S7935" i="1"/>
  <c r="S7934" i="1"/>
  <c r="S7933" i="1"/>
  <c r="S7932" i="1"/>
  <c r="S7931" i="1"/>
  <c r="S7930" i="1"/>
  <c r="S7929" i="1"/>
  <c r="S7928" i="1"/>
  <c r="S7927" i="1"/>
  <c r="S7926" i="1"/>
  <c r="S7925" i="1"/>
  <c r="S7924" i="1"/>
  <c r="S7923" i="1"/>
  <c r="S7922" i="1"/>
  <c r="S7921" i="1"/>
  <c r="S7920" i="1"/>
  <c r="S7919" i="1"/>
  <c r="S7918" i="1"/>
  <c r="S7917" i="1"/>
  <c r="S7916" i="1"/>
  <c r="S7915" i="1"/>
  <c r="S7914" i="1"/>
  <c r="S7913" i="1"/>
  <c r="S7912" i="1"/>
  <c r="S7911" i="1"/>
  <c r="S7910" i="1"/>
  <c r="S7909" i="1"/>
  <c r="S7908" i="1"/>
  <c r="S7907" i="1"/>
  <c r="S7906" i="1"/>
  <c r="S7905" i="1"/>
  <c r="S7904" i="1"/>
  <c r="S7903" i="1"/>
  <c r="S7902" i="1"/>
  <c r="S7901" i="1"/>
  <c r="S7900" i="1"/>
  <c r="S7899" i="1"/>
  <c r="S7898" i="1"/>
  <c r="S7897" i="1"/>
  <c r="S7896" i="1"/>
  <c r="S7895" i="1"/>
  <c r="S7894" i="1"/>
  <c r="S7893" i="1"/>
  <c r="S7892" i="1"/>
  <c r="S7891" i="1"/>
  <c r="S7890" i="1"/>
  <c r="S7889" i="1"/>
  <c r="S7888" i="1"/>
  <c r="S7887" i="1"/>
  <c r="S7886" i="1"/>
  <c r="S7885" i="1"/>
  <c r="S7884" i="1"/>
  <c r="S7883" i="1"/>
  <c r="S7882" i="1"/>
  <c r="S7881" i="1"/>
  <c r="S7880" i="1"/>
  <c r="S7879" i="1"/>
  <c r="S7878" i="1"/>
  <c r="S7877" i="1"/>
  <c r="S7876" i="1"/>
  <c r="S7875" i="1"/>
  <c r="S7874" i="1"/>
  <c r="S7873" i="1"/>
  <c r="S7872" i="1"/>
  <c r="S7871" i="1"/>
  <c r="S7870" i="1"/>
  <c r="S7869" i="1"/>
  <c r="S7868" i="1"/>
  <c r="S7867" i="1"/>
  <c r="S7866" i="1"/>
  <c r="S7865" i="1"/>
  <c r="S7864" i="1"/>
  <c r="S7863" i="1"/>
  <c r="S7862" i="1"/>
  <c r="S7861" i="1"/>
  <c r="S7860" i="1"/>
  <c r="S7859" i="1"/>
  <c r="S7858" i="1"/>
  <c r="S7857" i="1"/>
  <c r="S7856" i="1"/>
  <c r="S7855" i="1"/>
  <c r="S7854" i="1"/>
  <c r="S7853" i="1"/>
  <c r="S7852" i="1"/>
  <c r="S7851" i="1"/>
  <c r="S7850" i="1"/>
  <c r="S7849" i="1"/>
  <c r="S7848" i="1"/>
  <c r="S7847" i="1"/>
  <c r="S7846" i="1"/>
  <c r="S7845" i="1"/>
  <c r="S7844" i="1"/>
  <c r="S7843" i="1"/>
  <c r="S7842" i="1"/>
  <c r="S7841" i="1"/>
  <c r="S7840" i="1"/>
  <c r="S7839" i="1"/>
  <c r="S7838" i="1"/>
  <c r="S7837" i="1"/>
  <c r="S7836" i="1"/>
  <c r="S7835" i="1"/>
  <c r="S7834" i="1"/>
  <c r="S7833" i="1"/>
  <c r="S7832" i="1"/>
  <c r="S7831" i="1"/>
  <c r="S7830" i="1"/>
  <c r="S7829" i="1"/>
  <c r="S7828" i="1"/>
  <c r="S7827" i="1"/>
  <c r="S7826" i="1"/>
  <c r="S7825" i="1"/>
  <c r="S7824" i="1"/>
  <c r="S7823" i="1"/>
  <c r="S7822" i="1"/>
  <c r="S7821" i="1"/>
  <c r="S7820" i="1"/>
  <c r="S7819" i="1"/>
  <c r="S7818" i="1"/>
  <c r="S7817" i="1"/>
  <c r="S7816" i="1"/>
  <c r="S7815" i="1"/>
  <c r="S7814" i="1"/>
  <c r="S7813" i="1"/>
  <c r="S7812" i="1"/>
  <c r="S7811" i="1"/>
  <c r="S7810" i="1"/>
  <c r="S7809" i="1"/>
  <c r="S7808" i="1"/>
  <c r="S7807" i="1"/>
  <c r="S7806" i="1"/>
  <c r="S7805" i="1"/>
  <c r="S7804" i="1"/>
  <c r="S7803" i="1"/>
  <c r="S7802" i="1"/>
  <c r="S7801" i="1"/>
  <c r="S7800" i="1"/>
  <c r="S7799" i="1"/>
  <c r="S7798" i="1"/>
  <c r="S7797" i="1"/>
  <c r="S7796" i="1"/>
  <c r="S7795" i="1"/>
  <c r="S7794" i="1"/>
  <c r="S7793" i="1"/>
  <c r="S7792" i="1"/>
  <c r="S7791" i="1"/>
  <c r="S7790" i="1"/>
  <c r="S7789" i="1"/>
  <c r="S7788" i="1"/>
  <c r="S7787" i="1"/>
  <c r="S7786" i="1"/>
  <c r="S7785" i="1"/>
  <c r="S7784" i="1"/>
  <c r="S7783" i="1"/>
  <c r="S7782" i="1"/>
  <c r="S7781" i="1"/>
  <c r="S7780" i="1"/>
  <c r="S7779" i="1"/>
  <c r="S7778" i="1"/>
  <c r="S7777" i="1"/>
  <c r="S7776" i="1"/>
  <c r="S7775" i="1"/>
  <c r="S7774" i="1"/>
  <c r="S7773" i="1"/>
  <c r="S7772" i="1"/>
  <c r="S7771" i="1"/>
  <c r="S7770" i="1"/>
  <c r="S7769" i="1"/>
  <c r="S7768" i="1"/>
  <c r="S7767" i="1"/>
  <c r="S7766" i="1"/>
  <c r="S7765" i="1"/>
  <c r="S7764" i="1"/>
  <c r="S7763" i="1"/>
  <c r="S7762" i="1"/>
  <c r="S7761" i="1"/>
  <c r="S7760" i="1"/>
  <c r="S7759" i="1"/>
  <c r="S7758" i="1"/>
  <c r="S7757" i="1"/>
  <c r="S7756" i="1"/>
  <c r="S7755" i="1"/>
  <c r="S7754" i="1"/>
  <c r="S7753" i="1"/>
  <c r="S7752" i="1"/>
  <c r="S7751" i="1"/>
  <c r="S7750" i="1"/>
  <c r="S7749" i="1"/>
  <c r="S7748" i="1"/>
  <c r="S7747" i="1"/>
  <c r="S7746" i="1"/>
  <c r="S7745" i="1"/>
  <c r="S7744" i="1"/>
  <c r="S7743" i="1"/>
  <c r="S7742" i="1"/>
  <c r="S7741" i="1"/>
  <c r="S7740" i="1"/>
  <c r="S7739" i="1"/>
  <c r="S7738" i="1"/>
  <c r="S7737" i="1"/>
  <c r="S7736" i="1"/>
  <c r="S7735" i="1"/>
  <c r="S7734" i="1"/>
  <c r="S7733" i="1"/>
  <c r="S7732" i="1"/>
  <c r="S7731" i="1"/>
  <c r="S7730" i="1"/>
  <c r="S7729" i="1"/>
  <c r="S7728" i="1"/>
  <c r="S7727" i="1"/>
  <c r="S7726" i="1"/>
  <c r="S7725" i="1"/>
  <c r="S7724" i="1"/>
  <c r="S7723" i="1"/>
  <c r="S7722" i="1"/>
  <c r="S7721" i="1"/>
  <c r="S7720" i="1"/>
  <c r="S7719" i="1"/>
  <c r="S7718" i="1"/>
  <c r="S7717" i="1"/>
  <c r="S7716" i="1"/>
  <c r="S7715" i="1"/>
  <c r="S7714" i="1"/>
  <c r="S7713" i="1"/>
  <c r="S7712" i="1"/>
  <c r="S7711" i="1"/>
  <c r="S7710" i="1"/>
  <c r="S7709" i="1"/>
  <c r="S7708" i="1"/>
  <c r="S7707" i="1"/>
  <c r="S7706" i="1"/>
  <c r="S7705" i="1"/>
  <c r="S7704" i="1"/>
  <c r="S7703" i="1"/>
  <c r="S7702" i="1"/>
  <c r="S7701" i="1"/>
  <c r="S7700" i="1"/>
  <c r="S7699" i="1"/>
  <c r="S7698" i="1"/>
  <c r="S7697" i="1"/>
  <c r="S7696" i="1"/>
  <c r="S7695" i="1"/>
  <c r="S7694" i="1"/>
  <c r="S7693" i="1"/>
  <c r="S7692" i="1"/>
  <c r="S7691" i="1"/>
  <c r="S7690" i="1"/>
  <c r="S7689" i="1"/>
  <c r="S7688" i="1"/>
  <c r="S7687" i="1"/>
  <c r="S7686" i="1"/>
  <c r="S7685" i="1"/>
  <c r="S7684" i="1"/>
  <c r="S7683" i="1"/>
  <c r="S7682" i="1"/>
  <c r="S7681" i="1"/>
  <c r="S7680" i="1"/>
  <c r="S7679" i="1"/>
  <c r="S7678" i="1"/>
  <c r="S7677" i="1"/>
  <c r="S7676" i="1"/>
  <c r="S7675" i="1"/>
  <c r="S7674" i="1"/>
  <c r="S7673" i="1"/>
  <c r="S7672" i="1"/>
  <c r="S7671" i="1"/>
  <c r="S7670" i="1"/>
  <c r="S7669" i="1"/>
  <c r="S7668" i="1"/>
  <c r="S7667" i="1"/>
  <c r="S7666" i="1"/>
  <c r="S7665" i="1"/>
  <c r="S7664" i="1"/>
  <c r="S7663" i="1"/>
  <c r="S7662" i="1"/>
  <c r="S7661" i="1"/>
  <c r="S7660" i="1"/>
  <c r="S7659" i="1"/>
  <c r="S7658" i="1"/>
  <c r="S7657" i="1"/>
  <c r="S7656" i="1"/>
  <c r="S7655" i="1"/>
  <c r="S7654" i="1"/>
  <c r="S7653" i="1"/>
  <c r="S7652" i="1"/>
  <c r="S7651" i="1"/>
  <c r="S7650" i="1"/>
  <c r="S7649" i="1"/>
  <c r="S7648" i="1"/>
  <c r="S7647" i="1"/>
  <c r="S7646" i="1"/>
  <c r="S7645" i="1"/>
  <c r="S7644" i="1"/>
  <c r="S7643" i="1"/>
  <c r="S7642" i="1"/>
  <c r="S7641" i="1"/>
  <c r="S7640" i="1"/>
  <c r="S7639" i="1"/>
  <c r="S7638" i="1"/>
  <c r="S7637" i="1"/>
  <c r="S7636" i="1"/>
  <c r="S7635" i="1"/>
  <c r="S7634" i="1"/>
  <c r="S7633" i="1"/>
  <c r="S7632" i="1"/>
  <c r="S7631" i="1"/>
  <c r="S7630" i="1"/>
  <c r="S7629" i="1"/>
  <c r="S7628" i="1"/>
  <c r="S7627" i="1"/>
  <c r="S7626" i="1"/>
  <c r="S7625" i="1"/>
  <c r="S7624" i="1"/>
  <c r="S7623" i="1"/>
  <c r="S7622" i="1"/>
  <c r="S7621" i="1"/>
  <c r="S7620" i="1"/>
  <c r="S7619" i="1"/>
  <c r="S7618" i="1"/>
  <c r="S7617" i="1"/>
  <c r="S7616" i="1"/>
  <c r="S7615" i="1"/>
  <c r="S7614" i="1"/>
  <c r="S7613" i="1"/>
  <c r="S7612" i="1"/>
  <c r="S7611" i="1"/>
  <c r="S7610" i="1"/>
  <c r="S7609" i="1"/>
  <c r="S7608" i="1"/>
  <c r="S7607" i="1"/>
  <c r="S7606" i="1"/>
  <c r="S7605" i="1"/>
  <c r="S7604" i="1"/>
  <c r="S7603" i="1"/>
  <c r="S7602" i="1"/>
  <c r="S7601" i="1"/>
  <c r="S7600" i="1"/>
  <c r="S7599" i="1"/>
  <c r="S7598" i="1"/>
  <c r="S7597" i="1"/>
  <c r="S7596" i="1"/>
  <c r="S7595" i="1"/>
  <c r="S7594" i="1"/>
  <c r="S7593" i="1"/>
  <c r="S7592" i="1"/>
  <c r="S7591" i="1"/>
  <c r="S7590" i="1"/>
  <c r="S7589" i="1"/>
  <c r="S7588" i="1"/>
  <c r="S7587" i="1"/>
  <c r="S7586" i="1"/>
  <c r="S7585" i="1"/>
  <c r="S7584" i="1"/>
  <c r="S7583" i="1"/>
  <c r="S7582" i="1"/>
  <c r="S7581" i="1"/>
  <c r="S7580" i="1"/>
  <c r="S7579" i="1"/>
  <c r="S7578" i="1"/>
  <c r="S7577" i="1"/>
  <c r="S7576" i="1"/>
  <c r="S7575" i="1"/>
  <c r="S7574" i="1"/>
  <c r="S7573" i="1"/>
  <c r="S7572" i="1"/>
  <c r="S7571" i="1"/>
  <c r="S7570" i="1"/>
  <c r="S7569" i="1"/>
  <c r="S7568" i="1"/>
  <c r="S7567" i="1"/>
  <c r="S7566" i="1"/>
  <c r="S7565" i="1"/>
  <c r="S7564" i="1"/>
  <c r="S7563" i="1"/>
  <c r="S7562" i="1"/>
  <c r="S7561" i="1"/>
  <c r="S7560" i="1"/>
  <c r="S7559" i="1"/>
  <c r="S7558" i="1"/>
  <c r="S7557" i="1"/>
  <c r="S7556" i="1"/>
  <c r="S7555" i="1"/>
  <c r="S7554" i="1"/>
  <c r="S7553" i="1"/>
  <c r="S7552" i="1"/>
  <c r="S7551" i="1"/>
  <c r="S7550" i="1"/>
  <c r="S7549" i="1"/>
  <c r="S7548" i="1"/>
  <c r="S7547" i="1"/>
  <c r="S7546" i="1"/>
  <c r="S7545" i="1"/>
  <c r="S7544" i="1"/>
  <c r="S7543" i="1"/>
  <c r="S7542" i="1"/>
  <c r="S7541" i="1"/>
  <c r="S7540" i="1"/>
  <c r="S7539" i="1"/>
  <c r="S7538" i="1"/>
  <c r="S7537" i="1"/>
  <c r="S7536" i="1"/>
  <c r="S7535" i="1"/>
  <c r="S7534" i="1"/>
  <c r="S7533" i="1"/>
  <c r="S7532" i="1"/>
  <c r="S7531" i="1"/>
  <c r="S7530" i="1"/>
  <c r="S7529" i="1"/>
  <c r="S7528" i="1"/>
  <c r="S7527" i="1"/>
  <c r="S7526" i="1"/>
  <c r="S7525" i="1"/>
  <c r="S7524" i="1"/>
  <c r="S7523" i="1"/>
  <c r="S7522" i="1"/>
  <c r="S7521" i="1"/>
  <c r="S7520" i="1"/>
  <c r="S7519" i="1"/>
  <c r="S7518" i="1"/>
  <c r="S7517" i="1"/>
  <c r="S7516" i="1"/>
  <c r="S7515" i="1"/>
  <c r="S7514" i="1"/>
  <c r="S7513" i="1"/>
  <c r="S7512" i="1"/>
  <c r="S7511" i="1"/>
  <c r="S7510" i="1"/>
  <c r="S7509" i="1"/>
  <c r="S7508" i="1"/>
  <c r="S7507" i="1"/>
  <c r="S7506" i="1"/>
  <c r="S7505" i="1"/>
  <c r="S7504" i="1"/>
  <c r="S7503" i="1"/>
  <c r="S7502" i="1"/>
  <c r="S7501" i="1"/>
  <c r="S7500" i="1"/>
  <c r="S7499" i="1"/>
  <c r="S7498" i="1"/>
  <c r="S7497" i="1"/>
  <c r="S7496" i="1"/>
  <c r="S7495" i="1"/>
  <c r="S7494" i="1"/>
  <c r="S7493" i="1"/>
  <c r="S7492" i="1"/>
  <c r="S7491" i="1"/>
  <c r="S7490" i="1"/>
  <c r="S7489" i="1"/>
  <c r="S7488" i="1"/>
  <c r="S7487" i="1"/>
  <c r="S7486" i="1"/>
  <c r="S7485" i="1"/>
  <c r="S7484" i="1"/>
  <c r="S7483" i="1"/>
  <c r="S7482" i="1"/>
  <c r="S7481" i="1"/>
  <c r="S7480" i="1"/>
  <c r="S7479" i="1"/>
  <c r="S7478" i="1"/>
  <c r="S7477" i="1"/>
  <c r="S7476" i="1"/>
  <c r="S7475" i="1"/>
  <c r="S7474" i="1"/>
  <c r="S7473" i="1"/>
  <c r="S7472" i="1"/>
  <c r="S7471" i="1"/>
  <c r="S7470" i="1"/>
  <c r="S7469" i="1"/>
  <c r="S7468" i="1"/>
  <c r="S7467" i="1"/>
  <c r="S7466" i="1"/>
  <c r="S7465" i="1"/>
  <c r="S7464" i="1"/>
  <c r="S7463" i="1"/>
  <c r="S7462" i="1"/>
  <c r="S7461" i="1"/>
  <c r="S7460" i="1"/>
  <c r="S7459" i="1"/>
  <c r="S7458" i="1"/>
  <c r="S7457" i="1"/>
  <c r="S7456" i="1"/>
  <c r="S7455" i="1"/>
  <c r="S7454" i="1"/>
  <c r="S7453" i="1"/>
  <c r="S7452" i="1"/>
  <c r="S7451" i="1"/>
  <c r="S7450" i="1"/>
  <c r="S7449" i="1"/>
  <c r="S7448" i="1"/>
  <c r="S7447" i="1"/>
  <c r="S7446" i="1"/>
  <c r="S7445" i="1"/>
  <c r="S7444" i="1"/>
  <c r="S7443" i="1"/>
  <c r="S7442" i="1"/>
  <c r="S7441" i="1"/>
  <c r="S7440" i="1"/>
  <c r="S7439" i="1"/>
  <c r="S7438" i="1"/>
  <c r="S7437" i="1"/>
  <c r="S7436" i="1"/>
  <c r="S7435" i="1"/>
  <c r="S7434" i="1"/>
  <c r="S7433" i="1"/>
  <c r="S7432" i="1"/>
  <c r="S7431" i="1"/>
  <c r="S7430" i="1"/>
  <c r="S7429" i="1"/>
  <c r="S7428" i="1"/>
  <c r="S7427" i="1"/>
  <c r="S7426" i="1"/>
  <c r="S7425" i="1"/>
  <c r="S7424" i="1"/>
  <c r="S7423" i="1"/>
  <c r="S7422" i="1"/>
  <c r="S7421" i="1"/>
  <c r="S7420" i="1"/>
  <c r="S7419" i="1"/>
  <c r="S7418" i="1"/>
  <c r="S7417" i="1"/>
  <c r="S7416" i="1"/>
  <c r="S7415" i="1"/>
  <c r="S7414" i="1"/>
  <c r="S7413" i="1"/>
  <c r="S7412" i="1"/>
  <c r="S7411" i="1"/>
  <c r="S7410" i="1"/>
  <c r="S7409" i="1"/>
  <c r="S7408" i="1"/>
  <c r="S7407" i="1"/>
  <c r="S7406" i="1"/>
  <c r="S7405" i="1"/>
  <c r="S7404" i="1"/>
  <c r="S7403" i="1"/>
  <c r="S7402" i="1"/>
  <c r="S7401" i="1"/>
  <c r="S7400" i="1"/>
  <c r="S7399" i="1"/>
  <c r="S7398" i="1"/>
  <c r="S7397" i="1"/>
  <c r="S7396" i="1"/>
  <c r="S7395" i="1"/>
  <c r="S7394" i="1"/>
  <c r="S7393" i="1"/>
  <c r="S7392" i="1"/>
  <c r="S7391" i="1"/>
  <c r="S7390" i="1"/>
  <c r="S7389" i="1"/>
  <c r="S7388" i="1"/>
  <c r="S7387" i="1"/>
  <c r="S7386" i="1"/>
  <c r="S7385" i="1"/>
  <c r="S7384" i="1"/>
  <c r="S7383" i="1"/>
  <c r="S7382" i="1"/>
  <c r="S7381" i="1"/>
  <c r="S7380" i="1"/>
  <c r="S7379" i="1"/>
  <c r="S7378" i="1"/>
  <c r="S7377" i="1"/>
  <c r="S7376" i="1"/>
  <c r="S7375" i="1"/>
  <c r="S7374" i="1"/>
  <c r="S7373" i="1"/>
  <c r="S7372" i="1"/>
  <c r="S7371" i="1"/>
  <c r="S7370" i="1"/>
  <c r="S7369" i="1"/>
  <c r="S7368" i="1"/>
  <c r="S7367" i="1"/>
  <c r="S7366" i="1"/>
  <c r="S7365" i="1"/>
  <c r="S7364" i="1"/>
  <c r="S7363" i="1"/>
  <c r="S7362" i="1"/>
  <c r="S7361" i="1"/>
  <c r="S7360" i="1"/>
  <c r="S7359" i="1"/>
  <c r="S7358" i="1"/>
  <c r="S7357" i="1"/>
  <c r="S7356" i="1"/>
  <c r="S7355" i="1"/>
  <c r="S7354" i="1"/>
  <c r="S7353" i="1"/>
  <c r="S7352" i="1"/>
  <c r="S7351" i="1"/>
  <c r="S7350" i="1"/>
  <c r="S7349" i="1"/>
  <c r="S7348" i="1"/>
  <c r="S7347" i="1"/>
  <c r="S7346" i="1"/>
  <c r="S7345" i="1"/>
  <c r="S7344" i="1"/>
  <c r="S7343" i="1"/>
  <c r="S7342" i="1"/>
  <c r="S7341" i="1"/>
  <c r="S7340" i="1"/>
  <c r="S7339" i="1"/>
  <c r="S7338" i="1"/>
  <c r="S7337" i="1"/>
  <c r="S7336" i="1"/>
  <c r="S7335" i="1"/>
  <c r="S7334" i="1"/>
  <c r="S7333" i="1"/>
  <c r="S7332" i="1"/>
  <c r="S7331" i="1"/>
  <c r="S7330" i="1"/>
  <c r="S7329" i="1"/>
  <c r="S7328" i="1"/>
  <c r="S7327" i="1"/>
  <c r="S7326" i="1"/>
  <c r="S7325" i="1"/>
  <c r="S7324" i="1"/>
  <c r="S7323" i="1"/>
  <c r="S7322" i="1"/>
  <c r="S7321" i="1"/>
  <c r="S7320" i="1"/>
  <c r="S7319" i="1"/>
  <c r="S7318" i="1"/>
  <c r="S7317" i="1"/>
  <c r="S7316" i="1"/>
  <c r="S7315" i="1"/>
  <c r="S7314" i="1"/>
  <c r="S7313" i="1"/>
  <c r="S7312" i="1"/>
  <c r="S7311" i="1"/>
  <c r="S7310" i="1"/>
  <c r="S7309" i="1"/>
  <c r="S7308" i="1"/>
  <c r="S7307" i="1"/>
  <c r="S7306" i="1"/>
  <c r="S7305" i="1"/>
  <c r="S7304" i="1"/>
  <c r="S7303" i="1"/>
  <c r="S7302" i="1"/>
  <c r="S7301" i="1"/>
  <c r="S7300" i="1"/>
  <c r="S7299" i="1"/>
  <c r="S7298" i="1"/>
  <c r="S7297" i="1"/>
  <c r="S7296" i="1"/>
  <c r="S7295" i="1"/>
  <c r="S7294" i="1"/>
  <c r="S7293" i="1"/>
  <c r="S7292" i="1"/>
  <c r="S7291" i="1"/>
  <c r="S7290" i="1"/>
  <c r="S7289" i="1"/>
  <c r="S7288" i="1"/>
  <c r="S7287" i="1"/>
  <c r="S7286" i="1"/>
  <c r="S7285" i="1"/>
  <c r="S7284" i="1"/>
  <c r="S7283" i="1"/>
  <c r="S7282" i="1"/>
  <c r="S7281" i="1"/>
  <c r="S7280" i="1"/>
  <c r="S7279" i="1"/>
  <c r="S7278" i="1"/>
  <c r="S7277" i="1"/>
  <c r="S7276" i="1"/>
  <c r="S7275" i="1"/>
  <c r="S7274" i="1"/>
  <c r="S7273" i="1"/>
  <c r="S7272" i="1"/>
  <c r="S7271" i="1"/>
  <c r="S7270" i="1"/>
  <c r="S7269" i="1"/>
  <c r="S7268" i="1"/>
  <c r="S7267" i="1"/>
  <c r="S7266" i="1"/>
  <c r="S7265" i="1"/>
  <c r="S7264" i="1"/>
  <c r="S7263" i="1"/>
  <c r="S7262" i="1"/>
  <c r="S7261" i="1"/>
  <c r="S7260" i="1"/>
  <c r="S7259" i="1"/>
  <c r="S7258" i="1"/>
  <c r="S7257" i="1"/>
  <c r="S7256" i="1"/>
  <c r="S7255" i="1"/>
  <c r="S7254" i="1"/>
  <c r="S7253" i="1"/>
  <c r="S7252" i="1"/>
  <c r="S7251" i="1"/>
  <c r="S7250" i="1"/>
  <c r="S7249" i="1"/>
  <c r="S7248" i="1"/>
  <c r="S7247" i="1"/>
  <c r="S7246" i="1"/>
  <c r="S7245" i="1"/>
  <c r="S7244" i="1"/>
  <c r="S7243" i="1"/>
  <c r="S7242" i="1"/>
  <c r="S7241" i="1"/>
  <c r="S7240" i="1"/>
  <c r="S7239" i="1"/>
  <c r="S7238" i="1"/>
  <c r="S7237" i="1"/>
  <c r="S7236" i="1"/>
  <c r="S7235" i="1"/>
  <c r="S7234" i="1"/>
  <c r="S7233" i="1"/>
  <c r="S7232" i="1"/>
  <c r="S7231" i="1"/>
  <c r="S7230" i="1"/>
  <c r="S7229" i="1"/>
  <c r="S7228" i="1"/>
  <c r="S7227" i="1"/>
  <c r="S7226" i="1"/>
  <c r="S7225" i="1"/>
  <c r="S7224" i="1"/>
  <c r="S7223" i="1"/>
  <c r="S7222" i="1"/>
  <c r="S7221" i="1"/>
  <c r="S7220" i="1"/>
  <c r="S7219" i="1"/>
  <c r="S7218" i="1"/>
  <c r="S7217" i="1"/>
  <c r="S7216" i="1"/>
  <c r="S7215" i="1"/>
  <c r="S7214" i="1"/>
  <c r="S7213" i="1"/>
  <c r="S7212" i="1"/>
  <c r="S7211" i="1"/>
  <c r="S7210" i="1"/>
  <c r="S7209" i="1"/>
  <c r="S7208" i="1"/>
  <c r="S7207" i="1"/>
  <c r="S7206" i="1"/>
  <c r="S7205" i="1"/>
  <c r="S7204" i="1"/>
  <c r="S7203" i="1"/>
  <c r="S7202" i="1"/>
  <c r="S7201" i="1"/>
  <c r="S7200" i="1"/>
  <c r="S7199" i="1"/>
  <c r="S7198" i="1"/>
  <c r="S7197" i="1"/>
  <c r="S7196" i="1"/>
  <c r="S7195" i="1"/>
  <c r="S7194" i="1"/>
  <c r="S7193" i="1"/>
  <c r="S7192" i="1"/>
  <c r="S7191" i="1"/>
  <c r="S7190" i="1"/>
  <c r="S7189" i="1"/>
  <c r="S7188" i="1"/>
  <c r="S7187" i="1"/>
  <c r="S7186" i="1"/>
  <c r="S7185" i="1"/>
  <c r="S7184" i="1"/>
  <c r="S7183" i="1"/>
  <c r="S7182" i="1"/>
  <c r="S7181" i="1"/>
  <c r="S7180" i="1"/>
  <c r="S7179" i="1"/>
  <c r="S7178" i="1"/>
  <c r="S7177" i="1"/>
  <c r="S7176" i="1"/>
  <c r="S7175" i="1"/>
  <c r="S7174" i="1"/>
  <c r="S7173" i="1"/>
  <c r="S7172" i="1"/>
  <c r="S7171" i="1"/>
  <c r="S7170" i="1"/>
  <c r="S7169" i="1"/>
  <c r="S7168" i="1"/>
  <c r="S7167" i="1"/>
  <c r="S7166" i="1"/>
  <c r="S7165" i="1"/>
  <c r="S7164" i="1"/>
  <c r="S7163" i="1"/>
  <c r="S7162" i="1"/>
  <c r="S7161" i="1"/>
  <c r="S7160" i="1"/>
  <c r="S7159" i="1"/>
  <c r="S7158" i="1"/>
  <c r="S7157" i="1"/>
  <c r="S7156" i="1"/>
  <c r="S7155" i="1"/>
  <c r="S7154" i="1"/>
  <c r="S7153" i="1"/>
  <c r="S7152" i="1"/>
  <c r="S7151" i="1"/>
  <c r="S7150" i="1"/>
  <c r="S7149" i="1"/>
  <c r="S7148" i="1"/>
  <c r="S7147" i="1"/>
  <c r="S7146" i="1"/>
  <c r="S7145" i="1"/>
  <c r="S7144" i="1"/>
  <c r="S7143" i="1"/>
  <c r="S7142" i="1"/>
  <c r="S7141" i="1"/>
  <c r="S7140" i="1"/>
  <c r="S7139" i="1"/>
  <c r="S7138" i="1"/>
  <c r="S7137" i="1"/>
  <c r="S7136" i="1"/>
  <c r="S7135" i="1"/>
  <c r="S7134" i="1"/>
  <c r="S7133" i="1"/>
  <c r="S7132" i="1"/>
  <c r="S7131" i="1"/>
  <c r="S7130" i="1"/>
  <c r="S7129" i="1"/>
  <c r="S7128" i="1"/>
  <c r="S7127" i="1"/>
  <c r="S7126" i="1"/>
  <c r="S7125" i="1"/>
  <c r="S7124" i="1"/>
  <c r="S7123" i="1"/>
  <c r="S7122" i="1"/>
  <c r="S7121" i="1"/>
  <c r="S7120" i="1"/>
  <c r="S7119" i="1"/>
  <c r="S7118" i="1"/>
  <c r="S7117" i="1"/>
  <c r="S7116" i="1"/>
  <c r="S7115" i="1"/>
  <c r="S7114" i="1"/>
  <c r="S7113" i="1"/>
  <c r="S7112" i="1"/>
  <c r="S7111" i="1"/>
  <c r="S7110" i="1"/>
  <c r="S7109" i="1"/>
  <c r="S7108" i="1"/>
  <c r="S7107" i="1"/>
  <c r="S7106" i="1"/>
  <c r="S7105" i="1"/>
  <c r="S7104" i="1"/>
  <c r="S7103" i="1"/>
  <c r="S7102" i="1"/>
  <c r="S7101" i="1"/>
  <c r="S7100" i="1"/>
  <c r="S7099" i="1"/>
  <c r="S7098" i="1"/>
  <c r="S7097" i="1"/>
  <c r="S7096" i="1"/>
  <c r="S7095" i="1"/>
  <c r="S7094" i="1"/>
  <c r="S7093" i="1"/>
  <c r="S7092" i="1"/>
  <c r="S7091" i="1"/>
  <c r="S7090" i="1"/>
  <c r="S7089" i="1"/>
  <c r="S7088" i="1"/>
  <c r="S7087" i="1"/>
  <c r="S7086" i="1"/>
  <c r="S7085" i="1"/>
  <c r="S7084" i="1"/>
  <c r="S7083" i="1"/>
  <c r="S7082" i="1"/>
  <c r="S7081" i="1"/>
  <c r="S7080" i="1"/>
  <c r="S7079" i="1"/>
  <c r="S7078" i="1"/>
  <c r="S7077" i="1"/>
  <c r="S7076" i="1"/>
  <c r="S7075" i="1"/>
  <c r="S7074" i="1"/>
  <c r="S7073" i="1"/>
  <c r="S7072" i="1"/>
  <c r="S7071" i="1"/>
  <c r="S7070" i="1"/>
  <c r="S7069" i="1"/>
  <c r="S7068" i="1"/>
  <c r="S7067" i="1"/>
  <c r="S7066" i="1"/>
  <c r="S7065" i="1"/>
  <c r="S7064" i="1"/>
  <c r="S7063" i="1"/>
  <c r="S7062" i="1"/>
  <c r="S7061" i="1"/>
  <c r="S7060" i="1"/>
  <c r="S7059" i="1"/>
  <c r="S7058" i="1"/>
  <c r="S7057" i="1"/>
  <c r="S7056" i="1"/>
  <c r="S7055" i="1"/>
  <c r="S7054" i="1"/>
  <c r="S7053" i="1"/>
  <c r="S7052" i="1"/>
  <c r="S7051" i="1"/>
  <c r="S7050" i="1"/>
  <c r="S7049" i="1"/>
  <c r="S7048" i="1"/>
  <c r="S7047" i="1"/>
  <c r="S7046" i="1"/>
  <c r="S7045" i="1"/>
  <c r="S7044" i="1"/>
  <c r="S7043" i="1"/>
  <c r="S7042" i="1"/>
  <c r="S7041" i="1"/>
  <c r="S7040" i="1"/>
  <c r="S7039" i="1"/>
  <c r="S7038" i="1"/>
  <c r="S7037" i="1"/>
  <c r="S7036" i="1"/>
  <c r="S7035" i="1"/>
  <c r="S7034" i="1"/>
  <c r="S7033" i="1"/>
  <c r="S7032" i="1"/>
  <c r="S7031" i="1"/>
  <c r="S7030" i="1"/>
  <c r="S7029" i="1"/>
  <c r="S7028" i="1"/>
  <c r="S7027" i="1"/>
  <c r="S7026" i="1"/>
  <c r="S7025" i="1"/>
  <c r="S7024" i="1"/>
  <c r="S7023" i="1"/>
  <c r="S7022" i="1"/>
  <c r="S7021" i="1"/>
  <c r="S7020" i="1"/>
  <c r="S7019" i="1"/>
  <c r="S7018" i="1"/>
  <c r="S7017" i="1"/>
  <c r="S7016" i="1"/>
  <c r="S7015" i="1"/>
  <c r="S7014" i="1"/>
  <c r="S7013" i="1"/>
  <c r="S7012" i="1"/>
  <c r="S7011" i="1"/>
  <c r="S7010" i="1"/>
  <c r="S7009" i="1"/>
  <c r="S7008" i="1"/>
  <c r="S7007" i="1"/>
  <c r="S7006" i="1"/>
  <c r="S7005" i="1"/>
  <c r="S7004" i="1"/>
  <c r="S7003" i="1"/>
  <c r="S7002" i="1"/>
  <c r="S7001" i="1"/>
  <c r="S7000" i="1"/>
  <c r="S6999" i="1"/>
  <c r="S6998" i="1"/>
  <c r="S6997" i="1"/>
  <c r="S6996" i="1"/>
  <c r="S6995" i="1"/>
  <c r="S6994" i="1"/>
  <c r="S6993" i="1"/>
  <c r="S6992" i="1"/>
  <c r="S6991" i="1"/>
  <c r="S6990" i="1"/>
  <c r="S6989" i="1"/>
  <c r="S6988" i="1"/>
  <c r="S6987" i="1"/>
  <c r="S6986" i="1"/>
  <c r="S6985" i="1"/>
  <c r="S6984" i="1"/>
  <c r="S6983" i="1"/>
  <c r="S6982" i="1"/>
  <c r="S6981" i="1"/>
  <c r="S6980" i="1"/>
  <c r="S6979" i="1"/>
  <c r="S6978" i="1"/>
  <c r="S6977" i="1"/>
  <c r="S6976" i="1"/>
  <c r="S6975" i="1"/>
  <c r="S6974" i="1"/>
  <c r="S6973" i="1"/>
  <c r="S6972" i="1"/>
  <c r="S6971" i="1"/>
  <c r="S6970" i="1"/>
  <c r="S6969" i="1"/>
  <c r="S6968" i="1"/>
  <c r="S6967" i="1"/>
  <c r="S6966" i="1"/>
  <c r="S6965" i="1"/>
  <c r="S6964" i="1"/>
  <c r="S6963" i="1"/>
  <c r="S6962" i="1"/>
  <c r="S6961" i="1"/>
  <c r="S6960" i="1"/>
  <c r="S6959" i="1"/>
  <c r="S6958" i="1"/>
  <c r="S6957" i="1"/>
  <c r="S6956" i="1"/>
  <c r="S6955" i="1"/>
  <c r="S6954" i="1"/>
  <c r="S6953" i="1"/>
  <c r="S6952" i="1"/>
  <c r="S6951" i="1"/>
  <c r="S6950" i="1"/>
  <c r="S6949" i="1"/>
  <c r="S6948" i="1"/>
  <c r="S6947" i="1"/>
  <c r="S6946" i="1"/>
  <c r="S6945" i="1"/>
  <c r="S6944" i="1"/>
  <c r="S6943" i="1"/>
  <c r="S6942" i="1"/>
  <c r="S6941" i="1"/>
  <c r="S6940" i="1"/>
  <c r="S6939" i="1"/>
  <c r="S6938" i="1"/>
  <c r="S6937" i="1"/>
  <c r="S6936" i="1"/>
  <c r="S6935" i="1"/>
  <c r="S6934" i="1"/>
  <c r="S6933" i="1"/>
  <c r="S6932" i="1"/>
  <c r="S6931" i="1"/>
  <c r="S6930" i="1"/>
  <c r="S6929" i="1"/>
  <c r="S6928" i="1"/>
  <c r="S6927" i="1"/>
  <c r="S6926" i="1"/>
  <c r="S6925" i="1"/>
  <c r="S6924" i="1"/>
  <c r="S6923" i="1"/>
  <c r="S6922" i="1"/>
  <c r="S6921" i="1"/>
  <c r="S6920" i="1"/>
  <c r="S6919" i="1"/>
  <c r="S6918" i="1"/>
  <c r="S6917" i="1"/>
  <c r="S6916" i="1"/>
  <c r="S6915" i="1"/>
  <c r="S6914" i="1"/>
  <c r="S6913" i="1"/>
  <c r="S6912" i="1"/>
  <c r="S6911" i="1"/>
  <c r="S6910" i="1"/>
  <c r="S6909" i="1"/>
  <c r="S6908" i="1"/>
  <c r="S6907" i="1"/>
  <c r="S6906" i="1"/>
  <c r="S6905" i="1"/>
  <c r="S6904" i="1"/>
  <c r="S6903" i="1"/>
  <c r="S6902" i="1"/>
  <c r="S6901" i="1"/>
  <c r="S6900" i="1"/>
  <c r="S6899" i="1"/>
  <c r="S6898" i="1"/>
  <c r="S6897" i="1"/>
  <c r="S6896" i="1"/>
  <c r="S6895" i="1"/>
  <c r="S6894" i="1"/>
  <c r="S6893" i="1"/>
  <c r="S6892" i="1"/>
  <c r="S6891" i="1"/>
  <c r="S6890" i="1"/>
  <c r="S6889" i="1"/>
  <c r="S6888" i="1"/>
  <c r="S6887" i="1"/>
  <c r="S6886" i="1"/>
  <c r="S6885" i="1"/>
  <c r="S6884" i="1"/>
  <c r="S6883" i="1"/>
  <c r="S6882" i="1"/>
  <c r="S6881" i="1"/>
  <c r="S6880" i="1"/>
  <c r="S6879" i="1"/>
  <c r="S6878" i="1"/>
  <c r="S6877" i="1"/>
  <c r="S6876" i="1"/>
  <c r="S6875" i="1"/>
  <c r="S6874" i="1"/>
  <c r="S6873" i="1"/>
  <c r="S6872" i="1"/>
  <c r="S6871" i="1"/>
  <c r="S6870" i="1"/>
  <c r="S6869" i="1"/>
  <c r="S6868" i="1"/>
  <c r="S6867" i="1"/>
  <c r="S6866" i="1"/>
  <c r="S6865" i="1"/>
  <c r="S6864" i="1"/>
  <c r="S6863" i="1"/>
  <c r="S6862" i="1"/>
  <c r="S6861" i="1"/>
  <c r="S6860" i="1"/>
  <c r="S6859" i="1"/>
  <c r="S6858" i="1"/>
  <c r="S6857" i="1"/>
  <c r="S6856" i="1"/>
  <c r="S6855" i="1"/>
  <c r="S6854" i="1"/>
  <c r="S6853" i="1"/>
  <c r="S6852" i="1"/>
  <c r="S6851" i="1"/>
  <c r="S6850" i="1"/>
  <c r="S6849" i="1"/>
  <c r="S6848" i="1"/>
  <c r="S6847" i="1"/>
  <c r="S6846" i="1"/>
  <c r="S6845" i="1"/>
  <c r="S6844" i="1"/>
  <c r="S6843" i="1"/>
  <c r="S6842" i="1"/>
  <c r="S6841" i="1"/>
  <c r="S6840" i="1"/>
  <c r="S6839" i="1"/>
  <c r="S6838" i="1"/>
  <c r="S6837" i="1"/>
  <c r="S6836" i="1"/>
  <c r="S6835" i="1"/>
  <c r="S6834" i="1"/>
  <c r="S6833" i="1"/>
  <c r="S6832" i="1"/>
  <c r="S6831" i="1"/>
  <c r="S6830" i="1"/>
  <c r="S6829" i="1"/>
  <c r="S6828" i="1"/>
  <c r="S6827" i="1"/>
  <c r="S6826" i="1"/>
  <c r="S6825" i="1"/>
  <c r="S6824" i="1"/>
  <c r="S6823" i="1"/>
  <c r="S6822" i="1"/>
  <c r="S6821" i="1"/>
  <c r="S6820" i="1"/>
  <c r="S6819" i="1"/>
  <c r="S6818" i="1"/>
  <c r="S6817" i="1"/>
  <c r="S6816" i="1"/>
  <c r="S6815" i="1"/>
  <c r="S6814" i="1"/>
  <c r="S6813" i="1"/>
  <c r="S6812" i="1"/>
  <c r="S6811" i="1"/>
  <c r="S6810" i="1"/>
  <c r="S6809" i="1"/>
  <c r="S6808" i="1"/>
  <c r="S6807" i="1"/>
  <c r="S6806" i="1"/>
  <c r="S6805" i="1"/>
  <c r="S6804" i="1"/>
  <c r="S6803" i="1"/>
  <c r="S6802" i="1"/>
  <c r="S6801" i="1"/>
  <c r="S6800" i="1"/>
  <c r="S6799" i="1"/>
  <c r="S6798" i="1"/>
  <c r="S6797" i="1"/>
  <c r="S6796" i="1"/>
  <c r="S6795" i="1"/>
  <c r="S6794" i="1"/>
  <c r="S6793" i="1"/>
  <c r="S6792" i="1"/>
  <c r="S6791" i="1"/>
  <c r="S6790" i="1"/>
  <c r="S6789" i="1"/>
  <c r="S6788" i="1"/>
  <c r="S6787" i="1"/>
  <c r="S6786" i="1"/>
  <c r="S6785" i="1"/>
  <c r="S6784" i="1"/>
  <c r="S6783" i="1"/>
  <c r="S6782" i="1"/>
  <c r="S6781" i="1"/>
  <c r="S6780" i="1"/>
  <c r="S6779" i="1"/>
  <c r="S6778" i="1"/>
  <c r="S6777" i="1"/>
  <c r="S6776" i="1"/>
  <c r="S6775" i="1"/>
  <c r="S6774" i="1"/>
  <c r="S6773" i="1"/>
  <c r="S6772" i="1"/>
  <c r="S6771" i="1"/>
  <c r="S6770" i="1"/>
  <c r="S6769" i="1"/>
  <c r="S6768" i="1"/>
  <c r="S6767" i="1"/>
  <c r="S6766" i="1"/>
  <c r="S6765" i="1"/>
  <c r="S6764" i="1"/>
  <c r="S6763" i="1"/>
  <c r="S6762" i="1"/>
  <c r="S6761" i="1"/>
  <c r="S6760" i="1"/>
  <c r="S6759" i="1"/>
  <c r="S6758" i="1"/>
  <c r="S6757" i="1"/>
  <c r="S6756" i="1"/>
  <c r="S6755" i="1"/>
  <c r="S6754" i="1"/>
  <c r="S6753" i="1"/>
  <c r="S6752" i="1"/>
  <c r="S6751" i="1"/>
  <c r="S6750" i="1"/>
  <c r="S6749" i="1"/>
  <c r="S6748" i="1"/>
  <c r="S6747" i="1"/>
  <c r="S6746" i="1"/>
  <c r="S6745" i="1"/>
  <c r="S6744" i="1"/>
  <c r="S6743" i="1"/>
  <c r="S6742" i="1"/>
  <c r="S6741" i="1"/>
  <c r="S6740" i="1"/>
  <c r="S6739" i="1"/>
  <c r="S6738" i="1"/>
  <c r="S6737" i="1"/>
  <c r="S6736" i="1"/>
  <c r="S6735" i="1"/>
  <c r="S6734" i="1"/>
  <c r="S6733" i="1"/>
  <c r="S6732" i="1"/>
  <c r="S6731" i="1"/>
  <c r="S6730" i="1"/>
  <c r="S6729" i="1"/>
  <c r="S6728" i="1"/>
  <c r="S6727" i="1"/>
  <c r="S6726" i="1"/>
  <c r="S6725" i="1"/>
  <c r="S6724" i="1"/>
  <c r="S6723" i="1"/>
  <c r="S6722" i="1"/>
  <c r="S6721" i="1"/>
  <c r="S6720" i="1"/>
  <c r="S6719" i="1"/>
  <c r="S6718" i="1"/>
  <c r="S6717" i="1"/>
  <c r="S6716" i="1"/>
  <c r="S6715" i="1"/>
  <c r="S6714" i="1"/>
  <c r="S6713" i="1"/>
  <c r="S6712" i="1"/>
  <c r="S6711" i="1"/>
  <c r="S6710" i="1"/>
  <c r="S6709" i="1"/>
  <c r="S6708" i="1"/>
  <c r="S6707" i="1"/>
  <c r="S6706" i="1"/>
  <c r="S6705" i="1"/>
  <c r="S6704" i="1"/>
  <c r="S6703" i="1"/>
  <c r="S6702" i="1"/>
  <c r="S6701" i="1"/>
  <c r="S6700" i="1"/>
  <c r="S6699" i="1"/>
  <c r="S6698" i="1"/>
  <c r="S6697" i="1"/>
  <c r="S6696" i="1"/>
  <c r="S6695" i="1"/>
  <c r="S6694" i="1"/>
  <c r="S6693" i="1"/>
  <c r="S6692" i="1"/>
  <c r="S6691" i="1"/>
  <c r="S6690" i="1"/>
  <c r="S6689" i="1"/>
  <c r="S6688" i="1"/>
  <c r="S6687" i="1"/>
  <c r="S6686" i="1"/>
  <c r="S6685" i="1"/>
  <c r="S6684" i="1"/>
  <c r="S6683" i="1"/>
  <c r="S6682" i="1"/>
  <c r="S6681" i="1"/>
  <c r="S6680" i="1"/>
  <c r="S6679" i="1"/>
  <c r="S6678" i="1"/>
  <c r="S6677" i="1"/>
  <c r="S6676" i="1"/>
  <c r="S6675" i="1"/>
  <c r="S6674" i="1"/>
  <c r="S6673" i="1"/>
  <c r="S6672" i="1"/>
  <c r="S6671" i="1"/>
  <c r="S6670" i="1"/>
  <c r="S6669" i="1"/>
  <c r="S6668" i="1"/>
  <c r="S6667" i="1"/>
  <c r="S6666" i="1"/>
  <c r="S6665" i="1"/>
  <c r="S6664" i="1"/>
  <c r="S6663" i="1"/>
  <c r="S6662" i="1"/>
  <c r="S6661" i="1"/>
  <c r="S6660" i="1"/>
  <c r="S6659" i="1"/>
  <c r="S6658" i="1"/>
  <c r="S6657" i="1"/>
  <c r="S6656" i="1"/>
  <c r="S6655" i="1"/>
  <c r="S6654" i="1"/>
  <c r="S6653" i="1"/>
  <c r="S6652" i="1"/>
  <c r="S6651" i="1"/>
  <c r="S6650" i="1"/>
  <c r="S6649" i="1"/>
  <c r="S6648" i="1"/>
  <c r="S6647" i="1"/>
  <c r="S6646" i="1"/>
  <c r="S6645" i="1"/>
  <c r="S6644" i="1"/>
  <c r="S6643" i="1"/>
  <c r="S6642" i="1"/>
  <c r="S6641" i="1"/>
  <c r="S6640" i="1"/>
  <c r="S6639" i="1"/>
  <c r="S6638" i="1"/>
  <c r="S6637" i="1"/>
  <c r="S6636" i="1"/>
  <c r="S6635" i="1"/>
  <c r="S6634" i="1"/>
  <c r="S6633" i="1"/>
  <c r="S6632" i="1"/>
  <c r="S6631" i="1"/>
  <c r="S6630" i="1"/>
  <c r="S6629" i="1"/>
  <c r="S6628" i="1"/>
  <c r="S6627" i="1"/>
  <c r="S6626" i="1"/>
  <c r="S6625" i="1"/>
  <c r="S6624" i="1"/>
  <c r="S6623" i="1"/>
  <c r="S6622" i="1"/>
  <c r="S6621" i="1"/>
  <c r="S6620" i="1"/>
  <c r="S6619" i="1"/>
  <c r="S6618" i="1"/>
  <c r="S6617" i="1"/>
  <c r="S6616" i="1"/>
  <c r="S6615" i="1"/>
  <c r="S6614" i="1"/>
  <c r="S6613" i="1"/>
  <c r="S6612" i="1"/>
  <c r="S6611" i="1"/>
  <c r="S6610" i="1"/>
  <c r="S6609" i="1"/>
  <c r="S6608" i="1"/>
  <c r="S6607" i="1"/>
  <c r="S6606" i="1"/>
  <c r="S6605" i="1"/>
  <c r="S6604" i="1"/>
  <c r="S6603" i="1"/>
  <c r="S6602" i="1"/>
  <c r="S6601" i="1"/>
  <c r="S6600" i="1"/>
  <c r="S6599" i="1"/>
  <c r="S6598" i="1"/>
  <c r="S6597" i="1"/>
  <c r="S6596" i="1"/>
  <c r="S6595" i="1"/>
  <c r="S6594" i="1"/>
  <c r="S6593" i="1"/>
  <c r="S6592" i="1"/>
  <c r="S6591" i="1"/>
  <c r="S6590" i="1"/>
  <c r="S6589" i="1"/>
  <c r="S6588" i="1"/>
  <c r="S6587" i="1"/>
  <c r="S6586" i="1"/>
  <c r="S6585" i="1"/>
  <c r="S6584" i="1"/>
  <c r="S6583" i="1"/>
  <c r="S6582" i="1"/>
  <c r="S6581" i="1"/>
  <c r="S6580" i="1"/>
  <c r="S6579" i="1"/>
  <c r="S6578" i="1"/>
  <c r="S6577" i="1"/>
  <c r="S6576" i="1"/>
  <c r="S6575" i="1"/>
  <c r="S6574" i="1"/>
  <c r="S6573" i="1"/>
  <c r="S6572" i="1"/>
  <c r="S6571" i="1"/>
  <c r="S6570" i="1"/>
  <c r="S6569" i="1"/>
  <c r="S6568" i="1"/>
  <c r="S6567" i="1"/>
  <c r="S6566" i="1"/>
  <c r="S6565" i="1"/>
  <c r="S6564" i="1"/>
  <c r="S6563" i="1"/>
  <c r="S6562" i="1"/>
  <c r="S6561" i="1"/>
  <c r="S6560" i="1"/>
  <c r="S6559" i="1"/>
  <c r="S6558" i="1"/>
  <c r="S6557" i="1"/>
  <c r="S6556" i="1"/>
  <c r="S6555" i="1"/>
  <c r="S6554" i="1"/>
  <c r="S6553" i="1"/>
  <c r="S6552" i="1"/>
  <c r="S6551" i="1"/>
  <c r="S6550" i="1"/>
  <c r="S6549" i="1"/>
  <c r="S6548" i="1"/>
  <c r="S6547" i="1"/>
  <c r="S6546" i="1"/>
  <c r="S6545" i="1"/>
  <c r="S6544" i="1"/>
  <c r="S6543" i="1"/>
  <c r="S6542" i="1"/>
  <c r="S6541" i="1"/>
  <c r="S6540" i="1"/>
  <c r="S6539" i="1"/>
  <c r="S6538" i="1"/>
  <c r="S6537" i="1"/>
  <c r="S6536" i="1"/>
  <c r="S6535" i="1"/>
  <c r="S6534" i="1"/>
  <c r="S6533" i="1"/>
  <c r="S6532" i="1"/>
  <c r="S6531" i="1"/>
  <c r="S6530" i="1"/>
  <c r="S6529" i="1"/>
  <c r="S6528" i="1"/>
  <c r="S6527" i="1"/>
  <c r="S6526" i="1"/>
  <c r="S6525" i="1"/>
  <c r="S6524" i="1"/>
  <c r="S6523" i="1"/>
  <c r="S6522" i="1"/>
  <c r="S6521" i="1"/>
  <c r="S6520" i="1"/>
  <c r="S6519" i="1"/>
  <c r="S6518" i="1"/>
  <c r="S6517" i="1"/>
  <c r="S6516" i="1"/>
  <c r="S6515" i="1"/>
  <c r="S6514" i="1"/>
  <c r="S6513" i="1"/>
  <c r="S6512" i="1"/>
  <c r="S6511" i="1"/>
  <c r="S6510" i="1"/>
  <c r="S6509" i="1"/>
  <c r="S6508" i="1"/>
  <c r="S6507" i="1"/>
  <c r="S6506" i="1"/>
  <c r="S6505" i="1"/>
  <c r="S6504" i="1"/>
  <c r="S6503" i="1"/>
  <c r="S6502" i="1"/>
  <c r="S6501" i="1"/>
  <c r="S6500" i="1"/>
  <c r="S6499" i="1"/>
  <c r="S6498" i="1"/>
  <c r="S6497" i="1"/>
  <c r="S6496" i="1"/>
  <c r="S6495" i="1"/>
  <c r="S6494" i="1"/>
  <c r="S6493" i="1"/>
  <c r="S6492" i="1"/>
  <c r="S6491" i="1"/>
  <c r="S6490" i="1"/>
  <c r="S6489" i="1"/>
  <c r="S6488" i="1"/>
  <c r="S6487" i="1"/>
  <c r="S6486" i="1"/>
  <c r="S6485" i="1"/>
  <c r="S6484" i="1"/>
  <c r="S6483" i="1"/>
  <c r="S6482" i="1"/>
  <c r="S6481" i="1"/>
  <c r="S6480" i="1"/>
  <c r="S6479" i="1"/>
  <c r="S6478" i="1"/>
  <c r="S6477" i="1"/>
  <c r="S6476" i="1"/>
  <c r="S6475" i="1"/>
  <c r="S6474" i="1"/>
  <c r="S6473" i="1"/>
  <c r="S6472" i="1"/>
  <c r="S6471" i="1"/>
  <c r="S6470" i="1"/>
  <c r="S6469" i="1"/>
  <c r="S6468" i="1"/>
  <c r="S6467" i="1"/>
  <c r="S6466" i="1"/>
  <c r="S6465" i="1"/>
  <c r="S6464" i="1"/>
  <c r="S6463" i="1"/>
  <c r="S6462" i="1"/>
  <c r="S6461" i="1"/>
  <c r="S6460" i="1"/>
  <c r="S6459" i="1"/>
  <c r="S6458" i="1"/>
  <c r="S6457" i="1"/>
  <c r="S6456" i="1"/>
  <c r="S6455" i="1"/>
  <c r="S6454" i="1"/>
  <c r="S6453" i="1"/>
  <c r="S6452" i="1"/>
  <c r="S6451" i="1"/>
  <c r="S6450" i="1"/>
  <c r="S6449" i="1"/>
  <c r="S6448" i="1"/>
  <c r="S6447" i="1"/>
  <c r="S6446" i="1"/>
  <c r="S6445" i="1"/>
  <c r="S6444" i="1"/>
  <c r="S6443" i="1"/>
  <c r="S6442" i="1"/>
  <c r="S6441" i="1"/>
  <c r="S6440" i="1"/>
  <c r="S6439" i="1"/>
  <c r="S6438" i="1"/>
  <c r="S6437" i="1"/>
  <c r="S6436" i="1"/>
  <c r="S6435" i="1"/>
  <c r="S6434" i="1"/>
  <c r="S6433" i="1"/>
  <c r="S6432" i="1"/>
  <c r="S6431" i="1"/>
  <c r="S6430" i="1"/>
  <c r="S6429" i="1"/>
  <c r="S6428" i="1"/>
  <c r="S6427" i="1"/>
  <c r="S6426" i="1"/>
  <c r="S6425" i="1"/>
  <c r="S6424" i="1"/>
  <c r="S6423" i="1"/>
  <c r="S6422" i="1"/>
  <c r="S6421" i="1"/>
  <c r="S6420" i="1"/>
  <c r="S6419" i="1"/>
  <c r="S6418" i="1"/>
  <c r="S6417" i="1"/>
  <c r="S6416" i="1"/>
  <c r="S6415" i="1"/>
  <c r="S6414" i="1"/>
  <c r="S6413" i="1"/>
  <c r="S6412" i="1"/>
  <c r="S6411" i="1"/>
  <c r="S6410" i="1"/>
  <c r="S6409" i="1"/>
  <c r="S6408" i="1"/>
  <c r="S6407" i="1"/>
  <c r="S6406" i="1"/>
  <c r="S6405" i="1"/>
  <c r="S6404" i="1"/>
  <c r="S6403" i="1"/>
  <c r="S6402" i="1"/>
  <c r="S6401" i="1"/>
  <c r="S6400" i="1"/>
  <c r="S6399" i="1"/>
  <c r="S6398" i="1"/>
  <c r="S6397" i="1"/>
  <c r="S6396" i="1"/>
  <c r="S6395" i="1"/>
  <c r="S6394" i="1"/>
  <c r="S6393" i="1"/>
  <c r="S6392" i="1"/>
  <c r="S6391" i="1"/>
  <c r="S6390" i="1"/>
  <c r="S6389" i="1"/>
  <c r="S6388" i="1"/>
  <c r="S6387" i="1"/>
  <c r="S6386" i="1"/>
  <c r="S6385" i="1"/>
  <c r="S6384" i="1"/>
  <c r="S6383" i="1"/>
  <c r="S6382" i="1"/>
  <c r="S6381" i="1"/>
  <c r="S6380" i="1"/>
  <c r="S6379" i="1"/>
  <c r="S6378" i="1"/>
  <c r="S6377" i="1"/>
  <c r="S6376" i="1"/>
  <c r="S6375" i="1"/>
  <c r="S6374" i="1"/>
  <c r="S6373" i="1"/>
  <c r="S6372" i="1"/>
  <c r="S6371" i="1"/>
  <c r="S6370" i="1"/>
  <c r="S6369" i="1"/>
  <c r="S6368" i="1"/>
  <c r="S6367" i="1"/>
  <c r="S6366" i="1"/>
  <c r="S6365" i="1"/>
  <c r="S6364" i="1"/>
  <c r="S6363" i="1"/>
  <c r="S6362" i="1"/>
  <c r="S6361" i="1"/>
  <c r="S6360" i="1"/>
  <c r="S6359" i="1"/>
  <c r="S6358" i="1"/>
  <c r="S6357" i="1"/>
  <c r="S6356" i="1"/>
  <c r="S6355" i="1"/>
  <c r="S6354" i="1"/>
  <c r="S6353" i="1"/>
  <c r="S6352" i="1"/>
  <c r="S6351" i="1"/>
  <c r="S6350" i="1"/>
  <c r="S6349" i="1"/>
  <c r="S6348" i="1"/>
  <c r="S6347" i="1"/>
  <c r="S6346" i="1"/>
  <c r="S6345" i="1"/>
  <c r="S6344" i="1"/>
  <c r="S6343" i="1"/>
  <c r="S6342" i="1"/>
  <c r="S6341" i="1"/>
  <c r="S6340" i="1"/>
  <c r="S6339" i="1"/>
  <c r="S6338" i="1"/>
  <c r="S6337" i="1"/>
  <c r="S6336" i="1"/>
  <c r="S6335" i="1"/>
  <c r="S6334" i="1"/>
  <c r="S6333" i="1"/>
  <c r="S6332" i="1"/>
  <c r="S6331" i="1"/>
  <c r="S6330" i="1"/>
  <c r="S6329" i="1"/>
  <c r="S6328" i="1"/>
  <c r="S6327" i="1"/>
  <c r="S6326" i="1"/>
  <c r="S6325" i="1"/>
  <c r="S6324" i="1"/>
  <c r="S6323" i="1"/>
  <c r="S6322" i="1"/>
  <c r="S6321" i="1"/>
  <c r="S6320" i="1"/>
  <c r="S6319" i="1"/>
  <c r="S6318" i="1"/>
  <c r="S6317" i="1"/>
  <c r="S6316" i="1"/>
  <c r="S6315" i="1"/>
  <c r="S6314" i="1"/>
  <c r="S6313" i="1"/>
  <c r="S6312" i="1"/>
  <c r="S6311" i="1"/>
  <c r="S6310" i="1"/>
  <c r="S6309" i="1"/>
  <c r="S6308" i="1"/>
  <c r="S6307" i="1"/>
  <c r="S6306" i="1"/>
  <c r="S6305" i="1"/>
  <c r="S6304" i="1"/>
  <c r="S6303" i="1"/>
  <c r="S6302" i="1"/>
  <c r="S6301" i="1"/>
  <c r="S6300" i="1"/>
  <c r="S6299" i="1"/>
  <c r="S6298" i="1"/>
  <c r="S6297" i="1"/>
  <c r="S6296" i="1"/>
  <c r="S6295" i="1"/>
  <c r="S6294" i="1"/>
  <c r="S6293" i="1"/>
  <c r="S6292" i="1"/>
  <c r="S6291" i="1"/>
  <c r="S6290" i="1"/>
  <c r="S6289" i="1"/>
  <c r="S6288" i="1"/>
  <c r="S6287" i="1"/>
  <c r="S6286" i="1"/>
  <c r="S6285" i="1"/>
  <c r="S6284" i="1"/>
  <c r="S6283" i="1"/>
  <c r="S6282" i="1"/>
  <c r="S6281" i="1"/>
  <c r="S6280" i="1"/>
  <c r="S6279" i="1"/>
  <c r="S6278" i="1"/>
  <c r="S6277" i="1"/>
  <c r="S6276" i="1"/>
  <c r="S6275" i="1"/>
  <c r="S6274" i="1"/>
  <c r="S6273" i="1"/>
  <c r="S6272" i="1"/>
  <c r="S6271" i="1"/>
  <c r="S6270" i="1"/>
  <c r="S6269" i="1"/>
  <c r="S6268" i="1"/>
  <c r="S6267" i="1"/>
  <c r="S6266" i="1"/>
  <c r="S6265" i="1"/>
  <c r="S6264" i="1"/>
  <c r="S6263" i="1"/>
  <c r="S6262" i="1"/>
  <c r="S6261" i="1"/>
  <c r="S6260" i="1"/>
  <c r="S6259" i="1"/>
  <c r="S6258" i="1"/>
  <c r="S6257" i="1"/>
  <c r="S6256" i="1"/>
  <c r="S6255" i="1"/>
  <c r="S6254" i="1"/>
  <c r="S6253" i="1"/>
  <c r="S6252" i="1"/>
  <c r="S6251" i="1"/>
  <c r="S6250" i="1"/>
  <c r="S6249" i="1"/>
  <c r="S6248" i="1"/>
  <c r="S6247" i="1"/>
  <c r="S6246" i="1"/>
  <c r="S6245" i="1"/>
  <c r="S6244" i="1"/>
  <c r="S6243" i="1"/>
  <c r="S6242" i="1"/>
  <c r="S6241" i="1"/>
  <c r="S6240" i="1"/>
  <c r="S6239" i="1"/>
  <c r="S6238" i="1"/>
  <c r="S6237" i="1"/>
  <c r="S6236" i="1"/>
  <c r="S6235" i="1"/>
  <c r="S6234" i="1"/>
  <c r="S6233" i="1"/>
  <c r="S6232" i="1"/>
  <c r="S6231" i="1"/>
  <c r="S6230" i="1"/>
  <c r="S6229" i="1"/>
  <c r="S6228" i="1"/>
  <c r="S6227" i="1"/>
  <c r="S6226" i="1"/>
  <c r="S6225" i="1"/>
  <c r="S6224" i="1"/>
  <c r="S6223" i="1"/>
  <c r="S6222" i="1"/>
  <c r="S6221" i="1"/>
  <c r="S6220" i="1"/>
  <c r="S6219" i="1"/>
  <c r="S6218" i="1"/>
  <c r="S6217" i="1"/>
  <c r="S6216" i="1"/>
  <c r="S6215" i="1"/>
  <c r="S6214" i="1"/>
  <c r="S6213" i="1"/>
  <c r="S6212" i="1"/>
  <c r="S6211" i="1"/>
  <c r="S6210" i="1"/>
  <c r="S6209" i="1"/>
  <c r="S6208" i="1"/>
  <c r="S6207" i="1"/>
  <c r="S6206" i="1"/>
  <c r="S6205" i="1"/>
  <c r="S6204" i="1"/>
  <c r="S6203" i="1"/>
  <c r="S6202" i="1"/>
  <c r="S6201" i="1"/>
  <c r="S6200" i="1"/>
  <c r="S6199" i="1"/>
  <c r="S6198" i="1"/>
  <c r="S6197" i="1"/>
  <c r="S6196" i="1"/>
  <c r="S6195" i="1"/>
  <c r="S6194" i="1"/>
  <c r="S6193" i="1"/>
  <c r="S6192" i="1"/>
  <c r="S6191" i="1"/>
  <c r="S6190" i="1"/>
  <c r="S6189" i="1"/>
  <c r="S6188" i="1"/>
  <c r="S6187" i="1"/>
  <c r="S6186" i="1"/>
  <c r="S6185" i="1"/>
  <c r="S6184" i="1"/>
  <c r="S6183" i="1"/>
  <c r="S6182" i="1"/>
  <c r="S6181" i="1"/>
  <c r="S6180" i="1"/>
  <c r="S6179" i="1"/>
  <c r="S6178" i="1"/>
  <c r="S6177" i="1"/>
  <c r="S6176" i="1"/>
  <c r="S6175" i="1"/>
  <c r="S6174" i="1"/>
  <c r="S6173" i="1"/>
  <c r="S6172" i="1"/>
  <c r="S6171" i="1"/>
  <c r="S6170" i="1"/>
  <c r="S6169" i="1"/>
  <c r="S6168" i="1"/>
  <c r="S6167" i="1"/>
  <c r="S6166" i="1"/>
  <c r="S6165" i="1"/>
  <c r="S6164" i="1"/>
  <c r="S6163" i="1"/>
  <c r="S6162" i="1"/>
  <c r="S6161" i="1"/>
  <c r="S6160" i="1"/>
  <c r="S6159" i="1"/>
  <c r="S6158" i="1"/>
  <c r="S6157" i="1"/>
  <c r="S6156" i="1"/>
  <c r="S6155" i="1"/>
  <c r="S6154" i="1"/>
  <c r="S6153" i="1"/>
  <c r="S6152" i="1"/>
  <c r="S6151" i="1"/>
  <c r="S6150" i="1"/>
  <c r="S6149" i="1"/>
  <c r="S6148" i="1"/>
  <c r="S6147" i="1"/>
  <c r="S6146" i="1"/>
  <c r="S6145" i="1"/>
  <c r="S6144" i="1"/>
  <c r="S6143" i="1"/>
  <c r="S6142" i="1"/>
  <c r="S6141" i="1"/>
  <c r="S6140" i="1"/>
  <c r="S6139" i="1"/>
  <c r="S6138" i="1"/>
  <c r="S6137" i="1"/>
  <c r="S6136" i="1"/>
  <c r="S6135" i="1"/>
  <c r="S6134" i="1"/>
  <c r="S6133" i="1"/>
  <c r="S6132" i="1"/>
  <c r="S6131" i="1"/>
  <c r="S6130" i="1"/>
  <c r="S6129" i="1"/>
  <c r="S6128" i="1"/>
  <c r="S6127" i="1"/>
  <c r="S6126" i="1"/>
  <c r="S6125" i="1"/>
  <c r="S6124" i="1"/>
  <c r="S6123" i="1"/>
  <c r="S6122" i="1"/>
  <c r="S6121" i="1"/>
  <c r="S6120" i="1"/>
  <c r="S6119" i="1"/>
  <c r="S6118" i="1"/>
  <c r="S6117" i="1"/>
  <c r="S6116" i="1"/>
  <c r="S6115" i="1"/>
  <c r="S6114" i="1"/>
  <c r="S6113" i="1"/>
  <c r="S6112" i="1"/>
  <c r="S6111" i="1"/>
  <c r="S6110" i="1"/>
  <c r="S6109" i="1"/>
  <c r="S6108" i="1"/>
  <c r="S6107" i="1"/>
  <c r="S6106" i="1"/>
  <c r="S6105" i="1"/>
  <c r="S6104" i="1"/>
  <c r="S6103" i="1"/>
  <c r="S6102" i="1"/>
  <c r="S6101" i="1"/>
  <c r="S6100" i="1"/>
  <c r="S6099" i="1"/>
  <c r="S6098" i="1"/>
  <c r="S6097" i="1"/>
  <c r="S6096" i="1"/>
  <c r="S6095" i="1"/>
  <c r="S6094" i="1"/>
  <c r="S6093" i="1"/>
  <c r="S6092" i="1"/>
  <c r="S6091" i="1"/>
  <c r="S6090" i="1"/>
  <c r="S6089" i="1"/>
  <c r="S6088" i="1"/>
  <c r="S6087" i="1"/>
  <c r="S6086" i="1"/>
  <c r="S6085" i="1"/>
  <c r="S6084" i="1"/>
  <c r="S6083" i="1"/>
  <c r="S6082" i="1"/>
  <c r="S6081" i="1"/>
  <c r="S6080" i="1"/>
  <c r="S6079" i="1"/>
  <c r="S6078" i="1"/>
  <c r="S6077" i="1"/>
  <c r="S6076" i="1"/>
  <c r="S6075" i="1"/>
  <c r="S6074" i="1"/>
  <c r="S6073" i="1"/>
  <c r="S6072" i="1"/>
  <c r="S6071" i="1"/>
  <c r="S6070" i="1"/>
  <c r="S6069" i="1"/>
  <c r="S6068" i="1"/>
  <c r="S6067" i="1"/>
  <c r="S6066" i="1"/>
  <c r="S6065" i="1"/>
  <c r="S6064" i="1"/>
  <c r="S6063" i="1"/>
  <c r="S6062" i="1"/>
  <c r="S6061" i="1"/>
  <c r="S6060" i="1"/>
  <c r="S6059" i="1"/>
  <c r="S6058" i="1"/>
  <c r="S6057" i="1"/>
  <c r="S6056" i="1"/>
  <c r="S6055" i="1"/>
  <c r="S6054" i="1"/>
  <c r="S6053" i="1"/>
  <c r="S6052" i="1"/>
  <c r="S6051" i="1"/>
  <c r="S6050" i="1"/>
  <c r="S6049" i="1"/>
  <c r="S6048" i="1"/>
  <c r="S6047" i="1"/>
  <c r="S6046" i="1"/>
  <c r="S6045" i="1"/>
  <c r="S6044" i="1"/>
  <c r="S6043" i="1"/>
  <c r="S6042" i="1"/>
  <c r="S6041" i="1"/>
  <c r="S6040" i="1"/>
  <c r="S6039" i="1"/>
  <c r="S6038" i="1"/>
  <c r="S6037" i="1"/>
  <c r="S6036" i="1"/>
  <c r="S6035" i="1"/>
  <c r="S6034" i="1"/>
  <c r="S6033" i="1"/>
  <c r="S6032" i="1"/>
  <c r="S6031" i="1"/>
  <c r="S6030" i="1"/>
  <c r="S6029" i="1"/>
  <c r="S6028" i="1"/>
  <c r="S6027" i="1"/>
  <c r="S6026" i="1"/>
  <c r="S6025" i="1"/>
  <c r="S6024" i="1"/>
  <c r="S6023" i="1"/>
  <c r="S6022" i="1"/>
  <c r="S6021" i="1"/>
  <c r="S6020" i="1"/>
  <c r="S6019" i="1"/>
  <c r="S6018" i="1"/>
  <c r="S6017" i="1"/>
  <c r="S6016" i="1"/>
  <c r="S6015" i="1"/>
  <c r="S6014" i="1"/>
  <c r="S6013" i="1"/>
  <c r="S6012" i="1"/>
  <c r="S6011" i="1"/>
  <c r="S6010" i="1"/>
  <c r="S6009" i="1"/>
  <c r="S6008" i="1"/>
  <c r="S6007" i="1"/>
  <c r="S6006" i="1"/>
  <c r="S6005" i="1"/>
  <c r="S6004" i="1"/>
  <c r="S6003" i="1"/>
  <c r="S6002" i="1"/>
  <c r="S6001" i="1"/>
  <c r="S6000" i="1"/>
  <c r="S5999" i="1"/>
  <c r="S5998" i="1"/>
  <c r="S5997" i="1"/>
  <c r="S5996" i="1"/>
  <c r="S5995" i="1"/>
  <c r="S5994" i="1"/>
  <c r="S5993" i="1"/>
  <c r="S5992" i="1"/>
  <c r="S5991" i="1"/>
  <c r="S5990" i="1"/>
  <c r="S5989" i="1"/>
  <c r="S5988" i="1"/>
  <c r="S5987" i="1"/>
  <c r="S5986" i="1"/>
  <c r="S5985" i="1"/>
  <c r="S5984" i="1"/>
  <c r="S5983" i="1"/>
  <c r="S5982" i="1"/>
  <c r="S5981" i="1"/>
  <c r="S5980" i="1"/>
  <c r="S5979" i="1"/>
  <c r="S5978" i="1"/>
  <c r="S5977" i="1"/>
  <c r="S5976" i="1"/>
  <c r="S5975" i="1"/>
  <c r="S5974" i="1"/>
  <c r="S5973" i="1"/>
  <c r="S5972" i="1"/>
  <c r="S5971" i="1"/>
  <c r="S5970" i="1"/>
  <c r="S5969" i="1"/>
  <c r="S5968" i="1"/>
  <c r="S5967" i="1"/>
  <c r="S5966" i="1"/>
  <c r="S5965" i="1"/>
  <c r="S5964" i="1"/>
  <c r="S5963" i="1"/>
  <c r="S5962" i="1"/>
  <c r="S5961" i="1"/>
  <c r="S5960" i="1"/>
  <c r="S5959" i="1"/>
  <c r="S5958" i="1"/>
  <c r="S5957" i="1"/>
  <c r="S5956" i="1"/>
  <c r="S5955" i="1"/>
  <c r="S5954" i="1"/>
  <c r="S5953" i="1"/>
  <c r="S5952" i="1"/>
  <c r="S5951" i="1"/>
  <c r="S5950" i="1"/>
  <c r="S5949" i="1"/>
  <c r="S5948" i="1"/>
  <c r="S5947" i="1"/>
  <c r="S5946" i="1"/>
  <c r="S5945" i="1"/>
  <c r="S5944" i="1"/>
  <c r="S5943" i="1"/>
  <c r="S5942" i="1"/>
  <c r="S5941" i="1"/>
  <c r="S5940" i="1"/>
  <c r="S5939" i="1"/>
  <c r="S5938" i="1"/>
  <c r="S5937" i="1"/>
  <c r="S5936" i="1"/>
  <c r="S5935" i="1"/>
  <c r="S5934" i="1"/>
  <c r="S5933" i="1"/>
  <c r="S5932" i="1"/>
  <c r="S5931" i="1"/>
  <c r="S5930" i="1"/>
  <c r="S5929" i="1"/>
  <c r="S5928" i="1"/>
  <c r="S5927" i="1"/>
  <c r="S5926" i="1"/>
  <c r="S5925" i="1"/>
  <c r="S5924" i="1"/>
  <c r="S5923" i="1"/>
  <c r="S5922" i="1"/>
  <c r="S5921" i="1"/>
  <c r="S5920" i="1"/>
  <c r="S5919" i="1"/>
  <c r="S5918" i="1"/>
  <c r="S5917" i="1"/>
  <c r="S5916" i="1"/>
  <c r="S5915" i="1"/>
  <c r="S5914" i="1"/>
  <c r="S5913" i="1"/>
  <c r="S5912" i="1"/>
  <c r="S5911" i="1"/>
  <c r="S5910" i="1"/>
  <c r="S5909" i="1"/>
  <c r="S5908" i="1"/>
  <c r="S5907" i="1"/>
  <c r="S5906" i="1"/>
  <c r="S5905" i="1"/>
  <c r="S5904" i="1"/>
  <c r="S5903" i="1"/>
  <c r="S5902" i="1"/>
  <c r="S5901" i="1"/>
  <c r="S5900" i="1"/>
  <c r="S5899" i="1"/>
  <c r="S5898" i="1"/>
  <c r="S5897" i="1"/>
  <c r="S5896" i="1"/>
  <c r="S5895" i="1"/>
  <c r="S5894" i="1"/>
  <c r="S5893" i="1"/>
  <c r="S5892" i="1"/>
  <c r="S5891" i="1"/>
  <c r="S5890" i="1"/>
  <c r="S5889" i="1"/>
  <c r="S5888" i="1"/>
  <c r="S5887" i="1"/>
  <c r="S5886" i="1"/>
  <c r="S5885" i="1"/>
  <c r="S5884" i="1"/>
  <c r="S5883" i="1"/>
  <c r="S5882" i="1"/>
  <c r="S5881" i="1"/>
  <c r="S5880" i="1"/>
  <c r="S5879" i="1"/>
  <c r="S5878" i="1"/>
  <c r="S5877" i="1"/>
  <c r="S5876" i="1"/>
  <c r="S5875" i="1"/>
  <c r="S5874" i="1"/>
  <c r="S5873" i="1"/>
  <c r="S5872" i="1"/>
  <c r="S5871" i="1"/>
  <c r="S5870" i="1"/>
  <c r="S5869" i="1"/>
  <c r="S5868" i="1"/>
  <c r="S5867" i="1"/>
  <c r="S5866" i="1"/>
  <c r="S5865" i="1"/>
  <c r="S5864" i="1"/>
  <c r="S5863" i="1"/>
  <c r="S5862" i="1"/>
  <c r="S5861" i="1"/>
  <c r="S5860" i="1"/>
  <c r="S5859" i="1"/>
  <c r="S5858" i="1"/>
  <c r="S5857" i="1"/>
  <c r="S5856" i="1"/>
  <c r="S5855" i="1"/>
  <c r="S5854" i="1"/>
  <c r="S5853" i="1"/>
  <c r="S5852" i="1"/>
  <c r="S5851" i="1"/>
  <c r="S5850" i="1"/>
  <c r="S5849" i="1"/>
  <c r="S5848" i="1"/>
  <c r="S5847" i="1"/>
  <c r="S5846" i="1"/>
  <c r="S5845" i="1"/>
  <c r="S5844" i="1"/>
  <c r="S5843" i="1"/>
  <c r="S5842" i="1"/>
  <c r="S5841" i="1"/>
  <c r="S5840" i="1"/>
  <c r="S5839" i="1"/>
  <c r="S5838" i="1"/>
  <c r="S5837" i="1"/>
  <c r="S5836" i="1"/>
  <c r="S5835" i="1"/>
  <c r="S5834" i="1"/>
  <c r="S5833" i="1"/>
  <c r="S5832" i="1"/>
  <c r="S5831" i="1"/>
  <c r="S5830" i="1"/>
  <c r="S5829" i="1"/>
  <c r="S5828" i="1"/>
  <c r="S5827" i="1"/>
  <c r="S5826" i="1"/>
  <c r="S5825" i="1"/>
  <c r="S5824" i="1"/>
  <c r="S5823" i="1"/>
  <c r="S5822" i="1"/>
  <c r="S5821" i="1"/>
  <c r="S5820" i="1"/>
  <c r="S5819" i="1"/>
  <c r="S5818" i="1"/>
  <c r="S5817" i="1"/>
  <c r="S5816" i="1"/>
  <c r="S5815" i="1"/>
  <c r="S5814" i="1"/>
  <c r="S5813" i="1"/>
  <c r="S5812" i="1"/>
  <c r="S5811" i="1"/>
  <c r="S5810" i="1"/>
  <c r="S5809" i="1"/>
  <c r="S5808" i="1"/>
  <c r="S5807" i="1"/>
  <c r="S5806" i="1"/>
  <c r="S5805" i="1"/>
  <c r="S5804" i="1"/>
  <c r="S5803" i="1"/>
  <c r="S5802" i="1"/>
  <c r="S5801" i="1"/>
  <c r="S5800" i="1"/>
  <c r="S5799" i="1"/>
  <c r="S5798" i="1"/>
  <c r="S5797" i="1"/>
  <c r="S5796" i="1"/>
  <c r="S5795" i="1"/>
  <c r="S5794" i="1"/>
  <c r="S5793" i="1"/>
  <c r="S5792" i="1"/>
  <c r="S5791" i="1"/>
  <c r="S5790" i="1"/>
  <c r="S5789" i="1"/>
  <c r="S5788" i="1"/>
  <c r="S5787" i="1"/>
  <c r="S5786" i="1"/>
  <c r="S5785" i="1"/>
  <c r="S5784" i="1"/>
  <c r="S5783" i="1"/>
  <c r="S5782" i="1"/>
  <c r="S5781" i="1"/>
  <c r="S5780" i="1"/>
  <c r="S5779" i="1"/>
  <c r="S5778" i="1"/>
  <c r="S5777" i="1"/>
  <c r="S5776" i="1"/>
  <c r="S5775" i="1"/>
  <c r="S5774" i="1"/>
  <c r="S5773" i="1"/>
  <c r="S5772" i="1"/>
  <c r="S5771" i="1"/>
  <c r="S5770" i="1"/>
  <c r="S5769" i="1"/>
  <c r="S5768" i="1"/>
  <c r="S5767" i="1"/>
  <c r="S5766" i="1"/>
  <c r="S5765" i="1"/>
  <c r="S5764" i="1"/>
  <c r="S5763" i="1"/>
  <c r="S5762" i="1"/>
  <c r="S5761" i="1"/>
  <c r="S5760" i="1"/>
  <c r="S5759" i="1"/>
  <c r="S5758" i="1"/>
  <c r="S5757" i="1"/>
  <c r="S5756" i="1"/>
  <c r="S5755" i="1"/>
  <c r="S5754" i="1"/>
  <c r="S5753" i="1"/>
  <c r="S5752" i="1"/>
  <c r="S5751" i="1"/>
  <c r="S5750" i="1"/>
  <c r="S5749" i="1"/>
  <c r="S5748" i="1"/>
  <c r="S5747" i="1"/>
  <c r="S5746" i="1"/>
  <c r="S5745" i="1"/>
  <c r="S5744" i="1"/>
  <c r="S5743" i="1"/>
  <c r="S5742" i="1"/>
  <c r="S5741" i="1"/>
  <c r="S5740" i="1"/>
  <c r="S5739" i="1"/>
  <c r="S5738" i="1"/>
  <c r="S5737" i="1"/>
  <c r="S5736" i="1"/>
  <c r="S5735" i="1"/>
  <c r="S5734" i="1"/>
  <c r="S5733" i="1"/>
  <c r="S5732" i="1"/>
  <c r="S5731" i="1"/>
  <c r="S5730" i="1"/>
  <c r="S5729" i="1"/>
  <c r="S5728" i="1"/>
  <c r="S5727" i="1"/>
  <c r="S5726" i="1"/>
  <c r="S5725" i="1"/>
  <c r="S5724" i="1"/>
  <c r="S5723" i="1"/>
  <c r="S5722" i="1"/>
  <c r="S5721" i="1"/>
  <c r="S5720" i="1"/>
  <c r="S5719" i="1"/>
  <c r="S5718" i="1"/>
  <c r="S5717" i="1"/>
  <c r="S5716" i="1"/>
  <c r="S5715" i="1"/>
  <c r="S5714" i="1"/>
  <c r="S5713" i="1"/>
  <c r="S5712" i="1"/>
  <c r="S5711" i="1"/>
  <c r="S5710" i="1"/>
  <c r="S5709" i="1"/>
  <c r="S5708" i="1"/>
  <c r="S5707" i="1"/>
  <c r="S5706" i="1"/>
  <c r="S5705" i="1"/>
  <c r="S5704" i="1"/>
  <c r="S5703" i="1"/>
  <c r="S5702" i="1"/>
  <c r="S5701" i="1"/>
  <c r="S5700" i="1"/>
  <c r="S5699" i="1"/>
  <c r="S5698" i="1"/>
  <c r="S5697" i="1"/>
  <c r="S5696" i="1"/>
  <c r="S5695" i="1"/>
  <c r="S5694" i="1"/>
  <c r="S5693" i="1"/>
  <c r="S5692" i="1"/>
  <c r="S5691" i="1"/>
  <c r="S5690" i="1"/>
  <c r="S5689" i="1"/>
  <c r="S5688" i="1"/>
  <c r="S5687" i="1"/>
  <c r="S5686" i="1"/>
  <c r="S5685" i="1"/>
  <c r="S5684" i="1"/>
  <c r="S5683" i="1"/>
  <c r="S5682" i="1"/>
  <c r="S5681" i="1"/>
  <c r="S5680" i="1"/>
  <c r="S5679" i="1"/>
  <c r="S5678" i="1"/>
  <c r="S5677" i="1"/>
  <c r="S5676" i="1"/>
  <c r="S5675" i="1"/>
  <c r="S5674" i="1"/>
  <c r="S5673" i="1"/>
  <c r="S5672" i="1"/>
  <c r="S5671" i="1"/>
  <c r="S5670" i="1"/>
  <c r="S5669" i="1"/>
  <c r="S5668" i="1"/>
  <c r="S5667" i="1"/>
  <c r="S5666" i="1"/>
  <c r="S5665" i="1"/>
  <c r="S5664" i="1"/>
  <c r="S5663" i="1"/>
  <c r="S5662" i="1"/>
  <c r="S5661" i="1"/>
  <c r="S5660" i="1"/>
  <c r="S5659" i="1"/>
  <c r="S5658" i="1"/>
  <c r="S5657" i="1"/>
  <c r="S5656" i="1"/>
  <c r="S5655" i="1"/>
  <c r="S5654" i="1"/>
  <c r="S5653" i="1"/>
  <c r="S5652" i="1"/>
  <c r="S5651" i="1"/>
  <c r="S5650" i="1"/>
  <c r="S5649" i="1"/>
  <c r="S5648" i="1"/>
  <c r="S5647" i="1"/>
  <c r="S5646" i="1"/>
  <c r="S5645" i="1"/>
  <c r="S5644" i="1"/>
  <c r="S5643" i="1"/>
  <c r="S5642" i="1"/>
  <c r="S5641" i="1"/>
  <c r="S5640" i="1"/>
  <c r="S5639" i="1"/>
  <c r="S5638" i="1"/>
  <c r="S5637" i="1"/>
  <c r="S5636" i="1"/>
  <c r="S5635" i="1"/>
  <c r="S5634" i="1"/>
  <c r="S5633" i="1"/>
  <c r="S5632" i="1"/>
  <c r="S5631" i="1"/>
  <c r="S5630" i="1"/>
  <c r="S5629" i="1"/>
  <c r="S5628" i="1"/>
  <c r="S5627" i="1"/>
  <c r="S5626" i="1"/>
  <c r="S5625" i="1"/>
  <c r="S5624" i="1"/>
  <c r="S5623" i="1"/>
  <c r="S5622" i="1"/>
  <c r="S5621" i="1"/>
  <c r="S5620" i="1"/>
  <c r="S5619" i="1"/>
  <c r="S5618" i="1"/>
  <c r="S5617" i="1"/>
  <c r="S5616" i="1"/>
  <c r="S5615" i="1"/>
  <c r="S5614" i="1"/>
  <c r="S5613" i="1"/>
  <c r="S5612" i="1"/>
  <c r="S5611" i="1"/>
  <c r="S5610" i="1"/>
  <c r="S5609" i="1"/>
  <c r="S5608" i="1"/>
  <c r="S5607" i="1"/>
  <c r="S5606" i="1"/>
  <c r="S5605" i="1"/>
  <c r="S5604" i="1"/>
  <c r="S5603" i="1"/>
  <c r="S5602" i="1"/>
  <c r="S5601" i="1"/>
  <c r="S5600" i="1"/>
  <c r="S5599" i="1"/>
  <c r="S5598" i="1"/>
  <c r="S5597" i="1"/>
  <c r="S5596" i="1"/>
  <c r="S5595" i="1"/>
  <c r="S5594" i="1"/>
  <c r="S5593" i="1"/>
  <c r="S5592" i="1"/>
  <c r="S5591" i="1"/>
  <c r="S5590" i="1"/>
  <c r="S5589" i="1"/>
  <c r="S5588" i="1"/>
  <c r="S5587" i="1"/>
  <c r="S5586" i="1"/>
  <c r="S5585" i="1"/>
  <c r="S5584" i="1"/>
  <c r="S5583" i="1"/>
  <c r="S5582" i="1"/>
  <c r="S5581" i="1"/>
  <c r="S5580" i="1"/>
  <c r="S5579" i="1"/>
  <c r="S5578" i="1"/>
  <c r="S5577" i="1"/>
  <c r="S5576" i="1"/>
  <c r="S5575" i="1"/>
  <c r="S5574" i="1"/>
  <c r="S5573" i="1"/>
  <c r="S5572" i="1"/>
  <c r="S5571" i="1"/>
  <c r="S5570" i="1"/>
  <c r="S5569" i="1"/>
  <c r="S5568" i="1"/>
  <c r="S5567" i="1"/>
  <c r="S5566" i="1"/>
  <c r="S5565" i="1"/>
  <c r="S5564" i="1"/>
  <c r="S5563" i="1"/>
  <c r="S5562" i="1"/>
  <c r="S5561" i="1"/>
  <c r="S5560" i="1"/>
  <c r="S5559" i="1"/>
  <c r="S5558" i="1"/>
  <c r="S5557" i="1"/>
  <c r="S5556" i="1"/>
  <c r="S5555" i="1"/>
  <c r="S5554" i="1"/>
  <c r="S5553" i="1"/>
  <c r="S5552" i="1"/>
  <c r="S5551" i="1"/>
  <c r="S5550" i="1"/>
  <c r="S5549" i="1"/>
  <c r="S5548" i="1"/>
  <c r="S5547" i="1"/>
  <c r="S5546" i="1"/>
  <c r="S5545" i="1"/>
  <c r="S5544" i="1"/>
  <c r="S5543" i="1"/>
  <c r="S5542" i="1"/>
  <c r="S5541" i="1"/>
  <c r="S5540" i="1"/>
  <c r="S5539" i="1"/>
  <c r="S5538" i="1"/>
  <c r="S5537" i="1"/>
  <c r="S5536" i="1"/>
  <c r="S5535" i="1"/>
  <c r="S5534" i="1"/>
  <c r="S5533" i="1"/>
  <c r="S5532" i="1"/>
  <c r="S5531" i="1"/>
  <c r="S5530" i="1"/>
  <c r="S5529" i="1"/>
  <c r="S5528" i="1"/>
  <c r="S5527" i="1"/>
  <c r="S5526" i="1"/>
  <c r="S5525" i="1"/>
  <c r="S5524" i="1"/>
  <c r="S5523" i="1"/>
  <c r="S5522" i="1"/>
  <c r="S5521" i="1"/>
  <c r="S5520" i="1"/>
  <c r="S5519" i="1"/>
  <c r="S5518" i="1"/>
  <c r="S5517" i="1"/>
  <c r="S5516" i="1"/>
  <c r="S5515" i="1"/>
  <c r="S5514" i="1"/>
  <c r="S5513" i="1"/>
  <c r="S5512" i="1"/>
  <c r="S5511" i="1"/>
  <c r="S5510" i="1"/>
  <c r="S5509" i="1"/>
  <c r="S5508" i="1"/>
  <c r="S5507" i="1"/>
  <c r="S5506" i="1"/>
  <c r="S5505" i="1"/>
  <c r="S5504" i="1"/>
  <c r="S5503" i="1"/>
  <c r="S5502" i="1"/>
  <c r="S5501" i="1"/>
  <c r="S5500" i="1"/>
  <c r="S5499" i="1"/>
  <c r="S5498" i="1"/>
  <c r="S5497" i="1"/>
  <c r="S5496" i="1"/>
  <c r="S5495" i="1"/>
  <c r="S5494" i="1"/>
  <c r="S5493" i="1"/>
  <c r="S5492" i="1"/>
  <c r="S5491" i="1"/>
  <c r="S5490" i="1"/>
  <c r="S5489" i="1"/>
  <c r="S5488" i="1"/>
  <c r="S5487" i="1"/>
  <c r="S5486" i="1"/>
  <c r="S5485" i="1"/>
  <c r="S5484" i="1"/>
  <c r="S5483" i="1"/>
  <c r="S5482" i="1"/>
  <c r="S5481" i="1"/>
  <c r="S5480" i="1"/>
  <c r="S5479" i="1"/>
  <c r="S5478" i="1"/>
  <c r="S5477" i="1"/>
  <c r="S5476" i="1"/>
  <c r="S5475" i="1"/>
  <c r="S5474" i="1"/>
  <c r="S5473" i="1"/>
  <c r="S5472" i="1"/>
  <c r="S5471" i="1"/>
  <c r="S5470" i="1"/>
  <c r="S5469" i="1"/>
  <c r="S5468" i="1"/>
  <c r="S5467" i="1"/>
  <c r="S5466" i="1"/>
  <c r="S5465" i="1"/>
  <c r="S5464" i="1"/>
  <c r="S5463" i="1"/>
  <c r="S5462" i="1"/>
  <c r="S5461" i="1"/>
  <c r="S5460" i="1"/>
  <c r="S5459" i="1"/>
  <c r="S5458" i="1"/>
  <c r="S5457" i="1"/>
  <c r="S5456" i="1"/>
  <c r="S5455" i="1"/>
  <c r="S5454" i="1"/>
  <c r="S5453" i="1"/>
  <c r="S5452" i="1"/>
  <c r="S5451" i="1"/>
  <c r="S5450" i="1"/>
  <c r="S5449" i="1"/>
  <c r="S5448" i="1"/>
  <c r="S5447" i="1"/>
  <c r="S5446" i="1"/>
  <c r="S5445" i="1"/>
  <c r="S5444" i="1"/>
  <c r="S5443" i="1"/>
  <c r="S5442" i="1"/>
  <c r="S5441" i="1"/>
  <c r="S5440" i="1"/>
  <c r="S5439" i="1"/>
  <c r="S5438" i="1"/>
  <c r="S5437" i="1"/>
  <c r="S5436" i="1"/>
  <c r="S5435" i="1"/>
  <c r="S5434" i="1"/>
  <c r="S5433" i="1"/>
  <c r="S5432" i="1"/>
  <c r="S5431" i="1"/>
  <c r="S5430" i="1"/>
  <c r="S5429" i="1"/>
  <c r="S5428" i="1"/>
  <c r="S5427" i="1"/>
  <c r="S5426" i="1"/>
  <c r="S5425" i="1"/>
  <c r="S5424" i="1"/>
  <c r="S5423" i="1"/>
  <c r="S5422" i="1"/>
  <c r="S5421" i="1"/>
  <c r="S5420" i="1"/>
  <c r="S5419" i="1"/>
  <c r="S5418" i="1"/>
  <c r="S5417" i="1"/>
  <c r="S5416" i="1"/>
  <c r="S5415" i="1"/>
  <c r="S5414" i="1"/>
  <c r="S5413" i="1"/>
  <c r="S5412" i="1"/>
  <c r="S5411" i="1"/>
  <c r="S5410" i="1"/>
  <c r="S5409" i="1"/>
  <c r="S5408" i="1"/>
  <c r="S5407" i="1"/>
  <c r="S5406" i="1"/>
  <c r="S5405" i="1"/>
  <c r="S5404" i="1"/>
  <c r="S5403" i="1"/>
  <c r="S5402" i="1"/>
  <c r="S5401" i="1"/>
  <c r="S5400" i="1"/>
  <c r="S5399" i="1"/>
  <c r="S5398" i="1"/>
  <c r="S5397" i="1"/>
  <c r="S5396" i="1"/>
  <c r="S5395" i="1"/>
  <c r="S5394" i="1"/>
  <c r="S5393" i="1"/>
  <c r="S5392" i="1"/>
  <c r="S5391" i="1"/>
  <c r="S5390" i="1"/>
  <c r="S5389" i="1"/>
  <c r="S5388" i="1"/>
  <c r="S5387" i="1"/>
  <c r="S5386" i="1"/>
  <c r="S5385" i="1"/>
  <c r="S5384" i="1"/>
  <c r="S5383" i="1"/>
  <c r="S5382" i="1"/>
  <c r="S5381" i="1"/>
  <c r="S5380" i="1"/>
  <c r="S5379" i="1"/>
  <c r="S5378" i="1"/>
  <c r="S5377" i="1"/>
  <c r="S5376" i="1"/>
  <c r="S5375" i="1"/>
  <c r="S5374" i="1"/>
  <c r="S5373" i="1"/>
  <c r="S5372" i="1"/>
  <c r="S5371" i="1"/>
  <c r="S5370" i="1"/>
  <c r="S5369" i="1"/>
  <c r="S5368" i="1"/>
  <c r="S5367" i="1"/>
  <c r="S5366" i="1"/>
  <c r="S5365" i="1"/>
  <c r="S5364" i="1"/>
  <c r="S5363" i="1"/>
  <c r="S5362" i="1"/>
  <c r="S5361" i="1"/>
  <c r="S5360" i="1"/>
  <c r="S5359" i="1"/>
  <c r="S5358" i="1"/>
  <c r="S5357" i="1"/>
  <c r="S5356" i="1"/>
  <c r="S5355" i="1"/>
  <c r="S5354" i="1"/>
  <c r="S5353" i="1"/>
  <c r="S5352" i="1"/>
  <c r="S5351" i="1"/>
  <c r="S5350" i="1"/>
  <c r="S5349" i="1"/>
  <c r="S5348" i="1"/>
  <c r="S5347" i="1"/>
  <c r="S5346" i="1"/>
  <c r="S5345" i="1"/>
  <c r="S5344" i="1"/>
  <c r="S5343" i="1"/>
  <c r="S5342" i="1"/>
  <c r="S5341" i="1"/>
  <c r="S5340" i="1"/>
  <c r="S5339" i="1"/>
  <c r="S5338" i="1"/>
  <c r="S5337" i="1"/>
  <c r="S5336" i="1"/>
  <c r="S5335" i="1"/>
  <c r="S5334" i="1"/>
  <c r="S5333" i="1"/>
  <c r="S5332" i="1"/>
  <c r="S5331" i="1"/>
  <c r="S5330" i="1"/>
  <c r="S5329" i="1"/>
  <c r="S5328" i="1"/>
  <c r="S5327" i="1"/>
  <c r="S5326" i="1"/>
  <c r="S5325" i="1"/>
  <c r="S5324" i="1"/>
  <c r="S5323" i="1"/>
  <c r="S5322" i="1"/>
  <c r="S5321" i="1"/>
  <c r="S5320" i="1"/>
  <c r="S5319" i="1"/>
  <c r="S5318" i="1"/>
  <c r="S5317" i="1"/>
  <c r="S5316" i="1"/>
  <c r="S5315" i="1"/>
  <c r="S5314" i="1"/>
  <c r="S5313" i="1"/>
  <c r="S5312" i="1"/>
  <c r="S5311" i="1"/>
  <c r="S5310" i="1"/>
  <c r="S5309" i="1"/>
  <c r="S5308" i="1"/>
  <c r="S5307" i="1"/>
  <c r="S5306" i="1"/>
  <c r="S5305" i="1"/>
  <c r="S5304" i="1"/>
  <c r="S5303" i="1"/>
  <c r="S5302" i="1"/>
  <c r="S5301" i="1"/>
  <c r="S5300" i="1"/>
  <c r="S5299" i="1"/>
  <c r="S5298" i="1"/>
  <c r="S5297" i="1"/>
  <c r="S5296" i="1"/>
  <c r="S5295" i="1"/>
  <c r="S5294" i="1"/>
  <c r="S5293" i="1"/>
  <c r="S5292" i="1"/>
  <c r="S5291" i="1"/>
  <c r="S5290" i="1"/>
  <c r="S5289" i="1"/>
  <c r="S5288" i="1"/>
  <c r="S5287" i="1"/>
  <c r="S5286" i="1"/>
  <c r="S5285" i="1"/>
  <c r="S5284" i="1"/>
  <c r="S5283" i="1"/>
  <c r="S5282" i="1"/>
  <c r="S5281" i="1"/>
  <c r="S5280" i="1"/>
  <c r="S5279" i="1"/>
  <c r="S5278" i="1"/>
  <c r="S5277" i="1"/>
  <c r="S5276" i="1"/>
  <c r="S5275" i="1"/>
  <c r="S5274" i="1"/>
  <c r="S5273" i="1"/>
  <c r="S5272" i="1"/>
  <c r="S5271" i="1"/>
  <c r="S5270" i="1"/>
  <c r="S5269" i="1"/>
  <c r="S5268" i="1"/>
  <c r="S5267" i="1"/>
  <c r="S5266" i="1"/>
  <c r="S5265" i="1"/>
  <c r="S5264" i="1"/>
  <c r="S5263" i="1"/>
  <c r="S5262" i="1"/>
  <c r="S5261" i="1"/>
  <c r="S5260" i="1"/>
  <c r="S5259" i="1"/>
  <c r="S5258" i="1"/>
  <c r="S5257" i="1"/>
  <c r="S5256" i="1"/>
  <c r="S5255" i="1"/>
  <c r="S5254" i="1"/>
  <c r="S5253" i="1"/>
  <c r="S5252" i="1"/>
  <c r="S5251" i="1"/>
  <c r="S5250" i="1"/>
  <c r="S5249" i="1"/>
  <c r="S5248" i="1"/>
  <c r="S5247" i="1"/>
  <c r="S5246" i="1"/>
  <c r="S5245" i="1"/>
  <c r="S5244" i="1"/>
  <c r="S5243" i="1"/>
  <c r="S5242" i="1"/>
  <c r="S5241" i="1"/>
  <c r="S5240" i="1"/>
  <c r="S5239" i="1"/>
  <c r="S5238" i="1"/>
  <c r="S5237" i="1"/>
  <c r="S5236" i="1"/>
  <c r="S5235" i="1"/>
  <c r="S5234" i="1"/>
  <c r="S5233" i="1"/>
  <c r="S5232" i="1"/>
  <c r="S5231" i="1"/>
  <c r="S5230" i="1"/>
  <c r="S5229" i="1"/>
  <c r="S5228" i="1"/>
  <c r="S5227" i="1"/>
  <c r="S5226" i="1"/>
  <c r="S5225" i="1"/>
  <c r="S5224" i="1"/>
  <c r="S5223" i="1"/>
  <c r="S5222" i="1"/>
  <c r="S5221" i="1"/>
  <c r="S5220" i="1"/>
  <c r="S5219" i="1"/>
  <c r="S5218" i="1"/>
  <c r="S5217" i="1"/>
  <c r="S5216" i="1"/>
  <c r="S5215" i="1"/>
  <c r="S5214" i="1"/>
  <c r="S5213" i="1"/>
  <c r="S5212" i="1"/>
  <c r="S5211" i="1"/>
  <c r="S5210" i="1"/>
  <c r="S5209" i="1"/>
  <c r="S5208" i="1"/>
  <c r="S5207" i="1"/>
  <c r="S5206" i="1"/>
  <c r="S5205" i="1"/>
  <c r="S5204" i="1"/>
  <c r="S5203" i="1"/>
  <c r="S5202" i="1"/>
  <c r="S5201" i="1"/>
  <c r="S5200" i="1"/>
  <c r="S5199" i="1"/>
  <c r="S5198" i="1"/>
  <c r="S5197" i="1"/>
  <c r="S5196" i="1"/>
  <c r="S5195" i="1"/>
  <c r="S5194" i="1"/>
  <c r="S5193" i="1"/>
  <c r="S5192" i="1"/>
  <c r="S5191" i="1"/>
  <c r="S5190" i="1"/>
  <c r="S5189" i="1"/>
  <c r="S5188" i="1"/>
  <c r="S5187" i="1"/>
  <c r="S5186" i="1"/>
  <c r="S5185" i="1"/>
  <c r="S5184" i="1"/>
  <c r="S5183" i="1"/>
  <c r="S5182" i="1"/>
  <c r="S5181" i="1"/>
  <c r="S5180" i="1"/>
  <c r="S5179" i="1"/>
  <c r="S5178" i="1"/>
  <c r="S5177" i="1"/>
  <c r="S5176" i="1"/>
  <c r="S5175" i="1"/>
  <c r="S5174" i="1"/>
  <c r="S5173" i="1"/>
  <c r="S5172" i="1"/>
  <c r="S5171" i="1"/>
  <c r="S5170" i="1"/>
  <c r="S5169" i="1"/>
  <c r="S5168" i="1"/>
  <c r="S5167" i="1"/>
  <c r="S5166" i="1"/>
  <c r="S5165" i="1"/>
  <c r="S5164" i="1"/>
  <c r="S5163" i="1"/>
  <c r="S5162" i="1"/>
  <c r="S5161" i="1"/>
  <c r="S5160" i="1"/>
  <c r="S5159" i="1"/>
  <c r="S5158" i="1"/>
  <c r="S5157" i="1"/>
  <c r="S5156" i="1"/>
  <c r="S5155" i="1"/>
  <c r="S5154" i="1"/>
  <c r="S5153" i="1"/>
  <c r="S5152" i="1"/>
  <c r="S5151" i="1"/>
  <c r="S5150" i="1"/>
  <c r="S5149" i="1"/>
  <c r="S5148" i="1"/>
  <c r="S5147" i="1"/>
  <c r="S5146" i="1"/>
  <c r="S5145" i="1"/>
  <c r="S5144" i="1"/>
  <c r="S5143" i="1"/>
  <c r="S5142" i="1"/>
  <c r="S5141" i="1"/>
  <c r="S5140" i="1"/>
  <c r="S5139" i="1"/>
  <c r="S5138" i="1"/>
  <c r="S5137" i="1"/>
  <c r="S5136" i="1"/>
  <c r="S5135" i="1"/>
  <c r="S5134" i="1"/>
  <c r="S5133" i="1"/>
  <c r="S5132" i="1"/>
  <c r="S5131" i="1"/>
  <c r="S5130" i="1"/>
  <c r="S5129" i="1"/>
  <c r="S5128" i="1"/>
  <c r="S5127" i="1"/>
  <c r="S5126" i="1"/>
  <c r="S5125" i="1"/>
  <c r="S5124" i="1"/>
  <c r="S5123" i="1"/>
  <c r="S5122" i="1"/>
  <c r="S5121" i="1"/>
  <c r="S5120" i="1"/>
  <c r="S5119" i="1"/>
  <c r="S5118" i="1"/>
  <c r="S5117" i="1"/>
  <c r="S5116" i="1"/>
  <c r="S5115" i="1"/>
  <c r="S5114" i="1"/>
  <c r="S5113" i="1"/>
  <c r="S5112" i="1"/>
  <c r="S5111" i="1"/>
  <c r="S5110" i="1"/>
  <c r="S5109" i="1"/>
  <c r="S5108" i="1"/>
  <c r="S5107" i="1"/>
  <c r="S5106" i="1"/>
  <c r="S5105" i="1"/>
  <c r="S5104" i="1"/>
  <c r="S5103" i="1"/>
  <c r="S5102" i="1"/>
  <c r="S5101" i="1"/>
  <c r="S5100" i="1"/>
  <c r="S5099" i="1"/>
  <c r="S5098" i="1"/>
  <c r="S5097" i="1"/>
  <c r="S5096" i="1"/>
  <c r="S5095" i="1"/>
  <c r="S5094" i="1"/>
  <c r="S5093" i="1"/>
  <c r="S5092" i="1"/>
  <c r="S5091" i="1"/>
  <c r="S5090" i="1"/>
  <c r="S5089" i="1"/>
  <c r="S5088" i="1"/>
  <c r="S5087" i="1"/>
  <c r="S5086" i="1"/>
  <c r="S5085" i="1"/>
  <c r="S5084" i="1"/>
  <c r="S5083" i="1"/>
  <c r="S5082" i="1"/>
  <c r="S5081" i="1"/>
  <c r="S5080" i="1"/>
  <c r="S5079" i="1"/>
  <c r="S5078" i="1"/>
  <c r="S5077" i="1"/>
  <c r="S5076" i="1"/>
  <c r="S5075" i="1"/>
  <c r="S5074" i="1"/>
  <c r="S5073" i="1"/>
  <c r="S5072" i="1"/>
  <c r="S5071" i="1"/>
  <c r="S5070" i="1"/>
  <c r="S5069" i="1"/>
  <c r="S5068" i="1"/>
  <c r="S5067" i="1"/>
  <c r="S5066" i="1"/>
  <c r="S5065" i="1"/>
  <c r="S5064" i="1"/>
  <c r="S5063" i="1"/>
  <c r="S5062" i="1"/>
  <c r="S5061" i="1"/>
  <c r="S5060" i="1"/>
  <c r="S5059" i="1"/>
  <c r="S5058" i="1"/>
  <c r="S5057" i="1"/>
  <c r="S5056" i="1"/>
  <c r="S5055" i="1"/>
  <c r="S5054" i="1"/>
  <c r="S5053" i="1"/>
  <c r="S5052" i="1"/>
  <c r="S5051" i="1"/>
  <c r="S5050" i="1"/>
  <c r="S5049" i="1"/>
  <c r="S5048" i="1"/>
  <c r="S5047" i="1"/>
  <c r="S5046" i="1"/>
  <c r="S5045" i="1"/>
  <c r="S5044" i="1"/>
  <c r="S5043" i="1"/>
  <c r="S5042" i="1"/>
  <c r="S5041" i="1"/>
  <c r="S5040" i="1"/>
  <c r="S5039" i="1"/>
  <c r="S5038" i="1"/>
  <c r="S5037" i="1"/>
  <c r="S5036" i="1"/>
  <c r="S5035" i="1"/>
  <c r="S5034" i="1"/>
  <c r="S5033" i="1"/>
  <c r="S5032" i="1"/>
  <c r="S5031" i="1"/>
  <c r="S5030" i="1"/>
  <c r="S5029" i="1"/>
  <c r="S5028" i="1"/>
  <c r="S5027" i="1"/>
  <c r="S5026" i="1"/>
  <c r="S5025" i="1"/>
  <c r="S5024" i="1"/>
  <c r="S5023" i="1"/>
  <c r="S5022" i="1"/>
  <c r="S5021" i="1"/>
  <c r="S5020" i="1"/>
  <c r="S5019" i="1"/>
  <c r="S5018" i="1"/>
  <c r="S5017" i="1"/>
  <c r="S5016" i="1"/>
  <c r="S5015" i="1"/>
  <c r="S5014" i="1"/>
  <c r="S5013" i="1"/>
  <c r="S5012" i="1"/>
  <c r="S5011" i="1"/>
  <c r="S5010" i="1"/>
  <c r="S5009" i="1"/>
  <c r="S5008" i="1"/>
  <c r="S5007" i="1"/>
  <c r="S5006" i="1"/>
  <c r="S5005" i="1"/>
  <c r="S5004" i="1"/>
  <c r="S5003" i="1"/>
  <c r="S5002" i="1"/>
  <c r="S5001" i="1"/>
  <c r="S5000" i="1"/>
  <c r="S4999" i="1"/>
  <c r="S4998" i="1"/>
  <c r="S4997" i="1"/>
  <c r="S4996" i="1"/>
  <c r="S4995" i="1"/>
  <c r="S4994" i="1"/>
  <c r="S4993" i="1"/>
  <c r="S4992" i="1"/>
  <c r="S4991" i="1"/>
  <c r="S4990" i="1"/>
  <c r="S4989" i="1"/>
  <c r="S4988" i="1"/>
  <c r="S4987" i="1"/>
  <c r="S4986" i="1"/>
  <c r="S4985" i="1"/>
  <c r="S4984" i="1"/>
  <c r="S4983" i="1"/>
  <c r="S4982" i="1"/>
  <c r="S4981" i="1"/>
  <c r="S4980" i="1"/>
  <c r="S4979" i="1"/>
  <c r="S4978" i="1"/>
  <c r="S4977" i="1"/>
  <c r="S4976" i="1"/>
  <c r="S4975" i="1"/>
  <c r="S4974" i="1"/>
  <c r="S4973" i="1"/>
  <c r="S4972" i="1"/>
  <c r="S4971" i="1"/>
  <c r="S4970" i="1"/>
  <c r="S4969" i="1"/>
  <c r="S4968" i="1"/>
  <c r="S4967" i="1"/>
  <c r="S4966" i="1"/>
  <c r="S4965" i="1"/>
  <c r="S4964" i="1"/>
  <c r="S4963" i="1"/>
  <c r="S4962" i="1"/>
  <c r="S4961" i="1"/>
  <c r="S4960" i="1"/>
  <c r="S4959" i="1"/>
  <c r="S4958" i="1"/>
  <c r="S4957" i="1"/>
  <c r="S4956" i="1"/>
  <c r="S4955" i="1"/>
  <c r="S4954" i="1"/>
  <c r="S4953" i="1"/>
  <c r="S4952" i="1"/>
  <c r="S4951" i="1"/>
  <c r="S4950" i="1"/>
  <c r="S4949" i="1"/>
  <c r="S4948" i="1"/>
  <c r="S4947" i="1"/>
  <c r="S4946" i="1"/>
  <c r="S4945" i="1"/>
  <c r="S4944" i="1"/>
  <c r="S4943" i="1"/>
  <c r="S4942" i="1"/>
  <c r="S4941" i="1"/>
  <c r="S4940" i="1"/>
  <c r="S4939" i="1"/>
  <c r="S4938" i="1"/>
  <c r="S4937" i="1"/>
  <c r="S4936" i="1"/>
  <c r="S4935" i="1"/>
  <c r="S4934" i="1"/>
  <c r="S4933" i="1"/>
  <c r="S4932" i="1"/>
  <c r="S4931" i="1"/>
  <c r="S4930" i="1"/>
  <c r="S4929" i="1"/>
  <c r="S4928" i="1"/>
  <c r="S4927" i="1"/>
  <c r="S4926" i="1"/>
  <c r="S4925" i="1"/>
  <c r="S4924" i="1"/>
  <c r="S4923" i="1"/>
  <c r="S4922" i="1"/>
  <c r="S4921" i="1"/>
  <c r="S4920" i="1"/>
  <c r="S4919" i="1"/>
  <c r="S4918" i="1"/>
  <c r="S4917" i="1"/>
  <c r="S4916" i="1"/>
  <c r="S4915" i="1"/>
  <c r="S4914" i="1"/>
  <c r="S4913" i="1"/>
  <c r="S4912" i="1"/>
  <c r="S4911" i="1"/>
  <c r="S4910" i="1"/>
  <c r="S4909" i="1"/>
  <c r="S4908" i="1"/>
  <c r="S4907" i="1"/>
  <c r="S4906" i="1"/>
  <c r="S4905" i="1"/>
  <c r="S4904" i="1"/>
  <c r="S4903" i="1"/>
  <c r="S4902" i="1"/>
  <c r="S4901" i="1"/>
  <c r="S4900" i="1"/>
  <c r="S4899" i="1"/>
  <c r="S4898" i="1"/>
  <c r="S4897" i="1"/>
  <c r="S4896" i="1"/>
  <c r="S4895" i="1"/>
  <c r="S4894" i="1"/>
  <c r="S4893" i="1"/>
  <c r="S4892" i="1"/>
  <c r="S4891" i="1"/>
  <c r="S4890" i="1"/>
  <c r="S4889" i="1"/>
  <c r="S4888" i="1"/>
  <c r="S4887" i="1"/>
  <c r="S4886" i="1"/>
  <c r="S4885" i="1"/>
  <c r="S4884" i="1"/>
  <c r="S4883" i="1"/>
  <c r="S4882" i="1"/>
  <c r="S4881" i="1"/>
  <c r="S4880" i="1"/>
  <c r="S4879" i="1"/>
  <c r="S4878" i="1"/>
  <c r="S4877" i="1"/>
  <c r="S4876" i="1"/>
  <c r="S4875" i="1"/>
  <c r="S4874" i="1"/>
  <c r="S4873" i="1"/>
  <c r="S4872" i="1"/>
  <c r="S4871" i="1"/>
  <c r="S4870" i="1"/>
  <c r="S4869" i="1"/>
  <c r="S4868" i="1"/>
  <c r="S4867" i="1"/>
  <c r="S4866" i="1"/>
  <c r="S4865" i="1"/>
  <c r="S4864" i="1"/>
  <c r="S4863" i="1"/>
  <c r="S4862" i="1"/>
  <c r="S4861" i="1"/>
  <c r="S4860" i="1"/>
  <c r="S4859" i="1"/>
  <c r="S4858" i="1"/>
  <c r="S4857" i="1"/>
  <c r="S4856" i="1"/>
  <c r="S4855" i="1"/>
  <c r="S4854" i="1"/>
  <c r="S4853" i="1"/>
  <c r="S4852" i="1"/>
  <c r="S4851" i="1"/>
  <c r="S4850" i="1"/>
  <c r="S4849" i="1"/>
  <c r="S4848" i="1"/>
  <c r="S4847" i="1"/>
  <c r="S4846" i="1"/>
  <c r="S4845" i="1"/>
  <c r="S4844" i="1"/>
  <c r="S4843" i="1"/>
  <c r="S4842" i="1"/>
  <c r="S4841" i="1"/>
  <c r="S4840" i="1"/>
  <c r="S4839" i="1"/>
  <c r="S4838" i="1"/>
  <c r="S4837" i="1"/>
  <c r="S4836" i="1"/>
  <c r="S4835" i="1"/>
  <c r="S4834" i="1"/>
  <c r="S4833" i="1"/>
  <c r="S4832" i="1"/>
  <c r="S4831" i="1"/>
  <c r="S4830" i="1"/>
  <c r="S4829" i="1"/>
  <c r="S4828" i="1"/>
  <c r="S4827" i="1"/>
  <c r="S4826" i="1"/>
  <c r="S4825" i="1"/>
  <c r="S4824" i="1"/>
  <c r="S4823" i="1"/>
  <c r="S4822" i="1"/>
  <c r="S4821" i="1"/>
  <c r="S4820" i="1"/>
  <c r="S4819" i="1"/>
  <c r="S4818" i="1"/>
  <c r="S4817" i="1"/>
  <c r="S4816" i="1"/>
  <c r="S4815" i="1"/>
  <c r="S4814" i="1"/>
  <c r="S4813" i="1"/>
  <c r="S4812" i="1"/>
  <c r="S4811" i="1"/>
  <c r="S4810" i="1"/>
  <c r="S4809" i="1"/>
  <c r="S4808" i="1"/>
  <c r="S4807" i="1"/>
  <c r="S4806" i="1"/>
  <c r="S4805" i="1"/>
  <c r="S4804" i="1"/>
  <c r="S4803" i="1"/>
  <c r="S4802" i="1"/>
  <c r="S4801" i="1"/>
  <c r="S4800" i="1"/>
  <c r="S4799" i="1"/>
  <c r="S4798" i="1"/>
  <c r="S4797" i="1"/>
  <c r="S4796" i="1"/>
  <c r="S4795" i="1"/>
  <c r="S4794" i="1"/>
  <c r="S4793" i="1"/>
  <c r="S4792" i="1"/>
  <c r="S4791" i="1"/>
  <c r="S4790" i="1"/>
  <c r="S4789" i="1"/>
  <c r="S4788" i="1"/>
  <c r="S4787" i="1"/>
  <c r="S4786" i="1"/>
  <c r="S4785" i="1"/>
  <c r="S4784" i="1"/>
  <c r="S4783" i="1"/>
  <c r="S4782" i="1"/>
  <c r="S4781" i="1"/>
  <c r="S4780" i="1"/>
  <c r="S4779" i="1"/>
  <c r="S4778" i="1"/>
  <c r="S4777" i="1"/>
  <c r="S4776" i="1"/>
  <c r="S4775" i="1"/>
  <c r="S4774" i="1"/>
  <c r="S4773" i="1"/>
  <c r="S4772" i="1"/>
  <c r="S4771" i="1"/>
  <c r="S4770" i="1"/>
  <c r="S4769" i="1"/>
  <c r="S4768" i="1"/>
  <c r="S4767" i="1"/>
  <c r="S4766" i="1"/>
  <c r="S4765" i="1"/>
  <c r="S4764" i="1"/>
  <c r="S4763" i="1"/>
  <c r="S4762" i="1"/>
  <c r="S4761" i="1"/>
  <c r="S4760" i="1"/>
  <c r="S4759" i="1"/>
  <c r="S4758" i="1"/>
  <c r="S4757" i="1"/>
  <c r="S4756" i="1"/>
  <c r="S4755" i="1"/>
  <c r="S4754" i="1"/>
  <c r="S4753" i="1"/>
  <c r="S4752" i="1"/>
  <c r="S4751" i="1"/>
  <c r="S4750" i="1"/>
  <c r="S4749" i="1"/>
  <c r="S4748" i="1"/>
  <c r="S4747" i="1"/>
  <c r="S4746" i="1"/>
  <c r="S4745" i="1"/>
  <c r="S4744" i="1"/>
  <c r="S4743" i="1"/>
  <c r="S4742" i="1"/>
  <c r="S4741" i="1"/>
  <c r="S4740" i="1"/>
  <c r="S4739" i="1"/>
  <c r="S4738" i="1"/>
  <c r="S4737" i="1"/>
  <c r="S4736" i="1"/>
  <c r="S4735" i="1"/>
  <c r="S4734" i="1"/>
  <c r="S4733" i="1"/>
  <c r="S4732" i="1"/>
  <c r="S4731" i="1"/>
  <c r="S4730" i="1"/>
  <c r="S4729" i="1"/>
  <c r="S4728" i="1"/>
  <c r="S4727" i="1"/>
  <c r="S4726" i="1"/>
  <c r="S4725" i="1"/>
  <c r="S4724" i="1"/>
  <c r="S4723" i="1"/>
  <c r="S4722" i="1"/>
  <c r="S4721" i="1"/>
  <c r="S4720" i="1"/>
  <c r="S4719" i="1"/>
  <c r="S4718" i="1"/>
  <c r="S4717" i="1"/>
  <c r="S4716" i="1"/>
  <c r="S4715" i="1"/>
  <c r="S4714" i="1"/>
  <c r="S4713" i="1"/>
  <c r="S4712" i="1"/>
  <c r="S4711" i="1"/>
  <c r="S4710" i="1"/>
  <c r="S4709" i="1"/>
  <c r="S4708" i="1"/>
  <c r="S4707" i="1"/>
  <c r="S4706" i="1"/>
  <c r="S4705" i="1"/>
  <c r="S4704" i="1"/>
  <c r="S4703" i="1"/>
  <c r="S4702" i="1"/>
  <c r="S4701" i="1"/>
  <c r="S4700" i="1"/>
  <c r="S4699" i="1"/>
  <c r="S4698" i="1"/>
  <c r="S4697" i="1"/>
  <c r="S4696" i="1"/>
  <c r="S4695" i="1"/>
  <c r="S4694" i="1"/>
  <c r="S4693" i="1"/>
  <c r="S4692" i="1"/>
  <c r="S4691" i="1"/>
  <c r="S4690" i="1"/>
  <c r="S4689" i="1"/>
  <c r="S4688" i="1"/>
  <c r="S4687" i="1"/>
  <c r="S4686" i="1"/>
  <c r="S4685" i="1"/>
  <c r="S4684" i="1"/>
  <c r="S4683" i="1"/>
  <c r="S4682" i="1"/>
  <c r="S4681" i="1"/>
  <c r="S4680" i="1"/>
  <c r="S4679" i="1"/>
  <c r="S4678" i="1"/>
  <c r="S4677" i="1"/>
  <c r="S4676" i="1"/>
  <c r="S4675" i="1"/>
  <c r="S4674" i="1"/>
  <c r="S4673" i="1"/>
  <c r="S4672" i="1"/>
  <c r="S4671" i="1"/>
  <c r="S4670" i="1"/>
  <c r="S4669" i="1"/>
  <c r="S4668" i="1"/>
  <c r="S4667" i="1"/>
  <c r="S4666" i="1"/>
  <c r="S4665" i="1"/>
  <c r="S4664" i="1"/>
  <c r="S4663" i="1"/>
  <c r="S4662" i="1"/>
  <c r="S4661" i="1"/>
  <c r="S4660" i="1"/>
  <c r="S4659" i="1"/>
  <c r="S4658" i="1"/>
  <c r="S4657" i="1"/>
  <c r="S4656" i="1"/>
  <c r="S4655" i="1"/>
  <c r="S4654" i="1"/>
  <c r="S4653" i="1"/>
  <c r="S4652" i="1"/>
  <c r="S4651" i="1"/>
  <c r="S4650" i="1"/>
  <c r="S4649" i="1"/>
  <c r="S4648" i="1"/>
  <c r="S4647" i="1"/>
  <c r="S4646" i="1"/>
  <c r="S4645" i="1"/>
  <c r="S4644" i="1"/>
  <c r="S4643" i="1"/>
  <c r="S4642" i="1"/>
  <c r="S4641" i="1"/>
  <c r="S4640" i="1"/>
  <c r="S4639" i="1"/>
  <c r="S4638" i="1"/>
  <c r="S4637" i="1"/>
  <c r="S4636" i="1"/>
  <c r="S4635" i="1"/>
  <c r="S4634" i="1"/>
  <c r="S4633" i="1"/>
  <c r="S4632" i="1"/>
  <c r="S4631" i="1"/>
  <c r="S4630" i="1"/>
  <c r="S4629" i="1"/>
  <c r="S4628" i="1"/>
  <c r="S4627" i="1"/>
  <c r="S4626" i="1"/>
  <c r="S4625" i="1"/>
  <c r="S4624" i="1"/>
  <c r="S4623" i="1"/>
  <c r="S4622" i="1"/>
  <c r="S4621" i="1"/>
  <c r="S4620" i="1"/>
  <c r="S4619" i="1"/>
  <c r="S4618" i="1"/>
  <c r="S4617" i="1"/>
  <c r="S4616" i="1"/>
  <c r="S4615" i="1"/>
  <c r="S4614" i="1"/>
  <c r="S4613" i="1"/>
  <c r="S4612" i="1"/>
  <c r="S4611" i="1"/>
  <c r="S4610" i="1"/>
  <c r="S4609" i="1"/>
  <c r="S4608" i="1"/>
  <c r="S4607" i="1"/>
  <c r="S4606" i="1"/>
  <c r="S4605" i="1"/>
  <c r="S4604" i="1"/>
  <c r="S4603" i="1"/>
  <c r="S4602" i="1"/>
  <c r="S4601" i="1"/>
  <c r="S4600" i="1"/>
  <c r="S4599" i="1"/>
  <c r="S4598" i="1"/>
  <c r="S4597" i="1"/>
  <c r="S4596" i="1"/>
  <c r="S4595" i="1"/>
  <c r="S4594" i="1"/>
  <c r="S4593" i="1"/>
  <c r="S4592" i="1"/>
  <c r="S4591" i="1"/>
  <c r="S4590" i="1"/>
  <c r="S4589" i="1"/>
  <c r="S4588" i="1"/>
  <c r="S4587" i="1"/>
  <c r="S4586" i="1"/>
  <c r="S4585" i="1"/>
  <c r="S4584" i="1"/>
  <c r="S4583" i="1"/>
  <c r="S4582" i="1"/>
  <c r="S4581" i="1"/>
  <c r="S4580" i="1"/>
  <c r="S4579" i="1"/>
  <c r="S4578" i="1"/>
  <c r="S4577" i="1"/>
  <c r="S4576" i="1"/>
  <c r="S4575" i="1"/>
  <c r="S4574" i="1"/>
  <c r="S4573" i="1"/>
  <c r="S4572" i="1"/>
  <c r="S4571" i="1"/>
  <c r="S4570" i="1"/>
  <c r="S4569" i="1"/>
  <c r="S4568" i="1"/>
  <c r="S4567" i="1"/>
  <c r="S4566" i="1"/>
  <c r="S4565" i="1"/>
  <c r="S4564" i="1"/>
  <c r="S4563" i="1"/>
  <c r="S4562" i="1"/>
  <c r="S4561" i="1"/>
  <c r="S4560" i="1"/>
  <c r="S4559" i="1"/>
  <c r="S4558" i="1"/>
  <c r="S4557" i="1"/>
  <c r="S4556" i="1"/>
  <c r="S4555" i="1"/>
  <c r="S4554" i="1"/>
  <c r="S4553" i="1"/>
  <c r="S4552" i="1"/>
  <c r="S4551" i="1"/>
  <c r="S4550" i="1"/>
  <c r="S4549" i="1"/>
  <c r="S4548" i="1"/>
  <c r="S4547" i="1"/>
  <c r="S4546" i="1"/>
  <c r="S4545" i="1"/>
  <c r="S4544" i="1"/>
  <c r="S4543" i="1"/>
  <c r="S4542" i="1"/>
  <c r="S4541" i="1"/>
  <c r="S4540" i="1"/>
  <c r="S4539" i="1"/>
  <c r="S4538" i="1"/>
  <c r="S4537" i="1"/>
  <c r="S4536" i="1"/>
  <c r="S4535" i="1"/>
  <c r="S4534" i="1"/>
  <c r="S4533" i="1"/>
  <c r="S4532" i="1"/>
  <c r="S4531" i="1"/>
  <c r="S4530" i="1"/>
  <c r="S4529" i="1"/>
  <c r="S4528" i="1"/>
  <c r="S4527" i="1"/>
  <c r="S4526" i="1"/>
  <c r="S4525" i="1"/>
  <c r="S4524" i="1"/>
  <c r="S4523" i="1"/>
  <c r="S4522" i="1"/>
  <c r="S4521" i="1"/>
  <c r="S4520" i="1"/>
  <c r="S4519" i="1"/>
  <c r="S4518" i="1"/>
  <c r="S4517" i="1"/>
  <c r="S4516" i="1"/>
  <c r="S4515" i="1"/>
  <c r="S4514" i="1"/>
  <c r="S4513" i="1"/>
  <c r="S4512" i="1"/>
  <c r="S4511" i="1"/>
  <c r="S4510" i="1"/>
  <c r="S4509" i="1"/>
  <c r="S4508" i="1"/>
  <c r="S4507" i="1"/>
  <c r="S4506" i="1"/>
  <c r="S4505" i="1"/>
  <c r="S4504" i="1"/>
  <c r="S4503" i="1"/>
  <c r="S4502" i="1"/>
  <c r="S4501" i="1"/>
  <c r="S4500" i="1"/>
  <c r="S4499" i="1"/>
  <c r="S4498" i="1"/>
  <c r="S4497" i="1"/>
  <c r="S4496" i="1"/>
  <c r="S4495" i="1"/>
  <c r="S4494" i="1"/>
  <c r="S4493" i="1"/>
  <c r="S4492" i="1"/>
  <c r="S4491" i="1"/>
  <c r="S4490" i="1"/>
  <c r="S4489" i="1"/>
  <c r="S4488" i="1"/>
  <c r="S4487" i="1"/>
  <c r="S4486" i="1"/>
  <c r="S4485" i="1"/>
  <c r="S4484" i="1"/>
  <c r="S4483" i="1"/>
  <c r="S4482" i="1"/>
  <c r="S4481" i="1"/>
  <c r="S4480" i="1"/>
  <c r="S4479" i="1"/>
  <c r="S4478" i="1"/>
  <c r="S4477" i="1"/>
  <c r="S4476" i="1"/>
  <c r="S4475" i="1"/>
  <c r="S4474" i="1"/>
  <c r="S4473" i="1"/>
  <c r="S4472" i="1"/>
  <c r="S4471" i="1"/>
  <c r="S4470" i="1"/>
  <c r="S4469" i="1"/>
  <c r="S4468" i="1"/>
  <c r="S4467" i="1"/>
  <c r="S4466" i="1"/>
  <c r="S4465" i="1"/>
  <c r="S4464" i="1"/>
  <c r="S4463" i="1"/>
  <c r="S4462" i="1"/>
  <c r="S4461" i="1"/>
  <c r="S4460" i="1"/>
  <c r="S4459" i="1"/>
  <c r="S4458" i="1"/>
  <c r="S4457" i="1"/>
  <c r="S4456" i="1"/>
  <c r="S4455" i="1"/>
  <c r="S4454" i="1"/>
  <c r="S4453" i="1"/>
  <c r="S4452" i="1"/>
  <c r="S4451" i="1"/>
  <c r="S4450" i="1"/>
  <c r="S4449" i="1"/>
  <c r="S4448" i="1"/>
  <c r="S4447" i="1"/>
  <c r="S4446" i="1"/>
  <c r="S4445" i="1"/>
  <c r="S4444" i="1"/>
  <c r="S4443" i="1"/>
  <c r="S4442" i="1"/>
  <c r="S4441" i="1"/>
  <c r="S4440" i="1"/>
  <c r="S4439" i="1"/>
  <c r="S4438" i="1"/>
  <c r="S4437" i="1"/>
  <c r="S4436" i="1"/>
  <c r="S4435" i="1"/>
  <c r="S4434" i="1"/>
  <c r="S4433" i="1"/>
  <c r="S4432" i="1"/>
  <c r="S4431" i="1"/>
  <c r="S4430" i="1"/>
  <c r="S4429" i="1"/>
  <c r="S4428" i="1"/>
  <c r="S4427" i="1"/>
  <c r="S4426" i="1"/>
  <c r="S4425" i="1"/>
  <c r="S4424" i="1"/>
  <c r="S4423" i="1"/>
  <c r="S4422" i="1"/>
  <c r="S4421" i="1"/>
  <c r="S4420" i="1"/>
  <c r="S4419" i="1"/>
  <c r="S4418" i="1"/>
  <c r="S4417" i="1"/>
  <c r="S4416" i="1"/>
  <c r="S4415" i="1"/>
  <c r="S4414" i="1"/>
  <c r="S4413" i="1"/>
  <c r="S4412" i="1"/>
  <c r="S4411" i="1"/>
  <c r="S4410" i="1"/>
  <c r="S4409" i="1"/>
  <c r="S4408" i="1"/>
  <c r="S4407" i="1"/>
  <c r="S4406" i="1"/>
  <c r="S4405" i="1"/>
  <c r="S4404" i="1"/>
  <c r="S4403" i="1"/>
  <c r="S4402" i="1"/>
  <c r="S4401" i="1"/>
  <c r="S4400" i="1"/>
  <c r="S4399" i="1"/>
  <c r="S4398" i="1"/>
  <c r="S4397" i="1"/>
  <c r="S4396" i="1"/>
  <c r="S4395" i="1"/>
  <c r="S4394" i="1"/>
  <c r="S4393" i="1"/>
  <c r="S4392" i="1"/>
  <c r="S4391" i="1"/>
  <c r="S4390" i="1"/>
  <c r="S4389" i="1"/>
  <c r="S4388" i="1"/>
  <c r="S4387" i="1"/>
  <c r="S4386" i="1"/>
  <c r="S4385" i="1"/>
  <c r="S4384" i="1"/>
  <c r="S4383" i="1"/>
  <c r="S4382" i="1"/>
  <c r="S4381" i="1"/>
  <c r="S4380" i="1"/>
  <c r="S4379" i="1"/>
  <c r="S4378" i="1"/>
  <c r="S4377" i="1"/>
  <c r="S4376" i="1"/>
  <c r="S4375" i="1"/>
  <c r="S4374" i="1"/>
  <c r="S4373" i="1"/>
  <c r="S4372" i="1"/>
  <c r="S4371" i="1"/>
  <c r="S4370" i="1"/>
  <c r="S4369" i="1"/>
  <c r="S4368" i="1"/>
  <c r="S4367" i="1"/>
  <c r="S4366" i="1"/>
  <c r="S4365" i="1"/>
  <c r="S4364" i="1"/>
  <c r="S4363" i="1"/>
  <c r="S4362" i="1"/>
  <c r="S4361" i="1"/>
  <c r="S4360" i="1"/>
  <c r="S4359" i="1"/>
  <c r="S4358" i="1"/>
  <c r="S4357" i="1"/>
  <c r="S4356" i="1"/>
  <c r="S4355" i="1"/>
  <c r="S4354" i="1"/>
  <c r="S4353" i="1"/>
  <c r="S4352" i="1"/>
  <c r="S4351" i="1"/>
  <c r="S4350" i="1"/>
  <c r="S4349" i="1"/>
  <c r="S4348" i="1"/>
  <c r="S4347" i="1"/>
  <c r="S4346" i="1"/>
  <c r="S4345" i="1"/>
  <c r="S4344" i="1"/>
  <c r="S4343" i="1"/>
  <c r="S4342" i="1"/>
  <c r="S4341" i="1"/>
  <c r="S4340" i="1"/>
  <c r="S4339" i="1"/>
  <c r="S4338" i="1"/>
  <c r="S4337" i="1"/>
  <c r="S4336" i="1"/>
  <c r="S4335" i="1"/>
  <c r="S4334" i="1"/>
  <c r="S4333" i="1"/>
  <c r="S4332" i="1"/>
  <c r="S4331" i="1"/>
  <c r="S4330" i="1"/>
  <c r="S4329" i="1"/>
  <c r="S4328" i="1"/>
  <c r="S4327" i="1"/>
  <c r="S4326" i="1"/>
  <c r="S4325" i="1"/>
  <c r="S4324" i="1"/>
  <c r="S4323" i="1"/>
  <c r="S4322" i="1"/>
  <c r="S4321" i="1"/>
  <c r="S4320" i="1"/>
  <c r="S4319" i="1"/>
  <c r="S4318" i="1"/>
  <c r="S4317" i="1"/>
  <c r="S4316" i="1"/>
  <c r="S4315" i="1"/>
  <c r="S4314" i="1"/>
  <c r="S4313" i="1"/>
  <c r="S4312" i="1"/>
  <c r="S4311" i="1"/>
  <c r="S4310" i="1"/>
  <c r="S4309" i="1"/>
  <c r="S4308" i="1"/>
  <c r="S4307" i="1"/>
  <c r="S4306" i="1"/>
  <c r="S4305" i="1"/>
  <c r="S4304" i="1"/>
  <c r="S4303" i="1"/>
  <c r="S4302" i="1"/>
  <c r="S4301" i="1"/>
  <c r="S4300" i="1"/>
  <c r="S4299" i="1"/>
  <c r="S4298" i="1"/>
  <c r="S4297" i="1"/>
  <c r="S4296" i="1"/>
  <c r="S4295" i="1"/>
  <c r="S4294" i="1"/>
  <c r="S4293" i="1"/>
  <c r="S4292" i="1"/>
  <c r="S4291" i="1"/>
  <c r="S4290" i="1"/>
  <c r="S4289" i="1"/>
  <c r="S4288" i="1"/>
  <c r="S4287" i="1"/>
  <c r="S4286" i="1"/>
  <c r="S4285" i="1"/>
  <c r="S4284" i="1"/>
  <c r="S4283" i="1"/>
  <c r="S4282" i="1"/>
  <c r="S4281" i="1"/>
  <c r="S4280" i="1"/>
  <c r="S4279" i="1"/>
  <c r="S4278" i="1"/>
  <c r="S4277" i="1"/>
  <c r="S4276" i="1"/>
  <c r="S4275" i="1"/>
  <c r="S4274" i="1"/>
  <c r="S4273" i="1"/>
  <c r="S4272" i="1"/>
  <c r="S4271" i="1"/>
  <c r="S4270" i="1"/>
  <c r="S4269" i="1"/>
  <c r="S4268" i="1"/>
  <c r="S4267" i="1"/>
  <c r="S4266" i="1"/>
  <c r="S4265" i="1"/>
  <c r="S4264" i="1"/>
  <c r="S4263" i="1"/>
  <c r="S4262" i="1"/>
  <c r="S4261" i="1"/>
  <c r="S4260" i="1"/>
  <c r="S4259" i="1"/>
  <c r="S4258" i="1"/>
  <c r="S4257" i="1"/>
  <c r="S4256" i="1"/>
  <c r="S4255" i="1"/>
  <c r="S4254" i="1"/>
  <c r="S4253" i="1"/>
  <c r="S4252" i="1"/>
  <c r="S4251" i="1"/>
  <c r="S4250" i="1"/>
  <c r="S4249" i="1"/>
  <c r="S4248" i="1"/>
  <c r="S4247" i="1"/>
  <c r="S4246" i="1"/>
  <c r="S4245" i="1"/>
  <c r="S4244" i="1"/>
  <c r="S4243" i="1"/>
  <c r="S4242" i="1"/>
  <c r="S4241" i="1"/>
  <c r="S4240" i="1"/>
  <c r="S4239" i="1"/>
  <c r="S4238" i="1"/>
  <c r="S4237" i="1"/>
  <c r="S4236" i="1"/>
  <c r="S4235" i="1"/>
  <c r="S4234" i="1"/>
  <c r="S4233" i="1"/>
  <c r="S4232" i="1"/>
  <c r="S4231" i="1"/>
  <c r="S4230" i="1"/>
  <c r="S4229" i="1"/>
  <c r="S4228" i="1"/>
  <c r="S4227" i="1"/>
  <c r="S4226" i="1"/>
  <c r="S4225" i="1"/>
  <c r="S4224" i="1"/>
  <c r="S4223" i="1"/>
  <c r="S4222" i="1"/>
  <c r="S4221" i="1"/>
  <c r="S4220" i="1"/>
  <c r="S4219" i="1"/>
  <c r="S4218" i="1"/>
  <c r="S4217" i="1"/>
  <c r="S4216" i="1"/>
  <c r="S4215" i="1"/>
  <c r="S4214" i="1"/>
  <c r="S4213" i="1"/>
  <c r="S4212" i="1"/>
  <c r="S4211" i="1"/>
  <c r="S4210" i="1"/>
  <c r="S4209" i="1"/>
  <c r="S4208" i="1"/>
  <c r="S4207" i="1"/>
  <c r="S4206" i="1"/>
  <c r="S4205" i="1"/>
  <c r="S4204" i="1"/>
  <c r="S4203" i="1"/>
  <c r="S4202" i="1"/>
  <c r="S4201" i="1"/>
  <c r="S4200" i="1"/>
  <c r="S4199" i="1"/>
  <c r="S4198" i="1"/>
  <c r="S4197" i="1"/>
  <c r="S4196" i="1"/>
  <c r="S4195" i="1"/>
  <c r="S4194" i="1"/>
  <c r="S4193" i="1"/>
  <c r="S4192" i="1"/>
  <c r="S4191" i="1"/>
  <c r="S4190" i="1"/>
  <c r="S4189" i="1"/>
  <c r="S4188" i="1"/>
  <c r="S4187" i="1"/>
  <c r="S4186" i="1"/>
  <c r="S4185" i="1"/>
  <c r="S4184" i="1"/>
  <c r="S4183" i="1"/>
  <c r="S4182" i="1"/>
  <c r="S4181" i="1"/>
  <c r="S4180" i="1"/>
  <c r="S4179" i="1"/>
  <c r="S4178" i="1"/>
  <c r="S4177" i="1"/>
  <c r="S4176" i="1"/>
  <c r="S4175" i="1"/>
  <c r="S4174" i="1"/>
  <c r="S4173" i="1"/>
  <c r="S4172" i="1"/>
  <c r="S4171" i="1"/>
  <c r="S4170" i="1"/>
  <c r="S4169" i="1"/>
  <c r="S4168" i="1"/>
  <c r="S4167" i="1"/>
  <c r="S4166" i="1"/>
  <c r="S4165" i="1"/>
  <c r="S4164" i="1"/>
  <c r="S4163" i="1"/>
  <c r="S4162" i="1"/>
  <c r="S4161" i="1"/>
  <c r="S4160" i="1"/>
  <c r="S4159" i="1"/>
  <c r="S4158" i="1"/>
  <c r="S4157" i="1"/>
  <c r="S4156" i="1"/>
  <c r="S4155" i="1"/>
  <c r="S4154" i="1"/>
  <c r="S4153" i="1"/>
  <c r="S4152" i="1"/>
  <c r="S4151" i="1"/>
  <c r="S4150" i="1"/>
  <c r="S4149" i="1"/>
  <c r="S4148" i="1"/>
  <c r="S4147" i="1"/>
  <c r="S4146" i="1"/>
  <c r="S4145" i="1"/>
  <c r="S4144" i="1"/>
  <c r="S4143" i="1"/>
  <c r="S4142" i="1"/>
  <c r="S4141" i="1"/>
  <c r="S4140" i="1"/>
  <c r="S4139" i="1"/>
  <c r="S4138" i="1"/>
  <c r="S4137" i="1"/>
  <c r="S4136" i="1"/>
  <c r="S4135" i="1"/>
  <c r="S4134" i="1"/>
  <c r="S4133" i="1"/>
  <c r="S4132" i="1"/>
  <c r="S4131" i="1"/>
  <c r="S4130" i="1"/>
  <c r="S4129" i="1"/>
  <c r="S4128" i="1"/>
  <c r="S4127" i="1"/>
  <c r="S4126" i="1"/>
  <c r="S4125" i="1"/>
  <c r="S4124" i="1"/>
  <c r="S4123" i="1"/>
  <c r="S4122" i="1"/>
  <c r="S4121" i="1"/>
  <c r="S4120" i="1"/>
  <c r="S4119" i="1"/>
  <c r="S4118" i="1"/>
  <c r="S4117" i="1"/>
  <c r="S4116" i="1"/>
  <c r="S4115" i="1"/>
  <c r="S4114" i="1"/>
  <c r="S4113" i="1"/>
  <c r="S4112" i="1"/>
  <c r="S4111" i="1"/>
  <c r="S4110" i="1"/>
  <c r="S4109" i="1"/>
  <c r="S4108" i="1"/>
  <c r="S4107" i="1"/>
  <c r="S4106" i="1"/>
  <c r="S4105" i="1"/>
  <c r="S4104" i="1"/>
  <c r="S4103" i="1"/>
  <c r="S4102" i="1"/>
  <c r="S4101" i="1"/>
  <c r="S4100" i="1"/>
  <c r="S4099" i="1"/>
  <c r="S4098" i="1"/>
  <c r="S4097" i="1"/>
  <c r="S4096" i="1"/>
  <c r="S4095" i="1"/>
  <c r="S4094" i="1"/>
  <c r="S4093" i="1"/>
  <c r="S4092" i="1"/>
  <c r="S4091" i="1"/>
  <c r="S4090" i="1"/>
  <c r="S4089" i="1"/>
  <c r="S4088" i="1"/>
  <c r="S4087" i="1"/>
  <c r="S4086" i="1"/>
  <c r="S4085" i="1"/>
  <c r="S4084" i="1"/>
  <c r="S4083" i="1"/>
  <c r="S4082" i="1"/>
  <c r="S4081" i="1"/>
  <c r="S4080" i="1"/>
  <c r="S4079" i="1"/>
  <c r="S4078" i="1"/>
  <c r="S4077" i="1"/>
  <c r="S4076" i="1"/>
  <c r="S4075" i="1"/>
  <c r="S4074" i="1"/>
  <c r="S4073" i="1"/>
  <c r="S4072" i="1"/>
  <c r="S4071" i="1"/>
  <c r="S4070" i="1"/>
  <c r="S4069" i="1"/>
  <c r="S4068" i="1"/>
  <c r="S4067" i="1"/>
  <c r="S4066" i="1"/>
  <c r="S4065" i="1"/>
  <c r="S4064" i="1"/>
  <c r="S4063" i="1"/>
  <c r="S4062" i="1"/>
  <c r="S4061" i="1"/>
  <c r="S4060" i="1"/>
  <c r="S4059" i="1"/>
  <c r="S4058" i="1"/>
  <c r="S4057" i="1"/>
  <c r="S4056" i="1"/>
  <c r="S4055" i="1"/>
  <c r="S4054" i="1"/>
  <c r="S4053" i="1"/>
  <c r="S4052" i="1"/>
  <c r="S4051" i="1"/>
  <c r="S4050" i="1"/>
  <c r="S4049" i="1"/>
  <c r="S4048" i="1"/>
  <c r="S4047" i="1"/>
  <c r="S4046" i="1"/>
  <c r="S4045" i="1"/>
  <c r="S4044" i="1"/>
  <c r="S4043" i="1"/>
  <c r="S4042" i="1"/>
  <c r="S4041" i="1"/>
  <c r="S4040" i="1"/>
  <c r="S4039" i="1"/>
  <c r="S4038" i="1"/>
  <c r="S4037" i="1"/>
  <c r="S4036" i="1"/>
  <c r="S4035" i="1"/>
  <c r="S4034" i="1"/>
  <c r="S4033" i="1"/>
  <c r="S4032" i="1"/>
  <c r="S4031" i="1"/>
  <c r="S4030" i="1"/>
  <c r="S4029" i="1"/>
  <c r="S4028" i="1"/>
  <c r="S4027" i="1"/>
  <c r="S4026" i="1"/>
  <c r="S4025" i="1"/>
  <c r="S4024" i="1"/>
  <c r="S4023" i="1"/>
  <c r="S4022" i="1"/>
  <c r="S4021" i="1"/>
  <c r="S4020" i="1"/>
  <c r="S4019" i="1"/>
  <c r="S4018" i="1"/>
  <c r="S4017" i="1"/>
  <c r="S4016" i="1"/>
  <c r="S4015" i="1"/>
  <c r="S4014" i="1"/>
  <c r="S4013" i="1"/>
  <c r="S4012" i="1"/>
  <c r="S4011" i="1"/>
  <c r="S4010" i="1"/>
  <c r="S4009" i="1"/>
  <c r="S4008" i="1"/>
  <c r="S4007" i="1"/>
  <c r="S4006" i="1"/>
  <c r="S4005" i="1"/>
  <c r="S4004" i="1"/>
  <c r="S4003" i="1"/>
  <c r="S4002" i="1"/>
  <c r="S4001" i="1"/>
  <c r="S4000" i="1"/>
  <c r="S3999" i="1"/>
  <c r="S3998" i="1"/>
  <c r="S3997" i="1"/>
  <c r="S3996" i="1"/>
  <c r="S3995" i="1"/>
  <c r="S3994" i="1"/>
  <c r="S3993" i="1"/>
  <c r="S3992" i="1"/>
  <c r="S3991" i="1"/>
  <c r="S3990" i="1"/>
  <c r="S3989" i="1"/>
  <c r="S3988" i="1"/>
  <c r="S3987" i="1"/>
  <c r="S3986" i="1"/>
  <c r="S3985" i="1"/>
  <c r="S3984" i="1"/>
  <c r="S3983" i="1"/>
  <c r="S3982" i="1"/>
  <c r="S3981" i="1"/>
  <c r="S3980" i="1"/>
  <c r="S3979" i="1"/>
  <c r="S3978" i="1"/>
  <c r="S3977" i="1"/>
  <c r="S3976" i="1"/>
  <c r="S3975" i="1"/>
  <c r="S3974" i="1"/>
  <c r="S3973" i="1"/>
  <c r="S3972" i="1"/>
  <c r="S3971" i="1"/>
  <c r="S3970" i="1"/>
  <c r="S3969" i="1"/>
  <c r="S3968" i="1"/>
  <c r="S3967" i="1"/>
  <c r="S3966" i="1"/>
  <c r="S3965" i="1"/>
  <c r="S3964" i="1"/>
  <c r="S3963" i="1"/>
  <c r="S3962" i="1"/>
  <c r="S3961" i="1"/>
  <c r="S3960" i="1"/>
  <c r="S3959" i="1"/>
  <c r="S3958" i="1"/>
  <c r="S3957" i="1"/>
  <c r="S3956" i="1"/>
  <c r="S3955" i="1"/>
  <c r="S3954" i="1"/>
  <c r="S3953" i="1"/>
  <c r="S3952" i="1"/>
  <c r="S3951" i="1"/>
  <c r="S3950" i="1"/>
  <c r="S3949" i="1"/>
  <c r="S3948" i="1"/>
  <c r="S3947" i="1"/>
  <c r="S3946" i="1"/>
  <c r="S3945" i="1"/>
  <c r="S3944" i="1"/>
  <c r="S3943" i="1"/>
  <c r="S3942" i="1"/>
  <c r="S3941" i="1"/>
  <c r="S3940" i="1"/>
  <c r="S3939" i="1"/>
  <c r="S3938" i="1"/>
  <c r="S3937" i="1"/>
  <c r="S3936" i="1"/>
  <c r="S3935" i="1"/>
  <c r="S3934" i="1"/>
  <c r="S3933" i="1"/>
  <c r="S3932" i="1"/>
  <c r="S3931" i="1"/>
  <c r="S3930" i="1"/>
  <c r="S3929" i="1"/>
  <c r="S3928" i="1"/>
  <c r="S3927" i="1"/>
  <c r="S3926" i="1"/>
  <c r="S3925" i="1"/>
  <c r="S3924" i="1"/>
  <c r="S3923" i="1"/>
  <c r="S3922" i="1"/>
  <c r="S3921" i="1"/>
  <c r="S3920" i="1"/>
  <c r="S3919" i="1"/>
  <c r="S3918" i="1"/>
  <c r="S3917" i="1"/>
  <c r="S3916" i="1"/>
  <c r="S3915" i="1"/>
  <c r="S3914" i="1"/>
  <c r="S3913" i="1"/>
  <c r="S3912" i="1"/>
  <c r="S3911" i="1"/>
  <c r="S3910" i="1"/>
  <c r="S3909" i="1"/>
  <c r="S3908" i="1"/>
  <c r="S3907" i="1"/>
  <c r="S3906" i="1"/>
  <c r="S3905" i="1"/>
  <c r="S3904" i="1"/>
  <c r="S3903" i="1"/>
  <c r="S3902" i="1"/>
  <c r="S3901" i="1"/>
  <c r="S3900" i="1"/>
  <c r="S3899" i="1"/>
  <c r="S3898" i="1"/>
  <c r="S3897" i="1"/>
  <c r="S3896" i="1"/>
  <c r="S3895" i="1"/>
  <c r="S3894" i="1"/>
  <c r="S3893" i="1"/>
  <c r="S3892" i="1"/>
  <c r="S3891" i="1"/>
  <c r="S3890" i="1"/>
  <c r="S3889" i="1"/>
  <c r="S3888" i="1"/>
  <c r="S3887" i="1"/>
  <c r="S3886" i="1"/>
  <c r="S3885" i="1"/>
  <c r="S3884" i="1"/>
  <c r="S3883" i="1"/>
  <c r="S3882" i="1"/>
  <c r="S3881" i="1"/>
  <c r="S3880" i="1"/>
  <c r="S3879" i="1"/>
  <c r="S3878" i="1"/>
  <c r="S3877" i="1"/>
  <c r="S3876" i="1"/>
  <c r="S3875" i="1"/>
  <c r="S3874" i="1"/>
  <c r="S3873" i="1"/>
  <c r="S3872" i="1"/>
  <c r="S3871" i="1"/>
  <c r="S3870" i="1"/>
  <c r="S3869" i="1"/>
  <c r="S3868" i="1"/>
  <c r="S3867" i="1"/>
  <c r="S3866" i="1"/>
  <c r="S3865" i="1"/>
  <c r="S3864" i="1"/>
  <c r="S3863" i="1"/>
  <c r="S3862" i="1"/>
  <c r="S3861" i="1"/>
  <c r="S3860" i="1"/>
  <c r="S3859" i="1"/>
  <c r="S3858" i="1"/>
  <c r="S3857" i="1"/>
  <c r="S3856" i="1"/>
  <c r="S3855" i="1"/>
  <c r="S3854" i="1"/>
  <c r="S3853" i="1"/>
  <c r="S3852" i="1"/>
  <c r="S3851" i="1"/>
  <c r="S3850" i="1"/>
  <c r="S3849" i="1"/>
  <c r="S3848" i="1"/>
  <c r="S3847" i="1"/>
  <c r="S3846" i="1"/>
  <c r="S3845" i="1"/>
  <c r="S3844" i="1"/>
  <c r="S3843" i="1"/>
  <c r="S3842" i="1"/>
  <c r="S3841" i="1"/>
  <c r="S3840" i="1"/>
  <c r="S3839" i="1"/>
  <c r="S3838" i="1"/>
  <c r="S3837" i="1"/>
  <c r="S3836" i="1"/>
  <c r="S3835" i="1"/>
  <c r="S3834" i="1"/>
  <c r="S3833" i="1"/>
  <c r="S3832" i="1"/>
  <c r="S3831" i="1"/>
  <c r="S3830" i="1"/>
  <c r="S3829" i="1"/>
  <c r="S3828" i="1"/>
  <c r="S3827" i="1"/>
  <c r="S3826" i="1"/>
  <c r="S3825" i="1"/>
  <c r="S3824" i="1"/>
  <c r="S3823" i="1"/>
  <c r="S3822" i="1"/>
  <c r="S3821" i="1"/>
  <c r="S3820" i="1"/>
  <c r="S3819" i="1"/>
  <c r="S3818" i="1"/>
  <c r="S3817" i="1"/>
  <c r="S3816" i="1"/>
  <c r="S3815" i="1"/>
  <c r="S3814" i="1"/>
  <c r="S3813" i="1"/>
  <c r="S3812" i="1"/>
  <c r="S3811" i="1"/>
  <c r="S3810" i="1"/>
  <c r="S3809" i="1"/>
  <c r="S3808" i="1"/>
  <c r="S3807" i="1"/>
  <c r="S3806" i="1"/>
  <c r="S3805" i="1"/>
  <c r="S3804" i="1"/>
  <c r="S3803" i="1"/>
  <c r="S3802" i="1"/>
  <c r="S3801" i="1"/>
  <c r="S3800" i="1"/>
  <c r="S3799" i="1"/>
  <c r="S3798" i="1"/>
  <c r="S3797" i="1"/>
  <c r="S3796" i="1"/>
  <c r="S3795" i="1"/>
  <c r="S3794" i="1"/>
  <c r="S3793" i="1"/>
  <c r="S3792" i="1"/>
  <c r="S3791" i="1"/>
  <c r="S3790" i="1"/>
  <c r="S3789" i="1"/>
  <c r="S3788" i="1"/>
  <c r="S3787" i="1"/>
  <c r="S3786" i="1"/>
  <c r="S3785" i="1"/>
  <c r="S3784" i="1"/>
  <c r="S3783" i="1"/>
  <c r="S3782" i="1"/>
  <c r="S3781" i="1"/>
  <c r="S3780" i="1"/>
  <c r="S3779" i="1"/>
  <c r="S3778" i="1"/>
  <c r="S3777" i="1"/>
  <c r="S3776" i="1"/>
  <c r="S3775" i="1"/>
  <c r="S3774" i="1"/>
  <c r="S3773" i="1"/>
  <c r="S3772" i="1"/>
  <c r="S3771" i="1"/>
  <c r="S3770" i="1"/>
  <c r="S3769" i="1"/>
  <c r="S3768" i="1"/>
  <c r="S3767" i="1"/>
  <c r="S3766" i="1"/>
  <c r="S3765" i="1"/>
  <c r="S3764" i="1"/>
  <c r="S3763" i="1"/>
  <c r="S3762" i="1"/>
  <c r="S3761" i="1"/>
  <c r="S3760" i="1"/>
  <c r="S3759" i="1"/>
  <c r="S3758" i="1"/>
  <c r="S3757" i="1"/>
  <c r="S3756" i="1"/>
  <c r="S3755" i="1"/>
  <c r="S3754" i="1"/>
  <c r="S3753" i="1"/>
  <c r="S3752" i="1"/>
  <c r="S3751" i="1"/>
  <c r="S3750" i="1"/>
  <c r="S3749" i="1"/>
  <c r="S3748" i="1"/>
  <c r="S3747" i="1"/>
  <c r="S3746" i="1"/>
  <c r="S3745" i="1"/>
  <c r="S3744" i="1"/>
  <c r="S3743" i="1"/>
  <c r="S3742" i="1"/>
  <c r="S3741" i="1"/>
  <c r="S3740" i="1"/>
  <c r="S3739" i="1"/>
  <c r="S3738" i="1"/>
  <c r="S3737" i="1"/>
  <c r="S3736" i="1"/>
  <c r="S3735" i="1"/>
  <c r="S3734" i="1"/>
  <c r="S3733" i="1"/>
  <c r="S3732" i="1"/>
  <c r="S3731" i="1"/>
  <c r="S3730" i="1"/>
  <c r="S3729" i="1"/>
  <c r="S3728" i="1"/>
  <c r="S3727" i="1"/>
  <c r="S3726" i="1"/>
  <c r="S3725" i="1"/>
  <c r="S3724" i="1"/>
  <c r="S3723" i="1"/>
  <c r="S3722" i="1"/>
  <c r="S3721" i="1"/>
  <c r="S3720" i="1"/>
  <c r="S3719" i="1"/>
  <c r="S3718" i="1"/>
  <c r="S3717" i="1"/>
  <c r="S3716" i="1"/>
  <c r="S3715" i="1"/>
  <c r="S3714" i="1"/>
  <c r="S3713" i="1"/>
  <c r="S3712" i="1"/>
  <c r="S3711" i="1"/>
  <c r="S3710" i="1"/>
  <c r="S3709" i="1"/>
  <c r="S3708" i="1"/>
  <c r="S3707" i="1"/>
  <c r="S3706" i="1"/>
  <c r="S3705" i="1"/>
  <c r="S3704" i="1"/>
  <c r="S3703" i="1"/>
  <c r="S3702" i="1"/>
  <c r="S3701" i="1"/>
  <c r="S3700" i="1"/>
  <c r="S3699" i="1"/>
  <c r="S3698" i="1"/>
  <c r="S3697" i="1"/>
  <c r="S3696" i="1"/>
  <c r="S3695" i="1"/>
  <c r="S3694" i="1"/>
  <c r="S3693" i="1"/>
  <c r="S3692" i="1"/>
  <c r="S3691" i="1"/>
  <c r="S3690" i="1"/>
  <c r="S3689" i="1"/>
  <c r="S3688" i="1"/>
  <c r="S3687" i="1"/>
  <c r="S3686" i="1"/>
  <c r="S3685" i="1"/>
  <c r="S3684" i="1"/>
  <c r="S3683" i="1"/>
  <c r="S3682" i="1"/>
  <c r="S3681" i="1"/>
  <c r="S3680" i="1"/>
  <c r="S3679" i="1"/>
  <c r="S3678" i="1"/>
  <c r="S3677" i="1"/>
  <c r="S3676" i="1"/>
  <c r="S3675" i="1"/>
  <c r="S3674" i="1"/>
  <c r="S3673" i="1"/>
  <c r="S3672" i="1"/>
  <c r="S3671" i="1"/>
  <c r="S3670" i="1"/>
  <c r="S3669" i="1"/>
  <c r="S3668" i="1"/>
  <c r="S3667" i="1"/>
  <c r="S3666" i="1"/>
  <c r="S3665" i="1"/>
  <c r="S3664" i="1"/>
  <c r="S3663" i="1"/>
  <c r="S3662" i="1"/>
  <c r="S3661" i="1"/>
  <c r="S3660" i="1"/>
  <c r="S3659" i="1"/>
  <c r="S3658" i="1"/>
  <c r="S3657" i="1"/>
  <c r="S3656" i="1"/>
  <c r="S3655" i="1"/>
  <c r="S3654" i="1"/>
  <c r="S3653" i="1"/>
  <c r="S3652" i="1"/>
  <c r="S3651" i="1"/>
  <c r="S3650" i="1"/>
  <c r="S3649" i="1"/>
  <c r="S3648" i="1"/>
  <c r="S3647" i="1"/>
  <c r="S3646" i="1"/>
  <c r="S3645" i="1"/>
  <c r="S3644" i="1"/>
  <c r="S3643" i="1"/>
  <c r="S3642" i="1"/>
  <c r="S3641" i="1"/>
  <c r="S3640" i="1"/>
  <c r="S3639" i="1"/>
  <c r="S3638" i="1"/>
  <c r="S3637" i="1"/>
  <c r="S3636" i="1"/>
  <c r="S3635" i="1"/>
  <c r="S3634" i="1"/>
  <c r="S3633" i="1"/>
  <c r="S3632" i="1"/>
  <c r="S3631" i="1"/>
  <c r="S3630" i="1"/>
  <c r="S3629" i="1"/>
  <c r="S3628" i="1"/>
  <c r="S3627" i="1"/>
  <c r="S3626" i="1"/>
  <c r="S3625" i="1"/>
  <c r="S3624" i="1"/>
  <c r="S3623" i="1"/>
  <c r="S3622" i="1"/>
  <c r="S3621" i="1"/>
  <c r="S3620" i="1"/>
  <c r="S3619" i="1"/>
  <c r="S3618" i="1"/>
  <c r="S3617" i="1"/>
  <c r="S3616" i="1"/>
  <c r="S3615" i="1"/>
  <c r="S3614" i="1"/>
  <c r="S3613" i="1"/>
  <c r="S3612" i="1"/>
  <c r="S3611" i="1"/>
  <c r="S3610" i="1"/>
  <c r="S3609" i="1"/>
  <c r="S3608" i="1"/>
  <c r="S3607" i="1"/>
  <c r="S3606" i="1"/>
  <c r="S3605" i="1"/>
  <c r="S3604" i="1"/>
  <c r="S3603" i="1"/>
  <c r="S3602" i="1"/>
  <c r="S3601" i="1"/>
  <c r="S3600" i="1"/>
  <c r="S3599" i="1"/>
  <c r="S3598" i="1"/>
  <c r="S3597" i="1"/>
  <c r="S3596" i="1"/>
  <c r="S3595" i="1"/>
  <c r="S3594" i="1"/>
  <c r="S3593" i="1"/>
  <c r="S3592" i="1"/>
  <c r="S3591" i="1"/>
  <c r="S3590" i="1"/>
  <c r="S3589" i="1"/>
  <c r="S3588" i="1"/>
  <c r="S3587" i="1"/>
  <c r="S3586" i="1"/>
  <c r="S3585" i="1"/>
  <c r="S3584" i="1"/>
  <c r="S3583" i="1"/>
  <c r="S3582" i="1"/>
  <c r="S3581" i="1"/>
  <c r="S3580" i="1"/>
  <c r="S3579" i="1"/>
  <c r="S3578" i="1"/>
  <c r="S3577" i="1"/>
  <c r="S3576" i="1"/>
  <c r="S3575" i="1"/>
  <c r="S3574" i="1"/>
  <c r="S3573" i="1"/>
  <c r="S3572" i="1"/>
  <c r="S3571" i="1"/>
  <c r="S3570" i="1"/>
  <c r="S3569" i="1"/>
  <c r="S3568" i="1"/>
  <c r="S3567" i="1"/>
  <c r="S3566" i="1"/>
  <c r="S3565" i="1"/>
  <c r="S3564" i="1"/>
  <c r="S3563" i="1"/>
  <c r="S3562" i="1"/>
  <c r="S3561" i="1"/>
  <c r="S3560" i="1"/>
  <c r="S3559" i="1"/>
  <c r="S3558" i="1"/>
  <c r="S3557" i="1"/>
  <c r="S3556" i="1"/>
  <c r="S3555" i="1"/>
  <c r="S3554" i="1"/>
  <c r="S3553" i="1"/>
  <c r="S3552" i="1"/>
  <c r="S3551" i="1"/>
  <c r="S3550" i="1"/>
  <c r="S3549" i="1"/>
  <c r="S3548" i="1"/>
  <c r="S3547" i="1"/>
  <c r="S3546" i="1"/>
  <c r="S3545" i="1"/>
  <c r="S3544" i="1"/>
  <c r="S3543" i="1"/>
  <c r="S3542" i="1"/>
  <c r="S3541" i="1"/>
  <c r="S3540" i="1"/>
  <c r="S3539" i="1"/>
  <c r="S3538" i="1"/>
  <c r="S3537" i="1"/>
  <c r="S3536" i="1"/>
  <c r="S3535" i="1"/>
  <c r="S3534" i="1"/>
  <c r="S3533" i="1"/>
  <c r="S3532" i="1"/>
  <c r="S3531" i="1"/>
  <c r="S3530" i="1"/>
  <c r="S3529" i="1"/>
  <c r="S3528" i="1"/>
  <c r="S3527" i="1"/>
  <c r="S3526" i="1"/>
  <c r="S3525" i="1"/>
  <c r="S3524" i="1"/>
  <c r="S3523" i="1"/>
  <c r="S3522" i="1"/>
  <c r="S3521" i="1"/>
  <c r="S3520" i="1"/>
  <c r="S3519" i="1"/>
  <c r="S3518" i="1"/>
  <c r="S3517" i="1"/>
  <c r="S3516" i="1"/>
  <c r="S3515" i="1"/>
  <c r="S3514" i="1"/>
  <c r="S3513" i="1"/>
  <c r="S3512" i="1"/>
  <c r="S3511" i="1"/>
  <c r="S3510" i="1"/>
  <c r="S3509" i="1"/>
  <c r="S3508" i="1"/>
  <c r="S3507" i="1"/>
  <c r="S3506" i="1"/>
  <c r="S3505" i="1"/>
  <c r="S3504" i="1"/>
  <c r="S3503" i="1"/>
  <c r="S3502" i="1"/>
  <c r="S3501" i="1"/>
  <c r="S3500" i="1"/>
  <c r="S3499" i="1"/>
  <c r="S3498" i="1"/>
  <c r="S3497" i="1"/>
  <c r="S3496" i="1"/>
  <c r="S3495" i="1"/>
  <c r="S3494" i="1"/>
  <c r="S3493" i="1"/>
  <c r="S3492" i="1"/>
  <c r="S3491" i="1"/>
  <c r="S3490" i="1"/>
  <c r="S3489" i="1"/>
  <c r="S3488" i="1"/>
  <c r="S3487" i="1"/>
  <c r="S3486" i="1"/>
  <c r="S3485" i="1"/>
  <c r="S3484" i="1"/>
  <c r="S3483" i="1"/>
  <c r="S3482" i="1"/>
  <c r="S3481" i="1"/>
  <c r="S3480" i="1"/>
  <c r="S3479" i="1"/>
  <c r="S3478" i="1"/>
  <c r="S3477" i="1"/>
  <c r="S3476" i="1"/>
  <c r="S3475" i="1"/>
  <c r="S3474" i="1"/>
  <c r="S3473" i="1"/>
  <c r="S3472" i="1"/>
  <c r="S3471" i="1"/>
  <c r="S3470" i="1"/>
  <c r="S3469" i="1"/>
  <c r="S3468" i="1"/>
  <c r="S3467" i="1"/>
  <c r="S3466" i="1"/>
  <c r="S3465" i="1"/>
  <c r="S3464" i="1"/>
  <c r="S3463" i="1"/>
  <c r="S3462" i="1"/>
  <c r="S3461" i="1"/>
  <c r="S3460" i="1"/>
  <c r="S3459" i="1"/>
  <c r="S3458" i="1"/>
  <c r="S3457" i="1"/>
  <c r="S3456" i="1"/>
  <c r="S3455" i="1"/>
  <c r="S3454" i="1"/>
  <c r="S3453" i="1"/>
  <c r="S3452" i="1"/>
  <c r="S3451" i="1"/>
  <c r="S3450" i="1"/>
  <c r="S3449" i="1"/>
  <c r="S3448" i="1"/>
  <c r="S3447" i="1"/>
  <c r="S3446" i="1"/>
  <c r="S3445" i="1"/>
  <c r="S3444" i="1"/>
  <c r="S3443" i="1"/>
  <c r="S3442" i="1"/>
  <c r="S3441" i="1"/>
  <c r="S3440" i="1"/>
  <c r="S3439" i="1"/>
  <c r="S3438" i="1"/>
  <c r="S3437" i="1"/>
  <c r="S3436" i="1"/>
  <c r="S3435" i="1"/>
  <c r="S3434" i="1"/>
  <c r="S3433" i="1"/>
  <c r="S3432" i="1"/>
  <c r="S3431" i="1"/>
  <c r="S3430" i="1"/>
  <c r="S3429" i="1"/>
  <c r="S3428" i="1"/>
  <c r="S3427" i="1"/>
  <c r="S3426" i="1"/>
  <c r="S3425" i="1"/>
  <c r="S3424" i="1"/>
  <c r="S3423" i="1"/>
  <c r="S3422" i="1"/>
  <c r="S3421" i="1"/>
  <c r="S3420" i="1"/>
  <c r="S3419" i="1"/>
  <c r="S3418" i="1"/>
  <c r="S3417" i="1"/>
  <c r="S3416" i="1"/>
  <c r="S3415" i="1"/>
  <c r="S3414" i="1"/>
  <c r="S3413" i="1"/>
  <c r="S3412" i="1"/>
  <c r="S3411" i="1"/>
  <c r="S3410" i="1"/>
  <c r="S3409" i="1"/>
  <c r="S3408" i="1"/>
  <c r="S3407" i="1"/>
  <c r="S3406" i="1"/>
  <c r="S3405" i="1"/>
  <c r="S3404" i="1"/>
  <c r="S3403" i="1"/>
  <c r="S3402" i="1"/>
  <c r="S3401" i="1"/>
  <c r="S3400" i="1"/>
  <c r="S3399" i="1"/>
  <c r="S3398" i="1"/>
  <c r="S3397" i="1"/>
  <c r="S3396" i="1"/>
  <c r="S3395" i="1"/>
  <c r="S3394" i="1"/>
  <c r="S3393" i="1"/>
  <c r="S3392" i="1"/>
  <c r="S3391" i="1"/>
  <c r="S3390" i="1"/>
  <c r="S3389" i="1"/>
  <c r="S3388" i="1"/>
  <c r="S3387" i="1"/>
  <c r="S3386" i="1"/>
  <c r="S3385" i="1"/>
  <c r="S3384" i="1"/>
  <c r="S3383" i="1"/>
  <c r="S3382" i="1"/>
  <c r="S3381" i="1"/>
  <c r="S3380" i="1"/>
  <c r="S3379" i="1"/>
  <c r="S3378" i="1"/>
  <c r="S3377" i="1"/>
  <c r="S3376" i="1"/>
  <c r="S3375" i="1"/>
  <c r="S3374" i="1"/>
  <c r="S3373" i="1"/>
  <c r="S3372" i="1"/>
  <c r="S3371" i="1"/>
  <c r="S3370" i="1"/>
  <c r="S3369" i="1"/>
  <c r="S3368" i="1"/>
  <c r="S3367" i="1"/>
  <c r="S3366" i="1"/>
  <c r="S3365" i="1"/>
  <c r="S3364" i="1"/>
  <c r="S3363" i="1"/>
  <c r="S3362" i="1"/>
  <c r="S3361" i="1"/>
  <c r="S3360" i="1"/>
  <c r="S3359" i="1"/>
  <c r="S3358" i="1"/>
  <c r="S3357" i="1"/>
  <c r="S3356" i="1"/>
  <c r="S3355" i="1"/>
  <c r="S3354" i="1"/>
  <c r="S3353" i="1"/>
  <c r="S3352" i="1"/>
  <c r="S3351" i="1"/>
  <c r="S3350" i="1"/>
  <c r="S3349" i="1"/>
  <c r="S3348" i="1"/>
  <c r="S3347" i="1"/>
  <c r="S3346" i="1"/>
  <c r="S3345" i="1"/>
  <c r="S3344" i="1"/>
  <c r="S3343" i="1"/>
  <c r="S3342" i="1"/>
  <c r="S3341" i="1"/>
  <c r="S3340" i="1"/>
  <c r="S3339" i="1"/>
  <c r="S3338" i="1"/>
  <c r="S3337" i="1"/>
  <c r="S3336" i="1"/>
  <c r="S3335" i="1"/>
  <c r="S3334" i="1"/>
  <c r="S3333" i="1"/>
  <c r="S3332" i="1"/>
  <c r="S3331" i="1"/>
  <c r="S3330" i="1"/>
  <c r="S3329" i="1"/>
  <c r="S3328" i="1"/>
  <c r="S3327" i="1"/>
  <c r="S3326" i="1"/>
  <c r="S3325" i="1"/>
  <c r="S3324" i="1"/>
  <c r="S3323" i="1"/>
  <c r="S3322" i="1"/>
  <c r="S3321" i="1"/>
  <c r="S3320" i="1"/>
  <c r="S3319" i="1"/>
  <c r="S3318" i="1"/>
  <c r="S3317" i="1"/>
  <c r="S3316" i="1"/>
  <c r="S3315" i="1"/>
  <c r="S3314" i="1"/>
  <c r="S3313" i="1"/>
  <c r="S3312" i="1"/>
  <c r="S3311" i="1"/>
  <c r="S3310" i="1"/>
  <c r="S3309" i="1"/>
  <c r="S3308" i="1"/>
  <c r="S3307" i="1"/>
  <c r="S3306" i="1"/>
  <c r="S3305" i="1"/>
  <c r="S3304" i="1"/>
  <c r="S3303" i="1"/>
  <c r="S3302" i="1"/>
  <c r="S3301" i="1"/>
  <c r="S3300" i="1"/>
  <c r="S3299" i="1"/>
  <c r="S3298" i="1"/>
  <c r="S3297" i="1"/>
  <c r="S3296" i="1"/>
  <c r="S3295" i="1"/>
  <c r="S3294" i="1"/>
  <c r="S3293" i="1"/>
  <c r="S3292" i="1"/>
  <c r="S3291" i="1"/>
  <c r="S3290" i="1"/>
  <c r="S3289" i="1"/>
  <c r="S3288" i="1"/>
  <c r="S3287" i="1"/>
  <c r="S3286" i="1"/>
  <c r="S3285" i="1"/>
  <c r="S3284" i="1"/>
  <c r="S3283" i="1"/>
  <c r="S3282" i="1"/>
  <c r="S3281" i="1"/>
  <c r="S3280" i="1"/>
  <c r="S3279" i="1"/>
  <c r="S3278" i="1"/>
  <c r="S3277" i="1"/>
  <c r="S3276" i="1"/>
  <c r="S3275" i="1"/>
  <c r="S3274" i="1"/>
  <c r="S3273" i="1"/>
  <c r="S3272" i="1"/>
  <c r="S3271" i="1"/>
  <c r="S3270" i="1"/>
  <c r="S3269" i="1"/>
  <c r="S3268" i="1"/>
  <c r="S3267" i="1"/>
  <c r="S3266" i="1"/>
  <c r="S3265" i="1"/>
  <c r="S3264" i="1"/>
  <c r="S3263" i="1"/>
  <c r="S3262" i="1"/>
  <c r="S3261" i="1"/>
  <c r="S3260" i="1"/>
  <c r="S3259" i="1"/>
  <c r="S3258" i="1"/>
  <c r="S3257" i="1"/>
  <c r="S3256" i="1"/>
  <c r="S3255" i="1"/>
  <c r="S3254" i="1"/>
  <c r="S3253" i="1"/>
  <c r="S3252" i="1"/>
  <c r="S3251" i="1"/>
  <c r="S3250" i="1"/>
  <c r="S3249" i="1"/>
  <c r="S3248" i="1"/>
  <c r="S3247" i="1"/>
  <c r="S3246" i="1"/>
  <c r="S3245" i="1"/>
  <c r="S3244" i="1"/>
  <c r="S3243" i="1"/>
  <c r="S3242" i="1"/>
  <c r="S3241" i="1"/>
  <c r="S3240" i="1"/>
  <c r="S3239" i="1"/>
  <c r="S3238" i="1"/>
  <c r="S3237" i="1"/>
  <c r="S3236" i="1"/>
  <c r="S3235" i="1"/>
  <c r="S3234" i="1"/>
  <c r="S3233" i="1"/>
  <c r="S3232" i="1"/>
  <c r="S3231" i="1"/>
  <c r="S3230" i="1"/>
  <c r="S3229" i="1"/>
  <c r="S3228" i="1"/>
  <c r="S3227" i="1"/>
  <c r="S3226" i="1"/>
  <c r="S3225" i="1"/>
  <c r="S3224" i="1"/>
  <c r="S3223" i="1"/>
  <c r="S3222" i="1"/>
  <c r="S3221" i="1"/>
  <c r="S3220" i="1"/>
  <c r="S3219" i="1"/>
  <c r="S3218" i="1"/>
  <c r="S3217" i="1"/>
  <c r="S3216" i="1"/>
  <c r="S3215" i="1"/>
  <c r="S3214" i="1"/>
  <c r="S3213" i="1"/>
  <c r="S3212" i="1"/>
  <c r="S3211" i="1"/>
  <c r="S3210" i="1"/>
  <c r="S3209" i="1"/>
  <c r="S3208" i="1"/>
  <c r="S3207" i="1"/>
  <c r="S3206" i="1"/>
  <c r="S3205" i="1"/>
  <c r="S3204" i="1"/>
  <c r="S3203" i="1"/>
  <c r="S3202" i="1"/>
  <c r="S3201" i="1"/>
  <c r="S3200" i="1"/>
  <c r="S3199" i="1"/>
  <c r="S3198" i="1"/>
  <c r="S3197" i="1"/>
  <c r="S3196" i="1"/>
  <c r="S3195" i="1"/>
  <c r="S3194" i="1"/>
  <c r="S3193" i="1"/>
  <c r="S3192" i="1"/>
  <c r="S3191" i="1"/>
  <c r="S3190" i="1"/>
  <c r="S3189" i="1"/>
  <c r="S3188" i="1"/>
  <c r="S3187" i="1"/>
  <c r="S3186" i="1"/>
  <c r="S3185" i="1"/>
  <c r="S3184" i="1"/>
  <c r="S3183" i="1"/>
  <c r="S3182" i="1"/>
  <c r="S3181" i="1"/>
  <c r="S3180" i="1"/>
  <c r="S3179" i="1"/>
  <c r="S3178" i="1"/>
  <c r="S3177" i="1"/>
  <c r="S3176" i="1"/>
  <c r="S3175" i="1"/>
  <c r="S3174" i="1"/>
  <c r="S3173" i="1"/>
  <c r="S3172" i="1"/>
  <c r="S3171" i="1"/>
  <c r="S3170" i="1"/>
  <c r="S3169" i="1"/>
  <c r="S3168" i="1"/>
  <c r="S3167" i="1"/>
  <c r="S3166" i="1"/>
  <c r="S3165" i="1"/>
  <c r="S3164" i="1"/>
  <c r="S3163" i="1"/>
  <c r="S3162" i="1"/>
  <c r="S3161" i="1"/>
  <c r="S3160" i="1"/>
  <c r="S3159" i="1"/>
  <c r="S3158" i="1"/>
  <c r="S3157" i="1"/>
  <c r="S3156" i="1"/>
  <c r="S3155" i="1"/>
  <c r="S3154" i="1"/>
  <c r="S3153" i="1"/>
  <c r="S3152" i="1"/>
  <c r="S3151" i="1"/>
  <c r="S3150" i="1"/>
  <c r="S3149" i="1"/>
  <c r="S3148" i="1"/>
  <c r="S3147" i="1"/>
  <c r="S3146" i="1"/>
  <c r="S3145" i="1"/>
  <c r="S3144" i="1"/>
  <c r="S3143" i="1"/>
  <c r="S3142" i="1"/>
  <c r="S3141" i="1"/>
  <c r="S3140" i="1"/>
  <c r="S3139" i="1"/>
  <c r="S3138" i="1"/>
  <c r="S3137" i="1"/>
  <c r="S3136" i="1"/>
  <c r="S3135" i="1"/>
  <c r="S3134" i="1"/>
  <c r="S3133" i="1"/>
  <c r="S3132" i="1"/>
  <c r="S3131" i="1"/>
  <c r="S3130" i="1"/>
  <c r="S3129" i="1"/>
  <c r="S3128" i="1"/>
  <c r="S3127" i="1"/>
  <c r="S3126" i="1"/>
  <c r="S3125" i="1"/>
  <c r="S3124" i="1"/>
  <c r="S3123" i="1"/>
  <c r="S3122" i="1"/>
  <c r="S3121" i="1"/>
  <c r="S3120" i="1"/>
  <c r="S3119" i="1"/>
  <c r="S3118" i="1"/>
  <c r="S3117" i="1"/>
  <c r="S3116" i="1"/>
  <c r="S3115" i="1"/>
  <c r="S3114" i="1"/>
  <c r="S3113" i="1"/>
  <c r="S3112" i="1"/>
  <c r="S3111" i="1"/>
  <c r="S3110" i="1"/>
  <c r="S3109" i="1"/>
  <c r="S3108" i="1"/>
  <c r="S3107" i="1"/>
  <c r="S3106" i="1"/>
  <c r="S3105" i="1"/>
  <c r="S3104" i="1"/>
  <c r="S3103" i="1"/>
  <c r="S3102" i="1"/>
  <c r="S3101" i="1"/>
  <c r="S3100" i="1"/>
  <c r="S3099" i="1"/>
  <c r="S3098" i="1"/>
  <c r="S3097" i="1"/>
  <c r="S3096" i="1"/>
  <c r="S3095" i="1"/>
  <c r="S3094" i="1"/>
  <c r="S3093" i="1"/>
  <c r="S3092" i="1"/>
  <c r="S3091" i="1"/>
  <c r="S3090" i="1"/>
  <c r="S3089" i="1"/>
  <c r="S3088" i="1"/>
  <c r="S3087" i="1"/>
  <c r="S3086" i="1"/>
  <c r="S3085" i="1"/>
  <c r="S3084" i="1"/>
  <c r="S3083" i="1"/>
  <c r="S3082" i="1"/>
  <c r="S3081" i="1"/>
  <c r="S3080" i="1"/>
  <c r="S3079" i="1"/>
  <c r="S3078" i="1"/>
  <c r="S3077" i="1"/>
  <c r="S3076" i="1"/>
  <c r="S3075" i="1"/>
  <c r="S3074" i="1"/>
  <c r="S3073" i="1"/>
  <c r="S3072" i="1"/>
  <c r="S3071" i="1"/>
  <c r="S3070" i="1"/>
  <c r="S3069" i="1"/>
  <c r="S3068" i="1"/>
  <c r="S3067" i="1"/>
  <c r="S3066" i="1"/>
  <c r="S3065" i="1"/>
  <c r="S3064" i="1"/>
  <c r="S3063" i="1"/>
  <c r="S3062" i="1"/>
  <c r="S3061" i="1"/>
  <c r="S3060" i="1"/>
  <c r="S3059" i="1"/>
  <c r="S3058" i="1"/>
  <c r="S3057" i="1"/>
  <c r="S3056" i="1"/>
  <c r="S3055" i="1"/>
  <c r="S3054" i="1"/>
  <c r="S3053" i="1"/>
  <c r="S3052" i="1"/>
  <c r="S3051" i="1"/>
  <c r="S3050" i="1"/>
  <c r="S3049" i="1"/>
  <c r="S3048" i="1"/>
  <c r="S3047" i="1"/>
  <c r="S3046" i="1"/>
  <c r="S3045" i="1"/>
  <c r="S3044" i="1"/>
  <c r="S3043" i="1"/>
  <c r="S3042" i="1"/>
  <c r="S3041" i="1"/>
  <c r="S3040" i="1"/>
  <c r="S3039" i="1"/>
  <c r="S3038" i="1"/>
  <c r="S3037" i="1"/>
  <c r="S3036" i="1"/>
  <c r="S3035" i="1"/>
  <c r="S3034" i="1"/>
  <c r="S3033" i="1"/>
  <c r="S3032" i="1"/>
  <c r="S3031" i="1"/>
  <c r="S3030" i="1"/>
  <c r="S3029" i="1"/>
  <c r="S3028" i="1"/>
  <c r="S3027" i="1"/>
  <c r="S3026" i="1"/>
  <c r="S3025" i="1"/>
  <c r="S3024" i="1"/>
  <c r="S3023" i="1"/>
  <c r="S3022" i="1"/>
  <c r="S3021" i="1"/>
  <c r="S3020" i="1"/>
  <c r="S3019" i="1"/>
  <c r="S3018" i="1"/>
  <c r="S3017" i="1"/>
  <c r="S3016" i="1"/>
  <c r="S3015" i="1"/>
  <c r="S3014" i="1"/>
  <c r="S3013" i="1"/>
  <c r="S3012" i="1"/>
  <c r="S3011" i="1"/>
  <c r="S3010" i="1"/>
  <c r="S3009" i="1"/>
  <c r="S3008" i="1"/>
  <c r="S3007" i="1"/>
  <c r="S3006" i="1"/>
  <c r="S3005" i="1"/>
  <c r="S3004" i="1"/>
  <c r="S3003" i="1"/>
  <c r="S3002" i="1"/>
  <c r="S3001" i="1"/>
  <c r="S3000" i="1"/>
  <c r="S2999" i="1"/>
  <c r="S2998" i="1"/>
  <c r="S2997" i="1"/>
  <c r="S2996" i="1"/>
  <c r="S2995" i="1"/>
  <c r="S2994" i="1"/>
  <c r="S2993" i="1"/>
  <c r="S2992" i="1"/>
  <c r="S2991" i="1"/>
  <c r="S2990" i="1"/>
  <c r="S2989" i="1"/>
  <c r="S2988" i="1"/>
  <c r="S2987" i="1"/>
  <c r="S2986" i="1"/>
  <c r="S2985" i="1"/>
  <c r="S2984" i="1"/>
  <c r="S2983" i="1"/>
  <c r="S2982" i="1"/>
  <c r="S2981" i="1"/>
  <c r="S2980" i="1"/>
  <c r="S2979" i="1"/>
  <c r="S2978" i="1"/>
  <c r="S2977" i="1"/>
  <c r="S2976" i="1"/>
  <c r="S2975" i="1"/>
  <c r="S2974" i="1"/>
  <c r="S2973" i="1"/>
  <c r="S2972" i="1"/>
  <c r="S2971" i="1"/>
  <c r="S2970" i="1"/>
  <c r="S2969" i="1"/>
  <c r="S2968" i="1"/>
  <c r="S2967" i="1"/>
  <c r="S2966" i="1"/>
  <c r="S2965" i="1"/>
  <c r="S2964" i="1"/>
  <c r="S2963" i="1"/>
  <c r="S2962" i="1"/>
  <c r="S2961" i="1"/>
  <c r="S2960" i="1"/>
  <c r="S2959" i="1"/>
  <c r="S2958" i="1"/>
  <c r="S2957" i="1"/>
  <c r="S2956" i="1"/>
  <c r="S2955" i="1"/>
  <c r="S2954" i="1"/>
  <c r="S2953" i="1"/>
  <c r="S2952" i="1"/>
  <c r="S2951" i="1"/>
  <c r="S2950" i="1"/>
  <c r="S2949" i="1"/>
  <c r="S2948" i="1"/>
  <c r="S2947" i="1"/>
  <c r="S2946" i="1"/>
  <c r="S2945" i="1"/>
  <c r="S2944" i="1"/>
  <c r="S2943" i="1"/>
  <c r="S2942" i="1"/>
  <c r="S2941" i="1"/>
  <c r="S2940" i="1"/>
  <c r="S2939" i="1"/>
  <c r="S2938" i="1"/>
  <c r="S2937" i="1"/>
  <c r="S2936" i="1"/>
  <c r="S2935" i="1"/>
  <c r="S2934" i="1"/>
  <c r="S2933" i="1"/>
  <c r="S2932" i="1"/>
  <c r="S2931" i="1"/>
  <c r="S2930" i="1"/>
  <c r="S2929" i="1"/>
  <c r="S2928" i="1"/>
  <c r="S2927" i="1"/>
  <c r="S2926" i="1"/>
  <c r="S2925" i="1"/>
  <c r="S2924" i="1"/>
  <c r="S2923" i="1"/>
  <c r="S2922" i="1"/>
  <c r="S2921" i="1"/>
  <c r="S2920" i="1"/>
  <c r="S2919" i="1"/>
  <c r="S2918" i="1"/>
  <c r="S2917" i="1"/>
  <c r="S2916" i="1"/>
  <c r="S2915" i="1"/>
  <c r="S2914" i="1"/>
  <c r="S2913" i="1"/>
  <c r="S2912" i="1"/>
  <c r="S2911" i="1"/>
  <c r="S2910" i="1"/>
  <c r="S2909" i="1"/>
  <c r="S2908" i="1"/>
  <c r="S2907" i="1"/>
  <c r="S2906" i="1"/>
  <c r="S2905" i="1"/>
  <c r="S2904" i="1"/>
  <c r="S2903" i="1"/>
  <c r="S2902" i="1"/>
  <c r="S2901" i="1"/>
  <c r="S2900" i="1"/>
  <c r="S2899" i="1"/>
  <c r="S2898" i="1"/>
  <c r="S2897" i="1"/>
  <c r="S2896" i="1"/>
  <c r="S2895" i="1"/>
  <c r="S2894" i="1"/>
  <c r="S2893" i="1"/>
  <c r="S2892" i="1"/>
  <c r="S2891" i="1"/>
  <c r="S2890" i="1"/>
  <c r="S2889" i="1"/>
  <c r="S2888" i="1"/>
  <c r="S2887" i="1"/>
  <c r="S2886" i="1"/>
  <c r="S2885" i="1"/>
  <c r="S2884" i="1"/>
  <c r="S2883" i="1"/>
  <c r="S2882" i="1"/>
  <c r="S2881" i="1"/>
  <c r="S2880" i="1"/>
  <c r="S2879" i="1"/>
  <c r="S2878" i="1"/>
  <c r="S2877" i="1"/>
  <c r="S2876" i="1"/>
  <c r="S2875" i="1"/>
  <c r="S2874" i="1"/>
  <c r="S2873" i="1"/>
  <c r="S2872" i="1"/>
  <c r="S2871" i="1"/>
  <c r="S2870" i="1"/>
  <c r="S2869" i="1"/>
  <c r="S2868" i="1"/>
  <c r="S2867" i="1"/>
  <c r="S2866" i="1"/>
  <c r="S2865" i="1"/>
  <c r="S2864" i="1"/>
  <c r="S2863" i="1"/>
  <c r="S2862" i="1"/>
  <c r="S2861" i="1"/>
  <c r="S2860" i="1"/>
  <c r="S2859" i="1"/>
  <c r="S2858" i="1"/>
  <c r="S2857" i="1"/>
  <c r="S2856" i="1"/>
  <c r="S2855" i="1"/>
  <c r="S2854" i="1"/>
  <c r="S2853" i="1"/>
  <c r="S2852" i="1"/>
  <c r="S2851" i="1"/>
  <c r="S2850" i="1"/>
  <c r="S2849" i="1"/>
  <c r="S2848" i="1"/>
  <c r="S2847" i="1"/>
  <c r="S2846" i="1"/>
  <c r="S2845" i="1"/>
  <c r="S2844" i="1"/>
  <c r="S2843" i="1"/>
  <c r="S2842" i="1"/>
  <c r="S2841" i="1"/>
  <c r="S2840" i="1"/>
  <c r="S2839" i="1"/>
  <c r="S2838" i="1"/>
  <c r="S2837" i="1"/>
  <c r="S2836" i="1"/>
  <c r="S2835" i="1"/>
  <c r="S2834" i="1"/>
  <c r="S2833" i="1"/>
  <c r="S2832" i="1"/>
  <c r="S2831" i="1"/>
  <c r="S2830" i="1"/>
  <c r="S2829" i="1"/>
  <c r="S2828" i="1"/>
  <c r="S2827" i="1"/>
  <c r="S2826" i="1"/>
  <c r="S2825" i="1"/>
  <c r="S2824" i="1"/>
  <c r="S2823" i="1"/>
  <c r="S2822" i="1"/>
  <c r="S2821" i="1"/>
  <c r="S2820" i="1"/>
  <c r="S2819" i="1"/>
  <c r="S2818" i="1"/>
  <c r="S2817" i="1"/>
  <c r="S2816" i="1"/>
  <c r="S2815" i="1"/>
  <c r="S2814" i="1"/>
  <c r="S2813" i="1"/>
  <c r="S2812" i="1"/>
  <c r="S2811" i="1"/>
  <c r="S2810" i="1"/>
  <c r="S2809" i="1"/>
  <c r="S2808" i="1"/>
  <c r="S2807" i="1"/>
  <c r="S2806" i="1"/>
  <c r="S2805" i="1"/>
  <c r="S2804" i="1"/>
  <c r="S2803" i="1"/>
  <c r="S2802" i="1"/>
  <c r="S2801" i="1"/>
  <c r="S2800" i="1"/>
  <c r="S2799" i="1"/>
  <c r="S2798" i="1"/>
  <c r="S2797" i="1"/>
  <c r="S2796" i="1"/>
  <c r="S2795" i="1"/>
  <c r="S2794" i="1"/>
  <c r="S2793" i="1"/>
  <c r="S2792" i="1"/>
  <c r="S2791" i="1"/>
  <c r="S2790" i="1"/>
  <c r="S2789" i="1"/>
  <c r="S2788" i="1"/>
  <c r="S2787" i="1"/>
  <c r="S2786" i="1"/>
  <c r="S2785" i="1"/>
  <c r="S2784" i="1"/>
  <c r="S2783" i="1"/>
  <c r="S2782" i="1"/>
  <c r="S2781" i="1"/>
  <c r="S2780" i="1"/>
  <c r="S2779" i="1"/>
  <c r="S2778" i="1"/>
  <c r="S2777" i="1"/>
  <c r="S2776" i="1"/>
  <c r="S2775" i="1"/>
  <c r="S2774" i="1"/>
  <c r="S2773" i="1"/>
  <c r="S2772" i="1"/>
  <c r="S2771" i="1"/>
  <c r="S2770" i="1"/>
  <c r="S2769" i="1"/>
  <c r="S2768" i="1"/>
  <c r="S2767" i="1"/>
  <c r="S2766" i="1"/>
  <c r="S2765" i="1"/>
  <c r="S2764" i="1"/>
  <c r="S2763" i="1"/>
  <c r="S2762" i="1"/>
  <c r="S2761" i="1"/>
  <c r="S2760" i="1"/>
  <c r="S2759" i="1"/>
  <c r="S2758" i="1"/>
  <c r="S2757" i="1"/>
  <c r="S2756" i="1"/>
  <c r="S2755" i="1"/>
  <c r="S2754" i="1"/>
  <c r="S2753" i="1"/>
  <c r="S2752" i="1"/>
  <c r="S2751" i="1"/>
  <c r="S2750" i="1"/>
  <c r="S2749" i="1"/>
  <c r="S2748" i="1"/>
  <c r="S2747" i="1"/>
  <c r="S2746" i="1"/>
  <c r="S2745" i="1"/>
  <c r="S2744" i="1"/>
  <c r="S2743" i="1"/>
  <c r="S2742" i="1"/>
  <c r="S2741" i="1"/>
  <c r="S2740" i="1"/>
  <c r="S2739" i="1"/>
  <c r="S2738" i="1"/>
  <c r="S2737" i="1"/>
  <c r="S2736" i="1"/>
  <c r="S2735" i="1"/>
  <c r="S2734" i="1"/>
  <c r="S2733" i="1"/>
  <c r="S2732" i="1"/>
  <c r="S2731" i="1"/>
  <c r="S2730" i="1"/>
  <c r="S2729" i="1"/>
  <c r="S2728" i="1"/>
  <c r="S2727" i="1"/>
  <c r="S2726" i="1"/>
  <c r="S2725" i="1"/>
  <c r="S2724" i="1"/>
  <c r="S2723" i="1"/>
  <c r="S2722" i="1"/>
  <c r="S2721" i="1"/>
  <c r="S2720" i="1"/>
  <c r="S2719" i="1"/>
  <c r="S2718" i="1"/>
  <c r="S2717" i="1"/>
  <c r="S2716" i="1"/>
  <c r="S2715" i="1"/>
  <c r="S2714" i="1"/>
  <c r="S2713" i="1"/>
  <c r="S2712" i="1"/>
  <c r="S2711" i="1"/>
  <c r="S2710" i="1"/>
  <c r="S2709" i="1"/>
  <c r="S2708" i="1"/>
  <c r="S2707" i="1"/>
  <c r="S2706" i="1"/>
  <c r="S2705" i="1"/>
  <c r="S2704" i="1"/>
  <c r="S2703" i="1"/>
  <c r="S2702" i="1"/>
  <c r="S2701" i="1"/>
  <c r="S2700" i="1"/>
  <c r="S2699" i="1"/>
  <c r="S2698" i="1"/>
  <c r="S2697" i="1"/>
  <c r="S2696" i="1"/>
  <c r="S2695" i="1"/>
  <c r="S2694" i="1"/>
  <c r="S2693" i="1"/>
  <c r="S2692" i="1"/>
  <c r="S2691" i="1"/>
  <c r="S2690" i="1"/>
  <c r="S2689" i="1"/>
  <c r="S2688" i="1"/>
  <c r="S2687" i="1"/>
  <c r="S2686" i="1"/>
  <c r="S2685" i="1"/>
  <c r="S2684" i="1"/>
  <c r="S2683" i="1"/>
  <c r="S2682" i="1"/>
  <c r="S2681" i="1"/>
  <c r="S2680" i="1"/>
  <c r="S2679" i="1"/>
  <c r="S2678" i="1"/>
  <c r="S2677" i="1"/>
  <c r="S2676" i="1"/>
  <c r="S2675" i="1"/>
  <c r="S2674" i="1"/>
  <c r="S2673" i="1"/>
  <c r="S2672" i="1"/>
  <c r="S2671" i="1"/>
  <c r="S2670" i="1"/>
  <c r="S2669" i="1"/>
  <c r="S2668" i="1"/>
  <c r="S2667" i="1"/>
  <c r="S2666" i="1"/>
  <c r="S2665" i="1"/>
  <c r="S2664" i="1"/>
  <c r="S2663" i="1"/>
  <c r="S2662" i="1"/>
  <c r="S2661" i="1"/>
  <c r="S2660" i="1"/>
  <c r="S2659" i="1"/>
  <c r="S2658" i="1"/>
  <c r="S2657" i="1"/>
  <c r="S2656" i="1"/>
  <c r="S2655" i="1"/>
  <c r="S2654" i="1"/>
  <c r="S2653" i="1"/>
  <c r="S2652" i="1"/>
  <c r="S2651" i="1"/>
  <c r="S2650" i="1"/>
  <c r="S2649" i="1"/>
  <c r="S2648" i="1"/>
  <c r="S2647" i="1"/>
  <c r="S2646" i="1"/>
  <c r="S2645" i="1"/>
  <c r="S2644" i="1"/>
  <c r="S2643" i="1"/>
  <c r="S2642" i="1"/>
  <c r="S2641" i="1"/>
  <c r="S2640" i="1"/>
  <c r="S2639" i="1"/>
  <c r="S2638" i="1"/>
  <c r="S2637" i="1"/>
  <c r="S2636" i="1"/>
  <c r="S2635" i="1"/>
  <c r="S2634" i="1"/>
  <c r="S2633" i="1"/>
  <c r="S2632" i="1"/>
  <c r="S2631" i="1"/>
  <c r="S2630" i="1"/>
  <c r="S2629" i="1"/>
  <c r="S2628" i="1"/>
  <c r="S2627" i="1"/>
  <c r="S2626" i="1"/>
  <c r="S2625" i="1"/>
  <c r="S2624" i="1"/>
  <c r="S2623" i="1"/>
  <c r="S2622" i="1"/>
  <c r="S2621" i="1"/>
  <c r="S2620" i="1"/>
  <c r="S2619" i="1"/>
  <c r="S2618" i="1"/>
  <c r="S2617" i="1"/>
  <c r="S2616" i="1"/>
  <c r="S2615" i="1"/>
  <c r="S2614" i="1"/>
  <c r="S2613" i="1"/>
  <c r="S2612" i="1"/>
  <c r="S2611" i="1"/>
  <c r="S2610" i="1"/>
  <c r="S2609" i="1"/>
  <c r="S2608" i="1"/>
  <c r="S2607" i="1"/>
  <c r="S2606" i="1"/>
  <c r="S2605" i="1"/>
  <c r="S2604" i="1"/>
  <c r="S2603" i="1"/>
  <c r="S2602" i="1"/>
  <c r="S2601" i="1"/>
  <c r="S2600" i="1"/>
  <c r="S2599" i="1"/>
  <c r="S2598" i="1"/>
  <c r="S2597" i="1"/>
  <c r="S2596" i="1"/>
  <c r="S2595" i="1"/>
  <c r="S2594" i="1"/>
  <c r="S2593" i="1"/>
  <c r="S2592" i="1"/>
  <c r="S2591" i="1"/>
  <c r="S2590" i="1"/>
  <c r="S2589" i="1"/>
  <c r="S2588" i="1"/>
  <c r="S2587" i="1"/>
  <c r="S2586" i="1"/>
  <c r="S2585" i="1"/>
  <c r="S2584" i="1"/>
  <c r="S2583" i="1"/>
  <c r="S2582" i="1"/>
  <c r="S2581" i="1"/>
  <c r="S2580" i="1"/>
  <c r="S2579" i="1"/>
  <c r="S2578" i="1"/>
  <c r="S2577" i="1"/>
  <c r="S2576" i="1"/>
  <c r="S2575" i="1"/>
  <c r="S2574" i="1"/>
  <c r="S2573" i="1"/>
  <c r="S2572" i="1"/>
  <c r="S2571" i="1"/>
  <c r="S2570" i="1"/>
  <c r="S2569" i="1"/>
  <c r="S2568" i="1"/>
  <c r="S2567" i="1"/>
  <c r="S2566" i="1"/>
  <c r="S2565" i="1"/>
  <c r="S2564" i="1"/>
  <c r="S2563" i="1"/>
  <c r="S2562" i="1"/>
  <c r="S2561" i="1"/>
  <c r="S2560" i="1"/>
  <c r="S2559" i="1"/>
  <c r="S2558" i="1"/>
  <c r="S2557" i="1"/>
  <c r="S2556" i="1"/>
  <c r="S2555" i="1"/>
  <c r="S2554" i="1"/>
  <c r="S2553" i="1"/>
  <c r="S2552" i="1"/>
  <c r="S2551" i="1"/>
  <c r="S2550" i="1"/>
  <c r="S2549" i="1"/>
  <c r="S2548" i="1"/>
  <c r="S2547" i="1"/>
  <c r="S2546" i="1"/>
  <c r="S2545" i="1"/>
  <c r="S2544" i="1"/>
  <c r="S2543" i="1"/>
  <c r="S2542" i="1"/>
  <c r="S2541" i="1"/>
  <c r="S2540" i="1"/>
  <c r="S2539" i="1"/>
  <c r="S2538" i="1"/>
  <c r="S2537" i="1"/>
  <c r="S2536" i="1"/>
  <c r="S2535" i="1"/>
  <c r="S2534" i="1"/>
  <c r="S2533" i="1"/>
  <c r="S2532" i="1"/>
  <c r="S2531" i="1"/>
  <c r="S2530" i="1"/>
  <c r="S2529" i="1"/>
  <c r="S2528" i="1"/>
  <c r="S2527" i="1"/>
  <c r="S2526" i="1"/>
  <c r="S2525" i="1"/>
  <c r="S2524" i="1"/>
  <c r="S2523" i="1"/>
  <c r="S2522" i="1"/>
  <c r="S2521" i="1"/>
  <c r="S2520" i="1"/>
  <c r="S2519" i="1"/>
  <c r="S2518" i="1"/>
  <c r="S2517" i="1"/>
  <c r="S2516" i="1"/>
  <c r="S2515" i="1"/>
  <c r="S2514" i="1"/>
  <c r="S2513" i="1"/>
  <c r="S2512" i="1"/>
  <c r="S2511" i="1"/>
  <c r="S2510" i="1"/>
  <c r="S2509" i="1"/>
  <c r="S2508" i="1"/>
  <c r="S2507" i="1"/>
  <c r="S2506" i="1"/>
  <c r="S2505" i="1"/>
  <c r="S2504" i="1"/>
  <c r="S2503" i="1"/>
  <c r="S2502" i="1"/>
  <c r="S2501" i="1"/>
  <c r="S2500" i="1"/>
  <c r="S2499" i="1"/>
  <c r="S2498" i="1"/>
  <c r="S2497" i="1"/>
  <c r="S2496" i="1"/>
  <c r="S2495" i="1"/>
  <c r="S2494" i="1"/>
  <c r="S2493" i="1"/>
  <c r="S2492" i="1"/>
  <c r="S2491" i="1"/>
  <c r="S2490" i="1"/>
  <c r="S2489" i="1"/>
  <c r="S2488" i="1"/>
  <c r="S2487" i="1"/>
  <c r="S2486" i="1"/>
  <c r="S2485" i="1"/>
  <c r="S2484" i="1"/>
  <c r="S2483" i="1"/>
  <c r="S2482" i="1"/>
  <c r="S2481" i="1"/>
  <c r="S2480" i="1"/>
  <c r="S2479" i="1"/>
  <c r="S2478" i="1"/>
  <c r="S2477" i="1"/>
  <c r="S2476" i="1"/>
  <c r="S2475" i="1"/>
  <c r="S2474" i="1"/>
  <c r="S2473" i="1"/>
  <c r="S2472" i="1"/>
  <c r="S2471" i="1"/>
  <c r="S2470" i="1"/>
  <c r="S2469" i="1"/>
  <c r="S2468" i="1"/>
  <c r="S2467" i="1"/>
  <c r="S2466" i="1"/>
  <c r="S2465" i="1"/>
  <c r="S2464" i="1"/>
  <c r="S2463" i="1"/>
  <c r="S2462" i="1"/>
  <c r="S2461" i="1"/>
  <c r="S2460" i="1"/>
  <c r="S2459" i="1"/>
  <c r="S2458" i="1"/>
  <c r="S2457" i="1"/>
  <c r="S2456" i="1"/>
  <c r="S2455" i="1"/>
  <c r="S2454" i="1"/>
  <c r="S2453" i="1"/>
  <c r="S2452" i="1"/>
  <c r="S2451" i="1"/>
  <c r="S2450" i="1"/>
  <c r="S2449" i="1"/>
  <c r="S2448" i="1"/>
  <c r="S2447" i="1"/>
  <c r="S2446" i="1"/>
  <c r="S2445" i="1"/>
  <c r="S2444" i="1"/>
  <c r="S2443" i="1"/>
  <c r="S2442" i="1"/>
  <c r="S2441" i="1"/>
  <c r="S2440" i="1"/>
  <c r="S2439" i="1"/>
  <c r="S2438" i="1"/>
  <c r="S2437" i="1"/>
  <c r="S2436" i="1"/>
  <c r="S2435" i="1"/>
  <c r="S2434" i="1"/>
  <c r="S2433" i="1"/>
  <c r="S2432" i="1"/>
  <c r="S2431" i="1"/>
  <c r="S2430" i="1"/>
  <c r="S2429" i="1"/>
  <c r="S2428" i="1"/>
  <c r="S2427" i="1"/>
  <c r="S2426" i="1"/>
  <c r="S2425" i="1"/>
  <c r="S2424" i="1"/>
  <c r="S2423" i="1"/>
  <c r="S2422" i="1"/>
  <c r="S2421" i="1"/>
  <c r="S2420" i="1"/>
  <c r="S2419" i="1"/>
  <c r="S2418" i="1"/>
  <c r="S2417" i="1"/>
  <c r="S2416" i="1"/>
  <c r="S2415" i="1"/>
  <c r="S2414" i="1"/>
  <c r="S2413" i="1"/>
  <c r="S2412" i="1"/>
  <c r="S2411" i="1"/>
  <c r="S2410" i="1"/>
  <c r="S2409" i="1"/>
  <c r="S2408" i="1"/>
  <c r="S2407" i="1"/>
  <c r="S2406" i="1"/>
  <c r="S2405" i="1"/>
  <c r="S2404" i="1"/>
  <c r="S2403" i="1"/>
  <c r="S2402" i="1"/>
  <c r="S2401" i="1"/>
  <c r="S2400" i="1"/>
  <c r="S2399" i="1"/>
  <c r="S2398" i="1"/>
  <c r="S2397" i="1"/>
  <c r="S2396" i="1"/>
  <c r="S2395" i="1"/>
  <c r="S2394" i="1"/>
  <c r="S2393" i="1"/>
  <c r="S2392" i="1"/>
  <c r="S2391" i="1"/>
  <c r="S2390" i="1"/>
  <c r="S2389" i="1"/>
  <c r="S2388" i="1"/>
  <c r="S2387" i="1"/>
  <c r="S2386" i="1"/>
  <c r="S2385" i="1"/>
  <c r="S2384" i="1"/>
  <c r="S2383" i="1"/>
  <c r="S2382" i="1"/>
  <c r="S2381" i="1"/>
  <c r="S2380" i="1"/>
  <c r="S2379" i="1"/>
  <c r="S2378" i="1"/>
  <c r="S2377" i="1"/>
  <c r="S2376" i="1"/>
  <c r="S2375" i="1"/>
  <c r="S2374" i="1"/>
  <c r="S2373" i="1"/>
  <c r="S2372" i="1"/>
  <c r="S2371" i="1"/>
  <c r="S2370" i="1"/>
  <c r="S2369" i="1"/>
  <c r="S2368" i="1"/>
  <c r="S2367" i="1"/>
  <c r="S2366" i="1"/>
  <c r="S2365" i="1"/>
  <c r="S2364" i="1"/>
  <c r="S2363" i="1"/>
  <c r="S2362" i="1"/>
  <c r="S2361" i="1"/>
  <c r="S2360" i="1"/>
  <c r="S2359" i="1"/>
  <c r="S2358" i="1"/>
  <c r="S2357" i="1"/>
  <c r="S2356" i="1"/>
  <c r="S2355" i="1"/>
  <c r="S2354" i="1"/>
  <c r="S2353" i="1"/>
  <c r="S2352" i="1"/>
  <c r="S2351" i="1"/>
  <c r="S2350" i="1"/>
  <c r="S2349" i="1"/>
  <c r="S2348" i="1"/>
  <c r="S2347" i="1"/>
  <c r="S2346" i="1"/>
  <c r="S2345" i="1"/>
  <c r="S2344" i="1"/>
  <c r="S2343" i="1"/>
  <c r="S2342" i="1"/>
  <c r="S2341" i="1"/>
  <c r="S2340" i="1"/>
  <c r="S2339" i="1"/>
  <c r="S2338" i="1"/>
  <c r="S2337" i="1"/>
  <c r="S2336" i="1"/>
  <c r="S2335" i="1"/>
  <c r="S2334" i="1"/>
  <c r="S2333" i="1"/>
  <c r="S2332" i="1"/>
  <c r="S2331" i="1"/>
  <c r="S2330" i="1"/>
  <c r="S2329" i="1"/>
  <c r="S2328" i="1"/>
  <c r="S2327" i="1"/>
  <c r="S2326" i="1"/>
  <c r="S2325" i="1"/>
  <c r="S2324" i="1"/>
  <c r="S2323" i="1"/>
  <c r="S2322" i="1"/>
  <c r="S2321" i="1"/>
  <c r="S2320" i="1"/>
  <c r="S2319" i="1"/>
  <c r="S2318" i="1"/>
  <c r="S2317" i="1"/>
  <c r="S2316" i="1"/>
  <c r="S2315" i="1"/>
  <c r="S2314" i="1"/>
  <c r="S2313" i="1"/>
  <c r="S2312" i="1"/>
  <c r="S2311" i="1"/>
  <c r="S2310" i="1"/>
  <c r="S2309" i="1"/>
  <c r="S2308" i="1"/>
  <c r="S2307" i="1"/>
  <c r="S2306" i="1"/>
  <c r="S2305" i="1"/>
  <c r="S2304" i="1"/>
  <c r="S2303" i="1"/>
  <c r="S2302" i="1"/>
  <c r="S2301" i="1"/>
  <c r="S2300" i="1"/>
  <c r="S2299" i="1"/>
  <c r="S2298" i="1"/>
  <c r="S2297" i="1"/>
  <c r="S2296" i="1"/>
  <c r="S2295" i="1"/>
  <c r="S2294" i="1"/>
  <c r="S2293" i="1"/>
  <c r="S2292" i="1"/>
  <c r="S2291" i="1"/>
  <c r="S2290" i="1"/>
  <c r="S2289" i="1"/>
  <c r="S2288" i="1"/>
  <c r="S2287" i="1"/>
  <c r="S2286" i="1"/>
  <c r="S2285" i="1"/>
  <c r="S2284" i="1"/>
  <c r="S2283" i="1"/>
  <c r="S2282" i="1"/>
  <c r="S2281" i="1"/>
  <c r="S2280" i="1"/>
  <c r="S2279" i="1"/>
  <c r="S2278" i="1"/>
  <c r="S2277" i="1"/>
  <c r="S2276" i="1"/>
  <c r="S2275" i="1"/>
  <c r="S2274" i="1"/>
  <c r="S2273" i="1"/>
  <c r="S2272" i="1"/>
  <c r="S2271" i="1"/>
  <c r="S2270" i="1"/>
  <c r="S2269" i="1"/>
  <c r="S2268" i="1"/>
  <c r="S2267" i="1"/>
  <c r="S2266" i="1"/>
  <c r="S2265" i="1"/>
  <c r="S2264" i="1"/>
  <c r="S2263" i="1"/>
  <c r="S2262" i="1"/>
  <c r="S2261" i="1"/>
  <c r="S2260" i="1"/>
  <c r="S2259" i="1"/>
  <c r="S2258" i="1"/>
  <c r="S2257" i="1"/>
  <c r="S2256" i="1"/>
  <c r="S2255" i="1"/>
  <c r="S2254" i="1"/>
  <c r="S2253" i="1"/>
  <c r="S2252" i="1"/>
  <c r="S2251" i="1"/>
  <c r="S2250" i="1"/>
  <c r="S2249" i="1"/>
  <c r="S2248" i="1"/>
  <c r="S2247" i="1"/>
  <c r="S2246" i="1"/>
  <c r="S2245" i="1"/>
  <c r="S2244" i="1"/>
  <c r="S2243" i="1"/>
  <c r="S2242" i="1"/>
  <c r="S2241" i="1"/>
  <c r="S2240" i="1"/>
  <c r="S2239" i="1"/>
  <c r="S2238" i="1"/>
  <c r="S2237" i="1"/>
  <c r="S2236" i="1"/>
  <c r="S2235" i="1"/>
  <c r="S2234" i="1"/>
  <c r="S2233" i="1"/>
  <c r="S2232" i="1"/>
  <c r="S2231" i="1"/>
  <c r="S2230" i="1"/>
  <c r="S2229" i="1"/>
  <c r="S2228" i="1"/>
  <c r="S2227" i="1"/>
  <c r="S2226" i="1"/>
  <c r="S2225" i="1"/>
  <c r="S2224" i="1"/>
  <c r="S2223" i="1"/>
  <c r="S2222" i="1"/>
  <c r="S2221" i="1"/>
  <c r="S2220" i="1"/>
  <c r="S2219" i="1"/>
  <c r="S2218" i="1"/>
  <c r="S2217" i="1"/>
  <c r="S2216" i="1"/>
  <c r="S2215" i="1"/>
  <c r="S2214" i="1"/>
  <c r="S2213" i="1"/>
  <c r="S2212" i="1"/>
  <c r="S2211" i="1"/>
  <c r="S2210" i="1"/>
  <c r="S2209" i="1"/>
  <c r="S2208" i="1"/>
  <c r="S2207" i="1"/>
  <c r="S2206" i="1"/>
  <c r="S2205" i="1"/>
  <c r="S2204" i="1"/>
  <c r="S2203" i="1"/>
  <c r="S2202" i="1"/>
  <c r="S2201" i="1"/>
  <c r="S2200" i="1"/>
  <c r="S2199" i="1"/>
  <c r="S2198" i="1"/>
  <c r="S2197" i="1"/>
  <c r="S2196" i="1"/>
  <c r="S2195" i="1"/>
  <c r="S2194" i="1"/>
  <c r="S2193" i="1"/>
  <c r="S2192" i="1"/>
  <c r="S2191" i="1"/>
  <c r="S2190" i="1"/>
  <c r="S2189" i="1"/>
  <c r="S2188" i="1"/>
  <c r="S2187" i="1"/>
  <c r="S2186" i="1"/>
  <c r="S2185" i="1"/>
  <c r="S2184" i="1"/>
  <c r="S2183" i="1"/>
  <c r="S2182" i="1"/>
  <c r="S2181" i="1"/>
  <c r="S2180" i="1"/>
  <c r="S2179" i="1"/>
  <c r="S2178" i="1"/>
  <c r="S2177" i="1"/>
  <c r="S2176" i="1"/>
  <c r="S2175" i="1"/>
  <c r="S2174" i="1"/>
  <c r="S2173" i="1"/>
  <c r="S2172" i="1"/>
  <c r="S2171" i="1"/>
  <c r="S2170" i="1"/>
  <c r="S2169" i="1"/>
  <c r="S2168" i="1"/>
  <c r="S2167" i="1"/>
  <c r="S2166" i="1"/>
  <c r="S2165" i="1"/>
  <c r="S2164" i="1"/>
  <c r="S2163" i="1"/>
  <c r="S2162" i="1"/>
  <c r="S2161" i="1"/>
  <c r="S2160" i="1"/>
  <c r="S2159" i="1"/>
  <c r="S2158" i="1"/>
  <c r="S2157" i="1"/>
  <c r="S2156" i="1"/>
  <c r="S2155" i="1"/>
  <c r="S2154" i="1"/>
  <c r="S2153" i="1"/>
  <c r="S2152" i="1"/>
  <c r="S2151" i="1"/>
  <c r="S2150" i="1"/>
  <c r="S2149" i="1"/>
  <c r="S2148" i="1"/>
  <c r="S2147" i="1"/>
  <c r="S2146" i="1"/>
  <c r="S2145" i="1"/>
  <c r="S2144" i="1"/>
  <c r="S2143" i="1"/>
  <c r="S2142" i="1"/>
  <c r="S2141" i="1"/>
  <c r="S2140" i="1"/>
  <c r="S2139" i="1"/>
  <c r="S2138" i="1"/>
  <c r="S2137" i="1"/>
  <c r="S2136" i="1"/>
  <c r="S2135" i="1"/>
  <c r="S2134" i="1"/>
  <c r="S2133" i="1"/>
  <c r="S2132" i="1"/>
  <c r="S2131" i="1"/>
  <c r="S2130" i="1"/>
  <c r="S2129" i="1"/>
  <c r="S2128" i="1"/>
  <c r="S2127" i="1"/>
  <c r="S2126" i="1"/>
  <c r="S2125" i="1"/>
  <c r="S2124" i="1"/>
  <c r="S2123" i="1"/>
  <c r="S2122" i="1"/>
  <c r="S2121" i="1"/>
  <c r="S2120" i="1"/>
  <c r="S2119" i="1"/>
  <c r="S2118" i="1"/>
  <c r="S2117" i="1"/>
  <c r="S2116" i="1"/>
  <c r="S2115" i="1"/>
  <c r="S2114" i="1"/>
  <c r="S2113" i="1"/>
  <c r="S2112" i="1"/>
  <c r="S2111" i="1"/>
  <c r="S2110" i="1"/>
  <c r="S2109" i="1"/>
  <c r="S2108" i="1"/>
  <c r="S2107" i="1"/>
  <c r="S2106" i="1"/>
  <c r="S2105" i="1"/>
  <c r="S2104" i="1"/>
  <c r="S2103" i="1"/>
  <c r="S2102" i="1"/>
  <c r="S2101" i="1"/>
  <c r="S2100" i="1"/>
  <c r="S2099" i="1"/>
  <c r="S2098" i="1"/>
  <c r="S2097" i="1"/>
  <c r="S2096" i="1"/>
  <c r="S2095" i="1"/>
  <c r="S2094" i="1"/>
  <c r="S2093" i="1"/>
  <c r="S2092" i="1"/>
  <c r="S2091" i="1"/>
  <c r="S2090" i="1"/>
  <c r="S2089" i="1"/>
  <c r="S2088" i="1"/>
  <c r="S2087" i="1"/>
  <c r="S2086" i="1"/>
  <c r="S2085" i="1"/>
  <c r="S2084" i="1"/>
  <c r="S2083" i="1"/>
  <c r="S2082" i="1"/>
  <c r="S2081" i="1"/>
  <c r="S2080" i="1"/>
  <c r="S2079" i="1"/>
  <c r="S2078" i="1"/>
  <c r="S2077" i="1"/>
  <c r="S2076" i="1"/>
  <c r="S2075" i="1"/>
  <c r="S2074" i="1"/>
  <c r="S2073" i="1"/>
  <c r="S2072" i="1"/>
  <c r="S2071" i="1"/>
  <c r="S2070" i="1"/>
  <c r="S2069" i="1"/>
  <c r="S2068" i="1"/>
  <c r="S2067" i="1"/>
  <c r="S2066" i="1"/>
  <c r="S2065" i="1"/>
  <c r="S2064" i="1"/>
  <c r="S2063" i="1"/>
  <c r="S2062" i="1"/>
  <c r="S2061" i="1"/>
  <c r="S2060" i="1"/>
  <c r="S2059" i="1"/>
  <c r="S2058" i="1"/>
  <c r="S2057" i="1"/>
  <c r="S2056" i="1"/>
  <c r="S2055" i="1"/>
  <c r="S2054" i="1"/>
  <c r="S2053" i="1"/>
  <c r="S2052" i="1"/>
  <c r="S2051" i="1"/>
  <c r="S2050" i="1"/>
  <c r="S2049" i="1"/>
  <c r="S2048" i="1"/>
  <c r="S2047" i="1"/>
  <c r="S2046" i="1"/>
  <c r="S2045" i="1"/>
  <c r="S2044" i="1"/>
  <c r="S2043" i="1"/>
  <c r="S2042" i="1"/>
  <c r="S2041" i="1"/>
  <c r="S2040" i="1"/>
  <c r="S2039" i="1"/>
  <c r="S2038" i="1"/>
  <c r="S2037" i="1"/>
  <c r="S2036" i="1"/>
  <c r="S2035" i="1"/>
  <c r="S2034" i="1"/>
  <c r="S2033" i="1"/>
  <c r="S2032" i="1"/>
  <c r="S2031" i="1"/>
  <c r="S2030" i="1"/>
  <c r="S2029" i="1"/>
  <c r="S2028" i="1"/>
  <c r="S2027" i="1"/>
  <c r="S2026" i="1"/>
  <c r="S2025" i="1"/>
  <c r="S2024" i="1"/>
  <c r="S2023" i="1"/>
  <c r="S2022" i="1"/>
  <c r="S2021" i="1"/>
  <c r="S2020" i="1"/>
  <c r="S2019" i="1"/>
  <c r="S2018" i="1"/>
  <c r="S2017" i="1"/>
  <c r="S2016" i="1"/>
  <c r="S2015" i="1"/>
  <c r="S2014" i="1"/>
  <c r="S2013" i="1"/>
  <c r="S2012" i="1"/>
  <c r="S2011" i="1"/>
  <c r="S2010" i="1"/>
  <c r="S2009" i="1"/>
  <c r="S2008" i="1"/>
  <c r="S2007" i="1"/>
  <c r="S2006" i="1"/>
  <c r="S2005" i="1"/>
  <c r="S2004" i="1"/>
  <c r="S2003" i="1"/>
  <c r="S2002" i="1"/>
  <c r="S2001" i="1"/>
  <c r="S2000" i="1"/>
  <c r="S1999" i="1"/>
  <c r="S1998" i="1"/>
  <c r="S1997" i="1"/>
  <c r="S1996" i="1"/>
  <c r="S1995" i="1"/>
  <c r="S1994" i="1"/>
  <c r="S1993" i="1"/>
  <c r="S1992" i="1"/>
  <c r="S1991" i="1"/>
  <c r="S1990" i="1"/>
  <c r="S1989" i="1"/>
  <c r="S1988" i="1"/>
  <c r="S1987" i="1"/>
  <c r="S1986" i="1"/>
  <c r="S1985" i="1"/>
  <c r="S1984" i="1"/>
  <c r="S1983" i="1"/>
  <c r="S1982" i="1"/>
  <c r="S1981" i="1"/>
  <c r="S1980" i="1"/>
  <c r="S1979" i="1"/>
  <c r="S1978" i="1"/>
  <c r="S1977" i="1"/>
  <c r="S1976" i="1"/>
  <c r="S1975" i="1"/>
  <c r="S1974" i="1"/>
  <c r="S1973" i="1"/>
  <c r="S1972" i="1"/>
  <c r="S1971" i="1"/>
  <c r="S1970" i="1"/>
  <c r="S1969" i="1"/>
  <c r="S1968" i="1"/>
  <c r="S1967" i="1"/>
  <c r="S1966" i="1"/>
  <c r="S1965" i="1"/>
  <c r="S1964" i="1"/>
  <c r="S1963" i="1"/>
  <c r="S1962" i="1"/>
  <c r="S1961" i="1"/>
  <c r="S1960" i="1"/>
  <c r="S1959" i="1"/>
  <c r="S1958" i="1"/>
  <c r="S1957" i="1"/>
  <c r="S1956" i="1"/>
  <c r="S1955" i="1"/>
  <c r="S1954" i="1"/>
  <c r="S1953" i="1"/>
  <c r="S1952" i="1"/>
  <c r="S1951" i="1"/>
  <c r="S1950" i="1"/>
  <c r="S1949" i="1"/>
  <c r="S1948" i="1"/>
  <c r="S1947" i="1"/>
  <c r="S1946" i="1"/>
  <c r="S1945" i="1"/>
  <c r="S1944" i="1"/>
  <c r="S1943" i="1"/>
  <c r="S1942" i="1"/>
  <c r="S1941" i="1"/>
  <c r="S1940" i="1"/>
  <c r="S1939" i="1"/>
  <c r="S1938" i="1"/>
  <c r="S1937" i="1"/>
  <c r="S1936" i="1"/>
  <c r="S1935" i="1"/>
  <c r="S1934" i="1"/>
  <c r="S1933" i="1"/>
  <c r="S1932" i="1"/>
  <c r="S1931" i="1"/>
  <c r="S1930" i="1"/>
  <c r="S1929" i="1"/>
  <c r="S1928" i="1"/>
  <c r="S1927" i="1"/>
  <c r="S1926" i="1"/>
  <c r="S1925" i="1"/>
  <c r="S1924" i="1"/>
  <c r="S1923" i="1"/>
  <c r="S1922" i="1"/>
  <c r="S1921" i="1"/>
  <c r="S1920" i="1"/>
  <c r="S1919" i="1"/>
  <c r="S1918" i="1"/>
  <c r="S1917" i="1"/>
  <c r="S1916" i="1"/>
  <c r="S1915" i="1"/>
  <c r="S1914" i="1"/>
  <c r="S1913" i="1"/>
  <c r="S1912" i="1"/>
  <c r="S1911" i="1"/>
  <c r="S1910" i="1"/>
  <c r="S1909" i="1"/>
  <c r="S1908" i="1"/>
  <c r="S1907" i="1"/>
  <c r="S1906" i="1"/>
  <c r="S1905" i="1"/>
  <c r="S1904" i="1"/>
  <c r="S1903" i="1"/>
  <c r="S1902" i="1"/>
  <c r="S1901" i="1"/>
  <c r="S1900" i="1"/>
  <c r="S1899" i="1"/>
  <c r="S1898" i="1"/>
  <c r="S1897" i="1"/>
  <c r="S1896" i="1"/>
  <c r="S1895" i="1"/>
  <c r="S1894" i="1"/>
  <c r="S1893" i="1"/>
  <c r="S1892" i="1"/>
  <c r="S1891" i="1"/>
  <c r="S1890" i="1"/>
  <c r="S1889" i="1"/>
  <c r="S1888" i="1"/>
  <c r="S1887" i="1"/>
  <c r="S1886" i="1"/>
  <c r="S1885" i="1"/>
  <c r="S1884" i="1"/>
  <c r="S1883" i="1"/>
  <c r="S1882" i="1"/>
  <c r="S1881" i="1"/>
  <c r="S1880" i="1"/>
  <c r="S1879" i="1"/>
  <c r="S1878" i="1"/>
  <c r="S1877" i="1"/>
  <c r="S1876" i="1"/>
  <c r="S1875" i="1"/>
  <c r="S1874" i="1"/>
  <c r="S1873" i="1"/>
  <c r="S1872" i="1"/>
  <c r="S1871" i="1"/>
  <c r="S1870" i="1"/>
  <c r="S1869" i="1"/>
  <c r="S1868" i="1"/>
  <c r="S1867" i="1"/>
  <c r="S1866" i="1"/>
  <c r="S1865" i="1"/>
  <c r="S1864" i="1"/>
  <c r="S1863" i="1"/>
  <c r="S1862" i="1"/>
  <c r="S1861" i="1"/>
  <c r="S1860" i="1"/>
  <c r="S1859" i="1"/>
  <c r="S1858" i="1"/>
  <c r="S1857" i="1"/>
  <c r="S1856" i="1"/>
  <c r="S1855" i="1"/>
  <c r="S1854" i="1"/>
  <c r="S1853" i="1"/>
  <c r="S1852" i="1"/>
  <c r="S1851" i="1"/>
  <c r="S1850" i="1"/>
  <c r="S1849" i="1"/>
  <c r="S1848" i="1"/>
  <c r="S1847" i="1"/>
  <c r="S1846" i="1"/>
  <c r="S1845" i="1"/>
  <c r="S1844" i="1"/>
  <c r="S1843" i="1"/>
  <c r="S1842" i="1"/>
  <c r="S1841" i="1"/>
  <c r="S1840" i="1"/>
  <c r="S1839" i="1"/>
  <c r="S1838" i="1"/>
  <c r="S1837" i="1"/>
  <c r="S1836" i="1"/>
  <c r="S1835" i="1"/>
  <c r="S1834" i="1"/>
  <c r="S1833" i="1"/>
  <c r="S1832" i="1"/>
  <c r="S1831" i="1"/>
  <c r="S1830" i="1"/>
  <c r="S1829" i="1"/>
  <c r="S1828" i="1"/>
  <c r="S1827" i="1"/>
  <c r="S1826" i="1"/>
  <c r="S1825" i="1"/>
  <c r="S1824" i="1"/>
  <c r="S1823" i="1"/>
  <c r="S1822" i="1"/>
  <c r="S1821" i="1"/>
  <c r="S1820" i="1"/>
  <c r="S1819" i="1"/>
  <c r="S1818" i="1"/>
  <c r="S1817" i="1"/>
  <c r="S1816" i="1"/>
  <c r="S1815" i="1"/>
  <c r="S1814" i="1"/>
  <c r="S1813" i="1"/>
  <c r="S1812" i="1"/>
  <c r="S1811" i="1"/>
  <c r="S1810" i="1"/>
  <c r="S1809" i="1"/>
  <c r="S1808" i="1"/>
  <c r="S1807" i="1"/>
  <c r="S1806" i="1"/>
  <c r="S1805" i="1"/>
  <c r="S1804" i="1"/>
  <c r="S1803" i="1"/>
  <c r="S1802" i="1"/>
  <c r="S1801" i="1"/>
  <c r="S1800" i="1"/>
  <c r="S1799" i="1"/>
  <c r="S1798" i="1"/>
  <c r="S1797" i="1"/>
  <c r="S1796" i="1"/>
  <c r="S1795" i="1"/>
  <c r="S1794" i="1"/>
  <c r="S1793" i="1"/>
  <c r="S1792" i="1"/>
  <c r="S1791" i="1"/>
  <c r="S1790" i="1"/>
  <c r="S1789" i="1"/>
  <c r="S1788" i="1"/>
  <c r="S1787" i="1"/>
  <c r="S1786" i="1"/>
  <c r="S1785" i="1"/>
  <c r="S1784" i="1"/>
  <c r="S1783" i="1"/>
  <c r="S1782" i="1"/>
  <c r="S1781" i="1"/>
  <c r="S1780" i="1"/>
  <c r="S1779" i="1"/>
  <c r="S1778" i="1"/>
  <c r="S1777" i="1"/>
  <c r="S1776" i="1"/>
  <c r="S1775" i="1"/>
  <c r="S1774" i="1"/>
  <c r="S1773" i="1"/>
  <c r="S1772" i="1"/>
  <c r="S1771" i="1"/>
  <c r="S1770" i="1"/>
  <c r="S1769" i="1"/>
  <c r="S1768" i="1"/>
  <c r="S1767" i="1"/>
  <c r="S1766" i="1"/>
  <c r="S1765" i="1"/>
  <c r="S1764" i="1"/>
  <c r="S1763" i="1"/>
  <c r="S1762" i="1"/>
  <c r="S1761" i="1"/>
  <c r="S1760" i="1"/>
  <c r="S1759" i="1"/>
  <c r="S1758" i="1"/>
  <c r="S1757" i="1"/>
  <c r="S1756" i="1"/>
  <c r="S1755" i="1"/>
  <c r="S1754" i="1"/>
  <c r="S1753" i="1"/>
  <c r="S1752" i="1"/>
  <c r="S1751" i="1"/>
  <c r="S1750" i="1"/>
  <c r="S1749" i="1"/>
  <c r="S1748" i="1"/>
  <c r="S1747" i="1"/>
  <c r="S1746" i="1"/>
  <c r="S1745" i="1"/>
  <c r="S1744" i="1"/>
  <c r="S1743" i="1"/>
  <c r="S1742" i="1"/>
  <c r="S1741" i="1"/>
  <c r="S1740" i="1"/>
  <c r="S1739" i="1"/>
  <c r="S1738" i="1"/>
  <c r="S1737" i="1"/>
  <c r="S1736" i="1"/>
  <c r="S1735" i="1"/>
  <c r="S1734" i="1"/>
  <c r="S1733" i="1"/>
  <c r="S1732" i="1"/>
  <c r="S1731" i="1"/>
  <c r="S1730" i="1"/>
  <c r="S1729" i="1"/>
  <c r="S1728" i="1"/>
  <c r="S1727" i="1"/>
  <c r="S1726" i="1"/>
  <c r="S1725" i="1"/>
  <c r="S1724" i="1"/>
  <c r="S1723" i="1"/>
  <c r="S1722" i="1"/>
  <c r="S1721" i="1"/>
  <c r="S1720" i="1"/>
  <c r="S1719" i="1"/>
  <c r="S1718" i="1"/>
  <c r="S1717" i="1"/>
  <c r="S1716" i="1"/>
  <c r="S1715" i="1"/>
  <c r="S1714" i="1"/>
  <c r="S1713" i="1"/>
  <c r="S1712" i="1"/>
  <c r="S1711" i="1"/>
  <c r="S1710" i="1"/>
  <c r="S1709" i="1"/>
  <c r="S1708" i="1"/>
  <c r="S1707" i="1"/>
  <c r="S1706" i="1"/>
  <c r="S1705" i="1"/>
  <c r="S1704" i="1"/>
  <c r="S1703" i="1"/>
  <c r="S1702" i="1"/>
  <c r="S1701" i="1"/>
  <c r="S1700" i="1"/>
  <c r="S1699" i="1"/>
  <c r="S1698" i="1"/>
  <c r="S1697" i="1"/>
  <c r="S1696" i="1"/>
  <c r="S1695" i="1"/>
  <c r="S1694" i="1"/>
  <c r="S1693" i="1"/>
  <c r="S1692" i="1"/>
  <c r="S1691" i="1"/>
  <c r="S1690" i="1"/>
  <c r="S1689" i="1"/>
  <c r="S1688" i="1"/>
  <c r="S1687" i="1"/>
  <c r="S1686" i="1"/>
  <c r="S1685" i="1"/>
  <c r="S1684" i="1"/>
  <c r="S1683" i="1"/>
  <c r="S1682" i="1"/>
  <c r="S1681" i="1"/>
  <c r="S1680" i="1"/>
  <c r="S1679" i="1"/>
  <c r="S1678" i="1"/>
  <c r="S1677" i="1"/>
  <c r="S1676" i="1"/>
  <c r="S1675" i="1"/>
  <c r="S1674" i="1"/>
  <c r="S1673" i="1"/>
  <c r="S1672" i="1"/>
  <c r="S1671" i="1"/>
  <c r="S1670" i="1"/>
  <c r="S1669" i="1"/>
  <c r="S1668" i="1"/>
  <c r="S1667" i="1"/>
  <c r="S1666" i="1"/>
  <c r="S1665" i="1"/>
  <c r="S1664" i="1"/>
  <c r="S1663" i="1"/>
  <c r="S1662" i="1"/>
  <c r="S1661" i="1"/>
  <c r="S1660" i="1"/>
  <c r="S1659" i="1"/>
  <c r="S1658" i="1"/>
  <c r="S1657" i="1"/>
  <c r="S1656" i="1"/>
  <c r="S1655" i="1"/>
  <c r="S1654" i="1"/>
  <c r="S1653" i="1"/>
  <c r="S1652" i="1"/>
  <c r="S1651" i="1"/>
  <c r="S1650" i="1"/>
  <c r="S1649" i="1"/>
  <c r="S1648" i="1"/>
  <c r="S1647" i="1"/>
  <c r="S1646" i="1"/>
  <c r="S1645" i="1"/>
  <c r="S1644" i="1"/>
  <c r="S1643" i="1"/>
  <c r="S1642" i="1"/>
  <c r="S1641" i="1"/>
  <c r="S1640" i="1"/>
  <c r="S1639" i="1"/>
  <c r="S1638" i="1"/>
  <c r="S1637" i="1"/>
  <c r="S1636" i="1"/>
  <c r="S1635" i="1"/>
  <c r="S1634" i="1"/>
  <c r="S1633" i="1"/>
  <c r="S1632" i="1"/>
  <c r="S1631" i="1"/>
  <c r="S1630" i="1"/>
  <c r="S1629" i="1"/>
  <c r="S1628" i="1"/>
  <c r="S1627" i="1"/>
  <c r="S1626" i="1"/>
  <c r="S1625" i="1"/>
  <c r="S1624" i="1"/>
  <c r="S1623" i="1"/>
  <c r="S1622" i="1"/>
  <c r="S1621" i="1"/>
  <c r="S1620" i="1"/>
  <c r="S1619" i="1"/>
  <c r="S1618" i="1"/>
  <c r="S1617" i="1"/>
  <c r="S1616" i="1"/>
  <c r="S1615" i="1"/>
  <c r="S1614" i="1"/>
  <c r="S1613" i="1"/>
  <c r="S1612" i="1"/>
  <c r="S1611" i="1"/>
  <c r="S1610" i="1"/>
  <c r="S1609" i="1"/>
  <c r="S1608" i="1"/>
  <c r="S1607" i="1"/>
  <c r="S1606" i="1"/>
  <c r="S1605" i="1"/>
  <c r="S1604" i="1"/>
  <c r="S1603" i="1"/>
  <c r="S1602" i="1"/>
  <c r="S1601" i="1"/>
  <c r="S1600" i="1"/>
  <c r="S1599" i="1"/>
  <c r="S1598" i="1"/>
  <c r="S1597" i="1"/>
  <c r="S1596" i="1"/>
  <c r="S1595" i="1"/>
  <c r="S1594" i="1"/>
  <c r="S1593" i="1"/>
  <c r="S1592" i="1"/>
  <c r="S1591" i="1"/>
  <c r="S1590" i="1"/>
  <c r="S1589" i="1"/>
  <c r="S1588" i="1"/>
  <c r="S1587" i="1"/>
  <c r="S1586" i="1"/>
  <c r="S1585" i="1"/>
  <c r="S1584" i="1"/>
  <c r="S1583" i="1"/>
  <c r="S1582" i="1"/>
  <c r="S1581" i="1"/>
  <c r="S1580" i="1"/>
  <c r="S1579" i="1"/>
  <c r="S1578" i="1"/>
  <c r="S1577" i="1"/>
  <c r="S1576" i="1"/>
  <c r="S1575" i="1"/>
  <c r="S1574" i="1"/>
  <c r="S1573" i="1"/>
  <c r="S1572" i="1"/>
  <c r="S1571" i="1"/>
  <c r="S1570" i="1"/>
  <c r="S1569" i="1"/>
  <c r="S1568" i="1"/>
  <c r="S1567" i="1"/>
  <c r="S1566" i="1"/>
  <c r="S1565" i="1"/>
  <c r="S1564" i="1"/>
  <c r="S1563" i="1"/>
  <c r="S1562" i="1"/>
  <c r="S1561" i="1"/>
  <c r="S1560" i="1"/>
  <c r="S1559" i="1"/>
  <c r="S1558" i="1"/>
  <c r="S1557" i="1"/>
  <c r="S1556" i="1"/>
  <c r="S1555" i="1"/>
  <c r="S1554" i="1"/>
  <c r="S1553" i="1"/>
  <c r="S1552" i="1"/>
  <c r="S1551" i="1"/>
  <c r="S1550" i="1"/>
  <c r="S1549" i="1"/>
  <c r="S1548" i="1"/>
  <c r="S1547" i="1"/>
  <c r="S1546" i="1"/>
  <c r="S1545" i="1"/>
  <c r="S1544" i="1"/>
  <c r="S1543" i="1"/>
  <c r="S1542" i="1"/>
  <c r="S1541" i="1"/>
  <c r="S1540" i="1"/>
  <c r="S1539" i="1"/>
  <c r="S1538" i="1"/>
  <c r="S1537" i="1"/>
  <c r="S1536" i="1"/>
  <c r="S1535" i="1"/>
  <c r="S1534" i="1"/>
  <c r="S1533" i="1"/>
  <c r="S1532" i="1"/>
  <c r="S1531" i="1"/>
  <c r="S1530" i="1"/>
  <c r="S1529" i="1"/>
  <c r="S1528" i="1"/>
  <c r="S1527" i="1"/>
  <c r="S1526" i="1"/>
  <c r="S1525" i="1"/>
  <c r="S1524" i="1"/>
  <c r="S1523" i="1"/>
  <c r="S1522" i="1"/>
  <c r="S1521" i="1"/>
  <c r="S1520" i="1"/>
  <c r="S1519" i="1"/>
  <c r="S1518" i="1"/>
  <c r="S1517" i="1"/>
  <c r="S1516" i="1"/>
  <c r="S1515" i="1"/>
  <c r="S1514" i="1"/>
  <c r="S1513" i="1"/>
  <c r="S1512" i="1"/>
  <c r="S1511" i="1"/>
  <c r="S1510" i="1"/>
  <c r="S1509" i="1"/>
  <c r="S1508" i="1"/>
  <c r="S1507" i="1"/>
  <c r="S1506" i="1"/>
  <c r="S1505" i="1"/>
  <c r="S1504" i="1"/>
  <c r="S1503" i="1"/>
  <c r="S1502" i="1"/>
  <c r="S1501" i="1"/>
  <c r="S1500" i="1"/>
  <c r="S1499" i="1"/>
  <c r="S1498" i="1"/>
  <c r="S1497" i="1"/>
  <c r="S1496" i="1"/>
  <c r="S1495" i="1"/>
  <c r="S1494" i="1"/>
  <c r="S1493" i="1"/>
  <c r="S1492" i="1"/>
  <c r="S1491" i="1"/>
  <c r="S1490" i="1"/>
  <c r="S1489" i="1"/>
  <c r="S1488" i="1"/>
  <c r="S1487" i="1"/>
  <c r="S1486" i="1"/>
  <c r="S1485" i="1"/>
  <c r="S1484" i="1"/>
  <c r="S1483" i="1"/>
  <c r="S1482" i="1"/>
  <c r="S1481" i="1"/>
  <c r="S1480" i="1"/>
  <c r="S1479" i="1"/>
  <c r="S1478" i="1"/>
  <c r="S1477" i="1"/>
  <c r="S1476" i="1"/>
  <c r="S1475" i="1"/>
  <c r="S1474" i="1"/>
  <c r="S1473" i="1"/>
  <c r="S1472" i="1"/>
  <c r="S1471" i="1"/>
  <c r="S1470" i="1"/>
  <c r="S1469" i="1"/>
  <c r="S1468" i="1"/>
  <c r="S1467" i="1"/>
  <c r="S1466" i="1"/>
  <c r="S1465" i="1"/>
  <c r="S1464" i="1"/>
  <c r="S1463" i="1"/>
  <c r="S1462" i="1"/>
  <c r="S1461" i="1"/>
  <c r="S1460" i="1"/>
  <c r="S1459" i="1"/>
  <c r="S1458" i="1"/>
  <c r="S1457" i="1"/>
  <c r="S1456" i="1"/>
  <c r="S1455" i="1"/>
  <c r="S1454" i="1"/>
  <c r="S1453" i="1"/>
  <c r="S1452" i="1"/>
  <c r="S1451" i="1"/>
  <c r="S1450" i="1"/>
  <c r="S1449" i="1"/>
  <c r="S1448" i="1"/>
  <c r="S1447" i="1"/>
  <c r="S1446" i="1"/>
  <c r="S1445" i="1"/>
  <c r="S1444" i="1"/>
  <c r="S1443" i="1"/>
  <c r="S1442" i="1"/>
  <c r="S1441" i="1"/>
  <c r="S1440" i="1"/>
  <c r="S1439" i="1"/>
  <c r="S1438" i="1"/>
  <c r="S1437" i="1"/>
  <c r="S1436" i="1"/>
  <c r="S1435" i="1"/>
  <c r="S1434" i="1"/>
  <c r="S1433" i="1"/>
  <c r="S1432" i="1"/>
  <c r="S1431" i="1"/>
  <c r="S1430" i="1"/>
  <c r="S1429" i="1"/>
  <c r="S1428" i="1"/>
  <c r="S1427" i="1"/>
  <c r="S1426" i="1"/>
  <c r="S1425" i="1"/>
  <c r="S1424" i="1"/>
  <c r="S1423" i="1"/>
  <c r="S1422" i="1"/>
  <c r="S1421" i="1"/>
  <c r="S1420" i="1"/>
  <c r="S1419" i="1"/>
  <c r="S1418" i="1"/>
  <c r="S1417" i="1"/>
  <c r="S1416" i="1"/>
  <c r="S1415" i="1"/>
  <c r="S1414" i="1"/>
  <c r="S1413" i="1"/>
  <c r="S1412" i="1"/>
  <c r="S1411" i="1"/>
  <c r="S1410" i="1"/>
  <c r="S1409" i="1"/>
  <c r="S1408" i="1"/>
  <c r="S1407" i="1"/>
  <c r="S1406" i="1"/>
  <c r="S1405" i="1"/>
  <c r="S1404" i="1"/>
  <c r="S1403" i="1"/>
  <c r="S1402" i="1"/>
  <c r="S1401" i="1"/>
  <c r="S1400" i="1"/>
  <c r="S1399" i="1"/>
  <c r="S1398" i="1"/>
  <c r="S1397" i="1"/>
  <c r="S1396" i="1"/>
  <c r="S1395" i="1"/>
  <c r="S1394" i="1"/>
  <c r="S1393" i="1"/>
  <c r="S1392" i="1"/>
  <c r="S1391" i="1"/>
  <c r="S1390" i="1"/>
  <c r="S1389" i="1"/>
  <c r="S1388" i="1"/>
  <c r="S1387" i="1"/>
  <c r="S1386" i="1"/>
  <c r="S1385" i="1"/>
  <c r="S1384" i="1"/>
  <c r="S1383" i="1"/>
  <c r="S1382" i="1"/>
  <c r="S1381" i="1"/>
  <c r="S1380" i="1"/>
  <c r="S1379" i="1"/>
  <c r="S1378" i="1"/>
  <c r="S1377" i="1"/>
  <c r="S1376" i="1"/>
  <c r="S1375" i="1"/>
  <c r="S1374" i="1"/>
  <c r="S1373" i="1"/>
  <c r="S1372" i="1"/>
  <c r="S1371" i="1"/>
  <c r="S1370" i="1"/>
  <c r="S1369" i="1"/>
  <c r="S1368" i="1"/>
  <c r="S1367" i="1"/>
  <c r="S1366" i="1"/>
  <c r="S1365" i="1"/>
  <c r="S1364" i="1"/>
  <c r="S1363" i="1"/>
  <c r="S1362" i="1"/>
  <c r="S1361" i="1"/>
  <c r="S1360" i="1"/>
  <c r="S1359" i="1"/>
  <c r="S1358" i="1"/>
  <c r="S1357" i="1"/>
  <c r="S1356" i="1"/>
  <c r="S1355" i="1"/>
  <c r="S1354" i="1"/>
  <c r="S1353" i="1"/>
  <c r="S1352" i="1"/>
  <c r="S1351" i="1"/>
  <c r="S1350" i="1"/>
  <c r="S1349" i="1"/>
  <c r="S1348" i="1"/>
  <c r="S1347" i="1"/>
  <c r="S1346" i="1"/>
  <c r="S1345" i="1"/>
  <c r="S1344" i="1"/>
  <c r="S1343" i="1"/>
  <c r="S1342" i="1"/>
  <c r="S1341" i="1"/>
  <c r="S1340" i="1"/>
  <c r="S1339" i="1"/>
  <c r="S1338" i="1"/>
  <c r="S1337" i="1"/>
  <c r="S1336" i="1"/>
  <c r="S1335" i="1"/>
  <c r="S1334" i="1"/>
  <c r="S1333" i="1"/>
  <c r="S1332" i="1"/>
  <c r="S1331" i="1"/>
  <c r="S1330" i="1"/>
  <c r="S1329" i="1"/>
  <c r="S1328" i="1"/>
  <c r="S1327" i="1"/>
  <c r="S1326" i="1"/>
  <c r="S1325" i="1"/>
  <c r="S1324" i="1"/>
  <c r="S1323" i="1"/>
  <c r="S1322" i="1"/>
  <c r="S1321" i="1"/>
  <c r="S1320" i="1"/>
  <c r="S1319" i="1"/>
  <c r="S1318" i="1"/>
  <c r="S1317" i="1"/>
  <c r="S1316" i="1"/>
  <c r="S1315" i="1"/>
  <c r="S1314" i="1"/>
  <c r="S1313" i="1"/>
  <c r="S1312" i="1"/>
  <c r="S1311" i="1"/>
  <c r="S1310" i="1"/>
  <c r="S1309" i="1"/>
  <c r="S1308" i="1"/>
  <c r="S1307" i="1"/>
  <c r="S1306" i="1"/>
  <c r="S1305" i="1"/>
  <c r="S1304" i="1"/>
  <c r="S1303" i="1"/>
  <c r="S1302" i="1"/>
  <c r="S1301" i="1"/>
  <c r="S1300" i="1"/>
  <c r="S1299" i="1"/>
  <c r="S1298" i="1"/>
  <c r="S1297" i="1"/>
  <c r="S1296" i="1"/>
  <c r="S1295" i="1"/>
  <c r="S1294" i="1"/>
  <c r="S1293" i="1"/>
  <c r="S1292" i="1"/>
  <c r="S1291" i="1"/>
  <c r="S1290" i="1"/>
  <c r="S1289" i="1"/>
  <c r="S1288" i="1"/>
  <c r="S1287" i="1"/>
  <c r="S1286" i="1"/>
  <c r="S1285" i="1"/>
  <c r="S1284" i="1"/>
  <c r="S1283" i="1"/>
  <c r="S1282" i="1"/>
  <c r="S1281" i="1"/>
  <c r="S1280" i="1"/>
  <c r="S1279" i="1"/>
  <c r="S1278" i="1"/>
  <c r="S1277" i="1"/>
  <c r="S1276" i="1"/>
  <c r="S1275" i="1"/>
  <c r="S1274" i="1"/>
  <c r="S1273" i="1"/>
  <c r="S1272" i="1"/>
  <c r="S1271" i="1"/>
  <c r="S1270" i="1"/>
  <c r="S1269" i="1"/>
  <c r="S1268" i="1"/>
  <c r="S1267" i="1"/>
  <c r="S1266" i="1"/>
  <c r="S1265" i="1"/>
  <c r="S1264" i="1"/>
  <c r="S1263" i="1"/>
  <c r="S1262" i="1"/>
  <c r="S1261" i="1"/>
  <c r="S1260" i="1"/>
  <c r="S1259" i="1"/>
  <c r="S1258" i="1"/>
  <c r="S1257" i="1"/>
  <c r="S1256" i="1"/>
  <c r="S1255" i="1"/>
  <c r="S1254" i="1"/>
  <c r="S1253" i="1"/>
  <c r="S1252" i="1"/>
  <c r="S1251" i="1"/>
  <c r="S1250" i="1"/>
  <c r="S1249" i="1"/>
  <c r="S1248" i="1"/>
  <c r="S1247" i="1"/>
  <c r="S1246" i="1"/>
  <c r="S1245" i="1"/>
  <c r="S1244" i="1"/>
  <c r="S1243" i="1"/>
  <c r="S1242" i="1"/>
  <c r="S1241" i="1"/>
  <c r="S1240" i="1"/>
  <c r="S1239" i="1"/>
  <c r="S1238" i="1"/>
  <c r="S1237" i="1"/>
  <c r="S1236" i="1"/>
  <c r="S1235" i="1"/>
  <c r="S1234" i="1"/>
  <c r="S1233" i="1"/>
  <c r="S1232" i="1"/>
  <c r="S1231" i="1"/>
  <c r="S1230" i="1"/>
  <c r="S1229" i="1"/>
  <c r="S1228" i="1"/>
  <c r="S1227" i="1"/>
  <c r="S1226" i="1"/>
  <c r="S1225" i="1"/>
  <c r="S1224" i="1"/>
  <c r="S1223" i="1"/>
  <c r="S1222" i="1"/>
  <c r="S1221" i="1"/>
  <c r="S1220" i="1"/>
  <c r="S1219" i="1"/>
  <c r="S1218" i="1"/>
  <c r="S1217" i="1"/>
  <c r="S1216" i="1"/>
  <c r="S1215" i="1"/>
  <c r="S1214" i="1"/>
  <c r="S1213" i="1"/>
  <c r="S1212" i="1"/>
  <c r="S1211" i="1"/>
  <c r="S1210" i="1"/>
  <c r="S1209" i="1"/>
  <c r="S1208" i="1"/>
  <c r="S1207" i="1"/>
  <c r="S1206" i="1"/>
  <c r="S1205" i="1"/>
  <c r="S1204" i="1"/>
  <c r="S1203" i="1"/>
  <c r="S1202" i="1"/>
  <c r="S1201" i="1"/>
  <c r="S1200" i="1"/>
  <c r="S1199" i="1"/>
  <c r="S1198" i="1"/>
  <c r="S1197" i="1"/>
  <c r="S1196" i="1"/>
  <c r="S1195" i="1"/>
  <c r="S1194" i="1"/>
  <c r="S1193" i="1"/>
  <c r="S1192" i="1"/>
  <c r="S1191" i="1"/>
  <c r="S1190" i="1"/>
  <c r="S1189" i="1"/>
  <c r="S1188" i="1"/>
  <c r="S1187" i="1"/>
  <c r="S1186" i="1"/>
  <c r="S1185" i="1"/>
  <c r="S1184" i="1"/>
  <c r="S1183" i="1"/>
  <c r="S1182" i="1"/>
  <c r="S1181" i="1"/>
  <c r="S1180" i="1"/>
  <c r="S1179" i="1"/>
  <c r="S1178" i="1"/>
  <c r="S1177" i="1"/>
  <c r="S1176" i="1"/>
  <c r="S1175" i="1"/>
  <c r="S1174" i="1"/>
  <c r="S1173" i="1"/>
  <c r="S1172" i="1"/>
  <c r="S1171" i="1"/>
  <c r="S1170" i="1"/>
  <c r="S1169" i="1"/>
  <c r="S1168" i="1"/>
  <c r="S1167" i="1"/>
  <c r="S1166" i="1"/>
  <c r="S1165" i="1"/>
  <c r="S1164" i="1"/>
  <c r="S1163" i="1"/>
  <c r="S1162" i="1"/>
  <c r="S1161" i="1"/>
  <c r="S1160" i="1"/>
  <c r="S1159" i="1"/>
  <c r="S1158" i="1"/>
  <c r="S1157" i="1"/>
  <c r="S1156" i="1"/>
  <c r="S1155" i="1"/>
  <c r="S1154" i="1"/>
  <c r="S1153" i="1"/>
  <c r="S1152" i="1"/>
  <c r="S1151" i="1"/>
  <c r="S1150" i="1"/>
  <c r="S1149" i="1"/>
  <c r="S1148" i="1"/>
  <c r="S1147" i="1"/>
  <c r="S1146" i="1"/>
  <c r="S1145" i="1"/>
  <c r="S1144" i="1"/>
  <c r="S1143" i="1"/>
  <c r="S1142" i="1"/>
  <c r="S1141" i="1"/>
  <c r="S1140" i="1"/>
  <c r="S1139" i="1"/>
  <c r="S1138" i="1"/>
  <c r="S1137" i="1"/>
  <c r="S1136" i="1"/>
  <c r="S1135" i="1"/>
  <c r="S1134" i="1"/>
  <c r="S1133" i="1"/>
  <c r="S1132" i="1"/>
  <c r="S1131" i="1"/>
  <c r="S1130" i="1"/>
  <c r="S1129" i="1"/>
  <c r="S1128" i="1"/>
  <c r="S1127" i="1"/>
  <c r="S1126" i="1"/>
  <c r="S1125" i="1"/>
  <c r="S1124" i="1"/>
  <c r="S1123" i="1"/>
  <c r="S1122" i="1"/>
  <c r="S1121" i="1"/>
  <c r="S1120" i="1"/>
  <c r="S1119" i="1"/>
  <c r="S1118" i="1"/>
  <c r="S1117" i="1"/>
  <c r="S1116" i="1"/>
  <c r="S1115" i="1"/>
  <c r="S1114" i="1"/>
  <c r="S1113" i="1"/>
  <c r="S1112" i="1"/>
  <c r="S1111" i="1"/>
  <c r="S1110" i="1"/>
  <c r="S1109" i="1"/>
  <c r="S1108" i="1"/>
  <c r="S1107" i="1"/>
  <c r="S1106" i="1"/>
  <c r="S1105" i="1"/>
  <c r="S1104" i="1"/>
  <c r="S1103" i="1"/>
  <c r="S1102" i="1"/>
  <c r="S1101" i="1"/>
  <c r="S1100" i="1"/>
  <c r="S1099" i="1"/>
  <c r="S1098" i="1"/>
  <c r="S1097" i="1"/>
  <c r="S1096" i="1"/>
  <c r="S1095" i="1"/>
  <c r="S1094" i="1"/>
  <c r="S1093" i="1"/>
  <c r="S1092" i="1"/>
  <c r="S1091" i="1"/>
  <c r="S1090" i="1"/>
  <c r="S1089" i="1"/>
  <c r="S1088" i="1"/>
  <c r="S1087" i="1"/>
  <c r="S1086" i="1"/>
  <c r="S1085" i="1"/>
  <c r="S1084" i="1"/>
  <c r="S1083" i="1"/>
  <c r="S1082" i="1"/>
  <c r="S1081" i="1"/>
  <c r="S1080" i="1"/>
  <c r="S1079" i="1"/>
  <c r="S1078" i="1"/>
  <c r="S1077" i="1"/>
  <c r="S1076" i="1"/>
  <c r="S1075" i="1"/>
  <c r="S1074" i="1"/>
  <c r="S1073" i="1"/>
  <c r="S1072" i="1"/>
  <c r="S1071" i="1"/>
  <c r="S1070" i="1"/>
  <c r="S1069" i="1"/>
  <c r="S1068" i="1"/>
  <c r="S1067" i="1"/>
  <c r="S1066" i="1"/>
  <c r="S1065" i="1"/>
  <c r="S1064" i="1"/>
  <c r="S1063" i="1"/>
  <c r="S1062" i="1"/>
  <c r="S1061" i="1"/>
  <c r="S1060" i="1"/>
  <c r="S1059" i="1"/>
  <c r="S1058" i="1"/>
  <c r="S1057" i="1"/>
  <c r="S1056" i="1"/>
  <c r="S1055" i="1"/>
  <c r="S1054" i="1"/>
  <c r="S1053" i="1"/>
  <c r="S1052" i="1"/>
  <c r="S1051" i="1"/>
  <c r="S1050" i="1"/>
  <c r="S1049" i="1"/>
  <c r="S1048" i="1"/>
  <c r="S1047" i="1"/>
  <c r="S1046" i="1"/>
  <c r="S1045" i="1"/>
  <c r="S1044" i="1"/>
  <c r="S1043" i="1"/>
  <c r="S1042" i="1"/>
  <c r="S1041" i="1"/>
  <c r="S1040" i="1"/>
  <c r="S1039" i="1"/>
  <c r="S1038" i="1"/>
  <c r="S1037" i="1"/>
  <c r="S1036" i="1"/>
  <c r="S1035" i="1"/>
  <c r="S1034" i="1"/>
  <c r="S1033" i="1"/>
  <c r="S1032" i="1"/>
  <c r="S1031" i="1"/>
  <c r="S1030" i="1"/>
  <c r="S1029" i="1"/>
  <c r="S1028" i="1"/>
  <c r="S1027" i="1"/>
  <c r="S1026" i="1"/>
  <c r="S1025" i="1"/>
  <c r="S1024" i="1"/>
  <c r="S1023" i="1"/>
  <c r="S1022" i="1"/>
  <c r="S1021" i="1"/>
  <c r="S1020" i="1"/>
  <c r="S1019" i="1"/>
  <c r="S1018" i="1"/>
  <c r="S1017" i="1"/>
  <c r="S1016" i="1"/>
  <c r="S1015" i="1"/>
  <c r="S1014" i="1"/>
  <c r="S1013" i="1"/>
  <c r="S1012" i="1"/>
  <c r="S1011" i="1"/>
  <c r="S1010" i="1"/>
  <c r="S1009" i="1"/>
  <c r="S1008" i="1"/>
  <c r="S1007" i="1"/>
  <c r="S1006" i="1"/>
  <c r="S1005" i="1"/>
  <c r="S1004" i="1"/>
  <c r="S1003" i="1"/>
  <c r="S1002" i="1"/>
  <c r="S1001" i="1"/>
  <c r="S1000" i="1"/>
  <c r="S999" i="1"/>
  <c r="S998" i="1"/>
  <c r="S997" i="1"/>
  <c r="S996" i="1"/>
  <c r="S995" i="1"/>
  <c r="S994" i="1"/>
  <c r="S993" i="1"/>
  <c r="S992" i="1"/>
  <c r="S991" i="1"/>
  <c r="S990" i="1"/>
  <c r="S989" i="1"/>
  <c r="S988" i="1"/>
  <c r="S987" i="1"/>
  <c r="S986" i="1"/>
  <c r="S985" i="1"/>
  <c r="S984" i="1"/>
  <c r="S983" i="1"/>
  <c r="S982" i="1"/>
  <c r="S981" i="1"/>
  <c r="S980" i="1"/>
  <c r="S979" i="1"/>
  <c r="S978" i="1"/>
  <c r="S977" i="1"/>
  <c r="S976" i="1"/>
  <c r="S975" i="1"/>
  <c r="S974" i="1"/>
  <c r="S973" i="1"/>
  <c r="S972" i="1"/>
  <c r="S971" i="1"/>
  <c r="S970" i="1"/>
  <c r="S969" i="1"/>
  <c r="S968" i="1"/>
  <c r="S967" i="1"/>
  <c r="S966" i="1"/>
  <c r="S965" i="1"/>
  <c r="S964" i="1"/>
  <c r="S963" i="1"/>
  <c r="S962" i="1"/>
  <c r="S961" i="1"/>
  <c r="S960" i="1"/>
  <c r="S959" i="1"/>
  <c r="S958" i="1"/>
  <c r="S957" i="1"/>
  <c r="S956" i="1"/>
  <c r="S955" i="1"/>
  <c r="S954" i="1"/>
  <c r="S953" i="1"/>
  <c r="S952" i="1"/>
  <c r="S951" i="1"/>
  <c r="S950" i="1"/>
  <c r="S949" i="1"/>
  <c r="S948" i="1"/>
  <c r="S947" i="1"/>
  <c r="S946" i="1"/>
  <c r="S945" i="1"/>
  <c r="S944" i="1"/>
  <c r="S943" i="1"/>
  <c r="S942" i="1"/>
  <c r="S941" i="1"/>
  <c r="S940" i="1"/>
  <c r="S939" i="1"/>
  <c r="S938" i="1"/>
  <c r="S937" i="1"/>
  <c r="S936" i="1"/>
  <c r="S935" i="1"/>
  <c r="S934" i="1"/>
  <c r="S933" i="1"/>
  <c r="S932" i="1"/>
  <c r="S931" i="1"/>
  <c r="S930" i="1"/>
  <c r="S929" i="1"/>
  <c r="S928" i="1"/>
  <c r="S927" i="1"/>
  <c r="S926" i="1"/>
  <c r="S925" i="1"/>
  <c r="S924" i="1"/>
  <c r="S923" i="1"/>
  <c r="S922" i="1"/>
  <c r="S921" i="1"/>
  <c r="S920" i="1"/>
  <c r="S919" i="1"/>
  <c r="S918" i="1"/>
  <c r="S917" i="1"/>
  <c r="S916" i="1"/>
  <c r="S915" i="1"/>
  <c r="S914" i="1"/>
  <c r="S913" i="1"/>
  <c r="S912" i="1"/>
  <c r="S911" i="1"/>
  <c r="S910" i="1"/>
  <c r="S909" i="1"/>
  <c r="S908" i="1"/>
  <c r="S907" i="1"/>
  <c r="S906" i="1"/>
  <c r="S905" i="1"/>
  <c r="S904" i="1"/>
  <c r="S903" i="1"/>
  <c r="S902" i="1"/>
  <c r="S901" i="1"/>
  <c r="S900" i="1"/>
  <c r="S899" i="1"/>
  <c r="S898" i="1"/>
  <c r="S897" i="1"/>
  <c r="S896" i="1"/>
  <c r="S895" i="1"/>
  <c r="S894" i="1"/>
  <c r="S893" i="1"/>
  <c r="S892" i="1"/>
  <c r="S891" i="1"/>
  <c r="S890" i="1"/>
  <c r="S889" i="1"/>
  <c r="S888" i="1"/>
  <c r="S887" i="1"/>
  <c r="S886" i="1"/>
  <c r="S885" i="1"/>
  <c r="S884" i="1"/>
  <c r="S883" i="1"/>
  <c r="S882" i="1"/>
  <c r="S881" i="1"/>
  <c r="S880" i="1"/>
  <c r="S879" i="1"/>
  <c r="S878" i="1"/>
  <c r="S877" i="1"/>
  <c r="S876" i="1"/>
  <c r="S875" i="1"/>
  <c r="S874" i="1"/>
  <c r="S873" i="1"/>
  <c r="S872" i="1"/>
  <c r="S871" i="1"/>
  <c r="S870" i="1"/>
  <c r="S869" i="1"/>
  <c r="S868" i="1"/>
  <c r="S867" i="1"/>
  <c r="S866" i="1"/>
  <c r="S865" i="1"/>
  <c r="S864" i="1"/>
  <c r="S863" i="1"/>
  <c r="S862" i="1"/>
  <c r="S861" i="1"/>
  <c r="S860" i="1"/>
  <c r="S859" i="1"/>
  <c r="S858" i="1"/>
  <c r="S857" i="1"/>
  <c r="S856" i="1"/>
  <c r="S855" i="1"/>
  <c r="S854" i="1"/>
  <c r="S853" i="1"/>
  <c r="S852" i="1"/>
  <c r="S851" i="1"/>
  <c r="S850" i="1"/>
  <c r="S849" i="1"/>
  <c r="S848" i="1"/>
  <c r="S847" i="1"/>
  <c r="S846" i="1"/>
  <c r="S845" i="1"/>
  <c r="S844" i="1"/>
  <c r="S843" i="1"/>
  <c r="S842" i="1"/>
  <c r="S841" i="1"/>
  <c r="S840" i="1"/>
  <c r="S839" i="1"/>
  <c r="S838" i="1"/>
  <c r="S837" i="1"/>
  <c r="S836" i="1"/>
  <c r="S835" i="1"/>
  <c r="S834" i="1"/>
  <c r="S833" i="1"/>
  <c r="S832" i="1"/>
  <c r="S831" i="1"/>
  <c r="S830" i="1"/>
  <c r="S829" i="1"/>
  <c r="S828" i="1"/>
  <c r="S827" i="1"/>
  <c r="S826" i="1"/>
  <c r="S825" i="1"/>
  <c r="S824" i="1"/>
  <c r="S823" i="1"/>
  <c r="S822" i="1"/>
  <c r="S821" i="1"/>
  <c r="S820" i="1"/>
  <c r="S819" i="1"/>
  <c r="S818" i="1"/>
  <c r="S817" i="1"/>
  <c r="S816" i="1"/>
  <c r="S815" i="1"/>
  <c r="S814" i="1"/>
  <c r="S813" i="1"/>
  <c r="S812" i="1"/>
  <c r="S811" i="1"/>
  <c r="S810" i="1"/>
  <c r="S809" i="1"/>
  <c r="S808" i="1"/>
  <c r="S807" i="1"/>
  <c r="S806" i="1"/>
  <c r="S805" i="1"/>
  <c r="S804" i="1"/>
  <c r="S803" i="1"/>
  <c r="S802" i="1"/>
  <c r="S801" i="1"/>
  <c r="S800" i="1"/>
  <c r="S799" i="1"/>
  <c r="S798" i="1"/>
  <c r="S797" i="1"/>
  <c r="S796" i="1"/>
  <c r="S795" i="1"/>
  <c r="S794" i="1"/>
  <c r="S793" i="1"/>
  <c r="S792" i="1"/>
  <c r="S791" i="1"/>
  <c r="S790" i="1"/>
  <c r="S789" i="1"/>
  <c r="S788" i="1"/>
  <c r="S787" i="1"/>
  <c r="S786" i="1"/>
  <c r="S785" i="1"/>
  <c r="S784" i="1"/>
  <c r="S783" i="1"/>
  <c r="S782" i="1"/>
  <c r="S781" i="1"/>
  <c r="S780" i="1"/>
  <c r="S779" i="1"/>
  <c r="S778" i="1"/>
  <c r="S777" i="1"/>
  <c r="S776" i="1"/>
  <c r="S775" i="1"/>
  <c r="S774" i="1"/>
  <c r="S773" i="1"/>
  <c r="S772" i="1"/>
  <c r="S771" i="1"/>
  <c r="S770" i="1"/>
  <c r="S769" i="1"/>
  <c r="S768" i="1"/>
  <c r="S767" i="1"/>
  <c r="S766" i="1"/>
  <c r="S765" i="1"/>
  <c r="S764" i="1"/>
  <c r="S763" i="1"/>
  <c r="S762" i="1"/>
  <c r="S761" i="1"/>
  <c r="S760" i="1"/>
  <c r="S759" i="1"/>
  <c r="S758" i="1"/>
  <c r="S757" i="1"/>
  <c r="S756" i="1"/>
  <c r="S755" i="1"/>
  <c r="S754" i="1"/>
  <c r="S753" i="1"/>
  <c r="S752" i="1"/>
  <c r="S751" i="1"/>
  <c r="S750" i="1"/>
  <c r="S749" i="1"/>
  <c r="S748" i="1"/>
  <c r="S747" i="1"/>
  <c r="S746" i="1"/>
  <c r="S745" i="1"/>
  <c r="S744" i="1"/>
  <c r="S743" i="1"/>
  <c r="S742" i="1"/>
  <c r="S741" i="1"/>
  <c r="S740" i="1"/>
  <c r="S739" i="1"/>
  <c r="S738" i="1"/>
  <c r="S737" i="1"/>
  <c r="S736" i="1"/>
  <c r="S735" i="1"/>
  <c r="S734" i="1"/>
  <c r="S733" i="1"/>
  <c r="S732" i="1"/>
  <c r="S731" i="1"/>
  <c r="S730" i="1"/>
  <c r="S729" i="1"/>
  <c r="S728" i="1"/>
  <c r="S727" i="1"/>
  <c r="S726" i="1"/>
  <c r="S725" i="1"/>
  <c r="S724" i="1"/>
  <c r="S723" i="1"/>
  <c r="S722" i="1"/>
  <c r="S721" i="1"/>
  <c r="S720" i="1"/>
  <c r="S719" i="1"/>
  <c r="S718" i="1"/>
  <c r="S717" i="1"/>
  <c r="S716" i="1"/>
  <c r="S715" i="1"/>
  <c r="S714" i="1"/>
  <c r="S713" i="1"/>
  <c r="S712" i="1"/>
  <c r="S711" i="1"/>
  <c r="S710" i="1"/>
  <c r="S709" i="1"/>
  <c r="S708" i="1"/>
  <c r="S707" i="1"/>
  <c r="S706" i="1"/>
  <c r="S705" i="1"/>
  <c r="S704" i="1"/>
  <c r="S703" i="1"/>
  <c r="S702" i="1"/>
  <c r="S701" i="1"/>
  <c r="S700" i="1"/>
  <c r="S699" i="1"/>
  <c r="S698" i="1"/>
  <c r="S697" i="1"/>
  <c r="S696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7" i="1"/>
  <c r="S676" i="1"/>
  <c r="S675" i="1"/>
  <c r="S674" i="1"/>
  <c r="S673" i="1"/>
  <c r="S672" i="1"/>
  <c r="S671" i="1"/>
  <c r="S670" i="1"/>
  <c r="S669" i="1"/>
  <c r="S668" i="1"/>
  <c r="S667" i="1"/>
  <c r="S666" i="1"/>
  <c r="S665" i="1"/>
  <c r="S664" i="1"/>
  <c r="S663" i="1"/>
  <c r="S662" i="1"/>
  <c r="S661" i="1"/>
  <c r="S660" i="1"/>
  <c r="S659" i="1"/>
  <c r="S658" i="1"/>
  <c r="S657" i="1"/>
  <c r="S656" i="1"/>
  <c r="S655" i="1"/>
  <c r="S654" i="1"/>
  <c r="S653" i="1"/>
  <c r="S652" i="1"/>
  <c r="S651" i="1"/>
  <c r="S650" i="1"/>
  <c r="S649" i="1"/>
  <c r="S648" i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616" i="1"/>
  <c r="S615" i="1"/>
  <c r="S614" i="1"/>
  <c r="S613" i="1"/>
  <c r="S612" i="1"/>
  <c r="S611" i="1"/>
  <c r="S610" i="1"/>
  <c r="S609" i="1"/>
  <c r="S608" i="1"/>
  <c r="S607" i="1"/>
  <c r="S606" i="1"/>
  <c r="S605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6" i="1"/>
  <c r="S13" i="1"/>
  <c r="S9" i="1"/>
  <c r="AI10008" i="1"/>
  <c r="AI10007" i="1"/>
  <c r="AI10006" i="1"/>
  <c r="AI10005" i="1"/>
  <c r="AI10004" i="1"/>
  <c r="AI10003" i="1"/>
  <c r="AI10002" i="1"/>
  <c r="AI10001" i="1"/>
  <c r="AI10000" i="1"/>
  <c r="AI9999" i="1"/>
  <c r="AI9998" i="1"/>
  <c r="AI9997" i="1"/>
  <c r="AI9996" i="1"/>
  <c r="AI9995" i="1"/>
  <c r="AI9994" i="1"/>
  <c r="AI9993" i="1"/>
  <c r="AI9992" i="1"/>
  <c r="AI9991" i="1"/>
  <c r="AI9990" i="1"/>
  <c r="AI9989" i="1"/>
  <c r="AI9988" i="1"/>
  <c r="AI9987" i="1"/>
  <c r="AI9986" i="1"/>
  <c r="AI9985" i="1"/>
  <c r="AI9984" i="1"/>
  <c r="AI9983" i="1"/>
  <c r="AI9982" i="1"/>
  <c r="AI9981" i="1"/>
  <c r="AI9980" i="1"/>
  <c r="AI9979" i="1"/>
  <c r="AI9978" i="1"/>
  <c r="AI9977" i="1"/>
  <c r="AI9976" i="1"/>
  <c r="AI9975" i="1"/>
  <c r="AI9974" i="1"/>
  <c r="AI9973" i="1"/>
  <c r="AI9972" i="1"/>
  <c r="AI9971" i="1"/>
  <c r="AI9970" i="1"/>
  <c r="AI9969" i="1"/>
  <c r="AI9968" i="1"/>
  <c r="AI9967" i="1"/>
  <c r="AI9966" i="1"/>
  <c r="AI9965" i="1"/>
  <c r="AI9964" i="1"/>
  <c r="AI9963" i="1"/>
  <c r="AI9962" i="1"/>
  <c r="AI9961" i="1"/>
  <c r="AI9960" i="1"/>
  <c r="AI9959" i="1"/>
  <c r="AI9958" i="1"/>
  <c r="AI9957" i="1"/>
  <c r="AI9956" i="1"/>
  <c r="AI9955" i="1"/>
  <c r="AI9954" i="1"/>
  <c r="AI9953" i="1"/>
  <c r="AI9952" i="1"/>
  <c r="AI9951" i="1"/>
  <c r="AI9950" i="1"/>
  <c r="AI9949" i="1"/>
  <c r="AI9948" i="1"/>
  <c r="AI9947" i="1"/>
  <c r="AI9946" i="1"/>
  <c r="AI9945" i="1"/>
  <c r="AI9944" i="1"/>
  <c r="AI9943" i="1"/>
  <c r="AI9942" i="1"/>
  <c r="AI9941" i="1"/>
  <c r="AI9940" i="1"/>
  <c r="AI9939" i="1"/>
  <c r="AI9938" i="1"/>
  <c r="AI9937" i="1"/>
  <c r="AI9936" i="1"/>
  <c r="AI9935" i="1"/>
  <c r="AI9934" i="1"/>
  <c r="AI9933" i="1"/>
  <c r="AI9932" i="1"/>
  <c r="AI9931" i="1"/>
  <c r="AI9930" i="1"/>
  <c r="AI9929" i="1"/>
  <c r="AI9928" i="1"/>
  <c r="AI9927" i="1"/>
  <c r="AI9926" i="1"/>
  <c r="AI9925" i="1"/>
  <c r="AI9924" i="1"/>
  <c r="AI9923" i="1"/>
  <c r="AI9922" i="1"/>
  <c r="AI9921" i="1"/>
  <c r="AI9920" i="1"/>
  <c r="AI9919" i="1"/>
  <c r="AI9918" i="1"/>
  <c r="AI9917" i="1"/>
  <c r="AI9916" i="1"/>
  <c r="AI9915" i="1"/>
  <c r="AI9914" i="1"/>
  <c r="AI9913" i="1"/>
  <c r="AI9912" i="1"/>
  <c r="AI9911" i="1"/>
  <c r="AI9910" i="1"/>
  <c r="AI9909" i="1"/>
  <c r="AI9908" i="1"/>
  <c r="AI9907" i="1"/>
  <c r="AI9906" i="1"/>
  <c r="AI9905" i="1"/>
  <c r="AI9904" i="1"/>
  <c r="AI9903" i="1"/>
  <c r="AI9902" i="1"/>
  <c r="AI9901" i="1"/>
  <c r="AI9900" i="1"/>
  <c r="AI9899" i="1"/>
  <c r="AI9898" i="1"/>
  <c r="AI9897" i="1"/>
  <c r="AI9896" i="1"/>
  <c r="AI9895" i="1"/>
  <c r="AI9894" i="1"/>
  <c r="AI9893" i="1"/>
  <c r="AI9892" i="1"/>
  <c r="AI9891" i="1"/>
  <c r="AI9890" i="1"/>
  <c r="AI9889" i="1"/>
  <c r="AI9888" i="1"/>
  <c r="AI9887" i="1"/>
  <c r="AI9886" i="1"/>
  <c r="AI9885" i="1"/>
  <c r="AI9884" i="1"/>
  <c r="AI9883" i="1"/>
  <c r="AI9882" i="1"/>
  <c r="AI9881" i="1"/>
  <c r="AI9880" i="1"/>
  <c r="AI9879" i="1"/>
  <c r="AI9878" i="1"/>
  <c r="AI9877" i="1"/>
  <c r="AI9876" i="1"/>
  <c r="AI9875" i="1"/>
  <c r="AI9874" i="1"/>
  <c r="AI9873" i="1"/>
  <c r="AI9872" i="1"/>
  <c r="AI9871" i="1"/>
  <c r="AI9870" i="1"/>
  <c r="AI9869" i="1"/>
  <c r="AI9868" i="1"/>
  <c r="AI9867" i="1"/>
  <c r="AI9866" i="1"/>
  <c r="AI9865" i="1"/>
  <c r="AI9864" i="1"/>
  <c r="AI9863" i="1"/>
  <c r="AI9862" i="1"/>
  <c r="AI9861" i="1"/>
  <c r="AI9860" i="1"/>
  <c r="AI9859" i="1"/>
  <c r="AI9858" i="1"/>
  <c r="AI9857" i="1"/>
  <c r="AI9856" i="1"/>
  <c r="AI9855" i="1"/>
  <c r="AI9854" i="1"/>
  <c r="AI9853" i="1"/>
  <c r="AI9852" i="1"/>
  <c r="AI9851" i="1"/>
  <c r="AI9850" i="1"/>
  <c r="AI9849" i="1"/>
  <c r="AI9848" i="1"/>
  <c r="AI9847" i="1"/>
  <c r="AI9846" i="1"/>
  <c r="AI9845" i="1"/>
  <c r="AI9844" i="1"/>
  <c r="AI9843" i="1"/>
  <c r="AI9842" i="1"/>
  <c r="AI9841" i="1"/>
  <c r="AI9840" i="1"/>
  <c r="AI9839" i="1"/>
  <c r="AI9838" i="1"/>
  <c r="AI9837" i="1"/>
  <c r="AI9836" i="1"/>
  <c r="AI9835" i="1"/>
  <c r="AI9834" i="1"/>
  <c r="AI9833" i="1"/>
  <c r="AI9832" i="1"/>
  <c r="AI9831" i="1"/>
  <c r="AI9830" i="1"/>
  <c r="AI9829" i="1"/>
  <c r="AI9828" i="1"/>
  <c r="AI9827" i="1"/>
  <c r="AI9826" i="1"/>
  <c r="AI9825" i="1"/>
  <c r="AI9824" i="1"/>
  <c r="AI9823" i="1"/>
  <c r="AI9822" i="1"/>
  <c r="AI9821" i="1"/>
  <c r="AI9820" i="1"/>
  <c r="AI9819" i="1"/>
  <c r="AI9818" i="1"/>
  <c r="AI9817" i="1"/>
  <c r="AI9816" i="1"/>
  <c r="AI9815" i="1"/>
  <c r="AI9814" i="1"/>
  <c r="AI9813" i="1"/>
  <c r="AI9812" i="1"/>
  <c r="AI9811" i="1"/>
  <c r="AI9810" i="1"/>
  <c r="AI9809" i="1"/>
  <c r="AI9808" i="1"/>
  <c r="AI9807" i="1"/>
  <c r="AI9806" i="1"/>
  <c r="AI9805" i="1"/>
  <c r="AI9804" i="1"/>
  <c r="AI9803" i="1"/>
  <c r="AI9802" i="1"/>
  <c r="AI9801" i="1"/>
  <c r="AI9800" i="1"/>
  <c r="AI9799" i="1"/>
  <c r="AI9798" i="1"/>
  <c r="AI9797" i="1"/>
  <c r="AI9796" i="1"/>
  <c r="AI9795" i="1"/>
  <c r="AI9794" i="1"/>
  <c r="AI9793" i="1"/>
  <c r="AI9792" i="1"/>
  <c r="AI9791" i="1"/>
  <c r="AI9790" i="1"/>
  <c r="AI9789" i="1"/>
  <c r="AI9788" i="1"/>
  <c r="AI9787" i="1"/>
  <c r="AI9786" i="1"/>
  <c r="AI9785" i="1"/>
  <c r="AI9784" i="1"/>
  <c r="AI9783" i="1"/>
  <c r="AI9782" i="1"/>
  <c r="AI9781" i="1"/>
  <c r="AI9780" i="1"/>
  <c r="AI9779" i="1"/>
  <c r="AI9778" i="1"/>
  <c r="AI9777" i="1"/>
  <c r="AI9776" i="1"/>
  <c r="AI9775" i="1"/>
  <c r="AI9774" i="1"/>
  <c r="AI9773" i="1"/>
  <c r="AI9772" i="1"/>
  <c r="AI9771" i="1"/>
  <c r="AI9770" i="1"/>
  <c r="AI9769" i="1"/>
  <c r="AI9768" i="1"/>
  <c r="AI9767" i="1"/>
  <c r="AI9766" i="1"/>
  <c r="AI9765" i="1"/>
  <c r="AI9764" i="1"/>
  <c r="AI9763" i="1"/>
  <c r="AI9762" i="1"/>
  <c r="AI9761" i="1"/>
  <c r="AI9760" i="1"/>
  <c r="AI9759" i="1"/>
  <c r="AI9758" i="1"/>
  <c r="AI9757" i="1"/>
  <c r="AI9756" i="1"/>
  <c r="AI9755" i="1"/>
  <c r="AI9754" i="1"/>
  <c r="AI9753" i="1"/>
  <c r="AI9752" i="1"/>
  <c r="AI9751" i="1"/>
  <c r="AI9750" i="1"/>
  <c r="AI9749" i="1"/>
  <c r="AI9748" i="1"/>
  <c r="AI9747" i="1"/>
  <c r="AI9746" i="1"/>
  <c r="AI9745" i="1"/>
  <c r="AI9744" i="1"/>
  <c r="AI9743" i="1"/>
  <c r="AI9742" i="1"/>
  <c r="AI9741" i="1"/>
  <c r="AI9740" i="1"/>
  <c r="AI9739" i="1"/>
  <c r="AI9738" i="1"/>
  <c r="AI9737" i="1"/>
  <c r="AI9736" i="1"/>
  <c r="AI9735" i="1"/>
  <c r="AI9734" i="1"/>
  <c r="AI9733" i="1"/>
  <c r="AI9732" i="1"/>
  <c r="AI9731" i="1"/>
  <c r="AI9730" i="1"/>
  <c r="AI9729" i="1"/>
  <c r="AI9728" i="1"/>
  <c r="AI9727" i="1"/>
  <c r="AI9726" i="1"/>
  <c r="AI9725" i="1"/>
  <c r="AI9724" i="1"/>
  <c r="AI9723" i="1"/>
  <c r="AI9722" i="1"/>
  <c r="AI9721" i="1"/>
  <c r="AI9720" i="1"/>
  <c r="AI9719" i="1"/>
  <c r="AI9718" i="1"/>
  <c r="AI9717" i="1"/>
  <c r="AI9716" i="1"/>
  <c r="AI9715" i="1"/>
  <c r="AI9714" i="1"/>
  <c r="AI9713" i="1"/>
  <c r="AI9712" i="1"/>
  <c r="AI9711" i="1"/>
  <c r="AI9710" i="1"/>
  <c r="AI9709" i="1"/>
  <c r="AI9708" i="1"/>
  <c r="AI9707" i="1"/>
  <c r="AI9706" i="1"/>
  <c r="AI9705" i="1"/>
  <c r="AI9704" i="1"/>
  <c r="AI9703" i="1"/>
  <c r="AI9702" i="1"/>
  <c r="AI9701" i="1"/>
  <c r="AI9700" i="1"/>
  <c r="AI9699" i="1"/>
  <c r="AI9698" i="1"/>
  <c r="AI9697" i="1"/>
  <c r="AI9696" i="1"/>
  <c r="AI9695" i="1"/>
  <c r="AI9694" i="1"/>
  <c r="AI9693" i="1"/>
  <c r="AI9692" i="1"/>
  <c r="AI9691" i="1"/>
  <c r="AI9690" i="1"/>
  <c r="AI9689" i="1"/>
  <c r="AI9688" i="1"/>
  <c r="AI9687" i="1"/>
  <c r="AI9686" i="1"/>
  <c r="AI9685" i="1"/>
  <c r="AI9684" i="1"/>
  <c r="AI9683" i="1"/>
  <c r="AI9682" i="1"/>
  <c r="AI9681" i="1"/>
  <c r="AI9680" i="1"/>
  <c r="AI9679" i="1"/>
  <c r="AI9678" i="1"/>
  <c r="AI9677" i="1"/>
  <c r="AI9676" i="1"/>
  <c r="AI9675" i="1"/>
  <c r="AI9674" i="1"/>
  <c r="AI9673" i="1"/>
  <c r="AI9672" i="1"/>
  <c r="AI9671" i="1"/>
  <c r="AI9670" i="1"/>
  <c r="AI9669" i="1"/>
  <c r="AI9668" i="1"/>
  <c r="AI9667" i="1"/>
  <c r="AI9666" i="1"/>
  <c r="AI9665" i="1"/>
  <c r="AI9664" i="1"/>
  <c r="AI9663" i="1"/>
  <c r="AI9662" i="1"/>
  <c r="AI9661" i="1"/>
  <c r="AI9660" i="1"/>
  <c r="AI9659" i="1"/>
  <c r="AI9658" i="1"/>
  <c r="AI9657" i="1"/>
  <c r="AI9656" i="1"/>
  <c r="AI9655" i="1"/>
  <c r="AI9654" i="1"/>
  <c r="AI9653" i="1"/>
  <c r="AI9652" i="1"/>
  <c r="AI9651" i="1"/>
  <c r="AI9650" i="1"/>
  <c r="AI9649" i="1"/>
  <c r="AI9648" i="1"/>
  <c r="AI9647" i="1"/>
  <c r="AI9646" i="1"/>
  <c r="AI9645" i="1"/>
  <c r="AI9644" i="1"/>
  <c r="AI9643" i="1"/>
  <c r="AI9642" i="1"/>
  <c r="AI9641" i="1"/>
  <c r="AI9640" i="1"/>
  <c r="AI9639" i="1"/>
  <c r="AI9638" i="1"/>
  <c r="AI9637" i="1"/>
  <c r="AI9636" i="1"/>
  <c r="AI9635" i="1"/>
  <c r="AI9634" i="1"/>
  <c r="AI9633" i="1"/>
  <c r="AI9632" i="1"/>
  <c r="AI9631" i="1"/>
  <c r="AI9630" i="1"/>
  <c r="AI9629" i="1"/>
  <c r="AI9628" i="1"/>
  <c r="AI9627" i="1"/>
  <c r="AI9626" i="1"/>
  <c r="AI9625" i="1"/>
  <c r="AI9624" i="1"/>
  <c r="AI9623" i="1"/>
  <c r="AI9622" i="1"/>
  <c r="AI9621" i="1"/>
  <c r="AI9620" i="1"/>
  <c r="AI9619" i="1"/>
  <c r="AI9618" i="1"/>
  <c r="AI9617" i="1"/>
  <c r="AI9616" i="1"/>
  <c r="AI9615" i="1"/>
  <c r="AI9614" i="1"/>
  <c r="AI9613" i="1"/>
  <c r="AI9612" i="1"/>
  <c r="AI9611" i="1"/>
  <c r="AI9610" i="1"/>
  <c r="AI9609" i="1"/>
  <c r="AI9608" i="1"/>
  <c r="AI9607" i="1"/>
  <c r="AI9606" i="1"/>
  <c r="AI9605" i="1"/>
  <c r="AI9604" i="1"/>
  <c r="AI9603" i="1"/>
  <c r="AI9602" i="1"/>
  <c r="AI9601" i="1"/>
  <c r="AI9600" i="1"/>
  <c r="AI9599" i="1"/>
  <c r="AI9598" i="1"/>
  <c r="AI9597" i="1"/>
  <c r="AI9596" i="1"/>
  <c r="AI9595" i="1"/>
  <c r="AI9594" i="1"/>
  <c r="AI9593" i="1"/>
  <c r="AI9592" i="1"/>
  <c r="AI9591" i="1"/>
  <c r="AI9590" i="1"/>
  <c r="AI9589" i="1"/>
  <c r="AI9588" i="1"/>
  <c r="AI9587" i="1"/>
  <c r="AI9586" i="1"/>
  <c r="AI9585" i="1"/>
  <c r="AI9584" i="1"/>
  <c r="AI9583" i="1"/>
  <c r="AI9582" i="1"/>
  <c r="AI9581" i="1"/>
  <c r="AI9580" i="1"/>
  <c r="AI9579" i="1"/>
  <c r="AI9578" i="1"/>
  <c r="AI9577" i="1"/>
  <c r="AI9576" i="1"/>
  <c r="AI9575" i="1"/>
  <c r="AI9574" i="1"/>
  <c r="AI9573" i="1"/>
  <c r="AI9572" i="1"/>
  <c r="AI9571" i="1"/>
  <c r="AI9570" i="1"/>
  <c r="AI9569" i="1"/>
  <c r="AI9568" i="1"/>
  <c r="AI9567" i="1"/>
  <c r="AI9566" i="1"/>
  <c r="AI9565" i="1"/>
  <c r="AI9564" i="1"/>
  <c r="AI9563" i="1"/>
  <c r="AI9562" i="1"/>
  <c r="AI9561" i="1"/>
  <c r="AI9560" i="1"/>
  <c r="AI9559" i="1"/>
  <c r="AI9558" i="1"/>
  <c r="AI9557" i="1"/>
  <c r="AI9556" i="1"/>
  <c r="AI9555" i="1"/>
  <c r="AI9554" i="1"/>
  <c r="AI9553" i="1"/>
  <c r="AI9552" i="1"/>
  <c r="AI9551" i="1"/>
  <c r="AI9550" i="1"/>
  <c r="AI9549" i="1"/>
  <c r="AI9548" i="1"/>
  <c r="AI9547" i="1"/>
  <c r="AI9546" i="1"/>
  <c r="AI9545" i="1"/>
  <c r="AI9544" i="1"/>
  <c r="AI9543" i="1"/>
  <c r="AI9542" i="1"/>
  <c r="AI9541" i="1"/>
  <c r="AI9540" i="1"/>
  <c r="AI9539" i="1"/>
  <c r="AI9538" i="1"/>
  <c r="AI9537" i="1"/>
  <c r="AI9536" i="1"/>
  <c r="AI9535" i="1"/>
  <c r="AI9534" i="1"/>
  <c r="AI9533" i="1"/>
  <c r="AI9532" i="1"/>
  <c r="AI9531" i="1"/>
  <c r="AI9530" i="1"/>
  <c r="AI9529" i="1"/>
  <c r="AI9528" i="1"/>
  <c r="AI9527" i="1"/>
  <c r="AI9526" i="1"/>
  <c r="AI9525" i="1"/>
  <c r="AI9524" i="1"/>
  <c r="AI9523" i="1"/>
  <c r="AI9522" i="1"/>
  <c r="AI9521" i="1"/>
  <c r="AI9520" i="1"/>
  <c r="AI9519" i="1"/>
  <c r="AI9518" i="1"/>
  <c r="AI9517" i="1"/>
  <c r="AI9516" i="1"/>
  <c r="AI9515" i="1"/>
  <c r="AI9514" i="1"/>
  <c r="AI9513" i="1"/>
  <c r="AI9512" i="1"/>
  <c r="AI9511" i="1"/>
  <c r="AI9510" i="1"/>
  <c r="AI9509" i="1"/>
  <c r="AI9508" i="1"/>
  <c r="AI9507" i="1"/>
  <c r="AI9506" i="1"/>
  <c r="AI9505" i="1"/>
  <c r="AI9504" i="1"/>
  <c r="AI9503" i="1"/>
  <c r="AI9502" i="1"/>
  <c r="AI9501" i="1"/>
  <c r="AI9500" i="1"/>
  <c r="AI9499" i="1"/>
  <c r="AI9498" i="1"/>
  <c r="AI9497" i="1"/>
  <c r="AI9496" i="1"/>
  <c r="AI9495" i="1"/>
  <c r="AI9494" i="1"/>
  <c r="AI9493" i="1"/>
  <c r="AI9492" i="1"/>
  <c r="AI9491" i="1"/>
  <c r="AI9490" i="1"/>
  <c r="AI9489" i="1"/>
  <c r="AI9488" i="1"/>
  <c r="AI9487" i="1"/>
  <c r="AI9486" i="1"/>
  <c r="AI9485" i="1"/>
  <c r="AI9484" i="1"/>
  <c r="AI9483" i="1"/>
  <c r="AI9482" i="1"/>
  <c r="AI9481" i="1"/>
  <c r="AI9480" i="1"/>
  <c r="AI9479" i="1"/>
  <c r="AI9478" i="1"/>
  <c r="AI9477" i="1"/>
  <c r="AI9476" i="1"/>
  <c r="AI9475" i="1"/>
  <c r="AI9474" i="1"/>
  <c r="AI9473" i="1"/>
  <c r="AI9472" i="1"/>
  <c r="AI9471" i="1"/>
  <c r="AI9470" i="1"/>
  <c r="AI9469" i="1"/>
  <c r="AI9468" i="1"/>
  <c r="AI9467" i="1"/>
  <c r="AI9466" i="1"/>
  <c r="AI9465" i="1"/>
  <c r="AI9464" i="1"/>
  <c r="AI9463" i="1"/>
  <c r="AI9462" i="1"/>
  <c r="AI9461" i="1"/>
  <c r="AI9460" i="1"/>
  <c r="AI9459" i="1"/>
  <c r="AI9458" i="1"/>
  <c r="AI9457" i="1"/>
  <c r="AI9456" i="1"/>
  <c r="AI9455" i="1"/>
  <c r="AI9454" i="1"/>
  <c r="AI9453" i="1"/>
  <c r="AI9452" i="1"/>
  <c r="AI9451" i="1"/>
  <c r="AI9450" i="1"/>
  <c r="AI9449" i="1"/>
  <c r="AI9448" i="1"/>
  <c r="AI9447" i="1"/>
  <c r="AI9446" i="1"/>
  <c r="AI9445" i="1"/>
  <c r="AI9444" i="1"/>
  <c r="AI9443" i="1"/>
  <c r="AI9442" i="1"/>
  <c r="AI9441" i="1"/>
  <c r="AI9440" i="1"/>
  <c r="AI9439" i="1"/>
  <c r="AI9438" i="1"/>
  <c r="AI9437" i="1"/>
  <c r="AI9436" i="1"/>
  <c r="AI9435" i="1"/>
  <c r="AI9434" i="1"/>
  <c r="AI9433" i="1"/>
  <c r="AI9432" i="1"/>
  <c r="AI9431" i="1"/>
  <c r="AI9430" i="1"/>
  <c r="AI9429" i="1"/>
  <c r="AI9428" i="1"/>
  <c r="AI9427" i="1"/>
  <c r="AI9426" i="1"/>
  <c r="AI9425" i="1"/>
  <c r="AI9424" i="1"/>
  <c r="AI9423" i="1"/>
  <c r="AI9422" i="1"/>
  <c r="AI9421" i="1"/>
  <c r="AI9420" i="1"/>
  <c r="AI9419" i="1"/>
  <c r="AI9418" i="1"/>
  <c r="AI9417" i="1"/>
  <c r="AI9416" i="1"/>
  <c r="AI9415" i="1"/>
  <c r="AI9414" i="1"/>
  <c r="AI9413" i="1"/>
  <c r="AI9412" i="1"/>
  <c r="AI9411" i="1"/>
  <c r="AI9410" i="1"/>
  <c r="AI9409" i="1"/>
  <c r="AI9408" i="1"/>
  <c r="AI9407" i="1"/>
  <c r="AI9406" i="1"/>
  <c r="AI9405" i="1"/>
  <c r="AI9404" i="1"/>
  <c r="AI9403" i="1"/>
  <c r="AI9402" i="1"/>
  <c r="AI9401" i="1"/>
  <c r="AI9400" i="1"/>
  <c r="AI9399" i="1"/>
  <c r="AI9398" i="1"/>
  <c r="AI9397" i="1"/>
  <c r="AI9396" i="1"/>
  <c r="AI9395" i="1"/>
  <c r="AI9394" i="1"/>
  <c r="AI9393" i="1"/>
  <c r="AI9392" i="1"/>
  <c r="AI9391" i="1"/>
  <c r="AI9390" i="1"/>
  <c r="AI9389" i="1"/>
  <c r="AI9388" i="1"/>
  <c r="AI9387" i="1"/>
  <c r="AI9386" i="1"/>
  <c r="AI9385" i="1"/>
  <c r="AI9384" i="1"/>
  <c r="AI9383" i="1"/>
  <c r="AI9382" i="1"/>
  <c r="AI9381" i="1"/>
  <c r="AI9380" i="1"/>
  <c r="AI9379" i="1"/>
  <c r="AI9378" i="1"/>
  <c r="AI9377" i="1"/>
  <c r="AI9376" i="1"/>
  <c r="AI9375" i="1"/>
  <c r="AI9374" i="1"/>
  <c r="AI9373" i="1"/>
  <c r="AI9372" i="1"/>
  <c r="AI9371" i="1"/>
  <c r="AI9370" i="1"/>
  <c r="AI9369" i="1"/>
  <c r="AI9368" i="1"/>
  <c r="AI9367" i="1"/>
  <c r="AI9366" i="1"/>
  <c r="AI9365" i="1"/>
  <c r="AI9364" i="1"/>
  <c r="AI9363" i="1"/>
  <c r="AI9362" i="1"/>
  <c r="AI9361" i="1"/>
  <c r="AI9360" i="1"/>
  <c r="AI9359" i="1"/>
  <c r="AI9358" i="1"/>
  <c r="AI9357" i="1"/>
  <c r="AI9356" i="1"/>
  <c r="AI9355" i="1"/>
  <c r="AI9354" i="1"/>
  <c r="AI9353" i="1"/>
  <c r="AI9352" i="1"/>
  <c r="AI9351" i="1"/>
  <c r="AI9350" i="1"/>
  <c r="AI9349" i="1"/>
  <c r="AI9348" i="1"/>
  <c r="AI9347" i="1"/>
  <c r="AI9346" i="1"/>
  <c r="AI9345" i="1"/>
  <c r="AI9344" i="1"/>
  <c r="AI9343" i="1"/>
  <c r="AI9342" i="1"/>
  <c r="AI9341" i="1"/>
  <c r="AI9340" i="1"/>
  <c r="AI9339" i="1"/>
  <c r="AI9338" i="1"/>
  <c r="AI9337" i="1"/>
  <c r="AI9336" i="1"/>
  <c r="AI9335" i="1"/>
  <c r="AI9334" i="1"/>
  <c r="AI9333" i="1"/>
  <c r="AI9332" i="1"/>
  <c r="AI9331" i="1"/>
  <c r="AI9330" i="1"/>
  <c r="AI9329" i="1"/>
  <c r="AI9328" i="1"/>
  <c r="AI9327" i="1"/>
  <c r="AI9326" i="1"/>
  <c r="AI9325" i="1"/>
  <c r="AI9324" i="1"/>
  <c r="AI9323" i="1"/>
  <c r="AI9322" i="1"/>
  <c r="AI9321" i="1"/>
  <c r="AI9320" i="1"/>
  <c r="AI9319" i="1"/>
  <c r="AI9318" i="1"/>
  <c r="AI9317" i="1"/>
  <c r="AI9316" i="1"/>
  <c r="AI9315" i="1"/>
  <c r="AI9314" i="1"/>
  <c r="AI9313" i="1"/>
  <c r="AI9312" i="1"/>
  <c r="AI9311" i="1"/>
  <c r="AI9310" i="1"/>
  <c r="AI9309" i="1"/>
  <c r="AI9308" i="1"/>
  <c r="AI9307" i="1"/>
  <c r="AI9306" i="1"/>
  <c r="AI9305" i="1"/>
  <c r="AI9304" i="1"/>
  <c r="AI9303" i="1"/>
  <c r="AI9302" i="1"/>
  <c r="AI9301" i="1"/>
  <c r="AI9300" i="1"/>
  <c r="AI9299" i="1"/>
  <c r="AI9298" i="1"/>
  <c r="AI9297" i="1"/>
  <c r="AI9296" i="1"/>
  <c r="AI9295" i="1"/>
  <c r="AI9294" i="1"/>
  <c r="AI9293" i="1"/>
  <c r="AI9292" i="1"/>
  <c r="AI9291" i="1"/>
  <c r="AI9290" i="1"/>
  <c r="AI9289" i="1"/>
  <c r="AI9288" i="1"/>
  <c r="AI9287" i="1"/>
  <c r="AI9286" i="1"/>
  <c r="AI9285" i="1"/>
  <c r="AI9284" i="1"/>
  <c r="AI9283" i="1"/>
  <c r="AI9282" i="1"/>
  <c r="AI9281" i="1"/>
  <c r="AI9280" i="1"/>
  <c r="AI9279" i="1"/>
  <c r="AI9278" i="1"/>
  <c r="AI9277" i="1"/>
  <c r="AI9276" i="1"/>
  <c r="AI9275" i="1"/>
  <c r="AI9274" i="1"/>
  <c r="AI9273" i="1"/>
  <c r="AI9272" i="1"/>
  <c r="AI9271" i="1"/>
  <c r="AI9270" i="1"/>
  <c r="AI9269" i="1"/>
  <c r="AI9268" i="1"/>
  <c r="AI9267" i="1"/>
  <c r="AI9266" i="1"/>
  <c r="AI9265" i="1"/>
  <c r="AI9264" i="1"/>
  <c r="AI9263" i="1"/>
  <c r="AI9262" i="1"/>
  <c r="AI9261" i="1"/>
  <c r="AI9260" i="1"/>
  <c r="AI9259" i="1"/>
  <c r="AI9258" i="1"/>
  <c r="AI9257" i="1"/>
  <c r="AI9256" i="1"/>
  <c r="AI9255" i="1"/>
  <c r="AI9254" i="1"/>
  <c r="AI9253" i="1"/>
  <c r="AI9252" i="1"/>
  <c r="AI9251" i="1"/>
  <c r="AI9250" i="1"/>
  <c r="AI9249" i="1"/>
  <c r="AI9248" i="1"/>
  <c r="AI9247" i="1"/>
  <c r="AI9246" i="1"/>
  <c r="AI9245" i="1"/>
  <c r="AI9244" i="1"/>
  <c r="AI9243" i="1"/>
  <c r="AI9242" i="1"/>
  <c r="AI9241" i="1"/>
  <c r="AI9240" i="1"/>
  <c r="AI9239" i="1"/>
  <c r="AI9238" i="1"/>
  <c r="AI9237" i="1"/>
  <c r="AI9236" i="1"/>
  <c r="AI9235" i="1"/>
  <c r="AI9234" i="1"/>
  <c r="AI9233" i="1"/>
  <c r="AI9232" i="1"/>
  <c r="AI9231" i="1"/>
  <c r="AI9230" i="1"/>
  <c r="AI9229" i="1"/>
  <c r="AI9228" i="1"/>
  <c r="AI9227" i="1"/>
  <c r="AI9226" i="1"/>
  <c r="AI9225" i="1"/>
  <c r="AI9224" i="1"/>
  <c r="AI9223" i="1"/>
  <c r="AI9222" i="1"/>
  <c r="AI9221" i="1"/>
  <c r="AI9220" i="1"/>
  <c r="AI9219" i="1"/>
  <c r="AI9218" i="1"/>
  <c r="AI9217" i="1"/>
  <c r="AI9216" i="1"/>
  <c r="AI9215" i="1"/>
  <c r="AI9214" i="1"/>
  <c r="AI9213" i="1"/>
  <c r="AI9212" i="1"/>
  <c r="AI9211" i="1"/>
  <c r="AI9210" i="1"/>
  <c r="AI9209" i="1"/>
  <c r="AI9208" i="1"/>
  <c r="AI9207" i="1"/>
  <c r="AI9206" i="1"/>
  <c r="AI9205" i="1"/>
  <c r="AI9204" i="1"/>
  <c r="AI9203" i="1"/>
  <c r="AI9202" i="1"/>
  <c r="AI9201" i="1"/>
  <c r="AI9200" i="1"/>
  <c r="AI9199" i="1"/>
  <c r="AI9198" i="1"/>
  <c r="AI9197" i="1"/>
  <c r="AI9196" i="1"/>
  <c r="AI9195" i="1"/>
  <c r="AI9194" i="1"/>
  <c r="AI9193" i="1"/>
  <c r="AI9192" i="1"/>
  <c r="AI9191" i="1"/>
  <c r="AI9190" i="1"/>
  <c r="AI9189" i="1"/>
  <c r="AI9188" i="1"/>
  <c r="AI9187" i="1"/>
  <c r="AI9186" i="1"/>
  <c r="AI9185" i="1"/>
  <c r="AI9184" i="1"/>
  <c r="AI9183" i="1"/>
  <c r="AI9182" i="1"/>
  <c r="AI9181" i="1"/>
  <c r="AI9180" i="1"/>
  <c r="AI9179" i="1"/>
  <c r="AI9178" i="1"/>
  <c r="AI9177" i="1"/>
  <c r="AI9176" i="1"/>
  <c r="AI9175" i="1"/>
  <c r="AI9174" i="1"/>
  <c r="AI9173" i="1"/>
  <c r="AI9172" i="1"/>
  <c r="AI9171" i="1"/>
  <c r="AI9170" i="1"/>
  <c r="AI9169" i="1"/>
  <c r="AI9168" i="1"/>
  <c r="AI9167" i="1"/>
  <c r="AI9166" i="1"/>
  <c r="AI9165" i="1"/>
  <c r="AI9164" i="1"/>
  <c r="AI9163" i="1"/>
  <c r="AI9162" i="1"/>
  <c r="AI9161" i="1"/>
  <c r="AI9160" i="1"/>
  <c r="AI9159" i="1"/>
  <c r="AI9158" i="1"/>
  <c r="AI9157" i="1"/>
  <c r="AI9156" i="1"/>
  <c r="AI9155" i="1"/>
  <c r="AI9154" i="1"/>
  <c r="AI9153" i="1"/>
  <c r="AI9152" i="1"/>
  <c r="AI9151" i="1"/>
  <c r="AI9150" i="1"/>
  <c r="AI9149" i="1"/>
  <c r="AI9148" i="1"/>
  <c r="AI9147" i="1"/>
  <c r="AI9146" i="1"/>
  <c r="AI9145" i="1"/>
  <c r="AI9144" i="1"/>
  <c r="AI9143" i="1"/>
  <c r="AI9142" i="1"/>
  <c r="AI9141" i="1"/>
  <c r="AI9140" i="1"/>
  <c r="AI9139" i="1"/>
  <c r="AI9138" i="1"/>
  <c r="AI9137" i="1"/>
  <c r="AI9136" i="1"/>
  <c r="AI9135" i="1"/>
  <c r="AI9134" i="1"/>
  <c r="AI9133" i="1"/>
  <c r="AI9132" i="1"/>
  <c r="AI9131" i="1"/>
  <c r="AI9130" i="1"/>
  <c r="AI9129" i="1"/>
  <c r="AI9128" i="1"/>
  <c r="AI9127" i="1"/>
  <c r="AI9126" i="1"/>
  <c r="AI9125" i="1"/>
  <c r="AI9124" i="1"/>
  <c r="AI9123" i="1"/>
  <c r="AI9122" i="1"/>
  <c r="AI9121" i="1"/>
  <c r="AI9120" i="1"/>
  <c r="AI9119" i="1"/>
  <c r="AI9118" i="1"/>
  <c r="AI9117" i="1"/>
  <c r="AI9116" i="1"/>
  <c r="AI9115" i="1"/>
  <c r="AI9114" i="1"/>
  <c r="AI9113" i="1"/>
  <c r="AI9112" i="1"/>
  <c r="AI9111" i="1"/>
  <c r="AI9110" i="1"/>
  <c r="AI9109" i="1"/>
  <c r="AI9108" i="1"/>
  <c r="AI9107" i="1"/>
  <c r="AI9106" i="1"/>
  <c r="AI9105" i="1"/>
  <c r="AI9104" i="1"/>
  <c r="AI9103" i="1"/>
  <c r="AI9102" i="1"/>
  <c r="AI9101" i="1"/>
  <c r="AI9100" i="1"/>
  <c r="AI9099" i="1"/>
  <c r="AI9098" i="1"/>
  <c r="AI9097" i="1"/>
  <c r="AI9096" i="1"/>
  <c r="AI9095" i="1"/>
  <c r="AI9094" i="1"/>
  <c r="AI9093" i="1"/>
  <c r="AI9092" i="1"/>
  <c r="AI9091" i="1"/>
  <c r="AI9090" i="1"/>
  <c r="AI9089" i="1"/>
  <c r="AI9088" i="1"/>
  <c r="AI9087" i="1"/>
  <c r="AI9086" i="1"/>
  <c r="AI9085" i="1"/>
  <c r="AI9084" i="1"/>
  <c r="AI9083" i="1"/>
  <c r="AI9082" i="1"/>
  <c r="AI9081" i="1"/>
  <c r="AI9080" i="1"/>
  <c r="AI9079" i="1"/>
  <c r="AI9078" i="1"/>
  <c r="AI9077" i="1"/>
  <c r="AI9076" i="1"/>
  <c r="AI9075" i="1"/>
  <c r="AI9074" i="1"/>
  <c r="AI9073" i="1"/>
  <c r="AI9072" i="1"/>
  <c r="AI9071" i="1"/>
  <c r="AI9070" i="1"/>
  <c r="AI9069" i="1"/>
  <c r="AI9068" i="1"/>
  <c r="AI9067" i="1"/>
  <c r="AI9066" i="1"/>
  <c r="AI9065" i="1"/>
  <c r="AI9064" i="1"/>
  <c r="AI9063" i="1"/>
  <c r="AI9062" i="1"/>
  <c r="AI9061" i="1"/>
  <c r="AI9060" i="1"/>
  <c r="AI9059" i="1"/>
  <c r="AI9058" i="1"/>
  <c r="AI9057" i="1"/>
  <c r="AI9056" i="1"/>
  <c r="AI9055" i="1"/>
  <c r="AI9054" i="1"/>
  <c r="AI9053" i="1"/>
  <c r="AI9052" i="1"/>
  <c r="AI9051" i="1"/>
  <c r="AI9050" i="1"/>
  <c r="AI9049" i="1"/>
  <c r="AI9048" i="1"/>
  <c r="AI9047" i="1"/>
  <c r="AI9046" i="1"/>
  <c r="AI9045" i="1"/>
  <c r="AI9044" i="1"/>
  <c r="AI9043" i="1"/>
  <c r="AI9042" i="1"/>
  <c r="AI9041" i="1"/>
  <c r="AI9040" i="1"/>
  <c r="AI9039" i="1"/>
  <c r="AI9038" i="1"/>
  <c r="AI9037" i="1"/>
  <c r="AI9036" i="1"/>
  <c r="AI9035" i="1"/>
  <c r="AI9034" i="1"/>
  <c r="AI9033" i="1"/>
  <c r="AI9032" i="1"/>
  <c r="AI9031" i="1"/>
  <c r="AI9030" i="1"/>
  <c r="AI9029" i="1"/>
  <c r="AI9028" i="1"/>
  <c r="AI9027" i="1"/>
  <c r="AI9026" i="1"/>
  <c r="AI9025" i="1"/>
  <c r="AI9024" i="1"/>
  <c r="AI9023" i="1"/>
  <c r="AI9022" i="1"/>
  <c r="AI9021" i="1"/>
  <c r="AI9020" i="1"/>
  <c r="AI9019" i="1"/>
  <c r="AI9018" i="1"/>
  <c r="AI9017" i="1"/>
  <c r="AI9016" i="1"/>
  <c r="AI9015" i="1"/>
  <c r="AI9014" i="1"/>
  <c r="AI9013" i="1"/>
  <c r="AI9012" i="1"/>
  <c r="AI9011" i="1"/>
  <c r="AI9010" i="1"/>
  <c r="AI9009" i="1"/>
  <c r="AI9008" i="1"/>
  <c r="AI9007" i="1"/>
  <c r="AI9006" i="1"/>
  <c r="AI9005" i="1"/>
  <c r="AI9004" i="1"/>
  <c r="AI9003" i="1"/>
  <c r="AI9002" i="1"/>
  <c r="AI9001" i="1"/>
  <c r="AI9000" i="1"/>
  <c r="AI8999" i="1"/>
  <c r="AI8998" i="1"/>
  <c r="AI8997" i="1"/>
  <c r="AI8996" i="1"/>
  <c r="AI8995" i="1"/>
  <c r="AI8994" i="1"/>
  <c r="AI8993" i="1"/>
  <c r="AI8992" i="1"/>
  <c r="AI8991" i="1"/>
  <c r="AI8990" i="1"/>
  <c r="AI8989" i="1"/>
  <c r="AI8988" i="1"/>
  <c r="AI8987" i="1"/>
  <c r="AI8986" i="1"/>
  <c r="AI8985" i="1"/>
  <c r="AI8984" i="1"/>
  <c r="AI8983" i="1"/>
  <c r="AI8982" i="1"/>
  <c r="AI8981" i="1"/>
  <c r="AI8980" i="1"/>
  <c r="AI8979" i="1"/>
  <c r="AI8978" i="1"/>
  <c r="AI8977" i="1"/>
  <c r="AI8976" i="1"/>
  <c r="AI8975" i="1"/>
  <c r="AI8974" i="1"/>
  <c r="AI8973" i="1"/>
  <c r="AI8972" i="1"/>
  <c r="AI8971" i="1"/>
  <c r="AI8970" i="1"/>
  <c r="AI8969" i="1"/>
  <c r="AI8968" i="1"/>
  <c r="AI8967" i="1"/>
  <c r="AI8966" i="1"/>
  <c r="AI8965" i="1"/>
  <c r="AI8964" i="1"/>
  <c r="AI8963" i="1"/>
  <c r="AI8962" i="1"/>
  <c r="AI8961" i="1"/>
  <c r="AI8960" i="1"/>
  <c r="AI8959" i="1"/>
  <c r="AI8958" i="1"/>
  <c r="AI8957" i="1"/>
  <c r="AI8956" i="1"/>
  <c r="AI8955" i="1"/>
  <c r="AI8954" i="1"/>
  <c r="AI8953" i="1"/>
  <c r="AI8952" i="1"/>
  <c r="AI8951" i="1"/>
  <c r="AI8950" i="1"/>
  <c r="AI8949" i="1"/>
  <c r="AI8948" i="1"/>
  <c r="AI8947" i="1"/>
  <c r="AI8946" i="1"/>
  <c r="AI8945" i="1"/>
  <c r="AI8944" i="1"/>
  <c r="AI8943" i="1"/>
  <c r="AI8942" i="1"/>
  <c r="AI8941" i="1"/>
  <c r="AI8940" i="1"/>
  <c r="AI8939" i="1"/>
  <c r="AI8938" i="1"/>
  <c r="AI8937" i="1"/>
  <c r="AI8936" i="1"/>
  <c r="AI8935" i="1"/>
  <c r="AI8934" i="1"/>
  <c r="AI8933" i="1"/>
  <c r="AI8932" i="1"/>
  <c r="AI8931" i="1"/>
  <c r="AI8930" i="1"/>
  <c r="AI8929" i="1"/>
  <c r="AI8928" i="1"/>
  <c r="AI8927" i="1"/>
  <c r="AI8926" i="1"/>
  <c r="AI8925" i="1"/>
  <c r="AI8924" i="1"/>
  <c r="AI8923" i="1"/>
  <c r="AI8922" i="1"/>
  <c r="AI8921" i="1"/>
  <c r="AI8920" i="1"/>
  <c r="AI8919" i="1"/>
  <c r="AI8918" i="1"/>
  <c r="AI8917" i="1"/>
  <c r="AI8916" i="1"/>
  <c r="AI8915" i="1"/>
  <c r="AI8914" i="1"/>
  <c r="AI8913" i="1"/>
  <c r="AI8912" i="1"/>
  <c r="AI8911" i="1"/>
  <c r="AI8910" i="1"/>
  <c r="AI8909" i="1"/>
  <c r="AI8908" i="1"/>
  <c r="AI8907" i="1"/>
  <c r="AI8906" i="1"/>
  <c r="AI8905" i="1"/>
  <c r="AI8904" i="1"/>
  <c r="AI8903" i="1"/>
  <c r="AI8902" i="1"/>
  <c r="AI8901" i="1"/>
  <c r="AI8900" i="1"/>
  <c r="AI8899" i="1"/>
  <c r="AI8898" i="1"/>
  <c r="AI8897" i="1"/>
  <c r="AI8896" i="1"/>
  <c r="AI8895" i="1"/>
  <c r="AI8894" i="1"/>
  <c r="AI8893" i="1"/>
  <c r="AI8892" i="1"/>
  <c r="AI8891" i="1"/>
  <c r="AI8890" i="1"/>
  <c r="AI8889" i="1"/>
  <c r="AI8888" i="1"/>
  <c r="AI8887" i="1"/>
  <c r="AI8886" i="1"/>
  <c r="AI8885" i="1"/>
  <c r="AI8884" i="1"/>
  <c r="AI8883" i="1"/>
  <c r="AI8882" i="1"/>
  <c r="AI8881" i="1"/>
  <c r="AI8880" i="1"/>
  <c r="AI8879" i="1"/>
  <c r="AI8878" i="1"/>
  <c r="AI8877" i="1"/>
  <c r="AI8876" i="1"/>
  <c r="AI8875" i="1"/>
  <c r="AI8874" i="1"/>
  <c r="AI8873" i="1"/>
  <c r="AI8872" i="1"/>
  <c r="AI8871" i="1"/>
  <c r="AI8870" i="1"/>
  <c r="AI8869" i="1"/>
  <c r="AI8868" i="1"/>
  <c r="AI8867" i="1"/>
  <c r="AI8866" i="1"/>
  <c r="AI8865" i="1"/>
  <c r="AI8864" i="1"/>
  <c r="AI8863" i="1"/>
  <c r="AI8862" i="1"/>
  <c r="AI8861" i="1"/>
  <c r="AI8860" i="1"/>
  <c r="AI8859" i="1"/>
  <c r="AI8858" i="1"/>
  <c r="AI8857" i="1"/>
  <c r="AI8856" i="1"/>
  <c r="AI8855" i="1"/>
  <c r="AI8854" i="1"/>
  <c r="AI8853" i="1"/>
  <c r="AI8852" i="1"/>
  <c r="AI8851" i="1"/>
  <c r="AI8850" i="1"/>
  <c r="AI8849" i="1"/>
  <c r="AI8848" i="1"/>
  <c r="AI8847" i="1"/>
  <c r="AI8846" i="1"/>
  <c r="AI8845" i="1"/>
  <c r="AI8844" i="1"/>
  <c r="AI8843" i="1"/>
  <c r="AI8842" i="1"/>
  <c r="AI8841" i="1"/>
  <c r="AI8840" i="1"/>
  <c r="AI8839" i="1"/>
  <c r="AI8838" i="1"/>
  <c r="AI8837" i="1"/>
  <c r="AI8836" i="1"/>
  <c r="AI8835" i="1"/>
  <c r="AI8834" i="1"/>
  <c r="AI8833" i="1"/>
  <c r="AI8832" i="1"/>
  <c r="AI8831" i="1"/>
  <c r="AI8830" i="1"/>
  <c r="AI8829" i="1"/>
  <c r="AI8828" i="1"/>
  <c r="AI8827" i="1"/>
  <c r="AI8826" i="1"/>
  <c r="AI8825" i="1"/>
  <c r="AI8824" i="1"/>
  <c r="AI8823" i="1"/>
  <c r="AI8822" i="1"/>
  <c r="AI8821" i="1"/>
  <c r="AI8820" i="1"/>
  <c r="AI8819" i="1"/>
  <c r="AI8818" i="1"/>
  <c r="AI8817" i="1"/>
  <c r="AI8816" i="1"/>
  <c r="AI8815" i="1"/>
  <c r="AI8814" i="1"/>
  <c r="AI8813" i="1"/>
  <c r="AI8812" i="1"/>
  <c r="AI8811" i="1"/>
  <c r="AI8810" i="1"/>
  <c r="AI8809" i="1"/>
  <c r="AI8808" i="1"/>
  <c r="AI8807" i="1"/>
  <c r="AI8806" i="1"/>
  <c r="AI8805" i="1"/>
  <c r="AI8804" i="1"/>
  <c r="AI8803" i="1"/>
  <c r="AI8802" i="1"/>
  <c r="AI8801" i="1"/>
  <c r="AI8800" i="1"/>
  <c r="AI8799" i="1"/>
  <c r="AI8798" i="1"/>
  <c r="AI8797" i="1"/>
  <c r="AI8796" i="1"/>
  <c r="AI8795" i="1"/>
  <c r="AI8794" i="1"/>
  <c r="AI8793" i="1"/>
  <c r="AI8792" i="1"/>
  <c r="AI8791" i="1"/>
  <c r="AI8790" i="1"/>
  <c r="AI8789" i="1"/>
  <c r="AI8788" i="1"/>
  <c r="AI8787" i="1"/>
  <c r="AI8786" i="1"/>
  <c r="AI8785" i="1"/>
  <c r="AI8784" i="1"/>
  <c r="AI8783" i="1"/>
  <c r="AI8782" i="1"/>
  <c r="AI8781" i="1"/>
  <c r="AI8780" i="1"/>
  <c r="AI8779" i="1"/>
  <c r="AI8778" i="1"/>
  <c r="AI8777" i="1"/>
  <c r="AI8776" i="1"/>
  <c r="AI8775" i="1"/>
  <c r="AI8774" i="1"/>
  <c r="AI8773" i="1"/>
  <c r="AI8772" i="1"/>
  <c r="AI8771" i="1"/>
  <c r="AI8770" i="1"/>
  <c r="AI8769" i="1"/>
  <c r="AI8768" i="1"/>
  <c r="AI8767" i="1"/>
  <c r="AI8766" i="1"/>
  <c r="AI8765" i="1"/>
  <c r="AI8764" i="1"/>
  <c r="AI8763" i="1"/>
  <c r="AI8762" i="1"/>
  <c r="AI8761" i="1"/>
  <c r="AI8760" i="1"/>
  <c r="AI8759" i="1"/>
  <c r="AI8758" i="1"/>
  <c r="AI8757" i="1"/>
  <c r="AI8756" i="1"/>
  <c r="AI8755" i="1"/>
  <c r="AI8754" i="1"/>
  <c r="AI8753" i="1"/>
  <c r="AI8752" i="1"/>
  <c r="AI8751" i="1"/>
  <c r="AI8750" i="1"/>
  <c r="AI8749" i="1"/>
  <c r="AI8748" i="1"/>
  <c r="AI8747" i="1"/>
  <c r="AI8746" i="1"/>
  <c r="AI8745" i="1"/>
  <c r="AI8744" i="1"/>
  <c r="AI8743" i="1"/>
  <c r="AI8742" i="1"/>
  <c r="AI8741" i="1"/>
  <c r="AI8740" i="1"/>
  <c r="AI8739" i="1"/>
  <c r="AI8738" i="1"/>
  <c r="AI8737" i="1"/>
  <c r="AI8736" i="1"/>
  <c r="AI8735" i="1"/>
  <c r="AI8734" i="1"/>
  <c r="AI8733" i="1"/>
  <c r="AI8732" i="1"/>
  <c r="AI8731" i="1"/>
  <c r="AI8730" i="1"/>
  <c r="AI8729" i="1"/>
  <c r="AI8728" i="1"/>
  <c r="AI8727" i="1"/>
  <c r="AI8726" i="1"/>
  <c r="AI8725" i="1"/>
  <c r="AI8724" i="1"/>
  <c r="AI8723" i="1"/>
  <c r="AI8722" i="1"/>
  <c r="AI8721" i="1"/>
  <c r="AI8720" i="1"/>
  <c r="AI8719" i="1"/>
  <c r="AI8718" i="1"/>
  <c r="AI8717" i="1"/>
  <c r="AI8716" i="1"/>
  <c r="AI8715" i="1"/>
  <c r="AI8714" i="1"/>
  <c r="AI8713" i="1"/>
  <c r="AI8712" i="1"/>
  <c r="AI8711" i="1"/>
  <c r="AI8710" i="1"/>
  <c r="AI8709" i="1"/>
  <c r="AI8708" i="1"/>
  <c r="AI8707" i="1"/>
  <c r="AI8706" i="1"/>
  <c r="AI8705" i="1"/>
  <c r="AI8704" i="1"/>
  <c r="AI8703" i="1"/>
  <c r="AI8702" i="1"/>
  <c r="AI8701" i="1"/>
  <c r="AI8700" i="1"/>
  <c r="AI8699" i="1"/>
  <c r="AI8698" i="1"/>
  <c r="AI8697" i="1"/>
  <c r="AI8696" i="1"/>
  <c r="AI8695" i="1"/>
  <c r="AI8694" i="1"/>
  <c r="AI8693" i="1"/>
  <c r="AI8692" i="1"/>
  <c r="AI8691" i="1"/>
  <c r="AI8690" i="1"/>
  <c r="AI8689" i="1"/>
  <c r="AI8688" i="1"/>
  <c r="AI8687" i="1"/>
  <c r="AI8686" i="1"/>
  <c r="AI8685" i="1"/>
  <c r="AI8684" i="1"/>
  <c r="AI8683" i="1"/>
  <c r="AI8682" i="1"/>
  <c r="AI8681" i="1"/>
  <c r="AI8680" i="1"/>
  <c r="AI8679" i="1"/>
  <c r="AI8678" i="1"/>
  <c r="AI8677" i="1"/>
  <c r="AI8676" i="1"/>
  <c r="AI8675" i="1"/>
  <c r="AI8674" i="1"/>
  <c r="AI8673" i="1"/>
  <c r="AI8672" i="1"/>
  <c r="AI8671" i="1"/>
  <c r="AI8670" i="1"/>
  <c r="AI8669" i="1"/>
  <c r="AI8668" i="1"/>
  <c r="AI8667" i="1"/>
  <c r="AI8666" i="1"/>
  <c r="AI8665" i="1"/>
  <c r="AI8664" i="1"/>
  <c r="AI8663" i="1"/>
  <c r="AI8662" i="1"/>
  <c r="AI8661" i="1"/>
  <c r="AI8660" i="1"/>
  <c r="AI8659" i="1"/>
  <c r="AI8658" i="1"/>
  <c r="AI8657" i="1"/>
  <c r="AI8656" i="1"/>
  <c r="AI8655" i="1"/>
  <c r="AI8654" i="1"/>
  <c r="AI8653" i="1"/>
  <c r="AI8652" i="1"/>
  <c r="AI8651" i="1"/>
  <c r="AI8650" i="1"/>
  <c r="AI8649" i="1"/>
  <c r="AI8648" i="1"/>
  <c r="AI8647" i="1"/>
  <c r="AI8646" i="1"/>
  <c r="AI8645" i="1"/>
  <c r="AI8644" i="1"/>
  <c r="AI8643" i="1"/>
  <c r="AI8642" i="1"/>
  <c r="AI8641" i="1"/>
  <c r="AI8640" i="1"/>
  <c r="AI8639" i="1"/>
  <c r="AI8638" i="1"/>
  <c r="AI8637" i="1"/>
  <c r="AI8636" i="1"/>
  <c r="AI8635" i="1"/>
  <c r="AI8634" i="1"/>
  <c r="AI8633" i="1"/>
  <c r="AI8632" i="1"/>
  <c r="AI8631" i="1"/>
  <c r="AI8630" i="1"/>
  <c r="AI8629" i="1"/>
  <c r="AI8628" i="1"/>
  <c r="AI8627" i="1"/>
  <c r="AI8626" i="1"/>
  <c r="AI8625" i="1"/>
  <c r="AI8624" i="1"/>
  <c r="AI8623" i="1"/>
  <c r="AI8622" i="1"/>
  <c r="AI8621" i="1"/>
  <c r="AI8620" i="1"/>
  <c r="AI8619" i="1"/>
  <c r="AI8618" i="1"/>
  <c r="AI8617" i="1"/>
  <c r="AI8616" i="1"/>
  <c r="AI8615" i="1"/>
  <c r="AI8614" i="1"/>
  <c r="AI8613" i="1"/>
  <c r="AI8612" i="1"/>
  <c r="AI8611" i="1"/>
  <c r="AI8610" i="1"/>
  <c r="AI8609" i="1"/>
  <c r="AI8608" i="1"/>
  <c r="AI8607" i="1"/>
  <c r="AI8606" i="1"/>
  <c r="AI8605" i="1"/>
  <c r="AI8604" i="1"/>
  <c r="AI8603" i="1"/>
  <c r="AI8602" i="1"/>
  <c r="AI8601" i="1"/>
  <c r="AI8600" i="1"/>
  <c r="AI8599" i="1"/>
  <c r="AI8598" i="1"/>
  <c r="AI8597" i="1"/>
  <c r="AI8596" i="1"/>
  <c r="AI8595" i="1"/>
  <c r="AI8594" i="1"/>
  <c r="AI8593" i="1"/>
  <c r="AI8592" i="1"/>
  <c r="AI8591" i="1"/>
  <c r="AI8590" i="1"/>
  <c r="AI8589" i="1"/>
  <c r="AI8588" i="1"/>
  <c r="AI8587" i="1"/>
  <c r="AI8586" i="1"/>
  <c r="AI8585" i="1"/>
  <c r="AI8584" i="1"/>
  <c r="AI8583" i="1"/>
  <c r="AI8582" i="1"/>
  <c r="AI8581" i="1"/>
  <c r="AI8580" i="1"/>
  <c r="AI8579" i="1"/>
  <c r="AI8578" i="1"/>
  <c r="AI8577" i="1"/>
  <c r="AI8576" i="1"/>
  <c r="AI8575" i="1"/>
  <c r="AI8574" i="1"/>
  <c r="AI8573" i="1"/>
  <c r="AI8572" i="1"/>
  <c r="AI8571" i="1"/>
  <c r="AI8570" i="1"/>
  <c r="AI8569" i="1"/>
  <c r="AI8568" i="1"/>
  <c r="AI8567" i="1"/>
  <c r="AI8566" i="1"/>
  <c r="AI8565" i="1"/>
  <c r="AI8564" i="1"/>
  <c r="AI8563" i="1"/>
  <c r="AI8562" i="1"/>
  <c r="AI8561" i="1"/>
  <c r="AI8560" i="1"/>
  <c r="AI8559" i="1"/>
  <c r="AI8558" i="1"/>
  <c r="AI8557" i="1"/>
  <c r="AI8556" i="1"/>
  <c r="AI8555" i="1"/>
  <c r="AI8554" i="1"/>
  <c r="AI8553" i="1"/>
  <c r="AI8552" i="1"/>
  <c r="AI8551" i="1"/>
  <c r="AI8550" i="1"/>
  <c r="AI8549" i="1"/>
  <c r="AI8548" i="1"/>
  <c r="AI8547" i="1"/>
  <c r="AI8546" i="1"/>
  <c r="AI8545" i="1"/>
  <c r="AI8544" i="1"/>
  <c r="AI8543" i="1"/>
  <c r="AI8542" i="1"/>
  <c r="AI8541" i="1"/>
  <c r="AI8540" i="1"/>
  <c r="AI8539" i="1"/>
  <c r="AI8538" i="1"/>
  <c r="AI8537" i="1"/>
  <c r="AI8536" i="1"/>
  <c r="AI8535" i="1"/>
  <c r="AI8534" i="1"/>
  <c r="AI8533" i="1"/>
  <c r="AI8532" i="1"/>
  <c r="AI8531" i="1"/>
  <c r="AI8530" i="1"/>
  <c r="AI8529" i="1"/>
  <c r="AI8528" i="1"/>
  <c r="AI8527" i="1"/>
  <c r="AI8526" i="1"/>
  <c r="AI8525" i="1"/>
  <c r="AI8524" i="1"/>
  <c r="AI8523" i="1"/>
  <c r="AI8522" i="1"/>
  <c r="AI8521" i="1"/>
  <c r="AI8520" i="1"/>
  <c r="AI8519" i="1"/>
  <c r="AI8518" i="1"/>
  <c r="AI8517" i="1"/>
  <c r="AI8516" i="1"/>
  <c r="AI8515" i="1"/>
  <c r="AI8514" i="1"/>
  <c r="AI8513" i="1"/>
  <c r="AI8512" i="1"/>
  <c r="AI8511" i="1"/>
  <c r="AI8510" i="1"/>
  <c r="AI8509" i="1"/>
  <c r="AI8508" i="1"/>
  <c r="AI8507" i="1"/>
  <c r="AI8506" i="1"/>
  <c r="AI8505" i="1"/>
  <c r="AI8504" i="1"/>
  <c r="AI8503" i="1"/>
  <c r="AI8502" i="1"/>
  <c r="AI8501" i="1"/>
  <c r="AI8500" i="1"/>
  <c r="AI8499" i="1"/>
  <c r="AI8498" i="1"/>
  <c r="AI8497" i="1"/>
  <c r="AI8496" i="1"/>
  <c r="AI8495" i="1"/>
  <c r="AI8494" i="1"/>
  <c r="AI8493" i="1"/>
  <c r="AI8492" i="1"/>
  <c r="AI8491" i="1"/>
  <c r="AI8490" i="1"/>
  <c r="AI8489" i="1"/>
  <c r="AI8488" i="1"/>
  <c r="AI8487" i="1"/>
  <c r="AI8486" i="1"/>
  <c r="AI8485" i="1"/>
  <c r="AI8484" i="1"/>
  <c r="AI8483" i="1"/>
  <c r="AI8482" i="1"/>
  <c r="AI8481" i="1"/>
  <c r="AI8480" i="1"/>
  <c r="AI8479" i="1"/>
  <c r="AI8478" i="1"/>
  <c r="AI8477" i="1"/>
  <c r="AI8476" i="1"/>
  <c r="AI8475" i="1"/>
  <c r="AI8474" i="1"/>
  <c r="AI8473" i="1"/>
  <c r="AI8472" i="1"/>
  <c r="AI8471" i="1"/>
  <c r="AI8470" i="1"/>
  <c r="AI8469" i="1"/>
  <c r="AI8468" i="1"/>
  <c r="AI8467" i="1"/>
  <c r="AI8466" i="1"/>
  <c r="AI8465" i="1"/>
  <c r="AI8464" i="1"/>
  <c r="AI8463" i="1"/>
  <c r="AI8462" i="1"/>
  <c r="AI8461" i="1"/>
  <c r="AI8460" i="1"/>
  <c r="AI8459" i="1"/>
  <c r="AI8458" i="1"/>
  <c r="AI8457" i="1"/>
  <c r="AI8456" i="1"/>
  <c r="AI8455" i="1"/>
  <c r="AI8454" i="1"/>
  <c r="AI8453" i="1"/>
  <c r="AI8452" i="1"/>
  <c r="AI8451" i="1"/>
  <c r="AI8450" i="1"/>
  <c r="AI8449" i="1"/>
  <c r="AI8448" i="1"/>
  <c r="AI8447" i="1"/>
  <c r="AI8446" i="1"/>
  <c r="AI8445" i="1"/>
  <c r="AI8444" i="1"/>
  <c r="AI8443" i="1"/>
  <c r="AI8442" i="1"/>
  <c r="AI8441" i="1"/>
  <c r="AI8440" i="1"/>
  <c r="AI8439" i="1"/>
  <c r="AI8438" i="1"/>
  <c r="AI8437" i="1"/>
  <c r="AI8436" i="1"/>
  <c r="AI8435" i="1"/>
  <c r="AI8434" i="1"/>
  <c r="AI8433" i="1"/>
  <c r="AI8432" i="1"/>
  <c r="AI8431" i="1"/>
  <c r="AI8430" i="1"/>
  <c r="AI8429" i="1"/>
  <c r="AI8428" i="1"/>
  <c r="AI8427" i="1"/>
  <c r="AI8426" i="1"/>
  <c r="AI8425" i="1"/>
  <c r="AI8424" i="1"/>
  <c r="AI8423" i="1"/>
  <c r="AI8422" i="1"/>
  <c r="AI8421" i="1"/>
  <c r="AI8420" i="1"/>
  <c r="AI8419" i="1"/>
  <c r="AI8418" i="1"/>
  <c r="AI8417" i="1"/>
  <c r="AI8416" i="1"/>
  <c r="AI8415" i="1"/>
  <c r="AI8414" i="1"/>
  <c r="AI8413" i="1"/>
  <c r="AI8412" i="1"/>
  <c r="AI8411" i="1"/>
  <c r="AI8410" i="1"/>
  <c r="AI8409" i="1"/>
  <c r="AI8408" i="1"/>
  <c r="AI8407" i="1"/>
  <c r="AI8406" i="1"/>
  <c r="AI8405" i="1"/>
  <c r="AI8404" i="1"/>
  <c r="AI8403" i="1"/>
  <c r="AI8402" i="1"/>
  <c r="AI8401" i="1"/>
  <c r="AI8400" i="1"/>
  <c r="AI8399" i="1"/>
  <c r="AI8398" i="1"/>
  <c r="AI8397" i="1"/>
  <c r="AI8396" i="1"/>
  <c r="AI8395" i="1"/>
  <c r="AI8394" i="1"/>
  <c r="AI8393" i="1"/>
  <c r="AI8392" i="1"/>
  <c r="AI8391" i="1"/>
  <c r="AI8390" i="1"/>
  <c r="AI8389" i="1"/>
  <c r="AI8388" i="1"/>
  <c r="AI8387" i="1"/>
  <c r="AI8386" i="1"/>
  <c r="AI8385" i="1"/>
  <c r="AI8384" i="1"/>
  <c r="AI8383" i="1"/>
  <c r="AI8382" i="1"/>
  <c r="AI8381" i="1"/>
  <c r="AI8380" i="1"/>
  <c r="AI8379" i="1"/>
  <c r="AI8378" i="1"/>
  <c r="AI8377" i="1"/>
  <c r="AI8376" i="1"/>
  <c r="AI8375" i="1"/>
  <c r="AI8374" i="1"/>
  <c r="AI8373" i="1"/>
  <c r="AI8372" i="1"/>
  <c r="AI8371" i="1"/>
  <c r="AI8370" i="1"/>
  <c r="AI8369" i="1"/>
  <c r="AI8368" i="1"/>
  <c r="AI8367" i="1"/>
  <c r="AI8366" i="1"/>
  <c r="AI8365" i="1"/>
  <c r="AI8364" i="1"/>
  <c r="AI8363" i="1"/>
  <c r="AI8362" i="1"/>
  <c r="AI8361" i="1"/>
  <c r="AI8360" i="1"/>
  <c r="AI8359" i="1"/>
  <c r="AI8358" i="1"/>
  <c r="AI8357" i="1"/>
  <c r="AI8356" i="1"/>
  <c r="AI8355" i="1"/>
  <c r="AI8354" i="1"/>
  <c r="AI8353" i="1"/>
  <c r="AI8352" i="1"/>
  <c r="AI8351" i="1"/>
  <c r="AI8350" i="1"/>
  <c r="AI8349" i="1"/>
  <c r="AI8348" i="1"/>
  <c r="AI8347" i="1"/>
  <c r="AI8346" i="1"/>
  <c r="AI8345" i="1"/>
  <c r="AI8344" i="1"/>
  <c r="AI8343" i="1"/>
  <c r="AI8342" i="1"/>
  <c r="AI8341" i="1"/>
  <c r="AI8340" i="1"/>
  <c r="AI8339" i="1"/>
  <c r="AI8338" i="1"/>
  <c r="AI8337" i="1"/>
  <c r="AI8336" i="1"/>
  <c r="AI8335" i="1"/>
  <c r="AI8334" i="1"/>
  <c r="AI8333" i="1"/>
  <c r="AI8332" i="1"/>
  <c r="AI8331" i="1"/>
  <c r="AI8330" i="1"/>
  <c r="AI8329" i="1"/>
  <c r="AI8328" i="1"/>
  <c r="AI8327" i="1"/>
  <c r="AI8326" i="1"/>
  <c r="AI8325" i="1"/>
  <c r="AI8324" i="1"/>
  <c r="AI8323" i="1"/>
  <c r="AI8322" i="1"/>
  <c r="AI8321" i="1"/>
  <c r="AI8320" i="1"/>
  <c r="AI8319" i="1"/>
  <c r="AI8318" i="1"/>
  <c r="AI8317" i="1"/>
  <c r="AI8316" i="1"/>
  <c r="AI8315" i="1"/>
  <c r="AI8314" i="1"/>
  <c r="AI8313" i="1"/>
  <c r="AI8312" i="1"/>
  <c r="AI8311" i="1"/>
  <c r="AI8310" i="1"/>
  <c r="AI8309" i="1"/>
  <c r="AI8308" i="1"/>
  <c r="AI8307" i="1"/>
  <c r="AI8306" i="1"/>
  <c r="AI8305" i="1"/>
  <c r="AI8304" i="1"/>
  <c r="AI8303" i="1"/>
  <c r="AI8302" i="1"/>
  <c r="AI8301" i="1"/>
  <c r="AI8300" i="1"/>
  <c r="AI8299" i="1"/>
  <c r="AI8298" i="1"/>
  <c r="AI8297" i="1"/>
  <c r="AI8296" i="1"/>
  <c r="AI8295" i="1"/>
  <c r="AI8294" i="1"/>
  <c r="AI8293" i="1"/>
  <c r="AI8292" i="1"/>
  <c r="AI8291" i="1"/>
  <c r="AI8290" i="1"/>
  <c r="AI8289" i="1"/>
  <c r="AI8288" i="1"/>
  <c r="AI8287" i="1"/>
  <c r="AI8286" i="1"/>
  <c r="AI8285" i="1"/>
  <c r="AI8284" i="1"/>
  <c r="AI8283" i="1"/>
  <c r="AI8282" i="1"/>
  <c r="AI8281" i="1"/>
  <c r="AI8280" i="1"/>
  <c r="AI8279" i="1"/>
  <c r="AI8278" i="1"/>
  <c r="AI8277" i="1"/>
  <c r="AI8276" i="1"/>
  <c r="AI8275" i="1"/>
  <c r="AI8274" i="1"/>
  <c r="AI8273" i="1"/>
  <c r="AI8272" i="1"/>
  <c r="AI8271" i="1"/>
  <c r="AI8270" i="1"/>
  <c r="AI8269" i="1"/>
  <c r="AI8268" i="1"/>
  <c r="AI8267" i="1"/>
  <c r="AI8266" i="1"/>
  <c r="AI8265" i="1"/>
  <c r="AI8264" i="1"/>
  <c r="AI8263" i="1"/>
  <c r="AI8262" i="1"/>
  <c r="AI8261" i="1"/>
  <c r="AI8260" i="1"/>
  <c r="AI8259" i="1"/>
  <c r="AI8258" i="1"/>
  <c r="AI8257" i="1"/>
  <c r="AI8256" i="1"/>
  <c r="AI8255" i="1"/>
  <c r="AI8254" i="1"/>
  <c r="AI8253" i="1"/>
  <c r="AI8252" i="1"/>
  <c r="AI8251" i="1"/>
  <c r="AI8250" i="1"/>
  <c r="AI8249" i="1"/>
  <c r="AI8248" i="1"/>
  <c r="AI8247" i="1"/>
  <c r="AI8246" i="1"/>
  <c r="AI8245" i="1"/>
  <c r="AI8244" i="1"/>
  <c r="AI8243" i="1"/>
  <c r="AI8242" i="1"/>
  <c r="AI8241" i="1"/>
  <c r="AI8240" i="1"/>
  <c r="AI8239" i="1"/>
  <c r="AI8238" i="1"/>
  <c r="AI8237" i="1"/>
  <c r="AI8236" i="1"/>
  <c r="AI8235" i="1"/>
  <c r="AI8234" i="1"/>
  <c r="AI8233" i="1"/>
  <c r="AI8232" i="1"/>
  <c r="AI8231" i="1"/>
  <c r="AI8230" i="1"/>
  <c r="AI8229" i="1"/>
  <c r="AI8228" i="1"/>
  <c r="AI8227" i="1"/>
  <c r="AI8226" i="1"/>
  <c r="AI8225" i="1"/>
  <c r="AI8224" i="1"/>
  <c r="AI8223" i="1"/>
  <c r="AI8222" i="1"/>
  <c r="AI8221" i="1"/>
  <c r="AI8220" i="1"/>
  <c r="AI8219" i="1"/>
  <c r="AI8218" i="1"/>
  <c r="AI8217" i="1"/>
  <c r="AI8216" i="1"/>
  <c r="AI8215" i="1"/>
  <c r="AI8214" i="1"/>
  <c r="AI8213" i="1"/>
  <c r="AI8212" i="1"/>
  <c r="AI8211" i="1"/>
  <c r="AI8210" i="1"/>
  <c r="AI8209" i="1"/>
  <c r="AI8208" i="1"/>
  <c r="AI8207" i="1"/>
  <c r="AI8206" i="1"/>
  <c r="AI8205" i="1"/>
  <c r="AI8204" i="1"/>
  <c r="AI8203" i="1"/>
  <c r="AI8202" i="1"/>
  <c r="AI8201" i="1"/>
  <c r="AI8200" i="1"/>
  <c r="AI8199" i="1"/>
  <c r="AI8198" i="1"/>
  <c r="AI8197" i="1"/>
  <c r="AI8196" i="1"/>
  <c r="AI8195" i="1"/>
  <c r="AI8194" i="1"/>
  <c r="AI8193" i="1"/>
  <c r="AI8192" i="1"/>
  <c r="AI8191" i="1"/>
  <c r="AI8190" i="1"/>
  <c r="AI8189" i="1"/>
  <c r="AI8188" i="1"/>
  <c r="AI8187" i="1"/>
  <c r="AI8186" i="1"/>
  <c r="AI8185" i="1"/>
  <c r="AI8184" i="1"/>
  <c r="AI8183" i="1"/>
  <c r="AI8182" i="1"/>
  <c r="AI8181" i="1"/>
  <c r="AI8180" i="1"/>
  <c r="AI8179" i="1"/>
  <c r="AI8178" i="1"/>
  <c r="AI8177" i="1"/>
  <c r="AI8176" i="1"/>
  <c r="AI8175" i="1"/>
  <c r="AI8174" i="1"/>
  <c r="AI8173" i="1"/>
  <c r="AI8172" i="1"/>
  <c r="AI8171" i="1"/>
  <c r="AI8170" i="1"/>
  <c r="AI8169" i="1"/>
  <c r="AI8168" i="1"/>
  <c r="AI8167" i="1"/>
  <c r="AI8166" i="1"/>
  <c r="AI8165" i="1"/>
  <c r="AI8164" i="1"/>
  <c r="AI8163" i="1"/>
  <c r="AI8162" i="1"/>
  <c r="AI8161" i="1"/>
  <c r="AI8160" i="1"/>
  <c r="AI8159" i="1"/>
  <c r="AI8158" i="1"/>
  <c r="AI8157" i="1"/>
  <c r="AI8156" i="1"/>
  <c r="AI8155" i="1"/>
  <c r="AI8154" i="1"/>
  <c r="AI8153" i="1"/>
  <c r="AI8152" i="1"/>
  <c r="AI8151" i="1"/>
  <c r="AI8150" i="1"/>
  <c r="AI8149" i="1"/>
  <c r="AI8148" i="1"/>
  <c r="AI8147" i="1"/>
  <c r="AI8146" i="1"/>
  <c r="AI8145" i="1"/>
  <c r="AI8144" i="1"/>
  <c r="AI8143" i="1"/>
  <c r="AI8142" i="1"/>
  <c r="AI8141" i="1"/>
  <c r="AI8140" i="1"/>
  <c r="AI8139" i="1"/>
  <c r="AI8138" i="1"/>
  <c r="AI8137" i="1"/>
  <c r="AI8136" i="1"/>
  <c r="AI8135" i="1"/>
  <c r="AI8134" i="1"/>
  <c r="AI8133" i="1"/>
  <c r="AI8132" i="1"/>
  <c r="AI8131" i="1"/>
  <c r="AI8130" i="1"/>
  <c r="AI8129" i="1"/>
  <c r="AI8128" i="1"/>
  <c r="AI8127" i="1"/>
  <c r="AI8126" i="1"/>
  <c r="AI8125" i="1"/>
  <c r="AI8124" i="1"/>
  <c r="AI8123" i="1"/>
  <c r="AI8122" i="1"/>
  <c r="AI8121" i="1"/>
  <c r="AI8120" i="1"/>
  <c r="AI8119" i="1"/>
  <c r="AI8118" i="1"/>
  <c r="AI8117" i="1"/>
  <c r="AI8116" i="1"/>
  <c r="AI8115" i="1"/>
  <c r="AI8114" i="1"/>
  <c r="AI8113" i="1"/>
  <c r="AI8112" i="1"/>
  <c r="AI8111" i="1"/>
  <c r="AI8110" i="1"/>
  <c r="AI8109" i="1"/>
  <c r="AI8108" i="1"/>
  <c r="AI8107" i="1"/>
  <c r="AI8106" i="1"/>
  <c r="AI8105" i="1"/>
  <c r="AI8104" i="1"/>
  <c r="AI8103" i="1"/>
  <c r="AI8102" i="1"/>
  <c r="AI8101" i="1"/>
  <c r="AI8100" i="1"/>
  <c r="AI8099" i="1"/>
  <c r="AI8098" i="1"/>
  <c r="AI8097" i="1"/>
  <c r="AI8096" i="1"/>
  <c r="AI8095" i="1"/>
  <c r="AI8094" i="1"/>
  <c r="AI8093" i="1"/>
  <c r="AI8092" i="1"/>
  <c r="AI8091" i="1"/>
  <c r="AI8090" i="1"/>
  <c r="AI8089" i="1"/>
  <c r="AI8088" i="1"/>
  <c r="AI8087" i="1"/>
  <c r="AI8086" i="1"/>
  <c r="AI8085" i="1"/>
  <c r="AI8084" i="1"/>
  <c r="AI8083" i="1"/>
  <c r="AI8082" i="1"/>
  <c r="AI8081" i="1"/>
  <c r="AI8080" i="1"/>
  <c r="AI8079" i="1"/>
  <c r="AI8078" i="1"/>
  <c r="AI8077" i="1"/>
  <c r="AI8076" i="1"/>
  <c r="AI8075" i="1"/>
  <c r="AI8074" i="1"/>
  <c r="AI8073" i="1"/>
  <c r="AI8072" i="1"/>
  <c r="AI8071" i="1"/>
  <c r="AI8070" i="1"/>
  <c r="AI8069" i="1"/>
  <c r="AI8068" i="1"/>
  <c r="AI8067" i="1"/>
  <c r="AI8066" i="1"/>
  <c r="AI8065" i="1"/>
  <c r="AI8064" i="1"/>
  <c r="AI8063" i="1"/>
  <c r="AI8062" i="1"/>
  <c r="AI8061" i="1"/>
  <c r="AI8060" i="1"/>
  <c r="AI8059" i="1"/>
  <c r="AI8058" i="1"/>
  <c r="AI8057" i="1"/>
  <c r="AI8056" i="1"/>
  <c r="AI8055" i="1"/>
  <c r="AI8054" i="1"/>
  <c r="AI8053" i="1"/>
  <c r="AI8052" i="1"/>
  <c r="AI8051" i="1"/>
  <c r="AI8050" i="1"/>
  <c r="AI8049" i="1"/>
  <c r="AI8048" i="1"/>
  <c r="AI8047" i="1"/>
  <c r="AI8046" i="1"/>
  <c r="AI8045" i="1"/>
  <c r="AI8044" i="1"/>
  <c r="AI8043" i="1"/>
  <c r="AI8042" i="1"/>
  <c r="AI8041" i="1"/>
  <c r="AI8040" i="1"/>
  <c r="AI8039" i="1"/>
  <c r="AI8038" i="1"/>
  <c r="AI8037" i="1"/>
  <c r="AI8036" i="1"/>
  <c r="AI8035" i="1"/>
  <c r="AI8034" i="1"/>
  <c r="AI8033" i="1"/>
  <c r="AI8032" i="1"/>
  <c r="AI8031" i="1"/>
  <c r="AI8030" i="1"/>
  <c r="AI8029" i="1"/>
  <c r="AI8028" i="1"/>
  <c r="AI8027" i="1"/>
  <c r="AI8026" i="1"/>
  <c r="AI8025" i="1"/>
  <c r="AI8024" i="1"/>
  <c r="AI8023" i="1"/>
  <c r="AI8022" i="1"/>
  <c r="AI8021" i="1"/>
  <c r="AI8020" i="1"/>
  <c r="AI8019" i="1"/>
  <c r="AI8018" i="1"/>
  <c r="AI8017" i="1"/>
  <c r="AI8016" i="1"/>
  <c r="AI8015" i="1"/>
  <c r="AI8014" i="1"/>
  <c r="AI8013" i="1"/>
  <c r="AI8012" i="1"/>
  <c r="AI8011" i="1"/>
  <c r="AI8010" i="1"/>
  <c r="AI8009" i="1"/>
  <c r="AI8008" i="1"/>
  <c r="AI8007" i="1"/>
  <c r="AI8006" i="1"/>
  <c r="AI8005" i="1"/>
  <c r="AI8004" i="1"/>
  <c r="AI8003" i="1"/>
  <c r="AI8002" i="1"/>
  <c r="AI8001" i="1"/>
  <c r="AI8000" i="1"/>
  <c r="AI7999" i="1"/>
  <c r="AI7998" i="1"/>
  <c r="AI7997" i="1"/>
  <c r="AI7996" i="1"/>
  <c r="AI7995" i="1"/>
  <c r="AI7994" i="1"/>
  <c r="AI7993" i="1"/>
  <c r="AI7992" i="1"/>
  <c r="AI7991" i="1"/>
  <c r="AI7990" i="1"/>
  <c r="AI7989" i="1"/>
  <c r="AI7988" i="1"/>
  <c r="AI7987" i="1"/>
  <c r="AI7986" i="1"/>
  <c r="AI7985" i="1"/>
  <c r="AI7984" i="1"/>
  <c r="AI7983" i="1"/>
  <c r="AI7982" i="1"/>
  <c r="AI7981" i="1"/>
  <c r="AI7980" i="1"/>
  <c r="AI7979" i="1"/>
  <c r="AI7978" i="1"/>
  <c r="AI7977" i="1"/>
  <c r="AI7976" i="1"/>
  <c r="AI7975" i="1"/>
  <c r="AI7974" i="1"/>
  <c r="AI7973" i="1"/>
  <c r="AI7972" i="1"/>
  <c r="AI7971" i="1"/>
  <c r="AI7970" i="1"/>
  <c r="AI7969" i="1"/>
  <c r="AI7968" i="1"/>
  <c r="AI7967" i="1"/>
  <c r="AI7966" i="1"/>
  <c r="AI7965" i="1"/>
  <c r="AI7964" i="1"/>
  <c r="AI7963" i="1"/>
  <c r="AI7962" i="1"/>
  <c r="AI7961" i="1"/>
  <c r="AI7960" i="1"/>
  <c r="AI7959" i="1"/>
  <c r="AI7958" i="1"/>
  <c r="AI7957" i="1"/>
  <c r="AI7956" i="1"/>
  <c r="AI7955" i="1"/>
  <c r="AI7954" i="1"/>
  <c r="AI7953" i="1"/>
  <c r="AI7952" i="1"/>
  <c r="AI7951" i="1"/>
  <c r="AI7950" i="1"/>
  <c r="AI7949" i="1"/>
  <c r="AI7948" i="1"/>
  <c r="AI7947" i="1"/>
  <c r="AI7946" i="1"/>
  <c r="AI7945" i="1"/>
  <c r="AI7944" i="1"/>
  <c r="AI7943" i="1"/>
  <c r="AI7942" i="1"/>
  <c r="AI7941" i="1"/>
  <c r="AI7940" i="1"/>
  <c r="AI7939" i="1"/>
  <c r="AI7938" i="1"/>
  <c r="AI7937" i="1"/>
  <c r="AI7936" i="1"/>
  <c r="AI7935" i="1"/>
  <c r="AI7934" i="1"/>
  <c r="AI7933" i="1"/>
  <c r="AI7932" i="1"/>
  <c r="AI7931" i="1"/>
  <c r="AI7930" i="1"/>
  <c r="AI7929" i="1"/>
  <c r="AI7928" i="1"/>
  <c r="AI7927" i="1"/>
  <c r="AI7926" i="1"/>
  <c r="AI7925" i="1"/>
  <c r="AI7924" i="1"/>
  <c r="AI7923" i="1"/>
  <c r="AI7922" i="1"/>
  <c r="AI7921" i="1"/>
  <c r="AI7920" i="1"/>
  <c r="AI7919" i="1"/>
  <c r="AI7918" i="1"/>
  <c r="AI7917" i="1"/>
  <c r="AI7916" i="1"/>
  <c r="AI7915" i="1"/>
  <c r="AI7914" i="1"/>
  <c r="AI7913" i="1"/>
  <c r="AI7912" i="1"/>
  <c r="AI7911" i="1"/>
  <c r="AI7910" i="1"/>
  <c r="AI7909" i="1"/>
  <c r="AI7908" i="1"/>
  <c r="AI7907" i="1"/>
  <c r="AI7906" i="1"/>
  <c r="AI7905" i="1"/>
  <c r="AI7904" i="1"/>
  <c r="AI7903" i="1"/>
  <c r="AI7902" i="1"/>
  <c r="AI7901" i="1"/>
  <c r="AI7900" i="1"/>
  <c r="AI7899" i="1"/>
  <c r="AI7898" i="1"/>
  <c r="AI7897" i="1"/>
  <c r="AI7896" i="1"/>
  <c r="AI7895" i="1"/>
  <c r="AI7894" i="1"/>
  <c r="AI7893" i="1"/>
  <c r="AI7892" i="1"/>
  <c r="AI7891" i="1"/>
  <c r="AI7890" i="1"/>
  <c r="AI7889" i="1"/>
  <c r="AI7888" i="1"/>
  <c r="AI7887" i="1"/>
  <c r="AI7886" i="1"/>
  <c r="AI7885" i="1"/>
  <c r="AI7884" i="1"/>
  <c r="AI7883" i="1"/>
  <c r="AI7882" i="1"/>
  <c r="AI7881" i="1"/>
  <c r="AI7880" i="1"/>
  <c r="AI7879" i="1"/>
  <c r="AI7878" i="1"/>
  <c r="AI7877" i="1"/>
  <c r="AI7876" i="1"/>
  <c r="AI7875" i="1"/>
  <c r="AI7874" i="1"/>
  <c r="AI7873" i="1"/>
  <c r="AI7872" i="1"/>
  <c r="AI7871" i="1"/>
  <c r="AI7870" i="1"/>
  <c r="AI7869" i="1"/>
  <c r="AI7868" i="1"/>
  <c r="AI7867" i="1"/>
  <c r="AI7866" i="1"/>
  <c r="AI7865" i="1"/>
  <c r="AI7864" i="1"/>
  <c r="AI7863" i="1"/>
  <c r="AI7862" i="1"/>
  <c r="AI7861" i="1"/>
  <c r="AI7860" i="1"/>
  <c r="AI7859" i="1"/>
  <c r="AI7858" i="1"/>
  <c r="AI7857" i="1"/>
  <c r="AI7856" i="1"/>
  <c r="AI7855" i="1"/>
  <c r="AI7854" i="1"/>
  <c r="AI7853" i="1"/>
  <c r="AI7852" i="1"/>
  <c r="AI7851" i="1"/>
  <c r="AI7850" i="1"/>
  <c r="AI7849" i="1"/>
  <c r="AI7848" i="1"/>
  <c r="AI7847" i="1"/>
  <c r="AI7846" i="1"/>
  <c r="AI7845" i="1"/>
  <c r="AI7844" i="1"/>
  <c r="AI7843" i="1"/>
  <c r="AI7842" i="1"/>
  <c r="AI7841" i="1"/>
  <c r="AI7840" i="1"/>
  <c r="AI7839" i="1"/>
  <c r="AI7838" i="1"/>
  <c r="AI7837" i="1"/>
  <c r="AI7836" i="1"/>
  <c r="AI7835" i="1"/>
  <c r="AI7834" i="1"/>
  <c r="AI7833" i="1"/>
  <c r="AI7832" i="1"/>
  <c r="AI7831" i="1"/>
  <c r="AI7830" i="1"/>
  <c r="AI7829" i="1"/>
  <c r="AI7828" i="1"/>
  <c r="AI7827" i="1"/>
  <c r="AI7826" i="1"/>
  <c r="AI7825" i="1"/>
  <c r="AI7824" i="1"/>
  <c r="AI7823" i="1"/>
  <c r="AI7822" i="1"/>
  <c r="AI7821" i="1"/>
  <c r="AI7820" i="1"/>
  <c r="AI7819" i="1"/>
  <c r="AI7818" i="1"/>
  <c r="AI7817" i="1"/>
  <c r="AI7816" i="1"/>
  <c r="AI7815" i="1"/>
  <c r="AI7814" i="1"/>
  <c r="AI7813" i="1"/>
  <c r="AI7812" i="1"/>
  <c r="AI7811" i="1"/>
  <c r="AI7810" i="1"/>
  <c r="AI7809" i="1"/>
  <c r="AI7808" i="1"/>
  <c r="AI7807" i="1"/>
  <c r="AI7806" i="1"/>
  <c r="AI7805" i="1"/>
  <c r="AI7804" i="1"/>
  <c r="AI7803" i="1"/>
  <c r="AI7802" i="1"/>
  <c r="AI7801" i="1"/>
  <c r="AI7800" i="1"/>
  <c r="AI7799" i="1"/>
  <c r="AI7798" i="1"/>
  <c r="AI7797" i="1"/>
  <c r="AI7796" i="1"/>
  <c r="AI7795" i="1"/>
  <c r="AI7794" i="1"/>
  <c r="AI7793" i="1"/>
  <c r="AI7792" i="1"/>
  <c r="AI7791" i="1"/>
  <c r="AI7790" i="1"/>
  <c r="AI7789" i="1"/>
  <c r="AI7788" i="1"/>
  <c r="AI7787" i="1"/>
  <c r="AI7786" i="1"/>
  <c r="AI7785" i="1"/>
  <c r="AI7784" i="1"/>
  <c r="AI7783" i="1"/>
  <c r="AI7782" i="1"/>
  <c r="AI7781" i="1"/>
  <c r="AI7780" i="1"/>
  <c r="AI7779" i="1"/>
  <c r="AI7778" i="1"/>
  <c r="AI7777" i="1"/>
  <c r="AI7776" i="1"/>
  <c r="AI7775" i="1"/>
  <c r="AI7774" i="1"/>
  <c r="AI7773" i="1"/>
  <c r="AI7772" i="1"/>
  <c r="AI7771" i="1"/>
  <c r="AI7770" i="1"/>
  <c r="AI7769" i="1"/>
  <c r="AI7768" i="1"/>
  <c r="AI7767" i="1"/>
  <c r="AI7766" i="1"/>
  <c r="AI7765" i="1"/>
  <c r="AI7764" i="1"/>
  <c r="AI7763" i="1"/>
  <c r="AI7762" i="1"/>
  <c r="AI7761" i="1"/>
  <c r="AI7760" i="1"/>
  <c r="AI7759" i="1"/>
  <c r="AI7758" i="1"/>
  <c r="AI7757" i="1"/>
  <c r="AI7756" i="1"/>
  <c r="AI7755" i="1"/>
  <c r="AI7754" i="1"/>
  <c r="AI7753" i="1"/>
  <c r="AI7752" i="1"/>
  <c r="AI7751" i="1"/>
  <c r="AI7750" i="1"/>
  <c r="AI7749" i="1"/>
  <c r="AI7748" i="1"/>
  <c r="AI7747" i="1"/>
  <c r="AI7746" i="1"/>
  <c r="AI7745" i="1"/>
  <c r="AI7744" i="1"/>
  <c r="AI7743" i="1"/>
  <c r="AI7742" i="1"/>
  <c r="AI7741" i="1"/>
  <c r="AI7740" i="1"/>
  <c r="AI7739" i="1"/>
  <c r="AI7738" i="1"/>
  <c r="AI7737" i="1"/>
  <c r="AI7736" i="1"/>
  <c r="AI7735" i="1"/>
  <c r="AI7734" i="1"/>
  <c r="AI7733" i="1"/>
  <c r="AI7732" i="1"/>
  <c r="AI7731" i="1"/>
  <c r="AI7730" i="1"/>
  <c r="AI7729" i="1"/>
  <c r="AI7728" i="1"/>
  <c r="AI7727" i="1"/>
  <c r="AI7726" i="1"/>
  <c r="AI7725" i="1"/>
  <c r="AI7724" i="1"/>
  <c r="AI7723" i="1"/>
  <c r="AI7722" i="1"/>
  <c r="AI7721" i="1"/>
  <c r="AI7720" i="1"/>
  <c r="AI7719" i="1"/>
  <c r="AI7718" i="1"/>
  <c r="AI7717" i="1"/>
  <c r="AI7716" i="1"/>
  <c r="AI7715" i="1"/>
  <c r="AI7714" i="1"/>
  <c r="AI7713" i="1"/>
  <c r="AI7712" i="1"/>
  <c r="AI7711" i="1"/>
  <c r="AI7710" i="1"/>
  <c r="AI7709" i="1"/>
  <c r="AI7708" i="1"/>
  <c r="AI7707" i="1"/>
  <c r="AI7706" i="1"/>
  <c r="AI7705" i="1"/>
  <c r="AI7704" i="1"/>
  <c r="AI7703" i="1"/>
  <c r="AI7702" i="1"/>
  <c r="AI7701" i="1"/>
  <c r="AI7700" i="1"/>
  <c r="AI7699" i="1"/>
  <c r="AI7698" i="1"/>
  <c r="AI7697" i="1"/>
  <c r="AI7696" i="1"/>
  <c r="AI7695" i="1"/>
  <c r="AI7694" i="1"/>
  <c r="AI7693" i="1"/>
  <c r="AI7692" i="1"/>
  <c r="AI7691" i="1"/>
  <c r="AI7690" i="1"/>
  <c r="AI7689" i="1"/>
  <c r="AI7688" i="1"/>
  <c r="AI7687" i="1"/>
  <c r="AI7686" i="1"/>
  <c r="AI7685" i="1"/>
  <c r="AI7684" i="1"/>
  <c r="AI7683" i="1"/>
  <c r="AI7682" i="1"/>
  <c r="AI7681" i="1"/>
  <c r="AI7680" i="1"/>
  <c r="AI7679" i="1"/>
  <c r="AI7678" i="1"/>
  <c r="AI7677" i="1"/>
  <c r="AI7676" i="1"/>
  <c r="AI7675" i="1"/>
  <c r="AI7674" i="1"/>
  <c r="AI7673" i="1"/>
  <c r="AI7672" i="1"/>
  <c r="AI7671" i="1"/>
  <c r="AI7670" i="1"/>
  <c r="AI7669" i="1"/>
  <c r="AI7668" i="1"/>
  <c r="AI7667" i="1"/>
  <c r="AI7666" i="1"/>
  <c r="AI7665" i="1"/>
  <c r="AI7664" i="1"/>
  <c r="AI7663" i="1"/>
  <c r="AI7662" i="1"/>
  <c r="AI7661" i="1"/>
  <c r="AI7660" i="1"/>
  <c r="AI7659" i="1"/>
  <c r="AI7658" i="1"/>
  <c r="AI7657" i="1"/>
  <c r="AI7656" i="1"/>
  <c r="AI7655" i="1"/>
  <c r="AI7654" i="1"/>
  <c r="AI7653" i="1"/>
  <c r="AI7652" i="1"/>
  <c r="AI7651" i="1"/>
  <c r="AI7650" i="1"/>
  <c r="AI7649" i="1"/>
  <c r="AI7648" i="1"/>
  <c r="AI7647" i="1"/>
  <c r="AI7646" i="1"/>
  <c r="AI7645" i="1"/>
  <c r="AI7644" i="1"/>
  <c r="AI7643" i="1"/>
  <c r="AI7642" i="1"/>
  <c r="AI7641" i="1"/>
  <c r="AI7640" i="1"/>
  <c r="AI7639" i="1"/>
  <c r="AI7638" i="1"/>
  <c r="AI7637" i="1"/>
  <c r="AI7636" i="1"/>
  <c r="AI7635" i="1"/>
  <c r="AI7634" i="1"/>
  <c r="AI7633" i="1"/>
  <c r="AI7632" i="1"/>
  <c r="AI7631" i="1"/>
  <c r="AI7630" i="1"/>
  <c r="AI7629" i="1"/>
  <c r="AI7628" i="1"/>
  <c r="AI7627" i="1"/>
  <c r="AI7626" i="1"/>
  <c r="AI7625" i="1"/>
  <c r="AI7624" i="1"/>
  <c r="AI7623" i="1"/>
  <c r="AI7622" i="1"/>
  <c r="AI7621" i="1"/>
  <c r="AI7620" i="1"/>
  <c r="AI7619" i="1"/>
  <c r="AI7618" i="1"/>
  <c r="AI7617" i="1"/>
  <c r="AI7616" i="1"/>
  <c r="AI7615" i="1"/>
  <c r="AI7614" i="1"/>
  <c r="AI7613" i="1"/>
  <c r="AI7612" i="1"/>
  <c r="AI7611" i="1"/>
  <c r="AI7610" i="1"/>
  <c r="AI7609" i="1"/>
  <c r="AI7608" i="1"/>
  <c r="AI7607" i="1"/>
  <c r="AI7606" i="1"/>
  <c r="AI7605" i="1"/>
  <c r="AI7604" i="1"/>
  <c r="AI7603" i="1"/>
  <c r="AI7602" i="1"/>
  <c r="AI7601" i="1"/>
  <c r="AI7600" i="1"/>
  <c r="AI7599" i="1"/>
  <c r="AI7598" i="1"/>
  <c r="AI7597" i="1"/>
  <c r="AI7596" i="1"/>
  <c r="AI7595" i="1"/>
  <c r="AI7594" i="1"/>
  <c r="AI7593" i="1"/>
  <c r="AI7592" i="1"/>
  <c r="AI7591" i="1"/>
  <c r="AI7590" i="1"/>
  <c r="AI7589" i="1"/>
  <c r="AI7588" i="1"/>
  <c r="AI7587" i="1"/>
  <c r="AI7586" i="1"/>
  <c r="AI7585" i="1"/>
  <c r="AI7584" i="1"/>
  <c r="AI7583" i="1"/>
  <c r="AI7582" i="1"/>
  <c r="AI7581" i="1"/>
  <c r="AI7580" i="1"/>
  <c r="AI7579" i="1"/>
  <c r="AI7578" i="1"/>
  <c r="AI7577" i="1"/>
  <c r="AI7576" i="1"/>
  <c r="AI7575" i="1"/>
  <c r="AI7574" i="1"/>
  <c r="AI7573" i="1"/>
  <c r="AI7572" i="1"/>
  <c r="AI7571" i="1"/>
  <c r="AI7570" i="1"/>
  <c r="AI7569" i="1"/>
  <c r="AI7568" i="1"/>
  <c r="AI7567" i="1"/>
  <c r="AI7566" i="1"/>
  <c r="AI7565" i="1"/>
  <c r="AI7564" i="1"/>
  <c r="AI7563" i="1"/>
  <c r="AI7562" i="1"/>
  <c r="AI7561" i="1"/>
  <c r="AI7560" i="1"/>
  <c r="AI7559" i="1"/>
  <c r="AI7558" i="1"/>
  <c r="AI7557" i="1"/>
  <c r="AI7556" i="1"/>
  <c r="AI7555" i="1"/>
  <c r="AI7554" i="1"/>
  <c r="AI7553" i="1"/>
  <c r="AI7552" i="1"/>
  <c r="AI7551" i="1"/>
  <c r="AI7550" i="1"/>
  <c r="AI7549" i="1"/>
  <c r="AI7548" i="1"/>
  <c r="AI7547" i="1"/>
  <c r="AI7546" i="1"/>
  <c r="AI7545" i="1"/>
  <c r="AI7544" i="1"/>
  <c r="AI7543" i="1"/>
  <c r="AI7542" i="1"/>
  <c r="AI7541" i="1"/>
  <c r="AI7540" i="1"/>
  <c r="AI7539" i="1"/>
  <c r="AI7538" i="1"/>
  <c r="AI7537" i="1"/>
  <c r="AI7536" i="1"/>
  <c r="AI7535" i="1"/>
  <c r="AI7534" i="1"/>
  <c r="AI7533" i="1"/>
  <c r="AI7532" i="1"/>
  <c r="AI7531" i="1"/>
  <c r="AI7530" i="1"/>
  <c r="AI7529" i="1"/>
  <c r="AI7528" i="1"/>
  <c r="AI7527" i="1"/>
  <c r="AI7526" i="1"/>
  <c r="AI7525" i="1"/>
  <c r="AI7524" i="1"/>
  <c r="AI7523" i="1"/>
  <c r="AI7522" i="1"/>
  <c r="AI7521" i="1"/>
  <c r="AI7520" i="1"/>
  <c r="AI7519" i="1"/>
  <c r="AI7518" i="1"/>
  <c r="AI7517" i="1"/>
  <c r="AI7516" i="1"/>
  <c r="AI7515" i="1"/>
  <c r="AI7514" i="1"/>
  <c r="AI7513" i="1"/>
  <c r="AI7512" i="1"/>
  <c r="AI7511" i="1"/>
  <c r="AI7510" i="1"/>
  <c r="AI7509" i="1"/>
  <c r="AI7508" i="1"/>
  <c r="AI7507" i="1"/>
  <c r="AI7506" i="1"/>
  <c r="AI7505" i="1"/>
  <c r="AI7504" i="1"/>
  <c r="AI7503" i="1"/>
  <c r="AI7502" i="1"/>
  <c r="AI7501" i="1"/>
  <c r="AI7500" i="1"/>
  <c r="AI7499" i="1"/>
  <c r="AI7498" i="1"/>
  <c r="AI7497" i="1"/>
  <c r="AI7496" i="1"/>
  <c r="AI7495" i="1"/>
  <c r="AI7494" i="1"/>
  <c r="AI7493" i="1"/>
  <c r="AI7492" i="1"/>
  <c r="AI7491" i="1"/>
  <c r="AI7490" i="1"/>
  <c r="AI7489" i="1"/>
  <c r="AI7488" i="1"/>
  <c r="AI7487" i="1"/>
  <c r="AI7486" i="1"/>
  <c r="AI7485" i="1"/>
  <c r="AI7484" i="1"/>
  <c r="AI7483" i="1"/>
  <c r="AI7482" i="1"/>
  <c r="AI7481" i="1"/>
  <c r="AI7480" i="1"/>
  <c r="AI7479" i="1"/>
  <c r="AI7478" i="1"/>
  <c r="AI7477" i="1"/>
  <c r="AI7476" i="1"/>
  <c r="AI7475" i="1"/>
  <c r="AI7474" i="1"/>
  <c r="AI7473" i="1"/>
  <c r="AI7472" i="1"/>
  <c r="AI7471" i="1"/>
  <c r="AI7470" i="1"/>
  <c r="AI7469" i="1"/>
  <c r="AI7468" i="1"/>
  <c r="AI7467" i="1"/>
  <c r="AI7466" i="1"/>
  <c r="AI7465" i="1"/>
  <c r="AI7464" i="1"/>
  <c r="AI7463" i="1"/>
  <c r="AI7462" i="1"/>
  <c r="AI7461" i="1"/>
  <c r="AI7460" i="1"/>
  <c r="AI7459" i="1"/>
  <c r="AI7458" i="1"/>
  <c r="AI7457" i="1"/>
  <c r="AI7456" i="1"/>
  <c r="AI7455" i="1"/>
  <c r="AI7454" i="1"/>
  <c r="AI7453" i="1"/>
  <c r="AI7452" i="1"/>
  <c r="AI7451" i="1"/>
  <c r="AI7450" i="1"/>
  <c r="AI7449" i="1"/>
  <c r="AI7448" i="1"/>
  <c r="AI7447" i="1"/>
  <c r="AI7446" i="1"/>
  <c r="AI7445" i="1"/>
  <c r="AI7444" i="1"/>
  <c r="AI7443" i="1"/>
  <c r="AI7442" i="1"/>
  <c r="AI7441" i="1"/>
  <c r="AI7440" i="1"/>
  <c r="AI7439" i="1"/>
  <c r="AI7438" i="1"/>
  <c r="AI7437" i="1"/>
  <c r="AI7436" i="1"/>
  <c r="AI7435" i="1"/>
  <c r="AI7434" i="1"/>
  <c r="AI7433" i="1"/>
  <c r="AI7432" i="1"/>
  <c r="AI7431" i="1"/>
  <c r="AI7430" i="1"/>
  <c r="AI7429" i="1"/>
  <c r="AI7428" i="1"/>
  <c r="AI7427" i="1"/>
  <c r="AI7426" i="1"/>
  <c r="AI7425" i="1"/>
  <c r="AI7424" i="1"/>
  <c r="AI7423" i="1"/>
  <c r="AI7422" i="1"/>
  <c r="AI7421" i="1"/>
  <c r="AI7420" i="1"/>
  <c r="AI7419" i="1"/>
  <c r="AI7418" i="1"/>
  <c r="AI7417" i="1"/>
  <c r="AI7416" i="1"/>
  <c r="AI7415" i="1"/>
  <c r="AI7414" i="1"/>
  <c r="AI7413" i="1"/>
  <c r="AI7412" i="1"/>
  <c r="AI7411" i="1"/>
  <c r="AI7410" i="1"/>
  <c r="AI7409" i="1"/>
  <c r="AI7408" i="1"/>
  <c r="AI7407" i="1"/>
  <c r="AI7406" i="1"/>
  <c r="AI7405" i="1"/>
  <c r="AI7404" i="1"/>
  <c r="AI7403" i="1"/>
  <c r="AI7402" i="1"/>
  <c r="AI7401" i="1"/>
  <c r="AI7400" i="1"/>
  <c r="AI7399" i="1"/>
  <c r="AI7398" i="1"/>
  <c r="AI7397" i="1"/>
  <c r="AI7396" i="1"/>
  <c r="AI7395" i="1"/>
  <c r="AI7394" i="1"/>
  <c r="AI7393" i="1"/>
  <c r="AI7392" i="1"/>
  <c r="AI7391" i="1"/>
  <c r="AI7390" i="1"/>
  <c r="AI7389" i="1"/>
  <c r="AI7388" i="1"/>
  <c r="AI7387" i="1"/>
  <c r="AI7386" i="1"/>
  <c r="AI7385" i="1"/>
  <c r="AI7384" i="1"/>
  <c r="AI7383" i="1"/>
  <c r="AI7382" i="1"/>
  <c r="AI7381" i="1"/>
  <c r="AI7380" i="1"/>
  <c r="AI7379" i="1"/>
  <c r="AI7378" i="1"/>
  <c r="AI7377" i="1"/>
  <c r="AI7376" i="1"/>
  <c r="AI7375" i="1"/>
  <c r="AI7374" i="1"/>
  <c r="AI7373" i="1"/>
  <c r="AI7372" i="1"/>
  <c r="AI7371" i="1"/>
  <c r="AI7370" i="1"/>
  <c r="AI7369" i="1"/>
  <c r="AI7368" i="1"/>
  <c r="AI7367" i="1"/>
  <c r="AI7366" i="1"/>
  <c r="AI7365" i="1"/>
  <c r="AI7364" i="1"/>
  <c r="AI7363" i="1"/>
  <c r="AI7362" i="1"/>
  <c r="AI7361" i="1"/>
  <c r="AI7360" i="1"/>
  <c r="AI7359" i="1"/>
  <c r="AI7358" i="1"/>
  <c r="AI7357" i="1"/>
  <c r="AI7356" i="1"/>
  <c r="AI7355" i="1"/>
  <c r="AI7354" i="1"/>
  <c r="AI7353" i="1"/>
  <c r="AI7352" i="1"/>
  <c r="AI7351" i="1"/>
  <c r="AI7350" i="1"/>
  <c r="AI7349" i="1"/>
  <c r="AI7348" i="1"/>
  <c r="AI7347" i="1"/>
  <c r="AI7346" i="1"/>
  <c r="AI7345" i="1"/>
  <c r="AI7344" i="1"/>
  <c r="AI7343" i="1"/>
  <c r="AI7342" i="1"/>
  <c r="AI7341" i="1"/>
  <c r="AI7340" i="1"/>
  <c r="AI7339" i="1"/>
  <c r="AI7338" i="1"/>
  <c r="AI7337" i="1"/>
  <c r="AI7336" i="1"/>
  <c r="AI7335" i="1"/>
  <c r="AI7334" i="1"/>
  <c r="AI7333" i="1"/>
  <c r="AI7332" i="1"/>
  <c r="AI7331" i="1"/>
  <c r="AI7330" i="1"/>
  <c r="AI7329" i="1"/>
  <c r="AI7328" i="1"/>
  <c r="AI7327" i="1"/>
  <c r="AI7326" i="1"/>
  <c r="AI7325" i="1"/>
  <c r="AI7324" i="1"/>
  <c r="AI7323" i="1"/>
  <c r="AI7322" i="1"/>
  <c r="AI7321" i="1"/>
  <c r="AI7320" i="1"/>
  <c r="AI7319" i="1"/>
  <c r="AI7318" i="1"/>
  <c r="AI7317" i="1"/>
  <c r="AI7316" i="1"/>
  <c r="AI7315" i="1"/>
  <c r="AI7314" i="1"/>
  <c r="AI7313" i="1"/>
  <c r="AI7312" i="1"/>
  <c r="AI7311" i="1"/>
  <c r="AI7310" i="1"/>
  <c r="AI7309" i="1"/>
  <c r="AI7308" i="1"/>
  <c r="AI7307" i="1"/>
  <c r="AI7306" i="1"/>
  <c r="AI7305" i="1"/>
  <c r="AI7304" i="1"/>
  <c r="AI7303" i="1"/>
  <c r="AI7302" i="1"/>
  <c r="AI7301" i="1"/>
  <c r="AI7300" i="1"/>
  <c r="AI7299" i="1"/>
  <c r="AI7298" i="1"/>
  <c r="AI7297" i="1"/>
  <c r="AI7296" i="1"/>
  <c r="AI7295" i="1"/>
  <c r="AI7294" i="1"/>
  <c r="AI7293" i="1"/>
  <c r="AI7292" i="1"/>
  <c r="AI7291" i="1"/>
  <c r="AI7290" i="1"/>
  <c r="AI7289" i="1"/>
  <c r="AI7288" i="1"/>
  <c r="AI7287" i="1"/>
  <c r="AI7286" i="1"/>
  <c r="AI7285" i="1"/>
  <c r="AI7284" i="1"/>
  <c r="AI7283" i="1"/>
  <c r="AI7282" i="1"/>
  <c r="AI7281" i="1"/>
  <c r="AI7280" i="1"/>
  <c r="AI7279" i="1"/>
  <c r="AI7278" i="1"/>
  <c r="AI7277" i="1"/>
  <c r="AI7276" i="1"/>
  <c r="AI7275" i="1"/>
  <c r="AI7274" i="1"/>
  <c r="AI7273" i="1"/>
  <c r="AI7272" i="1"/>
  <c r="AI7271" i="1"/>
  <c r="AI7270" i="1"/>
  <c r="AI7269" i="1"/>
  <c r="AI7268" i="1"/>
  <c r="AI7267" i="1"/>
  <c r="AI7266" i="1"/>
  <c r="AI7265" i="1"/>
  <c r="AI7264" i="1"/>
  <c r="AI7263" i="1"/>
  <c r="AI7262" i="1"/>
  <c r="AI7261" i="1"/>
  <c r="AI7260" i="1"/>
  <c r="AI7259" i="1"/>
  <c r="AI7258" i="1"/>
  <c r="AI7257" i="1"/>
  <c r="AI7256" i="1"/>
  <c r="AI7255" i="1"/>
  <c r="AI7254" i="1"/>
  <c r="AI7253" i="1"/>
  <c r="AI7252" i="1"/>
  <c r="AI7251" i="1"/>
  <c r="AI7250" i="1"/>
  <c r="AI7249" i="1"/>
  <c r="AI7248" i="1"/>
  <c r="AI7247" i="1"/>
  <c r="AI7246" i="1"/>
  <c r="AI7245" i="1"/>
  <c r="AI7244" i="1"/>
  <c r="AI7243" i="1"/>
  <c r="AI7242" i="1"/>
  <c r="AI7241" i="1"/>
  <c r="AI7240" i="1"/>
  <c r="AI7239" i="1"/>
  <c r="AI7238" i="1"/>
  <c r="AI7237" i="1"/>
  <c r="AI7236" i="1"/>
  <c r="AI7235" i="1"/>
  <c r="AI7234" i="1"/>
  <c r="AI7233" i="1"/>
  <c r="AI7232" i="1"/>
  <c r="AI7231" i="1"/>
  <c r="AI7230" i="1"/>
  <c r="AI7229" i="1"/>
  <c r="AI7228" i="1"/>
  <c r="AI7227" i="1"/>
  <c r="AI7226" i="1"/>
  <c r="AI7225" i="1"/>
  <c r="AI7224" i="1"/>
  <c r="AI7223" i="1"/>
  <c r="AI7222" i="1"/>
  <c r="AI7221" i="1"/>
  <c r="AI7220" i="1"/>
  <c r="AI7219" i="1"/>
  <c r="AI7218" i="1"/>
  <c r="AI7217" i="1"/>
  <c r="AI7216" i="1"/>
  <c r="AI7215" i="1"/>
  <c r="AI7214" i="1"/>
  <c r="AI7213" i="1"/>
  <c r="AI7212" i="1"/>
  <c r="AI7211" i="1"/>
  <c r="AI7210" i="1"/>
  <c r="AI7209" i="1"/>
  <c r="AI7208" i="1"/>
  <c r="AI7207" i="1"/>
  <c r="AI7206" i="1"/>
  <c r="AI7205" i="1"/>
  <c r="AI7204" i="1"/>
  <c r="AI7203" i="1"/>
  <c r="AI7202" i="1"/>
  <c r="AI7201" i="1"/>
  <c r="AI7200" i="1"/>
  <c r="AI7199" i="1"/>
  <c r="AI7198" i="1"/>
  <c r="AI7197" i="1"/>
  <c r="AI7196" i="1"/>
  <c r="AI7195" i="1"/>
  <c r="AI7194" i="1"/>
  <c r="AI7193" i="1"/>
  <c r="AI7192" i="1"/>
  <c r="AI7191" i="1"/>
  <c r="AI7190" i="1"/>
  <c r="AI7189" i="1"/>
  <c r="AI7188" i="1"/>
  <c r="AI7187" i="1"/>
  <c r="AI7186" i="1"/>
  <c r="AI7185" i="1"/>
  <c r="AI7184" i="1"/>
  <c r="AI7183" i="1"/>
  <c r="AI7182" i="1"/>
  <c r="AI7181" i="1"/>
  <c r="AI7180" i="1"/>
  <c r="AI7179" i="1"/>
  <c r="AI7178" i="1"/>
  <c r="AI7177" i="1"/>
  <c r="AI7176" i="1"/>
  <c r="AI7175" i="1"/>
  <c r="AI7174" i="1"/>
  <c r="AI7173" i="1"/>
  <c r="AI7172" i="1"/>
  <c r="AI7171" i="1"/>
  <c r="AI7170" i="1"/>
  <c r="AI7169" i="1"/>
  <c r="AI7168" i="1"/>
  <c r="AI7167" i="1"/>
  <c r="AI7166" i="1"/>
  <c r="AI7165" i="1"/>
  <c r="AI7164" i="1"/>
  <c r="AI7163" i="1"/>
  <c r="AI7162" i="1"/>
  <c r="AI7161" i="1"/>
  <c r="AI7160" i="1"/>
  <c r="AI7159" i="1"/>
  <c r="AI7158" i="1"/>
  <c r="AI7157" i="1"/>
  <c r="AI7156" i="1"/>
  <c r="AI7155" i="1"/>
  <c r="AI7154" i="1"/>
  <c r="AI7153" i="1"/>
  <c r="AI7152" i="1"/>
  <c r="AI7151" i="1"/>
  <c r="AI7150" i="1"/>
  <c r="AI7149" i="1"/>
  <c r="AI7148" i="1"/>
  <c r="AI7147" i="1"/>
  <c r="AI7146" i="1"/>
  <c r="AI7145" i="1"/>
  <c r="AI7144" i="1"/>
  <c r="AI7143" i="1"/>
  <c r="AI7142" i="1"/>
  <c r="AI7141" i="1"/>
  <c r="AI7140" i="1"/>
  <c r="AI7139" i="1"/>
  <c r="AI7138" i="1"/>
  <c r="AI7137" i="1"/>
  <c r="AI7136" i="1"/>
  <c r="AI7135" i="1"/>
  <c r="AI7134" i="1"/>
  <c r="AI7133" i="1"/>
  <c r="AI7132" i="1"/>
  <c r="AI7131" i="1"/>
  <c r="AI7130" i="1"/>
  <c r="AI7129" i="1"/>
  <c r="AI7128" i="1"/>
  <c r="AI7127" i="1"/>
  <c r="AI7126" i="1"/>
  <c r="AI7125" i="1"/>
  <c r="AI7124" i="1"/>
  <c r="AI7123" i="1"/>
  <c r="AI7122" i="1"/>
  <c r="AI7121" i="1"/>
  <c r="AI7120" i="1"/>
  <c r="AI7119" i="1"/>
  <c r="AI7118" i="1"/>
  <c r="AI7117" i="1"/>
  <c r="AI7116" i="1"/>
  <c r="AI7115" i="1"/>
  <c r="AI7114" i="1"/>
  <c r="AI7113" i="1"/>
  <c r="AI7112" i="1"/>
  <c r="AI7111" i="1"/>
  <c r="AI7110" i="1"/>
  <c r="AI7109" i="1"/>
  <c r="AI7108" i="1"/>
  <c r="AI7107" i="1"/>
  <c r="AI7106" i="1"/>
  <c r="AI7105" i="1"/>
  <c r="AI7104" i="1"/>
  <c r="AI7103" i="1"/>
  <c r="AI7102" i="1"/>
  <c r="AI7101" i="1"/>
  <c r="AI7100" i="1"/>
  <c r="AI7099" i="1"/>
  <c r="AI7098" i="1"/>
  <c r="AI7097" i="1"/>
  <c r="AI7096" i="1"/>
  <c r="AI7095" i="1"/>
  <c r="AI7094" i="1"/>
  <c r="AI7093" i="1"/>
  <c r="AI7092" i="1"/>
  <c r="AI7091" i="1"/>
  <c r="AI7090" i="1"/>
  <c r="AI7089" i="1"/>
  <c r="AI7088" i="1"/>
  <c r="AI7087" i="1"/>
  <c r="AI7086" i="1"/>
  <c r="AI7085" i="1"/>
  <c r="AI7084" i="1"/>
  <c r="AI7083" i="1"/>
  <c r="AI7082" i="1"/>
  <c r="AI7081" i="1"/>
  <c r="AI7080" i="1"/>
  <c r="AI7079" i="1"/>
  <c r="AI7078" i="1"/>
  <c r="AI7077" i="1"/>
  <c r="AI7076" i="1"/>
  <c r="AI7075" i="1"/>
  <c r="AI7074" i="1"/>
  <c r="AI7073" i="1"/>
  <c r="AI7072" i="1"/>
  <c r="AI7071" i="1"/>
  <c r="AI7070" i="1"/>
  <c r="AI7069" i="1"/>
  <c r="AI7068" i="1"/>
  <c r="AI7067" i="1"/>
  <c r="AI7066" i="1"/>
  <c r="AI7065" i="1"/>
  <c r="AI7064" i="1"/>
  <c r="AI7063" i="1"/>
  <c r="AI7062" i="1"/>
  <c r="AI7061" i="1"/>
  <c r="AI7060" i="1"/>
  <c r="AI7059" i="1"/>
  <c r="AI7058" i="1"/>
  <c r="AI7057" i="1"/>
  <c r="AI7056" i="1"/>
  <c r="AI7055" i="1"/>
  <c r="AI7054" i="1"/>
  <c r="AI7053" i="1"/>
  <c r="AI7052" i="1"/>
  <c r="AI7051" i="1"/>
  <c r="AI7050" i="1"/>
  <c r="AI7049" i="1"/>
  <c r="AI7048" i="1"/>
  <c r="AI7047" i="1"/>
  <c r="AI7046" i="1"/>
  <c r="AI7045" i="1"/>
  <c r="AI7044" i="1"/>
  <c r="AI7043" i="1"/>
  <c r="AI7042" i="1"/>
  <c r="AI7041" i="1"/>
  <c r="AI7040" i="1"/>
  <c r="AI7039" i="1"/>
  <c r="AI7038" i="1"/>
  <c r="AI7037" i="1"/>
  <c r="AI7036" i="1"/>
  <c r="AI7035" i="1"/>
  <c r="AI7034" i="1"/>
  <c r="AI7033" i="1"/>
  <c r="AI7032" i="1"/>
  <c r="AI7031" i="1"/>
  <c r="AI7030" i="1"/>
  <c r="AI7029" i="1"/>
  <c r="AI7028" i="1"/>
  <c r="AI7027" i="1"/>
  <c r="AI7026" i="1"/>
  <c r="AI7025" i="1"/>
  <c r="AI7024" i="1"/>
  <c r="AI7023" i="1"/>
  <c r="AI7022" i="1"/>
  <c r="AI7021" i="1"/>
  <c r="AI7020" i="1"/>
  <c r="AI7019" i="1"/>
  <c r="AI7018" i="1"/>
  <c r="AI7017" i="1"/>
  <c r="AI7016" i="1"/>
  <c r="AI7015" i="1"/>
  <c r="AI7014" i="1"/>
  <c r="AI7013" i="1"/>
  <c r="AI7012" i="1"/>
  <c r="AI7011" i="1"/>
  <c r="AI7010" i="1"/>
  <c r="AI7009" i="1"/>
  <c r="AI7008" i="1"/>
  <c r="AI7007" i="1"/>
  <c r="AI7006" i="1"/>
  <c r="AI7005" i="1"/>
  <c r="AI7004" i="1"/>
  <c r="AI7003" i="1"/>
  <c r="AI7002" i="1"/>
  <c r="AI7001" i="1"/>
  <c r="AI7000" i="1"/>
  <c r="AI6999" i="1"/>
  <c r="AI6998" i="1"/>
  <c r="AI6997" i="1"/>
  <c r="AI6996" i="1"/>
  <c r="AI6995" i="1"/>
  <c r="AI6994" i="1"/>
  <c r="AI6993" i="1"/>
  <c r="AI6992" i="1"/>
  <c r="AI6991" i="1"/>
  <c r="AI6990" i="1"/>
  <c r="AI6989" i="1"/>
  <c r="AI6988" i="1"/>
  <c r="AI6987" i="1"/>
  <c r="AI6986" i="1"/>
  <c r="AI6985" i="1"/>
  <c r="AI6984" i="1"/>
  <c r="AI6983" i="1"/>
  <c r="AI6982" i="1"/>
  <c r="AI6981" i="1"/>
  <c r="AI6980" i="1"/>
  <c r="AI6979" i="1"/>
  <c r="AI6978" i="1"/>
  <c r="AI6977" i="1"/>
  <c r="AI6976" i="1"/>
  <c r="AI6975" i="1"/>
  <c r="AI6974" i="1"/>
  <c r="AI6973" i="1"/>
  <c r="AI6972" i="1"/>
  <c r="AI6971" i="1"/>
  <c r="AI6970" i="1"/>
  <c r="AI6969" i="1"/>
  <c r="AI6968" i="1"/>
  <c r="AI6967" i="1"/>
  <c r="AI6966" i="1"/>
  <c r="AI6965" i="1"/>
  <c r="AI6964" i="1"/>
  <c r="AI6963" i="1"/>
  <c r="AI6962" i="1"/>
  <c r="AI6961" i="1"/>
  <c r="AI6960" i="1"/>
  <c r="AI6959" i="1"/>
  <c r="AI6958" i="1"/>
  <c r="AI6957" i="1"/>
  <c r="AI6956" i="1"/>
  <c r="AI6955" i="1"/>
  <c r="AI6954" i="1"/>
  <c r="AI6953" i="1"/>
  <c r="AI6952" i="1"/>
  <c r="AI6951" i="1"/>
  <c r="AI6950" i="1"/>
  <c r="AI6949" i="1"/>
  <c r="AI6948" i="1"/>
  <c r="AI6947" i="1"/>
  <c r="AI6946" i="1"/>
  <c r="AI6945" i="1"/>
  <c r="AI6944" i="1"/>
  <c r="AI6943" i="1"/>
  <c r="AI6942" i="1"/>
  <c r="AI6941" i="1"/>
  <c r="AI6940" i="1"/>
  <c r="AI6939" i="1"/>
  <c r="AI6938" i="1"/>
  <c r="AI6937" i="1"/>
  <c r="AI6936" i="1"/>
  <c r="AI6935" i="1"/>
  <c r="AI6934" i="1"/>
  <c r="AI6933" i="1"/>
  <c r="AI6932" i="1"/>
  <c r="AI6931" i="1"/>
  <c r="AI6930" i="1"/>
  <c r="AI6929" i="1"/>
  <c r="AI6928" i="1"/>
  <c r="AI6927" i="1"/>
  <c r="AI6926" i="1"/>
  <c r="AI6925" i="1"/>
  <c r="AI6924" i="1"/>
  <c r="AI6923" i="1"/>
  <c r="AI6922" i="1"/>
  <c r="AI6921" i="1"/>
  <c r="AI6920" i="1"/>
  <c r="AI6919" i="1"/>
  <c r="AI6918" i="1"/>
  <c r="AI6917" i="1"/>
  <c r="AI6916" i="1"/>
  <c r="AI6915" i="1"/>
  <c r="AI6914" i="1"/>
  <c r="AI6913" i="1"/>
  <c r="AI6912" i="1"/>
  <c r="AI6911" i="1"/>
  <c r="AI6910" i="1"/>
  <c r="AI6909" i="1"/>
  <c r="AI6908" i="1"/>
  <c r="AI6907" i="1"/>
  <c r="AI6906" i="1"/>
  <c r="AI6905" i="1"/>
  <c r="AI6904" i="1"/>
  <c r="AI6903" i="1"/>
  <c r="AI6902" i="1"/>
  <c r="AI6901" i="1"/>
  <c r="AI6900" i="1"/>
  <c r="AI6899" i="1"/>
  <c r="AI6898" i="1"/>
  <c r="AI6897" i="1"/>
  <c r="AI6896" i="1"/>
  <c r="AI6895" i="1"/>
  <c r="AI6894" i="1"/>
  <c r="AI6893" i="1"/>
  <c r="AI6892" i="1"/>
  <c r="AI6891" i="1"/>
  <c r="AI6890" i="1"/>
  <c r="AI6889" i="1"/>
  <c r="AI6888" i="1"/>
  <c r="AI6887" i="1"/>
  <c r="AI6886" i="1"/>
  <c r="AI6885" i="1"/>
  <c r="AI6884" i="1"/>
  <c r="AI6883" i="1"/>
  <c r="AI6882" i="1"/>
  <c r="AI6881" i="1"/>
  <c r="AI6880" i="1"/>
  <c r="AI6879" i="1"/>
  <c r="AI6878" i="1"/>
  <c r="AI6877" i="1"/>
  <c r="AI6876" i="1"/>
  <c r="AI6875" i="1"/>
  <c r="AI6874" i="1"/>
  <c r="AI6873" i="1"/>
  <c r="AI6872" i="1"/>
  <c r="AI6871" i="1"/>
  <c r="AI6870" i="1"/>
  <c r="AI6869" i="1"/>
  <c r="AI6868" i="1"/>
  <c r="AI6867" i="1"/>
  <c r="AI6866" i="1"/>
  <c r="AI6865" i="1"/>
  <c r="AI6864" i="1"/>
  <c r="AI6863" i="1"/>
  <c r="AI6862" i="1"/>
  <c r="AI6861" i="1"/>
  <c r="AI6860" i="1"/>
  <c r="AI6859" i="1"/>
  <c r="AI6858" i="1"/>
  <c r="AI6857" i="1"/>
  <c r="AI6856" i="1"/>
  <c r="AI6855" i="1"/>
  <c r="AI6854" i="1"/>
  <c r="AI6853" i="1"/>
  <c r="AI6852" i="1"/>
  <c r="AI6851" i="1"/>
  <c r="AI6850" i="1"/>
  <c r="AI6849" i="1"/>
  <c r="AI6848" i="1"/>
  <c r="AI6847" i="1"/>
  <c r="AI6846" i="1"/>
  <c r="AI6845" i="1"/>
  <c r="AI6844" i="1"/>
  <c r="AI6843" i="1"/>
  <c r="AI6842" i="1"/>
  <c r="AI6841" i="1"/>
  <c r="AI6840" i="1"/>
  <c r="AI6839" i="1"/>
  <c r="AI6838" i="1"/>
  <c r="AI6837" i="1"/>
  <c r="AI6836" i="1"/>
  <c r="AI6835" i="1"/>
  <c r="AI6834" i="1"/>
  <c r="AI6833" i="1"/>
  <c r="AI6832" i="1"/>
  <c r="AI6831" i="1"/>
  <c r="AI6830" i="1"/>
  <c r="AI6829" i="1"/>
  <c r="AI6828" i="1"/>
  <c r="AI6827" i="1"/>
  <c r="AI6826" i="1"/>
  <c r="AI6825" i="1"/>
  <c r="AI6824" i="1"/>
  <c r="AI6823" i="1"/>
  <c r="AI6822" i="1"/>
  <c r="AI6821" i="1"/>
  <c r="AI6820" i="1"/>
  <c r="AI6819" i="1"/>
  <c r="AI6818" i="1"/>
  <c r="AI6817" i="1"/>
  <c r="AI6816" i="1"/>
  <c r="AI6815" i="1"/>
  <c r="AI6814" i="1"/>
  <c r="AI6813" i="1"/>
  <c r="AI6812" i="1"/>
  <c r="AI6811" i="1"/>
  <c r="AI6810" i="1"/>
  <c r="AI6809" i="1"/>
  <c r="AI6808" i="1"/>
  <c r="AI6807" i="1"/>
  <c r="AI6806" i="1"/>
  <c r="AI6805" i="1"/>
  <c r="AI6804" i="1"/>
  <c r="AI6803" i="1"/>
  <c r="AI6802" i="1"/>
  <c r="AI6801" i="1"/>
  <c r="AI6800" i="1"/>
  <c r="AI6799" i="1"/>
  <c r="AI6798" i="1"/>
  <c r="AI6797" i="1"/>
  <c r="AI6796" i="1"/>
  <c r="AI6795" i="1"/>
  <c r="AI6794" i="1"/>
  <c r="AI6793" i="1"/>
  <c r="AI6792" i="1"/>
  <c r="AI6791" i="1"/>
  <c r="AI6790" i="1"/>
  <c r="AI6789" i="1"/>
  <c r="AI6788" i="1"/>
  <c r="AI6787" i="1"/>
  <c r="AI6786" i="1"/>
  <c r="AI6785" i="1"/>
  <c r="AI6784" i="1"/>
  <c r="AI6783" i="1"/>
  <c r="AI6782" i="1"/>
  <c r="AI6781" i="1"/>
  <c r="AI6780" i="1"/>
  <c r="AI6779" i="1"/>
  <c r="AI6778" i="1"/>
  <c r="AI6777" i="1"/>
  <c r="AI6776" i="1"/>
  <c r="AI6775" i="1"/>
  <c r="AI6774" i="1"/>
  <c r="AI6773" i="1"/>
  <c r="AI6772" i="1"/>
  <c r="AI6771" i="1"/>
  <c r="AI6770" i="1"/>
  <c r="AI6769" i="1"/>
  <c r="AI6768" i="1"/>
  <c r="AI6767" i="1"/>
  <c r="AI6766" i="1"/>
  <c r="AI6765" i="1"/>
  <c r="AI6764" i="1"/>
  <c r="AI6763" i="1"/>
  <c r="AI6762" i="1"/>
  <c r="AI6761" i="1"/>
  <c r="AI6760" i="1"/>
  <c r="AI6759" i="1"/>
  <c r="AI6758" i="1"/>
  <c r="AI6757" i="1"/>
  <c r="AI6756" i="1"/>
  <c r="AI6755" i="1"/>
  <c r="AI6754" i="1"/>
  <c r="AI6753" i="1"/>
  <c r="AI6752" i="1"/>
  <c r="AI6751" i="1"/>
  <c r="AI6750" i="1"/>
  <c r="AI6749" i="1"/>
  <c r="AI6748" i="1"/>
  <c r="AI6747" i="1"/>
  <c r="AI6746" i="1"/>
  <c r="AI6745" i="1"/>
  <c r="AI6744" i="1"/>
  <c r="AI6743" i="1"/>
  <c r="AI6742" i="1"/>
  <c r="AI6741" i="1"/>
  <c r="AI6740" i="1"/>
  <c r="AI6739" i="1"/>
  <c r="AI6738" i="1"/>
  <c r="AI6737" i="1"/>
  <c r="AI6736" i="1"/>
  <c r="AI6735" i="1"/>
  <c r="AI6734" i="1"/>
  <c r="AI6733" i="1"/>
  <c r="AI6732" i="1"/>
  <c r="AI6731" i="1"/>
  <c r="AI6730" i="1"/>
  <c r="AI6729" i="1"/>
  <c r="AI6728" i="1"/>
  <c r="AI6727" i="1"/>
  <c r="AI6726" i="1"/>
  <c r="AI6725" i="1"/>
  <c r="AI6724" i="1"/>
  <c r="AI6723" i="1"/>
  <c r="AI6722" i="1"/>
  <c r="AI6721" i="1"/>
  <c r="AI6720" i="1"/>
  <c r="AI6719" i="1"/>
  <c r="AI6718" i="1"/>
  <c r="AI6717" i="1"/>
  <c r="AI6716" i="1"/>
  <c r="AI6715" i="1"/>
  <c r="AI6714" i="1"/>
  <c r="AI6713" i="1"/>
  <c r="AI6712" i="1"/>
  <c r="AI6711" i="1"/>
  <c r="AI6710" i="1"/>
  <c r="AI6709" i="1"/>
  <c r="AI6708" i="1"/>
  <c r="AI6707" i="1"/>
  <c r="AI6706" i="1"/>
  <c r="AI6705" i="1"/>
  <c r="AI6704" i="1"/>
  <c r="AI6703" i="1"/>
  <c r="AI6702" i="1"/>
  <c r="AI6701" i="1"/>
  <c r="AI6700" i="1"/>
  <c r="AI6699" i="1"/>
  <c r="AI6698" i="1"/>
  <c r="AI6697" i="1"/>
  <c r="AI6696" i="1"/>
  <c r="AI6695" i="1"/>
  <c r="AI6694" i="1"/>
  <c r="AI6693" i="1"/>
  <c r="AI6692" i="1"/>
  <c r="AI6691" i="1"/>
  <c r="AI6690" i="1"/>
  <c r="AI6689" i="1"/>
  <c r="AI6688" i="1"/>
  <c r="AI6687" i="1"/>
  <c r="AI6686" i="1"/>
  <c r="AI6685" i="1"/>
  <c r="AI6684" i="1"/>
  <c r="AI6683" i="1"/>
  <c r="AI6682" i="1"/>
  <c r="AI6681" i="1"/>
  <c r="AI6680" i="1"/>
  <c r="AI6679" i="1"/>
  <c r="AI6678" i="1"/>
  <c r="AI6677" i="1"/>
  <c r="AI6676" i="1"/>
  <c r="AI6675" i="1"/>
  <c r="AI6674" i="1"/>
  <c r="AI6673" i="1"/>
  <c r="AI6672" i="1"/>
  <c r="AI6671" i="1"/>
  <c r="AI6670" i="1"/>
  <c r="AI6669" i="1"/>
  <c r="AI6668" i="1"/>
  <c r="AI6667" i="1"/>
  <c r="AI6666" i="1"/>
  <c r="AI6665" i="1"/>
  <c r="AI6664" i="1"/>
  <c r="AI6663" i="1"/>
  <c r="AI6662" i="1"/>
  <c r="AI6661" i="1"/>
  <c r="AI6660" i="1"/>
  <c r="AI6659" i="1"/>
  <c r="AI6658" i="1"/>
  <c r="AI6657" i="1"/>
  <c r="AI6656" i="1"/>
  <c r="AI6655" i="1"/>
  <c r="AI6654" i="1"/>
  <c r="AI6653" i="1"/>
  <c r="AI6652" i="1"/>
  <c r="AI6651" i="1"/>
  <c r="AI6650" i="1"/>
  <c r="AI6649" i="1"/>
  <c r="AI6648" i="1"/>
  <c r="AI6647" i="1"/>
  <c r="AI6646" i="1"/>
  <c r="AI6645" i="1"/>
  <c r="AI6644" i="1"/>
  <c r="AI6643" i="1"/>
  <c r="AI6642" i="1"/>
  <c r="AI6641" i="1"/>
  <c r="AI6640" i="1"/>
  <c r="AI6639" i="1"/>
  <c r="AI6638" i="1"/>
  <c r="AI6637" i="1"/>
  <c r="AI6636" i="1"/>
  <c r="AI6635" i="1"/>
  <c r="AI6634" i="1"/>
  <c r="AI6633" i="1"/>
  <c r="AI6632" i="1"/>
  <c r="AI6631" i="1"/>
  <c r="AI6630" i="1"/>
  <c r="AI6629" i="1"/>
  <c r="AI6628" i="1"/>
  <c r="AI6627" i="1"/>
  <c r="AI6626" i="1"/>
  <c r="AI6625" i="1"/>
  <c r="AI6624" i="1"/>
  <c r="AI6623" i="1"/>
  <c r="AI6622" i="1"/>
  <c r="AI6621" i="1"/>
  <c r="AI6620" i="1"/>
  <c r="AI6619" i="1"/>
  <c r="AI6618" i="1"/>
  <c r="AI6617" i="1"/>
  <c r="AI6616" i="1"/>
  <c r="AI6615" i="1"/>
  <c r="AI6614" i="1"/>
  <c r="AI6613" i="1"/>
  <c r="AI6612" i="1"/>
  <c r="AI6611" i="1"/>
  <c r="AI6610" i="1"/>
  <c r="AI6609" i="1"/>
  <c r="AI6608" i="1"/>
  <c r="AI6607" i="1"/>
  <c r="AI6606" i="1"/>
  <c r="AI6605" i="1"/>
  <c r="AI6604" i="1"/>
  <c r="AI6603" i="1"/>
  <c r="AI6602" i="1"/>
  <c r="AI6601" i="1"/>
  <c r="AI6600" i="1"/>
  <c r="AI6599" i="1"/>
  <c r="AI6598" i="1"/>
  <c r="AI6597" i="1"/>
  <c r="AI6596" i="1"/>
  <c r="AI6595" i="1"/>
  <c r="AI6594" i="1"/>
  <c r="AI6593" i="1"/>
  <c r="AI6592" i="1"/>
  <c r="AI6591" i="1"/>
  <c r="AI6590" i="1"/>
  <c r="AI6589" i="1"/>
  <c r="AI6588" i="1"/>
  <c r="AI6587" i="1"/>
  <c r="AI6586" i="1"/>
  <c r="AI6585" i="1"/>
  <c r="AI6584" i="1"/>
  <c r="AI6583" i="1"/>
  <c r="AI6582" i="1"/>
  <c r="AI6581" i="1"/>
  <c r="AI6580" i="1"/>
  <c r="AI6579" i="1"/>
  <c r="AI6578" i="1"/>
  <c r="AI6577" i="1"/>
  <c r="AI6576" i="1"/>
  <c r="AI6575" i="1"/>
  <c r="AI6574" i="1"/>
  <c r="AI6573" i="1"/>
  <c r="AI6572" i="1"/>
  <c r="AI6571" i="1"/>
  <c r="AI6570" i="1"/>
  <c r="AI6569" i="1"/>
  <c r="AI6568" i="1"/>
  <c r="AI6567" i="1"/>
  <c r="AI6566" i="1"/>
  <c r="AI6565" i="1"/>
  <c r="AI6564" i="1"/>
  <c r="AI6563" i="1"/>
  <c r="AI6562" i="1"/>
  <c r="AI6561" i="1"/>
  <c r="AI6560" i="1"/>
  <c r="AI6559" i="1"/>
  <c r="AI6558" i="1"/>
  <c r="AI6557" i="1"/>
  <c r="AI6556" i="1"/>
  <c r="AI6555" i="1"/>
  <c r="AI6554" i="1"/>
  <c r="AI6553" i="1"/>
  <c r="AI6552" i="1"/>
  <c r="AI6551" i="1"/>
  <c r="AI6550" i="1"/>
  <c r="AI6549" i="1"/>
  <c r="AI6548" i="1"/>
  <c r="AI6547" i="1"/>
  <c r="AI6546" i="1"/>
  <c r="AI6545" i="1"/>
  <c r="AI6544" i="1"/>
  <c r="AI6543" i="1"/>
  <c r="AI6542" i="1"/>
  <c r="AI6541" i="1"/>
  <c r="AI6540" i="1"/>
  <c r="AI6539" i="1"/>
  <c r="AI6538" i="1"/>
  <c r="AI6537" i="1"/>
  <c r="AI6536" i="1"/>
  <c r="AI6535" i="1"/>
  <c r="AI6534" i="1"/>
  <c r="AI6533" i="1"/>
  <c r="AI6532" i="1"/>
  <c r="AI6531" i="1"/>
  <c r="AI6530" i="1"/>
  <c r="AI6529" i="1"/>
  <c r="AI6528" i="1"/>
  <c r="AI6527" i="1"/>
  <c r="AI6526" i="1"/>
  <c r="AI6525" i="1"/>
  <c r="AI6524" i="1"/>
  <c r="AI6523" i="1"/>
  <c r="AI6522" i="1"/>
  <c r="AI6521" i="1"/>
  <c r="AI6520" i="1"/>
  <c r="AI6519" i="1"/>
  <c r="AI6518" i="1"/>
  <c r="AI6517" i="1"/>
  <c r="AI6516" i="1"/>
  <c r="AI6515" i="1"/>
  <c r="AI6514" i="1"/>
  <c r="AI6513" i="1"/>
  <c r="AI6512" i="1"/>
  <c r="AI6511" i="1"/>
  <c r="AI6510" i="1"/>
  <c r="AI6509" i="1"/>
  <c r="AI6508" i="1"/>
  <c r="AI6507" i="1"/>
  <c r="AI6506" i="1"/>
  <c r="AI6505" i="1"/>
  <c r="AI6504" i="1"/>
  <c r="AI6503" i="1"/>
  <c r="AI6502" i="1"/>
  <c r="AI6501" i="1"/>
  <c r="AI6500" i="1"/>
  <c r="AI6499" i="1"/>
  <c r="AI6498" i="1"/>
  <c r="AI6497" i="1"/>
  <c r="AI6496" i="1"/>
  <c r="AI6495" i="1"/>
  <c r="AI6494" i="1"/>
  <c r="AI6493" i="1"/>
  <c r="AI6492" i="1"/>
  <c r="AI6491" i="1"/>
  <c r="AI6490" i="1"/>
  <c r="AI6489" i="1"/>
  <c r="AI6488" i="1"/>
  <c r="AI6487" i="1"/>
  <c r="AI6486" i="1"/>
  <c r="AI6485" i="1"/>
  <c r="AI6484" i="1"/>
  <c r="AI6483" i="1"/>
  <c r="AI6482" i="1"/>
  <c r="AI6481" i="1"/>
  <c r="AI6480" i="1"/>
  <c r="AI6479" i="1"/>
  <c r="AI6478" i="1"/>
  <c r="AI6477" i="1"/>
  <c r="AI6476" i="1"/>
  <c r="AI6475" i="1"/>
  <c r="AI6474" i="1"/>
  <c r="AI6473" i="1"/>
  <c r="AI6472" i="1"/>
  <c r="AI6471" i="1"/>
  <c r="AI6470" i="1"/>
  <c r="AI6469" i="1"/>
  <c r="AI6468" i="1"/>
  <c r="AI6467" i="1"/>
  <c r="AI6466" i="1"/>
  <c r="AI6465" i="1"/>
  <c r="AI6464" i="1"/>
  <c r="AI6463" i="1"/>
  <c r="AI6462" i="1"/>
  <c r="AI6461" i="1"/>
  <c r="AI6460" i="1"/>
  <c r="AI6459" i="1"/>
  <c r="AI6458" i="1"/>
  <c r="AI6457" i="1"/>
  <c r="AI6456" i="1"/>
  <c r="AI6455" i="1"/>
  <c r="AI6454" i="1"/>
  <c r="AI6453" i="1"/>
  <c r="AI6452" i="1"/>
  <c r="AI6451" i="1"/>
  <c r="AI6450" i="1"/>
  <c r="AI6449" i="1"/>
  <c r="AI6448" i="1"/>
  <c r="AI6447" i="1"/>
  <c r="AI6446" i="1"/>
  <c r="AI6445" i="1"/>
  <c r="AI6444" i="1"/>
  <c r="AI6443" i="1"/>
  <c r="AI6442" i="1"/>
  <c r="AI6441" i="1"/>
  <c r="AI6440" i="1"/>
  <c r="AI6439" i="1"/>
  <c r="AI6438" i="1"/>
  <c r="AI6437" i="1"/>
  <c r="AI6436" i="1"/>
  <c r="AI6435" i="1"/>
  <c r="AI6434" i="1"/>
  <c r="AI6433" i="1"/>
  <c r="AI6432" i="1"/>
  <c r="AI6431" i="1"/>
  <c r="AI6430" i="1"/>
  <c r="AI6429" i="1"/>
  <c r="AI6428" i="1"/>
  <c r="AI6427" i="1"/>
  <c r="AI6426" i="1"/>
  <c r="AI6425" i="1"/>
  <c r="AI6424" i="1"/>
  <c r="AI6423" i="1"/>
  <c r="AI6422" i="1"/>
  <c r="AI6421" i="1"/>
  <c r="AI6420" i="1"/>
  <c r="AI6419" i="1"/>
  <c r="AI6418" i="1"/>
  <c r="AI6417" i="1"/>
  <c r="AI6416" i="1"/>
  <c r="AI6415" i="1"/>
  <c r="AI6414" i="1"/>
  <c r="AI6413" i="1"/>
  <c r="AI6412" i="1"/>
  <c r="AI6411" i="1"/>
  <c r="AI6410" i="1"/>
  <c r="AI6409" i="1"/>
  <c r="AI6408" i="1"/>
  <c r="AI6407" i="1"/>
  <c r="AI6406" i="1"/>
  <c r="AI6405" i="1"/>
  <c r="AI6404" i="1"/>
  <c r="AI6403" i="1"/>
  <c r="AI6402" i="1"/>
  <c r="AI6401" i="1"/>
  <c r="AI6400" i="1"/>
  <c r="AI6399" i="1"/>
  <c r="AI6398" i="1"/>
  <c r="AI6397" i="1"/>
  <c r="AI6396" i="1"/>
  <c r="AI6395" i="1"/>
  <c r="AI6394" i="1"/>
  <c r="AI6393" i="1"/>
  <c r="AI6392" i="1"/>
  <c r="AI6391" i="1"/>
  <c r="AI6390" i="1"/>
  <c r="AI6389" i="1"/>
  <c r="AI6388" i="1"/>
  <c r="AI6387" i="1"/>
  <c r="AI6386" i="1"/>
  <c r="AI6385" i="1"/>
  <c r="AI6384" i="1"/>
  <c r="AI6383" i="1"/>
  <c r="AI6382" i="1"/>
  <c r="AI6381" i="1"/>
  <c r="AI6380" i="1"/>
  <c r="AI6379" i="1"/>
  <c r="AI6378" i="1"/>
  <c r="AI6377" i="1"/>
  <c r="AI6376" i="1"/>
  <c r="AI6375" i="1"/>
  <c r="AI6374" i="1"/>
  <c r="AI6373" i="1"/>
  <c r="AI6372" i="1"/>
  <c r="AI6371" i="1"/>
  <c r="AI6370" i="1"/>
  <c r="AI6369" i="1"/>
  <c r="AI6368" i="1"/>
  <c r="AI6367" i="1"/>
  <c r="AI6366" i="1"/>
  <c r="AI6365" i="1"/>
  <c r="AI6364" i="1"/>
  <c r="AI6363" i="1"/>
  <c r="AI6362" i="1"/>
  <c r="AI6361" i="1"/>
  <c r="AI6360" i="1"/>
  <c r="AI6359" i="1"/>
  <c r="AI6358" i="1"/>
  <c r="AI6357" i="1"/>
  <c r="AI6356" i="1"/>
  <c r="AI6355" i="1"/>
  <c r="AI6354" i="1"/>
  <c r="AI6353" i="1"/>
  <c r="AI6352" i="1"/>
  <c r="AI6351" i="1"/>
  <c r="AI6350" i="1"/>
  <c r="AI6349" i="1"/>
  <c r="AI6348" i="1"/>
  <c r="AI6347" i="1"/>
  <c r="AI6346" i="1"/>
  <c r="AI6345" i="1"/>
  <c r="AI6344" i="1"/>
  <c r="AI6343" i="1"/>
  <c r="AI6342" i="1"/>
  <c r="AI6341" i="1"/>
  <c r="AI6340" i="1"/>
  <c r="AI6339" i="1"/>
  <c r="AI6338" i="1"/>
  <c r="AI6337" i="1"/>
  <c r="AI6336" i="1"/>
  <c r="AI6335" i="1"/>
  <c r="AI6334" i="1"/>
  <c r="AI6333" i="1"/>
  <c r="AI6332" i="1"/>
  <c r="AI6331" i="1"/>
  <c r="AI6330" i="1"/>
  <c r="AI6329" i="1"/>
  <c r="AI6328" i="1"/>
  <c r="AI6327" i="1"/>
  <c r="AI6326" i="1"/>
  <c r="AI6325" i="1"/>
  <c r="AI6324" i="1"/>
  <c r="AI6323" i="1"/>
  <c r="AI6322" i="1"/>
  <c r="AI6321" i="1"/>
  <c r="AI6320" i="1"/>
  <c r="AI6319" i="1"/>
  <c r="AI6318" i="1"/>
  <c r="AI6317" i="1"/>
  <c r="AI6316" i="1"/>
  <c r="AI6315" i="1"/>
  <c r="AI6314" i="1"/>
  <c r="AI6313" i="1"/>
  <c r="AI6312" i="1"/>
  <c r="AI6311" i="1"/>
  <c r="AI6310" i="1"/>
  <c r="AI6309" i="1"/>
  <c r="AI6308" i="1"/>
  <c r="AI6307" i="1"/>
  <c r="AI6306" i="1"/>
  <c r="AI6305" i="1"/>
  <c r="AI6304" i="1"/>
  <c r="AI6303" i="1"/>
  <c r="AI6302" i="1"/>
  <c r="AI6301" i="1"/>
  <c r="AI6300" i="1"/>
  <c r="AI6299" i="1"/>
  <c r="AI6298" i="1"/>
  <c r="AI6297" i="1"/>
  <c r="AI6296" i="1"/>
  <c r="AI6295" i="1"/>
  <c r="AI6294" i="1"/>
  <c r="AI6293" i="1"/>
  <c r="AI6292" i="1"/>
  <c r="AI6291" i="1"/>
  <c r="AI6290" i="1"/>
  <c r="AI6289" i="1"/>
  <c r="AI6288" i="1"/>
  <c r="AI6287" i="1"/>
  <c r="AI6286" i="1"/>
  <c r="AI6285" i="1"/>
  <c r="AI6284" i="1"/>
  <c r="AI6283" i="1"/>
  <c r="AI6282" i="1"/>
  <c r="AI6281" i="1"/>
  <c r="AI6280" i="1"/>
  <c r="AI6279" i="1"/>
  <c r="AI6278" i="1"/>
  <c r="AI6277" i="1"/>
  <c r="AI6276" i="1"/>
  <c r="AI6275" i="1"/>
  <c r="AI6274" i="1"/>
  <c r="AI6273" i="1"/>
  <c r="AI6272" i="1"/>
  <c r="AI6271" i="1"/>
  <c r="AI6270" i="1"/>
  <c r="AI6269" i="1"/>
  <c r="AI6268" i="1"/>
  <c r="AI6267" i="1"/>
  <c r="AI6266" i="1"/>
  <c r="AI6265" i="1"/>
  <c r="AI6264" i="1"/>
  <c r="AI6263" i="1"/>
  <c r="AI6262" i="1"/>
  <c r="AI6261" i="1"/>
  <c r="AI6260" i="1"/>
  <c r="AI6259" i="1"/>
  <c r="AI6258" i="1"/>
  <c r="AI6257" i="1"/>
  <c r="AI6256" i="1"/>
  <c r="AI6255" i="1"/>
  <c r="AI6254" i="1"/>
  <c r="AI6253" i="1"/>
  <c r="AI6252" i="1"/>
  <c r="AI6251" i="1"/>
  <c r="AI6250" i="1"/>
  <c r="AI6249" i="1"/>
  <c r="AI6248" i="1"/>
  <c r="AI6247" i="1"/>
  <c r="AI6246" i="1"/>
  <c r="AI6245" i="1"/>
  <c r="AI6244" i="1"/>
  <c r="AI6243" i="1"/>
  <c r="AI6242" i="1"/>
  <c r="AI6241" i="1"/>
  <c r="AI6240" i="1"/>
  <c r="AI6239" i="1"/>
  <c r="AI6238" i="1"/>
  <c r="AI6237" i="1"/>
  <c r="AI6236" i="1"/>
  <c r="AI6235" i="1"/>
  <c r="AI6234" i="1"/>
  <c r="AI6233" i="1"/>
  <c r="AI6232" i="1"/>
  <c r="AI6231" i="1"/>
  <c r="AI6230" i="1"/>
  <c r="AI6229" i="1"/>
  <c r="AI6228" i="1"/>
  <c r="AI6227" i="1"/>
  <c r="AI6226" i="1"/>
  <c r="AI6225" i="1"/>
  <c r="AI6224" i="1"/>
  <c r="AI6223" i="1"/>
  <c r="AI6222" i="1"/>
  <c r="AI6221" i="1"/>
  <c r="AI6220" i="1"/>
  <c r="AI6219" i="1"/>
  <c r="AI6218" i="1"/>
  <c r="AI6217" i="1"/>
  <c r="AI6216" i="1"/>
  <c r="AI6215" i="1"/>
  <c r="AI6214" i="1"/>
  <c r="AI6213" i="1"/>
  <c r="AI6212" i="1"/>
  <c r="AI6211" i="1"/>
  <c r="AI6210" i="1"/>
  <c r="AI6209" i="1"/>
  <c r="AI6208" i="1"/>
  <c r="AI6207" i="1"/>
  <c r="AI6206" i="1"/>
  <c r="AI6205" i="1"/>
  <c r="AI6204" i="1"/>
  <c r="AI6203" i="1"/>
  <c r="AI6202" i="1"/>
  <c r="AI6201" i="1"/>
  <c r="AI6200" i="1"/>
  <c r="AI6199" i="1"/>
  <c r="AI6198" i="1"/>
  <c r="AI6197" i="1"/>
  <c r="AI6196" i="1"/>
  <c r="AI6195" i="1"/>
  <c r="AI6194" i="1"/>
  <c r="AI6193" i="1"/>
  <c r="AI6192" i="1"/>
  <c r="AI6191" i="1"/>
  <c r="AI6190" i="1"/>
  <c r="AI6189" i="1"/>
  <c r="AI6188" i="1"/>
  <c r="AI6187" i="1"/>
  <c r="AI6186" i="1"/>
  <c r="AI6185" i="1"/>
  <c r="AI6184" i="1"/>
  <c r="AI6183" i="1"/>
  <c r="AI6182" i="1"/>
  <c r="AI6181" i="1"/>
  <c r="AI6180" i="1"/>
  <c r="AI6179" i="1"/>
  <c r="AI6178" i="1"/>
  <c r="AI6177" i="1"/>
  <c r="AI6176" i="1"/>
  <c r="AI6175" i="1"/>
  <c r="AI6174" i="1"/>
  <c r="AI6173" i="1"/>
  <c r="AI6172" i="1"/>
  <c r="AI6171" i="1"/>
  <c r="AI6170" i="1"/>
  <c r="AI6169" i="1"/>
  <c r="AI6168" i="1"/>
  <c r="AI6167" i="1"/>
  <c r="AI6166" i="1"/>
  <c r="AI6165" i="1"/>
  <c r="AI6164" i="1"/>
  <c r="AI6163" i="1"/>
  <c r="AI6162" i="1"/>
  <c r="AI6161" i="1"/>
  <c r="AI6160" i="1"/>
  <c r="AI6159" i="1"/>
  <c r="AI6158" i="1"/>
  <c r="AI6157" i="1"/>
  <c r="AI6156" i="1"/>
  <c r="AI6155" i="1"/>
  <c r="AI6154" i="1"/>
  <c r="AI6153" i="1"/>
  <c r="AI6152" i="1"/>
  <c r="AI6151" i="1"/>
  <c r="AI6150" i="1"/>
  <c r="AI6149" i="1"/>
  <c r="AI6148" i="1"/>
  <c r="AI6147" i="1"/>
  <c r="AI6146" i="1"/>
  <c r="AI6145" i="1"/>
  <c r="AI6144" i="1"/>
  <c r="AI6143" i="1"/>
  <c r="AI6142" i="1"/>
  <c r="AI6141" i="1"/>
  <c r="AI6140" i="1"/>
  <c r="AI6139" i="1"/>
  <c r="AI6138" i="1"/>
  <c r="AI6137" i="1"/>
  <c r="AI6136" i="1"/>
  <c r="AI6135" i="1"/>
  <c r="AI6134" i="1"/>
  <c r="AI6133" i="1"/>
  <c r="AI6132" i="1"/>
  <c r="AI6131" i="1"/>
  <c r="AI6130" i="1"/>
  <c r="AI6129" i="1"/>
  <c r="AI6128" i="1"/>
  <c r="AI6127" i="1"/>
  <c r="AI6126" i="1"/>
  <c r="AI6125" i="1"/>
  <c r="AI6124" i="1"/>
  <c r="AI6123" i="1"/>
  <c r="AI6122" i="1"/>
  <c r="AI6121" i="1"/>
  <c r="AI6120" i="1"/>
  <c r="AI6119" i="1"/>
  <c r="AI6118" i="1"/>
  <c r="AI6117" i="1"/>
  <c r="AI6116" i="1"/>
  <c r="AI6115" i="1"/>
  <c r="AI6114" i="1"/>
  <c r="AI6113" i="1"/>
  <c r="AI6112" i="1"/>
  <c r="AI6111" i="1"/>
  <c r="AI6110" i="1"/>
  <c r="AI6109" i="1"/>
  <c r="AI6108" i="1"/>
  <c r="AI6107" i="1"/>
  <c r="AI6106" i="1"/>
  <c r="AI6105" i="1"/>
  <c r="AI6104" i="1"/>
  <c r="AI6103" i="1"/>
  <c r="AI6102" i="1"/>
  <c r="AI6101" i="1"/>
  <c r="AI6100" i="1"/>
  <c r="AI6099" i="1"/>
  <c r="AI6098" i="1"/>
  <c r="AI6097" i="1"/>
  <c r="AI6096" i="1"/>
  <c r="AI6095" i="1"/>
  <c r="AI6094" i="1"/>
  <c r="AI6093" i="1"/>
  <c r="AI6092" i="1"/>
  <c r="AI6091" i="1"/>
  <c r="AI6090" i="1"/>
  <c r="AI6089" i="1"/>
  <c r="AI6088" i="1"/>
  <c r="AI6087" i="1"/>
  <c r="AI6086" i="1"/>
  <c r="AI6085" i="1"/>
  <c r="AI6084" i="1"/>
  <c r="AI6083" i="1"/>
  <c r="AI6082" i="1"/>
  <c r="AI6081" i="1"/>
  <c r="AI6080" i="1"/>
  <c r="AI6079" i="1"/>
  <c r="AI6078" i="1"/>
  <c r="AI6077" i="1"/>
  <c r="AI6076" i="1"/>
  <c r="AI6075" i="1"/>
  <c r="AI6074" i="1"/>
  <c r="AI6073" i="1"/>
  <c r="AI6072" i="1"/>
  <c r="AI6071" i="1"/>
  <c r="AI6070" i="1"/>
  <c r="AI6069" i="1"/>
  <c r="AI6068" i="1"/>
  <c r="AI6067" i="1"/>
  <c r="AI6066" i="1"/>
  <c r="AI6065" i="1"/>
  <c r="AI6064" i="1"/>
  <c r="AI6063" i="1"/>
  <c r="AI6062" i="1"/>
  <c r="AI6061" i="1"/>
  <c r="AI6060" i="1"/>
  <c r="AI6059" i="1"/>
  <c r="AI6058" i="1"/>
  <c r="AI6057" i="1"/>
  <c r="AI6056" i="1"/>
  <c r="AI6055" i="1"/>
  <c r="AI6054" i="1"/>
  <c r="AI6053" i="1"/>
  <c r="AI6052" i="1"/>
  <c r="AI6051" i="1"/>
  <c r="AI6050" i="1"/>
  <c r="AI6049" i="1"/>
  <c r="AI6048" i="1"/>
  <c r="AI6047" i="1"/>
  <c r="AI6046" i="1"/>
  <c r="AI6045" i="1"/>
  <c r="AI6044" i="1"/>
  <c r="AI6043" i="1"/>
  <c r="AI6042" i="1"/>
  <c r="AI6041" i="1"/>
  <c r="AI6040" i="1"/>
  <c r="AI6039" i="1"/>
  <c r="AI6038" i="1"/>
  <c r="AI6037" i="1"/>
  <c r="AI6036" i="1"/>
  <c r="AI6035" i="1"/>
  <c r="AI6034" i="1"/>
  <c r="AI6033" i="1"/>
  <c r="AI6032" i="1"/>
  <c r="AI6031" i="1"/>
  <c r="AI6030" i="1"/>
  <c r="AI6029" i="1"/>
  <c r="AI6028" i="1"/>
  <c r="AI6027" i="1"/>
  <c r="AI6026" i="1"/>
  <c r="AI6025" i="1"/>
  <c r="AI6024" i="1"/>
  <c r="AI6023" i="1"/>
  <c r="AI6022" i="1"/>
  <c r="AI6021" i="1"/>
  <c r="AI6020" i="1"/>
  <c r="AI6019" i="1"/>
  <c r="AI6018" i="1"/>
  <c r="AI6017" i="1"/>
  <c r="AI6016" i="1"/>
  <c r="AI6015" i="1"/>
  <c r="AI6014" i="1"/>
  <c r="AI6013" i="1"/>
  <c r="AI6012" i="1"/>
  <c r="AI6011" i="1"/>
  <c r="AI6010" i="1"/>
  <c r="AI6009" i="1"/>
  <c r="AI6008" i="1"/>
  <c r="AI6007" i="1"/>
  <c r="AI6006" i="1"/>
  <c r="AI6005" i="1"/>
  <c r="AI6004" i="1"/>
  <c r="AI6003" i="1"/>
  <c r="AI6002" i="1"/>
  <c r="AI6001" i="1"/>
  <c r="AI6000" i="1"/>
  <c r="AI5999" i="1"/>
  <c r="AI5998" i="1"/>
  <c r="AI5997" i="1"/>
  <c r="AI5996" i="1"/>
  <c r="AI5995" i="1"/>
  <c r="AI5994" i="1"/>
  <c r="AI5993" i="1"/>
  <c r="AI5992" i="1"/>
  <c r="AI5991" i="1"/>
  <c r="AI5990" i="1"/>
  <c r="AI5989" i="1"/>
  <c r="AI5988" i="1"/>
  <c r="AI5987" i="1"/>
  <c r="AI5986" i="1"/>
  <c r="AI5985" i="1"/>
  <c r="AI5984" i="1"/>
  <c r="AI5983" i="1"/>
  <c r="AI5982" i="1"/>
  <c r="AI5981" i="1"/>
  <c r="AI5980" i="1"/>
  <c r="AI5979" i="1"/>
  <c r="AI5978" i="1"/>
  <c r="AI5977" i="1"/>
  <c r="AI5976" i="1"/>
  <c r="AI5975" i="1"/>
  <c r="AI5974" i="1"/>
  <c r="AI5973" i="1"/>
  <c r="AI5972" i="1"/>
  <c r="AI5971" i="1"/>
  <c r="AI5970" i="1"/>
  <c r="AI5969" i="1"/>
  <c r="AI5968" i="1"/>
  <c r="AI5967" i="1"/>
  <c r="AI5966" i="1"/>
  <c r="AI5965" i="1"/>
  <c r="AI5964" i="1"/>
  <c r="AI5963" i="1"/>
  <c r="AI5962" i="1"/>
  <c r="AI5961" i="1"/>
  <c r="AI5960" i="1"/>
  <c r="AI5959" i="1"/>
  <c r="AI5958" i="1"/>
  <c r="AI5957" i="1"/>
  <c r="AI5956" i="1"/>
  <c r="AI5955" i="1"/>
  <c r="AI5954" i="1"/>
  <c r="AI5953" i="1"/>
  <c r="AI5952" i="1"/>
  <c r="AI5951" i="1"/>
  <c r="AI5950" i="1"/>
  <c r="AI5949" i="1"/>
  <c r="AI5948" i="1"/>
  <c r="AI5947" i="1"/>
  <c r="AI5946" i="1"/>
  <c r="AI5945" i="1"/>
  <c r="AI5944" i="1"/>
  <c r="AI5943" i="1"/>
  <c r="AI5942" i="1"/>
  <c r="AI5941" i="1"/>
  <c r="AI5940" i="1"/>
  <c r="AI5939" i="1"/>
  <c r="AI5938" i="1"/>
  <c r="AI5937" i="1"/>
  <c r="AI5936" i="1"/>
  <c r="AI5935" i="1"/>
  <c r="AI5934" i="1"/>
  <c r="AI5933" i="1"/>
  <c r="AI5932" i="1"/>
  <c r="AI5931" i="1"/>
  <c r="AI5930" i="1"/>
  <c r="AI5929" i="1"/>
  <c r="AI5928" i="1"/>
  <c r="AI5927" i="1"/>
  <c r="AI5926" i="1"/>
  <c r="AI5925" i="1"/>
  <c r="AI5924" i="1"/>
  <c r="AI5923" i="1"/>
  <c r="AI5922" i="1"/>
  <c r="AI5921" i="1"/>
  <c r="AI5920" i="1"/>
  <c r="AI5919" i="1"/>
  <c r="AI5918" i="1"/>
  <c r="AI5917" i="1"/>
  <c r="AI5916" i="1"/>
  <c r="AI5915" i="1"/>
  <c r="AI5914" i="1"/>
  <c r="AI5913" i="1"/>
  <c r="AI5912" i="1"/>
  <c r="AI5911" i="1"/>
  <c r="AI5910" i="1"/>
  <c r="AI5909" i="1"/>
  <c r="AI5908" i="1"/>
  <c r="AI5907" i="1"/>
  <c r="AI5906" i="1"/>
  <c r="AI5905" i="1"/>
  <c r="AI5904" i="1"/>
  <c r="AI5903" i="1"/>
  <c r="AI5902" i="1"/>
  <c r="AI5901" i="1"/>
  <c r="AI5900" i="1"/>
  <c r="AI5899" i="1"/>
  <c r="AI5898" i="1"/>
  <c r="AI5897" i="1"/>
  <c r="AI5896" i="1"/>
  <c r="AI5895" i="1"/>
  <c r="AI5894" i="1"/>
  <c r="AI5893" i="1"/>
  <c r="AI5892" i="1"/>
  <c r="AI5891" i="1"/>
  <c r="AI5890" i="1"/>
  <c r="AI5889" i="1"/>
  <c r="AI5888" i="1"/>
  <c r="AI5887" i="1"/>
  <c r="AI5886" i="1"/>
  <c r="AI5885" i="1"/>
  <c r="AI5884" i="1"/>
  <c r="AI5883" i="1"/>
  <c r="AI5882" i="1"/>
  <c r="AI5881" i="1"/>
  <c r="AI5880" i="1"/>
  <c r="AI5879" i="1"/>
  <c r="AI5878" i="1"/>
  <c r="AI5877" i="1"/>
  <c r="AI5876" i="1"/>
  <c r="AI5875" i="1"/>
  <c r="AI5874" i="1"/>
  <c r="AI5873" i="1"/>
  <c r="AI5872" i="1"/>
  <c r="AI5871" i="1"/>
  <c r="AI5870" i="1"/>
  <c r="AI5869" i="1"/>
  <c r="AI5868" i="1"/>
  <c r="AI5867" i="1"/>
  <c r="AI5866" i="1"/>
  <c r="AI5865" i="1"/>
  <c r="AI5864" i="1"/>
  <c r="AI5863" i="1"/>
  <c r="AI5862" i="1"/>
  <c r="AI5861" i="1"/>
  <c r="AI5860" i="1"/>
  <c r="AI5859" i="1"/>
  <c r="AI5858" i="1"/>
  <c r="AI5857" i="1"/>
  <c r="AI5856" i="1"/>
  <c r="AI5855" i="1"/>
  <c r="AI5854" i="1"/>
  <c r="AI5853" i="1"/>
  <c r="AI5852" i="1"/>
  <c r="AI5851" i="1"/>
  <c r="AI5850" i="1"/>
  <c r="AI5849" i="1"/>
  <c r="AI5848" i="1"/>
  <c r="AI5847" i="1"/>
  <c r="AI5846" i="1"/>
  <c r="AI5845" i="1"/>
  <c r="AI5844" i="1"/>
  <c r="AI5843" i="1"/>
  <c r="AI5842" i="1"/>
  <c r="AI5841" i="1"/>
  <c r="AI5840" i="1"/>
  <c r="AI5839" i="1"/>
  <c r="AI5838" i="1"/>
  <c r="AI5837" i="1"/>
  <c r="AI5836" i="1"/>
  <c r="AI5835" i="1"/>
  <c r="AI5834" i="1"/>
  <c r="AI5833" i="1"/>
  <c r="AI5832" i="1"/>
  <c r="AI5831" i="1"/>
  <c r="AI5830" i="1"/>
  <c r="AI5829" i="1"/>
  <c r="AI5828" i="1"/>
  <c r="AI5827" i="1"/>
  <c r="AI5826" i="1"/>
  <c r="AI5825" i="1"/>
  <c r="AI5824" i="1"/>
  <c r="AI5823" i="1"/>
  <c r="AI5822" i="1"/>
  <c r="AI5821" i="1"/>
  <c r="AI5820" i="1"/>
  <c r="AI5819" i="1"/>
  <c r="AI5818" i="1"/>
  <c r="AI5817" i="1"/>
  <c r="AI5816" i="1"/>
  <c r="AI5815" i="1"/>
  <c r="AI5814" i="1"/>
  <c r="AI5813" i="1"/>
  <c r="AI5812" i="1"/>
  <c r="AI5811" i="1"/>
  <c r="AI5810" i="1"/>
  <c r="AI5809" i="1"/>
  <c r="AI5808" i="1"/>
  <c r="AI5807" i="1"/>
  <c r="AI5806" i="1"/>
  <c r="AI5805" i="1"/>
  <c r="AI5804" i="1"/>
  <c r="AI5803" i="1"/>
  <c r="AI5802" i="1"/>
  <c r="AI5801" i="1"/>
  <c r="AI5800" i="1"/>
  <c r="AI5799" i="1"/>
  <c r="AI5798" i="1"/>
  <c r="AI5797" i="1"/>
  <c r="AI5796" i="1"/>
  <c r="AI5795" i="1"/>
  <c r="AI5794" i="1"/>
  <c r="AI5793" i="1"/>
  <c r="AI5792" i="1"/>
  <c r="AI5791" i="1"/>
  <c r="AI5790" i="1"/>
  <c r="AI5789" i="1"/>
  <c r="AI5788" i="1"/>
  <c r="AI5787" i="1"/>
  <c r="AI5786" i="1"/>
  <c r="AI5785" i="1"/>
  <c r="AI5784" i="1"/>
  <c r="AI5783" i="1"/>
  <c r="AI5782" i="1"/>
  <c r="AI5781" i="1"/>
  <c r="AI5780" i="1"/>
  <c r="AI5779" i="1"/>
  <c r="AI5778" i="1"/>
  <c r="AI5777" i="1"/>
  <c r="AI5776" i="1"/>
  <c r="AI5775" i="1"/>
  <c r="AI5774" i="1"/>
  <c r="AI5773" i="1"/>
  <c r="AI5772" i="1"/>
  <c r="AI5771" i="1"/>
  <c r="AI5770" i="1"/>
  <c r="AI5769" i="1"/>
  <c r="AI5768" i="1"/>
  <c r="AI5767" i="1"/>
  <c r="AI5766" i="1"/>
  <c r="AI5765" i="1"/>
  <c r="AI5764" i="1"/>
  <c r="AI5763" i="1"/>
  <c r="AI5762" i="1"/>
  <c r="AI5761" i="1"/>
  <c r="AI5760" i="1"/>
  <c r="AI5759" i="1"/>
  <c r="AI5758" i="1"/>
  <c r="AI5757" i="1"/>
  <c r="AI5756" i="1"/>
  <c r="AI5755" i="1"/>
  <c r="AI5754" i="1"/>
  <c r="AI5753" i="1"/>
  <c r="AI5752" i="1"/>
  <c r="AI5751" i="1"/>
  <c r="AI5750" i="1"/>
  <c r="AI5749" i="1"/>
  <c r="AI5748" i="1"/>
  <c r="AI5747" i="1"/>
  <c r="AI5746" i="1"/>
  <c r="AI5745" i="1"/>
  <c r="AI5744" i="1"/>
  <c r="AI5743" i="1"/>
  <c r="AI5742" i="1"/>
  <c r="AI5741" i="1"/>
  <c r="AI5740" i="1"/>
  <c r="AI5739" i="1"/>
  <c r="AI5738" i="1"/>
  <c r="AI5737" i="1"/>
  <c r="AI5736" i="1"/>
  <c r="AI5735" i="1"/>
  <c r="AI5734" i="1"/>
  <c r="AI5733" i="1"/>
  <c r="AI5732" i="1"/>
  <c r="AI5731" i="1"/>
  <c r="AI5730" i="1"/>
  <c r="AI5729" i="1"/>
  <c r="AI5728" i="1"/>
  <c r="AI5727" i="1"/>
  <c r="AI5726" i="1"/>
  <c r="AI5725" i="1"/>
  <c r="AI5724" i="1"/>
  <c r="AI5723" i="1"/>
  <c r="AI5722" i="1"/>
  <c r="AI5721" i="1"/>
  <c r="AI5720" i="1"/>
  <c r="AI5719" i="1"/>
  <c r="AI5718" i="1"/>
  <c r="AI5717" i="1"/>
  <c r="AI5716" i="1"/>
  <c r="AI5715" i="1"/>
  <c r="AI5714" i="1"/>
  <c r="AI5713" i="1"/>
  <c r="AI5712" i="1"/>
  <c r="AI5711" i="1"/>
  <c r="AI5710" i="1"/>
  <c r="AI5709" i="1"/>
  <c r="AI5708" i="1"/>
  <c r="AI5707" i="1"/>
  <c r="AI5706" i="1"/>
  <c r="AI5705" i="1"/>
  <c r="AI5704" i="1"/>
  <c r="AI5703" i="1"/>
  <c r="AI5702" i="1"/>
  <c r="AI5701" i="1"/>
  <c r="AI5700" i="1"/>
  <c r="AI5699" i="1"/>
  <c r="AI5698" i="1"/>
  <c r="AI5697" i="1"/>
  <c r="AI5696" i="1"/>
  <c r="AI5695" i="1"/>
  <c r="AI5694" i="1"/>
  <c r="AI5693" i="1"/>
  <c r="AI5692" i="1"/>
  <c r="AI5691" i="1"/>
  <c r="AI5690" i="1"/>
  <c r="AI5689" i="1"/>
  <c r="AI5688" i="1"/>
  <c r="AI5687" i="1"/>
  <c r="AI5686" i="1"/>
  <c r="AI5685" i="1"/>
  <c r="AI5684" i="1"/>
  <c r="AI5683" i="1"/>
  <c r="AI5682" i="1"/>
  <c r="AI5681" i="1"/>
  <c r="AI5680" i="1"/>
  <c r="AI5679" i="1"/>
  <c r="AI5678" i="1"/>
  <c r="AI5677" i="1"/>
  <c r="AI5676" i="1"/>
  <c r="AI5675" i="1"/>
  <c r="AI5674" i="1"/>
  <c r="AI5673" i="1"/>
  <c r="AI5672" i="1"/>
  <c r="AI5671" i="1"/>
  <c r="AI5670" i="1"/>
  <c r="AI5669" i="1"/>
  <c r="AI5668" i="1"/>
  <c r="AI5667" i="1"/>
  <c r="AI5666" i="1"/>
  <c r="AI5665" i="1"/>
  <c r="AI5664" i="1"/>
  <c r="AI5663" i="1"/>
  <c r="AI5662" i="1"/>
  <c r="AI5661" i="1"/>
  <c r="AI5660" i="1"/>
  <c r="AI5659" i="1"/>
  <c r="AI5658" i="1"/>
  <c r="AI5657" i="1"/>
  <c r="AI5656" i="1"/>
  <c r="AI5655" i="1"/>
  <c r="AI5654" i="1"/>
  <c r="AI5653" i="1"/>
  <c r="AI5652" i="1"/>
  <c r="AI5651" i="1"/>
  <c r="AI5650" i="1"/>
  <c r="AI5649" i="1"/>
  <c r="AI5648" i="1"/>
  <c r="AI5647" i="1"/>
  <c r="AI5646" i="1"/>
  <c r="AI5645" i="1"/>
  <c r="AI5644" i="1"/>
  <c r="AI5643" i="1"/>
  <c r="AI5642" i="1"/>
  <c r="AI5641" i="1"/>
  <c r="AI5640" i="1"/>
  <c r="AI5639" i="1"/>
  <c r="AI5638" i="1"/>
  <c r="AI5637" i="1"/>
  <c r="AI5636" i="1"/>
  <c r="AI5635" i="1"/>
  <c r="AI5634" i="1"/>
  <c r="AI5633" i="1"/>
  <c r="AI5632" i="1"/>
  <c r="AI5631" i="1"/>
  <c r="AI5630" i="1"/>
  <c r="AI5629" i="1"/>
  <c r="AI5628" i="1"/>
  <c r="AI5627" i="1"/>
  <c r="AI5626" i="1"/>
  <c r="AI5625" i="1"/>
  <c r="AI5624" i="1"/>
  <c r="AI5623" i="1"/>
  <c r="AI5622" i="1"/>
  <c r="AI5621" i="1"/>
  <c r="AI5620" i="1"/>
  <c r="AI5619" i="1"/>
  <c r="AI5618" i="1"/>
  <c r="AI5617" i="1"/>
  <c r="AI5616" i="1"/>
  <c r="AI5615" i="1"/>
  <c r="AI5614" i="1"/>
  <c r="AI5613" i="1"/>
  <c r="AI5612" i="1"/>
  <c r="AI5611" i="1"/>
  <c r="AI5610" i="1"/>
  <c r="AI5609" i="1"/>
  <c r="AI5608" i="1"/>
  <c r="AI5607" i="1"/>
  <c r="AI5606" i="1"/>
  <c r="AI5605" i="1"/>
  <c r="AI5604" i="1"/>
  <c r="AI5603" i="1"/>
  <c r="AI5602" i="1"/>
  <c r="AI5601" i="1"/>
  <c r="AI5600" i="1"/>
  <c r="AI5599" i="1"/>
  <c r="AI5598" i="1"/>
  <c r="AI5597" i="1"/>
  <c r="AI5596" i="1"/>
  <c r="AI5595" i="1"/>
  <c r="AI5594" i="1"/>
  <c r="AI5593" i="1"/>
  <c r="AI5592" i="1"/>
  <c r="AI5591" i="1"/>
  <c r="AI5590" i="1"/>
  <c r="AI5589" i="1"/>
  <c r="AI5588" i="1"/>
  <c r="AI5587" i="1"/>
  <c r="AI5586" i="1"/>
  <c r="AI5585" i="1"/>
  <c r="AI5584" i="1"/>
  <c r="AI5583" i="1"/>
  <c r="AI5582" i="1"/>
  <c r="AI5581" i="1"/>
  <c r="AI5580" i="1"/>
  <c r="AI5579" i="1"/>
  <c r="AI5578" i="1"/>
  <c r="AI5577" i="1"/>
  <c r="AI5576" i="1"/>
  <c r="AI5575" i="1"/>
  <c r="AI5574" i="1"/>
  <c r="AI5573" i="1"/>
  <c r="AI5572" i="1"/>
  <c r="AI5571" i="1"/>
  <c r="AI5570" i="1"/>
  <c r="AI5569" i="1"/>
  <c r="AI5568" i="1"/>
  <c r="AI5567" i="1"/>
  <c r="AI5566" i="1"/>
  <c r="AI5565" i="1"/>
  <c r="AI5564" i="1"/>
  <c r="AI5563" i="1"/>
  <c r="AI5562" i="1"/>
  <c r="AI5561" i="1"/>
  <c r="AI5560" i="1"/>
  <c r="AI5559" i="1"/>
  <c r="AI5558" i="1"/>
  <c r="AI5557" i="1"/>
  <c r="AI5556" i="1"/>
  <c r="AI5555" i="1"/>
  <c r="AI5554" i="1"/>
  <c r="AI5553" i="1"/>
  <c r="AI5552" i="1"/>
  <c r="AI5551" i="1"/>
  <c r="AI5550" i="1"/>
  <c r="AI5549" i="1"/>
  <c r="AI5548" i="1"/>
  <c r="AI5547" i="1"/>
  <c r="AI5546" i="1"/>
  <c r="AI5545" i="1"/>
  <c r="AI5544" i="1"/>
  <c r="AI5543" i="1"/>
  <c r="AI5542" i="1"/>
  <c r="AI5541" i="1"/>
  <c r="AI5540" i="1"/>
  <c r="AI5539" i="1"/>
  <c r="AI5538" i="1"/>
  <c r="AI5537" i="1"/>
  <c r="AI5536" i="1"/>
  <c r="AI5535" i="1"/>
  <c r="AI5534" i="1"/>
  <c r="AI5533" i="1"/>
  <c r="AI5532" i="1"/>
  <c r="AI5531" i="1"/>
  <c r="AI5530" i="1"/>
  <c r="AI5529" i="1"/>
  <c r="AI5528" i="1"/>
  <c r="AI5527" i="1"/>
  <c r="AI5526" i="1"/>
  <c r="AI5525" i="1"/>
  <c r="AI5524" i="1"/>
  <c r="AI5523" i="1"/>
  <c r="AI5522" i="1"/>
  <c r="AI5521" i="1"/>
  <c r="AI5520" i="1"/>
  <c r="AI5519" i="1"/>
  <c r="AI5518" i="1"/>
  <c r="AI5517" i="1"/>
  <c r="AI5516" i="1"/>
  <c r="AI5515" i="1"/>
  <c r="AI5514" i="1"/>
  <c r="AI5513" i="1"/>
  <c r="AI5512" i="1"/>
  <c r="AI5511" i="1"/>
  <c r="AI5510" i="1"/>
  <c r="AI5509" i="1"/>
  <c r="AI5508" i="1"/>
  <c r="AI5507" i="1"/>
  <c r="AI5506" i="1"/>
  <c r="AI5505" i="1"/>
  <c r="AI5504" i="1"/>
  <c r="AI5503" i="1"/>
  <c r="AI5502" i="1"/>
  <c r="AI5501" i="1"/>
  <c r="AI5500" i="1"/>
  <c r="AI5499" i="1"/>
  <c r="AI5498" i="1"/>
  <c r="AI5497" i="1"/>
  <c r="AI5496" i="1"/>
  <c r="AI5495" i="1"/>
  <c r="AI5494" i="1"/>
  <c r="AI5493" i="1"/>
  <c r="AI5492" i="1"/>
  <c r="AI5491" i="1"/>
  <c r="AI5490" i="1"/>
  <c r="AI5489" i="1"/>
  <c r="AI5488" i="1"/>
  <c r="AI5487" i="1"/>
  <c r="AI5486" i="1"/>
  <c r="AI5485" i="1"/>
  <c r="AI5484" i="1"/>
  <c r="AI5483" i="1"/>
  <c r="AI5482" i="1"/>
  <c r="AI5481" i="1"/>
  <c r="AI5480" i="1"/>
  <c r="AI5479" i="1"/>
  <c r="AI5478" i="1"/>
  <c r="AI5477" i="1"/>
  <c r="AI5476" i="1"/>
  <c r="AI5475" i="1"/>
  <c r="AI5474" i="1"/>
  <c r="AI5473" i="1"/>
  <c r="AI5472" i="1"/>
  <c r="AI5471" i="1"/>
  <c r="AI5470" i="1"/>
  <c r="AI5469" i="1"/>
  <c r="AI5468" i="1"/>
  <c r="AI5467" i="1"/>
  <c r="AI5466" i="1"/>
  <c r="AI5465" i="1"/>
  <c r="AI5464" i="1"/>
  <c r="AI5463" i="1"/>
  <c r="AI5462" i="1"/>
  <c r="AI5461" i="1"/>
  <c r="AI5460" i="1"/>
  <c r="AI5459" i="1"/>
  <c r="AI5458" i="1"/>
  <c r="AI5457" i="1"/>
  <c r="AI5456" i="1"/>
  <c r="AI5455" i="1"/>
  <c r="AI5454" i="1"/>
  <c r="AI5453" i="1"/>
  <c r="AI5452" i="1"/>
  <c r="AI5451" i="1"/>
  <c r="AI5450" i="1"/>
  <c r="AI5449" i="1"/>
  <c r="AI5448" i="1"/>
  <c r="AI5447" i="1"/>
  <c r="AI5446" i="1"/>
  <c r="AI5445" i="1"/>
  <c r="AI5444" i="1"/>
  <c r="AI5443" i="1"/>
  <c r="AI5442" i="1"/>
  <c r="AI5441" i="1"/>
  <c r="AI5440" i="1"/>
  <c r="AI5439" i="1"/>
  <c r="AI5438" i="1"/>
  <c r="AI5437" i="1"/>
  <c r="AI5436" i="1"/>
  <c r="AI5435" i="1"/>
  <c r="AI5434" i="1"/>
  <c r="AI5433" i="1"/>
  <c r="AI5432" i="1"/>
  <c r="AI5431" i="1"/>
  <c r="AI5430" i="1"/>
  <c r="AI5429" i="1"/>
  <c r="AI5428" i="1"/>
  <c r="AI5427" i="1"/>
  <c r="AI5426" i="1"/>
  <c r="AI5425" i="1"/>
  <c r="AI5424" i="1"/>
  <c r="AI5423" i="1"/>
  <c r="AI5422" i="1"/>
  <c r="AI5421" i="1"/>
  <c r="AI5420" i="1"/>
  <c r="AI5419" i="1"/>
  <c r="AI5418" i="1"/>
  <c r="AI5417" i="1"/>
  <c r="AI5416" i="1"/>
  <c r="AI5415" i="1"/>
  <c r="AI5414" i="1"/>
  <c r="AI5413" i="1"/>
  <c r="AI5412" i="1"/>
  <c r="AI5411" i="1"/>
  <c r="AI5410" i="1"/>
  <c r="AI5409" i="1"/>
  <c r="AI5408" i="1"/>
  <c r="AI5407" i="1"/>
  <c r="AI5406" i="1"/>
  <c r="AI5405" i="1"/>
  <c r="AI5404" i="1"/>
  <c r="AI5403" i="1"/>
  <c r="AI5402" i="1"/>
  <c r="AI5401" i="1"/>
  <c r="AI5400" i="1"/>
  <c r="AI5399" i="1"/>
  <c r="AI5398" i="1"/>
  <c r="AI5397" i="1"/>
  <c r="AI5396" i="1"/>
  <c r="AI5395" i="1"/>
  <c r="AI5394" i="1"/>
  <c r="AI5393" i="1"/>
  <c r="AI5392" i="1"/>
  <c r="AI5391" i="1"/>
  <c r="AI5390" i="1"/>
  <c r="AI5389" i="1"/>
  <c r="AI5388" i="1"/>
  <c r="AI5387" i="1"/>
  <c r="AI5386" i="1"/>
  <c r="AI5385" i="1"/>
  <c r="AI5384" i="1"/>
  <c r="AI5383" i="1"/>
  <c r="AI5382" i="1"/>
  <c r="AI5381" i="1"/>
  <c r="AI5380" i="1"/>
  <c r="AI5379" i="1"/>
  <c r="AI5378" i="1"/>
  <c r="AI5377" i="1"/>
  <c r="AI5376" i="1"/>
  <c r="AI5375" i="1"/>
  <c r="AI5374" i="1"/>
  <c r="AI5373" i="1"/>
  <c r="AI5372" i="1"/>
  <c r="AI5371" i="1"/>
  <c r="AI5370" i="1"/>
  <c r="AI5369" i="1"/>
  <c r="AI5368" i="1"/>
  <c r="AI5367" i="1"/>
  <c r="AI5366" i="1"/>
  <c r="AI5365" i="1"/>
  <c r="AI5364" i="1"/>
  <c r="AI5363" i="1"/>
  <c r="AI5362" i="1"/>
  <c r="AI5361" i="1"/>
  <c r="AI5360" i="1"/>
  <c r="AI5359" i="1"/>
  <c r="AI5358" i="1"/>
  <c r="AI5357" i="1"/>
  <c r="AI5356" i="1"/>
  <c r="AI5355" i="1"/>
  <c r="AI5354" i="1"/>
  <c r="AI5353" i="1"/>
  <c r="AI5352" i="1"/>
  <c r="AI5351" i="1"/>
  <c r="AI5350" i="1"/>
  <c r="AI5349" i="1"/>
  <c r="AI5348" i="1"/>
  <c r="AI5347" i="1"/>
  <c r="AI5346" i="1"/>
  <c r="AI5345" i="1"/>
  <c r="AI5344" i="1"/>
  <c r="AI5343" i="1"/>
  <c r="AI5342" i="1"/>
  <c r="AI5341" i="1"/>
  <c r="AI5340" i="1"/>
  <c r="AI5339" i="1"/>
  <c r="AI5338" i="1"/>
  <c r="AI5337" i="1"/>
  <c r="AI5336" i="1"/>
  <c r="AI5335" i="1"/>
  <c r="AI5334" i="1"/>
  <c r="AI5333" i="1"/>
  <c r="AI5332" i="1"/>
  <c r="AI5331" i="1"/>
  <c r="AI5330" i="1"/>
  <c r="AI5329" i="1"/>
  <c r="AI5328" i="1"/>
  <c r="AI5327" i="1"/>
  <c r="AI5326" i="1"/>
  <c r="AI5325" i="1"/>
  <c r="AI5324" i="1"/>
  <c r="AI5323" i="1"/>
  <c r="AI5322" i="1"/>
  <c r="AI5321" i="1"/>
  <c r="AI5320" i="1"/>
  <c r="AI5319" i="1"/>
  <c r="AI5318" i="1"/>
  <c r="AI5317" i="1"/>
  <c r="AI5316" i="1"/>
  <c r="AI5315" i="1"/>
  <c r="AI5314" i="1"/>
  <c r="AI5313" i="1"/>
  <c r="AI5312" i="1"/>
  <c r="AI5311" i="1"/>
  <c r="AI5310" i="1"/>
  <c r="AI5309" i="1"/>
  <c r="AI5308" i="1"/>
  <c r="AI5307" i="1"/>
  <c r="AI5306" i="1"/>
  <c r="AI5305" i="1"/>
  <c r="AI5304" i="1"/>
  <c r="AI5303" i="1"/>
  <c r="AI5302" i="1"/>
  <c r="AI5301" i="1"/>
  <c r="AI5300" i="1"/>
  <c r="AI5299" i="1"/>
  <c r="AI5298" i="1"/>
  <c r="AI5297" i="1"/>
  <c r="AI5296" i="1"/>
  <c r="AI5295" i="1"/>
  <c r="AI5294" i="1"/>
  <c r="AI5293" i="1"/>
  <c r="AI5292" i="1"/>
  <c r="AI5291" i="1"/>
  <c r="AI5290" i="1"/>
  <c r="AI5289" i="1"/>
  <c r="AI5288" i="1"/>
  <c r="AI5287" i="1"/>
  <c r="AI5286" i="1"/>
  <c r="AI5285" i="1"/>
  <c r="AI5284" i="1"/>
  <c r="AI5283" i="1"/>
  <c r="AI5282" i="1"/>
  <c r="AI5281" i="1"/>
  <c r="AI5280" i="1"/>
  <c r="AI5279" i="1"/>
  <c r="AI5278" i="1"/>
  <c r="AI5277" i="1"/>
  <c r="AI5276" i="1"/>
  <c r="AI5275" i="1"/>
  <c r="AI5274" i="1"/>
  <c r="AI5273" i="1"/>
  <c r="AI5272" i="1"/>
  <c r="AI5271" i="1"/>
  <c r="AI5270" i="1"/>
  <c r="AI5269" i="1"/>
  <c r="AI5268" i="1"/>
  <c r="AI5267" i="1"/>
  <c r="AI5266" i="1"/>
  <c r="AI5265" i="1"/>
  <c r="AI5264" i="1"/>
  <c r="AI5263" i="1"/>
  <c r="AI5262" i="1"/>
  <c r="AI5261" i="1"/>
  <c r="AI5260" i="1"/>
  <c r="AI5259" i="1"/>
  <c r="AI5258" i="1"/>
  <c r="AI5257" i="1"/>
  <c r="AI5256" i="1"/>
  <c r="AI5255" i="1"/>
  <c r="AI5254" i="1"/>
  <c r="AI5253" i="1"/>
  <c r="AI5252" i="1"/>
  <c r="AI5251" i="1"/>
  <c r="AI5250" i="1"/>
  <c r="AI5249" i="1"/>
  <c r="AI5248" i="1"/>
  <c r="AI5247" i="1"/>
  <c r="AI5246" i="1"/>
  <c r="AI5245" i="1"/>
  <c r="AI5244" i="1"/>
  <c r="AI5243" i="1"/>
  <c r="AI5242" i="1"/>
  <c r="AI5241" i="1"/>
  <c r="AI5240" i="1"/>
  <c r="AI5239" i="1"/>
  <c r="AI5238" i="1"/>
  <c r="AI5237" i="1"/>
  <c r="AI5236" i="1"/>
  <c r="AI5235" i="1"/>
  <c r="AI5234" i="1"/>
  <c r="AI5233" i="1"/>
  <c r="AI5232" i="1"/>
  <c r="AI5231" i="1"/>
  <c r="AI5230" i="1"/>
  <c r="AI5229" i="1"/>
  <c r="AI5228" i="1"/>
  <c r="AI5227" i="1"/>
  <c r="AI5226" i="1"/>
  <c r="AI5225" i="1"/>
  <c r="AI5224" i="1"/>
  <c r="AI5223" i="1"/>
  <c r="AI5222" i="1"/>
  <c r="AI5221" i="1"/>
  <c r="AI5220" i="1"/>
  <c r="AI5219" i="1"/>
  <c r="AI5218" i="1"/>
  <c r="AI5217" i="1"/>
  <c r="AI5216" i="1"/>
  <c r="AI5215" i="1"/>
  <c r="AI5214" i="1"/>
  <c r="AI5213" i="1"/>
  <c r="AI5212" i="1"/>
  <c r="AI5211" i="1"/>
  <c r="AI5210" i="1"/>
  <c r="AI5209" i="1"/>
  <c r="AI5208" i="1"/>
  <c r="AI5207" i="1"/>
  <c r="AI5206" i="1"/>
  <c r="AI5205" i="1"/>
  <c r="AI5204" i="1"/>
  <c r="AI5203" i="1"/>
  <c r="AI5202" i="1"/>
  <c r="AI5201" i="1"/>
  <c r="AI5200" i="1"/>
  <c r="AI5199" i="1"/>
  <c r="AI5198" i="1"/>
  <c r="AI5197" i="1"/>
  <c r="AI5196" i="1"/>
  <c r="AI5195" i="1"/>
  <c r="AI5194" i="1"/>
  <c r="AI5193" i="1"/>
  <c r="AI5192" i="1"/>
  <c r="AI5191" i="1"/>
  <c r="AI5190" i="1"/>
  <c r="AI5189" i="1"/>
  <c r="AI5188" i="1"/>
  <c r="AI5187" i="1"/>
  <c r="AI5186" i="1"/>
  <c r="AI5185" i="1"/>
  <c r="AI5184" i="1"/>
  <c r="AI5183" i="1"/>
  <c r="AI5182" i="1"/>
  <c r="AI5181" i="1"/>
  <c r="AI5180" i="1"/>
  <c r="AI5179" i="1"/>
  <c r="AI5178" i="1"/>
  <c r="AI5177" i="1"/>
  <c r="AI5176" i="1"/>
  <c r="AI5175" i="1"/>
  <c r="AI5174" i="1"/>
  <c r="AI5173" i="1"/>
  <c r="AI5172" i="1"/>
  <c r="AI5171" i="1"/>
  <c r="AI5170" i="1"/>
  <c r="AI5169" i="1"/>
  <c r="AI5168" i="1"/>
  <c r="AI5167" i="1"/>
  <c r="AI5166" i="1"/>
  <c r="AI5165" i="1"/>
  <c r="AI5164" i="1"/>
  <c r="AI5163" i="1"/>
  <c r="AI5162" i="1"/>
  <c r="AI5161" i="1"/>
  <c r="AI5160" i="1"/>
  <c r="AI5159" i="1"/>
  <c r="AI5158" i="1"/>
  <c r="AI5157" i="1"/>
  <c r="AI5156" i="1"/>
  <c r="AI5155" i="1"/>
  <c r="AI5154" i="1"/>
  <c r="AI5153" i="1"/>
  <c r="AI5152" i="1"/>
  <c r="AI5151" i="1"/>
  <c r="AI5150" i="1"/>
  <c r="AI5149" i="1"/>
  <c r="AI5148" i="1"/>
  <c r="AI5147" i="1"/>
  <c r="AI5146" i="1"/>
  <c r="AI5145" i="1"/>
  <c r="AI5144" i="1"/>
  <c r="AI5143" i="1"/>
  <c r="AI5142" i="1"/>
  <c r="AI5141" i="1"/>
  <c r="AI5140" i="1"/>
  <c r="AI5139" i="1"/>
  <c r="AI5138" i="1"/>
  <c r="AI5137" i="1"/>
  <c r="AI5136" i="1"/>
  <c r="AI5135" i="1"/>
  <c r="AI5134" i="1"/>
  <c r="AI5133" i="1"/>
  <c r="AI5132" i="1"/>
  <c r="AI5131" i="1"/>
  <c r="AI5130" i="1"/>
  <c r="AI5129" i="1"/>
  <c r="AI5128" i="1"/>
  <c r="AI5127" i="1"/>
  <c r="AI5126" i="1"/>
  <c r="AI5125" i="1"/>
  <c r="AI5124" i="1"/>
  <c r="AI5123" i="1"/>
  <c r="AI5122" i="1"/>
  <c r="AI5121" i="1"/>
  <c r="AI5120" i="1"/>
  <c r="AI5119" i="1"/>
  <c r="AI5118" i="1"/>
  <c r="AI5117" i="1"/>
  <c r="AI5116" i="1"/>
  <c r="AI5115" i="1"/>
  <c r="AI5114" i="1"/>
  <c r="AI5113" i="1"/>
  <c r="AI5112" i="1"/>
  <c r="AI5111" i="1"/>
  <c r="AI5110" i="1"/>
  <c r="AI5109" i="1"/>
  <c r="AI5108" i="1"/>
  <c r="AI5107" i="1"/>
  <c r="AI5106" i="1"/>
  <c r="AI5105" i="1"/>
  <c r="AI5104" i="1"/>
  <c r="AI5103" i="1"/>
  <c r="AI5102" i="1"/>
  <c r="AI5101" i="1"/>
  <c r="AI5100" i="1"/>
  <c r="AI5099" i="1"/>
  <c r="AI5098" i="1"/>
  <c r="AI5097" i="1"/>
  <c r="AI5096" i="1"/>
  <c r="AI5095" i="1"/>
  <c r="AI5094" i="1"/>
  <c r="AI5093" i="1"/>
  <c r="AI5092" i="1"/>
  <c r="AI5091" i="1"/>
  <c r="AI5090" i="1"/>
  <c r="AI5089" i="1"/>
  <c r="AI5088" i="1"/>
  <c r="AI5087" i="1"/>
  <c r="AI5086" i="1"/>
  <c r="AI5085" i="1"/>
  <c r="AI5084" i="1"/>
  <c r="AI5083" i="1"/>
  <c r="AI5082" i="1"/>
  <c r="AI5081" i="1"/>
  <c r="AI5080" i="1"/>
  <c r="AI5079" i="1"/>
  <c r="AI5078" i="1"/>
  <c r="AI5077" i="1"/>
  <c r="AI5076" i="1"/>
  <c r="AI5075" i="1"/>
  <c r="AI5074" i="1"/>
  <c r="AI5073" i="1"/>
  <c r="AI5072" i="1"/>
  <c r="AI5071" i="1"/>
  <c r="AI5070" i="1"/>
  <c r="AI5069" i="1"/>
  <c r="AI5068" i="1"/>
  <c r="AI5067" i="1"/>
  <c r="AI5066" i="1"/>
  <c r="AI5065" i="1"/>
  <c r="AI5064" i="1"/>
  <c r="AI5063" i="1"/>
  <c r="AI5062" i="1"/>
  <c r="AI5061" i="1"/>
  <c r="AI5060" i="1"/>
  <c r="AI5059" i="1"/>
  <c r="AI5058" i="1"/>
  <c r="AI5057" i="1"/>
  <c r="AI5056" i="1"/>
  <c r="AI5055" i="1"/>
  <c r="AI5054" i="1"/>
  <c r="AI5053" i="1"/>
  <c r="AI5052" i="1"/>
  <c r="AI5051" i="1"/>
  <c r="AI5050" i="1"/>
  <c r="AI5049" i="1"/>
  <c r="AI5048" i="1"/>
  <c r="AI5047" i="1"/>
  <c r="AI5046" i="1"/>
  <c r="AI5045" i="1"/>
  <c r="AI5044" i="1"/>
  <c r="AI5043" i="1"/>
  <c r="AI5042" i="1"/>
  <c r="AI5041" i="1"/>
  <c r="AI5040" i="1"/>
  <c r="AI5039" i="1"/>
  <c r="AI5038" i="1"/>
  <c r="AI5037" i="1"/>
  <c r="AI5036" i="1"/>
  <c r="AI5035" i="1"/>
  <c r="AI5034" i="1"/>
  <c r="AI5033" i="1"/>
  <c r="AI5032" i="1"/>
  <c r="AI5031" i="1"/>
  <c r="AI5030" i="1"/>
  <c r="AI5029" i="1"/>
  <c r="AI5028" i="1"/>
  <c r="AI5027" i="1"/>
  <c r="AI5026" i="1"/>
  <c r="AI5025" i="1"/>
  <c r="AI5024" i="1"/>
  <c r="AI5023" i="1"/>
  <c r="AI5022" i="1"/>
  <c r="AI5021" i="1"/>
  <c r="AI5020" i="1"/>
  <c r="AI5019" i="1"/>
  <c r="AI5018" i="1"/>
  <c r="AI5017" i="1"/>
  <c r="AI5016" i="1"/>
  <c r="AI5015" i="1"/>
  <c r="AI5014" i="1"/>
  <c r="AI5013" i="1"/>
  <c r="AI5012" i="1"/>
  <c r="AI5011" i="1"/>
  <c r="AI5010" i="1"/>
  <c r="AI5009" i="1"/>
  <c r="AI5008" i="1"/>
  <c r="AI5007" i="1"/>
  <c r="AI5006" i="1"/>
  <c r="AI5005" i="1"/>
  <c r="AI5004" i="1"/>
  <c r="AI5003" i="1"/>
  <c r="AI5002" i="1"/>
  <c r="AI5001" i="1"/>
  <c r="AI5000" i="1"/>
  <c r="AI4999" i="1"/>
  <c r="AI4998" i="1"/>
  <c r="AI4997" i="1"/>
  <c r="AI4996" i="1"/>
  <c r="AI4995" i="1"/>
  <c r="AI4994" i="1"/>
  <c r="AI4993" i="1"/>
  <c r="AI4992" i="1"/>
  <c r="AI4991" i="1"/>
  <c r="AI4990" i="1"/>
  <c r="AI4989" i="1"/>
  <c r="AI4988" i="1"/>
  <c r="AI4987" i="1"/>
  <c r="AI4986" i="1"/>
  <c r="AI4985" i="1"/>
  <c r="AI4984" i="1"/>
  <c r="AI4983" i="1"/>
  <c r="AI4982" i="1"/>
  <c r="AI4981" i="1"/>
  <c r="AI4980" i="1"/>
  <c r="AI4979" i="1"/>
  <c r="AI4978" i="1"/>
  <c r="AI4977" i="1"/>
  <c r="AI4976" i="1"/>
  <c r="AI4975" i="1"/>
  <c r="AI4974" i="1"/>
  <c r="AI4973" i="1"/>
  <c r="AI4972" i="1"/>
  <c r="AI4971" i="1"/>
  <c r="AI4970" i="1"/>
  <c r="AI4969" i="1"/>
  <c r="AI4968" i="1"/>
  <c r="AI4967" i="1"/>
  <c r="AI4966" i="1"/>
  <c r="AI4965" i="1"/>
  <c r="AI4964" i="1"/>
  <c r="AI4963" i="1"/>
  <c r="AI4962" i="1"/>
  <c r="AI4961" i="1"/>
  <c r="AI4960" i="1"/>
  <c r="AI4959" i="1"/>
  <c r="AI4958" i="1"/>
  <c r="AI4957" i="1"/>
  <c r="AI4956" i="1"/>
  <c r="AI4955" i="1"/>
  <c r="AI4954" i="1"/>
  <c r="AI4953" i="1"/>
  <c r="AI4952" i="1"/>
  <c r="AI4951" i="1"/>
  <c r="AI4950" i="1"/>
  <c r="AI4949" i="1"/>
  <c r="AI4948" i="1"/>
  <c r="AI4947" i="1"/>
  <c r="AI4946" i="1"/>
  <c r="AI4945" i="1"/>
  <c r="AI4944" i="1"/>
  <c r="AI4943" i="1"/>
  <c r="AI4942" i="1"/>
  <c r="AI4941" i="1"/>
  <c r="AI4940" i="1"/>
  <c r="AI4939" i="1"/>
  <c r="AI4938" i="1"/>
  <c r="AI4937" i="1"/>
  <c r="AI4936" i="1"/>
  <c r="AI4935" i="1"/>
  <c r="AI4934" i="1"/>
  <c r="AI4933" i="1"/>
  <c r="AI4932" i="1"/>
  <c r="AI4931" i="1"/>
  <c r="AI4930" i="1"/>
  <c r="AI4929" i="1"/>
  <c r="AI4928" i="1"/>
  <c r="AI4927" i="1"/>
  <c r="AI4926" i="1"/>
  <c r="AI4925" i="1"/>
  <c r="AI4924" i="1"/>
  <c r="AI4923" i="1"/>
  <c r="AI4922" i="1"/>
  <c r="AI4921" i="1"/>
  <c r="AI4920" i="1"/>
  <c r="AI4919" i="1"/>
  <c r="AI4918" i="1"/>
  <c r="AI4917" i="1"/>
  <c r="AI4916" i="1"/>
  <c r="AI4915" i="1"/>
  <c r="AI4914" i="1"/>
  <c r="AI4913" i="1"/>
  <c r="AI4912" i="1"/>
  <c r="AI4911" i="1"/>
  <c r="AI4910" i="1"/>
  <c r="AI4909" i="1"/>
  <c r="AI4908" i="1"/>
  <c r="AI4907" i="1"/>
  <c r="AI4906" i="1"/>
  <c r="AI4905" i="1"/>
  <c r="AI4904" i="1"/>
  <c r="AI4903" i="1"/>
  <c r="AI4902" i="1"/>
  <c r="AI4901" i="1"/>
  <c r="AI4900" i="1"/>
  <c r="AI4899" i="1"/>
  <c r="AI4898" i="1"/>
  <c r="AI4897" i="1"/>
  <c r="AI4896" i="1"/>
  <c r="AI4895" i="1"/>
  <c r="AI4894" i="1"/>
  <c r="AI4893" i="1"/>
  <c r="AI4892" i="1"/>
  <c r="AI4891" i="1"/>
  <c r="AI4890" i="1"/>
  <c r="AI4889" i="1"/>
  <c r="AI4888" i="1"/>
  <c r="AI4887" i="1"/>
  <c r="AI4886" i="1"/>
  <c r="AI4885" i="1"/>
  <c r="AI4884" i="1"/>
  <c r="AI4883" i="1"/>
  <c r="AI4882" i="1"/>
  <c r="AI4881" i="1"/>
  <c r="AI4880" i="1"/>
  <c r="AI4879" i="1"/>
  <c r="AI4878" i="1"/>
  <c r="AI4877" i="1"/>
  <c r="AI4876" i="1"/>
  <c r="AI4875" i="1"/>
  <c r="AI4874" i="1"/>
  <c r="AI4873" i="1"/>
  <c r="AI4872" i="1"/>
  <c r="AI4871" i="1"/>
  <c r="AI4870" i="1"/>
  <c r="AI4869" i="1"/>
  <c r="AI4868" i="1"/>
  <c r="AI4867" i="1"/>
  <c r="AI4866" i="1"/>
  <c r="AI4865" i="1"/>
  <c r="AI4864" i="1"/>
  <c r="AI4863" i="1"/>
  <c r="AI4862" i="1"/>
  <c r="AI4861" i="1"/>
  <c r="AI4860" i="1"/>
  <c r="AI4859" i="1"/>
  <c r="AI4858" i="1"/>
  <c r="AI4857" i="1"/>
  <c r="AI4856" i="1"/>
  <c r="AI4855" i="1"/>
  <c r="AI4854" i="1"/>
  <c r="AI4853" i="1"/>
  <c r="AI4852" i="1"/>
  <c r="AI4851" i="1"/>
  <c r="AI4850" i="1"/>
  <c r="AI4849" i="1"/>
  <c r="AI4848" i="1"/>
  <c r="AI4847" i="1"/>
  <c r="AI4846" i="1"/>
  <c r="AI4845" i="1"/>
  <c r="AI4844" i="1"/>
  <c r="AI4843" i="1"/>
  <c r="AI4842" i="1"/>
  <c r="AI4841" i="1"/>
  <c r="AI4840" i="1"/>
  <c r="AI4839" i="1"/>
  <c r="AI4838" i="1"/>
  <c r="AI4837" i="1"/>
  <c r="AI4836" i="1"/>
  <c r="AI4835" i="1"/>
  <c r="AI4834" i="1"/>
  <c r="AI4833" i="1"/>
  <c r="AI4832" i="1"/>
  <c r="AI4831" i="1"/>
  <c r="AI4830" i="1"/>
  <c r="AI4829" i="1"/>
  <c r="AI4828" i="1"/>
  <c r="AI4827" i="1"/>
  <c r="AI4826" i="1"/>
  <c r="AI4825" i="1"/>
  <c r="AI4824" i="1"/>
  <c r="AI4823" i="1"/>
  <c r="AI4822" i="1"/>
  <c r="AI4821" i="1"/>
  <c r="AI4820" i="1"/>
  <c r="AI4819" i="1"/>
  <c r="AI4818" i="1"/>
  <c r="AI4817" i="1"/>
  <c r="AI4816" i="1"/>
  <c r="AI4815" i="1"/>
  <c r="AI4814" i="1"/>
  <c r="AI4813" i="1"/>
  <c r="AI4812" i="1"/>
  <c r="AI4811" i="1"/>
  <c r="AI4810" i="1"/>
  <c r="AI4809" i="1"/>
  <c r="AI4808" i="1"/>
  <c r="AI4807" i="1"/>
  <c r="AI4806" i="1"/>
  <c r="AI4805" i="1"/>
  <c r="AI4804" i="1"/>
  <c r="AI4803" i="1"/>
  <c r="AI4802" i="1"/>
  <c r="AI4801" i="1"/>
  <c r="AI4800" i="1"/>
  <c r="AI4799" i="1"/>
  <c r="AI4798" i="1"/>
  <c r="AI4797" i="1"/>
  <c r="AI4796" i="1"/>
  <c r="AI4795" i="1"/>
  <c r="AI4794" i="1"/>
  <c r="AI4793" i="1"/>
  <c r="AI4792" i="1"/>
  <c r="AI4791" i="1"/>
  <c r="AI4790" i="1"/>
  <c r="AI4789" i="1"/>
  <c r="AI4788" i="1"/>
  <c r="AI4787" i="1"/>
  <c r="AI4786" i="1"/>
  <c r="AI4785" i="1"/>
  <c r="AI4784" i="1"/>
  <c r="AI4783" i="1"/>
  <c r="AI4782" i="1"/>
  <c r="AI4781" i="1"/>
  <c r="AI4780" i="1"/>
  <c r="AI4779" i="1"/>
  <c r="AI4778" i="1"/>
  <c r="AI4777" i="1"/>
  <c r="AI4776" i="1"/>
  <c r="AI4775" i="1"/>
  <c r="AI4774" i="1"/>
  <c r="AI4773" i="1"/>
  <c r="AI4772" i="1"/>
  <c r="AI4771" i="1"/>
  <c r="AI4770" i="1"/>
  <c r="AI4769" i="1"/>
  <c r="AI4768" i="1"/>
  <c r="AI4767" i="1"/>
  <c r="AI4766" i="1"/>
  <c r="AI4765" i="1"/>
  <c r="AI4764" i="1"/>
  <c r="AI4763" i="1"/>
  <c r="AI4762" i="1"/>
  <c r="AI4761" i="1"/>
  <c r="AI4760" i="1"/>
  <c r="AI4759" i="1"/>
  <c r="AI4758" i="1"/>
  <c r="AI4757" i="1"/>
  <c r="AI4756" i="1"/>
  <c r="AI4755" i="1"/>
  <c r="AI4754" i="1"/>
  <c r="AI4753" i="1"/>
  <c r="AI4752" i="1"/>
  <c r="AI4751" i="1"/>
  <c r="AI4750" i="1"/>
  <c r="AI4749" i="1"/>
  <c r="AI4748" i="1"/>
  <c r="AI4747" i="1"/>
  <c r="AI4746" i="1"/>
  <c r="AI4745" i="1"/>
  <c r="AI4744" i="1"/>
  <c r="AI4743" i="1"/>
  <c r="AI4742" i="1"/>
  <c r="AI4741" i="1"/>
  <c r="AI4740" i="1"/>
  <c r="AI4739" i="1"/>
  <c r="AI4738" i="1"/>
  <c r="AI4737" i="1"/>
  <c r="AI4736" i="1"/>
  <c r="AI4735" i="1"/>
  <c r="AI4734" i="1"/>
  <c r="AI4733" i="1"/>
  <c r="AI4732" i="1"/>
  <c r="AI4731" i="1"/>
  <c r="AI4730" i="1"/>
  <c r="AI4729" i="1"/>
  <c r="AI4728" i="1"/>
  <c r="AI4727" i="1"/>
  <c r="AI4726" i="1"/>
  <c r="AI4725" i="1"/>
  <c r="AI4724" i="1"/>
  <c r="AI4723" i="1"/>
  <c r="AI4722" i="1"/>
  <c r="AI4721" i="1"/>
  <c r="AI4720" i="1"/>
  <c r="AI4719" i="1"/>
  <c r="AI4718" i="1"/>
  <c r="AI4717" i="1"/>
  <c r="AI4716" i="1"/>
  <c r="AI4715" i="1"/>
  <c r="AI4714" i="1"/>
  <c r="AI4713" i="1"/>
  <c r="AI4712" i="1"/>
  <c r="AI4711" i="1"/>
  <c r="AI4710" i="1"/>
  <c r="AI4709" i="1"/>
  <c r="AI4708" i="1"/>
  <c r="AI4707" i="1"/>
  <c r="AI4706" i="1"/>
  <c r="AI4705" i="1"/>
  <c r="AI4704" i="1"/>
  <c r="AI4703" i="1"/>
  <c r="AI4702" i="1"/>
  <c r="AI4701" i="1"/>
  <c r="AI4700" i="1"/>
  <c r="AI4699" i="1"/>
  <c r="AI4698" i="1"/>
  <c r="AI4697" i="1"/>
  <c r="AI4696" i="1"/>
  <c r="AI4695" i="1"/>
  <c r="AI4694" i="1"/>
  <c r="AI4693" i="1"/>
  <c r="AI4692" i="1"/>
  <c r="AI4691" i="1"/>
  <c r="AI4690" i="1"/>
  <c r="AI4689" i="1"/>
  <c r="AI4688" i="1"/>
  <c r="AI4687" i="1"/>
  <c r="AI4686" i="1"/>
  <c r="AI4685" i="1"/>
  <c r="AI4684" i="1"/>
  <c r="AI4683" i="1"/>
  <c r="AI4682" i="1"/>
  <c r="AI4681" i="1"/>
  <c r="AI4680" i="1"/>
  <c r="AI4679" i="1"/>
  <c r="AI4678" i="1"/>
  <c r="AI4677" i="1"/>
  <c r="AI4676" i="1"/>
  <c r="AI4675" i="1"/>
  <c r="AI4674" i="1"/>
  <c r="AI4673" i="1"/>
  <c r="AI4672" i="1"/>
  <c r="AI4671" i="1"/>
  <c r="AI4670" i="1"/>
  <c r="AI4669" i="1"/>
  <c r="AI4668" i="1"/>
  <c r="AI4667" i="1"/>
  <c r="AI4666" i="1"/>
  <c r="AI4665" i="1"/>
  <c r="AI4664" i="1"/>
  <c r="AI4663" i="1"/>
  <c r="AI4662" i="1"/>
  <c r="AI4661" i="1"/>
  <c r="AI4660" i="1"/>
  <c r="AI4659" i="1"/>
  <c r="AI4658" i="1"/>
  <c r="AI4657" i="1"/>
  <c r="AI4656" i="1"/>
  <c r="AI4655" i="1"/>
  <c r="AI4654" i="1"/>
  <c r="AI4653" i="1"/>
  <c r="AI4652" i="1"/>
  <c r="AI4651" i="1"/>
  <c r="AI4650" i="1"/>
  <c r="AI4649" i="1"/>
  <c r="AI4648" i="1"/>
  <c r="AI4647" i="1"/>
  <c r="AI4646" i="1"/>
  <c r="AI4645" i="1"/>
  <c r="AI4644" i="1"/>
  <c r="AI4643" i="1"/>
  <c r="AI4642" i="1"/>
  <c r="AI4641" i="1"/>
  <c r="AI4640" i="1"/>
  <c r="AI4639" i="1"/>
  <c r="AI4638" i="1"/>
  <c r="AI4637" i="1"/>
  <c r="AI4636" i="1"/>
  <c r="AI4635" i="1"/>
  <c r="AI4634" i="1"/>
  <c r="AI4633" i="1"/>
  <c r="AI4632" i="1"/>
  <c r="AI4631" i="1"/>
  <c r="AI4630" i="1"/>
  <c r="AI4629" i="1"/>
  <c r="AI4628" i="1"/>
  <c r="AI4627" i="1"/>
  <c r="AI4626" i="1"/>
  <c r="AI4625" i="1"/>
  <c r="AI4624" i="1"/>
  <c r="AI4623" i="1"/>
  <c r="AI4622" i="1"/>
  <c r="AI4621" i="1"/>
  <c r="AI4620" i="1"/>
  <c r="AI4619" i="1"/>
  <c r="AI4618" i="1"/>
  <c r="AI4617" i="1"/>
  <c r="AI4616" i="1"/>
  <c r="AI4615" i="1"/>
  <c r="AI4614" i="1"/>
  <c r="AI4613" i="1"/>
  <c r="AI4612" i="1"/>
  <c r="AI4611" i="1"/>
  <c r="AI4610" i="1"/>
  <c r="AI4609" i="1"/>
  <c r="AI4608" i="1"/>
  <c r="AI4607" i="1"/>
  <c r="AI4606" i="1"/>
  <c r="AI4605" i="1"/>
  <c r="AI4604" i="1"/>
  <c r="AI4603" i="1"/>
  <c r="AI4602" i="1"/>
  <c r="AI4601" i="1"/>
  <c r="AI4600" i="1"/>
  <c r="AI4599" i="1"/>
  <c r="AI4598" i="1"/>
  <c r="AI4597" i="1"/>
  <c r="AI4596" i="1"/>
  <c r="AI4595" i="1"/>
  <c r="AI4594" i="1"/>
  <c r="AI4593" i="1"/>
  <c r="AI4592" i="1"/>
  <c r="AI4591" i="1"/>
  <c r="AI4590" i="1"/>
  <c r="AI4589" i="1"/>
  <c r="AI4588" i="1"/>
  <c r="AI4587" i="1"/>
  <c r="AI4586" i="1"/>
  <c r="AI4585" i="1"/>
  <c r="AI4584" i="1"/>
  <c r="AI4583" i="1"/>
  <c r="AI4582" i="1"/>
  <c r="AI4581" i="1"/>
  <c r="AI4580" i="1"/>
  <c r="AI4579" i="1"/>
  <c r="AI4578" i="1"/>
  <c r="AI4577" i="1"/>
  <c r="AI4576" i="1"/>
  <c r="AI4575" i="1"/>
  <c r="AI4574" i="1"/>
  <c r="AI4573" i="1"/>
  <c r="AI4572" i="1"/>
  <c r="AI4571" i="1"/>
  <c r="AI4570" i="1"/>
  <c r="AI4569" i="1"/>
  <c r="AI4568" i="1"/>
  <c r="AI4567" i="1"/>
  <c r="AI4566" i="1"/>
  <c r="AI4565" i="1"/>
  <c r="AI4564" i="1"/>
  <c r="AI4563" i="1"/>
  <c r="AI4562" i="1"/>
  <c r="AI4561" i="1"/>
  <c r="AI4560" i="1"/>
  <c r="AI4559" i="1"/>
  <c r="AI4558" i="1"/>
  <c r="AI4557" i="1"/>
  <c r="AI4556" i="1"/>
  <c r="AI4555" i="1"/>
  <c r="AI4554" i="1"/>
  <c r="AI4553" i="1"/>
  <c r="AI4552" i="1"/>
  <c r="AI4551" i="1"/>
  <c r="AI4550" i="1"/>
  <c r="AI4549" i="1"/>
  <c r="AI4548" i="1"/>
  <c r="AI4547" i="1"/>
  <c r="AI4546" i="1"/>
  <c r="AI4545" i="1"/>
  <c r="AI4544" i="1"/>
  <c r="AI4543" i="1"/>
  <c r="AI4542" i="1"/>
  <c r="AI4541" i="1"/>
  <c r="AI4540" i="1"/>
  <c r="AI4539" i="1"/>
  <c r="AI4538" i="1"/>
  <c r="AI4537" i="1"/>
  <c r="AI4536" i="1"/>
  <c r="AI4535" i="1"/>
  <c r="AI4534" i="1"/>
  <c r="AI4533" i="1"/>
  <c r="AI4532" i="1"/>
  <c r="AI4531" i="1"/>
  <c r="AI4530" i="1"/>
  <c r="AI4529" i="1"/>
  <c r="AI4528" i="1"/>
  <c r="AI4527" i="1"/>
  <c r="AI4526" i="1"/>
  <c r="AI4525" i="1"/>
  <c r="AI4524" i="1"/>
  <c r="AI4523" i="1"/>
  <c r="AI4522" i="1"/>
  <c r="AI4521" i="1"/>
  <c r="AI4520" i="1"/>
  <c r="AI4519" i="1"/>
  <c r="AI4518" i="1"/>
  <c r="AI4517" i="1"/>
  <c r="AI4516" i="1"/>
  <c r="AI4515" i="1"/>
  <c r="AI4514" i="1"/>
  <c r="AI4513" i="1"/>
  <c r="AI4512" i="1"/>
  <c r="AI4511" i="1"/>
  <c r="AI4510" i="1"/>
  <c r="AI4509" i="1"/>
  <c r="AI4508" i="1"/>
  <c r="AI4507" i="1"/>
  <c r="AI4506" i="1"/>
  <c r="AI4505" i="1"/>
  <c r="AI4504" i="1"/>
  <c r="AI4503" i="1"/>
  <c r="AI4502" i="1"/>
  <c r="AI4501" i="1"/>
  <c r="AI4500" i="1"/>
  <c r="AI4499" i="1"/>
  <c r="AI4498" i="1"/>
  <c r="AI4497" i="1"/>
  <c r="AI4496" i="1"/>
  <c r="AI4495" i="1"/>
  <c r="AI4494" i="1"/>
  <c r="AI4493" i="1"/>
  <c r="AI4492" i="1"/>
  <c r="AI4491" i="1"/>
  <c r="AI4490" i="1"/>
  <c r="AI4489" i="1"/>
  <c r="AI4488" i="1"/>
  <c r="AI4487" i="1"/>
  <c r="AI4486" i="1"/>
  <c r="AI4485" i="1"/>
  <c r="AI4484" i="1"/>
  <c r="AI4483" i="1"/>
  <c r="AI4482" i="1"/>
  <c r="AI4481" i="1"/>
  <c r="AI4480" i="1"/>
  <c r="AI4479" i="1"/>
  <c r="AI4478" i="1"/>
  <c r="AI4477" i="1"/>
  <c r="AI4476" i="1"/>
  <c r="AI4475" i="1"/>
  <c r="AI4474" i="1"/>
  <c r="AI4473" i="1"/>
  <c r="AI4472" i="1"/>
  <c r="AI4471" i="1"/>
  <c r="AI4470" i="1"/>
  <c r="AI4469" i="1"/>
  <c r="AI4468" i="1"/>
  <c r="AI4467" i="1"/>
  <c r="AI4466" i="1"/>
  <c r="AI4465" i="1"/>
  <c r="AI4464" i="1"/>
  <c r="AI4463" i="1"/>
  <c r="AI4462" i="1"/>
  <c r="AI4461" i="1"/>
  <c r="AI4460" i="1"/>
  <c r="AI4459" i="1"/>
  <c r="AI4458" i="1"/>
  <c r="AI4457" i="1"/>
  <c r="AI4456" i="1"/>
  <c r="AI4455" i="1"/>
  <c r="AI4454" i="1"/>
  <c r="AI4453" i="1"/>
  <c r="AI4452" i="1"/>
  <c r="AI4451" i="1"/>
  <c r="AI4450" i="1"/>
  <c r="AI4449" i="1"/>
  <c r="AI4448" i="1"/>
  <c r="AI4447" i="1"/>
  <c r="AI4446" i="1"/>
  <c r="AI4445" i="1"/>
  <c r="AI4444" i="1"/>
  <c r="AI4443" i="1"/>
  <c r="AI4442" i="1"/>
  <c r="AI4441" i="1"/>
  <c r="AI4440" i="1"/>
  <c r="AI4439" i="1"/>
  <c r="AI4438" i="1"/>
  <c r="AI4437" i="1"/>
  <c r="AI4436" i="1"/>
  <c r="AI4435" i="1"/>
  <c r="AI4434" i="1"/>
  <c r="AI4433" i="1"/>
  <c r="AI4432" i="1"/>
  <c r="AI4431" i="1"/>
  <c r="AI4430" i="1"/>
  <c r="AI4429" i="1"/>
  <c r="AI4428" i="1"/>
  <c r="AI4427" i="1"/>
  <c r="AI4426" i="1"/>
  <c r="AI4425" i="1"/>
  <c r="AI4424" i="1"/>
  <c r="AI4423" i="1"/>
  <c r="AI4422" i="1"/>
  <c r="AI4421" i="1"/>
  <c r="AI4420" i="1"/>
  <c r="AI4419" i="1"/>
  <c r="AI4418" i="1"/>
  <c r="AI4417" i="1"/>
  <c r="AI4416" i="1"/>
  <c r="AI4415" i="1"/>
  <c r="AI4414" i="1"/>
  <c r="AI4413" i="1"/>
  <c r="AI4412" i="1"/>
  <c r="AI4411" i="1"/>
  <c r="AI4410" i="1"/>
  <c r="AI4409" i="1"/>
  <c r="AI4408" i="1"/>
  <c r="AI4407" i="1"/>
  <c r="AI4406" i="1"/>
  <c r="AI4405" i="1"/>
  <c r="AI4404" i="1"/>
  <c r="AI4403" i="1"/>
  <c r="AI4402" i="1"/>
  <c r="AI4401" i="1"/>
  <c r="AI4400" i="1"/>
  <c r="AI4399" i="1"/>
  <c r="AI4398" i="1"/>
  <c r="AI4397" i="1"/>
  <c r="AI4396" i="1"/>
  <c r="AI4395" i="1"/>
  <c r="AI4394" i="1"/>
  <c r="AI4393" i="1"/>
  <c r="AI4392" i="1"/>
  <c r="AI4391" i="1"/>
  <c r="AI4390" i="1"/>
  <c r="AI4389" i="1"/>
  <c r="AI4388" i="1"/>
  <c r="AI4387" i="1"/>
  <c r="AI4386" i="1"/>
  <c r="AI4385" i="1"/>
  <c r="AI4384" i="1"/>
  <c r="AI4383" i="1"/>
  <c r="AI4382" i="1"/>
  <c r="AI4381" i="1"/>
  <c r="AI4380" i="1"/>
  <c r="AI4379" i="1"/>
  <c r="AI4378" i="1"/>
  <c r="AI4377" i="1"/>
  <c r="AI4376" i="1"/>
  <c r="AI4375" i="1"/>
  <c r="AI4374" i="1"/>
  <c r="AI4373" i="1"/>
  <c r="AI4372" i="1"/>
  <c r="AI4371" i="1"/>
  <c r="AI4370" i="1"/>
  <c r="AI4369" i="1"/>
  <c r="AI4368" i="1"/>
  <c r="AI4367" i="1"/>
  <c r="AI4366" i="1"/>
  <c r="AI4365" i="1"/>
  <c r="AI4364" i="1"/>
  <c r="AI4363" i="1"/>
  <c r="AI4362" i="1"/>
  <c r="AI4361" i="1"/>
  <c r="AI4360" i="1"/>
  <c r="AI4359" i="1"/>
  <c r="AI4358" i="1"/>
  <c r="AI4357" i="1"/>
  <c r="AI4356" i="1"/>
  <c r="AI4355" i="1"/>
  <c r="AI4354" i="1"/>
  <c r="AI4353" i="1"/>
  <c r="AI4352" i="1"/>
  <c r="AI4351" i="1"/>
  <c r="AI4350" i="1"/>
  <c r="AI4349" i="1"/>
  <c r="AI4348" i="1"/>
  <c r="AI4347" i="1"/>
  <c r="AI4346" i="1"/>
  <c r="AI4345" i="1"/>
  <c r="AI4344" i="1"/>
  <c r="AI4343" i="1"/>
  <c r="AI4342" i="1"/>
  <c r="AI4341" i="1"/>
  <c r="AI4340" i="1"/>
  <c r="AI4339" i="1"/>
  <c r="AI4338" i="1"/>
  <c r="AI4337" i="1"/>
  <c r="AI4336" i="1"/>
  <c r="AI4335" i="1"/>
  <c r="AI4334" i="1"/>
  <c r="AI4333" i="1"/>
  <c r="AI4332" i="1"/>
  <c r="AI4331" i="1"/>
  <c r="AI4330" i="1"/>
  <c r="AI4329" i="1"/>
  <c r="AI4328" i="1"/>
  <c r="AI4327" i="1"/>
  <c r="AI4326" i="1"/>
  <c r="AI4325" i="1"/>
  <c r="AI4324" i="1"/>
  <c r="AI4323" i="1"/>
  <c r="AI4322" i="1"/>
  <c r="AI4321" i="1"/>
  <c r="AI4320" i="1"/>
  <c r="AI4319" i="1"/>
  <c r="AI4318" i="1"/>
  <c r="AI4317" i="1"/>
  <c r="AI4316" i="1"/>
  <c r="AI4315" i="1"/>
  <c r="AI4314" i="1"/>
  <c r="AI4313" i="1"/>
  <c r="AI4312" i="1"/>
  <c r="AI4311" i="1"/>
  <c r="AI4310" i="1"/>
  <c r="AI4309" i="1"/>
  <c r="AI4308" i="1"/>
  <c r="AI4307" i="1"/>
  <c r="AI4306" i="1"/>
  <c r="AI4305" i="1"/>
  <c r="AI4304" i="1"/>
  <c r="AI4303" i="1"/>
  <c r="AI4302" i="1"/>
  <c r="AI4301" i="1"/>
  <c r="AI4300" i="1"/>
  <c r="AI4299" i="1"/>
  <c r="AI4298" i="1"/>
  <c r="AI4297" i="1"/>
  <c r="AI4296" i="1"/>
  <c r="AI4295" i="1"/>
  <c r="AI4294" i="1"/>
  <c r="AI4293" i="1"/>
  <c r="AI4292" i="1"/>
  <c r="AI4291" i="1"/>
  <c r="AI4290" i="1"/>
  <c r="AI4289" i="1"/>
  <c r="AI4288" i="1"/>
  <c r="AI4287" i="1"/>
  <c r="AI4286" i="1"/>
  <c r="AI4285" i="1"/>
  <c r="AI4284" i="1"/>
  <c r="AI4283" i="1"/>
  <c r="AI4282" i="1"/>
  <c r="AI4281" i="1"/>
  <c r="AI4280" i="1"/>
  <c r="AI4279" i="1"/>
  <c r="AI4278" i="1"/>
  <c r="AI4277" i="1"/>
  <c r="AI4276" i="1"/>
  <c r="AI4275" i="1"/>
  <c r="AI4274" i="1"/>
  <c r="AI4273" i="1"/>
  <c r="AI4272" i="1"/>
  <c r="AI4271" i="1"/>
  <c r="AI4270" i="1"/>
  <c r="AI4269" i="1"/>
  <c r="AI4268" i="1"/>
  <c r="AI4267" i="1"/>
  <c r="AI4266" i="1"/>
  <c r="AI4265" i="1"/>
  <c r="AI4264" i="1"/>
  <c r="AI4263" i="1"/>
  <c r="AI4262" i="1"/>
  <c r="AI4261" i="1"/>
  <c r="AI4260" i="1"/>
  <c r="AI4259" i="1"/>
  <c r="AI4258" i="1"/>
  <c r="AI4257" i="1"/>
  <c r="AI4256" i="1"/>
  <c r="AI4255" i="1"/>
  <c r="AI4254" i="1"/>
  <c r="AI4253" i="1"/>
  <c r="AI4252" i="1"/>
  <c r="AI4251" i="1"/>
  <c r="AI4250" i="1"/>
  <c r="AI4249" i="1"/>
  <c r="AI4248" i="1"/>
  <c r="AI4247" i="1"/>
  <c r="AI4246" i="1"/>
  <c r="AI4245" i="1"/>
  <c r="AI4244" i="1"/>
  <c r="AI4243" i="1"/>
  <c r="AI4242" i="1"/>
  <c r="AI4241" i="1"/>
  <c r="AI4240" i="1"/>
  <c r="AI4239" i="1"/>
  <c r="AI4238" i="1"/>
  <c r="AI4237" i="1"/>
  <c r="AI4236" i="1"/>
  <c r="AI4235" i="1"/>
  <c r="AI4234" i="1"/>
  <c r="AI4233" i="1"/>
  <c r="AI4232" i="1"/>
  <c r="AI4231" i="1"/>
  <c r="AI4230" i="1"/>
  <c r="AI4229" i="1"/>
  <c r="AI4228" i="1"/>
  <c r="AI4227" i="1"/>
  <c r="AI4226" i="1"/>
  <c r="AI4225" i="1"/>
  <c r="AI4224" i="1"/>
  <c r="AI4223" i="1"/>
  <c r="AI4222" i="1"/>
  <c r="AI4221" i="1"/>
  <c r="AI4220" i="1"/>
  <c r="AI4219" i="1"/>
  <c r="AI4218" i="1"/>
  <c r="AI4217" i="1"/>
  <c r="AI4216" i="1"/>
  <c r="AI4215" i="1"/>
  <c r="AI4214" i="1"/>
  <c r="AI4213" i="1"/>
  <c r="AI4212" i="1"/>
  <c r="AI4211" i="1"/>
  <c r="AI4210" i="1"/>
  <c r="AI4209" i="1"/>
  <c r="AI4208" i="1"/>
  <c r="AI4207" i="1"/>
  <c r="AI4206" i="1"/>
  <c r="AI4205" i="1"/>
  <c r="AI4204" i="1"/>
  <c r="AI4203" i="1"/>
  <c r="AI4202" i="1"/>
  <c r="AI4201" i="1"/>
  <c r="AI4200" i="1"/>
  <c r="AI4199" i="1"/>
  <c r="AI4198" i="1"/>
  <c r="AI4197" i="1"/>
  <c r="AI4196" i="1"/>
  <c r="AI4195" i="1"/>
  <c r="AI4194" i="1"/>
  <c r="AI4193" i="1"/>
  <c r="AI4192" i="1"/>
  <c r="AI4191" i="1"/>
  <c r="AI4190" i="1"/>
  <c r="AI4189" i="1"/>
  <c r="AI4188" i="1"/>
  <c r="AI4187" i="1"/>
  <c r="AI4186" i="1"/>
  <c r="AI4185" i="1"/>
  <c r="AI4184" i="1"/>
  <c r="AI4183" i="1"/>
  <c r="AI4182" i="1"/>
  <c r="AI4181" i="1"/>
  <c r="AI4180" i="1"/>
  <c r="AI4179" i="1"/>
  <c r="AI4178" i="1"/>
  <c r="AI4177" i="1"/>
  <c r="AI4176" i="1"/>
  <c r="AI4175" i="1"/>
  <c r="AI4174" i="1"/>
  <c r="AI4173" i="1"/>
  <c r="AI4172" i="1"/>
  <c r="AI4171" i="1"/>
  <c r="AI4170" i="1"/>
  <c r="AI4169" i="1"/>
  <c r="AI4168" i="1"/>
  <c r="AI4167" i="1"/>
  <c r="AI4166" i="1"/>
  <c r="AI4165" i="1"/>
  <c r="AI4164" i="1"/>
  <c r="AI4163" i="1"/>
  <c r="AI4162" i="1"/>
  <c r="AI4161" i="1"/>
  <c r="AI4160" i="1"/>
  <c r="AI4159" i="1"/>
  <c r="AI4158" i="1"/>
  <c r="AI4157" i="1"/>
  <c r="AI4156" i="1"/>
  <c r="AI4155" i="1"/>
  <c r="AI4154" i="1"/>
  <c r="AI4153" i="1"/>
  <c r="AI4152" i="1"/>
  <c r="AI4151" i="1"/>
  <c r="AI4150" i="1"/>
  <c r="AI4149" i="1"/>
  <c r="AI4148" i="1"/>
  <c r="AI4147" i="1"/>
  <c r="AI4146" i="1"/>
  <c r="AI4145" i="1"/>
  <c r="AI4144" i="1"/>
  <c r="AI4143" i="1"/>
  <c r="AI4142" i="1"/>
  <c r="AI4141" i="1"/>
  <c r="AI4140" i="1"/>
  <c r="AI4139" i="1"/>
  <c r="AI4138" i="1"/>
  <c r="AI4137" i="1"/>
  <c r="AI4136" i="1"/>
  <c r="AI4135" i="1"/>
  <c r="AI4134" i="1"/>
  <c r="AI4133" i="1"/>
  <c r="AI4132" i="1"/>
  <c r="AI4131" i="1"/>
  <c r="AI4130" i="1"/>
  <c r="AI4129" i="1"/>
  <c r="AI4128" i="1"/>
  <c r="AI4127" i="1"/>
  <c r="AI4126" i="1"/>
  <c r="AI4125" i="1"/>
  <c r="AI4124" i="1"/>
  <c r="AI4123" i="1"/>
  <c r="AI4122" i="1"/>
  <c r="AI4121" i="1"/>
  <c r="AI4120" i="1"/>
  <c r="AI4119" i="1"/>
  <c r="AI4118" i="1"/>
  <c r="AI4117" i="1"/>
  <c r="AI4116" i="1"/>
  <c r="AI4115" i="1"/>
  <c r="AI4114" i="1"/>
  <c r="AI4113" i="1"/>
  <c r="AI4112" i="1"/>
  <c r="AI4111" i="1"/>
  <c r="AI4110" i="1"/>
  <c r="AI4109" i="1"/>
  <c r="AI4108" i="1"/>
  <c r="AI4107" i="1"/>
  <c r="AI4106" i="1"/>
  <c r="AI4105" i="1"/>
  <c r="AI4104" i="1"/>
  <c r="AI4103" i="1"/>
  <c r="AI4102" i="1"/>
  <c r="AI4101" i="1"/>
  <c r="AI4100" i="1"/>
  <c r="AI4099" i="1"/>
  <c r="AI4098" i="1"/>
  <c r="AI4097" i="1"/>
  <c r="AI4096" i="1"/>
  <c r="AI4095" i="1"/>
  <c r="AI4094" i="1"/>
  <c r="AI4093" i="1"/>
  <c r="AI4092" i="1"/>
  <c r="AI4091" i="1"/>
  <c r="AI4090" i="1"/>
  <c r="AI4089" i="1"/>
  <c r="AI4088" i="1"/>
  <c r="AI4087" i="1"/>
  <c r="AI4086" i="1"/>
  <c r="AI4085" i="1"/>
  <c r="AI4084" i="1"/>
  <c r="AI4083" i="1"/>
  <c r="AI4082" i="1"/>
  <c r="AI4081" i="1"/>
  <c r="AI4080" i="1"/>
  <c r="AI4079" i="1"/>
  <c r="AI4078" i="1"/>
  <c r="AI4077" i="1"/>
  <c r="AI4076" i="1"/>
  <c r="AI4075" i="1"/>
  <c r="AI4074" i="1"/>
  <c r="AI4073" i="1"/>
  <c r="AI4072" i="1"/>
  <c r="AI4071" i="1"/>
  <c r="AI4070" i="1"/>
  <c r="AI4069" i="1"/>
  <c r="AI4068" i="1"/>
  <c r="AI4067" i="1"/>
  <c r="AI4066" i="1"/>
  <c r="AI4065" i="1"/>
  <c r="AI4064" i="1"/>
  <c r="AI4063" i="1"/>
  <c r="AI4062" i="1"/>
  <c r="AI4061" i="1"/>
  <c r="AI4060" i="1"/>
  <c r="AI4059" i="1"/>
  <c r="AI4058" i="1"/>
  <c r="AI4057" i="1"/>
  <c r="AI4056" i="1"/>
  <c r="AI4055" i="1"/>
  <c r="AI4054" i="1"/>
  <c r="AI4053" i="1"/>
  <c r="AI4052" i="1"/>
  <c r="AI4051" i="1"/>
  <c r="AI4050" i="1"/>
  <c r="AI4049" i="1"/>
  <c r="AI4048" i="1"/>
  <c r="AI4047" i="1"/>
  <c r="AI4046" i="1"/>
  <c r="AI4045" i="1"/>
  <c r="AI4044" i="1"/>
  <c r="AI4043" i="1"/>
  <c r="AI4042" i="1"/>
  <c r="AI4041" i="1"/>
  <c r="AI4040" i="1"/>
  <c r="AI4039" i="1"/>
  <c r="AI4038" i="1"/>
  <c r="AI4037" i="1"/>
  <c r="AI4036" i="1"/>
  <c r="AI4035" i="1"/>
  <c r="AI4034" i="1"/>
  <c r="AI4033" i="1"/>
  <c r="AI4032" i="1"/>
  <c r="AI4031" i="1"/>
  <c r="AI4030" i="1"/>
  <c r="AI4029" i="1"/>
  <c r="AI4028" i="1"/>
  <c r="AI4027" i="1"/>
  <c r="AI4026" i="1"/>
  <c r="AI4025" i="1"/>
  <c r="AI4024" i="1"/>
  <c r="AI4023" i="1"/>
  <c r="AI4022" i="1"/>
  <c r="AI4021" i="1"/>
  <c r="AI4020" i="1"/>
  <c r="AI4019" i="1"/>
  <c r="AI4018" i="1"/>
  <c r="AI4017" i="1"/>
  <c r="AI4016" i="1"/>
  <c r="AI4015" i="1"/>
  <c r="AI4014" i="1"/>
  <c r="AI4013" i="1"/>
  <c r="AI4012" i="1"/>
  <c r="AI4011" i="1"/>
  <c r="AI4010" i="1"/>
  <c r="AI4009" i="1"/>
  <c r="AI4008" i="1"/>
  <c r="AI4007" i="1"/>
  <c r="AI4006" i="1"/>
  <c r="AI4005" i="1"/>
  <c r="AI4004" i="1"/>
  <c r="AI4003" i="1"/>
  <c r="AI4002" i="1"/>
  <c r="AI4001" i="1"/>
  <c r="AI4000" i="1"/>
  <c r="AI3999" i="1"/>
  <c r="AI3998" i="1"/>
  <c r="AI3997" i="1"/>
  <c r="AI3996" i="1"/>
  <c r="AI3995" i="1"/>
  <c r="AI3994" i="1"/>
  <c r="AI3993" i="1"/>
  <c r="AI3992" i="1"/>
  <c r="AI3991" i="1"/>
  <c r="AI3990" i="1"/>
  <c r="AI3989" i="1"/>
  <c r="AI3988" i="1"/>
  <c r="AI3987" i="1"/>
  <c r="AI3986" i="1"/>
  <c r="AI3985" i="1"/>
  <c r="AI3984" i="1"/>
  <c r="AI3983" i="1"/>
  <c r="AI3982" i="1"/>
  <c r="AI3981" i="1"/>
  <c r="AI3980" i="1"/>
  <c r="AI3979" i="1"/>
  <c r="AI3978" i="1"/>
  <c r="AI3977" i="1"/>
  <c r="AI3976" i="1"/>
  <c r="AI3975" i="1"/>
  <c r="AI3974" i="1"/>
  <c r="AI3973" i="1"/>
  <c r="AI3972" i="1"/>
  <c r="AI3971" i="1"/>
  <c r="AI3970" i="1"/>
  <c r="AI3969" i="1"/>
  <c r="AI3968" i="1"/>
  <c r="AI3967" i="1"/>
  <c r="AI3966" i="1"/>
  <c r="AI3965" i="1"/>
  <c r="AI3964" i="1"/>
  <c r="AI3963" i="1"/>
  <c r="AI3962" i="1"/>
  <c r="AI3961" i="1"/>
  <c r="AI3960" i="1"/>
  <c r="AI3959" i="1"/>
  <c r="AI3958" i="1"/>
  <c r="AI3957" i="1"/>
  <c r="AI3956" i="1"/>
  <c r="AI3955" i="1"/>
  <c r="AI3954" i="1"/>
  <c r="AI3953" i="1"/>
  <c r="AI3952" i="1"/>
  <c r="AI3951" i="1"/>
  <c r="AI3950" i="1"/>
  <c r="AI3949" i="1"/>
  <c r="AI3948" i="1"/>
  <c r="AI3947" i="1"/>
  <c r="AI3946" i="1"/>
  <c r="AI3945" i="1"/>
  <c r="AI3944" i="1"/>
  <c r="AI3943" i="1"/>
  <c r="AI3942" i="1"/>
  <c r="AI3941" i="1"/>
  <c r="AI3940" i="1"/>
  <c r="AI3939" i="1"/>
  <c r="AI3938" i="1"/>
  <c r="AI3937" i="1"/>
  <c r="AI3936" i="1"/>
  <c r="AI3935" i="1"/>
  <c r="AI3934" i="1"/>
  <c r="AI3933" i="1"/>
  <c r="AI3932" i="1"/>
  <c r="AI3931" i="1"/>
  <c r="AI3930" i="1"/>
  <c r="AI3929" i="1"/>
  <c r="AI3928" i="1"/>
  <c r="AI3927" i="1"/>
  <c r="AI3926" i="1"/>
  <c r="AI3925" i="1"/>
  <c r="AI3924" i="1"/>
  <c r="AI3923" i="1"/>
  <c r="AI3922" i="1"/>
  <c r="AI3921" i="1"/>
  <c r="AI3920" i="1"/>
  <c r="AI3919" i="1"/>
  <c r="AI3918" i="1"/>
  <c r="AI3917" i="1"/>
  <c r="AI3916" i="1"/>
  <c r="AI3915" i="1"/>
  <c r="AI3914" i="1"/>
  <c r="AI3913" i="1"/>
  <c r="AI3912" i="1"/>
  <c r="AI3911" i="1"/>
  <c r="AI3910" i="1"/>
  <c r="AI3909" i="1"/>
  <c r="AI3908" i="1"/>
  <c r="AI3907" i="1"/>
  <c r="AI3906" i="1"/>
  <c r="AI3905" i="1"/>
  <c r="AI3904" i="1"/>
  <c r="AI3903" i="1"/>
  <c r="AI3902" i="1"/>
  <c r="AI3901" i="1"/>
  <c r="AI3900" i="1"/>
  <c r="AI3899" i="1"/>
  <c r="AI3898" i="1"/>
  <c r="AI3897" i="1"/>
  <c r="AI3896" i="1"/>
  <c r="AI3895" i="1"/>
  <c r="AI3894" i="1"/>
  <c r="AI3893" i="1"/>
  <c r="AI3892" i="1"/>
  <c r="AI3891" i="1"/>
  <c r="AI3890" i="1"/>
  <c r="AI3889" i="1"/>
  <c r="AI3888" i="1"/>
  <c r="AI3887" i="1"/>
  <c r="AI3886" i="1"/>
  <c r="AI3885" i="1"/>
  <c r="AI3884" i="1"/>
  <c r="AI3883" i="1"/>
  <c r="AI3882" i="1"/>
  <c r="AI3881" i="1"/>
  <c r="AI3880" i="1"/>
  <c r="AI3879" i="1"/>
  <c r="AI3878" i="1"/>
  <c r="AI3877" i="1"/>
  <c r="AI3876" i="1"/>
  <c r="AI3875" i="1"/>
  <c r="AI3874" i="1"/>
  <c r="AI3873" i="1"/>
  <c r="AI3872" i="1"/>
  <c r="AI3871" i="1"/>
  <c r="AI3870" i="1"/>
  <c r="AI3869" i="1"/>
  <c r="AI3868" i="1"/>
  <c r="AI3867" i="1"/>
  <c r="AI3866" i="1"/>
  <c r="AI3865" i="1"/>
  <c r="AI3864" i="1"/>
  <c r="AI3863" i="1"/>
  <c r="AI3862" i="1"/>
  <c r="AI3861" i="1"/>
  <c r="AI3860" i="1"/>
  <c r="AI3859" i="1"/>
  <c r="AI3858" i="1"/>
  <c r="AI3857" i="1"/>
  <c r="AI3856" i="1"/>
  <c r="AI3855" i="1"/>
  <c r="AI3854" i="1"/>
  <c r="AI3853" i="1"/>
  <c r="AI3852" i="1"/>
  <c r="AI3851" i="1"/>
  <c r="AI3850" i="1"/>
  <c r="AI3849" i="1"/>
  <c r="AI3848" i="1"/>
  <c r="AI3847" i="1"/>
  <c r="AI3846" i="1"/>
  <c r="AI3845" i="1"/>
  <c r="AI3844" i="1"/>
  <c r="AI3843" i="1"/>
  <c r="AI3842" i="1"/>
  <c r="AI3841" i="1"/>
  <c r="AI3840" i="1"/>
  <c r="AI3839" i="1"/>
  <c r="AI3838" i="1"/>
  <c r="AI3837" i="1"/>
  <c r="AI3836" i="1"/>
  <c r="AI3835" i="1"/>
  <c r="AI3834" i="1"/>
  <c r="AI3833" i="1"/>
  <c r="AI3832" i="1"/>
  <c r="AI3831" i="1"/>
  <c r="AI3830" i="1"/>
  <c r="AI3829" i="1"/>
  <c r="AI3828" i="1"/>
  <c r="AI3827" i="1"/>
  <c r="AI3826" i="1"/>
  <c r="AI3825" i="1"/>
  <c r="AI3824" i="1"/>
  <c r="AI3823" i="1"/>
  <c r="AI3822" i="1"/>
  <c r="AI3821" i="1"/>
  <c r="AI3820" i="1"/>
  <c r="AI3819" i="1"/>
  <c r="AI3818" i="1"/>
  <c r="AI3817" i="1"/>
  <c r="AI3816" i="1"/>
  <c r="AI3815" i="1"/>
  <c r="AI3814" i="1"/>
  <c r="AI3813" i="1"/>
  <c r="AI3812" i="1"/>
  <c r="AI3811" i="1"/>
  <c r="AI3810" i="1"/>
  <c r="AI3809" i="1"/>
  <c r="AI3808" i="1"/>
  <c r="AI3807" i="1"/>
  <c r="AI3806" i="1"/>
  <c r="AI3805" i="1"/>
  <c r="AI3804" i="1"/>
  <c r="AI3803" i="1"/>
  <c r="AI3802" i="1"/>
  <c r="AI3801" i="1"/>
  <c r="AI3800" i="1"/>
  <c r="AI3799" i="1"/>
  <c r="AI3798" i="1"/>
  <c r="AI3797" i="1"/>
  <c r="AI3796" i="1"/>
  <c r="AI3795" i="1"/>
  <c r="AI3794" i="1"/>
  <c r="AI3793" i="1"/>
  <c r="AI3792" i="1"/>
  <c r="AI3791" i="1"/>
  <c r="AI3790" i="1"/>
  <c r="AI3789" i="1"/>
  <c r="AI3788" i="1"/>
  <c r="AI3787" i="1"/>
  <c r="AI3786" i="1"/>
  <c r="AI3785" i="1"/>
  <c r="AI3784" i="1"/>
  <c r="AI3783" i="1"/>
  <c r="AI3782" i="1"/>
  <c r="AI3781" i="1"/>
  <c r="AI3780" i="1"/>
  <c r="AI3779" i="1"/>
  <c r="AI3778" i="1"/>
  <c r="AI3777" i="1"/>
  <c r="AI3776" i="1"/>
  <c r="AI3775" i="1"/>
  <c r="AI3774" i="1"/>
  <c r="AI3773" i="1"/>
  <c r="AI3772" i="1"/>
  <c r="AI3771" i="1"/>
  <c r="AI3770" i="1"/>
  <c r="AI3769" i="1"/>
  <c r="AI3768" i="1"/>
  <c r="AI3767" i="1"/>
  <c r="AI3766" i="1"/>
  <c r="AI3765" i="1"/>
  <c r="AI3764" i="1"/>
  <c r="AI3763" i="1"/>
  <c r="AI3762" i="1"/>
  <c r="AI3761" i="1"/>
  <c r="AI3760" i="1"/>
  <c r="AI3759" i="1"/>
  <c r="AI3758" i="1"/>
  <c r="AI3757" i="1"/>
  <c r="AI3756" i="1"/>
  <c r="AI3755" i="1"/>
  <c r="AI3754" i="1"/>
  <c r="AI3753" i="1"/>
  <c r="AI3752" i="1"/>
  <c r="AI3751" i="1"/>
  <c r="AI3750" i="1"/>
  <c r="AI3749" i="1"/>
  <c r="AI3748" i="1"/>
  <c r="AI3747" i="1"/>
  <c r="AI3746" i="1"/>
  <c r="AI3745" i="1"/>
  <c r="AI3744" i="1"/>
  <c r="AI3743" i="1"/>
  <c r="AI3742" i="1"/>
  <c r="AI3741" i="1"/>
  <c r="AI3740" i="1"/>
  <c r="AI3739" i="1"/>
  <c r="AI3738" i="1"/>
  <c r="AI3737" i="1"/>
  <c r="AI3736" i="1"/>
  <c r="AI3735" i="1"/>
  <c r="AI3734" i="1"/>
  <c r="AI3733" i="1"/>
  <c r="AI3732" i="1"/>
  <c r="AI3731" i="1"/>
  <c r="AI3730" i="1"/>
  <c r="AI3729" i="1"/>
  <c r="AI3728" i="1"/>
  <c r="AI3727" i="1"/>
  <c r="AI3726" i="1"/>
  <c r="AI3725" i="1"/>
  <c r="AI3724" i="1"/>
  <c r="AI3723" i="1"/>
  <c r="AI3722" i="1"/>
  <c r="AI3721" i="1"/>
  <c r="AI3720" i="1"/>
  <c r="AI3719" i="1"/>
  <c r="AI3718" i="1"/>
  <c r="AI3717" i="1"/>
  <c r="AI3716" i="1"/>
  <c r="AI3715" i="1"/>
  <c r="AI3714" i="1"/>
  <c r="AI3713" i="1"/>
  <c r="AI3712" i="1"/>
  <c r="AI3711" i="1"/>
  <c r="AI3710" i="1"/>
  <c r="AI3709" i="1"/>
  <c r="AI3708" i="1"/>
  <c r="AI3707" i="1"/>
  <c r="AI3706" i="1"/>
  <c r="AI3705" i="1"/>
  <c r="AI3704" i="1"/>
  <c r="AI3703" i="1"/>
  <c r="AI3702" i="1"/>
  <c r="AI3701" i="1"/>
  <c r="AI3700" i="1"/>
  <c r="AI3699" i="1"/>
  <c r="AI3698" i="1"/>
  <c r="AI3697" i="1"/>
  <c r="AI3696" i="1"/>
  <c r="AI3695" i="1"/>
  <c r="AI3694" i="1"/>
  <c r="AI3693" i="1"/>
  <c r="AI3692" i="1"/>
  <c r="AI3691" i="1"/>
  <c r="AI3690" i="1"/>
  <c r="AI3689" i="1"/>
  <c r="AI3688" i="1"/>
  <c r="AI3687" i="1"/>
  <c r="AI3686" i="1"/>
  <c r="AI3685" i="1"/>
  <c r="AI3684" i="1"/>
  <c r="AI3683" i="1"/>
  <c r="AI3682" i="1"/>
  <c r="AI3681" i="1"/>
  <c r="AI3680" i="1"/>
  <c r="AI3679" i="1"/>
  <c r="AI3678" i="1"/>
  <c r="AI3677" i="1"/>
  <c r="AI3676" i="1"/>
  <c r="AI3675" i="1"/>
  <c r="AI3674" i="1"/>
  <c r="AI3673" i="1"/>
  <c r="AI3672" i="1"/>
  <c r="AI3671" i="1"/>
  <c r="AI3670" i="1"/>
  <c r="AI3669" i="1"/>
  <c r="AI3668" i="1"/>
  <c r="AI3667" i="1"/>
  <c r="AI3666" i="1"/>
  <c r="AI3665" i="1"/>
  <c r="AI3664" i="1"/>
  <c r="AI3663" i="1"/>
  <c r="AI3662" i="1"/>
  <c r="AI3661" i="1"/>
  <c r="AI3660" i="1"/>
  <c r="AI3659" i="1"/>
  <c r="AI3658" i="1"/>
  <c r="AI3657" i="1"/>
  <c r="AI3656" i="1"/>
  <c r="AI3655" i="1"/>
  <c r="AI3654" i="1"/>
  <c r="AI3653" i="1"/>
  <c r="AI3652" i="1"/>
  <c r="AI3651" i="1"/>
  <c r="AI3650" i="1"/>
  <c r="AI3649" i="1"/>
  <c r="AI3648" i="1"/>
  <c r="AI3647" i="1"/>
  <c r="AI3646" i="1"/>
  <c r="AI3645" i="1"/>
  <c r="AI3644" i="1"/>
  <c r="AI3643" i="1"/>
  <c r="AI3642" i="1"/>
  <c r="AI3641" i="1"/>
  <c r="AI3640" i="1"/>
  <c r="AI3639" i="1"/>
  <c r="AI3638" i="1"/>
  <c r="AI3637" i="1"/>
  <c r="AI3636" i="1"/>
  <c r="AI3635" i="1"/>
  <c r="AI3634" i="1"/>
  <c r="AI3633" i="1"/>
  <c r="AI3632" i="1"/>
  <c r="AI3631" i="1"/>
  <c r="AI3630" i="1"/>
  <c r="AI3629" i="1"/>
  <c r="AI3628" i="1"/>
  <c r="AI3627" i="1"/>
  <c r="AI3626" i="1"/>
  <c r="AI3625" i="1"/>
  <c r="AI3624" i="1"/>
  <c r="AI3623" i="1"/>
  <c r="AI3622" i="1"/>
  <c r="AI3621" i="1"/>
  <c r="AI3620" i="1"/>
  <c r="AI3619" i="1"/>
  <c r="AI3618" i="1"/>
  <c r="AI3617" i="1"/>
  <c r="AI3616" i="1"/>
  <c r="AI3615" i="1"/>
  <c r="AI3614" i="1"/>
  <c r="AI3613" i="1"/>
  <c r="AI3612" i="1"/>
  <c r="AI3611" i="1"/>
  <c r="AI3610" i="1"/>
  <c r="AI3609" i="1"/>
  <c r="AI3608" i="1"/>
  <c r="AI3607" i="1"/>
  <c r="AI3606" i="1"/>
  <c r="AI3605" i="1"/>
  <c r="AI3604" i="1"/>
  <c r="AI3603" i="1"/>
  <c r="AI3602" i="1"/>
  <c r="AI3601" i="1"/>
  <c r="AI3600" i="1"/>
  <c r="AI3599" i="1"/>
  <c r="AI3598" i="1"/>
  <c r="AI3597" i="1"/>
  <c r="AI3596" i="1"/>
  <c r="AI3595" i="1"/>
  <c r="AI3594" i="1"/>
  <c r="AI3593" i="1"/>
  <c r="AI3592" i="1"/>
  <c r="AI3591" i="1"/>
  <c r="AI3590" i="1"/>
  <c r="AI3589" i="1"/>
  <c r="AI3588" i="1"/>
  <c r="AI3587" i="1"/>
  <c r="AI3586" i="1"/>
  <c r="AI3585" i="1"/>
  <c r="AI3584" i="1"/>
  <c r="AI3583" i="1"/>
  <c r="AI3582" i="1"/>
  <c r="AI3581" i="1"/>
  <c r="AI3580" i="1"/>
  <c r="AI3579" i="1"/>
  <c r="AI3578" i="1"/>
  <c r="AI3577" i="1"/>
  <c r="AI3576" i="1"/>
  <c r="AI3575" i="1"/>
  <c r="AI3574" i="1"/>
  <c r="AI3573" i="1"/>
  <c r="AI3572" i="1"/>
  <c r="AI3571" i="1"/>
  <c r="AI3570" i="1"/>
  <c r="AI3569" i="1"/>
  <c r="AI3568" i="1"/>
  <c r="AI3567" i="1"/>
  <c r="AI3566" i="1"/>
  <c r="AI3565" i="1"/>
  <c r="AI3564" i="1"/>
  <c r="AI3563" i="1"/>
  <c r="AI3562" i="1"/>
  <c r="AI3561" i="1"/>
  <c r="AI3560" i="1"/>
  <c r="AI3559" i="1"/>
  <c r="AI3558" i="1"/>
  <c r="AI3557" i="1"/>
  <c r="AI3556" i="1"/>
  <c r="AI3555" i="1"/>
  <c r="AI3554" i="1"/>
  <c r="AI3553" i="1"/>
  <c r="AI3552" i="1"/>
  <c r="AI3551" i="1"/>
  <c r="AI3550" i="1"/>
  <c r="AI3549" i="1"/>
  <c r="AI3548" i="1"/>
  <c r="AI3547" i="1"/>
  <c r="AI3546" i="1"/>
  <c r="AI3545" i="1"/>
  <c r="AI3544" i="1"/>
  <c r="AI3543" i="1"/>
  <c r="AI3542" i="1"/>
  <c r="AI3541" i="1"/>
  <c r="AI3540" i="1"/>
  <c r="AI3539" i="1"/>
  <c r="AI3538" i="1"/>
  <c r="AI3537" i="1"/>
  <c r="AI3536" i="1"/>
  <c r="AI3535" i="1"/>
  <c r="AI3534" i="1"/>
  <c r="AI3533" i="1"/>
  <c r="AI3532" i="1"/>
  <c r="AI3531" i="1"/>
  <c r="AI3530" i="1"/>
  <c r="AI3529" i="1"/>
  <c r="AI3528" i="1"/>
  <c r="AI3527" i="1"/>
  <c r="AI3526" i="1"/>
  <c r="AI3525" i="1"/>
  <c r="AI3524" i="1"/>
  <c r="AI3523" i="1"/>
  <c r="AI3522" i="1"/>
  <c r="AI3521" i="1"/>
  <c r="AI3520" i="1"/>
  <c r="AI3519" i="1"/>
  <c r="AI3518" i="1"/>
  <c r="AI3517" i="1"/>
  <c r="AI3516" i="1"/>
  <c r="AI3515" i="1"/>
  <c r="AI3514" i="1"/>
  <c r="AI3513" i="1"/>
  <c r="AI3512" i="1"/>
  <c r="AI3511" i="1"/>
  <c r="AI3510" i="1"/>
  <c r="AI3509" i="1"/>
  <c r="AI3508" i="1"/>
  <c r="AI3507" i="1"/>
  <c r="AI3506" i="1"/>
  <c r="AI3505" i="1"/>
  <c r="AI3504" i="1"/>
  <c r="AI3503" i="1"/>
  <c r="AI3502" i="1"/>
  <c r="AI3501" i="1"/>
  <c r="AI3500" i="1"/>
  <c r="AI3499" i="1"/>
  <c r="AI3498" i="1"/>
  <c r="AI3497" i="1"/>
  <c r="AI3496" i="1"/>
  <c r="AI3495" i="1"/>
  <c r="AI3494" i="1"/>
  <c r="AI3493" i="1"/>
  <c r="AI3492" i="1"/>
  <c r="AI3491" i="1"/>
  <c r="AI3490" i="1"/>
  <c r="AI3489" i="1"/>
  <c r="AI3488" i="1"/>
  <c r="AI3487" i="1"/>
  <c r="AI3486" i="1"/>
  <c r="AI3485" i="1"/>
  <c r="AI3484" i="1"/>
  <c r="AI3483" i="1"/>
  <c r="AI3482" i="1"/>
  <c r="AI3481" i="1"/>
  <c r="AI3480" i="1"/>
  <c r="AI3479" i="1"/>
  <c r="AI3478" i="1"/>
  <c r="AI3477" i="1"/>
  <c r="AI3476" i="1"/>
  <c r="AI3475" i="1"/>
  <c r="AI3474" i="1"/>
  <c r="AI3473" i="1"/>
  <c r="AI3472" i="1"/>
  <c r="AI3471" i="1"/>
  <c r="AI3470" i="1"/>
  <c r="AI3469" i="1"/>
  <c r="AI3468" i="1"/>
  <c r="AI3467" i="1"/>
  <c r="AI3466" i="1"/>
  <c r="AI3465" i="1"/>
  <c r="AI3464" i="1"/>
  <c r="AI3463" i="1"/>
  <c r="AI3462" i="1"/>
  <c r="AI3461" i="1"/>
  <c r="AI3460" i="1"/>
  <c r="AI3459" i="1"/>
  <c r="AI3458" i="1"/>
  <c r="AI3457" i="1"/>
  <c r="AI3456" i="1"/>
  <c r="AI3455" i="1"/>
  <c r="AI3454" i="1"/>
  <c r="AI3453" i="1"/>
  <c r="AI3452" i="1"/>
  <c r="AI3451" i="1"/>
  <c r="AI3450" i="1"/>
  <c r="AI3449" i="1"/>
  <c r="AI3448" i="1"/>
  <c r="AI3447" i="1"/>
  <c r="AI3446" i="1"/>
  <c r="AI3445" i="1"/>
  <c r="AI3444" i="1"/>
  <c r="AI3443" i="1"/>
  <c r="AI3442" i="1"/>
  <c r="AI3441" i="1"/>
  <c r="AI3440" i="1"/>
  <c r="AI3439" i="1"/>
  <c r="AI3438" i="1"/>
  <c r="AI3437" i="1"/>
  <c r="AI3436" i="1"/>
  <c r="AI3435" i="1"/>
  <c r="AI3434" i="1"/>
  <c r="AI3433" i="1"/>
  <c r="AI3432" i="1"/>
  <c r="AI3431" i="1"/>
  <c r="AI3430" i="1"/>
  <c r="AI3429" i="1"/>
  <c r="AI3428" i="1"/>
  <c r="AI3427" i="1"/>
  <c r="AI3426" i="1"/>
  <c r="AI3425" i="1"/>
  <c r="AI3424" i="1"/>
  <c r="AI3423" i="1"/>
  <c r="AI3422" i="1"/>
  <c r="AI3421" i="1"/>
  <c r="AI3420" i="1"/>
  <c r="AI3419" i="1"/>
  <c r="AI3418" i="1"/>
  <c r="AI3417" i="1"/>
  <c r="AI3416" i="1"/>
  <c r="AI3415" i="1"/>
  <c r="AI3414" i="1"/>
  <c r="AI3413" i="1"/>
  <c r="AI3412" i="1"/>
  <c r="AI3411" i="1"/>
  <c r="AI3410" i="1"/>
  <c r="AI3409" i="1"/>
  <c r="AI3408" i="1"/>
  <c r="AI3407" i="1"/>
  <c r="AI3406" i="1"/>
  <c r="AI3405" i="1"/>
  <c r="AI3404" i="1"/>
  <c r="AI3403" i="1"/>
  <c r="AI3402" i="1"/>
  <c r="AI3401" i="1"/>
  <c r="AI3400" i="1"/>
  <c r="AI3399" i="1"/>
  <c r="AI3398" i="1"/>
  <c r="AI3397" i="1"/>
  <c r="AI3396" i="1"/>
  <c r="AI3395" i="1"/>
  <c r="AI3394" i="1"/>
  <c r="AI3393" i="1"/>
  <c r="AI3392" i="1"/>
  <c r="AI3391" i="1"/>
  <c r="AI3390" i="1"/>
  <c r="AI3389" i="1"/>
  <c r="AI3388" i="1"/>
  <c r="AI3387" i="1"/>
  <c r="AI3386" i="1"/>
  <c r="AI3385" i="1"/>
  <c r="AI3384" i="1"/>
  <c r="AI3383" i="1"/>
  <c r="AI3382" i="1"/>
  <c r="AI3381" i="1"/>
  <c r="AI3380" i="1"/>
  <c r="AI3379" i="1"/>
  <c r="AI3378" i="1"/>
  <c r="AI3377" i="1"/>
  <c r="AI3376" i="1"/>
  <c r="AI3375" i="1"/>
  <c r="AI3374" i="1"/>
  <c r="AI3373" i="1"/>
  <c r="AI3372" i="1"/>
  <c r="AI3371" i="1"/>
  <c r="AI3370" i="1"/>
  <c r="AI3369" i="1"/>
  <c r="AI3368" i="1"/>
  <c r="AI3367" i="1"/>
  <c r="AI3366" i="1"/>
  <c r="AI3365" i="1"/>
  <c r="AI3364" i="1"/>
  <c r="AI3363" i="1"/>
  <c r="AI3362" i="1"/>
  <c r="AI3361" i="1"/>
  <c r="AI3360" i="1"/>
  <c r="AI3359" i="1"/>
  <c r="AI3358" i="1"/>
  <c r="AI3357" i="1"/>
  <c r="AI3356" i="1"/>
  <c r="AI3355" i="1"/>
  <c r="AI3354" i="1"/>
  <c r="AI3353" i="1"/>
  <c r="AI3352" i="1"/>
  <c r="AI3351" i="1"/>
  <c r="AI3350" i="1"/>
  <c r="AI3349" i="1"/>
  <c r="AI3348" i="1"/>
  <c r="AI3347" i="1"/>
  <c r="AI3346" i="1"/>
  <c r="AI3345" i="1"/>
  <c r="AI3344" i="1"/>
  <c r="AI3343" i="1"/>
  <c r="AI3342" i="1"/>
  <c r="AI3341" i="1"/>
  <c r="AI3340" i="1"/>
  <c r="AI3339" i="1"/>
  <c r="AI3338" i="1"/>
  <c r="AI3337" i="1"/>
  <c r="AI3336" i="1"/>
  <c r="AI3335" i="1"/>
  <c r="AI3334" i="1"/>
  <c r="AI3333" i="1"/>
  <c r="AI3332" i="1"/>
  <c r="AI3331" i="1"/>
  <c r="AI3330" i="1"/>
  <c r="AI3329" i="1"/>
  <c r="AI3328" i="1"/>
  <c r="AI3327" i="1"/>
  <c r="AI3326" i="1"/>
  <c r="AI3325" i="1"/>
  <c r="AI3324" i="1"/>
  <c r="AI3323" i="1"/>
  <c r="AI3322" i="1"/>
  <c r="AI3321" i="1"/>
  <c r="AI3320" i="1"/>
  <c r="AI3319" i="1"/>
  <c r="AI3318" i="1"/>
  <c r="AI3317" i="1"/>
  <c r="AI3316" i="1"/>
  <c r="AI3315" i="1"/>
  <c r="AI3314" i="1"/>
  <c r="AI3313" i="1"/>
  <c r="AI3312" i="1"/>
  <c r="AI3311" i="1"/>
  <c r="AI3310" i="1"/>
  <c r="AI3309" i="1"/>
  <c r="AI3308" i="1"/>
  <c r="AI3307" i="1"/>
  <c r="AI3306" i="1"/>
  <c r="AI3305" i="1"/>
  <c r="AI3304" i="1"/>
  <c r="AI3303" i="1"/>
  <c r="AI3302" i="1"/>
  <c r="AI3301" i="1"/>
  <c r="AI3300" i="1"/>
  <c r="AI3299" i="1"/>
  <c r="AI3298" i="1"/>
  <c r="AI3297" i="1"/>
  <c r="AI3296" i="1"/>
  <c r="AI3295" i="1"/>
  <c r="AI3294" i="1"/>
  <c r="AI3293" i="1"/>
  <c r="AI3292" i="1"/>
  <c r="AI3291" i="1"/>
  <c r="AI3290" i="1"/>
  <c r="AI3289" i="1"/>
  <c r="AI3288" i="1"/>
  <c r="AI3287" i="1"/>
  <c r="AI3286" i="1"/>
  <c r="AI3285" i="1"/>
  <c r="AI3284" i="1"/>
  <c r="AI3283" i="1"/>
  <c r="AI3282" i="1"/>
  <c r="AI3281" i="1"/>
  <c r="AI3280" i="1"/>
  <c r="AI3279" i="1"/>
  <c r="AI3278" i="1"/>
  <c r="AI3277" i="1"/>
  <c r="AI3276" i="1"/>
  <c r="AI3275" i="1"/>
  <c r="AI3274" i="1"/>
  <c r="AI3273" i="1"/>
  <c r="AI3272" i="1"/>
  <c r="AI3271" i="1"/>
  <c r="AI3270" i="1"/>
  <c r="AI3269" i="1"/>
  <c r="AI3268" i="1"/>
  <c r="AI3267" i="1"/>
  <c r="AI3266" i="1"/>
  <c r="AI3265" i="1"/>
  <c r="AI3264" i="1"/>
  <c r="AI3263" i="1"/>
  <c r="AI3262" i="1"/>
  <c r="AI3261" i="1"/>
  <c r="AI3260" i="1"/>
  <c r="AI3259" i="1"/>
  <c r="AI3258" i="1"/>
  <c r="AI3257" i="1"/>
  <c r="AI3256" i="1"/>
  <c r="AI3255" i="1"/>
  <c r="AI3254" i="1"/>
  <c r="AI3253" i="1"/>
  <c r="AI3252" i="1"/>
  <c r="AI3251" i="1"/>
  <c r="AI3250" i="1"/>
  <c r="AI3249" i="1"/>
  <c r="AI3248" i="1"/>
  <c r="AI3247" i="1"/>
  <c r="AI3246" i="1"/>
  <c r="AI3245" i="1"/>
  <c r="AI3244" i="1"/>
  <c r="AI3243" i="1"/>
  <c r="AI3242" i="1"/>
  <c r="AI3241" i="1"/>
  <c r="AI3240" i="1"/>
  <c r="AI3239" i="1"/>
  <c r="AI3238" i="1"/>
  <c r="AI3237" i="1"/>
  <c r="AI3236" i="1"/>
  <c r="AI3235" i="1"/>
  <c r="AI3234" i="1"/>
  <c r="AI3233" i="1"/>
  <c r="AI3232" i="1"/>
  <c r="AI3231" i="1"/>
  <c r="AI3230" i="1"/>
  <c r="AI3229" i="1"/>
  <c r="AI3228" i="1"/>
  <c r="AI3227" i="1"/>
  <c r="AI3226" i="1"/>
  <c r="AI3225" i="1"/>
  <c r="AI3224" i="1"/>
  <c r="AI3223" i="1"/>
  <c r="AI3222" i="1"/>
  <c r="AI3221" i="1"/>
  <c r="AI3220" i="1"/>
  <c r="AI3219" i="1"/>
  <c r="AI3218" i="1"/>
  <c r="AI3217" i="1"/>
  <c r="AI3216" i="1"/>
  <c r="AI3215" i="1"/>
  <c r="AI3214" i="1"/>
  <c r="AI3213" i="1"/>
  <c r="AI3212" i="1"/>
  <c r="AI3211" i="1"/>
  <c r="AI3210" i="1"/>
  <c r="AI3209" i="1"/>
  <c r="AI3208" i="1"/>
  <c r="AI3207" i="1"/>
  <c r="AI3206" i="1"/>
  <c r="AI3205" i="1"/>
  <c r="AI3204" i="1"/>
  <c r="AI3203" i="1"/>
  <c r="AI3202" i="1"/>
  <c r="AI3201" i="1"/>
  <c r="AI3200" i="1"/>
  <c r="AI3199" i="1"/>
  <c r="AI3198" i="1"/>
  <c r="AI3197" i="1"/>
  <c r="AI3196" i="1"/>
  <c r="AI3195" i="1"/>
  <c r="AI3194" i="1"/>
  <c r="AI3193" i="1"/>
  <c r="AI3192" i="1"/>
  <c r="AI3191" i="1"/>
  <c r="AI3190" i="1"/>
  <c r="AI3189" i="1"/>
  <c r="AI3188" i="1"/>
  <c r="AI3187" i="1"/>
  <c r="AI3186" i="1"/>
  <c r="AI3185" i="1"/>
  <c r="AI3184" i="1"/>
  <c r="AI3183" i="1"/>
  <c r="AI3182" i="1"/>
  <c r="AI3181" i="1"/>
  <c r="AI3180" i="1"/>
  <c r="AI3179" i="1"/>
  <c r="AI3178" i="1"/>
  <c r="AI3177" i="1"/>
  <c r="AI3176" i="1"/>
  <c r="AI3175" i="1"/>
  <c r="AI3174" i="1"/>
  <c r="AI3173" i="1"/>
  <c r="AI3172" i="1"/>
  <c r="AI3171" i="1"/>
  <c r="AI3170" i="1"/>
  <c r="AI3169" i="1"/>
  <c r="AI3168" i="1"/>
  <c r="AI3167" i="1"/>
  <c r="AI3166" i="1"/>
  <c r="AI3165" i="1"/>
  <c r="AI3164" i="1"/>
  <c r="AI3163" i="1"/>
  <c r="AI3162" i="1"/>
  <c r="AI3161" i="1"/>
  <c r="AI3160" i="1"/>
  <c r="AI3159" i="1"/>
  <c r="AI3158" i="1"/>
  <c r="AI3157" i="1"/>
  <c r="AI3156" i="1"/>
  <c r="AI3155" i="1"/>
  <c r="AI3154" i="1"/>
  <c r="AI3153" i="1"/>
  <c r="AI3152" i="1"/>
  <c r="AI3151" i="1"/>
  <c r="AI3150" i="1"/>
  <c r="AI3149" i="1"/>
  <c r="AI3148" i="1"/>
  <c r="AI3147" i="1"/>
  <c r="AI3146" i="1"/>
  <c r="AI3145" i="1"/>
  <c r="AI3144" i="1"/>
  <c r="AI3143" i="1"/>
  <c r="AI3142" i="1"/>
  <c r="AI3141" i="1"/>
  <c r="AI3140" i="1"/>
  <c r="AI3139" i="1"/>
  <c r="AI3138" i="1"/>
  <c r="AI3137" i="1"/>
  <c r="AI3136" i="1"/>
  <c r="AI3135" i="1"/>
  <c r="AI3134" i="1"/>
  <c r="AI3133" i="1"/>
  <c r="AI3132" i="1"/>
  <c r="AI3131" i="1"/>
  <c r="AI3130" i="1"/>
  <c r="AI3129" i="1"/>
  <c r="AI3128" i="1"/>
  <c r="AI3127" i="1"/>
  <c r="AI3126" i="1"/>
  <c r="AI3125" i="1"/>
  <c r="AI3124" i="1"/>
  <c r="AI3123" i="1"/>
  <c r="AI3122" i="1"/>
  <c r="AI3121" i="1"/>
  <c r="AI3120" i="1"/>
  <c r="AI3119" i="1"/>
  <c r="AI3118" i="1"/>
  <c r="AI3117" i="1"/>
  <c r="AI3116" i="1"/>
  <c r="AI3115" i="1"/>
  <c r="AI3114" i="1"/>
  <c r="AI3113" i="1"/>
  <c r="AI3112" i="1"/>
  <c r="AI3111" i="1"/>
  <c r="AI3110" i="1"/>
  <c r="AI3109" i="1"/>
  <c r="AI3108" i="1"/>
  <c r="AI3107" i="1"/>
  <c r="AI3106" i="1"/>
  <c r="AI3105" i="1"/>
  <c r="AI3104" i="1"/>
  <c r="AI3103" i="1"/>
  <c r="AI3102" i="1"/>
  <c r="AI3101" i="1"/>
  <c r="AI3100" i="1"/>
  <c r="AI3099" i="1"/>
  <c r="AI3098" i="1"/>
  <c r="AI3097" i="1"/>
  <c r="AI3096" i="1"/>
  <c r="AI3095" i="1"/>
  <c r="AI3094" i="1"/>
  <c r="AI3093" i="1"/>
  <c r="AI3092" i="1"/>
  <c r="AI3091" i="1"/>
  <c r="AI3090" i="1"/>
  <c r="AI3089" i="1"/>
  <c r="AI3088" i="1"/>
  <c r="AI3087" i="1"/>
  <c r="AI3086" i="1"/>
  <c r="AI3085" i="1"/>
  <c r="AI3084" i="1"/>
  <c r="AI3083" i="1"/>
  <c r="AI3082" i="1"/>
  <c r="AI3081" i="1"/>
  <c r="AI3080" i="1"/>
  <c r="AI3079" i="1"/>
  <c r="AI3078" i="1"/>
  <c r="AI3077" i="1"/>
  <c r="AI3076" i="1"/>
  <c r="AI3075" i="1"/>
  <c r="AI3074" i="1"/>
  <c r="AI3073" i="1"/>
  <c r="AI3072" i="1"/>
  <c r="AI3071" i="1"/>
  <c r="AI3070" i="1"/>
  <c r="AI3069" i="1"/>
  <c r="AI3068" i="1"/>
  <c r="AI3067" i="1"/>
  <c r="AI3066" i="1"/>
  <c r="AI3065" i="1"/>
  <c r="AI3064" i="1"/>
  <c r="AI3063" i="1"/>
  <c r="AI3062" i="1"/>
  <c r="AI3061" i="1"/>
  <c r="AI3060" i="1"/>
  <c r="AI3059" i="1"/>
  <c r="AI3058" i="1"/>
  <c r="AI3057" i="1"/>
  <c r="AI3056" i="1"/>
  <c r="AI3055" i="1"/>
  <c r="AI3054" i="1"/>
  <c r="AI3053" i="1"/>
  <c r="AI3052" i="1"/>
  <c r="AI3051" i="1"/>
  <c r="AI3050" i="1"/>
  <c r="AI3049" i="1"/>
  <c r="AI3048" i="1"/>
  <c r="AI3047" i="1"/>
  <c r="AI3046" i="1"/>
  <c r="AI3045" i="1"/>
  <c r="AI3044" i="1"/>
  <c r="AI3043" i="1"/>
  <c r="AI3042" i="1"/>
  <c r="AI3041" i="1"/>
  <c r="AI3040" i="1"/>
  <c r="AI3039" i="1"/>
  <c r="AI3038" i="1"/>
  <c r="AI3037" i="1"/>
  <c r="AI3036" i="1"/>
  <c r="AI3035" i="1"/>
  <c r="AI3034" i="1"/>
  <c r="AI3033" i="1"/>
  <c r="AI3032" i="1"/>
  <c r="AI3031" i="1"/>
  <c r="AI3030" i="1"/>
  <c r="AI3029" i="1"/>
  <c r="AI3028" i="1"/>
  <c r="AI3027" i="1"/>
  <c r="AI3026" i="1"/>
  <c r="AI3025" i="1"/>
  <c r="AI3024" i="1"/>
  <c r="AI3023" i="1"/>
  <c r="AI3022" i="1"/>
  <c r="AI3021" i="1"/>
  <c r="AI3020" i="1"/>
  <c r="AI3019" i="1"/>
  <c r="AI3018" i="1"/>
  <c r="AI3017" i="1"/>
  <c r="AI3016" i="1"/>
  <c r="AI3015" i="1"/>
  <c r="AI3014" i="1"/>
  <c r="AI3013" i="1"/>
  <c r="AI3012" i="1"/>
  <c r="AI3011" i="1"/>
  <c r="AI3010" i="1"/>
  <c r="AI3009" i="1"/>
  <c r="AI3008" i="1"/>
  <c r="AI3007" i="1"/>
  <c r="AI3006" i="1"/>
  <c r="AI3005" i="1"/>
  <c r="AI3004" i="1"/>
  <c r="AI3003" i="1"/>
  <c r="AI3002" i="1"/>
  <c r="AI3001" i="1"/>
  <c r="AI3000" i="1"/>
  <c r="AI2999" i="1"/>
  <c r="AI2998" i="1"/>
  <c r="AI2997" i="1"/>
  <c r="AI2996" i="1"/>
  <c r="AI2995" i="1"/>
  <c r="AI2994" i="1"/>
  <c r="AI2993" i="1"/>
  <c r="AI2992" i="1"/>
  <c r="AI2991" i="1"/>
  <c r="AI2990" i="1"/>
  <c r="AI2989" i="1"/>
  <c r="AI2988" i="1"/>
  <c r="AI2987" i="1"/>
  <c r="AI2986" i="1"/>
  <c r="AI2985" i="1"/>
  <c r="AI2984" i="1"/>
  <c r="AI2983" i="1"/>
  <c r="AI2982" i="1"/>
  <c r="AI2981" i="1"/>
  <c r="AI2980" i="1"/>
  <c r="AI2979" i="1"/>
  <c r="AI2978" i="1"/>
  <c r="AI2977" i="1"/>
  <c r="AI2976" i="1"/>
  <c r="AI2975" i="1"/>
  <c r="AI2974" i="1"/>
  <c r="AI2973" i="1"/>
  <c r="AI2972" i="1"/>
  <c r="AI2971" i="1"/>
  <c r="AI2970" i="1"/>
  <c r="AI2969" i="1"/>
  <c r="AI2968" i="1"/>
  <c r="AI2967" i="1"/>
  <c r="AI2966" i="1"/>
  <c r="AI2965" i="1"/>
  <c r="AI2964" i="1"/>
  <c r="AI2963" i="1"/>
  <c r="AI2962" i="1"/>
  <c r="AI2961" i="1"/>
  <c r="AI2960" i="1"/>
  <c r="AI2959" i="1"/>
  <c r="AI2958" i="1"/>
  <c r="AI2957" i="1"/>
  <c r="AI2956" i="1"/>
  <c r="AI2955" i="1"/>
  <c r="AI2954" i="1"/>
  <c r="AI2953" i="1"/>
  <c r="AI2952" i="1"/>
  <c r="AI2951" i="1"/>
  <c r="AI2950" i="1"/>
  <c r="AI2949" i="1"/>
  <c r="AI2948" i="1"/>
  <c r="AI2947" i="1"/>
  <c r="AI2946" i="1"/>
  <c r="AI2945" i="1"/>
  <c r="AI2944" i="1"/>
  <c r="AI2943" i="1"/>
  <c r="AI2942" i="1"/>
  <c r="AI2941" i="1"/>
  <c r="AI2940" i="1"/>
  <c r="AI2939" i="1"/>
  <c r="AI2938" i="1"/>
  <c r="AI2937" i="1"/>
  <c r="AI2936" i="1"/>
  <c r="AI2935" i="1"/>
  <c r="AI2934" i="1"/>
  <c r="AI2933" i="1"/>
  <c r="AI2932" i="1"/>
  <c r="AI2931" i="1"/>
  <c r="AI2930" i="1"/>
  <c r="AI2929" i="1"/>
  <c r="AI2928" i="1"/>
  <c r="AI2927" i="1"/>
  <c r="AI2926" i="1"/>
  <c r="AI2925" i="1"/>
  <c r="AI2924" i="1"/>
  <c r="AI2923" i="1"/>
  <c r="AI2922" i="1"/>
  <c r="AI2921" i="1"/>
  <c r="AI2920" i="1"/>
  <c r="AI2919" i="1"/>
  <c r="AI2918" i="1"/>
  <c r="AI2917" i="1"/>
  <c r="AI2916" i="1"/>
  <c r="AI2915" i="1"/>
  <c r="AI2914" i="1"/>
  <c r="AI2913" i="1"/>
  <c r="AI2912" i="1"/>
  <c r="AI2911" i="1"/>
  <c r="AI2910" i="1"/>
  <c r="AI2909" i="1"/>
  <c r="AI2908" i="1"/>
  <c r="AI2907" i="1"/>
  <c r="AI2906" i="1"/>
  <c r="AI2905" i="1"/>
  <c r="AI2904" i="1"/>
  <c r="AI2903" i="1"/>
  <c r="AI2902" i="1"/>
  <c r="AI2901" i="1"/>
  <c r="AI2900" i="1"/>
  <c r="AI2899" i="1"/>
  <c r="AI2898" i="1"/>
  <c r="AI2897" i="1"/>
  <c r="AI2896" i="1"/>
  <c r="AI2895" i="1"/>
  <c r="AI2894" i="1"/>
  <c r="AI2893" i="1"/>
  <c r="AI2892" i="1"/>
  <c r="AI2891" i="1"/>
  <c r="AI2890" i="1"/>
  <c r="AI2889" i="1"/>
  <c r="AI2888" i="1"/>
  <c r="AI2887" i="1"/>
  <c r="AI2886" i="1"/>
  <c r="AI2885" i="1"/>
  <c r="AI2884" i="1"/>
  <c r="AI2883" i="1"/>
  <c r="AI2882" i="1"/>
  <c r="AI2881" i="1"/>
  <c r="AI2880" i="1"/>
  <c r="AI2879" i="1"/>
  <c r="AI2878" i="1"/>
  <c r="AI2877" i="1"/>
  <c r="AI2876" i="1"/>
  <c r="AI2875" i="1"/>
  <c r="AI2874" i="1"/>
  <c r="AI2873" i="1"/>
  <c r="AI2872" i="1"/>
  <c r="AI2871" i="1"/>
  <c r="AI2870" i="1"/>
  <c r="AI2869" i="1"/>
  <c r="AI2868" i="1"/>
  <c r="AI2867" i="1"/>
  <c r="AI2866" i="1"/>
  <c r="AI2865" i="1"/>
  <c r="AI2864" i="1"/>
  <c r="AI2863" i="1"/>
  <c r="AI2862" i="1"/>
  <c r="AI2861" i="1"/>
  <c r="AI2860" i="1"/>
  <c r="AI2859" i="1"/>
  <c r="AI2858" i="1"/>
  <c r="AI2857" i="1"/>
  <c r="AI2856" i="1"/>
  <c r="AI2855" i="1"/>
  <c r="AI2854" i="1"/>
  <c r="AI2853" i="1"/>
  <c r="AI2852" i="1"/>
  <c r="AI2851" i="1"/>
  <c r="AI2850" i="1"/>
  <c r="AI2849" i="1"/>
  <c r="AI2848" i="1"/>
  <c r="AI2847" i="1"/>
  <c r="AI2846" i="1"/>
  <c r="AI2845" i="1"/>
  <c r="AI2844" i="1"/>
  <c r="AI2843" i="1"/>
  <c r="AI2842" i="1"/>
  <c r="AI2841" i="1"/>
  <c r="AI2840" i="1"/>
  <c r="AI2839" i="1"/>
  <c r="AI2838" i="1"/>
  <c r="AI2837" i="1"/>
  <c r="AI2836" i="1"/>
  <c r="AI2835" i="1"/>
  <c r="AI2834" i="1"/>
  <c r="AI2833" i="1"/>
  <c r="AI2832" i="1"/>
  <c r="AI2831" i="1"/>
  <c r="AI2830" i="1"/>
  <c r="AI2829" i="1"/>
  <c r="AI2828" i="1"/>
  <c r="AI2827" i="1"/>
  <c r="AI2826" i="1"/>
  <c r="AI2825" i="1"/>
  <c r="AI2824" i="1"/>
  <c r="AI2823" i="1"/>
  <c r="AI2822" i="1"/>
  <c r="AI2821" i="1"/>
  <c r="AI2820" i="1"/>
  <c r="AI2819" i="1"/>
  <c r="AI2818" i="1"/>
  <c r="AI2817" i="1"/>
  <c r="AI2816" i="1"/>
  <c r="AI2815" i="1"/>
  <c r="AI2814" i="1"/>
  <c r="AI2813" i="1"/>
  <c r="AI2812" i="1"/>
  <c r="AI2811" i="1"/>
  <c r="AI2810" i="1"/>
  <c r="AI2809" i="1"/>
  <c r="AI2808" i="1"/>
  <c r="AI2807" i="1"/>
  <c r="AI2806" i="1"/>
  <c r="AI2805" i="1"/>
  <c r="AI2804" i="1"/>
  <c r="AI2803" i="1"/>
  <c r="AI2802" i="1"/>
  <c r="AI2801" i="1"/>
  <c r="AI2800" i="1"/>
  <c r="AI2799" i="1"/>
  <c r="AI2798" i="1"/>
  <c r="AI2797" i="1"/>
  <c r="AI2796" i="1"/>
  <c r="AI2795" i="1"/>
  <c r="AI2794" i="1"/>
  <c r="AI2793" i="1"/>
  <c r="AI2792" i="1"/>
  <c r="AI2791" i="1"/>
  <c r="AI2790" i="1"/>
  <c r="AI2789" i="1"/>
  <c r="AI2788" i="1"/>
  <c r="AI2787" i="1"/>
  <c r="AI2786" i="1"/>
  <c r="AI2785" i="1"/>
  <c r="AI2784" i="1"/>
  <c r="AI2783" i="1"/>
  <c r="AI2782" i="1"/>
  <c r="AI2781" i="1"/>
  <c r="AI2780" i="1"/>
  <c r="AI2779" i="1"/>
  <c r="AI2778" i="1"/>
  <c r="AI2777" i="1"/>
  <c r="AI2776" i="1"/>
  <c r="AI2775" i="1"/>
  <c r="AI2774" i="1"/>
  <c r="AI2773" i="1"/>
  <c r="AI2772" i="1"/>
  <c r="AI2771" i="1"/>
  <c r="AI2770" i="1"/>
  <c r="AI2769" i="1"/>
  <c r="AI2768" i="1"/>
  <c r="AI2767" i="1"/>
  <c r="AI2766" i="1"/>
  <c r="AI2765" i="1"/>
  <c r="AI2764" i="1"/>
  <c r="AI2763" i="1"/>
  <c r="AI2762" i="1"/>
  <c r="AI2761" i="1"/>
  <c r="AI2760" i="1"/>
  <c r="AI2759" i="1"/>
  <c r="AI2758" i="1"/>
  <c r="AI2757" i="1"/>
  <c r="AI2756" i="1"/>
  <c r="AI2755" i="1"/>
  <c r="AI2754" i="1"/>
  <c r="AI2753" i="1"/>
  <c r="AI2752" i="1"/>
  <c r="AI2751" i="1"/>
  <c r="AI2750" i="1"/>
  <c r="AI2749" i="1"/>
  <c r="AI2748" i="1"/>
  <c r="AI2747" i="1"/>
  <c r="AI2746" i="1"/>
  <c r="AI2745" i="1"/>
  <c r="AI2744" i="1"/>
  <c r="AI2743" i="1"/>
  <c r="AI2742" i="1"/>
  <c r="AI2741" i="1"/>
  <c r="AI2740" i="1"/>
  <c r="AI2739" i="1"/>
  <c r="AI2738" i="1"/>
  <c r="AI2737" i="1"/>
  <c r="AI2736" i="1"/>
  <c r="AI2735" i="1"/>
  <c r="AI2734" i="1"/>
  <c r="AI2733" i="1"/>
  <c r="AI2732" i="1"/>
  <c r="AI2731" i="1"/>
  <c r="AI2730" i="1"/>
  <c r="AI2729" i="1"/>
  <c r="AI2728" i="1"/>
  <c r="AI2727" i="1"/>
  <c r="AI2726" i="1"/>
  <c r="AI2725" i="1"/>
  <c r="AI2724" i="1"/>
  <c r="AI2723" i="1"/>
  <c r="AI2722" i="1"/>
  <c r="AI2721" i="1"/>
  <c r="AI2720" i="1"/>
  <c r="AI2719" i="1"/>
  <c r="AI2718" i="1"/>
  <c r="AI2717" i="1"/>
  <c r="AI2716" i="1"/>
  <c r="AI2715" i="1"/>
  <c r="AI2714" i="1"/>
  <c r="AI2713" i="1"/>
  <c r="AI2712" i="1"/>
  <c r="AI2711" i="1"/>
  <c r="AI2710" i="1"/>
  <c r="AI2709" i="1"/>
  <c r="AI2708" i="1"/>
  <c r="AI2707" i="1"/>
  <c r="AI2706" i="1"/>
  <c r="AI2705" i="1"/>
  <c r="AI2704" i="1"/>
  <c r="AI2703" i="1"/>
  <c r="AI2702" i="1"/>
  <c r="AI2701" i="1"/>
  <c r="AI2700" i="1"/>
  <c r="AI2699" i="1"/>
  <c r="AI2698" i="1"/>
  <c r="AI2697" i="1"/>
  <c r="AI2696" i="1"/>
  <c r="AI2695" i="1"/>
  <c r="AI2694" i="1"/>
  <c r="AI2693" i="1"/>
  <c r="AI2692" i="1"/>
  <c r="AI2691" i="1"/>
  <c r="AI2690" i="1"/>
  <c r="AI2689" i="1"/>
  <c r="AI2688" i="1"/>
  <c r="AI2687" i="1"/>
  <c r="AI2686" i="1"/>
  <c r="AI2685" i="1"/>
  <c r="AI2684" i="1"/>
  <c r="AI2683" i="1"/>
  <c r="AI2682" i="1"/>
  <c r="AI2681" i="1"/>
  <c r="AI2680" i="1"/>
  <c r="AI2679" i="1"/>
  <c r="AI2678" i="1"/>
  <c r="AI2677" i="1"/>
  <c r="AI2676" i="1"/>
  <c r="AI2675" i="1"/>
  <c r="AI2674" i="1"/>
  <c r="AI2673" i="1"/>
  <c r="AI2672" i="1"/>
  <c r="AI2671" i="1"/>
  <c r="AI2670" i="1"/>
  <c r="AI2669" i="1"/>
  <c r="AI2668" i="1"/>
  <c r="AI2667" i="1"/>
  <c r="AI2666" i="1"/>
  <c r="AI2665" i="1"/>
  <c r="AI2664" i="1"/>
  <c r="AI2663" i="1"/>
  <c r="AI2662" i="1"/>
  <c r="AI2661" i="1"/>
  <c r="AI2660" i="1"/>
  <c r="AI2659" i="1"/>
  <c r="AI2658" i="1"/>
  <c r="AI2657" i="1"/>
  <c r="AI2656" i="1"/>
  <c r="AI2655" i="1"/>
  <c r="AI2654" i="1"/>
  <c r="AI2653" i="1"/>
  <c r="AI2652" i="1"/>
  <c r="AI2651" i="1"/>
  <c r="AI2650" i="1"/>
  <c r="AI2649" i="1"/>
  <c r="AI2648" i="1"/>
  <c r="AI2647" i="1"/>
  <c r="AI2646" i="1"/>
  <c r="AI2645" i="1"/>
  <c r="AI2644" i="1"/>
  <c r="AI2643" i="1"/>
  <c r="AI2642" i="1"/>
  <c r="AI2641" i="1"/>
  <c r="AI2640" i="1"/>
  <c r="AI2639" i="1"/>
  <c r="AI2638" i="1"/>
  <c r="AI2637" i="1"/>
  <c r="AI2636" i="1"/>
  <c r="AI2635" i="1"/>
  <c r="AI2634" i="1"/>
  <c r="AI2633" i="1"/>
  <c r="AI2632" i="1"/>
  <c r="AI2631" i="1"/>
  <c r="AI2630" i="1"/>
  <c r="AI2629" i="1"/>
  <c r="AI2628" i="1"/>
  <c r="AI2627" i="1"/>
  <c r="AI2626" i="1"/>
  <c r="AI2625" i="1"/>
  <c r="AI2624" i="1"/>
  <c r="AI2623" i="1"/>
  <c r="AI2622" i="1"/>
  <c r="AI2621" i="1"/>
  <c r="AI2620" i="1"/>
  <c r="AI2619" i="1"/>
  <c r="AI2618" i="1"/>
  <c r="AI2617" i="1"/>
  <c r="AI2616" i="1"/>
  <c r="AI2615" i="1"/>
  <c r="AI2614" i="1"/>
  <c r="AI2613" i="1"/>
  <c r="AI2612" i="1"/>
  <c r="AI2611" i="1"/>
  <c r="AI2610" i="1"/>
  <c r="AI2609" i="1"/>
  <c r="AI2608" i="1"/>
  <c r="AI2607" i="1"/>
  <c r="AI2606" i="1"/>
  <c r="AI2605" i="1"/>
  <c r="AI2604" i="1"/>
  <c r="AI2603" i="1"/>
  <c r="AI2602" i="1"/>
  <c r="AI2601" i="1"/>
  <c r="AI2600" i="1"/>
  <c r="AI2599" i="1"/>
  <c r="AI2598" i="1"/>
  <c r="AI2597" i="1"/>
  <c r="AI2596" i="1"/>
  <c r="AI2595" i="1"/>
  <c r="AI2594" i="1"/>
  <c r="AI2593" i="1"/>
  <c r="AI2592" i="1"/>
  <c r="AI2591" i="1"/>
  <c r="AI2590" i="1"/>
  <c r="AI2589" i="1"/>
  <c r="AI2588" i="1"/>
  <c r="AI2587" i="1"/>
  <c r="AI2586" i="1"/>
  <c r="AI2585" i="1"/>
  <c r="AI2584" i="1"/>
  <c r="AI2583" i="1"/>
  <c r="AI2582" i="1"/>
  <c r="AI2581" i="1"/>
  <c r="AI2580" i="1"/>
  <c r="AI2579" i="1"/>
  <c r="AI2578" i="1"/>
  <c r="AI2577" i="1"/>
  <c r="AI2576" i="1"/>
  <c r="AI2575" i="1"/>
  <c r="AI2574" i="1"/>
  <c r="AI2573" i="1"/>
  <c r="AI2572" i="1"/>
  <c r="AI2571" i="1"/>
  <c r="AI2570" i="1"/>
  <c r="AI2569" i="1"/>
  <c r="AI2568" i="1"/>
  <c r="AI2567" i="1"/>
  <c r="AI2566" i="1"/>
  <c r="AI2565" i="1"/>
  <c r="AI2564" i="1"/>
  <c r="AI2563" i="1"/>
  <c r="AI2562" i="1"/>
  <c r="AI2561" i="1"/>
  <c r="AI2560" i="1"/>
  <c r="AI2559" i="1"/>
  <c r="AI2558" i="1"/>
  <c r="AI2557" i="1"/>
  <c r="AI2556" i="1"/>
  <c r="AI2555" i="1"/>
  <c r="AI2554" i="1"/>
  <c r="AI2553" i="1"/>
  <c r="AI2552" i="1"/>
  <c r="AI2551" i="1"/>
  <c r="AI2550" i="1"/>
  <c r="AI2549" i="1"/>
  <c r="AI2548" i="1"/>
  <c r="AI2547" i="1"/>
  <c r="AI2546" i="1"/>
  <c r="AI2545" i="1"/>
  <c r="AI2544" i="1"/>
  <c r="AI2543" i="1"/>
  <c r="AI2542" i="1"/>
  <c r="AI2541" i="1"/>
  <c r="AI2540" i="1"/>
  <c r="AI2539" i="1"/>
  <c r="AI2538" i="1"/>
  <c r="AI2537" i="1"/>
  <c r="AI2536" i="1"/>
  <c r="AI2535" i="1"/>
  <c r="AI2534" i="1"/>
  <c r="AI2533" i="1"/>
  <c r="AI2532" i="1"/>
  <c r="AI2531" i="1"/>
  <c r="AI2530" i="1"/>
  <c r="AI2529" i="1"/>
  <c r="AI2528" i="1"/>
  <c r="AI2527" i="1"/>
  <c r="AI2526" i="1"/>
  <c r="AI2525" i="1"/>
  <c r="AI2524" i="1"/>
  <c r="AI2523" i="1"/>
  <c r="AI2522" i="1"/>
  <c r="AI2521" i="1"/>
  <c r="AI2520" i="1"/>
  <c r="AI2519" i="1"/>
  <c r="AI2518" i="1"/>
  <c r="AI2517" i="1"/>
  <c r="AI2516" i="1"/>
  <c r="AI2515" i="1"/>
  <c r="AI2514" i="1"/>
  <c r="AI2513" i="1"/>
  <c r="AI2512" i="1"/>
  <c r="AI2511" i="1"/>
  <c r="AI2510" i="1"/>
  <c r="AI2509" i="1"/>
  <c r="AI2508" i="1"/>
  <c r="AI2507" i="1"/>
  <c r="AI2506" i="1"/>
  <c r="AI2505" i="1"/>
  <c r="AI2504" i="1"/>
  <c r="AI2503" i="1"/>
  <c r="AI2502" i="1"/>
  <c r="AI2501" i="1"/>
  <c r="AI2500" i="1"/>
  <c r="AI2499" i="1"/>
  <c r="AI2498" i="1"/>
  <c r="AI2497" i="1"/>
  <c r="AI2496" i="1"/>
  <c r="AI2495" i="1"/>
  <c r="AI2494" i="1"/>
  <c r="AI2493" i="1"/>
  <c r="AI2492" i="1"/>
  <c r="AI2491" i="1"/>
  <c r="AI2490" i="1"/>
  <c r="AI2489" i="1"/>
  <c r="AI2488" i="1"/>
  <c r="AI2487" i="1"/>
  <c r="AI2486" i="1"/>
  <c r="AI2485" i="1"/>
  <c r="AI2484" i="1"/>
  <c r="AI2483" i="1"/>
  <c r="AI2482" i="1"/>
  <c r="AI2481" i="1"/>
  <c r="AI2480" i="1"/>
  <c r="AI2479" i="1"/>
  <c r="AI2478" i="1"/>
  <c r="AI2477" i="1"/>
  <c r="AI2476" i="1"/>
  <c r="AI2475" i="1"/>
  <c r="AI2474" i="1"/>
  <c r="AI2473" i="1"/>
  <c r="AI2472" i="1"/>
  <c r="AI2471" i="1"/>
  <c r="AI2470" i="1"/>
  <c r="AI2469" i="1"/>
  <c r="AI2468" i="1"/>
  <c r="AI2467" i="1"/>
  <c r="AI2466" i="1"/>
  <c r="AI2465" i="1"/>
  <c r="AI2464" i="1"/>
  <c r="AI2463" i="1"/>
  <c r="AI2462" i="1"/>
  <c r="AI2461" i="1"/>
  <c r="AI2460" i="1"/>
  <c r="AI2459" i="1"/>
  <c r="AI2458" i="1"/>
  <c r="AI2457" i="1"/>
  <c r="AI2456" i="1"/>
  <c r="AI2455" i="1"/>
  <c r="AI2454" i="1"/>
  <c r="AI2453" i="1"/>
  <c r="AI2452" i="1"/>
  <c r="AI2451" i="1"/>
  <c r="AI2450" i="1"/>
  <c r="AI2449" i="1"/>
  <c r="AI2448" i="1"/>
  <c r="AI2447" i="1"/>
  <c r="AI2446" i="1"/>
  <c r="AI2445" i="1"/>
  <c r="AI2444" i="1"/>
  <c r="AI2443" i="1"/>
  <c r="AI2442" i="1"/>
  <c r="AI2441" i="1"/>
  <c r="AI2440" i="1"/>
  <c r="AI2439" i="1"/>
  <c r="AI2438" i="1"/>
  <c r="AI2437" i="1"/>
  <c r="AI2436" i="1"/>
  <c r="AI2435" i="1"/>
  <c r="AI2434" i="1"/>
  <c r="AI2433" i="1"/>
  <c r="AI2432" i="1"/>
  <c r="AI2431" i="1"/>
  <c r="AI2430" i="1"/>
  <c r="AI2429" i="1"/>
  <c r="AI2428" i="1"/>
  <c r="AI2427" i="1"/>
  <c r="AI2426" i="1"/>
  <c r="AI2425" i="1"/>
  <c r="AI2424" i="1"/>
  <c r="AI2423" i="1"/>
  <c r="AI2422" i="1"/>
  <c r="AI2421" i="1"/>
  <c r="AI2420" i="1"/>
  <c r="AI2419" i="1"/>
  <c r="AI2418" i="1"/>
  <c r="AI2417" i="1"/>
  <c r="AI2416" i="1"/>
  <c r="AI2415" i="1"/>
  <c r="AI2414" i="1"/>
  <c r="AI2413" i="1"/>
  <c r="AI2412" i="1"/>
  <c r="AI2411" i="1"/>
  <c r="AI2410" i="1"/>
  <c r="AI2409" i="1"/>
  <c r="AI2408" i="1"/>
  <c r="AI2407" i="1"/>
  <c r="AI2406" i="1"/>
  <c r="AI2405" i="1"/>
  <c r="AI2404" i="1"/>
  <c r="AI2403" i="1"/>
  <c r="AI2402" i="1"/>
  <c r="AI2401" i="1"/>
  <c r="AI2400" i="1"/>
  <c r="AI2399" i="1"/>
  <c r="AI2398" i="1"/>
  <c r="AI2397" i="1"/>
  <c r="AI2396" i="1"/>
  <c r="AI2395" i="1"/>
  <c r="AI2394" i="1"/>
  <c r="AI2393" i="1"/>
  <c r="AI2392" i="1"/>
  <c r="AI2391" i="1"/>
  <c r="AI2390" i="1"/>
  <c r="AI2389" i="1"/>
  <c r="AI2388" i="1"/>
  <c r="AI2387" i="1"/>
  <c r="AI2386" i="1"/>
  <c r="AI2385" i="1"/>
  <c r="AI2384" i="1"/>
  <c r="AI2383" i="1"/>
  <c r="AI2382" i="1"/>
  <c r="AI2381" i="1"/>
  <c r="AI2380" i="1"/>
  <c r="AI2379" i="1"/>
  <c r="AI2378" i="1"/>
  <c r="AI2377" i="1"/>
  <c r="AI2376" i="1"/>
  <c r="AI2375" i="1"/>
  <c r="AI2374" i="1"/>
  <c r="AI2373" i="1"/>
  <c r="AI2372" i="1"/>
  <c r="AI2371" i="1"/>
  <c r="AI2370" i="1"/>
  <c r="AI2369" i="1"/>
  <c r="AI2368" i="1"/>
  <c r="AI2367" i="1"/>
  <c r="AI2366" i="1"/>
  <c r="AI2365" i="1"/>
  <c r="AI2364" i="1"/>
  <c r="AI2363" i="1"/>
  <c r="AI2362" i="1"/>
  <c r="AI2361" i="1"/>
  <c r="AI2360" i="1"/>
  <c r="AI2359" i="1"/>
  <c r="AI2358" i="1"/>
  <c r="AI2357" i="1"/>
  <c r="AI2356" i="1"/>
  <c r="AI2355" i="1"/>
  <c r="AI2354" i="1"/>
  <c r="AI2353" i="1"/>
  <c r="AI2352" i="1"/>
  <c r="AI2351" i="1"/>
  <c r="AI2350" i="1"/>
  <c r="AI2349" i="1"/>
  <c r="AI2348" i="1"/>
  <c r="AI2347" i="1"/>
  <c r="AI2346" i="1"/>
  <c r="AI2345" i="1"/>
  <c r="AI2344" i="1"/>
  <c r="AI2343" i="1"/>
  <c r="AI2342" i="1"/>
  <c r="AI2341" i="1"/>
  <c r="AI2340" i="1"/>
  <c r="AI2339" i="1"/>
  <c r="AI2338" i="1"/>
  <c r="AI2337" i="1"/>
  <c r="AI2336" i="1"/>
  <c r="AI2335" i="1"/>
  <c r="AI2334" i="1"/>
  <c r="AI2333" i="1"/>
  <c r="AI2332" i="1"/>
  <c r="AI2331" i="1"/>
  <c r="AI2330" i="1"/>
  <c r="AI2329" i="1"/>
  <c r="AI2328" i="1"/>
  <c r="AI2327" i="1"/>
  <c r="AI2326" i="1"/>
  <c r="AI2325" i="1"/>
  <c r="AI2324" i="1"/>
  <c r="AI2323" i="1"/>
  <c r="AI2322" i="1"/>
  <c r="AI2321" i="1"/>
  <c r="AI2320" i="1"/>
  <c r="AI2319" i="1"/>
  <c r="AI2318" i="1"/>
  <c r="AI2317" i="1"/>
  <c r="AI2316" i="1"/>
  <c r="AI2315" i="1"/>
  <c r="AI2314" i="1"/>
  <c r="AI2313" i="1"/>
  <c r="AI2312" i="1"/>
  <c r="AI2311" i="1"/>
  <c r="AI2310" i="1"/>
  <c r="AI2309" i="1"/>
  <c r="AI2308" i="1"/>
  <c r="AI2307" i="1"/>
  <c r="AI2306" i="1"/>
  <c r="AI2305" i="1"/>
  <c r="AI2304" i="1"/>
  <c r="AI2303" i="1"/>
  <c r="AI2302" i="1"/>
  <c r="AI2301" i="1"/>
  <c r="AI2300" i="1"/>
  <c r="AI2299" i="1"/>
  <c r="AI2298" i="1"/>
  <c r="AI2297" i="1"/>
  <c r="AI2296" i="1"/>
  <c r="AI2295" i="1"/>
  <c r="AI2294" i="1"/>
  <c r="AI2293" i="1"/>
  <c r="AI2292" i="1"/>
  <c r="AI2291" i="1"/>
  <c r="AI2290" i="1"/>
  <c r="AI2289" i="1"/>
  <c r="AI2288" i="1"/>
  <c r="AI2287" i="1"/>
  <c r="AI2286" i="1"/>
  <c r="AI2285" i="1"/>
  <c r="AI2284" i="1"/>
  <c r="AI2283" i="1"/>
  <c r="AI2282" i="1"/>
  <c r="AI2281" i="1"/>
  <c r="AI2280" i="1"/>
  <c r="AI2279" i="1"/>
  <c r="AI2278" i="1"/>
  <c r="AI2277" i="1"/>
  <c r="AI2276" i="1"/>
  <c r="AI2275" i="1"/>
  <c r="AI2274" i="1"/>
  <c r="AI2273" i="1"/>
  <c r="AI2272" i="1"/>
  <c r="AI2271" i="1"/>
  <c r="AI2270" i="1"/>
  <c r="AI2269" i="1"/>
  <c r="AI2268" i="1"/>
  <c r="AI2267" i="1"/>
  <c r="AI2266" i="1"/>
  <c r="AI2265" i="1"/>
  <c r="AI2264" i="1"/>
  <c r="AI2263" i="1"/>
  <c r="AI2262" i="1"/>
  <c r="AI2261" i="1"/>
  <c r="AI2260" i="1"/>
  <c r="AI2259" i="1"/>
  <c r="AI2258" i="1"/>
  <c r="AI2257" i="1"/>
  <c r="AI2256" i="1"/>
  <c r="AI2255" i="1"/>
  <c r="AI2254" i="1"/>
  <c r="AI2253" i="1"/>
  <c r="AI2252" i="1"/>
  <c r="AI2251" i="1"/>
  <c r="AI2250" i="1"/>
  <c r="AI2249" i="1"/>
  <c r="AI2248" i="1"/>
  <c r="AI2247" i="1"/>
  <c r="AI2246" i="1"/>
  <c r="AI2245" i="1"/>
  <c r="AI2244" i="1"/>
  <c r="AI2243" i="1"/>
  <c r="AI2242" i="1"/>
  <c r="AI2241" i="1"/>
  <c r="AI2240" i="1"/>
  <c r="AI2239" i="1"/>
  <c r="AI2238" i="1"/>
  <c r="AI2237" i="1"/>
  <c r="AI2236" i="1"/>
  <c r="AI2235" i="1"/>
  <c r="AI2234" i="1"/>
  <c r="AI2233" i="1"/>
  <c r="AI2232" i="1"/>
  <c r="AI2231" i="1"/>
  <c r="AI2230" i="1"/>
  <c r="AI2229" i="1"/>
  <c r="AI2228" i="1"/>
  <c r="AI2227" i="1"/>
  <c r="AI2226" i="1"/>
  <c r="AI2225" i="1"/>
  <c r="AI2224" i="1"/>
  <c r="AI2223" i="1"/>
  <c r="AI2222" i="1"/>
  <c r="AI2221" i="1"/>
  <c r="AI2220" i="1"/>
  <c r="AI2219" i="1"/>
  <c r="AI2218" i="1"/>
  <c r="AI2217" i="1"/>
  <c r="AI2216" i="1"/>
  <c r="AI2215" i="1"/>
  <c r="AI2214" i="1"/>
  <c r="AI2213" i="1"/>
  <c r="AI2212" i="1"/>
  <c r="AI2211" i="1"/>
  <c r="AI2210" i="1"/>
  <c r="AI2209" i="1"/>
  <c r="AI2208" i="1"/>
  <c r="AI2207" i="1"/>
  <c r="AI2206" i="1"/>
  <c r="AI2205" i="1"/>
  <c r="AI2204" i="1"/>
  <c r="AI2203" i="1"/>
  <c r="AI2202" i="1"/>
  <c r="AI2201" i="1"/>
  <c r="AI2200" i="1"/>
  <c r="AI2199" i="1"/>
  <c r="AI2198" i="1"/>
  <c r="AI2197" i="1"/>
  <c r="AI2196" i="1"/>
  <c r="AI2195" i="1"/>
  <c r="AI2194" i="1"/>
  <c r="AI2193" i="1"/>
  <c r="AI2192" i="1"/>
  <c r="AI2191" i="1"/>
  <c r="AI2190" i="1"/>
  <c r="AI2189" i="1"/>
  <c r="AI2188" i="1"/>
  <c r="AI2187" i="1"/>
  <c r="AI2186" i="1"/>
  <c r="AI2185" i="1"/>
  <c r="AI2184" i="1"/>
  <c r="AI2183" i="1"/>
  <c r="AI2182" i="1"/>
  <c r="AI2181" i="1"/>
  <c r="AI2180" i="1"/>
  <c r="AI2179" i="1"/>
  <c r="AI2178" i="1"/>
  <c r="AI2177" i="1"/>
  <c r="AI2176" i="1"/>
  <c r="AI2175" i="1"/>
  <c r="AI2174" i="1"/>
  <c r="AI2173" i="1"/>
  <c r="AI2172" i="1"/>
  <c r="AI2171" i="1"/>
  <c r="AI2170" i="1"/>
  <c r="AI2169" i="1"/>
  <c r="AI2168" i="1"/>
  <c r="AI2167" i="1"/>
  <c r="AI2166" i="1"/>
  <c r="AI2165" i="1"/>
  <c r="AI2164" i="1"/>
  <c r="AI2163" i="1"/>
  <c r="AI2162" i="1"/>
  <c r="AI2161" i="1"/>
  <c r="AI2160" i="1"/>
  <c r="AI2159" i="1"/>
  <c r="AI2158" i="1"/>
  <c r="AI2157" i="1"/>
  <c r="AI2156" i="1"/>
  <c r="AI2155" i="1"/>
  <c r="AI2154" i="1"/>
  <c r="AI2153" i="1"/>
  <c r="AI2152" i="1"/>
  <c r="AI2151" i="1"/>
  <c r="AI2150" i="1"/>
  <c r="AI2149" i="1"/>
  <c r="AI2148" i="1"/>
  <c r="AI2147" i="1"/>
  <c r="AI2146" i="1"/>
  <c r="AI2145" i="1"/>
  <c r="AI2144" i="1"/>
  <c r="AI2143" i="1"/>
  <c r="AI2142" i="1"/>
  <c r="AI2141" i="1"/>
  <c r="AI2140" i="1"/>
  <c r="AI2139" i="1"/>
  <c r="AI2138" i="1"/>
  <c r="AI2137" i="1"/>
  <c r="AI2136" i="1"/>
  <c r="AI2135" i="1"/>
  <c r="AI2134" i="1"/>
  <c r="AI2133" i="1"/>
  <c r="AI2132" i="1"/>
  <c r="AI2131" i="1"/>
  <c r="AI2130" i="1"/>
  <c r="AI2129" i="1"/>
  <c r="AI2128" i="1"/>
  <c r="AI2127" i="1"/>
  <c r="AI2126" i="1"/>
  <c r="AI2125" i="1"/>
  <c r="AI2124" i="1"/>
  <c r="AI2123" i="1"/>
  <c r="AI2122" i="1"/>
  <c r="AI2121" i="1"/>
  <c r="AI2120" i="1"/>
  <c r="AI2119" i="1"/>
  <c r="AI2118" i="1"/>
  <c r="AI2117" i="1"/>
  <c r="AI2116" i="1"/>
  <c r="AI2115" i="1"/>
  <c r="AI2114" i="1"/>
  <c r="AI2113" i="1"/>
  <c r="AI2112" i="1"/>
  <c r="AI2111" i="1"/>
  <c r="AI2110" i="1"/>
  <c r="AI2109" i="1"/>
  <c r="AI2108" i="1"/>
  <c r="AI2107" i="1"/>
  <c r="AI2106" i="1"/>
  <c r="AI2105" i="1"/>
  <c r="AI2104" i="1"/>
  <c r="AI2103" i="1"/>
  <c r="AI2102" i="1"/>
  <c r="AI2101" i="1"/>
  <c r="AI2100" i="1"/>
  <c r="AI2099" i="1"/>
  <c r="AI2098" i="1"/>
  <c r="AI2097" i="1"/>
  <c r="AI2096" i="1"/>
  <c r="AI2095" i="1"/>
  <c r="AI2094" i="1"/>
  <c r="AI2093" i="1"/>
  <c r="AI2092" i="1"/>
  <c r="AI2091" i="1"/>
  <c r="AI2090" i="1"/>
  <c r="AI2089" i="1"/>
  <c r="AI2088" i="1"/>
  <c r="AI2087" i="1"/>
  <c r="AI2086" i="1"/>
  <c r="AI2085" i="1"/>
  <c r="AI2084" i="1"/>
  <c r="AI2083" i="1"/>
  <c r="AI2082" i="1"/>
  <c r="AI2081" i="1"/>
  <c r="AI2080" i="1"/>
  <c r="AI2079" i="1"/>
  <c r="AI2078" i="1"/>
  <c r="AI2077" i="1"/>
  <c r="AI2076" i="1"/>
  <c r="AI2075" i="1"/>
  <c r="AI2074" i="1"/>
  <c r="AI2073" i="1"/>
  <c r="AI2072" i="1"/>
  <c r="AI2071" i="1"/>
  <c r="AI2070" i="1"/>
  <c r="AI2069" i="1"/>
  <c r="AI2068" i="1"/>
  <c r="AI2067" i="1"/>
  <c r="AI2066" i="1"/>
  <c r="AI2065" i="1"/>
  <c r="AI2064" i="1"/>
  <c r="AI2063" i="1"/>
  <c r="AI2062" i="1"/>
  <c r="AI2061" i="1"/>
  <c r="AI2060" i="1"/>
  <c r="AI2059" i="1"/>
  <c r="AI2058" i="1"/>
  <c r="AI2057" i="1"/>
  <c r="AI2056" i="1"/>
  <c r="AI2055" i="1"/>
  <c r="AI2054" i="1"/>
  <c r="AI2053" i="1"/>
  <c r="AI2052" i="1"/>
  <c r="AI2051" i="1"/>
  <c r="AI2050" i="1"/>
  <c r="AI2049" i="1"/>
  <c r="AI2048" i="1"/>
  <c r="AI2047" i="1"/>
  <c r="AI2046" i="1"/>
  <c r="AI2045" i="1"/>
  <c r="AI2044" i="1"/>
  <c r="AI2043" i="1"/>
  <c r="AI2042" i="1"/>
  <c r="AI2041" i="1"/>
  <c r="AI2040" i="1"/>
  <c r="AI2039" i="1"/>
  <c r="AI2038" i="1"/>
  <c r="AI2037" i="1"/>
  <c r="AI2036" i="1"/>
  <c r="AI2035" i="1"/>
  <c r="AI2034" i="1"/>
  <c r="AI2033" i="1"/>
  <c r="AI2032" i="1"/>
  <c r="AI2031" i="1"/>
  <c r="AI2030" i="1"/>
  <c r="AI2029" i="1"/>
  <c r="AI2028" i="1"/>
  <c r="AI2027" i="1"/>
  <c r="AI2026" i="1"/>
  <c r="AI2025" i="1"/>
  <c r="AI2024" i="1"/>
  <c r="AI2023" i="1"/>
  <c r="AI2022" i="1"/>
  <c r="AI2021" i="1"/>
  <c r="AI2020" i="1"/>
  <c r="AI2019" i="1"/>
  <c r="AI2018" i="1"/>
  <c r="AI2017" i="1"/>
  <c r="AI2016" i="1"/>
  <c r="AI2015" i="1"/>
  <c r="AI2014" i="1"/>
  <c r="AI2013" i="1"/>
  <c r="AI2012" i="1"/>
  <c r="AI2011" i="1"/>
  <c r="AI2010" i="1"/>
  <c r="AI2009" i="1"/>
  <c r="AI2008" i="1"/>
  <c r="AI2007" i="1"/>
  <c r="AI2006" i="1"/>
  <c r="AI2005" i="1"/>
  <c r="AI2004" i="1"/>
  <c r="AI2003" i="1"/>
  <c r="AI2002" i="1"/>
  <c r="AI2001" i="1"/>
  <c r="AI2000" i="1"/>
  <c r="AI1999" i="1"/>
  <c r="AI1998" i="1"/>
  <c r="AI1997" i="1"/>
  <c r="AI1996" i="1"/>
  <c r="AI1995" i="1"/>
  <c r="AI1994" i="1"/>
  <c r="AI1993" i="1"/>
  <c r="AI1992" i="1"/>
  <c r="AI1991" i="1"/>
  <c r="AI1990" i="1"/>
  <c r="AI1989" i="1"/>
  <c r="AI1988" i="1"/>
  <c r="AI1987" i="1"/>
  <c r="AI1986" i="1"/>
  <c r="AI1985" i="1"/>
  <c r="AI1984" i="1"/>
  <c r="AI1983" i="1"/>
  <c r="AI1982" i="1"/>
  <c r="AI1981" i="1"/>
  <c r="AI1980" i="1"/>
  <c r="AI1979" i="1"/>
  <c r="AI1978" i="1"/>
  <c r="AI1977" i="1"/>
  <c r="AI1976" i="1"/>
  <c r="AI1975" i="1"/>
  <c r="AI1974" i="1"/>
  <c r="AI1973" i="1"/>
  <c r="AI1972" i="1"/>
  <c r="AI1971" i="1"/>
  <c r="AI1970" i="1"/>
  <c r="AI1969" i="1"/>
  <c r="AI1968" i="1"/>
  <c r="AI1967" i="1"/>
  <c r="AI1966" i="1"/>
  <c r="AI1965" i="1"/>
  <c r="AI1964" i="1"/>
  <c r="AI1963" i="1"/>
  <c r="AI1962" i="1"/>
  <c r="AI1961" i="1"/>
  <c r="AI1960" i="1"/>
  <c r="AI1959" i="1"/>
  <c r="AI1958" i="1"/>
  <c r="AI1957" i="1"/>
  <c r="AI1956" i="1"/>
  <c r="AI1955" i="1"/>
  <c r="AI1954" i="1"/>
  <c r="AI1953" i="1"/>
  <c r="AI1952" i="1"/>
  <c r="AI1951" i="1"/>
  <c r="AI1950" i="1"/>
  <c r="AI1949" i="1"/>
  <c r="AI1948" i="1"/>
  <c r="AI1947" i="1"/>
  <c r="AI1946" i="1"/>
  <c r="AI1945" i="1"/>
  <c r="AI1944" i="1"/>
  <c r="AI1943" i="1"/>
  <c r="AI1942" i="1"/>
  <c r="AI1941" i="1"/>
  <c r="AI1940" i="1"/>
  <c r="AI1939" i="1"/>
  <c r="AI1938" i="1"/>
  <c r="AI1937" i="1"/>
  <c r="AI1936" i="1"/>
  <c r="AI1935" i="1"/>
  <c r="AI1934" i="1"/>
  <c r="AI1933" i="1"/>
  <c r="AI1932" i="1"/>
  <c r="AI1931" i="1"/>
  <c r="AI1930" i="1"/>
  <c r="AI1929" i="1"/>
  <c r="AI1928" i="1"/>
  <c r="AI1927" i="1"/>
  <c r="AI1926" i="1"/>
  <c r="AI1925" i="1"/>
  <c r="AI1924" i="1"/>
  <c r="AI1923" i="1"/>
  <c r="AI1922" i="1"/>
  <c r="AI1921" i="1"/>
  <c r="AI1920" i="1"/>
  <c r="AI1919" i="1"/>
  <c r="AI1918" i="1"/>
  <c r="AI1917" i="1"/>
  <c r="AI1916" i="1"/>
  <c r="AI1915" i="1"/>
  <c r="AI1914" i="1"/>
  <c r="AI1913" i="1"/>
  <c r="AI1912" i="1"/>
  <c r="AI1911" i="1"/>
  <c r="AI1910" i="1"/>
  <c r="AI1909" i="1"/>
  <c r="AI1908" i="1"/>
  <c r="AI1907" i="1"/>
  <c r="AI1906" i="1"/>
  <c r="AI1905" i="1"/>
  <c r="AI1904" i="1"/>
  <c r="AI1903" i="1"/>
  <c r="AI1902" i="1"/>
  <c r="AI1901" i="1"/>
  <c r="AI1900" i="1"/>
  <c r="AI1899" i="1"/>
  <c r="AI1898" i="1"/>
  <c r="AI1897" i="1"/>
  <c r="AI1896" i="1"/>
  <c r="AI1895" i="1"/>
  <c r="AI1894" i="1"/>
  <c r="AI1893" i="1"/>
  <c r="AI1892" i="1"/>
  <c r="AI1891" i="1"/>
  <c r="AI1890" i="1"/>
  <c r="AI1889" i="1"/>
  <c r="AI1888" i="1"/>
  <c r="AI1887" i="1"/>
  <c r="AI1886" i="1"/>
  <c r="AI1885" i="1"/>
  <c r="AI1884" i="1"/>
  <c r="AI1883" i="1"/>
  <c r="AI1882" i="1"/>
  <c r="AI1881" i="1"/>
  <c r="AI1880" i="1"/>
  <c r="AI1879" i="1"/>
  <c r="AI1878" i="1"/>
  <c r="AI1877" i="1"/>
  <c r="AI1876" i="1"/>
  <c r="AI1875" i="1"/>
  <c r="AI1874" i="1"/>
  <c r="AI1873" i="1"/>
  <c r="AI1872" i="1"/>
  <c r="AI1871" i="1"/>
  <c r="AI1870" i="1"/>
  <c r="AI1869" i="1"/>
  <c r="AI1868" i="1"/>
  <c r="AI1867" i="1"/>
  <c r="AI1866" i="1"/>
  <c r="AI1865" i="1"/>
  <c r="AI1864" i="1"/>
  <c r="AI1863" i="1"/>
  <c r="AI1862" i="1"/>
  <c r="AI1861" i="1"/>
  <c r="AI1860" i="1"/>
  <c r="AI1859" i="1"/>
  <c r="AI1858" i="1"/>
  <c r="AI1857" i="1"/>
  <c r="AI1856" i="1"/>
  <c r="AI1855" i="1"/>
  <c r="AI1854" i="1"/>
  <c r="AI1853" i="1"/>
  <c r="AI1852" i="1"/>
  <c r="AI1851" i="1"/>
  <c r="AI1850" i="1"/>
  <c r="AI1849" i="1"/>
  <c r="AI1848" i="1"/>
  <c r="AI1847" i="1"/>
  <c r="AI1846" i="1"/>
  <c r="AI1845" i="1"/>
  <c r="AI1844" i="1"/>
  <c r="AI1843" i="1"/>
  <c r="AI1842" i="1"/>
  <c r="AI1841" i="1"/>
  <c r="AI1840" i="1"/>
  <c r="AI1839" i="1"/>
  <c r="AI1838" i="1"/>
  <c r="AI1837" i="1"/>
  <c r="AI1836" i="1"/>
  <c r="AI1835" i="1"/>
  <c r="AI1834" i="1"/>
  <c r="AI1833" i="1"/>
  <c r="AI1832" i="1"/>
  <c r="AI1831" i="1"/>
  <c r="AI1830" i="1"/>
  <c r="AI1829" i="1"/>
  <c r="AI1828" i="1"/>
  <c r="AI1827" i="1"/>
  <c r="AI1826" i="1"/>
  <c r="AI1825" i="1"/>
  <c r="AI1824" i="1"/>
  <c r="AI1823" i="1"/>
  <c r="AI1822" i="1"/>
  <c r="AI1821" i="1"/>
  <c r="AI1820" i="1"/>
  <c r="AI1819" i="1"/>
  <c r="AI1818" i="1"/>
  <c r="AI1817" i="1"/>
  <c r="AI1816" i="1"/>
  <c r="AI1815" i="1"/>
  <c r="AI1814" i="1"/>
  <c r="AI1813" i="1"/>
  <c r="AI1812" i="1"/>
  <c r="AI1811" i="1"/>
  <c r="AI1810" i="1"/>
  <c r="AI1809" i="1"/>
  <c r="AI1808" i="1"/>
  <c r="AI1807" i="1"/>
  <c r="AI1806" i="1"/>
  <c r="AI1805" i="1"/>
  <c r="AI1804" i="1"/>
  <c r="AI1803" i="1"/>
  <c r="AI1802" i="1"/>
  <c r="AI1801" i="1"/>
  <c r="AI1800" i="1"/>
  <c r="AI1799" i="1"/>
  <c r="AI1798" i="1"/>
  <c r="AI1797" i="1"/>
  <c r="AI1796" i="1"/>
  <c r="AI1795" i="1"/>
  <c r="AI1794" i="1"/>
  <c r="AI1793" i="1"/>
  <c r="AI1792" i="1"/>
  <c r="AI1791" i="1"/>
  <c r="AI1790" i="1"/>
  <c r="AI1789" i="1"/>
  <c r="AI1788" i="1"/>
  <c r="AI1787" i="1"/>
  <c r="AI1786" i="1"/>
  <c r="AI1785" i="1"/>
  <c r="AI1784" i="1"/>
  <c r="AI1783" i="1"/>
  <c r="AI1782" i="1"/>
  <c r="AI1781" i="1"/>
  <c r="AI1780" i="1"/>
  <c r="AI1779" i="1"/>
  <c r="AI1778" i="1"/>
  <c r="AI1777" i="1"/>
  <c r="AI1776" i="1"/>
  <c r="AI1775" i="1"/>
  <c r="AI1774" i="1"/>
  <c r="AI1773" i="1"/>
  <c r="AI1772" i="1"/>
  <c r="AI1771" i="1"/>
  <c r="AI1770" i="1"/>
  <c r="AI1769" i="1"/>
  <c r="AI1768" i="1"/>
  <c r="AI1767" i="1"/>
  <c r="AI1766" i="1"/>
  <c r="AI1765" i="1"/>
  <c r="AI1764" i="1"/>
  <c r="AI1763" i="1"/>
  <c r="AI1762" i="1"/>
  <c r="AI1761" i="1"/>
  <c r="AI1760" i="1"/>
  <c r="AI1759" i="1"/>
  <c r="AI1758" i="1"/>
  <c r="AI1757" i="1"/>
  <c r="AI1756" i="1"/>
  <c r="AI1755" i="1"/>
  <c r="AI1754" i="1"/>
  <c r="AI1753" i="1"/>
  <c r="AI1752" i="1"/>
  <c r="AI1751" i="1"/>
  <c r="AI1750" i="1"/>
  <c r="AI1749" i="1"/>
  <c r="AI1748" i="1"/>
  <c r="AI1747" i="1"/>
  <c r="AI1746" i="1"/>
  <c r="AI1745" i="1"/>
  <c r="AI1744" i="1"/>
  <c r="AI1743" i="1"/>
  <c r="AI1742" i="1"/>
  <c r="AI1741" i="1"/>
  <c r="AI1740" i="1"/>
  <c r="AI1739" i="1"/>
  <c r="AI1738" i="1"/>
  <c r="AI1737" i="1"/>
  <c r="AI1736" i="1"/>
  <c r="AI1735" i="1"/>
  <c r="AI1734" i="1"/>
  <c r="AI1733" i="1"/>
  <c r="AI1732" i="1"/>
  <c r="AI1731" i="1"/>
  <c r="AI1730" i="1"/>
  <c r="AI1729" i="1"/>
  <c r="AI1728" i="1"/>
  <c r="AI1727" i="1"/>
  <c r="AI1726" i="1"/>
  <c r="AI1725" i="1"/>
  <c r="AI1724" i="1"/>
  <c r="AI1723" i="1"/>
  <c r="AI1722" i="1"/>
  <c r="AI1721" i="1"/>
  <c r="AI1720" i="1"/>
  <c r="AI1719" i="1"/>
  <c r="AI1718" i="1"/>
  <c r="AI1717" i="1"/>
  <c r="AI1716" i="1"/>
  <c r="AI1715" i="1"/>
  <c r="AI1714" i="1"/>
  <c r="AI1713" i="1"/>
  <c r="AI1712" i="1"/>
  <c r="AI1711" i="1"/>
  <c r="AI1710" i="1"/>
  <c r="AI1709" i="1"/>
  <c r="AI1708" i="1"/>
  <c r="AI1707" i="1"/>
  <c r="AI1706" i="1"/>
  <c r="AI1705" i="1"/>
  <c r="AI1704" i="1"/>
  <c r="AI1703" i="1"/>
  <c r="AI1702" i="1"/>
  <c r="AI1701" i="1"/>
  <c r="AI1700" i="1"/>
  <c r="AI1699" i="1"/>
  <c r="AI1698" i="1"/>
  <c r="AI1697" i="1"/>
  <c r="AI1696" i="1"/>
  <c r="AI1695" i="1"/>
  <c r="AI1694" i="1"/>
  <c r="AI1693" i="1"/>
  <c r="AI1692" i="1"/>
  <c r="AI1691" i="1"/>
  <c r="AI1690" i="1"/>
  <c r="AI1689" i="1"/>
  <c r="AI1688" i="1"/>
  <c r="AI1687" i="1"/>
  <c r="AI1686" i="1"/>
  <c r="AI1685" i="1"/>
  <c r="AI1684" i="1"/>
  <c r="AI1683" i="1"/>
  <c r="AI1682" i="1"/>
  <c r="AI1681" i="1"/>
  <c r="AI1680" i="1"/>
  <c r="AI1679" i="1"/>
  <c r="AI1678" i="1"/>
  <c r="AI1677" i="1"/>
  <c r="AI1676" i="1"/>
  <c r="AI1675" i="1"/>
  <c r="AI1674" i="1"/>
  <c r="AI1673" i="1"/>
  <c r="AI1672" i="1"/>
  <c r="AI1671" i="1"/>
  <c r="AI1670" i="1"/>
  <c r="AI1669" i="1"/>
  <c r="AI1668" i="1"/>
  <c r="AI1667" i="1"/>
  <c r="AI1666" i="1"/>
  <c r="AI1665" i="1"/>
  <c r="AI1664" i="1"/>
  <c r="AI1663" i="1"/>
  <c r="AI1662" i="1"/>
  <c r="AI1661" i="1"/>
  <c r="AI1660" i="1"/>
  <c r="AI1659" i="1"/>
  <c r="AI1658" i="1"/>
  <c r="AI1657" i="1"/>
  <c r="AI1656" i="1"/>
  <c r="AI1655" i="1"/>
  <c r="AI1654" i="1"/>
  <c r="AI1653" i="1"/>
  <c r="AI1652" i="1"/>
  <c r="AI1651" i="1"/>
  <c r="AI1650" i="1"/>
  <c r="AI1649" i="1"/>
  <c r="AI1648" i="1"/>
  <c r="AI1647" i="1"/>
  <c r="AI1646" i="1"/>
  <c r="AI1645" i="1"/>
  <c r="AI1644" i="1"/>
  <c r="AI1643" i="1"/>
  <c r="AI1642" i="1"/>
  <c r="AI1641" i="1"/>
  <c r="AI1640" i="1"/>
  <c r="AI1639" i="1"/>
  <c r="AI1638" i="1"/>
  <c r="AI1637" i="1"/>
  <c r="AI1636" i="1"/>
  <c r="AI1635" i="1"/>
  <c r="AI1634" i="1"/>
  <c r="AI1633" i="1"/>
  <c r="AI1632" i="1"/>
  <c r="AI1631" i="1"/>
  <c r="AI1630" i="1"/>
  <c r="AI1629" i="1"/>
  <c r="AI1628" i="1"/>
  <c r="AI1627" i="1"/>
  <c r="AI1626" i="1"/>
  <c r="AI1625" i="1"/>
  <c r="AI1624" i="1"/>
  <c r="AI1623" i="1"/>
  <c r="AI1622" i="1"/>
  <c r="AI1621" i="1"/>
  <c r="AI1620" i="1"/>
  <c r="AI1619" i="1"/>
  <c r="AI1618" i="1"/>
  <c r="AI1617" i="1"/>
  <c r="AI1616" i="1"/>
  <c r="AI1615" i="1"/>
  <c r="AI1614" i="1"/>
  <c r="AI1613" i="1"/>
  <c r="AI1612" i="1"/>
  <c r="AI1611" i="1"/>
  <c r="AI1610" i="1"/>
  <c r="AI1609" i="1"/>
  <c r="AI1608" i="1"/>
  <c r="AI1607" i="1"/>
  <c r="AI1606" i="1"/>
  <c r="AI1605" i="1"/>
  <c r="AI1604" i="1"/>
  <c r="AI1603" i="1"/>
  <c r="AI1602" i="1"/>
  <c r="AI1601" i="1"/>
  <c r="AI1600" i="1"/>
  <c r="AI1599" i="1"/>
  <c r="AI1598" i="1"/>
  <c r="AI1597" i="1"/>
  <c r="AI1596" i="1"/>
  <c r="AI1595" i="1"/>
  <c r="AI1594" i="1"/>
  <c r="AI1593" i="1"/>
  <c r="AI1592" i="1"/>
  <c r="AI1591" i="1"/>
  <c r="AI1590" i="1"/>
  <c r="AI1589" i="1"/>
  <c r="AI1588" i="1"/>
  <c r="AI1587" i="1"/>
  <c r="AI1586" i="1"/>
  <c r="AI1585" i="1"/>
  <c r="AI1584" i="1"/>
  <c r="AI1583" i="1"/>
  <c r="AI1582" i="1"/>
  <c r="AI1581" i="1"/>
  <c r="AI1580" i="1"/>
  <c r="AI1579" i="1"/>
  <c r="AI1578" i="1"/>
  <c r="AI1577" i="1"/>
  <c r="AI1576" i="1"/>
  <c r="AI1575" i="1"/>
  <c r="AI1574" i="1"/>
  <c r="AI1573" i="1"/>
  <c r="AI1572" i="1"/>
  <c r="AI1571" i="1"/>
  <c r="AI1570" i="1"/>
  <c r="AI1569" i="1"/>
  <c r="AI1568" i="1"/>
  <c r="AI1567" i="1"/>
  <c r="AI1566" i="1"/>
  <c r="AI1565" i="1"/>
  <c r="AI1564" i="1"/>
  <c r="AI1563" i="1"/>
  <c r="AI1562" i="1"/>
  <c r="AI1561" i="1"/>
  <c r="AI1560" i="1"/>
  <c r="AI1559" i="1"/>
  <c r="AI1558" i="1"/>
  <c r="AI1557" i="1"/>
  <c r="AI1556" i="1"/>
  <c r="AI1555" i="1"/>
  <c r="AI1554" i="1"/>
  <c r="AI1553" i="1"/>
  <c r="AI1552" i="1"/>
  <c r="AI1551" i="1"/>
  <c r="AI1550" i="1"/>
  <c r="AI1549" i="1"/>
  <c r="AI1548" i="1"/>
  <c r="AI1547" i="1"/>
  <c r="AI1546" i="1"/>
  <c r="AI1545" i="1"/>
  <c r="AI1544" i="1"/>
  <c r="AI1543" i="1"/>
  <c r="AI1542" i="1"/>
  <c r="AI1541" i="1"/>
  <c r="AI1540" i="1"/>
  <c r="AI1539" i="1"/>
  <c r="AI1538" i="1"/>
  <c r="AI1537" i="1"/>
  <c r="AI1536" i="1"/>
  <c r="AI1535" i="1"/>
  <c r="AI1534" i="1"/>
  <c r="AI1533" i="1"/>
  <c r="AI1532" i="1"/>
  <c r="AI1531" i="1"/>
  <c r="AI1530" i="1"/>
  <c r="AI1529" i="1"/>
  <c r="AI1528" i="1"/>
  <c r="AI1527" i="1"/>
  <c r="AI1526" i="1"/>
  <c r="AI1525" i="1"/>
  <c r="AI1524" i="1"/>
  <c r="AI1523" i="1"/>
  <c r="AI1522" i="1"/>
  <c r="AI1521" i="1"/>
  <c r="AI1520" i="1"/>
  <c r="AI1519" i="1"/>
  <c r="AI1518" i="1"/>
  <c r="AI1517" i="1"/>
  <c r="AI1516" i="1"/>
  <c r="AI1515" i="1"/>
  <c r="AI1514" i="1"/>
  <c r="AI1513" i="1"/>
  <c r="AI1512" i="1"/>
  <c r="AI1511" i="1"/>
  <c r="AI1510" i="1"/>
  <c r="AI1509" i="1"/>
  <c r="AI1508" i="1"/>
  <c r="AI1507" i="1"/>
  <c r="AI1506" i="1"/>
  <c r="AI1505" i="1"/>
  <c r="AI1504" i="1"/>
  <c r="AI1503" i="1"/>
  <c r="AI1502" i="1"/>
  <c r="AI1501" i="1"/>
  <c r="AI1500" i="1"/>
  <c r="AI1499" i="1"/>
  <c r="AI1498" i="1"/>
  <c r="AI1497" i="1"/>
  <c r="AI1496" i="1"/>
  <c r="AI1495" i="1"/>
  <c r="AI1494" i="1"/>
  <c r="AI1493" i="1"/>
  <c r="AI1492" i="1"/>
  <c r="AI1491" i="1"/>
  <c r="AI1490" i="1"/>
  <c r="AI1489" i="1"/>
  <c r="AI1488" i="1"/>
  <c r="AI1487" i="1"/>
  <c r="AI1486" i="1"/>
  <c r="AI1485" i="1"/>
  <c r="AI1484" i="1"/>
  <c r="AI1483" i="1"/>
  <c r="AI1482" i="1"/>
  <c r="AI1481" i="1"/>
  <c r="AI1480" i="1"/>
  <c r="AI1479" i="1"/>
  <c r="AI1478" i="1"/>
  <c r="AI1477" i="1"/>
  <c r="AI1476" i="1"/>
  <c r="AI1475" i="1"/>
  <c r="AI1474" i="1"/>
  <c r="AI1473" i="1"/>
  <c r="AI1472" i="1"/>
  <c r="AI1471" i="1"/>
  <c r="AI1470" i="1"/>
  <c r="AI1469" i="1"/>
  <c r="AI1468" i="1"/>
  <c r="AI1467" i="1"/>
  <c r="AI1466" i="1"/>
  <c r="AI1465" i="1"/>
  <c r="AI1464" i="1"/>
  <c r="AI1463" i="1"/>
  <c r="AI1462" i="1"/>
  <c r="AI1461" i="1"/>
  <c r="AI1460" i="1"/>
  <c r="AI1459" i="1"/>
  <c r="AI1458" i="1"/>
  <c r="AI1457" i="1"/>
  <c r="AI1456" i="1"/>
  <c r="AI1455" i="1"/>
  <c r="AI1454" i="1"/>
  <c r="AI1453" i="1"/>
  <c r="AI1452" i="1"/>
  <c r="AI1451" i="1"/>
  <c r="AI1450" i="1"/>
  <c r="AI1449" i="1"/>
  <c r="AI1448" i="1"/>
  <c r="AI1447" i="1"/>
  <c r="AI1446" i="1"/>
  <c r="AI1445" i="1"/>
  <c r="AI1444" i="1"/>
  <c r="AI1443" i="1"/>
  <c r="AI1442" i="1"/>
  <c r="AI1441" i="1"/>
  <c r="AI1440" i="1"/>
  <c r="AI1439" i="1"/>
  <c r="AI1438" i="1"/>
  <c r="AI1437" i="1"/>
  <c r="AI1436" i="1"/>
  <c r="AI1435" i="1"/>
  <c r="AI1434" i="1"/>
  <c r="AI1433" i="1"/>
  <c r="AI1432" i="1"/>
  <c r="AI1431" i="1"/>
  <c r="AI1430" i="1"/>
  <c r="AI1429" i="1"/>
  <c r="AI1428" i="1"/>
  <c r="AI1427" i="1"/>
  <c r="AI1426" i="1"/>
  <c r="AI1425" i="1"/>
  <c r="AI1424" i="1"/>
  <c r="AI1423" i="1"/>
  <c r="AI1422" i="1"/>
  <c r="AI1421" i="1"/>
  <c r="AI1420" i="1"/>
  <c r="AI1419" i="1"/>
  <c r="AI1418" i="1"/>
  <c r="AI1417" i="1"/>
  <c r="AI1416" i="1"/>
  <c r="AI1415" i="1"/>
  <c r="AI1414" i="1"/>
  <c r="AI1413" i="1"/>
  <c r="AI1412" i="1"/>
  <c r="AI1411" i="1"/>
  <c r="AI1410" i="1"/>
  <c r="AI1409" i="1"/>
  <c r="AI1408" i="1"/>
  <c r="AI1407" i="1"/>
  <c r="AI1406" i="1"/>
  <c r="AI1405" i="1"/>
  <c r="AI1404" i="1"/>
  <c r="AI1403" i="1"/>
  <c r="AI1402" i="1"/>
  <c r="AI1401" i="1"/>
  <c r="AI1400" i="1"/>
  <c r="AI1399" i="1"/>
  <c r="AI1398" i="1"/>
  <c r="AI1397" i="1"/>
  <c r="AI1396" i="1"/>
  <c r="AI1395" i="1"/>
  <c r="AI1394" i="1"/>
  <c r="AI1393" i="1"/>
  <c r="AI1392" i="1"/>
  <c r="AI1391" i="1"/>
  <c r="AI1390" i="1"/>
  <c r="AI1389" i="1"/>
  <c r="AI1388" i="1"/>
  <c r="AI1387" i="1"/>
  <c r="AI1386" i="1"/>
  <c r="AI1385" i="1"/>
  <c r="AI1384" i="1"/>
  <c r="AI1383" i="1"/>
  <c r="AI1382" i="1"/>
  <c r="AI1381" i="1"/>
  <c r="AI1380" i="1"/>
  <c r="AI1379" i="1"/>
  <c r="AI1378" i="1"/>
  <c r="AI1377" i="1"/>
  <c r="AI1376" i="1"/>
  <c r="AI1375" i="1"/>
  <c r="AI1374" i="1"/>
  <c r="AI1373" i="1"/>
  <c r="AI1372" i="1"/>
  <c r="AI1371" i="1"/>
  <c r="AI1370" i="1"/>
  <c r="AI1369" i="1"/>
  <c r="AI1368" i="1"/>
  <c r="AI1367" i="1"/>
  <c r="AI1366" i="1"/>
  <c r="AI1365" i="1"/>
  <c r="AI1364" i="1"/>
  <c r="AI1363" i="1"/>
  <c r="AI1362" i="1"/>
  <c r="AI1361" i="1"/>
  <c r="AI1360" i="1"/>
  <c r="AI1359" i="1"/>
  <c r="AI1358" i="1"/>
  <c r="AI1357" i="1"/>
  <c r="AI1356" i="1"/>
  <c r="AI1355" i="1"/>
  <c r="AI1354" i="1"/>
  <c r="AI1353" i="1"/>
  <c r="AI1352" i="1"/>
  <c r="AI1351" i="1"/>
  <c r="AI1350" i="1"/>
  <c r="AI1349" i="1"/>
  <c r="AI1348" i="1"/>
  <c r="AI1347" i="1"/>
  <c r="AI1346" i="1"/>
  <c r="AI1345" i="1"/>
  <c r="AI1344" i="1"/>
  <c r="AI1343" i="1"/>
  <c r="AI1342" i="1"/>
  <c r="AI1341" i="1"/>
  <c r="AI1340" i="1"/>
  <c r="AI1339" i="1"/>
  <c r="AI1338" i="1"/>
  <c r="AI1337" i="1"/>
  <c r="AI1336" i="1"/>
  <c r="AI1335" i="1"/>
  <c r="AI1334" i="1"/>
  <c r="AI1333" i="1"/>
  <c r="AI1332" i="1"/>
  <c r="AI1331" i="1"/>
  <c r="AI1330" i="1"/>
  <c r="AI1329" i="1"/>
  <c r="AI1328" i="1"/>
  <c r="AI1327" i="1"/>
  <c r="AI1326" i="1"/>
  <c r="AI1325" i="1"/>
  <c r="AI1324" i="1"/>
  <c r="AI1323" i="1"/>
  <c r="AI1322" i="1"/>
  <c r="AI1321" i="1"/>
  <c r="AI1320" i="1"/>
  <c r="AI1319" i="1"/>
  <c r="AI1318" i="1"/>
  <c r="AI1317" i="1"/>
  <c r="AI1316" i="1"/>
  <c r="AI1315" i="1"/>
  <c r="AI1314" i="1"/>
  <c r="AI1313" i="1"/>
  <c r="AI1312" i="1"/>
  <c r="AI1311" i="1"/>
  <c r="AI1310" i="1"/>
  <c r="AI1309" i="1"/>
  <c r="AI1308" i="1"/>
  <c r="AI1307" i="1"/>
  <c r="AI1306" i="1"/>
  <c r="AI1305" i="1"/>
  <c r="AI1304" i="1"/>
  <c r="AI1303" i="1"/>
  <c r="AI1302" i="1"/>
  <c r="AI1301" i="1"/>
  <c r="AI1300" i="1"/>
  <c r="AI1299" i="1"/>
  <c r="AI1298" i="1"/>
  <c r="AI1297" i="1"/>
  <c r="AI1296" i="1"/>
  <c r="AI1295" i="1"/>
  <c r="AI1294" i="1"/>
  <c r="AI1293" i="1"/>
  <c r="AI1292" i="1"/>
  <c r="AI1291" i="1"/>
  <c r="AI1290" i="1"/>
  <c r="AI1289" i="1"/>
  <c r="AI1288" i="1"/>
  <c r="AI1287" i="1"/>
  <c r="AI1286" i="1"/>
  <c r="AI1285" i="1"/>
  <c r="AI1284" i="1"/>
  <c r="AI1283" i="1"/>
  <c r="AI1282" i="1"/>
  <c r="AI1281" i="1"/>
  <c r="AI1280" i="1"/>
  <c r="AI1279" i="1"/>
  <c r="AI1278" i="1"/>
  <c r="AI1277" i="1"/>
  <c r="AI1276" i="1"/>
  <c r="AI1275" i="1"/>
  <c r="AI1274" i="1"/>
  <c r="AI1273" i="1"/>
  <c r="AI1272" i="1"/>
  <c r="AI1271" i="1"/>
  <c r="AI1270" i="1"/>
  <c r="AI1269" i="1"/>
  <c r="AI1268" i="1"/>
  <c r="AI1267" i="1"/>
  <c r="AI1266" i="1"/>
  <c r="AI1265" i="1"/>
  <c r="AI1264" i="1"/>
  <c r="AI1263" i="1"/>
  <c r="AI1262" i="1"/>
  <c r="AI1261" i="1"/>
  <c r="AI1260" i="1"/>
  <c r="AI1259" i="1"/>
  <c r="AI1258" i="1"/>
  <c r="AI1257" i="1"/>
  <c r="AI1256" i="1"/>
  <c r="AI1255" i="1"/>
  <c r="AI1254" i="1"/>
  <c r="AI1253" i="1"/>
  <c r="AI1252" i="1"/>
  <c r="AI1251" i="1"/>
  <c r="AI1250" i="1"/>
  <c r="AI1249" i="1"/>
  <c r="AI1248" i="1"/>
  <c r="AI1247" i="1"/>
  <c r="AI1246" i="1"/>
  <c r="AI1245" i="1"/>
  <c r="AI1244" i="1"/>
  <c r="AI1243" i="1"/>
  <c r="AI1242" i="1"/>
  <c r="AI1241" i="1"/>
  <c r="AI1240" i="1"/>
  <c r="AI1239" i="1"/>
  <c r="AI1238" i="1"/>
  <c r="AI1237" i="1"/>
  <c r="AI1236" i="1"/>
  <c r="AI1235" i="1"/>
  <c r="AI1234" i="1"/>
  <c r="AI1233" i="1"/>
  <c r="AI1232" i="1"/>
  <c r="AI1231" i="1"/>
  <c r="AI1230" i="1"/>
  <c r="AI1229" i="1"/>
  <c r="AI1228" i="1"/>
  <c r="AI1227" i="1"/>
  <c r="AI1226" i="1"/>
  <c r="AI1225" i="1"/>
  <c r="AI1224" i="1"/>
  <c r="AI1223" i="1"/>
  <c r="AI1222" i="1"/>
  <c r="AI1221" i="1"/>
  <c r="AI1220" i="1"/>
  <c r="AI1219" i="1"/>
  <c r="AI1218" i="1"/>
  <c r="AI1217" i="1"/>
  <c r="AI1216" i="1"/>
  <c r="AI1215" i="1"/>
  <c r="AI1214" i="1"/>
  <c r="AI1213" i="1"/>
  <c r="AI1212" i="1"/>
  <c r="AI1211" i="1"/>
  <c r="AI1210" i="1"/>
  <c r="AI1209" i="1"/>
  <c r="AI1208" i="1"/>
  <c r="AI1207" i="1"/>
  <c r="AI1206" i="1"/>
  <c r="AI1205" i="1"/>
  <c r="AI1204" i="1"/>
  <c r="AI1203" i="1"/>
  <c r="AI1202" i="1"/>
  <c r="AI1201" i="1"/>
  <c r="AI1200" i="1"/>
  <c r="AI1199" i="1"/>
  <c r="AI1198" i="1"/>
  <c r="AI1197" i="1"/>
  <c r="AI1196" i="1"/>
  <c r="AI1195" i="1"/>
  <c r="AI1194" i="1"/>
  <c r="AI1193" i="1"/>
  <c r="AI1192" i="1"/>
  <c r="AI1191" i="1"/>
  <c r="AI1190" i="1"/>
  <c r="AI1189" i="1"/>
  <c r="AI1188" i="1"/>
  <c r="AI1187" i="1"/>
  <c r="AI1186" i="1"/>
  <c r="AI1185" i="1"/>
  <c r="AI1184" i="1"/>
  <c r="AI1183" i="1"/>
  <c r="AI1182" i="1"/>
  <c r="AI1181" i="1"/>
  <c r="AI1180" i="1"/>
  <c r="AI1179" i="1"/>
  <c r="AI1178" i="1"/>
  <c r="AI1177" i="1"/>
  <c r="AI1176" i="1"/>
  <c r="AI1175" i="1"/>
  <c r="AI1174" i="1"/>
  <c r="AI1173" i="1"/>
  <c r="AI1172" i="1"/>
  <c r="AI1171" i="1"/>
  <c r="AI1170" i="1"/>
  <c r="AI1169" i="1"/>
  <c r="AI1168" i="1"/>
  <c r="AI1167" i="1"/>
  <c r="AI1166" i="1"/>
  <c r="AI1165" i="1"/>
  <c r="AI1164" i="1"/>
  <c r="AI1163" i="1"/>
  <c r="AI1162" i="1"/>
  <c r="AI1161" i="1"/>
  <c r="AI1160" i="1"/>
  <c r="AI1159" i="1"/>
  <c r="AI1158" i="1"/>
  <c r="AI1157" i="1"/>
  <c r="AI1156" i="1"/>
  <c r="AI1155" i="1"/>
  <c r="AI1154" i="1"/>
  <c r="AI1153" i="1"/>
  <c r="AI1152" i="1"/>
  <c r="AI1151" i="1"/>
  <c r="AI1150" i="1"/>
  <c r="AI1149" i="1"/>
  <c r="AI1148" i="1"/>
  <c r="AI1147" i="1"/>
  <c r="AI1146" i="1"/>
  <c r="AI1145" i="1"/>
  <c r="AI1144" i="1"/>
  <c r="AI1143" i="1"/>
  <c r="AI1142" i="1"/>
  <c r="AI1141" i="1"/>
  <c r="AI1140" i="1"/>
  <c r="AI1139" i="1"/>
  <c r="AI1138" i="1"/>
  <c r="AI1137" i="1"/>
  <c r="AI1136" i="1"/>
  <c r="AI1135" i="1"/>
  <c r="AI1134" i="1"/>
  <c r="AI1133" i="1"/>
  <c r="AI1132" i="1"/>
  <c r="AI1131" i="1"/>
  <c r="AI1130" i="1"/>
  <c r="AI1129" i="1"/>
  <c r="AI1128" i="1"/>
  <c r="AI1127" i="1"/>
  <c r="AI1126" i="1"/>
  <c r="AI1125" i="1"/>
  <c r="AI1124" i="1"/>
  <c r="AI1123" i="1"/>
  <c r="AI1122" i="1"/>
  <c r="AI1121" i="1"/>
  <c r="AI1120" i="1"/>
  <c r="AI1119" i="1"/>
  <c r="AI1118" i="1"/>
  <c r="AI1117" i="1"/>
  <c r="AI1116" i="1"/>
  <c r="AI1115" i="1"/>
  <c r="AI1114" i="1"/>
  <c r="AI1113" i="1"/>
  <c r="AI1112" i="1"/>
  <c r="AI1111" i="1"/>
  <c r="AI1110" i="1"/>
  <c r="AI1109" i="1"/>
  <c r="AI1108" i="1"/>
  <c r="AI1107" i="1"/>
  <c r="AI1106" i="1"/>
  <c r="AI1105" i="1"/>
  <c r="AI1104" i="1"/>
  <c r="AI1103" i="1"/>
  <c r="AI1102" i="1"/>
  <c r="AI1101" i="1"/>
  <c r="AI1100" i="1"/>
  <c r="AI1099" i="1"/>
  <c r="AI1098" i="1"/>
  <c r="AI1097" i="1"/>
  <c r="AI1096" i="1"/>
  <c r="AI1095" i="1"/>
  <c r="AI1094" i="1"/>
  <c r="AI1093" i="1"/>
  <c r="AI1092" i="1"/>
  <c r="AI1091" i="1"/>
  <c r="AI1090" i="1"/>
  <c r="AI1089" i="1"/>
  <c r="AI1088" i="1"/>
  <c r="AI1087" i="1"/>
  <c r="AI1086" i="1"/>
  <c r="AI1085" i="1"/>
  <c r="AI1084" i="1"/>
  <c r="AI1083" i="1"/>
  <c r="AI1082" i="1"/>
  <c r="AI1081" i="1"/>
  <c r="AI1080" i="1"/>
  <c r="AI1079" i="1"/>
  <c r="AI1078" i="1"/>
  <c r="AI1077" i="1"/>
  <c r="AI1076" i="1"/>
  <c r="AI1075" i="1"/>
  <c r="AI1074" i="1"/>
  <c r="AI1073" i="1"/>
  <c r="AI1072" i="1"/>
  <c r="AI1071" i="1"/>
  <c r="AI1070" i="1"/>
  <c r="AI1069" i="1"/>
  <c r="AI1068" i="1"/>
  <c r="AI1067" i="1"/>
  <c r="AI1066" i="1"/>
  <c r="AI1065" i="1"/>
  <c r="AI1064" i="1"/>
  <c r="AI1063" i="1"/>
  <c r="AI1062" i="1"/>
  <c r="AI1061" i="1"/>
  <c r="AI1060" i="1"/>
  <c r="AI1059" i="1"/>
  <c r="AI1058" i="1"/>
  <c r="AI1057" i="1"/>
  <c r="AI1056" i="1"/>
  <c r="AI1055" i="1"/>
  <c r="AI1054" i="1"/>
  <c r="AI1053" i="1"/>
  <c r="AI1052" i="1"/>
  <c r="AI1051" i="1"/>
  <c r="AI1050" i="1"/>
  <c r="AI1049" i="1"/>
  <c r="AI1048" i="1"/>
  <c r="AI1047" i="1"/>
  <c r="AI1046" i="1"/>
  <c r="AI1045" i="1"/>
  <c r="AI1044" i="1"/>
  <c r="AI1043" i="1"/>
  <c r="AI1042" i="1"/>
  <c r="AI1041" i="1"/>
  <c r="AI1040" i="1"/>
  <c r="AI1039" i="1"/>
  <c r="AI1038" i="1"/>
  <c r="AI1037" i="1"/>
  <c r="AI1036" i="1"/>
  <c r="AI1035" i="1"/>
  <c r="AI1034" i="1"/>
  <c r="AI1033" i="1"/>
  <c r="AI1032" i="1"/>
  <c r="AI1031" i="1"/>
  <c r="AI1030" i="1"/>
  <c r="AI1029" i="1"/>
  <c r="AI1028" i="1"/>
  <c r="AI1027" i="1"/>
  <c r="AI1026" i="1"/>
  <c r="AI1025" i="1"/>
  <c r="AI1024" i="1"/>
  <c r="AI1023" i="1"/>
  <c r="AI1022" i="1"/>
  <c r="AI1021" i="1"/>
  <c r="AI1020" i="1"/>
  <c r="AI1019" i="1"/>
  <c r="AI1018" i="1"/>
  <c r="AI1017" i="1"/>
  <c r="AI1016" i="1"/>
  <c r="AI1015" i="1"/>
  <c r="AI1014" i="1"/>
  <c r="AI1013" i="1"/>
  <c r="AI1012" i="1"/>
  <c r="AI1011" i="1"/>
  <c r="AI1010" i="1"/>
  <c r="AI1009" i="1"/>
  <c r="AI1008" i="1"/>
  <c r="AI1007" i="1"/>
  <c r="AI1006" i="1"/>
  <c r="AI1005" i="1"/>
  <c r="AI1004" i="1"/>
  <c r="AI1003" i="1"/>
  <c r="AI1002" i="1"/>
  <c r="AI1001" i="1"/>
  <c r="AI1000" i="1"/>
  <c r="AI999" i="1"/>
  <c r="AI998" i="1"/>
  <c r="AI997" i="1"/>
  <c r="AI996" i="1"/>
  <c r="AI995" i="1"/>
  <c r="AI994" i="1"/>
  <c r="AI993" i="1"/>
  <c r="AI992" i="1"/>
  <c r="AI991" i="1"/>
  <c r="AI990" i="1"/>
  <c r="AI989" i="1"/>
  <c r="AI988" i="1"/>
  <c r="AI987" i="1"/>
  <c r="AI986" i="1"/>
  <c r="AI985" i="1"/>
  <c r="AI984" i="1"/>
  <c r="AI983" i="1"/>
  <c r="AI982" i="1"/>
  <c r="AI981" i="1"/>
  <c r="AI980" i="1"/>
  <c r="AI979" i="1"/>
  <c r="AI978" i="1"/>
  <c r="AI977" i="1"/>
  <c r="AI976" i="1"/>
  <c r="AI975" i="1"/>
  <c r="AI974" i="1"/>
  <c r="AI973" i="1"/>
  <c r="AI972" i="1"/>
  <c r="AI971" i="1"/>
  <c r="AI970" i="1"/>
  <c r="AI969" i="1"/>
  <c r="AI968" i="1"/>
  <c r="AI967" i="1"/>
  <c r="AI966" i="1"/>
  <c r="AI965" i="1"/>
  <c r="AI964" i="1"/>
  <c r="AI963" i="1"/>
  <c r="AI962" i="1"/>
  <c r="AI961" i="1"/>
  <c r="AI960" i="1"/>
  <c r="AI959" i="1"/>
  <c r="AI958" i="1"/>
  <c r="AI957" i="1"/>
  <c r="AI956" i="1"/>
  <c r="AI955" i="1"/>
  <c r="AI954" i="1"/>
  <c r="AI953" i="1"/>
  <c r="AI952" i="1"/>
  <c r="AI951" i="1"/>
  <c r="AI950" i="1"/>
  <c r="AI949" i="1"/>
  <c r="AI948" i="1"/>
  <c r="AI947" i="1"/>
  <c r="AI946" i="1"/>
  <c r="AI945" i="1"/>
  <c r="AI944" i="1"/>
  <c r="AI943" i="1"/>
  <c r="AI942" i="1"/>
  <c r="AI941" i="1"/>
  <c r="AI940" i="1"/>
  <c r="AI939" i="1"/>
  <c r="AI938" i="1"/>
  <c r="AI937" i="1"/>
  <c r="AI936" i="1"/>
  <c r="AI935" i="1"/>
  <c r="AI934" i="1"/>
  <c r="AI933" i="1"/>
  <c r="AI932" i="1"/>
  <c r="AI931" i="1"/>
  <c r="AI930" i="1"/>
  <c r="AI929" i="1"/>
  <c r="AI928" i="1"/>
  <c r="AI927" i="1"/>
  <c r="AI926" i="1"/>
  <c r="AI925" i="1"/>
  <c r="AI924" i="1"/>
  <c r="AI923" i="1"/>
  <c r="AI922" i="1"/>
  <c r="AI921" i="1"/>
  <c r="AI920" i="1"/>
  <c r="AI919" i="1"/>
  <c r="AI918" i="1"/>
  <c r="AI917" i="1"/>
  <c r="AI916" i="1"/>
  <c r="AI915" i="1"/>
  <c r="AI914" i="1"/>
  <c r="AI913" i="1"/>
  <c r="AI912" i="1"/>
  <c r="AI911" i="1"/>
  <c r="AI910" i="1"/>
  <c r="AI909" i="1"/>
  <c r="AI908" i="1"/>
  <c r="AI907" i="1"/>
  <c r="AI906" i="1"/>
  <c r="AI905" i="1"/>
  <c r="AI904" i="1"/>
  <c r="AI903" i="1"/>
  <c r="AI902" i="1"/>
  <c r="AI901" i="1"/>
  <c r="AI900" i="1"/>
  <c r="AI899" i="1"/>
  <c r="AI898" i="1"/>
  <c r="AI897" i="1"/>
  <c r="AI896" i="1"/>
  <c r="AI895" i="1"/>
  <c r="AI894" i="1"/>
  <c r="AI893" i="1"/>
  <c r="AI892" i="1"/>
  <c r="AI891" i="1"/>
  <c r="AI890" i="1"/>
  <c r="AI889" i="1"/>
  <c r="AI888" i="1"/>
  <c r="AI887" i="1"/>
  <c r="AI886" i="1"/>
  <c r="AI885" i="1"/>
  <c r="AI884" i="1"/>
  <c r="AI883" i="1"/>
  <c r="AI882" i="1"/>
  <c r="AI881" i="1"/>
  <c r="AI880" i="1"/>
  <c r="AI879" i="1"/>
  <c r="AI878" i="1"/>
  <c r="AI877" i="1"/>
  <c r="AI876" i="1"/>
  <c r="AI875" i="1"/>
  <c r="AI874" i="1"/>
  <c r="AI873" i="1"/>
  <c r="AI872" i="1"/>
  <c r="AI871" i="1"/>
  <c r="AI870" i="1"/>
  <c r="AI869" i="1"/>
  <c r="AI868" i="1"/>
  <c r="AI867" i="1"/>
  <c r="AI866" i="1"/>
  <c r="AI865" i="1"/>
  <c r="AI864" i="1"/>
  <c r="AI863" i="1"/>
  <c r="AI862" i="1"/>
  <c r="AI861" i="1"/>
  <c r="AI860" i="1"/>
  <c r="AI859" i="1"/>
  <c r="AI858" i="1"/>
  <c r="AI857" i="1"/>
  <c r="AI856" i="1"/>
  <c r="AI855" i="1"/>
  <c r="AI854" i="1"/>
  <c r="AI853" i="1"/>
  <c r="AI852" i="1"/>
  <c r="AI851" i="1"/>
  <c r="AI850" i="1"/>
  <c r="AI849" i="1"/>
  <c r="AI848" i="1"/>
  <c r="AI847" i="1"/>
  <c r="AI846" i="1"/>
  <c r="AI845" i="1"/>
  <c r="AI844" i="1"/>
  <c r="AI843" i="1"/>
  <c r="AI842" i="1"/>
  <c r="AI841" i="1"/>
  <c r="AI840" i="1"/>
  <c r="AI839" i="1"/>
  <c r="AI838" i="1"/>
  <c r="AI837" i="1"/>
  <c r="AI836" i="1"/>
  <c r="AI835" i="1"/>
  <c r="AI834" i="1"/>
  <c r="AI833" i="1"/>
  <c r="AI832" i="1"/>
  <c r="AI831" i="1"/>
  <c r="AI830" i="1"/>
  <c r="AI829" i="1"/>
  <c r="AI828" i="1"/>
  <c r="AI827" i="1"/>
  <c r="AI826" i="1"/>
  <c r="AI825" i="1"/>
  <c r="AI824" i="1"/>
  <c r="AI823" i="1"/>
  <c r="AI822" i="1"/>
  <c r="AI821" i="1"/>
  <c r="AI820" i="1"/>
  <c r="AI819" i="1"/>
  <c r="AI818" i="1"/>
  <c r="AI817" i="1"/>
  <c r="AI816" i="1"/>
  <c r="AI815" i="1"/>
  <c r="AI814" i="1"/>
  <c r="AI813" i="1"/>
  <c r="AI812" i="1"/>
  <c r="AI811" i="1"/>
  <c r="AI810" i="1"/>
  <c r="AI809" i="1"/>
  <c r="AI808" i="1"/>
  <c r="AI807" i="1"/>
  <c r="AI806" i="1"/>
  <c r="AI805" i="1"/>
  <c r="AI804" i="1"/>
  <c r="AI803" i="1"/>
  <c r="AI802" i="1"/>
  <c r="AI801" i="1"/>
  <c r="AI800" i="1"/>
  <c r="AI799" i="1"/>
  <c r="AI798" i="1"/>
  <c r="AI797" i="1"/>
  <c r="AI796" i="1"/>
  <c r="AI795" i="1"/>
  <c r="AI794" i="1"/>
  <c r="AI793" i="1"/>
  <c r="AI792" i="1"/>
  <c r="AI791" i="1"/>
  <c r="AI790" i="1"/>
  <c r="AI789" i="1"/>
  <c r="AI788" i="1"/>
  <c r="AI787" i="1"/>
  <c r="AI786" i="1"/>
  <c r="AI785" i="1"/>
  <c r="AI784" i="1"/>
  <c r="AI783" i="1"/>
  <c r="AI782" i="1"/>
  <c r="AI781" i="1"/>
  <c r="AI780" i="1"/>
  <c r="AI779" i="1"/>
  <c r="AI778" i="1"/>
  <c r="AI777" i="1"/>
  <c r="AI776" i="1"/>
  <c r="AI775" i="1"/>
  <c r="AI774" i="1"/>
  <c r="AI773" i="1"/>
  <c r="AI772" i="1"/>
  <c r="AI771" i="1"/>
  <c r="AI770" i="1"/>
  <c r="AI769" i="1"/>
  <c r="AI768" i="1"/>
  <c r="AI767" i="1"/>
  <c r="AI766" i="1"/>
  <c r="AI765" i="1"/>
  <c r="AI764" i="1"/>
  <c r="AI763" i="1"/>
  <c r="AI762" i="1"/>
  <c r="AI761" i="1"/>
  <c r="AI760" i="1"/>
  <c r="AI759" i="1"/>
  <c r="AI758" i="1"/>
  <c r="AI757" i="1"/>
  <c r="AI756" i="1"/>
  <c r="AI755" i="1"/>
  <c r="AI754" i="1"/>
  <c r="AI753" i="1"/>
  <c r="AI752" i="1"/>
  <c r="AI751" i="1"/>
  <c r="AI750" i="1"/>
  <c r="AI749" i="1"/>
  <c r="AI748" i="1"/>
  <c r="AI747" i="1"/>
  <c r="AI746" i="1"/>
  <c r="AI745" i="1"/>
  <c r="AI744" i="1"/>
  <c r="AI743" i="1"/>
  <c r="AI742" i="1"/>
  <c r="AI741" i="1"/>
  <c r="AI740" i="1"/>
  <c r="AI739" i="1"/>
  <c r="AI738" i="1"/>
  <c r="AI737" i="1"/>
  <c r="AI736" i="1"/>
  <c r="AI735" i="1"/>
  <c r="AI734" i="1"/>
  <c r="AI733" i="1"/>
  <c r="AI732" i="1"/>
  <c r="AI731" i="1"/>
  <c r="AI730" i="1"/>
  <c r="AI729" i="1"/>
  <c r="AI728" i="1"/>
  <c r="AI727" i="1"/>
  <c r="AI726" i="1"/>
  <c r="AI725" i="1"/>
  <c r="AI724" i="1"/>
  <c r="AI723" i="1"/>
  <c r="AI722" i="1"/>
  <c r="AI721" i="1"/>
  <c r="AI720" i="1"/>
  <c r="AI719" i="1"/>
  <c r="AI718" i="1"/>
  <c r="AI717" i="1"/>
  <c r="AI716" i="1"/>
  <c r="AI715" i="1"/>
  <c r="AI714" i="1"/>
  <c r="AI713" i="1"/>
  <c r="AI712" i="1"/>
  <c r="AI711" i="1"/>
  <c r="AI710" i="1"/>
  <c r="AI709" i="1"/>
  <c r="AI708" i="1"/>
  <c r="AI707" i="1"/>
  <c r="AI706" i="1"/>
  <c r="AI705" i="1"/>
  <c r="AI704" i="1"/>
  <c r="AI703" i="1"/>
  <c r="AI702" i="1"/>
  <c r="AI701" i="1"/>
  <c r="AI700" i="1"/>
  <c r="AI699" i="1"/>
  <c r="AI698" i="1"/>
  <c r="AI697" i="1"/>
  <c r="AI696" i="1"/>
  <c r="AI695" i="1"/>
  <c r="AI694" i="1"/>
  <c r="AI693" i="1"/>
  <c r="AI692" i="1"/>
  <c r="AI691" i="1"/>
  <c r="AI690" i="1"/>
  <c r="AI689" i="1"/>
  <c r="AI688" i="1"/>
  <c r="AI687" i="1"/>
  <c r="AI686" i="1"/>
  <c r="AI685" i="1"/>
  <c r="AI684" i="1"/>
  <c r="AI683" i="1"/>
  <c r="AI682" i="1"/>
  <c r="AI681" i="1"/>
  <c r="AI680" i="1"/>
  <c r="AI679" i="1"/>
  <c r="AI678" i="1"/>
  <c r="AI677" i="1"/>
  <c r="AI676" i="1"/>
  <c r="AI675" i="1"/>
  <c r="AI674" i="1"/>
  <c r="AI673" i="1"/>
  <c r="AI672" i="1"/>
  <c r="AI671" i="1"/>
  <c r="AI670" i="1"/>
  <c r="AI669" i="1"/>
  <c r="AI668" i="1"/>
  <c r="AI667" i="1"/>
  <c r="AI666" i="1"/>
  <c r="AI665" i="1"/>
  <c r="AI664" i="1"/>
  <c r="AI663" i="1"/>
  <c r="AI662" i="1"/>
  <c r="AI661" i="1"/>
  <c r="AI660" i="1"/>
  <c r="AI659" i="1"/>
  <c r="AI658" i="1"/>
  <c r="AI657" i="1"/>
  <c r="AI656" i="1"/>
  <c r="AI655" i="1"/>
  <c r="AI654" i="1"/>
  <c r="AI653" i="1"/>
  <c r="AI652" i="1"/>
  <c r="AI651" i="1"/>
  <c r="AI650" i="1"/>
  <c r="AI649" i="1"/>
  <c r="AI648" i="1"/>
  <c r="AI647" i="1"/>
  <c r="AI646" i="1"/>
  <c r="AI645" i="1"/>
  <c r="AI644" i="1"/>
  <c r="AI643" i="1"/>
  <c r="AI642" i="1"/>
  <c r="AI641" i="1"/>
  <c r="AI640" i="1"/>
  <c r="AI639" i="1"/>
  <c r="AI638" i="1"/>
  <c r="AI637" i="1"/>
  <c r="AI636" i="1"/>
  <c r="AI635" i="1"/>
  <c r="AI634" i="1"/>
  <c r="AI633" i="1"/>
  <c r="AI632" i="1"/>
  <c r="AI631" i="1"/>
  <c r="AI630" i="1"/>
  <c r="AI629" i="1"/>
  <c r="AI628" i="1"/>
  <c r="AI627" i="1"/>
  <c r="AI626" i="1"/>
  <c r="AI625" i="1"/>
  <c r="AI624" i="1"/>
  <c r="AI623" i="1"/>
  <c r="AI622" i="1"/>
  <c r="AI621" i="1"/>
  <c r="AI620" i="1"/>
  <c r="AI619" i="1"/>
  <c r="AI618" i="1"/>
  <c r="AI617" i="1"/>
  <c r="AI616" i="1"/>
  <c r="AI615" i="1"/>
  <c r="AI614" i="1"/>
  <c r="AI613" i="1"/>
  <c r="AI612" i="1"/>
  <c r="AI611" i="1"/>
  <c r="AI610" i="1"/>
  <c r="AI609" i="1"/>
  <c r="AI608" i="1"/>
  <c r="AI607" i="1"/>
  <c r="AI606" i="1"/>
  <c r="AI605" i="1"/>
  <c r="AI604" i="1"/>
  <c r="AI603" i="1"/>
  <c r="AI602" i="1"/>
  <c r="AI601" i="1"/>
  <c r="AI600" i="1"/>
  <c r="AI599" i="1"/>
  <c r="AI598" i="1"/>
  <c r="AI597" i="1"/>
  <c r="AI596" i="1"/>
  <c r="AI595" i="1"/>
  <c r="AI594" i="1"/>
  <c r="AI593" i="1"/>
  <c r="AI592" i="1"/>
  <c r="AI591" i="1"/>
  <c r="AI590" i="1"/>
  <c r="AI589" i="1"/>
  <c r="AI588" i="1"/>
  <c r="AI587" i="1"/>
  <c r="AI586" i="1"/>
  <c r="AI585" i="1"/>
  <c r="AI584" i="1"/>
  <c r="AI583" i="1"/>
  <c r="AI582" i="1"/>
  <c r="AI581" i="1"/>
  <c r="AI580" i="1"/>
  <c r="AI579" i="1"/>
  <c r="AI578" i="1"/>
  <c r="AI577" i="1"/>
  <c r="AI576" i="1"/>
  <c r="AI575" i="1"/>
  <c r="AI574" i="1"/>
  <c r="AI573" i="1"/>
  <c r="AI572" i="1"/>
  <c r="AI571" i="1"/>
  <c r="AI570" i="1"/>
  <c r="AI569" i="1"/>
  <c r="AI568" i="1"/>
  <c r="AI567" i="1"/>
  <c r="AI566" i="1"/>
  <c r="AI565" i="1"/>
  <c r="AI564" i="1"/>
  <c r="AI563" i="1"/>
  <c r="AI562" i="1"/>
  <c r="AI561" i="1"/>
  <c r="AI560" i="1"/>
  <c r="AI559" i="1"/>
  <c r="AI558" i="1"/>
  <c r="AI557" i="1"/>
  <c r="AI556" i="1"/>
  <c r="AI555" i="1"/>
  <c r="AI554" i="1"/>
  <c r="AI553" i="1"/>
  <c r="AI552" i="1"/>
  <c r="AI551" i="1"/>
  <c r="AI550" i="1"/>
  <c r="AI549" i="1"/>
  <c r="AI548" i="1"/>
  <c r="AI547" i="1"/>
  <c r="AI546" i="1"/>
  <c r="AI545" i="1"/>
  <c r="AI544" i="1"/>
  <c r="AI543" i="1"/>
  <c r="AI542" i="1"/>
  <c r="AI541" i="1"/>
  <c r="AI540" i="1"/>
  <c r="AI539" i="1"/>
  <c r="AI538" i="1"/>
  <c r="AI537" i="1"/>
  <c r="AI536" i="1"/>
  <c r="AI535" i="1"/>
  <c r="AI534" i="1"/>
  <c r="AI533" i="1"/>
  <c r="AI532" i="1"/>
  <c r="AI531" i="1"/>
  <c r="AI530" i="1"/>
  <c r="AI529" i="1"/>
  <c r="AI528" i="1"/>
  <c r="AI527" i="1"/>
  <c r="AI526" i="1"/>
  <c r="AI525" i="1"/>
  <c r="AI524" i="1"/>
  <c r="AI523" i="1"/>
  <c r="AI522" i="1"/>
  <c r="AI521" i="1"/>
  <c r="AI520" i="1"/>
  <c r="AI519" i="1"/>
  <c r="AI518" i="1"/>
  <c r="AI517" i="1"/>
  <c r="AI516" i="1"/>
  <c r="AI515" i="1"/>
  <c r="AI514" i="1"/>
  <c r="AI513" i="1"/>
  <c r="AI512" i="1"/>
  <c r="AI511" i="1"/>
  <c r="AI510" i="1"/>
  <c r="AI509" i="1"/>
  <c r="AI508" i="1"/>
  <c r="AI507" i="1"/>
  <c r="AI506" i="1"/>
  <c r="AI505" i="1"/>
  <c r="AI504" i="1"/>
  <c r="AI503" i="1"/>
  <c r="AI502" i="1"/>
  <c r="AI501" i="1"/>
  <c r="AI500" i="1"/>
  <c r="AI499" i="1"/>
  <c r="AI498" i="1"/>
  <c r="AI497" i="1"/>
  <c r="AI496" i="1"/>
  <c r="AI495" i="1"/>
  <c r="AI494" i="1"/>
  <c r="AI493" i="1"/>
  <c r="AI492" i="1"/>
  <c r="AI491" i="1"/>
  <c r="AI490" i="1"/>
  <c r="AI489" i="1"/>
  <c r="AI488" i="1"/>
  <c r="AI487" i="1"/>
  <c r="AI486" i="1"/>
  <c r="AI485" i="1"/>
  <c r="AI484" i="1"/>
  <c r="AI483" i="1"/>
  <c r="AI482" i="1"/>
  <c r="AI481" i="1"/>
  <c r="AI480" i="1"/>
  <c r="AI479" i="1"/>
  <c r="AI478" i="1"/>
  <c r="AI477" i="1"/>
  <c r="AI476" i="1"/>
  <c r="AI475" i="1"/>
  <c r="AI474" i="1"/>
  <c r="AI473" i="1"/>
  <c r="AI472" i="1"/>
  <c r="AI471" i="1"/>
  <c r="AI470" i="1"/>
  <c r="AI469" i="1"/>
  <c r="AI468" i="1"/>
  <c r="AI467" i="1"/>
  <c r="AI466" i="1"/>
  <c r="AI465" i="1"/>
  <c r="AI464" i="1"/>
  <c r="AI463" i="1"/>
  <c r="AI462" i="1"/>
  <c r="AI461" i="1"/>
  <c r="AI460" i="1"/>
  <c r="AI459" i="1"/>
  <c r="AI458" i="1"/>
  <c r="AI457" i="1"/>
  <c r="AI456" i="1"/>
  <c r="AI455" i="1"/>
  <c r="AI454" i="1"/>
  <c r="AI453" i="1"/>
  <c r="AI452" i="1"/>
  <c r="AI451" i="1"/>
  <c r="AI450" i="1"/>
  <c r="AI449" i="1"/>
  <c r="AI448" i="1"/>
  <c r="AI447" i="1"/>
  <c r="AI446" i="1"/>
  <c r="AI445" i="1"/>
  <c r="AI444" i="1"/>
  <c r="AI443" i="1"/>
  <c r="AI442" i="1"/>
  <c r="AI441" i="1"/>
  <c r="AI440" i="1"/>
  <c r="AI439" i="1"/>
  <c r="AI438" i="1"/>
  <c r="AI437" i="1"/>
  <c r="AI436" i="1"/>
  <c r="AI435" i="1"/>
  <c r="AI434" i="1"/>
  <c r="AI433" i="1"/>
  <c r="AI432" i="1"/>
  <c r="AI431" i="1"/>
  <c r="AI430" i="1"/>
  <c r="AI429" i="1"/>
  <c r="AI428" i="1"/>
  <c r="AI427" i="1"/>
  <c r="AI426" i="1"/>
  <c r="AI425" i="1"/>
  <c r="AI424" i="1"/>
  <c r="AI423" i="1"/>
  <c r="AI422" i="1"/>
  <c r="AI421" i="1"/>
  <c r="AI420" i="1"/>
  <c r="AI419" i="1"/>
  <c r="AI418" i="1"/>
  <c r="AI417" i="1"/>
  <c r="AI416" i="1"/>
  <c r="AI415" i="1"/>
  <c r="AI414" i="1"/>
  <c r="AI413" i="1"/>
  <c r="AI412" i="1"/>
  <c r="AI411" i="1"/>
  <c r="AI410" i="1"/>
  <c r="AI409" i="1"/>
  <c r="AI408" i="1"/>
  <c r="AI407" i="1"/>
  <c r="AI406" i="1"/>
  <c r="AI405" i="1"/>
  <c r="AI404" i="1"/>
  <c r="AI403" i="1"/>
  <c r="AI402" i="1"/>
  <c r="AI401" i="1"/>
  <c r="AI400" i="1"/>
  <c r="AI399" i="1"/>
  <c r="AI398" i="1"/>
  <c r="AI397" i="1"/>
  <c r="AI396" i="1"/>
  <c r="AI395" i="1"/>
  <c r="AI394" i="1"/>
  <c r="AI393" i="1"/>
  <c r="AI392" i="1"/>
  <c r="AI391" i="1"/>
  <c r="AI390" i="1"/>
  <c r="AI389" i="1"/>
  <c r="AI388" i="1"/>
  <c r="AI387" i="1"/>
  <c r="AI386" i="1"/>
  <c r="AI385" i="1"/>
  <c r="AI384" i="1"/>
  <c r="AI383" i="1"/>
  <c r="AI382" i="1"/>
  <c r="AI381" i="1"/>
  <c r="AI380" i="1"/>
  <c r="AI379" i="1"/>
  <c r="AI378" i="1"/>
  <c r="AI377" i="1"/>
  <c r="AI376" i="1"/>
  <c r="AI375" i="1"/>
  <c r="AI374" i="1"/>
  <c r="AI373" i="1"/>
  <c r="AI372" i="1"/>
  <c r="AI371" i="1"/>
  <c r="AI370" i="1"/>
  <c r="AI369" i="1"/>
  <c r="AI368" i="1"/>
  <c r="AI367" i="1"/>
  <c r="AI366" i="1"/>
  <c r="AI365" i="1"/>
  <c r="AI364" i="1"/>
  <c r="AI363" i="1"/>
  <c r="AI362" i="1"/>
  <c r="AI361" i="1"/>
  <c r="AI360" i="1"/>
  <c r="AI359" i="1"/>
  <c r="AI358" i="1"/>
  <c r="AI357" i="1"/>
  <c r="AI356" i="1"/>
  <c r="AI355" i="1"/>
  <c r="AI354" i="1"/>
  <c r="AI353" i="1"/>
  <c r="AI352" i="1"/>
  <c r="AI351" i="1"/>
  <c r="AI350" i="1"/>
  <c r="AI349" i="1"/>
  <c r="AI348" i="1"/>
  <c r="AI347" i="1"/>
  <c r="AI346" i="1"/>
  <c r="AI345" i="1"/>
  <c r="AI344" i="1"/>
  <c r="AI343" i="1"/>
  <c r="AI342" i="1"/>
  <c r="AI341" i="1"/>
  <c r="AI340" i="1"/>
  <c r="AI339" i="1"/>
  <c r="AI338" i="1"/>
  <c r="AI337" i="1"/>
  <c r="AI336" i="1"/>
  <c r="AI335" i="1"/>
  <c r="AI334" i="1"/>
  <c r="AI333" i="1"/>
  <c r="AI332" i="1"/>
  <c r="AI331" i="1"/>
  <c r="AI330" i="1"/>
  <c r="AI329" i="1"/>
  <c r="AI328" i="1"/>
  <c r="AI327" i="1"/>
  <c r="AI326" i="1"/>
  <c r="AI325" i="1"/>
  <c r="AI324" i="1"/>
  <c r="AI323" i="1"/>
  <c r="AI322" i="1"/>
  <c r="AI321" i="1"/>
  <c r="AI320" i="1"/>
  <c r="AI319" i="1"/>
  <c r="AI318" i="1"/>
  <c r="AI317" i="1"/>
  <c r="AI316" i="1"/>
  <c r="AI315" i="1"/>
  <c r="AI314" i="1"/>
  <c r="AI313" i="1"/>
  <c r="AI312" i="1"/>
  <c r="AI311" i="1"/>
  <c r="AI310" i="1"/>
  <c r="AI309" i="1"/>
  <c r="AI308" i="1"/>
  <c r="AI307" i="1"/>
  <c r="AI306" i="1"/>
  <c r="AI305" i="1"/>
  <c r="AI304" i="1"/>
  <c r="AI303" i="1"/>
  <c r="AI302" i="1"/>
  <c r="AI301" i="1"/>
  <c r="AI300" i="1"/>
  <c r="AI299" i="1"/>
  <c r="AI298" i="1"/>
  <c r="AI297" i="1"/>
  <c r="AI296" i="1"/>
  <c r="AI295" i="1"/>
  <c r="AI294" i="1"/>
  <c r="AI293" i="1"/>
  <c r="AI292" i="1"/>
  <c r="AI291" i="1"/>
  <c r="AI290" i="1"/>
  <c r="AI289" i="1"/>
  <c r="AI288" i="1"/>
  <c r="AI287" i="1"/>
  <c r="AI286" i="1"/>
  <c r="AI285" i="1"/>
  <c r="AI284" i="1"/>
  <c r="AI283" i="1"/>
  <c r="AI282" i="1"/>
  <c r="AI281" i="1"/>
  <c r="AI280" i="1"/>
  <c r="AI279" i="1"/>
  <c r="AI278" i="1"/>
  <c r="AI277" i="1"/>
  <c r="AI276" i="1"/>
  <c r="AI275" i="1"/>
  <c r="AI274" i="1"/>
  <c r="AI273" i="1"/>
  <c r="AI272" i="1"/>
  <c r="AI271" i="1"/>
  <c r="AI270" i="1"/>
  <c r="AI269" i="1"/>
  <c r="AI268" i="1"/>
  <c r="AI267" i="1"/>
  <c r="AI266" i="1"/>
  <c r="AI265" i="1"/>
  <c r="AI264" i="1"/>
  <c r="AI263" i="1"/>
  <c r="AI262" i="1"/>
  <c r="AI261" i="1"/>
  <c r="AI260" i="1"/>
  <c r="AI259" i="1"/>
  <c r="AI258" i="1"/>
  <c r="AI257" i="1"/>
  <c r="AI256" i="1"/>
  <c r="AI255" i="1"/>
  <c r="AI254" i="1"/>
  <c r="AI253" i="1"/>
  <c r="AI252" i="1"/>
  <c r="AI251" i="1"/>
  <c r="AI250" i="1"/>
  <c r="AI249" i="1"/>
  <c r="AI248" i="1"/>
  <c r="AI247" i="1"/>
  <c r="AI246" i="1"/>
  <c r="AI245" i="1"/>
  <c r="AI244" i="1"/>
  <c r="AI243" i="1"/>
  <c r="AI242" i="1"/>
  <c r="AI241" i="1"/>
  <c r="AI240" i="1"/>
  <c r="AI239" i="1"/>
  <c r="AI238" i="1"/>
  <c r="AI237" i="1"/>
  <c r="AI236" i="1"/>
  <c r="AI235" i="1"/>
  <c r="AI234" i="1"/>
  <c r="AI233" i="1"/>
  <c r="AI232" i="1"/>
  <c r="AI231" i="1"/>
  <c r="AI230" i="1"/>
  <c r="AI229" i="1"/>
  <c r="AI228" i="1"/>
  <c r="AI227" i="1"/>
  <c r="AI226" i="1"/>
  <c r="AI225" i="1"/>
  <c r="AI224" i="1"/>
  <c r="AI223" i="1"/>
  <c r="AI222" i="1"/>
  <c r="AI221" i="1"/>
  <c r="AI220" i="1"/>
  <c r="AI219" i="1"/>
  <c r="AI218" i="1"/>
  <c r="AI217" i="1"/>
  <c r="AI216" i="1"/>
  <c r="AI215" i="1"/>
  <c r="AI214" i="1"/>
  <c r="AI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I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I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I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I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I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2" i="1"/>
  <c r="AI21" i="1"/>
  <c r="AI20" i="1"/>
  <c r="AI19" i="1"/>
  <c r="AI18" i="1"/>
  <c r="AI16" i="1"/>
  <c r="AI13" i="1"/>
  <c r="AN10008" i="1"/>
  <c r="AN10007" i="1"/>
  <c r="AN10006" i="1"/>
  <c r="AN10005" i="1"/>
  <c r="AN10004" i="1"/>
  <c r="AN10003" i="1"/>
  <c r="AN10002" i="1"/>
  <c r="AN10001" i="1"/>
  <c r="AN10000" i="1"/>
  <c r="AN9999" i="1"/>
  <c r="AN9998" i="1"/>
  <c r="AN9997" i="1"/>
  <c r="AN9996" i="1"/>
  <c r="AN9995" i="1"/>
  <c r="AN9994" i="1"/>
  <c r="AN9993" i="1"/>
  <c r="AN9992" i="1"/>
  <c r="AN9991" i="1"/>
  <c r="AN9990" i="1"/>
  <c r="AN9989" i="1"/>
  <c r="AN9988" i="1"/>
  <c r="AN9987" i="1"/>
  <c r="AN9986" i="1"/>
  <c r="AN9985" i="1"/>
  <c r="AN9984" i="1"/>
  <c r="AN9983" i="1"/>
  <c r="AN9982" i="1"/>
  <c r="AN9981" i="1"/>
  <c r="AN9980" i="1"/>
  <c r="AN9979" i="1"/>
  <c r="AN9978" i="1"/>
  <c r="AN9977" i="1"/>
  <c r="AN9976" i="1"/>
  <c r="AN9975" i="1"/>
  <c r="AN9974" i="1"/>
  <c r="AN9973" i="1"/>
  <c r="AN9972" i="1"/>
  <c r="AN9971" i="1"/>
  <c r="AN9970" i="1"/>
  <c r="AN9969" i="1"/>
  <c r="AN9968" i="1"/>
  <c r="AN9967" i="1"/>
  <c r="AN9966" i="1"/>
  <c r="AN9965" i="1"/>
  <c r="AN9964" i="1"/>
  <c r="AN9963" i="1"/>
  <c r="AN9962" i="1"/>
  <c r="AN9961" i="1"/>
  <c r="AN9960" i="1"/>
  <c r="AN9959" i="1"/>
  <c r="AN9958" i="1"/>
  <c r="AN9957" i="1"/>
  <c r="AN9956" i="1"/>
  <c r="AN9955" i="1"/>
  <c r="AN9954" i="1"/>
  <c r="AN9953" i="1"/>
  <c r="AN9952" i="1"/>
  <c r="AN9951" i="1"/>
  <c r="AN9950" i="1"/>
  <c r="AN9949" i="1"/>
  <c r="AN9948" i="1"/>
  <c r="AN9947" i="1"/>
  <c r="AN9946" i="1"/>
  <c r="AN9945" i="1"/>
  <c r="AN9944" i="1"/>
  <c r="AN9943" i="1"/>
  <c r="AN9942" i="1"/>
  <c r="AN9941" i="1"/>
  <c r="AN9940" i="1"/>
  <c r="AN9939" i="1"/>
  <c r="AN9938" i="1"/>
  <c r="AN9937" i="1"/>
  <c r="AN9936" i="1"/>
  <c r="AN9935" i="1"/>
  <c r="AN9934" i="1"/>
  <c r="AN9933" i="1"/>
  <c r="AN9932" i="1"/>
  <c r="AN9931" i="1"/>
  <c r="AN9930" i="1"/>
  <c r="AN9929" i="1"/>
  <c r="AN9928" i="1"/>
  <c r="AN9927" i="1"/>
  <c r="AN9926" i="1"/>
  <c r="AN9925" i="1"/>
  <c r="AN9924" i="1"/>
  <c r="AN9923" i="1"/>
  <c r="AN9922" i="1"/>
  <c r="AN9921" i="1"/>
  <c r="AN9920" i="1"/>
  <c r="AN9919" i="1"/>
  <c r="AN9918" i="1"/>
  <c r="AN9917" i="1"/>
  <c r="AN9916" i="1"/>
  <c r="AN9915" i="1"/>
  <c r="AN9914" i="1"/>
  <c r="AN9913" i="1"/>
  <c r="AN9912" i="1"/>
  <c r="AN9911" i="1"/>
  <c r="AN9910" i="1"/>
  <c r="AN9909" i="1"/>
  <c r="AN9908" i="1"/>
  <c r="AN9907" i="1"/>
  <c r="AN9906" i="1"/>
  <c r="AN9905" i="1"/>
  <c r="AN9904" i="1"/>
  <c r="AN9903" i="1"/>
  <c r="AN9902" i="1"/>
  <c r="AN9901" i="1"/>
  <c r="AN9900" i="1"/>
  <c r="AN9899" i="1"/>
  <c r="AN9898" i="1"/>
  <c r="AN9897" i="1"/>
  <c r="AN9896" i="1"/>
  <c r="AN9895" i="1"/>
  <c r="AN9894" i="1"/>
  <c r="AN9893" i="1"/>
  <c r="AN9892" i="1"/>
  <c r="AN9891" i="1"/>
  <c r="AN9890" i="1"/>
  <c r="AN9889" i="1"/>
  <c r="AN9888" i="1"/>
  <c r="AN9887" i="1"/>
  <c r="AN9886" i="1"/>
  <c r="AN9885" i="1"/>
  <c r="AN9884" i="1"/>
  <c r="AN9883" i="1"/>
  <c r="AN9882" i="1"/>
  <c r="AN9881" i="1"/>
  <c r="AN9880" i="1"/>
  <c r="AN9879" i="1"/>
  <c r="AN9878" i="1"/>
  <c r="AN9877" i="1"/>
  <c r="AN9876" i="1"/>
  <c r="AN9875" i="1"/>
  <c r="AN9874" i="1"/>
  <c r="AN9873" i="1"/>
  <c r="AN9872" i="1"/>
  <c r="AN9871" i="1"/>
  <c r="AN9870" i="1"/>
  <c r="AN9869" i="1"/>
  <c r="AN9868" i="1"/>
  <c r="AN9867" i="1"/>
  <c r="AN9866" i="1"/>
  <c r="AN9865" i="1"/>
  <c r="AN9864" i="1"/>
  <c r="AN9863" i="1"/>
  <c r="AN9862" i="1"/>
  <c r="AN9861" i="1"/>
  <c r="AN9860" i="1"/>
  <c r="AN9859" i="1"/>
  <c r="AN9858" i="1"/>
  <c r="AN9857" i="1"/>
  <c r="AN9856" i="1"/>
  <c r="AN9855" i="1"/>
  <c r="AN9854" i="1"/>
  <c r="AN9853" i="1"/>
  <c r="AN9852" i="1"/>
  <c r="AN9851" i="1"/>
  <c r="AN9850" i="1"/>
  <c r="AN9849" i="1"/>
  <c r="AN9848" i="1"/>
  <c r="AN9847" i="1"/>
  <c r="AN9846" i="1"/>
  <c r="AN9845" i="1"/>
  <c r="AN9844" i="1"/>
  <c r="AN9843" i="1"/>
  <c r="AN9842" i="1"/>
  <c r="AN9841" i="1"/>
  <c r="AN9840" i="1"/>
  <c r="AN9839" i="1"/>
  <c r="AN9838" i="1"/>
  <c r="AN9837" i="1"/>
  <c r="AN9836" i="1"/>
  <c r="AN9835" i="1"/>
  <c r="AN9834" i="1"/>
  <c r="AN9833" i="1"/>
  <c r="AN9832" i="1"/>
  <c r="AN9831" i="1"/>
  <c r="AN9830" i="1"/>
  <c r="AN9829" i="1"/>
  <c r="AN9828" i="1"/>
  <c r="AN9827" i="1"/>
  <c r="AN9826" i="1"/>
  <c r="AN9825" i="1"/>
  <c r="AN9824" i="1"/>
  <c r="AN9823" i="1"/>
  <c r="AN9822" i="1"/>
  <c r="AN9821" i="1"/>
  <c r="AN9820" i="1"/>
  <c r="AN9819" i="1"/>
  <c r="AN9818" i="1"/>
  <c r="AN9817" i="1"/>
  <c r="AN9816" i="1"/>
  <c r="AN9815" i="1"/>
  <c r="AN9814" i="1"/>
  <c r="AN9813" i="1"/>
  <c r="AN9812" i="1"/>
  <c r="AN9811" i="1"/>
  <c r="AN9810" i="1"/>
  <c r="AN9809" i="1"/>
  <c r="AN9808" i="1"/>
  <c r="AN9807" i="1"/>
  <c r="AN9806" i="1"/>
  <c r="AN9805" i="1"/>
  <c r="AN9804" i="1"/>
  <c r="AN9803" i="1"/>
  <c r="AN9802" i="1"/>
  <c r="AN9801" i="1"/>
  <c r="AN9800" i="1"/>
  <c r="AN9799" i="1"/>
  <c r="AN9798" i="1"/>
  <c r="AN9797" i="1"/>
  <c r="AN9796" i="1"/>
  <c r="AN9795" i="1"/>
  <c r="AN9794" i="1"/>
  <c r="AN9793" i="1"/>
  <c r="AN9792" i="1"/>
  <c r="AN9791" i="1"/>
  <c r="AN9790" i="1"/>
  <c r="AN9789" i="1"/>
  <c r="AN9788" i="1"/>
  <c r="AN9787" i="1"/>
  <c r="AN9786" i="1"/>
  <c r="AN9785" i="1"/>
  <c r="AN9784" i="1"/>
  <c r="AN9783" i="1"/>
  <c r="AN9782" i="1"/>
  <c r="AN9781" i="1"/>
  <c r="AN9780" i="1"/>
  <c r="AN9779" i="1"/>
  <c r="AN9778" i="1"/>
  <c r="AN9777" i="1"/>
  <c r="AN9776" i="1"/>
  <c r="AN9775" i="1"/>
  <c r="AN9774" i="1"/>
  <c r="AN9773" i="1"/>
  <c r="AN9772" i="1"/>
  <c r="AN9771" i="1"/>
  <c r="AN9770" i="1"/>
  <c r="AN9769" i="1"/>
  <c r="AN9768" i="1"/>
  <c r="AN9767" i="1"/>
  <c r="AN9766" i="1"/>
  <c r="AN9765" i="1"/>
  <c r="AN9764" i="1"/>
  <c r="AN9763" i="1"/>
  <c r="AN9762" i="1"/>
  <c r="AN9761" i="1"/>
  <c r="AN9760" i="1"/>
  <c r="AN9759" i="1"/>
  <c r="AN9758" i="1"/>
  <c r="AN9757" i="1"/>
  <c r="AN9756" i="1"/>
  <c r="AN9755" i="1"/>
  <c r="AN9754" i="1"/>
  <c r="AN9753" i="1"/>
  <c r="AN9752" i="1"/>
  <c r="AN9751" i="1"/>
  <c r="AN9750" i="1"/>
  <c r="AN9749" i="1"/>
  <c r="AN9748" i="1"/>
  <c r="AN9747" i="1"/>
  <c r="AN9746" i="1"/>
  <c r="AN9745" i="1"/>
  <c r="AN9744" i="1"/>
  <c r="AN9743" i="1"/>
  <c r="AN9742" i="1"/>
  <c r="AN9741" i="1"/>
  <c r="AN9740" i="1"/>
  <c r="AN9739" i="1"/>
  <c r="AN9738" i="1"/>
  <c r="AN9737" i="1"/>
  <c r="AN9736" i="1"/>
  <c r="AN9735" i="1"/>
  <c r="AN9734" i="1"/>
  <c r="AN9733" i="1"/>
  <c r="AN9732" i="1"/>
  <c r="AN9731" i="1"/>
  <c r="AN9730" i="1"/>
  <c r="AN9729" i="1"/>
  <c r="AN9728" i="1"/>
  <c r="AN9727" i="1"/>
  <c r="AN9726" i="1"/>
  <c r="AN9725" i="1"/>
  <c r="AN9724" i="1"/>
  <c r="AN9723" i="1"/>
  <c r="AN9722" i="1"/>
  <c r="AN9721" i="1"/>
  <c r="AN9720" i="1"/>
  <c r="AN9719" i="1"/>
  <c r="AN9718" i="1"/>
  <c r="AN9717" i="1"/>
  <c r="AN9716" i="1"/>
  <c r="AN9715" i="1"/>
  <c r="AN9714" i="1"/>
  <c r="AN9713" i="1"/>
  <c r="AN9712" i="1"/>
  <c r="AN9711" i="1"/>
  <c r="AN9710" i="1"/>
  <c r="AN9709" i="1"/>
  <c r="AN9708" i="1"/>
  <c r="AN9707" i="1"/>
  <c r="AN9706" i="1"/>
  <c r="AN9705" i="1"/>
  <c r="AN9704" i="1"/>
  <c r="AN9703" i="1"/>
  <c r="AN9702" i="1"/>
  <c r="AN9701" i="1"/>
  <c r="AN9700" i="1"/>
  <c r="AN9699" i="1"/>
  <c r="AN9698" i="1"/>
  <c r="AN9697" i="1"/>
  <c r="AN9696" i="1"/>
  <c r="AN9695" i="1"/>
  <c r="AN9694" i="1"/>
  <c r="AN9693" i="1"/>
  <c r="AN9692" i="1"/>
  <c r="AN9691" i="1"/>
  <c r="AN9690" i="1"/>
  <c r="AN9689" i="1"/>
  <c r="AN9688" i="1"/>
  <c r="AN9687" i="1"/>
  <c r="AN9686" i="1"/>
  <c r="AN9685" i="1"/>
  <c r="AN9684" i="1"/>
  <c r="AN9683" i="1"/>
  <c r="AN9682" i="1"/>
  <c r="AN9681" i="1"/>
  <c r="AN9680" i="1"/>
  <c r="AN9679" i="1"/>
  <c r="AN9678" i="1"/>
  <c r="AN9677" i="1"/>
  <c r="AN9676" i="1"/>
  <c r="AN9675" i="1"/>
  <c r="AN9674" i="1"/>
  <c r="AN9673" i="1"/>
  <c r="AN9672" i="1"/>
  <c r="AN9671" i="1"/>
  <c r="AN9670" i="1"/>
  <c r="AN9669" i="1"/>
  <c r="AN9668" i="1"/>
  <c r="AN9667" i="1"/>
  <c r="AN9666" i="1"/>
  <c r="AN9665" i="1"/>
  <c r="AN9664" i="1"/>
  <c r="AN9663" i="1"/>
  <c r="AN9662" i="1"/>
  <c r="AN9661" i="1"/>
  <c r="AN9660" i="1"/>
  <c r="AN9659" i="1"/>
  <c r="AN9658" i="1"/>
  <c r="AN9657" i="1"/>
  <c r="AN9656" i="1"/>
  <c r="AN9655" i="1"/>
  <c r="AN9654" i="1"/>
  <c r="AN9653" i="1"/>
  <c r="AN9652" i="1"/>
  <c r="AN9651" i="1"/>
  <c r="AN9650" i="1"/>
  <c r="AN9649" i="1"/>
  <c r="AN9648" i="1"/>
  <c r="AN9647" i="1"/>
  <c r="AN9646" i="1"/>
  <c r="AN9645" i="1"/>
  <c r="AN9644" i="1"/>
  <c r="AN9643" i="1"/>
  <c r="AN9642" i="1"/>
  <c r="AN9641" i="1"/>
  <c r="AN9640" i="1"/>
  <c r="AN9639" i="1"/>
  <c r="AN9638" i="1"/>
  <c r="AN9637" i="1"/>
  <c r="AN9636" i="1"/>
  <c r="AN9635" i="1"/>
  <c r="AN9634" i="1"/>
  <c r="AN9633" i="1"/>
  <c r="AN9632" i="1"/>
  <c r="AN9631" i="1"/>
  <c r="AN9630" i="1"/>
  <c r="AN9629" i="1"/>
  <c r="AN9628" i="1"/>
  <c r="AN9627" i="1"/>
  <c r="AN9626" i="1"/>
  <c r="AN9625" i="1"/>
  <c r="AN9624" i="1"/>
  <c r="AN9623" i="1"/>
  <c r="AN9622" i="1"/>
  <c r="AN9621" i="1"/>
  <c r="AN9620" i="1"/>
  <c r="AN9619" i="1"/>
  <c r="AN9618" i="1"/>
  <c r="AN9617" i="1"/>
  <c r="AN9616" i="1"/>
  <c r="AN9615" i="1"/>
  <c r="AN9614" i="1"/>
  <c r="AN9613" i="1"/>
  <c r="AN9612" i="1"/>
  <c r="AN9611" i="1"/>
  <c r="AN9610" i="1"/>
  <c r="AN9609" i="1"/>
  <c r="AN9608" i="1"/>
  <c r="AN9607" i="1"/>
  <c r="AN9606" i="1"/>
  <c r="AN9605" i="1"/>
  <c r="AN9604" i="1"/>
  <c r="AN9603" i="1"/>
  <c r="AN9602" i="1"/>
  <c r="AN9601" i="1"/>
  <c r="AN9600" i="1"/>
  <c r="AN9599" i="1"/>
  <c r="AN9598" i="1"/>
  <c r="AN9597" i="1"/>
  <c r="AN9596" i="1"/>
  <c r="AN9595" i="1"/>
  <c r="AN9594" i="1"/>
  <c r="AN9593" i="1"/>
  <c r="AN9592" i="1"/>
  <c r="AN9591" i="1"/>
  <c r="AN9590" i="1"/>
  <c r="AN9589" i="1"/>
  <c r="AN9588" i="1"/>
  <c r="AN9587" i="1"/>
  <c r="AN9586" i="1"/>
  <c r="AN9585" i="1"/>
  <c r="AN9584" i="1"/>
  <c r="AN9583" i="1"/>
  <c r="AN9582" i="1"/>
  <c r="AN9581" i="1"/>
  <c r="AN9580" i="1"/>
  <c r="AN9579" i="1"/>
  <c r="AN9578" i="1"/>
  <c r="AN9577" i="1"/>
  <c r="AN9576" i="1"/>
  <c r="AN9575" i="1"/>
  <c r="AN9574" i="1"/>
  <c r="AN9573" i="1"/>
  <c r="AN9572" i="1"/>
  <c r="AN9571" i="1"/>
  <c r="AN9570" i="1"/>
  <c r="AN9569" i="1"/>
  <c r="AN9568" i="1"/>
  <c r="AN9567" i="1"/>
  <c r="AN9566" i="1"/>
  <c r="AN9565" i="1"/>
  <c r="AN9564" i="1"/>
  <c r="AN9563" i="1"/>
  <c r="AN9562" i="1"/>
  <c r="AN9561" i="1"/>
  <c r="AN9560" i="1"/>
  <c r="AN9559" i="1"/>
  <c r="AN9558" i="1"/>
  <c r="AN9557" i="1"/>
  <c r="AN9556" i="1"/>
  <c r="AN9555" i="1"/>
  <c r="AN9554" i="1"/>
  <c r="AN9553" i="1"/>
  <c r="AN9552" i="1"/>
  <c r="AN9551" i="1"/>
  <c r="AN9550" i="1"/>
  <c r="AN9549" i="1"/>
  <c r="AN9548" i="1"/>
  <c r="AN9547" i="1"/>
  <c r="AN9546" i="1"/>
  <c r="AN9545" i="1"/>
  <c r="AN9544" i="1"/>
  <c r="AN9543" i="1"/>
  <c r="AN9542" i="1"/>
  <c r="AN9541" i="1"/>
  <c r="AN9540" i="1"/>
  <c r="AN9539" i="1"/>
  <c r="AN9538" i="1"/>
  <c r="AN9537" i="1"/>
  <c r="AN9536" i="1"/>
  <c r="AN9535" i="1"/>
  <c r="AN9534" i="1"/>
  <c r="AN9533" i="1"/>
  <c r="AN9532" i="1"/>
  <c r="AN9531" i="1"/>
  <c r="AN9530" i="1"/>
  <c r="AN9529" i="1"/>
  <c r="AN9528" i="1"/>
  <c r="AN9527" i="1"/>
  <c r="AN9526" i="1"/>
  <c r="AN9525" i="1"/>
  <c r="AN9524" i="1"/>
  <c r="AN9523" i="1"/>
  <c r="AN9522" i="1"/>
  <c r="AN9521" i="1"/>
  <c r="AN9520" i="1"/>
  <c r="AN9519" i="1"/>
  <c r="AN9518" i="1"/>
  <c r="AN9517" i="1"/>
  <c r="AN9516" i="1"/>
  <c r="AN9515" i="1"/>
  <c r="AN9514" i="1"/>
  <c r="AN9513" i="1"/>
  <c r="AN9512" i="1"/>
  <c r="AN9511" i="1"/>
  <c r="AN9510" i="1"/>
  <c r="AN9509" i="1"/>
  <c r="AN9508" i="1"/>
  <c r="AN9507" i="1"/>
  <c r="AN9506" i="1"/>
  <c r="AN9505" i="1"/>
  <c r="AN9504" i="1"/>
  <c r="AN9503" i="1"/>
  <c r="AN9502" i="1"/>
  <c r="AN9501" i="1"/>
  <c r="AN9500" i="1"/>
  <c r="AN9499" i="1"/>
  <c r="AN9498" i="1"/>
  <c r="AN9497" i="1"/>
  <c r="AN9496" i="1"/>
  <c r="AN9495" i="1"/>
  <c r="AN9494" i="1"/>
  <c r="AN9493" i="1"/>
  <c r="AN9492" i="1"/>
  <c r="AN9491" i="1"/>
  <c r="AN9490" i="1"/>
  <c r="AN9489" i="1"/>
  <c r="AN9488" i="1"/>
  <c r="AN9487" i="1"/>
  <c r="AN9486" i="1"/>
  <c r="AN9485" i="1"/>
  <c r="AN9484" i="1"/>
  <c r="AN9483" i="1"/>
  <c r="AN9482" i="1"/>
  <c r="AN9481" i="1"/>
  <c r="AN9480" i="1"/>
  <c r="AN9479" i="1"/>
  <c r="AN9478" i="1"/>
  <c r="AN9477" i="1"/>
  <c r="AN9476" i="1"/>
  <c r="AN9475" i="1"/>
  <c r="AN9474" i="1"/>
  <c r="AN9473" i="1"/>
  <c r="AN9472" i="1"/>
  <c r="AN9471" i="1"/>
  <c r="AN9470" i="1"/>
  <c r="AN9469" i="1"/>
  <c r="AN9468" i="1"/>
  <c r="AN9467" i="1"/>
  <c r="AN9466" i="1"/>
  <c r="AN9465" i="1"/>
  <c r="AN9464" i="1"/>
  <c r="AN9463" i="1"/>
  <c r="AN9462" i="1"/>
  <c r="AN9461" i="1"/>
  <c r="AN9460" i="1"/>
  <c r="AN9459" i="1"/>
  <c r="AN9458" i="1"/>
  <c r="AN9457" i="1"/>
  <c r="AN9456" i="1"/>
  <c r="AN9455" i="1"/>
  <c r="AN9454" i="1"/>
  <c r="AN9453" i="1"/>
  <c r="AN9452" i="1"/>
  <c r="AN9451" i="1"/>
  <c r="AN9450" i="1"/>
  <c r="AN9449" i="1"/>
  <c r="AN9448" i="1"/>
  <c r="AN9447" i="1"/>
  <c r="AN9446" i="1"/>
  <c r="AN9445" i="1"/>
  <c r="AN9444" i="1"/>
  <c r="AN9443" i="1"/>
  <c r="AN9442" i="1"/>
  <c r="AN9441" i="1"/>
  <c r="AN9440" i="1"/>
  <c r="AN9439" i="1"/>
  <c r="AN9438" i="1"/>
  <c r="AN9437" i="1"/>
  <c r="AN9436" i="1"/>
  <c r="AN9435" i="1"/>
  <c r="AN9434" i="1"/>
  <c r="AN9433" i="1"/>
  <c r="AN9432" i="1"/>
  <c r="AN9431" i="1"/>
  <c r="AN9430" i="1"/>
  <c r="AN9429" i="1"/>
  <c r="AN9428" i="1"/>
  <c r="AN9427" i="1"/>
  <c r="AN9426" i="1"/>
  <c r="AN9425" i="1"/>
  <c r="AN9424" i="1"/>
  <c r="AN9423" i="1"/>
  <c r="AN9422" i="1"/>
  <c r="AN9421" i="1"/>
  <c r="AN9420" i="1"/>
  <c r="AN9419" i="1"/>
  <c r="AN9418" i="1"/>
  <c r="AN9417" i="1"/>
  <c r="AN9416" i="1"/>
  <c r="AN9415" i="1"/>
  <c r="AN9414" i="1"/>
  <c r="AN9413" i="1"/>
  <c r="AN9412" i="1"/>
  <c r="AN9411" i="1"/>
  <c r="AN9410" i="1"/>
  <c r="AN9409" i="1"/>
  <c r="AN9408" i="1"/>
  <c r="AN9407" i="1"/>
  <c r="AN9406" i="1"/>
  <c r="AN9405" i="1"/>
  <c r="AN9404" i="1"/>
  <c r="AN9403" i="1"/>
  <c r="AN9402" i="1"/>
  <c r="AN9401" i="1"/>
  <c r="AN9400" i="1"/>
  <c r="AN9399" i="1"/>
  <c r="AN9398" i="1"/>
  <c r="AN9397" i="1"/>
  <c r="AN9396" i="1"/>
  <c r="AN9395" i="1"/>
  <c r="AN9394" i="1"/>
  <c r="AN9393" i="1"/>
  <c r="AN9392" i="1"/>
  <c r="AN9391" i="1"/>
  <c r="AN9390" i="1"/>
  <c r="AN9389" i="1"/>
  <c r="AN9388" i="1"/>
  <c r="AN9387" i="1"/>
  <c r="AN9386" i="1"/>
  <c r="AN9385" i="1"/>
  <c r="AN9384" i="1"/>
  <c r="AN9383" i="1"/>
  <c r="AN9382" i="1"/>
  <c r="AN9381" i="1"/>
  <c r="AN9380" i="1"/>
  <c r="AN9379" i="1"/>
  <c r="AN9378" i="1"/>
  <c r="AN9377" i="1"/>
  <c r="AN9376" i="1"/>
  <c r="AN9375" i="1"/>
  <c r="AN9374" i="1"/>
  <c r="AN9373" i="1"/>
  <c r="AN9372" i="1"/>
  <c r="AN9371" i="1"/>
  <c r="AN9370" i="1"/>
  <c r="AN9369" i="1"/>
  <c r="AN9368" i="1"/>
  <c r="AN9367" i="1"/>
  <c r="AN9366" i="1"/>
  <c r="AN9365" i="1"/>
  <c r="AN9364" i="1"/>
  <c r="AN9363" i="1"/>
  <c r="AN9362" i="1"/>
  <c r="AN9361" i="1"/>
  <c r="AN9360" i="1"/>
  <c r="AN9359" i="1"/>
  <c r="AN9358" i="1"/>
  <c r="AN9357" i="1"/>
  <c r="AN9356" i="1"/>
  <c r="AN9355" i="1"/>
  <c r="AN9354" i="1"/>
  <c r="AN9353" i="1"/>
  <c r="AN9352" i="1"/>
  <c r="AN9351" i="1"/>
  <c r="AN9350" i="1"/>
  <c r="AN9349" i="1"/>
  <c r="AN9348" i="1"/>
  <c r="AN9347" i="1"/>
  <c r="AN9346" i="1"/>
  <c r="AN9345" i="1"/>
  <c r="AN9344" i="1"/>
  <c r="AN9343" i="1"/>
  <c r="AN9342" i="1"/>
  <c r="AN9341" i="1"/>
  <c r="AN9340" i="1"/>
  <c r="AN9339" i="1"/>
  <c r="AN9338" i="1"/>
  <c r="AN9337" i="1"/>
  <c r="AN9336" i="1"/>
  <c r="AN9335" i="1"/>
  <c r="AN9334" i="1"/>
  <c r="AN9333" i="1"/>
  <c r="AN9332" i="1"/>
  <c r="AN9331" i="1"/>
  <c r="AN9330" i="1"/>
  <c r="AN9329" i="1"/>
  <c r="AN9328" i="1"/>
  <c r="AN9327" i="1"/>
  <c r="AN9326" i="1"/>
  <c r="AN9325" i="1"/>
  <c r="AN9324" i="1"/>
  <c r="AN9323" i="1"/>
  <c r="AN9322" i="1"/>
  <c r="AN9321" i="1"/>
  <c r="AN9320" i="1"/>
  <c r="AN9319" i="1"/>
  <c r="AN9318" i="1"/>
  <c r="AN9317" i="1"/>
  <c r="AN9316" i="1"/>
  <c r="AN9315" i="1"/>
  <c r="AN9314" i="1"/>
  <c r="AN9313" i="1"/>
  <c r="AN9312" i="1"/>
  <c r="AN9311" i="1"/>
  <c r="AN9310" i="1"/>
  <c r="AN9309" i="1"/>
  <c r="AN9308" i="1"/>
  <c r="AN9307" i="1"/>
  <c r="AN9306" i="1"/>
  <c r="AN9305" i="1"/>
  <c r="AN9304" i="1"/>
  <c r="AN9303" i="1"/>
  <c r="AN9302" i="1"/>
  <c r="AN9301" i="1"/>
  <c r="AN9300" i="1"/>
  <c r="AN9299" i="1"/>
  <c r="AN9298" i="1"/>
  <c r="AN9297" i="1"/>
  <c r="AN9296" i="1"/>
  <c r="AN9295" i="1"/>
  <c r="AN9294" i="1"/>
  <c r="AN9293" i="1"/>
  <c r="AN9292" i="1"/>
  <c r="AN9291" i="1"/>
  <c r="AN9290" i="1"/>
  <c r="AN9289" i="1"/>
  <c r="AN9288" i="1"/>
  <c r="AN9287" i="1"/>
  <c r="AN9286" i="1"/>
  <c r="AN9285" i="1"/>
  <c r="AN9284" i="1"/>
  <c r="AN9283" i="1"/>
  <c r="AN9282" i="1"/>
  <c r="AN9281" i="1"/>
  <c r="AN9280" i="1"/>
  <c r="AN9279" i="1"/>
  <c r="AN9278" i="1"/>
  <c r="AN9277" i="1"/>
  <c r="AN9276" i="1"/>
  <c r="AN9275" i="1"/>
  <c r="AN9274" i="1"/>
  <c r="AN9273" i="1"/>
  <c r="AN9272" i="1"/>
  <c r="AN9271" i="1"/>
  <c r="AN9270" i="1"/>
  <c r="AN9269" i="1"/>
  <c r="AN9268" i="1"/>
  <c r="AN9267" i="1"/>
  <c r="AN9266" i="1"/>
  <c r="AN9265" i="1"/>
  <c r="AN9264" i="1"/>
  <c r="AN9263" i="1"/>
  <c r="AN9262" i="1"/>
  <c r="AN9261" i="1"/>
  <c r="AN9260" i="1"/>
  <c r="AN9259" i="1"/>
  <c r="AN9258" i="1"/>
  <c r="AN9257" i="1"/>
  <c r="AN9256" i="1"/>
  <c r="AN9255" i="1"/>
  <c r="AN9254" i="1"/>
  <c r="AN9253" i="1"/>
  <c r="AN9252" i="1"/>
  <c r="AN9251" i="1"/>
  <c r="AN9250" i="1"/>
  <c r="AN9249" i="1"/>
  <c r="AN9248" i="1"/>
  <c r="AN9247" i="1"/>
  <c r="AN9246" i="1"/>
  <c r="AN9245" i="1"/>
  <c r="AN9244" i="1"/>
  <c r="AN9243" i="1"/>
  <c r="AN9242" i="1"/>
  <c r="AN9241" i="1"/>
  <c r="AN9240" i="1"/>
  <c r="AN9239" i="1"/>
  <c r="AN9238" i="1"/>
  <c r="AN9237" i="1"/>
  <c r="AN9236" i="1"/>
  <c r="AN9235" i="1"/>
  <c r="AN9234" i="1"/>
  <c r="AN9233" i="1"/>
  <c r="AN9232" i="1"/>
  <c r="AN9231" i="1"/>
  <c r="AN9230" i="1"/>
  <c r="AN9229" i="1"/>
  <c r="AN9228" i="1"/>
  <c r="AN9227" i="1"/>
  <c r="AN9226" i="1"/>
  <c r="AN9225" i="1"/>
  <c r="AN9224" i="1"/>
  <c r="AN9223" i="1"/>
  <c r="AN9222" i="1"/>
  <c r="AN9221" i="1"/>
  <c r="AN9220" i="1"/>
  <c r="AN9219" i="1"/>
  <c r="AN9218" i="1"/>
  <c r="AN9217" i="1"/>
  <c r="AN9216" i="1"/>
  <c r="AN9215" i="1"/>
  <c r="AN9214" i="1"/>
  <c r="AN9213" i="1"/>
  <c r="AN9212" i="1"/>
  <c r="AN9211" i="1"/>
  <c r="AN9210" i="1"/>
  <c r="AN9209" i="1"/>
  <c r="AN9208" i="1"/>
  <c r="AN9207" i="1"/>
  <c r="AN9206" i="1"/>
  <c r="AN9205" i="1"/>
  <c r="AN9204" i="1"/>
  <c r="AN9203" i="1"/>
  <c r="AN9202" i="1"/>
  <c r="AN9201" i="1"/>
  <c r="AN9200" i="1"/>
  <c r="AN9199" i="1"/>
  <c r="AN9198" i="1"/>
  <c r="AN9197" i="1"/>
  <c r="AN9196" i="1"/>
  <c r="AN9195" i="1"/>
  <c r="AN9194" i="1"/>
  <c r="AN9193" i="1"/>
  <c r="AN9192" i="1"/>
  <c r="AN9191" i="1"/>
  <c r="AN9190" i="1"/>
  <c r="AN9189" i="1"/>
  <c r="AN9188" i="1"/>
  <c r="AN9187" i="1"/>
  <c r="AN9186" i="1"/>
  <c r="AN9185" i="1"/>
  <c r="AN9184" i="1"/>
  <c r="AN9183" i="1"/>
  <c r="AN9182" i="1"/>
  <c r="AN9181" i="1"/>
  <c r="AN9180" i="1"/>
  <c r="AN9179" i="1"/>
  <c r="AN9178" i="1"/>
  <c r="AN9177" i="1"/>
  <c r="AN9176" i="1"/>
  <c r="AN9175" i="1"/>
  <c r="AN9174" i="1"/>
  <c r="AN9173" i="1"/>
  <c r="AN9172" i="1"/>
  <c r="AN9171" i="1"/>
  <c r="AN9170" i="1"/>
  <c r="AN9169" i="1"/>
  <c r="AN9168" i="1"/>
  <c r="AN9167" i="1"/>
  <c r="AN9166" i="1"/>
  <c r="AN9165" i="1"/>
  <c r="AN9164" i="1"/>
  <c r="AN9163" i="1"/>
  <c r="AN9162" i="1"/>
  <c r="AN9161" i="1"/>
  <c r="AN9160" i="1"/>
  <c r="AN9159" i="1"/>
  <c r="AN9158" i="1"/>
  <c r="AN9157" i="1"/>
  <c r="AN9156" i="1"/>
  <c r="AN9155" i="1"/>
  <c r="AN9154" i="1"/>
  <c r="AN9153" i="1"/>
  <c r="AN9152" i="1"/>
  <c r="AN9151" i="1"/>
  <c r="AN9150" i="1"/>
  <c r="AN9149" i="1"/>
  <c r="AN9148" i="1"/>
  <c r="AN9147" i="1"/>
  <c r="AN9146" i="1"/>
  <c r="AN9145" i="1"/>
  <c r="AN9144" i="1"/>
  <c r="AN9143" i="1"/>
  <c r="AN9142" i="1"/>
  <c r="AN9141" i="1"/>
  <c r="AN9140" i="1"/>
  <c r="AN9139" i="1"/>
  <c r="AN9138" i="1"/>
  <c r="AN9137" i="1"/>
  <c r="AN9136" i="1"/>
  <c r="AN9135" i="1"/>
  <c r="AN9134" i="1"/>
  <c r="AN9133" i="1"/>
  <c r="AN9132" i="1"/>
  <c r="AN9131" i="1"/>
  <c r="AN9130" i="1"/>
  <c r="AN9129" i="1"/>
  <c r="AN9128" i="1"/>
  <c r="AN9127" i="1"/>
  <c r="AN9126" i="1"/>
  <c r="AN9125" i="1"/>
  <c r="AN9124" i="1"/>
  <c r="AN9123" i="1"/>
  <c r="AN9122" i="1"/>
  <c r="AN9121" i="1"/>
  <c r="AN9120" i="1"/>
  <c r="AN9119" i="1"/>
  <c r="AN9118" i="1"/>
  <c r="AN9117" i="1"/>
  <c r="AN9116" i="1"/>
  <c r="AN9115" i="1"/>
  <c r="AN9114" i="1"/>
  <c r="AN9113" i="1"/>
  <c r="AN9112" i="1"/>
  <c r="AN9111" i="1"/>
  <c r="AN9110" i="1"/>
  <c r="AN9109" i="1"/>
  <c r="AN9108" i="1"/>
  <c r="AN9107" i="1"/>
  <c r="AN9106" i="1"/>
  <c r="AN9105" i="1"/>
  <c r="AN9104" i="1"/>
  <c r="AN9103" i="1"/>
  <c r="AN9102" i="1"/>
  <c r="AN9101" i="1"/>
  <c r="AN9100" i="1"/>
  <c r="AN9099" i="1"/>
  <c r="AN9098" i="1"/>
  <c r="AN9097" i="1"/>
  <c r="AN9096" i="1"/>
  <c r="AN9095" i="1"/>
  <c r="AN9094" i="1"/>
  <c r="AN9093" i="1"/>
  <c r="AN9092" i="1"/>
  <c r="AN9091" i="1"/>
  <c r="AN9090" i="1"/>
  <c r="AN9089" i="1"/>
  <c r="AN9088" i="1"/>
  <c r="AN9087" i="1"/>
  <c r="AN9086" i="1"/>
  <c r="AN9085" i="1"/>
  <c r="AN9084" i="1"/>
  <c r="AN9083" i="1"/>
  <c r="AN9082" i="1"/>
  <c r="AN9081" i="1"/>
  <c r="AN9080" i="1"/>
  <c r="AN9079" i="1"/>
  <c r="AN9078" i="1"/>
  <c r="AN9077" i="1"/>
  <c r="AN9076" i="1"/>
  <c r="AN9075" i="1"/>
  <c r="AN9074" i="1"/>
  <c r="AN9073" i="1"/>
  <c r="AN9072" i="1"/>
  <c r="AN9071" i="1"/>
  <c r="AN9070" i="1"/>
  <c r="AN9069" i="1"/>
  <c r="AN9068" i="1"/>
  <c r="AN9067" i="1"/>
  <c r="AN9066" i="1"/>
  <c r="AN9065" i="1"/>
  <c r="AN9064" i="1"/>
  <c r="AN9063" i="1"/>
  <c r="AN9062" i="1"/>
  <c r="AN9061" i="1"/>
  <c r="AN9060" i="1"/>
  <c r="AN9059" i="1"/>
  <c r="AN9058" i="1"/>
  <c r="AN9057" i="1"/>
  <c r="AN9056" i="1"/>
  <c r="AN9055" i="1"/>
  <c r="AN9054" i="1"/>
  <c r="AN9053" i="1"/>
  <c r="AN9052" i="1"/>
  <c r="AN9051" i="1"/>
  <c r="AN9050" i="1"/>
  <c r="AN9049" i="1"/>
  <c r="AN9048" i="1"/>
  <c r="AN9047" i="1"/>
  <c r="AN9046" i="1"/>
  <c r="AN9045" i="1"/>
  <c r="AN9044" i="1"/>
  <c r="AN9043" i="1"/>
  <c r="AN9042" i="1"/>
  <c r="AN9041" i="1"/>
  <c r="AN9040" i="1"/>
  <c r="AN9039" i="1"/>
  <c r="AN9038" i="1"/>
  <c r="AN9037" i="1"/>
  <c r="AN9036" i="1"/>
  <c r="AN9035" i="1"/>
  <c r="AN9034" i="1"/>
  <c r="AN9033" i="1"/>
  <c r="AN9032" i="1"/>
  <c r="AN9031" i="1"/>
  <c r="AN9030" i="1"/>
  <c r="AN9029" i="1"/>
  <c r="AN9028" i="1"/>
  <c r="AN9027" i="1"/>
  <c r="AN9026" i="1"/>
  <c r="AN9025" i="1"/>
  <c r="AN9024" i="1"/>
  <c r="AN9023" i="1"/>
  <c r="AN9022" i="1"/>
  <c r="AN9021" i="1"/>
  <c r="AN9020" i="1"/>
  <c r="AN9019" i="1"/>
  <c r="AN9018" i="1"/>
  <c r="AN9017" i="1"/>
  <c r="AN9016" i="1"/>
  <c r="AN9015" i="1"/>
  <c r="AN9014" i="1"/>
  <c r="AN9013" i="1"/>
  <c r="AN9012" i="1"/>
  <c r="AN9011" i="1"/>
  <c r="AN9010" i="1"/>
  <c r="AN9009" i="1"/>
  <c r="AN9008" i="1"/>
  <c r="AN9007" i="1"/>
  <c r="AN9006" i="1"/>
  <c r="AN9005" i="1"/>
  <c r="AN9004" i="1"/>
  <c r="AN9003" i="1"/>
  <c r="AN9002" i="1"/>
  <c r="AN9001" i="1"/>
  <c r="AN9000" i="1"/>
  <c r="AN8999" i="1"/>
  <c r="AN8998" i="1"/>
  <c r="AN8997" i="1"/>
  <c r="AN8996" i="1"/>
  <c r="AN8995" i="1"/>
  <c r="AN8994" i="1"/>
  <c r="AN8993" i="1"/>
  <c r="AN8992" i="1"/>
  <c r="AN8991" i="1"/>
  <c r="AN8990" i="1"/>
  <c r="AN8989" i="1"/>
  <c r="AN8988" i="1"/>
  <c r="AN8987" i="1"/>
  <c r="AN8986" i="1"/>
  <c r="AN8985" i="1"/>
  <c r="AN8984" i="1"/>
  <c r="AN8983" i="1"/>
  <c r="AN8982" i="1"/>
  <c r="AN8981" i="1"/>
  <c r="AN8980" i="1"/>
  <c r="AN8979" i="1"/>
  <c r="AN8978" i="1"/>
  <c r="AN8977" i="1"/>
  <c r="AN8976" i="1"/>
  <c r="AN8975" i="1"/>
  <c r="AN8974" i="1"/>
  <c r="AN8973" i="1"/>
  <c r="AN8972" i="1"/>
  <c r="AN8971" i="1"/>
  <c r="AN8970" i="1"/>
  <c r="AN8969" i="1"/>
  <c r="AN8968" i="1"/>
  <c r="AN8967" i="1"/>
  <c r="AN8966" i="1"/>
  <c r="AN8965" i="1"/>
  <c r="AN8964" i="1"/>
  <c r="AN8963" i="1"/>
  <c r="AN8962" i="1"/>
  <c r="AN8961" i="1"/>
  <c r="AN8960" i="1"/>
  <c r="AN8959" i="1"/>
  <c r="AN8958" i="1"/>
  <c r="AN8957" i="1"/>
  <c r="AN8956" i="1"/>
  <c r="AN8955" i="1"/>
  <c r="AN8954" i="1"/>
  <c r="AN8953" i="1"/>
  <c r="AN8952" i="1"/>
  <c r="AN8951" i="1"/>
  <c r="AN8950" i="1"/>
  <c r="AN8949" i="1"/>
  <c r="AN8948" i="1"/>
  <c r="AN8947" i="1"/>
  <c r="AN8946" i="1"/>
  <c r="AN8945" i="1"/>
  <c r="AN8944" i="1"/>
  <c r="AN8943" i="1"/>
  <c r="AN8942" i="1"/>
  <c r="AN8941" i="1"/>
  <c r="AN8940" i="1"/>
  <c r="AN8939" i="1"/>
  <c r="AN8938" i="1"/>
  <c r="AN8937" i="1"/>
  <c r="AN8936" i="1"/>
  <c r="AN8935" i="1"/>
  <c r="AN8934" i="1"/>
  <c r="AN8933" i="1"/>
  <c r="AN8932" i="1"/>
  <c r="AN8931" i="1"/>
  <c r="AN8930" i="1"/>
  <c r="AN8929" i="1"/>
  <c r="AN8928" i="1"/>
  <c r="AN8927" i="1"/>
  <c r="AN8926" i="1"/>
  <c r="AN8925" i="1"/>
  <c r="AN8924" i="1"/>
  <c r="AN8923" i="1"/>
  <c r="AN8922" i="1"/>
  <c r="AN8921" i="1"/>
  <c r="AN8920" i="1"/>
  <c r="AN8919" i="1"/>
  <c r="AN8918" i="1"/>
  <c r="AN8917" i="1"/>
  <c r="AN8916" i="1"/>
  <c r="AN8915" i="1"/>
  <c r="AN8914" i="1"/>
  <c r="AN8913" i="1"/>
  <c r="AN8912" i="1"/>
  <c r="AN8911" i="1"/>
  <c r="AN8910" i="1"/>
  <c r="AN8909" i="1"/>
  <c r="AN8908" i="1"/>
  <c r="AN8907" i="1"/>
  <c r="AN8906" i="1"/>
  <c r="AN8905" i="1"/>
  <c r="AN8904" i="1"/>
  <c r="AN8903" i="1"/>
  <c r="AN8902" i="1"/>
  <c r="AN8901" i="1"/>
  <c r="AN8900" i="1"/>
  <c r="AN8899" i="1"/>
  <c r="AN8898" i="1"/>
  <c r="AN8897" i="1"/>
  <c r="AN8896" i="1"/>
  <c r="AN8895" i="1"/>
  <c r="AN8894" i="1"/>
  <c r="AN8893" i="1"/>
  <c r="AN8892" i="1"/>
  <c r="AN8891" i="1"/>
  <c r="AN8890" i="1"/>
  <c r="AN8889" i="1"/>
  <c r="AN8888" i="1"/>
  <c r="AN8887" i="1"/>
  <c r="AN8886" i="1"/>
  <c r="AN8885" i="1"/>
  <c r="AN8884" i="1"/>
  <c r="AN8883" i="1"/>
  <c r="AN8882" i="1"/>
  <c r="AN8881" i="1"/>
  <c r="AN8880" i="1"/>
  <c r="AN8879" i="1"/>
  <c r="AN8878" i="1"/>
  <c r="AN8877" i="1"/>
  <c r="AN8876" i="1"/>
  <c r="AN8875" i="1"/>
  <c r="AN8874" i="1"/>
  <c r="AN8873" i="1"/>
  <c r="AN8872" i="1"/>
  <c r="AN8871" i="1"/>
  <c r="AN8870" i="1"/>
  <c r="AN8869" i="1"/>
  <c r="AN8868" i="1"/>
  <c r="AN8867" i="1"/>
  <c r="AN8866" i="1"/>
  <c r="AN8865" i="1"/>
  <c r="AN8864" i="1"/>
  <c r="AN8863" i="1"/>
  <c r="AN8862" i="1"/>
  <c r="AN8861" i="1"/>
  <c r="AN8860" i="1"/>
  <c r="AN8859" i="1"/>
  <c r="AN8858" i="1"/>
  <c r="AN8857" i="1"/>
  <c r="AN8856" i="1"/>
  <c r="AN8855" i="1"/>
  <c r="AN8854" i="1"/>
  <c r="AN8853" i="1"/>
  <c r="AN8852" i="1"/>
  <c r="AN8851" i="1"/>
  <c r="AN8850" i="1"/>
  <c r="AN8849" i="1"/>
  <c r="AN8848" i="1"/>
  <c r="AN8847" i="1"/>
  <c r="AN8846" i="1"/>
  <c r="AN8845" i="1"/>
  <c r="AN8844" i="1"/>
  <c r="AN8843" i="1"/>
  <c r="AN8842" i="1"/>
  <c r="AN8841" i="1"/>
  <c r="AN8840" i="1"/>
  <c r="AN8839" i="1"/>
  <c r="AN8838" i="1"/>
  <c r="AN8837" i="1"/>
  <c r="AN8836" i="1"/>
  <c r="AN8835" i="1"/>
  <c r="AN8834" i="1"/>
  <c r="AN8833" i="1"/>
  <c r="AN8832" i="1"/>
  <c r="AN8831" i="1"/>
  <c r="AN8830" i="1"/>
  <c r="AN8829" i="1"/>
  <c r="AN8828" i="1"/>
  <c r="AN8827" i="1"/>
  <c r="AN8826" i="1"/>
  <c r="AN8825" i="1"/>
  <c r="AN8824" i="1"/>
  <c r="AN8823" i="1"/>
  <c r="AN8822" i="1"/>
  <c r="AN8821" i="1"/>
  <c r="AN8820" i="1"/>
  <c r="AN8819" i="1"/>
  <c r="AN8818" i="1"/>
  <c r="AN8817" i="1"/>
  <c r="AN8816" i="1"/>
  <c r="AN8815" i="1"/>
  <c r="AN8814" i="1"/>
  <c r="AN8813" i="1"/>
  <c r="AN8812" i="1"/>
  <c r="AN8811" i="1"/>
  <c r="AN8810" i="1"/>
  <c r="AN8809" i="1"/>
  <c r="AN8808" i="1"/>
  <c r="AN8807" i="1"/>
  <c r="AN8806" i="1"/>
  <c r="AN8805" i="1"/>
  <c r="AN8804" i="1"/>
  <c r="AN8803" i="1"/>
  <c r="AN8802" i="1"/>
  <c r="AN8801" i="1"/>
  <c r="AN8800" i="1"/>
  <c r="AN8799" i="1"/>
  <c r="AN8798" i="1"/>
  <c r="AN8797" i="1"/>
  <c r="AN8796" i="1"/>
  <c r="AN8795" i="1"/>
  <c r="AN8794" i="1"/>
  <c r="AN8793" i="1"/>
  <c r="AN8792" i="1"/>
  <c r="AN8791" i="1"/>
  <c r="AN8790" i="1"/>
  <c r="AN8789" i="1"/>
  <c r="AN8788" i="1"/>
  <c r="AN8787" i="1"/>
  <c r="AN8786" i="1"/>
  <c r="AN8785" i="1"/>
  <c r="AN8784" i="1"/>
  <c r="AN8783" i="1"/>
  <c r="AN8782" i="1"/>
  <c r="AN8781" i="1"/>
  <c r="AN8780" i="1"/>
  <c r="AN8779" i="1"/>
  <c r="AN8778" i="1"/>
  <c r="AN8777" i="1"/>
  <c r="AN8776" i="1"/>
  <c r="AN8775" i="1"/>
  <c r="AN8774" i="1"/>
  <c r="AN8773" i="1"/>
  <c r="AN8772" i="1"/>
  <c r="AN8771" i="1"/>
  <c r="AN8770" i="1"/>
  <c r="AN8769" i="1"/>
  <c r="AN8768" i="1"/>
  <c r="AN8767" i="1"/>
  <c r="AN8766" i="1"/>
  <c r="AN8765" i="1"/>
  <c r="AN8764" i="1"/>
  <c r="AN8763" i="1"/>
  <c r="AN8762" i="1"/>
  <c r="AN8761" i="1"/>
  <c r="AN8760" i="1"/>
  <c r="AN8759" i="1"/>
  <c r="AN8758" i="1"/>
  <c r="AN8757" i="1"/>
  <c r="AN8756" i="1"/>
  <c r="AN8755" i="1"/>
  <c r="AN8754" i="1"/>
  <c r="AN8753" i="1"/>
  <c r="AN8752" i="1"/>
  <c r="AN8751" i="1"/>
  <c r="AN8750" i="1"/>
  <c r="AN8749" i="1"/>
  <c r="AN8748" i="1"/>
  <c r="AN8747" i="1"/>
  <c r="AN8746" i="1"/>
  <c r="AN8745" i="1"/>
  <c r="AN8744" i="1"/>
  <c r="AN8743" i="1"/>
  <c r="AN8742" i="1"/>
  <c r="AN8741" i="1"/>
  <c r="AN8740" i="1"/>
  <c r="AN8739" i="1"/>
  <c r="AN8738" i="1"/>
  <c r="AN8737" i="1"/>
  <c r="AN8736" i="1"/>
  <c r="AN8735" i="1"/>
  <c r="AN8734" i="1"/>
  <c r="AN8733" i="1"/>
  <c r="AN8732" i="1"/>
  <c r="AN8731" i="1"/>
  <c r="AN8730" i="1"/>
  <c r="AN8729" i="1"/>
  <c r="AN8728" i="1"/>
  <c r="AN8727" i="1"/>
  <c r="AN8726" i="1"/>
  <c r="AN8725" i="1"/>
  <c r="AN8724" i="1"/>
  <c r="AN8723" i="1"/>
  <c r="AN8722" i="1"/>
  <c r="AN8721" i="1"/>
  <c r="AN8720" i="1"/>
  <c r="AN8719" i="1"/>
  <c r="AN8718" i="1"/>
  <c r="AN8717" i="1"/>
  <c r="AN8716" i="1"/>
  <c r="AN8715" i="1"/>
  <c r="AN8714" i="1"/>
  <c r="AN8713" i="1"/>
  <c r="AN8712" i="1"/>
  <c r="AN8711" i="1"/>
  <c r="AN8710" i="1"/>
  <c r="AN8709" i="1"/>
  <c r="AN8708" i="1"/>
  <c r="AN8707" i="1"/>
  <c r="AN8706" i="1"/>
  <c r="AN8705" i="1"/>
  <c r="AN8704" i="1"/>
  <c r="AN8703" i="1"/>
  <c r="AN8702" i="1"/>
  <c r="AN8701" i="1"/>
  <c r="AN8700" i="1"/>
  <c r="AN8699" i="1"/>
  <c r="AN8698" i="1"/>
  <c r="AN8697" i="1"/>
  <c r="AN8696" i="1"/>
  <c r="AN8695" i="1"/>
  <c r="AN8694" i="1"/>
  <c r="AN8693" i="1"/>
  <c r="AN8692" i="1"/>
  <c r="AN8691" i="1"/>
  <c r="AN8690" i="1"/>
  <c r="AN8689" i="1"/>
  <c r="AN8688" i="1"/>
  <c r="AN8687" i="1"/>
  <c r="AN8686" i="1"/>
  <c r="AN8685" i="1"/>
  <c r="AN8684" i="1"/>
  <c r="AN8683" i="1"/>
  <c r="AN8682" i="1"/>
  <c r="AN8681" i="1"/>
  <c r="AN8680" i="1"/>
  <c r="AN8679" i="1"/>
  <c r="AN8678" i="1"/>
  <c r="AN8677" i="1"/>
  <c r="AN8676" i="1"/>
  <c r="AN8675" i="1"/>
  <c r="AN8674" i="1"/>
  <c r="AN8673" i="1"/>
  <c r="AN8672" i="1"/>
  <c r="AN8671" i="1"/>
  <c r="AN8670" i="1"/>
  <c r="AN8669" i="1"/>
  <c r="AN8668" i="1"/>
  <c r="AN8667" i="1"/>
  <c r="AN8666" i="1"/>
  <c r="AN8665" i="1"/>
  <c r="AN8664" i="1"/>
  <c r="AN8663" i="1"/>
  <c r="AN8662" i="1"/>
  <c r="AN8661" i="1"/>
  <c r="AN8660" i="1"/>
  <c r="AN8659" i="1"/>
  <c r="AN8658" i="1"/>
  <c r="AN8657" i="1"/>
  <c r="AN8656" i="1"/>
  <c r="AN8655" i="1"/>
  <c r="AN8654" i="1"/>
  <c r="AN8653" i="1"/>
  <c r="AN8652" i="1"/>
  <c r="AN8651" i="1"/>
  <c r="AN8650" i="1"/>
  <c r="AN8649" i="1"/>
  <c r="AN8648" i="1"/>
  <c r="AN8647" i="1"/>
  <c r="AN8646" i="1"/>
  <c r="AN8645" i="1"/>
  <c r="AN8644" i="1"/>
  <c r="AN8643" i="1"/>
  <c r="AN8642" i="1"/>
  <c r="AN8641" i="1"/>
  <c r="AN8640" i="1"/>
  <c r="AN8639" i="1"/>
  <c r="AN8638" i="1"/>
  <c r="AN8637" i="1"/>
  <c r="AN8636" i="1"/>
  <c r="AN8635" i="1"/>
  <c r="AN8634" i="1"/>
  <c r="AN8633" i="1"/>
  <c r="AN8632" i="1"/>
  <c r="AN8631" i="1"/>
  <c r="AN8630" i="1"/>
  <c r="AN8629" i="1"/>
  <c r="AN8628" i="1"/>
  <c r="AN8627" i="1"/>
  <c r="AN8626" i="1"/>
  <c r="AN8625" i="1"/>
  <c r="AN8624" i="1"/>
  <c r="AN8623" i="1"/>
  <c r="AN8622" i="1"/>
  <c r="AN8621" i="1"/>
  <c r="AN8620" i="1"/>
  <c r="AN8619" i="1"/>
  <c r="AN8618" i="1"/>
  <c r="AN8617" i="1"/>
  <c r="AN8616" i="1"/>
  <c r="AN8615" i="1"/>
  <c r="AN8614" i="1"/>
  <c r="AN8613" i="1"/>
  <c r="AN8612" i="1"/>
  <c r="AN8611" i="1"/>
  <c r="AN8610" i="1"/>
  <c r="AN8609" i="1"/>
  <c r="AN8608" i="1"/>
  <c r="AN8607" i="1"/>
  <c r="AN8606" i="1"/>
  <c r="AN8605" i="1"/>
  <c r="AN8604" i="1"/>
  <c r="AN8603" i="1"/>
  <c r="AN8602" i="1"/>
  <c r="AN8601" i="1"/>
  <c r="AN8600" i="1"/>
  <c r="AN8599" i="1"/>
  <c r="AN8598" i="1"/>
  <c r="AN8597" i="1"/>
  <c r="AN8596" i="1"/>
  <c r="AN8595" i="1"/>
  <c r="AN8594" i="1"/>
  <c r="AN8593" i="1"/>
  <c r="AN8592" i="1"/>
  <c r="AN8591" i="1"/>
  <c r="AN8590" i="1"/>
  <c r="AN8589" i="1"/>
  <c r="AN8588" i="1"/>
  <c r="AN8587" i="1"/>
  <c r="AN8586" i="1"/>
  <c r="AN8585" i="1"/>
  <c r="AN8584" i="1"/>
  <c r="AN8583" i="1"/>
  <c r="AN8582" i="1"/>
  <c r="AN8581" i="1"/>
  <c r="AN8580" i="1"/>
  <c r="AN8579" i="1"/>
  <c r="AN8578" i="1"/>
  <c r="AN8577" i="1"/>
  <c r="AN8576" i="1"/>
  <c r="AN8575" i="1"/>
  <c r="AN8574" i="1"/>
  <c r="AN8573" i="1"/>
  <c r="AN8572" i="1"/>
  <c r="AN8571" i="1"/>
  <c r="AN8570" i="1"/>
  <c r="AN8569" i="1"/>
  <c r="AN8568" i="1"/>
  <c r="AN8567" i="1"/>
  <c r="AN8566" i="1"/>
  <c r="AN8565" i="1"/>
  <c r="AN8564" i="1"/>
  <c r="AN8563" i="1"/>
  <c r="AN8562" i="1"/>
  <c r="AN8561" i="1"/>
  <c r="AN8560" i="1"/>
  <c r="AN8559" i="1"/>
  <c r="AN8558" i="1"/>
  <c r="AN8557" i="1"/>
  <c r="AN8556" i="1"/>
  <c r="AN8555" i="1"/>
  <c r="AN8554" i="1"/>
  <c r="AN8553" i="1"/>
  <c r="AN8552" i="1"/>
  <c r="AN8551" i="1"/>
  <c r="AN8550" i="1"/>
  <c r="AN8549" i="1"/>
  <c r="AN8548" i="1"/>
  <c r="AN8547" i="1"/>
  <c r="AN8546" i="1"/>
  <c r="AN8545" i="1"/>
  <c r="AN8544" i="1"/>
  <c r="AN8543" i="1"/>
  <c r="AN8542" i="1"/>
  <c r="AN8541" i="1"/>
  <c r="AN8540" i="1"/>
  <c r="AN8539" i="1"/>
  <c r="AN8538" i="1"/>
  <c r="AN8537" i="1"/>
  <c r="AN8536" i="1"/>
  <c r="AN8535" i="1"/>
  <c r="AN8534" i="1"/>
  <c r="AN8533" i="1"/>
  <c r="AN8532" i="1"/>
  <c r="AN8531" i="1"/>
  <c r="AN8530" i="1"/>
  <c r="AN8529" i="1"/>
  <c r="AN8528" i="1"/>
  <c r="AN8527" i="1"/>
  <c r="AN8526" i="1"/>
  <c r="AN8525" i="1"/>
  <c r="AN8524" i="1"/>
  <c r="AN8523" i="1"/>
  <c r="AN8522" i="1"/>
  <c r="AN8521" i="1"/>
  <c r="AN8520" i="1"/>
  <c r="AN8519" i="1"/>
  <c r="AN8518" i="1"/>
  <c r="AN8517" i="1"/>
  <c r="AN8516" i="1"/>
  <c r="AN8515" i="1"/>
  <c r="AN8514" i="1"/>
  <c r="AN8513" i="1"/>
  <c r="AN8512" i="1"/>
  <c r="AN8511" i="1"/>
  <c r="AN8510" i="1"/>
  <c r="AN8509" i="1"/>
  <c r="AN8508" i="1"/>
  <c r="AN8507" i="1"/>
  <c r="AN8506" i="1"/>
  <c r="AN8505" i="1"/>
  <c r="AN8504" i="1"/>
  <c r="AN8503" i="1"/>
  <c r="AN8502" i="1"/>
  <c r="AN8501" i="1"/>
  <c r="AN8500" i="1"/>
  <c r="AN8499" i="1"/>
  <c r="AN8498" i="1"/>
  <c r="AN8497" i="1"/>
  <c r="AN8496" i="1"/>
  <c r="AN8495" i="1"/>
  <c r="AN8494" i="1"/>
  <c r="AN8493" i="1"/>
  <c r="AN8492" i="1"/>
  <c r="AN8491" i="1"/>
  <c r="AN8490" i="1"/>
  <c r="AN8489" i="1"/>
  <c r="AN8488" i="1"/>
  <c r="AN8487" i="1"/>
  <c r="AN8486" i="1"/>
  <c r="AN8485" i="1"/>
  <c r="AN8484" i="1"/>
  <c r="AN8483" i="1"/>
  <c r="AN8482" i="1"/>
  <c r="AN8481" i="1"/>
  <c r="AN8480" i="1"/>
  <c r="AN8479" i="1"/>
  <c r="AN8478" i="1"/>
  <c r="AN8477" i="1"/>
  <c r="AN8476" i="1"/>
  <c r="AN8475" i="1"/>
  <c r="AN8474" i="1"/>
  <c r="AN8473" i="1"/>
  <c r="AN8472" i="1"/>
  <c r="AN8471" i="1"/>
  <c r="AN8470" i="1"/>
  <c r="AN8469" i="1"/>
  <c r="AN8468" i="1"/>
  <c r="AN8467" i="1"/>
  <c r="AN8466" i="1"/>
  <c r="AN8465" i="1"/>
  <c r="AN8464" i="1"/>
  <c r="AN8463" i="1"/>
  <c r="AN8462" i="1"/>
  <c r="AN8461" i="1"/>
  <c r="AN8460" i="1"/>
  <c r="AN8459" i="1"/>
  <c r="AN8458" i="1"/>
  <c r="AN8457" i="1"/>
  <c r="AN8456" i="1"/>
  <c r="AN8455" i="1"/>
  <c r="AN8454" i="1"/>
  <c r="AN8453" i="1"/>
  <c r="AN8452" i="1"/>
  <c r="AN8451" i="1"/>
  <c r="AN8450" i="1"/>
  <c r="AN8449" i="1"/>
  <c r="AN8448" i="1"/>
  <c r="AN8447" i="1"/>
  <c r="AN8446" i="1"/>
  <c r="AN8445" i="1"/>
  <c r="AN8444" i="1"/>
  <c r="AN8443" i="1"/>
  <c r="AN8442" i="1"/>
  <c r="AN8441" i="1"/>
  <c r="AN8440" i="1"/>
  <c r="AN8439" i="1"/>
  <c r="AN8438" i="1"/>
  <c r="AN8437" i="1"/>
  <c r="AN8436" i="1"/>
  <c r="AN8435" i="1"/>
  <c r="AN8434" i="1"/>
  <c r="AN8433" i="1"/>
  <c r="AN8432" i="1"/>
  <c r="AN8431" i="1"/>
  <c r="AN8430" i="1"/>
  <c r="AN8429" i="1"/>
  <c r="AN8428" i="1"/>
  <c r="AN8427" i="1"/>
  <c r="AN8426" i="1"/>
  <c r="AN8425" i="1"/>
  <c r="AN8424" i="1"/>
  <c r="AN8423" i="1"/>
  <c r="AN8422" i="1"/>
  <c r="AN8421" i="1"/>
  <c r="AN8420" i="1"/>
  <c r="AN8419" i="1"/>
  <c r="AN8418" i="1"/>
  <c r="AN8417" i="1"/>
  <c r="AN8416" i="1"/>
  <c r="AN8415" i="1"/>
  <c r="AN8414" i="1"/>
  <c r="AN8413" i="1"/>
  <c r="AN8412" i="1"/>
  <c r="AN8411" i="1"/>
  <c r="AN8410" i="1"/>
  <c r="AN8409" i="1"/>
  <c r="AN8408" i="1"/>
  <c r="AN8407" i="1"/>
  <c r="AN8406" i="1"/>
  <c r="AN8405" i="1"/>
  <c r="AN8404" i="1"/>
  <c r="AN8403" i="1"/>
  <c r="AN8402" i="1"/>
  <c r="AN8401" i="1"/>
  <c r="AN8400" i="1"/>
  <c r="AN8399" i="1"/>
  <c r="AN8398" i="1"/>
  <c r="AN8397" i="1"/>
  <c r="AN8396" i="1"/>
  <c r="AN8395" i="1"/>
  <c r="AN8394" i="1"/>
  <c r="AN8393" i="1"/>
  <c r="AN8392" i="1"/>
  <c r="AN8391" i="1"/>
  <c r="AN8390" i="1"/>
  <c r="AN8389" i="1"/>
  <c r="AN8388" i="1"/>
  <c r="AN8387" i="1"/>
  <c r="AN8386" i="1"/>
  <c r="AN8385" i="1"/>
  <c r="AN8384" i="1"/>
  <c r="AN8383" i="1"/>
  <c r="AN8382" i="1"/>
  <c r="AN8381" i="1"/>
  <c r="AN8380" i="1"/>
  <c r="AN8379" i="1"/>
  <c r="AN8378" i="1"/>
  <c r="AN8377" i="1"/>
  <c r="AN8376" i="1"/>
  <c r="AN8375" i="1"/>
  <c r="AN8374" i="1"/>
  <c r="AN8373" i="1"/>
  <c r="AN8372" i="1"/>
  <c r="AN8371" i="1"/>
  <c r="AN8370" i="1"/>
  <c r="AN8369" i="1"/>
  <c r="AN8368" i="1"/>
  <c r="AN8367" i="1"/>
  <c r="AN8366" i="1"/>
  <c r="AN8365" i="1"/>
  <c r="AN8364" i="1"/>
  <c r="AN8363" i="1"/>
  <c r="AN8362" i="1"/>
  <c r="AN8361" i="1"/>
  <c r="AN8360" i="1"/>
  <c r="AN8359" i="1"/>
  <c r="AN8358" i="1"/>
  <c r="AN8357" i="1"/>
  <c r="AN8356" i="1"/>
  <c r="AN8355" i="1"/>
  <c r="AN8354" i="1"/>
  <c r="AN8353" i="1"/>
  <c r="AN8352" i="1"/>
  <c r="AN8351" i="1"/>
  <c r="AN8350" i="1"/>
  <c r="AN8349" i="1"/>
  <c r="AN8348" i="1"/>
  <c r="AN8347" i="1"/>
  <c r="AN8346" i="1"/>
  <c r="AN8345" i="1"/>
  <c r="AN8344" i="1"/>
  <c r="AN8343" i="1"/>
  <c r="AN8342" i="1"/>
  <c r="AN8341" i="1"/>
  <c r="AN8340" i="1"/>
  <c r="AN8339" i="1"/>
  <c r="AN8338" i="1"/>
  <c r="AN8337" i="1"/>
  <c r="AN8336" i="1"/>
  <c r="AN8335" i="1"/>
  <c r="AN8334" i="1"/>
  <c r="AN8333" i="1"/>
  <c r="AN8332" i="1"/>
  <c r="AN8331" i="1"/>
  <c r="AN8330" i="1"/>
  <c r="AN8329" i="1"/>
  <c r="AN8328" i="1"/>
  <c r="AN8327" i="1"/>
  <c r="AN8326" i="1"/>
  <c r="AN8325" i="1"/>
  <c r="AN8324" i="1"/>
  <c r="AN8323" i="1"/>
  <c r="AN8322" i="1"/>
  <c r="AN8321" i="1"/>
  <c r="AN8320" i="1"/>
  <c r="AN8319" i="1"/>
  <c r="AN8318" i="1"/>
  <c r="AN8317" i="1"/>
  <c r="AN8316" i="1"/>
  <c r="AN8315" i="1"/>
  <c r="AN8314" i="1"/>
  <c r="AN8313" i="1"/>
  <c r="AN8312" i="1"/>
  <c r="AN8311" i="1"/>
  <c r="AN8310" i="1"/>
  <c r="AN8309" i="1"/>
  <c r="AN8308" i="1"/>
  <c r="AN8307" i="1"/>
  <c r="AN8306" i="1"/>
  <c r="AN8305" i="1"/>
  <c r="AN8304" i="1"/>
  <c r="AN8303" i="1"/>
  <c r="AN8302" i="1"/>
  <c r="AN8301" i="1"/>
  <c r="AN8300" i="1"/>
  <c r="AN8299" i="1"/>
  <c r="AN8298" i="1"/>
  <c r="AN8297" i="1"/>
  <c r="AN8296" i="1"/>
  <c r="AN8295" i="1"/>
  <c r="AN8294" i="1"/>
  <c r="AN8293" i="1"/>
  <c r="AN8292" i="1"/>
  <c r="AN8291" i="1"/>
  <c r="AN8290" i="1"/>
  <c r="AN8289" i="1"/>
  <c r="AN8288" i="1"/>
  <c r="AN8287" i="1"/>
  <c r="AN8286" i="1"/>
  <c r="AN8285" i="1"/>
  <c r="AN8284" i="1"/>
  <c r="AN8283" i="1"/>
  <c r="AN8282" i="1"/>
  <c r="AN8281" i="1"/>
  <c r="AN8280" i="1"/>
  <c r="AN8279" i="1"/>
  <c r="AN8278" i="1"/>
  <c r="AN8277" i="1"/>
  <c r="AN8276" i="1"/>
  <c r="AN8275" i="1"/>
  <c r="AN8274" i="1"/>
  <c r="AN8273" i="1"/>
  <c r="AN8272" i="1"/>
  <c r="AN8271" i="1"/>
  <c r="AN8270" i="1"/>
  <c r="AN8269" i="1"/>
  <c r="AN8268" i="1"/>
  <c r="AN8267" i="1"/>
  <c r="AN8266" i="1"/>
  <c r="AN8265" i="1"/>
  <c r="AN8264" i="1"/>
  <c r="AN8263" i="1"/>
  <c r="AN8262" i="1"/>
  <c r="AN8261" i="1"/>
  <c r="AN8260" i="1"/>
  <c r="AN8259" i="1"/>
  <c r="AN8258" i="1"/>
  <c r="AN8257" i="1"/>
  <c r="AN8256" i="1"/>
  <c r="AN8255" i="1"/>
  <c r="AN8254" i="1"/>
  <c r="AN8253" i="1"/>
  <c r="AN8252" i="1"/>
  <c r="AN8251" i="1"/>
  <c r="AN8250" i="1"/>
  <c r="AN8249" i="1"/>
  <c r="AN8248" i="1"/>
  <c r="AN8247" i="1"/>
  <c r="AN8246" i="1"/>
  <c r="AN8245" i="1"/>
  <c r="AN8244" i="1"/>
  <c r="AN8243" i="1"/>
  <c r="AN8242" i="1"/>
  <c r="AN8241" i="1"/>
  <c r="AN8240" i="1"/>
  <c r="AN8239" i="1"/>
  <c r="AN8238" i="1"/>
  <c r="AN8237" i="1"/>
  <c r="AN8236" i="1"/>
  <c r="AN8235" i="1"/>
  <c r="AN8234" i="1"/>
  <c r="AN8233" i="1"/>
  <c r="AN8232" i="1"/>
  <c r="AN8231" i="1"/>
  <c r="AN8230" i="1"/>
  <c r="AN8229" i="1"/>
  <c r="AN8228" i="1"/>
  <c r="AN8227" i="1"/>
  <c r="AN8226" i="1"/>
  <c r="AN8225" i="1"/>
  <c r="AN8224" i="1"/>
  <c r="AN8223" i="1"/>
  <c r="AN8222" i="1"/>
  <c r="AN8221" i="1"/>
  <c r="AN8220" i="1"/>
  <c r="AN8219" i="1"/>
  <c r="AN8218" i="1"/>
  <c r="AN8217" i="1"/>
  <c r="AN8216" i="1"/>
  <c r="AN8215" i="1"/>
  <c r="AN8214" i="1"/>
  <c r="AN8213" i="1"/>
  <c r="AN8212" i="1"/>
  <c r="AN8211" i="1"/>
  <c r="AN8210" i="1"/>
  <c r="AN8209" i="1"/>
  <c r="AN8208" i="1"/>
  <c r="AN8207" i="1"/>
  <c r="AN8206" i="1"/>
  <c r="AN8205" i="1"/>
  <c r="AN8204" i="1"/>
  <c r="AN8203" i="1"/>
  <c r="AN8202" i="1"/>
  <c r="AN8201" i="1"/>
  <c r="AN8200" i="1"/>
  <c r="AN8199" i="1"/>
  <c r="AN8198" i="1"/>
  <c r="AN8197" i="1"/>
  <c r="AN8196" i="1"/>
  <c r="AN8195" i="1"/>
  <c r="AN8194" i="1"/>
  <c r="AN8193" i="1"/>
  <c r="AN8192" i="1"/>
  <c r="AN8191" i="1"/>
  <c r="AN8190" i="1"/>
  <c r="AN8189" i="1"/>
  <c r="AN8188" i="1"/>
  <c r="AN8187" i="1"/>
  <c r="AN8186" i="1"/>
  <c r="AN8185" i="1"/>
  <c r="AN8184" i="1"/>
  <c r="AN8183" i="1"/>
  <c r="AN8182" i="1"/>
  <c r="AN8181" i="1"/>
  <c r="AN8180" i="1"/>
  <c r="AN8179" i="1"/>
  <c r="AN8178" i="1"/>
  <c r="AN8177" i="1"/>
  <c r="AN8176" i="1"/>
  <c r="AN8175" i="1"/>
  <c r="AN8174" i="1"/>
  <c r="AN8173" i="1"/>
  <c r="AN8172" i="1"/>
  <c r="AN8171" i="1"/>
  <c r="AN8170" i="1"/>
  <c r="AN8169" i="1"/>
  <c r="AN8168" i="1"/>
  <c r="AN8167" i="1"/>
  <c r="AN8166" i="1"/>
  <c r="AN8165" i="1"/>
  <c r="AN8164" i="1"/>
  <c r="AN8163" i="1"/>
  <c r="AN8162" i="1"/>
  <c r="AN8161" i="1"/>
  <c r="AN8160" i="1"/>
  <c r="AN8159" i="1"/>
  <c r="AN8158" i="1"/>
  <c r="AN8157" i="1"/>
  <c r="AN8156" i="1"/>
  <c r="AN8155" i="1"/>
  <c r="AN8154" i="1"/>
  <c r="AN8153" i="1"/>
  <c r="AN8152" i="1"/>
  <c r="AN8151" i="1"/>
  <c r="AN8150" i="1"/>
  <c r="AN8149" i="1"/>
  <c r="AN8148" i="1"/>
  <c r="AN8147" i="1"/>
  <c r="AN8146" i="1"/>
  <c r="AN8145" i="1"/>
  <c r="AN8144" i="1"/>
  <c r="AN8143" i="1"/>
  <c r="AN8142" i="1"/>
  <c r="AN8141" i="1"/>
  <c r="AN8140" i="1"/>
  <c r="AN8139" i="1"/>
  <c r="AN8138" i="1"/>
  <c r="AN8137" i="1"/>
  <c r="AN8136" i="1"/>
  <c r="AN8135" i="1"/>
  <c r="AN8134" i="1"/>
  <c r="AN8133" i="1"/>
  <c r="AN8132" i="1"/>
  <c r="AN8131" i="1"/>
  <c r="AN8130" i="1"/>
  <c r="AN8129" i="1"/>
  <c r="AN8128" i="1"/>
  <c r="AN8127" i="1"/>
  <c r="AN8126" i="1"/>
  <c r="AN8125" i="1"/>
  <c r="AN8124" i="1"/>
  <c r="AN8123" i="1"/>
  <c r="AN8122" i="1"/>
  <c r="AN8121" i="1"/>
  <c r="AN8120" i="1"/>
  <c r="AN8119" i="1"/>
  <c r="AN8118" i="1"/>
  <c r="AN8117" i="1"/>
  <c r="AN8116" i="1"/>
  <c r="AN8115" i="1"/>
  <c r="AN8114" i="1"/>
  <c r="AN8113" i="1"/>
  <c r="AN8112" i="1"/>
  <c r="AN8111" i="1"/>
  <c r="AN8110" i="1"/>
  <c r="AN8109" i="1"/>
  <c r="AN8108" i="1"/>
  <c r="AN8107" i="1"/>
  <c r="AN8106" i="1"/>
  <c r="AN8105" i="1"/>
  <c r="AN8104" i="1"/>
  <c r="AN8103" i="1"/>
  <c r="AN8102" i="1"/>
  <c r="AN8101" i="1"/>
  <c r="AN8100" i="1"/>
  <c r="AN8099" i="1"/>
  <c r="AN8098" i="1"/>
  <c r="AN8097" i="1"/>
  <c r="AN8096" i="1"/>
  <c r="AN8095" i="1"/>
  <c r="AN8094" i="1"/>
  <c r="AN8093" i="1"/>
  <c r="AN8092" i="1"/>
  <c r="AN8091" i="1"/>
  <c r="AN8090" i="1"/>
  <c r="AN8089" i="1"/>
  <c r="AN8088" i="1"/>
  <c r="AN8087" i="1"/>
  <c r="AN8086" i="1"/>
  <c r="AN8085" i="1"/>
  <c r="AN8084" i="1"/>
  <c r="AN8083" i="1"/>
  <c r="AN8082" i="1"/>
  <c r="AN8081" i="1"/>
  <c r="AN8080" i="1"/>
  <c r="AN8079" i="1"/>
  <c r="AN8078" i="1"/>
  <c r="AN8077" i="1"/>
  <c r="AN8076" i="1"/>
  <c r="AN8075" i="1"/>
  <c r="AN8074" i="1"/>
  <c r="AN8073" i="1"/>
  <c r="AN8072" i="1"/>
  <c r="AN8071" i="1"/>
  <c r="AN8070" i="1"/>
  <c r="AN8069" i="1"/>
  <c r="AN8068" i="1"/>
  <c r="AN8067" i="1"/>
  <c r="AN8066" i="1"/>
  <c r="AN8065" i="1"/>
  <c r="AN8064" i="1"/>
  <c r="AN8063" i="1"/>
  <c r="AN8062" i="1"/>
  <c r="AN8061" i="1"/>
  <c r="AN8060" i="1"/>
  <c r="AN8059" i="1"/>
  <c r="AN8058" i="1"/>
  <c r="AN8057" i="1"/>
  <c r="AN8056" i="1"/>
  <c r="AN8055" i="1"/>
  <c r="AN8054" i="1"/>
  <c r="AN8053" i="1"/>
  <c r="AN8052" i="1"/>
  <c r="AN8051" i="1"/>
  <c r="AN8050" i="1"/>
  <c r="AN8049" i="1"/>
  <c r="AN8048" i="1"/>
  <c r="AN8047" i="1"/>
  <c r="AN8046" i="1"/>
  <c r="AN8045" i="1"/>
  <c r="AN8044" i="1"/>
  <c r="AN8043" i="1"/>
  <c r="AN8042" i="1"/>
  <c r="AN8041" i="1"/>
  <c r="AN8040" i="1"/>
  <c r="AN8039" i="1"/>
  <c r="AN8038" i="1"/>
  <c r="AN8037" i="1"/>
  <c r="AN8036" i="1"/>
  <c r="AN8035" i="1"/>
  <c r="AN8034" i="1"/>
  <c r="AN8033" i="1"/>
  <c r="AN8032" i="1"/>
  <c r="AN8031" i="1"/>
  <c r="AN8030" i="1"/>
  <c r="AN8029" i="1"/>
  <c r="AN8028" i="1"/>
  <c r="AN8027" i="1"/>
  <c r="AN8026" i="1"/>
  <c r="AN8025" i="1"/>
  <c r="AN8024" i="1"/>
  <c r="AN8023" i="1"/>
  <c r="AN8022" i="1"/>
  <c r="AN8021" i="1"/>
  <c r="AN8020" i="1"/>
  <c r="AN8019" i="1"/>
  <c r="AN8018" i="1"/>
  <c r="AN8017" i="1"/>
  <c r="AN8016" i="1"/>
  <c r="AN8015" i="1"/>
  <c r="AN8014" i="1"/>
  <c r="AN8013" i="1"/>
  <c r="AN8012" i="1"/>
  <c r="AN8011" i="1"/>
  <c r="AN8010" i="1"/>
  <c r="AN8009" i="1"/>
  <c r="AN8008" i="1"/>
  <c r="AN8007" i="1"/>
  <c r="AN8006" i="1"/>
  <c r="AN8005" i="1"/>
  <c r="AN8004" i="1"/>
  <c r="AN8003" i="1"/>
  <c r="AN8002" i="1"/>
  <c r="AN8001" i="1"/>
  <c r="AN8000" i="1"/>
  <c r="AN7999" i="1"/>
  <c r="AN7998" i="1"/>
  <c r="AN7997" i="1"/>
  <c r="AN7996" i="1"/>
  <c r="AN7995" i="1"/>
  <c r="AN7994" i="1"/>
  <c r="AN7993" i="1"/>
  <c r="AN7992" i="1"/>
  <c r="AN7991" i="1"/>
  <c r="AN7990" i="1"/>
  <c r="AN7989" i="1"/>
  <c r="AN7988" i="1"/>
  <c r="AN7987" i="1"/>
  <c r="AN7986" i="1"/>
  <c r="AN7985" i="1"/>
  <c r="AN7984" i="1"/>
  <c r="AN7983" i="1"/>
  <c r="AN7982" i="1"/>
  <c r="AN7981" i="1"/>
  <c r="AN7980" i="1"/>
  <c r="AN7979" i="1"/>
  <c r="AN7978" i="1"/>
  <c r="AN7977" i="1"/>
  <c r="AN7976" i="1"/>
  <c r="AN7975" i="1"/>
  <c r="AN7974" i="1"/>
  <c r="AN7973" i="1"/>
  <c r="AN7972" i="1"/>
  <c r="AN7971" i="1"/>
  <c r="AN7970" i="1"/>
  <c r="AN7969" i="1"/>
  <c r="AN7968" i="1"/>
  <c r="AN7967" i="1"/>
  <c r="AN7966" i="1"/>
  <c r="AN7965" i="1"/>
  <c r="AN7964" i="1"/>
  <c r="AN7963" i="1"/>
  <c r="AN7962" i="1"/>
  <c r="AN7961" i="1"/>
  <c r="AN7960" i="1"/>
  <c r="AN7959" i="1"/>
  <c r="AN7958" i="1"/>
  <c r="AN7957" i="1"/>
  <c r="AN7956" i="1"/>
  <c r="AN7955" i="1"/>
  <c r="AN7954" i="1"/>
  <c r="AN7953" i="1"/>
  <c r="AN7952" i="1"/>
  <c r="AN7951" i="1"/>
  <c r="AN7950" i="1"/>
  <c r="AN7949" i="1"/>
  <c r="AN7948" i="1"/>
  <c r="AN7947" i="1"/>
  <c r="AN7946" i="1"/>
  <c r="AN7945" i="1"/>
  <c r="AN7944" i="1"/>
  <c r="AN7943" i="1"/>
  <c r="AN7942" i="1"/>
  <c r="AN7941" i="1"/>
  <c r="AN7940" i="1"/>
  <c r="AN7939" i="1"/>
  <c r="AN7938" i="1"/>
  <c r="AN7937" i="1"/>
  <c r="AN7936" i="1"/>
  <c r="AN7935" i="1"/>
  <c r="AN7934" i="1"/>
  <c r="AN7933" i="1"/>
  <c r="AN7932" i="1"/>
  <c r="AN7931" i="1"/>
  <c r="AN7930" i="1"/>
  <c r="AN7929" i="1"/>
  <c r="AN7928" i="1"/>
  <c r="AN7927" i="1"/>
  <c r="AN7926" i="1"/>
  <c r="AN7925" i="1"/>
  <c r="AN7924" i="1"/>
  <c r="AN7923" i="1"/>
  <c r="AN7922" i="1"/>
  <c r="AN7921" i="1"/>
  <c r="AN7920" i="1"/>
  <c r="AN7919" i="1"/>
  <c r="AN7918" i="1"/>
  <c r="AN7917" i="1"/>
  <c r="AN7916" i="1"/>
  <c r="AN7915" i="1"/>
  <c r="AN7914" i="1"/>
  <c r="AN7913" i="1"/>
  <c r="AN7912" i="1"/>
  <c r="AN7911" i="1"/>
  <c r="AN7910" i="1"/>
  <c r="AN7909" i="1"/>
  <c r="AN7908" i="1"/>
  <c r="AN7907" i="1"/>
  <c r="AN7906" i="1"/>
  <c r="AN7905" i="1"/>
  <c r="AN7904" i="1"/>
  <c r="AN7903" i="1"/>
  <c r="AN7902" i="1"/>
  <c r="AN7901" i="1"/>
  <c r="AN7900" i="1"/>
  <c r="AN7899" i="1"/>
  <c r="AN7898" i="1"/>
  <c r="AN7897" i="1"/>
  <c r="AN7896" i="1"/>
  <c r="AN7895" i="1"/>
  <c r="AN7894" i="1"/>
  <c r="AN7893" i="1"/>
  <c r="AN7892" i="1"/>
  <c r="AN7891" i="1"/>
  <c r="AN7890" i="1"/>
  <c r="AN7889" i="1"/>
  <c r="AN7888" i="1"/>
  <c r="AN7887" i="1"/>
  <c r="AN7886" i="1"/>
  <c r="AN7885" i="1"/>
  <c r="AN7884" i="1"/>
  <c r="AN7883" i="1"/>
  <c r="AN7882" i="1"/>
  <c r="AN7881" i="1"/>
  <c r="AN7880" i="1"/>
  <c r="AN7879" i="1"/>
  <c r="AN7878" i="1"/>
  <c r="AN7877" i="1"/>
  <c r="AN7876" i="1"/>
  <c r="AN7875" i="1"/>
  <c r="AN7874" i="1"/>
  <c r="AN7873" i="1"/>
  <c r="AN7872" i="1"/>
  <c r="AN7871" i="1"/>
  <c r="AN7870" i="1"/>
  <c r="AN7869" i="1"/>
  <c r="AN7868" i="1"/>
  <c r="AN7867" i="1"/>
  <c r="AN7866" i="1"/>
  <c r="AN7865" i="1"/>
  <c r="AN7864" i="1"/>
  <c r="AN7863" i="1"/>
  <c r="AN7862" i="1"/>
  <c r="AN7861" i="1"/>
  <c r="AN7860" i="1"/>
  <c r="AN7859" i="1"/>
  <c r="AN7858" i="1"/>
  <c r="AN7857" i="1"/>
  <c r="AN7856" i="1"/>
  <c r="AN7855" i="1"/>
  <c r="AN7854" i="1"/>
  <c r="AN7853" i="1"/>
  <c r="AN7852" i="1"/>
  <c r="AN7851" i="1"/>
  <c r="AN7850" i="1"/>
  <c r="AN7849" i="1"/>
  <c r="AN7848" i="1"/>
  <c r="AN7847" i="1"/>
  <c r="AN7846" i="1"/>
  <c r="AN7845" i="1"/>
  <c r="AN7844" i="1"/>
  <c r="AN7843" i="1"/>
  <c r="AN7842" i="1"/>
  <c r="AN7841" i="1"/>
  <c r="AN7840" i="1"/>
  <c r="AN7839" i="1"/>
  <c r="AN7838" i="1"/>
  <c r="AN7837" i="1"/>
  <c r="AN7836" i="1"/>
  <c r="AN7835" i="1"/>
  <c r="AN7834" i="1"/>
  <c r="AN7833" i="1"/>
  <c r="AN7832" i="1"/>
  <c r="AN7831" i="1"/>
  <c r="AN7830" i="1"/>
  <c r="AN7829" i="1"/>
  <c r="AN7828" i="1"/>
  <c r="AN7827" i="1"/>
  <c r="AN7826" i="1"/>
  <c r="AN7825" i="1"/>
  <c r="AN7824" i="1"/>
  <c r="AN7823" i="1"/>
  <c r="AN7822" i="1"/>
  <c r="AN7821" i="1"/>
  <c r="AN7820" i="1"/>
  <c r="AN7819" i="1"/>
  <c r="AN7818" i="1"/>
  <c r="AN7817" i="1"/>
  <c r="AN7816" i="1"/>
  <c r="AN7815" i="1"/>
  <c r="AN7814" i="1"/>
  <c r="AN7813" i="1"/>
  <c r="AN7812" i="1"/>
  <c r="AN7811" i="1"/>
  <c r="AN7810" i="1"/>
  <c r="AN7809" i="1"/>
  <c r="AN7808" i="1"/>
  <c r="AN7807" i="1"/>
  <c r="AN7806" i="1"/>
  <c r="AN7805" i="1"/>
  <c r="AN7804" i="1"/>
  <c r="AN7803" i="1"/>
  <c r="AN7802" i="1"/>
  <c r="AN7801" i="1"/>
  <c r="AN7800" i="1"/>
  <c r="AN7799" i="1"/>
  <c r="AN7798" i="1"/>
  <c r="AN7797" i="1"/>
  <c r="AN7796" i="1"/>
  <c r="AN7795" i="1"/>
  <c r="AN7794" i="1"/>
  <c r="AN7793" i="1"/>
  <c r="AN7792" i="1"/>
  <c r="AN7791" i="1"/>
  <c r="AN7790" i="1"/>
  <c r="AN7789" i="1"/>
  <c r="AN7788" i="1"/>
  <c r="AN7787" i="1"/>
  <c r="AN7786" i="1"/>
  <c r="AN7785" i="1"/>
  <c r="AN7784" i="1"/>
  <c r="AN7783" i="1"/>
  <c r="AN7782" i="1"/>
  <c r="AN7781" i="1"/>
  <c r="AN7780" i="1"/>
  <c r="AN7779" i="1"/>
  <c r="AN7778" i="1"/>
  <c r="AN7777" i="1"/>
  <c r="AN7776" i="1"/>
  <c r="AN7775" i="1"/>
  <c r="AN7774" i="1"/>
  <c r="AN7773" i="1"/>
  <c r="AN7772" i="1"/>
  <c r="AN7771" i="1"/>
  <c r="AN7770" i="1"/>
  <c r="AN7769" i="1"/>
  <c r="AN7768" i="1"/>
  <c r="AN7767" i="1"/>
  <c r="AN7766" i="1"/>
  <c r="AN7765" i="1"/>
  <c r="AN7764" i="1"/>
  <c r="AN7763" i="1"/>
  <c r="AN7762" i="1"/>
  <c r="AN7761" i="1"/>
  <c r="AN7760" i="1"/>
  <c r="AN7759" i="1"/>
  <c r="AN7758" i="1"/>
  <c r="AN7757" i="1"/>
  <c r="AN7756" i="1"/>
  <c r="AN7755" i="1"/>
  <c r="AN7754" i="1"/>
  <c r="AN7753" i="1"/>
  <c r="AN7752" i="1"/>
  <c r="AN7751" i="1"/>
  <c r="AN7750" i="1"/>
  <c r="AN7749" i="1"/>
  <c r="AN7748" i="1"/>
  <c r="AN7747" i="1"/>
  <c r="AN7746" i="1"/>
  <c r="AN7745" i="1"/>
  <c r="AN7744" i="1"/>
  <c r="AN7743" i="1"/>
  <c r="AN7742" i="1"/>
  <c r="AN7741" i="1"/>
  <c r="AN7740" i="1"/>
  <c r="AN7739" i="1"/>
  <c r="AN7738" i="1"/>
  <c r="AN7737" i="1"/>
  <c r="AN7736" i="1"/>
  <c r="AN7735" i="1"/>
  <c r="AN7734" i="1"/>
  <c r="AN7733" i="1"/>
  <c r="AN7732" i="1"/>
  <c r="AN7731" i="1"/>
  <c r="AN7730" i="1"/>
  <c r="AN7729" i="1"/>
  <c r="AN7728" i="1"/>
  <c r="AN7727" i="1"/>
  <c r="AN7726" i="1"/>
  <c r="AN7725" i="1"/>
  <c r="AN7724" i="1"/>
  <c r="AN7723" i="1"/>
  <c r="AN7722" i="1"/>
  <c r="AN7721" i="1"/>
  <c r="AN7720" i="1"/>
  <c r="AN7719" i="1"/>
  <c r="AN7718" i="1"/>
  <c r="AN7717" i="1"/>
  <c r="AN7716" i="1"/>
  <c r="AN7715" i="1"/>
  <c r="AN7714" i="1"/>
  <c r="AN7713" i="1"/>
  <c r="AN7712" i="1"/>
  <c r="AN7711" i="1"/>
  <c r="AN7710" i="1"/>
  <c r="AN7709" i="1"/>
  <c r="AN7708" i="1"/>
  <c r="AN7707" i="1"/>
  <c r="AN7706" i="1"/>
  <c r="AN7705" i="1"/>
  <c r="AN7704" i="1"/>
  <c r="AN7703" i="1"/>
  <c r="AN7702" i="1"/>
  <c r="AN7701" i="1"/>
  <c r="AN7700" i="1"/>
  <c r="AN7699" i="1"/>
  <c r="AN7698" i="1"/>
  <c r="AN7697" i="1"/>
  <c r="AN7696" i="1"/>
  <c r="AN7695" i="1"/>
  <c r="AN7694" i="1"/>
  <c r="AN7693" i="1"/>
  <c r="AN7692" i="1"/>
  <c r="AN7691" i="1"/>
  <c r="AN7690" i="1"/>
  <c r="AN7689" i="1"/>
  <c r="AN7688" i="1"/>
  <c r="AN7687" i="1"/>
  <c r="AN7686" i="1"/>
  <c r="AN7685" i="1"/>
  <c r="AN7684" i="1"/>
  <c r="AN7683" i="1"/>
  <c r="AN7682" i="1"/>
  <c r="AN7681" i="1"/>
  <c r="AN7680" i="1"/>
  <c r="AN7679" i="1"/>
  <c r="AN7678" i="1"/>
  <c r="AN7677" i="1"/>
  <c r="AN7676" i="1"/>
  <c r="AN7675" i="1"/>
  <c r="AN7674" i="1"/>
  <c r="AN7673" i="1"/>
  <c r="AN7672" i="1"/>
  <c r="AN7671" i="1"/>
  <c r="AN7670" i="1"/>
  <c r="AN7669" i="1"/>
  <c r="AN7668" i="1"/>
  <c r="AN7667" i="1"/>
  <c r="AN7666" i="1"/>
  <c r="AN7665" i="1"/>
  <c r="AN7664" i="1"/>
  <c r="AN7663" i="1"/>
  <c r="AN7662" i="1"/>
  <c r="AN7661" i="1"/>
  <c r="AN7660" i="1"/>
  <c r="AN7659" i="1"/>
  <c r="AN7658" i="1"/>
  <c r="AN7657" i="1"/>
  <c r="AN7656" i="1"/>
  <c r="AN7655" i="1"/>
  <c r="AN7654" i="1"/>
  <c r="AN7653" i="1"/>
  <c r="AN7652" i="1"/>
  <c r="AN7651" i="1"/>
  <c r="AN7650" i="1"/>
  <c r="AN7649" i="1"/>
  <c r="AN7648" i="1"/>
  <c r="AN7647" i="1"/>
  <c r="AN7646" i="1"/>
  <c r="AN7645" i="1"/>
  <c r="AN7644" i="1"/>
  <c r="AN7643" i="1"/>
  <c r="AN7642" i="1"/>
  <c r="AN7641" i="1"/>
  <c r="AN7640" i="1"/>
  <c r="AN7639" i="1"/>
  <c r="AN7638" i="1"/>
  <c r="AN7637" i="1"/>
  <c r="AN7636" i="1"/>
  <c r="AN7635" i="1"/>
  <c r="AN7634" i="1"/>
  <c r="AN7633" i="1"/>
  <c r="AN7632" i="1"/>
  <c r="AN7631" i="1"/>
  <c r="AN7630" i="1"/>
  <c r="AN7629" i="1"/>
  <c r="AN7628" i="1"/>
  <c r="AN7627" i="1"/>
  <c r="AN7626" i="1"/>
  <c r="AN7625" i="1"/>
  <c r="AN7624" i="1"/>
  <c r="AN7623" i="1"/>
  <c r="AN7622" i="1"/>
  <c r="AN7621" i="1"/>
  <c r="AN7620" i="1"/>
  <c r="AN7619" i="1"/>
  <c r="AN7618" i="1"/>
  <c r="AN7617" i="1"/>
  <c r="AN7616" i="1"/>
  <c r="AN7615" i="1"/>
  <c r="AN7614" i="1"/>
  <c r="AN7613" i="1"/>
  <c r="AN7612" i="1"/>
  <c r="AN7611" i="1"/>
  <c r="AN7610" i="1"/>
  <c r="AN7609" i="1"/>
  <c r="AN7608" i="1"/>
  <c r="AN7607" i="1"/>
  <c r="AN7606" i="1"/>
  <c r="AN7605" i="1"/>
  <c r="AN7604" i="1"/>
  <c r="AN7603" i="1"/>
  <c r="AN7602" i="1"/>
  <c r="AN7601" i="1"/>
  <c r="AN7600" i="1"/>
  <c r="AN7599" i="1"/>
  <c r="AN7598" i="1"/>
  <c r="AN7597" i="1"/>
  <c r="AN7596" i="1"/>
  <c r="AN7595" i="1"/>
  <c r="AN7594" i="1"/>
  <c r="AN7593" i="1"/>
  <c r="AN7592" i="1"/>
  <c r="AN7591" i="1"/>
  <c r="AN7590" i="1"/>
  <c r="AN7589" i="1"/>
  <c r="AN7588" i="1"/>
  <c r="AN7587" i="1"/>
  <c r="AN7586" i="1"/>
  <c r="AN7585" i="1"/>
  <c r="AN7584" i="1"/>
  <c r="AN7583" i="1"/>
  <c r="AN7582" i="1"/>
  <c r="AN7581" i="1"/>
  <c r="AN7580" i="1"/>
  <c r="AN7579" i="1"/>
  <c r="AN7578" i="1"/>
  <c r="AN7577" i="1"/>
  <c r="AN7576" i="1"/>
  <c r="AN7575" i="1"/>
  <c r="AN7574" i="1"/>
  <c r="AN7573" i="1"/>
  <c r="AN7572" i="1"/>
  <c r="AN7571" i="1"/>
  <c r="AN7570" i="1"/>
  <c r="AN7569" i="1"/>
  <c r="AN7568" i="1"/>
  <c r="AN7567" i="1"/>
  <c r="AN7566" i="1"/>
  <c r="AN7565" i="1"/>
  <c r="AN7564" i="1"/>
  <c r="AN7563" i="1"/>
  <c r="AN7562" i="1"/>
  <c r="AN7561" i="1"/>
  <c r="AN7560" i="1"/>
  <c r="AN7559" i="1"/>
  <c r="AN7558" i="1"/>
  <c r="AN7557" i="1"/>
  <c r="AN7556" i="1"/>
  <c r="AN7555" i="1"/>
  <c r="AN7554" i="1"/>
  <c r="AN7553" i="1"/>
  <c r="AN7552" i="1"/>
  <c r="AN7551" i="1"/>
  <c r="AN7550" i="1"/>
  <c r="AN7549" i="1"/>
  <c r="AN7548" i="1"/>
  <c r="AN7547" i="1"/>
  <c r="AN7546" i="1"/>
  <c r="AN7545" i="1"/>
  <c r="AN7544" i="1"/>
  <c r="AN7543" i="1"/>
  <c r="AN7542" i="1"/>
  <c r="AN7541" i="1"/>
  <c r="AN7540" i="1"/>
  <c r="AN7539" i="1"/>
  <c r="AN7538" i="1"/>
  <c r="AN7537" i="1"/>
  <c r="AN7536" i="1"/>
  <c r="AN7535" i="1"/>
  <c r="AN7534" i="1"/>
  <c r="AN7533" i="1"/>
  <c r="AN7532" i="1"/>
  <c r="AN7531" i="1"/>
  <c r="AN7530" i="1"/>
  <c r="AN7529" i="1"/>
  <c r="AN7528" i="1"/>
  <c r="AN7527" i="1"/>
  <c r="AN7526" i="1"/>
  <c r="AN7525" i="1"/>
  <c r="AN7524" i="1"/>
  <c r="AN7523" i="1"/>
  <c r="AN7522" i="1"/>
  <c r="AN7521" i="1"/>
  <c r="AN7520" i="1"/>
  <c r="AN7519" i="1"/>
  <c r="AN7518" i="1"/>
  <c r="AN7517" i="1"/>
  <c r="AN7516" i="1"/>
  <c r="AN7515" i="1"/>
  <c r="AN7514" i="1"/>
  <c r="AN7513" i="1"/>
  <c r="AN7512" i="1"/>
  <c r="AN7511" i="1"/>
  <c r="AN7510" i="1"/>
  <c r="AN7509" i="1"/>
  <c r="AN7508" i="1"/>
  <c r="AN7507" i="1"/>
  <c r="AN7506" i="1"/>
  <c r="AN7505" i="1"/>
  <c r="AN7504" i="1"/>
  <c r="AN7503" i="1"/>
  <c r="AN7502" i="1"/>
  <c r="AN7501" i="1"/>
  <c r="AN7500" i="1"/>
  <c r="AN7499" i="1"/>
  <c r="AN7498" i="1"/>
  <c r="AN7497" i="1"/>
  <c r="AN7496" i="1"/>
  <c r="AN7495" i="1"/>
  <c r="AN7494" i="1"/>
  <c r="AN7493" i="1"/>
  <c r="AN7492" i="1"/>
  <c r="AN7491" i="1"/>
  <c r="AN7490" i="1"/>
  <c r="AN7489" i="1"/>
  <c r="AN7488" i="1"/>
  <c r="AN7487" i="1"/>
  <c r="AN7486" i="1"/>
  <c r="AN7485" i="1"/>
  <c r="AN7484" i="1"/>
  <c r="AN7483" i="1"/>
  <c r="AN7482" i="1"/>
  <c r="AN7481" i="1"/>
  <c r="AN7480" i="1"/>
  <c r="AN7479" i="1"/>
  <c r="AN7478" i="1"/>
  <c r="AN7477" i="1"/>
  <c r="AN7476" i="1"/>
  <c r="AN7475" i="1"/>
  <c r="AN7474" i="1"/>
  <c r="AN7473" i="1"/>
  <c r="AN7472" i="1"/>
  <c r="AN7471" i="1"/>
  <c r="AN7470" i="1"/>
  <c r="AN7469" i="1"/>
  <c r="AN7468" i="1"/>
  <c r="AN7467" i="1"/>
  <c r="AN7466" i="1"/>
  <c r="AN7465" i="1"/>
  <c r="AN7464" i="1"/>
  <c r="AN7463" i="1"/>
  <c r="AN7462" i="1"/>
  <c r="AN7461" i="1"/>
  <c r="AN7460" i="1"/>
  <c r="AN7459" i="1"/>
  <c r="AN7458" i="1"/>
  <c r="AN7457" i="1"/>
  <c r="AN7456" i="1"/>
  <c r="AN7455" i="1"/>
  <c r="AN7454" i="1"/>
  <c r="AN7453" i="1"/>
  <c r="AN7452" i="1"/>
  <c r="AN7451" i="1"/>
  <c r="AN7450" i="1"/>
  <c r="AN7449" i="1"/>
  <c r="AN7448" i="1"/>
  <c r="AN7447" i="1"/>
  <c r="AN7446" i="1"/>
  <c r="AN7445" i="1"/>
  <c r="AN7444" i="1"/>
  <c r="AN7443" i="1"/>
  <c r="AN7442" i="1"/>
  <c r="AN7441" i="1"/>
  <c r="AN7440" i="1"/>
  <c r="AN7439" i="1"/>
  <c r="AN7438" i="1"/>
  <c r="AN7437" i="1"/>
  <c r="AN7436" i="1"/>
  <c r="AN7435" i="1"/>
  <c r="AN7434" i="1"/>
  <c r="AN7433" i="1"/>
  <c r="AN7432" i="1"/>
  <c r="AN7431" i="1"/>
  <c r="AN7430" i="1"/>
  <c r="AN7429" i="1"/>
  <c r="AN7428" i="1"/>
  <c r="AN7427" i="1"/>
  <c r="AN7426" i="1"/>
  <c r="AN7425" i="1"/>
  <c r="AN7424" i="1"/>
  <c r="AN7423" i="1"/>
  <c r="AN7422" i="1"/>
  <c r="AN7421" i="1"/>
  <c r="AN7420" i="1"/>
  <c r="AN7419" i="1"/>
  <c r="AN7418" i="1"/>
  <c r="AN7417" i="1"/>
  <c r="AN7416" i="1"/>
  <c r="AN7415" i="1"/>
  <c r="AN7414" i="1"/>
  <c r="AN7413" i="1"/>
  <c r="AN7412" i="1"/>
  <c r="AN7411" i="1"/>
  <c r="AN7410" i="1"/>
  <c r="AN7409" i="1"/>
  <c r="AN7408" i="1"/>
  <c r="AN7407" i="1"/>
  <c r="AN7406" i="1"/>
  <c r="AN7405" i="1"/>
  <c r="AN7404" i="1"/>
  <c r="AN7403" i="1"/>
  <c r="AN7402" i="1"/>
  <c r="AN7401" i="1"/>
  <c r="AN7400" i="1"/>
  <c r="AN7399" i="1"/>
  <c r="AN7398" i="1"/>
  <c r="AN7397" i="1"/>
  <c r="AN7396" i="1"/>
  <c r="AN7395" i="1"/>
  <c r="AN7394" i="1"/>
  <c r="AN7393" i="1"/>
  <c r="AN7392" i="1"/>
  <c r="AN7391" i="1"/>
  <c r="AN7390" i="1"/>
  <c r="AN7389" i="1"/>
  <c r="AN7388" i="1"/>
  <c r="AN7387" i="1"/>
  <c r="AN7386" i="1"/>
  <c r="AN7385" i="1"/>
  <c r="AN7384" i="1"/>
  <c r="AN7383" i="1"/>
  <c r="AN7382" i="1"/>
  <c r="AN7381" i="1"/>
  <c r="AN7380" i="1"/>
  <c r="AN7379" i="1"/>
  <c r="AN7378" i="1"/>
  <c r="AN7377" i="1"/>
  <c r="AN7376" i="1"/>
  <c r="AN7375" i="1"/>
  <c r="AN7374" i="1"/>
  <c r="AN7373" i="1"/>
  <c r="AN7372" i="1"/>
  <c r="AN7371" i="1"/>
  <c r="AN7370" i="1"/>
  <c r="AN7369" i="1"/>
  <c r="AN7368" i="1"/>
  <c r="AN7367" i="1"/>
  <c r="AN7366" i="1"/>
  <c r="AN7365" i="1"/>
  <c r="AN7364" i="1"/>
  <c r="AN7363" i="1"/>
  <c r="AN7362" i="1"/>
  <c r="AN7361" i="1"/>
  <c r="AN7360" i="1"/>
  <c r="AN7359" i="1"/>
  <c r="AN7358" i="1"/>
  <c r="AN7357" i="1"/>
  <c r="AN7356" i="1"/>
  <c r="AN7355" i="1"/>
  <c r="AN7354" i="1"/>
  <c r="AN7353" i="1"/>
  <c r="AN7352" i="1"/>
  <c r="AN7351" i="1"/>
  <c r="AN7350" i="1"/>
  <c r="AN7349" i="1"/>
  <c r="AN7348" i="1"/>
  <c r="AN7347" i="1"/>
  <c r="AN7346" i="1"/>
  <c r="AN7345" i="1"/>
  <c r="AN7344" i="1"/>
  <c r="AN7343" i="1"/>
  <c r="AN7342" i="1"/>
  <c r="AN7341" i="1"/>
  <c r="AN7340" i="1"/>
  <c r="AN7339" i="1"/>
  <c r="AN7338" i="1"/>
  <c r="AN7337" i="1"/>
  <c r="AN7336" i="1"/>
  <c r="AN7335" i="1"/>
  <c r="AN7334" i="1"/>
  <c r="AN7333" i="1"/>
  <c r="AN7332" i="1"/>
  <c r="AN7331" i="1"/>
  <c r="AN7330" i="1"/>
  <c r="AN7329" i="1"/>
  <c r="AN7328" i="1"/>
  <c r="AN7327" i="1"/>
  <c r="AN7326" i="1"/>
  <c r="AN7325" i="1"/>
  <c r="AN7324" i="1"/>
  <c r="AN7323" i="1"/>
  <c r="AN7322" i="1"/>
  <c r="AN7321" i="1"/>
  <c r="AN7320" i="1"/>
  <c r="AN7319" i="1"/>
  <c r="AN7318" i="1"/>
  <c r="AN7317" i="1"/>
  <c r="AN7316" i="1"/>
  <c r="AN7315" i="1"/>
  <c r="AN7314" i="1"/>
  <c r="AN7313" i="1"/>
  <c r="AN7312" i="1"/>
  <c r="AN7311" i="1"/>
  <c r="AN7310" i="1"/>
  <c r="AN7309" i="1"/>
  <c r="AN7308" i="1"/>
  <c r="AN7307" i="1"/>
  <c r="AN7306" i="1"/>
  <c r="AN7305" i="1"/>
  <c r="AN7304" i="1"/>
  <c r="AN7303" i="1"/>
  <c r="AN7302" i="1"/>
  <c r="AN7301" i="1"/>
  <c r="AN7300" i="1"/>
  <c r="AN7299" i="1"/>
  <c r="AN7298" i="1"/>
  <c r="AN7297" i="1"/>
  <c r="AN7296" i="1"/>
  <c r="AN7295" i="1"/>
  <c r="AN7294" i="1"/>
  <c r="AN7293" i="1"/>
  <c r="AN7292" i="1"/>
  <c r="AN7291" i="1"/>
  <c r="AN7290" i="1"/>
  <c r="AN7289" i="1"/>
  <c r="AN7288" i="1"/>
  <c r="AN7287" i="1"/>
  <c r="AN7286" i="1"/>
  <c r="AN7285" i="1"/>
  <c r="AN7284" i="1"/>
  <c r="AN7283" i="1"/>
  <c r="AN7282" i="1"/>
  <c r="AN7281" i="1"/>
  <c r="AN7280" i="1"/>
  <c r="AN7279" i="1"/>
  <c r="AN7278" i="1"/>
  <c r="AN7277" i="1"/>
  <c r="AN7276" i="1"/>
  <c r="AN7275" i="1"/>
  <c r="AN7274" i="1"/>
  <c r="AN7273" i="1"/>
  <c r="AN7272" i="1"/>
  <c r="AN7271" i="1"/>
  <c r="AN7270" i="1"/>
  <c r="AN7269" i="1"/>
  <c r="AN7268" i="1"/>
  <c r="AN7267" i="1"/>
  <c r="AN7266" i="1"/>
  <c r="AN7265" i="1"/>
  <c r="AN7264" i="1"/>
  <c r="AN7263" i="1"/>
  <c r="AN7262" i="1"/>
  <c r="AN7261" i="1"/>
  <c r="AN7260" i="1"/>
  <c r="AN7259" i="1"/>
  <c r="AN7258" i="1"/>
  <c r="AN7257" i="1"/>
  <c r="AN7256" i="1"/>
  <c r="AN7255" i="1"/>
  <c r="AN7254" i="1"/>
  <c r="AN7253" i="1"/>
  <c r="AN7252" i="1"/>
  <c r="AN7251" i="1"/>
  <c r="AN7250" i="1"/>
  <c r="AN7249" i="1"/>
  <c r="AN7248" i="1"/>
  <c r="AN7247" i="1"/>
  <c r="AN7246" i="1"/>
  <c r="AN7245" i="1"/>
  <c r="AN7244" i="1"/>
  <c r="AN7243" i="1"/>
  <c r="AN7242" i="1"/>
  <c r="AN7241" i="1"/>
  <c r="AN7240" i="1"/>
  <c r="AN7239" i="1"/>
  <c r="AN7238" i="1"/>
  <c r="AN7237" i="1"/>
  <c r="AN7236" i="1"/>
  <c r="AN7235" i="1"/>
  <c r="AN7234" i="1"/>
  <c r="AN7233" i="1"/>
  <c r="AN7232" i="1"/>
  <c r="AN7231" i="1"/>
  <c r="AN7230" i="1"/>
  <c r="AN7229" i="1"/>
  <c r="AN7228" i="1"/>
  <c r="AN7227" i="1"/>
  <c r="AN7226" i="1"/>
  <c r="AN7225" i="1"/>
  <c r="AN7224" i="1"/>
  <c r="AN7223" i="1"/>
  <c r="AN7222" i="1"/>
  <c r="AN7221" i="1"/>
  <c r="AN7220" i="1"/>
  <c r="AN7219" i="1"/>
  <c r="AN7218" i="1"/>
  <c r="AN7217" i="1"/>
  <c r="AN7216" i="1"/>
  <c r="AN7215" i="1"/>
  <c r="AN7214" i="1"/>
  <c r="AN7213" i="1"/>
  <c r="AN7212" i="1"/>
  <c r="AN7211" i="1"/>
  <c r="AN7210" i="1"/>
  <c r="AN7209" i="1"/>
  <c r="AN7208" i="1"/>
  <c r="AN7207" i="1"/>
  <c r="AN7206" i="1"/>
  <c r="AN7205" i="1"/>
  <c r="AN7204" i="1"/>
  <c r="AN7203" i="1"/>
  <c r="AN7202" i="1"/>
  <c r="AN7201" i="1"/>
  <c r="AN7200" i="1"/>
  <c r="AN7199" i="1"/>
  <c r="AN7198" i="1"/>
  <c r="AN7197" i="1"/>
  <c r="AN7196" i="1"/>
  <c r="AN7195" i="1"/>
  <c r="AN7194" i="1"/>
  <c r="AN7193" i="1"/>
  <c r="AN7192" i="1"/>
  <c r="AN7191" i="1"/>
  <c r="AN7190" i="1"/>
  <c r="AN7189" i="1"/>
  <c r="AN7188" i="1"/>
  <c r="AN7187" i="1"/>
  <c r="AN7186" i="1"/>
  <c r="AN7185" i="1"/>
  <c r="AN7184" i="1"/>
  <c r="AN7183" i="1"/>
  <c r="AN7182" i="1"/>
  <c r="AN7181" i="1"/>
  <c r="AN7180" i="1"/>
  <c r="AN7179" i="1"/>
  <c r="AN7178" i="1"/>
  <c r="AN7177" i="1"/>
  <c r="AN7176" i="1"/>
  <c r="AN7175" i="1"/>
  <c r="AN7174" i="1"/>
  <c r="AN7173" i="1"/>
  <c r="AN7172" i="1"/>
  <c r="AN7171" i="1"/>
  <c r="AN7170" i="1"/>
  <c r="AN7169" i="1"/>
  <c r="AN7168" i="1"/>
  <c r="AN7167" i="1"/>
  <c r="AN7166" i="1"/>
  <c r="AN7165" i="1"/>
  <c r="AN7164" i="1"/>
  <c r="AN7163" i="1"/>
  <c r="AN7162" i="1"/>
  <c r="AN7161" i="1"/>
  <c r="AN7160" i="1"/>
  <c r="AN7159" i="1"/>
  <c r="AN7158" i="1"/>
  <c r="AN7157" i="1"/>
  <c r="AN7156" i="1"/>
  <c r="AN7155" i="1"/>
  <c r="AN7154" i="1"/>
  <c r="AN7153" i="1"/>
  <c r="AN7152" i="1"/>
  <c r="AN7151" i="1"/>
  <c r="AN7150" i="1"/>
  <c r="AN7149" i="1"/>
  <c r="AN7148" i="1"/>
  <c r="AN7147" i="1"/>
  <c r="AN7146" i="1"/>
  <c r="AN7145" i="1"/>
  <c r="AN7144" i="1"/>
  <c r="AN7143" i="1"/>
  <c r="AN7142" i="1"/>
  <c r="AN7141" i="1"/>
  <c r="AN7140" i="1"/>
  <c r="AN7139" i="1"/>
  <c r="AN7138" i="1"/>
  <c r="AN7137" i="1"/>
  <c r="AN7136" i="1"/>
  <c r="AN7135" i="1"/>
  <c r="AN7134" i="1"/>
  <c r="AN7133" i="1"/>
  <c r="AN7132" i="1"/>
  <c r="AN7131" i="1"/>
  <c r="AN7130" i="1"/>
  <c r="AN7129" i="1"/>
  <c r="AN7128" i="1"/>
  <c r="AN7127" i="1"/>
  <c r="AN7126" i="1"/>
  <c r="AN7125" i="1"/>
  <c r="AN7124" i="1"/>
  <c r="AN7123" i="1"/>
  <c r="AN7122" i="1"/>
  <c r="AN7121" i="1"/>
  <c r="AN7120" i="1"/>
  <c r="AN7119" i="1"/>
  <c r="AN7118" i="1"/>
  <c r="AN7117" i="1"/>
  <c r="AN7116" i="1"/>
  <c r="AN7115" i="1"/>
  <c r="AN7114" i="1"/>
  <c r="AN7113" i="1"/>
  <c r="AN7112" i="1"/>
  <c r="AN7111" i="1"/>
  <c r="AN7110" i="1"/>
  <c r="AN7109" i="1"/>
  <c r="AN7108" i="1"/>
  <c r="AN7107" i="1"/>
  <c r="AN7106" i="1"/>
  <c r="AN7105" i="1"/>
  <c r="AN7104" i="1"/>
  <c r="AN7103" i="1"/>
  <c r="AN7102" i="1"/>
  <c r="AN7101" i="1"/>
  <c r="AN7100" i="1"/>
  <c r="AN7099" i="1"/>
  <c r="AN7098" i="1"/>
  <c r="AN7097" i="1"/>
  <c r="AN7096" i="1"/>
  <c r="AN7095" i="1"/>
  <c r="AN7094" i="1"/>
  <c r="AN7093" i="1"/>
  <c r="AN7092" i="1"/>
  <c r="AN7091" i="1"/>
  <c r="AN7090" i="1"/>
  <c r="AN7089" i="1"/>
  <c r="AN7088" i="1"/>
  <c r="AN7087" i="1"/>
  <c r="AN7086" i="1"/>
  <c r="AN7085" i="1"/>
  <c r="AN7084" i="1"/>
  <c r="AN7083" i="1"/>
  <c r="AN7082" i="1"/>
  <c r="AN7081" i="1"/>
  <c r="AN7080" i="1"/>
  <c r="AN7079" i="1"/>
  <c r="AN7078" i="1"/>
  <c r="AN7077" i="1"/>
  <c r="AN7076" i="1"/>
  <c r="AN7075" i="1"/>
  <c r="AN7074" i="1"/>
  <c r="AN7073" i="1"/>
  <c r="AN7072" i="1"/>
  <c r="AN7071" i="1"/>
  <c r="AN7070" i="1"/>
  <c r="AN7069" i="1"/>
  <c r="AN7068" i="1"/>
  <c r="AN7067" i="1"/>
  <c r="AN7066" i="1"/>
  <c r="AN7065" i="1"/>
  <c r="AN7064" i="1"/>
  <c r="AN7063" i="1"/>
  <c r="AN7062" i="1"/>
  <c r="AN7061" i="1"/>
  <c r="AN7060" i="1"/>
  <c r="AN7059" i="1"/>
  <c r="AN7058" i="1"/>
  <c r="AN7057" i="1"/>
  <c r="AN7056" i="1"/>
  <c r="AN7055" i="1"/>
  <c r="AN7054" i="1"/>
  <c r="AN7053" i="1"/>
  <c r="AN7052" i="1"/>
  <c r="AN7051" i="1"/>
  <c r="AN7050" i="1"/>
  <c r="AN7049" i="1"/>
  <c r="AN7048" i="1"/>
  <c r="AN7047" i="1"/>
  <c r="AN7046" i="1"/>
  <c r="AN7045" i="1"/>
  <c r="AN7044" i="1"/>
  <c r="AN7043" i="1"/>
  <c r="AN7042" i="1"/>
  <c r="AN7041" i="1"/>
  <c r="AN7040" i="1"/>
  <c r="AN7039" i="1"/>
  <c r="AN7038" i="1"/>
  <c r="AN7037" i="1"/>
  <c r="AN7036" i="1"/>
  <c r="AN7035" i="1"/>
  <c r="AN7034" i="1"/>
  <c r="AN7033" i="1"/>
  <c r="AN7032" i="1"/>
  <c r="AN7031" i="1"/>
  <c r="AN7030" i="1"/>
  <c r="AN7029" i="1"/>
  <c r="AN7028" i="1"/>
  <c r="AN7027" i="1"/>
  <c r="AN7026" i="1"/>
  <c r="AN7025" i="1"/>
  <c r="AN7024" i="1"/>
  <c r="AN7023" i="1"/>
  <c r="AN7022" i="1"/>
  <c r="AN7021" i="1"/>
  <c r="AN7020" i="1"/>
  <c r="AN7019" i="1"/>
  <c r="AN7018" i="1"/>
  <c r="AN7017" i="1"/>
  <c r="AN7016" i="1"/>
  <c r="AN7015" i="1"/>
  <c r="AN7014" i="1"/>
  <c r="AN7013" i="1"/>
  <c r="AN7012" i="1"/>
  <c r="AN7011" i="1"/>
  <c r="AN7010" i="1"/>
  <c r="AN7009" i="1"/>
  <c r="AN7008" i="1"/>
  <c r="AN7007" i="1"/>
  <c r="AN7006" i="1"/>
  <c r="AN7005" i="1"/>
  <c r="AN7004" i="1"/>
  <c r="AN7003" i="1"/>
  <c r="AN7002" i="1"/>
  <c r="AN7001" i="1"/>
  <c r="AN7000" i="1"/>
  <c r="AN6999" i="1"/>
  <c r="AN6998" i="1"/>
  <c r="AN6997" i="1"/>
  <c r="AN6996" i="1"/>
  <c r="AN6995" i="1"/>
  <c r="AN6994" i="1"/>
  <c r="AN6993" i="1"/>
  <c r="AN6992" i="1"/>
  <c r="AN6991" i="1"/>
  <c r="AN6990" i="1"/>
  <c r="AN6989" i="1"/>
  <c r="AN6988" i="1"/>
  <c r="AN6987" i="1"/>
  <c r="AN6986" i="1"/>
  <c r="AN6985" i="1"/>
  <c r="AN6984" i="1"/>
  <c r="AN6983" i="1"/>
  <c r="AN6982" i="1"/>
  <c r="AN6981" i="1"/>
  <c r="AN6980" i="1"/>
  <c r="AN6979" i="1"/>
  <c r="AN6978" i="1"/>
  <c r="AN6977" i="1"/>
  <c r="AN6976" i="1"/>
  <c r="AN6975" i="1"/>
  <c r="AN6974" i="1"/>
  <c r="AN6973" i="1"/>
  <c r="AN6972" i="1"/>
  <c r="AN6971" i="1"/>
  <c r="AN6970" i="1"/>
  <c r="AN6969" i="1"/>
  <c r="AN6968" i="1"/>
  <c r="AN6967" i="1"/>
  <c r="AN6966" i="1"/>
  <c r="AN6965" i="1"/>
  <c r="AN6964" i="1"/>
  <c r="AN6963" i="1"/>
  <c r="AN6962" i="1"/>
  <c r="AN6961" i="1"/>
  <c r="AN6960" i="1"/>
  <c r="AN6959" i="1"/>
  <c r="AN6958" i="1"/>
  <c r="AN6957" i="1"/>
  <c r="AN6956" i="1"/>
  <c r="AN6955" i="1"/>
  <c r="AN6954" i="1"/>
  <c r="AN6953" i="1"/>
  <c r="AN6952" i="1"/>
  <c r="AN6951" i="1"/>
  <c r="AN6950" i="1"/>
  <c r="AN6949" i="1"/>
  <c r="AN6948" i="1"/>
  <c r="AN6947" i="1"/>
  <c r="AN6946" i="1"/>
  <c r="AN6945" i="1"/>
  <c r="AN6944" i="1"/>
  <c r="AN6943" i="1"/>
  <c r="AN6942" i="1"/>
  <c r="AN6941" i="1"/>
  <c r="AN6940" i="1"/>
  <c r="AN6939" i="1"/>
  <c r="AN6938" i="1"/>
  <c r="AN6937" i="1"/>
  <c r="AN6936" i="1"/>
  <c r="AN6935" i="1"/>
  <c r="AN6934" i="1"/>
  <c r="AN6933" i="1"/>
  <c r="AN6932" i="1"/>
  <c r="AN6931" i="1"/>
  <c r="AN6930" i="1"/>
  <c r="AN6929" i="1"/>
  <c r="AN6928" i="1"/>
  <c r="AN6927" i="1"/>
  <c r="AN6926" i="1"/>
  <c r="AN6925" i="1"/>
  <c r="AN6924" i="1"/>
  <c r="AN6923" i="1"/>
  <c r="AN6922" i="1"/>
  <c r="AN6921" i="1"/>
  <c r="AN6920" i="1"/>
  <c r="AN6919" i="1"/>
  <c r="AN6918" i="1"/>
  <c r="AN6917" i="1"/>
  <c r="AN6916" i="1"/>
  <c r="AN6915" i="1"/>
  <c r="AN6914" i="1"/>
  <c r="AN6913" i="1"/>
  <c r="AN6912" i="1"/>
  <c r="AN6911" i="1"/>
  <c r="AN6910" i="1"/>
  <c r="AN6909" i="1"/>
  <c r="AN6908" i="1"/>
  <c r="AN6907" i="1"/>
  <c r="AN6906" i="1"/>
  <c r="AN6905" i="1"/>
  <c r="AN6904" i="1"/>
  <c r="AN6903" i="1"/>
  <c r="AN6902" i="1"/>
  <c r="AN6901" i="1"/>
  <c r="AN6900" i="1"/>
  <c r="AN6899" i="1"/>
  <c r="AN6898" i="1"/>
  <c r="AN6897" i="1"/>
  <c r="AN6896" i="1"/>
  <c r="AN6895" i="1"/>
  <c r="AN6894" i="1"/>
  <c r="AN6893" i="1"/>
  <c r="AN6892" i="1"/>
  <c r="AN6891" i="1"/>
  <c r="AN6890" i="1"/>
  <c r="AN6889" i="1"/>
  <c r="AN6888" i="1"/>
  <c r="AN6887" i="1"/>
  <c r="AN6886" i="1"/>
  <c r="AN6885" i="1"/>
  <c r="AN6884" i="1"/>
  <c r="AN6883" i="1"/>
  <c r="AN6882" i="1"/>
  <c r="AN6881" i="1"/>
  <c r="AN6880" i="1"/>
  <c r="AN6879" i="1"/>
  <c r="AN6878" i="1"/>
  <c r="AN6877" i="1"/>
  <c r="AN6876" i="1"/>
  <c r="AN6875" i="1"/>
  <c r="AN6874" i="1"/>
  <c r="AN6873" i="1"/>
  <c r="AN6872" i="1"/>
  <c r="AN6871" i="1"/>
  <c r="AN6870" i="1"/>
  <c r="AN6869" i="1"/>
  <c r="AN6868" i="1"/>
  <c r="AN6867" i="1"/>
  <c r="AN6866" i="1"/>
  <c r="AN6865" i="1"/>
  <c r="AN6864" i="1"/>
  <c r="AN6863" i="1"/>
  <c r="AN6862" i="1"/>
  <c r="AN6861" i="1"/>
  <c r="AN6860" i="1"/>
  <c r="AN6859" i="1"/>
  <c r="AN6858" i="1"/>
  <c r="AN6857" i="1"/>
  <c r="AN6856" i="1"/>
  <c r="AN6855" i="1"/>
  <c r="AN6854" i="1"/>
  <c r="AN6853" i="1"/>
  <c r="AN6852" i="1"/>
  <c r="AN6851" i="1"/>
  <c r="AN6850" i="1"/>
  <c r="AN6849" i="1"/>
  <c r="AN6848" i="1"/>
  <c r="AN6847" i="1"/>
  <c r="AN6846" i="1"/>
  <c r="AN6845" i="1"/>
  <c r="AN6844" i="1"/>
  <c r="AN6843" i="1"/>
  <c r="AN6842" i="1"/>
  <c r="AN6841" i="1"/>
  <c r="AN6840" i="1"/>
  <c r="AN6839" i="1"/>
  <c r="AN6838" i="1"/>
  <c r="AN6837" i="1"/>
  <c r="AN6836" i="1"/>
  <c r="AN6835" i="1"/>
  <c r="AN6834" i="1"/>
  <c r="AN6833" i="1"/>
  <c r="AN6832" i="1"/>
  <c r="AN6831" i="1"/>
  <c r="AN6830" i="1"/>
  <c r="AN6829" i="1"/>
  <c r="AN6828" i="1"/>
  <c r="AN6827" i="1"/>
  <c r="AN6826" i="1"/>
  <c r="AN6825" i="1"/>
  <c r="AN6824" i="1"/>
  <c r="AN6823" i="1"/>
  <c r="AN6822" i="1"/>
  <c r="AN6821" i="1"/>
  <c r="AN6820" i="1"/>
  <c r="AN6819" i="1"/>
  <c r="AN6818" i="1"/>
  <c r="AN6817" i="1"/>
  <c r="AN6816" i="1"/>
  <c r="AN6815" i="1"/>
  <c r="AN6814" i="1"/>
  <c r="AN6813" i="1"/>
  <c r="AN6812" i="1"/>
  <c r="AN6811" i="1"/>
  <c r="AN6810" i="1"/>
  <c r="AN6809" i="1"/>
  <c r="AN6808" i="1"/>
  <c r="AN6807" i="1"/>
  <c r="AN6806" i="1"/>
  <c r="AN6805" i="1"/>
  <c r="AN6804" i="1"/>
  <c r="AN6803" i="1"/>
  <c r="AN6802" i="1"/>
  <c r="AN6801" i="1"/>
  <c r="AN6800" i="1"/>
  <c r="AN6799" i="1"/>
  <c r="AN6798" i="1"/>
  <c r="AN6797" i="1"/>
  <c r="AN6796" i="1"/>
  <c r="AN6795" i="1"/>
  <c r="AN6794" i="1"/>
  <c r="AN6793" i="1"/>
  <c r="AN6792" i="1"/>
  <c r="AN6791" i="1"/>
  <c r="AN6790" i="1"/>
  <c r="AN6789" i="1"/>
  <c r="AN6788" i="1"/>
  <c r="AN6787" i="1"/>
  <c r="AN6786" i="1"/>
  <c r="AN6785" i="1"/>
  <c r="AN6784" i="1"/>
  <c r="AN6783" i="1"/>
  <c r="AN6782" i="1"/>
  <c r="AN6781" i="1"/>
  <c r="AN6780" i="1"/>
  <c r="AN6779" i="1"/>
  <c r="AN6778" i="1"/>
  <c r="AN6777" i="1"/>
  <c r="AN6776" i="1"/>
  <c r="AN6775" i="1"/>
  <c r="AN6774" i="1"/>
  <c r="AN6773" i="1"/>
  <c r="AN6772" i="1"/>
  <c r="AN6771" i="1"/>
  <c r="AN6770" i="1"/>
  <c r="AN6769" i="1"/>
  <c r="AN6768" i="1"/>
  <c r="AN6767" i="1"/>
  <c r="AN6766" i="1"/>
  <c r="AN6765" i="1"/>
  <c r="AN6764" i="1"/>
  <c r="AN6763" i="1"/>
  <c r="AN6762" i="1"/>
  <c r="AN6761" i="1"/>
  <c r="AN6760" i="1"/>
  <c r="AN6759" i="1"/>
  <c r="AN6758" i="1"/>
  <c r="AN6757" i="1"/>
  <c r="AN6756" i="1"/>
  <c r="AN6755" i="1"/>
  <c r="AN6754" i="1"/>
  <c r="AN6753" i="1"/>
  <c r="AN6752" i="1"/>
  <c r="AN6751" i="1"/>
  <c r="AN6750" i="1"/>
  <c r="AN6749" i="1"/>
  <c r="AN6748" i="1"/>
  <c r="AN6747" i="1"/>
  <c r="AN6746" i="1"/>
  <c r="AN6745" i="1"/>
  <c r="AN6744" i="1"/>
  <c r="AN6743" i="1"/>
  <c r="AN6742" i="1"/>
  <c r="AN6741" i="1"/>
  <c r="AN6740" i="1"/>
  <c r="AN6739" i="1"/>
  <c r="AN6738" i="1"/>
  <c r="AN6737" i="1"/>
  <c r="AN6736" i="1"/>
  <c r="AN6735" i="1"/>
  <c r="AN6734" i="1"/>
  <c r="AN6733" i="1"/>
  <c r="AN6732" i="1"/>
  <c r="AN6731" i="1"/>
  <c r="AN6730" i="1"/>
  <c r="AN6729" i="1"/>
  <c r="AN6728" i="1"/>
  <c r="AN6727" i="1"/>
  <c r="AN6726" i="1"/>
  <c r="AN6725" i="1"/>
  <c r="AN6724" i="1"/>
  <c r="AN6723" i="1"/>
  <c r="AN6722" i="1"/>
  <c r="AN6721" i="1"/>
  <c r="AN6720" i="1"/>
  <c r="AN6719" i="1"/>
  <c r="AN6718" i="1"/>
  <c r="AN6717" i="1"/>
  <c r="AN6716" i="1"/>
  <c r="AN6715" i="1"/>
  <c r="AN6714" i="1"/>
  <c r="AN6713" i="1"/>
  <c r="AN6712" i="1"/>
  <c r="AN6711" i="1"/>
  <c r="AN6710" i="1"/>
  <c r="AN6709" i="1"/>
  <c r="AN6708" i="1"/>
  <c r="AN6707" i="1"/>
  <c r="AN6706" i="1"/>
  <c r="AN6705" i="1"/>
  <c r="AN6704" i="1"/>
  <c r="AN6703" i="1"/>
  <c r="AN6702" i="1"/>
  <c r="AN6701" i="1"/>
  <c r="AN6700" i="1"/>
  <c r="AN6699" i="1"/>
  <c r="AN6698" i="1"/>
  <c r="AN6697" i="1"/>
  <c r="AN6696" i="1"/>
  <c r="AN6695" i="1"/>
  <c r="AN6694" i="1"/>
  <c r="AN6693" i="1"/>
  <c r="AN6692" i="1"/>
  <c r="AN6691" i="1"/>
  <c r="AN6690" i="1"/>
  <c r="AN6689" i="1"/>
  <c r="AN6688" i="1"/>
  <c r="AN6687" i="1"/>
  <c r="AN6686" i="1"/>
  <c r="AN6685" i="1"/>
  <c r="AN6684" i="1"/>
  <c r="AN6683" i="1"/>
  <c r="AN6682" i="1"/>
  <c r="AN6681" i="1"/>
  <c r="AN6680" i="1"/>
  <c r="AN6679" i="1"/>
  <c r="AN6678" i="1"/>
  <c r="AN6677" i="1"/>
  <c r="AN6676" i="1"/>
  <c r="AN6675" i="1"/>
  <c r="AN6674" i="1"/>
  <c r="AN6673" i="1"/>
  <c r="AN6672" i="1"/>
  <c r="AN6671" i="1"/>
  <c r="AN6670" i="1"/>
  <c r="AN6669" i="1"/>
  <c r="AN6668" i="1"/>
  <c r="AN6667" i="1"/>
  <c r="AN6666" i="1"/>
  <c r="AN6665" i="1"/>
  <c r="AN6664" i="1"/>
  <c r="AN6663" i="1"/>
  <c r="AN6662" i="1"/>
  <c r="AN6661" i="1"/>
  <c r="AN6660" i="1"/>
  <c r="AN6659" i="1"/>
  <c r="AN6658" i="1"/>
  <c r="AN6657" i="1"/>
  <c r="AN6656" i="1"/>
  <c r="AN6655" i="1"/>
  <c r="AN6654" i="1"/>
  <c r="AN6653" i="1"/>
  <c r="AN6652" i="1"/>
  <c r="AN6651" i="1"/>
  <c r="AN6650" i="1"/>
  <c r="AN6649" i="1"/>
  <c r="AN6648" i="1"/>
  <c r="AN6647" i="1"/>
  <c r="AN6646" i="1"/>
  <c r="AN6645" i="1"/>
  <c r="AN6644" i="1"/>
  <c r="AN6643" i="1"/>
  <c r="AN6642" i="1"/>
  <c r="AN6641" i="1"/>
  <c r="AN6640" i="1"/>
  <c r="AN6639" i="1"/>
  <c r="AN6638" i="1"/>
  <c r="AN6637" i="1"/>
  <c r="AN6636" i="1"/>
  <c r="AN6635" i="1"/>
  <c r="AN6634" i="1"/>
  <c r="AN6633" i="1"/>
  <c r="AN6632" i="1"/>
  <c r="AN6631" i="1"/>
  <c r="AN6630" i="1"/>
  <c r="AN6629" i="1"/>
  <c r="AN6628" i="1"/>
  <c r="AN6627" i="1"/>
  <c r="AN6626" i="1"/>
  <c r="AN6625" i="1"/>
  <c r="AN6624" i="1"/>
  <c r="AN6623" i="1"/>
  <c r="AN6622" i="1"/>
  <c r="AN6621" i="1"/>
  <c r="AN6620" i="1"/>
  <c r="AN6619" i="1"/>
  <c r="AN6618" i="1"/>
  <c r="AN6617" i="1"/>
  <c r="AN6616" i="1"/>
  <c r="AN6615" i="1"/>
  <c r="AN6614" i="1"/>
  <c r="AN6613" i="1"/>
  <c r="AN6612" i="1"/>
  <c r="AN6611" i="1"/>
  <c r="AN6610" i="1"/>
  <c r="AN6609" i="1"/>
  <c r="AN6608" i="1"/>
  <c r="AN6607" i="1"/>
  <c r="AN6606" i="1"/>
  <c r="AN6605" i="1"/>
  <c r="AN6604" i="1"/>
  <c r="AN6603" i="1"/>
  <c r="AN6602" i="1"/>
  <c r="AN6601" i="1"/>
  <c r="AN6600" i="1"/>
  <c r="AN6599" i="1"/>
  <c r="AN6598" i="1"/>
  <c r="AN6597" i="1"/>
  <c r="AN6596" i="1"/>
  <c r="AN6595" i="1"/>
  <c r="AN6594" i="1"/>
  <c r="AN6593" i="1"/>
  <c r="AN6592" i="1"/>
  <c r="AN6591" i="1"/>
  <c r="AN6590" i="1"/>
  <c r="AN6589" i="1"/>
  <c r="AN6588" i="1"/>
  <c r="AN6587" i="1"/>
  <c r="AN6586" i="1"/>
  <c r="AN6585" i="1"/>
  <c r="AN6584" i="1"/>
  <c r="AN6583" i="1"/>
  <c r="AN6582" i="1"/>
  <c r="AN6581" i="1"/>
  <c r="AN6580" i="1"/>
  <c r="AN6579" i="1"/>
  <c r="AN6578" i="1"/>
  <c r="AN6577" i="1"/>
  <c r="AN6576" i="1"/>
  <c r="AN6575" i="1"/>
  <c r="AN6574" i="1"/>
  <c r="AN6573" i="1"/>
  <c r="AN6572" i="1"/>
  <c r="AN6571" i="1"/>
  <c r="AN6570" i="1"/>
  <c r="AN6569" i="1"/>
  <c r="AN6568" i="1"/>
  <c r="AN6567" i="1"/>
  <c r="AN6566" i="1"/>
  <c r="AN6565" i="1"/>
  <c r="AN6564" i="1"/>
  <c r="AN6563" i="1"/>
  <c r="AN6562" i="1"/>
  <c r="AN6561" i="1"/>
  <c r="AN6560" i="1"/>
  <c r="AN6559" i="1"/>
  <c r="AN6558" i="1"/>
  <c r="AN6557" i="1"/>
  <c r="AN6556" i="1"/>
  <c r="AN6555" i="1"/>
  <c r="AN6554" i="1"/>
  <c r="AN6553" i="1"/>
  <c r="AN6552" i="1"/>
  <c r="AN6551" i="1"/>
  <c r="AN6550" i="1"/>
  <c r="AN6549" i="1"/>
  <c r="AN6548" i="1"/>
  <c r="AN6547" i="1"/>
  <c r="AN6546" i="1"/>
  <c r="AN6545" i="1"/>
  <c r="AN6544" i="1"/>
  <c r="AN6543" i="1"/>
  <c r="AN6542" i="1"/>
  <c r="AN6541" i="1"/>
  <c r="AN6540" i="1"/>
  <c r="AN6539" i="1"/>
  <c r="AN6538" i="1"/>
  <c r="AN6537" i="1"/>
  <c r="AN6536" i="1"/>
  <c r="AN6535" i="1"/>
  <c r="AN6534" i="1"/>
  <c r="AN6533" i="1"/>
  <c r="AN6532" i="1"/>
  <c r="AN6531" i="1"/>
  <c r="AN6530" i="1"/>
  <c r="AN6529" i="1"/>
  <c r="AN6528" i="1"/>
  <c r="AN6527" i="1"/>
  <c r="AN6526" i="1"/>
  <c r="AN6525" i="1"/>
  <c r="AN6524" i="1"/>
  <c r="AN6523" i="1"/>
  <c r="AN6522" i="1"/>
  <c r="AN6521" i="1"/>
  <c r="AN6520" i="1"/>
  <c r="AN6519" i="1"/>
  <c r="AN6518" i="1"/>
  <c r="AN6517" i="1"/>
  <c r="AN6516" i="1"/>
  <c r="AN6515" i="1"/>
  <c r="AN6514" i="1"/>
  <c r="AN6513" i="1"/>
  <c r="AN6512" i="1"/>
  <c r="AN6511" i="1"/>
  <c r="AN6510" i="1"/>
  <c r="AN6509" i="1"/>
  <c r="AN6508" i="1"/>
  <c r="AN6507" i="1"/>
  <c r="AN6506" i="1"/>
  <c r="AN6505" i="1"/>
  <c r="AN6504" i="1"/>
  <c r="AN6503" i="1"/>
  <c r="AN6502" i="1"/>
  <c r="AN6501" i="1"/>
  <c r="AN6500" i="1"/>
  <c r="AN6499" i="1"/>
  <c r="AN6498" i="1"/>
  <c r="AN6497" i="1"/>
  <c r="AN6496" i="1"/>
  <c r="AN6495" i="1"/>
  <c r="AN6494" i="1"/>
  <c r="AN6493" i="1"/>
  <c r="AN6492" i="1"/>
  <c r="AN6491" i="1"/>
  <c r="AN6490" i="1"/>
  <c r="AN6489" i="1"/>
  <c r="AN6488" i="1"/>
  <c r="AN6487" i="1"/>
  <c r="AN6486" i="1"/>
  <c r="AN6485" i="1"/>
  <c r="AN6484" i="1"/>
  <c r="AN6483" i="1"/>
  <c r="AN6482" i="1"/>
  <c r="AN6481" i="1"/>
  <c r="AN6480" i="1"/>
  <c r="AN6479" i="1"/>
  <c r="AN6478" i="1"/>
  <c r="AN6477" i="1"/>
  <c r="AN6476" i="1"/>
  <c r="AN6475" i="1"/>
  <c r="AN6474" i="1"/>
  <c r="AN6473" i="1"/>
  <c r="AN6472" i="1"/>
  <c r="AN6471" i="1"/>
  <c r="AN6470" i="1"/>
  <c r="AN6469" i="1"/>
  <c r="AN6468" i="1"/>
  <c r="AN6467" i="1"/>
  <c r="AN6466" i="1"/>
  <c r="AN6465" i="1"/>
  <c r="AN6464" i="1"/>
  <c r="AN6463" i="1"/>
  <c r="AN6462" i="1"/>
  <c r="AN6461" i="1"/>
  <c r="AN6460" i="1"/>
  <c r="AN6459" i="1"/>
  <c r="AN6458" i="1"/>
  <c r="AN6457" i="1"/>
  <c r="AN6456" i="1"/>
  <c r="AN6455" i="1"/>
  <c r="AN6454" i="1"/>
  <c r="AN6453" i="1"/>
  <c r="AN6452" i="1"/>
  <c r="AN6451" i="1"/>
  <c r="AN6450" i="1"/>
  <c r="AN6449" i="1"/>
  <c r="AN6448" i="1"/>
  <c r="AN6447" i="1"/>
  <c r="AN6446" i="1"/>
  <c r="AN6445" i="1"/>
  <c r="AN6444" i="1"/>
  <c r="AN6443" i="1"/>
  <c r="AN6442" i="1"/>
  <c r="AN6441" i="1"/>
  <c r="AN6440" i="1"/>
  <c r="AN6439" i="1"/>
  <c r="AN6438" i="1"/>
  <c r="AN6437" i="1"/>
  <c r="AN6436" i="1"/>
  <c r="AN6435" i="1"/>
  <c r="AN6434" i="1"/>
  <c r="AN6433" i="1"/>
  <c r="AN6432" i="1"/>
  <c r="AN6431" i="1"/>
  <c r="AN6430" i="1"/>
  <c r="AN6429" i="1"/>
  <c r="AN6428" i="1"/>
  <c r="AN6427" i="1"/>
  <c r="AN6426" i="1"/>
  <c r="AN6425" i="1"/>
  <c r="AN6424" i="1"/>
  <c r="AN6423" i="1"/>
  <c r="AN6422" i="1"/>
  <c r="AN6421" i="1"/>
  <c r="AN6420" i="1"/>
  <c r="AN6419" i="1"/>
  <c r="AN6418" i="1"/>
  <c r="AN6417" i="1"/>
  <c r="AN6416" i="1"/>
  <c r="AN6415" i="1"/>
  <c r="AN6414" i="1"/>
  <c r="AN6413" i="1"/>
  <c r="AN6412" i="1"/>
  <c r="AN6411" i="1"/>
  <c r="AN6410" i="1"/>
  <c r="AN6409" i="1"/>
  <c r="AN6408" i="1"/>
  <c r="AN6407" i="1"/>
  <c r="AN6406" i="1"/>
  <c r="AN6405" i="1"/>
  <c r="AN6404" i="1"/>
  <c r="AN6403" i="1"/>
  <c r="AN6402" i="1"/>
  <c r="AN6401" i="1"/>
  <c r="AN6400" i="1"/>
  <c r="AN6399" i="1"/>
  <c r="AN6398" i="1"/>
  <c r="AN6397" i="1"/>
  <c r="AN6396" i="1"/>
  <c r="AN6395" i="1"/>
  <c r="AN6394" i="1"/>
  <c r="AN6393" i="1"/>
  <c r="AN6392" i="1"/>
  <c r="AN6391" i="1"/>
  <c r="AN6390" i="1"/>
  <c r="AN6389" i="1"/>
  <c r="AN6388" i="1"/>
  <c r="AN6387" i="1"/>
  <c r="AN6386" i="1"/>
  <c r="AN6385" i="1"/>
  <c r="AN6384" i="1"/>
  <c r="AN6383" i="1"/>
  <c r="AN6382" i="1"/>
  <c r="AN6381" i="1"/>
  <c r="AN6380" i="1"/>
  <c r="AN6379" i="1"/>
  <c r="AN6378" i="1"/>
  <c r="AN6377" i="1"/>
  <c r="AN6376" i="1"/>
  <c r="AN6375" i="1"/>
  <c r="AN6374" i="1"/>
  <c r="AN6373" i="1"/>
  <c r="AN6372" i="1"/>
  <c r="AN6371" i="1"/>
  <c r="AN6370" i="1"/>
  <c r="AN6369" i="1"/>
  <c r="AN6368" i="1"/>
  <c r="AN6367" i="1"/>
  <c r="AN6366" i="1"/>
  <c r="AN6365" i="1"/>
  <c r="AN6364" i="1"/>
  <c r="AN6363" i="1"/>
  <c r="AN6362" i="1"/>
  <c r="AN6361" i="1"/>
  <c r="AN6360" i="1"/>
  <c r="AN6359" i="1"/>
  <c r="AN6358" i="1"/>
  <c r="AN6357" i="1"/>
  <c r="AN6356" i="1"/>
  <c r="AN6355" i="1"/>
  <c r="AN6354" i="1"/>
  <c r="AN6353" i="1"/>
  <c r="AN6352" i="1"/>
  <c r="AN6351" i="1"/>
  <c r="AN6350" i="1"/>
  <c r="AN6349" i="1"/>
  <c r="AN6348" i="1"/>
  <c r="AN6347" i="1"/>
  <c r="AN6346" i="1"/>
  <c r="AN6345" i="1"/>
  <c r="AN6344" i="1"/>
  <c r="AN6343" i="1"/>
  <c r="AN6342" i="1"/>
  <c r="AN6341" i="1"/>
  <c r="AN6340" i="1"/>
  <c r="AN6339" i="1"/>
  <c r="AN6338" i="1"/>
  <c r="AN6337" i="1"/>
  <c r="AN6336" i="1"/>
  <c r="AN6335" i="1"/>
  <c r="AN6334" i="1"/>
  <c r="AN6333" i="1"/>
  <c r="AN6332" i="1"/>
  <c r="AN6331" i="1"/>
  <c r="AN6330" i="1"/>
  <c r="AN6329" i="1"/>
  <c r="AN6328" i="1"/>
  <c r="AN6327" i="1"/>
  <c r="AN6326" i="1"/>
  <c r="AN6325" i="1"/>
  <c r="AN6324" i="1"/>
  <c r="AN6323" i="1"/>
  <c r="AN6322" i="1"/>
  <c r="AN6321" i="1"/>
  <c r="AN6320" i="1"/>
  <c r="AN6319" i="1"/>
  <c r="AN6318" i="1"/>
  <c r="AN6317" i="1"/>
  <c r="AN6316" i="1"/>
  <c r="AN6315" i="1"/>
  <c r="AN6314" i="1"/>
  <c r="AN6313" i="1"/>
  <c r="AN6312" i="1"/>
  <c r="AN6311" i="1"/>
  <c r="AN6310" i="1"/>
  <c r="AN6309" i="1"/>
  <c r="AN6308" i="1"/>
  <c r="AN6307" i="1"/>
  <c r="AN6306" i="1"/>
  <c r="AN6305" i="1"/>
  <c r="AN6304" i="1"/>
  <c r="AN6303" i="1"/>
  <c r="AN6302" i="1"/>
  <c r="AN6301" i="1"/>
  <c r="AN6300" i="1"/>
  <c r="AN6299" i="1"/>
  <c r="AN6298" i="1"/>
  <c r="AN6297" i="1"/>
  <c r="AN6296" i="1"/>
  <c r="AN6295" i="1"/>
  <c r="AN6294" i="1"/>
  <c r="AN6293" i="1"/>
  <c r="AN6292" i="1"/>
  <c r="AN6291" i="1"/>
  <c r="AN6290" i="1"/>
  <c r="AN6289" i="1"/>
  <c r="AN6288" i="1"/>
  <c r="AN6287" i="1"/>
  <c r="AN6286" i="1"/>
  <c r="AN6285" i="1"/>
  <c r="AN6284" i="1"/>
  <c r="AN6283" i="1"/>
  <c r="AN6282" i="1"/>
  <c r="AN6281" i="1"/>
  <c r="AN6280" i="1"/>
  <c r="AN6279" i="1"/>
  <c r="AN6278" i="1"/>
  <c r="AN6277" i="1"/>
  <c r="AN6276" i="1"/>
  <c r="AN6275" i="1"/>
  <c r="AN6274" i="1"/>
  <c r="AN6273" i="1"/>
  <c r="AN6272" i="1"/>
  <c r="AN6271" i="1"/>
  <c r="AN6270" i="1"/>
  <c r="AN6269" i="1"/>
  <c r="AN6268" i="1"/>
  <c r="AN6267" i="1"/>
  <c r="AN6266" i="1"/>
  <c r="AN6265" i="1"/>
  <c r="AN6264" i="1"/>
  <c r="AN6263" i="1"/>
  <c r="AN6262" i="1"/>
  <c r="AN6261" i="1"/>
  <c r="AN6260" i="1"/>
  <c r="AN6259" i="1"/>
  <c r="AN6258" i="1"/>
  <c r="AN6257" i="1"/>
  <c r="AN6256" i="1"/>
  <c r="AN6255" i="1"/>
  <c r="AN6254" i="1"/>
  <c r="AN6253" i="1"/>
  <c r="AN6252" i="1"/>
  <c r="AN6251" i="1"/>
  <c r="AN6250" i="1"/>
  <c r="AN6249" i="1"/>
  <c r="AN6248" i="1"/>
  <c r="AN6247" i="1"/>
  <c r="AN6246" i="1"/>
  <c r="AN6245" i="1"/>
  <c r="AN6244" i="1"/>
  <c r="AN6243" i="1"/>
  <c r="AN6242" i="1"/>
  <c r="AN6241" i="1"/>
  <c r="AN6240" i="1"/>
  <c r="AN6239" i="1"/>
  <c r="AN6238" i="1"/>
  <c r="AN6237" i="1"/>
  <c r="AN6236" i="1"/>
  <c r="AN6235" i="1"/>
  <c r="AN6234" i="1"/>
  <c r="AN6233" i="1"/>
  <c r="AN6232" i="1"/>
  <c r="AN6231" i="1"/>
  <c r="AN6230" i="1"/>
  <c r="AN6229" i="1"/>
  <c r="AN6228" i="1"/>
  <c r="AN6227" i="1"/>
  <c r="AN6226" i="1"/>
  <c r="AN6225" i="1"/>
  <c r="AN6224" i="1"/>
  <c r="AN6223" i="1"/>
  <c r="AN6222" i="1"/>
  <c r="AN6221" i="1"/>
  <c r="AN6220" i="1"/>
  <c r="AN6219" i="1"/>
  <c r="AN6218" i="1"/>
  <c r="AN6217" i="1"/>
  <c r="AN6216" i="1"/>
  <c r="AN6215" i="1"/>
  <c r="AN6214" i="1"/>
  <c r="AN6213" i="1"/>
  <c r="AN6212" i="1"/>
  <c r="AN6211" i="1"/>
  <c r="AN6210" i="1"/>
  <c r="AN6209" i="1"/>
  <c r="AN6208" i="1"/>
  <c r="AN6207" i="1"/>
  <c r="AN6206" i="1"/>
  <c r="AN6205" i="1"/>
  <c r="AN6204" i="1"/>
  <c r="AN6203" i="1"/>
  <c r="AN6202" i="1"/>
  <c r="AN6201" i="1"/>
  <c r="AN6200" i="1"/>
  <c r="AN6199" i="1"/>
  <c r="AN6198" i="1"/>
  <c r="AN6197" i="1"/>
  <c r="AN6196" i="1"/>
  <c r="AN6195" i="1"/>
  <c r="AN6194" i="1"/>
  <c r="AN6193" i="1"/>
  <c r="AN6192" i="1"/>
  <c r="AN6191" i="1"/>
  <c r="AN6190" i="1"/>
  <c r="AN6189" i="1"/>
  <c r="AN6188" i="1"/>
  <c r="AN6187" i="1"/>
  <c r="AN6186" i="1"/>
  <c r="AN6185" i="1"/>
  <c r="AN6184" i="1"/>
  <c r="AN6183" i="1"/>
  <c r="AN6182" i="1"/>
  <c r="AN6181" i="1"/>
  <c r="AN6180" i="1"/>
  <c r="AN6179" i="1"/>
  <c r="AN6178" i="1"/>
  <c r="AN6177" i="1"/>
  <c r="AN6176" i="1"/>
  <c r="AN6175" i="1"/>
  <c r="AN6174" i="1"/>
  <c r="AN6173" i="1"/>
  <c r="AN6172" i="1"/>
  <c r="AN6171" i="1"/>
  <c r="AN6170" i="1"/>
  <c r="AN6169" i="1"/>
  <c r="AN6168" i="1"/>
  <c r="AN6167" i="1"/>
  <c r="AN6166" i="1"/>
  <c r="AN6165" i="1"/>
  <c r="AN6164" i="1"/>
  <c r="AN6163" i="1"/>
  <c r="AN6162" i="1"/>
  <c r="AN6161" i="1"/>
  <c r="AN6160" i="1"/>
  <c r="AN6159" i="1"/>
  <c r="AN6158" i="1"/>
  <c r="AN6157" i="1"/>
  <c r="AN6156" i="1"/>
  <c r="AN6155" i="1"/>
  <c r="AN6154" i="1"/>
  <c r="AN6153" i="1"/>
  <c r="AN6152" i="1"/>
  <c r="AN6151" i="1"/>
  <c r="AN6150" i="1"/>
  <c r="AN6149" i="1"/>
  <c r="AN6148" i="1"/>
  <c r="AN6147" i="1"/>
  <c r="AN6146" i="1"/>
  <c r="AN6145" i="1"/>
  <c r="AN6144" i="1"/>
  <c r="AN6143" i="1"/>
  <c r="AN6142" i="1"/>
  <c r="AN6141" i="1"/>
  <c r="AN6140" i="1"/>
  <c r="AN6139" i="1"/>
  <c r="AN6138" i="1"/>
  <c r="AN6137" i="1"/>
  <c r="AN6136" i="1"/>
  <c r="AN6135" i="1"/>
  <c r="AN6134" i="1"/>
  <c r="AN6133" i="1"/>
  <c r="AN6132" i="1"/>
  <c r="AN6131" i="1"/>
  <c r="AN6130" i="1"/>
  <c r="AN6129" i="1"/>
  <c r="AN6128" i="1"/>
  <c r="AN6127" i="1"/>
  <c r="AN6126" i="1"/>
  <c r="AN6125" i="1"/>
  <c r="AN6124" i="1"/>
  <c r="AN6123" i="1"/>
  <c r="AN6122" i="1"/>
  <c r="AN6121" i="1"/>
  <c r="AN6120" i="1"/>
  <c r="AN6119" i="1"/>
  <c r="AN6118" i="1"/>
  <c r="AN6117" i="1"/>
  <c r="AN6116" i="1"/>
  <c r="AN6115" i="1"/>
  <c r="AN6114" i="1"/>
  <c r="AN6113" i="1"/>
  <c r="AN6112" i="1"/>
  <c r="AN6111" i="1"/>
  <c r="AN6110" i="1"/>
  <c r="AN6109" i="1"/>
  <c r="AN6108" i="1"/>
  <c r="AN6107" i="1"/>
  <c r="AN6106" i="1"/>
  <c r="AN6105" i="1"/>
  <c r="AN6104" i="1"/>
  <c r="AN6103" i="1"/>
  <c r="AN6102" i="1"/>
  <c r="AN6101" i="1"/>
  <c r="AN6100" i="1"/>
  <c r="AN6099" i="1"/>
  <c r="AN6098" i="1"/>
  <c r="AN6097" i="1"/>
  <c r="AN6096" i="1"/>
  <c r="AN6095" i="1"/>
  <c r="AN6094" i="1"/>
  <c r="AN6093" i="1"/>
  <c r="AN6092" i="1"/>
  <c r="AN6091" i="1"/>
  <c r="AN6090" i="1"/>
  <c r="AN6089" i="1"/>
  <c r="AN6088" i="1"/>
  <c r="AN6087" i="1"/>
  <c r="AN6086" i="1"/>
  <c r="AN6085" i="1"/>
  <c r="AN6084" i="1"/>
  <c r="AN6083" i="1"/>
  <c r="AN6082" i="1"/>
  <c r="AN6081" i="1"/>
  <c r="AN6080" i="1"/>
  <c r="AN6079" i="1"/>
  <c r="AN6078" i="1"/>
  <c r="AN6077" i="1"/>
  <c r="AN6076" i="1"/>
  <c r="AN6075" i="1"/>
  <c r="AN6074" i="1"/>
  <c r="AN6073" i="1"/>
  <c r="AN6072" i="1"/>
  <c r="AN6071" i="1"/>
  <c r="AN6070" i="1"/>
  <c r="AN6069" i="1"/>
  <c r="AN6068" i="1"/>
  <c r="AN6067" i="1"/>
  <c r="AN6066" i="1"/>
  <c r="AN6065" i="1"/>
  <c r="AN6064" i="1"/>
  <c r="AN6063" i="1"/>
  <c r="AN6062" i="1"/>
  <c r="AN6061" i="1"/>
  <c r="AN6060" i="1"/>
  <c r="AN6059" i="1"/>
  <c r="AN6058" i="1"/>
  <c r="AN6057" i="1"/>
  <c r="AN6056" i="1"/>
  <c r="AN6055" i="1"/>
  <c r="AN6054" i="1"/>
  <c r="AN6053" i="1"/>
  <c r="AN6052" i="1"/>
  <c r="AN6051" i="1"/>
  <c r="AN6050" i="1"/>
  <c r="AN6049" i="1"/>
  <c r="AN6048" i="1"/>
  <c r="AN6047" i="1"/>
  <c r="AN6046" i="1"/>
  <c r="AN6045" i="1"/>
  <c r="AN6044" i="1"/>
  <c r="AN6043" i="1"/>
  <c r="AN6042" i="1"/>
  <c r="AN6041" i="1"/>
  <c r="AN6040" i="1"/>
  <c r="AN6039" i="1"/>
  <c r="AN6038" i="1"/>
  <c r="AN6037" i="1"/>
  <c r="AN6036" i="1"/>
  <c r="AN6035" i="1"/>
  <c r="AN6034" i="1"/>
  <c r="AN6033" i="1"/>
  <c r="AN6032" i="1"/>
  <c r="AN6031" i="1"/>
  <c r="AN6030" i="1"/>
  <c r="AN6029" i="1"/>
  <c r="AN6028" i="1"/>
  <c r="AN6027" i="1"/>
  <c r="AN6026" i="1"/>
  <c r="AN6025" i="1"/>
  <c r="AN6024" i="1"/>
  <c r="AN6023" i="1"/>
  <c r="AN6022" i="1"/>
  <c r="AN6021" i="1"/>
  <c r="AN6020" i="1"/>
  <c r="AN6019" i="1"/>
  <c r="AN6018" i="1"/>
  <c r="AN6017" i="1"/>
  <c r="AN6016" i="1"/>
  <c r="AN6015" i="1"/>
  <c r="AN6014" i="1"/>
  <c r="AN6013" i="1"/>
  <c r="AN6012" i="1"/>
  <c r="AN6011" i="1"/>
  <c r="AN6010" i="1"/>
  <c r="AN6009" i="1"/>
  <c r="AN6008" i="1"/>
  <c r="AN6007" i="1"/>
  <c r="AN6006" i="1"/>
  <c r="AN6005" i="1"/>
  <c r="AN6004" i="1"/>
  <c r="AN6003" i="1"/>
  <c r="AN6002" i="1"/>
  <c r="AN6001" i="1"/>
  <c r="AN6000" i="1"/>
  <c r="AN5999" i="1"/>
  <c r="AN5998" i="1"/>
  <c r="AN5997" i="1"/>
  <c r="AN5996" i="1"/>
  <c r="AN5995" i="1"/>
  <c r="AN5994" i="1"/>
  <c r="AN5993" i="1"/>
  <c r="AN5992" i="1"/>
  <c r="AN5991" i="1"/>
  <c r="AN5990" i="1"/>
  <c r="AN5989" i="1"/>
  <c r="AN5988" i="1"/>
  <c r="AN5987" i="1"/>
  <c r="AN5986" i="1"/>
  <c r="AN5985" i="1"/>
  <c r="AN5984" i="1"/>
  <c r="AN5983" i="1"/>
  <c r="AN5982" i="1"/>
  <c r="AN5981" i="1"/>
  <c r="AN5980" i="1"/>
  <c r="AN5979" i="1"/>
  <c r="AN5978" i="1"/>
  <c r="AN5977" i="1"/>
  <c r="AN5976" i="1"/>
  <c r="AN5975" i="1"/>
  <c r="AN5974" i="1"/>
  <c r="AN5973" i="1"/>
  <c r="AN5972" i="1"/>
  <c r="AN5971" i="1"/>
  <c r="AN5970" i="1"/>
  <c r="AN5969" i="1"/>
  <c r="AN5968" i="1"/>
  <c r="AN5967" i="1"/>
  <c r="AN5966" i="1"/>
  <c r="AN5965" i="1"/>
  <c r="AN5964" i="1"/>
  <c r="AN5963" i="1"/>
  <c r="AN5962" i="1"/>
  <c r="AN5961" i="1"/>
  <c r="AN5960" i="1"/>
  <c r="AN5959" i="1"/>
  <c r="AN5958" i="1"/>
  <c r="AN5957" i="1"/>
  <c r="AN5956" i="1"/>
  <c r="AN5955" i="1"/>
  <c r="AN5954" i="1"/>
  <c r="AN5953" i="1"/>
  <c r="AN5952" i="1"/>
  <c r="AN5951" i="1"/>
  <c r="AN5950" i="1"/>
  <c r="AN5949" i="1"/>
  <c r="AN5948" i="1"/>
  <c r="AN5947" i="1"/>
  <c r="AN5946" i="1"/>
  <c r="AN5945" i="1"/>
  <c r="AN5944" i="1"/>
  <c r="AN5943" i="1"/>
  <c r="AN5942" i="1"/>
  <c r="AN5941" i="1"/>
  <c r="AN5940" i="1"/>
  <c r="AN5939" i="1"/>
  <c r="AN5938" i="1"/>
  <c r="AN5937" i="1"/>
  <c r="AN5936" i="1"/>
  <c r="AN5935" i="1"/>
  <c r="AN5934" i="1"/>
  <c r="AN5933" i="1"/>
  <c r="AN5932" i="1"/>
  <c r="AN5931" i="1"/>
  <c r="AN5930" i="1"/>
  <c r="AN5929" i="1"/>
  <c r="AN5928" i="1"/>
  <c r="AN5927" i="1"/>
  <c r="AN5926" i="1"/>
  <c r="AN5925" i="1"/>
  <c r="AN5924" i="1"/>
  <c r="AN5923" i="1"/>
  <c r="AN5922" i="1"/>
  <c r="AN5921" i="1"/>
  <c r="AN5920" i="1"/>
  <c r="AN5919" i="1"/>
  <c r="AN5918" i="1"/>
  <c r="AN5917" i="1"/>
  <c r="AN5916" i="1"/>
  <c r="AN5915" i="1"/>
  <c r="AN5914" i="1"/>
  <c r="AN5913" i="1"/>
  <c r="AN5912" i="1"/>
  <c r="AN5911" i="1"/>
  <c r="AN5910" i="1"/>
  <c r="AN5909" i="1"/>
  <c r="AN5908" i="1"/>
  <c r="AN5907" i="1"/>
  <c r="AN5906" i="1"/>
  <c r="AN5905" i="1"/>
  <c r="AN5904" i="1"/>
  <c r="AN5903" i="1"/>
  <c r="AN5902" i="1"/>
  <c r="AN5901" i="1"/>
  <c r="AN5900" i="1"/>
  <c r="AN5899" i="1"/>
  <c r="AN5898" i="1"/>
  <c r="AN5897" i="1"/>
  <c r="AN5896" i="1"/>
  <c r="AN5895" i="1"/>
  <c r="AN5894" i="1"/>
  <c r="AN5893" i="1"/>
  <c r="AN5892" i="1"/>
  <c r="AN5891" i="1"/>
  <c r="AN5890" i="1"/>
  <c r="AN5889" i="1"/>
  <c r="AN5888" i="1"/>
  <c r="AN5887" i="1"/>
  <c r="AN5886" i="1"/>
  <c r="AN5885" i="1"/>
  <c r="AN5884" i="1"/>
  <c r="AN5883" i="1"/>
  <c r="AN5882" i="1"/>
  <c r="AN5881" i="1"/>
  <c r="AN5880" i="1"/>
  <c r="AN5879" i="1"/>
  <c r="AN5878" i="1"/>
  <c r="AN5877" i="1"/>
  <c r="AN5876" i="1"/>
  <c r="AN5875" i="1"/>
  <c r="AN5874" i="1"/>
  <c r="AN5873" i="1"/>
  <c r="AN5872" i="1"/>
  <c r="AN5871" i="1"/>
  <c r="AN5870" i="1"/>
  <c r="AN5869" i="1"/>
  <c r="AN5868" i="1"/>
  <c r="AN5867" i="1"/>
  <c r="AN5866" i="1"/>
  <c r="AN5865" i="1"/>
  <c r="AN5864" i="1"/>
  <c r="AN5863" i="1"/>
  <c r="AN5862" i="1"/>
  <c r="AN5861" i="1"/>
  <c r="AN5860" i="1"/>
  <c r="AN5859" i="1"/>
  <c r="AN5858" i="1"/>
  <c r="AN5857" i="1"/>
  <c r="AN5856" i="1"/>
  <c r="AN5855" i="1"/>
  <c r="AN5854" i="1"/>
  <c r="AN5853" i="1"/>
  <c r="AN5852" i="1"/>
  <c r="AN5851" i="1"/>
  <c r="AN5850" i="1"/>
  <c r="AN5849" i="1"/>
  <c r="AN5848" i="1"/>
  <c r="AN5847" i="1"/>
  <c r="AN5846" i="1"/>
  <c r="AN5845" i="1"/>
  <c r="AN5844" i="1"/>
  <c r="AN5843" i="1"/>
  <c r="AN5842" i="1"/>
  <c r="AN5841" i="1"/>
  <c r="AN5840" i="1"/>
  <c r="AN5839" i="1"/>
  <c r="AN5838" i="1"/>
  <c r="AN5837" i="1"/>
  <c r="AN5836" i="1"/>
  <c r="AN5835" i="1"/>
  <c r="AN5834" i="1"/>
  <c r="AN5833" i="1"/>
  <c r="AN5832" i="1"/>
  <c r="AN5831" i="1"/>
  <c r="AN5830" i="1"/>
  <c r="AN5829" i="1"/>
  <c r="AN5828" i="1"/>
  <c r="AN5827" i="1"/>
  <c r="AN5826" i="1"/>
  <c r="AN5825" i="1"/>
  <c r="AN5824" i="1"/>
  <c r="AN5823" i="1"/>
  <c r="AN5822" i="1"/>
  <c r="AN5821" i="1"/>
  <c r="AN5820" i="1"/>
  <c r="AN5819" i="1"/>
  <c r="AN5818" i="1"/>
  <c r="AN5817" i="1"/>
  <c r="AN5816" i="1"/>
  <c r="AN5815" i="1"/>
  <c r="AN5814" i="1"/>
  <c r="AN5813" i="1"/>
  <c r="AN5812" i="1"/>
  <c r="AN5811" i="1"/>
  <c r="AN5810" i="1"/>
  <c r="AN5809" i="1"/>
  <c r="AN5808" i="1"/>
  <c r="AN5807" i="1"/>
  <c r="AN5806" i="1"/>
  <c r="AN5805" i="1"/>
  <c r="AN5804" i="1"/>
  <c r="AN5803" i="1"/>
  <c r="AN5802" i="1"/>
  <c r="AN5801" i="1"/>
  <c r="AN5800" i="1"/>
  <c r="AN5799" i="1"/>
  <c r="AN5798" i="1"/>
  <c r="AN5797" i="1"/>
  <c r="AN5796" i="1"/>
  <c r="AN5795" i="1"/>
  <c r="AN5794" i="1"/>
  <c r="AN5793" i="1"/>
  <c r="AN5792" i="1"/>
  <c r="AN5791" i="1"/>
  <c r="AN5790" i="1"/>
  <c r="AN5789" i="1"/>
  <c r="AN5788" i="1"/>
  <c r="AN5787" i="1"/>
  <c r="AN5786" i="1"/>
  <c r="AN5785" i="1"/>
  <c r="AN5784" i="1"/>
  <c r="AN5783" i="1"/>
  <c r="AN5782" i="1"/>
  <c r="AN5781" i="1"/>
  <c r="AN5780" i="1"/>
  <c r="AN5779" i="1"/>
  <c r="AN5778" i="1"/>
  <c r="AN5777" i="1"/>
  <c r="AN5776" i="1"/>
  <c r="AN5775" i="1"/>
  <c r="AN5774" i="1"/>
  <c r="AN5773" i="1"/>
  <c r="AN5772" i="1"/>
  <c r="AN5771" i="1"/>
  <c r="AN5770" i="1"/>
  <c r="AN5769" i="1"/>
  <c r="AN5768" i="1"/>
  <c r="AN5767" i="1"/>
  <c r="AN5766" i="1"/>
  <c r="AN5765" i="1"/>
  <c r="AN5764" i="1"/>
  <c r="AN5763" i="1"/>
  <c r="AN5762" i="1"/>
  <c r="AN5761" i="1"/>
  <c r="AN5760" i="1"/>
  <c r="AN5759" i="1"/>
  <c r="AN5758" i="1"/>
  <c r="AN5757" i="1"/>
  <c r="AN5756" i="1"/>
  <c r="AN5755" i="1"/>
  <c r="AN5754" i="1"/>
  <c r="AN5753" i="1"/>
  <c r="AN5752" i="1"/>
  <c r="AN5751" i="1"/>
  <c r="AN5750" i="1"/>
  <c r="AN5749" i="1"/>
  <c r="AN5748" i="1"/>
  <c r="AN5747" i="1"/>
  <c r="AN5746" i="1"/>
  <c r="AN5745" i="1"/>
  <c r="AN5744" i="1"/>
  <c r="AN5743" i="1"/>
  <c r="AN5742" i="1"/>
  <c r="AN5741" i="1"/>
  <c r="AN5740" i="1"/>
  <c r="AN5739" i="1"/>
  <c r="AN5738" i="1"/>
  <c r="AN5737" i="1"/>
  <c r="AN5736" i="1"/>
  <c r="AN5735" i="1"/>
  <c r="AN5734" i="1"/>
  <c r="AN5733" i="1"/>
  <c r="AN5732" i="1"/>
  <c r="AN5731" i="1"/>
  <c r="AN5730" i="1"/>
  <c r="AN5729" i="1"/>
  <c r="AN5728" i="1"/>
  <c r="AN5727" i="1"/>
  <c r="AN5726" i="1"/>
  <c r="AN5725" i="1"/>
  <c r="AN5724" i="1"/>
  <c r="AN5723" i="1"/>
  <c r="AN5722" i="1"/>
  <c r="AN5721" i="1"/>
  <c r="AN5720" i="1"/>
  <c r="AN5719" i="1"/>
  <c r="AN5718" i="1"/>
  <c r="AN5717" i="1"/>
  <c r="AN5716" i="1"/>
  <c r="AN5715" i="1"/>
  <c r="AN5714" i="1"/>
  <c r="AN5713" i="1"/>
  <c r="AN5712" i="1"/>
  <c r="AN5711" i="1"/>
  <c r="AN5710" i="1"/>
  <c r="AN5709" i="1"/>
  <c r="AN5708" i="1"/>
  <c r="AN5707" i="1"/>
  <c r="AN5706" i="1"/>
  <c r="AN5705" i="1"/>
  <c r="AN5704" i="1"/>
  <c r="AN5703" i="1"/>
  <c r="AN5702" i="1"/>
  <c r="AN5701" i="1"/>
  <c r="AN5700" i="1"/>
  <c r="AN5699" i="1"/>
  <c r="AN5698" i="1"/>
  <c r="AN5697" i="1"/>
  <c r="AN5696" i="1"/>
  <c r="AN5695" i="1"/>
  <c r="AN5694" i="1"/>
  <c r="AN5693" i="1"/>
  <c r="AN5692" i="1"/>
  <c r="AN5691" i="1"/>
  <c r="AN5690" i="1"/>
  <c r="AN5689" i="1"/>
  <c r="AN5688" i="1"/>
  <c r="AN5687" i="1"/>
  <c r="AN5686" i="1"/>
  <c r="AN5685" i="1"/>
  <c r="AN5684" i="1"/>
  <c r="AN5683" i="1"/>
  <c r="AN5682" i="1"/>
  <c r="AN5681" i="1"/>
  <c r="AN5680" i="1"/>
  <c r="AN5679" i="1"/>
  <c r="AN5678" i="1"/>
  <c r="AN5677" i="1"/>
  <c r="AN5676" i="1"/>
  <c r="AN5675" i="1"/>
  <c r="AN5674" i="1"/>
  <c r="AN5673" i="1"/>
  <c r="AN5672" i="1"/>
  <c r="AN5671" i="1"/>
  <c r="AN5670" i="1"/>
  <c r="AN5669" i="1"/>
  <c r="AN5668" i="1"/>
  <c r="AN5667" i="1"/>
  <c r="AN5666" i="1"/>
  <c r="AN5665" i="1"/>
  <c r="AN5664" i="1"/>
  <c r="AN5663" i="1"/>
  <c r="AN5662" i="1"/>
  <c r="AN5661" i="1"/>
  <c r="AN5660" i="1"/>
  <c r="AN5659" i="1"/>
  <c r="AN5658" i="1"/>
  <c r="AN5657" i="1"/>
  <c r="AN5656" i="1"/>
  <c r="AN5655" i="1"/>
  <c r="AN5654" i="1"/>
  <c r="AN5653" i="1"/>
  <c r="AN5652" i="1"/>
  <c r="AN5651" i="1"/>
  <c r="AN5650" i="1"/>
  <c r="AN5649" i="1"/>
  <c r="AN5648" i="1"/>
  <c r="AN5647" i="1"/>
  <c r="AN5646" i="1"/>
  <c r="AN5645" i="1"/>
  <c r="AN5644" i="1"/>
  <c r="AN5643" i="1"/>
  <c r="AN5642" i="1"/>
  <c r="AN5641" i="1"/>
  <c r="AN5640" i="1"/>
  <c r="AN5639" i="1"/>
  <c r="AN5638" i="1"/>
  <c r="AN5637" i="1"/>
  <c r="AN5636" i="1"/>
  <c r="AN5635" i="1"/>
  <c r="AN5634" i="1"/>
  <c r="AN5633" i="1"/>
  <c r="AN5632" i="1"/>
  <c r="AN5631" i="1"/>
  <c r="AN5630" i="1"/>
  <c r="AN5629" i="1"/>
  <c r="AN5628" i="1"/>
  <c r="AN5627" i="1"/>
  <c r="AN5626" i="1"/>
  <c r="AN5625" i="1"/>
  <c r="AN5624" i="1"/>
  <c r="AN5623" i="1"/>
  <c r="AN5622" i="1"/>
  <c r="AN5621" i="1"/>
  <c r="AN5620" i="1"/>
  <c r="AN5619" i="1"/>
  <c r="AN5618" i="1"/>
  <c r="AN5617" i="1"/>
  <c r="AN5616" i="1"/>
  <c r="AN5615" i="1"/>
  <c r="AN5614" i="1"/>
  <c r="AN5613" i="1"/>
  <c r="AN5612" i="1"/>
  <c r="AN5611" i="1"/>
  <c r="AN5610" i="1"/>
  <c r="AN5609" i="1"/>
  <c r="AN5608" i="1"/>
  <c r="AN5607" i="1"/>
  <c r="AN5606" i="1"/>
  <c r="AN5605" i="1"/>
  <c r="AN5604" i="1"/>
  <c r="AN5603" i="1"/>
  <c r="AN5602" i="1"/>
  <c r="AN5601" i="1"/>
  <c r="AN5600" i="1"/>
  <c r="AN5599" i="1"/>
  <c r="AN5598" i="1"/>
  <c r="AN5597" i="1"/>
  <c r="AN5596" i="1"/>
  <c r="AN5595" i="1"/>
  <c r="AN5594" i="1"/>
  <c r="AN5593" i="1"/>
  <c r="AN5592" i="1"/>
  <c r="AN5591" i="1"/>
  <c r="AN5590" i="1"/>
  <c r="AN5589" i="1"/>
  <c r="AN5588" i="1"/>
  <c r="AN5587" i="1"/>
  <c r="AN5586" i="1"/>
  <c r="AN5585" i="1"/>
  <c r="AN5584" i="1"/>
  <c r="AN5583" i="1"/>
  <c r="AN5582" i="1"/>
  <c r="AN5581" i="1"/>
  <c r="AN5580" i="1"/>
  <c r="AN5579" i="1"/>
  <c r="AN5578" i="1"/>
  <c r="AN5577" i="1"/>
  <c r="AN5576" i="1"/>
  <c r="AN5575" i="1"/>
  <c r="AN5574" i="1"/>
  <c r="AN5573" i="1"/>
  <c r="AN5572" i="1"/>
  <c r="AN5571" i="1"/>
  <c r="AN5570" i="1"/>
  <c r="AN5569" i="1"/>
  <c r="AN5568" i="1"/>
  <c r="AN5567" i="1"/>
  <c r="AN5566" i="1"/>
  <c r="AN5565" i="1"/>
  <c r="AN5564" i="1"/>
  <c r="AN5563" i="1"/>
  <c r="AN5562" i="1"/>
  <c r="AN5561" i="1"/>
  <c r="AN5560" i="1"/>
  <c r="AN5559" i="1"/>
  <c r="AN5558" i="1"/>
  <c r="AN5557" i="1"/>
  <c r="AN5556" i="1"/>
  <c r="AN5555" i="1"/>
  <c r="AN5554" i="1"/>
  <c r="AN5553" i="1"/>
  <c r="AN5552" i="1"/>
  <c r="AN5551" i="1"/>
  <c r="AN5550" i="1"/>
  <c r="AN5549" i="1"/>
  <c r="AN5548" i="1"/>
  <c r="AN5547" i="1"/>
  <c r="AN5546" i="1"/>
  <c r="AN5545" i="1"/>
  <c r="AN5544" i="1"/>
  <c r="AN5543" i="1"/>
  <c r="AN5542" i="1"/>
  <c r="AN5541" i="1"/>
  <c r="AN5540" i="1"/>
  <c r="AN5539" i="1"/>
  <c r="AN5538" i="1"/>
  <c r="AN5537" i="1"/>
  <c r="AN5536" i="1"/>
  <c r="AN5535" i="1"/>
  <c r="AN5534" i="1"/>
  <c r="AN5533" i="1"/>
  <c r="AN5532" i="1"/>
  <c r="AN5531" i="1"/>
  <c r="AN5530" i="1"/>
  <c r="AN5529" i="1"/>
  <c r="AN5528" i="1"/>
  <c r="AN5527" i="1"/>
  <c r="AN5526" i="1"/>
  <c r="AN5525" i="1"/>
  <c r="AN5524" i="1"/>
  <c r="AN5523" i="1"/>
  <c r="AN5522" i="1"/>
  <c r="AN5521" i="1"/>
  <c r="AN5520" i="1"/>
  <c r="AN5519" i="1"/>
  <c r="AN5518" i="1"/>
  <c r="AN5517" i="1"/>
  <c r="AN5516" i="1"/>
  <c r="AN5515" i="1"/>
  <c r="AN5514" i="1"/>
  <c r="AN5513" i="1"/>
  <c r="AN5512" i="1"/>
  <c r="AN5511" i="1"/>
  <c r="AN5510" i="1"/>
  <c r="AN5509" i="1"/>
  <c r="AN5508" i="1"/>
  <c r="AN5507" i="1"/>
  <c r="AN5506" i="1"/>
  <c r="AN5505" i="1"/>
  <c r="AN5504" i="1"/>
  <c r="AN5503" i="1"/>
  <c r="AN5502" i="1"/>
  <c r="AN5501" i="1"/>
  <c r="AN5500" i="1"/>
  <c r="AN5499" i="1"/>
  <c r="AN5498" i="1"/>
  <c r="AN5497" i="1"/>
  <c r="AN5496" i="1"/>
  <c r="AN5495" i="1"/>
  <c r="AN5494" i="1"/>
  <c r="AN5493" i="1"/>
  <c r="AN5492" i="1"/>
  <c r="AN5491" i="1"/>
  <c r="AN5490" i="1"/>
  <c r="AN5489" i="1"/>
  <c r="AN5488" i="1"/>
  <c r="AN5487" i="1"/>
  <c r="AN5486" i="1"/>
  <c r="AN5485" i="1"/>
  <c r="AN5484" i="1"/>
  <c r="AN5483" i="1"/>
  <c r="AN5482" i="1"/>
  <c r="AN5481" i="1"/>
  <c r="AN5480" i="1"/>
  <c r="AN5479" i="1"/>
  <c r="AN5478" i="1"/>
  <c r="AN5477" i="1"/>
  <c r="AN5476" i="1"/>
  <c r="AN5475" i="1"/>
  <c r="AN5474" i="1"/>
  <c r="AN5473" i="1"/>
  <c r="AN5472" i="1"/>
  <c r="AN5471" i="1"/>
  <c r="AN5470" i="1"/>
  <c r="AN5469" i="1"/>
  <c r="AN5468" i="1"/>
  <c r="AN5467" i="1"/>
  <c r="AN5466" i="1"/>
  <c r="AN5465" i="1"/>
  <c r="AN5464" i="1"/>
  <c r="AN5463" i="1"/>
  <c r="AN5462" i="1"/>
  <c r="AN5461" i="1"/>
  <c r="AN5460" i="1"/>
  <c r="AN5459" i="1"/>
  <c r="AN5458" i="1"/>
  <c r="AN5457" i="1"/>
  <c r="AN5456" i="1"/>
  <c r="AN5455" i="1"/>
  <c r="AN5454" i="1"/>
  <c r="AN5453" i="1"/>
  <c r="AN5452" i="1"/>
  <c r="AN5451" i="1"/>
  <c r="AN5450" i="1"/>
  <c r="AN5449" i="1"/>
  <c r="AN5448" i="1"/>
  <c r="AN5447" i="1"/>
  <c r="AN5446" i="1"/>
  <c r="AN5445" i="1"/>
  <c r="AN5444" i="1"/>
  <c r="AN5443" i="1"/>
  <c r="AN5442" i="1"/>
  <c r="AN5441" i="1"/>
  <c r="AN5440" i="1"/>
  <c r="AN5439" i="1"/>
  <c r="AN5438" i="1"/>
  <c r="AN5437" i="1"/>
  <c r="AN5436" i="1"/>
  <c r="AN5435" i="1"/>
  <c r="AN5434" i="1"/>
  <c r="AN5433" i="1"/>
  <c r="AN5432" i="1"/>
  <c r="AN5431" i="1"/>
  <c r="AN5430" i="1"/>
  <c r="AN5429" i="1"/>
  <c r="AN5428" i="1"/>
  <c r="AN5427" i="1"/>
  <c r="AN5426" i="1"/>
  <c r="AN5425" i="1"/>
  <c r="AN5424" i="1"/>
  <c r="AN5423" i="1"/>
  <c r="AN5422" i="1"/>
  <c r="AN5421" i="1"/>
  <c r="AN5420" i="1"/>
  <c r="AN5419" i="1"/>
  <c r="AN5418" i="1"/>
  <c r="AN5417" i="1"/>
  <c r="AN5416" i="1"/>
  <c r="AN5415" i="1"/>
  <c r="AN5414" i="1"/>
  <c r="AN5413" i="1"/>
  <c r="AN5412" i="1"/>
  <c r="AN5411" i="1"/>
  <c r="AN5410" i="1"/>
  <c r="AN5409" i="1"/>
  <c r="AN5408" i="1"/>
  <c r="AN5407" i="1"/>
  <c r="AN5406" i="1"/>
  <c r="AN5405" i="1"/>
  <c r="AN5404" i="1"/>
  <c r="AN5403" i="1"/>
  <c r="AN5402" i="1"/>
  <c r="AN5401" i="1"/>
  <c r="AN5400" i="1"/>
  <c r="AN5399" i="1"/>
  <c r="AN5398" i="1"/>
  <c r="AN5397" i="1"/>
  <c r="AN5396" i="1"/>
  <c r="AN5395" i="1"/>
  <c r="AN5394" i="1"/>
  <c r="AN5393" i="1"/>
  <c r="AN5392" i="1"/>
  <c r="AN5391" i="1"/>
  <c r="AN5390" i="1"/>
  <c r="AN5389" i="1"/>
  <c r="AN5388" i="1"/>
  <c r="AN5387" i="1"/>
  <c r="AN5386" i="1"/>
  <c r="AN5385" i="1"/>
  <c r="AN5384" i="1"/>
  <c r="AN5383" i="1"/>
  <c r="AN5382" i="1"/>
  <c r="AN5381" i="1"/>
  <c r="AN5380" i="1"/>
  <c r="AN5379" i="1"/>
  <c r="AN5378" i="1"/>
  <c r="AN5377" i="1"/>
  <c r="AN5376" i="1"/>
  <c r="AN5375" i="1"/>
  <c r="AN5374" i="1"/>
  <c r="AN5373" i="1"/>
  <c r="AN5372" i="1"/>
  <c r="AN5371" i="1"/>
  <c r="AN5370" i="1"/>
  <c r="AN5369" i="1"/>
  <c r="AN5368" i="1"/>
  <c r="AN5367" i="1"/>
  <c r="AN5366" i="1"/>
  <c r="AN5365" i="1"/>
  <c r="AN5364" i="1"/>
  <c r="AN5363" i="1"/>
  <c r="AN5362" i="1"/>
  <c r="AN5361" i="1"/>
  <c r="AN5360" i="1"/>
  <c r="AN5359" i="1"/>
  <c r="AN5358" i="1"/>
  <c r="AN5357" i="1"/>
  <c r="AN5356" i="1"/>
  <c r="AN5355" i="1"/>
  <c r="AN5354" i="1"/>
  <c r="AN5353" i="1"/>
  <c r="AN5352" i="1"/>
  <c r="AN5351" i="1"/>
  <c r="AN5350" i="1"/>
  <c r="AN5349" i="1"/>
  <c r="AN5348" i="1"/>
  <c r="AN5347" i="1"/>
  <c r="AN5346" i="1"/>
  <c r="AN5345" i="1"/>
  <c r="AN5344" i="1"/>
  <c r="AN5343" i="1"/>
  <c r="AN5342" i="1"/>
  <c r="AN5341" i="1"/>
  <c r="AN5340" i="1"/>
  <c r="AN5339" i="1"/>
  <c r="AN5338" i="1"/>
  <c r="AN5337" i="1"/>
  <c r="AN5336" i="1"/>
  <c r="AN5335" i="1"/>
  <c r="AN5334" i="1"/>
  <c r="AN5333" i="1"/>
  <c r="AN5332" i="1"/>
  <c r="AN5331" i="1"/>
  <c r="AN5330" i="1"/>
  <c r="AN5329" i="1"/>
  <c r="AN5328" i="1"/>
  <c r="AN5327" i="1"/>
  <c r="AN5326" i="1"/>
  <c r="AN5325" i="1"/>
  <c r="AN5324" i="1"/>
  <c r="AN5323" i="1"/>
  <c r="AN5322" i="1"/>
  <c r="AN5321" i="1"/>
  <c r="AN5320" i="1"/>
  <c r="AN5319" i="1"/>
  <c r="AN5318" i="1"/>
  <c r="AN5317" i="1"/>
  <c r="AN5316" i="1"/>
  <c r="AN5315" i="1"/>
  <c r="AN5314" i="1"/>
  <c r="AN5313" i="1"/>
  <c r="AN5312" i="1"/>
  <c r="AN5311" i="1"/>
  <c r="AN5310" i="1"/>
  <c r="AN5309" i="1"/>
  <c r="AN5308" i="1"/>
  <c r="AN5307" i="1"/>
  <c r="AN5306" i="1"/>
  <c r="AN5305" i="1"/>
  <c r="AN5304" i="1"/>
  <c r="AN5303" i="1"/>
  <c r="AN5302" i="1"/>
  <c r="AN5301" i="1"/>
  <c r="AN5300" i="1"/>
  <c r="AN5299" i="1"/>
  <c r="AN5298" i="1"/>
  <c r="AN5297" i="1"/>
  <c r="AN5296" i="1"/>
  <c r="AN5295" i="1"/>
  <c r="AN5294" i="1"/>
  <c r="AN5293" i="1"/>
  <c r="AN5292" i="1"/>
  <c r="AN5291" i="1"/>
  <c r="AN5290" i="1"/>
  <c r="AN5289" i="1"/>
  <c r="AN5288" i="1"/>
  <c r="AN5287" i="1"/>
  <c r="AN5286" i="1"/>
  <c r="AN5285" i="1"/>
  <c r="AN5284" i="1"/>
  <c r="AN5283" i="1"/>
  <c r="AN5282" i="1"/>
  <c r="AN5281" i="1"/>
  <c r="AN5280" i="1"/>
  <c r="AN5279" i="1"/>
  <c r="AN5278" i="1"/>
  <c r="AN5277" i="1"/>
  <c r="AN5276" i="1"/>
  <c r="AN5275" i="1"/>
  <c r="AN5274" i="1"/>
  <c r="AN5273" i="1"/>
  <c r="AN5272" i="1"/>
  <c r="AN5271" i="1"/>
  <c r="AN5270" i="1"/>
  <c r="AN5269" i="1"/>
  <c r="AN5268" i="1"/>
  <c r="AN5267" i="1"/>
  <c r="AN5266" i="1"/>
  <c r="AN5265" i="1"/>
  <c r="AN5264" i="1"/>
  <c r="AN5263" i="1"/>
  <c r="AN5262" i="1"/>
  <c r="AN5261" i="1"/>
  <c r="AN5260" i="1"/>
  <c r="AN5259" i="1"/>
  <c r="AN5258" i="1"/>
  <c r="AN5257" i="1"/>
  <c r="AN5256" i="1"/>
  <c r="AN5255" i="1"/>
  <c r="AN5254" i="1"/>
  <c r="AN5253" i="1"/>
  <c r="AN5252" i="1"/>
  <c r="AN5251" i="1"/>
  <c r="AN5250" i="1"/>
  <c r="AN5249" i="1"/>
  <c r="AN5248" i="1"/>
  <c r="AN5247" i="1"/>
  <c r="AN5246" i="1"/>
  <c r="AN5245" i="1"/>
  <c r="AN5244" i="1"/>
  <c r="AN5243" i="1"/>
  <c r="AN5242" i="1"/>
  <c r="AN5241" i="1"/>
  <c r="AN5240" i="1"/>
  <c r="AN5239" i="1"/>
  <c r="AN5238" i="1"/>
  <c r="AN5237" i="1"/>
  <c r="AN5236" i="1"/>
  <c r="AN5235" i="1"/>
  <c r="AN5234" i="1"/>
  <c r="AN5233" i="1"/>
  <c r="AN5232" i="1"/>
  <c r="AN5231" i="1"/>
  <c r="AN5230" i="1"/>
  <c r="AN5229" i="1"/>
  <c r="AN5228" i="1"/>
  <c r="AN5227" i="1"/>
  <c r="AN5226" i="1"/>
  <c r="AN5225" i="1"/>
  <c r="AN5224" i="1"/>
  <c r="AN5223" i="1"/>
  <c r="AN5222" i="1"/>
  <c r="AN5221" i="1"/>
  <c r="AN5220" i="1"/>
  <c r="AN5219" i="1"/>
  <c r="AN5218" i="1"/>
  <c r="AN5217" i="1"/>
  <c r="AN5216" i="1"/>
  <c r="AN5215" i="1"/>
  <c r="AN5214" i="1"/>
  <c r="AN5213" i="1"/>
  <c r="AN5212" i="1"/>
  <c r="AN5211" i="1"/>
  <c r="AN5210" i="1"/>
  <c r="AN5209" i="1"/>
  <c r="AN5208" i="1"/>
  <c r="AN5207" i="1"/>
  <c r="AN5206" i="1"/>
  <c r="AN5205" i="1"/>
  <c r="AN5204" i="1"/>
  <c r="AN5203" i="1"/>
  <c r="AN5202" i="1"/>
  <c r="AN5201" i="1"/>
  <c r="AN5200" i="1"/>
  <c r="AN5199" i="1"/>
  <c r="AN5198" i="1"/>
  <c r="AN5197" i="1"/>
  <c r="AN5196" i="1"/>
  <c r="AN5195" i="1"/>
  <c r="AN5194" i="1"/>
  <c r="AN5193" i="1"/>
  <c r="AN5192" i="1"/>
  <c r="AN5191" i="1"/>
  <c r="AN5190" i="1"/>
  <c r="AN5189" i="1"/>
  <c r="AN5188" i="1"/>
  <c r="AN5187" i="1"/>
  <c r="AN5186" i="1"/>
  <c r="AN5185" i="1"/>
  <c r="AN5184" i="1"/>
  <c r="AN5183" i="1"/>
  <c r="AN5182" i="1"/>
  <c r="AN5181" i="1"/>
  <c r="AN5180" i="1"/>
  <c r="AN5179" i="1"/>
  <c r="AN5178" i="1"/>
  <c r="AN5177" i="1"/>
  <c r="AN5176" i="1"/>
  <c r="AN5175" i="1"/>
  <c r="AN5174" i="1"/>
  <c r="AN5173" i="1"/>
  <c r="AN5172" i="1"/>
  <c r="AN5171" i="1"/>
  <c r="AN5170" i="1"/>
  <c r="AN5169" i="1"/>
  <c r="AN5168" i="1"/>
  <c r="AN5167" i="1"/>
  <c r="AN5166" i="1"/>
  <c r="AN5165" i="1"/>
  <c r="AN5164" i="1"/>
  <c r="AN5163" i="1"/>
  <c r="AN5162" i="1"/>
  <c r="AN5161" i="1"/>
  <c r="AN5160" i="1"/>
  <c r="AN5159" i="1"/>
  <c r="AN5158" i="1"/>
  <c r="AN5157" i="1"/>
  <c r="AN5156" i="1"/>
  <c r="AN5155" i="1"/>
  <c r="AN5154" i="1"/>
  <c r="AN5153" i="1"/>
  <c r="AN5152" i="1"/>
  <c r="AN5151" i="1"/>
  <c r="AN5150" i="1"/>
  <c r="AN5149" i="1"/>
  <c r="AN5148" i="1"/>
  <c r="AN5147" i="1"/>
  <c r="AN5146" i="1"/>
  <c r="AN5145" i="1"/>
  <c r="AN5144" i="1"/>
  <c r="AN5143" i="1"/>
  <c r="AN5142" i="1"/>
  <c r="AN5141" i="1"/>
  <c r="AN5140" i="1"/>
  <c r="AN5139" i="1"/>
  <c r="AN5138" i="1"/>
  <c r="AN5137" i="1"/>
  <c r="AN5136" i="1"/>
  <c r="AN5135" i="1"/>
  <c r="AN5134" i="1"/>
  <c r="AN5133" i="1"/>
  <c r="AN5132" i="1"/>
  <c r="AN5131" i="1"/>
  <c r="AN5130" i="1"/>
  <c r="AN5129" i="1"/>
  <c r="AN5128" i="1"/>
  <c r="AN5127" i="1"/>
  <c r="AN5126" i="1"/>
  <c r="AN5125" i="1"/>
  <c r="AN5124" i="1"/>
  <c r="AN5123" i="1"/>
  <c r="AN5122" i="1"/>
  <c r="AN5121" i="1"/>
  <c r="AN5120" i="1"/>
  <c r="AN5119" i="1"/>
  <c r="AN5118" i="1"/>
  <c r="AN5117" i="1"/>
  <c r="AN5116" i="1"/>
  <c r="AN5115" i="1"/>
  <c r="AN5114" i="1"/>
  <c r="AN5113" i="1"/>
  <c r="AN5112" i="1"/>
  <c r="AN5111" i="1"/>
  <c r="AN5110" i="1"/>
  <c r="AN5109" i="1"/>
  <c r="AN5108" i="1"/>
  <c r="AN5107" i="1"/>
  <c r="AN5106" i="1"/>
  <c r="AN5105" i="1"/>
  <c r="AN5104" i="1"/>
  <c r="AN5103" i="1"/>
  <c r="AN5102" i="1"/>
  <c r="AN5101" i="1"/>
  <c r="AN5100" i="1"/>
  <c r="AN5099" i="1"/>
  <c r="AN5098" i="1"/>
  <c r="AN5097" i="1"/>
  <c r="AN5096" i="1"/>
  <c r="AN5095" i="1"/>
  <c r="AN5094" i="1"/>
  <c r="AN5093" i="1"/>
  <c r="AN5092" i="1"/>
  <c r="AN5091" i="1"/>
  <c r="AN5090" i="1"/>
  <c r="AN5089" i="1"/>
  <c r="AN5088" i="1"/>
  <c r="AN5087" i="1"/>
  <c r="AN5086" i="1"/>
  <c r="AN5085" i="1"/>
  <c r="AN5084" i="1"/>
  <c r="AN5083" i="1"/>
  <c r="AN5082" i="1"/>
  <c r="AN5081" i="1"/>
  <c r="AN5080" i="1"/>
  <c r="AN5079" i="1"/>
  <c r="AN5078" i="1"/>
  <c r="AN5077" i="1"/>
  <c r="AN5076" i="1"/>
  <c r="AN5075" i="1"/>
  <c r="AN5074" i="1"/>
  <c r="AN5073" i="1"/>
  <c r="AN5072" i="1"/>
  <c r="AN5071" i="1"/>
  <c r="AN5070" i="1"/>
  <c r="AN5069" i="1"/>
  <c r="AN5068" i="1"/>
  <c r="AN5067" i="1"/>
  <c r="AN5066" i="1"/>
  <c r="AN5065" i="1"/>
  <c r="AN5064" i="1"/>
  <c r="AN5063" i="1"/>
  <c r="AN5062" i="1"/>
  <c r="AN5061" i="1"/>
  <c r="AN5060" i="1"/>
  <c r="AN5059" i="1"/>
  <c r="AN5058" i="1"/>
  <c r="AN5057" i="1"/>
  <c r="AN5056" i="1"/>
  <c r="AN5055" i="1"/>
  <c r="AN5054" i="1"/>
  <c r="AN5053" i="1"/>
  <c r="AN5052" i="1"/>
  <c r="AN5051" i="1"/>
  <c r="AN5050" i="1"/>
  <c r="AN5049" i="1"/>
  <c r="AN5048" i="1"/>
  <c r="AN5047" i="1"/>
  <c r="AN5046" i="1"/>
  <c r="AN5045" i="1"/>
  <c r="AN5044" i="1"/>
  <c r="AN5043" i="1"/>
  <c r="AN5042" i="1"/>
  <c r="AN5041" i="1"/>
  <c r="AN5040" i="1"/>
  <c r="AN5039" i="1"/>
  <c r="AN5038" i="1"/>
  <c r="AN5037" i="1"/>
  <c r="AN5036" i="1"/>
  <c r="AN5035" i="1"/>
  <c r="AN5034" i="1"/>
  <c r="AN5033" i="1"/>
  <c r="AN5032" i="1"/>
  <c r="AN5031" i="1"/>
  <c r="AN5030" i="1"/>
  <c r="AN5029" i="1"/>
  <c r="AN5028" i="1"/>
  <c r="AN5027" i="1"/>
  <c r="AN5026" i="1"/>
  <c r="AN5025" i="1"/>
  <c r="AN5024" i="1"/>
  <c r="AN5023" i="1"/>
  <c r="AN5022" i="1"/>
  <c r="AN5021" i="1"/>
  <c r="AN5020" i="1"/>
  <c r="AN5019" i="1"/>
  <c r="AN5018" i="1"/>
  <c r="AN5017" i="1"/>
  <c r="AN5016" i="1"/>
  <c r="AN5015" i="1"/>
  <c r="AN5014" i="1"/>
  <c r="AN5013" i="1"/>
  <c r="AN5012" i="1"/>
  <c r="AN5011" i="1"/>
  <c r="AN5010" i="1"/>
  <c r="AN5009" i="1"/>
  <c r="AN5008" i="1"/>
  <c r="AN5007" i="1"/>
  <c r="AN5006" i="1"/>
  <c r="AN5005" i="1"/>
  <c r="AN5004" i="1"/>
  <c r="AN5003" i="1"/>
  <c r="AN5002" i="1"/>
  <c r="AN5001" i="1"/>
  <c r="AN5000" i="1"/>
  <c r="AN4999" i="1"/>
  <c r="AN4998" i="1"/>
  <c r="AN4997" i="1"/>
  <c r="AN4996" i="1"/>
  <c r="AN4995" i="1"/>
  <c r="AN4994" i="1"/>
  <c r="AN4993" i="1"/>
  <c r="AN4992" i="1"/>
  <c r="AN4991" i="1"/>
  <c r="AN4990" i="1"/>
  <c r="AN4989" i="1"/>
  <c r="AN4988" i="1"/>
  <c r="AN4987" i="1"/>
  <c r="AN4986" i="1"/>
  <c r="AN4985" i="1"/>
  <c r="AN4984" i="1"/>
  <c r="AN4983" i="1"/>
  <c r="AN4982" i="1"/>
  <c r="AN4981" i="1"/>
  <c r="AN4980" i="1"/>
  <c r="AN4979" i="1"/>
  <c r="AN4978" i="1"/>
  <c r="AN4977" i="1"/>
  <c r="AN4976" i="1"/>
  <c r="AN4975" i="1"/>
  <c r="AN4974" i="1"/>
  <c r="AN4973" i="1"/>
  <c r="AN4972" i="1"/>
  <c r="AN4971" i="1"/>
  <c r="AN4970" i="1"/>
  <c r="AN4969" i="1"/>
  <c r="AN4968" i="1"/>
  <c r="AN4967" i="1"/>
  <c r="AN4966" i="1"/>
  <c r="AN4965" i="1"/>
  <c r="AN4964" i="1"/>
  <c r="AN4963" i="1"/>
  <c r="AN4962" i="1"/>
  <c r="AN4961" i="1"/>
  <c r="AN4960" i="1"/>
  <c r="AN4959" i="1"/>
  <c r="AN4958" i="1"/>
  <c r="AN4957" i="1"/>
  <c r="AN4956" i="1"/>
  <c r="AN4955" i="1"/>
  <c r="AN4954" i="1"/>
  <c r="AN4953" i="1"/>
  <c r="AN4952" i="1"/>
  <c r="AN4951" i="1"/>
  <c r="AN4950" i="1"/>
  <c r="AN4949" i="1"/>
  <c r="AN4948" i="1"/>
  <c r="AN4947" i="1"/>
  <c r="AN4946" i="1"/>
  <c r="AN4945" i="1"/>
  <c r="AN4944" i="1"/>
  <c r="AN4943" i="1"/>
  <c r="AN4942" i="1"/>
  <c r="AN4941" i="1"/>
  <c r="AN4940" i="1"/>
  <c r="AN4939" i="1"/>
  <c r="AN4938" i="1"/>
  <c r="AN4937" i="1"/>
  <c r="AN4936" i="1"/>
  <c r="AN4935" i="1"/>
  <c r="AN4934" i="1"/>
  <c r="AN4933" i="1"/>
  <c r="AN4932" i="1"/>
  <c r="AN4931" i="1"/>
  <c r="AN4930" i="1"/>
  <c r="AN4929" i="1"/>
  <c r="AN4928" i="1"/>
  <c r="AN4927" i="1"/>
  <c r="AN4926" i="1"/>
  <c r="AN4925" i="1"/>
  <c r="AN4924" i="1"/>
  <c r="AN4923" i="1"/>
  <c r="AN4922" i="1"/>
  <c r="AN4921" i="1"/>
  <c r="AN4920" i="1"/>
  <c r="AN4919" i="1"/>
  <c r="AN4918" i="1"/>
  <c r="AN4917" i="1"/>
  <c r="AN4916" i="1"/>
  <c r="AN4915" i="1"/>
  <c r="AN4914" i="1"/>
  <c r="AN4913" i="1"/>
  <c r="AN4912" i="1"/>
  <c r="AN4911" i="1"/>
  <c r="AN4910" i="1"/>
  <c r="AN4909" i="1"/>
  <c r="AN4908" i="1"/>
  <c r="AN4907" i="1"/>
  <c r="AN4906" i="1"/>
  <c r="AN4905" i="1"/>
  <c r="AN4904" i="1"/>
  <c r="AN4903" i="1"/>
  <c r="AN4902" i="1"/>
  <c r="AN4901" i="1"/>
  <c r="AN4900" i="1"/>
  <c r="AN4899" i="1"/>
  <c r="AN4898" i="1"/>
  <c r="AN4897" i="1"/>
  <c r="AN4896" i="1"/>
  <c r="AN4895" i="1"/>
  <c r="AN4894" i="1"/>
  <c r="AN4893" i="1"/>
  <c r="AN4892" i="1"/>
  <c r="AN4891" i="1"/>
  <c r="AN4890" i="1"/>
  <c r="AN4889" i="1"/>
  <c r="AN4888" i="1"/>
  <c r="AN4887" i="1"/>
  <c r="AN4886" i="1"/>
  <c r="AN4885" i="1"/>
  <c r="AN4884" i="1"/>
  <c r="AN4883" i="1"/>
  <c r="AN4882" i="1"/>
  <c r="AN4881" i="1"/>
  <c r="AN4880" i="1"/>
  <c r="AN4879" i="1"/>
  <c r="AN4878" i="1"/>
  <c r="AN4877" i="1"/>
  <c r="AN4876" i="1"/>
  <c r="AN4875" i="1"/>
  <c r="AN4874" i="1"/>
  <c r="AN4873" i="1"/>
  <c r="AN4872" i="1"/>
  <c r="AN4871" i="1"/>
  <c r="AN4870" i="1"/>
  <c r="AN4869" i="1"/>
  <c r="AN4868" i="1"/>
  <c r="AN4867" i="1"/>
  <c r="AN4866" i="1"/>
  <c r="AN4865" i="1"/>
  <c r="AN4864" i="1"/>
  <c r="AN4863" i="1"/>
  <c r="AN4862" i="1"/>
  <c r="AN4861" i="1"/>
  <c r="AN4860" i="1"/>
  <c r="AN4859" i="1"/>
  <c r="AN4858" i="1"/>
  <c r="AN4857" i="1"/>
  <c r="AN4856" i="1"/>
  <c r="AN4855" i="1"/>
  <c r="AN4854" i="1"/>
  <c r="AN4853" i="1"/>
  <c r="AN4852" i="1"/>
  <c r="AN4851" i="1"/>
  <c r="AN4850" i="1"/>
  <c r="AN4849" i="1"/>
  <c r="AN4848" i="1"/>
  <c r="AN4847" i="1"/>
  <c r="AN4846" i="1"/>
  <c r="AN4845" i="1"/>
  <c r="AN4844" i="1"/>
  <c r="AN4843" i="1"/>
  <c r="AN4842" i="1"/>
  <c r="AN4841" i="1"/>
  <c r="AN4840" i="1"/>
  <c r="AN4839" i="1"/>
  <c r="AN4838" i="1"/>
  <c r="AN4837" i="1"/>
  <c r="AN4836" i="1"/>
  <c r="AN4835" i="1"/>
  <c r="AN4834" i="1"/>
  <c r="AN4833" i="1"/>
  <c r="AN4832" i="1"/>
  <c r="AN4831" i="1"/>
  <c r="AN4830" i="1"/>
  <c r="AN4829" i="1"/>
  <c r="AN4828" i="1"/>
  <c r="AN4827" i="1"/>
  <c r="AN4826" i="1"/>
  <c r="AN4825" i="1"/>
  <c r="AN4824" i="1"/>
  <c r="AN4823" i="1"/>
  <c r="AN4822" i="1"/>
  <c r="AN4821" i="1"/>
  <c r="AN4820" i="1"/>
  <c r="AN4819" i="1"/>
  <c r="AN4818" i="1"/>
  <c r="AN4817" i="1"/>
  <c r="AN4816" i="1"/>
  <c r="AN4815" i="1"/>
  <c r="AN4814" i="1"/>
  <c r="AN4813" i="1"/>
  <c r="AN4812" i="1"/>
  <c r="AN4811" i="1"/>
  <c r="AN4810" i="1"/>
  <c r="AN4809" i="1"/>
  <c r="AN4808" i="1"/>
  <c r="AN4807" i="1"/>
  <c r="AN4806" i="1"/>
  <c r="AN4805" i="1"/>
  <c r="AN4804" i="1"/>
  <c r="AN4803" i="1"/>
  <c r="AN4802" i="1"/>
  <c r="AN4801" i="1"/>
  <c r="AN4800" i="1"/>
  <c r="AN4799" i="1"/>
  <c r="AN4798" i="1"/>
  <c r="AN4797" i="1"/>
  <c r="AN4796" i="1"/>
  <c r="AN4795" i="1"/>
  <c r="AN4794" i="1"/>
  <c r="AN4793" i="1"/>
  <c r="AN4792" i="1"/>
  <c r="AN4791" i="1"/>
  <c r="AN4790" i="1"/>
  <c r="AN4789" i="1"/>
  <c r="AN4788" i="1"/>
  <c r="AN4787" i="1"/>
  <c r="AN4786" i="1"/>
  <c r="AN4785" i="1"/>
  <c r="AN4784" i="1"/>
  <c r="AN4783" i="1"/>
  <c r="AN4782" i="1"/>
  <c r="AN4781" i="1"/>
  <c r="AN4780" i="1"/>
  <c r="AN4779" i="1"/>
  <c r="AN4778" i="1"/>
  <c r="AN4777" i="1"/>
  <c r="AN4776" i="1"/>
  <c r="AN4775" i="1"/>
  <c r="AN4774" i="1"/>
  <c r="AN4773" i="1"/>
  <c r="AN4772" i="1"/>
  <c r="AN4771" i="1"/>
  <c r="AN4770" i="1"/>
  <c r="AN4769" i="1"/>
  <c r="AN4768" i="1"/>
  <c r="AN4767" i="1"/>
  <c r="AN4766" i="1"/>
  <c r="AN4765" i="1"/>
  <c r="AN4764" i="1"/>
  <c r="AN4763" i="1"/>
  <c r="AN4762" i="1"/>
  <c r="AN4761" i="1"/>
  <c r="AN4760" i="1"/>
  <c r="AN4759" i="1"/>
  <c r="AN4758" i="1"/>
  <c r="AN4757" i="1"/>
  <c r="AN4756" i="1"/>
  <c r="AN4755" i="1"/>
  <c r="AN4754" i="1"/>
  <c r="AN4753" i="1"/>
  <c r="AN4752" i="1"/>
  <c r="AN4751" i="1"/>
  <c r="AN4750" i="1"/>
  <c r="AN4749" i="1"/>
  <c r="AN4748" i="1"/>
  <c r="AN4747" i="1"/>
  <c r="AN4746" i="1"/>
  <c r="AN4745" i="1"/>
  <c r="AN4744" i="1"/>
  <c r="AN4743" i="1"/>
  <c r="AN4742" i="1"/>
  <c r="AN4741" i="1"/>
  <c r="AN4740" i="1"/>
  <c r="AN4739" i="1"/>
  <c r="AN4738" i="1"/>
  <c r="AN4737" i="1"/>
  <c r="AN4736" i="1"/>
  <c r="AN4735" i="1"/>
  <c r="AN4734" i="1"/>
  <c r="AN4733" i="1"/>
  <c r="AN4732" i="1"/>
  <c r="AN4731" i="1"/>
  <c r="AN4730" i="1"/>
  <c r="AN4729" i="1"/>
  <c r="AN4728" i="1"/>
  <c r="AN4727" i="1"/>
  <c r="AN4726" i="1"/>
  <c r="AN4725" i="1"/>
  <c r="AN4724" i="1"/>
  <c r="AN4723" i="1"/>
  <c r="AN4722" i="1"/>
  <c r="AN4721" i="1"/>
  <c r="AN4720" i="1"/>
  <c r="AN4719" i="1"/>
  <c r="AN4718" i="1"/>
  <c r="AN4717" i="1"/>
  <c r="AN4716" i="1"/>
  <c r="AN4715" i="1"/>
  <c r="AN4714" i="1"/>
  <c r="AN4713" i="1"/>
  <c r="AN4712" i="1"/>
  <c r="AN4711" i="1"/>
  <c r="AN4710" i="1"/>
  <c r="AN4709" i="1"/>
  <c r="AN4708" i="1"/>
  <c r="AN4707" i="1"/>
  <c r="AN4706" i="1"/>
  <c r="AN4705" i="1"/>
  <c r="AN4704" i="1"/>
  <c r="AN4703" i="1"/>
  <c r="AN4702" i="1"/>
  <c r="AN4701" i="1"/>
  <c r="AN4700" i="1"/>
  <c r="AN4699" i="1"/>
  <c r="AN4698" i="1"/>
  <c r="AN4697" i="1"/>
  <c r="AN4696" i="1"/>
  <c r="AN4695" i="1"/>
  <c r="AN4694" i="1"/>
  <c r="AN4693" i="1"/>
  <c r="AN4692" i="1"/>
  <c r="AN4691" i="1"/>
  <c r="AN4690" i="1"/>
  <c r="AN4689" i="1"/>
  <c r="AN4688" i="1"/>
  <c r="AN4687" i="1"/>
  <c r="AN4686" i="1"/>
  <c r="AN4685" i="1"/>
  <c r="AN4684" i="1"/>
  <c r="AN4683" i="1"/>
  <c r="AN4682" i="1"/>
  <c r="AN4681" i="1"/>
  <c r="AN4680" i="1"/>
  <c r="AN4679" i="1"/>
  <c r="AN4678" i="1"/>
  <c r="AN4677" i="1"/>
  <c r="AN4676" i="1"/>
  <c r="AN4675" i="1"/>
  <c r="AN4674" i="1"/>
  <c r="AN4673" i="1"/>
  <c r="AN4672" i="1"/>
  <c r="AN4671" i="1"/>
  <c r="AN4670" i="1"/>
  <c r="AN4669" i="1"/>
  <c r="AN4668" i="1"/>
  <c r="AN4667" i="1"/>
  <c r="AN4666" i="1"/>
  <c r="AN4665" i="1"/>
  <c r="AN4664" i="1"/>
  <c r="AN4663" i="1"/>
  <c r="AN4662" i="1"/>
  <c r="AN4661" i="1"/>
  <c r="AN4660" i="1"/>
  <c r="AN4659" i="1"/>
  <c r="AN4658" i="1"/>
  <c r="AN4657" i="1"/>
  <c r="AN4656" i="1"/>
  <c r="AN4655" i="1"/>
  <c r="AN4654" i="1"/>
  <c r="AN4653" i="1"/>
  <c r="AN4652" i="1"/>
  <c r="AN4651" i="1"/>
  <c r="AN4650" i="1"/>
  <c r="AN4649" i="1"/>
  <c r="AN4648" i="1"/>
  <c r="AN4647" i="1"/>
  <c r="AN4646" i="1"/>
  <c r="AN4645" i="1"/>
  <c r="AN4644" i="1"/>
  <c r="AN4643" i="1"/>
  <c r="AN4642" i="1"/>
  <c r="AN4641" i="1"/>
  <c r="AN4640" i="1"/>
  <c r="AN4639" i="1"/>
  <c r="AN4638" i="1"/>
  <c r="AN4637" i="1"/>
  <c r="AN4636" i="1"/>
  <c r="AN4635" i="1"/>
  <c r="AN4634" i="1"/>
  <c r="AN4633" i="1"/>
  <c r="AN4632" i="1"/>
  <c r="AN4631" i="1"/>
  <c r="AN4630" i="1"/>
  <c r="AN4629" i="1"/>
  <c r="AN4628" i="1"/>
  <c r="AN4627" i="1"/>
  <c r="AN4626" i="1"/>
  <c r="AN4625" i="1"/>
  <c r="AN4624" i="1"/>
  <c r="AN4623" i="1"/>
  <c r="AN4622" i="1"/>
  <c r="AN4621" i="1"/>
  <c r="AN4620" i="1"/>
  <c r="AN4619" i="1"/>
  <c r="AN4618" i="1"/>
  <c r="AN4617" i="1"/>
  <c r="AN4616" i="1"/>
  <c r="AN4615" i="1"/>
  <c r="AN4614" i="1"/>
  <c r="AN4613" i="1"/>
  <c r="AN4612" i="1"/>
  <c r="AN4611" i="1"/>
  <c r="AN4610" i="1"/>
  <c r="AN4609" i="1"/>
  <c r="AN4608" i="1"/>
  <c r="AN4607" i="1"/>
  <c r="AN4606" i="1"/>
  <c r="AN4605" i="1"/>
  <c r="AN4604" i="1"/>
  <c r="AN4603" i="1"/>
  <c r="AN4602" i="1"/>
  <c r="AN4601" i="1"/>
  <c r="AN4600" i="1"/>
  <c r="AN4599" i="1"/>
  <c r="AN4598" i="1"/>
  <c r="AN4597" i="1"/>
  <c r="AN4596" i="1"/>
  <c r="AN4595" i="1"/>
  <c r="AN4594" i="1"/>
  <c r="AN4593" i="1"/>
  <c r="AN4592" i="1"/>
  <c r="AN4591" i="1"/>
  <c r="AN4590" i="1"/>
  <c r="AN4589" i="1"/>
  <c r="AN4588" i="1"/>
  <c r="AN4587" i="1"/>
  <c r="AN4586" i="1"/>
  <c r="AN4585" i="1"/>
  <c r="AN4584" i="1"/>
  <c r="AN4583" i="1"/>
  <c r="AN4582" i="1"/>
  <c r="AN4581" i="1"/>
  <c r="AN4580" i="1"/>
  <c r="AN4579" i="1"/>
  <c r="AN4578" i="1"/>
  <c r="AN4577" i="1"/>
  <c r="AN4576" i="1"/>
  <c r="AN4575" i="1"/>
  <c r="AN4574" i="1"/>
  <c r="AN4573" i="1"/>
  <c r="AN4572" i="1"/>
  <c r="AN4571" i="1"/>
  <c r="AN4570" i="1"/>
  <c r="AN4569" i="1"/>
  <c r="AN4568" i="1"/>
  <c r="AN4567" i="1"/>
  <c r="AN4566" i="1"/>
  <c r="AN4565" i="1"/>
  <c r="AN4564" i="1"/>
  <c r="AN4563" i="1"/>
  <c r="AN4562" i="1"/>
  <c r="AN4561" i="1"/>
  <c r="AN4560" i="1"/>
  <c r="AN4559" i="1"/>
  <c r="AN4558" i="1"/>
  <c r="AN4557" i="1"/>
  <c r="AN4556" i="1"/>
  <c r="AN4555" i="1"/>
  <c r="AN4554" i="1"/>
  <c r="AN4553" i="1"/>
  <c r="AN4552" i="1"/>
  <c r="AN4551" i="1"/>
  <c r="AN4550" i="1"/>
  <c r="AN4549" i="1"/>
  <c r="AN4548" i="1"/>
  <c r="AN4547" i="1"/>
  <c r="AN4546" i="1"/>
  <c r="AN4545" i="1"/>
  <c r="AN4544" i="1"/>
  <c r="AN4543" i="1"/>
  <c r="AN4542" i="1"/>
  <c r="AN4541" i="1"/>
  <c r="AN4540" i="1"/>
  <c r="AN4539" i="1"/>
  <c r="AN4538" i="1"/>
  <c r="AN4537" i="1"/>
  <c r="AN4536" i="1"/>
  <c r="AN4535" i="1"/>
  <c r="AN4534" i="1"/>
  <c r="AN4533" i="1"/>
  <c r="AN4532" i="1"/>
  <c r="AN4531" i="1"/>
  <c r="AN4530" i="1"/>
  <c r="AN4529" i="1"/>
  <c r="AN4528" i="1"/>
  <c r="AN4527" i="1"/>
  <c r="AN4526" i="1"/>
  <c r="AN4525" i="1"/>
  <c r="AN4524" i="1"/>
  <c r="AN4523" i="1"/>
  <c r="AN4522" i="1"/>
  <c r="AN4521" i="1"/>
  <c r="AN4520" i="1"/>
  <c r="AN4519" i="1"/>
  <c r="AN4518" i="1"/>
  <c r="AN4517" i="1"/>
  <c r="AN4516" i="1"/>
  <c r="AN4515" i="1"/>
  <c r="AN4514" i="1"/>
  <c r="AN4513" i="1"/>
  <c r="AN4512" i="1"/>
  <c r="AN4511" i="1"/>
  <c r="AN4510" i="1"/>
  <c r="AN4509" i="1"/>
  <c r="AN4508" i="1"/>
  <c r="AN4507" i="1"/>
  <c r="AN4506" i="1"/>
  <c r="AN4505" i="1"/>
  <c r="AN4504" i="1"/>
  <c r="AN4503" i="1"/>
  <c r="AN4502" i="1"/>
  <c r="AN4501" i="1"/>
  <c r="AN4500" i="1"/>
  <c r="AN4499" i="1"/>
  <c r="AN4498" i="1"/>
  <c r="AN4497" i="1"/>
  <c r="AN4496" i="1"/>
  <c r="AN4495" i="1"/>
  <c r="AN4494" i="1"/>
  <c r="AN4493" i="1"/>
  <c r="AN4492" i="1"/>
  <c r="AN4491" i="1"/>
  <c r="AN4490" i="1"/>
  <c r="AN4489" i="1"/>
  <c r="AN4488" i="1"/>
  <c r="AN4487" i="1"/>
  <c r="AN4486" i="1"/>
  <c r="AN4485" i="1"/>
  <c r="AN4484" i="1"/>
  <c r="AN4483" i="1"/>
  <c r="AN4482" i="1"/>
  <c r="AN4481" i="1"/>
  <c r="AN4480" i="1"/>
  <c r="AN4479" i="1"/>
  <c r="AN4478" i="1"/>
  <c r="AN4477" i="1"/>
  <c r="AN4476" i="1"/>
  <c r="AN4475" i="1"/>
  <c r="AN4474" i="1"/>
  <c r="AN4473" i="1"/>
  <c r="AN4472" i="1"/>
  <c r="AN4471" i="1"/>
  <c r="AN4470" i="1"/>
  <c r="AN4469" i="1"/>
  <c r="AN4468" i="1"/>
  <c r="AN4467" i="1"/>
  <c r="AN4466" i="1"/>
  <c r="AN4465" i="1"/>
  <c r="AN4464" i="1"/>
  <c r="AN4463" i="1"/>
  <c r="AN4462" i="1"/>
  <c r="AN4461" i="1"/>
  <c r="AN4460" i="1"/>
  <c r="AN4459" i="1"/>
  <c r="AN4458" i="1"/>
  <c r="AN4457" i="1"/>
  <c r="AN4456" i="1"/>
  <c r="AN4455" i="1"/>
  <c r="AN4454" i="1"/>
  <c r="AN4453" i="1"/>
  <c r="AN4452" i="1"/>
  <c r="AN4451" i="1"/>
  <c r="AN4450" i="1"/>
  <c r="AN4449" i="1"/>
  <c r="AN4448" i="1"/>
  <c r="AN4447" i="1"/>
  <c r="AN4446" i="1"/>
  <c r="AN4445" i="1"/>
  <c r="AN4444" i="1"/>
  <c r="AN4443" i="1"/>
  <c r="AN4442" i="1"/>
  <c r="AN4441" i="1"/>
  <c r="AN4440" i="1"/>
  <c r="AN4439" i="1"/>
  <c r="AN4438" i="1"/>
  <c r="AN4437" i="1"/>
  <c r="AN4436" i="1"/>
  <c r="AN4435" i="1"/>
  <c r="AN4434" i="1"/>
  <c r="AN4433" i="1"/>
  <c r="AN4432" i="1"/>
  <c r="AN4431" i="1"/>
  <c r="AN4430" i="1"/>
  <c r="AN4429" i="1"/>
  <c r="AN4428" i="1"/>
  <c r="AN4427" i="1"/>
  <c r="AN4426" i="1"/>
  <c r="AN4425" i="1"/>
  <c r="AN4424" i="1"/>
  <c r="AN4423" i="1"/>
  <c r="AN4422" i="1"/>
  <c r="AN4421" i="1"/>
  <c r="AN4420" i="1"/>
  <c r="AN4419" i="1"/>
  <c r="AN4418" i="1"/>
  <c r="AN4417" i="1"/>
  <c r="AN4416" i="1"/>
  <c r="AN4415" i="1"/>
  <c r="AN4414" i="1"/>
  <c r="AN4413" i="1"/>
  <c r="AN4412" i="1"/>
  <c r="AN4411" i="1"/>
  <c r="AN4410" i="1"/>
  <c r="AN4409" i="1"/>
  <c r="AN4408" i="1"/>
  <c r="AN4407" i="1"/>
  <c r="AN4406" i="1"/>
  <c r="AN4405" i="1"/>
  <c r="AN4404" i="1"/>
  <c r="AN4403" i="1"/>
  <c r="AN4402" i="1"/>
  <c r="AN4401" i="1"/>
  <c r="AN4400" i="1"/>
  <c r="AN4399" i="1"/>
  <c r="AN4398" i="1"/>
  <c r="AN4397" i="1"/>
  <c r="AN4396" i="1"/>
  <c r="AN4395" i="1"/>
  <c r="AN4394" i="1"/>
  <c r="AN4393" i="1"/>
  <c r="AN4392" i="1"/>
  <c r="AN4391" i="1"/>
  <c r="AN4390" i="1"/>
  <c r="AN4389" i="1"/>
  <c r="AN4388" i="1"/>
  <c r="AN4387" i="1"/>
  <c r="AN4386" i="1"/>
  <c r="AN4385" i="1"/>
  <c r="AN4384" i="1"/>
  <c r="AN4383" i="1"/>
  <c r="AN4382" i="1"/>
  <c r="AN4381" i="1"/>
  <c r="AN4380" i="1"/>
  <c r="AN4379" i="1"/>
  <c r="AN4378" i="1"/>
  <c r="AN4377" i="1"/>
  <c r="AN4376" i="1"/>
  <c r="AN4375" i="1"/>
  <c r="AN4374" i="1"/>
  <c r="AN4373" i="1"/>
  <c r="AN4372" i="1"/>
  <c r="AN4371" i="1"/>
  <c r="AN4370" i="1"/>
  <c r="AN4369" i="1"/>
  <c r="AN4368" i="1"/>
  <c r="AN4367" i="1"/>
  <c r="AN4366" i="1"/>
  <c r="AN4365" i="1"/>
  <c r="AN4364" i="1"/>
  <c r="AN4363" i="1"/>
  <c r="AN4362" i="1"/>
  <c r="AN4361" i="1"/>
  <c r="AN4360" i="1"/>
  <c r="AN4359" i="1"/>
  <c r="AN4358" i="1"/>
  <c r="AN4357" i="1"/>
  <c r="AN4356" i="1"/>
  <c r="AN4355" i="1"/>
  <c r="AN4354" i="1"/>
  <c r="AN4353" i="1"/>
  <c r="AN4352" i="1"/>
  <c r="AN4351" i="1"/>
  <c r="AN4350" i="1"/>
  <c r="AN4349" i="1"/>
  <c r="AN4348" i="1"/>
  <c r="AN4347" i="1"/>
  <c r="AN4346" i="1"/>
  <c r="AN4345" i="1"/>
  <c r="AN4344" i="1"/>
  <c r="AN4343" i="1"/>
  <c r="AN4342" i="1"/>
  <c r="AN4341" i="1"/>
  <c r="AN4340" i="1"/>
  <c r="AN4339" i="1"/>
  <c r="AN4338" i="1"/>
  <c r="AN4337" i="1"/>
  <c r="AN4336" i="1"/>
  <c r="AN4335" i="1"/>
  <c r="AN4334" i="1"/>
  <c r="AN4333" i="1"/>
  <c r="AN4332" i="1"/>
  <c r="AN4331" i="1"/>
  <c r="AN4330" i="1"/>
  <c r="AN4329" i="1"/>
  <c r="AN4328" i="1"/>
  <c r="AN4327" i="1"/>
  <c r="AN4326" i="1"/>
  <c r="AN4325" i="1"/>
  <c r="AN4324" i="1"/>
  <c r="AN4323" i="1"/>
  <c r="AN4322" i="1"/>
  <c r="AN4321" i="1"/>
  <c r="AN4320" i="1"/>
  <c r="AN4319" i="1"/>
  <c r="AN4318" i="1"/>
  <c r="AN4317" i="1"/>
  <c r="AN4316" i="1"/>
  <c r="AN4315" i="1"/>
  <c r="AN4314" i="1"/>
  <c r="AN4313" i="1"/>
  <c r="AN4312" i="1"/>
  <c r="AN4311" i="1"/>
  <c r="AN4310" i="1"/>
  <c r="AN4309" i="1"/>
  <c r="AN4308" i="1"/>
  <c r="AN4307" i="1"/>
  <c r="AN4306" i="1"/>
  <c r="AN4305" i="1"/>
  <c r="AN4304" i="1"/>
  <c r="AN4303" i="1"/>
  <c r="AN4302" i="1"/>
  <c r="AN4301" i="1"/>
  <c r="AN4300" i="1"/>
  <c r="AN4299" i="1"/>
  <c r="AN4298" i="1"/>
  <c r="AN4297" i="1"/>
  <c r="AN4296" i="1"/>
  <c r="AN4295" i="1"/>
  <c r="AN4294" i="1"/>
  <c r="AN4293" i="1"/>
  <c r="AN4292" i="1"/>
  <c r="AN4291" i="1"/>
  <c r="AN4290" i="1"/>
  <c r="AN4289" i="1"/>
  <c r="AN4288" i="1"/>
  <c r="AN4287" i="1"/>
  <c r="AN4286" i="1"/>
  <c r="AN4285" i="1"/>
  <c r="AN4284" i="1"/>
  <c r="AN4283" i="1"/>
  <c r="AN4282" i="1"/>
  <c r="AN4281" i="1"/>
  <c r="AN4280" i="1"/>
  <c r="AN4279" i="1"/>
  <c r="AN4278" i="1"/>
  <c r="AN4277" i="1"/>
  <c r="AN4276" i="1"/>
  <c r="AN4275" i="1"/>
  <c r="AN4274" i="1"/>
  <c r="AN4273" i="1"/>
  <c r="AN4272" i="1"/>
  <c r="AN4271" i="1"/>
  <c r="AN4270" i="1"/>
  <c r="AN4269" i="1"/>
  <c r="AN4268" i="1"/>
  <c r="AN4267" i="1"/>
  <c r="AN4266" i="1"/>
  <c r="AN4265" i="1"/>
  <c r="AN4264" i="1"/>
  <c r="AN4263" i="1"/>
  <c r="AN4262" i="1"/>
  <c r="AN4261" i="1"/>
  <c r="AN4260" i="1"/>
  <c r="AN4259" i="1"/>
  <c r="AN4258" i="1"/>
  <c r="AN4257" i="1"/>
  <c r="AN4256" i="1"/>
  <c r="AN4255" i="1"/>
  <c r="AN4254" i="1"/>
  <c r="AN4253" i="1"/>
  <c r="AN4252" i="1"/>
  <c r="AN4251" i="1"/>
  <c r="AN4250" i="1"/>
  <c r="AN4249" i="1"/>
  <c r="AN4248" i="1"/>
  <c r="AN4247" i="1"/>
  <c r="AN4246" i="1"/>
  <c r="AN4245" i="1"/>
  <c r="AN4244" i="1"/>
  <c r="AN4243" i="1"/>
  <c r="AN4242" i="1"/>
  <c r="AN4241" i="1"/>
  <c r="AN4240" i="1"/>
  <c r="AN4239" i="1"/>
  <c r="AN4238" i="1"/>
  <c r="AN4237" i="1"/>
  <c r="AN4236" i="1"/>
  <c r="AN4235" i="1"/>
  <c r="AN4234" i="1"/>
  <c r="AN4233" i="1"/>
  <c r="AN4232" i="1"/>
  <c r="AN4231" i="1"/>
  <c r="AN4230" i="1"/>
  <c r="AN4229" i="1"/>
  <c r="AN4228" i="1"/>
  <c r="AN4227" i="1"/>
  <c r="AN4226" i="1"/>
  <c r="AN4225" i="1"/>
  <c r="AN4224" i="1"/>
  <c r="AN4223" i="1"/>
  <c r="AN4222" i="1"/>
  <c r="AN4221" i="1"/>
  <c r="AN4220" i="1"/>
  <c r="AN4219" i="1"/>
  <c r="AN4218" i="1"/>
  <c r="AN4217" i="1"/>
  <c r="AN4216" i="1"/>
  <c r="AN4215" i="1"/>
  <c r="AN4214" i="1"/>
  <c r="AN4213" i="1"/>
  <c r="AN4212" i="1"/>
  <c r="AN4211" i="1"/>
  <c r="AN4210" i="1"/>
  <c r="AN4209" i="1"/>
  <c r="AN4208" i="1"/>
  <c r="AN4207" i="1"/>
  <c r="AN4206" i="1"/>
  <c r="AN4205" i="1"/>
  <c r="AN4204" i="1"/>
  <c r="AN4203" i="1"/>
  <c r="AN4202" i="1"/>
  <c r="AN4201" i="1"/>
  <c r="AN4200" i="1"/>
  <c r="AN4199" i="1"/>
  <c r="AN4198" i="1"/>
  <c r="AN4197" i="1"/>
  <c r="AN4196" i="1"/>
  <c r="AN4195" i="1"/>
  <c r="AN4194" i="1"/>
  <c r="AN4193" i="1"/>
  <c r="AN4192" i="1"/>
  <c r="AN4191" i="1"/>
  <c r="AN4190" i="1"/>
  <c r="AN4189" i="1"/>
  <c r="AN4188" i="1"/>
  <c r="AN4187" i="1"/>
  <c r="AN4186" i="1"/>
  <c r="AN4185" i="1"/>
  <c r="AN4184" i="1"/>
  <c r="AN4183" i="1"/>
  <c r="AN4182" i="1"/>
  <c r="AN4181" i="1"/>
  <c r="AN4180" i="1"/>
  <c r="AN4179" i="1"/>
  <c r="AN4178" i="1"/>
  <c r="AN4177" i="1"/>
  <c r="AN4176" i="1"/>
  <c r="AN4175" i="1"/>
  <c r="AN4174" i="1"/>
  <c r="AN4173" i="1"/>
  <c r="AN4172" i="1"/>
  <c r="AN4171" i="1"/>
  <c r="AN4170" i="1"/>
  <c r="AN4169" i="1"/>
  <c r="AN4168" i="1"/>
  <c r="AN4167" i="1"/>
  <c r="AN4166" i="1"/>
  <c r="AN4165" i="1"/>
  <c r="AN4164" i="1"/>
  <c r="AN4163" i="1"/>
  <c r="AN4162" i="1"/>
  <c r="AN4161" i="1"/>
  <c r="AN4160" i="1"/>
  <c r="AN4159" i="1"/>
  <c r="AN4158" i="1"/>
  <c r="AN4157" i="1"/>
  <c r="AN4156" i="1"/>
  <c r="AN4155" i="1"/>
  <c r="AN4154" i="1"/>
  <c r="AN4153" i="1"/>
  <c r="AN4152" i="1"/>
  <c r="AN4151" i="1"/>
  <c r="AN4150" i="1"/>
  <c r="AN4149" i="1"/>
  <c r="AN4148" i="1"/>
  <c r="AN4147" i="1"/>
  <c r="AN4146" i="1"/>
  <c r="AN4145" i="1"/>
  <c r="AN4144" i="1"/>
  <c r="AN4143" i="1"/>
  <c r="AN4142" i="1"/>
  <c r="AN4141" i="1"/>
  <c r="AN4140" i="1"/>
  <c r="AN4139" i="1"/>
  <c r="AN4138" i="1"/>
  <c r="AN4137" i="1"/>
  <c r="AN4136" i="1"/>
  <c r="AN4135" i="1"/>
  <c r="AN4134" i="1"/>
  <c r="AN4133" i="1"/>
  <c r="AN4132" i="1"/>
  <c r="AN4131" i="1"/>
  <c r="AN4130" i="1"/>
  <c r="AN4129" i="1"/>
  <c r="AN4128" i="1"/>
  <c r="AN4127" i="1"/>
  <c r="AN4126" i="1"/>
  <c r="AN4125" i="1"/>
  <c r="AN4124" i="1"/>
  <c r="AN4123" i="1"/>
  <c r="AN4122" i="1"/>
  <c r="AN4121" i="1"/>
  <c r="AN4120" i="1"/>
  <c r="AN4119" i="1"/>
  <c r="AN4118" i="1"/>
  <c r="AN4117" i="1"/>
  <c r="AN4116" i="1"/>
  <c r="AN4115" i="1"/>
  <c r="AN4114" i="1"/>
  <c r="AN4113" i="1"/>
  <c r="AN4112" i="1"/>
  <c r="AN4111" i="1"/>
  <c r="AN4110" i="1"/>
  <c r="AN4109" i="1"/>
  <c r="AN4108" i="1"/>
  <c r="AN4107" i="1"/>
  <c r="AN4106" i="1"/>
  <c r="AN4105" i="1"/>
  <c r="AN4104" i="1"/>
  <c r="AN4103" i="1"/>
  <c r="AN4102" i="1"/>
  <c r="AN4101" i="1"/>
  <c r="AN4100" i="1"/>
  <c r="AN4099" i="1"/>
  <c r="AN4098" i="1"/>
  <c r="AN4097" i="1"/>
  <c r="AN4096" i="1"/>
  <c r="AN4095" i="1"/>
  <c r="AN4094" i="1"/>
  <c r="AN4093" i="1"/>
  <c r="AN4092" i="1"/>
  <c r="AN4091" i="1"/>
  <c r="AN4090" i="1"/>
  <c r="AN4089" i="1"/>
  <c r="AN4088" i="1"/>
  <c r="AN4087" i="1"/>
  <c r="AN4086" i="1"/>
  <c r="AN4085" i="1"/>
  <c r="AN4084" i="1"/>
  <c r="AN4083" i="1"/>
  <c r="AN4082" i="1"/>
  <c r="AN4081" i="1"/>
  <c r="AN4080" i="1"/>
  <c r="AN4079" i="1"/>
  <c r="AN4078" i="1"/>
  <c r="AN4077" i="1"/>
  <c r="AN4076" i="1"/>
  <c r="AN4075" i="1"/>
  <c r="AN4074" i="1"/>
  <c r="AN4073" i="1"/>
  <c r="AN4072" i="1"/>
  <c r="AN4071" i="1"/>
  <c r="AN4070" i="1"/>
  <c r="AN4069" i="1"/>
  <c r="AN4068" i="1"/>
  <c r="AN4067" i="1"/>
  <c r="AN4066" i="1"/>
  <c r="AN4065" i="1"/>
  <c r="AN4064" i="1"/>
  <c r="AN4063" i="1"/>
  <c r="AN4062" i="1"/>
  <c r="AN4061" i="1"/>
  <c r="AN4060" i="1"/>
  <c r="AN4059" i="1"/>
  <c r="AN4058" i="1"/>
  <c r="AN4057" i="1"/>
  <c r="AN4056" i="1"/>
  <c r="AN4055" i="1"/>
  <c r="AN4054" i="1"/>
  <c r="AN4053" i="1"/>
  <c r="AN4052" i="1"/>
  <c r="AN4051" i="1"/>
  <c r="AN4050" i="1"/>
  <c r="AN4049" i="1"/>
  <c r="AN4048" i="1"/>
  <c r="AN4047" i="1"/>
  <c r="AN4046" i="1"/>
  <c r="AN4045" i="1"/>
  <c r="AN4044" i="1"/>
  <c r="AN4043" i="1"/>
  <c r="AN4042" i="1"/>
  <c r="AN4041" i="1"/>
  <c r="AN4040" i="1"/>
  <c r="AN4039" i="1"/>
  <c r="AN4038" i="1"/>
  <c r="AN4037" i="1"/>
  <c r="AN4036" i="1"/>
  <c r="AN4035" i="1"/>
  <c r="AN4034" i="1"/>
  <c r="AN4033" i="1"/>
  <c r="AN4032" i="1"/>
  <c r="AN4031" i="1"/>
  <c r="AN4030" i="1"/>
  <c r="AN4029" i="1"/>
  <c r="AN4028" i="1"/>
  <c r="AN4027" i="1"/>
  <c r="AN4026" i="1"/>
  <c r="AN4025" i="1"/>
  <c r="AN4024" i="1"/>
  <c r="AN4023" i="1"/>
  <c r="AN4022" i="1"/>
  <c r="AN4021" i="1"/>
  <c r="AN4020" i="1"/>
  <c r="AN4019" i="1"/>
  <c r="AN4018" i="1"/>
  <c r="AN4017" i="1"/>
  <c r="AN4016" i="1"/>
  <c r="AN4015" i="1"/>
  <c r="AN4014" i="1"/>
  <c r="AN4013" i="1"/>
  <c r="AN4012" i="1"/>
  <c r="AN4011" i="1"/>
  <c r="AN4010" i="1"/>
  <c r="AN4009" i="1"/>
  <c r="AN4008" i="1"/>
  <c r="AN4007" i="1"/>
  <c r="AN4006" i="1"/>
  <c r="AN4005" i="1"/>
  <c r="AN4004" i="1"/>
  <c r="AN4003" i="1"/>
  <c r="AN4002" i="1"/>
  <c r="AN4001" i="1"/>
  <c r="AN4000" i="1"/>
  <c r="AN3999" i="1"/>
  <c r="AN3998" i="1"/>
  <c r="AN3997" i="1"/>
  <c r="AN3996" i="1"/>
  <c r="AN3995" i="1"/>
  <c r="AN3994" i="1"/>
  <c r="AN3993" i="1"/>
  <c r="AN3992" i="1"/>
  <c r="AN3991" i="1"/>
  <c r="AN3990" i="1"/>
  <c r="AN3989" i="1"/>
  <c r="AN3988" i="1"/>
  <c r="AN3987" i="1"/>
  <c r="AN3986" i="1"/>
  <c r="AN3985" i="1"/>
  <c r="AN3984" i="1"/>
  <c r="AN3983" i="1"/>
  <c r="AN3982" i="1"/>
  <c r="AN3981" i="1"/>
  <c r="AN3980" i="1"/>
  <c r="AN3979" i="1"/>
  <c r="AN3978" i="1"/>
  <c r="AN3977" i="1"/>
  <c r="AN3976" i="1"/>
  <c r="AN3975" i="1"/>
  <c r="AN3974" i="1"/>
  <c r="AN3973" i="1"/>
  <c r="AN3972" i="1"/>
  <c r="AN3971" i="1"/>
  <c r="AN3970" i="1"/>
  <c r="AN3969" i="1"/>
  <c r="AN3968" i="1"/>
  <c r="AN3967" i="1"/>
  <c r="AN3966" i="1"/>
  <c r="AN3965" i="1"/>
  <c r="AN3964" i="1"/>
  <c r="AN3963" i="1"/>
  <c r="AN3962" i="1"/>
  <c r="AN3961" i="1"/>
  <c r="AN3960" i="1"/>
  <c r="AN3959" i="1"/>
  <c r="AN3958" i="1"/>
  <c r="AN3957" i="1"/>
  <c r="AN3956" i="1"/>
  <c r="AN3955" i="1"/>
  <c r="AN3954" i="1"/>
  <c r="AN3953" i="1"/>
  <c r="AN3952" i="1"/>
  <c r="AN3951" i="1"/>
  <c r="AN3950" i="1"/>
  <c r="AN3949" i="1"/>
  <c r="AN3948" i="1"/>
  <c r="AN3947" i="1"/>
  <c r="AN3946" i="1"/>
  <c r="AN3945" i="1"/>
  <c r="AN3944" i="1"/>
  <c r="AN3943" i="1"/>
  <c r="AN3942" i="1"/>
  <c r="AN3941" i="1"/>
  <c r="AN3940" i="1"/>
  <c r="AN3939" i="1"/>
  <c r="AN3938" i="1"/>
  <c r="AN3937" i="1"/>
  <c r="AN3936" i="1"/>
  <c r="AN3935" i="1"/>
  <c r="AN3934" i="1"/>
  <c r="AN3933" i="1"/>
  <c r="AN3932" i="1"/>
  <c r="AN3931" i="1"/>
  <c r="AN3930" i="1"/>
  <c r="AN3929" i="1"/>
  <c r="AN3928" i="1"/>
  <c r="AN3927" i="1"/>
  <c r="AN3926" i="1"/>
  <c r="AN3925" i="1"/>
  <c r="AN3924" i="1"/>
  <c r="AN3923" i="1"/>
  <c r="AN3922" i="1"/>
  <c r="AN3921" i="1"/>
  <c r="AN3920" i="1"/>
  <c r="AN3919" i="1"/>
  <c r="AN3918" i="1"/>
  <c r="AN3917" i="1"/>
  <c r="AN3916" i="1"/>
  <c r="AN3915" i="1"/>
  <c r="AN3914" i="1"/>
  <c r="AN3913" i="1"/>
  <c r="AN3912" i="1"/>
  <c r="AN3911" i="1"/>
  <c r="AN3910" i="1"/>
  <c r="AN3909" i="1"/>
  <c r="AN3908" i="1"/>
  <c r="AN3907" i="1"/>
  <c r="AN3906" i="1"/>
  <c r="AN3905" i="1"/>
  <c r="AN3904" i="1"/>
  <c r="AN3903" i="1"/>
  <c r="AN3902" i="1"/>
  <c r="AN3901" i="1"/>
  <c r="AN3900" i="1"/>
  <c r="AN3899" i="1"/>
  <c r="AN3898" i="1"/>
  <c r="AN3897" i="1"/>
  <c r="AN3896" i="1"/>
  <c r="AN3895" i="1"/>
  <c r="AN3894" i="1"/>
  <c r="AN3893" i="1"/>
  <c r="AN3892" i="1"/>
  <c r="AN3891" i="1"/>
  <c r="AN3890" i="1"/>
  <c r="AN3889" i="1"/>
  <c r="AN3888" i="1"/>
  <c r="AN3887" i="1"/>
  <c r="AN3886" i="1"/>
  <c r="AN3885" i="1"/>
  <c r="AN3884" i="1"/>
  <c r="AN3883" i="1"/>
  <c r="AN3882" i="1"/>
  <c r="AN3881" i="1"/>
  <c r="AN3880" i="1"/>
  <c r="AN3879" i="1"/>
  <c r="AN3878" i="1"/>
  <c r="AN3877" i="1"/>
  <c r="AN3876" i="1"/>
  <c r="AN3875" i="1"/>
  <c r="AN3874" i="1"/>
  <c r="AN3873" i="1"/>
  <c r="AN3872" i="1"/>
  <c r="AN3871" i="1"/>
  <c r="AN3870" i="1"/>
  <c r="AN3869" i="1"/>
  <c r="AN3868" i="1"/>
  <c r="AN3867" i="1"/>
  <c r="AN3866" i="1"/>
  <c r="AN3865" i="1"/>
  <c r="AN3864" i="1"/>
  <c r="AN3863" i="1"/>
  <c r="AN3862" i="1"/>
  <c r="AN3861" i="1"/>
  <c r="AN3860" i="1"/>
  <c r="AN3859" i="1"/>
  <c r="AN3858" i="1"/>
  <c r="AN3857" i="1"/>
  <c r="AN3856" i="1"/>
  <c r="AN3855" i="1"/>
  <c r="AN3854" i="1"/>
  <c r="AN3853" i="1"/>
  <c r="AN3852" i="1"/>
  <c r="AN3851" i="1"/>
  <c r="AN3850" i="1"/>
  <c r="AN3849" i="1"/>
  <c r="AN3848" i="1"/>
  <c r="AN3847" i="1"/>
  <c r="AN3846" i="1"/>
  <c r="AN3845" i="1"/>
  <c r="AN3844" i="1"/>
  <c r="AN3843" i="1"/>
  <c r="AN3842" i="1"/>
  <c r="AN3841" i="1"/>
  <c r="AN3840" i="1"/>
  <c r="AN3839" i="1"/>
  <c r="AN3838" i="1"/>
  <c r="AN3837" i="1"/>
  <c r="AN3836" i="1"/>
  <c r="AN3835" i="1"/>
  <c r="AN3834" i="1"/>
  <c r="AN3833" i="1"/>
  <c r="AN3832" i="1"/>
  <c r="AN3831" i="1"/>
  <c r="AN3830" i="1"/>
  <c r="AN3829" i="1"/>
  <c r="AN3828" i="1"/>
  <c r="AN3827" i="1"/>
  <c r="AN3826" i="1"/>
  <c r="AN3825" i="1"/>
  <c r="AN3824" i="1"/>
  <c r="AN3823" i="1"/>
  <c r="AN3822" i="1"/>
  <c r="AN3821" i="1"/>
  <c r="AN3820" i="1"/>
  <c r="AN3819" i="1"/>
  <c r="AN3818" i="1"/>
  <c r="AN3817" i="1"/>
  <c r="AN3816" i="1"/>
  <c r="AN3815" i="1"/>
  <c r="AN3814" i="1"/>
  <c r="AN3813" i="1"/>
  <c r="AN3812" i="1"/>
  <c r="AN3811" i="1"/>
  <c r="AN3810" i="1"/>
  <c r="AN3809" i="1"/>
  <c r="AN3808" i="1"/>
  <c r="AN3807" i="1"/>
  <c r="AN3806" i="1"/>
  <c r="AN3805" i="1"/>
  <c r="AN3804" i="1"/>
  <c r="AN3803" i="1"/>
  <c r="AN3802" i="1"/>
  <c r="AN3801" i="1"/>
  <c r="AN3800" i="1"/>
  <c r="AN3799" i="1"/>
  <c r="AN3798" i="1"/>
  <c r="AN3797" i="1"/>
  <c r="AN3796" i="1"/>
  <c r="AN3795" i="1"/>
  <c r="AN3794" i="1"/>
  <c r="AN3793" i="1"/>
  <c r="AN3792" i="1"/>
  <c r="AN3791" i="1"/>
  <c r="AN3790" i="1"/>
  <c r="AN3789" i="1"/>
  <c r="AN3788" i="1"/>
  <c r="AN3787" i="1"/>
  <c r="AN3786" i="1"/>
  <c r="AN3785" i="1"/>
  <c r="AN3784" i="1"/>
  <c r="AN3783" i="1"/>
  <c r="AN3782" i="1"/>
  <c r="AN3781" i="1"/>
  <c r="AN3780" i="1"/>
  <c r="AN3779" i="1"/>
  <c r="AN3778" i="1"/>
  <c r="AN3777" i="1"/>
  <c r="AN3776" i="1"/>
  <c r="AN3775" i="1"/>
  <c r="AN3774" i="1"/>
  <c r="AN3773" i="1"/>
  <c r="AN3772" i="1"/>
  <c r="AN3771" i="1"/>
  <c r="AN3770" i="1"/>
  <c r="AN3769" i="1"/>
  <c r="AN3768" i="1"/>
  <c r="AN3767" i="1"/>
  <c r="AN3766" i="1"/>
  <c r="AN3765" i="1"/>
  <c r="AN3764" i="1"/>
  <c r="AN3763" i="1"/>
  <c r="AN3762" i="1"/>
  <c r="AN3761" i="1"/>
  <c r="AN3760" i="1"/>
  <c r="AN3759" i="1"/>
  <c r="AN3758" i="1"/>
  <c r="AN3757" i="1"/>
  <c r="AN3756" i="1"/>
  <c r="AN3755" i="1"/>
  <c r="AN3754" i="1"/>
  <c r="AN3753" i="1"/>
  <c r="AN3752" i="1"/>
  <c r="AN3751" i="1"/>
  <c r="AN3750" i="1"/>
  <c r="AN3749" i="1"/>
  <c r="AN3748" i="1"/>
  <c r="AN3747" i="1"/>
  <c r="AN3746" i="1"/>
  <c r="AN3745" i="1"/>
  <c r="AN3744" i="1"/>
  <c r="AN3743" i="1"/>
  <c r="AN3742" i="1"/>
  <c r="AN3741" i="1"/>
  <c r="AN3740" i="1"/>
  <c r="AN3739" i="1"/>
  <c r="AN3738" i="1"/>
  <c r="AN3737" i="1"/>
  <c r="AN3736" i="1"/>
  <c r="AN3735" i="1"/>
  <c r="AN3734" i="1"/>
  <c r="AN3733" i="1"/>
  <c r="AN3732" i="1"/>
  <c r="AN3731" i="1"/>
  <c r="AN3730" i="1"/>
  <c r="AN3729" i="1"/>
  <c r="AN3728" i="1"/>
  <c r="AN3727" i="1"/>
  <c r="AN3726" i="1"/>
  <c r="AN3725" i="1"/>
  <c r="AN3724" i="1"/>
  <c r="AN3723" i="1"/>
  <c r="AN3722" i="1"/>
  <c r="AN3721" i="1"/>
  <c r="AN3720" i="1"/>
  <c r="AN3719" i="1"/>
  <c r="AN3718" i="1"/>
  <c r="AN3717" i="1"/>
  <c r="AN3716" i="1"/>
  <c r="AN3715" i="1"/>
  <c r="AN3714" i="1"/>
  <c r="AN3713" i="1"/>
  <c r="AN3712" i="1"/>
  <c r="AN3711" i="1"/>
  <c r="AN3710" i="1"/>
  <c r="AN3709" i="1"/>
  <c r="AN3708" i="1"/>
  <c r="AN3707" i="1"/>
  <c r="AN3706" i="1"/>
  <c r="AN3705" i="1"/>
  <c r="AN3704" i="1"/>
  <c r="AN3703" i="1"/>
  <c r="AN3702" i="1"/>
  <c r="AN3701" i="1"/>
  <c r="AN3700" i="1"/>
  <c r="AN3699" i="1"/>
  <c r="AN3698" i="1"/>
  <c r="AN3697" i="1"/>
  <c r="AN3696" i="1"/>
  <c r="AN3695" i="1"/>
  <c r="AN3694" i="1"/>
  <c r="AN3693" i="1"/>
  <c r="AN3692" i="1"/>
  <c r="AN3691" i="1"/>
  <c r="AN3690" i="1"/>
  <c r="AN3689" i="1"/>
  <c r="AN3688" i="1"/>
  <c r="AN3687" i="1"/>
  <c r="AN3686" i="1"/>
  <c r="AN3685" i="1"/>
  <c r="AN3684" i="1"/>
  <c r="AN3683" i="1"/>
  <c r="AN3682" i="1"/>
  <c r="AN3681" i="1"/>
  <c r="AN3680" i="1"/>
  <c r="AN3679" i="1"/>
  <c r="AN3678" i="1"/>
  <c r="AN3677" i="1"/>
  <c r="AN3676" i="1"/>
  <c r="AN3675" i="1"/>
  <c r="AN3674" i="1"/>
  <c r="AN3673" i="1"/>
  <c r="AN3672" i="1"/>
  <c r="AN3671" i="1"/>
  <c r="AN3670" i="1"/>
  <c r="AN3669" i="1"/>
  <c r="AN3668" i="1"/>
  <c r="AN3667" i="1"/>
  <c r="AN3666" i="1"/>
  <c r="AN3665" i="1"/>
  <c r="AN3664" i="1"/>
  <c r="AN3663" i="1"/>
  <c r="AN3662" i="1"/>
  <c r="AN3661" i="1"/>
  <c r="AN3660" i="1"/>
  <c r="AN3659" i="1"/>
  <c r="AN3658" i="1"/>
  <c r="AN3657" i="1"/>
  <c r="AN3656" i="1"/>
  <c r="AN3655" i="1"/>
  <c r="AN3654" i="1"/>
  <c r="AN3653" i="1"/>
  <c r="AN3652" i="1"/>
  <c r="AN3651" i="1"/>
  <c r="AN3650" i="1"/>
  <c r="AN3649" i="1"/>
  <c r="AN3648" i="1"/>
  <c r="AN3647" i="1"/>
  <c r="AN3646" i="1"/>
  <c r="AN3645" i="1"/>
  <c r="AN3644" i="1"/>
  <c r="AN3643" i="1"/>
  <c r="AN3642" i="1"/>
  <c r="AN3641" i="1"/>
  <c r="AN3640" i="1"/>
  <c r="AN3639" i="1"/>
  <c r="AN3638" i="1"/>
  <c r="AN3637" i="1"/>
  <c r="AN3636" i="1"/>
  <c r="AN3635" i="1"/>
  <c r="AN3634" i="1"/>
  <c r="AN3633" i="1"/>
  <c r="AN3632" i="1"/>
  <c r="AN3631" i="1"/>
  <c r="AN3630" i="1"/>
  <c r="AN3629" i="1"/>
  <c r="AN3628" i="1"/>
  <c r="AN3627" i="1"/>
  <c r="AN3626" i="1"/>
  <c r="AN3625" i="1"/>
  <c r="AN3624" i="1"/>
  <c r="AN3623" i="1"/>
  <c r="AN3622" i="1"/>
  <c r="AN3621" i="1"/>
  <c r="AN3620" i="1"/>
  <c r="AN3619" i="1"/>
  <c r="AN3618" i="1"/>
  <c r="AN3617" i="1"/>
  <c r="AN3616" i="1"/>
  <c r="AN3615" i="1"/>
  <c r="AN3614" i="1"/>
  <c r="AN3613" i="1"/>
  <c r="AN3612" i="1"/>
  <c r="AN3611" i="1"/>
  <c r="AN3610" i="1"/>
  <c r="AN3609" i="1"/>
  <c r="AN3608" i="1"/>
  <c r="AN3607" i="1"/>
  <c r="AN3606" i="1"/>
  <c r="AN3605" i="1"/>
  <c r="AN3604" i="1"/>
  <c r="AN3603" i="1"/>
  <c r="AN3602" i="1"/>
  <c r="AN3601" i="1"/>
  <c r="AN3600" i="1"/>
  <c r="AN3599" i="1"/>
  <c r="AN3598" i="1"/>
  <c r="AN3597" i="1"/>
  <c r="AN3596" i="1"/>
  <c r="AN3595" i="1"/>
  <c r="AN3594" i="1"/>
  <c r="AN3593" i="1"/>
  <c r="AN3592" i="1"/>
  <c r="AN3591" i="1"/>
  <c r="AN3590" i="1"/>
  <c r="AN3589" i="1"/>
  <c r="AN3588" i="1"/>
  <c r="AN3587" i="1"/>
  <c r="AN3586" i="1"/>
  <c r="AN3585" i="1"/>
  <c r="AN3584" i="1"/>
  <c r="AN3583" i="1"/>
  <c r="AN3582" i="1"/>
  <c r="AN3581" i="1"/>
  <c r="AN3580" i="1"/>
  <c r="AN3579" i="1"/>
  <c r="AN3578" i="1"/>
  <c r="AN3577" i="1"/>
  <c r="AN3576" i="1"/>
  <c r="AN3575" i="1"/>
  <c r="AN3574" i="1"/>
  <c r="AN3573" i="1"/>
  <c r="AN3572" i="1"/>
  <c r="AN3571" i="1"/>
  <c r="AN3570" i="1"/>
  <c r="AN3569" i="1"/>
  <c r="AN3568" i="1"/>
  <c r="AN3567" i="1"/>
  <c r="AN3566" i="1"/>
  <c r="AN3565" i="1"/>
  <c r="AN3564" i="1"/>
  <c r="AN3563" i="1"/>
  <c r="AN3562" i="1"/>
  <c r="AN3561" i="1"/>
  <c r="AN3560" i="1"/>
  <c r="AN3559" i="1"/>
  <c r="AN3558" i="1"/>
  <c r="AN3557" i="1"/>
  <c r="AN3556" i="1"/>
  <c r="AN3555" i="1"/>
  <c r="AN3554" i="1"/>
  <c r="AN3553" i="1"/>
  <c r="AN3552" i="1"/>
  <c r="AN3551" i="1"/>
  <c r="AN3550" i="1"/>
  <c r="AN3549" i="1"/>
  <c r="AN3548" i="1"/>
  <c r="AN3547" i="1"/>
  <c r="AN3546" i="1"/>
  <c r="AN3545" i="1"/>
  <c r="AN3544" i="1"/>
  <c r="AN3543" i="1"/>
  <c r="AN3542" i="1"/>
  <c r="AN3541" i="1"/>
  <c r="AN3540" i="1"/>
  <c r="AN3539" i="1"/>
  <c r="AN3538" i="1"/>
  <c r="AN3537" i="1"/>
  <c r="AN3536" i="1"/>
  <c r="AN3535" i="1"/>
  <c r="AN3534" i="1"/>
  <c r="AN3533" i="1"/>
  <c r="AN3532" i="1"/>
  <c r="AN3531" i="1"/>
  <c r="AN3530" i="1"/>
  <c r="AN3529" i="1"/>
  <c r="AN3528" i="1"/>
  <c r="AN3527" i="1"/>
  <c r="AN3526" i="1"/>
  <c r="AN3525" i="1"/>
  <c r="AN3524" i="1"/>
  <c r="AN3523" i="1"/>
  <c r="AN3522" i="1"/>
  <c r="AN3521" i="1"/>
  <c r="AN3520" i="1"/>
  <c r="AN3519" i="1"/>
  <c r="AN3518" i="1"/>
  <c r="AN3517" i="1"/>
  <c r="AN3516" i="1"/>
  <c r="AN3515" i="1"/>
  <c r="AN3514" i="1"/>
  <c r="AN3513" i="1"/>
  <c r="AN3512" i="1"/>
  <c r="AN3511" i="1"/>
  <c r="AN3510" i="1"/>
  <c r="AN3509" i="1"/>
  <c r="AN3508" i="1"/>
  <c r="AN3507" i="1"/>
  <c r="AN3506" i="1"/>
  <c r="AN3505" i="1"/>
  <c r="AN3504" i="1"/>
  <c r="AN3503" i="1"/>
  <c r="AN3502" i="1"/>
  <c r="AN3501" i="1"/>
  <c r="AN3500" i="1"/>
  <c r="AN3499" i="1"/>
  <c r="AN3498" i="1"/>
  <c r="AN3497" i="1"/>
  <c r="AN3496" i="1"/>
  <c r="AN3495" i="1"/>
  <c r="AN3494" i="1"/>
  <c r="AN3493" i="1"/>
  <c r="AN3492" i="1"/>
  <c r="AN3491" i="1"/>
  <c r="AN3490" i="1"/>
  <c r="AN3489" i="1"/>
  <c r="AN3488" i="1"/>
  <c r="AN3487" i="1"/>
  <c r="AN3486" i="1"/>
  <c r="AN3485" i="1"/>
  <c r="AN3484" i="1"/>
  <c r="AN3483" i="1"/>
  <c r="AN3482" i="1"/>
  <c r="AN3481" i="1"/>
  <c r="AN3480" i="1"/>
  <c r="AN3479" i="1"/>
  <c r="AN3478" i="1"/>
  <c r="AN3477" i="1"/>
  <c r="AN3476" i="1"/>
  <c r="AN3475" i="1"/>
  <c r="AN3474" i="1"/>
  <c r="AN3473" i="1"/>
  <c r="AN3472" i="1"/>
  <c r="AN3471" i="1"/>
  <c r="AN3470" i="1"/>
  <c r="AN3469" i="1"/>
  <c r="AN3468" i="1"/>
  <c r="AN3467" i="1"/>
  <c r="AN3466" i="1"/>
  <c r="AN3465" i="1"/>
  <c r="AN3464" i="1"/>
  <c r="AN3463" i="1"/>
  <c r="AN3462" i="1"/>
  <c r="AN3461" i="1"/>
  <c r="AN3460" i="1"/>
  <c r="AN3459" i="1"/>
  <c r="AN3458" i="1"/>
  <c r="AN3457" i="1"/>
  <c r="AN3456" i="1"/>
  <c r="AN3455" i="1"/>
  <c r="AN3454" i="1"/>
  <c r="AN3453" i="1"/>
  <c r="AN3452" i="1"/>
  <c r="AN3451" i="1"/>
  <c r="AN3450" i="1"/>
  <c r="AN3449" i="1"/>
  <c r="AN3448" i="1"/>
  <c r="AN3447" i="1"/>
  <c r="AN3446" i="1"/>
  <c r="AN3445" i="1"/>
  <c r="AN3444" i="1"/>
  <c r="AN3443" i="1"/>
  <c r="AN3442" i="1"/>
  <c r="AN3441" i="1"/>
  <c r="AN3440" i="1"/>
  <c r="AN3439" i="1"/>
  <c r="AN3438" i="1"/>
  <c r="AN3437" i="1"/>
  <c r="AN3436" i="1"/>
  <c r="AN3435" i="1"/>
  <c r="AN3434" i="1"/>
  <c r="AN3433" i="1"/>
  <c r="AN3432" i="1"/>
  <c r="AN3431" i="1"/>
  <c r="AN3430" i="1"/>
  <c r="AN3429" i="1"/>
  <c r="AN3428" i="1"/>
  <c r="AN3427" i="1"/>
  <c r="AN3426" i="1"/>
  <c r="AN3425" i="1"/>
  <c r="AN3424" i="1"/>
  <c r="AN3423" i="1"/>
  <c r="AN3422" i="1"/>
  <c r="AN3421" i="1"/>
  <c r="AN3420" i="1"/>
  <c r="AN3419" i="1"/>
  <c r="AN3418" i="1"/>
  <c r="AN3417" i="1"/>
  <c r="AN3416" i="1"/>
  <c r="AN3415" i="1"/>
  <c r="AN3414" i="1"/>
  <c r="AN3413" i="1"/>
  <c r="AN3412" i="1"/>
  <c r="AN3411" i="1"/>
  <c r="AN3410" i="1"/>
  <c r="AN3409" i="1"/>
  <c r="AN3408" i="1"/>
  <c r="AN3407" i="1"/>
  <c r="AN3406" i="1"/>
  <c r="AN3405" i="1"/>
  <c r="AN3404" i="1"/>
  <c r="AN3403" i="1"/>
  <c r="AN3402" i="1"/>
  <c r="AN3401" i="1"/>
  <c r="AN3400" i="1"/>
  <c r="AN3399" i="1"/>
  <c r="AN3398" i="1"/>
  <c r="AN3397" i="1"/>
  <c r="AN3396" i="1"/>
  <c r="AN3395" i="1"/>
  <c r="AN3394" i="1"/>
  <c r="AN3393" i="1"/>
  <c r="AN3392" i="1"/>
  <c r="AN3391" i="1"/>
  <c r="AN3390" i="1"/>
  <c r="AN3389" i="1"/>
  <c r="AN3388" i="1"/>
  <c r="AN3387" i="1"/>
  <c r="AN3386" i="1"/>
  <c r="AN3385" i="1"/>
  <c r="AN3384" i="1"/>
  <c r="AN3383" i="1"/>
  <c r="AN3382" i="1"/>
  <c r="AN3381" i="1"/>
  <c r="AN3380" i="1"/>
  <c r="AN3379" i="1"/>
  <c r="AN3378" i="1"/>
  <c r="AN3377" i="1"/>
  <c r="AN3376" i="1"/>
  <c r="AN3375" i="1"/>
  <c r="AN3374" i="1"/>
  <c r="AN3373" i="1"/>
  <c r="AN3372" i="1"/>
  <c r="AN3371" i="1"/>
  <c r="AN3370" i="1"/>
  <c r="AN3369" i="1"/>
  <c r="AN3368" i="1"/>
  <c r="AN3367" i="1"/>
  <c r="AN3366" i="1"/>
  <c r="AN3365" i="1"/>
  <c r="AN3364" i="1"/>
  <c r="AN3363" i="1"/>
  <c r="AN3362" i="1"/>
  <c r="AN3361" i="1"/>
  <c r="AN3360" i="1"/>
  <c r="AN3359" i="1"/>
  <c r="AN3358" i="1"/>
  <c r="AN3357" i="1"/>
  <c r="AN3356" i="1"/>
  <c r="AN3355" i="1"/>
  <c r="AN3354" i="1"/>
  <c r="AN3353" i="1"/>
  <c r="AN3352" i="1"/>
  <c r="AN3351" i="1"/>
  <c r="AN3350" i="1"/>
  <c r="AN3349" i="1"/>
  <c r="AN3348" i="1"/>
  <c r="AN3347" i="1"/>
  <c r="AN3346" i="1"/>
  <c r="AN3345" i="1"/>
  <c r="AN3344" i="1"/>
  <c r="AN3343" i="1"/>
  <c r="AN3342" i="1"/>
  <c r="AN3341" i="1"/>
  <c r="AN3340" i="1"/>
  <c r="AN3339" i="1"/>
  <c r="AN3338" i="1"/>
  <c r="AN3337" i="1"/>
  <c r="AN3336" i="1"/>
  <c r="AN3335" i="1"/>
  <c r="AN3334" i="1"/>
  <c r="AN3333" i="1"/>
  <c r="AN3332" i="1"/>
  <c r="AN3331" i="1"/>
  <c r="AN3330" i="1"/>
  <c r="AN3329" i="1"/>
  <c r="AN3328" i="1"/>
  <c r="AN3327" i="1"/>
  <c r="AN3326" i="1"/>
  <c r="AN3325" i="1"/>
  <c r="AN3324" i="1"/>
  <c r="AN3323" i="1"/>
  <c r="AN3322" i="1"/>
  <c r="AN3321" i="1"/>
  <c r="AN3320" i="1"/>
  <c r="AN3319" i="1"/>
  <c r="AN3318" i="1"/>
  <c r="AN3317" i="1"/>
  <c r="AN3316" i="1"/>
  <c r="AN3315" i="1"/>
  <c r="AN3314" i="1"/>
  <c r="AN3313" i="1"/>
  <c r="AN3312" i="1"/>
  <c r="AN3311" i="1"/>
  <c r="AN3310" i="1"/>
  <c r="AN3309" i="1"/>
  <c r="AN3308" i="1"/>
  <c r="AN3307" i="1"/>
  <c r="AN3306" i="1"/>
  <c r="AN3305" i="1"/>
  <c r="AN3304" i="1"/>
  <c r="AN3303" i="1"/>
  <c r="AN3302" i="1"/>
  <c r="AN3301" i="1"/>
  <c r="AN3300" i="1"/>
  <c r="AN3299" i="1"/>
  <c r="AN3298" i="1"/>
  <c r="AN3297" i="1"/>
  <c r="AN3296" i="1"/>
  <c r="AN3295" i="1"/>
  <c r="AN3294" i="1"/>
  <c r="AN3293" i="1"/>
  <c r="AN3292" i="1"/>
  <c r="AN3291" i="1"/>
  <c r="AN3290" i="1"/>
  <c r="AN3289" i="1"/>
  <c r="AN3288" i="1"/>
  <c r="AN3287" i="1"/>
  <c r="AN3286" i="1"/>
  <c r="AN3285" i="1"/>
  <c r="AN3284" i="1"/>
  <c r="AN3283" i="1"/>
  <c r="AN3282" i="1"/>
  <c r="AN3281" i="1"/>
  <c r="AN3280" i="1"/>
  <c r="AN3279" i="1"/>
  <c r="AN3278" i="1"/>
  <c r="AN3277" i="1"/>
  <c r="AN3276" i="1"/>
  <c r="AN3275" i="1"/>
  <c r="AN3274" i="1"/>
  <c r="AN3273" i="1"/>
  <c r="AN3272" i="1"/>
  <c r="AN3271" i="1"/>
  <c r="AN3270" i="1"/>
  <c r="AN3269" i="1"/>
  <c r="AN3268" i="1"/>
  <c r="AN3267" i="1"/>
  <c r="AN3266" i="1"/>
  <c r="AN3265" i="1"/>
  <c r="AN3264" i="1"/>
  <c r="AN3263" i="1"/>
  <c r="AN3262" i="1"/>
  <c r="AN3261" i="1"/>
  <c r="AN3260" i="1"/>
  <c r="AN3259" i="1"/>
  <c r="AN3258" i="1"/>
  <c r="AN3257" i="1"/>
  <c r="AN3256" i="1"/>
  <c r="AN3255" i="1"/>
  <c r="AN3254" i="1"/>
  <c r="AN3253" i="1"/>
  <c r="AN3252" i="1"/>
  <c r="AN3251" i="1"/>
  <c r="AN3250" i="1"/>
  <c r="AN3249" i="1"/>
  <c r="AN3248" i="1"/>
  <c r="AN3247" i="1"/>
  <c r="AN3246" i="1"/>
  <c r="AN3245" i="1"/>
  <c r="AN3244" i="1"/>
  <c r="AN3243" i="1"/>
  <c r="AN3242" i="1"/>
  <c r="AN3241" i="1"/>
  <c r="AN3240" i="1"/>
  <c r="AN3239" i="1"/>
  <c r="AN3238" i="1"/>
  <c r="AN3237" i="1"/>
  <c r="AN3236" i="1"/>
  <c r="AN3235" i="1"/>
  <c r="AN3234" i="1"/>
  <c r="AN3233" i="1"/>
  <c r="AN3232" i="1"/>
  <c r="AN3231" i="1"/>
  <c r="AN3230" i="1"/>
  <c r="AN3229" i="1"/>
  <c r="AN3228" i="1"/>
  <c r="AN3227" i="1"/>
  <c r="AN3226" i="1"/>
  <c r="AN3225" i="1"/>
  <c r="AN3224" i="1"/>
  <c r="AN3223" i="1"/>
  <c r="AN3222" i="1"/>
  <c r="AN3221" i="1"/>
  <c r="AN3220" i="1"/>
  <c r="AN3219" i="1"/>
  <c r="AN3218" i="1"/>
  <c r="AN3217" i="1"/>
  <c r="AN3216" i="1"/>
  <c r="AN3215" i="1"/>
  <c r="AN3214" i="1"/>
  <c r="AN3213" i="1"/>
  <c r="AN3212" i="1"/>
  <c r="AN3211" i="1"/>
  <c r="AN3210" i="1"/>
  <c r="AN3209" i="1"/>
  <c r="AN3208" i="1"/>
  <c r="AN3207" i="1"/>
  <c r="AN3206" i="1"/>
  <c r="AN3205" i="1"/>
  <c r="AN3204" i="1"/>
  <c r="AN3203" i="1"/>
  <c r="AN3202" i="1"/>
  <c r="AN3201" i="1"/>
  <c r="AN3200" i="1"/>
  <c r="AN3199" i="1"/>
  <c r="AN3198" i="1"/>
  <c r="AN3197" i="1"/>
  <c r="AN3196" i="1"/>
  <c r="AN3195" i="1"/>
  <c r="AN3194" i="1"/>
  <c r="AN3193" i="1"/>
  <c r="AN3192" i="1"/>
  <c r="AN3191" i="1"/>
  <c r="AN3190" i="1"/>
  <c r="AN3189" i="1"/>
  <c r="AN3188" i="1"/>
  <c r="AN3187" i="1"/>
  <c r="AN3186" i="1"/>
  <c r="AN3185" i="1"/>
  <c r="AN3184" i="1"/>
  <c r="AN3183" i="1"/>
  <c r="AN3182" i="1"/>
  <c r="AN3181" i="1"/>
  <c r="AN3180" i="1"/>
  <c r="AN3179" i="1"/>
  <c r="AN3178" i="1"/>
  <c r="AN3177" i="1"/>
  <c r="AN3176" i="1"/>
  <c r="AN3175" i="1"/>
  <c r="AN3174" i="1"/>
  <c r="AN3173" i="1"/>
  <c r="AN3172" i="1"/>
  <c r="AN3171" i="1"/>
  <c r="AN3170" i="1"/>
  <c r="AN3169" i="1"/>
  <c r="AN3168" i="1"/>
  <c r="AN3167" i="1"/>
  <c r="AN3166" i="1"/>
  <c r="AN3165" i="1"/>
  <c r="AN3164" i="1"/>
  <c r="AN3163" i="1"/>
  <c r="AN3162" i="1"/>
  <c r="AN3161" i="1"/>
  <c r="AN3160" i="1"/>
  <c r="AN3159" i="1"/>
  <c r="AN3158" i="1"/>
  <c r="AN3157" i="1"/>
  <c r="AN3156" i="1"/>
  <c r="AN3155" i="1"/>
  <c r="AN3154" i="1"/>
  <c r="AN3153" i="1"/>
  <c r="AN3152" i="1"/>
  <c r="AN3151" i="1"/>
  <c r="AN3150" i="1"/>
  <c r="AN3149" i="1"/>
  <c r="AN3148" i="1"/>
  <c r="AN3147" i="1"/>
  <c r="AN3146" i="1"/>
  <c r="AN3145" i="1"/>
  <c r="AN3144" i="1"/>
  <c r="AN3143" i="1"/>
  <c r="AN3142" i="1"/>
  <c r="AN3141" i="1"/>
  <c r="AN3140" i="1"/>
  <c r="AN3139" i="1"/>
  <c r="AN3138" i="1"/>
  <c r="AN3137" i="1"/>
  <c r="AN3136" i="1"/>
  <c r="AN3135" i="1"/>
  <c r="AN3134" i="1"/>
  <c r="AN3133" i="1"/>
  <c r="AN3132" i="1"/>
  <c r="AN3131" i="1"/>
  <c r="AN3130" i="1"/>
  <c r="AN3129" i="1"/>
  <c r="AN3128" i="1"/>
  <c r="AN3127" i="1"/>
  <c r="AN3126" i="1"/>
  <c r="AN3125" i="1"/>
  <c r="AN3124" i="1"/>
  <c r="AN3123" i="1"/>
  <c r="AN3122" i="1"/>
  <c r="AN3121" i="1"/>
  <c r="AN3120" i="1"/>
  <c r="AN3119" i="1"/>
  <c r="AN3118" i="1"/>
  <c r="AN3117" i="1"/>
  <c r="AN3116" i="1"/>
  <c r="AN3115" i="1"/>
  <c r="AN3114" i="1"/>
  <c r="AN3113" i="1"/>
  <c r="AN3112" i="1"/>
  <c r="AN3111" i="1"/>
  <c r="AN3110" i="1"/>
  <c r="AN3109" i="1"/>
  <c r="AN3108" i="1"/>
  <c r="AN3107" i="1"/>
  <c r="AN3106" i="1"/>
  <c r="AN3105" i="1"/>
  <c r="AN3104" i="1"/>
  <c r="AN3103" i="1"/>
  <c r="AN3102" i="1"/>
  <c r="AN3101" i="1"/>
  <c r="AN3100" i="1"/>
  <c r="AN3099" i="1"/>
  <c r="AN3098" i="1"/>
  <c r="AN3097" i="1"/>
  <c r="AN3096" i="1"/>
  <c r="AN3095" i="1"/>
  <c r="AN3094" i="1"/>
  <c r="AN3093" i="1"/>
  <c r="AN3092" i="1"/>
  <c r="AN3091" i="1"/>
  <c r="AN3090" i="1"/>
  <c r="AN3089" i="1"/>
  <c r="AN3088" i="1"/>
  <c r="AN3087" i="1"/>
  <c r="AN3086" i="1"/>
  <c r="AN3085" i="1"/>
  <c r="AN3084" i="1"/>
  <c r="AN3083" i="1"/>
  <c r="AN3082" i="1"/>
  <c r="AN3081" i="1"/>
  <c r="AN3080" i="1"/>
  <c r="AN3079" i="1"/>
  <c r="AN3078" i="1"/>
  <c r="AN3077" i="1"/>
  <c r="AN3076" i="1"/>
  <c r="AN3075" i="1"/>
  <c r="AN3074" i="1"/>
  <c r="AN3073" i="1"/>
  <c r="AN3072" i="1"/>
  <c r="AN3071" i="1"/>
  <c r="AN3070" i="1"/>
  <c r="AN3069" i="1"/>
  <c r="AN3068" i="1"/>
  <c r="AN3067" i="1"/>
  <c r="AN3066" i="1"/>
  <c r="AN3065" i="1"/>
  <c r="AN3064" i="1"/>
  <c r="AN3063" i="1"/>
  <c r="AN3062" i="1"/>
  <c r="AN3061" i="1"/>
  <c r="AN3060" i="1"/>
  <c r="AN3059" i="1"/>
  <c r="AN3058" i="1"/>
  <c r="AN3057" i="1"/>
  <c r="AN3056" i="1"/>
  <c r="AN3055" i="1"/>
  <c r="AN3054" i="1"/>
  <c r="AN3053" i="1"/>
  <c r="AN3052" i="1"/>
  <c r="AN3051" i="1"/>
  <c r="AN3050" i="1"/>
  <c r="AN3049" i="1"/>
  <c r="AN3048" i="1"/>
  <c r="AN3047" i="1"/>
  <c r="AN3046" i="1"/>
  <c r="AN3045" i="1"/>
  <c r="AN3044" i="1"/>
  <c r="AN3043" i="1"/>
  <c r="AN3042" i="1"/>
  <c r="AN3041" i="1"/>
  <c r="AN3040" i="1"/>
  <c r="AN3039" i="1"/>
  <c r="AN3038" i="1"/>
  <c r="AN3037" i="1"/>
  <c r="AN3036" i="1"/>
  <c r="AN3035" i="1"/>
  <c r="AN3034" i="1"/>
  <c r="AN3033" i="1"/>
  <c r="AN3032" i="1"/>
  <c r="AN3031" i="1"/>
  <c r="AN3030" i="1"/>
  <c r="AN3029" i="1"/>
  <c r="AN3028" i="1"/>
  <c r="AN3027" i="1"/>
  <c r="AN3026" i="1"/>
  <c r="AN3025" i="1"/>
  <c r="AN3024" i="1"/>
  <c r="AN3023" i="1"/>
  <c r="AN3022" i="1"/>
  <c r="AN3021" i="1"/>
  <c r="AN3020" i="1"/>
  <c r="AN3019" i="1"/>
  <c r="AN3018" i="1"/>
  <c r="AN3017" i="1"/>
  <c r="AN3016" i="1"/>
  <c r="AN3015" i="1"/>
  <c r="AN3014" i="1"/>
  <c r="AN3013" i="1"/>
  <c r="AN3012" i="1"/>
  <c r="AN3011" i="1"/>
  <c r="AN3010" i="1"/>
  <c r="AN3009" i="1"/>
  <c r="AN3008" i="1"/>
  <c r="AN3007" i="1"/>
  <c r="AN3006" i="1"/>
  <c r="AN3005" i="1"/>
  <c r="AN3004" i="1"/>
  <c r="AN3003" i="1"/>
  <c r="AN3002" i="1"/>
  <c r="AN3001" i="1"/>
  <c r="AN3000" i="1"/>
  <c r="AN2999" i="1"/>
  <c r="AN2998" i="1"/>
  <c r="AN2997" i="1"/>
  <c r="AN2996" i="1"/>
  <c r="AN2995" i="1"/>
  <c r="AN2994" i="1"/>
  <c r="AN2993" i="1"/>
  <c r="AN2992" i="1"/>
  <c r="AN2991" i="1"/>
  <c r="AN2990" i="1"/>
  <c r="AN2989" i="1"/>
  <c r="AN2988" i="1"/>
  <c r="AN2987" i="1"/>
  <c r="AN2986" i="1"/>
  <c r="AN2985" i="1"/>
  <c r="AN2984" i="1"/>
  <c r="AN2983" i="1"/>
  <c r="AN2982" i="1"/>
  <c r="AN2981" i="1"/>
  <c r="AN2980" i="1"/>
  <c r="AN2979" i="1"/>
  <c r="AN2978" i="1"/>
  <c r="AN2977" i="1"/>
  <c r="AN2976" i="1"/>
  <c r="AN2975" i="1"/>
  <c r="AN2974" i="1"/>
  <c r="AN2973" i="1"/>
  <c r="AN2972" i="1"/>
  <c r="AN2971" i="1"/>
  <c r="AN2970" i="1"/>
  <c r="AN2969" i="1"/>
  <c r="AN2968" i="1"/>
  <c r="AN2967" i="1"/>
  <c r="AN2966" i="1"/>
  <c r="AN2965" i="1"/>
  <c r="AN2964" i="1"/>
  <c r="AN2963" i="1"/>
  <c r="AN2962" i="1"/>
  <c r="AN2961" i="1"/>
  <c r="AN2960" i="1"/>
  <c r="AN2959" i="1"/>
  <c r="AN2958" i="1"/>
  <c r="AN2957" i="1"/>
  <c r="AN2956" i="1"/>
  <c r="AN2955" i="1"/>
  <c r="AN2954" i="1"/>
  <c r="AN2953" i="1"/>
  <c r="AN2952" i="1"/>
  <c r="AN2951" i="1"/>
  <c r="AN2950" i="1"/>
  <c r="AN2949" i="1"/>
  <c r="AN2948" i="1"/>
  <c r="AN2947" i="1"/>
  <c r="AN2946" i="1"/>
  <c r="AN2945" i="1"/>
  <c r="AN2944" i="1"/>
  <c r="AN2943" i="1"/>
  <c r="AN2942" i="1"/>
  <c r="AN2941" i="1"/>
  <c r="AN2940" i="1"/>
  <c r="AN2939" i="1"/>
  <c r="AN2938" i="1"/>
  <c r="AN2937" i="1"/>
  <c r="AN2936" i="1"/>
  <c r="AN2935" i="1"/>
  <c r="AN2934" i="1"/>
  <c r="AN2933" i="1"/>
  <c r="AN2932" i="1"/>
  <c r="AN2931" i="1"/>
  <c r="AN2930" i="1"/>
  <c r="AN2929" i="1"/>
  <c r="AN2928" i="1"/>
  <c r="AN2927" i="1"/>
  <c r="AN2926" i="1"/>
  <c r="AN2925" i="1"/>
  <c r="AN2924" i="1"/>
  <c r="AN2923" i="1"/>
  <c r="AN2922" i="1"/>
  <c r="AN2921" i="1"/>
  <c r="AN2920" i="1"/>
  <c r="AN2919" i="1"/>
  <c r="AN2918" i="1"/>
  <c r="AN2917" i="1"/>
  <c r="AN2916" i="1"/>
  <c r="AN2915" i="1"/>
  <c r="AN2914" i="1"/>
  <c r="AN2913" i="1"/>
  <c r="AN2912" i="1"/>
  <c r="AN2911" i="1"/>
  <c r="AN2910" i="1"/>
  <c r="AN2909" i="1"/>
  <c r="AN2908" i="1"/>
  <c r="AN2907" i="1"/>
  <c r="AN2906" i="1"/>
  <c r="AN2905" i="1"/>
  <c r="AN2904" i="1"/>
  <c r="AN2903" i="1"/>
  <c r="AN2902" i="1"/>
  <c r="AN2901" i="1"/>
  <c r="AN2900" i="1"/>
  <c r="AN2899" i="1"/>
  <c r="AN2898" i="1"/>
  <c r="AN2897" i="1"/>
  <c r="AN2896" i="1"/>
  <c r="AN2895" i="1"/>
  <c r="AN2894" i="1"/>
  <c r="AN2893" i="1"/>
  <c r="AN2892" i="1"/>
  <c r="AN2891" i="1"/>
  <c r="AN2890" i="1"/>
  <c r="AN2889" i="1"/>
  <c r="AN2888" i="1"/>
  <c r="AN2887" i="1"/>
  <c r="AN2886" i="1"/>
  <c r="AN2885" i="1"/>
  <c r="AN2884" i="1"/>
  <c r="AN2883" i="1"/>
  <c r="AN2882" i="1"/>
  <c r="AN2881" i="1"/>
  <c r="AN2880" i="1"/>
  <c r="AN2879" i="1"/>
  <c r="AN2878" i="1"/>
  <c r="AN2877" i="1"/>
  <c r="AN2876" i="1"/>
  <c r="AN2875" i="1"/>
  <c r="AN2874" i="1"/>
  <c r="AN2873" i="1"/>
  <c r="AN2872" i="1"/>
  <c r="AN2871" i="1"/>
  <c r="AN2870" i="1"/>
  <c r="AN2869" i="1"/>
  <c r="AN2868" i="1"/>
  <c r="AN2867" i="1"/>
  <c r="AN2866" i="1"/>
  <c r="AN2865" i="1"/>
  <c r="AN2864" i="1"/>
  <c r="AN2863" i="1"/>
  <c r="AN2862" i="1"/>
  <c r="AN2861" i="1"/>
  <c r="AN2860" i="1"/>
  <c r="AN2859" i="1"/>
  <c r="AN2858" i="1"/>
  <c r="AN2857" i="1"/>
  <c r="AN2856" i="1"/>
  <c r="AN2855" i="1"/>
  <c r="AN2854" i="1"/>
  <c r="AN2853" i="1"/>
  <c r="AN2852" i="1"/>
  <c r="AN2851" i="1"/>
  <c r="AN2850" i="1"/>
  <c r="AN2849" i="1"/>
  <c r="AN2848" i="1"/>
  <c r="AN2847" i="1"/>
  <c r="AN2846" i="1"/>
  <c r="AN2845" i="1"/>
  <c r="AN2844" i="1"/>
  <c r="AN2843" i="1"/>
  <c r="AN2842" i="1"/>
  <c r="AN2841" i="1"/>
  <c r="AN2840" i="1"/>
  <c r="AN2839" i="1"/>
  <c r="AN2838" i="1"/>
  <c r="AN2837" i="1"/>
  <c r="AN2836" i="1"/>
  <c r="AN2835" i="1"/>
  <c r="AN2834" i="1"/>
  <c r="AN2833" i="1"/>
  <c r="AN2832" i="1"/>
  <c r="AN2831" i="1"/>
  <c r="AN2830" i="1"/>
  <c r="AN2829" i="1"/>
  <c r="AN2828" i="1"/>
  <c r="AN2827" i="1"/>
  <c r="AN2826" i="1"/>
  <c r="AN2825" i="1"/>
  <c r="AN2824" i="1"/>
  <c r="AN2823" i="1"/>
  <c r="AN2822" i="1"/>
  <c r="AN2821" i="1"/>
  <c r="AN2820" i="1"/>
  <c r="AN2819" i="1"/>
  <c r="AN2818" i="1"/>
  <c r="AN2817" i="1"/>
  <c r="AN2816" i="1"/>
  <c r="AN2815" i="1"/>
  <c r="AN2814" i="1"/>
  <c r="AN2813" i="1"/>
  <c r="AN2812" i="1"/>
  <c r="AN2811" i="1"/>
  <c r="AN2810" i="1"/>
  <c r="AN2809" i="1"/>
  <c r="AN2808" i="1"/>
  <c r="AN2807" i="1"/>
  <c r="AN2806" i="1"/>
  <c r="AN2805" i="1"/>
  <c r="AN2804" i="1"/>
  <c r="AN2803" i="1"/>
  <c r="AN2802" i="1"/>
  <c r="AN2801" i="1"/>
  <c r="AN2800" i="1"/>
  <c r="AN2799" i="1"/>
  <c r="AN2798" i="1"/>
  <c r="AN2797" i="1"/>
  <c r="AN2796" i="1"/>
  <c r="AN2795" i="1"/>
  <c r="AN2794" i="1"/>
  <c r="AN2793" i="1"/>
  <c r="AN2792" i="1"/>
  <c r="AN2791" i="1"/>
  <c r="AN2790" i="1"/>
  <c r="AN2789" i="1"/>
  <c r="AN2788" i="1"/>
  <c r="AN2787" i="1"/>
  <c r="AN2786" i="1"/>
  <c r="AN2785" i="1"/>
  <c r="AN2784" i="1"/>
  <c r="AN2783" i="1"/>
  <c r="AN2782" i="1"/>
  <c r="AN2781" i="1"/>
  <c r="AN2780" i="1"/>
  <c r="AN2779" i="1"/>
  <c r="AN2778" i="1"/>
  <c r="AN2777" i="1"/>
  <c r="AN2776" i="1"/>
  <c r="AN2775" i="1"/>
  <c r="AN2774" i="1"/>
  <c r="AN2773" i="1"/>
  <c r="AN2772" i="1"/>
  <c r="AN2771" i="1"/>
  <c r="AN2770" i="1"/>
  <c r="AN2769" i="1"/>
  <c r="AN2768" i="1"/>
  <c r="AN2767" i="1"/>
  <c r="AN2766" i="1"/>
  <c r="AN2765" i="1"/>
  <c r="AN2764" i="1"/>
  <c r="AN2763" i="1"/>
  <c r="AN2762" i="1"/>
  <c r="AN2761" i="1"/>
  <c r="AN2760" i="1"/>
  <c r="AN2759" i="1"/>
  <c r="AN2758" i="1"/>
  <c r="AN2757" i="1"/>
  <c r="AN2756" i="1"/>
  <c r="AN2755" i="1"/>
  <c r="AN2754" i="1"/>
  <c r="AN2753" i="1"/>
  <c r="AN2752" i="1"/>
  <c r="AN2751" i="1"/>
  <c r="AN2750" i="1"/>
  <c r="AN2749" i="1"/>
  <c r="AN2748" i="1"/>
  <c r="AN2747" i="1"/>
  <c r="AN2746" i="1"/>
  <c r="AN2745" i="1"/>
  <c r="AN2744" i="1"/>
  <c r="AN2743" i="1"/>
  <c r="AN2742" i="1"/>
  <c r="AN2741" i="1"/>
  <c r="AN2740" i="1"/>
  <c r="AN2739" i="1"/>
  <c r="AN2738" i="1"/>
  <c r="AN2737" i="1"/>
  <c r="AN2736" i="1"/>
  <c r="AN2735" i="1"/>
  <c r="AN2734" i="1"/>
  <c r="AN2733" i="1"/>
  <c r="AN2732" i="1"/>
  <c r="AN2731" i="1"/>
  <c r="AN2730" i="1"/>
  <c r="AN2729" i="1"/>
  <c r="AN2728" i="1"/>
  <c r="AN2727" i="1"/>
  <c r="AN2726" i="1"/>
  <c r="AN2725" i="1"/>
  <c r="AN2724" i="1"/>
  <c r="AN2723" i="1"/>
  <c r="AN2722" i="1"/>
  <c r="AN2721" i="1"/>
  <c r="AN2720" i="1"/>
  <c r="AN2719" i="1"/>
  <c r="AN2718" i="1"/>
  <c r="AN2717" i="1"/>
  <c r="AN2716" i="1"/>
  <c r="AN2715" i="1"/>
  <c r="AN2714" i="1"/>
  <c r="AN2713" i="1"/>
  <c r="AN2712" i="1"/>
  <c r="AN2711" i="1"/>
  <c r="AN2710" i="1"/>
  <c r="AN2709" i="1"/>
  <c r="AN2708" i="1"/>
  <c r="AN2707" i="1"/>
  <c r="AN2706" i="1"/>
  <c r="AN2705" i="1"/>
  <c r="AN2704" i="1"/>
  <c r="AN2703" i="1"/>
  <c r="AN2702" i="1"/>
  <c r="AN2701" i="1"/>
  <c r="AN2700" i="1"/>
  <c r="AN2699" i="1"/>
  <c r="AN2698" i="1"/>
  <c r="AN2697" i="1"/>
  <c r="AN2696" i="1"/>
  <c r="AN2695" i="1"/>
  <c r="AN2694" i="1"/>
  <c r="AN2693" i="1"/>
  <c r="AN2692" i="1"/>
  <c r="AN2691" i="1"/>
  <c r="AN2690" i="1"/>
  <c r="AN2689" i="1"/>
  <c r="AN2688" i="1"/>
  <c r="AN2687" i="1"/>
  <c r="AN2686" i="1"/>
  <c r="AN2685" i="1"/>
  <c r="AN2684" i="1"/>
  <c r="AN2683" i="1"/>
  <c r="AN2682" i="1"/>
  <c r="AN2681" i="1"/>
  <c r="AN2680" i="1"/>
  <c r="AN2679" i="1"/>
  <c r="AN2678" i="1"/>
  <c r="AN2677" i="1"/>
  <c r="AN2676" i="1"/>
  <c r="AN2675" i="1"/>
  <c r="AN2674" i="1"/>
  <c r="AN2673" i="1"/>
  <c r="AN2672" i="1"/>
  <c r="AN2671" i="1"/>
  <c r="AN2670" i="1"/>
  <c r="AN2669" i="1"/>
  <c r="AN2668" i="1"/>
  <c r="AN2667" i="1"/>
  <c r="AN2666" i="1"/>
  <c r="AN2665" i="1"/>
  <c r="AN2664" i="1"/>
  <c r="AN2663" i="1"/>
  <c r="AN2662" i="1"/>
  <c r="AN2661" i="1"/>
  <c r="AN2660" i="1"/>
  <c r="AN2659" i="1"/>
  <c r="AN2658" i="1"/>
  <c r="AN2657" i="1"/>
  <c r="AN2656" i="1"/>
  <c r="AN2655" i="1"/>
  <c r="AN2654" i="1"/>
  <c r="AN2653" i="1"/>
  <c r="AN2652" i="1"/>
  <c r="AN2651" i="1"/>
  <c r="AN2650" i="1"/>
  <c r="AN2649" i="1"/>
  <c r="AN2648" i="1"/>
  <c r="AN2647" i="1"/>
  <c r="AN2646" i="1"/>
  <c r="AN2645" i="1"/>
  <c r="AN2644" i="1"/>
  <c r="AN2643" i="1"/>
  <c r="AN2642" i="1"/>
  <c r="AN2641" i="1"/>
  <c r="AN2640" i="1"/>
  <c r="AN2639" i="1"/>
  <c r="AN2638" i="1"/>
  <c r="AN2637" i="1"/>
  <c r="AN2636" i="1"/>
  <c r="AN2635" i="1"/>
  <c r="AN2634" i="1"/>
  <c r="AN2633" i="1"/>
  <c r="AN2632" i="1"/>
  <c r="AN2631" i="1"/>
  <c r="AN2630" i="1"/>
  <c r="AN2629" i="1"/>
  <c r="AN2628" i="1"/>
  <c r="AN2627" i="1"/>
  <c r="AN2626" i="1"/>
  <c r="AN2625" i="1"/>
  <c r="AN2624" i="1"/>
  <c r="AN2623" i="1"/>
  <c r="AN2622" i="1"/>
  <c r="AN2621" i="1"/>
  <c r="AN2620" i="1"/>
  <c r="AN2619" i="1"/>
  <c r="AN2618" i="1"/>
  <c r="AN2617" i="1"/>
  <c r="AN2616" i="1"/>
  <c r="AN2615" i="1"/>
  <c r="AN2614" i="1"/>
  <c r="AN2613" i="1"/>
  <c r="AN2612" i="1"/>
  <c r="AN2611" i="1"/>
  <c r="AN2610" i="1"/>
  <c r="AN2609" i="1"/>
  <c r="AN2608" i="1"/>
  <c r="AN2607" i="1"/>
  <c r="AN2606" i="1"/>
  <c r="AN2605" i="1"/>
  <c r="AN2604" i="1"/>
  <c r="AN2603" i="1"/>
  <c r="AN2602" i="1"/>
  <c r="AN2601" i="1"/>
  <c r="AN2600" i="1"/>
  <c r="AN2599" i="1"/>
  <c r="AN2598" i="1"/>
  <c r="AN2597" i="1"/>
  <c r="AN2596" i="1"/>
  <c r="AN2595" i="1"/>
  <c r="AN2594" i="1"/>
  <c r="AN2593" i="1"/>
  <c r="AN2592" i="1"/>
  <c r="AN2591" i="1"/>
  <c r="AN2590" i="1"/>
  <c r="AN2589" i="1"/>
  <c r="AN2588" i="1"/>
  <c r="AN2587" i="1"/>
  <c r="AN2586" i="1"/>
  <c r="AN2585" i="1"/>
  <c r="AN2584" i="1"/>
  <c r="AN2583" i="1"/>
  <c r="AN2582" i="1"/>
  <c r="AN2581" i="1"/>
  <c r="AN2580" i="1"/>
  <c r="AN2579" i="1"/>
  <c r="AN2578" i="1"/>
  <c r="AN2577" i="1"/>
  <c r="AN2576" i="1"/>
  <c r="AN2575" i="1"/>
  <c r="AN2574" i="1"/>
  <c r="AN2573" i="1"/>
  <c r="AN2572" i="1"/>
  <c r="AN2571" i="1"/>
  <c r="AN2570" i="1"/>
  <c r="AN2569" i="1"/>
  <c r="AN2568" i="1"/>
  <c r="AN2567" i="1"/>
  <c r="AN2566" i="1"/>
  <c r="AN2565" i="1"/>
  <c r="AN2564" i="1"/>
  <c r="AN2563" i="1"/>
  <c r="AN2562" i="1"/>
  <c r="AN2561" i="1"/>
  <c r="AN2560" i="1"/>
  <c r="AN2559" i="1"/>
  <c r="AN2558" i="1"/>
  <c r="AN2557" i="1"/>
  <c r="AN2556" i="1"/>
  <c r="AN2555" i="1"/>
  <c r="AN2554" i="1"/>
  <c r="AN2553" i="1"/>
  <c r="AN2552" i="1"/>
  <c r="AN2551" i="1"/>
  <c r="AN2550" i="1"/>
  <c r="AN2549" i="1"/>
  <c r="AN2548" i="1"/>
  <c r="AN2547" i="1"/>
  <c r="AN2546" i="1"/>
  <c r="AN2545" i="1"/>
  <c r="AN2544" i="1"/>
  <c r="AN2543" i="1"/>
  <c r="AN2542" i="1"/>
  <c r="AN2541" i="1"/>
  <c r="AN2540" i="1"/>
  <c r="AN2539" i="1"/>
  <c r="AN2538" i="1"/>
  <c r="AN2537" i="1"/>
  <c r="AN2536" i="1"/>
  <c r="AN2535" i="1"/>
  <c r="AN2534" i="1"/>
  <c r="AN2533" i="1"/>
  <c r="AN2532" i="1"/>
  <c r="AN2531" i="1"/>
  <c r="AN2530" i="1"/>
  <c r="AN2529" i="1"/>
  <c r="AN2528" i="1"/>
  <c r="AN2527" i="1"/>
  <c r="AN2526" i="1"/>
  <c r="AN2525" i="1"/>
  <c r="AN2524" i="1"/>
  <c r="AN2523" i="1"/>
  <c r="AN2522" i="1"/>
  <c r="AN2521" i="1"/>
  <c r="AN2520" i="1"/>
  <c r="AN2519" i="1"/>
  <c r="AN2518" i="1"/>
  <c r="AN2517" i="1"/>
  <c r="AN2516" i="1"/>
  <c r="AN2515" i="1"/>
  <c r="AN2514" i="1"/>
  <c r="AN2513" i="1"/>
  <c r="AN2512" i="1"/>
  <c r="AN2511" i="1"/>
  <c r="AN2510" i="1"/>
  <c r="AN2509" i="1"/>
  <c r="AN2508" i="1"/>
  <c r="AN2507" i="1"/>
  <c r="AN2506" i="1"/>
  <c r="AN2505" i="1"/>
  <c r="AN2504" i="1"/>
  <c r="AN2503" i="1"/>
  <c r="AN2502" i="1"/>
  <c r="AN2501" i="1"/>
  <c r="AN2500" i="1"/>
  <c r="AN2499" i="1"/>
  <c r="AN2498" i="1"/>
  <c r="AN2497" i="1"/>
  <c r="AN2496" i="1"/>
  <c r="AN2495" i="1"/>
  <c r="AN2494" i="1"/>
  <c r="AN2493" i="1"/>
  <c r="AN2492" i="1"/>
  <c r="AN2491" i="1"/>
  <c r="AN2490" i="1"/>
  <c r="AN2489" i="1"/>
  <c r="AN2488" i="1"/>
  <c r="AN2487" i="1"/>
  <c r="AN2486" i="1"/>
  <c r="AN2485" i="1"/>
  <c r="AN2484" i="1"/>
  <c r="AN2483" i="1"/>
  <c r="AN2482" i="1"/>
  <c r="AN2481" i="1"/>
  <c r="AN2480" i="1"/>
  <c r="AN2479" i="1"/>
  <c r="AN2478" i="1"/>
  <c r="AN2477" i="1"/>
  <c r="AN2476" i="1"/>
  <c r="AN2475" i="1"/>
  <c r="AN2474" i="1"/>
  <c r="AN2473" i="1"/>
  <c r="AN2472" i="1"/>
  <c r="AN2471" i="1"/>
  <c r="AN2470" i="1"/>
  <c r="AN2469" i="1"/>
  <c r="AN2468" i="1"/>
  <c r="AN2467" i="1"/>
  <c r="AN2466" i="1"/>
  <c r="AN2465" i="1"/>
  <c r="AN2464" i="1"/>
  <c r="AN2463" i="1"/>
  <c r="AN2462" i="1"/>
  <c r="AN2461" i="1"/>
  <c r="AN2460" i="1"/>
  <c r="AN2459" i="1"/>
  <c r="AN2458" i="1"/>
  <c r="AN2457" i="1"/>
  <c r="AN2456" i="1"/>
  <c r="AN2455" i="1"/>
  <c r="AN2454" i="1"/>
  <c r="AN2453" i="1"/>
  <c r="AN2452" i="1"/>
  <c r="AN2451" i="1"/>
  <c r="AN2450" i="1"/>
  <c r="AN2449" i="1"/>
  <c r="AN2448" i="1"/>
  <c r="AN2447" i="1"/>
  <c r="AN2446" i="1"/>
  <c r="AN2445" i="1"/>
  <c r="AN2444" i="1"/>
  <c r="AN2443" i="1"/>
  <c r="AN2442" i="1"/>
  <c r="AN2441" i="1"/>
  <c r="AN2440" i="1"/>
  <c r="AN2439" i="1"/>
  <c r="AN2438" i="1"/>
  <c r="AN2437" i="1"/>
  <c r="AN2436" i="1"/>
  <c r="AN2435" i="1"/>
  <c r="AN2434" i="1"/>
  <c r="AN2433" i="1"/>
  <c r="AN2432" i="1"/>
  <c r="AN2431" i="1"/>
  <c r="AN2430" i="1"/>
  <c r="AN2429" i="1"/>
  <c r="AN2428" i="1"/>
  <c r="AN2427" i="1"/>
  <c r="AN2426" i="1"/>
  <c r="AN2425" i="1"/>
  <c r="AN2424" i="1"/>
  <c r="AN2423" i="1"/>
  <c r="AN2422" i="1"/>
  <c r="AN2421" i="1"/>
  <c r="AN2420" i="1"/>
  <c r="AN2419" i="1"/>
  <c r="AN2418" i="1"/>
  <c r="AN2417" i="1"/>
  <c r="AN2416" i="1"/>
  <c r="AN2415" i="1"/>
  <c r="AN2414" i="1"/>
  <c r="AN2413" i="1"/>
  <c r="AN2412" i="1"/>
  <c r="AN2411" i="1"/>
  <c r="AN2410" i="1"/>
  <c r="AN2409" i="1"/>
  <c r="AN2408" i="1"/>
  <c r="AN2407" i="1"/>
  <c r="AN2406" i="1"/>
  <c r="AN2405" i="1"/>
  <c r="AN2404" i="1"/>
  <c r="AN2403" i="1"/>
  <c r="AN2402" i="1"/>
  <c r="AN2401" i="1"/>
  <c r="AN2400" i="1"/>
  <c r="AN2399" i="1"/>
  <c r="AN2398" i="1"/>
  <c r="AN2397" i="1"/>
  <c r="AN2396" i="1"/>
  <c r="AN2395" i="1"/>
  <c r="AN2394" i="1"/>
  <c r="AN2393" i="1"/>
  <c r="AN2392" i="1"/>
  <c r="AN2391" i="1"/>
  <c r="AN2390" i="1"/>
  <c r="AN2389" i="1"/>
  <c r="AN2388" i="1"/>
  <c r="AN2387" i="1"/>
  <c r="AN2386" i="1"/>
  <c r="AN2385" i="1"/>
  <c r="AN2384" i="1"/>
  <c r="AN2383" i="1"/>
  <c r="AN2382" i="1"/>
  <c r="AN2381" i="1"/>
  <c r="AN2380" i="1"/>
  <c r="AN2379" i="1"/>
  <c r="AN2378" i="1"/>
  <c r="AN2377" i="1"/>
  <c r="AN2376" i="1"/>
  <c r="AN2375" i="1"/>
  <c r="AN2374" i="1"/>
  <c r="AN2373" i="1"/>
  <c r="AN2372" i="1"/>
  <c r="AN2371" i="1"/>
  <c r="AN2370" i="1"/>
  <c r="AN2369" i="1"/>
  <c r="AN2368" i="1"/>
  <c r="AN2367" i="1"/>
  <c r="AN2366" i="1"/>
  <c r="AN2365" i="1"/>
  <c r="AN2364" i="1"/>
  <c r="AN2363" i="1"/>
  <c r="AN2362" i="1"/>
  <c r="AN2361" i="1"/>
  <c r="AN2360" i="1"/>
  <c r="AN2359" i="1"/>
  <c r="AN2358" i="1"/>
  <c r="AN2357" i="1"/>
  <c r="AN2356" i="1"/>
  <c r="AN2355" i="1"/>
  <c r="AN2354" i="1"/>
  <c r="AN2353" i="1"/>
  <c r="AN2352" i="1"/>
  <c r="AN2351" i="1"/>
  <c r="AN2350" i="1"/>
  <c r="AN2349" i="1"/>
  <c r="AN2348" i="1"/>
  <c r="AN2347" i="1"/>
  <c r="AN2346" i="1"/>
  <c r="AN2345" i="1"/>
  <c r="AN2344" i="1"/>
  <c r="AN2343" i="1"/>
  <c r="AN2342" i="1"/>
  <c r="AN2341" i="1"/>
  <c r="AN2340" i="1"/>
  <c r="AN2339" i="1"/>
  <c r="AN2338" i="1"/>
  <c r="AN2337" i="1"/>
  <c r="AN2336" i="1"/>
  <c r="AN2335" i="1"/>
  <c r="AN2334" i="1"/>
  <c r="AN2333" i="1"/>
  <c r="AN2332" i="1"/>
  <c r="AN2331" i="1"/>
  <c r="AN2330" i="1"/>
  <c r="AN2329" i="1"/>
  <c r="AN2328" i="1"/>
  <c r="AN2327" i="1"/>
  <c r="AN2326" i="1"/>
  <c r="AN2325" i="1"/>
  <c r="AN2324" i="1"/>
  <c r="AN2323" i="1"/>
  <c r="AN2322" i="1"/>
  <c r="AN2321" i="1"/>
  <c r="AN2320" i="1"/>
  <c r="AN2319" i="1"/>
  <c r="AN2318" i="1"/>
  <c r="AN2317" i="1"/>
  <c r="AN2316" i="1"/>
  <c r="AN2315" i="1"/>
  <c r="AN2314" i="1"/>
  <c r="AN2313" i="1"/>
  <c r="AN2312" i="1"/>
  <c r="AN2311" i="1"/>
  <c r="AN2310" i="1"/>
  <c r="AN2309" i="1"/>
  <c r="AN2308" i="1"/>
  <c r="AN2307" i="1"/>
  <c r="AN2306" i="1"/>
  <c r="AN2305" i="1"/>
  <c r="AN2304" i="1"/>
  <c r="AN2303" i="1"/>
  <c r="AN2302" i="1"/>
  <c r="AN2301" i="1"/>
  <c r="AN2300" i="1"/>
  <c r="AN2299" i="1"/>
  <c r="AN2298" i="1"/>
  <c r="AN2297" i="1"/>
  <c r="AN2296" i="1"/>
  <c r="AN2295" i="1"/>
  <c r="AN2294" i="1"/>
  <c r="AN2293" i="1"/>
  <c r="AN2292" i="1"/>
  <c r="AN2291" i="1"/>
  <c r="AN2290" i="1"/>
  <c r="AN2289" i="1"/>
  <c r="AN2288" i="1"/>
  <c r="AN2287" i="1"/>
  <c r="AN2286" i="1"/>
  <c r="AN2285" i="1"/>
  <c r="AN2284" i="1"/>
  <c r="AN2283" i="1"/>
  <c r="AN2282" i="1"/>
  <c r="AN2281" i="1"/>
  <c r="AN2280" i="1"/>
  <c r="AN2279" i="1"/>
  <c r="AN2278" i="1"/>
  <c r="AN2277" i="1"/>
  <c r="AN2276" i="1"/>
  <c r="AN2275" i="1"/>
  <c r="AN2274" i="1"/>
  <c r="AN2273" i="1"/>
  <c r="AN2272" i="1"/>
  <c r="AN2271" i="1"/>
  <c r="AN2270" i="1"/>
  <c r="AN2269" i="1"/>
  <c r="AN2268" i="1"/>
  <c r="AN2267" i="1"/>
  <c r="AN2266" i="1"/>
  <c r="AN2265" i="1"/>
  <c r="AN2264" i="1"/>
  <c r="AN2263" i="1"/>
  <c r="AN2262" i="1"/>
  <c r="AN2261" i="1"/>
  <c r="AN2260" i="1"/>
  <c r="AN2259" i="1"/>
  <c r="AN2258" i="1"/>
  <c r="AN2257" i="1"/>
  <c r="AN2256" i="1"/>
  <c r="AN2255" i="1"/>
  <c r="AN2254" i="1"/>
  <c r="AN2253" i="1"/>
  <c r="AN2252" i="1"/>
  <c r="AN2251" i="1"/>
  <c r="AN2250" i="1"/>
  <c r="AN2249" i="1"/>
  <c r="AN2248" i="1"/>
  <c r="AN2247" i="1"/>
  <c r="AN2246" i="1"/>
  <c r="AN2245" i="1"/>
  <c r="AN2244" i="1"/>
  <c r="AN2243" i="1"/>
  <c r="AN2242" i="1"/>
  <c r="AN2241" i="1"/>
  <c r="AN2240" i="1"/>
  <c r="AN2239" i="1"/>
  <c r="AN2238" i="1"/>
  <c r="AN2237" i="1"/>
  <c r="AN2236" i="1"/>
  <c r="AN2235" i="1"/>
  <c r="AN2234" i="1"/>
  <c r="AN2233" i="1"/>
  <c r="AN2232" i="1"/>
  <c r="AN2231" i="1"/>
  <c r="AN2230" i="1"/>
  <c r="AN2229" i="1"/>
  <c r="AN2228" i="1"/>
  <c r="AN2227" i="1"/>
  <c r="AN2226" i="1"/>
  <c r="AN2225" i="1"/>
  <c r="AN2224" i="1"/>
  <c r="AN2223" i="1"/>
  <c r="AN2222" i="1"/>
  <c r="AN2221" i="1"/>
  <c r="AN2220" i="1"/>
  <c r="AN2219" i="1"/>
  <c r="AN2218" i="1"/>
  <c r="AN2217" i="1"/>
  <c r="AN2216" i="1"/>
  <c r="AN2215" i="1"/>
  <c r="AN2214" i="1"/>
  <c r="AN2213" i="1"/>
  <c r="AN2212" i="1"/>
  <c r="AN2211" i="1"/>
  <c r="AN2210" i="1"/>
  <c r="AN2209" i="1"/>
  <c r="AN2208" i="1"/>
  <c r="AN2207" i="1"/>
  <c r="AN2206" i="1"/>
  <c r="AN2205" i="1"/>
  <c r="AN2204" i="1"/>
  <c r="AN2203" i="1"/>
  <c r="AN2202" i="1"/>
  <c r="AN2201" i="1"/>
  <c r="AN2200" i="1"/>
  <c r="AN2199" i="1"/>
  <c r="AN2198" i="1"/>
  <c r="AN2197" i="1"/>
  <c r="AN2196" i="1"/>
  <c r="AN2195" i="1"/>
  <c r="AN2194" i="1"/>
  <c r="AN2193" i="1"/>
  <c r="AN2192" i="1"/>
  <c r="AN2191" i="1"/>
  <c r="AN2190" i="1"/>
  <c r="AN2189" i="1"/>
  <c r="AN2188" i="1"/>
  <c r="AN2187" i="1"/>
  <c r="AN2186" i="1"/>
  <c r="AN2185" i="1"/>
  <c r="AN2184" i="1"/>
  <c r="AN2183" i="1"/>
  <c r="AN2182" i="1"/>
  <c r="AN2181" i="1"/>
  <c r="AN2180" i="1"/>
  <c r="AN2179" i="1"/>
  <c r="AN2178" i="1"/>
  <c r="AN2177" i="1"/>
  <c r="AN2176" i="1"/>
  <c r="AN2175" i="1"/>
  <c r="AN2174" i="1"/>
  <c r="AN2173" i="1"/>
  <c r="AN2172" i="1"/>
  <c r="AN2171" i="1"/>
  <c r="AN2170" i="1"/>
  <c r="AN2169" i="1"/>
  <c r="AN2168" i="1"/>
  <c r="AN2167" i="1"/>
  <c r="AN2166" i="1"/>
  <c r="AN2165" i="1"/>
  <c r="AN2164" i="1"/>
  <c r="AN2163" i="1"/>
  <c r="AN2162" i="1"/>
  <c r="AN2161" i="1"/>
  <c r="AN2160" i="1"/>
  <c r="AN2159" i="1"/>
  <c r="AN2158" i="1"/>
  <c r="AN2157" i="1"/>
  <c r="AN2156" i="1"/>
  <c r="AN2155" i="1"/>
  <c r="AN2154" i="1"/>
  <c r="AN2153" i="1"/>
  <c r="AN2152" i="1"/>
  <c r="AN2151" i="1"/>
  <c r="AN2150" i="1"/>
  <c r="AN2149" i="1"/>
  <c r="AN2148" i="1"/>
  <c r="AN2147" i="1"/>
  <c r="AN2146" i="1"/>
  <c r="AN2145" i="1"/>
  <c r="AN2144" i="1"/>
  <c r="AN2143" i="1"/>
  <c r="AN2142" i="1"/>
  <c r="AN2141" i="1"/>
  <c r="AN2140" i="1"/>
  <c r="AN2139" i="1"/>
  <c r="AN2138" i="1"/>
  <c r="AN2137" i="1"/>
  <c r="AN2136" i="1"/>
  <c r="AN2135" i="1"/>
  <c r="AN2134" i="1"/>
  <c r="AN2133" i="1"/>
  <c r="AN2132" i="1"/>
  <c r="AN2131" i="1"/>
  <c r="AN2130" i="1"/>
  <c r="AN2129" i="1"/>
  <c r="AN2128" i="1"/>
  <c r="AN2127" i="1"/>
  <c r="AN2126" i="1"/>
  <c r="AN2125" i="1"/>
  <c r="AN2124" i="1"/>
  <c r="AN2123" i="1"/>
  <c r="AN2122" i="1"/>
  <c r="AN2121" i="1"/>
  <c r="AN2120" i="1"/>
  <c r="AN2119" i="1"/>
  <c r="AN2118" i="1"/>
  <c r="AN2117" i="1"/>
  <c r="AN2116" i="1"/>
  <c r="AN2115" i="1"/>
  <c r="AN2114" i="1"/>
  <c r="AN2113" i="1"/>
  <c r="AN2112" i="1"/>
  <c r="AN2111" i="1"/>
  <c r="AN2110" i="1"/>
  <c r="AN2109" i="1"/>
  <c r="AN2108" i="1"/>
  <c r="AN2107" i="1"/>
  <c r="AN2106" i="1"/>
  <c r="AN2105" i="1"/>
  <c r="AN2104" i="1"/>
  <c r="AN2103" i="1"/>
  <c r="AN2102" i="1"/>
  <c r="AN2101" i="1"/>
  <c r="AN2100" i="1"/>
  <c r="AN2099" i="1"/>
  <c r="AN2098" i="1"/>
  <c r="AN2097" i="1"/>
  <c r="AN2096" i="1"/>
  <c r="AN2095" i="1"/>
  <c r="AN2094" i="1"/>
  <c r="AN2093" i="1"/>
  <c r="AN2092" i="1"/>
  <c r="AN2091" i="1"/>
  <c r="AN2090" i="1"/>
  <c r="AN2089" i="1"/>
  <c r="AN2088" i="1"/>
  <c r="AN2087" i="1"/>
  <c r="AN2086" i="1"/>
  <c r="AN2085" i="1"/>
  <c r="AN2084" i="1"/>
  <c r="AN2083" i="1"/>
  <c r="AN2082" i="1"/>
  <c r="AN2081" i="1"/>
  <c r="AN2080" i="1"/>
  <c r="AN2079" i="1"/>
  <c r="AN2078" i="1"/>
  <c r="AN2077" i="1"/>
  <c r="AN2076" i="1"/>
  <c r="AN2075" i="1"/>
  <c r="AN2074" i="1"/>
  <c r="AN2073" i="1"/>
  <c r="AN2072" i="1"/>
  <c r="AN2071" i="1"/>
  <c r="AN2070" i="1"/>
  <c r="AN2069" i="1"/>
  <c r="AN2068" i="1"/>
  <c r="AN2067" i="1"/>
  <c r="AN2066" i="1"/>
  <c r="AN2065" i="1"/>
  <c r="AN2064" i="1"/>
  <c r="AN2063" i="1"/>
  <c r="AN2062" i="1"/>
  <c r="AN2061" i="1"/>
  <c r="AN2060" i="1"/>
  <c r="AN2059" i="1"/>
  <c r="AN2058" i="1"/>
  <c r="AN2057" i="1"/>
  <c r="AN2056" i="1"/>
  <c r="AN2055" i="1"/>
  <c r="AN2054" i="1"/>
  <c r="AN2053" i="1"/>
  <c r="AN2052" i="1"/>
  <c r="AN2051" i="1"/>
  <c r="AN2050" i="1"/>
  <c r="AN2049" i="1"/>
  <c r="AN2048" i="1"/>
  <c r="AN2047" i="1"/>
  <c r="AN2046" i="1"/>
  <c r="AN2045" i="1"/>
  <c r="AN2044" i="1"/>
  <c r="AN2043" i="1"/>
  <c r="AN2042" i="1"/>
  <c r="AN2041" i="1"/>
  <c r="AN2040" i="1"/>
  <c r="AN2039" i="1"/>
  <c r="AN2038" i="1"/>
  <c r="AN2037" i="1"/>
  <c r="AN2036" i="1"/>
  <c r="AN2035" i="1"/>
  <c r="AN2034" i="1"/>
  <c r="AN2033" i="1"/>
  <c r="AN2032" i="1"/>
  <c r="AN2031" i="1"/>
  <c r="AN2030" i="1"/>
  <c r="AN2029" i="1"/>
  <c r="AN2028" i="1"/>
  <c r="AN2027" i="1"/>
  <c r="AN2026" i="1"/>
  <c r="AN2025" i="1"/>
  <c r="AN2024" i="1"/>
  <c r="AN2023" i="1"/>
  <c r="AN2022" i="1"/>
  <c r="AN2021" i="1"/>
  <c r="AN2020" i="1"/>
  <c r="AN2019" i="1"/>
  <c r="AN2018" i="1"/>
  <c r="AN2017" i="1"/>
  <c r="AN2016" i="1"/>
  <c r="AN2015" i="1"/>
  <c r="AN2014" i="1"/>
  <c r="AN2013" i="1"/>
  <c r="AN2012" i="1"/>
  <c r="AN2011" i="1"/>
  <c r="AN2010" i="1"/>
  <c r="AN2009" i="1"/>
  <c r="AN2008" i="1"/>
  <c r="AN2007" i="1"/>
  <c r="AN2006" i="1"/>
  <c r="AN2005" i="1"/>
  <c r="AN2004" i="1"/>
  <c r="AN2003" i="1"/>
  <c r="AN2002" i="1"/>
  <c r="AN2001" i="1"/>
  <c r="AN2000" i="1"/>
  <c r="AN1999" i="1"/>
  <c r="AN1998" i="1"/>
  <c r="AN1997" i="1"/>
  <c r="AN1996" i="1"/>
  <c r="AN1995" i="1"/>
  <c r="AN1994" i="1"/>
  <c r="AN1993" i="1"/>
  <c r="AN1992" i="1"/>
  <c r="AN1991" i="1"/>
  <c r="AN1990" i="1"/>
  <c r="AN1989" i="1"/>
  <c r="AN1988" i="1"/>
  <c r="AN1987" i="1"/>
  <c r="AN1986" i="1"/>
  <c r="AN1985" i="1"/>
  <c r="AN1984" i="1"/>
  <c r="AN1983" i="1"/>
  <c r="AN1982" i="1"/>
  <c r="AN1981" i="1"/>
  <c r="AN1980" i="1"/>
  <c r="AN1979" i="1"/>
  <c r="AN1978" i="1"/>
  <c r="AN1977" i="1"/>
  <c r="AN1976" i="1"/>
  <c r="AN1975" i="1"/>
  <c r="AN1974" i="1"/>
  <c r="AN1973" i="1"/>
  <c r="AN1972" i="1"/>
  <c r="AN1971" i="1"/>
  <c r="AN1970" i="1"/>
  <c r="AN1969" i="1"/>
  <c r="AN1968" i="1"/>
  <c r="AN1967" i="1"/>
  <c r="AN1966" i="1"/>
  <c r="AN1965" i="1"/>
  <c r="AN1964" i="1"/>
  <c r="AN1963" i="1"/>
  <c r="AN1962" i="1"/>
  <c r="AN1961" i="1"/>
  <c r="AN1960" i="1"/>
  <c r="AN1959" i="1"/>
  <c r="AN1958" i="1"/>
  <c r="AN1957" i="1"/>
  <c r="AN1956" i="1"/>
  <c r="AN1955" i="1"/>
  <c r="AN1954" i="1"/>
  <c r="AN1953" i="1"/>
  <c r="AN1952" i="1"/>
  <c r="AN1951" i="1"/>
  <c r="AN1950" i="1"/>
  <c r="AN1949" i="1"/>
  <c r="AN1948" i="1"/>
  <c r="AN1947" i="1"/>
  <c r="AN1946" i="1"/>
  <c r="AN1945" i="1"/>
  <c r="AN1944" i="1"/>
  <c r="AN1943" i="1"/>
  <c r="AN1942" i="1"/>
  <c r="AN1941" i="1"/>
  <c r="AN1940" i="1"/>
  <c r="AN1939" i="1"/>
  <c r="AN1938" i="1"/>
  <c r="AN1937" i="1"/>
  <c r="AN1936" i="1"/>
  <c r="AN1935" i="1"/>
  <c r="AN1934" i="1"/>
  <c r="AN1933" i="1"/>
  <c r="AN1932" i="1"/>
  <c r="AN1931" i="1"/>
  <c r="AN1930" i="1"/>
  <c r="AN1929" i="1"/>
  <c r="AN1928" i="1"/>
  <c r="AN1927" i="1"/>
  <c r="AN1926" i="1"/>
  <c r="AN1925" i="1"/>
  <c r="AN1924" i="1"/>
  <c r="AN1923" i="1"/>
  <c r="AN1922" i="1"/>
  <c r="AN1921" i="1"/>
  <c r="AN1920" i="1"/>
  <c r="AN1919" i="1"/>
  <c r="AN1918" i="1"/>
  <c r="AN1917" i="1"/>
  <c r="AN1916" i="1"/>
  <c r="AN1915" i="1"/>
  <c r="AN1914" i="1"/>
  <c r="AN1913" i="1"/>
  <c r="AN1912" i="1"/>
  <c r="AN1911" i="1"/>
  <c r="AN1910" i="1"/>
  <c r="AN1909" i="1"/>
  <c r="AN1908" i="1"/>
  <c r="AN1907" i="1"/>
  <c r="AN1906" i="1"/>
  <c r="AN1905" i="1"/>
  <c r="AN1904" i="1"/>
  <c r="AN1903" i="1"/>
  <c r="AN1902" i="1"/>
  <c r="AN1901" i="1"/>
  <c r="AN1900" i="1"/>
  <c r="AN1899" i="1"/>
  <c r="AN1898" i="1"/>
  <c r="AN1897" i="1"/>
  <c r="AN1896" i="1"/>
  <c r="AN1895" i="1"/>
  <c r="AN1894" i="1"/>
  <c r="AN1893" i="1"/>
  <c r="AN1892" i="1"/>
  <c r="AN1891" i="1"/>
  <c r="AN1890" i="1"/>
  <c r="AN1889" i="1"/>
  <c r="AN1888" i="1"/>
  <c r="AN1887" i="1"/>
  <c r="AN1886" i="1"/>
  <c r="AN1885" i="1"/>
  <c r="AN1884" i="1"/>
  <c r="AN1883" i="1"/>
  <c r="AN1882" i="1"/>
  <c r="AN1881" i="1"/>
  <c r="AN1880" i="1"/>
  <c r="AN1879" i="1"/>
  <c r="AN1878" i="1"/>
  <c r="AN1877" i="1"/>
  <c r="AN1876" i="1"/>
  <c r="AN1875" i="1"/>
  <c r="AN1874" i="1"/>
  <c r="AN1873" i="1"/>
  <c r="AN1872" i="1"/>
  <c r="AN1871" i="1"/>
  <c r="AN1870" i="1"/>
  <c r="AN1869" i="1"/>
  <c r="AN1868" i="1"/>
  <c r="AN1867" i="1"/>
  <c r="AN1866" i="1"/>
  <c r="AN1865" i="1"/>
  <c r="AN1864" i="1"/>
  <c r="AN1863" i="1"/>
  <c r="AN1862" i="1"/>
  <c r="AN1861" i="1"/>
  <c r="AN1860" i="1"/>
  <c r="AN1859" i="1"/>
  <c r="AN1858" i="1"/>
  <c r="AN1857" i="1"/>
  <c r="AN1856" i="1"/>
  <c r="AN1855" i="1"/>
  <c r="AN1854" i="1"/>
  <c r="AN1853" i="1"/>
  <c r="AN1852" i="1"/>
  <c r="AN1851" i="1"/>
  <c r="AN1850" i="1"/>
  <c r="AN1849" i="1"/>
  <c r="AN1848" i="1"/>
  <c r="AN1847" i="1"/>
  <c r="AN1846" i="1"/>
  <c r="AN1845" i="1"/>
  <c r="AN1844" i="1"/>
  <c r="AN1843" i="1"/>
  <c r="AN1842" i="1"/>
  <c r="AN1841" i="1"/>
  <c r="AN1840" i="1"/>
  <c r="AN1839" i="1"/>
  <c r="AN1838" i="1"/>
  <c r="AN1837" i="1"/>
  <c r="AN1836" i="1"/>
  <c r="AN1835" i="1"/>
  <c r="AN1834" i="1"/>
  <c r="AN1833" i="1"/>
  <c r="AN1832" i="1"/>
  <c r="AN1831" i="1"/>
  <c r="AN1830" i="1"/>
  <c r="AN1829" i="1"/>
  <c r="AN1828" i="1"/>
  <c r="AN1827" i="1"/>
  <c r="AN1826" i="1"/>
  <c r="AN1825" i="1"/>
  <c r="AN1824" i="1"/>
  <c r="AN1823" i="1"/>
  <c r="AN1822" i="1"/>
  <c r="AN1821" i="1"/>
  <c r="AN1820" i="1"/>
  <c r="AN1819" i="1"/>
  <c r="AN1818" i="1"/>
  <c r="AN1817" i="1"/>
  <c r="AN1816" i="1"/>
  <c r="AN1815" i="1"/>
  <c r="AN1814" i="1"/>
  <c r="AN1813" i="1"/>
  <c r="AN1812" i="1"/>
  <c r="AN1811" i="1"/>
  <c r="AN1810" i="1"/>
  <c r="AN1809" i="1"/>
  <c r="AN1808" i="1"/>
  <c r="AN1807" i="1"/>
  <c r="AN1806" i="1"/>
  <c r="AN1805" i="1"/>
  <c r="AN1804" i="1"/>
  <c r="AN1803" i="1"/>
  <c r="AN1802" i="1"/>
  <c r="AN1801" i="1"/>
  <c r="AN1800" i="1"/>
  <c r="AN1799" i="1"/>
  <c r="AN1798" i="1"/>
  <c r="AN1797" i="1"/>
  <c r="AN1796" i="1"/>
  <c r="AN1795" i="1"/>
  <c r="AN1794" i="1"/>
  <c r="AN1793" i="1"/>
  <c r="AN1792" i="1"/>
  <c r="AN1791" i="1"/>
  <c r="AN1790" i="1"/>
  <c r="AN1789" i="1"/>
  <c r="AN1788" i="1"/>
  <c r="AN1787" i="1"/>
  <c r="AN1786" i="1"/>
  <c r="AN1785" i="1"/>
  <c r="AN1784" i="1"/>
  <c r="AN1783" i="1"/>
  <c r="AN1782" i="1"/>
  <c r="AN1781" i="1"/>
  <c r="AN1780" i="1"/>
  <c r="AN1779" i="1"/>
  <c r="AN1778" i="1"/>
  <c r="AN1777" i="1"/>
  <c r="AN1776" i="1"/>
  <c r="AN1775" i="1"/>
  <c r="AN1774" i="1"/>
  <c r="AN1773" i="1"/>
  <c r="AN1772" i="1"/>
  <c r="AN1771" i="1"/>
  <c r="AN1770" i="1"/>
  <c r="AN1769" i="1"/>
  <c r="AN1768" i="1"/>
  <c r="AN1767" i="1"/>
  <c r="AN1766" i="1"/>
  <c r="AN1765" i="1"/>
  <c r="AN1764" i="1"/>
  <c r="AN1763" i="1"/>
  <c r="AN1762" i="1"/>
  <c r="AN1761" i="1"/>
  <c r="AN1760" i="1"/>
  <c r="AN1759" i="1"/>
  <c r="AN1758" i="1"/>
  <c r="AN1757" i="1"/>
  <c r="AN1756" i="1"/>
  <c r="AN1755" i="1"/>
  <c r="AN1754" i="1"/>
  <c r="AN1753" i="1"/>
  <c r="AN1752" i="1"/>
  <c r="AN1751" i="1"/>
  <c r="AN1750" i="1"/>
  <c r="AN1749" i="1"/>
  <c r="AN1748" i="1"/>
  <c r="AN1747" i="1"/>
  <c r="AN1746" i="1"/>
  <c r="AN1745" i="1"/>
  <c r="AN1744" i="1"/>
  <c r="AN1743" i="1"/>
  <c r="AN1742" i="1"/>
  <c r="AN1741" i="1"/>
  <c r="AN1740" i="1"/>
  <c r="AN1739" i="1"/>
  <c r="AN1738" i="1"/>
  <c r="AN1737" i="1"/>
  <c r="AN1736" i="1"/>
  <c r="AN1735" i="1"/>
  <c r="AN1734" i="1"/>
  <c r="AN1733" i="1"/>
  <c r="AN1732" i="1"/>
  <c r="AN1731" i="1"/>
  <c r="AN1730" i="1"/>
  <c r="AN1729" i="1"/>
  <c r="AN1728" i="1"/>
  <c r="AN1727" i="1"/>
  <c r="AN1726" i="1"/>
  <c r="AN1725" i="1"/>
  <c r="AN1724" i="1"/>
  <c r="AN1723" i="1"/>
  <c r="AN1722" i="1"/>
  <c r="AN1721" i="1"/>
  <c r="AN1720" i="1"/>
  <c r="AN1719" i="1"/>
  <c r="AN1718" i="1"/>
  <c r="AN1717" i="1"/>
  <c r="AN1716" i="1"/>
  <c r="AN1715" i="1"/>
  <c r="AN1714" i="1"/>
  <c r="AN1713" i="1"/>
  <c r="AN1712" i="1"/>
  <c r="AN1711" i="1"/>
  <c r="AN1710" i="1"/>
  <c r="AN1709" i="1"/>
  <c r="AN1708" i="1"/>
  <c r="AN1707" i="1"/>
  <c r="AN1706" i="1"/>
  <c r="AN1705" i="1"/>
  <c r="AN1704" i="1"/>
  <c r="AN1703" i="1"/>
  <c r="AN1702" i="1"/>
  <c r="AN1701" i="1"/>
  <c r="AN1700" i="1"/>
  <c r="AN1699" i="1"/>
  <c r="AN1698" i="1"/>
  <c r="AN1697" i="1"/>
  <c r="AN1696" i="1"/>
  <c r="AN1695" i="1"/>
  <c r="AN1694" i="1"/>
  <c r="AN1693" i="1"/>
  <c r="AN1692" i="1"/>
  <c r="AN1691" i="1"/>
  <c r="AN1690" i="1"/>
  <c r="AN1689" i="1"/>
  <c r="AN1688" i="1"/>
  <c r="AN1687" i="1"/>
  <c r="AN1686" i="1"/>
  <c r="AN1685" i="1"/>
  <c r="AN1684" i="1"/>
  <c r="AN1683" i="1"/>
  <c r="AN1682" i="1"/>
  <c r="AN1681" i="1"/>
  <c r="AN1680" i="1"/>
  <c r="AN1679" i="1"/>
  <c r="AN1678" i="1"/>
  <c r="AN1677" i="1"/>
  <c r="AN1676" i="1"/>
  <c r="AN1675" i="1"/>
  <c r="AN1674" i="1"/>
  <c r="AN1673" i="1"/>
  <c r="AN1672" i="1"/>
  <c r="AN1671" i="1"/>
  <c r="AN1670" i="1"/>
  <c r="AN1669" i="1"/>
  <c r="AN1668" i="1"/>
  <c r="AN1667" i="1"/>
  <c r="AN1666" i="1"/>
  <c r="AN1665" i="1"/>
  <c r="AN1664" i="1"/>
  <c r="AN1663" i="1"/>
  <c r="AN1662" i="1"/>
  <c r="AN1661" i="1"/>
  <c r="AN1660" i="1"/>
  <c r="AN1659" i="1"/>
  <c r="AN1658" i="1"/>
  <c r="AN1657" i="1"/>
  <c r="AN1656" i="1"/>
  <c r="AN1655" i="1"/>
  <c r="AN1654" i="1"/>
  <c r="AN1653" i="1"/>
  <c r="AN1652" i="1"/>
  <c r="AN1651" i="1"/>
  <c r="AN1650" i="1"/>
  <c r="AN1649" i="1"/>
  <c r="AN1648" i="1"/>
  <c r="AN1647" i="1"/>
  <c r="AN1646" i="1"/>
  <c r="AN1645" i="1"/>
  <c r="AN1644" i="1"/>
  <c r="AN1643" i="1"/>
  <c r="AN1642" i="1"/>
  <c r="AN1641" i="1"/>
  <c r="AN1640" i="1"/>
  <c r="AN1639" i="1"/>
  <c r="AN1638" i="1"/>
  <c r="AN1637" i="1"/>
  <c r="AN1636" i="1"/>
  <c r="AN1635" i="1"/>
  <c r="AN1634" i="1"/>
  <c r="AN1633" i="1"/>
  <c r="AN1632" i="1"/>
  <c r="AN1631" i="1"/>
  <c r="AN1630" i="1"/>
  <c r="AN1629" i="1"/>
  <c r="AN1628" i="1"/>
  <c r="AN1627" i="1"/>
  <c r="AN1626" i="1"/>
  <c r="AN1625" i="1"/>
  <c r="AN1624" i="1"/>
  <c r="AN1623" i="1"/>
  <c r="AN1622" i="1"/>
  <c r="AN1621" i="1"/>
  <c r="AN1620" i="1"/>
  <c r="AN1619" i="1"/>
  <c r="AN1618" i="1"/>
  <c r="AN1617" i="1"/>
  <c r="AN1616" i="1"/>
  <c r="AN1615" i="1"/>
  <c r="AN1614" i="1"/>
  <c r="AN1613" i="1"/>
  <c r="AN1612" i="1"/>
  <c r="AN1611" i="1"/>
  <c r="AN1610" i="1"/>
  <c r="AN1609" i="1"/>
  <c r="AN1608" i="1"/>
  <c r="AN1607" i="1"/>
  <c r="AN1606" i="1"/>
  <c r="AN1605" i="1"/>
  <c r="AN1604" i="1"/>
  <c r="AN1603" i="1"/>
  <c r="AN1602" i="1"/>
  <c r="AN1601" i="1"/>
  <c r="AN1600" i="1"/>
  <c r="AN1599" i="1"/>
  <c r="AN1598" i="1"/>
  <c r="AN1597" i="1"/>
  <c r="AN1596" i="1"/>
  <c r="AN1595" i="1"/>
  <c r="AN1594" i="1"/>
  <c r="AN1593" i="1"/>
  <c r="AN1592" i="1"/>
  <c r="AN1591" i="1"/>
  <c r="AN1590" i="1"/>
  <c r="AN1589" i="1"/>
  <c r="AN1588" i="1"/>
  <c r="AN1587" i="1"/>
  <c r="AN1586" i="1"/>
  <c r="AN1585" i="1"/>
  <c r="AN1584" i="1"/>
  <c r="AN1583" i="1"/>
  <c r="AN1582" i="1"/>
  <c r="AN1581" i="1"/>
  <c r="AN1580" i="1"/>
  <c r="AN1579" i="1"/>
  <c r="AN1578" i="1"/>
  <c r="AN1577" i="1"/>
  <c r="AN1576" i="1"/>
  <c r="AN1575" i="1"/>
  <c r="AN1574" i="1"/>
  <c r="AN1573" i="1"/>
  <c r="AN1572" i="1"/>
  <c r="AN1571" i="1"/>
  <c r="AN1570" i="1"/>
  <c r="AN1569" i="1"/>
  <c r="AN1568" i="1"/>
  <c r="AN1567" i="1"/>
  <c r="AN1566" i="1"/>
  <c r="AN1565" i="1"/>
  <c r="AN1564" i="1"/>
  <c r="AN1563" i="1"/>
  <c r="AN1562" i="1"/>
  <c r="AN1561" i="1"/>
  <c r="AN1560" i="1"/>
  <c r="AN1559" i="1"/>
  <c r="AN1558" i="1"/>
  <c r="AN1557" i="1"/>
  <c r="AN1556" i="1"/>
  <c r="AN1555" i="1"/>
  <c r="AN1554" i="1"/>
  <c r="AN1553" i="1"/>
  <c r="AN1552" i="1"/>
  <c r="AN1551" i="1"/>
  <c r="AN1550" i="1"/>
  <c r="AN1549" i="1"/>
  <c r="AN1548" i="1"/>
  <c r="AN1547" i="1"/>
  <c r="AN1546" i="1"/>
  <c r="AN1545" i="1"/>
  <c r="AN1544" i="1"/>
  <c r="AN1543" i="1"/>
  <c r="AN1542" i="1"/>
  <c r="AN1541" i="1"/>
  <c r="AN1540" i="1"/>
  <c r="AN1539" i="1"/>
  <c r="AN1538" i="1"/>
  <c r="AN1537" i="1"/>
  <c r="AN1536" i="1"/>
  <c r="AN1535" i="1"/>
  <c r="AN1534" i="1"/>
  <c r="AN1533" i="1"/>
  <c r="AN1532" i="1"/>
  <c r="AN1531" i="1"/>
  <c r="AN1530" i="1"/>
  <c r="AN1529" i="1"/>
  <c r="AN1528" i="1"/>
  <c r="AN1527" i="1"/>
  <c r="AN1526" i="1"/>
  <c r="AN1525" i="1"/>
  <c r="AN1524" i="1"/>
  <c r="AN1523" i="1"/>
  <c r="AN1522" i="1"/>
  <c r="AN1521" i="1"/>
  <c r="AN1520" i="1"/>
  <c r="AN1519" i="1"/>
  <c r="AN1518" i="1"/>
  <c r="AN1517" i="1"/>
  <c r="AN1516" i="1"/>
  <c r="AN1515" i="1"/>
  <c r="AN1514" i="1"/>
  <c r="AN1513" i="1"/>
  <c r="AN1512" i="1"/>
  <c r="AN1511" i="1"/>
  <c r="AN1510" i="1"/>
  <c r="AN1509" i="1"/>
  <c r="AN1508" i="1"/>
  <c r="AN1507" i="1"/>
  <c r="AN1506" i="1"/>
  <c r="AN1505" i="1"/>
  <c r="AN1504" i="1"/>
  <c r="AN1503" i="1"/>
  <c r="AN1502" i="1"/>
  <c r="AN1501" i="1"/>
  <c r="AN1500" i="1"/>
  <c r="AN1499" i="1"/>
  <c r="AN1498" i="1"/>
  <c r="AN1497" i="1"/>
  <c r="AN1496" i="1"/>
  <c r="AN1495" i="1"/>
  <c r="AN1494" i="1"/>
  <c r="AN1493" i="1"/>
  <c r="AN1492" i="1"/>
  <c r="AN1491" i="1"/>
  <c r="AN1490" i="1"/>
  <c r="AN1489" i="1"/>
  <c r="AN1488" i="1"/>
  <c r="AN1487" i="1"/>
  <c r="AN1486" i="1"/>
  <c r="AN1485" i="1"/>
  <c r="AN1484" i="1"/>
  <c r="AN1483" i="1"/>
  <c r="AN1482" i="1"/>
  <c r="AN1481" i="1"/>
  <c r="AN1480" i="1"/>
  <c r="AN1479" i="1"/>
  <c r="AN1478" i="1"/>
  <c r="AN1477" i="1"/>
  <c r="AN1476" i="1"/>
  <c r="AN1475" i="1"/>
  <c r="AN1474" i="1"/>
  <c r="AN1473" i="1"/>
  <c r="AN1472" i="1"/>
  <c r="AN1471" i="1"/>
  <c r="AN1470" i="1"/>
  <c r="AN1469" i="1"/>
  <c r="AN1468" i="1"/>
  <c r="AN1467" i="1"/>
  <c r="AN1466" i="1"/>
  <c r="AN1465" i="1"/>
  <c r="AN1464" i="1"/>
  <c r="AN1463" i="1"/>
  <c r="AN1462" i="1"/>
  <c r="AN1461" i="1"/>
  <c r="AN1460" i="1"/>
  <c r="AN1459" i="1"/>
  <c r="AN1458" i="1"/>
  <c r="AN1457" i="1"/>
  <c r="AN1456" i="1"/>
  <c r="AN1455" i="1"/>
  <c r="AN1454" i="1"/>
  <c r="AN1453" i="1"/>
  <c r="AN1452" i="1"/>
  <c r="AN1451" i="1"/>
  <c r="AN1450" i="1"/>
  <c r="AN1449" i="1"/>
  <c r="AN1448" i="1"/>
  <c r="AN1447" i="1"/>
  <c r="AN1446" i="1"/>
  <c r="AN1445" i="1"/>
  <c r="AN1444" i="1"/>
  <c r="AN1443" i="1"/>
  <c r="AN1442" i="1"/>
  <c r="AN1441" i="1"/>
  <c r="AN1440" i="1"/>
  <c r="AN1439" i="1"/>
  <c r="AN1438" i="1"/>
  <c r="AN1437" i="1"/>
  <c r="AN1436" i="1"/>
  <c r="AN1435" i="1"/>
  <c r="AN1434" i="1"/>
  <c r="AN1433" i="1"/>
  <c r="AN1432" i="1"/>
  <c r="AN1431" i="1"/>
  <c r="AN1430" i="1"/>
  <c r="AN1429" i="1"/>
  <c r="AN1428" i="1"/>
  <c r="AN1427" i="1"/>
  <c r="AN1426" i="1"/>
  <c r="AN1425" i="1"/>
  <c r="AN1424" i="1"/>
  <c r="AN1423" i="1"/>
  <c r="AN1422" i="1"/>
  <c r="AN1421" i="1"/>
  <c r="AN1420" i="1"/>
  <c r="AN1419" i="1"/>
  <c r="AN1418" i="1"/>
  <c r="AN1417" i="1"/>
  <c r="AN1416" i="1"/>
  <c r="AN1415" i="1"/>
  <c r="AN1414" i="1"/>
  <c r="AN1413" i="1"/>
  <c r="AN1412" i="1"/>
  <c r="AN1411" i="1"/>
  <c r="AN1410" i="1"/>
  <c r="AN1409" i="1"/>
  <c r="AN1408" i="1"/>
  <c r="AN1407" i="1"/>
  <c r="AN1406" i="1"/>
  <c r="AN1405" i="1"/>
  <c r="AN1404" i="1"/>
  <c r="AN1403" i="1"/>
  <c r="AN1402" i="1"/>
  <c r="AN1401" i="1"/>
  <c r="AN1400" i="1"/>
  <c r="AN1399" i="1"/>
  <c r="AN1398" i="1"/>
  <c r="AN1397" i="1"/>
  <c r="AN1396" i="1"/>
  <c r="AN1395" i="1"/>
  <c r="AN1394" i="1"/>
  <c r="AN1393" i="1"/>
  <c r="AN1392" i="1"/>
  <c r="AN1391" i="1"/>
  <c r="AN1390" i="1"/>
  <c r="AN1389" i="1"/>
  <c r="AN1388" i="1"/>
  <c r="AN1387" i="1"/>
  <c r="AN1386" i="1"/>
  <c r="AN1385" i="1"/>
  <c r="AN1384" i="1"/>
  <c r="AN1383" i="1"/>
  <c r="AN1382" i="1"/>
  <c r="AN1381" i="1"/>
  <c r="AN1380" i="1"/>
  <c r="AN1379" i="1"/>
  <c r="AN1378" i="1"/>
  <c r="AN1377" i="1"/>
  <c r="AN1376" i="1"/>
  <c r="AN1375" i="1"/>
  <c r="AN1374" i="1"/>
  <c r="AN1373" i="1"/>
  <c r="AN1372" i="1"/>
  <c r="AN1371" i="1"/>
  <c r="AN1370" i="1"/>
  <c r="AN1369" i="1"/>
  <c r="AN1368" i="1"/>
  <c r="AN1367" i="1"/>
  <c r="AN1366" i="1"/>
  <c r="AN1365" i="1"/>
  <c r="AN1364" i="1"/>
  <c r="AN1363" i="1"/>
  <c r="AN1362" i="1"/>
  <c r="AN1361" i="1"/>
  <c r="AN1360" i="1"/>
  <c r="AN1359" i="1"/>
  <c r="AN1358" i="1"/>
  <c r="AN1357" i="1"/>
  <c r="AN1356" i="1"/>
  <c r="AN1355" i="1"/>
  <c r="AN1354" i="1"/>
  <c r="AN1353" i="1"/>
  <c r="AN1352" i="1"/>
  <c r="AN1351" i="1"/>
  <c r="AN1350" i="1"/>
  <c r="AN1349" i="1"/>
  <c r="AN1348" i="1"/>
  <c r="AN1347" i="1"/>
  <c r="AN1346" i="1"/>
  <c r="AN1345" i="1"/>
  <c r="AN1344" i="1"/>
  <c r="AN1343" i="1"/>
  <c r="AN1342" i="1"/>
  <c r="AN1341" i="1"/>
  <c r="AN1340" i="1"/>
  <c r="AN1339" i="1"/>
  <c r="AN1338" i="1"/>
  <c r="AN1337" i="1"/>
  <c r="AN1336" i="1"/>
  <c r="AN1335" i="1"/>
  <c r="AN1334" i="1"/>
  <c r="AN1333" i="1"/>
  <c r="AN1332" i="1"/>
  <c r="AN1331" i="1"/>
  <c r="AN1330" i="1"/>
  <c r="AN1329" i="1"/>
  <c r="AN1328" i="1"/>
  <c r="AN1327" i="1"/>
  <c r="AN1326" i="1"/>
  <c r="AN1325" i="1"/>
  <c r="AN1324" i="1"/>
  <c r="AN1323" i="1"/>
  <c r="AN1322" i="1"/>
  <c r="AN1321" i="1"/>
  <c r="AN1320" i="1"/>
  <c r="AN1319" i="1"/>
  <c r="AN1318" i="1"/>
  <c r="AN1317" i="1"/>
  <c r="AN1316" i="1"/>
  <c r="AN1315" i="1"/>
  <c r="AN1314" i="1"/>
  <c r="AN1313" i="1"/>
  <c r="AN1312" i="1"/>
  <c r="AN1311" i="1"/>
  <c r="AN1310" i="1"/>
  <c r="AN1309" i="1"/>
  <c r="AN1308" i="1"/>
  <c r="AN1307" i="1"/>
  <c r="AN1306" i="1"/>
  <c r="AN1305" i="1"/>
  <c r="AN1304" i="1"/>
  <c r="AN1303" i="1"/>
  <c r="AN1302" i="1"/>
  <c r="AN1301" i="1"/>
  <c r="AN1300" i="1"/>
  <c r="AN1299" i="1"/>
  <c r="AN1298" i="1"/>
  <c r="AN1297" i="1"/>
  <c r="AN1296" i="1"/>
  <c r="AN1295" i="1"/>
  <c r="AN1294" i="1"/>
  <c r="AN1293" i="1"/>
  <c r="AN1292" i="1"/>
  <c r="AN1291" i="1"/>
  <c r="AN1290" i="1"/>
  <c r="AN1289" i="1"/>
  <c r="AN1288" i="1"/>
  <c r="AN1287" i="1"/>
  <c r="AN1286" i="1"/>
  <c r="AN1285" i="1"/>
  <c r="AN1284" i="1"/>
  <c r="AN1283" i="1"/>
  <c r="AN1282" i="1"/>
  <c r="AN1281" i="1"/>
  <c r="AN1280" i="1"/>
  <c r="AN1279" i="1"/>
  <c r="AN1278" i="1"/>
  <c r="AN1277" i="1"/>
  <c r="AN1276" i="1"/>
  <c r="AN1275" i="1"/>
  <c r="AN1274" i="1"/>
  <c r="AN1273" i="1"/>
  <c r="AN1272" i="1"/>
  <c r="AN1271" i="1"/>
  <c r="AN1270" i="1"/>
  <c r="AN1269" i="1"/>
  <c r="AN1268" i="1"/>
  <c r="AN1267" i="1"/>
  <c r="AN1266" i="1"/>
  <c r="AN1265" i="1"/>
  <c r="AN1264" i="1"/>
  <c r="AN1263" i="1"/>
  <c r="AN1262" i="1"/>
  <c r="AN1261" i="1"/>
  <c r="AN1260" i="1"/>
  <c r="AN1259" i="1"/>
  <c r="AN1258" i="1"/>
  <c r="AN1257" i="1"/>
  <c r="AN1256" i="1"/>
  <c r="AN1255" i="1"/>
  <c r="AN1254" i="1"/>
  <c r="AN1253" i="1"/>
  <c r="AN1252" i="1"/>
  <c r="AN1251" i="1"/>
  <c r="AN1250" i="1"/>
  <c r="AN1249" i="1"/>
  <c r="AN1248" i="1"/>
  <c r="AN1247" i="1"/>
  <c r="AN1246" i="1"/>
  <c r="AN1245" i="1"/>
  <c r="AN1244" i="1"/>
  <c r="AN1243" i="1"/>
  <c r="AN1242" i="1"/>
  <c r="AN1241" i="1"/>
  <c r="AN1240" i="1"/>
  <c r="AN1239" i="1"/>
  <c r="AN1238" i="1"/>
  <c r="AN1237" i="1"/>
  <c r="AN1236" i="1"/>
  <c r="AN1235" i="1"/>
  <c r="AN1234" i="1"/>
  <c r="AN1233" i="1"/>
  <c r="AN1232" i="1"/>
  <c r="AN1231" i="1"/>
  <c r="AN1230" i="1"/>
  <c r="AN1229" i="1"/>
  <c r="AN1228" i="1"/>
  <c r="AN1227" i="1"/>
  <c r="AN1226" i="1"/>
  <c r="AN1225" i="1"/>
  <c r="AN1224" i="1"/>
  <c r="AN1223" i="1"/>
  <c r="AN1222" i="1"/>
  <c r="AN1221" i="1"/>
  <c r="AN1220" i="1"/>
  <c r="AN1219" i="1"/>
  <c r="AN1218" i="1"/>
  <c r="AN1217" i="1"/>
  <c r="AN1216" i="1"/>
  <c r="AN1215" i="1"/>
  <c r="AN1214" i="1"/>
  <c r="AN1213" i="1"/>
  <c r="AN1212" i="1"/>
  <c r="AN1211" i="1"/>
  <c r="AN1210" i="1"/>
  <c r="AN1209" i="1"/>
  <c r="AN1208" i="1"/>
  <c r="AN1207" i="1"/>
  <c r="AN1206" i="1"/>
  <c r="AN1205" i="1"/>
  <c r="AN1204" i="1"/>
  <c r="AN1203" i="1"/>
  <c r="AN1202" i="1"/>
  <c r="AN1201" i="1"/>
  <c r="AN1200" i="1"/>
  <c r="AN1199" i="1"/>
  <c r="AN1198" i="1"/>
  <c r="AN1197" i="1"/>
  <c r="AN1196" i="1"/>
  <c r="AN1195" i="1"/>
  <c r="AN1194" i="1"/>
  <c r="AN1193" i="1"/>
  <c r="AN1192" i="1"/>
  <c r="AN1191" i="1"/>
  <c r="AN1190" i="1"/>
  <c r="AN1189" i="1"/>
  <c r="AN1188" i="1"/>
  <c r="AN1187" i="1"/>
  <c r="AN1186" i="1"/>
  <c r="AN1185" i="1"/>
  <c r="AN1184" i="1"/>
  <c r="AN1183" i="1"/>
  <c r="AN1182" i="1"/>
  <c r="AN1181" i="1"/>
  <c r="AN1180" i="1"/>
  <c r="AN1179" i="1"/>
  <c r="AN1178" i="1"/>
  <c r="AN1177" i="1"/>
  <c r="AN1176" i="1"/>
  <c r="AN1175" i="1"/>
  <c r="AN1174" i="1"/>
  <c r="AN1173" i="1"/>
  <c r="AN1172" i="1"/>
  <c r="AN1171" i="1"/>
  <c r="AN1170" i="1"/>
  <c r="AN1169" i="1"/>
  <c r="AN1168" i="1"/>
  <c r="AN1167" i="1"/>
  <c r="AN1166" i="1"/>
  <c r="AN1165" i="1"/>
  <c r="AN1164" i="1"/>
  <c r="AN1163" i="1"/>
  <c r="AN1162" i="1"/>
  <c r="AN1161" i="1"/>
  <c r="AN1160" i="1"/>
  <c r="AN1159" i="1"/>
  <c r="AN1158" i="1"/>
  <c r="AN1157" i="1"/>
  <c r="AN1156" i="1"/>
  <c r="AN1155" i="1"/>
  <c r="AN1154" i="1"/>
  <c r="AN1153" i="1"/>
  <c r="AN1152" i="1"/>
  <c r="AN1151" i="1"/>
  <c r="AN1150" i="1"/>
  <c r="AN1149" i="1"/>
  <c r="AN1148" i="1"/>
  <c r="AN1147" i="1"/>
  <c r="AN1146" i="1"/>
  <c r="AN1145" i="1"/>
  <c r="AN1144" i="1"/>
  <c r="AN1143" i="1"/>
  <c r="AN1142" i="1"/>
  <c r="AN1141" i="1"/>
  <c r="AN1140" i="1"/>
  <c r="AN1139" i="1"/>
  <c r="AN1138" i="1"/>
  <c r="AN1137" i="1"/>
  <c r="AN1136" i="1"/>
  <c r="AN1135" i="1"/>
  <c r="AN1134" i="1"/>
  <c r="AN1133" i="1"/>
  <c r="AN1132" i="1"/>
  <c r="AN1131" i="1"/>
  <c r="AN1130" i="1"/>
  <c r="AN1129" i="1"/>
  <c r="AN1128" i="1"/>
  <c r="AN1127" i="1"/>
  <c r="AN1126" i="1"/>
  <c r="AN1125" i="1"/>
  <c r="AN1124" i="1"/>
  <c r="AN1123" i="1"/>
  <c r="AN1122" i="1"/>
  <c r="AN1121" i="1"/>
  <c r="AN1120" i="1"/>
  <c r="AN1119" i="1"/>
  <c r="AN1118" i="1"/>
  <c r="AN1117" i="1"/>
  <c r="AN1116" i="1"/>
  <c r="AN1115" i="1"/>
  <c r="AN1114" i="1"/>
  <c r="AN1113" i="1"/>
  <c r="AN1112" i="1"/>
  <c r="AN1111" i="1"/>
  <c r="AN1110" i="1"/>
  <c r="AN1109" i="1"/>
  <c r="AN1108" i="1"/>
  <c r="AN1107" i="1"/>
  <c r="AN1106" i="1"/>
  <c r="AN1105" i="1"/>
  <c r="AN1104" i="1"/>
  <c r="AN1103" i="1"/>
  <c r="AN1102" i="1"/>
  <c r="AN1101" i="1"/>
  <c r="AN1100" i="1"/>
  <c r="AN1099" i="1"/>
  <c r="AN1098" i="1"/>
  <c r="AN1097" i="1"/>
  <c r="AN1096" i="1"/>
  <c r="AN1095" i="1"/>
  <c r="AN1094" i="1"/>
  <c r="AN1093" i="1"/>
  <c r="AN1092" i="1"/>
  <c r="AN1091" i="1"/>
  <c r="AN1090" i="1"/>
  <c r="AN1089" i="1"/>
  <c r="AN1088" i="1"/>
  <c r="AN1087" i="1"/>
  <c r="AN1086" i="1"/>
  <c r="AN1085" i="1"/>
  <c r="AN1084" i="1"/>
  <c r="AN1083" i="1"/>
  <c r="AN1082" i="1"/>
  <c r="AN1081" i="1"/>
  <c r="AN1080" i="1"/>
  <c r="AN1079" i="1"/>
  <c r="AN1078" i="1"/>
  <c r="AN1077" i="1"/>
  <c r="AN1076" i="1"/>
  <c r="AN1075" i="1"/>
  <c r="AN1074" i="1"/>
  <c r="AN1073" i="1"/>
  <c r="AN1072" i="1"/>
  <c r="AN1071" i="1"/>
  <c r="AN1070" i="1"/>
  <c r="AN1069" i="1"/>
  <c r="AN1068" i="1"/>
  <c r="AN1067" i="1"/>
  <c r="AN1066" i="1"/>
  <c r="AN1065" i="1"/>
  <c r="AN1064" i="1"/>
  <c r="AN1063" i="1"/>
  <c r="AN1062" i="1"/>
  <c r="AN1061" i="1"/>
  <c r="AN1060" i="1"/>
  <c r="AN1059" i="1"/>
  <c r="AN1058" i="1"/>
  <c r="AN1057" i="1"/>
  <c r="AN1056" i="1"/>
  <c r="AN1055" i="1"/>
  <c r="AN1054" i="1"/>
  <c r="AN1053" i="1"/>
  <c r="AN1052" i="1"/>
  <c r="AN1051" i="1"/>
  <c r="AN1050" i="1"/>
  <c r="AN1049" i="1"/>
  <c r="AN1048" i="1"/>
  <c r="AN1047" i="1"/>
  <c r="AN1046" i="1"/>
  <c r="AN1045" i="1"/>
  <c r="AN1044" i="1"/>
  <c r="AN1043" i="1"/>
  <c r="AN1042" i="1"/>
  <c r="AN1041" i="1"/>
  <c r="AN1040" i="1"/>
  <c r="AN1039" i="1"/>
  <c r="AN1038" i="1"/>
  <c r="AN1037" i="1"/>
  <c r="AN1036" i="1"/>
  <c r="AN1035" i="1"/>
  <c r="AN1034" i="1"/>
  <c r="AN1033" i="1"/>
  <c r="AN1032" i="1"/>
  <c r="AN1031" i="1"/>
  <c r="AN1030" i="1"/>
  <c r="AN1029" i="1"/>
  <c r="AN1028" i="1"/>
  <c r="AN1027" i="1"/>
  <c r="AN1026" i="1"/>
  <c r="AN1025" i="1"/>
  <c r="AN1024" i="1"/>
  <c r="AN1023" i="1"/>
  <c r="AN1022" i="1"/>
  <c r="AN1021" i="1"/>
  <c r="AN1020" i="1"/>
  <c r="AN1019" i="1"/>
  <c r="AN1018" i="1"/>
  <c r="AN1017" i="1"/>
  <c r="AN1016" i="1"/>
  <c r="AN1015" i="1"/>
  <c r="AN1014" i="1"/>
  <c r="AN1013" i="1"/>
  <c r="AN1012" i="1"/>
  <c r="AN1011" i="1"/>
  <c r="AN1010" i="1"/>
  <c r="AN1009" i="1"/>
  <c r="AN1008" i="1"/>
  <c r="AN1007" i="1"/>
  <c r="AN1006" i="1"/>
  <c r="AN1005" i="1"/>
  <c r="AN1004" i="1"/>
  <c r="AN1003" i="1"/>
  <c r="AN1002" i="1"/>
  <c r="AN1001" i="1"/>
  <c r="AN1000" i="1"/>
  <c r="AN999" i="1"/>
  <c r="AN998" i="1"/>
  <c r="AN997" i="1"/>
  <c r="AN996" i="1"/>
  <c r="AN995" i="1"/>
  <c r="AN994" i="1"/>
  <c r="AN993" i="1"/>
  <c r="AN992" i="1"/>
  <c r="AN991" i="1"/>
  <c r="AN990" i="1"/>
  <c r="AN989" i="1"/>
  <c r="AN988" i="1"/>
  <c r="AN987" i="1"/>
  <c r="AN986" i="1"/>
  <c r="AN985" i="1"/>
  <c r="AN984" i="1"/>
  <c r="AN983" i="1"/>
  <c r="AN982" i="1"/>
  <c r="AN981" i="1"/>
  <c r="AN980" i="1"/>
  <c r="AN979" i="1"/>
  <c r="AN978" i="1"/>
  <c r="AN977" i="1"/>
  <c r="AN976" i="1"/>
  <c r="AN975" i="1"/>
  <c r="AN974" i="1"/>
  <c r="AN973" i="1"/>
  <c r="AN972" i="1"/>
  <c r="AN971" i="1"/>
  <c r="AN970" i="1"/>
  <c r="AN969" i="1"/>
  <c r="AN968" i="1"/>
  <c r="AN967" i="1"/>
  <c r="AN966" i="1"/>
  <c r="AN965" i="1"/>
  <c r="AN964" i="1"/>
  <c r="AN963" i="1"/>
  <c r="AN962" i="1"/>
  <c r="AN961" i="1"/>
  <c r="AN960" i="1"/>
  <c r="AN959" i="1"/>
  <c r="AN958" i="1"/>
  <c r="AN957" i="1"/>
  <c r="AN956" i="1"/>
  <c r="AN955" i="1"/>
  <c r="AN954" i="1"/>
  <c r="AN953" i="1"/>
  <c r="AN952" i="1"/>
  <c r="AN951" i="1"/>
  <c r="AN950" i="1"/>
  <c r="AN949" i="1"/>
  <c r="AN948" i="1"/>
  <c r="AN947" i="1"/>
  <c r="AN946" i="1"/>
  <c r="AN945" i="1"/>
  <c r="AN944" i="1"/>
  <c r="AN943" i="1"/>
  <c r="AN942" i="1"/>
  <c r="AN941" i="1"/>
  <c r="AN940" i="1"/>
  <c r="AN939" i="1"/>
  <c r="AN938" i="1"/>
  <c r="AN937" i="1"/>
  <c r="AN936" i="1"/>
  <c r="AN935" i="1"/>
  <c r="AN934" i="1"/>
  <c r="AN933" i="1"/>
  <c r="AN932" i="1"/>
  <c r="AN931" i="1"/>
  <c r="AN930" i="1"/>
  <c r="AN929" i="1"/>
  <c r="AN928" i="1"/>
  <c r="AN927" i="1"/>
  <c r="AN926" i="1"/>
  <c r="AN925" i="1"/>
  <c r="AN924" i="1"/>
  <c r="AN923" i="1"/>
  <c r="AN922" i="1"/>
  <c r="AN921" i="1"/>
  <c r="AN920" i="1"/>
  <c r="AN919" i="1"/>
  <c r="AN918" i="1"/>
  <c r="AN917" i="1"/>
  <c r="AN916" i="1"/>
  <c r="AN915" i="1"/>
  <c r="AN914" i="1"/>
  <c r="AN913" i="1"/>
  <c r="AN912" i="1"/>
  <c r="AN911" i="1"/>
  <c r="AN910" i="1"/>
  <c r="AN909" i="1"/>
  <c r="AN908" i="1"/>
  <c r="AN907" i="1"/>
  <c r="AN906" i="1"/>
  <c r="AN905" i="1"/>
  <c r="AN904" i="1"/>
  <c r="AN903" i="1"/>
  <c r="AN902" i="1"/>
  <c r="AN901" i="1"/>
  <c r="AN900" i="1"/>
  <c r="AN899" i="1"/>
  <c r="AN898" i="1"/>
  <c r="AN897" i="1"/>
  <c r="AN896" i="1"/>
  <c r="AN895" i="1"/>
  <c r="AN894" i="1"/>
  <c r="AN893" i="1"/>
  <c r="AN892" i="1"/>
  <c r="AN891" i="1"/>
  <c r="AN890" i="1"/>
  <c r="AN889" i="1"/>
  <c r="AN888" i="1"/>
  <c r="AN887" i="1"/>
  <c r="AN886" i="1"/>
  <c r="AN885" i="1"/>
  <c r="AN884" i="1"/>
  <c r="AN883" i="1"/>
  <c r="AN882" i="1"/>
  <c r="AN881" i="1"/>
  <c r="AN880" i="1"/>
  <c r="AN879" i="1"/>
  <c r="AN878" i="1"/>
  <c r="AN877" i="1"/>
  <c r="AN876" i="1"/>
  <c r="AN875" i="1"/>
  <c r="AN874" i="1"/>
  <c r="AN873" i="1"/>
  <c r="AN872" i="1"/>
  <c r="AN871" i="1"/>
  <c r="AN870" i="1"/>
  <c r="AN869" i="1"/>
  <c r="AN868" i="1"/>
  <c r="AN867" i="1"/>
  <c r="AN866" i="1"/>
  <c r="AN865" i="1"/>
  <c r="AN864" i="1"/>
  <c r="AN863" i="1"/>
  <c r="AN862" i="1"/>
  <c r="AN861" i="1"/>
  <c r="AN860" i="1"/>
  <c r="AN859" i="1"/>
  <c r="AN858" i="1"/>
  <c r="AN857" i="1"/>
  <c r="AN856" i="1"/>
  <c r="AN855" i="1"/>
  <c r="AN854" i="1"/>
  <c r="AN853" i="1"/>
  <c r="AN852" i="1"/>
  <c r="AN851" i="1"/>
  <c r="AN850" i="1"/>
  <c r="AN849" i="1"/>
  <c r="AN848" i="1"/>
  <c r="AN847" i="1"/>
  <c r="AN846" i="1"/>
  <c r="AN845" i="1"/>
  <c r="AN844" i="1"/>
  <c r="AN843" i="1"/>
  <c r="AN842" i="1"/>
  <c r="AN841" i="1"/>
  <c r="AN840" i="1"/>
  <c r="AN839" i="1"/>
  <c r="AN838" i="1"/>
  <c r="AN837" i="1"/>
  <c r="AN836" i="1"/>
  <c r="AN835" i="1"/>
  <c r="AN834" i="1"/>
  <c r="AN833" i="1"/>
  <c r="AN832" i="1"/>
  <c r="AN831" i="1"/>
  <c r="AN830" i="1"/>
  <c r="AN829" i="1"/>
  <c r="AN828" i="1"/>
  <c r="AN827" i="1"/>
  <c r="AN826" i="1"/>
  <c r="AN825" i="1"/>
  <c r="AN824" i="1"/>
  <c r="AN823" i="1"/>
  <c r="AN822" i="1"/>
  <c r="AN821" i="1"/>
  <c r="AN820" i="1"/>
  <c r="AN819" i="1"/>
  <c r="AN818" i="1"/>
  <c r="AN817" i="1"/>
  <c r="AN816" i="1"/>
  <c r="AN815" i="1"/>
  <c r="AN814" i="1"/>
  <c r="AN813" i="1"/>
  <c r="AN812" i="1"/>
  <c r="AN811" i="1"/>
  <c r="AN810" i="1"/>
  <c r="AN809" i="1"/>
  <c r="AN808" i="1"/>
  <c r="AN807" i="1"/>
  <c r="AN806" i="1"/>
  <c r="AN805" i="1"/>
  <c r="AN804" i="1"/>
  <c r="AN803" i="1"/>
  <c r="AN802" i="1"/>
  <c r="AN801" i="1"/>
  <c r="AN800" i="1"/>
  <c r="AN799" i="1"/>
  <c r="AN798" i="1"/>
  <c r="AN797" i="1"/>
  <c r="AN796" i="1"/>
  <c r="AN795" i="1"/>
  <c r="AN794" i="1"/>
  <c r="AN793" i="1"/>
  <c r="AN792" i="1"/>
  <c r="AN791" i="1"/>
  <c r="AN790" i="1"/>
  <c r="AN789" i="1"/>
  <c r="AN788" i="1"/>
  <c r="AN787" i="1"/>
  <c r="AN786" i="1"/>
  <c r="AN785" i="1"/>
  <c r="AN784" i="1"/>
  <c r="AN783" i="1"/>
  <c r="AN782" i="1"/>
  <c r="AN781" i="1"/>
  <c r="AN780" i="1"/>
  <c r="AN779" i="1"/>
  <c r="AN778" i="1"/>
  <c r="AN777" i="1"/>
  <c r="AN776" i="1"/>
  <c r="AN775" i="1"/>
  <c r="AN774" i="1"/>
  <c r="AN773" i="1"/>
  <c r="AN772" i="1"/>
  <c r="AN771" i="1"/>
  <c r="AN770" i="1"/>
  <c r="AN769" i="1"/>
  <c r="AN768" i="1"/>
  <c r="AN767" i="1"/>
  <c r="AN766" i="1"/>
  <c r="AN765" i="1"/>
  <c r="AN764" i="1"/>
  <c r="AN763" i="1"/>
  <c r="AN762" i="1"/>
  <c r="AN761" i="1"/>
  <c r="AN760" i="1"/>
  <c r="AN759" i="1"/>
  <c r="AN758" i="1"/>
  <c r="AN757" i="1"/>
  <c r="AN756" i="1"/>
  <c r="AN755" i="1"/>
  <c r="AN754" i="1"/>
  <c r="AN753" i="1"/>
  <c r="AN752" i="1"/>
  <c r="AN751" i="1"/>
  <c r="AN750" i="1"/>
  <c r="AN749" i="1"/>
  <c r="AN748" i="1"/>
  <c r="AN747" i="1"/>
  <c r="AN746" i="1"/>
  <c r="AN745" i="1"/>
  <c r="AN744" i="1"/>
  <c r="AN743" i="1"/>
  <c r="AN742" i="1"/>
  <c r="AN741" i="1"/>
  <c r="AN740" i="1"/>
  <c r="AN739" i="1"/>
  <c r="AN738" i="1"/>
  <c r="AN737" i="1"/>
  <c r="AN736" i="1"/>
  <c r="AN735" i="1"/>
  <c r="AN734" i="1"/>
  <c r="AN733" i="1"/>
  <c r="AN732" i="1"/>
  <c r="AN731" i="1"/>
  <c r="AN730" i="1"/>
  <c r="AN729" i="1"/>
  <c r="AN728" i="1"/>
  <c r="AN727" i="1"/>
  <c r="AN726" i="1"/>
  <c r="AN725" i="1"/>
  <c r="AN724" i="1"/>
  <c r="AN723" i="1"/>
  <c r="AN722" i="1"/>
  <c r="AN721" i="1"/>
  <c r="AN720" i="1"/>
  <c r="AN719" i="1"/>
  <c r="AN718" i="1"/>
  <c r="AN717" i="1"/>
  <c r="AN716" i="1"/>
  <c r="AN715" i="1"/>
  <c r="AN714" i="1"/>
  <c r="AN713" i="1"/>
  <c r="AN712" i="1"/>
  <c r="AN711" i="1"/>
  <c r="AN710" i="1"/>
  <c r="AN709" i="1"/>
  <c r="AN708" i="1"/>
  <c r="AN707" i="1"/>
  <c r="AN706" i="1"/>
  <c r="AN705" i="1"/>
  <c r="AN704" i="1"/>
  <c r="AN703" i="1"/>
  <c r="AN702" i="1"/>
  <c r="AN701" i="1"/>
  <c r="AN700" i="1"/>
  <c r="AN699" i="1"/>
  <c r="AN698" i="1"/>
  <c r="AN697" i="1"/>
  <c r="AN696" i="1"/>
  <c r="AN695" i="1"/>
  <c r="AN694" i="1"/>
  <c r="AN693" i="1"/>
  <c r="AN692" i="1"/>
  <c r="AN691" i="1"/>
  <c r="AN690" i="1"/>
  <c r="AN689" i="1"/>
  <c r="AN688" i="1"/>
  <c r="AN687" i="1"/>
  <c r="AN686" i="1"/>
  <c r="AN685" i="1"/>
  <c r="AN684" i="1"/>
  <c r="AN683" i="1"/>
  <c r="AN682" i="1"/>
  <c r="AN681" i="1"/>
  <c r="AN680" i="1"/>
  <c r="AN679" i="1"/>
  <c r="AN678" i="1"/>
  <c r="AN677" i="1"/>
  <c r="AN676" i="1"/>
  <c r="AN675" i="1"/>
  <c r="AN674" i="1"/>
  <c r="AN673" i="1"/>
  <c r="AN672" i="1"/>
  <c r="AN671" i="1"/>
  <c r="AN670" i="1"/>
  <c r="AN669" i="1"/>
  <c r="AN668" i="1"/>
  <c r="AN667" i="1"/>
  <c r="AN666" i="1"/>
  <c r="AN665" i="1"/>
  <c r="AN664" i="1"/>
  <c r="AN663" i="1"/>
  <c r="AN662" i="1"/>
  <c r="AN661" i="1"/>
  <c r="AN660" i="1"/>
  <c r="AN659" i="1"/>
  <c r="AN658" i="1"/>
  <c r="AN657" i="1"/>
  <c r="AN656" i="1"/>
  <c r="AN655" i="1"/>
  <c r="AN654" i="1"/>
  <c r="AN653" i="1"/>
  <c r="AN652" i="1"/>
  <c r="AN651" i="1"/>
  <c r="AN650" i="1"/>
  <c r="AN649" i="1"/>
  <c r="AN648" i="1"/>
  <c r="AN647" i="1"/>
  <c r="AN646" i="1"/>
  <c r="AN645" i="1"/>
  <c r="AN644" i="1"/>
  <c r="AN643" i="1"/>
  <c r="AN642" i="1"/>
  <c r="AN641" i="1"/>
  <c r="AN640" i="1"/>
  <c r="AN639" i="1"/>
  <c r="AN638" i="1"/>
  <c r="AN637" i="1"/>
  <c r="AN636" i="1"/>
  <c r="AN635" i="1"/>
  <c r="AN634" i="1"/>
  <c r="AN633" i="1"/>
  <c r="AN632" i="1"/>
  <c r="AN631" i="1"/>
  <c r="AN630" i="1"/>
  <c r="AN629" i="1"/>
  <c r="AN628" i="1"/>
  <c r="AN627" i="1"/>
  <c r="AN626" i="1"/>
  <c r="AN625" i="1"/>
  <c r="AN624" i="1"/>
  <c r="AN623" i="1"/>
  <c r="AN622" i="1"/>
  <c r="AN621" i="1"/>
  <c r="AN620" i="1"/>
  <c r="AN619" i="1"/>
  <c r="AN618" i="1"/>
  <c r="AN617" i="1"/>
  <c r="AN616" i="1"/>
  <c r="AN615" i="1"/>
  <c r="AN614" i="1"/>
  <c r="AN613" i="1"/>
  <c r="AN612" i="1"/>
  <c r="AN611" i="1"/>
  <c r="AN610" i="1"/>
  <c r="AN609" i="1"/>
  <c r="AN608" i="1"/>
  <c r="AN607" i="1"/>
  <c r="AN606" i="1"/>
  <c r="AN605" i="1"/>
  <c r="AN604" i="1"/>
  <c r="AN603" i="1"/>
  <c r="AN602" i="1"/>
  <c r="AN601" i="1"/>
  <c r="AN600" i="1"/>
  <c r="AN599" i="1"/>
  <c r="AN598" i="1"/>
  <c r="AN597" i="1"/>
  <c r="AN596" i="1"/>
  <c r="AN595" i="1"/>
  <c r="AN594" i="1"/>
  <c r="AN593" i="1"/>
  <c r="AN592" i="1"/>
  <c r="AN591" i="1"/>
  <c r="AN590" i="1"/>
  <c r="AN589" i="1"/>
  <c r="AN588" i="1"/>
  <c r="AN587" i="1"/>
  <c r="AN586" i="1"/>
  <c r="AN585" i="1"/>
  <c r="AN584" i="1"/>
  <c r="AN583" i="1"/>
  <c r="AN582" i="1"/>
  <c r="AN581" i="1"/>
  <c r="AN580" i="1"/>
  <c r="AN579" i="1"/>
  <c r="AN578" i="1"/>
  <c r="AN577" i="1"/>
  <c r="AN576" i="1"/>
  <c r="AN575" i="1"/>
  <c r="AN574" i="1"/>
  <c r="AN573" i="1"/>
  <c r="AN572" i="1"/>
  <c r="AN571" i="1"/>
  <c r="AN570" i="1"/>
  <c r="AN569" i="1"/>
  <c r="AN568" i="1"/>
  <c r="AN567" i="1"/>
  <c r="AN566" i="1"/>
  <c r="AN565" i="1"/>
  <c r="AN564" i="1"/>
  <c r="AN563" i="1"/>
  <c r="AN562" i="1"/>
  <c r="AN561" i="1"/>
  <c r="AN560" i="1"/>
  <c r="AN559" i="1"/>
  <c r="AN558" i="1"/>
  <c r="AN557" i="1"/>
  <c r="AN556" i="1"/>
  <c r="AN555" i="1"/>
  <c r="AN554" i="1"/>
  <c r="AN553" i="1"/>
  <c r="AN552" i="1"/>
  <c r="AN551" i="1"/>
  <c r="AN550" i="1"/>
  <c r="AN549" i="1"/>
  <c r="AN548" i="1"/>
  <c r="AN547" i="1"/>
  <c r="AN546" i="1"/>
  <c r="AN545" i="1"/>
  <c r="AN544" i="1"/>
  <c r="AN543" i="1"/>
  <c r="AN542" i="1"/>
  <c r="AN541" i="1"/>
  <c r="AN540" i="1"/>
  <c r="AN539" i="1"/>
  <c r="AN538" i="1"/>
  <c r="AN537" i="1"/>
  <c r="AN536" i="1"/>
  <c r="AN535" i="1"/>
  <c r="AN534" i="1"/>
  <c r="AN533" i="1"/>
  <c r="AN532" i="1"/>
  <c r="AN531" i="1"/>
  <c r="AN530" i="1"/>
  <c r="AN529" i="1"/>
  <c r="AN528" i="1"/>
  <c r="AN527" i="1"/>
  <c r="AN526" i="1"/>
  <c r="AN525" i="1"/>
  <c r="AN524" i="1"/>
  <c r="AN523" i="1"/>
  <c r="AN522" i="1"/>
  <c r="AN521" i="1"/>
  <c r="AN520" i="1"/>
  <c r="AN519" i="1"/>
  <c r="AN518" i="1"/>
  <c r="AN517" i="1"/>
  <c r="AN516" i="1"/>
  <c r="AN515" i="1"/>
  <c r="AN514" i="1"/>
  <c r="AN513" i="1"/>
  <c r="AN512" i="1"/>
  <c r="AN511" i="1"/>
  <c r="AN510" i="1"/>
  <c r="AN509" i="1"/>
  <c r="AN508" i="1"/>
  <c r="AN507" i="1"/>
  <c r="AN506" i="1"/>
  <c r="AN505" i="1"/>
  <c r="AN504" i="1"/>
  <c r="AN503" i="1"/>
  <c r="AN502" i="1"/>
  <c r="AN501" i="1"/>
  <c r="AN500" i="1"/>
  <c r="AN499" i="1"/>
  <c r="AN498" i="1"/>
  <c r="AN497" i="1"/>
  <c r="AN496" i="1"/>
  <c r="AN495" i="1"/>
  <c r="AN494" i="1"/>
  <c r="AN493" i="1"/>
  <c r="AN492" i="1"/>
  <c r="AN491" i="1"/>
  <c r="AN490" i="1"/>
  <c r="AN489" i="1"/>
  <c r="AN488" i="1"/>
  <c r="AN487" i="1"/>
  <c r="AN486" i="1"/>
  <c r="AN485" i="1"/>
  <c r="AN484" i="1"/>
  <c r="AN483" i="1"/>
  <c r="AN482" i="1"/>
  <c r="AN481" i="1"/>
  <c r="AN480" i="1"/>
  <c r="AN479" i="1"/>
  <c r="AN478" i="1"/>
  <c r="AN477" i="1"/>
  <c r="AN476" i="1"/>
  <c r="AN475" i="1"/>
  <c r="AN474" i="1"/>
  <c r="AN473" i="1"/>
  <c r="AN472" i="1"/>
  <c r="AN471" i="1"/>
  <c r="AN470" i="1"/>
  <c r="AN469" i="1"/>
  <c r="AN468" i="1"/>
  <c r="AN467" i="1"/>
  <c r="AN466" i="1"/>
  <c r="AN465" i="1"/>
  <c r="AN464" i="1"/>
  <c r="AN463" i="1"/>
  <c r="AN462" i="1"/>
  <c r="AN461" i="1"/>
  <c r="AN460" i="1"/>
  <c r="AN459" i="1"/>
  <c r="AN458" i="1"/>
  <c r="AN457" i="1"/>
  <c r="AN456" i="1"/>
  <c r="AN455" i="1"/>
  <c r="AN454" i="1"/>
  <c r="AN453" i="1"/>
  <c r="AN452" i="1"/>
  <c r="AN451" i="1"/>
  <c r="AN450" i="1"/>
  <c r="AN449" i="1"/>
  <c r="AN448" i="1"/>
  <c r="AN447" i="1"/>
  <c r="AN446" i="1"/>
  <c r="AN445" i="1"/>
  <c r="AN444" i="1"/>
  <c r="AN443" i="1"/>
  <c r="AN442" i="1"/>
  <c r="AN441" i="1"/>
  <c r="AN440" i="1"/>
  <c r="AN439" i="1"/>
  <c r="AN438" i="1"/>
  <c r="AN437" i="1"/>
  <c r="AN436" i="1"/>
  <c r="AN435" i="1"/>
  <c r="AN434" i="1"/>
  <c r="AN433" i="1"/>
  <c r="AN432" i="1"/>
  <c r="AN431" i="1"/>
  <c r="AN430" i="1"/>
  <c r="AN429" i="1"/>
  <c r="AN428" i="1"/>
  <c r="AN427" i="1"/>
  <c r="AN426" i="1"/>
  <c r="AN425" i="1"/>
  <c r="AN424" i="1"/>
  <c r="AN423" i="1"/>
  <c r="AN422" i="1"/>
  <c r="AN421" i="1"/>
  <c r="AN420" i="1"/>
  <c r="AN419" i="1"/>
  <c r="AN418" i="1"/>
  <c r="AN417" i="1"/>
  <c r="AN416" i="1"/>
  <c r="AN415" i="1"/>
  <c r="AN414" i="1"/>
  <c r="AN413" i="1"/>
  <c r="AN412" i="1"/>
  <c r="AN411" i="1"/>
  <c r="AN410" i="1"/>
  <c r="AN409" i="1"/>
  <c r="AN408" i="1"/>
  <c r="AN407" i="1"/>
  <c r="AN406" i="1"/>
  <c r="AN405" i="1"/>
  <c r="AN404" i="1"/>
  <c r="AN403" i="1"/>
  <c r="AN402" i="1"/>
  <c r="AN401" i="1"/>
  <c r="AN400" i="1"/>
  <c r="AN399" i="1"/>
  <c r="AN398" i="1"/>
  <c r="AN397" i="1"/>
  <c r="AN396" i="1"/>
  <c r="AN395" i="1"/>
  <c r="AN394" i="1"/>
  <c r="AN393" i="1"/>
  <c r="AN392" i="1"/>
  <c r="AN391" i="1"/>
  <c r="AN390" i="1"/>
  <c r="AN389" i="1"/>
  <c r="AN388" i="1"/>
  <c r="AN387" i="1"/>
  <c r="AN386" i="1"/>
  <c r="AN385" i="1"/>
  <c r="AN384" i="1"/>
  <c r="AN383" i="1"/>
  <c r="AN382" i="1"/>
  <c r="AN381" i="1"/>
  <c r="AN380" i="1"/>
  <c r="AN379" i="1"/>
  <c r="AN378" i="1"/>
  <c r="AN377" i="1"/>
  <c r="AN376" i="1"/>
  <c r="AN375" i="1"/>
  <c r="AN374" i="1"/>
  <c r="AN373" i="1"/>
  <c r="AN372" i="1"/>
  <c r="AN371" i="1"/>
  <c r="AN370" i="1"/>
  <c r="AN369" i="1"/>
  <c r="AN368" i="1"/>
  <c r="AN367" i="1"/>
  <c r="AN366" i="1"/>
  <c r="AN365" i="1"/>
  <c r="AN364" i="1"/>
  <c r="AN363" i="1"/>
  <c r="AN362" i="1"/>
  <c r="AN361" i="1"/>
  <c r="AN360" i="1"/>
  <c r="AN359" i="1"/>
  <c r="AN358" i="1"/>
  <c r="AN357" i="1"/>
  <c r="AN356" i="1"/>
  <c r="AN355" i="1"/>
  <c r="AN354" i="1"/>
  <c r="AN353" i="1"/>
  <c r="AN352" i="1"/>
  <c r="AN351" i="1"/>
  <c r="AN350" i="1"/>
  <c r="AN349" i="1"/>
  <c r="AN348" i="1"/>
  <c r="AN347" i="1"/>
  <c r="AN346" i="1"/>
  <c r="AN345" i="1"/>
  <c r="AN344" i="1"/>
  <c r="AN343" i="1"/>
  <c r="AN342" i="1"/>
  <c r="AN341" i="1"/>
  <c r="AN340" i="1"/>
  <c r="AN339" i="1"/>
  <c r="AN338" i="1"/>
  <c r="AN337" i="1"/>
  <c r="AN336" i="1"/>
  <c r="AN335" i="1"/>
  <c r="AN334" i="1"/>
  <c r="AN333" i="1"/>
  <c r="AN332" i="1"/>
  <c r="AN331" i="1"/>
  <c r="AN330" i="1"/>
  <c r="AN329" i="1"/>
  <c r="AN328" i="1"/>
  <c r="AN327" i="1"/>
  <c r="AN326" i="1"/>
  <c r="AN325" i="1"/>
  <c r="AN324" i="1"/>
  <c r="AN323" i="1"/>
  <c r="AN322" i="1"/>
  <c r="AN321" i="1"/>
  <c r="AN320" i="1"/>
  <c r="AN319" i="1"/>
  <c r="AN318" i="1"/>
  <c r="AN317" i="1"/>
  <c r="AN316" i="1"/>
  <c r="AN315" i="1"/>
  <c r="AN314" i="1"/>
  <c r="AN313" i="1"/>
  <c r="AN312" i="1"/>
  <c r="AN311" i="1"/>
  <c r="AN310" i="1"/>
  <c r="AN309" i="1"/>
  <c r="AN308" i="1"/>
  <c r="AN307" i="1"/>
  <c r="AN306" i="1"/>
  <c r="AN305" i="1"/>
  <c r="AN304" i="1"/>
  <c r="AN303" i="1"/>
  <c r="AN302" i="1"/>
  <c r="AN301" i="1"/>
  <c r="AN300" i="1"/>
  <c r="AN299" i="1"/>
  <c r="AN298" i="1"/>
  <c r="AN297" i="1"/>
  <c r="AN296" i="1"/>
  <c r="AN295" i="1"/>
  <c r="AN294" i="1"/>
  <c r="AN293" i="1"/>
  <c r="AN292" i="1"/>
  <c r="AN291" i="1"/>
  <c r="AN290" i="1"/>
  <c r="AN289" i="1"/>
  <c r="AN288" i="1"/>
  <c r="AN287" i="1"/>
  <c r="AN286" i="1"/>
  <c r="AN285" i="1"/>
  <c r="AN284" i="1"/>
  <c r="AN283" i="1"/>
  <c r="AN282" i="1"/>
  <c r="AN281" i="1"/>
  <c r="AN280" i="1"/>
  <c r="AN279" i="1"/>
  <c r="AN278" i="1"/>
  <c r="AN277" i="1"/>
  <c r="AN276" i="1"/>
  <c r="AN275" i="1"/>
  <c r="AN274" i="1"/>
  <c r="AN273" i="1"/>
  <c r="AN272" i="1"/>
  <c r="AN271" i="1"/>
  <c r="AN270" i="1"/>
  <c r="AN269" i="1"/>
  <c r="AN268" i="1"/>
  <c r="AN267" i="1"/>
  <c r="AN266" i="1"/>
  <c r="AN265" i="1"/>
  <c r="AN264" i="1"/>
  <c r="AN263" i="1"/>
  <c r="AN262" i="1"/>
  <c r="AN261" i="1"/>
  <c r="AN260" i="1"/>
  <c r="AN259" i="1"/>
  <c r="AN258" i="1"/>
  <c r="AN257" i="1"/>
  <c r="AN256" i="1"/>
  <c r="AN255" i="1"/>
  <c r="AN254" i="1"/>
  <c r="AN253" i="1"/>
  <c r="AN252" i="1"/>
  <c r="AN251" i="1"/>
  <c r="AN250" i="1"/>
  <c r="AN249" i="1"/>
  <c r="AN248" i="1"/>
  <c r="AN247" i="1"/>
  <c r="AN246" i="1"/>
  <c r="AN245" i="1"/>
  <c r="AN244" i="1"/>
  <c r="AN243" i="1"/>
  <c r="AN242" i="1"/>
  <c r="AN241" i="1"/>
  <c r="AN240" i="1"/>
  <c r="AN239" i="1"/>
  <c r="AN238" i="1"/>
  <c r="AN237" i="1"/>
  <c r="AN236" i="1"/>
  <c r="AN235" i="1"/>
  <c r="AN234" i="1"/>
  <c r="AN233" i="1"/>
  <c r="AN232" i="1"/>
  <c r="AN231" i="1"/>
  <c r="AN230" i="1"/>
  <c r="AN229" i="1"/>
  <c r="AN228" i="1"/>
  <c r="AN227" i="1"/>
  <c r="AN226" i="1"/>
  <c r="AN225" i="1"/>
  <c r="AN224" i="1"/>
  <c r="AN223" i="1"/>
  <c r="AN222" i="1"/>
  <c r="AN221" i="1"/>
  <c r="AN220" i="1"/>
  <c r="AN219" i="1"/>
  <c r="AN218" i="1"/>
  <c r="AN217" i="1"/>
  <c r="AN216" i="1"/>
  <c r="AN215" i="1"/>
  <c r="AN214" i="1"/>
  <c r="AN213" i="1"/>
  <c r="AN212" i="1"/>
  <c r="AN211" i="1"/>
  <c r="AN210" i="1"/>
  <c r="AN209" i="1"/>
  <c r="AN208" i="1"/>
  <c r="AN207" i="1"/>
  <c r="AN206" i="1"/>
  <c r="AN205" i="1"/>
  <c r="AN204" i="1"/>
  <c r="AN203" i="1"/>
  <c r="AN202" i="1"/>
  <c r="AN201" i="1"/>
  <c r="AN200" i="1"/>
  <c r="AN199" i="1"/>
  <c r="AN198" i="1"/>
  <c r="AN197" i="1"/>
  <c r="AN196" i="1"/>
  <c r="AN195" i="1"/>
  <c r="AN194" i="1"/>
  <c r="AN193" i="1"/>
  <c r="AN192" i="1"/>
  <c r="AN191" i="1"/>
  <c r="AN190" i="1"/>
  <c r="AN189" i="1"/>
  <c r="AN188" i="1"/>
  <c r="AN187" i="1"/>
  <c r="AN186" i="1"/>
  <c r="AN185" i="1"/>
  <c r="AN184" i="1"/>
  <c r="AN183" i="1"/>
  <c r="AN182" i="1"/>
  <c r="AN181" i="1"/>
  <c r="AN180" i="1"/>
  <c r="AN179" i="1"/>
  <c r="AN178" i="1"/>
  <c r="AN177" i="1"/>
  <c r="AN176" i="1"/>
  <c r="AN175" i="1"/>
  <c r="AN174" i="1"/>
  <c r="AN173" i="1"/>
  <c r="AN172" i="1"/>
  <c r="AN171" i="1"/>
  <c r="AN170" i="1"/>
  <c r="AN169" i="1"/>
  <c r="AN168" i="1"/>
  <c r="AN167" i="1"/>
  <c r="AN166" i="1"/>
  <c r="AN165" i="1"/>
  <c r="AN164" i="1"/>
  <c r="AN163" i="1"/>
  <c r="AN162" i="1"/>
  <c r="AN161" i="1"/>
  <c r="AN160" i="1"/>
  <c r="AN159" i="1"/>
  <c r="AN158" i="1"/>
  <c r="AN157" i="1"/>
  <c r="AN156" i="1"/>
  <c r="AN155" i="1"/>
  <c r="AN154" i="1"/>
  <c r="AN153" i="1"/>
  <c r="AN152" i="1"/>
  <c r="AN151" i="1"/>
  <c r="AN150" i="1"/>
  <c r="AN149" i="1"/>
  <c r="AN148" i="1"/>
  <c r="AN147" i="1"/>
  <c r="AN146" i="1"/>
  <c r="AN145" i="1"/>
  <c r="AN144" i="1"/>
  <c r="AN143" i="1"/>
  <c r="AN142" i="1"/>
  <c r="AN141" i="1"/>
  <c r="AN140" i="1"/>
  <c r="AN139" i="1"/>
  <c r="AN138" i="1"/>
  <c r="AN137" i="1"/>
  <c r="AN136" i="1"/>
  <c r="AN135" i="1"/>
  <c r="AN134" i="1"/>
  <c r="AN133" i="1"/>
  <c r="AN132" i="1"/>
  <c r="AN131" i="1"/>
  <c r="AN130" i="1"/>
  <c r="AN129" i="1"/>
  <c r="AN128" i="1"/>
  <c r="AN127" i="1"/>
  <c r="AN126" i="1"/>
  <c r="AN125" i="1"/>
  <c r="AN124" i="1"/>
  <c r="AN123" i="1"/>
  <c r="AN122" i="1"/>
  <c r="AN121" i="1"/>
  <c r="AN120" i="1"/>
  <c r="AN119" i="1"/>
  <c r="AN118" i="1"/>
  <c r="AN117" i="1"/>
  <c r="AN116" i="1"/>
  <c r="AN115" i="1"/>
  <c r="AN114" i="1"/>
  <c r="AN113" i="1"/>
  <c r="AN112" i="1"/>
  <c r="AN111" i="1"/>
  <c r="AN110" i="1"/>
  <c r="AN109" i="1"/>
  <c r="AN108" i="1"/>
  <c r="AN107" i="1"/>
  <c r="AN106" i="1"/>
  <c r="AN105" i="1"/>
  <c r="AN104" i="1"/>
  <c r="AN103" i="1"/>
  <c r="AN102" i="1"/>
  <c r="AN101" i="1"/>
  <c r="AN100" i="1"/>
  <c r="AN99" i="1"/>
  <c r="AN98" i="1"/>
  <c r="AN97" i="1"/>
  <c r="AN96" i="1"/>
  <c r="AN95" i="1"/>
  <c r="AN94" i="1"/>
  <c r="AN93" i="1"/>
  <c r="AN92" i="1"/>
  <c r="AN91" i="1"/>
  <c r="AN90" i="1"/>
  <c r="AN89" i="1"/>
  <c r="AN88" i="1"/>
  <c r="AN87" i="1"/>
  <c r="AN86" i="1"/>
  <c r="AN85" i="1"/>
  <c r="AN84" i="1"/>
  <c r="AN83" i="1"/>
  <c r="AN82" i="1"/>
  <c r="AN81" i="1"/>
  <c r="AN80" i="1"/>
  <c r="AN79" i="1"/>
  <c r="AN78" i="1"/>
  <c r="AN77" i="1"/>
  <c r="AN76" i="1"/>
  <c r="AN75" i="1"/>
  <c r="AN74" i="1"/>
  <c r="AN73" i="1"/>
  <c r="AN72" i="1"/>
  <c r="AN71" i="1"/>
  <c r="AN70" i="1"/>
  <c r="AN69" i="1"/>
  <c r="AN68" i="1"/>
  <c r="AN67" i="1"/>
  <c r="AN66" i="1"/>
  <c r="AN65" i="1"/>
  <c r="AN64" i="1"/>
  <c r="AN63" i="1"/>
  <c r="AN62" i="1"/>
  <c r="AN61" i="1"/>
  <c r="AN60" i="1"/>
  <c r="AN59" i="1"/>
  <c r="AN58" i="1"/>
  <c r="AN57" i="1"/>
  <c r="AN56" i="1"/>
  <c r="AN55" i="1"/>
  <c r="AN54" i="1"/>
  <c r="AN53" i="1"/>
  <c r="AN52" i="1"/>
  <c r="AN51" i="1"/>
  <c r="AN50" i="1"/>
  <c r="AN49" i="1"/>
  <c r="AN48" i="1"/>
  <c r="AN47" i="1"/>
  <c r="AN46" i="1"/>
  <c r="AN45" i="1"/>
  <c r="AN44" i="1"/>
  <c r="AN43" i="1"/>
  <c r="AN42" i="1"/>
  <c r="AN41" i="1"/>
  <c r="AN40" i="1"/>
  <c r="AN39" i="1"/>
  <c r="AN38" i="1"/>
  <c r="AN37" i="1"/>
  <c r="AN36" i="1"/>
  <c r="AN35" i="1"/>
  <c r="AN34" i="1"/>
  <c r="AN33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AM10008" i="1"/>
  <c r="AM10007" i="1"/>
  <c r="AM10006" i="1"/>
  <c r="AM10005" i="1"/>
  <c r="AM10004" i="1"/>
  <c r="AM10003" i="1"/>
  <c r="AM10002" i="1"/>
  <c r="AM10001" i="1"/>
  <c r="AM10000" i="1"/>
  <c r="AM9999" i="1"/>
  <c r="AM9998" i="1"/>
  <c r="AM9997" i="1"/>
  <c r="AM9996" i="1"/>
  <c r="AM9995" i="1"/>
  <c r="AM9994" i="1"/>
  <c r="AM9993" i="1"/>
  <c r="AM9992" i="1"/>
  <c r="AM9991" i="1"/>
  <c r="AM9990" i="1"/>
  <c r="AM9989" i="1"/>
  <c r="AM9988" i="1"/>
  <c r="AM9987" i="1"/>
  <c r="AM9986" i="1"/>
  <c r="AM9985" i="1"/>
  <c r="AM9984" i="1"/>
  <c r="AM9983" i="1"/>
  <c r="AM9982" i="1"/>
  <c r="AM9981" i="1"/>
  <c r="AM9980" i="1"/>
  <c r="AM9979" i="1"/>
  <c r="AM9978" i="1"/>
  <c r="AM9977" i="1"/>
  <c r="AM9976" i="1"/>
  <c r="AM9975" i="1"/>
  <c r="AM9974" i="1"/>
  <c r="AM9973" i="1"/>
  <c r="AM9972" i="1"/>
  <c r="AM9971" i="1"/>
  <c r="AM9970" i="1"/>
  <c r="AM9969" i="1"/>
  <c r="AM9968" i="1"/>
  <c r="AM9967" i="1"/>
  <c r="AM9966" i="1"/>
  <c r="AM9965" i="1"/>
  <c r="AM9964" i="1"/>
  <c r="AM9963" i="1"/>
  <c r="AM9962" i="1"/>
  <c r="AM9961" i="1"/>
  <c r="AM9960" i="1"/>
  <c r="AM9959" i="1"/>
  <c r="AM9958" i="1"/>
  <c r="AM9957" i="1"/>
  <c r="AM9956" i="1"/>
  <c r="AM9955" i="1"/>
  <c r="AM9954" i="1"/>
  <c r="AM9953" i="1"/>
  <c r="AM9952" i="1"/>
  <c r="AM9951" i="1"/>
  <c r="AM9950" i="1"/>
  <c r="AM9949" i="1"/>
  <c r="AM9948" i="1"/>
  <c r="AM9947" i="1"/>
  <c r="AM9946" i="1"/>
  <c r="AM9945" i="1"/>
  <c r="AM9944" i="1"/>
  <c r="AM9943" i="1"/>
  <c r="AM9942" i="1"/>
  <c r="AM9941" i="1"/>
  <c r="AM9940" i="1"/>
  <c r="AM9939" i="1"/>
  <c r="AM9938" i="1"/>
  <c r="AM9937" i="1"/>
  <c r="AM9936" i="1"/>
  <c r="AM9935" i="1"/>
  <c r="AM9934" i="1"/>
  <c r="AM9933" i="1"/>
  <c r="AM9932" i="1"/>
  <c r="AM9931" i="1"/>
  <c r="AM9930" i="1"/>
  <c r="AM9929" i="1"/>
  <c r="AM9928" i="1"/>
  <c r="AM9927" i="1"/>
  <c r="AM9926" i="1"/>
  <c r="AM9925" i="1"/>
  <c r="AM9924" i="1"/>
  <c r="AM9923" i="1"/>
  <c r="AM9922" i="1"/>
  <c r="AM9921" i="1"/>
  <c r="AM9920" i="1"/>
  <c r="AM9919" i="1"/>
  <c r="AM9918" i="1"/>
  <c r="AM9917" i="1"/>
  <c r="AM9916" i="1"/>
  <c r="AM9915" i="1"/>
  <c r="AM9914" i="1"/>
  <c r="AM9913" i="1"/>
  <c r="AM9912" i="1"/>
  <c r="AM9911" i="1"/>
  <c r="AM9910" i="1"/>
  <c r="AM9909" i="1"/>
  <c r="AM9908" i="1"/>
  <c r="AM9907" i="1"/>
  <c r="AM9906" i="1"/>
  <c r="AM9905" i="1"/>
  <c r="AM9904" i="1"/>
  <c r="AM9903" i="1"/>
  <c r="AM9902" i="1"/>
  <c r="AM9901" i="1"/>
  <c r="AM9900" i="1"/>
  <c r="AM9899" i="1"/>
  <c r="AM9898" i="1"/>
  <c r="AM9897" i="1"/>
  <c r="AM9896" i="1"/>
  <c r="AM9895" i="1"/>
  <c r="AM9894" i="1"/>
  <c r="AM9893" i="1"/>
  <c r="AM9892" i="1"/>
  <c r="AM9891" i="1"/>
  <c r="AM9890" i="1"/>
  <c r="AM9889" i="1"/>
  <c r="AM9888" i="1"/>
  <c r="AM9887" i="1"/>
  <c r="AM9886" i="1"/>
  <c r="AM9885" i="1"/>
  <c r="AM9884" i="1"/>
  <c r="AM9883" i="1"/>
  <c r="AM9882" i="1"/>
  <c r="AM9881" i="1"/>
  <c r="AM9880" i="1"/>
  <c r="AM9879" i="1"/>
  <c r="AM9878" i="1"/>
  <c r="AM9877" i="1"/>
  <c r="AM9876" i="1"/>
  <c r="AM9875" i="1"/>
  <c r="AM9874" i="1"/>
  <c r="AM9873" i="1"/>
  <c r="AM9872" i="1"/>
  <c r="AM9871" i="1"/>
  <c r="AM9870" i="1"/>
  <c r="AM9869" i="1"/>
  <c r="AM9868" i="1"/>
  <c r="AM9867" i="1"/>
  <c r="AM9866" i="1"/>
  <c r="AM9865" i="1"/>
  <c r="AM9864" i="1"/>
  <c r="AM9863" i="1"/>
  <c r="AM9862" i="1"/>
  <c r="AM9861" i="1"/>
  <c r="AM9860" i="1"/>
  <c r="AM9859" i="1"/>
  <c r="AM9858" i="1"/>
  <c r="AM9857" i="1"/>
  <c r="AM9856" i="1"/>
  <c r="AM9855" i="1"/>
  <c r="AM9854" i="1"/>
  <c r="AM9853" i="1"/>
  <c r="AM9852" i="1"/>
  <c r="AM9851" i="1"/>
  <c r="AM9850" i="1"/>
  <c r="AM9849" i="1"/>
  <c r="AM9848" i="1"/>
  <c r="AM9847" i="1"/>
  <c r="AM9846" i="1"/>
  <c r="AM9845" i="1"/>
  <c r="AM9844" i="1"/>
  <c r="AM9843" i="1"/>
  <c r="AM9842" i="1"/>
  <c r="AM9841" i="1"/>
  <c r="AM9840" i="1"/>
  <c r="AM9839" i="1"/>
  <c r="AM9838" i="1"/>
  <c r="AM9837" i="1"/>
  <c r="AM9836" i="1"/>
  <c r="AM9835" i="1"/>
  <c r="AM9834" i="1"/>
  <c r="AM9833" i="1"/>
  <c r="AM9832" i="1"/>
  <c r="AM9831" i="1"/>
  <c r="AM9830" i="1"/>
  <c r="AM9829" i="1"/>
  <c r="AM9828" i="1"/>
  <c r="AM9827" i="1"/>
  <c r="AM9826" i="1"/>
  <c r="AM9825" i="1"/>
  <c r="AM9824" i="1"/>
  <c r="AM9823" i="1"/>
  <c r="AM9822" i="1"/>
  <c r="AM9821" i="1"/>
  <c r="AM9820" i="1"/>
  <c r="AM9819" i="1"/>
  <c r="AM9818" i="1"/>
  <c r="AM9817" i="1"/>
  <c r="AM9816" i="1"/>
  <c r="AM9815" i="1"/>
  <c r="AM9814" i="1"/>
  <c r="AM9813" i="1"/>
  <c r="AM9812" i="1"/>
  <c r="AM9811" i="1"/>
  <c r="AM9810" i="1"/>
  <c r="AM9809" i="1"/>
  <c r="AM9808" i="1"/>
  <c r="AM9807" i="1"/>
  <c r="AM9806" i="1"/>
  <c r="AM9805" i="1"/>
  <c r="AM9804" i="1"/>
  <c r="AM9803" i="1"/>
  <c r="AM9802" i="1"/>
  <c r="AM9801" i="1"/>
  <c r="AM9800" i="1"/>
  <c r="AM9799" i="1"/>
  <c r="AM9798" i="1"/>
  <c r="AM9797" i="1"/>
  <c r="AM9796" i="1"/>
  <c r="AM9795" i="1"/>
  <c r="AM9794" i="1"/>
  <c r="AM9793" i="1"/>
  <c r="AM9792" i="1"/>
  <c r="AM9791" i="1"/>
  <c r="AM9790" i="1"/>
  <c r="AM9789" i="1"/>
  <c r="AM9788" i="1"/>
  <c r="AM9787" i="1"/>
  <c r="AM9786" i="1"/>
  <c r="AM9785" i="1"/>
  <c r="AM9784" i="1"/>
  <c r="AM9783" i="1"/>
  <c r="AM9782" i="1"/>
  <c r="AM9781" i="1"/>
  <c r="AM9780" i="1"/>
  <c r="AM9779" i="1"/>
  <c r="AM9778" i="1"/>
  <c r="AM9777" i="1"/>
  <c r="AM9776" i="1"/>
  <c r="AM9775" i="1"/>
  <c r="AM9774" i="1"/>
  <c r="AM9773" i="1"/>
  <c r="AM9772" i="1"/>
  <c r="AM9771" i="1"/>
  <c r="AM9770" i="1"/>
  <c r="AM9769" i="1"/>
  <c r="AM9768" i="1"/>
  <c r="AM9767" i="1"/>
  <c r="AM9766" i="1"/>
  <c r="AM9765" i="1"/>
  <c r="AM9764" i="1"/>
  <c r="AM9763" i="1"/>
  <c r="AM9762" i="1"/>
  <c r="AM9761" i="1"/>
  <c r="AM9760" i="1"/>
  <c r="AM9759" i="1"/>
  <c r="AM9758" i="1"/>
  <c r="AM9757" i="1"/>
  <c r="AM9756" i="1"/>
  <c r="AM9755" i="1"/>
  <c r="AM9754" i="1"/>
  <c r="AM9753" i="1"/>
  <c r="AM9752" i="1"/>
  <c r="AM9751" i="1"/>
  <c r="AM9750" i="1"/>
  <c r="AM9749" i="1"/>
  <c r="AM9748" i="1"/>
  <c r="AM9747" i="1"/>
  <c r="AM9746" i="1"/>
  <c r="AM9745" i="1"/>
  <c r="AM9744" i="1"/>
  <c r="AM9743" i="1"/>
  <c r="AM9742" i="1"/>
  <c r="AM9741" i="1"/>
  <c r="AM9740" i="1"/>
  <c r="AM9739" i="1"/>
  <c r="AM9738" i="1"/>
  <c r="AM9737" i="1"/>
  <c r="AM9736" i="1"/>
  <c r="AM9735" i="1"/>
  <c r="AM9734" i="1"/>
  <c r="AM9733" i="1"/>
  <c r="AM9732" i="1"/>
  <c r="AM9731" i="1"/>
  <c r="AM9730" i="1"/>
  <c r="AM9729" i="1"/>
  <c r="AM9728" i="1"/>
  <c r="AM9727" i="1"/>
  <c r="AM9726" i="1"/>
  <c r="AM9725" i="1"/>
  <c r="AM9724" i="1"/>
  <c r="AM9723" i="1"/>
  <c r="AM9722" i="1"/>
  <c r="AM9721" i="1"/>
  <c r="AM9720" i="1"/>
  <c r="AM9719" i="1"/>
  <c r="AM9718" i="1"/>
  <c r="AM9717" i="1"/>
  <c r="AM9716" i="1"/>
  <c r="AM9715" i="1"/>
  <c r="AM9714" i="1"/>
  <c r="AM9713" i="1"/>
  <c r="AM9712" i="1"/>
  <c r="AM9711" i="1"/>
  <c r="AM9710" i="1"/>
  <c r="AM9709" i="1"/>
  <c r="AM9708" i="1"/>
  <c r="AM9707" i="1"/>
  <c r="AM9706" i="1"/>
  <c r="AM9705" i="1"/>
  <c r="AM9704" i="1"/>
  <c r="AM9703" i="1"/>
  <c r="AM9702" i="1"/>
  <c r="AM9701" i="1"/>
  <c r="AM9700" i="1"/>
  <c r="AM9699" i="1"/>
  <c r="AM9698" i="1"/>
  <c r="AM9697" i="1"/>
  <c r="AM9696" i="1"/>
  <c r="AM9695" i="1"/>
  <c r="AM9694" i="1"/>
  <c r="AM9693" i="1"/>
  <c r="AM9692" i="1"/>
  <c r="AM9691" i="1"/>
  <c r="AM9690" i="1"/>
  <c r="AM9689" i="1"/>
  <c r="AM9688" i="1"/>
  <c r="AM9687" i="1"/>
  <c r="AM9686" i="1"/>
  <c r="AM9685" i="1"/>
  <c r="AM9684" i="1"/>
  <c r="AM9683" i="1"/>
  <c r="AM9682" i="1"/>
  <c r="AM9681" i="1"/>
  <c r="AM9680" i="1"/>
  <c r="AM9679" i="1"/>
  <c r="AM9678" i="1"/>
  <c r="AM9677" i="1"/>
  <c r="AM9676" i="1"/>
  <c r="AM9675" i="1"/>
  <c r="AM9674" i="1"/>
  <c r="AM9673" i="1"/>
  <c r="AM9672" i="1"/>
  <c r="AM9671" i="1"/>
  <c r="AM9670" i="1"/>
  <c r="AM9669" i="1"/>
  <c r="AM9668" i="1"/>
  <c r="AM9667" i="1"/>
  <c r="AM9666" i="1"/>
  <c r="AM9665" i="1"/>
  <c r="AM9664" i="1"/>
  <c r="AM9663" i="1"/>
  <c r="AM9662" i="1"/>
  <c r="AM9661" i="1"/>
  <c r="AM9660" i="1"/>
  <c r="AM9659" i="1"/>
  <c r="AM9658" i="1"/>
  <c r="AM9657" i="1"/>
  <c r="AM9656" i="1"/>
  <c r="AM9655" i="1"/>
  <c r="AM9654" i="1"/>
  <c r="AM9653" i="1"/>
  <c r="AM9652" i="1"/>
  <c r="AM9651" i="1"/>
  <c r="AM9650" i="1"/>
  <c r="AM9649" i="1"/>
  <c r="AM9648" i="1"/>
  <c r="AM9647" i="1"/>
  <c r="AM9646" i="1"/>
  <c r="AM9645" i="1"/>
  <c r="AM9644" i="1"/>
  <c r="AM9643" i="1"/>
  <c r="AM9642" i="1"/>
  <c r="AM9641" i="1"/>
  <c r="AM9640" i="1"/>
  <c r="AM9639" i="1"/>
  <c r="AM9638" i="1"/>
  <c r="AM9637" i="1"/>
  <c r="AM9636" i="1"/>
  <c r="AM9635" i="1"/>
  <c r="AM9634" i="1"/>
  <c r="AM9633" i="1"/>
  <c r="AM9632" i="1"/>
  <c r="AM9631" i="1"/>
  <c r="AM9630" i="1"/>
  <c r="AM9629" i="1"/>
  <c r="AM9628" i="1"/>
  <c r="AM9627" i="1"/>
  <c r="AM9626" i="1"/>
  <c r="AM9625" i="1"/>
  <c r="AM9624" i="1"/>
  <c r="AM9623" i="1"/>
  <c r="AM9622" i="1"/>
  <c r="AM9621" i="1"/>
  <c r="AM9620" i="1"/>
  <c r="AM9619" i="1"/>
  <c r="AM9618" i="1"/>
  <c r="AM9617" i="1"/>
  <c r="AM9616" i="1"/>
  <c r="AM9615" i="1"/>
  <c r="AM9614" i="1"/>
  <c r="AM9613" i="1"/>
  <c r="AM9612" i="1"/>
  <c r="AM9611" i="1"/>
  <c r="AM9610" i="1"/>
  <c r="AM9609" i="1"/>
  <c r="AM9608" i="1"/>
  <c r="AM9607" i="1"/>
  <c r="AM9606" i="1"/>
  <c r="AM9605" i="1"/>
  <c r="AM9604" i="1"/>
  <c r="AM9603" i="1"/>
  <c r="AM9602" i="1"/>
  <c r="AM9601" i="1"/>
  <c r="AM9600" i="1"/>
  <c r="AM9599" i="1"/>
  <c r="AM9598" i="1"/>
  <c r="AM9597" i="1"/>
  <c r="AM9596" i="1"/>
  <c r="AM9595" i="1"/>
  <c r="AM9594" i="1"/>
  <c r="AM9593" i="1"/>
  <c r="AM9592" i="1"/>
  <c r="AM9591" i="1"/>
  <c r="AM9590" i="1"/>
  <c r="AM9589" i="1"/>
  <c r="AM9588" i="1"/>
  <c r="AM9587" i="1"/>
  <c r="AM9586" i="1"/>
  <c r="AM9585" i="1"/>
  <c r="AM9584" i="1"/>
  <c r="AM9583" i="1"/>
  <c r="AM9582" i="1"/>
  <c r="AM9581" i="1"/>
  <c r="AM9580" i="1"/>
  <c r="AM9579" i="1"/>
  <c r="AM9578" i="1"/>
  <c r="AM9577" i="1"/>
  <c r="AM9576" i="1"/>
  <c r="AM9575" i="1"/>
  <c r="AM9574" i="1"/>
  <c r="AM9573" i="1"/>
  <c r="AM9572" i="1"/>
  <c r="AM9571" i="1"/>
  <c r="AM9570" i="1"/>
  <c r="AM9569" i="1"/>
  <c r="AM9568" i="1"/>
  <c r="AM9567" i="1"/>
  <c r="AM9566" i="1"/>
  <c r="AM9565" i="1"/>
  <c r="AM9564" i="1"/>
  <c r="AM9563" i="1"/>
  <c r="AM9562" i="1"/>
  <c r="AM9561" i="1"/>
  <c r="AM9560" i="1"/>
  <c r="AM9559" i="1"/>
  <c r="AM9558" i="1"/>
  <c r="AM9557" i="1"/>
  <c r="AM9556" i="1"/>
  <c r="AM9555" i="1"/>
  <c r="AM9554" i="1"/>
  <c r="AM9553" i="1"/>
  <c r="AM9552" i="1"/>
  <c r="AM9551" i="1"/>
  <c r="AM9550" i="1"/>
  <c r="AM9549" i="1"/>
  <c r="AM9548" i="1"/>
  <c r="AM9547" i="1"/>
  <c r="AM9546" i="1"/>
  <c r="AM9545" i="1"/>
  <c r="AM9544" i="1"/>
  <c r="AM9543" i="1"/>
  <c r="AM9542" i="1"/>
  <c r="AM9541" i="1"/>
  <c r="AM9540" i="1"/>
  <c r="AM9539" i="1"/>
  <c r="AM9538" i="1"/>
  <c r="AM9537" i="1"/>
  <c r="AM9536" i="1"/>
  <c r="AM9535" i="1"/>
  <c r="AM9534" i="1"/>
  <c r="AM9533" i="1"/>
  <c r="AM9532" i="1"/>
  <c r="AM9531" i="1"/>
  <c r="AM9530" i="1"/>
  <c r="AM9529" i="1"/>
  <c r="AM9528" i="1"/>
  <c r="AM9527" i="1"/>
  <c r="AM9526" i="1"/>
  <c r="AM9525" i="1"/>
  <c r="AM9524" i="1"/>
  <c r="AM9523" i="1"/>
  <c r="AM9522" i="1"/>
  <c r="AM9521" i="1"/>
  <c r="AM9520" i="1"/>
  <c r="AM9519" i="1"/>
  <c r="AM9518" i="1"/>
  <c r="AM9517" i="1"/>
  <c r="AM9516" i="1"/>
  <c r="AM9515" i="1"/>
  <c r="AM9514" i="1"/>
  <c r="AM9513" i="1"/>
  <c r="AM9512" i="1"/>
  <c r="AM9511" i="1"/>
  <c r="AM9510" i="1"/>
  <c r="AM9509" i="1"/>
  <c r="AM9508" i="1"/>
  <c r="AM9507" i="1"/>
  <c r="AM9506" i="1"/>
  <c r="AM9505" i="1"/>
  <c r="AM9504" i="1"/>
  <c r="AM9503" i="1"/>
  <c r="AM9502" i="1"/>
  <c r="AM9501" i="1"/>
  <c r="AM9500" i="1"/>
  <c r="AM9499" i="1"/>
  <c r="AM9498" i="1"/>
  <c r="AM9497" i="1"/>
  <c r="AM9496" i="1"/>
  <c r="AM9495" i="1"/>
  <c r="AM9494" i="1"/>
  <c r="AM9493" i="1"/>
  <c r="AM9492" i="1"/>
  <c r="AM9491" i="1"/>
  <c r="AM9490" i="1"/>
  <c r="AM9489" i="1"/>
  <c r="AM9488" i="1"/>
  <c r="AM9487" i="1"/>
  <c r="AM9486" i="1"/>
  <c r="AM9485" i="1"/>
  <c r="AM9484" i="1"/>
  <c r="AM9483" i="1"/>
  <c r="AM9482" i="1"/>
  <c r="AM9481" i="1"/>
  <c r="AM9480" i="1"/>
  <c r="AM9479" i="1"/>
  <c r="AM9478" i="1"/>
  <c r="AM9477" i="1"/>
  <c r="AM9476" i="1"/>
  <c r="AM9475" i="1"/>
  <c r="AM9474" i="1"/>
  <c r="AM9473" i="1"/>
  <c r="AM9472" i="1"/>
  <c r="AM9471" i="1"/>
  <c r="AM9470" i="1"/>
  <c r="AM9469" i="1"/>
  <c r="AM9468" i="1"/>
  <c r="AM9467" i="1"/>
  <c r="AM9466" i="1"/>
  <c r="AM9465" i="1"/>
  <c r="AM9464" i="1"/>
  <c r="AM9463" i="1"/>
  <c r="AM9462" i="1"/>
  <c r="AM9461" i="1"/>
  <c r="AM9460" i="1"/>
  <c r="AM9459" i="1"/>
  <c r="AM9458" i="1"/>
  <c r="AM9457" i="1"/>
  <c r="AM9456" i="1"/>
  <c r="AM9455" i="1"/>
  <c r="AM9454" i="1"/>
  <c r="AM9453" i="1"/>
  <c r="AM9452" i="1"/>
  <c r="AM9451" i="1"/>
  <c r="AM9450" i="1"/>
  <c r="AM9449" i="1"/>
  <c r="AM9448" i="1"/>
  <c r="AM9447" i="1"/>
  <c r="AM9446" i="1"/>
  <c r="AM9445" i="1"/>
  <c r="AM9444" i="1"/>
  <c r="AM9443" i="1"/>
  <c r="AM9442" i="1"/>
  <c r="AM9441" i="1"/>
  <c r="AM9440" i="1"/>
  <c r="AM9439" i="1"/>
  <c r="AM9438" i="1"/>
  <c r="AM9437" i="1"/>
  <c r="AM9436" i="1"/>
  <c r="AM9435" i="1"/>
  <c r="AM9434" i="1"/>
  <c r="AM9433" i="1"/>
  <c r="AM9432" i="1"/>
  <c r="AM9431" i="1"/>
  <c r="AM9430" i="1"/>
  <c r="AM9429" i="1"/>
  <c r="AM9428" i="1"/>
  <c r="AM9427" i="1"/>
  <c r="AM9426" i="1"/>
  <c r="AM9425" i="1"/>
  <c r="AM9424" i="1"/>
  <c r="AM9423" i="1"/>
  <c r="AM9422" i="1"/>
  <c r="AM9421" i="1"/>
  <c r="AM9420" i="1"/>
  <c r="AM9419" i="1"/>
  <c r="AM9418" i="1"/>
  <c r="AM9417" i="1"/>
  <c r="AM9416" i="1"/>
  <c r="AM9415" i="1"/>
  <c r="AM9414" i="1"/>
  <c r="AM9413" i="1"/>
  <c r="AM9412" i="1"/>
  <c r="AM9411" i="1"/>
  <c r="AM9410" i="1"/>
  <c r="AM9409" i="1"/>
  <c r="AM9408" i="1"/>
  <c r="AM9407" i="1"/>
  <c r="AM9406" i="1"/>
  <c r="AM9405" i="1"/>
  <c r="AM9404" i="1"/>
  <c r="AM9403" i="1"/>
  <c r="AM9402" i="1"/>
  <c r="AM9401" i="1"/>
  <c r="AM9400" i="1"/>
  <c r="AM9399" i="1"/>
  <c r="AM9398" i="1"/>
  <c r="AM9397" i="1"/>
  <c r="AM9396" i="1"/>
  <c r="AM9395" i="1"/>
  <c r="AM9394" i="1"/>
  <c r="AM9393" i="1"/>
  <c r="AM9392" i="1"/>
  <c r="AM9391" i="1"/>
  <c r="AM9390" i="1"/>
  <c r="AM9389" i="1"/>
  <c r="AM9388" i="1"/>
  <c r="AM9387" i="1"/>
  <c r="AM9386" i="1"/>
  <c r="AM9385" i="1"/>
  <c r="AM9384" i="1"/>
  <c r="AM9383" i="1"/>
  <c r="AM9382" i="1"/>
  <c r="AM9381" i="1"/>
  <c r="AM9380" i="1"/>
  <c r="AM9379" i="1"/>
  <c r="AM9378" i="1"/>
  <c r="AM9377" i="1"/>
  <c r="AM9376" i="1"/>
  <c r="AM9375" i="1"/>
  <c r="AM9374" i="1"/>
  <c r="AM9373" i="1"/>
  <c r="AM9372" i="1"/>
  <c r="AM9371" i="1"/>
  <c r="AM9370" i="1"/>
  <c r="AM9369" i="1"/>
  <c r="AM9368" i="1"/>
  <c r="AM9367" i="1"/>
  <c r="AM9366" i="1"/>
  <c r="AM9365" i="1"/>
  <c r="AM9364" i="1"/>
  <c r="AM9363" i="1"/>
  <c r="AM9362" i="1"/>
  <c r="AM9361" i="1"/>
  <c r="AM9360" i="1"/>
  <c r="AM9359" i="1"/>
  <c r="AM9358" i="1"/>
  <c r="AM9357" i="1"/>
  <c r="AM9356" i="1"/>
  <c r="AM9355" i="1"/>
  <c r="AM9354" i="1"/>
  <c r="AM9353" i="1"/>
  <c r="AM9352" i="1"/>
  <c r="AM9351" i="1"/>
  <c r="AM9350" i="1"/>
  <c r="AM9349" i="1"/>
  <c r="AM9348" i="1"/>
  <c r="AM9347" i="1"/>
  <c r="AM9346" i="1"/>
  <c r="AM9345" i="1"/>
  <c r="AM9344" i="1"/>
  <c r="AM9343" i="1"/>
  <c r="AM9342" i="1"/>
  <c r="AM9341" i="1"/>
  <c r="AM9340" i="1"/>
  <c r="AM9339" i="1"/>
  <c r="AM9338" i="1"/>
  <c r="AM9337" i="1"/>
  <c r="AM9336" i="1"/>
  <c r="AM9335" i="1"/>
  <c r="AM9334" i="1"/>
  <c r="AM9333" i="1"/>
  <c r="AM9332" i="1"/>
  <c r="AM9331" i="1"/>
  <c r="AM9330" i="1"/>
  <c r="AM9329" i="1"/>
  <c r="AM9328" i="1"/>
  <c r="AM9327" i="1"/>
  <c r="AM9326" i="1"/>
  <c r="AM9325" i="1"/>
  <c r="AM9324" i="1"/>
  <c r="AM9323" i="1"/>
  <c r="AM9322" i="1"/>
  <c r="AM9321" i="1"/>
  <c r="AM9320" i="1"/>
  <c r="AM9319" i="1"/>
  <c r="AM9318" i="1"/>
  <c r="AM9317" i="1"/>
  <c r="AM9316" i="1"/>
  <c r="AM9315" i="1"/>
  <c r="AM9314" i="1"/>
  <c r="AM9313" i="1"/>
  <c r="AM9312" i="1"/>
  <c r="AM9311" i="1"/>
  <c r="AM9310" i="1"/>
  <c r="AM9309" i="1"/>
  <c r="AM9308" i="1"/>
  <c r="AM9307" i="1"/>
  <c r="AM9306" i="1"/>
  <c r="AM9305" i="1"/>
  <c r="AM9304" i="1"/>
  <c r="AM9303" i="1"/>
  <c r="AM9302" i="1"/>
  <c r="AM9301" i="1"/>
  <c r="AM9300" i="1"/>
  <c r="AM9299" i="1"/>
  <c r="AM9298" i="1"/>
  <c r="AM9297" i="1"/>
  <c r="AM9296" i="1"/>
  <c r="AM9295" i="1"/>
  <c r="AM9294" i="1"/>
  <c r="AM9293" i="1"/>
  <c r="AM9292" i="1"/>
  <c r="AM9291" i="1"/>
  <c r="AM9290" i="1"/>
  <c r="AM9289" i="1"/>
  <c r="AM9288" i="1"/>
  <c r="AM9287" i="1"/>
  <c r="AM9286" i="1"/>
  <c r="AM9285" i="1"/>
  <c r="AM9284" i="1"/>
  <c r="AM9283" i="1"/>
  <c r="AM9282" i="1"/>
  <c r="AM9281" i="1"/>
  <c r="AM9280" i="1"/>
  <c r="AM9279" i="1"/>
  <c r="AM9278" i="1"/>
  <c r="AM9277" i="1"/>
  <c r="AM9276" i="1"/>
  <c r="AM9275" i="1"/>
  <c r="AM9274" i="1"/>
  <c r="AM9273" i="1"/>
  <c r="AM9272" i="1"/>
  <c r="AM9271" i="1"/>
  <c r="AM9270" i="1"/>
  <c r="AM9269" i="1"/>
  <c r="AM9268" i="1"/>
  <c r="AM9267" i="1"/>
  <c r="AM9266" i="1"/>
  <c r="AM9265" i="1"/>
  <c r="AM9264" i="1"/>
  <c r="AM9263" i="1"/>
  <c r="AM9262" i="1"/>
  <c r="AM9261" i="1"/>
  <c r="AM9260" i="1"/>
  <c r="AM9259" i="1"/>
  <c r="AM9258" i="1"/>
  <c r="AM9257" i="1"/>
  <c r="AM9256" i="1"/>
  <c r="AM9255" i="1"/>
  <c r="AM9254" i="1"/>
  <c r="AM9253" i="1"/>
  <c r="AM9252" i="1"/>
  <c r="AM9251" i="1"/>
  <c r="AM9250" i="1"/>
  <c r="AM9249" i="1"/>
  <c r="AM9248" i="1"/>
  <c r="AM9247" i="1"/>
  <c r="AM9246" i="1"/>
  <c r="AM9245" i="1"/>
  <c r="AM9244" i="1"/>
  <c r="AM9243" i="1"/>
  <c r="AM9242" i="1"/>
  <c r="AM9241" i="1"/>
  <c r="AM9240" i="1"/>
  <c r="AM9239" i="1"/>
  <c r="AM9238" i="1"/>
  <c r="AM9237" i="1"/>
  <c r="AM9236" i="1"/>
  <c r="AM9235" i="1"/>
  <c r="AM9234" i="1"/>
  <c r="AM9233" i="1"/>
  <c r="AM9232" i="1"/>
  <c r="AM9231" i="1"/>
  <c r="AM9230" i="1"/>
  <c r="AM9229" i="1"/>
  <c r="AM9228" i="1"/>
  <c r="AM9227" i="1"/>
  <c r="AM9226" i="1"/>
  <c r="AM9225" i="1"/>
  <c r="AM9224" i="1"/>
  <c r="AM9223" i="1"/>
  <c r="AM9222" i="1"/>
  <c r="AM9221" i="1"/>
  <c r="AM9220" i="1"/>
  <c r="AM9219" i="1"/>
  <c r="AM9218" i="1"/>
  <c r="AM9217" i="1"/>
  <c r="AM9216" i="1"/>
  <c r="AM9215" i="1"/>
  <c r="AM9214" i="1"/>
  <c r="AM9213" i="1"/>
  <c r="AM9212" i="1"/>
  <c r="AM9211" i="1"/>
  <c r="AM9210" i="1"/>
  <c r="AM9209" i="1"/>
  <c r="AM9208" i="1"/>
  <c r="AM9207" i="1"/>
  <c r="AM9206" i="1"/>
  <c r="AM9205" i="1"/>
  <c r="AM9204" i="1"/>
  <c r="AM9203" i="1"/>
  <c r="AM9202" i="1"/>
  <c r="AM9201" i="1"/>
  <c r="AM9200" i="1"/>
  <c r="AM9199" i="1"/>
  <c r="AM9198" i="1"/>
  <c r="AM9197" i="1"/>
  <c r="AM9196" i="1"/>
  <c r="AM9195" i="1"/>
  <c r="AM9194" i="1"/>
  <c r="AM9193" i="1"/>
  <c r="AM9192" i="1"/>
  <c r="AM9191" i="1"/>
  <c r="AM9190" i="1"/>
  <c r="AM9189" i="1"/>
  <c r="AM9188" i="1"/>
  <c r="AM9187" i="1"/>
  <c r="AM9186" i="1"/>
  <c r="AM9185" i="1"/>
  <c r="AM9184" i="1"/>
  <c r="AM9183" i="1"/>
  <c r="AM9182" i="1"/>
  <c r="AM9181" i="1"/>
  <c r="AM9180" i="1"/>
  <c r="AM9179" i="1"/>
  <c r="AM9178" i="1"/>
  <c r="AM9177" i="1"/>
  <c r="AM9176" i="1"/>
  <c r="AM9175" i="1"/>
  <c r="AM9174" i="1"/>
  <c r="AM9173" i="1"/>
  <c r="AM9172" i="1"/>
  <c r="AM9171" i="1"/>
  <c r="AM9170" i="1"/>
  <c r="AM9169" i="1"/>
  <c r="AM9168" i="1"/>
  <c r="AM9167" i="1"/>
  <c r="AM9166" i="1"/>
  <c r="AM9165" i="1"/>
  <c r="AM9164" i="1"/>
  <c r="AM9163" i="1"/>
  <c r="AM9162" i="1"/>
  <c r="AM9161" i="1"/>
  <c r="AM9160" i="1"/>
  <c r="AM9159" i="1"/>
  <c r="AM9158" i="1"/>
  <c r="AM9157" i="1"/>
  <c r="AM9156" i="1"/>
  <c r="AM9155" i="1"/>
  <c r="AM9154" i="1"/>
  <c r="AM9153" i="1"/>
  <c r="AM9152" i="1"/>
  <c r="AM9151" i="1"/>
  <c r="AM9150" i="1"/>
  <c r="AM9149" i="1"/>
  <c r="AM9148" i="1"/>
  <c r="AM9147" i="1"/>
  <c r="AM9146" i="1"/>
  <c r="AM9145" i="1"/>
  <c r="AM9144" i="1"/>
  <c r="AM9143" i="1"/>
  <c r="AM9142" i="1"/>
  <c r="AM9141" i="1"/>
  <c r="AM9140" i="1"/>
  <c r="AM9139" i="1"/>
  <c r="AM9138" i="1"/>
  <c r="AM9137" i="1"/>
  <c r="AM9136" i="1"/>
  <c r="AM9135" i="1"/>
  <c r="AM9134" i="1"/>
  <c r="AM9133" i="1"/>
  <c r="AM9132" i="1"/>
  <c r="AM9131" i="1"/>
  <c r="AM9130" i="1"/>
  <c r="AM9129" i="1"/>
  <c r="AM9128" i="1"/>
  <c r="AM9127" i="1"/>
  <c r="AM9126" i="1"/>
  <c r="AM9125" i="1"/>
  <c r="AM9124" i="1"/>
  <c r="AM9123" i="1"/>
  <c r="AM9122" i="1"/>
  <c r="AM9121" i="1"/>
  <c r="AM9120" i="1"/>
  <c r="AM9119" i="1"/>
  <c r="AM9118" i="1"/>
  <c r="AM9117" i="1"/>
  <c r="AM9116" i="1"/>
  <c r="AM9115" i="1"/>
  <c r="AM9114" i="1"/>
  <c r="AM9113" i="1"/>
  <c r="AM9112" i="1"/>
  <c r="AM9111" i="1"/>
  <c r="AM9110" i="1"/>
  <c r="AM9109" i="1"/>
  <c r="AM9108" i="1"/>
  <c r="AM9107" i="1"/>
  <c r="AM9106" i="1"/>
  <c r="AM9105" i="1"/>
  <c r="AM9104" i="1"/>
  <c r="AM9103" i="1"/>
  <c r="AM9102" i="1"/>
  <c r="AM9101" i="1"/>
  <c r="AM9100" i="1"/>
  <c r="AM9099" i="1"/>
  <c r="AM9098" i="1"/>
  <c r="AM9097" i="1"/>
  <c r="AM9096" i="1"/>
  <c r="AM9095" i="1"/>
  <c r="AM9094" i="1"/>
  <c r="AM9093" i="1"/>
  <c r="AM9092" i="1"/>
  <c r="AM9091" i="1"/>
  <c r="AM9090" i="1"/>
  <c r="AM9089" i="1"/>
  <c r="AM9088" i="1"/>
  <c r="AM9087" i="1"/>
  <c r="AM9086" i="1"/>
  <c r="AM9085" i="1"/>
  <c r="AM9084" i="1"/>
  <c r="AM9083" i="1"/>
  <c r="AM9082" i="1"/>
  <c r="AM9081" i="1"/>
  <c r="AM9080" i="1"/>
  <c r="AM9079" i="1"/>
  <c r="AM9078" i="1"/>
  <c r="AM9077" i="1"/>
  <c r="AM9076" i="1"/>
  <c r="AM9075" i="1"/>
  <c r="AM9074" i="1"/>
  <c r="AM9073" i="1"/>
  <c r="AM9072" i="1"/>
  <c r="AM9071" i="1"/>
  <c r="AM9070" i="1"/>
  <c r="AM9069" i="1"/>
  <c r="AM9068" i="1"/>
  <c r="AM9067" i="1"/>
  <c r="AM9066" i="1"/>
  <c r="AM9065" i="1"/>
  <c r="AM9064" i="1"/>
  <c r="AM9063" i="1"/>
  <c r="AM9062" i="1"/>
  <c r="AM9061" i="1"/>
  <c r="AM9060" i="1"/>
  <c r="AM9059" i="1"/>
  <c r="AM9058" i="1"/>
  <c r="AM9057" i="1"/>
  <c r="AM9056" i="1"/>
  <c r="AM9055" i="1"/>
  <c r="AM9054" i="1"/>
  <c r="AM9053" i="1"/>
  <c r="AM9052" i="1"/>
  <c r="AM9051" i="1"/>
  <c r="AM9050" i="1"/>
  <c r="AM9049" i="1"/>
  <c r="AM9048" i="1"/>
  <c r="AM9047" i="1"/>
  <c r="AM9046" i="1"/>
  <c r="AM9045" i="1"/>
  <c r="AM9044" i="1"/>
  <c r="AM9043" i="1"/>
  <c r="AM9042" i="1"/>
  <c r="AM9041" i="1"/>
  <c r="AM9040" i="1"/>
  <c r="AM9039" i="1"/>
  <c r="AM9038" i="1"/>
  <c r="AM9037" i="1"/>
  <c r="AM9036" i="1"/>
  <c r="AM9035" i="1"/>
  <c r="AM9034" i="1"/>
  <c r="AM9033" i="1"/>
  <c r="AM9032" i="1"/>
  <c r="AM9031" i="1"/>
  <c r="AM9030" i="1"/>
  <c r="AM9029" i="1"/>
  <c r="AM9028" i="1"/>
  <c r="AM9027" i="1"/>
  <c r="AM9026" i="1"/>
  <c r="AM9025" i="1"/>
  <c r="AM9024" i="1"/>
  <c r="AM9023" i="1"/>
  <c r="AM9022" i="1"/>
  <c r="AM9021" i="1"/>
  <c r="AM9020" i="1"/>
  <c r="AM9019" i="1"/>
  <c r="AM9018" i="1"/>
  <c r="AM9017" i="1"/>
  <c r="AM9016" i="1"/>
  <c r="AM9015" i="1"/>
  <c r="AM9014" i="1"/>
  <c r="AM9013" i="1"/>
  <c r="AM9012" i="1"/>
  <c r="AM9011" i="1"/>
  <c r="AM9010" i="1"/>
  <c r="AM9009" i="1"/>
  <c r="AM9008" i="1"/>
  <c r="AM9007" i="1"/>
  <c r="AM9006" i="1"/>
  <c r="AM9005" i="1"/>
  <c r="AM9004" i="1"/>
  <c r="AM9003" i="1"/>
  <c r="AM9002" i="1"/>
  <c r="AM9001" i="1"/>
  <c r="AM9000" i="1"/>
  <c r="AM8999" i="1"/>
  <c r="AM8998" i="1"/>
  <c r="AM8997" i="1"/>
  <c r="AM8996" i="1"/>
  <c r="AM8995" i="1"/>
  <c r="AM8994" i="1"/>
  <c r="AM8993" i="1"/>
  <c r="AM8992" i="1"/>
  <c r="AM8991" i="1"/>
  <c r="AM8990" i="1"/>
  <c r="AM8989" i="1"/>
  <c r="AM8988" i="1"/>
  <c r="AM8987" i="1"/>
  <c r="AM8986" i="1"/>
  <c r="AM8985" i="1"/>
  <c r="AM8984" i="1"/>
  <c r="AM8983" i="1"/>
  <c r="AM8982" i="1"/>
  <c r="AM8981" i="1"/>
  <c r="AM8980" i="1"/>
  <c r="AM8979" i="1"/>
  <c r="AM8978" i="1"/>
  <c r="AM8977" i="1"/>
  <c r="AM8976" i="1"/>
  <c r="AM8975" i="1"/>
  <c r="AM8974" i="1"/>
  <c r="AM8973" i="1"/>
  <c r="AM8972" i="1"/>
  <c r="AM8971" i="1"/>
  <c r="AM8970" i="1"/>
  <c r="AM8969" i="1"/>
  <c r="AM8968" i="1"/>
  <c r="AM8967" i="1"/>
  <c r="AM8966" i="1"/>
  <c r="AM8965" i="1"/>
  <c r="AM8964" i="1"/>
  <c r="AM8963" i="1"/>
  <c r="AM8962" i="1"/>
  <c r="AM8961" i="1"/>
  <c r="AM8960" i="1"/>
  <c r="AM8959" i="1"/>
  <c r="AM8958" i="1"/>
  <c r="AM8957" i="1"/>
  <c r="AM8956" i="1"/>
  <c r="AM8955" i="1"/>
  <c r="AM8954" i="1"/>
  <c r="AM8953" i="1"/>
  <c r="AM8952" i="1"/>
  <c r="AM8951" i="1"/>
  <c r="AM8950" i="1"/>
  <c r="AM8949" i="1"/>
  <c r="AM8948" i="1"/>
  <c r="AM8947" i="1"/>
  <c r="AM8946" i="1"/>
  <c r="AM8945" i="1"/>
  <c r="AM8944" i="1"/>
  <c r="AM8943" i="1"/>
  <c r="AM8942" i="1"/>
  <c r="AM8941" i="1"/>
  <c r="AM8940" i="1"/>
  <c r="AM8939" i="1"/>
  <c r="AM8938" i="1"/>
  <c r="AM8937" i="1"/>
  <c r="AM8936" i="1"/>
  <c r="AM8935" i="1"/>
  <c r="AM8934" i="1"/>
  <c r="AM8933" i="1"/>
  <c r="AM8932" i="1"/>
  <c r="AM8931" i="1"/>
  <c r="AM8930" i="1"/>
  <c r="AM8929" i="1"/>
  <c r="AM8928" i="1"/>
  <c r="AM8927" i="1"/>
  <c r="AM8926" i="1"/>
  <c r="AM8925" i="1"/>
  <c r="AM8924" i="1"/>
  <c r="AM8923" i="1"/>
  <c r="AM8922" i="1"/>
  <c r="AM8921" i="1"/>
  <c r="AM8920" i="1"/>
  <c r="AM8919" i="1"/>
  <c r="AM8918" i="1"/>
  <c r="AM8917" i="1"/>
  <c r="AM8916" i="1"/>
  <c r="AM8915" i="1"/>
  <c r="AM8914" i="1"/>
  <c r="AM8913" i="1"/>
  <c r="AM8912" i="1"/>
  <c r="AM8911" i="1"/>
  <c r="AM8910" i="1"/>
  <c r="AM8909" i="1"/>
  <c r="AM8908" i="1"/>
  <c r="AM8907" i="1"/>
  <c r="AM8906" i="1"/>
  <c r="AM8905" i="1"/>
  <c r="AM8904" i="1"/>
  <c r="AM8903" i="1"/>
  <c r="AM8902" i="1"/>
  <c r="AM8901" i="1"/>
  <c r="AM8900" i="1"/>
  <c r="AM8899" i="1"/>
  <c r="AM8898" i="1"/>
  <c r="AM8897" i="1"/>
  <c r="AM8896" i="1"/>
  <c r="AM8895" i="1"/>
  <c r="AM8894" i="1"/>
  <c r="AM8893" i="1"/>
  <c r="AM8892" i="1"/>
  <c r="AM8891" i="1"/>
  <c r="AM8890" i="1"/>
  <c r="AM8889" i="1"/>
  <c r="AM8888" i="1"/>
  <c r="AM8887" i="1"/>
  <c r="AM8886" i="1"/>
  <c r="AM8885" i="1"/>
  <c r="AM8884" i="1"/>
  <c r="AM8883" i="1"/>
  <c r="AM8882" i="1"/>
  <c r="AM8881" i="1"/>
  <c r="AM8880" i="1"/>
  <c r="AM8879" i="1"/>
  <c r="AM8878" i="1"/>
  <c r="AM8877" i="1"/>
  <c r="AM8876" i="1"/>
  <c r="AM8875" i="1"/>
  <c r="AM8874" i="1"/>
  <c r="AM8873" i="1"/>
  <c r="AM8872" i="1"/>
  <c r="AM8871" i="1"/>
  <c r="AM8870" i="1"/>
  <c r="AM8869" i="1"/>
  <c r="AM8868" i="1"/>
  <c r="AM8867" i="1"/>
  <c r="AM8866" i="1"/>
  <c r="AM8865" i="1"/>
  <c r="AM8864" i="1"/>
  <c r="AM8863" i="1"/>
  <c r="AM8862" i="1"/>
  <c r="AM8861" i="1"/>
  <c r="AM8860" i="1"/>
  <c r="AM8859" i="1"/>
  <c r="AM8858" i="1"/>
  <c r="AM8857" i="1"/>
  <c r="AM8856" i="1"/>
  <c r="AM8855" i="1"/>
  <c r="AM8854" i="1"/>
  <c r="AM8853" i="1"/>
  <c r="AM8852" i="1"/>
  <c r="AM8851" i="1"/>
  <c r="AM8850" i="1"/>
  <c r="AM8849" i="1"/>
  <c r="AM8848" i="1"/>
  <c r="AM8847" i="1"/>
  <c r="AM8846" i="1"/>
  <c r="AM8845" i="1"/>
  <c r="AM8844" i="1"/>
  <c r="AM8843" i="1"/>
  <c r="AM8842" i="1"/>
  <c r="AM8841" i="1"/>
  <c r="AM8840" i="1"/>
  <c r="AM8839" i="1"/>
  <c r="AM8838" i="1"/>
  <c r="AM8837" i="1"/>
  <c r="AM8836" i="1"/>
  <c r="AM8835" i="1"/>
  <c r="AM8834" i="1"/>
  <c r="AM8833" i="1"/>
  <c r="AM8832" i="1"/>
  <c r="AM8831" i="1"/>
  <c r="AM8830" i="1"/>
  <c r="AM8829" i="1"/>
  <c r="AM8828" i="1"/>
  <c r="AM8827" i="1"/>
  <c r="AM8826" i="1"/>
  <c r="AM8825" i="1"/>
  <c r="AM8824" i="1"/>
  <c r="AM8823" i="1"/>
  <c r="AM8822" i="1"/>
  <c r="AM8821" i="1"/>
  <c r="AM8820" i="1"/>
  <c r="AM8819" i="1"/>
  <c r="AM8818" i="1"/>
  <c r="AM8817" i="1"/>
  <c r="AM8816" i="1"/>
  <c r="AM8815" i="1"/>
  <c r="AM8814" i="1"/>
  <c r="AM8813" i="1"/>
  <c r="AM8812" i="1"/>
  <c r="AM8811" i="1"/>
  <c r="AM8810" i="1"/>
  <c r="AM8809" i="1"/>
  <c r="AM8808" i="1"/>
  <c r="AM8807" i="1"/>
  <c r="AM8806" i="1"/>
  <c r="AM8805" i="1"/>
  <c r="AM8804" i="1"/>
  <c r="AM8803" i="1"/>
  <c r="AM8802" i="1"/>
  <c r="AM8801" i="1"/>
  <c r="AM8800" i="1"/>
  <c r="AM8799" i="1"/>
  <c r="AM8798" i="1"/>
  <c r="AM8797" i="1"/>
  <c r="AM8796" i="1"/>
  <c r="AM8795" i="1"/>
  <c r="AM8794" i="1"/>
  <c r="AM8793" i="1"/>
  <c r="AM8792" i="1"/>
  <c r="AM8791" i="1"/>
  <c r="AM8790" i="1"/>
  <c r="AM8789" i="1"/>
  <c r="AM8788" i="1"/>
  <c r="AM8787" i="1"/>
  <c r="AM8786" i="1"/>
  <c r="AM8785" i="1"/>
  <c r="AM8784" i="1"/>
  <c r="AM8783" i="1"/>
  <c r="AM8782" i="1"/>
  <c r="AM8781" i="1"/>
  <c r="AM8780" i="1"/>
  <c r="AM8779" i="1"/>
  <c r="AM8778" i="1"/>
  <c r="AM8777" i="1"/>
  <c r="AM8776" i="1"/>
  <c r="AM8775" i="1"/>
  <c r="AM8774" i="1"/>
  <c r="AM8773" i="1"/>
  <c r="AM8772" i="1"/>
  <c r="AM8771" i="1"/>
  <c r="AM8770" i="1"/>
  <c r="AM8769" i="1"/>
  <c r="AM8768" i="1"/>
  <c r="AM8767" i="1"/>
  <c r="AM8766" i="1"/>
  <c r="AM8765" i="1"/>
  <c r="AM8764" i="1"/>
  <c r="AM8763" i="1"/>
  <c r="AM8762" i="1"/>
  <c r="AM8761" i="1"/>
  <c r="AM8760" i="1"/>
  <c r="AM8759" i="1"/>
  <c r="AM8758" i="1"/>
  <c r="AM8757" i="1"/>
  <c r="AM8756" i="1"/>
  <c r="AM8755" i="1"/>
  <c r="AM8754" i="1"/>
  <c r="AM8753" i="1"/>
  <c r="AM8752" i="1"/>
  <c r="AM8751" i="1"/>
  <c r="AM8750" i="1"/>
  <c r="AM8749" i="1"/>
  <c r="AM8748" i="1"/>
  <c r="AM8747" i="1"/>
  <c r="AM8746" i="1"/>
  <c r="AM8745" i="1"/>
  <c r="AM8744" i="1"/>
  <c r="AM8743" i="1"/>
  <c r="AM8742" i="1"/>
  <c r="AM8741" i="1"/>
  <c r="AM8740" i="1"/>
  <c r="AM8739" i="1"/>
  <c r="AM8738" i="1"/>
  <c r="AM8737" i="1"/>
  <c r="AM8736" i="1"/>
  <c r="AM8735" i="1"/>
  <c r="AM8734" i="1"/>
  <c r="AM8733" i="1"/>
  <c r="AM8732" i="1"/>
  <c r="AM8731" i="1"/>
  <c r="AM8730" i="1"/>
  <c r="AM8729" i="1"/>
  <c r="AM8728" i="1"/>
  <c r="AM8727" i="1"/>
  <c r="AM8726" i="1"/>
  <c r="AM8725" i="1"/>
  <c r="AM8724" i="1"/>
  <c r="AM8723" i="1"/>
  <c r="AM8722" i="1"/>
  <c r="AM8721" i="1"/>
  <c r="AM8720" i="1"/>
  <c r="AM8719" i="1"/>
  <c r="AM8718" i="1"/>
  <c r="AM8717" i="1"/>
  <c r="AM8716" i="1"/>
  <c r="AM8715" i="1"/>
  <c r="AM8714" i="1"/>
  <c r="AM8713" i="1"/>
  <c r="AM8712" i="1"/>
  <c r="AM8711" i="1"/>
  <c r="AM8710" i="1"/>
  <c r="AM8709" i="1"/>
  <c r="AM8708" i="1"/>
  <c r="AM8707" i="1"/>
  <c r="AM8706" i="1"/>
  <c r="AM8705" i="1"/>
  <c r="AM8704" i="1"/>
  <c r="AM8703" i="1"/>
  <c r="AM8702" i="1"/>
  <c r="AM8701" i="1"/>
  <c r="AM8700" i="1"/>
  <c r="AM8699" i="1"/>
  <c r="AM8698" i="1"/>
  <c r="AM8697" i="1"/>
  <c r="AM8696" i="1"/>
  <c r="AM8695" i="1"/>
  <c r="AM8694" i="1"/>
  <c r="AM8693" i="1"/>
  <c r="AM8692" i="1"/>
  <c r="AM8691" i="1"/>
  <c r="AM8690" i="1"/>
  <c r="AM8689" i="1"/>
  <c r="AM8688" i="1"/>
  <c r="AM8687" i="1"/>
  <c r="AM8686" i="1"/>
  <c r="AM8685" i="1"/>
  <c r="AM8684" i="1"/>
  <c r="AM8683" i="1"/>
  <c r="AM8682" i="1"/>
  <c r="AM8681" i="1"/>
  <c r="AM8680" i="1"/>
  <c r="AM8679" i="1"/>
  <c r="AM8678" i="1"/>
  <c r="AM8677" i="1"/>
  <c r="AM8676" i="1"/>
  <c r="AM8675" i="1"/>
  <c r="AM8674" i="1"/>
  <c r="AM8673" i="1"/>
  <c r="AM8672" i="1"/>
  <c r="AM8671" i="1"/>
  <c r="AM8670" i="1"/>
  <c r="AM8669" i="1"/>
  <c r="AM8668" i="1"/>
  <c r="AM8667" i="1"/>
  <c r="AM8666" i="1"/>
  <c r="AM8665" i="1"/>
  <c r="AM8664" i="1"/>
  <c r="AM8663" i="1"/>
  <c r="AM8662" i="1"/>
  <c r="AM8661" i="1"/>
  <c r="AM8660" i="1"/>
  <c r="AM8659" i="1"/>
  <c r="AM8658" i="1"/>
  <c r="AM8657" i="1"/>
  <c r="AM8656" i="1"/>
  <c r="AM8655" i="1"/>
  <c r="AM8654" i="1"/>
  <c r="AM8653" i="1"/>
  <c r="AM8652" i="1"/>
  <c r="AM8651" i="1"/>
  <c r="AM8650" i="1"/>
  <c r="AM8649" i="1"/>
  <c r="AM8648" i="1"/>
  <c r="AM8647" i="1"/>
  <c r="AM8646" i="1"/>
  <c r="AM8645" i="1"/>
  <c r="AM8644" i="1"/>
  <c r="AM8643" i="1"/>
  <c r="AM8642" i="1"/>
  <c r="AM8641" i="1"/>
  <c r="AM8640" i="1"/>
  <c r="AM8639" i="1"/>
  <c r="AM8638" i="1"/>
  <c r="AM8637" i="1"/>
  <c r="AM8636" i="1"/>
  <c r="AM8635" i="1"/>
  <c r="AM8634" i="1"/>
  <c r="AM8633" i="1"/>
  <c r="AM8632" i="1"/>
  <c r="AM8631" i="1"/>
  <c r="AM8630" i="1"/>
  <c r="AM8629" i="1"/>
  <c r="AM8628" i="1"/>
  <c r="AM8627" i="1"/>
  <c r="AM8626" i="1"/>
  <c r="AM8625" i="1"/>
  <c r="AM8624" i="1"/>
  <c r="AM8623" i="1"/>
  <c r="AM8622" i="1"/>
  <c r="AM8621" i="1"/>
  <c r="AM8620" i="1"/>
  <c r="AM8619" i="1"/>
  <c r="AM8618" i="1"/>
  <c r="AM8617" i="1"/>
  <c r="AM8616" i="1"/>
  <c r="AM8615" i="1"/>
  <c r="AM8614" i="1"/>
  <c r="AM8613" i="1"/>
  <c r="AM8612" i="1"/>
  <c r="AM8611" i="1"/>
  <c r="AM8610" i="1"/>
  <c r="AM8609" i="1"/>
  <c r="AM8608" i="1"/>
  <c r="AM8607" i="1"/>
  <c r="AM8606" i="1"/>
  <c r="AM8605" i="1"/>
  <c r="AM8604" i="1"/>
  <c r="AM8603" i="1"/>
  <c r="AM8602" i="1"/>
  <c r="AM8601" i="1"/>
  <c r="AM8600" i="1"/>
  <c r="AM8599" i="1"/>
  <c r="AM8598" i="1"/>
  <c r="AM8597" i="1"/>
  <c r="AM8596" i="1"/>
  <c r="AM8595" i="1"/>
  <c r="AM8594" i="1"/>
  <c r="AM8593" i="1"/>
  <c r="AM8592" i="1"/>
  <c r="AM8591" i="1"/>
  <c r="AM8590" i="1"/>
  <c r="AM8589" i="1"/>
  <c r="AM8588" i="1"/>
  <c r="AM8587" i="1"/>
  <c r="AM8586" i="1"/>
  <c r="AM8585" i="1"/>
  <c r="AM8584" i="1"/>
  <c r="AM8583" i="1"/>
  <c r="AM8582" i="1"/>
  <c r="AM8581" i="1"/>
  <c r="AM8580" i="1"/>
  <c r="AM8579" i="1"/>
  <c r="AM8578" i="1"/>
  <c r="AM8577" i="1"/>
  <c r="AM8576" i="1"/>
  <c r="AM8575" i="1"/>
  <c r="AM8574" i="1"/>
  <c r="AM8573" i="1"/>
  <c r="AM8572" i="1"/>
  <c r="AM8571" i="1"/>
  <c r="AM8570" i="1"/>
  <c r="AM8569" i="1"/>
  <c r="AM8568" i="1"/>
  <c r="AM8567" i="1"/>
  <c r="AM8566" i="1"/>
  <c r="AM8565" i="1"/>
  <c r="AM8564" i="1"/>
  <c r="AM8563" i="1"/>
  <c r="AM8562" i="1"/>
  <c r="AM8561" i="1"/>
  <c r="AM8560" i="1"/>
  <c r="AM8559" i="1"/>
  <c r="AM8558" i="1"/>
  <c r="AM8557" i="1"/>
  <c r="AM8556" i="1"/>
  <c r="AM8555" i="1"/>
  <c r="AM8554" i="1"/>
  <c r="AM8553" i="1"/>
  <c r="AM8552" i="1"/>
  <c r="AM8551" i="1"/>
  <c r="AM8550" i="1"/>
  <c r="AM8549" i="1"/>
  <c r="AM8548" i="1"/>
  <c r="AM8547" i="1"/>
  <c r="AM8546" i="1"/>
  <c r="AM8545" i="1"/>
  <c r="AM8544" i="1"/>
  <c r="AM8543" i="1"/>
  <c r="AM8542" i="1"/>
  <c r="AM8541" i="1"/>
  <c r="AM8540" i="1"/>
  <c r="AM8539" i="1"/>
  <c r="AM8538" i="1"/>
  <c r="AM8537" i="1"/>
  <c r="AM8536" i="1"/>
  <c r="AM8535" i="1"/>
  <c r="AM8534" i="1"/>
  <c r="AM8533" i="1"/>
  <c r="AM8532" i="1"/>
  <c r="AM8531" i="1"/>
  <c r="AM8530" i="1"/>
  <c r="AM8529" i="1"/>
  <c r="AM8528" i="1"/>
  <c r="AM8527" i="1"/>
  <c r="AM8526" i="1"/>
  <c r="AM8525" i="1"/>
  <c r="AM8524" i="1"/>
  <c r="AM8523" i="1"/>
  <c r="AM8522" i="1"/>
  <c r="AM8521" i="1"/>
  <c r="AM8520" i="1"/>
  <c r="AM8519" i="1"/>
  <c r="AM8518" i="1"/>
  <c r="AM8517" i="1"/>
  <c r="AM8516" i="1"/>
  <c r="AM8515" i="1"/>
  <c r="AM8514" i="1"/>
  <c r="AM8513" i="1"/>
  <c r="AM8512" i="1"/>
  <c r="AM8511" i="1"/>
  <c r="AM8510" i="1"/>
  <c r="AM8509" i="1"/>
  <c r="AM8508" i="1"/>
  <c r="AM8507" i="1"/>
  <c r="AM8506" i="1"/>
  <c r="AM8505" i="1"/>
  <c r="AM8504" i="1"/>
  <c r="AM8503" i="1"/>
  <c r="AM8502" i="1"/>
  <c r="AM8501" i="1"/>
  <c r="AM8500" i="1"/>
  <c r="AM8499" i="1"/>
  <c r="AM8498" i="1"/>
  <c r="AM8497" i="1"/>
  <c r="AM8496" i="1"/>
  <c r="AM8495" i="1"/>
  <c r="AM8494" i="1"/>
  <c r="AM8493" i="1"/>
  <c r="AM8492" i="1"/>
  <c r="AM8491" i="1"/>
  <c r="AM8490" i="1"/>
  <c r="AM8489" i="1"/>
  <c r="AM8488" i="1"/>
  <c r="AM8487" i="1"/>
  <c r="AM8486" i="1"/>
  <c r="AM8485" i="1"/>
  <c r="AM8484" i="1"/>
  <c r="AM8483" i="1"/>
  <c r="AM8482" i="1"/>
  <c r="AM8481" i="1"/>
  <c r="AM8480" i="1"/>
  <c r="AM8479" i="1"/>
  <c r="AM8478" i="1"/>
  <c r="AM8477" i="1"/>
  <c r="AM8476" i="1"/>
  <c r="AM8475" i="1"/>
  <c r="AM8474" i="1"/>
  <c r="AM8473" i="1"/>
  <c r="AM8472" i="1"/>
  <c r="AM8471" i="1"/>
  <c r="AM8470" i="1"/>
  <c r="AM8469" i="1"/>
  <c r="AM8468" i="1"/>
  <c r="AM8467" i="1"/>
  <c r="AM8466" i="1"/>
  <c r="AM8465" i="1"/>
  <c r="AM8464" i="1"/>
  <c r="AM8463" i="1"/>
  <c r="AM8462" i="1"/>
  <c r="AM8461" i="1"/>
  <c r="AM8460" i="1"/>
  <c r="AM8459" i="1"/>
  <c r="AM8458" i="1"/>
  <c r="AM8457" i="1"/>
  <c r="AM8456" i="1"/>
  <c r="AM8455" i="1"/>
  <c r="AM8454" i="1"/>
  <c r="AM8453" i="1"/>
  <c r="AM8452" i="1"/>
  <c r="AM8451" i="1"/>
  <c r="AM8450" i="1"/>
  <c r="AM8449" i="1"/>
  <c r="AM8448" i="1"/>
  <c r="AM8447" i="1"/>
  <c r="AM8446" i="1"/>
  <c r="AM8445" i="1"/>
  <c r="AM8444" i="1"/>
  <c r="AM8443" i="1"/>
  <c r="AM8442" i="1"/>
  <c r="AM8441" i="1"/>
  <c r="AM8440" i="1"/>
  <c r="AM8439" i="1"/>
  <c r="AM8438" i="1"/>
  <c r="AM8437" i="1"/>
  <c r="AM8436" i="1"/>
  <c r="AM8435" i="1"/>
  <c r="AM8434" i="1"/>
  <c r="AM8433" i="1"/>
  <c r="AM8432" i="1"/>
  <c r="AM8431" i="1"/>
  <c r="AM8430" i="1"/>
  <c r="AM8429" i="1"/>
  <c r="AM8428" i="1"/>
  <c r="AM8427" i="1"/>
  <c r="AM8426" i="1"/>
  <c r="AM8425" i="1"/>
  <c r="AM8424" i="1"/>
  <c r="AM8423" i="1"/>
  <c r="AM8422" i="1"/>
  <c r="AM8421" i="1"/>
  <c r="AM8420" i="1"/>
  <c r="AM8419" i="1"/>
  <c r="AM8418" i="1"/>
  <c r="AM8417" i="1"/>
  <c r="AM8416" i="1"/>
  <c r="AM8415" i="1"/>
  <c r="AM8414" i="1"/>
  <c r="AM8413" i="1"/>
  <c r="AM8412" i="1"/>
  <c r="AM8411" i="1"/>
  <c r="AM8410" i="1"/>
  <c r="AM8409" i="1"/>
  <c r="AM8408" i="1"/>
  <c r="AM8407" i="1"/>
  <c r="AM8406" i="1"/>
  <c r="AM8405" i="1"/>
  <c r="AM8404" i="1"/>
  <c r="AM8403" i="1"/>
  <c r="AM8402" i="1"/>
  <c r="AM8401" i="1"/>
  <c r="AM8400" i="1"/>
  <c r="AM8399" i="1"/>
  <c r="AM8398" i="1"/>
  <c r="AM8397" i="1"/>
  <c r="AM8396" i="1"/>
  <c r="AM8395" i="1"/>
  <c r="AM8394" i="1"/>
  <c r="AM8393" i="1"/>
  <c r="AM8392" i="1"/>
  <c r="AM8391" i="1"/>
  <c r="AM8390" i="1"/>
  <c r="AM8389" i="1"/>
  <c r="AM8388" i="1"/>
  <c r="AM8387" i="1"/>
  <c r="AM8386" i="1"/>
  <c r="AM8385" i="1"/>
  <c r="AM8384" i="1"/>
  <c r="AM8383" i="1"/>
  <c r="AM8382" i="1"/>
  <c r="AM8381" i="1"/>
  <c r="AM8380" i="1"/>
  <c r="AM8379" i="1"/>
  <c r="AM8378" i="1"/>
  <c r="AM8377" i="1"/>
  <c r="AM8376" i="1"/>
  <c r="AM8375" i="1"/>
  <c r="AM8374" i="1"/>
  <c r="AM8373" i="1"/>
  <c r="AM8372" i="1"/>
  <c r="AM8371" i="1"/>
  <c r="AM8370" i="1"/>
  <c r="AM8369" i="1"/>
  <c r="AM8368" i="1"/>
  <c r="AM8367" i="1"/>
  <c r="AM8366" i="1"/>
  <c r="AM8365" i="1"/>
  <c r="AM8364" i="1"/>
  <c r="AM8363" i="1"/>
  <c r="AM8362" i="1"/>
  <c r="AM8361" i="1"/>
  <c r="AM8360" i="1"/>
  <c r="AM8359" i="1"/>
  <c r="AM8358" i="1"/>
  <c r="AM8357" i="1"/>
  <c r="AM8356" i="1"/>
  <c r="AM8355" i="1"/>
  <c r="AM8354" i="1"/>
  <c r="AM8353" i="1"/>
  <c r="AM8352" i="1"/>
  <c r="AM8351" i="1"/>
  <c r="AM8350" i="1"/>
  <c r="AM8349" i="1"/>
  <c r="AM8348" i="1"/>
  <c r="AM8347" i="1"/>
  <c r="AM8346" i="1"/>
  <c r="AM8345" i="1"/>
  <c r="AM8344" i="1"/>
  <c r="AM8343" i="1"/>
  <c r="AM8342" i="1"/>
  <c r="AM8341" i="1"/>
  <c r="AM8340" i="1"/>
  <c r="AM8339" i="1"/>
  <c r="AM8338" i="1"/>
  <c r="AM8337" i="1"/>
  <c r="AM8336" i="1"/>
  <c r="AM8335" i="1"/>
  <c r="AM8334" i="1"/>
  <c r="AM8333" i="1"/>
  <c r="AM8332" i="1"/>
  <c r="AM8331" i="1"/>
  <c r="AM8330" i="1"/>
  <c r="AM8329" i="1"/>
  <c r="AM8328" i="1"/>
  <c r="AM8327" i="1"/>
  <c r="AM8326" i="1"/>
  <c r="AM8325" i="1"/>
  <c r="AM8324" i="1"/>
  <c r="AM8323" i="1"/>
  <c r="AM8322" i="1"/>
  <c r="AM8321" i="1"/>
  <c r="AM8320" i="1"/>
  <c r="AM8319" i="1"/>
  <c r="AM8318" i="1"/>
  <c r="AM8317" i="1"/>
  <c r="AM8316" i="1"/>
  <c r="AM8315" i="1"/>
  <c r="AM8314" i="1"/>
  <c r="AM8313" i="1"/>
  <c r="AM8312" i="1"/>
  <c r="AM8311" i="1"/>
  <c r="AM8310" i="1"/>
  <c r="AM8309" i="1"/>
  <c r="AM8308" i="1"/>
  <c r="AM8307" i="1"/>
  <c r="AM8306" i="1"/>
  <c r="AM8305" i="1"/>
  <c r="AM8304" i="1"/>
  <c r="AM8303" i="1"/>
  <c r="AM8302" i="1"/>
  <c r="AM8301" i="1"/>
  <c r="AM8300" i="1"/>
  <c r="AM8299" i="1"/>
  <c r="AM8298" i="1"/>
  <c r="AM8297" i="1"/>
  <c r="AM8296" i="1"/>
  <c r="AM8295" i="1"/>
  <c r="AM8294" i="1"/>
  <c r="AM8293" i="1"/>
  <c r="AM8292" i="1"/>
  <c r="AM8291" i="1"/>
  <c r="AM8290" i="1"/>
  <c r="AM8289" i="1"/>
  <c r="AM8288" i="1"/>
  <c r="AM8287" i="1"/>
  <c r="AM8286" i="1"/>
  <c r="AM8285" i="1"/>
  <c r="AM8284" i="1"/>
  <c r="AM8283" i="1"/>
  <c r="AM8282" i="1"/>
  <c r="AM8281" i="1"/>
  <c r="AM8280" i="1"/>
  <c r="AM8279" i="1"/>
  <c r="AM8278" i="1"/>
  <c r="AM8277" i="1"/>
  <c r="AM8276" i="1"/>
  <c r="AM8275" i="1"/>
  <c r="AM8274" i="1"/>
  <c r="AM8273" i="1"/>
  <c r="AM8272" i="1"/>
  <c r="AM8271" i="1"/>
  <c r="AM8270" i="1"/>
  <c r="AM8269" i="1"/>
  <c r="AM8268" i="1"/>
  <c r="AM8267" i="1"/>
  <c r="AM8266" i="1"/>
  <c r="AM8265" i="1"/>
  <c r="AM8264" i="1"/>
  <c r="AM8263" i="1"/>
  <c r="AM8262" i="1"/>
  <c r="AM8261" i="1"/>
  <c r="AM8260" i="1"/>
  <c r="AM8259" i="1"/>
  <c r="AM8258" i="1"/>
  <c r="AM8257" i="1"/>
  <c r="AM8256" i="1"/>
  <c r="AM8255" i="1"/>
  <c r="AM8254" i="1"/>
  <c r="AM8253" i="1"/>
  <c r="AM8252" i="1"/>
  <c r="AM8251" i="1"/>
  <c r="AM8250" i="1"/>
  <c r="AM8249" i="1"/>
  <c r="AM8248" i="1"/>
  <c r="AM8247" i="1"/>
  <c r="AM8246" i="1"/>
  <c r="AM8245" i="1"/>
  <c r="AM8244" i="1"/>
  <c r="AM8243" i="1"/>
  <c r="AM8242" i="1"/>
  <c r="AM8241" i="1"/>
  <c r="AM8240" i="1"/>
  <c r="AM8239" i="1"/>
  <c r="AM8238" i="1"/>
  <c r="AM8237" i="1"/>
  <c r="AM8236" i="1"/>
  <c r="AM8235" i="1"/>
  <c r="AM8234" i="1"/>
  <c r="AM8233" i="1"/>
  <c r="AM8232" i="1"/>
  <c r="AM8231" i="1"/>
  <c r="AM8230" i="1"/>
  <c r="AM8229" i="1"/>
  <c r="AM8228" i="1"/>
  <c r="AM8227" i="1"/>
  <c r="AM8226" i="1"/>
  <c r="AM8225" i="1"/>
  <c r="AM8224" i="1"/>
  <c r="AM8223" i="1"/>
  <c r="AM8222" i="1"/>
  <c r="AM8221" i="1"/>
  <c r="AM8220" i="1"/>
  <c r="AM8219" i="1"/>
  <c r="AM8218" i="1"/>
  <c r="AM8217" i="1"/>
  <c r="AM8216" i="1"/>
  <c r="AM8215" i="1"/>
  <c r="AM8214" i="1"/>
  <c r="AM8213" i="1"/>
  <c r="AM8212" i="1"/>
  <c r="AM8211" i="1"/>
  <c r="AM8210" i="1"/>
  <c r="AM8209" i="1"/>
  <c r="AM8208" i="1"/>
  <c r="AM8207" i="1"/>
  <c r="AM8206" i="1"/>
  <c r="AM8205" i="1"/>
  <c r="AM8204" i="1"/>
  <c r="AM8203" i="1"/>
  <c r="AM8202" i="1"/>
  <c r="AM8201" i="1"/>
  <c r="AM8200" i="1"/>
  <c r="AM8199" i="1"/>
  <c r="AM8198" i="1"/>
  <c r="AM8197" i="1"/>
  <c r="AM8196" i="1"/>
  <c r="AM8195" i="1"/>
  <c r="AM8194" i="1"/>
  <c r="AM8193" i="1"/>
  <c r="AM8192" i="1"/>
  <c r="AM8191" i="1"/>
  <c r="AM8190" i="1"/>
  <c r="AM8189" i="1"/>
  <c r="AM8188" i="1"/>
  <c r="AM8187" i="1"/>
  <c r="AM8186" i="1"/>
  <c r="AM8185" i="1"/>
  <c r="AM8184" i="1"/>
  <c r="AM8183" i="1"/>
  <c r="AM8182" i="1"/>
  <c r="AM8181" i="1"/>
  <c r="AM8180" i="1"/>
  <c r="AM8179" i="1"/>
  <c r="AM8178" i="1"/>
  <c r="AM8177" i="1"/>
  <c r="AM8176" i="1"/>
  <c r="AM8175" i="1"/>
  <c r="AM8174" i="1"/>
  <c r="AM8173" i="1"/>
  <c r="AM8172" i="1"/>
  <c r="AM8171" i="1"/>
  <c r="AM8170" i="1"/>
  <c r="AM8169" i="1"/>
  <c r="AM8168" i="1"/>
  <c r="AM8167" i="1"/>
  <c r="AM8166" i="1"/>
  <c r="AM8165" i="1"/>
  <c r="AM8164" i="1"/>
  <c r="AM8163" i="1"/>
  <c r="AM8162" i="1"/>
  <c r="AM8161" i="1"/>
  <c r="AM8160" i="1"/>
  <c r="AM8159" i="1"/>
  <c r="AM8158" i="1"/>
  <c r="AM8157" i="1"/>
  <c r="AM8156" i="1"/>
  <c r="AM8155" i="1"/>
  <c r="AM8154" i="1"/>
  <c r="AM8153" i="1"/>
  <c r="AM8152" i="1"/>
  <c r="AM8151" i="1"/>
  <c r="AM8150" i="1"/>
  <c r="AM8149" i="1"/>
  <c r="AM8148" i="1"/>
  <c r="AM8147" i="1"/>
  <c r="AM8146" i="1"/>
  <c r="AM8145" i="1"/>
  <c r="AM8144" i="1"/>
  <c r="AM8143" i="1"/>
  <c r="AM8142" i="1"/>
  <c r="AM8141" i="1"/>
  <c r="AM8140" i="1"/>
  <c r="AM8139" i="1"/>
  <c r="AM8138" i="1"/>
  <c r="AM8137" i="1"/>
  <c r="AM8136" i="1"/>
  <c r="AM8135" i="1"/>
  <c r="AM8134" i="1"/>
  <c r="AM8133" i="1"/>
  <c r="AM8132" i="1"/>
  <c r="AM8131" i="1"/>
  <c r="AM8130" i="1"/>
  <c r="AM8129" i="1"/>
  <c r="AM8128" i="1"/>
  <c r="AM8127" i="1"/>
  <c r="AM8126" i="1"/>
  <c r="AM8125" i="1"/>
  <c r="AM8124" i="1"/>
  <c r="AM8123" i="1"/>
  <c r="AM8122" i="1"/>
  <c r="AM8121" i="1"/>
  <c r="AM8120" i="1"/>
  <c r="AM8119" i="1"/>
  <c r="AM8118" i="1"/>
  <c r="AM8117" i="1"/>
  <c r="AM8116" i="1"/>
  <c r="AM8115" i="1"/>
  <c r="AM8114" i="1"/>
  <c r="AM8113" i="1"/>
  <c r="AM8112" i="1"/>
  <c r="AM8111" i="1"/>
  <c r="AM8110" i="1"/>
  <c r="AM8109" i="1"/>
  <c r="AM8108" i="1"/>
  <c r="AM8107" i="1"/>
  <c r="AM8106" i="1"/>
  <c r="AM8105" i="1"/>
  <c r="AM8104" i="1"/>
  <c r="AM8103" i="1"/>
  <c r="AM8102" i="1"/>
  <c r="AM8101" i="1"/>
  <c r="AM8100" i="1"/>
  <c r="AM8099" i="1"/>
  <c r="AM8098" i="1"/>
  <c r="AM8097" i="1"/>
  <c r="AM8096" i="1"/>
  <c r="AM8095" i="1"/>
  <c r="AM8094" i="1"/>
  <c r="AM8093" i="1"/>
  <c r="AM8092" i="1"/>
  <c r="AM8091" i="1"/>
  <c r="AM8090" i="1"/>
  <c r="AM8089" i="1"/>
  <c r="AM8088" i="1"/>
  <c r="AM8087" i="1"/>
  <c r="AM8086" i="1"/>
  <c r="AM8085" i="1"/>
  <c r="AM8084" i="1"/>
  <c r="AM8083" i="1"/>
  <c r="AM8082" i="1"/>
  <c r="AM8081" i="1"/>
  <c r="AM8080" i="1"/>
  <c r="AM8079" i="1"/>
  <c r="AM8078" i="1"/>
  <c r="AM8077" i="1"/>
  <c r="AM8076" i="1"/>
  <c r="AM8075" i="1"/>
  <c r="AM8074" i="1"/>
  <c r="AM8073" i="1"/>
  <c r="AM8072" i="1"/>
  <c r="AM8071" i="1"/>
  <c r="AM8070" i="1"/>
  <c r="AM8069" i="1"/>
  <c r="AM8068" i="1"/>
  <c r="AM8067" i="1"/>
  <c r="AM8066" i="1"/>
  <c r="AM8065" i="1"/>
  <c r="AM8064" i="1"/>
  <c r="AM8063" i="1"/>
  <c r="AM8062" i="1"/>
  <c r="AM8061" i="1"/>
  <c r="AM8060" i="1"/>
  <c r="AM8059" i="1"/>
  <c r="AM8058" i="1"/>
  <c r="AM8057" i="1"/>
  <c r="AM8056" i="1"/>
  <c r="AM8055" i="1"/>
  <c r="AM8054" i="1"/>
  <c r="AM8053" i="1"/>
  <c r="AM8052" i="1"/>
  <c r="AM8051" i="1"/>
  <c r="AM8050" i="1"/>
  <c r="AM8049" i="1"/>
  <c r="AM8048" i="1"/>
  <c r="AM8047" i="1"/>
  <c r="AM8046" i="1"/>
  <c r="AM8045" i="1"/>
  <c r="AM8044" i="1"/>
  <c r="AM8043" i="1"/>
  <c r="AM8042" i="1"/>
  <c r="AM8041" i="1"/>
  <c r="AM8040" i="1"/>
  <c r="AM8039" i="1"/>
  <c r="AM8038" i="1"/>
  <c r="AM8037" i="1"/>
  <c r="AM8036" i="1"/>
  <c r="AM8035" i="1"/>
  <c r="AM8034" i="1"/>
  <c r="AM8033" i="1"/>
  <c r="AM8032" i="1"/>
  <c r="AM8031" i="1"/>
  <c r="AM8030" i="1"/>
  <c r="AM8029" i="1"/>
  <c r="AM8028" i="1"/>
  <c r="AM8027" i="1"/>
  <c r="AM8026" i="1"/>
  <c r="AM8025" i="1"/>
  <c r="AM8024" i="1"/>
  <c r="AM8023" i="1"/>
  <c r="AM8022" i="1"/>
  <c r="AM8021" i="1"/>
  <c r="AM8020" i="1"/>
  <c r="AM8019" i="1"/>
  <c r="AM8018" i="1"/>
  <c r="AM8017" i="1"/>
  <c r="AM8016" i="1"/>
  <c r="AM8015" i="1"/>
  <c r="AM8014" i="1"/>
  <c r="AM8013" i="1"/>
  <c r="AM8012" i="1"/>
  <c r="AM8011" i="1"/>
  <c r="AM8010" i="1"/>
  <c r="AM8009" i="1"/>
  <c r="AM8008" i="1"/>
  <c r="AM8007" i="1"/>
  <c r="AM8006" i="1"/>
  <c r="AM8005" i="1"/>
  <c r="AM8004" i="1"/>
  <c r="AM8003" i="1"/>
  <c r="AM8002" i="1"/>
  <c r="AM8001" i="1"/>
  <c r="AM8000" i="1"/>
  <c r="AM7999" i="1"/>
  <c r="AM7998" i="1"/>
  <c r="AM7997" i="1"/>
  <c r="AM7996" i="1"/>
  <c r="AM7995" i="1"/>
  <c r="AM7994" i="1"/>
  <c r="AM7993" i="1"/>
  <c r="AM7992" i="1"/>
  <c r="AM7991" i="1"/>
  <c r="AM7990" i="1"/>
  <c r="AM7989" i="1"/>
  <c r="AM7988" i="1"/>
  <c r="AM7987" i="1"/>
  <c r="AM7986" i="1"/>
  <c r="AM7985" i="1"/>
  <c r="AM7984" i="1"/>
  <c r="AM7983" i="1"/>
  <c r="AM7982" i="1"/>
  <c r="AM7981" i="1"/>
  <c r="AM7980" i="1"/>
  <c r="AM7979" i="1"/>
  <c r="AM7978" i="1"/>
  <c r="AM7977" i="1"/>
  <c r="AM7976" i="1"/>
  <c r="AM7975" i="1"/>
  <c r="AM7974" i="1"/>
  <c r="AM7973" i="1"/>
  <c r="AM7972" i="1"/>
  <c r="AM7971" i="1"/>
  <c r="AM7970" i="1"/>
  <c r="AM7969" i="1"/>
  <c r="AM7968" i="1"/>
  <c r="AM7967" i="1"/>
  <c r="AM7966" i="1"/>
  <c r="AM7965" i="1"/>
  <c r="AM7964" i="1"/>
  <c r="AM7963" i="1"/>
  <c r="AM7962" i="1"/>
  <c r="AM7961" i="1"/>
  <c r="AM7960" i="1"/>
  <c r="AM7959" i="1"/>
  <c r="AM7958" i="1"/>
  <c r="AM7957" i="1"/>
  <c r="AM7956" i="1"/>
  <c r="AM7955" i="1"/>
  <c r="AM7954" i="1"/>
  <c r="AM7953" i="1"/>
  <c r="AM7952" i="1"/>
  <c r="AM7951" i="1"/>
  <c r="AM7950" i="1"/>
  <c r="AM7949" i="1"/>
  <c r="AM7948" i="1"/>
  <c r="AM7947" i="1"/>
  <c r="AM7946" i="1"/>
  <c r="AM7945" i="1"/>
  <c r="AM7944" i="1"/>
  <c r="AM7943" i="1"/>
  <c r="AM7942" i="1"/>
  <c r="AM7941" i="1"/>
  <c r="AM7940" i="1"/>
  <c r="AM7939" i="1"/>
  <c r="AM7938" i="1"/>
  <c r="AM7937" i="1"/>
  <c r="AM7936" i="1"/>
  <c r="AM7935" i="1"/>
  <c r="AM7934" i="1"/>
  <c r="AM7933" i="1"/>
  <c r="AM7932" i="1"/>
  <c r="AM7931" i="1"/>
  <c r="AM7930" i="1"/>
  <c r="AM7929" i="1"/>
  <c r="AM7928" i="1"/>
  <c r="AM7927" i="1"/>
  <c r="AM7926" i="1"/>
  <c r="AM7925" i="1"/>
  <c r="AM7924" i="1"/>
  <c r="AM7923" i="1"/>
  <c r="AM7922" i="1"/>
  <c r="AM7921" i="1"/>
  <c r="AM7920" i="1"/>
  <c r="AM7919" i="1"/>
  <c r="AM7918" i="1"/>
  <c r="AM7917" i="1"/>
  <c r="AM7916" i="1"/>
  <c r="AM7915" i="1"/>
  <c r="AM7914" i="1"/>
  <c r="AM7913" i="1"/>
  <c r="AM7912" i="1"/>
  <c r="AM7911" i="1"/>
  <c r="AM7910" i="1"/>
  <c r="AM7909" i="1"/>
  <c r="AM7908" i="1"/>
  <c r="AM7907" i="1"/>
  <c r="AM7906" i="1"/>
  <c r="AM7905" i="1"/>
  <c r="AM7904" i="1"/>
  <c r="AM7903" i="1"/>
  <c r="AM7902" i="1"/>
  <c r="AM7901" i="1"/>
  <c r="AM7900" i="1"/>
  <c r="AM7899" i="1"/>
  <c r="AM7898" i="1"/>
  <c r="AM7897" i="1"/>
  <c r="AM7896" i="1"/>
  <c r="AM7895" i="1"/>
  <c r="AM7894" i="1"/>
  <c r="AM7893" i="1"/>
  <c r="AM7892" i="1"/>
  <c r="AM7891" i="1"/>
  <c r="AM7890" i="1"/>
  <c r="AM7889" i="1"/>
  <c r="AM7888" i="1"/>
  <c r="AM7887" i="1"/>
  <c r="AM7886" i="1"/>
  <c r="AM7885" i="1"/>
  <c r="AM7884" i="1"/>
  <c r="AM7883" i="1"/>
  <c r="AM7882" i="1"/>
  <c r="AM7881" i="1"/>
  <c r="AM7880" i="1"/>
  <c r="AM7879" i="1"/>
  <c r="AM7878" i="1"/>
  <c r="AM7877" i="1"/>
  <c r="AM7876" i="1"/>
  <c r="AM7875" i="1"/>
  <c r="AM7874" i="1"/>
  <c r="AM7873" i="1"/>
  <c r="AM7872" i="1"/>
  <c r="AM7871" i="1"/>
  <c r="AM7870" i="1"/>
  <c r="AM7869" i="1"/>
  <c r="AM7868" i="1"/>
  <c r="AM7867" i="1"/>
  <c r="AM7866" i="1"/>
  <c r="AM7865" i="1"/>
  <c r="AM7864" i="1"/>
  <c r="AM7863" i="1"/>
  <c r="AM7862" i="1"/>
  <c r="AM7861" i="1"/>
  <c r="AM7860" i="1"/>
  <c r="AM7859" i="1"/>
  <c r="AM7858" i="1"/>
  <c r="AM7857" i="1"/>
  <c r="AM7856" i="1"/>
  <c r="AM7855" i="1"/>
  <c r="AM7854" i="1"/>
  <c r="AM7853" i="1"/>
  <c r="AM7852" i="1"/>
  <c r="AM7851" i="1"/>
  <c r="AM7850" i="1"/>
  <c r="AM7849" i="1"/>
  <c r="AM7848" i="1"/>
  <c r="AM7847" i="1"/>
  <c r="AM7846" i="1"/>
  <c r="AM7845" i="1"/>
  <c r="AM7844" i="1"/>
  <c r="AM7843" i="1"/>
  <c r="AM7842" i="1"/>
  <c r="AM7841" i="1"/>
  <c r="AM7840" i="1"/>
  <c r="AM7839" i="1"/>
  <c r="AM7838" i="1"/>
  <c r="AM7837" i="1"/>
  <c r="AM7836" i="1"/>
  <c r="AM7835" i="1"/>
  <c r="AM7834" i="1"/>
  <c r="AM7833" i="1"/>
  <c r="AM7832" i="1"/>
  <c r="AM7831" i="1"/>
  <c r="AM7830" i="1"/>
  <c r="AM7829" i="1"/>
  <c r="AM7828" i="1"/>
  <c r="AM7827" i="1"/>
  <c r="AM7826" i="1"/>
  <c r="AM7825" i="1"/>
  <c r="AM7824" i="1"/>
  <c r="AM7823" i="1"/>
  <c r="AM7822" i="1"/>
  <c r="AM7821" i="1"/>
  <c r="AM7820" i="1"/>
  <c r="AM7819" i="1"/>
  <c r="AM7818" i="1"/>
  <c r="AM7817" i="1"/>
  <c r="AM7816" i="1"/>
  <c r="AM7815" i="1"/>
  <c r="AM7814" i="1"/>
  <c r="AM7813" i="1"/>
  <c r="AM7812" i="1"/>
  <c r="AM7811" i="1"/>
  <c r="AM7810" i="1"/>
  <c r="AM7809" i="1"/>
  <c r="AM7808" i="1"/>
  <c r="AM7807" i="1"/>
  <c r="AM7806" i="1"/>
  <c r="AM7805" i="1"/>
  <c r="AM7804" i="1"/>
  <c r="AM7803" i="1"/>
  <c r="AM7802" i="1"/>
  <c r="AM7801" i="1"/>
  <c r="AM7800" i="1"/>
  <c r="AM7799" i="1"/>
  <c r="AM7798" i="1"/>
  <c r="AM7797" i="1"/>
  <c r="AM7796" i="1"/>
  <c r="AM7795" i="1"/>
  <c r="AM7794" i="1"/>
  <c r="AM7793" i="1"/>
  <c r="AM7792" i="1"/>
  <c r="AM7791" i="1"/>
  <c r="AM7790" i="1"/>
  <c r="AM7789" i="1"/>
  <c r="AM7788" i="1"/>
  <c r="AM7787" i="1"/>
  <c r="AM7786" i="1"/>
  <c r="AM7785" i="1"/>
  <c r="AM7784" i="1"/>
  <c r="AM7783" i="1"/>
  <c r="AM7782" i="1"/>
  <c r="AM7781" i="1"/>
  <c r="AM7780" i="1"/>
  <c r="AM7779" i="1"/>
  <c r="AM7778" i="1"/>
  <c r="AM7777" i="1"/>
  <c r="AM7776" i="1"/>
  <c r="AM7775" i="1"/>
  <c r="AM7774" i="1"/>
  <c r="AM7773" i="1"/>
  <c r="AM7772" i="1"/>
  <c r="AM7771" i="1"/>
  <c r="AM7770" i="1"/>
  <c r="AM7769" i="1"/>
  <c r="AM7768" i="1"/>
  <c r="AM7767" i="1"/>
  <c r="AM7766" i="1"/>
  <c r="AM7765" i="1"/>
  <c r="AM7764" i="1"/>
  <c r="AM7763" i="1"/>
  <c r="AM7762" i="1"/>
  <c r="AM7761" i="1"/>
  <c r="AM7760" i="1"/>
  <c r="AM7759" i="1"/>
  <c r="AM7758" i="1"/>
  <c r="AM7757" i="1"/>
  <c r="AM7756" i="1"/>
  <c r="AM7755" i="1"/>
  <c r="AM7754" i="1"/>
  <c r="AM7753" i="1"/>
  <c r="AM7752" i="1"/>
  <c r="AM7751" i="1"/>
  <c r="AM7750" i="1"/>
  <c r="AM7749" i="1"/>
  <c r="AM7748" i="1"/>
  <c r="AM7747" i="1"/>
  <c r="AM7746" i="1"/>
  <c r="AM7745" i="1"/>
  <c r="AM7744" i="1"/>
  <c r="AM7743" i="1"/>
  <c r="AM7742" i="1"/>
  <c r="AM7741" i="1"/>
  <c r="AM7740" i="1"/>
  <c r="AM7739" i="1"/>
  <c r="AM7738" i="1"/>
  <c r="AM7737" i="1"/>
  <c r="AM7736" i="1"/>
  <c r="AM7735" i="1"/>
  <c r="AM7734" i="1"/>
  <c r="AM7733" i="1"/>
  <c r="AM7732" i="1"/>
  <c r="AM7731" i="1"/>
  <c r="AM7730" i="1"/>
  <c r="AM7729" i="1"/>
  <c r="AM7728" i="1"/>
  <c r="AM7727" i="1"/>
  <c r="AM7726" i="1"/>
  <c r="AM7725" i="1"/>
  <c r="AM7724" i="1"/>
  <c r="AM7723" i="1"/>
  <c r="AM7722" i="1"/>
  <c r="AM7721" i="1"/>
  <c r="AM7720" i="1"/>
  <c r="AM7719" i="1"/>
  <c r="AM7718" i="1"/>
  <c r="AM7717" i="1"/>
  <c r="AM7716" i="1"/>
  <c r="AM7715" i="1"/>
  <c r="AM7714" i="1"/>
  <c r="AM7713" i="1"/>
  <c r="AM7712" i="1"/>
  <c r="AM7711" i="1"/>
  <c r="AM7710" i="1"/>
  <c r="AM7709" i="1"/>
  <c r="AM7708" i="1"/>
  <c r="AM7707" i="1"/>
  <c r="AM7706" i="1"/>
  <c r="AM7705" i="1"/>
  <c r="AM7704" i="1"/>
  <c r="AM7703" i="1"/>
  <c r="AM7702" i="1"/>
  <c r="AM7701" i="1"/>
  <c r="AM7700" i="1"/>
  <c r="AM7699" i="1"/>
  <c r="AM7698" i="1"/>
  <c r="AM7697" i="1"/>
  <c r="AM7696" i="1"/>
  <c r="AM7695" i="1"/>
  <c r="AM7694" i="1"/>
  <c r="AM7693" i="1"/>
  <c r="AM7692" i="1"/>
  <c r="AM7691" i="1"/>
  <c r="AM7690" i="1"/>
  <c r="AM7689" i="1"/>
  <c r="AM7688" i="1"/>
  <c r="AM7687" i="1"/>
  <c r="AM7686" i="1"/>
  <c r="AM7685" i="1"/>
  <c r="AM7684" i="1"/>
  <c r="AM7683" i="1"/>
  <c r="AM7682" i="1"/>
  <c r="AM7681" i="1"/>
  <c r="AM7680" i="1"/>
  <c r="AM7679" i="1"/>
  <c r="AM7678" i="1"/>
  <c r="AM7677" i="1"/>
  <c r="AM7676" i="1"/>
  <c r="AM7675" i="1"/>
  <c r="AM7674" i="1"/>
  <c r="AM7673" i="1"/>
  <c r="AM7672" i="1"/>
  <c r="AM7671" i="1"/>
  <c r="AM7670" i="1"/>
  <c r="AM7669" i="1"/>
  <c r="AM7668" i="1"/>
  <c r="AM7667" i="1"/>
  <c r="AM7666" i="1"/>
  <c r="AM7665" i="1"/>
  <c r="AM7664" i="1"/>
  <c r="AM7663" i="1"/>
  <c r="AM7662" i="1"/>
  <c r="AM7661" i="1"/>
  <c r="AM7660" i="1"/>
  <c r="AM7659" i="1"/>
  <c r="AM7658" i="1"/>
  <c r="AM7657" i="1"/>
  <c r="AM7656" i="1"/>
  <c r="AM7655" i="1"/>
  <c r="AM7654" i="1"/>
  <c r="AM7653" i="1"/>
  <c r="AM7652" i="1"/>
  <c r="AM7651" i="1"/>
  <c r="AM7650" i="1"/>
  <c r="AM7649" i="1"/>
  <c r="AM7648" i="1"/>
  <c r="AM7647" i="1"/>
  <c r="AM7646" i="1"/>
  <c r="AM7645" i="1"/>
  <c r="AM7644" i="1"/>
  <c r="AM7643" i="1"/>
  <c r="AM7642" i="1"/>
  <c r="AM7641" i="1"/>
  <c r="AM7640" i="1"/>
  <c r="AM7639" i="1"/>
  <c r="AM7638" i="1"/>
  <c r="AM7637" i="1"/>
  <c r="AM7636" i="1"/>
  <c r="AM7635" i="1"/>
  <c r="AM7634" i="1"/>
  <c r="AM7633" i="1"/>
  <c r="AM7632" i="1"/>
  <c r="AM7631" i="1"/>
  <c r="AM7630" i="1"/>
  <c r="AM7629" i="1"/>
  <c r="AM7628" i="1"/>
  <c r="AM7627" i="1"/>
  <c r="AM7626" i="1"/>
  <c r="AM7625" i="1"/>
  <c r="AM7624" i="1"/>
  <c r="AM7623" i="1"/>
  <c r="AM7622" i="1"/>
  <c r="AM7621" i="1"/>
  <c r="AM7620" i="1"/>
  <c r="AM7619" i="1"/>
  <c r="AM7618" i="1"/>
  <c r="AM7617" i="1"/>
  <c r="AM7616" i="1"/>
  <c r="AM7615" i="1"/>
  <c r="AM7614" i="1"/>
  <c r="AM7613" i="1"/>
  <c r="AM7612" i="1"/>
  <c r="AM7611" i="1"/>
  <c r="AM7610" i="1"/>
  <c r="AM7609" i="1"/>
  <c r="AM7608" i="1"/>
  <c r="AM7607" i="1"/>
  <c r="AM7606" i="1"/>
  <c r="AM7605" i="1"/>
  <c r="AM7604" i="1"/>
  <c r="AM7603" i="1"/>
  <c r="AM7602" i="1"/>
  <c r="AM7601" i="1"/>
  <c r="AM7600" i="1"/>
  <c r="AM7599" i="1"/>
  <c r="AM7598" i="1"/>
  <c r="AM7597" i="1"/>
  <c r="AM7596" i="1"/>
  <c r="AM7595" i="1"/>
  <c r="AM7594" i="1"/>
  <c r="AM7593" i="1"/>
  <c r="AM7592" i="1"/>
  <c r="AM7591" i="1"/>
  <c r="AM7590" i="1"/>
  <c r="AM7589" i="1"/>
  <c r="AM7588" i="1"/>
  <c r="AM7587" i="1"/>
  <c r="AM7586" i="1"/>
  <c r="AM7585" i="1"/>
  <c r="AM7584" i="1"/>
  <c r="AM7583" i="1"/>
  <c r="AM7582" i="1"/>
  <c r="AM7581" i="1"/>
  <c r="AM7580" i="1"/>
  <c r="AM7579" i="1"/>
  <c r="AM7578" i="1"/>
  <c r="AM7577" i="1"/>
  <c r="AM7576" i="1"/>
  <c r="AM7575" i="1"/>
  <c r="AM7574" i="1"/>
  <c r="AM7573" i="1"/>
  <c r="AM7572" i="1"/>
  <c r="AM7571" i="1"/>
  <c r="AM7570" i="1"/>
  <c r="AM7569" i="1"/>
  <c r="AM7568" i="1"/>
  <c r="AM7567" i="1"/>
  <c r="AM7566" i="1"/>
  <c r="AM7565" i="1"/>
  <c r="AM7564" i="1"/>
  <c r="AM7563" i="1"/>
  <c r="AM7562" i="1"/>
  <c r="AM7561" i="1"/>
  <c r="AM7560" i="1"/>
  <c r="AM7559" i="1"/>
  <c r="AM7558" i="1"/>
  <c r="AM7557" i="1"/>
  <c r="AM7556" i="1"/>
  <c r="AM7555" i="1"/>
  <c r="AM7554" i="1"/>
  <c r="AM7553" i="1"/>
  <c r="AM7552" i="1"/>
  <c r="AM7551" i="1"/>
  <c r="AM7550" i="1"/>
  <c r="AM7549" i="1"/>
  <c r="AM7548" i="1"/>
  <c r="AM7547" i="1"/>
  <c r="AM7546" i="1"/>
  <c r="AM7545" i="1"/>
  <c r="AM7544" i="1"/>
  <c r="AM7543" i="1"/>
  <c r="AM7542" i="1"/>
  <c r="AM7541" i="1"/>
  <c r="AM7540" i="1"/>
  <c r="AM7539" i="1"/>
  <c r="AM7538" i="1"/>
  <c r="AM7537" i="1"/>
  <c r="AM7536" i="1"/>
  <c r="AM7535" i="1"/>
  <c r="AM7534" i="1"/>
  <c r="AM7533" i="1"/>
  <c r="AM7532" i="1"/>
  <c r="AM7531" i="1"/>
  <c r="AM7530" i="1"/>
  <c r="AM7529" i="1"/>
  <c r="AM7528" i="1"/>
  <c r="AM7527" i="1"/>
  <c r="AM7526" i="1"/>
  <c r="AM7525" i="1"/>
  <c r="AM7524" i="1"/>
  <c r="AM7523" i="1"/>
  <c r="AM7522" i="1"/>
  <c r="AM7521" i="1"/>
  <c r="AM7520" i="1"/>
  <c r="AM7519" i="1"/>
  <c r="AM7518" i="1"/>
  <c r="AM7517" i="1"/>
  <c r="AM7516" i="1"/>
  <c r="AM7515" i="1"/>
  <c r="AM7514" i="1"/>
  <c r="AM7513" i="1"/>
  <c r="AM7512" i="1"/>
  <c r="AM7511" i="1"/>
  <c r="AM7510" i="1"/>
  <c r="AM7509" i="1"/>
  <c r="AM7508" i="1"/>
  <c r="AM7507" i="1"/>
  <c r="AM7506" i="1"/>
  <c r="AM7505" i="1"/>
  <c r="AM7504" i="1"/>
  <c r="AM7503" i="1"/>
  <c r="AM7502" i="1"/>
  <c r="AM7501" i="1"/>
  <c r="AM7500" i="1"/>
  <c r="AM7499" i="1"/>
  <c r="AM7498" i="1"/>
  <c r="AM7497" i="1"/>
  <c r="AM7496" i="1"/>
  <c r="AM7495" i="1"/>
  <c r="AM7494" i="1"/>
  <c r="AM7493" i="1"/>
  <c r="AM7492" i="1"/>
  <c r="AM7491" i="1"/>
  <c r="AM7490" i="1"/>
  <c r="AM7489" i="1"/>
  <c r="AM7488" i="1"/>
  <c r="AM7487" i="1"/>
  <c r="AM7486" i="1"/>
  <c r="AM7485" i="1"/>
  <c r="AM7484" i="1"/>
  <c r="AM7483" i="1"/>
  <c r="AM7482" i="1"/>
  <c r="AM7481" i="1"/>
  <c r="AM7480" i="1"/>
  <c r="AM7479" i="1"/>
  <c r="AM7478" i="1"/>
  <c r="AM7477" i="1"/>
  <c r="AM7476" i="1"/>
  <c r="AM7475" i="1"/>
  <c r="AM7474" i="1"/>
  <c r="AM7473" i="1"/>
  <c r="AM7472" i="1"/>
  <c r="AM7471" i="1"/>
  <c r="AM7470" i="1"/>
  <c r="AM7469" i="1"/>
  <c r="AM7468" i="1"/>
  <c r="AM7467" i="1"/>
  <c r="AM7466" i="1"/>
  <c r="AM7465" i="1"/>
  <c r="AM7464" i="1"/>
  <c r="AM7463" i="1"/>
  <c r="AM7462" i="1"/>
  <c r="AM7461" i="1"/>
  <c r="AM7460" i="1"/>
  <c r="AM7459" i="1"/>
  <c r="AM7458" i="1"/>
  <c r="AM7457" i="1"/>
  <c r="AM7456" i="1"/>
  <c r="AM7455" i="1"/>
  <c r="AM7454" i="1"/>
  <c r="AM7453" i="1"/>
  <c r="AM7452" i="1"/>
  <c r="AM7451" i="1"/>
  <c r="AM7450" i="1"/>
  <c r="AM7449" i="1"/>
  <c r="AM7448" i="1"/>
  <c r="AM7447" i="1"/>
  <c r="AM7446" i="1"/>
  <c r="AM7445" i="1"/>
  <c r="AM7444" i="1"/>
  <c r="AM7443" i="1"/>
  <c r="AM7442" i="1"/>
  <c r="AM7441" i="1"/>
  <c r="AM7440" i="1"/>
  <c r="AM7439" i="1"/>
  <c r="AM7438" i="1"/>
  <c r="AM7437" i="1"/>
  <c r="AM7436" i="1"/>
  <c r="AM7435" i="1"/>
  <c r="AM7434" i="1"/>
  <c r="AM7433" i="1"/>
  <c r="AM7432" i="1"/>
  <c r="AM7431" i="1"/>
  <c r="AM7430" i="1"/>
  <c r="AM7429" i="1"/>
  <c r="AM7428" i="1"/>
  <c r="AM7427" i="1"/>
  <c r="AM7426" i="1"/>
  <c r="AM7425" i="1"/>
  <c r="AM7424" i="1"/>
  <c r="AM7423" i="1"/>
  <c r="AM7422" i="1"/>
  <c r="AM7421" i="1"/>
  <c r="AM7420" i="1"/>
  <c r="AM7419" i="1"/>
  <c r="AM7418" i="1"/>
  <c r="AM7417" i="1"/>
  <c r="AM7416" i="1"/>
  <c r="AM7415" i="1"/>
  <c r="AM7414" i="1"/>
  <c r="AM7413" i="1"/>
  <c r="AM7412" i="1"/>
  <c r="AM7411" i="1"/>
  <c r="AM7410" i="1"/>
  <c r="AM7409" i="1"/>
  <c r="AM7408" i="1"/>
  <c r="AM7407" i="1"/>
  <c r="AM7406" i="1"/>
  <c r="AM7405" i="1"/>
  <c r="AM7404" i="1"/>
  <c r="AM7403" i="1"/>
  <c r="AM7402" i="1"/>
  <c r="AM7401" i="1"/>
  <c r="AM7400" i="1"/>
  <c r="AM7399" i="1"/>
  <c r="AM7398" i="1"/>
  <c r="AM7397" i="1"/>
  <c r="AM7396" i="1"/>
  <c r="AM7395" i="1"/>
  <c r="AM7394" i="1"/>
  <c r="AM7393" i="1"/>
  <c r="AM7392" i="1"/>
  <c r="AM7391" i="1"/>
  <c r="AM7390" i="1"/>
  <c r="AM7389" i="1"/>
  <c r="AM7388" i="1"/>
  <c r="AM7387" i="1"/>
  <c r="AM7386" i="1"/>
  <c r="AM7385" i="1"/>
  <c r="AM7384" i="1"/>
  <c r="AM7383" i="1"/>
  <c r="AM7382" i="1"/>
  <c r="AM7381" i="1"/>
  <c r="AM7380" i="1"/>
  <c r="AM7379" i="1"/>
  <c r="AM7378" i="1"/>
  <c r="AM7377" i="1"/>
  <c r="AM7376" i="1"/>
  <c r="AM7375" i="1"/>
  <c r="AM7374" i="1"/>
  <c r="AM7373" i="1"/>
  <c r="AM7372" i="1"/>
  <c r="AM7371" i="1"/>
  <c r="AM7370" i="1"/>
  <c r="AM7369" i="1"/>
  <c r="AM7368" i="1"/>
  <c r="AM7367" i="1"/>
  <c r="AM7366" i="1"/>
  <c r="AM7365" i="1"/>
  <c r="AM7364" i="1"/>
  <c r="AM7363" i="1"/>
  <c r="AM7362" i="1"/>
  <c r="AM7361" i="1"/>
  <c r="AM7360" i="1"/>
  <c r="AM7359" i="1"/>
  <c r="AM7358" i="1"/>
  <c r="AM7357" i="1"/>
  <c r="AM7356" i="1"/>
  <c r="AM7355" i="1"/>
  <c r="AM7354" i="1"/>
  <c r="AM7353" i="1"/>
  <c r="AM7352" i="1"/>
  <c r="AM7351" i="1"/>
  <c r="AM7350" i="1"/>
  <c r="AM7349" i="1"/>
  <c r="AM7348" i="1"/>
  <c r="AM7347" i="1"/>
  <c r="AM7346" i="1"/>
  <c r="AM7345" i="1"/>
  <c r="AM7344" i="1"/>
  <c r="AM7343" i="1"/>
  <c r="AM7342" i="1"/>
  <c r="AM7341" i="1"/>
  <c r="AM7340" i="1"/>
  <c r="AM7339" i="1"/>
  <c r="AM7338" i="1"/>
  <c r="AM7337" i="1"/>
  <c r="AM7336" i="1"/>
  <c r="AM7335" i="1"/>
  <c r="AM7334" i="1"/>
  <c r="AM7333" i="1"/>
  <c r="AM7332" i="1"/>
  <c r="AM7331" i="1"/>
  <c r="AM7330" i="1"/>
  <c r="AM7329" i="1"/>
  <c r="AM7328" i="1"/>
  <c r="AM7327" i="1"/>
  <c r="AM7326" i="1"/>
  <c r="AM7325" i="1"/>
  <c r="AM7324" i="1"/>
  <c r="AM7323" i="1"/>
  <c r="AM7322" i="1"/>
  <c r="AM7321" i="1"/>
  <c r="AM7320" i="1"/>
  <c r="AM7319" i="1"/>
  <c r="AM7318" i="1"/>
  <c r="AM7317" i="1"/>
  <c r="AM7316" i="1"/>
  <c r="AM7315" i="1"/>
  <c r="AM7314" i="1"/>
  <c r="AM7313" i="1"/>
  <c r="AM7312" i="1"/>
  <c r="AM7311" i="1"/>
  <c r="AM7310" i="1"/>
  <c r="AM7309" i="1"/>
  <c r="AM7308" i="1"/>
  <c r="AM7307" i="1"/>
  <c r="AM7306" i="1"/>
  <c r="AM7305" i="1"/>
  <c r="AM7304" i="1"/>
  <c r="AM7303" i="1"/>
  <c r="AM7302" i="1"/>
  <c r="AM7301" i="1"/>
  <c r="AM7300" i="1"/>
  <c r="AM7299" i="1"/>
  <c r="AM7298" i="1"/>
  <c r="AM7297" i="1"/>
  <c r="AM7296" i="1"/>
  <c r="AM7295" i="1"/>
  <c r="AM7294" i="1"/>
  <c r="AM7293" i="1"/>
  <c r="AM7292" i="1"/>
  <c r="AM7291" i="1"/>
  <c r="AM7290" i="1"/>
  <c r="AM7289" i="1"/>
  <c r="AM7288" i="1"/>
  <c r="AM7287" i="1"/>
  <c r="AM7286" i="1"/>
  <c r="AM7285" i="1"/>
  <c r="AM7284" i="1"/>
  <c r="AM7283" i="1"/>
  <c r="AM7282" i="1"/>
  <c r="AM7281" i="1"/>
  <c r="AM7280" i="1"/>
  <c r="AM7279" i="1"/>
  <c r="AM7278" i="1"/>
  <c r="AM7277" i="1"/>
  <c r="AM7276" i="1"/>
  <c r="AM7275" i="1"/>
  <c r="AM7274" i="1"/>
  <c r="AM7273" i="1"/>
  <c r="AM7272" i="1"/>
  <c r="AM7271" i="1"/>
  <c r="AM7270" i="1"/>
  <c r="AM7269" i="1"/>
  <c r="AM7268" i="1"/>
  <c r="AM7267" i="1"/>
  <c r="AM7266" i="1"/>
  <c r="AM7265" i="1"/>
  <c r="AM7264" i="1"/>
  <c r="AM7263" i="1"/>
  <c r="AM7262" i="1"/>
  <c r="AM7261" i="1"/>
  <c r="AM7260" i="1"/>
  <c r="AM7259" i="1"/>
  <c r="AM7258" i="1"/>
  <c r="AM7257" i="1"/>
  <c r="AM7256" i="1"/>
  <c r="AM7255" i="1"/>
  <c r="AM7254" i="1"/>
  <c r="AM7253" i="1"/>
  <c r="AM7252" i="1"/>
  <c r="AM7251" i="1"/>
  <c r="AM7250" i="1"/>
  <c r="AM7249" i="1"/>
  <c r="AM7248" i="1"/>
  <c r="AM7247" i="1"/>
  <c r="AM7246" i="1"/>
  <c r="AM7245" i="1"/>
  <c r="AM7244" i="1"/>
  <c r="AM7243" i="1"/>
  <c r="AM7242" i="1"/>
  <c r="AM7241" i="1"/>
  <c r="AM7240" i="1"/>
  <c r="AM7239" i="1"/>
  <c r="AM7238" i="1"/>
  <c r="AM7237" i="1"/>
  <c r="AM7236" i="1"/>
  <c r="AM7235" i="1"/>
  <c r="AM7234" i="1"/>
  <c r="AM7233" i="1"/>
  <c r="AM7232" i="1"/>
  <c r="AM7231" i="1"/>
  <c r="AM7230" i="1"/>
  <c r="AM7229" i="1"/>
  <c r="AM7228" i="1"/>
  <c r="AM7227" i="1"/>
  <c r="AM7226" i="1"/>
  <c r="AM7225" i="1"/>
  <c r="AM7224" i="1"/>
  <c r="AM7223" i="1"/>
  <c r="AM7222" i="1"/>
  <c r="AM7221" i="1"/>
  <c r="AM7220" i="1"/>
  <c r="AM7219" i="1"/>
  <c r="AM7218" i="1"/>
  <c r="AM7217" i="1"/>
  <c r="AM7216" i="1"/>
  <c r="AM7215" i="1"/>
  <c r="AM7214" i="1"/>
  <c r="AM7213" i="1"/>
  <c r="AM7212" i="1"/>
  <c r="AM7211" i="1"/>
  <c r="AM7210" i="1"/>
  <c r="AM7209" i="1"/>
  <c r="AM7208" i="1"/>
  <c r="AM7207" i="1"/>
  <c r="AM7206" i="1"/>
  <c r="AM7205" i="1"/>
  <c r="AM7204" i="1"/>
  <c r="AM7203" i="1"/>
  <c r="AM7202" i="1"/>
  <c r="AM7201" i="1"/>
  <c r="AM7200" i="1"/>
  <c r="AM7199" i="1"/>
  <c r="AM7198" i="1"/>
  <c r="AM7197" i="1"/>
  <c r="AM7196" i="1"/>
  <c r="AM7195" i="1"/>
  <c r="AM7194" i="1"/>
  <c r="AM7193" i="1"/>
  <c r="AM7192" i="1"/>
  <c r="AM7191" i="1"/>
  <c r="AM7190" i="1"/>
  <c r="AM7189" i="1"/>
  <c r="AM7188" i="1"/>
  <c r="AM7187" i="1"/>
  <c r="AM7186" i="1"/>
  <c r="AM7185" i="1"/>
  <c r="AM7184" i="1"/>
  <c r="AM7183" i="1"/>
  <c r="AM7182" i="1"/>
  <c r="AM7181" i="1"/>
  <c r="AM7180" i="1"/>
  <c r="AM7179" i="1"/>
  <c r="AM7178" i="1"/>
  <c r="AM7177" i="1"/>
  <c r="AM7176" i="1"/>
  <c r="AM7175" i="1"/>
  <c r="AM7174" i="1"/>
  <c r="AM7173" i="1"/>
  <c r="AM7172" i="1"/>
  <c r="AM7171" i="1"/>
  <c r="AM7170" i="1"/>
  <c r="AM7169" i="1"/>
  <c r="AM7168" i="1"/>
  <c r="AM7167" i="1"/>
  <c r="AM7166" i="1"/>
  <c r="AM7165" i="1"/>
  <c r="AM7164" i="1"/>
  <c r="AM7163" i="1"/>
  <c r="AM7162" i="1"/>
  <c r="AM7161" i="1"/>
  <c r="AM7160" i="1"/>
  <c r="AM7159" i="1"/>
  <c r="AM7158" i="1"/>
  <c r="AM7157" i="1"/>
  <c r="AM7156" i="1"/>
  <c r="AM7155" i="1"/>
  <c r="AM7154" i="1"/>
  <c r="AM7153" i="1"/>
  <c r="AM7152" i="1"/>
  <c r="AM7151" i="1"/>
  <c r="AM7150" i="1"/>
  <c r="AM7149" i="1"/>
  <c r="AM7148" i="1"/>
  <c r="AM7147" i="1"/>
  <c r="AM7146" i="1"/>
  <c r="AM7145" i="1"/>
  <c r="AM7144" i="1"/>
  <c r="AM7143" i="1"/>
  <c r="AM7142" i="1"/>
  <c r="AM7141" i="1"/>
  <c r="AM7140" i="1"/>
  <c r="AM7139" i="1"/>
  <c r="AM7138" i="1"/>
  <c r="AM7137" i="1"/>
  <c r="AM7136" i="1"/>
  <c r="AM7135" i="1"/>
  <c r="AM7134" i="1"/>
  <c r="AM7133" i="1"/>
  <c r="AM7132" i="1"/>
  <c r="AM7131" i="1"/>
  <c r="AM7130" i="1"/>
  <c r="AM7129" i="1"/>
  <c r="AM7128" i="1"/>
  <c r="AM7127" i="1"/>
  <c r="AM7126" i="1"/>
  <c r="AM7125" i="1"/>
  <c r="AM7124" i="1"/>
  <c r="AM7123" i="1"/>
  <c r="AM7122" i="1"/>
  <c r="AM7121" i="1"/>
  <c r="AM7120" i="1"/>
  <c r="AM7119" i="1"/>
  <c r="AM7118" i="1"/>
  <c r="AM7117" i="1"/>
  <c r="AM7116" i="1"/>
  <c r="AM7115" i="1"/>
  <c r="AM7114" i="1"/>
  <c r="AM7113" i="1"/>
  <c r="AM7112" i="1"/>
  <c r="AM7111" i="1"/>
  <c r="AM7110" i="1"/>
  <c r="AM7109" i="1"/>
  <c r="AM7108" i="1"/>
  <c r="AM7107" i="1"/>
  <c r="AM7106" i="1"/>
  <c r="AM7105" i="1"/>
  <c r="AM7104" i="1"/>
  <c r="AM7103" i="1"/>
  <c r="AM7102" i="1"/>
  <c r="AM7101" i="1"/>
  <c r="AM7100" i="1"/>
  <c r="AM7099" i="1"/>
  <c r="AM7098" i="1"/>
  <c r="AM7097" i="1"/>
  <c r="AM7096" i="1"/>
  <c r="AM7095" i="1"/>
  <c r="AM7094" i="1"/>
  <c r="AM7093" i="1"/>
  <c r="AM7092" i="1"/>
  <c r="AM7091" i="1"/>
  <c r="AM7090" i="1"/>
  <c r="AM7089" i="1"/>
  <c r="AM7088" i="1"/>
  <c r="AM7087" i="1"/>
  <c r="AM7086" i="1"/>
  <c r="AM7085" i="1"/>
  <c r="AM7084" i="1"/>
  <c r="AM7083" i="1"/>
  <c r="AM7082" i="1"/>
  <c r="AM7081" i="1"/>
  <c r="AM7080" i="1"/>
  <c r="AM7079" i="1"/>
  <c r="AM7078" i="1"/>
  <c r="AM7077" i="1"/>
  <c r="AM7076" i="1"/>
  <c r="AM7075" i="1"/>
  <c r="AM7074" i="1"/>
  <c r="AM7073" i="1"/>
  <c r="AM7072" i="1"/>
  <c r="AM7071" i="1"/>
  <c r="AM7070" i="1"/>
  <c r="AM7069" i="1"/>
  <c r="AM7068" i="1"/>
  <c r="AM7067" i="1"/>
  <c r="AM7066" i="1"/>
  <c r="AM7065" i="1"/>
  <c r="AM7064" i="1"/>
  <c r="AM7063" i="1"/>
  <c r="AM7062" i="1"/>
  <c r="AM7061" i="1"/>
  <c r="AM7060" i="1"/>
  <c r="AM7059" i="1"/>
  <c r="AM7058" i="1"/>
  <c r="AM7057" i="1"/>
  <c r="AM7056" i="1"/>
  <c r="AM7055" i="1"/>
  <c r="AM7054" i="1"/>
  <c r="AM7053" i="1"/>
  <c r="AM7052" i="1"/>
  <c r="AM7051" i="1"/>
  <c r="AM7050" i="1"/>
  <c r="AM7049" i="1"/>
  <c r="AM7048" i="1"/>
  <c r="AM7047" i="1"/>
  <c r="AM7046" i="1"/>
  <c r="AM7045" i="1"/>
  <c r="AM7044" i="1"/>
  <c r="AM7043" i="1"/>
  <c r="AM7042" i="1"/>
  <c r="AM7041" i="1"/>
  <c r="AM7040" i="1"/>
  <c r="AM7039" i="1"/>
  <c r="AM7038" i="1"/>
  <c r="AM7037" i="1"/>
  <c r="AM7036" i="1"/>
  <c r="AM7035" i="1"/>
  <c r="AM7034" i="1"/>
  <c r="AM7033" i="1"/>
  <c r="AM7032" i="1"/>
  <c r="AM7031" i="1"/>
  <c r="AM7030" i="1"/>
  <c r="AM7029" i="1"/>
  <c r="AM7028" i="1"/>
  <c r="AM7027" i="1"/>
  <c r="AM7026" i="1"/>
  <c r="AM7025" i="1"/>
  <c r="AM7024" i="1"/>
  <c r="AM7023" i="1"/>
  <c r="AM7022" i="1"/>
  <c r="AM7021" i="1"/>
  <c r="AM7020" i="1"/>
  <c r="AM7019" i="1"/>
  <c r="AM7018" i="1"/>
  <c r="AM7017" i="1"/>
  <c r="AM7016" i="1"/>
  <c r="AM7015" i="1"/>
  <c r="AM7014" i="1"/>
  <c r="AM7013" i="1"/>
  <c r="AM7012" i="1"/>
  <c r="AM7011" i="1"/>
  <c r="AM7010" i="1"/>
  <c r="AM7009" i="1"/>
  <c r="AM7008" i="1"/>
  <c r="AM7007" i="1"/>
  <c r="AM7006" i="1"/>
  <c r="AM7005" i="1"/>
  <c r="AM7004" i="1"/>
  <c r="AM7003" i="1"/>
  <c r="AM7002" i="1"/>
  <c r="AM7001" i="1"/>
  <c r="AM7000" i="1"/>
  <c r="AM6999" i="1"/>
  <c r="AM6998" i="1"/>
  <c r="AM6997" i="1"/>
  <c r="AM6996" i="1"/>
  <c r="AM6995" i="1"/>
  <c r="AM6994" i="1"/>
  <c r="AM6993" i="1"/>
  <c r="AM6992" i="1"/>
  <c r="AM6991" i="1"/>
  <c r="AM6990" i="1"/>
  <c r="AM6989" i="1"/>
  <c r="AM6988" i="1"/>
  <c r="AM6987" i="1"/>
  <c r="AM6986" i="1"/>
  <c r="AM6985" i="1"/>
  <c r="AM6984" i="1"/>
  <c r="AM6983" i="1"/>
  <c r="AM6982" i="1"/>
  <c r="AM6981" i="1"/>
  <c r="AM6980" i="1"/>
  <c r="AM6979" i="1"/>
  <c r="AM6978" i="1"/>
  <c r="AM6977" i="1"/>
  <c r="AM6976" i="1"/>
  <c r="AM6975" i="1"/>
  <c r="AM6974" i="1"/>
  <c r="AM6973" i="1"/>
  <c r="AM6972" i="1"/>
  <c r="AM6971" i="1"/>
  <c r="AM6970" i="1"/>
  <c r="AM6969" i="1"/>
  <c r="AM6968" i="1"/>
  <c r="AM6967" i="1"/>
  <c r="AM6966" i="1"/>
  <c r="AM6965" i="1"/>
  <c r="AM6964" i="1"/>
  <c r="AM6963" i="1"/>
  <c r="AM6962" i="1"/>
  <c r="AM6961" i="1"/>
  <c r="AM6960" i="1"/>
  <c r="AM6959" i="1"/>
  <c r="AM6958" i="1"/>
  <c r="AM6957" i="1"/>
  <c r="AM6956" i="1"/>
  <c r="AM6955" i="1"/>
  <c r="AM6954" i="1"/>
  <c r="AM6953" i="1"/>
  <c r="AM6952" i="1"/>
  <c r="AM6951" i="1"/>
  <c r="AM6950" i="1"/>
  <c r="AM6949" i="1"/>
  <c r="AM6948" i="1"/>
  <c r="AM6947" i="1"/>
  <c r="AM6946" i="1"/>
  <c r="AM6945" i="1"/>
  <c r="AM6944" i="1"/>
  <c r="AM6943" i="1"/>
  <c r="AM6942" i="1"/>
  <c r="AM6941" i="1"/>
  <c r="AM6940" i="1"/>
  <c r="AM6939" i="1"/>
  <c r="AM6938" i="1"/>
  <c r="AM6937" i="1"/>
  <c r="AM6936" i="1"/>
  <c r="AM6935" i="1"/>
  <c r="AM6934" i="1"/>
  <c r="AM6933" i="1"/>
  <c r="AM6932" i="1"/>
  <c r="AM6931" i="1"/>
  <c r="AM6930" i="1"/>
  <c r="AM6929" i="1"/>
  <c r="AM6928" i="1"/>
  <c r="AM6927" i="1"/>
  <c r="AM6926" i="1"/>
  <c r="AM6925" i="1"/>
  <c r="AM6924" i="1"/>
  <c r="AM6923" i="1"/>
  <c r="AM6922" i="1"/>
  <c r="AM6921" i="1"/>
  <c r="AM6920" i="1"/>
  <c r="AM6919" i="1"/>
  <c r="AM6918" i="1"/>
  <c r="AM6917" i="1"/>
  <c r="AM6916" i="1"/>
  <c r="AM6915" i="1"/>
  <c r="AM6914" i="1"/>
  <c r="AM6913" i="1"/>
  <c r="AM6912" i="1"/>
  <c r="AM6911" i="1"/>
  <c r="AM6910" i="1"/>
  <c r="AM6909" i="1"/>
  <c r="AM6908" i="1"/>
  <c r="AM6907" i="1"/>
  <c r="AM6906" i="1"/>
  <c r="AM6905" i="1"/>
  <c r="AM6904" i="1"/>
  <c r="AM6903" i="1"/>
  <c r="AM6902" i="1"/>
  <c r="AM6901" i="1"/>
  <c r="AM6900" i="1"/>
  <c r="AM6899" i="1"/>
  <c r="AM6898" i="1"/>
  <c r="AM6897" i="1"/>
  <c r="AM6896" i="1"/>
  <c r="AM6895" i="1"/>
  <c r="AM6894" i="1"/>
  <c r="AM6893" i="1"/>
  <c r="AM6892" i="1"/>
  <c r="AM6891" i="1"/>
  <c r="AM6890" i="1"/>
  <c r="AM6889" i="1"/>
  <c r="AM6888" i="1"/>
  <c r="AM6887" i="1"/>
  <c r="AM6886" i="1"/>
  <c r="AM6885" i="1"/>
  <c r="AM6884" i="1"/>
  <c r="AM6883" i="1"/>
  <c r="AM6882" i="1"/>
  <c r="AM6881" i="1"/>
  <c r="AM6880" i="1"/>
  <c r="AM6879" i="1"/>
  <c r="AM6878" i="1"/>
  <c r="AM6877" i="1"/>
  <c r="AM6876" i="1"/>
  <c r="AM6875" i="1"/>
  <c r="AM6874" i="1"/>
  <c r="AM6873" i="1"/>
  <c r="AM6872" i="1"/>
  <c r="AM6871" i="1"/>
  <c r="AM6870" i="1"/>
  <c r="AM6869" i="1"/>
  <c r="AM6868" i="1"/>
  <c r="AM6867" i="1"/>
  <c r="AM6866" i="1"/>
  <c r="AM6865" i="1"/>
  <c r="AM6864" i="1"/>
  <c r="AM6863" i="1"/>
  <c r="AM6862" i="1"/>
  <c r="AM6861" i="1"/>
  <c r="AM6860" i="1"/>
  <c r="AM6859" i="1"/>
  <c r="AM6858" i="1"/>
  <c r="AM6857" i="1"/>
  <c r="AM6856" i="1"/>
  <c r="AM6855" i="1"/>
  <c r="AM6854" i="1"/>
  <c r="AM6853" i="1"/>
  <c r="AM6852" i="1"/>
  <c r="AM6851" i="1"/>
  <c r="AM6850" i="1"/>
  <c r="AM6849" i="1"/>
  <c r="AM6848" i="1"/>
  <c r="AM6847" i="1"/>
  <c r="AM6846" i="1"/>
  <c r="AM6845" i="1"/>
  <c r="AM6844" i="1"/>
  <c r="AM6843" i="1"/>
  <c r="AM6842" i="1"/>
  <c r="AM6841" i="1"/>
  <c r="AM6840" i="1"/>
  <c r="AM6839" i="1"/>
  <c r="AM6838" i="1"/>
  <c r="AM6837" i="1"/>
  <c r="AM6836" i="1"/>
  <c r="AM6835" i="1"/>
  <c r="AM6834" i="1"/>
  <c r="AM6833" i="1"/>
  <c r="AM6832" i="1"/>
  <c r="AM6831" i="1"/>
  <c r="AM6830" i="1"/>
  <c r="AM6829" i="1"/>
  <c r="AM6828" i="1"/>
  <c r="AM6827" i="1"/>
  <c r="AM6826" i="1"/>
  <c r="AM6825" i="1"/>
  <c r="AM6824" i="1"/>
  <c r="AM6823" i="1"/>
  <c r="AM6822" i="1"/>
  <c r="AM6821" i="1"/>
  <c r="AM6820" i="1"/>
  <c r="AM6819" i="1"/>
  <c r="AM6818" i="1"/>
  <c r="AM6817" i="1"/>
  <c r="AM6816" i="1"/>
  <c r="AM6815" i="1"/>
  <c r="AM6814" i="1"/>
  <c r="AM6813" i="1"/>
  <c r="AM6812" i="1"/>
  <c r="AM6811" i="1"/>
  <c r="AM6810" i="1"/>
  <c r="AM6809" i="1"/>
  <c r="AM6808" i="1"/>
  <c r="AM6807" i="1"/>
  <c r="AM6806" i="1"/>
  <c r="AM6805" i="1"/>
  <c r="AM6804" i="1"/>
  <c r="AM6803" i="1"/>
  <c r="AM6802" i="1"/>
  <c r="AM6801" i="1"/>
  <c r="AM6800" i="1"/>
  <c r="AM6799" i="1"/>
  <c r="AM6798" i="1"/>
  <c r="AM6797" i="1"/>
  <c r="AM6796" i="1"/>
  <c r="AM6795" i="1"/>
  <c r="AM6794" i="1"/>
  <c r="AM6793" i="1"/>
  <c r="AM6792" i="1"/>
  <c r="AM6791" i="1"/>
  <c r="AM6790" i="1"/>
  <c r="AM6789" i="1"/>
  <c r="AM6788" i="1"/>
  <c r="AM6787" i="1"/>
  <c r="AM6786" i="1"/>
  <c r="AM6785" i="1"/>
  <c r="AM6784" i="1"/>
  <c r="AM6783" i="1"/>
  <c r="AM6782" i="1"/>
  <c r="AM6781" i="1"/>
  <c r="AM6780" i="1"/>
  <c r="AM6779" i="1"/>
  <c r="AM6778" i="1"/>
  <c r="AM6777" i="1"/>
  <c r="AM6776" i="1"/>
  <c r="AM6775" i="1"/>
  <c r="AM6774" i="1"/>
  <c r="AM6773" i="1"/>
  <c r="AM6772" i="1"/>
  <c r="AM6771" i="1"/>
  <c r="AM6770" i="1"/>
  <c r="AM6769" i="1"/>
  <c r="AM6768" i="1"/>
  <c r="AM6767" i="1"/>
  <c r="AM6766" i="1"/>
  <c r="AM6765" i="1"/>
  <c r="AM6764" i="1"/>
  <c r="AM6763" i="1"/>
  <c r="AM6762" i="1"/>
  <c r="AM6761" i="1"/>
  <c r="AM6760" i="1"/>
  <c r="AM6759" i="1"/>
  <c r="AM6758" i="1"/>
  <c r="AM6757" i="1"/>
  <c r="AM6756" i="1"/>
  <c r="AM6755" i="1"/>
  <c r="AM6754" i="1"/>
  <c r="AM6753" i="1"/>
  <c r="AM6752" i="1"/>
  <c r="AM6751" i="1"/>
  <c r="AM6750" i="1"/>
  <c r="AM6749" i="1"/>
  <c r="AM6748" i="1"/>
  <c r="AM6747" i="1"/>
  <c r="AM6746" i="1"/>
  <c r="AM6745" i="1"/>
  <c r="AM6744" i="1"/>
  <c r="AM6743" i="1"/>
  <c r="AM6742" i="1"/>
  <c r="AM6741" i="1"/>
  <c r="AM6740" i="1"/>
  <c r="AM6739" i="1"/>
  <c r="AM6738" i="1"/>
  <c r="AM6737" i="1"/>
  <c r="AM6736" i="1"/>
  <c r="AM6735" i="1"/>
  <c r="AM6734" i="1"/>
  <c r="AM6733" i="1"/>
  <c r="AM6732" i="1"/>
  <c r="AM6731" i="1"/>
  <c r="AM6730" i="1"/>
  <c r="AM6729" i="1"/>
  <c r="AM6728" i="1"/>
  <c r="AM6727" i="1"/>
  <c r="AM6726" i="1"/>
  <c r="AM6725" i="1"/>
  <c r="AM6724" i="1"/>
  <c r="AM6723" i="1"/>
  <c r="AM6722" i="1"/>
  <c r="AM6721" i="1"/>
  <c r="AM6720" i="1"/>
  <c r="AM6719" i="1"/>
  <c r="AM6718" i="1"/>
  <c r="AM6717" i="1"/>
  <c r="AM6716" i="1"/>
  <c r="AM6715" i="1"/>
  <c r="AM6714" i="1"/>
  <c r="AM6713" i="1"/>
  <c r="AM6712" i="1"/>
  <c r="AM6711" i="1"/>
  <c r="AM6710" i="1"/>
  <c r="AM6709" i="1"/>
  <c r="AM6708" i="1"/>
  <c r="AM6707" i="1"/>
  <c r="AM6706" i="1"/>
  <c r="AM6705" i="1"/>
  <c r="AM6704" i="1"/>
  <c r="AM6703" i="1"/>
  <c r="AM6702" i="1"/>
  <c r="AM6701" i="1"/>
  <c r="AM6700" i="1"/>
  <c r="AM6699" i="1"/>
  <c r="AM6698" i="1"/>
  <c r="AM6697" i="1"/>
  <c r="AM6696" i="1"/>
  <c r="AM6695" i="1"/>
  <c r="AM6694" i="1"/>
  <c r="AM6693" i="1"/>
  <c r="AM6692" i="1"/>
  <c r="AM6691" i="1"/>
  <c r="AM6690" i="1"/>
  <c r="AM6689" i="1"/>
  <c r="AM6688" i="1"/>
  <c r="AM6687" i="1"/>
  <c r="AM6686" i="1"/>
  <c r="AM6685" i="1"/>
  <c r="AM6684" i="1"/>
  <c r="AM6683" i="1"/>
  <c r="AM6682" i="1"/>
  <c r="AM6681" i="1"/>
  <c r="AM6680" i="1"/>
  <c r="AM6679" i="1"/>
  <c r="AM6678" i="1"/>
  <c r="AM6677" i="1"/>
  <c r="AM6676" i="1"/>
  <c r="AM6675" i="1"/>
  <c r="AM6674" i="1"/>
  <c r="AM6673" i="1"/>
  <c r="AM6672" i="1"/>
  <c r="AM6671" i="1"/>
  <c r="AM6670" i="1"/>
  <c r="AM6669" i="1"/>
  <c r="AM6668" i="1"/>
  <c r="AM6667" i="1"/>
  <c r="AM6666" i="1"/>
  <c r="AM6665" i="1"/>
  <c r="AM6664" i="1"/>
  <c r="AM6663" i="1"/>
  <c r="AM6662" i="1"/>
  <c r="AM6661" i="1"/>
  <c r="AM6660" i="1"/>
  <c r="AM6659" i="1"/>
  <c r="AM6658" i="1"/>
  <c r="AM6657" i="1"/>
  <c r="AM6656" i="1"/>
  <c r="AM6655" i="1"/>
  <c r="AM6654" i="1"/>
  <c r="AM6653" i="1"/>
  <c r="AM6652" i="1"/>
  <c r="AM6651" i="1"/>
  <c r="AM6650" i="1"/>
  <c r="AM6649" i="1"/>
  <c r="AM6648" i="1"/>
  <c r="AM6647" i="1"/>
  <c r="AM6646" i="1"/>
  <c r="AM6645" i="1"/>
  <c r="AM6644" i="1"/>
  <c r="AM6643" i="1"/>
  <c r="AM6642" i="1"/>
  <c r="AM6641" i="1"/>
  <c r="AM6640" i="1"/>
  <c r="AM6639" i="1"/>
  <c r="AM6638" i="1"/>
  <c r="AM6637" i="1"/>
  <c r="AM6636" i="1"/>
  <c r="AM6635" i="1"/>
  <c r="AM6634" i="1"/>
  <c r="AM6633" i="1"/>
  <c r="AM6632" i="1"/>
  <c r="AM6631" i="1"/>
  <c r="AM6630" i="1"/>
  <c r="AM6629" i="1"/>
  <c r="AM6628" i="1"/>
  <c r="AM6627" i="1"/>
  <c r="AM6626" i="1"/>
  <c r="AM6625" i="1"/>
  <c r="AM6624" i="1"/>
  <c r="AM6623" i="1"/>
  <c r="AM6622" i="1"/>
  <c r="AM6621" i="1"/>
  <c r="AM6620" i="1"/>
  <c r="AM6619" i="1"/>
  <c r="AM6618" i="1"/>
  <c r="AM6617" i="1"/>
  <c r="AM6616" i="1"/>
  <c r="AM6615" i="1"/>
  <c r="AM6614" i="1"/>
  <c r="AM6613" i="1"/>
  <c r="AM6612" i="1"/>
  <c r="AM6611" i="1"/>
  <c r="AM6610" i="1"/>
  <c r="AM6609" i="1"/>
  <c r="AM6608" i="1"/>
  <c r="AM6607" i="1"/>
  <c r="AM6606" i="1"/>
  <c r="AM6605" i="1"/>
  <c r="AM6604" i="1"/>
  <c r="AM6603" i="1"/>
  <c r="AM6602" i="1"/>
  <c r="AM6601" i="1"/>
  <c r="AM6600" i="1"/>
  <c r="AM6599" i="1"/>
  <c r="AM6598" i="1"/>
  <c r="AM6597" i="1"/>
  <c r="AM6596" i="1"/>
  <c r="AM6595" i="1"/>
  <c r="AM6594" i="1"/>
  <c r="AM6593" i="1"/>
  <c r="AM6592" i="1"/>
  <c r="AM6591" i="1"/>
  <c r="AM6590" i="1"/>
  <c r="AM6589" i="1"/>
  <c r="AM6588" i="1"/>
  <c r="AM6587" i="1"/>
  <c r="AM6586" i="1"/>
  <c r="AM6585" i="1"/>
  <c r="AM6584" i="1"/>
  <c r="AM6583" i="1"/>
  <c r="AM6582" i="1"/>
  <c r="AM6581" i="1"/>
  <c r="AM6580" i="1"/>
  <c r="AM6579" i="1"/>
  <c r="AM6578" i="1"/>
  <c r="AM6577" i="1"/>
  <c r="AM6576" i="1"/>
  <c r="AM6575" i="1"/>
  <c r="AM6574" i="1"/>
  <c r="AM6573" i="1"/>
  <c r="AM6572" i="1"/>
  <c r="AM6571" i="1"/>
  <c r="AM6570" i="1"/>
  <c r="AM6569" i="1"/>
  <c r="AM6568" i="1"/>
  <c r="AM6567" i="1"/>
  <c r="AM6566" i="1"/>
  <c r="AM6565" i="1"/>
  <c r="AM6564" i="1"/>
  <c r="AM6563" i="1"/>
  <c r="AM6562" i="1"/>
  <c r="AM6561" i="1"/>
  <c r="AM6560" i="1"/>
  <c r="AM6559" i="1"/>
  <c r="AM6558" i="1"/>
  <c r="AM6557" i="1"/>
  <c r="AM6556" i="1"/>
  <c r="AM6555" i="1"/>
  <c r="AM6554" i="1"/>
  <c r="AM6553" i="1"/>
  <c r="AM6552" i="1"/>
  <c r="AM6551" i="1"/>
  <c r="AM6550" i="1"/>
  <c r="AM6549" i="1"/>
  <c r="AM6548" i="1"/>
  <c r="AM6547" i="1"/>
  <c r="AM6546" i="1"/>
  <c r="AM6545" i="1"/>
  <c r="AM6544" i="1"/>
  <c r="AM6543" i="1"/>
  <c r="AM6542" i="1"/>
  <c r="AM6541" i="1"/>
  <c r="AM6540" i="1"/>
  <c r="AM6539" i="1"/>
  <c r="AM6538" i="1"/>
  <c r="AM6537" i="1"/>
  <c r="AM6536" i="1"/>
  <c r="AM6535" i="1"/>
  <c r="AM6534" i="1"/>
  <c r="AM6533" i="1"/>
  <c r="AM6532" i="1"/>
  <c r="AM6531" i="1"/>
  <c r="AM6530" i="1"/>
  <c r="AM6529" i="1"/>
  <c r="AM6528" i="1"/>
  <c r="AM6527" i="1"/>
  <c r="AM6526" i="1"/>
  <c r="AM6525" i="1"/>
  <c r="AM6524" i="1"/>
  <c r="AM6523" i="1"/>
  <c r="AM6522" i="1"/>
  <c r="AM6521" i="1"/>
  <c r="AM6520" i="1"/>
  <c r="AM6519" i="1"/>
  <c r="AM6518" i="1"/>
  <c r="AM6517" i="1"/>
  <c r="AM6516" i="1"/>
  <c r="AM6515" i="1"/>
  <c r="AM6514" i="1"/>
  <c r="AM6513" i="1"/>
  <c r="AM6512" i="1"/>
  <c r="AM6511" i="1"/>
  <c r="AM6510" i="1"/>
  <c r="AM6509" i="1"/>
  <c r="AM6508" i="1"/>
  <c r="AM6507" i="1"/>
  <c r="AM6506" i="1"/>
  <c r="AM6505" i="1"/>
  <c r="AM6504" i="1"/>
  <c r="AM6503" i="1"/>
  <c r="AM6502" i="1"/>
  <c r="AM6501" i="1"/>
  <c r="AM6500" i="1"/>
  <c r="AM6499" i="1"/>
  <c r="AM6498" i="1"/>
  <c r="AM6497" i="1"/>
  <c r="AM6496" i="1"/>
  <c r="AM6495" i="1"/>
  <c r="AM6494" i="1"/>
  <c r="AM6493" i="1"/>
  <c r="AM6492" i="1"/>
  <c r="AM6491" i="1"/>
  <c r="AM6490" i="1"/>
  <c r="AM6489" i="1"/>
  <c r="AM6488" i="1"/>
  <c r="AM6487" i="1"/>
  <c r="AM6486" i="1"/>
  <c r="AM6485" i="1"/>
  <c r="AM6484" i="1"/>
  <c r="AM6483" i="1"/>
  <c r="AM6482" i="1"/>
  <c r="AM6481" i="1"/>
  <c r="AM6480" i="1"/>
  <c r="AM6479" i="1"/>
  <c r="AM6478" i="1"/>
  <c r="AM6477" i="1"/>
  <c r="AM6476" i="1"/>
  <c r="AM6475" i="1"/>
  <c r="AM6474" i="1"/>
  <c r="AM6473" i="1"/>
  <c r="AM6472" i="1"/>
  <c r="AM6471" i="1"/>
  <c r="AM6470" i="1"/>
  <c r="AM6469" i="1"/>
  <c r="AM6468" i="1"/>
  <c r="AM6467" i="1"/>
  <c r="AM6466" i="1"/>
  <c r="AM6465" i="1"/>
  <c r="AM6464" i="1"/>
  <c r="AM6463" i="1"/>
  <c r="AM6462" i="1"/>
  <c r="AM6461" i="1"/>
  <c r="AM6460" i="1"/>
  <c r="AM6459" i="1"/>
  <c r="AM6458" i="1"/>
  <c r="AM6457" i="1"/>
  <c r="AM6456" i="1"/>
  <c r="AM6455" i="1"/>
  <c r="AM6454" i="1"/>
  <c r="AM6453" i="1"/>
  <c r="AM6452" i="1"/>
  <c r="AM6451" i="1"/>
  <c r="AM6450" i="1"/>
  <c r="AM6449" i="1"/>
  <c r="AM6448" i="1"/>
  <c r="AM6447" i="1"/>
  <c r="AM6446" i="1"/>
  <c r="AM6445" i="1"/>
  <c r="AM6444" i="1"/>
  <c r="AM6443" i="1"/>
  <c r="AM6442" i="1"/>
  <c r="AM6441" i="1"/>
  <c r="AM6440" i="1"/>
  <c r="AM6439" i="1"/>
  <c r="AM6438" i="1"/>
  <c r="AM6437" i="1"/>
  <c r="AM6436" i="1"/>
  <c r="AM6435" i="1"/>
  <c r="AM6434" i="1"/>
  <c r="AM6433" i="1"/>
  <c r="AM6432" i="1"/>
  <c r="AM6431" i="1"/>
  <c r="AM6430" i="1"/>
  <c r="AM6429" i="1"/>
  <c r="AM6428" i="1"/>
  <c r="AM6427" i="1"/>
  <c r="AM6426" i="1"/>
  <c r="AM6425" i="1"/>
  <c r="AM6424" i="1"/>
  <c r="AM6423" i="1"/>
  <c r="AM6422" i="1"/>
  <c r="AM6421" i="1"/>
  <c r="AM6420" i="1"/>
  <c r="AM6419" i="1"/>
  <c r="AM6418" i="1"/>
  <c r="AM6417" i="1"/>
  <c r="AM6416" i="1"/>
  <c r="AM6415" i="1"/>
  <c r="AM6414" i="1"/>
  <c r="AM6413" i="1"/>
  <c r="AM6412" i="1"/>
  <c r="AM6411" i="1"/>
  <c r="AM6410" i="1"/>
  <c r="AM6409" i="1"/>
  <c r="AM6408" i="1"/>
  <c r="AM6407" i="1"/>
  <c r="AM6406" i="1"/>
  <c r="AM6405" i="1"/>
  <c r="AM6404" i="1"/>
  <c r="AM6403" i="1"/>
  <c r="AM6402" i="1"/>
  <c r="AM6401" i="1"/>
  <c r="AM6400" i="1"/>
  <c r="AM6399" i="1"/>
  <c r="AM6398" i="1"/>
  <c r="AM6397" i="1"/>
  <c r="AM6396" i="1"/>
  <c r="AM6395" i="1"/>
  <c r="AM6394" i="1"/>
  <c r="AM6393" i="1"/>
  <c r="AM6392" i="1"/>
  <c r="AM6391" i="1"/>
  <c r="AM6390" i="1"/>
  <c r="AM6389" i="1"/>
  <c r="AM6388" i="1"/>
  <c r="AM6387" i="1"/>
  <c r="AM6386" i="1"/>
  <c r="AM6385" i="1"/>
  <c r="AM6384" i="1"/>
  <c r="AM6383" i="1"/>
  <c r="AM6382" i="1"/>
  <c r="AM6381" i="1"/>
  <c r="AM6380" i="1"/>
  <c r="AM6379" i="1"/>
  <c r="AM6378" i="1"/>
  <c r="AM6377" i="1"/>
  <c r="AM6376" i="1"/>
  <c r="AM6375" i="1"/>
  <c r="AM6374" i="1"/>
  <c r="AM6373" i="1"/>
  <c r="AM6372" i="1"/>
  <c r="AM6371" i="1"/>
  <c r="AM6370" i="1"/>
  <c r="AM6369" i="1"/>
  <c r="AM6368" i="1"/>
  <c r="AM6367" i="1"/>
  <c r="AM6366" i="1"/>
  <c r="AM6365" i="1"/>
  <c r="AM6364" i="1"/>
  <c r="AM6363" i="1"/>
  <c r="AM6362" i="1"/>
  <c r="AM6361" i="1"/>
  <c r="AM6360" i="1"/>
  <c r="AM6359" i="1"/>
  <c r="AM6358" i="1"/>
  <c r="AM6357" i="1"/>
  <c r="AM6356" i="1"/>
  <c r="AM6355" i="1"/>
  <c r="AM6354" i="1"/>
  <c r="AM6353" i="1"/>
  <c r="AM6352" i="1"/>
  <c r="AM6351" i="1"/>
  <c r="AM6350" i="1"/>
  <c r="AM6349" i="1"/>
  <c r="AM6348" i="1"/>
  <c r="AM6347" i="1"/>
  <c r="AM6346" i="1"/>
  <c r="AM6345" i="1"/>
  <c r="AM6344" i="1"/>
  <c r="AM6343" i="1"/>
  <c r="AM6342" i="1"/>
  <c r="AM6341" i="1"/>
  <c r="AM6340" i="1"/>
  <c r="AM6339" i="1"/>
  <c r="AM6338" i="1"/>
  <c r="AM6337" i="1"/>
  <c r="AM6336" i="1"/>
  <c r="AM6335" i="1"/>
  <c r="AM6334" i="1"/>
  <c r="AM6333" i="1"/>
  <c r="AM6332" i="1"/>
  <c r="AM6331" i="1"/>
  <c r="AM6330" i="1"/>
  <c r="AM6329" i="1"/>
  <c r="AM6328" i="1"/>
  <c r="AM6327" i="1"/>
  <c r="AM6326" i="1"/>
  <c r="AM6325" i="1"/>
  <c r="AM6324" i="1"/>
  <c r="AM6323" i="1"/>
  <c r="AM6322" i="1"/>
  <c r="AM6321" i="1"/>
  <c r="AM6320" i="1"/>
  <c r="AM6319" i="1"/>
  <c r="AM6318" i="1"/>
  <c r="AM6317" i="1"/>
  <c r="AM6316" i="1"/>
  <c r="AM6315" i="1"/>
  <c r="AM6314" i="1"/>
  <c r="AM6313" i="1"/>
  <c r="AM6312" i="1"/>
  <c r="AM6311" i="1"/>
  <c r="AM6310" i="1"/>
  <c r="AM6309" i="1"/>
  <c r="AM6308" i="1"/>
  <c r="AM6307" i="1"/>
  <c r="AM6306" i="1"/>
  <c r="AM6305" i="1"/>
  <c r="AM6304" i="1"/>
  <c r="AM6303" i="1"/>
  <c r="AM6302" i="1"/>
  <c r="AM6301" i="1"/>
  <c r="AM6300" i="1"/>
  <c r="AM6299" i="1"/>
  <c r="AM6298" i="1"/>
  <c r="AM6297" i="1"/>
  <c r="AM6296" i="1"/>
  <c r="AM6295" i="1"/>
  <c r="AM6294" i="1"/>
  <c r="AM6293" i="1"/>
  <c r="AM6292" i="1"/>
  <c r="AM6291" i="1"/>
  <c r="AM6290" i="1"/>
  <c r="AM6289" i="1"/>
  <c r="AM6288" i="1"/>
  <c r="AM6287" i="1"/>
  <c r="AM6286" i="1"/>
  <c r="AM6285" i="1"/>
  <c r="AM6284" i="1"/>
  <c r="AM6283" i="1"/>
  <c r="AM6282" i="1"/>
  <c r="AM6281" i="1"/>
  <c r="AM6280" i="1"/>
  <c r="AM6279" i="1"/>
  <c r="AM6278" i="1"/>
  <c r="AM6277" i="1"/>
  <c r="AM6276" i="1"/>
  <c r="AM6275" i="1"/>
  <c r="AM6274" i="1"/>
  <c r="AM6273" i="1"/>
  <c r="AM6272" i="1"/>
  <c r="AM6271" i="1"/>
  <c r="AM6270" i="1"/>
  <c r="AM6269" i="1"/>
  <c r="AM6268" i="1"/>
  <c r="AM6267" i="1"/>
  <c r="AM6266" i="1"/>
  <c r="AM6265" i="1"/>
  <c r="AM6264" i="1"/>
  <c r="AM6263" i="1"/>
  <c r="AM6262" i="1"/>
  <c r="AM6261" i="1"/>
  <c r="AM6260" i="1"/>
  <c r="AM6259" i="1"/>
  <c r="AM6258" i="1"/>
  <c r="AM6257" i="1"/>
  <c r="AM6256" i="1"/>
  <c r="AM6255" i="1"/>
  <c r="AM6254" i="1"/>
  <c r="AM6253" i="1"/>
  <c r="AM6252" i="1"/>
  <c r="AM6251" i="1"/>
  <c r="AM6250" i="1"/>
  <c r="AM6249" i="1"/>
  <c r="AM6248" i="1"/>
  <c r="AM6247" i="1"/>
  <c r="AM6246" i="1"/>
  <c r="AM6245" i="1"/>
  <c r="AM6244" i="1"/>
  <c r="AM6243" i="1"/>
  <c r="AM6242" i="1"/>
  <c r="AM6241" i="1"/>
  <c r="AM6240" i="1"/>
  <c r="AM6239" i="1"/>
  <c r="AM6238" i="1"/>
  <c r="AM6237" i="1"/>
  <c r="AM6236" i="1"/>
  <c r="AM6235" i="1"/>
  <c r="AM6234" i="1"/>
  <c r="AM6233" i="1"/>
  <c r="AM6232" i="1"/>
  <c r="AM6231" i="1"/>
  <c r="AM6230" i="1"/>
  <c r="AM6229" i="1"/>
  <c r="AM6228" i="1"/>
  <c r="AM6227" i="1"/>
  <c r="AM6226" i="1"/>
  <c r="AM6225" i="1"/>
  <c r="AM6224" i="1"/>
  <c r="AM6223" i="1"/>
  <c r="AM6222" i="1"/>
  <c r="AM6221" i="1"/>
  <c r="AM6220" i="1"/>
  <c r="AM6219" i="1"/>
  <c r="AM6218" i="1"/>
  <c r="AM6217" i="1"/>
  <c r="AM6216" i="1"/>
  <c r="AM6215" i="1"/>
  <c r="AM6214" i="1"/>
  <c r="AM6213" i="1"/>
  <c r="AM6212" i="1"/>
  <c r="AM6211" i="1"/>
  <c r="AM6210" i="1"/>
  <c r="AM6209" i="1"/>
  <c r="AM6208" i="1"/>
  <c r="AM6207" i="1"/>
  <c r="AM6206" i="1"/>
  <c r="AM6205" i="1"/>
  <c r="AM6204" i="1"/>
  <c r="AM6203" i="1"/>
  <c r="AM6202" i="1"/>
  <c r="AM6201" i="1"/>
  <c r="AM6200" i="1"/>
  <c r="AM6199" i="1"/>
  <c r="AM6198" i="1"/>
  <c r="AM6197" i="1"/>
  <c r="AM6196" i="1"/>
  <c r="AM6195" i="1"/>
  <c r="AM6194" i="1"/>
  <c r="AM6193" i="1"/>
  <c r="AM6192" i="1"/>
  <c r="AM6191" i="1"/>
  <c r="AM6190" i="1"/>
  <c r="AM6189" i="1"/>
  <c r="AM6188" i="1"/>
  <c r="AM6187" i="1"/>
  <c r="AM6186" i="1"/>
  <c r="AM6185" i="1"/>
  <c r="AM6184" i="1"/>
  <c r="AM6183" i="1"/>
  <c r="AM6182" i="1"/>
  <c r="AM6181" i="1"/>
  <c r="AM6180" i="1"/>
  <c r="AM6179" i="1"/>
  <c r="AM6178" i="1"/>
  <c r="AM6177" i="1"/>
  <c r="AM6176" i="1"/>
  <c r="AM6175" i="1"/>
  <c r="AM6174" i="1"/>
  <c r="AM6173" i="1"/>
  <c r="AM6172" i="1"/>
  <c r="AM6171" i="1"/>
  <c r="AM6170" i="1"/>
  <c r="AM6169" i="1"/>
  <c r="AM6168" i="1"/>
  <c r="AM6167" i="1"/>
  <c r="AM6166" i="1"/>
  <c r="AM6165" i="1"/>
  <c r="AM6164" i="1"/>
  <c r="AM6163" i="1"/>
  <c r="AM6162" i="1"/>
  <c r="AM6161" i="1"/>
  <c r="AM6160" i="1"/>
  <c r="AM6159" i="1"/>
  <c r="AM6158" i="1"/>
  <c r="AM6157" i="1"/>
  <c r="AM6156" i="1"/>
  <c r="AM6155" i="1"/>
  <c r="AM6154" i="1"/>
  <c r="AM6153" i="1"/>
  <c r="AM6152" i="1"/>
  <c r="AM6151" i="1"/>
  <c r="AM6150" i="1"/>
  <c r="AM6149" i="1"/>
  <c r="AM6148" i="1"/>
  <c r="AM6147" i="1"/>
  <c r="AM6146" i="1"/>
  <c r="AM6145" i="1"/>
  <c r="AM6144" i="1"/>
  <c r="AM6143" i="1"/>
  <c r="AM6142" i="1"/>
  <c r="AM6141" i="1"/>
  <c r="AM6140" i="1"/>
  <c r="AM6139" i="1"/>
  <c r="AM6138" i="1"/>
  <c r="AM6137" i="1"/>
  <c r="AM6136" i="1"/>
  <c r="AM6135" i="1"/>
  <c r="AM6134" i="1"/>
  <c r="AM6133" i="1"/>
  <c r="AM6132" i="1"/>
  <c r="AM6131" i="1"/>
  <c r="AM6130" i="1"/>
  <c r="AM6129" i="1"/>
  <c r="AM6128" i="1"/>
  <c r="AM6127" i="1"/>
  <c r="AM6126" i="1"/>
  <c r="AM6125" i="1"/>
  <c r="AM6124" i="1"/>
  <c r="AM6123" i="1"/>
  <c r="AM6122" i="1"/>
  <c r="AM6121" i="1"/>
  <c r="AM6120" i="1"/>
  <c r="AM6119" i="1"/>
  <c r="AM6118" i="1"/>
  <c r="AM6117" i="1"/>
  <c r="AM6116" i="1"/>
  <c r="AM6115" i="1"/>
  <c r="AM6114" i="1"/>
  <c r="AM6113" i="1"/>
  <c r="AM6112" i="1"/>
  <c r="AM6111" i="1"/>
  <c r="AM6110" i="1"/>
  <c r="AM6109" i="1"/>
  <c r="AM6108" i="1"/>
  <c r="AM6107" i="1"/>
  <c r="AM6106" i="1"/>
  <c r="AM6105" i="1"/>
  <c r="AM6104" i="1"/>
  <c r="AM6103" i="1"/>
  <c r="AM6102" i="1"/>
  <c r="AM6101" i="1"/>
  <c r="AM6100" i="1"/>
  <c r="AM6099" i="1"/>
  <c r="AM6098" i="1"/>
  <c r="AM6097" i="1"/>
  <c r="AM6096" i="1"/>
  <c r="AM6095" i="1"/>
  <c r="AM6094" i="1"/>
  <c r="AM6093" i="1"/>
  <c r="AM6092" i="1"/>
  <c r="AM6091" i="1"/>
  <c r="AM6090" i="1"/>
  <c r="AM6089" i="1"/>
  <c r="AM6088" i="1"/>
  <c r="AM6087" i="1"/>
  <c r="AM6086" i="1"/>
  <c r="AM6085" i="1"/>
  <c r="AM6084" i="1"/>
  <c r="AM6083" i="1"/>
  <c r="AM6082" i="1"/>
  <c r="AM6081" i="1"/>
  <c r="AM6080" i="1"/>
  <c r="AM6079" i="1"/>
  <c r="AM6078" i="1"/>
  <c r="AM6077" i="1"/>
  <c r="AM6076" i="1"/>
  <c r="AM6075" i="1"/>
  <c r="AM6074" i="1"/>
  <c r="AM6073" i="1"/>
  <c r="AM6072" i="1"/>
  <c r="AM6071" i="1"/>
  <c r="AM6070" i="1"/>
  <c r="AM6069" i="1"/>
  <c r="AM6068" i="1"/>
  <c r="AM6067" i="1"/>
  <c r="AM6066" i="1"/>
  <c r="AM6065" i="1"/>
  <c r="AM6064" i="1"/>
  <c r="AM6063" i="1"/>
  <c r="AM6062" i="1"/>
  <c r="AM6061" i="1"/>
  <c r="AM6060" i="1"/>
  <c r="AM6059" i="1"/>
  <c r="AM6058" i="1"/>
  <c r="AM6057" i="1"/>
  <c r="AM6056" i="1"/>
  <c r="AM6055" i="1"/>
  <c r="AM6054" i="1"/>
  <c r="AM6053" i="1"/>
  <c r="AM6052" i="1"/>
  <c r="AM6051" i="1"/>
  <c r="AM6050" i="1"/>
  <c r="AM6049" i="1"/>
  <c r="AM6048" i="1"/>
  <c r="AM6047" i="1"/>
  <c r="AM6046" i="1"/>
  <c r="AM6045" i="1"/>
  <c r="AM6044" i="1"/>
  <c r="AM6043" i="1"/>
  <c r="AM6042" i="1"/>
  <c r="AM6041" i="1"/>
  <c r="AM6040" i="1"/>
  <c r="AM6039" i="1"/>
  <c r="AM6038" i="1"/>
  <c r="AM6037" i="1"/>
  <c r="AM6036" i="1"/>
  <c r="AM6035" i="1"/>
  <c r="AM6034" i="1"/>
  <c r="AM6033" i="1"/>
  <c r="AM6032" i="1"/>
  <c r="AM6031" i="1"/>
  <c r="AM6030" i="1"/>
  <c r="AM6029" i="1"/>
  <c r="AM6028" i="1"/>
  <c r="AM6027" i="1"/>
  <c r="AM6026" i="1"/>
  <c r="AM6025" i="1"/>
  <c r="AM6024" i="1"/>
  <c r="AM6023" i="1"/>
  <c r="AM6022" i="1"/>
  <c r="AM6021" i="1"/>
  <c r="AM6020" i="1"/>
  <c r="AM6019" i="1"/>
  <c r="AM6018" i="1"/>
  <c r="AM6017" i="1"/>
  <c r="AM6016" i="1"/>
  <c r="AM6015" i="1"/>
  <c r="AM6014" i="1"/>
  <c r="AM6013" i="1"/>
  <c r="AM6012" i="1"/>
  <c r="AM6011" i="1"/>
  <c r="AM6010" i="1"/>
  <c r="AM6009" i="1"/>
  <c r="AM6008" i="1"/>
  <c r="AM6007" i="1"/>
  <c r="AM6006" i="1"/>
  <c r="AM6005" i="1"/>
  <c r="AM6004" i="1"/>
  <c r="AM6003" i="1"/>
  <c r="AM6002" i="1"/>
  <c r="AM6001" i="1"/>
  <c r="AM6000" i="1"/>
  <c r="AM5999" i="1"/>
  <c r="AM5998" i="1"/>
  <c r="AM5997" i="1"/>
  <c r="AM5996" i="1"/>
  <c r="AM5995" i="1"/>
  <c r="AM5994" i="1"/>
  <c r="AM5993" i="1"/>
  <c r="AM5992" i="1"/>
  <c r="AM5991" i="1"/>
  <c r="AM5990" i="1"/>
  <c r="AM5989" i="1"/>
  <c r="AM5988" i="1"/>
  <c r="AM5987" i="1"/>
  <c r="AM5986" i="1"/>
  <c r="AM5985" i="1"/>
  <c r="AM5984" i="1"/>
  <c r="AM5983" i="1"/>
  <c r="AM5982" i="1"/>
  <c r="AM5981" i="1"/>
  <c r="AM5980" i="1"/>
  <c r="AM5979" i="1"/>
  <c r="AM5978" i="1"/>
  <c r="AM5977" i="1"/>
  <c r="AM5976" i="1"/>
  <c r="AM5975" i="1"/>
  <c r="AM5974" i="1"/>
  <c r="AM5973" i="1"/>
  <c r="AM5972" i="1"/>
  <c r="AM5971" i="1"/>
  <c r="AM5970" i="1"/>
  <c r="AM5969" i="1"/>
  <c r="AM5968" i="1"/>
  <c r="AM5967" i="1"/>
  <c r="AM5966" i="1"/>
  <c r="AM5965" i="1"/>
  <c r="AM5964" i="1"/>
  <c r="AM5963" i="1"/>
  <c r="AM5962" i="1"/>
  <c r="AM5961" i="1"/>
  <c r="AM5960" i="1"/>
  <c r="AM5959" i="1"/>
  <c r="AM5958" i="1"/>
  <c r="AM5957" i="1"/>
  <c r="AM5956" i="1"/>
  <c r="AM5955" i="1"/>
  <c r="AM5954" i="1"/>
  <c r="AM5953" i="1"/>
  <c r="AM5952" i="1"/>
  <c r="AM5951" i="1"/>
  <c r="AM5950" i="1"/>
  <c r="AM5949" i="1"/>
  <c r="AM5948" i="1"/>
  <c r="AM5947" i="1"/>
  <c r="AM5946" i="1"/>
  <c r="AM5945" i="1"/>
  <c r="AM5944" i="1"/>
  <c r="AM5943" i="1"/>
  <c r="AM5942" i="1"/>
  <c r="AM5941" i="1"/>
  <c r="AM5940" i="1"/>
  <c r="AM5939" i="1"/>
  <c r="AM5938" i="1"/>
  <c r="AM5937" i="1"/>
  <c r="AM5936" i="1"/>
  <c r="AM5935" i="1"/>
  <c r="AM5934" i="1"/>
  <c r="AM5933" i="1"/>
  <c r="AM5932" i="1"/>
  <c r="AM5931" i="1"/>
  <c r="AM5930" i="1"/>
  <c r="AM5929" i="1"/>
  <c r="AM5928" i="1"/>
  <c r="AM5927" i="1"/>
  <c r="AM5926" i="1"/>
  <c r="AM5925" i="1"/>
  <c r="AM5924" i="1"/>
  <c r="AM5923" i="1"/>
  <c r="AM5922" i="1"/>
  <c r="AM5921" i="1"/>
  <c r="AM5920" i="1"/>
  <c r="AM5919" i="1"/>
  <c r="AM5918" i="1"/>
  <c r="AM5917" i="1"/>
  <c r="AM5916" i="1"/>
  <c r="AM5915" i="1"/>
  <c r="AM5914" i="1"/>
  <c r="AM5913" i="1"/>
  <c r="AM5912" i="1"/>
  <c r="AM5911" i="1"/>
  <c r="AM5910" i="1"/>
  <c r="AM5909" i="1"/>
  <c r="AM5908" i="1"/>
  <c r="AM5907" i="1"/>
  <c r="AM5906" i="1"/>
  <c r="AM5905" i="1"/>
  <c r="AM5904" i="1"/>
  <c r="AM5903" i="1"/>
  <c r="AM5902" i="1"/>
  <c r="AM5901" i="1"/>
  <c r="AM5900" i="1"/>
  <c r="AM5899" i="1"/>
  <c r="AM5898" i="1"/>
  <c r="AM5897" i="1"/>
  <c r="AM5896" i="1"/>
  <c r="AM5895" i="1"/>
  <c r="AM5894" i="1"/>
  <c r="AM5893" i="1"/>
  <c r="AM5892" i="1"/>
  <c r="AM5891" i="1"/>
  <c r="AM5890" i="1"/>
  <c r="AM5889" i="1"/>
  <c r="AM5888" i="1"/>
  <c r="AM5887" i="1"/>
  <c r="AM5886" i="1"/>
  <c r="AM5885" i="1"/>
  <c r="AM5884" i="1"/>
  <c r="AM5883" i="1"/>
  <c r="AM5882" i="1"/>
  <c r="AM5881" i="1"/>
  <c r="AM5880" i="1"/>
  <c r="AM5879" i="1"/>
  <c r="AM5878" i="1"/>
  <c r="AM5877" i="1"/>
  <c r="AM5876" i="1"/>
  <c r="AM5875" i="1"/>
  <c r="AM5874" i="1"/>
  <c r="AM5873" i="1"/>
  <c r="AM5872" i="1"/>
  <c r="AM5871" i="1"/>
  <c r="AM5870" i="1"/>
  <c r="AM5869" i="1"/>
  <c r="AM5868" i="1"/>
  <c r="AM5867" i="1"/>
  <c r="AM5866" i="1"/>
  <c r="AM5865" i="1"/>
  <c r="AM5864" i="1"/>
  <c r="AM5863" i="1"/>
  <c r="AM5862" i="1"/>
  <c r="AM5861" i="1"/>
  <c r="AM5860" i="1"/>
  <c r="AM5859" i="1"/>
  <c r="AM5858" i="1"/>
  <c r="AM5857" i="1"/>
  <c r="AM5856" i="1"/>
  <c r="AM5855" i="1"/>
  <c r="AM5854" i="1"/>
  <c r="AM5853" i="1"/>
  <c r="AM5852" i="1"/>
  <c r="AM5851" i="1"/>
  <c r="AM5850" i="1"/>
  <c r="AM5849" i="1"/>
  <c r="AM5848" i="1"/>
  <c r="AM5847" i="1"/>
  <c r="AM5846" i="1"/>
  <c r="AM5845" i="1"/>
  <c r="AM5844" i="1"/>
  <c r="AM5843" i="1"/>
  <c r="AM5842" i="1"/>
  <c r="AM5841" i="1"/>
  <c r="AM5840" i="1"/>
  <c r="AM5839" i="1"/>
  <c r="AM5838" i="1"/>
  <c r="AM5837" i="1"/>
  <c r="AM5836" i="1"/>
  <c r="AM5835" i="1"/>
  <c r="AM5834" i="1"/>
  <c r="AM5833" i="1"/>
  <c r="AM5832" i="1"/>
  <c r="AM5831" i="1"/>
  <c r="AM5830" i="1"/>
  <c r="AM5829" i="1"/>
  <c r="AM5828" i="1"/>
  <c r="AM5827" i="1"/>
  <c r="AM5826" i="1"/>
  <c r="AM5825" i="1"/>
  <c r="AM5824" i="1"/>
  <c r="AM5823" i="1"/>
  <c r="AM5822" i="1"/>
  <c r="AM5821" i="1"/>
  <c r="AM5820" i="1"/>
  <c r="AM5819" i="1"/>
  <c r="AM5818" i="1"/>
  <c r="AM5817" i="1"/>
  <c r="AM5816" i="1"/>
  <c r="AM5815" i="1"/>
  <c r="AM5814" i="1"/>
  <c r="AM5813" i="1"/>
  <c r="AM5812" i="1"/>
  <c r="AM5811" i="1"/>
  <c r="AM5810" i="1"/>
  <c r="AM5809" i="1"/>
  <c r="AM5808" i="1"/>
  <c r="AM5807" i="1"/>
  <c r="AM5806" i="1"/>
  <c r="AM5805" i="1"/>
  <c r="AM5804" i="1"/>
  <c r="AM5803" i="1"/>
  <c r="AM5802" i="1"/>
  <c r="AM5801" i="1"/>
  <c r="AM5800" i="1"/>
  <c r="AM5799" i="1"/>
  <c r="AM5798" i="1"/>
  <c r="AM5797" i="1"/>
  <c r="AM5796" i="1"/>
  <c r="AM5795" i="1"/>
  <c r="AM5794" i="1"/>
  <c r="AM5793" i="1"/>
  <c r="AM5792" i="1"/>
  <c r="AM5791" i="1"/>
  <c r="AM5790" i="1"/>
  <c r="AM5789" i="1"/>
  <c r="AM5788" i="1"/>
  <c r="AM5787" i="1"/>
  <c r="AM5786" i="1"/>
  <c r="AM5785" i="1"/>
  <c r="AM5784" i="1"/>
  <c r="AM5783" i="1"/>
  <c r="AM5782" i="1"/>
  <c r="AM5781" i="1"/>
  <c r="AM5780" i="1"/>
  <c r="AM5779" i="1"/>
  <c r="AM5778" i="1"/>
  <c r="AM5777" i="1"/>
  <c r="AM5776" i="1"/>
  <c r="AM5775" i="1"/>
  <c r="AM5774" i="1"/>
  <c r="AM5773" i="1"/>
  <c r="AM5772" i="1"/>
  <c r="AM5771" i="1"/>
  <c r="AM5770" i="1"/>
  <c r="AM5769" i="1"/>
  <c r="AM5768" i="1"/>
  <c r="AM5767" i="1"/>
  <c r="AM5766" i="1"/>
  <c r="AM5765" i="1"/>
  <c r="AM5764" i="1"/>
  <c r="AM5763" i="1"/>
  <c r="AM5762" i="1"/>
  <c r="AM5761" i="1"/>
  <c r="AM5760" i="1"/>
  <c r="AM5759" i="1"/>
  <c r="AM5758" i="1"/>
  <c r="AM5757" i="1"/>
  <c r="AM5756" i="1"/>
  <c r="AM5755" i="1"/>
  <c r="AM5754" i="1"/>
  <c r="AM5753" i="1"/>
  <c r="AM5752" i="1"/>
  <c r="AM5751" i="1"/>
  <c r="AM5750" i="1"/>
  <c r="AM5749" i="1"/>
  <c r="AM5748" i="1"/>
  <c r="AM5747" i="1"/>
  <c r="AM5746" i="1"/>
  <c r="AM5745" i="1"/>
  <c r="AM5744" i="1"/>
  <c r="AM5743" i="1"/>
  <c r="AM5742" i="1"/>
  <c r="AM5741" i="1"/>
  <c r="AM5740" i="1"/>
  <c r="AM5739" i="1"/>
  <c r="AM5738" i="1"/>
  <c r="AM5737" i="1"/>
  <c r="AM5736" i="1"/>
  <c r="AM5735" i="1"/>
  <c r="AM5734" i="1"/>
  <c r="AM5733" i="1"/>
  <c r="AM5732" i="1"/>
  <c r="AM5731" i="1"/>
  <c r="AM5730" i="1"/>
  <c r="AM5729" i="1"/>
  <c r="AM5728" i="1"/>
  <c r="AM5727" i="1"/>
  <c r="AM5726" i="1"/>
  <c r="AM5725" i="1"/>
  <c r="AM5724" i="1"/>
  <c r="AM5723" i="1"/>
  <c r="AM5722" i="1"/>
  <c r="AM5721" i="1"/>
  <c r="AM5720" i="1"/>
  <c r="AM5719" i="1"/>
  <c r="AM5718" i="1"/>
  <c r="AM5717" i="1"/>
  <c r="AM5716" i="1"/>
  <c r="AM5715" i="1"/>
  <c r="AM5714" i="1"/>
  <c r="AM5713" i="1"/>
  <c r="AM5712" i="1"/>
  <c r="AM5711" i="1"/>
  <c r="AM5710" i="1"/>
  <c r="AM5709" i="1"/>
  <c r="AM5708" i="1"/>
  <c r="AM5707" i="1"/>
  <c r="AM5706" i="1"/>
  <c r="AM5705" i="1"/>
  <c r="AM5704" i="1"/>
  <c r="AM5703" i="1"/>
  <c r="AM5702" i="1"/>
  <c r="AM5701" i="1"/>
  <c r="AM5700" i="1"/>
  <c r="AM5699" i="1"/>
  <c r="AM5698" i="1"/>
  <c r="AM5697" i="1"/>
  <c r="AM5696" i="1"/>
  <c r="AM5695" i="1"/>
  <c r="AM5694" i="1"/>
  <c r="AM5693" i="1"/>
  <c r="AM5692" i="1"/>
  <c r="AM5691" i="1"/>
  <c r="AM5690" i="1"/>
  <c r="AM5689" i="1"/>
  <c r="AM5688" i="1"/>
  <c r="AM5687" i="1"/>
  <c r="AM5686" i="1"/>
  <c r="AM5685" i="1"/>
  <c r="AM5684" i="1"/>
  <c r="AM5683" i="1"/>
  <c r="AM5682" i="1"/>
  <c r="AM5681" i="1"/>
  <c r="AM5680" i="1"/>
  <c r="AM5679" i="1"/>
  <c r="AM5678" i="1"/>
  <c r="AM5677" i="1"/>
  <c r="AM5676" i="1"/>
  <c r="AM5675" i="1"/>
  <c r="AM5674" i="1"/>
  <c r="AM5673" i="1"/>
  <c r="AM5672" i="1"/>
  <c r="AM5671" i="1"/>
  <c r="AM5670" i="1"/>
  <c r="AM5669" i="1"/>
  <c r="AM5668" i="1"/>
  <c r="AM5667" i="1"/>
  <c r="AM5666" i="1"/>
  <c r="AM5665" i="1"/>
  <c r="AM5664" i="1"/>
  <c r="AM5663" i="1"/>
  <c r="AM5662" i="1"/>
  <c r="AM5661" i="1"/>
  <c r="AM5660" i="1"/>
  <c r="AM5659" i="1"/>
  <c r="AM5658" i="1"/>
  <c r="AM5657" i="1"/>
  <c r="AM5656" i="1"/>
  <c r="AM5655" i="1"/>
  <c r="AM5654" i="1"/>
  <c r="AM5653" i="1"/>
  <c r="AM5652" i="1"/>
  <c r="AM5651" i="1"/>
  <c r="AM5650" i="1"/>
  <c r="AM5649" i="1"/>
  <c r="AM5648" i="1"/>
  <c r="AM5647" i="1"/>
  <c r="AM5646" i="1"/>
  <c r="AM5645" i="1"/>
  <c r="AM5644" i="1"/>
  <c r="AM5643" i="1"/>
  <c r="AM5642" i="1"/>
  <c r="AM5641" i="1"/>
  <c r="AM5640" i="1"/>
  <c r="AM5639" i="1"/>
  <c r="AM5638" i="1"/>
  <c r="AM5637" i="1"/>
  <c r="AM5636" i="1"/>
  <c r="AM5635" i="1"/>
  <c r="AM5634" i="1"/>
  <c r="AM5633" i="1"/>
  <c r="AM5632" i="1"/>
  <c r="AM5631" i="1"/>
  <c r="AM5630" i="1"/>
  <c r="AM5629" i="1"/>
  <c r="AM5628" i="1"/>
  <c r="AM5627" i="1"/>
  <c r="AM5626" i="1"/>
  <c r="AM5625" i="1"/>
  <c r="AM5624" i="1"/>
  <c r="AM5623" i="1"/>
  <c r="AM5622" i="1"/>
  <c r="AM5621" i="1"/>
  <c r="AM5620" i="1"/>
  <c r="AM5619" i="1"/>
  <c r="AM5618" i="1"/>
  <c r="AM5617" i="1"/>
  <c r="AM5616" i="1"/>
  <c r="AM5615" i="1"/>
  <c r="AM5614" i="1"/>
  <c r="AM5613" i="1"/>
  <c r="AM5612" i="1"/>
  <c r="AM5611" i="1"/>
  <c r="AM5610" i="1"/>
  <c r="AM5609" i="1"/>
  <c r="AM5608" i="1"/>
  <c r="AM5607" i="1"/>
  <c r="AM5606" i="1"/>
  <c r="AM5605" i="1"/>
  <c r="AM5604" i="1"/>
  <c r="AM5603" i="1"/>
  <c r="AM5602" i="1"/>
  <c r="AM5601" i="1"/>
  <c r="AM5600" i="1"/>
  <c r="AM5599" i="1"/>
  <c r="AM5598" i="1"/>
  <c r="AM5597" i="1"/>
  <c r="AM5596" i="1"/>
  <c r="AM5595" i="1"/>
  <c r="AM5594" i="1"/>
  <c r="AM5593" i="1"/>
  <c r="AM5592" i="1"/>
  <c r="AM5591" i="1"/>
  <c r="AM5590" i="1"/>
  <c r="AM5589" i="1"/>
  <c r="AM5588" i="1"/>
  <c r="AM5587" i="1"/>
  <c r="AM5586" i="1"/>
  <c r="AM5585" i="1"/>
  <c r="AM5584" i="1"/>
  <c r="AM5583" i="1"/>
  <c r="AM5582" i="1"/>
  <c r="AM5581" i="1"/>
  <c r="AM5580" i="1"/>
  <c r="AM5579" i="1"/>
  <c r="AM5578" i="1"/>
  <c r="AM5577" i="1"/>
  <c r="AM5576" i="1"/>
  <c r="AM5575" i="1"/>
  <c r="AM5574" i="1"/>
  <c r="AM5573" i="1"/>
  <c r="AM5572" i="1"/>
  <c r="AM5571" i="1"/>
  <c r="AM5570" i="1"/>
  <c r="AM5569" i="1"/>
  <c r="AM5568" i="1"/>
  <c r="AM5567" i="1"/>
  <c r="AM5566" i="1"/>
  <c r="AM5565" i="1"/>
  <c r="AM5564" i="1"/>
  <c r="AM5563" i="1"/>
  <c r="AM5562" i="1"/>
  <c r="AM5561" i="1"/>
  <c r="AM5560" i="1"/>
  <c r="AM5559" i="1"/>
  <c r="AM5558" i="1"/>
  <c r="AM5557" i="1"/>
  <c r="AM5556" i="1"/>
  <c r="AM5555" i="1"/>
  <c r="AM5554" i="1"/>
  <c r="AM5553" i="1"/>
  <c r="AM5552" i="1"/>
  <c r="AM5551" i="1"/>
  <c r="AM5550" i="1"/>
  <c r="AM5549" i="1"/>
  <c r="AM5548" i="1"/>
  <c r="AM5547" i="1"/>
  <c r="AM5546" i="1"/>
  <c r="AM5545" i="1"/>
  <c r="AM5544" i="1"/>
  <c r="AM5543" i="1"/>
  <c r="AM5542" i="1"/>
  <c r="AM5541" i="1"/>
  <c r="AM5540" i="1"/>
  <c r="AM5539" i="1"/>
  <c r="AM5538" i="1"/>
  <c r="AM5537" i="1"/>
  <c r="AM5536" i="1"/>
  <c r="AM5535" i="1"/>
  <c r="AM5534" i="1"/>
  <c r="AM5533" i="1"/>
  <c r="AM5532" i="1"/>
  <c r="AM5531" i="1"/>
  <c r="AM5530" i="1"/>
  <c r="AM5529" i="1"/>
  <c r="AM5528" i="1"/>
  <c r="AM5527" i="1"/>
  <c r="AM5526" i="1"/>
  <c r="AM5525" i="1"/>
  <c r="AM5524" i="1"/>
  <c r="AM5523" i="1"/>
  <c r="AM5522" i="1"/>
  <c r="AM5521" i="1"/>
  <c r="AM5520" i="1"/>
  <c r="AM5519" i="1"/>
  <c r="AM5518" i="1"/>
  <c r="AM5517" i="1"/>
  <c r="AM5516" i="1"/>
  <c r="AM5515" i="1"/>
  <c r="AM5514" i="1"/>
  <c r="AM5513" i="1"/>
  <c r="AM5512" i="1"/>
  <c r="AM5511" i="1"/>
  <c r="AM5510" i="1"/>
  <c r="AM5509" i="1"/>
  <c r="AM5508" i="1"/>
  <c r="AM5507" i="1"/>
  <c r="AM5506" i="1"/>
  <c r="AM5505" i="1"/>
  <c r="AM5504" i="1"/>
  <c r="AM5503" i="1"/>
  <c r="AM5502" i="1"/>
  <c r="AM5501" i="1"/>
  <c r="AM5500" i="1"/>
  <c r="AM5499" i="1"/>
  <c r="AM5498" i="1"/>
  <c r="AM5497" i="1"/>
  <c r="AM5496" i="1"/>
  <c r="AM5495" i="1"/>
  <c r="AM5494" i="1"/>
  <c r="AM5493" i="1"/>
  <c r="AM5492" i="1"/>
  <c r="AM5491" i="1"/>
  <c r="AM5490" i="1"/>
  <c r="AM5489" i="1"/>
  <c r="AM5488" i="1"/>
  <c r="AM5487" i="1"/>
  <c r="AM5486" i="1"/>
  <c r="AM5485" i="1"/>
  <c r="AM5484" i="1"/>
  <c r="AM5483" i="1"/>
  <c r="AM5482" i="1"/>
  <c r="AM5481" i="1"/>
  <c r="AM5480" i="1"/>
  <c r="AM5479" i="1"/>
  <c r="AM5478" i="1"/>
  <c r="AM5477" i="1"/>
  <c r="AM5476" i="1"/>
  <c r="AM5475" i="1"/>
  <c r="AM5474" i="1"/>
  <c r="AM5473" i="1"/>
  <c r="AM5472" i="1"/>
  <c r="AM5471" i="1"/>
  <c r="AM5470" i="1"/>
  <c r="AM5469" i="1"/>
  <c r="AM5468" i="1"/>
  <c r="AM5467" i="1"/>
  <c r="AM5466" i="1"/>
  <c r="AM5465" i="1"/>
  <c r="AM5464" i="1"/>
  <c r="AM5463" i="1"/>
  <c r="AM5462" i="1"/>
  <c r="AM5461" i="1"/>
  <c r="AM5460" i="1"/>
  <c r="AM5459" i="1"/>
  <c r="AM5458" i="1"/>
  <c r="AM5457" i="1"/>
  <c r="AM5456" i="1"/>
  <c r="AM5455" i="1"/>
  <c r="AM5454" i="1"/>
  <c r="AM5453" i="1"/>
  <c r="AM5452" i="1"/>
  <c r="AM5451" i="1"/>
  <c r="AM5450" i="1"/>
  <c r="AM5449" i="1"/>
  <c r="AM5448" i="1"/>
  <c r="AM5447" i="1"/>
  <c r="AM5446" i="1"/>
  <c r="AM5445" i="1"/>
  <c r="AM5444" i="1"/>
  <c r="AM5443" i="1"/>
  <c r="AM5442" i="1"/>
  <c r="AM5441" i="1"/>
  <c r="AM5440" i="1"/>
  <c r="AM5439" i="1"/>
  <c r="AM5438" i="1"/>
  <c r="AM5437" i="1"/>
  <c r="AM5436" i="1"/>
  <c r="AM5435" i="1"/>
  <c r="AM5434" i="1"/>
  <c r="AM5433" i="1"/>
  <c r="AM5432" i="1"/>
  <c r="AM5431" i="1"/>
  <c r="AM5430" i="1"/>
  <c r="AM5429" i="1"/>
  <c r="AM5428" i="1"/>
  <c r="AM5427" i="1"/>
  <c r="AM5426" i="1"/>
  <c r="AM5425" i="1"/>
  <c r="AM5424" i="1"/>
  <c r="AM5423" i="1"/>
  <c r="AM5422" i="1"/>
  <c r="AM5421" i="1"/>
  <c r="AM5420" i="1"/>
  <c r="AM5419" i="1"/>
  <c r="AM5418" i="1"/>
  <c r="AM5417" i="1"/>
  <c r="AM5416" i="1"/>
  <c r="AM5415" i="1"/>
  <c r="AM5414" i="1"/>
  <c r="AM5413" i="1"/>
  <c r="AM5412" i="1"/>
  <c r="AM5411" i="1"/>
  <c r="AM5410" i="1"/>
  <c r="AM5409" i="1"/>
  <c r="AM5408" i="1"/>
  <c r="AM5407" i="1"/>
  <c r="AM5406" i="1"/>
  <c r="AM5405" i="1"/>
  <c r="AM5404" i="1"/>
  <c r="AM5403" i="1"/>
  <c r="AM5402" i="1"/>
  <c r="AM5401" i="1"/>
  <c r="AM5400" i="1"/>
  <c r="AM5399" i="1"/>
  <c r="AM5398" i="1"/>
  <c r="AM5397" i="1"/>
  <c r="AM5396" i="1"/>
  <c r="AM5395" i="1"/>
  <c r="AM5394" i="1"/>
  <c r="AM5393" i="1"/>
  <c r="AM5392" i="1"/>
  <c r="AM5391" i="1"/>
  <c r="AM5390" i="1"/>
  <c r="AM5389" i="1"/>
  <c r="AM5388" i="1"/>
  <c r="AM5387" i="1"/>
  <c r="AM5386" i="1"/>
  <c r="AM5385" i="1"/>
  <c r="AM5384" i="1"/>
  <c r="AM5383" i="1"/>
  <c r="AM5382" i="1"/>
  <c r="AM5381" i="1"/>
  <c r="AM5380" i="1"/>
  <c r="AM5379" i="1"/>
  <c r="AM5378" i="1"/>
  <c r="AM5377" i="1"/>
  <c r="AM5376" i="1"/>
  <c r="AM5375" i="1"/>
  <c r="AM5374" i="1"/>
  <c r="AM5373" i="1"/>
  <c r="AM5372" i="1"/>
  <c r="AM5371" i="1"/>
  <c r="AM5370" i="1"/>
  <c r="AM5369" i="1"/>
  <c r="AM5368" i="1"/>
  <c r="AM5367" i="1"/>
  <c r="AM5366" i="1"/>
  <c r="AM5365" i="1"/>
  <c r="AM5364" i="1"/>
  <c r="AM5363" i="1"/>
  <c r="AM5362" i="1"/>
  <c r="AM5361" i="1"/>
  <c r="AM5360" i="1"/>
  <c r="AM5359" i="1"/>
  <c r="AM5358" i="1"/>
  <c r="AM5357" i="1"/>
  <c r="AM5356" i="1"/>
  <c r="AM5355" i="1"/>
  <c r="AM5354" i="1"/>
  <c r="AM5353" i="1"/>
  <c r="AM5352" i="1"/>
  <c r="AM5351" i="1"/>
  <c r="AM5350" i="1"/>
  <c r="AM5349" i="1"/>
  <c r="AM5348" i="1"/>
  <c r="AM5347" i="1"/>
  <c r="AM5346" i="1"/>
  <c r="AM5345" i="1"/>
  <c r="AM5344" i="1"/>
  <c r="AM5343" i="1"/>
  <c r="AM5342" i="1"/>
  <c r="AM5341" i="1"/>
  <c r="AM5340" i="1"/>
  <c r="AM5339" i="1"/>
  <c r="AM5338" i="1"/>
  <c r="AM5337" i="1"/>
  <c r="AM5336" i="1"/>
  <c r="AM5335" i="1"/>
  <c r="AM5334" i="1"/>
  <c r="AM5333" i="1"/>
  <c r="AM5332" i="1"/>
  <c r="AM5331" i="1"/>
  <c r="AM5330" i="1"/>
  <c r="AM5329" i="1"/>
  <c r="AM5328" i="1"/>
  <c r="AM5327" i="1"/>
  <c r="AM5326" i="1"/>
  <c r="AM5325" i="1"/>
  <c r="AM5324" i="1"/>
  <c r="AM5323" i="1"/>
  <c r="AM5322" i="1"/>
  <c r="AM5321" i="1"/>
  <c r="AM5320" i="1"/>
  <c r="AM5319" i="1"/>
  <c r="AM5318" i="1"/>
  <c r="AM5317" i="1"/>
  <c r="AM5316" i="1"/>
  <c r="AM5315" i="1"/>
  <c r="AM5314" i="1"/>
  <c r="AM5313" i="1"/>
  <c r="AM5312" i="1"/>
  <c r="AM5311" i="1"/>
  <c r="AM5310" i="1"/>
  <c r="AM5309" i="1"/>
  <c r="AM5308" i="1"/>
  <c r="AM5307" i="1"/>
  <c r="AM5306" i="1"/>
  <c r="AM5305" i="1"/>
  <c r="AM5304" i="1"/>
  <c r="AM5303" i="1"/>
  <c r="AM5302" i="1"/>
  <c r="AM5301" i="1"/>
  <c r="AM5300" i="1"/>
  <c r="AM5299" i="1"/>
  <c r="AM5298" i="1"/>
  <c r="AM5297" i="1"/>
  <c r="AM5296" i="1"/>
  <c r="AM5295" i="1"/>
  <c r="AM5294" i="1"/>
  <c r="AM5293" i="1"/>
  <c r="AM5292" i="1"/>
  <c r="AM5291" i="1"/>
  <c r="AM5290" i="1"/>
  <c r="AM5289" i="1"/>
  <c r="AM5288" i="1"/>
  <c r="AM5287" i="1"/>
  <c r="AM5286" i="1"/>
  <c r="AM5285" i="1"/>
  <c r="AM5284" i="1"/>
  <c r="AM5283" i="1"/>
  <c r="AM5282" i="1"/>
  <c r="AM5281" i="1"/>
  <c r="AM5280" i="1"/>
  <c r="AM5279" i="1"/>
  <c r="AM5278" i="1"/>
  <c r="AM5277" i="1"/>
  <c r="AM5276" i="1"/>
  <c r="AM5275" i="1"/>
  <c r="AM5274" i="1"/>
  <c r="AM5273" i="1"/>
  <c r="AM5272" i="1"/>
  <c r="AM5271" i="1"/>
  <c r="AM5270" i="1"/>
  <c r="AM5269" i="1"/>
  <c r="AM5268" i="1"/>
  <c r="AM5267" i="1"/>
  <c r="AM5266" i="1"/>
  <c r="AM5265" i="1"/>
  <c r="AM5264" i="1"/>
  <c r="AM5263" i="1"/>
  <c r="AM5262" i="1"/>
  <c r="AM5261" i="1"/>
  <c r="AM5260" i="1"/>
  <c r="AM5259" i="1"/>
  <c r="AM5258" i="1"/>
  <c r="AM5257" i="1"/>
  <c r="AM5256" i="1"/>
  <c r="AM5255" i="1"/>
  <c r="AM5254" i="1"/>
  <c r="AM5253" i="1"/>
  <c r="AM5252" i="1"/>
  <c r="AM5251" i="1"/>
  <c r="AM5250" i="1"/>
  <c r="AM5249" i="1"/>
  <c r="AM5248" i="1"/>
  <c r="AM5247" i="1"/>
  <c r="AM5246" i="1"/>
  <c r="AM5245" i="1"/>
  <c r="AM5244" i="1"/>
  <c r="AM5243" i="1"/>
  <c r="AM5242" i="1"/>
  <c r="AM5241" i="1"/>
  <c r="AM5240" i="1"/>
  <c r="AM5239" i="1"/>
  <c r="AM5238" i="1"/>
  <c r="AM5237" i="1"/>
  <c r="AM5236" i="1"/>
  <c r="AM5235" i="1"/>
  <c r="AM5234" i="1"/>
  <c r="AM5233" i="1"/>
  <c r="AM5232" i="1"/>
  <c r="AM5231" i="1"/>
  <c r="AM5230" i="1"/>
  <c r="AM5229" i="1"/>
  <c r="AM5228" i="1"/>
  <c r="AM5227" i="1"/>
  <c r="AM5226" i="1"/>
  <c r="AM5225" i="1"/>
  <c r="AM5224" i="1"/>
  <c r="AM5223" i="1"/>
  <c r="AM5222" i="1"/>
  <c r="AM5221" i="1"/>
  <c r="AM5220" i="1"/>
  <c r="AM5219" i="1"/>
  <c r="AM5218" i="1"/>
  <c r="AM5217" i="1"/>
  <c r="AM5216" i="1"/>
  <c r="AM5215" i="1"/>
  <c r="AM5214" i="1"/>
  <c r="AM5213" i="1"/>
  <c r="AM5212" i="1"/>
  <c r="AM5211" i="1"/>
  <c r="AM5210" i="1"/>
  <c r="AM5209" i="1"/>
  <c r="AM5208" i="1"/>
  <c r="AM5207" i="1"/>
  <c r="AM5206" i="1"/>
  <c r="AM5205" i="1"/>
  <c r="AM5204" i="1"/>
  <c r="AM5203" i="1"/>
  <c r="AM5202" i="1"/>
  <c r="AM5201" i="1"/>
  <c r="AM5200" i="1"/>
  <c r="AM5199" i="1"/>
  <c r="AM5198" i="1"/>
  <c r="AM5197" i="1"/>
  <c r="AM5196" i="1"/>
  <c r="AM5195" i="1"/>
  <c r="AM5194" i="1"/>
  <c r="AM5193" i="1"/>
  <c r="AM5192" i="1"/>
  <c r="AM5191" i="1"/>
  <c r="AM5190" i="1"/>
  <c r="AM5189" i="1"/>
  <c r="AM5188" i="1"/>
  <c r="AM5187" i="1"/>
  <c r="AM5186" i="1"/>
  <c r="AM5185" i="1"/>
  <c r="AM5184" i="1"/>
  <c r="AM5183" i="1"/>
  <c r="AM5182" i="1"/>
  <c r="AM5181" i="1"/>
  <c r="AM5180" i="1"/>
  <c r="AM5179" i="1"/>
  <c r="AM5178" i="1"/>
  <c r="AM5177" i="1"/>
  <c r="AM5176" i="1"/>
  <c r="AM5175" i="1"/>
  <c r="AM5174" i="1"/>
  <c r="AM5173" i="1"/>
  <c r="AM5172" i="1"/>
  <c r="AM5171" i="1"/>
  <c r="AM5170" i="1"/>
  <c r="AM5169" i="1"/>
  <c r="AM5168" i="1"/>
  <c r="AM5167" i="1"/>
  <c r="AM5166" i="1"/>
  <c r="AM5165" i="1"/>
  <c r="AM5164" i="1"/>
  <c r="AM5163" i="1"/>
  <c r="AM5162" i="1"/>
  <c r="AM5161" i="1"/>
  <c r="AM5160" i="1"/>
  <c r="AM5159" i="1"/>
  <c r="AM5158" i="1"/>
  <c r="AM5157" i="1"/>
  <c r="AM5156" i="1"/>
  <c r="AM5155" i="1"/>
  <c r="AM5154" i="1"/>
  <c r="AM5153" i="1"/>
  <c r="AM5152" i="1"/>
  <c r="AM5151" i="1"/>
  <c r="AM5150" i="1"/>
  <c r="AM5149" i="1"/>
  <c r="AM5148" i="1"/>
  <c r="AM5147" i="1"/>
  <c r="AM5146" i="1"/>
  <c r="AM5145" i="1"/>
  <c r="AM5144" i="1"/>
  <c r="AM5143" i="1"/>
  <c r="AM5142" i="1"/>
  <c r="AM5141" i="1"/>
  <c r="AM5140" i="1"/>
  <c r="AM5139" i="1"/>
  <c r="AM5138" i="1"/>
  <c r="AM5137" i="1"/>
  <c r="AM5136" i="1"/>
  <c r="AM5135" i="1"/>
  <c r="AM5134" i="1"/>
  <c r="AM5133" i="1"/>
  <c r="AM5132" i="1"/>
  <c r="AM5131" i="1"/>
  <c r="AM5130" i="1"/>
  <c r="AM5129" i="1"/>
  <c r="AM5128" i="1"/>
  <c r="AM5127" i="1"/>
  <c r="AM5126" i="1"/>
  <c r="AM5125" i="1"/>
  <c r="AM5124" i="1"/>
  <c r="AM5123" i="1"/>
  <c r="AM5122" i="1"/>
  <c r="AM5121" i="1"/>
  <c r="AM5120" i="1"/>
  <c r="AM5119" i="1"/>
  <c r="AM5118" i="1"/>
  <c r="AM5117" i="1"/>
  <c r="AM5116" i="1"/>
  <c r="AM5115" i="1"/>
  <c r="AM5114" i="1"/>
  <c r="AM5113" i="1"/>
  <c r="AM5112" i="1"/>
  <c r="AM5111" i="1"/>
  <c r="AM5110" i="1"/>
  <c r="AM5109" i="1"/>
  <c r="AM5108" i="1"/>
  <c r="AM5107" i="1"/>
  <c r="AM5106" i="1"/>
  <c r="AM5105" i="1"/>
  <c r="AM5104" i="1"/>
  <c r="AM5103" i="1"/>
  <c r="AM5102" i="1"/>
  <c r="AM5101" i="1"/>
  <c r="AM5100" i="1"/>
  <c r="AM5099" i="1"/>
  <c r="AM5098" i="1"/>
  <c r="AM5097" i="1"/>
  <c r="AM5096" i="1"/>
  <c r="AM5095" i="1"/>
  <c r="AM5094" i="1"/>
  <c r="AM5093" i="1"/>
  <c r="AM5092" i="1"/>
  <c r="AM5091" i="1"/>
  <c r="AM5090" i="1"/>
  <c r="AM5089" i="1"/>
  <c r="AM5088" i="1"/>
  <c r="AM5087" i="1"/>
  <c r="AM5086" i="1"/>
  <c r="AM5085" i="1"/>
  <c r="AM5084" i="1"/>
  <c r="AM5083" i="1"/>
  <c r="AM5082" i="1"/>
  <c r="AM5081" i="1"/>
  <c r="AM5080" i="1"/>
  <c r="AM5079" i="1"/>
  <c r="AM5078" i="1"/>
  <c r="AM5077" i="1"/>
  <c r="AM5076" i="1"/>
  <c r="AM5075" i="1"/>
  <c r="AM5074" i="1"/>
  <c r="AM5073" i="1"/>
  <c r="AM5072" i="1"/>
  <c r="AM5071" i="1"/>
  <c r="AM5070" i="1"/>
  <c r="AM5069" i="1"/>
  <c r="AM5068" i="1"/>
  <c r="AM5067" i="1"/>
  <c r="AM5066" i="1"/>
  <c r="AM5065" i="1"/>
  <c r="AM5064" i="1"/>
  <c r="AM5063" i="1"/>
  <c r="AM5062" i="1"/>
  <c r="AM5061" i="1"/>
  <c r="AM5060" i="1"/>
  <c r="AM5059" i="1"/>
  <c r="AM5058" i="1"/>
  <c r="AM5057" i="1"/>
  <c r="AM5056" i="1"/>
  <c r="AM5055" i="1"/>
  <c r="AM5054" i="1"/>
  <c r="AM5053" i="1"/>
  <c r="AM5052" i="1"/>
  <c r="AM5051" i="1"/>
  <c r="AM5050" i="1"/>
  <c r="AM5049" i="1"/>
  <c r="AM5048" i="1"/>
  <c r="AM5047" i="1"/>
  <c r="AM5046" i="1"/>
  <c r="AM5045" i="1"/>
  <c r="AM5044" i="1"/>
  <c r="AM5043" i="1"/>
  <c r="AM5042" i="1"/>
  <c r="AM5041" i="1"/>
  <c r="AM5040" i="1"/>
  <c r="AM5039" i="1"/>
  <c r="AM5038" i="1"/>
  <c r="AM5037" i="1"/>
  <c r="AM5036" i="1"/>
  <c r="AM5035" i="1"/>
  <c r="AM5034" i="1"/>
  <c r="AM5033" i="1"/>
  <c r="AM5032" i="1"/>
  <c r="AM5031" i="1"/>
  <c r="AM5030" i="1"/>
  <c r="AM5029" i="1"/>
  <c r="AM5028" i="1"/>
  <c r="AM5027" i="1"/>
  <c r="AM5026" i="1"/>
  <c r="AM5025" i="1"/>
  <c r="AM5024" i="1"/>
  <c r="AM5023" i="1"/>
  <c r="AM5022" i="1"/>
  <c r="AM5021" i="1"/>
  <c r="AM5020" i="1"/>
  <c r="AM5019" i="1"/>
  <c r="AM5018" i="1"/>
  <c r="AM5017" i="1"/>
  <c r="AM5016" i="1"/>
  <c r="AM5015" i="1"/>
  <c r="AM5014" i="1"/>
  <c r="AM5013" i="1"/>
  <c r="AM5012" i="1"/>
  <c r="AM5011" i="1"/>
  <c r="AM5010" i="1"/>
  <c r="AM5009" i="1"/>
  <c r="AM5008" i="1"/>
  <c r="AM5007" i="1"/>
  <c r="AM5006" i="1"/>
  <c r="AM5005" i="1"/>
  <c r="AM5004" i="1"/>
  <c r="AM5003" i="1"/>
  <c r="AM5002" i="1"/>
  <c r="AM5001" i="1"/>
  <c r="AM5000" i="1"/>
  <c r="AM4999" i="1"/>
  <c r="AM4998" i="1"/>
  <c r="AM4997" i="1"/>
  <c r="AM4996" i="1"/>
  <c r="AM4995" i="1"/>
  <c r="AM4994" i="1"/>
  <c r="AM4993" i="1"/>
  <c r="AM4992" i="1"/>
  <c r="AM4991" i="1"/>
  <c r="AM4990" i="1"/>
  <c r="AM4989" i="1"/>
  <c r="AM4988" i="1"/>
  <c r="AM4987" i="1"/>
  <c r="AM4986" i="1"/>
  <c r="AM4985" i="1"/>
  <c r="AM4984" i="1"/>
  <c r="AM4983" i="1"/>
  <c r="AM4982" i="1"/>
  <c r="AM4981" i="1"/>
  <c r="AM4980" i="1"/>
  <c r="AM4979" i="1"/>
  <c r="AM4978" i="1"/>
  <c r="AM4977" i="1"/>
  <c r="AM4976" i="1"/>
  <c r="AM4975" i="1"/>
  <c r="AM4974" i="1"/>
  <c r="AM4973" i="1"/>
  <c r="AM4972" i="1"/>
  <c r="AM4971" i="1"/>
  <c r="AM4970" i="1"/>
  <c r="AM4969" i="1"/>
  <c r="AM4968" i="1"/>
  <c r="AM4967" i="1"/>
  <c r="AM4966" i="1"/>
  <c r="AM4965" i="1"/>
  <c r="AM4964" i="1"/>
  <c r="AM4963" i="1"/>
  <c r="AM4962" i="1"/>
  <c r="AM4961" i="1"/>
  <c r="AM4960" i="1"/>
  <c r="AM4959" i="1"/>
  <c r="AM4958" i="1"/>
  <c r="AM4957" i="1"/>
  <c r="AM4956" i="1"/>
  <c r="AM4955" i="1"/>
  <c r="AM4954" i="1"/>
  <c r="AM4953" i="1"/>
  <c r="AM4952" i="1"/>
  <c r="AM4951" i="1"/>
  <c r="AM4950" i="1"/>
  <c r="AM4949" i="1"/>
  <c r="AM4948" i="1"/>
  <c r="AM4947" i="1"/>
  <c r="AM4946" i="1"/>
  <c r="AM4945" i="1"/>
  <c r="AM4944" i="1"/>
  <c r="AM4943" i="1"/>
  <c r="AM4942" i="1"/>
  <c r="AM4941" i="1"/>
  <c r="AM4940" i="1"/>
  <c r="AM4939" i="1"/>
  <c r="AM4938" i="1"/>
  <c r="AM4937" i="1"/>
  <c r="AM4936" i="1"/>
  <c r="AM4935" i="1"/>
  <c r="AM4934" i="1"/>
  <c r="AM4933" i="1"/>
  <c r="AM4932" i="1"/>
  <c r="AM4931" i="1"/>
  <c r="AM4930" i="1"/>
  <c r="AM4929" i="1"/>
  <c r="AM4928" i="1"/>
  <c r="AM4927" i="1"/>
  <c r="AM4926" i="1"/>
  <c r="AM4925" i="1"/>
  <c r="AM4924" i="1"/>
  <c r="AM4923" i="1"/>
  <c r="AM4922" i="1"/>
  <c r="AM4921" i="1"/>
  <c r="AM4920" i="1"/>
  <c r="AM4919" i="1"/>
  <c r="AM4918" i="1"/>
  <c r="AM4917" i="1"/>
  <c r="AM4916" i="1"/>
  <c r="AM4915" i="1"/>
  <c r="AM4914" i="1"/>
  <c r="AM4913" i="1"/>
  <c r="AM4912" i="1"/>
  <c r="AM4911" i="1"/>
  <c r="AM4910" i="1"/>
  <c r="AM4909" i="1"/>
  <c r="AM4908" i="1"/>
  <c r="AM4907" i="1"/>
  <c r="AM4906" i="1"/>
  <c r="AM4905" i="1"/>
  <c r="AM4904" i="1"/>
  <c r="AM4903" i="1"/>
  <c r="AM4902" i="1"/>
  <c r="AM4901" i="1"/>
  <c r="AM4900" i="1"/>
  <c r="AM4899" i="1"/>
  <c r="AM4898" i="1"/>
  <c r="AM4897" i="1"/>
  <c r="AM4896" i="1"/>
  <c r="AM4895" i="1"/>
  <c r="AM4894" i="1"/>
  <c r="AM4893" i="1"/>
  <c r="AM4892" i="1"/>
  <c r="AM4891" i="1"/>
  <c r="AM4890" i="1"/>
  <c r="AM4889" i="1"/>
  <c r="AM4888" i="1"/>
  <c r="AM4887" i="1"/>
  <c r="AM4886" i="1"/>
  <c r="AM4885" i="1"/>
  <c r="AM4884" i="1"/>
  <c r="AM4883" i="1"/>
  <c r="AM4882" i="1"/>
  <c r="AM4881" i="1"/>
  <c r="AM4880" i="1"/>
  <c r="AM4879" i="1"/>
  <c r="AM4878" i="1"/>
  <c r="AM4877" i="1"/>
  <c r="AM4876" i="1"/>
  <c r="AM4875" i="1"/>
  <c r="AM4874" i="1"/>
  <c r="AM4873" i="1"/>
  <c r="AM4872" i="1"/>
  <c r="AM4871" i="1"/>
  <c r="AM4870" i="1"/>
  <c r="AM4869" i="1"/>
  <c r="AM4868" i="1"/>
  <c r="AM4867" i="1"/>
  <c r="AM4866" i="1"/>
  <c r="AM4865" i="1"/>
  <c r="AM4864" i="1"/>
  <c r="AM4863" i="1"/>
  <c r="AM4862" i="1"/>
  <c r="AM4861" i="1"/>
  <c r="AM4860" i="1"/>
  <c r="AM4859" i="1"/>
  <c r="AM4858" i="1"/>
  <c r="AM4857" i="1"/>
  <c r="AM4856" i="1"/>
  <c r="AM4855" i="1"/>
  <c r="AM4854" i="1"/>
  <c r="AM4853" i="1"/>
  <c r="AM4852" i="1"/>
  <c r="AM4851" i="1"/>
  <c r="AM4850" i="1"/>
  <c r="AM4849" i="1"/>
  <c r="AM4848" i="1"/>
  <c r="AM4847" i="1"/>
  <c r="AM4846" i="1"/>
  <c r="AM4845" i="1"/>
  <c r="AM4844" i="1"/>
  <c r="AM4843" i="1"/>
  <c r="AM4842" i="1"/>
  <c r="AM4841" i="1"/>
  <c r="AM4840" i="1"/>
  <c r="AM4839" i="1"/>
  <c r="AM4838" i="1"/>
  <c r="AM4837" i="1"/>
  <c r="AM4836" i="1"/>
  <c r="AM4835" i="1"/>
  <c r="AM4834" i="1"/>
  <c r="AM4833" i="1"/>
  <c r="AM4832" i="1"/>
  <c r="AM4831" i="1"/>
  <c r="AM4830" i="1"/>
  <c r="AM4829" i="1"/>
  <c r="AM4828" i="1"/>
  <c r="AM4827" i="1"/>
  <c r="AM4826" i="1"/>
  <c r="AM4825" i="1"/>
  <c r="AM4824" i="1"/>
  <c r="AM4823" i="1"/>
  <c r="AM4822" i="1"/>
  <c r="AM4821" i="1"/>
  <c r="AM4820" i="1"/>
  <c r="AM4819" i="1"/>
  <c r="AM4818" i="1"/>
  <c r="AM4817" i="1"/>
  <c r="AM4816" i="1"/>
  <c r="AM4815" i="1"/>
  <c r="AM4814" i="1"/>
  <c r="AM4813" i="1"/>
  <c r="AM4812" i="1"/>
  <c r="AM4811" i="1"/>
  <c r="AM4810" i="1"/>
  <c r="AM4809" i="1"/>
  <c r="AM4808" i="1"/>
  <c r="AM4807" i="1"/>
  <c r="AM4806" i="1"/>
  <c r="AM4805" i="1"/>
  <c r="AM4804" i="1"/>
  <c r="AM4803" i="1"/>
  <c r="AM4802" i="1"/>
  <c r="AM4801" i="1"/>
  <c r="AM4800" i="1"/>
  <c r="AM4799" i="1"/>
  <c r="AM4798" i="1"/>
  <c r="AM4797" i="1"/>
  <c r="AM4796" i="1"/>
  <c r="AM4795" i="1"/>
  <c r="AM4794" i="1"/>
  <c r="AM4793" i="1"/>
  <c r="AM4792" i="1"/>
  <c r="AM4791" i="1"/>
  <c r="AM4790" i="1"/>
  <c r="AM4789" i="1"/>
  <c r="AM4788" i="1"/>
  <c r="AM4787" i="1"/>
  <c r="AM4786" i="1"/>
  <c r="AM4785" i="1"/>
  <c r="AM4784" i="1"/>
  <c r="AM4783" i="1"/>
  <c r="AM4782" i="1"/>
  <c r="AM4781" i="1"/>
  <c r="AM4780" i="1"/>
  <c r="AM4779" i="1"/>
  <c r="AM4778" i="1"/>
  <c r="AM4777" i="1"/>
  <c r="AM4776" i="1"/>
  <c r="AM4775" i="1"/>
  <c r="AM4774" i="1"/>
  <c r="AM4773" i="1"/>
  <c r="AM4772" i="1"/>
  <c r="AM4771" i="1"/>
  <c r="AM4770" i="1"/>
  <c r="AM4769" i="1"/>
  <c r="AM4768" i="1"/>
  <c r="AM4767" i="1"/>
  <c r="AM4766" i="1"/>
  <c r="AM4765" i="1"/>
  <c r="AM4764" i="1"/>
  <c r="AM4763" i="1"/>
  <c r="AM4762" i="1"/>
  <c r="AM4761" i="1"/>
  <c r="AM4760" i="1"/>
  <c r="AM4759" i="1"/>
  <c r="AM4758" i="1"/>
  <c r="AM4757" i="1"/>
  <c r="AM4756" i="1"/>
  <c r="AM4755" i="1"/>
  <c r="AM4754" i="1"/>
  <c r="AM4753" i="1"/>
  <c r="AM4752" i="1"/>
  <c r="AM4751" i="1"/>
  <c r="AM4750" i="1"/>
  <c r="AM4749" i="1"/>
  <c r="AM4748" i="1"/>
  <c r="AM4747" i="1"/>
  <c r="AM4746" i="1"/>
  <c r="AM4745" i="1"/>
  <c r="AM4744" i="1"/>
  <c r="AM4743" i="1"/>
  <c r="AM4742" i="1"/>
  <c r="AM4741" i="1"/>
  <c r="AM4740" i="1"/>
  <c r="AM4739" i="1"/>
  <c r="AM4738" i="1"/>
  <c r="AM4737" i="1"/>
  <c r="AM4736" i="1"/>
  <c r="AM4735" i="1"/>
  <c r="AM4734" i="1"/>
  <c r="AM4733" i="1"/>
  <c r="AM4732" i="1"/>
  <c r="AM4731" i="1"/>
  <c r="AM4730" i="1"/>
  <c r="AM4729" i="1"/>
  <c r="AM4728" i="1"/>
  <c r="AM4727" i="1"/>
  <c r="AM4726" i="1"/>
  <c r="AM4725" i="1"/>
  <c r="AM4724" i="1"/>
  <c r="AM4723" i="1"/>
  <c r="AM4722" i="1"/>
  <c r="AM4721" i="1"/>
  <c r="AM4720" i="1"/>
  <c r="AM4719" i="1"/>
  <c r="AM4718" i="1"/>
  <c r="AM4717" i="1"/>
  <c r="AM4716" i="1"/>
  <c r="AM4715" i="1"/>
  <c r="AM4714" i="1"/>
  <c r="AM4713" i="1"/>
  <c r="AM4712" i="1"/>
  <c r="AM4711" i="1"/>
  <c r="AM4710" i="1"/>
  <c r="AM4709" i="1"/>
  <c r="AM4708" i="1"/>
  <c r="AM4707" i="1"/>
  <c r="AM4706" i="1"/>
  <c r="AM4705" i="1"/>
  <c r="AM4704" i="1"/>
  <c r="AM4703" i="1"/>
  <c r="AM4702" i="1"/>
  <c r="AM4701" i="1"/>
  <c r="AM4700" i="1"/>
  <c r="AM4699" i="1"/>
  <c r="AM4698" i="1"/>
  <c r="AM4697" i="1"/>
  <c r="AM4696" i="1"/>
  <c r="AM4695" i="1"/>
  <c r="AM4694" i="1"/>
  <c r="AM4693" i="1"/>
  <c r="AM4692" i="1"/>
  <c r="AM4691" i="1"/>
  <c r="AM4690" i="1"/>
  <c r="AM4689" i="1"/>
  <c r="AM4688" i="1"/>
  <c r="AM4687" i="1"/>
  <c r="AM4686" i="1"/>
  <c r="AM4685" i="1"/>
  <c r="AM4684" i="1"/>
  <c r="AM4683" i="1"/>
  <c r="AM4682" i="1"/>
  <c r="AM4681" i="1"/>
  <c r="AM4680" i="1"/>
  <c r="AM4679" i="1"/>
  <c r="AM4678" i="1"/>
  <c r="AM4677" i="1"/>
  <c r="AM4676" i="1"/>
  <c r="AM4675" i="1"/>
  <c r="AM4674" i="1"/>
  <c r="AM4673" i="1"/>
  <c r="AM4672" i="1"/>
  <c r="AM4671" i="1"/>
  <c r="AM4670" i="1"/>
  <c r="AM4669" i="1"/>
  <c r="AM4668" i="1"/>
  <c r="AM4667" i="1"/>
  <c r="AM4666" i="1"/>
  <c r="AM4665" i="1"/>
  <c r="AM4664" i="1"/>
  <c r="AM4663" i="1"/>
  <c r="AM4662" i="1"/>
  <c r="AM4661" i="1"/>
  <c r="AM4660" i="1"/>
  <c r="AM4659" i="1"/>
  <c r="AM4658" i="1"/>
  <c r="AM4657" i="1"/>
  <c r="AM4656" i="1"/>
  <c r="AM4655" i="1"/>
  <c r="AM4654" i="1"/>
  <c r="AM4653" i="1"/>
  <c r="AM4652" i="1"/>
  <c r="AM4651" i="1"/>
  <c r="AM4650" i="1"/>
  <c r="AM4649" i="1"/>
  <c r="AM4648" i="1"/>
  <c r="AM4647" i="1"/>
  <c r="AM4646" i="1"/>
  <c r="AM4645" i="1"/>
  <c r="AM4644" i="1"/>
  <c r="AM4643" i="1"/>
  <c r="AM4642" i="1"/>
  <c r="AM4641" i="1"/>
  <c r="AM4640" i="1"/>
  <c r="AM4639" i="1"/>
  <c r="AM4638" i="1"/>
  <c r="AM4637" i="1"/>
  <c r="AM4636" i="1"/>
  <c r="AM4635" i="1"/>
  <c r="AM4634" i="1"/>
  <c r="AM4633" i="1"/>
  <c r="AM4632" i="1"/>
  <c r="AM4631" i="1"/>
  <c r="AM4630" i="1"/>
  <c r="AM4629" i="1"/>
  <c r="AM4628" i="1"/>
  <c r="AM4627" i="1"/>
  <c r="AM4626" i="1"/>
  <c r="AM4625" i="1"/>
  <c r="AM4624" i="1"/>
  <c r="AM4623" i="1"/>
  <c r="AM4622" i="1"/>
  <c r="AM4621" i="1"/>
  <c r="AM4620" i="1"/>
  <c r="AM4619" i="1"/>
  <c r="AM4618" i="1"/>
  <c r="AM4617" i="1"/>
  <c r="AM4616" i="1"/>
  <c r="AM4615" i="1"/>
  <c r="AM4614" i="1"/>
  <c r="AM4613" i="1"/>
  <c r="AM4612" i="1"/>
  <c r="AM4611" i="1"/>
  <c r="AM4610" i="1"/>
  <c r="AM4609" i="1"/>
  <c r="AM4608" i="1"/>
  <c r="AM4607" i="1"/>
  <c r="AM4606" i="1"/>
  <c r="AM4605" i="1"/>
  <c r="AM4604" i="1"/>
  <c r="AM4603" i="1"/>
  <c r="AM4602" i="1"/>
  <c r="AM4601" i="1"/>
  <c r="AM4600" i="1"/>
  <c r="AM4599" i="1"/>
  <c r="AM4598" i="1"/>
  <c r="AM4597" i="1"/>
  <c r="AM4596" i="1"/>
  <c r="AM4595" i="1"/>
  <c r="AM4594" i="1"/>
  <c r="AM4593" i="1"/>
  <c r="AM4592" i="1"/>
  <c r="AM4591" i="1"/>
  <c r="AM4590" i="1"/>
  <c r="AM4589" i="1"/>
  <c r="AM4588" i="1"/>
  <c r="AM4587" i="1"/>
  <c r="AM4586" i="1"/>
  <c r="AM4585" i="1"/>
  <c r="AM4584" i="1"/>
  <c r="AM4583" i="1"/>
  <c r="AM4582" i="1"/>
  <c r="AM4581" i="1"/>
  <c r="AM4580" i="1"/>
  <c r="AM4579" i="1"/>
  <c r="AM4578" i="1"/>
  <c r="AM4577" i="1"/>
  <c r="AM4576" i="1"/>
  <c r="AM4575" i="1"/>
  <c r="AM4574" i="1"/>
  <c r="AM4573" i="1"/>
  <c r="AM4572" i="1"/>
  <c r="AM4571" i="1"/>
  <c r="AM4570" i="1"/>
  <c r="AM4569" i="1"/>
  <c r="AM4568" i="1"/>
  <c r="AM4567" i="1"/>
  <c r="AM4566" i="1"/>
  <c r="AM4565" i="1"/>
  <c r="AM4564" i="1"/>
  <c r="AM4563" i="1"/>
  <c r="AM4562" i="1"/>
  <c r="AM4561" i="1"/>
  <c r="AM4560" i="1"/>
  <c r="AM4559" i="1"/>
  <c r="AM4558" i="1"/>
  <c r="AM4557" i="1"/>
  <c r="AM4556" i="1"/>
  <c r="AM4555" i="1"/>
  <c r="AM4554" i="1"/>
  <c r="AM4553" i="1"/>
  <c r="AM4552" i="1"/>
  <c r="AM4551" i="1"/>
  <c r="AM4550" i="1"/>
  <c r="AM4549" i="1"/>
  <c r="AM4548" i="1"/>
  <c r="AM4547" i="1"/>
  <c r="AM4546" i="1"/>
  <c r="AM4545" i="1"/>
  <c r="AM4544" i="1"/>
  <c r="AM4543" i="1"/>
  <c r="AM4542" i="1"/>
  <c r="AM4541" i="1"/>
  <c r="AM4540" i="1"/>
  <c r="AM4539" i="1"/>
  <c r="AM4538" i="1"/>
  <c r="AM4537" i="1"/>
  <c r="AM4536" i="1"/>
  <c r="AM4535" i="1"/>
  <c r="AM4534" i="1"/>
  <c r="AM4533" i="1"/>
  <c r="AM4532" i="1"/>
  <c r="AM4531" i="1"/>
  <c r="AM4530" i="1"/>
  <c r="AM4529" i="1"/>
  <c r="AM4528" i="1"/>
  <c r="AM4527" i="1"/>
  <c r="AM4526" i="1"/>
  <c r="AM4525" i="1"/>
  <c r="AM4524" i="1"/>
  <c r="AM4523" i="1"/>
  <c r="AM4522" i="1"/>
  <c r="AM4521" i="1"/>
  <c r="AM4520" i="1"/>
  <c r="AM4519" i="1"/>
  <c r="AM4518" i="1"/>
  <c r="AM4517" i="1"/>
  <c r="AM4516" i="1"/>
  <c r="AM4515" i="1"/>
  <c r="AM4514" i="1"/>
  <c r="AM4513" i="1"/>
  <c r="AM4512" i="1"/>
  <c r="AM4511" i="1"/>
  <c r="AM4510" i="1"/>
  <c r="AM4509" i="1"/>
  <c r="AM4508" i="1"/>
  <c r="AM4507" i="1"/>
  <c r="AM4506" i="1"/>
  <c r="AM4505" i="1"/>
  <c r="AM4504" i="1"/>
  <c r="AM4503" i="1"/>
  <c r="AM4502" i="1"/>
  <c r="AM4501" i="1"/>
  <c r="AM4500" i="1"/>
  <c r="AM4499" i="1"/>
  <c r="AM4498" i="1"/>
  <c r="AM4497" i="1"/>
  <c r="AM4496" i="1"/>
  <c r="AM4495" i="1"/>
  <c r="AM4494" i="1"/>
  <c r="AM4493" i="1"/>
  <c r="AM4492" i="1"/>
  <c r="AM4491" i="1"/>
  <c r="AM4490" i="1"/>
  <c r="AM4489" i="1"/>
  <c r="AM4488" i="1"/>
  <c r="AM4487" i="1"/>
  <c r="AM4486" i="1"/>
  <c r="AM4485" i="1"/>
  <c r="AM4484" i="1"/>
  <c r="AM4483" i="1"/>
  <c r="AM4482" i="1"/>
  <c r="AM4481" i="1"/>
  <c r="AM4480" i="1"/>
  <c r="AM4479" i="1"/>
  <c r="AM4478" i="1"/>
  <c r="AM4477" i="1"/>
  <c r="AM4476" i="1"/>
  <c r="AM4475" i="1"/>
  <c r="AM4474" i="1"/>
  <c r="AM4473" i="1"/>
  <c r="AM4472" i="1"/>
  <c r="AM4471" i="1"/>
  <c r="AM4470" i="1"/>
  <c r="AM4469" i="1"/>
  <c r="AM4468" i="1"/>
  <c r="AM4467" i="1"/>
  <c r="AM4466" i="1"/>
  <c r="AM4465" i="1"/>
  <c r="AM4464" i="1"/>
  <c r="AM4463" i="1"/>
  <c r="AM4462" i="1"/>
  <c r="AM4461" i="1"/>
  <c r="AM4460" i="1"/>
  <c r="AM4459" i="1"/>
  <c r="AM4458" i="1"/>
  <c r="AM4457" i="1"/>
  <c r="AM4456" i="1"/>
  <c r="AM4455" i="1"/>
  <c r="AM4454" i="1"/>
  <c r="AM4453" i="1"/>
  <c r="AM4452" i="1"/>
  <c r="AM4451" i="1"/>
  <c r="AM4450" i="1"/>
  <c r="AM4449" i="1"/>
  <c r="AM4448" i="1"/>
  <c r="AM4447" i="1"/>
  <c r="AM4446" i="1"/>
  <c r="AM4445" i="1"/>
  <c r="AM4444" i="1"/>
  <c r="AM4443" i="1"/>
  <c r="AM4442" i="1"/>
  <c r="AM4441" i="1"/>
  <c r="AM4440" i="1"/>
  <c r="AM4439" i="1"/>
  <c r="AM4438" i="1"/>
  <c r="AM4437" i="1"/>
  <c r="AM4436" i="1"/>
  <c r="AM4435" i="1"/>
  <c r="AM4434" i="1"/>
  <c r="AM4433" i="1"/>
  <c r="AM4432" i="1"/>
  <c r="AM4431" i="1"/>
  <c r="AM4430" i="1"/>
  <c r="AM4429" i="1"/>
  <c r="AM4428" i="1"/>
  <c r="AM4427" i="1"/>
  <c r="AM4426" i="1"/>
  <c r="AM4425" i="1"/>
  <c r="AM4424" i="1"/>
  <c r="AM4423" i="1"/>
  <c r="AM4422" i="1"/>
  <c r="AM4421" i="1"/>
  <c r="AM4420" i="1"/>
  <c r="AM4419" i="1"/>
  <c r="AM4418" i="1"/>
  <c r="AM4417" i="1"/>
  <c r="AM4416" i="1"/>
  <c r="AM4415" i="1"/>
  <c r="AM4414" i="1"/>
  <c r="AM4413" i="1"/>
  <c r="AM4412" i="1"/>
  <c r="AM4411" i="1"/>
  <c r="AM4410" i="1"/>
  <c r="AM4409" i="1"/>
  <c r="AM4408" i="1"/>
  <c r="AM4407" i="1"/>
  <c r="AM4406" i="1"/>
  <c r="AM4405" i="1"/>
  <c r="AM4404" i="1"/>
  <c r="AM4403" i="1"/>
  <c r="AM4402" i="1"/>
  <c r="AM4401" i="1"/>
  <c r="AM4400" i="1"/>
  <c r="AM4399" i="1"/>
  <c r="AM4398" i="1"/>
  <c r="AM4397" i="1"/>
  <c r="AM4396" i="1"/>
  <c r="AM4395" i="1"/>
  <c r="AM4394" i="1"/>
  <c r="AM4393" i="1"/>
  <c r="AM4392" i="1"/>
  <c r="AM4391" i="1"/>
  <c r="AM4390" i="1"/>
  <c r="AM4389" i="1"/>
  <c r="AM4388" i="1"/>
  <c r="AM4387" i="1"/>
  <c r="AM4386" i="1"/>
  <c r="AM4385" i="1"/>
  <c r="AM4384" i="1"/>
  <c r="AM4383" i="1"/>
  <c r="AM4382" i="1"/>
  <c r="AM4381" i="1"/>
  <c r="AM4380" i="1"/>
  <c r="AM4379" i="1"/>
  <c r="AM4378" i="1"/>
  <c r="AM4377" i="1"/>
  <c r="AM4376" i="1"/>
  <c r="AM4375" i="1"/>
  <c r="AM4374" i="1"/>
  <c r="AM4373" i="1"/>
  <c r="AM4372" i="1"/>
  <c r="AM4371" i="1"/>
  <c r="AM4370" i="1"/>
  <c r="AM4369" i="1"/>
  <c r="AM4368" i="1"/>
  <c r="AM4367" i="1"/>
  <c r="AM4366" i="1"/>
  <c r="AM4365" i="1"/>
  <c r="AM4364" i="1"/>
  <c r="AM4363" i="1"/>
  <c r="AM4362" i="1"/>
  <c r="AM4361" i="1"/>
  <c r="AM4360" i="1"/>
  <c r="AM4359" i="1"/>
  <c r="AM4358" i="1"/>
  <c r="AM4357" i="1"/>
  <c r="AM4356" i="1"/>
  <c r="AM4355" i="1"/>
  <c r="AM4354" i="1"/>
  <c r="AM4353" i="1"/>
  <c r="AM4352" i="1"/>
  <c r="AM4351" i="1"/>
  <c r="AM4350" i="1"/>
  <c r="AM4349" i="1"/>
  <c r="AM4348" i="1"/>
  <c r="AM4347" i="1"/>
  <c r="AM4346" i="1"/>
  <c r="AM4345" i="1"/>
  <c r="AM4344" i="1"/>
  <c r="AM4343" i="1"/>
  <c r="AM4342" i="1"/>
  <c r="AM4341" i="1"/>
  <c r="AM4340" i="1"/>
  <c r="AM4339" i="1"/>
  <c r="AM4338" i="1"/>
  <c r="AM4337" i="1"/>
  <c r="AM4336" i="1"/>
  <c r="AM4335" i="1"/>
  <c r="AM4334" i="1"/>
  <c r="AM4333" i="1"/>
  <c r="AM4332" i="1"/>
  <c r="AM4331" i="1"/>
  <c r="AM4330" i="1"/>
  <c r="AM4329" i="1"/>
  <c r="AM4328" i="1"/>
  <c r="AM4327" i="1"/>
  <c r="AM4326" i="1"/>
  <c r="AM4325" i="1"/>
  <c r="AM4324" i="1"/>
  <c r="AM4323" i="1"/>
  <c r="AM4322" i="1"/>
  <c r="AM4321" i="1"/>
  <c r="AM4320" i="1"/>
  <c r="AM4319" i="1"/>
  <c r="AM4318" i="1"/>
  <c r="AM4317" i="1"/>
  <c r="AM4316" i="1"/>
  <c r="AM4315" i="1"/>
  <c r="AM4314" i="1"/>
  <c r="AM4313" i="1"/>
  <c r="AM4312" i="1"/>
  <c r="AM4311" i="1"/>
  <c r="AM4310" i="1"/>
  <c r="AM4309" i="1"/>
  <c r="AM4308" i="1"/>
  <c r="AM4307" i="1"/>
  <c r="AM4306" i="1"/>
  <c r="AM4305" i="1"/>
  <c r="AM4304" i="1"/>
  <c r="AM4303" i="1"/>
  <c r="AM4302" i="1"/>
  <c r="AM4301" i="1"/>
  <c r="AM4300" i="1"/>
  <c r="AM4299" i="1"/>
  <c r="AM4298" i="1"/>
  <c r="AM4297" i="1"/>
  <c r="AM4296" i="1"/>
  <c r="AM4295" i="1"/>
  <c r="AM4294" i="1"/>
  <c r="AM4293" i="1"/>
  <c r="AM4292" i="1"/>
  <c r="AM4291" i="1"/>
  <c r="AM4290" i="1"/>
  <c r="AM4289" i="1"/>
  <c r="AM4288" i="1"/>
  <c r="AM4287" i="1"/>
  <c r="AM4286" i="1"/>
  <c r="AM4285" i="1"/>
  <c r="AM4284" i="1"/>
  <c r="AM4283" i="1"/>
  <c r="AM4282" i="1"/>
  <c r="AM4281" i="1"/>
  <c r="AM4280" i="1"/>
  <c r="AM4279" i="1"/>
  <c r="AM4278" i="1"/>
  <c r="AM4277" i="1"/>
  <c r="AM4276" i="1"/>
  <c r="AM4275" i="1"/>
  <c r="AM4274" i="1"/>
  <c r="AM4273" i="1"/>
  <c r="AM4272" i="1"/>
  <c r="AM4271" i="1"/>
  <c r="AM4270" i="1"/>
  <c r="AM4269" i="1"/>
  <c r="AM4268" i="1"/>
  <c r="AM4267" i="1"/>
  <c r="AM4266" i="1"/>
  <c r="AM4265" i="1"/>
  <c r="AM4264" i="1"/>
  <c r="AM4263" i="1"/>
  <c r="AM4262" i="1"/>
  <c r="AM4261" i="1"/>
  <c r="AM4260" i="1"/>
  <c r="AM4259" i="1"/>
  <c r="AM4258" i="1"/>
  <c r="AM4257" i="1"/>
  <c r="AM4256" i="1"/>
  <c r="AM4255" i="1"/>
  <c r="AM4254" i="1"/>
  <c r="AM4253" i="1"/>
  <c r="AM4252" i="1"/>
  <c r="AM4251" i="1"/>
  <c r="AM4250" i="1"/>
  <c r="AM4249" i="1"/>
  <c r="AM4248" i="1"/>
  <c r="AM4247" i="1"/>
  <c r="AM4246" i="1"/>
  <c r="AM4245" i="1"/>
  <c r="AM4244" i="1"/>
  <c r="AM4243" i="1"/>
  <c r="AM4242" i="1"/>
  <c r="AM4241" i="1"/>
  <c r="AM4240" i="1"/>
  <c r="AM4239" i="1"/>
  <c r="AM4238" i="1"/>
  <c r="AM4237" i="1"/>
  <c r="AM4236" i="1"/>
  <c r="AM4235" i="1"/>
  <c r="AM4234" i="1"/>
  <c r="AM4233" i="1"/>
  <c r="AM4232" i="1"/>
  <c r="AM4231" i="1"/>
  <c r="AM4230" i="1"/>
  <c r="AM4229" i="1"/>
  <c r="AM4228" i="1"/>
  <c r="AM4227" i="1"/>
  <c r="AM4226" i="1"/>
  <c r="AM4225" i="1"/>
  <c r="AM4224" i="1"/>
  <c r="AM4223" i="1"/>
  <c r="AM4222" i="1"/>
  <c r="AM4221" i="1"/>
  <c r="AM4220" i="1"/>
  <c r="AM4219" i="1"/>
  <c r="AM4218" i="1"/>
  <c r="AM4217" i="1"/>
  <c r="AM4216" i="1"/>
  <c r="AM4215" i="1"/>
  <c r="AM4214" i="1"/>
  <c r="AM4213" i="1"/>
  <c r="AM4212" i="1"/>
  <c r="AM4211" i="1"/>
  <c r="AM4210" i="1"/>
  <c r="AM4209" i="1"/>
  <c r="AM4208" i="1"/>
  <c r="AM4207" i="1"/>
  <c r="AM4206" i="1"/>
  <c r="AM4205" i="1"/>
  <c r="AM4204" i="1"/>
  <c r="AM4203" i="1"/>
  <c r="AM4202" i="1"/>
  <c r="AM4201" i="1"/>
  <c r="AM4200" i="1"/>
  <c r="AM4199" i="1"/>
  <c r="AM4198" i="1"/>
  <c r="AM4197" i="1"/>
  <c r="AM4196" i="1"/>
  <c r="AM4195" i="1"/>
  <c r="AM4194" i="1"/>
  <c r="AM4193" i="1"/>
  <c r="AM4192" i="1"/>
  <c r="AM4191" i="1"/>
  <c r="AM4190" i="1"/>
  <c r="AM4189" i="1"/>
  <c r="AM4188" i="1"/>
  <c r="AM4187" i="1"/>
  <c r="AM4186" i="1"/>
  <c r="AM4185" i="1"/>
  <c r="AM4184" i="1"/>
  <c r="AM4183" i="1"/>
  <c r="AM4182" i="1"/>
  <c r="AM4181" i="1"/>
  <c r="AM4180" i="1"/>
  <c r="AM4179" i="1"/>
  <c r="AM4178" i="1"/>
  <c r="AM4177" i="1"/>
  <c r="AM4176" i="1"/>
  <c r="AM4175" i="1"/>
  <c r="AM4174" i="1"/>
  <c r="AM4173" i="1"/>
  <c r="AM4172" i="1"/>
  <c r="AM4171" i="1"/>
  <c r="AM4170" i="1"/>
  <c r="AM4169" i="1"/>
  <c r="AM4168" i="1"/>
  <c r="AM4167" i="1"/>
  <c r="AM4166" i="1"/>
  <c r="AM4165" i="1"/>
  <c r="AM4164" i="1"/>
  <c r="AM4163" i="1"/>
  <c r="AM4162" i="1"/>
  <c r="AM4161" i="1"/>
  <c r="AM4160" i="1"/>
  <c r="AM4159" i="1"/>
  <c r="AM4158" i="1"/>
  <c r="AM4157" i="1"/>
  <c r="AM4156" i="1"/>
  <c r="AM4155" i="1"/>
  <c r="AM4154" i="1"/>
  <c r="AM4153" i="1"/>
  <c r="AM4152" i="1"/>
  <c r="AM4151" i="1"/>
  <c r="AM4150" i="1"/>
  <c r="AM4149" i="1"/>
  <c r="AM4148" i="1"/>
  <c r="AM4147" i="1"/>
  <c r="AM4146" i="1"/>
  <c r="AM4145" i="1"/>
  <c r="AM4144" i="1"/>
  <c r="AM4143" i="1"/>
  <c r="AM4142" i="1"/>
  <c r="AM4141" i="1"/>
  <c r="AM4140" i="1"/>
  <c r="AM4139" i="1"/>
  <c r="AM4138" i="1"/>
  <c r="AM4137" i="1"/>
  <c r="AM4136" i="1"/>
  <c r="AM4135" i="1"/>
  <c r="AM4134" i="1"/>
  <c r="AM4133" i="1"/>
  <c r="AM4132" i="1"/>
  <c r="AM4131" i="1"/>
  <c r="AM4130" i="1"/>
  <c r="AM4129" i="1"/>
  <c r="AM4128" i="1"/>
  <c r="AM4127" i="1"/>
  <c r="AM4126" i="1"/>
  <c r="AM4125" i="1"/>
  <c r="AM4124" i="1"/>
  <c r="AM4123" i="1"/>
  <c r="AM4122" i="1"/>
  <c r="AM4121" i="1"/>
  <c r="AM4120" i="1"/>
  <c r="AM4119" i="1"/>
  <c r="AM4118" i="1"/>
  <c r="AM4117" i="1"/>
  <c r="AM4116" i="1"/>
  <c r="AM4115" i="1"/>
  <c r="AM4114" i="1"/>
  <c r="AM4113" i="1"/>
  <c r="AM4112" i="1"/>
  <c r="AM4111" i="1"/>
  <c r="AM4110" i="1"/>
  <c r="AM4109" i="1"/>
  <c r="AM4108" i="1"/>
  <c r="AM4107" i="1"/>
  <c r="AM4106" i="1"/>
  <c r="AM4105" i="1"/>
  <c r="AM4104" i="1"/>
  <c r="AM4103" i="1"/>
  <c r="AM4102" i="1"/>
  <c r="AM4101" i="1"/>
  <c r="AM4100" i="1"/>
  <c r="AM4099" i="1"/>
  <c r="AM4098" i="1"/>
  <c r="AM4097" i="1"/>
  <c r="AM4096" i="1"/>
  <c r="AM4095" i="1"/>
  <c r="AM4094" i="1"/>
  <c r="AM4093" i="1"/>
  <c r="AM4092" i="1"/>
  <c r="AM4091" i="1"/>
  <c r="AM4090" i="1"/>
  <c r="AM4089" i="1"/>
  <c r="AM4088" i="1"/>
  <c r="AM4087" i="1"/>
  <c r="AM4086" i="1"/>
  <c r="AM4085" i="1"/>
  <c r="AM4084" i="1"/>
  <c r="AM4083" i="1"/>
  <c r="AM4082" i="1"/>
  <c r="AM4081" i="1"/>
  <c r="AM4080" i="1"/>
  <c r="AM4079" i="1"/>
  <c r="AM4078" i="1"/>
  <c r="AM4077" i="1"/>
  <c r="AM4076" i="1"/>
  <c r="AM4075" i="1"/>
  <c r="AM4074" i="1"/>
  <c r="AM4073" i="1"/>
  <c r="AM4072" i="1"/>
  <c r="AM4071" i="1"/>
  <c r="AM4070" i="1"/>
  <c r="AM4069" i="1"/>
  <c r="AM4068" i="1"/>
  <c r="AM4067" i="1"/>
  <c r="AM4066" i="1"/>
  <c r="AM4065" i="1"/>
  <c r="AM4064" i="1"/>
  <c r="AM4063" i="1"/>
  <c r="AM4062" i="1"/>
  <c r="AM4061" i="1"/>
  <c r="AM4060" i="1"/>
  <c r="AM4059" i="1"/>
  <c r="AM4058" i="1"/>
  <c r="AM4057" i="1"/>
  <c r="AM4056" i="1"/>
  <c r="AM4055" i="1"/>
  <c r="AM4054" i="1"/>
  <c r="AM4053" i="1"/>
  <c r="AM4052" i="1"/>
  <c r="AM4051" i="1"/>
  <c r="AM4050" i="1"/>
  <c r="AM4049" i="1"/>
  <c r="AM4048" i="1"/>
  <c r="AM4047" i="1"/>
  <c r="AM4046" i="1"/>
  <c r="AM4045" i="1"/>
  <c r="AM4044" i="1"/>
  <c r="AM4043" i="1"/>
  <c r="AM4042" i="1"/>
  <c r="AM4041" i="1"/>
  <c r="AM4040" i="1"/>
  <c r="AM4039" i="1"/>
  <c r="AM4038" i="1"/>
  <c r="AM4037" i="1"/>
  <c r="AM4036" i="1"/>
  <c r="AM4035" i="1"/>
  <c r="AM4034" i="1"/>
  <c r="AM4033" i="1"/>
  <c r="AM4032" i="1"/>
  <c r="AM4031" i="1"/>
  <c r="AM4030" i="1"/>
  <c r="AM4029" i="1"/>
  <c r="AM4028" i="1"/>
  <c r="AM4027" i="1"/>
  <c r="AM4026" i="1"/>
  <c r="AM4025" i="1"/>
  <c r="AM4024" i="1"/>
  <c r="AM4023" i="1"/>
  <c r="AM4022" i="1"/>
  <c r="AM4021" i="1"/>
  <c r="AM4020" i="1"/>
  <c r="AM4019" i="1"/>
  <c r="AM4018" i="1"/>
  <c r="AM4017" i="1"/>
  <c r="AM4016" i="1"/>
  <c r="AM4015" i="1"/>
  <c r="AM4014" i="1"/>
  <c r="AM4013" i="1"/>
  <c r="AM4012" i="1"/>
  <c r="AM4011" i="1"/>
  <c r="AM4010" i="1"/>
  <c r="AM4009" i="1"/>
  <c r="AM4008" i="1"/>
  <c r="AM4007" i="1"/>
  <c r="AM4006" i="1"/>
  <c r="AM4005" i="1"/>
  <c r="AM4004" i="1"/>
  <c r="AM4003" i="1"/>
  <c r="AM4002" i="1"/>
  <c r="AM4001" i="1"/>
  <c r="AM4000" i="1"/>
  <c r="AM3999" i="1"/>
  <c r="AM3998" i="1"/>
  <c r="AM3997" i="1"/>
  <c r="AM3996" i="1"/>
  <c r="AM3995" i="1"/>
  <c r="AM3994" i="1"/>
  <c r="AM3993" i="1"/>
  <c r="AM3992" i="1"/>
  <c r="AM3991" i="1"/>
  <c r="AM3990" i="1"/>
  <c r="AM3989" i="1"/>
  <c r="AM3988" i="1"/>
  <c r="AM3987" i="1"/>
  <c r="AM3986" i="1"/>
  <c r="AM3985" i="1"/>
  <c r="AM3984" i="1"/>
  <c r="AM3983" i="1"/>
  <c r="AM3982" i="1"/>
  <c r="AM3981" i="1"/>
  <c r="AM3980" i="1"/>
  <c r="AM3979" i="1"/>
  <c r="AM3978" i="1"/>
  <c r="AM3977" i="1"/>
  <c r="AM3976" i="1"/>
  <c r="AM3975" i="1"/>
  <c r="AM3974" i="1"/>
  <c r="AM3973" i="1"/>
  <c r="AM3972" i="1"/>
  <c r="AM3971" i="1"/>
  <c r="AM3970" i="1"/>
  <c r="AM3969" i="1"/>
  <c r="AM3968" i="1"/>
  <c r="AM3967" i="1"/>
  <c r="AM3966" i="1"/>
  <c r="AM3965" i="1"/>
  <c r="AM3964" i="1"/>
  <c r="AM3963" i="1"/>
  <c r="AM3962" i="1"/>
  <c r="AM3961" i="1"/>
  <c r="AM3960" i="1"/>
  <c r="AM3959" i="1"/>
  <c r="AM3958" i="1"/>
  <c r="AM3957" i="1"/>
  <c r="AM3956" i="1"/>
  <c r="AM3955" i="1"/>
  <c r="AM3954" i="1"/>
  <c r="AM3953" i="1"/>
  <c r="AM3952" i="1"/>
  <c r="AM3951" i="1"/>
  <c r="AM3950" i="1"/>
  <c r="AM3949" i="1"/>
  <c r="AM3948" i="1"/>
  <c r="AM3947" i="1"/>
  <c r="AM3946" i="1"/>
  <c r="AM3945" i="1"/>
  <c r="AM3944" i="1"/>
  <c r="AM3943" i="1"/>
  <c r="AM3942" i="1"/>
  <c r="AM3941" i="1"/>
  <c r="AM3940" i="1"/>
  <c r="AM3939" i="1"/>
  <c r="AM3938" i="1"/>
  <c r="AM3937" i="1"/>
  <c r="AM3936" i="1"/>
  <c r="AM3935" i="1"/>
  <c r="AM3934" i="1"/>
  <c r="AM3933" i="1"/>
  <c r="AM3932" i="1"/>
  <c r="AM3931" i="1"/>
  <c r="AM3930" i="1"/>
  <c r="AM3929" i="1"/>
  <c r="AM3928" i="1"/>
  <c r="AM3927" i="1"/>
  <c r="AM3926" i="1"/>
  <c r="AM3925" i="1"/>
  <c r="AM3924" i="1"/>
  <c r="AM3923" i="1"/>
  <c r="AM3922" i="1"/>
  <c r="AM3921" i="1"/>
  <c r="AM3920" i="1"/>
  <c r="AM3919" i="1"/>
  <c r="AM3918" i="1"/>
  <c r="AM3917" i="1"/>
  <c r="AM3916" i="1"/>
  <c r="AM3915" i="1"/>
  <c r="AM3914" i="1"/>
  <c r="AM3913" i="1"/>
  <c r="AM3912" i="1"/>
  <c r="AM3911" i="1"/>
  <c r="AM3910" i="1"/>
  <c r="AM3909" i="1"/>
  <c r="AM3908" i="1"/>
  <c r="AM3907" i="1"/>
  <c r="AM3906" i="1"/>
  <c r="AM3905" i="1"/>
  <c r="AM3904" i="1"/>
  <c r="AM3903" i="1"/>
  <c r="AM3902" i="1"/>
  <c r="AM3901" i="1"/>
  <c r="AM3900" i="1"/>
  <c r="AM3899" i="1"/>
  <c r="AM3898" i="1"/>
  <c r="AM3897" i="1"/>
  <c r="AM3896" i="1"/>
  <c r="AM3895" i="1"/>
  <c r="AM3894" i="1"/>
  <c r="AM3893" i="1"/>
  <c r="AM3892" i="1"/>
  <c r="AM3891" i="1"/>
  <c r="AM3890" i="1"/>
  <c r="AM3889" i="1"/>
  <c r="AM3888" i="1"/>
  <c r="AM3887" i="1"/>
  <c r="AM3886" i="1"/>
  <c r="AM3885" i="1"/>
  <c r="AM3884" i="1"/>
  <c r="AM3883" i="1"/>
  <c r="AM3882" i="1"/>
  <c r="AM3881" i="1"/>
  <c r="AM3880" i="1"/>
  <c r="AM3879" i="1"/>
  <c r="AM3878" i="1"/>
  <c r="AM3877" i="1"/>
  <c r="AM3876" i="1"/>
  <c r="AM3875" i="1"/>
  <c r="AM3874" i="1"/>
  <c r="AM3873" i="1"/>
  <c r="AM3872" i="1"/>
  <c r="AM3871" i="1"/>
  <c r="AM3870" i="1"/>
  <c r="AM3869" i="1"/>
  <c r="AM3868" i="1"/>
  <c r="AM3867" i="1"/>
  <c r="AM3866" i="1"/>
  <c r="AM3865" i="1"/>
  <c r="AM3864" i="1"/>
  <c r="AM3863" i="1"/>
  <c r="AM3862" i="1"/>
  <c r="AM3861" i="1"/>
  <c r="AM3860" i="1"/>
  <c r="AM3859" i="1"/>
  <c r="AM3858" i="1"/>
  <c r="AM3857" i="1"/>
  <c r="AM3856" i="1"/>
  <c r="AM3855" i="1"/>
  <c r="AM3854" i="1"/>
  <c r="AM3853" i="1"/>
  <c r="AM3852" i="1"/>
  <c r="AM3851" i="1"/>
  <c r="AM3850" i="1"/>
  <c r="AM3849" i="1"/>
  <c r="AM3848" i="1"/>
  <c r="AM3847" i="1"/>
  <c r="AM3846" i="1"/>
  <c r="AM3845" i="1"/>
  <c r="AM3844" i="1"/>
  <c r="AM3843" i="1"/>
  <c r="AM3842" i="1"/>
  <c r="AM3841" i="1"/>
  <c r="AM3840" i="1"/>
  <c r="AM3839" i="1"/>
  <c r="AM3838" i="1"/>
  <c r="AM3837" i="1"/>
  <c r="AM3836" i="1"/>
  <c r="AM3835" i="1"/>
  <c r="AM3834" i="1"/>
  <c r="AM3833" i="1"/>
  <c r="AM3832" i="1"/>
  <c r="AM3831" i="1"/>
  <c r="AM3830" i="1"/>
  <c r="AM3829" i="1"/>
  <c r="AM3828" i="1"/>
  <c r="AM3827" i="1"/>
  <c r="AM3826" i="1"/>
  <c r="AM3825" i="1"/>
  <c r="AM3824" i="1"/>
  <c r="AM3823" i="1"/>
  <c r="AM3822" i="1"/>
  <c r="AM3821" i="1"/>
  <c r="AM3820" i="1"/>
  <c r="AM3819" i="1"/>
  <c r="AM3818" i="1"/>
  <c r="AM3817" i="1"/>
  <c r="AM3816" i="1"/>
  <c r="AM3815" i="1"/>
  <c r="AM3814" i="1"/>
  <c r="AM3813" i="1"/>
  <c r="AM3812" i="1"/>
  <c r="AM3811" i="1"/>
  <c r="AM3810" i="1"/>
  <c r="AM3809" i="1"/>
  <c r="AM3808" i="1"/>
  <c r="AM3807" i="1"/>
  <c r="AM3806" i="1"/>
  <c r="AM3805" i="1"/>
  <c r="AM3804" i="1"/>
  <c r="AM3803" i="1"/>
  <c r="AM3802" i="1"/>
  <c r="AM3801" i="1"/>
  <c r="AM3800" i="1"/>
  <c r="AM3799" i="1"/>
  <c r="AM3798" i="1"/>
  <c r="AM3797" i="1"/>
  <c r="AM3796" i="1"/>
  <c r="AM3795" i="1"/>
  <c r="AM3794" i="1"/>
  <c r="AM3793" i="1"/>
  <c r="AM3792" i="1"/>
  <c r="AM3791" i="1"/>
  <c r="AM3790" i="1"/>
  <c r="AM3789" i="1"/>
  <c r="AM3788" i="1"/>
  <c r="AM3787" i="1"/>
  <c r="AM3786" i="1"/>
  <c r="AM3785" i="1"/>
  <c r="AM3784" i="1"/>
  <c r="AM3783" i="1"/>
  <c r="AM3782" i="1"/>
  <c r="AM3781" i="1"/>
  <c r="AM3780" i="1"/>
  <c r="AM3779" i="1"/>
  <c r="AM3778" i="1"/>
  <c r="AM3777" i="1"/>
  <c r="AM3776" i="1"/>
  <c r="AM3775" i="1"/>
  <c r="AM3774" i="1"/>
  <c r="AM3773" i="1"/>
  <c r="AM3772" i="1"/>
  <c r="AM3771" i="1"/>
  <c r="AM3770" i="1"/>
  <c r="AM3769" i="1"/>
  <c r="AM3768" i="1"/>
  <c r="AM3767" i="1"/>
  <c r="AM3766" i="1"/>
  <c r="AM3765" i="1"/>
  <c r="AM3764" i="1"/>
  <c r="AM3763" i="1"/>
  <c r="AM3762" i="1"/>
  <c r="AM3761" i="1"/>
  <c r="AM3760" i="1"/>
  <c r="AM3759" i="1"/>
  <c r="AM3758" i="1"/>
  <c r="AM3757" i="1"/>
  <c r="AM3756" i="1"/>
  <c r="AM3755" i="1"/>
  <c r="AM3754" i="1"/>
  <c r="AM3753" i="1"/>
  <c r="AM3752" i="1"/>
  <c r="AM3751" i="1"/>
  <c r="AM3750" i="1"/>
  <c r="AM3749" i="1"/>
  <c r="AM3748" i="1"/>
  <c r="AM3747" i="1"/>
  <c r="AM3746" i="1"/>
  <c r="AM3745" i="1"/>
  <c r="AM3744" i="1"/>
  <c r="AM3743" i="1"/>
  <c r="AM3742" i="1"/>
  <c r="AM3741" i="1"/>
  <c r="AM3740" i="1"/>
  <c r="AM3739" i="1"/>
  <c r="AM3738" i="1"/>
  <c r="AM3737" i="1"/>
  <c r="AM3736" i="1"/>
  <c r="AM3735" i="1"/>
  <c r="AM3734" i="1"/>
  <c r="AM3733" i="1"/>
  <c r="AM3732" i="1"/>
  <c r="AM3731" i="1"/>
  <c r="AM3730" i="1"/>
  <c r="AM3729" i="1"/>
  <c r="AM3728" i="1"/>
  <c r="AM3727" i="1"/>
  <c r="AM3726" i="1"/>
  <c r="AM3725" i="1"/>
  <c r="AM3724" i="1"/>
  <c r="AM3723" i="1"/>
  <c r="AM3722" i="1"/>
  <c r="AM3721" i="1"/>
  <c r="AM3720" i="1"/>
  <c r="AM3719" i="1"/>
  <c r="AM3718" i="1"/>
  <c r="AM3717" i="1"/>
  <c r="AM3716" i="1"/>
  <c r="AM3715" i="1"/>
  <c r="AM3714" i="1"/>
  <c r="AM3713" i="1"/>
  <c r="AM3712" i="1"/>
  <c r="AM3711" i="1"/>
  <c r="AM3710" i="1"/>
  <c r="AM3709" i="1"/>
  <c r="AM3708" i="1"/>
  <c r="AM3707" i="1"/>
  <c r="AM3706" i="1"/>
  <c r="AM3705" i="1"/>
  <c r="AM3704" i="1"/>
  <c r="AM3703" i="1"/>
  <c r="AM3702" i="1"/>
  <c r="AM3701" i="1"/>
  <c r="AM3700" i="1"/>
  <c r="AM3699" i="1"/>
  <c r="AM3698" i="1"/>
  <c r="AM3697" i="1"/>
  <c r="AM3696" i="1"/>
  <c r="AM3695" i="1"/>
  <c r="AM3694" i="1"/>
  <c r="AM3693" i="1"/>
  <c r="AM3692" i="1"/>
  <c r="AM3691" i="1"/>
  <c r="AM3690" i="1"/>
  <c r="AM3689" i="1"/>
  <c r="AM3688" i="1"/>
  <c r="AM3687" i="1"/>
  <c r="AM3686" i="1"/>
  <c r="AM3685" i="1"/>
  <c r="AM3684" i="1"/>
  <c r="AM3683" i="1"/>
  <c r="AM3682" i="1"/>
  <c r="AM3681" i="1"/>
  <c r="AM3680" i="1"/>
  <c r="AM3679" i="1"/>
  <c r="AM3678" i="1"/>
  <c r="AM3677" i="1"/>
  <c r="AM3676" i="1"/>
  <c r="AM3675" i="1"/>
  <c r="AM3674" i="1"/>
  <c r="AM3673" i="1"/>
  <c r="AM3672" i="1"/>
  <c r="AM3671" i="1"/>
  <c r="AM3670" i="1"/>
  <c r="AM3669" i="1"/>
  <c r="AM3668" i="1"/>
  <c r="AM3667" i="1"/>
  <c r="AM3666" i="1"/>
  <c r="AM3665" i="1"/>
  <c r="AM3664" i="1"/>
  <c r="AM3663" i="1"/>
  <c r="AM3662" i="1"/>
  <c r="AM3661" i="1"/>
  <c r="AM3660" i="1"/>
  <c r="AM3659" i="1"/>
  <c r="AM3658" i="1"/>
  <c r="AM3657" i="1"/>
  <c r="AM3656" i="1"/>
  <c r="AM3655" i="1"/>
  <c r="AM3654" i="1"/>
  <c r="AM3653" i="1"/>
  <c r="AM3652" i="1"/>
  <c r="AM3651" i="1"/>
  <c r="AM3650" i="1"/>
  <c r="AM3649" i="1"/>
  <c r="AM3648" i="1"/>
  <c r="AM3647" i="1"/>
  <c r="AM3646" i="1"/>
  <c r="AM3645" i="1"/>
  <c r="AM3644" i="1"/>
  <c r="AM3643" i="1"/>
  <c r="AM3642" i="1"/>
  <c r="AM3641" i="1"/>
  <c r="AM3640" i="1"/>
  <c r="AM3639" i="1"/>
  <c r="AM3638" i="1"/>
  <c r="AM3637" i="1"/>
  <c r="AM3636" i="1"/>
  <c r="AM3635" i="1"/>
  <c r="AM3634" i="1"/>
  <c r="AM3633" i="1"/>
  <c r="AM3632" i="1"/>
  <c r="AM3631" i="1"/>
  <c r="AM3630" i="1"/>
  <c r="AM3629" i="1"/>
  <c r="AM3628" i="1"/>
  <c r="AM3627" i="1"/>
  <c r="AM3626" i="1"/>
  <c r="AM3625" i="1"/>
  <c r="AM3624" i="1"/>
  <c r="AM3623" i="1"/>
  <c r="AM3622" i="1"/>
  <c r="AM3621" i="1"/>
  <c r="AM3620" i="1"/>
  <c r="AM3619" i="1"/>
  <c r="AM3618" i="1"/>
  <c r="AM3617" i="1"/>
  <c r="AM3616" i="1"/>
  <c r="AM3615" i="1"/>
  <c r="AM3614" i="1"/>
  <c r="AM3613" i="1"/>
  <c r="AM3612" i="1"/>
  <c r="AM3611" i="1"/>
  <c r="AM3610" i="1"/>
  <c r="AM3609" i="1"/>
  <c r="AM3608" i="1"/>
  <c r="AM3607" i="1"/>
  <c r="AM3606" i="1"/>
  <c r="AM3605" i="1"/>
  <c r="AM3604" i="1"/>
  <c r="AM3603" i="1"/>
  <c r="AM3602" i="1"/>
  <c r="AM3601" i="1"/>
  <c r="AM3600" i="1"/>
  <c r="AM3599" i="1"/>
  <c r="AM3598" i="1"/>
  <c r="AM3597" i="1"/>
  <c r="AM3596" i="1"/>
  <c r="AM3595" i="1"/>
  <c r="AM3594" i="1"/>
  <c r="AM3593" i="1"/>
  <c r="AM3592" i="1"/>
  <c r="AM3591" i="1"/>
  <c r="AM3590" i="1"/>
  <c r="AM3589" i="1"/>
  <c r="AM3588" i="1"/>
  <c r="AM3587" i="1"/>
  <c r="AM3586" i="1"/>
  <c r="AM3585" i="1"/>
  <c r="AM3584" i="1"/>
  <c r="AM3583" i="1"/>
  <c r="AM3582" i="1"/>
  <c r="AM3581" i="1"/>
  <c r="AM3580" i="1"/>
  <c r="AM3579" i="1"/>
  <c r="AM3578" i="1"/>
  <c r="AM3577" i="1"/>
  <c r="AM3576" i="1"/>
  <c r="AM3575" i="1"/>
  <c r="AM3574" i="1"/>
  <c r="AM3573" i="1"/>
  <c r="AM3572" i="1"/>
  <c r="AM3571" i="1"/>
  <c r="AM3570" i="1"/>
  <c r="AM3569" i="1"/>
  <c r="AM3568" i="1"/>
  <c r="AM3567" i="1"/>
  <c r="AM3566" i="1"/>
  <c r="AM3565" i="1"/>
  <c r="AM3564" i="1"/>
  <c r="AM3563" i="1"/>
  <c r="AM3562" i="1"/>
  <c r="AM3561" i="1"/>
  <c r="AM3560" i="1"/>
  <c r="AM3559" i="1"/>
  <c r="AM3558" i="1"/>
  <c r="AM3557" i="1"/>
  <c r="AM3556" i="1"/>
  <c r="AM3555" i="1"/>
  <c r="AM3554" i="1"/>
  <c r="AM3553" i="1"/>
  <c r="AM3552" i="1"/>
  <c r="AM3551" i="1"/>
  <c r="AM3550" i="1"/>
  <c r="AM3549" i="1"/>
  <c r="AM3548" i="1"/>
  <c r="AM3547" i="1"/>
  <c r="AM3546" i="1"/>
  <c r="AM3545" i="1"/>
  <c r="AM3544" i="1"/>
  <c r="AM3543" i="1"/>
  <c r="AM3542" i="1"/>
  <c r="AM3541" i="1"/>
  <c r="AM3540" i="1"/>
  <c r="AM3539" i="1"/>
  <c r="AM3538" i="1"/>
  <c r="AM3537" i="1"/>
  <c r="AM3536" i="1"/>
  <c r="AM3535" i="1"/>
  <c r="AM3534" i="1"/>
  <c r="AM3533" i="1"/>
  <c r="AM3532" i="1"/>
  <c r="AM3531" i="1"/>
  <c r="AM3530" i="1"/>
  <c r="AM3529" i="1"/>
  <c r="AM3528" i="1"/>
  <c r="AM3527" i="1"/>
  <c r="AM3526" i="1"/>
  <c r="AM3525" i="1"/>
  <c r="AM3524" i="1"/>
  <c r="AM3523" i="1"/>
  <c r="AM3522" i="1"/>
  <c r="AM3521" i="1"/>
  <c r="AM3520" i="1"/>
  <c r="AM3519" i="1"/>
  <c r="AM3518" i="1"/>
  <c r="AM3517" i="1"/>
  <c r="AM3516" i="1"/>
  <c r="AM3515" i="1"/>
  <c r="AM3514" i="1"/>
  <c r="AM3513" i="1"/>
  <c r="AM3512" i="1"/>
  <c r="AM3511" i="1"/>
  <c r="AM3510" i="1"/>
  <c r="AM3509" i="1"/>
  <c r="AM3508" i="1"/>
  <c r="AM3507" i="1"/>
  <c r="AM3506" i="1"/>
  <c r="AM3505" i="1"/>
  <c r="AM3504" i="1"/>
  <c r="AM3503" i="1"/>
  <c r="AM3502" i="1"/>
  <c r="AM3501" i="1"/>
  <c r="AM3500" i="1"/>
  <c r="AM3499" i="1"/>
  <c r="AM3498" i="1"/>
  <c r="AM3497" i="1"/>
  <c r="AM3496" i="1"/>
  <c r="AM3495" i="1"/>
  <c r="AM3494" i="1"/>
  <c r="AM3493" i="1"/>
  <c r="AM3492" i="1"/>
  <c r="AM3491" i="1"/>
  <c r="AM3490" i="1"/>
  <c r="AM3489" i="1"/>
  <c r="AM3488" i="1"/>
  <c r="AM3487" i="1"/>
  <c r="AM3486" i="1"/>
  <c r="AM3485" i="1"/>
  <c r="AM3484" i="1"/>
  <c r="AM3483" i="1"/>
  <c r="AM3482" i="1"/>
  <c r="AM3481" i="1"/>
  <c r="AM3480" i="1"/>
  <c r="AM3479" i="1"/>
  <c r="AM3478" i="1"/>
  <c r="AM3477" i="1"/>
  <c r="AM3476" i="1"/>
  <c r="AM3475" i="1"/>
  <c r="AM3474" i="1"/>
  <c r="AM3473" i="1"/>
  <c r="AM3472" i="1"/>
  <c r="AM3471" i="1"/>
  <c r="AM3470" i="1"/>
  <c r="AM3469" i="1"/>
  <c r="AM3468" i="1"/>
  <c r="AM3467" i="1"/>
  <c r="AM3466" i="1"/>
  <c r="AM3465" i="1"/>
  <c r="AM3464" i="1"/>
  <c r="AM3463" i="1"/>
  <c r="AM3462" i="1"/>
  <c r="AM3461" i="1"/>
  <c r="AM3460" i="1"/>
  <c r="AM3459" i="1"/>
  <c r="AM3458" i="1"/>
  <c r="AM3457" i="1"/>
  <c r="AM3456" i="1"/>
  <c r="AM3455" i="1"/>
  <c r="AM3454" i="1"/>
  <c r="AM3453" i="1"/>
  <c r="AM3452" i="1"/>
  <c r="AM3451" i="1"/>
  <c r="AM3450" i="1"/>
  <c r="AM3449" i="1"/>
  <c r="AM3448" i="1"/>
  <c r="AM3447" i="1"/>
  <c r="AM3446" i="1"/>
  <c r="AM3445" i="1"/>
  <c r="AM3444" i="1"/>
  <c r="AM3443" i="1"/>
  <c r="AM3442" i="1"/>
  <c r="AM3441" i="1"/>
  <c r="AM3440" i="1"/>
  <c r="AM3439" i="1"/>
  <c r="AM3438" i="1"/>
  <c r="AM3437" i="1"/>
  <c r="AM3436" i="1"/>
  <c r="AM3435" i="1"/>
  <c r="AM3434" i="1"/>
  <c r="AM3433" i="1"/>
  <c r="AM3432" i="1"/>
  <c r="AM3431" i="1"/>
  <c r="AM3430" i="1"/>
  <c r="AM3429" i="1"/>
  <c r="AM3428" i="1"/>
  <c r="AM3427" i="1"/>
  <c r="AM3426" i="1"/>
  <c r="AM3425" i="1"/>
  <c r="AM3424" i="1"/>
  <c r="AM3423" i="1"/>
  <c r="AM3422" i="1"/>
  <c r="AM3421" i="1"/>
  <c r="AM3420" i="1"/>
  <c r="AM3419" i="1"/>
  <c r="AM3418" i="1"/>
  <c r="AM3417" i="1"/>
  <c r="AM3416" i="1"/>
  <c r="AM3415" i="1"/>
  <c r="AM3414" i="1"/>
  <c r="AM3413" i="1"/>
  <c r="AM3412" i="1"/>
  <c r="AM3411" i="1"/>
  <c r="AM3410" i="1"/>
  <c r="AM3409" i="1"/>
  <c r="AM3408" i="1"/>
  <c r="AM3407" i="1"/>
  <c r="AM3406" i="1"/>
  <c r="AM3405" i="1"/>
  <c r="AM3404" i="1"/>
  <c r="AM3403" i="1"/>
  <c r="AM3402" i="1"/>
  <c r="AM3401" i="1"/>
  <c r="AM3400" i="1"/>
  <c r="AM3399" i="1"/>
  <c r="AM3398" i="1"/>
  <c r="AM3397" i="1"/>
  <c r="AM3396" i="1"/>
  <c r="AM3395" i="1"/>
  <c r="AM3394" i="1"/>
  <c r="AM3393" i="1"/>
  <c r="AM3392" i="1"/>
  <c r="AM3391" i="1"/>
  <c r="AM3390" i="1"/>
  <c r="AM3389" i="1"/>
  <c r="AM3388" i="1"/>
  <c r="AM3387" i="1"/>
  <c r="AM3386" i="1"/>
  <c r="AM3385" i="1"/>
  <c r="AM3384" i="1"/>
  <c r="AM3383" i="1"/>
  <c r="AM3382" i="1"/>
  <c r="AM3381" i="1"/>
  <c r="AM3380" i="1"/>
  <c r="AM3379" i="1"/>
  <c r="AM3378" i="1"/>
  <c r="AM3377" i="1"/>
  <c r="AM3376" i="1"/>
  <c r="AM3375" i="1"/>
  <c r="AM3374" i="1"/>
  <c r="AM3373" i="1"/>
  <c r="AM3372" i="1"/>
  <c r="AM3371" i="1"/>
  <c r="AM3370" i="1"/>
  <c r="AM3369" i="1"/>
  <c r="AM3368" i="1"/>
  <c r="AM3367" i="1"/>
  <c r="AM3366" i="1"/>
  <c r="AM3365" i="1"/>
  <c r="AM3364" i="1"/>
  <c r="AM3363" i="1"/>
  <c r="AM3362" i="1"/>
  <c r="AM3361" i="1"/>
  <c r="AM3360" i="1"/>
  <c r="AM3359" i="1"/>
  <c r="AM3358" i="1"/>
  <c r="AM3357" i="1"/>
  <c r="AM3356" i="1"/>
  <c r="AM3355" i="1"/>
  <c r="AM3354" i="1"/>
  <c r="AM3353" i="1"/>
  <c r="AM3352" i="1"/>
  <c r="AM3351" i="1"/>
  <c r="AM3350" i="1"/>
  <c r="AM3349" i="1"/>
  <c r="AM3348" i="1"/>
  <c r="AM3347" i="1"/>
  <c r="AM3346" i="1"/>
  <c r="AM3345" i="1"/>
  <c r="AM3344" i="1"/>
  <c r="AM3343" i="1"/>
  <c r="AM3342" i="1"/>
  <c r="AM3341" i="1"/>
  <c r="AM3340" i="1"/>
  <c r="AM3339" i="1"/>
  <c r="AM3338" i="1"/>
  <c r="AM3337" i="1"/>
  <c r="AM3336" i="1"/>
  <c r="AM3335" i="1"/>
  <c r="AM3334" i="1"/>
  <c r="AM3333" i="1"/>
  <c r="AM3332" i="1"/>
  <c r="AM3331" i="1"/>
  <c r="AM3330" i="1"/>
  <c r="AM3329" i="1"/>
  <c r="AM3328" i="1"/>
  <c r="AM3327" i="1"/>
  <c r="AM3326" i="1"/>
  <c r="AM3325" i="1"/>
  <c r="AM3324" i="1"/>
  <c r="AM3323" i="1"/>
  <c r="AM3322" i="1"/>
  <c r="AM3321" i="1"/>
  <c r="AM3320" i="1"/>
  <c r="AM3319" i="1"/>
  <c r="AM3318" i="1"/>
  <c r="AM3317" i="1"/>
  <c r="AM3316" i="1"/>
  <c r="AM3315" i="1"/>
  <c r="AM3314" i="1"/>
  <c r="AM3313" i="1"/>
  <c r="AM3312" i="1"/>
  <c r="AM3311" i="1"/>
  <c r="AM3310" i="1"/>
  <c r="AM3309" i="1"/>
  <c r="AM3308" i="1"/>
  <c r="AM3307" i="1"/>
  <c r="AM3306" i="1"/>
  <c r="AM3305" i="1"/>
  <c r="AM3304" i="1"/>
  <c r="AM3303" i="1"/>
  <c r="AM3302" i="1"/>
  <c r="AM3301" i="1"/>
  <c r="AM3300" i="1"/>
  <c r="AM3299" i="1"/>
  <c r="AM3298" i="1"/>
  <c r="AM3297" i="1"/>
  <c r="AM3296" i="1"/>
  <c r="AM3295" i="1"/>
  <c r="AM3294" i="1"/>
  <c r="AM3293" i="1"/>
  <c r="AM3292" i="1"/>
  <c r="AM3291" i="1"/>
  <c r="AM3290" i="1"/>
  <c r="AM3289" i="1"/>
  <c r="AM3288" i="1"/>
  <c r="AM3287" i="1"/>
  <c r="AM3286" i="1"/>
  <c r="AM3285" i="1"/>
  <c r="AM3284" i="1"/>
  <c r="AM3283" i="1"/>
  <c r="AM3282" i="1"/>
  <c r="AM3281" i="1"/>
  <c r="AM3280" i="1"/>
  <c r="AM3279" i="1"/>
  <c r="AM3278" i="1"/>
  <c r="AM3277" i="1"/>
  <c r="AM3276" i="1"/>
  <c r="AM3275" i="1"/>
  <c r="AM3274" i="1"/>
  <c r="AM3273" i="1"/>
  <c r="AM3272" i="1"/>
  <c r="AM3271" i="1"/>
  <c r="AM3270" i="1"/>
  <c r="AM3269" i="1"/>
  <c r="AM3268" i="1"/>
  <c r="AM3267" i="1"/>
  <c r="AM3266" i="1"/>
  <c r="AM3265" i="1"/>
  <c r="AM3264" i="1"/>
  <c r="AM3263" i="1"/>
  <c r="AM3262" i="1"/>
  <c r="AM3261" i="1"/>
  <c r="AM3260" i="1"/>
  <c r="AM3259" i="1"/>
  <c r="AM3258" i="1"/>
  <c r="AM3257" i="1"/>
  <c r="AM3256" i="1"/>
  <c r="AM3255" i="1"/>
  <c r="AM3254" i="1"/>
  <c r="AM3253" i="1"/>
  <c r="AM3252" i="1"/>
  <c r="AM3251" i="1"/>
  <c r="AM3250" i="1"/>
  <c r="AM3249" i="1"/>
  <c r="AM3248" i="1"/>
  <c r="AM3247" i="1"/>
  <c r="AM3246" i="1"/>
  <c r="AM3245" i="1"/>
  <c r="AM3244" i="1"/>
  <c r="AM3243" i="1"/>
  <c r="AM3242" i="1"/>
  <c r="AM3241" i="1"/>
  <c r="AM3240" i="1"/>
  <c r="AM3239" i="1"/>
  <c r="AM3238" i="1"/>
  <c r="AM3237" i="1"/>
  <c r="AM3236" i="1"/>
  <c r="AM3235" i="1"/>
  <c r="AM3234" i="1"/>
  <c r="AM3233" i="1"/>
  <c r="AM3232" i="1"/>
  <c r="AM3231" i="1"/>
  <c r="AM3230" i="1"/>
  <c r="AM3229" i="1"/>
  <c r="AM3228" i="1"/>
  <c r="AM3227" i="1"/>
  <c r="AM3226" i="1"/>
  <c r="AM3225" i="1"/>
  <c r="AM3224" i="1"/>
  <c r="AM3223" i="1"/>
  <c r="AM3222" i="1"/>
  <c r="AM3221" i="1"/>
  <c r="AM3220" i="1"/>
  <c r="AM3219" i="1"/>
  <c r="AM3218" i="1"/>
  <c r="AM3217" i="1"/>
  <c r="AM3216" i="1"/>
  <c r="AM3215" i="1"/>
  <c r="AM3214" i="1"/>
  <c r="AM3213" i="1"/>
  <c r="AM3212" i="1"/>
  <c r="AM3211" i="1"/>
  <c r="AM3210" i="1"/>
  <c r="AM3209" i="1"/>
  <c r="AM3208" i="1"/>
  <c r="AM3207" i="1"/>
  <c r="AM3206" i="1"/>
  <c r="AM3205" i="1"/>
  <c r="AM3204" i="1"/>
  <c r="AM3203" i="1"/>
  <c r="AM3202" i="1"/>
  <c r="AM3201" i="1"/>
  <c r="AM3200" i="1"/>
  <c r="AM3199" i="1"/>
  <c r="AM3198" i="1"/>
  <c r="AM3197" i="1"/>
  <c r="AM3196" i="1"/>
  <c r="AM3195" i="1"/>
  <c r="AM3194" i="1"/>
  <c r="AM3193" i="1"/>
  <c r="AM3192" i="1"/>
  <c r="AM3191" i="1"/>
  <c r="AM3190" i="1"/>
  <c r="AM3189" i="1"/>
  <c r="AM3188" i="1"/>
  <c r="AM3187" i="1"/>
  <c r="AM3186" i="1"/>
  <c r="AM3185" i="1"/>
  <c r="AM3184" i="1"/>
  <c r="AM3183" i="1"/>
  <c r="AM3182" i="1"/>
  <c r="AM3181" i="1"/>
  <c r="AM3180" i="1"/>
  <c r="AM3179" i="1"/>
  <c r="AM3178" i="1"/>
  <c r="AM3177" i="1"/>
  <c r="AM3176" i="1"/>
  <c r="AM3175" i="1"/>
  <c r="AM3174" i="1"/>
  <c r="AM3173" i="1"/>
  <c r="AM3172" i="1"/>
  <c r="AM3171" i="1"/>
  <c r="AM3170" i="1"/>
  <c r="AM3169" i="1"/>
  <c r="AM3168" i="1"/>
  <c r="AM3167" i="1"/>
  <c r="AM3166" i="1"/>
  <c r="AM3165" i="1"/>
  <c r="AM3164" i="1"/>
  <c r="AM3163" i="1"/>
  <c r="AM3162" i="1"/>
  <c r="AM3161" i="1"/>
  <c r="AM3160" i="1"/>
  <c r="AM3159" i="1"/>
  <c r="AM3158" i="1"/>
  <c r="AM3157" i="1"/>
  <c r="AM3156" i="1"/>
  <c r="AM3155" i="1"/>
  <c r="AM3154" i="1"/>
  <c r="AM3153" i="1"/>
  <c r="AM3152" i="1"/>
  <c r="AM3151" i="1"/>
  <c r="AM3150" i="1"/>
  <c r="AM3149" i="1"/>
  <c r="AM3148" i="1"/>
  <c r="AM3147" i="1"/>
  <c r="AM3146" i="1"/>
  <c r="AM3145" i="1"/>
  <c r="AM3144" i="1"/>
  <c r="AM3143" i="1"/>
  <c r="AM3142" i="1"/>
  <c r="AM3141" i="1"/>
  <c r="AM3140" i="1"/>
  <c r="AM3139" i="1"/>
  <c r="AM3138" i="1"/>
  <c r="AM3137" i="1"/>
  <c r="AM3136" i="1"/>
  <c r="AM3135" i="1"/>
  <c r="AM3134" i="1"/>
  <c r="AM3133" i="1"/>
  <c r="AM3132" i="1"/>
  <c r="AM3131" i="1"/>
  <c r="AM3130" i="1"/>
  <c r="AM3129" i="1"/>
  <c r="AM3128" i="1"/>
  <c r="AM3127" i="1"/>
  <c r="AM3126" i="1"/>
  <c r="AM3125" i="1"/>
  <c r="AM3124" i="1"/>
  <c r="AM3123" i="1"/>
  <c r="AM3122" i="1"/>
  <c r="AM3121" i="1"/>
  <c r="AM3120" i="1"/>
  <c r="AM3119" i="1"/>
  <c r="AM3118" i="1"/>
  <c r="AM3117" i="1"/>
  <c r="AM3116" i="1"/>
  <c r="AM3115" i="1"/>
  <c r="AM3114" i="1"/>
  <c r="AM3113" i="1"/>
  <c r="AM3112" i="1"/>
  <c r="AM3111" i="1"/>
  <c r="AM3110" i="1"/>
  <c r="AM3109" i="1"/>
  <c r="AM3108" i="1"/>
  <c r="AM3107" i="1"/>
  <c r="AM3106" i="1"/>
  <c r="AM3105" i="1"/>
  <c r="AM3104" i="1"/>
  <c r="AM3103" i="1"/>
  <c r="AM3102" i="1"/>
  <c r="AM3101" i="1"/>
  <c r="AM3100" i="1"/>
  <c r="AM3099" i="1"/>
  <c r="AM3098" i="1"/>
  <c r="AM3097" i="1"/>
  <c r="AM3096" i="1"/>
  <c r="AM3095" i="1"/>
  <c r="AM3094" i="1"/>
  <c r="AM3093" i="1"/>
  <c r="AM3092" i="1"/>
  <c r="AM3091" i="1"/>
  <c r="AM3090" i="1"/>
  <c r="AM3089" i="1"/>
  <c r="AM3088" i="1"/>
  <c r="AM3087" i="1"/>
  <c r="AM3086" i="1"/>
  <c r="AM3085" i="1"/>
  <c r="AM3084" i="1"/>
  <c r="AM3083" i="1"/>
  <c r="AM3082" i="1"/>
  <c r="AM3081" i="1"/>
  <c r="AM3080" i="1"/>
  <c r="AM3079" i="1"/>
  <c r="AM3078" i="1"/>
  <c r="AM3077" i="1"/>
  <c r="AM3076" i="1"/>
  <c r="AM3075" i="1"/>
  <c r="AM3074" i="1"/>
  <c r="AM3073" i="1"/>
  <c r="AM3072" i="1"/>
  <c r="AM3071" i="1"/>
  <c r="AM3070" i="1"/>
  <c r="AM3069" i="1"/>
  <c r="AM3068" i="1"/>
  <c r="AM3067" i="1"/>
  <c r="AM3066" i="1"/>
  <c r="AM3065" i="1"/>
  <c r="AM3064" i="1"/>
  <c r="AM3063" i="1"/>
  <c r="AM3062" i="1"/>
  <c r="AM3061" i="1"/>
  <c r="AM3060" i="1"/>
  <c r="AM3059" i="1"/>
  <c r="AM3058" i="1"/>
  <c r="AM3057" i="1"/>
  <c r="AM3056" i="1"/>
  <c r="AM3055" i="1"/>
  <c r="AM3054" i="1"/>
  <c r="AM3053" i="1"/>
  <c r="AM3052" i="1"/>
  <c r="AM3051" i="1"/>
  <c r="AM3050" i="1"/>
  <c r="AM3049" i="1"/>
  <c r="AM3048" i="1"/>
  <c r="AM3047" i="1"/>
  <c r="AM3046" i="1"/>
  <c r="AM3045" i="1"/>
  <c r="AM3044" i="1"/>
  <c r="AM3043" i="1"/>
  <c r="AM3042" i="1"/>
  <c r="AM3041" i="1"/>
  <c r="AM3040" i="1"/>
  <c r="AM3039" i="1"/>
  <c r="AM3038" i="1"/>
  <c r="AM3037" i="1"/>
  <c r="AM3036" i="1"/>
  <c r="AM3035" i="1"/>
  <c r="AM3034" i="1"/>
  <c r="AM3033" i="1"/>
  <c r="AM3032" i="1"/>
  <c r="AM3031" i="1"/>
  <c r="AM3030" i="1"/>
  <c r="AM3029" i="1"/>
  <c r="AM3028" i="1"/>
  <c r="AM3027" i="1"/>
  <c r="AM3026" i="1"/>
  <c r="AM3025" i="1"/>
  <c r="AM3024" i="1"/>
  <c r="AM3023" i="1"/>
  <c r="AM3022" i="1"/>
  <c r="AM3021" i="1"/>
  <c r="AM3020" i="1"/>
  <c r="AM3019" i="1"/>
  <c r="AM3018" i="1"/>
  <c r="AM3017" i="1"/>
  <c r="AM3016" i="1"/>
  <c r="AM3015" i="1"/>
  <c r="AM3014" i="1"/>
  <c r="AM3013" i="1"/>
  <c r="AM3012" i="1"/>
  <c r="AM3011" i="1"/>
  <c r="AM3010" i="1"/>
  <c r="AM3009" i="1"/>
  <c r="AM3008" i="1"/>
  <c r="AM3007" i="1"/>
  <c r="AM3006" i="1"/>
  <c r="AM3005" i="1"/>
  <c r="AM3004" i="1"/>
  <c r="AM3003" i="1"/>
  <c r="AM3002" i="1"/>
  <c r="AM3001" i="1"/>
  <c r="AM3000" i="1"/>
  <c r="AM2999" i="1"/>
  <c r="AM2998" i="1"/>
  <c r="AM2997" i="1"/>
  <c r="AM2996" i="1"/>
  <c r="AM2995" i="1"/>
  <c r="AM2994" i="1"/>
  <c r="AM2993" i="1"/>
  <c r="AM2992" i="1"/>
  <c r="AM2991" i="1"/>
  <c r="AM2990" i="1"/>
  <c r="AM2989" i="1"/>
  <c r="AM2988" i="1"/>
  <c r="AM2987" i="1"/>
  <c r="AM2986" i="1"/>
  <c r="AM2985" i="1"/>
  <c r="AM2984" i="1"/>
  <c r="AM2983" i="1"/>
  <c r="AM2982" i="1"/>
  <c r="AM2981" i="1"/>
  <c r="AM2980" i="1"/>
  <c r="AM2979" i="1"/>
  <c r="AM2978" i="1"/>
  <c r="AM2977" i="1"/>
  <c r="AM2976" i="1"/>
  <c r="AM2975" i="1"/>
  <c r="AM2974" i="1"/>
  <c r="AM2973" i="1"/>
  <c r="AM2972" i="1"/>
  <c r="AM2971" i="1"/>
  <c r="AM2970" i="1"/>
  <c r="AM2969" i="1"/>
  <c r="AM2968" i="1"/>
  <c r="AM2967" i="1"/>
  <c r="AM2966" i="1"/>
  <c r="AM2965" i="1"/>
  <c r="AM2964" i="1"/>
  <c r="AM2963" i="1"/>
  <c r="AM2962" i="1"/>
  <c r="AM2961" i="1"/>
  <c r="AM2960" i="1"/>
  <c r="AM2959" i="1"/>
  <c r="AM2958" i="1"/>
  <c r="AM2957" i="1"/>
  <c r="AM2956" i="1"/>
  <c r="AM2955" i="1"/>
  <c r="AM2954" i="1"/>
  <c r="AM2953" i="1"/>
  <c r="AM2952" i="1"/>
  <c r="AM2951" i="1"/>
  <c r="AM2950" i="1"/>
  <c r="AM2949" i="1"/>
  <c r="AM2948" i="1"/>
  <c r="AM2947" i="1"/>
  <c r="AM2946" i="1"/>
  <c r="AM2945" i="1"/>
  <c r="AM2944" i="1"/>
  <c r="AM2943" i="1"/>
  <c r="AM2942" i="1"/>
  <c r="AM2941" i="1"/>
  <c r="AM2940" i="1"/>
  <c r="AM2939" i="1"/>
  <c r="AM2938" i="1"/>
  <c r="AM2937" i="1"/>
  <c r="AM2936" i="1"/>
  <c r="AM2935" i="1"/>
  <c r="AM2934" i="1"/>
  <c r="AM2933" i="1"/>
  <c r="AM2932" i="1"/>
  <c r="AM2931" i="1"/>
  <c r="AM2930" i="1"/>
  <c r="AM2929" i="1"/>
  <c r="AM2928" i="1"/>
  <c r="AM2927" i="1"/>
  <c r="AM2926" i="1"/>
  <c r="AM2925" i="1"/>
  <c r="AM2924" i="1"/>
  <c r="AM2923" i="1"/>
  <c r="AM2922" i="1"/>
  <c r="AM2921" i="1"/>
  <c r="AM2920" i="1"/>
  <c r="AM2919" i="1"/>
  <c r="AM2918" i="1"/>
  <c r="AM2917" i="1"/>
  <c r="AM2916" i="1"/>
  <c r="AM2915" i="1"/>
  <c r="AM2914" i="1"/>
  <c r="AM2913" i="1"/>
  <c r="AM2912" i="1"/>
  <c r="AM2911" i="1"/>
  <c r="AM2910" i="1"/>
  <c r="AM2909" i="1"/>
  <c r="AM2908" i="1"/>
  <c r="AM2907" i="1"/>
  <c r="AM2906" i="1"/>
  <c r="AM2905" i="1"/>
  <c r="AM2904" i="1"/>
  <c r="AM2903" i="1"/>
  <c r="AM2902" i="1"/>
  <c r="AM2901" i="1"/>
  <c r="AM2900" i="1"/>
  <c r="AM2899" i="1"/>
  <c r="AM2898" i="1"/>
  <c r="AM2897" i="1"/>
  <c r="AM2896" i="1"/>
  <c r="AM2895" i="1"/>
  <c r="AM2894" i="1"/>
  <c r="AM2893" i="1"/>
  <c r="AM2892" i="1"/>
  <c r="AM2891" i="1"/>
  <c r="AM2890" i="1"/>
  <c r="AM2889" i="1"/>
  <c r="AM2888" i="1"/>
  <c r="AM2887" i="1"/>
  <c r="AM2886" i="1"/>
  <c r="AM2885" i="1"/>
  <c r="AM2884" i="1"/>
  <c r="AM2883" i="1"/>
  <c r="AM2882" i="1"/>
  <c r="AM2881" i="1"/>
  <c r="AM2880" i="1"/>
  <c r="AM2879" i="1"/>
  <c r="AM2878" i="1"/>
  <c r="AM2877" i="1"/>
  <c r="AM2876" i="1"/>
  <c r="AM2875" i="1"/>
  <c r="AM2874" i="1"/>
  <c r="AM2873" i="1"/>
  <c r="AM2872" i="1"/>
  <c r="AM2871" i="1"/>
  <c r="AM2870" i="1"/>
  <c r="AM2869" i="1"/>
  <c r="AM2868" i="1"/>
  <c r="AM2867" i="1"/>
  <c r="AM2866" i="1"/>
  <c r="AM2865" i="1"/>
  <c r="AM2864" i="1"/>
  <c r="AM2863" i="1"/>
  <c r="AM2862" i="1"/>
  <c r="AM2861" i="1"/>
  <c r="AM2860" i="1"/>
  <c r="AM2859" i="1"/>
  <c r="AM2858" i="1"/>
  <c r="AM2857" i="1"/>
  <c r="AM2856" i="1"/>
  <c r="AM2855" i="1"/>
  <c r="AM2854" i="1"/>
  <c r="AM2853" i="1"/>
  <c r="AM2852" i="1"/>
  <c r="AM2851" i="1"/>
  <c r="AM2850" i="1"/>
  <c r="AM2849" i="1"/>
  <c r="AM2848" i="1"/>
  <c r="AM2847" i="1"/>
  <c r="AM2846" i="1"/>
  <c r="AM2845" i="1"/>
  <c r="AM2844" i="1"/>
  <c r="AM2843" i="1"/>
  <c r="AM2842" i="1"/>
  <c r="AM2841" i="1"/>
  <c r="AM2840" i="1"/>
  <c r="AM2839" i="1"/>
  <c r="AM2838" i="1"/>
  <c r="AM2837" i="1"/>
  <c r="AM2836" i="1"/>
  <c r="AM2835" i="1"/>
  <c r="AM2834" i="1"/>
  <c r="AM2833" i="1"/>
  <c r="AM2832" i="1"/>
  <c r="AM2831" i="1"/>
  <c r="AM2830" i="1"/>
  <c r="AM2829" i="1"/>
  <c r="AM2828" i="1"/>
  <c r="AM2827" i="1"/>
  <c r="AM2826" i="1"/>
  <c r="AM2825" i="1"/>
  <c r="AM2824" i="1"/>
  <c r="AM2823" i="1"/>
  <c r="AM2822" i="1"/>
  <c r="AM2821" i="1"/>
  <c r="AM2820" i="1"/>
  <c r="AM2819" i="1"/>
  <c r="AM2818" i="1"/>
  <c r="AM2817" i="1"/>
  <c r="AM2816" i="1"/>
  <c r="AM2815" i="1"/>
  <c r="AM2814" i="1"/>
  <c r="AM2813" i="1"/>
  <c r="AM2812" i="1"/>
  <c r="AM2811" i="1"/>
  <c r="AM2810" i="1"/>
  <c r="AM2809" i="1"/>
  <c r="AM2808" i="1"/>
  <c r="AM2807" i="1"/>
  <c r="AM2806" i="1"/>
  <c r="AM2805" i="1"/>
  <c r="AM2804" i="1"/>
  <c r="AM2803" i="1"/>
  <c r="AM2802" i="1"/>
  <c r="AM2801" i="1"/>
  <c r="AM2800" i="1"/>
  <c r="AM2799" i="1"/>
  <c r="AM2798" i="1"/>
  <c r="AM2797" i="1"/>
  <c r="AM2796" i="1"/>
  <c r="AM2795" i="1"/>
  <c r="AM2794" i="1"/>
  <c r="AM2793" i="1"/>
  <c r="AM2792" i="1"/>
  <c r="AM2791" i="1"/>
  <c r="AM2790" i="1"/>
  <c r="AM2789" i="1"/>
  <c r="AM2788" i="1"/>
  <c r="AM2787" i="1"/>
  <c r="AM2786" i="1"/>
  <c r="AM2785" i="1"/>
  <c r="AM2784" i="1"/>
  <c r="AM2783" i="1"/>
  <c r="AM2782" i="1"/>
  <c r="AM2781" i="1"/>
  <c r="AM2780" i="1"/>
  <c r="AM2779" i="1"/>
  <c r="AM2778" i="1"/>
  <c r="AM2777" i="1"/>
  <c r="AM2776" i="1"/>
  <c r="AM2775" i="1"/>
  <c r="AM2774" i="1"/>
  <c r="AM2773" i="1"/>
  <c r="AM2772" i="1"/>
  <c r="AM2771" i="1"/>
  <c r="AM2770" i="1"/>
  <c r="AM2769" i="1"/>
  <c r="AM2768" i="1"/>
  <c r="AM2767" i="1"/>
  <c r="AM2766" i="1"/>
  <c r="AM2765" i="1"/>
  <c r="AM2764" i="1"/>
  <c r="AM2763" i="1"/>
  <c r="AM2762" i="1"/>
  <c r="AM2761" i="1"/>
  <c r="AM2760" i="1"/>
  <c r="AM2759" i="1"/>
  <c r="AM2758" i="1"/>
  <c r="AM2757" i="1"/>
  <c r="AM2756" i="1"/>
  <c r="AM2755" i="1"/>
  <c r="AM2754" i="1"/>
  <c r="AM2753" i="1"/>
  <c r="AM2752" i="1"/>
  <c r="AM2751" i="1"/>
  <c r="AM2750" i="1"/>
  <c r="AM2749" i="1"/>
  <c r="AM2748" i="1"/>
  <c r="AM2747" i="1"/>
  <c r="AM2746" i="1"/>
  <c r="AM2745" i="1"/>
  <c r="AM2744" i="1"/>
  <c r="AM2743" i="1"/>
  <c r="AM2742" i="1"/>
  <c r="AM2741" i="1"/>
  <c r="AM2740" i="1"/>
  <c r="AM2739" i="1"/>
  <c r="AM2738" i="1"/>
  <c r="AM2737" i="1"/>
  <c r="AM2736" i="1"/>
  <c r="AM2735" i="1"/>
  <c r="AM2734" i="1"/>
  <c r="AM2733" i="1"/>
  <c r="AM2732" i="1"/>
  <c r="AM2731" i="1"/>
  <c r="AM2730" i="1"/>
  <c r="AM2729" i="1"/>
  <c r="AM2728" i="1"/>
  <c r="AM2727" i="1"/>
  <c r="AM2726" i="1"/>
  <c r="AM2725" i="1"/>
  <c r="AM2724" i="1"/>
  <c r="AM2723" i="1"/>
  <c r="AM2722" i="1"/>
  <c r="AM2721" i="1"/>
  <c r="AM2720" i="1"/>
  <c r="AM2719" i="1"/>
  <c r="AM2718" i="1"/>
  <c r="AM2717" i="1"/>
  <c r="AM2716" i="1"/>
  <c r="AM2715" i="1"/>
  <c r="AM2714" i="1"/>
  <c r="AM2713" i="1"/>
  <c r="AM2712" i="1"/>
  <c r="AM2711" i="1"/>
  <c r="AM2710" i="1"/>
  <c r="AM2709" i="1"/>
  <c r="AM2708" i="1"/>
  <c r="AM2707" i="1"/>
  <c r="AM2706" i="1"/>
  <c r="AM2705" i="1"/>
  <c r="AM2704" i="1"/>
  <c r="AM2703" i="1"/>
  <c r="AM2702" i="1"/>
  <c r="AM2701" i="1"/>
  <c r="AM2700" i="1"/>
  <c r="AM2699" i="1"/>
  <c r="AM2698" i="1"/>
  <c r="AM2697" i="1"/>
  <c r="AM2696" i="1"/>
  <c r="AM2695" i="1"/>
  <c r="AM2694" i="1"/>
  <c r="AM2693" i="1"/>
  <c r="AM2692" i="1"/>
  <c r="AM2691" i="1"/>
  <c r="AM2690" i="1"/>
  <c r="AM2689" i="1"/>
  <c r="AM2688" i="1"/>
  <c r="AM2687" i="1"/>
  <c r="AM2686" i="1"/>
  <c r="AM2685" i="1"/>
  <c r="AM2684" i="1"/>
  <c r="AM2683" i="1"/>
  <c r="AM2682" i="1"/>
  <c r="AM2681" i="1"/>
  <c r="AM2680" i="1"/>
  <c r="AM2679" i="1"/>
  <c r="AM2678" i="1"/>
  <c r="AM2677" i="1"/>
  <c r="AM2676" i="1"/>
  <c r="AM2675" i="1"/>
  <c r="AM2674" i="1"/>
  <c r="AM2673" i="1"/>
  <c r="AM2672" i="1"/>
  <c r="AM2671" i="1"/>
  <c r="AM2670" i="1"/>
  <c r="AM2669" i="1"/>
  <c r="AM2668" i="1"/>
  <c r="AM2667" i="1"/>
  <c r="AM2666" i="1"/>
  <c r="AM2665" i="1"/>
  <c r="AM2664" i="1"/>
  <c r="AM2663" i="1"/>
  <c r="AM2662" i="1"/>
  <c r="AM2661" i="1"/>
  <c r="AM2660" i="1"/>
  <c r="AM2659" i="1"/>
  <c r="AM2658" i="1"/>
  <c r="AM2657" i="1"/>
  <c r="AM2656" i="1"/>
  <c r="AM2655" i="1"/>
  <c r="AM2654" i="1"/>
  <c r="AM2653" i="1"/>
  <c r="AM2652" i="1"/>
  <c r="AM2651" i="1"/>
  <c r="AM2650" i="1"/>
  <c r="AM2649" i="1"/>
  <c r="AM2648" i="1"/>
  <c r="AM2647" i="1"/>
  <c r="AM2646" i="1"/>
  <c r="AM2645" i="1"/>
  <c r="AM2644" i="1"/>
  <c r="AM2643" i="1"/>
  <c r="AM2642" i="1"/>
  <c r="AM2641" i="1"/>
  <c r="AM2640" i="1"/>
  <c r="AM2639" i="1"/>
  <c r="AM2638" i="1"/>
  <c r="AM2637" i="1"/>
  <c r="AM2636" i="1"/>
  <c r="AM2635" i="1"/>
  <c r="AM2634" i="1"/>
  <c r="AM2633" i="1"/>
  <c r="AM2632" i="1"/>
  <c r="AM2631" i="1"/>
  <c r="AM2630" i="1"/>
  <c r="AM2629" i="1"/>
  <c r="AM2628" i="1"/>
  <c r="AM2627" i="1"/>
  <c r="AM2626" i="1"/>
  <c r="AM2625" i="1"/>
  <c r="AM2624" i="1"/>
  <c r="AM2623" i="1"/>
  <c r="AM2622" i="1"/>
  <c r="AM2621" i="1"/>
  <c r="AM2620" i="1"/>
  <c r="AM2619" i="1"/>
  <c r="AM2618" i="1"/>
  <c r="AM2617" i="1"/>
  <c r="AM2616" i="1"/>
  <c r="AM2615" i="1"/>
  <c r="AM2614" i="1"/>
  <c r="AM2613" i="1"/>
  <c r="AM2612" i="1"/>
  <c r="AM2611" i="1"/>
  <c r="AM2610" i="1"/>
  <c r="AM2609" i="1"/>
  <c r="AM2608" i="1"/>
  <c r="AM2607" i="1"/>
  <c r="AM2606" i="1"/>
  <c r="AM2605" i="1"/>
  <c r="AM2604" i="1"/>
  <c r="AM2603" i="1"/>
  <c r="AM2602" i="1"/>
  <c r="AM2601" i="1"/>
  <c r="AM2600" i="1"/>
  <c r="AM2599" i="1"/>
  <c r="AM2598" i="1"/>
  <c r="AM2597" i="1"/>
  <c r="AM2596" i="1"/>
  <c r="AM2595" i="1"/>
  <c r="AM2594" i="1"/>
  <c r="AM2593" i="1"/>
  <c r="AM2592" i="1"/>
  <c r="AM2591" i="1"/>
  <c r="AM2590" i="1"/>
  <c r="AM2589" i="1"/>
  <c r="AM2588" i="1"/>
  <c r="AM2587" i="1"/>
  <c r="AM2586" i="1"/>
  <c r="AM2585" i="1"/>
  <c r="AM2584" i="1"/>
  <c r="AM2583" i="1"/>
  <c r="AM2582" i="1"/>
  <c r="AM2581" i="1"/>
  <c r="AM2580" i="1"/>
  <c r="AM2579" i="1"/>
  <c r="AM2578" i="1"/>
  <c r="AM2577" i="1"/>
  <c r="AM2576" i="1"/>
  <c r="AM2575" i="1"/>
  <c r="AM2574" i="1"/>
  <c r="AM2573" i="1"/>
  <c r="AM2572" i="1"/>
  <c r="AM2571" i="1"/>
  <c r="AM2570" i="1"/>
  <c r="AM2569" i="1"/>
  <c r="AM2568" i="1"/>
  <c r="AM2567" i="1"/>
  <c r="AM2566" i="1"/>
  <c r="AM2565" i="1"/>
  <c r="AM2564" i="1"/>
  <c r="AM2563" i="1"/>
  <c r="AM2562" i="1"/>
  <c r="AM2561" i="1"/>
  <c r="AM2560" i="1"/>
  <c r="AM2559" i="1"/>
  <c r="AM2558" i="1"/>
  <c r="AM2557" i="1"/>
  <c r="AM2556" i="1"/>
  <c r="AM2555" i="1"/>
  <c r="AM2554" i="1"/>
  <c r="AM2553" i="1"/>
  <c r="AM2552" i="1"/>
  <c r="AM2551" i="1"/>
  <c r="AM2550" i="1"/>
  <c r="AM2549" i="1"/>
  <c r="AM2548" i="1"/>
  <c r="AM2547" i="1"/>
  <c r="AM2546" i="1"/>
  <c r="AM2545" i="1"/>
  <c r="AM2544" i="1"/>
  <c r="AM2543" i="1"/>
  <c r="AM2542" i="1"/>
  <c r="AM2541" i="1"/>
  <c r="AM2540" i="1"/>
  <c r="AM2539" i="1"/>
  <c r="AM2538" i="1"/>
  <c r="AM2537" i="1"/>
  <c r="AM2536" i="1"/>
  <c r="AM2535" i="1"/>
  <c r="AM2534" i="1"/>
  <c r="AM2533" i="1"/>
  <c r="AM2532" i="1"/>
  <c r="AM2531" i="1"/>
  <c r="AM2530" i="1"/>
  <c r="AM2529" i="1"/>
  <c r="AM2528" i="1"/>
  <c r="AM2527" i="1"/>
  <c r="AM2526" i="1"/>
  <c r="AM2525" i="1"/>
  <c r="AM2524" i="1"/>
  <c r="AM2523" i="1"/>
  <c r="AM2522" i="1"/>
  <c r="AM2521" i="1"/>
  <c r="AM2520" i="1"/>
  <c r="AM2519" i="1"/>
  <c r="AM2518" i="1"/>
  <c r="AM2517" i="1"/>
  <c r="AM2516" i="1"/>
  <c r="AM2515" i="1"/>
  <c r="AM2514" i="1"/>
  <c r="AM2513" i="1"/>
  <c r="AM2512" i="1"/>
  <c r="AM2511" i="1"/>
  <c r="AM2510" i="1"/>
  <c r="AM2509" i="1"/>
  <c r="AM2508" i="1"/>
  <c r="AM2507" i="1"/>
  <c r="AM2506" i="1"/>
  <c r="AM2505" i="1"/>
  <c r="AM2504" i="1"/>
  <c r="AM2503" i="1"/>
  <c r="AM2502" i="1"/>
  <c r="AM2501" i="1"/>
  <c r="AM2500" i="1"/>
  <c r="AM2499" i="1"/>
  <c r="AM2498" i="1"/>
  <c r="AM2497" i="1"/>
  <c r="AM2496" i="1"/>
  <c r="AM2495" i="1"/>
  <c r="AM2494" i="1"/>
  <c r="AM2493" i="1"/>
  <c r="AM2492" i="1"/>
  <c r="AM2491" i="1"/>
  <c r="AM2490" i="1"/>
  <c r="AM2489" i="1"/>
  <c r="AM2488" i="1"/>
  <c r="AM2487" i="1"/>
  <c r="AM2486" i="1"/>
  <c r="AM2485" i="1"/>
  <c r="AM2484" i="1"/>
  <c r="AM2483" i="1"/>
  <c r="AM2482" i="1"/>
  <c r="AM2481" i="1"/>
  <c r="AM2480" i="1"/>
  <c r="AM2479" i="1"/>
  <c r="AM2478" i="1"/>
  <c r="AM2477" i="1"/>
  <c r="AM2476" i="1"/>
  <c r="AM2475" i="1"/>
  <c r="AM2474" i="1"/>
  <c r="AM2473" i="1"/>
  <c r="AM2472" i="1"/>
  <c r="AM2471" i="1"/>
  <c r="AM2470" i="1"/>
  <c r="AM2469" i="1"/>
  <c r="AM2468" i="1"/>
  <c r="AM2467" i="1"/>
  <c r="AM2466" i="1"/>
  <c r="AM2465" i="1"/>
  <c r="AM2464" i="1"/>
  <c r="AM2463" i="1"/>
  <c r="AM2462" i="1"/>
  <c r="AM2461" i="1"/>
  <c r="AM2460" i="1"/>
  <c r="AM2459" i="1"/>
  <c r="AM2458" i="1"/>
  <c r="AM2457" i="1"/>
  <c r="AM2456" i="1"/>
  <c r="AM2455" i="1"/>
  <c r="AM2454" i="1"/>
  <c r="AM2453" i="1"/>
  <c r="AM2452" i="1"/>
  <c r="AM2451" i="1"/>
  <c r="AM2450" i="1"/>
  <c r="AM2449" i="1"/>
  <c r="AM2448" i="1"/>
  <c r="AM2447" i="1"/>
  <c r="AM2446" i="1"/>
  <c r="AM2445" i="1"/>
  <c r="AM2444" i="1"/>
  <c r="AM2443" i="1"/>
  <c r="AM2442" i="1"/>
  <c r="AM2441" i="1"/>
  <c r="AM2440" i="1"/>
  <c r="AM2439" i="1"/>
  <c r="AM2438" i="1"/>
  <c r="AM2437" i="1"/>
  <c r="AM2436" i="1"/>
  <c r="AM2435" i="1"/>
  <c r="AM2434" i="1"/>
  <c r="AM2433" i="1"/>
  <c r="AM2432" i="1"/>
  <c r="AM2431" i="1"/>
  <c r="AM2430" i="1"/>
  <c r="AM2429" i="1"/>
  <c r="AM2428" i="1"/>
  <c r="AM2427" i="1"/>
  <c r="AM2426" i="1"/>
  <c r="AM2425" i="1"/>
  <c r="AM2424" i="1"/>
  <c r="AM2423" i="1"/>
  <c r="AM2422" i="1"/>
  <c r="AM2421" i="1"/>
  <c r="AM2420" i="1"/>
  <c r="AM2419" i="1"/>
  <c r="AM2418" i="1"/>
  <c r="AM2417" i="1"/>
  <c r="AM2416" i="1"/>
  <c r="AM2415" i="1"/>
  <c r="AM2414" i="1"/>
  <c r="AM2413" i="1"/>
  <c r="AM2412" i="1"/>
  <c r="AM2411" i="1"/>
  <c r="AM2410" i="1"/>
  <c r="AM2409" i="1"/>
  <c r="AM2408" i="1"/>
  <c r="AM2407" i="1"/>
  <c r="AM2406" i="1"/>
  <c r="AM2405" i="1"/>
  <c r="AM2404" i="1"/>
  <c r="AM2403" i="1"/>
  <c r="AM2402" i="1"/>
  <c r="AM2401" i="1"/>
  <c r="AM2400" i="1"/>
  <c r="AM2399" i="1"/>
  <c r="AM2398" i="1"/>
  <c r="AM2397" i="1"/>
  <c r="AM2396" i="1"/>
  <c r="AM2395" i="1"/>
  <c r="AM2394" i="1"/>
  <c r="AM2393" i="1"/>
  <c r="AM2392" i="1"/>
  <c r="AM2391" i="1"/>
  <c r="AM2390" i="1"/>
  <c r="AM2389" i="1"/>
  <c r="AM2388" i="1"/>
  <c r="AM2387" i="1"/>
  <c r="AM2386" i="1"/>
  <c r="AM2385" i="1"/>
  <c r="AM2384" i="1"/>
  <c r="AM2383" i="1"/>
  <c r="AM2382" i="1"/>
  <c r="AM2381" i="1"/>
  <c r="AM2380" i="1"/>
  <c r="AM2379" i="1"/>
  <c r="AM2378" i="1"/>
  <c r="AM2377" i="1"/>
  <c r="AM2376" i="1"/>
  <c r="AM2375" i="1"/>
  <c r="AM2374" i="1"/>
  <c r="AM2373" i="1"/>
  <c r="AM2372" i="1"/>
  <c r="AM2371" i="1"/>
  <c r="AM2370" i="1"/>
  <c r="AM2369" i="1"/>
  <c r="AM2368" i="1"/>
  <c r="AM2367" i="1"/>
  <c r="AM2366" i="1"/>
  <c r="AM2365" i="1"/>
  <c r="AM2364" i="1"/>
  <c r="AM2363" i="1"/>
  <c r="AM2362" i="1"/>
  <c r="AM2361" i="1"/>
  <c r="AM2360" i="1"/>
  <c r="AM2359" i="1"/>
  <c r="AM2358" i="1"/>
  <c r="AM2357" i="1"/>
  <c r="AM2356" i="1"/>
  <c r="AM2355" i="1"/>
  <c r="AM2354" i="1"/>
  <c r="AM2353" i="1"/>
  <c r="AM2352" i="1"/>
  <c r="AM2351" i="1"/>
  <c r="AM2350" i="1"/>
  <c r="AM2349" i="1"/>
  <c r="AM2348" i="1"/>
  <c r="AM2347" i="1"/>
  <c r="AM2346" i="1"/>
  <c r="AM2345" i="1"/>
  <c r="AM2344" i="1"/>
  <c r="AM2343" i="1"/>
  <c r="AM2342" i="1"/>
  <c r="AM2341" i="1"/>
  <c r="AM2340" i="1"/>
  <c r="AM2339" i="1"/>
  <c r="AM2338" i="1"/>
  <c r="AM2337" i="1"/>
  <c r="AM2336" i="1"/>
  <c r="AM2335" i="1"/>
  <c r="AM2334" i="1"/>
  <c r="AM2333" i="1"/>
  <c r="AM2332" i="1"/>
  <c r="AM2331" i="1"/>
  <c r="AM2330" i="1"/>
  <c r="AM2329" i="1"/>
  <c r="AM2328" i="1"/>
  <c r="AM2327" i="1"/>
  <c r="AM2326" i="1"/>
  <c r="AM2325" i="1"/>
  <c r="AM2324" i="1"/>
  <c r="AM2323" i="1"/>
  <c r="AM2322" i="1"/>
  <c r="AM2321" i="1"/>
  <c r="AM2320" i="1"/>
  <c r="AM2319" i="1"/>
  <c r="AM2318" i="1"/>
  <c r="AM2317" i="1"/>
  <c r="AM2316" i="1"/>
  <c r="AM2315" i="1"/>
  <c r="AM2314" i="1"/>
  <c r="AM2313" i="1"/>
  <c r="AM2312" i="1"/>
  <c r="AM2311" i="1"/>
  <c r="AM2310" i="1"/>
  <c r="AM2309" i="1"/>
  <c r="AM2308" i="1"/>
  <c r="AM2307" i="1"/>
  <c r="AM2306" i="1"/>
  <c r="AM2305" i="1"/>
  <c r="AM2304" i="1"/>
  <c r="AM2303" i="1"/>
  <c r="AM2302" i="1"/>
  <c r="AM2301" i="1"/>
  <c r="AM2300" i="1"/>
  <c r="AM2299" i="1"/>
  <c r="AM2298" i="1"/>
  <c r="AM2297" i="1"/>
  <c r="AM2296" i="1"/>
  <c r="AM2295" i="1"/>
  <c r="AM2294" i="1"/>
  <c r="AM2293" i="1"/>
  <c r="AM2292" i="1"/>
  <c r="AM2291" i="1"/>
  <c r="AM2290" i="1"/>
  <c r="AM2289" i="1"/>
  <c r="AM2288" i="1"/>
  <c r="AM2287" i="1"/>
  <c r="AM2286" i="1"/>
  <c r="AM2285" i="1"/>
  <c r="AM2284" i="1"/>
  <c r="AM2283" i="1"/>
  <c r="AM2282" i="1"/>
  <c r="AM2281" i="1"/>
  <c r="AM2280" i="1"/>
  <c r="AM2279" i="1"/>
  <c r="AM2278" i="1"/>
  <c r="AM2277" i="1"/>
  <c r="AM2276" i="1"/>
  <c r="AM2275" i="1"/>
  <c r="AM2274" i="1"/>
  <c r="AM2273" i="1"/>
  <c r="AM2272" i="1"/>
  <c r="AM2271" i="1"/>
  <c r="AM2270" i="1"/>
  <c r="AM2269" i="1"/>
  <c r="AM2268" i="1"/>
  <c r="AM2267" i="1"/>
  <c r="AM2266" i="1"/>
  <c r="AM2265" i="1"/>
  <c r="AM2264" i="1"/>
  <c r="AM2263" i="1"/>
  <c r="AM2262" i="1"/>
  <c r="AM2261" i="1"/>
  <c r="AM2260" i="1"/>
  <c r="AM2259" i="1"/>
  <c r="AM2258" i="1"/>
  <c r="AM2257" i="1"/>
  <c r="AM2256" i="1"/>
  <c r="AM2255" i="1"/>
  <c r="AM2254" i="1"/>
  <c r="AM2253" i="1"/>
  <c r="AM2252" i="1"/>
  <c r="AM2251" i="1"/>
  <c r="AM2250" i="1"/>
  <c r="AM2249" i="1"/>
  <c r="AM2248" i="1"/>
  <c r="AM2247" i="1"/>
  <c r="AM2246" i="1"/>
  <c r="AM2245" i="1"/>
  <c r="AM2244" i="1"/>
  <c r="AM2243" i="1"/>
  <c r="AM2242" i="1"/>
  <c r="AM2241" i="1"/>
  <c r="AM2240" i="1"/>
  <c r="AM2239" i="1"/>
  <c r="AM2238" i="1"/>
  <c r="AM2237" i="1"/>
  <c r="AM2236" i="1"/>
  <c r="AM2235" i="1"/>
  <c r="AM2234" i="1"/>
  <c r="AM2233" i="1"/>
  <c r="AM2232" i="1"/>
  <c r="AM2231" i="1"/>
  <c r="AM2230" i="1"/>
  <c r="AM2229" i="1"/>
  <c r="AM2228" i="1"/>
  <c r="AM2227" i="1"/>
  <c r="AM2226" i="1"/>
  <c r="AM2225" i="1"/>
  <c r="AM2224" i="1"/>
  <c r="AM2223" i="1"/>
  <c r="AM2222" i="1"/>
  <c r="AM2221" i="1"/>
  <c r="AM2220" i="1"/>
  <c r="AM2219" i="1"/>
  <c r="AM2218" i="1"/>
  <c r="AM2217" i="1"/>
  <c r="AM2216" i="1"/>
  <c r="AM2215" i="1"/>
  <c r="AM2214" i="1"/>
  <c r="AM2213" i="1"/>
  <c r="AM2212" i="1"/>
  <c r="AM2211" i="1"/>
  <c r="AM2210" i="1"/>
  <c r="AM2209" i="1"/>
  <c r="AM2208" i="1"/>
  <c r="AM2207" i="1"/>
  <c r="AM2206" i="1"/>
  <c r="AM2205" i="1"/>
  <c r="AM2204" i="1"/>
  <c r="AM2203" i="1"/>
  <c r="AM2202" i="1"/>
  <c r="AM2201" i="1"/>
  <c r="AM2200" i="1"/>
  <c r="AM2199" i="1"/>
  <c r="AM2198" i="1"/>
  <c r="AM2197" i="1"/>
  <c r="AM2196" i="1"/>
  <c r="AM2195" i="1"/>
  <c r="AM2194" i="1"/>
  <c r="AM2193" i="1"/>
  <c r="AM2192" i="1"/>
  <c r="AM2191" i="1"/>
  <c r="AM2190" i="1"/>
  <c r="AM2189" i="1"/>
  <c r="AM2188" i="1"/>
  <c r="AM2187" i="1"/>
  <c r="AM2186" i="1"/>
  <c r="AM2185" i="1"/>
  <c r="AM2184" i="1"/>
  <c r="AM2183" i="1"/>
  <c r="AM2182" i="1"/>
  <c r="AM2181" i="1"/>
  <c r="AM2180" i="1"/>
  <c r="AM2179" i="1"/>
  <c r="AM2178" i="1"/>
  <c r="AM2177" i="1"/>
  <c r="AM2176" i="1"/>
  <c r="AM2175" i="1"/>
  <c r="AM2174" i="1"/>
  <c r="AM2173" i="1"/>
  <c r="AM2172" i="1"/>
  <c r="AM2171" i="1"/>
  <c r="AM2170" i="1"/>
  <c r="AM2169" i="1"/>
  <c r="AM2168" i="1"/>
  <c r="AM2167" i="1"/>
  <c r="AM2166" i="1"/>
  <c r="AM2165" i="1"/>
  <c r="AM2164" i="1"/>
  <c r="AM2163" i="1"/>
  <c r="AM2162" i="1"/>
  <c r="AM2161" i="1"/>
  <c r="AM2160" i="1"/>
  <c r="AM2159" i="1"/>
  <c r="AM2158" i="1"/>
  <c r="AM2157" i="1"/>
  <c r="AM2156" i="1"/>
  <c r="AM2155" i="1"/>
  <c r="AM2154" i="1"/>
  <c r="AM2153" i="1"/>
  <c r="AM2152" i="1"/>
  <c r="AM2151" i="1"/>
  <c r="AM2150" i="1"/>
  <c r="AM2149" i="1"/>
  <c r="AM2148" i="1"/>
  <c r="AM2147" i="1"/>
  <c r="AM2146" i="1"/>
  <c r="AM2145" i="1"/>
  <c r="AM2144" i="1"/>
  <c r="AM2143" i="1"/>
  <c r="AM2142" i="1"/>
  <c r="AM2141" i="1"/>
  <c r="AM2140" i="1"/>
  <c r="AM2139" i="1"/>
  <c r="AM2138" i="1"/>
  <c r="AM2137" i="1"/>
  <c r="AM2136" i="1"/>
  <c r="AM2135" i="1"/>
  <c r="AM2134" i="1"/>
  <c r="AM2133" i="1"/>
  <c r="AM2132" i="1"/>
  <c r="AM2131" i="1"/>
  <c r="AM2130" i="1"/>
  <c r="AM2129" i="1"/>
  <c r="AM2128" i="1"/>
  <c r="AM2127" i="1"/>
  <c r="AM2126" i="1"/>
  <c r="AM2125" i="1"/>
  <c r="AM2124" i="1"/>
  <c r="AM2123" i="1"/>
  <c r="AM2122" i="1"/>
  <c r="AM2121" i="1"/>
  <c r="AM2120" i="1"/>
  <c r="AM2119" i="1"/>
  <c r="AM2118" i="1"/>
  <c r="AM2117" i="1"/>
  <c r="AM2116" i="1"/>
  <c r="AM2115" i="1"/>
  <c r="AM2114" i="1"/>
  <c r="AM2113" i="1"/>
  <c r="AM2112" i="1"/>
  <c r="AM2111" i="1"/>
  <c r="AM2110" i="1"/>
  <c r="AM2109" i="1"/>
  <c r="AM2108" i="1"/>
  <c r="AM2107" i="1"/>
  <c r="AM2106" i="1"/>
  <c r="AM2105" i="1"/>
  <c r="AM2104" i="1"/>
  <c r="AM2103" i="1"/>
  <c r="AM2102" i="1"/>
  <c r="AM2101" i="1"/>
  <c r="AM2100" i="1"/>
  <c r="AM2099" i="1"/>
  <c r="AM2098" i="1"/>
  <c r="AM2097" i="1"/>
  <c r="AM2096" i="1"/>
  <c r="AM2095" i="1"/>
  <c r="AM2094" i="1"/>
  <c r="AM2093" i="1"/>
  <c r="AM2092" i="1"/>
  <c r="AM2091" i="1"/>
  <c r="AM2090" i="1"/>
  <c r="AM2089" i="1"/>
  <c r="AM2088" i="1"/>
  <c r="AM2087" i="1"/>
  <c r="AM2086" i="1"/>
  <c r="AM2085" i="1"/>
  <c r="AM2084" i="1"/>
  <c r="AM2083" i="1"/>
  <c r="AM2082" i="1"/>
  <c r="AM2081" i="1"/>
  <c r="AM2080" i="1"/>
  <c r="AM2079" i="1"/>
  <c r="AM2078" i="1"/>
  <c r="AM2077" i="1"/>
  <c r="AM2076" i="1"/>
  <c r="AM2075" i="1"/>
  <c r="AM2074" i="1"/>
  <c r="AM2073" i="1"/>
  <c r="AM2072" i="1"/>
  <c r="AM2071" i="1"/>
  <c r="AM2070" i="1"/>
  <c r="AM2069" i="1"/>
  <c r="AM2068" i="1"/>
  <c r="AM2067" i="1"/>
  <c r="AM2066" i="1"/>
  <c r="AM2065" i="1"/>
  <c r="AM2064" i="1"/>
  <c r="AM2063" i="1"/>
  <c r="AM2062" i="1"/>
  <c r="AM2061" i="1"/>
  <c r="AM2060" i="1"/>
  <c r="AM2059" i="1"/>
  <c r="AM2058" i="1"/>
  <c r="AM2057" i="1"/>
  <c r="AM2056" i="1"/>
  <c r="AM2055" i="1"/>
  <c r="AM2054" i="1"/>
  <c r="AM2053" i="1"/>
  <c r="AM2052" i="1"/>
  <c r="AM2051" i="1"/>
  <c r="AM2050" i="1"/>
  <c r="AM2049" i="1"/>
  <c r="AM2048" i="1"/>
  <c r="AM2047" i="1"/>
  <c r="AM2046" i="1"/>
  <c r="AM2045" i="1"/>
  <c r="AM2044" i="1"/>
  <c r="AM2043" i="1"/>
  <c r="AM2042" i="1"/>
  <c r="AM2041" i="1"/>
  <c r="AM2040" i="1"/>
  <c r="AM2039" i="1"/>
  <c r="AM2038" i="1"/>
  <c r="AM2037" i="1"/>
  <c r="AM2036" i="1"/>
  <c r="AM2035" i="1"/>
  <c r="AM2034" i="1"/>
  <c r="AM2033" i="1"/>
  <c r="AM2032" i="1"/>
  <c r="AM2031" i="1"/>
  <c r="AM2030" i="1"/>
  <c r="AM2029" i="1"/>
  <c r="AM2028" i="1"/>
  <c r="AM2027" i="1"/>
  <c r="AM2026" i="1"/>
  <c r="AM2025" i="1"/>
  <c r="AM2024" i="1"/>
  <c r="AM2023" i="1"/>
  <c r="AM2022" i="1"/>
  <c r="AM2021" i="1"/>
  <c r="AM2020" i="1"/>
  <c r="AM2019" i="1"/>
  <c r="AM2018" i="1"/>
  <c r="AM2017" i="1"/>
  <c r="AM2016" i="1"/>
  <c r="AM2015" i="1"/>
  <c r="AM2014" i="1"/>
  <c r="AM2013" i="1"/>
  <c r="AM2012" i="1"/>
  <c r="AM2011" i="1"/>
  <c r="AM2010" i="1"/>
  <c r="AM2009" i="1"/>
  <c r="AM2008" i="1"/>
  <c r="AM2007" i="1"/>
  <c r="AM2006" i="1"/>
  <c r="AM2005" i="1"/>
  <c r="AM2004" i="1"/>
  <c r="AM2003" i="1"/>
  <c r="AM2002" i="1"/>
  <c r="AM2001" i="1"/>
  <c r="AM2000" i="1"/>
  <c r="AM1999" i="1"/>
  <c r="AM1998" i="1"/>
  <c r="AM1997" i="1"/>
  <c r="AM1996" i="1"/>
  <c r="AM1995" i="1"/>
  <c r="AM1994" i="1"/>
  <c r="AM1993" i="1"/>
  <c r="AM1992" i="1"/>
  <c r="AM1991" i="1"/>
  <c r="AM1990" i="1"/>
  <c r="AM1989" i="1"/>
  <c r="AM1988" i="1"/>
  <c r="AM1987" i="1"/>
  <c r="AM1986" i="1"/>
  <c r="AM1985" i="1"/>
  <c r="AM1984" i="1"/>
  <c r="AM1983" i="1"/>
  <c r="AM1982" i="1"/>
  <c r="AM1981" i="1"/>
  <c r="AM1980" i="1"/>
  <c r="AM1979" i="1"/>
  <c r="AM1978" i="1"/>
  <c r="AM1977" i="1"/>
  <c r="AM1976" i="1"/>
  <c r="AM1975" i="1"/>
  <c r="AM1974" i="1"/>
  <c r="AM1973" i="1"/>
  <c r="AM1972" i="1"/>
  <c r="AM1971" i="1"/>
  <c r="AM1970" i="1"/>
  <c r="AM1969" i="1"/>
  <c r="AM1968" i="1"/>
  <c r="AM1967" i="1"/>
  <c r="AM1966" i="1"/>
  <c r="AM1965" i="1"/>
  <c r="AM1964" i="1"/>
  <c r="AM1963" i="1"/>
  <c r="AM1962" i="1"/>
  <c r="AM1961" i="1"/>
  <c r="AM1960" i="1"/>
  <c r="AM1959" i="1"/>
  <c r="AM1958" i="1"/>
  <c r="AM1957" i="1"/>
  <c r="AM1956" i="1"/>
  <c r="AM1955" i="1"/>
  <c r="AM1954" i="1"/>
  <c r="AM1953" i="1"/>
  <c r="AM1952" i="1"/>
  <c r="AM1951" i="1"/>
  <c r="AM1950" i="1"/>
  <c r="AM1949" i="1"/>
  <c r="AM1948" i="1"/>
  <c r="AM1947" i="1"/>
  <c r="AM1946" i="1"/>
  <c r="AM1945" i="1"/>
  <c r="AM1944" i="1"/>
  <c r="AM1943" i="1"/>
  <c r="AM1942" i="1"/>
  <c r="AM1941" i="1"/>
  <c r="AM1940" i="1"/>
  <c r="AM1939" i="1"/>
  <c r="AM1938" i="1"/>
  <c r="AM1937" i="1"/>
  <c r="AM1936" i="1"/>
  <c r="AM1935" i="1"/>
  <c r="AM1934" i="1"/>
  <c r="AM1933" i="1"/>
  <c r="AM1932" i="1"/>
  <c r="AM1931" i="1"/>
  <c r="AM1930" i="1"/>
  <c r="AM1929" i="1"/>
  <c r="AM1928" i="1"/>
  <c r="AM1927" i="1"/>
  <c r="AM1926" i="1"/>
  <c r="AM1925" i="1"/>
  <c r="AM1924" i="1"/>
  <c r="AM1923" i="1"/>
  <c r="AM1922" i="1"/>
  <c r="AM1921" i="1"/>
  <c r="AM1920" i="1"/>
  <c r="AM1919" i="1"/>
  <c r="AM1918" i="1"/>
  <c r="AM1917" i="1"/>
  <c r="AM1916" i="1"/>
  <c r="AM1915" i="1"/>
  <c r="AM1914" i="1"/>
  <c r="AM1913" i="1"/>
  <c r="AM1912" i="1"/>
  <c r="AM1911" i="1"/>
  <c r="AM1910" i="1"/>
  <c r="AM1909" i="1"/>
  <c r="AM1908" i="1"/>
  <c r="AM1907" i="1"/>
  <c r="AM1906" i="1"/>
  <c r="AM1905" i="1"/>
  <c r="AM1904" i="1"/>
  <c r="AM1903" i="1"/>
  <c r="AM1902" i="1"/>
  <c r="AM1901" i="1"/>
  <c r="AM1900" i="1"/>
  <c r="AM1899" i="1"/>
  <c r="AM1898" i="1"/>
  <c r="AM1897" i="1"/>
  <c r="AM1896" i="1"/>
  <c r="AM1895" i="1"/>
  <c r="AM1894" i="1"/>
  <c r="AM1893" i="1"/>
  <c r="AM1892" i="1"/>
  <c r="AM1891" i="1"/>
  <c r="AM1890" i="1"/>
  <c r="AM1889" i="1"/>
  <c r="AM1888" i="1"/>
  <c r="AM1887" i="1"/>
  <c r="AM1886" i="1"/>
  <c r="AM1885" i="1"/>
  <c r="AM1884" i="1"/>
  <c r="AM1883" i="1"/>
  <c r="AM1882" i="1"/>
  <c r="AM1881" i="1"/>
  <c r="AM1880" i="1"/>
  <c r="AM1879" i="1"/>
  <c r="AM1878" i="1"/>
  <c r="AM1877" i="1"/>
  <c r="AM1876" i="1"/>
  <c r="AM1875" i="1"/>
  <c r="AM1874" i="1"/>
  <c r="AM1873" i="1"/>
  <c r="AM1872" i="1"/>
  <c r="AM1871" i="1"/>
  <c r="AM1870" i="1"/>
  <c r="AM1869" i="1"/>
  <c r="AM1868" i="1"/>
  <c r="AM1867" i="1"/>
  <c r="AM1866" i="1"/>
  <c r="AM1865" i="1"/>
  <c r="AM1864" i="1"/>
  <c r="AM1863" i="1"/>
  <c r="AM1862" i="1"/>
  <c r="AM1861" i="1"/>
  <c r="AM1860" i="1"/>
  <c r="AM1859" i="1"/>
  <c r="AM1858" i="1"/>
  <c r="AM1857" i="1"/>
  <c r="AM1856" i="1"/>
  <c r="AM1855" i="1"/>
  <c r="AM1854" i="1"/>
  <c r="AM1853" i="1"/>
  <c r="AM1852" i="1"/>
  <c r="AM1851" i="1"/>
  <c r="AM1850" i="1"/>
  <c r="AM1849" i="1"/>
  <c r="AM1848" i="1"/>
  <c r="AM1847" i="1"/>
  <c r="AM1846" i="1"/>
  <c r="AM1845" i="1"/>
  <c r="AM1844" i="1"/>
  <c r="AM1843" i="1"/>
  <c r="AM1842" i="1"/>
  <c r="AM1841" i="1"/>
  <c r="AM1840" i="1"/>
  <c r="AM1839" i="1"/>
  <c r="AM1838" i="1"/>
  <c r="AM1837" i="1"/>
  <c r="AM1836" i="1"/>
  <c r="AM1835" i="1"/>
  <c r="AM1834" i="1"/>
  <c r="AM1833" i="1"/>
  <c r="AM1832" i="1"/>
  <c r="AM1831" i="1"/>
  <c r="AM1830" i="1"/>
  <c r="AM1829" i="1"/>
  <c r="AM1828" i="1"/>
  <c r="AM1827" i="1"/>
  <c r="AM1826" i="1"/>
  <c r="AM1825" i="1"/>
  <c r="AM1824" i="1"/>
  <c r="AM1823" i="1"/>
  <c r="AM1822" i="1"/>
  <c r="AM1821" i="1"/>
  <c r="AM1820" i="1"/>
  <c r="AM1819" i="1"/>
  <c r="AM1818" i="1"/>
  <c r="AM1817" i="1"/>
  <c r="AM1816" i="1"/>
  <c r="AM1815" i="1"/>
  <c r="AM1814" i="1"/>
  <c r="AM1813" i="1"/>
  <c r="AM1812" i="1"/>
  <c r="AM1811" i="1"/>
  <c r="AM1810" i="1"/>
  <c r="AM1809" i="1"/>
  <c r="AM1808" i="1"/>
  <c r="AM1807" i="1"/>
  <c r="AM1806" i="1"/>
  <c r="AM1805" i="1"/>
  <c r="AM1804" i="1"/>
  <c r="AM1803" i="1"/>
  <c r="AM1802" i="1"/>
  <c r="AM1801" i="1"/>
  <c r="AM1800" i="1"/>
  <c r="AM1799" i="1"/>
  <c r="AM1798" i="1"/>
  <c r="AM1797" i="1"/>
  <c r="AM1796" i="1"/>
  <c r="AM1795" i="1"/>
  <c r="AM1794" i="1"/>
  <c r="AM1793" i="1"/>
  <c r="AM1792" i="1"/>
  <c r="AM1791" i="1"/>
  <c r="AM1790" i="1"/>
  <c r="AM1789" i="1"/>
  <c r="AM1788" i="1"/>
  <c r="AM1787" i="1"/>
  <c r="AM1786" i="1"/>
  <c r="AM1785" i="1"/>
  <c r="AM1784" i="1"/>
  <c r="AM1783" i="1"/>
  <c r="AM1782" i="1"/>
  <c r="AM1781" i="1"/>
  <c r="AM1780" i="1"/>
  <c r="AM1779" i="1"/>
  <c r="AM1778" i="1"/>
  <c r="AM1777" i="1"/>
  <c r="AM1776" i="1"/>
  <c r="AM1775" i="1"/>
  <c r="AM1774" i="1"/>
  <c r="AM1773" i="1"/>
  <c r="AM1772" i="1"/>
  <c r="AM1771" i="1"/>
  <c r="AM1770" i="1"/>
  <c r="AM1769" i="1"/>
  <c r="AM1768" i="1"/>
  <c r="AM1767" i="1"/>
  <c r="AM1766" i="1"/>
  <c r="AM1765" i="1"/>
  <c r="AM1764" i="1"/>
  <c r="AM1763" i="1"/>
  <c r="AM1762" i="1"/>
  <c r="AM1761" i="1"/>
  <c r="AM1760" i="1"/>
  <c r="AM1759" i="1"/>
  <c r="AM1758" i="1"/>
  <c r="AM1757" i="1"/>
  <c r="AM1756" i="1"/>
  <c r="AM1755" i="1"/>
  <c r="AM1754" i="1"/>
  <c r="AM1753" i="1"/>
  <c r="AM1752" i="1"/>
  <c r="AM1751" i="1"/>
  <c r="AM1750" i="1"/>
  <c r="AM1749" i="1"/>
  <c r="AM1748" i="1"/>
  <c r="AM1747" i="1"/>
  <c r="AM1746" i="1"/>
  <c r="AM1745" i="1"/>
  <c r="AM1744" i="1"/>
  <c r="AM1743" i="1"/>
  <c r="AM1742" i="1"/>
  <c r="AM1741" i="1"/>
  <c r="AM1740" i="1"/>
  <c r="AM1739" i="1"/>
  <c r="AM1738" i="1"/>
  <c r="AM1737" i="1"/>
  <c r="AM1736" i="1"/>
  <c r="AM1735" i="1"/>
  <c r="AM1734" i="1"/>
  <c r="AM1733" i="1"/>
  <c r="AM1732" i="1"/>
  <c r="AM1731" i="1"/>
  <c r="AM1730" i="1"/>
  <c r="AM1729" i="1"/>
  <c r="AM1728" i="1"/>
  <c r="AM1727" i="1"/>
  <c r="AM1726" i="1"/>
  <c r="AM1725" i="1"/>
  <c r="AM1724" i="1"/>
  <c r="AM1723" i="1"/>
  <c r="AM1722" i="1"/>
  <c r="AM1721" i="1"/>
  <c r="AM1720" i="1"/>
  <c r="AM1719" i="1"/>
  <c r="AM1718" i="1"/>
  <c r="AM1717" i="1"/>
  <c r="AM1716" i="1"/>
  <c r="AM1715" i="1"/>
  <c r="AM1714" i="1"/>
  <c r="AM1713" i="1"/>
  <c r="AM1712" i="1"/>
  <c r="AM1711" i="1"/>
  <c r="AM1710" i="1"/>
  <c r="AM1709" i="1"/>
  <c r="AM1708" i="1"/>
  <c r="AM1707" i="1"/>
  <c r="AM1706" i="1"/>
  <c r="AM1705" i="1"/>
  <c r="AM1704" i="1"/>
  <c r="AM1703" i="1"/>
  <c r="AM1702" i="1"/>
  <c r="AM1701" i="1"/>
  <c r="AM1700" i="1"/>
  <c r="AM1699" i="1"/>
  <c r="AM1698" i="1"/>
  <c r="AM1697" i="1"/>
  <c r="AM1696" i="1"/>
  <c r="AM1695" i="1"/>
  <c r="AM1694" i="1"/>
  <c r="AM1693" i="1"/>
  <c r="AM1692" i="1"/>
  <c r="AM1691" i="1"/>
  <c r="AM1690" i="1"/>
  <c r="AM1689" i="1"/>
  <c r="AM1688" i="1"/>
  <c r="AM1687" i="1"/>
  <c r="AM1686" i="1"/>
  <c r="AM1685" i="1"/>
  <c r="AM1684" i="1"/>
  <c r="AM1683" i="1"/>
  <c r="AM1682" i="1"/>
  <c r="AM1681" i="1"/>
  <c r="AM1680" i="1"/>
  <c r="AM1679" i="1"/>
  <c r="AM1678" i="1"/>
  <c r="AM1677" i="1"/>
  <c r="AM1676" i="1"/>
  <c r="AM1675" i="1"/>
  <c r="AM1674" i="1"/>
  <c r="AM1673" i="1"/>
  <c r="AM1672" i="1"/>
  <c r="AM1671" i="1"/>
  <c r="AM1670" i="1"/>
  <c r="AM1669" i="1"/>
  <c r="AM1668" i="1"/>
  <c r="AM1667" i="1"/>
  <c r="AM1666" i="1"/>
  <c r="AM1665" i="1"/>
  <c r="AM1664" i="1"/>
  <c r="AM1663" i="1"/>
  <c r="AM1662" i="1"/>
  <c r="AM1661" i="1"/>
  <c r="AM1660" i="1"/>
  <c r="AM1659" i="1"/>
  <c r="AM1658" i="1"/>
  <c r="AM1657" i="1"/>
  <c r="AM1656" i="1"/>
  <c r="AM1655" i="1"/>
  <c r="AM1654" i="1"/>
  <c r="AM1653" i="1"/>
  <c r="AM1652" i="1"/>
  <c r="AM1651" i="1"/>
  <c r="AM1650" i="1"/>
  <c r="AM1649" i="1"/>
  <c r="AM1648" i="1"/>
  <c r="AM1647" i="1"/>
  <c r="AM1646" i="1"/>
  <c r="AM1645" i="1"/>
  <c r="AM1644" i="1"/>
  <c r="AM1643" i="1"/>
  <c r="AM1642" i="1"/>
  <c r="AM1641" i="1"/>
  <c r="AM1640" i="1"/>
  <c r="AM1639" i="1"/>
  <c r="AM1638" i="1"/>
  <c r="AM1637" i="1"/>
  <c r="AM1636" i="1"/>
  <c r="AM1635" i="1"/>
  <c r="AM1634" i="1"/>
  <c r="AM1633" i="1"/>
  <c r="AM1632" i="1"/>
  <c r="AM1631" i="1"/>
  <c r="AM1630" i="1"/>
  <c r="AM1629" i="1"/>
  <c r="AM1628" i="1"/>
  <c r="AM1627" i="1"/>
  <c r="AM1626" i="1"/>
  <c r="AM1625" i="1"/>
  <c r="AM1624" i="1"/>
  <c r="AM1623" i="1"/>
  <c r="AM1622" i="1"/>
  <c r="AM1621" i="1"/>
  <c r="AM1620" i="1"/>
  <c r="AM1619" i="1"/>
  <c r="AM1618" i="1"/>
  <c r="AM1617" i="1"/>
  <c r="AM1616" i="1"/>
  <c r="AM1615" i="1"/>
  <c r="AM1614" i="1"/>
  <c r="AM1613" i="1"/>
  <c r="AM1612" i="1"/>
  <c r="AM1611" i="1"/>
  <c r="AM1610" i="1"/>
  <c r="AM1609" i="1"/>
  <c r="AM1608" i="1"/>
  <c r="AM1607" i="1"/>
  <c r="AM1606" i="1"/>
  <c r="AM1605" i="1"/>
  <c r="AM1604" i="1"/>
  <c r="AM1603" i="1"/>
  <c r="AM1602" i="1"/>
  <c r="AM1601" i="1"/>
  <c r="AM1600" i="1"/>
  <c r="AM1599" i="1"/>
  <c r="AM1598" i="1"/>
  <c r="AM1597" i="1"/>
  <c r="AM1596" i="1"/>
  <c r="AM1595" i="1"/>
  <c r="AM1594" i="1"/>
  <c r="AM1593" i="1"/>
  <c r="AM1592" i="1"/>
  <c r="AM1591" i="1"/>
  <c r="AM1590" i="1"/>
  <c r="AM1589" i="1"/>
  <c r="AM1588" i="1"/>
  <c r="AM1587" i="1"/>
  <c r="AM1586" i="1"/>
  <c r="AM1585" i="1"/>
  <c r="AM1584" i="1"/>
  <c r="AM1583" i="1"/>
  <c r="AM1582" i="1"/>
  <c r="AM1581" i="1"/>
  <c r="AM1580" i="1"/>
  <c r="AM1579" i="1"/>
  <c r="AM1578" i="1"/>
  <c r="AM1577" i="1"/>
  <c r="AM1576" i="1"/>
  <c r="AM1575" i="1"/>
  <c r="AM1574" i="1"/>
  <c r="AM1573" i="1"/>
  <c r="AM1572" i="1"/>
  <c r="AM1571" i="1"/>
  <c r="AM1570" i="1"/>
  <c r="AM1569" i="1"/>
  <c r="AM1568" i="1"/>
  <c r="AM1567" i="1"/>
  <c r="AM1566" i="1"/>
  <c r="AM1565" i="1"/>
  <c r="AM1564" i="1"/>
  <c r="AM1563" i="1"/>
  <c r="AM1562" i="1"/>
  <c r="AM1561" i="1"/>
  <c r="AM1560" i="1"/>
  <c r="AM1559" i="1"/>
  <c r="AM1558" i="1"/>
  <c r="AM1557" i="1"/>
  <c r="AM1556" i="1"/>
  <c r="AM1555" i="1"/>
  <c r="AM1554" i="1"/>
  <c r="AM1553" i="1"/>
  <c r="AM1552" i="1"/>
  <c r="AM1551" i="1"/>
  <c r="AM1550" i="1"/>
  <c r="AM1549" i="1"/>
  <c r="AM1548" i="1"/>
  <c r="AM1547" i="1"/>
  <c r="AM1546" i="1"/>
  <c r="AM1545" i="1"/>
  <c r="AM1544" i="1"/>
  <c r="AM1543" i="1"/>
  <c r="AM1542" i="1"/>
  <c r="AM1541" i="1"/>
  <c r="AM1540" i="1"/>
  <c r="AM1539" i="1"/>
  <c r="AM1538" i="1"/>
  <c r="AM1537" i="1"/>
  <c r="AM1536" i="1"/>
  <c r="AM1535" i="1"/>
  <c r="AM1534" i="1"/>
  <c r="AM1533" i="1"/>
  <c r="AM1532" i="1"/>
  <c r="AM1531" i="1"/>
  <c r="AM1530" i="1"/>
  <c r="AM1529" i="1"/>
  <c r="AM1528" i="1"/>
  <c r="AM1527" i="1"/>
  <c r="AM1526" i="1"/>
  <c r="AM1525" i="1"/>
  <c r="AM1524" i="1"/>
  <c r="AM1523" i="1"/>
  <c r="AM1522" i="1"/>
  <c r="AM1521" i="1"/>
  <c r="AM1520" i="1"/>
  <c r="AM1519" i="1"/>
  <c r="AM1518" i="1"/>
  <c r="AM1517" i="1"/>
  <c r="AM1516" i="1"/>
  <c r="AM1515" i="1"/>
  <c r="AM1514" i="1"/>
  <c r="AM1513" i="1"/>
  <c r="AM1512" i="1"/>
  <c r="AM1511" i="1"/>
  <c r="AM1510" i="1"/>
  <c r="AM1509" i="1"/>
  <c r="AM1508" i="1"/>
  <c r="AM1507" i="1"/>
  <c r="AM1506" i="1"/>
  <c r="AM1505" i="1"/>
  <c r="AM1504" i="1"/>
  <c r="AM1503" i="1"/>
  <c r="AM1502" i="1"/>
  <c r="AM1501" i="1"/>
  <c r="AM1500" i="1"/>
  <c r="AM1499" i="1"/>
  <c r="AM1498" i="1"/>
  <c r="AM1497" i="1"/>
  <c r="AM1496" i="1"/>
  <c r="AM1495" i="1"/>
  <c r="AM1494" i="1"/>
  <c r="AM1493" i="1"/>
  <c r="AM1492" i="1"/>
  <c r="AM1491" i="1"/>
  <c r="AM1490" i="1"/>
  <c r="AM1489" i="1"/>
  <c r="AM1488" i="1"/>
  <c r="AM1487" i="1"/>
  <c r="AM1486" i="1"/>
  <c r="AM1485" i="1"/>
  <c r="AM1484" i="1"/>
  <c r="AM1483" i="1"/>
  <c r="AM1482" i="1"/>
  <c r="AM1481" i="1"/>
  <c r="AM1480" i="1"/>
  <c r="AM1479" i="1"/>
  <c r="AM1478" i="1"/>
  <c r="AM1477" i="1"/>
  <c r="AM1476" i="1"/>
  <c r="AM1475" i="1"/>
  <c r="AM1474" i="1"/>
  <c r="AM1473" i="1"/>
  <c r="AM1472" i="1"/>
  <c r="AM1471" i="1"/>
  <c r="AM1470" i="1"/>
  <c r="AM1469" i="1"/>
  <c r="AM1468" i="1"/>
  <c r="AM1467" i="1"/>
  <c r="AM1466" i="1"/>
  <c r="AM1465" i="1"/>
  <c r="AM1464" i="1"/>
  <c r="AM1463" i="1"/>
  <c r="AM1462" i="1"/>
  <c r="AM1461" i="1"/>
  <c r="AM1460" i="1"/>
  <c r="AM1459" i="1"/>
  <c r="AM1458" i="1"/>
  <c r="AM1457" i="1"/>
  <c r="AM1456" i="1"/>
  <c r="AM1455" i="1"/>
  <c r="AM1454" i="1"/>
  <c r="AM1453" i="1"/>
  <c r="AM1452" i="1"/>
  <c r="AM1451" i="1"/>
  <c r="AM1450" i="1"/>
  <c r="AM1449" i="1"/>
  <c r="AM1448" i="1"/>
  <c r="AM1447" i="1"/>
  <c r="AM1446" i="1"/>
  <c r="AM1445" i="1"/>
  <c r="AM1444" i="1"/>
  <c r="AM1443" i="1"/>
  <c r="AM1442" i="1"/>
  <c r="AM1441" i="1"/>
  <c r="AM1440" i="1"/>
  <c r="AM1439" i="1"/>
  <c r="AM1438" i="1"/>
  <c r="AM1437" i="1"/>
  <c r="AM1436" i="1"/>
  <c r="AM1435" i="1"/>
  <c r="AM1434" i="1"/>
  <c r="AM1433" i="1"/>
  <c r="AM1432" i="1"/>
  <c r="AM1431" i="1"/>
  <c r="AM1430" i="1"/>
  <c r="AM1429" i="1"/>
  <c r="AM1428" i="1"/>
  <c r="AM1427" i="1"/>
  <c r="AM1426" i="1"/>
  <c r="AM1425" i="1"/>
  <c r="AM1424" i="1"/>
  <c r="AM1423" i="1"/>
  <c r="AM1422" i="1"/>
  <c r="AM1421" i="1"/>
  <c r="AM1420" i="1"/>
  <c r="AM1419" i="1"/>
  <c r="AM1418" i="1"/>
  <c r="AM1417" i="1"/>
  <c r="AM1416" i="1"/>
  <c r="AM1415" i="1"/>
  <c r="AM1414" i="1"/>
  <c r="AM1413" i="1"/>
  <c r="AM1412" i="1"/>
  <c r="AM1411" i="1"/>
  <c r="AM1410" i="1"/>
  <c r="AM1409" i="1"/>
  <c r="AM1408" i="1"/>
  <c r="AM1407" i="1"/>
  <c r="AM1406" i="1"/>
  <c r="AM1405" i="1"/>
  <c r="AM1404" i="1"/>
  <c r="AM1403" i="1"/>
  <c r="AM1402" i="1"/>
  <c r="AM1401" i="1"/>
  <c r="AM1400" i="1"/>
  <c r="AM1399" i="1"/>
  <c r="AM1398" i="1"/>
  <c r="AM1397" i="1"/>
  <c r="AM1396" i="1"/>
  <c r="AM1395" i="1"/>
  <c r="AM1394" i="1"/>
  <c r="AM1393" i="1"/>
  <c r="AM1392" i="1"/>
  <c r="AM1391" i="1"/>
  <c r="AM1390" i="1"/>
  <c r="AM1389" i="1"/>
  <c r="AM1388" i="1"/>
  <c r="AM1387" i="1"/>
  <c r="AM1386" i="1"/>
  <c r="AM1385" i="1"/>
  <c r="AM1384" i="1"/>
  <c r="AM1383" i="1"/>
  <c r="AM1382" i="1"/>
  <c r="AM1381" i="1"/>
  <c r="AM1380" i="1"/>
  <c r="AM1379" i="1"/>
  <c r="AM1378" i="1"/>
  <c r="AM1377" i="1"/>
  <c r="AM1376" i="1"/>
  <c r="AM1375" i="1"/>
  <c r="AM1374" i="1"/>
  <c r="AM1373" i="1"/>
  <c r="AM1372" i="1"/>
  <c r="AM1371" i="1"/>
  <c r="AM1370" i="1"/>
  <c r="AM1369" i="1"/>
  <c r="AM1368" i="1"/>
  <c r="AM1367" i="1"/>
  <c r="AM1366" i="1"/>
  <c r="AM1365" i="1"/>
  <c r="AM1364" i="1"/>
  <c r="AM1363" i="1"/>
  <c r="AM1362" i="1"/>
  <c r="AM1361" i="1"/>
  <c r="AM1360" i="1"/>
  <c r="AM1359" i="1"/>
  <c r="AM1358" i="1"/>
  <c r="AM1357" i="1"/>
  <c r="AM1356" i="1"/>
  <c r="AM1355" i="1"/>
  <c r="AM1354" i="1"/>
  <c r="AM1353" i="1"/>
  <c r="AM1352" i="1"/>
  <c r="AM1351" i="1"/>
  <c r="AM1350" i="1"/>
  <c r="AM1349" i="1"/>
  <c r="AM1348" i="1"/>
  <c r="AM1347" i="1"/>
  <c r="AM1346" i="1"/>
  <c r="AM1345" i="1"/>
  <c r="AM1344" i="1"/>
  <c r="AM1343" i="1"/>
  <c r="AM1342" i="1"/>
  <c r="AM1341" i="1"/>
  <c r="AM1340" i="1"/>
  <c r="AM1339" i="1"/>
  <c r="AM1338" i="1"/>
  <c r="AM1337" i="1"/>
  <c r="AM1336" i="1"/>
  <c r="AM1335" i="1"/>
  <c r="AM1334" i="1"/>
  <c r="AM1333" i="1"/>
  <c r="AM1332" i="1"/>
  <c r="AM1331" i="1"/>
  <c r="AM1330" i="1"/>
  <c r="AM1329" i="1"/>
  <c r="AM1328" i="1"/>
  <c r="AM1327" i="1"/>
  <c r="AM1326" i="1"/>
  <c r="AM1325" i="1"/>
  <c r="AM1324" i="1"/>
  <c r="AM1323" i="1"/>
  <c r="AM1322" i="1"/>
  <c r="AM1321" i="1"/>
  <c r="AM1320" i="1"/>
  <c r="AM1319" i="1"/>
  <c r="AM1318" i="1"/>
  <c r="AM1317" i="1"/>
  <c r="AM1316" i="1"/>
  <c r="AM1315" i="1"/>
  <c r="AM1314" i="1"/>
  <c r="AM1313" i="1"/>
  <c r="AM1312" i="1"/>
  <c r="AM1311" i="1"/>
  <c r="AM1310" i="1"/>
  <c r="AM1309" i="1"/>
  <c r="AM1308" i="1"/>
  <c r="AM1307" i="1"/>
  <c r="AM1306" i="1"/>
  <c r="AM1305" i="1"/>
  <c r="AM1304" i="1"/>
  <c r="AM1303" i="1"/>
  <c r="AM1302" i="1"/>
  <c r="AM1301" i="1"/>
  <c r="AM1300" i="1"/>
  <c r="AM1299" i="1"/>
  <c r="AM1298" i="1"/>
  <c r="AM1297" i="1"/>
  <c r="AM1296" i="1"/>
  <c r="AM1295" i="1"/>
  <c r="AM1294" i="1"/>
  <c r="AM1293" i="1"/>
  <c r="AM1292" i="1"/>
  <c r="AM1291" i="1"/>
  <c r="AM1290" i="1"/>
  <c r="AM1289" i="1"/>
  <c r="AM1288" i="1"/>
  <c r="AM1287" i="1"/>
  <c r="AM1286" i="1"/>
  <c r="AM1285" i="1"/>
  <c r="AM1284" i="1"/>
  <c r="AM1283" i="1"/>
  <c r="AM1282" i="1"/>
  <c r="AM1281" i="1"/>
  <c r="AM1280" i="1"/>
  <c r="AM1279" i="1"/>
  <c r="AM1278" i="1"/>
  <c r="AM1277" i="1"/>
  <c r="AM1276" i="1"/>
  <c r="AM1275" i="1"/>
  <c r="AM1274" i="1"/>
  <c r="AM1273" i="1"/>
  <c r="AM1272" i="1"/>
  <c r="AM1271" i="1"/>
  <c r="AM1270" i="1"/>
  <c r="AM1269" i="1"/>
  <c r="AM1268" i="1"/>
  <c r="AM1267" i="1"/>
  <c r="AM1266" i="1"/>
  <c r="AM1265" i="1"/>
  <c r="AM1264" i="1"/>
  <c r="AM1263" i="1"/>
  <c r="AM1262" i="1"/>
  <c r="AM1261" i="1"/>
  <c r="AM1260" i="1"/>
  <c r="AM1259" i="1"/>
  <c r="AM1258" i="1"/>
  <c r="AM1257" i="1"/>
  <c r="AM1256" i="1"/>
  <c r="AM1255" i="1"/>
  <c r="AM1254" i="1"/>
  <c r="AM1253" i="1"/>
  <c r="AM1252" i="1"/>
  <c r="AM1251" i="1"/>
  <c r="AM1250" i="1"/>
  <c r="AM1249" i="1"/>
  <c r="AM1248" i="1"/>
  <c r="AM1247" i="1"/>
  <c r="AM1246" i="1"/>
  <c r="AM1245" i="1"/>
  <c r="AM1244" i="1"/>
  <c r="AM1243" i="1"/>
  <c r="AM1242" i="1"/>
  <c r="AM1241" i="1"/>
  <c r="AM1240" i="1"/>
  <c r="AM1239" i="1"/>
  <c r="AM1238" i="1"/>
  <c r="AM1237" i="1"/>
  <c r="AM1236" i="1"/>
  <c r="AM1235" i="1"/>
  <c r="AM1234" i="1"/>
  <c r="AM1233" i="1"/>
  <c r="AM1232" i="1"/>
  <c r="AM1231" i="1"/>
  <c r="AM1230" i="1"/>
  <c r="AM1229" i="1"/>
  <c r="AM1228" i="1"/>
  <c r="AM1227" i="1"/>
  <c r="AM1226" i="1"/>
  <c r="AM1225" i="1"/>
  <c r="AM1224" i="1"/>
  <c r="AM1223" i="1"/>
  <c r="AM1222" i="1"/>
  <c r="AM1221" i="1"/>
  <c r="AM1220" i="1"/>
  <c r="AM1219" i="1"/>
  <c r="AM1218" i="1"/>
  <c r="AM1217" i="1"/>
  <c r="AM1216" i="1"/>
  <c r="AM1215" i="1"/>
  <c r="AM1214" i="1"/>
  <c r="AM1213" i="1"/>
  <c r="AM1212" i="1"/>
  <c r="AM1211" i="1"/>
  <c r="AM1210" i="1"/>
  <c r="AM1209" i="1"/>
  <c r="AM1208" i="1"/>
  <c r="AM1207" i="1"/>
  <c r="AM1206" i="1"/>
  <c r="AM1205" i="1"/>
  <c r="AM1204" i="1"/>
  <c r="AM1203" i="1"/>
  <c r="AM1202" i="1"/>
  <c r="AM1201" i="1"/>
  <c r="AM1200" i="1"/>
  <c r="AM1199" i="1"/>
  <c r="AM1198" i="1"/>
  <c r="AM1197" i="1"/>
  <c r="AM1196" i="1"/>
  <c r="AM1195" i="1"/>
  <c r="AM1194" i="1"/>
  <c r="AM1193" i="1"/>
  <c r="AM1192" i="1"/>
  <c r="AM1191" i="1"/>
  <c r="AM1190" i="1"/>
  <c r="AM1189" i="1"/>
  <c r="AM1188" i="1"/>
  <c r="AM1187" i="1"/>
  <c r="AM1186" i="1"/>
  <c r="AM1185" i="1"/>
  <c r="AM1184" i="1"/>
  <c r="AM1183" i="1"/>
  <c r="AM1182" i="1"/>
  <c r="AM1181" i="1"/>
  <c r="AM1180" i="1"/>
  <c r="AM1179" i="1"/>
  <c r="AM1178" i="1"/>
  <c r="AM1177" i="1"/>
  <c r="AM1176" i="1"/>
  <c r="AM1175" i="1"/>
  <c r="AM1174" i="1"/>
  <c r="AM1173" i="1"/>
  <c r="AM1172" i="1"/>
  <c r="AM1171" i="1"/>
  <c r="AM1170" i="1"/>
  <c r="AM1169" i="1"/>
  <c r="AM1168" i="1"/>
  <c r="AM1167" i="1"/>
  <c r="AM1166" i="1"/>
  <c r="AM1165" i="1"/>
  <c r="AM1164" i="1"/>
  <c r="AM1163" i="1"/>
  <c r="AM1162" i="1"/>
  <c r="AM1161" i="1"/>
  <c r="AM1160" i="1"/>
  <c r="AM1159" i="1"/>
  <c r="AM1158" i="1"/>
  <c r="AM1157" i="1"/>
  <c r="AM1156" i="1"/>
  <c r="AM1155" i="1"/>
  <c r="AM1154" i="1"/>
  <c r="AM1153" i="1"/>
  <c r="AM1152" i="1"/>
  <c r="AM1151" i="1"/>
  <c r="AM1150" i="1"/>
  <c r="AM1149" i="1"/>
  <c r="AM1148" i="1"/>
  <c r="AM1147" i="1"/>
  <c r="AM1146" i="1"/>
  <c r="AM1145" i="1"/>
  <c r="AM1144" i="1"/>
  <c r="AM1143" i="1"/>
  <c r="AM1142" i="1"/>
  <c r="AM1141" i="1"/>
  <c r="AM1140" i="1"/>
  <c r="AM1139" i="1"/>
  <c r="AM1138" i="1"/>
  <c r="AM1137" i="1"/>
  <c r="AM1136" i="1"/>
  <c r="AM1135" i="1"/>
  <c r="AM1134" i="1"/>
  <c r="AM1133" i="1"/>
  <c r="AM1132" i="1"/>
  <c r="AM1131" i="1"/>
  <c r="AM1130" i="1"/>
  <c r="AM1129" i="1"/>
  <c r="AM1128" i="1"/>
  <c r="AM1127" i="1"/>
  <c r="AM1126" i="1"/>
  <c r="AM1125" i="1"/>
  <c r="AM1124" i="1"/>
  <c r="AM1123" i="1"/>
  <c r="AM1122" i="1"/>
  <c r="AM1121" i="1"/>
  <c r="AM1120" i="1"/>
  <c r="AM1119" i="1"/>
  <c r="AM1118" i="1"/>
  <c r="AM1117" i="1"/>
  <c r="AM1116" i="1"/>
  <c r="AM1115" i="1"/>
  <c r="AM1114" i="1"/>
  <c r="AM1113" i="1"/>
  <c r="AM1112" i="1"/>
  <c r="AM1111" i="1"/>
  <c r="AM1110" i="1"/>
  <c r="AM1109" i="1"/>
  <c r="AM1108" i="1"/>
  <c r="AM1107" i="1"/>
  <c r="AM1106" i="1"/>
  <c r="AM1105" i="1"/>
  <c r="AM1104" i="1"/>
  <c r="AM1103" i="1"/>
  <c r="AM1102" i="1"/>
  <c r="AM1101" i="1"/>
  <c r="AM1100" i="1"/>
  <c r="AM1099" i="1"/>
  <c r="AM1098" i="1"/>
  <c r="AM1097" i="1"/>
  <c r="AM1096" i="1"/>
  <c r="AM1095" i="1"/>
  <c r="AM1094" i="1"/>
  <c r="AM1093" i="1"/>
  <c r="AM1092" i="1"/>
  <c r="AM1091" i="1"/>
  <c r="AM1090" i="1"/>
  <c r="AM1089" i="1"/>
  <c r="AM1088" i="1"/>
  <c r="AM1087" i="1"/>
  <c r="AM1086" i="1"/>
  <c r="AM1085" i="1"/>
  <c r="AM1084" i="1"/>
  <c r="AM1083" i="1"/>
  <c r="AM1082" i="1"/>
  <c r="AM1081" i="1"/>
  <c r="AM1080" i="1"/>
  <c r="AM1079" i="1"/>
  <c r="AM1078" i="1"/>
  <c r="AM1077" i="1"/>
  <c r="AM1076" i="1"/>
  <c r="AM1075" i="1"/>
  <c r="AM1074" i="1"/>
  <c r="AM1073" i="1"/>
  <c r="AM1072" i="1"/>
  <c r="AM1071" i="1"/>
  <c r="AM1070" i="1"/>
  <c r="AM1069" i="1"/>
  <c r="AM1068" i="1"/>
  <c r="AM1067" i="1"/>
  <c r="AM1066" i="1"/>
  <c r="AM1065" i="1"/>
  <c r="AM1064" i="1"/>
  <c r="AM1063" i="1"/>
  <c r="AM1062" i="1"/>
  <c r="AM1061" i="1"/>
  <c r="AM1060" i="1"/>
  <c r="AM1059" i="1"/>
  <c r="AM1058" i="1"/>
  <c r="AM1057" i="1"/>
  <c r="AM1056" i="1"/>
  <c r="AM1055" i="1"/>
  <c r="AM1054" i="1"/>
  <c r="AM1053" i="1"/>
  <c r="AM1052" i="1"/>
  <c r="AM1051" i="1"/>
  <c r="AM1050" i="1"/>
  <c r="AM1049" i="1"/>
  <c r="AM1048" i="1"/>
  <c r="AM1047" i="1"/>
  <c r="AM1046" i="1"/>
  <c r="AM1045" i="1"/>
  <c r="AM1044" i="1"/>
  <c r="AM1043" i="1"/>
  <c r="AM1042" i="1"/>
  <c r="AM1041" i="1"/>
  <c r="AM1040" i="1"/>
  <c r="AM1039" i="1"/>
  <c r="AM1038" i="1"/>
  <c r="AM1037" i="1"/>
  <c r="AM1036" i="1"/>
  <c r="AM1035" i="1"/>
  <c r="AM1034" i="1"/>
  <c r="AM1033" i="1"/>
  <c r="AM1032" i="1"/>
  <c r="AM1031" i="1"/>
  <c r="AM1030" i="1"/>
  <c r="AM1029" i="1"/>
  <c r="AM1028" i="1"/>
  <c r="AM1027" i="1"/>
  <c r="AM1026" i="1"/>
  <c r="AM1025" i="1"/>
  <c r="AM1024" i="1"/>
  <c r="AM1023" i="1"/>
  <c r="AM1022" i="1"/>
  <c r="AM1021" i="1"/>
  <c r="AM1020" i="1"/>
  <c r="AM1019" i="1"/>
  <c r="AM1018" i="1"/>
  <c r="AM1017" i="1"/>
  <c r="AM1016" i="1"/>
  <c r="AM1015" i="1"/>
  <c r="AM1014" i="1"/>
  <c r="AM1013" i="1"/>
  <c r="AM1012" i="1"/>
  <c r="AM1011" i="1"/>
  <c r="AM1010" i="1"/>
  <c r="AM1009" i="1"/>
  <c r="AM1008" i="1"/>
  <c r="AM1007" i="1"/>
  <c r="AM1006" i="1"/>
  <c r="AM1005" i="1"/>
  <c r="AM1004" i="1"/>
  <c r="AM1003" i="1"/>
  <c r="AM1002" i="1"/>
  <c r="AM1001" i="1"/>
  <c r="AM1000" i="1"/>
  <c r="AM999" i="1"/>
  <c r="AM998" i="1"/>
  <c r="AM997" i="1"/>
  <c r="AM996" i="1"/>
  <c r="AM995" i="1"/>
  <c r="AM994" i="1"/>
  <c r="AM993" i="1"/>
  <c r="AM992" i="1"/>
  <c r="AM991" i="1"/>
  <c r="AM990" i="1"/>
  <c r="AM989" i="1"/>
  <c r="AM988" i="1"/>
  <c r="AM987" i="1"/>
  <c r="AM986" i="1"/>
  <c r="AM985" i="1"/>
  <c r="AM984" i="1"/>
  <c r="AM983" i="1"/>
  <c r="AM982" i="1"/>
  <c r="AM981" i="1"/>
  <c r="AM980" i="1"/>
  <c r="AM979" i="1"/>
  <c r="AM978" i="1"/>
  <c r="AM977" i="1"/>
  <c r="AM976" i="1"/>
  <c r="AM975" i="1"/>
  <c r="AM974" i="1"/>
  <c r="AM973" i="1"/>
  <c r="AM972" i="1"/>
  <c r="AM971" i="1"/>
  <c r="AM970" i="1"/>
  <c r="AM969" i="1"/>
  <c r="AM968" i="1"/>
  <c r="AM967" i="1"/>
  <c r="AM966" i="1"/>
  <c r="AM965" i="1"/>
  <c r="AM964" i="1"/>
  <c r="AM963" i="1"/>
  <c r="AM962" i="1"/>
  <c r="AM961" i="1"/>
  <c r="AM960" i="1"/>
  <c r="AM959" i="1"/>
  <c r="AM958" i="1"/>
  <c r="AM957" i="1"/>
  <c r="AM956" i="1"/>
  <c r="AM955" i="1"/>
  <c r="AM954" i="1"/>
  <c r="AM953" i="1"/>
  <c r="AM952" i="1"/>
  <c r="AM951" i="1"/>
  <c r="AM950" i="1"/>
  <c r="AM949" i="1"/>
  <c r="AM948" i="1"/>
  <c r="AM947" i="1"/>
  <c r="AM946" i="1"/>
  <c r="AM945" i="1"/>
  <c r="AM944" i="1"/>
  <c r="AM943" i="1"/>
  <c r="AM942" i="1"/>
  <c r="AM941" i="1"/>
  <c r="AM940" i="1"/>
  <c r="AM939" i="1"/>
  <c r="AM938" i="1"/>
  <c r="AM937" i="1"/>
  <c r="AM936" i="1"/>
  <c r="AM935" i="1"/>
  <c r="AM934" i="1"/>
  <c r="AM933" i="1"/>
  <c r="AM932" i="1"/>
  <c r="AM931" i="1"/>
  <c r="AM930" i="1"/>
  <c r="AM929" i="1"/>
  <c r="AM928" i="1"/>
  <c r="AM927" i="1"/>
  <c r="AM926" i="1"/>
  <c r="AM925" i="1"/>
  <c r="AM924" i="1"/>
  <c r="AM923" i="1"/>
  <c r="AM922" i="1"/>
  <c r="AM921" i="1"/>
  <c r="AM920" i="1"/>
  <c r="AM919" i="1"/>
  <c r="AM918" i="1"/>
  <c r="AM917" i="1"/>
  <c r="AM916" i="1"/>
  <c r="AM915" i="1"/>
  <c r="AM914" i="1"/>
  <c r="AM913" i="1"/>
  <c r="AM912" i="1"/>
  <c r="AM911" i="1"/>
  <c r="AM910" i="1"/>
  <c r="AM909" i="1"/>
  <c r="AM908" i="1"/>
  <c r="AM907" i="1"/>
  <c r="AM906" i="1"/>
  <c r="AM905" i="1"/>
  <c r="AM904" i="1"/>
  <c r="AM903" i="1"/>
  <c r="AM902" i="1"/>
  <c r="AM901" i="1"/>
  <c r="AM900" i="1"/>
  <c r="AM899" i="1"/>
  <c r="AM898" i="1"/>
  <c r="AM897" i="1"/>
  <c r="AM896" i="1"/>
  <c r="AM895" i="1"/>
  <c r="AM894" i="1"/>
  <c r="AM893" i="1"/>
  <c r="AM892" i="1"/>
  <c r="AM891" i="1"/>
  <c r="AM890" i="1"/>
  <c r="AM889" i="1"/>
  <c r="AM888" i="1"/>
  <c r="AM887" i="1"/>
  <c r="AM886" i="1"/>
  <c r="AM885" i="1"/>
  <c r="AM884" i="1"/>
  <c r="AM883" i="1"/>
  <c r="AM882" i="1"/>
  <c r="AM881" i="1"/>
  <c r="AM880" i="1"/>
  <c r="AM879" i="1"/>
  <c r="AM878" i="1"/>
  <c r="AM877" i="1"/>
  <c r="AM876" i="1"/>
  <c r="AM875" i="1"/>
  <c r="AM874" i="1"/>
  <c r="AM873" i="1"/>
  <c r="AM872" i="1"/>
  <c r="AM871" i="1"/>
  <c r="AM870" i="1"/>
  <c r="AM869" i="1"/>
  <c r="AM868" i="1"/>
  <c r="AM867" i="1"/>
  <c r="AM866" i="1"/>
  <c r="AM865" i="1"/>
  <c r="AM864" i="1"/>
  <c r="AM863" i="1"/>
  <c r="AM862" i="1"/>
  <c r="AM861" i="1"/>
  <c r="AM860" i="1"/>
  <c r="AM859" i="1"/>
  <c r="AM858" i="1"/>
  <c r="AM857" i="1"/>
  <c r="AM856" i="1"/>
  <c r="AM855" i="1"/>
  <c r="AM854" i="1"/>
  <c r="AM853" i="1"/>
  <c r="AM852" i="1"/>
  <c r="AM851" i="1"/>
  <c r="AM850" i="1"/>
  <c r="AM849" i="1"/>
  <c r="AM848" i="1"/>
  <c r="AM847" i="1"/>
  <c r="AM846" i="1"/>
  <c r="AM845" i="1"/>
  <c r="AM844" i="1"/>
  <c r="AM843" i="1"/>
  <c r="AM842" i="1"/>
  <c r="AM841" i="1"/>
  <c r="AM840" i="1"/>
  <c r="AM839" i="1"/>
  <c r="AM838" i="1"/>
  <c r="AM837" i="1"/>
  <c r="AM836" i="1"/>
  <c r="AM835" i="1"/>
  <c r="AM834" i="1"/>
  <c r="AM833" i="1"/>
  <c r="AM832" i="1"/>
  <c r="AM831" i="1"/>
  <c r="AM830" i="1"/>
  <c r="AM829" i="1"/>
  <c r="AM828" i="1"/>
  <c r="AM827" i="1"/>
  <c r="AM826" i="1"/>
  <c r="AM825" i="1"/>
  <c r="AM824" i="1"/>
  <c r="AM823" i="1"/>
  <c r="AM822" i="1"/>
  <c r="AM821" i="1"/>
  <c r="AM820" i="1"/>
  <c r="AM819" i="1"/>
  <c r="AM818" i="1"/>
  <c r="AM817" i="1"/>
  <c r="AM816" i="1"/>
  <c r="AM815" i="1"/>
  <c r="AM814" i="1"/>
  <c r="AM813" i="1"/>
  <c r="AM812" i="1"/>
  <c r="AM811" i="1"/>
  <c r="AM810" i="1"/>
  <c r="AM809" i="1"/>
  <c r="AM808" i="1"/>
  <c r="AM807" i="1"/>
  <c r="AM806" i="1"/>
  <c r="AM805" i="1"/>
  <c r="AM804" i="1"/>
  <c r="AM803" i="1"/>
  <c r="AM802" i="1"/>
  <c r="AM801" i="1"/>
  <c r="AM800" i="1"/>
  <c r="AM799" i="1"/>
  <c r="AM798" i="1"/>
  <c r="AM797" i="1"/>
  <c r="AM796" i="1"/>
  <c r="AM795" i="1"/>
  <c r="AM794" i="1"/>
  <c r="AM793" i="1"/>
  <c r="AM792" i="1"/>
  <c r="AM791" i="1"/>
  <c r="AM790" i="1"/>
  <c r="AM789" i="1"/>
  <c r="AM788" i="1"/>
  <c r="AM787" i="1"/>
  <c r="AM786" i="1"/>
  <c r="AM785" i="1"/>
  <c r="AM784" i="1"/>
  <c r="AM783" i="1"/>
  <c r="AM782" i="1"/>
  <c r="AM781" i="1"/>
  <c r="AM780" i="1"/>
  <c r="AM779" i="1"/>
  <c r="AM778" i="1"/>
  <c r="AM777" i="1"/>
  <c r="AM776" i="1"/>
  <c r="AM775" i="1"/>
  <c r="AM774" i="1"/>
  <c r="AM773" i="1"/>
  <c r="AM772" i="1"/>
  <c r="AM771" i="1"/>
  <c r="AM770" i="1"/>
  <c r="AM769" i="1"/>
  <c r="AM768" i="1"/>
  <c r="AM767" i="1"/>
  <c r="AM766" i="1"/>
  <c r="AM765" i="1"/>
  <c r="AM764" i="1"/>
  <c r="AM763" i="1"/>
  <c r="AM762" i="1"/>
  <c r="AM761" i="1"/>
  <c r="AM760" i="1"/>
  <c r="AM759" i="1"/>
  <c r="AM758" i="1"/>
  <c r="AM757" i="1"/>
  <c r="AM756" i="1"/>
  <c r="AM755" i="1"/>
  <c r="AM754" i="1"/>
  <c r="AM753" i="1"/>
  <c r="AM752" i="1"/>
  <c r="AM751" i="1"/>
  <c r="AM750" i="1"/>
  <c r="AM749" i="1"/>
  <c r="AM748" i="1"/>
  <c r="AM747" i="1"/>
  <c r="AM746" i="1"/>
  <c r="AM745" i="1"/>
  <c r="AM744" i="1"/>
  <c r="AM743" i="1"/>
  <c r="AM742" i="1"/>
  <c r="AM741" i="1"/>
  <c r="AM740" i="1"/>
  <c r="AM739" i="1"/>
  <c r="AM738" i="1"/>
  <c r="AM737" i="1"/>
  <c r="AM736" i="1"/>
  <c r="AM735" i="1"/>
  <c r="AM734" i="1"/>
  <c r="AM733" i="1"/>
  <c r="AM732" i="1"/>
  <c r="AM731" i="1"/>
  <c r="AM730" i="1"/>
  <c r="AM729" i="1"/>
  <c r="AM728" i="1"/>
  <c r="AM727" i="1"/>
  <c r="AM726" i="1"/>
  <c r="AM725" i="1"/>
  <c r="AM724" i="1"/>
  <c r="AM723" i="1"/>
  <c r="AM722" i="1"/>
  <c r="AM721" i="1"/>
  <c r="AM720" i="1"/>
  <c r="AM719" i="1"/>
  <c r="AM718" i="1"/>
  <c r="AM717" i="1"/>
  <c r="AM716" i="1"/>
  <c r="AM715" i="1"/>
  <c r="AM714" i="1"/>
  <c r="AM713" i="1"/>
  <c r="AM712" i="1"/>
  <c r="AM711" i="1"/>
  <c r="AM710" i="1"/>
  <c r="AM709" i="1"/>
  <c r="AM708" i="1"/>
  <c r="AM707" i="1"/>
  <c r="AM706" i="1"/>
  <c r="AM705" i="1"/>
  <c r="AM704" i="1"/>
  <c r="AM703" i="1"/>
  <c r="AM702" i="1"/>
  <c r="AM701" i="1"/>
  <c r="AM700" i="1"/>
  <c r="AM699" i="1"/>
  <c r="AM698" i="1"/>
  <c r="AM697" i="1"/>
  <c r="AM696" i="1"/>
  <c r="AM695" i="1"/>
  <c r="AM694" i="1"/>
  <c r="AM693" i="1"/>
  <c r="AM692" i="1"/>
  <c r="AM691" i="1"/>
  <c r="AM690" i="1"/>
  <c r="AM689" i="1"/>
  <c r="AM688" i="1"/>
  <c r="AM687" i="1"/>
  <c r="AM686" i="1"/>
  <c r="AM685" i="1"/>
  <c r="AM684" i="1"/>
  <c r="AM683" i="1"/>
  <c r="AM682" i="1"/>
  <c r="AM681" i="1"/>
  <c r="AM680" i="1"/>
  <c r="AM679" i="1"/>
  <c r="AM678" i="1"/>
  <c r="AM677" i="1"/>
  <c r="AM676" i="1"/>
  <c r="AM675" i="1"/>
  <c r="AM674" i="1"/>
  <c r="AM673" i="1"/>
  <c r="AM672" i="1"/>
  <c r="AM671" i="1"/>
  <c r="AM670" i="1"/>
  <c r="AM669" i="1"/>
  <c r="AM668" i="1"/>
  <c r="AM667" i="1"/>
  <c r="AM666" i="1"/>
  <c r="AM665" i="1"/>
  <c r="AM664" i="1"/>
  <c r="AM663" i="1"/>
  <c r="AM662" i="1"/>
  <c r="AM661" i="1"/>
  <c r="AM660" i="1"/>
  <c r="AM659" i="1"/>
  <c r="AM658" i="1"/>
  <c r="AM657" i="1"/>
  <c r="AM656" i="1"/>
  <c r="AM655" i="1"/>
  <c r="AM654" i="1"/>
  <c r="AM653" i="1"/>
  <c r="AM652" i="1"/>
  <c r="AM651" i="1"/>
  <c r="AM650" i="1"/>
  <c r="AM649" i="1"/>
  <c r="AM648" i="1"/>
  <c r="AM647" i="1"/>
  <c r="AM646" i="1"/>
  <c r="AM645" i="1"/>
  <c r="AM644" i="1"/>
  <c r="AM643" i="1"/>
  <c r="AM642" i="1"/>
  <c r="AM641" i="1"/>
  <c r="AM640" i="1"/>
  <c r="AM639" i="1"/>
  <c r="AM638" i="1"/>
  <c r="AM637" i="1"/>
  <c r="AM636" i="1"/>
  <c r="AM635" i="1"/>
  <c r="AM634" i="1"/>
  <c r="AM633" i="1"/>
  <c r="AM632" i="1"/>
  <c r="AM631" i="1"/>
  <c r="AM630" i="1"/>
  <c r="AM629" i="1"/>
  <c r="AM628" i="1"/>
  <c r="AM627" i="1"/>
  <c r="AM626" i="1"/>
  <c r="AM625" i="1"/>
  <c r="AM624" i="1"/>
  <c r="AM623" i="1"/>
  <c r="AM622" i="1"/>
  <c r="AM621" i="1"/>
  <c r="AM620" i="1"/>
  <c r="AM619" i="1"/>
  <c r="AM618" i="1"/>
  <c r="AM617" i="1"/>
  <c r="AM616" i="1"/>
  <c r="AM615" i="1"/>
  <c r="AM614" i="1"/>
  <c r="AM613" i="1"/>
  <c r="AM612" i="1"/>
  <c r="AM611" i="1"/>
  <c r="AM610" i="1"/>
  <c r="AM609" i="1"/>
  <c r="AM608" i="1"/>
  <c r="AM607" i="1"/>
  <c r="AM606" i="1"/>
  <c r="AM605" i="1"/>
  <c r="AM604" i="1"/>
  <c r="AM603" i="1"/>
  <c r="AM602" i="1"/>
  <c r="AM601" i="1"/>
  <c r="AM600" i="1"/>
  <c r="AM599" i="1"/>
  <c r="AM598" i="1"/>
  <c r="AM597" i="1"/>
  <c r="AM596" i="1"/>
  <c r="AM595" i="1"/>
  <c r="AM594" i="1"/>
  <c r="AM593" i="1"/>
  <c r="AM592" i="1"/>
  <c r="AM591" i="1"/>
  <c r="AM590" i="1"/>
  <c r="AM589" i="1"/>
  <c r="AM588" i="1"/>
  <c r="AM587" i="1"/>
  <c r="AM586" i="1"/>
  <c r="AM585" i="1"/>
  <c r="AM584" i="1"/>
  <c r="AM583" i="1"/>
  <c r="AM582" i="1"/>
  <c r="AM581" i="1"/>
  <c r="AM580" i="1"/>
  <c r="AM579" i="1"/>
  <c r="AM578" i="1"/>
  <c r="AM577" i="1"/>
  <c r="AM576" i="1"/>
  <c r="AM575" i="1"/>
  <c r="AM574" i="1"/>
  <c r="AM573" i="1"/>
  <c r="AM572" i="1"/>
  <c r="AM571" i="1"/>
  <c r="AM570" i="1"/>
  <c r="AM569" i="1"/>
  <c r="AM568" i="1"/>
  <c r="AM567" i="1"/>
  <c r="AM566" i="1"/>
  <c r="AM565" i="1"/>
  <c r="AM564" i="1"/>
  <c r="AM563" i="1"/>
  <c r="AM562" i="1"/>
  <c r="AM561" i="1"/>
  <c r="AM560" i="1"/>
  <c r="AM559" i="1"/>
  <c r="AM558" i="1"/>
  <c r="AM557" i="1"/>
  <c r="AM556" i="1"/>
  <c r="AM555" i="1"/>
  <c r="AM554" i="1"/>
  <c r="AM553" i="1"/>
  <c r="AM552" i="1"/>
  <c r="AM551" i="1"/>
  <c r="AM550" i="1"/>
  <c r="AM549" i="1"/>
  <c r="AM548" i="1"/>
  <c r="AM547" i="1"/>
  <c r="AM546" i="1"/>
  <c r="AM545" i="1"/>
  <c r="AM544" i="1"/>
  <c r="AM543" i="1"/>
  <c r="AM542" i="1"/>
  <c r="AM541" i="1"/>
  <c r="AM540" i="1"/>
  <c r="AM539" i="1"/>
  <c r="AM538" i="1"/>
  <c r="AM537" i="1"/>
  <c r="AM536" i="1"/>
  <c r="AM535" i="1"/>
  <c r="AM534" i="1"/>
  <c r="AM533" i="1"/>
  <c r="AM532" i="1"/>
  <c r="AM531" i="1"/>
  <c r="AM530" i="1"/>
  <c r="AM529" i="1"/>
  <c r="AM528" i="1"/>
  <c r="AM527" i="1"/>
  <c r="AM526" i="1"/>
  <c r="AM525" i="1"/>
  <c r="AM524" i="1"/>
  <c r="AM523" i="1"/>
  <c r="AM522" i="1"/>
  <c r="AM521" i="1"/>
  <c r="AM520" i="1"/>
  <c r="AM519" i="1"/>
  <c r="AM518" i="1"/>
  <c r="AM517" i="1"/>
  <c r="AM516" i="1"/>
  <c r="AM515" i="1"/>
  <c r="AM514" i="1"/>
  <c r="AM513" i="1"/>
  <c r="AM512" i="1"/>
  <c r="AM511" i="1"/>
  <c r="AM510" i="1"/>
  <c r="AM509" i="1"/>
  <c r="AM508" i="1"/>
  <c r="AM507" i="1"/>
  <c r="AM506" i="1"/>
  <c r="AM505" i="1"/>
  <c r="AM504" i="1"/>
  <c r="AM503" i="1"/>
  <c r="AM502" i="1"/>
  <c r="AM501" i="1"/>
  <c r="AM500" i="1"/>
  <c r="AM499" i="1"/>
  <c r="AM498" i="1"/>
  <c r="AM497" i="1"/>
  <c r="AM496" i="1"/>
  <c r="AM495" i="1"/>
  <c r="AM494" i="1"/>
  <c r="AM493" i="1"/>
  <c r="AM492" i="1"/>
  <c r="AM491" i="1"/>
  <c r="AM490" i="1"/>
  <c r="AM489" i="1"/>
  <c r="AM488" i="1"/>
  <c r="AM487" i="1"/>
  <c r="AM486" i="1"/>
  <c r="AM485" i="1"/>
  <c r="AM484" i="1"/>
  <c r="AM483" i="1"/>
  <c r="AM482" i="1"/>
  <c r="AM481" i="1"/>
  <c r="AM480" i="1"/>
  <c r="AM479" i="1"/>
  <c r="AM478" i="1"/>
  <c r="AM477" i="1"/>
  <c r="AM476" i="1"/>
  <c r="AM475" i="1"/>
  <c r="AM474" i="1"/>
  <c r="AM473" i="1"/>
  <c r="AM472" i="1"/>
  <c r="AM471" i="1"/>
  <c r="AM470" i="1"/>
  <c r="AM469" i="1"/>
  <c r="AM468" i="1"/>
  <c r="AM467" i="1"/>
  <c r="AM466" i="1"/>
  <c r="AM465" i="1"/>
  <c r="AM464" i="1"/>
  <c r="AM463" i="1"/>
  <c r="AM462" i="1"/>
  <c r="AM461" i="1"/>
  <c r="AM460" i="1"/>
  <c r="AM459" i="1"/>
  <c r="AM458" i="1"/>
  <c r="AM457" i="1"/>
  <c r="AM456" i="1"/>
  <c r="AM455" i="1"/>
  <c r="AM454" i="1"/>
  <c r="AM453" i="1"/>
  <c r="AM452" i="1"/>
  <c r="AM451" i="1"/>
  <c r="AM450" i="1"/>
  <c r="AM449" i="1"/>
  <c r="AM448" i="1"/>
  <c r="AM447" i="1"/>
  <c r="AM446" i="1"/>
  <c r="AM445" i="1"/>
  <c r="AM444" i="1"/>
  <c r="AM443" i="1"/>
  <c r="AM442" i="1"/>
  <c r="AM441" i="1"/>
  <c r="AM440" i="1"/>
  <c r="AM439" i="1"/>
  <c r="AM438" i="1"/>
  <c r="AM437" i="1"/>
  <c r="AM436" i="1"/>
  <c r="AM435" i="1"/>
  <c r="AM434" i="1"/>
  <c r="AM433" i="1"/>
  <c r="AM432" i="1"/>
  <c r="AM431" i="1"/>
  <c r="AM430" i="1"/>
  <c r="AM429" i="1"/>
  <c r="AM428" i="1"/>
  <c r="AM427" i="1"/>
  <c r="AM426" i="1"/>
  <c r="AM425" i="1"/>
  <c r="AM424" i="1"/>
  <c r="AM423" i="1"/>
  <c r="AM422" i="1"/>
  <c r="AM421" i="1"/>
  <c r="AM420" i="1"/>
  <c r="AM419" i="1"/>
  <c r="AM418" i="1"/>
  <c r="AM417" i="1"/>
  <c r="AM416" i="1"/>
  <c r="AM415" i="1"/>
  <c r="AM414" i="1"/>
  <c r="AM413" i="1"/>
  <c r="AM412" i="1"/>
  <c r="AM411" i="1"/>
  <c r="AM410" i="1"/>
  <c r="AM409" i="1"/>
  <c r="AM408" i="1"/>
  <c r="AM407" i="1"/>
  <c r="AM406" i="1"/>
  <c r="AM405" i="1"/>
  <c r="AM404" i="1"/>
  <c r="AM403" i="1"/>
  <c r="AM402" i="1"/>
  <c r="AM401" i="1"/>
  <c r="AM400" i="1"/>
  <c r="AM399" i="1"/>
  <c r="AM398" i="1"/>
  <c r="AM397" i="1"/>
  <c r="AM396" i="1"/>
  <c r="AM395" i="1"/>
  <c r="AM394" i="1"/>
  <c r="AM393" i="1"/>
  <c r="AM392" i="1"/>
  <c r="AM391" i="1"/>
  <c r="AM390" i="1"/>
  <c r="AM389" i="1"/>
  <c r="AM388" i="1"/>
  <c r="AM387" i="1"/>
  <c r="AM386" i="1"/>
  <c r="AM385" i="1"/>
  <c r="AM384" i="1"/>
  <c r="AM383" i="1"/>
  <c r="AM382" i="1"/>
  <c r="AM381" i="1"/>
  <c r="AM380" i="1"/>
  <c r="AM379" i="1"/>
  <c r="AM378" i="1"/>
  <c r="AM377" i="1"/>
  <c r="AM376" i="1"/>
  <c r="AM375" i="1"/>
  <c r="AM374" i="1"/>
  <c r="AM373" i="1"/>
  <c r="AM372" i="1"/>
  <c r="AM371" i="1"/>
  <c r="AM370" i="1"/>
  <c r="AM369" i="1"/>
  <c r="AM368" i="1"/>
  <c r="AM367" i="1"/>
  <c r="AM366" i="1"/>
  <c r="AM365" i="1"/>
  <c r="AM364" i="1"/>
  <c r="AM363" i="1"/>
  <c r="AM362" i="1"/>
  <c r="AM361" i="1"/>
  <c r="AM360" i="1"/>
  <c r="AM359" i="1"/>
  <c r="AM358" i="1"/>
  <c r="AM357" i="1"/>
  <c r="AM356" i="1"/>
  <c r="AM355" i="1"/>
  <c r="AM354" i="1"/>
  <c r="AM353" i="1"/>
  <c r="AM352" i="1"/>
  <c r="AM351" i="1"/>
  <c r="AM350" i="1"/>
  <c r="AM349" i="1"/>
  <c r="AM348" i="1"/>
  <c r="AM347" i="1"/>
  <c r="AM346" i="1"/>
  <c r="AM345" i="1"/>
  <c r="AM344" i="1"/>
  <c r="AM343" i="1"/>
  <c r="AM342" i="1"/>
  <c r="AM341" i="1"/>
  <c r="AM340" i="1"/>
  <c r="AM339" i="1"/>
  <c r="AM338" i="1"/>
  <c r="AM337" i="1"/>
  <c r="AM336" i="1"/>
  <c r="AM335" i="1"/>
  <c r="AM334" i="1"/>
  <c r="AM333" i="1"/>
  <c r="AM332" i="1"/>
  <c r="AM331" i="1"/>
  <c r="AM330" i="1"/>
  <c r="AM329" i="1"/>
  <c r="AM328" i="1"/>
  <c r="AM327" i="1"/>
  <c r="AM326" i="1"/>
  <c r="AM325" i="1"/>
  <c r="AM324" i="1"/>
  <c r="AM323" i="1"/>
  <c r="AM322" i="1"/>
  <c r="AM321" i="1"/>
  <c r="AM320" i="1"/>
  <c r="AM319" i="1"/>
  <c r="AM318" i="1"/>
  <c r="AM317" i="1"/>
  <c r="AM316" i="1"/>
  <c r="AM315" i="1"/>
  <c r="AM314" i="1"/>
  <c r="AM313" i="1"/>
  <c r="AM312" i="1"/>
  <c r="AM311" i="1"/>
  <c r="AM310" i="1"/>
  <c r="AM309" i="1"/>
  <c r="AM308" i="1"/>
  <c r="AM307" i="1"/>
  <c r="AM306" i="1"/>
  <c r="AM305" i="1"/>
  <c r="AM304" i="1"/>
  <c r="AM303" i="1"/>
  <c r="AM302" i="1"/>
  <c r="AM301" i="1"/>
  <c r="AM300" i="1"/>
  <c r="AM299" i="1"/>
  <c r="AM298" i="1"/>
  <c r="AM297" i="1"/>
  <c r="AM296" i="1"/>
  <c r="AM295" i="1"/>
  <c r="AM294" i="1"/>
  <c r="AM293" i="1"/>
  <c r="AM292" i="1"/>
  <c r="AM291" i="1"/>
  <c r="AM290" i="1"/>
  <c r="AM289" i="1"/>
  <c r="AM288" i="1"/>
  <c r="AM287" i="1"/>
  <c r="AM286" i="1"/>
  <c r="AM285" i="1"/>
  <c r="AM284" i="1"/>
  <c r="AM283" i="1"/>
  <c r="AM282" i="1"/>
  <c r="AM281" i="1"/>
  <c r="AM280" i="1"/>
  <c r="AM279" i="1"/>
  <c r="AM278" i="1"/>
  <c r="AM277" i="1"/>
  <c r="AM276" i="1"/>
  <c r="AM275" i="1"/>
  <c r="AM274" i="1"/>
  <c r="AM273" i="1"/>
  <c r="AM272" i="1"/>
  <c r="AM271" i="1"/>
  <c r="AM270" i="1"/>
  <c r="AM269" i="1"/>
  <c r="AM268" i="1"/>
  <c r="AM267" i="1"/>
  <c r="AM266" i="1"/>
  <c r="AM265" i="1"/>
  <c r="AM264" i="1"/>
  <c r="AM263" i="1"/>
  <c r="AM262" i="1"/>
  <c r="AM261" i="1"/>
  <c r="AM260" i="1"/>
  <c r="AM259" i="1"/>
  <c r="AM258" i="1"/>
  <c r="AM257" i="1"/>
  <c r="AM256" i="1"/>
  <c r="AM255" i="1"/>
  <c r="AM254" i="1"/>
  <c r="AM253" i="1"/>
  <c r="AM252" i="1"/>
  <c r="AM251" i="1"/>
  <c r="AM250" i="1"/>
  <c r="AM249" i="1"/>
  <c r="AM248" i="1"/>
  <c r="AM247" i="1"/>
  <c r="AM246" i="1"/>
  <c r="AM245" i="1"/>
  <c r="AM244" i="1"/>
  <c r="AM243" i="1"/>
  <c r="AM242" i="1"/>
  <c r="AM241" i="1"/>
  <c r="AM240" i="1"/>
  <c r="AM239" i="1"/>
  <c r="AM238" i="1"/>
  <c r="AM237" i="1"/>
  <c r="AM236" i="1"/>
  <c r="AM235" i="1"/>
  <c r="AM234" i="1"/>
  <c r="AM233" i="1"/>
  <c r="AM232" i="1"/>
  <c r="AM231" i="1"/>
  <c r="AM230" i="1"/>
  <c r="AM229" i="1"/>
  <c r="AM228" i="1"/>
  <c r="AM227" i="1"/>
  <c r="AM226" i="1"/>
  <c r="AM225" i="1"/>
  <c r="AM224" i="1"/>
  <c r="AM223" i="1"/>
  <c r="AM222" i="1"/>
  <c r="AM221" i="1"/>
  <c r="AM220" i="1"/>
  <c r="AM219" i="1"/>
  <c r="AM218" i="1"/>
  <c r="AM217" i="1"/>
  <c r="AM216" i="1"/>
  <c r="AM215" i="1"/>
  <c r="AM214" i="1"/>
  <c r="AM213" i="1"/>
  <c r="AM212" i="1"/>
  <c r="AM211" i="1"/>
  <c r="AM210" i="1"/>
  <c r="AM209" i="1"/>
  <c r="AM208" i="1"/>
  <c r="AM207" i="1"/>
  <c r="AM206" i="1"/>
  <c r="AM205" i="1"/>
  <c r="AM204" i="1"/>
  <c r="AM203" i="1"/>
  <c r="AM202" i="1"/>
  <c r="AM201" i="1"/>
  <c r="AM200" i="1"/>
  <c r="AM199" i="1"/>
  <c r="AM198" i="1"/>
  <c r="AM197" i="1"/>
  <c r="AM196" i="1"/>
  <c r="AM195" i="1"/>
  <c r="AM194" i="1"/>
  <c r="AM193" i="1"/>
  <c r="AM192" i="1"/>
  <c r="AM191" i="1"/>
  <c r="AM190" i="1"/>
  <c r="AM189" i="1"/>
  <c r="AM188" i="1"/>
  <c r="AM187" i="1"/>
  <c r="AM186" i="1"/>
  <c r="AM185" i="1"/>
  <c r="AM184" i="1"/>
  <c r="AM183" i="1"/>
  <c r="AM182" i="1"/>
  <c r="AM181" i="1"/>
  <c r="AM180" i="1"/>
  <c r="AM179" i="1"/>
  <c r="AM178" i="1"/>
  <c r="AM177" i="1"/>
  <c r="AM176" i="1"/>
  <c r="AM175" i="1"/>
  <c r="AM174" i="1"/>
  <c r="AM173" i="1"/>
  <c r="AM172" i="1"/>
  <c r="AM171" i="1"/>
  <c r="AM170" i="1"/>
  <c r="AM169" i="1"/>
  <c r="AM168" i="1"/>
  <c r="AM167" i="1"/>
  <c r="AM166" i="1"/>
  <c r="AM165" i="1"/>
  <c r="AM164" i="1"/>
  <c r="AM163" i="1"/>
  <c r="AM162" i="1"/>
  <c r="AM161" i="1"/>
  <c r="AM160" i="1"/>
  <c r="AM159" i="1"/>
  <c r="AM158" i="1"/>
  <c r="AM157" i="1"/>
  <c r="AM156" i="1"/>
  <c r="AM155" i="1"/>
  <c r="AM154" i="1"/>
  <c r="AM153" i="1"/>
  <c r="AM152" i="1"/>
  <c r="AM151" i="1"/>
  <c r="AM150" i="1"/>
  <c r="AM149" i="1"/>
  <c r="AM148" i="1"/>
  <c r="AM147" i="1"/>
  <c r="AM146" i="1"/>
  <c r="AM145" i="1"/>
  <c r="AM144" i="1"/>
  <c r="AM143" i="1"/>
  <c r="AM142" i="1"/>
  <c r="AM141" i="1"/>
  <c r="AM140" i="1"/>
  <c r="AM139" i="1"/>
  <c r="AM138" i="1"/>
  <c r="AM137" i="1"/>
  <c r="AM136" i="1"/>
  <c r="AM135" i="1"/>
  <c r="AM134" i="1"/>
  <c r="AM133" i="1"/>
  <c r="AM132" i="1"/>
  <c r="AM131" i="1"/>
  <c r="AM130" i="1"/>
  <c r="AM129" i="1"/>
  <c r="AM128" i="1"/>
  <c r="AM127" i="1"/>
  <c r="AM126" i="1"/>
  <c r="AM125" i="1"/>
  <c r="AM124" i="1"/>
  <c r="AM123" i="1"/>
  <c r="AM122" i="1"/>
  <c r="AM121" i="1"/>
  <c r="AM120" i="1"/>
  <c r="AM119" i="1"/>
  <c r="AM118" i="1"/>
  <c r="AM117" i="1"/>
  <c r="AM116" i="1"/>
  <c r="AM115" i="1"/>
  <c r="AM114" i="1"/>
  <c r="AM113" i="1"/>
  <c r="AM112" i="1"/>
  <c r="AM111" i="1"/>
  <c r="AM110" i="1"/>
  <c r="AM109" i="1"/>
  <c r="AM108" i="1"/>
  <c r="AM107" i="1"/>
  <c r="AM106" i="1"/>
  <c r="AM105" i="1"/>
  <c r="AM104" i="1"/>
  <c r="AM103" i="1"/>
  <c r="AM102" i="1"/>
  <c r="AM101" i="1"/>
  <c r="AM100" i="1"/>
  <c r="AM99" i="1"/>
  <c r="AM98" i="1"/>
  <c r="AM97" i="1"/>
  <c r="AM96" i="1"/>
  <c r="AM95" i="1"/>
  <c r="AM94" i="1"/>
  <c r="AM93" i="1"/>
  <c r="AM92" i="1"/>
  <c r="AM91" i="1"/>
  <c r="AM90" i="1"/>
  <c r="AM89" i="1"/>
  <c r="AM88" i="1"/>
  <c r="AM87" i="1"/>
  <c r="AM86" i="1"/>
  <c r="AM85" i="1"/>
  <c r="AM84" i="1"/>
  <c r="AM83" i="1"/>
  <c r="AM82" i="1"/>
  <c r="AM81" i="1"/>
  <c r="AM80" i="1"/>
  <c r="AM79" i="1"/>
  <c r="AM78" i="1"/>
  <c r="AM77" i="1"/>
  <c r="AM76" i="1"/>
  <c r="AM75" i="1"/>
  <c r="AM74" i="1"/>
  <c r="AM73" i="1"/>
  <c r="AM72" i="1"/>
  <c r="AM71" i="1"/>
  <c r="AM70" i="1"/>
  <c r="AM69" i="1"/>
  <c r="AM68" i="1"/>
  <c r="AM67" i="1"/>
  <c r="AM66" i="1"/>
  <c r="AM65" i="1"/>
  <c r="AM64" i="1"/>
  <c r="AM63" i="1"/>
  <c r="AM62" i="1"/>
  <c r="AM61" i="1"/>
  <c r="AM60" i="1"/>
  <c r="AM59" i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N9" i="1"/>
  <c r="AM9" i="1"/>
  <c r="AL10008" i="1"/>
  <c r="AL10007" i="1"/>
  <c r="AL10006" i="1"/>
  <c r="AL10005" i="1"/>
  <c r="AL10004" i="1"/>
  <c r="AL10003" i="1"/>
  <c r="AL10002" i="1"/>
  <c r="AL10001" i="1"/>
  <c r="AL10000" i="1"/>
  <c r="AL9999" i="1"/>
  <c r="AL9998" i="1"/>
  <c r="AL9997" i="1"/>
  <c r="AL9996" i="1"/>
  <c r="AL9995" i="1"/>
  <c r="AL9994" i="1"/>
  <c r="AL9993" i="1"/>
  <c r="AL9992" i="1"/>
  <c r="AL9991" i="1"/>
  <c r="AL9990" i="1"/>
  <c r="AL9989" i="1"/>
  <c r="AL9988" i="1"/>
  <c r="AL9987" i="1"/>
  <c r="AL9986" i="1"/>
  <c r="AL9985" i="1"/>
  <c r="AL9984" i="1"/>
  <c r="AL9983" i="1"/>
  <c r="AL9982" i="1"/>
  <c r="AL9981" i="1"/>
  <c r="AL9980" i="1"/>
  <c r="AL9979" i="1"/>
  <c r="AL9978" i="1"/>
  <c r="AL9977" i="1"/>
  <c r="AL9976" i="1"/>
  <c r="AL9975" i="1"/>
  <c r="AL9974" i="1"/>
  <c r="AL9973" i="1"/>
  <c r="AL9972" i="1"/>
  <c r="AL9971" i="1"/>
  <c r="AL9970" i="1"/>
  <c r="AL9969" i="1"/>
  <c r="AL9968" i="1"/>
  <c r="AL9967" i="1"/>
  <c r="AL9966" i="1"/>
  <c r="AL9965" i="1"/>
  <c r="AL9964" i="1"/>
  <c r="AL9963" i="1"/>
  <c r="AL9962" i="1"/>
  <c r="AL9961" i="1"/>
  <c r="AL9960" i="1"/>
  <c r="AL9959" i="1"/>
  <c r="AL9958" i="1"/>
  <c r="AL9957" i="1"/>
  <c r="AL9956" i="1"/>
  <c r="AL9955" i="1"/>
  <c r="AL9954" i="1"/>
  <c r="AL9953" i="1"/>
  <c r="AL9952" i="1"/>
  <c r="AL9951" i="1"/>
  <c r="AL9950" i="1"/>
  <c r="AL9949" i="1"/>
  <c r="AL9948" i="1"/>
  <c r="AL9947" i="1"/>
  <c r="AL9946" i="1"/>
  <c r="AL9945" i="1"/>
  <c r="AL9944" i="1"/>
  <c r="AL9943" i="1"/>
  <c r="AL9942" i="1"/>
  <c r="AL9941" i="1"/>
  <c r="AL9940" i="1"/>
  <c r="AL9939" i="1"/>
  <c r="AL9938" i="1"/>
  <c r="AL9937" i="1"/>
  <c r="AL9936" i="1"/>
  <c r="AL9935" i="1"/>
  <c r="AL9934" i="1"/>
  <c r="AL9933" i="1"/>
  <c r="AL9932" i="1"/>
  <c r="AL9931" i="1"/>
  <c r="AL9930" i="1"/>
  <c r="AL9929" i="1"/>
  <c r="AL9928" i="1"/>
  <c r="AL9927" i="1"/>
  <c r="AL9926" i="1"/>
  <c r="AL9925" i="1"/>
  <c r="AL9924" i="1"/>
  <c r="AL9923" i="1"/>
  <c r="AL9922" i="1"/>
  <c r="AL9921" i="1"/>
  <c r="AL9920" i="1"/>
  <c r="AL9919" i="1"/>
  <c r="AL9918" i="1"/>
  <c r="AL9917" i="1"/>
  <c r="AL9916" i="1"/>
  <c r="AL9915" i="1"/>
  <c r="AL9914" i="1"/>
  <c r="AL9913" i="1"/>
  <c r="AL9912" i="1"/>
  <c r="AL9911" i="1"/>
  <c r="AL9910" i="1"/>
  <c r="AL9909" i="1"/>
  <c r="AL9908" i="1"/>
  <c r="AL9907" i="1"/>
  <c r="AL9906" i="1"/>
  <c r="AL9905" i="1"/>
  <c r="AL9904" i="1"/>
  <c r="AL9903" i="1"/>
  <c r="AL9902" i="1"/>
  <c r="AL9901" i="1"/>
  <c r="AL9900" i="1"/>
  <c r="AL9899" i="1"/>
  <c r="AL9898" i="1"/>
  <c r="AL9897" i="1"/>
  <c r="AL9896" i="1"/>
  <c r="AL9895" i="1"/>
  <c r="AL9894" i="1"/>
  <c r="AL9893" i="1"/>
  <c r="AL9892" i="1"/>
  <c r="AL9891" i="1"/>
  <c r="AL9890" i="1"/>
  <c r="AL9889" i="1"/>
  <c r="AL9888" i="1"/>
  <c r="AL9887" i="1"/>
  <c r="AL9886" i="1"/>
  <c r="AL9885" i="1"/>
  <c r="AL9884" i="1"/>
  <c r="AL9883" i="1"/>
  <c r="AL9882" i="1"/>
  <c r="AL9881" i="1"/>
  <c r="AL9880" i="1"/>
  <c r="AL9879" i="1"/>
  <c r="AL9878" i="1"/>
  <c r="AL9877" i="1"/>
  <c r="AL9876" i="1"/>
  <c r="AL9875" i="1"/>
  <c r="AL9874" i="1"/>
  <c r="AL9873" i="1"/>
  <c r="AL9872" i="1"/>
  <c r="AL9871" i="1"/>
  <c r="AL9870" i="1"/>
  <c r="AL9869" i="1"/>
  <c r="AL9868" i="1"/>
  <c r="AL9867" i="1"/>
  <c r="AL9866" i="1"/>
  <c r="AL9865" i="1"/>
  <c r="AL9864" i="1"/>
  <c r="AL9863" i="1"/>
  <c r="AL9862" i="1"/>
  <c r="AL9861" i="1"/>
  <c r="AL9860" i="1"/>
  <c r="AL9859" i="1"/>
  <c r="AL9858" i="1"/>
  <c r="AL9857" i="1"/>
  <c r="AL9856" i="1"/>
  <c r="AL9855" i="1"/>
  <c r="AL9854" i="1"/>
  <c r="AL9853" i="1"/>
  <c r="AL9852" i="1"/>
  <c r="AL9851" i="1"/>
  <c r="AL9850" i="1"/>
  <c r="AL9849" i="1"/>
  <c r="AL9848" i="1"/>
  <c r="AL9847" i="1"/>
  <c r="AL9846" i="1"/>
  <c r="AL9845" i="1"/>
  <c r="AL9844" i="1"/>
  <c r="AL9843" i="1"/>
  <c r="AL9842" i="1"/>
  <c r="AL9841" i="1"/>
  <c r="AL9840" i="1"/>
  <c r="AL9839" i="1"/>
  <c r="AL9838" i="1"/>
  <c r="AL9837" i="1"/>
  <c r="AL9836" i="1"/>
  <c r="AL9835" i="1"/>
  <c r="AL9834" i="1"/>
  <c r="AL9833" i="1"/>
  <c r="AL9832" i="1"/>
  <c r="AL9831" i="1"/>
  <c r="AL9830" i="1"/>
  <c r="AL9829" i="1"/>
  <c r="AL9828" i="1"/>
  <c r="AL9827" i="1"/>
  <c r="AL9826" i="1"/>
  <c r="AL9825" i="1"/>
  <c r="AL9824" i="1"/>
  <c r="AL9823" i="1"/>
  <c r="AL9822" i="1"/>
  <c r="AL9821" i="1"/>
  <c r="AL9820" i="1"/>
  <c r="AL9819" i="1"/>
  <c r="AL9818" i="1"/>
  <c r="AL9817" i="1"/>
  <c r="AL9816" i="1"/>
  <c r="AL9815" i="1"/>
  <c r="AL9814" i="1"/>
  <c r="AL9813" i="1"/>
  <c r="AL9812" i="1"/>
  <c r="AL9811" i="1"/>
  <c r="AL9810" i="1"/>
  <c r="AL9809" i="1"/>
  <c r="AL9808" i="1"/>
  <c r="AL9807" i="1"/>
  <c r="AL9806" i="1"/>
  <c r="AL9805" i="1"/>
  <c r="AL9804" i="1"/>
  <c r="AL9803" i="1"/>
  <c r="AL9802" i="1"/>
  <c r="AL9801" i="1"/>
  <c r="AL9800" i="1"/>
  <c r="AL9799" i="1"/>
  <c r="AL9798" i="1"/>
  <c r="AL9797" i="1"/>
  <c r="AL9796" i="1"/>
  <c r="AL9795" i="1"/>
  <c r="AL9794" i="1"/>
  <c r="AL9793" i="1"/>
  <c r="AL9792" i="1"/>
  <c r="AL9791" i="1"/>
  <c r="AL9790" i="1"/>
  <c r="AL9789" i="1"/>
  <c r="AL9788" i="1"/>
  <c r="AL9787" i="1"/>
  <c r="AL9786" i="1"/>
  <c r="AL9785" i="1"/>
  <c r="AL9784" i="1"/>
  <c r="AL9783" i="1"/>
  <c r="AL9782" i="1"/>
  <c r="AL9781" i="1"/>
  <c r="AL9780" i="1"/>
  <c r="AL9779" i="1"/>
  <c r="AL9778" i="1"/>
  <c r="AL9777" i="1"/>
  <c r="AL9776" i="1"/>
  <c r="AL9775" i="1"/>
  <c r="AL9774" i="1"/>
  <c r="AL9773" i="1"/>
  <c r="AL9772" i="1"/>
  <c r="AL9771" i="1"/>
  <c r="AL9770" i="1"/>
  <c r="AL9769" i="1"/>
  <c r="AL9768" i="1"/>
  <c r="AL9767" i="1"/>
  <c r="AL9766" i="1"/>
  <c r="AL9765" i="1"/>
  <c r="AL9764" i="1"/>
  <c r="AL9763" i="1"/>
  <c r="AL9762" i="1"/>
  <c r="AL9761" i="1"/>
  <c r="AL9760" i="1"/>
  <c r="AL9759" i="1"/>
  <c r="AL9758" i="1"/>
  <c r="AL9757" i="1"/>
  <c r="AL9756" i="1"/>
  <c r="AL9755" i="1"/>
  <c r="AL9754" i="1"/>
  <c r="AL9753" i="1"/>
  <c r="AL9752" i="1"/>
  <c r="AL9751" i="1"/>
  <c r="AL9750" i="1"/>
  <c r="AL9749" i="1"/>
  <c r="AL9748" i="1"/>
  <c r="AL9747" i="1"/>
  <c r="AL9746" i="1"/>
  <c r="AL9745" i="1"/>
  <c r="AL9744" i="1"/>
  <c r="AL9743" i="1"/>
  <c r="AL9742" i="1"/>
  <c r="AL9741" i="1"/>
  <c r="AL9740" i="1"/>
  <c r="AL9739" i="1"/>
  <c r="AL9738" i="1"/>
  <c r="AL9737" i="1"/>
  <c r="AL9736" i="1"/>
  <c r="AL9735" i="1"/>
  <c r="AL9734" i="1"/>
  <c r="AL9733" i="1"/>
  <c r="AL9732" i="1"/>
  <c r="AL9731" i="1"/>
  <c r="AL9730" i="1"/>
  <c r="AL9729" i="1"/>
  <c r="AL9728" i="1"/>
  <c r="AL9727" i="1"/>
  <c r="AL9726" i="1"/>
  <c r="AL9725" i="1"/>
  <c r="AL9724" i="1"/>
  <c r="AL9723" i="1"/>
  <c r="AL9722" i="1"/>
  <c r="AL9721" i="1"/>
  <c r="AL9720" i="1"/>
  <c r="AL9719" i="1"/>
  <c r="AL9718" i="1"/>
  <c r="AL9717" i="1"/>
  <c r="AL9716" i="1"/>
  <c r="AL9715" i="1"/>
  <c r="AL9714" i="1"/>
  <c r="AL9713" i="1"/>
  <c r="AL9712" i="1"/>
  <c r="AL9711" i="1"/>
  <c r="AL9710" i="1"/>
  <c r="AL9709" i="1"/>
  <c r="AL9708" i="1"/>
  <c r="AL9707" i="1"/>
  <c r="AL9706" i="1"/>
  <c r="AL9705" i="1"/>
  <c r="AL9704" i="1"/>
  <c r="AL9703" i="1"/>
  <c r="AL9702" i="1"/>
  <c r="AL9701" i="1"/>
  <c r="AL9700" i="1"/>
  <c r="AL9699" i="1"/>
  <c r="AL9698" i="1"/>
  <c r="AL9697" i="1"/>
  <c r="AL9696" i="1"/>
  <c r="AL9695" i="1"/>
  <c r="AL9694" i="1"/>
  <c r="AL9693" i="1"/>
  <c r="AL9692" i="1"/>
  <c r="AL9691" i="1"/>
  <c r="AL9690" i="1"/>
  <c r="AL9689" i="1"/>
  <c r="AL9688" i="1"/>
  <c r="AL9687" i="1"/>
  <c r="AL9686" i="1"/>
  <c r="AL9685" i="1"/>
  <c r="AL9684" i="1"/>
  <c r="AL9683" i="1"/>
  <c r="AL9682" i="1"/>
  <c r="AL9681" i="1"/>
  <c r="AL9680" i="1"/>
  <c r="AL9679" i="1"/>
  <c r="AL9678" i="1"/>
  <c r="AL9677" i="1"/>
  <c r="AL9676" i="1"/>
  <c r="AL9675" i="1"/>
  <c r="AL9674" i="1"/>
  <c r="AL9673" i="1"/>
  <c r="AL9672" i="1"/>
  <c r="AL9671" i="1"/>
  <c r="AL9670" i="1"/>
  <c r="AL9669" i="1"/>
  <c r="AL9668" i="1"/>
  <c r="AL9667" i="1"/>
  <c r="AL9666" i="1"/>
  <c r="AL9665" i="1"/>
  <c r="AL9664" i="1"/>
  <c r="AL9663" i="1"/>
  <c r="AL9662" i="1"/>
  <c r="AL9661" i="1"/>
  <c r="AL9660" i="1"/>
  <c r="AL9659" i="1"/>
  <c r="AL9658" i="1"/>
  <c r="AL9657" i="1"/>
  <c r="AL9656" i="1"/>
  <c r="AL9655" i="1"/>
  <c r="AL9654" i="1"/>
  <c r="AL9653" i="1"/>
  <c r="AL9652" i="1"/>
  <c r="AL9651" i="1"/>
  <c r="AL9650" i="1"/>
  <c r="AL9649" i="1"/>
  <c r="AL9648" i="1"/>
  <c r="AL9647" i="1"/>
  <c r="AL9646" i="1"/>
  <c r="AL9645" i="1"/>
  <c r="AL9644" i="1"/>
  <c r="AL9643" i="1"/>
  <c r="AL9642" i="1"/>
  <c r="AL9641" i="1"/>
  <c r="AL9640" i="1"/>
  <c r="AL9639" i="1"/>
  <c r="AL9638" i="1"/>
  <c r="AL9637" i="1"/>
  <c r="AL9636" i="1"/>
  <c r="AL9635" i="1"/>
  <c r="AL9634" i="1"/>
  <c r="AL9633" i="1"/>
  <c r="AL9632" i="1"/>
  <c r="AL9631" i="1"/>
  <c r="AL9630" i="1"/>
  <c r="AL9629" i="1"/>
  <c r="AL9628" i="1"/>
  <c r="AL9627" i="1"/>
  <c r="AL9626" i="1"/>
  <c r="AL9625" i="1"/>
  <c r="AL9624" i="1"/>
  <c r="AL9623" i="1"/>
  <c r="AL9622" i="1"/>
  <c r="AL9621" i="1"/>
  <c r="AL9620" i="1"/>
  <c r="AL9619" i="1"/>
  <c r="AL9618" i="1"/>
  <c r="AL9617" i="1"/>
  <c r="AL9616" i="1"/>
  <c r="AL9615" i="1"/>
  <c r="AL9614" i="1"/>
  <c r="AL9613" i="1"/>
  <c r="AL9612" i="1"/>
  <c r="AL9611" i="1"/>
  <c r="AL9610" i="1"/>
  <c r="AL9609" i="1"/>
  <c r="AL9608" i="1"/>
  <c r="AL9607" i="1"/>
  <c r="AL9606" i="1"/>
  <c r="AL9605" i="1"/>
  <c r="AL9604" i="1"/>
  <c r="AL9603" i="1"/>
  <c r="AL9602" i="1"/>
  <c r="AL9601" i="1"/>
  <c r="AL9600" i="1"/>
  <c r="AL9599" i="1"/>
  <c r="AL9598" i="1"/>
  <c r="AL9597" i="1"/>
  <c r="AL9596" i="1"/>
  <c r="AL9595" i="1"/>
  <c r="AL9594" i="1"/>
  <c r="AL9593" i="1"/>
  <c r="AL9592" i="1"/>
  <c r="AL9591" i="1"/>
  <c r="AL9590" i="1"/>
  <c r="AL9589" i="1"/>
  <c r="AL9588" i="1"/>
  <c r="AL9587" i="1"/>
  <c r="AL9586" i="1"/>
  <c r="AL9585" i="1"/>
  <c r="AL9584" i="1"/>
  <c r="AL9583" i="1"/>
  <c r="AL9582" i="1"/>
  <c r="AL9581" i="1"/>
  <c r="AL9580" i="1"/>
  <c r="AL9579" i="1"/>
  <c r="AL9578" i="1"/>
  <c r="AL9577" i="1"/>
  <c r="AL9576" i="1"/>
  <c r="AL9575" i="1"/>
  <c r="AL9574" i="1"/>
  <c r="AL9573" i="1"/>
  <c r="AL9572" i="1"/>
  <c r="AL9571" i="1"/>
  <c r="AL9570" i="1"/>
  <c r="AL9569" i="1"/>
  <c r="AL9568" i="1"/>
  <c r="AL9567" i="1"/>
  <c r="AL9566" i="1"/>
  <c r="AL9565" i="1"/>
  <c r="AL9564" i="1"/>
  <c r="AL9563" i="1"/>
  <c r="AL9562" i="1"/>
  <c r="AL9561" i="1"/>
  <c r="AL9560" i="1"/>
  <c r="AL9559" i="1"/>
  <c r="AL9558" i="1"/>
  <c r="AL9557" i="1"/>
  <c r="AL9556" i="1"/>
  <c r="AL9555" i="1"/>
  <c r="AL9554" i="1"/>
  <c r="AL9553" i="1"/>
  <c r="AL9552" i="1"/>
  <c r="AL9551" i="1"/>
  <c r="AL9550" i="1"/>
  <c r="AL9549" i="1"/>
  <c r="AL9548" i="1"/>
  <c r="AL9547" i="1"/>
  <c r="AL9546" i="1"/>
  <c r="AL9545" i="1"/>
  <c r="AL9544" i="1"/>
  <c r="AL9543" i="1"/>
  <c r="AL9542" i="1"/>
  <c r="AL9541" i="1"/>
  <c r="AL9540" i="1"/>
  <c r="AL9539" i="1"/>
  <c r="AL9538" i="1"/>
  <c r="AL9537" i="1"/>
  <c r="AL9536" i="1"/>
  <c r="AL9535" i="1"/>
  <c r="AL9534" i="1"/>
  <c r="AL9533" i="1"/>
  <c r="AL9532" i="1"/>
  <c r="AL9531" i="1"/>
  <c r="AL9530" i="1"/>
  <c r="AL9529" i="1"/>
  <c r="AL9528" i="1"/>
  <c r="AL9527" i="1"/>
  <c r="AL9526" i="1"/>
  <c r="AL9525" i="1"/>
  <c r="AL9524" i="1"/>
  <c r="AL9523" i="1"/>
  <c r="AL9522" i="1"/>
  <c r="AL9521" i="1"/>
  <c r="AL9520" i="1"/>
  <c r="AL9519" i="1"/>
  <c r="AL9518" i="1"/>
  <c r="AL9517" i="1"/>
  <c r="AL9516" i="1"/>
  <c r="AL9515" i="1"/>
  <c r="AL9514" i="1"/>
  <c r="AL9513" i="1"/>
  <c r="AL9512" i="1"/>
  <c r="AL9511" i="1"/>
  <c r="AL9510" i="1"/>
  <c r="AL9509" i="1"/>
  <c r="AL9508" i="1"/>
  <c r="AL9507" i="1"/>
  <c r="AL9506" i="1"/>
  <c r="AL9505" i="1"/>
  <c r="AL9504" i="1"/>
  <c r="AL9503" i="1"/>
  <c r="AL9502" i="1"/>
  <c r="AL9501" i="1"/>
  <c r="AL9500" i="1"/>
  <c r="AL9499" i="1"/>
  <c r="AL9498" i="1"/>
  <c r="AL9497" i="1"/>
  <c r="AL9496" i="1"/>
  <c r="AL9495" i="1"/>
  <c r="AL9494" i="1"/>
  <c r="AL9493" i="1"/>
  <c r="AL9492" i="1"/>
  <c r="AL9491" i="1"/>
  <c r="AL9490" i="1"/>
  <c r="AL9489" i="1"/>
  <c r="AL9488" i="1"/>
  <c r="AL9487" i="1"/>
  <c r="AL9486" i="1"/>
  <c r="AL9485" i="1"/>
  <c r="AL9484" i="1"/>
  <c r="AL9483" i="1"/>
  <c r="AL9482" i="1"/>
  <c r="AL9481" i="1"/>
  <c r="AL9480" i="1"/>
  <c r="AL9479" i="1"/>
  <c r="AL9478" i="1"/>
  <c r="AL9477" i="1"/>
  <c r="AL9476" i="1"/>
  <c r="AL9475" i="1"/>
  <c r="AL9474" i="1"/>
  <c r="AL9473" i="1"/>
  <c r="AL9472" i="1"/>
  <c r="AL9471" i="1"/>
  <c r="AL9470" i="1"/>
  <c r="AL9469" i="1"/>
  <c r="AL9468" i="1"/>
  <c r="AL9467" i="1"/>
  <c r="AL9466" i="1"/>
  <c r="AL9465" i="1"/>
  <c r="AL9464" i="1"/>
  <c r="AL9463" i="1"/>
  <c r="AL9462" i="1"/>
  <c r="AL9461" i="1"/>
  <c r="AL9460" i="1"/>
  <c r="AL9459" i="1"/>
  <c r="AL9458" i="1"/>
  <c r="AL9457" i="1"/>
  <c r="AL9456" i="1"/>
  <c r="AL9455" i="1"/>
  <c r="AL9454" i="1"/>
  <c r="AL9453" i="1"/>
  <c r="AL9452" i="1"/>
  <c r="AL9451" i="1"/>
  <c r="AL9450" i="1"/>
  <c r="AL9449" i="1"/>
  <c r="AL9448" i="1"/>
  <c r="AL9447" i="1"/>
  <c r="AL9446" i="1"/>
  <c r="AL9445" i="1"/>
  <c r="AL9444" i="1"/>
  <c r="AL9443" i="1"/>
  <c r="AL9442" i="1"/>
  <c r="AL9441" i="1"/>
  <c r="AL9440" i="1"/>
  <c r="AL9439" i="1"/>
  <c r="AL9438" i="1"/>
  <c r="AL9437" i="1"/>
  <c r="AL9436" i="1"/>
  <c r="AL9435" i="1"/>
  <c r="AL9434" i="1"/>
  <c r="AL9433" i="1"/>
  <c r="AL9432" i="1"/>
  <c r="AL9431" i="1"/>
  <c r="AL9430" i="1"/>
  <c r="AL9429" i="1"/>
  <c r="AL9428" i="1"/>
  <c r="AL9427" i="1"/>
  <c r="AL9426" i="1"/>
  <c r="AL9425" i="1"/>
  <c r="AL9424" i="1"/>
  <c r="AL9423" i="1"/>
  <c r="AL9422" i="1"/>
  <c r="AL9421" i="1"/>
  <c r="AL9420" i="1"/>
  <c r="AL9419" i="1"/>
  <c r="AL9418" i="1"/>
  <c r="AL9417" i="1"/>
  <c r="AL9416" i="1"/>
  <c r="AL9415" i="1"/>
  <c r="AL9414" i="1"/>
  <c r="AL9413" i="1"/>
  <c r="AL9412" i="1"/>
  <c r="AL9411" i="1"/>
  <c r="AL9410" i="1"/>
  <c r="AL9409" i="1"/>
  <c r="AL9408" i="1"/>
  <c r="AL9407" i="1"/>
  <c r="AL9406" i="1"/>
  <c r="AL9405" i="1"/>
  <c r="AL9404" i="1"/>
  <c r="AL9403" i="1"/>
  <c r="AL9402" i="1"/>
  <c r="AL9401" i="1"/>
  <c r="AL9400" i="1"/>
  <c r="AL9399" i="1"/>
  <c r="AL9398" i="1"/>
  <c r="AL9397" i="1"/>
  <c r="AL9396" i="1"/>
  <c r="AL9395" i="1"/>
  <c r="AL9394" i="1"/>
  <c r="AL9393" i="1"/>
  <c r="AL9392" i="1"/>
  <c r="AL9391" i="1"/>
  <c r="AL9390" i="1"/>
  <c r="AL9389" i="1"/>
  <c r="AL9388" i="1"/>
  <c r="AL9387" i="1"/>
  <c r="AL9386" i="1"/>
  <c r="AL9385" i="1"/>
  <c r="AL9384" i="1"/>
  <c r="AL9383" i="1"/>
  <c r="AL9382" i="1"/>
  <c r="AL9381" i="1"/>
  <c r="AL9380" i="1"/>
  <c r="AL9379" i="1"/>
  <c r="AL9378" i="1"/>
  <c r="AL9377" i="1"/>
  <c r="AL9376" i="1"/>
  <c r="AL9375" i="1"/>
  <c r="AL9374" i="1"/>
  <c r="AL9373" i="1"/>
  <c r="AL9372" i="1"/>
  <c r="AL9371" i="1"/>
  <c r="AL9370" i="1"/>
  <c r="AL9369" i="1"/>
  <c r="AL9368" i="1"/>
  <c r="AL9367" i="1"/>
  <c r="AL9366" i="1"/>
  <c r="AL9365" i="1"/>
  <c r="AL9364" i="1"/>
  <c r="AL9363" i="1"/>
  <c r="AL9362" i="1"/>
  <c r="AL9361" i="1"/>
  <c r="AL9360" i="1"/>
  <c r="AL9359" i="1"/>
  <c r="AL9358" i="1"/>
  <c r="AL9357" i="1"/>
  <c r="AL9356" i="1"/>
  <c r="AL9355" i="1"/>
  <c r="AL9354" i="1"/>
  <c r="AL9353" i="1"/>
  <c r="AL9352" i="1"/>
  <c r="AL9351" i="1"/>
  <c r="AL9350" i="1"/>
  <c r="AL9349" i="1"/>
  <c r="AL9348" i="1"/>
  <c r="AL9347" i="1"/>
  <c r="AL9346" i="1"/>
  <c r="AL9345" i="1"/>
  <c r="AL9344" i="1"/>
  <c r="AL9343" i="1"/>
  <c r="AL9342" i="1"/>
  <c r="AL9341" i="1"/>
  <c r="AL9340" i="1"/>
  <c r="AL9339" i="1"/>
  <c r="AL9338" i="1"/>
  <c r="AL9337" i="1"/>
  <c r="AL9336" i="1"/>
  <c r="AL9335" i="1"/>
  <c r="AL9334" i="1"/>
  <c r="AL9333" i="1"/>
  <c r="AL9332" i="1"/>
  <c r="AL9331" i="1"/>
  <c r="AL9330" i="1"/>
  <c r="AL9329" i="1"/>
  <c r="AL9328" i="1"/>
  <c r="AL9327" i="1"/>
  <c r="AL9326" i="1"/>
  <c r="AL9325" i="1"/>
  <c r="AL9324" i="1"/>
  <c r="AL9323" i="1"/>
  <c r="AL9322" i="1"/>
  <c r="AL9321" i="1"/>
  <c r="AL9320" i="1"/>
  <c r="AL9319" i="1"/>
  <c r="AL9318" i="1"/>
  <c r="AL9317" i="1"/>
  <c r="AL9316" i="1"/>
  <c r="AL9315" i="1"/>
  <c r="AL9314" i="1"/>
  <c r="AL9313" i="1"/>
  <c r="AL9312" i="1"/>
  <c r="AL9311" i="1"/>
  <c r="AL9310" i="1"/>
  <c r="AL9309" i="1"/>
  <c r="AL9308" i="1"/>
  <c r="AL9307" i="1"/>
  <c r="AL9306" i="1"/>
  <c r="AL9305" i="1"/>
  <c r="AL9304" i="1"/>
  <c r="AL9303" i="1"/>
  <c r="AL9302" i="1"/>
  <c r="AL9301" i="1"/>
  <c r="AL9300" i="1"/>
  <c r="AL9299" i="1"/>
  <c r="AL9298" i="1"/>
  <c r="AL9297" i="1"/>
  <c r="AL9296" i="1"/>
  <c r="AL9295" i="1"/>
  <c r="AL9294" i="1"/>
  <c r="AL9293" i="1"/>
  <c r="AL9292" i="1"/>
  <c r="AL9291" i="1"/>
  <c r="AL9290" i="1"/>
  <c r="AL9289" i="1"/>
  <c r="AL9288" i="1"/>
  <c r="AL9287" i="1"/>
  <c r="AL9286" i="1"/>
  <c r="AL9285" i="1"/>
  <c r="AL9284" i="1"/>
  <c r="AL9283" i="1"/>
  <c r="AL9282" i="1"/>
  <c r="AL9281" i="1"/>
  <c r="AL9280" i="1"/>
  <c r="AL9279" i="1"/>
  <c r="AL9278" i="1"/>
  <c r="AL9277" i="1"/>
  <c r="AL9276" i="1"/>
  <c r="AL9275" i="1"/>
  <c r="AL9274" i="1"/>
  <c r="AL9273" i="1"/>
  <c r="AL9272" i="1"/>
  <c r="AL9271" i="1"/>
  <c r="AL9270" i="1"/>
  <c r="AL9269" i="1"/>
  <c r="AL9268" i="1"/>
  <c r="AL9267" i="1"/>
  <c r="AL9266" i="1"/>
  <c r="AL9265" i="1"/>
  <c r="AL9264" i="1"/>
  <c r="AL9263" i="1"/>
  <c r="AL9262" i="1"/>
  <c r="AL9261" i="1"/>
  <c r="AL9260" i="1"/>
  <c r="AL9259" i="1"/>
  <c r="AL9258" i="1"/>
  <c r="AL9257" i="1"/>
  <c r="AL9256" i="1"/>
  <c r="AL9255" i="1"/>
  <c r="AL9254" i="1"/>
  <c r="AL9253" i="1"/>
  <c r="AL9252" i="1"/>
  <c r="AL9251" i="1"/>
  <c r="AL9250" i="1"/>
  <c r="AL9249" i="1"/>
  <c r="AL9248" i="1"/>
  <c r="AL9247" i="1"/>
  <c r="AL9246" i="1"/>
  <c r="AL9245" i="1"/>
  <c r="AL9244" i="1"/>
  <c r="AL9243" i="1"/>
  <c r="AL9242" i="1"/>
  <c r="AL9241" i="1"/>
  <c r="AL9240" i="1"/>
  <c r="AL9239" i="1"/>
  <c r="AL9238" i="1"/>
  <c r="AL9237" i="1"/>
  <c r="AL9236" i="1"/>
  <c r="AL9235" i="1"/>
  <c r="AL9234" i="1"/>
  <c r="AL9233" i="1"/>
  <c r="AL9232" i="1"/>
  <c r="AL9231" i="1"/>
  <c r="AL9230" i="1"/>
  <c r="AL9229" i="1"/>
  <c r="AL9228" i="1"/>
  <c r="AL9227" i="1"/>
  <c r="AL9226" i="1"/>
  <c r="AL9225" i="1"/>
  <c r="AL9224" i="1"/>
  <c r="AL9223" i="1"/>
  <c r="AL9222" i="1"/>
  <c r="AL9221" i="1"/>
  <c r="AL9220" i="1"/>
  <c r="AL9219" i="1"/>
  <c r="AL9218" i="1"/>
  <c r="AL9217" i="1"/>
  <c r="AL9216" i="1"/>
  <c r="AL9215" i="1"/>
  <c r="AL9214" i="1"/>
  <c r="AL9213" i="1"/>
  <c r="AL9212" i="1"/>
  <c r="AL9211" i="1"/>
  <c r="AL9210" i="1"/>
  <c r="AL9209" i="1"/>
  <c r="AL9208" i="1"/>
  <c r="AL9207" i="1"/>
  <c r="AL9206" i="1"/>
  <c r="AL9205" i="1"/>
  <c r="AL9204" i="1"/>
  <c r="AL9203" i="1"/>
  <c r="AL9202" i="1"/>
  <c r="AL9201" i="1"/>
  <c r="AL9200" i="1"/>
  <c r="AL9199" i="1"/>
  <c r="AL9198" i="1"/>
  <c r="AL9197" i="1"/>
  <c r="AL9196" i="1"/>
  <c r="AL9195" i="1"/>
  <c r="AL9194" i="1"/>
  <c r="AL9193" i="1"/>
  <c r="AL9192" i="1"/>
  <c r="AL9191" i="1"/>
  <c r="AL9190" i="1"/>
  <c r="AL9189" i="1"/>
  <c r="AL9188" i="1"/>
  <c r="AL9187" i="1"/>
  <c r="AL9186" i="1"/>
  <c r="AL9185" i="1"/>
  <c r="AL9184" i="1"/>
  <c r="AL9183" i="1"/>
  <c r="AL9182" i="1"/>
  <c r="AL9181" i="1"/>
  <c r="AL9180" i="1"/>
  <c r="AL9179" i="1"/>
  <c r="AL9178" i="1"/>
  <c r="AL9177" i="1"/>
  <c r="AL9176" i="1"/>
  <c r="AL9175" i="1"/>
  <c r="AL9174" i="1"/>
  <c r="AL9173" i="1"/>
  <c r="AL9172" i="1"/>
  <c r="AL9171" i="1"/>
  <c r="AL9170" i="1"/>
  <c r="AL9169" i="1"/>
  <c r="AL9168" i="1"/>
  <c r="AL9167" i="1"/>
  <c r="AL9166" i="1"/>
  <c r="AL9165" i="1"/>
  <c r="AL9164" i="1"/>
  <c r="AL9163" i="1"/>
  <c r="AL9162" i="1"/>
  <c r="AL9161" i="1"/>
  <c r="AL9160" i="1"/>
  <c r="AL9159" i="1"/>
  <c r="AL9158" i="1"/>
  <c r="AL9157" i="1"/>
  <c r="AL9156" i="1"/>
  <c r="AL9155" i="1"/>
  <c r="AL9154" i="1"/>
  <c r="AL9153" i="1"/>
  <c r="AL9152" i="1"/>
  <c r="AL9151" i="1"/>
  <c r="AL9150" i="1"/>
  <c r="AL9149" i="1"/>
  <c r="AL9148" i="1"/>
  <c r="AL9147" i="1"/>
  <c r="AL9146" i="1"/>
  <c r="AL9145" i="1"/>
  <c r="AL9144" i="1"/>
  <c r="AL9143" i="1"/>
  <c r="AL9142" i="1"/>
  <c r="AL9141" i="1"/>
  <c r="AL9140" i="1"/>
  <c r="AL9139" i="1"/>
  <c r="AL9138" i="1"/>
  <c r="AL9137" i="1"/>
  <c r="AL9136" i="1"/>
  <c r="AL9135" i="1"/>
  <c r="AL9134" i="1"/>
  <c r="AL9133" i="1"/>
  <c r="AL9132" i="1"/>
  <c r="AL9131" i="1"/>
  <c r="AL9130" i="1"/>
  <c r="AL9129" i="1"/>
  <c r="AL9128" i="1"/>
  <c r="AL9127" i="1"/>
  <c r="AL9126" i="1"/>
  <c r="AL9125" i="1"/>
  <c r="AL9124" i="1"/>
  <c r="AL9123" i="1"/>
  <c r="AL9122" i="1"/>
  <c r="AL9121" i="1"/>
  <c r="AL9120" i="1"/>
  <c r="AL9119" i="1"/>
  <c r="AL9118" i="1"/>
  <c r="AL9117" i="1"/>
  <c r="AL9116" i="1"/>
  <c r="AL9115" i="1"/>
  <c r="AL9114" i="1"/>
  <c r="AL9113" i="1"/>
  <c r="AL9112" i="1"/>
  <c r="AL9111" i="1"/>
  <c r="AL9110" i="1"/>
  <c r="AL9109" i="1"/>
  <c r="AL9108" i="1"/>
  <c r="AL9107" i="1"/>
  <c r="AL9106" i="1"/>
  <c r="AL9105" i="1"/>
  <c r="AL9104" i="1"/>
  <c r="AL9103" i="1"/>
  <c r="AL9102" i="1"/>
  <c r="AL9101" i="1"/>
  <c r="AL9100" i="1"/>
  <c r="AL9099" i="1"/>
  <c r="AL9098" i="1"/>
  <c r="AL9097" i="1"/>
  <c r="AL9096" i="1"/>
  <c r="AL9095" i="1"/>
  <c r="AL9094" i="1"/>
  <c r="AL9093" i="1"/>
  <c r="AL9092" i="1"/>
  <c r="AL9091" i="1"/>
  <c r="AL9090" i="1"/>
  <c r="AL9089" i="1"/>
  <c r="AL9088" i="1"/>
  <c r="AL9087" i="1"/>
  <c r="AL9086" i="1"/>
  <c r="AL9085" i="1"/>
  <c r="AL9084" i="1"/>
  <c r="AL9083" i="1"/>
  <c r="AL9082" i="1"/>
  <c r="AL9081" i="1"/>
  <c r="AL9080" i="1"/>
  <c r="AL9079" i="1"/>
  <c r="AL9078" i="1"/>
  <c r="AL9077" i="1"/>
  <c r="AL9076" i="1"/>
  <c r="AL9075" i="1"/>
  <c r="AL9074" i="1"/>
  <c r="AL9073" i="1"/>
  <c r="AL9072" i="1"/>
  <c r="AL9071" i="1"/>
  <c r="AL9070" i="1"/>
  <c r="AL9069" i="1"/>
  <c r="AL9068" i="1"/>
  <c r="AL9067" i="1"/>
  <c r="AL9066" i="1"/>
  <c r="AL9065" i="1"/>
  <c r="AL9064" i="1"/>
  <c r="AL9063" i="1"/>
  <c r="AL9062" i="1"/>
  <c r="AL9061" i="1"/>
  <c r="AL9060" i="1"/>
  <c r="AL9059" i="1"/>
  <c r="AL9058" i="1"/>
  <c r="AL9057" i="1"/>
  <c r="AL9056" i="1"/>
  <c r="AL9055" i="1"/>
  <c r="AL9054" i="1"/>
  <c r="AL9053" i="1"/>
  <c r="AL9052" i="1"/>
  <c r="AL9051" i="1"/>
  <c r="AL9050" i="1"/>
  <c r="AL9049" i="1"/>
  <c r="AL9048" i="1"/>
  <c r="AL9047" i="1"/>
  <c r="AL9046" i="1"/>
  <c r="AL9045" i="1"/>
  <c r="AL9044" i="1"/>
  <c r="AL9043" i="1"/>
  <c r="AL9042" i="1"/>
  <c r="AL9041" i="1"/>
  <c r="AL9040" i="1"/>
  <c r="AL9039" i="1"/>
  <c r="AL9038" i="1"/>
  <c r="AL9037" i="1"/>
  <c r="AL9036" i="1"/>
  <c r="AL9035" i="1"/>
  <c r="AL9034" i="1"/>
  <c r="AL9033" i="1"/>
  <c r="AL9032" i="1"/>
  <c r="AL9031" i="1"/>
  <c r="AL9030" i="1"/>
  <c r="AL9029" i="1"/>
  <c r="AL9028" i="1"/>
  <c r="AL9027" i="1"/>
  <c r="AL9026" i="1"/>
  <c r="AL9025" i="1"/>
  <c r="AL9024" i="1"/>
  <c r="AL9023" i="1"/>
  <c r="AL9022" i="1"/>
  <c r="AL9021" i="1"/>
  <c r="AL9020" i="1"/>
  <c r="AL9019" i="1"/>
  <c r="AL9018" i="1"/>
  <c r="AL9017" i="1"/>
  <c r="AL9016" i="1"/>
  <c r="AL9015" i="1"/>
  <c r="AL9014" i="1"/>
  <c r="AL9013" i="1"/>
  <c r="AL9012" i="1"/>
  <c r="AL9011" i="1"/>
  <c r="AL9010" i="1"/>
  <c r="AL9009" i="1"/>
  <c r="AL9008" i="1"/>
  <c r="AL9007" i="1"/>
  <c r="AL9006" i="1"/>
  <c r="AL9005" i="1"/>
  <c r="AL9004" i="1"/>
  <c r="AL9003" i="1"/>
  <c r="AL9002" i="1"/>
  <c r="AL9001" i="1"/>
  <c r="AL9000" i="1"/>
  <c r="AL8999" i="1"/>
  <c r="AL8998" i="1"/>
  <c r="AL8997" i="1"/>
  <c r="AL8996" i="1"/>
  <c r="AL8995" i="1"/>
  <c r="AL8994" i="1"/>
  <c r="AL8993" i="1"/>
  <c r="AL8992" i="1"/>
  <c r="AL8991" i="1"/>
  <c r="AL8990" i="1"/>
  <c r="AL8989" i="1"/>
  <c r="AL8988" i="1"/>
  <c r="AL8987" i="1"/>
  <c r="AL8986" i="1"/>
  <c r="AL8985" i="1"/>
  <c r="AL8984" i="1"/>
  <c r="AL8983" i="1"/>
  <c r="AL8982" i="1"/>
  <c r="AL8981" i="1"/>
  <c r="AL8980" i="1"/>
  <c r="AL8979" i="1"/>
  <c r="AL8978" i="1"/>
  <c r="AL8977" i="1"/>
  <c r="AL8976" i="1"/>
  <c r="AL8975" i="1"/>
  <c r="AL8974" i="1"/>
  <c r="AL8973" i="1"/>
  <c r="AL8972" i="1"/>
  <c r="AL8971" i="1"/>
  <c r="AL8970" i="1"/>
  <c r="AL8969" i="1"/>
  <c r="AL8968" i="1"/>
  <c r="AL8967" i="1"/>
  <c r="AL8966" i="1"/>
  <c r="AL8965" i="1"/>
  <c r="AL8964" i="1"/>
  <c r="AL8963" i="1"/>
  <c r="AL8962" i="1"/>
  <c r="AL8961" i="1"/>
  <c r="AL8960" i="1"/>
  <c r="AL8959" i="1"/>
  <c r="AL8958" i="1"/>
  <c r="AL8957" i="1"/>
  <c r="AL8956" i="1"/>
  <c r="AL8955" i="1"/>
  <c r="AL8954" i="1"/>
  <c r="AL8953" i="1"/>
  <c r="AL8952" i="1"/>
  <c r="AL8951" i="1"/>
  <c r="AL8950" i="1"/>
  <c r="AL8949" i="1"/>
  <c r="AL8948" i="1"/>
  <c r="AL8947" i="1"/>
  <c r="AL8946" i="1"/>
  <c r="AL8945" i="1"/>
  <c r="AL8944" i="1"/>
  <c r="AL8943" i="1"/>
  <c r="AL8942" i="1"/>
  <c r="AL8941" i="1"/>
  <c r="AL8940" i="1"/>
  <c r="AL8939" i="1"/>
  <c r="AL8938" i="1"/>
  <c r="AL8937" i="1"/>
  <c r="AL8936" i="1"/>
  <c r="AL8935" i="1"/>
  <c r="AL8934" i="1"/>
  <c r="AL8933" i="1"/>
  <c r="AL8932" i="1"/>
  <c r="AL8931" i="1"/>
  <c r="AL8930" i="1"/>
  <c r="AL8929" i="1"/>
  <c r="AL8928" i="1"/>
  <c r="AL8927" i="1"/>
  <c r="AL8926" i="1"/>
  <c r="AL8925" i="1"/>
  <c r="AL8924" i="1"/>
  <c r="AL8923" i="1"/>
  <c r="AL8922" i="1"/>
  <c r="AL8921" i="1"/>
  <c r="AL8920" i="1"/>
  <c r="AL8919" i="1"/>
  <c r="AL8918" i="1"/>
  <c r="AL8917" i="1"/>
  <c r="AL8916" i="1"/>
  <c r="AL8915" i="1"/>
  <c r="AL8914" i="1"/>
  <c r="AL8913" i="1"/>
  <c r="AL8912" i="1"/>
  <c r="AL8911" i="1"/>
  <c r="AL8910" i="1"/>
  <c r="AL8909" i="1"/>
  <c r="AL8908" i="1"/>
  <c r="AL8907" i="1"/>
  <c r="AL8906" i="1"/>
  <c r="AL8905" i="1"/>
  <c r="AL8904" i="1"/>
  <c r="AL8903" i="1"/>
  <c r="AL8902" i="1"/>
  <c r="AL8901" i="1"/>
  <c r="AL8900" i="1"/>
  <c r="AL8899" i="1"/>
  <c r="AL8898" i="1"/>
  <c r="AL8897" i="1"/>
  <c r="AL8896" i="1"/>
  <c r="AL8895" i="1"/>
  <c r="AL8894" i="1"/>
  <c r="AL8893" i="1"/>
  <c r="AL8892" i="1"/>
  <c r="AL8891" i="1"/>
  <c r="AL8890" i="1"/>
  <c r="AL8889" i="1"/>
  <c r="AL8888" i="1"/>
  <c r="AL8887" i="1"/>
  <c r="AL8886" i="1"/>
  <c r="AL8885" i="1"/>
  <c r="AL8884" i="1"/>
  <c r="AL8883" i="1"/>
  <c r="AL8882" i="1"/>
  <c r="AL8881" i="1"/>
  <c r="AL8880" i="1"/>
  <c r="AL8879" i="1"/>
  <c r="AL8878" i="1"/>
  <c r="AL8877" i="1"/>
  <c r="AL8876" i="1"/>
  <c r="AL8875" i="1"/>
  <c r="AL8874" i="1"/>
  <c r="AL8873" i="1"/>
  <c r="AL8872" i="1"/>
  <c r="AL8871" i="1"/>
  <c r="AL8870" i="1"/>
  <c r="AL8869" i="1"/>
  <c r="AL8868" i="1"/>
  <c r="AL8867" i="1"/>
  <c r="AL8866" i="1"/>
  <c r="AL8865" i="1"/>
  <c r="AL8864" i="1"/>
  <c r="AL8863" i="1"/>
  <c r="AL8862" i="1"/>
  <c r="AL8861" i="1"/>
  <c r="AL8860" i="1"/>
  <c r="AL8859" i="1"/>
  <c r="AL8858" i="1"/>
  <c r="AL8857" i="1"/>
  <c r="AL8856" i="1"/>
  <c r="AL8855" i="1"/>
  <c r="AL8854" i="1"/>
  <c r="AL8853" i="1"/>
  <c r="AL8852" i="1"/>
  <c r="AL8851" i="1"/>
  <c r="AL8850" i="1"/>
  <c r="AL8849" i="1"/>
  <c r="AL8848" i="1"/>
  <c r="AL8847" i="1"/>
  <c r="AL8846" i="1"/>
  <c r="AL8845" i="1"/>
  <c r="AL8844" i="1"/>
  <c r="AL8843" i="1"/>
  <c r="AL8842" i="1"/>
  <c r="AL8841" i="1"/>
  <c r="AL8840" i="1"/>
  <c r="AL8839" i="1"/>
  <c r="AL8838" i="1"/>
  <c r="AL8837" i="1"/>
  <c r="AL8836" i="1"/>
  <c r="AL8835" i="1"/>
  <c r="AL8834" i="1"/>
  <c r="AL8833" i="1"/>
  <c r="AL8832" i="1"/>
  <c r="AL8831" i="1"/>
  <c r="AL8830" i="1"/>
  <c r="AL8829" i="1"/>
  <c r="AL8828" i="1"/>
  <c r="AL8827" i="1"/>
  <c r="AL8826" i="1"/>
  <c r="AL8825" i="1"/>
  <c r="AL8824" i="1"/>
  <c r="AL8823" i="1"/>
  <c r="AL8822" i="1"/>
  <c r="AL8821" i="1"/>
  <c r="AL8820" i="1"/>
  <c r="AL8819" i="1"/>
  <c r="AL8818" i="1"/>
  <c r="AL8817" i="1"/>
  <c r="AL8816" i="1"/>
  <c r="AL8815" i="1"/>
  <c r="AL8814" i="1"/>
  <c r="AL8813" i="1"/>
  <c r="AL8812" i="1"/>
  <c r="AL8811" i="1"/>
  <c r="AL8810" i="1"/>
  <c r="AL8809" i="1"/>
  <c r="AL8808" i="1"/>
  <c r="AL8807" i="1"/>
  <c r="AL8806" i="1"/>
  <c r="AL8805" i="1"/>
  <c r="AL8804" i="1"/>
  <c r="AL8803" i="1"/>
  <c r="AL8802" i="1"/>
  <c r="AL8801" i="1"/>
  <c r="AL8800" i="1"/>
  <c r="AL8799" i="1"/>
  <c r="AL8798" i="1"/>
  <c r="AL8797" i="1"/>
  <c r="AL8796" i="1"/>
  <c r="AL8795" i="1"/>
  <c r="AL8794" i="1"/>
  <c r="AL8793" i="1"/>
  <c r="AL8792" i="1"/>
  <c r="AL8791" i="1"/>
  <c r="AL8790" i="1"/>
  <c r="AL8789" i="1"/>
  <c r="AL8788" i="1"/>
  <c r="AL8787" i="1"/>
  <c r="AL8786" i="1"/>
  <c r="AL8785" i="1"/>
  <c r="AL8784" i="1"/>
  <c r="AL8783" i="1"/>
  <c r="AL8782" i="1"/>
  <c r="AL8781" i="1"/>
  <c r="AL8780" i="1"/>
  <c r="AL8779" i="1"/>
  <c r="AL8778" i="1"/>
  <c r="AL8777" i="1"/>
  <c r="AL8776" i="1"/>
  <c r="AL8775" i="1"/>
  <c r="AL8774" i="1"/>
  <c r="AL8773" i="1"/>
  <c r="AL8772" i="1"/>
  <c r="AL8771" i="1"/>
  <c r="AL8770" i="1"/>
  <c r="AL8769" i="1"/>
  <c r="AL8768" i="1"/>
  <c r="AL8767" i="1"/>
  <c r="AL8766" i="1"/>
  <c r="AL8765" i="1"/>
  <c r="AL8764" i="1"/>
  <c r="AL8763" i="1"/>
  <c r="AL8762" i="1"/>
  <c r="AL8761" i="1"/>
  <c r="AL8760" i="1"/>
  <c r="AL8759" i="1"/>
  <c r="AL8758" i="1"/>
  <c r="AL8757" i="1"/>
  <c r="AL8756" i="1"/>
  <c r="AL8755" i="1"/>
  <c r="AL8754" i="1"/>
  <c r="AL8753" i="1"/>
  <c r="AL8752" i="1"/>
  <c r="AL8751" i="1"/>
  <c r="AL8750" i="1"/>
  <c r="AL8749" i="1"/>
  <c r="AL8748" i="1"/>
  <c r="AL8747" i="1"/>
  <c r="AL8746" i="1"/>
  <c r="AL8745" i="1"/>
  <c r="AL8744" i="1"/>
  <c r="AL8743" i="1"/>
  <c r="AL8742" i="1"/>
  <c r="AL8741" i="1"/>
  <c r="AL8740" i="1"/>
  <c r="AL8739" i="1"/>
  <c r="AL8738" i="1"/>
  <c r="AL8737" i="1"/>
  <c r="AL8736" i="1"/>
  <c r="AL8735" i="1"/>
  <c r="AL8734" i="1"/>
  <c r="AL8733" i="1"/>
  <c r="AL8732" i="1"/>
  <c r="AL8731" i="1"/>
  <c r="AL8730" i="1"/>
  <c r="AL8729" i="1"/>
  <c r="AL8728" i="1"/>
  <c r="AL8727" i="1"/>
  <c r="AL8726" i="1"/>
  <c r="AL8725" i="1"/>
  <c r="AL8724" i="1"/>
  <c r="AL8723" i="1"/>
  <c r="AL8722" i="1"/>
  <c r="AL8721" i="1"/>
  <c r="AL8720" i="1"/>
  <c r="AL8719" i="1"/>
  <c r="AL8718" i="1"/>
  <c r="AL8717" i="1"/>
  <c r="AL8716" i="1"/>
  <c r="AL8715" i="1"/>
  <c r="AL8714" i="1"/>
  <c r="AL8713" i="1"/>
  <c r="AL8712" i="1"/>
  <c r="AL8711" i="1"/>
  <c r="AL8710" i="1"/>
  <c r="AL8709" i="1"/>
  <c r="AL8708" i="1"/>
  <c r="AL8707" i="1"/>
  <c r="AL8706" i="1"/>
  <c r="AL8705" i="1"/>
  <c r="AL8704" i="1"/>
  <c r="AL8703" i="1"/>
  <c r="AL8702" i="1"/>
  <c r="AL8701" i="1"/>
  <c r="AL8700" i="1"/>
  <c r="AL8699" i="1"/>
  <c r="AL8698" i="1"/>
  <c r="AL8697" i="1"/>
  <c r="AL8696" i="1"/>
  <c r="AL8695" i="1"/>
  <c r="AL8694" i="1"/>
  <c r="AL8693" i="1"/>
  <c r="AL8692" i="1"/>
  <c r="AL8691" i="1"/>
  <c r="AL8690" i="1"/>
  <c r="AL8689" i="1"/>
  <c r="AL8688" i="1"/>
  <c r="AL8687" i="1"/>
  <c r="AL8686" i="1"/>
  <c r="AL8685" i="1"/>
  <c r="AL8684" i="1"/>
  <c r="AL8683" i="1"/>
  <c r="AL8682" i="1"/>
  <c r="AL8681" i="1"/>
  <c r="AL8680" i="1"/>
  <c r="AL8679" i="1"/>
  <c r="AL8678" i="1"/>
  <c r="AL8677" i="1"/>
  <c r="AL8676" i="1"/>
  <c r="AL8675" i="1"/>
  <c r="AL8674" i="1"/>
  <c r="AL8673" i="1"/>
  <c r="AL8672" i="1"/>
  <c r="AL8671" i="1"/>
  <c r="AL8670" i="1"/>
  <c r="AL8669" i="1"/>
  <c r="AL8668" i="1"/>
  <c r="AL8667" i="1"/>
  <c r="AL8666" i="1"/>
  <c r="AL8665" i="1"/>
  <c r="AL8664" i="1"/>
  <c r="AL8663" i="1"/>
  <c r="AL8662" i="1"/>
  <c r="AL8661" i="1"/>
  <c r="AL8660" i="1"/>
  <c r="AL8659" i="1"/>
  <c r="AL8658" i="1"/>
  <c r="AL8657" i="1"/>
  <c r="AL8656" i="1"/>
  <c r="AL8655" i="1"/>
  <c r="AL8654" i="1"/>
  <c r="AL8653" i="1"/>
  <c r="AL8652" i="1"/>
  <c r="AL8651" i="1"/>
  <c r="AL8650" i="1"/>
  <c r="AL8649" i="1"/>
  <c r="AL8648" i="1"/>
  <c r="AL8647" i="1"/>
  <c r="AL8646" i="1"/>
  <c r="AL8645" i="1"/>
  <c r="AL8644" i="1"/>
  <c r="AL8643" i="1"/>
  <c r="AL8642" i="1"/>
  <c r="AL8641" i="1"/>
  <c r="AL8640" i="1"/>
  <c r="AL8639" i="1"/>
  <c r="AL8638" i="1"/>
  <c r="AL8637" i="1"/>
  <c r="AL8636" i="1"/>
  <c r="AL8635" i="1"/>
  <c r="AL8634" i="1"/>
  <c r="AL8633" i="1"/>
  <c r="AL8632" i="1"/>
  <c r="AL8631" i="1"/>
  <c r="AL8630" i="1"/>
  <c r="AL8629" i="1"/>
  <c r="AL8628" i="1"/>
  <c r="AL8627" i="1"/>
  <c r="AL8626" i="1"/>
  <c r="AL8625" i="1"/>
  <c r="AL8624" i="1"/>
  <c r="AL8623" i="1"/>
  <c r="AL8622" i="1"/>
  <c r="AL8621" i="1"/>
  <c r="AL8620" i="1"/>
  <c r="AL8619" i="1"/>
  <c r="AL8618" i="1"/>
  <c r="AL8617" i="1"/>
  <c r="AL8616" i="1"/>
  <c r="AL8615" i="1"/>
  <c r="AL8614" i="1"/>
  <c r="AL8613" i="1"/>
  <c r="AL8612" i="1"/>
  <c r="AL8611" i="1"/>
  <c r="AL8610" i="1"/>
  <c r="AL8609" i="1"/>
  <c r="AL8608" i="1"/>
  <c r="AL8607" i="1"/>
  <c r="AL8606" i="1"/>
  <c r="AL8605" i="1"/>
  <c r="AL8604" i="1"/>
  <c r="AL8603" i="1"/>
  <c r="AL8602" i="1"/>
  <c r="AL8601" i="1"/>
  <c r="AL8600" i="1"/>
  <c r="AL8599" i="1"/>
  <c r="AL8598" i="1"/>
  <c r="AL8597" i="1"/>
  <c r="AL8596" i="1"/>
  <c r="AL8595" i="1"/>
  <c r="AL8594" i="1"/>
  <c r="AL8593" i="1"/>
  <c r="AL8592" i="1"/>
  <c r="AL8591" i="1"/>
  <c r="AL8590" i="1"/>
  <c r="AL8589" i="1"/>
  <c r="AL8588" i="1"/>
  <c r="AL8587" i="1"/>
  <c r="AL8586" i="1"/>
  <c r="AL8585" i="1"/>
  <c r="AL8584" i="1"/>
  <c r="AL8583" i="1"/>
  <c r="AL8582" i="1"/>
  <c r="AL8581" i="1"/>
  <c r="AL8580" i="1"/>
  <c r="AL8579" i="1"/>
  <c r="AL8578" i="1"/>
  <c r="AL8577" i="1"/>
  <c r="AL8576" i="1"/>
  <c r="AL8575" i="1"/>
  <c r="AL8574" i="1"/>
  <c r="AL8573" i="1"/>
  <c r="AL8572" i="1"/>
  <c r="AL8571" i="1"/>
  <c r="AL8570" i="1"/>
  <c r="AL8569" i="1"/>
  <c r="AL8568" i="1"/>
  <c r="AL8567" i="1"/>
  <c r="AL8566" i="1"/>
  <c r="AL8565" i="1"/>
  <c r="AL8564" i="1"/>
  <c r="AL8563" i="1"/>
  <c r="AL8562" i="1"/>
  <c r="AL8561" i="1"/>
  <c r="AL8560" i="1"/>
  <c r="AL8559" i="1"/>
  <c r="AL8558" i="1"/>
  <c r="AL8557" i="1"/>
  <c r="AL8556" i="1"/>
  <c r="AL8555" i="1"/>
  <c r="AL8554" i="1"/>
  <c r="AL8553" i="1"/>
  <c r="AL8552" i="1"/>
  <c r="AL8551" i="1"/>
  <c r="AL8550" i="1"/>
  <c r="AL8549" i="1"/>
  <c r="AL8548" i="1"/>
  <c r="AL8547" i="1"/>
  <c r="AL8546" i="1"/>
  <c r="AL8545" i="1"/>
  <c r="AL8544" i="1"/>
  <c r="AL8543" i="1"/>
  <c r="AL8542" i="1"/>
  <c r="AL8541" i="1"/>
  <c r="AL8540" i="1"/>
  <c r="AL8539" i="1"/>
  <c r="AL8538" i="1"/>
  <c r="AL8537" i="1"/>
  <c r="AL8536" i="1"/>
  <c r="AL8535" i="1"/>
  <c r="AL8534" i="1"/>
  <c r="AL8533" i="1"/>
  <c r="AL8532" i="1"/>
  <c r="AL8531" i="1"/>
  <c r="AL8530" i="1"/>
  <c r="AL8529" i="1"/>
  <c r="AL8528" i="1"/>
  <c r="AL8527" i="1"/>
  <c r="AL8526" i="1"/>
  <c r="AL8525" i="1"/>
  <c r="AL8524" i="1"/>
  <c r="AL8523" i="1"/>
  <c r="AL8522" i="1"/>
  <c r="AL8521" i="1"/>
  <c r="AL8520" i="1"/>
  <c r="AL8519" i="1"/>
  <c r="AL8518" i="1"/>
  <c r="AL8517" i="1"/>
  <c r="AL8516" i="1"/>
  <c r="AL8515" i="1"/>
  <c r="AL8514" i="1"/>
  <c r="AL8513" i="1"/>
  <c r="AL8512" i="1"/>
  <c r="AL8511" i="1"/>
  <c r="AL8510" i="1"/>
  <c r="AL8509" i="1"/>
  <c r="AL8508" i="1"/>
  <c r="AL8507" i="1"/>
  <c r="AL8506" i="1"/>
  <c r="AL8505" i="1"/>
  <c r="AL8504" i="1"/>
  <c r="AL8503" i="1"/>
  <c r="AL8502" i="1"/>
  <c r="AL8501" i="1"/>
  <c r="AL8500" i="1"/>
  <c r="AL8499" i="1"/>
  <c r="AL8498" i="1"/>
  <c r="AL8497" i="1"/>
  <c r="AL8496" i="1"/>
  <c r="AL8495" i="1"/>
  <c r="AL8494" i="1"/>
  <c r="AL8493" i="1"/>
  <c r="AL8492" i="1"/>
  <c r="AL8491" i="1"/>
  <c r="AL8490" i="1"/>
  <c r="AL8489" i="1"/>
  <c r="AL8488" i="1"/>
  <c r="AL8487" i="1"/>
  <c r="AL8486" i="1"/>
  <c r="AL8485" i="1"/>
  <c r="AL8484" i="1"/>
  <c r="AL8483" i="1"/>
  <c r="AL8482" i="1"/>
  <c r="AL8481" i="1"/>
  <c r="AL8480" i="1"/>
  <c r="AL8479" i="1"/>
  <c r="AL8478" i="1"/>
  <c r="AL8477" i="1"/>
  <c r="AL8476" i="1"/>
  <c r="AL8475" i="1"/>
  <c r="AL8474" i="1"/>
  <c r="AL8473" i="1"/>
  <c r="AL8472" i="1"/>
  <c r="AL8471" i="1"/>
  <c r="AL8470" i="1"/>
  <c r="AL8469" i="1"/>
  <c r="AL8468" i="1"/>
  <c r="AL8467" i="1"/>
  <c r="AL8466" i="1"/>
  <c r="AL8465" i="1"/>
  <c r="AL8464" i="1"/>
  <c r="AL8463" i="1"/>
  <c r="AL8462" i="1"/>
  <c r="AL8461" i="1"/>
  <c r="AL8460" i="1"/>
  <c r="AL8459" i="1"/>
  <c r="AL8458" i="1"/>
  <c r="AL8457" i="1"/>
  <c r="AL8456" i="1"/>
  <c r="AL8455" i="1"/>
  <c r="AL8454" i="1"/>
  <c r="AL8453" i="1"/>
  <c r="AL8452" i="1"/>
  <c r="AL8451" i="1"/>
  <c r="AL8450" i="1"/>
  <c r="AL8449" i="1"/>
  <c r="AL8448" i="1"/>
  <c r="AL8447" i="1"/>
  <c r="AL8446" i="1"/>
  <c r="AL8445" i="1"/>
  <c r="AL8444" i="1"/>
  <c r="AL8443" i="1"/>
  <c r="AL8442" i="1"/>
  <c r="AL8441" i="1"/>
  <c r="AL8440" i="1"/>
  <c r="AL8439" i="1"/>
  <c r="AL8438" i="1"/>
  <c r="AL8437" i="1"/>
  <c r="AL8436" i="1"/>
  <c r="AL8435" i="1"/>
  <c r="AL8434" i="1"/>
  <c r="AL8433" i="1"/>
  <c r="AL8432" i="1"/>
  <c r="AL8431" i="1"/>
  <c r="AL8430" i="1"/>
  <c r="AL8429" i="1"/>
  <c r="AL8428" i="1"/>
  <c r="AL8427" i="1"/>
  <c r="AL8426" i="1"/>
  <c r="AL8425" i="1"/>
  <c r="AL8424" i="1"/>
  <c r="AL8423" i="1"/>
  <c r="AL8422" i="1"/>
  <c r="AL8421" i="1"/>
  <c r="AL8420" i="1"/>
  <c r="AL8419" i="1"/>
  <c r="AL8418" i="1"/>
  <c r="AL8417" i="1"/>
  <c r="AL8416" i="1"/>
  <c r="AL8415" i="1"/>
  <c r="AL8414" i="1"/>
  <c r="AL8413" i="1"/>
  <c r="AL8412" i="1"/>
  <c r="AL8411" i="1"/>
  <c r="AL8410" i="1"/>
  <c r="AL8409" i="1"/>
  <c r="AL8408" i="1"/>
  <c r="AL8407" i="1"/>
  <c r="AL8406" i="1"/>
  <c r="AL8405" i="1"/>
  <c r="AL8404" i="1"/>
  <c r="AL8403" i="1"/>
  <c r="AL8402" i="1"/>
  <c r="AL8401" i="1"/>
  <c r="AL8400" i="1"/>
  <c r="AL8399" i="1"/>
  <c r="AL8398" i="1"/>
  <c r="AL8397" i="1"/>
  <c r="AL8396" i="1"/>
  <c r="AL8395" i="1"/>
  <c r="AL8394" i="1"/>
  <c r="AL8393" i="1"/>
  <c r="AL8392" i="1"/>
  <c r="AL8391" i="1"/>
  <c r="AL8390" i="1"/>
  <c r="AL8389" i="1"/>
  <c r="AL8388" i="1"/>
  <c r="AL8387" i="1"/>
  <c r="AL8386" i="1"/>
  <c r="AL8385" i="1"/>
  <c r="AL8384" i="1"/>
  <c r="AL8383" i="1"/>
  <c r="AL8382" i="1"/>
  <c r="AL8381" i="1"/>
  <c r="AL8380" i="1"/>
  <c r="AL8379" i="1"/>
  <c r="AL8378" i="1"/>
  <c r="AL8377" i="1"/>
  <c r="AL8376" i="1"/>
  <c r="AL8375" i="1"/>
  <c r="AL8374" i="1"/>
  <c r="AL8373" i="1"/>
  <c r="AL8372" i="1"/>
  <c r="AL8371" i="1"/>
  <c r="AL8370" i="1"/>
  <c r="AL8369" i="1"/>
  <c r="AL8368" i="1"/>
  <c r="AL8367" i="1"/>
  <c r="AL8366" i="1"/>
  <c r="AL8365" i="1"/>
  <c r="AL8364" i="1"/>
  <c r="AL8363" i="1"/>
  <c r="AL8362" i="1"/>
  <c r="AL8361" i="1"/>
  <c r="AL8360" i="1"/>
  <c r="AL8359" i="1"/>
  <c r="AL8358" i="1"/>
  <c r="AL8357" i="1"/>
  <c r="AL8356" i="1"/>
  <c r="AL8355" i="1"/>
  <c r="AL8354" i="1"/>
  <c r="AL8353" i="1"/>
  <c r="AL8352" i="1"/>
  <c r="AL8351" i="1"/>
  <c r="AL8350" i="1"/>
  <c r="AL8349" i="1"/>
  <c r="AL8348" i="1"/>
  <c r="AL8347" i="1"/>
  <c r="AL8346" i="1"/>
  <c r="AL8345" i="1"/>
  <c r="AL8344" i="1"/>
  <c r="AL8343" i="1"/>
  <c r="AL8342" i="1"/>
  <c r="AL8341" i="1"/>
  <c r="AL8340" i="1"/>
  <c r="AL8339" i="1"/>
  <c r="AL8338" i="1"/>
  <c r="AL8337" i="1"/>
  <c r="AL8336" i="1"/>
  <c r="AL8335" i="1"/>
  <c r="AL8334" i="1"/>
  <c r="AL8333" i="1"/>
  <c r="AL8332" i="1"/>
  <c r="AL8331" i="1"/>
  <c r="AL8330" i="1"/>
  <c r="AL8329" i="1"/>
  <c r="AL8328" i="1"/>
  <c r="AL8327" i="1"/>
  <c r="AL8326" i="1"/>
  <c r="AL8325" i="1"/>
  <c r="AL8324" i="1"/>
  <c r="AL8323" i="1"/>
  <c r="AL8322" i="1"/>
  <c r="AL8321" i="1"/>
  <c r="AL8320" i="1"/>
  <c r="AL8319" i="1"/>
  <c r="AL8318" i="1"/>
  <c r="AL8317" i="1"/>
  <c r="AL8316" i="1"/>
  <c r="AL8315" i="1"/>
  <c r="AL8314" i="1"/>
  <c r="AL8313" i="1"/>
  <c r="AL8312" i="1"/>
  <c r="AL8311" i="1"/>
  <c r="AL8310" i="1"/>
  <c r="AL8309" i="1"/>
  <c r="AL8308" i="1"/>
  <c r="AL8307" i="1"/>
  <c r="AL8306" i="1"/>
  <c r="AL8305" i="1"/>
  <c r="AL8304" i="1"/>
  <c r="AL8303" i="1"/>
  <c r="AL8302" i="1"/>
  <c r="AL8301" i="1"/>
  <c r="AL8300" i="1"/>
  <c r="AL8299" i="1"/>
  <c r="AL8298" i="1"/>
  <c r="AL8297" i="1"/>
  <c r="AL8296" i="1"/>
  <c r="AL8295" i="1"/>
  <c r="AL8294" i="1"/>
  <c r="AL8293" i="1"/>
  <c r="AL8292" i="1"/>
  <c r="AL8291" i="1"/>
  <c r="AL8290" i="1"/>
  <c r="AL8289" i="1"/>
  <c r="AL8288" i="1"/>
  <c r="AL8287" i="1"/>
  <c r="AL8286" i="1"/>
  <c r="AL8285" i="1"/>
  <c r="AL8284" i="1"/>
  <c r="AL8283" i="1"/>
  <c r="AL8282" i="1"/>
  <c r="AL8281" i="1"/>
  <c r="AL8280" i="1"/>
  <c r="AL8279" i="1"/>
  <c r="AL8278" i="1"/>
  <c r="AL8277" i="1"/>
  <c r="AL8276" i="1"/>
  <c r="AL8275" i="1"/>
  <c r="AL8274" i="1"/>
  <c r="AL8273" i="1"/>
  <c r="AL8272" i="1"/>
  <c r="AL8271" i="1"/>
  <c r="AL8270" i="1"/>
  <c r="AL8269" i="1"/>
  <c r="AL8268" i="1"/>
  <c r="AL8267" i="1"/>
  <c r="AL8266" i="1"/>
  <c r="AL8265" i="1"/>
  <c r="AL8264" i="1"/>
  <c r="AL8263" i="1"/>
  <c r="AL8262" i="1"/>
  <c r="AL8261" i="1"/>
  <c r="AL8260" i="1"/>
  <c r="AL8259" i="1"/>
  <c r="AL8258" i="1"/>
  <c r="AL8257" i="1"/>
  <c r="AL8256" i="1"/>
  <c r="AL8255" i="1"/>
  <c r="AL8254" i="1"/>
  <c r="AL8253" i="1"/>
  <c r="AL8252" i="1"/>
  <c r="AL8251" i="1"/>
  <c r="AL8250" i="1"/>
  <c r="AL8249" i="1"/>
  <c r="AL8248" i="1"/>
  <c r="AL8247" i="1"/>
  <c r="AL8246" i="1"/>
  <c r="AL8245" i="1"/>
  <c r="AL8244" i="1"/>
  <c r="AL8243" i="1"/>
  <c r="AL8242" i="1"/>
  <c r="AL8241" i="1"/>
  <c r="AL8240" i="1"/>
  <c r="AL8239" i="1"/>
  <c r="AL8238" i="1"/>
  <c r="AL8237" i="1"/>
  <c r="AL8236" i="1"/>
  <c r="AL8235" i="1"/>
  <c r="AL8234" i="1"/>
  <c r="AL8233" i="1"/>
  <c r="AL8232" i="1"/>
  <c r="AL8231" i="1"/>
  <c r="AL8230" i="1"/>
  <c r="AL8229" i="1"/>
  <c r="AL8228" i="1"/>
  <c r="AL8227" i="1"/>
  <c r="AL8226" i="1"/>
  <c r="AL8225" i="1"/>
  <c r="AL8224" i="1"/>
  <c r="AL8223" i="1"/>
  <c r="AL8222" i="1"/>
  <c r="AL8221" i="1"/>
  <c r="AL8220" i="1"/>
  <c r="AL8219" i="1"/>
  <c r="AL8218" i="1"/>
  <c r="AL8217" i="1"/>
  <c r="AL8216" i="1"/>
  <c r="AL8215" i="1"/>
  <c r="AL8214" i="1"/>
  <c r="AL8213" i="1"/>
  <c r="AL8212" i="1"/>
  <c r="AL8211" i="1"/>
  <c r="AL8210" i="1"/>
  <c r="AL8209" i="1"/>
  <c r="AL8208" i="1"/>
  <c r="AL8207" i="1"/>
  <c r="AL8206" i="1"/>
  <c r="AL8205" i="1"/>
  <c r="AL8204" i="1"/>
  <c r="AL8203" i="1"/>
  <c r="AL8202" i="1"/>
  <c r="AL8201" i="1"/>
  <c r="AL8200" i="1"/>
  <c r="AL8199" i="1"/>
  <c r="AL8198" i="1"/>
  <c r="AL8197" i="1"/>
  <c r="AL8196" i="1"/>
  <c r="AL8195" i="1"/>
  <c r="AL8194" i="1"/>
  <c r="AL8193" i="1"/>
  <c r="AL8192" i="1"/>
  <c r="AL8191" i="1"/>
  <c r="AL8190" i="1"/>
  <c r="AL8189" i="1"/>
  <c r="AL8188" i="1"/>
  <c r="AL8187" i="1"/>
  <c r="AL8186" i="1"/>
  <c r="AL8185" i="1"/>
  <c r="AL8184" i="1"/>
  <c r="AL8183" i="1"/>
  <c r="AL8182" i="1"/>
  <c r="AL8181" i="1"/>
  <c r="AL8180" i="1"/>
  <c r="AL8179" i="1"/>
  <c r="AL8178" i="1"/>
  <c r="AL8177" i="1"/>
  <c r="AL8176" i="1"/>
  <c r="AL8175" i="1"/>
  <c r="AL8174" i="1"/>
  <c r="AL8173" i="1"/>
  <c r="AL8172" i="1"/>
  <c r="AL8171" i="1"/>
  <c r="AL8170" i="1"/>
  <c r="AL8169" i="1"/>
  <c r="AL8168" i="1"/>
  <c r="AL8167" i="1"/>
  <c r="AL8166" i="1"/>
  <c r="AL8165" i="1"/>
  <c r="AL8164" i="1"/>
  <c r="AL8163" i="1"/>
  <c r="AL8162" i="1"/>
  <c r="AL8161" i="1"/>
  <c r="AL8160" i="1"/>
  <c r="AL8159" i="1"/>
  <c r="AL8158" i="1"/>
  <c r="AL8157" i="1"/>
  <c r="AL8156" i="1"/>
  <c r="AL8155" i="1"/>
  <c r="AL8154" i="1"/>
  <c r="AL8153" i="1"/>
  <c r="AL8152" i="1"/>
  <c r="AL8151" i="1"/>
  <c r="AL8150" i="1"/>
  <c r="AL8149" i="1"/>
  <c r="AL8148" i="1"/>
  <c r="AL8147" i="1"/>
  <c r="AL8146" i="1"/>
  <c r="AL8145" i="1"/>
  <c r="AL8144" i="1"/>
  <c r="AL8143" i="1"/>
  <c r="AL8142" i="1"/>
  <c r="AL8141" i="1"/>
  <c r="AL8140" i="1"/>
  <c r="AL8139" i="1"/>
  <c r="AL8138" i="1"/>
  <c r="AL8137" i="1"/>
  <c r="AL8136" i="1"/>
  <c r="AL8135" i="1"/>
  <c r="AL8134" i="1"/>
  <c r="AL8133" i="1"/>
  <c r="AL8132" i="1"/>
  <c r="AL8131" i="1"/>
  <c r="AL8130" i="1"/>
  <c r="AL8129" i="1"/>
  <c r="AL8128" i="1"/>
  <c r="AL8127" i="1"/>
  <c r="AL8126" i="1"/>
  <c r="AL8125" i="1"/>
  <c r="AL8124" i="1"/>
  <c r="AL8123" i="1"/>
  <c r="AL8122" i="1"/>
  <c r="AL8121" i="1"/>
  <c r="AL8120" i="1"/>
  <c r="AL8119" i="1"/>
  <c r="AL8118" i="1"/>
  <c r="AL8117" i="1"/>
  <c r="AL8116" i="1"/>
  <c r="AL8115" i="1"/>
  <c r="AL8114" i="1"/>
  <c r="AL8113" i="1"/>
  <c r="AL8112" i="1"/>
  <c r="AL8111" i="1"/>
  <c r="AL8110" i="1"/>
  <c r="AL8109" i="1"/>
  <c r="AL8108" i="1"/>
  <c r="AL8107" i="1"/>
  <c r="AL8106" i="1"/>
  <c r="AL8105" i="1"/>
  <c r="AL8104" i="1"/>
  <c r="AL8103" i="1"/>
  <c r="AL8102" i="1"/>
  <c r="AL8101" i="1"/>
  <c r="AL8100" i="1"/>
  <c r="AL8099" i="1"/>
  <c r="AL8098" i="1"/>
  <c r="AL8097" i="1"/>
  <c r="AL8096" i="1"/>
  <c r="AL8095" i="1"/>
  <c r="AL8094" i="1"/>
  <c r="AL8093" i="1"/>
  <c r="AL8092" i="1"/>
  <c r="AL8091" i="1"/>
  <c r="AL8090" i="1"/>
  <c r="AL8089" i="1"/>
  <c r="AL8088" i="1"/>
  <c r="AL8087" i="1"/>
  <c r="AL8086" i="1"/>
  <c r="AL8085" i="1"/>
  <c r="AL8084" i="1"/>
  <c r="AL8083" i="1"/>
  <c r="AL8082" i="1"/>
  <c r="AL8081" i="1"/>
  <c r="AL8080" i="1"/>
  <c r="AL8079" i="1"/>
  <c r="AL8078" i="1"/>
  <c r="AL8077" i="1"/>
  <c r="AL8076" i="1"/>
  <c r="AL8075" i="1"/>
  <c r="AL8074" i="1"/>
  <c r="AL8073" i="1"/>
  <c r="AL8072" i="1"/>
  <c r="AL8071" i="1"/>
  <c r="AL8070" i="1"/>
  <c r="AL8069" i="1"/>
  <c r="AL8068" i="1"/>
  <c r="AL8067" i="1"/>
  <c r="AL8066" i="1"/>
  <c r="AL8065" i="1"/>
  <c r="AL8064" i="1"/>
  <c r="AL8063" i="1"/>
  <c r="AL8062" i="1"/>
  <c r="AL8061" i="1"/>
  <c r="AL8060" i="1"/>
  <c r="AL8059" i="1"/>
  <c r="AL8058" i="1"/>
  <c r="AL8057" i="1"/>
  <c r="AL8056" i="1"/>
  <c r="AL8055" i="1"/>
  <c r="AL8054" i="1"/>
  <c r="AL8053" i="1"/>
  <c r="AL8052" i="1"/>
  <c r="AL8051" i="1"/>
  <c r="AL8050" i="1"/>
  <c r="AL8049" i="1"/>
  <c r="AL8048" i="1"/>
  <c r="AL8047" i="1"/>
  <c r="AL8046" i="1"/>
  <c r="AL8045" i="1"/>
  <c r="AL8044" i="1"/>
  <c r="AL8043" i="1"/>
  <c r="AL8042" i="1"/>
  <c r="AL8041" i="1"/>
  <c r="AL8040" i="1"/>
  <c r="AL8039" i="1"/>
  <c r="AL8038" i="1"/>
  <c r="AL8037" i="1"/>
  <c r="AL8036" i="1"/>
  <c r="AL8035" i="1"/>
  <c r="AL8034" i="1"/>
  <c r="AL8033" i="1"/>
  <c r="AL8032" i="1"/>
  <c r="AL8031" i="1"/>
  <c r="AL8030" i="1"/>
  <c r="AL8029" i="1"/>
  <c r="AL8028" i="1"/>
  <c r="AL8027" i="1"/>
  <c r="AL8026" i="1"/>
  <c r="AL8025" i="1"/>
  <c r="AL8024" i="1"/>
  <c r="AL8023" i="1"/>
  <c r="AL8022" i="1"/>
  <c r="AL8021" i="1"/>
  <c r="AL8020" i="1"/>
  <c r="AL8019" i="1"/>
  <c r="AL8018" i="1"/>
  <c r="AL8017" i="1"/>
  <c r="AL8016" i="1"/>
  <c r="AL8015" i="1"/>
  <c r="AL8014" i="1"/>
  <c r="AL8013" i="1"/>
  <c r="AL8012" i="1"/>
  <c r="AL8011" i="1"/>
  <c r="AL8010" i="1"/>
  <c r="AL8009" i="1"/>
  <c r="AL8008" i="1"/>
  <c r="AL8007" i="1"/>
  <c r="AL8006" i="1"/>
  <c r="AL8005" i="1"/>
  <c r="AL8004" i="1"/>
  <c r="AL8003" i="1"/>
  <c r="AL8002" i="1"/>
  <c r="AL8001" i="1"/>
  <c r="AL8000" i="1"/>
  <c r="AL7999" i="1"/>
  <c r="AL7998" i="1"/>
  <c r="AL7997" i="1"/>
  <c r="AL7996" i="1"/>
  <c r="AL7995" i="1"/>
  <c r="AL7994" i="1"/>
  <c r="AL7993" i="1"/>
  <c r="AL7992" i="1"/>
  <c r="AL7991" i="1"/>
  <c r="AL7990" i="1"/>
  <c r="AL7989" i="1"/>
  <c r="AL7988" i="1"/>
  <c r="AL7987" i="1"/>
  <c r="AL7986" i="1"/>
  <c r="AL7985" i="1"/>
  <c r="AL7984" i="1"/>
  <c r="AL7983" i="1"/>
  <c r="AL7982" i="1"/>
  <c r="AL7981" i="1"/>
  <c r="AL7980" i="1"/>
  <c r="AL7979" i="1"/>
  <c r="AL7978" i="1"/>
  <c r="AL7977" i="1"/>
  <c r="AL7976" i="1"/>
  <c r="AL7975" i="1"/>
  <c r="AL7974" i="1"/>
  <c r="AL7973" i="1"/>
  <c r="AL7972" i="1"/>
  <c r="AL7971" i="1"/>
  <c r="AL7970" i="1"/>
  <c r="AL7969" i="1"/>
  <c r="AL7968" i="1"/>
  <c r="AL7967" i="1"/>
  <c r="AL7966" i="1"/>
  <c r="AL7965" i="1"/>
  <c r="AL7964" i="1"/>
  <c r="AL7963" i="1"/>
  <c r="AL7962" i="1"/>
  <c r="AL7961" i="1"/>
  <c r="AL7960" i="1"/>
  <c r="AL7959" i="1"/>
  <c r="AL7958" i="1"/>
  <c r="AL7957" i="1"/>
  <c r="AL7956" i="1"/>
  <c r="AL7955" i="1"/>
  <c r="AL7954" i="1"/>
  <c r="AL7953" i="1"/>
  <c r="AL7952" i="1"/>
  <c r="AL7951" i="1"/>
  <c r="AL7950" i="1"/>
  <c r="AL7949" i="1"/>
  <c r="AL7948" i="1"/>
  <c r="AL7947" i="1"/>
  <c r="AL7946" i="1"/>
  <c r="AL7945" i="1"/>
  <c r="AL7944" i="1"/>
  <c r="AL7943" i="1"/>
  <c r="AL7942" i="1"/>
  <c r="AL7941" i="1"/>
  <c r="AL7940" i="1"/>
  <c r="AL7939" i="1"/>
  <c r="AL7938" i="1"/>
  <c r="AL7937" i="1"/>
  <c r="AL7936" i="1"/>
  <c r="AL7935" i="1"/>
  <c r="AL7934" i="1"/>
  <c r="AL7933" i="1"/>
  <c r="AL7932" i="1"/>
  <c r="AL7931" i="1"/>
  <c r="AL7930" i="1"/>
  <c r="AL7929" i="1"/>
  <c r="AL7928" i="1"/>
  <c r="AL7927" i="1"/>
  <c r="AL7926" i="1"/>
  <c r="AL7925" i="1"/>
  <c r="AL7924" i="1"/>
  <c r="AL7923" i="1"/>
  <c r="AL7922" i="1"/>
  <c r="AL7921" i="1"/>
  <c r="AL7920" i="1"/>
  <c r="AL7919" i="1"/>
  <c r="AL7918" i="1"/>
  <c r="AL7917" i="1"/>
  <c r="AL7916" i="1"/>
  <c r="AL7915" i="1"/>
  <c r="AL7914" i="1"/>
  <c r="AL7913" i="1"/>
  <c r="AL7912" i="1"/>
  <c r="AL7911" i="1"/>
  <c r="AL7910" i="1"/>
  <c r="AL7909" i="1"/>
  <c r="AL7908" i="1"/>
  <c r="AL7907" i="1"/>
  <c r="AL7906" i="1"/>
  <c r="AL7905" i="1"/>
  <c r="AL7904" i="1"/>
  <c r="AL7903" i="1"/>
  <c r="AL7902" i="1"/>
  <c r="AL7901" i="1"/>
  <c r="AL7900" i="1"/>
  <c r="AL7899" i="1"/>
  <c r="AL7898" i="1"/>
  <c r="AL7897" i="1"/>
  <c r="AL7896" i="1"/>
  <c r="AL7895" i="1"/>
  <c r="AL7894" i="1"/>
  <c r="AL7893" i="1"/>
  <c r="AL7892" i="1"/>
  <c r="AL7891" i="1"/>
  <c r="AL7890" i="1"/>
  <c r="AL7889" i="1"/>
  <c r="AL7888" i="1"/>
  <c r="AL7887" i="1"/>
  <c r="AL7886" i="1"/>
  <c r="AL7885" i="1"/>
  <c r="AL7884" i="1"/>
  <c r="AL7883" i="1"/>
  <c r="AL7882" i="1"/>
  <c r="AL7881" i="1"/>
  <c r="AL7880" i="1"/>
  <c r="AL7879" i="1"/>
  <c r="AL7878" i="1"/>
  <c r="AL7877" i="1"/>
  <c r="AL7876" i="1"/>
  <c r="AL7875" i="1"/>
  <c r="AL7874" i="1"/>
  <c r="AL7873" i="1"/>
  <c r="AL7872" i="1"/>
  <c r="AL7871" i="1"/>
  <c r="AL7870" i="1"/>
  <c r="AL7869" i="1"/>
  <c r="AL7868" i="1"/>
  <c r="AL7867" i="1"/>
  <c r="AL7866" i="1"/>
  <c r="AL7865" i="1"/>
  <c r="AL7864" i="1"/>
  <c r="AL7863" i="1"/>
  <c r="AL7862" i="1"/>
  <c r="AL7861" i="1"/>
  <c r="AL7860" i="1"/>
  <c r="AL7859" i="1"/>
  <c r="AL7858" i="1"/>
  <c r="AL7857" i="1"/>
  <c r="AL7856" i="1"/>
  <c r="AL7855" i="1"/>
  <c r="AL7854" i="1"/>
  <c r="AL7853" i="1"/>
  <c r="AL7852" i="1"/>
  <c r="AL7851" i="1"/>
  <c r="AL7850" i="1"/>
  <c r="AL7849" i="1"/>
  <c r="AL7848" i="1"/>
  <c r="AL7847" i="1"/>
  <c r="AL7846" i="1"/>
  <c r="AL7845" i="1"/>
  <c r="AL7844" i="1"/>
  <c r="AL7843" i="1"/>
  <c r="AL7842" i="1"/>
  <c r="AL7841" i="1"/>
  <c r="AL7840" i="1"/>
  <c r="AL7839" i="1"/>
  <c r="AL7838" i="1"/>
  <c r="AL7837" i="1"/>
  <c r="AL7836" i="1"/>
  <c r="AL7835" i="1"/>
  <c r="AL7834" i="1"/>
  <c r="AL7833" i="1"/>
  <c r="AL7832" i="1"/>
  <c r="AL7831" i="1"/>
  <c r="AL7830" i="1"/>
  <c r="AL7829" i="1"/>
  <c r="AL7828" i="1"/>
  <c r="AL7827" i="1"/>
  <c r="AL7826" i="1"/>
  <c r="AL7825" i="1"/>
  <c r="AL7824" i="1"/>
  <c r="AL7823" i="1"/>
  <c r="AL7822" i="1"/>
  <c r="AL7821" i="1"/>
  <c r="AL7820" i="1"/>
  <c r="AL7819" i="1"/>
  <c r="AL7818" i="1"/>
  <c r="AL7817" i="1"/>
  <c r="AL7816" i="1"/>
  <c r="AL7815" i="1"/>
  <c r="AL7814" i="1"/>
  <c r="AL7813" i="1"/>
  <c r="AL7812" i="1"/>
  <c r="AL7811" i="1"/>
  <c r="AL7810" i="1"/>
  <c r="AL7809" i="1"/>
  <c r="AL7808" i="1"/>
  <c r="AL7807" i="1"/>
  <c r="AL7806" i="1"/>
  <c r="AL7805" i="1"/>
  <c r="AL7804" i="1"/>
  <c r="AL7803" i="1"/>
  <c r="AL7802" i="1"/>
  <c r="AL7801" i="1"/>
  <c r="AL7800" i="1"/>
  <c r="AL7799" i="1"/>
  <c r="AL7798" i="1"/>
  <c r="AL7797" i="1"/>
  <c r="AL7796" i="1"/>
  <c r="AL7795" i="1"/>
  <c r="AL7794" i="1"/>
  <c r="AL7793" i="1"/>
  <c r="AL7792" i="1"/>
  <c r="AL7791" i="1"/>
  <c r="AL7790" i="1"/>
  <c r="AL7789" i="1"/>
  <c r="AL7788" i="1"/>
  <c r="AL7787" i="1"/>
  <c r="AL7786" i="1"/>
  <c r="AL7785" i="1"/>
  <c r="AL7784" i="1"/>
  <c r="AL7783" i="1"/>
  <c r="AL7782" i="1"/>
  <c r="AL7781" i="1"/>
  <c r="AL7780" i="1"/>
  <c r="AL7779" i="1"/>
  <c r="AL7778" i="1"/>
  <c r="AL7777" i="1"/>
  <c r="AL7776" i="1"/>
  <c r="AL7775" i="1"/>
  <c r="AL7774" i="1"/>
  <c r="AL7773" i="1"/>
  <c r="AL7772" i="1"/>
  <c r="AL7771" i="1"/>
  <c r="AL7770" i="1"/>
  <c r="AL7769" i="1"/>
  <c r="AL7768" i="1"/>
  <c r="AL7767" i="1"/>
  <c r="AL7766" i="1"/>
  <c r="AL7765" i="1"/>
  <c r="AL7764" i="1"/>
  <c r="AL7763" i="1"/>
  <c r="AL7762" i="1"/>
  <c r="AL7761" i="1"/>
  <c r="AL7760" i="1"/>
  <c r="AL7759" i="1"/>
  <c r="AL7758" i="1"/>
  <c r="AL7757" i="1"/>
  <c r="AL7756" i="1"/>
  <c r="AL7755" i="1"/>
  <c r="AL7754" i="1"/>
  <c r="AL7753" i="1"/>
  <c r="AL7752" i="1"/>
  <c r="AL7751" i="1"/>
  <c r="AL7750" i="1"/>
  <c r="AL7749" i="1"/>
  <c r="AL7748" i="1"/>
  <c r="AL7747" i="1"/>
  <c r="AL7746" i="1"/>
  <c r="AL7745" i="1"/>
  <c r="AL7744" i="1"/>
  <c r="AL7743" i="1"/>
  <c r="AL7742" i="1"/>
  <c r="AL7741" i="1"/>
  <c r="AL7740" i="1"/>
  <c r="AL7739" i="1"/>
  <c r="AL7738" i="1"/>
  <c r="AL7737" i="1"/>
  <c r="AL7736" i="1"/>
  <c r="AL7735" i="1"/>
  <c r="AL7734" i="1"/>
  <c r="AL7733" i="1"/>
  <c r="AL7732" i="1"/>
  <c r="AL7731" i="1"/>
  <c r="AL7730" i="1"/>
  <c r="AL7729" i="1"/>
  <c r="AL7728" i="1"/>
  <c r="AL7727" i="1"/>
  <c r="AL7726" i="1"/>
  <c r="AL7725" i="1"/>
  <c r="AL7724" i="1"/>
  <c r="AL7723" i="1"/>
  <c r="AL7722" i="1"/>
  <c r="AL7721" i="1"/>
  <c r="AL7720" i="1"/>
  <c r="AL7719" i="1"/>
  <c r="AL7718" i="1"/>
  <c r="AL7717" i="1"/>
  <c r="AL7716" i="1"/>
  <c r="AL7715" i="1"/>
  <c r="AL7714" i="1"/>
  <c r="AL7713" i="1"/>
  <c r="AL7712" i="1"/>
  <c r="AL7711" i="1"/>
  <c r="AL7710" i="1"/>
  <c r="AL7709" i="1"/>
  <c r="AL7708" i="1"/>
  <c r="AL7707" i="1"/>
  <c r="AL7706" i="1"/>
  <c r="AL7705" i="1"/>
  <c r="AL7704" i="1"/>
  <c r="AL7703" i="1"/>
  <c r="AL7702" i="1"/>
  <c r="AL7701" i="1"/>
  <c r="AL7700" i="1"/>
  <c r="AL7699" i="1"/>
  <c r="AL7698" i="1"/>
  <c r="AL7697" i="1"/>
  <c r="AL7696" i="1"/>
  <c r="AL7695" i="1"/>
  <c r="AL7694" i="1"/>
  <c r="AL7693" i="1"/>
  <c r="AL7692" i="1"/>
  <c r="AL7691" i="1"/>
  <c r="AL7690" i="1"/>
  <c r="AL7689" i="1"/>
  <c r="AL7688" i="1"/>
  <c r="AL7687" i="1"/>
  <c r="AL7686" i="1"/>
  <c r="AL7685" i="1"/>
  <c r="AL7684" i="1"/>
  <c r="AL7683" i="1"/>
  <c r="AL7682" i="1"/>
  <c r="AL7681" i="1"/>
  <c r="AL7680" i="1"/>
  <c r="AL7679" i="1"/>
  <c r="AL7678" i="1"/>
  <c r="AL7677" i="1"/>
  <c r="AL7676" i="1"/>
  <c r="AL7675" i="1"/>
  <c r="AL7674" i="1"/>
  <c r="AL7673" i="1"/>
  <c r="AL7672" i="1"/>
  <c r="AL7671" i="1"/>
  <c r="AL7670" i="1"/>
  <c r="AL7669" i="1"/>
  <c r="AL7668" i="1"/>
  <c r="AL7667" i="1"/>
  <c r="AL7666" i="1"/>
  <c r="AL7665" i="1"/>
  <c r="AL7664" i="1"/>
  <c r="AL7663" i="1"/>
  <c r="AL7662" i="1"/>
  <c r="AL7661" i="1"/>
  <c r="AL7660" i="1"/>
  <c r="AL7659" i="1"/>
  <c r="AL7658" i="1"/>
  <c r="AL7657" i="1"/>
  <c r="AL7656" i="1"/>
  <c r="AL7655" i="1"/>
  <c r="AL7654" i="1"/>
  <c r="AL7653" i="1"/>
  <c r="AL7652" i="1"/>
  <c r="AL7651" i="1"/>
  <c r="AL7650" i="1"/>
  <c r="AL7649" i="1"/>
  <c r="AL7648" i="1"/>
  <c r="AL7647" i="1"/>
  <c r="AL7646" i="1"/>
  <c r="AL7645" i="1"/>
  <c r="AL7644" i="1"/>
  <c r="AL7643" i="1"/>
  <c r="AL7642" i="1"/>
  <c r="AL7641" i="1"/>
  <c r="AL7640" i="1"/>
  <c r="AL7639" i="1"/>
  <c r="AL7638" i="1"/>
  <c r="AL7637" i="1"/>
  <c r="AL7636" i="1"/>
  <c r="AL7635" i="1"/>
  <c r="AL7634" i="1"/>
  <c r="AL7633" i="1"/>
  <c r="AL7632" i="1"/>
  <c r="AL7631" i="1"/>
  <c r="AL7630" i="1"/>
  <c r="AL7629" i="1"/>
  <c r="AL7628" i="1"/>
  <c r="AL7627" i="1"/>
  <c r="AL7626" i="1"/>
  <c r="AL7625" i="1"/>
  <c r="AL7624" i="1"/>
  <c r="AL7623" i="1"/>
  <c r="AL7622" i="1"/>
  <c r="AL7621" i="1"/>
  <c r="AL7620" i="1"/>
  <c r="AL7619" i="1"/>
  <c r="AL7618" i="1"/>
  <c r="AL7617" i="1"/>
  <c r="AL7616" i="1"/>
  <c r="AL7615" i="1"/>
  <c r="AL7614" i="1"/>
  <c r="AL7613" i="1"/>
  <c r="AL7612" i="1"/>
  <c r="AL7611" i="1"/>
  <c r="AL7610" i="1"/>
  <c r="AL7609" i="1"/>
  <c r="AL7608" i="1"/>
  <c r="AL7607" i="1"/>
  <c r="AL7606" i="1"/>
  <c r="AL7605" i="1"/>
  <c r="AL7604" i="1"/>
  <c r="AL7603" i="1"/>
  <c r="AL7602" i="1"/>
  <c r="AL7601" i="1"/>
  <c r="AL7600" i="1"/>
  <c r="AL7599" i="1"/>
  <c r="AL7598" i="1"/>
  <c r="AL7597" i="1"/>
  <c r="AL7596" i="1"/>
  <c r="AL7595" i="1"/>
  <c r="AL7594" i="1"/>
  <c r="AL7593" i="1"/>
  <c r="AL7592" i="1"/>
  <c r="AL7591" i="1"/>
  <c r="AL7590" i="1"/>
  <c r="AL7589" i="1"/>
  <c r="AL7588" i="1"/>
  <c r="AL7587" i="1"/>
  <c r="AL7586" i="1"/>
  <c r="AL7585" i="1"/>
  <c r="AL7584" i="1"/>
  <c r="AL7583" i="1"/>
  <c r="AL7582" i="1"/>
  <c r="AL7581" i="1"/>
  <c r="AL7580" i="1"/>
  <c r="AL7579" i="1"/>
  <c r="AL7578" i="1"/>
  <c r="AL7577" i="1"/>
  <c r="AL7576" i="1"/>
  <c r="AL7575" i="1"/>
  <c r="AL7574" i="1"/>
  <c r="AL7573" i="1"/>
  <c r="AL7572" i="1"/>
  <c r="AL7571" i="1"/>
  <c r="AL7570" i="1"/>
  <c r="AL7569" i="1"/>
  <c r="AL7568" i="1"/>
  <c r="AL7567" i="1"/>
  <c r="AL7566" i="1"/>
  <c r="AL7565" i="1"/>
  <c r="AL7564" i="1"/>
  <c r="AL7563" i="1"/>
  <c r="AL7562" i="1"/>
  <c r="AL7561" i="1"/>
  <c r="AL7560" i="1"/>
  <c r="AL7559" i="1"/>
  <c r="AL7558" i="1"/>
  <c r="AL7557" i="1"/>
  <c r="AL7556" i="1"/>
  <c r="AL7555" i="1"/>
  <c r="AL7554" i="1"/>
  <c r="AL7553" i="1"/>
  <c r="AL7552" i="1"/>
  <c r="AL7551" i="1"/>
  <c r="AL7550" i="1"/>
  <c r="AL7549" i="1"/>
  <c r="AL7548" i="1"/>
  <c r="AL7547" i="1"/>
  <c r="AL7546" i="1"/>
  <c r="AL7545" i="1"/>
  <c r="AL7544" i="1"/>
  <c r="AL7543" i="1"/>
  <c r="AL7542" i="1"/>
  <c r="AL7541" i="1"/>
  <c r="AL7540" i="1"/>
  <c r="AL7539" i="1"/>
  <c r="AL7538" i="1"/>
  <c r="AL7537" i="1"/>
  <c r="AL7536" i="1"/>
  <c r="AL7535" i="1"/>
  <c r="AL7534" i="1"/>
  <c r="AL7533" i="1"/>
  <c r="AL7532" i="1"/>
  <c r="AL7531" i="1"/>
  <c r="AL7530" i="1"/>
  <c r="AL7529" i="1"/>
  <c r="AL7528" i="1"/>
  <c r="AL7527" i="1"/>
  <c r="AL7526" i="1"/>
  <c r="AL7525" i="1"/>
  <c r="AL7524" i="1"/>
  <c r="AL7523" i="1"/>
  <c r="AL7522" i="1"/>
  <c r="AL7521" i="1"/>
  <c r="AL7520" i="1"/>
  <c r="AL7519" i="1"/>
  <c r="AL7518" i="1"/>
  <c r="AL7517" i="1"/>
  <c r="AL7516" i="1"/>
  <c r="AL7515" i="1"/>
  <c r="AL7514" i="1"/>
  <c r="AL7513" i="1"/>
  <c r="AL7512" i="1"/>
  <c r="AL7511" i="1"/>
  <c r="AL7510" i="1"/>
  <c r="AL7509" i="1"/>
  <c r="AL7508" i="1"/>
  <c r="AL7507" i="1"/>
  <c r="AL7506" i="1"/>
  <c r="AL7505" i="1"/>
  <c r="AL7504" i="1"/>
  <c r="AL7503" i="1"/>
  <c r="AL7502" i="1"/>
  <c r="AL7501" i="1"/>
  <c r="AL7500" i="1"/>
  <c r="AL7499" i="1"/>
  <c r="AL7498" i="1"/>
  <c r="AL7497" i="1"/>
  <c r="AL7496" i="1"/>
  <c r="AL7495" i="1"/>
  <c r="AL7494" i="1"/>
  <c r="AL7493" i="1"/>
  <c r="AL7492" i="1"/>
  <c r="AL7491" i="1"/>
  <c r="AL7490" i="1"/>
  <c r="AL7489" i="1"/>
  <c r="AL7488" i="1"/>
  <c r="AL7487" i="1"/>
  <c r="AL7486" i="1"/>
  <c r="AL7485" i="1"/>
  <c r="AL7484" i="1"/>
  <c r="AL7483" i="1"/>
  <c r="AL7482" i="1"/>
  <c r="AL7481" i="1"/>
  <c r="AL7480" i="1"/>
  <c r="AL7479" i="1"/>
  <c r="AL7478" i="1"/>
  <c r="AL7477" i="1"/>
  <c r="AL7476" i="1"/>
  <c r="AL7475" i="1"/>
  <c r="AL7474" i="1"/>
  <c r="AL7473" i="1"/>
  <c r="AL7472" i="1"/>
  <c r="AL7471" i="1"/>
  <c r="AL7470" i="1"/>
  <c r="AL7469" i="1"/>
  <c r="AL7468" i="1"/>
  <c r="AL7467" i="1"/>
  <c r="AL7466" i="1"/>
  <c r="AL7465" i="1"/>
  <c r="AL7464" i="1"/>
  <c r="AL7463" i="1"/>
  <c r="AL7462" i="1"/>
  <c r="AL7461" i="1"/>
  <c r="AL7460" i="1"/>
  <c r="AL7459" i="1"/>
  <c r="AL7458" i="1"/>
  <c r="AL7457" i="1"/>
  <c r="AL7456" i="1"/>
  <c r="AL7455" i="1"/>
  <c r="AL7454" i="1"/>
  <c r="AL7453" i="1"/>
  <c r="AL7452" i="1"/>
  <c r="AL7451" i="1"/>
  <c r="AL7450" i="1"/>
  <c r="AL7449" i="1"/>
  <c r="AL7448" i="1"/>
  <c r="AL7447" i="1"/>
  <c r="AL7446" i="1"/>
  <c r="AL7445" i="1"/>
  <c r="AL7444" i="1"/>
  <c r="AL7443" i="1"/>
  <c r="AL7442" i="1"/>
  <c r="AL7441" i="1"/>
  <c r="AL7440" i="1"/>
  <c r="AL7439" i="1"/>
  <c r="AL7438" i="1"/>
  <c r="AL7437" i="1"/>
  <c r="AL7436" i="1"/>
  <c r="AL7435" i="1"/>
  <c r="AL7434" i="1"/>
  <c r="AL7433" i="1"/>
  <c r="AL7432" i="1"/>
  <c r="AL7431" i="1"/>
  <c r="AL7430" i="1"/>
  <c r="AL7429" i="1"/>
  <c r="AL7428" i="1"/>
  <c r="AL7427" i="1"/>
  <c r="AL7426" i="1"/>
  <c r="AL7425" i="1"/>
  <c r="AL7424" i="1"/>
  <c r="AL7423" i="1"/>
  <c r="AL7422" i="1"/>
  <c r="AL7421" i="1"/>
  <c r="AL7420" i="1"/>
  <c r="AL7419" i="1"/>
  <c r="AL7418" i="1"/>
  <c r="AL7417" i="1"/>
  <c r="AL7416" i="1"/>
  <c r="AL7415" i="1"/>
  <c r="AL7414" i="1"/>
  <c r="AL7413" i="1"/>
  <c r="AL7412" i="1"/>
  <c r="AL7411" i="1"/>
  <c r="AL7410" i="1"/>
  <c r="AL7409" i="1"/>
  <c r="AL7408" i="1"/>
  <c r="AL7407" i="1"/>
  <c r="AL7406" i="1"/>
  <c r="AL7405" i="1"/>
  <c r="AL7404" i="1"/>
  <c r="AL7403" i="1"/>
  <c r="AL7402" i="1"/>
  <c r="AL7401" i="1"/>
  <c r="AL7400" i="1"/>
  <c r="AL7399" i="1"/>
  <c r="AL7398" i="1"/>
  <c r="AL7397" i="1"/>
  <c r="AL7396" i="1"/>
  <c r="AL7395" i="1"/>
  <c r="AL7394" i="1"/>
  <c r="AL7393" i="1"/>
  <c r="AL7392" i="1"/>
  <c r="AL7391" i="1"/>
  <c r="AL7390" i="1"/>
  <c r="AL7389" i="1"/>
  <c r="AL7388" i="1"/>
  <c r="AL7387" i="1"/>
  <c r="AL7386" i="1"/>
  <c r="AL7385" i="1"/>
  <c r="AL7384" i="1"/>
  <c r="AL7383" i="1"/>
  <c r="AL7382" i="1"/>
  <c r="AL7381" i="1"/>
  <c r="AL7380" i="1"/>
  <c r="AL7379" i="1"/>
  <c r="AL7378" i="1"/>
  <c r="AL7377" i="1"/>
  <c r="AL7376" i="1"/>
  <c r="AL7375" i="1"/>
  <c r="AL7374" i="1"/>
  <c r="AL7373" i="1"/>
  <c r="AL7372" i="1"/>
  <c r="AL7371" i="1"/>
  <c r="AL7370" i="1"/>
  <c r="AL7369" i="1"/>
  <c r="AL7368" i="1"/>
  <c r="AL7367" i="1"/>
  <c r="AL7366" i="1"/>
  <c r="AL7365" i="1"/>
  <c r="AL7364" i="1"/>
  <c r="AL7363" i="1"/>
  <c r="AL7362" i="1"/>
  <c r="AL7361" i="1"/>
  <c r="AL7360" i="1"/>
  <c r="AL7359" i="1"/>
  <c r="AL7358" i="1"/>
  <c r="AL7357" i="1"/>
  <c r="AL7356" i="1"/>
  <c r="AL7355" i="1"/>
  <c r="AL7354" i="1"/>
  <c r="AL7353" i="1"/>
  <c r="AL7352" i="1"/>
  <c r="AL7351" i="1"/>
  <c r="AL7350" i="1"/>
  <c r="AL7349" i="1"/>
  <c r="AL7348" i="1"/>
  <c r="AL7347" i="1"/>
  <c r="AL7346" i="1"/>
  <c r="AL7345" i="1"/>
  <c r="AL7344" i="1"/>
  <c r="AL7343" i="1"/>
  <c r="AL7342" i="1"/>
  <c r="AL7341" i="1"/>
  <c r="AL7340" i="1"/>
  <c r="AL7339" i="1"/>
  <c r="AL7338" i="1"/>
  <c r="AL7337" i="1"/>
  <c r="AL7336" i="1"/>
  <c r="AL7335" i="1"/>
  <c r="AL7334" i="1"/>
  <c r="AL7333" i="1"/>
  <c r="AL7332" i="1"/>
  <c r="AL7331" i="1"/>
  <c r="AL7330" i="1"/>
  <c r="AL7329" i="1"/>
  <c r="AL7328" i="1"/>
  <c r="AL7327" i="1"/>
  <c r="AL7326" i="1"/>
  <c r="AL7325" i="1"/>
  <c r="AL7324" i="1"/>
  <c r="AL7323" i="1"/>
  <c r="AL7322" i="1"/>
  <c r="AL7321" i="1"/>
  <c r="AL7320" i="1"/>
  <c r="AL7319" i="1"/>
  <c r="AL7318" i="1"/>
  <c r="AL7317" i="1"/>
  <c r="AL7316" i="1"/>
  <c r="AL7315" i="1"/>
  <c r="AL7314" i="1"/>
  <c r="AL7313" i="1"/>
  <c r="AL7312" i="1"/>
  <c r="AL7311" i="1"/>
  <c r="AL7310" i="1"/>
  <c r="AL7309" i="1"/>
  <c r="AL7308" i="1"/>
  <c r="AL7307" i="1"/>
  <c r="AL7306" i="1"/>
  <c r="AL7305" i="1"/>
  <c r="AL7304" i="1"/>
  <c r="AL7303" i="1"/>
  <c r="AL7302" i="1"/>
  <c r="AL7301" i="1"/>
  <c r="AL7300" i="1"/>
  <c r="AL7299" i="1"/>
  <c r="AL7298" i="1"/>
  <c r="AL7297" i="1"/>
  <c r="AL7296" i="1"/>
  <c r="AL7295" i="1"/>
  <c r="AL7294" i="1"/>
  <c r="AL7293" i="1"/>
  <c r="AL7292" i="1"/>
  <c r="AL7291" i="1"/>
  <c r="AL7290" i="1"/>
  <c r="AL7289" i="1"/>
  <c r="AL7288" i="1"/>
  <c r="AL7287" i="1"/>
  <c r="AL7286" i="1"/>
  <c r="AL7285" i="1"/>
  <c r="AL7284" i="1"/>
  <c r="AL7283" i="1"/>
  <c r="AL7282" i="1"/>
  <c r="AL7281" i="1"/>
  <c r="AL7280" i="1"/>
  <c r="AL7279" i="1"/>
  <c r="AL7278" i="1"/>
  <c r="AL7277" i="1"/>
  <c r="AL7276" i="1"/>
  <c r="AL7275" i="1"/>
  <c r="AL7274" i="1"/>
  <c r="AL7273" i="1"/>
  <c r="AL7272" i="1"/>
  <c r="AL7271" i="1"/>
  <c r="AL7270" i="1"/>
  <c r="AL7269" i="1"/>
  <c r="AL7268" i="1"/>
  <c r="AL7267" i="1"/>
  <c r="AL7266" i="1"/>
  <c r="AL7265" i="1"/>
  <c r="AL7264" i="1"/>
  <c r="AL7263" i="1"/>
  <c r="AL7262" i="1"/>
  <c r="AL7261" i="1"/>
  <c r="AL7260" i="1"/>
  <c r="AL7259" i="1"/>
  <c r="AL7258" i="1"/>
  <c r="AL7257" i="1"/>
  <c r="AL7256" i="1"/>
  <c r="AL7255" i="1"/>
  <c r="AL7254" i="1"/>
  <c r="AL7253" i="1"/>
  <c r="AL7252" i="1"/>
  <c r="AL7251" i="1"/>
  <c r="AL7250" i="1"/>
  <c r="AL7249" i="1"/>
  <c r="AL7248" i="1"/>
  <c r="AL7247" i="1"/>
  <c r="AL7246" i="1"/>
  <c r="AL7245" i="1"/>
  <c r="AL7244" i="1"/>
  <c r="AL7243" i="1"/>
  <c r="AL7242" i="1"/>
  <c r="AL7241" i="1"/>
  <c r="AL7240" i="1"/>
  <c r="AL7239" i="1"/>
  <c r="AL7238" i="1"/>
  <c r="AL7237" i="1"/>
  <c r="AL7236" i="1"/>
  <c r="AL7235" i="1"/>
  <c r="AL7234" i="1"/>
  <c r="AL7233" i="1"/>
  <c r="AL7232" i="1"/>
  <c r="AL7231" i="1"/>
  <c r="AL7230" i="1"/>
  <c r="AL7229" i="1"/>
  <c r="AL7228" i="1"/>
  <c r="AL7227" i="1"/>
  <c r="AL7226" i="1"/>
  <c r="AL7225" i="1"/>
  <c r="AL7224" i="1"/>
  <c r="AL7223" i="1"/>
  <c r="AL7222" i="1"/>
  <c r="AL7221" i="1"/>
  <c r="AL7220" i="1"/>
  <c r="AL7219" i="1"/>
  <c r="AL7218" i="1"/>
  <c r="AL7217" i="1"/>
  <c r="AL7216" i="1"/>
  <c r="AL7215" i="1"/>
  <c r="AL7214" i="1"/>
  <c r="AL7213" i="1"/>
  <c r="AL7212" i="1"/>
  <c r="AL7211" i="1"/>
  <c r="AL7210" i="1"/>
  <c r="AL7209" i="1"/>
  <c r="AL7208" i="1"/>
  <c r="AL7207" i="1"/>
  <c r="AL7206" i="1"/>
  <c r="AL7205" i="1"/>
  <c r="AL7204" i="1"/>
  <c r="AL7203" i="1"/>
  <c r="AL7202" i="1"/>
  <c r="AL7201" i="1"/>
  <c r="AL7200" i="1"/>
  <c r="AL7199" i="1"/>
  <c r="AL7198" i="1"/>
  <c r="AL7197" i="1"/>
  <c r="AL7196" i="1"/>
  <c r="AL7195" i="1"/>
  <c r="AL7194" i="1"/>
  <c r="AL7193" i="1"/>
  <c r="AL7192" i="1"/>
  <c r="AL7191" i="1"/>
  <c r="AL7190" i="1"/>
  <c r="AL7189" i="1"/>
  <c r="AL7188" i="1"/>
  <c r="AL7187" i="1"/>
  <c r="AL7186" i="1"/>
  <c r="AL7185" i="1"/>
  <c r="AL7184" i="1"/>
  <c r="AL7183" i="1"/>
  <c r="AL7182" i="1"/>
  <c r="AL7181" i="1"/>
  <c r="AL7180" i="1"/>
  <c r="AL7179" i="1"/>
  <c r="AL7178" i="1"/>
  <c r="AL7177" i="1"/>
  <c r="AL7176" i="1"/>
  <c r="AL7175" i="1"/>
  <c r="AL7174" i="1"/>
  <c r="AL7173" i="1"/>
  <c r="AL7172" i="1"/>
  <c r="AL7171" i="1"/>
  <c r="AL7170" i="1"/>
  <c r="AL7169" i="1"/>
  <c r="AL7168" i="1"/>
  <c r="AL7167" i="1"/>
  <c r="AL7166" i="1"/>
  <c r="AL7165" i="1"/>
  <c r="AL7164" i="1"/>
  <c r="AL7163" i="1"/>
  <c r="AL7162" i="1"/>
  <c r="AL7161" i="1"/>
  <c r="AL7160" i="1"/>
  <c r="AL7159" i="1"/>
  <c r="AL7158" i="1"/>
  <c r="AL7157" i="1"/>
  <c r="AL7156" i="1"/>
  <c r="AL7155" i="1"/>
  <c r="AL7154" i="1"/>
  <c r="AL7153" i="1"/>
  <c r="AL7152" i="1"/>
  <c r="AL7151" i="1"/>
  <c r="AL7150" i="1"/>
  <c r="AL7149" i="1"/>
  <c r="AL7148" i="1"/>
  <c r="AL7147" i="1"/>
  <c r="AL7146" i="1"/>
  <c r="AL7145" i="1"/>
  <c r="AL7144" i="1"/>
  <c r="AL7143" i="1"/>
  <c r="AL7142" i="1"/>
  <c r="AL7141" i="1"/>
  <c r="AL7140" i="1"/>
  <c r="AL7139" i="1"/>
  <c r="AL7138" i="1"/>
  <c r="AL7137" i="1"/>
  <c r="AL7136" i="1"/>
  <c r="AL7135" i="1"/>
  <c r="AL7134" i="1"/>
  <c r="AL7133" i="1"/>
  <c r="AL7132" i="1"/>
  <c r="AL7131" i="1"/>
  <c r="AL7130" i="1"/>
  <c r="AL7129" i="1"/>
  <c r="AL7128" i="1"/>
  <c r="AL7127" i="1"/>
  <c r="AL7126" i="1"/>
  <c r="AL7125" i="1"/>
  <c r="AL7124" i="1"/>
  <c r="AL7123" i="1"/>
  <c r="AL7122" i="1"/>
  <c r="AL7121" i="1"/>
  <c r="AL7120" i="1"/>
  <c r="AL7119" i="1"/>
  <c r="AL7118" i="1"/>
  <c r="AL7117" i="1"/>
  <c r="AL7116" i="1"/>
  <c r="AL7115" i="1"/>
  <c r="AL7114" i="1"/>
  <c r="AL7113" i="1"/>
  <c r="AL7112" i="1"/>
  <c r="AL7111" i="1"/>
  <c r="AL7110" i="1"/>
  <c r="AL7109" i="1"/>
  <c r="AL7108" i="1"/>
  <c r="AL7107" i="1"/>
  <c r="AL7106" i="1"/>
  <c r="AL7105" i="1"/>
  <c r="AL7104" i="1"/>
  <c r="AL7103" i="1"/>
  <c r="AL7102" i="1"/>
  <c r="AL7101" i="1"/>
  <c r="AL7100" i="1"/>
  <c r="AL7099" i="1"/>
  <c r="AL7098" i="1"/>
  <c r="AL7097" i="1"/>
  <c r="AL7096" i="1"/>
  <c r="AL7095" i="1"/>
  <c r="AL7094" i="1"/>
  <c r="AL7093" i="1"/>
  <c r="AL7092" i="1"/>
  <c r="AL7091" i="1"/>
  <c r="AL7090" i="1"/>
  <c r="AL7089" i="1"/>
  <c r="AL7088" i="1"/>
  <c r="AL7087" i="1"/>
  <c r="AL7086" i="1"/>
  <c r="AL7085" i="1"/>
  <c r="AL7084" i="1"/>
  <c r="AL7083" i="1"/>
  <c r="AL7082" i="1"/>
  <c r="AL7081" i="1"/>
  <c r="AL7080" i="1"/>
  <c r="AL7079" i="1"/>
  <c r="AL7078" i="1"/>
  <c r="AL7077" i="1"/>
  <c r="AL7076" i="1"/>
  <c r="AL7075" i="1"/>
  <c r="AL7074" i="1"/>
  <c r="AL7073" i="1"/>
  <c r="AL7072" i="1"/>
  <c r="AL7071" i="1"/>
  <c r="AL7070" i="1"/>
  <c r="AL7069" i="1"/>
  <c r="AL7068" i="1"/>
  <c r="AL7067" i="1"/>
  <c r="AL7066" i="1"/>
  <c r="AL7065" i="1"/>
  <c r="AL7064" i="1"/>
  <c r="AL7063" i="1"/>
  <c r="AL7062" i="1"/>
  <c r="AL7061" i="1"/>
  <c r="AL7060" i="1"/>
  <c r="AL7059" i="1"/>
  <c r="AL7058" i="1"/>
  <c r="AL7057" i="1"/>
  <c r="AL7056" i="1"/>
  <c r="AL7055" i="1"/>
  <c r="AL7054" i="1"/>
  <c r="AL7053" i="1"/>
  <c r="AL7052" i="1"/>
  <c r="AL7051" i="1"/>
  <c r="AL7050" i="1"/>
  <c r="AL7049" i="1"/>
  <c r="AL7048" i="1"/>
  <c r="AL7047" i="1"/>
  <c r="AL7046" i="1"/>
  <c r="AL7045" i="1"/>
  <c r="AL7044" i="1"/>
  <c r="AL7043" i="1"/>
  <c r="AL7042" i="1"/>
  <c r="AL7041" i="1"/>
  <c r="AL7040" i="1"/>
  <c r="AL7039" i="1"/>
  <c r="AL7038" i="1"/>
  <c r="AL7037" i="1"/>
  <c r="AL7036" i="1"/>
  <c r="AL7035" i="1"/>
  <c r="AL7034" i="1"/>
  <c r="AL7033" i="1"/>
  <c r="AL7032" i="1"/>
  <c r="AL7031" i="1"/>
  <c r="AL7030" i="1"/>
  <c r="AL7029" i="1"/>
  <c r="AL7028" i="1"/>
  <c r="AL7027" i="1"/>
  <c r="AL7026" i="1"/>
  <c r="AL7025" i="1"/>
  <c r="AL7024" i="1"/>
  <c r="AL7023" i="1"/>
  <c r="AL7022" i="1"/>
  <c r="AL7021" i="1"/>
  <c r="AL7020" i="1"/>
  <c r="AL7019" i="1"/>
  <c r="AL7018" i="1"/>
  <c r="AL7017" i="1"/>
  <c r="AL7016" i="1"/>
  <c r="AL7015" i="1"/>
  <c r="AL7014" i="1"/>
  <c r="AL7013" i="1"/>
  <c r="AL7012" i="1"/>
  <c r="AL7011" i="1"/>
  <c r="AL7010" i="1"/>
  <c r="AL7009" i="1"/>
  <c r="AL7008" i="1"/>
  <c r="AL7007" i="1"/>
  <c r="AL7006" i="1"/>
  <c r="AL7005" i="1"/>
  <c r="AL7004" i="1"/>
  <c r="AL7003" i="1"/>
  <c r="AL7002" i="1"/>
  <c r="AL7001" i="1"/>
  <c r="AL7000" i="1"/>
  <c r="AL6999" i="1"/>
  <c r="AL6998" i="1"/>
  <c r="AL6997" i="1"/>
  <c r="AL6996" i="1"/>
  <c r="AL6995" i="1"/>
  <c r="AL6994" i="1"/>
  <c r="AL6993" i="1"/>
  <c r="AL6992" i="1"/>
  <c r="AL6991" i="1"/>
  <c r="AL6990" i="1"/>
  <c r="AL6989" i="1"/>
  <c r="AL6988" i="1"/>
  <c r="AL6987" i="1"/>
  <c r="AL6986" i="1"/>
  <c r="AL6985" i="1"/>
  <c r="AL6984" i="1"/>
  <c r="AL6983" i="1"/>
  <c r="AL6982" i="1"/>
  <c r="AL6981" i="1"/>
  <c r="AL6980" i="1"/>
  <c r="AL6979" i="1"/>
  <c r="AL6978" i="1"/>
  <c r="AL6977" i="1"/>
  <c r="AL6976" i="1"/>
  <c r="AL6975" i="1"/>
  <c r="AL6974" i="1"/>
  <c r="AL6973" i="1"/>
  <c r="AL6972" i="1"/>
  <c r="AL6971" i="1"/>
  <c r="AL6970" i="1"/>
  <c r="AL6969" i="1"/>
  <c r="AL6968" i="1"/>
  <c r="AL6967" i="1"/>
  <c r="AL6966" i="1"/>
  <c r="AL6965" i="1"/>
  <c r="AL6964" i="1"/>
  <c r="AL6963" i="1"/>
  <c r="AL6962" i="1"/>
  <c r="AL6961" i="1"/>
  <c r="AL6960" i="1"/>
  <c r="AL6959" i="1"/>
  <c r="AL6958" i="1"/>
  <c r="AL6957" i="1"/>
  <c r="AL6956" i="1"/>
  <c r="AL6955" i="1"/>
  <c r="AL6954" i="1"/>
  <c r="AL6953" i="1"/>
  <c r="AL6952" i="1"/>
  <c r="AL6951" i="1"/>
  <c r="AL6950" i="1"/>
  <c r="AL6949" i="1"/>
  <c r="AL6948" i="1"/>
  <c r="AL6947" i="1"/>
  <c r="AL6946" i="1"/>
  <c r="AL6945" i="1"/>
  <c r="AL6944" i="1"/>
  <c r="AL6943" i="1"/>
  <c r="AL6942" i="1"/>
  <c r="AL6941" i="1"/>
  <c r="AL6940" i="1"/>
  <c r="AL6939" i="1"/>
  <c r="AL6938" i="1"/>
  <c r="AL6937" i="1"/>
  <c r="AL6936" i="1"/>
  <c r="AL6935" i="1"/>
  <c r="AL6934" i="1"/>
  <c r="AL6933" i="1"/>
  <c r="AL6932" i="1"/>
  <c r="AL6931" i="1"/>
  <c r="AL6930" i="1"/>
  <c r="AL6929" i="1"/>
  <c r="AL6928" i="1"/>
  <c r="AL6927" i="1"/>
  <c r="AL6926" i="1"/>
  <c r="AL6925" i="1"/>
  <c r="AL6924" i="1"/>
  <c r="AL6923" i="1"/>
  <c r="AL6922" i="1"/>
  <c r="AL6921" i="1"/>
  <c r="AL6920" i="1"/>
  <c r="AL6919" i="1"/>
  <c r="AL6918" i="1"/>
  <c r="AL6917" i="1"/>
  <c r="AL6916" i="1"/>
  <c r="AL6915" i="1"/>
  <c r="AL6914" i="1"/>
  <c r="AL6913" i="1"/>
  <c r="AL6912" i="1"/>
  <c r="AL6911" i="1"/>
  <c r="AL6910" i="1"/>
  <c r="AL6909" i="1"/>
  <c r="AL6908" i="1"/>
  <c r="AL6907" i="1"/>
  <c r="AL6906" i="1"/>
  <c r="AL6905" i="1"/>
  <c r="AL6904" i="1"/>
  <c r="AL6903" i="1"/>
  <c r="AL6902" i="1"/>
  <c r="AL6901" i="1"/>
  <c r="AL6900" i="1"/>
  <c r="AL6899" i="1"/>
  <c r="AL6898" i="1"/>
  <c r="AL6897" i="1"/>
  <c r="AL6896" i="1"/>
  <c r="AL6895" i="1"/>
  <c r="AL6894" i="1"/>
  <c r="AL6893" i="1"/>
  <c r="AL6892" i="1"/>
  <c r="AL6891" i="1"/>
  <c r="AL6890" i="1"/>
  <c r="AL6889" i="1"/>
  <c r="AL6888" i="1"/>
  <c r="AL6887" i="1"/>
  <c r="AL6886" i="1"/>
  <c r="AL6885" i="1"/>
  <c r="AL6884" i="1"/>
  <c r="AL6883" i="1"/>
  <c r="AL6882" i="1"/>
  <c r="AL6881" i="1"/>
  <c r="AL6880" i="1"/>
  <c r="AL6879" i="1"/>
  <c r="AL6878" i="1"/>
  <c r="AL6877" i="1"/>
  <c r="AL6876" i="1"/>
  <c r="AL6875" i="1"/>
  <c r="AL6874" i="1"/>
  <c r="AL6873" i="1"/>
  <c r="AL6872" i="1"/>
  <c r="AL6871" i="1"/>
  <c r="AL6870" i="1"/>
  <c r="AL6869" i="1"/>
  <c r="AL6868" i="1"/>
  <c r="AL6867" i="1"/>
  <c r="AL6866" i="1"/>
  <c r="AL6865" i="1"/>
  <c r="AL6864" i="1"/>
  <c r="AL6863" i="1"/>
  <c r="AL6862" i="1"/>
  <c r="AL6861" i="1"/>
  <c r="AL6860" i="1"/>
  <c r="AL6859" i="1"/>
  <c r="AL6858" i="1"/>
  <c r="AL6857" i="1"/>
  <c r="AL6856" i="1"/>
  <c r="AL6855" i="1"/>
  <c r="AL6854" i="1"/>
  <c r="AL6853" i="1"/>
  <c r="AL6852" i="1"/>
  <c r="AL6851" i="1"/>
  <c r="AL6850" i="1"/>
  <c r="AL6849" i="1"/>
  <c r="AL6848" i="1"/>
  <c r="AL6847" i="1"/>
  <c r="AL6846" i="1"/>
  <c r="AL6845" i="1"/>
  <c r="AL6844" i="1"/>
  <c r="AL6843" i="1"/>
  <c r="AL6842" i="1"/>
  <c r="AL6841" i="1"/>
  <c r="AL6840" i="1"/>
  <c r="AL6839" i="1"/>
  <c r="AL6838" i="1"/>
  <c r="AL6837" i="1"/>
  <c r="AL6836" i="1"/>
  <c r="AL6835" i="1"/>
  <c r="AL6834" i="1"/>
  <c r="AL6833" i="1"/>
  <c r="AL6832" i="1"/>
  <c r="AL6831" i="1"/>
  <c r="AL6830" i="1"/>
  <c r="AL6829" i="1"/>
  <c r="AL6828" i="1"/>
  <c r="AL6827" i="1"/>
  <c r="AL6826" i="1"/>
  <c r="AL6825" i="1"/>
  <c r="AL6824" i="1"/>
  <c r="AL6823" i="1"/>
  <c r="AL6822" i="1"/>
  <c r="AL6821" i="1"/>
  <c r="AL6820" i="1"/>
  <c r="AL6819" i="1"/>
  <c r="AL6818" i="1"/>
  <c r="AL6817" i="1"/>
  <c r="AL6816" i="1"/>
  <c r="AL6815" i="1"/>
  <c r="AL6814" i="1"/>
  <c r="AL6813" i="1"/>
  <c r="AL6812" i="1"/>
  <c r="AL6811" i="1"/>
  <c r="AL6810" i="1"/>
  <c r="AL6809" i="1"/>
  <c r="AL6808" i="1"/>
  <c r="AL6807" i="1"/>
  <c r="AL6806" i="1"/>
  <c r="AL6805" i="1"/>
  <c r="AL6804" i="1"/>
  <c r="AL6803" i="1"/>
  <c r="AL6802" i="1"/>
  <c r="AL6801" i="1"/>
  <c r="AL6800" i="1"/>
  <c r="AL6799" i="1"/>
  <c r="AL6798" i="1"/>
  <c r="AL6797" i="1"/>
  <c r="AL6796" i="1"/>
  <c r="AL6795" i="1"/>
  <c r="AL6794" i="1"/>
  <c r="AL6793" i="1"/>
  <c r="AL6792" i="1"/>
  <c r="AL6791" i="1"/>
  <c r="AL6790" i="1"/>
  <c r="AL6789" i="1"/>
  <c r="AL6788" i="1"/>
  <c r="AL6787" i="1"/>
  <c r="AL6786" i="1"/>
  <c r="AL6785" i="1"/>
  <c r="AL6784" i="1"/>
  <c r="AL6783" i="1"/>
  <c r="AL6782" i="1"/>
  <c r="AL6781" i="1"/>
  <c r="AL6780" i="1"/>
  <c r="AL6779" i="1"/>
  <c r="AL6778" i="1"/>
  <c r="AL6777" i="1"/>
  <c r="AL6776" i="1"/>
  <c r="AL6775" i="1"/>
  <c r="AL6774" i="1"/>
  <c r="AL6773" i="1"/>
  <c r="AL6772" i="1"/>
  <c r="AL6771" i="1"/>
  <c r="AL6770" i="1"/>
  <c r="AL6769" i="1"/>
  <c r="AL6768" i="1"/>
  <c r="AL6767" i="1"/>
  <c r="AL6766" i="1"/>
  <c r="AL6765" i="1"/>
  <c r="AL6764" i="1"/>
  <c r="AL6763" i="1"/>
  <c r="AL6762" i="1"/>
  <c r="AL6761" i="1"/>
  <c r="AL6760" i="1"/>
  <c r="AL6759" i="1"/>
  <c r="AL6758" i="1"/>
  <c r="AL6757" i="1"/>
  <c r="AL6756" i="1"/>
  <c r="AL6755" i="1"/>
  <c r="AL6754" i="1"/>
  <c r="AL6753" i="1"/>
  <c r="AL6752" i="1"/>
  <c r="AL6751" i="1"/>
  <c r="AL6750" i="1"/>
  <c r="AL6749" i="1"/>
  <c r="AL6748" i="1"/>
  <c r="AL6747" i="1"/>
  <c r="AL6746" i="1"/>
  <c r="AL6745" i="1"/>
  <c r="AL6744" i="1"/>
  <c r="AL6743" i="1"/>
  <c r="AL6742" i="1"/>
  <c r="AL6741" i="1"/>
  <c r="AL6740" i="1"/>
  <c r="AL6739" i="1"/>
  <c r="AL6738" i="1"/>
  <c r="AL6737" i="1"/>
  <c r="AL6736" i="1"/>
  <c r="AL6735" i="1"/>
  <c r="AL6734" i="1"/>
  <c r="AL6733" i="1"/>
  <c r="AL6732" i="1"/>
  <c r="AL6731" i="1"/>
  <c r="AL6730" i="1"/>
  <c r="AL6729" i="1"/>
  <c r="AL6728" i="1"/>
  <c r="AL6727" i="1"/>
  <c r="AL6726" i="1"/>
  <c r="AL6725" i="1"/>
  <c r="AL6724" i="1"/>
  <c r="AL6723" i="1"/>
  <c r="AL6722" i="1"/>
  <c r="AL6721" i="1"/>
  <c r="AL6720" i="1"/>
  <c r="AL6719" i="1"/>
  <c r="AL6718" i="1"/>
  <c r="AL6717" i="1"/>
  <c r="AL6716" i="1"/>
  <c r="AL6715" i="1"/>
  <c r="AL6714" i="1"/>
  <c r="AL6713" i="1"/>
  <c r="AL6712" i="1"/>
  <c r="AL6711" i="1"/>
  <c r="AL6710" i="1"/>
  <c r="AL6709" i="1"/>
  <c r="AL6708" i="1"/>
  <c r="AL6707" i="1"/>
  <c r="AL6706" i="1"/>
  <c r="AL6705" i="1"/>
  <c r="AL6704" i="1"/>
  <c r="AL6703" i="1"/>
  <c r="AL6702" i="1"/>
  <c r="AL6701" i="1"/>
  <c r="AL6700" i="1"/>
  <c r="AL6699" i="1"/>
  <c r="AL6698" i="1"/>
  <c r="AL6697" i="1"/>
  <c r="AL6696" i="1"/>
  <c r="AL6695" i="1"/>
  <c r="AL6694" i="1"/>
  <c r="AL6693" i="1"/>
  <c r="AL6692" i="1"/>
  <c r="AL6691" i="1"/>
  <c r="AL6690" i="1"/>
  <c r="AL6689" i="1"/>
  <c r="AL6688" i="1"/>
  <c r="AL6687" i="1"/>
  <c r="AL6686" i="1"/>
  <c r="AL6685" i="1"/>
  <c r="AL6684" i="1"/>
  <c r="AL6683" i="1"/>
  <c r="AL6682" i="1"/>
  <c r="AL6681" i="1"/>
  <c r="AL6680" i="1"/>
  <c r="AL6679" i="1"/>
  <c r="AL6678" i="1"/>
  <c r="AL6677" i="1"/>
  <c r="AL6676" i="1"/>
  <c r="AL6675" i="1"/>
  <c r="AL6674" i="1"/>
  <c r="AL6673" i="1"/>
  <c r="AL6672" i="1"/>
  <c r="AL6671" i="1"/>
  <c r="AL6670" i="1"/>
  <c r="AL6669" i="1"/>
  <c r="AL6668" i="1"/>
  <c r="AL6667" i="1"/>
  <c r="AL6666" i="1"/>
  <c r="AL6665" i="1"/>
  <c r="AL6664" i="1"/>
  <c r="AL6663" i="1"/>
  <c r="AL6662" i="1"/>
  <c r="AL6661" i="1"/>
  <c r="AL6660" i="1"/>
  <c r="AL6659" i="1"/>
  <c r="AL6658" i="1"/>
  <c r="AL6657" i="1"/>
  <c r="AL6656" i="1"/>
  <c r="AL6655" i="1"/>
  <c r="AL6654" i="1"/>
  <c r="AL6653" i="1"/>
  <c r="AL6652" i="1"/>
  <c r="AL6651" i="1"/>
  <c r="AL6650" i="1"/>
  <c r="AL6649" i="1"/>
  <c r="AL6648" i="1"/>
  <c r="AL6647" i="1"/>
  <c r="AL6646" i="1"/>
  <c r="AL6645" i="1"/>
  <c r="AL6644" i="1"/>
  <c r="AL6643" i="1"/>
  <c r="AL6642" i="1"/>
  <c r="AL6641" i="1"/>
  <c r="AL6640" i="1"/>
  <c r="AL6639" i="1"/>
  <c r="AL6638" i="1"/>
  <c r="AL6637" i="1"/>
  <c r="AL6636" i="1"/>
  <c r="AL6635" i="1"/>
  <c r="AL6634" i="1"/>
  <c r="AL6633" i="1"/>
  <c r="AL6632" i="1"/>
  <c r="AL6631" i="1"/>
  <c r="AL6630" i="1"/>
  <c r="AL6629" i="1"/>
  <c r="AL6628" i="1"/>
  <c r="AL6627" i="1"/>
  <c r="AL6626" i="1"/>
  <c r="AL6625" i="1"/>
  <c r="AL6624" i="1"/>
  <c r="AL6623" i="1"/>
  <c r="AL6622" i="1"/>
  <c r="AL6621" i="1"/>
  <c r="AL6620" i="1"/>
  <c r="AL6619" i="1"/>
  <c r="AL6618" i="1"/>
  <c r="AL6617" i="1"/>
  <c r="AL6616" i="1"/>
  <c r="AL6615" i="1"/>
  <c r="AL6614" i="1"/>
  <c r="AL6613" i="1"/>
  <c r="AL6612" i="1"/>
  <c r="AL6611" i="1"/>
  <c r="AL6610" i="1"/>
  <c r="AL6609" i="1"/>
  <c r="AL6608" i="1"/>
  <c r="AL6607" i="1"/>
  <c r="AL6606" i="1"/>
  <c r="AL6605" i="1"/>
  <c r="AL6604" i="1"/>
  <c r="AL6603" i="1"/>
  <c r="AL6602" i="1"/>
  <c r="AL6601" i="1"/>
  <c r="AL6600" i="1"/>
  <c r="AL6599" i="1"/>
  <c r="AL6598" i="1"/>
  <c r="AL6597" i="1"/>
  <c r="AL6596" i="1"/>
  <c r="AL6595" i="1"/>
  <c r="AL6594" i="1"/>
  <c r="AL6593" i="1"/>
  <c r="AL6592" i="1"/>
  <c r="AL6591" i="1"/>
  <c r="AL6590" i="1"/>
  <c r="AL6589" i="1"/>
  <c r="AL6588" i="1"/>
  <c r="AL6587" i="1"/>
  <c r="AL6586" i="1"/>
  <c r="AL6585" i="1"/>
  <c r="AL6584" i="1"/>
  <c r="AL6583" i="1"/>
  <c r="AL6582" i="1"/>
  <c r="AL6581" i="1"/>
  <c r="AL6580" i="1"/>
  <c r="AL6579" i="1"/>
  <c r="AL6578" i="1"/>
  <c r="AL6577" i="1"/>
  <c r="AL6576" i="1"/>
  <c r="AL6575" i="1"/>
  <c r="AL6574" i="1"/>
  <c r="AL6573" i="1"/>
  <c r="AL6572" i="1"/>
  <c r="AL6571" i="1"/>
  <c r="AL6570" i="1"/>
  <c r="AL6569" i="1"/>
  <c r="AL6568" i="1"/>
  <c r="AL6567" i="1"/>
  <c r="AL6566" i="1"/>
  <c r="AL6565" i="1"/>
  <c r="AL6564" i="1"/>
  <c r="AL6563" i="1"/>
  <c r="AL6562" i="1"/>
  <c r="AL6561" i="1"/>
  <c r="AL6560" i="1"/>
  <c r="AL6559" i="1"/>
  <c r="AL6558" i="1"/>
  <c r="AL6557" i="1"/>
  <c r="AL6556" i="1"/>
  <c r="AL6555" i="1"/>
  <c r="AL6554" i="1"/>
  <c r="AL6553" i="1"/>
  <c r="AL6552" i="1"/>
  <c r="AL6551" i="1"/>
  <c r="AL6550" i="1"/>
  <c r="AL6549" i="1"/>
  <c r="AL6548" i="1"/>
  <c r="AL6547" i="1"/>
  <c r="AL6546" i="1"/>
  <c r="AL6545" i="1"/>
  <c r="AL6544" i="1"/>
  <c r="AL6543" i="1"/>
  <c r="AL6542" i="1"/>
  <c r="AL6541" i="1"/>
  <c r="AL6540" i="1"/>
  <c r="AL6539" i="1"/>
  <c r="AL6538" i="1"/>
  <c r="AL6537" i="1"/>
  <c r="AL6536" i="1"/>
  <c r="AL6535" i="1"/>
  <c r="AL6534" i="1"/>
  <c r="AL6533" i="1"/>
  <c r="AL6532" i="1"/>
  <c r="AL6531" i="1"/>
  <c r="AL6530" i="1"/>
  <c r="AL6529" i="1"/>
  <c r="AL6528" i="1"/>
  <c r="AL6527" i="1"/>
  <c r="AL6526" i="1"/>
  <c r="AL6525" i="1"/>
  <c r="AL6524" i="1"/>
  <c r="AL6523" i="1"/>
  <c r="AL6522" i="1"/>
  <c r="AL6521" i="1"/>
  <c r="AL6520" i="1"/>
  <c r="AL6519" i="1"/>
  <c r="AL6518" i="1"/>
  <c r="AL6517" i="1"/>
  <c r="AL6516" i="1"/>
  <c r="AL6515" i="1"/>
  <c r="AL6514" i="1"/>
  <c r="AL6513" i="1"/>
  <c r="AL6512" i="1"/>
  <c r="AL6511" i="1"/>
  <c r="AL6510" i="1"/>
  <c r="AL6509" i="1"/>
  <c r="AL6508" i="1"/>
  <c r="AL6507" i="1"/>
  <c r="AL6506" i="1"/>
  <c r="AL6505" i="1"/>
  <c r="AL6504" i="1"/>
  <c r="AL6503" i="1"/>
  <c r="AL6502" i="1"/>
  <c r="AL6501" i="1"/>
  <c r="AL6500" i="1"/>
  <c r="AL6499" i="1"/>
  <c r="AL6498" i="1"/>
  <c r="AL6497" i="1"/>
  <c r="AL6496" i="1"/>
  <c r="AL6495" i="1"/>
  <c r="AL6494" i="1"/>
  <c r="AL6493" i="1"/>
  <c r="AL6492" i="1"/>
  <c r="AL6491" i="1"/>
  <c r="AL6490" i="1"/>
  <c r="AL6489" i="1"/>
  <c r="AL6488" i="1"/>
  <c r="AL6487" i="1"/>
  <c r="AL6486" i="1"/>
  <c r="AL6485" i="1"/>
  <c r="AL6484" i="1"/>
  <c r="AL6483" i="1"/>
  <c r="AL6482" i="1"/>
  <c r="AL6481" i="1"/>
  <c r="AL6480" i="1"/>
  <c r="AL6479" i="1"/>
  <c r="AL6478" i="1"/>
  <c r="AL6477" i="1"/>
  <c r="AL6476" i="1"/>
  <c r="AL6475" i="1"/>
  <c r="AL6474" i="1"/>
  <c r="AL6473" i="1"/>
  <c r="AL6472" i="1"/>
  <c r="AL6471" i="1"/>
  <c r="AL6470" i="1"/>
  <c r="AL6469" i="1"/>
  <c r="AL6468" i="1"/>
  <c r="AL6467" i="1"/>
  <c r="AL6466" i="1"/>
  <c r="AL6465" i="1"/>
  <c r="AL6464" i="1"/>
  <c r="AL6463" i="1"/>
  <c r="AL6462" i="1"/>
  <c r="AL6461" i="1"/>
  <c r="AL6460" i="1"/>
  <c r="AL6459" i="1"/>
  <c r="AL6458" i="1"/>
  <c r="AL6457" i="1"/>
  <c r="AL6456" i="1"/>
  <c r="AL6455" i="1"/>
  <c r="AL6454" i="1"/>
  <c r="AL6453" i="1"/>
  <c r="AL6452" i="1"/>
  <c r="AL6451" i="1"/>
  <c r="AL6450" i="1"/>
  <c r="AL6449" i="1"/>
  <c r="AL6448" i="1"/>
  <c r="AL6447" i="1"/>
  <c r="AL6446" i="1"/>
  <c r="AL6445" i="1"/>
  <c r="AL6444" i="1"/>
  <c r="AL6443" i="1"/>
  <c r="AL6442" i="1"/>
  <c r="AL6441" i="1"/>
  <c r="AL6440" i="1"/>
  <c r="AL6439" i="1"/>
  <c r="AL6438" i="1"/>
  <c r="AL6437" i="1"/>
  <c r="AL6436" i="1"/>
  <c r="AL6435" i="1"/>
  <c r="AL6434" i="1"/>
  <c r="AL6433" i="1"/>
  <c r="AL6432" i="1"/>
  <c r="AL6431" i="1"/>
  <c r="AL6430" i="1"/>
  <c r="AL6429" i="1"/>
  <c r="AL6428" i="1"/>
  <c r="AL6427" i="1"/>
  <c r="AL6426" i="1"/>
  <c r="AL6425" i="1"/>
  <c r="AL6424" i="1"/>
  <c r="AL6423" i="1"/>
  <c r="AL6422" i="1"/>
  <c r="AL6421" i="1"/>
  <c r="AL6420" i="1"/>
  <c r="AL6419" i="1"/>
  <c r="AL6418" i="1"/>
  <c r="AL6417" i="1"/>
  <c r="AL6416" i="1"/>
  <c r="AL6415" i="1"/>
  <c r="AL6414" i="1"/>
  <c r="AL6413" i="1"/>
  <c r="AL6412" i="1"/>
  <c r="AL6411" i="1"/>
  <c r="AL6410" i="1"/>
  <c r="AL6409" i="1"/>
  <c r="AL6408" i="1"/>
  <c r="AL6407" i="1"/>
  <c r="AL6406" i="1"/>
  <c r="AL6405" i="1"/>
  <c r="AL6404" i="1"/>
  <c r="AL6403" i="1"/>
  <c r="AL6402" i="1"/>
  <c r="AL6401" i="1"/>
  <c r="AL6400" i="1"/>
  <c r="AL6399" i="1"/>
  <c r="AL6398" i="1"/>
  <c r="AL6397" i="1"/>
  <c r="AL6396" i="1"/>
  <c r="AL6395" i="1"/>
  <c r="AL6394" i="1"/>
  <c r="AL6393" i="1"/>
  <c r="AL6392" i="1"/>
  <c r="AL6391" i="1"/>
  <c r="AL6390" i="1"/>
  <c r="AL6389" i="1"/>
  <c r="AL6388" i="1"/>
  <c r="AL6387" i="1"/>
  <c r="AL6386" i="1"/>
  <c r="AL6385" i="1"/>
  <c r="AL6384" i="1"/>
  <c r="AL6383" i="1"/>
  <c r="AL6382" i="1"/>
  <c r="AL6381" i="1"/>
  <c r="AL6380" i="1"/>
  <c r="AL6379" i="1"/>
  <c r="AL6378" i="1"/>
  <c r="AL6377" i="1"/>
  <c r="AL6376" i="1"/>
  <c r="AL6375" i="1"/>
  <c r="AL6374" i="1"/>
  <c r="AL6373" i="1"/>
  <c r="AL6372" i="1"/>
  <c r="AL6371" i="1"/>
  <c r="AL6370" i="1"/>
  <c r="AL6369" i="1"/>
  <c r="AL6368" i="1"/>
  <c r="AL6367" i="1"/>
  <c r="AL6366" i="1"/>
  <c r="AL6365" i="1"/>
  <c r="AL6364" i="1"/>
  <c r="AL6363" i="1"/>
  <c r="AL6362" i="1"/>
  <c r="AL6361" i="1"/>
  <c r="AL6360" i="1"/>
  <c r="AL6359" i="1"/>
  <c r="AL6358" i="1"/>
  <c r="AL6357" i="1"/>
  <c r="AL6356" i="1"/>
  <c r="AL6355" i="1"/>
  <c r="AL6354" i="1"/>
  <c r="AL6353" i="1"/>
  <c r="AL6352" i="1"/>
  <c r="AL6351" i="1"/>
  <c r="AL6350" i="1"/>
  <c r="AL6349" i="1"/>
  <c r="AL6348" i="1"/>
  <c r="AL6347" i="1"/>
  <c r="AL6346" i="1"/>
  <c r="AL6345" i="1"/>
  <c r="AL6344" i="1"/>
  <c r="AL6343" i="1"/>
  <c r="AL6342" i="1"/>
  <c r="AL6341" i="1"/>
  <c r="AL6340" i="1"/>
  <c r="AL6339" i="1"/>
  <c r="AL6338" i="1"/>
  <c r="AL6337" i="1"/>
  <c r="AL6336" i="1"/>
  <c r="AL6335" i="1"/>
  <c r="AL6334" i="1"/>
  <c r="AL6333" i="1"/>
  <c r="AL6332" i="1"/>
  <c r="AL6331" i="1"/>
  <c r="AL6330" i="1"/>
  <c r="AL6329" i="1"/>
  <c r="AL6328" i="1"/>
  <c r="AL6327" i="1"/>
  <c r="AL6326" i="1"/>
  <c r="AL6325" i="1"/>
  <c r="AL6324" i="1"/>
  <c r="AL6323" i="1"/>
  <c r="AL6322" i="1"/>
  <c r="AL6321" i="1"/>
  <c r="AL6320" i="1"/>
  <c r="AL6319" i="1"/>
  <c r="AL6318" i="1"/>
  <c r="AL6317" i="1"/>
  <c r="AL6316" i="1"/>
  <c r="AL6315" i="1"/>
  <c r="AL6314" i="1"/>
  <c r="AL6313" i="1"/>
  <c r="AL6312" i="1"/>
  <c r="AL6311" i="1"/>
  <c r="AL6310" i="1"/>
  <c r="AL6309" i="1"/>
  <c r="AL6308" i="1"/>
  <c r="AL6307" i="1"/>
  <c r="AL6306" i="1"/>
  <c r="AL6305" i="1"/>
  <c r="AL6304" i="1"/>
  <c r="AL6303" i="1"/>
  <c r="AL6302" i="1"/>
  <c r="AL6301" i="1"/>
  <c r="AL6300" i="1"/>
  <c r="AL6299" i="1"/>
  <c r="AL6298" i="1"/>
  <c r="AL6297" i="1"/>
  <c r="AL6296" i="1"/>
  <c r="AL6295" i="1"/>
  <c r="AL6294" i="1"/>
  <c r="AL6293" i="1"/>
  <c r="AL6292" i="1"/>
  <c r="AL6291" i="1"/>
  <c r="AL6290" i="1"/>
  <c r="AL6289" i="1"/>
  <c r="AL6288" i="1"/>
  <c r="AL6287" i="1"/>
  <c r="AL6286" i="1"/>
  <c r="AL6285" i="1"/>
  <c r="AL6284" i="1"/>
  <c r="AL6283" i="1"/>
  <c r="AL6282" i="1"/>
  <c r="AL6281" i="1"/>
  <c r="AL6280" i="1"/>
  <c r="AL6279" i="1"/>
  <c r="AL6278" i="1"/>
  <c r="AL6277" i="1"/>
  <c r="AL6276" i="1"/>
  <c r="AL6275" i="1"/>
  <c r="AL6274" i="1"/>
  <c r="AL6273" i="1"/>
  <c r="AL6272" i="1"/>
  <c r="AL6271" i="1"/>
  <c r="AL6270" i="1"/>
  <c r="AL6269" i="1"/>
  <c r="AL6268" i="1"/>
  <c r="AL6267" i="1"/>
  <c r="AL6266" i="1"/>
  <c r="AL6265" i="1"/>
  <c r="AL6264" i="1"/>
  <c r="AL6263" i="1"/>
  <c r="AL6262" i="1"/>
  <c r="AL6261" i="1"/>
  <c r="AL6260" i="1"/>
  <c r="AL6259" i="1"/>
  <c r="AL6258" i="1"/>
  <c r="AL6257" i="1"/>
  <c r="AL6256" i="1"/>
  <c r="AL6255" i="1"/>
  <c r="AL6254" i="1"/>
  <c r="AL6253" i="1"/>
  <c r="AL6252" i="1"/>
  <c r="AL6251" i="1"/>
  <c r="AL6250" i="1"/>
  <c r="AL6249" i="1"/>
  <c r="AL6248" i="1"/>
  <c r="AL6247" i="1"/>
  <c r="AL6246" i="1"/>
  <c r="AL6245" i="1"/>
  <c r="AL6244" i="1"/>
  <c r="AL6243" i="1"/>
  <c r="AL6242" i="1"/>
  <c r="AL6241" i="1"/>
  <c r="AL6240" i="1"/>
  <c r="AL6239" i="1"/>
  <c r="AL6238" i="1"/>
  <c r="AL6237" i="1"/>
  <c r="AL6236" i="1"/>
  <c r="AL6235" i="1"/>
  <c r="AL6234" i="1"/>
  <c r="AL6233" i="1"/>
  <c r="AL6232" i="1"/>
  <c r="AL6231" i="1"/>
  <c r="AL6230" i="1"/>
  <c r="AL6229" i="1"/>
  <c r="AL6228" i="1"/>
  <c r="AL6227" i="1"/>
  <c r="AL6226" i="1"/>
  <c r="AL6225" i="1"/>
  <c r="AL6224" i="1"/>
  <c r="AL6223" i="1"/>
  <c r="AL6222" i="1"/>
  <c r="AL6221" i="1"/>
  <c r="AL6220" i="1"/>
  <c r="AL6219" i="1"/>
  <c r="AL6218" i="1"/>
  <c r="AL6217" i="1"/>
  <c r="AL6216" i="1"/>
  <c r="AL6215" i="1"/>
  <c r="AL6214" i="1"/>
  <c r="AL6213" i="1"/>
  <c r="AL6212" i="1"/>
  <c r="AL6211" i="1"/>
  <c r="AL6210" i="1"/>
  <c r="AL6209" i="1"/>
  <c r="AL6208" i="1"/>
  <c r="AL6207" i="1"/>
  <c r="AL6206" i="1"/>
  <c r="AL6205" i="1"/>
  <c r="AL6204" i="1"/>
  <c r="AL6203" i="1"/>
  <c r="AL6202" i="1"/>
  <c r="AL6201" i="1"/>
  <c r="AL6200" i="1"/>
  <c r="AL6199" i="1"/>
  <c r="AL6198" i="1"/>
  <c r="AL6197" i="1"/>
  <c r="AL6196" i="1"/>
  <c r="AL6195" i="1"/>
  <c r="AL6194" i="1"/>
  <c r="AL6193" i="1"/>
  <c r="AL6192" i="1"/>
  <c r="AL6191" i="1"/>
  <c r="AL6190" i="1"/>
  <c r="AL6189" i="1"/>
  <c r="AL6188" i="1"/>
  <c r="AL6187" i="1"/>
  <c r="AL6186" i="1"/>
  <c r="AL6185" i="1"/>
  <c r="AL6184" i="1"/>
  <c r="AL6183" i="1"/>
  <c r="AL6182" i="1"/>
  <c r="AL6181" i="1"/>
  <c r="AL6180" i="1"/>
  <c r="AL6179" i="1"/>
  <c r="AL6178" i="1"/>
  <c r="AL6177" i="1"/>
  <c r="AL6176" i="1"/>
  <c r="AL6175" i="1"/>
  <c r="AL6174" i="1"/>
  <c r="AL6173" i="1"/>
  <c r="AL6172" i="1"/>
  <c r="AL6171" i="1"/>
  <c r="AL6170" i="1"/>
  <c r="AL6169" i="1"/>
  <c r="AL6168" i="1"/>
  <c r="AL6167" i="1"/>
  <c r="AL6166" i="1"/>
  <c r="AL6165" i="1"/>
  <c r="AL6164" i="1"/>
  <c r="AL6163" i="1"/>
  <c r="AL6162" i="1"/>
  <c r="AL6161" i="1"/>
  <c r="AL6160" i="1"/>
  <c r="AL6159" i="1"/>
  <c r="AL6158" i="1"/>
  <c r="AL6157" i="1"/>
  <c r="AL6156" i="1"/>
  <c r="AL6155" i="1"/>
  <c r="AL6154" i="1"/>
  <c r="AL6153" i="1"/>
  <c r="AL6152" i="1"/>
  <c r="AL6151" i="1"/>
  <c r="AL6150" i="1"/>
  <c r="AL6149" i="1"/>
  <c r="AL6148" i="1"/>
  <c r="AL6147" i="1"/>
  <c r="AL6146" i="1"/>
  <c r="AL6145" i="1"/>
  <c r="AL6144" i="1"/>
  <c r="AL6143" i="1"/>
  <c r="AL6142" i="1"/>
  <c r="AL6141" i="1"/>
  <c r="AL6140" i="1"/>
  <c r="AL6139" i="1"/>
  <c r="AL6138" i="1"/>
  <c r="AL6137" i="1"/>
  <c r="AL6136" i="1"/>
  <c r="AL6135" i="1"/>
  <c r="AL6134" i="1"/>
  <c r="AL6133" i="1"/>
  <c r="AL6132" i="1"/>
  <c r="AL6131" i="1"/>
  <c r="AL6130" i="1"/>
  <c r="AL6129" i="1"/>
  <c r="AL6128" i="1"/>
  <c r="AL6127" i="1"/>
  <c r="AL6126" i="1"/>
  <c r="AL6125" i="1"/>
  <c r="AL6124" i="1"/>
  <c r="AL6123" i="1"/>
  <c r="AL6122" i="1"/>
  <c r="AL6121" i="1"/>
  <c r="AL6120" i="1"/>
  <c r="AL6119" i="1"/>
  <c r="AL6118" i="1"/>
  <c r="AL6117" i="1"/>
  <c r="AL6116" i="1"/>
  <c r="AL6115" i="1"/>
  <c r="AL6114" i="1"/>
  <c r="AL6113" i="1"/>
  <c r="AL6112" i="1"/>
  <c r="AL6111" i="1"/>
  <c r="AL6110" i="1"/>
  <c r="AL6109" i="1"/>
  <c r="AL6108" i="1"/>
  <c r="AL6107" i="1"/>
  <c r="AL6106" i="1"/>
  <c r="AL6105" i="1"/>
  <c r="AL6104" i="1"/>
  <c r="AL6103" i="1"/>
  <c r="AL6102" i="1"/>
  <c r="AL6101" i="1"/>
  <c r="AL6100" i="1"/>
  <c r="AL6099" i="1"/>
  <c r="AL6098" i="1"/>
  <c r="AL6097" i="1"/>
  <c r="AL6096" i="1"/>
  <c r="AL6095" i="1"/>
  <c r="AL6094" i="1"/>
  <c r="AL6093" i="1"/>
  <c r="AL6092" i="1"/>
  <c r="AL6091" i="1"/>
  <c r="AL6090" i="1"/>
  <c r="AL6089" i="1"/>
  <c r="AL6088" i="1"/>
  <c r="AL6087" i="1"/>
  <c r="AL6086" i="1"/>
  <c r="AL6085" i="1"/>
  <c r="AL6084" i="1"/>
  <c r="AL6083" i="1"/>
  <c r="AL6082" i="1"/>
  <c r="AL6081" i="1"/>
  <c r="AL6080" i="1"/>
  <c r="AL6079" i="1"/>
  <c r="AL6078" i="1"/>
  <c r="AL6077" i="1"/>
  <c r="AL6076" i="1"/>
  <c r="AL6075" i="1"/>
  <c r="AL6074" i="1"/>
  <c r="AL6073" i="1"/>
  <c r="AL6072" i="1"/>
  <c r="AL6071" i="1"/>
  <c r="AL6070" i="1"/>
  <c r="AL6069" i="1"/>
  <c r="AL6068" i="1"/>
  <c r="AL6067" i="1"/>
  <c r="AL6066" i="1"/>
  <c r="AL6065" i="1"/>
  <c r="AL6064" i="1"/>
  <c r="AL6063" i="1"/>
  <c r="AL6062" i="1"/>
  <c r="AL6061" i="1"/>
  <c r="AL6060" i="1"/>
  <c r="AL6059" i="1"/>
  <c r="AL6058" i="1"/>
  <c r="AL6057" i="1"/>
  <c r="AL6056" i="1"/>
  <c r="AL6055" i="1"/>
  <c r="AL6054" i="1"/>
  <c r="AL6053" i="1"/>
  <c r="AL6052" i="1"/>
  <c r="AL6051" i="1"/>
  <c r="AL6050" i="1"/>
  <c r="AL6049" i="1"/>
  <c r="AL6048" i="1"/>
  <c r="AL6047" i="1"/>
  <c r="AL6046" i="1"/>
  <c r="AL6045" i="1"/>
  <c r="AL6044" i="1"/>
  <c r="AL6043" i="1"/>
  <c r="AL6042" i="1"/>
  <c r="AL6041" i="1"/>
  <c r="AL6040" i="1"/>
  <c r="AL6039" i="1"/>
  <c r="AL6038" i="1"/>
  <c r="AL6037" i="1"/>
  <c r="AL6036" i="1"/>
  <c r="AL6035" i="1"/>
  <c r="AL6034" i="1"/>
  <c r="AL6033" i="1"/>
  <c r="AL6032" i="1"/>
  <c r="AL6031" i="1"/>
  <c r="AL6030" i="1"/>
  <c r="AL6029" i="1"/>
  <c r="AL6028" i="1"/>
  <c r="AL6027" i="1"/>
  <c r="AL6026" i="1"/>
  <c r="AL6025" i="1"/>
  <c r="AL6024" i="1"/>
  <c r="AL6023" i="1"/>
  <c r="AL6022" i="1"/>
  <c r="AL6021" i="1"/>
  <c r="AL6020" i="1"/>
  <c r="AL6019" i="1"/>
  <c r="AL6018" i="1"/>
  <c r="AL6017" i="1"/>
  <c r="AL6016" i="1"/>
  <c r="AL6015" i="1"/>
  <c r="AL6014" i="1"/>
  <c r="AL6013" i="1"/>
  <c r="AL6012" i="1"/>
  <c r="AL6011" i="1"/>
  <c r="AL6010" i="1"/>
  <c r="AL6009" i="1"/>
  <c r="AL6008" i="1"/>
  <c r="AL6007" i="1"/>
  <c r="AL6006" i="1"/>
  <c r="AL6005" i="1"/>
  <c r="AL6004" i="1"/>
  <c r="AL6003" i="1"/>
  <c r="AL6002" i="1"/>
  <c r="AL6001" i="1"/>
  <c r="AL6000" i="1"/>
  <c r="AL5999" i="1"/>
  <c r="AL5998" i="1"/>
  <c r="AL5997" i="1"/>
  <c r="AL5996" i="1"/>
  <c r="AL5995" i="1"/>
  <c r="AL5994" i="1"/>
  <c r="AL5993" i="1"/>
  <c r="AL5992" i="1"/>
  <c r="AL5991" i="1"/>
  <c r="AL5990" i="1"/>
  <c r="AL5989" i="1"/>
  <c r="AL5988" i="1"/>
  <c r="AL5987" i="1"/>
  <c r="AL5986" i="1"/>
  <c r="AL5985" i="1"/>
  <c r="AL5984" i="1"/>
  <c r="AL5983" i="1"/>
  <c r="AL5982" i="1"/>
  <c r="AL5981" i="1"/>
  <c r="AL5980" i="1"/>
  <c r="AL5979" i="1"/>
  <c r="AL5978" i="1"/>
  <c r="AL5977" i="1"/>
  <c r="AL5976" i="1"/>
  <c r="AL5975" i="1"/>
  <c r="AL5974" i="1"/>
  <c r="AL5973" i="1"/>
  <c r="AL5972" i="1"/>
  <c r="AL5971" i="1"/>
  <c r="AL5970" i="1"/>
  <c r="AL5969" i="1"/>
  <c r="AL5968" i="1"/>
  <c r="AL5967" i="1"/>
  <c r="AL5966" i="1"/>
  <c r="AL5965" i="1"/>
  <c r="AL5964" i="1"/>
  <c r="AL5963" i="1"/>
  <c r="AL5962" i="1"/>
  <c r="AL5961" i="1"/>
  <c r="AL5960" i="1"/>
  <c r="AL5959" i="1"/>
  <c r="AL5958" i="1"/>
  <c r="AL5957" i="1"/>
  <c r="AL5956" i="1"/>
  <c r="AL5955" i="1"/>
  <c r="AL5954" i="1"/>
  <c r="AL5953" i="1"/>
  <c r="AL5952" i="1"/>
  <c r="AL5951" i="1"/>
  <c r="AL5950" i="1"/>
  <c r="AL5949" i="1"/>
  <c r="AL5948" i="1"/>
  <c r="AL5947" i="1"/>
  <c r="AL5946" i="1"/>
  <c r="AL5945" i="1"/>
  <c r="AL5944" i="1"/>
  <c r="AL5943" i="1"/>
  <c r="AL5942" i="1"/>
  <c r="AL5941" i="1"/>
  <c r="AL5940" i="1"/>
  <c r="AL5939" i="1"/>
  <c r="AL5938" i="1"/>
  <c r="AL5937" i="1"/>
  <c r="AL5936" i="1"/>
  <c r="AL5935" i="1"/>
  <c r="AL5934" i="1"/>
  <c r="AL5933" i="1"/>
  <c r="AL5932" i="1"/>
  <c r="AL5931" i="1"/>
  <c r="AL5930" i="1"/>
  <c r="AL5929" i="1"/>
  <c r="AL5928" i="1"/>
  <c r="AL5927" i="1"/>
  <c r="AL5926" i="1"/>
  <c r="AL5925" i="1"/>
  <c r="AL5924" i="1"/>
  <c r="AL5923" i="1"/>
  <c r="AL5922" i="1"/>
  <c r="AL5921" i="1"/>
  <c r="AL5920" i="1"/>
  <c r="AL5919" i="1"/>
  <c r="AL5918" i="1"/>
  <c r="AL5917" i="1"/>
  <c r="AL5916" i="1"/>
  <c r="AL5915" i="1"/>
  <c r="AL5914" i="1"/>
  <c r="AL5913" i="1"/>
  <c r="AL5912" i="1"/>
  <c r="AL5911" i="1"/>
  <c r="AL5910" i="1"/>
  <c r="AL5909" i="1"/>
  <c r="AL5908" i="1"/>
  <c r="AL5907" i="1"/>
  <c r="AL5906" i="1"/>
  <c r="AL5905" i="1"/>
  <c r="AL5904" i="1"/>
  <c r="AL5903" i="1"/>
  <c r="AL5902" i="1"/>
  <c r="AL5901" i="1"/>
  <c r="AL5900" i="1"/>
  <c r="AL5899" i="1"/>
  <c r="AL5898" i="1"/>
  <c r="AL5897" i="1"/>
  <c r="AL5896" i="1"/>
  <c r="AL5895" i="1"/>
  <c r="AL5894" i="1"/>
  <c r="AL5893" i="1"/>
  <c r="AL5892" i="1"/>
  <c r="AL5891" i="1"/>
  <c r="AL5890" i="1"/>
  <c r="AL5889" i="1"/>
  <c r="AL5888" i="1"/>
  <c r="AL5887" i="1"/>
  <c r="AL5886" i="1"/>
  <c r="AL5885" i="1"/>
  <c r="AL5884" i="1"/>
  <c r="AL5883" i="1"/>
  <c r="AL5882" i="1"/>
  <c r="AL5881" i="1"/>
  <c r="AL5880" i="1"/>
  <c r="AL5879" i="1"/>
  <c r="AL5878" i="1"/>
  <c r="AL5877" i="1"/>
  <c r="AL5876" i="1"/>
  <c r="AL5875" i="1"/>
  <c r="AL5874" i="1"/>
  <c r="AL5873" i="1"/>
  <c r="AL5872" i="1"/>
  <c r="AL5871" i="1"/>
  <c r="AL5870" i="1"/>
  <c r="AL5869" i="1"/>
  <c r="AL5868" i="1"/>
  <c r="AL5867" i="1"/>
  <c r="AL5866" i="1"/>
  <c r="AL5865" i="1"/>
  <c r="AL5864" i="1"/>
  <c r="AL5863" i="1"/>
  <c r="AL5862" i="1"/>
  <c r="AL5861" i="1"/>
  <c r="AL5860" i="1"/>
  <c r="AL5859" i="1"/>
  <c r="AL5858" i="1"/>
  <c r="AL5857" i="1"/>
  <c r="AL5856" i="1"/>
  <c r="AL5855" i="1"/>
  <c r="AL5854" i="1"/>
  <c r="AL5853" i="1"/>
  <c r="AL5852" i="1"/>
  <c r="AL5851" i="1"/>
  <c r="AL5850" i="1"/>
  <c r="AL5849" i="1"/>
  <c r="AL5848" i="1"/>
  <c r="AL5847" i="1"/>
  <c r="AL5846" i="1"/>
  <c r="AL5845" i="1"/>
  <c r="AL5844" i="1"/>
  <c r="AL5843" i="1"/>
  <c r="AL5842" i="1"/>
  <c r="AL5841" i="1"/>
  <c r="AL5840" i="1"/>
  <c r="AL5839" i="1"/>
  <c r="AL5838" i="1"/>
  <c r="AL5837" i="1"/>
  <c r="AL5836" i="1"/>
  <c r="AL5835" i="1"/>
  <c r="AL5834" i="1"/>
  <c r="AL5833" i="1"/>
  <c r="AL5832" i="1"/>
  <c r="AL5831" i="1"/>
  <c r="AL5830" i="1"/>
  <c r="AL5829" i="1"/>
  <c r="AL5828" i="1"/>
  <c r="AL5827" i="1"/>
  <c r="AL5826" i="1"/>
  <c r="AL5825" i="1"/>
  <c r="AL5824" i="1"/>
  <c r="AL5823" i="1"/>
  <c r="AL5822" i="1"/>
  <c r="AL5821" i="1"/>
  <c r="AL5820" i="1"/>
  <c r="AL5819" i="1"/>
  <c r="AL5818" i="1"/>
  <c r="AL5817" i="1"/>
  <c r="AL5816" i="1"/>
  <c r="AL5815" i="1"/>
  <c r="AL5814" i="1"/>
  <c r="AL5813" i="1"/>
  <c r="AL5812" i="1"/>
  <c r="AL5811" i="1"/>
  <c r="AL5810" i="1"/>
  <c r="AL5809" i="1"/>
  <c r="AL5808" i="1"/>
  <c r="AL5807" i="1"/>
  <c r="AL5806" i="1"/>
  <c r="AL5805" i="1"/>
  <c r="AL5804" i="1"/>
  <c r="AL5803" i="1"/>
  <c r="AL5802" i="1"/>
  <c r="AL5801" i="1"/>
  <c r="AL5800" i="1"/>
  <c r="AL5799" i="1"/>
  <c r="AL5798" i="1"/>
  <c r="AL5797" i="1"/>
  <c r="AL5796" i="1"/>
  <c r="AL5795" i="1"/>
  <c r="AL5794" i="1"/>
  <c r="AL5793" i="1"/>
  <c r="AL5792" i="1"/>
  <c r="AL5791" i="1"/>
  <c r="AL5790" i="1"/>
  <c r="AL5789" i="1"/>
  <c r="AL5788" i="1"/>
  <c r="AL5787" i="1"/>
  <c r="AL5786" i="1"/>
  <c r="AL5785" i="1"/>
  <c r="AL5784" i="1"/>
  <c r="AL5783" i="1"/>
  <c r="AL5782" i="1"/>
  <c r="AL5781" i="1"/>
  <c r="AL5780" i="1"/>
  <c r="AL5779" i="1"/>
  <c r="AL5778" i="1"/>
  <c r="AL5777" i="1"/>
  <c r="AL5776" i="1"/>
  <c r="AL5775" i="1"/>
  <c r="AL5774" i="1"/>
  <c r="AL5773" i="1"/>
  <c r="AL5772" i="1"/>
  <c r="AL5771" i="1"/>
  <c r="AL5770" i="1"/>
  <c r="AL5769" i="1"/>
  <c r="AL5768" i="1"/>
  <c r="AL5767" i="1"/>
  <c r="AL5766" i="1"/>
  <c r="AL5765" i="1"/>
  <c r="AL5764" i="1"/>
  <c r="AL5763" i="1"/>
  <c r="AL5762" i="1"/>
  <c r="AL5761" i="1"/>
  <c r="AL5760" i="1"/>
  <c r="AL5759" i="1"/>
  <c r="AL5758" i="1"/>
  <c r="AL5757" i="1"/>
  <c r="AL5756" i="1"/>
  <c r="AL5755" i="1"/>
  <c r="AL5754" i="1"/>
  <c r="AL5753" i="1"/>
  <c r="AL5752" i="1"/>
  <c r="AL5751" i="1"/>
  <c r="AL5750" i="1"/>
  <c r="AL5749" i="1"/>
  <c r="AL5748" i="1"/>
  <c r="AL5747" i="1"/>
  <c r="AL5746" i="1"/>
  <c r="AL5745" i="1"/>
  <c r="AL5744" i="1"/>
  <c r="AL5743" i="1"/>
  <c r="AL5742" i="1"/>
  <c r="AL5741" i="1"/>
  <c r="AL5740" i="1"/>
  <c r="AL5739" i="1"/>
  <c r="AL5738" i="1"/>
  <c r="AL5737" i="1"/>
  <c r="AL5736" i="1"/>
  <c r="AL5735" i="1"/>
  <c r="AL5734" i="1"/>
  <c r="AL5733" i="1"/>
  <c r="AL5732" i="1"/>
  <c r="AL5731" i="1"/>
  <c r="AL5730" i="1"/>
  <c r="AL5729" i="1"/>
  <c r="AL5728" i="1"/>
  <c r="AL5727" i="1"/>
  <c r="AL5726" i="1"/>
  <c r="AL5725" i="1"/>
  <c r="AL5724" i="1"/>
  <c r="AL5723" i="1"/>
  <c r="AL5722" i="1"/>
  <c r="AL5721" i="1"/>
  <c r="AL5720" i="1"/>
  <c r="AL5719" i="1"/>
  <c r="AL5718" i="1"/>
  <c r="AL5717" i="1"/>
  <c r="AL5716" i="1"/>
  <c r="AL5715" i="1"/>
  <c r="AL5714" i="1"/>
  <c r="AL5713" i="1"/>
  <c r="AL5712" i="1"/>
  <c r="AL5711" i="1"/>
  <c r="AL5710" i="1"/>
  <c r="AL5709" i="1"/>
  <c r="AL5708" i="1"/>
  <c r="AL5707" i="1"/>
  <c r="AL5706" i="1"/>
  <c r="AL5705" i="1"/>
  <c r="AL5704" i="1"/>
  <c r="AL5703" i="1"/>
  <c r="AL5702" i="1"/>
  <c r="AL5701" i="1"/>
  <c r="AL5700" i="1"/>
  <c r="AL5699" i="1"/>
  <c r="AL5698" i="1"/>
  <c r="AL5697" i="1"/>
  <c r="AL5696" i="1"/>
  <c r="AL5695" i="1"/>
  <c r="AL5694" i="1"/>
  <c r="AL5693" i="1"/>
  <c r="AL5692" i="1"/>
  <c r="AL5691" i="1"/>
  <c r="AL5690" i="1"/>
  <c r="AL5689" i="1"/>
  <c r="AL5688" i="1"/>
  <c r="AL5687" i="1"/>
  <c r="AL5686" i="1"/>
  <c r="AL5685" i="1"/>
  <c r="AL5684" i="1"/>
  <c r="AL5683" i="1"/>
  <c r="AL5682" i="1"/>
  <c r="AL5681" i="1"/>
  <c r="AL5680" i="1"/>
  <c r="AL5679" i="1"/>
  <c r="AL5678" i="1"/>
  <c r="AL5677" i="1"/>
  <c r="AL5676" i="1"/>
  <c r="AL5675" i="1"/>
  <c r="AL5674" i="1"/>
  <c r="AL5673" i="1"/>
  <c r="AL5672" i="1"/>
  <c r="AL5671" i="1"/>
  <c r="AL5670" i="1"/>
  <c r="AL5669" i="1"/>
  <c r="AL5668" i="1"/>
  <c r="AL5667" i="1"/>
  <c r="AL5666" i="1"/>
  <c r="AL5665" i="1"/>
  <c r="AL5664" i="1"/>
  <c r="AL5663" i="1"/>
  <c r="AL5662" i="1"/>
  <c r="AL5661" i="1"/>
  <c r="AL5660" i="1"/>
  <c r="AL5659" i="1"/>
  <c r="AL5658" i="1"/>
  <c r="AL5657" i="1"/>
  <c r="AL5656" i="1"/>
  <c r="AL5655" i="1"/>
  <c r="AL5654" i="1"/>
  <c r="AL5653" i="1"/>
  <c r="AL5652" i="1"/>
  <c r="AL5651" i="1"/>
  <c r="AL5650" i="1"/>
  <c r="AL5649" i="1"/>
  <c r="AL5648" i="1"/>
  <c r="AL5647" i="1"/>
  <c r="AL5646" i="1"/>
  <c r="AL5645" i="1"/>
  <c r="AL5644" i="1"/>
  <c r="AL5643" i="1"/>
  <c r="AL5642" i="1"/>
  <c r="AL5641" i="1"/>
  <c r="AL5640" i="1"/>
  <c r="AL5639" i="1"/>
  <c r="AL5638" i="1"/>
  <c r="AL5637" i="1"/>
  <c r="AL5636" i="1"/>
  <c r="AL5635" i="1"/>
  <c r="AL5634" i="1"/>
  <c r="AL5633" i="1"/>
  <c r="AL5632" i="1"/>
  <c r="AL5631" i="1"/>
  <c r="AL5630" i="1"/>
  <c r="AL5629" i="1"/>
  <c r="AL5628" i="1"/>
  <c r="AL5627" i="1"/>
  <c r="AL5626" i="1"/>
  <c r="AL5625" i="1"/>
  <c r="AL5624" i="1"/>
  <c r="AL5623" i="1"/>
  <c r="AL5622" i="1"/>
  <c r="AL5621" i="1"/>
  <c r="AL5620" i="1"/>
  <c r="AL5619" i="1"/>
  <c r="AL5618" i="1"/>
  <c r="AL5617" i="1"/>
  <c r="AL5616" i="1"/>
  <c r="AL5615" i="1"/>
  <c r="AL5614" i="1"/>
  <c r="AL5613" i="1"/>
  <c r="AL5612" i="1"/>
  <c r="AL5611" i="1"/>
  <c r="AL5610" i="1"/>
  <c r="AL5609" i="1"/>
  <c r="AL5608" i="1"/>
  <c r="AL5607" i="1"/>
  <c r="AL5606" i="1"/>
  <c r="AL5605" i="1"/>
  <c r="AL5604" i="1"/>
  <c r="AL5603" i="1"/>
  <c r="AL5602" i="1"/>
  <c r="AL5601" i="1"/>
  <c r="AL5600" i="1"/>
  <c r="AL5599" i="1"/>
  <c r="AL5598" i="1"/>
  <c r="AL5597" i="1"/>
  <c r="AL5596" i="1"/>
  <c r="AL5595" i="1"/>
  <c r="AL5594" i="1"/>
  <c r="AL5593" i="1"/>
  <c r="AL5592" i="1"/>
  <c r="AL5591" i="1"/>
  <c r="AL5590" i="1"/>
  <c r="AL5589" i="1"/>
  <c r="AL5588" i="1"/>
  <c r="AL5587" i="1"/>
  <c r="AL5586" i="1"/>
  <c r="AL5585" i="1"/>
  <c r="AL5584" i="1"/>
  <c r="AL5583" i="1"/>
  <c r="AL5582" i="1"/>
  <c r="AL5581" i="1"/>
  <c r="AL5580" i="1"/>
  <c r="AL5579" i="1"/>
  <c r="AL5578" i="1"/>
  <c r="AL5577" i="1"/>
  <c r="AL5576" i="1"/>
  <c r="AL5575" i="1"/>
  <c r="AL5574" i="1"/>
  <c r="AL5573" i="1"/>
  <c r="AL5572" i="1"/>
  <c r="AL5571" i="1"/>
  <c r="AL5570" i="1"/>
  <c r="AL5569" i="1"/>
  <c r="AL5568" i="1"/>
  <c r="AL5567" i="1"/>
  <c r="AL5566" i="1"/>
  <c r="AL5565" i="1"/>
  <c r="AL5564" i="1"/>
  <c r="AL5563" i="1"/>
  <c r="AL5562" i="1"/>
  <c r="AL5561" i="1"/>
  <c r="AL5560" i="1"/>
  <c r="AL5559" i="1"/>
  <c r="AL5558" i="1"/>
  <c r="AL5557" i="1"/>
  <c r="AL5556" i="1"/>
  <c r="AL5555" i="1"/>
  <c r="AL5554" i="1"/>
  <c r="AL5553" i="1"/>
  <c r="AL5552" i="1"/>
  <c r="AL5551" i="1"/>
  <c r="AL5550" i="1"/>
  <c r="AL5549" i="1"/>
  <c r="AL5548" i="1"/>
  <c r="AL5547" i="1"/>
  <c r="AL5546" i="1"/>
  <c r="AL5545" i="1"/>
  <c r="AL5544" i="1"/>
  <c r="AL5543" i="1"/>
  <c r="AL5542" i="1"/>
  <c r="AL5541" i="1"/>
  <c r="AL5540" i="1"/>
  <c r="AL5539" i="1"/>
  <c r="AL5538" i="1"/>
  <c r="AL5537" i="1"/>
  <c r="AL5536" i="1"/>
  <c r="AL5535" i="1"/>
  <c r="AL5534" i="1"/>
  <c r="AL5533" i="1"/>
  <c r="AL5532" i="1"/>
  <c r="AL5531" i="1"/>
  <c r="AL5530" i="1"/>
  <c r="AL5529" i="1"/>
  <c r="AL5528" i="1"/>
  <c r="AL5527" i="1"/>
  <c r="AL5526" i="1"/>
  <c r="AL5525" i="1"/>
  <c r="AL5524" i="1"/>
  <c r="AL5523" i="1"/>
  <c r="AL5522" i="1"/>
  <c r="AL5521" i="1"/>
  <c r="AL5520" i="1"/>
  <c r="AL5519" i="1"/>
  <c r="AL5518" i="1"/>
  <c r="AL5517" i="1"/>
  <c r="AL5516" i="1"/>
  <c r="AL5515" i="1"/>
  <c r="AL5514" i="1"/>
  <c r="AL5513" i="1"/>
  <c r="AL5512" i="1"/>
  <c r="AL5511" i="1"/>
  <c r="AL5510" i="1"/>
  <c r="AL5509" i="1"/>
  <c r="AL5508" i="1"/>
  <c r="AL5507" i="1"/>
  <c r="AL5506" i="1"/>
  <c r="AL5505" i="1"/>
  <c r="AL5504" i="1"/>
  <c r="AL5503" i="1"/>
  <c r="AL5502" i="1"/>
  <c r="AL5501" i="1"/>
  <c r="AL5500" i="1"/>
  <c r="AL5499" i="1"/>
  <c r="AL5498" i="1"/>
  <c r="AL5497" i="1"/>
  <c r="AL5496" i="1"/>
  <c r="AL5495" i="1"/>
  <c r="AL5494" i="1"/>
  <c r="AL5493" i="1"/>
  <c r="AL5492" i="1"/>
  <c r="AL5491" i="1"/>
  <c r="AL5490" i="1"/>
  <c r="AL5489" i="1"/>
  <c r="AL5488" i="1"/>
  <c r="AL5487" i="1"/>
  <c r="AL5486" i="1"/>
  <c r="AL5485" i="1"/>
  <c r="AL5484" i="1"/>
  <c r="AL5483" i="1"/>
  <c r="AL5482" i="1"/>
  <c r="AL5481" i="1"/>
  <c r="AL5480" i="1"/>
  <c r="AL5479" i="1"/>
  <c r="AL5478" i="1"/>
  <c r="AL5477" i="1"/>
  <c r="AL5476" i="1"/>
  <c r="AL5475" i="1"/>
  <c r="AL5474" i="1"/>
  <c r="AL5473" i="1"/>
  <c r="AL5472" i="1"/>
  <c r="AL5471" i="1"/>
  <c r="AL5470" i="1"/>
  <c r="AL5469" i="1"/>
  <c r="AL5468" i="1"/>
  <c r="AL5467" i="1"/>
  <c r="AL5466" i="1"/>
  <c r="AL5465" i="1"/>
  <c r="AL5464" i="1"/>
  <c r="AL5463" i="1"/>
  <c r="AL5462" i="1"/>
  <c r="AL5461" i="1"/>
  <c r="AL5460" i="1"/>
  <c r="AL5459" i="1"/>
  <c r="AL5458" i="1"/>
  <c r="AL5457" i="1"/>
  <c r="AL5456" i="1"/>
  <c r="AL5455" i="1"/>
  <c r="AL5454" i="1"/>
  <c r="AL5453" i="1"/>
  <c r="AL5452" i="1"/>
  <c r="AL5451" i="1"/>
  <c r="AL5450" i="1"/>
  <c r="AL5449" i="1"/>
  <c r="AL5448" i="1"/>
  <c r="AL5447" i="1"/>
  <c r="AL5446" i="1"/>
  <c r="AL5445" i="1"/>
  <c r="AL5444" i="1"/>
  <c r="AL5443" i="1"/>
  <c r="AL5442" i="1"/>
  <c r="AL5441" i="1"/>
  <c r="AL5440" i="1"/>
  <c r="AL5439" i="1"/>
  <c r="AL5438" i="1"/>
  <c r="AL5437" i="1"/>
  <c r="AL5436" i="1"/>
  <c r="AL5435" i="1"/>
  <c r="AL5434" i="1"/>
  <c r="AL5433" i="1"/>
  <c r="AL5432" i="1"/>
  <c r="AL5431" i="1"/>
  <c r="AL5430" i="1"/>
  <c r="AL5429" i="1"/>
  <c r="AL5428" i="1"/>
  <c r="AL5427" i="1"/>
  <c r="AL5426" i="1"/>
  <c r="AL5425" i="1"/>
  <c r="AL5424" i="1"/>
  <c r="AL5423" i="1"/>
  <c r="AL5422" i="1"/>
  <c r="AL5421" i="1"/>
  <c r="AL5420" i="1"/>
  <c r="AL5419" i="1"/>
  <c r="AL5418" i="1"/>
  <c r="AL5417" i="1"/>
  <c r="AL5416" i="1"/>
  <c r="AL5415" i="1"/>
  <c r="AL5414" i="1"/>
  <c r="AL5413" i="1"/>
  <c r="AL5412" i="1"/>
  <c r="AL5411" i="1"/>
  <c r="AL5410" i="1"/>
  <c r="AL5409" i="1"/>
  <c r="AL5408" i="1"/>
  <c r="AL5407" i="1"/>
  <c r="AL5406" i="1"/>
  <c r="AL5405" i="1"/>
  <c r="AL5404" i="1"/>
  <c r="AL5403" i="1"/>
  <c r="AL5402" i="1"/>
  <c r="AL5401" i="1"/>
  <c r="AL5400" i="1"/>
  <c r="AL5399" i="1"/>
  <c r="AL5398" i="1"/>
  <c r="AL5397" i="1"/>
  <c r="AL5396" i="1"/>
  <c r="AL5395" i="1"/>
  <c r="AL5394" i="1"/>
  <c r="AL5393" i="1"/>
  <c r="AL5392" i="1"/>
  <c r="AL5391" i="1"/>
  <c r="AL5390" i="1"/>
  <c r="AL5389" i="1"/>
  <c r="AL5388" i="1"/>
  <c r="AL5387" i="1"/>
  <c r="AL5386" i="1"/>
  <c r="AL5385" i="1"/>
  <c r="AL5384" i="1"/>
  <c r="AL5383" i="1"/>
  <c r="AL5382" i="1"/>
  <c r="AL5381" i="1"/>
  <c r="AL5380" i="1"/>
  <c r="AL5379" i="1"/>
  <c r="AL5378" i="1"/>
  <c r="AL5377" i="1"/>
  <c r="AL5376" i="1"/>
  <c r="AL5375" i="1"/>
  <c r="AL5374" i="1"/>
  <c r="AL5373" i="1"/>
  <c r="AL5372" i="1"/>
  <c r="AL5371" i="1"/>
  <c r="AL5370" i="1"/>
  <c r="AL5369" i="1"/>
  <c r="AL5368" i="1"/>
  <c r="AL5367" i="1"/>
  <c r="AL5366" i="1"/>
  <c r="AL5365" i="1"/>
  <c r="AL5364" i="1"/>
  <c r="AL5363" i="1"/>
  <c r="AL5362" i="1"/>
  <c r="AL5361" i="1"/>
  <c r="AL5360" i="1"/>
  <c r="AL5359" i="1"/>
  <c r="AL5358" i="1"/>
  <c r="AL5357" i="1"/>
  <c r="AL5356" i="1"/>
  <c r="AL5355" i="1"/>
  <c r="AL5354" i="1"/>
  <c r="AL5353" i="1"/>
  <c r="AL5352" i="1"/>
  <c r="AL5351" i="1"/>
  <c r="AL5350" i="1"/>
  <c r="AL5349" i="1"/>
  <c r="AL5348" i="1"/>
  <c r="AL5347" i="1"/>
  <c r="AL5346" i="1"/>
  <c r="AL5345" i="1"/>
  <c r="AL5344" i="1"/>
  <c r="AL5343" i="1"/>
  <c r="AL5342" i="1"/>
  <c r="AL5341" i="1"/>
  <c r="AL5340" i="1"/>
  <c r="AL5339" i="1"/>
  <c r="AL5338" i="1"/>
  <c r="AL5337" i="1"/>
  <c r="AL5336" i="1"/>
  <c r="AL5335" i="1"/>
  <c r="AL5334" i="1"/>
  <c r="AL5333" i="1"/>
  <c r="AL5332" i="1"/>
  <c r="AL5331" i="1"/>
  <c r="AL5330" i="1"/>
  <c r="AL5329" i="1"/>
  <c r="AL5328" i="1"/>
  <c r="AL5327" i="1"/>
  <c r="AL5326" i="1"/>
  <c r="AL5325" i="1"/>
  <c r="AL5324" i="1"/>
  <c r="AL5323" i="1"/>
  <c r="AL5322" i="1"/>
  <c r="AL5321" i="1"/>
  <c r="AL5320" i="1"/>
  <c r="AL5319" i="1"/>
  <c r="AL5318" i="1"/>
  <c r="AL5317" i="1"/>
  <c r="AL5316" i="1"/>
  <c r="AL5315" i="1"/>
  <c r="AL5314" i="1"/>
  <c r="AL5313" i="1"/>
  <c r="AL5312" i="1"/>
  <c r="AL5311" i="1"/>
  <c r="AL5310" i="1"/>
  <c r="AL5309" i="1"/>
  <c r="AL5308" i="1"/>
  <c r="AL5307" i="1"/>
  <c r="AL5306" i="1"/>
  <c r="AL5305" i="1"/>
  <c r="AL5304" i="1"/>
  <c r="AL5303" i="1"/>
  <c r="AL5302" i="1"/>
  <c r="AL5301" i="1"/>
  <c r="AL5300" i="1"/>
  <c r="AL5299" i="1"/>
  <c r="AL5298" i="1"/>
  <c r="AL5297" i="1"/>
  <c r="AL5296" i="1"/>
  <c r="AL5295" i="1"/>
  <c r="AL5294" i="1"/>
  <c r="AL5293" i="1"/>
  <c r="AL5292" i="1"/>
  <c r="AL5291" i="1"/>
  <c r="AL5290" i="1"/>
  <c r="AL5289" i="1"/>
  <c r="AL5288" i="1"/>
  <c r="AL5287" i="1"/>
  <c r="AL5286" i="1"/>
  <c r="AL5285" i="1"/>
  <c r="AL5284" i="1"/>
  <c r="AL5283" i="1"/>
  <c r="AL5282" i="1"/>
  <c r="AL5281" i="1"/>
  <c r="AL5280" i="1"/>
  <c r="AL5279" i="1"/>
  <c r="AL5278" i="1"/>
  <c r="AL5277" i="1"/>
  <c r="AL5276" i="1"/>
  <c r="AL5275" i="1"/>
  <c r="AL5274" i="1"/>
  <c r="AL5273" i="1"/>
  <c r="AL5272" i="1"/>
  <c r="AL5271" i="1"/>
  <c r="AL5270" i="1"/>
  <c r="AL5269" i="1"/>
  <c r="AL5268" i="1"/>
  <c r="AL5267" i="1"/>
  <c r="AL5266" i="1"/>
  <c r="AL5265" i="1"/>
  <c r="AL5264" i="1"/>
  <c r="AL5263" i="1"/>
  <c r="AL5262" i="1"/>
  <c r="AL5261" i="1"/>
  <c r="AL5260" i="1"/>
  <c r="AL5259" i="1"/>
  <c r="AL5258" i="1"/>
  <c r="AL5257" i="1"/>
  <c r="AL5256" i="1"/>
  <c r="AL5255" i="1"/>
  <c r="AL5254" i="1"/>
  <c r="AL5253" i="1"/>
  <c r="AL5252" i="1"/>
  <c r="AL5251" i="1"/>
  <c r="AL5250" i="1"/>
  <c r="AL5249" i="1"/>
  <c r="AL5248" i="1"/>
  <c r="AL5247" i="1"/>
  <c r="AL5246" i="1"/>
  <c r="AL5245" i="1"/>
  <c r="AL5244" i="1"/>
  <c r="AL5243" i="1"/>
  <c r="AL5242" i="1"/>
  <c r="AL5241" i="1"/>
  <c r="AL5240" i="1"/>
  <c r="AL5239" i="1"/>
  <c r="AL5238" i="1"/>
  <c r="AL5237" i="1"/>
  <c r="AL5236" i="1"/>
  <c r="AL5235" i="1"/>
  <c r="AL5234" i="1"/>
  <c r="AL5233" i="1"/>
  <c r="AL5232" i="1"/>
  <c r="AL5231" i="1"/>
  <c r="AL5230" i="1"/>
  <c r="AL5229" i="1"/>
  <c r="AL5228" i="1"/>
  <c r="AL5227" i="1"/>
  <c r="AL5226" i="1"/>
  <c r="AL5225" i="1"/>
  <c r="AL5224" i="1"/>
  <c r="AL5223" i="1"/>
  <c r="AL5222" i="1"/>
  <c r="AL5221" i="1"/>
  <c r="AL5220" i="1"/>
  <c r="AL5219" i="1"/>
  <c r="AL5218" i="1"/>
  <c r="AL5217" i="1"/>
  <c r="AL5216" i="1"/>
  <c r="AL5215" i="1"/>
  <c r="AL5214" i="1"/>
  <c r="AL5213" i="1"/>
  <c r="AL5212" i="1"/>
  <c r="AL5211" i="1"/>
  <c r="AL5210" i="1"/>
  <c r="AL5209" i="1"/>
  <c r="AL5208" i="1"/>
  <c r="AL5207" i="1"/>
  <c r="AL5206" i="1"/>
  <c r="AL5205" i="1"/>
  <c r="AL5204" i="1"/>
  <c r="AL5203" i="1"/>
  <c r="AL5202" i="1"/>
  <c r="AL5201" i="1"/>
  <c r="AL5200" i="1"/>
  <c r="AL5199" i="1"/>
  <c r="AL5198" i="1"/>
  <c r="AL5197" i="1"/>
  <c r="AL5196" i="1"/>
  <c r="AL5195" i="1"/>
  <c r="AL5194" i="1"/>
  <c r="AL5193" i="1"/>
  <c r="AL5192" i="1"/>
  <c r="AL5191" i="1"/>
  <c r="AL5190" i="1"/>
  <c r="AL5189" i="1"/>
  <c r="AL5188" i="1"/>
  <c r="AL5187" i="1"/>
  <c r="AL5186" i="1"/>
  <c r="AL5185" i="1"/>
  <c r="AL5184" i="1"/>
  <c r="AL5183" i="1"/>
  <c r="AL5182" i="1"/>
  <c r="AL5181" i="1"/>
  <c r="AL5180" i="1"/>
  <c r="AL5179" i="1"/>
  <c r="AL5178" i="1"/>
  <c r="AL5177" i="1"/>
  <c r="AL5176" i="1"/>
  <c r="AL5175" i="1"/>
  <c r="AL5174" i="1"/>
  <c r="AL5173" i="1"/>
  <c r="AL5172" i="1"/>
  <c r="AL5171" i="1"/>
  <c r="AL5170" i="1"/>
  <c r="AL5169" i="1"/>
  <c r="AL5168" i="1"/>
  <c r="AL5167" i="1"/>
  <c r="AL5166" i="1"/>
  <c r="AL5165" i="1"/>
  <c r="AL5164" i="1"/>
  <c r="AL5163" i="1"/>
  <c r="AL5162" i="1"/>
  <c r="AL5161" i="1"/>
  <c r="AL5160" i="1"/>
  <c r="AL5159" i="1"/>
  <c r="AL5158" i="1"/>
  <c r="AL5157" i="1"/>
  <c r="AL5156" i="1"/>
  <c r="AL5155" i="1"/>
  <c r="AL5154" i="1"/>
  <c r="AL5153" i="1"/>
  <c r="AL5152" i="1"/>
  <c r="AL5151" i="1"/>
  <c r="AL5150" i="1"/>
  <c r="AL5149" i="1"/>
  <c r="AL5148" i="1"/>
  <c r="AL5147" i="1"/>
  <c r="AL5146" i="1"/>
  <c r="AL5145" i="1"/>
  <c r="AL5144" i="1"/>
  <c r="AL5143" i="1"/>
  <c r="AL5142" i="1"/>
  <c r="AL5141" i="1"/>
  <c r="AL5140" i="1"/>
  <c r="AL5139" i="1"/>
  <c r="AL5138" i="1"/>
  <c r="AL5137" i="1"/>
  <c r="AL5136" i="1"/>
  <c r="AL5135" i="1"/>
  <c r="AL5134" i="1"/>
  <c r="AL5133" i="1"/>
  <c r="AL5132" i="1"/>
  <c r="AL5131" i="1"/>
  <c r="AL5130" i="1"/>
  <c r="AL5129" i="1"/>
  <c r="AL5128" i="1"/>
  <c r="AL5127" i="1"/>
  <c r="AL5126" i="1"/>
  <c r="AL5125" i="1"/>
  <c r="AL5124" i="1"/>
  <c r="AL5123" i="1"/>
  <c r="AL5122" i="1"/>
  <c r="AL5121" i="1"/>
  <c r="AL5120" i="1"/>
  <c r="AL5119" i="1"/>
  <c r="AL5118" i="1"/>
  <c r="AL5117" i="1"/>
  <c r="AL5116" i="1"/>
  <c r="AL5115" i="1"/>
  <c r="AL5114" i="1"/>
  <c r="AL5113" i="1"/>
  <c r="AL5112" i="1"/>
  <c r="AL5111" i="1"/>
  <c r="AL5110" i="1"/>
  <c r="AL5109" i="1"/>
  <c r="AL5108" i="1"/>
  <c r="AL5107" i="1"/>
  <c r="AL5106" i="1"/>
  <c r="AL5105" i="1"/>
  <c r="AL5104" i="1"/>
  <c r="AL5103" i="1"/>
  <c r="AL5102" i="1"/>
  <c r="AL5101" i="1"/>
  <c r="AL5100" i="1"/>
  <c r="AL5099" i="1"/>
  <c r="AL5098" i="1"/>
  <c r="AL5097" i="1"/>
  <c r="AL5096" i="1"/>
  <c r="AL5095" i="1"/>
  <c r="AL5094" i="1"/>
  <c r="AL5093" i="1"/>
  <c r="AL5092" i="1"/>
  <c r="AL5091" i="1"/>
  <c r="AL5090" i="1"/>
  <c r="AL5089" i="1"/>
  <c r="AL5088" i="1"/>
  <c r="AL5087" i="1"/>
  <c r="AL5086" i="1"/>
  <c r="AL5085" i="1"/>
  <c r="AL5084" i="1"/>
  <c r="AL5083" i="1"/>
  <c r="AL5082" i="1"/>
  <c r="AL5081" i="1"/>
  <c r="AL5080" i="1"/>
  <c r="AL5079" i="1"/>
  <c r="AL5078" i="1"/>
  <c r="AL5077" i="1"/>
  <c r="AL5076" i="1"/>
  <c r="AL5075" i="1"/>
  <c r="AL5074" i="1"/>
  <c r="AL5073" i="1"/>
  <c r="AL5072" i="1"/>
  <c r="AL5071" i="1"/>
  <c r="AL5070" i="1"/>
  <c r="AL5069" i="1"/>
  <c r="AL5068" i="1"/>
  <c r="AL5067" i="1"/>
  <c r="AL5066" i="1"/>
  <c r="AL5065" i="1"/>
  <c r="AL5064" i="1"/>
  <c r="AL5063" i="1"/>
  <c r="AL5062" i="1"/>
  <c r="AL5061" i="1"/>
  <c r="AL5060" i="1"/>
  <c r="AL5059" i="1"/>
  <c r="AL5058" i="1"/>
  <c r="AL5057" i="1"/>
  <c r="AL5056" i="1"/>
  <c r="AL5055" i="1"/>
  <c r="AL5054" i="1"/>
  <c r="AL5053" i="1"/>
  <c r="AL5052" i="1"/>
  <c r="AL5051" i="1"/>
  <c r="AL5050" i="1"/>
  <c r="AL5049" i="1"/>
  <c r="AL5048" i="1"/>
  <c r="AL5047" i="1"/>
  <c r="AL5046" i="1"/>
  <c r="AL5045" i="1"/>
  <c r="AL5044" i="1"/>
  <c r="AL5043" i="1"/>
  <c r="AL5042" i="1"/>
  <c r="AL5041" i="1"/>
  <c r="AL5040" i="1"/>
  <c r="AL5039" i="1"/>
  <c r="AL5038" i="1"/>
  <c r="AL5037" i="1"/>
  <c r="AL5036" i="1"/>
  <c r="AL5035" i="1"/>
  <c r="AL5034" i="1"/>
  <c r="AL5033" i="1"/>
  <c r="AL5032" i="1"/>
  <c r="AL5031" i="1"/>
  <c r="AL5030" i="1"/>
  <c r="AL5029" i="1"/>
  <c r="AL5028" i="1"/>
  <c r="AL5027" i="1"/>
  <c r="AL5026" i="1"/>
  <c r="AL5025" i="1"/>
  <c r="AL5024" i="1"/>
  <c r="AL5023" i="1"/>
  <c r="AL5022" i="1"/>
  <c r="AL5021" i="1"/>
  <c r="AL5020" i="1"/>
  <c r="AL5019" i="1"/>
  <c r="AL5018" i="1"/>
  <c r="AL5017" i="1"/>
  <c r="AL5016" i="1"/>
  <c r="AL5015" i="1"/>
  <c r="AL5014" i="1"/>
  <c r="AL5013" i="1"/>
  <c r="AL5012" i="1"/>
  <c r="AL5011" i="1"/>
  <c r="AL5010" i="1"/>
  <c r="AL5009" i="1"/>
  <c r="AL5008" i="1"/>
  <c r="AL5007" i="1"/>
  <c r="AL5006" i="1"/>
  <c r="AL5005" i="1"/>
  <c r="AL5004" i="1"/>
  <c r="AL5003" i="1"/>
  <c r="AL5002" i="1"/>
  <c r="AL5001" i="1"/>
  <c r="AL5000" i="1"/>
  <c r="AL4999" i="1"/>
  <c r="AL4998" i="1"/>
  <c r="AL4997" i="1"/>
  <c r="AL4996" i="1"/>
  <c r="AL4995" i="1"/>
  <c r="AL4994" i="1"/>
  <c r="AL4993" i="1"/>
  <c r="AL4992" i="1"/>
  <c r="AL4991" i="1"/>
  <c r="AL4990" i="1"/>
  <c r="AL4989" i="1"/>
  <c r="AL4988" i="1"/>
  <c r="AL4987" i="1"/>
  <c r="AL4986" i="1"/>
  <c r="AL4985" i="1"/>
  <c r="AL4984" i="1"/>
  <c r="AL4983" i="1"/>
  <c r="AL4982" i="1"/>
  <c r="AL4981" i="1"/>
  <c r="AL4980" i="1"/>
  <c r="AL4979" i="1"/>
  <c r="AL4978" i="1"/>
  <c r="AL4977" i="1"/>
  <c r="AL4976" i="1"/>
  <c r="AL4975" i="1"/>
  <c r="AL4974" i="1"/>
  <c r="AL4973" i="1"/>
  <c r="AL4972" i="1"/>
  <c r="AL4971" i="1"/>
  <c r="AL4970" i="1"/>
  <c r="AL4969" i="1"/>
  <c r="AL4968" i="1"/>
  <c r="AL4967" i="1"/>
  <c r="AL4966" i="1"/>
  <c r="AL4965" i="1"/>
  <c r="AL4964" i="1"/>
  <c r="AL4963" i="1"/>
  <c r="AL4962" i="1"/>
  <c r="AL4961" i="1"/>
  <c r="AL4960" i="1"/>
  <c r="AL4959" i="1"/>
  <c r="AL4958" i="1"/>
  <c r="AL4957" i="1"/>
  <c r="AL4956" i="1"/>
  <c r="AL4955" i="1"/>
  <c r="AL4954" i="1"/>
  <c r="AL4953" i="1"/>
  <c r="AL4952" i="1"/>
  <c r="AL4951" i="1"/>
  <c r="AL4950" i="1"/>
  <c r="AL4949" i="1"/>
  <c r="AL4948" i="1"/>
  <c r="AL4947" i="1"/>
  <c r="AL4946" i="1"/>
  <c r="AL4945" i="1"/>
  <c r="AL4944" i="1"/>
  <c r="AL4943" i="1"/>
  <c r="AL4942" i="1"/>
  <c r="AL4941" i="1"/>
  <c r="AL4940" i="1"/>
  <c r="AL4939" i="1"/>
  <c r="AL4938" i="1"/>
  <c r="AL4937" i="1"/>
  <c r="AL4936" i="1"/>
  <c r="AL4935" i="1"/>
  <c r="AL4934" i="1"/>
  <c r="AL4933" i="1"/>
  <c r="AL4932" i="1"/>
  <c r="AL4931" i="1"/>
  <c r="AL4930" i="1"/>
  <c r="AL4929" i="1"/>
  <c r="AL4928" i="1"/>
  <c r="AL4927" i="1"/>
  <c r="AL4926" i="1"/>
  <c r="AL4925" i="1"/>
  <c r="AL4924" i="1"/>
  <c r="AL4923" i="1"/>
  <c r="AL4922" i="1"/>
  <c r="AL4921" i="1"/>
  <c r="AL4920" i="1"/>
  <c r="AL4919" i="1"/>
  <c r="AL4918" i="1"/>
  <c r="AL4917" i="1"/>
  <c r="AL4916" i="1"/>
  <c r="AL4915" i="1"/>
  <c r="AL4914" i="1"/>
  <c r="AL4913" i="1"/>
  <c r="AL4912" i="1"/>
  <c r="AL4911" i="1"/>
  <c r="AL4910" i="1"/>
  <c r="AL4909" i="1"/>
  <c r="AL4908" i="1"/>
  <c r="AL4907" i="1"/>
  <c r="AL4906" i="1"/>
  <c r="AL4905" i="1"/>
  <c r="AL4904" i="1"/>
  <c r="AL4903" i="1"/>
  <c r="AL4902" i="1"/>
  <c r="AL4901" i="1"/>
  <c r="AL4900" i="1"/>
  <c r="AL4899" i="1"/>
  <c r="AL4898" i="1"/>
  <c r="AL4897" i="1"/>
  <c r="AL4896" i="1"/>
  <c r="AL4895" i="1"/>
  <c r="AL4894" i="1"/>
  <c r="AL4893" i="1"/>
  <c r="AL4892" i="1"/>
  <c r="AL4891" i="1"/>
  <c r="AL4890" i="1"/>
  <c r="AL4889" i="1"/>
  <c r="AL4888" i="1"/>
  <c r="AL4887" i="1"/>
  <c r="AL4886" i="1"/>
  <c r="AL4885" i="1"/>
  <c r="AL4884" i="1"/>
  <c r="AL4883" i="1"/>
  <c r="AL4882" i="1"/>
  <c r="AL4881" i="1"/>
  <c r="AL4880" i="1"/>
  <c r="AL4879" i="1"/>
  <c r="AL4878" i="1"/>
  <c r="AL4877" i="1"/>
  <c r="AL4876" i="1"/>
  <c r="AL4875" i="1"/>
  <c r="AL4874" i="1"/>
  <c r="AL4873" i="1"/>
  <c r="AL4872" i="1"/>
  <c r="AL4871" i="1"/>
  <c r="AL4870" i="1"/>
  <c r="AL4869" i="1"/>
  <c r="AL4868" i="1"/>
  <c r="AL4867" i="1"/>
  <c r="AL4866" i="1"/>
  <c r="AL4865" i="1"/>
  <c r="AL4864" i="1"/>
  <c r="AL4863" i="1"/>
  <c r="AL4862" i="1"/>
  <c r="AL4861" i="1"/>
  <c r="AL4860" i="1"/>
  <c r="AL4859" i="1"/>
  <c r="AL4858" i="1"/>
  <c r="AL4857" i="1"/>
  <c r="AL4856" i="1"/>
  <c r="AL4855" i="1"/>
  <c r="AL4854" i="1"/>
  <c r="AL4853" i="1"/>
  <c r="AL4852" i="1"/>
  <c r="AL4851" i="1"/>
  <c r="AL4850" i="1"/>
  <c r="AL4849" i="1"/>
  <c r="AL4848" i="1"/>
  <c r="AL4847" i="1"/>
  <c r="AL4846" i="1"/>
  <c r="AL4845" i="1"/>
  <c r="AL4844" i="1"/>
  <c r="AL4843" i="1"/>
  <c r="AL4842" i="1"/>
  <c r="AL4841" i="1"/>
  <c r="AL4840" i="1"/>
  <c r="AL4839" i="1"/>
  <c r="AL4838" i="1"/>
  <c r="AL4837" i="1"/>
  <c r="AL4836" i="1"/>
  <c r="AL4835" i="1"/>
  <c r="AL4834" i="1"/>
  <c r="AL4833" i="1"/>
  <c r="AL4832" i="1"/>
  <c r="AL4831" i="1"/>
  <c r="AL4830" i="1"/>
  <c r="AL4829" i="1"/>
  <c r="AL4828" i="1"/>
  <c r="AL4827" i="1"/>
  <c r="AL4826" i="1"/>
  <c r="AL4825" i="1"/>
  <c r="AL4824" i="1"/>
  <c r="AL4823" i="1"/>
  <c r="AL4822" i="1"/>
  <c r="AL4821" i="1"/>
  <c r="AL4820" i="1"/>
  <c r="AL4819" i="1"/>
  <c r="AL4818" i="1"/>
  <c r="AL4817" i="1"/>
  <c r="AL4816" i="1"/>
  <c r="AL4815" i="1"/>
  <c r="AL4814" i="1"/>
  <c r="AL4813" i="1"/>
  <c r="AL4812" i="1"/>
  <c r="AL4811" i="1"/>
  <c r="AL4810" i="1"/>
  <c r="AL4809" i="1"/>
  <c r="AL4808" i="1"/>
  <c r="AL4807" i="1"/>
  <c r="AL4806" i="1"/>
  <c r="AL4805" i="1"/>
  <c r="AL4804" i="1"/>
  <c r="AL4803" i="1"/>
  <c r="AL4802" i="1"/>
  <c r="AL4801" i="1"/>
  <c r="AL4800" i="1"/>
  <c r="AL4799" i="1"/>
  <c r="AL4798" i="1"/>
  <c r="AL4797" i="1"/>
  <c r="AL4796" i="1"/>
  <c r="AL4795" i="1"/>
  <c r="AL4794" i="1"/>
  <c r="AL4793" i="1"/>
  <c r="AL4792" i="1"/>
  <c r="AL4791" i="1"/>
  <c r="AL4790" i="1"/>
  <c r="AL4789" i="1"/>
  <c r="AL4788" i="1"/>
  <c r="AL4787" i="1"/>
  <c r="AL4786" i="1"/>
  <c r="AL4785" i="1"/>
  <c r="AL4784" i="1"/>
  <c r="AL4783" i="1"/>
  <c r="AL4782" i="1"/>
  <c r="AL4781" i="1"/>
  <c r="AL4780" i="1"/>
  <c r="AL4779" i="1"/>
  <c r="AL4778" i="1"/>
  <c r="AL4777" i="1"/>
  <c r="AL4776" i="1"/>
  <c r="AL4775" i="1"/>
  <c r="AL4774" i="1"/>
  <c r="AL4773" i="1"/>
  <c r="AL4772" i="1"/>
  <c r="AL4771" i="1"/>
  <c r="AL4770" i="1"/>
  <c r="AL4769" i="1"/>
  <c r="AL4768" i="1"/>
  <c r="AL4767" i="1"/>
  <c r="AL4766" i="1"/>
  <c r="AL4765" i="1"/>
  <c r="AL4764" i="1"/>
  <c r="AL4763" i="1"/>
  <c r="AL4762" i="1"/>
  <c r="AL4761" i="1"/>
  <c r="AL4760" i="1"/>
  <c r="AL4759" i="1"/>
  <c r="AL4758" i="1"/>
  <c r="AL4757" i="1"/>
  <c r="AL4756" i="1"/>
  <c r="AL4755" i="1"/>
  <c r="AL4754" i="1"/>
  <c r="AL4753" i="1"/>
  <c r="AL4752" i="1"/>
  <c r="AL4751" i="1"/>
  <c r="AL4750" i="1"/>
  <c r="AL4749" i="1"/>
  <c r="AL4748" i="1"/>
  <c r="AL4747" i="1"/>
  <c r="AL4746" i="1"/>
  <c r="AL4745" i="1"/>
  <c r="AL4744" i="1"/>
  <c r="AL4743" i="1"/>
  <c r="AL4742" i="1"/>
  <c r="AL4741" i="1"/>
  <c r="AL4740" i="1"/>
  <c r="AL4739" i="1"/>
  <c r="AL4738" i="1"/>
  <c r="AL4737" i="1"/>
  <c r="AL4736" i="1"/>
  <c r="AL4735" i="1"/>
  <c r="AL4734" i="1"/>
  <c r="AL4733" i="1"/>
  <c r="AL4732" i="1"/>
  <c r="AL4731" i="1"/>
  <c r="AL4730" i="1"/>
  <c r="AL4729" i="1"/>
  <c r="AL4728" i="1"/>
  <c r="AL4727" i="1"/>
  <c r="AL4726" i="1"/>
  <c r="AL4725" i="1"/>
  <c r="AL4724" i="1"/>
  <c r="AL4723" i="1"/>
  <c r="AL4722" i="1"/>
  <c r="AL4721" i="1"/>
  <c r="AL4720" i="1"/>
  <c r="AL4719" i="1"/>
  <c r="AL4718" i="1"/>
  <c r="AL4717" i="1"/>
  <c r="AL4716" i="1"/>
  <c r="AL4715" i="1"/>
  <c r="AL4714" i="1"/>
  <c r="AL4713" i="1"/>
  <c r="AL4712" i="1"/>
  <c r="AL4711" i="1"/>
  <c r="AL4710" i="1"/>
  <c r="AL4709" i="1"/>
  <c r="AL4708" i="1"/>
  <c r="AL4707" i="1"/>
  <c r="AL4706" i="1"/>
  <c r="AL4705" i="1"/>
  <c r="AL4704" i="1"/>
  <c r="AL4703" i="1"/>
  <c r="AL4702" i="1"/>
  <c r="AL4701" i="1"/>
  <c r="AL4700" i="1"/>
  <c r="AL4699" i="1"/>
  <c r="AL4698" i="1"/>
  <c r="AL4697" i="1"/>
  <c r="AL4696" i="1"/>
  <c r="AL4695" i="1"/>
  <c r="AL4694" i="1"/>
  <c r="AL4693" i="1"/>
  <c r="AL4692" i="1"/>
  <c r="AL4691" i="1"/>
  <c r="AL4690" i="1"/>
  <c r="AL4689" i="1"/>
  <c r="AL4688" i="1"/>
  <c r="AL4687" i="1"/>
  <c r="AL4686" i="1"/>
  <c r="AL4685" i="1"/>
  <c r="AL4684" i="1"/>
  <c r="AL4683" i="1"/>
  <c r="AL4682" i="1"/>
  <c r="AL4681" i="1"/>
  <c r="AL4680" i="1"/>
  <c r="AL4679" i="1"/>
  <c r="AL4678" i="1"/>
  <c r="AL4677" i="1"/>
  <c r="AL4676" i="1"/>
  <c r="AL4675" i="1"/>
  <c r="AL4674" i="1"/>
  <c r="AL4673" i="1"/>
  <c r="AL4672" i="1"/>
  <c r="AL4671" i="1"/>
  <c r="AL4670" i="1"/>
  <c r="AL4669" i="1"/>
  <c r="AL4668" i="1"/>
  <c r="AL4667" i="1"/>
  <c r="AL4666" i="1"/>
  <c r="AL4665" i="1"/>
  <c r="AL4664" i="1"/>
  <c r="AL4663" i="1"/>
  <c r="AL4662" i="1"/>
  <c r="AL4661" i="1"/>
  <c r="AL4660" i="1"/>
  <c r="AL4659" i="1"/>
  <c r="AL4658" i="1"/>
  <c r="AL4657" i="1"/>
  <c r="AL4656" i="1"/>
  <c r="AL4655" i="1"/>
  <c r="AL4654" i="1"/>
  <c r="AL4653" i="1"/>
  <c r="AL4652" i="1"/>
  <c r="AL4651" i="1"/>
  <c r="AL4650" i="1"/>
  <c r="AL4649" i="1"/>
  <c r="AL4648" i="1"/>
  <c r="AL4647" i="1"/>
  <c r="AL4646" i="1"/>
  <c r="AL4645" i="1"/>
  <c r="AL4644" i="1"/>
  <c r="AL4643" i="1"/>
  <c r="AL4642" i="1"/>
  <c r="AL4641" i="1"/>
  <c r="AL4640" i="1"/>
  <c r="AL4639" i="1"/>
  <c r="AL4638" i="1"/>
  <c r="AL4637" i="1"/>
  <c r="AL4636" i="1"/>
  <c r="AL4635" i="1"/>
  <c r="AL4634" i="1"/>
  <c r="AL4633" i="1"/>
  <c r="AL4632" i="1"/>
  <c r="AL4631" i="1"/>
  <c r="AL4630" i="1"/>
  <c r="AL4629" i="1"/>
  <c r="AL4628" i="1"/>
  <c r="AL4627" i="1"/>
  <c r="AL4626" i="1"/>
  <c r="AL4625" i="1"/>
  <c r="AL4624" i="1"/>
  <c r="AL4623" i="1"/>
  <c r="AL4622" i="1"/>
  <c r="AL4621" i="1"/>
  <c r="AL4620" i="1"/>
  <c r="AL4619" i="1"/>
  <c r="AL4618" i="1"/>
  <c r="AL4617" i="1"/>
  <c r="AL4616" i="1"/>
  <c r="AL4615" i="1"/>
  <c r="AL4614" i="1"/>
  <c r="AL4613" i="1"/>
  <c r="AL4612" i="1"/>
  <c r="AL4611" i="1"/>
  <c r="AL4610" i="1"/>
  <c r="AL4609" i="1"/>
  <c r="AL4608" i="1"/>
  <c r="AL4607" i="1"/>
  <c r="AL4606" i="1"/>
  <c r="AL4605" i="1"/>
  <c r="AL4604" i="1"/>
  <c r="AL4603" i="1"/>
  <c r="AL4602" i="1"/>
  <c r="AL4601" i="1"/>
  <c r="AL4600" i="1"/>
  <c r="AL4599" i="1"/>
  <c r="AL4598" i="1"/>
  <c r="AL4597" i="1"/>
  <c r="AL4596" i="1"/>
  <c r="AL4595" i="1"/>
  <c r="AL4594" i="1"/>
  <c r="AL4593" i="1"/>
  <c r="AL4592" i="1"/>
  <c r="AL4591" i="1"/>
  <c r="AL4590" i="1"/>
  <c r="AL4589" i="1"/>
  <c r="AL4588" i="1"/>
  <c r="AL4587" i="1"/>
  <c r="AL4586" i="1"/>
  <c r="AL4585" i="1"/>
  <c r="AL4584" i="1"/>
  <c r="AL4583" i="1"/>
  <c r="AL4582" i="1"/>
  <c r="AL4581" i="1"/>
  <c r="AL4580" i="1"/>
  <c r="AL4579" i="1"/>
  <c r="AL4578" i="1"/>
  <c r="AL4577" i="1"/>
  <c r="AL4576" i="1"/>
  <c r="AL4575" i="1"/>
  <c r="AL4574" i="1"/>
  <c r="AL4573" i="1"/>
  <c r="AL4572" i="1"/>
  <c r="AL4571" i="1"/>
  <c r="AL4570" i="1"/>
  <c r="AL4569" i="1"/>
  <c r="AL4568" i="1"/>
  <c r="AL4567" i="1"/>
  <c r="AL4566" i="1"/>
  <c r="AL4565" i="1"/>
  <c r="AL4564" i="1"/>
  <c r="AL4563" i="1"/>
  <c r="AL4562" i="1"/>
  <c r="AL4561" i="1"/>
  <c r="AL4560" i="1"/>
  <c r="AL4559" i="1"/>
  <c r="AL4558" i="1"/>
  <c r="AL4557" i="1"/>
  <c r="AL4556" i="1"/>
  <c r="AL4555" i="1"/>
  <c r="AL4554" i="1"/>
  <c r="AL4553" i="1"/>
  <c r="AL4552" i="1"/>
  <c r="AL4551" i="1"/>
  <c r="AL4550" i="1"/>
  <c r="AL4549" i="1"/>
  <c r="AL4548" i="1"/>
  <c r="AL4547" i="1"/>
  <c r="AL4546" i="1"/>
  <c r="AL4545" i="1"/>
  <c r="AL4544" i="1"/>
  <c r="AL4543" i="1"/>
  <c r="AL4542" i="1"/>
  <c r="AL4541" i="1"/>
  <c r="AL4540" i="1"/>
  <c r="AL4539" i="1"/>
  <c r="AL4538" i="1"/>
  <c r="AL4537" i="1"/>
  <c r="AL4536" i="1"/>
  <c r="AL4535" i="1"/>
  <c r="AL4534" i="1"/>
  <c r="AL4533" i="1"/>
  <c r="AL4532" i="1"/>
  <c r="AL4531" i="1"/>
  <c r="AL4530" i="1"/>
  <c r="AL4529" i="1"/>
  <c r="AL4528" i="1"/>
  <c r="AL4527" i="1"/>
  <c r="AL4526" i="1"/>
  <c r="AL4525" i="1"/>
  <c r="AL4524" i="1"/>
  <c r="AL4523" i="1"/>
  <c r="AL4522" i="1"/>
  <c r="AL4521" i="1"/>
  <c r="AL4520" i="1"/>
  <c r="AL4519" i="1"/>
  <c r="AL4518" i="1"/>
  <c r="AL4517" i="1"/>
  <c r="AL4516" i="1"/>
  <c r="AL4515" i="1"/>
  <c r="AL4514" i="1"/>
  <c r="AL4513" i="1"/>
  <c r="AL4512" i="1"/>
  <c r="AL4511" i="1"/>
  <c r="AL4510" i="1"/>
  <c r="AL4509" i="1"/>
  <c r="AL4508" i="1"/>
  <c r="AL4507" i="1"/>
  <c r="AL4506" i="1"/>
  <c r="AL4505" i="1"/>
  <c r="AL4504" i="1"/>
  <c r="AL4503" i="1"/>
  <c r="AL4502" i="1"/>
  <c r="AL4501" i="1"/>
  <c r="AL4500" i="1"/>
  <c r="AL4499" i="1"/>
  <c r="AL4498" i="1"/>
  <c r="AL4497" i="1"/>
  <c r="AL4496" i="1"/>
  <c r="AL4495" i="1"/>
  <c r="AL4494" i="1"/>
  <c r="AL4493" i="1"/>
  <c r="AL4492" i="1"/>
  <c r="AL4491" i="1"/>
  <c r="AL4490" i="1"/>
  <c r="AL4489" i="1"/>
  <c r="AL4488" i="1"/>
  <c r="AL4487" i="1"/>
  <c r="AL4486" i="1"/>
  <c r="AL4485" i="1"/>
  <c r="AL4484" i="1"/>
  <c r="AL4483" i="1"/>
  <c r="AL4482" i="1"/>
  <c r="AL4481" i="1"/>
  <c r="AL4480" i="1"/>
  <c r="AL4479" i="1"/>
  <c r="AL4478" i="1"/>
  <c r="AL4477" i="1"/>
  <c r="AL4476" i="1"/>
  <c r="AL4475" i="1"/>
  <c r="AL4474" i="1"/>
  <c r="AL4473" i="1"/>
  <c r="AL4472" i="1"/>
  <c r="AL4471" i="1"/>
  <c r="AL4470" i="1"/>
  <c r="AL4469" i="1"/>
  <c r="AL4468" i="1"/>
  <c r="AL4467" i="1"/>
  <c r="AL4466" i="1"/>
  <c r="AL4465" i="1"/>
  <c r="AL4464" i="1"/>
  <c r="AL4463" i="1"/>
  <c r="AL4462" i="1"/>
  <c r="AL4461" i="1"/>
  <c r="AL4460" i="1"/>
  <c r="AL4459" i="1"/>
  <c r="AL4458" i="1"/>
  <c r="AL4457" i="1"/>
  <c r="AL4456" i="1"/>
  <c r="AL4455" i="1"/>
  <c r="AL4454" i="1"/>
  <c r="AL4453" i="1"/>
  <c r="AL4452" i="1"/>
  <c r="AL4451" i="1"/>
  <c r="AL4450" i="1"/>
  <c r="AL4449" i="1"/>
  <c r="AL4448" i="1"/>
  <c r="AL4447" i="1"/>
  <c r="AL4446" i="1"/>
  <c r="AL4445" i="1"/>
  <c r="AL4444" i="1"/>
  <c r="AL4443" i="1"/>
  <c r="AL4442" i="1"/>
  <c r="AL4441" i="1"/>
  <c r="AL4440" i="1"/>
  <c r="AL4439" i="1"/>
  <c r="AL4438" i="1"/>
  <c r="AL4437" i="1"/>
  <c r="AL4436" i="1"/>
  <c r="AL4435" i="1"/>
  <c r="AL4434" i="1"/>
  <c r="AL4433" i="1"/>
  <c r="AL4432" i="1"/>
  <c r="AL4431" i="1"/>
  <c r="AL4430" i="1"/>
  <c r="AL4429" i="1"/>
  <c r="AL4428" i="1"/>
  <c r="AL4427" i="1"/>
  <c r="AL4426" i="1"/>
  <c r="AL4425" i="1"/>
  <c r="AL4424" i="1"/>
  <c r="AL4423" i="1"/>
  <c r="AL4422" i="1"/>
  <c r="AL4421" i="1"/>
  <c r="AL4420" i="1"/>
  <c r="AL4419" i="1"/>
  <c r="AL4418" i="1"/>
  <c r="AL4417" i="1"/>
  <c r="AL4416" i="1"/>
  <c r="AL4415" i="1"/>
  <c r="AL4414" i="1"/>
  <c r="AL4413" i="1"/>
  <c r="AL4412" i="1"/>
  <c r="AL4411" i="1"/>
  <c r="AL4410" i="1"/>
  <c r="AL4409" i="1"/>
  <c r="AL4408" i="1"/>
  <c r="AL4407" i="1"/>
  <c r="AL4406" i="1"/>
  <c r="AL4405" i="1"/>
  <c r="AL4404" i="1"/>
  <c r="AL4403" i="1"/>
  <c r="AL4402" i="1"/>
  <c r="AL4401" i="1"/>
  <c r="AL4400" i="1"/>
  <c r="AL4399" i="1"/>
  <c r="AL4398" i="1"/>
  <c r="AL4397" i="1"/>
  <c r="AL4396" i="1"/>
  <c r="AL4395" i="1"/>
  <c r="AL4394" i="1"/>
  <c r="AL4393" i="1"/>
  <c r="AL4392" i="1"/>
  <c r="AL4391" i="1"/>
  <c r="AL4390" i="1"/>
  <c r="AL4389" i="1"/>
  <c r="AL4388" i="1"/>
  <c r="AL4387" i="1"/>
  <c r="AL4386" i="1"/>
  <c r="AL4385" i="1"/>
  <c r="AL4384" i="1"/>
  <c r="AL4383" i="1"/>
  <c r="AL4382" i="1"/>
  <c r="AL4381" i="1"/>
  <c r="AL4380" i="1"/>
  <c r="AL4379" i="1"/>
  <c r="AL4378" i="1"/>
  <c r="AL4377" i="1"/>
  <c r="AL4376" i="1"/>
  <c r="AL4375" i="1"/>
  <c r="AL4374" i="1"/>
  <c r="AL4373" i="1"/>
  <c r="AL4372" i="1"/>
  <c r="AL4371" i="1"/>
  <c r="AL4370" i="1"/>
  <c r="AL4369" i="1"/>
  <c r="AL4368" i="1"/>
  <c r="AL4367" i="1"/>
  <c r="AL4366" i="1"/>
  <c r="AL4365" i="1"/>
  <c r="AL4364" i="1"/>
  <c r="AL4363" i="1"/>
  <c r="AL4362" i="1"/>
  <c r="AL4361" i="1"/>
  <c r="AL4360" i="1"/>
  <c r="AL4359" i="1"/>
  <c r="AL4358" i="1"/>
  <c r="AL4357" i="1"/>
  <c r="AL4356" i="1"/>
  <c r="AL4355" i="1"/>
  <c r="AL4354" i="1"/>
  <c r="AL4353" i="1"/>
  <c r="AL4352" i="1"/>
  <c r="AL4351" i="1"/>
  <c r="AL4350" i="1"/>
  <c r="AL4349" i="1"/>
  <c r="AL4348" i="1"/>
  <c r="AL4347" i="1"/>
  <c r="AL4346" i="1"/>
  <c r="AL4345" i="1"/>
  <c r="AL4344" i="1"/>
  <c r="AL4343" i="1"/>
  <c r="AL4342" i="1"/>
  <c r="AL4341" i="1"/>
  <c r="AL4340" i="1"/>
  <c r="AL4339" i="1"/>
  <c r="AL4338" i="1"/>
  <c r="AL4337" i="1"/>
  <c r="AL4336" i="1"/>
  <c r="AL4335" i="1"/>
  <c r="AL4334" i="1"/>
  <c r="AL4333" i="1"/>
  <c r="AL4332" i="1"/>
  <c r="AL4331" i="1"/>
  <c r="AL4330" i="1"/>
  <c r="AL4329" i="1"/>
  <c r="AL4328" i="1"/>
  <c r="AL4327" i="1"/>
  <c r="AL4326" i="1"/>
  <c r="AL4325" i="1"/>
  <c r="AL4324" i="1"/>
  <c r="AL4323" i="1"/>
  <c r="AL4322" i="1"/>
  <c r="AL4321" i="1"/>
  <c r="AL4320" i="1"/>
  <c r="AL4319" i="1"/>
  <c r="AL4318" i="1"/>
  <c r="AL4317" i="1"/>
  <c r="AL4316" i="1"/>
  <c r="AL4315" i="1"/>
  <c r="AL4314" i="1"/>
  <c r="AL4313" i="1"/>
  <c r="AL4312" i="1"/>
  <c r="AL4311" i="1"/>
  <c r="AL4310" i="1"/>
  <c r="AL4309" i="1"/>
  <c r="AL4308" i="1"/>
  <c r="AL4307" i="1"/>
  <c r="AL4306" i="1"/>
  <c r="AL4305" i="1"/>
  <c r="AL4304" i="1"/>
  <c r="AL4303" i="1"/>
  <c r="AL4302" i="1"/>
  <c r="AL4301" i="1"/>
  <c r="AL4300" i="1"/>
  <c r="AL4299" i="1"/>
  <c r="AL4298" i="1"/>
  <c r="AL4297" i="1"/>
  <c r="AL4296" i="1"/>
  <c r="AL4295" i="1"/>
  <c r="AL4294" i="1"/>
  <c r="AL4293" i="1"/>
  <c r="AL4292" i="1"/>
  <c r="AL4291" i="1"/>
  <c r="AL4290" i="1"/>
  <c r="AL4289" i="1"/>
  <c r="AL4288" i="1"/>
  <c r="AL4287" i="1"/>
  <c r="AL4286" i="1"/>
  <c r="AL4285" i="1"/>
  <c r="AL4284" i="1"/>
  <c r="AL4283" i="1"/>
  <c r="AL4282" i="1"/>
  <c r="AL4281" i="1"/>
  <c r="AL4280" i="1"/>
  <c r="AL4279" i="1"/>
  <c r="AL4278" i="1"/>
  <c r="AL4277" i="1"/>
  <c r="AL4276" i="1"/>
  <c r="AL4275" i="1"/>
  <c r="AL4274" i="1"/>
  <c r="AL4273" i="1"/>
  <c r="AL4272" i="1"/>
  <c r="AL4271" i="1"/>
  <c r="AL4270" i="1"/>
  <c r="AL4269" i="1"/>
  <c r="AL4268" i="1"/>
  <c r="AL4267" i="1"/>
  <c r="AL4266" i="1"/>
  <c r="AL4265" i="1"/>
  <c r="AL4264" i="1"/>
  <c r="AL4263" i="1"/>
  <c r="AL4262" i="1"/>
  <c r="AL4261" i="1"/>
  <c r="AL4260" i="1"/>
  <c r="AL4259" i="1"/>
  <c r="AL4258" i="1"/>
  <c r="AL4257" i="1"/>
  <c r="AL4256" i="1"/>
  <c r="AL4255" i="1"/>
  <c r="AL4254" i="1"/>
  <c r="AL4253" i="1"/>
  <c r="AL4252" i="1"/>
  <c r="AL4251" i="1"/>
  <c r="AL4250" i="1"/>
  <c r="AL4249" i="1"/>
  <c r="AL4248" i="1"/>
  <c r="AL4247" i="1"/>
  <c r="AL4246" i="1"/>
  <c r="AL4245" i="1"/>
  <c r="AL4244" i="1"/>
  <c r="AL4243" i="1"/>
  <c r="AL4242" i="1"/>
  <c r="AL4241" i="1"/>
  <c r="AL4240" i="1"/>
  <c r="AL4239" i="1"/>
  <c r="AL4238" i="1"/>
  <c r="AL4237" i="1"/>
  <c r="AL4236" i="1"/>
  <c r="AL4235" i="1"/>
  <c r="AL4234" i="1"/>
  <c r="AL4233" i="1"/>
  <c r="AL4232" i="1"/>
  <c r="AL4231" i="1"/>
  <c r="AL4230" i="1"/>
  <c r="AL4229" i="1"/>
  <c r="AL4228" i="1"/>
  <c r="AL4227" i="1"/>
  <c r="AL4226" i="1"/>
  <c r="AL4225" i="1"/>
  <c r="AL4224" i="1"/>
  <c r="AL4223" i="1"/>
  <c r="AL4222" i="1"/>
  <c r="AL4221" i="1"/>
  <c r="AL4220" i="1"/>
  <c r="AL4219" i="1"/>
  <c r="AL4218" i="1"/>
  <c r="AL4217" i="1"/>
  <c r="AL4216" i="1"/>
  <c r="AL4215" i="1"/>
  <c r="AL4214" i="1"/>
  <c r="AL4213" i="1"/>
  <c r="AL4212" i="1"/>
  <c r="AL4211" i="1"/>
  <c r="AL4210" i="1"/>
  <c r="AL4209" i="1"/>
  <c r="AL4208" i="1"/>
  <c r="AL4207" i="1"/>
  <c r="AL4206" i="1"/>
  <c r="AL4205" i="1"/>
  <c r="AL4204" i="1"/>
  <c r="AL4203" i="1"/>
  <c r="AL4202" i="1"/>
  <c r="AL4201" i="1"/>
  <c r="AL4200" i="1"/>
  <c r="AL4199" i="1"/>
  <c r="AL4198" i="1"/>
  <c r="AL4197" i="1"/>
  <c r="AL4196" i="1"/>
  <c r="AL4195" i="1"/>
  <c r="AL4194" i="1"/>
  <c r="AL4193" i="1"/>
  <c r="AL4192" i="1"/>
  <c r="AL4191" i="1"/>
  <c r="AL4190" i="1"/>
  <c r="AL4189" i="1"/>
  <c r="AL4188" i="1"/>
  <c r="AL4187" i="1"/>
  <c r="AL4186" i="1"/>
  <c r="AL4185" i="1"/>
  <c r="AL4184" i="1"/>
  <c r="AL4183" i="1"/>
  <c r="AL4182" i="1"/>
  <c r="AL4181" i="1"/>
  <c r="AL4180" i="1"/>
  <c r="AL4179" i="1"/>
  <c r="AL4178" i="1"/>
  <c r="AL4177" i="1"/>
  <c r="AL4176" i="1"/>
  <c r="AL4175" i="1"/>
  <c r="AL4174" i="1"/>
  <c r="AL4173" i="1"/>
  <c r="AL4172" i="1"/>
  <c r="AL4171" i="1"/>
  <c r="AL4170" i="1"/>
  <c r="AL4169" i="1"/>
  <c r="AL4168" i="1"/>
  <c r="AL4167" i="1"/>
  <c r="AL4166" i="1"/>
  <c r="AL4165" i="1"/>
  <c r="AL4164" i="1"/>
  <c r="AL4163" i="1"/>
  <c r="AL4162" i="1"/>
  <c r="AL4161" i="1"/>
  <c r="AL4160" i="1"/>
  <c r="AL4159" i="1"/>
  <c r="AL4158" i="1"/>
  <c r="AL4157" i="1"/>
  <c r="AL4156" i="1"/>
  <c r="AL4155" i="1"/>
  <c r="AL4154" i="1"/>
  <c r="AL4153" i="1"/>
  <c r="AL4152" i="1"/>
  <c r="AL4151" i="1"/>
  <c r="AL4150" i="1"/>
  <c r="AL4149" i="1"/>
  <c r="AL4148" i="1"/>
  <c r="AL4147" i="1"/>
  <c r="AL4146" i="1"/>
  <c r="AL4145" i="1"/>
  <c r="AL4144" i="1"/>
  <c r="AL4143" i="1"/>
  <c r="AL4142" i="1"/>
  <c r="AL4141" i="1"/>
  <c r="AL4140" i="1"/>
  <c r="AL4139" i="1"/>
  <c r="AL4138" i="1"/>
  <c r="AL4137" i="1"/>
  <c r="AL4136" i="1"/>
  <c r="AL4135" i="1"/>
  <c r="AL4134" i="1"/>
  <c r="AL4133" i="1"/>
  <c r="AL4132" i="1"/>
  <c r="AL4131" i="1"/>
  <c r="AL4130" i="1"/>
  <c r="AL4129" i="1"/>
  <c r="AL4128" i="1"/>
  <c r="AL4127" i="1"/>
  <c r="AL4126" i="1"/>
  <c r="AL4125" i="1"/>
  <c r="AL4124" i="1"/>
  <c r="AL4123" i="1"/>
  <c r="AL4122" i="1"/>
  <c r="AL4121" i="1"/>
  <c r="AL4120" i="1"/>
  <c r="AL4119" i="1"/>
  <c r="AL4118" i="1"/>
  <c r="AL4117" i="1"/>
  <c r="AL4116" i="1"/>
  <c r="AL4115" i="1"/>
  <c r="AL4114" i="1"/>
  <c r="AL4113" i="1"/>
  <c r="AL4112" i="1"/>
  <c r="AL4111" i="1"/>
  <c r="AL4110" i="1"/>
  <c r="AL4109" i="1"/>
  <c r="AL4108" i="1"/>
  <c r="AL4107" i="1"/>
  <c r="AL4106" i="1"/>
  <c r="AL4105" i="1"/>
  <c r="AL4104" i="1"/>
  <c r="AL4103" i="1"/>
  <c r="AL4102" i="1"/>
  <c r="AL4101" i="1"/>
  <c r="AL4100" i="1"/>
  <c r="AL4099" i="1"/>
  <c r="AL4098" i="1"/>
  <c r="AL4097" i="1"/>
  <c r="AL4096" i="1"/>
  <c r="AL4095" i="1"/>
  <c r="AL4094" i="1"/>
  <c r="AL4093" i="1"/>
  <c r="AL4092" i="1"/>
  <c r="AL4091" i="1"/>
  <c r="AL4090" i="1"/>
  <c r="AL4089" i="1"/>
  <c r="AL4088" i="1"/>
  <c r="AL4087" i="1"/>
  <c r="AL4086" i="1"/>
  <c r="AL4085" i="1"/>
  <c r="AL4084" i="1"/>
  <c r="AL4083" i="1"/>
  <c r="AL4082" i="1"/>
  <c r="AL4081" i="1"/>
  <c r="AL4080" i="1"/>
  <c r="AL4079" i="1"/>
  <c r="AL4078" i="1"/>
  <c r="AL4077" i="1"/>
  <c r="AL4076" i="1"/>
  <c r="AL4075" i="1"/>
  <c r="AL4074" i="1"/>
  <c r="AL4073" i="1"/>
  <c r="AL4072" i="1"/>
  <c r="AL4071" i="1"/>
  <c r="AL4070" i="1"/>
  <c r="AL4069" i="1"/>
  <c r="AL4068" i="1"/>
  <c r="AL4067" i="1"/>
  <c r="AL4066" i="1"/>
  <c r="AL4065" i="1"/>
  <c r="AL4064" i="1"/>
  <c r="AL4063" i="1"/>
  <c r="AL4062" i="1"/>
  <c r="AL4061" i="1"/>
  <c r="AL4060" i="1"/>
  <c r="AL4059" i="1"/>
  <c r="AL4058" i="1"/>
  <c r="AL4057" i="1"/>
  <c r="AL4056" i="1"/>
  <c r="AL4055" i="1"/>
  <c r="AL4054" i="1"/>
  <c r="AL4053" i="1"/>
  <c r="AL4052" i="1"/>
  <c r="AL4051" i="1"/>
  <c r="AL4050" i="1"/>
  <c r="AL4049" i="1"/>
  <c r="AL4048" i="1"/>
  <c r="AL4047" i="1"/>
  <c r="AL4046" i="1"/>
  <c r="AL4045" i="1"/>
  <c r="AL4044" i="1"/>
  <c r="AL4043" i="1"/>
  <c r="AL4042" i="1"/>
  <c r="AL4041" i="1"/>
  <c r="AL4040" i="1"/>
  <c r="AL4039" i="1"/>
  <c r="AL4038" i="1"/>
  <c r="AL4037" i="1"/>
  <c r="AL4036" i="1"/>
  <c r="AL4035" i="1"/>
  <c r="AL4034" i="1"/>
  <c r="AL4033" i="1"/>
  <c r="AL4032" i="1"/>
  <c r="AL4031" i="1"/>
  <c r="AL4030" i="1"/>
  <c r="AL4029" i="1"/>
  <c r="AL4028" i="1"/>
  <c r="AL4027" i="1"/>
  <c r="AL4026" i="1"/>
  <c r="AL4025" i="1"/>
  <c r="AL4024" i="1"/>
  <c r="AL4023" i="1"/>
  <c r="AL4022" i="1"/>
  <c r="AL4021" i="1"/>
  <c r="AL4020" i="1"/>
  <c r="AL4019" i="1"/>
  <c r="AL4018" i="1"/>
  <c r="AL4017" i="1"/>
  <c r="AL4016" i="1"/>
  <c r="AL4015" i="1"/>
  <c r="AL4014" i="1"/>
  <c r="AL4013" i="1"/>
  <c r="AL4012" i="1"/>
  <c r="AL4011" i="1"/>
  <c r="AL4010" i="1"/>
  <c r="AL4009" i="1"/>
  <c r="AL4008" i="1"/>
  <c r="AL4007" i="1"/>
  <c r="AL4006" i="1"/>
  <c r="AL4005" i="1"/>
  <c r="AL4004" i="1"/>
  <c r="AL4003" i="1"/>
  <c r="AL4002" i="1"/>
  <c r="AL4001" i="1"/>
  <c r="AL4000" i="1"/>
  <c r="AL3999" i="1"/>
  <c r="AL3998" i="1"/>
  <c r="AL3997" i="1"/>
  <c r="AL3996" i="1"/>
  <c r="AL3995" i="1"/>
  <c r="AL3994" i="1"/>
  <c r="AL3993" i="1"/>
  <c r="AL3992" i="1"/>
  <c r="AL3991" i="1"/>
  <c r="AL3990" i="1"/>
  <c r="AL3989" i="1"/>
  <c r="AL3988" i="1"/>
  <c r="AL3987" i="1"/>
  <c r="AL3986" i="1"/>
  <c r="AL3985" i="1"/>
  <c r="AL3984" i="1"/>
  <c r="AL3983" i="1"/>
  <c r="AL3982" i="1"/>
  <c r="AL3981" i="1"/>
  <c r="AL3980" i="1"/>
  <c r="AL3979" i="1"/>
  <c r="AL3978" i="1"/>
  <c r="AL3977" i="1"/>
  <c r="AL3976" i="1"/>
  <c r="AL3975" i="1"/>
  <c r="AL3974" i="1"/>
  <c r="AL3973" i="1"/>
  <c r="AL3972" i="1"/>
  <c r="AL3971" i="1"/>
  <c r="AL3970" i="1"/>
  <c r="AL3969" i="1"/>
  <c r="AL3968" i="1"/>
  <c r="AL3967" i="1"/>
  <c r="AL3966" i="1"/>
  <c r="AL3965" i="1"/>
  <c r="AL3964" i="1"/>
  <c r="AL3963" i="1"/>
  <c r="AL3962" i="1"/>
  <c r="AL3961" i="1"/>
  <c r="AL3960" i="1"/>
  <c r="AL3959" i="1"/>
  <c r="AL3958" i="1"/>
  <c r="AL3957" i="1"/>
  <c r="AL3956" i="1"/>
  <c r="AL3955" i="1"/>
  <c r="AL3954" i="1"/>
  <c r="AL3953" i="1"/>
  <c r="AL3952" i="1"/>
  <c r="AL3951" i="1"/>
  <c r="AL3950" i="1"/>
  <c r="AL3949" i="1"/>
  <c r="AL3948" i="1"/>
  <c r="AL3947" i="1"/>
  <c r="AL3946" i="1"/>
  <c r="AL3945" i="1"/>
  <c r="AL3944" i="1"/>
  <c r="AL3943" i="1"/>
  <c r="AL3942" i="1"/>
  <c r="AL3941" i="1"/>
  <c r="AL3940" i="1"/>
  <c r="AL3939" i="1"/>
  <c r="AL3938" i="1"/>
  <c r="AL3937" i="1"/>
  <c r="AL3936" i="1"/>
  <c r="AL3935" i="1"/>
  <c r="AL3934" i="1"/>
  <c r="AL3933" i="1"/>
  <c r="AL3932" i="1"/>
  <c r="AL3931" i="1"/>
  <c r="AL3930" i="1"/>
  <c r="AL3929" i="1"/>
  <c r="AL3928" i="1"/>
  <c r="AL3927" i="1"/>
  <c r="AL3926" i="1"/>
  <c r="AL3925" i="1"/>
  <c r="AL3924" i="1"/>
  <c r="AL3923" i="1"/>
  <c r="AL3922" i="1"/>
  <c r="AL3921" i="1"/>
  <c r="AL3920" i="1"/>
  <c r="AL3919" i="1"/>
  <c r="AL3918" i="1"/>
  <c r="AL3917" i="1"/>
  <c r="AL3916" i="1"/>
  <c r="AL3915" i="1"/>
  <c r="AL3914" i="1"/>
  <c r="AL3913" i="1"/>
  <c r="AL3912" i="1"/>
  <c r="AL3911" i="1"/>
  <c r="AL3910" i="1"/>
  <c r="AL3909" i="1"/>
  <c r="AL3908" i="1"/>
  <c r="AL3907" i="1"/>
  <c r="AL3906" i="1"/>
  <c r="AL3905" i="1"/>
  <c r="AL3904" i="1"/>
  <c r="AL3903" i="1"/>
  <c r="AL3902" i="1"/>
  <c r="AL3901" i="1"/>
  <c r="AL3900" i="1"/>
  <c r="AL3899" i="1"/>
  <c r="AL3898" i="1"/>
  <c r="AL3897" i="1"/>
  <c r="AL3896" i="1"/>
  <c r="AL3895" i="1"/>
  <c r="AL3894" i="1"/>
  <c r="AL3893" i="1"/>
  <c r="AL3892" i="1"/>
  <c r="AL3891" i="1"/>
  <c r="AL3890" i="1"/>
  <c r="AL3889" i="1"/>
  <c r="AL3888" i="1"/>
  <c r="AL3887" i="1"/>
  <c r="AL3886" i="1"/>
  <c r="AL3885" i="1"/>
  <c r="AL3884" i="1"/>
  <c r="AL3883" i="1"/>
  <c r="AL3882" i="1"/>
  <c r="AL3881" i="1"/>
  <c r="AL3880" i="1"/>
  <c r="AL3879" i="1"/>
  <c r="AL3878" i="1"/>
  <c r="AL3877" i="1"/>
  <c r="AL3876" i="1"/>
  <c r="AL3875" i="1"/>
  <c r="AL3874" i="1"/>
  <c r="AL3873" i="1"/>
  <c r="AL3872" i="1"/>
  <c r="AL3871" i="1"/>
  <c r="AL3870" i="1"/>
  <c r="AL3869" i="1"/>
  <c r="AL3868" i="1"/>
  <c r="AL3867" i="1"/>
  <c r="AL3866" i="1"/>
  <c r="AL3865" i="1"/>
  <c r="AL3864" i="1"/>
  <c r="AL3863" i="1"/>
  <c r="AL3862" i="1"/>
  <c r="AL3861" i="1"/>
  <c r="AL3860" i="1"/>
  <c r="AL3859" i="1"/>
  <c r="AL3858" i="1"/>
  <c r="AL3857" i="1"/>
  <c r="AL3856" i="1"/>
  <c r="AL3855" i="1"/>
  <c r="AL3854" i="1"/>
  <c r="AL3853" i="1"/>
  <c r="AL3852" i="1"/>
  <c r="AL3851" i="1"/>
  <c r="AL3850" i="1"/>
  <c r="AL3849" i="1"/>
  <c r="AL3848" i="1"/>
  <c r="AL3847" i="1"/>
  <c r="AL3846" i="1"/>
  <c r="AL3845" i="1"/>
  <c r="AL3844" i="1"/>
  <c r="AL3843" i="1"/>
  <c r="AL3842" i="1"/>
  <c r="AL3841" i="1"/>
  <c r="AL3840" i="1"/>
  <c r="AL3839" i="1"/>
  <c r="AL3838" i="1"/>
  <c r="AL3837" i="1"/>
  <c r="AL3836" i="1"/>
  <c r="AL3835" i="1"/>
  <c r="AL3834" i="1"/>
  <c r="AL3833" i="1"/>
  <c r="AL3832" i="1"/>
  <c r="AL3831" i="1"/>
  <c r="AL3830" i="1"/>
  <c r="AL3829" i="1"/>
  <c r="AL3828" i="1"/>
  <c r="AL3827" i="1"/>
  <c r="AL3826" i="1"/>
  <c r="AL3825" i="1"/>
  <c r="AL3824" i="1"/>
  <c r="AL3823" i="1"/>
  <c r="AL3822" i="1"/>
  <c r="AL3821" i="1"/>
  <c r="AL3820" i="1"/>
  <c r="AL3819" i="1"/>
  <c r="AL3818" i="1"/>
  <c r="AL3817" i="1"/>
  <c r="AL3816" i="1"/>
  <c r="AL3815" i="1"/>
  <c r="AL3814" i="1"/>
  <c r="AL3813" i="1"/>
  <c r="AL3812" i="1"/>
  <c r="AL3811" i="1"/>
  <c r="AL3810" i="1"/>
  <c r="AL3809" i="1"/>
  <c r="AL3808" i="1"/>
  <c r="AL3807" i="1"/>
  <c r="AL3806" i="1"/>
  <c r="AL3805" i="1"/>
  <c r="AL3804" i="1"/>
  <c r="AL3803" i="1"/>
  <c r="AL3802" i="1"/>
  <c r="AL3801" i="1"/>
  <c r="AL3800" i="1"/>
  <c r="AL3799" i="1"/>
  <c r="AL3798" i="1"/>
  <c r="AL3797" i="1"/>
  <c r="AL3796" i="1"/>
  <c r="AL3795" i="1"/>
  <c r="AL3794" i="1"/>
  <c r="AL3793" i="1"/>
  <c r="AL3792" i="1"/>
  <c r="AL3791" i="1"/>
  <c r="AL3790" i="1"/>
  <c r="AL3789" i="1"/>
  <c r="AL3788" i="1"/>
  <c r="AL3787" i="1"/>
  <c r="AL3786" i="1"/>
  <c r="AL3785" i="1"/>
  <c r="AL3784" i="1"/>
  <c r="AL3783" i="1"/>
  <c r="AL3782" i="1"/>
  <c r="AL3781" i="1"/>
  <c r="AL3780" i="1"/>
  <c r="AL3779" i="1"/>
  <c r="AL3778" i="1"/>
  <c r="AL3777" i="1"/>
  <c r="AL3776" i="1"/>
  <c r="AL3775" i="1"/>
  <c r="AL3774" i="1"/>
  <c r="AL3773" i="1"/>
  <c r="AL3772" i="1"/>
  <c r="AL3771" i="1"/>
  <c r="AL3770" i="1"/>
  <c r="AL3769" i="1"/>
  <c r="AL3768" i="1"/>
  <c r="AL3767" i="1"/>
  <c r="AL3766" i="1"/>
  <c r="AL3765" i="1"/>
  <c r="AL3764" i="1"/>
  <c r="AL3763" i="1"/>
  <c r="AL3762" i="1"/>
  <c r="AL3761" i="1"/>
  <c r="AL3760" i="1"/>
  <c r="AL3759" i="1"/>
  <c r="AL3758" i="1"/>
  <c r="AL3757" i="1"/>
  <c r="AL3756" i="1"/>
  <c r="AL3755" i="1"/>
  <c r="AL3754" i="1"/>
  <c r="AL3753" i="1"/>
  <c r="AL3752" i="1"/>
  <c r="AL3751" i="1"/>
  <c r="AL3750" i="1"/>
  <c r="AL3749" i="1"/>
  <c r="AL3748" i="1"/>
  <c r="AL3747" i="1"/>
  <c r="AL3746" i="1"/>
  <c r="AL3745" i="1"/>
  <c r="AL3744" i="1"/>
  <c r="AL3743" i="1"/>
  <c r="AL3742" i="1"/>
  <c r="AL3741" i="1"/>
  <c r="AL3740" i="1"/>
  <c r="AL3739" i="1"/>
  <c r="AL3738" i="1"/>
  <c r="AL3737" i="1"/>
  <c r="AL3736" i="1"/>
  <c r="AL3735" i="1"/>
  <c r="AL3734" i="1"/>
  <c r="AL3733" i="1"/>
  <c r="AL3732" i="1"/>
  <c r="AL3731" i="1"/>
  <c r="AL3730" i="1"/>
  <c r="AL3729" i="1"/>
  <c r="AL3728" i="1"/>
  <c r="AL3727" i="1"/>
  <c r="AL3726" i="1"/>
  <c r="AL3725" i="1"/>
  <c r="AL3724" i="1"/>
  <c r="AL3723" i="1"/>
  <c r="AL3722" i="1"/>
  <c r="AL3721" i="1"/>
  <c r="AL3720" i="1"/>
  <c r="AL3719" i="1"/>
  <c r="AL3718" i="1"/>
  <c r="AL3717" i="1"/>
  <c r="AL3716" i="1"/>
  <c r="AL3715" i="1"/>
  <c r="AL3714" i="1"/>
  <c r="AL3713" i="1"/>
  <c r="AL3712" i="1"/>
  <c r="AL3711" i="1"/>
  <c r="AL3710" i="1"/>
  <c r="AL3709" i="1"/>
  <c r="AL3708" i="1"/>
  <c r="AL3707" i="1"/>
  <c r="AL3706" i="1"/>
  <c r="AL3705" i="1"/>
  <c r="AL3704" i="1"/>
  <c r="AL3703" i="1"/>
  <c r="AL3702" i="1"/>
  <c r="AL3701" i="1"/>
  <c r="AL3700" i="1"/>
  <c r="AL3699" i="1"/>
  <c r="AL3698" i="1"/>
  <c r="AL3697" i="1"/>
  <c r="AL3696" i="1"/>
  <c r="AL3695" i="1"/>
  <c r="AL3694" i="1"/>
  <c r="AL3693" i="1"/>
  <c r="AL3692" i="1"/>
  <c r="AL3691" i="1"/>
  <c r="AL3690" i="1"/>
  <c r="AL3689" i="1"/>
  <c r="AL3688" i="1"/>
  <c r="AL3687" i="1"/>
  <c r="AL3686" i="1"/>
  <c r="AL3685" i="1"/>
  <c r="AL3684" i="1"/>
  <c r="AL3683" i="1"/>
  <c r="AL3682" i="1"/>
  <c r="AL3681" i="1"/>
  <c r="AL3680" i="1"/>
  <c r="AL3679" i="1"/>
  <c r="AL3678" i="1"/>
  <c r="AL3677" i="1"/>
  <c r="AL3676" i="1"/>
  <c r="AL3675" i="1"/>
  <c r="AL3674" i="1"/>
  <c r="AL3673" i="1"/>
  <c r="AL3672" i="1"/>
  <c r="AL3671" i="1"/>
  <c r="AL3670" i="1"/>
  <c r="AL3669" i="1"/>
  <c r="AL3668" i="1"/>
  <c r="AL3667" i="1"/>
  <c r="AL3666" i="1"/>
  <c r="AL3665" i="1"/>
  <c r="AL3664" i="1"/>
  <c r="AL3663" i="1"/>
  <c r="AL3662" i="1"/>
  <c r="AL3661" i="1"/>
  <c r="AL3660" i="1"/>
  <c r="AL3659" i="1"/>
  <c r="AL3658" i="1"/>
  <c r="AL3657" i="1"/>
  <c r="AL3656" i="1"/>
  <c r="AL3655" i="1"/>
  <c r="AL3654" i="1"/>
  <c r="AL3653" i="1"/>
  <c r="AL3652" i="1"/>
  <c r="AL3651" i="1"/>
  <c r="AL3650" i="1"/>
  <c r="AL3649" i="1"/>
  <c r="AL3648" i="1"/>
  <c r="AL3647" i="1"/>
  <c r="AL3646" i="1"/>
  <c r="AL3645" i="1"/>
  <c r="AL3644" i="1"/>
  <c r="AL3643" i="1"/>
  <c r="AL3642" i="1"/>
  <c r="AL3641" i="1"/>
  <c r="AL3640" i="1"/>
  <c r="AL3639" i="1"/>
  <c r="AL3638" i="1"/>
  <c r="AL3637" i="1"/>
  <c r="AL3636" i="1"/>
  <c r="AL3635" i="1"/>
  <c r="AL3634" i="1"/>
  <c r="AL3633" i="1"/>
  <c r="AL3632" i="1"/>
  <c r="AL3631" i="1"/>
  <c r="AL3630" i="1"/>
  <c r="AL3629" i="1"/>
  <c r="AL3628" i="1"/>
  <c r="AL3627" i="1"/>
  <c r="AL3626" i="1"/>
  <c r="AL3625" i="1"/>
  <c r="AL3624" i="1"/>
  <c r="AL3623" i="1"/>
  <c r="AL3622" i="1"/>
  <c r="AL3621" i="1"/>
  <c r="AL3620" i="1"/>
  <c r="AL3619" i="1"/>
  <c r="AL3618" i="1"/>
  <c r="AL3617" i="1"/>
  <c r="AL3616" i="1"/>
  <c r="AL3615" i="1"/>
  <c r="AL3614" i="1"/>
  <c r="AL3613" i="1"/>
  <c r="AL3612" i="1"/>
  <c r="AL3611" i="1"/>
  <c r="AL3610" i="1"/>
  <c r="AL3609" i="1"/>
  <c r="AL3608" i="1"/>
  <c r="AL3607" i="1"/>
  <c r="AL3606" i="1"/>
  <c r="AL3605" i="1"/>
  <c r="AL3604" i="1"/>
  <c r="AL3603" i="1"/>
  <c r="AL3602" i="1"/>
  <c r="AL3601" i="1"/>
  <c r="AL3600" i="1"/>
  <c r="AL3599" i="1"/>
  <c r="AL3598" i="1"/>
  <c r="AL3597" i="1"/>
  <c r="AL3596" i="1"/>
  <c r="AL3595" i="1"/>
  <c r="AL3594" i="1"/>
  <c r="AL3593" i="1"/>
  <c r="AL3592" i="1"/>
  <c r="AL3591" i="1"/>
  <c r="AL3590" i="1"/>
  <c r="AL3589" i="1"/>
  <c r="AL3588" i="1"/>
  <c r="AL3587" i="1"/>
  <c r="AL3586" i="1"/>
  <c r="AL3585" i="1"/>
  <c r="AL3584" i="1"/>
  <c r="AL3583" i="1"/>
  <c r="AL3582" i="1"/>
  <c r="AL3581" i="1"/>
  <c r="AL3580" i="1"/>
  <c r="AL3579" i="1"/>
  <c r="AL3578" i="1"/>
  <c r="AL3577" i="1"/>
  <c r="AL3576" i="1"/>
  <c r="AL3575" i="1"/>
  <c r="AL3574" i="1"/>
  <c r="AL3573" i="1"/>
  <c r="AL3572" i="1"/>
  <c r="AL3571" i="1"/>
  <c r="AL3570" i="1"/>
  <c r="AL3569" i="1"/>
  <c r="AL3568" i="1"/>
  <c r="AL3567" i="1"/>
  <c r="AL3566" i="1"/>
  <c r="AL3565" i="1"/>
  <c r="AL3564" i="1"/>
  <c r="AL3563" i="1"/>
  <c r="AL3562" i="1"/>
  <c r="AL3561" i="1"/>
  <c r="AL3560" i="1"/>
  <c r="AL3559" i="1"/>
  <c r="AL3558" i="1"/>
  <c r="AL3557" i="1"/>
  <c r="AL3556" i="1"/>
  <c r="AL3555" i="1"/>
  <c r="AL3554" i="1"/>
  <c r="AL3553" i="1"/>
  <c r="AL3552" i="1"/>
  <c r="AL3551" i="1"/>
  <c r="AL3550" i="1"/>
  <c r="AL3549" i="1"/>
  <c r="AL3548" i="1"/>
  <c r="AL3547" i="1"/>
  <c r="AL3546" i="1"/>
  <c r="AL3545" i="1"/>
  <c r="AL3544" i="1"/>
  <c r="AL3543" i="1"/>
  <c r="AL3542" i="1"/>
  <c r="AL3541" i="1"/>
  <c r="AL3540" i="1"/>
  <c r="AL3539" i="1"/>
  <c r="AL3538" i="1"/>
  <c r="AL3537" i="1"/>
  <c r="AL3536" i="1"/>
  <c r="AL3535" i="1"/>
  <c r="AL3534" i="1"/>
  <c r="AL3533" i="1"/>
  <c r="AL3532" i="1"/>
  <c r="AL3531" i="1"/>
  <c r="AL3530" i="1"/>
  <c r="AL3529" i="1"/>
  <c r="AL3528" i="1"/>
  <c r="AL3527" i="1"/>
  <c r="AL3526" i="1"/>
  <c r="AL3525" i="1"/>
  <c r="AL3524" i="1"/>
  <c r="AL3523" i="1"/>
  <c r="AL3522" i="1"/>
  <c r="AL3521" i="1"/>
  <c r="AL3520" i="1"/>
  <c r="AL3519" i="1"/>
  <c r="AL3518" i="1"/>
  <c r="AL3517" i="1"/>
  <c r="AL3516" i="1"/>
  <c r="AL3515" i="1"/>
  <c r="AL3514" i="1"/>
  <c r="AL3513" i="1"/>
  <c r="AL3512" i="1"/>
  <c r="AL3511" i="1"/>
  <c r="AL3510" i="1"/>
  <c r="AL3509" i="1"/>
  <c r="AL3508" i="1"/>
  <c r="AL3507" i="1"/>
  <c r="AL3506" i="1"/>
  <c r="AL3505" i="1"/>
  <c r="AL3504" i="1"/>
  <c r="AL3503" i="1"/>
  <c r="AL3502" i="1"/>
  <c r="AL3501" i="1"/>
  <c r="AL3500" i="1"/>
  <c r="AL3499" i="1"/>
  <c r="AL3498" i="1"/>
  <c r="AL3497" i="1"/>
  <c r="AL3496" i="1"/>
  <c r="AL3495" i="1"/>
  <c r="AL3494" i="1"/>
  <c r="AL3493" i="1"/>
  <c r="AL3492" i="1"/>
  <c r="AL3491" i="1"/>
  <c r="AL3490" i="1"/>
  <c r="AL3489" i="1"/>
  <c r="AL3488" i="1"/>
  <c r="AL3487" i="1"/>
  <c r="AL3486" i="1"/>
  <c r="AL3485" i="1"/>
  <c r="AL3484" i="1"/>
  <c r="AL3483" i="1"/>
  <c r="AL3482" i="1"/>
  <c r="AL3481" i="1"/>
  <c r="AL3480" i="1"/>
  <c r="AL3479" i="1"/>
  <c r="AL3478" i="1"/>
  <c r="AL3477" i="1"/>
  <c r="AL3476" i="1"/>
  <c r="AL3475" i="1"/>
  <c r="AL3474" i="1"/>
  <c r="AL3473" i="1"/>
  <c r="AL3472" i="1"/>
  <c r="AL3471" i="1"/>
  <c r="AL3470" i="1"/>
  <c r="AL3469" i="1"/>
  <c r="AL3468" i="1"/>
  <c r="AL3467" i="1"/>
  <c r="AL3466" i="1"/>
  <c r="AL3465" i="1"/>
  <c r="AL3464" i="1"/>
  <c r="AL3463" i="1"/>
  <c r="AL3462" i="1"/>
  <c r="AL3461" i="1"/>
  <c r="AL3460" i="1"/>
  <c r="AL3459" i="1"/>
  <c r="AL3458" i="1"/>
  <c r="AL3457" i="1"/>
  <c r="AL3456" i="1"/>
  <c r="AL3455" i="1"/>
  <c r="AL3454" i="1"/>
  <c r="AL3453" i="1"/>
  <c r="AL3452" i="1"/>
  <c r="AL3451" i="1"/>
  <c r="AL3450" i="1"/>
  <c r="AL3449" i="1"/>
  <c r="AL3448" i="1"/>
  <c r="AL3447" i="1"/>
  <c r="AL3446" i="1"/>
  <c r="AL3445" i="1"/>
  <c r="AL3444" i="1"/>
  <c r="AL3443" i="1"/>
  <c r="AL3442" i="1"/>
  <c r="AL3441" i="1"/>
  <c r="AL3440" i="1"/>
  <c r="AL3439" i="1"/>
  <c r="AL3438" i="1"/>
  <c r="AL3437" i="1"/>
  <c r="AL3436" i="1"/>
  <c r="AL3435" i="1"/>
  <c r="AL3434" i="1"/>
  <c r="AL3433" i="1"/>
  <c r="AL3432" i="1"/>
  <c r="AL3431" i="1"/>
  <c r="AL3430" i="1"/>
  <c r="AL3429" i="1"/>
  <c r="AL3428" i="1"/>
  <c r="AL3427" i="1"/>
  <c r="AL3426" i="1"/>
  <c r="AL3425" i="1"/>
  <c r="AL3424" i="1"/>
  <c r="AL3423" i="1"/>
  <c r="AL3422" i="1"/>
  <c r="AL3421" i="1"/>
  <c r="AL3420" i="1"/>
  <c r="AL3419" i="1"/>
  <c r="AL3418" i="1"/>
  <c r="AL3417" i="1"/>
  <c r="AL3416" i="1"/>
  <c r="AL3415" i="1"/>
  <c r="AL3414" i="1"/>
  <c r="AL3413" i="1"/>
  <c r="AL3412" i="1"/>
  <c r="AL3411" i="1"/>
  <c r="AL3410" i="1"/>
  <c r="AL3409" i="1"/>
  <c r="AL3408" i="1"/>
  <c r="AL3407" i="1"/>
  <c r="AL3406" i="1"/>
  <c r="AL3405" i="1"/>
  <c r="AL3404" i="1"/>
  <c r="AL3403" i="1"/>
  <c r="AL3402" i="1"/>
  <c r="AL3401" i="1"/>
  <c r="AL3400" i="1"/>
  <c r="AL3399" i="1"/>
  <c r="AL3398" i="1"/>
  <c r="AL3397" i="1"/>
  <c r="AL3396" i="1"/>
  <c r="AL3395" i="1"/>
  <c r="AL3394" i="1"/>
  <c r="AL3393" i="1"/>
  <c r="AL3392" i="1"/>
  <c r="AL3391" i="1"/>
  <c r="AL3390" i="1"/>
  <c r="AL3389" i="1"/>
  <c r="AL3388" i="1"/>
  <c r="AL3387" i="1"/>
  <c r="AL3386" i="1"/>
  <c r="AL3385" i="1"/>
  <c r="AL3384" i="1"/>
  <c r="AL3383" i="1"/>
  <c r="AL3382" i="1"/>
  <c r="AL3381" i="1"/>
  <c r="AL3380" i="1"/>
  <c r="AL3379" i="1"/>
  <c r="AL3378" i="1"/>
  <c r="AL3377" i="1"/>
  <c r="AL3376" i="1"/>
  <c r="AL3375" i="1"/>
  <c r="AL3374" i="1"/>
  <c r="AL3373" i="1"/>
  <c r="AL3372" i="1"/>
  <c r="AL3371" i="1"/>
  <c r="AL3370" i="1"/>
  <c r="AL3369" i="1"/>
  <c r="AL3368" i="1"/>
  <c r="AL3367" i="1"/>
  <c r="AL3366" i="1"/>
  <c r="AL3365" i="1"/>
  <c r="AL3364" i="1"/>
  <c r="AL3363" i="1"/>
  <c r="AL3362" i="1"/>
  <c r="AL3361" i="1"/>
  <c r="AL3360" i="1"/>
  <c r="AL3359" i="1"/>
  <c r="AL3358" i="1"/>
  <c r="AL3357" i="1"/>
  <c r="AL3356" i="1"/>
  <c r="AL3355" i="1"/>
  <c r="AL3354" i="1"/>
  <c r="AL3353" i="1"/>
  <c r="AL3352" i="1"/>
  <c r="AL3351" i="1"/>
  <c r="AL3350" i="1"/>
  <c r="AL3349" i="1"/>
  <c r="AL3348" i="1"/>
  <c r="AL3347" i="1"/>
  <c r="AL3346" i="1"/>
  <c r="AL3345" i="1"/>
  <c r="AL3344" i="1"/>
  <c r="AL3343" i="1"/>
  <c r="AL3342" i="1"/>
  <c r="AL3341" i="1"/>
  <c r="AL3340" i="1"/>
  <c r="AL3339" i="1"/>
  <c r="AL3338" i="1"/>
  <c r="AL3337" i="1"/>
  <c r="AL3336" i="1"/>
  <c r="AL3335" i="1"/>
  <c r="AL3334" i="1"/>
  <c r="AL3333" i="1"/>
  <c r="AL3332" i="1"/>
  <c r="AL3331" i="1"/>
  <c r="AL3330" i="1"/>
  <c r="AL3329" i="1"/>
  <c r="AL3328" i="1"/>
  <c r="AL3327" i="1"/>
  <c r="AL3326" i="1"/>
  <c r="AL3325" i="1"/>
  <c r="AL3324" i="1"/>
  <c r="AL3323" i="1"/>
  <c r="AL3322" i="1"/>
  <c r="AL3321" i="1"/>
  <c r="AL3320" i="1"/>
  <c r="AL3319" i="1"/>
  <c r="AL3318" i="1"/>
  <c r="AL3317" i="1"/>
  <c r="AL3316" i="1"/>
  <c r="AL3315" i="1"/>
  <c r="AL3314" i="1"/>
  <c r="AL3313" i="1"/>
  <c r="AL3312" i="1"/>
  <c r="AL3311" i="1"/>
  <c r="AL3310" i="1"/>
  <c r="AL3309" i="1"/>
  <c r="AL3308" i="1"/>
  <c r="AL3307" i="1"/>
  <c r="AL3306" i="1"/>
  <c r="AL3305" i="1"/>
  <c r="AL3304" i="1"/>
  <c r="AL3303" i="1"/>
  <c r="AL3302" i="1"/>
  <c r="AL3301" i="1"/>
  <c r="AL3300" i="1"/>
  <c r="AL3299" i="1"/>
  <c r="AL3298" i="1"/>
  <c r="AL3297" i="1"/>
  <c r="AL3296" i="1"/>
  <c r="AL3295" i="1"/>
  <c r="AL3294" i="1"/>
  <c r="AL3293" i="1"/>
  <c r="AL3292" i="1"/>
  <c r="AL3291" i="1"/>
  <c r="AL3290" i="1"/>
  <c r="AL3289" i="1"/>
  <c r="AL3288" i="1"/>
  <c r="AL3287" i="1"/>
  <c r="AL3286" i="1"/>
  <c r="AL3285" i="1"/>
  <c r="AL3284" i="1"/>
  <c r="AL3283" i="1"/>
  <c r="AL3282" i="1"/>
  <c r="AL3281" i="1"/>
  <c r="AL3280" i="1"/>
  <c r="AL3279" i="1"/>
  <c r="AL3278" i="1"/>
  <c r="AL3277" i="1"/>
  <c r="AL3276" i="1"/>
  <c r="AL3275" i="1"/>
  <c r="AL3274" i="1"/>
  <c r="AL3273" i="1"/>
  <c r="AL3272" i="1"/>
  <c r="AL3271" i="1"/>
  <c r="AL3270" i="1"/>
  <c r="AL3269" i="1"/>
  <c r="AL3268" i="1"/>
  <c r="AL3267" i="1"/>
  <c r="AL3266" i="1"/>
  <c r="AL3265" i="1"/>
  <c r="AL3264" i="1"/>
  <c r="AL3263" i="1"/>
  <c r="AL3262" i="1"/>
  <c r="AL3261" i="1"/>
  <c r="AL3260" i="1"/>
  <c r="AL3259" i="1"/>
  <c r="AL3258" i="1"/>
  <c r="AL3257" i="1"/>
  <c r="AL3256" i="1"/>
  <c r="AL3255" i="1"/>
  <c r="AL3254" i="1"/>
  <c r="AL3253" i="1"/>
  <c r="AL3252" i="1"/>
  <c r="AL3251" i="1"/>
  <c r="AL3250" i="1"/>
  <c r="AL3249" i="1"/>
  <c r="AL3248" i="1"/>
  <c r="AL3247" i="1"/>
  <c r="AL3246" i="1"/>
  <c r="AL3245" i="1"/>
  <c r="AL3244" i="1"/>
  <c r="AL3243" i="1"/>
  <c r="AL3242" i="1"/>
  <c r="AL3241" i="1"/>
  <c r="AL3240" i="1"/>
  <c r="AL3239" i="1"/>
  <c r="AL3238" i="1"/>
  <c r="AL3237" i="1"/>
  <c r="AL3236" i="1"/>
  <c r="AL3235" i="1"/>
  <c r="AL3234" i="1"/>
  <c r="AL3233" i="1"/>
  <c r="AL3232" i="1"/>
  <c r="AL3231" i="1"/>
  <c r="AL3230" i="1"/>
  <c r="AL3229" i="1"/>
  <c r="AL3228" i="1"/>
  <c r="AL3227" i="1"/>
  <c r="AL3226" i="1"/>
  <c r="AL3225" i="1"/>
  <c r="AL3224" i="1"/>
  <c r="AL3223" i="1"/>
  <c r="AL3222" i="1"/>
  <c r="AL3221" i="1"/>
  <c r="AL3220" i="1"/>
  <c r="AL3219" i="1"/>
  <c r="AL3218" i="1"/>
  <c r="AL3217" i="1"/>
  <c r="AL3216" i="1"/>
  <c r="AL3215" i="1"/>
  <c r="AL3214" i="1"/>
  <c r="AL3213" i="1"/>
  <c r="AL3212" i="1"/>
  <c r="AL3211" i="1"/>
  <c r="AL3210" i="1"/>
  <c r="AL3209" i="1"/>
  <c r="AL3208" i="1"/>
  <c r="AL3207" i="1"/>
  <c r="AL3206" i="1"/>
  <c r="AL3205" i="1"/>
  <c r="AL3204" i="1"/>
  <c r="AL3203" i="1"/>
  <c r="AL3202" i="1"/>
  <c r="AL3201" i="1"/>
  <c r="AL3200" i="1"/>
  <c r="AL3199" i="1"/>
  <c r="AL3198" i="1"/>
  <c r="AL3197" i="1"/>
  <c r="AL3196" i="1"/>
  <c r="AL3195" i="1"/>
  <c r="AL3194" i="1"/>
  <c r="AL3193" i="1"/>
  <c r="AL3192" i="1"/>
  <c r="AL3191" i="1"/>
  <c r="AL3190" i="1"/>
  <c r="AL3189" i="1"/>
  <c r="AL3188" i="1"/>
  <c r="AL3187" i="1"/>
  <c r="AL3186" i="1"/>
  <c r="AL3185" i="1"/>
  <c r="AL3184" i="1"/>
  <c r="AL3183" i="1"/>
  <c r="AL3182" i="1"/>
  <c r="AL3181" i="1"/>
  <c r="AL3180" i="1"/>
  <c r="AL3179" i="1"/>
  <c r="AL3178" i="1"/>
  <c r="AL3177" i="1"/>
  <c r="AL3176" i="1"/>
  <c r="AL3175" i="1"/>
  <c r="AL3174" i="1"/>
  <c r="AL3173" i="1"/>
  <c r="AL3172" i="1"/>
  <c r="AL3171" i="1"/>
  <c r="AL3170" i="1"/>
  <c r="AL3169" i="1"/>
  <c r="AL3168" i="1"/>
  <c r="AL3167" i="1"/>
  <c r="AL3166" i="1"/>
  <c r="AL3165" i="1"/>
  <c r="AL3164" i="1"/>
  <c r="AL3163" i="1"/>
  <c r="AL3162" i="1"/>
  <c r="AL3161" i="1"/>
  <c r="AL3160" i="1"/>
  <c r="AL3159" i="1"/>
  <c r="AL3158" i="1"/>
  <c r="AL3157" i="1"/>
  <c r="AL3156" i="1"/>
  <c r="AL3155" i="1"/>
  <c r="AL3154" i="1"/>
  <c r="AL3153" i="1"/>
  <c r="AL3152" i="1"/>
  <c r="AL3151" i="1"/>
  <c r="AL3150" i="1"/>
  <c r="AL3149" i="1"/>
  <c r="AL3148" i="1"/>
  <c r="AL3147" i="1"/>
  <c r="AL3146" i="1"/>
  <c r="AL3145" i="1"/>
  <c r="AL3144" i="1"/>
  <c r="AL3143" i="1"/>
  <c r="AL3142" i="1"/>
  <c r="AL3141" i="1"/>
  <c r="AL3140" i="1"/>
  <c r="AL3139" i="1"/>
  <c r="AL3138" i="1"/>
  <c r="AL3137" i="1"/>
  <c r="AL3136" i="1"/>
  <c r="AL3135" i="1"/>
  <c r="AL3134" i="1"/>
  <c r="AL3133" i="1"/>
  <c r="AL3132" i="1"/>
  <c r="AL3131" i="1"/>
  <c r="AL3130" i="1"/>
  <c r="AL3129" i="1"/>
  <c r="AL3128" i="1"/>
  <c r="AL3127" i="1"/>
  <c r="AL3126" i="1"/>
  <c r="AL3125" i="1"/>
  <c r="AL3124" i="1"/>
  <c r="AL3123" i="1"/>
  <c r="AL3122" i="1"/>
  <c r="AL3121" i="1"/>
  <c r="AL3120" i="1"/>
  <c r="AL3119" i="1"/>
  <c r="AL3118" i="1"/>
  <c r="AL3117" i="1"/>
  <c r="AL3116" i="1"/>
  <c r="AL3115" i="1"/>
  <c r="AL3114" i="1"/>
  <c r="AL3113" i="1"/>
  <c r="AL3112" i="1"/>
  <c r="AL3111" i="1"/>
  <c r="AL3110" i="1"/>
  <c r="AL3109" i="1"/>
  <c r="AL3108" i="1"/>
  <c r="AL3107" i="1"/>
  <c r="AL3106" i="1"/>
  <c r="AL3105" i="1"/>
  <c r="AL3104" i="1"/>
  <c r="AL3103" i="1"/>
  <c r="AL3102" i="1"/>
  <c r="AL3101" i="1"/>
  <c r="AL3100" i="1"/>
  <c r="AL3099" i="1"/>
  <c r="AL3098" i="1"/>
  <c r="AL3097" i="1"/>
  <c r="AL3096" i="1"/>
  <c r="AL3095" i="1"/>
  <c r="AL3094" i="1"/>
  <c r="AL3093" i="1"/>
  <c r="AL3092" i="1"/>
  <c r="AL3091" i="1"/>
  <c r="AL3090" i="1"/>
  <c r="AL3089" i="1"/>
  <c r="AL3088" i="1"/>
  <c r="AL3087" i="1"/>
  <c r="AL3086" i="1"/>
  <c r="AL3085" i="1"/>
  <c r="AL3084" i="1"/>
  <c r="AL3083" i="1"/>
  <c r="AL3082" i="1"/>
  <c r="AL3081" i="1"/>
  <c r="AL3080" i="1"/>
  <c r="AL3079" i="1"/>
  <c r="AL3078" i="1"/>
  <c r="AL3077" i="1"/>
  <c r="AL3076" i="1"/>
  <c r="AL3075" i="1"/>
  <c r="AL3074" i="1"/>
  <c r="AL3073" i="1"/>
  <c r="AL3072" i="1"/>
  <c r="AL3071" i="1"/>
  <c r="AL3070" i="1"/>
  <c r="AL3069" i="1"/>
  <c r="AL3068" i="1"/>
  <c r="AL3067" i="1"/>
  <c r="AL3066" i="1"/>
  <c r="AL3065" i="1"/>
  <c r="AL3064" i="1"/>
  <c r="AL3063" i="1"/>
  <c r="AL3062" i="1"/>
  <c r="AL3061" i="1"/>
  <c r="AL3060" i="1"/>
  <c r="AL3059" i="1"/>
  <c r="AL3058" i="1"/>
  <c r="AL3057" i="1"/>
  <c r="AL3056" i="1"/>
  <c r="AL3055" i="1"/>
  <c r="AL3054" i="1"/>
  <c r="AL3053" i="1"/>
  <c r="AL3052" i="1"/>
  <c r="AL3051" i="1"/>
  <c r="AL3050" i="1"/>
  <c r="AL3049" i="1"/>
  <c r="AL3048" i="1"/>
  <c r="AL3047" i="1"/>
  <c r="AL3046" i="1"/>
  <c r="AL3045" i="1"/>
  <c r="AL3044" i="1"/>
  <c r="AL3043" i="1"/>
  <c r="AL3042" i="1"/>
  <c r="AL3041" i="1"/>
  <c r="AL3040" i="1"/>
  <c r="AL3039" i="1"/>
  <c r="AL3038" i="1"/>
  <c r="AL3037" i="1"/>
  <c r="AL3036" i="1"/>
  <c r="AL3035" i="1"/>
  <c r="AL3034" i="1"/>
  <c r="AL3033" i="1"/>
  <c r="AL3032" i="1"/>
  <c r="AL3031" i="1"/>
  <c r="AL3030" i="1"/>
  <c r="AL3029" i="1"/>
  <c r="AL3028" i="1"/>
  <c r="AL3027" i="1"/>
  <c r="AL3026" i="1"/>
  <c r="AL3025" i="1"/>
  <c r="AL3024" i="1"/>
  <c r="AL3023" i="1"/>
  <c r="AL3022" i="1"/>
  <c r="AL3021" i="1"/>
  <c r="AL3020" i="1"/>
  <c r="AL3019" i="1"/>
  <c r="AL3018" i="1"/>
  <c r="AL3017" i="1"/>
  <c r="AL3016" i="1"/>
  <c r="AL3015" i="1"/>
  <c r="AL3014" i="1"/>
  <c r="AL3013" i="1"/>
  <c r="AL3012" i="1"/>
  <c r="AL3011" i="1"/>
  <c r="AL3010" i="1"/>
  <c r="AL3009" i="1"/>
  <c r="AL3008" i="1"/>
  <c r="AL3007" i="1"/>
  <c r="AL3006" i="1"/>
  <c r="AL3005" i="1"/>
  <c r="AL3004" i="1"/>
  <c r="AL3003" i="1"/>
  <c r="AL3002" i="1"/>
  <c r="AL3001" i="1"/>
  <c r="AL3000" i="1"/>
  <c r="AL2999" i="1"/>
  <c r="AL2998" i="1"/>
  <c r="AL2997" i="1"/>
  <c r="AL2996" i="1"/>
  <c r="AL2995" i="1"/>
  <c r="AL2994" i="1"/>
  <c r="AL2993" i="1"/>
  <c r="AL2992" i="1"/>
  <c r="AL2991" i="1"/>
  <c r="AL2990" i="1"/>
  <c r="AL2989" i="1"/>
  <c r="AL2988" i="1"/>
  <c r="AL2987" i="1"/>
  <c r="AL2986" i="1"/>
  <c r="AL2985" i="1"/>
  <c r="AL2984" i="1"/>
  <c r="AL2983" i="1"/>
  <c r="AL2982" i="1"/>
  <c r="AL2981" i="1"/>
  <c r="AL2980" i="1"/>
  <c r="AL2979" i="1"/>
  <c r="AL2978" i="1"/>
  <c r="AL2977" i="1"/>
  <c r="AL2976" i="1"/>
  <c r="AL2975" i="1"/>
  <c r="AL2974" i="1"/>
  <c r="AL2973" i="1"/>
  <c r="AL2972" i="1"/>
  <c r="AL2971" i="1"/>
  <c r="AL2970" i="1"/>
  <c r="AL2969" i="1"/>
  <c r="AL2968" i="1"/>
  <c r="AL2967" i="1"/>
  <c r="AL2966" i="1"/>
  <c r="AL2965" i="1"/>
  <c r="AL2964" i="1"/>
  <c r="AL2963" i="1"/>
  <c r="AL2962" i="1"/>
  <c r="AL2961" i="1"/>
  <c r="AL2960" i="1"/>
  <c r="AL2959" i="1"/>
  <c r="AL2958" i="1"/>
  <c r="AL2957" i="1"/>
  <c r="AL2956" i="1"/>
  <c r="AL2955" i="1"/>
  <c r="AL2954" i="1"/>
  <c r="AL2953" i="1"/>
  <c r="AL2952" i="1"/>
  <c r="AL2951" i="1"/>
  <c r="AL2950" i="1"/>
  <c r="AL2949" i="1"/>
  <c r="AL2948" i="1"/>
  <c r="AL2947" i="1"/>
  <c r="AL2946" i="1"/>
  <c r="AL2945" i="1"/>
  <c r="AL2944" i="1"/>
  <c r="AL2943" i="1"/>
  <c r="AL2942" i="1"/>
  <c r="AL2941" i="1"/>
  <c r="AL2940" i="1"/>
  <c r="AL2939" i="1"/>
  <c r="AL2938" i="1"/>
  <c r="AL2937" i="1"/>
  <c r="AL2936" i="1"/>
  <c r="AL2935" i="1"/>
  <c r="AL2934" i="1"/>
  <c r="AL2933" i="1"/>
  <c r="AL2932" i="1"/>
  <c r="AL2931" i="1"/>
  <c r="AL2930" i="1"/>
  <c r="AL2929" i="1"/>
  <c r="AL2928" i="1"/>
  <c r="AL2927" i="1"/>
  <c r="AL2926" i="1"/>
  <c r="AL2925" i="1"/>
  <c r="AL2924" i="1"/>
  <c r="AL2923" i="1"/>
  <c r="AL2922" i="1"/>
  <c r="AL2921" i="1"/>
  <c r="AL2920" i="1"/>
  <c r="AL2919" i="1"/>
  <c r="AL2918" i="1"/>
  <c r="AL2917" i="1"/>
  <c r="AL2916" i="1"/>
  <c r="AL2915" i="1"/>
  <c r="AL2914" i="1"/>
  <c r="AL2913" i="1"/>
  <c r="AL2912" i="1"/>
  <c r="AL2911" i="1"/>
  <c r="AL2910" i="1"/>
  <c r="AL2909" i="1"/>
  <c r="AL2908" i="1"/>
  <c r="AL2907" i="1"/>
  <c r="AL2906" i="1"/>
  <c r="AL2905" i="1"/>
  <c r="AL2904" i="1"/>
  <c r="AL2903" i="1"/>
  <c r="AL2902" i="1"/>
  <c r="AL2901" i="1"/>
  <c r="AL2900" i="1"/>
  <c r="AL2899" i="1"/>
  <c r="AL2898" i="1"/>
  <c r="AL2897" i="1"/>
  <c r="AL2896" i="1"/>
  <c r="AL2895" i="1"/>
  <c r="AL2894" i="1"/>
  <c r="AL2893" i="1"/>
  <c r="AL2892" i="1"/>
  <c r="AL2891" i="1"/>
  <c r="AL2890" i="1"/>
  <c r="AL2889" i="1"/>
  <c r="AL2888" i="1"/>
  <c r="AL2887" i="1"/>
  <c r="AL2886" i="1"/>
  <c r="AL2885" i="1"/>
  <c r="AL2884" i="1"/>
  <c r="AL2883" i="1"/>
  <c r="AL2882" i="1"/>
  <c r="AL2881" i="1"/>
  <c r="AL2880" i="1"/>
  <c r="AL2879" i="1"/>
  <c r="AL2878" i="1"/>
  <c r="AL2877" i="1"/>
  <c r="AL2876" i="1"/>
  <c r="AL2875" i="1"/>
  <c r="AL2874" i="1"/>
  <c r="AL2873" i="1"/>
  <c r="AL2872" i="1"/>
  <c r="AL2871" i="1"/>
  <c r="AL2870" i="1"/>
  <c r="AL2869" i="1"/>
  <c r="AL2868" i="1"/>
  <c r="AL2867" i="1"/>
  <c r="AL2866" i="1"/>
  <c r="AL2865" i="1"/>
  <c r="AL2864" i="1"/>
  <c r="AL2863" i="1"/>
  <c r="AL2862" i="1"/>
  <c r="AL2861" i="1"/>
  <c r="AL2860" i="1"/>
  <c r="AL2859" i="1"/>
  <c r="AL2858" i="1"/>
  <c r="AL2857" i="1"/>
  <c r="AL2856" i="1"/>
  <c r="AL2855" i="1"/>
  <c r="AL2854" i="1"/>
  <c r="AL2853" i="1"/>
  <c r="AL2852" i="1"/>
  <c r="AL2851" i="1"/>
  <c r="AL2850" i="1"/>
  <c r="AL2849" i="1"/>
  <c r="AL2848" i="1"/>
  <c r="AL2847" i="1"/>
  <c r="AL2846" i="1"/>
  <c r="AL2845" i="1"/>
  <c r="AL2844" i="1"/>
  <c r="AL2843" i="1"/>
  <c r="AL2842" i="1"/>
  <c r="AL2841" i="1"/>
  <c r="AL2840" i="1"/>
  <c r="AL2839" i="1"/>
  <c r="AL2838" i="1"/>
  <c r="AL2837" i="1"/>
  <c r="AL2836" i="1"/>
  <c r="AL2835" i="1"/>
  <c r="AL2834" i="1"/>
  <c r="AL2833" i="1"/>
  <c r="AL2832" i="1"/>
  <c r="AL2831" i="1"/>
  <c r="AL2830" i="1"/>
  <c r="AL2829" i="1"/>
  <c r="AL2828" i="1"/>
  <c r="AL2827" i="1"/>
  <c r="AL2826" i="1"/>
  <c r="AL2825" i="1"/>
  <c r="AL2824" i="1"/>
  <c r="AL2823" i="1"/>
  <c r="AL2822" i="1"/>
  <c r="AL2821" i="1"/>
  <c r="AL2820" i="1"/>
  <c r="AL2819" i="1"/>
  <c r="AL2818" i="1"/>
  <c r="AL2817" i="1"/>
  <c r="AL2816" i="1"/>
  <c r="AL2815" i="1"/>
  <c r="AL2814" i="1"/>
  <c r="AL2813" i="1"/>
  <c r="AL2812" i="1"/>
  <c r="AL2811" i="1"/>
  <c r="AL2810" i="1"/>
  <c r="AL2809" i="1"/>
  <c r="AL2808" i="1"/>
  <c r="AL2807" i="1"/>
  <c r="AL2806" i="1"/>
  <c r="AL2805" i="1"/>
  <c r="AL2804" i="1"/>
  <c r="AL2803" i="1"/>
  <c r="AL2802" i="1"/>
  <c r="AL2801" i="1"/>
  <c r="AL2800" i="1"/>
  <c r="AL2799" i="1"/>
  <c r="AL2798" i="1"/>
  <c r="AL2797" i="1"/>
  <c r="AL2796" i="1"/>
  <c r="AL2795" i="1"/>
  <c r="AL2794" i="1"/>
  <c r="AL2793" i="1"/>
  <c r="AL2792" i="1"/>
  <c r="AL2791" i="1"/>
  <c r="AL2790" i="1"/>
  <c r="AL2789" i="1"/>
  <c r="AL2788" i="1"/>
  <c r="AL2787" i="1"/>
  <c r="AL2786" i="1"/>
  <c r="AL2785" i="1"/>
  <c r="AL2784" i="1"/>
  <c r="AL2783" i="1"/>
  <c r="AL2782" i="1"/>
  <c r="AL2781" i="1"/>
  <c r="AL2780" i="1"/>
  <c r="AL2779" i="1"/>
  <c r="AL2778" i="1"/>
  <c r="AL2777" i="1"/>
  <c r="AL2776" i="1"/>
  <c r="AL2775" i="1"/>
  <c r="AL2774" i="1"/>
  <c r="AL2773" i="1"/>
  <c r="AL2772" i="1"/>
  <c r="AL2771" i="1"/>
  <c r="AL2770" i="1"/>
  <c r="AL2769" i="1"/>
  <c r="AL2768" i="1"/>
  <c r="AL2767" i="1"/>
  <c r="AL2766" i="1"/>
  <c r="AL2765" i="1"/>
  <c r="AL2764" i="1"/>
  <c r="AL2763" i="1"/>
  <c r="AL2762" i="1"/>
  <c r="AL2761" i="1"/>
  <c r="AL2760" i="1"/>
  <c r="AL2759" i="1"/>
  <c r="AL2758" i="1"/>
  <c r="AL2757" i="1"/>
  <c r="AL2756" i="1"/>
  <c r="AL2755" i="1"/>
  <c r="AL2754" i="1"/>
  <c r="AL2753" i="1"/>
  <c r="AL2752" i="1"/>
  <c r="AL2751" i="1"/>
  <c r="AL2750" i="1"/>
  <c r="AL2749" i="1"/>
  <c r="AL2748" i="1"/>
  <c r="AL2747" i="1"/>
  <c r="AL2746" i="1"/>
  <c r="AL2745" i="1"/>
  <c r="AL2744" i="1"/>
  <c r="AL2743" i="1"/>
  <c r="AL2742" i="1"/>
  <c r="AL2741" i="1"/>
  <c r="AL2740" i="1"/>
  <c r="AL2739" i="1"/>
  <c r="AL2738" i="1"/>
  <c r="AL2737" i="1"/>
  <c r="AL2736" i="1"/>
  <c r="AL2735" i="1"/>
  <c r="AL2734" i="1"/>
  <c r="AL2733" i="1"/>
  <c r="AL2732" i="1"/>
  <c r="AL2731" i="1"/>
  <c r="AL2730" i="1"/>
  <c r="AL2729" i="1"/>
  <c r="AL2728" i="1"/>
  <c r="AL2727" i="1"/>
  <c r="AL2726" i="1"/>
  <c r="AL2725" i="1"/>
  <c r="AL2724" i="1"/>
  <c r="AL2723" i="1"/>
  <c r="AL2722" i="1"/>
  <c r="AL2721" i="1"/>
  <c r="AL2720" i="1"/>
  <c r="AL2719" i="1"/>
  <c r="AL2718" i="1"/>
  <c r="AL2717" i="1"/>
  <c r="AL2716" i="1"/>
  <c r="AL2715" i="1"/>
  <c r="AL2714" i="1"/>
  <c r="AL2713" i="1"/>
  <c r="AL2712" i="1"/>
  <c r="AL2711" i="1"/>
  <c r="AL2710" i="1"/>
  <c r="AL2709" i="1"/>
  <c r="AL2708" i="1"/>
  <c r="AL2707" i="1"/>
  <c r="AL2706" i="1"/>
  <c r="AL2705" i="1"/>
  <c r="AL2704" i="1"/>
  <c r="AL2703" i="1"/>
  <c r="AL2702" i="1"/>
  <c r="AL2701" i="1"/>
  <c r="AL2700" i="1"/>
  <c r="AL2699" i="1"/>
  <c r="AL2698" i="1"/>
  <c r="AL2697" i="1"/>
  <c r="AL2696" i="1"/>
  <c r="AL2695" i="1"/>
  <c r="AL2694" i="1"/>
  <c r="AL2693" i="1"/>
  <c r="AL2692" i="1"/>
  <c r="AL2691" i="1"/>
  <c r="AL2690" i="1"/>
  <c r="AL2689" i="1"/>
  <c r="AL2688" i="1"/>
  <c r="AL2687" i="1"/>
  <c r="AL2686" i="1"/>
  <c r="AL2685" i="1"/>
  <c r="AL2684" i="1"/>
  <c r="AL2683" i="1"/>
  <c r="AL2682" i="1"/>
  <c r="AL2681" i="1"/>
  <c r="AL2680" i="1"/>
  <c r="AL2679" i="1"/>
  <c r="AL2678" i="1"/>
  <c r="AL2677" i="1"/>
  <c r="AL2676" i="1"/>
  <c r="AL2675" i="1"/>
  <c r="AL2674" i="1"/>
  <c r="AL2673" i="1"/>
  <c r="AL2672" i="1"/>
  <c r="AL2671" i="1"/>
  <c r="AL2670" i="1"/>
  <c r="AL2669" i="1"/>
  <c r="AL2668" i="1"/>
  <c r="AL2667" i="1"/>
  <c r="AL2666" i="1"/>
  <c r="AL2665" i="1"/>
  <c r="AL2664" i="1"/>
  <c r="AL2663" i="1"/>
  <c r="AL2662" i="1"/>
  <c r="AL2661" i="1"/>
  <c r="AL2660" i="1"/>
  <c r="AL2659" i="1"/>
  <c r="AL2658" i="1"/>
  <c r="AL2657" i="1"/>
  <c r="AL2656" i="1"/>
  <c r="AL2655" i="1"/>
  <c r="AL2654" i="1"/>
  <c r="AL2653" i="1"/>
  <c r="AL2652" i="1"/>
  <c r="AL2651" i="1"/>
  <c r="AL2650" i="1"/>
  <c r="AL2649" i="1"/>
  <c r="AL2648" i="1"/>
  <c r="AL2647" i="1"/>
  <c r="AL2646" i="1"/>
  <c r="AL2645" i="1"/>
  <c r="AL2644" i="1"/>
  <c r="AL2643" i="1"/>
  <c r="AL2642" i="1"/>
  <c r="AL2641" i="1"/>
  <c r="AL2640" i="1"/>
  <c r="AL2639" i="1"/>
  <c r="AL2638" i="1"/>
  <c r="AL2637" i="1"/>
  <c r="AL2636" i="1"/>
  <c r="AL2635" i="1"/>
  <c r="AL2634" i="1"/>
  <c r="AL2633" i="1"/>
  <c r="AL2632" i="1"/>
  <c r="AL2631" i="1"/>
  <c r="AL2630" i="1"/>
  <c r="AL2629" i="1"/>
  <c r="AL2628" i="1"/>
  <c r="AL2627" i="1"/>
  <c r="AL2626" i="1"/>
  <c r="AL2625" i="1"/>
  <c r="AL2624" i="1"/>
  <c r="AL2623" i="1"/>
  <c r="AL2622" i="1"/>
  <c r="AL2621" i="1"/>
  <c r="AL2620" i="1"/>
  <c r="AL2619" i="1"/>
  <c r="AL2618" i="1"/>
  <c r="AL2617" i="1"/>
  <c r="AL2616" i="1"/>
  <c r="AL2615" i="1"/>
  <c r="AL2614" i="1"/>
  <c r="AL2613" i="1"/>
  <c r="AL2612" i="1"/>
  <c r="AL2611" i="1"/>
  <c r="AL2610" i="1"/>
  <c r="AL2609" i="1"/>
  <c r="AL2608" i="1"/>
  <c r="AL2607" i="1"/>
  <c r="AL2606" i="1"/>
  <c r="AL2605" i="1"/>
  <c r="AL2604" i="1"/>
  <c r="AL2603" i="1"/>
  <c r="AL2602" i="1"/>
  <c r="AL2601" i="1"/>
  <c r="AL2600" i="1"/>
  <c r="AL2599" i="1"/>
  <c r="AL2598" i="1"/>
  <c r="AL2597" i="1"/>
  <c r="AL2596" i="1"/>
  <c r="AL2595" i="1"/>
  <c r="AL2594" i="1"/>
  <c r="AL2593" i="1"/>
  <c r="AL2592" i="1"/>
  <c r="AL2591" i="1"/>
  <c r="AL2590" i="1"/>
  <c r="AL2589" i="1"/>
  <c r="AL2588" i="1"/>
  <c r="AL2587" i="1"/>
  <c r="AL2586" i="1"/>
  <c r="AL2585" i="1"/>
  <c r="AL2584" i="1"/>
  <c r="AL2583" i="1"/>
  <c r="AL2582" i="1"/>
  <c r="AL2581" i="1"/>
  <c r="AL2580" i="1"/>
  <c r="AL2579" i="1"/>
  <c r="AL2578" i="1"/>
  <c r="AL2577" i="1"/>
  <c r="AL2576" i="1"/>
  <c r="AL2575" i="1"/>
  <c r="AL2574" i="1"/>
  <c r="AL2573" i="1"/>
  <c r="AL2572" i="1"/>
  <c r="AL2571" i="1"/>
  <c r="AL2570" i="1"/>
  <c r="AL2569" i="1"/>
  <c r="AL2568" i="1"/>
  <c r="AL2567" i="1"/>
  <c r="AL2566" i="1"/>
  <c r="AL2565" i="1"/>
  <c r="AL2564" i="1"/>
  <c r="AL2563" i="1"/>
  <c r="AL2562" i="1"/>
  <c r="AL2561" i="1"/>
  <c r="AL2560" i="1"/>
  <c r="AL2559" i="1"/>
  <c r="AL2558" i="1"/>
  <c r="AL2557" i="1"/>
  <c r="AL2556" i="1"/>
  <c r="AL2555" i="1"/>
  <c r="AL2554" i="1"/>
  <c r="AL2553" i="1"/>
  <c r="AL2552" i="1"/>
  <c r="AL2551" i="1"/>
  <c r="AL2550" i="1"/>
  <c r="AL2549" i="1"/>
  <c r="AL2548" i="1"/>
  <c r="AL2547" i="1"/>
  <c r="AL2546" i="1"/>
  <c r="AL2545" i="1"/>
  <c r="AL2544" i="1"/>
  <c r="AL2543" i="1"/>
  <c r="AL2542" i="1"/>
  <c r="AL2541" i="1"/>
  <c r="AL2540" i="1"/>
  <c r="AL2539" i="1"/>
  <c r="AL2538" i="1"/>
  <c r="AL2537" i="1"/>
  <c r="AL2536" i="1"/>
  <c r="AL2535" i="1"/>
  <c r="AL2534" i="1"/>
  <c r="AL2533" i="1"/>
  <c r="AL2532" i="1"/>
  <c r="AL2531" i="1"/>
  <c r="AL2530" i="1"/>
  <c r="AL2529" i="1"/>
  <c r="AL2528" i="1"/>
  <c r="AL2527" i="1"/>
  <c r="AL2526" i="1"/>
  <c r="AL2525" i="1"/>
  <c r="AL2524" i="1"/>
  <c r="AL2523" i="1"/>
  <c r="AL2522" i="1"/>
  <c r="AL2521" i="1"/>
  <c r="AL2520" i="1"/>
  <c r="AL2519" i="1"/>
  <c r="AL2518" i="1"/>
  <c r="AL2517" i="1"/>
  <c r="AL2516" i="1"/>
  <c r="AL2515" i="1"/>
  <c r="AL2514" i="1"/>
  <c r="AL2513" i="1"/>
  <c r="AL2512" i="1"/>
  <c r="AL2511" i="1"/>
  <c r="AL2510" i="1"/>
  <c r="AL2509" i="1"/>
  <c r="AL2508" i="1"/>
  <c r="AL2507" i="1"/>
  <c r="AL2506" i="1"/>
  <c r="AL2505" i="1"/>
  <c r="AL2504" i="1"/>
  <c r="AL2503" i="1"/>
  <c r="AL2502" i="1"/>
  <c r="AL2501" i="1"/>
  <c r="AL2500" i="1"/>
  <c r="AL2499" i="1"/>
  <c r="AL2498" i="1"/>
  <c r="AL2497" i="1"/>
  <c r="AL2496" i="1"/>
  <c r="AL2495" i="1"/>
  <c r="AL2494" i="1"/>
  <c r="AL2493" i="1"/>
  <c r="AL2492" i="1"/>
  <c r="AL2491" i="1"/>
  <c r="AL2490" i="1"/>
  <c r="AL2489" i="1"/>
  <c r="AL2488" i="1"/>
  <c r="AL2487" i="1"/>
  <c r="AL2486" i="1"/>
  <c r="AL2485" i="1"/>
  <c r="AL2484" i="1"/>
  <c r="AL2483" i="1"/>
  <c r="AL2482" i="1"/>
  <c r="AL2481" i="1"/>
  <c r="AL2480" i="1"/>
  <c r="AL2479" i="1"/>
  <c r="AL2478" i="1"/>
  <c r="AL2477" i="1"/>
  <c r="AL2476" i="1"/>
  <c r="AL2475" i="1"/>
  <c r="AL2474" i="1"/>
  <c r="AL2473" i="1"/>
  <c r="AL2472" i="1"/>
  <c r="AL2471" i="1"/>
  <c r="AL2470" i="1"/>
  <c r="AL2469" i="1"/>
  <c r="AL2468" i="1"/>
  <c r="AL2467" i="1"/>
  <c r="AL2466" i="1"/>
  <c r="AL2465" i="1"/>
  <c r="AL2464" i="1"/>
  <c r="AL2463" i="1"/>
  <c r="AL2462" i="1"/>
  <c r="AL2461" i="1"/>
  <c r="AL2460" i="1"/>
  <c r="AL2459" i="1"/>
  <c r="AL2458" i="1"/>
  <c r="AL2457" i="1"/>
  <c r="AL2456" i="1"/>
  <c r="AL2455" i="1"/>
  <c r="AL2454" i="1"/>
  <c r="AL2453" i="1"/>
  <c r="AL2452" i="1"/>
  <c r="AL2451" i="1"/>
  <c r="AL2450" i="1"/>
  <c r="AL2449" i="1"/>
  <c r="AL2448" i="1"/>
  <c r="AL2447" i="1"/>
  <c r="AL2446" i="1"/>
  <c r="AL2445" i="1"/>
  <c r="AL2444" i="1"/>
  <c r="AL2443" i="1"/>
  <c r="AL2442" i="1"/>
  <c r="AL2441" i="1"/>
  <c r="AL2440" i="1"/>
  <c r="AL2439" i="1"/>
  <c r="AL2438" i="1"/>
  <c r="AL2437" i="1"/>
  <c r="AL2436" i="1"/>
  <c r="AL2435" i="1"/>
  <c r="AL2434" i="1"/>
  <c r="AL2433" i="1"/>
  <c r="AL2432" i="1"/>
  <c r="AL2431" i="1"/>
  <c r="AL2430" i="1"/>
  <c r="AL2429" i="1"/>
  <c r="AL2428" i="1"/>
  <c r="AL2427" i="1"/>
  <c r="AL2426" i="1"/>
  <c r="AL2425" i="1"/>
  <c r="AL2424" i="1"/>
  <c r="AL2423" i="1"/>
  <c r="AL2422" i="1"/>
  <c r="AL2421" i="1"/>
  <c r="AL2420" i="1"/>
  <c r="AL2419" i="1"/>
  <c r="AL2418" i="1"/>
  <c r="AL2417" i="1"/>
  <c r="AL2416" i="1"/>
  <c r="AL2415" i="1"/>
  <c r="AL2414" i="1"/>
  <c r="AL2413" i="1"/>
  <c r="AL2412" i="1"/>
  <c r="AL2411" i="1"/>
  <c r="AL2410" i="1"/>
  <c r="AL2409" i="1"/>
  <c r="AL2408" i="1"/>
  <c r="AL2407" i="1"/>
  <c r="AL2406" i="1"/>
  <c r="AL2405" i="1"/>
  <c r="AL2404" i="1"/>
  <c r="AL2403" i="1"/>
  <c r="AL2402" i="1"/>
  <c r="AL2401" i="1"/>
  <c r="AL2400" i="1"/>
  <c r="AL2399" i="1"/>
  <c r="AL2398" i="1"/>
  <c r="AL2397" i="1"/>
  <c r="AL2396" i="1"/>
  <c r="AL2395" i="1"/>
  <c r="AL2394" i="1"/>
  <c r="AL2393" i="1"/>
  <c r="AL2392" i="1"/>
  <c r="AL2391" i="1"/>
  <c r="AL2390" i="1"/>
  <c r="AL2389" i="1"/>
  <c r="AL2388" i="1"/>
  <c r="AL2387" i="1"/>
  <c r="AL2386" i="1"/>
  <c r="AL2385" i="1"/>
  <c r="AL2384" i="1"/>
  <c r="AL2383" i="1"/>
  <c r="AL2382" i="1"/>
  <c r="AL2381" i="1"/>
  <c r="AL2380" i="1"/>
  <c r="AL2379" i="1"/>
  <c r="AL2378" i="1"/>
  <c r="AL2377" i="1"/>
  <c r="AL2376" i="1"/>
  <c r="AL2375" i="1"/>
  <c r="AL2374" i="1"/>
  <c r="AL2373" i="1"/>
  <c r="AL2372" i="1"/>
  <c r="AL2371" i="1"/>
  <c r="AL2370" i="1"/>
  <c r="AL2369" i="1"/>
  <c r="AL2368" i="1"/>
  <c r="AL2367" i="1"/>
  <c r="AL2366" i="1"/>
  <c r="AL2365" i="1"/>
  <c r="AL2364" i="1"/>
  <c r="AL2363" i="1"/>
  <c r="AL2362" i="1"/>
  <c r="AL2361" i="1"/>
  <c r="AL2360" i="1"/>
  <c r="AL2359" i="1"/>
  <c r="AL2358" i="1"/>
  <c r="AL2357" i="1"/>
  <c r="AL2356" i="1"/>
  <c r="AL2355" i="1"/>
  <c r="AL2354" i="1"/>
  <c r="AL2353" i="1"/>
  <c r="AL2352" i="1"/>
  <c r="AL2351" i="1"/>
  <c r="AL2350" i="1"/>
  <c r="AL2349" i="1"/>
  <c r="AL2348" i="1"/>
  <c r="AL2347" i="1"/>
  <c r="AL2346" i="1"/>
  <c r="AL2345" i="1"/>
  <c r="AL2344" i="1"/>
  <c r="AL2343" i="1"/>
  <c r="AL2342" i="1"/>
  <c r="AL2341" i="1"/>
  <c r="AL2340" i="1"/>
  <c r="AL2339" i="1"/>
  <c r="AL2338" i="1"/>
  <c r="AL2337" i="1"/>
  <c r="AL2336" i="1"/>
  <c r="AL2335" i="1"/>
  <c r="AL2334" i="1"/>
  <c r="AL2333" i="1"/>
  <c r="AL2332" i="1"/>
  <c r="AL2331" i="1"/>
  <c r="AL2330" i="1"/>
  <c r="AL2329" i="1"/>
  <c r="AL2328" i="1"/>
  <c r="AL2327" i="1"/>
  <c r="AL2326" i="1"/>
  <c r="AL2325" i="1"/>
  <c r="AL2324" i="1"/>
  <c r="AL2323" i="1"/>
  <c r="AL2322" i="1"/>
  <c r="AL2321" i="1"/>
  <c r="AL2320" i="1"/>
  <c r="AL2319" i="1"/>
  <c r="AL2318" i="1"/>
  <c r="AL2317" i="1"/>
  <c r="AL2316" i="1"/>
  <c r="AL2315" i="1"/>
  <c r="AL2314" i="1"/>
  <c r="AL2313" i="1"/>
  <c r="AL2312" i="1"/>
  <c r="AL2311" i="1"/>
  <c r="AL2310" i="1"/>
  <c r="AL2309" i="1"/>
  <c r="AL2308" i="1"/>
  <c r="AL2307" i="1"/>
  <c r="AL2306" i="1"/>
  <c r="AL2305" i="1"/>
  <c r="AL2304" i="1"/>
  <c r="AL2303" i="1"/>
  <c r="AL2302" i="1"/>
  <c r="AL2301" i="1"/>
  <c r="AL2300" i="1"/>
  <c r="AL2299" i="1"/>
  <c r="AL2298" i="1"/>
  <c r="AL2297" i="1"/>
  <c r="AL2296" i="1"/>
  <c r="AL2295" i="1"/>
  <c r="AL2294" i="1"/>
  <c r="AL2293" i="1"/>
  <c r="AL2292" i="1"/>
  <c r="AL2291" i="1"/>
  <c r="AL2290" i="1"/>
  <c r="AL2289" i="1"/>
  <c r="AL2288" i="1"/>
  <c r="AL2287" i="1"/>
  <c r="AL2286" i="1"/>
  <c r="AL2285" i="1"/>
  <c r="AL2284" i="1"/>
  <c r="AL2283" i="1"/>
  <c r="AL2282" i="1"/>
  <c r="AL2281" i="1"/>
  <c r="AL2280" i="1"/>
  <c r="AL2279" i="1"/>
  <c r="AL2278" i="1"/>
  <c r="AL2277" i="1"/>
  <c r="AL2276" i="1"/>
  <c r="AL2275" i="1"/>
  <c r="AL2274" i="1"/>
  <c r="AL2273" i="1"/>
  <c r="AL2272" i="1"/>
  <c r="AL2271" i="1"/>
  <c r="AL2270" i="1"/>
  <c r="AL2269" i="1"/>
  <c r="AL2268" i="1"/>
  <c r="AL2267" i="1"/>
  <c r="AL2266" i="1"/>
  <c r="AL2265" i="1"/>
  <c r="AL2264" i="1"/>
  <c r="AL2263" i="1"/>
  <c r="AL2262" i="1"/>
  <c r="AL2261" i="1"/>
  <c r="AL2260" i="1"/>
  <c r="AL2259" i="1"/>
  <c r="AL2258" i="1"/>
  <c r="AL2257" i="1"/>
  <c r="AL2256" i="1"/>
  <c r="AL2255" i="1"/>
  <c r="AL2254" i="1"/>
  <c r="AL2253" i="1"/>
  <c r="AL2252" i="1"/>
  <c r="AL2251" i="1"/>
  <c r="AL2250" i="1"/>
  <c r="AL2249" i="1"/>
  <c r="AL2248" i="1"/>
  <c r="AL2247" i="1"/>
  <c r="AL2246" i="1"/>
  <c r="AL2245" i="1"/>
  <c r="AL2244" i="1"/>
  <c r="AL2243" i="1"/>
  <c r="AL2242" i="1"/>
  <c r="AL2241" i="1"/>
  <c r="AL2240" i="1"/>
  <c r="AL2239" i="1"/>
  <c r="AL2238" i="1"/>
  <c r="AL2237" i="1"/>
  <c r="AL2236" i="1"/>
  <c r="AL2235" i="1"/>
  <c r="AL2234" i="1"/>
  <c r="AL2233" i="1"/>
  <c r="AL2232" i="1"/>
  <c r="AL2231" i="1"/>
  <c r="AL2230" i="1"/>
  <c r="AL2229" i="1"/>
  <c r="AL2228" i="1"/>
  <c r="AL2227" i="1"/>
  <c r="AL2226" i="1"/>
  <c r="AL2225" i="1"/>
  <c r="AL2224" i="1"/>
  <c r="AL2223" i="1"/>
  <c r="AL2222" i="1"/>
  <c r="AL2221" i="1"/>
  <c r="AL2220" i="1"/>
  <c r="AL2219" i="1"/>
  <c r="AL2218" i="1"/>
  <c r="AL2217" i="1"/>
  <c r="AL2216" i="1"/>
  <c r="AL2215" i="1"/>
  <c r="AL2214" i="1"/>
  <c r="AL2213" i="1"/>
  <c r="AL2212" i="1"/>
  <c r="AL2211" i="1"/>
  <c r="AL2210" i="1"/>
  <c r="AL2209" i="1"/>
  <c r="AL2208" i="1"/>
  <c r="AL2207" i="1"/>
  <c r="AL2206" i="1"/>
  <c r="AL2205" i="1"/>
  <c r="AL2204" i="1"/>
  <c r="AL2203" i="1"/>
  <c r="AL2202" i="1"/>
  <c r="AL2201" i="1"/>
  <c r="AL2200" i="1"/>
  <c r="AL2199" i="1"/>
  <c r="AL2198" i="1"/>
  <c r="AL2197" i="1"/>
  <c r="AL2196" i="1"/>
  <c r="AL2195" i="1"/>
  <c r="AL2194" i="1"/>
  <c r="AL2193" i="1"/>
  <c r="AL2192" i="1"/>
  <c r="AL2191" i="1"/>
  <c r="AL2190" i="1"/>
  <c r="AL2189" i="1"/>
  <c r="AL2188" i="1"/>
  <c r="AL2187" i="1"/>
  <c r="AL2186" i="1"/>
  <c r="AL2185" i="1"/>
  <c r="AL2184" i="1"/>
  <c r="AL2183" i="1"/>
  <c r="AL2182" i="1"/>
  <c r="AL2181" i="1"/>
  <c r="AL2180" i="1"/>
  <c r="AL2179" i="1"/>
  <c r="AL2178" i="1"/>
  <c r="AL2177" i="1"/>
  <c r="AL2176" i="1"/>
  <c r="AL2175" i="1"/>
  <c r="AL2174" i="1"/>
  <c r="AL2173" i="1"/>
  <c r="AL2172" i="1"/>
  <c r="AL2171" i="1"/>
  <c r="AL2170" i="1"/>
  <c r="AL2169" i="1"/>
  <c r="AL2168" i="1"/>
  <c r="AL2167" i="1"/>
  <c r="AL2166" i="1"/>
  <c r="AL2165" i="1"/>
  <c r="AL2164" i="1"/>
  <c r="AL2163" i="1"/>
  <c r="AL2162" i="1"/>
  <c r="AL2161" i="1"/>
  <c r="AL2160" i="1"/>
  <c r="AL2159" i="1"/>
  <c r="AL2158" i="1"/>
  <c r="AL2157" i="1"/>
  <c r="AL2156" i="1"/>
  <c r="AL2155" i="1"/>
  <c r="AL2154" i="1"/>
  <c r="AL2153" i="1"/>
  <c r="AL2152" i="1"/>
  <c r="AL2151" i="1"/>
  <c r="AL2150" i="1"/>
  <c r="AL2149" i="1"/>
  <c r="AL2148" i="1"/>
  <c r="AL2147" i="1"/>
  <c r="AL2146" i="1"/>
  <c r="AL2145" i="1"/>
  <c r="AL2144" i="1"/>
  <c r="AL2143" i="1"/>
  <c r="AL2142" i="1"/>
  <c r="AL2141" i="1"/>
  <c r="AL2140" i="1"/>
  <c r="AL2139" i="1"/>
  <c r="AL2138" i="1"/>
  <c r="AL2137" i="1"/>
  <c r="AL2136" i="1"/>
  <c r="AL2135" i="1"/>
  <c r="AL2134" i="1"/>
  <c r="AL2133" i="1"/>
  <c r="AL2132" i="1"/>
  <c r="AL2131" i="1"/>
  <c r="AL2130" i="1"/>
  <c r="AL2129" i="1"/>
  <c r="AL2128" i="1"/>
  <c r="AL2127" i="1"/>
  <c r="AL2126" i="1"/>
  <c r="AL2125" i="1"/>
  <c r="AL2124" i="1"/>
  <c r="AL2123" i="1"/>
  <c r="AL2122" i="1"/>
  <c r="AL2121" i="1"/>
  <c r="AL2120" i="1"/>
  <c r="AL2119" i="1"/>
  <c r="AL2118" i="1"/>
  <c r="AL2117" i="1"/>
  <c r="AL2116" i="1"/>
  <c r="AL2115" i="1"/>
  <c r="AL2114" i="1"/>
  <c r="AL2113" i="1"/>
  <c r="AL2112" i="1"/>
  <c r="AL2111" i="1"/>
  <c r="AL2110" i="1"/>
  <c r="AL2109" i="1"/>
  <c r="AL2108" i="1"/>
  <c r="AL2107" i="1"/>
  <c r="AL2106" i="1"/>
  <c r="AL2105" i="1"/>
  <c r="AL2104" i="1"/>
  <c r="AL2103" i="1"/>
  <c r="AL2102" i="1"/>
  <c r="AL2101" i="1"/>
  <c r="AL2100" i="1"/>
  <c r="AL2099" i="1"/>
  <c r="AL2098" i="1"/>
  <c r="AL2097" i="1"/>
  <c r="AL2096" i="1"/>
  <c r="AL2095" i="1"/>
  <c r="AL2094" i="1"/>
  <c r="AL2093" i="1"/>
  <c r="AL2092" i="1"/>
  <c r="AL2091" i="1"/>
  <c r="AL2090" i="1"/>
  <c r="AL2089" i="1"/>
  <c r="AL2088" i="1"/>
  <c r="AL2087" i="1"/>
  <c r="AL2086" i="1"/>
  <c r="AL2085" i="1"/>
  <c r="AL2084" i="1"/>
  <c r="AL2083" i="1"/>
  <c r="AL2082" i="1"/>
  <c r="AL2081" i="1"/>
  <c r="AL2080" i="1"/>
  <c r="AL2079" i="1"/>
  <c r="AL2078" i="1"/>
  <c r="AL2077" i="1"/>
  <c r="AL2076" i="1"/>
  <c r="AL2075" i="1"/>
  <c r="AL2074" i="1"/>
  <c r="AL2073" i="1"/>
  <c r="AL2072" i="1"/>
  <c r="AL2071" i="1"/>
  <c r="AL2070" i="1"/>
  <c r="AL2069" i="1"/>
  <c r="AL2068" i="1"/>
  <c r="AL2067" i="1"/>
  <c r="AL2066" i="1"/>
  <c r="AL2065" i="1"/>
  <c r="AL2064" i="1"/>
  <c r="AL2063" i="1"/>
  <c r="AL2062" i="1"/>
  <c r="AL2061" i="1"/>
  <c r="AL2060" i="1"/>
  <c r="AL2059" i="1"/>
  <c r="AL2058" i="1"/>
  <c r="AL2057" i="1"/>
  <c r="AL2056" i="1"/>
  <c r="AL2055" i="1"/>
  <c r="AL2054" i="1"/>
  <c r="AL2053" i="1"/>
  <c r="AL2052" i="1"/>
  <c r="AL2051" i="1"/>
  <c r="AL2050" i="1"/>
  <c r="AL2049" i="1"/>
  <c r="AL2048" i="1"/>
  <c r="AL2047" i="1"/>
  <c r="AL2046" i="1"/>
  <c r="AL2045" i="1"/>
  <c r="AL2044" i="1"/>
  <c r="AL2043" i="1"/>
  <c r="AL2042" i="1"/>
  <c r="AL2041" i="1"/>
  <c r="AL2040" i="1"/>
  <c r="AL2039" i="1"/>
  <c r="AL2038" i="1"/>
  <c r="AL2037" i="1"/>
  <c r="AL2036" i="1"/>
  <c r="AL2035" i="1"/>
  <c r="AL2034" i="1"/>
  <c r="AL2033" i="1"/>
  <c r="AL2032" i="1"/>
  <c r="AL2031" i="1"/>
  <c r="AL2030" i="1"/>
  <c r="AL2029" i="1"/>
  <c r="AL2028" i="1"/>
  <c r="AL2027" i="1"/>
  <c r="AL2026" i="1"/>
  <c r="AL2025" i="1"/>
  <c r="AL2024" i="1"/>
  <c r="AL2023" i="1"/>
  <c r="AL2022" i="1"/>
  <c r="AL2021" i="1"/>
  <c r="AL2020" i="1"/>
  <c r="AL2019" i="1"/>
  <c r="AL2018" i="1"/>
  <c r="AL2017" i="1"/>
  <c r="AL2016" i="1"/>
  <c r="AL2015" i="1"/>
  <c r="AL2014" i="1"/>
  <c r="AL2013" i="1"/>
  <c r="AL2012" i="1"/>
  <c r="AL2011" i="1"/>
  <c r="AL2010" i="1"/>
  <c r="AL2009" i="1"/>
  <c r="AL2008" i="1"/>
  <c r="AL2007" i="1"/>
  <c r="AL2006" i="1"/>
  <c r="AL2005" i="1"/>
  <c r="AL2004" i="1"/>
  <c r="AL2003" i="1"/>
  <c r="AL2002" i="1"/>
  <c r="AL2001" i="1"/>
  <c r="AL2000" i="1"/>
  <c r="AL1999" i="1"/>
  <c r="AL1998" i="1"/>
  <c r="AL1997" i="1"/>
  <c r="AL1996" i="1"/>
  <c r="AL1995" i="1"/>
  <c r="AL1994" i="1"/>
  <c r="AL1993" i="1"/>
  <c r="AL1992" i="1"/>
  <c r="AL1991" i="1"/>
  <c r="AL1990" i="1"/>
  <c r="AL1989" i="1"/>
  <c r="AL1988" i="1"/>
  <c r="AL1987" i="1"/>
  <c r="AL1986" i="1"/>
  <c r="AL1985" i="1"/>
  <c r="AL1984" i="1"/>
  <c r="AL1983" i="1"/>
  <c r="AL1982" i="1"/>
  <c r="AL1981" i="1"/>
  <c r="AL1980" i="1"/>
  <c r="AL1979" i="1"/>
  <c r="AL1978" i="1"/>
  <c r="AL1977" i="1"/>
  <c r="AL1976" i="1"/>
  <c r="AL1975" i="1"/>
  <c r="AL1974" i="1"/>
  <c r="AL1973" i="1"/>
  <c r="AL1972" i="1"/>
  <c r="AL1971" i="1"/>
  <c r="AL1970" i="1"/>
  <c r="AL1969" i="1"/>
  <c r="AL1968" i="1"/>
  <c r="AL1967" i="1"/>
  <c r="AL1966" i="1"/>
  <c r="AL1965" i="1"/>
  <c r="AL1964" i="1"/>
  <c r="AL1963" i="1"/>
  <c r="AL1962" i="1"/>
  <c r="AL1961" i="1"/>
  <c r="AL1960" i="1"/>
  <c r="AL1959" i="1"/>
  <c r="AL1958" i="1"/>
  <c r="AL1957" i="1"/>
  <c r="AL1956" i="1"/>
  <c r="AL1955" i="1"/>
  <c r="AL1954" i="1"/>
  <c r="AL1953" i="1"/>
  <c r="AL1952" i="1"/>
  <c r="AL1951" i="1"/>
  <c r="AL1950" i="1"/>
  <c r="AL1949" i="1"/>
  <c r="AL1948" i="1"/>
  <c r="AL1947" i="1"/>
  <c r="AL1946" i="1"/>
  <c r="AL1945" i="1"/>
  <c r="AL1944" i="1"/>
  <c r="AL1943" i="1"/>
  <c r="AL1942" i="1"/>
  <c r="AL1941" i="1"/>
  <c r="AL1940" i="1"/>
  <c r="AL1939" i="1"/>
  <c r="AL1938" i="1"/>
  <c r="AL1937" i="1"/>
  <c r="AL1936" i="1"/>
  <c r="AL1935" i="1"/>
  <c r="AL1934" i="1"/>
  <c r="AL1933" i="1"/>
  <c r="AL1932" i="1"/>
  <c r="AL1931" i="1"/>
  <c r="AL1930" i="1"/>
  <c r="AL1929" i="1"/>
  <c r="AL1928" i="1"/>
  <c r="AL1927" i="1"/>
  <c r="AL1926" i="1"/>
  <c r="AL1925" i="1"/>
  <c r="AL1924" i="1"/>
  <c r="AL1923" i="1"/>
  <c r="AL1922" i="1"/>
  <c r="AL1921" i="1"/>
  <c r="AL1920" i="1"/>
  <c r="AL1919" i="1"/>
  <c r="AL1918" i="1"/>
  <c r="AL1917" i="1"/>
  <c r="AL1916" i="1"/>
  <c r="AL1915" i="1"/>
  <c r="AL1914" i="1"/>
  <c r="AL1913" i="1"/>
  <c r="AL1912" i="1"/>
  <c r="AL1911" i="1"/>
  <c r="AL1910" i="1"/>
  <c r="AL1909" i="1"/>
  <c r="AL1908" i="1"/>
  <c r="AL1907" i="1"/>
  <c r="AL1906" i="1"/>
  <c r="AL1905" i="1"/>
  <c r="AL1904" i="1"/>
  <c r="AL1903" i="1"/>
  <c r="AL1902" i="1"/>
  <c r="AL1901" i="1"/>
  <c r="AL1900" i="1"/>
  <c r="AL1899" i="1"/>
  <c r="AL1898" i="1"/>
  <c r="AL1897" i="1"/>
  <c r="AL1896" i="1"/>
  <c r="AL1895" i="1"/>
  <c r="AL1894" i="1"/>
  <c r="AL1893" i="1"/>
  <c r="AL1892" i="1"/>
  <c r="AL1891" i="1"/>
  <c r="AL1890" i="1"/>
  <c r="AL1889" i="1"/>
  <c r="AL1888" i="1"/>
  <c r="AL1887" i="1"/>
  <c r="AL1886" i="1"/>
  <c r="AL1885" i="1"/>
  <c r="AL1884" i="1"/>
  <c r="AL1883" i="1"/>
  <c r="AL1882" i="1"/>
  <c r="AL1881" i="1"/>
  <c r="AL1880" i="1"/>
  <c r="AL1879" i="1"/>
  <c r="AL1878" i="1"/>
  <c r="AL1877" i="1"/>
  <c r="AL1876" i="1"/>
  <c r="AL1875" i="1"/>
  <c r="AL1874" i="1"/>
  <c r="AL1873" i="1"/>
  <c r="AL1872" i="1"/>
  <c r="AL1871" i="1"/>
  <c r="AL1870" i="1"/>
  <c r="AL1869" i="1"/>
  <c r="AL1868" i="1"/>
  <c r="AL1867" i="1"/>
  <c r="AL1866" i="1"/>
  <c r="AL1865" i="1"/>
  <c r="AL1864" i="1"/>
  <c r="AL1863" i="1"/>
  <c r="AL1862" i="1"/>
  <c r="AL1861" i="1"/>
  <c r="AL1860" i="1"/>
  <c r="AL1859" i="1"/>
  <c r="AL1858" i="1"/>
  <c r="AL1857" i="1"/>
  <c r="AL1856" i="1"/>
  <c r="AL1855" i="1"/>
  <c r="AL1854" i="1"/>
  <c r="AL1853" i="1"/>
  <c r="AL1852" i="1"/>
  <c r="AL1851" i="1"/>
  <c r="AL1850" i="1"/>
  <c r="AL1849" i="1"/>
  <c r="AL1848" i="1"/>
  <c r="AL1847" i="1"/>
  <c r="AL1846" i="1"/>
  <c r="AL1845" i="1"/>
  <c r="AL1844" i="1"/>
  <c r="AL1843" i="1"/>
  <c r="AL1842" i="1"/>
  <c r="AL1841" i="1"/>
  <c r="AL1840" i="1"/>
  <c r="AL1839" i="1"/>
  <c r="AL1838" i="1"/>
  <c r="AL1837" i="1"/>
  <c r="AL1836" i="1"/>
  <c r="AL1835" i="1"/>
  <c r="AL1834" i="1"/>
  <c r="AL1833" i="1"/>
  <c r="AL1832" i="1"/>
  <c r="AL1831" i="1"/>
  <c r="AL1830" i="1"/>
  <c r="AL1829" i="1"/>
  <c r="AL1828" i="1"/>
  <c r="AL1827" i="1"/>
  <c r="AL1826" i="1"/>
  <c r="AL1825" i="1"/>
  <c r="AL1824" i="1"/>
  <c r="AL1823" i="1"/>
  <c r="AL1822" i="1"/>
  <c r="AL1821" i="1"/>
  <c r="AL1820" i="1"/>
  <c r="AL1819" i="1"/>
  <c r="AL1818" i="1"/>
  <c r="AL1817" i="1"/>
  <c r="AL1816" i="1"/>
  <c r="AL1815" i="1"/>
  <c r="AL1814" i="1"/>
  <c r="AL1813" i="1"/>
  <c r="AL1812" i="1"/>
  <c r="AL1811" i="1"/>
  <c r="AL1810" i="1"/>
  <c r="AL1809" i="1"/>
  <c r="AL1808" i="1"/>
  <c r="AL1807" i="1"/>
  <c r="AL1806" i="1"/>
  <c r="AL1805" i="1"/>
  <c r="AL1804" i="1"/>
  <c r="AL1803" i="1"/>
  <c r="AL1802" i="1"/>
  <c r="AL1801" i="1"/>
  <c r="AL1800" i="1"/>
  <c r="AL1799" i="1"/>
  <c r="AL1798" i="1"/>
  <c r="AL1797" i="1"/>
  <c r="AL1796" i="1"/>
  <c r="AL1795" i="1"/>
  <c r="AL1794" i="1"/>
  <c r="AL1793" i="1"/>
  <c r="AL1792" i="1"/>
  <c r="AL1791" i="1"/>
  <c r="AL1790" i="1"/>
  <c r="AL1789" i="1"/>
  <c r="AL1788" i="1"/>
  <c r="AL1787" i="1"/>
  <c r="AL1786" i="1"/>
  <c r="AL1785" i="1"/>
  <c r="AL1784" i="1"/>
  <c r="AL1783" i="1"/>
  <c r="AL1782" i="1"/>
  <c r="AL1781" i="1"/>
  <c r="AL1780" i="1"/>
  <c r="AL1779" i="1"/>
  <c r="AL1778" i="1"/>
  <c r="AL1777" i="1"/>
  <c r="AL1776" i="1"/>
  <c r="AL1775" i="1"/>
  <c r="AL1774" i="1"/>
  <c r="AL1773" i="1"/>
  <c r="AL1772" i="1"/>
  <c r="AL1771" i="1"/>
  <c r="AL1770" i="1"/>
  <c r="AL1769" i="1"/>
  <c r="AL1768" i="1"/>
  <c r="AL1767" i="1"/>
  <c r="AL1766" i="1"/>
  <c r="AL1765" i="1"/>
  <c r="AL1764" i="1"/>
  <c r="AL1763" i="1"/>
  <c r="AL1762" i="1"/>
  <c r="AL1761" i="1"/>
  <c r="AL1760" i="1"/>
  <c r="AL1759" i="1"/>
  <c r="AL1758" i="1"/>
  <c r="AL1757" i="1"/>
  <c r="AL1756" i="1"/>
  <c r="AL1755" i="1"/>
  <c r="AL1754" i="1"/>
  <c r="AL1753" i="1"/>
  <c r="AL1752" i="1"/>
  <c r="AL1751" i="1"/>
  <c r="AL1750" i="1"/>
  <c r="AL1749" i="1"/>
  <c r="AL1748" i="1"/>
  <c r="AL1747" i="1"/>
  <c r="AL1746" i="1"/>
  <c r="AL1745" i="1"/>
  <c r="AL1744" i="1"/>
  <c r="AL1743" i="1"/>
  <c r="AL1742" i="1"/>
  <c r="AL1741" i="1"/>
  <c r="AL1740" i="1"/>
  <c r="AL1739" i="1"/>
  <c r="AL1738" i="1"/>
  <c r="AL1737" i="1"/>
  <c r="AL1736" i="1"/>
  <c r="AL1735" i="1"/>
  <c r="AL1734" i="1"/>
  <c r="AL1733" i="1"/>
  <c r="AL1732" i="1"/>
  <c r="AL1731" i="1"/>
  <c r="AL1730" i="1"/>
  <c r="AL1729" i="1"/>
  <c r="AL1728" i="1"/>
  <c r="AL1727" i="1"/>
  <c r="AL1726" i="1"/>
  <c r="AL1725" i="1"/>
  <c r="AL1724" i="1"/>
  <c r="AL1723" i="1"/>
  <c r="AL1722" i="1"/>
  <c r="AL1721" i="1"/>
  <c r="AL1720" i="1"/>
  <c r="AL1719" i="1"/>
  <c r="AL1718" i="1"/>
  <c r="AL1717" i="1"/>
  <c r="AL1716" i="1"/>
  <c r="AL1715" i="1"/>
  <c r="AL1714" i="1"/>
  <c r="AL1713" i="1"/>
  <c r="AL1712" i="1"/>
  <c r="AL1711" i="1"/>
  <c r="AL1710" i="1"/>
  <c r="AL1709" i="1"/>
  <c r="AL1708" i="1"/>
  <c r="AL1707" i="1"/>
  <c r="AL1706" i="1"/>
  <c r="AL1705" i="1"/>
  <c r="AL1704" i="1"/>
  <c r="AL1703" i="1"/>
  <c r="AL1702" i="1"/>
  <c r="AL1701" i="1"/>
  <c r="AL1700" i="1"/>
  <c r="AL1699" i="1"/>
  <c r="AL1698" i="1"/>
  <c r="AL1697" i="1"/>
  <c r="AL1696" i="1"/>
  <c r="AL1695" i="1"/>
  <c r="AL1694" i="1"/>
  <c r="AL1693" i="1"/>
  <c r="AL1692" i="1"/>
  <c r="AL1691" i="1"/>
  <c r="AL1690" i="1"/>
  <c r="AL1689" i="1"/>
  <c r="AL1688" i="1"/>
  <c r="AL1687" i="1"/>
  <c r="AL1686" i="1"/>
  <c r="AL1685" i="1"/>
  <c r="AL1684" i="1"/>
  <c r="AL1683" i="1"/>
  <c r="AL1682" i="1"/>
  <c r="AL1681" i="1"/>
  <c r="AL1680" i="1"/>
  <c r="AL1679" i="1"/>
  <c r="AL1678" i="1"/>
  <c r="AL1677" i="1"/>
  <c r="AL1676" i="1"/>
  <c r="AL1675" i="1"/>
  <c r="AL1674" i="1"/>
  <c r="AL1673" i="1"/>
  <c r="AL1672" i="1"/>
  <c r="AL1671" i="1"/>
  <c r="AL1670" i="1"/>
  <c r="AL1669" i="1"/>
  <c r="AL1668" i="1"/>
  <c r="AL1667" i="1"/>
  <c r="AL1666" i="1"/>
  <c r="AL1665" i="1"/>
  <c r="AL1664" i="1"/>
  <c r="AL1663" i="1"/>
  <c r="AL1662" i="1"/>
  <c r="AL1661" i="1"/>
  <c r="AL1660" i="1"/>
  <c r="AL1659" i="1"/>
  <c r="AL1658" i="1"/>
  <c r="AL1657" i="1"/>
  <c r="AL1656" i="1"/>
  <c r="AL1655" i="1"/>
  <c r="AL1654" i="1"/>
  <c r="AL1653" i="1"/>
  <c r="AL1652" i="1"/>
  <c r="AL1651" i="1"/>
  <c r="AL1650" i="1"/>
  <c r="AL1649" i="1"/>
  <c r="AL1648" i="1"/>
  <c r="AL1647" i="1"/>
  <c r="AL1646" i="1"/>
  <c r="AL1645" i="1"/>
  <c r="AL1644" i="1"/>
  <c r="AL1643" i="1"/>
  <c r="AL1642" i="1"/>
  <c r="AL1641" i="1"/>
  <c r="AL1640" i="1"/>
  <c r="AL1639" i="1"/>
  <c r="AL1638" i="1"/>
  <c r="AL1637" i="1"/>
  <c r="AL1636" i="1"/>
  <c r="AL1635" i="1"/>
  <c r="AL1634" i="1"/>
  <c r="AL1633" i="1"/>
  <c r="AL1632" i="1"/>
  <c r="AL1631" i="1"/>
  <c r="AL1630" i="1"/>
  <c r="AL1629" i="1"/>
  <c r="AL1628" i="1"/>
  <c r="AL1627" i="1"/>
  <c r="AL1626" i="1"/>
  <c r="AL1625" i="1"/>
  <c r="AL1624" i="1"/>
  <c r="AL1623" i="1"/>
  <c r="AL1622" i="1"/>
  <c r="AL1621" i="1"/>
  <c r="AL1620" i="1"/>
  <c r="AL1619" i="1"/>
  <c r="AL1618" i="1"/>
  <c r="AL1617" i="1"/>
  <c r="AL1616" i="1"/>
  <c r="AL1615" i="1"/>
  <c r="AL1614" i="1"/>
  <c r="AL1613" i="1"/>
  <c r="AL1612" i="1"/>
  <c r="AL1611" i="1"/>
  <c r="AL1610" i="1"/>
  <c r="AL1609" i="1"/>
  <c r="AL1608" i="1"/>
  <c r="AL1607" i="1"/>
  <c r="AL1606" i="1"/>
  <c r="AL1605" i="1"/>
  <c r="AL1604" i="1"/>
  <c r="AL1603" i="1"/>
  <c r="AL1602" i="1"/>
  <c r="AL1601" i="1"/>
  <c r="AL1600" i="1"/>
  <c r="AL1599" i="1"/>
  <c r="AL1598" i="1"/>
  <c r="AL1597" i="1"/>
  <c r="AL1596" i="1"/>
  <c r="AL1595" i="1"/>
  <c r="AL1594" i="1"/>
  <c r="AL1593" i="1"/>
  <c r="AL1592" i="1"/>
  <c r="AL1591" i="1"/>
  <c r="AL1590" i="1"/>
  <c r="AL1589" i="1"/>
  <c r="AL1588" i="1"/>
  <c r="AL1587" i="1"/>
  <c r="AL1586" i="1"/>
  <c r="AL1585" i="1"/>
  <c r="AL1584" i="1"/>
  <c r="AL1583" i="1"/>
  <c r="AL1582" i="1"/>
  <c r="AL1581" i="1"/>
  <c r="AL1580" i="1"/>
  <c r="AL1579" i="1"/>
  <c r="AL1578" i="1"/>
  <c r="AL1577" i="1"/>
  <c r="AL1576" i="1"/>
  <c r="AL1575" i="1"/>
  <c r="AL1574" i="1"/>
  <c r="AL1573" i="1"/>
  <c r="AL1572" i="1"/>
  <c r="AL1571" i="1"/>
  <c r="AL1570" i="1"/>
  <c r="AL1569" i="1"/>
  <c r="AL1568" i="1"/>
  <c r="AL1567" i="1"/>
  <c r="AL1566" i="1"/>
  <c r="AL1565" i="1"/>
  <c r="AL1564" i="1"/>
  <c r="AL1563" i="1"/>
  <c r="AL1562" i="1"/>
  <c r="AL1561" i="1"/>
  <c r="AL1560" i="1"/>
  <c r="AL1559" i="1"/>
  <c r="AL1558" i="1"/>
  <c r="AL1557" i="1"/>
  <c r="AL1556" i="1"/>
  <c r="AL1555" i="1"/>
  <c r="AL1554" i="1"/>
  <c r="AL1553" i="1"/>
  <c r="AL1552" i="1"/>
  <c r="AL1551" i="1"/>
  <c r="AL1550" i="1"/>
  <c r="AL1549" i="1"/>
  <c r="AL1548" i="1"/>
  <c r="AL1547" i="1"/>
  <c r="AL1546" i="1"/>
  <c r="AL1545" i="1"/>
  <c r="AL1544" i="1"/>
  <c r="AL1543" i="1"/>
  <c r="AL1542" i="1"/>
  <c r="AL1541" i="1"/>
  <c r="AL1540" i="1"/>
  <c r="AL1539" i="1"/>
  <c r="AL1538" i="1"/>
  <c r="AL1537" i="1"/>
  <c r="AL1536" i="1"/>
  <c r="AL1535" i="1"/>
  <c r="AL1534" i="1"/>
  <c r="AL1533" i="1"/>
  <c r="AL1532" i="1"/>
  <c r="AL1531" i="1"/>
  <c r="AL1530" i="1"/>
  <c r="AL1529" i="1"/>
  <c r="AL1528" i="1"/>
  <c r="AL1527" i="1"/>
  <c r="AL1526" i="1"/>
  <c r="AL1525" i="1"/>
  <c r="AL1524" i="1"/>
  <c r="AL1523" i="1"/>
  <c r="AL1522" i="1"/>
  <c r="AL1521" i="1"/>
  <c r="AL1520" i="1"/>
  <c r="AL1519" i="1"/>
  <c r="AL1518" i="1"/>
  <c r="AL1517" i="1"/>
  <c r="AL1516" i="1"/>
  <c r="AL1515" i="1"/>
  <c r="AL1514" i="1"/>
  <c r="AL1513" i="1"/>
  <c r="AL1512" i="1"/>
  <c r="AL1511" i="1"/>
  <c r="AL1510" i="1"/>
  <c r="AL1509" i="1"/>
  <c r="AL1508" i="1"/>
  <c r="AL1507" i="1"/>
  <c r="AL1506" i="1"/>
  <c r="AL1505" i="1"/>
  <c r="AL1504" i="1"/>
  <c r="AL1503" i="1"/>
  <c r="AL1502" i="1"/>
  <c r="AL1501" i="1"/>
  <c r="AL1500" i="1"/>
  <c r="AL1499" i="1"/>
  <c r="AL1498" i="1"/>
  <c r="AL1497" i="1"/>
  <c r="AL1496" i="1"/>
  <c r="AL1495" i="1"/>
  <c r="AL1494" i="1"/>
  <c r="AL1493" i="1"/>
  <c r="AL1492" i="1"/>
  <c r="AL1491" i="1"/>
  <c r="AL1490" i="1"/>
  <c r="AL1489" i="1"/>
  <c r="AL1488" i="1"/>
  <c r="AL1487" i="1"/>
  <c r="AL1486" i="1"/>
  <c r="AL1485" i="1"/>
  <c r="AL1484" i="1"/>
  <c r="AL1483" i="1"/>
  <c r="AL1482" i="1"/>
  <c r="AL1481" i="1"/>
  <c r="AL1480" i="1"/>
  <c r="AL1479" i="1"/>
  <c r="AL1478" i="1"/>
  <c r="AL1477" i="1"/>
  <c r="AL1476" i="1"/>
  <c r="AL1475" i="1"/>
  <c r="AL1474" i="1"/>
  <c r="AL1473" i="1"/>
  <c r="AL1472" i="1"/>
  <c r="AL1471" i="1"/>
  <c r="AL1470" i="1"/>
  <c r="AL1469" i="1"/>
  <c r="AL1468" i="1"/>
  <c r="AL1467" i="1"/>
  <c r="AL1466" i="1"/>
  <c r="AL1465" i="1"/>
  <c r="AL1464" i="1"/>
  <c r="AL1463" i="1"/>
  <c r="AL1462" i="1"/>
  <c r="AL1461" i="1"/>
  <c r="AL1460" i="1"/>
  <c r="AL1459" i="1"/>
  <c r="AL1458" i="1"/>
  <c r="AL1457" i="1"/>
  <c r="AL1456" i="1"/>
  <c r="AL1455" i="1"/>
  <c r="AL1454" i="1"/>
  <c r="AL1453" i="1"/>
  <c r="AL1452" i="1"/>
  <c r="AL1451" i="1"/>
  <c r="AL1450" i="1"/>
  <c r="AL1449" i="1"/>
  <c r="AL1448" i="1"/>
  <c r="AL1447" i="1"/>
  <c r="AL1446" i="1"/>
  <c r="AL1445" i="1"/>
  <c r="AL1444" i="1"/>
  <c r="AL1443" i="1"/>
  <c r="AL1442" i="1"/>
  <c r="AL1441" i="1"/>
  <c r="AL1440" i="1"/>
  <c r="AL1439" i="1"/>
  <c r="AL1438" i="1"/>
  <c r="AL1437" i="1"/>
  <c r="AL1436" i="1"/>
  <c r="AL1435" i="1"/>
  <c r="AL1434" i="1"/>
  <c r="AL1433" i="1"/>
  <c r="AL1432" i="1"/>
  <c r="AL1431" i="1"/>
  <c r="AL1430" i="1"/>
  <c r="AL1429" i="1"/>
  <c r="AL1428" i="1"/>
  <c r="AL1427" i="1"/>
  <c r="AL1426" i="1"/>
  <c r="AL1425" i="1"/>
  <c r="AL1424" i="1"/>
  <c r="AL1423" i="1"/>
  <c r="AL1422" i="1"/>
  <c r="AL1421" i="1"/>
  <c r="AL1420" i="1"/>
  <c r="AL1419" i="1"/>
  <c r="AL1418" i="1"/>
  <c r="AL1417" i="1"/>
  <c r="AL1416" i="1"/>
  <c r="AL1415" i="1"/>
  <c r="AL1414" i="1"/>
  <c r="AL1413" i="1"/>
  <c r="AL1412" i="1"/>
  <c r="AL1411" i="1"/>
  <c r="AL1410" i="1"/>
  <c r="AL1409" i="1"/>
  <c r="AL1408" i="1"/>
  <c r="AL1407" i="1"/>
  <c r="AL1406" i="1"/>
  <c r="AL1405" i="1"/>
  <c r="AL1404" i="1"/>
  <c r="AL1403" i="1"/>
  <c r="AL1402" i="1"/>
  <c r="AL1401" i="1"/>
  <c r="AL1400" i="1"/>
  <c r="AL1399" i="1"/>
  <c r="AL1398" i="1"/>
  <c r="AL1397" i="1"/>
  <c r="AL1396" i="1"/>
  <c r="AL1395" i="1"/>
  <c r="AL1394" i="1"/>
  <c r="AL1393" i="1"/>
  <c r="AL1392" i="1"/>
  <c r="AL1391" i="1"/>
  <c r="AL1390" i="1"/>
  <c r="AL1389" i="1"/>
  <c r="AL1388" i="1"/>
  <c r="AL1387" i="1"/>
  <c r="AL1386" i="1"/>
  <c r="AL1385" i="1"/>
  <c r="AL1384" i="1"/>
  <c r="AL1383" i="1"/>
  <c r="AL1382" i="1"/>
  <c r="AL1381" i="1"/>
  <c r="AL1380" i="1"/>
  <c r="AL1379" i="1"/>
  <c r="AL1378" i="1"/>
  <c r="AL1377" i="1"/>
  <c r="AL1376" i="1"/>
  <c r="AL1375" i="1"/>
  <c r="AL1374" i="1"/>
  <c r="AL1373" i="1"/>
  <c r="AL1372" i="1"/>
  <c r="AL1371" i="1"/>
  <c r="AL1370" i="1"/>
  <c r="AL1369" i="1"/>
  <c r="AL1368" i="1"/>
  <c r="AL1367" i="1"/>
  <c r="AL1366" i="1"/>
  <c r="AL1365" i="1"/>
  <c r="AL1364" i="1"/>
  <c r="AL1363" i="1"/>
  <c r="AL1362" i="1"/>
  <c r="AL1361" i="1"/>
  <c r="AL1360" i="1"/>
  <c r="AL1359" i="1"/>
  <c r="AL1358" i="1"/>
  <c r="AL1357" i="1"/>
  <c r="AL1356" i="1"/>
  <c r="AL1355" i="1"/>
  <c r="AL1354" i="1"/>
  <c r="AL1353" i="1"/>
  <c r="AL1352" i="1"/>
  <c r="AL1351" i="1"/>
  <c r="AL1350" i="1"/>
  <c r="AL1349" i="1"/>
  <c r="AL1348" i="1"/>
  <c r="AL1347" i="1"/>
  <c r="AL1346" i="1"/>
  <c r="AL1345" i="1"/>
  <c r="AL1344" i="1"/>
  <c r="AL1343" i="1"/>
  <c r="AL1342" i="1"/>
  <c r="AL1341" i="1"/>
  <c r="AL1340" i="1"/>
  <c r="AL1339" i="1"/>
  <c r="AL1338" i="1"/>
  <c r="AL1337" i="1"/>
  <c r="AL1336" i="1"/>
  <c r="AL1335" i="1"/>
  <c r="AL1334" i="1"/>
  <c r="AL1333" i="1"/>
  <c r="AL1332" i="1"/>
  <c r="AL1331" i="1"/>
  <c r="AL1330" i="1"/>
  <c r="AL1329" i="1"/>
  <c r="AL1328" i="1"/>
  <c r="AL1327" i="1"/>
  <c r="AL1326" i="1"/>
  <c r="AL1325" i="1"/>
  <c r="AL1324" i="1"/>
  <c r="AL1323" i="1"/>
  <c r="AL1322" i="1"/>
  <c r="AL1321" i="1"/>
  <c r="AL1320" i="1"/>
  <c r="AL1319" i="1"/>
  <c r="AL1318" i="1"/>
  <c r="AL1317" i="1"/>
  <c r="AL1316" i="1"/>
  <c r="AL1315" i="1"/>
  <c r="AL1314" i="1"/>
  <c r="AL1313" i="1"/>
  <c r="AL1312" i="1"/>
  <c r="AL1311" i="1"/>
  <c r="AL1310" i="1"/>
  <c r="AL1309" i="1"/>
  <c r="AL1308" i="1"/>
  <c r="AL1307" i="1"/>
  <c r="AL1306" i="1"/>
  <c r="AL1305" i="1"/>
  <c r="AL1304" i="1"/>
  <c r="AL1303" i="1"/>
  <c r="AL1302" i="1"/>
  <c r="AL1301" i="1"/>
  <c r="AL1300" i="1"/>
  <c r="AL1299" i="1"/>
  <c r="AL1298" i="1"/>
  <c r="AL1297" i="1"/>
  <c r="AL1296" i="1"/>
  <c r="AL1295" i="1"/>
  <c r="AL1294" i="1"/>
  <c r="AL1293" i="1"/>
  <c r="AL1292" i="1"/>
  <c r="AL1291" i="1"/>
  <c r="AL1290" i="1"/>
  <c r="AL1289" i="1"/>
  <c r="AL1288" i="1"/>
  <c r="AL1287" i="1"/>
  <c r="AL1286" i="1"/>
  <c r="AL1285" i="1"/>
  <c r="AL1284" i="1"/>
  <c r="AL1283" i="1"/>
  <c r="AL1282" i="1"/>
  <c r="AL1281" i="1"/>
  <c r="AL1280" i="1"/>
  <c r="AL1279" i="1"/>
  <c r="AL1278" i="1"/>
  <c r="AL1277" i="1"/>
  <c r="AL1276" i="1"/>
  <c r="AL1275" i="1"/>
  <c r="AL1274" i="1"/>
  <c r="AL1273" i="1"/>
  <c r="AL1272" i="1"/>
  <c r="AL1271" i="1"/>
  <c r="AL1270" i="1"/>
  <c r="AL1269" i="1"/>
  <c r="AL1268" i="1"/>
  <c r="AL1267" i="1"/>
  <c r="AL1266" i="1"/>
  <c r="AL1265" i="1"/>
  <c r="AL1264" i="1"/>
  <c r="AL1263" i="1"/>
  <c r="AL1262" i="1"/>
  <c r="AL1261" i="1"/>
  <c r="AL1260" i="1"/>
  <c r="AL1259" i="1"/>
  <c r="AL1258" i="1"/>
  <c r="AL1257" i="1"/>
  <c r="AL1256" i="1"/>
  <c r="AL1255" i="1"/>
  <c r="AL1254" i="1"/>
  <c r="AL1253" i="1"/>
  <c r="AL1252" i="1"/>
  <c r="AL1251" i="1"/>
  <c r="AL1250" i="1"/>
  <c r="AL1249" i="1"/>
  <c r="AL1248" i="1"/>
  <c r="AL1247" i="1"/>
  <c r="AL1246" i="1"/>
  <c r="AL1245" i="1"/>
  <c r="AL1244" i="1"/>
  <c r="AL1243" i="1"/>
  <c r="AL1242" i="1"/>
  <c r="AL1241" i="1"/>
  <c r="AL1240" i="1"/>
  <c r="AL1239" i="1"/>
  <c r="AL1238" i="1"/>
  <c r="AL1237" i="1"/>
  <c r="AL1236" i="1"/>
  <c r="AL1235" i="1"/>
  <c r="AL1234" i="1"/>
  <c r="AL1233" i="1"/>
  <c r="AL1232" i="1"/>
  <c r="AL1231" i="1"/>
  <c r="AL1230" i="1"/>
  <c r="AL1229" i="1"/>
  <c r="AL1228" i="1"/>
  <c r="AL1227" i="1"/>
  <c r="AL1226" i="1"/>
  <c r="AL1225" i="1"/>
  <c r="AL1224" i="1"/>
  <c r="AL1223" i="1"/>
  <c r="AL1222" i="1"/>
  <c r="AL1221" i="1"/>
  <c r="AL1220" i="1"/>
  <c r="AL1219" i="1"/>
  <c r="AL1218" i="1"/>
  <c r="AL1217" i="1"/>
  <c r="AL1216" i="1"/>
  <c r="AL1215" i="1"/>
  <c r="AL1214" i="1"/>
  <c r="AL1213" i="1"/>
  <c r="AL1212" i="1"/>
  <c r="AL1211" i="1"/>
  <c r="AL1210" i="1"/>
  <c r="AL1209" i="1"/>
  <c r="AL1208" i="1"/>
  <c r="AL1207" i="1"/>
  <c r="AL1206" i="1"/>
  <c r="AL1205" i="1"/>
  <c r="AL1204" i="1"/>
  <c r="AL1203" i="1"/>
  <c r="AL1202" i="1"/>
  <c r="AL1201" i="1"/>
  <c r="AL1200" i="1"/>
  <c r="AL1199" i="1"/>
  <c r="AL1198" i="1"/>
  <c r="AL1197" i="1"/>
  <c r="AL1196" i="1"/>
  <c r="AL1195" i="1"/>
  <c r="AL1194" i="1"/>
  <c r="AL1193" i="1"/>
  <c r="AL1192" i="1"/>
  <c r="AL1191" i="1"/>
  <c r="AL1190" i="1"/>
  <c r="AL1189" i="1"/>
  <c r="AL1188" i="1"/>
  <c r="AL1187" i="1"/>
  <c r="AL1186" i="1"/>
  <c r="AL1185" i="1"/>
  <c r="AL1184" i="1"/>
  <c r="AL1183" i="1"/>
  <c r="AL1182" i="1"/>
  <c r="AL1181" i="1"/>
  <c r="AL1180" i="1"/>
  <c r="AL1179" i="1"/>
  <c r="AL1178" i="1"/>
  <c r="AL1177" i="1"/>
  <c r="AL1176" i="1"/>
  <c r="AL1175" i="1"/>
  <c r="AL1174" i="1"/>
  <c r="AL1173" i="1"/>
  <c r="AL1172" i="1"/>
  <c r="AL1171" i="1"/>
  <c r="AL1170" i="1"/>
  <c r="AL1169" i="1"/>
  <c r="AL1168" i="1"/>
  <c r="AL1167" i="1"/>
  <c r="AL1166" i="1"/>
  <c r="AL1165" i="1"/>
  <c r="AL1164" i="1"/>
  <c r="AL1163" i="1"/>
  <c r="AL1162" i="1"/>
  <c r="AL1161" i="1"/>
  <c r="AL1160" i="1"/>
  <c r="AL1159" i="1"/>
  <c r="AL1158" i="1"/>
  <c r="AL1157" i="1"/>
  <c r="AL1156" i="1"/>
  <c r="AL1155" i="1"/>
  <c r="AL1154" i="1"/>
  <c r="AL1153" i="1"/>
  <c r="AL1152" i="1"/>
  <c r="AL1151" i="1"/>
  <c r="AL1150" i="1"/>
  <c r="AL1149" i="1"/>
  <c r="AL1148" i="1"/>
  <c r="AL1147" i="1"/>
  <c r="AL1146" i="1"/>
  <c r="AL1145" i="1"/>
  <c r="AL1144" i="1"/>
  <c r="AL1143" i="1"/>
  <c r="AL1142" i="1"/>
  <c r="AL1141" i="1"/>
  <c r="AL1140" i="1"/>
  <c r="AL1139" i="1"/>
  <c r="AL1138" i="1"/>
  <c r="AL1137" i="1"/>
  <c r="AL1136" i="1"/>
  <c r="AL1135" i="1"/>
  <c r="AL1134" i="1"/>
  <c r="AL1133" i="1"/>
  <c r="AL1132" i="1"/>
  <c r="AL1131" i="1"/>
  <c r="AL1130" i="1"/>
  <c r="AL1129" i="1"/>
  <c r="AL1128" i="1"/>
  <c r="AL1127" i="1"/>
  <c r="AL1126" i="1"/>
  <c r="AL1125" i="1"/>
  <c r="AL1124" i="1"/>
  <c r="AL1123" i="1"/>
  <c r="AL1122" i="1"/>
  <c r="AL1121" i="1"/>
  <c r="AL1120" i="1"/>
  <c r="AL1119" i="1"/>
  <c r="AL1118" i="1"/>
  <c r="AL1117" i="1"/>
  <c r="AL1116" i="1"/>
  <c r="AL1115" i="1"/>
  <c r="AL1114" i="1"/>
  <c r="AL1113" i="1"/>
  <c r="AL1112" i="1"/>
  <c r="AL1111" i="1"/>
  <c r="AL1110" i="1"/>
  <c r="AL1109" i="1"/>
  <c r="AL1108" i="1"/>
  <c r="AL1107" i="1"/>
  <c r="AL1106" i="1"/>
  <c r="AL1105" i="1"/>
  <c r="AL1104" i="1"/>
  <c r="AL1103" i="1"/>
  <c r="AL1102" i="1"/>
  <c r="AL1101" i="1"/>
  <c r="AL1100" i="1"/>
  <c r="AL1099" i="1"/>
  <c r="AL1098" i="1"/>
  <c r="AL1097" i="1"/>
  <c r="AL1096" i="1"/>
  <c r="AL1095" i="1"/>
  <c r="AL1094" i="1"/>
  <c r="AL1093" i="1"/>
  <c r="AL1092" i="1"/>
  <c r="AL1091" i="1"/>
  <c r="AL1090" i="1"/>
  <c r="AL1089" i="1"/>
  <c r="AL1088" i="1"/>
  <c r="AL1087" i="1"/>
  <c r="AL1086" i="1"/>
  <c r="AL1085" i="1"/>
  <c r="AL1084" i="1"/>
  <c r="AL1083" i="1"/>
  <c r="AL1082" i="1"/>
  <c r="AL1081" i="1"/>
  <c r="AL1080" i="1"/>
  <c r="AL1079" i="1"/>
  <c r="AL1078" i="1"/>
  <c r="AL1077" i="1"/>
  <c r="AL1076" i="1"/>
  <c r="AL1075" i="1"/>
  <c r="AL1074" i="1"/>
  <c r="AL1073" i="1"/>
  <c r="AL1072" i="1"/>
  <c r="AL1071" i="1"/>
  <c r="AL1070" i="1"/>
  <c r="AL1069" i="1"/>
  <c r="AL1068" i="1"/>
  <c r="AL1067" i="1"/>
  <c r="AL1066" i="1"/>
  <c r="AL1065" i="1"/>
  <c r="AL1064" i="1"/>
  <c r="AL1063" i="1"/>
  <c r="AL1062" i="1"/>
  <c r="AL1061" i="1"/>
  <c r="AL1060" i="1"/>
  <c r="AL1059" i="1"/>
  <c r="AL1058" i="1"/>
  <c r="AL1057" i="1"/>
  <c r="AL1056" i="1"/>
  <c r="AL1055" i="1"/>
  <c r="AL1054" i="1"/>
  <c r="AL1053" i="1"/>
  <c r="AL1052" i="1"/>
  <c r="AL1051" i="1"/>
  <c r="AL1050" i="1"/>
  <c r="AL1049" i="1"/>
  <c r="AL1048" i="1"/>
  <c r="AL1047" i="1"/>
  <c r="AL1046" i="1"/>
  <c r="AL1045" i="1"/>
  <c r="AL1044" i="1"/>
  <c r="AL1043" i="1"/>
  <c r="AL1042" i="1"/>
  <c r="AL1041" i="1"/>
  <c r="AL1040" i="1"/>
  <c r="AL1039" i="1"/>
  <c r="AL1038" i="1"/>
  <c r="AL1037" i="1"/>
  <c r="AL1036" i="1"/>
  <c r="AL1035" i="1"/>
  <c r="AL1034" i="1"/>
  <c r="AL1033" i="1"/>
  <c r="AL1032" i="1"/>
  <c r="AL1031" i="1"/>
  <c r="AL1030" i="1"/>
  <c r="AL1029" i="1"/>
  <c r="AL1028" i="1"/>
  <c r="AL1027" i="1"/>
  <c r="AL1026" i="1"/>
  <c r="AL1025" i="1"/>
  <c r="AL1024" i="1"/>
  <c r="AL1023" i="1"/>
  <c r="AL1022" i="1"/>
  <c r="AL1021" i="1"/>
  <c r="AL1020" i="1"/>
  <c r="AL1019" i="1"/>
  <c r="AL1018" i="1"/>
  <c r="AL1017" i="1"/>
  <c r="AL1016" i="1"/>
  <c r="AL1015" i="1"/>
  <c r="AL1014" i="1"/>
  <c r="AL1013" i="1"/>
  <c r="AL1012" i="1"/>
  <c r="AL1011" i="1"/>
  <c r="AL1010" i="1"/>
  <c r="AL1009" i="1"/>
  <c r="AL1008" i="1"/>
  <c r="AL1007" i="1"/>
  <c r="AL1006" i="1"/>
  <c r="AL1005" i="1"/>
  <c r="AL1004" i="1"/>
  <c r="AL1003" i="1"/>
  <c r="AL1002" i="1"/>
  <c r="AL1001" i="1"/>
  <c r="AL1000" i="1"/>
  <c r="AL999" i="1"/>
  <c r="AL998" i="1"/>
  <c r="AL997" i="1"/>
  <c r="AL996" i="1"/>
  <c r="AL995" i="1"/>
  <c r="AL994" i="1"/>
  <c r="AL993" i="1"/>
  <c r="AL992" i="1"/>
  <c r="AL991" i="1"/>
  <c r="AL990" i="1"/>
  <c r="AL989" i="1"/>
  <c r="AL988" i="1"/>
  <c r="AL987" i="1"/>
  <c r="AL986" i="1"/>
  <c r="AL985" i="1"/>
  <c r="AL984" i="1"/>
  <c r="AL983" i="1"/>
  <c r="AL982" i="1"/>
  <c r="AL981" i="1"/>
  <c r="AL980" i="1"/>
  <c r="AL979" i="1"/>
  <c r="AL978" i="1"/>
  <c r="AL977" i="1"/>
  <c r="AL976" i="1"/>
  <c r="AL975" i="1"/>
  <c r="AL974" i="1"/>
  <c r="AL973" i="1"/>
  <c r="AL972" i="1"/>
  <c r="AL971" i="1"/>
  <c r="AL970" i="1"/>
  <c r="AL969" i="1"/>
  <c r="AL968" i="1"/>
  <c r="AL967" i="1"/>
  <c r="AL966" i="1"/>
  <c r="AL965" i="1"/>
  <c r="AL964" i="1"/>
  <c r="AL963" i="1"/>
  <c r="AL962" i="1"/>
  <c r="AL961" i="1"/>
  <c r="AL960" i="1"/>
  <c r="AL959" i="1"/>
  <c r="AL958" i="1"/>
  <c r="AL957" i="1"/>
  <c r="AL956" i="1"/>
  <c r="AL955" i="1"/>
  <c r="AL954" i="1"/>
  <c r="AL953" i="1"/>
  <c r="AL952" i="1"/>
  <c r="AL951" i="1"/>
  <c r="AL950" i="1"/>
  <c r="AL949" i="1"/>
  <c r="AL948" i="1"/>
  <c r="AL947" i="1"/>
  <c r="AL946" i="1"/>
  <c r="AL945" i="1"/>
  <c r="AL944" i="1"/>
  <c r="AL943" i="1"/>
  <c r="AL942" i="1"/>
  <c r="AL941" i="1"/>
  <c r="AL940" i="1"/>
  <c r="AL939" i="1"/>
  <c r="AL938" i="1"/>
  <c r="AL937" i="1"/>
  <c r="AL936" i="1"/>
  <c r="AL935" i="1"/>
  <c r="AL934" i="1"/>
  <c r="AL933" i="1"/>
  <c r="AL932" i="1"/>
  <c r="AL931" i="1"/>
  <c r="AL930" i="1"/>
  <c r="AL929" i="1"/>
  <c r="AL928" i="1"/>
  <c r="AL927" i="1"/>
  <c r="AL926" i="1"/>
  <c r="AL925" i="1"/>
  <c r="AL924" i="1"/>
  <c r="AL923" i="1"/>
  <c r="AL922" i="1"/>
  <c r="AL921" i="1"/>
  <c r="AL920" i="1"/>
  <c r="AL919" i="1"/>
  <c r="AL918" i="1"/>
  <c r="AL917" i="1"/>
  <c r="AL916" i="1"/>
  <c r="AL915" i="1"/>
  <c r="AL914" i="1"/>
  <c r="AL913" i="1"/>
  <c r="AL912" i="1"/>
  <c r="AL911" i="1"/>
  <c r="AL910" i="1"/>
  <c r="AL909" i="1"/>
  <c r="AL908" i="1"/>
  <c r="AL907" i="1"/>
  <c r="AL906" i="1"/>
  <c r="AL905" i="1"/>
  <c r="AL904" i="1"/>
  <c r="AL903" i="1"/>
  <c r="AL902" i="1"/>
  <c r="AL901" i="1"/>
  <c r="AL900" i="1"/>
  <c r="AL899" i="1"/>
  <c r="AL898" i="1"/>
  <c r="AL897" i="1"/>
  <c r="AL896" i="1"/>
  <c r="AL895" i="1"/>
  <c r="AL894" i="1"/>
  <c r="AL893" i="1"/>
  <c r="AL892" i="1"/>
  <c r="AL891" i="1"/>
  <c r="AL890" i="1"/>
  <c r="AL889" i="1"/>
  <c r="AL888" i="1"/>
  <c r="AL887" i="1"/>
  <c r="AL886" i="1"/>
  <c r="AL885" i="1"/>
  <c r="AL884" i="1"/>
  <c r="AL883" i="1"/>
  <c r="AL882" i="1"/>
  <c r="AL881" i="1"/>
  <c r="AL880" i="1"/>
  <c r="AL879" i="1"/>
  <c r="AL878" i="1"/>
  <c r="AL877" i="1"/>
  <c r="AL876" i="1"/>
  <c r="AL875" i="1"/>
  <c r="AL874" i="1"/>
  <c r="AL873" i="1"/>
  <c r="AL872" i="1"/>
  <c r="AL871" i="1"/>
  <c r="AL870" i="1"/>
  <c r="AL869" i="1"/>
  <c r="AL868" i="1"/>
  <c r="AL867" i="1"/>
  <c r="AL866" i="1"/>
  <c r="AL865" i="1"/>
  <c r="AL864" i="1"/>
  <c r="AL863" i="1"/>
  <c r="AL862" i="1"/>
  <c r="AL861" i="1"/>
  <c r="AL860" i="1"/>
  <c r="AL859" i="1"/>
  <c r="AL858" i="1"/>
  <c r="AL857" i="1"/>
  <c r="AL856" i="1"/>
  <c r="AL855" i="1"/>
  <c r="AL854" i="1"/>
  <c r="AL853" i="1"/>
  <c r="AL852" i="1"/>
  <c r="AL851" i="1"/>
  <c r="AL850" i="1"/>
  <c r="AL849" i="1"/>
  <c r="AL848" i="1"/>
  <c r="AL847" i="1"/>
  <c r="AL846" i="1"/>
  <c r="AL845" i="1"/>
  <c r="AL844" i="1"/>
  <c r="AL843" i="1"/>
  <c r="AL842" i="1"/>
  <c r="AL841" i="1"/>
  <c r="AL840" i="1"/>
  <c r="AL839" i="1"/>
  <c r="AL838" i="1"/>
  <c r="AL837" i="1"/>
  <c r="AL836" i="1"/>
  <c r="AL835" i="1"/>
  <c r="AL834" i="1"/>
  <c r="AL833" i="1"/>
  <c r="AL832" i="1"/>
  <c r="AL831" i="1"/>
  <c r="AL830" i="1"/>
  <c r="AL829" i="1"/>
  <c r="AL828" i="1"/>
  <c r="AL827" i="1"/>
  <c r="AL826" i="1"/>
  <c r="AL825" i="1"/>
  <c r="AL824" i="1"/>
  <c r="AL823" i="1"/>
  <c r="AL822" i="1"/>
  <c r="AL821" i="1"/>
  <c r="AL820" i="1"/>
  <c r="AL819" i="1"/>
  <c r="AL818" i="1"/>
  <c r="AL817" i="1"/>
  <c r="AL816" i="1"/>
  <c r="AL815" i="1"/>
  <c r="AL814" i="1"/>
  <c r="AL813" i="1"/>
  <c r="AL812" i="1"/>
  <c r="AL811" i="1"/>
  <c r="AL810" i="1"/>
  <c r="AL809" i="1"/>
  <c r="AL808" i="1"/>
  <c r="AL807" i="1"/>
  <c r="AL806" i="1"/>
  <c r="AL805" i="1"/>
  <c r="AL804" i="1"/>
  <c r="AL803" i="1"/>
  <c r="AL802" i="1"/>
  <c r="AL801" i="1"/>
  <c r="AL800" i="1"/>
  <c r="AL799" i="1"/>
  <c r="AL798" i="1"/>
  <c r="AL797" i="1"/>
  <c r="AL796" i="1"/>
  <c r="AL795" i="1"/>
  <c r="AL794" i="1"/>
  <c r="AL793" i="1"/>
  <c r="AL792" i="1"/>
  <c r="AL791" i="1"/>
  <c r="AL790" i="1"/>
  <c r="AL789" i="1"/>
  <c r="AL788" i="1"/>
  <c r="AL787" i="1"/>
  <c r="AL786" i="1"/>
  <c r="AL785" i="1"/>
  <c r="AL784" i="1"/>
  <c r="AL783" i="1"/>
  <c r="AL782" i="1"/>
  <c r="AL781" i="1"/>
  <c r="AL780" i="1"/>
  <c r="AL779" i="1"/>
  <c r="AL778" i="1"/>
  <c r="AL777" i="1"/>
  <c r="AL776" i="1"/>
  <c r="AL775" i="1"/>
  <c r="AL774" i="1"/>
  <c r="AL773" i="1"/>
  <c r="AL772" i="1"/>
  <c r="AL771" i="1"/>
  <c r="AL770" i="1"/>
  <c r="AL769" i="1"/>
  <c r="AL768" i="1"/>
  <c r="AL767" i="1"/>
  <c r="AL766" i="1"/>
  <c r="AL765" i="1"/>
  <c r="AL764" i="1"/>
  <c r="AL763" i="1"/>
  <c r="AL762" i="1"/>
  <c r="AL761" i="1"/>
  <c r="AL760" i="1"/>
  <c r="AL759" i="1"/>
  <c r="AL758" i="1"/>
  <c r="AL757" i="1"/>
  <c r="AL756" i="1"/>
  <c r="AL755" i="1"/>
  <c r="AL754" i="1"/>
  <c r="AL753" i="1"/>
  <c r="AL752" i="1"/>
  <c r="AL751" i="1"/>
  <c r="AL750" i="1"/>
  <c r="AL749" i="1"/>
  <c r="AL748" i="1"/>
  <c r="AL747" i="1"/>
  <c r="AL746" i="1"/>
  <c r="AL745" i="1"/>
  <c r="AL744" i="1"/>
  <c r="AL743" i="1"/>
  <c r="AL742" i="1"/>
  <c r="AL741" i="1"/>
  <c r="AL740" i="1"/>
  <c r="AL739" i="1"/>
  <c r="AL738" i="1"/>
  <c r="AL737" i="1"/>
  <c r="AL736" i="1"/>
  <c r="AL735" i="1"/>
  <c r="AL734" i="1"/>
  <c r="AL733" i="1"/>
  <c r="AL732" i="1"/>
  <c r="AL731" i="1"/>
  <c r="AL730" i="1"/>
  <c r="AL729" i="1"/>
  <c r="AL728" i="1"/>
  <c r="AL727" i="1"/>
  <c r="AL726" i="1"/>
  <c r="AL725" i="1"/>
  <c r="AL724" i="1"/>
  <c r="AL723" i="1"/>
  <c r="AL722" i="1"/>
  <c r="AL721" i="1"/>
  <c r="AL720" i="1"/>
  <c r="AL719" i="1"/>
  <c r="AL718" i="1"/>
  <c r="AL717" i="1"/>
  <c r="AL716" i="1"/>
  <c r="AL715" i="1"/>
  <c r="AL714" i="1"/>
  <c r="AL713" i="1"/>
  <c r="AL712" i="1"/>
  <c r="AL711" i="1"/>
  <c r="AL710" i="1"/>
  <c r="AL709" i="1"/>
  <c r="AL708" i="1"/>
  <c r="AL707" i="1"/>
  <c r="AL706" i="1"/>
  <c r="AL705" i="1"/>
  <c r="AL704" i="1"/>
  <c r="AL703" i="1"/>
  <c r="AL702" i="1"/>
  <c r="AL701" i="1"/>
  <c r="AL700" i="1"/>
  <c r="AL699" i="1"/>
  <c r="AL698" i="1"/>
  <c r="AL697" i="1"/>
  <c r="AL696" i="1"/>
  <c r="AL695" i="1"/>
  <c r="AL694" i="1"/>
  <c r="AL693" i="1"/>
  <c r="AL692" i="1"/>
  <c r="AL691" i="1"/>
  <c r="AL690" i="1"/>
  <c r="AL689" i="1"/>
  <c r="AL688" i="1"/>
  <c r="AL687" i="1"/>
  <c r="AL686" i="1"/>
  <c r="AL685" i="1"/>
  <c r="AL684" i="1"/>
  <c r="AL683" i="1"/>
  <c r="AL682" i="1"/>
  <c r="AL681" i="1"/>
  <c r="AL680" i="1"/>
  <c r="AL679" i="1"/>
  <c r="AL678" i="1"/>
  <c r="AL677" i="1"/>
  <c r="AL676" i="1"/>
  <c r="AL675" i="1"/>
  <c r="AL674" i="1"/>
  <c r="AL673" i="1"/>
  <c r="AL672" i="1"/>
  <c r="AL671" i="1"/>
  <c r="AL670" i="1"/>
  <c r="AL669" i="1"/>
  <c r="AL668" i="1"/>
  <c r="AL667" i="1"/>
  <c r="AL666" i="1"/>
  <c r="AL665" i="1"/>
  <c r="AL664" i="1"/>
  <c r="AL663" i="1"/>
  <c r="AL662" i="1"/>
  <c r="AL661" i="1"/>
  <c r="AL660" i="1"/>
  <c r="AL659" i="1"/>
  <c r="AL658" i="1"/>
  <c r="AL657" i="1"/>
  <c r="AL656" i="1"/>
  <c r="AL655" i="1"/>
  <c r="AL654" i="1"/>
  <c r="AL653" i="1"/>
  <c r="AL652" i="1"/>
  <c r="AL651" i="1"/>
  <c r="AL650" i="1"/>
  <c r="AL649" i="1"/>
  <c r="AL648" i="1"/>
  <c r="AL647" i="1"/>
  <c r="AL646" i="1"/>
  <c r="AL645" i="1"/>
  <c r="AL644" i="1"/>
  <c r="AL643" i="1"/>
  <c r="AL642" i="1"/>
  <c r="AL641" i="1"/>
  <c r="AL640" i="1"/>
  <c r="AL639" i="1"/>
  <c r="AL638" i="1"/>
  <c r="AL637" i="1"/>
  <c r="AL636" i="1"/>
  <c r="AL635" i="1"/>
  <c r="AL634" i="1"/>
  <c r="AL633" i="1"/>
  <c r="AL632" i="1"/>
  <c r="AL631" i="1"/>
  <c r="AL630" i="1"/>
  <c r="AL629" i="1"/>
  <c r="AL628" i="1"/>
  <c r="AL627" i="1"/>
  <c r="AL626" i="1"/>
  <c r="AL625" i="1"/>
  <c r="AL624" i="1"/>
  <c r="AL623" i="1"/>
  <c r="AL622" i="1"/>
  <c r="AL621" i="1"/>
  <c r="AL620" i="1"/>
  <c r="AL619" i="1"/>
  <c r="AL618" i="1"/>
  <c r="AL617" i="1"/>
  <c r="AL616" i="1"/>
  <c r="AL615" i="1"/>
  <c r="AL614" i="1"/>
  <c r="AL613" i="1"/>
  <c r="AL612" i="1"/>
  <c r="AL611" i="1"/>
  <c r="AL610" i="1"/>
  <c r="AL609" i="1"/>
  <c r="AL608" i="1"/>
  <c r="AL607" i="1"/>
  <c r="AL606" i="1"/>
  <c r="AL605" i="1"/>
  <c r="AL604" i="1"/>
  <c r="AL603" i="1"/>
  <c r="AL602" i="1"/>
  <c r="AL601" i="1"/>
  <c r="AL600" i="1"/>
  <c r="AL599" i="1"/>
  <c r="AL598" i="1"/>
  <c r="AL597" i="1"/>
  <c r="AL596" i="1"/>
  <c r="AL595" i="1"/>
  <c r="AL594" i="1"/>
  <c r="AL593" i="1"/>
  <c r="AL592" i="1"/>
  <c r="AL591" i="1"/>
  <c r="AL590" i="1"/>
  <c r="AL589" i="1"/>
  <c r="AL588" i="1"/>
  <c r="AL587" i="1"/>
  <c r="AL586" i="1"/>
  <c r="AL585" i="1"/>
  <c r="AL584" i="1"/>
  <c r="AL583" i="1"/>
  <c r="AL582" i="1"/>
  <c r="AL581" i="1"/>
  <c r="AL580" i="1"/>
  <c r="AL579" i="1"/>
  <c r="AL578" i="1"/>
  <c r="AL577" i="1"/>
  <c r="AL576" i="1"/>
  <c r="AL575" i="1"/>
  <c r="AL574" i="1"/>
  <c r="AL573" i="1"/>
  <c r="AL572" i="1"/>
  <c r="AL571" i="1"/>
  <c r="AL570" i="1"/>
  <c r="AL569" i="1"/>
  <c r="AL568" i="1"/>
  <c r="AL567" i="1"/>
  <c r="AL566" i="1"/>
  <c r="AL565" i="1"/>
  <c r="AL564" i="1"/>
  <c r="AL563" i="1"/>
  <c r="AL562" i="1"/>
  <c r="AL561" i="1"/>
  <c r="AL560" i="1"/>
  <c r="AL559" i="1"/>
  <c r="AL558" i="1"/>
  <c r="AL557" i="1"/>
  <c r="AL556" i="1"/>
  <c r="AL555" i="1"/>
  <c r="AL554" i="1"/>
  <c r="AL553" i="1"/>
  <c r="AL552" i="1"/>
  <c r="AL551" i="1"/>
  <c r="AL550" i="1"/>
  <c r="AL549" i="1"/>
  <c r="AL548" i="1"/>
  <c r="AL547" i="1"/>
  <c r="AL546" i="1"/>
  <c r="AL545" i="1"/>
  <c r="AL544" i="1"/>
  <c r="AL543" i="1"/>
  <c r="AL542" i="1"/>
  <c r="AL541" i="1"/>
  <c r="AL540" i="1"/>
  <c r="AL539" i="1"/>
  <c r="AL538" i="1"/>
  <c r="AL537" i="1"/>
  <c r="AL536" i="1"/>
  <c r="AL535" i="1"/>
  <c r="AL534" i="1"/>
  <c r="AL533" i="1"/>
  <c r="AL532" i="1"/>
  <c r="AL531" i="1"/>
  <c r="AL530" i="1"/>
  <c r="AL529" i="1"/>
  <c r="AL528" i="1"/>
  <c r="AL527" i="1"/>
  <c r="AL526" i="1"/>
  <c r="AL525" i="1"/>
  <c r="AL524" i="1"/>
  <c r="AL523" i="1"/>
  <c r="AL522" i="1"/>
  <c r="AL521" i="1"/>
  <c r="AL520" i="1"/>
  <c r="AL519" i="1"/>
  <c r="AL518" i="1"/>
  <c r="AL517" i="1"/>
  <c r="AL516" i="1"/>
  <c r="AL515" i="1"/>
  <c r="AL514" i="1"/>
  <c r="AL513" i="1"/>
  <c r="AL512" i="1"/>
  <c r="AL511" i="1"/>
  <c r="AL510" i="1"/>
  <c r="AL509" i="1"/>
  <c r="AL508" i="1"/>
  <c r="AL507" i="1"/>
  <c r="AL506" i="1"/>
  <c r="AL505" i="1"/>
  <c r="AL504" i="1"/>
  <c r="AL503" i="1"/>
  <c r="AL502" i="1"/>
  <c r="AL501" i="1"/>
  <c r="AL500" i="1"/>
  <c r="AL499" i="1"/>
  <c r="AL498" i="1"/>
  <c r="AL497" i="1"/>
  <c r="AL496" i="1"/>
  <c r="AL495" i="1"/>
  <c r="AL494" i="1"/>
  <c r="AL493" i="1"/>
  <c r="AL492" i="1"/>
  <c r="AL491" i="1"/>
  <c r="AL490" i="1"/>
  <c r="AL489" i="1"/>
  <c r="AL488" i="1"/>
  <c r="AL487" i="1"/>
  <c r="AL486" i="1"/>
  <c r="AL485" i="1"/>
  <c r="AL484" i="1"/>
  <c r="AL483" i="1"/>
  <c r="AL482" i="1"/>
  <c r="AL481" i="1"/>
  <c r="AL480" i="1"/>
  <c r="AL479" i="1"/>
  <c r="AL478" i="1"/>
  <c r="AL477" i="1"/>
  <c r="AL476" i="1"/>
  <c r="AL475" i="1"/>
  <c r="AL474" i="1"/>
  <c r="AL473" i="1"/>
  <c r="AL472" i="1"/>
  <c r="AL471" i="1"/>
  <c r="AL470" i="1"/>
  <c r="AL469" i="1"/>
  <c r="AL468" i="1"/>
  <c r="AL467" i="1"/>
  <c r="AL466" i="1"/>
  <c r="AL465" i="1"/>
  <c r="AL464" i="1"/>
  <c r="AL463" i="1"/>
  <c r="AL462" i="1"/>
  <c r="AL461" i="1"/>
  <c r="AL460" i="1"/>
  <c r="AL459" i="1"/>
  <c r="AL458" i="1"/>
  <c r="AL457" i="1"/>
  <c r="AL456" i="1"/>
  <c r="AL455" i="1"/>
  <c r="AL454" i="1"/>
  <c r="AL453" i="1"/>
  <c r="AL452" i="1"/>
  <c r="AL451" i="1"/>
  <c r="AL450" i="1"/>
  <c r="AL449" i="1"/>
  <c r="AL448" i="1"/>
  <c r="AL447" i="1"/>
  <c r="AL446" i="1"/>
  <c r="AL445" i="1"/>
  <c r="AL444" i="1"/>
  <c r="AL443" i="1"/>
  <c r="AL442" i="1"/>
  <c r="AL441" i="1"/>
  <c r="AL440" i="1"/>
  <c r="AL439" i="1"/>
  <c r="AL438" i="1"/>
  <c r="AL437" i="1"/>
  <c r="AL436" i="1"/>
  <c r="AL435" i="1"/>
  <c r="AL434" i="1"/>
  <c r="AL433" i="1"/>
  <c r="AL432" i="1"/>
  <c r="AL431" i="1"/>
  <c r="AL430" i="1"/>
  <c r="AL429" i="1"/>
  <c r="AL428" i="1"/>
  <c r="AL427" i="1"/>
  <c r="AL426" i="1"/>
  <c r="AL425" i="1"/>
  <c r="AL424" i="1"/>
  <c r="AL423" i="1"/>
  <c r="AL422" i="1"/>
  <c r="AL421" i="1"/>
  <c r="AL420" i="1"/>
  <c r="AL419" i="1"/>
  <c r="AL418" i="1"/>
  <c r="AL417" i="1"/>
  <c r="AL416" i="1"/>
  <c r="AL415" i="1"/>
  <c r="AL414" i="1"/>
  <c r="AL413" i="1"/>
  <c r="AL412" i="1"/>
  <c r="AL411" i="1"/>
  <c r="AL410" i="1"/>
  <c r="AL409" i="1"/>
  <c r="AL408" i="1"/>
  <c r="AL407" i="1"/>
  <c r="AL406" i="1"/>
  <c r="AL405" i="1"/>
  <c r="AL404" i="1"/>
  <c r="AL403" i="1"/>
  <c r="AL402" i="1"/>
  <c r="AL401" i="1"/>
  <c r="AL400" i="1"/>
  <c r="AL399" i="1"/>
  <c r="AL398" i="1"/>
  <c r="AL397" i="1"/>
  <c r="AL396" i="1"/>
  <c r="AL395" i="1"/>
  <c r="AL394" i="1"/>
  <c r="AL393" i="1"/>
  <c r="AL392" i="1"/>
  <c r="AL391" i="1"/>
  <c r="AL390" i="1"/>
  <c r="AL389" i="1"/>
  <c r="AL388" i="1"/>
  <c r="AL387" i="1"/>
  <c r="AL386" i="1"/>
  <c r="AL385" i="1"/>
  <c r="AL384" i="1"/>
  <c r="AL383" i="1"/>
  <c r="AL382" i="1"/>
  <c r="AL381" i="1"/>
  <c r="AL380" i="1"/>
  <c r="AL379" i="1"/>
  <c r="AL378" i="1"/>
  <c r="AL377" i="1"/>
  <c r="AL376" i="1"/>
  <c r="AL375" i="1"/>
  <c r="AL374" i="1"/>
  <c r="AL373" i="1"/>
  <c r="AL372" i="1"/>
  <c r="AL371" i="1"/>
  <c r="AL370" i="1"/>
  <c r="AL369" i="1"/>
  <c r="AL368" i="1"/>
  <c r="AL367" i="1"/>
  <c r="AL366" i="1"/>
  <c r="AL365" i="1"/>
  <c r="AL364" i="1"/>
  <c r="AL363" i="1"/>
  <c r="AL362" i="1"/>
  <c r="AL361" i="1"/>
  <c r="AL360" i="1"/>
  <c r="AL359" i="1"/>
  <c r="AL358" i="1"/>
  <c r="AL357" i="1"/>
  <c r="AL356" i="1"/>
  <c r="AL355" i="1"/>
  <c r="AL354" i="1"/>
  <c r="AL353" i="1"/>
  <c r="AL352" i="1"/>
  <c r="AL351" i="1"/>
  <c r="AL350" i="1"/>
  <c r="AL349" i="1"/>
  <c r="AL348" i="1"/>
  <c r="AL347" i="1"/>
  <c r="AL346" i="1"/>
  <c r="AL345" i="1"/>
  <c r="AL344" i="1"/>
  <c r="AL343" i="1"/>
  <c r="AL342" i="1"/>
  <c r="AL341" i="1"/>
  <c r="AL340" i="1"/>
  <c r="AL339" i="1"/>
  <c r="AL338" i="1"/>
  <c r="AL337" i="1"/>
  <c r="AL336" i="1"/>
  <c r="AL335" i="1"/>
  <c r="AL334" i="1"/>
  <c r="AL333" i="1"/>
  <c r="AL332" i="1"/>
  <c r="AL331" i="1"/>
  <c r="AL330" i="1"/>
  <c r="AL329" i="1"/>
  <c r="AL328" i="1"/>
  <c r="AL327" i="1"/>
  <c r="AL326" i="1"/>
  <c r="AL325" i="1"/>
  <c r="AL324" i="1"/>
  <c r="AL323" i="1"/>
  <c r="AL322" i="1"/>
  <c r="AL321" i="1"/>
  <c r="AL320" i="1"/>
  <c r="AL319" i="1"/>
  <c r="AL318" i="1"/>
  <c r="AL317" i="1"/>
  <c r="AL316" i="1"/>
  <c r="AL315" i="1"/>
  <c r="AL314" i="1"/>
  <c r="AL313" i="1"/>
  <c r="AL312" i="1"/>
  <c r="AL311" i="1"/>
  <c r="AL310" i="1"/>
  <c r="AL309" i="1"/>
  <c r="AL308" i="1"/>
  <c r="AL307" i="1"/>
  <c r="AL306" i="1"/>
  <c r="AL305" i="1"/>
  <c r="AL304" i="1"/>
  <c r="AL303" i="1"/>
  <c r="AL302" i="1"/>
  <c r="AL301" i="1"/>
  <c r="AL300" i="1"/>
  <c r="AL299" i="1"/>
  <c r="AL298" i="1"/>
  <c r="AL297" i="1"/>
  <c r="AL296" i="1"/>
  <c r="AL295" i="1"/>
  <c r="AL294" i="1"/>
  <c r="AL293" i="1"/>
  <c r="AL292" i="1"/>
  <c r="AL291" i="1"/>
  <c r="AL290" i="1"/>
  <c r="AL289" i="1"/>
  <c r="AL288" i="1"/>
  <c r="AL287" i="1"/>
  <c r="AL286" i="1"/>
  <c r="AL285" i="1"/>
  <c r="AL284" i="1"/>
  <c r="AL283" i="1"/>
  <c r="AL282" i="1"/>
  <c r="AL281" i="1"/>
  <c r="AL280" i="1"/>
  <c r="AL279" i="1"/>
  <c r="AL278" i="1"/>
  <c r="AL277" i="1"/>
  <c r="AL276" i="1"/>
  <c r="AL275" i="1"/>
  <c r="AL274" i="1"/>
  <c r="AL273" i="1"/>
  <c r="AL272" i="1"/>
  <c r="AL271" i="1"/>
  <c r="AL270" i="1"/>
  <c r="AL269" i="1"/>
  <c r="AL268" i="1"/>
  <c r="AL267" i="1"/>
  <c r="AL266" i="1"/>
  <c r="AL265" i="1"/>
  <c r="AL264" i="1"/>
  <c r="AL263" i="1"/>
  <c r="AL262" i="1"/>
  <c r="AL261" i="1"/>
  <c r="AL260" i="1"/>
  <c r="AL259" i="1"/>
  <c r="AL258" i="1"/>
  <c r="AL257" i="1"/>
  <c r="AL256" i="1"/>
  <c r="AL255" i="1"/>
  <c r="AL254" i="1"/>
  <c r="AL253" i="1"/>
  <c r="AL252" i="1"/>
  <c r="AL251" i="1"/>
  <c r="AL250" i="1"/>
  <c r="AL249" i="1"/>
  <c r="AL248" i="1"/>
  <c r="AL247" i="1"/>
  <c r="AL246" i="1"/>
  <c r="AL245" i="1"/>
  <c r="AL244" i="1"/>
  <c r="AL243" i="1"/>
  <c r="AL242" i="1"/>
  <c r="AL241" i="1"/>
  <c r="AL240" i="1"/>
  <c r="AL239" i="1"/>
  <c r="AL238" i="1"/>
  <c r="AL237" i="1"/>
  <c r="AL236" i="1"/>
  <c r="AL235" i="1"/>
  <c r="AL234" i="1"/>
  <c r="AL233" i="1"/>
  <c r="AL232" i="1"/>
  <c r="AL231" i="1"/>
  <c r="AL230" i="1"/>
  <c r="AL229" i="1"/>
  <c r="AL228" i="1"/>
  <c r="AL227" i="1"/>
  <c r="AL226" i="1"/>
  <c r="AL225" i="1"/>
  <c r="AL224" i="1"/>
  <c r="AL223" i="1"/>
  <c r="AL222" i="1"/>
  <c r="AL221" i="1"/>
  <c r="AL220" i="1"/>
  <c r="AL219" i="1"/>
  <c r="AL218" i="1"/>
  <c r="AL217" i="1"/>
  <c r="AL216" i="1"/>
  <c r="AL215" i="1"/>
  <c r="AL214" i="1"/>
  <c r="AL213" i="1"/>
  <c r="AL212" i="1"/>
  <c r="AL211" i="1"/>
  <c r="AL210" i="1"/>
  <c r="AL209" i="1"/>
  <c r="AL208" i="1"/>
  <c r="AL207" i="1"/>
  <c r="AL206" i="1"/>
  <c r="AL205" i="1"/>
  <c r="AL204" i="1"/>
  <c r="AL203" i="1"/>
  <c r="AL202" i="1"/>
  <c r="AL201" i="1"/>
  <c r="AL200" i="1"/>
  <c r="AL199" i="1"/>
  <c r="AL198" i="1"/>
  <c r="AL197" i="1"/>
  <c r="AL196" i="1"/>
  <c r="AL195" i="1"/>
  <c r="AL194" i="1"/>
  <c r="AL193" i="1"/>
  <c r="AL192" i="1"/>
  <c r="AL191" i="1"/>
  <c r="AL190" i="1"/>
  <c r="AL189" i="1"/>
  <c r="AL188" i="1"/>
  <c r="AL187" i="1"/>
  <c r="AL186" i="1"/>
  <c r="AL185" i="1"/>
  <c r="AL184" i="1"/>
  <c r="AL183" i="1"/>
  <c r="AL182" i="1"/>
  <c r="AL181" i="1"/>
  <c r="AL180" i="1"/>
  <c r="AL179" i="1"/>
  <c r="AL178" i="1"/>
  <c r="AL177" i="1"/>
  <c r="AL176" i="1"/>
  <c r="AL175" i="1"/>
  <c r="AL174" i="1"/>
  <c r="AL173" i="1"/>
  <c r="AL172" i="1"/>
  <c r="AL171" i="1"/>
  <c r="AL170" i="1"/>
  <c r="AL169" i="1"/>
  <c r="AL168" i="1"/>
  <c r="AL167" i="1"/>
  <c r="AL166" i="1"/>
  <c r="AL165" i="1"/>
  <c r="AL164" i="1"/>
  <c r="AL163" i="1"/>
  <c r="AL162" i="1"/>
  <c r="AL161" i="1"/>
  <c r="AL160" i="1"/>
  <c r="AL159" i="1"/>
  <c r="AL158" i="1"/>
  <c r="AL157" i="1"/>
  <c r="AL156" i="1"/>
  <c r="AL155" i="1"/>
  <c r="AL154" i="1"/>
  <c r="AL153" i="1"/>
  <c r="AL152" i="1"/>
  <c r="AL151" i="1"/>
  <c r="AL150" i="1"/>
  <c r="AL149" i="1"/>
  <c r="AL148" i="1"/>
  <c r="AL147" i="1"/>
  <c r="AL146" i="1"/>
  <c r="AL145" i="1"/>
  <c r="AL144" i="1"/>
  <c r="AL143" i="1"/>
  <c r="AL142" i="1"/>
  <c r="AL141" i="1"/>
  <c r="AL140" i="1"/>
  <c r="AL139" i="1"/>
  <c r="AL138" i="1"/>
  <c r="AL137" i="1"/>
  <c r="AL136" i="1"/>
  <c r="AL135" i="1"/>
  <c r="AL134" i="1"/>
  <c r="AL133" i="1"/>
  <c r="AL132" i="1"/>
  <c r="AL131" i="1"/>
  <c r="AL130" i="1"/>
  <c r="AL129" i="1"/>
  <c r="AL128" i="1"/>
  <c r="AL127" i="1"/>
  <c r="AL126" i="1"/>
  <c r="AL125" i="1"/>
  <c r="AL124" i="1"/>
  <c r="AL123" i="1"/>
  <c r="AL122" i="1"/>
  <c r="AL121" i="1"/>
  <c r="AL120" i="1"/>
  <c r="AL119" i="1"/>
  <c r="AL118" i="1"/>
  <c r="AL117" i="1"/>
  <c r="AL116" i="1"/>
  <c r="AL115" i="1"/>
  <c r="AL114" i="1"/>
  <c r="AL113" i="1"/>
  <c r="AL112" i="1"/>
  <c r="AL111" i="1"/>
  <c r="AL110" i="1"/>
  <c r="AL109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AL96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L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L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L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X10008" i="1"/>
  <c r="X10007" i="1"/>
  <c r="X10006" i="1"/>
  <c r="X10005" i="1"/>
  <c r="X10004" i="1"/>
  <c r="X10003" i="1"/>
  <c r="X10002" i="1"/>
  <c r="X10001" i="1"/>
  <c r="X10000" i="1"/>
  <c r="X9999" i="1"/>
  <c r="X9998" i="1"/>
  <c r="X9997" i="1"/>
  <c r="X9996" i="1"/>
  <c r="X9995" i="1"/>
  <c r="X9994" i="1"/>
  <c r="X9993" i="1"/>
  <c r="X9992" i="1"/>
  <c r="X9991" i="1"/>
  <c r="X9990" i="1"/>
  <c r="X9989" i="1"/>
  <c r="X9988" i="1"/>
  <c r="X9987" i="1"/>
  <c r="X9986" i="1"/>
  <c r="X9985" i="1"/>
  <c r="X9984" i="1"/>
  <c r="X9983" i="1"/>
  <c r="X9982" i="1"/>
  <c r="X9981" i="1"/>
  <c r="X9980" i="1"/>
  <c r="X9979" i="1"/>
  <c r="X9978" i="1"/>
  <c r="X9977" i="1"/>
  <c r="X9976" i="1"/>
  <c r="X9975" i="1"/>
  <c r="X9974" i="1"/>
  <c r="X9973" i="1"/>
  <c r="X9972" i="1"/>
  <c r="X9971" i="1"/>
  <c r="X9970" i="1"/>
  <c r="X9969" i="1"/>
  <c r="X9968" i="1"/>
  <c r="X9967" i="1"/>
  <c r="X9966" i="1"/>
  <c r="X9965" i="1"/>
  <c r="X9964" i="1"/>
  <c r="X9963" i="1"/>
  <c r="X9962" i="1"/>
  <c r="X9961" i="1"/>
  <c r="X9960" i="1"/>
  <c r="X9959" i="1"/>
  <c r="X9958" i="1"/>
  <c r="X9957" i="1"/>
  <c r="X9956" i="1"/>
  <c r="X9955" i="1"/>
  <c r="X9954" i="1"/>
  <c r="X9953" i="1"/>
  <c r="X9952" i="1"/>
  <c r="X9951" i="1"/>
  <c r="X9950" i="1"/>
  <c r="X9949" i="1"/>
  <c r="X9948" i="1"/>
  <c r="X9947" i="1"/>
  <c r="X9946" i="1"/>
  <c r="X9945" i="1"/>
  <c r="X9944" i="1"/>
  <c r="X9943" i="1"/>
  <c r="X9942" i="1"/>
  <c r="X9941" i="1"/>
  <c r="X9940" i="1"/>
  <c r="X9939" i="1"/>
  <c r="X9938" i="1"/>
  <c r="X9937" i="1"/>
  <c r="X9936" i="1"/>
  <c r="X9935" i="1"/>
  <c r="X9934" i="1"/>
  <c r="X9933" i="1"/>
  <c r="X9932" i="1"/>
  <c r="X9931" i="1"/>
  <c r="X9930" i="1"/>
  <c r="X9929" i="1"/>
  <c r="X9928" i="1"/>
  <c r="X9927" i="1"/>
  <c r="X9926" i="1"/>
  <c r="X9925" i="1"/>
  <c r="X9924" i="1"/>
  <c r="X9923" i="1"/>
  <c r="X9922" i="1"/>
  <c r="X9921" i="1"/>
  <c r="X9920" i="1"/>
  <c r="X9919" i="1"/>
  <c r="X9918" i="1"/>
  <c r="X9917" i="1"/>
  <c r="X9916" i="1"/>
  <c r="X9915" i="1"/>
  <c r="X9914" i="1"/>
  <c r="X9913" i="1"/>
  <c r="X9912" i="1"/>
  <c r="X9911" i="1"/>
  <c r="X9910" i="1"/>
  <c r="X9909" i="1"/>
  <c r="X9908" i="1"/>
  <c r="X9907" i="1"/>
  <c r="X9906" i="1"/>
  <c r="X9905" i="1"/>
  <c r="X9904" i="1"/>
  <c r="X9903" i="1"/>
  <c r="X9902" i="1"/>
  <c r="X9901" i="1"/>
  <c r="X9900" i="1"/>
  <c r="X9899" i="1"/>
  <c r="X9898" i="1"/>
  <c r="X9897" i="1"/>
  <c r="X9896" i="1"/>
  <c r="X9895" i="1"/>
  <c r="X9894" i="1"/>
  <c r="X9893" i="1"/>
  <c r="X9892" i="1"/>
  <c r="X9891" i="1"/>
  <c r="X9890" i="1"/>
  <c r="X9889" i="1"/>
  <c r="X9888" i="1"/>
  <c r="X9887" i="1"/>
  <c r="X9886" i="1"/>
  <c r="X9885" i="1"/>
  <c r="X9884" i="1"/>
  <c r="X9883" i="1"/>
  <c r="X9882" i="1"/>
  <c r="X9881" i="1"/>
  <c r="X9880" i="1"/>
  <c r="X9879" i="1"/>
  <c r="X9878" i="1"/>
  <c r="X9877" i="1"/>
  <c r="X9876" i="1"/>
  <c r="X9875" i="1"/>
  <c r="X9874" i="1"/>
  <c r="X9873" i="1"/>
  <c r="X9872" i="1"/>
  <c r="X9871" i="1"/>
  <c r="X9870" i="1"/>
  <c r="X9869" i="1"/>
  <c r="X9868" i="1"/>
  <c r="X9867" i="1"/>
  <c r="X9866" i="1"/>
  <c r="X9865" i="1"/>
  <c r="X9864" i="1"/>
  <c r="X9863" i="1"/>
  <c r="X9862" i="1"/>
  <c r="X9861" i="1"/>
  <c r="X9860" i="1"/>
  <c r="X9859" i="1"/>
  <c r="X9858" i="1"/>
  <c r="X9857" i="1"/>
  <c r="X9856" i="1"/>
  <c r="X9855" i="1"/>
  <c r="X9854" i="1"/>
  <c r="X9853" i="1"/>
  <c r="X9852" i="1"/>
  <c r="X9851" i="1"/>
  <c r="X9850" i="1"/>
  <c r="X9849" i="1"/>
  <c r="X9848" i="1"/>
  <c r="X9847" i="1"/>
  <c r="X9846" i="1"/>
  <c r="X9845" i="1"/>
  <c r="X9844" i="1"/>
  <c r="X9843" i="1"/>
  <c r="X9842" i="1"/>
  <c r="X9841" i="1"/>
  <c r="X9840" i="1"/>
  <c r="X9839" i="1"/>
  <c r="X9838" i="1"/>
  <c r="X9837" i="1"/>
  <c r="X9836" i="1"/>
  <c r="X9835" i="1"/>
  <c r="X9834" i="1"/>
  <c r="X9833" i="1"/>
  <c r="X9832" i="1"/>
  <c r="X9831" i="1"/>
  <c r="X9830" i="1"/>
  <c r="X9829" i="1"/>
  <c r="X9828" i="1"/>
  <c r="X9827" i="1"/>
  <c r="X9826" i="1"/>
  <c r="X9825" i="1"/>
  <c r="X9824" i="1"/>
  <c r="X9823" i="1"/>
  <c r="X9822" i="1"/>
  <c r="X9821" i="1"/>
  <c r="X9820" i="1"/>
  <c r="X9819" i="1"/>
  <c r="X9818" i="1"/>
  <c r="X9817" i="1"/>
  <c r="X9816" i="1"/>
  <c r="X9815" i="1"/>
  <c r="X9814" i="1"/>
  <c r="X9813" i="1"/>
  <c r="X9812" i="1"/>
  <c r="X9811" i="1"/>
  <c r="X9810" i="1"/>
  <c r="X9809" i="1"/>
  <c r="X9808" i="1"/>
  <c r="X9807" i="1"/>
  <c r="X9806" i="1"/>
  <c r="X9805" i="1"/>
  <c r="X9804" i="1"/>
  <c r="X9803" i="1"/>
  <c r="X9802" i="1"/>
  <c r="X9801" i="1"/>
  <c r="X9800" i="1"/>
  <c r="X9799" i="1"/>
  <c r="X9798" i="1"/>
  <c r="X9797" i="1"/>
  <c r="X9796" i="1"/>
  <c r="X9795" i="1"/>
  <c r="X9794" i="1"/>
  <c r="X9793" i="1"/>
  <c r="X9792" i="1"/>
  <c r="X9791" i="1"/>
  <c r="X9790" i="1"/>
  <c r="X9789" i="1"/>
  <c r="X9788" i="1"/>
  <c r="X9787" i="1"/>
  <c r="X9786" i="1"/>
  <c r="X9785" i="1"/>
  <c r="X9784" i="1"/>
  <c r="X9783" i="1"/>
  <c r="X9782" i="1"/>
  <c r="X9781" i="1"/>
  <c r="X9780" i="1"/>
  <c r="X9779" i="1"/>
  <c r="X9778" i="1"/>
  <c r="X9777" i="1"/>
  <c r="X9776" i="1"/>
  <c r="X9775" i="1"/>
  <c r="X9774" i="1"/>
  <c r="X9773" i="1"/>
  <c r="X9772" i="1"/>
  <c r="X9771" i="1"/>
  <c r="X9770" i="1"/>
  <c r="X9769" i="1"/>
  <c r="X9768" i="1"/>
  <c r="X9767" i="1"/>
  <c r="X9766" i="1"/>
  <c r="X9765" i="1"/>
  <c r="X9764" i="1"/>
  <c r="X9763" i="1"/>
  <c r="X9762" i="1"/>
  <c r="X9761" i="1"/>
  <c r="X9760" i="1"/>
  <c r="X9759" i="1"/>
  <c r="X9758" i="1"/>
  <c r="X9757" i="1"/>
  <c r="X9756" i="1"/>
  <c r="X9755" i="1"/>
  <c r="X9754" i="1"/>
  <c r="X9753" i="1"/>
  <c r="X9752" i="1"/>
  <c r="X9751" i="1"/>
  <c r="X9750" i="1"/>
  <c r="X9749" i="1"/>
  <c r="X9748" i="1"/>
  <c r="X9747" i="1"/>
  <c r="X9746" i="1"/>
  <c r="X9745" i="1"/>
  <c r="X9744" i="1"/>
  <c r="X9743" i="1"/>
  <c r="X9742" i="1"/>
  <c r="X9741" i="1"/>
  <c r="X9740" i="1"/>
  <c r="X9739" i="1"/>
  <c r="X9738" i="1"/>
  <c r="X9737" i="1"/>
  <c r="X9736" i="1"/>
  <c r="X9735" i="1"/>
  <c r="X9734" i="1"/>
  <c r="X9733" i="1"/>
  <c r="X9732" i="1"/>
  <c r="X9731" i="1"/>
  <c r="X9730" i="1"/>
  <c r="X9729" i="1"/>
  <c r="X9728" i="1"/>
  <c r="X9727" i="1"/>
  <c r="X9726" i="1"/>
  <c r="X9725" i="1"/>
  <c r="X9724" i="1"/>
  <c r="X9723" i="1"/>
  <c r="X9722" i="1"/>
  <c r="X9721" i="1"/>
  <c r="X9720" i="1"/>
  <c r="X9719" i="1"/>
  <c r="X9718" i="1"/>
  <c r="X9717" i="1"/>
  <c r="X9716" i="1"/>
  <c r="X9715" i="1"/>
  <c r="X9714" i="1"/>
  <c r="X9713" i="1"/>
  <c r="X9712" i="1"/>
  <c r="X9711" i="1"/>
  <c r="X9710" i="1"/>
  <c r="X9709" i="1"/>
  <c r="X9708" i="1"/>
  <c r="X9707" i="1"/>
  <c r="X9706" i="1"/>
  <c r="X9705" i="1"/>
  <c r="X9704" i="1"/>
  <c r="X9703" i="1"/>
  <c r="X9702" i="1"/>
  <c r="X9701" i="1"/>
  <c r="X9700" i="1"/>
  <c r="X9699" i="1"/>
  <c r="X9698" i="1"/>
  <c r="X9697" i="1"/>
  <c r="X9696" i="1"/>
  <c r="X9695" i="1"/>
  <c r="X9694" i="1"/>
  <c r="X9693" i="1"/>
  <c r="X9692" i="1"/>
  <c r="X9691" i="1"/>
  <c r="X9690" i="1"/>
  <c r="X9689" i="1"/>
  <c r="X9688" i="1"/>
  <c r="X9687" i="1"/>
  <c r="X9686" i="1"/>
  <c r="X9685" i="1"/>
  <c r="X9684" i="1"/>
  <c r="X9683" i="1"/>
  <c r="X9682" i="1"/>
  <c r="X9681" i="1"/>
  <c r="X9680" i="1"/>
  <c r="X9679" i="1"/>
  <c r="X9678" i="1"/>
  <c r="X9677" i="1"/>
  <c r="X9676" i="1"/>
  <c r="X9675" i="1"/>
  <c r="X9674" i="1"/>
  <c r="X9673" i="1"/>
  <c r="X9672" i="1"/>
  <c r="X9671" i="1"/>
  <c r="X9670" i="1"/>
  <c r="X9669" i="1"/>
  <c r="X9668" i="1"/>
  <c r="X9667" i="1"/>
  <c r="X9666" i="1"/>
  <c r="X9665" i="1"/>
  <c r="X9664" i="1"/>
  <c r="X9663" i="1"/>
  <c r="X9662" i="1"/>
  <c r="X9661" i="1"/>
  <c r="X9660" i="1"/>
  <c r="X9659" i="1"/>
  <c r="X9658" i="1"/>
  <c r="X9657" i="1"/>
  <c r="X9656" i="1"/>
  <c r="X9655" i="1"/>
  <c r="X9654" i="1"/>
  <c r="X9653" i="1"/>
  <c r="X9652" i="1"/>
  <c r="X9651" i="1"/>
  <c r="X9650" i="1"/>
  <c r="X9649" i="1"/>
  <c r="X9648" i="1"/>
  <c r="X9647" i="1"/>
  <c r="X9646" i="1"/>
  <c r="X9645" i="1"/>
  <c r="X9644" i="1"/>
  <c r="X9643" i="1"/>
  <c r="X9642" i="1"/>
  <c r="X9641" i="1"/>
  <c r="X9640" i="1"/>
  <c r="X9639" i="1"/>
  <c r="X9638" i="1"/>
  <c r="X9637" i="1"/>
  <c r="X9636" i="1"/>
  <c r="X9635" i="1"/>
  <c r="X9634" i="1"/>
  <c r="X9633" i="1"/>
  <c r="X9632" i="1"/>
  <c r="X9631" i="1"/>
  <c r="X9630" i="1"/>
  <c r="X9629" i="1"/>
  <c r="X9628" i="1"/>
  <c r="X9627" i="1"/>
  <c r="X9626" i="1"/>
  <c r="X9625" i="1"/>
  <c r="X9624" i="1"/>
  <c r="X9623" i="1"/>
  <c r="X9622" i="1"/>
  <c r="X9621" i="1"/>
  <c r="X9620" i="1"/>
  <c r="X9619" i="1"/>
  <c r="X9618" i="1"/>
  <c r="X9617" i="1"/>
  <c r="X9616" i="1"/>
  <c r="X9615" i="1"/>
  <c r="X9614" i="1"/>
  <c r="X9613" i="1"/>
  <c r="X9612" i="1"/>
  <c r="X9611" i="1"/>
  <c r="X9610" i="1"/>
  <c r="X9609" i="1"/>
  <c r="X9608" i="1"/>
  <c r="X9607" i="1"/>
  <c r="X9606" i="1"/>
  <c r="X9605" i="1"/>
  <c r="X9604" i="1"/>
  <c r="X9603" i="1"/>
  <c r="X9602" i="1"/>
  <c r="X9601" i="1"/>
  <c r="X9600" i="1"/>
  <c r="X9599" i="1"/>
  <c r="X9598" i="1"/>
  <c r="X9597" i="1"/>
  <c r="X9596" i="1"/>
  <c r="X9595" i="1"/>
  <c r="X9594" i="1"/>
  <c r="X9593" i="1"/>
  <c r="X9592" i="1"/>
  <c r="X9591" i="1"/>
  <c r="X9590" i="1"/>
  <c r="X9589" i="1"/>
  <c r="X9588" i="1"/>
  <c r="X9587" i="1"/>
  <c r="X9586" i="1"/>
  <c r="X9585" i="1"/>
  <c r="X9584" i="1"/>
  <c r="X9583" i="1"/>
  <c r="X9582" i="1"/>
  <c r="X9581" i="1"/>
  <c r="X9580" i="1"/>
  <c r="X9579" i="1"/>
  <c r="X9578" i="1"/>
  <c r="X9577" i="1"/>
  <c r="X9576" i="1"/>
  <c r="X9575" i="1"/>
  <c r="X9574" i="1"/>
  <c r="X9573" i="1"/>
  <c r="X9572" i="1"/>
  <c r="X9571" i="1"/>
  <c r="X9570" i="1"/>
  <c r="X9569" i="1"/>
  <c r="X9568" i="1"/>
  <c r="X9567" i="1"/>
  <c r="X9566" i="1"/>
  <c r="X9565" i="1"/>
  <c r="X9564" i="1"/>
  <c r="X9563" i="1"/>
  <c r="X9562" i="1"/>
  <c r="X9561" i="1"/>
  <c r="X9560" i="1"/>
  <c r="X9559" i="1"/>
  <c r="X9558" i="1"/>
  <c r="X9557" i="1"/>
  <c r="X9556" i="1"/>
  <c r="X9555" i="1"/>
  <c r="X9554" i="1"/>
  <c r="X9553" i="1"/>
  <c r="X9552" i="1"/>
  <c r="X9551" i="1"/>
  <c r="X9550" i="1"/>
  <c r="X9549" i="1"/>
  <c r="X9548" i="1"/>
  <c r="X9547" i="1"/>
  <c r="X9546" i="1"/>
  <c r="X9545" i="1"/>
  <c r="X9544" i="1"/>
  <c r="X9543" i="1"/>
  <c r="X9542" i="1"/>
  <c r="X9541" i="1"/>
  <c r="X9540" i="1"/>
  <c r="X9539" i="1"/>
  <c r="X9538" i="1"/>
  <c r="X9537" i="1"/>
  <c r="X9536" i="1"/>
  <c r="X9535" i="1"/>
  <c r="X9534" i="1"/>
  <c r="X9533" i="1"/>
  <c r="X9532" i="1"/>
  <c r="X9531" i="1"/>
  <c r="X9530" i="1"/>
  <c r="X9529" i="1"/>
  <c r="X9528" i="1"/>
  <c r="X9527" i="1"/>
  <c r="X9526" i="1"/>
  <c r="X9525" i="1"/>
  <c r="X9524" i="1"/>
  <c r="X9523" i="1"/>
  <c r="X9522" i="1"/>
  <c r="X9521" i="1"/>
  <c r="X9520" i="1"/>
  <c r="X9519" i="1"/>
  <c r="X9518" i="1"/>
  <c r="X9517" i="1"/>
  <c r="X9516" i="1"/>
  <c r="X9515" i="1"/>
  <c r="X9514" i="1"/>
  <c r="X9513" i="1"/>
  <c r="X9512" i="1"/>
  <c r="X9511" i="1"/>
  <c r="X9510" i="1"/>
  <c r="X9509" i="1"/>
  <c r="X9508" i="1"/>
  <c r="X9507" i="1"/>
  <c r="X9506" i="1"/>
  <c r="X9505" i="1"/>
  <c r="X9504" i="1"/>
  <c r="X9503" i="1"/>
  <c r="X9502" i="1"/>
  <c r="X9501" i="1"/>
  <c r="X9500" i="1"/>
  <c r="X9499" i="1"/>
  <c r="X9498" i="1"/>
  <c r="X9497" i="1"/>
  <c r="X9496" i="1"/>
  <c r="X9495" i="1"/>
  <c r="X9494" i="1"/>
  <c r="X9493" i="1"/>
  <c r="X9492" i="1"/>
  <c r="X9491" i="1"/>
  <c r="X9490" i="1"/>
  <c r="X9489" i="1"/>
  <c r="X9488" i="1"/>
  <c r="X9487" i="1"/>
  <c r="X9486" i="1"/>
  <c r="X9485" i="1"/>
  <c r="X9484" i="1"/>
  <c r="X9483" i="1"/>
  <c r="X9482" i="1"/>
  <c r="X9481" i="1"/>
  <c r="X9480" i="1"/>
  <c r="X9479" i="1"/>
  <c r="X9478" i="1"/>
  <c r="X9477" i="1"/>
  <c r="X9476" i="1"/>
  <c r="X9475" i="1"/>
  <c r="X9474" i="1"/>
  <c r="X9473" i="1"/>
  <c r="X9472" i="1"/>
  <c r="X9471" i="1"/>
  <c r="X9470" i="1"/>
  <c r="X9469" i="1"/>
  <c r="X9468" i="1"/>
  <c r="X9467" i="1"/>
  <c r="X9466" i="1"/>
  <c r="X9465" i="1"/>
  <c r="X9464" i="1"/>
  <c r="X9463" i="1"/>
  <c r="X9462" i="1"/>
  <c r="X9461" i="1"/>
  <c r="X9460" i="1"/>
  <c r="X9459" i="1"/>
  <c r="X9458" i="1"/>
  <c r="X9457" i="1"/>
  <c r="X9456" i="1"/>
  <c r="X9455" i="1"/>
  <c r="X9454" i="1"/>
  <c r="X9453" i="1"/>
  <c r="X9452" i="1"/>
  <c r="X9451" i="1"/>
  <c r="X9450" i="1"/>
  <c r="X9449" i="1"/>
  <c r="X9448" i="1"/>
  <c r="X9447" i="1"/>
  <c r="X9446" i="1"/>
  <c r="X9445" i="1"/>
  <c r="X9444" i="1"/>
  <c r="X9443" i="1"/>
  <c r="X9442" i="1"/>
  <c r="X9441" i="1"/>
  <c r="X9440" i="1"/>
  <c r="X9439" i="1"/>
  <c r="X9438" i="1"/>
  <c r="X9437" i="1"/>
  <c r="X9436" i="1"/>
  <c r="X9435" i="1"/>
  <c r="X9434" i="1"/>
  <c r="X9433" i="1"/>
  <c r="X9432" i="1"/>
  <c r="X9431" i="1"/>
  <c r="X9430" i="1"/>
  <c r="X9429" i="1"/>
  <c r="X9428" i="1"/>
  <c r="X9427" i="1"/>
  <c r="X9426" i="1"/>
  <c r="X9425" i="1"/>
  <c r="X9424" i="1"/>
  <c r="X9423" i="1"/>
  <c r="X9422" i="1"/>
  <c r="X9421" i="1"/>
  <c r="X9420" i="1"/>
  <c r="X9419" i="1"/>
  <c r="X9418" i="1"/>
  <c r="X9417" i="1"/>
  <c r="X9416" i="1"/>
  <c r="X9415" i="1"/>
  <c r="X9414" i="1"/>
  <c r="X9413" i="1"/>
  <c r="X9412" i="1"/>
  <c r="X9411" i="1"/>
  <c r="X9410" i="1"/>
  <c r="X9409" i="1"/>
  <c r="X9408" i="1"/>
  <c r="X9407" i="1"/>
  <c r="X9406" i="1"/>
  <c r="X9405" i="1"/>
  <c r="X9404" i="1"/>
  <c r="X9403" i="1"/>
  <c r="X9402" i="1"/>
  <c r="X9401" i="1"/>
  <c r="X9400" i="1"/>
  <c r="X9399" i="1"/>
  <c r="X9398" i="1"/>
  <c r="X9397" i="1"/>
  <c r="X9396" i="1"/>
  <c r="X9395" i="1"/>
  <c r="X9394" i="1"/>
  <c r="X9393" i="1"/>
  <c r="X9392" i="1"/>
  <c r="X9391" i="1"/>
  <c r="X9390" i="1"/>
  <c r="X9389" i="1"/>
  <c r="X9388" i="1"/>
  <c r="X9387" i="1"/>
  <c r="X9386" i="1"/>
  <c r="X9385" i="1"/>
  <c r="X9384" i="1"/>
  <c r="X9383" i="1"/>
  <c r="X9382" i="1"/>
  <c r="X9381" i="1"/>
  <c r="X9380" i="1"/>
  <c r="X9379" i="1"/>
  <c r="X9378" i="1"/>
  <c r="X9377" i="1"/>
  <c r="X9376" i="1"/>
  <c r="X9375" i="1"/>
  <c r="X9374" i="1"/>
  <c r="X9373" i="1"/>
  <c r="X9372" i="1"/>
  <c r="X9371" i="1"/>
  <c r="X9370" i="1"/>
  <c r="X9369" i="1"/>
  <c r="X9368" i="1"/>
  <c r="X9367" i="1"/>
  <c r="X9366" i="1"/>
  <c r="X9365" i="1"/>
  <c r="X9364" i="1"/>
  <c r="X9363" i="1"/>
  <c r="X9362" i="1"/>
  <c r="X9361" i="1"/>
  <c r="X9360" i="1"/>
  <c r="X9359" i="1"/>
  <c r="X9358" i="1"/>
  <c r="X9357" i="1"/>
  <c r="X9356" i="1"/>
  <c r="X9355" i="1"/>
  <c r="X9354" i="1"/>
  <c r="X9353" i="1"/>
  <c r="X9352" i="1"/>
  <c r="X9351" i="1"/>
  <c r="X9350" i="1"/>
  <c r="X9349" i="1"/>
  <c r="X9348" i="1"/>
  <c r="X9347" i="1"/>
  <c r="X9346" i="1"/>
  <c r="X9345" i="1"/>
  <c r="X9344" i="1"/>
  <c r="X9343" i="1"/>
  <c r="X9342" i="1"/>
  <c r="X9341" i="1"/>
  <c r="X9340" i="1"/>
  <c r="X9339" i="1"/>
  <c r="X9338" i="1"/>
  <c r="X9337" i="1"/>
  <c r="X9336" i="1"/>
  <c r="X9335" i="1"/>
  <c r="X9334" i="1"/>
  <c r="X9333" i="1"/>
  <c r="X9332" i="1"/>
  <c r="X9331" i="1"/>
  <c r="X9330" i="1"/>
  <c r="X9329" i="1"/>
  <c r="X9328" i="1"/>
  <c r="X9327" i="1"/>
  <c r="X9326" i="1"/>
  <c r="X9325" i="1"/>
  <c r="X9324" i="1"/>
  <c r="X9323" i="1"/>
  <c r="X9322" i="1"/>
  <c r="X9321" i="1"/>
  <c r="X9320" i="1"/>
  <c r="X9319" i="1"/>
  <c r="X9318" i="1"/>
  <c r="X9317" i="1"/>
  <c r="X9316" i="1"/>
  <c r="X9315" i="1"/>
  <c r="X9314" i="1"/>
  <c r="X9313" i="1"/>
  <c r="X9312" i="1"/>
  <c r="X9311" i="1"/>
  <c r="X9310" i="1"/>
  <c r="X9309" i="1"/>
  <c r="X9308" i="1"/>
  <c r="X9307" i="1"/>
  <c r="X9306" i="1"/>
  <c r="X9305" i="1"/>
  <c r="X9304" i="1"/>
  <c r="X9303" i="1"/>
  <c r="X9302" i="1"/>
  <c r="X9301" i="1"/>
  <c r="X9300" i="1"/>
  <c r="X9299" i="1"/>
  <c r="X9298" i="1"/>
  <c r="X9297" i="1"/>
  <c r="X9296" i="1"/>
  <c r="X9295" i="1"/>
  <c r="X9294" i="1"/>
  <c r="X9293" i="1"/>
  <c r="X9292" i="1"/>
  <c r="X9291" i="1"/>
  <c r="X9290" i="1"/>
  <c r="X9289" i="1"/>
  <c r="X9288" i="1"/>
  <c r="X9287" i="1"/>
  <c r="X9286" i="1"/>
  <c r="X9285" i="1"/>
  <c r="X9284" i="1"/>
  <c r="X9283" i="1"/>
  <c r="X9282" i="1"/>
  <c r="X9281" i="1"/>
  <c r="X9280" i="1"/>
  <c r="X9279" i="1"/>
  <c r="X9278" i="1"/>
  <c r="X9277" i="1"/>
  <c r="X9276" i="1"/>
  <c r="X9275" i="1"/>
  <c r="X9274" i="1"/>
  <c r="X9273" i="1"/>
  <c r="X9272" i="1"/>
  <c r="X9271" i="1"/>
  <c r="X9270" i="1"/>
  <c r="X9269" i="1"/>
  <c r="X9268" i="1"/>
  <c r="X9267" i="1"/>
  <c r="X9266" i="1"/>
  <c r="X9265" i="1"/>
  <c r="X9264" i="1"/>
  <c r="X9263" i="1"/>
  <c r="X9262" i="1"/>
  <c r="X9261" i="1"/>
  <c r="X9260" i="1"/>
  <c r="X9259" i="1"/>
  <c r="X9258" i="1"/>
  <c r="X9257" i="1"/>
  <c r="X9256" i="1"/>
  <c r="X9255" i="1"/>
  <c r="X9254" i="1"/>
  <c r="X9253" i="1"/>
  <c r="X9252" i="1"/>
  <c r="X9251" i="1"/>
  <c r="X9250" i="1"/>
  <c r="X9249" i="1"/>
  <c r="X9248" i="1"/>
  <c r="X9247" i="1"/>
  <c r="X9246" i="1"/>
  <c r="X9245" i="1"/>
  <c r="X9244" i="1"/>
  <c r="X9243" i="1"/>
  <c r="X9242" i="1"/>
  <c r="X9241" i="1"/>
  <c r="X9240" i="1"/>
  <c r="X9239" i="1"/>
  <c r="X9238" i="1"/>
  <c r="X9237" i="1"/>
  <c r="X9236" i="1"/>
  <c r="X9235" i="1"/>
  <c r="X9234" i="1"/>
  <c r="X9233" i="1"/>
  <c r="X9232" i="1"/>
  <c r="X9231" i="1"/>
  <c r="X9230" i="1"/>
  <c r="X9229" i="1"/>
  <c r="X9228" i="1"/>
  <c r="X9227" i="1"/>
  <c r="X9226" i="1"/>
  <c r="X9225" i="1"/>
  <c r="X9224" i="1"/>
  <c r="X9223" i="1"/>
  <c r="X9222" i="1"/>
  <c r="X9221" i="1"/>
  <c r="X9220" i="1"/>
  <c r="X9219" i="1"/>
  <c r="X9218" i="1"/>
  <c r="X9217" i="1"/>
  <c r="X9216" i="1"/>
  <c r="X9215" i="1"/>
  <c r="X9214" i="1"/>
  <c r="X9213" i="1"/>
  <c r="X9212" i="1"/>
  <c r="X9211" i="1"/>
  <c r="X9210" i="1"/>
  <c r="X9209" i="1"/>
  <c r="X9208" i="1"/>
  <c r="X9207" i="1"/>
  <c r="X9206" i="1"/>
  <c r="X9205" i="1"/>
  <c r="X9204" i="1"/>
  <c r="X9203" i="1"/>
  <c r="X9202" i="1"/>
  <c r="X9201" i="1"/>
  <c r="X9200" i="1"/>
  <c r="X9199" i="1"/>
  <c r="X9198" i="1"/>
  <c r="X9197" i="1"/>
  <c r="X9196" i="1"/>
  <c r="X9195" i="1"/>
  <c r="X9194" i="1"/>
  <c r="X9193" i="1"/>
  <c r="X9192" i="1"/>
  <c r="X9191" i="1"/>
  <c r="X9190" i="1"/>
  <c r="X9189" i="1"/>
  <c r="X9188" i="1"/>
  <c r="X9187" i="1"/>
  <c r="X9186" i="1"/>
  <c r="X9185" i="1"/>
  <c r="X9184" i="1"/>
  <c r="X9183" i="1"/>
  <c r="X9182" i="1"/>
  <c r="X9181" i="1"/>
  <c r="X9180" i="1"/>
  <c r="X9179" i="1"/>
  <c r="X9178" i="1"/>
  <c r="X9177" i="1"/>
  <c r="X9176" i="1"/>
  <c r="X9175" i="1"/>
  <c r="X9174" i="1"/>
  <c r="X9173" i="1"/>
  <c r="X9172" i="1"/>
  <c r="X9171" i="1"/>
  <c r="X9170" i="1"/>
  <c r="X9169" i="1"/>
  <c r="X9168" i="1"/>
  <c r="X9167" i="1"/>
  <c r="X9166" i="1"/>
  <c r="X9165" i="1"/>
  <c r="X9164" i="1"/>
  <c r="X9163" i="1"/>
  <c r="X9162" i="1"/>
  <c r="X9161" i="1"/>
  <c r="X9160" i="1"/>
  <c r="X9159" i="1"/>
  <c r="X9158" i="1"/>
  <c r="X9157" i="1"/>
  <c r="X9156" i="1"/>
  <c r="X9155" i="1"/>
  <c r="X9154" i="1"/>
  <c r="X9153" i="1"/>
  <c r="X9152" i="1"/>
  <c r="X9151" i="1"/>
  <c r="X9150" i="1"/>
  <c r="X9149" i="1"/>
  <c r="X9148" i="1"/>
  <c r="X9147" i="1"/>
  <c r="X9146" i="1"/>
  <c r="X9145" i="1"/>
  <c r="X9144" i="1"/>
  <c r="X9143" i="1"/>
  <c r="X9142" i="1"/>
  <c r="X9141" i="1"/>
  <c r="X9140" i="1"/>
  <c r="X9139" i="1"/>
  <c r="X9138" i="1"/>
  <c r="X9137" i="1"/>
  <c r="X9136" i="1"/>
  <c r="X9135" i="1"/>
  <c r="X9134" i="1"/>
  <c r="X9133" i="1"/>
  <c r="X9132" i="1"/>
  <c r="X9131" i="1"/>
  <c r="X9130" i="1"/>
  <c r="X9129" i="1"/>
  <c r="X9128" i="1"/>
  <c r="X9127" i="1"/>
  <c r="X9126" i="1"/>
  <c r="X9125" i="1"/>
  <c r="X9124" i="1"/>
  <c r="X9123" i="1"/>
  <c r="X9122" i="1"/>
  <c r="X9121" i="1"/>
  <c r="X9120" i="1"/>
  <c r="X9119" i="1"/>
  <c r="X9118" i="1"/>
  <c r="X9117" i="1"/>
  <c r="X9116" i="1"/>
  <c r="X9115" i="1"/>
  <c r="X9114" i="1"/>
  <c r="X9113" i="1"/>
  <c r="X9112" i="1"/>
  <c r="X9111" i="1"/>
  <c r="X9110" i="1"/>
  <c r="X9109" i="1"/>
  <c r="X9108" i="1"/>
  <c r="X9107" i="1"/>
  <c r="X9106" i="1"/>
  <c r="X9105" i="1"/>
  <c r="X9104" i="1"/>
  <c r="X9103" i="1"/>
  <c r="X9102" i="1"/>
  <c r="X9101" i="1"/>
  <c r="X9100" i="1"/>
  <c r="X9099" i="1"/>
  <c r="X9098" i="1"/>
  <c r="X9097" i="1"/>
  <c r="X9096" i="1"/>
  <c r="X9095" i="1"/>
  <c r="X9094" i="1"/>
  <c r="X9093" i="1"/>
  <c r="X9092" i="1"/>
  <c r="X9091" i="1"/>
  <c r="X9090" i="1"/>
  <c r="X9089" i="1"/>
  <c r="X9088" i="1"/>
  <c r="X9087" i="1"/>
  <c r="X9086" i="1"/>
  <c r="X9085" i="1"/>
  <c r="X9084" i="1"/>
  <c r="X9083" i="1"/>
  <c r="X9082" i="1"/>
  <c r="X9081" i="1"/>
  <c r="X9080" i="1"/>
  <c r="X9079" i="1"/>
  <c r="X9078" i="1"/>
  <c r="X9077" i="1"/>
  <c r="X9076" i="1"/>
  <c r="X9075" i="1"/>
  <c r="X9074" i="1"/>
  <c r="X9073" i="1"/>
  <c r="X9072" i="1"/>
  <c r="X9071" i="1"/>
  <c r="X9070" i="1"/>
  <c r="X9069" i="1"/>
  <c r="X9068" i="1"/>
  <c r="X9067" i="1"/>
  <c r="X9066" i="1"/>
  <c r="X9065" i="1"/>
  <c r="X9064" i="1"/>
  <c r="X9063" i="1"/>
  <c r="X9062" i="1"/>
  <c r="X9061" i="1"/>
  <c r="X9060" i="1"/>
  <c r="X9059" i="1"/>
  <c r="X9058" i="1"/>
  <c r="X9057" i="1"/>
  <c r="X9056" i="1"/>
  <c r="X9055" i="1"/>
  <c r="X9054" i="1"/>
  <c r="X9053" i="1"/>
  <c r="X9052" i="1"/>
  <c r="X9051" i="1"/>
  <c r="X9050" i="1"/>
  <c r="X9049" i="1"/>
  <c r="X9048" i="1"/>
  <c r="X9047" i="1"/>
  <c r="X9046" i="1"/>
  <c r="X9045" i="1"/>
  <c r="X9044" i="1"/>
  <c r="X9043" i="1"/>
  <c r="X9042" i="1"/>
  <c r="X9041" i="1"/>
  <c r="X9040" i="1"/>
  <c r="X9039" i="1"/>
  <c r="X9038" i="1"/>
  <c r="X9037" i="1"/>
  <c r="X9036" i="1"/>
  <c r="X9035" i="1"/>
  <c r="X9034" i="1"/>
  <c r="X9033" i="1"/>
  <c r="X9032" i="1"/>
  <c r="X9031" i="1"/>
  <c r="X9030" i="1"/>
  <c r="X9029" i="1"/>
  <c r="X9028" i="1"/>
  <c r="X9027" i="1"/>
  <c r="X9026" i="1"/>
  <c r="X9025" i="1"/>
  <c r="X9024" i="1"/>
  <c r="X9023" i="1"/>
  <c r="X9022" i="1"/>
  <c r="X9021" i="1"/>
  <c r="X9020" i="1"/>
  <c r="X9019" i="1"/>
  <c r="X9018" i="1"/>
  <c r="X9017" i="1"/>
  <c r="X9016" i="1"/>
  <c r="X9015" i="1"/>
  <c r="X9014" i="1"/>
  <c r="X9013" i="1"/>
  <c r="X9012" i="1"/>
  <c r="X9011" i="1"/>
  <c r="X9010" i="1"/>
  <c r="X9009" i="1"/>
  <c r="X9008" i="1"/>
  <c r="X9007" i="1"/>
  <c r="X9006" i="1"/>
  <c r="X9005" i="1"/>
  <c r="X9004" i="1"/>
  <c r="X9003" i="1"/>
  <c r="X9002" i="1"/>
  <c r="X9001" i="1"/>
  <c r="X9000" i="1"/>
  <c r="X8999" i="1"/>
  <c r="X8998" i="1"/>
  <c r="X8997" i="1"/>
  <c r="X8996" i="1"/>
  <c r="X8995" i="1"/>
  <c r="X8994" i="1"/>
  <c r="X8993" i="1"/>
  <c r="X8992" i="1"/>
  <c r="X8991" i="1"/>
  <c r="X8990" i="1"/>
  <c r="X8989" i="1"/>
  <c r="X8988" i="1"/>
  <c r="X8987" i="1"/>
  <c r="X8986" i="1"/>
  <c r="X8985" i="1"/>
  <c r="X8984" i="1"/>
  <c r="X8983" i="1"/>
  <c r="X8982" i="1"/>
  <c r="X8981" i="1"/>
  <c r="X8980" i="1"/>
  <c r="X8979" i="1"/>
  <c r="X8978" i="1"/>
  <c r="X8977" i="1"/>
  <c r="X8976" i="1"/>
  <c r="X8975" i="1"/>
  <c r="X8974" i="1"/>
  <c r="X8973" i="1"/>
  <c r="X8972" i="1"/>
  <c r="X8971" i="1"/>
  <c r="X8970" i="1"/>
  <c r="X8969" i="1"/>
  <c r="X8968" i="1"/>
  <c r="X8967" i="1"/>
  <c r="X8966" i="1"/>
  <c r="X8965" i="1"/>
  <c r="X8964" i="1"/>
  <c r="X8963" i="1"/>
  <c r="X8962" i="1"/>
  <c r="X8961" i="1"/>
  <c r="X8960" i="1"/>
  <c r="X8959" i="1"/>
  <c r="X8958" i="1"/>
  <c r="X8957" i="1"/>
  <c r="X8956" i="1"/>
  <c r="X8955" i="1"/>
  <c r="X8954" i="1"/>
  <c r="X8953" i="1"/>
  <c r="X8952" i="1"/>
  <c r="X8951" i="1"/>
  <c r="X8950" i="1"/>
  <c r="X8949" i="1"/>
  <c r="X8948" i="1"/>
  <c r="X8947" i="1"/>
  <c r="X8946" i="1"/>
  <c r="X8945" i="1"/>
  <c r="X8944" i="1"/>
  <c r="X8943" i="1"/>
  <c r="X8942" i="1"/>
  <c r="X8941" i="1"/>
  <c r="X8940" i="1"/>
  <c r="X8939" i="1"/>
  <c r="X8938" i="1"/>
  <c r="X8937" i="1"/>
  <c r="X8936" i="1"/>
  <c r="X8935" i="1"/>
  <c r="X8934" i="1"/>
  <c r="X8933" i="1"/>
  <c r="X8932" i="1"/>
  <c r="X8931" i="1"/>
  <c r="X8930" i="1"/>
  <c r="X8929" i="1"/>
  <c r="X8928" i="1"/>
  <c r="X8927" i="1"/>
  <c r="X8926" i="1"/>
  <c r="X8925" i="1"/>
  <c r="X8924" i="1"/>
  <c r="X8923" i="1"/>
  <c r="X8922" i="1"/>
  <c r="X8921" i="1"/>
  <c r="X8920" i="1"/>
  <c r="X8919" i="1"/>
  <c r="X8918" i="1"/>
  <c r="X8917" i="1"/>
  <c r="X8916" i="1"/>
  <c r="X8915" i="1"/>
  <c r="X8914" i="1"/>
  <c r="X8913" i="1"/>
  <c r="X8912" i="1"/>
  <c r="X8911" i="1"/>
  <c r="X8910" i="1"/>
  <c r="X8909" i="1"/>
  <c r="X8908" i="1"/>
  <c r="X8907" i="1"/>
  <c r="X8906" i="1"/>
  <c r="X8905" i="1"/>
  <c r="X8904" i="1"/>
  <c r="X8903" i="1"/>
  <c r="X8902" i="1"/>
  <c r="X8901" i="1"/>
  <c r="X8900" i="1"/>
  <c r="X8899" i="1"/>
  <c r="X8898" i="1"/>
  <c r="X8897" i="1"/>
  <c r="X8896" i="1"/>
  <c r="X8895" i="1"/>
  <c r="X8894" i="1"/>
  <c r="X8893" i="1"/>
  <c r="X8892" i="1"/>
  <c r="X8891" i="1"/>
  <c r="X8890" i="1"/>
  <c r="X8889" i="1"/>
  <c r="X8888" i="1"/>
  <c r="X8887" i="1"/>
  <c r="X8886" i="1"/>
  <c r="X8885" i="1"/>
  <c r="X8884" i="1"/>
  <c r="X8883" i="1"/>
  <c r="X8882" i="1"/>
  <c r="X8881" i="1"/>
  <c r="X8880" i="1"/>
  <c r="X8879" i="1"/>
  <c r="X8878" i="1"/>
  <c r="X8877" i="1"/>
  <c r="X8876" i="1"/>
  <c r="X8875" i="1"/>
  <c r="X8874" i="1"/>
  <c r="X8873" i="1"/>
  <c r="X8872" i="1"/>
  <c r="X8871" i="1"/>
  <c r="X8870" i="1"/>
  <c r="X8869" i="1"/>
  <c r="X8868" i="1"/>
  <c r="X8867" i="1"/>
  <c r="X8866" i="1"/>
  <c r="X8865" i="1"/>
  <c r="X8864" i="1"/>
  <c r="X8863" i="1"/>
  <c r="X8862" i="1"/>
  <c r="X8861" i="1"/>
  <c r="X8860" i="1"/>
  <c r="X8859" i="1"/>
  <c r="X8858" i="1"/>
  <c r="X8857" i="1"/>
  <c r="X8856" i="1"/>
  <c r="X8855" i="1"/>
  <c r="X8854" i="1"/>
  <c r="X8853" i="1"/>
  <c r="X8852" i="1"/>
  <c r="X8851" i="1"/>
  <c r="X8850" i="1"/>
  <c r="X8849" i="1"/>
  <c r="X8848" i="1"/>
  <c r="X8847" i="1"/>
  <c r="X8846" i="1"/>
  <c r="X8845" i="1"/>
  <c r="X8844" i="1"/>
  <c r="X8843" i="1"/>
  <c r="X8842" i="1"/>
  <c r="X8841" i="1"/>
  <c r="X8840" i="1"/>
  <c r="X8839" i="1"/>
  <c r="X8838" i="1"/>
  <c r="X8837" i="1"/>
  <c r="X8836" i="1"/>
  <c r="X8835" i="1"/>
  <c r="X8834" i="1"/>
  <c r="X8833" i="1"/>
  <c r="X8832" i="1"/>
  <c r="X8831" i="1"/>
  <c r="X8830" i="1"/>
  <c r="X8829" i="1"/>
  <c r="X8828" i="1"/>
  <c r="X8827" i="1"/>
  <c r="X8826" i="1"/>
  <c r="X8825" i="1"/>
  <c r="X8824" i="1"/>
  <c r="X8823" i="1"/>
  <c r="X8822" i="1"/>
  <c r="X8821" i="1"/>
  <c r="X8820" i="1"/>
  <c r="X8819" i="1"/>
  <c r="X8818" i="1"/>
  <c r="X8817" i="1"/>
  <c r="X8816" i="1"/>
  <c r="X8815" i="1"/>
  <c r="X8814" i="1"/>
  <c r="X8813" i="1"/>
  <c r="X8812" i="1"/>
  <c r="X8811" i="1"/>
  <c r="X8810" i="1"/>
  <c r="X8809" i="1"/>
  <c r="X8808" i="1"/>
  <c r="X8807" i="1"/>
  <c r="X8806" i="1"/>
  <c r="X8805" i="1"/>
  <c r="X8804" i="1"/>
  <c r="X8803" i="1"/>
  <c r="X8802" i="1"/>
  <c r="X8801" i="1"/>
  <c r="X8800" i="1"/>
  <c r="X8799" i="1"/>
  <c r="X8798" i="1"/>
  <c r="X8797" i="1"/>
  <c r="X8796" i="1"/>
  <c r="X8795" i="1"/>
  <c r="X8794" i="1"/>
  <c r="X8793" i="1"/>
  <c r="X8792" i="1"/>
  <c r="X8791" i="1"/>
  <c r="X8790" i="1"/>
  <c r="X8789" i="1"/>
  <c r="X8788" i="1"/>
  <c r="X8787" i="1"/>
  <c r="X8786" i="1"/>
  <c r="X8785" i="1"/>
  <c r="X8784" i="1"/>
  <c r="X8783" i="1"/>
  <c r="X8782" i="1"/>
  <c r="X8781" i="1"/>
  <c r="X8780" i="1"/>
  <c r="X8779" i="1"/>
  <c r="X8778" i="1"/>
  <c r="X8777" i="1"/>
  <c r="X8776" i="1"/>
  <c r="X8775" i="1"/>
  <c r="X8774" i="1"/>
  <c r="X8773" i="1"/>
  <c r="X8772" i="1"/>
  <c r="X8771" i="1"/>
  <c r="X8770" i="1"/>
  <c r="X8769" i="1"/>
  <c r="X8768" i="1"/>
  <c r="X8767" i="1"/>
  <c r="X8766" i="1"/>
  <c r="X8765" i="1"/>
  <c r="X8764" i="1"/>
  <c r="X8763" i="1"/>
  <c r="X8762" i="1"/>
  <c r="X8761" i="1"/>
  <c r="X8760" i="1"/>
  <c r="X8759" i="1"/>
  <c r="X8758" i="1"/>
  <c r="X8757" i="1"/>
  <c r="X8756" i="1"/>
  <c r="X8755" i="1"/>
  <c r="X8754" i="1"/>
  <c r="X8753" i="1"/>
  <c r="X8752" i="1"/>
  <c r="X8751" i="1"/>
  <c r="X8750" i="1"/>
  <c r="X8749" i="1"/>
  <c r="X8748" i="1"/>
  <c r="X8747" i="1"/>
  <c r="X8746" i="1"/>
  <c r="X8745" i="1"/>
  <c r="X8744" i="1"/>
  <c r="X8743" i="1"/>
  <c r="X8742" i="1"/>
  <c r="X8741" i="1"/>
  <c r="X8740" i="1"/>
  <c r="X8739" i="1"/>
  <c r="X8738" i="1"/>
  <c r="X8737" i="1"/>
  <c r="X8736" i="1"/>
  <c r="X8735" i="1"/>
  <c r="X8734" i="1"/>
  <c r="X8733" i="1"/>
  <c r="X8732" i="1"/>
  <c r="X8731" i="1"/>
  <c r="X8730" i="1"/>
  <c r="X8729" i="1"/>
  <c r="X8728" i="1"/>
  <c r="X8727" i="1"/>
  <c r="X8726" i="1"/>
  <c r="X8725" i="1"/>
  <c r="X8724" i="1"/>
  <c r="X8723" i="1"/>
  <c r="X8722" i="1"/>
  <c r="X8721" i="1"/>
  <c r="X8720" i="1"/>
  <c r="X8719" i="1"/>
  <c r="X8718" i="1"/>
  <c r="X8717" i="1"/>
  <c r="X8716" i="1"/>
  <c r="X8715" i="1"/>
  <c r="X8714" i="1"/>
  <c r="X8713" i="1"/>
  <c r="X8712" i="1"/>
  <c r="X8711" i="1"/>
  <c r="X8710" i="1"/>
  <c r="X8709" i="1"/>
  <c r="X8708" i="1"/>
  <c r="X8707" i="1"/>
  <c r="X8706" i="1"/>
  <c r="X8705" i="1"/>
  <c r="X8704" i="1"/>
  <c r="X8703" i="1"/>
  <c r="X8702" i="1"/>
  <c r="X8701" i="1"/>
  <c r="X8700" i="1"/>
  <c r="X8699" i="1"/>
  <c r="X8698" i="1"/>
  <c r="X8697" i="1"/>
  <c r="X8696" i="1"/>
  <c r="X8695" i="1"/>
  <c r="X8694" i="1"/>
  <c r="X8693" i="1"/>
  <c r="X8692" i="1"/>
  <c r="X8691" i="1"/>
  <c r="X8690" i="1"/>
  <c r="X8689" i="1"/>
  <c r="X8688" i="1"/>
  <c r="X8687" i="1"/>
  <c r="X8686" i="1"/>
  <c r="X8685" i="1"/>
  <c r="X8684" i="1"/>
  <c r="X8683" i="1"/>
  <c r="X8682" i="1"/>
  <c r="X8681" i="1"/>
  <c r="X8680" i="1"/>
  <c r="X8679" i="1"/>
  <c r="X8678" i="1"/>
  <c r="X8677" i="1"/>
  <c r="X8676" i="1"/>
  <c r="X8675" i="1"/>
  <c r="X8674" i="1"/>
  <c r="X8673" i="1"/>
  <c r="X8672" i="1"/>
  <c r="X8671" i="1"/>
  <c r="X8670" i="1"/>
  <c r="X8669" i="1"/>
  <c r="X8668" i="1"/>
  <c r="X8667" i="1"/>
  <c r="X8666" i="1"/>
  <c r="X8665" i="1"/>
  <c r="X8664" i="1"/>
  <c r="X8663" i="1"/>
  <c r="X8662" i="1"/>
  <c r="X8661" i="1"/>
  <c r="X8660" i="1"/>
  <c r="X8659" i="1"/>
  <c r="X8658" i="1"/>
  <c r="X8657" i="1"/>
  <c r="X8656" i="1"/>
  <c r="X8655" i="1"/>
  <c r="X8654" i="1"/>
  <c r="X8653" i="1"/>
  <c r="X8652" i="1"/>
  <c r="X8651" i="1"/>
  <c r="X8650" i="1"/>
  <c r="X8649" i="1"/>
  <c r="X8648" i="1"/>
  <c r="X8647" i="1"/>
  <c r="X8646" i="1"/>
  <c r="X8645" i="1"/>
  <c r="X8644" i="1"/>
  <c r="X8643" i="1"/>
  <c r="X8642" i="1"/>
  <c r="X8641" i="1"/>
  <c r="X8640" i="1"/>
  <c r="X8639" i="1"/>
  <c r="X8638" i="1"/>
  <c r="X8637" i="1"/>
  <c r="X8636" i="1"/>
  <c r="X8635" i="1"/>
  <c r="X8634" i="1"/>
  <c r="X8633" i="1"/>
  <c r="X8632" i="1"/>
  <c r="X8631" i="1"/>
  <c r="X8630" i="1"/>
  <c r="X8629" i="1"/>
  <c r="X8628" i="1"/>
  <c r="X8627" i="1"/>
  <c r="X8626" i="1"/>
  <c r="X8625" i="1"/>
  <c r="X8624" i="1"/>
  <c r="X8623" i="1"/>
  <c r="X8622" i="1"/>
  <c r="X8621" i="1"/>
  <c r="X8620" i="1"/>
  <c r="X8619" i="1"/>
  <c r="X8618" i="1"/>
  <c r="X8617" i="1"/>
  <c r="X8616" i="1"/>
  <c r="X8615" i="1"/>
  <c r="X8614" i="1"/>
  <c r="X8613" i="1"/>
  <c r="X8612" i="1"/>
  <c r="X8611" i="1"/>
  <c r="X8610" i="1"/>
  <c r="X8609" i="1"/>
  <c r="X8608" i="1"/>
  <c r="X8607" i="1"/>
  <c r="X8606" i="1"/>
  <c r="X8605" i="1"/>
  <c r="X8604" i="1"/>
  <c r="X8603" i="1"/>
  <c r="X8602" i="1"/>
  <c r="X8601" i="1"/>
  <c r="X8600" i="1"/>
  <c r="X8599" i="1"/>
  <c r="X8598" i="1"/>
  <c r="X8597" i="1"/>
  <c r="X8596" i="1"/>
  <c r="X8595" i="1"/>
  <c r="X8594" i="1"/>
  <c r="X8593" i="1"/>
  <c r="X8592" i="1"/>
  <c r="X8591" i="1"/>
  <c r="X8590" i="1"/>
  <c r="X8589" i="1"/>
  <c r="X8588" i="1"/>
  <c r="X8587" i="1"/>
  <c r="X8586" i="1"/>
  <c r="X8585" i="1"/>
  <c r="X8584" i="1"/>
  <c r="X8583" i="1"/>
  <c r="X8582" i="1"/>
  <c r="X8581" i="1"/>
  <c r="X8580" i="1"/>
  <c r="X8579" i="1"/>
  <c r="X8578" i="1"/>
  <c r="X8577" i="1"/>
  <c r="X8576" i="1"/>
  <c r="X8575" i="1"/>
  <c r="X8574" i="1"/>
  <c r="X8573" i="1"/>
  <c r="X8572" i="1"/>
  <c r="X8571" i="1"/>
  <c r="X8570" i="1"/>
  <c r="X8569" i="1"/>
  <c r="X8568" i="1"/>
  <c r="X8567" i="1"/>
  <c r="X8566" i="1"/>
  <c r="X8565" i="1"/>
  <c r="X8564" i="1"/>
  <c r="X8563" i="1"/>
  <c r="X8562" i="1"/>
  <c r="X8561" i="1"/>
  <c r="X8560" i="1"/>
  <c r="X8559" i="1"/>
  <c r="X8558" i="1"/>
  <c r="X8557" i="1"/>
  <c r="X8556" i="1"/>
  <c r="X8555" i="1"/>
  <c r="X8554" i="1"/>
  <c r="X8553" i="1"/>
  <c r="X8552" i="1"/>
  <c r="X8551" i="1"/>
  <c r="X8550" i="1"/>
  <c r="X8549" i="1"/>
  <c r="X8548" i="1"/>
  <c r="X8547" i="1"/>
  <c r="X8546" i="1"/>
  <c r="X8545" i="1"/>
  <c r="X8544" i="1"/>
  <c r="X8543" i="1"/>
  <c r="X8542" i="1"/>
  <c r="X8541" i="1"/>
  <c r="X8540" i="1"/>
  <c r="X8539" i="1"/>
  <c r="X8538" i="1"/>
  <c r="X8537" i="1"/>
  <c r="X8536" i="1"/>
  <c r="X8535" i="1"/>
  <c r="X8534" i="1"/>
  <c r="X8533" i="1"/>
  <c r="X8532" i="1"/>
  <c r="X8531" i="1"/>
  <c r="X8530" i="1"/>
  <c r="X8529" i="1"/>
  <c r="X8528" i="1"/>
  <c r="X8527" i="1"/>
  <c r="X8526" i="1"/>
  <c r="X8525" i="1"/>
  <c r="X8524" i="1"/>
  <c r="X8523" i="1"/>
  <c r="X8522" i="1"/>
  <c r="X8521" i="1"/>
  <c r="X8520" i="1"/>
  <c r="X8519" i="1"/>
  <c r="X8518" i="1"/>
  <c r="X8517" i="1"/>
  <c r="X8516" i="1"/>
  <c r="X8515" i="1"/>
  <c r="X8514" i="1"/>
  <c r="X8513" i="1"/>
  <c r="X8512" i="1"/>
  <c r="X8511" i="1"/>
  <c r="X8510" i="1"/>
  <c r="X8509" i="1"/>
  <c r="X8508" i="1"/>
  <c r="X8507" i="1"/>
  <c r="X8506" i="1"/>
  <c r="X8505" i="1"/>
  <c r="X8504" i="1"/>
  <c r="X8503" i="1"/>
  <c r="X8502" i="1"/>
  <c r="X8501" i="1"/>
  <c r="X8500" i="1"/>
  <c r="X8499" i="1"/>
  <c r="X8498" i="1"/>
  <c r="X8497" i="1"/>
  <c r="X8496" i="1"/>
  <c r="X8495" i="1"/>
  <c r="X8494" i="1"/>
  <c r="X8493" i="1"/>
  <c r="X8492" i="1"/>
  <c r="X8491" i="1"/>
  <c r="X8490" i="1"/>
  <c r="X8489" i="1"/>
  <c r="X8488" i="1"/>
  <c r="X8487" i="1"/>
  <c r="X8486" i="1"/>
  <c r="X8485" i="1"/>
  <c r="X8484" i="1"/>
  <c r="X8483" i="1"/>
  <c r="X8482" i="1"/>
  <c r="X8481" i="1"/>
  <c r="X8480" i="1"/>
  <c r="X8479" i="1"/>
  <c r="X8478" i="1"/>
  <c r="X8477" i="1"/>
  <c r="X8476" i="1"/>
  <c r="X8475" i="1"/>
  <c r="X8474" i="1"/>
  <c r="X8473" i="1"/>
  <c r="X8472" i="1"/>
  <c r="X8471" i="1"/>
  <c r="X8470" i="1"/>
  <c r="X8469" i="1"/>
  <c r="X8468" i="1"/>
  <c r="X8467" i="1"/>
  <c r="X8466" i="1"/>
  <c r="X8465" i="1"/>
  <c r="X8464" i="1"/>
  <c r="X8463" i="1"/>
  <c r="X8462" i="1"/>
  <c r="X8461" i="1"/>
  <c r="X8460" i="1"/>
  <c r="X8459" i="1"/>
  <c r="X8458" i="1"/>
  <c r="X8457" i="1"/>
  <c r="X8456" i="1"/>
  <c r="X8455" i="1"/>
  <c r="X8454" i="1"/>
  <c r="X8453" i="1"/>
  <c r="X8452" i="1"/>
  <c r="X8451" i="1"/>
  <c r="X8450" i="1"/>
  <c r="X8449" i="1"/>
  <c r="X8448" i="1"/>
  <c r="X8447" i="1"/>
  <c r="X8446" i="1"/>
  <c r="X8445" i="1"/>
  <c r="X8444" i="1"/>
  <c r="X8443" i="1"/>
  <c r="X8442" i="1"/>
  <c r="X8441" i="1"/>
  <c r="X8440" i="1"/>
  <c r="X8439" i="1"/>
  <c r="X8438" i="1"/>
  <c r="X8437" i="1"/>
  <c r="X8436" i="1"/>
  <c r="X8435" i="1"/>
  <c r="X8434" i="1"/>
  <c r="X8433" i="1"/>
  <c r="X8432" i="1"/>
  <c r="X8431" i="1"/>
  <c r="X8430" i="1"/>
  <c r="X8429" i="1"/>
  <c r="X8428" i="1"/>
  <c r="X8427" i="1"/>
  <c r="X8426" i="1"/>
  <c r="X8425" i="1"/>
  <c r="X8424" i="1"/>
  <c r="X8423" i="1"/>
  <c r="X8422" i="1"/>
  <c r="X8421" i="1"/>
  <c r="X8420" i="1"/>
  <c r="X8419" i="1"/>
  <c r="X8418" i="1"/>
  <c r="X8417" i="1"/>
  <c r="X8416" i="1"/>
  <c r="X8415" i="1"/>
  <c r="X8414" i="1"/>
  <c r="X8413" i="1"/>
  <c r="X8412" i="1"/>
  <c r="X8411" i="1"/>
  <c r="X8410" i="1"/>
  <c r="X8409" i="1"/>
  <c r="X8408" i="1"/>
  <c r="X8407" i="1"/>
  <c r="X8406" i="1"/>
  <c r="X8405" i="1"/>
  <c r="X8404" i="1"/>
  <c r="X8403" i="1"/>
  <c r="X8402" i="1"/>
  <c r="X8401" i="1"/>
  <c r="X8400" i="1"/>
  <c r="X8399" i="1"/>
  <c r="X8398" i="1"/>
  <c r="X8397" i="1"/>
  <c r="X8396" i="1"/>
  <c r="X8395" i="1"/>
  <c r="X8394" i="1"/>
  <c r="X8393" i="1"/>
  <c r="X8392" i="1"/>
  <c r="X8391" i="1"/>
  <c r="X8390" i="1"/>
  <c r="X8389" i="1"/>
  <c r="X8388" i="1"/>
  <c r="X8387" i="1"/>
  <c r="X8386" i="1"/>
  <c r="X8385" i="1"/>
  <c r="X8384" i="1"/>
  <c r="X8383" i="1"/>
  <c r="X8382" i="1"/>
  <c r="X8381" i="1"/>
  <c r="X8380" i="1"/>
  <c r="X8379" i="1"/>
  <c r="X8378" i="1"/>
  <c r="X8377" i="1"/>
  <c r="X8376" i="1"/>
  <c r="X8375" i="1"/>
  <c r="X8374" i="1"/>
  <c r="X8373" i="1"/>
  <c r="X8372" i="1"/>
  <c r="X8371" i="1"/>
  <c r="X8370" i="1"/>
  <c r="X8369" i="1"/>
  <c r="X8368" i="1"/>
  <c r="X8367" i="1"/>
  <c r="X8366" i="1"/>
  <c r="X8365" i="1"/>
  <c r="X8364" i="1"/>
  <c r="X8363" i="1"/>
  <c r="X8362" i="1"/>
  <c r="X8361" i="1"/>
  <c r="X8360" i="1"/>
  <c r="X8359" i="1"/>
  <c r="X8358" i="1"/>
  <c r="X8357" i="1"/>
  <c r="X8356" i="1"/>
  <c r="X8355" i="1"/>
  <c r="X8354" i="1"/>
  <c r="X8353" i="1"/>
  <c r="X8352" i="1"/>
  <c r="X8351" i="1"/>
  <c r="X8350" i="1"/>
  <c r="X8349" i="1"/>
  <c r="X8348" i="1"/>
  <c r="X8347" i="1"/>
  <c r="X8346" i="1"/>
  <c r="X8345" i="1"/>
  <c r="X8344" i="1"/>
  <c r="X8343" i="1"/>
  <c r="X8342" i="1"/>
  <c r="X8341" i="1"/>
  <c r="X8340" i="1"/>
  <c r="X8339" i="1"/>
  <c r="X8338" i="1"/>
  <c r="X8337" i="1"/>
  <c r="X8336" i="1"/>
  <c r="X8335" i="1"/>
  <c r="X8334" i="1"/>
  <c r="X8333" i="1"/>
  <c r="X8332" i="1"/>
  <c r="X8331" i="1"/>
  <c r="X8330" i="1"/>
  <c r="X8329" i="1"/>
  <c r="X8328" i="1"/>
  <c r="X8327" i="1"/>
  <c r="X8326" i="1"/>
  <c r="X8325" i="1"/>
  <c r="X8324" i="1"/>
  <c r="X8323" i="1"/>
  <c r="X8322" i="1"/>
  <c r="X8321" i="1"/>
  <c r="X8320" i="1"/>
  <c r="X8319" i="1"/>
  <c r="X8318" i="1"/>
  <c r="X8317" i="1"/>
  <c r="X8316" i="1"/>
  <c r="X8315" i="1"/>
  <c r="X8314" i="1"/>
  <c r="X8313" i="1"/>
  <c r="X8312" i="1"/>
  <c r="X8311" i="1"/>
  <c r="X8310" i="1"/>
  <c r="X8309" i="1"/>
  <c r="X8308" i="1"/>
  <c r="X8307" i="1"/>
  <c r="X8306" i="1"/>
  <c r="X8305" i="1"/>
  <c r="X8304" i="1"/>
  <c r="X8303" i="1"/>
  <c r="X8302" i="1"/>
  <c r="X8301" i="1"/>
  <c r="X8300" i="1"/>
  <c r="X8299" i="1"/>
  <c r="X8298" i="1"/>
  <c r="X8297" i="1"/>
  <c r="X8296" i="1"/>
  <c r="X8295" i="1"/>
  <c r="X8294" i="1"/>
  <c r="X8293" i="1"/>
  <c r="X8292" i="1"/>
  <c r="X8291" i="1"/>
  <c r="X8290" i="1"/>
  <c r="X8289" i="1"/>
  <c r="X8288" i="1"/>
  <c r="X8287" i="1"/>
  <c r="X8286" i="1"/>
  <c r="X8285" i="1"/>
  <c r="X8284" i="1"/>
  <c r="X8283" i="1"/>
  <c r="X8282" i="1"/>
  <c r="X8281" i="1"/>
  <c r="X8280" i="1"/>
  <c r="X8279" i="1"/>
  <c r="X8278" i="1"/>
  <c r="X8277" i="1"/>
  <c r="X8276" i="1"/>
  <c r="X8275" i="1"/>
  <c r="X8274" i="1"/>
  <c r="X8273" i="1"/>
  <c r="X8272" i="1"/>
  <c r="X8271" i="1"/>
  <c r="X8270" i="1"/>
  <c r="X8269" i="1"/>
  <c r="X8268" i="1"/>
  <c r="X8267" i="1"/>
  <c r="X8266" i="1"/>
  <c r="X8265" i="1"/>
  <c r="X8264" i="1"/>
  <c r="X8263" i="1"/>
  <c r="X8262" i="1"/>
  <c r="X8261" i="1"/>
  <c r="X8260" i="1"/>
  <c r="X8259" i="1"/>
  <c r="X8258" i="1"/>
  <c r="X8257" i="1"/>
  <c r="X8256" i="1"/>
  <c r="X8255" i="1"/>
  <c r="X8254" i="1"/>
  <c r="X8253" i="1"/>
  <c r="X8252" i="1"/>
  <c r="X8251" i="1"/>
  <c r="X8250" i="1"/>
  <c r="X8249" i="1"/>
  <c r="X8248" i="1"/>
  <c r="X8247" i="1"/>
  <c r="X8246" i="1"/>
  <c r="X8245" i="1"/>
  <c r="X8244" i="1"/>
  <c r="X8243" i="1"/>
  <c r="X8242" i="1"/>
  <c r="X8241" i="1"/>
  <c r="X8240" i="1"/>
  <c r="X8239" i="1"/>
  <c r="X8238" i="1"/>
  <c r="X8237" i="1"/>
  <c r="X8236" i="1"/>
  <c r="X8235" i="1"/>
  <c r="X8234" i="1"/>
  <c r="X8233" i="1"/>
  <c r="X8232" i="1"/>
  <c r="X8231" i="1"/>
  <c r="X8230" i="1"/>
  <c r="X8229" i="1"/>
  <c r="X8228" i="1"/>
  <c r="X8227" i="1"/>
  <c r="X8226" i="1"/>
  <c r="X8225" i="1"/>
  <c r="X8224" i="1"/>
  <c r="X8223" i="1"/>
  <c r="X8222" i="1"/>
  <c r="X8221" i="1"/>
  <c r="X8220" i="1"/>
  <c r="X8219" i="1"/>
  <c r="X8218" i="1"/>
  <c r="X8217" i="1"/>
  <c r="X8216" i="1"/>
  <c r="X8215" i="1"/>
  <c r="X8214" i="1"/>
  <c r="X8213" i="1"/>
  <c r="X8212" i="1"/>
  <c r="X8211" i="1"/>
  <c r="X8210" i="1"/>
  <c r="X8209" i="1"/>
  <c r="X8208" i="1"/>
  <c r="X8207" i="1"/>
  <c r="X8206" i="1"/>
  <c r="X8205" i="1"/>
  <c r="X8204" i="1"/>
  <c r="X8203" i="1"/>
  <c r="X8202" i="1"/>
  <c r="X8201" i="1"/>
  <c r="X8200" i="1"/>
  <c r="X8199" i="1"/>
  <c r="X8198" i="1"/>
  <c r="X8197" i="1"/>
  <c r="X8196" i="1"/>
  <c r="X8195" i="1"/>
  <c r="X8194" i="1"/>
  <c r="X8193" i="1"/>
  <c r="X8192" i="1"/>
  <c r="X8191" i="1"/>
  <c r="X8190" i="1"/>
  <c r="X8189" i="1"/>
  <c r="X8188" i="1"/>
  <c r="X8187" i="1"/>
  <c r="X8186" i="1"/>
  <c r="X8185" i="1"/>
  <c r="X8184" i="1"/>
  <c r="X8183" i="1"/>
  <c r="X8182" i="1"/>
  <c r="X8181" i="1"/>
  <c r="X8180" i="1"/>
  <c r="X8179" i="1"/>
  <c r="X8178" i="1"/>
  <c r="X8177" i="1"/>
  <c r="X8176" i="1"/>
  <c r="X8175" i="1"/>
  <c r="X8174" i="1"/>
  <c r="X8173" i="1"/>
  <c r="X8172" i="1"/>
  <c r="X8171" i="1"/>
  <c r="X8170" i="1"/>
  <c r="X8169" i="1"/>
  <c r="X8168" i="1"/>
  <c r="X8167" i="1"/>
  <c r="X8166" i="1"/>
  <c r="X8165" i="1"/>
  <c r="X8164" i="1"/>
  <c r="X8163" i="1"/>
  <c r="X8162" i="1"/>
  <c r="X8161" i="1"/>
  <c r="X8160" i="1"/>
  <c r="X8159" i="1"/>
  <c r="X8158" i="1"/>
  <c r="X8157" i="1"/>
  <c r="X8156" i="1"/>
  <c r="X8155" i="1"/>
  <c r="X8154" i="1"/>
  <c r="X8153" i="1"/>
  <c r="X8152" i="1"/>
  <c r="X8151" i="1"/>
  <c r="X8150" i="1"/>
  <c r="X8149" i="1"/>
  <c r="X8148" i="1"/>
  <c r="X8147" i="1"/>
  <c r="X8146" i="1"/>
  <c r="X8145" i="1"/>
  <c r="X8144" i="1"/>
  <c r="X8143" i="1"/>
  <c r="X8142" i="1"/>
  <c r="X8141" i="1"/>
  <c r="X8140" i="1"/>
  <c r="X8139" i="1"/>
  <c r="X8138" i="1"/>
  <c r="X8137" i="1"/>
  <c r="X8136" i="1"/>
  <c r="X8135" i="1"/>
  <c r="X8134" i="1"/>
  <c r="X8133" i="1"/>
  <c r="X8132" i="1"/>
  <c r="X8131" i="1"/>
  <c r="X8130" i="1"/>
  <c r="X8129" i="1"/>
  <c r="X8128" i="1"/>
  <c r="X8127" i="1"/>
  <c r="X8126" i="1"/>
  <c r="X8125" i="1"/>
  <c r="X8124" i="1"/>
  <c r="X8123" i="1"/>
  <c r="X8122" i="1"/>
  <c r="X8121" i="1"/>
  <c r="X8120" i="1"/>
  <c r="X8119" i="1"/>
  <c r="X8118" i="1"/>
  <c r="X8117" i="1"/>
  <c r="X8116" i="1"/>
  <c r="X8115" i="1"/>
  <c r="X8114" i="1"/>
  <c r="X8113" i="1"/>
  <c r="X8112" i="1"/>
  <c r="X8111" i="1"/>
  <c r="X8110" i="1"/>
  <c r="X8109" i="1"/>
  <c r="X8108" i="1"/>
  <c r="X8107" i="1"/>
  <c r="X8106" i="1"/>
  <c r="X8105" i="1"/>
  <c r="X8104" i="1"/>
  <c r="X8103" i="1"/>
  <c r="X8102" i="1"/>
  <c r="X8101" i="1"/>
  <c r="X8100" i="1"/>
  <c r="X8099" i="1"/>
  <c r="X8098" i="1"/>
  <c r="X8097" i="1"/>
  <c r="X8096" i="1"/>
  <c r="X8095" i="1"/>
  <c r="X8094" i="1"/>
  <c r="X8093" i="1"/>
  <c r="X8092" i="1"/>
  <c r="X8091" i="1"/>
  <c r="X8090" i="1"/>
  <c r="X8089" i="1"/>
  <c r="X8088" i="1"/>
  <c r="X8087" i="1"/>
  <c r="X8086" i="1"/>
  <c r="X8085" i="1"/>
  <c r="X8084" i="1"/>
  <c r="X8083" i="1"/>
  <c r="X8082" i="1"/>
  <c r="X8081" i="1"/>
  <c r="X8080" i="1"/>
  <c r="X8079" i="1"/>
  <c r="X8078" i="1"/>
  <c r="X8077" i="1"/>
  <c r="X8076" i="1"/>
  <c r="X8075" i="1"/>
  <c r="X8074" i="1"/>
  <c r="X8073" i="1"/>
  <c r="X8072" i="1"/>
  <c r="X8071" i="1"/>
  <c r="X8070" i="1"/>
  <c r="X8069" i="1"/>
  <c r="X8068" i="1"/>
  <c r="X8067" i="1"/>
  <c r="X8066" i="1"/>
  <c r="X8065" i="1"/>
  <c r="X8064" i="1"/>
  <c r="X8063" i="1"/>
  <c r="X8062" i="1"/>
  <c r="X8061" i="1"/>
  <c r="X8060" i="1"/>
  <c r="X8059" i="1"/>
  <c r="X8058" i="1"/>
  <c r="X8057" i="1"/>
  <c r="X8056" i="1"/>
  <c r="X8055" i="1"/>
  <c r="X8054" i="1"/>
  <c r="X8053" i="1"/>
  <c r="X8052" i="1"/>
  <c r="X8051" i="1"/>
  <c r="X8050" i="1"/>
  <c r="X8049" i="1"/>
  <c r="X8048" i="1"/>
  <c r="X8047" i="1"/>
  <c r="X8046" i="1"/>
  <c r="X8045" i="1"/>
  <c r="X8044" i="1"/>
  <c r="X8043" i="1"/>
  <c r="X8042" i="1"/>
  <c r="X8041" i="1"/>
  <c r="X8040" i="1"/>
  <c r="X8039" i="1"/>
  <c r="X8038" i="1"/>
  <c r="X8037" i="1"/>
  <c r="X8036" i="1"/>
  <c r="X8035" i="1"/>
  <c r="X8034" i="1"/>
  <c r="X8033" i="1"/>
  <c r="X8032" i="1"/>
  <c r="X8031" i="1"/>
  <c r="X8030" i="1"/>
  <c r="X8029" i="1"/>
  <c r="X8028" i="1"/>
  <c r="X8027" i="1"/>
  <c r="X8026" i="1"/>
  <c r="X8025" i="1"/>
  <c r="X8024" i="1"/>
  <c r="X8023" i="1"/>
  <c r="X8022" i="1"/>
  <c r="X8021" i="1"/>
  <c r="X8020" i="1"/>
  <c r="X8019" i="1"/>
  <c r="X8018" i="1"/>
  <c r="X8017" i="1"/>
  <c r="X8016" i="1"/>
  <c r="X8015" i="1"/>
  <c r="X8014" i="1"/>
  <c r="X8013" i="1"/>
  <c r="X8012" i="1"/>
  <c r="X8011" i="1"/>
  <c r="X8010" i="1"/>
  <c r="X8009" i="1"/>
  <c r="X8008" i="1"/>
  <c r="X8007" i="1"/>
  <c r="X8006" i="1"/>
  <c r="X8005" i="1"/>
  <c r="X8004" i="1"/>
  <c r="X8003" i="1"/>
  <c r="X8002" i="1"/>
  <c r="X8001" i="1"/>
  <c r="X8000" i="1"/>
  <c r="X7999" i="1"/>
  <c r="X7998" i="1"/>
  <c r="X7997" i="1"/>
  <c r="X7996" i="1"/>
  <c r="X7995" i="1"/>
  <c r="X7994" i="1"/>
  <c r="X7993" i="1"/>
  <c r="X7992" i="1"/>
  <c r="X7991" i="1"/>
  <c r="X7990" i="1"/>
  <c r="X7989" i="1"/>
  <c r="X7988" i="1"/>
  <c r="X7987" i="1"/>
  <c r="X7986" i="1"/>
  <c r="X7985" i="1"/>
  <c r="X7984" i="1"/>
  <c r="X7983" i="1"/>
  <c r="X7982" i="1"/>
  <c r="X7981" i="1"/>
  <c r="X7980" i="1"/>
  <c r="X7979" i="1"/>
  <c r="X7978" i="1"/>
  <c r="X7977" i="1"/>
  <c r="X7976" i="1"/>
  <c r="X7975" i="1"/>
  <c r="X7974" i="1"/>
  <c r="X7973" i="1"/>
  <c r="X7972" i="1"/>
  <c r="X7971" i="1"/>
  <c r="X7970" i="1"/>
  <c r="X7969" i="1"/>
  <c r="X7968" i="1"/>
  <c r="X7967" i="1"/>
  <c r="X7966" i="1"/>
  <c r="X7965" i="1"/>
  <c r="X7964" i="1"/>
  <c r="X7963" i="1"/>
  <c r="X7962" i="1"/>
  <c r="X7961" i="1"/>
  <c r="X7960" i="1"/>
  <c r="X7959" i="1"/>
  <c r="X7958" i="1"/>
  <c r="X7957" i="1"/>
  <c r="X7956" i="1"/>
  <c r="X7955" i="1"/>
  <c r="X7954" i="1"/>
  <c r="X7953" i="1"/>
  <c r="X7952" i="1"/>
  <c r="X7951" i="1"/>
  <c r="X7950" i="1"/>
  <c r="X7949" i="1"/>
  <c r="X7948" i="1"/>
  <c r="X7947" i="1"/>
  <c r="X7946" i="1"/>
  <c r="X7945" i="1"/>
  <c r="X7944" i="1"/>
  <c r="X7943" i="1"/>
  <c r="X7942" i="1"/>
  <c r="X7941" i="1"/>
  <c r="X7940" i="1"/>
  <c r="X7939" i="1"/>
  <c r="X7938" i="1"/>
  <c r="X7937" i="1"/>
  <c r="X7936" i="1"/>
  <c r="X7935" i="1"/>
  <c r="X7934" i="1"/>
  <c r="X7933" i="1"/>
  <c r="X7932" i="1"/>
  <c r="X7931" i="1"/>
  <c r="X7930" i="1"/>
  <c r="X7929" i="1"/>
  <c r="X7928" i="1"/>
  <c r="X7927" i="1"/>
  <c r="X7926" i="1"/>
  <c r="X7925" i="1"/>
  <c r="X7924" i="1"/>
  <c r="X7923" i="1"/>
  <c r="X7922" i="1"/>
  <c r="X7921" i="1"/>
  <c r="X7920" i="1"/>
  <c r="X7919" i="1"/>
  <c r="X7918" i="1"/>
  <c r="X7917" i="1"/>
  <c r="X7916" i="1"/>
  <c r="X7915" i="1"/>
  <c r="X7914" i="1"/>
  <c r="X7913" i="1"/>
  <c r="X7912" i="1"/>
  <c r="X7911" i="1"/>
  <c r="X7910" i="1"/>
  <c r="X7909" i="1"/>
  <c r="X7908" i="1"/>
  <c r="X7907" i="1"/>
  <c r="X7906" i="1"/>
  <c r="X7905" i="1"/>
  <c r="X7904" i="1"/>
  <c r="X7903" i="1"/>
  <c r="X7902" i="1"/>
  <c r="X7901" i="1"/>
  <c r="X7900" i="1"/>
  <c r="X7899" i="1"/>
  <c r="X7898" i="1"/>
  <c r="X7897" i="1"/>
  <c r="X7896" i="1"/>
  <c r="X7895" i="1"/>
  <c r="X7894" i="1"/>
  <c r="X7893" i="1"/>
  <c r="X7892" i="1"/>
  <c r="X7891" i="1"/>
  <c r="X7890" i="1"/>
  <c r="X7889" i="1"/>
  <c r="X7888" i="1"/>
  <c r="X7887" i="1"/>
  <c r="X7886" i="1"/>
  <c r="X7885" i="1"/>
  <c r="X7884" i="1"/>
  <c r="X7883" i="1"/>
  <c r="X7882" i="1"/>
  <c r="X7881" i="1"/>
  <c r="X7880" i="1"/>
  <c r="X7879" i="1"/>
  <c r="X7878" i="1"/>
  <c r="X7877" i="1"/>
  <c r="X7876" i="1"/>
  <c r="X7875" i="1"/>
  <c r="X7874" i="1"/>
  <c r="X7873" i="1"/>
  <c r="X7872" i="1"/>
  <c r="X7871" i="1"/>
  <c r="X7870" i="1"/>
  <c r="X7869" i="1"/>
  <c r="X7868" i="1"/>
  <c r="X7867" i="1"/>
  <c r="X7866" i="1"/>
  <c r="X7865" i="1"/>
  <c r="X7864" i="1"/>
  <c r="X7863" i="1"/>
  <c r="X7862" i="1"/>
  <c r="X7861" i="1"/>
  <c r="X7860" i="1"/>
  <c r="X7859" i="1"/>
  <c r="X7858" i="1"/>
  <c r="X7857" i="1"/>
  <c r="X7856" i="1"/>
  <c r="X7855" i="1"/>
  <c r="X7854" i="1"/>
  <c r="X7853" i="1"/>
  <c r="X7852" i="1"/>
  <c r="X7851" i="1"/>
  <c r="X7850" i="1"/>
  <c r="X7849" i="1"/>
  <c r="X7848" i="1"/>
  <c r="X7847" i="1"/>
  <c r="X7846" i="1"/>
  <c r="X7845" i="1"/>
  <c r="X7844" i="1"/>
  <c r="X7843" i="1"/>
  <c r="X7842" i="1"/>
  <c r="X7841" i="1"/>
  <c r="X7840" i="1"/>
  <c r="X7839" i="1"/>
  <c r="X7838" i="1"/>
  <c r="X7837" i="1"/>
  <c r="X7836" i="1"/>
  <c r="X7835" i="1"/>
  <c r="X7834" i="1"/>
  <c r="X7833" i="1"/>
  <c r="X7832" i="1"/>
  <c r="X7831" i="1"/>
  <c r="X7830" i="1"/>
  <c r="X7829" i="1"/>
  <c r="X7828" i="1"/>
  <c r="X7827" i="1"/>
  <c r="X7826" i="1"/>
  <c r="X7825" i="1"/>
  <c r="X7824" i="1"/>
  <c r="X7823" i="1"/>
  <c r="X7822" i="1"/>
  <c r="X7821" i="1"/>
  <c r="X7820" i="1"/>
  <c r="X7819" i="1"/>
  <c r="X7818" i="1"/>
  <c r="X7817" i="1"/>
  <c r="X7816" i="1"/>
  <c r="X7815" i="1"/>
  <c r="X7814" i="1"/>
  <c r="X7813" i="1"/>
  <c r="X7812" i="1"/>
  <c r="X7811" i="1"/>
  <c r="X7810" i="1"/>
  <c r="X7809" i="1"/>
  <c r="X7808" i="1"/>
  <c r="X7807" i="1"/>
  <c r="X7806" i="1"/>
  <c r="X7805" i="1"/>
  <c r="X7804" i="1"/>
  <c r="X7803" i="1"/>
  <c r="X7802" i="1"/>
  <c r="X7801" i="1"/>
  <c r="X7800" i="1"/>
  <c r="X7799" i="1"/>
  <c r="X7798" i="1"/>
  <c r="X7797" i="1"/>
  <c r="X7796" i="1"/>
  <c r="X7795" i="1"/>
  <c r="X7794" i="1"/>
  <c r="X7793" i="1"/>
  <c r="X7792" i="1"/>
  <c r="X7791" i="1"/>
  <c r="X7790" i="1"/>
  <c r="X7789" i="1"/>
  <c r="X7788" i="1"/>
  <c r="X7787" i="1"/>
  <c r="X7786" i="1"/>
  <c r="X7785" i="1"/>
  <c r="X7784" i="1"/>
  <c r="X7783" i="1"/>
  <c r="X7782" i="1"/>
  <c r="X7781" i="1"/>
  <c r="X7780" i="1"/>
  <c r="X7779" i="1"/>
  <c r="X7778" i="1"/>
  <c r="X7777" i="1"/>
  <c r="X7776" i="1"/>
  <c r="X7775" i="1"/>
  <c r="X7774" i="1"/>
  <c r="X7773" i="1"/>
  <c r="X7772" i="1"/>
  <c r="X7771" i="1"/>
  <c r="X7770" i="1"/>
  <c r="X7769" i="1"/>
  <c r="X7768" i="1"/>
  <c r="X7767" i="1"/>
  <c r="X7766" i="1"/>
  <c r="X7765" i="1"/>
  <c r="X7764" i="1"/>
  <c r="X7763" i="1"/>
  <c r="X7762" i="1"/>
  <c r="X7761" i="1"/>
  <c r="X7760" i="1"/>
  <c r="X7759" i="1"/>
  <c r="X7758" i="1"/>
  <c r="X7757" i="1"/>
  <c r="X7756" i="1"/>
  <c r="X7755" i="1"/>
  <c r="X7754" i="1"/>
  <c r="X7753" i="1"/>
  <c r="X7752" i="1"/>
  <c r="X7751" i="1"/>
  <c r="X7750" i="1"/>
  <c r="X7749" i="1"/>
  <c r="X7748" i="1"/>
  <c r="X7747" i="1"/>
  <c r="X7746" i="1"/>
  <c r="X7745" i="1"/>
  <c r="X7744" i="1"/>
  <c r="X7743" i="1"/>
  <c r="X7742" i="1"/>
  <c r="X7741" i="1"/>
  <c r="X7740" i="1"/>
  <c r="X7739" i="1"/>
  <c r="X7738" i="1"/>
  <c r="X7737" i="1"/>
  <c r="X7736" i="1"/>
  <c r="X7735" i="1"/>
  <c r="X7734" i="1"/>
  <c r="X7733" i="1"/>
  <c r="X7732" i="1"/>
  <c r="X7731" i="1"/>
  <c r="X7730" i="1"/>
  <c r="X7729" i="1"/>
  <c r="X7728" i="1"/>
  <c r="X7727" i="1"/>
  <c r="X7726" i="1"/>
  <c r="X7725" i="1"/>
  <c r="X7724" i="1"/>
  <c r="X7723" i="1"/>
  <c r="X7722" i="1"/>
  <c r="X7721" i="1"/>
  <c r="X7720" i="1"/>
  <c r="X7719" i="1"/>
  <c r="X7718" i="1"/>
  <c r="X7717" i="1"/>
  <c r="X7716" i="1"/>
  <c r="X7715" i="1"/>
  <c r="X7714" i="1"/>
  <c r="X7713" i="1"/>
  <c r="X7712" i="1"/>
  <c r="X7711" i="1"/>
  <c r="X7710" i="1"/>
  <c r="X7709" i="1"/>
  <c r="X7708" i="1"/>
  <c r="X7707" i="1"/>
  <c r="X7706" i="1"/>
  <c r="X7705" i="1"/>
  <c r="X7704" i="1"/>
  <c r="X7703" i="1"/>
  <c r="X7702" i="1"/>
  <c r="X7701" i="1"/>
  <c r="X7700" i="1"/>
  <c r="X7699" i="1"/>
  <c r="X7698" i="1"/>
  <c r="X7697" i="1"/>
  <c r="X7696" i="1"/>
  <c r="X7695" i="1"/>
  <c r="X7694" i="1"/>
  <c r="X7693" i="1"/>
  <c r="X7692" i="1"/>
  <c r="X7691" i="1"/>
  <c r="X7690" i="1"/>
  <c r="X7689" i="1"/>
  <c r="X7688" i="1"/>
  <c r="X7687" i="1"/>
  <c r="X7686" i="1"/>
  <c r="X7685" i="1"/>
  <c r="X7684" i="1"/>
  <c r="X7683" i="1"/>
  <c r="X7682" i="1"/>
  <c r="X7681" i="1"/>
  <c r="X7680" i="1"/>
  <c r="X7679" i="1"/>
  <c r="X7678" i="1"/>
  <c r="X7677" i="1"/>
  <c r="X7676" i="1"/>
  <c r="X7675" i="1"/>
  <c r="X7674" i="1"/>
  <c r="X7673" i="1"/>
  <c r="X7672" i="1"/>
  <c r="X7671" i="1"/>
  <c r="X7670" i="1"/>
  <c r="X7669" i="1"/>
  <c r="X7668" i="1"/>
  <c r="X7667" i="1"/>
  <c r="X7666" i="1"/>
  <c r="X7665" i="1"/>
  <c r="X7664" i="1"/>
  <c r="X7663" i="1"/>
  <c r="X7662" i="1"/>
  <c r="X7661" i="1"/>
  <c r="X7660" i="1"/>
  <c r="X7659" i="1"/>
  <c r="X7658" i="1"/>
  <c r="X7657" i="1"/>
  <c r="X7656" i="1"/>
  <c r="X7655" i="1"/>
  <c r="X7654" i="1"/>
  <c r="X7653" i="1"/>
  <c r="X7652" i="1"/>
  <c r="X7651" i="1"/>
  <c r="X7650" i="1"/>
  <c r="X7649" i="1"/>
  <c r="X7648" i="1"/>
  <c r="X7647" i="1"/>
  <c r="X7646" i="1"/>
  <c r="X7645" i="1"/>
  <c r="X7644" i="1"/>
  <c r="X7643" i="1"/>
  <c r="X7642" i="1"/>
  <c r="X7641" i="1"/>
  <c r="X7640" i="1"/>
  <c r="X7639" i="1"/>
  <c r="X7638" i="1"/>
  <c r="X7637" i="1"/>
  <c r="X7636" i="1"/>
  <c r="X7635" i="1"/>
  <c r="X7634" i="1"/>
  <c r="X7633" i="1"/>
  <c r="X7632" i="1"/>
  <c r="X7631" i="1"/>
  <c r="X7630" i="1"/>
  <c r="X7629" i="1"/>
  <c r="X7628" i="1"/>
  <c r="X7627" i="1"/>
  <c r="X7626" i="1"/>
  <c r="X7625" i="1"/>
  <c r="X7624" i="1"/>
  <c r="X7623" i="1"/>
  <c r="X7622" i="1"/>
  <c r="X7621" i="1"/>
  <c r="X7620" i="1"/>
  <c r="X7619" i="1"/>
  <c r="X7618" i="1"/>
  <c r="X7617" i="1"/>
  <c r="X7616" i="1"/>
  <c r="X7615" i="1"/>
  <c r="X7614" i="1"/>
  <c r="X7613" i="1"/>
  <c r="X7612" i="1"/>
  <c r="X7611" i="1"/>
  <c r="X7610" i="1"/>
  <c r="X7609" i="1"/>
  <c r="X7608" i="1"/>
  <c r="X7607" i="1"/>
  <c r="X7606" i="1"/>
  <c r="X7605" i="1"/>
  <c r="X7604" i="1"/>
  <c r="X7603" i="1"/>
  <c r="X7602" i="1"/>
  <c r="X7601" i="1"/>
  <c r="X7600" i="1"/>
  <c r="X7599" i="1"/>
  <c r="X7598" i="1"/>
  <c r="X7597" i="1"/>
  <c r="X7596" i="1"/>
  <c r="X7595" i="1"/>
  <c r="X7594" i="1"/>
  <c r="X7593" i="1"/>
  <c r="X7592" i="1"/>
  <c r="X7591" i="1"/>
  <c r="X7590" i="1"/>
  <c r="X7589" i="1"/>
  <c r="X7588" i="1"/>
  <c r="X7587" i="1"/>
  <c r="X7586" i="1"/>
  <c r="X7585" i="1"/>
  <c r="X7584" i="1"/>
  <c r="X7583" i="1"/>
  <c r="X7582" i="1"/>
  <c r="X7581" i="1"/>
  <c r="X7580" i="1"/>
  <c r="X7579" i="1"/>
  <c r="X7578" i="1"/>
  <c r="X7577" i="1"/>
  <c r="X7576" i="1"/>
  <c r="X7575" i="1"/>
  <c r="X7574" i="1"/>
  <c r="X7573" i="1"/>
  <c r="X7572" i="1"/>
  <c r="X7571" i="1"/>
  <c r="X7570" i="1"/>
  <c r="X7569" i="1"/>
  <c r="X7568" i="1"/>
  <c r="X7567" i="1"/>
  <c r="X7566" i="1"/>
  <c r="X7565" i="1"/>
  <c r="X7564" i="1"/>
  <c r="X7563" i="1"/>
  <c r="X7562" i="1"/>
  <c r="X7561" i="1"/>
  <c r="X7560" i="1"/>
  <c r="X7559" i="1"/>
  <c r="X7558" i="1"/>
  <c r="X7557" i="1"/>
  <c r="X7556" i="1"/>
  <c r="X7555" i="1"/>
  <c r="X7554" i="1"/>
  <c r="X7553" i="1"/>
  <c r="X7552" i="1"/>
  <c r="X7551" i="1"/>
  <c r="X7550" i="1"/>
  <c r="X7549" i="1"/>
  <c r="X7548" i="1"/>
  <c r="X7547" i="1"/>
  <c r="X7546" i="1"/>
  <c r="X7545" i="1"/>
  <c r="X7544" i="1"/>
  <c r="X7543" i="1"/>
  <c r="X7542" i="1"/>
  <c r="X7541" i="1"/>
  <c r="X7540" i="1"/>
  <c r="X7539" i="1"/>
  <c r="X7538" i="1"/>
  <c r="X7537" i="1"/>
  <c r="X7536" i="1"/>
  <c r="X7535" i="1"/>
  <c r="X7534" i="1"/>
  <c r="X7533" i="1"/>
  <c r="X7532" i="1"/>
  <c r="X7531" i="1"/>
  <c r="X7530" i="1"/>
  <c r="X7529" i="1"/>
  <c r="X7528" i="1"/>
  <c r="X7527" i="1"/>
  <c r="X7526" i="1"/>
  <c r="X7525" i="1"/>
  <c r="X7524" i="1"/>
  <c r="X7523" i="1"/>
  <c r="X7522" i="1"/>
  <c r="X7521" i="1"/>
  <c r="X7520" i="1"/>
  <c r="X7519" i="1"/>
  <c r="X7518" i="1"/>
  <c r="X7517" i="1"/>
  <c r="X7516" i="1"/>
  <c r="X7515" i="1"/>
  <c r="X7514" i="1"/>
  <c r="X7513" i="1"/>
  <c r="X7512" i="1"/>
  <c r="X7511" i="1"/>
  <c r="X7510" i="1"/>
  <c r="X7509" i="1"/>
  <c r="X7508" i="1"/>
  <c r="X7507" i="1"/>
  <c r="X7506" i="1"/>
  <c r="X7505" i="1"/>
  <c r="X7504" i="1"/>
  <c r="X7503" i="1"/>
  <c r="X7502" i="1"/>
  <c r="X7501" i="1"/>
  <c r="X7500" i="1"/>
  <c r="X7499" i="1"/>
  <c r="X7498" i="1"/>
  <c r="X7497" i="1"/>
  <c r="X7496" i="1"/>
  <c r="X7495" i="1"/>
  <c r="X7494" i="1"/>
  <c r="X7493" i="1"/>
  <c r="X7492" i="1"/>
  <c r="X7491" i="1"/>
  <c r="X7490" i="1"/>
  <c r="X7489" i="1"/>
  <c r="X7488" i="1"/>
  <c r="X7487" i="1"/>
  <c r="X7486" i="1"/>
  <c r="X7485" i="1"/>
  <c r="X7484" i="1"/>
  <c r="X7483" i="1"/>
  <c r="X7482" i="1"/>
  <c r="X7481" i="1"/>
  <c r="X7480" i="1"/>
  <c r="X7479" i="1"/>
  <c r="X7478" i="1"/>
  <c r="X7477" i="1"/>
  <c r="X7476" i="1"/>
  <c r="X7475" i="1"/>
  <c r="X7474" i="1"/>
  <c r="X7473" i="1"/>
  <c r="X7472" i="1"/>
  <c r="X7471" i="1"/>
  <c r="X7470" i="1"/>
  <c r="X7469" i="1"/>
  <c r="X7468" i="1"/>
  <c r="X7467" i="1"/>
  <c r="X7466" i="1"/>
  <c r="X7465" i="1"/>
  <c r="X7464" i="1"/>
  <c r="X7463" i="1"/>
  <c r="X7462" i="1"/>
  <c r="X7461" i="1"/>
  <c r="X7460" i="1"/>
  <c r="X7459" i="1"/>
  <c r="X7458" i="1"/>
  <c r="X7457" i="1"/>
  <c r="X7456" i="1"/>
  <c r="X7455" i="1"/>
  <c r="X7454" i="1"/>
  <c r="X7453" i="1"/>
  <c r="X7452" i="1"/>
  <c r="X7451" i="1"/>
  <c r="X7450" i="1"/>
  <c r="X7449" i="1"/>
  <c r="X7448" i="1"/>
  <c r="X7447" i="1"/>
  <c r="X7446" i="1"/>
  <c r="X7445" i="1"/>
  <c r="X7444" i="1"/>
  <c r="X7443" i="1"/>
  <c r="X7442" i="1"/>
  <c r="X7441" i="1"/>
  <c r="X7440" i="1"/>
  <c r="X7439" i="1"/>
  <c r="X7438" i="1"/>
  <c r="X7437" i="1"/>
  <c r="X7436" i="1"/>
  <c r="X7435" i="1"/>
  <c r="X7434" i="1"/>
  <c r="X7433" i="1"/>
  <c r="X7432" i="1"/>
  <c r="X7431" i="1"/>
  <c r="X7430" i="1"/>
  <c r="X7429" i="1"/>
  <c r="X7428" i="1"/>
  <c r="X7427" i="1"/>
  <c r="X7426" i="1"/>
  <c r="X7425" i="1"/>
  <c r="X7424" i="1"/>
  <c r="X7423" i="1"/>
  <c r="X7422" i="1"/>
  <c r="X7421" i="1"/>
  <c r="X7420" i="1"/>
  <c r="X7419" i="1"/>
  <c r="X7418" i="1"/>
  <c r="X7417" i="1"/>
  <c r="X7416" i="1"/>
  <c r="X7415" i="1"/>
  <c r="X7414" i="1"/>
  <c r="X7413" i="1"/>
  <c r="X7412" i="1"/>
  <c r="X7411" i="1"/>
  <c r="X7410" i="1"/>
  <c r="X7409" i="1"/>
  <c r="X7408" i="1"/>
  <c r="X7407" i="1"/>
  <c r="X7406" i="1"/>
  <c r="X7405" i="1"/>
  <c r="X7404" i="1"/>
  <c r="X7403" i="1"/>
  <c r="X7402" i="1"/>
  <c r="X7401" i="1"/>
  <c r="X7400" i="1"/>
  <c r="X7399" i="1"/>
  <c r="X7398" i="1"/>
  <c r="X7397" i="1"/>
  <c r="X7396" i="1"/>
  <c r="X7395" i="1"/>
  <c r="X7394" i="1"/>
  <c r="X7393" i="1"/>
  <c r="X7392" i="1"/>
  <c r="X7391" i="1"/>
  <c r="X7390" i="1"/>
  <c r="X7389" i="1"/>
  <c r="X7388" i="1"/>
  <c r="X7387" i="1"/>
  <c r="X7386" i="1"/>
  <c r="X7385" i="1"/>
  <c r="X7384" i="1"/>
  <c r="X7383" i="1"/>
  <c r="X7382" i="1"/>
  <c r="X7381" i="1"/>
  <c r="X7380" i="1"/>
  <c r="X7379" i="1"/>
  <c r="X7378" i="1"/>
  <c r="X7377" i="1"/>
  <c r="X7376" i="1"/>
  <c r="X7375" i="1"/>
  <c r="X7374" i="1"/>
  <c r="X7373" i="1"/>
  <c r="X7372" i="1"/>
  <c r="X7371" i="1"/>
  <c r="X7370" i="1"/>
  <c r="X7369" i="1"/>
  <c r="X7368" i="1"/>
  <c r="X7367" i="1"/>
  <c r="X7366" i="1"/>
  <c r="X7365" i="1"/>
  <c r="X7364" i="1"/>
  <c r="X7363" i="1"/>
  <c r="X7362" i="1"/>
  <c r="X7361" i="1"/>
  <c r="X7360" i="1"/>
  <c r="X7359" i="1"/>
  <c r="X7358" i="1"/>
  <c r="X7357" i="1"/>
  <c r="X7356" i="1"/>
  <c r="X7355" i="1"/>
  <c r="X7354" i="1"/>
  <c r="X7353" i="1"/>
  <c r="X7352" i="1"/>
  <c r="X7351" i="1"/>
  <c r="X7350" i="1"/>
  <c r="X7349" i="1"/>
  <c r="X7348" i="1"/>
  <c r="X7347" i="1"/>
  <c r="X7346" i="1"/>
  <c r="X7345" i="1"/>
  <c r="X7344" i="1"/>
  <c r="X7343" i="1"/>
  <c r="X7342" i="1"/>
  <c r="X7341" i="1"/>
  <c r="X7340" i="1"/>
  <c r="X7339" i="1"/>
  <c r="X7338" i="1"/>
  <c r="X7337" i="1"/>
  <c r="X7336" i="1"/>
  <c r="X7335" i="1"/>
  <c r="X7334" i="1"/>
  <c r="X7333" i="1"/>
  <c r="X7332" i="1"/>
  <c r="X7331" i="1"/>
  <c r="X7330" i="1"/>
  <c r="X7329" i="1"/>
  <c r="X7328" i="1"/>
  <c r="X7327" i="1"/>
  <c r="X7326" i="1"/>
  <c r="X7325" i="1"/>
  <c r="X7324" i="1"/>
  <c r="X7323" i="1"/>
  <c r="X7322" i="1"/>
  <c r="X7321" i="1"/>
  <c r="X7320" i="1"/>
  <c r="X7319" i="1"/>
  <c r="X7318" i="1"/>
  <c r="X7317" i="1"/>
  <c r="X7316" i="1"/>
  <c r="X7315" i="1"/>
  <c r="X7314" i="1"/>
  <c r="X7313" i="1"/>
  <c r="X7312" i="1"/>
  <c r="X7311" i="1"/>
  <c r="X7310" i="1"/>
  <c r="X7309" i="1"/>
  <c r="X7308" i="1"/>
  <c r="X7307" i="1"/>
  <c r="X7306" i="1"/>
  <c r="X7305" i="1"/>
  <c r="X7304" i="1"/>
  <c r="X7303" i="1"/>
  <c r="X7302" i="1"/>
  <c r="X7301" i="1"/>
  <c r="X7300" i="1"/>
  <c r="X7299" i="1"/>
  <c r="X7298" i="1"/>
  <c r="X7297" i="1"/>
  <c r="X7296" i="1"/>
  <c r="X7295" i="1"/>
  <c r="X7294" i="1"/>
  <c r="X7293" i="1"/>
  <c r="X7292" i="1"/>
  <c r="X7291" i="1"/>
  <c r="X7290" i="1"/>
  <c r="X7289" i="1"/>
  <c r="X7288" i="1"/>
  <c r="X7287" i="1"/>
  <c r="X7286" i="1"/>
  <c r="X7285" i="1"/>
  <c r="X7284" i="1"/>
  <c r="X7283" i="1"/>
  <c r="X7282" i="1"/>
  <c r="X7281" i="1"/>
  <c r="X7280" i="1"/>
  <c r="X7279" i="1"/>
  <c r="X7278" i="1"/>
  <c r="X7277" i="1"/>
  <c r="X7276" i="1"/>
  <c r="X7275" i="1"/>
  <c r="X7274" i="1"/>
  <c r="X7273" i="1"/>
  <c r="X7272" i="1"/>
  <c r="X7271" i="1"/>
  <c r="X7270" i="1"/>
  <c r="X7269" i="1"/>
  <c r="X7268" i="1"/>
  <c r="X7267" i="1"/>
  <c r="X7266" i="1"/>
  <c r="X7265" i="1"/>
  <c r="X7264" i="1"/>
  <c r="X7263" i="1"/>
  <c r="X7262" i="1"/>
  <c r="X7261" i="1"/>
  <c r="X7260" i="1"/>
  <c r="X7259" i="1"/>
  <c r="X7258" i="1"/>
  <c r="X7257" i="1"/>
  <c r="X7256" i="1"/>
  <c r="X7255" i="1"/>
  <c r="X7254" i="1"/>
  <c r="X7253" i="1"/>
  <c r="X7252" i="1"/>
  <c r="X7251" i="1"/>
  <c r="X7250" i="1"/>
  <c r="X7249" i="1"/>
  <c r="X7248" i="1"/>
  <c r="X7247" i="1"/>
  <c r="X7246" i="1"/>
  <c r="X7245" i="1"/>
  <c r="X7244" i="1"/>
  <c r="X7243" i="1"/>
  <c r="X7242" i="1"/>
  <c r="X7241" i="1"/>
  <c r="X7240" i="1"/>
  <c r="X7239" i="1"/>
  <c r="X7238" i="1"/>
  <c r="X7237" i="1"/>
  <c r="X7236" i="1"/>
  <c r="X7235" i="1"/>
  <c r="X7234" i="1"/>
  <c r="X7233" i="1"/>
  <c r="X7232" i="1"/>
  <c r="X7231" i="1"/>
  <c r="X7230" i="1"/>
  <c r="X7229" i="1"/>
  <c r="X7228" i="1"/>
  <c r="X7227" i="1"/>
  <c r="X7226" i="1"/>
  <c r="X7225" i="1"/>
  <c r="X7224" i="1"/>
  <c r="X7223" i="1"/>
  <c r="X7222" i="1"/>
  <c r="X7221" i="1"/>
  <c r="X7220" i="1"/>
  <c r="X7219" i="1"/>
  <c r="X7218" i="1"/>
  <c r="X7217" i="1"/>
  <c r="X7216" i="1"/>
  <c r="X7215" i="1"/>
  <c r="X7214" i="1"/>
  <c r="X7213" i="1"/>
  <c r="X7212" i="1"/>
  <c r="X7211" i="1"/>
  <c r="X7210" i="1"/>
  <c r="X7209" i="1"/>
  <c r="X7208" i="1"/>
  <c r="X7207" i="1"/>
  <c r="X7206" i="1"/>
  <c r="X7205" i="1"/>
  <c r="X7204" i="1"/>
  <c r="X7203" i="1"/>
  <c r="X7202" i="1"/>
  <c r="X7201" i="1"/>
  <c r="X7200" i="1"/>
  <c r="X7199" i="1"/>
  <c r="X7198" i="1"/>
  <c r="X7197" i="1"/>
  <c r="X7196" i="1"/>
  <c r="X7195" i="1"/>
  <c r="X7194" i="1"/>
  <c r="X7193" i="1"/>
  <c r="X7192" i="1"/>
  <c r="X7191" i="1"/>
  <c r="X7190" i="1"/>
  <c r="X7189" i="1"/>
  <c r="X7188" i="1"/>
  <c r="X7187" i="1"/>
  <c r="X7186" i="1"/>
  <c r="X7185" i="1"/>
  <c r="X7184" i="1"/>
  <c r="X7183" i="1"/>
  <c r="X7182" i="1"/>
  <c r="X7181" i="1"/>
  <c r="X7180" i="1"/>
  <c r="X7179" i="1"/>
  <c r="X7178" i="1"/>
  <c r="X7177" i="1"/>
  <c r="X7176" i="1"/>
  <c r="X7175" i="1"/>
  <c r="X7174" i="1"/>
  <c r="X7173" i="1"/>
  <c r="X7172" i="1"/>
  <c r="X7171" i="1"/>
  <c r="X7170" i="1"/>
  <c r="X7169" i="1"/>
  <c r="X7168" i="1"/>
  <c r="X7167" i="1"/>
  <c r="X7166" i="1"/>
  <c r="X7165" i="1"/>
  <c r="X7164" i="1"/>
  <c r="X7163" i="1"/>
  <c r="X7162" i="1"/>
  <c r="X7161" i="1"/>
  <c r="X7160" i="1"/>
  <c r="X7159" i="1"/>
  <c r="X7158" i="1"/>
  <c r="X7157" i="1"/>
  <c r="X7156" i="1"/>
  <c r="X7155" i="1"/>
  <c r="X7154" i="1"/>
  <c r="X7153" i="1"/>
  <c r="X7152" i="1"/>
  <c r="X7151" i="1"/>
  <c r="X7150" i="1"/>
  <c r="X7149" i="1"/>
  <c r="X7148" i="1"/>
  <c r="X7147" i="1"/>
  <c r="X7146" i="1"/>
  <c r="X7145" i="1"/>
  <c r="X7144" i="1"/>
  <c r="X7143" i="1"/>
  <c r="X7142" i="1"/>
  <c r="X7141" i="1"/>
  <c r="X7140" i="1"/>
  <c r="X7139" i="1"/>
  <c r="X7138" i="1"/>
  <c r="X7137" i="1"/>
  <c r="X7136" i="1"/>
  <c r="X7135" i="1"/>
  <c r="X7134" i="1"/>
  <c r="X7133" i="1"/>
  <c r="X7132" i="1"/>
  <c r="X7131" i="1"/>
  <c r="X7130" i="1"/>
  <c r="X7129" i="1"/>
  <c r="X7128" i="1"/>
  <c r="X7127" i="1"/>
  <c r="X7126" i="1"/>
  <c r="X7125" i="1"/>
  <c r="X7124" i="1"/>
  <c r="X7123" i="1"/>
  <c r="X7122" i="1"/>
  <c r="X7121" i="1"/>
  <c r="X7120" i="1"/>
  <c r="X7119" i="1"/>
  <c r="X7118" i="1"/>
  <c r="X7117" i="1"/>
  <c r="X7116" i="1"/>
  <c r="X7115" i="1"/>
  <c r="X7114" i="1"/>
  <c r="X7113" i="1"/>
  <c r="X7112" i="1"/>
  <c r="X7111" i="1"/>
  <c r="X7110" i="1"/>
  <c r="X7109" i="1"/>
  <c r="X7108" i="1"/>
  <c r="X7107" i="1"/>
  <c r="X7106" i="1"/>
  <c r="X7105" i="1"/>
  <c r="X7104" i="1"/>
  <c r="X7103" i="1"/>
  <c r="X7102" i="1"/>
  <c r="X7101" i="1"/>
  <c r="X7100" i="1"/>
  <c r="X7099" i="1"/>
  <c r="X7098" i="1"/>
  <c r="X7097" i="1"/>
  <c r="X7096" i="1"/>
  <c r="X7095" i="1"/>
  <c r="X7094" i="1"/>
  <c r="X7093" i="1"/>
  <c r="X7092" i="1"/>
  <c r="X7091" i="1"/>
  <c r="X7090" i="1"/>
  <c r="X7089" i="1"/>
  <c r="X7088" i="1"/>
  <c r="X7087" i="1"/>
  <c r="X7086" i="1"/>
  <c r="X7085" i="1"/>
  <c r="X7084" i="1"/>
  <c r="X7083" i="1"/>
  <c r="X7082" i="1"/>
  <c r="X7081" i="1"/>
  <c r="X7080" i="1"/>
  <c r="X7079" i="1"/>
  <c r="X7078" i="1"/>
  <c r="X7077" i="1"/>
  <c r="X7076" i="1"/>
  <c r="X7075" i="1"/>
  <c r="X7074" i="1"/>
  <c r="X7073" i="1"/>
  <c r="X7072" i="1"/>
  <c r="X7071" i="1"/>
  <c r="X7070" i="1"/>
  <c r="X7069" i="1"/>
  <c r="X7068" i="1"/>
  <c r="X7067" i="1"/>
  <c r="X7066" i="1"/>
  <c r="X7065" i="1"/>
  <c r="X7064" i="1"/>
  <c r="X7063" i="1"/>
  <c r="X7062" i="1"/>
  <c r="X7061" i="1"/>
  <c r="X7060" i="1"/>
  <c r="X7059" i="1"/>
  <c r="X7058" i="1"/>
  <c r="X7057" i="1"/>
  <c r="X7056" i="1"/>
  <c r="X7055" i="1"/>
  <c r="X7054" i="1"/>
  <c r="X7053" i="1"/>
  <c r="X7052" i="1"/>
  <c r="X7051" i="1"/>
  <c r="X7050" i="1"/>
  <c r="X7049" i="1"/>
  <c r="X7048" i="1"/>
  <c r="X7047" i="1"/>
  <c r="X7046" i="1"/>
  <c r="X7045" i="1"/>
  <c r="X7044" i="1"/>
  <c r="X7043" i="1"/>
  <c r="X7042" i="1"/>
  <c r="X7041" i="1"/>
  <c r="X7040" i="1"/>
  <c r="X7039" i="1"/>
  <c r="X7038" i="1"/>
  <c r="X7037" i="1"/>
  <c r="X7036" i="1"/>
  <c r="X7035" i="1"/>
  <c r="X7034" i="1"/>
  <c r="X7033" i="1"/>
  <c r="X7032" i="1"/>
  <c r="X7031" i="1"/>
  <c r="X7030" i="1"/>
  <c r="X7029" i="1"/>
  <c r="X7028" i="1"/>
  <c r="X7027" i="1"/>
  <c r="X7026" i="1"/>
  <c r="X7025" i="1"/>
  <c r="X7024" i="1"/>
  <c r="X7023" i="1"/>
  <c r="X7022" i="1"/>
  <c r="X7021" i="1"/>
  <c r="X7020" i="1"/>
  <c r="X7019" i="1"/>
  <c r="X7018" i="1"/>
  <c r="X7017" i="1"/>
  <c r="X7016" i="1"/>
  <c r="X7015" i="1"/>
  <c r="X7014" i="1"/>
  <c r="X7013" i="1"/>
  <c r="X7012" i="1"/>
  <c r="X7011" i="1"/>
  <c r="X7010" i="1"/>
  <c r="X7009" i="1"/>
  <c r="X7008" i="1"/>
  <c r="X7007" i="1"/>
  <c r="X7006" i="1"/>
  <c r="X7005" i="1"/>
  <c r="X7004" i="1"/>
  <c r="X7003" i="1"/>
  <c r="X7002" i="1"/>
  <c r="X7001" i="1"/>
  <c r="X7000" i="1"/>
  <c r="X6999" i="1"/>
  <c r="X6998" i="1"/>
  <c r="X6997" i="1"/>
  <c r="X6996" i="1"/>
  <c r="X6995" i="1"/>
  <c r="X6994" i="1"/>
  <c r="X6993" i="1"/>
  <c r="X6992" i="1"/>
  <c r="X6991" i="1"/>
  <c r="X6990" i="1"/>
  <c r="X6989" i="1"/>
  <c r="X6988" i="1"/>
  <c r="X6987" i="1"/>
  <c r="X6986" i="1"/>
  <c r="X6985" i="1"/>
  <c r="X6984" i="1"/>
  <c r="X6983" i="1"/>
  <c r="X6982" i="1"/>
  <c r="X6981" i="1"/>
  <c r="X6980" i="1"/>
  <c r="X6979" i="1"/>
  <c r="X6978" i="1"/>
  <c r="X6977" i="1"/>
  <c r="X6976" i="1"/>
  <c r="X6975" i="1"/>
  <c r="X6974" i="1"/>
  <c r="X6973" i="1"/>
  <c r="X6972" i="1"/>
  <c r="X6971" i="1"/>
  <c r="X6970" i="1"/>
  <c r="X6969" i="1"/>
  <c r="X6968" i="1"/>
  <c r="X6967" i="1"/>
  <c r="X6966" i="1"/>
  <c r="X6965" i="1"/>
  <c r="X6964" i="1"/>
  <c r="X6963" i="1"/>
  <c r="X6962" i="1"/>
  <c r="X6961" i="1"/>
  <c r="X6960" i="1"/>
  <c r="X6959" i="1"/>
  <c r="X6958" i="1"/>
  <c r="X6957" i="1"/>
  <c r="X6956" i="1"/>
  <c r="X6955" i="1"/>
  <c r="X6954" i="1"/>
  <c r="X6953" i="1"/>
  <c r="X6952" i="1"/>
  <c r="X6951" i="1"/>
  <c r="X6950" i="1"/>
  <c r="X6949" i="1"/>
  <c r="X6948" i="1"/>
  <c r="X6947" i="1"/>
  <c r="X6946" i="1"/>
  <c r="X6945" i="1"/>
  <c r="X6944" i="1"/>
  <c r="X6943" i="1"/>
  <c r="X6942" i="1"/>
  <c r="X6941" i="1"/>
  <c r="X6940" i="1"/>
  <c r="X6939" i="1"/>
  <c r="X6938" i="1"/>
  <c r="X6937" i="1"/>
  <c r="X6936" i="1"/>
  <c r="X6935" i="1"/>
  <c r="X6934" i="1"/>
  <c r="X6933" i="1"/>
  <c r="X6932" i="1"/>
  <c r="X6931" i="1"/>
  <c r="X6930" i="1"/>
  <c r="X6929" i="1"/>
  <c r="X6928" i="1"/>
  <c r="X6927" i="1"/>
  <c r="X6926" i="1"/>
  <c r="X6925" i="1"/>
  <c r="X6924" i="1"/>
  <c r="X6923" i="1"/>
  <c r="X6922" i="1"/>
  <c r="X6921" i="1"/>
  <c r="X6920" i="1"/>
  <c r="X6919" i="1"/>
  <c r="X6918" i="1"/>
  <c r="X6917" i="1"/>
  <c r="X6916" i="1"/>
  <c r="X6915" i="1"/>
  <c r="X6914" i="1"/>
  <c r="X6913" i="1"/>
  <c r="X6912" i="1"/>
  <c r="X6911" i="1"/>
  <c r="X6910" i="1"/>
  <c r="X6909" i="1"/>
  <c r="X6908" i="1"/>
  <c r="X6907" i="1"/>
  <c r="X6906" i="1"/>
  <c r="X6905" i="1"/>
  <c r="X6904" i="1"/>
  <c r="X6903" i="1"/>
  <c r="X6902" i="1"/>
  <c r="X6901" i="1"/>
  <c r="X6900" i="1"/>
  <c r="X6899" i="1"/>
  <c r="X6898" i="1"/>
  <c r="X6897" i="1"/>
  <c r="X6896" i="1"/>
  <c r="X6895" i="1"/>
  <c r="X6894" i="1"/>
  <c r="X6893" i="1"/>
  <c r="X6892" i="1"/>
  <c r="X6891" i="1"/>
  <c r="X6890" i="1"/>
  <c r="X6889" i="1"/>
  <c r="X6888" i="1"/>
  <c r="X6887" i="1"/>
  <c r="X6886" i="1"/>
  <c r="X6885" i="1"/>
  <c r="X6884" i="1"/>
  <c r="X6883" i="1"/>
  <c r="X6882" i="1"/>
  <c r="X6881" i="1"/>
  <c r="X6880" i="1"/>
  <c r="X6879" i="1"/>
  <c r="X6878" i="1"/>
  <c r="X6877" i="1"/>
  <c r="X6876" i="1"/>
  <c r="X6875" i="1"/>
  <c r="X6874" i="1"/>
  <c r="X6873" i="1"/>
  <c r="X6872" i="1"/>
  <c r="X6871" i="1"/>
  <c r="X6870" i="1"/>
  <c r="X6869" i="1"/>
  <c r="X6868" i="1"/>
  <c r="X6867" i="1"/>
  <c r="X6866" i="1"/>
  <c r="X6865" i="1"/>
  <c r="X6864" i="1"/>
  <c r="X6863" i="1"/>
  <c r="X6862" i="1"/>
  <c r="X6861" i="1"/>
  <c r="X6860" i="1"/>
  <c r="X6859" i="1"/>
  <c r="X6858" i="1"/>
  <c r="X6857" i="1"/>
  <c r="X6856" i="1"/>
  <c r="X6855" i="1"/>
  <c r="X6854" i="1"/>
  <c r="X6853" i="1"/>
  <c r="X6852" i="1"/>
  <c r="X6851" i="1"/>
  <c r="X6850" i="1"/>
  <c r="X6849" i="1"/>
  <c r="X6848" i="1"/>
  <c r="X6847" i="1"/>
  <c r="X6846" i="1"/>
  <c r="X6845" i="1"/>
  <c r="X6844" i="1"/>
  <c r="X6843" i="1"/>
  <c r="X6842" i="1"/>
  <c r="X6841" i="1"/>
  <c r="X6840" i="1"/>
  <c r="X6839" i="1"/>
  <c r="X6838" i="1"/>
  <c r="X6837" i="1"/>
  <c r="X6836" i="1"/>
  <c r="X6835" i="1"/>
  <c r="X6834" i="1"/>
  <c r="X6833" i="1"/>
  <c r="X6832" i="1"/>
  <c r="X6831" i="1"/>
  <c r="X6830" i="1"/>
  <c r="X6829" i="1"/>
  <c r="X6828" i="1"/>
  <c r="X6827" i="1"/>
  <c r="X6826" i="1"/>
  <c r="X6825" i="1"/>
  <c r="X6824" i="1"/>
  <c r="X6823" i="1"/>
  <c r="X6822" i="1"/>
  <c r="X6821" i="1"/>
  <c r="X6820" i="1"/>
  <c r="X6819" i="1"/>
  <c r="X6818" i="1"/>
  <c r="X6817" i="1"/>
  <c r="X6816" i="1"/>
  <c r="X6815" i="1"/>
  <c r="X6814" i="1"/>
  <c r="X6813" i="1"/>
  <c r="X6812" i="1"/>
  <c r="X6811" i="1"/>
  <c r="X6810" i="1"/>
  <c r="X6809" i="1"/>
  <c r="X6808" i="1"/>
  <c r="X6807" i="1"/>
  <c r="X6806" i="1"/>
  <c r="X6805" i="1"/>
  <c r="X6804" i="1"/>
  <c r="X6803" i="1"/>
  <c r="X6802" i="1"/>
  <c r="X6801" i="1"/>
  <c r="X6800" i="1"/>
  <c r="X6799" i="1"/>
  <c r="X6798" i="1"/>
  <c r="X6797" i="1"/>
  <c r="X6796" i="1"/>
  <c r="X6795" i="1"/>
  <c r="X6794" i="1"/>
  <c r="X6793" i="1"/>
  <c r="X6792" i="1"/>
  <c r="X6791" i="1"/>
  <c r="X6790" i="1"/>
  <c r="X6789" i="1"/>
  <c r="X6788" i="1"/>
  <c r="X6787" i="1"/>
  <c r="X6786" i="1"/>
  <c r="X6785" i="1"/>
  <c r="X6784" i="1"/>
  <c r="X6783" i="1"/>
  <c r="X6782" i="1"/>
  <c r="X6781" i="1"/>
  <c r="X6780" i="1"/>
  <c r="X6779" i="1"/>
  <c r="X6778" i="1"/>
  <c r="X6777" i="1"/>
  <c r="X6776" i="1"/>
  <c r="X6775" i="1"/>
  <c r="X6774" i="1"/>
  <c r="X6773" i="1"/>
  <c r="X6772" i="1"/>
  <c r="X6771" i="1"/>
  <c r="X6770" i="1"/>
  <c r="X6769" i="1"/>
  <c r="X6768" i="1"/>
  <c r="X6767" i="1"/>
  <c r="X6766" i="1"/>
  <c r="X6765" i="1"/>
  <c r="X6764" i="1"/>
  <c r="X6763" i="1"/>
  <c r="X6762" i="1"/>
  <c r="X6761" i="1"/>
  <c r="X6760" i="1"/>
  <c r="X6759" i="1"/>
  <c r="X6758" i="1"/>
  <c r="X6757" i="1"/>
  <c r="X6756" i="1"/>
  <c r="X6755" i="1"/>
  <c r="X6754" i="1"/>
  <c r="X6753" i="1"/>
  <c r="X6752" i="1"/>
  <c r="X6751" i="1"/>
  <c r="X6750" i="1"/>
  <c r="X6749" i="1"/>
  <c r="X6748" i="1"/>
  <c r="X6747" i="1"/>
  <c r="X6746" i="1"/>
  <c r="X6745" i="1"/>
  <c r="X6744" i="1"/>
  <c r="X6743" i="1"/>
  <c r="X6742" i="1"/>
  <c r="X6741" i="1"/>
  <c r="X6740" i="1"/>
  <c r="X6739" i="1"/>
  <c r="X6738" i="1"/>
  <c r="X6737" i="1"/>
  <c r="X6736" i="1"/>
  <c r="X6735" i="1"/>
  <c r="X6734" i="1"/>
  <c r="X6733" i="1"/>
  <c r="X6732" i="1"/>
  <c r="X6731" i="1"/>
  <c r="X6730" i="1"/>
  <c r="X6729" i="1"/>
  <c r="X6728" i="1"/>
  <c r="X6727" i="1"/>
  <c r="X6726" i="1"/>
  <c r="X6725" i="1"/>
  <c r="X6724" i="1"/>
  <c r="X6723" i="1"/>
  <c r="X6722" i="1"/>
  <c r="X6721" i="1"/>
  <c r="X6720" i="1"/>
  <c r="X6719" i="1"/>
  <c r="X6718" i="1"/>
  <c r="X6717" i="1"/>
  <c r="X6716" i="1"/>
  <c r="X6715" i="1"/>
  <c r="X6714" i="1"/>
  <c r="X6713" i="1"/>
  <c r="X6712" i="1"/>
  <c r="X6711" i="1"/>
  <c r="X6710" i="1"/>
  <c r="X6709" i="1"/>
  <c r="X6708" i="1"/>
  <c r="X6707" i="1"/>
  <c r="X6706" i="1"/>
  <c r="X6705" i="1"/>
  <c r="X6704" i="1"/>
  <c r="X6703" i="1"/>
  <c r="X6702" i="1"/>
  <c r="X6701" i="1"/>
  <c r="X6700" i="1"/>
  <c r="X6699" i="1"/>
  <c r="X6698" i="1"/>
  <c r="X6697" i="1"/>
  <c r="X6696" i="1"/>
  <c r="X6695" i="1"/>
  <c r="X6694" i="1"/>
  <c r="X6693" i="1"/>
  <c r="X6692" i="1"/>
  <c r="X6691" i="1"/>
  <c r="X6690" i="1"/>
  <c r="X6689" i="1"/>
  <c r="X6688" i="1"/>
  <c r="X6687" i="1"/>
  <c r="X6686" i="1"/>
  <c r="X6685" i="1"/>
  <c r="X6684" i="1"/>
  <c r="X6683" i="1"/>
  <c r="X6682" i="1"/>
  <c r="X6681" i="1"/>
  <c r="X6680" i="1"/>
  <c r="X6679" i="1"/>
  <c r="X6678" i="1"/>
  <c r="X6677" i="1"/>
  <c r="X6676" i="1"/>
  <c r="X6675" i="1"/>
  <c r="X6674" i="1"/>
  <c r="X6673" i="1"/>
  <c r="X6672" i="1"/>
  <c r="X6671" i="1"/>
  <c r="X6670" i="1"/>
  <c r="X6669" i="1"/>
  <c r="X6668" i="1"/>
  <c r="X6667" i="1"/>
  <c r="X6666" i="1"/>
  <c r="X6665" i="1"/>
  <c r="X6664" i="1"/>
  <c r="X6663" i="1"/>
  <c r="X6662" i="1"/>
  <c r="X6661" i="1"/>
  <c r="X6660" i="1"/>
  <c r="X6659" i="1"/>
  <c r="X6658" i="1"/>
  <c r="X6657" i="1"/>
  <c r="X6656" i="1"/>
  <c r="X6655" i="1"/>
  <c r="X6654" i="1"/>
  <c r="X6653" i="1"/>
  <c r="X6652" i="1"/>
  <c r="X6651" i="1"/>
  <c r="X6650" i="1"/>
  <c r="X6649" i="1"/>
  <c r="X6648" i="1"/>
  <c r="X6647" i="1"/>
  <c r="X6646" i="1"/>
  <c r="X6645" i="1"/>
  <c r="X6644" i="1"/>
  <c r="X6643" i="1"/>
  <c r="X6642" i="1"/>
  <c r="X6641" i="1"/>
  <c r="X6640" i="1"/>
  <c r="X6639" i="1"/>
  <c r="X6638" i="1"/>
  <c r="X6637" i="1"/>
  <c r="X6636" i="1"/>
  <c r="X6635" i="1"/>
  <c r="X6634" i="1"/>
  <c r="X6633" i="1"/>
  <c r="X6632" i="1"/>
  <c r="X6631" i="1"/>
  <c r="X6630" i="1"/>
  <c r="X6629" i="1"/>
  <c r="X6628" i="1"/>
  <c r="X6627" i="1"/>
  <c r="X6626" i="1"/>
  <c r="X6625" i="1"/>
  <c r="X6624" i="1"/>
  <c r="X6623" i="1"/>
  <c r="X6622" i="1"/>
  <c r="X6621" i="1"/>
  <c r="X6620" i="1"/>
  <c r="X6619" i="1"/>
  <c r="X6618" i="1"/>
  <c r="X6617" i="1"/>
  <c r="X6616" i="1"/>
  <c r="X6615" i="1"/>
  <c r="X6614" i="1"/>
  <c r="X6613" i="1"/>
  <c r="X6612" i="1"/>
  <c r="X6611" i="1"/>
  <c r="X6610" i="1"/>
  <c r="X6609" i="1"/>
  <c r="X6608" i="1"/>
  <c r="X6607" i="1"/>
  <c r="X6606" i="1"/>
  <c r="X6605" i="1"/>
  <c r="X6604" i="1"/>
  <c r="X6603" i="1"/>
  <c r="X6602" i="1"/>
  <c r="X6601" i="1"/>
  <c r="X6600" i="1"/>
  <c r="X6599" i="1"/>
  <c r="X6598" i="1"/>
  <c r="X6597" i="1"/>
  <c r="X6596" i="1"/>
  <c r="X6595" i="1"/>
  <c r="X6594" i="1"/>
  <c r="X6593" i="1"/>
  <c r="X6592" i="1"/>
  <c r="X6591" i="1"/>
  <c r="X6590" i="1"/>
  <c r="X6589" i="1"/>
  <c r="X6588" i="1"/>
  <c r="X6587" i="1"/>
  <c r="X6586" i="1"/>
  <c r="X6585" i="1"/>
  <c r="X6584" i="1"/>
  <c r="X6583" i="1"/>
  <c r="X6582" i="1"/>
  <c r="X6581" i="1"/>
  <c r="X6580" i="1"/>
  <c r="X6579" i="1"/>
  <c r="X6578" i="1"/>
  <c r="X6577" i="1"/>
  <c r="X6576" i="1"/>
  <c r="X6575" i="1"/>
  <c r="X6574" i="1"/>
  <c r="X6573" i="1"/>
  <c r="X6572" i="1"/>
  <c r="X6571" i="1"/>
  <c r="X6570" i="1"/>
  <c r="X6569" i="1"/>
  <c r="X6568" i="1"/>
  <c r="X6567" i="1"/>
  <c r="X6566" i="1"/>
  <c r="X6565" i="1"/>
  <c r="X6564" i="1"/>
  <c r="X6563" i="1"/>
  <c r="X6562" i="1"/>
  <c r="X6561" i="1"/>
  <c r="X6560" i="1"/>
  <c r="X6559" i="1"/>
  <c r="X6558" i="1"/>
  <c r="X6557" i="1"/>
  <c r="X6556" i="1"/>
  <c r="X6555" i="1"/>
  <c r="X6554" i="1"/>
  <c r="X6553" i="1"/>
  <c r="X6552" i="1"/>
  <c r="X6551" i="1"/>
  <c r="X6550" i="1"/>
  <c r="X6549" i="1"/>
  <c r="X6548" i="1"/>
  <c r="X6547" i="1"/>
  <c r="X6546" i="1"/>
  <c r="X6545" i="1"/>
  <c r="X6544" i="1"/>
  <c r="X6543" i="1"/>
  <c r="X6542" i="1"/>
  <c r="X6541" i="1"/>
  <c r="X6540" i="1"/>
  <c r="X6539" i="1"/>
  <c r="X6538" i="1"/>
  <c r="X6537" i="1"/>
  <c r="X6536" i="1"/>
  <c r="X6535" i="1"/>
  <c r="X6534" i="1"/>
  <c r="X6533" i="1"/>
  <c r="X6532" i="1"/>
  <c r="X6531" i="1"/>
  <c r="X6530" i="1"/>
  <c r="X6529" i="1"/>
  <c r="X6528" i="1"/>
  <c r="X6527" i="1"/>
  <c r="X6526" i="1"/>
  <c r="X6525" i="1"/>
  <c r="X6524" i="1"/>
  <c r="X6523" i="1"/>
  <c r="X6522" i="1"/>
  <c r="X6521" i="1"/>
  <c r="X6520" i="1"/>
  <c r="X6519" i="1"/>
  <c r="X6518" i="1"/>
  <c r="X6517" i="1"/>
  <c r="X6516" i="1"/>
  <c r="X6515" i="1"/>
  <c r="X6514" i="1"/>
  <c r="X6513" i="1"/>
  <c r="X6512" i="1"/>
  <c r="X6511" i="1"/>
  <c r="X6510" i="1"/>
  <c r="X6509" i="1"/>
  <c r="X6508" i="1"/>
  <c r="X6507" i="1"/>
  <c r="X6506" i="1"/>
  <c r="X6505" i="1"/>
  <c r="X6504" i="1"/>
  <c r="X6503" i="1"/>
  <c r="X6502" i="1"/>
  <c r="X6501" i="1"/>
  <c r="X6500" i="1"/>
  <c r="X6499" i="1"/>
  <c r="X6498" i="1"/>
  <c r="X6497" i="1"/>
  <c r="X6496" i="1"/>
  <c r="X6495" i="1"/>
  <c r="X6494" i="1"/>
  <c r="X6493" i="1"/>
  <c r="X6492" i="1"/>
  <c r="X6491" i="1"/>
  <c r="X6490" i="1"/>
  <c r="X6489" i="1"/>
  <c r="X6488" i="1"/>
  <c r="X6487" i="1"/>
  <c r="X6486" i="1"/>
  <c r="X6485" i="1"/>
  <c r="X6484" i="1"/>
  <c r="X6483" i="1"/>
  <c r="X6482" i="1"/>
  <c r="X6481" i="1"/>
  <c r="X6480" i="1"/>
  <c r="X6479" i="1"/>
  <c r="X6478" i="1"/>
  <c r="X6477" i="1"/>
  <c r="X6476" i="1"/>
  <c r="X6475" i="1"/>
  <c r="X6474" i="1"/>
  <c r="X6473" i="1"/>
  <c r="X6472" i="1"/>
  <c r="X6471" i="1"/>
  <c r="X6470" i="1"/>
  <c r="X6469" i="1"/>
  <c r="X6468" i="1"/>
  <c r="X6467" i="1"/>
  <c r="X6466" i="1"/>
  <c r="X6465" i="1"/>
  <c r="X6464" i="1"/>
  <c r="X6463" i="1"/>
  <c r="X6462" i="1"/>
  <c r="X6461" i="1"/>
  <c r="X6460" i="1"/>
  <c r="X6459" i="1"/>
  <c r="X6458" i="1"/>
  <c r="X6457" i="1"/>
  <c r="X6456" i="1"/>
  <c r="X6455" i="1"/>
  <c r="X6454" i="1"/>
  <c r="X6453" i="1"/>
  <c r="X6452" i="1"/>
  <c r="X6451" i="1"/>
  <c r="X6450" i="1"/>
  <c r="X6449" i="1"/>
  <c r="X6448" i="1"/>
  <c r="X6447" i="1"/>
  <c r="X6446" i="1"/>
  <c r="X6445" i="1"/>
  <c r="X6444" i="1"/>
  <c r="X6443" i="1"/>
  <c r="X6442" i="1"/>
  <c r="X6441" i="1"/>
  <c r="X6440" i="1"/>
  <c r="X6439" i="1"/>
  <c r="X6438" i="1"/>
  <c r="X6437" i="1"/>
  <c r="X6436" i="1"/>
  <c r="X6435" i="1"/>
  <c r="X6434" i="1"/>
  <c r="X6433" i="1"/>
  <c r="X6432" i="1"/>
  <c r="X6431" i="1"/>
  <c r="X6430" i="1"/>
  <c r="X6429" i="1"/>
  <c r="X6428" i="1"/>
  <c r="X6427" i="1"/>
  <c r="X6426" i="1"/>
  <c r="X6425" i="1"/>
  <c r="X6424" i="1"/>
  <c r="X6423" i="1"/>
  <c r="X6422" i="1"/>
  <c r="X6421" i="1"/>
  <c r="X6420" i="1"/>
  <c r="X6419" i="1"/>
  <c r="X6418" i="1"/>
  <c r="X6417" i="1"/>
  <c r="X6416" i="1"/>
  <c r="X6415" i="1"/>
  <c r="X6414" i="1"/>
  <c r="X6413" i="1"/>
  <c r="X6412" i="1"/>
  <c r="X6411" i="1"/>
  <c r="X6410" i="1"/>
  <c r="X6409" i="1"/>
  <c r="X6408" i="1"/>
  <c r="X6407" i="1"/>
  <c r="X6406" i="1"/>
  <c r="X6405" i="1"/>
  <c r="X6404" i="1"/>
  <c r="X6403" i="1"/>
  <c r="X6402" i="1"/>
  <c r="X6401" i="1"/>
  <c r="X6400" i="1"/>
  <c r="X6399" i="1"/>
  <c r="X6398" i="1"/>
  <c r="X6397" i="1"/>
  <c r="X6396" i="1"/>
  <c r="X6395" i="1"/>
  <c r="X6394" i="1"/>
  <c r="X6393" i="1"/>
  <c r="X6392" i="1"/>
  <c r="X6391" i="1"/>
  <c r="X6390" i="1"/>
  <c r="X6389" i="1"/>
  <c r="X6388" i="1"/>
  <c r="X6387" i="1"/>
  <c r="X6386" i="1"/>
  <c r="X6385" i="1"/>
  <c r="X6384" i="1"/>
  <c r="X6383" i="1"/>
  <c r="X6382" i="1"/>
  <c r="X6381" i="1"/>
  <c r="X6380" i="1"/>
  <c r="X6379" i="1"/>
  <c r="X6378" i="1"/>
  <c r="X6377" i="1"/>
  <c r="X6376" i="1"/>
  <c r="X6375" i="1"/>
  <c r="X6374" i="1"/>
  <c r="X6373" i="1"/>
  <c r="X6372" i="1"/>
  <c r="X6371" i="1"/>
  <c r="X6370" i="1"/>
  <c r="X6369" i="1"/>
  <c r="X6368" i="1"/>
  <c r="X6367" i="1"/>
  <c r="X6366" i="1"/>
  <c r="X6365" i="1"/>
  <c r="X6364" i="1"/>
  <c r="X6363" i="1"/>
  <c r="X6362" i="1"/>
  <c r="X6361" i="1"/>
  <c r="X6360" i="1"/>
  <c r="X6359" i="1"/>
  <c r="X6358" i="1"/>
  <c r="X6357" i="1"/>
  <c r="X6356" i="1"/>
  <c r="X6355" i="1"/>
  <c r="X6354" i="1"/>
  <c r="X6353" i="1"/>
  <c r="X6352" i="1"/>
  <c r="X6351" i="1"/>
  <c r="X6350" i="1"/>
  <c r="X6349" i="1"/>
  <c r="X6348" i="1"/>
  <c r="X6347" i="1"/>
  <c r="X6346" i="1"/>
  <c r="X6345" i="1"/>
  <c r="X6344" i="1"/>
  <c r="X6343" i="1"/>
  <c r="X6342" i="1"/>
  <c r="X6341" i="1"/>
  <c r="X6340" i="1"/>
  <c r="X6339" i="1"/>
  <c r="X6338" i="1"/>
  <c r="X6337" i="1"/>
  <c r="X6336" i="1"/>
  <c r="X6335" i="1"/>
  <c r="X6334" i="1"/>
  <c r="X6333" i="1"/>
  <c r="X6332" i="1"/>
  <c r="X6331" i="1"/>
  <c r="X6330" i="1"/>
  <c r="X6329" i="1"/>
  <c r="X6328" i="1"/>
  <c r="X6327" i="1"/>
  <c r="X6326" i="1"/>
  <c r="X6325" i="1"/>
  <c r="X6324" i="1"/>
  <c r="X6323" i="1"/>
  <c r="X6322" i="1"/>
  <c r="X6321" i="1"/>
  <c r="X6320" i="1"/>
  <c r="X6319" i="1"/>
  <c r="X6318" i="1"/>
  <c r="X6317" i="1"/>
  <c r="X6316" i="1"/>
  <c r="X6315" i="1"/>
  <c r="X6314" i="1"/>
  <c r="X6313" i="1"/>
  <c r="X6312" i="1"/>
  <c r="X6311" i="1"/>
  <c r="X6310" i="1"/>
  <c r="X6309" i="1"/>
  <c r="X6308" i="1"/>
  <c r="X6307" i="1"/>
  <c r="X6306" i="1"/>
  <c r="X6305" i="1"/>
  <c r="X6304" i="1"/>
  <c r="X6303" i="1"/>
  <c r="X6302" i="1"/>
  <c r="X6301" i="1"/>
  <c r="X6300" i="1"/>
  <c r="X6299" i="1"/>
  <c r="X6298" i="1"/>
  <c r="X6297" i="1"/>
  <c r="X6296" i="1"/>
  <c r="X6295" i="1"/>
  <c r="X6294" i="1"/>
  <c r="X6293" i="1"/>
  <c r="X6292" i="1"/>
  <c r="X6291" i="1"/>
  <c r="X6290" i="1"/>
  <c r="X6289" i="1"/>
  <c r="X6288" i="1"/>
  <c r="X6287" i="1"/>
  <c r="X6286" i="1"/>
  <c r="X6285" i="1"/>
  <c r="X6284" i="1"/>
  <c r="X6283" i="1"/>
  <c r="X6282" i="1"/>
  <c r="X6281" i="1"/>
  <c r="X6280" i="1"/>
  <c r="X6279" i="1"/>
  <c r="X6278" i="1"/>
  <c r="X6277" i="1"/>
  <c r="X6276" i="1"/>
  <c r="X6275" i="1"/>
  <c r="X6274" i="1"/>
  <c r="X6273" i="1"/>
  <c r="X6272" i="1"/>
  <c r="X6271" i="1"/>
  <c r="X6270" i="1"/>
  <c r="X6269" i="1"/>
  <c r="X6268" i="1"/>
  <c r="X6267" i="1"/>
  <c r="X6266" i="1"/>
  <c r="X6265" i="1"/>
  <c r="X6264" i="1"/>
  <c r="X6263" i="1"/>
  <c r="X6262" i="1"/>
  <c r="X6261" i="1"/>
  <c r="X6260" i="1"/>
  <c r="X6259" i="1"/>
  <c r="X6258" i="1"/>
  <c r="X6257" i="1"/>
  <c r="X6256" i="1"/>
  <c r="X6255" i="1"/>
  <c r="X6254" i="1"/>
  <c r="X6253" i="1"/>
  <c r="X6252" i="1"/>
  <c r="X6251" i="1"/>
  <c r="X6250" i="1"/>
  <c r="X6249" i="1"/>
  <c r="X6248" i="1"/>
  <c r="X6247" i="1"/>
  <c r="X6246" i="1"/>
  <c r="X6245" i="1"/>
  <c r="X6244" i="1"/>
  <c r="X6243" i="1"/>
  <c r="X6242" i="1"/>
  <c r="X6241" i="1"/>
  <c r="X6240" i="1"/>
  <c r="X6239" i="1"/>
  <c r="X6238" i="1"/>
  <c r="X6237" i="1"/>
  <c r="X6236" i="1"/>
  <c r="X6235" i="1"/>
  <c r="X6234" i="1"/>
  <c r="X6233" i="1"/>
  <c r="X6232" i="1"/>
  <c r="X6231" i="1"/>
  <c r="X6230" i="1"/>
  <c r="X6229" i="1"/>
  <c r="X6228" i="1"/>
  <c r="X6227" i="1"/>
  <c r="X6226" i="1"/>
  <c r="X6225" i="1"/>
  <c r="X6224" i="1"/>
  <c r="X6223" i="1"/>
  <c r="X6222" i="1"/>
  <c r="X6221" i="1"/>
  <c r="X6220" i="1"/>
  <c r="X6219" i="1"/>
  <c r="X6218" i="1"/>
  <c r="X6217" i="1"/>
  <c r="X6216" i="1"/>
  <c r="X6215" i="1"/>
  <c r="X6214" i="1"/>
  <c r="X6213" i="1"/>
  <c r="X6212" i="1"/>
  <c r="X6211" i="1"/>
  <c r="X6210" i="1"/>
  <c r="X6209" i="1"/>
  <c r="X6208" i="1"/>
  <c r="X6207" i="1"/>
  <c r="X6206" i="1"/>
  <c r="X6205" i="1"/>
  <c r="X6204" i="1"/>
  <c r="X6203" i="1"/>
  <c r="X6202" i="1"/>
  <c r="X6201" i="1"/>
  <c r="X6200" i="1"/>
  <c r="X6199" i="1"/>
  <c r="X6198" i="1"/>
  <c r="X6197" i="1"/>
  <c r="X6196" i="1"/>
  <c r="X6195" i="1"/>
  <c r="X6194" i="1"/>
  <c r="X6193" i="1"/>
  <c r="X6192" i="1"/>
  <c r="X6191" i="1"/>
  <c r="X6190" i="1"/>
  <c r="X6189" i="1"/>
  <c r="X6188" i="1"/>
  <c r="X6187" i="1"/>
  <c r="X6186" i="1"/>
  <c r="X6185" i="1"/>
  <c r="X6184" i="1"/>
  <c r="X6183" i="1"/>
  <c r="X6182" i="1"/>
  <c r="X6181" i="1"/>
  <c r="X6180" i="1"/>
  <c r="X6179" i="1"/>
  <c r="X6178" i="1"/>
  <c r="X6177" i="1"/>
  <c r="X6176" i="1"/>
  <c r="X6175" i="1"/>
  <c r="X6174" i="1"/>
  <c r="X6173" i="1"/>
  <c r="X6172" i="1"/>
  <c r="X6171" i="1"/>
  <c r="X6170" i="1"/>
  <c r="X6169" i="1"/>
  <c r="X6168" i="1"/>
  <c r="X6167" i="1"/>
  <c r="X6166" i="1"/>
  <c r="X6165" i="1"/>
  <c r="X6164" i="1"/>
  <c r="X6163" i="1"/>
  <c r="X6162" i="1"/>
  <c r="X6161" i="1"/>
  <c r="X6160" i="1"/>
  <c r="X6159" i="1"/>
  <c r="X6158" i="1"/>
  <c r="X6157" i="1"/>
  <c r="X6156" i="1"/>
  <c r="X6155" i="1"/>
  <c r="X6154" i="1"/>
  <c r="X6153" i="1"/>
  <c r="X6152" i="1"/>
  <c r="X6151" i="1"/>
  <c r="X6150" i="1"/>
  <c r="X6149" i="1"/>
  <c r="X6148" i="1"/>
  <c r="X6147" i="1"/>
  <c r="X6146" i="1"/>
  <c r="X6145" i="1"/>
  <c r="X6144" i="1"/>
  <c r="X6143" i="1"/>
  <c r="X6142" i="1"/>
  <c r="X6141" i="1"/>
  <c r="X6140" i="1"/>
  <c r="X6139" i="1"/>
  <c r="X6138" i="1"/>
  <c r="X6137" i="1"/>
  <c r="X6136" i="1"/>
  <c r="X6135" i="1"/>
  <c r="X6134" i="1"/>
  <c r="X6133" i="1"/>
  <c r="X6132" i="1"/>
  <c r="X6131" i="1"/>
  <c r="X6130" i="1"/>
  <c r="X6129" i="1"/>
  <c r="X6128" i="1"/>
  <c r="X6127" i="1"/>
  <c r="X6126" i="1"/>
  <c r="X6125" i="1"/>
  <c r="X6124" i="1"/>
  <c r="X6123" i="1"/>
  <c r="X6122" i="1"/>
  <c r="X6121" i="1"/>
  <c r="X6120" i="1"/>
  <c r="X6119" i="1"/>
  <c r="X6118" i="1"/>
  <c r="X6117" i="1"/>
  <c r="X6116" i="1"/>
  <c r="X6115" i="1"/>
  <c r="X6114" i="1"/>
  <c r="X6113" i="1"/>
  <c r="X6112" i="1"/>
  <c r="X6111" i="1"/>
  <c r="X6110" i="1"/>
  <c r="X6109" i="1"/>
  <c r="X6108" i="1"/>
  <c r="X6107" i="1"/>
  <c r="X6106" i="1"/>
  <c r="X6105" i="1"/>
  <c r="X6104" i="1"/>
  <c r="X6103" i="1"/>
  <c r="X6102" i="1"/>
  <c r="X6101" i="1"/>
  <c r="X6100" i="1"/>
  <c r="X6099" i="1"/>
  <c r="X6098" i="1"/>
  <c r="X6097" i="1"/>
  <c r="X6096" i="1"/>
  <c r="X6095" i="1"/>
  <c r="X6094" i="1"/>
  <c r="X6093" i="1"/>
  <c r="X6092" i="1"/>
  <c r="X6091" i="1"/>
  <c r="X6090" i="1"/>
  <c r="X6089" i="1"/>
  <c r="X6088" i="1"/>
  <c r="X6087" i="1"/>
  <c r="X6086" i="1"/>
  <c r="X6085" i="1"/>
  <c r="X6084" i="1"/>
  <c r="X6083" i="1"/>
  <c r="X6082" i="1"/>
  <c r="X6081" i="1"/>
  <c r="X6080" i="1"/>
  <c r="X6079" i="1"/>
  <c r="X6078" i="1"/>
  <c r="X6077" i="1"/>
  <c r="X6076" i="1"/>
  <c r="X6075" i="1"/>
  <c r="X6074" i="1"/>
  <c r="X6073" i="1"/>
  <c r="X6072" i="1"/>
  <c r="X6071" i="1"/>
  <c r="X6070" i="1"/>
  <c r="X6069" i="1"/>
  <c r="X6068" i="1"/>
  <c r="X6067" i="1"/>
  <c r="X6066" i="1"/>
  <c r="X6065" i="1"/>
  <c r="X6064" i="1"/>
  <c r="X6063" i="1"/>
  <c r="X6062" i="1"/>
  <c r="X6061" i="1"/>
  <c r="X6060" i="1"/>
  <c r="X6059" i="1"/>
  <c r="X6058" i="1"/>
  <c r="X6057" i="1"/>
  <c r="X6056" i="1"/>
  <c r="X6055" i="1"/>
  <c r="X6054" i="1"/>
  <c r="X6053" i="1"/>
  <c r="X6052" i="1"/>
  <c r="X6051" i="1"/>
  <c r="X6050" i="1"/>
  <c r="X6049" i="1"/>
  <c r="X6048" i="1"/>
  <c r="X6047" i="1"/>
  <c r="X6046" i="1"/>
  <c r="X6045" i="1"/>
  <c r="X6044" i="1"/>
  <c r="X6043" i="1"/>
  <c r="X6042" i="1"/>
  <c r="X6041" i="1"/>
  <c r="X6040" i="1"/>
  <c r="X6039" i="1"/>
  <c r="X6038" i="1"/>
  <c r="X6037" i="1"/>
  <c r="X6036" i="1"/>
  <c r="X6035" i="1"/>
  <c r="X6034" i="1"/>
  <c r="X6033" i="1"/>
  <c r="X6032" i="1"/>
  <c r="X6031" i="1"/>
  <c r="X6030" i="1"/>
  <c r="X6029" i="1"/>
  <c r="X6028" i="1"/>
  <c r="X6027" i="1"/>
  <c r="X6026" i="1"/>
  <c r="X6025" i="1"/>
  <c r="X6024" i="1"/>
  <c r="X6023" i="1"/>
  <c r="X6022" i="1"/>
  <c r="X6021" i="1"/>
  <c r="X6020" i="1"/>
  <c r="X6019" i="1"/>
  <c r="X6018" i="1"/>
  <c r="X6017" i="1"/>
  <c r="X6016" i="1"/>
  <c r="X6015" i="1"/>
  <c r="X6014" i="1"/>
  <c r="X6013" i="1"/>
  <c r="X6012" i="1"/>
  <c r="X6011" i="1"/>
  <c r="X6010" i="1"/>
  <c r="X6009" i="1"/>
  <c r="X6008" i="1"/>
  <c r="X6007" i="1"/>
  <c r="X6006" i="1"/>
  <c r="X6005" i="1"/>
  <c r="X6004" i="1"/>
  <c r="X6003" i="1"/>
  <c r="X6002" i="1"/>
  <c r="X6001" i="1"/>
  <c r="X6000" i="1"/>
  <c r="X5999" i="1"/>
  <c r="X5998" i="1"/>
  <c r="X5997" i="1"/>
  <c r="X5996" i="1"/>
  <c r="X5995" i="1"/>
  <c r="X5994" i="1"/>
  <c r="X5993" i="1"/>
  <c r="X5992" i="1"/>
  <c r="X5991" i="1"/>
  <c r="X5990" i="1"/>
  <c r="X5989" i="1"/>
  <c r="X5988" i="1"/>
  <c r="X5987" i="1"/>
  <c r="X5986" i="1"/>
  <c r="X5985" i="1"/>
  <c r="X5984" i="1"/>
  <c r="X5983" i="1"/>
  <c r="X5982" i="1"/>
  <c r="X5981" i="1"/>
  <c r="X5980" i="1"/>
  <c r="X5979" i="1"/>
  <c r="X5978" i="1"/>
  <c r="X5977" i="1"/>
  <c r="X5976" i="1"/>
  <c r="X5975" i="1"/>
  <c r="X5974" i="1"/>
  <c r="X5973" i="1"/>
  <c r="X5972" i="1"/>
  <c r="X5971" i="1"/>
  <c r="X5970" i="1"/>
  <c r="X5969" i="1"/>
  <c r="X5968" i="1"/>
  <c r="X5967" i="1"/>
  <c r="X5966" i="1"/>
  <c r="X5965" i="1"/>
  <c r="X5964" i="1"/>
  <c r="X5963" i="1"/>
  <c r="X5962" i="1"/>
  <c r="X5961" i="1"/>
  <c r="X5960" i="1"/>
  <c r="X5959" i="1"/>
  <c r="X5958" i="1"/>
  <c r="X5957" i="1"/>
  <c r="X5956" i="1"/>
  <c r="X5955" i="1"/>
  <c r="X5954" i="1"/>
  <c r="X5953" i="1"/>
  <c r="X5952" i="1"/>
  <c r="X5951" i="1"/>
  <c r="X5950" i="1"/>
  <c r="X5949" i="1"/>
  <c r="X5948" i="1"/>
  <c r="X5947" i="1"/>
  <c r="X5946" i="1"/>
  <c r="X5945" i="1"/>
  <c r="X5944" i="1"/>
  <c r="X5943" i="1"/>
  <c r="X5942" i="1"/>
  <c r="X5941" i="1"/>
  <c r="X5940" i="1"/>
  <c r="X5939" i="1"/>
  <c r="X5938" i="1"/>
  <c r="X5937" i="1"/>
  <c r="X5936" i="1"/>
  <c r="X5935" i="1"/>
  <c r="X5934" i="1"/>
  <c r="X5933" i="1"/>
  <c r="X5932" i="1"/>
  <c r="X5931" i="1"/>
  <c r="X5930" i="1"/>
  <c r="X5929" i="1"/>
  <c r="X5928" i="1"/>
  <c r="X5927" i="1"/>
  <c r="X5926" i="1"/>
  <c r="X5925" i="1"/>
  <c r="X5924" i="1"/>
  <c r="X5923" i="1"/>
  <c r="X5922" i="1"/>
  <c r="X5921" i="1"/>
  <c r="X5920" i="1"/>
  <c r="X5919" i="1"/>
  <c r="X5918" i="1"/>
  <c r="X5917" i="1"/>
  <c r="X5916" i="1"/>
  <c r="X5915" i="1"/>
  <c r="X5914" i="1"/>
  <c r="X5913" i="1"/>
  <c r="X5912" i="1"/>
  <c r="X5911" i="1"/>
  <c r="X5910" i="1"/>
  <c r="X5909" i="1"/>
  <c r="X5908" i="1"/>
  <c r="X5907" i="1"/>
  <c r="X5906" i="1"/>
  <c r="X5905" i="1"/>
  <c r="X5904" i="1"/>
  <c r="X5903" i="1"/>
  <c r="X5902" i="1"/>
  <c r="X5901" i="1"/>
  <c r="X5900" i="1"/>
  <c r="X5899" i="1"/>
  <c r="X5898" i="1"/>
  <c r="X5897" i="1"/>
  <c r="X5896" i="1"/>
  <c r="X5895" i="1"/>
  <c r="X5894" i="1"/>
  <c r="X5893" i="1"/>
  <c r="X5892" i="1"/>
  <c r="X5891" i="1"/>
  <c r="X5890" i="1"/>
  <c r="X5889" i="1"/>
  <c r="X5888" i="1"/>
  <c r="X5887" i="1"/>
  <c r="X5886" i="1"/>
  <c r="X5885" i="1"/>
  <c r="X5884" i="1"/>
  <c r="X5883" i="1"/>
  <c r="X5882" i="1"/>
  <c r="X5881" i="1"/>
  <c r="X5880" i="1"/>
  <c r="X5879" i="1"/>
  <c r="X5878" i="1"/>
  <c r="X5877" i="1"/>
  <c r="X5876" i="1"/>
  <c r="X5875" i="1"/>
  <c r="X5874" i="1"/>
  <c r="X5873" i="1"/>
  <c r="X5872" i="1"/>
  <c r="X5871" i="1"/>
  <c r="X5870" i="1"/>
  <c r="X5869" i="1"/>
  <c r="X5868" i="1"/>
  <c r="X5867" i="1"/>
  <c r="X5866" i="1"/>
  <c r="X5865" i="1"/>
  <c r="X5864" i="1"/>
  <c r="X5863" i="1"/>
  <c r="X5862" i="1"/>
  <c r="X5861" i="1"/>
  <c r="X5860" i="1"/>
  <c r="X5859" i="1"/>
  <c r="X5858" i="1"/>
  <c r="X5857" i="1"/>
  <c r="X5856" i="1"/>
  <c r="X5855" i="1"/>
  <c r="X5854" i="1"/>
  <c r="X5853" i="1"/>
  <c r="X5852" i="1"/>
  <c r="X5851" i="1"/>
  <c r="X5850" i="1"/>
  <c r="X5849" i="1"/>
  <c r="X5848" i="1"/>
  <c r="X5847" i="1"/>
  <c r="X5846" i="1"/>
  <c r="X5845" i="1"/>
  <c r="X5844" i="1"/>
  <c r="X5843" i="1"/>
  <c r="X5842" i="1"/>
  <c r="X5841" i="1"/>
  <c r="X5840" i="1"/>
  <c r="X5839" i="1"/>
  <c r="X5838" i="1"/>
  <c r="X5837" i="1"/>
  <c r="X5836" i="1"/>
  <c r="X5835" i="1"/>
  <c r="X5834" i="1"/>
  <c r="X5833" i="1"/>
  <c r="X5832" i="1"/>
  <c r="X5831" i="1"/>
  <c r="X5830" i="1"/>
  <c r="X5829" i="1"/>
  <c r="X5828" i="1"/>
  <c r="X5827" i="1"/>
  <c r="X5826" i="1"/>
  <c r="X5825" i="1"/>
  <c r="X5824" i="1"/>
  <c r="X5823" i="1"/>
  <c r="X5822" i="1"/>
  <c r="X5821" i="1"/>
  <c r="X5820" i="1"/>
  <c r="X5819" i="1"/>
  <c r="X5818" i="1"/>
  <c r="X5817" i="1"/>
  <c r="X5816" i="1"/>
  <c r="X5815" i="1"/>
  <c r="X5814" i="1"/>
  <c r="X5813" i="1"/>
  <c r="X5812" i="1"/>
  <c r="X5811" i="1"/>
  <c r="X5810" i="1"/>
  <c r="X5809" i="1"/>
  <c r="X5808" i="1"/>
  <c r="X5807" i="1"/>
  <c r="X5806" i="1"/>
  <c r="X5805" i="1"/>
  <c r="X5804" i="1"/>
  <c r="X5803" i="1"/>
  <c r="X5802" i="1"/>
  <c r="X5801" i="1"/>
  <c r="X5800" i="1"/>
  <c r="X5799" i="1"/>
  <c r="X5798" i="1"/>
  <c r="X5797" i="1"/>
  <c r="X5796" i="1"/>
  <c r="X5795" i="1"/>
  <c r="X5794" i="1"/>
  <c r="X5793" i="1"/>
  <c r="X5792" i="1"/>
  <c r="X5791" i="1"/>
  <c r="X5790" i="1"/>
  <c r="X5789" i="1"/>
  <c r="X5788" i="1"/>
  <c r="X5787" i="1"/>
  <c r="X5786" i="1"/>
  <c r="X5785" i="1"/>
  <c r="X5784" i="1"/>
  <c r="X5783" i="1"/>
  <c r="X5782" i="1"/>
  <c r="X5781" i="1"/>
  <c r="X5780" i="1"/>
  <c r="X5779" i="1"/>
  <c r="X5778" i="1"/>
  <c r="X5777" i="1"/>
  <c r="X5776" i="1"/>
  <c r="X5775" i="1"/>
  <c r="X5774" i="1"/>
  <c r="X5773" i="1"/>
  <c r="X5772" i="1"/>
  <c r="X5771" i="1"/>
  <c r="X5770" i="1"/>
  <c r="X5769" i="1"/>
  <c r="X5768" i="1"/>
  <c r="X5767" i="1"/>
  <c r="X5766" i="1"/>
  <c r="X5765" i="1"/>
  <c r="X5764" i="1"/>
  <c r="X5763" i="1"/>
  <c r="X5762" i="1"/>
  <c r="X5761" i="1"/>
  <c r="X5760" i="1"/>
  <c r="X5759" i="1"/>
  <c r="X5758" i="1"/>
  <c r="X5757" i="1"/>
  <c r="X5756" i="1"/>
  <c r="X5755" i="1"/>
  <c r="X5754" i="1"/>
  <c r="X5753" i="1"/>
  <c r="X5752" i="1"/>
  <c r="X5751" i="1"/>
  <c r="X5750" i="1"/>
  <c r="X5749" i="1"/>
  <c r="X5748" i="1"/>
  <c r="X5747" i="1"/>
  <c r="X5746" i="1"/>
  <c r="X5745" i="1"/>
  <c r="X5744" i="1"/>
  <c r="X5743" i="1"/>
  <c r="X5742" i="1"/>
  <c r="X5741" i="1"/>
  <c r="X5740" i="1"/>
  <c r="X5739" i="1"/>
  <c r="X5738" i="1"/>
  <c r="X5737" i="1"/>
  <c r="X5736" i="1"/>
  <c r="X5735" i="1"/>
  <c r="X5734" i="1"/>
  <c r="X5733" i="1"/>
  <c r="X5732" i="1"/>
  <c r="X5731" i="1"/>
  <c r="X5730" i="1"/>
  <c r="X5729" i="1"/>
  <c r="X5728" i="1"/>
  <c r="X5727" i="1"/>
  <c r="X5726" i="1"/>
  <c r="X5725" i="1"/>
  <c r="X5724" i="1"/>
  <c r="X5723" i="1"/>
  <c r="X5722" i="1"/>
  <c r="X5721" i="1"/>
  <c r="X5720" i="1"/>
  <c r="X5719" i="1"/>
  <c r="X5718" i="1"/>
  <c r="X5717" i="1"/>
  <c r="X5716" i="1"/>
  <c r="X5715" i="1"/>
  <c r="X5714" i="1"/>
  <c r="X5713" i="1"/>
  <c r="X5712" i="1"/>
  <c r="X5711" i="1"/>
  <c r="X5710" i="1"/>
  <c r="X5709" i="1"/>
  <c r="X5708" i="1"/>
  <c r="X5707" i="1"/>
  <c r="X5706" i="1"/>
  <c r="X5705" i="1"/>
  <c r="X5704" i="1"/>
  <c r="X5703" i="1"/>
  <c r="X5702" i="1"/>
  <c r="X5701" i="1"/>
  <c r="X5700" i="1"/>
  <c r="X5699" i="1"/>
  <c r="X5698" i="1"/>
  <c r="X5697" i="1"/>
  <c r="X5696" i="1"/>
  <c r="X5695" i="1"/>
  <c r="X5694" i="1"/>
  <c r="X5693" i="1"/>
  <c r="X5692" i="1"/>
  <c r="X5691" i="1"/>
  <c r="X5690" i="1"/>
  <c r="X5689" i="1"/>
  <c r="X5688" i="1"/>
  <c r="X5687" i="1"/>
  <c r="X5686" i="1"/>
  <c r="X5685" i="1"/>
  <c r="X5684" i="1"/>
  <c r="X5683" i="1"/>
  <c r="X5682" i="1"/>
  <c r="X5681" i="1"/>
  <c r="X5680" i="1"/>
  <c r="X5679" i="1"/>
  <c r="X5678" i="1"/>
  <c r="X5677" i="1"/>
  <c r="X5676" i="1"/>
  <c r="X5675" i="1"/>
  <c r="X5674" i="1"/>
  <c r="X5673" i="1"/>
  <c r="X5672" i="1"/>
  <c r="X5671" i="1"/>
  <c r="X5670" i="1"/>
  <c r="X5669" i="1"/>
  <c r="X5668" i="1"/>
  <c r="X5667" i="1"/>
  <c r="X5666" i="1"/>
  <c r="X5665" i="1"/>
  <c r="X5664" i="1"/>
  <c r="X5663" i="1"/>
  <c r="X5662" i="1"/>
  <c r="X5661" i="1"/>
  <c r="X5660" i="1"/>
  <c r="X5659" i="1"/>
  <c r="X5658" i="1"/>
  <c r="X5657" i="1"/>
  <c r="X5656" i="1"/>
  <c r="X5655" i="1"/>
  <c r="X5654" i="1"/>
  <c r="X5653" i="1"/>
  <c r="X5652" i="1"/>
  <c r="X5651" i="1"/>
  <c r="X5650" i="1"/>
  <c r="X5649" i="1"/>
  <c r="X5648" i="1"/>
  <c r="X5647" i="1"/>
  <c r="X5646" i="1"/>
  <c r="X5645" i="1"/>
  <c r="X5644" i="1"/>
  <c r="X5643" i="1"/>
  <c r="X5642" i="1"/>
  <c r="X5641" i="1"/>
  <c r="X5640" i="1"/>
  <c r="X5639" i="1"/>
  <c r="X5638" i="1"/>
  <c r="X5637" i="1"/>
  <c r="X5636" i="1"/>
  <c r="X5635" i="1"/>
  <c r="X5634" i="1"/>
  <c r="X5633" i="1"/>
  <c r="X5632" i="1"/>
  <c r="X5631" i="1"/>
  <c r="X5630" i="1"/>
  <c r="X5629" i="1"/>
  <c r="X5628" i="1"/>
  <c r="X5627" i="1"/>
  <c r="X5626" i="1"/>
  <c r="X5625" i="1"/>
  <c r="X5624" i="1"/>
  <c r="X5623" i="1"/>
  <c r="X5622" i="1"/>
  <c r="X5621" i="1"/>
  <c r="X5620" i="1"/>
  <c r="X5619" i="1"/>
  <c r="X5618" i="1"/>
  <c r="X5617" i="1"/>
  <c r="X5616" i="1"/>
  <c r="X5615" i="1"/>
  <c r="X5614" i="1"/>
  <c r="X5613" i="1"/>
  <c r="X5612" i="1"/>
  <c r="X5611" i="1"/>
  <c r="X5610" i="1"/>
  <c r="X5609" i="1"/>
  <c r="X5608" i="1"/>
  <c r="X5607" i="1"/>
  <c r="X5606" i="1"/>
  <c r="X5605" i="1"/>
  <c r="X5604" i="1"/>
  <c r="X5603" i="1"/>
  <c r="X5602" i="1"/>
  <c r="X5601" i="1"/>
  <c r="X5600" i="1"/>
  <c r="X5599" i="1"/>
  <c r="X5598" i="1"/>
  <c r="X5597" i="1"/>
  <c r="X5596" i="1"/>
  <c r="X5595" i="1"/>
  <c r="X5594" i="1"/>
  <c r="X5593" i="1"/>
  <c r="X5592" i="1"/>
  <c r="X5591" i="1"/>
  <c r="X5590" i="1"/>
  <c r="X5589" i="1"/>
  <c r="X5588" i="1"/>
  <c r="X5587" i="1"/>
  <c r="X5586" i="1"/>
  <c r="X5585" i="1"/>
  <c r="X5584" i="1"/>
  <c r="X5583" i="1"/>
  <c r="X5582" i="1"/>
  <c r="X5581" i="1"/>
  <c r="X5580" i="1"/>
  <c r="X5579" i="1"/>
  <c r="X5578" i="1"/>
  <c r="X5577" i="1"/>
  <c r="X5576" i="1"/>
  <c r="X5575" i="1"/>
  <c r="X5574" i="1"/>
  <c r="X5573" i="1"/>
  <c r="X5572" i="1"/>
  <c r="X5571" i="1"/>
  <c r="X5570" i="1"/>
  <c r="X5569" i="1"/>
  <c r="X5568" i="1"/>
  <c r="X5567" i="1"/>
  <c r="X5566" i="1"/>
  <c r="X5565" i="1"/>
  <c r="X5564" i="1"/>
  <c r="X5563" i="1"/>
  <c r="X5562" i="1"/>
  <c r="X5561" i="1"/>
  <c r="X5560" i="1"/>
  <c r="X5559" i="1"/>
  <c r="X5558" i="1"/>
  <c r="X5557" i="1"/>
  <c r="X5556" i="1"/>
  <c r="X5555" i="1"/>
  <c r="X5554" i="1"/>
  <c r="X5553" i="1"/>
  <c r="X5552" i="1"/>
  <c r="X5551" i="1"/>
  <c r="X5550" i="1"/>
  <c r="X5549" i="1"/>
  <c r="X5548" i="1"/>
  <c r="X5547" i="1"/>
  <c r="X5546" i="1"/>
  <c r="X5545" i="1"/>
  <c r="X5544" i="1"/>
  <c r="X5543" i="1"/>
  <c r="X5542" i="1"/>
  <c r="X5541" i="1"/>
  <c r="X5540" i="1"/>
  <c r="X5539" i="1"/>
  <c r="X5538" i="1"/>
  <c r="X5537" i="1"/>
  <c r="X5536" i="1"/>
  <c r="X5535" i="1"/>
  <c r="X5534" i="1"/>
  <c r="X5533" i="1"/>
  <c r="X5532" i="1"/>
  <c r="X5531" i="1"/>
  <c r="X5530" i="1"/>
  <c r="X5529" i="1"/>
  <c r="X5528" i="1"/>
  <c r="X5527" i="1"/>
  <c r="X5526" i="1"/>
  <c r="X5525" i="1"/>
  <c r="X5524" i="1"/>
  <c r="X5523" i="1"/>
  <c r="X5522" i="1"/>
  <c r="X5521" i="1"/>
  <c r="X5520" i="1"/>
  <c r="X5519" i="1"/>
  <c r="X5518" i="1"/>
  <c r="X5517" i="1"/>
  <c r="X5516" i="1"/>
  <c r="X5515" i="1"/>
  <c r="X5514" i="1"/>
  <c r="X5513" i="1"/>
  <c r="X5512" i="1"/>
  <c r="X5511" i="1"/>
  <c r="X5510" i="1"/>
  <c r="X5509" i="1"/>
  <c r="X5508" i="1"/>
  <c r="X5507" i="1"/>
  <c r="X5506" i="1"/>
  <c r="X5505" i="1"/>
  <c r="X5504" i="1"/>
  <c r="X5503" i="1"/>
  <c r="X5502" i="1"/>
  <c r="X5501" i="1"/>
  <c r="X5500" i="1"/>
  <c r="X5499" i="1"/>
  <c r="X5498" i="1"/>
  <c r="X5497" i="1"/>
  <c r="X5496" i="1"/>
  <c r="X5495" i="1"/>
  <c r="X5494" i="1"/>
  <c r="X5493" i="1"/>
  <c r="X5492" i="1"/>
  <c r="X5491" i="1"/>
  <c r="X5490" i="1"/>
  <c r="X5489" i="1"/>
  <c r="X5488" i="1"/>
  <c r="X5487" i="1"/>
  <c r="X5486" i="1"/>
  <c r="X5485" i="1"/>
  <c r="X5484" i="1"/>
  <c r="X5483" i="1"/>
  <c r="X5482" i="1"/>
  <c r="X5481" i="1"/>
  <c r="X5480" i="1"/>
  <c r="X5479" i="1"/>
  <c r="X5478" i="1"/>
  <c r="X5477" i="1"/>
  <c r="X5476" i="1"/>
  <c r="X5475" i="1"/>
  <c r="X5474" i="1"/>
  <c r="X5473" i="1"/>
  <c r="X5472" i="1"/>
  <c r="X5471" i="1"/>
  <c r="X5470" i="1"/>
  <c r="X5469" i="1"/>
  <c r="X5468" i="1"/>
  <c r="X5467" i="1"/>
  <c r="X5466" i="1"/>
  <c r="X5465" i="1"/>
  <c r="X5464" i="1"/>
  <c r="X5463" i="1"/>
  <c r="X5462" i="1"/>
  <c r="X5461" i="1"/>
  <c r="X5460" i="1"/>
  <c r="X5459" i="1"/>
  <c r="X5458" i="1"/>
  <c r="X5457" i="1"/>
  <c r="X5456" i="1"/>
  <c r="X5455" i="1"/>
  <c r="X5454" i="1"/>
  <c r="X5453" i="1"/>
  <c r="X5452" i="1"/>
  <c r="X5451" i="1"/>
  <c r="X5450" i="1"/>
  <c r="X5449" i="1"/>
  <c r="X5448" i="1"/>
  <c r="X5447" i="1"/>
  <c r="X5446" i="1"/>
  <c r="X5445" i="1"/>
  <c r="X5444" i="1"/>
  <c r="X5443" i="1"/>
  <c r="X5442" i="1"/>
  <c r="X5441" i="1"/>
  <c r="X5440" i="1"/>
  <c r="X5439" i="1"/>
  <c r="X5438" i="1"/>
  <c r="X5437" i="1"/>
  <c r="X5436" i="1"/>
  <c r="X5435" i="1"/>
  <c r="X5434" i="1"/>
  <c r="X5433" i="1"/>
  <c r="X5432" i="1"/>
  <c r="X5431" i="1"/>
  <c r="X5430" i="1"/>
  <c r="X5429" i="1"/>
  <c r="X5428" i="1"/>
  <c r="X5427" i="1"/>
  <c r="X5426" i="1"/>
  <c r="X5425" i="1"/>
  <c r="X5424" i="1"/>
  <c r="X5423" i="1"/>
  <c r="X5422" i="1"/>
  <c r="X5421" i="1"/>
  <c r="X5420" i="1"/>
  <c r="X5419" i="1"/>
  <c r="X5418" i="1"/>
  <c r="X5417" i="1"/>
  <c r="X5416" i="1"/>
  <c r="X5415" i="1"/>
  <c r="X5414" i="1"/>
  <c r="X5413" i="1"/>
  <c r="X5412" i="1"/>
  <c r="X5411" i="1"/>
  <c r="X5410" i="1"/>
  <c r="X5409" i="1"/>
  <c r="X5408" i="1"/>
  <c r="X5407" i="1"/>
  <c r="X5406" i="1"/>
  <c r="X5405" i="1"/>
  <c r="X5404" i="1"/>
  <c r="X5403" i="1"/>
  <c r="X5402" i="1"/>
  <c r="X5401" i="1"/>
  <c r="X5400" i="1"/>
  <c r="X5399" i="1"/>
  <c r="X5398" i="1"/>
  <c r="X5397" i="1"/>
  <c r="X5396" i="1"/>
  <c r="X5395" i="1"/>
  <c r="X5394" i="1"/>
  <c r="X5393" i="1"/>
  <c r="X5392" i="1"/>
  <c r="X5391" i="1"/>
  <c r="X5390" i="1"/>
  <c r="X5389" i="1"/>
  <c r="X5388" i="1"/>
  <c r="X5387" i="1"/>
  <c r="X5386" i="1"/>
  <c r="X5385" i="1"/>
  <c r="X5384" i="1"/>
  <c r="X5383" i="1"/>
  <c r="X5382" i="1"/>
  <c r="X5381" i="1"/>
  <c r="X5380" i="1"/>
  <c r="X5379" i="1"/>
  <c r="X5378" i="1"/>
  <c r="X5377" i="1"/>
  <c r="X5376" i="1"/>
  <c r="X5375" i="1"/>
  <c r="X5374" i="1"/>
  <c r="X5373" i="1"/>
  <c r="X5372" i="1"/>
  <c r="X5371" i="1"/>
  <c r="X5370" i="1"/>
  <c r="X5369" i="1"/>
  <c r="X5368" i="1"/>
  <c r="X5367" i="1"/>
  <c r="X5366" i="1"/>
  <c r="X5365" i="1"/>
  <c r="X5364" i="1"/>
  <c r="X5363" i="1"/>
  <c r="X5362" i="1"/>
  <c r="X5361" i="1"/>
  <c r="X5360" i="1"/>
  <c r="X5359" i="1"/>
  <c r="X5358" i="1"/>
  <c r="X5357" i="1"/>
  <c r="X5356" i="1"/>
  <c r="X5355" i="1"/>
  <c r="X5354" i="1"/>
  <c r="X5353" i="1"/>
  <c r="X5352" i="1"/>
  <c r="X5351" i="1"/>
  <c r="X5350" i="1"/>
  <c r="X5349" i="1"/>
  <c r="X5348" i="1"/>
  <c r="X5347" i="1"/>
  <c r="X5346" i="1"/>
  <c r="X5345" i="1"/>
  <c r="X5344" i="1"/>
  <c r="X5343" i="1"/>
  <c r="X5342" i="1"/>
  <c r="X5341" i="1"/>
  <c r="X5340" i="1"/>
  <c r="X5339" i="1"/>
  <c r="X5338" i="1"/>
  <c r="X5337" i="1"/>
  <c r="X5336" i="1"/>
  <c r="X5335" i="1"/>
  <c r="X5334" i="1"/>
  <c r="X5333" i="1"/>
  <c r="X5332" i="1"/>
  <c r="X5331" i="1"/>
  <c r="X5330" i="1"/>
  <c r="X5329" i="1"/>
  <c r="X5328" i="1"/>
  <c r="X5327" i="1"/>
  <c r="X5326" i="1"/>
  <c r="X5325" i="1"/>
  <c r="X5324" i="1"/>
  <c r="X5323" i="1"/>
  <c r="X5322" i="1"/>
  <c r="X5321" i="1"/>
  <c r="X5320" i="1"/>
  <c r="X5319" i="1"/>
  <c r="X5318" i="1"/>
  <c r="X5317" i="1"/>
  <c r="X5316" i="1"/>
  <c r="X5315" i="1"/>
  <c r="X5314" i="1"/>
  <c r="X5313" i="1"/>
  <c r="X5312" i="1"/>
  <c r="X5311" i="1"/>
  <c r="X5310" i="1"/>
  <c r="X5309" i="1"/>
  <c r="X5308" i="1"/>
  <c r="X5307" i="1"/>
  <c r="X5306" i="1"/>
  <c r="X5305" i="1"/>
  <c r="X5304" i="1"/>
  <c r="X5303" i="1"/>
  <c r="X5302" i="1"/>
  <c r="X5301" i="1"/>
  <c r="X5300" i="1"/>
  <c r="X5299" i="1"/>
  <c r="X5298" i="1"/>
  <c r="X5297" i="1"/>
  <c r="X5296" i="1"/>
  <c r="X5295" i="1"/>
  <c r="X5294" i="1"/>
  <c r="X5293" i="1"/>
  <c r="X5292" i="1"/>
  <c r="X5291" i="1"/>
  <c r="X5290" i="1"/>
  <c r="X5289" i="1"/>
  <c r="X5288" i="1"/>
  <c r="X5287" i="1"/>
  <c r="X5286" i="1"/>
  <c r="X5285" i="1"/>
  <c r="X5284" i="1"/>
  <c r="X5283" i="1"/>
  <c r="X5282" i="1"/>
  <c r="X5281" i="1"/>
  <c r="X5280" i="1"/>
  <c r="X5279" i="1"/>
  <c r="X5278" i="1"/>
  <c r="X5277" i="1"/>
  <c r="X5276" i="1"/>
  <c r="X5275" i="1"/>
  <c r="X5274" i="1"/>
  <c r="X5273" i="1"/>
  <c r="X5272" i="1"/>
  <c r="X5271" i="1"/>
  <c r="X5270" i="1"/>
  <c r="X5269" i="1"/>
  <c r="X5268" i="1"/>
  <c r="X5267" i="1"/>
  <c r="X5266" i="1"/>
  <c r="X5265" i="1"/>
  <c r="X5264" i="1"/>
  <c r="X5263" i="1"/>
  <c r="X5262" i="1"/>
  <c r="X5261" i="1"/>
  <c r="X5260" i="1"/>
  <c r="X5259" i="1"/>
  <c r="X5258" i="1"/>
  <c r="X5257" i="1"/>
  <c r="X5256" i="1"/>
  <c r="X5255" i="1"/>
  <c r="X5254" i="1"/>
  <c r="X5253" i="1"/>
  <c r="X5252" i="1"/>
  <c r="X5251" i="1"/>
  <c r="X5250" i="1"/>
  <c r="X5249" i="1"/>
  <c r="X5248" i="1"/>
  <c r="X5247" i="1"/>
  <c r="X5246" i="1"/>
  <c r="X5245" i="1"/>
  <c r="X5244" i="1"/>
  <c r="X5243" i="1"/>
  <c r="X5242" i="1"/>
  <c r="X5241" i="1"/>
  <c r="X5240" i="1"/>
  <c r="X5239" i="1"/>
  <c r="X5238" i="1"/>
  <c r="X5237" i="1"/>
  <c r="X5236" i="1"/>
  <c r="X5235" i="1"/>
  <c r="X5234" i="1"/>
  <c r="X5233" i="1"/>
  <c r="X5232" i="1"/>
  <c r="X5231" i="1"/>
  <c r="X5230" i="1"/>
  <c r="X5229" i="1"/>
  <c r="X5228" i="1"/>
  <c r="X5227" i="1"/>
  <c r="X5226" i="1"/>
  <c r="X5225" i="1"/>
  <c r="X5224" i="1"/>
  <c r="X5223" i="1"/>
  <c r="X5222" i="1"/>
  <c r="X5221" i="1"/>
  <c r="X5220" i="1"/>
  <c r="X5219" i="1"/>
  <c r="X5218" i="1"/>
  <c r="X5217" i="1"/>
  <c r="X5216" i="1"/>
  <c r="X5215" i="1"/>
  <c r="X5214" i="1"/>
  <c r="X5213" i="1"/>
  <c r="X5212" i="1"/>
  <c r="X5211" i="1"/>
  <c r="X5210" i="1"/>
  <c r="X5209" i="1"/>
  <c r="X5208" i="1"/>
  <c r="X5207" i="1"/>
  <c r="X5206" i="1"/>
  <c r="X5205" i="1"/>
  <c r="X5204" i="1"/>
  <c r="X5203" i="1"/>
  <c r="X5202" i="1"/>
  <c r="X5201" i="1"/>
  <c r="X5200" i="1"/>
  <c r="X5199" i="1"/>
  <c r="X5198" i="1"/>
  <c r="X5197" i="1"/>
  <c r="X5196" i="1"/>
  <c r="X5195" i="1"/>
  <c r="X5194" i="1"/>
  <c r="X5193" i="1"/>
  <c r="X5192" i="1"/>
  <c r="X5191" i="1"/>
  <c r="X5190" i="1"/>
  <c r="X5189" i="1"/>
  <c r="X5188" i="1"/>
  <c r="X5187" i="1"/>
  <c r="X5186" i="1"/>
  <c r="X5185" i="1"/>
  <c r="X5184" i="1"/>
  <c r="X5183" i="1"/>
  <c r="X5182" i="1"/>
  <c r="X5181" i="1"/>
  <c r="X5180" i="1"/>
  <c r="X5179" i="1"/>
  <c r="X5178" i="1"/>
  <c r="X5177" i="1"/>
  <c r="X5176" i="1"/>
  <c r="X5175" i="1"/>
  <c r="X5174" i="1"/>
  <c r="X5173" i="1"/>
  <c r="X5172" i="1"/>
  <c r="X5171" i="1"/>
  <c r="X5170" i="1"/>
  <c r="X5169" i="1"/>
  <c r="X5168" i="1"/>
  <c r="X5167" i="1"/>
  <c r="X5166" i="1"/>
  <c r="X5165" i="1"/>
  <c r="X5164" i="1"/>
  <c r="X5163" i="1"/>
  <c r="X5162" i="1"/>
  <c r="X5161" i="1"/>
  <c r="X5160" i="1"/>
  <c r="X5159" i="1"/>
  <c r="X5158" i="1"/>
  <c r="X5157" i="1"/>
  <c r="X5156" i="1"/>
  <c r="X5155" i="1"/>
  <c r="X5154" i="1"/>
  <c r="X5153" i="1"/>
  <c r="X5152" i="1"/>
  <c r="X5151" i="1"/>
  <c r="X5150" i="1"/>
  <c r="X5149" i="1"/>
  <c r="X5148" i="1"/>
  <c r="X5147" i="1"/>
  <c r="X5146" i="1"/>
  <c r="X5145" i="1"/>
  <c r="X5144" i="1"/>
  <c r="X5143" i="1"/>
  <c r="X5142" i="1"/>
  <c r="X5141" i="1"/>
  <c r="X5140" i="1"/>
  <c r="X5139" i="1"/>
  <c r="X5138" i="1"/>
  <c r="X5137" i="1"/>
  <c r="X5136" i="1"/>
  <c r="X5135" i="1"/>
  <c r="X5134" i="1"/>
  <c r="X5133" i="1"/>
  <c r="X5132" i="1"/>
  <c r="X5131" i="1"/>
  <c r="X5130" i="1"/>
  <c r="X5129" i="1"/>
  <c r="X5128" i="1"/>
  <c r="X5127" i="1"/>
  <c r="X5126" i="1"/>
  <c r="X5125" i="1"/>
  <c r="X5124" i="1"/>
  <c r="X5123" i="1"/>
  <c r="X5122" i="1"/>
  <c r="X5121" i="1"/>
  <c r="X5120" i="1"/>
  <c r="X5119" i="1"/>
  <c r="X5118" i="1"/>
  <c r="X5117" i="1"/>
  <c r="X5116" i="1"/>
  <c r="X5115" i="1"/>
  <c r="X5114" i="1"/>
  <c r="X5113" i="1"/>
  <c r="X5112" i="1"/>
  <c r="X5111" i="1"/>
  <c r="X5110" i="1"/>
  <c r="X5109" i="1"/>
  <c r="X5108" i="1"/>
  <c r="X5107" i="1"/>
  <c r="X5106" i="1"/>
  <c r="X5105" i="1"/>
  <c r="X5104" i="1"/>
  <c r="X5103" i="1"/>
  <c r="X5102" i="1"/>
  <c r="X5101" i="1"/>
  <c r="X5100" i="1"/>
  <c r="X5099" i="1"/>
  <c r="X5098" i="1"/>
  <c r="X5097" i="1"/>
  <c r="X5096" i="1"/>
  <c r="X5095" i="1"/>
  <c r="X5094" i="1"/>
  <c r="X5093" i="1"/>
  <c r="X5092" i="1"/>
  <c r="X5091" i="1"/>
  <c r="X5090" i="1"/>
  <c r="X5089" i="1"/>
  <c r="X5088" i="1"/>
  <c r="X5087" i="1"/>
  <c r="X5086" i="1"/>
  <c r="X5085" i="1"/>
  <c r="X5084" i="1"/>
  <c r="X5083" i="1"/>
  <c r="X5082" i="1"/>
  <c r="X5081" i="1"/>
  <c r="X5080" i="1"/>
  <c r="X5079" i="1"/>
  <c r="X5078" i="1"/>
  <c r="X5077" i="1"/>
  <c r="X5076" i="1"/>
  <c r="X5075" i="1"/>
  <c r="X5074" i="1"/>
  <c r="X5073" i="1"/>
  <c r="X5072" i="1"/>
  <c r="X5071" i="1"/>
  <c r="X5070" i="1"/>
  <c r="X5069" i="1"/>
  <c r="X5068" i="1"/>
  <c r="X5067" i="1"/>
  <c r="X5066" i="1"/>
  <c r="X5065" i="1"/>
  <c r="X5064" i="1"/>
  <c r="X5063" i="1"/>
  <c r="X5062" i="1"/>
  <c r="X5061" i="1"/>
  <c r="X5060" i="1"/>
  <c r="X5059" i="1"/>
  <c r="X5058" i="1"/>
  <c r="X5057" i="1"/>
  <c r="X5056" i="1"/>
  <c r="X5055" i="1"/>
  <c r="X5054" i="1"/>
  <c r="X5053" i="1"/>
  <c r="X5052" i="1"/>
  <c r="X5051" i="1"/>
  <c r="X5050" i="1"/>
  <c r="X5049" i="1"/>
  <c r="X5048" i="1"/>
  <c r="X5047" i="1"/>
  <c r="X5046" i="1"/>
  <c r="X5045" i="1"/>
  <c r="X5044" i="1"/>
  <c r="X5043" i="1"/>
  <c r="X5042" i="1"/>
  <c r="X5041" i="1"/>
  <c r="X5040" i="1"/>
  <c r="X5039" i="1"/>
  <c r="X5038" i="1"/>
  <c r="X5037" i="1"/>
  <c r="X5036" i="1"/>
  <c r="X5035" i="1"/>
  <c r="X5034" i="1"/>
  <c r="X5033" i="1"/>
  <c r="X5032" i="1"/>
  <c r="X5031" i="1"/>
  <c r="X5030" i="1"/>
  <c r="X5029" i="1"/>
  <c r="X5028" i="1"/>
  <c r="X5027" i="1"/>
  <c r="X5026" i="1"/>
  <c r="X5025" i="1"/>
  <c r="X5024" i="1"/>
  <c r="X5023" i="1"/>
  <c r="X5022" i="1"/>
  <c r="X5021" i="1"/>
  <c r="X5020" i="1"/>
  <c r="X5019" i="1"/>
  <c r="X5018" i="1"/>
  <c r="X5017" i="1"/>
  <c r="X5016" i="1"/>
  <c r="X5015" i="1"/>
  <c r="X5014" i="1"/>
  <c r="X5013" i="1"/>
  <c r="X5012" i="1"/>
  <c r="X5011" i="1"/>
  <c r="X5010" i="1"/>
  <c r="X5009" i="1"/>
  <c r="X5008" i="1"/>
  <c r="X5007" i="1"/>
  <c r="X5006" i="1"/>
  <c r="X5005" i="1"/>
  <c r="X5004" i="1"/>
  <c r="X5003" i="1"/>
  <c r="X5002" i="1"/>
  <c r="X5001" i="1"/>
  <c r="X5000" i="1"/>
  <c r="X4999" i="1"/>
  <c r="X4998" i="1"/>
  <c r="X4997" i="1"/>
  <c r="X4996" i="1"/>
  <c r="X4995" i="1"/>
  <c r="X4994" i="1"/>
  <c r="X4993" i="1"/>
  <c r="X4992" i="1"/>
  <c r="X4991" i="1"/>
  <c r="X4990" i="1"/>
  <c r="X4989" i="1"/>
  <c r="X4988" i="1"/>
  <c r="X4987" i="1"/>
  <c r="X4986" i="1"/>
  <c r="X4985" i="1"/>
  <c r="X4984" i="1"/>
  <c r="X4983" i="1"/>
  <c r="X4982" i="1"/>
  <c r="X4981" i="1"/>
  <c r="X4980" i="1"/>
  <c r="X4979" i="1"/>
  <c r="X4978" i="1"/>
  <c r="X4977" i="1"/>
  <c r="X4976" i="1"/>
  <c r="X4975" i="1"/>
  <c r="X4974" i="1"/>
  <c r="X4973" i="1"/>
  <c r="X4972" i="1"/>
  <c r="X4971" i="1"/>
  <c r="X4970" i="1"/>
  <c r="X4969" i="1"/>
  <c r="X4968" i="1"/>
  <c r="X4967" i="1"/>
  <c r="X4966" i="1"/>
  <c r="X4965" i="1"/>
  <c r="X4964" i="1"/>
  <c r="X4963" i="1"/>
  <c r="X4962" i="1"/>
  <c r="X4961" i="1"/>
  <c r="X4960" i="1"/>
  <c r="X4959" i="1"/>
  <c r="X4958" i="1"/>
  <c r="X4957" i="1"/>
  <c r="X4956" i="1"/>
  <c r="X4955" i="1"/>
  <c r="X4954" i="1"/>
  <c r="X4953" i="1"/>
  <c r="X4952" i="1"/>
  <c r="X4951" i="1"/>
  <c r="X4950" i="1"/>
  <c r="X4949" i="1"/>
  <c r="X4948" i="1"/>
  <c r="X4947" i="1"/>
  <c r="X4946" i="1"/>
  <c r="X4945" i="1"/>
  <c r="X4944" i="1"/>
  <c r="X4943" i="1"/>
  <c r="X4942" i="1"/>
  <c r="X4941" i="1"/>
  <c r="X4940" i="1"/>
  <c r="X4939" i="1"/>
  <c r="X4938" i="1"/>
  <c r="X4937" i="1"/>
  <c r="X4936" i="1"/>
  <c r="X4935" i="1"/>
  <c r="X4934" i="1"/>
  <c r="X4933" i="1"/>
  <c r="X4932" i="1"/>
  <c r="X4931" i="1"/>
  <c r="X4930" i="1"/>
  <c r="X4929" i="1"/>
  <c r="X4928" i="1"/>
  <c r="X4927" i="1"/>
  <c r="X4926" i="1"/>
  <c r="X4925" i="1"/>
  <c r="X4924" i="1"/>
  <c r="X4923" i="1"/>
  <c r="X4922" i="1"/>
  <c r="X4921" i="1"/>
  <c r="X4920" i="1"/>
  <c r="X4919" i="1"/>
  <c r="X4918" i="1"/>
  <c r="X4917" i="1"/>
  <c r="X4916" i="1"/>
  <c r="X4915" i="1"/>
  <c r="X4914" i="1"/>
  <c r="X4913" i="1"/>
  <c r="X4912" i="1"/>
  <c r="X4911" i="1"/>
  <c r="X4910" i="1"/>
  <c r="X4909" i="1"/>
  <c r="X4908" i="1"/>
  <c r="X4907" i="1"/>
  <c r="X4906" i="1"/>
  <c r="X4905" i="1"/>
  <c r="X4904" i="1"/>
  <c r="X4903" i="1"/>
  <c r="X4902" i="1"/>
  <c r="X4901" i="1"/>
  <c r="X4900" i="1"/>
  <c r="X4899" i="1"/>
  <c r="X4898" i="1"/>
  <c r="X4897" i="1"/>
  <c r="X4896" i="1"/>
  <c r="X4895" i="1"/>
  <c r="X4894" i="1"/>
  <c r="X4893" i="1"/>
  <c r="X4892" i="1"/>
  <c r="X4891" i="1"/>
  <c r="X4890" i="1"/>
  <c r="X4889" i="1"/>
  <c r="X4888" i="1"/>
  <c r="X4887" i="1"/>
  <c r="X4886" i="1"/>
  <c r="X4885" i="1"/>
  <c r="X4884" i="1"/>
  <c r="X4883" i="1"/>
  <c r="X4882" i="1"/>
  <c r="X4881" i="1"/>
  <c r="X4880" i="1"/>
  <c r="X4879" i="1"/>
  <c r="X4878" i="1"/>
  <c r="X4877" i="1"/>
  <c r="X4876" i="1"/>
  <c r="X4875" i="1"/>
  <c r="X4874" i="1"/>
  <c r="X4873" i="1"/>
  <c r="X4872" i="1"/>
  <c r="X4871" i="1"/>
  <c r="X4870" i="1"/>
  <c r="X4869" i="1"/>
  <c r="X4868" i="1"/>
  <c r="X4867" i="1"/>
  <c r="X4866" i="1"/>
  <c r="X4865" i="1"/>
  <c r="X4864" i="1"/>
  <c r="X4863" i="1"/>
  <c r="X4862" i="1"/>
  <c r="X4861" i="1"/>
  <c r="X4860" i="1"/>
  <c r="X4859" i="1"/>
  <c r="X4858" i="1"/>
  <c r="X4857" i="1"/>
  <c r="X4856" i="1"/>
  <c r="X4855" i="1"/>
  <c r="X4854" i="1"/>
  <c r="X4853" i="1"/>
  <c r="X4852" i="1"/>
  <c r="X4851" i="1"/>
  <c r="X4850" i="1"/>
  <c r="X4849" i="1"/>
  <c r="X4848" i="1"/>
  <c r="X4847" i="1"/>
  <c r="X4846" i="1"/>
  <c r="X4845" i="1"/>
  <c r="X4844" i="1"/>
  <c r="X4843" i="1"/>
  <c r="X4842" i="1"/>
  <c r="X4841" i="1"/>
  <c r="X4840" i="1"/>
  <c r="X4839" i="1"/>
  <c r="X4838" i="1"/>
  <c r="X4837" i="1"/>
  <c r="X4836" i="1"/>
  <c r="X4835" i="1"/>
  <c r="X4834" i="1"/>
  <c r="X4833" i="1"/>
  <c r="X4832" i="1"/>
  <c r="X4831" i="1"/>
  <c r="X4830" i="1"/>
  <c r="X4829" i="1"/>
  <c r="X4828" i="1"/>
  <c r="X4827" i="1"/>
  <c r="X4826" i="1"/>
  <c r="X4825" i="1"/>
  <c r="X4824" i="1"/>
  <c r="X4823" i="1"/>
  <c r="X4822" i="1"/>
  <c r="X4821" i="1"/>
  <c r="X4820" i="1"/>
  <c r="X4819" i="1"/>
  <c r="X4818" i="1"/>
  <c r="X4817" i="1"/>
  <c r="X4816" i="1"/>
  <c r="X4815" i="1"/>
  <c r="X4814" i="1"/>
  <c r="X4813" i="1"/>
  <c r="X4812" i="1"/>
  <c r="X4811" i="1"/>
  <c r="X4810" i="1"/>
  <c r="X4809" i="1"/>
  <c r="X4808" i="1"/>
  <c r="X4807" i="1"/>
  <c r="X4806" i="1"/>
  <c r="X4805" i="1"/>
  <c r="X4804" i="1"/>
  <c r="X4803" i="1"/>
  <c r="X4802" i="1"/>
  <c r="X4801" i="1"/>
  <c r="X4800" i="1"/>
  <c r="X4799" i="1"/>
  <c r="X4798" i="1"/>
  <c r="X4797" i="1"/>
  <c r="X4796" i="1"/>
  <c r="X4795" i="1"/>
  <c r="X4794" i="1"/>
  <c r="X4793" i="1"/>
  <c r="X4792" i="1"/>
  <c r="X4791" i="1"/>
  <c r="X4790" i="1"/>
  <c r="X4789" i="1"/>
  <c r="X4788" i="1"/>
  <c r="X4787" i="1"/>
  <c r="X4786" i="1"/>
  <c r="X4785" i="1"/>
  <c r="X4784" i="1"/>
  <c r="X4783" i="1"/>
  <c r="X4782" i="1"/>
  <c r="X4781" i="1"/>
  <c r="X4780" i="1"/>
  <c r="X4779" i="1"/>
  <c r="X4778" i="1"/>
  <c r="X4777" i="1"/>
  <c r="X4776" i="1"/>
  <c r="X4775" i="1"/>
  <c r="X4774" i="1"/>
  <c r="X4773" i="1"/>
  <c r="X4772" i="1"/>
  <c r="X4771" i="1"/>
  <c r="X4770" i="1"/>
  <c r="X4769" i="1"/>
  <c r="X4768" i="1"/>
  <c r="X4767" i="1"/>
  <c r="X4766" i="1"/>
  <c r="X4765" i="1"/>
  <c r="X4764" i="1"/>
  <c r="X4763" i="1"/>
  <c r="X4762" i="1"/>
  <c r="X4761" i="1"/>
  <c r="X4760" i="1"/>
  <c r="X4759" i="1"/>
  <c r="X4758" i="1"/>
  <c r="X4757" i="1"/>
  <c r="X4756" i="1"/>
  <c r="X4755" i="1"/>
  <c r="X4754" i="1"/>
  <c r="X4753" i="1"/>
  <c r="X4752" i="1"/>
  <c r="X4751" i="1"/>
  <c r="X4750" i="1"/>
  <c r="X4749" i="1"/>
  <c r="X4748" i="1"/>
  <c r="X4747" i="1"/>
  <c r="X4746" i="1"/>
  <c r="X4745" i="1"/>
  <c r="X4744" i="1"/>
  <c r="X4743" i="1"/>
  <c r="X4742" i="1"/>
  <c r="X4741" i="1"/>
  <c r="X4740" i="1"/>
  <c r="X4739" i="1"/>
  <c r="X4738" i="1"/>
  <c r="X4737" i="1"/>
  <c r="X4736" i="1"/>
  <c r="X4735" i="1"/>
  <c r="X4734" i="1"/>
  <c r="X4733" i="1"/>
  <c r="X4732" i="1"/>
  <c r="X4731" i="1"/>
  <c r="X4730" i="1"/>
  <c r="X4729" i="1"/>
  <c r="X4728" i="1"/>
  <c r="X4727" i="1"/>
  <c r="X4726" i="1"/>
  <c r="X4725" i="1"/>
  <c r="X4724" i="1"/>
  <c r="X4723" i="1"/>
  <c r="X4722" i="1"/>
  <c r="X4721" i="1"/>
  <c r="X4720" i="1"/>
  <c r="X4719" i="1"/>
  <c r="X4718" i="1"/>
  <c r="X4717" i="1"/>
  <c r="X4716" i="1"/>
  <c r="X4715" i="1"/>
  <c r="X4714" i="1"/>
  <c r="X4713" i="1"/>
  <c r="X4712" i="1"/>
  <c r="X4711" i="1"/>
  <c r="X4710" i="1"/>
  <c r="X4709" i="1"/>
  <c r="X4708" i="1"/>
  <c r="X4707" i="1"/>
  <c r="X4706" i="1"/>
  <c r="X4705" i="1"/>
  <c r="X4704" i="1"/>
  <c r="X4703" i="1"/>
  <c r="X4702" i="1"/>
  <c r="X4701" i="1"/>
  <c r="X4700" i="1"/>
  <c r="X4699" i="1"/>
  <c r="X4698" i="1"/>
  <c r="X4697" i="1"/>
  <c r="X4696" i="1"/>
  <c r="X4695" i="1"/>
  <c r="X4694" i="1"/>
  <c r="X4693" i="1"/>
  <c r="X4692" i="1"/>
  <c r="X4691" i="1"/>
  <c r="X4690" i="1"/>
  <c r="X4689" i="1"/>
  <c r="X4688" i="1"/>
  <c r="X4687" i="1"/>
  <c r="X4686" i="1"/>
  <c r="X4685" i="1"/>
  <c r="X4684" i="1"/>
  <c r="X4683" i="1"/>
  <c r="X4682" i="1"/>
  <c r="X4681" i="1"/>
  <c r="X4680" i="1"/>
  <c r="X4679" i="1"/>
  <c r="X4678" i="1"/>
  <c r="X4677" i="1"/>
  <c r="X4676" i="1"/>
  <c r="X4675" i="1"/>
  <c r="X4674" i="1"/>
  <c r="X4673" i="1"/>
  <c r="X4672" i="1"/>
  <c r="X4671" i="1"/>
  <c r="X4670" i="1"/>
  <c r="X4669" i="1"/>
  <c r="X4668" i="1"/>
  <c r="X4667" i="1"/>
  <c r="X4666" i="1"/>
  <c r="X4665" i="1"/>
  <c r="X4664" i="1"/>
  <c r="X4663" i="1"/>
  <c r="X4662" i="1"/>
  <c r="X4661" i="1"/>
  <c r="X4660" i="1"/>
  <c r="X4659" i="1"/>
  <c r="X4658" i="1"/>
  <c r="X4657" i="1"/>
  <c r="X4656" i="1"/>
  <c r="X4655" i="1"/>
  <c r="X4654" i="1"/>
  <c r="X4653" i="1"/>
  <c r="X4652" i="1"/>
  <c r="X4651" i="1"/>
  <c r="X4650" i="1"/>
  <c r="X4649" i="1"/>
  <c r="X4648" i="1"/>
  <c r="X4647" i="1"/>
  <c r="X4646" i="1"/>
  <c r="X4645" i="1"/>
  <c r="X4644" i="1"/>
  <c r="X4643" i="1"/>
  <c r="X4642" i="1"/>
  <c r="X4641" i="1"/>
  <c r="X4640" i="1"/>
  <c r="X4639" i="1"/>
  <c r="X4638" i="1"/>
  <c r="X4637" i="1"/>
  <c r="X4636" i="1"/>
  <c r="X4635" i="1"/>
  <c r="X4634" i="1"/>
  <c r="X4633" i="1"/>
  <c r="X4632" i="1"/>
  <c r="X4631" i="1"/>
  <c r="X4630" i="1"/>
  <c r="X4629" i="1"/>
  <c r="X4628" i="1"/>
  <c r="X4627" i="1"/>
  <c r="X4626" i="1"/>
  <c r="X4625" i="1"/>
  <c r="X4624" i="1"/>
  <c r="X4623" i="1"/>
  <c r="X4622" i="1"/>
  <c r="X4621" i="1"/>
  <c r="X4620" i="1"/>
  <c r="X4619" i="1"/>
  <c r="X4618" i="1"/>
  <c r="X4617" i="1"/>
  <c r="X4616" i="1"/>
  <c r="X4615" i="1"/>
  <c r="X4614" i="1"/>
  <c r="X4613" i="1"/>
  <c r="X4612" i="1"/>
  <c r="X4611" i="1"/>
  <c r="X4610" i="1"/>
  <c r="X4609" i="1"/>
  <c r="X4608" i="1"/>
  <c r="X4607" i="1"/>
  <c r="X4606" i="1"/>
  <c r="X4605" i="1"/>
  <c r="X4604" i="1"/>
  <c r="X4603" i="1"/>
  <c r="X4602" i="1"/>
  <c r="X4601" i="1"/>
  <c r="X4600" i="1"/>
  <c r="X4599" i="1"/>
  <c r="X4598" i="1"/>
  <c r="X4597" i="1"/>
  <c r="X4596" i="1"/>
  <c r="X4595" i="1"/>
  <c r="X4594" i="1"/>
  <c r="X4593" i="1"/>
  <c r="X4592" i="1"/>
  <c r="X4591" i="1"/>
  <c r="X4590" i="1"/>
  <c r="X4589" i="1"/>
  <c r="X4588" i="1"/>
  <c r="X4587" i="1"/>
  <c r="X4586" i="1"/>
  <c r="X4585" i="1"/>
  <c r="X4584" i="1"/>
  <c r="X4583" i="1"/>
  <c r="X4582" i="1"/>
  <c r="X4581" i="1"/>
  <c r="X4580" i="1"/>
  <c r="X4579" i="1"/>
  <c r="X4578" i="1"/>
  <c r="X4577" i="1"/>
  <c r="X4576" i="1"/>
  <c r="X4575" i="1"/>
  <c r="X4574" i="1"/>
  <c r="X4573" i="1"/>
  <c r="X4572" i="1"/>
  <c r="X4571" i="1"/>
  <c r="X4570" i="1"/>
  <c r="X4569" i="1"/>
  <c r="X4568" i="1"/>
  <c r="X4567" i="1"/>
  <c r="X4566" i="1"/>
  <c r="X4565" i="1"/>
  <c r="X4564" i="1"/>
  <c r="X4563" i="1"/>
  <c r="X4562" i="1"/>
  <c r="X4561" i="1"/>
  <c r="X4560" i="1"/>
  <c r="X4559" i="1"/>
  <c r="X4558" i="1"/>
  <c r="X4557" i="1"/>
  <c r="X4556" i="1"/>
  <c r="X4555" i="1"/>
  <c r="X4554" i="1"/>
  <c r="X4553" i="1"/>
  <c r="X4552" i="1"/>
  <c r="X4551" i="1"/>
  <c r="X4550" i="1"/>
  <c r="X4549" i="1"/>
  <c r="X4548" i="1"/>
  <c r="X4547" i="1"/>
  <c r="X4546" i="1"/>
  <c r="X4545" i="1"/>
  <c r="X4544" i="1"/>
  <c r="X4543" i="1"/>
  <c r="X4542" i="1"/>
  <c r="X4541" i="1"/>
  <c r="X4540" i="1"/>
  <c r="X4539" i="1"/>
  <c r="X4538" i="1"/>
  <c r="X4537" i="1"/>
  <c r="X4536" i="1"/>
  <c r="X4535" i="1"/>
  <c r="X4534" i="1"/>
  <c r="X4533" i="1"/>
  <c r="X4532" i="1"/>
  <c r="X4531" i="1"/>
  <c r="X4530" i="1"/>
  <c r="X4529" i="1"/>
  <c r="X4528" i="1"/>
  <c r="X4527" i="1"/>
  <c r="X4526" i="1"/>
  <c r="X4525" i="1"/>
  <c r="X4524" i="1"/>
  <c r="X4523" i="1"/>
  <c r="X4522" i="1"/>
  <c r="X4521" i="1"/>
  <c r="X4520" i="1"/>
  <c r="X4519" i="1"/>
  <c r="X4518" i="1"/>
  <c r="X4517" i="1"/>
  <c r="X4516" i="1"/>
  <c r="X4515" i="1"/>
  <c r="X4514" i="1"/>
  <c r="X4513" i="1"/>
  <c r="X4512" i="1"/>
  <c r="X4511" i="1"/>
  <c r="X4510" i="1"/>
  <c r="X4509" i="1"/>
  <c r="X4508" i="1"/>
  <c r="X4507" i="1"/>
  <c r="X4506" i="1"/>
  <c r="X4505" i="1"/>
  <c r="X4504" i="1"/>
  <c r="X4503" i="1"/>
  <c r="X4502" i="1"/>
  <c r="X4501" i="1"/>
  <c r="X4500" i="1"/>
  <c r="X4499" i="1"/>
  <c r="X4498" i="1"/>
  <c r="X4497" i="1"/>
  <c r="X4496" i="1"/>
  <c r="X4495" i="1"/>
  <c r="X4494" i="1"/>
  <c r="X4493" i="1"/>
  <c r="X4492" i="1"/>
  <c r="X4491" i="1"/>
  <c r="X4490" i="1"/>
  <c r="X4489" i="1"/>
  <c r="X4488" i="1"/>
  <c r="X4487" i="1"/>
  <c r="X4486" i="1"/>
  <c r="X4485" i="1"/>
  <c r="X4484" i="1"/>
  <c r="X4483" i="1"/>
  <c r="X4482" i="1"/>
  <c r="X4481" i="1"/>
  <c r="X4480" i="1"/>
  <c r="X4479" i="1"/>
  <c r="X4478" i="1"/>
  <c r="X4477" i="1"/>
  <c r="X4476" i="1"/>
  <c r="X4475" i="1"/>
  <c r="X4474" i="1"/>
  <c r="X4473" i="1"/>
  <c r="X4472" i="1"/>
  <c r="X4471" i="1"/>
  <c r="X4470" i="1"/>
  <c r="X4469" i="1"/>
  <c r="X4468" i="1"/>
  <c r="X4467" i="1"/>
  <c r="X4466" i="1"/>
  <c r="X4465" i="1"/>
  <c r="X4464" i="1"/>
  <c r="X4463" i="1"/>
  <c r="X4462" i="1"/>
  <c r="X4461" i="1"/>
  <c r="X4460" i="1"/>
  <c r="X4459" i="1"/>
  <c r="X4458" i="1"/>
  <c r="X4457" i="1"/>
  <c r="X4456" i="1"/>
  <c r="X4455" i="1"/>
  <c r="X4454" i="1"/>
  <c r="X4453" i="1"/>
  <c r="X4452" i="1"/>
  <c r="X4451" i="1"/>
  <c r="X4450" i="1"/>
  <c r="X4449" i="1"/>
  <c r="X4448" i="1"/>
  <c r="X4447" i="1"/>
  <c r="X4446" i="1"/>
  <c r="X4445" i="1"/>
  <c r="X4444" i="1"/>
  <c r="X4443" i="1"/>
  <c r="X4442" i="1"/>
  <c r="X4441" i="1"/>
  <c r="X4440" i="1"/>
  <c r="X4439" i="1"/>
  <c r="X4438" i="1"/>
  <c r="X4437" i="1"/>
  <c r="X4436" i="1"/>
  <c r="X4435" i="1"/>
  <c r="X4434" i="1"/>
  <c r="X4433" i="1"/>
  <c r="X4432" i="1"/>
  <c r="X4431" i="1"/>
  <c r="X4430" i="1"/>
  <c r="X4429" i="1"/>
  <c r="X4428" i="1"/>
  <c r="X4427" i="1"/>
  <c r="X4426" i="1"/>
  <c r="X4425" i="1"/>
  <c r="X4424" i="1"/>
  <c r="X4423" i="1"/>
  <c r="X4422" i="1"/>
  <c r="X4421" i="1"/>
  <c r="X4420" i="1"/>
  <c r="X4419" i="1"/>
  <c r="X4418" i="1"/>
  <c r="X4417" i="1"/>
  <c r="X4416" i="1"/>
  <c r="X4415" i="1"/>
  <c r="X4414" i="1"/>
  <c r="X4413" i="1"/>
  <c r="X4412" i="1"/>
  <c r="X4411" i="1"/>
  <c r="X4410" i="1"/>
  <c r="X4409" i="1"/>
  <c r="X4408" i="1"/>
  <c r="X4407" i="1"/>
  <c r="X4406" i="1"/>
  <c r="X4405" i="1"/>
  <c r="X4404" i="1"/>
  <c r="X4403" i="1"/>
  <c r="X4402" i="1"/>
  <c r="X4401" i="1"/>
  <c r="X4400" i="1"/>
  <c r="X4399" i="1"/>
  <c r="X4398" i="1"/>
  <c r="X4397" i="1"/>
  <c r="X4396" i="1"/>
  <c r="X4395" i="1"/>
  <c r="X4394" i="1"/>
  <c r="X4393" i="1"/>
  <c r="X4392" i="1"/>
  <c r="X4391" i="1"/>
  <c r="X4390" i="1"/>
  <c r="X4389" i="1"/>
  <c r="X4388" i="1"/>
  <c r="X4387" i="1"/>
  <c r="X4386" i="1"/>
  <c r="X4385" i="1"/>
  <c r="X4384" i="1"/>
  <c r="X4383" i="1"/>
  <c r="X4382" i="1"/>
  <c r="X4381" i="1"/>
  <c r="X4380" i="1"/>
  <c r="X4379" i="1"/>
  <c r="X4378" i="1"/>
  <c r="X4377" i="1"/>
  <c r="X4376" i="1"/>
  <c r="X4375" i="1"/>
  <c r="X4374" i="1"/>
  <c r="X4373" i="1"/>
  <c r="X4372" i="1"/>
  <c r="X4371" i="1"/>
  <c r="X4370" i="1"/>
  <c r="X4369" i="1"/>
  <c r="X4368" i="1"/>
  <c r="X4367" i="1"/>
  <c r="X4366" i="1"/>
  <c r="X4365" i="1"/>
  <c r="X4364" i="1"/>
  <c r="X4363" i="1"/>
  <c r="X4362" i="1"/>
  <c r="X4361" i="1"/>
  <c r="X4360" i="1"/>
  <c r="X4359" i="1"/>
  <c r="X4358" i="1"/>
  <c r="X4357" i="1"/>
  <c r="X4356" i="1"/>
  <c r="X4355" i="1"/>
  <c r="X4354" i="1"/>
  <c r="X4353" i="1"/>
  <c r="X4352" i="1"/>
  <c r="X4351" i="1"/>
  <c r="X4350" i="1"/>
  <c r="X4349" i="1"/>
  <c r="X4348" i="1"/>
  <c r="X4347" i="1"/>
  <c r="X4346" i="1"/>
  <c r="X4345" i="1"/>
  <c r="X4344" i="1"/>
  <c r="X4343" i="1"/>
  <c r="X4342" i="1"/>
  <c r="X4341" i="1"/>
  <c r="X4340" i="1"/>
  <c r="X4339" i="1"/>
  <c r="X4338" i="1"/>
  <c r="X4337" i="1"/>
  <c r="X4336" i="1"/>
  <c r="X4335" i="1"/>
  <c r="X4334" i="1"/>
  <c r="X4333" i="1"/>
  <c r="X4332" i="1"/>
  <c r="X4331" i="1"/>
  <c r="X4330" i="1"/>
  <c r="X4329" i="1"/>
  <c r="X4328" i="1"/>
  <c r="X4327" i="1"/>
  <c r="X4326" i="1"/>
  <c r="X4325" i="1"/>
  <c r="X4324" i="1"/>
  <c r="X4323" i="1"/>
  <c r="X4322" i="1"/>
  <c r="X4321" i="1"/>
  <c r="X4320" i="1"/>
  <c r="X4319" i="1"/>
  <c r="X4318" i="1"/>
  <c r="X4317" i="1"/>
  <c r="X4316" i="1"/>
  <c r="X4315" i="1"/>
  <c r="X4314" i="1"/>
  <c r="X4313" i="1"/>
  <c r="X4312" i="1"/>
  <c r="X4311" i="1"/>
  <c r="X4310" i="1"/>
  <c r="X4309" i="1"/>
  <c r="X4308" i="1"/>
  <c r="X4307" i="1"/>
  <c r="X4306" i="1"/>
  <c r="X4305" i="1"/>
  <c r="X4304" i="1"/>
  <c r="X4303" i="1"/>
  <c r="X4302" i="1"/>
  <c r="X4301" i="1"/>
  <c r="X4300" i="1"/>
  <c r="X4299" i="1"/>
  <c r="X4298" i="1"/>
  <c r="X4297" i="1"/>
  <c r="X4296" i="1"/>
  <c r="X4295" i="1"/>
  <c r="X4294" i="1"/>
  <c r="X4293" i="1"/>
  <c r="X4292" i="1"/>
  <c r="X4291" i="1"/>
  <c r="X4290" i="1"/>
  <c r="X4289" i="1"/>
  <c r="X4288" i="1"/>
  <c r="X4287" i="1"/>
  <c r="X4286" i="1"/>
  <c r="X4285" i="1"/>
  <c r="X4284" i="1"/>
  <c r="X4283" i="1"/>
  <c r="X4282" i="1"/>
  <c r="X4281" i="1"/>
  <c r="X4280" i="1"/>
  <c r="X4279" i="1"/>
  <c r="X4278" i="1"/>
  <c r="X4277" i="1"/>
  <c r="X4276" i="1"/>
  <c r="X4275" i="1"/>
  <c r="X4274" i="1"/>
  <c r="X4273" i="1"/>
  <c r="X4272" i="1"/>
  <c r="X4271" i="1"/>
  <c r="X4270" i="1"/>
  <c r="X4269" i="1"/>
  <c r="X4268" i="1"/>
  <c r="X4267" i="1"/>
  <c r="X4266" i="1"/>
  <c r="X4265" i="1"/>
  <c r="X4264" i="1"/>
  <c r="X4263" i="1"/>
  <c r="X4262" i="1"/>
  <c r="X4261" i="1"/>
  <c r="X4260" i="1"/>
  <c r="X4259" i="1"/>
  <c r="X4258" i="1"/>
  <c r="X4257" i="1"/>
  <c r="X4256" i="1"/>
  <c r="X4255" i="1"/>
  <c r="X4254" i="1"/>
  <c r="X4253" i="1"/>
  <c r="X4252" i="1"/>
  <c r="X4251" i="1"/>
  <c r="X4250" i="1"/>
  <c r="X4249" i="1"/>
  <c r="X4248" i="1"/>
  <c r="X4247" i="1"/>
  <c r="X4246" i="1"/>
  <c r="X4245" i="1"/>
  <c r="X4244" i="1"/>
  <c r="X4243" i="1"/>
  <c r="X4242" i="1"/>
  <c r="X4241" i="1"/>
  <c r="X4240" i="1"/>
  <c r="X4239" i="1"/>
  <c r="X4238" i="1"/>
  <c r="X4237" i="1"/>
  <c r="X4236" i="1"/>
  <c r="X4235" i="1"/>
  <c r="X4234" i="1"/>
  <c r="X4233" i="1"/>
  <c r="X4232" i="1"/>
  <c r="X4231" i="1"/>
  <c r="X4230" i="1"/>
  <c r="X4229" i="1"/>
  <c r="X4228" i="1"/>
  <c r="X4227" i="1"/>
  <c r="X4226" i="1"/>
  <c r="X4225" i="1"/>
  <c r="X4224" i="1"/>
  <c r="X4223" i="1"/>
  <c r="X4222" i="1"/>
  <c r="X4221" i="1"/>
  <c r="X4220" i="1"/>
  <c r="X4219" i="1"/>
  <c r="X4218" i="1"/>
  <c r="X4217" i="1"/>
  <c r="X4216" i="1"/>
  <c r="X4215" i="1"/>
  <c r="X4214" i="1"/>
  <c r="X4213" i="1"/>
  <c r="X4212" i="1"/>
  <c r="X4211" i="1"/>
  <c r="X4210" i="1"/>
  <c r="X4209" i="1"/>
  <c r="X4208" i="1"/>
  <c r="X4207" i="1"/>
  <c r="X4206" i="1"/>
  <c r="X4205" i="1"/>
  <c r="X4204" i="1"/>
  <c r="X4203" i="1"/>
  <c r="X4202" i="1"/>
  <c r="X4201" i="1"/>
  <c r="X4200" i="1"/>
  <c r="X4199" i="1"/>
  <c r="X4198" i="1"/>
  <c r="X4197" i="1"/>
  <c r="X4196" i="1"/>
  <c r="X4195" i="1"/>
  <c r="X4194" i="1"/>
  <c r="X4193" i="1"/>
  <c r="X4192" i="1"/>
  <c r="X4191" i="1"/>
  <c r="X4190" i="1"/>
  <c r="X4189" i="1"/>
  <c r="X4188" i="1"/>
  <c r="X4187" i="1"/>
  <c r="X4186" i="1"/>
  <c r="X4185" i="1"/>
  <c r="X4184" i="1"/>
  <c r="X4183" i="1"/>
  <c r="X4182" i="1"/>
  <c r="X4181" i="1"/>
  <c r="X4180" i="1"/>
  <c r="X4179" i="1"/>
  <c r="X4178" i="1"/>
  <c r="X4177" i="1"/>
  <c r="X4176" i="1"/>
  <c r="X4175" i="1"/>
  <c r="X4174" i="1"/>
  <c r="X4173" i="1"/>
  <c r="X4172" i="1"/>
  <c r="X4171" i="1"/>
  <c r="X4170" i="1"/>
  <c r="X4169" i="1"/>
  <c r="X4168" i="1"/>
  <c r="X4167" i="1"/>
  <c r="X4166" i="1"/>
  <c r="X4165" i="1"/>
  <c r="X4164" i="1"/>
  <c r="X4163" i="1"/>
  <c r="X4162" i="1"/>
  <c r="X4161" i="1"/>
  <c r="X4160" i="1"/>
  <c r="X4159" i="1"/>
  <c r="X4158" i="1"/>
  <c r="X4157" i="1"/>
  <c r="X4156" i="1"/>
  <c r="X4155" i="1"/>
  <c r="X4154" i="1"/>
  <c r="X4153" i="1"/>
  <c r="X4152" i="1"/>
  <c r="X4151" i="1"/>
  <c r="X4150" i="1"/>
  <c r="X4149" i="1"/>
  <c r="X4148" i="1"/>
  <c r="X4147" i="1"/>
  <c r="X4146" i="1"/>
  <c r="X4145" i="1"/>
  <c r="X4144" i="1"/>
  <c r="X4143" i="1"/>
  <c r="X4142" i="1"/>
  <c r="X4141" i="1"/>
  <c r="X4140" i="1"/>
  <c r="X4139" i="1"/>
  <c r="X4138" i="1"/>
  <c r="X4137" i="1"/>
  <c r="X4136" i="1"/>
  <c r="X4135" i="1"/>
  <c r="X4134" i="1"/>
  <c r="X4133" i="1"/>
  <c r="X4132" i="1"/>
  <c r="X4131" i="1"/>
  <c r="X4130" i="1"/>
  <c r="X4129" i="1"/>
  <c r="X4128" i="1"/>
  <c r="X4127" i="1"/>
  <c r="X4126" i="1"/>
  <c r="X4125" i="1"/>
  <c r="X4124" i="1"/>
  <c r="X4123" i="1"/>
  <c r="X4122" i="1"/>
  <c r="X4121" i="1"/>
  <c r="X4120" i="1"/>
  <c r="X4119" i="1"/>
  <c r="X4118" i="1"/>
  <c r="X4117" i="1"/>
  <c r="X4116" i="1"/>
  <c r="X4115" i="1"/>
  <c r="X4114" i="1"/>
  <c r="X4113" i="1"/>
  <c r="X4112" i="1"/>
  <c r="X4111" i="1"/>
  <c r="X4110" i="1"/>
  <c r="X4109" i="1"/>
  <c r="X4108" i="1"/>
  <c r="X4107" i="1"/>
  <c r="X4106" i="1"/>
  <c r="X4105" i="1"/>
  <c r="X4104" i="1"/>
  <c r="X4103" i="1"/>
  <c r="X4102" i="1"/>
  <c r="X4101" i="1"/>
  <c r="X4100" i="1"/>
  <c r="X4099" i="1"/>
  <c r="X4098" i="1"/>
  <c r="X4097" i="1"/>
  <c r="X4096" i="1"/>
  <c r="X4095" i="1"/>
  <c r="X4094" i="1"/>
  <c r="X4093" i="1"/>
  <c r="X4092" i="1"/>
  <c r="X4091" i="1"/>
  <c r="X4090" i="1"/>
  <c r="X4089" i="1"/>
  <c r="X4088" i="1"/>
  <c r="X4087" i="1"/>
  <c r="X4086" i="1"/>
  <c r="X4085" i="1"/>
  <c r="X4084" i="1"/>
  <c r="X4083" i="1"/>
  <c r="X4082" i="1"/>
  <c r="X4081" i="1"/>
  <c r="X4080" i="1"/>
  <c r="X4079" i="1"/>
  <c r="X4078" i="1"/>
  <c r="X4077" i="1"/>
  <c r="X4076" i="1"/>
  <c r="X4075" i="1"/>
  <c r="X4074" i="1"/>
  <c r="X4073" i="1"/>
  <c r="X4072" i="1"/>
  <c r="X4071" i="1"/>
  <c r="X4070" i="1"/>
  <c r="X4069" i="1"/>
  <c r="X4068" i="1"/>
  <c r="X4067" i="1"/>
  <c r="X4066" i="1"/>
  <c r="X4065" i="1"/>
  <c r="X4064" i="1"/>
  <c r="X4063" i="1"/>
  <c r="X4062" i="1"/>
  <c r="X4061" i="1"/>
  <c r="X4060" i="1"/>
  <c r="X4059" i="1"/>
  <c r="X4058" i="1"/>
  <c r="X4057" i="1"/>
  <c r="X4056" i="1"/>
  <c r="X4055" i="1"/>
  <c r="X4054" i="1"/>
  <c r="X4053" i="1"/>
  <c r="X4052" i="1"/>
  <c r="X4051" i="1"/>
  <c r="X4050" i="1"/>
  <c r="X4049" i="1"/>
  <c r="X4048" i="1"/>
  <c r="X4047" i="1"/>
  <c r="X4046" i="1"/>
  <c r="X4045" i="1"/>
  <c r="X4044" i="1"/>
  <c r="X4043" i="1"/>
  <c r="X4042" i="1"/>
  <c r="X4041" i="1"/>
  <c r="X4040" i="1"/>
  <c r="X4039" i="1"/>
  <c r="X4038" i="1"/>
  <c r="X4037" i="1"/>
  <c r="X4036" i="1"/>
  <c r="X4035" i="1"/>
  <c r="X4034" i="1"/>
  <c r="X4033" i="1"/>
  <c r="X4032" i="1"/>
  <c r="X4031" i="1"/>
  <c r="X4030" i="1"/>
  <c r="X4029" i="1"/>
  <c r="X4028" i="1"/>
  <c r="X4027" i="1"/>
  <c r="X4026" i="1"/>
  <c r="X4025" i="1"/>
  <c r="X4024" i="1"/>
  <c r="X4023" i="1"/>
  <c r="X4022" i="1"/>
  <c r="X4021" i="1"/>
  <c r="X4020" i="1"/>
  <c r="X4019" i="1"/>
  <c r="X4018" i="1"/>
  <c r="X4017" i="1"/>
  <c r="X4016" i="1"/>
  <c r="X4015" i="1"/>
  <c r="X4014" i="1"/>
  <c r="X4013" i="1"/>
  <c r="X4012" i="1"/>
  <c r="X4011" i="1"/>
  <c r="X4010" i="1"/>
  <c r="X4009" i="1"/>
  <c r="X4008" i="1"/>
  <c r="X4007" i="1"/>
  <c r="X4006" i="1"/>
  <c r="X4005" i="1"/>
  <c r="X4004" i="1"/>
  <c r="X4003" i="1"/>
  <c r="X4002" i="1"/>
  <c r="X4001" i="1"/>
  <c r="X4000" i="1"/>
  <c r="X3999" i="1"/>
  <c r="X3998" i="1"/>
  <c r="X3997" i="1"/>
  <c r="X3996" i="1"/>
  <c r="X3995" i="1"/>
  <c r="X3994" i="1"/>
  <c r="X3993" i="1"/>
  <c r="X3992" i="1"/>
  <c r="X3991" i="1"/>
  <c r="X3990" i="1"/>
  <c r="X3989" i="1"/>
  <c r="X3988" i="1"/>
  <c r="X3987" i="1"/>
  <c r="X3986" i="1"/>
  <c r="X3985" i="1"/>
  <c r="X3984" i="1"/>
  <c r="X3983" i="1"/>
  <c r="X3982" i="1"/>
  <c r="X3981" i="1"/>
  <c r="X3980" i="1"/>
  <c r="X3979" i="1"/>
  <c r="X3978" i="1"/>
  <c r="X3977" i="1"/>
  <c r="X3976" i="1"/>
  <c r="X3975" i="1"/>
  <c r="X3974" i="1"/>
  <c r="X3973" i="1"/>
  <c r="X3972" i="1"/>
  <c r="X3971" i="1"/>
  <c r="X3970" i="1"/>
  <c r="X3969" i="1"/>
  <c r="X3968" i="1"/>
  <c r="X3967" i="1"/>
  <c r="X3966" i="1"/>
  <c r="X3965" i="1"/>
  <c r="X3964" i="1"/>
  <c r="X3963" i="1"/>
  <c r="X3962" i="1"/>
  <c r="X3961" i="1"/>
  <c r="X3960" i="1"/>
  <c r="X3959" i="1"/>
  <c r="X3958" i="1"/>
  <c r="X3957" i="1"/>
  <c r="X3956" i="1"/>
  <c r="X3955" i="1"/>
  <c r="X3954" i="1"/>
  <c r="X3953" i="1"/>
  <c r="X3952" i="1"/>
  <c r="X3951" i="1"/>
  <c r="X3950" i="1"/>
  <c r="X3949" i="1"/>
  <c r="X3948" i="1"/>
  <c r="X3947" i="1"/>
  <c r="X3946" i="1"/>
  <c r="X3945" i="1"/>
  <c r="X3944" i="1"/>
  <c r="X3943" i="1"/>
  <c r="X3942" i="1"/>
  <c r="X3941" i="1"/>
  <c r="X3940" i="1"/>
  <c r="X3939" i="1"/>
  <c r="X3938" i="1"/>
  <c r="X3937" i="1"/>
  <c r="X3936" i="1"/>
  <c r="X3935" i="1"/>
  <c r="X3934" i="1"/>
  <c r="X3933" i="1"/>
  <c r="X3932" i="1"/>
  <c r="X3931" i="1"/>
  <c r="X3930" i="1"/>
  <c r="X3929" i="1"/>
  <c r="X3928" i="1"/>
  <c r="X3927" i="1"/>
  <c r="X3926" i="1"/>
  <c r="X3925" i="1"/>
  <c r="X3924" i="1"/>
  <c r="X3923" i="1"/>
  <c r="X3922" i="1"/>
  <c r="X3921" i="1"/>
  <c r="X3920" i="1"/>
  <c r="X3919" i="1"/>
  <c r="X3918" i="1"/>
  <c r="X3917" i="1"/>
  <c r="X3916" i="1"/>
  <c r="X3915" i="1"/>
  <c r="X3914" i="1"/>
  <c r="X3913" i="1"/>
  <c r="X3912" i="1"/>
  <c r="X3911" i="1"/>
  <c r="X3910" i="1"/>
  <c r="X3909" i="1"/>
  <c r="X3908" i="1"/>
  <c r="X3907" i="1"/>
  <c r="X3906" i="1"/>
  <c r="X3905" i="1"/>
  <c r="X3904" i="1"/>
  <c r="X3903" i="1"/>
  <c r="X3902" i="1"/>
  <c r="X3901" i="1"/>
  <c r="X3900" i="1"/>
  <c r="X3899" i="1"/>
  <c r="X3898" i="1"/>
  <c r="X3897" i="1"/>
  <c r="X3896" i="1"/>
  <c r="X3895" i="1"/>
  <c r="X3894" i="1"/>
  <c r="X3893" i="1"/>
  <c r="X3892" i="1"/>
  <c r="X3891" i="1"/>
  <c r="X3890" i="1"/>
  <c r="X3889" i="1"/>
  <c r="X3888" i="1"/>
  <c r="X3887" i="1"/>
  <c r="X3886" i="1"/>
  <c r="X3885" i="1"/>
  <c r="X3884" i="1"/>
  <c r="X3883" i="1"/>
  <c r="X3882" i="1"/>
  <c r="X3881" i="1"/>
  <c r="X3880" i="1"/>
  <c r="X3879" i="1"/>
  <c r="X3878" i="1"/>
  <c r="X3877" i="1"/>
  <c r="X3876" i="1"/>
  <c r="X3875" i="1"/>
  <c r="X3874" i="1"/>
  <c r="X3873" i="1"/>
  <c r="X3872" i="1"/>
  <c r="X3871" i="1"/>
  <c r="X3870" i="1"/>
  <c r="X3869" i="1"/>
  <c r="X3868" i="1"/>
  <c r="X3867" i="1"/>
  <c r="X3866" i="1"/>
  <c r="X3865" i="1"/>
  <c r="X3864" i="1"/>
  <c r="X3863" i="1"/>
  <c r="X3862" i="1"/>
  <c r="X3861" i="1"/>
  <c r="X3860" i="1"/>
  <c r="X3859" i="1"/>
  <c r="X3858" i="1"/>
  <c r="X3857" i="1"/>
  <c r="X3856" i="1"/>
  <c r="X3855" i="1"/>
  <c r="X3854" i="1"/>
  <c r="X3853" i="1"/>
  <c r="X3852" i="1"/>
  <c r="X3851" i="1"/>
  <c r="X3850" i="1"/>
  <c r="X3849" i="1"/>
  <c r="X3848" i="1"/>
  <c r="X3847" i="1"/>
  <c r="X3846" i="1"/>
  <c r="X3845" i="1"/>
  <c r="X3844" i="1"/>
  <c r="X3843" i="1"/>
  <c r="X3842" i="1"/>
  <c r="X3841" i="1"/>
  <c r="X3840" i="1"/>
  <c r="X3839" i="1"/>
  <c r="X3838" i="1"/>
  <c r="X3837" i="1"/>
  <c r="X3836" i="1"/>
  <c r="X3835" i="1"/>
  <c r="X3834" i="1"/>
  <c r="X3833" i="1"/>
  <c r="X3832" i="1"/>
  <c r="X3831" i="1"/>
  <c r="X3830" i="1"/>
  <c r="X3829" i="1"/>
  <c r="X3828" i="1"/>
  <c r="X3827" i="1"/>
  <c r="X3826" i="1"/>
  <c r="X3825" i="1"/>
  <c r="X3824" i="1"/>
  <c r="X3823" i="1"/>
  <c r="X3822" i="1"/>
  <c r="X3821" i="1"/>
  <c r="X3820" i="1"/>
  <c r="X3819" i="1"/>
  <c r="X3818" i="1"/>
  <c r="X3817" i="1"/>
  <c r="X3816" i="1"/>
  <c r="X3815" i="1"/>
  <c r="X3814" i="1"/>
  <c r="X3813" i="1"/>
  <c r="X3812" i="1"/>
  <c r="X3811" i="1"/>
  <c r="X3810" i="1"/>
  <c r="X3809" i="1"/>
  <c r="X3808" i="1"/>
  <c r="X3807" i="1"/>
  <c r="X3806" i="1"/>
  <c r="X3805" i="1"/>
  <c r="X3804" i="1"/>
  <c r="X3803" i="1"/>
  <c r="X3802" i="1"/>
  <c r="X3801" i="1"/>
  <c r="X3800" i="1"/>
  <c r="X3799" i="1"/>
  <c r="X3798" i="1"/>
  <c r="X3797" i="1"/>
  <c r="X3796" i="1"/>
  <c r="X3795" i="1"/>
  <c r="X3794" i="1"/>
  <c r="X3793" i="1"/>
  <c r="X3792" i="1"/>
  <c r="X3791" i="1"/>
  <c r="X3790" i="1"/>
  <c r="X3789" i="1"/>
  <c r="X3788" i="1"/>
  <c r="X3787" i="1"/>
  <c r="X3786" i="1"/>
  <c r="X3785" i="1"/>
  <c r="X3784" i="1"/>
  <c r="X3783" i="1"/>
  <c r="X3782" i="1"/>
  <c r="X3781" i="1"/>
  <c r="X3780" i="1"/>
  <c r="X3779" i="1"/>
  <c r="X3778" i="1"/>
  <c r="X3777" i="1"/>
  <c r="X3776" i="1"/>
  <c r="X3775" i="1"/>
  <c r="X3774" i="1"/>
  <c r="X3773" i="1"/>
  <c r="X3772" i="1"/>
  <c r="X3771" i="1"/>
  <c r="X3770" i="1"/>
  <c r="X3769" i="1"/>
  <c r="X3768" i="1"/>
  <c r="X3767" i="1"/>
  <c r="X3766" i="1"/>
  <c r="X3765" i="1"/>
  <c r="X3764" i="1"/>
  <c r="X3763" i="1"/>
  <c r="X3762" i="1"/>
  <c r="X3761" i="1"/>
  <c r="X3760" i="1"/>
  <c r="X3759" i="1"/>
  <c r="X3758" i="1"/>
  <c r="X3757" i="1"/>
  <c r="X3756" i="1"/>
  <c r="X3755" i="1"/>
  <c r="X3754" i="1"/>
  <c r="X3753" i="1"/>
  <c r="X3752" i="1"/>
  <c r="X3751" i="1"/>
  <c r="X3750" i="1"/>
  <c r="X3749" i="1"/>
  <c r="X3748" i="1"/>
  <c r="X3747" i="1"/>
  <c r="X3746" i="1"/>
  <c r="X3745" i="1"/>
  <c r="X3744" i="1"/>
  <c r="X3743" i="1"/>
  <c r="X3742" i="1"/>
  <c r="X3741" i="1"/>
  <c r="X3740" i="1"/>
  <c r="X3739" i="1"/>
  <c r="X3738" i="1"/>
  <c r="X3737" i="1"/>
  <c r="X3736" i="1"/>
  <c r="X3735" i="1"/>
  <c r="X3734" i="1"/>
  <c r="X3733" i="1"/>
  <c r="X3732" i="1"/>
  <c r="X3731" i="1"/>
  <c r="X3730" i="1"/>
  <c r="X3729" i="1"/>
  <c r="X3728" i="1"/>
  <c r="X3727" i="1"/>
  <c r="X3726" i="1"/>
  <c r="X3725" i="1"/>
  <c r="X3724" i="1"/>
  <c r="X3723" i="1"/>
  <c r="X3722" i="1"/>
  <c r="X3721" i="1"/>
  <c r="X3720" i="1"/>
  <c r="X3719" i="1"/>
  <c r="X3718" i="1"/>
  <c r="X3717" i="1"/>
  <c r="X3716" i="1"/>
  <c r="X3715" i="1"/>
  <c r="X3714" i="1"/>
  <c r="X3713" i="1"/>
  <c r="X3712" i="1"/>
  <c r="X3711" i="1"/>
  <c r="X3710" i="1"/>
  <c r="X3709" i="1"/>
  <c r="X3708" i="1"/>
  <c r="X3707" i="1"/>
  <c r="X3706" i="1"/>
  <c r="X3705" i="1"/>
  <c r="X3704" i="1"/>
  <c r="X3703" i="1"/>
  <c r="X3702" i="1"/>
  <c r="X3701" i="1"/>
  <c r="X3700" i="1"/>
  <c r="X3699" i="1"/>
  <c r="X3698" i="1"/>
  <c r="X3697" i="1"/>
  <c r="X3696" i="1"/>
  <c r="X3695" i="1"/>
  <c r="X3694" i="1"/>
  <c r="X3693" i="1"/>
  <c r="X3692" i="1"/>
  <c r="X3691" i="1"/>
  <c r="X3690" i="1"/>
  <c r="X3689" i="1"/>
  <c r="X3688" i="1"/>
  <c r="X3687" i="1"/>
  <c r="X3686" i="1"/>
  <c r="X3685" i="1"/>
  <c r="X3684" i="1"/>
  <c r="X3683" i="1"/>
  <c r="X3682" i="1"/>
  <c r="X3681" i="1"/>
  <c r="X3680" i="1"/>
  <c r="X3679" i="1"/>
  <c r="X3678" i="1"/>
  <c r="X3677" i="1"/>
  <c r="X3676" i="1"/>
  <c r="X3675" i="1"/>
  <c r="X3674" i="1"/>
  <c r="X3673" i="1"/>
  <c r="X3672" i="1"/>
  <c r="X3671" i="1"/>
  <c r="X3670" i="1"/>
  <c r="X3669" i="1"/>
  <c r="X3668" i="1"/>
  <c r="X3667" i="1"/>
  <c r="X3666" i="1"/>
  <c r="X3665" i="1"/>
  <c r="X3664" i="1"/>
  <c r="X3663" i="1"/>
  <c r="X3662" i="1"/>
  <c r="X3661" i="1"/>
  <c r="X3660" i="1"/>
  <c r="X3659" i="1"/>
  <c r="X3658" i="1"/>
  <c r="X3657" i="1"/>
  <c r="X3656" i="1"/>
  <c r="X3655" i="1"/>
  <c r="X3654" i="1"/>
  <c r="X3653" i="1"/>
  <c r="X3652" i="1"/>
  <c r="X3651" i="1"/>
  <c r="X3650" i="1"/>
  <c r="X3649" i="1"/>
  <c r="X3648" i="1"/>
  <c r="X3647" i="1"/>
  <c r="X3646" i="1"/>
  <c r="X3645" i="1"/>
  <c r="X3644" i="1"/>
  <c r="X3643" i="1"/>
  <c r="X3642" i="1"/>
  <c r="X3641" i="1"/>
  <c r="X3640" i="1"/>
  <c r="X3639" i="1"/>
  <c r="X3638" i="1"/>
  <c r="X3637" i="1"/>
  <c r="X3636" i="1"/>
  <c r="X3635" i="1"/>
  <c r="X3634" i="1"/>
  <c r="X3633" i="1"/>
  <c r="X3632" i="1"/>
  <c r="X3631" i="1"/>
  <c r="X3630" i="1"/>
  <c r="X3629" i="1"/>
  <c r="X3628" i="1"/>
  <c r="X3627" i="1"/>
  <c r="X3626" i="1"/>
  <c r="X3625" i="1"/>
  <c r="X3624" i="1"/>
  <c r="X3623" i="1"/>
  <c r="X3622" i="1"/>
  <c r="X3621" i="1"/>
  <c r="X3620" i="1"/>
  <c r="X3619" i="1"/>
  <c r="X3618" i="1"/>
  <c r="X3617" i="1"/>
  <c r="X3616" i="1"/>
  <c r="X3615" i="1"/>
  <c r="X3614" i="1"/>
  <c r="X3613" i="1"/>
  <c r="X3612" i="1"/>
  <c r="X3611" i="1"/>
  <c r="X3610" i="1"/>
  <c r="X3609" i="1"/>
  <c r="X3608" i="1"/>
  <c r="X3607" i="1"/>
  <c r="X3606" i="1"/>
  <c r="X3605" i="1"/>
  <c r="X3604" i="1"/>
  <c r="X3603" i="1"/>
  <c r="X3602" i="1"/>
  <c r="X3601" i="1"/>
  <c r="X3600" i="1"/>
  <c r="X3599" i="1"/>
  <c r="X3598" i="1"/>
  <c r="X3597" i="1"/>
  <c r="X3596" i="1"/>
  <c r="X3595" i="1"/>
  <c r="X3594" i="1"/>
  <c r="X3593" i="1"/>
  <c r="X3592" i="1"/>
  <c r="X3591" i="1"/>
  <c r="X3590" i="1"/>
  <c r="X3589" i="1"/>
  <c r="X3588" i="1"/>
  <c r="X3587" i="1"/>
  <c r="X3586" i="1"/>
  <c r="X3585" i="1"/>
  <c r="X3584" i="1"/>
  <c r="X3583" i="1"/>
  <c r="X3582" i="1"/>
  <c r="X3581" i="1"/>
  <c r="X3580" i="1"/>
  <c r="X3579" i="1"/>
  <c r="X3578" i="1"/>
  <c r="X3577" i="1"/>
  <c r="X3576" i="1"/>
  <c r="X3575" i="1"/>
  <c r="X3574" i="1"/>
  <c r="X3573" i="1"/>
  <c r="X3572" i="1"/>
  <c r="X3571" i="1"/>
  <c r="X3570" i="1"/>
  <c r="X3569" i="1"/>
  <c r="X3568" i="1"/>
  <c r="X3567" i="1"/>
  <c r="X3566" i="1"/>
  <c r="X3565" i="1"/>
  <c r="X3564" i="1"/>
  <c r="X3563" i="1"/>
  <c r="X3562" i="1"/>
  <c r="X3561" i="1"/>
  <c r="X3560" i="1"/>
  <c r="X3559" i="1"/>
  <c r="X3558" i="1"/>
  <c r="X3557" i="1"/>
  <c r="X3556" i="1"/>
  <c r="X3555" i="1"/>
  <c r="X3554" i="1"/>
  <c r="X3553" i="1"/>
  <c r="X3552" i="1"/>
  <c r="X3551" i="1"/>
  <c r="X3550" i="1"/>
  <c r="X3549" i="1"/>
  <c r="X3548" i="1"/>
  <c r="X3547" i="1"/>
  <c r="X3546" i="1"/>
  <c r="X3545" i="1"/>
  <c r="X3544" i="1"/>
  <c r="X3543" i="1"/>
  <c r="X3542" i="1"/>
  <c r="X3541" i="1"/>
  <c r="X3540" i="1"/>
  <c r="X3539" i="1"/>
  <c r="X3538" i="1"/>
  <c r="X3537" i="1"/>
  <c r="X3536" i="1"/>
  <c r="X3535" i="1"/>
  <c r="X3534" i="1"/>
  <c r="X3533" i="1"/>
  <c r="X3532" i="1"/>
  <c r="X3531" i="1"/>
  <c r="X3530" i="1"/>
  <c r="X3529" i="1"/>
  <c r="X3528" i="1"/>
  <c r="X3527" i="1"/>
  <c r="X3526" i="1"/>
  <c r="X3525" i="1"/>
  <c r="X3524" i="1"/>
  <c r="X3523" i="1"/>
  <c r="X3522" i="1"/>
  <c r="X3521" i="1"/>
  <c r="X3520" i="1"/>
  <c r="X3519" i="1"/>
  <c r="X3518" i="1"/>
  <c r="X3517" i="1"/>
  <c r="X3516" i="1"/>
  <c r="X3515" i="1"/>
  <c r="X3514" i="1"/>
  <c r="X3513" i="1"/>
  <c r="X3512" i="1"/>
  <c r="X3511" i="1"/>
  <c r="X3510" i="1"/>
  <c r="X3509" i="1"/>
  <c r="X3508" i="1"/>
  <c r="X3507" i="1"/>
  <c r="X3506" i="1"/>
  <c r="X3505" i="1"/>
  <c r="X3504" i="1"/>
  <c r="X3503" i="1"/>
  <c r="X3502" i="1"/>
  <c r="X3501" i="1"/>
  <c r="X3500" i="1"/>
  <c r="X3499" i="1"/>
  <c r="X3498" i="1"/>
  <c r="X3497" i="1"/>
  <c r="X3496" i="1"/>
  <c r="X3495" i="1"/>
  <c r="X3494" i="1"/>
  <c r="X3493" i="1"/>
  <c r="X3492" i="1"/>
  <c r="X3491" i="1"/>
  <c r="X3490" i="1"/>
  <c r="X3489" i="1"/>
  <c r="X3488" i="1"/>
  <c r="X3487" i="1"/>
  <c r="X3486" i="1"/>
  <c r="X3485" i="1"/>
  <c r="X3484" i="1"/>
  <c r="X3483" i="1"/>
  <c r="X3482" i="1"/>
  <c r="X3481" i="1"/>
  <c r="X3480" i="1"/>
  <c r="X3479" i="1"/>
  <c r="X3478" i="1"/>
  <c r="X3477" i="1"/>
  <c r="X3476" i="1"/>
  <c r="X3475" i="1"/>
  <c r="X3474" i="1"/>
  <c r="X3473" i="1"/>
  <c r="X3472" i="1"/>
  <c r="X3471" i="1"/>
  <c r="X3470" i="1"/>
  <c r="X3469" i="1"/>
  <c r="X3468" i="1"/>
  <c r="X3467" i="1"/>
  <c r="X3466" i="1"/>
  <c r="X3465" i="1"/>
  <c r="X3464" i="1"/>
  <c r="X3463" i="1"/>
  <c r="X3462" i="1"/>
  <c r="X3461" i="1"/>
  <c r="X3460" i="1"/>
  <c r="X3459" i="1"/>
  <c r="X3458" i="1"/>
  <c r="X3457" i="1"/>
  <c r="X3456" i="1"/>
  <c r="X3455" i="1"/>
  <c r="X3454" i="1"/>
  <c r="X3453" i="1"/>
  <c r="X3452" i="1"/>
  <c r="X3451" i="1"/>
  <c r="X3450" i="1"/>
  <c r="X3449" i="1"/>
  <c r="X3448" i="1"/>
  <c r="X3447" i="1"/>
  <c r="X3446" i="1"/>
  <c r="X3445" i="1"/>
  <c r="X3444" i="1"/>
  <c r="X3443" i="1"/>
  <c r="X3442" i="1"/>
  <c r="X3441" i="1"/>
  <c r="X3440" i="1"/>
  <c r="X3439" i="1"/>
  <c r="X3438" i="1"/>
  <c r="X3437" i="1"/>
  <c r="X3436" i="1"/>
  <c r="X3435" i="1"/>
  <c r="X3434" i="1"/>
  <c r="X3433" i="1"/>
  <c r="X3432" i="1"/>
  <c r="X3431" i="1"/>
  <c r="X3430" i="1"/>
  <c r="X3429" i="1"/>
  <c r="X3428" i="1"/>
  <c r="X3427" i="1"/>
  <c r="X3426" i="1"/>
  <c r="X3425" i="1"/>
  <c r="X3424" i="1"/>
  <c r="X3423" i="1"/>
  <c r="X3422" i="1"/>
  <c r="X3421" i="1"/>
  <c r="X3420" i="1"/>
  <c r="X3419" i="1"/>
  <c r="X3418" i="1"/>
  <c r="X3417" i="1"/>
  <c r="X3416" i="1"/>
  <c r="X3415" i="1"/>
  <c r="X3414" i="1"/>
  <c r="X3413" i="1"/>
  <c r="X3412" i="1"/>
  <c r="X3411" i="1"/>
  <c r="X3410" i="1"/>
  <c r="X3409" i="1"/>
  <c r="X3408" i="1"/>
  <c r="X3407" i="1"/>
  <c r="X3406" i="1"/>
  <c r="X3405" i="1"/>
  <c r="X3404" i="1"/>
  <c r="X3403" i="1"/>
  <c r="X3402" i="1"/>
  <c r="X3401" i="1"/>
  <c r="X3400" i="1"/>
  <c r="X3399" i="1"/>
  <c r="X3398" i="1"/>
  <c r="X3397" i="1"/>
  <c r="X3396" i="1"/>
  <c r="X3395" i="1"/>
  <c r="X3394" i="1"/>
  <c r="X3393" i="1"/>
  <c r="X3392" i="1"/>
  <c r="X3391" i="1"/>
  <c r="X3390" i="1"/>
  <c r="X3389" i="1"/>
  <c r="X3388" i="1"/>
  <c r="X3387" i="1"/>
  <c r="X3386" i="1"/>
  <c r="X3385" i="1"/>
  <c r="X3384" i="1"/>
  <c r="X3383" i="1"/>
  <c r="X3382" i="1"/>
  <c r="X3381" i="1"/>
  <c r="X3380" i="1"/>
  <c r="X3379" i="1"/>
  <c r="X3378" i="1"/>
  <c r="X3377" i="1"/>
  <c r="X3376" i="1"/>
  <c r="X3375" i="1"/>
  <c r="X3374" i="1"/>
  <c r="X3373" i="1"/>
  <c r="X3372" i="1"/>
  <c r="X3371" i="1"/>
  <c r="X3370" i="1"/>
  <c r="X3369" i="1"/>
  <c r="X3368" i="1"/>
  <c r="X3367" i="1"/>
  <c r="X3366" i="1"/>
  <c r="X3365" i="1"/>
  <c r="X3364" i="1"/>
  <c r="X3363" i="1"/>
  <c r="X3362" i="1"/>
  <c r="X3361" i="1"/>
  <c r="X3360" i="1"/>
  <c r="X3359" i="1"/>
  <c r="X3358" i="1"/>
  <c r="X3357" i="1"/>
  <c r="X3356" i="1"/>
  <c r="X3355" i="1"/>
  <c r="X3354" i="1"/>
  <c r="X3353" i="1"/>
  <c r="X3352" i="1"/>
  <c r="X3351" i="1"/>
  <c r="X3350" i="1"/>
  <c r="X3349" i="1"/>
  <c r="X3348" i="1"/>
  <c r="X3347" i="1"/>
  <c r="X3346" i="1"/>
  <c r="X3345" i="1"/>
  <c r="X3344" i="1"/>
  <c r="X3343" i="1"/>
  <c r="X3342" i="1"/>
  <c r="X3341" i="1"/>
  <c r="X3340" i="1"/>
  <c r="X3339" i="1"/>
  <c r="X3338" i="1"/>
  <c r="X3337" i="1"/>
  <c r="X3336" i="1"/>
  <c r="X3335" i="1"/>
  <c r="X3334" i="1"/>
  <c r="X3333" i="1"/>
  <c r="X3332" i="1"/>
  <c r="X3331" i="1"/>
  <c r="X3330" i="1"/>
  <c r="X3329" i="1"/>
  <c r="X3328" i="1"/>
  <c r="X3327" i="1"/>
  <c r="X3326" i="1"/>
  <c r="X3325" i="1"/>
  <c r="X3324" i="1"/>
  <c r="X3323" i="1"/>
  <c r="X3322" i="1"/>
  <c r="X3321" i="1"/>
  <c r="X3320" i="1"/>
  <c r="X3319" i="1"/>
  <c r="X3318" i="1"/>
  <c r="X3317" i="1"/>
  <c r="X3316" i="1"/>
  <c r="X3315" i="1"/>
  <c r="X3314" i="1"/>
  <c r="X3313" i="1"/>
  <c r="X3312" i="1"/>
  <c r="X3311" i="1"/>
  <c r="X3310" i="1"/>
  <c r="X3309" i="1"/>
  <c r="X3308" i="1"/>
  <c r="X3307" i="1"/>
  <c r="X3306" i="1"/>
  <c r="X3305" i="1"/>
  <c r="X3304" i="1"/>
  <c r="X3303" i="1"/>
  <c r="X3302" i="1"/>
  <c r="X3301" i="1"/>
  <c r="X3300" i="1"/>
  <c r="X3299" i="1"/>
  <c r="X3298" i="1"/>
  <c r="X3297" i="1"/>
  <c r="X3296" i="1"/>
  <c r="X3295" i="1"/>
  <c r="X3294" i="1"/>
  <c r="X3293" i="1"/>
  <c r="X3292" i="1"/>
  <c r="X3291" i="1"/>
  <c r="X3290" i="1"/>
  <c r="X3289" i="1"/>
  <c r="X3288" i="1"/>
  <c r="X3287" i="1"/>
  <c r="X3286" i="1"/>
  <c r="X3285" i="1"/>
  <c r="X3284" i="1"/>
  <c r="X3283" i="1"/>
  <c r="X3282" i="1"/>
  <c r="X3281" i="1"/>
  <c r="X3280" i="1"/>
  <c r="X3279" i="1"/>
  <c r="X3278" i="1"/>
  <c r="X3277" i="1"/>
  <c r="X3276" i="1"/>
  <c r="X3275" i="1"/>
  <c r="X3274" i="1"/>
  <c r="X3273" i="1"/>
  <c r="X3272" i="1"/>
  <c r="X3271" i="1"/>
  <c r="X3270" i="1"/>
  <c r="X3269" i="1"/>
  <c r="X3268" i="1"/>
  <c r="X3267" i="1"/>
  <c r="X3266" i="1"/>
  <c r="X3265" i="1"/>
  <c r="X3264" i="1"/>
  <c r="X3263" i="1"/>
  <c r="X3262" i="1"/>
  <c r="X3261" i="1"/>
  <c r="X3260" i="1"/>
  <c r="X3259" i="1"/>
  <c r="X3258" i="1"/>
  <c r="X3257" i="1"/>
  <c r="X3256" i="1"/>
  <c r="X3255" i="1"/>
  <c r="X3254" i="1"/>
  <c r="X3253" i="1"/>
  <c r="X3252" i="1"/>
  <c r="X3251" i="1"/>
  <c r="X3250" i="1"/>
  <c r="X3249" i="1"/>
  <c r="X3248" i="1"/>
  <c r="X3247" i="1"/>
  <c r="X3246" i="1"/>
  <c r="X3245" i="1"/>
  <c r="X3244" i="1"/>
  <c r="X3243" i="1"/>
  <c r="X3242" i="1"/>
  <c r="X3241" i="1"/>
  <c r="X3240" i="1"/>
  <c r="X3239" i="1"/>
  <c r="X3238" i="1"/>
  <c r="X3237" i="1"/>
  <c r="X3236" i="1"/>
  <c r="X3235" i="1"/>
  <c r="X3234" i="1"/>
  <c r="X3233" i="1"/>
  <c r="X3232" i="1"/>
  <c r="X3231" i="1"/>
  <c r="X3230" i="1"/>
  <c r="X3229" i="1"/>
  <c r="X3228" i="1"/>
  <c r="X3227" i="1"/>
  <c r="X3226" i="1"/>
  <c r="X3225" i="1"/>
  <c r="X3224" i="1"/>
  <c r="X3223" i="1"/>
  <c r="X3222" i="1"/>
  <c r="X3221" i="1"/>
  <c r="X3220" i="1"/>
  <c r="X3219" i="1"/>
  <c r="X3218" i="1"/>
  <c r="X3217" i="1"/>
  <c r="X3216" i="1"/>
  <c r="X3215" i="1"/>
  <c r="X3214" i="1"/>
  <c r="X3213" i="1"/>
  <c r="X3212" i="1"/>
  <c r="X3211" i="1"/>
  <c r="X3210" i="1"/>
  <c r="X3209" i="1"/>
  <c r="X3208" i="1"/>
  <c r="X3207" i="1"/>
  <c r="X3206" i="1"/>
  <c r="X3205" i="1"/>
  <c r="X3204" i="1"/>
  <c r="X3203" i="1"/>
  <c r="X3202" i="1"/>
  <c r="X3201" i="1"/>
  <c r="X3200" i="1"/>
  <c r="X3199" i="1"/>
  <c r="X3198" i="1"/>
  <c r="X3197" i="1"/>
  <c r="X3196" i="1"/>
  <c r="X3195" i="1"/>
  <c r="X3194" i="1"/>
  <c r="X3193" i="1"/>
  <c r="X3192" i="1"/>
  <c r="X3191" i="1"/>
  <c r="X3190" i="1"/>
  <c r="X3189" i="1"/>
  <c r="X3188" i="1"/>
  <c r="X3187" i="1"/>
  <c r="X3186" i="1"/>
  <c r="X3185" i="1"/>
  <c r="X3184" i="1"/>
  <c r="X3183" i="1"/>
  <c r="X3182" i="1"/>
  <c r="X3181" i="1"/>
  <c r="X3180" i="1"/>
  <c r="X3179" i="1"/>
  <c r="X3178" i="1"/>
  <c r="X3177" i="1"/>
  <c r="X3176" i="1"/>
  <c r="X3175" i="1"/>
  <c r="X3174" i="1"/>
  <c r="X3173" i="1"/>
  <c r="X3172" i="1"/>
  <c r="X3171" i="1"/>
  <c r="X3170" i="1"/>
  <c r="X3169" i="1"/>
  <c r="X3168" i="1"/>
  <c r="X3167" i="1"/>
  <c r="X3166" i="1"/>
  <c r="X3165" i="1"/>
  <c r="X3164" i="1"/>
  <c r="X3163" i="1"/>
  <c r="X3162" i="1"/>
  <c r="X3161" i="1"/>
  <c r="X3160" i="1"/>
  <c r="X3159" i="1"/>
  <c r="X3158" i="1"/>
  <c r="X3157" i="1"/>
  <c r="X3156" i="1"/>
  <c r="X3155" i="1"/>
  <c r="X3154" i="1"/>
  <c r="X3153" i="1"/>
  <c r="X3152" i="1"/>
  <c r="X3151" i="1"/>
  <c r="X3150" i="1"/>
  <c r="X3149" i="1"/>
  <c r="X3148" i="1"/>
  <c r="X3147" i="1"/>
  <c r="X3146" i="1"/>
  <c r="X3145" i="1"/>
  <c r="X3144" i="1"/>
  <c r="X3143" i="1"/>
  <c r="X3142" i="1"/>
  <c r="X3141" i="1"/>
  <c r="X3140" i="1"/>
  <c r="X3139" i="1"/>
  <c r="X3138" i="1"/>
  <c r="X3137" i="1"/>
  <c r="X3136" i="1"/>
  <c r="X3135" i="1"/>
  <c r="X3134" i="1"/>
  <c r="X3133" i="1"/>
  <c r="X3132" i="1"/>
  <c r="X3131" i="1"/>
  <c r="X3130" i="1"/>
  <c r="X3129" i="1"/>
  <c r="X3128" i="1"/>
  <c r="X3127" i="1"/>
  <c r="X3126" i="1"/>
  <c r="X3125" i="1"/>
  <c r="X3124" i="1"/>
  <c r="X3123" i="1"/>
  <c r="X3122" i="1"/>
  <c r="X3121" i="1"/>
  <c r="X3120" i="1"/>
  <c r="X3119" i="1"/>
  <c r="X3118" i="1"/>
  <c r="X3117" i="1"/>
  <c r="X3116" i="1"/>
  <c r="X3115" i="1"/>
  <c r="X3114" i="1"/>
  <c r="X3113" i="1"/>
  <c r="X3112" i="1"/>
  <c r="X3111" i="1"/>
  <c r="X3110" i="1"/>
  <c r="X3109" i="1"/>
  <c r="X3108" i="1"/>
  <c r="X3107" i="1"/>
  <c r="X3106" i="1"/>
  <c r="X3105" i="1"/>
  <c r="X3104" i="1"/>
  <c r="X3103" i="1"/>
  <c r="X3102" i="1"/>
  <c r="X3101" i="1"/>
  <c r="X3100" i="1"/>
  <c r="X3099" i="1"/>
  <c r="X3098" i="1"/>
  <c r="X3097" i="1"/>
  <c r="X3096" i="1"/>
  <c r="X3095" i="1"/>
  <c r="X3094" i="1"/>
  <c r="X3093" i="1"/>
  <c r="X3092" i="1"/>
  <c r="X3091" i="1"/>
  <c r="X3090" i="1"/>
  <c r="X3089" i="1"/>
  <c r="X3088" i="1"/>
  <c r="X3087" i="1"/>
  <c r="X3086" i="1"/>
  <c r="X3085" i="1"/>
  <c r="X3084" i="1"/>
  <c r="X3083" i="1"/>
  <c r="X3082" i="1"/>
  <c r="X3081" i="1"/>
  <c r="X3080" i="1"/>
  <c r="X3079" i="1"/>
  <c r="X3078" i="1"/>
  <c r="X3077" i="1"/>
  <c r="X3076" i="1"/>
  <c r="X3075" i="1"/>
  <c r="X3074" i="1"/>
  <c r="X3073" i="1"/>
  <c r="X3072" i="1"/>
  <c r="X3071" i="1"/>
  <c r="X3070" i="1"/>
  <c r="X3069" i="1"/>
  <c r="X3068" i="1"/>
  <c r="X3067" i="1"/>
  <c r="X3066" i="1"/>
  <c r="X3065" i="1"/>
  <c r="X3064" i="1"/>
  <c r="X3063" i="1"/>
  <c r="X3062" i="1"/>
  <c r="X3061" i="1"/>
  <c r="X3060" i="1"/>
  <c r="X3059" i="1"/>
  <c r="X3058" i="1"/>
  <c r="X3057" i="1"/>
  <c r="X3056" i="1"/>
  <c r="X3055" i="1"/>
  <c r="X3054" i="1"/>
  <c r="X3053" i="1"/>
  <c r="X3052" i="1"/>
  <c r="X3051" i="1"/>
  <c r="X3050" i="1"/>
  <c r="X3049" i="1"/>
  <c r="X3048" i="1"/>
  <c r="X3047" i="1"/>
  <c r="X3046" i="1"/>
  <c r="X3045" i="1"/>
  <c r="X3044" i="1"/>
  <c r="X3043" i="1"/>
  <c r="X3042" i="1"/>
  <c r="X3041" i="1"/>
  <c r="X3040" i="1"/>
  <c r="X3039" i="1"/>
  <c r="X3038" i="1"/>
  <c r="X3037" i="1"/>
  <c r="X3036" i="1"/>
  <c r="X3035" i="1"/>
  <c r="X3034" i="1"/>
  <c r="X3033" i="1"/>
  <c r="X3032" i="1"/>
  <c r="X3031" i="1"/>
  <c r="X3030" i="1"/>
  <c r="X3029" i="1"/>
  <c r="X3028" i="1"/>
  <c r="X3027" i="1"/>
  <c r="X3026" i="1"/>
  <c r="X3025" i="1"/>
  <c r="X3024" i="1"/>
  <c r="X3023" i="1"/>
  <c r="X3022" i="1"/>
  <c r="X3021" i="1"/>
  <c r="X3020" i="1"/>
  <c r="X3019" i="1"/>
  <c r="X3018" i="1"/>
  <c r="X3017" i="1"/>
  <c r="X3016" i="1"/>
  <c r="X3015" i="1"/>
  <c r="X3014" i="1"/>
  <c r="X3013" i="1"/>
  <c r="X3012" i="1"/>
  <c r="X3011" i="1"/>
  <c r="X3010" i="1"/>
  <c r="X3009" i="1"/>
  <c r="X3008" i="1"/>
  <c r="X3007" i="1"/>
  <c r="X3006" i="1"/>
  <c r="X3005" i="1"/>
  <c r="X3004" i="1"/>
  <c r="X3003" i="1"/>
  <c r="X3002" i="1"/>
  <c r="X3001" i="1"/>
  <c r="X3000" i="1"/>
  <c r="X2999" i="1"/>
  <c r="X2998" i="1"/>
  <c r="X2997" i="1"/>
  <c r="X2996" i="1"/>
  <c r="X2995" i="1"/>
  <c r="X2994" i="1"/>
  <c r="X2993" i="1"/>
  <c r="X2992" i="1"/>
  <c r="X2991" i="1"/>
  <c r="X2990" i="1"/>
  <c r="X2989" i="1"/>
  <c r="X2988" i="1"/>
  <c r="X2987" i="1"/>
  <c r="X2986" i="1"/>
  <c r="X2985" i="1"/>
  <c r="X2984" i="1"/>
  <c r="X2983" i="1"/>
  <c r="X2982" i="1"/>
  <c r="X2981" i="1"/>
  <c r="X2980" i="1"/>
  <c r="X2979" i="1"/>
  <c r="X2978" i="1"/>
  <c r="X2977" i="1"/>
  <c r="X2976" i="1"/>
  <c r="X2975" i="1"/>
  <c r="X2974" i="1"/>
  <c r="X2973" i="1"/>
  <c r="X2972" i="1"/>
  <c r="X2971" i="1"/>
  <c r="X2970" i="1"/>
  <c r="X2969" i="1"/>
  <c r="X2968" i="1"/>
  <c r="X2967" i="1"/>
  <c r="X2966" i="1"/>
  <c r="X2965" i="1"/>
  <c r="X2964" i="1"/>
  <c r="X2963" i="1"/>
  <c r="X2962" i="1"/>
  <c r="X2961" i="1"/>
  <c r="X2960" i="1"/>
  <c r="X2959" i="1"/>
  <c r="X2958" i="1"/>
  <c r="X2957" i="1"/>
  <c r="X2956" i="1"/>
  <c r="X2955" i="1"/>
  <c r="X2954" i="1"/>
  <c r="X2953" i="1"/>
  <c r="X2952" i="1"/>
  <c r="X2951" i="1"/>
  <c r="X2950" i="1"/>
  <c r="X2949" i="1"/>
  <c r="X2948" i="1"/>
  <c r="X2947" i="1"/>
  <c r="X2946" i="1"/>
  <c r="X2945" i="1"/>
  <c r="X2944" i="1"/>
  <c r="X2943" i="1"/>
  <c r="X2942" i="1"/>
  <c r="X2941" i="1"/>
  <c r="X2940" i="1"/>
  <c r="X2939" i="1"/>
  <c r="X2938" i="1"/>
  <c r="X2937" i="1"/>
  <c r="X2936" i="1"/>
  <c r="X2935" i="1"/>
  <c r="X2934" i="1"/>
  <c r="X2933" i="1"/>
  <c r="X2932" i="1"/>
  <c r="X2931" i="1"/>
  <c r="X2930" i="1"/>
  <c r="X2929" i="1"/>
  <c r="X2928" i="1"/>
  <c r="X2927" i="1"/>
  <c r="X2926" i="1"/>
  <c r="X2925" i="1"/>
  <c r="X2924" i="1"/>
  <c r="X2923" i="1"/>
  <c r="X2922" i="1"/>
  <c r="X2921" i="1"/>
  <c r="X2920" i="1"/>
  <c r="X2919" i="1"/>
  <c r="X2918" i="1"/>
  <c r="X2917" i="1"/>
  <c r="X2916" i="1"/>
  <c r="X2915" i="1"/>
  <c r="X2914" i="1"/>
  <c r="X2913" i="1"/>
  <c r="X2912" i="1"/>
  <c r="X2911" i="1"/>
  <c r="X2910" i="1"/>
  <c r="X2909" i="1"/>
  <c r="X2908" i="1"/>
  <c r="X2907" i="1"/>
  <c r="X2906" i="1"/>
  <c r="X2905" i="1"/>
  <c r="X2904" i="1"/>
  <c r="X2903" i="1"/>
  <c r="X2902" i="1"/>
  <c r="X2901" i="1"/>
  <c r="X2900" i="1"/>
  <c r="X2899" i="1"/>
  <c r="X2898" i="1"/>
  <c r="X2897" i="1"/>
  <c r="X2896" i="1"/>
  <c r="X2895" i="1"/>
  <c r="X2894" i="1"/>
  <c r="X2893" i="1"/>
  <c r="X2892" i="1"/>
  <c r="X2891" i="1"/>
  <c r="X2890" i="1"/>
  <c r="X2889" i="1"/>
  <c r="X2888" i="1"/>
  <c r="X2887" i="1"/>
  <c r="X2886" i="1"/>
  <c r="X2885" i="1"/>
  <c r="X2884" i="1"/>
  <c r="X2883" i="1"/>
  <c r="X2882" i="1"/>
  <c r="X2881" i="1"/>
  <c r="X2880" i="1"/>
  <c r="X2879" i="1"/>
  <c r="X2878" i="1"/>
  <c r="X2877" i="1"/>
  <c r="X2876" i="1"/>
  <c r="X2875" i="1"/>
  <c r="X2874" i="1"/>
  <c r="X2873" i="1"/>
  <c r="X2872" i="1"/>
  <c r="X2871" i="1"/>
  <c r="X2870" i="1"/>
  <c r="X2869" i="1"/>
  <c r="X2868" i="1"/>
  <c r="X2867" i="1"/>
  <c r="X2866" i="1"/>
  <c r="X2865" i="1"/>
  <c r="X2864" i="1"/>
  <c r="X2863" i="1"/>
  <c r="X2862" i="1"/>
  <c r="X2861" i="1"/>
  <c r="X2860" i="1"/>
  <c r="X2859" i="1"/>
  <c r="X2858" i="1"/>
  <c r="X2857" i="1"/>
  <c r="X2856" i="1"/>
  <c r="X2855" i="1"/>
  <c r="X2854" i="1"/>
  <c r="X2853" i="1"/>
  <c r="X2852" i="1"/>
  <c r="X2851" i="1"/>
  <c r="X2850" i="1"/>
  <c r="X2849" i="1"/>
  <c r="X2848" i="1"/>
  <c r="X2847" i="1"/>
  <c r="X2846" i="1"/>
  <c r="X2845" i="1"/>
  <c r="X2844" i="1"/>
  <c r="X2843" i="1"/>
  <c r="X2842" i="1"/>
  <c r="X2841" i="1"/>
  <c r="X2840" i="1"/>
  <c r="X2839" i="1"/>
  <c r="X2838" i="1"/>
  <c r="X2837" i="1"/>
  <c r="X2836" i="1"/>
  <c r="X2835" i="1"/>
  <c r="X2834" i="1"/>
  <c r="X2833" i="1"/>
  <c r="X2832" i="1"/>
  <c r="X2831" i="1"/>
  <c r="X2830" i="1"/>
  <c r="X2829" i="1"/>
  <c r="X2828" i="1"/>
  <c r="X2827" i="1"/>
  <c r="X2826" i="1"/>
  <c r="X2825" i="1"/>
  <c r="X2824" i="1"/>
  <c r="X2823" i="1"/>
  <c r="X2822" i="1"/>
  <c r="X2821" i="1"/>
  <c r="X2820" i="1"/>
  <c r="X2819" i="1"/>
  <c r="X2818" i="1"/>
  <c r="X2817" i="1"/>
  <c r="X2816" i="1"/>
  <c r="X2815" i="1"/>
  <c r="X2814" i="1"/>
  <c r="X2813" i="1"/>
  <c r="X2812" i="1"/>
  <c r="X2811" i="1"/>
  <c r="X2810" i="1"/>
  <c r="X2809" i="1"/>
  <c r="X2808" i="1"/>
  <c r="X2807" i="1"/>
  <c r="X2806" i="1"/>
  <c r="X2805" i="1"/>
  <c r="X2804" i="1"/>
  <c r="X2803" i="1"/>
  <c r="X2802" i="1"/>
  <c r="X2801" i="1"/>
  <c r="X2800" i="1"/>
  <c r="X2799" i="1"/>
  <c r="X2798" i="1"/>
  <c r="X2797" i="1"/>
  <c r="X2796" i="1"/>
  <c r="X2795" i="1"/>
  <c r="X2794" i="1"/>
  <c r="X2793" i="1"/>
  <c r="X2792" i="1"/>
  <c r="X2791" i="1"/>
  <c r="X2790" i="1"/>
  <c r="X2789" i="1"/>
  <c r="X2788" i="1"/>
  <c r="X2787" i="1"/>
  <c r="X2786" i="1"/>
  <c r="X2785" i="1"/>
  <c r="X2784" i="1"/>
  <c r="X2783" i="1"/>
  <c r="X2782" i="1"/>
  <c r="X2781" i="1"/>
  <c r="X2780" i="1"/>
  <c r="X2779" i="1"/>
  <c r="X2778" i="1"/>
  <c r="X2777" i="1"/>
  <c r="X2776" i="1"/>
  <c r="X2775" i="1"/>
  <c r="X2774" i="1"/>
  <c r="X2773" i="1"/>
  <c r="X2772" i="1"/>
  <c r="X2771" i="1"/>
  <c r="X2770" i="1"/>
  <c r="X2769" i="1"/>
  <c r="X2768" i="1"/>
  <c r="X2767" i="1"/>
  <c r="X2766" i="1"/>
  <c r="X2765" i="1"/>
  <c r="X2764" i="1"/>
  <c r="X2763" i="1"/>
  <c r="X2762" i="1"/>
  <c r="X2761" i="1"/>
  <c r="X2760" i="1"/>
  <c r="X2759" i="1"/>
  <c r="X2758" i="1"/>
  <c r="X2757" i="1"/>
  <c r="X2756" i="1"/>
  <c r="X2755" i="1"/>
  <c r="X2754" i="1"/>
  <c r="X2753" i="1"/>
  <c r="X2752" i="1"/>
  <c r="X2751" i="1"/>
  <c r="X2750" i="1"/>
  <c r="X2749" i="1"/>
  <c r="X2748" i="1"/>
  <c r="X2747" i="1"/>
  <c r="X2746" i="1"/>
  <c r="X2745" i="1"/>
  <c r="X2744" i="1"/>
  <c r="X2743" i="1"/>
  <c r="X2742" i="1"/>
  <c r="X2741" i="1"/>
  <c r="X2740" i="1"/>
  <c r="X2739" i="1"/>
  <c r="X2738" i="1"/>
  <c r="X2737" i="1"/>
  <c r="X2736" i="1"/>
  <c r="X2735" i="1"/>
  <c r="X2734" i="1"/>
  <c r="X2733" i="1"/>
  <c r="X2732" i="1"/>
  <c r="X2731" i="1"/>
  <c r="X2730" i="1"/>
  <c r="X2729" i="1"/>
  <c r="X2728" i="1"/>
  <c r="X2727" i="1"/>
  <c r="X2726" i="1"/>
  <c r="X2725" i="1"/>
  <c r="X2724" i="1"/>
  <c r="X2723" i="1"/>
  <c r="X2722" i="1"/>
  <c r="X2721" i="1"/>
  <c r="X2720" i="1"/>
  <c r="X2719" i="1"/>
  <c r="X2718" i="1"/>
  <c r="X2717" i="1"/>
  <c r="X2716" i="1"/>
  <c r="X2715" i="1"/>
  <c r="X2714" i="1"/>
  <c r="X2713" i="1"/>
  <c r="X2712" i="1"/>
  <c r="X2711" i="1"/>
  <c r="X2710" i="1"/>
  <c r="X2709" i="1"/>
  <c r="X2708" i="1"/>
  <c r="X2707" i="1"/>
  <c r="X2706" i="1"/>
  <c r="X2705" i="1"/>
  <c r="X2704" i="1"/>
  <c r="X2703" i="1"/>
  <c r="X2702" i="1"/>
  <c r="X2701" i="1"/>
  <c r="X2700" i="1"/>
  <c r="X2699" i="1"/>
  <c r="X2698" i="1"/>
  <c r="X2697" i="1"/>
  <c r="X2696" i="1"/>
  <c r="X2695" i="1"/>
  <c r="X2694" i="1"/>
  <c r="X2693" i="1"/>
  <c r="X2692" i="1"/>
  <c r="X2691" i="1"/>
  <c r="X2690" i="1"/>
  <c r="X2689" i="1"/>
  <c r="X2688" i="1"/>
  <c r="X2687" i="1"/>
  <c r="X2686" i="1"/>
  <c r="X2685" i="1"/>
  <c r="X2684" i="1"/>
  <c r="X2683" i="1"/>
  <c r="X2682" i="1"/>
  <c r="X2681" i="1"/>
  <c r="X2680" i="1"/>
  <c r="X2679" i="1"/>
  <c r="X2678" i="1"/>
  <c r="X2677" i="1"/>
  <c r="X2676" i="1"/>
  <c r="X2675" i="1"/>
  <c r="X2674" i="1"/>
  <c r="X2673" i="1"/>
  <c r="X2672" i="1"/>
  <c r="X2671" i="1"/>
  <c r="X2670" i="1"/>
  <c r="X2669" i="1"/>
  <c r="X2668" i="1"/>
  <c r="X2667" i="1"/>
  <c r="X2666" i="1"/>
  <c r="X2665" i="1"/>
  <c r="X2664" i="1"/>
  <c r="X2663" i="1"/>
  <c r="X2662" i="1"/>
  <c r="X2661" i="1"/>
  <c r="X2660" i="1"/>
  <c r="X2659" i="1"/>
  <c r="X2658" i="1"/>
  <c r="X2657" i="1"/>
  <c r="X2656" i="1"/>
  <c r="X2655" i="1"/>
  <c r="X2654" i="1"/>
  <c r="X2653" i="1"/>
  <c r="X2652" i="1"/>
  <c r="X2651" i="1"/>
  <c r="X2650" i="1"/>
  <c r="X2649" i="1"/>
  <c r="X2648" i="1"/>
  <c r="X2647" i="1"/>
  <c r="X2646" i="1"/>
  <c r="X2645" i="1"/>
  <c r="X2644" i="1"/>
  <c r="X2643" i="1"/>
  <c r="X2642" i="1"/>
  <c r="X2641" i="1"/>
  <c r="X2640" i="1"/>
  <c r="X2639" i="1"/>
  <c r="X2638" i="1"/>
  <c r="X2637" i="1"/>
  <c r="X2636" i="1"/>
  <c r="X2635" i="1"/>
  <c r="X2634" i="1"/>
  <c r="X2633" i="1"/>
  <c r="X2632" i="1"/>
  <c r="X2631" i="1"/>
  <c r="X2630" i="1"/>
  <c r="X2629" i="1"/>
  <c r="X2628" i="1"/>
  <c r="X2627" i="1"/>
  <c r="X2626" i="1"/>
  <c r="X2625" i="1"/>
  <c r="X2624" i="1"/>
  <c r="X2623" i="1"/>
  <c r="X2622" i="1"/>
  <c r="X2621" i="1"/>
  <c r="X2620" i="1"/>
  <c r="X2619" i="1"/>
  <c r="X2618" i="1"/>
  <c r="X2617" i="1"/>
  <c r="X2616" i="1"/>
  <c r="X2615" i="1"/>
  <c r="X2614" i="1"/>
  <c r="X2613" i="1"/>
  <c r="X2612" i="1"/>
  <c r="X2611" i="1"/>
  <c r="X2610" i="1"/>
  <c r="X2609" i="1"/>
  <c r="X2608" i="1"/>
  <c r="X2607" i="1"/>
  <c r="X2606" i="1"/>
  <c r="X2605" i="1"/>
  <c r="X2604" i="1"/>
  <c r="X2603" i="1"/>
  <c r="X2602" i="1"/>
  <c r="X2601" i="1"/>
  <c r="X2600" i="1"/>
  <c r="X2599" i="1"/>
  <c r="X2598" i="1"/>
  <c r="X2597" i="1"/>
  <c r="X2596" i="1"/>
  <c r="X2595" i="1"/>
  <c r="X2594" i="1"/>
  <c r="X2593" i="1"/>
  <c r="X2592" i="1"/>
  <c r="X2591" i="1"/>
  <c r="X2590" i="1"/>
  <c r="X2589" i="1"/>
  <c r="X2588" i="1"/>
  <c r="X2587" i="1"/>
  <c r="X2586" i="1"/>
  <c r="X2585" i="1"/>
  <c r="X2584" i="1"/>
  <c r="X2583" i="1"/>
  <c r="X2582" i="1"/>
  <c r="X2581" i="1"/>
  <c r="X2580" i="1"/>
  <c r="X2579" i="1"/>
  <c r="X2578" i="1"/>
  <c r="X2577" i="1"/>
  <c r="X2576" i="1"/>
  <c r="X2575" i="1"/>
  <c r="X2574" i="1"/>
  <c r="X2573" i="1"/>
  <c r="X2572" i="1"/>
  <c r="X2571" i="1"/>
  <c r="X2570" i="1"/>
  <c r="X2569" i="1"/>
  <c r="X2568" i="1"/>
  <c r="X2567" i="1"/>
  <c r="X2566" i="1"/>
  <c r="X2565" i="1"/>
  <c r="X2564" i="1"/>
  <c r="X2563" i="1"/>
  <c r="X2562" i="1"/>
  <c r="X2561" i="1"/>
  <c r="X2560" i="1"/>
  <c r="X2559" i="1"/>
  <c r="X2558" i="1"/>
  <c r="X2557" i="1"/>
  <c r="X2556" i="1"/>
  <c r="X2555" i="1"/>
  <c r="X2554" i="1"/>
  <c r="X2553" i="1"/>
  <c r="X2552" i="1"/>
  <c r="X2551" i="1"/>
  <c r="X2550" i="1"/>
  <c r="X2549" i="1"/>
  <c r="X2548" i="1"/>
  <c r="X2547" i="1"/>
  <c r="X2546" i="1"/>
  <c r="X2545" i="1"/>
  <c r="X2544" i="1"/>
  <c r="X2543" i="1"/>
  <c r="X2542" i="1"/>
  <c r="X2541" i="1"/>
  <c r="X2540" i="1"/>
  <c r="X2539" i="1"/>
  <c r="X2538" i="1"/>
  <c r="X2537" i="1"/>
  <c r="X2536" i="1"/>
  <c r="X2535" i="1"/>
  <c r="X2534" i="1"/>
  <c r="X2533" i="1"/>
  <c r="X2532" i="1"/>
  <c r="X2531" i="1"/>
  <c r="X2530" i="1"/>
  <c r="X2529" i="1"/>
  <c r="X2528" i="1"/>
  <c r="X2527" i="1"/>
  <c r="X2526" i="1"/>
  <c r="X2525" i="1"/>
  <c r="X2524" i="1"/>
  <c r="X2523" i="1"/>
  <c r="X2522" i="1"/>
  <c r="X2521" i="1"/>
  <c r="X2520" i="1"/>
  <c r="X2519" i="1"/>
  <c r="X2518" i="1"/>
  <c r="X2517" i="1"/>
  <c r="X2516" i="1"/>
  <c r="X2515" i="1"/>
  <c r="X2514" i="1"/>
  <c r="X2513" i="1"/>
  <c r="X2512" i="1"/>
  <c r="X2511" i="1"/>
  <c r="X2510" i="1"/>
  <c r="X2509" i="1"/>
  <c r="X2508" i="1"/>
  <c r="X2507" i="1"/>
  <c r="X2506" i="1"/>
  <c r="X2505" i="1"/>
  <c r="X2504" i="1"/>
  <c r="X2503" i="1"/>
  <c r="X2502" i="1"/>
  <c r="X2501" i="1"/>
  <c r="X2500" i="1"/>
  <c r="X2499" i="1"/>
  <c r="X2498" i="1"/>
  <c r="X2497" i="1"/>
  <c r="X2496" i="1"/>
  <c r="X2495" i="1"/>
  <c r="X2494" i="1"/>
  <c r="X2493" i="1"/>
  <c r="X2492" i="1"/>
  <c r="X2491" i="1"/>
  <c r="X2490" i="1"/>
  <c r="X2489" i="1"/>
  <c r="X2488" i="1"/>
  <c r="X2487" i="1"/>
  <c r="X2486" i="1"/>
  <c r="X2485" i="1"/>
  <c r="X2484" i="1"/>
  <c r="X2483" i="1"/>
  <c r="X2482" i="1"/>
  <c r="X2481" i="1"/>
  <c r="X2480" i="1"/>
  <c r="X2479" i="1"/>
  <c r="X2478" i="1"/>
  <c r="X2477" i="1"/>
  <c r="X2476" i="1"/>
  <c r="X2475" i="1"/>
  <c r="X2474" i="1"/>
  <c r="X2473" i="1"/>
  <c r="X2472" i="1"/>
  <c r="X2471" i="1"/>
  <c r="X2470" i="1"/>
  <c r="X2469" i="1"/>
  <c r="X2468" i="1"/>
  <c r="X2467" i="1"/>
  <c r="X2466" i="1"/>
  <c r="X2465" i="1"/>
  <c r="X2464" i="1"/>
  <c r="X2463" i="1"/>
  <c r="X2462" i="1"/>
  <c r="X2461" i="1"/>
  <c r="X2460" i="1"/>
  <c r="X2459" i="1"/>
  <c r="X2458" i="1"/>
  <c r="X2457" i="1"/>
  <c r="X2456" i="1"/>
  <c r="X2455" i="1"/>
  <c r="X2454" i="1"/>
  <c r="X2453" i="1"/>
  <c r="X2452" i="1"/>
  <c r="X2451" i="1"/>
  <c r="X2450" i="1"/>
  <c r="X2449" i="1"/>
  <c r="X2448" i="1"/>
  <c r="X2447" i="1"/>
  <c r="X2446" i="1"/>
  <c r="X2445" i="1"/>
  <c r="X2444" i="1"/>
  <c r="X2443" i="1"/>
  <c r="X2442" i="1"/>
  <c r="X2441" i="1"/>
  <c r="X2440" i="1"/>
  <c r="X2439" i="1"/>
  <c r="X2438" i="1"/>
  <c r="X2437" i="1"/>
  <c r="X2436" i="1"/>
  <c r="X2435" i="1"/>
  <c r="X2434" i="1"/>
  <c r="X2433" i="1"/>
  <c r="X2432" i="1"/>
  <c r="X2431" i="1"/>
  <c r="X2430" i="1"/>
  <c r="X2429" i="1"/>
  <c r="X2428" i="1"/>
  <c r="X2427" i="1"/>
  <c r="X2426" i="1"/>
  <c r="X2425" i="1"/>
  <c r="X2424" i="1"/>
  <c r="X2423" i="1"/>
  <c r="X2422" i="1"/>
  <c r="X2421" i="1"/>
  <c r="X2420" i="1"/>
  <c r="X2419" i="1"/>
  <c r="X2418" i="1"/>
  <c r="X2417" i="1"/>
  <c r="X2416" i="1"/>
  <c r="X2415" i="1"/>
  <c r="X2414" i="1"/>
  <c r="X2413" i="1"/>
  <c r="X2412" i="1"/>
  <c r="X2411" i="1"/>
  <c r="X2410" i="1"/>
  <c r="X2409" i="1"/>
  <c r="X2408" i="1"/>
  <c r="X2407" i="1"/>
  <c r="X2406" i="1"/>
  <c r="X2405" i="1"/>
  <c r="X2404" i="1"/>
  <c r="X2403" i="1"/>
  <c r="X2402" i="1"/>
  <c r="X2401" i="1"/>
  <c r="X2400" i="1"/>
  <c r="X2399" i="1"/>
  <c r="X2398" i="1"/>
  <c r="X2397" i="1"/>
  <c r="X2396" i="1"/>
  <c r="X2395" i="1"/>
  <c r="X2394" i="1"/>
  <c r="X2393" i="1"/>
  <c r="X2392" i="1"/>
  <c r="X2391" i="1"/>
  <c r="X2390" i="1"/>
  <c r="X2389" i="1"/>
  <c r="X2388" i="1"/>
  <c r="X2387" i="1"/>
  <c r="X2386" i="1"/>
  <c r="X2385" i="1"/>
  <c r="X2384" i="1"/>
  <c r="X2383" i="1"/>
  <c r="X2382" i="1"/>
  <c r="X2381" i="1"/>
  <c r="X2380" i="1"/>
  <c r="X2379" i="1"/>
  <c r="X2378" i="1"/>
  <c r="X2377" i="1"/>
  <c r="X2376" i="1"/>
  <c r="X2375" i="1"/>
  <c r="X2374" i="1"/>
  <c r="X2373" i="1"/>
  <c r="X2372" i="1"/>
  <c r="X2371" i="1"/>
  <c r="X2370" i="1"/>
  <c r="X2369" i="1"/>
  <c r="X2368" i="1"/>
  <c r="X2367" i="1"/>
  <c r="X2366" i="1"/>
  <c r="X2365" i="1"/>
  <c r="X2364" i="1"/>
  <c r="X2363" i="1"/>
  <c r="X2362" i="1"/>
  <c r="X2361" i="1"/>
  <c r="X2360" i="1"/>
  <c r="X2359" i="1"/>
  <c r="X2358" i="1"/>
  <c r="X2357" i="1"/>
  <c r="X2356" i="1"/>
  <c r="X2355" i="1"/>
  <c r="X2354" i="1"/>
  <c r="X2353" i="1"/>
  <c r="X2352" i="1"/>
  <c r="X2351" i="1"/>
  <c r="X2350" i="1"/>
  <c r="X2349" i="1"/>
  <c r="X2348" i="1"/>
  <c r="X2347" i="1"/>
  <c r="X2346" i="1"/>
  <c r="X2345" i="1"/>
  <c r="X2344" i="1"/>
  <c r="X2343" i="1"/>
  <c r="X2342" i="1"/>
  <c r="X2341" i="1"/>
  <c r="X2340" i="1"/>
  <c r="X2339" i="1"/>
  <c r="X2338" i="1"/>
  <c r="X2337" i="1"/>
  <c r="X2336" i="1"/>
  <c r="X2335" i="1"/>
  <c r="X2334" i="1"/>
  <c r="X2333" i="1"/>
  <c r="X2332" i="1"/>
  <c r="X2331" i="1"/>
  <c r="X2330" i="1"/>
  <c r="X2329" i="1"/>
  <c r="X2328" i="1"/>
  <c r="X2327" i="1"/>
  <c r="X2326" i="1"/>
  <c r="X2325" i="1"/>
  <c r="X2324" i="1"/>
  <c r="X2323" i="1"/>
  <c r="X2322" i="1"/>
  <c r="X2321" i="1"/>
  <c r="X2320" i="1"/>
  <c r="X2319" i="1"/>
  <c r="X2318" i="1"/>
  <c r="X2317" i="1"/>
  <c r="X2316" i="1"/>
  <c r="X2315" i="1"/>
  <c r="X2314" i="1"/>
  <c r="X2313" i="1"/>
  <c r="X2312" i="1"/>
  <c r="X2311" i="1"/>
  <c r="X2310" i="1"/>
  <c r="X2309" i="1"/>
  <c r="X2308" i="1"/>
  <c r="X2307" i="1"/>
  <c r="X2306" i="1"/>
  <c r="X2305" i="1"/>
  <c r="X2304" i="1"/>
  <c r="X2303" i="1"/>
  <c r="X2302" i="1"/>
  <c r="X2301" i="1"/>
  <c r="X2300" i="1"/>
  <c r="X2299" i="1"/>
  <c r="X2298" i="1"/>
  <c r="X2297" i="1"/>
  <c r="X2296" i="1"/>
  <c r="X2295" i="1"/>
  <c r="X2294" i="1"/>
  <c r="X2293" i="1"/>
  <c r="X2292" i="1"/>
  <c r="X2291" i="1"/>
  <c r="X2290" i="1"/>
  <c r="X2289" i="1"/>
  <c r="X2288" i="1"/>
  <c r="X2287" i="1"/>
  <c r="X2286" i="1"/>
  <c r="X2285" i="1"/>
  <c r="X2284" i="1"/>
  <c r="X2283" i="1"/>
  <c r="X2282" i="1"/>
  <c r="X2281" i="1"/>
  <c r="X2280" i="1"/>
  <c r="X2279" i="1"/>
  <c r="X2278" i="1"/>
  <c r="X2277" i="1"/>
  <c r="X2276" i="1"/>
  <c r="X2275" i="1"/>
  <c r="X2274" i="1"/>
  <c r="X2273" i="1"/>
  <c r="X2272" i="1"/>
  <c r="X2271" i="1"/>
  <c r="X2270" i="1"/>
  <c r="X2269" i="1"/>
  <c r="X2268" i="1"/>
  <c r="X2267" i="1"/>
  <c r="X2266" i="1"/>
  <c r="X2265" i="1"/>
  <c r="X2264" i="1"/>
  <c r="X2263" i="1"/>
  <c r="X2262" i="1"/>
  <c r="X2261" i="1"/>
  <c r="X2260" i="1"/>
  <c r="X2259" i="1"/>
  <c r="X2258" i="1"/>
  <c r="X2257" i="1"/>
  <c r="X2256" i="1"/>
  <c r="X2255" i="1"/>
  <c r="X2254" i="1"/>
  <c r="X2253" i="1"/>
  <c r="X2252" i="1"/>
  <c r="X2251" i="1"/>
  <c r="X2250" i="1"/>
  <c r="X2249" i="1"/>
  <c r="X2248" i="1"/>
  <c r="X2247" i="1"/>
  <c r="X2246" i="1"/>
  <c r="X2245" i="1"/>
  <c r="X2244" i="1"/>
  <c r="X2243" i="1"/>
  <c r="X2242" i="1"/>
  <c r="X2241" i="1"/>
  <c r="X2240" i="1"/>
  <c r="X2239" i="1"/>
  <c r="X2238" i="1"/>
  <c r="X2237" i="1"/>
  <c r="X2236" i="1"/>
  <c r="X2235" i="1"/>
  <c r="X2234" i="1"/>
  <c r="X2233" i="1"/>
  <c r="X2232" i="1"/>
  <c r="X2231" i="1"/>
  <c r="X2230" i="1"/>
  <c r="X2229" i="1"/>
  <c r="X2228" i="1"/>
  <c r="X2227" i="1"/>
  <c r="X2226" i="1"/>
  <c r="X2225" i="1"/>
  <c r="X2224" i="1"/>
  <c r="X2223" i="1"/>
  <c r="X2222" i="1"/>
  <c r="X2221" i="1"/>
  <c r="X2220" i="1"/>
  <c r="X2219" i="1"/>
  <c r="X2218" i="1"/>
  <c r="X2217" i="1"/>
  <c r="X2216" i="1"/>
  <c r="X2215" i="1"/>
  <c r="X2214" i="1"/>
  <c r="X2213" i="1"/>
  <c r="X2212" i="1"/>
  <c r="X2211" i="1"/>
  <c r="X2210" i="1"/>
  <c r="X2209" i="1"/>
  <c r="X2208" i="1"/>
  <c r="X2207" i="1"/>
  <c r="X2206" i="1"/>
  <c r="X2205" i="1"/>
  <c r="X2204" i="1"/>
  <c r="X2203" i="1"/>
  <c r="X2202" i="1"/>
  <c r="X2201" i="1"/>
  <c r="X2200" i="1"/>
  <c r="X2199" i="1"/>
  <c r="X2198" i="1"/>
  <c r="X2197" i="1"/>
  <c r="X2196" i="1"/>
  <c r="X2195" i="1"/>
  <c r="X2194" i="1"/>
  <c r="X2193" i="1"/>
  <c r="X2192" i="1"/>
  <c r="X2191" i="1"/>
  <c r="X2190" i="1"/>
  <c r="X2189" i="1"/>
  <c r="X2188" i="1"/>
  <c r="X2187" i="1"/>
  <c r="X2186" i="1"/>
  <c r="X2185" i="1"/>
  <c r="X2184" i="1"/>
  <c r="X2183" i="1"/>
  <c r="X2182" i="1"/>
  <c r="X2181" i="1"/>
  <c r="X2180" i="1"/>
  <c r="X2179" i="1"/>
  <c r="X2178" i="1"/>
  <c r="X2177" i="1"/>
  <c r="X2176" i="1"/>
  <c r="X2175" i="1"/>
  <c r="X2174" i="1"/>
  <c r="X2173" i="1"/>
  <c r="X2172" i="1"/>
  <c r="X2171" i="1"/>
  <c r="X2170" i="1"/>
  <c r="X2169" i="1"/>
  <c r="X2168" i="1"/>
  <c r="X2167" i="1"/>
  <c r="X2166" i="1"/>
  <c r="X2165" i="1"/>
  <c r="X2164" i="1"/>
  <c r="X2163" i="1"/>
  <c r="X2162" i="1"/>
  <c r="X2161" i="1"/>
  <c r="X2160" i="1"/>
  <c r="X2159" i="1"/>
  <c r="X2158" i="1"/>
  <c r="X2157" i="1"/>
  <c r="X2156" i="1"/>
  <c r="X2155" i="1"/>
  <c r="X2154" i="1"/>
  <c r="X2153" i="1"/>
  <c r="X2152" i="1"/>
  <c r="X2151" i="1"/>
  <c r="X2150" i="1"/>
  <c r="X2149" i="1"/>
  <c r="X2148" i="1"/>
  <c r="X2147" i="1"/>
  <c r="X2146" i="1"/>
  <c r="X2145" i="1"/>
  <c r="X2144" i="1"/>
  <c r="X2143" i="1"/>
  <c r="X2142" i="1"/>
  <c r="X2141" i="1"/>
  <c r="X2140" i="1"/>
  <c r="X2139" i="1"/>
  <c r="X2138" i="1"/>
  <c r="X2137" i="1"/>
  <c r="X2136" i="1"/>
  <c r="X2135" i="1"/>
  <c r="X2134" i="1"/>
  <c r="X2133" i="1"/>
  <c r="X2132" i="1"/>
  <c r="X2131" i="1"/>
  <c r="X2130" i="1"/>
  <c r="X2129" i="1"/>
  <c r="X2128" i="1"/>
  <c r="X2127" i="1"/>
  <c r="X2126" i="1"/>
  <c r="X2125" i="1"/>
  <c r="X2124" i="1"/>
  <c r="X2123" i="1"/>
  <c r="X2122" i="1"/>
  <c r="X2121" i="1"/>
  <c r="X2120" i="1"/>
  <c r="X2119" i="1"/>
  <c r="X2118" i="1"/>
  <c r="X2117" i="1"/>
  <c r="X2116" i="1"/>
  <c r="X2115" i="1"/>
  <c r="X2114" i="1"/>
  <c r="X2113" i="1"/>
  <c r="X2112" i="1"/>
  <c r="X2111" i="1"/>
  <c r="X2110" i="1"/>
  <c r="X2109" i="1"/>
  <c r="X2108" i="1"/>
  <c r="X2107" i="1"/>
  <c r="X2106" i="1"/>
  <c r="X2105" i="1"/>
  <c r="X2104" i="1"/>
  <c r="X2103" i="1"/>
  <c r="X2102" i="1"/>
  <c r="X2101" i="1"/>
  <c r="X2100" i="1"/>
  <c r="X2099" i="1"/>
  <c r="X2098" i="1"/>
  <c r="X2097" i="1"/>
  <c r="X2096" i="1"/>
  <c r="X2095" i="1"/>
  <c r="X2094" i="1"/>
  <c r="X2093" i="1"/>
  <c r="X2092" i="1"/>
  <c r="X2091" i="1"/>
  <c r="X2090" i="1"/>
  <c r="X2089" i="1"/>
  <c r="X2088" i="1"/>
  <c r="X2087" i="1"/>
  <c r="X2086" i="1"/>
  <c r="X2085" i="1"/>
  <c r="X2084" i="1"/>
  <c r="X2083" i="1"/>
  <c r="X2082" i="1"/>
  <c r="X2081" i="1"/>
  <c r="X2080" i="1"/>
  <c r="X2079" i="1"/>
  <c r="X2078" i="1"/>
  <c r="X2077" i="1"/>
  <c r="X2076" i="1"/>
  <c r="X2075" i="1"/>
  <c r="X2074" i="1"/>
  <c r="X2073" i="1"/>
  <c r="X2072" i="1"/>
  <c r="X2071" i="1"/>
  <c r="X2070" i="1"/>
  <c r="X2069" i="1"/>
  <c r="X2068" i="1"/>
  <c r="X2067" i="1"/>
  <c r="X2066" i="1"/>
  <c r="X2065" i="1"/>
  <c r="X2064" i="1"/>
  <c r="X2063" i="1"/>
  <c r="X2062" i="1"/>
  <c r="X2061" i="1"/>
  <c r="X2060" i="1"/>
  <c r="X2059" i="1"/>
  <c r="X2058" i="1"/>
  <c r="X2057" i="1"/>
  <c r="X2056" i="1"/>
  <c r="X2055" i="1"/>
  <c r="X2054" i="1"/>
  <c r="X2053" i="1"/>
  <c r="X2052" i="1"/>
  <c r="X2051" i="1"/>
  <c r="X2050" i="1"/>
  <c r="X2049" i="1"/>
  <c r="X2048" i="1"/>
  <c r="X2047" i="1"/>
  <c r="X2046" i="1"/>
  <c r="X2045" i="1"/>
  <c r="X2044" i="1"/>
  <c r="X2043" i="1"/>
  <c r="X2042" i="1"/>
  <c r="X2041" i="1"/>
  <c r="X2040" i="1"/>
  <c r="X2039" i="1"/>
  <c r="X2038" i="1"/>
  <c r="X2037" i="1"/>
  <c r="X2036" i="1"/>
  <c r="X2035" i="1"/>
  <c r="X2034" i="1"/>
  <c r="X2033" i="1"/>
  <c r="X2032" i="1"/>
  <c r="X2031" i="1"/>
  <c r="X2030" i="1"/>
  <c r="X2029" i="1"/>
  <c r="X2028" i="1"/>
  <c r="X2027" i="1"/>
  <c r="X2026" i="1"/>
  <c r="X2025" i="1"/>
  <c r="X2024" i="1"/>
  <c r="X2023" i="1"/>
  <c r="X2022" i="1"/>
  <c r="X2021" i="1"/>
  <c r="X2020" i="1"/>
  <c r="X2019" i="1"/>
  <c r="X2018" i="1"/>
  <c r="X2017" i="1"/>
  <c r="X2016" i="1"/>
  <c r="X2015" i="1"/>
  <c r="X2014" i="1"/>
  <c r="X2013" i="1"/>
  <c r="X2012" i="1"/>
  <c r="X2011" i="1"/>
  <c r="X2010" i="1"/>
  <c r="X2009" i="1"/>
  <c r="X2008" i="1"/>
  <c r="X2007" i="1"/>
  <c r="X2006" i="1"/>
  <c r="X2005" i="1"/>
  <c r="X2004" i="1"/>
  <c r="X2003" i="1"/>
  <c r="X2002" i="1"/>
  <c r="X2001" i="1"/>
  <c r="X2000" i="1"/>
  <c r="X1999" i="1"/>
  <c r="X1998" i="1"/>
  <c r="X1997" i="1"/>
  <c r="X1996" i="1"/>
  <c r="X1995" i="1"/>
  <c r="X1994" i="1"/>
  <c r="X1993" i="1"/>
  <c r="X1992" i="1"/>
  <c r="X1991" i="1"/>
  <c r="X1990" i="1"/>
  <c r="X1989" i="1"/>
  <c r="X1988" i="1"/>
  <c r="X1987" i="1"/>
  <c r="X1986" i="1"/>
  <c r="X1985" i="1"/>
  <c r="X1984" i="1"/>
  <c r="X1983" i="1"/>
  <c r="X1982" i="1"/>
  <c r="X1981" i="1"/>
  <c r="X1980" i="1"/>
  <c r="X1979" i="1"/>
  <c r="X1978" i="1"/>
  <c r="X1977" i="1"/>
  <c r="X1976" i="1"/>
  <c r="X1975" i="1"/>
  <c r="X1974" i="1"/>
  <c r="X1973" i="1"/>
  <c r="X1972" i="1"/>
  <c r="X1971" i="1"/>
  <c r="X1970" i="1"/>
  <c r="X1969" i="1"/>
  <c r="X1968" i="1"/>
  <c r="X1967" i="1"/>
  <c r="X1966" i="1"/>
  <c r="X1965" i="1"/>
  <c r="X1964" i="1"/>
  <c r="X1963" i="1"/>
  <c r="X1962" i="1"/>
  <c r="X1961" i="1"/>
  <c r="X1960" i="1"/>
  <c r="X1959" i="1"/>
  <c r="X1958" i="1"/>
  <c r="X1957" i="1"/>
  <c r="X1956" i="1"/>
  <c r="X1955" i="1"/>
  <c r="X1954" i="1"/>
  <c r="X1953" i="1"/>
  <c r="X1952" i="1"/>
  <c r="X1951" i="1"/>
  <c r="X1950" i="1"/>
  <c r="X1949" i="1"/>
  <c r="X1948" i="1"/>
  <c r="X1947" i="1"/>
  <c r="X1946" i="1"/>
  <c r="X1945" i="1"/>
  <c r="X1944" i="1"/>
  <c r="X1943" i="1"/>
  <c r="X1942" i="1"/>
  <c r="X1941" i="1"/>
  <c r="X1940" i="1"/>
  <c r="X1939" i="1"/>
  <c r="X1938" i="1"/>
  <c r="X1937" i="1"/>
  <c r="X1936" i="1"/>
  <c r="X1935" i="1"/>
  <c r="X1934" i="1"/>
  <c r="X1933" i="1"/>
  <c r="X1932" i="1"/>
  <c r="X1931" i="1"/>
  <c r="X1930" i="1"/>
  <c r="X1929" i="1"/>
  <c r="X1928" i="1"/>
  <c r="X1927" i="1"/>
  <c r="X1926" i="1"/>
  <c r="X1925" i="1"/>
  <c r="X1924" i="1"/>
  <c r="X1923" i="1"/>
  <c r="X1922" i="1"/>
  <c r="X1921" i="1"/>
  <c r="X1920" i="1"/>
  <c r="X1919" i="1"/>
  <c r="X1918" i="1"/>
  <c r="X1917" i="1"/>
  <c r="X1916" i="1"/>
  <c r="X1915" i="1"/>
  <c r="X1914" i="1"/>
  <c r="X1913" i="1"/>
  <c r="X1912" i="1"/>
  <c r="X1911" i="1"/>
  <c r="X1910" i="1"/>
  <c r="X1909" i="1"/>
  <c r="X1908" i="1"/>
  <c r="X1907" i="1"/>
  <c r="X1906" i="1"/>
  <c r="X1905" i="1"/>
  <c r="X1904" i="1"/>
  <c r="X1903" i="1"/>
  <c r="X1902" i="1"/>
  <c r="X1901" i="1"/>
  <c r="X1900" i="1"/>
  <c r="X1899" i="1"/>
  <c r="X1898" i="1"/>
  <c r="X1897" i="1"/>
  <c r="X1896" i="1"/>
  <c r="X1895" i="1"/>
  <c r="X1894" i="1"/>
  <c r="X1893" i="1"/>
  <c r="X1892" i="1"/>
  <c r="X1891" i="1"/>
  <c r="X1890" i="1"/>
  <c r="X1889" i="1"/>
  <c r="X1888" i="1"/>
  <c r="X1887" i="1"/>
  <c r="X1886" i="1"/>
  <c r="X1885" i="1"/>
  <c r="X1884" i="1"/>
  <c r="X1883" i="1"/>
  <c r="X1882" i="1"/>
  <c r="X1881" i="1"/>
  <c r="X1880" i="1"/>
  <c r="X1879" i="1"/>
  <c r="X1878" i="1"/>
  <c r="X1877" i="1"/>
  <c r="X1876" i="1"/>
  <c r="X1875" i="1"/>
  <c r="X1874" i="1"/>
  <c r="X1873" i="1"/>
  <c r="X1872" i="1"/>
  <c r="X1871" i="1"/>
  <c r="X1870" i="1"/>
  <c r="X1869" i="1"/>
  <c r="X1868" i="1"/>
  <c r="X1867" i="1"/>
  <c r="X1866" i="1"/>
  <c r="X1865" i="1"/>
  <c r="X1864" i="1"/>
  <c r="X1863" i="1"/>
  <c r="X1862" i="1"/>
  <c r="X1861" i="1"/>
  <c r="X1860" i="1"/>
  <c r="X1859" i="1"/>
  <c r="X1858" i="1"/>
  <c r="X1857" i="1"/>
  <c r="X1856" i="1"/>
  <c r="X1855" i="1"/>
  <c r="X1854" i="1"/>
  <c r="X1853" i="1"/>
  <c r="X1852" i="1"/>
  <c r="X1851" i="1"/>
  <c r="X1850" i="1"/>
  <c r="X1849" i="1"/>
  <c r="X1848" i="1"/>
  <c r="X1847" i="1"/>
  <c r="X1846" i="1"/>
  <c r="X1845" i="1"/>
  <c r="X1844" i="1"/>
  <c r="X1843" i="1"/>
  <c r="X1842" i="1"/>
  <c r="X1841" i="1"/>
  <c r="X1840" i="1"/>
  <c r="X1839" i="1"/>
  <c r="X1838" i="1"/>
  <c r="X1837" i="1"/>
  <c r="X1836" i="1"/>
  <c r="X1835" i="1"/>
  <c r="X1834" i="1"/>
  <c r="X1833" i="1"/>
  <c r="X1832" i="1"/>
  <c r="X1831" i="1"/>
  <c r="X1830" i="1"/>
  <c r="X1829" i="1"/>
  <c r="X1828" i="1"/>
  <c r="X1827" i="1"/>
  <c r="X1826" i="1"/>
  <c r="X1825" i="1"/>
  <c r="X1824" i="1"/>
  <c r="X1823" i="1"/>
  <c r="X1822" i="1"/>
  <c r="X1821" i="1"/>
  <c r="X1820" i="1"/>
  <c r="X1819" i="1"/>
  <c r="X1818" i="1"/>
  <c r="X1817" i="1"/>
  <c r="X1816" i="1"/>
  <c r="X1815" i="1"/>
  <c r="X1814" i="1"/>
  <c r="X1813" i="1"/>
  <c r="X1812" i="1"/>
  <c r="X1811" i="1"/>
  <c r="X1810" i="1"/>
  <c r="X1809" i="1"/>
  <c r="X1808" i="1"/>
  <c r="X1807" i="1"/>
  <c r="X1806" i="1"/>
  <c r="X1805" i="1"/>
  <c r="X1804" i="1"/>
  <c r="X1803" i="1"/>
  <c r="X1802" i="1"/>
  <c r="X1801" i="1"/>
  <c r="X1800" i="1"/>
  <c r="X1799" i="1"/>
  <c r="X1798" i="1"/>
  <c r="X1797" i="1"/>
  <c r="X1796" i="1"/>
  <c r="X1795" i="1"/>
  <c r="X1794" i="1"/>
  <c r="X1793" i="1"/>
  <c r="X1792" i="1"/>
  <c r="X1791" i="1"/>
  <c r="X1790" i="1"/>
  <c r="X1789" i="1"/>
  <c r="X1788" i="1"/>
  <c r="X1787" i="1"/>
  <c r="X1786" i="1"/>
  <c r="X1785" i="1"/>
  <c r="X1784" i="1"/>
  <c r="X1783" i="1"/>
  <c r="X1782" i="1"/>
  <c r="X1781" i="1"/>
  <c r="X1780" i="1"/>
  <c r="X1779" i="1"/>
  <c r="X1778" i="1"/>
  <c r="X1777" i="1"/>
  <c r="X1776" i="1"/>
  <c r="X1775" i="1"/>
  <c r="X1774" i="1"/>
  <c r="X1773" i="1"/>
  <c r="X1772" i="1"/>
  <c r="X1771" i="1"/>
  <c r="X1770" i="1"/>
  <c r="X1769" i="1"/>
  <c r="X1768" i="1"/>
  <c r="X1767" i="1"/>
  <c r="X1766" i="1"/>
  <c r="X1765" i="1"/>
  <c r="X1764" i="1"/>
  <c r="X1763" i="1"/>
  <c r="X1762" i="1"/>
  <c r="X1761" i="1"/>
  <c r="X1760" i="1"/>
  <c r="X1759" i="1"/>
  <c r="X1758" i="1"/>
  <c r="X1757" i="1"/>
  <c r="X1756" i="1"/>
  <c r="X1755" i="1"/>
  <c r="X1754" i="1"/>
  <c r="X1753" i="1"/>
  <c r="X1752" i="1"/>
  <c r="X1751" i="1"/>
  <c r="X1750" i="1"/>
  <c r="X1749" i="1"/>
  <c r="X1748" i="1"/>
  <c r="X1747" i="1"/>
  <c r="X1746" i="1"/>
  <c r="X1745" i="1"/>
  <c r="X1744" i="1"/>
  <c r="X1743" i="1"/>
  <c r="X1742" i="1"/>
  <c r="X1741" i="1"/>
  <c r="X1740" i="1"/>
  <c r="X1739" i="1"/>
  <c r="X1738" i="1"/>
  <c r="X1737" i="1"/>
  <c r="X1736" i="1"/>
  <c r="X1735" i="1"/>
  <c r="X1734" i="1"/>
  <c r="X1733" i="1"/>
  <c r="X1732" i="1"/>
  <c r="X1731" i="1"/>
  <c r="X1730" i="1"/>
  <c r="X1729" i="1"/>
  <c r="X1728" i="1"/>
  <c r="X1727" i="1"/>
  <c r="X1726" i="1"/>
  <c r="X1725" i="1"/>
  <c r="X1724" i="1"/>
  <c r="X1723" i="1"/>
  <c r="X1722" i="1"/>
  <c r="X1721" i="1"/>
  <c r="X1720" i="1"/>
  <c r="X1719" i="1"/>
  <c r="X1718" i="1"/>
  <c r="X1717" i="1"/>
  <c r="X1716" i="1"/>
  <c r="X1715" i="1"/>
  <c r="X1714" i="1"/>
  <c r="X1713" i="1"/>
  <c r="X1712" i="1"/>
  <c r="X1711" i="1"/>
  <c r="X1710" i="1"/>
  <c r="X1709" i="1"/>
  <c r="X1708" i="1"/>
  <c r="X1707" i="1"/>
  <c r="X1706" i="1"/>
  <c r="X1705" i="1"/>
  <c r="X1704" i="1"/>
  <c r="X1703" i="1"/>
  <c r="X1702" i="1"/>
  <c r="X1701" i="1"/>
  <c r="X1700" i="1"/>
  <c r="X1699" i="1"/>
  <c r="X1698" i="1"/>
  <c r="X1697" i="1"/>
  <c r="X1696" i="1"/>
  <c r="X1695" i="1"/>
  <c r="X1694" i="1"/>
  <c r="X1693" i="1"/>
  <c r="X1692" i="1"/>
  <c r="X1691" i="1"/>
  <c r="X1690" i="1"/>
  <c r="X1689" i="1"/>
  <c r="X1688" i="1"/>
  <c r="X1687" i="1"/>
  <c r="X1686" i="1"/>
  <c r="X1685" i="1"/>
  <c r="X1684" i="1"/>
  <c r="X1683" i="1"/>
  <c r="X1682" i="1"/>
  <c r="X1681" i="1"/>
  <c r="X1680" i="1"/>
  <c r="X1679" i="1"/>
  <c r="X1678" i="1"/>
  <c r="X1677" i="1"/>
  <c r="X1676" i="1"/>
  <c r="X1675" i="1"/>
  <c r="X1674" i="1"/>
  <c r="X1673" i="1"/>
  <c r="X1672" i="1"/>
  <c r="X1671" i="1"/>
  <c r="X1670" i="1"/>
  <c r="X1669" i="1"/>
  <c r="X1668" i="1"/>
  <c r="X1667" i="1"/>
  <c r="X1666" i="1"/>
  <c r="X1665" i="1"/>
  <c r="X1664" i="1"/>
  <c r="X1663" i="1"/>
  <c r="X1662" i="1"/>
  <c r="X1661" i="1"/>
  <c r="X1660" i="1"/>
  <c r="X1659" i="1"/>
  <c r="X1658" i="1"/>
  <c r="X1657" i="1"/>
  <c r="X1656" i="1"/>
  <c r="X1655" i="1"/>
  <c r="X1654" i="1"/>
  <c r="X1653" i="1"/>
  <c r="X1652" i="1"/>
  <c r="X1651" i="1"/>
  <c r="X1650" i="1"/>
  <c r="X1649" i="1"/>
  <c r="X1648" i="1"/>
  <c r="X1647" i="1"/>
  <c r="X1646" i="1"/>
  <c r="X1645" i="1"/>
  <c r="X1644" i="1"/>
  <c r="X1643" i="1"/>
  <c r="X1642" i="1"/>
  <c r="X1641" i="1"/>
  <c r="X1640" i="1"/>
  <c r="X1639" i="1"/>
  <c r="X1638" i="1"/>
  <c r="X1637" i="1"/>
  <c r="X1636" i="1"/>
  <c r="X1635" i="1"/>
  <c r="X1634" i="1"/>
  <c r="X1633" i="1"/>
  <c r="X1632" i="1"/>
  <c r="X1631" i="1"/>
  <c r="X1630" i="1"/>
  <c r="X1629" i="1"/>
  <c r="X1628" i="1"/>
  <c r="X1627" i="1"/>
  <c r="X1626" i="1"/>
  <c r="X1625" i="1"/>
  <c r="X1624" i="1"/>
  <c r="X1623" i="1"/>
  <c r="X1622" i="1"/>
  <c r="X1621" i="1"/>
  <c r="X1620" i="1"/>
  <c r="X1619" i="1"/>
  <c r="X1618" i="1"/>
  <c r="X1617" i="1"/>
  <c r="X1616" i="1"/>
  <c r="X1615" i="1"/>
  <c r="X1614" i="1"/>
  <c r="X1613" i="1"/>
  <c r="X1612" i="1"/>
  <c r="X1611" i="1"/>
  <c r="X1610" i="1"/>
  <c r="X1609" i="1"/>
  <c r="X1608" i="1"/>
  <c r="X1607" i="1"/>
  <c r="X1606" i="1"/>
  <c r="X1605" i="1"/>
  <c r="X1604" i="1"/>
  <c r="X1603" i="1"/>
  <c r="X1602" i="1"/>
  <c r="X1601" i="1"/>
  <c r="X1600" i="1"/>
  <c r="X1599" i="1"/>
  <c r="X1598" i="1"/>
  <c r="X1597" i="1"/>
  <c r="X1596" i="1"/>
  <c r="X1595" i="1"/>
  <c r="X1594" i="1"/>
  <c r="X1593" i="1"/>
  <c r="X1592" i="1"/>
  <c r="X1591" i="1"/>
  <c r="X1590" i="1"/>
  <c r="X1589" i="1"/>
  <c r="X1588" i="1"/>
  <c r="X1587" i="1"/>
  <c r="X1586" i="1"/>
  <c r="X1585" i="1"/>
  <c r="X1584" i="1"/>
  <c r="X1583" i="1"/>
  <c r="X1582" i="1"/>
  <c r="X1581" i="1"/>
  <c r="X1580" i="1"/>
  <c r="X1579" i="1"/>
  <c r="X1578" i="1"/>
  <c r="X1577" i="1"/>
  <c r="X1576" i="1"/>
  <c r="X1575" i="1"/>
  <c r="X1574" i="1"/>
  <c r="X1573" i="1"/>
  <c r="X1572" i="1"/>
  <c r="X1571" i="1"/>
  <c r="X1570" i="1"/>
  <c r="X1569" i="1"/>
  <c r="X1568" i="1"/>
  <c r="X1567" i="1"/>
  <c r="X1566" i="1"/>
  <c r="X1565" i="1"/>
  <c r="X1564" i="1"/>
  <c r="X1563" i="1"/>
  <c r="X1562" i="1"/>
  <c r="X1561" i="1"/>
  <c r="X1560" i="1"/>
  <c r="X1559" i="1"/>
  <c r="X1558" i="1"/>
  <c r="X1557" i="1"/>
  <c r="X1556" i="1"/>
  <c r="X1555" i="1"/>
  <c r="X1554" i="1"/>
  <c r="X1553" i="1"/>
  <c r="X1552" i="1"/>
  <c r="X1551" i="1"/>
  <c r="X1550" i="1"/>
  <c r="X1549" i="1"/>
  <c r="X1548" i="1"/>
  <c r="X1547" i="1"/>
  <c r="X1546" i="1"/>
  <c r="X1545" i="1"/>
  <c r="X1544" i="1"/>
  <c r="X1543" i="1"/>
  <c r="X1542" i="1"/>
  <c r="X1541" i="1"/>
  <c r="X1540" i="1"/>
  <c r="X1539" i="1"/>
  <c r="X1538" i="1"/>
  <c r="X1537" i="1"/>
  <c r="X1536" i="1"/>
  <c r="X1535" i="1"/>
  <c r="X1534" i="1"/>
  <c r="X1533" i="1"/>
  <c r="X1532" i="1"/>
  <c r="X1531" i="1"/>
  <c r="X1530" i="1"/>
  <c r="X1529" i="1"/>
  <c r="X1528" i="1"/>
  <c r="X1527" i="1"/>
  <c r="X1526" i="1"/>
  <c r="X1525" i="1"/>
  <c r="X1524" i="1"/>
  <c r="X1523" i="1"/>
  <c r="X1522" i="1"/>
  <c r="X1521" i="1"/>
  <c r="X1520" i="1"/>
  <c r="X1519" i="1"/>
  <c r="X1518" i="1"/>
  <c r="X1517" i="1"/>
  <c r="X1516" i="1"/>
  <c r="X1515" i="1"/>
  <c r="X1514" i="1"/>
  <c r="X1513" i="1"/>
  <c r="X1512" i="1"/>
  <c r="X1511" i="1"/>
  <c r="X1510" i="1"/>
  <c r="X1509" i="1"/>
  <c r="X1508" i="1"/>
  <c r="X1507" i="1"/>
  <c r="X1506" i="1"/>
  <c r="X1505" i="1"/>
  <c r="X1504" i="1"/>
  <c r="X1503" i="1"/>
  <c r="X1502" i="1"/>
  <c r="X1501" i="1"/>
  <c r="X1500" i="1"/>
  <c r="X1499" i="1"/>
  <c r="X1498" i="1"/>
  <c r="X1497" i="1"/>
  <c r="X1496" i="1"/>
  <c r="X1495" i="1"/>
  <c r="X1494" i="1"/>
  <c r="X1493" i="1"/>
  <c r="X1492" i="1"/>
  <c r="X1491" i="1"/>
  <c r="X1490" i="1"/>
  <c r="X1489" i="1"/>
  <c r="X1488" i="1"/>
  <c r="X1487" i="1"/>
  <c r="X1486" i="1"/>
  <c r="X1485" i="1"/>
  <c r="X1484" i="1"/>
  <c r="X1483" i="1"/>
  <c r="X1482" i="1"/>
  <c r="X1481" i="1"/>
  <c r="X1480" i="1"/>
  <c r="X1479" i="1"/>
  <c r="X1478" i="1"/>
  <c r="X1477" i="1"/>
  <c r="X1476" i="1"/>
  <c r="X1475" i="1"/>
  <c r="X1474" i="1"/>
  <c r="X1473" i="1"/>
  <c r="X1472" i="1"/>
  <c r="X1471" i="1"/>
  <c r="X1470" i="1"/>
  <c r="X1469" i="1"/>
  <c r="X1468" i="1"/>
  <c r="X1467" i="1"/>
  <c r="X1466" i="1"/>
  <c r="X1465" i="1"/>
  <c r="X1464" i="1"/>
  <c r="X1463" i="1"/>
  <c r="X1462" i="1"/>
  <c r="X1461" i="1"/>
  <c r="X1460" i="1"/>
  <c r="X1459" i="1"/>
  <c r="X1458" i="1"/>
  <c r="X1457" i="1"/>
  <c r="X1456" i="1"/>
  <c r="X1455" i="1"/>
  <c r="X1454" i="1"/>
  <c r="X1453" i="1"/>
  <c r="X1452" i="1"/>
  <c r="X1451" i="1"/>
  <c r="X1450" i="1"/>
  <c r="X1449" i="1"/>
  <c r="X1448" i="1"/>
  <c r="X1447" i="1"/>
  <c r="X1446" i="1"/>
  <c r="X1445" i="1"/>
  <c r="X1444" i="1"/>
  <c r="X1443" i="1"/>
  <c r="X1442" i="1"/>
  <c r="X1441" i="1"/>
  <c r="X1440" i="1"/>
  <c r="X1439" i="1"/>
  <c r="X1438" i="1"/>
  <c r="X1437" i="1"/>
  <c r="X1436" i="1"/>
  <c r="X1435" i="1"/>
  <c r="X1434" i="1"/>
  <c r="X1433" i="1"/>
  <c r="X1432" i="1"/>
  <c r="X1431" i="1"/>
  <c r="X1430" i="1"/>
  <c r="X1429" i="1"/>
  <c r="X1428" i="1"/>
  <c r="X1427" i="1"/>
  <c r="X1426" i="1"/>
  <c r="X1425" i="1"/>
  <c r="X1424" i="1"/>
  <c r="X1423" i="1"/>
  <c r="X1422" i="1"/>
  <c r="X1421" i="1"/>
  <c r="X1420" i="1"/>
  <c r="X1419" i="1"/>
  <c r="X1418" i="1"/>
  <c r="X1417" i="1"/>
  <c r="X1416" i="1"/>
  <c r="X1415" i="1"/>
  <c r="X1414" i="1"/>
  <c r="X1413" i="1"/>
  <c r="X1412" i="1"/>
  <c r="X1411" i="1"/>
  <c r="X1410" i="1"/>
  <c r="X1409" i="1"/>
  <c r="X1408" i="1"/>
  <c r="X1407" i="1"/>
  <c r="X1406" i="1"/>
  <c r="X1405" i="1"/>
  <c r="X1404" i="1"/>
  <c r="X1403" i="1"/>
  <c r="X1402" i="1"/>
  <c r="X1401" i="1"/>
  <c r="X1400" i="1"/>
  <c r="X1399" i="1"/>
  <c r="X1398" i="1"/>
  <c r="X1397" i="1"/>
  <c r="X1396" i="1"/>
  <c r="X1395" i="1"/>
  <c r="X1394" i="1"/>
  <c r="X1393" i="1"/>
  <c r="X1392" i="1"/>
  <c r="X1391" i="1"/>
  <c r="X1390" i="1"/>
  <c r="X1389" i="1"/>
  <c r="X1388" i="1"/>
  <c r="X1387" i="1"/>
  <c r="X1386" i="1"/>
  <c r="X1385" i="1"/>
  <c r="X1384" i="1"/>
  <c r="X1383" i="1"/>
  <c r="X1382" i="1"/>
  <c r="X1381" i="1"/>
  <c r="X1380" i="1"/>
  <c r="X1379" i="1"/>
  <c r="X1378" i="1"/>
  <c r="X1377" i="1"/>
  <c r="X1376" i="1"/>
  <c r="X1375" i="1"/>
  <c r="X1374" i="1"/>
  <c r="X1373" i="1"/>
  <c r="X1372" i="1"/>
  <c r="X1371" i="1"/>
  <c r="X1370" i="1"/>
  <c r="X1369" i="1"/>
  <c r="X1368" i="1"/>
  <c r="X1367" i="1"/>
  <c r="X1366" i="1"/>
  <c r="X1365" i="1"/>
  <c r="X1364" i="1"/>
  <c r="X1363" i="1"/>
  <c r="X1362" i="1"/>
  <c r="X1361" i="1"/>
  <c r="X1360" i="1"/>
  <c r="X1359" i="1"/>
  <c r="X1358" i="1"/>
  <c r="X1357" i="1"/>
  <c r="X1356" i="1"/>
  <c r="X1355" i="1"/>
  <c r="X1354" i="1"/>
  <c r="X1353" i="1"/>
  <c r="X1352" i="1"/>
  <c r="X1351" i="1"/>
  <c r="X1350" i="1"/>
  <c r="X1349" i="1"/>
  <c r="X1348" i="1"/>
  <c r="X1347" i="1"/>
  <c r="X1346" i="1"/>
  <c r="X1345" i="1"/>
  <c r="X1344" i="1"/>
  <c r="X1343" i="1"/>
  <c r="X1342" i="1"/>
  <c r="X1341" i="1"/>
  <c r="X1340" i="1"/>
  <c r="X1339" i="1"/>
  <c r="X1338" i="1"/>
  <c r="X1337" i="1"/>
  <c r="X1336" i="1"/>
  <c r="X1335" i="1"/>
  <c r="X1334" i="1"/>
  <c r="X1333" i="1"/>
  <c r="X1332" i="1"/>
  <c r="X1331" i="1"/>
  <c r="X1330" i="1"/>
  <c r="X1329" i="1"/>
  <c r="X1328" i="1"/>
  <c r="X1327" i="1"/>
  <c r="X1326" i="1"/>
  <c r="X1325" i="1"/>
  <c r="X1324" i="1"/>
  <c r="X1323" i="1"/>
  <c r="X1322" i="1"/>
  <c r="X1321" i="1"/>
  <c r="X1320" i="1"/>
  <c r="X1319" i="1"/>
  <c r="X1318" i="1"/>
  <c r="X1317" i="1"/>
  <c r="X1316" i="1"/>
  <c r="X1315" i="1"/>
  <c r="X1314" i="1"/>
  <c r="X1313" i="1"/>
  <c r="X1312" i="1"/>
  <c r="X1311" i="1"/>
  <c r="X1310" i="1"/>
  <c r="X1309" i="1"/>
  <c r="X1308" i="1"/>
  <c r="X1307" i="1"/>
  <c r="X1306" i="1"/>
  <c r="X1305" i="1"/>
  <c r="X1304" i="1"/>
  <c r="X1303" i="1"/>
  <c r="X1302" i="1"/>
  <c r="X1301" i="1"/>
  <c r="X1300" i="1"/>
  <c r="X1299" i="1"/>
  <c r="X1298" i="1"/>
  <c r="X1297" i="1"/>
  <c r="X1296" i="1"/>
  <c r="X1295" i="1"/>
  <c r="X1294" i="1"/>
  <c r="X1293" i="1"/>
  <c r="X1292" i="1"/>
  <c r="X1291" i="1"/>
  <c r="X1290" i="1"/>
  <c r="X1289" i="1"/>
  <c r="X1288" i="1"/>
  <c r="X1287" i="1"/>
  <c r="X1286" i="1"/>
  <c r="X1285" i="1"/>
  <c r="X1284" i="1"/>
  <c r="X1283" i="1"/>
  <c r="X1282" i="1"/>
  <c r="X1281" i="1"/>
  <c r="X1280" i="1"/>
  <c r="X1279" i="1"/>
  <c r="X1278" i="1"/>
  <c r="X1277" i="1"/>
  <c r="X1276" i="1"/>
  <c r="X1275" i="1"/>
  <c r="X1274" i="1"/>
  <c r="X1273" i="1"/>
  <c r="X1272" i="1"/>
  <c r="X1271" i="1"/>
  <c r="X1270" i="1"/>
  <c r="X1269" i="1"/>
  <c r="X1268" i="1"/>
  <c r="X1267" i="1"/>
  <c r="X1266" i="1"/>
  <c r="X1265" i="1"/>
  <c r="X1264" i="1"/>
  <c r="X1263" i="1"/>
  <c r="X1262" i="1"/>
  <c r="X1261" i="1"/>
  <c r="X1260" i="1"/>
  <c r="X1259" i="1"/>
  <c r="X1258" i="1"/>
  <c r="X1257" i="1"/>
  <c r="X1256" i="1"/>
  <c r="X1255" i="1"/>
  <c r="X1254" i="1"/>
  <c r="X1253" i="1"/>
  <c r="X1252" i="1"/>
  <c r="X1251" i="1"/>
  <c r="X1250" i="1"/>
  <c r="X1249" i="1"/>
  <c r="X1248" i="1"/>
  <c r="X1247" i="1"/>
  <c r="X1246" i="1"/>
  <c r="X1245" i="1"/>
  <c r="X1244" i="1"/>
  <c r="X1243" i="1"/>
  <c r="X1242" i="1"/>
  <c r="X1241" i="1"/>
  <c r="X1240" i="1"/>
  <c r="X1239" i="1"/>
  <c r="X1238" i="1"/>
  <c r="X1237" i="1"/>
  <c r="X1236" i="1"/>
  <c r="X1235" i="1"/>
  <c r="X1234" i="1"/>
  <c r="X1233" i="1"/>
  <c r="X1232" i="1"/>
  <c r="X1231" i="1"/>
  <c r="X1230" i="1"/>
  <c r="X1229" i="1"/>
  <c r="X1228" i="1"/>
  <c r="X1227" i="1"/>
  <c r="X1226" i="1"/>
  <c r="X1225" i="1"/>
  <c r="X1224" i="1"/>
  <c r="X1223" i="1"/>
  <c r="X1222" i="1"/>
  <c r="X1221" i="1"/>
  <c r="X1220" i="1"/>
  <c r="X1219" i="1"/>
  <c r="X1218" i="1"/>
  <c r="X1217" i="1"/>
  <c r="X1216" i="1"/>
  <c r="X1215" i="1"/>
  <c r="X1214" i="1"/>
  <c r="X1213" i="1"/>
  <c r="X1212" i="1"/>
  <c r="X1211" i="1"/>
  <c r="X1210" i="1"/>
  <c r="X1209" i="1"/>
  <c r="X1208" i="1"/>
  <c r="X1207" i="1"/>
  <c r="X1206" i="1"/>
  <c r="X1205" i="1"/>
  <c r="X1204" i="1"/>
  <c r="X1203" i="1"/>
  <c r="X1202" i="1"/>
  <c r="X1201" i="1"/>
  <c r="X1200" i="1"/>
  <c r="X1199" i="1"/>
  <c r="X1198" i="1"/>
  <c r="X1197" i="1"/>
  <c r="X1196" i="1"/>
  <c r="X1195" i="1"/>
  <c r="X1194" i="1"/>
  <c r="X1193" i="1"/>
  <c r="X1192" i="1"/>
  <c r="X1191" i="1"/>
  <c r="X1190" i="1"/>
  <c r="X1189" i="1"/>
  <c r="X1188" i="1"/>
  <c r="X1187" i="1"/>
  <c r="X1186" i="1"/>
  <c r="X1185" i="1"/>
  <c r="X1184" i="1"/>
  <c r="X1183" i="1"/>
  <c r="X1182" i="1"/>
  <c r="X1181" i="1"/>
  <c r="X1180" i="1"/>
  <c r="X1179" i="1"/>
  <c r="X1178" i="1"/>
  <c r="X1177" i="1"/>
  <c r="X1176" i="1"/>
  <c r="X1175" i="1"/>
  <c r="X1174" i="1"/>
  <c r="X1173" i="1"/>
  <c r="X1172" i="1"/>
  <c r="X1171" i="1"/>
  <c r="X1170" i="1"/>
  <c r="X1169" i="1"/>
  <c r="X1168" i="1"/>
  <c r="X1167" i="1"/>
  <c r="X1166" i="1"/>
  <c r="X1165" i="1"/>
  <c r="X1164" i="1"/>
  <c r="X1163" i="1"/>
  <c r="X1162" i="1"/>
  <c r="X1161" i="1"/>
  <c r="X1160" i="1"/>
  <c r="X1159" i="1"/>
  <c r="X1158" i="1"/>
  <c r="X1157" i="1"/>
  <c r="X1156" i="1"/>
  <c r="X1155" i="1"/>
  <c r="X1154" i="1"/>
  <c r="X1153" i="1"/>
  <c r="X1152" i="1"/>
  <c r="X1151" i="1"/>
  <c r="X1150" i="1"/>
  <c r="X1149" i="1"/>
  <c r="X1148" i="1"/>
  <c r="X1147" i="1"/>
  <c r="X1146" i="1"/>
  <c r="X1145" i="1"/>
  <c r="X1144" i="1"/>
  <c r="X1143" i="1"/>
  <c r="X1142" i="1"/>
  <c r="X1141" i="1"/>
  <c r="X1140" i="1"/>
  <c r="X1139" i="1"/>
  <c r="X1138" i="1"/>
  <c r="X1137" i="1"/>
  <c r="X1136" i="1"/>
  <c r="X1135" i="1"/>
  <c r="X1134" i="1"/>
  <c r="X1133" i="1"/>
  <c r="X1132" i="1"/>
  <c r="X1131" i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X1115" i="1"/>
  <c r="X1114" i="1"/>
  <c r="X1113" i="1"/>
  <c r="X1112" i="1"/>
  <c r="X1111" i="1"/>
  <c r="X1110" i="1"/>
  <c r="X1109" i="1"/>
  <c r="X1108" i="1"/>
  <c r="X1107" i="1"/>
  <c r="X1106" i="1"/>
  <c r="X1105" i="1"/>
  <c r="X1104" i="1"/>
  <c r="X1103" i="1"/>
  <c r="X1102" i="1"/>
  <c r="X1101" i="1"/>
  <c r="X1100" i="1"/>
  <c r="X1099" i="1"/>
  <c r="X1098" i="1"/>
  <c r="X1097" i="1"/>
  <c r="X1096" i="1"/>
  <c r="X1095" i="1"/>
  <c r="X1094" i="1"/>
  <c r="X1093" i="1"/>
  <c r="X1092" i="1"/>
  <c r="X1091" i="1"/>
  <c r="X1090" i="1"/>
  <c r="X1089" i="1"/>
  <c r="X1088" i="1"/>
  <c r="X1087" i="1"/>
  <c r="X1086" i="1"/>
  <c r="X1085" i="1"/>
  <c r="X1084" i="1"/>
  <c r="X1083" i="1"/>
  <c r="X1082" i="1"/>
  <c r="X1081" i="1"/>
  <c r="X1080" i="1"/>
  <c r="X1079" i="1"/>
  <c r="X1078" i="1"/>
  <c r="X1077" i="1"/>
  <c r="X1076" i="1"/>
  <c r="X1075" i="1"/>
  <c r="X1074" i="1"/>
  <c r="X1073" i="1"/>
  <c r="X1072" i="1"/>
  <c r="X1071" i="1"/>
  <c r="X1070" i="1"/>
  <c r="X1069" i="1"/>
  <c r="X1068" i="1"/>
  <c r="X1067" i="1"/>
  <c r="X1066" i="1"/>
  <c r="X1065" i="1"/>
  <c r="X1064" i="1"/>
  <c r="X1063" i="1"/>
  <c r="X1062" i="1"/>
  <c r="X1061" i="1"/>
  <c r="X1060" i="1"/>
  <c r="X1059" i="1"/>
  <c r="X1058" i="1"/>
  <c r="X1057" i="1"/>
  <c r="X1056" i="1"/>
  <c r="X1055" i="1"/>
  <c r="X1054" i="1"/>
  <c r="X1053" i="1"/>
  <c r="X1052" i="1"/>
  <c r="X1051" i="1"/>
  <c r="X1050" i="1"/>
  <c r="X1049" i="1"/>
  <c r="X1048" i="1"/>
  <c r="X1047" i="1"/>
  <c r="X1046" i="1"/>
  <c r="X1045" i="1"/>
  <c r="X1044" i="1"/>
  <c r="X1043" i="1"/>
  <c r="X1042" i="1"/>
  <c r="X1041" i="1"/>
  <c r="X1040" i="1"/>
  <c r="X1039" i="1"/>
  <c r="X1038" i="1"/>
  <c r="X1037" i="1"/>
  <c r="X1036" i="1"/>
  <c r="X1035" i="1"/>
  <c r="X1034" i="1"/>
  <c r="X1033" i="1"/>
  <c r="X1032" i="1"/>
  <c r="X1031" i="1"/>
  <c r="X1030" i="1"/>
  <c r="X1029" i="1"/>
  <c r="X1028" i="1"/>
  <c r="X1027" i="1"/>
  <c r="X1026" i="1"/>
  <c r="X1025" i="1"/>
  <c r="X1024" i="1"/>
  <c r="X1023" i="1"/>
  <c r="X1022" i="1"/>
  <c r="X1021" i="1"/>
  <c r="X1020" i="1"/>
  <c r="X1019" i="1"/>
  <c r="X1018" i="1"/>
  <c r="X1017" i="1"/>
  <c r="X1016" i="1"/>
  <c r="X1015" i="1"/>
  <c r="X1014" i="1"/>
  <c r="X1013" i="1"/>
  <c r="X1012" i="1"/>
  <c r="X1011" i="1"/>
  <c r="X1010" i="1"/>
  <c r="X1009" i="1"/>
  <c r="X1008" i="1"/>
  <c r="X1007" i="1"/>
  <c r="X1006" i="1"/>
  <c r="X1005" i="1"/>
  <c r="X1004" i="1"/>
  <c r="X1003" i="1"/>
  <c r="X1002" i="1"/>
  <c r="X1001" i="1"/>
  <c r="X1000" i="1"/>
  <c r="X999" i="1"/>
  <c r="X998" i="1"/>
  <c r="X997" i="1"/>
  <c r="X996" i="1"/>
  <c r="X995" i="1"/>
  <c r="X994" i="1"/>
  <c r="X993" i="1"/>
  <c r="X992" i="1"/>
  <c r="X991" i="1"/>
  <c r="X990" i="1"/>
  <c r="X989" i="1"/>
  <c r="X988" i="1"/>
  <c r="X987" i="1"/>
  <c r="X986" i="1"/>
  <c r="X985" i="1"/>
  <c r="X984" i="1"/>
  <c r="X983" i="1"/>
  <c r="X982" i="1"/>
  <c r="X981" i="1"/>
  <c r="X980" i="1"/>
  <c r="X979" i="1"/>
  <c r="X978" i="1"/>
  <c r="X977" i="1"/>
  <c r="X976" i="1"/>
  <c r="X975" i="1"/>
  <c r="X974" i="1"/>
  <c r="X973" i="1"/>
  <c r="X972" i="1"/>
  <c r="X971" i="1"/>
  <c r="X970" i="1"/>
  <c r="X969" i="1"/>
  <c r="X968" i="1"/>
  <c r="X967" i="1"/>
  <c r="X966" i="1"/>
  <c r="X965" i="1"/>
  <c r="X964" i="1"/>
  <c r="X963" i="1"/>
  <c r="X962" i="1"/>
  <c r="X961" i="1"/>
  <c r="X960" i="1"/>
  <c r="X959" i="1"/>
  <c r="X958" i="1"/>
  <c r="X957" i="1"/>
  <c r="X956" i="1"/>
  <c r="X955" i="1"/>
  <c r="X954" i="1"/>
  <c r="X953" i="1"/>
  <c r="X952" i="1"/>
  <c r="X951" i="1"/>
  <c r="X950" i="1"/>
  <c r="X949" i="1"/>
  <c r="X948" i="1"/>
  <c r="X947" i="1"/>
  <c r="X946" i="1"/>
  <c r="X945" i="1"/>
  <c r="X944" i="1"/>
  <c r="X943" i="1"/>
  <c r="X942" i="1"/>
  <c r="X941" i="1"/>
  <c r="X940" i="1"/>
  <c r="X939" i="1"/>
  <c r="X938" i="1"/>
  <c r="X937" i="1"/>
  <c r="X936" i="1"/>
  <c r="X935" i="1"/>
  <c r="X934" i="1"/>
  <c r="X933" i="1"/>
  <c r="X932" i="1"/>
  <c r="X931" i="1"/>
  <c r="X930" i="1"/>
  <c r="X929" i="1"/>
  <c r="X928" i="1"/>
  <c r="X927" i="1"/>
  <c r="X926" i="1"/>
  <c r="X925" i="1"/>
  <c r="X924" i="1"/>
  <c r="X923" i="1"/>
  <c r="X922" i="1"/>
  <c r="X921" i="1"/>
  <c r="X920" i="1"/>
  <c r="X919" i="1"/>
  <c r="X918" i="1"/>
  <c r="X917" i="1"/>
  <c r="X916" i="1"/>
  <c r="X915" i="1"/>
  <c r="X914" i="1"/>
  <c r="X913" i="1"/>
  <c r="X912" i="1"/>
  <c r="X911" i="1"/>
  <c r="X910" i="1"/>
  <c r="X909" i="1"/>
  <c r="X908" i="1"/>
  <c r="X907" i="1"/>
  <c r="X906" i="1"/>
  <c r="X905" i="1"/>
  <c r="X904" i="1"/>
  <c r="X903" i="1"/>
  <c r="X902" i="1"/>
  <c r="X901" i="1"/>
  <c r="X900" i="1"/>
  <c r="X899" i="1"/>
  <c r="X898" i="1"/>
  <c r="X897" i="1"/>
  <c r="X896" i="1"/>
  <c r="X895" i="1"/>
  <c r="X894" i="1"/>
  <c r="X893" i="1"/>
  <c r="X892" i="1"/>
  <c r="X891" i="1"/>
  <c r="X890" i="1"/>
  <c r="X889" i="1"/>
  <c r="X888" i="1"/>
  <c r="X887" i="1"/>
  <c r="X886" i="1"/>
  <c r="X885" i="1"/>
  <c r="X884" i="1"/>
  <c r="X883" i="1"/>
  <c r="X882" i="1"/>
  <c r="X881" i="1"/>
  <c r="X880" i="1"/>
  <c r="X879" i="1"/>
  <c r="X878" i="1"/>
  <c r="X877" i="1"/>
  <c r="X876" i="1"/>
  <c r="X875" i="1"/>
  <c r="X874" i="1"/>
  <c r="X873" i="1"/>
  <c r="X872" i="1"/>
  <c r="X871" i="1"/>
  <c r="X870" i="1"/>
  <c r="X869" i="1"/>
  <c r="X868" i="1"/>
  <c r="X867" i="1"/>
  <c r="X866" i="1"/>
  <c r="X865" i="1"/>
  <c r="X864" i="1"/>
  <c r="X863" i="1"/>
  <c r="X862" i="1"/>
  <c r="X861" i="1"/>
  <c r="X860" i="1"/>
  <c r="X859" i="1"/>
  <c r="X858" i="1"/>
  <c r="X857" i="1"/>
  <c r="X856" i="1"/>
  <c r="X855" i="1"/>
  <c r="X854" i="1"/>
  <c r="X853" i="1"/>
  <c r="X852" i="1"/>
  <c r="X851" i="1"/>
  <c r="X850" i="1"/>
  <c r="X849" i="1"/>
  <c r="X848" i="1"/>
  <c r="X847" i="1"/>
  <c r="X846" i="1"/>
  <c r="X845" i="1"/>
  <c r="X844" i="1"/>
  <c r="X843" i="1"/>
  <c r="X842" i="1"/>
  <c r="X841" i="1"/>
  <c r="X840" i="1"/>
  <c r="X839" i="1"/>
  <c r="X838" i="1"/>
  <c r="X837" i="1"/>
  <c r="X836" i="1"/>
  <c r="X835" i="1"/>
  <c r="X834" i="1"/>
  <c r="X833" i="1"/>
  <c r="X832" i="1"/>
  <c r="X831" i="1"/>
  <c r="X830" i="1"/>
  <c r="X829" i="1"/>
  <c r="X828" i="1"/>
  <c r="X827" i="1"/>
  <c r="X826" i="1"/>
  <c r="X825" i="1"/>
  <c r="X824" i="1"/>
  <c r="X823" i="1"/>
  <c r="X822" i="1"/>
  <c r="X821" i="1"/>
  <c r="X820" i="1"/>
  <c r="X819" i="1"/>
  <c r="X818" i="1"/>
  <c r="X817" i="1"/>
  <c r="X816" i="1"/>
  <c r="X815" i="1"/>
  <c r="X814" i="1"/>
  <c r="X813" i="1"/>
  <c r="X812" i="1"/>
  <c r="X811" i="1"/>
  <c r="X810" i="1"/>
  <c r="X809" i="1"/>
  <c r="X808" i="1"/>
  <c r="X807" i="1"/>
  <c r="X806" i="1"/>
  <c r="X805" i="1"/>
  <c r="X804" i="1"/>
  <c r="X803" i="1"/>
  <c r="X802" i="1"/>
  <c r="X801" i="1"/>
  <c r="X800" i="1"/>
  <c r="X799" i="1"/>
  <c r="X798" i="1"/>
  <c r="X797" i="1"/>
  <c r="X796" i="1"/>
  <c r="X795" i="1"/>
  <c r="X794" i="1"/>
  <c r="X793" i="1"/>
  <c r="X792" i="1"/>
  <c r="X791" i="1"/>
  <c r="X790" i="1"/>
  <c r="X789" i="1"/>
  <c r="X788" i="1"/>
  <c r="X787" i="1"/>
  <c r="X786" i="1"/>
  <c r="X785" i="1"/>
  <c r="X784" i="1"/>
  <c r="X783" i="1"/>
  <c r="X782" i="1"/>
  <c r="X781" i="1"/>
  <c r="X780" i="1"/>
  <c r="X779" i="1"/>
  <c r="X778" i="1"/>
  <c r="X777" i="1"/>
  <c r="X776" i="1"/>
  <c r="X775" i="1"/>
  <c r="X774" i="1"/>
  <c r="X773" i="1"/>
  <c r="X772" i="1"/>
  <c r="X771" i="1"/>
  <c r="X770" i="1"/>
  <c r="X769" i="1"/>
  <c r="X768" i="1"/>
  <c r="X767" i="1"/>
  <c r="X766" i="1"/>
  <c r="X765" i="1"/>
  <c r="X764" i="1"/>
  <c r="X763" i="1"/>
  <c r="X762" i="1"/>
  <c r="X761" i="1"/>
  <c r="X760" i="1"/>
  <c r="X759" i="1"/>
  <c r="X758" i="1"/>
  <c r="X757" i="1"/>
  <c r="X756" i="1"/>
  <c r="X755" i="1"/>
  <c r="X754" i="1"/>
  <c r="X753" i="1"/>
  <c r="X752" i="1"/>
  <c r="X751" i="1"/>
  <c r="X750" i="1"/>
  <c r="X749" i="1"/>
  <c r="X748" i="1"/>
  <c r="X747" i="1"/>
  <c r="X746" i="1"/>
  <c r="X745" i="1"/>
  <c r="X744" i="1"/>
  <c r="X743" i="1"/>
  <c r="X742" i="1"/>
  <c r="X741" i="1"/>
  <c r="X740" i="1"/>
  <c r="X739" i="1"/>
  <c r="X738" i="1"/>
  <c r="X737" i="1"/>
  <c r="X736" i="1"/>
  <c r="X735" i="1"/>
  <c r="X734" i="1"/>
  <c r="X733" i="1"/>
  <c r="X732" i="1"/>
  <c r="X731" i="1"/>
  <c r="X730" i="1"/>
  <c r="X729" i="1"/>
  <c r="X728" i="1"/>
  <c r="X727" i="1"/>
  <c r="X726" i="1"/>
  <c r="X725" i="1"/>
  <c r="X724" i="1"/>
  <c r="X723" i="1"/>
  <c r="X722" i="1"/>
  <c r="X721" i="1"/>
  <c r="X720" i="1"/>
  <c r="X719" i="1"/>
  <c r="X718" i="1"/>
  <c r="X717" i="1"/>
  <c r="X716" i="1"/>
  <c r="X715" i="1"/>
  <c r="X714" i="1"/>
  <c r="X713" i="1"/>
  <c r="X712" i="1"/>
  <c r="X711" i="1"/>
  <c r="X710" i="1"/>
  <c r="X709" i="1"/>
  <c r="X708" i="1"/>
  <c r="X707" i="1"/>
  <c r="X706" i="1"/>
  <c r="X705" i="1"/>
  <c r="X704" i="1"/>
  <c r="X703" i="1"/>
  <c r="X702" i="1"/>
  <c r="X701" i="1"/>
  <c r="X700" i="1"/>
  <c r="X699" i="1"/>
  <c r="X698" i="1"/>
  <c r="X697" i="1"/>
  <c r="X696" i="1"/>
  <c r="X695" i="1"/>
  <c r="X694" i="1"/>
  <c r="X693" i="1"/>
  <c r="X692" i="1"/>
  <c r="X691" i="1"/>
  <c r="X690" i="1"/>
  <c r="X689" i="1"/>
  <c r="X688" i="1"/>
  <c r="X687" i="1"/>
  <c r="X686" i="1"/>
  <c r="X685" i="1"/>
  <c r="X684" i="1"/>
  <c r="X683" i="1"/>
  <c r="X682" i="1"/>
  <c r="X681" i="1"/>
  <c r="X680" i="1"/>
  <c r="X679" i="1"/>
  <c r="X678" i="1"/>
  <c r="X677" i="1"/>
  <c r="X676" i="1"/>
  <c r="X675" i="1"/>
  <c r="X674" i="1"/>
  <c r="X673" i="1"/>
  <c r="X672" i="1"/>
  <c r="X671" i="1"/>
  <c r="X670" i="1"/>
  <c r="X669" i="1"/>
  <c r="X668" i="1"/>
  <c r="X667" i="1"/>
  <c r="X666" i="1"/>
  <c r="X665" i="1"/>
  <c r="X664" i="1"/>
  <c r="X663" i="1"/>
  <c r="X662" i="1"/>
  <c r="X661" i="1"/>
  <c r="X660" i="1"/>
  <c r="X659" i="1"/>
  <c r="X658" i="1"/>
  <c r="X657" i="1"/>
  <c r="X656" i="1"/>
  <c r="X655" i="1"/>
  <c r="X654" i="1"/>
  <c r="X653" i="1"/>
  <c r="X652" i="1"/>
  <c r="X651" i="1"/>
  <c r="X650" i="1"/>
  <c r="X649" i="1"/>
  <c r="X648" i="1"/>
  <c r="X647" i="1"/>
  <c r="X646" i="1"/>
  <c r="X645" i="1"/>
  <c r="X644" i="1"/>
  <c r="X643" i="1"/>
  <c r="X642" i="1"/>
  <c r="X641" i="1"/>
  <c r="X640" i="1"/>
  <c r="X639" i="1"/>
  <c r="X638" i="1"/>
  <c r="X637" i="1"/>
  <c r="X636" i="1"/>
  <c r="X635" i="1"/>
  <c r="X634" i="1"/>
  <c r="X633" i="1"/>
  <c r="X632" i="1"/>
  <c r="X631" i="1"/>
  <c r="X630" i="1"/>
  <c r="X629" i="1"/>
  <c r="X628" i="1"/>
  <c r="X627" i="1"/>
  <c r="X626" i="1"/>
  <c r="X625" i="1"/>
  <c r="X624" i="1"/>
  <c r="X623" i="1"/>
  <c r="X622" i="1"/>
  <c r="X621" i="1"/>
  <c r="X620" i="1"/>
  <c r="X619" i="1"/>
  <c r="X618" i="1"/>
  <c r="X617" i="1"/>
  <c r="X616" i="1"/>
  <c r="X615" i="1"/>
  <c r="X614" i="1"/>
  <c r="X613" i="1"/>
  <c r="X612" i="1"/>
  <c r="X611" i="1"/>
  <c r="X610" i="1"/>
  <c r="X609" i="1"/>
  <c r="X608" i="1"/>
  <c r="X607" i="1"/>
  <c r="X606" i="1"/>
  <c r="X605" i="1"/>
  <c r="X604" i="1"/>
  <c r="X603" i="1"/>
  <c r="X602" i="1"/>
  <c r="X601" i="1"/>
  <c r="X600" i="1"/>
  <c r="X599" i="1"/>
  <c r="X598" i="1"/>
  <c r="X597" i="1"/>
  <c r="X596" i="1"/>
  <c r="X595" i="1"/>
  <c r="X594" i="1"/>
  <c r="X593" i="1"/>
  <c r="X592" i="1"/>
  <c r="X591" i="1"/>
  <c r="X590" i="1"/>
  <c r="X589" i="1"/>
  <c r="X588" i="1"/>
  <c r="X587" i="1"/>
  <c r="X586" i="1"/>
  <c r="X585" i="1"/>
  <c r="X584" i="1"/>
  <c r="X583" i="1"/>
  <c r="X582" i="1"/>
  <c r="X581" i="1"/>
  <c r="X580" i="1"/>
  <c r="X579" i="1"/>
  <c r="X578" i="1"/>
  <c r="X577" i="1"/>
  <c r="X576" i="1"/>
  <c r="X575" i="1"/>
  <c r="X574" i="1"/>
  <c r="X573" i="1"/>
  <c r="X572" i="1"/>
  <c r="X571" i="1"/>
  <c r="X570" i="1"/>
  <c r="X569" i="1"/>
  <c r="X568" i="1"/>
  <c r="X567" i="1"/>
  <c r="X566" i="1"/>
  <c r="X565" i="1"/>
  <c r="X564" i="1"/>
  <c r="X563" i="1"/>
  <c r="X562" i="1"/>
  <c r="X561" i="1"/>
  <c r="X560" i="1"/>
  <c r="X559" i="1"/>
  <c r="X558" i="1"/>
  <c r="X557" i="1"/>
  <c r="X556" i="1"/>
  <c r="X555" i="1"/>
  <c r="X554" i="1"/>
  <c r="X553" i="1"/>
  <c r="X552" i="1"/>
  <c r="X551" i="1"/>
  <c r="X550" i="1"/>
  <c r="X549" i="1"/>
  <c r="X548" i="1"/>
  <c r="X547" i="1"/>
  <c r="X546" i="1"/>
  <c r="X545" i="1"/>
  <c r="X544" i="1"/>
  <c r="X543" i="1"/>
  <c r="X542" i="1"/>
  <c r="X541" i="1"/>
  <c r="X540" i="1"/>
  <c r="X539" i="1"/>
  <c r="X538" i="1"/>
  <c r="X537" i="1"/>
  <c r="X536" i="1"/>
  <c r="X535" i="1"/>
  <c r="X534" i="1"/>
  <c r="X533" i="1"/>
  <c r="X532" i="1"/>
  <c r="X531" i="1"/>
  <c r="X530" i="1"/>
  <c r="X529" i="1"/>
  <c r="X528" i="1"/>
  <c r="X527" i="1"/>
  <c r="X526" i="1"/>
  <c r="X525" i="1"/>
  <c r="X524" i="1"/>
  <c r="X523" i="1"/>
  <c r="X522" i="1"/>
  <c r="X521" i="1"/>
  <c r="X520" i="1"/>
  <c r="X519" i="1"/>
  <c r="X518" i="1"/>
  <c r="X517" i="1"/>
  <c r="X516" i="1"/>
  <c r="X515" i="1"/>
  <c r="X514" i="1"/>
  <c r="X513" i="1"/>
  <c r="X512" i="1"/>
  <c r="X511" i="1"/>
  <c r="X510" i="1"/>
  <c r="X509" i="1"/>
  <c r="X508" i="1"/>
  <c r="X507" i="1"/>
  <c r="X506" i="1"/>
  <c r="X505" i="1"/>
  <c r="X504" i="1"/>
  <c r="X503" i="1"/>
  <c r="X502" i="1"/>
  <c r="X501" i="1"/>
  <c r="X500" i="1"/>
  <c r="X499" i="1"/>
  <c r="X498" i="1"/>
  <c r="X497" i="1"/>
  <c r="X496" i="1"/>
  <c r="X495" i="1"/>
  <c r="X494" i="1"/>
  <c r="X493" i="1"/>
  <c r="X492" i="1"/>
  <c r="X491" i="1"/>
  <c r="X490" i="1"/>
  <c r="X489" i="1"/>
  <c r="X488" i="1"/>
  <c r="X487" i="1"/>
  <c r="X486" i="1"/>
  <c r="X485" i="1"/>
  <c r="X484" i="1"/>
  <c r="X483" i="1"/>
  <c r="X482" i="1"/>
  <c r="X481" i="1"/>
  <c r="X480" i="1"/>
  <c r="X479" i="1"/>
  <c r="X478" i="1"/>
  <c r="X477" i="1"/>
  <c r="X476" i="1"/>
  <c r="X475" i="1"/>
  <c r="X474" i="1"/>
  <c r="X473" i="1"/>
  <c r="X472" i="1"/>
  <c r="X471" i="1"/>
  <c r="X470" i="1"/>
  <c r="X469" i="1"/>
  <c r="X468" i="1"/>
  <c r="X467" i="1"/>
  <c r="X466" i="1"/>
  <c r="X465" i="1"/>
  <c r="X464" i="1"/>
  <c r="X463" i="1"/>
  <c r="X462" i="1"/>
  <c r="X461" i="1"/>
  <c r="X460" i="1"/>
  <c r="X459" i="1"/>
  <c r="X458" i="1"/>
  <c r="X457" i="1"/>
  <c r="X456" i="1"/>
  <c r="X455" i="1"/>
  <c r="X454" i="1"/>
  <c r="X453" i="1"/>
  <c r="X452" i="1"/>
  <c r="X451" i="1"/>
  <c r="X450" i="1"/>
  <c r="X449" i="1"/>
  <c r="X448" i="1"/>
  <c r="X447" i="1"/>
  <c r="X446" i="1"/>
  <c r="X445" i="1"/>
  <c r="X444" i="1"/>
  <c r="X443" i="1"/>
  <c r="X442" i="1"/>
  <c r="X441" i="1"/>
  <c r="X440" i="1"/>
  <c r="X439" i="1"/>
  <c r="X438" i="1"/>
  <c r="X437" i="1"/>
  <c r="X436" i="1"/>
  <c r="X435" i="1"/>
  <c r="X434" i="1"/>
  <c r="X433" i="1"/>
  <c r="X432" i="1"/>
  <c r="X431" i="1"/>
  <c r="X430" i="1"/>
  <c r="X429" i="1"/>
  <c r="X428" i="1"/>
  <c r="X427" i="1"/>
  <c r="X426" i="1"/>
  <c r="X425" i="1"/>
  <c r="X424" i="1"/>
  <c r="X423" i="1"/>
  <c r="X422" i="1"/>
  <c r="X421" i="1"/>
  <c r="X420" i="1"/>
  <c r="X419" i="1"/>
  <c r="X418" i="1"/>
  <c r="X417" i="1"/>
  <c r="X416" i="1"/>
  <c r="X415" i="1"/>
  <c r="X414" i="1"/>
  <c r="X413" i="1"/>
  <c r="X412" i="1"/>
  <c r="X411" i="1"/>
  <c r="X410" i="1"/>
  <c r="X409" i="1"/>
  <c r="X408" i="1"/>
  <c r="X407" i="1"/>
  <c r="X406" i="1"/>
  <c r="X405" i="1"/>
  <c r="X404" i="1"/>
  <c r="X403" i="1"/>
  <c r="X402" i="1"/>
  <c r="X401" i="1"/>
  <c r="X400" i="1"/>
  <c r="X399" i="1"/>
  <c r="X398" i="1"/>
  <c r="X397" i="1"/>
  <c r="X396" i="1"/>
  <c r="X395" i="1"/>
  <c r="X394" i="1"/>
  <c r="X393" i="1"/>
  <c r="X392" i="1"/>
  <c r="X391" i="1"/>
  <c r="X390" i="1"/>
  <c r="X389" i="1"/>
  <c r="X388" i="1"/>
  <c r="X387" i="1"/>
  <c r="X386" i="1"/>
  <c r="X385" i="1"/>
  <c r="X384" i="1"/>
  <c r="X383" i="1"/>
  <c r="X382" i="1"/>
  <c r="X381" i="1"/>
  <c r="X380" i="1"/>
  <c r="X379" i="1"/>
  <c r="X378" i="1"/>
  <c r="X377" i="1"/>
  <c r="X376" i="1"/>
  <c r="X375" i="1"/>
  <c r="X374" i="1"/>
  <c r="X373" i="1"/>
  <c r="X372" i="1"/>
  <c r="X371" i="1"/>
  <c r="X370" i="1"/>
  <c r="X369" i="1"/>
  <c r="X368" i="1"/>
  <c r="X367" i="1"/>
  <c r="X366" i="1"/>
  <c r="X365" i="1"/>
  <c r="X364" i="1"/>
  <c r="X363" i="1"/>
  <c r="X362" i="1"/>
  <c r="X361" i="1"/>
  <c r="X360" i="1"/>
  <c r="X359" i="1"/>
  <c r="X358" i="1"/>
  <c r="X357" i="1"/>
  <c r="X356" i="1"/>
  <c r="X355" i="1"/>
  <c r="X354" i="1"/>
  <c r="X353" i="1"/>
  <c r="X352" i="1"/>
  <c r="X351" i="1"/>
  <c r="X350" i="1"/>
  <c r="X349" i="1"/>
  <c r="X348" i="1"/>
  <c r="X347" i="1"/>
  <c r="X346" i="1"/>
  <c r="X345" i="1"/>
  <c r="X344" i="1"/>
  <c r="X343" i="1"/>
  <c r="X342" i="1"/>
  <c r="X341" i="1"/>
  <c r="X340" i="1"/>
  <c r="X339" i="1"/>
  <c r="X338" i="1"/>
  <c r="X337" i="1"/>
  <c r="X336" i="1"/>
  <c r="X335" i="1"/>
  <c r="X334" i="1"/>
  <c r="X333" i="1"/>
  <c r="X332" i="1"/>
  <c r="X331" i="1"/>
  <c r="X330" i="1"/>
  <c r="X329" i="1"/>
  <c r="X328" i="1"/>
  <c r="X327" i="1"/>
  <c r="X326" i="1"/>
  <c r="X325" i="1"/>
  <c r="X324" i="1"/>
  <c r="X323" i="1"/>
  <c r="X322" i="1"/>
  <c r="X321" i="1"/>
  <c r="X320" i="1"/>
  <c r="X319" i="1"/>
  <c r="X318" i="1"/>
  <c r="X317" i="1"/>
  <c r="X316" i="1"/>
  <c r="X315" i="1"/>
  <c r="X314" i="1"/>
  <c r="X313" i="1"/>
  <c r="X312" i="1"/>
  <c r="X311" i="1"/>
  <c r="X310" i="1"/>
  <c r="X309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X293" i="1"/>
  <c r="X292" i="1"/>
  <c r="X291" i="1"/>
  <c r="X290" i="1"/>
  <c r="X289" i="1"/>
  <c r="X288" i="1"/>
  <c r="X287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D17" i="5"/>
  <c r="R10008" i="1"/>
  <c r="R10007" i="1"/>
  <c r="R10006" i="1"/>
  <c r="R10005" i="1"/>
  <c r="R10004" i="1"/>
  <c r="R10003" i="1"/>
  <c r="R10002" i="1"/>
  <c r="R10001" i="1"/>
  <c r="R10000" i="1"/>
  <c r="R9999" i="1"/>
  <c r="R9998" i="1"/>
  <c r="R9997" i="1"/>
  <c r="R9996" i="1"/>
  <c r="R9995" i="1"/>
  <c r="R9994" i="1"/>
  <c r="R9993" i="1"/>
  <c r="R9992" i="1"/>
  <c r="R9991" i="1"/>
  <c r="R9990" i="1"/>
  <c r="R9989" i="1"/>
  <c r="R9988" i="1"/>
  <c r="R9987" i="1"/>
  <c r="R9986" i="1"/>
  <c r="R9985" i="1"/>
  <c r="R9984" i="1"/>
  <c r="R9983" i="1"/>
  <c r="R9982" i="1"/>
  <c r="R9981" i="1"/>
  <c r="R9980" i="1"/>
  <c r="R9979" i="1"/>
  <c r="R9978" i="1"/>
  <c r="R9977" i="1"/>
  <c r="R9976" i="1"/>
  <c r="R9975" i="1"/>
  <c r="R9974" i="1"/>
  <c r="R9973" i="1"/>
  <c r="R9972" i="1"/>
  <c r="R9971" i="1"/>
  <c r="R9970" i="1"/>
  <c r="R9969" i="1"/>
  <c r="R9968" i="1"/>
  <c r="R9967" i="1"/>
  <c r="R9966" i="1"/>
  <c r="R9965" i="1"/>
  <c r="R9964" i="1"/>
  <c r="R9963" i="1"/>
  <c r="R9962" i="1"/>
  <c r="R9961" i="1"/>
  <c r="R9960" i="1"/>
  <c r="R9959" i="1"/>
  <c r="R9958" i="1"/>
  <c r="R9957" i="1"/>
  <c r="R9956" i="1"/>
  <c r="R9955" i="1"/>
  <c r="R9954" i="1"/>
  <c r="R9953" i="1"/>
  <c r="R9952" i="1"/>
  <c r="R9951" i="1"/>
  <c r="R9950" i="1"/>
  <c r="R9949" i="1"/>
  <c r="R9948" i="1"/>
  <c r="R9947" i="1"/>
  <c r="R9946" i="1"/>
  <c r="R9945" i="1"/>
  <c r="R9944" i="1"/>
  <c r="R9943" i="1"/>
  <c r="R9942" i="1"/>
  <c r="R9941" i="1"/>
  <c r="R9940" i="1"/>
  <c r="R9939" i="1"/>
  <c r="R9938" i="1"/>
  <c r="R9937" i="1"/>
  <c r="R9936" i="1"/>
  <c r="R9935" i="1"/>
  <c r="R9934" i="1"/>
  <c r="R9933" i="1"/>
  <c r="R9932" i="1"/>
  <c r="R9931" i="1"/>
  <c r="R9930" i="1"/>
  <c r="R9929" i="1"/>
  <c r="R9928" i="1"/>
  <c r="R9927" i="1"/>
  <c r="R9926" i="1"/>
  <c r="R9925" i="1"/>
  <c r="R9924" i="1"/>
  <c r="R9923" i="1"/>
  <c r="R9922" i="1"/>
  <c r="R9921" i="1"/>
  <c r="R9920" i="1"/>
  <c r="R9919" i="1"/>
  <c r="R9918" i="1"/>
  <c r="R9917" i="1"/>
  <c r="R9916" i="1"/>
  <c r="R9915" i="1"/>
  <c r="R9914" i="1"/>
  <c r="R9913" i="1"/>
  <c r="R9912" i="1"/>
  <c r="R9911" i="1"/>
  <c r="R9910" i="1"/>
  <c r="R9909" i="1"/>
  <c r="R9908" i="1"/>
  <c r="R9907" i="1"/>
  <c r="R9906" i="1"/>
  <c r="R9905" i="1"/>
  <c r="R9904" i="1"/>
  <c r="R9903" i="1"/>
  <c r="R9902" i="1"/>
  <c r="R9901" i="1"/>
  <c r="R9900" i="1"/>
  <c r="R9899" i="1"/>
  <c r="R9898" i="1"/>
  <c r="R9897" i="1"/>
  <c r="R9896" i="1"/>
  <c r="R9895" i="1"/>
  <c r="R9894" i="1"/>
  <c r="R9893" i="1"/>
  <c r="R9892" i="1"/>
  <c r="R9891" i="1"/>
  <c r="R9890" i="1"/>
  <c r="R9889" i="1"/>
  <c r="R9888" i="1"/>
  <c r="R9887" i="1"/>
  <c r="R9886" i="1"/>
  <c r="R9885" i="1"/>
  <c r="R9884" i="1"/>
  <c r="R9883" i="1"/>
  <c r="R9882" i="1"/>
  <c r="R9881" i="1"/>
  <c r="R9880" i="1"/>
  <c r="R9879" i="1"/>
  <c r="R9878" i="1"/>
  <c r="R9877" i="1"/>
  <c r="R9876" i="1"/>
  <c r="R9875" i="1"/>
  <c r="R9874" i="1"/>
  <c r="R9873" i="1"/>
  <c r="R9872" i="1"/>
  <c r="R9871" i="1"/>
  <c r="R9870" i="1"/>
  <c r="R9869" i="1"/>
  <c r="R9868" i="1"/>
  <c r="R9867" i="1"/>
  <c r="R9866" i="1"/>
  <c r="R9865" i="1"/>
  <c r="R9864" i="1"/>
  <c r="R9863" i="1"/>
  <c r="R9862" i="1"/>
  <c r="R9861" i="1"/>
  <c r="R9860" i="1"/>
  <c r="R9859" i="1"/>
  <c r="R9858" i="1"/>
  <c r="R9857" i="1"/>
  <c r="R9856" i="1"/>
  <c r="R9855" i="1"/>
  <c r="R9854" i="1"/>
  <c r="R9853" i="1"/>
  <c r="R9852" i="1"/>
  <c r="R9851" i="1"/>
  <c r="R9850" i="1"/>
  <c r="R9849" i="1"/>
  <c r="R9848" i="1"/>
  <c r="R9847" i="1"/>
  <c r="R9846" i="1"/>
  <c r="R9845" i="1"/>
  <c r="R9844" i="1"/>
  <c r="R9843" i="1"/>
  <c r="R9842" i="1"/>
  <c r="R9841" i="1"/>
  <c r="R9840" i="1"/>
  <c r="R9839" i="1"/>
  <c r="R9838" i="1"/>
  <c r="R9837" i="1"/>
  <c r="R9836" i="1"/>
  <c r="R9835" i="1"/>
  <c r="R9834" i="1"/>
  <c r="R9833" i="1"/>
  <c r="R9832" i="1"/>
  <c r="R9831" i="1"/>
  <c r="R9830" i="1"/>
  <c r="R9829" i="1"/>
  <c r="R9828" i="1"/>
  <c r="R9827" i="1"/>
  <c r="R9826" i="1"/>
  <c r="R9825" i="1"/>
  <c r="R9824" i="1"/>
  <c r="R9823" i="1"/>
  <c r="R9822" i="1"/>
  <c r="R9821" i="1"/>
  <c r="R9820" i="1"/>
  <c r="R9819" i="1"/>
  <c r="R9818" i="1"/>
  <c r="R9817" i="1"/>
  <c r="R9816" i="1"/>
  <c r="R9815" i="1"/>
  <c r="R9814" i="1"/>
  <c r="R9813" i="1"/>
  <c r="R9812" i="1"/>
  <c r="R9811" i="1"/>
  <c r="R9810" i="1"/>
  <c r="R9809" i="1"/>
  <c r="R9808" i="1"/>
  <c r="R9807" i="1"/>
  <c r="R9806" i="1"/>
  <c r="R9805" i="1"/>
  <c r="R9804" i="1"/>
  <c r="R9803" i="1"/>
  <c r="R9802" i="1"/>
  <c r="R9801" i="1"/>
  <c r="R9800" i="1"/>
  <c r="R9799" i="1"/>
  <c r="R9798" i="1"/>
  <c r="R9797" i="1"/>
  <c r="R9796" i="1"/>
  <c r="R9795" i="1"/>
  <c r="R9794" i="1"/>
  <c r="R9793" i="1"/>
  <c r="R9792" i="1"/>
  <c r="R9791" i="1"/>
  <c r="R9790" i="1"/>
  <c r="R9789" i="1"/>
  <c r="R9788" i="1"/>
  <c r="R9787" i="1"/>
  <c r="R9786" i="1"/>
  <c r="R9785" i="1"/>
  <c r="R9784" i="1"/>
  <c r="R9783" i="1"/>
  <c r="R9782" i="1"/>
  <c r="R9781" i="1"/>
  <c r="R9780" i="1"/>
  <c r="R9779" i="1"/>
  <c r="R9778" i="1"/>
  <c r="R9777" i="1"/>
  <c r="R9776" i="1"/>
  <c r="R9775" i="1"/>
  <c r="R9774" i="1"/>
  <c r="R9773" i="1"/>
  <c r="R9772" i="1"/>
  <c r="R9771" i="1"/>
  <c r="R9770" i="1"/>
  <c r="R9769" i="1"/>
  <c r="R9768" i="1"/>
  <c r="R9767" i="1"/>
  <c r="R9766" i="1"/>
  <c r="R9765" i="1"/>
  <c r="R9764" i="1"/>
  <c r="R9763" i="1"/>
  <c r="R9762" i="1"/>
  <c r="R9761" i="1"/>
  <c r="R9760" i="1"/>
  <c r="R9759" i="1"/>
  <c r="R9758" i="1"/>
  <c r="R9757" i="1"/>
  <c r="R9756" i="1"/>
  <c r="R9755" i="1"/>
  <c r="R9754" i="1"/>
  <c r="R9753" i="1"/>
  <c r="R9752" i="1"/>
  <c r="R9751" i="1"/>
  <c r="R9750" i="1"/>
  <c r="R9749" i="1"/>
  <c r="R9748" i="1"/>
  <c r="R9747" i="1"/>
  <c r="R9746" i="1"/>
  <c r="R9745" i="1"/>
  <c r="R9744" i="1"/>
  <c r="R9743" i="1"/>
  <c r="R9742" i="1"/>
  <c r="R9741" i="1"/>
  <c r="R9740" i="1"/>
  <c r="R9739" i="1"/>
  <c r="R9738" i="1"/>
  <c r="R9737" i="1"/>
  <c r="R9736" i="1"/>
  <c r="R9735" i="1"/>
  <c r="R9734" i="1"/>
  <c r="R9733" i="1"/>
  <c r="R9732" i="1"/>
  <c r="R9731" i="1"/>
  <c r="R9730" i="1"/>
  <c r="R9729" i="1"/>
  <c r="R9728" i="1"/>
  <c r="R9727" i="1"/>
  <c r="R9726" i="1"/>
  <c r="R9725" i="1"/>
  <c r="R9724" i="1"/>
  <c r="R9723" i="1"/>
  <c r="R9722" i="1"/>
  <c r="R9721" i="1"/>
  <c r="R9720" i="1"/>
  <c r="R9719" i="1"/>
  <c r="R9718" i="1"/>
  <c r="R9717" i="1"/>
  <c r="R9716" i="1"/>
  <c r="R9715" i="1"/>
  <c r="R9714" i="1"/>
  <c r="R9713" i="1"/>
  <c r="R9712" i="1"/>
  <c r="R9711" i="1"/>
  <c r="R9710" i="1"/>
  <c r="R9709" i="1"/>
  <c r="R9708" i="1"/>
  <c r="R9707" i="1"/>
  <c r="R9706" i="1"/>
  <c r="R9705" i="1"/>
  <c r="R9704" i="1"/>
  <c r="R9703" i="1"/>
  <c r="R9702" i="1"/>
  <c r="R9701" i="1"/>
  <c r="R9700" i="1"/>
  <c r="R9699" i="1"/>
  <c r="R9698" i="1"/>
  <c r="R9697" i="1"/>
  <c r="R9696" i="1"/>
  <c r="R9695" i="1"/>
  <c r="R9694" i="1"/>
  <c r="R9693" i="1"/>
  <c r="R9692" i="1"/>
  <c r="R9691" i="1"/>
  <c r="R9690" i="1"/>
  <c r="R9689" i="1"/>
  <c r="R9688" i="1"/>
  <c r="R9687" i="1"/>
  <c r="R9686" i="1"/>
  <c r="R9685" i="1"/>
  <c r="R9684" i="1"/>
  <c r="R9683" i="1"/>
  <c r="R9682" i="1"/>
  <c r="R9681" i="1"/>
  <c r="R9680" i="1"/>
  <c r="R9679" i="1"/>
  <c r="R9678" i="1"/>
  <c r="R9677" i="1"/>
  <c r="R9676" i="1"/>
  <c r="R9675" i="1"/>
  <c r="R9674" i="1"/>
  <c r="R9673" i="1"/>
  <c r="R9672" i="1"/>
  <c r="R9671" i="1"/>
  <c r="R9670" i="1"/>
  <c r="R9669" i="1"/>
  <c r="R9668" i="1"/>
  <c r="R9667" i="1"/>
  <c r="R9666" i="1"/>
  <c r="R9665" i="1"/>
  <c r="R9664" i="1"/>
  <c r="R9663" i="1"/>
  <c r="R9662" i="1"/>
  <c r="R9661" i="1"/>
  <c r="R9660" i="1"/>
  <c r="R9659" i="1"/>
  <c r="R9658" i="1"/>
  <c r="R9657" i="1"/>
  <c r="R9656" i="1"/>
  <c r="R9655" i="1"/>
  <c r="R9654" i="1"/>
  <c r="R9653" i="1"/>
  <c r="R9652" i="1"/>
  <c r="R9651" i="1"/>
  <c r="R9650" i="1"/>
  <c r="R9649" i="1"/>
  <c r="R9648" i="1"/>
  <c r="R9647" i="1"/>
  <c r="R9646" i="1"/>
  <c r="R9645" i="1"/>
  <c r="R9644" i="1"/>
  <c r="R9643" i="1"/>
  <c r="R9642" i="1"/>
  <c r="R9641" i="1"/>
  <c r="R9640" i="1"/>
  <c r="R9639" i="1"/>
  <c r="R9638" i="1"/>
  <c r="R9637" i="1"/>
  <c r="R9636" i="1"/>
  <c r="R9635" i="1"/>
  <c r="R9634" i="1"/>
  <c r="R9633" i="1"/>
  <c r="R9632" i="1"/>
  <c r="R9631" i="1"/>
  <c r="R9630" i="1"/>
  <c r="R9629" i="1"/>
  <c r="R9628" i="1"/>
  <c r="R9627" i="1"/>
  <c r="R9626" i="1"/>
  <c r="R9625" i="1"/>
  <c r="R9624" i="1"/>
  <c r="R9623" i="1"/>
  <c r="R9622" i="1"/>
  <c r="R9621" i="1"/>
  <c r="R9620" i="1"/>
  <c r="R9619" i="1"/>
  <c r="R9618" i="1"/>
  <c r="R9617" i="1"/>
  <c r="R9616" i="1"/>
  <c r="R9615" i="1"/>
  <c r="R9614" i="1"/>
  <c r="R9613" i="1"/>
  <c r="R9612" i="1"/>
  <c r="R9611" i="1"/>
  <c r="R9610" i="1"/>
  <c r="R9609" i="1"/>
  <c r="R9608" i="1"/>
  <c r="R9607" i="1"/>
  <c r="R9606" i="1"/>
  <c r="R9605" i="1"/>
  <c r="R9604" i="1"/>
  <c r="R9603" i="1"/>
  <c r="R9602" i="1"/>
  <c r="R9601" i="1"/>
  <c r="R9600" i="1"/>
  <c r="R9599" i="1"/>
  <c r="R9598" i="1"/>
  <c r="R9597" i="1"/>
  <c r="R9596" i="1"/>
  <c r="R9595" i="1"/>
  <c r="R9594" i="1"/>
  <c r="R9593" i="1"/>
  <c r="R9592" i="1"/>
  <c r="R9591" i="1"/>
  <c r="R9590" i="1"/>
  <c r="R9589" i="1"/>
  <c r="R9588" i="1"/>
  <c r="R9587" i="1"/>
  <c r="R9586" i="1"/>
  <c r="R9585" i="1"/>
  <c r="R9584" i="1"/>
  <c r="R9583" i="1"/>
  <c r="R9582" i="1"/>
  <c r="R9581" i="1"/>
  <c r="R9580" i="1"/>
  <c r="R9579" i="1"/>
  <c r="R9578" i="1"/>
  <c r="R9577" i="1"/>
  <c r="R9576" i="1"/>
  <c r="R9575" i="1"/>
  <c r="R9574" i="1"/>
  <c r="R9573" i="1"/>
  <c r="R9572" i="1"/>
  <c r="R9571" i="1"/>
  <c r="R9570" i="1"/>
  <c r="R9569" i="1"/>
  <c r="R9568" i="1"/>
  <c r="R9567" i="1"/>
  <c r="R9566" i="1"/>
  <c r="R9565" i="1"/>
  <c r="R9564" i="1"/>
  <c r="R9563" i="1"/>
  <c r="R9562" i="1"/>
  <c r="R9561" i="1"/>
  <c r="R9560" i="1"/>
  <c r="R9559" i="1"/>
  <c r="R9558" i="1"/>
  <c r="R9557" i="1"/>
  <c r="R9556" i="1"/>
  <c r="R9555" i="1"/>
  <c r="R9554" i="1"/>
  <c r="R9553" i="1"/>
  <c r="R9552" i="1"/>
  <c r="R9551" i="1"/>
  <c r="R9550" i="1"/>
  <c r="R9549" i="1"/>
  <c r="R9548" i="1"/>
  <c r="R9547" i="1"/>
  <c r="R9546" i="1"/>
  <c r="R9545" i="1"/>
  <c r="R9544" i="1"/>
  <c r="R9543" i="1"/>
  <c r="R9542" i="1"/>
  <c r="R9541" i="1"/>
  <c r="R9540" i="1"/>
  <c r="R9539" i="1"/>
  <c r="R9538" i="1"/>
  <c r="R9537" i="1"/>
  <c r="R9536" i="1"/>
  <c r="R9535" i="1"/>
  <c r="R9534" i="1"/>
  <c r="R9533" i="1"/>
  <c r="R9532" i="1"/>
  <c r="R9531" i="1"/>
  <c r="R9530" i="1"/>
  <c r="R9529" i="1"/>
  <c r="R9528" i="1"/>
  <c r="R9527" i="1"/>
  <c r="R9526" i="1"/>
  <c r="R9525" i="1"/>
  <c r="R9524" i="1"/>
  <c r="R9523" i="1"/>
  <c r="R9522" i="1"/>
  <c r="R9521" i="1"/>
  <c r="R9520" i="1"/>
  <c r="R9519" i="1"/>
  <c r="R9518" i="1"/>
  <c r="R9517" i="1"/>
  <c r="R9516" i="1"/>
  <c r="R9515" i="1"/>
  <c r="R9514" i="1"/>
  <c r="R9513" i="1"/>
  <c r="R9512" i="1"/>
  <c r="R9511" i="1"/>
  <c r="R9510" i="1"/>
  <c r="R9509" i="1"/>
  <c r="R9508" i="1"/>
  <c r="R9507" i="1"/>
  <c r="R9506" i="1"/>
  <c r="R9505" i="1"/>
  <c r="R9504" i="1"/>
  <c r="R9503" i="1"/>
  <c r="R9502" i="1"/>
  <c r="R9501" i="1"/>
  <c r="R9500" i="1"/>
  <c r="R9499" i="1"/>
  <c r="R9498" i="1"/>
  <c r="R9497" i="1"/>
  <c r="R9496" i="1"/>
  <c r="R9495" i="1"/>
  <c r="R9494" i="1"/>
  <c r="R9493" i="1"/>
  <c r="R9492" i="1"/>
  <c r="R9491" i="1"/>
  <c r="R9490" i="1"/>
  <c r="R9489" i="1"/>
  <c r="R9488" i="1"/>
  <c r="R9487" i="1"/>
  <c r="R9486" i="1"/>
  <c r="R9485" i="1"/>
  <c r="R9484" i="1"/>
  <c r="R9483" i="1"/>
  <c r="R9482" i="1"/>
  <c r="R9481" i="1"/>
  <c r="R9480" i="1"/>
  <c r="R9479" i="1"/>
  <c r="R9478" i="1"/>
  <c r="R9477" i="1"/>
  <c r="R9476" i="1"/>
  <c r="R9475" i="1"/>
  <c r="R9474" i="1"/>
  <c r="R9473" i="1"/>
  <c r="R9472" i="1"/>
  <c r="R9471" i="1"/>
  <c r="R9470" i="1"/>
  <c r="R9469" i="1"/>
  <c r="R9468" i="1"/>
  <c r="R9467" i="1"/>
  <c r="R9466" i="1"/>
  <c r="R9465" i="1"/>
  <c r="R9464" i="1"/>
  <c r="R9463" i="1"/>
  <c r="R9462" i="1"/>
  <c r="R9461" i="1"/>
  <c r="R9460" i="1"/>
  <c r="R9459" i="1"/>
  <c r="R9458" i="1"/>
  <c r="R9457" i="1"/>
  <c r="R9456" i="1"/>
  <c r="R9455" i="1"/>
  <c r="R9454" i="1"/>
  <c r="R9453" i="1"/>
  <c r="R9452" i="1"/>
  <c r="R9451" i="1"/>
  <c r="R9450" i="1"/>
  <c r="R9449" i="1"/>
  <c r="R9448" i="1"/>
  <c r="R9447" i="1"/>
  <c r="R9446" i="1"/>
  <c r="R9445" i="1"/>
  <c r="R9444" i="1"/>
  <c r="R9443" i="1"/>
  <c r="R9442" i="1"/>
  <c r="R9441" i="1"/>
  <c r="R9440" i="1"/>
  <c r="R9439" i="1"/>
  <c r="R9438" i="1"/>
  <c r="R9437" i="1"/>
  <c r="R9436" i="1"/>
  <c r="R9435" i="1"/>
  <c r="R9434" i="1"/>
  <c r="R9433" i="1"/>
  <c r="R9432" i="1"/>
  <c r="R9431" i="1"/>
  <c r="R9430" i="1"/>
  <c r="R9429" i="1"/>
  <c r="R9428" i="1"/>
  <c r="R9427" i="1"/>
  <c r="R9426" i="1"/>
  <c r="R9425" i="1"/>
  <c r="R9424" i="1"/>
  <c r="R9423" i="1"/>
  <c r="R9422" i="1"/>
  <c r="R9421" i="1"/>
  <c r="R9420" i="1"/>
  <c r="R9419" i="1"/>
  <c r="R9418" i="1"/>
  <c r="R9417" i="1"/>
  <c r="R9416" i="1"/>
  <c r="R9415" i="1"/>
  <c r="R9414" i="1"/>
  <c r="R9413" i="1"/>
  <c r="R9412" i="1"/>
  <c r="R9411" i="1"/>
  <c r="R9410" i="1"/>
  <c r="R9409" i="1"/>
  <c r="R9408" i="1"/>
  <c r="R9407" i="1"/>
  <c r="R9406" i="1"/>
  <c r="R9405" i="1"/>
  <c r="R9404" i="1"/>
  <c r="R9403" i="1"/>
  <c r="R9402" i="1"/>
  <c r="R9401" i="1"/>
  <c r="R9400" i="1"/>
  <c r="R9399" i="1"/>
  <c r="R9398" i="1"/>
  <c r="R9397" i="1"/>
  <c r="R9396" i="1"/>
  <c r="R9395" i="1"/>
  <c r="R9394" i="1"/>
  <c r="R9393" i="1"/>
  <c r="R9392" i="1"/>
  <c r="R9391" i="1"/>
  <c r="R9390" i="1"/>
  <c r="R9389" i="1"/>
  <c r="R9388" i="1"/>
  <c r="R9387" i="1"/>
  <c r="R9386" i="1"/>
  <c r="R9385" i="1"/>
  <c r="R9384" i="1"/>
  <c r="R9383" i="1"/>
  <c r="R9382" i="1"/>
  <c r="R9381" i="1"/>
  <c r="R9380" i="1"/>
  <c r="R9379" i="1"/>
  <c r="R9378" i="1"/>
  <c r="R9377" i="1"/>
  <c r="R9376" i="1"/>
  <c r="R9375" i="1"/>
  <c r="R9374" i="1"/>
  <c r="R9373" i="1"/>
  <c r="R9372" i="1"/>
  <c r="R9371" i="1"/>
  <c r="R9370" i="1"/>
  <c r="R9369" i="1"/>
  <c r="R9368" i="1"/>
  <c r="R9367" i="1"/>
  <c r="R9366" i="1"/>
  <c r="R9365" i="1"/>
  <c r="R9364" i="1"/>
  <c r="R9363" i="1"/>
  <c r="R9362" i="1"/>
  <c r="R9361" i="1"/>
  <c r="R9360" i="1"/>
  <c r="R9359" i="1"/>
  <c r="R9358" i="1"/>
  <c r="R9357" i="1"/>
  <c r="R9356" i="1"/>
  <c r="R9355" i="1"/>
  <c r="R9354" i="1"/>
  <c r="R9353" i="1"/>
  <c r="R9352" i="1"/>
  <c r="R9351" i="1"/>
  <c r="R9350" i="1"/>
  <c r="R9349" i="1"/>
  <c r="R9348" i="1"/>
  <c r="R9347" i="1"/>
  <c r="R9346" i="1"/>
  <c r="R9345" i="1"/>
  <c r="R9344" i="1"/>
  <c r="R9343" i="1"/>
  <c r="R9342" i="1"/>
  <c r="R9341" i="1"/>
  <c r="R9340" i="1"/>
  <c r="R9339" i="1"/>
  <c r="R9338" i="1"/>
  <c r="R9337" i="1"/>
  <c r="R9336" i="1"/>
  <c r="R9335" i="1"/>
  <c r="R9334" i="1"/>
  <c r="R9333" i="1"/>
  <c r="R9332" i="1"/>
  <c r="R9331" i="1"/>
  <c r="R9330" i="1"/>
  <c r="R9329" i="1"/>
  <c r="R9328" i="1"/>
  <c r="R9327" i="1"/>
  <c r="R9326" i="1"/>
  <c r="R9325" i="1"/>
  <c r="R9324" i="1"/>
  <c r="R9323" i="1"/>
  <c r="R9322" i="1"/>
  <c r="R9321" i="1"/>
  <c r="R9320" i="1"/>
  <c r="R9319" i="1"/>
  <c r="R9318" i="1"/>
  <c r="R9317" i="1"/>
  <c r="R9316" i="1"/>
  <c r="R9315" i="1"/>
  <c r="R9314" i="1"/>
  <c r="R9313" i="1"/>
  <c r="R9312" i="1"/>
  <c r="R9311" i="1"/>
  <c r="R9310" i="1"/>
  <c r="R9309" i="1"/>
  <c r="R9308" i="1"/>
  <c r="R9307" i="1"/>
  <c r="R9306" i="1"/>
  <c r="R9305" i="1"/>
  <c r="R9304" i="1"/>
  <c r="R9303" i="1"/>
  <c r="R9302" i="1"/>
  <c r="R9301" i="1"/>
  <c r="R9300" i="1"/>
  <c r="R9299" i="1"/>
  <c r="R9298" i="1"/>
  <c r="R9297" i="1"/>
  <c r="R9296" i="1"/>
  <c r="R9295" i="1"/>
  <c r="R9294" i="1"/>
  <c r="R9293" i="1"/>
  <c r="R9292" i="1"/>
  <c r="R9291" i="1"/>
  <c r="R9290" i="1"/>
  <c r="R9289" i="1"/>
  <c r="R9288" i="1"/>
  <c r="R9287" i="1"/>
  <c r="R9286" i="1"/>
  <c r="R9285" i="1"/>
  <c r="R9284" i="1"/>
  <c r="R9283" i="1"/>
  <c r="R9282" i="1"/>
  <c r="R9281" i="1"/>
  <c r="R9280" i="1"/>
  <c r="R9279" i="1"/>
  <c r="R9278" i="1"/>
  <c r="R9277" i="1"/>
  <c r="R9276" i="1"/>
  <c r="R9275" i="1"/>
  <c r="R9274" i="1"/>
  <c r="R9273" i="1"/>
  <c r="R9272" i="1"/>
  <c r="R9271" i="1"/>
  <c r="R9270" i="1"/>
  <c r="R9269" i="1"/>
  <c r="R9268" i="1"/>
  <c r="R9267" i="1"/>
  <c r="R9266" i="1"/>
  <c r="R9265" i="1"/>
  <c r="R9264" i="1"/>
  <c r="R9263" i="1"/>
  <c r="R9262" i="1"/>
  <c r="R9261" i="1"/>
  <c r="R9260" i="1"/>
  <c r="R9259" i="1"/>
  <c r="R9258" i="1"/>
  <c r="R9257" i="1"/>
  <c r="R9256" i="1"/>
  <c r="R9255" i="1"/>
  <c r="R9254" i="1"/>
  <c r="R9253" i="1"/>
  <c r="R9252" i="1"/>
  <c r="R9251" i="1"/>
  <c r="R9250" i="1"/>
  <c r="R9249" i="1"/>
  <c r="R9248" i="1"/>
  <c r="R9247" i="1"/>
  <c r="R9246" i="1"/>
  <c r="R9245" i="1"/>
  <c r="R9244" i="1"/>
  <c r="R9243" i="1"/>
  <c r="R9242" i="1"/>
  <c r="R9241" i="1"/>
  <c r="R9240" i="1"/>
  <c r="R9239" i="1"/>
  <c r="R9238" i="1"/>
  <c r="R9237" i="1"/>
  <c r="R9236" i="1"/>
  <c r="R9235" i="1"/>
  <c r="R9234" i="1"/>
  <c r="R9233" i="1"/>
  <c r="R9232" i="1"/>
  <c r="R9231" i="1"/>
  <c r="R9230" i="1"/>
  <c r="R9229" i="1"/>
  <c r="R9228" i="1"/>
  <c r="R9227" i="1"/>
  <c r="R9226" i="1"/>
  <c r="R9225" i="1"/>
  <c r="R9224" i="1"/>
  <c r="R9223" i="1"/>
  <c r="R9222" i="1"/>
  <c r="R9221" i="1"/>
  <c r="R9220" i="1"/>
  <c r="R9219" i="1"/>
  <c r="R9218" i="1"/>
  <c r="R9217" i="1"/>
  <c r="R9216" i="1"/>
  <c r="R9215" i="1"/>
  <c r="R9214" i="1"/>
  <c r="R9213" i="1"/>
  <c r="R9212" i="1"/>
  <c r="R9211" i="1"/>
  <c r="R9210" i="1"/>
  <c r="R9209" i="1"/>
  <c r="R9208" i="1"/>
  <c r="R9207" i="1"/>
  <c r="R9206" i="1"/>
  <c r="R9205" i="1"/>
  <c r="R9204" i="1"/>
  <c r="R9203" i="1"/>
  <c r="R9202" i="1"/>
  <c r="R9201" i="1"/>
  <c r="R9200" i="1"/>
  <c r="R9199" i="1"/>
  <c r="R9198" i="1"/>
  <c r="R9197" i="1"/>
  <c r="R9196" i="1"/>
  <c r="R9195" i="1"/>
  <c r="R9194" i="1"/>
  <c r="R9193" i="1"/>
  <c r="R9192" i="1"/>
  <c r="R9191" i="1"/>
  <c r="R9190" i="1"/>
  <c r="R9189" i="1"/>
  <c r="R9188" i="1"/>
  <c r="R9187" i="1"/>
  <c r="R9186" i="1"/>
  <c r="R9185" i="1"/>
  <c r="R9184" i="1"/>
  <c r="R9183" i="1"/>
  <c r="R9182" i="1"/>
  <c r="R9181" i="1"/>
  <c r="R9180" i="1"/>
  <c r="R9179" i="1"/>
  <c r="R9178" i="1"/>
  <c r="R9177" i="1"/>
  <c r="R9176" i="1"/>
  <c r="R9175" i="1"/>
  <c r="R9174" i="1"/>
  <c r="R9173" i="1"/>
  <c r="R9172" i="1"/>
  <c r="R9171" i="1"/>
  <c r="R9170" i="1"/>
  <c r="R9169" i="1"/>
  <c r="R9168" i="1"/>
  <c r="R9167" i="1"/>
  <c r="R9166" i="1"/>
  <c r="R9165" i="1"/>
  <c r="R9164" i="1"/>
  <c r="R9163" i="1"/>
  <c r="R9162" i="1"/>
  <c r="R9161" i="1"/>
  <c r="R9160" i="1"/>
  <c r="R9159" i="1"/>
  <c r="R9158" i="1"/>
  <c r="R9157" i="1"/>
  <c r="R9156" i="1"/>
  <c r="R9155" i="1"/>
  <c r="R9154" i="1"/>
  <c r="R9153" i="1"/>
  <c r="R9152" i="1"/>
  <c r="R9151" i="1"/>
  <c r="R9150" i="1"/>
  <c r="R9149" i="1"/>
  <c r="R9148" i="1"/>
  <c r="R9147" i="1"/>
  <c r="R9146" i="1"/>
  <c r="R9145" i="1"/>
  <c r="R9144" i="1"/>
  <c r="R9143" i="1"/>
  <c r="R9142" i="1"/>
  <c r="R9141" i="1"/>
  <c r="R9140" i="1"/>
  <c r="R9139" i="1"/>
  <c r="R9138" i="1"/>
  <c r="R9137" i="1"/>
  <c r="R9136" i="1"/>
  <c r="R9135" i="1"/>
  <c r="R9134" i="1"/>
  <c r="R9133" i="1"/>
  <c r="R9132" i="1"/>
  <c r="R9131" i="1"/>
  <c r="R9130" i="1"/>
  <c r="R9129" i="1"/>
  <c r="R9128" i="1"/>
  <c r="R9127" i="1"/>
  <c r="R9126" i="1"/>
  <c r="R9125" i="1"/>
  <c r="R9124" i="1"/>
  <c r="R9123" i="1"/>
  <c r="R9122" i="1"/>
  <c r="R9121" i="1"/>
  <c r="R9120" i="1"/>
  <c r="R9119" i="1"/>
  <c r="R9118" i="1"/>
  <c r="R9117" i="1"/>
  <c r="R9116" i="1"/>
  <c r="R9115" i="1"/>
  <c r="R9114" i="1"/>
  <c r="R9113" i="1"/>
  <c r="R9112" i="1"/>
  <c r="R9111" i="1"/>
  <c r="R9110" i="1"/>
  <c r="R9109" i="1"/>
  <c r="R9108" i="1"/>
  <c r="R9107" i="1"/>
  <c r="R9106" i="1"/>
  <c r="R9105" i="1"/>
  <c r="R9104" i="1"/>
  <c r="R9103" i="1"/>
  <c r="R9102" i="1"/>
  <c r="R9101" i="1"/>
  <c r="R9100" i="1"/>
  <c r="R9099" i="1"/>
  <c r="R9098" i="1"/>
  <c r="R9097" i="1"/>
  <c r="R9096" i="1"/>
  <c r="R9095" i="1"/>
  <c r="R9094" i="1"/>
  <c r="R9093" i="1"/>
  <c r="R9092" i="1"/>
  <c r="R9091" i="1"/>
  <c r="R9090" i="1"/>
  <c r="R9089" i="1"/>
  <c r="R9088" i="1"/>
  <c r="R9087" i="1"/>
  <c r="R9086" i="1"/>
  <c r="R9085" i="1"/>
  <c r="R9084" i="1"/>
  <c r="R9083" i="1"/>
  <c r="R9082" i="1"/>
  <c r="R9081" i="1"/>
  <c r="R9080" i="1"/>
  <c r="R9079" i="1"/>
  <c r="R9078" i="1"/>
  <c r="R9077" i="1"/>
  <c r="R9076" i="1"/>
  <c r="R9075" i="1"/>
  <c r="R9074" i="1"/>
  <c r="R9073" i="1"/>
  <c r="R9072" i="1"/>
  <c r="R9071" i="1"/>
  <c r="R9070" i="1"/>
  <c r="R9069" i="1"/>
  <c r="R9068" i="1"/>
  <c r="R9067" i="1"/>
  <c r="R9066" i="1"/>
  <c r="R9065" i="1"/>
  <c r="R9064" i="1"/>
  <c r="R9063" i="1"/>
  <c r="R9062" i="1"/>
  <c r="R9061" i="1"/>
  <c r="R9060" i="1"/>
  <c r="R9059" i="1"/>
  <c r="R9058" i="1"/>
  <c r="R9057" i="1"/>
  <c r="R9056" i="1"/>
  <c r="R9055" i="1"/>
  <c r="R9054" i="1"/>
  <c r="R9053" i="1"/>
  <c r="R9052" i="1"/>
  <c r="R9051" i="1"/>
  <c r="R9050" i="1"/>
  <c r="R9049" i="1"/>
  <c r="R9048" i="1"/>
  <c r="R9047" i="1"/>
  <c r="R9046" i="1"/>
  <c r="R9045" i="1"/>
  <c r="R9044" i="1"/>
  <c r="R9043" i="1"/>
  <c r="R9042" i="1"/>
  <c r="R9041" i="1"/>
  <c r="R9040" i="1"/>
  <c r="R9039" i="1"/>
  <c r="R9038" i="1"/>
  <c r="R9037" i="1"/>
  <c r="R9036" i="1"/>
  <c r="R9035" i="1"/>
  <c r="R9034" i="1"/>
  <c r="R9033" i="1"/>
  <c r="R9032" i="1"/>
  <c r="R9031" i="1"/>
  <c r="R9030" i="1"/>
  <c r="R9029" i="1"/>
  <c r="R9028" i="1"/>
  <c r="R9027" i="1"/>
  <c r="R9026" i="1"/>
  <c r="R9025" i="1"/>
  <c r="R9024" i="1"/>
  <c r="R9023" i="1"/>
  <c r="R9022" i="1"/>
  <c r="R9021" i="1"/>
  <c r="R9020" i="1"/>
  <c r="R9019" i="1"/>
  <c r="R9018" i="1"/>
  <c r="R9017" i="1"/>
  <c r="R9016" i="1"/>
  <c r="R9015" i="1"/>
  <c r="R9014" i="1"/>
  <c r="R9013" i="1"/>
  <c r="R9012" i="1"/>
  <c r="R9011" i="1"/>
  <c r="R9010" i="1"/>
  <c r="R9009" i="1"/>
  <c r="R9008" i="1"/>
  <c r="R9007" i="1"/>
  <c r="R9006" i="1"/>
  <c r="R9005" i="1"/>
  <c r="R9004" i="1"/>
  <c r="R9003" i="1"/>
  <c r="R9002" i="1"/>
  <c r="R9001" i="1"/>
  <c r="R9000" i="1"/>
  <c r="R8999" i="1"/>
  <c r="R8998" i="1"/>
  <c r="R8997" i="1"/>
  <c r="R8996" i="1"/>
  <c r="R8995" i="1"/>
  <c r="R8994" i="1"/>
  <c r="R8993" i="1"/>
  <c r="R8992" i="1"/>
  <c r="R8991" i="1"/>
  <c r="R8990" i="1"/>
  <c r="R8989" i="1"/>
  <c r="R8988" i="1"/>
  <c r="R8987" i="1"/>
  <c r="R8986" i="1"/>
  <c r="R8985" i="1"/>
  <c r="R8984" i="1"/>
  <c r="R8983" i="1"/>
  <c r="R8982" i="1"/>
  <c r="R8981" i="1"/>
  <c r="R8980" i="1"/>
  <c r="R8979" i="1"/>
  <c r="R8978" i="1"/>
  <c r="R8977" i="1"/>
  <c r="R8976" i="1"/>
  <c r="R8975" i="1"/>
  <c r="R8974" i="1"/>
  <c r="R8973" i="1"/>
  <c r="R8972" i="1"/>
  <c r="R8971" i="1"/>
  <c r="R8970" i="1"/>
  <c r="R8969" i="1"/>
  <c r="R8968" i="1"/>
  <c r="R8967" i="1"/>
  <c r="R8966" i="1"/>
  <c r="R8965" i="1"/>
  <c r="R8964" i="1"/>
  <c r="R8963" i="1"/>
  <c r="R8962" i="1"/>
  <c r="R8961" i="1"/>
  <c r="R8960" i="1"/>
  <c r="R8959" i="1"/>
  <c r="R8958" i="1"/>
  <c r="R8957" i="1"/>
  <c r="R8956" i="1"/>
  <c r="R8955" i="1"/>
  <c r="R8954" i="1"/>
  <c r="R8953" i="1"/>
  <c r="R8952" i="1"/>
  <c r="R8951" i="1"/>
  <c r="R8950" i="1"/>
  <c r="R8949" i="1"/>
  <c r="R8948" i="1"/>
  <c r="R8947" i="1"/>
  <c r="R8946" i="1"/>
  <c r="R8945" i="1"/>
  <c r="R8944" i="1"/>
  <c r="R8943" i="1"/>
  <c r="R8942" i="1"/>
  <c r="R8941" i="1"/>
  <c r="R8940" i="1"/>
  <c r="R8939" i="1"/>
  <c r="R8938" i="1"/>
  <c r="R8937" i="1"/>
  <c r="R8936" i="1"/>
  <c r="R8935" i="1"/>
  <c r="R8934" i="1"/>
  <c r="R8933" i="1"/>
  <c r="R8932" i="1"/>
  <c r="R8931" i="1"/>
  <c r="R8930" i="1"/>
  <c r="R8929" i="1"/>
  <c r="R8928" i="1"/>
  <c r="R8927" i="1"/>
  <c r="R8926" i="1"/>
  <c r="R8925" i="1"/>
  <c r="R8924" i="1"/>
  <c r="R8923" i="1"/>
  <c r="R8922" i="1"/>
  <c r="R8921" i="1"/>
  <c r="R8920" i="1"/>
  <c r="R8919" i="1"/>
  <c r="R8918" i="1"/>
  <c r="R8917" i="1"/>
  <c r="R8916" i="1"/>
  <c r="R8915" i="1"/>
  <c r="R8914" i="1"/>
  <c r="R8913" i="1"/>
  <c r="R8912" i="1"/>
  <c r="R8911" i="1"/>
  <c r="R8910" i="1"/>
  <c r="R8909" i="1"/>
  <c r="R8908" i="1"/>
  <c r="R8907" i="1"/>
  <c r="R8906" i="1"/>
  <c r="R8905" i="1"/>
  <c r="R8904" i="1"/>
  <c r="R8903" i="1"/>
  <c r="R8902" i="1"/>
  <c r="R8901" i="1"/>
  <c r="R8900" i="1"/>
  <c r="R8899" i="1"/>
  <c r="R8898" i="1"/>
  <c r="R8897" i="1"/>
  <c r="R8896" i="1"/>
  <c r="R8895" i="1"/>
  <c r="R8894" i="1"/>
  <c r="R8893" i="1"/>
  <c r="R8892" i="1"/>
  <c r="R8891" i="1"/>
  <c r="R8890" i="1"/>
  <c r="R8889" i="1"/>
  <c r="R8888" i="1"/>
  <c r="R8887" i="1"/>
  <c r="R8886" i="1"/>
  <c r="R8885" i="1"/>
  <c r="R8884" i="1"/>
  <c r="R8883" i="1"/>
  <c r="R8882" i="1"/>
  <c r="R8881" i="1"/>
  <c r="R8880" i="1"/>
  <c r="R8879" i="1"/>
  <c r="R8878" i="1"/>
  <c r="R8877" i="1"/>
  <c r="R8876" i="1"/>
  <c r="R8875" i="1"/>
  <c r="R8874" i="1"/>
  <c r="R8873" i="1"/>
  <c r="R8872" i="1"/>
  <c r="R8871" i="1"/>
  <c r="R8870" i="1"/>
  <c r="R8869" i="1"/>
  <c r="R8868" i="1"/>
  <c r="R8867" i="1"/>
  <c r="R8866" i="1"/>
  <c r="R8865" i="1"/>
  <c r="R8864" i="1"/>
  <c r="R8863" i="1"/>
  <c r="R8862" i="1"/>
  <c r="R8861" i="1"/>
  <c r="R8860" i="1"/>
  <c r="R8859" i="1"/>
  <c r="R8858" i="1"/>
  <c r="R8857" i="1"/>
  <c r="R8856" i="1"/>
  <c r="R8855" i="1"/>
  <c r="R8854" i="1"/>
  <c r="R8853" i="1"/>
  <c r="R8852" i="1"/>
  <c r="R8851" i="1"/>
  <c r="R8850" i="1"/>
  <c r="R8849" i="1"/>
  <c r="R8848" i="1"/>
  <c r="R8847" i="1"/>
  <c r="R8846" i="1"/>
  <c r="R8845" i="1"/>
  <c r="R8844" i="1"/>
  <c r="R8843" i="1"/>
  <c r="R8842" i="1"/>
  <c r="R8841" i="1"/>
  <c r="R8840" i="1"/>
  <c r="R8839" i="1"/>
  <c r="R8838" i="1"/>
  <c r="R8837" i="1"/>
  <c r="R8836" i="1"/>
  <c r="R8835" i="1"/>
  <c r="R8834" i="1"/>
  <c r="R8833" i="1"/>
  <c r="R8832" i="1"/>
  <c r="R8831" i="1"/>
  <c r="R8830" i="1"/>
  <c r="R8829" i="1"/>
  <c r="R8828" i="1"/>
  <c r="R8827" i="1"/>
  <c r="R8826" i="1"/>
  <c r="R8825" i="1"/>
  <c r="R8824" i="1"/>
  <c r="R8823" i="1"/>
  <c r="R8822" i="1"/>
  <c r="R8821" i="1"/>
  <c r="R8820" i="1"/>
  <c r="R8819" i="1"/>
  <c r="R8818" i="1"/>
  <c r="R8817" i="1"/>
  <c r="R8816" i="1"/>
  <c r="R8815" i="1"/>
  <c r="R8814" i="1"/>
  <c r="R8813" i="1"/>
  <c r="R8812" i="1"/>
  <c r="R8811" i="1"/>
  <c r="R8810" i="1"/>
  <c r="R8809" i="1"/>
  <c r="R8808" i="1"/>
  <c r="R8807" i="1"/>
  <c r="R8806" i="1"/>
  <c r="R8805" i="1"/>
  <c r="R8804" i="1"/>
  <c r="R8803" i="1"/>
  <c r="R8802" i="1"/>
  <c r="R8801" i="1"/>
  <c r="R8800" i="1"/>
  <c r="R8799" i="1"/>
  <c r="R8798" i="1"/>
  <c r="R8797" i="1"/>
  <c r="R8796" i="1"/>
  <c r="R8795" i="1"/>
  <c r="R8794" i="1"/>
  <c r="R8793" i="1"/>
  <c r="R8792" i="1"/>
  <c r="R8791" i="1"/>
  <c r="R8790" i="1"/>
  <c r="R8789" i="1"/>
  <c r="R8788" i="1"/>
  <c r="R8787" i="1"/>
  <c r="R8786" i="1"/>
  <c r="R8785" i="1"/>
  <c r="R8784" i="1"/>
  <c r="R8783" i="1"/>
  <c r="R8782" i="1"/>
  <c r="R8781" i="1"/>
  <c r="R8780" i="1"/>
  <c r="R8779" i="1"/>
  <c r="R8778" i="1"/>
  <c r="R8777" i="1"/>
  <c r="R8776" i="1"/>
  <c r="R8775" i="1"/>
  <c r="R8774" i="1"/>
  <c r="R8773" i="1"/>
  <c r="R8772" i="1"/>
  <c r="R8771" i="1"/>
  <c r="R8770" i="1"/>
  <c r="R8769" i="1"/>
  <c r="R8768" i="1"/>
  <c r="R8767" i="1"/>
  <c r="R8766" i="1"/>
  <c r="R8765" i="1"/>
  <c r="R8764" i="1"/>
  <c r="R8763" i="1"/>
  <c r="R8762" i="1"/>
  <c r="R8761" i="1"/>
  <c r="R8760" i="1"/>
  <c r="R8759" i="1"/>
  <c r="R8758" i="1"/>
  <c r="R8757" i="1"/>
  <c r="R8756" i="1"/>
  <c r="R8755" i="1"/>
  <c r="R8754" i="1"/>
  <c r="R8753" i="1"/>
  <c r="R8752" i="1"/>
  <c r="R8751" i="1"/>
  <c r="R8750" i="1"/>
  <c r="R8749" i="1"/>
  <c r="R8748" i="1"/>
  <c r="R8747" i="1"/>
  <c r="R8746" i="1"/>
  <c r="R8745" i="1"/>
  <c r="R8744" i="1"/>
  <c r="R8743" i="1"/>
  <c r="R8742" i="1"/>
  <c r="R8741" i="1"/>
  <c r="R8740" i="1"/>
  <c r="R8739" i="1"/>
  <c r="R8738" i="1"/>
  <c r="R8737" i="1"/>
  <c r="R8736" i="1"/>
  <c r="R8735" i="1"/>
  <c r="R8734" i="1"/>
  <c r="R8733" i="1"/>
  <c r="R8732" i="1"/>
  <c r="R8731" i="1"/>
  <c r="R8730" i="1"/>
  <c r="R8729" i="1"/>
  <c r="R8728" i="1"/>
  <c r="R8727" i="1"/>
  <c r="R8726" i="1"/>
  <c r="R8725" i="1"/>
  <c r="R8724" i="1"/>
  <c r="R8723" i="1"/>
  <c r="R8722" i="1"/>
  <c r="R8721" i="1"/>
  <c r="R8720" i="1"/>
  <c r="R8719" i="1"/>
  <c r="R8718" i="1"/>
  <c r="R8717" i="1"/>
  <c r="R8716" i="1"/>
  <c r="R8715" i="1"/>
  <c r="R8714" i="1"/>
  <c r="R8713" i="1"/>
  <c r="R8712" i="1"/>
  <c r="R8711" i="1"/>
  <c r="R8710" i="1"/>
  <c r="R8709" i="1"/>
  <c r="R8708" i="1"/>
  <c r="R8707" i="1"/>
  <c r="R8706" i="1"/>
  <c r="R8705" i="1"/>
  <c r="R8704" i="1"/>
  <c r="R8703" i="1"/>
  <c r="R8702" i="1"/>
  <c r="R8701" i="1"/>
  <c r="R8700" i="1"/>
  <c r="R8699" i="1"/>
  <c r="R8698" i="1"/>
  <c r="R8697" i="1"/>
  <c r="R8696" i="1"/>
  <c r="R8695" i="1"/>
  <c r="R8694" i="1"/>
  <c r="R8693" i="1"/>
  <c r="R8692" i="1"/>
  <c r="R8691" i="1"/>
  <c r="R8690" i="1"/>
  <c r="R8689" i="1"/>
  <c r="R8688" i="1"/>
  <c r="R8687" i="1"/>
  <c r="R8686" i="1"/>
  <c r="R8685" i="1"/>
  <c r="R8684" i="1"/>
  <c r="R8683" i="1"/>
  <c r="R8682" i="1"/>
  <c r="R8681" i="1"/>
  <c r="R8680" i="1"/>
  <c r="R8679" i="1"/>
  <c r="R8678" i="1"/>
  <c r="R8677" i="1"/>
  <c r="R8676" i="1"/>
  <c r="R8675" i="1"/>
  <c r="R8674" i="1"/>
  <c r="R8673" i="1"/>
  <c r="R8672" i="1"/>
  <c r="R8671" i="1"/>
  <c r="R8670" i="1"/>
  <c r="R8669" i="1"/>
  <c r="R8668" i="1"/>
  <c r="R8667" i="1"/>
  <c r="R8666" i="1"/>
  <c r="R8665" i="1"/>
  <c r="R8664" i="1"/>
  <c r="R8663" i="1"/>
  <c r="R8662" i="1"/>
  <c r="R8661" i="1"/>
  <c r="R8660" i="1"/>
  <c r="R8659" i="1"/>
  <c r="R8658" i="1"/>
  <c r="R8657" i="1"/>
  <c r="R8656" i="1"/>
  <c r="R8655" i="1"/>
  <c r="R8654" i="1"/>
  <c r="R8653" i="1"/>
  <c r="R8652" i="1"/>
  <c r="R8651" i="1"/>
  <c r="R8650" i="1"/>
  <c r="R8649" i="1"/>
  <c r="R8648" i="1"/>
  <c r="R8647" i="1"/>
  <c r="R8646" i="1"/>
  <c r="R8645" i="1"/>
  <c r="R8644" i="1"/>
  <c r="R8643" i="1"/>
  <c r="R8642" i="1"/>
  <c r="R8641" i="1"/>
  <c r="R8640" i="1"/>
  <c r="R8639" i="1"/>
  <c r="R8638" i="1"/>
  <c r="R8637" i="1"/>
  <c r="R8636" i="1"/>
  <c r="R8635" i="1"/>
  <c r="R8634" i="1"/>
  <c r="R8633" i="1"/>
  <c r="R8632" i="1"/>
  <c r="R8631" i="1"/>
  <c r="R8630" i="1"/>
  <c r="R8629" i="1"/>
  <c r="R8628" i="1"/>
  <c r="R8627" i="1"/>
  <c r="R8626" i="1"/>
  <c r="R8625" i="1"/>
  <c r="R8624" i="1"/>
  <c r="R8623" i="1"/>
  <c r="R8622" i="1"/>
  <c r="R8621" i="1"/>
  <c r="R8620" i="1"/>
  <c r="R8619" i="1"/>
  <c r="R8618" i="1"/>
  <c r="R8617" i="1"/>
  <c r="R8616" i="1"/>
  <c r="R8615" i="1"/>
  <c r="R8614" i="1"/>
  <c r="R8613" i="1"/>
  <c r="R8612" i="1"/>
  <c r="R8611" i="1"/>
  <c r="R8610" i="1"/>
  <c r="R8609" i="1"/>
  <c r="R8608" i="1"/>
  <c r="R8607" i="1"/>
  <c r="R8606" i="1"/>
  <c r="R8605" i="1"/>
  <c r="R8604" i="1"/>
  <c r="R8603" i="1"/>
  <c r="R8602" i="1"/>
  <c r="R8601" i="1"/>
  <c r="R8600" i="1"/>
  <c r="R8599" i="1"/>
  <c r="R8598" i="1"/>
  <c r="R8597" i="1"/>
  <c r="R8596" i="1"/>
  <c r="R8595" i="1"/>
  <c r="R8594" i="1"/>
  <c r="R8593" i="1"/>
  <c r="R8592" i="1"/>
  <c r="R8591" i="1"/>
  <c r="R8590" i="1"/>
  <c r="R8589" i="1"/>
  <c r="R8588" i="1"/>
  <c r="R8587" i="1"/>
  <c r="R8586" i="1"/>
  <c r="R8585" i="1"/>
  <c r="R8584" i="1"/>
  <c r="R8583" i="1"/>
  <c r="R8582" i="1"/>
  <c r="R8581" i="1"/>
  <c r="R8580" i="1"/>
  <c r="R8579" i="1"/>
  <c r="R8578" i="1"/>
  <c r="R8577" i="1"/>
  <c r="R8576" i="1"/>
  <c r="R8575" i="1"/>
  <c r="R8574" i="1"/>
  <c r="R8573" i="1"/>
  <c r="R8572" i="1"/>
  <c r="R8571" i="1"/>
  <c r="R8570" i="1"/>
  <c r="R8569" i="1"/>
  <c r="R8568" i="1"/>
  <c r="R8567" i="1"/>
  <c r="R8566" i="1"/>
  <c r="R8565" i="1"/>
  <c r="R8564" i="1"/>
  <c r="R8563" i="1"/>
  <c r="R8562" i="1"/>
  <c r="R8561" i="1"/>
  <c r="R8560" i="1"/>
  <c r="R8559" i="1"/>
  <c r="R8558" i="1"/>
  <c r="R8557" i="1"/>
  <c r="R8556" i="1"/>
  <c r="R8555" i="1"/>
  <c r="R8554" i="1"/>
  <c r="R8553" i="1"/>
  <c r="R8552" i="1"/>
  <c r="R8551" i="1"/>
  <c r="R8550" i="1"/>
  <c r="R8549" i="1"/>
  <c r="R8548" i="1"/>
  <c r="R8547" i="1"/>
  <c r="R8546" i="1"/>
  <c r="R8545" i="1"/>
  <c r="R8544" i="1"/>
  <c r="R8543" i="1"/>
  <c r="R8542" i="1"/>
  <c r="R8541" i="1"/>
  <c r="R8540" i="1"/>
  <c r="R8539" i="1"/>
  <c r="R8538" i="1"/>
  <c r="R8537" i="1"/>
  <c r="R8536" i="1"/>
  <c r="R8535" i="1"/>
  <c r="R8534" i="1"/>
  <c r="R8533" i="1"/>
  <c r="R8532" i="1"/>
  <c r="R8531" i="1"/>
  <c r="R8530" i="1"/>
  <c r="R8529" i="1"/>
  <c r="R8528" i="1"/>
  <c r="R8527" i="1"/>
  <c r="R8526" i="1"/>
  <c r="R8525" i="1"/>
  <c r="R8524" i="1"/>
  <c r="R8523" i="1"/>
  <c r="R8522" i="1"/>
  <c r="R8521" i="1"/>
  <c r="R8520" i="1"/>
  <c r="R8519" i="1"/>
  <c r="R8518" i="1"/>
  <c r="R8517" i="1"/>
  <c r="R8516" i="1"/>
  <c r="R8515" i="1"/>
  <c r="R8514" i="1"/>
  <c r="R8513" i="1"/>
  <c r="R8512" i="1"/>
  <c r="R8511" i="1"/>
  <c r="R8510" i="1"/>
  <c r="R8509" i="1"/>
  <c r="R8508" i="1"/>
  <c r="R8507" i="1"/>
  <c r="R8506" i="1"/>
  <c r="R8505" i="1"/>
  <c r="R8504" i="1"/>
  <c r="R8503" i="1"/>
  <c r="R8502" i="1"/>
  <c r="R8501" i="1"/>
  <c r="R8500" i="1"/>
  <c r="R8499" i="1"/>
  <c r="R8498" i="1"/>
  <c r="R8497" i="1"/>
  <c r="R8496" i="1"/>
  <c r="R8495" i="1"/>
  <c r="R8494" i="1"/>
  <c r="R8493" i="1"/>
  <c r="R8492" i="1"/>
  <c r="R8491" i="1"/>
  <c r="R8490" i="1"/>
  <c r="R8489" i="1"/>
  <c r="R8488" i="1"/>
  <c r="R8487" i="1"/>
  <c r="R8486" i="1"/>
  <c r="R8485" i="1"/>
  <c r="R8484" i="1"/>
  <c r="R8483" i="1"/>
  <c r="R8482" i="1"/>
  <c r="R8481" i="1"/>
  <c r="R8480" i="1"/>
  <c r="R8479" i="1"/>
  <c r="R8478" i="1"/>
  <c r="R8477" i="1"/>
  <c r="R8476" i="1"/>
  <c r="R8475" i="1"/>
  <c r="R8474" i="1"/>
  <c r="R8473" i="1"/>
  <c r="R8472" i="1"/>
  <c r="R8471" i="1"/>
  <c r="R8470" i="1"/>
  <c r="R8469" i="1"/>
  <c r="R8468" i="1"/>
  <c r="R8467" i="1"/>
  <c r="R8466" i="1"/>
  <c r="R8465" i="1"/>
  <c r="R8464" i="1"/>
  <c r="R8463" i="1"/>
  <c r="R8462" i="1"/>
  <c r="R8461" i="1"/>
  <c r="R8460" i="1"/>
  <c r="R8459" i="1"/>
  <c r="R8458" i="1"/>
  <c r="R8457" i="1"/>
  <c r="R8456" i="1"/>
  <c r="R8455" i="1"/>
  <c r="R8454" i="1"/>
  <c r="R8453" i="1"/>
  <c r="R8452" i="1"/>
  <c r="R8451" i="1"/>
  <c r="R8450" i="1"/>
  <c r="R8449" i="1"/>
  <c r="R8448" i="1"/>
  <c r="R8447" i="1"/>
  <c r="R8446" i="1"/>
  <c r="R8445" i="1"/>
  <c r="R8444" i="1"/>
  <c r="R8443" i="1"/>
  <c r="R8442" i="1"/>
  <c r="R8441" i="1"/>
  <c r="R8440" i="1"/>
  <c r="R8439" i="1"/>
  <c r="R8438" i="1"/>
  <c r="R8437" i="1"/>
  <c r="R8436" i="1"/>
  <c r="R8435" i="1"/>
  <c r="R8434" i="1"/>
  <c r="R8433" i="1"/>
  <c r="R8432" i="1"/>
  <c r="R8431" i="1"/>
  <c r="R8430" i="1"/>
  <c r="R8429" i="1"/>
  <c r="R8428" i="1"/>
  <c r="R8427" i="1"/>
  <c r="R8426" i="1"/>
  <c r="R8425" i="1"/>
  <c r="R8424" i="1"/>
  <c r="R8423" i="1"/>
  <c r="R8422" i="1"/>
  <c r="R8421" i="1"/>
  <c r="R8420" i="1"/>
  <c r="R8419" i="1"/>
  <c r="R8418" i="1"/>
  <c r="R8417" i="1"/>
  <c r="R8416" i="1"/>
  <c r="R8415" i="1"/>
  <c r="R8414" i="1"/>
  <c r="R8413" i="1"/>
  <c r="R8412" i="1"/>
  <c r="R8411" i="1"/>
  <c r="R8410" i="1"/>
  <c r="R8409" i="1"/>
  <c r="R8408" i="1"/>
  <c r="R8407" i="1"/>
  <c r="R8406" i="1"/>
  <c r="R8405" i="1"/>
  <c r="R8404" i="1"/>
  <c r="R8403" i="1"/>
  <c r="R8402" i="1"/>
  <c r="R8401" i="1"/>
  <c r="R8400" i="1"/>
  <c r="R8399" i="1"/>
  <c r="R8398" i="1"/>
  <c r="R8397" i="1"/>
  <c r="R8396" i="1"/>
  <c r="R8395" i="1"/>
  <c r="R8394" i="1"/>
  <c r="R8393" i="1"/>
  <c r="R8392" i="1"/>
  <c r="R8391" i="1"/>
  <c r="R8390" i="1"/>
  <c r="R8389" i="1"/>
  <c r="R8388" i="1"/>
  <c r="R8387" i="1"/>
  <c r="R8386" i="1"/>
  <c r="R8385" i="1"/>
  <c r="R8384" i="1"/>
  <c r="R8383" i="1"/>
  <c r="R8382" i="1"/>
  <c r="R8381" i="1"/>
  <c r="R8380" i="1"/>
  <c r="R8379" i="1"/>
  <c r="R8378" i="1"/>
  <c r="R8377" i="1"/>
  <c r="R8376" i="1"/>
  <c r="R8375" i="1"/>
  <c r="R8374" i="1"/>
  <c r="R8373" i="1"/>
  <c r="R8372" i="1"/>
  <c r="R8371" i="1"/>
  <c r="R8370" i="1"/>
  <c r="R8369" i="1"/>
  <c r="R8368" i="1"/>
  <c r="R8367" i="1"/>
  <c r="R8366" i="1"/>
  <c r="R8365" i="1"/>
  <c r="R8364" i="1"/>
  <c r="R8363" i="1"/>
  <c r="R8362" i="1"/>
  <c r="R8361" i="1"/>
  <c r="R8360" i="1"/>
  <c r="R8359" i="1"/>
  <c r="R8358" i="1"/>
  <c r="R8357" i="1"/>
  <c r="R8356" i="1"/>
  <c r="R8355" i="1"/>
  <c r="R8354" i="1"/>
  <c r="R8353" i="1"/>
  <c r="R8352" i="1"/>
  <c r="R8351" i="1"/>
  <c r="R8350" i="1"/>
  <c r="R8349" i="1"/>
  <c r="R8348" i="1"/>
  <c r="R8347" i="1"/>
  <c r="R8346" i="1"/>
  <c r="R8345" i="1"/>
  <c r="R8344" i="1"/>
  <c r="R8343" i="1"/>
  <c r="R8342" i="1"/>
  <c r="R8341" i="1"/>
  <c r="R8340" i="1"/>
  <c r="R8339" i="1"/>
  <c r="R8338" i="1"/>
  <c r="R8337" i="1"/>
  <c r="R8336" i="1"/>
  <c r="R8335" i="1"/>
  <c r="R8334" i="1"/>
  <c r="R8333" i="1"/>
  <c r="R8332" i="1"/>
  <c r="R8331" i="1"/>
  <c r="R8330" i="1"/>
  <c r="R8329" i="1"/>
  <c r="R8328" i="1"/>
  <c r="R8327" i="1"/>
  <c r="R8326" i="1"/>
  <c r="R8325" i="1"/>
  <c r="R8324" i="1"/>
  <c r="R8323" i="1"/>
  <c r="R8322" i="1"/>
  <c r="R8321" i="1"/>
  <c r="R8320" i="1"/>
  <c r="R8319" i="1"/>
  <c r="R8318" i="1"/>
  <c r="R8317" i="1"/>
  <c r="R8316" i="1"/>
  <c r="R8315" i="1"/>
  <c r="R8314" i="1"/>
  <c r="R8313" i="1"/>
  <c r="R8312" i="1"/>
  <c r="R8311" i="1"/>
  <c r="R8310" i="1"/>
  <c r="R8309" i="1"/>
  <c r="R8308" i="1"/>
  <c r="R8307" i="1"/>
  <c r="R8306" i="1"/>
  <c r="R8305" i="1"/>
  <c r="R8304" i="1"/>
  <c r="R8303" i="1"/>
  <c r="R8302" i="1"/>
  <c r="R8301" i="1"/>
  <c r="R8300" i="1"/>
  <c r="R8299" i="1"/>
  <c r="R8298" i="1"/>
  <c r="R8297" i="1"/>
  <c r="R8296" i="1"/>
  <c r="R8295" i="1"/>
  <c r="R8294" i="1"/>
  <c r="R8293" i="1"/>
  <c r="R8292" i="1"/>
  <c r="R8291" i="1"/>
  <c r="R8290" i="1"/>
  <c r="R8289" i="1"/>
  <c r="R8288" i="1"/>
  <c r="R8287" i="1"/>
  <c r="R8286" i="1"/>
  <c r="R8285" i="1"/>
  <c r="R8284" i="1"/>
  <c r="R8283" i="1"/>
  <c r="R8282" i="1"/>
  <c r="R8281" i="1"/>
  <c r="R8280" i="1"/>
  <c r="R8279" i="1"/>
  <c r="R8278" i="1"/>
  <c r="R8277" i="1"/>
  <c r="R8276" i="1"/>
  <c r="R8275" i="1"/>
  <c r="R8274" i="1"/>
  <c r="R8273" i="1"/>
  <c r="R8272" i="1"/>
  <c r="R8271" i="1"/>
  <c r="R8270" i="1"/>
  <c r="R8269" i="1"/>
  <c r="R8268" i="1"/>
  <c r="R8267" i="1"/>
  <c r="R8266" i="1"/>
  <c r="R8265" i="1"/>
  <c r="R8264" i="1"/>
  <c r="R8263" i="1"/>
  <c r="R8262" i="1"/>
  <c r="R8261" i="1"/>
  <c r="R8260" i="1"/>
  <c r="R8259" i="1"/>
  <c r="R8258" i="1"/>
  <c r="R8257" i="1"/>
  <c r="R8256" i="1"/>
  <c r="R8255" i="1"/>
  <c r="R8254" i="1"/>
  <c r="R8253" i="1"/>
  <c r="R8252" i="1"/>
  <c r="R8251" i="1"/>
  <c r="R8250" i="1"/>
  <c r="R8249" i="1"/>
  <c r="R8248" i="1"/>
  <c r="R8247" i="1"/>
  <c r="R8246" i="1"/>
  <c r="R8245" i="1"/>
  <c r="R8244" i="1"/>
  <c r="R8243" i="1"/>
  <c r="R8242" i="1"/>
  <c r="R8241" i="1"/>
  <c r="R8240" i="1"/>
  <c r="R8239" i="1"/>
  <c r="R8238" i="1"/>
  <c r="R8237" i="1"/>
  <c r="R8236" i="1"/>
  <c r="R8235" i="1"/>
  <c r="R8234" i="1"/>
  <c r="R8233" i="1"/>
  <c r="R8232" i="1"/>
  <c r="R8231" i="1"/>
  <c r="R8230" i="1"/>
  <c r="R8229" i="1"/>
  <c r="R8228" i="1"/>
  <c r="R8227" i="1"/>
  <c r="R8226" i="1"/>
  <c r="R8225" i="1"/>
  <c r="R8224" i="1"/>
  <c r="R8223" i="1"/>
  <c r="R8222" i="1"/>
  <c r="R8221" i="1"/>
  <c r="R8220" i="1"/>
  <c r="R8219" i="1"/>
  <c r="R8218" i="1"/>
  <c r="R8217" i="1"/>
  <c r="R8216" i="1"/>
  <c r="R8215" i="1"/>
  <c r="R8214" i="1"/>
  <c r="R8213" i="1"/>
  <c r="R8212" i="1"/>
  <c r="R8211" i="1"/>
  <c r="R8210" i="1"/>
  <c r="R8209" i="1"/>
  <c r="R8208" i="1"/>
  <c r="R8207" i="1"/>
  <c r="R8206" i="1"/>
  <c r="R8205" i="1"/>
  <c r="R8204" i="1"/>
  <c r="R8203" i="1"/>
  <c r="R8202" i="1"/>
  <c r="R8201" i="1"/>
  <c r="R8200" i="1"/>
  <c r="R8199" i="1"/>
  <c r="R8198" i="1"/>
  <c r="R8197" i="1"/>
  <c r="R8196" i="1"/>
  <c r="R8195" i="1"/>
  <c r="R8194" i="1"/>
  <c r="R8193" i="1"/>
  <c r="R8192" i="1"/>
  <c r="R8191" i="1"/>
  <c r="R8190" i="1"/>
  <c r="R8189" i="1"/>
  <c r="R8188" i="1"/>
  <c r="R8187" i="1"/>
  <c r="R8186" i="1"/>
  <c r="R8185" i="1"/>
  <c r="R8184" i="1"/>
  <c r="R8183" i="1"/>
  <c r="R8182" i="1"/>
  <c r="R8181" i="1"/>
  <c r="R8180" i="1"/>
  <c r="R8179" i="1"/>
  <c r="R8178" i="1"/>
  <c r="R8177" i="1"/>
  <c r="R8176" i="1"/>
  <c r="R8175" i="1"/>
  <c r="R8174" i="1"/>
  <c r="R8173" i="1"/>
  <c r="R8172" i="1"/>
  <c r="R8171" i="1"/>
  <c r="R8170" i="1"/>
  <c r="R8169" i="1"/>
  <c r="R8168" i="1"/>
  <c r="R8167" i="1"/>
  <c r="R8166" i="1"/>
  <c r="R8165" i="1"/>
  <c r="R8164" i="1"/>
  <c r="R8163" i="1"/>
  <c r="R8162" i="1"/>
  <c r="R8161" i="1"/>
  <c r="R8160" i="1"/>
  <c r="R8159" i="1"/>
  <c r="R8158" i="1"/>
  <c r="R8157" i="1"/>
  <c r="R8156" i="1"/>
  <c r="R8155" i="1"/>
  <c r="R8154" i="1"/>
  <c r="R8153" i="1"/>
  <c r="R8152" i="1"/>
  <c r="R8151" i="1"/>
  <c r="R8150" i="1"/>
  <c r="R8149" i="1"/>
  <c r="R8148" i="1"/>
  <c r="R8147" i="1"/>
  <c r="R8146" i="1"/>
  <c r="R8145" i="1"/>
  <c r="R8144" i="1"/>
  <c r="R8143" i="1"/>
  <c r="R8142" i="1"/>
  <c r="R8141" i="1"/>
  <c r="R8140" i="1"/>
  <c r="R8139" i="1"/>
  <c r="R8138" i="1"/>
  <c r="R8137" i="1"/>
  <c r="R8136" i="1"/>
  <c r="R8135" i="1"/>
  <c r="R8134" i="1"/>
  <c r="R8133" i="1"/>
  <c r="R8132" i="1"/>
  <c r="R8131" i="1"/>
  <c r="R8130" i="1"/>
  <c r="R8129" i="1"/>
  <c r="R8128" i="1"/>
  <c r="R8127" i="1"/>
  <c r="R8126" i="1"/>
  <c r="R8125" i="1"/>
  <c r="R8124" i="1"/>
  <c r="R8123" i="1"/>
  <c r="R8122" i="1"/>
  <c r="R8121" i="1"/>
  <c r="R8120" i="1"/>
  <c r="R8119" i="1"/>
  <c r="R8118" i="1"/>
  <c r="R8117" i="1"/>
  <c r="R8116" i="1"/>
  <c r="R8115" i="1"/>
  <c r="R8114" i="1"/>
  <c r="R8113" i="1"/>
  <c r="R8112" i="1"/>
  <c r="R8111" i="1"/>
  <c r="R8110" i="1"/>
  <c r="R8109" i="1"/>
  <c r="R8108" i="1"/>
  <c r="R8107" i="1"/>
  <c r="R8106" i="1"/>
  <c r="R8105" i="1"/>
  <c r="R8104" i="1"/>
  <c r="R8103" i="1"/>
  <c r="R8102" i="1"/>
  <c r="R8101" i="1"/>
  <c r="R8100" i="1"/>
  <c r="R8099" i="1"/>
  <c r="R8098" i="1"/>
  <c r="R8097" i="1"/>
  <c r="R8096" i="1"/>
  <c r="R8095" i="1"/>
  <c r="R8094" i="1"/>
  <c r="R8093" i="1"/>
  <c r="R8092" i="1"/>
  <c r="R8091" i="1"/>
  <c r="R8090" i="1"/>
  <c r="R8089" i="1"/>
  <c r="R8088" i="1"/>
  <c r="R8087" i="1"/>
  <c r="R8086" i="1"/>
  <c r="R8085" i="1"/>
  <c r="R8084" i="1"/>
  <c r="R8083" i="1"/>
  <c r="R8082" i="1"/>
  <c r="R8081" i="1"/>
  <c r="R8080" i="1"/>
  <c r="R8079" i="1"/>
  <c r="R8078" i="1"/>
  <c r="R8077" i="1"/>
  <c r="R8076" i="1"/>
  <c r="R8075" i="1"/>
  <c r="R8074" i="1"/>
  <c r="R8073" i="1"/>
  <c r="R8072" i="1"/>
  <c r="R8071" i="1"/>
  <c r="R8070" i="1"/>
  <c r="R8069" i="1"/>
  <c r="R8068" i="1"/>
  <c r="R8067" i="1"/>
  <c r="R8066" i="1"/>
  <c r="R8065" i="1"/>
  <c r="R8064" i="1"/>
  <c r="R8063" i="1"/>
  <c r="R8062" i="1"/>
  <c r="R8061" i="1"/>
  <c r="R8060" i="1"/>
  <c r="R8059" i="1"/>
  <c r="R8058" i="1"/>
  <c r="R8057" i="1"/>
  <c r="R8056" i="1"/>
  <c r="R8055" i="1"/>
  <c r="R8054" i="1"/>
  <c r="R8053" i="1"/>
  <c r="R8052" i="1"/>
  <c r="R8051" i="1"/>
  <c r="R8050" i="1"/>
  <c r="R8049" i="1"/>
  <c r="R8048" i="1"/>
  <c r="R8047" i="1"/>
  <c r="R8046" i="1"/>
  <c r="R8045" i="1"/>
  <c r="R8044" i="1"/>
  <c r="R8043" i="1"/>
  <c r="R8042" i="1"/>
  <c r="R8041" i="1"/>
  <c r="R8040" i="1"/>
  <c r="R8039" i="1"/>
  <c r="R8038" i="1"/>
  <c r="R8037" i="1"/>
  <c r="R8036" i="1"/>
  <c r="R8035" i="1"/>
  <c r="R8034" i="1"/>
  <c r="R8033" i="1"/>
  <c r="R8032" i="1"/>
  <c r="R8031" i="1"/>
  <c r="R8030" i="1"/>
  <c r="R8029" i="1"/>
  <c r="R8028" i="1"/>
  <c r="R8027" i="1"/>
  <c r="R8026" i="1"/>
  <c r="R8025" i="1"/>
  <c r="R8024" i="1"/>
  <c r="R8023" i="1"/>
  <c r="R8022" i="1"/>
  <c r="R8021" i="1"/>
  <c r="R8020" i="1"/>
  <c r="R8019" i="1"/>
  <c r="R8018" i="1"/>
  <c r="R8017" i="1"/>
  <c r="R8016" i="1"/>
  <c r="R8015" i="1"/>
  <c r="R8014" i="1"/>
  <c r="R8013" i="1"/>
  <c r="R8012" i="1"/>
  <c r="R8011" i="1"/>
  <c r="R8010" i="1"/>
  <c r="R8009" i="1"/>
  <c r="R8008" i="1"/>
  <c r="R8007" i="1"/>
  <c r="R8006" i="1"/>
  <c r="R8005" i="1"/>
  <c r="R8004" i="1"/>
  <c r="R8003" i="1"/>
  <c r="R8002" i="1"/>
  <c r="R8001" i="1"/>
  <c r="R8000" i="1"/>
  <c r="R7999" i="1"/>
  <c r="R7998" i="1"/>
  <c r="R7997" i="1"/>
  <c r="R7996" i="1"/>
  <c r="R7995" i="1"/>
  <c r="R7994" i="1"/>
  <c r="R7993" i="1"/>
  <c r="R7992" i="1"/>
  <c r="R7991" i="1"/>
  <c r="R7990" i="1"/>
  <c r="R7989" i="1"/>
  <c r="R7988" i="1"/>
  <c r="R7987" i="1"/>
  <c r="R7986" i="1"/>
  <c r="R7985" i="1"/>
  <c r="R7984" i="1"/>
  <c r="R7983" i="1"/>
  <c r="R7982" i="1"/>
  <c r="R7981" i="1"/>
  <c r="R7980" i="1"/>
  <c r="R7979" i="1"/>
  <c r="R7978" i="1"/>
  <c r="R7977" i="1"/>
  <c r="R7976" i="1"/>
  <c r="R7975" i="1"/>
  <c r="R7974" i="1"/>
  <c r="R7973" i="1"/>
  <c r="R7972" i="1"/>
  <c r="R7971" i="1"/>
  <c r="R7970" i="1"/>
  <c r="R7969" i="1"/>
  <c r="R7968" i="1"/>
  <c r="R7967" i="1"/>
  <c r="R7966" i="1"/>
  <c r="R7965" i="1"/>
  <c r="R7964" i="1"/>
  <c r="R7963" i="1"/>
  <c r="R7962" i="1"/>
  <c r="R7961" i="1"/>
  <c r="R7960" i="1"/>
  <c r="R7959" i="1"/>
  <c r="R7958" i="1"/>
  <c r="R7957" i="1"/>
  <c r="R7956" i="1"/>
  <c r="R7955" i="1"/>
  <c r="R7954" i="1"/>
  <c r="R7953" i="1"/>
  <c r="R7952" i="1"/>
  <c r="R7951" i="1"/>
  <c r="R7950" i="1"/>
  <c r="R7949" i="1"/>
  <c r="R7948" i="1"/>
  <c r="R7947" i="1"/>
  <c r="R7946" i="1"/>
  <c r="R7945" i="1"/>
  <c r="R7944" i="1"/>
  <c r="R7943" i="1"/>
  <c r="R7942" i="1"/>
  <c r="R7941" i="1"/>
  <c r="R7940" i="1"/>
  <c r="R7939" i="1"/>
  <c r="R7938" i="1"/>
  <c r="R7937" i="1"/>
  <c r="R7936" i="1"/>
  <c r="R7935" i="1"/>
  <c r="R7934" i="1"/>
  <c r="R7933" i="1"/>
  <c r="R7932" i="1"/>
  <c r="R7931" i="1"/>
  <c r="R7930" i="1"/>
  <c r="R7929" i="1"/>
  <c r="R7928" i="1"/>
  <c r="R7927" i="1"/>
  <c r="R7926" i="1"/>
  <c r="R7925" i="1"/>
  <c r="R7924" i="1"/>
  <c r="R7923" i="1"/>
  <c r="R7922" i="1"/>
  <c r="R7921" i="1"/>
  <c r="R7920" i="1"/>
  <c r="R7919" i="1"/>
  <c r="R7918" i="1"/>
  <c r="R7917" i="1"/>
  <c r="R7916" i="1"/>
  <c r="R7915" i="1"/>
  <c r="R7914" i="1"/>
  <c r="R7913" i="1"/>
  <c r="R7912" i="1"/>
  <c r="R7911" i="1"/>
  <c r="R7910" i="1"/>
  <c r="R7909" i="1"/>
  <c r="R7908" i="1"/>
  <c r="R7907" i="1"/>
  <c r="R7906" i="1"/>
  <c r="R7905" i="1"/>
  <c r="R7904" i="1"/>
  <c r="R7903" i="1"/>
  <c r="R7902" i="1"/>
  <c r="R7901" i="1"/>
  <c r="R7900" i="1"/>
  <c r="R7899" i="1"/>
  <c r="R7898" i="1"/>
  <c r="R7897" i="1"/>
  <c r="R7896" i="1"/>
  <c r="R7895" i="1"/>
  <c r="R7894" i="1"/>
  <c r="R7893" i="1"/>
  <c r="R7892" i="1"/>
  <c r="R7891" i="1"/>
  <c r="R7890" i="1"/>
  <c r="R7889" i="1"/>
  <c r="R7888" i="1"/>
  <c r="R7887" i="1"/>
  <c r="R7886" i="1"/>
  <c r="R7885" i="1"/>
  <c r="R7884" i="1"/>
  <c r="R7883" i="1"/>
  <c r="R7882" i="1"/>
  <c r="R7881" i="1"/>
  <c r="R7880" i="1"/>
  <c r="R7879" i="1"/>
  <c r="R7878" i="1"/>
  <c r="R7877" i="1"/>
  <c r="R7876" i="1"/>
  <c r="R7875" i="1"/>
  <c r="R7874" i="1"/>
  <c r="R7873" i="1"/>
  <c r="R7872" i="1"/>
  <c r="R7871" i="1"/>
  <c r="R7870" i="1"/>
  <c r="R7869" i="1"/>
  <c r="R7868" i="1"/>
  <c r="R7867" i="1"/>
  <c r="R7866" i="1"/>
  <c r="R7865" i="1"/>
  <c r="R7864" i="1"/>
  <c r="R7863" i="1"/>
  <c r="R7862" i="1"/>
  <c r="R7861" i="1"/>
  <c r="R7860" i="1"/>
  <c r="R7859" i="1"/>
  <c r="R7858" i="1"/>
  <c r="R7857" i="1"/>
  <c r="R7856" i="1"/>
  <c r="R7855" i="1"/>
  <c r="R7854" i="1"/>
  <c r="R7853" i="1"/>
  <c r="R7852" i="1"/>
  <c r="R7851" i="1"/>
  <c r="R7850" i="1"/>
  <c r="R7849" i="1"/>
  <c r="R7848" i="1"/>
  <c r="R7847" i="1"/>
  <c r="R7846" i="1"/>
  <c r="R7845" i="1"/>
  <c r="R7844" i="1"/>
  <c r="R7843" i="1"/>
  <c r="R7842" i="1"/>
  <c r="R7841" i="1"/>
  <c r="R7840" i="1"/>
  <c r="R7839" i="1"/>
  <c r="R7838" i="1"/>
  <c r="R7837" i="1"/>
  <c r="R7836" i="1"/>
  <c r="R7835" i="1"/>
  <c r="R7834" i="1"/>
  <c r="R7833" i="1"/>
  <c r="R7832" i="1"/>
  <c r="R7831" i="1"/>
  <c r="R7830" i="1"/>
  <c r="R7829" i="1"/>
  <c r="R7828" i="1"/>
  <c r="R7827" i="1"/>
  <c r="R7826" i="1"/>
  <c r="R7825" i="1"/>
  <c r="R7824" i="1"/>
  <c r="R7823" i="1"/>
  <c r="R7822" i="1"/>
  <c r="R7821" i="1"/>
  <c r="R7820" i="1"/>
  <c r="R7819" i="1"/>
  <c r="R7818" i="1"/>
  <c r="R7817" i="1"/>
  <c r="R7816" i="1"/>
  <c r="R7815" i="1"/>
  <c r="R7814" i="1"/>
  <c r="R7813" i="1"/>
  <c r="R7812" i="1"/>
  <c r="R7811" i="1"/>
  <c r="R7810" i="1"/>
  <c r="R7809" i="1"/>
  <c r="R7808" i="1"/>
  <c r="R7807" i="1"/>
  <c r="R7806" i="1"/>
  <c r="R7805" i="1"/>
  <c r="R7804" i="1"/>
  <c r="R7803" i="1"/>
  <c r="R7802" i="1"/>
  <c r="R7801" i="1"/>
  <c r="R7800" i="1"/>
  <c r="R7799" i="1"/>
  <c r="R7798" i="1"/>
  <c r="R7797" i="1"/>
  <c r="R7796" i="1"/>
  <c r="R7795" i="1"/>
  <c r="R7794" i="1"/>
  <c r="R7793" i="1"/>
  <c r="R7792" i="1"/>
  <c r="R7791" i="1"/>
  <c r="R7790" i="1"/>
  <c r="R7789" i="1"/>
  <c r="R7788" i="1"/>
  <c r="R7787" i="1"/>
  <c r="R7786" i="1"/>
  <c r="R7785" i="1"/>
  <c r="R7784" i="1"/>
  <c r="R7783" i="1"/>
  <c r="R7782" i="1"/>
  <c r="R7781" i="1"/>
  <c r="R7780" i="1"/>
  <c r="R7779" i="1"/>
  <c r="R7778" i="1"/>
  <c r="R7777" i="1"/>
  <c r="R7776" i="1"/>
  <c r="R7775" i="1"/>
  <c r="R7774" i="1"/>
  <c r="R7773" i="1"/>
  <c r="R7772" i="1"/>
  <c r="R7771" i="1"/>
  <c r="R7770" i="1"/>
  <c r="R7769" i="1"/>
  <c r="R7768" i="1"/>
  <c r="R7767" i="1"/>
  <c r="R7766" i="1"/>
  <c r="R7765" i="1"/>
  <c r="R7764" i="1"/>
  <c r="R7763" i="1"/>
  <c r="R7762" i="1"/>
  <c r="R7761" i="1"/>
  <c r="R7760" i="1"/>
  <c r="R7759" i="1"/>
  <c r="R7758" i="1"/>
  <c r="R7757" i="1"/>
  <c r="R7756" i="1"/>
  <c r="R7755" i="1"/>
  <c r="R7754" i="1"/>
  <c r="R7753" i="1"/>
  <c r="R7752" i="1"/>
  <c r="R7751" i="1"/>
  <c r="R7750" i="1"/>
  <c r="R7749" i="1"/>
  <c r="R7748" i="1"/>
  <c r="R7747" i="1"/>
  <c r="R7746" i="1"/>
  <c r="R7745" i="1"/>
  <c r="R7744" i="1"/>
  <c r="R7743" i="1"/>
  <c r="R7742" i="1"/>
  <c r="R7741" i="1"/>
  <c r="R7740" i="1"/>
  <c r="R7739" i="1"/>
  <c r="R7738" i="1"/>
  <c r="R7737" i="1"/>
  <c r="R7736" i="1"/>
  <c r="R7735" i="1"/>
  <c r="R7734" i="1"/>
  <c r="R7733" i="1"/>
  <c r="R7732" i="1"/>
  <c r="R7731" i="1"/>
  <c r="R7730" i="1"/>
  <c r="R7729" i="1"/>
  <c r="R7728" i="1"/>
  <c r="R7727" i="1"/>
  <c r="R7726" i="1"/>
  <c r="R7725" i="1"/>
  <c r="R7724" i="1"/>
  <c r="R7723" i="1"/>
  <c r="R7722" i="1"/>
  <c r="R7721" i="1"/>
  <c r="R7720" i="1"/>
  <c r="R7719" i="1"/>
  <c r="R7718" i="1"/>
  <c r="R7717" i="1"/>
  <c r="R7716" i="1"/>
  <c r="R7715" i="1"/>
  <c r="R7714" i="1"/>
  <c r="R7713" i="1"/>
  <c r="R7712" i="1"/>
  <c r="R7711" i="1"/>
  <c r="R7710" i="1"/>
  <c r="R7709" i="1"/>
  <c r="R7708" i="1"/>
  <c r="R7707" i="1"/>
  <c r="R7706" i="1"/>
  <c r="R7705" i="1"/>
  <c r="R7704" i="1"/>
  <c r="R7703" i="1"/>
  <c r="R7702" i="1"/>
  <c r="R7701" i="1"/>
  <c r="R7700" i="1"/>
  <c r="R7699" i="1"/>
  <c r="R7698" i="1"/>
  <c r="R7697" i="1"/>
  <c r="R7696" i="1"/>
  <c r="R7695" i="1"/>
  <c r="R7694" i="1"/>
  <c r="R7693" i="1"/>
  <c r="R7692" i="1"/>
  <c r="R7691" i="1"/>
  <c r="R7690" i="1"/>
  <c r="R7689" i="1"/>
  <c r="R7688" i="1"/>
  <c r="R7687" i="1"/>
  <c r="R7686" i="1"/>
  <c r="R7685" i="1"/>
  <c r="R7684" i="1"/>
  <c r="R7683" i="1"/>
  <c r="R7682" i="1"/>
  <c r="R7681" i="1"/>
  <c r="R7680" i="1"/>
  <c r="R7679" i="1"/>
  <c r="R7678" i="1"/>
  <c r="R7677" i="1"/>
  <c r="R7676" i="1"/>
  <c r="R7675" i="1"/>
  <c r="R7674" i="1"/>
  <c r="R7673" i="1"/>
  <c r="R7672" i="1"/>
  <c r="R7671" i="1"/>
  <c r="R7670" i="1"/>
  <c r="R7669" i="1"/>
  <c r="R7668" i="1"/>
  <c r="R7667" i="1"/>
  <c r="R7666" i="1"/>
  <c r="R7665" i="1"/>
  <c r="R7664" i="1"/>
  <c r="R7663" i="1"/>
  <c r="R7662" i="1"/>
  <c r="R7661" i="1"/>
  <c r="R7660" i="1"/>
  <c r="R7659" i="1"/>
  <c r="R7658" i="1"/>
  <c r="R7657" i="1"/>
  <c r="R7656" i="1"/>
  <c r="R7655" i="1"/>
  <c r="R7654" i="1"/>
  <c r="R7653" i="1"/>
  <c r="R7652" i="1"/>
  <c r="R7651" i="1"/>
  <c r="R7650" i="1"/>
  <c r="R7649" i="1"/>
  <c r="R7648" i="1"/>
  <c r="R7647" i="1"/>
  <c r="R7646" i="1"/>
  <c r="R7645" i="1"/>
  <c r="R7644" i="1"/>
  <c r="R7643" i="1"/>
  <c r="R7642" i="1"/>
  <c r="R7641" i="1"/>
  <c r="R7640" i="1"/>
  <c r="R7639" i="1"/>
  <c r="R7638" i="1"/>
  <c r="R7637" i="1"/>
  <c r="R7636" i="1"/>
  <c r="R7635" i="1"/>
  <c r="R7634" i="1"/>
  <c r="R7633" i="1"/>
  <c r="R7632" i="1"/>
  <c r="R7631" i="1"/>
  <c r="R7630" i="1"/>
  <c r="R7629" i="1"/>
  <c r="R7628" i="1"/>
  <c r="R7627" i="1"/>
  <c r="R7626" i="1"/>
  <c r="R7625" i="1"/>
  <c r="R7624" i="1"/>
  <c r="R7623" i="1"/>
  <c r="R7622" i="1"/>
  <c r="R7621" i="1"/>
  <c r="R7620" i="1"/>
  <c r="R7619" i="1"/>
  <c r="R7618" i="1"/>
  <c r="R7617" i="1"/>
  <c r="R7616" i="1"/>
  <c r="R7615" i="1"/>
  <c r="R7614" i="1"/>
  <c r="R7613" i="1"/>
  <c r="R7612" i="1"/>
  <c r="R7611" i="1"/>
  <c r="R7610" i="1"/>
  <c r="R7609" i="1"/>
  <c r="R7608" i="1"/>
  <c r="R7607" i="1"/>
  <c r="R7606" i="1"/>
  <c r="R7605" i="1"/>
  <c r="R7604" i="1"/>
  <c r="R7603" i="1"/>
  <c r="R7602" i="1"/>
  <c r="R7601" i="1"/>
  <c r="R7600" i="1"/>
  <c r="R7599" i="1"/>
  <c r="R7598" i="1"/>
  <c r="R7597" i="1"/>
  <c r="R7596" i="1"/>
  <c r="R7595" i="1"/>
  <c r="R7594" i="1"/>
  <c r="R7593" i="1"/>
  <c r="R7592" i="1"/>
  <c r="R7591" i="1"/>
  <c r="R7590" i="1"/>
  <c r="R7589" i="1"/>
  <c r="R7588" i="1"/>
  <c r="R7587" i="1"/>
  <c r="R7586" i="1"/>
  <c r="R7585" i="1"/>
  <c r="R7584" i="1"/>
  <c r="R7583" i="1"/>
  <c r="R7582" i="1"/>
  <c r="R7581" i="1"/>
  <c r="R7580" i="1"/>
  <c r="R7579" i="1"/>
  <c r="R7578" i="1"/>
  <c r="R7577" i="1"/>
  <c r="R7576" i="1"/>
  <c r="R7575" i="1"/>
  <c r="R7574" i="1"/>
  <c r="R7573" i="1"/>
  <c r="R7572" i="1"/>
  <c r="R7571" i="1"/>
  <c r="R7570" i="1"/>
  <c r="R7569" i="1"/>
  <c r="R7568" i="1"/>
  <c r="R7567" i="1"/>
  <c r="R7566" i="1"/>
  <c r="R7565" i="1"/>
  <c r="R7564" i="1"/>
  <c r="R7563" i="1"/>
  <c r="R7562" i="1"/>
  <c r="R7561" i="1"/>
  <c r="R7560" i="1"/>
  <c r="R7559" i="1"/>
  <c r="R7558" i="1"/>
  <c r="R7557" i="1"/>
  <c r="R7556" i="1"/>
  <c r="R7555" i="1"/>
  <c r="R7554" i="1"/>
  <c r="R7553" i="1"/>
  <c r="R7552" i="1"/>
  <c r="R7551" i="1"/>
  <c r="R7550" i="1"/>
  <c r="R7549" i="1"/>
  <c r="R7548" i="1"/>
  <c r="R7547" i="1"/>
  <c r="R7546" i="1"/>
  <c r="R7545" i="1"/>
  <c r="R7544" i="1"/>
  <c r="R7543" i="1"/>
  <c r="R7542" i="1"/>
  <c r="R7541" i="1"/>
  <c r="R7540" i="1"/>
  <c r="R7539" i="1"/>
  <c r="R7538" i="1"/>
  <c r="R7537" i="1"/>
  <c r="R7536" i="1"/>
  <c r="R7535" i="1"/>
  <c r="R7534" i="1"/>
  <c r="R7533" i="1"/>
  <c r="R7532" i="1"/>
  <c r="R7531" i="1"/>
  <c r="R7530" i="1"/>
  <c r="R7529" i="1"/>
  <c r="R7528" i="1"/>
  <c r="R7527" i="1"/>
  <c r="R7526" i="1"/>
  <c r="R7525" i="1"/>
  <c r="R7524" i="1"/>
  <c r="R7523" i="1"/>
  <c r="R7522" i="1"/>
  <c r="R7521" i="1"/>
  <c r="R7520" i="1"/>
  <c r="R7519" i="1"/>
  <c r="R7518" i="1"/>
  <c r="R7517" i="1"/>
  <c r="R7516" i="1"/>
  <c r="R7515" i="1"/>
  <c r="R7514" i="1"/>
  <c r="R7513" i="1"/>
  <c r="R7512" i="1"/>
  <c r="R7511" i="1"/>
  <c r="R7510" i="1"/>
  <c r="R7509" i="1"/>
  <c r="R7508" i="1"/>
  <c r="R7507" i="1"/>
  <c r="R7506" i="1"/>
  <c r="R7505" i="1"/>
  <c r="R7504" i="1"/>
  <c r="R7503" i="1"/>
  <c r="R7502" i="1"/>
  <c r="R7501" i="1"/>
  <c r="R7500" i="1"/>
  <c r="R7499" i="1"/>
  <c r="R7498" i="1"/>
  <c r="R7497" i="1"/>
  <c r="R7496" i="1"/>
  <c r="R7495" i="1"/>
  <c r="R7494" i="1"/>
  <c r="R7493" i="1"/>
  <c r="R7492" i="1"/>
  <c r="R7491" i="1"/>
  <c r="R7490" i="1"/>
  <c r="R7489" i="1"/>
  <c r="R7488" i="1"/>
  <c r="R7487" i="1"/>
  <c r="R7486" i="1"/>
  <c r="R7485" i="1"/>
  <c r="R7484" i="1"/>
  <c r="R7483" i="1"/>
  <c r="R7482" i="1"/>
  <c r="R7481" i="1"/>
  <c r="R7480" i="1"/>
  <c r="R7479" i="1"/>
  <c r="R7478" i="1"/>
  <c r="R7477" i="1"/>
  <c r="R7476" i="1"/>
  <c r="R7475" i="1"/>
  <c r="R7474" i="1"/>
  <c r="R7473" i="1"/>
  <c r="R7472" i="1"/>
  <c r="R7471" i="1"/>
  <c r="R7470" i="1"/>
  <c r="R7469" i="1"/>
  <c r="R7468" i="1"/>
  <c r="R7467" i="1"/>
  <c r="R7466" i="1"/>
  <c r="R7465" i="1"/>
  <c r="R7464" i="1"/>
  <c r="R7463" i="1"/>
  <c r="R7462" i="1"/>
  <c r="R7461" i="1"/>
  <c r="R7460" i="1"/>
  <c r="R7459" i="1"/>
  <c r="R7458" i="1"/>
  <c r="R7457" i="1"/>
  <c r="R7456" i="1"/>
  <c r="R7455" i="1"/>
  <c r="R7454" i="1"/>
  <c r="R7453" i="1"/>
  <c r="R7452" i="1"/>
  <c r="R7451" i="1"/>
  <c r="R7450" i="1"/>
  <c r="R7449" i="1"/>
  <c r="R7448" i="1"/>
  <c r="R7447" i="1"/>
  <c r="R7446" i="1"/>
  <c r="R7445" i="1"/>
  <c r="R7444" i="1"/>
  <c r="R7443" i="1"/>
  <c r="R7442" i="1"/>
  <c r="R7441" i="1"/>
  <c r="R7440" i="1"/>
  <c r="R7439" i="1"/>
  <c r="R7438" i="1"/>
  <c r="R7437" i="1"/>
  <c r="R7436" i="1"/>
  <c r="R7435" i="1"/>
  <c r="R7434" i="1"/>
  <c r="R7433" i="1"/>
  <c r="R7432" i="1"/>
  <c r="R7431" i="1"/>
  <c r="R7430" i="1"/>
  <c r="R7429" i="1"/>
  <c r="R7428" i="1"/>
  <c r="R7427" i="1"/>
  <c r="R7426" i="1"/>
  <c r="R7425" i="1"/>
  <c r="R7424" i="1"/>
  <c r="R7423" i="1"/>
  <c r="R7422" i="1"/>
  <c r="R7421" i="1"/>
  <c r="R7420" i="1"/>
  <c r="R7419" i="1"/>
  <c r="R7418" i="1"/>
  <c r="R7417" i="1"/>
  <c r="R7416" i="1"/>
  <c r="R7415" i="1"/>
  <c r="R7414" i="1"/>
  <c r="R7413" i="1"/>
  <c r="R7412" i="1"/>
  <c r="R7411" i="1"/>
  <c r="R7410" i="1"/>
  <c r="R7409" i="1"/>
  <c r="R7408" i="1"/>
  <c r="R7407" i="1"/>
  <c r="R7406" i="1"/>
  <c r="R7405" i="1"/>
  <c r="R7404" i="1"/>
  <c r="R7403" i="1"/>
  <c r="R7402" i="1"/>
  <c r="R7401" i="1"/>
  <c r="R7400" i="1"/>
  <c r="R7399" i="1"/>
  <c r="R7398" i="1"/>
  <c r="R7397" i="1"/>
  <c r="R7396" i="1"/>
  <c r="R7395" i="1"/>
  <c r="R7394" i="1"/>
  <c r="R7393" i="1"/>
  <c r="R7392" i="1"/>
  <c r="R7391" i="1"/>
  <c r="R7390" i="1"/>
  <c r="R7389" i="1"/>
  <c r="R7388" i="1"/>
  <c r="R7387" i="1"/>
  <c r="R7386" i="1"/>
  <c r="R7385" i="1"/>
  <c r="R7384" i="1"/>
  <c r="R7383" i="1"/>
  <c r="R7382" i="1"/>
  <c r="R7381" i="1"/>
  <c r="R7380" i="1"/>
  <c r="R7379" i="1"/>
  <c r="R7378" i="1"/>
  <c r="R7377" i="1"/>
  <c r="R7376" i="1"/>
  <c r="R7375" i="1"/>
  <c r="R7374" i="1"/>
  <c r="R7373" i="1"/>
  <c r="R7372" i="1"/>
  <c r="R7371" i="1"/>
  <c r="R7370" i="1"/>
  <c r="R7369" i="1"/>
  <c r="R7368" i="1"/>
  <c r="R7367" i="1"/>
  <c r="R7366" i="1"/>
  <c r="R7365" i="1"/>
  <c r="R7364" i="1"/>
  <c r="R7363" i="1"/>
  <c r="R7362" i="1"/>
  <c r="R7361" i="1"/>
  <c r="R7360" i="1"/>
  <c r="R7359" i="1"/>
  <c r="R7358" i="1"/>
  <c r="R7357" i="1"/>
  <c r="R7356" i="1"/>
  <c r="R7355" i="1"/>
  <c r="R7354" i="1"/>
  <c r="R7353" i="1"/>
  <c r="R7352" i="1"/>
  <c r="R7351" i="1"/>
  <c r="R7350" i="1"/>
  <c r="R7349" i="1"/>
  <c r="R7348" i="1"/>
  <c r="R7347" i="1"/>
  <c r="R7346" i="1"/>
  <c r="R7345" i="1"/>
  <c r="R7344" i="1"/>
  <c r="R7343" i="1"/>
  <c r="R7342" i="1"/>
  <c r="R7341" i="1"/>
  <c r="R7340" i="1"/>
  <c r="R7339" i="1"/>
  <c r="R7338" i="1"/>
  <c r="R7337" i="1"/>
  <c r="R7336" i="1"/>
  <c r="R7335" i="1"/>
  <c r="R7334" i="1"/>
  <c r="R7333" i="1"/>
  <c r="R7332" i="1"/>
  <c r="R7331" i="1"/>
  <c r="R7330" i="1"/>
  <c r="R7329" i="1"/>
  <c r="R7328" i="1"/>
  <c r="R7327" i="1"/>
  <c r="R7326" i="1"/>
  <c r="R7325" i="1"/>
  <c r="R7324" i="1"/>
  <c r="R7323" i="1"/>
  <c r="R7322" i="1"/>
  <c r="R7321" i="1"/>
  <c r="R7320" i="1"/>
  <c r="R7319" i="1"/>
  <c r="R7318" i="1"/>
  <c r="R7317" i="1"/>
  <c r="R7316" i="1"/>
  <c r="R7315" i="1"/>
  <c r="R7314" i="1"/>
  <c r="R7313" i="1"/>
  <c r="R7312" i="1"/>
  <c r="R7311" i="1"/>
  <c r="R7310" i="1"/>
  <c r="R7309" i="1"/>
  <c r="R7308" i="1"/>
  <c r="R7307" i="1"/>
  <c r="R7306" i="1"/>
  <c r="R7305" i="1"/>
  <c r="R7304" i="1"/>
  <c r="R7303" i="1"/>
  <c r="R7302" i="1"/>
  <c r="R7301" i="1"/>
  <c r="R7300" i="1"/>
  <c r="R7299" i="1"/>
  <c r="R7298" i="1"/>
  <c r="R7297" i="1"/>
  <c r="R7296" i="1"/>
  <c r="R7295" i="1"/>
  <c r="R7294" i="1"/>
  <c r="R7293" i="1"/>
  <c r="R7292" i="1"/>
  <c r="R7291" i="1"/>
  <c r="R7290" i="1"/>
  <c r="R7289" i="1"/>
  <c r="R7288" i="1"/>
  <c r="R7287" i="1"/>
  <c r="R7286" i="1"/>
  <c r="R7285" i="1"/>
  <c r="R7284" i="1"/>
  <c r="R7283" i="1"/>
  <c r="R7282" i="1"/>
  <c r="R7281" i="1"/>
  <c r="R7280" i="1"/>
  <c r="R7279" i="1"/>
  <c r="R7278" i="1"/>
  <c r="R7277" i="1"/>
  <c r="R7276" i="1"/>
  <c r="R7275" i="1"/>
  <c r="R7274" i="1"/>
  <c r="R7273" i="1"/>
  <c r="R7272" i="1"/>
  <c r="R7271" i="1"/>
  <c r="R7270" i="1"/>
  <c r="R7269" i="1"/>
  <c r="R7268" i="1"/>
  <c r="R7267" i="1"/>
  <c r="R7266" i="1"/>
  <c r="R7265" i="1"/>
  <c r="R7264" i="1"/>
  <c r="R7263" i="1"/>
  <c r="R7262" i="1"/>
  <c r="R7261" i="1"/>
  <c r="R7260" i="1"/>
  <c r="R7259" i="1"/>
  <c r="R7258" i="1"/>
  <c r="R7257" i="1"/>
  <c r="R7256" i="1"/>
  <c r="R7255" i="1"/>
  <c r="R7254" i="1"/>
  <c r="R7253" i="1"/>
  <c r="R7252" i="1"/>
  <c r="R7251" i="1"/>
  <c r="R7250" i="1"/>
  <c r="R7249" i="1"/>
  <c r="R7248" i="1"/>
  <c r="R7247" i="1"/>
  <c r="R7246" i="1"/>
  <c r="R7245" i="1"/>
  <c r="R7244" i="1"/>
  <c r="R7243" i="1"/>
  <c r="R7242" i="1"/>
  <c r="R7241" i="1"/>
  <c r="R7240" i="1"/>
  <c r="R7239" i="1"/>
  <c r="R7238" i="1"/>
  <c r="R7237" i="1"/>
  <c r="R7236" i="1"/>
  <c r="R7235" i="1"/>
  <c r="R7234" i="1"/>
  <c r="R7233" i="1"/>
  <c r="R7232" i="1"/>
  <c r="R7231" i="1"/>
  <c r="R7230" i="1"/>
  <c r="R7229" i="1"/>
  <c r="R7228" i="1"/>
  <c r="R7227" i="1"/>
  <c r="R7226" i="1"/>
  <c r="R7225" i="1"/>
  <c r="R7224" i="1"/>
  <c r="R7223" i="1"/>
  <c r="R7222" i="1"/>
  <c r="R7221" i="1"/>
  <c r="R7220" i="1"/>
  <c r="R7219" i="1"/>
  <c r="R7218" i="1"/>
  <c r="R7217" i="1"/>
  <c r="R7216" i="1"/>
  <c r="R7215" i="1"/>
  <c r="R7214" i="1"/>
  <c r="R7213" i="1"/>
  <c r="R7212" i="1"/>
  <c r="R7211" i="1"/>
  <c r="R7210" i="1"/>
  <c r="R7209" i="1"/>
  <c r="R7208" i="1"/>
  <c r="R7207" i="1"/>
  <c r="R7206" i="1"/>
  <c r="R7205" i="1"/>
  <c r="R7204" i="1"/>
  <c r="R7203" i="1"/>
  <c r="R7202" i="1"/>
  <c r="R7201" i="1"/>
  <c r="R7200" i="1"/>
  <c r="R7199" i="1"/>
  <c r="R7198" i="1"/>
  <c r="R7197" i="1"/>
  <c r="R7196" i="1"/>
  <c r="R7195" i="1"/>
  <c r="R7194" i="1"/>
  <c r="R7193" i="1"/>
  <c r="R7192" i="1"/>
  <c r="R7191" i="1"/>
  <c r="R7190" i="1"/>
  <c r="R7189" i="1"/>
  <c r="R7188" i="1"/>
  <c r="R7187" i="1"/>
  <c r="R7186" i="1"/>
  <c r="R7185" i="1"/>
  <c r="R7184" i="1"/>
  <c r="R7183" i="1"/>
  <c r="R7182" i="1"/>
  <c r="R7181" i="1"/>
  <c r="R7180" i="1"/>
  <c r="R7179" i="1"/>
  <c r="R7178" i="1"/>
  <c r="R7177" i="1"/>
  <c r="R7176" i="1"/>
  <c r="R7175" i="1"/>
  <c r="R7174" i="1"/>
  <c r="R7173" i="1"/>
  <c r="R7172" i="1"/>
  <c r="R7171" i="1"/>
  <c r="R7170" i="1"/>
  <c r="R7169" i="1"/>
  <c r="R7168" i="1"/>
  <c r="R7167" i="1"/>
  <c r="R7166" i="1"/>
  <c r="R7165" i="1"/>
  <c r="R7164" i="1"/>
  <c r="R7163" i="1"/>
  <c r="R7162" i="1"/>
  <c r="R7161" i="1"/>
  <c r="R7160" i="1"/>
  <c r="R7159" i="1"/>
  <c r="R7158" i="1"/>
  <c r="R7157" i="1"/>
  <c r="R7156" i="1"/>
  <c r="R7155" i="1"/>
  <c r="R7154" i="1"/>
  <c r="R7153" i="1"/>
  <c r="R7152" i="1"/>
  <c r="R7151" i="1"/>
  <c r="R7150" i="1"/>
  <c r="R7149" i="1"/>
  <c r="R7148" i="1"/>
  <c r="R7147" i="1"/>
  <c r="R7146" i="1"/>
  <c r="R7145" i="1"/>
  <c r="R7144" i="1"/>
  <c r="R7143" i="1"/>
  <c r="R7142" i="1"/>
  <c r="R7141" i="1"/>
  <c r="R7140" i="1"/>
  <c r="R7139" i="1"/>
  <c r="R7138" i="1"/>
  <c r="R7137" i="1"/>
  <c r="R7136" i="1"/>
  <c r="R7135" i="1"/>
  <c r="R7134" i="1"/>
  <c r="R7133" i="1"/>
  <c r="R7132" i="1"/>
  <c r="R7131" i="1"/>
  <c r="R7130" i="1"/>
  <c r="R7129" i="1"/>
  <c r="R7128" i="1"/>
  <c r="R7127" i="1"/>
  <c r="R7126" i="1"/>
  <c r="R7125" i="1"/>
  <c r="R7124" i="1"/>
  <c r="R7123" i="1"/>
  <c r="R7122" i="1"/>
  <c r="R7121" i="1"/>
  <c r="R7120" i="1"/>
  <c r="R7119" i="1"/>
  <c r="R7118" i="1"/>
  <c r="R7117" i="1"/>
  <c r="R7116" i="1"/>
  <c r="R7115" i="1"/>
  <c r="R7114" i="1"/>
  <c r="R7113" i="1"/>
  <c r="R7112" i="1"/>
  <c r="R7111" i="1"/>
  <c r="R7110" i="1"/>
  <c r="R7109" i="1"/>
  <c r="R7108" i="1"/>
  <c r="R7107" i="1"/>
  <c r="R7106" i="1"/>
  <c r="R7105" i="1"/>
  <c r="R7104" i="1"/>
  <c r="R7103" i="1"/>
  <c r="R7102" i="1"/>
  <c r="R7101" i="1"/>
  <c r="R7100" i="1"/>
  <c r="R7099" i="1"/>
  <c r="R7098" i="1"/>
  <c r="R7097" i="1"/>
  <c r="R7096" i="1"/>
  <c r="R7095" i="1"/>
  <c r="R7094" i="1"/>
  <c r="R7093" i="1"/>
  <c r="R7092" i="1"/>
  <c r="R7091" i="1"/>
  <c r="R7090" i="1"/>
  <c r="R7089" i="1"/>
  <c r="R7088" i="1"/>
  <c r="R7087" i="1"/>
  <c r="R7086" i="1"/>
  <c r="R7085" i="1"/>
  <c r="R7084" i="1"/>
  <c r="R7083" i="1"/>
  <c r="R7082" i="1"/>
  <c r="R7081" i="1"/>
  <c r="R7080" i="1"/>
  <c r="R7079" i="1"/>
  <c r="R7078" i="1"/>
  <c r="R7077" i="1"/>
  <c r="R7076" i="1"/>
  <c r="R7075" i="1"/>
  <c r="R7074" i="1"/>
  <c r="R7073" i="1"/>
  <c r="R7072" i="1"/>
  <c r="R7071" i="1"/>
  <c r="R7070" i="1"/>
  <c r="R7069" i="1"/>
  <c r="R7068" i="1"/>
  <c r="R7067" i="1"/>
  <c r="R7066" i="1"/>
  <c r="R7065" i="1"/>
  <c r="R7064" i="1"/>
  <c r="R7063" i="1"/>
  <c r="R7062" i="1"/>
  <c r="R7061" i="1"/>
  <c r="R7060" i="1"/>
  <c r="R7059" i="1"/>
  <c r="R7058" i="1"/>
  <c r="R7057" i="1"/>
  <c r="R7056" i="1"/>
  <c r="R7055" i="1"/>
  <c r="R7054" i="1"/>
  <c r="R7053" i="1"/>
  <c r="R7052" i="1"/>
  <c r="R7051" i="1"/>
  <c r="R7050" i="1"/>
  <c r="R7049" i="1"/>
  <c r="R7048" i="1"/>
  <c r="R7047" i="1"/>
  <c r="R7046" i="1"/>
  <c r="R7045" i="1"/>
  <c r="R7044" i="1"/>
  <c r="R7043" i="1"/>
  <c r="R7042" i="1"/>
  <c r="R7041" i="1"/>
  <c r="R7040" i="1"/>
  <c r="R7039" i="1"/>
  <c r="R7038" i="1"/>
  <c r="R7037" i="1"/>
  <c r="R7036" i="1"/>
  <c r="R7035" i="1"/>
  <c r="R7034" i="1"/>
  <c r="R7033" i="1"/>
  <c r="R7032" i="1"/>
  <c r="R7031" i="1"/>
  <c r="R7030" i="1"/>
  <c r="R7029" i="1"/>
  <c r="R7028" i="1"/>
  <c r="R7027" i="1"/>
  <c r="R7026" i="1"/>
  <c r="R7025" i="1"/>
  <c r="R7024" i="1"/>
  <c r="R7023" i="1"/>
  <c r="R7022" i="1"/>
  <c r="R7021" i="1"/>
  <c r="R7020" i="1"/>
  <c r="R7019" i="1"/>
  <c r="R7018" i="1"/>
  <c r="R7017" i="1"/>
  <c r="R7016" i="1"/>
  <c r="R7015" i="1"/>
  <c r="R7014" i="1"/>
  <c r="R7013" i="1"/>
  <c r="R7012" i="1"/>
  <c r="R7011" i="1"/>
  <c r="R7010" i="1"/>
  <c r="R7009" i="1"/>
  <c r="R7008" i="1"/>
  <c r="R7007" i="1"/>
  <c r="R7006" i="1"/>
  <c r="R7005" i="1"/>
  <c r="R7004" i="1"/>
  <c r="R7003" i="1"/>
  <c r="R7002" i="1"/>
  <c r="R7001" i="1"/>
  <c r="R7000" i="1"/>
  <c r="R6999" i="1"/>
  <c r="R6998" i="1"/>
  <c r="R6997" i="1"/>
  <c r="R6996" i="1"/>
  <c r="R6995" i="1"/>
  <c r="R6994" i="1"/>
  <c r="R6993" i="1"/>
  <c r="R6992" i="1"/>
  <c r="R6991" i="1"/>
  <c r="R6990" i="1"/>
  <c r="R6989" i="1"/>
  <c r="R6988" i="1"/>
  <c r="R6987" i="1"/>
  <c r="R6986" i="1"/>
  <c r="R6985" i="1"/>
  <c r="R6984" i="1"/>
  <c r="R6983" i="1"/>
  <c r="R6982" i="1"/>
  <c r="R6981" i="1"/>
  <c r="R6980" i="1"/>
  <c r="R6979" i="1"/>
  <c r="R6978" i="1"/>
  <c r="R6977" i="1"/>
  <c r="R6976" i="1"/>
  <c r="R6975" i="1"/>
  <c r="R6974" i="1"/>
  <c r="R6973" i="1"/>
  <c r="R6972" i="1"/>
  <c r="R6971" i="1"/>
  <c r="R6970" i="1"/>
  <c r="R6969" i="1"/>
  <c r="R6968" i="1"/>
  <c r="R6967" i="1"/>
  <c r="R6966" i="1"/>
  <c r="R6965" i="1"/>
  <c r="R6964" i="1"/>
  <c r="R6963" i="1"/>
  <c r="R6962" i="1"/>
  <c r="R6961" i="1"/>
  <c r="R6960" i="1"/>
  <c r="R6959" i="1"/>
  <c r="R6958" i="1"/>
  <c r="R6957" i="1"/>
  <c r="R6956" i="1"/>
  <c r="R6955" i="1"/>
  <c r="R6954" i="1"/>
  <c r="R6953" i="1"/>
  <c r="R6952" i="1"/>
  <c r="R6951" i="1"/>
  <c r="R6950" i="1"/>
  <c r="R6949" i="1"/>
  <c r="R6948" i="1"/>
  <c r="R6947" i="1"/>
  <c r="R6946" i="1"/>
  <c r="R6945" i="1"/>
  <c r="R6944" i="1"/>
  <c r="R6943" i="1"/>
  <c r="R6942" i="1"/>
  <c r="R6941" i="1"/>
  <c r="R6940" i="1"/>
  <c r="R6939" i="1"/>
  <c r="R6938" i="1"/>
  <c r="R6937" i="1"/>
  <c r="R6936" i="1"/>
  <c r="R6935" i="1"/>
  <c r="R6934" i="1"/>
  <c r="R6933" i="1"/>
  <c r="R6932" i="1"/>
  <c r="R6931" i="1"/>
  <c r="R6930" i="1"/>
  <c r="R6929" i="1"/>
  <c r="R6928" i="1"/>
  <c r="R6927" i="1"/>
  <c r="R6926" i="1"/>
  <c r="R6925" i="1"/>
  <c r="R6924" i="1"/>
  <c r="R6923" i="1"/>
  <c r="R6922" i="1"/>
  <c r="R6921" i="1"/>
  <c r="R6920" i="1"/>
  <c r="R6919" i="1"/>
  <c r="R6918" i="1"/>
  <c r="R6917" i="1"/>
  <c r="R6916" i="1"/>
  <c r="R6915" i="1"/>
  <c r="R6914" i="1"/>
  <c r="R6913" i="1"/>
  <c r="R6912" i="1"/>
  <c r="R6911" i="1"/>
  <c r="R6910" i="1"/>
  <c r="R6909" i="1"/>
  <c r="R6908" i="1"/>
  <c r="R6907" i="1"/>
  <c r="R6906" i="1"/>
  <c r="R6905" i="1"/>
  <c r="R6904" i="1"/>
  <c r="R6903" i="1"/>
  <c r="R6902" i="1"/>
  <c r="R6901" i="1"/>
  <c r="R6900" i="1"/>
  <c r="R6899" i="1"/>
  <c r="R6898" i="1"/>
  <c r="R6897" i="1"/>
  <c r="R6896" i="1"/>
  <c r="R6895" i="1"/>
  <c r="R6894" i="1"/>
  <c r="R6893" i="1"/>
  <c r="R6892" i="1"/>
  <c r="R6891" i="1"/>
  <c r="R6890" i="1"/>
  <c r="R6889" i="1"/>
  <c r="R6888" i="1"/>
  <c r="R6887" i="1"/>
  <c r="R6886" i="1"/>
  <c r="R6885" i="1"/>
  <c r="R6884" i="1"/>
  <c r="R6883" i="1"/>
  <c r="R6882" i="1"/>
  <c r="R6881" i="1"/>
  <c r="R6880" i="1"/>
  <c r="R6879" i="1"/>
  <c r="R6878" i="1"/>
  <c r="R6877" i="1"/>
  <c r="R6876" i="1"/>
  <c r="R6875" i="1"/>
  <c r="R6874" i="1"/>
  <c r="R6873" i="1"/>
  <c r="R6872" i="1"/>
  <c r="R6871" i="1"/>
  <c r="R6870" i="1"/>
  <c r="R6869" i="1"/>
  <c r="R6868" i="1"/>
  <c r="R6867" i="1"/>
  <c r="R6866" i="1"/>
  <c r="R6865" i="1"/>
  <c r="R6864" i="1"/>
  <c r="R6863" i="1"/>
  <c r="R6862" i="1"/>
  <c r="R6861" i="1"/>
  <c r="R6860" i="1"/>
  <c r="R6859" i="1"/>
  <c r="R6858" i="1"/>
  <c r="R6857" i="1"/>
  <c r="R6856" i="1"/>
  <c r="R6855" i="1"/>
  <c r="R6854" i="1"/>
  <c r="R6853" i="1"/>
  <c r="R6852" i="1"/>
  <c r="R6851" i="1"/>
  <c r="R6850" i="1"/>
  <c r="R6849" i="1"/>
  <c r="R6848" i="1"/>
  <c r="R6847" i="1"/>
  <c r="R6846" i="1"/>
  <c r="R6845" i="1"/>
  <c r="R6844" i="1"/>
  <c r="R6843" i="1"/>
  <c r="R6842" i="1"/>
  <c r="R6841" i="1"/>
  <c r="R6840" i="1"/>
  <c r="R6839" i="1"/>
  <c r="R6838" i="1"/>
  <c r="R6837" i="1"/>
  <c r="R6836" i="1"/>
  <c r="R6835" i="1"/>
  <c r="R6834" i="1"/>
  <c r="R6833" i="1"/>
  <c r="R6832" i="1"/>
  <c r="R6831" i="1"/>
  <c r="R6830" i="1"/>
  <c r="R6829" i="1"/>
  <c r="R6828" i="1"/>
  <c r="R6827" i="1"/>
  <c r="R6826" i="1"/>
  <c r="R6825" i="1"/>
  <c r="R6824" i="1"/>
  <c r="R6823" i="1"/>
  <c r="R6822" i="1"/>
  <c r="R6821" i="1"/>
  <c r="R6820" i="1"/>
  <c r="R6819" i="1"/>
  <c r="R6818" i="1"/>
  <c r="R6817" i="1"/>
  <c r="R6816" i="1"/>
  <c r="R6815" i="1"/>
  <c r="R6814" i="1"/>
  <c r="R6813" i="1"/>
  <c r="R6812" i="1"/>
  <c r="R6811" i="1"/>
  <c r="R6810" i="1"/>
  <c r="R6809" i="1"/>
  <c r="R6808" i="1"/>
  <c r="R6807" i="1"/>
  <c r="R6806" i="1"/>
  <c r="R6805" i="1"/>
  <c r="R6804" i="1"/>
  <c r="R6803" i="1"/>
  <c r="R6802" i="1"/>
  <c r="R6801" i="1"/>
  <c r="R6800" i="1"/>
  <c r="R6799" i="1"/>
  <c r="R6798" i="1"/>
  <c r="R6797" i="1"/>
  <c r="R6796" i="1"/>
  <c r="R6795" i="1"/>
  <c r="R6794" i="1"/>
  <c r="R6793" i="1"/>
  <c r="R6792" i="1"/>
  <c r="R6791" i="1"/>
  <c r="R6790" i="1"/>
  <c r="R6789" i="1"/>
  <c r="R6788" i="1"/>
  <c r="R6787" i="1"/>
  <c r="R6786" i="1"/>
  <c r="R6785" i="1"/>
  <c r="R6784" i="1"/>
  <c r="R6783" i="1"/>
  <c r="R6782" i="1"/>
  <c r="R6781" i="1"/>
  <c r="R6780" i="1"/>
  <c r="R6779" i="1"/>
  <c r="R6778" i="1"/>
  <c r="R6777" i="1"/>
  <c r="R6776" i="1"/>
  <c r="R6775" i="1"/>
  <c r="R6774" i="1"/>
  <c r="R6773" i="1"/>
  <c r="R6772" i="1"/>
  <c r="R6771" i="1"/>
  <c r="R6770" i="1"/>
  <c r="R6769" i="1"/>
  <c r="R6768" i="1"/>
  <c r="R6767" i="1"/>
  <c r="R6766" i="1"/>
  <c r="R6765" i="1"/>
  <c r="R6764" i="1"/>
  <c r="R6763" i="1"/>
  <c r="R6762" i="1"/>
  <c r="R6761" i="1"/>
  <c r="R6760" i="1"/>
  <c r="R6759" i="1"/>
  <c r="R6758" i="1"/>
  <c r="R6757" i="1"/>
  <c r="R6756" i="1"/>
  <c r="R6755" i="1"/>
  <c r="R6754" i="1"/>
  <c r="R6753" i="1"/>
  <c r="R6752" i="1"/>
  <c r="R6751" i="1"/>
  <c r="R6750" i="1"/>
  <c r="R6749" i="1"/>
  <c r="R6748" i="1"/>
  <c r="R6747" i="1"/>
  <c r="R6746" i="1"/>
  <c r="R6745" i="1"/>
  <c r="R6744" i="1"/>
  <c r="R6743" i="1"/>
  <c r="R6742" i="1"/>
  <c r="R6741" i="1"/>
  <c r="R6740" i="1"/>
  <c r="R6739" i="1"/>
  <c r="R6738" i="1"/>
  <c r="R6737" i="1"/>
  <c r="R6736" i="1"/>
  <c r="R6735" i="1"/>
  <c r="R6734" i="1"/>
  <c r="R6733" i="1"/>
  <c r="R6732" i="1"/>
  <c r="R6731" i="1"/>
  <c r="R6730" i="1"/>
  <c r="R6729" i="1"/>
  <c r="R6728" i="1"/>
  <c r="R6727" i="1"/>
  <c r="R6726" i="1"/>
  <c r="R6725" i="1"/>
  <c r="R6724" i="1"/>
  <c r="R6723" i="1"/>
  <c r="R6722" i="1"/>
  <c r="R6721" i="1"/>
  <c r="R6720" i="1"/>
  <c r="R6719" i="1"/>
  <c r="R6718" i="1"/>
  <c r="R6717" i="1"/>
  <c r="R6716" i="1"/>
  <c r="R6715" i="1"/>
  <c r="R6714" i="1"/>
  <c r="R6713" i="1"/>
  <c r="R6712" i="1"/>
  <c r="R6711" i="1"/>
  <c r="R6710" i="1"/>
  <c r="R6709" i="1"/>
  <c r="R6708" i="1"/>
  <c r="R6707" i="1"/>
  <c r="R6706" i="1"/>
  <c r="R6705" i="1"/>
  <c r="R6704" i="1"/>
  <c r="R6703" i="1"/>
  <c r="R6702" i="1"/>
  <c r="R6701" i="1"/>
  <c r="R6700" i="1"/>
  <c r="R6699" i="1"/>
  <c r="R6698" i="1"/>
  <c r="R6697" i="1"/>
  <c r="R6696" i="1"/>
  <c r="R6695" i="1"/>
  <c r="R6694" i="1"/>
  <c r="R6693" i="1"/>
  <c r="R6692" i="1"/>
  <c r="R6691" i="1"/>
  <c r="R6690" i="1"/>
  <c r="R6689" i="1"/>
  <c r="R6688" i="1"/>
  <c r="R6687" i="1"/>
  <c r="R6686" i="1"/>
  <c r="R6685" i="1"/>
  <c r="R6684" i="1"/>
  <c r="R6683" i="1"/>
  <c r="R6682" i="1"/>
  <c r="R6681" i="1"/>
  <c r="R6680" i="1"/>
  <c r="R6679" i="1"/>
  <c r="R6678" i="1"/>
  <c r="R6677" i="1"/>
  <c r="R6676" i="1"/>
  <c r="R6675" i="1"/>
  <c r="R6674" i="1"/>
  <c r="R6673" i="1"/>
  <c r="R6672" i="1"/>
  <c r="R6671" i="1"/>
  <c r="R6670" i="1"/>
  <c r="R6669" i="1"/>
  <c r="R6668" i="1"/>
  <c r="R6667" i="1"/>
  <c r="R6666" i="1"/>
  <c r="R6665" i="1"/>
  <c r="R6664" i="1"/>
  <c r="R6663" i="1"/>
  <c r="R6662" i="1"/>
  <c r="R6661" i="1"/>
  <c r="R6660" i="1"/>
  <c r="R6659" i="1"/>
  <c r="R6658" i="1"/>
  <c r="R6657" i="1"/>
  <c r="R6656" i="1"/>
  <c r="R6655" i="1"/>
  <c r="R6654" i="1"/>
  <c r="R6653" i="1"/>
  <c r="R6652" i="1"/>
  <c r="R6651" i="1"/>
  <c r="R6650" i="1"/>
  <c r="R6649" i="1"/>
  <c r="R6648" i="1"/>
  <c r="R6647" i="1"/>
  <c r="R6646" i="1"/>
  <c r="R6645" i="1"/>
  <c r="R6644" i="1"/>
  <c r="R6643" i="1"/>
  <c r="R6642" i="1"/>
  <c r="R6641" i="1"/>
  <c r="R6640" i="1"/>
  <c r="R6639" i="1"/>
  <c r="R6638" i="1"/>
  <c r="R6637" i="1"/>
  <c r="R6636" i="1"/>
  <c r="R6635" i="1"/>
  <c r="R6634" i="1"/>
  <c r="R6633" i="1"/>
  <c r="R6632" i="1"/>
  <c r="R6631" i="1"/>
  <c r="R6630" i="1"/>
  <c r="R6629" i="1"/>
  <c r="R6628" i="1"/>
  <c r="R6627" i="1"/>
  <c r="R6626" i="1"/>
  <c r="R6625" i="1"/>
  <c r="R6624" i="1"/>
  <c r="R6623" i="1"/>
  <c r="R6622" i="1"/>
  <c r="R6621" i="1"/>
  <c r="R6620" i="1"/>
  <c r="R6619" i="1"/>
  <c r="R6618" i="1"/>
  <c r="R6617" i="1"/>
  <c r="R6616" i="1"/>
  <c r="R6615" i="1"/>
  <c r="R6614" i="1"/>
  <c r="R6613" i="1"/>
  <c r="R6612" i="1"/>
  <c r="R6611" i="1"/>
  <c r="R6610" i="1"/>
  <c r="R6609" i="1"/>
  <c r="R6608" i="1"/>
  <c r="R6607" i="1"/>
  <c r="R6606" i="1"/>
  <c r="R6605" i="1"/>
  <c r="R6604" i="1"/>
  <c r="R6603" i="1"/>
  <c r="R6602" i="1"/>
  <c r="R6601" i="1"/>
  <c r="R6600" i="1"/>
  <c r="R6599" i="1"/>
  <c r="R6598" i="1"/>
  <c r="R6597" i="1"/>
  <c r="R6596" i="1"/>
  <c r="R6595" i="1"/>
  <c r="R6594" i="1"/>
  <c r="R6593" i="1"/>
  <c r="R6592" i="1"/>
  <c r="R6591" i="1"/>
  <c r="R6590" i="1"/>
  <c r="R6589" i="1"/>
  <c r="R6588" i="1"/>
  <c r="R6587" i="1"/>
  <c r="R6586" i="1"/>
  <c r="R6585" i="1"/>
  <c r="R6584" i="1"/>
  <c r="R6583" i="1"/>
  <c r="R6582" i="1"/>
  <c r="R6581" i="1"/>
  <c r="R6580" i="1"/>
  <c r="R6579" i="1"/>
  <c r="R6578" i="1"/>
  <c r="R6577" i="1"/>
  <c r="R6576" i="1"/>
  <c r="R6575" i="1"/>
  <c r="R6574" i="1"/>
  <c r="R6573" i="1"/>
  <c r="R6572" i="1"/>
  <c r="R6571" i="1"/>
  <c r="R6570" i="1"/>
  <c r="R6569" i="1"/>
  <c r="R6568" i="1"/>
  <c r="R6567" i="1"/>
  <c r="R6566" i="1"/>
  <c r="R6565" i="1"/>
  <c r="R6564" i="1"/>
  <c r="R6563" i="1"/>
  <c r="R6562" i="1"/>
  <c r="R6561" i="1"/>
  <c r="R6560" i="1"/>
  <c r="R6559" i="1"/>
  <c r="R6558" i="1"/>
  <c r="R6557" i="1"/>
  <c r="R6556" i="1"/>
  <c r="R6555" i="1"/>
  <c r="R6554" i="1"/>
  <c r="R6553" i="1"/>
  <c r="R6552" i="1"/>
  <c r="R6551" i="1"/>
  <c r="R6550" i="1"/>
  <c r="R6549" i="1"/>
  <c r="R6548" i="1"/>
  <c r="R6547" i="1"/>
  <c r="R6546" i="1"/>
  <c r="R6545" i="1"/>
  <c r="R6544" i="1"/>
  <c r="R6543" i="1"/>
  <c r="R6542" i="1"/>
  <c r="R6541" i="1"/>
  <c r="R6540" i="1"/>
  <c r="R6539" i="1"/>
  <c r="R6538" i="1"/>
  <c r="R6537" i="1"/>
  <c r="R6536" i="1"/>
  <c r="R6535" i="1"/>
  <c r="R6534" i="1"/>
  <c r="R6533" i="1"/>
  <c r="R6532" i="1"/>
  <c r="R6531" i="1"/>
  <c r="R6530" i="1"/>
  <c r="R6529" i="1"/>
  <c r="R6528" i="1"/>
  <c r="R6527" i="1"/>
  <c r="R6526" i="1"/>
  <c r="R6525" i="1"/>
  <c r="R6524" i="1"/>
  <c r="R6523" i="1"/>
  <c r="R6522" i="1"/>
  <c r="R6521" i="1"/>
  <c r="R6520" i="1"/>
  <c r="R6519" i="1"/>
  <c r="R6518" i="1"/>
  <c r="R6517" i="1"/>
  <c r="R6516" i="1"/>
  <c r="R6515" i="1"/>
  <c r="R6514" i="1"/>
  <c r="R6513" i="1"/>
  <c r="R6512" i="1"/>
  <c r="R6511" i="1"/>
  <c r="R6510" i="1"/>
  <c r="R6509" i="1"/>
  <c r="R6508" i="1"/>
  <c r="R6507" i="1"/>
  <c r="R6506" i="1"/>
  <c r="R6505" i="1"/>
  <c r="R6504" i="1"/>
  <c r="R6503" i="1"/>
  <c r="R6502" i="1"/>
  <c r="R6501" i="1"/>
  <c r="R6500" i="1"/>
  <c r="R6499" i="1"/>
  <c r="R6498" i="1"/>
  <c r="R6497" i="1"/>
  <c r="R6496" i="1"/>
  <c r="R6495" i="1"/>
  <c r="R6494" i="1"/>
  <c r="R6493" i="1"/>
  <c r="R6492" i="1"/>
  <c r="R6491" i="1"/>
  <c r="R6490" i="1"/>
  <c r="R6489" i="1"/>
  <c r="R6488" i="1"/>
  <c r="R6487" i="1"/>
  <c r="R6486" i="1"/>
  <c r="R6485" i="1"/>
  <c r="R6484" i="1"/>
  <c r="R6483" i="1"/>
  <c r="R6482" i="1"/>
  <c r="R6481" i="1"/>
  <c r="R6480" i="1"/>
  <c r="R6479" i="1"/>
  <c r="R6478" i="1"/>
  <c r="R6477" i="1"/>
  <c r="R6476" i="1"/>
  <c r="R6475" i="1"/>
  <c r="R6474" i="1"/>
  <c r="R6473" i="1"/>
  <c r="R6472" i="1"/>
  <c r="R6471" i="1"/>
  <c r="R6470" i="1"/>
  <c r="R6469" i="1"/>
  <c r="R6468" i="1"/>
  <c r="R6467" i="1"/>
  <c r="R6466" i="1"/>
  <c r="R6465" i="1"/>
  <c r="R6464" i="1"/>
  <c r="R6463" i="1"/>
  <c r="R6462" i="1"/>
  <c r="R6461" i="1"/>
  <c r="R6460" i="1"/>
  <c r="R6459" i="1"/>
  <c r="R6458" i="1"/>
  <c r="R6457" i="1"/>
  <c r="R6456" i="1"/>
  <c r="R6455" i="1"/>
  <c r="R6454" i="1"/>
  <c r="R6453" i="1"/>
  <c r="R6452" i="1"/>
  <c r="R6451" i="1"/>
  <c r="R6450" i="1"/>
  <c r="R6449" i="1"/>
  <c r="R6448" i="1"/>
  <c r="R6447" i="1"/>
  <c r="R6446" i="1"/>
  <c r="R6445" i="1"/>
  <c r="R6444" i="1"/>
  <c r="R6443" i="1"/>
  <c r="R6442" i="1"/>
  <c r="R6441" i="1"/>
  <c r="R6440" i="1"/>
  <c r="R6439" i="1"/>
  <c r="R6438" i="1"/>
  <c r="R6437" i="1"/>
  <c r="R6436" i="1"/>
  <c r="R6435" i="1"/>
  <c r="R6434" i="1"/>
  <c r="R6433" i="1"/>
  <c r="R6432" i="1"/>
  <c r="R6431" i="1"/>
  <c r="R6430" i="1"/>
  <c r="R6429" i="1"/>
  <c r="R6428" i="1"/>
  <c r="R6427" i="1"/>
  <c r="R6426" i="1"/>
  <c r="R6425" i="1"/>
  <c r="R6424" i="1"/>
  <c r="R6423" i="1"/>
  <c r="R6422" i="1"/>
  <c r="R6421" i="1"/>
  <c r="R6420" i="1"/>
  <c r="R6419" i="1"/>
  <c r="R6418" i="1"/>
  <c r="R6417" i="1"/>
  <c r="R6416" i="1"/>
  <c r="R6415" i="1"/>
  <c r="R6414" i="1"/>
  <c r="R6413" i="1"/>
  <c r="R6412" i="1"/>
  <c r="R6411" i="1"/>
  <c r="R6410" i="1"/>
  <c r="R6409" i="1"/>
  <c r="R6408" i="1"/>
  <c r="R6407" i="1"/>
  <c r="R6406" i="1"/>
  <c r="R6405" i="1"/>
  <c r="R6404" i="1"/>
  <c r="R6403" i="1"/>
  <c r="R6402" i="1"/>
  <c r="R6401" i="1"/>
  <c r="R6400" i="1"/>
  <c r="R6399" i="1"/>
  <c r="R6398" i="1"/>
  <c r="R6397" i="1"/>
  <c r="R6396" i="1"/>
  <c r="R6395" i="1"/>
  <c r="R6394" i="1"/>
  <c r="R6393" i="1"/>
  <c r="R6392" i="1"/>
  <c r="R6391" i="1"/>
  <c r="R6390" i="1"/>
  <c r="R6389" i="1"/>
  <c r="R6388" i="1"/>
  <c r="R6387" i="1"/>
  <c r="R6386" i="1"/>
  <c r="R6385" i="1"/>
  <c r="R6384" i="1"/>
  <c r="R6383" i="1"/>
  <c r="R6382" i="1"/>
  <c r="R6381" i="1"/>
  <c r="R6380" i="1"/>
  <c r="R6379" i="1"/>
  <c r="R6378" i="1"/>
  <c r="R6377" i="1"/>
  <c r="R6376" i="1"/>
  <c r="R6375" i="1"/>
  <c r="R6374" i="1"/>
  <c r="R6373" i="1"/>
  <c r="R6372" i="1"/>
  <c r="R6371" i="1"/>
  <c r="R6370" i="1"/>
  <c r="R6369" i="1"/>
  <c r="R6368" i="1"/>
  <c r="R6367" i="1"/>
  <c r="R6366" i="1"/>
  <c r="R6365" i="1"/>
  <c r="R6364" i="1"/>
  <c r="R6363" i="1"/>
  <c r="R6362" i="1"/>
  <c r="R6361" i="1"/>
  <c r="R6360" i="1"/>
  <c r="R6359" i="1"/>
  <c r="R6358" i="1"/>
  <c r="R6357" i="1"/>
  <c r="R6356" i="1"/>
  <c r="R6355" i="1"/>
  <c r="R6354" i="1"/>
  <c r="R6353" i="1"/>
  <c r="R6352" i="1"/>
  <c r="R6351" i="1"/>
  <c r="R6350" i="1"/>
  <c r="R6349" i="1"/>
  <c r="R6348" i="1"/>
  <c r="R6347" i="1"/>
  <c r="R6346" i="1"/>
  <c r="R6345" i="1"/>
  <c r="R6344" i="1"/>
  <c r="R6343" i="1"/>
  <c r="R6342" i="1"/>
  <c r="R6341" i="1"/>
  <c r="R6340" i="1"/>
  <c r="R6339" i="1"/>
  <c r="R6338" i="1"/>
  <c r="R6337" i="1"/>
  <c r="R6336" i="1"/>
  <c r="R6335" i="1"/>
  <c r="R6334" i="1"/>
  <c r="R6333" i="1"/>
  <c r="R6332" i="1"/>
  <c r="R6331" i="1"/>
  <c r="R6330" i="1"/>
  <c r="R6329" i="1"/>
  <c r="R6328" i="1"/>
  <c r="R6327" i="1"/>
  <c r="R6326" i="1"/>
  <c r="R6325" i="1"/>
  <c r="R6324" i="1"/>
  <c r="R6323" i="1"/>
  <c r="R6322" i="1"/>
  <c r="R6321" i="1"/>
  <c r="R6320" i="1"/>
  <c r="R6319" i="1"/>
  <c r="R6318" i="1"/>
  <c r="R6317" i="1"/>
  <c r="R6316" i="1"/>
  <c r="R6315" i="1"/>
  <c r="R6314" i="1"/>
  <c r="R6313" i="1"/>
  <c r="R6312" i="1"/>
  <c r="R6311" i="1"/>
  <c r="R6310" i="1"/>
  <c r="R6309" i="1"/>
  <c r="R6308" i="1"/>
  <c r="R6307" i="1"/>
  <c r="R6306" i="1"/>
  <c r="R6305" i="1"/>
  <c r="R6304" i="1"/>
  <c r="R6303" i="1"/>
  <c r="R6302" i="1"/>
  <c r="R6301" i="1"/>
  <c r="R6300" i="1"/>
  <c r="R6299" i="1"/>
  <c r="R6298" i="1"/>
  <c r="R6297" i="1"/>
  <c r="R6296" i="1"/>
  <c r="R6295" i="1"/>
  <c r="R6294" i="1"/>
  <c r="R6293" i="1"/>
  <c r="R6292" i="1"/>
  <c r="R6291" i="1"/>
  <c r="R6290" i="1"/>
  <c r="R6289" i="1"/>
  <c r="R6288" i="1"/>
  <c r="R6287" i="1"/>
  <c r="R6286" i="1"/>
  <c r="R6285" i="1"/>
  <c r="R6284" i="1"/>
  <c r="R6283" i="1"/>
  <c r="R6282" i="1"/>
  <c r="R6281" i="1"/>
  <c r="R6280" i="1"/>
  <c r="R6279" i="1"/>
  <c r="R6278" i="1"/>
  <c r="R6277" i="1"/>
  <c r="R6276" i="1"/>
  <c r="R6275" i="1"/>
  <c r="R6274" i="1"/>
  <c r="R6273" i="1"/>
  <c r="R6272" i="1"/>
  <c r="R6271" i="1"/>
  <c r="R6270" i="1"/>
  <c r="R6269" i="1"/>
  <c r="R6268" i="1"/>
  <c r="R6267" i="1"/>
  <c r="R6266" i="1"/>
  <c r="R6265" i="1"/>
  <c r="R6264" i="1"/>
  <c r="R6263" i="1"/>
  <c r="R6262" i="1"/>
  <c r="R6261" i="1"/>
  <c r="R6260" i="1"/>
  <c r="R6259" i="1"/>
  <c r="R6258" i="1"/>
  <c r="R6257" i="1"/>
  <c r="R6256" i="1"/>
  <c r="R6255" i="1"/>
  <c r="R6254" i="1"/>
  <c r="R6253" i="1"/>
  <c r="R6252" i="1"/>
  <c r="R6251" i="1"/>
  <c r="R6250" i="1"/>
  <c r="R6249" i="1"/>
  <c r="R6248" i="1"/>
  <c r="R6247" i="1"/>
  <c r="R6246" i="1"/>
  <c r="R6245" i="1"/>
  <c r="R6244" i="1"/>
  <c r="R6243" i="1"/>
  <c r="R6242" i="1"/>
  <c r="R6241" i="1"/>
  <c r="R6240" i="1"/>
  <c r="R6239" i="1"/>
  <c r="R6238" i="1"/>
  <c r="R6237" i="1"/>
  <c r="R6236" i="1"/>
  <c r="R6235" i="1"/>
  <c r="R6234" i="1"/>
  <c r="R6233" i="1"/>
  <c r="R6232" i="1"/>
  <c r="R6231" i="1"/>
  <c r="R6230" i="1"/>
  <c r="R6229" i="1"/>
  <c r="R6228" i="1"/>
  <c r="R6227" i="1"/>
  <c r="R6226" i="1"/>
  <c r="R6225" i="1"/>
  <c r="R6224" i="1"/>
  <c r="R6223" i="1"/>
  <c r="R6222" i="1"/>
  <c r="R6221" i="1"/>
  <c r="R6220" i="1"/>
  <c r="R6219" i="1"/>
  <c r="R6218" i="1"/>
  <c r="R6217" i="1"/>
  <c r="R6216" i="1"/>
  <c r="R6215" i="1"/>
  <c r="R6214" i="1"/>
  <c r="R6213" i="1"/>
  <c r="R6212" i="1"/>
  <c r="R6211" i="1"/>
  <c r="R6210" i="1"/>
  <c r="R6209" i="1"/>
  <c r="R6208" i="1"/>
  <c r="R6207" i="1"/>
  <c r="R6206" i="1"/>
  <c r="R6205" i="1"/>
  <c r="R6204" i="1"/>
  <c r="R6203" i="1"/>
  <c r="R6202" i="1"/>
  <c r="R6201" i="1"/>
  <c r="R6200" i="1"/>
  <c r="R6199" i="1"/>
  <c r="R6198" i="1"/>
  <c r="R6197" i="1"/>
  <c r="R6196" i="1"/>
  <c r="R6195" i="1"/>
  <c r="R6194" i="1"/>
  <c r="R6193" i="1"/>
  <c r="R6192" i="1"/>
  <c r="R6191" i="1"/>
  <c r="R6190" i="1"/>
  <c r="R6189" i="1"/>
  <c r="R6188" i="1"/>
  <c r="R6187" i="1"/>
  <c r="R6186" i="1"/>
  <c r="R6185" i="1"/>
  <c r="R6184" i="1"/>
  <c r="R6183" i="1"/>
  <c r="R6182" i="1"/>
  <c r="R6181" i="1"/>
  <c r="R6180" i="1"/>
  <c r="R6179" i="1"/>
  <c r="R6178" i="1"/>
  <c r="R6177" i="1"/>
  <c r="R6176" i="1"/>
  <c r="R6175" i="1"/>
  <c r="R6174" i="1"/>
  <c r="R6173" i="1"/>
  <c r="R6172" i="1"/>
  <c r="R6171" i="1"/>
  <c r="R6170" i="1"/>
  <c r="R6169" i="1"/>
  <c r="R6168" i="1"/>
  <c r="R6167" i="1"/>
  <c r="R6166" i="1"/>
  <c r="R6165" i="1"/>
  <c r="R6164" i="1"/>
  <c r="R6163" i="1"/>
  <c r="R6162" i="1"/>
  <c r="R6161" i="1"/>
  <c r="R6160" i="1"/>
  <c r="R6159" i="1"/>
  <c r="R6158" i="1"/>
  <c r="R6157" i="1"/>
  <c r="R6156" i="1"/>
  <c r="R6155" i="1"/>
  <c r="R6154" i="1"/>
  <c r="R6153" i="1"/>
  <c r="R6152" i="1"/>
  <c r="R6151" i="1"/>
  <c r="R6150" i="1"/>
  <c r="R6149" i="1"/>
  <c r="R6148" i="1"/>
  <c r="R6147" i="1"/>
  <c r="R6146" i="1"/>
  <c r="R6145" i="1"/>
  <c r="R6144" i="1"/>
  <c r="R6143" i="1"/>
  <c r="R6142" i="1"/>
  <c r="R6141" i="1"/>
  <c r="R6140" i="1"/>
  <c r="R6139" i="1"/>
  <c r="R6138" i="1"/>
  <c r="R6137" i="1"/>
  <c r="R6136" i="1"/>
  <c r="R6135" i="1"/>
  <c r="R6134" i="1"/>
  <c r="R6133" i="1"/>
  <c r="R6132" i="1"/>
  <c r="R6131" i="1"/>
  <c r="R6130" i="1"/>
  <c r="R6129" i="1"/>
  <c r="R6128" i="1"/>
  <c r="R6127" i="1"/>
  <c r="R6126" i="1"/>
  <c r="R6125" i="1"/>
  <c r="R6124" i="1"/>
  <c r="R6123" i="1"/>
  <c r="R6122" i="1"/>
  <c r="R6121" i="1"/>
  <c r="R6120" i="1"/>
  <c r="R6119" i="1"/>
  <c r="R6118" i="1"/>
  <c r="R6117" i="1"/>
  <c r="R6116" i="1"/>
  <c r="R6115" i="1"/>
  <c r="R6114" i="1"/>
  <c r="R6113" i="1"/>
  <c r="R6112" i="1"/>
  <c r="R6111" i="1"/>
  <c r="R6110" i="1"/>
  <c r="R6109" i="1"/>
  <c r="R6108" i="1"/>
  <c r="R6107" i="1"/>
  <c r="R6106" i="1"/>
  <c r="R6105" i="1"/>
  <c r="R6104" i="1"/>
  <c r="R6103" i="1"/>
  <c r="R6102" i="1"/>
  <c r="R6101" i="1"/>
  <c r="R6100" i="1"/>
  <c r="R6099" i="1"/>
  <c r="R6098" i="1"/>
  <c r="R6097" i="1"/>
  <c r="R6096" i="1"/>
  <c r="R6095" i="1"/>
  <c r="R6094" i="1"/>
  <c r="R6093" i="1"/>
  <c r="R6092" i="1"/>
  <c r="R6091" i="1"/>
  <c r="R6090" i="1"/>
  <c r="R6089" i="1"/>
  <c r="R6088" i="1"/>
  <c r="R6087" i="1"/>
  <c r="R6086" i="1"/>
  <c r="R6085" i="1"/>
  <c r="R6084" i="1"/>
  <c r="R6083" i="1"/>
  <c r="R6082" i="1"/>
  <c r="R6081" i="1"/>
  <c r="R6080" i="1"/>
  <c r="R6079" i="1"/>
  <c r="R6078" i="1"/>
  <c r="R6077" i="1"/>
  <c r="R6076" i="1"/>
  <c r="R6075" i="1"/>
  <c r="R6074" i="1"/>
  <c r="R6073" i="1"/>
  <c r="R6072" i="1"/>
  <c r="R6071" i="1"/>
  <c r="R6070" i="1"/>
  <c r="R6069" i="1"/>
  <c r="R6068" i="1"/>
  <c r="R6067" i="1"/>
  <c r="R6066" i="1"/>
  <c r="R6065" i="1"/>
  <c r="R6064" i="1"/>
  <c r="R6063" i="1"/>
  <c r="R6062" i="1"/>
  <c r="R6061" i="1"/>
  <c r="R6060" i="1"/>
  <c r="R6059" i="1"/>
  <c r="R6058" i="1"/>
  <c r="R6057" i="1"/>
  <c r="R6056" i="1"/>
  <c r="R6055" i="1"/>
  <c r="R6054" i="1"/>
  <c r="R6053" i="1"/>
  <c r="R6052" i="1"/>
  <c r="R6051" i="1"/>
  <c r="R6050" i="1"/>
  <c r="R6049" i="1"/>
  <c r="R6048" i="1"/>
  <c r="R6047" i="1"/>
  <c r="R6046" i="1"/>
  <c r="R6045" i="1"/>
  <c r="R6044" i="1"/>
  <c r="R6043" i="1"/>
  <c r="R6042" i="1"/>
  <c r="R6041" i="1"/>
  <c r="R6040" i="1"/>
  <c r="R6039" i="1"/>
  <c r="R6038" i="1"/>
  <c r="R6037" i="1"/>
  <c r="R6036" i="1"/>
  <c r="R6035" i="1"/>
  <c r="R6034" i="1"/>
  <c r="R6033" i="1"/>
  <c r="R6032" i="1"/>
  <c r="R6031" i="1"/>
  <c r="R6030" i="1"/>
  <c r="R6029" i="1"/>
  <c r="R6028" i="1"/>
  <c r="R6027" i="1"/>
  <c r="R6026" i="1"/>
  <c r="R6025" i="1"/>
  <c r="R6024" i="1"/>
  <c r="R6023" i="1"/>
  <c r="R6022" i="1"/>
  <c r="R6021" i="1"/>
  <c r="R6020" i="1"/>
  <c r="R6019" i="1"/>
  <c r="R6018" i="1"/>
  <c r="R6017" i="1"/>
  <c r="R6016" i="1"/>
  <c r="R6015" i="1"/>
  <c r="R6014" i="1"/>
  <c r="R6013" i="1"/>
  <c r="R6012" i="1"/>
  <c r="R6011" i="1"/>
  <c r="R6010" i="1"/>
  <c r="R6009" i="1"/>
  <c r="R6008" i="1"/>
  <c r="R6007" i="1"/>
  <c r="R6006" i="1"/>
  <c r="R6005" i="1"/>
  <c r="R6004" i="1"/>
  <c r="R6003" i="1"/>
  <c r="R6002" i="1"/>
  <c r="R6001" i="1"/>
  <c r="R6000" i="1"/>
  <c r="R5999" i="1"/>
  <c r="R5998" i="1"/>
  <c r="R5997" i="1"/>
  <c r="R5996" i="1"/>
  <c r="R5995" i="1"/>
  <c r="R5994" i="1"/>
  <c r="R5993" i="1"/>
  <c r="R5992" i="1"/>
  <c r="R5991" i="1"/>
  <c r="R5990" i="1"/>
  <c r="R5989" i="1"/>
  <c r="R5988" i="1"/>
  <c r="R5987" i="1"/>
  <c r="R5986" i="1"/>
  <c r="R5985" i="1"/>
  <c r="R5984" i="1"/>
  <c r="R5983" i="1"/>
  <c r="R5982" i="1"/>
  <c r="R5981" i="1"/>
  <c r="R5980" i="1"/>
  <c r="R5979" i="1"/>
  <c r="R5978" i="1"/>
  <c r="R5977" i="1"/>
  <c r="R5976" i="1"/>
  <c r="R5975" i="1"/>
  <c r="R5974" i="1"/>
  <c r="R5973" i="1"/>
  <c r="R5972" i="1"/>
  <c r="R5971" i="1"/>
  <c r="R5970" i="1"/>
  <c r="R5969" i="1"/>
  <c r="R5968" i="1"/>
  <c r="R5967" i="1"/>
  <c r="R5966" i="1"/>
  <c r="R5965" i="1"/>
  <c r="R5964" i="1"/>
  <c r="R5963" i="1"/>
  <c r="R5962" i="1"/>
  <c r="R5961" i="1"/>
  <c r="R5960" i="1"/>
  <c r="R5959" i="1"/>
  <c r="R5958" i="1"/>
  <c r="R5957" i="1"/>
  <c r="R5956" i="1"/>
  <c r="R5955" i="1"/>
  <c r="R5954" i="1"/>
  <c r="R5953" i="1"/>
  <c r="R5952" i="1"/>
  <c r="R5951" i="1"/>
  <c r="R5950" i="1"/>
  <c r="R5949" i="1"/>
  <c r="R5948" i="1"/>
  <c r="R5947" i="1"/>
  <c r="R5946" i="1"/>
  <c r="R5945" i="1"/>
  <c r="R5944" i="1"/>
  <c r="R5943" i="1"/>
  <c r="R5942" i="1"/>
  <c r="R5941" i="1"/>
  <c r="R5940" i="1"/>
  <c r="R5939" i="1"/>
  <c r="R5938" i="1"/>
  <c r="R5937" i="1"/>
  <c r="R5936" i="1"/>
  <c r="R5935" i="1"/>
  <c r="R5934" i="1"/>
  <c r="R5933" i="1"/>
  <c r="R5932" i="1"/>
  <c r="R5931" i="1"/>
  <c r="R5930" i="1"/>
  <c r="R5929" i="1"/>
  <c r="R5928" i="1"/>
  <c r="R5927" i="1"/>
  <c r="R5926" i="1"/>
  <c r="R5925" i="1"/>
  <c r="R5924" i="1"/>
  <c r="R5923" i="1"/>
  <c r="R5922" i="1"/>
  <c r="R5921" i="1"/>
  <c r="R5920" i="1"/>
  <c r="R5919" i="1"/>
  <c r="R5918" i="1"/>
  <c r="R5917" i="1"/>
  <c r="R5916" i="1"/>
  <c r="R5915" i="1"/>
  <c r="R5914" i="1"/>
  <c r="R5913" i="1"/>
  <c r="R5912" i="1"/>
  <c r="R5911" i="1"/>
  <c r="R5910" i="1"/>
  <c r="R5909" i="1"/>
  <c r="R5908" i="1"/>
  <c r="R5907" i="1"/>
  <c r="R5906" i="1"/>
  <c r="R5905" i="1"/>
  <c r="R5904" i="1"/>
  <c r="R5903" i="1"/>
  <c r="R5902" i="1"/>
  <c r="R5901" i="1"/>
  <c r="R5900" i="1"/>
  <c r="R5899" i="1"/>
  <c r="R5898" i="1"/>
  <c r="R5897" i="1"/>
  <c r="R5896" i="1"/>
  <c r="R5895" i="1"/>
  <c r="R5894" i="1"/>
  <c r="R5893" i="1"/>
  <c r="R5892" i="1"/>
  <c r="R5891" i="1"/>
  <c r="R5890" i="1"/>
  <c r="R5889" i="1"/>
  <c r="R5888" i="1"/>
  <c r="R5887" i="1"/>
  <c r="R5886" i="1"/>
  <c r="R5885" i="1"/>
  <c r="R5884" i="1"/>
  <c r="R5883" i="1"/>
  <c r="R5882" i="1"/>
  <c r="R5881" i="1"/>
  <c r="R5880" i="1"/>
  <c r="R5879" i="1"/>
  <c r="R5878" i="1"/>
  <c r="R5877" i="1"/>
  <c r="R5876" i="1"/>
  <c r="R5875" i="1"/>
  <c r="R5874" i="1"/>
  <c r="R5873" i="1"/>
  <c r="R5872" i="1"/>
  <c r="R5871" i="1"/>
  <c r="R5870" i="1"/>
  <c r="R5869" i="1"/>
  <c r="R5868" i="1"/>
  <c r="R5867" i="1"/>
  <c r="R5866" i="1"/>
  <c r="R5865" i="1"/>
  <c r="R5864" i="1"/>
  <c r="R5863" i="1"/>
  <c r="R5862" i="1"/>
  <c r="R5861" i="1"/>
  <c r="R5860" i="1"/>
  <c r="R5859" i="1"/>
  <c r="R5858" i="1"/>
  <c r="R5857" i="1"/>
  <c r="R5856" i="1"/>
  <c r="R5855" i="1"/>
  <c r="R5854" i="1"/>
  <c r="R5853" i="1"/>
  <c r="R5852" i="1"/>
  <c r="R5851" i="1"/>
  <c r="R5850" i="1"/>
  <c r="R5849" i="1"/>
  <c r="R5848" i="1"/>
  <c r="R5847" i="1"/>
  <c r="R5846" i="1"/>
  <c r="R5845" i="1"/>
  <c r="R5844" i="1"/>
  <c r="R5843" i="1"/>
  <c r="R5842" i="1"/>
  <c r="R5841" i="1"/>
  <c r="R5840" i="1"/>
  <c r="R5839" i="1"/>
  <c r="R5838" i="1"/>
  <c r="R5837" i="1"/>
  <c r="R5836" i="1"/>
  <c r="R5835" i="1"/>
  <c r="R5834" i="1"/>
  <c r="R5833" i="1"/>
  <c r="R5832" i="1"/>
  <c r="R5831" i="1"/>
  <c r="R5830" i="1"/>
  <c r="R5829" i="1"/>
  <c r="R5828" i="1"/>
  <c r="R5827" i="1"/>
  <c r="R5826" i="1"/>
  <c r="R5825" i="1"/>
  <c r="R5824" i="1"/>
  <c r="R5823" i="1"/>
  <c r="R5822" i="1"/>
  <c r="R5821" i="1"/>
  <c r="R5820" i="1"/>
  <c r="R5819" i="1"/>
  <c r="R5818" i="1"/>
  <c r="R5817" i="1"/>
  <c r="R5816" i="1"/>
  <c r="R5815" i="1"/>
  <c r="R5814" i="1"/>
  <c r="R5813" i="1"/>
  <c r="R5812" i="1"/>
  <c r="R5811" i="1"/>
  <c r="R5810" i="1"/>
  <c r="R5809" i="1"/>
  <c r="R5808" i="1"/>
  <c r="R5807" i="1"/>
  <c r="R5806" i="1"/>
  <c r="R5805" i="1"/>
  <c r="R5804" i="1"/>
  <c r="R5803" i="1"/>
  <c r="R5802" i="1"/>
  <c r="R5801" i="1"/>
  <c r="R5800" i="1"/>
  <c r="R5799" i="1"/>
  <c r="R5798" i="1"/>
  <c r="R5797" i="1"/>
  <c r="R5796" i="1"/>
  <c r="R5795" i="1"/>
  <c r="R5794" i="1"/>
  <c r="R5793" i="1"/>
  <c r="R5792" i="1"/>
  <c r="R5791" i="1"/>
  <c r="R5790" i="1"/>
  <c r="R5789" i="1"/>
  <c r="R5788" i="1"/>
  <c r="R5787" i="1"/>
  <c r="R5786" i="1"/>
  <c r="R5785" i="1"/>
  <c r="R5784" i="1"/>
  <c r="R5783" i="1"/>
  <c r="R5782" i="1"/>
  <c r="R5781" i="1"/>
  <c r="R5780" i="1"/>
  <c r="R5779" i="1"/>
  <c r="R5778" i="1"/>
  <c r="R5777" i="1"/>
  <c r="R5776" i="1"/>
  <c r="R5775" i="1"/>
  <c r="R5774" i="1"/>
  <c r="R5773" i="1"/>
  <c r="R5772" i="1"/>
  <c r="R5771" i="1"/>
  <c r="R5770" i="1"/>
  <c r="R5769" i="1"/>
  <c r="R5768" i="1"/>
  <c r="R5767" i="1"/>
  <c r="R5766" i="1"/>
  <c r="R5765" i="1"/>
  <c r="R5764" i="1"/>
  <c r="R5763" i="1"/>
  <c r="R5762" i="1"/>
  <c r="R5761" i="1"/>
  <c r="R5760" i="1"/>
  <c r="R5759" i="1"/>
  <c r="R5758" i="1"/>
  <c r="R5757" i="1"/>
  <c r="R5756" i="1"/>
  <c r="R5755" i="1"/>
  <c r="R5754" i="1"/>
  <c r="R5753" i="1"/>
  <c r="R5752" i="1"/>
  <c r="R5751" i="1"/>
  <c r="R5750" i="1"/>
  <c r="R5749" i="1"/>
  <c r="R5748" i="1"/>
  <c r="R5747" i="1"/>
  <c r="R5746" i="1"/>
  <c r="R5745" i="1"/>
  <c r="R5744" i="1"/>
  <c r="R5743" i="1"/>
  <c r="R5742" i="1"/>
  <c r="R5741" i="1"/>
  <c r="R5740" i="1"/>
  <c r="R5739" i="1"/>
  <c r="R5738" i="1"/>
  <c r="R5737" i="1"/>
  <c r="R5736" i="1"/>
  <c r="R5735" i="1"/>
  <c r="R5734" i="1"/>
  <c r="R5733" i="1"/>
  <c r="R5732" i="1"/>
  <c r="R5731" i="1"/>
  <c r="R5730" i="1"/>
  <c r="R5729" i="1"/>
  <c r="R5728" i="1"/>
  <c r="R5727" i="1"/>
  <c r="R5726" i="1"/>
  <c r="R5725" i="1"/>
  <c r="R5724" i="1"/>
  <c r="R5723" i="1"/>
  <c r="R5722" i="1"/>
  <c r="R5721" i="1"/>
  <c r="R5720" i="1"/>
  <c r="R5719" i="1"/>
  <c r="R5718" i="1"/>
  <c r="R5717" i="1"/>
  <c r="R5716" i="1"/>
  <c r="R5715" i="1"/>
  <c r="R5714" i="1"/>
  <c r="R5713" i="1"/>
  <c r="R5712" i="1"/>
  <c r="R5711" i="1"/>
  <c r="R5710" i="1"/>
  <c r="R5709" i="1"/>
  <c r="R5708" i="1"/>
  <c r="R5707" i="1"/>
  <c r="R5706" i="1"/>
  <c r="R5705" i="1"/>
  <c r="R5704" i="1"/>
  <c r="R5703" i="1"/>
  <c r="R5702" i="1"/>
  <c r="R5701" i="1"/>
  <c r="R5700" i="1"/>
  <c r="R5699" i="1"/>
  <c r="R5698" i="1"/>
  <c r="R5697" i="1"/>
  <c r="R5696" i="1"/>
  <c r="R5695" i="1"/>
  <c r="R5694" i="1"/>
  <c r="R5693" i="1"/>
  <c r="R5692" i="1"/>
  <c r="R5691" i="1"/>
  <c r="R5690" i="1"/>
  <c r="R5689" i="1"/>
  <c r="R5688" i="1"/>
  <c r="R5687" i="1"/>
  <c r="R5686" i="1"/>
  <c r="R5685" i="1"/>
  <c r="R5684" i="1"/>
  <c r="R5683" i="1"/>
  <c r="R5682" i="1"/>
  <c r="R5681" i="1"/>
  <c r="R5680" i="1"/>
  <c r="R5679" i="1"/>
  <c r="R5678" i="1"/>
  <c r="R5677" i="1"/>
  <c r="R5676" i="1"/>
  <c r="R5675" i="1"/>
  <c r="R5674" i="1"/>
  <c r="R5673" i="1"/>
  <c r="R5672" i="1"/>
  <c r="R5671" i="1"/>
  <c r="R5670" i="1"/>
  <c r="R5669" i="1"/>
  <c r="R5668" i="1"/>
  <c r="R5667" i="1"/>
  <c r="R5666" i="1"/>
  <c r="R5665" i="1"/>
  <c r="R5664" i="1"/>
  <c r="R5663" i="1"/>
  <c r="R5662" i="1"/>
  <c r="R5661" i="1"/>
  <c r="R5660" i="1"/>
  <c r="R5659" i="1"/>
  <c r="R5658" i="1"/>
  <c r="R5657" i="1"/>
  <c r="R5656" i="1"/>
  <c r="R5655" i="1"/>
  <c r="R5654" i="1"/>
  <c r="R5653" i="1"/>
  <c r="R5652" i="1"/>
  <c r="R5651" i="1"/>
  <c r="R5650" i="1"/>
  <c r="R5649" i="1"/>
  <c r="R5648" i="1"/>
  <c r="R5647" i="1"/>
  <c r="R5646" i="1"/>
  <c r="R5645" i="1"/>
  <c r="R5644" i="1"/>
  <c r="R5643" i="1"/>
  <c r="R5642" i="1"/>
  <c r="R5641" i="1"/>
  <c r="R5640" i="1"/>
  <c r="R5639" i="1"/>
  <c r="R5638" i="1"/>
  <c r="R5637" i="1"/>
  <c r="R5636" i="1"/>
  <c r="R5635" i="1"/>
  <c r="R5634" i="1"/>
  <c r="R5633" i="1"/>
  <c r="R5632" i="1"/>
  <c r="R5631" i="1"/>
  <c r="R5630" i="1"/>
  <c r="R5629" i="1"/>
  <c r="R5628" i="1"/>
  <c r="R5627" i="1"/>
  <c r="R5626" i="1"/>
  <c r="R5625" i="1"/>
  <c r="R5624" i="1"/>
  <c r="R5623" i="1"/>
  <c r="R5622" i="1"/>
  <c r="R5621" i="1"/>
  <c r="R5620" i="1"/>
  <c r="R5619" i="1"/>
  <c r="R5618" i="1"/>
  <c r="R5617" i="1"/>
  <c r="R5616" i="1"/>
  <c r="R5615" i="1"/>
  <c r="R5614" i="1"/>
  <c r="R5613" i="1"/>
  <c r="R5612" i="1"/>
  <c r="R5611" i="1"/>
  <c r="R5610" i="1"/>
  <c r="R5609" i="1"/>
  <c r="R5608" i="1"/>
  <c r="R5607" i="1"/>
  <c r="R5606" i="1"/>
  <c r="R5605" i="1"/>
  <c r="R5604" i="1"/>
  <c r="R5603" i="1"/>
  <c r="R5602" i="1"/>
  <c r="R5601" i="1"/>
  <c r="R5600" i="1"/>
  <c r="R5599" i="1"/>
  <c r="R5598" i="1"/>
  <c r="R5597" i="1"/>
  <c r="R5596" i="1"/>
  <c r="R5595" i="1"/>
  <c r="R5594" i="1"/>
  <c r="R5593" i="1"/>
  <c r="R5592" i="1"/>
  <c r="R5591" i="1"/>
  <c r="R5590" i="1"/>
  <c r="R5589" i="1"/>
  <c r="R5588" i="1"/>
  <c r="R5587" i="1"/>
  <c r="R5586" i="1"/>
  <c r="R5585" i="1"/>
  <c r="R5584" i="1"/>
  <c r="R5583" i="1"/>
  <c r="R5582" i="1"/>
  <c r="R5581" i="1"/>
  <c r="R5580" i="1"/>
  <c r="R5579" i="1"/>
  <c r="R5578" i="1"/>
  <c r="R5577" i="1"/>
  <c r="R5576" i="1"/>
  <c r="R5575" i="1"/>
  <c r="R5574" i="1"/>
  <c r="R5573" i="1"/>
  <c r="R5572" i="1"/>
  <c r="R5571" i="1"/>
  <c r="R5570" i="1"/>
  <c r="R5569" i="1"/>
  <c r="R5568" i="1"/>
  <c r="R5567" i="1"/>
  <c r="R5566" i="1"/>
  <c r="R5565" i="1"/>
  <c r="R5564" i="1"/>
  <c r="R5563" i="1"/>
  <c r="R5562" i="1"/>
  <c r="R5561" i="1"/>
  <c r="R5560" i="1"/>
  <c r="R5559" i="1"/>
  <c r="R5558" i="1"/>
  <c r="R5557" i="1"/>
  <c r="R5556" i="1"/>
  <c r="R5555" i="1"/>
  <c r="R5554" i="1"/>
  <c r="R5553" i="1"/>
  <c r="R5552" i="1"/>
  <c r="R5551" i="1"/>
  <c r="R5550" i="1"/>
  <c r="R5549" i="1"/>
  <c r="R5548" i="1"/>
  <c r="R5547" i="1"/>
  <c r="R5546" i="1"/>
  <c r="R5545" i="1"/>
  <c r="R5544" i="1"/>
  <c r="R5543" i="1"/>
  <c r="R5542" i="1"/>
  <c r="R5541" i="1"/>
  <c r="R5540" i="1"/>
  <c r="R5539" i="1"/>
  <c r="R5538" i="1"/>
  <c r="R5537" i="1"/>
  <c r="R5536" i="1"/>
  <c r="R5535" i="1"/>
  <c r="R5534" i="1"/>
  <c r="R5533" i="1"/>
  <c r="R5532" i="1"/>
  <c r="R5531" i="1"/>
  <c r="R5530" i="1"/>
  <c r="R5529" i="1"/>
  <c r="R5528" i="1"/>
  <c r="R5527" i="1"/>
  <c r="R5526" i="1"/>
  <c r="R5525" i="1"/>
  <c r="R5524" i="1"/>
  <c r="R5523" i="1"/>
  <c r="R5522" i="1"/>
  <c r="R5521" i="1"/>
  <c r="R5520" i="1"/>
  <c r="R5519" i="1"/>
  <c r="R5518" i="1"/>
  <c r="R5517" i="1"/>
  <c r="R5516" i="1"/>
  <c r="R5515" i="1"/>
  <c r="R5514" i="1"/>
  <c r="R5513" i="1"/>
  <c r="R5512" i="1"/>
  <c r="R5511" i="1"/>
  <c r="R5510" i="1"/>
  <c r="R5509" i="1"/>
  <c r="R5508" i="1"/>
  <c r="R5507" i="1"/>
  <c r="R5506" i="1"/>
  <c r="R5505" i="1"/>
  <c r="R5504" i="1"/>
  <c r="R5503" i="1"/>
  <c r="R5502" i="1"/>
  <c r="R5501" i="1"/>
  <c r="R5500" i="1"/>
  <c r="R5499" i="1"/>
  <c r="R5498" i="1"/>
  <c r="R5497" i="1"/>
  <c r="R5496" i="1"/>
  <c r="R5495" i="1"/>
  <c r="R5494" i="1"/>
  <c r="R5493" i="1"/>
  <c r="R5492" i="1"/>
  <c r="R5491" i="1"/>
  <c r="R5490" i="1"/>
  <c r="R5489" i="1"/>
  <c r="R5488" i="1"/>
  <c r="R5487" i="1"/>
  <c r="R5486" i="1"/>
  <c r="R5485" i="1"/>
  <c r="R5484" i="1"/>
  <c r="R5483" i="1"/>
  <c r="R5482" i="1"/>
  <c r="R5481" i="1"/>
  <c r="R5480" i="1"/>
  <c r="R5479" i="1"/>
  <c r="R5478" i="1"/>
  <c r="R5477" i="1"/>
  <c r="R5476" i="1"/>
  <c r="R5475" i="1"/>
  <c r="R5474" i="1"/>
  <c r="R5473" i="1"/>
  <c r="R5472" i="1"/>
  <c r="R5471" i="1"/>
  <c r="R5470" i="1"/>
  <c r="R5469" i="1"/>
  <c r="R5468" i="1"/>
  <c r="R5467" i="1"/>
  <c r="R5466" i="1"/>
  <c r="R5465" i="1"/>
  <c r="R5464" i="1"/>
  <c r="R5463" i="1"/>
  <c r="R5462" i="1"/>
  <c r="R5461" i="1"/>
  <c r="R5460" i="1"/>
  <c r="R5459" i="1"/>
  <c r="R5458" i="1"/>
  <c r="R5457" i="1"/>
  <c r="R5456" i="1"/>
  <c r="R5455" i="1"/>
  <c r="R5454" i="1"/>
  <c r="R5453" i="1"/>
  <c r="R5452" i="1"/>
  <c r="R5451" i="1"/>
  <c r="R5450" i="1"/>
  <c r="R5449" i="1"/>
  <c r="R5448" i="1"/>
  <c r="R5447" i="1"/>
  <c r="R5446" i="1"/>
  <c r="R5445" i="1"/>
  <c r="R5444" i="1"/>
  <c r="R5443" i="1"/>
  <c r="R5442" i="1"/>
  <c r="R5441" i="1"/>
  <c r="R5440" i="1"/>
  <c r="R5439" i="1"/>
  <c r="R5438" i="1"/>
  <c r="R5437" i="1"/>
  <c r="R5436" i="1"/>
  <c r="R5435" i="1"/>
  <c r="R5434" i="1"/>
  <c r="R5433" i="1"/>
  <c r="R5432" i="1"/>
  <c r="R5431" i="1"/>
  <c r="R5430" i="1"/>
  <c r="R5429" i="1"/>
  <c r="R5428" i="1"/>
  <c r="R5427" i="1"/>
  <c r="R5426" i="1"/>
  <c r="R5425" i="1"/>
  <c r="R5424" i="1"/>
  <c r="R5423" i="1"/>
  <c r="R5422" i="1"/>
  <c r="R5421" i="1"/>
  <c r="R5420" i="1"/>
  <c r="R5419" i="1"/>
  <c r="R5418" i="1"/>
  <c r="R5417" i="1"/>
  <c r="R5416" i="1"/>
  <c r="R5415" i="1"/>
  <c r="R5414" i="1"/>
  <c r="R5413" i="1"/>
  <c r="R5412" i="1"/>
  <c r="R5411" i="1"/>
  <c r="R5410" i="1"/>
  <c r="R5409" i="1"/>
  <c r="R5408" i="1"/>
  <c r="R5407" i="1"/>
  <c r="R5406" i="1"/>
  <c r="R5405" i="1"/>
  <c r="R5404" i="1"/>
  <c r="R5403" i="1"/>
  <c r="R5402" i="1"/>
  <c r="R5401" i="1"/>
  <c r="R5400" i="1"/>
  <c r="R5399" i="1"/>
  <c r="R5398" i="1"/>
  <c r="R5397" i="1"/>
  <c r="R5396" i="1"/>
  <c r="R5395" i="1"/>
  <c r="R5394" i="1"/>
  <c r="R5393" i="1"/>
  <c r="R5392" i="1"/>
  <c r="R5391" i="1"/>
  <c r="R5390" i="1"/>
  <c r="R5389" i="1"/>
  <c r="R5388" i="1"/>
  <c r="R5387" i="1"/>
  <c r="R5386" i="1"/>
  <c r="R5385" i="1"/>
  <c r="R5384" i="1"/>
  <c r="R5383" i="1"/>
  <c r="R5382" i="1"/>
  <c r="R5381" i="1"/>
  <c r="R5380" i="1"/>
  <c r="R5379" i="1"/>
  <c r="R5378" i="1"/>
  <c r="R5377" i="1"/>
  <c r="R5376" i="1"/>
  <c r="R5375" i="1"/>
  <c r="R5374" i="1"/>
  <c r="R5373" i="1"/>
  <c r="R5372" i="1"/>
  <c r="R5371" i="1"/>
  <c r="R5370" i="1"/>
  <c r="R5369" i="1"/>
  <c r="R5368" i="1"/>
  <c r="R5367" i="1"/>
  <c r="R5366" i="1"/>
  <c r="R5365" i="1"/>
  <c r="R5364" i="1"/>
  <c r="R5363" i="1"/>
  <c r="R5362" i="1"/>
  <c r="R5361" i="1"/>
  <c r="R5360" i="1"/>
  <c r="R5359" i="1"/>
  <c r="R5358" i="1"/>
  <c r="R5357" i="1"/>
  <c r="R5356" i="1"/>
  <c r="R5355" i="1"/>
  <c r="R5354" i="1"/>
  <c r="R5353" i="1"/>
  <c r="R5352" i="1"/>
  <c r="R5351" i="1"/>
  <c r="R5350" i="1"/>
  <c r="R5349" i="1"/>
  <c r="R5348" i="1"/>
  <c r="R5347" i="1"/>
  <c r="R5346" i="1"/>
  <c r="R5345" i="1"/>
  <c r="R5344" i="1"/>
  <c r="R5343" i="1"/>
  <c r="R5342" i="1"/>
  <c r="R5341" i="1"/>
  <c r="R5340" i="1"/>
  <c r="R5339" i="1"/>
  <c r="R5338" i="1"/>
  <c r="R5337" i="1"/>
  <c r="R5336" i="1"/>
  <c r="R5335" i="1"/>
  <c r="R5334" i="1"/>
  <c r="R5333" i="1"/>
  <c r="R5332" i="1"/>
  <c r="R5331" i="1"/>
  <c r="R5330" i="1"/>
  <c r="R5329" i="1"/>
  <c r="R5328" i="1"/>
  <c r="R5327" i="1"/>
  <c r="R5326" i="1"/>
  <c r="R5325" i="1"/>
  <c r="R5324" i="1"/>
  <c r="R5323" i="1"/>
  <c r="R5322" i="1"/>
  <c r="R5321" i="1"/>
  <c r="R5320" i="1"/>
  <c r="R5319" i="1"/>
  <c r="R5318" i="1"/>
  <c r="R5317" i="1"/>
  <c r="R5316" i="1"/>
  <c r="R5315" i="1"/>
  <c r="R5314" i="1"/>
  <c r="R5313" i="1"/>
  <c r="R5312" i="1"/>
  <c r="R5311" i="1"/>
  <c r="R5310" i="1"/>
  <c r="R5309" i="1"/>
  <c r="R5308" i="1"/>
  <c r="R5307" i="1"/>
  <c r="R5306" i="1"/>
  <c r="R5305" i="1"/>
  <c r="R5304" i="1"/>
  <c r="R5303" i="1"/>
  <c r="R5302" i="1"/>
  <c r="R5301" i="1"/>
  <c r="R5300" i="1"/>
  <c r="R5299" i="1"/>
  <c r="R5298" i="1"/>
  <c r="R5297" i="1"/>
  <c r="R5296" i="1"/>
  <c r="R5295" i="1"/>
  <c r="R5294" i="1"/>
  <c r="R5293" i="1"/>
  <c r="R5292" i="1"/>
  <c r="R5291" i="1"/>
  <c r="R5290" i="1"/>
  <c r="R5289" i="1"/>
  <c r="R5288" i="1"/>
  <c r="R5287" i="1"/>
  <c r="R5286" i="1"/>
  <c r="R5285" i="1"/>
  <c r="R5284" i="1"/>
  <c r="R5283" i="1"/>
  <c r="R5282" i="1"/>
  <c r="R5281" i="1"/>
  <c r="R5280" i="1"/>
  <c r="R5279" i="1"/>
  <c r="R5278" i="1"/>
  <c r="R5277" i="1"/>
  <c r="R5276" i="1"/>
  <c r="R5275" i="1"/>
  <c r="R5274" i="1"/>
  <c r="R5273" i="1"/>
  <c r="R5272" i="1"/>
  <c r="R5271" i="1"/>
  <c r="R5270" i="1"/>
  <c r="R5269" i="1"/>
  <c r="R5268" i="1"/>
  <c r="R5267" i="1"/>
  <c r="R5266" i="1"/>
  <c r="R5265" i="1"/>
  <c r="R5264" i="1"/>
  <c r="R5263" i="1"/>
  <c r="R5262" i="1"/>
  <c r="R5261" i="1"/>
  <c r="R5260" i="1"/>
  <c r="R5259" i="1"/>
  <c r="R5258" i="1"/>
  <c r="R5257" i="1"/>
  <c r="R5256" i="1"/>
  <c r="R5255" i="1"/>
  <c r="R5254" i="1"/>
  <c r="R5253" i="1"/>
  <c r="R5252" i="1"/>
  <c r="R5251" i="1"/>
  <c r="R5250" i="1"/>
  <c r="R5249" i="1"/>
  <c r="R5248" i="1"/>
  <c r="R5247" i="1"/>
  <c r="R5246" i="1"/>
  <c r="R5245" i="1"/>
  <c r="R5244" i="1"/>
  <c r="R5243" i="1"/>
  <c r="R5242" i="1"/>
  <c r="R5241" i="1"/>
  <c r="R5240" i="1"/>
  <c r="R5239" i="1"/>
  <c r="R5238" i="1"/>
  <c r="R5237" i="1"/>
  <c r="R5236" i="1"/>
  <c r="R5235" i="1"/>
  <c r="R5234" i="1"/>
  <c r="R5233" i="1"/>
  <c r="R5232" i="1"/>
  <c r="R5231" i="1"/>
  <c r="R5230" i="1"/>
  <c r="R5229" i="1"/>
  <c r="R5228" i="1"/>
  <c r="R5227" i="1"/>
  <c r="R5226" i="1"/>
  <c r="R5225" i="1"/>
  <c r="R5224" i="1"/>
  <c r="R5223" i="1"/>
  <c r="R5222" i="1"/>
  <c r="R5221" i="1"/>
  <c r="R5220" i="1"/>
  <c r="R5219" i="1"/>
  <c r="R5218" i="1"/>
  <c r="R5217" i="1"/>
  <c r="R5216" i="1"/>
  <c r="R5215" i="1"/>
  <c r="R5214" i="1"/>
  <c r="R5213" i="1"/>
  <c r="R5212" i="1"/>
  <c r="R5211" i="1"/>
  <c r="R5210" i="1"/>
  <c r="R5209" i="1"/>
  <c r="R5208" i="1"/>
  <c r="R5207" i="1"/>
  <c r="R5206" i="1"/>
  <c r="R5205" i="1"/>
  <c r="R5204" i="1"/>
  <c r="R5203" i="1"/>
  <c r="R5202" i="1"/>
  <c r="R5201" i="1"/>
  <c r="R5200" i="1"/>
  <c r="R5199" i="1"/>
  <c r="R5198" i="1"/>
  <c r="R5197" i="1"/>
  <c r="R5196" i="1"/>
  <c r="R5195" i="1"/>
  <c r="R5194" i="1"/>
  <c r="R5193" i="1"/>
  <c r="R5192" i="1"/>
  <c r="R5191" i="1"/>
  <c r="R5190" i="1"/>
  <c r="R5189" i="1"/>
  <c r="R5188" i="1"/>
  <c r="R5187" i="1"/>
  <c r="R5186" i="1"/>
  <c r="R5185" i="1"/>
  <c r="R5184" i="1"/>
  <c r="R5183" i="1"/>
  <c r="R5182" i="1"/>
  <c r="R5181" i="1"/>
  <c r="R5180" i="1"/>
  <c r="R5179" i="1"/>
  <c r="R5178" i="1"/>
  <c r="R5177" i="1"/>
  <c r="R5176" i="1"/>
  <c r="R5175" i="1"/>
  <c r="R5174" i="1"/>
  <c r="R5173" i="1"/>
  <c r="R5172" i="1"/>
  <c r="R5171" i="1"/>
  <c r="R5170" i="1"/>
  <c r="R5169" i="1"/>
  <c r="R5168" i="1"/>
  <c r="R5167" i="1"/>
  <c r="R5166" i="1"/>
  <c r="R5165" i="1"/>
  <c r="R5164" i="1"/>
  <c r="R5163" i="1"/>
  <c r="R5162" i="1"/>
  <c r="R5161" i="1"/>
  <c r="R5160" i="1"/>
  <c r="R5159" i="1"/>
  <c r="R5158" i="1"/>
  <c r="R5157" i="1"/>
  <c r="R5156" i="1"/>
  <c r="R5155" i="1"/>
  <c r="R5154" i="1"/>
  <c r="R5153" i="1"/>
  <c r="R5152" i="1"/>
  <c r="R5151" i="1"/>
  <c r="R5150" i="1"/>
  <c r="R5149" i="1"/>
  <c r="R5148" i="1"/>
  <c r="R5147" i="1"/>
  <c r="R5146" i="1"/>
  <c r="R5145" i="1"/>
  <c r="R5144" i="1"/>
  <c r="R5143" i="1"/>
  <c r="R5142" i="1"/>
  <c r="R5141" i="1"/>
  <c r="R5140" i="1"/>
  <c r="R5139" i="1"/>
  <c r="R5138" i="1"/>
  <c r="R5137" i="1"/>
  <c r="R5136" i="1"/>
  <c r="R5135" i="1"/>
  <c r="R5134" i="1"/>
  <c r="R5133" i="1"/>
  <c r="R5132" i="1"/>
  <c r="R5131" i="1"/>
  <c r="R5130" i="1"/>
  <c r="R5129" i="1"/>
  <c r="R5128" i="1"/>
  <c r="R5127" i="1"/>
  <c r="R5126" i="1"/>
  <c r="R5125" i="1"/>
  <c r="R5124" i="1"/>
  <c r="R5123" i="1"/>
  <c r="R5122" i="1"/>
  <c r="R5121" i="1"/>
  <c r="R5120" i="1"/>
  <c r="R5119" i="1"/>
  <c r="R5118" i="1"/>
  <c r="R5117" i="1"/>
  <c r="R5116" i="1"/>
  <c r="R5115" i="1"/>
  <c r="R5114" i="1"/>
  <c r="R5113" i="1"/>
  <c r="R5112" i="1"/>
  <c r="R5111" i="1"/>
  <c r="R5110" i="1"/>
  <c r="R5109" i="1"/>
  <c r="R5108" i="1"/>
  <c r="R5107" i="1"/>
  <c r="R5106" i="1"/>
  <c r="R5105" i="1"/>
  <c r="R5104" i="1"/>
  <c r="R5103" i="1"/>
  <c r="R5102" i="1"/>
  <c r="R5101" i="1"/>
  <c r="R5100" i="1"/>
  <c r="R5099" i="1"/>
  <c r="R5098" i="1"/>
  <c r="R5097" i="1"/>
  <c r="R5096" i="1"/>
  <c r="R5095" i="1"/>
  <c r="R5094" i="1"/>
  <c r="R5093" i="1"/>
  <c r="R5092" i="1"/>
  <c r="R5091" i="1"/>
  <c r="R5090" i="1"/>
  <c r="R5089" i="1"/>
  <c r="R5088" i="1"/>
  <c r="R5087" i="1"/>
  <c r="R5086" i="1"/>
  <c r="R5085" i="1"/>
  <c r="R5084" i="1"/>
  <c r="R5083" i="1"/>
  <c r="R5082" i="1"/>
  <c r="R5081" i="1"/>
  <c r="R5080" i="1"/>
  <c r="R5079" i="1"/>
  <c r="R5078" i="1"/>
  <c r="R5077" i="1"/>
  <c r="R5076" i="1"/>
  <c r="R5075" i="1"/>
  <c r="R5074" i="1"/>
  <c r="R5073" i="1"/>
  <c r="R5072" i="1"/>
  <c r="R5071" i="1"/>
  <c r="R5070" i="1"/>
  <c r="R5069" i="1"/>
  <c r="R5068" i="1"/>
  <c r="R5067" i="1"/>
  <c r="R5066" i="1"/>
  <c r="R5065" i="1"/>
  <c r="R5064" i="1"/>
  <c r="R5063" i="1"/>
  <c r="R5062" i="1"/>
  <c r="R5061" i="1"/>
  <c r="R5060" i="1"/>
  <c r="R5059" i="1"/>
  <c r="R5058" i="1"/>
  <c r="R5057" i="1"/>
  <c r="R5056" i="1"/>
  <c r="R5055" i="1"/>
  <c r="R5054" i="1"/>
  <c r="R5053" i="1"/>
  <c r="R5052" i="1"/>
  <c r="R5051" i="1"/>
  <c r="R5050" i="1"/>
  <c r="R5049" i="1"/>
  <c r="R5048" i="1"/>
  <c r="R5047" i="1"/>
  <c r="R5046" i="1"/>
  <c r="R5045" i="1"/>
  <c r="R5044" i="1"/>
  <c r="R5043" i="1"/>
  <c r="R5042" i="1"/>
  <c r="R5041" i="1"/>
  <c r="R5040" i="1"/>
  <c r="R5039" i="1"/>
  <c r="R5038" i="1"/>
  <c r="R5037" i="1"/>
  <c r="R5036" i="1"/>
  <c r="R5035" i="1"/>
  <c r="R5034" i="1"/>
  <c r="R5033" i="1"/>
  <c r="R5032" i="1"/>
  <c r="R5031" i="1"/>
  <c r="R5030" i="1"/>
  <c r="R5029" i="1"/>
  <c r="R5028" i="1"/>
  <c r="R5027" i="1"/>
  <c r="R5026" i="1"/>
  <c r="R5025" i="1"/>
  <c r="R5024" i="1"/>
  <c r="R5023" i="1"/>
  <c r="R5022" i="1"/>
  <c r="R5021" i="1"/>
  <c r="R5020" i="1"/>
  <c r="R5019" i="1"/>
  <c r="R5018" i="1"/>
  <c r="R5017" i="1"/>
  <c r="R5016" i="1"/>
  <c r="R5015" i="1"/>
  <c r="R5014" i="1"/>
  <c r="R5013" i="1"/>
  <c r="R5012" i="1"/>
  <c r="R5011" i="1"/>
  <c r="R5010" i="1"/>
  <c r="R5009" i="1"/>
  <c r="R5008" i="1"/>
  <c r="R5007" i="1"/>
  <c r="R5006" i="1"/>
  <c r="R5005" i="1"/>
  <c r="R5004" i="1"/>
  <c r="R5003" i="1"/>
  <c r="R5002" i="1"/>
  <c r="R5001" i="1"/>
  <c r="R5000" i="1"/>
  <c r="R4999" i="1"/>
  <c r="R4998" i="1"/>
  <c r="R4997" i="1"/>
  <c r="R4996" i="1"/>
  <c r="R4995" i="1"/>
  <c r="R4994" i="1"/>
  <c r="R4993" i="1"/>
  <c r="R4992" i="1"/>
  <c r="R4991" i="1"/>
  <c r="R4990" i="1"/>
  <c r="R4989" i="1"/>
  <c r="R4988" i="1"/>
  <c r="R4987" i="1"/>
  <c r="R4986" i="1"/>
  <c r="R4985" i="1"/>
  <c r="R4984" i="1"/>
  <c r="R4983" i="1"/>
  <c r="R4982" i="1"/>
  <c r="R4981" i="1"/>
  <c r="R4980" i="1"/>
  <c r="R4979" i="1"/>
  <c r="R4978" i="1"/>
  <c r="R4977" i="1"/>
  <c r="R4976" i="1"/>
  <c r="R4975" i="1"/>
  <c r="R4974" i="1"/>
  <c r="R4973" i="1"/>
  <c r="R4972" i="1"/>
  <c r="R4971" i="1"/>
  <c r="R4970" i="1"/>
  <c r="R4969" i="1"/>
  <c r="R4968" i="1"/>
  <c r="R4967" i="1"/>
  <c r="R4966" i="1"/>
  <c r="R4965" i="1"/>
  <c r="R4964" i="1"/>
  <c r="R4963" i="1"/>
  <c r="R4962" i="1"/>
  <c r="R4961" i="1"/>
  <c r="R4960" i="1"/>
  <c r="R4959" i="1"/>
  <c r="R4958" i="1"/>
  <c r="R4957" i="1"/>
  <c r="R4956" i="1"/>
  <c r="R4955" i="1"/>
  <c r="R4954" i="1"/>
  <c r="R4953" i="1"/>
  <c r="R4952" i="1"/>
  <c r="R4951" i="1"/>
  <c r="R4950" i="1"/>
  <c r="R4949" i="1"/>
  <c r="R4948" i="1"/>
  <c r="R4947" i="1"/>
  <c r="R4946" i="1"/>
  <c r="R4945" i="1"/>
  <c r="R4944" i="1"/>
  <c r="R4943" i="1"/>
  <c r="R4942" i="1"/>
  <c r="R4941" i="1"/>
  <c r="R4940" i="1"/>
  <c r="R4939" i="1"/>
  <c r="R4938" i="1"/>
  <c r="R4937" i="1"/>
  <c r="R4936" i="1"/>
  <c r="R4935" i="1"/>
  <c r="R4934" i="1"/>
  <c r="R4933" i="1"/>
  <c r="R4932" i="1"/>
  <c r="R4931" i="1"/>
  <c r="R4930" i="1"/>
  <c r="R4929" i="1"/>
  <c r="R4928" i="1"/>
  <c r="R4927" i="1"/>
  <c r="R4926" i="1"/>
  <c r="R4925" i="1"/>
  <c r="R4924" i="1"/>
  <c r="R4923" i="1"/>
  <c r="R4922" i="1"/>
  <c r="R4921" i="1"/>
  <c r="R4920" i="1"/>
  <c r="R4919" i="1"/>
  <c r="R4918" i="1"/>
  <c r="R4917" i="1"/>
  <c r="R4916" i="1"/>
  <c r="R4915" i="1"/>
  <c r="R4914" i="1"/>
  <c r="R4913" i="1"/>
  <c r="R4912" i="1"/>
  <c r="R4911" i="1"/>
  <c r="R4910" i="1"/>
  <c r="R4909" i="1"/>
  <c r="R4908" i="1"/>
  <c r="R4907" i="1"/>
  <c r="R4906" i="1"/>
  <c r="R4905" i="1"/>
  <c r="R4904" i="1"/>
  <c r="R4903" i="1"/>
  <c r="R4902" i="1"/>
  <c r="R4901" i="1"/>
  <c r="R4900" i="1"/>
  <c r="R4899" i="1"/>
  <c r="R4898" i="1"/>
  <c r="R4897" i="1"/>
  <c r="R4896" i="1"/>
  <c r="R4895" i="1"/>
  <c r="R4894" i="1"/>
  <c r="R4893" i="1"/>
  <c r="R4892" i="1"/>
  <c r="R4891" i="1"/>
  <c r="R4890" i="1"/>
  <c r="R4889" i="1"/>
  <c r="R4888" i="1"/>
  <c r="R4887" i="1"/>
  <c r="R4886" i="1"/>
  <c r="R4885" i="1"/>
  <c r="R4884" i="1"/>
  <c r="R4883" i="1"/>
  <c r="R4882" i="1"/>
  <c r="R4881" i="1"/>
  <c r="R4880" i="1"/>
  <c r="R4879" i="1"/>
  <c r="R4878" i="1"/>
  <c r="R4877" i="1"/>
  <c r="R4876" i="1"/>
  <c r="R4875" i="1"/>
  <c r="R4874" i="1"/>
  <c r="R4873" i="1"/>
  <c r="R4872" i="1"/>
  <c r="R4871" i="1"/>
  <c r="R4870" i="1"/>
  <c r="R4869" i="1"/>
  <c r="R4868" i="1"/>
  <c r="R4867" i="1"/>
  <c r="R4866" i="1"/>
  <c r="R4865" i="1"/>
  <c r="R4864" i="1"/>
  <c r="R4863" i="1"/>
  <c r="R4862" i="1"/>
  <c r="R4861" i="1"/>
  <c r="R4860" i="1"/>
  <c r="R4859" i="1"/>
  <c r="R4858" i="1"/>
  <c r="R4857" i="1"/>
  <c r="R4856" i="1"/>
  <c r="R4855" i="1"/>
  <c r="R4854" i="1"/>
  <c r="R4853" i="1"/>
  <c r="R4852" i="1"/>
  <c r="R4851" i="1"/>
  <c r="R4850" i="1"/>
  <c r="R4849" i="1"/>
  <c r="R4848" i="1"/>
  <c r="R4847" i="1"/>
  <c r="R4846" i="1"/>
  <c r="R4845" i="1"/>
  <c r="R4844" i="1"/>
  <c r="R4843" i="1"/>
  <c r="R4842" i="1"/>
  <c r="R4841" i="1"/>
  <c r="R4840" i="1"/>
  <c r="R4839" i="1"/>
  <c r="R4838" i="1"/>
  <c r="R4837" i="1"/>
  <c r="R4836" i="1"/>
  <c r="R4835" i="1"/>
  <c r="R4834" i="1"/>
  <c r="R4833" i="1"/>
  <c r="R4832" i="1"/>
  <c r="R4831" i="1"/>
  <c r="R4830" i="1"/>
  <c r="R4829" i="1"/>
  <c r="R4828" i="1"/>
  <c r="R4827" i="1"/>
  <c r="R4826" i="1"/>
  <c r="R4825" i="1"/>
  <c r="R4824" i="1"/>
  <c r="R4823" i="1"/>
  <c r="R4822" i="1"/>
  <c r="R4821" i="1"/>
  <c r="R4820" i="1"/>
  <c r="R4819" i="1"/>
  <c r="R4818" i="1"/>
  <c r="R4817" i="1"/>
  <c r="R4816" i="1"/>
  <c r="R4815" i="1"/>
  <c r="R4814" i="1"/>
  <c r="R4813" i="1"/>
  <c r="R4812" i="1"/>
  <c r="R4811" i="1"/>
  <c r="R4810" i="1"/>
  <c r="R4809" i="1"/>
  <c r="R4808" i="1"/>
  <c r="R4807" i="1"/>
  <c r="R4806" i="1"/>
  <c r="R4805" i="1"/>
  <c r="R4804" i="1"/>
  <c r="R4803" i="1"/>
  <c r="R4802" i="1"/>
  <c r="R4801" i="1"/>
  <c r="R4800" i="1"/>
  <c r="R4799" i="1"/>
  <c r="R4798" i="1"/>
  <c r="R4797" i="1"/>
  <c r="R4796" i="1"/>
  <c r="R4795" i="1"/>
  <c r="R4794" i="1"/>
  <c r="R4793" i="1"/>
  <c r="R4792" i="1"/>
  <c r="R4791" i="1"/>
  <c r="R4790" i="1"/>
  <c r="R4789" i="1"/>
  <c r="R4788" i="1"/>
  <c r="R4787" i="1"/>
  <c r="R4786" i="1"/>
  <c r="R4785" i="1"/>
  <c r="R4784" i="1"/>
  <c r="R4783" i="1"/>
  <c r="R4782" i="1"/>
  <c r="R4781" i="1"/>
  <c r="R4780" i="1"/>
  <c r="R4779" i="1"/>
  <c r="R4778" i="1"/>
  <c r="R4777" i="1"/>
  <c r="R4776" i="1"/>
  <c r="R4775" i="1"/>
  <c r="R4774" i="1"/>
  <c r="R4773" i="1"/>
  <c r="R4772" i="1"/>
  <c r="R4771" i="1"/>
  <c r="R4770" i="1"/>
  <c r="R4769" i="1"/>
  <c r="R4768" i="1"/>
  <c r="R4767" i="1"/>
  <c r="R4766" i="1"/>
  <c r="R4765" i="1"/>
  <c r="R4764" i="1"/>
  <c r="R4763" i="1"/>
  <c r="R4762" i="1"/>
  <c r="R4761" i="1"/>
  <c r="R4760" i="1"/>
  <c r="R4759" i="1"/>
  <c r="R4758" i="1"/>
  <c r="R4757" i="1"/>
  <c r="R4756" i="1"/>
  <c r="R4755" i="1"/>
  <c r="R4754" i="1"/>
  <c r="R4753" i="1"/>
  <c r="R4752" i="1"/>
  <c r="R4751" i="1"/>
  <c r="R4750" i="1"/>
  <c r="R4749" i="1"/>
  <c r="R4748" i="1"/>
  <c r="R4747" i="1"/>
  <c r="R4746" i="1"/>
  <c r="R4745" i="1"/>
  <c r="R4744" i="1"/>
  <c r="R4743" i="1"/>
  <c r="R4742" i="1"/>
  <c r="R4741" i="1"/>
  <c r="R4740" i="1"/>
  <c r="R4739" i="1"/>
  <c r="R4738" i="1"/>
  <c r="R4737" i="1"/>
  <c r="R4736" i="1"/>
  <c r="R4735" i="1"/>
  <c r="R4734" i="1"/>
  <c r="R4733" i="1"/>
  <c r="R4732" i="1"/>
  <c r="R4731" i="1"/>
  <c r="R4730" i="1"/>
  <c r="R4729" i="1"/>
  <c r="R4728" i="1"/>
  <c r="R4727" i="1"/>
  <c r="R4726" i="1"/>
  <c r="R4725" i="1"/>
  <c r="R4724" i="1"/>
  <c r="R4723" i="1"/>
  <c r="R4722" i="1"/>
  <c r="R4721" i="1"/>
  <c r="R4720" i="1"/>
  <c r="R4719" i="1"/>
  <c r="R4718" i="1"/>
  <c r="R4717" i="1"/>
  <c r="R4716" i="1"/>
  <c r="R4715" i="1"/>
  <c r="R4714" i="1"/>
  <c r="R4713" i="1"/>
  <c r="R4712" i="1"/>
  <c r="R4711" i="1"/>
  <c r="R4710" i="1"/>
  <c r="R4709" i="1"/>
  <c r="R4708" i="1"/>
  <c r="R4707" i="1"/>
  <c r="R4706" i="1"/>
  <c r="R4705" i="1"/>
  <c r="R4704" i="1"/>
  <c r="R4703" i="1"/>
  <c r="R4702" i="1"/>
  <c r="R4701" i="1"/>
  <c r="R4700" i="1"/>
  <c r="R4699" i="1"/>
  <c r="R4698" i="1"/>
  <c r="R4697" i="1"/>
  <c r="R4696" i="1"/>
  <c r="R4695" i="1"/>
  <c r="R4694" i="1"/>
  <c r="R4693" i="1"/>
  <c r="R4692" i="1"/>
  <c r="R4691" i="1"/>
  <c r="R4690" i="1"/>
  <c r="R4689" i="1"/>
  <c r="R4688" i="1"/>
  <c r="R4687" i="1"/>
  <c r="R4686" i="1"/>
  <c r="R4685" i="1"/>
  <c r="R4684" i="1"/>
  <c r="R4683" i="1"/>
  <c r="R4682" i="1"/>
  <c r="R4681" i="1"/>
  <c r="R4680" i="1"/>
  <c r="R4679" i="1"/>
  <c r="R4678" i="1"/>
  <c r="R4677" i="1"/>
  <c r="R4676" i="1"/>
  <c r="R4675" i="1"/>
  <c r="R4674" i="1"/>
  <c r="R4673" i="1"/>
  <c r="R4672" i="1"/>
  <c r="R4671" i="1"/>
  <c r="R4670" i="1"/>
  <c r="R4669" i="1"/>
  <c r="R4668" i="1"/>
  <c r="R4667" i="1"/>
  <c r="R4666" i="1"/>
  <c r="R4665" i="1"/>
  <c r="R4664" i="1"/>
  <c r="R4663" i="1"/>
  <c r="R4662" i="1"/>
  <c r="R4661" i="1"/>
  <c r="R4660" i="1"/>
  <c r="R4659" i="1"/>
  <c r="R4658" i="1"/>
  <c r="R4657" i="1"/>
  <c r="R4656" i="1"/>
  <c r="R4655" i="1"/>
  <c r="R4654" i="1"/>
  <c r="R4653" i="1"/>
  <c r="R4652" i="1"/>
  <c r="R4651" i="1"/>
  <c r="R4650" i="1"/>
  <c r="R4649" i="1"/>
  <c r="R4648" i="1"/>
  <c r="R4647" i="1"/>
  <c r="R4646" i="1"/>
  <c r="R4645" i="1"/>
  <c r="R4644" i="1"/>
  <c r="R4643" i="1"/>
  <c r="R4642" i="1"/>
  <c r="R4641" i="1"/>
  <c r="R4640" i="1"/>
  <c r="R4639" i="1"/>
  <c r="R4638" i="1"/>
  <c r="R4637" i="1"/>
  <c r="R4636" i="1"/>
  <c r="R4635" i="1"/>
  <c r="R4634" i="1"/>
  <c r="R4633" i="1"/>
  <c r="R4632" i="1"/>
  <c r="R4631" i="1"/>
  <c r="R4630" i="1"/>
  <c r="R4629" i="1"/>
  <c r="R4628" i="1"/>
  <c r="R4627" i="1"/>
  <c r="R4626" i="1"/>
  <c r="R4625" i="1"/>
  <c r="R4624" i="1"/>
  <c r="R4623" i="1"/>
  <c r="R4622" i="1"/>
  <c r="R4621" i="1"/>
  <c r="R4620" i="1"/>
  <c r="R4619" i="1"/>
  <c r="R4618" i="1"/>
  <c r="R4617" i="1"/>
  <c r="R4616" i="1"/>
  <c r="R4615" i="1"/>
  <c r="R4614" i="1"/>
  <c r="R4613" i="1"/>
  <c r="R4612" i="1"/>
  <c r="R4611" i="1"/>
  <c r="R4610" i="1"/>
  <c r="R4609" i="1"/>
  <c r="R4608" i="1"/>
  <c r="R4607" i="1"/>
  <c r="R4606" i="1"/>
  <c r="R4605" i="1"/>
  <c r="R4604" i="1"/>
  <c r="R4603" i="1"/>
  <c r="R4602" i="1"/>
  <c r="R4601" i="1"/>
  <c r="R4600" i="1"/>
  <c r="R4599" i="1"/>
  <c r="R4598" i="1"/>
  <c r="R4597" i="1"/>
  <c r="R4596" i="1"/>
  <c r="R4595" i="1"/>
  <c r="R4594" i="1"/>
  <c r="R4593" i="1"/>
  <c r="R4592" i="1"/>
  <c r="R4591" i="1"/>
  <c r="R4590" i="1"/>
  <c r="R4589" i="1"/>
  <c r="R4588" i="1"/>
  <c r="R4587" i="1"/>
  <c r="R4586" i="1"/>
  <c r="R4585" i="1"/>
  <c r="R4584" i="1"/>
  <c r="R4583" i="1"/>
  <c r="R4582" i="1"/>
  <c r="R4581" i="1"/>
  <c r="R4580" i="1"/>
  <c r="R4579" i="1"/>
  <c r="R4578" i="1"/>
  <c r="R4577" i="1"/>
  <c r="R4576" i="1"/>
  <c r="R4575" i="1"/>
  <c r="R4574" i="1"/>
  <c r="R4573" i="1"/>
  <c r="R4572" i="1"/>
  <c r="R4571" i="1"/>
  <c r="R4570" i="1"/>
  <c r="R4569" i="1"/>
  <c r="R4568" i="1"/>
  <c r="R4567" i="1"/>
  <c r="R4566" i="1"/>
  <c r="R4565" i="1"/>
  <c r="R4564" i="1"/>
  <c r="R4563" i="1"/>
  <c r="R4562" i="1"/>
  <c r="R4561" i="1"/>
  <c r="R4560" i="1"/>
  <c r="R4559" i="1"/>
  <c r="R4558" i="1"/>
  <c r="R4557" i="1"/>
  <c r="R4556" i="1"/>
  <c r="R4555" i="1"/>
  <c r="R4554" i="1"/>
  <c r="R4553" i="1"/>
  <c r="R4552" i="1"/>
  <c r="R4551" i="1"/>
  <c r="R4550" i="1"/>
  <c r="R4549" i="1"/>
  <c r="R4548" i="1"/>
  <c r="R4547" i="1"/>
  <c r="R4546" i="1"/>
  <c r="R4545" i="1"/>
  <c r="R4544" i="1"/>
  <c r="R4543" i="1"/>
  <c r="R4542" i="1"/>
  <c r="R4541" i="1"/>
  <c r="R4540" i="1"/>
  <c r="R4539" i="1"/>
  <c r="R4538" i="1"/>
  <c r="R4537" i="1"/>
  <c r="R4536" i="1"/>
  <c r="R4535" i="1"/>
  <c r="R4534" i="1"/>
  <c r="R4533" i="1"/>
  <c r="R4532" i="1"/>
  <c r="R4531" i="1"/>
  <c r="R4530" i="1"/>
  <c r="R4529" i="1"/>
  <c r="R4528" i="1"/>
  <c r="R4527" i="1"/>
  <c r="R4526" i="1"/>
  <c r="R4525" i="1"/>
  <c r="R4524" i="1"/>
  <c r="R4523" i="1"/>
  <c r="R4522" i="1"/>
  <c r="R4521" i="1"/>
  <c r="R4520" i="1"/>
  <c r="R4519" i="1"/>
  <c r="R4518" i="1"/>
  <c r="R4517" i="1"/>
  <c r="R4516" i="1"/>
  <c r="R4515" i="1"/>
  <c r="R4514" i="1"/>
  <c r="R4513" i="1"/>
  <c r="R4512" i="1"/>
  <c r="R4511" i="1"/>
  <c r="R4510" i="1"/>
  <c r="R4509" i="1"/>
  <c r="R4508" i="1"/>
  <c r="R4507" i="1"/>
  <c r="R4506" i="1"/>
  <c r="R4505" i="1"/>
  <c r="R4504" i="1"/>
  <c r="R4503" i="1"/>
  <c r="R4502" i="1"/>
  <c r="R4501" i="1"/>
  <c r="R4500" i="1"/>
  <c r="R4499" i="1"/>
  <c r="R4498" i="1"/>
  <c r="R4497" i="1"/>
  <c r="R4496" i="1"/>
  <c r="R4495" i="1"/>
  <c r="R4494" i="1"/>
  <c r="R4493" i="1"/>
  <c r="R4492" i="1"/>
  <c r="R4491" i="1"/>
  <c r="R4490" i="1"/>
  <c r="R4489" i="1"/>
  <c r="R4488" i="1"/>
  <c r="R4487" i="1"/>
  <c r="R4486" i="1"/>
  <c r="R4485" i="1"/>
  <c r="R4484" i="1"/>
  <c r="R4483" i="1"/>
  <c r="R4482" i="1"/>
  <c r="R4481" i="1"/>
  <c r="R4480" i="1"/>
  <c r="R4479" i="1"/>
  <c r="R4478" i="1"/>
  <c r="R4477" i="1"/>
  <c r="R4476" i="1"/>
  <c r="R4475" i="1"/>
  <c r="R4474" i="1"/>
  <c r="R4473" i="1"/>
  <c r="R4472" i="1"/>
  <c r="R4471" i="1"/>
  <c r="R4470" i="1"/>
  <c r="R4469" i="1"/>
  <c r="R4468" i="1"/>
  <c r="R4467" i="1"/>
  <c r="R4466" i="1"/>
  <c r="R4465" i="1"/>
  <c r="R4464" i="1"/>
  <c r="R4463" i="1"/>
  <c r="R4462" i="1"/>
  <c r="R4461" i="1"/>
  <c r="R4460" i="1"/>
  <c r="R4459" i="1"/>
  <c r="R4458" i="1"/>
  <c r="R4457" i="1"/>
  <c r="R4456" i="1"/>
  <c r="R4455" i="1"/>
  <c r="R4454" i="1"/>
  <c r="R4453" i="1"/>
  <c r="R4452" i="1"/>
  <c r="R4451" i="1"/>
  <c r="R4450" i="1"/>
  <c r="R4449" i="1"/>
  <c r="R4448" i="1"/>
  <c r="R4447" i="1"/>
  <c r="R4446" i="1"/>
  <c r="R4445" i="1"/>
  <c r="R4444" i="1"/>
  <c r="R4443" i="1"/>
  <c r="R4442" i="1"/>
  <c r="R4441" i="1"/>
  <c r="R4440" i="1"/>
  <c r="R4439" i="1"/>
  <c r="R4438" i="1"/>
  <c r="R4437" i="1"/>
  <c r="R4436" i="1"/>
  <c r="R4435" i="1"/>
  <c r="R4434" i="1"/>
  <c r="R4433" i="1"/>
  <c r="R4432" i="1"/>
  <c r="R4431" i="1"/>
  <c r="R4430" i="1"/>
  <c r="R4429" i="1"/>
  <c r="R4428" i="1"/>
  <c r="R4427" i="1"/>
  <c r="R4426" i="1"/>
  <c r="R4425" i="1"/>
  <c r="R4424" i="1"/>
  <c r="R4423" i="1"/>
  <c r="R4422" i="1"/>
  <c r="R4421" i="1"/>
  <c r="R4420" i="1"/>
  <c r="R4419" i="1"/>
  <c r="R4418" i="1"/>
  <c r="R4417" i="1"/>
  <c r="R4416" i="1"/>
  <c r="R4415" i="1"/>
  <c r="R4414" i="1"/>
  <c r="R4413" i="1"/>
  <c r="R4412" i="1"/>
  <c r="R4411" i="1"/>
  <c r="R4410" i="1"/>
  <c r="R4409" i="1"/>
  <c r="R4408" i="1"/>
  <c r="R4407" i="1"/>
  <c r="R4406" i="1"/>
  <c r="R4405" i="1"/>
  <c r="R4404" i="1"/>
  <c r="R4403" i="1"/>
  <c r="R4402" i="1"/>
  <c r="R4401" i="1"/>
  <c r="R4400" i="1"/>
  <c r="R4399" i="1"/>
  <c r="R4398" i="1"/>
  <c r="R4397" i="1"/>
  <c r="R4396" i="1"/>
  <c r="R4395" i="1"/>
  <c r="R4394" i="1"/>
  <c r="R4393" i="1"/>
  <c r="R4392" i="1"/>
  <c r="R4391" i="1"/>
  <c r="R4390" i="1"/>
  <c r="R4389" i="1"/>
  <c r="R4388" i="1"/>
  <c r="R4387" i="1"/>
  <c r="R4386" i="1"/>
  <c r="R4385" i="1"/>
  <c r="R4384" i="1"/>
  <c r="R4383" i="1"/>
  <c r="R4382" i="1"/>
  <c r="R4381" i="1"/>
  <c r="R4380" i="1"/>
  <c r="R4379" i="1"/>
  <c r="R4378" i="1"/>
  <c r="R4377" i="1"/>
  <c r="R4376" i="1"/>
  <c r="R4375" i="1"/>
  <c r="R4374" i="1"/>
  <c r="R4373" i="1"/>
  <c r="R4372" i="1"/>
  <c r="R4371" i="1"/>
  <c r="R4370" i="1"/>
  <c r="R4369" i="1"/>
  <c r="R4368" i="1"/>
  <c r="R4367" i="1"/>
  <c r="R4366" i="1"/>
  <c r="R4365" i="1"/>
  <c r="R4364" i="1"/>
  <c r="R4363" i="1"/>
  <c r="R4362" i="1"/>
  <c r="R4361" i="1"/>
  <c r="R4360" i="1"/>
  <c r="R4359" i="1"/>
  <c r="R4358" i="1"/>
  <c r="R4357" i="1"/>
  <c r="R4356" i="1"/>
  <c r="R4355" i="1"/>
  <c r="R4354" i="1"/>
  <c r="R4353" i="1"/>
  <c r="R4352" i="1"/>
  <c r="R4351" i="1"/>
  <c r="R4350" i="1"/>
  <c r="R4349" i="1"/>
  <c r="R4348" i="1"/>
  <c r="R4347" i="1"/>
  <c r="R4346" i="1"/>
  <c r="R4345" i="1"/>
  <c r="R4344" i="1"/>
  <c r="R4343" i="1"/>
  <c r="R4342" i="1"/>
  <c r="R4341" i="1"/>
  <c r="R4340" i="1"/>
  <c r="R4339" i="1"/>
  <c r="R4338" i="1"/>
  <c r="R4337" i="1"/>
  <c r="R4336" i="1"/>
  <c r="R4335" i="1"/>
  <c r="R4334" i="1"/>
  <c r="R4333" i="1"/>
  <c r="R4332" i="1"/>
  <c r="R4331" i="1"/>
  <c r="R4330" i="1"/>
  <c r="R4329" i="1"/>
  <c r="R4328" i="1"/>
  <c r="R4327" i="1"/>
  <c r="R4326" i="1"/>
  <c r="R4325" i="1"/>
  <c r="R4324" i="1"/>
  <c r="R4323" i="1"/>
  <c r="R4322" i="1"/>
  <c r="R4321" i="1"/>
  <c r="R4320" i="1"/>
  <c r="R4319" i="1"/>
  <c r="R4318" i="1"/>
  <c r="R4317" i="1"/>
  <c r="R4316" i="1"/>
  <c r="R4315" i="1"/>
  <c r="R4314" i="1"/>
  <c r="R4313" i="1"/>
  <c r="R4312" i="1"/>
  <c r="R4311" i="1"/>
  <c r="R4310" i="1"/>
  <c r="R4309" i="1"/>
  <c r="R4308" i="1"/>
  <c r="R4307" i="1"/>
  <c r="R4306" i="1"/>
  <c r="R4305" i="1"/>
  <c r="R4304" i="1"/>
  <c r="R4303" i="1"/>
  <c r="R4302" i="1"/>
  <c r="R4301" i="1"/>
  <c r="R4300" i="1"/>
  <c r="R4299" i="1"/>
  <c r="R4298" i="1"/>
  <c r="R4297" i="1"/>
  <c r="R4296" i="1"/>
  <c r="R4295" i="1"/>
  <c r="R4294" i="1"/>
  <c r="R4293" i="1"/>
  <c r="R4292" i="1"/>
  <c r="R4291" i="1"/>
  <c r="R4290" i="1"/>
  <c r="R4289" i="1"/>
  <c r="R4288" i="1"/>
  <c r="R4287" i="1"/>
  <c r="R4286" i="1"/>
  <c r="R4285" i="1"/>
  <c r="R4284" i="1"/>
  <c r="R4283" i="1"/>
  <c r="R4282" i="1"/>
  <c r="R4281" i="1"/>
  <c r="R4280" i="1"/>
  <c r="R4279" i="1"/>
  <c r="R4278" i="1"/>
  <c r="R4277" i="1"/>
  <c r="R4276" i="1"/>
  <c r="R4275" i="1"/>
  <c r="R4274" i="1"/>
  <c r="R4273" i="1"/>
  <c r="R4272" i="1"/>
  <c r="R4271" i="1"/>
  <c r="R4270" i="1"/>
  <c r="R4269" i="1"/>
  <c r="R4268" i="1"/>
  <c r="R4267" i="1"/>
  <c r="R4266" i="1"/>
  <c r="R4265" i="1"/>
  <c r="R4264" i="1"/>
  <c r="R4263" i="1"/>
  <c r="R4262" i="1"/>
  <c r="R4261" i="1"/>
  <c r="R4260" i="1"/>
  <c r="R4259" i="1"/>
  <c r="R4258" i="1"/>
  <c r="R4257" i="1"/>
  <c r="R4256" i="1"/>
  <c r="R4255" i="1"/>
  <c r="R4254" i="1"/>
  <c r="R4253" i="1"/>
  <c r="R4252" i="1"/>
  <c r="R4251" i="1"/>
  <c r="R4250" i="1"/>
  <c r="R4249" i="1"/>
  <c r="R4248" i="1"/>
  <c r="R4247" i="1"/>
  <c r="R4246" i="1"/>
  <c r="R4245" i="1"/>
  <c r="R4244" i="1"/>
  <c r="R4243" i="1"/>
  <c r="R4242" i="1"/>
  <c r="R4241" i="1"/>
  <c r="R4240" i="1"/>
  <c r="R4239" i="1"/>
  <c r="R4238" i="1"/>
  <c r="R4237" i="1"/>
  <c r="R4236" i="1"/>
  <c r="R4235" i="1"/>
  <c r="R4234" i="1"/>
  <c r="R4233" i="1"/>
  <c r="R4232" i="1"/>
  <c r="R4231" i="1"/>
  <c r="R4230" i="1"/>
  <c r="R4229" i="1"/>
  <c r="R4228" i="1"/>
  <c r="R4227" i="1"/>
  <c r="R4226" i="1"/>
  <c r="R4225" i="1"/>
  <c r="R4224" i="1"/>
  <c r="R4223" i="1"/>
  <c r="R4222" i="1"/>
  <c r="R4221" i="1"/>
  <c r="R4220" i="1"/>
  <c r="R4219" i="1"/>
  <c r="R4218" i="1"/>
  <c r="R4217" i="1"/>
  <c r="R4216" i="1"/>
  <c r="R4215" i="1"/>
  <c r="R4214" i="1"/>
  <c r="R4213" i="1"/>
  <c r="R4212" i="1"/>
  <c r="R4211" i="1"/>
  <c r="R4210" i="1"/>
  <c r="R4209" i="1"/>
  <c r="R4208" i="1"/>
  <c r="R4207" i="1"/>
  <c r="R4206" i="1"/>
  <c r="R4205" i="1"/>
  <c r="R4204" i="1"/>
  <c r="R4203" i="1"/>
  <c r="R4202" i="1"/>
  <c r="R4201" i="1"/>
  <c r="R4200" i="1"/>
  <c r="R4199" i="1"/>
  <c r="R4198" i="1"/>
  <c r="R4197" i="1"/>
  <c r="R4196" i="1"/>
  <c r="R4195" i="1"/>
  <c r="R4194" i="1"/>
  <c r="R4193" i="1"/>
  <c r="R4192" i="1"/>
  <c r="R4191" i="1"/>
  <c r="R4190" i="1"/>
  <c r="R4189" i="1"/>
  <c r="R4188" i="1"/>
  <c r="R4187" i="1"/>
  <c r="R4186" i="1"/>
  <c r="R4185" i="1"/>
  <c r="R4184" i="1"/>
  <c r="R4183" i="1"/>
  <c r="R4182" i="1"/>
  <c r="R4181" i="1"/>
  <c r="R4180" i="1"/>
  <c r="R4179" i="1"/>
  <c r="R4178" i="1"/>
  <c r="R4177" i="1"/>
  <c r="R4176" i="1"/>
  <c r="R4175" i="1"/>
  <c r="R4174" i="1"/>
  <c r="R4173" i="1"/>
  <c r="R4172" i="1"/>
  <c r="R4171" i="1"/>
  <c r="R4170" i="1"/>
  <c r="R4169" i="1"/>
  <c r="R4168" i="1"/>
  <c r="R4167" i="1"/>
  <c r="R4166" i="1"/>
  <c r="R4165" i="1"/>
  <c r="R4164" i="1"/>
  <c r="R4163" i="1"/>
  <c r="R4162" i="1"/>
  <c r="R4161" i="1"/>
  <c r="R4160" i="1"/>
  <c r="R4159" i="1"/>
  <c r="R4158" i="1"/>
  <c r="R4157" i="1"/>
  <c r="R4156" i="1"/>
  <c r="R4155" i="1"/>
  <c r="R4154" i="1"/>
  <c r="R4153" i="1"/>
  <c r="R4152" i="1"/>
  <c r="R4151" i="1"/>
  <c r="R4150" i="1"/>
  <c r="R4149" i="1"/>
  <c r="R4148" i="1"/>
  <c r="R4147" i="1"/>
  <c r="R4146" i="1"/>
  <c r="R4145" i="1"/>
  <c r="R4144" i="1"/>
  <c r="R4143" i="1"/>
  <c r="R4142" i="1"/>
  <c r="R4141" i="1"/>
  <c r="R4140" i="1"/>
  <c r="R4139" i="1"/>
  <c r="R4138" i="1"/>
  <c r="R4137" i="1"/>
  <c r="R4136" i="1"/>
  <c r="R4135" i="1"/>
  <c r="R4134" i="1"/>
  <c r="R4133" i="1"/>
  <c r="R4132" i="1"/>
  <c r="R4131" i="1"/>
  <c r="R4130" i="1"/>
  <c r="R4129" i="1"/>
  <c r="R4128" i="1"/>
  <c r="R4127" i="1"/>
  <c r="R4126" i="1"/>
  <c r="R4125" i="1"/>
  <c r="R4124" i="1"/>
  <c r="R4123" i="1"/>
  <c r="R4122" i="1"/>
  <c r="R4121" i="1"/>
  <c r="R4120" i="1"/>
  <c r="R4119" i="1"/>
  <c r="R4118" i="1"/>
  <c r="R4117" i="1"/>
  <c r="R4116" i="1"/>
  <c r="R4115" i="1"/>
  <c r="R4114" i="1"/>
  <c r="R4113" i="1"/>
  <c r="R4112" i="1"/>
  <c r="R4111" i="1"/>
  <c r="R4110" i="1"/>
  <c r="R4109" i="1"/>
  <c r="R4108" i="1"/>
  <c r="R4107" i="1"/>
  <c r="R4106" i="1"/>
  <c r="R4105" i="1"/>
  <c r="R4104" i="1"/>
  <c r="R4103" i="1"/>
  <c r="R4102" i="1"/>
  <c r="R4101" i="1"/>
  <c r="R4100" i="1"/>
  <c r="R4099" i="1"/>
  <c r="R4098" i="1"/>
  <c r="R4097" i="1"/>
  <c r="R4096" i="1"/>
  <c r="R4095" i="1"/>
  <c r="R4094" i="1"/>
  <c r="R4093" i="1"/>
  <c r="R4092" i="1"/>
  <c r="R4091" i="1"/>
  <c r="R4090" i="1"/>
  <c r="R4089" i="1"/>
  <c r="R4088" i="1"/>
  <c r="R4087" i="1"/>
  <c r="R4086" i="1"/>
  <c r="R4085" i="1"/>
  <c r="R4084" i="1"/>
  <c r="R4083" i="1"/>
  <c r="R4082" i="1"/>
  <c r="R4081" i="1"/>
  <c r="R4080" i="1"/>
  <c r="R4079" i="1"/>
  <c r="R4078" i="1"/>
  <c r="R4077" i="1"/>
  <c r="R4076" i="1"/>
  <c r="R4075" i="1"/>
  <c r="R4074" i="1"/>
  <c r="R4073" i="1"/>
  <c r="R4072" i="1"/>
  <c r="R4071" i="1"/>
  <c r="R4070" i="1"/>
  <c r="R4069" i="1"/>
  <c r="R4068" i="1"/>
  <c r="R4067" i="1"/>
  <c r="R4066" i="1"/>
  <c r="R4065" i="1"/>
  <c r="R4064" i="1"/>
  <c r="R4063" i="1"/>
  <c r="R4062" i="1"/>
  <c r="R4061" i="1"/>
  <c r="R4060" i="1"/>
  <c r="R4059" i="1"/>
  <c r="R4058" i="1"/>
  <c r="R4057" i="1"/>
  <c r="R4056" i="1"/>
  <c r="R4055" i="1"/>
  <c r="R4054" i="1"/>
  <c r="R4053" i="1"/>
  <c r="R4052" i="1"/>
  <c r="R4051" i="1"/>
  <c r="R4050" i="1"/>
  <c r="R4049" i="1"/>
  <c r="R4048" i="1"/>
  <c r="R4047" i="1"/>
  <c r="R4046" i="1"/>
  <c r="R4045" i="1"/>
  <c r="R4044" i="1"/>
  <c r="R4043" i="1"/>
  <c r="R4042" i="1"/>
  <c r="R4041" i="1"/>
  <c r="R4040" i="1"/>
  <c r="R4039" i="1"/>
  <c r="R4038" i="1"/>
  <c r="R4037" i="1"/>
  <c r="R4036" i="1"/>
  <c r="R4035" i="1"/>
  <c r="R4034" i="1"/>
  <c r="R4033" i="1"/>
  <c r="R4032" i="1"/>
  <c r="R4031" i="1"/>
  <c r="R4030" i="1"/>
  <c r="R4029" i="1"/>
  <c r="R4028" i="1"/>
  <c r="R4027" i="1"/>
  <c r="R4026" i="1"/>
  <c r="R4025" i="1"/>
  <c r="R4024" i="1"/>
  <c r="R4023" i="1"/>
  <c r="R4022" i="1"/>
  <c r="R4021" i="1"/>
  <c r="R4020" i="1"/>
  <c r="R4019" i="1"/>
  <c r="R4018" i="1"/>
  <c r="R4017" i="1"/>
  <c r="R4016" i="1"/>
  <c r="R4015" i="1"/>
  <c r="R4014" i="1"/>
  <c r="R4013" i="1"/>
  <c r="R4012" i="1"/>
  <c r="R4011" i="1"/>
  <c r="R4010" i="1"/>
  <c r="R4009" i="1"/>
  <c r="R4008" i="1"/>
  <c r="R4007" i="1"/>
  <c r="R4006" i="1"/>
  <c r="R4005" i="1"/>
  <c r="R4004" i="1"/>
  <c r="R4003" i="1"/>
  <c r="R4002" i="1"/>
  <c r="R4001" i="1"/>
  <c r="R4000" i="1"/>
  <c r="R3999" i="1"/>
  <c r="R3998" i="1"/>
  <c r="R3997" i="1"/>
  <c r="R3996" i="1"/>
  <c r="R3995" i="1"/>
  <c r="R3994" i="1"/>
  <c r="R3993" i="1"/>
  <c r="R3992" i="1"/>
  <c r="R3991" i="1"/>
  <c r="R3990" i="1"/>
  <c r="R3989" i="1"/>
  <c r="R3988" i="1"/>
  <c r="R3987" i="1"/>
  <c r="R3986" i="1"/>
  <c r="R3985" i="1"/>
  <c r="R3984" i="1"/>
  <c r="R3983" i="1"/>
  <c r="R3982" i="1"/>
  <c r="R3981" i="1"/>
  <c r="R3980" i="1"/>
  <c r="R3979" i="1"/>
  <c r="R3978" i="1"/>
  <c r="R3977" i="1"/>
  <c r="R3976" i="1"/>
  <c r="R3975" i="1"/>
  <c r="R3974" i="1"/>
  <c r="R3973" i="1"/>
  <c r="R3972" i="1"/>
  <c r="R3971" i="1"/>
  <c r="R3970" i="1"/>
  <c r="R3969" i="1"/>
  <c r="R3968" i="1"/>
  <c r="R3967" i="1"/>
  <c r="R3966" i="1"/>
  <c r="R3965" i="1"/>
  <c r="R3964" i="1"/>
  <c r="R3963" i="1"/>
  <c r="R3962" i="1"/>
  <c r="R3961" i="1"/>
  <c r="R3960" i="1"/>
  <c r="R3959" i="1"/>
  <c r="R3958" i="1"/>
  <c r="R3957" i="1"/>
  <c r="R3956" i="1"/>
  <c r="R3955" i="1"/>
  <c r="R3954" i="1"/>
  <c r="R3953" i="1"/>
  <c r="R3952" i="1"/>
  <c r="R3951" i="1"/>
  <c r="R3950" i="1"/>
  <c r="R3949" i="1"/>
  <c r="R3948" i="1"/>
  <c r="R3947" i="1"/>
  <c r="R3946" i="1"/>
  <c r="R3945" i="1"/>
  <c r="R3944" i="1"/>
  <c r="R3943" i="1"/>
  <c r="R3942" i="1"/>
  <c r="R3941" i="1"/>
  <c r="R3940" i="1"/>
  <c r="R3939" i="1"/>
  <c r="R3938" i="1"/>
  <c r="R3937" i="1"/>
  <c r="R3936" i="1"/>
  <c r="R3935" i="1"/>
  <c r="R3934" i="1"/>
  <c r="R3933" i="1"/>
  <c r="R3932" i="1"/>
  <c r="R3931" i="1"/>
  <c r="R3930" i="1"/>
  <c r="R3929" i="1"/>
  <c r="R3928" i="1"/>
  <c r="R3927" i="1"/>
  <c r="R3926" i="1"/>
  <c r="R3925" i="1"/>
  <c r="R3924" i="1"/>
  <c r="R3923" i="1"/>
  <c r="R3922" i="1"/>
  <c r="R3921" i="1"/>
  <c r="R3920" i="1"/>
  <c r="R3919" i="1"/>
  <c r="R3918" i="1"/>
  <c r="R3917" i="1"/>
  <c r="R3916" i="1"/>
  <c r="R3915" i="1"/>
  <c r="R3914" i="1"/>
  <c r="R3913" i="1"/>
  <c r="R3912" i="1"/>
  <c r="R3911" i="1"/>
  <c r="R3910" i="1"/>
  <c r="R3909" i="1"/>
  <c r="R3908" i="1"/>
  <c r="R3907" i="1"/>
  <c r="R3906" i="1"/>
  <c r="R3905" i="1"/>
  <c r="R3904" i="1"/>
  <c r="R3903" i="1"/>
  <c r="R3902" i="1"/>
  <c r="R3901" i="1"/>
  <c r="R3900" i="1"/>
  <c r="R3899" i="1"/>
  <c r="R3898" i="1"/>
  <c r="R3897" i="1"/>
  <c r="R3896" i="1"/>
  <c r="R3895" i="1"/>
  <c r="R3894" i="1"/>
  <c r="R3893" i="1"/>
  <c r="R3892" i="1"/>
  <c r="R3891" i="1"/>
  <c r="R3890" i="1"/>
  <c r="R3889" i="1"/>
  <c r="R3888" i="1"/>
  <c r="R3887" i="1"/>
  <c r="R3886" i="1"/>
  <c r="R3885" i="1"/>
  <c r="R3884" i="1"/>
  <c r="R3883" i="1"/>
  <c r="R3882" i="1"/>
  <c r="R3881" i="1"/>
  <c r="R3880" i="1"/>
  <c r="R3879" i="1"/>
  <c r="R3878" i="1"/>
  <c r="R3877" i="1"/>
  <c r="R3876" i="1"/>
  <c r="R3875" i="1"/>
  <c r="R3874" i="1"/>
  <c r="R3873" i="1"/>
  <c r="R3872" i="1"/>
  <c r="R3871" i="1"/>
  <c r="R3870" i="1"/>
  <c r="R3869" i="1"/>
  <c r="R3868" i="1"/>
  <c r="R3867" i="1"/>
  <c r="R3866" i="1"/>
  <c r="R3865" i="1"/>
  <c r="R3864" i="1"/>
  <c r="R3863" i="1"/>
  <c r="R3862" i="1"/>
  <c r="R3861" i="1"/>
  <c r="R3860" i="1"/>
  <c r="R3859" i="1"/>
  <c r="R3858" i="1"/>
  <c r="R3857" i="1"/>
  <c r="R3856" i="1"/>
  <c r="R3855" i="1"/>
  <c r="R3854" i="1"/>
  <c r="R3853" i="1"/>
  <c r="R3852" i="1"/>
  <c r="R3851" i="1"/>
  <c r="R3850" i="1"/>
  <c r="R3849" i="1"/>
  <c r="R3848" i="1"/>
  <c r="R3847" i="1"/>
  <c r="R3846" i="1"/>
  <c r="R3845" i="1"/>
  <c r="R3844" i="1"/>
  <c r="R3843" i="1"/>
  <c r="R3842" i="1"/>
  <c r="R3841" i="1"/>
  <c r="R3840" i="1"/>
  <c r="R3839" i="1"/>
  <c r="R3838" i="1"/>
  <c r="R3837" i="1"/>
  <c r="R3836" i="1"/>
  <c r="R3835" i="1"/>
  <c r="R3834" i="1"/>
  <c r="R3833" i="1"/>
  <c r="R3832" i="1"/>
  <c r="R3831" i="1"/>
  <c r="R3830" i="1"/>
  <c r="R3829" i="1"/>
  <c r="R3828" i="1"/>
  <c r="R3827" i="1"/>
  <c r="R3826" i="1"/>
  <c r="R3825" i="1"/>
  <c r="R3824" i="1"/>
  <c r="R3823" i="1"/>
  <c r="R3822" i="1"/>
  <c r="R3821" i="1"/>
  <c r="R3820" i="1"/>
  <c r="R3819" i="1"/>
  <c r="R3818" i="1"/>
  <c r="R3817" i="1"/>
  <c r="R3816" i="1"/>
  <c r="R3815" i="1"/>
  <c r="R3814" i="1"/>
  <c r="R3813" i="1"/>
  <c r="R3812" i="1"/>
  <c r="R3811" i="1"/>
  <c r="R3810" i="1"/>
  <c r="R3809" i="1"/>
  <c r="R3808" i="1"/>
  <c r="R3807" i="1"/>
  <c r="R3806" i="1"/>
  <c r="R3805" i="1"/>
  <c r="R3804" i="1"/>
  <c r="R3803" i="1"/>
  <c r="R3802" i="1"/>
  <c r="R3801" i="1"/>
  <c r="R3800" i="1"/>
  <c r="R3799" i="1"/>
  <c r="R3798" i="1"/>
  <c r="R3797" i="1"/>
  <c r="R3796" i="1"/>
  <c r="R3795" i="1"/>
  <c r="R3794" i="1"/>
  <c r="R3793" i="1"/>
  <c r="R3792" i="1"/>
  <c r="R3791" i="1"/>
  <c r="R3790" i="1"/>
  <c r="R3789" i="1"/>
  <c r="R3788" i="1"/>
  <c r="R3787" i="1"/>
  <c r="R3786" i="1"/>
  <c r="R3785" i="1"/>
  <c r="R3784" i="1"/>
  <c r="R3783" i="1"/>
  <c r="R3782" i="1"/>
  <c r="R3781" i="1"/>
  <c r="R3780" i="1"/>
  <c r="R3779" i="1"/>
  <c r="R3778" i="1"/>
  <c r="R3777" i="1"/>
  <c r="R3776" i="1"/>
  <c r="R3775" i="1"/>
  <c r="R3774" i="1"/>
  <c r="R3773" i="1"/>
  <c r="R3772" i="1"/>
  <c r="R3771" i="1"/>
  <c r="R3770" i="1"/>
  <c r="R3769" i="1"/>
  <c r="R3768" i="1"/>
  <c r="R3767" i="1"/>
  <c r="R3766" i="1"/>
  <c r="R3765" i="1"/>
  <c r="R3764" i="1"/>
  <c r="R3763" i="1"/>
  <c r="R3762" i="1"/>
  <c r="R3761" i="1"/>
  <c r="R3760" i="1"/>
  <c r="R3759" i="1"/>
  <c r="R3758" i="1"/>
  <c r="R3757" i="1"/>
  <c r="R3756" i="1"/>
  <c r="R3755" i="1"/>
  <c r="R3754" i="1"/>
  <c r="R3753" i="1"/>
  <c r="R3752" i="1"/>
  <c r="R3751" i="1"/>
  <c r="R3750" i="1"/>
  <c r="R3749" i="1"/>
  <c r="R3748" i="1"/>
  <c r="R3747" i="1"/>
  <c r="R3746" i="1"/>
  <c r="R3745" i="1"/>
  <c r="R3744" i="1"/>
  <c r="R3743" i="1"/>
  <c r="R3742" i="1"/>
  <c r="R3741" i="1"/>
  <c r="R3740" i="1"/>
  <c r="R3739" i="1"/>
  <c r="R3738" i="1"/>
  <c r="R3737" i="1"/>
  <c r="R3736" i="1"/>
  <c r="R3735" i="1"/>
  <c r="R3734" i="1"/>
  <c r="R3733" i="1"/>
  <c r="R3732" i="1"/>
  <c r="R3731" i="1"/>
  <c r="R3730" i="1"/>
  <c r="R3729" i="1"/>
  <c r="R3728" i="1"/>
  <c r="R3727" i="1"/>
  <c r="R3726" i="1"/>
  <c r="R3725" i="1"/>
  <c r="R3724" i="1"/>
  <c r="R3723" i="1"/>
  <c r="R3722" i="1"/>
  <c r="R3721" i="1"/>
  <c r="R3720" i="1"/>
  <c r="R3719" i="1"/>
  <c r="R3718" i="1"/>
  <c r="R3717" i="1"/>
  <c r="R3716" i="1"/>
  <c r="R3715" i="1"/>
  <c r="R3714" i="1"/>
  <c r="R3713" i="1"/>
  <c r="R3712" i="1"/>
  <c r="R3711" i="1"/>
  <c r="R3710" i="1"/>
  <c r="R3709" i="1"/>
  <c r="R3708" i="1"/>
  <c r="R3707" i="1"/>
  <c r="R3706" i="1"/>
  <c r="R3705" i="1"/>
  <c r="R3704" i="1"/>
  <c r="R3703" i="1"/>
  <c r="R3702" i="1"/>
  <c r="R3701" i="1"/>
  <c r="R3700" i="1"/>
  <c r="R3699" i="1"/>
  <c r="R3698" i="1"/>
  <c r="R3697" i="1"/>
  <c r="R3696" i="1"/>
  <c r="R3695" i="1"/>
  <c r="R3694" i="1"/>
  <c r="R3693" i="1"/>
  <c r="R3692" i="1"/>
  <c r="R3691" i="1"/>
  <c r="R3690" i="1"/>
  <c r="R3689" i="1"/>
  <c r="R3688" i="1"/>
  <c r="R3687" i="1"/>
  <c r="R3686" i="1"/>
  <c r="R3685" i="1"/>
  <c r="R3684" i="1"/>
  <c r="R3683" i="1"/>
  <c r="R3682" i="1"/>
  <c r="R3681" i="1"/>
  <c r="R3680" i="1"/>
  <c r="R3679" i="1"/>
  <c r="R3678" i="1"/>
  <c r="R3677" i="1"/>
  <c r="R3676" i="1"/>
  <c r="R3675" i="1"/>
  <c r="R3674" i="1"/>
  <c r="R3673" i="1"/>
  <c r="R3672" i="1"/>
  <c r="R3671" i="1"/>
  <c r="R3670" i="1"/>
  <c r="R3669" i="1"/>
  <c r="R3668" i="1"/>
  <c r="R3667" i="1"/>
  <c r="R3666" i="1"/>
  <c r="R3665" i="1"/>
  <c r="R3664" i="1"/>
  <c r="R3663" i="1"/>
  <c r="R3662" i="1"/>
  <c r="R3661" i="1"/>
  <c r="R3660" i="1"/>
  <c r="R3659" i="1"/>
  <c r="R3658" i="1"/>
  <c r="R3657" i="1"/>
  <c r="R3656" i="1"/>
  <c r="R3655" i="1"/>
  <c r="R3654" i="1"/>
  <c r="R3653" i="1"/>
  <c r="R3652" i="1"/>
  <c r="R3651" i="1"/>
  <c r="R3650" i="1"/>
  <c r="R3649" i="1"/>
  <c r="R3648" i="1"/>
  <c r="R3647" i="1"/>
  <c r="R3646" i="1"/>
  <c r="R3645" i="1"/>
  <c r="R3644" i="1"/>
  <c r="R3643" i="1"/>
  <c r="R3642" i="1"/>
  <c r="R3641" i="1"/>
  <c r="R3640" i="1"/>
  <c r="R3639" i="1"/>
  <c r="R3638" i="1"/>
  <c r="R3637" i="1"/>
  <c r="R3636" i="1"/>
  <c r="R3635" i="1"/>
  <c r="R3634" i="1"/>
  <c r="R3633" i="1"/>
  <c r="R3632" i="1"/>
  <c r="R3631" i="1"/>
  <c r="R3630" i="1"/>
  <c r="R3629" i="1"/>
  <c r="R3628" i="1"/>
  <c r="R3627" i="1"/>
  <c r="R3626" i="1"/>
  <c r="R3625" i="1"/>
  <c r="R3624" i="1"/>
  <c r="R3623" i="1"/>
  <c r="R3622" i="1"/>
  <c r="R3621" i="1"/>
  <c r="R3620" i="1"/>
  <c r="R3619" i="1"/>
  <c r="R3618" i="1"/>
  <c r="R3617" i="1"/>
  <c r="R3616" i="1"/>
  <c r="R3615" i="1"/>
  <c r="R3614" i="1"/>
  <c r="R3613" i="1"/>
  <c r="R3612" i="1"/>
  <c r="R3611" i="1"/>
  <c r="R3610" i="1"/>
  <c r="R3609" i="1"/>
  <c r="R3608" i="1"/>
  <c r="R3607" i="1"/>
  <c r="R3606" i="1"/>
  <c r="R3605" i="1"/>
  <c r="R3604" i="1"/>
  <c r="R3603" i="1"/>
  <c r="R3602" i="1"/>
  <c r="R3601" i="1"/>
  <c r="R3600" i="1"/>
  <c r="R3599" i="1"/>
  <c r="R3598" i="1"/>
  <c r="R3597" i="1"/>
  <c r="R3596" i="1"/>
  <c r="R3595" i="1"/>
  <c r="R3594" i="1"/>
  <c r="R3593" i="1"/>
  <c r="R3592" i="1"/>
  <c r="R3591" i="1"/>
  <c r="R3590" i="1"/>
  <c r="R3589" i="1"/>
  <c r="R3588" i="1"/>
  <c r="R3587" i="1"/>
  <c r="R3586" i="1"/>
  <c r="R3585" i="1"/>
  <c r="R3584" i="1"/>
  <c r="R3583" i="1"/>
  <c r="R3582" i="1"/>
  <c r="R3581" i="1"/>
  <c r="R3580" i="1"/>
  <c r="R3579" i="1"/>
  <c r="R3578" i="1"/>
  <c r="R3577" i="1"/>
  <c r="R3576" i="1"/>
  <c r="R3575" i="1"/>
  <c r="R3574" i="1"/>
  <c r="R3573" i="1"/>
  <c r="R3572" i="1"/>
  <c r="R3571" i="1"/>
  <c r="R3570" i="1"/>
  <c r="R3569" i="1"/>
  <c r="R3568" i="1"/>
  <c r="R3567" i="1"/>
  <c r="R3566" i="1"/>
  <c r="R3565" i="1"/>
  <c r="R3564" i="1"/>
  <c r="R3563" i="1"/>
  <c r="R3562" i="1"/>
  <c r="R3561" i="1"/>
  <c r="R3560" i="1"/>
  <c r="R3559" i="1"/>
  <c r="R3558" i="1"/>
  <c r="R3557" i="1"/>
  <c r="R3556" i="1"/>
  <c r="R3555" i="1"/>
  <c r="R3554" i="1"/>
  <c r="R3553" i="1"/>
  <c r="R3552" i="1"/>
  <c r="R3551" i="1"/>
  <c r="R3550" i="1"/>
  <c r="R3549" i="1"/>
  <c r="R3548" i="1"/>
  <c r="R3547" i="1"/>
  <c r="R3546" i="1"/>
  <c r="R3545" i="1"/>
  <c r="R3544" i="1"/>
  <c r="R3543" i="1"/>
  <c r="R3542" i="1"/>
  <c r="R3541" i="1"/>
  <c r="R3540" i="1"/>
  <c r="R3539" i="1"/>
  <c r="R3538" i="1"/>
  <c r="R3537" i="1"/>
  <c r="R3536" i="1"/>
  <c r="R3535" i="1"/>
  <c r="R3534" i="1"/>
  <c r="R3533" i="1"/>
  <c r="R3532" i="1"/>
  <c r="R3531" i="1"/>
  <c r="R3530" i="1"/>
  <c r="R3529" i="1"/>
  <c r="R3528" i="1"/>
  <c r="R3527" i="1"/>
  <c r="R3526" i="1"/>
  <c r="R3525" i="1"/>
  <c r="R3524" i="1"/>
  <c r="R3523" i="1"/>
  <c r="R3522" i="1"/>
  <c r="R3521" i="1"/>
  <c r="R3520" i="1"/>
  <c r="R3519" i="1"/>
  <c r="R3518" i="1"/>
  <c r="R3517" i="1"/>
  <c r="R3516" i="1"/>
  <c r="R3515" i="1"/>
  <c r="R3514" i="1"/>
  <c r="R3513" i="1"/>
  <c r="R3512" i="1"/>
  <c r="R3511" i="1"/>
  <c r="R3510" i="1"/>
  <c r="R3509" i="1"/>
  <c r="R3508" i="1"/>
  <c r="R3507" i="1"/>
  <c r="R3506" i="1"/>
  <c r="R3505" i="1"/>
  <c r="R3504" i="1"/>
  <c r="R3503" i="1"/>
  <c r="R3502" i="1"/>
  <c r="R3501" i="1"/>
  <c r="R3500" i="1"/>
  <c r="R3499" i="1"/>
  <c r="R3498" i="1"/>
  <c r="R3497" i="1"/>
  <c r="R3496" i="1"/>
  <c r="R3495" i="1"/>
  <c r="R3494" i="1"/>
  <c r="R3493" i="1"/>
  <c r="R3492" i="1"/>
  <c r="R3491" i="1"/>
  <c r="R3490" i="1"/>
  <c r="R3489" i="1"/>
  <c r="R3488" i="1"/>
  <c r="R3487" i="1"/>
  <c r="R3486" i="1"/>
  <c r="R3485" i="1"/>
  <c r="R3484" i="1"/>
  <c r="R3483" i="1"/>
  <c r="R3482" i="1"/>
  <c r="R3481" i="1"/>
  <c r="R3480" i="1"/>
  <c r="R3479" i="1"/>
  <c r="R3478" i="1"/>
  <c r="R3477" i="1"/>
  <c r="R3476" i="1"/>
  <c r="R3475" i="1"/>
  <c r="R3474" i="1"/>
  <c r="R3473" i="1"/>
  <c r="R3472" i="1"/>
  <c r="R3471" i="1"/>
  <c r="R3470" i="1"/>
  <c r="R3469" i="1"/>
  <c r="R3468" i="1"/>
  <c r="R3467" i="1"/>
  <c r="R3466" i="1"/>
  <c r="R3465" i="1"/>
  <c r="R3464" i="1"/>
  <c r="R3463" i="1"/>
  <c r="R3462" i="1"/>
  <c r="R3461" i="1"/>
  <c r="R3460" i="1"/>
  <c r="R3459" i="1"/>
  <c r="R3458" i="1"/>
  <c r="R3457" i="1"/>
  <c r="R3456" i="1"/>
  <c r="R3455" i="1"/>
  <c r="R3454" i="1"/>
  <c r="R3453" i="1"/>
  <c r="R3452" i="1"/>
  <c r="R3451" i="1"/>
  <c r="R3450" i="1"/>
  <c r="R3449" i="1"/>
  <c r="R3448" i="1"/>
  <c r="R3447" i="1"/>
  <c r="R3446" i="1"/>
  <c r="R3445" i="1"/>
  <c r="R3444" i="1"/>
  <c r="R3443" i="1"/>
  <c r="R3442" i="1"/>
  <c r="R3441" i="1"/>
  <c r="R3440" i="1"/>
  <c r="R3439" i="1"/>
  <c r="R3438" i="1"/>
  <c r="R3437" i="1"/>
  <c r="R3436" i="1"/>
  <c r="R3435" i="1"/>
  <c r="R3434" i="1"/>
  <c r="R3433" i="1"/>
  <c r="R3432" i="1"/>
  <c r="R3431" i="1"/>
  <c r="R3430" i="1"/>
  <c r="R3429" i="1"/>
  <c r="R3428" i="1"/>
  <c r="R3427" i="1"/>
  <c r="R3426" i="1"/>
  <c r="R3425" i="1"/>
  <c r="R3424" i="1"/>
  <c r="R3423" i="1"/>
  <c r="R3422" i="1"/>
  <c r="R3421" i="1"/>
  <c r="R3420" i="1"/>
  <c r="R3419" i="1"/>
  <c r="R3418" i="1"/>
  <c r="R3417" i="1"/>
  <c r="R3416" i="1"/>
  <c r="R3415" i="1"/>
  <c r="R3414" i="1"/>
  <c r="R3413" i="1"/>
  <c r="R3412" i="1"/>
  <c r="R3411" i="1"/>
  <c r="R3410" i="1"/>
  <c r="R3409" i="1"/>
  <c r="R3408" i="1"/>
  <c r="R3407" i="1"/>
  <c r="R3406" i="1"/>
  <c r="R3405" i="1"/>
  <c r="R3404" i="1"/>
  <c r="R3403" i="1"/>
  <c r="R3402" i="1"/>
  <c r="R3401" i="1"/>
  <c r="R3400" i="1"/>
  <c r="R3399" i="1"/>
  <c r="R3398" i="1"/>
  <c r="R3397" i="1"/>
  <c r="R3396" i="1"/>
  <c r="R3395" i="1"/>
  <c r="R3394" i="1"/>
  <c r="R3393" i="1"/>
  <c r="R3392" i="1"/>
  <c r="R3391" i="1"/>
  <c r="R3390" i="1"/>
  <c r="R3389" i="1"/>
  <c r="R3388" i="1"/>
  <c r="R3387" i="1"/>
  <c r="R3386" i="1"/>
  <c r="R3385" i="1"/>
  <c r="R3384" i="1"/>
  <c r="R3383" i="1"/>
  <c r="R3382" i="1"/>
  <c r="R3381" i="1"/>
  <c r="R3380" i="1"/>
  <c r="R3379" i="1"/>
  <c r="R3378" i="1"/>
  <c r="R3377" i="1"/>
  <c r="R3376" i="1"/>
  <c r="R3375" i="1"/>
  <c r="R3374" i="1"/>
  <c r="R3373" i="1"/>
  <c r="R3372" i="1"/>
  <c r="R3371" i="1"/>
  <c r="R3370" i="1"/>
  <c r="R3369" i="1"/>
  <c r="R3368" i="1"/>
  <c r="R3367" i="1"/>
  <c r="R3366" i="1"/>
  <c r="R3365" i="1"/>
  <c r="R3364" i="1"/>
  <c r="R3363" i="1"/>
  <c r="R3362" i="1"/>
  <c r="R3361" i="1"/>
  <c r="R3360" i="1"/>
  <c r="R3359" i="1"/>
  <c r="R3358" i="1"/>
  <c r="R3357" i="1"/>
  <c r="R3356" i="1"/>
  <c r="R3355" i="1"/>
  <c r="R3354" i="1"/>
  <c r="R3353" i="1"/>
  <c r="R3352" i="1"/>
  <c r="R3351" i="1"/>
  <c r="R3350" i="1"/>
  <c r="R3349" i="1"/>
  <c r="R3348" i="1"/>
  <c r="R3347" i="1"/>
  <c r="R3346" i="1"/>
  <c r="R3345" i="1"/>
  <c r="R3344" i="1"/>
  <c r="R3343" i="1"/>
  <c r="R3342" i="1"/>
  <c r="R3341" i="1"/>
  <c r="R3340" i="1"/>
  <c r="R3339" i="1"/>
  <c r="R3338" i="1"/>
  <c r="R3337" i="1"/>
  <c r="R3336" i="1"/>
  <c r="R3335" i="1"/>
  <c r="R3334" i="1"/>
  <c r="R3333" i="1"/>
  <c r="R3332" i="1"/>
  <c r="R3331" i="1"/>
  <c r="R3330" i="1"/>
  <c r="R3329" i="1"/>
  <c r="R3328" i="1"/>
  <c r="R3327" i="1"/>
  <c r="R3326" i="1"/>
  <c r="R3325" i="1"/>
  <c r="R3324" i="1"/>
  <c r="R3323" i="1"/>
  <c r="R3322" i="1"/>
  <c r="R3321" i="1"/>
  <c r="R3320" i="1"/>
  <c r="R3319" i="1"/>
  <c r="R3318" i="1"/>
  <c r="R3317" i="1"/>
  <c r="R3316" i="1"/>
  <c r="R3315" i="1"/>
  <c r="R3314" i="1"/>
  <c r="R3313" i="1"/>
  <c r="R3312" i="1"/>
  <c r="R3311" i="1"/>
  <c r="R3310" i="1"/>
  <c r="R3309" i="1"/>
  <c r="R3308" i="1"/>
  <c r="R3307" i="1"/>
  <c r="R3306" i="1"/>
  <c r="R3305" i="1"/>
  <c r="R3304" i="1"/>
  <c r="R3303" i="1"/>
  <c r="R3302" i="1"/>
  <c r="R3301" i="1"/>
  <c r="R3300" i="1"/>
  <c r="R3299" i="1"/>
  <c r="R3298" i="1"/>
  <c r="R3297" i="1"/>
  <c r="R3296" i="1"/>
  <c r="R3295" i="1"/>
  <c r="R3294" i="1"/>
  <c r="R3293" i="1"/>
  <c r="R3292" i="1"/>
  <c r="R3291" i="1"/>
  <c r="R3290" i="1"/>
  <c r="R3289" i="1"/>
  <c r="R3288" i="1"/>
  <c r="R3287" i="1"/>
  <c r="R3286" i="1"/>
  <c r="R3285" i="1"/>
  <c r="R3284" i="1"/>
  <c r="R3283" i="1"/>
  <c r="R3282" i="1"/>
  <c r="R3281" i="1"/>
  <c r="R3280" i="1"/>
  <c r="R3279" i="1"/>
  <c r="R3278" i="1"/>
  <c r="R3277" i="1"/>
  <c r="R3276" i="1"/>
  <c r="R3275" i="1"/>
  <c r="R3274" i="1"/>
  <c r="R3273" i="1"/>
  <c r="R3272" i="1"/>
  <c r="R3271" i="1"/>
  <c r="R3270" i="1"/>
  <c r="R3269" i="1"/>
  <c r="R3268" i="1"/>
  <c r="R3267" i="1"/>
  <c r="R3266" i="1"/>
  <c r="R3265" i="1"/>
  <c r="R3264" i="1"/>
  <c r="R3263" i="1"/>
  <c r="R3262" i="1"/>
  <c r="R3261" i="1"/>
  <c r="R3260" i="1"/>
  <c r="R3259" i="1"/>
  <c r="R3258" i="1"/>
  <c r="R3257" i="1"/>
  <c r="R3256" i="1"/>
  <c r="R3255" i="1"/>
  <c r="R3254" i="1"/>
  <c r="R3253" i="1"/>
  <c r="R3252" i="1"/>
  <c r="R3251" i="1"/>
  <c r="R3250" i="1"/>
  <c r="R3249" i="1"/>
  <c r="R3248" i="1"/>
  <c r="R3247" i="1"/>
  <c r="R3246" i="1"/>
  <c r="R3245" i="1"/>
  <c r="R3244" i="1"/>
  <c r="R3243" i="1"/>
  <c r="R3242" i="1"/>
  <c r="R3241" i="1"/>
  <c r="R3240" i="1"/>
  <c r="R3239" i="1"/>
  <c r="R3238" i="1"/>
  <c r="R3237" i="1"/>
  <c r="R3236" i="1"/>
  <c r="R3235" i="1"/>
  <c r="R3234" i="1"/>
  <c r="R3233" i="1"/>
  <c r="R3232" i="1"/>
  <c r="R3231" i="1"/>
  <c r="R3230" i="1"/>
  <c r="R3229" i="1"/>
  <c r="R3228" i="1"/>
  <c r="R3227" i="1"/>
  <c r="R3226" i="1"/>
  <c r="R3225" i="1"/>
  <c r="R3224" i="1"/>
  <c r="R3223" i="1"/>
  <c r="R3222" i="1"/>
  <c r="R3221" i="1"/>
  <c r="R3220" i="1"/>
  <c r="R3219" i="1"/>
  <c r="R3218" i="1"/>
  <c r="R3217" i="1"/>
  <c r="R3216" i="1"/>
  <c r="R3215" i="1"/>
  <c r="R3214" i="1"/>
  <c r="R3213" i="1"/>
  <c r="R3212" i="1"/>
  <c r="R3211" i="1"/>
  <c r="R3210" i="1"/>
  <c r="R3209" i="1"/>
  <c r="R3208" i="1"/>
  <c r="R3207" i="1"/>
  <c r="R3206" i="1"/>
  <c r="R3205" i="1"/>
  <c r="R3204" i="1"/>
  <c r="R3203" i="1"/>
  <c r="R3202" i="1"/>
  <c r="R3201" i="1"/>
  <c r="R3200" i="1"/>
  <c r="R3199" i="1"/>
  <c r="R3198" i="1"/>
  <c r="R3197" i="1"/>
  <c r="R3196" i="1"/>
  <c r="R3195" i="1"/>
  <c r="R3194" i="1"/>
  <c r="R3193" i="1"/>
  <c r="R3192" i="1"/>
  <c r="R3191" i="1"/>
  <c r="R3190" i="1"/>
  <c r="R3189" i="1"/>
  <c r="R3188" i="1"/>
  <c r="R3187" i="1"/>
  <c r="R3186" i="1"/>
  <c r="R3185" i="1"/>
  <c r="R3184" i="1"/>
  <c r="R3183" i="1"/>
  <c r="R3182" i="1"/>
  <c r="R3181" i="1"/>
  <c r="R3180" i="1"/>
  <c r="R3179" i="1"/>
  <c r="R3178" i="1"/>
  <c r="R3177" i="1"/>
  <c r="R3176" i="1"/>
  <c r="R3175" i="1"/>
  <c r="R3174" i="1"/>
  <c r="R3173" i="1"/>
  <c r="R3172" i="1"/>
  <c r="R3171" i="1"/>
  <c r="R3170" i="1"/>
  <c r="R3169" i="1"/>
  <c r="R3168" i="1"/>
  <c r="R3167" i="1"/>
  <c r="R3166" i="1"/>
  <c r="R3165" i="1"/>
  <c r="R3164" i="1"/>
  <c r="R3163" i="1"/>
  <c r="R3162" i="1"/>
  <c r="R3161" i="1"/>
  <c r="R3160" i="1"/>
  <c r="R3159" i="1"/>
  <c r="R3158" i="1"/>
  <c r="R3157" i="1"/>
  <c r="R3156" i="1"/>
  <c r="R3155" i="1"/>
  <c r="R3154" i="1"/>
  <c r="R3153" i="1"/>
  <c r="R3152" i="1"/>
  <c r="R3151" i="1"/>
  <c r="R3150" i="1"/>
  <c r="R3149" i="1"/>
  <c r="R3148" i="1"/>
  <c r="R3147" i="1"/>
  <c r="R3146" i="1"/>
  <c r="R3145" i="1"/>
  <c r="R3144" i="1"/>
  <c r="R3143" i="1"/>
  <c r="R3142" i="1"/>
  <c r="R3141" i="1"/>
  <c r="R3140" i="1"/>
  <c r="R3139" i="1"/>
  <c r="R3138" i="1"/>
  <c r="R3137" i="1"/>
  <c r="R3136" i="1"/>
  <c r="R3135" i="1"/>
  <c r="R3134" i="1"/>
  <c r="R3133" i="1"/>
  <c r="R3132" i="1"/>
  <c r="R3131" i="1"/>
  <c r="R3130" i="1"/>
  <c r="R3129" i="1"/>
  <c r="R3128" i="1"/>
  <c r="R3127" i="1"/>
  <c r="R3126" i="1"/>
  <c r="R3125" i="1"/>
  <c r="R3124" i="1"/>
  <c r="R3123" i="1"/>
  <c r="R3122" i="1"/>
  <c r="R3121" i="1"/>
  <c r="R3120" i="1"/>
  <c r="R3119" i="1"/>
  <c r="R3118" i="1"/>
  <c r="R3117" i="1"/>
  <c r="R3116" i="1"/>
  <c r="R3115" i="1"/>
  <c r="R3114" i="1"/>
  <c r="R3113" i="1"/>
  <c r="R3112" i="1"/>
  <c r="R3111" i="1"/>
  <c r="R3110" i="1"/>
  <c r="R3109" i="1"/>
  <c r="R3108" i="1"/>
  <c r="R3107" i="1"/>
  <c r="R3106" i="1"/>
  <c r="R3105" i="1"/>
  <c r="R3104" i="1"/>
  <c r="R3103" i="1"/>
  <c r="R3102" i="1"/>
  <c r="R3101" i="1"/>
  <c r="R3100" i="1"/>
  <c r="R3099" i="1"/>
  <c r="R3098" i="1"/>
  <c r="R3097" i="1"/>
  <c r="R3096" i="1"/>
  <c r="R3095" i="1"/>
  <c r="R3094" i="1"/>
  <c r="R3093" i="1"/>
  <c r="R3092" i="1"/>
  <c r="R3091" i="1"/>
  <c r="R3090" i="1"/>
  <c r="R3089" i="1"/>
  <c r="R3088" i="1"/>
  <c r="R3087" i="1"/>
  <c r="R3086" i="1"/>
  <c r="R3085" i="1"/>
  <c r="R3084" i="1"/>
  <c r="R3083" i="1"/>
  <c r="R3082" i="1"/>
  <c r="R3081" i="1"/>
  <c r="R3080" i="1"/>
  <c r="R3079" i="1"/>
  <c r="R3078" i="1"/>
  <c r="R3077" i="1"/>
  <c r="R3076" i="1"/>
  <c r="R3075" i="1"/>
  <c r="R3074" i="1"/>
  <c r="R3073" i="1"/>
  <c r="R3072" i="1"/>
  <c r="R3071" i="1"/>
  <c r="R3070" i="1"/>
  <c r="R3069" i="1"/>
  <c r="R3068" i="1"/>
  <c r="R3067" i="1"/>
  <c r="R3066" i="1"/>
  <c r="R3065" i="1"/>
  <c r="R3064" i="1"/>
  <c r="R3063" i="1"/>
  <c r="R3062" i="1"/>
  <c r="R3061" i="1"/>
  <c r="R3060" i="1"/>
  <c r="R3059" i="1"/>
  <c r="R3058" i="1"/>
  <c r="R3057" i="1"/>
  <c r="R3056" i="1"/>
  <c r="R3055" i="1"/>
  <c r="R3054" i="1"/>
  <c r="R3053" i="1"/>
  <c r="R3052" i="1"/>
  <c r="R3051" i="1"/>
  <c r="R3050" i="1"/>
  <c r="R3049" i="1"/>
  <c r="R3048" i="1"/>
  <c r="R3047" i="1"/>
  <c r="R3046" i="1"/>
  <c r="R3045" i="1"/>
  <c r="R3044" i="1"/>
  <c r="R3043" i="1"/>
  <c r="R3042" i="1"/>
  <c r="R3041" i="1"/>
  <c r="R3040" i="1"/>
  <c r="R3039" i="1"/>
  <c r="R3038" i="1"/>
  <c r="R3037" i="1"/>
  <c r="R3036" i="1"/>
  <c r="R3035" i="1"/>
  <c r="R3034" i="1"/>
  <c r="R3033" i="1"/>
  <c r="R3032" i="1"/>
  <c r="R3031" i="1"/>
  <c r="R3030" i="1"/>
  <c r="R3029" i="1"/>
  <c r="R3028" i="1"/>
  <c r="R3027" i="1"/>
  <c r="R3026" i="1"/>
  <c r="R3025" i="1"/>
  <c r="R3024" i="1"/>
  <c r="R3023" i="1"/>
  <c r="R3022" i="1"/>
  <c r="R3021" i="1"/>
  <c r="R3020" i="1"/>
  <c r="R3019" i="1"/>
  <c r="R3018" i="1"/>
  <c r="R3017" i="1"/>
  <c r="R3016" i="1"/>
  <c r="R3015" i="1"/>
  <c r="R3014" i="1"/>
  <c r="R3013" i="1"/>
  <c r="R3012" i="1"/>
  <c r="R3011" i="1"/>
  <c r="R3010" i="1"/>
  <c r="R3009" i="1"/>
  <c r="R3008" i="1"/>
  <c r="R3007" i="1"/>
  <c r="R3006" i="1"/>
  <c r="R3005" i="1"/>
  <c r="R3004" i="1"/>
  <c r="R3003" i="1"/>
  <c r="R3002" i="1"/>
  <c r="R3001" i="1"/>
  <c r="R3000" i="1"/>
  <c r="R2999" i="1"/>
  <c r="R2998" i="1"/>
  <c r="R2997" i="1"/>
  <c r="R2996" i="1"/>
  <c r="R2995" i="1"/>
  <c r="R2994" i="1"/>
  <c r="R2993" i="1"/>
  <c r="R2992" i="1"/>
  <c r="R2991" i="1"/>
  <c r="R2990" i="1"/>
  <c r="R2989" i="1"/>
  <c r="R2988" i="1"/>
  <c r="R2987" i="1"/>
  <c r="R2986" i="1"/>
  <c r="R2985" i="1"/>
  <c r="R2984" i="1"/>
  <c r="R2983" i="1"/>
  <c r="R2982" i="1"/>
  <c r="R2981" i="1"/>
  <c r="R2980" i="1"/>
  <c r="R2979" i="1"/>
  <c r="R2978" i="1"/>
  <c r="R2977" i="1"/>
  <c r="R2976" i="1"/>
  <c r="R2975" i="1"/>
  <c r="R2974" i="1"/>
  <c r="R2973" i="1"/>
  <c r="R2972" i="1"/>
  <c r="R2971" i="1"/>
  <c r="R2970" i="1"/>
  <c r="R2969" i="1"/>
  <c r="R2968" i="1"/>
  <c r="R2967" i="1"/>
  <c r="R2966" i="1"/>
  <c r="R2965" i="1"/>
  <c r="R2964" i="1"/>
  <c r="R2963" i="1"/>
  <c r="R2962" i="1"/>
  <c r="R2961" i="1"/>
  <c r="R2960" i="1"/>
  <c r="R2959" i="1"/>
  <c r="R2958" i="1"/>
  <c r="R2957" i="1"/>
  <c r="R2956" i="1"/>
  <c r="R2955" i="1"/>
  <c r="R2954" i="1"/>
  <c r="R2953" i="1"/>
  <c r="R2952" i="1"/>
  <c r="R2951" i="1"/>
  <c r="R2950" i="1"/>
  <c r="R2949" i="1"/>
  <c r="R2948" i="1"/>
  <c r="R2947" i="1"/>
  <c r="R2946" i="1"/>
  <c r="R2945" i="1"/>
  <c r="R2944" i="1"/>
  <c r="R2943" i="1"/>
  <c r="R2942" i="1"/>
  <c r="R2941" i="1"/>
  <c r="R2940" i="1"/>
  <c r="R2939" i="1"/>
  <c r="R2938" i="1"/>
  <c r="R2937" i="1"/>
  <c r="R2936" i="1"/>
  <c r="R2935" i="1"/>
  <c r="R2934" i="1"/>
  <c r="R2933" i="1"/>
  <c r="R2932" i="1"/>
  <c r="R2931" i="1"/>
  <c r="R2930" i="1"/>
  <c r="R2929" i="1"/>
  <c r="R2928" i="1"/>
  <c r="R2927" i="1"/>
  <c r="R2926" i="1"/>
  <c r="R2925" i="1"/>
  <c r="R2924" i="1"/>
  <c r="R2923" i="1"/>
  <c r="R2922" i="1"/>
  <c r="R2921" i="1"/>
  <c r="R2920" i="1"/>
  <c r="R2919" i="1"/>
  <c r="R2918" i="1"/>
  <c r="R2917" i="1"/>
  <c r="R2916" i="1"/>
  <c r="R2915" i="1"/>
  <c r="R2914" i="1"/>
  <c r="R2913" i="1"/>
  <c r="R2912" i="1"/>
  <c r="R2911" i="1"/>
  <c r="R2910" i="1"/>
  <c r="R2909" i="1"/>
  <c r="R2908" i="1"/>
  <c r="R2907" i="1"/>
  <c r="R2906" i="1"/>
  <c r="R2905" i="1"/>
  <c r="R2904" i="1"/>
  <c r="R2903" i="1"/>
  <c r="R2902" i="1"/>
  <c r="R2901" i="1"/>
  <c r="R2900" i="1"/>
  <c r="R2899" i="1"/>
  <c r="R2898" i="1"/>
  <c r="R2897" i="1"/>
  <c r="R2896" i="1"/>
  <c r="R2895" i="1"/>
  <c r="R2894" i="1"/>
  <c r="R2893" i="1"/>
  <c r="R2892" i="1"/>
  <c r="R2891" i="1"/>
  <c r="R2890" i="1"/>
  <c r="R2889" i="1"/>
  <c r="R2888" i="1"/>
  <c r="R2887" i="1"/>
  <c r="R2886" i="1"/>
  <c r="R2885" i="1"/>
  <c r="R2884" i="1"/>
  <c r="R2883" i="1"/>
  <c r="R2882" i="1"/>
  <c r="R2881" i="1"/>
  <c r="R2880" i="1"/>
  <c r="R2879" i="1"/>
  <c r="R2878" i="1"/>
  <c r="R2877" i="1"/>
  <c r="R2876" i="1"/>
  <c r="R2875" i="1"/>
  <c r="R2874" i="1"/>
  <c r="R2873" i="1"/>
  <c r="R2872" i="1"/>
  <c r="R2871" i="1"/>
  <c r="R2870" i="1"/>
  <c r="R2869" i="1"/>
  <c r="R2868" i="1"/>
  <c r="R2867" i="1"/>
  <c r="R2866" i="1"/>
  <c r="R2865" i="1"/>
  <c r="R2864" i="1"/>
  <c r="R2863" i="1"/>
  <c r="R2862" i="1"/>
  <c r="R2861" i="1"/>
  <c r="R2860" i="1"/>
  <c r="R2859" i="1"/>
  <c r="R2858" i="1"/>
  <c r="R2857" i="1"/>
  <c r="R2856" i="1"/>
  <c r="R2855" i="1"/>
  <c r="R2854" i="1"/>
  <c r="R2853" i="1"/>
  <c r="R2852" i="1"/>
  <c r="R2851" i="1"/>
  <c r="R2850" i="1"/>
  <c r="R2849" i="1"/>
  <c r="R2848" i="1"/>
  <c r="R2847" i="1"/>
  <c r="R2846" i="1"/>
  <c r="R2845" i="1"/>
  <c r="R2844" i="1"/>
  <c r="R2843" i="1"/>
  <c r="R2842" i="1"/>
  <c r="R2841" i="1"/>
  <c r="R2840" i="1"/>
  <c r="R2839" i="1"/>
  <c r="R2838" i="1"/>
  <c r="R2837" i="1"/>
  <c r="R2836" i="1"/>
  <c r="R2835" i="1"/>
  <c r="R2834" i="1"/>
  <c r="R2833" i="1"/>
  <c r="R2832" i="1"/>
  <c r="R2831" i="1"/>
  <c r="R2830" i="1"/>
  <c r="R2829" i="1"/>
  <c r="R2828" i="1"/>
  <c r="R2827" i="1"/>
  <c r="R2826" i="1"/>
  <c r="R2825" i="1"/>
  <c r="R2824" i="1"/>
  <c r="R2823" i="1"/>
  <c r="R2822" i="1"/>
  <c r="R2821" i="1"/>
  <c r="R2820" i="1"/>
  <c r="R2819" i="1"/>
  <c r="R2818" i="1"/>
  <c r="R2817" i="1"/>
  <c r="R2816" i="1"/>
  <c r="R2815" i="1"/>
  <c r="R2814" i="1"/>
  <c r="R2813" i="1"/>
  <c r="R2812" i="1"/>
  <c r="R2811" i="1"/>
  <c r="R2810" i="1"/>
  <c r="R2809" i="1"/>
  <c r="R2808" i="1"/>
  <c r="R2807" i="1"/>
  <c r="R2806" i="1"/>
  <c r="R2805" i="1"/>
  <c r="R2804" i="1"/>
  <c r="R2803" i="1"/>
  <c r="R2802" i="1"/>
  <c r="R2801" i="1"/>
  <c r="R2800" i="1"/>
  <c r="R2799" i="1"/>
  <c r="R2798" i="1"/>
  <c r="R2797" i="1"/>
  <c r="R2796" i="1"/>
  <c r="R2795" i="1"/>
  <c r="R2794" i="1"/>
  <c r="R2793" i="1"/>
  <c r="R2792" i="1"/>
  <c r="R2791" i="1"/>
  <c r="R2790" i="1"/>
  <c r="R2789" i="1"/>
  <c r="R2788" i="1"/>
  <c r="R2787" i="1"/>
  <c r="R2786" i="1"/>
  <c r="R2785" i="1"/>
  <c r="R2784" i="1"/>
  <c r="R2783" i="1"/>
  <c r="R2782" i="1"/>
  <c r="R2781" i="1"/>
  <c r="R2780" i="1"/>
  <c r="R2779" i="1"/>
  <c r="R2778" i="1"/>
  <c r="R2777" i="1"/>
  <c r="R2776" i="1"/>
  <c r="R2775" i="1"/>
  <c r="R2774" i="1"/>
  <c r="R2773" i="1"/>
  <c r="R2772" i="1"/>
  <c r="R2771" i="1"/>
  <c r="R2770" i="1"/>
  <c r="R2769" i="1"/>
  <c r="R2768" i="1"/>
  <c r="R2767" i="1"/>
  <c r="R2766" i="1"/>
  <c r="R2765" i="1"/>
  <c r="R2764" i="1"/>
  <c r="R2763" i="1"/>
  <c r="R2762" i="1"/>
  <c r="R2761" i="1"/>
  <c r="R2760" i="1"/>
  <c r="R2759" i="1"/>
  <c r="R2758" i="1"/>
  <c r="R2757" i="1"/>
  <c r="R2756" i="1"/>
  <c r="R2755" i="1"/>
  <c r="R2754" i="1"/>
  <c r="R2753" i="1"/>
  <c r="R2752" i="1"/>
  <c r="R2751" i="1"/>
  <c r="R2750" i="1"/>
  <c r="R2749" i="1"/>
  <c r="R2748" i="1"/>
  <c r="R2747" i="1"/>
  <c r="R2746" i="1"/>
  <c r="R2745" i="1"/>
  <c r="R2744" i="1"/>
  <c r="R2743" i="1"/>
  <c r="R2742" i="1"/>
  <c r="R2741" i="1"/>
  <c r="R2740" i="1"/>
  <c r="R2739" i="1"/>
  <c r="R2738" i="1"/>
  <c r="R2737" i="1"/>
  <c r="R2736" i="1"/>
  <c r="R2735" i="1"/>
  <c r="R2734" i="1"/>
  <c r="R2733" i="1"/>
  <c r="R2732" i="1"/>
  <c r="R2731" i="1"/>
  <c r="R2730" i="1"/>
  <c r="R2729" i="1"/>
  <c r="R2728" i="1"/>
  <c r="R2727" i="1"/>
  <c r="R2726" i="1"/>
  <c r="R2725" i="1"/>
  <c r="R2724" i="1"/>
  <c r="R2723" i="1"/>
  <c r="R2722" i="1"/>
  <c r="R2721" i="1"/>
  <c r="R2720" i="1"/>
  <c r="R2719" i="1"/>
  <c r="R2718" i="1"/>
  <c r="R2717" i="1"/>
  <c r="R2716" i="1"/>
  <c r="R2715" i="1"/>
  <c r="R2714" i="1"/>
  <c r="R2713" i="1"/>
  <c r="R2712" i="1"/>
  <c r="R2711" i="1"/>
  <c r="R2710" i="1"/>
  <c r="R2709" i="1"/>
  <c r="R2708" i="1"/>
  <c r="R2707" i="1"/>
  <c r="R2706" i="1"/>
  <c r="R2705" i="1"/>
  <c r="R2704" i="1"/>
  <c r="R2703" i="1"/>
  <c r="R2702" i="1"/>
  <c r="R2701" i="1"/>
  <c r="R2700" i="1"/>
  <c r="R2699" i="1"/>
  <c r="R2698" i="1"/>
  <c r="R2697" i="1"/>
  <c r="R2696" i="1"/>
  <c r="R2695" i="1"/>
  <c r="R2694" i="1"/>
  <c r="R2693" i="1"/>
  <c r="R2692" i="1"/>
  <c r="R2691" i="1"/>
  <c r="R2690" i="1"/>
  <c r="R2689" i="1"/>
  <c r="R2688" i="1"/>
  <c r="R2687" i="1"/>
  <c r="R2686" i="1"/>
  <c r="R2685" i="1"/>
  <c r="R2684" i="1"/>
  <c r="R2683" i="1"/>
  <c r="R2682" i="1"/>
  <c r="R2681" i="1"/>
  <c r="R2680" i="1"/>
  <c r="R2679" i="1"/>
  <c r="R2678" i="1"/>
  <c r="R2677" i="1"/>
  <c r="R2676" i="1"/>
  <c r="R2675" i="1"/>
  <c r="R2674" i="1"/>
  <c r="R2673" i="1"/>
  <c r="R2672" i="1"/>
  <c r="R2671" i="1"/>
  <c r="R2670" i="1"/>
  <c r="R2669" i="1"/>
  <c r="R2668" i="1"/>
  <c r="R2667" i="1"/>
  <c r="R2666" i="1"/>
  <c r="R2665" i="1"/>
  <c r="R2664" i="1"/>
  <c r="R2663" i="1"/>
  <c r="R2662" i="1"/>
  <c r="R2661" i="1"/>
  <c r="R2660" i="1"/>
  <c r="R2659" i="1"/>
  <c r="R2658" i="1"/>
  <c r="R2657" i="1"/>
  <c r="R2656" i="1"/>
  <c r="R2655" i="1"/>
  <c r="R2654" i="1"/>
  <c r="R2653" i="1"/>
  <c r="R2652" i="1"/>
  <c r="R2651" i="1"/>
  <c r="R2650" i="1"/>
  <c r="R2649" i="1"/>
  <c r="R2648" i="1"/>
  <c r="R2647" i="1"/>
  <c r="R2646" i="1"/>
  <c r="R2645" i="1"/>
  <c r="R2644" i="1"/>
  <c r="R2643" i="1"/>
  <c r="R2642" i="1"/>
  <c r="R2641" i="1"/>
  <c r="R2640" i="1"/>
  <c r="R2639" i="1"/>
  <c r="R2638" i="1"/>
  <c r="R2637" i="1"/>
  <c r="R2636" i="1"/>
  <c r="R2635" i="1"/>
  <c r="R2634" i="1"/>
  <c r="R2633" i="1"/>
  <c r="R2632" i="1"/>
  <c r="R2631" i="1"/>
  <c r="R2630" i="1"/>
  <c r="R2629" i="1"/>
  <c r="R2628" i="1"/>
  <c r="R2627" i="1"/>
  <c r="R2626" i="1"/>
  <c r="R2625" i="1"/>
  <c r="R2624" i="1"/>
  <c r="R2623" i="1"/>
  <c r="R2622" i="1"/>
  <c r="R2621" i="1"/>
  <c r="R2620" i="1"/>
  <c r="R2619" i="1"/>
  <c r="R2618" i="1"/>
  <c r="R2617" i="1"/>
  <c r="R2616" i="1"/>
  <c r="R2615" i="1"/>
  <c r="R2614" i="1"/>
  <c r="R2613" i="1"/>
  <c r="R2612" i="1"/>
  <c r="R2611" i="1"/>
  <c r="R2610" i="1"/>
  <c r="R2609" i="1"/>
  <c r="R2608" i="1"/>
  <c r="R2607" i="1"/>
  <c r="R2606" i="1"/>
  <c r="R2605" i="1"/>
  <c r="R2604" i="1"/>
  <c r="R2603" i="1"/>
  <c r="R2602" i="1"/>
  <c r="R2601" i="1"/>
  <c r="R2600" i="1"/>
  <c r="R2599" i="1"/>
  <c r="R2598" i="1"/>
  <c r="R2597" i="1"/>
  <c r="R2596" i="1"/>
  <c r="R2595" i="1"/>
  <c r="R2594" i="1"/>
  <c r="R2593" i="1"/>
  <c r="R2592" i="1"/>
  <c r="R2591" i="1"/>
  <c r="R2590" i="1"/>
  <c r="R2589" i="1"/>
  <c r="R2588" i="1"/>
  <c r="R2587" i="1"/>
  <c r="R2586" i="1"/>
  <c r="R2585" i="1"/>
  <c r="R2584" i="1"/>
  <c r="R2583" i="1"/>
  <c r="R2582" i="1"/>
  <c r="R2581" i="1"/>
  <c r="R2580" i="1"/>
  <c r="R2579" i="1"/>
  <c r="R2578" i="1"/>
  <c r="R2577" i="1"/>
  <c r="R2576" i="1"/>
  <c r="R2575" i="1"/>
  <c r="R2574" i="1"/>
  <c r="R2573" i="1"/>
  <c r="R2572" i="1"/>
  <c r="R2571" i="1"/>
  <c r="R2570" i="1"/>
  <c r="R2569" i="1"/>
  <c r="R2568" i="1"/>
  <c r="R2567" i="1"/>
  <c r="R2566" i="1"/>
  <c r="R2565" i="1"/>
  <c r="R2564" i="1"/>
  <c r="R2563" i="1"/>
  <c r="R2562" i="1"/>
  <c r="R2561" i="1"/>
  <c r="R2560" i="1"/>
  <c r="R2559" i="1"/>
  <c r="R2558" i="1"/>
  <c r="R2557" i="1"/>
  <c r="R2556" i="1"/>
  <c r="R2555" i="1"/>
  <c r="R2554" i="1"/>
  <c r="R2553" i="1"/>
  <c r="R2552" i="1"/>
  <c r="R2551" i="1"/>
  <c r="R2550" i="1"/>
  <c r="R2549" i="1"/>
  <c r="R2548" i="1"/>
  <c r="R2547" i="1"/>
  <c r="R2546" i="1"/>
  <c r="R2545" i="1"/>
  <c r="R2544" i="1"/>
  <c r="R2543" i="1"/>
  <c r="R2542" i="1"/>
  <c r="R2541" i="1"/>
  <c r="R2540" i="1"/>
  <c r="R2539" i="1"/>
  <c r="R2538" i="1"/>
  <c r="R2537" i="1"/>
  <c r="R2536" i="1"/>
  <c r="R2535" i="1"/>
  <c r="R2534" i="1"/>
  <c r="R2533" i="1"/>
  <c r="R2532" i="1"/>
  <c r="R2531" i="1"/>
  <c r="R2530" i="1"/>
  <c r="R2529" i="1"/>
  <c r="R2528" i="1"/>
  <c r="R2527" i="1"/>
  <c r="R2526" i="1"/>
  <c r="R2525" i="1"/>
  <c r="R2524" i="1"/>
  <c r="R2523" i="1"/>
  <c r="R2522" i="1"/>
  <c r="R2521" i="1"/>
  <c r="R2520" i="1"/>
  <c r="R2519" i="1"/>
  <c r="R2518" i="1"/>
  <c r="R2517" i="1"/>
  <c r="R2516" i="1"/>
  <c r="R2515" i="1"/>
  <c r="R2514" i="1"/>
  <c r="R2513" i="1"/>
  <c r="R2512" i="1"/>
  <c r="R2511" i="1"/>
  <c r="R2510" i="1"/>
  <c r="R2509" i="1"/>
  <c r="R2508" i="1"/>
  <c r="R2507" i="1"/>
  <c r="R2506" i="1"/>
  <c r="R2505" i="1"/>
  <c r="R2504" i="1"/>
  <c r="R2503" i="1"/>
  <c r="R2502" i="1"/>
  <c r="R2501" i="1"/>
  <c r="R2500" i="1"/>
  <c r="R2499" i="1"/>
  <c r="R2498" i="1"/>
  <c r="R2497" i="1"/>
  <c r="R2496" i="1"/>
  <c r="R2495" i="1"/>
  <c r="R2494" i="1"/>
  <c r="R2493" i="1"/>
  <c r="R2492" i="1"/>
  <c r="R2491" i="1"/>
  <c r="R2490" i="1"/>
  <c r="R2489" i="1"/>
  <c r="R2488" i="1"/>
  <c r="R2487" i="1"/>
  <c r="R2486" i="1"/>
  <c r="R2485" i="1"/>
  <c r="R2484" i="1"/>
  <c r="R2483" i="1"/>
  <c r="R2482" i="1"/>
  <c r="R2481" i="1"/>
  <c r="R2480" i="1"/>
  <c r="R2479" i="1"/>
  <c r="R2478" i="1"/>
  <c r="R2477" i="1"/>
  <c r="R2476" i="1"/>
  <c r="R2475" i="1"/>
  <c r="R2474" i="1"/>
  <c r="R2473" i="1"/>
  <c r="R2472" i="1"/>
  <c r="R2471" i="1"/>
  <c r="R2470" i="1"/>
  <c r="R2469" i="1"/>
  <c r="R2468" i="1"/>
  <c r="R2467" i="1"/>
  <c r="R2466" i="1"/>
  <c r="R2465" i="1"/>
  <c r="R2464" i="1"/>
  <c r="R2463" i="1"/>
  <c r="R2462" i="1"/>
  <c r="R2461" i="1"/>
  <c r="R2460" i="1"/>
  <c r="R2459" i="1"/>
  <c r="R2458" i="1"/>
  <c r="R2457" i="1"/>
  <c r="R2456" i="1"/>
  <c r="R2455" i="1"/>
  <c r="R2454" i="1"/>
  <c r="R2453" i="1"/>
  <c r="R2452" i="1"/>
  <c r="R2451" i="1"/>
  <c r="R2450" i="1"/>
  <c r="R2449" i="1"/>
  <c r="R2448" i="1"/>
  <c r="R2447" i="1"/>
  <c r="R2446" i="1"/>
  <c r="R2445" i="1"/>
  <c r="R2444" i="1"/>
  <c r="R2443" i="1"/>
  <c r="R2442" i="1"/>
  <c r="R2441" i="1"/>
  <c r="R2440" i="1"/>
  <c r="R2439" i="1"/>
  <c r="R2438" i="1"/>
  <c r="R2437" i="1"/>
  <c r="R2436" i="1"/>
  <c r="R2435" i="1"/>
  <c r="R2434" i="1"/>
  <c r="R2433" i="1"/>
  <c r="R2432" i="1"/>
  <c r="R2431" i="1"/>
  <c r="R2430" i="1"/>
  <c r="R2429" i="1"/>
  <c r="R2428" i="1"/>
  <c r="R2427" i="1"/>
  <c r="R2426" i="1"/>
  <c r="R2425" i="1"/>
  <c r="R2424" i="1"/>
  <c r="R2423" i="1"/>
  <c r="R2422" i="1"/>
  <c r="R2421" i="1"/>
  <c r="R2420" i="1"/>
  <c r="R2419" i="1"/>
  <c r="R2418" i="1"/>
  <c r="R2417" i="1"/>
  <c r="R2416" i="1"/>
  <c r="R2415" i="1"/>
  <c r="R2414" i="1"/>
  <c r="R2413" i="1"/>
  <c r="R2412" i="1"/>
  <c r="R2411" i="1"/>
  <c r="R2410" i="1"/>
  <c r="R2409" i="1"/>
  <c r="R2408" i="1"/>
  <c r="R2407" i="1"/>
  <c r="R2406" i="1"/>
  <c r="R2405" i="1"/>
  <c r="R2404" i="1"/>
  <c r="R2403" i="1"/>
  <c r="R2402" i="1"/>
  <c r="R2401" i="1"/>
  <c r="R2400" i="1"/>
  <c r="R2399" i="1"/>
  <c r="R2398" i="1"/>
  <c r="R2397" i="1"/>
  <c r="R2396" i="1"/>
  <c r="R2395" i="1"/>
  <c r="R2394" i="1"/>
  <c r="R2393" i="1"/>
  <c r="R2392" i="1"/>
  <c r="R2391" i="1"/>
  <c r="R2390" i="1"/>
  <c r="R2389" i="1"/>
  <c r="R2388" i="1"/>
  <c r="R2387" i="1"/>
  <c r="R2386" i="1"/>
  <c r="R2385" i="1"/>
  <c r="R2384" i="1"/>
  <c r="R2383" i="1"/>
  <c r="R2382" i="1"/>
  <c r="R2381" i="1"/>
  <c r="R2380" i="1"/>
  <c r="R2379" i="1"/>
  <c r="R2378" i="1"/>
  <c r="R2377" i="1"/>
  <c r="R2376" i="1"/>
  <c r="R2375" i="1"/>
  <c r="R2374" i="1"/>
  <c r="R2373" i="1"/>
  <c r="R2372" i="1"/>
  <c r="R2371" i="1"/>
  <c r="R2370" i="1"/>
  <c r="R2369" i="1"/>
  <c r="R2368" i="1"/>
  <c r="R2367" i="1"/>
  <c r="R2366" i="1"/>
  <c r="R2365" i="1"/>
  <c r="R2364" i="1"/>
  <c r="R2363" i="1"/>
  <c r="R2362" i="1"/>
  <c r="R2361" i="1"/>
  <c r="R2360" i="1"/>
  <c r="R2359" i="1"/>
  <c r="R2358" i="1"/>
  <c r="R2357" i="1"/>
  <c r="R2356" i="1"/>
  <c r="R2355" i="1"/>
  <c r="R2354" i="1"/>
  <c r="R2353" i="1"/>
  <c r="R2352" i="1"/>
  <c r="R2351" i="1"/>
  <c r="R2350" i="1"/>
  <c r="R2349" i="1"/>
  <c r="R2348" i="1"/>
  <c r="R2347" i="1"/>
  <c r="R2346" i="1"/>
  <c r="R2345" i="1"/>
  <c r="R2344" i="1"/>
  <c r="R2343" i="1"/>
  <c r="R2342" i="1"/>
  <c r="R2341" i="1"/>
  <c r="R2340" i="1"/>
  <c r="R2339" i="1"/>
  <c r="R2338" i="1"/>
  <c r="R2337" i="1"/>
  <c r="R2336" i="1"/>
  <c r="R2335" i="1"/>
  <c r="R2334" i="1"/>
  <c r="R2333" i="1"/>
  <c r="R2332" i="1"/>
  <c r="R2331" i="1"/>
  <c r="R2330" i="1"/>
  <c r="R2329" i="1"/>
  <c r="R2328" i="1"/>
  <c r="R2327" i="1"/>
  <c r="R2326" i="1"/>
  <c r="R2325" i="1"/>
  <c r="R2324" i="1"/>
  <c r="R2323" i="1"/>
  <c r="R2322" i="1"/>
  <c r="R2321" i="1"/>
  <c r="R2320" i="1"/>
  <c r="R2319" i="1"/>
  <c r="R2318" i="1"/>
  <c r="R2317" i="1"/>
  <c r="R2316" i="1"/>
  <c r="R2315" i="1"/>
  <c r="R2314" i="1"/>
  <c r="R2313" i="1"/>
  <c r="R2312" i="1"/>
  <c r="R2311" i="1"/>
  <c r="R2310" i="1"/>
  <c r="R2309" i="1"/>
  <c r="R2308" i="1"/>
  <c r="R2307" i="1"/>
  <c r="R2306" i="1"/>
  <c r="R2305" i="1"/>
  <c r="R2304" i="1"/>
  <c r="R2303" i="1"/>
  <c r="R2302" i="1"/>
  <c r="R2301" i="1"/>
  <c r="R2300" i="1"/>
  <c r="R2299" i="1"/>
  <c r="R2298" i="1"/>
  <c r="R2297" i="1"/>
  <c r="R2296" i="1"/>
  <c r="R2295" i="1"/>
  <c r="R2294" i="1"/>
  <c r="R2293" i="1"/>
  <c r="R2292" i="1"/>
  <c r="R2291" i="1"/>
  <c r="R2290" i="1"/>
  <c r="R2289" i="1"/>
  <c r="R2288" i="1"/>
  <c r="R2287" i="1"/>
  <c r="R2286" i="1"/>
  <c r="R2285" i="1"/>
  <c r="R2284" i="1"/>
  <c r="R2283" i="1"/>
  <c r="R2282" i="1"/>
  <c r="R2281" i="1"/>
  <c r="R2280" i="1"/>
  <c r="R2279" i="1"/>
  <c r="R2278" i="1"/>
  <c r="R2277" i="1"/>
  <c r="R2276" i="1"/>
  <c r="R2275" i="1"/>
  <c r="R2274" i="1"/>
  <c r="R2273" i="1"/>
  <c r="R2272" i="1"/>
  <c r="R2271" i="1"/>
  <c r="R2270" i="1"/>
  <c r="R2269" i="1"/>
  <c r="R2268" i="1"/>
  <c r="R2267" i="1"/>
  <c r="R2266" i="1"/>
  <c r="R2265" i="1"/>
  <c r="R2264" i="1"/>
  <c r="R2263" i="1"/>
  <c r="R2262" i="1"/>
  <c r="R2261" i="1"/>
  <c r="R2260" i="1"/>
  <c r="R2259" i="1"/>
  <c r="R2258" i="1"/>
  <c r="R2257" i="1"/>
  <c r="R2256" i="1"/>
  <c r="R2255" i="1"/>
  <c r="R2254" i="1"/>
  <c r="R2253" i="1"/>
  <c r="R2252" i="1"/>
  <c r="R2251" i="1"/>
  <c r="R2250" i="1"/>
  <c r="R2249" i="1"/>
  <c r="R2248" i="1"/>
  <c r="R2247" i="1"/>
  <c r="R2246" i="1"/>
  <c r="R2245" i="1"/>
  <c r="R2244" i="1"/>
  <c r="R2243" i="1"/>
  <c r="R2242" i="1"/>
  <c r="R2241" i="1"/>
  <c r="R2240" i="1"/>
  <c r="R2239" i="1"/>
  <c r="R2238" i="1"/>
  <c r="R2237" i="1"/>
  <c r="R2236" i="1"/>
  <c r="R2235" i="1"/>
  <c r="R2234" i="1"/>
  <c r="R2233" i="1"/>
  <c r="R2232" i="1"/>
  <c r="R2231" i="1"/>
  <c r="R2230" i="1"/>
  <c r="R2229" i="1"/>
  <c r="R2228" i="1"/>
  <c r="R2227" i="1"/>
  <c r="R2226" i="1"/>
  <c r="R2225" i="1"/>
  <c r="R2224" i="1"/>
  <c r="R2223" i="1"/>
  <c r="R2222" i="1"/>
  <c r="R2221" i="1"/>
  <c r="R2220" i="1"/>
  <c r="R2219" i="1"/>
  <c r="R2218" i="1"/>
  <c r="R2217" i="1"/>
  <c r="R2216" i="1"/>
  <c r="R2215" i="1"/>
  <c r="R2214" i="1"/>
  <c r="R2213" i="1"/>
  <c r="R2212" i="1"/>
  <c r="R2211" i="1"/>
  <c r="R2210" i="1"/>
  <c r="R2209" i="1"/>
  <c r="R2208" i="1"/>
  <c r="R2207" i="1"/>
  <c r="R2206" i="1"/>
  <c r="R2205" i="1"/>
  <c r="R2204" i="1"/>
  <c r="R2203" i="1"/>
  <c r="R2202" i="1"/>
  <c r="R2201" i="1"/>
  <c r="R2200" i="1"/>
  <c r="R2199" i="1"/>
  <c r="R2198" i="1"/>
  <c r="R2197" i="1"/>
  <c r="R2196" i="1"/>
  <c r="R2195" i="1"/>
  <c r="R2194" i="1"/>
  <c r="R2193" i="1"/>
  <c r="R2192" i="1"/>
  <c r="R2191" i="1"/>
  <c r="R2190" i="1"/>
  <c r="R2189" i="1"/>
  <c r="R2188" i="1"/>
  <c r="R2187" i="1"/>
  <c r="R2186" i="1"/>
  <c r="R2185" i="1"/>
  <c r="R2184" i="1"/>
  <c r="R2183" i="1"/>
  <c r="R2182" i="1"/>
  <c r="R2181" i="1"/>
  <c r="R2180" i="1"/>
  <c r="R2179" i="1"/>
  <c r="R2178" i="1"/>
  <c r="R2177" i="1"/>
  <c r="R2176" i="1"/>
  <c r="R2175" i="1"/>
  <c r="R2174" i="1"/>
  <c r="R2173" i="1"/>
  <c r="R2172" i="1"/>
  <c r="R2171" i="1"/>
  <c r="R2170" i="1"/>
  <c r="R2169" i="1"/>
  <c r="R2168" i="1"/>
  <c r="R2167" i="1"/>
  <c r="R2166" i="1"/>
  <c r="R2165" i="1"/>
  <c r="R2164" i="1"/>
  <c r="R2163" i="1"/>
  <c r="R2162" i="1"/>
  <c r="R2161" i="1"/>
  <c r="R2160" i="1"/>
  <c r="R2159" i="1"/>
  <c r="R2158" i="1"/>
  <c r="R2157" i="1"/>
  <c r="R2156" i="1"/>
  <c r="R2155" i="1"/>
  <c r="R2154" i="1"/>
  <c r="R2153" i="1"/>
  <c r="R2152" i="1"/>
  <c r="R2151" i="1"/>
  <c r="R2150" i="1"/>
  <c r="R2149" i="1"/>
  <c r="R2148" i="1"/>
  <c r="R2147" i="1"/>
  <c r="R2146" i="1"/>
  <c r="R2145" i="1"/>
  <c r="R2144" i="1"/>
  <c r="R2143" i="1"/>
  <c r="R2142" i="1"/>
  <c r="R2141" i="1"/>
  <c r="R2140" i="1"/>
  <c r="R2139" i="1"/>
  <c r="R2138" i="1"/>
  <c r="R2137" i="1"/>
  <c r="R2136" i="1"/>
  <c r="R2135" i="1"/>
  <c r="R2134" i="1"/>
  <c r="R2133" i="1"/>
  <c r="R2132" i="1"/>
  <c r="R2131" i="1"/>
  <c r="R2130" i="1"/>
  <c r="R2129" i="1"/>
  <c r="R2128" i="1"/>
  <c r="R2127" i="1"/>
  <c r="R2126" i="1"/>
  <c r="R2125" i="1"/>
  <c r="R2124" i="1"/>
  <c r="R2123" i="1"/>
  <c r="R2122" i="1"/>
  <c r="R2121" i="1"/>
  <c r="R2120" i="1"/>
  <c r="R2119" i="1"/>
  <c r="R2118" i="1"/>
  <c r="R2117" i="1"/>
  <c r="R2116" i="1"/>
  <c r="R2115" i="1"/>
  <c r="R2114" i="1"/>
  <c r="R2113" i="1"/>
  <c r="R2112" i="1"/>
  <c r="R2111" i="1"/>
  <c r="R2110" i="1"/>
  <c r="R2109" i="1"/>
  <c r="R2108" i="1"/>
  <c r="R2107" i="1"/>
  <c r="R2106" i="1"/>
  <c r="R2105" i="1"/>
  <c r="R2104" i="1"/>
  <c r="R2103" i="1"/>
  <c r="R2102" i="1"/>
  <c r="R2101" i="1"/>
  <c r="R2100" i="1"/>
  <c r="R2099" i="1"/>
  <c r="R2098" i="1"/>
  <c r="R2097" i="1"/>
  <c r="R2096" i="1"/>
  <c r="R2095" i="1"/>
  <c r="R2094" i="1"/>
  <c r="R2093" i="1"/>
  <c r="R2092" i="1"/>
  <c r="R2091" i="1"/>
  <c r="R2090" i="1"/>
  <c r="R2089" i="1"/>
  <c r="R2088" i="1"/>
  <c r="R2087" i="1"/>
  <c r="R2086" i="1"/>
  <c r="R2085" i="1"/>
  <c r="R2084" i="1"/>
  <c r="R2083" i="1"/>
  <c r="R2082" i="1"/>
  <c r="R2081" i="1"/>
  <c r="R2080" i="1"/>
  <c r="R2079" i="1"/>
  <c r="R2078" i="1"/>
  <c r="R2077" i="1"/>
  <c r="R2076" i="1"/>
  <c r="R2075" i="1"/>
  <c r="R2074" i="1"/>
  <c r="R2073" i="1"/>
  <c r="R2072" i="1"/>
  <c r="R2071" i="1"/>
  <c r="R2070" i="1"/>
  <c r="R2069" i="1"/>
  <c r="R2068" i="1"/>
  <c r="R2067" i="1"/>
  <c r="R2066" i="1"/>
  <c r="R2065" i="1"/>
  <c r="R2064" i="1"/>
  <c r="R2063" i="1"/>
  <c r="R2062" i="1"/>
  <c r="R2061" i="1"/>
  <c r="R2060" i="1"/>
  <c r="R2059" i="1"/>
  <c r="R2058" i="1"/>
  <c r="R2057" i="1"/>
  <c r="R2056" i="1"/>
  <c r="R2055" i="1"/>
  <c r="R2054" i="1"/>
  <c r="R2053" i="1"/>
  <c r="R2052" i="1"/>
  <c r="R2051" i="1"/>
  <c r="R2050" i="1"/>
  <c r="R2049" i="1"/>
  <c r="R2048" i="1"/>
  <c r="R2047" i="1"/>
  <c r="R2046" i="1"/>
  <c r="R2045" i="1"/>
  <c r="R2044" i="1"/>
  <c r="R2043" i="1"/>
  <c r="R2042" i="1"/>
  <c r="R2041" i="1"/>
  <c r="R2040" i="1"/>
  <c r="R2039" i="1"/>
  <c r="R2038" i="1"/>
  <c r="R2037" i="1"/>
  <c r="R2036" i="1"/>
  <c r="R2035" i="1"/>
  <c r="R2034" i="1"/>
  <c r="R2033" i="1"/>
  <c r="R2032" i="1"/>
  <c r="R2031" i="1"/>
  <c r="R2030" i="1"/>
  <c r="R2029" i="1"/>
  <c r="R2028" i="1"/>
  <c r="R2027" i="1"/>
  <c r="R2026" i="1"/>
  <c r="R2025" i="1"/>
  <c r="R2024" i="1"/>
  <c r="R2023" i="1"/>
  <c r="R2022" i="1"/>
  <c r="R2021" i="1"/>
  <c r="R2020" i="1"/>
  <c r="R2019" i="1"/>
  <c r="R2018" i="1"/>
  <c r="R2017" i="1"/>
  <c r="R2016" i="1"/>
  <c r="R2015" i="1"/>
  <c r="R2014" i="1"/>
  <c r="R2013" i="1"/>
  <c r="R2012" i="1"/>
  <c r="R2011" i="1"/>
  <c r="R2010" i="1"/>
  <c r="R2009" i="1"/>
  <c r="R2008" i="1"/>
  <c r="R2007" i="1"/>
  <c r="R2006" i="1"/>
  <c r="R2005" i="1"/>
  <c r="R2004" i="1"/>
  <c r="R2003" i="1"/>
  <c r="R2002" i="1"/>
  <c r="R2001" i="1"/>
  <c r="R2000" i="1"/>
  <c r="R1999" i="1"/>
  <c r="R1998" i="1"/>
  <c r="R1997" i="1"/>
  <c r="R1996" i="1"/>
  <c r="R1995" i="1"/>
  <c r="R1994" i="1"/>
  <c r="R1993" i="1"/>
  <c r="R1992" i="1"/>
  <c r="R1991" i="1"/>
  <c r="R1990" i="1"/>
  <c r="R1989" i="1"/>
  <c r="R1988" i="1"/>
  <c r="R1987" i="1"/>
  <c r="R1986" i="1"/>
  <c r="R1985" i="1"/>
  <c r="R1984" i="1"/>
  <c r="R1983" i="1"/>
  <c r="R1982" i="1"/>
  <c r="R1981" i="1"/>
  <c r="R1980" i="1"/>
  <c r="R1979" i="1"/>
  <c r="R1978" i="1"/>
  <c r="R1977" i="1"/>
  <c r="R1976" i="1"/>
  <c r="R1975" i="1"/>
  <c r="R1974" i="1"/>
  <c r="R1973" i="1"/>
  <c r="R1972" i="1"/>
  <c r="R1971" i="1"/>
  <c r="R1970" i="1"/>
  <c r="R1969" i="1"/>
  <c r="R1968" i="1"/>
  <c r="R1967" i="1"/>
  <c r="R1966" i="1"/>
  <c r="R1965" i="1"/>
  <c r="R1964" i="1"/>
  <c r="R1963" i="1"/>
  <c r="R1962" i="1"/>
  <c r="R1961" i="1"/>
  <c r="R1960" i="1"/>
  <c r="R1959" i="1"/>
  <c r="R1958" i="1"/>
  <c r="R1957" i="1"/>
  <c r="R1956" i="1"/>
  <c r="R1955" i="1"/>
  <c r="R1954" i="1"/>
  <c r="R1953" i="1"/>
  <c r="R1952" i="1"/>
  <c r="R1951" i="1"/>
  <c r="R1950" i="1"/>
  <c r="R1949" i="1"/>
  <c r="R1948" i="1"/>
  <c r="R1947" i="1"/>
  <c r="R1946" i="1"/>
  <c r="R1945" i="1"/>
  <c r="R1944" i="1"/>
  <c r="R1943" i="1"/>
  <c r="R1942" i="1"/>
  <c r="R1941" i="1"/>
  <c r="R1940" i="1"/>
  <c r="R1939" i="1"/>
  <c r="R1938" i="1"/>
  <c r="R1937" i="1"/>
  <c r="R1936" i="1"/>
  <c r="R1935" i="1"/>
  <c r="R1934" i="1"/>
  <c r="R1933" i="1"/>
  <c r="R1932" i="1"/>
  <c r="R1931" i="1"/>
  <c r="R1930" i="1"/>
  <c r="R1929" i="1"/>
  <c r="R1928" i="1"/>
  <c r="R1927" i="1"/>
  <c r="R1926" i="1"/>
  <c r="R1925" i="1"/>
  <c r="R1924" i="1"/>
  <c r="R1923" i="1"/>
  <c r="R1922" i="1"/>
  <c r="R1921" i="1"/>
  <c r="R1920" i="1"/>
  <c r="R1919" i="1"/>
  <c r="R1918" i="1"/>
  <c r="R1917" i="1"/>
  <c r="R1916" i="1"/>
  <c r="R1915" i="1"/>
  <c r="R1914" i="1"/>
  <c r="R1913" i="1"/>
  <c r="R1912" i="1"/>
  <c r="R1911" i="1"/>
  <c r="R1910" i="1"/>
  <c r="R1909" i="1"/>
  <c r="R1908" i="1"/>
  <c r="R1907" i="1"/>
  <c r="R1906" i="1"/>
  <c r="R1905" i="1"/>
  <c r="R1904" i="1"/>
  <c r="R1903" i="1"/>
  <c r="R1902" i="1"/>
  <c r="R1901" i="1"/>
  <c r="R1900" i="1"/>
  <c r="R1899" i="1"/>
  <c r="R1898" i="1"/>
  <c r="R1897" i="1"/>
  <c r="R1896" i="1"/>
  <c r="R1895" i="1"/>
  <c r="R1894" i="1"/>
  <c r="R1893" i="1"/>
  <c r="R1892" i="1"/>
  <c r="R1891" i="1"/>
  <c r="R1890" i="1"/>
  <c r="R1889" i="1"/>
  <c r="R1888" i="1"/>
  <c r="R1887" i="1"/>
  <c r="R1886" i="1"/>
  <c r="R1885" i="1"/>
  <c r="R1884" i="1"/>
  <c r="R1883" i="1"/>
  <c r="R1882" i="1"/>
  <c r="R1881" i="1"/>
  <c r="R1880" i="1"/>
  <c r="R1879" i="1"/>
  <c r="R1878" i="1"/>
  <c r="R1877" i="1"/>
  <c r="R1876" i="1"/>
  <c r="R1875" i="1"/>
  <c r="R1874" i="1"/>
  <c r="R1873" i="1"/>
  <c r="R1872" i="1"/>
  <c r="R1871" i="1"/>
  <c r="R1870" i="1"/>
  <c r="R1869" i="1"/>
  <c r="R1868" i="1"/>
  <c r="R1867" i="1"/>
  <c r="R1866" i="1"/>
  <c r="R1865" i="1"/>
  <c r="R1864" i="1"/>
  <c r="R1863" i="1"/>
  <c r="R1862" i="1"/>
  <c r="R1861" i="1"/>
  <c r="R1860" i="1"/>
  <c r="R1859" i="1"/>
  <c r="R1858" i="1"/>
  <c r="R1857" i="1"/>
  <c r="R1856" i="1"/>
  <c r="R1855" i="1"/>
  <c r="R1854" i="1"/>
  <c r="R1853" i="1"/>
  <c r="R1852" i="1"/>
  <c r="R1851" i="1"/>
  <c r="R1850" i="1"/>
  <c r="R1849" i="1"/>
  <c r="R1848" i="1"/>
  <c r="R1847" i="1"/>
  <c r="R1846" i="1"/>
  <c r="R1845" i="1"/>
  <c r="R1844" i="1"/>
  <c r="R1843" i="1"/>
  <c r="R1842" i="1"/>
  <c r="R1841" i="1"/>
  <c r="R1840" i="1"/>
  <c r="R1839" i="1"/>
  <c r="R1838" i="1"/>
  <c r="R1837" i="1"/>
  <c r="R1836" i="1"/>
  <c r="R1835" i="1"/>
  <c r="R1834" i="1"/>
  <c r="R1833" i="1"/>
  <c r="R1832" i="1"/>
  <c r="R1831" i="1"/>
  <c r="R1830" i="1"/>
  <c r="R1829" i="1"/>
  <c r="R1828" i="1"/>
  <c r="R1827" i="1"/>
  <c r="R1826" i="1"/>
  <c r="R1825" i="1"/>
  <c r="R1824" i="1"/>
  <c r="R1823" i="1"/>
  <c r="R1822" i="1"/>
  <c r="R1821" i="1"/>
  <c r="R1820" i="1"/>
  <c r="R1819" i="1"/>
  <c r="R1818" i="1"/>
  <c r="R1817" i="1"/>
  <c r="R1816" i="1"/>
  <c r="R1815" i="1"/>
  <c r="R1814" i="1"/>
  <c r="R1813" i="1"/>
  <c r="R1812" i="1"/>
  <c r="R1811" i="1"/>
  <c r="R1810" i="1"/>
  <c r="R1809" i="1"/>
  <c r="R1808" i="1"/>
  <c r="R1807" i="1"/>
  <c r="R1806" i="1"/>
  <c r="R1805" i="1"/>
  <c r="R1804" i="1"/>
  <c r="R1803" i="1"/>
  <c r="R1802" i="1"/>
  <c r="R1801" i="1"/>
  <c r="R1800" i="1"/>
  <c r="R1799" i="1"/>
  <c r="R1798" i="1"/>
  <c r="R1797" i="1"/>
  <c r="R1796" i="1"/>
  <c r="R1795" i="1"/>
  <c r="R1794" i="1"/>
  <c r="R1793" i="1"/>
  <c r="R1792" i="1"/>
  <c r="R1791" i="1"/>
  <c r="R1790" i="1"/>
  <c r="R1789" i="1"/>
  <c r="R1788" i="1"/>
  <c r="R1787" i="1"/>
  <c r="R1786" i="1"/>
  <c r="R1785" i="1"/>
  <c r="R1784" i="1"/>
  <c r="R1783" i="1"/>
  <c r="R1782" i="1"/>
  <c r="R1781" i="1"/>
  <c r="R1780" i="1"/>
  <c r="R1779" i="1"/>
  <c r="R1778" i="1"/>
  <c r="R1777" i="1"/>
  <c r="R1776" i="1"/>
  <c r="R1775" i="1"/>
  <c r="R1774" i="1"/>
  <c r="R1773" i="1"/>
  <c r="R1772" i="1"/>
  <c r="R1771" i="1"/>
  <c r="R1770" i="1"/>
  <c r="R1769" i="1"/>
  <c r="R1768" i="1"/>
  <c r="R1767" i="1"/>
  <c r="R1766" i="1"/>
  <c r="R1765" i="1"/>
  <c r="R1764" i="1"/>
  <c r="R1763" i="1"/>
  <c r="R1762" i="1"/>
  <c r="R1761" i="1"/>
  <c r="R1760" i="1"/>
  <c r="R1759" i="1"/>
  <c r="R1758" i="1"/>
  <c r="R1757" i="1"/>
  <c r="R1756" i="1"/>
  <c r="R1755" i="1"/>
  <c r="R1754" i="1"/>
  <c r="R1753" i="1"/>
  <c r="R1752" i="1"/>
  <c r="R1751" i="1"/>
  <c r="R1750" i="1"/>
  <c r="R1749" i="1"/>
  <c r="R1748" i="1"/>
  <c r="R1747" i="1"/>
  <c r="R1746" i="1"/>
  <c r="R1745" i="1"/>
  <c r="R1744" i="1"/>
  <c r="R1743" i="1"/>
  <c r="R1742" i="1"/>
  <c r="R1741" i="1"/>
  <c r="R1740" i="1"/>
  <c r="R1739" i="1"/>
  <c r="R1738" i="1"/>
  <c r="R1737" i="1"/>
  <c r="R1736" i="1"/>
  <c r="R1735" i="1"/>
  <c r="R1734" i="1"/>
  <c r="R1733" i="1"/>
  <c r="R1732" i="1"/>
  <c r="R1731" i="1"/>
  <c r="R1730" i="1"/>
  <c r="R1729" i="1"/>
  <c r="R1728" i="1"/>
  <c r="R1727" i="1"/>
  <c r="R1726" i="1"/>
  <c r="R1725" i="1"/>
  <c r="R1724" i="1"/>
  <c r="R1723" i="1"/>
  <c r="R1722" i="1"/>
  <c r="R1721" i="1"/>
  <c r="R1720" i="1"/>
  <c r="R1719" i="1"/>
  <c r="R1718" i="1"/>
  <c r="R1717" i="1"/>
  <c r="R1716" i="1"/>
  <c r="R1715" i="1"/>
  <c r="R1714" i="1"/>
  <c r="R1713" i="1"/>
  <c r="R1712" i="1"/>
  <c r="R1711" i="1"/>
  <c r="R1710" i="1"/>
  <c r="R1709" i="1"/>
  <c r="R1708" i="1"/>
  <c r="R1707" i="1"/>
  <c r="R1706" i="1"/>
  <c r="R1705" i="1"/>
  <c r="R1704" i="1"/>
  <c r="R1703" i="1"/>
  <c r="R1702" i="1"/>
  <c r="R1701" i="1"/>
  <c r="R1700" i="1"/>
  <c r="R1699" i="1"/>
  <c r="R1698" i="1"/>
  <c r="R1697" i="1"/>
  <c r="R1696" i="1"/>
  <c r="R1695" i="1"/>
  <c r="R1694" i="1"/>
  <c r="R1693" i="1"/>
  <c r="R1692" i="1"/>
  <c r="R1691" i="1"/>
  <c r="R1690" i="1"/>
  <c r="R1689" i="1"/>
  <c r="R1688" i="1"/>
  <c r="R1687" i="1"/>
  <c r="R1686" i="1"/>
  <c r="R1685" i="1"/>
  <c r="R1684" i="1"/>
  <c r="R1683" i="1"/>
  <c r="R1682" i="1"/>
  <c r="R1681" i="1"/>
  <c r="R1680" i="1"/>
  <c r="R1679" i="1"/>
  <c r="R1678" i="1"/>
  <c r="R1677" i="1"/>
  <c r="R1676" i="1"/>
  <c r="R1675" i="1"/>
  <c r="R1674" i="1"/>
  <c r="R1673" i="1"/>
  <c r="R1672" i="1"/>
  <c r="R1671" i="1"/>
  <c r="R1670" i="1"/>
  <c r="R1669" i="1"/>
  <c r="R1668" i="1"/>
  <c r="R1667" i="1"/>
  <c r="R1666" i="1"/>
  <c r="R1665" i="1"/>
  <c r="R1664" i="1"/>
  <c r="R1663" i="1"/>
  <c r="R1662" i="1"/>
  <c r="R1661" i="1"/>
  <c r="R1660" i="1"/>
  <c r="R1659" i="1"/>
  <c r="R1658" i="1"/>
  <c r="R1657" i="1"/>
  <c r="R1656" i="1"/>
  <c r="R1655" i="1"/>
  <c r="R1654" i="1"/>
  <c r="R1653" i="1"/>
  <c r="R1652" i="1"/>
  <c r="R1651" i="1"/>
  <c r="R1650" i="1"/>
  <c r="R1649" i="1"/>
  <c r="R1648" i="1"/>
  <c r="R1647" i="1"/>
  <c r="R1646" i="1"/>
  <c r="R1645" i="1"/>
  <c r="R1644" i="1"/>
  <c r="R1643" i="1"/>
  <c r="R1642" i="1"/>
  <c r="R1641" i="1"/>
  <c r="R1640" i="1"/>
  <c r="R1639" i="1"/>
  <c r="R1638" i="1"/>
  <c r="R1637" i="1"/>
  <c r="R1636" i="1"/>
  <c r="R1635" i="1"/>
  <c r="R1634" i="1"/>
  <c r="R1633" i="1"/>
  <c r="R1632" i="1"/>
  <c r="R1631" i="1"/>
  <c r="R1630" i="1"/>
  <c r="R1629" i="1"/>
  <c r="R1628" i="1"/>
  <c r="R1627" i="1"/>
  <c r="R1626" i="1"/>
  <c r="R1625" i="1"/>
  <c r="R1624" i="1"/>
  <c r="R1623" i="1"/>
  <c r="R1622" i="1"/>
  <c r="R1621" i="1"/>
  <c r="R1620" i="1"/>
  <c r="R1619" i="1"/>
  <c r="R1618" i="1"/>
  <c r="R1617" i="1"/>
  <c r="R1616" i="1"/>
  <c r="R1615" i="1"/>
  <c r="R1614" i="1"/>
  <c r="R1613" i="1"/>
  <c r="R1612" i="1"/>
  <c r="R1611" i="1"/>
  <c r="R1610" i="1"/>
  <c r="R1609" i="1"/>
  <c r="R1608" i="1"/>
  <c r="R1607" i="1"/>
  <c r="R1606" i="1"/>
  <c r="R1605" i="1"/>
  <c r="R1604" i="1"/>
  <c r="R1603" i="1"/>
  <c r="R1602" i="1"/>
  <c r="R1601" i="1"/>
  <c r="R1600" i="1"/>
  <c r="R1599" i="1"/>
  <c r="R1598" i="1"/>
  <c r="R1597" i="1"/>
  <c r="R1596" i="1"/>
  <c r="R1595" i="1"/>
  <c r="R1594" i="1"/>
  <c r="R1593" i="1"/>
  <c r="R1592" i="1"/>
  <c r="R1591" i="1"/>
  <c r="R1590" i="1"/>
  <c r="R1589" i="1"/>
  <c r="R1588" i="1"/>
  <c r="R1587" i="1"/>
  <c r="R1586" i="1"/>
  <c r="R1585" i="1"/>
  <c r="R1584" i="1"/>
  <c r="R1583" i="1"/>
  <c r="R1582" i="1"/>
  <c r="R1581" i="1"/>
  <c r="R1580" i="1"/>
  <c r="R1579" i="1"/>
  <c r="R1578" i="1"/>
  <c r="R1577" i="1"/>
  <c r="R1576" i="1"/>
  <c r="R1575" i="1"/>
  <c r="R1574" i="1"/>
  <c r="R1573" i="1"/>
  <c r="R1572" i="1"/>
  <c r="R1571" i="1"/>
  <c r="R1570" i="1"/>
  <c r="R1569" i="1"/>
  <c r="R1568" i="1"/>
  <c r="R1567" i="1"/>
  <c r="R1566" i="1"/>
  <c r="R1565" i="1"/>
  <c r="R1564" i="1"/>
  <c r="R1563" i="1"/>
  <c r="R1562" i="1"/>
  <c r="R1561" i="1"/>
  <c r="R1560" i="1"/>
  <c r="R1559" i="1"/>
  <c r="R1558" i="1"/>
  <c r="R1557" i="1"/>
  <c r="R1556" i="1"/>
  <c r="R1555" i="1"/>
  <c r="R1554" i="1"/>
  <c r="R1553" i="1"/>
  <c r="R1552" i="1"/>
  <c r="R1551" i="1"/>
  <c r="R1550" i="1"/>
  <c r="R1549" i="1"/>
  <c r="R1548" i="1"/>
  <c r="R1547" i="1"/>
  <c r="R1546" i="1"/>
  <c r="R1545" i="1"/>
  <c r="R1544" i="1"/>
  <c r="R1543" i="1"/>
  <c r="R1542" i="1"/>
  <c r="R1541" i="1"/>
  <c r="R1540" i="1"/>
  <c r="R1539" i="1"/>
  <c r="R1538" i="1"/>
  <c r="R1537" i="1"/>
  <c r="R1536" i="1"/>
  <c r="R1535" i="1"/>
  <c r="R1534" i="1"/>
  <c r="R1533" i="1"/>
  <c r="R1532" i="1"/>
  <c r="R1531" i="1"/>
  <c r="R1530" i="1"/>
  <c r="R1529" i="1"/>
  <c r="R1528" i="1"/>
  <c r="R1527" i="1"/>
  <c r="R1526" i="1"/>
  <c r="R1525" i="1"/>
  <c r="R1524" i="1"/>
  <c r="R1523" i="1"/>
  <c r="R1522" i="1"/>
  <c r="R1521" i="1"/>
  <c r="R1520" i="1"/>
  <c r="R1519" i="1"/>
  <c r="R1518" i="1"/>
  <c r="R1517" i="1"/>
  <c r="R1516" i="1"/>
  <c r="R1515" i="1"/>
  <c r="R1514" i="1"/>
  <c r="R1513" i="1"/>
  <c r="R1512" i="1"/>
  <c r="R1511" i="1"/>
  <c r="R1510" i="1"/>
  <c r="R1509" i="1"/>
  <c r="R1508" i="1"/>
  <c r="R1507" i="1"/>
  <c r="R1506" i="1"/>
  <c r="R1505" i="1"/>
  <c r="R1504" i="1"/>
  <c r="R1503" i="1"/>
  <c r="R1502" i="1"/>
  <c r="R1501" i="1"/>
  <c r="R1500" i="1"/>
  <c r="R1499" i="1"/>
  <c r="R1498" i="1"/>
  <c r="R1497" i="1"/>
  <c r="R1496" i="1"/>
  <c r="R1495" i="1"/>
  <c r="R1494" i="1"/>
  <c r="R1493" i="1"/>
  <c r="R1492" i="1"/>
  <c r="R1491" i="1"/>
  <c r="R1490" i="1"/>
  <c r="R1489" i="1"/>
  <c r="R1488" i="1"/>
  <c r="R1487" i="1"/>
  <c r="R1486" i="1"/>
  <c r="R1485" i="1"/>
  <c r="R1484" i="1"/>
  <c r="R1483" i="1"/>
  <c r="R1482" i="1"/>
  <c r="R1481" i="1"/>
  <c r="R1480" i="1"/>
  <c r="R1479" i="1"/>
  <c r="R1478" i="1"/>
  <c r="R1477" i="1"/>
  <c r="R1476" i="1"/>
  <c r="R1475" i="1"/>
  <c r="R1474" i="1"/>
  <c r="R1473" i="1"/>
  <c r="R1472" i="1"/>
  <c r="R1471" i="1"/>
  <c r="R1470" i="1"/>
  <c r="R1469" i="1"/>
  <c r="R1468" i="1"/>
  <c r="R1467" i="1"/>
  <c r="R1466" i="1"/>
  <c r="R1465" i="1"/>
  <c r="R1464" i="1"/>
  <c r="R1463" i="1"/>
  <c r="R1462" i="1"/>
  <c r="R1461" i="1"/>
  <c r="R1460" i="1"/>
  <c r="R1459" i="1"/>
  <c r="R1458" i="1"/>
  <c r="R1457" i="1"/>
  <c r="R1456" i="1"/>
  <c r="R1455" i="1"/>
  <c r="R1454" i="1"/>
  <c r="R1453" i="1"/>
  <c r="R1452" i="1"/>
  <c r="R1451" i="1"/>
  <c r="R1450" i="1"/>
  <c r="R1449" i="1"/>
  <c r="R1448" i="1"/>
  <c r="R1447" i="1"/>
  <c r="R1446" i="1"/>
  <c r="R1445" i="1"/>
  <c r="R1444" i="1"/>
  <c r="R1443" i="1"/>
  <c r="R1442" i="1"/>
  <c r="R1441" i="1"/>
  <c r="R1440" i="1"/>
  <c r="R1439" i="1"/>
  <c r="R1438" i="1"/>
  <c r="R1437" i="1"/>
  <c r="R1436" i="1"/>
  <c r="R1435" i="1"/>
  <c r="R1434" i="1"/>
  <c r="R1433" i="1"/>
  <c r="R1432" i="1"/>
  <c r="R1431" i="1"/>
  <c r="R1430" i="1"/>
  <c r="R1429" i="1"/>
  <c r="R1428" i="1"/>
  <c r="R1427" i="1"/>
  <c r="R1426" i="1"/>
  <c r="R1425" i="1"/>
  <c r="R1424" i="1"/>
  <c r="R1423" i="1"/>
  <c r="R1422" i="1"/>
  <c r="R1421" i="1"/>
  <c r="R1420" i="1"/>
  <c r="R1419" i="1"/>
  <c r="R1418" i="1"/>
  <c r="R1417" i="1"/>
  <c r="R1416" i="1"/>
  <c r="R1415" i="1"/>
  <c r="R1414" i="1"/>
  <c r="R1413" i="1"/>
  <c r="R1412" i="1"/>
  <c r="R1411" i="1"/>
  <c r="R1410" i="1"/>
  <c r="R1409" i="1"/>
  <c r="R1408" i="1"/>
  <c r="R1407" i="1"/>
  <c r="R1406" i="1"/>
  <c r="R1405" i="1"/>
  <c r="R1404" i="1"/>
  <c r="R1403" i="1"/>
  <c r="R1402" i="1"/>
  <c r="R1401" i="1"/>
  <c r="R1400" i="1"/>
  <c r="R1399" i="1"/>
  <c r="R1398" i="1"/>
  <c r="R1397" i="1"/>
  <c r="R1396" i="1"/>
  <c r="R1395" i="1"/>
  <c r="R1394" i="1"/>
  <c r="R1393" i="1"/>
  <c r="R1392" i="1"/>
  <c r="R1391" i="1"/>
  <c r="R1390" i="1"/>
  <c r="R1389" i="1"/>
  <c r="R1388" i="1"/>
  <c r="R1387" i="1"/>
  <c r="R1386" i="1"/>
  <c r="R1385" i="1"/>
  <c r="R1384" i="1"/>
  <c r="R1383" i="1"/>
  <c r="R1382" i="1"/>
  <c r="R1381" i="1"/>
  <c r="R1380" i="1"/>
  <c r="R1379" i="1"/>
  <c r="R1378" i="1"/>
  <c r="R1377" i="1"/>
  <c r="R1376" i="1"/>
  <c r="R1375" i="1"/>
  <c r="R1374" i="1"/>
  <c r="R1373" i="1"/>
  <c r="R1372" i="1"/>
  <c r="R1371" i="1"/>
  <c r="R1370" i="1"/>
  <c r="R1369" i="1"/>
  <c r="R1368" i="1"/>
  <c r="R1367" i="1"/>
  <c r="R1366" i="1"/>
  <c r="R1365" i="1"/>
  <c r="R1364" i="1"/>
  <c r="R1363" i="1"/>
  <c r="R1362" i="1"/>
  <c r="R1361" i="1"/>
  <c r="R1360" i="1"/>
  <c r="R1359" i="1"/>
  <c r="R1358" i="1"/>
  <c r="R1357" i="1"/>
  <c r="R1356" i="1"/>
  <c r="R1355" i="1"/>
  <c r="R1354" i="1"/>
  <c r="R1353" i="1"/>
  <c r="R1352" i="1"/>
  <c r="R1351" i="1"/>
  <c r="R1350" i="1"/>
  <c r="R1349" i="1"/>
  <c r="R1348" i="1"/>
  <c r="R1347" i="1"/>
  <c r="R1346" i="1"/>
  <c r="R1345" i="1"/>
  <c r="R1344" i="1"/>
  <c r="R1343" i="1"/>
  <c r="R1342" i="1"/>
  <c r="R1341" i="1"/>
  <c r="R1340" i="1"/>
  <c r="R1339" i="1"/>
  <c r="R1338" i="1"/>
  <c r="R1337" i="1"/>
  <c r="R1336" i="1"/>
  <c r="R1335" i="1"/>
  <c r="R1334" i="1"/>
  <c r="R1333" i="1"/>
  <c r="R1332" i="1"/>
  <c r="R1331" i="1"/>
  <c r="R1330" i="1"/>
  <c r="R1329" i="1"/>
  <c r="R1328" i="1"/>
  <c r="R1327" i="1"/>
  <c r="R1326" i="1"/>
  <c r="R1325" i="1"/>
  <c r="R1324" i="1"/>
  <c r="R1323" i="1"/>
  <c r="R1322" i="1"/>
  <c r="R1321" i="1"/>
  <c r="R1320" i="1"/>
  <c r="R1319" i="1"/>
  <c r="R1318" i="1"/>
  <c r="R1317" i="1"/>
  <c r="R1316" i="1"/>
  <c r="R1315" i="1"/>
  <c r="R1314" i="1"/>
  <c r="R1313" i="1"/>
  <c r="R1312" i="1"/>
  <c r="R1311" i="1"/>
  <c r="R1310" i="1"/>
  <c r="R1309" i="1"/>
  <c r="R1308" i="1"/>
  <c r="R1307" i="1"/>
  <c r="R1306" i="1"/>
  <c r="R1305" i="1"/>
  <c r="R1304" i="1"/>
  <c r="R1303" i="1"/>
  <c r="R1302" i="1"/>
  <c r="R1301" i="1"/>
  <c r="R1300" i="1"/>
  <c r="R1299" i="1"/>
  <c r="R1298" i="1"/>
  <c r="R1297" i="1"/>
  <c r="R1296" i="1"/>
  <c r="R1295" i="1"/>
  <c r="R1294" i="1"/>
  <c r="R1293" i="1"/>
  <c r="R1292" i="1"/>
  <c r="R1291" i="1"/>
  <c r="R1290" i="1"/>
  <c r="R1289" i="1"/>
  <c r="R1288" i="1"/>
  <c r="R1287" i="1"/>
  <c r="R1286" i="1"/>
  <c r="R1285" i="1"/>
  <c r="R1284" i="1"/>
  <c r="R1283" i="1"/>
  <c r="R1282" i="1"/>
  <c r="R1281" i="1"/>
  <c r="R1280" i="1"/>
  <c r="R1279" i="1"/>
  <c r="R1278" i="1"/>
  <c r="R1277" i="1"/>
  <c r="R1276" i="1"/>
  <c r="R1275" i="1"/>
  <c r="R1274" i="1"/>
  <c r="R1273" i="1"/>
  <c r="R1272" i="1"/>
  <c r="R1271" i="1"/>
  <c r="R1270" i="1"/>
  <c r="R1269" i="1"/>
  <c r="R1268" i="1"/>
  <c r="R1267" i="1"/>
  <c r="R1266" i="1"/>
  <c r="R1265" i="1"/>
  <c r="R1264" i="1"/>
  <c r="R1263" i="1"/>
  <c r="R1262" i="1"/>
  <c r="R1261" i="1"/>
  <c r="R1260" i="1"/>
  <c r="R1259" i="1"/>
  <c r="R1258" i="1"/>
  <c r="R1257" i="1"/>
  <c r="R1256" i="1"/>
  <c r="R1255" i="1"/>
  <c r="R1254" i="1"/>
  <c r="R1253" i="1"/>
  <c r="R1252" i="1"/>
  <c r="R1251" i="1"/>
  <c r="R1250" i="1"/>
  <c r="R1249" i="1"/>
  <c r="R1248" i="1"/>
  <c r="R1247" i="1"/>
  <c r="R1246" i="1"/>
  <c r="R1245" i="1"/>
  <c r="R1244" i="1"/>
  <c r="R1243" i="1"/>
  <c r="R1242" i="1"/>
  <c r="R1241" i="1"/>
  <c r="R1240" i="1"/>
  <c r="R1239" i="1"/>
  <c r="R1238" i="1"/>
  <c r="R1237" i="1"/>
  <c r="R1236" i="1"/>
  <c r="R1235" i="1"/>
  <c r="R1234" i="1"/>
  <c r="R1233" i="1"/>
  <c r="R1232" i="1"/>
  <c r="R1231" i="1"/>
  <c r="R1230" i="1"/>
  <c r="R1229" i="1"/>
  <c r="R1228" i="1"/>
  <c r="R1227" i="1"/>
  <c r="R1226" i="1"/>
  <c r="R1225" i="1"/>
  <c r="R1224" i="1"/>
  <c r="R1223" i="1"/>
  <c r="R1222" i="1"/>
  <c r="R1221" i="1"/>
  <c r="R1220" i="1"/>
  <c r="R1219" i="1"/>
  <c r="R1218" i="1"/>
  <c r="R1217" i="1"/>
  <c r="R1216" i="1"/>
  <c r="R1215" i="1"/>
  <c r="R1214" i="1"/>
  <c r="R1213" i="1"/>
  <c r="R1212" i="1"/>
  <c r="R1211" i="1"/>
  <c r="R1210" i="1"/>
  <c r="R1209" i="1"/>
  <c r="R1208" i="1"/>
  <c r="R1207" i="1"/>
  <c r="R1206" i="1"/>
  <c r="R1205" i="1"/>
  <c r="R1204" i="1"/>
  <c r="R1203" i="1"/>
  <c r="R1202" i="1"/>
  <c r="R1201" i="1"/>
  <c r="R1200" i="1"/>
  <c r="R1199" i="1"/>
  <c r="R1198" i="1"/>
  <c r="R1197" i="1"/>
  <c r="R1196" i="1"/>
  <c r="R1195" i="1"/>
  <c r="R1194" i="1"/>
  <c r="R1193" i="1"/>
  <c r="R1192" i="1"/>
  <c r="R1191" i="1"/>
  <c r="R1190" i="1"/>
  <c r="R1189" i="1"/>
  <c r="R1188" i="1"/>
  <c r="R1187" i="1"/>
  <c r="R1186" i="1"/>
  <c r="R1185" i="1"/>
  <c r="R1184" i="1"/>
  <c r="R1183" i="1"/>
  <c r="R1182" i="1"/>
  <c r="R1181" i="1"/>
  <c r="R1180" i="1"/>
  <c r="R1179" i="1"/>
  <c r="R1178" i="1"/>
  <c r="R1177" i="1"/>
  <c r="R1176" i="1"/>
  <c r="R1175" i="1"/>
  <c r="R1174" i="1"/>
  <c r="R1173" i="1"/>
  <c r="R1172" i="1"/>
  <c r="R1171" i="1"/>
  <c r="R1170" i="1"/>
  <c r="R1169" i="1"/>
  <c r="R1168" i="1"/>
  <c r="R1167" i="1"/>
  <c r="R1166" i="1"/>
  <c r="R1165" i="1"/>
  <c r="R1164" i="1"/>
  <c r="R1163" i="1"/>
  <c r="R1162" i="1"/>
  <c r="R1161" i="1"/>
  <c r="R1160" i="1"/>
  <c r="R1159" i="1"/>
  <c r="R1158" i="1"/>
  <c r="R1157" i="1"/>
  <c r="R1156" i="1"/>
  <c r="R1155" i="1"/>
  <c r="R1154" i="1"/>
  <c r="R1153" i="1"/>
  <c r="R1152" i="1"/>
  <c r="R1151" i="1"/>
  <c r="R1150" i="1"/>
  <c r="R1149" i="1"/>
  <c r="R1148" i="1"/>
  <c r="R1147" i="1"/>
  <c r="R1146" i="1"/>
  <c r="R1145" i="1"/>
  <c r="R1144" i="1"/>
  <c r="R1143" i="1"/>
  <c r="R1142" i="1"/>
  <c r="R1141" i="1"/>
  <c r="R1140" i="1"/>
  <c r="R1139" i="1"/>
  <c r="R1138" i="1"/>
  <c r="R1137" i="1"/>
  <c r="R1136" i="1"/>
  <c r="R1135" i="1"/>
  <c r="R1134" i="1"/>
  <c r="R1133" i="1"/>
  <c r="R1132" i="1"/>
  <c r="R1131" i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R1115" i="1"/>
  <c r="R1114" i="1"/>
  <c r="R1113" i="1"/>
  <c r="R1112" i="1"/>
  <c r="R1111" i="1"/>
  <c r="R1110" i="1"/>
  <c r="R1109" i="1"/>
  <c r="R1108" i="1"/>
  <c r="R1107" i="1"/>
  <c r="R1106" i="1"/>
  <c r="R1105" i="1"/>
  <c r="R1104" i="1"/>
  <c r="R1103" i="1"/>
  <c r="R1102" i="1"/>
  <c r="R1101" i="1"/>
  <c r="R1100" i="1"/>
  <c r="R1099" i="1"/>
  <c r="R1098" i="1"/>
  <c r="R1097" i="1"/>
  <c r="R1096" i="1"/>
  <c r="R1095" i="1"/>
  <c r="R1094" i="1"/>
  <c r="R1093" i="1"/>
  <c r="R1092" i="1"/>
  <c r="R1091" i="1"/>
  <c r="R1090" i="1"/>
  <c r="R1089" i="1"/>
  <c r="R1088" i="1"/>
  <c r="R1087" i="1"/>
  <c r="R1086" i="1"/>
  <c r="R1085" i="1"/>
  <c r="R1084" i="1"/>
  <c r="R1083" i="1"/>
  <c r="R1082" i="1"/>
  <c r="R1081" i="1"/>
  <c r="R1080" i="1"/>
  <c r="R1079" i="1"/>
  <c r="R1078" i="1"/>
  <c r="R1077" i="1"/>
  <c r="R1076" i="1"/>
  <c r="R1075" i="1"/>
  <c r="R1074" i="1"/>
  <c r="R1073" i="1"/>
  <c r="R1072" i="1"/>
  <c r="R1071" i="1"/>
  <c r="R1070" i="1"/>
  <c r="R1069" i="1"/>
  <c r="R1068" i="1"/>
  <c r="R1067" i="1"/>
  <c r="R1066" i="1"/>
  <c r="R1065" i="1"/>
  <c r="R1064" i="1"/>
  <c r="R1063" i="1"/>
  <c r="R1062" i="1"/>
  <c r="R1061" i="1"/>
  <c r="R1060" i="1"/>
  <c r="R1059" i="1"/>
  <c r="R1058" i="1"/>
  <c r="R1057" i="1"/>
  <c r="R1056" i="1"/>
  <c r="R1055" i="1"/>
  <c r="R1054" i="1"/>
  <c r="R1053" i="1"/>
  <c r="R1052" i="1"/>
  <c r="R1051" i="1"/>
  <c r="R1050" i="1"/>
  <c r="R1049" i="1"/>
  <c r="R1048" i="1"/>
  <c r="R1047" i="1"/>
  <c r="R1046" i="1"/>
  <c r="R1045" i="1"/>
  <c r="R1044" i="1"/>
  <c r="R1043" i="1"/>
  <c r="R1042" i="1"/>
  <c r="R1041" i="1"/>
  <c r="R1040" i="1"/>
  <c r="R1039" i="1"/>
  <c r="R1038" i="1"/>
  <c r="R1037" i="1"/>
  <c r="R1036" i="1"/>
  <c r="R1035" i="1"/>
  <c r="R1034" i="1"/>
  <c r="R1033" i="1"/>
  <c r="R1032" i="1"/>
  <c r="R1031" i="1"/>
  <c r="R1030" i="1"/>
  <c r="R1029" i="1"/>
  <c r="R1028" i="1"/>
  <c r="R1027" i="1"/>
  <c r="R1026" i="1"/>
  <c r="R1025" i="1"/>
  <c r="R1024" i="1"/>
  <c r="R1023" i="1"/>
  <c r="R1022" i="1"/>
  <c r="R1021" i="1"/>
  <c r="R1020" i="1"/>
  <c r="R1019" i="1"/>
  <c r="R1018" i="1"/>
  <c r="R1017" i="1"/>
  <c r="R1016" i="1"/>
  <c r="R1015" i="1"/>
  <c r="R1014" i="1"/>
  <c r="R1013" i="1"/>
  <c r="R1012" i="1"/>
  <c r="R1011" i="1"/>
  <c r="R1010" i="1"/>
  <c r="R1009" i="1"/>
  <c r="R1008" i="1"/>
  <c r="R1007" i="1"/>
  <c r="R1006" i="1"/>
  <c r="R1005" i="1"/>
  <c r="R1004" i="1"/>
  <c r="R1003" i="1"/>
  <c r="R1002" i="1"/>
  <c r="R1001" i="1"/>
  <c r="R1000" i="1"/>
  <c r="R999" i="1"/>
  <c r="R998" i="1"/>
  <c r="R997" i="1"/>
  <c r="R996" i="1"/>
  <c r="R995" i="1"/>
  <c r="R994" i="1"/>
  <c r="R993" i="1"/>
  <c r="R992" i="1"/>
  <c r="R991" i="1"/>
  <c r="R990" i="1"/>
  <c r="R989" i="1"/>
  <c r="R988" i="1"/>
  <c r="R987" i="1"/>
  <c r="R986" i="1"/>
  <c r="R985" i="1"/>
  <c r="R984" i="1"/>
  <c r="R983" i="1"/>
  <c r="R982" i="1"/>
  <c r="R981" i="1"/>
  <c r="R980" i="1"/>
  <c r="R979" i="1"/>
  <c r="R978" i="1"/>
  <c r="R977" i="1"/>
  <c r="R976" i="1"/>
  <c r="R975" i="1"/>
  <c r="R974" i="1"/>
  <c r="R973" i="1"/>
  <c r="R972" i="1"/>
  <c r="R971" i="1"/>
  <c r="R970" i="1"/>
  <c r="R969" i="1"/>
  <c r="R968" i="1"/>
  <c r="R967" i="1"/>
  <c r="R966" i="1"/>
  <c r="R965" i="1"/>
  <c r="R964" i="1"/>
  <c r="R963" i="1"/>
  <c r="R962" i="1"/>
  <c r="R961" i="1"/>
  <c r="R960" i="1"/>
  <c r="R959" i="1"/>
  <c r="R958" i="1"/>
  <c r="R957" i="1"/>
  <c r="R956" i="1"/>
  <c r="R955" i="1"/>
  <c r="R954" i="1"/>
  <c r="R953" i="1"/>
  <c r="R952" i="1"/>
  <c r="R951" i="1"/>
  <c r="R950" i="1"/>
  <c r="R949" i="1"/>
  <c r="R948" i="1"/>
  <c r="R947" i="1"/>
  <c r="R946" i="1"/>
  <c r="R945" i="1"/>
  <c r="R944" i="1"/>
  <c r="R943" i="1"/>
  <c r="R942" i="1"/>
  <c r="R941" i="1"/>
  <c r="R940" i="1"/>
  <c r="R939" i="1"/>
  <c r="R938" i="1"/>
  <c r="R937" i="1"/>
  <c r="R936" i="1"/>
  <c r="R935" i="1"/>
  <c r="R934" i="1"/>
  <c r="R933" i="1"/>
  <c r="R932" i="1"/>
  <c r="R931" i="1"/>
  <c r="R930" i="1"/>
  <c r="R929" i="1"/>
  <c r="R928" i="1"/>
  <c r="R927" i="1"/>
  <c r="R926" i="1"/>
  <c r="R925" i="1"/>
  <c r="R924" i="1"/>
  <c r="R923" i="1"/>
  <c r="R922" i="1"/>
  <c r="R921" i="1"/>
  <c r="R920" i="1"/>
  <c r="R919" i="1"/>
  <c r="R918" i="1"/>
  <c r="R917" i="1"/>
  <c r="R916" i="1"/>
  <c r="R915" i="1"/>
  <c r="R914" i="1"/>
  <c r="R913" i="1"/>
  <c r="R912" i="1"/>
  <c r="R911" i="1"/>
  <c r="R910" i="1"/>
  <c r="R909" i="1"/>
  <c r="R908" i="1"/>
  <c r="R907" i="1"/>
  <c r="R906" i="1"/>
  <c r="R905" i="1"/>
  <c r="R904" i="1"/>
  <c r="R903" i="1"/>
  <c r="R902" i="1"/>
  <c r="R901" i="1"/>
  <c r="R900" i="1"/>
  <c r="R899" i="1"/>
  <c r="R898" i="1"/>
  <c r="R897" i="1"/>
  <c r="R896" i="1"/>
  <c r="R895" i="1"/>
  <c r="R894" i="1"/>
  <c r="R893" i="1"/>
  <c r="R892" i="1"/>
  <c r="R891" i="1"/>
  <c r="R890" i="1"/>
  <c r="R889" i="1"/>
  <c r="R888" i="1"/>
  <c r="R887" i="1"/>
  <c r="R886" i="1"/>
  <c r="R885" i="1"/>
  <c r="R884" i="1"/>
  <c r="R883" i="1"/>
  <c r="R882" i="1"/>
  <c r="R881" i="1"/>
  <c r="R880" i="1"/>
  <c r="R879" i="1"/>
  <c r="R878" i="1"/>
  <c r="R877" i="1"/>
  <c r="R876" i="1"/>
  <c r="R875" i="1"/>
  <c r="R874" i="1"/>
  <c r="R873" i="1"/>
  <c r="R872" i="1"/>
  <c r="R871" i="1"/>
  <c r="R870" i="1"/>
  <c r="R869" i="1"/>
  <c r="R868" i="1"/>
  <c r="R867" i="1"/>
  <c r="R866" i="1"/>
  <c r="R865" i="1"/>
  <c r="R864" i="1"/>
  <c r="R863" i="1"/>
  <c r="R862" i="1"/>
  <c r="R861" i="1"/>
  <c r="R860" i="1"/>
  <c r="R859" i="1"/>
  <c r="R858" i="1"/>
  <c r="R857" i="1"/>
  <c r="R856" i="1"/>
  <c r="R855" i="1"/>
  <c r="R854" i="1"/>
  <c r="R853" i="1"/>
  <c r="R852" i="1"/>
  <c r="R851" i="1"/>
  <c r="R850" i="1"/>
  <c r="R849" i="1"/>
  <c r="R848" i="1"/>
  <c r="R847" i="1"/>
  <c r="R846" i="1"/>
  <c r="R845" i="1"/>
  <c r="R844" i="1"/>
  <c r="R843" i="1"/>
  <c r="R842" i="1"/>
  <c r="R841" i="1"/>
  <c r="R840" i="1"/>
  <c r="R839" i="1"/>
  <c r="R838" i="1"/>
  <c r="R837" i="1"/>
  <c r="R836" i="1"/>
  <c r="R835" i="1"/>
  <c r="R834" i="1"/>
  <c r="R833" i="1"/>
  <c r="R832" i="1"/>
  <c r="R831" i="1"/>
  <c r="R830" i="1"/>
  <c r="R829" i="1"/>
  <c r="R828" i="1"/>
  <c r="R827" i="1"/>
  <c r="R826" i="1"/>
  <c r="R825" i="1"/>
  <c r="R824" i="1"/>
  <c r="R823" i="1"/>
  <c r="R822" i="1"/>
  <c r="R821" i="1"/>
  <c r="R820" i="1"/>
  <c r="R819" i="1"/>
  <c r="R818" i="1"/>
  <c r="R817" i="1"/>
  <c r="R816" i="1"/>
  <c r="R815" i="1"/>
  <c r="R814" i="1"/>
  <c r="R813" i="1"/>
  <c r="R812" i="1"/>
  <c r="R811" i="1"/>
  <c r="R810" i="1"/>
  <c r="R809" i="1"/>
  <c r="R808" i="1"/>
  <c r="R807" i="1"/>
  <c r="R806" i="1"/>
  <c r="R805" i="1"/>
  <c r="R804" i="1"/>
  <c r="R803" i="1"/>
  <c r="R802" i="1"/>
  <c r="R801" i="1"/>
  <c r="R800" i="1"/>
  <c r="R799" i="1"/>
  <c r="R798" i="1"/>
  <c r="R797" i="1"/>
  <c r="R796" i="1"/>
  <c r="R795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773" i="1"/>
  <c r="R772" i="1"/>
  <c r="R771" i="1"/>
  <c r="R770" i="1"/>
  <c r="R769" i="1"/>
  <c r="R768" i="1"/>
  <c r="R767" i="1"/>
  <c r="R766" i="1"/>
  <c r="R765" i="1"/>
  <c r="R764" i="1"/>
  <c r="R763" i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R741" i="1"/>
  <c r="R740" i="1"/>
  <c r="R739" i="1"/>
  <c r="R738" i="1"/>
  <c r="R737" i="1"/>
  <c r="R736" i="1"/>
  <c r="R735" i="1"/>
  <c r="R734" i="1"/>
  <c r="R733" i="1"/>
  <c r="R732" i="1"/>
  <c r="R731" i="1"/>
  <c r="R730" i="1"/>
  <c r="R729" i="1"/>
  <c r="R728" i="1"/>
  <c r="R727" i="1"/>
  <c r="R726" i="1"/>
  <c r="R725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R681" i="1"/>
  <c r="R680" i="1"/>
  <c r="R679" i="1"/>
  <c r="R678" i="1"/>
  <c r="R677" i="1"/>
  <c r="R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6" i="1"/>
  <c r="R13" i="1"/>
  <c r="AI9" i="1"/>
  <c r="O10008" i="1"/>
  <c r="O10007" i="1"/>
  <c r="O10006" i="1"/>
  <c r="O10005" i="1"/>
  <c r="O10004" i="1"/>
  <c r="O10003" i="1"/>
  <c r="O10002" i="1"/>
  <c r="O10001" i="1"/>
  <c r="O10000" i="1"/>
  <c r="O9999" i="1"/>
  <c r="O9998" i="1"/>
  <c r="O9997" i="1"/>
  <c r="O9996" i="1"/>
  <c r="O9995" i="1"/>
  <c r="O9994" i="1"/>
  <c r="O9993" i="1"/>
  <c r="O9992" i="1"/>
  <c r="O9991" i="1"/>
  <c r="O9990" i="1"/>
  <c r="O9989" i="1"/>
  <c r="O9988" i="1"/>
  <c r="O9987" i="1"/>
  <c r="O9986" i="1"/>
  <c r="O9985" i="1"/>
  <c r="O9984" i="1"/>
  <c r="O9983" i="1"/>
  <c r="O9982" i="1"/>
  <c r="O9981" i="1"/>
  <c r="O9980" i="1"/>
  <c r="O9979" i="1"/>
  <c r="O9978" i="1"/>
  <c r="O9977" i="1"/>
  <c r="O9976" i="1"/>
  <c r="O9975" i="1"/>
  <c r="O9974" i="1"/>
  <c r="O9973" i="1"/>
  <c r="O9972" i="1"/>
  <c r="O9971" i="1"/>
  <c r="O9970" i="1"/>
  <c r="O9969" i="1"/>
  <c r="O9968" i="1"/>
  <c r="O9967" i="1"/>
  <c r="O9966" i="1"/>
  <c r="O9965" i="1"/>
  <c r="O9964" i="1"/>
  <c r="O9963" i="1"/>
  <c r="O9962" i="1"/>
  <c r="O9961" i="1"/>
  <c r="O9960" i="1"/>
  <c r="O9959" i="1"/>
  <c r="O9958" i="1"/>
  <c r="O9957" i="1"/>
  <c r="O9956" i="1"/>
  <c r="O9955" i="1"/>
  <c r="O9954" i="1"/>
  <c r="O9953" i="1"/>
  <c r="O9952" i="1"/>
  <c r="O9951" i="1"/>
  <c r="O9950" i="1"/>
  <c r="O9949" i="1"/>
  <c r="O9948" i="1"/>
  <c r="O9947" i="1"/>
  <c r="O9946" i="1"/>
  <c r="O9945" i="1"/>
  <c r="O9944" i="1"/>
  <c r="O9943" i="1"/>
  <c r="O9942" i="1"/>
  <c r="O9941" i="1"/>
  <c r="O9940" i="1"/>
  <c r="O9939" i="1"/>
  <c r="O9938" i="1"/>
  <c r="O9937" i="1"/>
  <c r="O9936" i="1"/>
  <c r="O9935" i="1"/>
  <c r="O9934" i="1"/>
  <c r="O9933" i="1"/>
  <c r="O9932" i="1"/>
  <c r="O9931" i="1"/>
  <c r="O9930" i="1"/>
  <c r="O9929" i="1"/>
  <c r="O9928" i="1"/>
  <c r="O9927" i="1"/>
  <c r="O9926" i="1"/>
  <c r="O9925" i="1"/>
  <c r="O9924" i="1"/>
  <c r="O9923" i="1"/>
  <c r="O9922" i="1"/>
  <c r="O9921" i="1"/>
  <c r="O9920" i="1"/>
  <c r="O9919" i="1"/>
  <c r="O9918" i="1"/>
  <c r="O9917" i="1"/>
  <c r="O9916" i="1"/>
  <c r="O9915" i="1"/>
  <c r="O9914" i="1"/>
  <c r="O9913" i="1"/>
  <c r="O9912" i="1"/>
  <c r="O9911" i="1"/>
  <c r="O9910" i="1"/>
  <c r="O9909" i="1"/>
  <c r="O9908" i="1"/>
  <c r="O9907" i="1"/>
  <c r="O9906" i="1"/>
  <c r="O9905" i="1"/>
  <c r="O9904" i="1"/>
  <c r="O9903" i="1"/>
  <c r="O9902" i="1"/>
  <c r="O9901" i="1"/>
  <c r="O9900" i="1"/>
  <c r="O9899" i="1"/>
  <c r="O9898" i="1"/>
  <c r="O9897" i="1"/>
  <c r="O9896" i="1"/>
  <c r="O9895" i="1"/>
  <c r="O9894" i="1"/>
  <c r="O9893" i="1"/>
  <c r="O9892" i="1"/>
  <c r="O9891" i="1"/>
  <c r="O9890" i="1"/>
  <c r="O9889" i="1"/>
  <c r="O9888" i="1"/>
  <c r="O9887" i="1"/>
  <c r="O9886" i="1"/>
  <c r="O9885" i="1"/>
  <c r="O9884" i="1"/>
  <c r="O9883" i="1"/>
  <c r="O9882" i="1"/>
  <c r="O9881" i="1"/>
  <c r="O9880" i="1"/>
  <c r="O9879" i="1"/>
  <c r="O9878" i="1"/>
  <c r="O9877" i="1"/>
  <c r="O9876" i="1"/>
  <c r="O9875" i="1"/>
  <c r="O9874" i="1"/>
  <c r="O9873" i="1"/>
  <c r="O9872" i="1"/>
  <c r="O9871" i="1"/>
  <c r="O9870" i="1"/>
  <c r="O9869" i="1"/>
  <c r="O9868" i="1"/>
  <c r="O9867" i="1"/>
  <c r="O9866" i="1"/>
  <c r="O9865" i="1"/>
  <c r="O9864" i="1"/>
  <c r="O9863" i="1"/>
  <c r="O9862" i="1"/>
  <c r="O9861" i="1"/>
  <c r="O9860" i="1"/>
  <c r="O9859" i="1"/>
  <c r="O9858" i="1"/>
  <c r="O9857" i="1"/>
  <c r="O9856" i="1"/>
  <c r="O9855" i="1"/>
  <c r="O9854" i="1"/>
  <c r="O9853" i="1"/>
  <c r="O9852" i="1"/>
  <c r="O9851" i="1"/>
  <c r="O9850" i="1"/>
  <c r="O9849" i="1"/>
  <c r="O9848" i="1"/>
  <c r="O9847" i="1"/>
  <c r="O9846" i="1"/>
  <c r="O9845" i="1"/>
  <c r="O9844" i="1"/>
  <c r="O9843" i="1"/>
  <c r="O9842" i="1"/>
  <c r="O9841" i="1"/>
  <c r="O9840" i="1"/>
  <c r="O9839" i="1"/>
  <c r="O9838" i="1"/>
  <c r="O9837" i="1"/>
  <c r="O9836" i="1"/>
  <c r="O9835" i="1"/>
  <c r="O9834" i="1"/>
  <c r="O9833" i="1"/>
  <c r="O9832" i="1"/>
  <c r="O9831" i="1"/>
  <c r="O9830" i="1"/>
  <c r="O9829" i="1"/>
  <c r="O9828" i="1"/>
  <c r="O9827" i="1"/>
  <c r="O9826" i="1"/>
  <c r="O9825" i="1"/>
  <c r="O9824" i="1"/>
  <c r="O9823" i="1"/>
  <c r="O9822" i="1"/>
  <c r="O9821" i="1"/>
  <c r="O9820" i="1"/>
  <c r="O9819" i="1"/>
  <c r="O9818" i="1"/>
  <c r="O9817" i="1"/>
  <c r="O9816" i="1"/>
  <c r="O9815" i="1"/>
  <c r="O9814" i="1"/>
  <c r="O9813" i="1"/>
  <c r="O9812" i="1"/>
  <c r="O9811" i="1"/>
  <c r="O9810" i="1"/>
  <c r="O9809" i="1"/>
  <c r="O9808" i="1"/>
  <c r="O9807" i="1"/>
  <c r="O9806" i="1"/>
  <c r="O9805" i="1"/>
  <c r="O9804" i="1"/>
  <c r="O9803" i="1"/>
  <c r="O9802" i="1"/>
  <c r="O9801" i="1"/>
  <c r="O9800" i="1"/>
  <c r="O9799" i="1"/>
  <c r="O9798" i="1"/>
  <c r="O9797" i="1"/>
  <c r="O9796" i="1"/>
  <c r="O9795" i="1"/>
  <c r="O9794" i="1"/>
  <c r="O9793" i="1"/>
  <c r="O9792" i="1"/>
  <c r="O9791" i="1"/>
  <c r="O9790" i="1"/>
  <c r="O9789" i="1"/>
  <c r="O9788" i="1"/>
  <c r="O9787" i="1"/>
  <c r="O9786" i="1"/>
  <c r="O9785" i="1"/>
  <c r="O9784" i="1"/>
  <c r="O9783" i="1"/>
  <c r="O9782" i="1"/>
  <c r="O9781" i="1"/>
  <c r="O9780" i="1"/>
  <c r="O9779" i="1"/>
  <c r="O9778" i="1"/>
  <c r="O9777" i="1"/>
  <c r="O9776" i="1"/>
  <c r="O9775" i="1"/>
  <c r="O9774" i="1"/>
  <c r="O9773" i="1"/>
  <c r="O9772" i="1"/>
  <c r="O9771" i="1"/>
  <c r="O9770" i="1"/>
  <c r="O9769" i="1"/>
  <c r="O9768" i="1"/>
  <c r="O9767" i="1"/>
  <c r="O9766" i="1"/>
  <c r="O9765" i="1"/>
  <c r="O9764" i="1"/>
  <c r="O9763" i="1"/>
  <c r="O9762" i="1"/>
  <c r="O9761" i="1"/>
  <c r="O9760" i="1"/>
  <c r="O9759" i="1"/>
  <c r="O9758" i="1"/>
  <c r="O9757" i="1"/>
  <c r="O9756" i="1"/>
  <c r="O9755" i="1"/>
  <c r="O9754" i="1"/>
  <c r="O9753" i="1"/>
  <c r="O9752" i="1"/>
  <c r="O9751" i="1"/>
  <c r="O9750" i="1"/>
  <c r="O9749" i="1"/>
  <c r="O9748" i="1"/>
  <c r="O9747" i="1"/>
  <c r="O9746" i="1"/>
  <c r="O9745" i="1"/>
  <c r="O9744" i="1"/>
  <c r="O9743" i="1"/>
  <c r="O9742" i="1"/>
  <c r="O9741" i="1"/>
  <c r="O9740" i="1"/>
  <c r="O9739" i="1"/>
  <c r="O9738" i="1"/>
  <c r="O9737" i="1"/>
  <c r="O9736" i="1"/>
  <c r="O9735" i="1"/>
  <c r="O9734" i="1"/>
  <c r="O9733" i="1"/>
  <c r="O9732" i="1"/>
  <c r="O9731" i="1"/>
  <c r="O9730" i="1"/>
  <c r="O9729" i="1"/>
  <c r="O9728" i="1"/>
  <c r="O9727" i="1"/>
  <c r="O9726" i="1"/>
  <c r="O9725" i="1"/>
  <c r="O9724" i="1"/>
  <c r="O9723" i="1"/>
  <c r="O9722" i="1"/>
  <c r="O9721" i="1"/>
  <c r="O9720" i="1"/>
  <c r="O9719" i="1"/>
  <c r="O9718" i="1"/>
  <c r="O9717" i="1"/>
  <c r="O9716" i="1"/>
  <c r="O9715" i="1"/>
  <c r="O9714" i="1"/>
  <c r="O9713" i="1"/>
  <c r="O9712" i="1"/>
  <c r="O9711" i="1"/>
  <c r="O9710" i="1"/>
  <c r="O9709" i="1"/>
  <c r="O9708" i="1"/>
  <c r="O9707" i="1"/>
  <c r="O9706" i="1"/>
  <c r="O9705" i="1"/>
  <c r="O9704" i="1"/>
  <c r="O9703" i="1"/>
  <c r="O9702" i="1"/>
  <c r="O9701" i="1"/>
  <c r="O9700" i="1"/>
  <c r="O9699" i="1"/>
  <c r="O9698" i="1"/>
  <c r="O9697" i="1"/>
  <c r="O9696" i="1"/>
  <c r="O9695" i="1"/>
  <c r="O9694" i="1"/>
  <c r="O9693" i="1"/>
  <c r="O9692" i="1"/>
  <c r="O9691" i="1"/>
  <c r="O9690" i="1"/>
  <c r="O9689" i="1"/>
  <c r="O9688" i="1"/>
  <c r="O9687" i="1"/>
  <c r="O9686" i="1"/>
  <c r="O9685" i="1"/>
  <c r="O9684" i="1"/>
  <c r="O9683" i="1"/>
  <c r="O9682" i="1"/>
  <c r="O9681" i="1"/>
  <c r="O9680" i="1"/>
  <c r="O9679" i="1"/>
  <c r="O9678" i="1"/>
  <c r="O9677" i="1"/>
  <c r="O9676" i="1"/>
  <c r="O9675" i="1"/>
  <c r="O9674" i="1"/>
  <c r="O9673" i="1"/>
  <c r="O9672" i="1"/>
  <c r="O9671" i="1"/>
  <c r="O9670" i="1"/>
  <c r="O9669" i="1"/>
  <c r="O9668" i="1"/>
  <c r="O9667" i="1"/>
  <c r="O9666" i="1"/>
  <c r="O9665" i="1"/>
  <c r="O9664" i="1"/>
  <c r="O9663" i="1"/>
  <c r="O9662" i="1"/>
  <c r="O9661" i="1"/>
  <c r="O9660" i="1"/>
  <c r="O9659" i="1"/>
  <c r="O9658" i="1"/>
  <c r="O9657" i="1"/>
  <c r="O9656" i="1"/>
  <c r="O9655" i="1"/>
  <c r="O9654" i="1"/>
  <c r="O9653" i="1"/>
  <c r="O9652" i="1"/>
  <c r="O9651" i="1"/>
  <c r="O9650" i="1"/>
  <c r="O9649" i="1"/>
  <c r="O9648" i="1"/>
  <c r="O9647" i="1"/>
  <c r="O9646" i="1"/>
  <c r="O9645" i="1"/>
  <c r="O9644" i="1"/>
  <c r="O9643" i="1"/>
  <c r="O9642" i="1"/>
  <c r="O9641" i="1"/>
  <c r="O9640" i="1"/>
  <c r="O9639" i="1"/>
  <c r="O9638" i="1"/>
  <c r="O9637" i="1"/>
  <c r="O9636" i="1"/>
  <c r="O9635" i="1"/>
  <c r="O9634" i="1"/>
  <c r="O9633" i="1"/>
  <c r="O9632" i="1"/>
  <c r="O9631" i="1"/>
  <c r="O9630" i="1"/>
  <c r="O9629" i="1"/>
  <c r="O9628" i="1"/>
  <c r="O9627" i="1"/>
  <c r="O9626" i="1"/>
  <c r="O9625" i="1"/>
  <c r="O9624" i="1"/>
  <c r="O9623" i="1"/>
  <c r="O9622" i="1"/>
  <c r="O9621" i="1"/>
  <c r="O9620" i="1"/>
  <c r="O9619" i="1"/>
  <c r="O9618" i="1"/>
  <c r="O9617" i="1"/>
  <c r="O9616" i="1"/>
  <c r="O9615" i="1"/>
  <c r="O9614" i="1"/>
  <c r="O9613" i="1"/>
  <c r="O9612" i="1"/>
  <c r="O9611" i="1"/>
  <c r="O9610" i="1"/>
  <c r="O9609" i="1"/>
  <c r="O9608" i="1"/>
  <c r="O9607" i="1"/>
  <c r="O9606" i="1"/>
  <c r="O9605" i="1"/>
  <c r="O9604" i="1"/>
  <c r="O9603" i="1"/>
  <c r="O9602" i="1"/>
  <c r="O9601" i="1"/>
  <c r="O9600" i="1"/>
  <c r="O9599" i="1"/>
  <c r="O9598" i="1"/>
  <c r="O9597" i="1"/>
  <c r="O9596" i="1"/>
  <c r="O9595" i="1"/>
  <c r="O9594" i="1"/>
  <c r="O9593" i="1"/>
  <c r="O9592" i="1"/>
  <c r="O9591" i="1"/>
  <c r="O9590" i="1"/>
  <c r="O9589" i="1"/>
  <c r="O9588" i="1"/>
  <c r="O9587" i="1"/>
  <c r="O9586" i="1"/>
  <c r="O9585" i="1"/>
  <c r="O9584" i="1"/>
  <c r="O9583" i="1"/>
  <c r="O9582" i="1"/>
  <c r="O9581" i="1"/>
  <c r="O9580" i="1"/>
  <c r="O9579" i="1"/>
  <c r="O9578" i="1"/>
  <c r="O9577" i="1"/>
  <c r="O9576" i="1"/>
  <c r="O9575" i="1"/>
  <c r="O9574" i="1"/>
  <c r="O9573" i="1"/>
  <c r="O9572" i="1"/>
  <c r="O9571" i="1"/>
  <c r="O9570" i="1"/>
  <c r="O9569" i="1"/>
  <c r="O9568" i="1"/>
  <c r="O9567" i="1"/>
  <c r="O9566" i="1"/>
  <c r="O9565" i="1"/>
  <c r="O9564" i="1"/>
  <c r="O9563" i="1"/>
  <c r="O9562" i="1"/>
  <c r="O9561" i="1"/>
  <c r="O9560" i="1"/>
  <c r="O9559" i="1"/>
  <c r="O9558" i="1"/>
  <c r="O9557" i="1"/>
  <c r="O9556" i="1"/>
  <c r="O9555" i="1"/>
  <c r="O9554" i="1"/>
  <c r="O9553" i="1"/>
  <c r="O9552" i="1"/>
  <c r="O9551" i="1"/>
  <c r="O9550" i="1"/>
  <c r="O9549" i="1"/>
  <c r="O9548" i="1"/>
  <c r="O9547" i="1"/>
  <c r="O9546" i="1"/>
  <c r="O9545" i="1"/>
  <c r="O9544" i="1"/>
  <c r="O9543" i="1"/>
  <c r="O9542" i="1"/>
  <c r="O9541" i="1"/>
  <c r="O9540" i="1"/>
  <c r="O9539" i="1"/>
  <c r="O9538" i="1"/>
  <c r="O9537" i="1"/>
  <c r="O9536" i="1"/>
  <c r="O9535" i="1"/>
  <c r="O9534" i="1"/>
  <c r="O9533" i="1"/>
  <c r="O9532" i="1"/>
  <c r="O9531" i="1"/>
  <c r="O9530" i="1"/>
  <c r="O9529" i="1"/>
  <c r="O9528" i="1"/>
  <c r="O9527" i="1"/>
  <c r="O9526" i="1"/>
  <c r="O9525" i="1"/>
  <c r="O9524" i="1"/>
  <c r="O9523" i="1"/>
  <c r="O9522" i="1"/>
  <c r="O9521" i="1"/>
  <c r="O9520" i="1"/>
  <c r="O9519" i="1"/>
  <c r="O9518" i="1"/>
  <c r="O9517" i="1"/>
  <c r="O9516" i="1"/>
  <c r="O9515" i="1"/>
  <c r="O9514" i="1"/>
  <c r="O9513" i="1"/>
  <c r="O9512" i="1"/>
  <c r="O9511" i="1"/>
  <c r="O9510" i="1"/>
  <c r="O9509" i="1"/>
  <c r="O9508" i="1"/>
  <c r="O9507" i="1"/>
  <c r="O9506" i="1"/>
  <c r="O9505" i="1"/>
  <c r="O9504" i="1"/>
  <c r="O9503" i="1"/>
  <c r="O9502" i="1"/>
  <c r="O9501" i="1"/>
  <c r="O9500" i="1"/>
  <c r="O9499" i="1"/>
  <c r="O9498" i="1"/>
  <c r="O9497" i="1"/>
  <c r="O9496" i="1"/>
  <c r="O9495" i="1"/>
  <c r="O9494" i="1"/>
  <c r="O9493" i="1"/>
  <c r="O9492" i="1"/>
  <c r="O9491" i="1"/>
  <c r="O9490" i="1"/>
  <c r="O9489" i="1"/>
  <c r="O9488" i="1"/>
  <c r="O9487" i="1"/>
  <c r="O9486" i="1"/>
  <c r="O9485" i="1"/>
  <c r="O9484" i="1"/>
  <c r="O9483" i="1"/>
  <c r="O9482" i="1"/>
  <c r="O9481" i="1"/>
  <c r="O9480" i="1"/>
  <c r="O9479" i="1"/>
  <c r="O9478" i="1"/>
  <c r="O9477" i="1"/>
  <c r="O9476" i="1"/>
  <c r="O9475" i="1"/>
  <c r="O9474" i="1"/>
  <c r="O9473" i="1"/>
  <c r="O9472" i="1"/>
  <c r="O9471" i="1"/>
  <c r="O9470" i="1"/>
  <c r="O9469" i="1"/>
  <c r="O9468" i="1"/>
  <c r="O9467" i="1"/>
  <c r="O9466" i="1"/>
  <c r="O9465" i="1"/>
  <c r="O9464" i="1"/>
  <c r="O9463" i="1"/>
  <c r="O9462" i="1"/>
  <c r="O9461" i="1"/>
  <c r="O9460" i="1"/>
  <c r="O9459" i="1"/>
  <c r="O9458" i="1"/>
  <c r="O9457" i="1"/>
  <c r="O9456" i="1"/>
  <c r="O9455" i="1"/>
  <c r="O9454" i="1"/>
  <c r="O9453" i="1"/>
  <c r="O9452" i="1"/>
  <c r="O9451" i="1"/>
  <c r="O9450" i="1"/>
  <c r="O9449" i="1"/>
  <c r="O9448" i="1"/>
  <c r="O9447" i="1"/>
  <c r="O9446" i="1"/>
  <c r="O9445" i="1"/>
  <c r="O9444" i="1"/>
  <c r="O9443" i="1"/>
  <c r="O9442" i="1"/>
  <c r="O9441" i="1"/>
  <c r="O9440" i="1"/>
  <c r="O9439" i="1"/>
  <c r="O9438" i="1"/>
  <c r="O9437" i="1"/>
  <c r="O9436" i="1"/>
  <c r="O9435" i="1"/>
  <c r="O9434" i="1"/>
  <c r="O9433" i="1"/>
  <c r="O9432" i="1"/>
  <c r="O9431" i="1"/>
  <c r="O9430" i="1"/>
  <c r="O9429" i="1"/>
  <c r="O9428" i="1"/>
  <c r="O9427" i="1"/>
  <c r="O9426" i="1"/>
  <c r="O9425" i="1"/>
  <c r="O9424" i="1"/>
  <c r="O9423" i="1"/>
  <c r="O9422" i="1"/>
  <c r="O9421" i="1"/>
  <c r="O9420" i="1"/>
  <c r="O9419" i="1"/>
  <c r="O9418" i="1"/>
  <c r="O9417" i="1"/>
  <c r="O9416" i="1"/>
  <c r="O9415" i="1"/>
  <c r="O9414" i="1"/>
  <c r="O9413" i="1"/>
  <c r="O9412" i="1"/>
  <c r="O9411" i="1"/>
  <c r="O9410" i="1"/>
  <c r="O9409" i="1"/>
  <c r="O9408" i="1"/>
  <c r="O9407" i="1"/>
  <c r="O9406" i="1"/>
  <c r="O9405" i="1"/>
  <c r="O9404" i="1"/>
  <c r="O9403" i="1"/>
  <c r="O9402" i="1"/>
  <c r="O9401" i="1"/>
  <c r="O9400" i="1"/>
  <c r="O9399" i="1"/>
  <c r="O9398" i="1"/>
  <c r="O9397" i="1"/>
  <c r="O9396" i="1"/>
  <c r="O9395" i="1"/>
  <c r="O9394" i="1"/>
  <c r="O9393" i="1"/>
  <c r="O9392" i="1"/>
  <c r="O9391" i="1"/>
  <c r="O9390" i="1"/>
  <c r="O9389" i="1"/>
  <c r="O9388" i="1"/>
  <c r="O9387" i="1"/>
  <c r="O9386" i="1"/>
  <c r="O9385" i="1"/>
  <c r="O9384" i="1"/>
  <c r="O9383" i="1"/>
  <c r="O9382" i="1"/>
  <c r="O9381" i="1"/>
  <c r="O9380" i="1"/>
  <c r="O9379" i="1"/>
  <c r="O9378" i="1"/>
  <c r="O9377" i="1"/>
  <c r="O9376" i="1"/>
  <c r="O9375" i="1"/>
  <c r="O9374" i="1"/>
  <c r="O9373" i="1"/>
  <c r="O9372" i="1"/>
  <c r="O9371" i="1"/>
  <c r="O9370" i="1"/>
  <c r="O9369" i="1"/>
  <c r="O9368" i="1"/>
  <c r="O9367" i="1"/>
  <c r="O9366" i="1"/>
  <c r="O9365" i="1"/>
  <c r="O9364" i="1"/>
  <c r="O9363" i="1"/>
  <c r="O9362" i="1"/>
  <c r="O9361" i="1"/>
  <c r="O9360" i="1"/>
  <c r="O9359" i="1"/>
  <c r="O9358" i="1"/>
  <c r="O9357" i="1"/>
  <c r="O9356" i="1"/>
  <c r="O9355" i="1"/>
  <c r="O9354" i="1"/>
  <c r="O9353" i="1"/>
  <c r="O9352" i="1"/>
  <c r="O9351" i="1"/>
  <c r="O9350" i="1"/>
  <c r="O9349" i="1"/>
  <c r="O9348" i="1"/>
  <c r="O9347" i="1"/>
  <c r="O9346" i="1"/>
  <c r="O9345" i="1"/>
  <c r="O9344" i="1"/>
  <c r="O9343" i="1"/>
  <c r="O9342" i="1"/>
  <c r="O9341" i="1"/>
  <c r="O9340" i="1"/>
  <c r="O9339" i="1"/>
  <c r="O9338" i="1"/>
  <c r="O9337" i="1"/>
  <c r="O9336" i="1"/>
  <c r="O9335" i="1"/>
  <c r="O9334" i="1"/>
  <c r="O9333" i="1"/>
  <c r="O9332" i="1"/>
  <c r="O9331" i="1"/>
  <c r="O9330" i="1"/>
  <c r="O9329" i="1"/>
  <c r="O9328" i="1"/>
  <c r="O9327" i="1"/>
  <c r="O9326" i="1"/>
  <c r="O9325" i="1"/>
  <c r="O9324" i="1"/>
  <c r="O9323" i="1"/>
  <c r="O9322" i="1"/>
  <c r="O9321" i="1"/>
  <c r="O9320" i="1"/>
  <c r="O9319" i="1"/>
  <c r="O9318" i="1"/>
  <c r="O9317" i="1"/>
  <c r="O9316" i="1"/>
  <c r="O9315" i="1"/>
  <c r="O9314" i="1"/>
  <c r="O9313" i="1"/>
  <c r="O9312" i="1"/>
  <c r="O9311" i="1"/>
  <c r="O9310" i="1"/>
  <c r="O9309" i="1"/>
  <c r="O9308" i="1"/>
  <c r="O9307" i="1"/>
  <c r="O9306" i="1"/>
  <c r="O9305" i="1"/>
  <c r="O9304" i="1"/>
  <c r="O9303" i="1"/>
  <c r="O9302" i="1"/>
  <c r="O9301" i="1"/>
  <c r="O9300" i="1"/>
  <c r="O9299" i="1"/>
  <c r="O9298" i="1"/>
  <c r="O9297" i="1"/>
  <c r="O9296" i="1"/>
  <c r="O9295" i="1"/>
  <c r="O9294" i="1"/>
  <c r="O9293" i="1"/>
  <c r="O9292" i="1"/>
  <c r="O9291" i="1"/>
  <c r="O9290" i="1"/>
  <c r="O9289" i="1"/>
  <c r="O9288" i="1"/>
  <c r="O9287" i="1"/>
  <c r="O9286" i="1"/>
  <c r="O9285" i="1"/>
  <c r="O9284" i="1"/>
  <c r="O9283" i="1"/>
  <c r="O9282" i="1"/>
  <c r="O9281" i="1"/>
  <c r="O9280" i="1"/>
  <c r="O9279" i="1"/>
  <c r="O9278" i="1"/>
  <c r="O9277" i="1"/>
  <c r="O9276" i="1"/>
  <c r="O9275" i="1"/>
  <c r="O9274" i="1"/>
  <c r="O9273" i="1"/>
  <c r="O9272" i="1"/>
  <c r="O9271" i="1"/>
  <c r="O9270" i="1"/>
  <c r="O9269" i="1"/>
  <c r="O9268" i="1"/>
  <c r="O9267" i="1"/>
  <c r="O9266" i="1"/>
  <c r="O9265" i="1"/>
  <c r="O9264" i="1"/>
  <c r="O9263" i="1"/>
  <c r="O9262" i="1"/>
  <c r="O9261" i="1"/>
  <c r="O9260" i="1"/>
  <c r="O9259" i="1"/>
  <c r="O9258" i="1"/>
  <c r="O9257" i="1"/>
  <c r="O9256" i="1"/>
  <c r="O9255" i="1"/>
  <c r="O9254" i="1"/>
  <c r="O9253" i="1"/>
  <c r="O9252" i="1"/>
  <c r="O9251" i="1"/>
  <c r="O9250" i="1"/>
  <c r="O9249" i="1"/>
  <c r="O9248" i="1"/>
  <c r="O9247" i="1"/>
  <c r="O9246" i="1"/>
  <c r="O9245" i="1"/>
  <c r="O9244" i="1"/>
  <c r="O9243" i="1"/>
  <c r="O9242" i="1"/>
  <c r="O9241" i="1"/>
  <c r="O9240" i="1"/>
  <c r="O9239" i="1"/>
  <c r="O9238" i="1"/>
  <c r="O9237" i="1"/>
  <c r="O9236" i="1"/>
  <c r="O9235" i="1"/>
  <c r="O9234" i="1"/>
  <c r="O9233" i="1"/>
  <c r="O9232" i="1"/>
  <c r="O9231" i="1"/>
  <c r="O9230" i="1"/>
  <c r="O9229" i="1"/>
  <c r="O9228" i="1"/>
  <c r="O9227" i="1"/>
  <c r="O9226" i="1"/>
  <c r="O9225" i="1"/>
  <c r="O9224" i="1"/>
  <c r="O9223" i="1"/>
  <c r="O9222" i="1"/>
  <c r="O9221" i="1"/>
  <c r="O9220" i="1"/>
  <c r="O9219" i="1"/>
  <c r="O9218" i="1"/>
  <c r="O9217" i="1"/>
  <c r="O9216" i="1"/>
  <c r="O9215" i="1"/>
  <c r="O9214" i="1"/>
  <c r="O9213" i="1"/>
  <c r="O9212" i="1"/>
  <c r="O9211" i="1"/>
  <c r="O9210" i="1"/>
  <c r="O9209" i="1"/>
  <c r="O9208" i="1"/>
  <c r="O9207" i="1"/>
  <c r="O9206" i="1"/>
  <c r="O9205" i="1"/>
  <c r="O9204" i="1"/>
  <c r="O9203" i="1"/>
  <c r="O9202" i="1"/>
  <c r="O9201" i="1"/>
  <c r="O9200" i="1"/>
  <c r="O9199" i="1"/>
  <c r="O9198" i="1"/>
  <c r="O9197" i="1"/>
  <c r="O9196" i="1"/>
  <c r="O9195" i="1"/>
  <c r="O9194" i="1"/>
  <c r="O9193" i="1"/>
  <c r="O9192" i="1"/>
  <c r="O9191" i="1"/>
  <c r="O9190" i="1"/>
  <c r="O9189" i="1"/>
  <c r="O9188" i="1"/>
  <c r="O9187" i="1"/>
  <c r="O9186" i="1"/>
  <c r="O9185" i="1"/>
  <c r="O9184" i="1"/>
  <c r="O9183" i="1"/>
  <c r="O9182" i="1"/>
  <c r="O9181" i="1"/>
  <c r="O9180" i="1"/>
  <c r="O9179" i="1"/>
  <c r="O9178" i="1"/>
  <c r="O9177" i="1"/>
  <c r="O9176" i="1"/>
  <c r="O9175" i="1"/>
  <c r="O9174" i="1"/>
  <c r="O9173" i="1"/>
  <c r="O9172" i="1"/>
  <c r="O9171" i="1"/>
  <c r="O9170" i="1"/>
  <c r="O9169" i="1"/>
  <c r="O9168" i="1"/>
  <c r="O9167" i="1"/>
  <c r="O9166" i="1"/>
  <c r="O9165" i="1"/>
  <c r="O9164" i="1"/>
  <c r="O9163" i="1"/>
  <c r="O9162" i="1"/>
  <c r="O9161" i="1"/>
  <c r="O9160" i="1"/>
  <c r="O9159" i="1"/>
  <c r="O9158" i="1"/>
  <c r="O9157" i="1"/>
  <c r="O9156" i="1"/>
  <c r="O9155" i="1"/>
  <c r="O9154" i="1"/>
  <c r="O9153" i="1"/>
  <c r="O9152" i="1"/>
  <c r="O9151" i="1"/>
  <c r="O9150" i="1"/>
  <c r="O9149" i="1"/>
  <c r="O9148" i="1"/>
  <c r="O9147" i="1"/>
  <c r="O9146" i="1"/>
  <c r="O9145" i="1"/>
  <c r="O9144" i="1"/>
  <c r="O9143" i="1"/>
  <c r="O9142" i="1"/>
  <c r="O9141" i="1"/>
  <c r="O9140" i="1"/>
  <c r="O9139" i="1"/>
  <c r="O9138" i="1"/>
  <c r="O9137" i="1"/>
  <c r="O9136" i="1"/>
  <c r="O9135" i="1"/>
  <c r="O9134" i="1"/>
  <c r="O9133" i="1"/>
  <c r="O9132" i="1"/>
  <c r="O9131" i="1"/>
  <c r="O9130" i="1"/>
  <c r="O9129" i="1"/>
  <c r="O9128" i="1"/>
  <c r="O9127" i="1"/>
  <c r="O9126" i="1"/>
  <c r="O9125" i="1"/>
  <c r="O9124" i="1"/>
  <c r="O9123" i="1"/>
  <c r="O9122" i="1"/>
  <c r="O9121" i="1"/>
  <c r="O9120" i="1"/>
  <c r="O9119" i="1"/>
  <c r="O9118" i="1"/>
  <c r="O9117" i="1"/>
  <c r="O9116" i="1"/>
  <c r="O9115" i="1"/>
  <c r="O9114" i="1"/>
  <c r="O9113" i="1"/>
  <c r="O9112" i="1"/>
  <c r="O9111" i="1"/>
  <c r="O9110" i="1"/>
  <c r="O9109" i="1"/>
  <c r="O9108" i="1"/>
  <c r="O9107" i="1"/>
  <c r="O9106" i="1"/>
  <c r="O9105" i="1"/>
  <c r="O9104" i="1"/>
  <c r="O9103" i="1"/>
  <c r="O9102" i="1"/>
  <c r="O9101" i="1"/>
  <c r="O9100" i="1"/>
  <c r="O9099" i="1"/>
  <c r="O9098" i="1"/>
  <c r="O9097" i="1"/>
  <c r="O9096" i="1"/>
  <c r="O9095" i="1"/>
  <c r="O9094" i="1"/>
  <c r="O9093" i="1"/>
  <c r="O9092" i="1"/>
  <c r="O9091" i="1"/>
  <c r="O9090" i="1"/>
  <c r="O9089" i="1"/>
  <c r="O9088" i="1"/>
  <c r="O9087" i="1"/>
  <c r="O9086" i="1"/>
  <c r="O9085" i="1"/>
  <c r="O9084" i="1"/>
  <c r="O9083" i="1"/>
  <c r="O9082" i="1"/>
  <c r="O9081" i="1"/>
  <c r="O9080" i="1"/>
  <c r="O9079" i="1"/>
  <c r="O9078" i="1"/>
  <c r="O9077" i="1"/>
  <c r="O9076" i="1"/>
  <c r="O9075" i="1"/>
  <c r="O9074" i="1"/>
  <c r="O9073" i="1"/>
  <c r="O9072" i="1"/>
  <c r="O9071" i="1"/>
  <c r="O9070" i="1"/>
  <c r="O9069" i="1"/>
  <c r="O9068" i="1"/>
  <c r="O9067" i="1"/>
  <c r="O9066" i="1"/>
  <c r="O9065" i="1"/>
  <c r="O9064" i="1"/>
  <c r="O9063" i="1"/>
  <c r="O9062" i="1"/>
  <c r="O9061" i="1"/>
  <c r="O9060" i="1"/>
  <c r="O9059" i="1"/>
  <c r="O9058" i="1"/>
  <c r="O9057" i="1"/>
  <c r="O9056" i="1"/>
  <c r="O9055" i="1"/>
  <c r="O9054" i="1"/>
  <c r="O9053" i="1"/>
  <c r="O9052" i="1"/>
  <c r="O9051" i="1"/>
  <c r="O9050" i="1"/>
  <c r="O9049" i="1"/>
  <c r="O9048" i="1"/>
  <c r="O9047" i="1"/>
  <c r="O9046" i="1"/>
  <c r="O9045" i="1"/>
  <c r="O9044" i="1"/>
  <c r="O9043" i="1"/>
  <c r="O9042" i="1"/>
  <c r="O9041" i="1"/>
  <c r="O9040" i="1"/>
  <c r="O9039" i="1"/>
  <c r="O9038" i="1"/>
  <c r="O9037" i="1"/>
  <c r="O9036" i="1"/>
  <c r="O9035" i="1"/>
  <c r="O9034" i="1"/>
  <c r="O9033" i="1"/>
  <c r="O9032" i="1"/>
  <c r="O9031" i="1"/>
  <c r="O9030" i="1"/>
  <c r="O9029" i="1"/>
  <c r="O9028" i="1"/>
  <c r="O9027" i="1"/>
  <c r="O9026" i="1"/>
  <c r="O9025" i="1"/>
  <c r="O9024" i="1"/>
  <c r="O9023" i="1"/>
  <c r="O9022" i="1"/>
  <c r="O9021" i="1"/>
  <c r="O9020" i="1"/>
  <c r="O9019" i="1"/>
  <c r="O9018" i="1"/>
  <c r="O9017" i="1"/>
  <c r="O9016" i="1"/>
  <c r="O9015" i="1"/>
  <c r="O9014" i="1"/>
  <c r="O9013" i="1"/>
  <c r="O9012" i="1"/>
  <c r="O9011" i="1"/>
  <c r="O9010" i="1"/>
  <c r="O9009" i="1"/>
  <c r="O9008" i="1"/>
  <c r="O9007" i="1"/>
  <c r="O9006" i="1"/>
  <c r="O9005" i="1"/>
  <c r="O9004" i="1"/>
  <c r="O9003" i="1"/>
  <c r="O9002" i="1"/>
  <c r="O9001" i="1"/>
  <c r="O9000" i="1"/>
  <c r="O8999" i="1"/>
  <c r="O8998" i="1"/>
  <c r="O8997" i="1"/>
  <c r="O8996" i="1"/>
  <c r="O8995" i="1"/>
  <c r="O8994" i="1"/>
  <c r="O8993" i="1"/>
  <c r="O8992" i="1"/>
  <c r="O8991" i="1"/>
  <c r="O8990" i="1"/>
  <c r="O8989" i="1"/>
  <c r="O8988" i="1"/>
  <c r="O8987" i="1"/>
  <c r="O8986" i="1"/>
  <c r="O8985" i="1"/>
  <c r="O8984" i="1"/>
  <c r="O8983" i="1"/>
  <c r="O8982" i="1"/>
  <c r="O8981" i="1"/>
  <c r="O8980" i="1"/>
  <c r="O8979" i="1"/>
  <c r="O8978" i="1"/>
  <c r="O8977" i="1"/>
  <c r="O8976" i="1"/>
  <c r="O8975" i="1"/>
  <c r="O8974" i="1"/>
  <c r="O8973" i="1"/>
  <c r="O8972" i="1"/>
  <c r="O8971" i="1"/>
  <c r="O8970" i="1"/>
  <c r="O8969" i="1"/>
  <c r="O8968" i="1"/>
  <c r="O8967" i="1"/>
  <c r="O8966" i="1"/>
  <c r="O8965" i="1"/>
  <c r="O8964" i="1"/>
  <c r="O8963" i="1"/>
  <c r="O8962" i="1"/>
  <c r="O8961" i="1"/>
  <c r="O8960" i="1"/>
  <c r="O8959" i="1"/>
  <c r="O8958" i="1"/>
  <c r="O8957" i="1"/>
  <c r="O8956" i="1"/>
  <c r="O8955" i="1"/>
  <c r="O8954" i="1"/>
  <c r="O8953" i="1"/>
  <c r="O8952" i="1"/>
  <c r="O8951" i="1"/>
  <c r="O8950" i="1"/>
  <c r="O8949" i="1"/>
  <c r="O8948" i="1"/>
  <c r="O8947" i="1"/>
  <c r="O8946" i="1"/>
  <c r="O8945" i="1"/>
  <c r="O8944" i="1"/>
  <c r="O8943" i="1"/>
  <c r="O8942" i="1"/>
  <c r="O8941" i="1"/>
  <c r="O8940" i="1"/>
  <c r="O8939" i="1"/>
  <c r="O8938" i="1"/>
  <c r="O8937" i="1"/>
  <c r="O8936" i="1"/>
  <c r="O8935" i="1"/>
  <c r="O8934" i="1"/>
  <c r="O8933" i="1"/>
  <c r="O8932" i="1"/>
  <c r="O8931" i="1"/>
  <c r="O8930" i="1"/>
  <c r="O8929" i="1"/>
  <c r="O8928" i="1"/>
  <c r="O8927" i="1"/>
  <c r="O8926" i="1"/>
  <c r="O8925" i="1"/>
  <c r="O8924" i="1"/>
  <c r="O8923" i="1"/>
  <c r="O8922" i="1"/>
  <c r="O8921" i="1"/>
  <c r="O8920" i="1"/>
  <c r="O8919" i="1"/>
  <c r="O8918" i="1"/>
  <c r="O8917" i="1"/>
  <c r="O8916" i="1"/>
  <c r="O8915" i="1"/>
  <c r="O8914" i="1"/>
  <c r="O8913" i="1"/>
  <c r="O8912" i="1"/>
  <c r="O8911" i="1"/>
  <c r="O8910" i="1"/>
  <c r="O8909" i="1"/>
  <c r="O8908" i="1"/>
  <c r="O8907" i="1"/>
  <c r="O8906" i="1"/>
  <c r="O8905" i="1"/>
  <c r="O8904" i="1"/>
  <c r="O8903" i="1"/>
  <c r="O8902" i="1"/>
  <c r="O8901" i="1"/>
  <c r="O8900" i="1"/>
  <c r="O8899" i="1"/>
  <c r="O8898" i="1"/>
  <c r="O8897" i="1"/>
  <c r="O8896" i="1"/>
  <c r="O8895" i="1"/>
  <c r="O8894" i="1"/>
  <c r="O8893" i="1"/>
  <c r="O8892" i="1"/>
  <c r="O8891" i="1"/>
  <c r="O8890" i="1"/>
  <c r="O8889" i="1"/>
  <c r="O8888" i="1"/>
  <c r="O8887" i="1"/>
  <c r="O8886" i="1"/>
  <c r="O8885" i="1"/>
  <c r="O8884" i="1"/>
  <c r="O8883" i="1"/>
  <c r="O8882" i="1"/>
  <c r="O8881" i="1"/>
  <c r="O8880" i="1"/>
  <c r="O8879" i="1"/>
  <c r="O8878" i="1"/>
  <c r="O8877" i="1"/>
  <c r="O8876" i="1"/>
  <c r="O8875" i="1"/>
  <c r="O8874" i="1"/>
  <c r="O8873" i="1"/>
  <c r="O8872" i="1"/>
  <c r="O8871" i="1"/>
  <c r="O8870" i="1"/>
  <c r="O8869" i="1"/>
  <c r="O8868" i="1"/>
  <c r="O8867" i="1"/>
  <c r="O8866" i="1"/>
  <c r="O8865" i="1"/>
  <c r="O8864" i="1"/>
  <c r="O8863" i="1"/>
  <c r="O8862" i="1"/>
  <c r="O8861" i="1"/>
  <c r="O8860" i="1"/>
  <c r="O8859" i="1"/>
  <c r="O8858" i="1"/>
  <c r="O8857" i="1"/>
  <c r="O8856" i="1"/>
  <c r="O8855" i="1"/>
  <c r="O8854" i="1"/>
  <c r="O8853" i="1"/>
  <c r="O8852" i="1"/>
  <c r="O8851" i="1"/>
  <c r="O8850" i="1"/>
  <c r="O8849" i="1"/>
  <c r="O8848" i="1"/>
  <c r="O8847" i="1"/>
  <c r="O8846" i="1"/>
  <c r="O8845" i="1"/>
  <c r="O8844" i="1"/>
  <c r="O8843" i="1"/>
  <c r="O8842" i="1"/>
  <c r="O8841" i="1"/>
  <c r="O8840" i="1"/>
  <c r="O8839" i="1"/>
  <c r="O8838" i="1"/>
  <c r="O8837" i="1"/>
  <c r="O8836" i="1"/>
  <c r="O8835" i="1"/>
  <c r="O8834" i="1"/>
  <c r="O8833" i="1"/>
  <c r="O8832" i="1"/>
  <c r="O8831" i="1"/>
  <c r="O8830" i="1"/>
  <c r="O8829" i="1"/>
  <c r="O8828" i="1"/>
  <c r="O8827" i="1"/>
  <c r="O8826" i="1"/>
  <c r="O8825" i="1"/>
  <c r="O8824" i="1"/>
  <c r="O8823" i="1"/>
  <c r="O8822" i="1"/>
  <c r="O8821" i="1"/>
  <c r="O8820" i="1"/>
  <c r="O8819" i="1"/>
  <c r="O8818" i="1"/>
  <c r="O8817" i="1"/>
  <c r="O8816" i="1"/>
  <c r="O8815" i="1"/>
  <c r="O8814" i="1"/>
  <c r="O8813" i="1"/>
  <c r="O8812" i="1"/>
  <c r="O8811" i="1"/>
  <c r="O8810" i="1"/>
  <c r="O8809" i="1"/>
  <c r="O8808" i="1"/>
  <c r="O8807" i="1"/>
  <c r="O8806" i="1"/>
  <c r="O8805" i="1"/>
  <c r="O8804" i="1"/>
  <c r="O8803" i="1"/>
  <c r="O8802" i="1"/>
  <c r="O8801" i="1"/>
  <c r="O8800" i="1"/>
  <c r="O8799" i="1"/>
  <c r="O8798" i="1"/>
  <c r="O8797" i="1"/>
  <c r="O8796" i="1"/>
  <c r="O8795" i="1"/>
  <c r="O8794" i="1"/>
  <c r="O8793" i="1"/>
  <c r="O8792" i="1"/>
  <c r="O8791" i="1"/>
  <c r="O8790" i="1"/>
  <c r="O8789" i="1"/>
  <c r="O8788" i="1"/>
  <c r="O8787" i="1"/>
  <c r="O8786" i="1"/>
  <c r="O8785" i="1"/>
  <c r="O8784" i="1"/>
  <c r="O8783" i="1"/>
  <c r="O8782" i="1"/>
  <c r="O8781" i="1"/>
  <c r="O8780" i="1"/>
  <c r="O8779" i="1"/>
  <c r="O8778" i="1"/>
  <c r="O8777" i="1"/>
  <c r="O8776" i="1"/>
  <c r="O8775" i="1"/>
  <c r="O8774" i="1"/>
  <c r="O8773" i="1"/>
  <c r="O8772" i="1"/>
  <c r="O8771" i="1"/>
  <c r="O8770" i="1"/>
  <c r="O8769" i="1"/>
  <c r="O8768" i="1"/>
  <c r="O8767" i="1"/>
  <c r="O8766" i="1"/>
  <c r="O8765" i="1"/>
  <c r="O8764" i="1"/>
  <c r="O8763" i="1"/>
  <c r="O8762" i="1"/>
  <c r="O8761" i="1"/>
  <c r="O8760" i="1"/>
  <c r="O8759" i="1"/>
  <c r="O8758" i="1"/>
  <c r="O8757" i="1"/>
  <c r="O8756" i="1"/>
  <c r="O8755" i="1"/>
  <c r="O8754" i="1"/>
  <c r="O8753" i="1"/>
  <c r="O8752" i="1"/>
  <c r="O8751" i="1"/>
  <c r="O8750" i="1"/>
  <c r="O8749" i="1"/>
  <c r="O8748" i="1"/>
  <c r="O8747" i="1"/>
  <c r="O8746" i="1"/>
  <c r="O8745" i="1"/>
  <c r="O8744" i="1"/>
  <c r="O8743" i="1"/>
  <c r="O8742" i="1"/>
  <c r="O8741" i="1"/>
  <c r="O8740" i="1"/>
  <c r="O8739" i="1"/>
  <c r="O8738" i="1"/>
  <c r="O8737" i="1"/>
  <c r="O8736" i="1"/>
  <c r="O8735" i="1"/>
  <c r="O8734" i="1"/>
  <c r="O8733" i="1"/>
  <c r="O8732" i="1"/>
  <c r="O8731" i="1"/>
  <c r="O8730" i="1"/>
  <c r="O8729" i="1"/>
  <c r="O8728" i="1"/>
  <c r="O8727" i="1"/>
  <c r="O8726" i="1"/>
  <c r="O8725" i="1"/>
  <c r="O8724" i="1"/>
  <c r="O8723" i="1"/>
  <c r="O8722" i="1"/>
  <c r="O8721" i="1"/>
  <c r="O8720" i="1"/>
  <c r="O8719" i="1"/>
  <c r="O8718" i="1"/>
  <c r="O8717" i="1"/>
  <c r="O8716" i="1"/>
  <c r="O8715" i="1"/>
  <c r="O8714" i="1"/>
  <c r="O8713" i="1"/>
  <c r="O8712" i="1"/>
  <c r="O8711" i="1"/>
  <c r="O8710" i="1"/>
  <c r="O8709" i="1"/>
  <c r="O8708" i="1"/>
  <c r="O8707" i="1"/>
  <c r="O8706" i="1"/>
  <c r="O8705" i="1"/>
  <c r="O8704" i="1"/>
  <c r="O8703" i="1"/>
  <c r="O8702" i="1"/>
  <c r="O8701" i="1"/>
  <c r="O8700" i="1"/>
  <c r="O8699" i="1"/>
  <c r="O8698" i="1"/>
  <c r="O8697" i="1"/>
  <c r="O8696" i="1"/>
  <c r="O8695" i="1"/>
  <c r="O8694" i="1"/>
  <c r="O8693" i="1"/>
  <c r="O8692" i="1"/>
  <c r="O8691" i="1"/>
  <c r="O8690" i="1"/>
  <c r="O8689" i="1"/>
  <c r="O8688" i="1"/>
  <c r="O8687" i="1"/>
  <c r="O8686" i="1"/>
  <c r="O8685" i="1"/>
  <c r="O8684" i="1"/>
  <c r="O8683" i="1"/>
  <c r="O8682" i="1"/>
  <c r="O8681" i="1"/>
  <c r="O8680" i="1"/>
  <c r="O8679" i="1"/>
  <c r="O8678" i="1"/>
  <c r="O8677" i="1"/>
  <c r="O8676" i="1"/>
  <c r="O8675" i="1"/>
  <c r="O8674" i="1"/>
  <c r="O8673" i="1"/>
  <c r="O8672" i="1"/>
  <c r="O8671" i="1"/>
  <c r="O8670" i="1"/>
  <c r="O8669" i="1"/>
  <c r="O8668" i="1"/>
  <c r="O8667" i="1"/>
  <c r="O8666" i="1"/>
  <c r="O8665" i="1"/>
  <c r="O8664" i="1"/>
  <c r="O8663" i="1"/>
  <c r="O8662" i="1"/>
  <c r="O8661" i="1"/>
  <c r="O8660" i="1"/>
  <c r="O8659" i="1"/>
  <c r="O8658" i="1"/>
  <c r="O8657" i="1"/>
  <c r="O8656" i="1"/>
  <c r="O8655" i="1"/>
  <c r="O8654" i="1"/>
  <c r="O8653" i="1"/>
  <c r="O8652" i="1"/>
  <c r="O8651" i="1"/>
  <c r="O8650" i="1"/>
  <c r="O8649" i="1"/>
  <c r="O8648" i="1"/>
  <c r="O8647" i="1"/>
  <c r="O8646" i="1"/>
  <c r="O8645" i="1"/>
  <c r="O8644" i="1"/>
  <c r="O8643" i="1"/>
  <c r="O8642" i="1"/>
  <c r="O8641" i="1"/>
  <c r="O8640" i="1"/>
  <c r="O8639" i="1"/>
  <c r="O8638" i="1"/>
  <c r="O8637" i="1"/>
  <c r="O8636" i="1"/>
  <c r="O8635" i="1"/>
  <c r="O8634" i="1"/>
  <c r="O8633" i="1"/>
  <c r="O8632" i="1"/>
  <c r="O8631" i="1"/>
  <c r="O8630" i="1"/>
  <c r="O8629" i="1"/>
  <c r="O8628" i="1"/>
  <c r="O8627" i="1"/>
  <c r="O8626" i="1"/>
  <c r="O8625" i="1"/>
  <c r="O8624" i="1"/>
  <c r="O8623" i="1"/>
  <c r="O8622" i="1"/>
  <c r="O8621" i="1"/>
  <c r="O8620" i="1"/>
  <c r="O8619" i="1"/>
  <c r="O8618" i="1"/>
  <c r="O8617" i="1"/>
  <c r="O8616" i="1"/>
  <c r="O8615" i="1"/>
  <c r="O8614" i="1"/>
  <c r="O8613" i="1"/>
  <c r="O8612" i="1"/>
  <c r="O8611" i="1"/>
  <c r="O8610" i="1"/>
  <c r="O8609" i="1"/>
  <c r="O8608" i="1"/>
  <c r="O8607" i="1"/>
  <c r="O8606" i="1"/>
  <c r="O8605" i="1"/>
  <c r="O8604" i="1"/>
  <c r="O8603" i="1"/>
  <c r="O8602" i="1"/>
  <c r="O8601" i="1"/>
  <c r="O8600" i="1"/>
  <c r="O8599" i="1"/>
  <c r="O8598" i="1"/>
  <c r="O8597" i="1"/>
  <c r="O8596" i="1"/>
  <c r="O8595" i="1"/>
  <c r="O8594" i="1"/>
  <c r="O8593" i="1"/>
  <c r="O8592" i="1"/>
  <c r="O8591" i="1"/>
  <c r="O8590" i="1"/>
  <c r="O8589" i="1"/>
  <c r="O8588" i="1"/>
  <c r="O8587" i="1"/>
  <c r="O8586" i="1"/>
  <c r="O8585" i="1"/>
  <c r="O8584" i="1"/>
  <c r="O8583" i="1"/>
  <c r="O8582" i="1"/>
  <c r="O8581" i="1"/>
  <c r="O8580" i="1"/>
  <c r="O8579" i="1"/>
  <c r="O8578" i="1"/>
  <c r="O8577" i="1"/>
  <c r="O8576" i="1"/>
  <c r="O8575" i="1"/>
  <c r="O8574" i="1"/>
  <c r="O8573" i="1"/>
  <c r="O8572" i="1"/>
  <c r="O8571" i="1"/>
  <c r="O8570" i="1"/>
  <c r="O8569" i="1"/>
  <c r="O8568" i="1"/>
  <c r="O8567" i="1"/>
  <c r="O8566" i="1"/>
  <c r="O8565" i="1"/>
  <c r="O8564" i="1"/>
  <c r="O8563" i="1"/>
  <c r="O8562" i="1"/>
  <c r="O8561" i="1"/>
  <c r="O8560" i="1"/>
  <c r="O8559" i="1"/>
  <c r="O8558" i="1"/>
  <c r="O8557" i="1"/>
  <c r="O8556" i="1"/>
  <c r="O8555" i="1"/>
  <c r="O8554" i="1"/>
  <c r="O8553" i="1"/>
  <c r="O8552" i="1"/>
  <c r="O8551" i="1"/>
  <c r="O8550" i="1"/>
  <c r="O8549" i="1"/>
  <c r="O8548" i="1"/>
  <c r="O8547" i="1"/>
  <c r="O8546" i="1"/>
  <c r="O8545" i="1"/>
  <c r="O8544" i="1"/>
  <c r="O8543" i="1"/>
  <c r="O8542" i="1"/>
  <c r="O8541" i="1"/>
  <c r="O8540" i="1"/>
  <c r="O8539" i="1"/>
  <c r="O8538" i="1"/>
  <c r="O8537" i="1"/>
  <c r="O8536" i="1"/>
  <c r="O8535" i="1"/>
  <c r="O8534" i="1"/>
  <c r="O8533" i="1"/>
  <c r="O8532" i="1"/>
  <c r="O8531" i="1"/>
  <c r="O8530" i="1"/>
  <c r="O8529" i="1"/>
  <c r="O8528" i="1"/>
  <c r="O8527" i="1"/>
  <c r="O8526" i="1"/>
  <c r="O8525" i="1"/>
  <c r="O8524" i="1"/>
  <c r="O8523" i="1"/>
  <c r="O8522" i="1"/>
  <c r="O8521" i="1"/>
  <c r="O8520" i="1"/>
  <c r="O8519" i="1"/>
  <c r="O8518" i="1"/>
  <c r="O8517" i="1"/>
  <c r="O8516" i="1"/>
  <c r="O8515" i="1"/>
  <c r="O8514" i="1"/>
  <c r="O8513" i="1"/>
  <c r="O8512" i="1"/>
  <c r="O8511" i="1"/>
  <c r="O8510" i="1"/>
  <c r="O8509" i="1"/>
  <c r="O8508" i="1"/>
  <c r="O8507" i="1"/>
  <c r="O8506" i="1"/>
  <c r="O8505" i="1"/>
  <c r="O8504" i="1"/>
  <c r="O8503" i="1"/>
  <c r="O8502" i="1"/>
  <c r="O8501" i="1"/>
  <c r="O8500" i="1"/>
  <c r="O8499" i="1"/>
  <c r="O8498" i="1"/>
  <c r="O8497" i="1"/>
  <c r="O8496" i="1"/>
  <c r="O8495" i="1"/>
  <c r="O8494" i="1"/>
  <c r="O8493" i="1"/>
  <c r="O8492" i="1"/>
  <c r="O8491" i="1"/>
  <c r="O8490" i="1"/>
  <c r="O8489" i="1"/>
  <c r="O8488" i="1"/>
  <c r="O8487" i="1"/>
  <c r="O8486" i="1"/>
  <c r="O8485" i="1"/>
  <c r="O8484" i="1"/>
  <c r="O8483" i="1"/>
  <c r="O8482" i="1"/>
  <c r="O8481" i="1"/>
  <c r="O8480" i="1"/>
  <c r="O8479" i="1"/>
  <c r="O8478" i="1"/>
  <c r="O8477" i="1"/>
  <c r="O8476" i="1"/>
  <c r="O8475" i="1"/>
  <c r="O8474" i="1"/>
  <c r="O8473" i="1"/>
  <c r="O8472" i="1"/>
  <c r="O8471" i="1"/>
  <c r="O8470" i="1"/>
  <c r="O8469" i="1"/>
  <c r="O8468" i="1"/>
  <c r="O8467" i="1"/>
  <c r="O8466" i="1"/>
  <c r="O8465" i="1"/>
  <c r="O8464" i="1"/>
  <c r="O8463" i="1"/>
  <c r="O8462" i="1"/>
  <c r="O8461" i="1"/>
  <c r="O8460" i="1"/>
  <c r="O8459" i="1"/>
  <c r="O8458" i="1"/>
  <c r="O8457" i="1"/>
  <c r="O8456" i="1"/>
  <c r="O8455" i="1"/>
  <c r="O8454" i="1"/>
  <c r="O8453" i="1"/>
  <c r="O8452" i="1"/>
  <c r="O8451" i="1"/>
  <c r="O8450" i="1"/>
  <c r="O8449" i="1"/>
  <c r="O8448" i="1"/>
  <c r="O8447" i="1"/>
  <c r="O8446" i="1"/>
  <c r="O8445" i="1"/>
  <c r="O8444" i="1"/>
  <c r="O8443" i="1"/>
  <c r="O8442" i="1"/>
  <c r="O8441" i="1"/>
  <c r="O8440" i="1"/>
  <c r="O8439" i="1"/>
  <c r="O8438" i="1"/>
  <c r="O8437" i="1"/>
  <c r="O8436" i="1"/>
  <c r="O8435" i="1"/>
  <c r="O8434" i="1"/>
  <c r="O8433" i="1"/>
  <c r="O8432" i="1"/>
  <c r="O8431" i="1"/>
  <c r="O8430" i="1"/>
  <c r="O8429" i="1"/>
  <c r="O8428" i="1"/>
  <c r="O8427" i="1"/>
  <c r="O8426" i="1"/>
  <c r="O8425" i="1"/>
  <c r="O8424" i="1"/>
  <c r="O8423" i="1"/>
  <c r="O8422" i="1"/>
  <c r="O8421" i="1"/>
  <c r="O8420" i="1"/>
  <c r="O8419" i="1"/>
  <c r="O8418" i="1"/>
  <c r="O8417" i="1"/>
  <c r="O8416" i="1"/>
  <c r="O8415" i="1"/>
  <c r="O8414" i="1"/>
  <c r="O8413" i="1"/>
  <c r="O8412" i="1"/>
  <c r="O8411" i="1"/>
  <c r="O8410" i="1"/>
  <c r="O8409" i="1"/>
  <c r="O8408" i="1"/>
  <c r="O8407" i="1"/>
  <c r="O8406" i="1"/>
  <c r="O8405" i="1"/>
  <c r="O8404" i="1"/>
  <c r="O8403" i="1"/>
  <c r="O8402" i="1"/>
  <c r="O8401" i="1"/>
  <c r="O8400" i="1"/>
  <c r="O8399" i="1"/>
  <c r="O8398" i="1"/>
  <c r="O8397" i="1"/>
  <c r="O8396" i="1"/>
  <c r="O8395" i="1"/>
  <c r="O8394" i="1"/>
  <c r="O8393" i="1"/>
  <c r="O8392" i="1"/>
  <c r="O8391" i="1"/>
  <c r="O8390" i="1"/>
  <c r="O8389" i="1"/>
  <c r="O8388" i="1"/>
  <c r="O8387" i="1"/>
  <c r="O8386" i="1"/>
  <c r="O8385" i="1"/>
  <c r="O8384" i="1"/>
  <c r="O8383" i="1"/>
  <c r="O8382" i="1"/>
  <c r="O8381" i="1"/>
  <c r="O8380" i="1"/>
  <c r="O8379" i="1"/>
  <c r="O8378" i="1"/>
  <c r="O8377" i="1"/>
  <c r="O8376" i="1"/>
  <c r="O8375" i="1"/>
  <c r="O8374" i="1"/>
  <c r="O8373" i="1"/>
  <c r="O8372" i="1"/>
  <c r="O8371" i="1"/>
  <c r="O8370" i="1"/>
  <c r="O8369" i="1"/>
  <c r="O8368" i="1"/>
  <c r="O8367" i="1"/>
  <c r="O8366" i="1"/>
  <c r="O8365" i="1"/>
  <c r="O8364" i="1"/>
  <c r="O8363" i="1"/>
  <c r="O8362" i="1"/>
  <c r="O8361" i="1"/>
  <c r="O8360" i="1"/>
  <c r="O8359" i="1"/>
  <c r="O8358" i="1"/>
  <c r="O8357" i="1"/>
  <c r="O8356" i="1"/>
  <c r="O8355" i="1"/>
  <c r="O8354" i="1"/>
  <c r="O8353" i="1"/>
  <c r="O8352" i="1"/>
  <c r="O8351" i="1"/>
  <c r="O8350" i="1"/>
  <c r="O8349" i="1"/>
  <c r="O8348" i="1"/>
  <c r="O8347" i="1"/>
  <c r="O8346" i="1"/>
  <c r="O8345" i="1"/>
  <c r="O8344" i="1"/>
  <c r="O8343" i="1"/>
  <c r="O8342" i="1"/>
  <c r="O8341" i="1"/>
  <c r="O8340" i="1"/>
  <c r="O8339" i="1"/>
  <c r="O8338" i="1"/>
  <c r="O8337" i="1"/>
  <c r="O8336" i="1"/>
  <c r="O8335" i="1"/>
  <c r="O8334" i="1"/>
  <c r="O8333" i="1"/>
  <c r="O8332" i="1"/>
  <c r="O8331" i="1"/>
  <c r="O8330" i="1"/>
  <c r="O8329" i="1"/>
  <c r="O8328" i="1"/>
  <c r="O8327" i="1"/>
  <c r="O8326" i="1"/>
  <c r="O8325" i="1"/>
  <c r="O8324" i="1"/>
  <c r="O8323" i="1"/>
  <c r="O8322" i="1"/>
  <c r="O8321" i="1"/>
  <c r="O8320" i="1"/>
  <c r="O8319" i="1"/>
  <c r="O8318" i="1"/>
  <c r="O8317" i="1"/>
  <c r="O8316" i="1"/>
  <c r="O8315" i="1"/>
  <c r="O8314" i="1"/>
  <c r="O8313" i="1"/>
  <c r="O8312" i="1"/>
  <c r="O8311" i="1"/>
  <c r="O8310" i="1"/>
  <c r="O8309" i="1"/>
  <c r="O8308" i="1"/>
  <c r="O8307" i="1"/>
  <c r="O8306" i="1"/>
  <c r="O8305" i="1"/>
  <c r="O8304" i="1"/>
  <c r="O8303" i="1"/>
  <c r="O8302" i="1"/>
  <c r="O8301" i="1"/>
  <c r="O8300" i="1"/>
  <c r="O8299" i="1"/>
  <c r="O8298" i="1"/>
  <c r="O8297" i="1"/>
  <c r="O8296" i="1"/>
  <c r="O8295" i="1"/>
  <c r="O8294" i="1"/>
  <c r="O8293" i="1"/>
  <c r="O8292" i="1"/>
  <c r="O8291" i="1"/>
  <c r="O8290" i="1"/>
  <c r="O8289" i="1"/>
  <c r="O8288" i="1"/>
  <c r="O8287" i="1"/>
  <c r="O8286" i="1"/>
  <c r="O8285" i="1"/>
  <c r="O8284" i="1"/>
  <c r="O8283" i="1"/>
  <c r="O8282" i="1"/>
  <c r="O8281" i="1"/>
  <c r="O8280" i="1"/>
  <c r="O8279" i="1"/>
  <c r="O8278" i="1"/>
  <c r="O8277" i="1"/>
  <c r="O8276" i="1"/>
  <c r="O8275" i="1"/>
  <c r="O8274" i="1"/>
  <c r="O8273" i="1"/>
  <c r="O8272" i="1"/>
  <c r="O8271" i="1"/>
  <c r="O8270" i="1"/>
  <c r="O8269" i="1"/>
  <c r="O8268" i="1"/>
  <c r="O8267" i="1"/>
  <c r="O8266" i="1"/>
  <c r="O8265" i="1"/>
  <c r="O8264" i="1"/>
  <c r="O8263" i="1"/>
  <c r="O8262" i="1"/>
  <c r="O8261" i="1"/>
  <c r="O8260" i="1"/>
  <c r="O8259" i="1"/>
  <c r="O8258" i="1"/>
  <c r="O8257" i="1"/>
  <c r="O8256" i="1"/>
  <c r="O8255" i="1"/>
  <c r="O8254" i="1"/>
  <c r="O8253" i="1"/>
  <c r="O8252" i="1"/>
  <c r="O8251" i="1"/>
  <c r="O8250" i="1"/>
  <c r="O8249" i="1"/>
  <c r="O8248" i="1"/>
  <c r="O8247" i="1"/>
  <c r="O8246" i="1"/>
  <c r="O8245" i="1"/>
  <c r="O8244" i="1"/>
  <c r="O8243" i="1"/>
  <c r="O8242" i="1"/>
  <c r="O8241" i="1"/>
  <c r="O8240" i="1"/>
  <c r="O8239" i="1"/>
  <c r="O8238" i="1"/>
  <c r="O8237" i="1"/>
  <c r="O8236" i="1"/>
  <c r="O8235" i="1"/>
  <c r="O8234" i="1"/>
  <c r="O8233" i="1"/>
  <c r="O8232" i="1"/>
  <c r="O8231" i="1"/>
  <c r="O8230" i="1"/>
  <c r="O8229" i="1"/>
  <c r="O8228" i="1"/>
  <c r="O8227" i="1"/>
  <c r="O8226" i="1"/>
  <c r="O8225" i="1"/>
  <c r="O8224" i="1"/>
  <c r="O8223" i="1"/>
  <c r="O8222" i="1"/>
  <c r="O8221" i="1"/>
  <c r="O8220" i="1"/>
  <c r="O8219" i="1"/>
  <c r="O8218" i="1"/>
  <c r="O8217" i="1"/>
  <c r="O8216" i="1"/>
  <c r="O8215" i="1"/>
  <c r="O8214" i="1"/>
  <c r="O8213" i="1"/>
  <c r="O8212" i="1"/>
  <c r="O8211" i="1"/>
  <c r="O8210" i="1"/>
  <c r="O8209" i="1"/>
  <c r="O8208" i="1"/>
  <c r="O8207" i="1"/>
  <c r="O8206" i="1"/>
  <c r="O8205" i="1"/>
  <c r="O8204" i="1"/>
  <c r="O8203" i="1"/>
  <c r="O8202" i="1"/>
  <c r="O8201" i="1"/>
  <c r="O8200" i="1"/>
  <c r="O8199" i="1"/>
  <c r="O8198" i="1"/>
  <c r="O8197" i="1"/>
  <c r="O8196" i="1"/>
  <c r="O8195" i="1"/>
  <c r="O8194" i="1"/>
  <c r="O8193" i="1"/>
  <c r="O8192" i="1"/>
  <c r="O8191" i="1"/>
  <c r="O8190" i="1"/>
  <c r="O8189" i="1"/>
  <c r="O8188" i="1"/>
  <c r="O8187" i="1"/>
  <c r="O8186" i="1"/>
  <c r="O8185" i="1"/>
  <c r="O8184" i="1"/>
  <c r="O8183" i="1"/>
  <c r="O8182" i="1"/>
  <c r="O8181" i="1"/>
  <c r="O8180" i="1"/>
  <c r="O8179" i="1"/>
  <c r="O8178" i="1"/>
  <c r="O8177" i="1"/>
  <c r="O8176" i="1"/>
  <c r="O8175" i="1"/>
  <c r="O8174" i="1"/>
  <c r="O8173" i="1"/>
  <c r="O8172" i="1"/>
  <c r="O8171" i="1"/>
  <c r="O8170" i="1"/>
  <c r="O8169" i="1"/>
  <c r="O8168" i="1"/>
  <c r="O8167" i="1"/>
  <c r="O8166" i="1"/>
  <c r="O8165" i="1"/>
  <c r="O8164" i="1"/>
  <c r="O8163" i="1"/>
  <c r="O8162" i="1"/>
  <c r="O8161" i="1"/>
  <c r="O8160" i="1"/>
  <c r="O8159" i="1"/>
  <c r="O8158" i="1"/>
  <c r="O8157" i="1"/>
  <c r="O8156" i="1"/>
  <c r="O8155" i="1"/>
  <c r="O8154" i="1"/>
  <c r="O8153" i="1"/>
  <c r="O8152" i="1"/>
  <c r="O8151" i="1"/>
  <c r="O8150" i="1"/>
  <c r="O8149" i="1"/>
  <c r="O8148" i="1"/>
  <c r="O8147" i="1"/>
  <c r="O8146" i="1"/>
  <c r="O8145" i="1"/>
  <c r="O8144" i="1"/>
  <c r="O8143" i="1"/>
  <c r="O8142" i="1"/>
  <c r="O8141" i="1"/>
  <c r="O8140" i="1"/>
  <c r="O8139" i="1"/>
  <c r="O8138" i="1"/>
  <c r="O8137" i="1"/>
  <c r="O8136" i="1"/>
  <c r="O8135" i="1"/>
  <c r="O8134" i="1"/>
  <c r="O8133" i="1"/>
  <c r="O8132" i="1"/>
  <c r="O8131" i="1"/>
  <c r="O8130" i="1"/>
  <c r="O8129" i="1"/>
  <c r="O8128" i="1"/>
  <c r="O8127" i="1"/>
  <c r="O8126" i="1"/>
  <c r="O8125" i="1"/>
  <c r="O8124" i="1"/>
  <c r="O8123" i="1"/>
  <c r="O8122" i="1"/>
  <c r="O8121" i="1"/>
  <c r="O8120" i="1"/>
  <c r="O8119" i="1"/>
  <c r="O8118" i="1"/>
  <c r="O8117" i="1"/>
  <c r="O8116" i="1"/>
  <c r="O8115" i="1"/>
  <c r="O8114" i="1"/>
  <c r="O8113" i="1"/>
  <c r="O8112" i="1"/>
  <c r="O8111" i="1"/>
  <c r="O8110" i="1"/>
  <c r="O8109" i="1"/>
  <c r="O8108" i="1"/>
  <c r="O8107" i="1"/>
  <c r="O8106" i="1"/>
  <c r="O8105" i="1"/>
  <c r="O8104" i="1"/>
  <c r="O8103" i="1"/>
  <c r="O8102" i="1"/>
  <c r="O8101" i="1"/>
  <c r="O8100" i="1"/>
  <c r="O8099" i="1"/>
  <c r="O8098" i="1"/>
  <c r="O8097" i="1"/>
  <c r="O8096" i="1"/>
  <c r="O8095" i="1"/>
  <c r="O8094" i="1"/>
  <c r="O8093" i="1"/>
  <c r="O8092" i="1"/>
  <c r="O8091" i="1"/>
  <c r="O8090" i="1"/>
  <c r="O8089" i="1"/>
  <c r="O8088" i="1"/>
  <c r="O8087" i="1"/>
  <c r="O8086" i="1"/>
  <c r="O8085" i="1"/>
  <c r="O8084" i="1"/>
  <c r="O8083" i="1"/>
  <c r="O8082" i="1"/>
  <c r="O8081" i="1"/>
  <c r="O8080" i="1"/>
  <c r="O8079" i="1"/>
  <c r="O8078" i="1"/>
  <c r="O8077" i="1"/>
  <c r="O8076" i="1"/>
  <c r="O8075" i="1"/>
  <c r="O8074" i="1"/>
  <c r="O8073" i="1"/>
  <c r="O8072" i="1"/>
  <c r="O8071" i="1"/>
  <c r="O8070" i="1"/>
  <c r="O8069" i="1"/>
  <c r="O8068" i="1"/>
  <c r="O8067" i="1"/>
  <c r="O8066" i="1"/>
  <c r="O8065" i="1"/>
  <c r="O8064" i="1"/>
  <c r="O8063" i="1"/>
  <c r="O8062" i="1"/>
  <c r="O8061" i="1"/>
  <c r="O8060" i="1"/>
  <c r="O8059" i="1"/>
  <c r="O8058" i="1"/>
  <c r="O8057" i="1"/>
  <c r="O8056" i="1"/>
  <c r="O8055" i="1"/>
  <c r="O8054" i="1"/>
  <c r="O8053" i="1"/>
  <c r="O8052" i="1"/>
  <c r="O8051" i="1"/>
  <c r="O8050" i="1"/>
  <c r="O8049" i="1"/>
  <c r="O8048" i="1"/>
  <c r="O8047" i="1"/>
  <c r="O8046" i="1"/>
  <c r="O8045" i="1"/>
  <c r="O8044" i="1"/>
  <c r="O8043" i="1"/>
  <c r="O8042" i="1"/>
  <c r="O8041" i="1"/>
  <c r="O8040" i="1"/>
  <c r="O8039" i="1"/>
  <c r="O8038" i="1"/>
  <c r="O8037" i="1"/>
  <c r="O8036" i="1"/>
  <c r="O8035" i="1"/>
  <c r="O8034" i="1"/>
  <c r="O8033" i="1"/>
  <c r="O8032" i="1"/>
  <c r="O8031" i="1"/>
  <c r="O8030" i="1"/>
  <c r="O8029" i="1"/>
  <c r="O8028" i="1"/>
  <c r="O8027" i="1"/>
  <c r="O8026" i="1"/>
  <c r="O8025" i="1"/>
  <c r="O8024" i="1"/>
  <c r="O8023" i="1"/>
  <c r="O8022" i="1"/>
  <c r="O8021" i="1"/>
  <c r="O8020" i="1"/>
  <c r="O8019" i="1"/>
  <c r="O8018" i="1"/>
  <c r="O8017" i="1"/>
  <c r="O8016" i="1"/>
  <c r="O8015" i="1"/>
  <c r="O8014" i="1"/>
  <c r="O8013" i="1"/>
  <c r="O8012" i="1"/>
  <c r="O8011" i="1"/>
  <c r="O8010" i="1"/>
  <c r="O8009" i="1"/>
  <c r="O8008" i="1"/>
  <c r="O8007" i="1"/>
  <c r="O8006" i="1"/>
  <c r="O8005" i="1"/>
  <c r="O8004" i="1"/>
  <c r="O8003" i="1"/>
  <c r="O8002" i="1"/>
  <c r="O8001" i="1"/>
  <c r="O8000" i="1"/>
  <c r="O7999" i="1"/>
  <c r="O7998" i="1"/>
  <c r="O7997" i="1"/>
  <c r="O7996" i="1"/>
  <c r="O7995" i="1"/>
  <c r="O7994" i="1"/>
  <c r="O7993" i="1"/>
  <c r="O7992" i="1"/>
  <c r="O7991" i="1"/>
  <c r="O7990" i="1"/>
  <c r="O7989" i="1"/>
  <c r="O7988" i="1"/>
  <c r="O7987" i="1"/>
  <c r="O7986" i="1"/>
  <c r="O7985" i="1"/>
  <c r="O7984" i="1"/>
  <c r="O7983" i="1"/>
  <c r="O7982" i="1"/>
  <c r="O7981" i="1"/>
  <c r="O7980" i="1"/>
  <c r="O7979" i="1"/>
  <c r="O7978" i="1"/>
  <c r="O7977" i="1"/>
  <c r="O7976" i="1"/>
  <c r="O7975" i="1"/>
  <c r="O7974" i="1"/>
  <c r="O7973" i="1"/>
  <c r="O7972" i="1"/>
  <c r="O7971" i="1"/>
  <c r="O7970" i="1"/>
  <c r="O7969" i="1"/>
  <c r="O7968" i="1"/>
  <c r="O7967" i="1"/>
  <c r="O7966" i="1"/>
  <c r="O7965" i="1"/>
  <c r="O7964" i="1"/>
  <c r="O7963" i="1"/>
  <c r="O7962" i="1"/>
  <c r="O7961" i="1"/>
  <c r="O7960" i="1"/>
  <c r="O7959" i="1"/>
  <c r="O7958" i="1"/>
  <c r="O7957" i="1"/>
  <c r="O7956" i="1"/>
  <c r="O7955" i="1"/>
  <c r="O7954" i="1"/>
  <c r="O7953" i="1"/>
  <c r="O7952" i="1"/>
  <c r="O7951" i="1"/>
  <c r="O7950" i="1"/>
  <c r="O7949" i="1"/>
  <c r="O7948" i="1"/>
  <c r="O7947" i="1"/>
  <c r="O7946" i="1"/>
  <c r="O7945" i="1"/>
  <c r="O7944" i="1"/>
  <c r="O7943" i="1"/>
  <c r="O7942" i="1"/>
  <c r="O7941" i="1"/>
  <c r="O7940" i="1"/>
  <c r="O7939" i="1"/>
  <c r="O7938" i="1"/>
  <c r="O7937" i="1"/>
  <c r="O7936" i="1"/>
  <c r="O7935" i="1"/>
  <c r="O7934" i="1"/>
  <c r="O7933" i="1"/>
  <c r="O7932" i="1"/>
  <c r="O7931" i="1"/>
  <c r="O7930" i="1"/>
  <c r="O7929" i="1"/>
  <c r="O7928" i="1"/>
  <c r="O7927" i="1"/>
  <c r="O7926" i="1"/>
  <c r="O7925" i="1"/>
  <c r="O7924" i="1"/>
  <c r="O7923" i="1"/>
  <c r="O7922" i="1"/>
  <c r="O7921" i="1"/>
  <c r="O7920" i="1"/>
  <c r="O7919" i="1"/>
  <c r="O7918" i="1"/>
  <c r="O7917" i="1"/>
  <c r="O7916" i="1"/>
  <c r="O7915" i="1"/>
  <c r="O7914" i="1"/>
  <c r="O7913" i="1"/>
  <c r="O7912" i="1"/>
  <c r="O7911" i="1"/>
  <c r="O7910" i="1"/>
  <c r="O7909" i="1"/>
  <c r="O7908" i="1"/>
  <c r="O7907" i="1"/>
  <c r="O7906" i="1"/>
  <c r="O7905" i="1"/>
  <c r="O7904" i="1"/>
  <c r="O7903" i="1"/>
  <c r="O7902" i="1"/>
  <c r="O7901" i="1"/>
  <c r="O7900" i="1"/>
  <c r="O7899" i="1"/>
  <c r="O7898" i="1"/>
  <c r="O7897" i="1"/>
  <c r="O7896" i="1"/>
  <c r="O7895" i="1"/>
  <c r="O7894" i="1"/>
  <c r="O7893" i="1"/>
  <c r="O7892" i="1"/>
  <c r="O7891" i="1"/>
  <c r="O7890" i="1"/>
  <c r="O7889" i="1"/>
  <c r="O7888" i="1"/>
  <c r="O7887" i="1"/>
  <c r="O7886" i="1"/>
  <c r="O7885" i="1"/>
  <c r="O7884" i="1"/>
  <c r="O7883" i="1"/>
  <c r="O7882" i="1"/>
  <c r="O7881" i="1"/>
  <c r="O7880" i="1"/>
  <c r="O7879" i="1"/>
  <c r="O7878" i="1"/>
  <c r="O7877" i="1"/>
  <c r="O7876" i="1"/>
  <c r="O7875" i="1"/>
  <c r="O7874" i="1"/>
  <c r="O7873" i="1"/>
  <c r="O7872" i="1"/>
  <c r="O7871" i="1"/>
  <c r="O7870" i="1"/>
  <c r="O7869" i="1"/>
  <c r="O7868" i="1"/>
  <c r="O7867" i="1"/>
  <c r="O7866" i="1"/>
  <c r="O7865" i="1"/>
  <c r="O7864" i="1"/>
  <c r="O7863" i="1"/>
  <c r="O7862" i="1"/>
  <c r="O7861" i="1"/>
  <c r="O7860" i="1"/>
  <c r="O7859" i="1"/>
  <c r="O7858" i="1"/>
  <c r="O7857" i="1"/>
  <c r="O7856" i="1"/>
  <c r="O7855" i="1"/>
  <c r="O7854" i="1"/>
  <c r="O7853" i="1"/>
  <c r="O7852" i="1"/>
  <c r="O7851" i="1"/>
  <c r="O7850" i="1"/>
  <c r="O7849" i="1"/>
  <c r="O7848" i="1"/>
  <c r="O7847" i="1"/>
  <c r="O7846" i="1"/>
  <c r="O7845" i="1"/>
  <c r="O7844" i="1"/>
  <c r="O7843" i="1"/>
  <c r="O7842" i="1"/>
  <c r="O7841" i="1"/>
  <c r="O7840" i="1"/>
  <c r="O7839" i="1"/>
  <c r="O7838" i="1"/>
  <c r="O7837" i="1"/>
  <c r="O7836" i="1"/>
  <c r="O7835" i="1"/>
  <c r="O7834" i="1"/>
  <c r="O7833" i="1"/>
  <c r="O7832" i="1"/>
  <c r="O7831" i="1"/>
  <c r="O7830" i="1"/>
  <c r="O7829" i="1"/>
  <c r="O7828" i="1"/>
  <c r="O7827" i="1"/>
  <c r="O7826" i="1"/>
  <c r="O7825" i="1"/>
  <c r="O7824" i="1"/>
  <c r="O7823" i="1"/>
  <c r="O7822" i="1"/>
  <c r="O7821" i="1"/>
  <c r="O7820" i="1"/>
  <c r="O7819" i="1"/>
  <c r="O7818" i="1"/>
  <c r="O7817" i="1"/>
  <c r="O7816" i="1"/>
  <c r="O7815" i="1"/>
  <c r="O7814" i="1"/>
  <c r="O7813" i="1"/>
  <c r="O7812" i="1"/>
  <c r="O7811" i="1"/>
  <c r="O7810" i="1"/>
  <c r="O7809" i="1"/>
  <c r="O7808" i="1"/>
  <c r="O7807" i="1"/>
  <c r="O7806" i="1"/>
  <c r="O7805" i="1"/>
  <c r="O7804" i="1"/>
  <c r="O7803" i="1"/>
  <c r="O7802" i="1"/>
  <c r="O7801" i="1"/>
  <c r="O7800" i="1"/>
  <c r="O7799" i="1"/>
  <c r="O7798" i="1"/>
  <c r="O7797" i="1"/>
  <c r="O7796" i="1"/>
  <c r="O7795" i="1"/>
  <c r="O7794" i="1"/>
  <c r="O7793" i="1"/>
  <c r="O7792" i="1"/>
  <c r="O7791" i="1"/>
  <c r="O7790" i="1"/>
  <c r="O7789" i="1"/>
  <c r="O7788" i="1"/>
  <c r="O7787" i="1"/>
  <c r="O7786" i="1"/>
  <c r="O7785" i="1"/>
  <c r="O7784" i="1"/>
  <c r="O7783" i="1"/>
  <c r="O7782" i="1"/>
  <c r="O7781" i="1"/>
  <c r="O7780" i="1"/>
  <c r="O7779" i="1"/>
  <c r="O7778" i="1"/>
  <c r="O7777" i="1"/>
  <c r="O7776" i="1"/>
  <c r="O7775" i="1"/>
  <c r="O7774" i="1"/>
  <c r="O7773" i="1"/>
  <c r="O7772" i="1"/>
  <c r="O7771" i="1"/>
  <c r="O7770" i="1"/>
  <c r="O7769" i="1"/>
  <c r="O7768" i="1"/>
  <c r="O7767" i="1"/>
  <c r="O7766" i="1"/>
  <c r="O7765" i="1"/>
  <c r="O7764" i="1"/>
  <c r="O7763" i="1"/>
  <c r="O7762" i="1"/>
  <c r="O7761" i="1"/>
  <c r="O7760" i="1"/>
  <c r="O7759" i="1"/>
  <c r="O7758" i="1"/>
  <c r="O7757" i="1"/>
  <c r="O7756" i="1"/>
  <c r="O7755" i="1"/>
  <c r="O7754" i="1"/>
  <c r="O7753" i="1"/>
  <c r="O7752" i="1"/>
  <c r="O7751" i="1"/>
  <c r="O7750" i="1"/>
  <c r="O7749" i="1"/>
  <c r="O7748" i="1"/>
  <c r="O7747" i="1"/>
  <c r="O7746" i="1"/>
  <c r="O7745" i="1"/>
  <c r="O7744" i="1"/>
  <c r="O7743" i="1"/>
  <c r="O7742" i="1"/>
  <c r="O7741" i="1"/>
  <c r="O7740" i="1"/>
  <c r="O7739" i="1"/>
  <c r="O7738" i="1"/>
  <c r="O7737" i="1"/>
  <c r="O7736" i="1"/>
  <c r="O7735" i="1"/>
  <c r="O7734" i="1"/>
  <c r="O7733" i="1"/>
  <c r="O7732" i="1"/>
  <c r="O7731" i="1"/>
  <c r="O7730" i="1"/>
  <c r="O7729" i="1"/>
  <c r="O7728" i="1"/>
  <c r="O7727" i="1"/>
  <c r="O7726" i="1"/>
  <c r="O7725" i="1"/>
  <c r="O7724" i="1"/>
  <c r="O7723" i="1"/>
  <c r="O7722" i="1"/>
  <c r="O7721" i="1"/>
  <c r="O7720" i="1"/>
  <c r="O7719" i="1"/>
  <c r="O7718" i="1"/>
  <c r="O7717" i="1"/>
  <c r="O7716" i="1"/>
  <c r="O7715" i="1"/>
  <c r="O7714" i="1"/>
  <c r="O7713" i="1"/>
  <c r="O7712" i="1"/>
  <c r="O7711" i="1"/>
  <c r="O7710" i="1"/>
  <c r="O7709" i="1"/>
  <c r="O7708" i="1"/>
  <c r="O7707" i="1"/>
  <c r="O7706" i="1"/>
  <c r="O7705" i="1"/>
  <c r="O7704" i="1"/>
  <c r="O7703" i="1"/>
  <c r="O7702" i="1"/>
  <c r="O7701" i="1"/>
  <c r="O7700" i="1"/>
  <c r="O7699" i="1"/>
  <c r="O7698" i="1"/>
  <c r="O7697" i="1"/>
  <c r="O7696" i="1"/>
  <c r="O7695" i="1"/>
  <c r="O7694" i="1"/>
  <c r="O7693" i="1"/>
  <c r="O7692" i="1"/>
  <c r="O7691" i="1"/>
  <c r="O7690" i="1"/>
  <c r="O7689" i="1"/>
  <c r="O7688" i="1"/>
  <c r="O7687" i="1"/>
  <c r="O7686" i="1"/>
  <c r="O7685" i="1"/>
  <c r="O7684" i="1"/>
  <c r="O7683" i="1"/>
  <c r="O7682" i="1"/>
  <c r="O7681" i="1"/>
  <c r="O7680" i="1"/>
  <c r="O7679" i="1"/>
  <c r="O7678" i="1"/>
  <c r="O7677" i="1"/>
  <c r="O7676" i="1"/>
  <c r="O7675" i="1"/>
  <c r="O7674" i="1"/>
  <c r="O7673" i="1"/>
  <c r="O7672" i="1"/>
  <c r="O7671" i="1"/>
  <c r="O7670" i="1"/>
  <c r="O7669" i="1"/>
  <c r="O7668" i="1"/>
  <c r="O7667" i="1"/>
  <c r="O7666" i="1"/>
  <c r="O7665" i="1"/>
  <c r="O7664" i="1"/>
  <c r="O7663" i="1"/>
  <c r="O7662" i="1"/>
  <c r="O7661" i="1"/>
  <c r="O7660" i="1"/>
  <c r="O7659" i="1"/>
  <c r="O7658" i="1"/>
  <c r="O7657" i="1"/>
  <c r="O7656" i="1"/>
  <c r="O7655" i="1"/>
  <c r="O7654" i="1"/>
  <c r="O7653" i="1"/>
  <c r="O7652" i="1"/>
  <c r="O7651" i="1"/>
  <c r="O7650" i="1"/>
  <c r="O7649" i="1"/>
  <c r="O7648" i="1"/>
  <c r="O7647" i="1"/>
  <c r="O7646" i="1"/>
  <c r="O7645" i="1"/>
  <c r="O7644" i="1"/>
  <c r="O7643" i="1"/>
  <c r="O7642" i="1"/>
  <c r="O7641" i="1"/>
  <c r="O7640" i="1"/>
  <c r="O7639" i="1"/>
  <c r="O7638" i="1"/>
  <c r="O7637" i="1"/>
  <c r="O7636" i="1"/>
  <c r="O7635" i="1"/>
  <c r="O7634" i="1"/>
  <c r="O7633" i="1"/>
  <c r="O7632" i="1"/>
  <c r="O7631" i="1"/>
  <c r="O7630" i="1"/>
  <c r="O7629" i="1"/>
  <c r="O7628" i="1"/>
  <c r="O7627" i="1"/>
  <c r="O7626" i="1"/>
  <c r="O7625" i="1"/>
  <c r="O7624" i="1"/>
  <c r="O7623" i="1"/>
  <c r="O7622" i="1"/>
  <c r="O7621" i="1"/>
  <c r="O7620" i="1"/>
  <c r="O7619" i="1"/>
  <c r="O7618" i="1"/>
  <c r="O7617" i="1"/>
  <c r="O7616" i="1"/>
  <c r="O7615" i="1"/>
  <c r="O7614" i="1"/>
  <c r="O7613" i="1"/>
  <c r="O7612" i="1"/>
  <c r="O7611" i="1"/>
  <c r="O7610" i="1"/>
  <c r="O7609" i="1"/>
  <c r="O7608" i="1"/>
  <c r="O7607" i="1"/>
  <c r="O7606" i="1"/>
  <c r="O7605" i="1"/>
  <c r="O7604" i="1"/>
  <c r="O7603" i="1"/>
  <c r="O7602" i="1"/>
  <c r="O7601" i="1"/>
  <c r="O7600" i="1"/>
  <c r="O7599" i="1"/>
  <c r="O7598" i="1"/>
  <c r="O7597" i="1"/>
  <c r="O7596" i="1"/>
  <c r="O7595" i="1"/>
  <c r="O7594" i="1"/>
  <c r="O7593" i="1"/>
  <c r="O7592" i="1"/>
  <c r="O7591" i="1"/>
  <c r="O7590" i="1"/>
  <c r="O7589" i="1"/>
  <c r="O7588" i="1"/>
  <c r="O7587" i="1"/>
  <c r="O7586" i="1"/>
  <c r="O7585" i="1"/>
  <c r="O7584" i="1"/>
  <c r="O7583" i="1"/>
  <c r="O7582" i="1"/>
  <c r="O7581" i="1"/>
  <c r="O7580" i="1"/>
  <c r="O7579" i="1"/>
  <c r="O7578" i="1"/>
  <c r="O7577" i="1"/>
  <c r="O7576" i="1"/>
  <c r="O7575" i="1"/>
  <c r="O7574" i="1"/>
  <c r="O7573" i="1"/>
  <c r="O7572" i="1"/>
  <c r="O7571" i="1"/>
  <c r="O7570" i="1"/>
  <c r="O7569" i="1"/>
  <c r="O7568" i="1"/>
  <c r="O7567" i="1"/>
  <c r="O7566" i="1"/>
  <c r="O7565" i="1"/>
  <c r="O7564" i="1"/>
  <c r="O7563" i="1"/>
  <c r="O7562" i="1"/>
  <c r="O7561" i="1"/>
  <c r="O7560" i="1"/>
  <c r="O7559" i="1"/>
  <c r="O7558" i="1"/>
  <c r="O7557" i="1"/>
  <c r="O7556" i="1"/>
  <c r="O7555" i="1"/>
  <c r="O7554" i="1"/>
  <c r="O7553" i="1"/>
  <c r="O7552" i="1"/>
  <c r="O7551" i="1"/>
  <c r="O7550" i="1"/>
  <c r="O7549" i="1"/>
  <c r="O7548" i="1"/>
  <c r="O7547" i="1"/>
  <c r="O7546" i="1"/>
  <c r="O7545" i="1"/>
  <c r="O7544" i="1"/>
  <c r="O7543" i="1"/>
  <c r="O7542" i="1"/>
  <c r="O7541" i="1"/>
  <c r="O7540" i="1"/>
  <c r="O7539" i="1"/>
  <c r="O7538" i="1"/>
  <c r="O7537" i="1"/>
  <c r="O7536" i="1"/>
  <c r="O7535" i="1"/>
  <c r="O7534" i="1"/>
  <c r="O7533" i="1"/>
  <c r="O7532" i="1"/>
  <c r="O7531" i="1"/>
  <c r="O7530" i="1"/>
  <c r="O7529" i="1"/>
  <c r="O7528" i="1"/>
  <c r="O7527" i="1"/>
  <c r="O7526" i="1"/>
  <c r="O7525" i="1"/>
  <c r="O7524" i="1"/>
  <c r="O7523" i="1"/>
  <c r="O7522" i="1"/>
  <c r="O7521" i="1"/>
  <c r="O7520" i="1"/>
  <c r="O7519" i="1"/>
  <c r="O7518" i="1"/>
  <c r="O7517" i="1"/>
  <c r="O7516" i="1"/>
  <c r="O7515" i="1"/>
  <c r="O7514" i="1"/>
  <c r="O7513" i="1"/>
  <c r="O7512" i="1"/>
  <c r="O7511" i="1"/>
  <c r="O7510" i="1"/>
  <c r="O7509" i="1"/>
  <c r="O7508" i="1"/>
  <c r="O7507" i="1"/>
  <c r="O7506" i="1"/>
  <c r="O7505" i="1"/>
  <c r="O7504" i="1"/>
  <c r="O7503" i="1"/>
  <c r="O7502" i="1"/>
  <c r="O7501" i="1"/>
  <c r="O7500" i="1"/>
  <c r="O7499" i="1"/>
  <c r="O7498" i="1"/>
  <c r="O7497" i="1"/>
  <c r="O7496" i="1"/>
  <c r="O7495" i="1"/>
  <c r="O7494" i="1"/>
  <c r="O7493" i="1"/>
  <c r="O7492" i="1"/>
  <c r="O7491" i="1"/>
  <c r="O7490" i="1"/>
  <c r="O7489" i="1"/>
  <c r="O7488" i="1"/>
  <c r="O7487" i="1"/>
  <c r="O7486" i="1"/>
  <c r="O7485" i="1"/>
  <c r="O7484" i="1"/>
  <c r="O7483" i="1"/>
  <c r="O7482" i="1"/>
  <c r="O7481" i="1"/>
  <c r="O7480" i="1"/>
  <c r="O7479" i="1"/>
  <c r="O7478" i="1"/>
  <c r="O7477" i="1"/>
  <c r="O7476" i="1"/>
  <c r="O7475" i="1"/>
  <c r="O7474" i="1"/>
  <c r="O7473" i="1"/>
  <c r="O7472" i="1"/>
  <c r="O7471" i="1"/>
  <c r="O7470" i="1"/>
  <c r="O7469" i="1"/>
  <c r="O7468" i="1"/>
  <c r="O7467" i="1"/>
  <c r="O7466" i="1"/>
  <c r="O7465" i="1"/>
  <c r="O7464" i="1"/>
  <c r="O7463" i="1"/>
  <c r="O7462" i="1"/>
  <c r="O7461" i="1"/>
  <c r="O7460" i="1"/>
  <c r="O7459" i="1"/>
  <c r="O7458" i="1"/>
  <c r="O7457" i="1"/>
  <c r="O7456" i="1"/>
  <c r="O7455" i="1"/>
  <c r="O7454" i="1"/>
  <c r="O7453" i="1"/>
  <c r="O7452" i="1"/>
  <c r="O7451" i="1"/>
  <c r="O7450" i="1"/>
  <c r="O7449" i="1"/>
  <c r="O7448" i="1"/>
  <c r="O7447" i="1"/>
  <c r="O7446" i="1"/>
  <c r="O7445" i="1"/>
  <c r="O7444" i="1"/>
  <c r="O7443" i="1"/>
  <c r="O7442" i="1"/>
  <c r="O7441" i="1"/>
  <c r="O7440" i="1"/>
  <c r="O7439" i="1"/>
  <c r="O7438" i="1"/>
  <c r="O7437" i="1"/>
  <c r="O7436" i="1"/>
  <c r="O7435" i="1"/>
  <c r="O7434" i="1"/>
  <c r="O7433" i="1"/>
  <c r="O7432" i="1"/>
  <c r="O7431" i="1"/>
  <c r="O7430" i="1"/>
  <c r="O7429" i="1"/>
  <c r="O7428" i="1"/>
  <c r="O7427" i="1"/>
  <c r="O7426" i="1"/>
  <c r="O7425" i="1"/>
  <c r="O7424" i="1"/>
  <c r="O7423" i="1"/>
  <c r="O7422" i="1"/>
  <c r="O7421" i="1"/>
  <c r="O7420" i="1"/>
  <c r="O7419" i="1"/>
  <c r="O7418" i="1"/>
  <c r="O7417" i="1"/>
  <c r="O7416" i="1"/>
  <c r="O7415" i="1"/>
  <c r="O7414" i="1"/>
  <c r="O7413" i="1"/>
  <c r="O7412" i="1"/>
  <c r="O7411" i="1"/>
  <c r="O7410" i="1"/>
  <c r="O7409" i="1"/>
  <c r="O7408" i="1"/>
  <c r="O7407" i="1"/>
  <c r="O7406" i="1"/>
  <c r="O7405" i="1"/>
  <c r="O7404" i="1"/>
  <c r="O7403" i="1"/>
  <c r="O7402" i="1"/>
  <c r="O7401" i="1"/>
  <c r="O7400" i="1"/>
  <c r="O7399" i="1"/>
  <c r="O7398" i="1"/>
  <c r="O7397" i="1"/>
  <c r="O7396" i="1"/>
  <c r="O7395" i="1"/>
  <c r="O7394" i="1"/>
  <c r="O7393" i="1"/>
  <c r="O7392" i="1"/>
  <c r="O7391" i="1"/>
  <c r="O7390" i="1"/>
  <c r="O7389" i="1"/>
  <c r="O7388" i="1"/>
  <c r="O7387" i="1"/>
  <c r="O7386" i="1"/>
  <c r="O7385" i="1"/>
  <c r="O7384" i="1"/>
  <c r="O7383" i="1"/>
  <c r="O7382" i="1"/>
  <c r="O7381" i="1"/>
  <c r="O7380" i="1"/>
  <c r="O7379" i="1"/>
  <c r="O7378" i="1"/>
  <c r="O7377" i="1"/>
  <c r="O7376" i="1"/>
  <c r="O7375" i="1"/>
  <c r="O7374" i="1"/>
  <c r="O7373" i="1"/>
  <c r="O7372" i="1"/>
  <c r="O7371" i="1"/>
  <c r="O7370" i="1"/>
  <c r="O7369" i="1"/>
  <c r="O7368" i="1"/>
  <c r="O7367" i="1"/>
  <c r="O7366" i="1"/>
  <c r="O7365" i="1"/>
  <c r="O7364" i="1"/>
  <c r="O7363" i="1"/>
  <c r="O7362" i="1"/>
  <c r="O7361" i="1"/>
  <c r="O7360" i="1"/>
  <c r="O7359" i="1"/>
  <c r="O7358" i="1"/>
  <c r="O7357" i="1"/>
  <c r="O7356" i="1"/>
  <c r="O7355" i="1"/>
  <c r="O7354" i="1"/>
  <c r="O7353" i="1"/>
  <c r="O7352" i="1"/>
  <c r="O7351" i="1"/>
  <c r="O7350" i="1"/>
  <c r="O7349" i="1"/>
  <c r="O7348" i="1"/>
  <c r="O7347" i="1"/>
  <c r="O7346" i="1"/>
  <c r="O7345" i="1"/>
  <c r="O7344" i="1"/>
  <c r="O7343" i="1"/>
  <c r="O7342" i="1"/>
  <c r="O7341" i="1"/>
  <c r="O7340" i="1"/>
  <c r="O7339" i="1"/>
  <c r="O7338" i="1"/>
  <c r="O7337" i="1"/>
  <c r="O7336" i="1"/>
  <c r="O7335" i="1"/>
  <c r="O7334" i="1"/>
  <c r="O7333" i="1"/>
  <c r="O7332" i="1"/>
  <c r="O7331" i="1"/>
  <c r="O7330" i="1"/>
  <c r="O7329" i="1"/>
  <c r="O7328" i="1"/>
  <c r="O7327" i="1"/>
  <c r="O7326" i="1"/>
  <c r="O7325" i="1"/>
  <c r="O7324" i="1"/>
  <c r="O7323" i="1"/>
  <c r="O7322" i="1"/>
  <c r="O7321" i="1"/>
  <c r="O7320" i="1"/>
  <c r="O7319" i="1"/>
  <c r="O7318" i="1"/>
  <c r="O7317" i="1"/>
  <c r="O7316" i="1"/>
  <c r="O7315" i="1"/>
  <c r="O7314" i="1"/>
  <c r="O7313" i="1"/>
  <c r="O7312" i="1"/>
  <c r="O7311" i="1"/>
  <c r="O7310" i="1"/>
  <c r="O7309" i="1"/>
  <c r="O7308" i="1"/>
  <c r="O7307" i="1"/>
  <c r="O7306" i="1"/>
  <c r="O7305" i="1"/>
  <c r="O7304" i="1"/>
  <c r="O7303" i="1"/>
  <c r="O7302" i="1"/>
  <c r="O7301" i="1"/>
  <c r="O7300" i="1"/>
  <c r="O7299" i="1"/>
  <c r="O7298" i="1"/>
  <c r="O7297" i="1"/>
  <c r="O7296" i="1"/>
  <c r="O7295" i="1"/>
  <c r="O7294" i="1"/>
  <c r="O7293" i="1"/>
  <c r="O7292" i="1"/>
  <c r="O7291" i="1"/>
  <c r="O7290" i="1"/>
  <c r="O7289" i="1"/>
  <c r="O7288" i="1"/>
  <c r="O7287" i="1"/>
  <c r="O7286" i="1"/>
  <c r="O7285" i="1"/>
  <c r="O7284" i="1"/>
  <c r="O7283" i="1"/>
  <c r="O7282" i="1"/>
  <c r="O7281" i="1"/>
  <c r="O7280" i="1"/>
  <c r="O7279" i="1"/>
  <c r="O7278" i="1"/>
  <c r="O7277" i="1"/>
  <c r="O7276" i="1"/>
  <c r="O7275" i="1"/>
  <c r="O7274" i="1"/>
  <c r="O7273" i="1"/>
  <c r="O7272" i="1"/>
  <c r="O7271" i="1"/>
  <c r="O7270" i="1"/>
  <c r="O7269" i="1"/>
  <c r="O7268" i="1"/>
  <c r="O7267" i="1"/>
  <c r="O7266" i="1"/>
  <c r="O7265" i="1"/>
  <c r="O7264" i="1"/>
  <c r="O7263" i="1"/>
  <c r="O7262" i="1"/>
  <c r="O7261" i="1"/>
  <c r="O7260" i="1"/>
  <c r="O7259" i="1"/>
  <c r="O7258" i="1"/>
  <c r="O7257" i="1"/>
  <c r="O7256" i="1"/>
  <c r="O7255" i="1"/>
  <c r="O7254" i="1"/>
  <c r="O7253" i="1"/>
  <c r="O7252" i="1"/>
  <c r="O7251" i="1"/>
  <c r="O7250" i="1"/>
  <c r="O7249" i="1"/>
  <c r="O7248" i="1"/>
  <c r="O7247" i="1"/>
  <c r="O7246" i="1"/>
  <c r="O7245" i="1"/>
  <c r="O7244" i="1"/>
  <c r="O7243" i="1"/>
  <c r="O7242" i="1"/>
  <c r="O7241" i="1"/>
  <c r="O7240" i="1"/>
  <c r="O7239" i="1"/>
  <c r="O7238" i="1"/>
  <c r="O7237" i="1"/>
  <c r="O7236" i="1"/>
  <c r="O7235" i="1"/>
  <c r="O7234" i="1"/>
  <c r="O7233" i="1"/>
  <c r="O7232" i="1"/>
  <c r="O7231" i="1"/>
  <c r="O7230" i="1"/>
  <c r="O7229" i="1"/>
  <c r="O7228" i="1"/>
  <c r="O7227" i="1"/>
  <c r="O7226" i="1"/>
  <c r="O7225" i="1"/>
  <c r="O7224" i="1"/>
  <c r="O7223" i="1"/>
  <c r="O7222" i="1"/>
  <c r="O7221" i="1"/>
  <c r="O7220" i="1"/>
  <c r="O7219" i="1"/>
  <c r="O7218" i="1"/>
  <c r="O7217" i="1"/>
  <c r="O7216" i="1"/>
  <c r="O7215" i="1"/>
  <c r="O7214" i="1"/>
  <c r="O7213" i="1"/>
  <c r="O7212" i="1"/>
  <c r="O7211" i="1"/>
  <c r="O7210" i="1"/>
  <c r="O7209" i="1"/>
  <c r="O7208" i="1"/>
  <c r="O7207" i="1"/>
  <c r="O7206" i="1"/>
  <c r="O7205" i="1"/>
  <c r="O7204" i="1"/>
  <c r="O7203" i="1"/>
  <c r="O7202" i="1"/>
  <c r="O7201" i="1"/>
  <c r="O7200" i="1"/>
  <c r="O7199" i="1"/>
  <c r="O7198" i="1"/>
  <c r="O7197" i="1"/>
  <c r="O7196" i="1"/>
  <c r="O7195" i="1"/>
  <c r="O7194" i="1"/>
  <c r="O7193" i="1"/>
  <c r="O7192" i="1"/>
  <c r="O7191" i="1"/>
  <c r="O7190" i="1"/>
  <c r="O7189" i="1"/>
  <c r="O7188" i="1"/>
  <c r="O7187" i="1"/>
  <c r="O7186" i="1"/>
  <c r="O7185" i="1"/>
  <c r="O7184" i="1"/>
  <c r="O7183" i="1"/>
  <c r="O7182" i="1"/>
  <c r="O7181" i="1"/>
  <c r="O7180" i="1"/>
  <c r="O7179" i="1"/>
  <c r="O7178" i="1"/>
  <c r="O7177" i="1"/>
  <c r="O7176" i="1"/>
  <c r="O7175" i="1"/>
  <c r="O7174" i="1"/>
  <c r="O7173" i="1"/>
  <c r="O7172" i="1"/>
  <c r="O7171" i="1"/>
  <c r="O7170" i="1"/>
  <c r="O7169" i="1"/>
  <c r="O7168" i="1"/>
  <c r="O7167" i="1"/>
  <c r="O7166" i="1"/>
  <c r="O7165" i="1"/>
  <c r="O7164" i="1"/>
  <c r="O7163" i="1"/>
  <c r="O7162" i="1"/>
  <c r="O7161" i="1"/>
  <c r="O7160" i="1"/>
  <c r="O7159" i="1"/>
  <c r="O7158" i="1"/>
  <c r="O7157" i="1"/>
  <c r="O7156" i="1"/>
  <c r="O7155" i="1"/>
  <c r="O7154" i="1"/>
  <c r="O7153" i="1"/>
  <c r="O7152" i="1"/>
  <c r="O7151" i="1"/>
  <c r="O7150" i="1"/>
  <c r="O7149" i="1"/>
  <c r="O7148" i="1"/>
  <c r="O7147" i="1"/>
  <c r="O7146" i="1"/>
  <c r="O7145" i="1"/>
  <c r="O7144" i="1"/>
  <c r="O7143" i="1"/>
  <c r="O7142" i="1"/>
  <c r="O7141" i="1"/>
  <c r="O7140" i="1"/>
  <c r="O7139" i="1"/>
  <c r="O7138" i="1"/>
  <c r="O7137" i="1"/>
  <c r="O7136" i="1"/>
  <c r="O7135" i="1"/>
  <c r="O7134" i="1"/>
  <c r="O7133" i="1"/>
  <c r="O7132" i="1"/>
  <c r="O7131" i="1"/>
  <c r="O7130" i="1"/>
  <c r="O7129" i="1"/>
  <c r="O7128" i="1"/>
  <c r="O7127" i="1"/>
  <c r="O7126" i="1"/>
  <c r="O7125" i="1"/>
  <c r="O7124" i="1"/>
  <c r="O7123" i="1"/>
  <c r="O7122" i="1"/>
  <c r="O7121" i="1"/>
  <c r="O7120" i="1"/>
  <c r="O7119" i="1"/>
  <c r="O7118" i="1"/>
  <c r="O7117" i="1"/>
  <c r="O7116" i="1"/>
  <c r="O7115" i="1"/>
  <c r="O7114" i="1"/>
  <c r="O7113" i="1"/>
  <c r="O7112" i="1"/>
  <c r="O7111" i="1"/>
  <c r="O7110" i="1"/>
  <c r="O7109" i="1"/>
  <c r="O7108" i="1"/>
  <c r="O7107" i="1"/>
  <c r="O7106" i="1"/>
  <c r="O7105" i="1"/>
  <c r="O7104" i="1"/>
  <c r="O7103" i="1"/>
  <c r="O7102" i="1"/>
  <c r="O7101" i="1"/>
  <c r="O7100" i="1"/>
  <c r="O7099" i="1"/>
  <c r="O7098" i="1"/>
  <c r="O7097" i="1"/>
  <c r="O7096" i="1"/>
  <c r="O7095" i="1"/>
  <c r="O7094" i="1"/>
  <c r="O7093" i="1"/>
  <c r="O7092" i="1"/>
  <c r="O7091" i="1"/>
  <c r="O7090" i="1"/>
  <c r="O7089" i="1"/>
  <c r="O7088" i="1"/>
  <c r="O7087" i="1"/>
  <c r="O7086" i="1"/>
  <c r="O7085" i="1"/>
  <c r="O7084" i="1"/>
  <c r="O7083" i="1"/>
  <c r="O7082" i="1"/>
  <c r="O7081" i="1"/>
  <c r="O7080" i="1"/>
  <c r="O7079" i="1"/>
  <c r="O7078" i="1"/>
  <c r="O7077" i="1"/>
  <c r="O7076" i="1"/>
  <c r="O7075" i="1"/>
  <c r="O7074" i="1"/>
  <c r="O7073" i="1"/>
  <c r="O7072" i="1"/>
  <c r="O7071" i="1"/>
  <c r="O7070" i="1"/>
  <c r="O7069" i="1"/>
  <c r="O7068" i="1"/>
  <c r="O7067" i="1"/>
  <c r="O7066" i="1"/>
  <c r="O7065" i="1"/>
  <c r="O7064" i="1"/>
  <c r="O7063" i="1"/>
  <c r="O7062" i="1"/>
  <c r="O7061" i="1"/>
  <c r="O7060" i="1"/>
  <c r="O7059" i="1"/>
  <c r="O7058" i="1"/>
  <c r="O7057" i="1"/>
  <c r="O7056" i="1"/>
  <c r="O7055" i="1"/>
  <c r="O7054" i="1"/>
  <c r="O7053" i="1"/>
  <c r="O7052" i="1"/>
  <c r="O7051" i="1"/>
  <c r="O7050" i="1"/>
  <c r="O7049" i="1"/>
  <c r="O7048" i="1"/>
  <c r="O7047" i="1"/>
  <c r="O7046" i="1"/>
  <c r="O7045" i="1"/>
  <c r="O7044" i="1"/>
  <c r="O7043" i="1"/>
  <c r="O7042" i="1"/>
  <c r="O7041" i="1"/>
  <c r="O7040" i="1"/>
  <c r="O7039" i="1"/>
  <c r="O7038" i="1"/>
  <c r="O7037" i="1"/>
  <c r="O7036" i="1"/>
  <c r="O7035" i="1"/>
  <c r="O7034" i="1"/>
  <c r="O7033" i="1"/>
  <c r="O7032" i="1"/>
  <c r="O7031" i="1"/>
  <c r="O7030" i="1"/>
  <c r="O7029" i="1"/>
  <c r="O7028" i="1"/>
  <c r="O7027" i="1"/>
  <c r="O7026" i="1"/>
  <c r="O7025" i="1"/>
  <c r="O7024" i="1"/>
  <c r="O7023" i="1"/>
  <c r="O7022" i="1"/>
  <c r="O7021" i="1"/>
  <c r="O7020" i="1"/>
  <c r="O7019" i="1"/>
  <c r="O7018" i="1"/>
  <c r="O7017" i="1"/>
  <c r="O7016" i="1"/>
  <c r="O7015" i="1"/>
  <c r="O7014" i="1"/>
  <c r="O7013" i="1"/>
  <c r="O7012" i="1"/>
  <c r="O7011" i="1"/>
  <c r="O7010" i="1"/>
  <c r="O7009" i="1"/>
  <c r="O7008" i="1"/>
  <c r="O7007" i="1"/>
  <c r="O7006" i="1"/>
  <c r="O7005" i="1"/>
  <c r="O7004" i="1"/>
  <c r="O7003" i="1"/>
  <c r="O7002" i="1"/>
  <c r="O7001" i="1"/>
  <c r="O7000" i="1"/>
  <c r="O6999" i="1"/>
  <c r="O6998" i="1"/>
  <c r="O6997" i="1"/>
  <c r="O6996" i="1"/>
  <c r="O6995" i="1"/>
  <c r="O6994" i="1"/>
  <c r="O6993" i="1"/>
  <c r="O6992" i="1"/>
  <c r="O6991" i="1"/>
  <c r="O6990" i="1"/>
  <c r="O6989" i="1"/>
  <c r="O6988" i="1"/>
  <c r="O6987" i="1"/>
  <c r="O6986" i="1"/>
  <c r="O6985" i="1"/>
  <c r="O6984" i="1"/>
  <c r="O6983" i="1"/>
  <c r="O6982" i="1"/>
  <c r="O6981" i="1"/>
  <c r="O6980" i="1"/>
  <c r="O6979" i="1"/>
  <c r="O6978" i="1"/>
  <c r="O6977" i="1"/>
  <c r="O6976" i="1"/>
  <c r="O6975" i="1"/>
  <c r="O6974" i="1"/>
  <c r="O6973" i="1"/>
  <c r="O6972" i="1"/>
  <c r="O6971" i="1"/>
  <c r="O6970" i="1"/>
  <c r="O6969" i="1"/>
  <c r="O6968" i="1"/>
  <c r="O6967" i="1"/>
  <c r="O6966" i="1"/>
  <c r="O6965" i="1"/>
  <c r="O6964" i="1"/>
  <c r="O6963" i="1"/>
  <c r="O6962" i="1"/>
  <c r="O6961" i="1"/>
  <c r="O6960" i="1"/>
  <c r="O6959" i="1"/>
  <c r="O6958" i="1"/>
  <c r="O6957" i="1"/>
  <c r="O6956" i="1"/>
  <c r="O6955" i="1"/>
  <c r="O6954" i="1"/>
  <c r="O6953" i="1"/>
  <c r="O6952" i="1"/>
  <c r="O6951" i="1"/>
  <c r="O6950" i="1"/>
  <c r="O6949" i="1"/>
  <c r="O6948" i="1"/>
  <c r="O6947" i="1"/>
  <c r="O6946" i="1"/>
  <c r="O6945" i="1"/>
  <c r="O6944" i="1"/>
  <c r="O6943" i="1"/>
  <c r="O6942" i="1"/>
  <c r="O6941" i="1"/>
  <c r="O6940" i="1"/>
  <c r="O6939" i="1"/>
  <c r="O6938" i="1"/>
  <c r="O6937" i="1"/>
  <c r="O6936" i="1"/>
  <c r="O6935" i="1"/>
  <c r="O6934" i="1"/>
  <c r="O6933" i="1"/>
  <c r="O6932" i="1"/>
  <c r="O6931" i="1"/>
  <c r="O6930" i="1"/>
  <c r="O6929" i="1"/>
  <c r="O6928" i="1"/>
  <c r="O6927" i="1"/>
  <c r="O6926" i="1"/>
  <c r="O6925" i="1"/>
  <c r="O6924" i="1"/>
  <c r="O6923" i="1"/>
  <c r="O6922" i="1"/>
  <c r="O6921" i="1"/>
  <c r="O6920" i="1"/>
  <c r="O6919" i="1"/>
  <c r="O6918" i="1"/>
  <c r="O6917" i="1"/>
  <c r="O6916" i="1"/>
  <c r="O6915" i="1"/>
  <c r="O6914" i="1"/>
  <c r="O6913" i="1"/>
  <c r="O6912" i="1"/>
  <c r="O6911" i="1"/>
  <c r="O6910" i="1"/>
  <c r="O6909" i="1"/>
  <c r="O6908" i="1"/>
  <c r="O6907" i="1"/>
  <c r="O6906" i="1"/>
  <c r="O6905" i="1"/>
  <c r="O6904" i="1"/>
  <c r="O6903" i="1"/>
  <c r="O6902" i="1"/>
  <c r="O6901" i="1"/>
  <c r="O6900" i="1"/>
  <c r="O6899" i="1"/>
  <c r="O6898" i="1"/>
  <c r="O6897" i="1"/>
  <c r="O6896" i="1"/>
  <c r="O6895" i="1"/>
  <c r="O6894" i="1"/>
  <c r="O6893" i="1"/>
  <c r="O6892" i="1"/>
  <c r="O6891" i="1"/>
  <c r="O6890" i="1"/>
  <c r="O6889" i="1"/>
  <c r="O6888" i="1"/>
  <c r="O6887" i="1"/>
  <c r="O6886" i="1"/>
  <c r="O6885" i="1"/>
  <c r="O6884" i="1"/>
  <c r="O6883" i="1"/>
  <c r="O6882" i="1"/>
  <c r="O6881" i="1"/>
  <c r="O6880" i="1"/>
  <c r="O6879" i="1"/>
  <c r="O6878" i="1"/>
  <c r="O6877" i="1"/>
  <c r="O6876" i="1"/>
  <c r="O6875" i="1"/>
  <c r="O6874" i="1"/>
  <c r="O6873" i="1"/>
  <c r="O6872" i="1"/>
  <c r="O6871" i="1"/>
  <c r="O6870" i="1"/>
  <c r="O6869" i="1"/>
  <c r="O6868" i="1"/>
  <c r="O6867" i="1"/>
  <c r="O6866" i="1"/>
  <c r="O6865" i="1"/>
  <c r="O6864" i="1"/>
  <c r="O6863" i="1"/>
  <c r="O6862" i="1"/>
  <c r="O6861" i="1"/>
  <c r="O6860" i="1"/>
  <c r="O6859" i="1"/>
  <c r="O6858" i="1"/>
  <c r="O6857" i="1"/>
  <c r="O6856" i="1"/>
  <c r="O6855" i="1"/>
  <c r="O6854" i="1"/>
  <c r="O6853" i="1"/>
  <c r="O6852" i="1"/>
  <c r="O6851" i="1"/>
  <c r="O6850" i="1"/>
  <c r="O6849" i="1"/>
  <c r="O6848" i="1"/>
  <c r="O6847" i="1"/>
  <c r="O6846" i="1"/>
  <c r="O6845" i="1"/>
  <c r="O6844" i="1"/>
  <c r="O6843" i="1"/>
  <c r="O6842" i="1"/>
  <c r="O6841" i="1"/>
  <c r="O6840" i="1"/>
  <c r="O6839" i="1"/>
  <c r="O6838" i="1"/>
  <c r="O6837" i="1"/>
  <c r="O6836" i="1"/>
  <c r="O6835" i="1"/>
  <c r="O6834" i="1"/>
  <c r="O6833" i="1"/>
  <c r="O6832" i="1"/>
  <c r="O6831" i="1"/>
  <c r="O6830" i="1"/>
  <c r="O6829" i="1"/>
  <c r="O6828" i="1"/>
  <c r="O6827" i="1"/>
  <c r="O6826" i="1"/>
  <c r="O6825" i="1"/>
  <c r="O6824" i="1"/>
  <c r="O6823" i="1"/>
  <c r="O6822" i="1"/>
  <c r="O6821" i="1"/>
  <c r="O6820" i="1"/>
  <c r="O6819" i="1"/>
  <c r="O6818" i="1"/>
  <c r="O6817" i="1"/>
  <c r="O6816" i="1"/>
  <c r="O6815" i="1"/>
  <c r="O6814" i="1"/>
  <c r="O6813" i="1"/>
  <c r="O6812" i="1"/>
  <c r="O6811" i="1"/>
  <c r="O6810" i="1"/>
  <c r="O6809" i="1"/>
  <c r="O6808" i="1"/>
  <c r="O6807" i="1"/>
  <c r="O6806" i="1"/>
  <c r="O6805" i="1"/>
  <c r="O6804" i="1"/>
  <c r="O6803" i="1"/>
  <c r="O6802" i="1"/>
  <c r="O6801" i="1"/>
  <c r="O6800" i="1"/>
  <c r="O6799" i="1"/>
  <c r="O6798" i="1"/>
  <c r="O6797" i="1"/>
  <c r="O6796" i="1"/>
  <c r="O6795" i="1"/>
  <c r="O6794" i="1"/>
  <c r="O6793" i="1"/>
  <c r="O6792" i="1"/>
  <c r="O6791" i="1"/>
  <c r="O6790" i="1"/>
  <c r="O6789" i="1"/>
  <c r="O6788" i="1"/>
  <c r="O6787" i="1"/>
  <c r="O6786" i="1"/>
  <c r="O6785" i="1"/>
  <c r="O6784" i="1"/>
  <c r="O6783" i="1"/>
  <c r="O6782" i="1"/>
  <c r="O6781" i="1"/>
  <c r="O6780" i="1"/>
  <c r="O6779" i="1"/>
  <c r="O6778" i="1"/>
  <c r="O6777" i="1"/>
  <c r="O6776" i="1"/>
  <c r="O6775" i="1"/>
  <c r="O6774" i="1"/>
  <c r="O6773" i="1"/>
  <c r="O6772" i="1"/>
  <c r="O6771" i="1"/>
  <c r="O6770" i="1"/>
  <c r="O6769" i="1"/>
  <c r="O6768" i="1"/>
  <c r="O6767" i="1"/>
  <c r="O6766" i="1"/>
  <c r="O6765" i="1"/>
  <c r="O6764" i="1"/>
  <c r="O6763" i="1"/>
  <c r="O6762" i="1"/>
  <c r="O6761" i="1"/>
  <c r="O6760" i="1"/>
  <c r="O6759" i="1"/>
  <c r="O6758" i="1"/>
  <c r="O6757" i="1"/>
  <c r="O6756" i="1"/>
  <c r="O6755" i="1"/>
  <c r="O6754" i="1"/>
  <c r="O6753" i="1"/>
  <c r="O6752" i="1"/>
  <c r="O6751" i="1"/>
  <c r="O6750" i="1"/>
  <c r="O6749" i="1"/>
  <c r="O6748" i="1"/>
  <c r="O6747" i="1"/>
  <c r="O6746" i="1"/>
  <c r="O6745" i="1"/>
  <c r="O6744" i="1"/>
  <c r="O6743" i="1"/>
  <c r="O6742" i="1"/>
  <c r="O6741" i="1"/>
  <c r="O6740" i="1"/>
  <c r="O6739" i="1"/>
  <c r="O6738" i="1"/>
  <c r="O6737" i="1"/>
  <c r="O6736" i="1"/>
  <c r="O6735" i="1"/>
  <c r="O6734" i="1"/>
  <c r="O6733" i="1"/>
  <c r="O6732" i="1"/>
  <c r="O6731" i="1"/>
  <c r="O6730" i="1"/>
  <c r="O6729" i="1"/>
  <c r="O6728" i="1"/>
  <c r="O6727" i="1"/>
  <c r="O6726" i="1"/>
  <c r="O6725" i="1"/>
  <c r="O6724" i="1"/>
  <c r="O6723" i="1"/>
  <c r="O6722" i="1"/>
  <c r="O6721" i="1"/>
  <c r="O6720" i="1"/>
  <c r="O6719" i="1"/>
  <c r="O6718" i="1"/>
  <c r="O6717" i="1"/>
  <c r="O6716" i="1"/>
  <c r="O6715" i="1"/>
  <c r="O6714" i="1"/>
  <c r="O6713" i="1"/>
  <c r="O6712" i="1"/>
  <c r="O6711" i="1"/>
  <c r="O6710" i="1"/>
  <c r="O6709" i="1"/>
  <c r="O6708" i="1"/>
  <c r="O6707" i="1"/>
  <c r="O6706" i="1"/>
  <c r="O6705" i="1"/>
  <c r="O6704" i="1"/>
  <c r="O6703" i="1"/>
  <c r="O6702" i="1"/>
  <c r="O6701" i="1"/>
  <c r="O6700" i="1"/>
  <c r="O6699" i="1"/>
  <c r="O6698" i="1"/>
  <c r="O6697" i="1"/>
  <c r="O6696" i="1"/>
  <c r="O6695" i="1"/>
  <c r="O6694" i="1"/>
  <c r="O6693" i="1"/>
  <c r="O6692" i="1"/>
  <c r="O6691" i="1"/>
  <c r="O6690" i="1"/>
  <c r="O6689" i="1"/>
  <c r="O6688" i="1"/>
  <c r="O6687" i="1"/>
  <c r="O6686" i="1"/>
  <c r="O6685" i="1"/>
  <c r="O6684" i="1"/>
  <c r="O6683" i="1"/>
  <c r="O6682" i="1"/>
  <c r="O6681" i="1"/>
  <c r="O6680" i="1"/>
  <c r="O6679" i="1"/>
  <c r="O6678" i="1"/>
  <c r="O6677" i="1"/>
  <c r="O6676" i="1"/>
  <c r="O6675" i="1"/>
  <c r="O6674" i="1"/>
  <c r="O6673" i="1"/>
  <c r="O6672" i="1"/>
  <c r="O6671" i="1"/>
  <c r="O6670" i="1"/>
  <c r="O6669" i="1"/>
  <c r="O6668" i="1"/>
  <c r="O6667" i="1"/>
  <c r="O6666" i="1"/>
  <c r="O6665" i="1"/>
  <c r="O6664" i="1"/>
  <c r="O6663" i="1"/>
  <c r="O6662" i="1"/>
  <c r="O6661" i="1"/>
  <c r="O6660" i="1"/>
  <c r="O6659" i="1"/>
  <c r="O6658" i="1"/>
  <c r="O6657" i="1"/>
  <c r="O6656" i="1"/>
  <c r="O6655" i="1"/>
  <c r="O6654" i="1"/>
  <c r="O6653" i="1"/>
  <c r="O6652" i="1"/>
  <c r="O6651" i="1"/>
  <c r="O6650" i="1"/>
  <c r="O6649" i="1"/>
  <c r="O6648" i="1"/>
  <c r="O6647" i="1"/>
  <c r="O6646" i="1"/>
  <c r="O6645" i="1"/>
  <c r="O6644" i="1"/>
  <c r="O6643" i="1"/>
  <c r="O6642" i="1"/>
  <c r="O6641" i="1"/>
  <c r="O6640" i="1"/>
  <c r="O6639" i="1"/>
  <c r="O6638" i="1"/>
  <c r="O6637" i="1"/>
  <c r="O6636" i="1"/>
  <c r="O6635" i="1"/>
  <c r="O6634" i="1"/>
  <c r="O6633" i="1"/>
  <c r="O6632" i="1"/>
  <c r="O6631" i="1"/>
  <c r="O6630" i="1"/>
  <c r="O6629" i="1"/>
  <c r="O6628" i="1"/>
  <c r="O6627" i="1"/>
  <c r="O6626" i="1"/>
  <c r="O6625" i="1"/>
  <c r="O6624" i="1"/>
  <c r="O6623" i="1"/>
  <c r="O6622" i="1"/>
  <c r="O6621" i="1"/>
  <c r="O6620" i="1"/>
  <c r="O6619" i="1"/>
  <c r="O6618" i="1"/>
  <c r="O6617" i="1"/>
  <c r="O6616" i="1"/>
  <c r="O6615" i="1"/>
  <c r="O6614" i="1"/>
  <c r="O6613" i="1"/>
  <c r="O6612" i="1"/>
  <c r="O6611" i="1"/>
  <c r="O6610" i="1"/>
  <c r="O6609" i="1"/>
  <c r="O6608" i="1"/>
  <c r="O6607" i="1"/>
  <c r="O6606" i="1"/>
  <c r="O6605" i="1"/>
  <c r="O6604" i="1"/>
  <c r="O6603" i="1"/>
  <c r="O6602" i="1"/>
  <c r="O6601" i="1"/>
  <c r="O6600" i="1"/>
  <c r="O6599" i="1"/>
  <c r="O6598" i="1"/>
  <c r="O6597" i="1"/>
  <c r="O6596" i="1"/>
  <c r="O6595" i="1"/>
  <c r="O6594" i="1"/>
  <c r="O6593" i="1"/>
  <c r="O6592" i="1"/>
  <c r="O6591" i="1"/>
  <c r="O6590" i="1"/>
  <c r="O6589" i="1"/>
  <c r="O6588" i="1"/>
  <c r="O6587" i="1"/>
  <c r="O6586" i="1"/>
  <c r="O6585" i="1"/>
  <c r="O6584" i="1"/>
  <c r="O6583" i="1"/>
  <c r="O6582" i="1"/>
  <c r="O6581" i="1"/>
  <c r="O6580" i="1"/>
  <c r="O6579" i="1"/>
  <c r="O6578" i="1"/>
  <c r="O6577" i="1"/>
  <c r="O6576" i="1"/>
  <c r="O6575" i="1"/>
  <c r="O6574" i="1"/>
  <c r="O6573" i="1"/>
  <c r="O6572" i="1"/>
  <c r="O6571" i="1"/>
  <c r="O6570" i="1"/>
  <c r="O6569" i="1"/>
  <c r="O6568" i="1"/>
  <c r="O6567" i="1"/>
  <c r="O6566" i="1"/>
  <c r="O6565" i="1"/>
  <c r="O6564" i="1"/>
  <c r="O6563" i="1"/>
  <c r="O6562" i="1"/>
  <c r="O6561" i="1"/>
  <c r="O6560" i="1"/>
  <c r="O6559" i="1"/>
  <c r="O6558" i="1"/>
  <c r="O6557" i="1"/>
  <c r="O6556" i="1"/>
  <c r="O6555" i="1"/>
  <c r="O6554" i="1"/>
  <c r="O6553" i="1"/>
  <c r="O6552" i="1"/>
  <c r="O6551" i="1"/>
  <c r="O6550" i="1"/>
  <c r="O6549" i="1"/>
  <c r="O6548" i="1"/>
  <c r="O6547" i="1"/>
  <c r="O6546" i="1"/>
  <c r="O6545" i="1"/>
  <c r="O6544" i="1"/>
  <c r="O6543" i="1"/>
  <c r="O6542" i="1"/>
  <c r="O6541" i="1"/>
  <c r="O6540" i="1"/>
  <c r="O6539" i="1"/>
  <c r="O6538" i="1"/>
  <c r="O6537" i="1"/>
  <c r="O6536" i="1"/>
  <c r="O6535" i="1"/>
  <c r="O6534" i="1"/>
  <c r="O6533" i="1"/>
  <c r="O6532" i="1"/>
  <c r="O6531" i="1"/>
  <c r="O6530" i="1"/>
  <c r="O6529" i="1"/>
  <c r="O6528" i="1"/>
  <c r="O6527" i="1"/>
  <c r="O6526" i="1"/>
  <c r="O6525" i="1"/>
  <c r="O6524" i="1"/>
  <c r="O6523" i="1"/>
  <c r="O6522" i="1"/>
  <c r="O6521" i="1"/>
  <c r="O6520" i="1"/>
  <c r="O6519" i="1"/>
  <c r="O6518" i="1"/>
  <c r="O6517" i="1"/>
  <c r="O6516" i="1"/>
  <c r="O6515" i="1"/>
  <c r="O6514" i="1"/>
  <c r="O6513" i="1"/>
  <c r="O6512" i="1"/>
  <c r="O6511" i="1"/>
  <c r="O6510" i="1"/>
  <c r="O6509" i="1"/>
  <c r="O6508" i="1"/>
  <c r="O6507" i="1"/>
  <c r="O6506" i="1"/>
  <c r="O6505" i="1"/>
  <c r="O6504" i="1"/>
  <c r="O6503" i="1"/>
  <c r="O6502" i="1"/>
  <c r="O6501" i="1"/>
  <c r="O6500" i="1"/>
  <c r="O6499" i="1"/>
  <c r="O6498" i="1"/>
  <c r="O6497" i="1"/>
  <c r="O6496" i="1"/>
  <c r="O6495" i="1"/>
  <c r="O6494" i="1"/>
  <c r="O6493" i="1"/>
  <c r="O6492" i="1"/>
  <c r="O6491" i="1"/>
  <c r="O6490" i="1"/>
  <c r="O6489" i="1"/>
  <c r="O6488" i="1"/>
  <c r="O6487" i="1"/>
  <c r="O6486" i="1"/>
  <c r="O6485" i="1"/>
  <c r="O6484" i="1"/>
  <c r="O6483" i="1"/>
  <c r="O6482" i="1"/>
  <c r="O6481" i="1"/>
  <c r="O6480" i="1"/>
  <c r="O6479" i="1"/>
  <c r="O6478" i="1"/>
  <c r="O6477" i="1"/>
  <c r="O6476" i="1"/>
  <c r="O6475" i="1"/>
  <c r="O6474" i="1"/>
  <c r="O6473" i="1"/>
  <c r="O6472" i="1"/>
  <c r="O6471" i="1"/>
  <c r="O6470" i="1"/>
  <c r="O6469" i="1"/>
  <c r="O6468" i="1"/>
  <c r="O6467" i="1"/>
  <c r="O6466" i="1"/>
  <c r="O6465" i="1"/>
  <c r="O6464" i="1"/>
  <c r="O6463" i="1"/>
  <c r="O6462" i="1"/>
  <c r="O6461" i="1"/>
  <c r="O6460" i="1"/>
  <c r="O6459" i="1"/>
  <c r="O6458" i="1"/>
  <c r="O6457" i="1"/>
  <c r="O6456" i="1"/>
  <c r="O6455" i="1"/>
  <c r="O6454" i="1"/>
  <c r="O6453" i="1"/>
  <c r="O6452" i="1"/>
  <c r="O6451" i="1"/>
  <c r="O6450" i="1"/>
  <c r="O6449" i="1"/>
  <c r="O6448" i="1"/>
  <c r="O6447" i="1"/>
  <c r="O6446" i="1"/>
  <c r="O6445" i="1"/>
  <c r="O6444" i="1"/>
  <c r="O6443" i="1"/>
  <c r="O6442" i="1"/>
  <c r="O6441" i="1"/>
  <c r="O6440" i="1"/>
  <c r="O6439" i="1"/>
  <c r="O6438" i="1"/>
  <c r="O6437" i="1"/>
  <c r="O6436" i="1"/>
  <c r="O6435" i="1"/>
  <c r="O6434" i="1"/>
  <c r="O6433" i="1"/>
  <c r="O6432" i="1"/>
  <c r="O6431" i="1"/>
  <c r="O6430" i="1"/>
  <c r="O6429" i="1"/>
  <c r="O6428" i="1"/>
  <c r="O6427" i="1"/>
  <c r="O6426" i="1"/>
  <c r="O6425" i="1"/>
  <c r="O6424" i="1"/>
  <c r="O6423" i="1"/>
  <c r="O6422" i="1"/>
  <c r="O6421" i="1"/>
  <c r="O6420" i="1"/>
  <c r="O6419" i="1"/>
  <c r="O6418" i="1"/>
  <c r="O6417" i="1"/>
  <c r="O6416" i="1"/>
  <c r="O6415" i="1"/>
  <c r="O6414" i="1"/>
  <c r="O6413" i="1"/>
  <c r="O6412" i="1"/>
  <c r="O6411" i="1"/>
  <c r="O6410" i="1"/>
  <c r="O6409" i="1"/>
  <c r="O6408" i="1"/>
  <c r="O6407" i="1"/>
  <c r="O6406" i="1"/>
  <c r="O6405" i="1"/>
  <c r="O6404" i="1"/>
  <c r="O6403" i="1"/>
  <c r="O6402" i="1"/>
  <c r="O6401" i="1"/>
  <c r="O6400" i="1"/>
  <c r="O6399" i="1"/>
  <c r="O6398" i="1"/>
  <c r="O6397" i="1"/>
  <c r="O6396" i="1"/>
  <c r="O6395" i="1"/>
  <c r="O6394" i="1"/>
  <c r="O6393" i="1"/>
  <c r="O6392" i="1"/>
  <c r="O6391" i="1"/>
  <c r="O6390" i="1"/>
  <c r="O6389" i="1"/>
  <c r="O6388" i="1"/>
  <c r="O6387" i="1"/>
  <c r="O6386" i="1"/>
  <c r="O6385" i="1"/>
  <c r="O6384" i="1"/>
  <c r="O6383" i="1"/>
  <c r="O6382" i="1"/>
  <c r="O6381" i="1"/>
  <c r="O6380" i="1"/>
  <c r="O6379" i="1"/>
  <c r="O6378" i="1"/>
  <c r="O6377" i="1"/>
  <c r="O6376" i="1"/>
  <c r="O6375" i="1"/>
  <c r="O6374" i="1"/>
  <c r="O6373" i="1"/>
  <c r="O6372" i="1"/>
  <c r="O6371" i="1"/>
  <c r="O6370" i="1"/>
  <c r="O6369" i="1"/>
  <c r="O6368" i="1"/>
  <c r="O6367" i="1"/>
  <c r="O6366" i="1"/>
  <c r="O6365" i="1"/>
  <c r="O6364" i="1"/>
  <c r="O6363" i="1"/>
  <c r="O6362" i="1"/>
  <c r="O6361" i="1"/>
  <c r="O6360" i="1"/>
  <c r="O6359" i="1"/>
  <c r="O6358" i="1"/>
  <c r="O6357" i="1"/>
  <c r="O6356" i="1"/>
  <c r="O6355" i="1"/>
  <c r="O6354" i="1"/>
  <c r="O6353" i="1"/>
  <c r="O6352" i="1"/>
  <c r="O6351" i="1"/>
  <c r="O6350" i="1"/>
  <c r="O6349" i="1"/>
  <c r="O6348" i="1"/>
  <c r="O6347" i="1"/>
  <c r="O6346" i="1"/>
  <c r="O6345" i="1"/>
  <c r="O6344" i="1"/>
  <c r="O6343" i="1"/>
  <c r="O6342" i="1"/>
  <c r="O6341" i="1"/>
  <c r="O6340" i="1"/>
  <c r="O6339" i="1"/>
  <c r="O6338" i="1"/>
  <c r="O6337" i="1"/>
  <c r="O6336" i="1"/>
  <c r="O6335" i="1"/>
  <c r="O6334" i="1"/>
  <c r="O6333" i="1"/>
  <c r="O6332" i="1"/>
  <c r="O6331" i="1"/>
  <c r="O6330" i="1"/>
  <c r="O6329" i="1"/>
  <c r="O6328" i="1"/>
  <c r="O6327" i="1"/>
  <c r="O6326" i="1"/>
  <c r="O6325" i="1"/>
  <c r="O6324" i="1"/>
  <c r="O6323" i="1"/>
  <c r="O6322" i="1"/>
  <c r="O6321" i="1"/>
  <c r="O6320" i="1"/>
  <c r="O6319" i="1"/>
  <c r="O6318" i="1"/>
  <c r="O6317" i="1"/>
  <c r="O6316" i="1"/>
  <c r="O6315" i="1"/>
  <c r="O6314" i="1"/>
  <c r="O6313" i="1"/>
  <c r="O6312" i="1"/>
  <c r="O6311" i="1"/>
  <c r="O6310" i="1"/>
  <c r="O6309" i="1"/>
  <c r="O6308" i="1"/>
  <c r="O6307" i="1"/>
  <c r="O6306" i="1"/>
  <c r="O6305" i="1"/>
  <c r="O6304" i="1"/>
  <c r="O6303" i="1"/>
  <c r="O6302" i="1"/>
  <c r="O6301" i="1"/>
  <c r="O6300" i="1"/>
  <c r="O6299" i="1"/>
  <c r="O6298" i="1"/>
  <c r="O6297" i="1"/>
  <c r="O6296" i="1"/>
  <c r="O6295" i="1"/>
  <c r="O6294" i="1"/>
  <c r="O6293" i="1"/>
  <c r="O6292" i="1"/>
  <c r="O6291" i="1"/>
  <c r="O6290" i="1"/>
  <c r="O6289" i="1"/>
  <c r="O6288" i="1"/>
  <c r="O6287" i="1"/>
  <c r="O6286" i="1"/>
  <c r="O6285" i="1"/>
  <c r="O6284" i="1"/>
  <c r="O6283" i="1"/>
  <c r="O6282" i="1"/>
  <c r="O6281" i="1"/>
  <c r="O6280" i="1"/>
  <c r="O6279" i="1"/>
  <c r="O6278" i="1"/>
  <c r="O6277" i="1"/>
  <c r="O6276" i="1"/>
  <c r="O6275" i="1"/>
  <c r="O6274" i="1"/>
  <c r="O6273" i="1"/>
  <c r="O6272" i="1"/>
  <c r="O6271" i="1"/>
  <c r="O6270" i="1"/>
  <c r="O6269" i="1"/>
  <c r="O6268" i="1"/>
  <c r="O6267" i="1"/>
  <c r="O6266" i="1"/>
  <c r="O6265" i="1"/>
  <c r="O6264" i="1"/>
  <c r="O6263" i="1"/>
  <c r="O6262" i="1"/>
  <c r="O6261" i="1"/>
  <c r="O6260" i="1"/>
  <c r="O6259" i="1"/>
  <c r="O6258" i="1"/>
  <c r="O6257" i="1"/>
  <c r="O6256" i="1"/>
  <c r="O6255" i="1"/>
  <c r="O6254" i="1"/>
  <c r="O6253" i="1"/>
  <c r="O6252" i="1"/>
  <c r="O6251" i="1"/>
  <c r="O6250" i="1"/>
  <c r="O6249" i="1"/>
  <c r="O6248" i="1"/>
  <c r="O6247" i="1"/>
  <c r="O6246" i="1"/>
  <c r="O6245" i="1"/>
  <c r="O6244" i="1"/>
  <c r="O6243" i="1"/>
  <c r="O6242" i="1"/>
  <c r="O6241" i="1"/>
  <c r="O6240" i="1"/>
  <c r="O6239" i="1"/>
  <c r="O6238" i="1"/>
  <c r="O6237" i="1"/>
  <c r="O6236" i="1"/>
  <c r="O6235" i="1"/>
  <c r="O6234" i="1"/>
  <c r="O6233" i="1"/>
  <c r="O6232" i="1"/>
  <c r="O6231" i="1"/>
  <c r="O6230" i="1"/>
  <c r="O6229" i="1"/>
  <c r="O6228" i="1"/>
  <c r="O6227" i="1"/>
  <c r="O6226" i="1"/>
  <c r="O6225" i="1"/>
  <c r="O6224" i="1"/>
  <c r="O6223" i="1"/>
  <c r="O6222" i="1"/>
  <c r="O6221" i="1"/>
  <c r="O6220" i="1"/>
  <c r="O6219" i="1"/>
  <c r="O6218" i="1"/>
  <c r="O6217" i="1"/>
  <c r="O6216" i="1"/>
  <c r="O6215" i="1"/>
  <c r="O6214" i="1"/>
  <c r="O6213" i="1"/>
  <c r="O6212" i="1"/>
  <c r="O6211" i="1"/>
  <c r="O6210" i="1"/>
  <c r="O6209" i="1"/>
  <c r="O6208" i="1"/>
  <c r="O6207" i="1"/>
  <c r="O6206" i="1"/>
  <c r="O6205" i="1"/>
  <c r="O6204" i="1"/>
  <c r="O6203" i="1"/>
  <c r="O6202" i="1"/>
  <c r="O6201" i="1"/>
  <c r="O6200" i="1"/>
  <c r="O6199" i="1"/>
  <c r="O6198" i="1"/>
  <c r="O6197" i="1"/>
  <c r="O6196" i="1"/>
  <c r="O6195" i="1"/>
  <c r="O6194" i="1"/>
  <c r="O6193" i="1"/>
  <c r="O6192" i="1"/>
  <c r="O6191" i="1"/>
  <c r="O6190" i="1"/>
  <c r="O6189" i="1"/>
  <c r="O6188" i="1"/>
  <c r="O6187" i="1"/>
  <c r="O6186" i="1"/>
  <c r="O6185" i="1"/>
  <c r="O6184" i="1"/>
  <c r="O6183" i="1"/>
  <c r="O6182" i="1"/>
  <c r="O6181" i="1"/>
  <c r="O6180" i="1"/>
  <c r="O6179" i="1"/>
  <c r="O6178" i="1"/>
  <c r="O6177" i="1"/>
  <c r="O6176" i="1"/>
  <c r="O6175" i="1"/>
  <c r="O6174" i="1"/>
  <c r="O6173" i="1"/>
  <c r="O6172" i="1"/>
  <c r="O6171" i="1"/>
  <c r="O6170" i="1"/>
  <c r="O6169" i="1"/>
  <c r="O6168" i="1"/>
  <c r="O6167" i="1"/>
  <c r="O6166" i="1"/>
  <c r="O6165" i="1"/>
  <c r="O6164" i="1"/>
  <c r="O6163" i="1"/>
  <c r="O6162" i="1"/>
  <c r="O6161" i="1"/>
  <c r="O6160" i="1"/>
  <c r="O6159" i="1"/>
  <c r="O6158" i="1"/>
  <c r="O6157" i="1"/>
  <c r="O6156" i="1"/>
  <c r="O6155" i="1"/>
  <c r="O6154" i="1"/>
  <c r="O6153" i="1"/>
  <c r="O6152" i="1"/>
  <c r="O6151" i="1"/>
  <c r="O6150" i="1"/>
  <c r="O6149" i="1"/>
  <c r="O6148" i="1"/>
  <c r="O6147" i="1"/>
  <c r="O6146" i="1"/>
  <c r="O6145" i="1"/>
  <c r="O6144" i="1"/>
  <c r="O6143" i="1"/>
  <c r="O6142" i="1"/>
  <c r="O6141" i="1"/>
  <c r="O6140" i="1"/>
  <c r="O6139" i="1"/>
  <c r="O6138" i="1"/>
  <c r="O6137" i="1"/>
  <c r="O6136" i="1"/>
  <c r="O6135" i="1"/>
  <c r="O6134" i="1"/>
  <c r="O6133" i="1"/>
  <c r="O6132" i="1"/>
  <c r="O6131" i="1"/>
  <c r="O6130" i="1"/>
  <c r="O6129" i="1"/>
  <c r="O6128" i="1"/>
  <c r="O6127" i="1"/>
  <c r="O6126" i="1"/>
  <c r="O6125" i="1"/>
  <c r="O6124" i="1"/>
  <c r="O6123" i="1"/>
  <c r="O6122" i="1"/>
  <c r="O6121" i="1"/>
  <c r="O6120" i="1"/>
  <c r="O6119" i="1"/>
  <c r="O6118" i="1"/>
  <c r="O6117" i="1"/>
  <c r="O6116" i="1"/>
  <c r="O6115" i="1"/>
  <c r="O6114" i="1"/>
  <c r="O6113" i="1"/>
  <c r="O6112" i="1"/>
  <c r="O6111" i="1"/>
  <c r="O6110" i="1"/>
  <c r="O6109" i="1"/>
  <c r="O6108" i="1"/>
  <c r="O6107" i="1"/>
  <c r="O6106" i="1"/>
  <c r="O6105" i="1"/>
  <c r="O6104" i="1"/>
  <c r="O6103" i="1"/>
  <c r="O6102" i="1"/>
  <c r="O6101" i="1"/>
  <c r="O6100" i="1"/>
  <c r="O6099" i="1"/>
  <c r="O6098" i="1"/>
  <c r="O6097" i="1"/>
  <c r="O6096" i="1"/>
  <c r="O6095" i="1"/>
  <c r="O6094" i="1"/>
  <c r="O6093" i="1"/>
  <c r="O6092" i="1"/>
  <c r="O6091" i="1"/>
  <c r="O6090" i="1"/>
  <c r="O6089" i="1"/>
  <c r="O6088" i="1"/>
  <c r="O6087" i="1"/>
  <c r="O6086" i="1"/>
  <c r="O6085" i="1"/>
  <c r="O6084" i="1"/>
  <c r="O6083" i="1"/>
  <c r="O6082" i="1"/>
  <c r="O6081" i="1"/>
  <c r="O6080" i="1"/>
  <c r="O6079" i="1"/>
  <c r="O6078" i="1"/>
  <c r="O6077" i="1"/>
  <c r="O6076" i="1"/>
  <c r="O6075" i="1"/>
  <c r="O6074" i="1"/>
  <c r="O6073" i="1"/>
  <c r="O6072" i="1"/>
  <c r="O6071" i="1"/>
  <c r="O6070" i="1"/>
  <c r="O6069" i="1"/>
  <c r="O6068" i="1"/>
  <c r="O6067" i="1"/>
  <c r="O6066" i="1"/>
  <c r="O6065" i="1"/>
  <c r="O6064" i="1"/>
  <c r="O6063" i="1"/>
  <c r="O6062" i="1"/>
  <c r="O6061" i="1"/>
  <c r="O6060" i="1"/>
  <c r="O6059" i="1"/>
  <c r="O6058" i="1"/>
  <c r="O6057" i="1"/>
  <c r="O6056" i="1"/>
  <c r="O6055" i="1"/>
  <c r="O6054" i="1"/>
  <c r="O6053" i="1"/>
  <c r="O6052" i="1"/>
  <c r="O6051" i="1"/>
  <c r="O6050" i="1"/>
  <c r="O6049" i="1"/>
  <c r="O6048" i="1"/>
  <c r="O6047" i="1"/>
  <c r="O6046" i="1"/>
  <c r="O6045" i="1"/>
  <c r="O6044" i="1"/>
  <c r="O6043" i="1"/>
  <c r="O6042" i="1"/>
  <c r="O6041" i="1"/>
  <c r="O6040" i="1"/>
  <c r="O6039" i="1"/>
  <c r="O6038" i="1"/>
  <c r="O6037" i="1"/>
  <c r="O6036" i="1"/>
  <c r="O6035" i="1"/>
  <c r="O6034" i="1"/>
  <c r="O6033" i="1"/>
  <c r="O6032" i="1"/>
  <c r="O6031" i="1"/>
  <c r="O6030" i="1"/>
  <c r="O6029" i="1"/>
  <c r="O6028" i="1"/>
  <c r="O6027" i="1"/>
  <c r="O6026" i="1"/>
  <c r="O6025" i="1"/>
  <c r="O6024" i="1"/>
  <c r="O6023" i="1"/>
  <c r="O6022" i="1"/>
  <c r="O6021" i="1"/>
  <c r="O6020" i="1"/>
  <c r="O6019" i="1"/>
  <c r="O6018" i="1"/>
  <c r="O6017" i="1"/>
  <c r="O6016" i="1"/>
  <c r="O6015" i="1"/>
  <c r="O6014" i="1"/>
  <c r="O6013" i="1"/>
  <c r="O6012" i="1"/>
  <c r="O6011" i="1"/>
  <c r="O6010" i="1"/>
  <c r="O6009" i="1"/>
  <c r="O6008" i="1"/>
  <c r="O6007" i="1"/>
  <c r="O6006" i="1"/>
  <c r="O6005" i="1"/>
  <c r="O6004" i="1"/>
  <c r="O6003" i="1"/>
  <c r="O6002" i="1"/>
  <c r="O6001" i="1"/>
  <c r="O6000" i="1"/>
  <c r="O5999" i="1"/>
  <c r="O5998" i="1"/>
  <c r="O5997" i="1"/>
  <c r="O5996" i="1"/>
  <c r="O5995" i="1"/>
  <c r="O5994" i="1"/>
  <c r="O5993" i="1"/>
  <c r="O5992" i="1"/>
  <c r="O5991" i="1"/>
  <c r="O5990" i="1"/>
  <c r="O5989" i="1"/>
  <c r="O5988" i="1"/>
  <c r="O5987" i="1"/>
  <c r="O5986" i="1"/>
  <c r="O5985" i="1"/>
  <c r="O5984" i="1"/>
  <c r="O5983" i="1"/>
  <c r="O5982" i="1"/>
  <c r="O5981" i="1"/>
  <c r="O5980" i="1"/>
  <c r="O5979" i="1"/>
  <c r="O5978" i="1"/>
  <c r="O5977" i="1"/>
  <c r="O5976" i="1"/>
  <c r="O5975" i="1"/>
  <c r="O5974" i="1"/>
  <c r="O5973" i="1"/>
  <c r="O5972" i="1"/>
  <c r="O5971" i="1"/>
  <c r="O5970" i="1"/>
  <c r="O5969" i="1"/>
  <c r="O5968" i="1"/>
  <c r="O5967" i="1"/>
  <c r="O5966" i="1"/>
  <c r="O5965" i="1"/>
  <c r="O5964" i="1"/>
  <c r="O5963" i="1"/>
  <c r="O5962" i="1"/>
  <c r="O5961" i="1"/>
  <c r="O5960" i="1"/>
  <c r="O5959" i="1"/>
  <c r="O5958" i="1"/>
  <c r="O5957" i="1"/>
  <c r="O5956" i="1"/>
  <c r="O5955" i="1"/>
  <c r="O5954" i="1"/>
  <c r="O5953" i="1"/>
  <c r="O5952" i="1"/>
  <c r="O5951" i="1"/>
  <c r="O5950" i="1"/>
  <c r="O5949" i="1"/>
  <c r="O5948" i="1"/>
  <c r="O5947" i="1"/>
  <c r="O5946" i="1"/>
  <c r="O5945" i="1"/>
  <c r="O5944" i="1"/>
  <c r="O5943" i="1"/>
  <c r="O5942" i="1"/>
  <c r="O5941" i="1"/>
  <c r="O5940" i="1"/>
  <c r="O5939" i="1"/>
  <c r="O5938" i="1"/>
  <c r="O5937" i="1"/>
  <c r="O5936" i="1"/>
  <c r="O5935" i="1"/>
  <c r="O5934" i="1"/>
  <c r="O5933" i="1"/>
  <c r="O5932" i="1"/>
  <c r="O5931" i="1"/>
  <c r="O5930" i="1"/>
  <c r="O5929" i="1"/>
  <c r="O5928" i="1"/>
  <c r="O5927" i="1"/>
  <c r="O5926" i="1"/>
  <c r="O5925" i="1"/>
  <c r="O5924" i="1"/>
  <c r="O5923" i="1"/>
  <c r="O5922" i="1"/>
  <c r="O5921" i="1"/>
  <c r="O5920" i="1"/>
  <c r="O5919" i="1"/>
  <c r="O5918" i="1"/>
  <c r="O5917" i="1"/>
  <c r="O5916" i="1"/>
  <c r="O5915" i="1"/>
  <c r="O5914" i="1"/>
  <c r="O5913" i="1"/>
  <c r="O5912" i="1"/>
  <c r="O5911" i="1"/>
  <c r="O5910" i="1"/>
  <c r="O5909" i="1"/>
  <c r="O5908" i="1"/>
  <c r="O5907" i="1"/>
  <c r="O5906" i="1"/>
  <c r="O5905" i="1"/>
  <c r="O5904" i="1"/>
  <c r="O5903" i="1"/>
  <c r="O5902" i="1"/>
  <c r="O5901" i="1"/>
  <c r="O5900" i="1"/>
  <c r="O5899" i="1"/>
  <c r="O5898" i="1"/>
  <c r="O5897" i="1"/>
  <c r="O5896" i="1"/>
  <c r="O5895" i="1"/>
  <c r="O5894" i="1"/>
  <c r="O5893" i="1"/>
  <c r="O5892" i="1"/>
  <c r="O5891" i="1"/>
  <c r="O5890" i="1"/>
  <c r="O5889" i="1"/>
  <c r="O5888" i="1"/>
  <c r="O5887" i="1"/>
  <c r="O5886" i="1"/>
  <c r="O5885" i="1"/>
  <c r="O5884" i="1"/>
  <c r="O5883" i="1"/>
  <c r="O5882" i="1"/>
  <c r="O5881" i="1"/>
  <c r="O5880" i="1"/>
  <c r="O5879" i="1"/>
  <c r="O5878" i="1"/>
  <c r="O5877" i="1"/>
  <c r="O5876" i="1"/>
  <c r="O5875" i="1"/>
  <c r="O5874" i="1"/>
  <c r="O5873" i="1"/>
  <c r="O5872" i="1"/>
  <c r="O5871" i="1"/>
  <c r="O5870" i="1"/>
  <c r="O5869" i="1"/>
  <c r="O5868" i="1"/>
  <c r="O5867" i="1"/>
  <c r="O5866" i="1"/>
  <c r="O5865" i="1"/>
  <c r="O5864" i="1"/>
  <c r="O5863" i="1"/>
  <c r="O5862" i="1"/>
  <c r="O5861" i="1"/>
  <c r="O5860" i="1"/>
  <c r="O5859" i="1"/>
  <c r="O5858" i="1"/>
  <c r="O5857" i="1"/>
  <c r="O5856" i="1"/>
  <c r="O5855" i="1"/>
  <c r="O5854" i="1"/>
  <c r="O5853" i="1"/>
  <c r="O5852" i="1"/>
  <c r="O5851" i="1"/>
  <c r="O5850" i="1"/>
  <c r="O5849" i="1"/>
  <c r="O5848" i="1"/>
  <c r="O5847" i="1"/>
  <c r="O5846" i="1"/>
  <c r="O5845" i="1"/>
  <c r="O5844" i="1"/>
  <c r="O5843" i="1"/>
  <c r="O5842" i="1"/>
  <c r="O5841" i="1"/>
  <c r="O5840" i="1"/>
  <c r="O5839" i="1"/>
  <c r="O5838" i="1"/>
  <c r="O5837" i="1"/>
  <c r="O5836" i="1"/>
  <c r="O5835" i="1"/>
  <c r="O5834" i="1"/>
  <c r="O5833" i="1"/>
  <c r="O5832" i="1"/>
  <c r="O5831" i="1"/>
  <c r="O5830" i="1"/>
  <c r="O5829" i="1"/>
  <c r="O5828" i="1"/>
  <c r="O5827" i="1"/>
  <c r="O5826" i="1"/>
  <c r="O5825" i="1"/>
  <c r="O5824" i="1"/>
  <c r="O5823" i="1"/>
  <c r="O5822" i="1"/>
  <c r="O5821" i="1"/>
  <c r="O5820" i="1"/>
  <c r="O5819" i="1"/>
  <c r="O5818" i="1"/>
  <c r="O5817" i="1"/>
  <c r="O5816" i="1"/>
  <c r="O5815" i="1"/>
  <c r="O5814" i="1"/>
  <c r="O5813" i="1"/>
  <c r="O5812" i="1"/>
  <c r="O5811" i="1"/>
  <c r="O5810" i="1"/>
  <c r="O5809" i="1"/>
  <c r="O5808" i="1"/>
  <c r="O5807" i="1"/>
  <c r="O5806" i="1"/>
  <c r="O5805" i="1"/>
  <c r="O5804" i="1"/>
  <c r="O5803" i="1"/>
  <c r="O5802" i="1"/>
  <c r="O5801" i="1"/>
  <c r="O5800" i="1"/>
  <c r="O5799" i="1"/>
  <c r="O5798" i="1"/>
  <c r="O5797" i="1"/>
  <c r="O5796" i="1"/>
  <c r="O5795" i="1"/>
  <c r="O5794" i="1"/>
  <c r="O5793" i="1"/>
  <c r="O5792" i="1"/>
  <c r="O5791" i="1"/>
  <c r="O5790" i="1"/>
  <c r="O5789" i="1"/>
  <c r="O5788" i="1"/>
  <c r="O5787" i="1"/>
  <c r="O5786" i="1"/>
  <c r="O5785" i="1"/>
  <c r="O5784" i="1"/>
  <c r="O5783" i="1"/>
  <c r="O5782" i="1"/>
  <c r="O5781" i="1"/>
  <c r="O5780" i="1"/>
  <c r="O5779" i="1"/>
  <c r="O5778" i="1"/>
  <c r="O5777" i="1"/>
  <c r="O5776" i="1"/>
  <c r="O5775" i="1"/>
  <c r="O5774" i="1"/>
  <c r="O5773" i="1"/>
  <c r="O5772" i="1"/>
  <c r="O5771" i="1"/>
  <c r="O5770" i="1"/>
  <c r="O5769" i="1"/>
  <c r="O5768" i="1"/>
  <c r="O5767" i="1"/>
  <c r="O5766" i="1"/>
  <c r="O5765" i="1"/>
  <c r="O5764" i="1"/>
  <c r="O5763" i="1"/>
  <c r="O5762" i="1"/>
  <c r="O5761" i="1"/>
  <c r="O5760" i="1"/>
  <c r="O5759" i="1"/>
  <c r="O5758" i="1"/>
  <c r="O5757" i="1"/>
  <c r="O5756" i="1"/>
  <c r="O5755" i="1"/>
  <c r="O5754" i="1"/>
  <c r="O5753" i="1"/>
  <c r="O5752" i="1"/>
  <c r="O5751" i="1"/>
  <c r="O5750" i="1"/>
  <c r="O5749" i="1"/>
  <c r="O5748" i="1"/>
  <c r="O5747" i="1"/>
  <c r="O5746" i="1"/>
  <c r="O5745" i="1"/>
  <c r="O5744" i="1"/>
  <c r="O5743" i="1"/>
  <c r="O5742" i="1"/>
  <c r="O5741" i="1"/>
  <c r="O5740" i="1"/>
  <c r="O5739" i="1"/>
  <c r="O5738" i="1"/>
  <c r="O5737" i="1"/>
  <c r="O5736" i="1"/>
  <c r="O5735" i="1"/>
  <c r="O5734" i="1"/>
  <c r="O5733" i="1"/>
  <c r="O5732" i="1"/>
  <c r="O5731" i="1"/>
  <c r="O5730" i="1"/>
  <c r="O5729" i="1"/>
  <c r="O5728" i="1"/>
  <c r="O5727" i="1"/>
  <c r="O5726" i="1"/>
  <c r="O5725" i="1"/>
  <c r="O5724" i="1"/>
  <c r="O5723" i="1"/>
  <c r="O5722" i="1"/>
  <c r="O5721" i="1"/>
  <c r="O5720" i="1"/>
  <c r="O5719" i="1"/>
  <c r="O5718" i="1"/>
  <c r="O5717" i="1"/>
  <c r="O5716" i="1"/>
  <c r="O5715" i="1"/>
  <c r="O5714" i="1"/>
  <c r="O5713" i="1"/>
  <c r="O5712" i="1"/>
  <c r="O5711" i="1"/>
  <c r="O5710" i="1"/>
  <c r="O5709" i="1"/>
  <c r="O5708" i="1"/>
  <c r="O5707" i="1"/>
  <c r="O5706" i="1"/>
  <c r="O5705" i="1"/>
  <c r="O5704" i="1"/>
  <c r="O5703" i="1"/>
  <c r="O5702" i="1"/>
  <c r="O5701" i="1"/>
  <c r="O5700" i="1"/>
  <c r="O5699" i="1"/>
  <c r="O5698" i="1"/>
  <c r="O5697" i="1"/>
  <c r="O5696" i="1"/>
  <c r="O5695" i="1"/>
  <c r="O5694" i="1"/>
  <c r="O5693" i="1"/>
  <c r="O5692" i="1"/>
  <c r="O5691" i="1"/>
  <c r="O5690" i="1"/>
  <c r="O5689" i="1"/>
  <c r="O5688" i="1"/>
  <c r="O5687" i="1"/>
  <c r="O5686" i="1"/>
  <c r="O5685" i="1"/>
  <c r="O5684" i="1"/>
  <c r="O5683" i="1"/>
  <c r="O5682" i="1"/>
  <c r="O5681" i="1"/>
  <c r="O5680" i="1"/>
  <c r="O5679" i="1"/>
  <c r="O5678" i="1"/>
  <c r="O5677" i="1"/>
  <c r="O5676" i="1"/>
  <c r="O5675" i="1"/>
  <c r="O5674" i="1"/>
  <c r="O5673" i="1"/>
  <c r="O5672" i="1"/>
  <c r="O5671" i="1"/>
  <c r="O5670" i="1"/>
  <c r="O5669" i="1"/>
  <c r="O5668" i="1"/>
  <c r="O5667" i="1"/>
  <c r="O5666" i="1"/>
  <c r="O5665" i="1"/>
  <c r="O5664" i="1"/>
  <c r="O5663" i="1"/>
  <c r="O5662" i="1"/>
  <c r="O5661" i="1"/>
  <c r="O5660" i="1"/>
  <c r="O5659" i="1"/>
  <c r="O5658" i="1"/>
  <c r="O5657" i="1"/>
  <c r="O5656" i="1"/>
  <c r="O5655" i="1"/>
  <c r="O5654" i="1"/>
  <c r="O5653" i="1"/>
  <c r="O5652" i="1"/>
  <c r="O5651" i="1"/>
  <c r="O5650" i="1"/>
  <c r="O5649" i="1"/>
  <c r="O5648" i="1"/>
  <c r="O5647" i="1"/>
  <c r="O5646" i="1"/>
  <c r="O5645" i="1"/>
  <c r="O5644" i="1"/>
  <c r="O5643" i="1"/>
  <c r="O5642" i="1"/>
  <c r="O5641" i="1"/>
  <c r="O5640" i="1"/>
  <c r="O5639" i="1"/>
  <c r="O5638" i="1"/>
  <c r="O5637" i="1"/>
  <c r="O5636" i="1"/>
  <c r="O5635" i="1"/>
  <c r="O5634" i="1"/>
  <c r="O5633" i="1"/>
  <c r="O5632" i="1"/>
  <c r="O5631" i="1"/>
  <c r="O5630" i="1"/>
  <c r="O5629" i="1"/>
  <c r="O5628" i="1"/>
  <c r="O5627" i="1"/>
  <c r="O5626" i="1"/>
  <c r="O5625" i="1"/>
  <c r="O5624" i="1"/>
  <c r="O5623" i="1"/>
  <c r="O5622" i="1"/>
  <c r="O5621" i="1"/>
  <c r="O5620" i="1"/>
  <c r="O5619" i="1"/>
  <c r="O5618" i="1"/>
  <c r="O5617" i="1"/>
  <c r="O5616" i="1"/>
  <c r="O5615" i="1"/>
  <c r="O5614" i="1"/>
  <c r="O5613" i="1"/>
  <c r="O5612" i="1"/>
  <c r="O5611" i="1"/>
  <c r="O5610" i="1"/>
  <c r="O5609" i="1"/>
  <c r="O5608" i="1"/>
  <c r="O5607" i="1"/>
  <c r="O5606" i="1"/>
  <c r="O5605" i="1"/>
  <c r="O5604" i="1"/>
  <c r="O5603" i="1"/>
  <c r="O5602" i="1"/>
  <c r="O5601" i="1"/>
  <c r="O5600" i="1"/>
  <c r="O5599" i="1"/>
  <c r="O5598" i="1"/>
  <c r="O5597" i="1"/>
  <c r="O5596" i="1"/>
  <c r="O5595" i="1"/>
  <c r="O5594" i="1"/>
  <c r="O5593" i="1"/>
  <c r="O5592" i="1"/>
  <c r="O5591" i="1"/>
  <c r="O5590" i="1"/>
  <c r="O5589" i="1"/>
  <c r="O5588" i="1"/>
  <c r="O5587" i="1"/>
  <c r="O5586" i="1"/>
  <c r="O5585" i="1"/>
  <c r="O5584" i="1"/>
  <c r="O5583" i="1"/>
  <c r="O5582" i="1"/>
  <c r="O5581" i="1"/>
  <c r="O5580" i="1"/>
  <c r="O5579" i="1"/>
  <c r="O5578" i="1"/>
  <c r="O5577" i="1"/>
  <c r="O5576" i="1"/>
  <c r="O5575" i="1"/>
  <c r="O5574" i="1"/>
  <c r="O5573" i="1"/>
  <c r="O5572" i="1"/>
  <c r="O5571" i="1"/>
  <c r="O5570" i="1"/>
  <c r="O5569" i="1"/>
  <c r="O5568" i="1"/>
  <c r="O5567" i="1"/>
  <c r="O5566" i="1"/>
  <c r="O5565" i="1"/>
  <c r="O5564" i="1"/>
  <c r="O5563" i="1"/>
  <c r="O5562" i="1"/>
  <c r="O5561" i="1"/>
  <c r="O5560" i="1"/>
  <c r="O5559" i="1"/>
  <c r="O5558" i="1"/>
  <c r="O5557" i="1"/>
  <c r="O5556" i="1"/>
  <c r="O5555" i="1"/>
  <c r="O5554" i="1"/>
  <c r="O5553" i="1"/>
  <c r="O5552" i="1"/>
  <c r="O5551" i="1"/>
  <c r="O5550" i="1"/>
  <c r="O5549" i="1"/>
  <c r="O5548" i="1"/>
  <c r="O5547" i="1"/>
  <c r="O5546" i="1"/>
  <c r="O5545" i="1"/>
  <c r="O5544" i="1"/>
  <c r="O5543" i="1"/>
  <c r="O5542" i="1"/>
  <c r="O5541" i="1"/>
  <c r="O5540" i="1"/>
  <c r="O5539" i="1"/>
  <c r="O5538" i="1"/>
  <c r="O5537" i="1"/>
  <c r="O5536" i="1"/>
  <c r="O5535" i="1"/>
  <c r="O5534" i="1"/>
  <c r="O5533" i="1"/>
  <c r="O5532" i="1"/>
  <c r="O5531" i="1"/>
  <c r="O5530" i="1"/>
  <c r="O5529" i="1"/>
  <c r="O5528" i="1"/>
  <c r="O5527" i="1"/>
  <c r="O5526" i="1"/>
  <c r="O5525" i="1"/>
  <c r="O5524" i="1"/>
  <c r="O5523" i="1"/>
  <c r="O5522" i="1"/>
  <c r="O5521" i="1"/>
  <c r="O5520" i="1"/>
  <c r="O5519" i="1"/>
  <c r="O5518" i="1"/>
  <c r="O5517" i="1"/>
  <c r="O5516" i="1"/>
  <c r="O5515" i="1"/>
  <c r="O5514" i="1"/>
  <c r="O5513" i="1"/>
  <c r="O5512" i="1"/>
  <c r="O5511" i="1"/>
  <c r="O5510" i="1"/>
  <c r="O5509" i="1"/>
  <c r="O5508" i="1"/>
  <c r="O5507" i="1"/>
  <c r="O5506" i="1"/>
  <c r="O5505" i="1"/>
  <c r="O5504" i="1"/>
  <c r="O5503" i="1"/>
  <c r="O5502" i="1"/>
  <c r="O5501" i="1"/>
  <c r="O5500" i="1"/>
  <c r="O5499" i="1"/>
  <c r="O5498" i="1"/>
  <c r="O5497" i="1"/>
  <c r="O5496" i="1"/>
  <c r="O5495" i="1"/>
  <c r="O5494" i="1"/>
  <c r="O5493" i="1"/>
  <c r="O5492" i="1"/>
  <c r="O5491" i="1"/>
  <c r="O5490" i="1"/>
  <c r="O5489" i="1"/>
  <c r="O5488" i="1"/>
  <c r="O5487" i="1"/>
  <c r="O5486" i="1"/>
  <c r="O5485" i="1"/>
  <c r="O5484" i="1"/>
  <c r="O5483" i="1"/>
  <c r="O5482" i="1"/>
  <c r="O5481" i="1"/>
  <c r="O5480" i="1"/>
  <c r="O5479" i="1"/>
  <c r="O5478" i="1"/>
  <c r="O5477" i="1"/>
  <c r="O5476" i="1"/>
  <c r="O5475" i="1"/>
  <c r="O5474" i="1"/>
  <c r="O5473" i="1"/>
  <c r="O5472" i="1"/>
  <c r="O5471" i="1"/>
  <c r="O5470" i="1"/>
  <c r="O5469" i="1"/>
  <c r="O5468" i="1"/>
  <c r="O5467" i="1"/>
  <c r="O5466" i="1"/>
  <c r="O5465" i="1"/>
  <c r="O5464" i="1"/>
  <c r="O5463" i="1"/>
  <c r="O5462" i="1"/>
  <c r="O5461" i="1"/>
  <c r="O5460" i="1"/>
  <c r="O5459" i="1"/>
  <c r="O5458" i="1"/>
  <c r="O5457" i="1"/>
  <c r="O5456" i="1"/>
  <c r="O5455" i="1"/>
  <c r="O5454" i="1"/>
  <c r="O5453" i="1"/>
  <c r="O5452" i="1"/>
  <c r="O5451" i="1"/>
  <c r="O5450" i="1"/>
  <c r="O5449" i="1"/>
  <c r="O5448" i="1"/>
  <c r="O5447" i="1"/>
  <c r="O5446" i="1"/>
  <c r="O5445" i="1"/>
  <c r="O5444" i="1"/>
  <c r="O5443" i="1"/>
  <c r="O5442" i="1"/>
  <c r="O5441" i="1"/>
  <c r="O5440" i="1"/>
  <c r="O5439" i="1"/>
  <c r="O5438" i="1"/>
  <c r="O5437" i="1"/>
  <c r="O5436" i="1"/>
  <c r="O5435" i="1"/>
  <c r="O5434" i="1"/>
  <c r="O5433" i="1"/>
  <c r="O5432" i="1"/>
  <c r="O5431" i="1"/>
  <c r="O5430" i="1"/>
  <c r="O5429" i="1"/>
  <c r="O5428" i="1"/>
  <c r="O5427" i="1"/>
  <c r="O5426" i="1"/>
  <c r="O5425" i="1"/>
  <c r="O5424" i="1"/>
  <c r="O5423" i="1"/>
  <c r="O5422" i="1"/>
  <c r="O5421" i="1"/>
  <c r="O5420" i="1"/>
  <c r="O5419" i="1"/>
  <c r="O5418" i="1"/>
  <c r="O5417" i="1"/>
  <c r="O5416" i="1"/>
  <c r="O5415" i="1"/>
  <c r="O5414" i="1"/>
  <c r="O5413" i="1"/>
  <c r="O5412" i="1"/>
  <c r="O5411" i="1"/>
  <c r="O5410" i="1"/>
  <c r="O5409" i="1"/>
  <c r="O5408" i="1"/>
  <c r="O5407" i="1"/>
  <c r="O5406" i="1"/>
  <c r="O5405" i="1"/>
  <c r="O5404" i="1"/>
  <c r="O5403" i="1"/>
  <c r="O5402" i="1"/>
  <c r="O5401" i="1"/>
  <c r="O5400" i="1"/>
  <c r="O5399" i="1"/>
  <c r="O5398" i="1"/>
  <c r="O5397" i="1"/>
  <c r="O5396" i="1"/>
  <c r="O5395" i="1"/>
  <c r="O5394" i="1"/>
  <c r="O5393" i="1"/>
  <c r="O5392" i="1"/>
  <c r="O5391" i="1"/>
  <c r="O5390" i="1"/>
  <c r="O5389" i="1"/>
  <c r="O5388" i="1"/>
  <c r="O5387" i="1"/>
  <c r="O5386" i="1"/>
  <c r="O5385" i="1"/>
  <c r="O5384" i="1"/>
  <c r="O5383" i="1"/>
  <c r="O5382" i="1"/>
  <c r="O5381" i="1"/>
  <c r="O5380" i="1"/>
  <c r="O5379" i="1"/>
  <c r="O5378" i="1"/>
  <c r="O5377" i="1"/>
  <c r="O5376" i="1"/>
  <c r="O5375" i="1"/>
  <c r="O5374" i="1"/>
  <c r="O5373" i="1"/>
  <c r="O5372" i="1"/>
  <c r="O5371" i="1"/>
  <c r="O5370" i="1"/>
  <c r="O5369" i="1"/>
  <c r="O5368" i="1"/>
  <c r="O5367" i="1"/>
  <c r="O5366" i="1"/>
  <c r="O5365" i="1"/>
  <c r="O5364" i="1"/>
  <c r="O5363" i="1"/>
  <c r="O5362" i="1"/>
  <c r="O5361" i="1"/>
  <c r="O5360" i="1"/>
  <c r="O5359" i="1"/>
  <c r="O5358" i="1"/>
  <c r="O5357" i="1"/>
  <c r="O5356" i="1"/>
  <c r="O5355" i="1"/>
  <c r="O5354" i="1"/>
  <c r="O5353" i="1"/>
  <c r="O5352" i="1"/>
  <c r="O5351" i="1"/>
  <c r="O5350" i="1"/>
  <c r="O5349" i="1"/>
  <c r="O5348" i="1"/>
  <c r="O5347" i="1"/>
  <c r="O5346" i="1"/>
  <c r="O5345" i="1"/>
  <c r="O5344" i="1"/>
  <c r="O5343" i="1"/>
  <c r="O5342" i="1"/>
  <c r="O5341" i="1"/>
  <c r="O5340" i="1"/>
  <c r="O5339" i="1"/>
  <c r="O5338" i="1"/>
  <c r="O5337" i="1"/>
  <c r="O5336" i="1"/>
  <c r="O5335" i="1"/>
  <c r="O5334" i="1"/>
  <c r="O5333" i="1"/>
  <c r="O5332" i="1"/>
  <c r="O5331" i="1"/>
  <c r="O5330" i="1"/>
  <c r="O5329" i="1"/>
  <c r="O5328" i="1"/>
  <c r="O5327" i="1"/>
  <c r="O5326" i="1"/>
  <c r="O5325" i="1"/>
  <c r="O5324" i="1"/>
  <c r="O5323" i="1"/>
  <c r="O5322" i="1"/>
  <c r="O5321" i="1"/>
  <c r="O5320" i="1"/>
  <c r="O5319" i="1"/>
  <c r="O5318" i="1"/>
  <c r="O5317" i="1"/>
  <c r="O5316" i="1"/>
  <c r="O5315" i="1"/>
  <c r="O5314" i="1"/>
  <c r="O5313" i="1"/>
  <c r="O5312" i="1"/>
  <c r="O5311" i="1"/>
  <c r="O5310" i="1"/>
  <c r="O5309" i="1"/>
  <c r="O5308" i="1"/>
  <c r="O5307" i="1"/>
  <c r="O5306" i="1"/>
  <c r="O5305" i="1"/>
  <c r="O5304" i="1"/>
  <c r="O5303" i="1"/>
  <c r="O5302" i="1"/>
  <c r="O5301" i="1"/>
  <c r="O5300" i="1"/>
  <c r="O5299" i="1"/>
  <c r="O5298" i="1"/>
  <c r="O5297" i="1"/>
  <c r="O5296" i="1"/>
  <c r="O5295" i="1"/>
  <c r="O5294" i="1"/>
  <c r="O5293" i="1"/>
  <c r="O5292" i="1"/>
  <c r="O5291" i="1"/>
  <c r="O5290" i="1"/>
  <c r="O5289" i="1"/>
  <c r="O5288" i="1"/>
  <c r="O5287" i="1"/>
  <c r="O5286" i="1"/>
  <c r="O5285" i="1"/>
  <c r="O5284" i="1"/>
  <c r="O5283" i="1"/>
  <c r="O5282" i="1"/>
  <c r="O5281" i="1"/>
  <c r="O5280" i="1"/>
  <c r="O5279" i="1"/>
  <c r="O5278" i="1"/>
  <c r="O5277" i="1"/>
  <c r="O5276" i="1"/>
  <c r="O5275" i="1"/>
  <c r="O5274" i="1"/>
  <c r="O5273" i="1"/>
  <c r="O5272" i="1"/>
  <c r="O5271" i="1"/>
  <c r="O5270" i="1"/>
  <c r="O5269" i="1"/>
  <c r="O5268" i="1"/>
  <c r="O5267" i="1"/>
  <c r="O5266" i="1"/>
  <c r="O5265" i="1"/>
  <c r="O5264" i="1"/>
  <c r="O5263" i="1"/>
  <c r="O5262" i="1"/>
  <c r="O5261" i="1"/>
  <c r="O5260" i="1"/>
  <c r="O5259" i="1"/>
  <c r="O5258" i="1"/>
  <c r="O5257" i="1"/>
  <c r="O5256" i="1"/>
  <c r="O5255" i="1"/>
  <c r="O5254" i="1"/>
  <c r="O5253" i="1"/>
  <c r="O5252" i="1"/>
  <c r="O5251" i="1"/>
  <c r="O5250" i="1"/>
  <c r="O5249" i="1"/>
  <c r="O5248" i="1"/>
  <c r="O5247" i="1"/>
  <c r="O5246" i="1"/>
  <c r="O5245" i="1"/>
  <c r="O5244" i="1"/>
  <c r="O5243" i="1"/>
  <c r="O5242" i="1"/>
  <c r="O5241" i="1"/>
  <c r="O5240" i="1"/>
  <c r="O5239" i="1"/>
  <c r="O5238" i="1"/>
  <c r="O5237" i="1"/>
  <c r="O5236" i="1"/>
  <c r="O5235" i="1"/>
  <c r="O5234" i="1"/>
  <c r="O5233" i="1"/>
  <c r="O5232" i="1"/>
  <c r="O5231" i="1"/>
  <c r="O5230" i="1"/>
  <c r="O5229" i="1"/>
  <c r="O5228" i="1"/>
  <c r="O5227" i="1"/>
  <c r="O5226" i="1"/>
  <c r="O5225" i="1"/>
  <c r="O5224" i="1"/>
  <c r="O5223" i="1"/>
  <c r="O5222" i="1"/>
  <c r="O5221" i="1"/>
  <c r="O5220" i="1"/>
  <c r="O5219" i="1"/>
  <c r="O5218" i="1"/>
  <c r="O5217" i="1"/>
  <c r="O5216" i="1"/>
  <c r="O5215" i="1"/>
  <c r="O5214" i="1"/>
  <c r="O5213" i="1"/>
  <c r="O5212" i="1"/>
  <c r="O5211" i="1"/>
  <c r="O5210" i="1"/>
  <c r="O5209" i="1"/>
  <c r="O5208" i="1"/>
  <c r="O5207" i="1"/>
  <c r="O5206" i="1"/>
  <c r="O5205" i="1"/>
  <c r="O5204" i="1"/>
  <c r="O5203" i="1"/>
  <c r="O5202" i="1"/>
  <c r="O5201" i="1"/>
  <c r="O5200" i="1"/>
  <c r="O5199" i="1"/>
  <c r="O5198" i="1"/>
  <c r="O5197" i="1"/>
  <c r="O5196" i="1"/>
  <c r="O5195" i="1"/>
  <c r="O5194" i="1"/>
  <c r="O5193" i="1"/>
  <c r="O5192" i="1"/>
  <c r="O5191" i="1"/>
  <c r="O5190" i="1"/>
  <c r="O5189" i="1"/>
  <c r="O5188" i="1"/>
  <c r="O5187" i="1"/>
  <c r="O5186" i="1"/>
  <c r="O5185" i="1"/>
  <c r="O5184" i="1"/>
  <c r="O5183" i="1"/>
  <c r="O5182" i="1"/>
  <c r="O5181" i="1"/>
  <c r="O5180" i="1"/>
  <c r="O5179" i="1"/>
  <c r="O5178" i="1"/>
  <c r="O5177" i="1"/>
  <c r="O5176" i="1"/>
  <c r="O5175" i="1"/>
  <c r="O5174" i="1"/>
  <c r="O5173" i="1"/>
  <c r="O5172" i="1"/>
  <c r="O5171" i="1"/>
  <c r="O5170" i="1"/>
  <c r="O5169" i="1"/>
  <c r="O5168" i="1"/>
  <c r="O5167" i="1"/>
  <c r="O5166" i="1"/>
  <c r="O5165" i="1"/>
  <c r="O5164" i="1"/>
  <c r="O5163" i="1"/>
  <c r="O5162" i="1"/>
  <c r="O5161" i="1"/>
  <c r="O5160" i="1"/>
  <c r="O5159" i="1"/>
  <c r="O5158" i="1"/>
  <c r="O5157" i="1"/>
  <c r="O5156" i="1"/>
  <c r="O5155" i="1"/>
  <c r="O5154" i="1"/>
  <c r="O5153" i="1"/>
  <c r="O5152" i="1"/>
  <c r="O5151" i="1"/>
  <c r="O5150" i="1"/>
  <c r="O5149" i="1"/>
  <c r="O5148" i="1"/>
  <c r="O5147" i="1"/>
  <c r="O5146" i="1"/>
  <c r="O5145" i="1"/>
  <c r="O5144" i="1"/>
  <c r="O5143" i="1"/>
  <c r="O5142" i="1"/>
  <c r="O5141" i="1"/>
  <c r="O5140" i="1"/>
  <c r="O5139" i="1"/>
  <c r="O5138" i="1"/>
  <c r="O5137" i="1"/>
  <c r="O5136" i="1"/>
  <c r="O5135" i="1"/>
  <c r="O5134" i="1"/>
  <c r="O5133" i="1"/>
  <c r="O5132" i="1"/>
  <c r="O5131" i="1"/>
  <c r="O5130" i="1"/>
  <c r="O5129" i="1"/>
  <c r="O5128" i="1"/>
  <c r="O5127" i="1"/>
  <c r="O5126" i="1"/>
  <c r="O5125" i="1"/>
  <c r="O5124" i="1"/>
  <c r="O5123" i="1"/>
  <c r="O5122" i="1"/>
  <c r="O5121" i="1"/>
  <c r="O5120" i="1"/>
  <c r="O5119" i="1"/>
  <c r="O5118" i="1"/>
  <c r="O5117" i="1"/>
  <c r="O5116" i="1"/>
  <c r="O5115" i="1"/>
  <c r="O5114" i="1"/>
  <c r="O5113" i="1"/>
  <c r="O5112" i="1"/>
  <c r="O5111" i="1"/>
  <c r="O5110" i="1"/>
  <c r="O5109" i="1"/>
  <c r="O5108" i="1"/>
  <c r="O5107" i="1"/>
  <c r="O5106" i="1"/>
  <c r="O5105" i="1"/>
  <c r="O5104" i="1"/>
  <c r="O5103" i="1"/>
  <c r="O5102" i="1"/>
  <c r="O5101" i="1"/>
  <c r="O5100" i="1"/>
  <c r="O5099" i="1"/>
  <c r="O5098" i="1"/>
  <c r="O5097" i="1"/>
  <c r="O5096" i="1"/>
  <c r="O5095" i="1"/>
  <c r="O5094" i="1"/>
  <c r="O5093" i="1"/>
  <c r="O5092" i="1"/>
  <c r="O5091" i="1"/>
  <c r="O5090" i="1"/>
  <c r="O5089" i="1"/>
  <c r="O5088" i="1"/>
  <c r="O5087" i="1"/>
  <c r="O5086" i="1"/>
  <c r="O5085" i="1"/>
  <c r="O5084" i="1"/>
  <c r="O5083" i="1"/>
  <c r="O5082" i="1"/>
  <c r="O5081" i="1"/>
  <c r="O5080" i="1"/>
  <c r="O5079" i="1"/>
  <c r="O5078" i="1"/>
  <c r="O5077" i="1"/>
  <c r="O5076" i="1"/>
  <c r="O5075" i="1"/>
  <c r="O5074" i="1"/>
  <c r="O5073" i="1"/>
  <c r="O5072" i="1"/>
  <c r="O5071" i="1"/>
  <c r="O5070" i="1"/>
  <c r="O5069" i="1"/>
  <c r="O5068" i="1"/>
  <c r="O5067" i="1"/>
  <c r="O5066" i="1"/>
  <c r="O5065" i="1"/>
  <c r="O5064" i="1"/>
  <c r="O5063" i="1"/>
  <c r="O5062" i="1"/>
  <c r="O5061" i="1"/>
  <c r="O5060" i="1"/>
  <c r="O5059" i="1"/>
  <c r="O5058" i="1"/>
  <c r="O5057" i="1"/>
  <c r="O5056" i="1"/>
  <c r="O5055" i="1"/>
  <c r="O5054" i="1"/>
  <c r="O5053" i="1"/>
  <c r="O5052" i="1"/>
  <c r="O5051" i="1"/>
  <c r="O5050" i="1"/>
  <c r="O5049" i="1"/>
  <c r="O5048" i="1"/>
  <c r="O5047" i="1"/>
  <c r="O5046" i="1"/>
  <c r="O5045" i="1"/>
  <c r="O5044" i="1"/>
  <c r="O5043" i="1"/>
  <c r="O5042" i="1"/>
  <c r="O5041" i="1"/>
  <c r="O5040" i="1"/>
  <c r="O5039" i="1"/>
  <c r="O5038" i="1"/>
  <c r="O5037" i="1"/>
  <c r="O5036" i="1"/>
  <c r="O5035" i="1"/>
  <c r="O5034" i="1"/>
  <c r="O5033" i="1"/>
  <c r="O5032" i="1"/>
  <c r="O5031" i="1"/>
  <c r="O5030" i="1"/>
  <c r="O5029" i="1"/>
  <c r="O5028" i="1"/>
  <c r="O5027" i="1"/>
  <c r="O5026" i="1"/>
  <c r="O5025" i="1"/>
  <c r="O5024" i="1"/>
  <c r="O5023" i="1"/>
  <c r="O5022" i="1"/>
  <c r="O5021" i="1"/>
  <c r="O5020" i="1"/>
  <c r="O5019" i="1"/>
  <c r="O5018" i="1"/>
  <c r="O5017" i="1"/>
  <c r="O5016" i="1"/>
  <c r="O5015" i="1"/>
  <c r="O5014" i="1"/>
  <c r="O5013" i="1"/>
  <c r="O5012" i="1"/>
  <c r="O5011" i="1"/>
  <c r="O5010" i="1"/>
  <c r="O5009" i="1"/>
  <c r="O5008" i="1"/>
  <c r="O5007" i="1"/>
  <c r="O5006" i="1"/>
  <c r="O5005" i="1"/>
  <c r="O5004" i="1"/>
  <c r="O5003" i="1"/>
  <c r="O5002" i="1"/>
  <c r="O5001" i="1"/>
  <c r="O5000" i="1"/>
  <c r="O4999" i="1"/>
  <c r="O4998" i="1"/>
  <c r="O4997" i="1"/>
  <c r="O4996" i="1"/>
  <c r="O4995" i="1"/>
  <c r="O4994" i="1"/>
  <c r="O4993" i="1"/>
  <c r="O4992" i="1"/>
  <c r="O4991" i="1"/>
  <c r="O4990" i="1"/>
  <c r="O4989" i="1"/>
  <c r="O4988" i="1"/>
  <c r="O4987" i="1"/>
  <c r="O4986" i="1"/>
  <c r="O4985" i="1"/>
  <c r="O4984" i="1"/>
  <c r="O4983" i="1"/>
  <c r="O4982" i="1"/>
  <c r="O4981" i="1"/>
  <c r="O4980" i="1"/>
  <c r="O4979" i="1"/>
  <c r="O4978" i="1"/>
  <c r="O4977" i="1"/>
  <c r="O4976" i="1"/>
  <c r="O4975" i="1"/>
  <c r="O4974" i="1"/>
  <c r="O4973" i="1"/>
  <c r="O4972" i="1"/>
  <c r="O4971" i="1"/>
  <c r="O4970" i="1"/>
  <c r="O4969" i="1"/>
  <c r="O4968" i="1"/>
  <c r="O4967" i="1"/>
  <c r="O4966" i="1"/>
  <c r="O4965" i="1"/>
  <c r="O4964" i="1"/>
  <c r="O4963" i="1"/>
  <c r="O4962" i="1"/>
  <c r="O4961" i="1"/>
  <c r="O4960" i="1"/>
  <c r="O4959" i="1"/>
  <c r="O4958" i="1"/>
  <c r="O4957" i="1"/>
  <c r="O4956" i="1"/>
  <c r="O4955" i="1"/>
  <c r="O4954" i="1"/>
  <c r="O4953" i="1"/>
  <c r="O4952" i="1"/>
  <c r="O4951" i="1"/>
  <c r="O4950" i="1"/>
  <c r="O4949" i="1"/>
  <c r="O4948" i="1"/>
  <c r="O4947" i="1"/>
  <c r="O4946" i="1"/>
  <c r="O4945" i="1"/>
  <c r="O4944" i="1"/>
  <c r="O4943" i="1"/>
  <c r="O4942" i="1"/>
  <c r="O4941" i="1"/>
  <c r="O4940" i="1"/>
  <c r="O4939" i="1"/>
  <c r="O4938" i="1"/>
  <c r="O4937" i="1"/>
  <c r="O4936" i="1"/>
  <c r="O4935" i="1"/>
  <c r="O4934" i="1"/>
  <c r="O4933" i="1"/>
  <c r="O4932" i="1"/>
  <c r="O4931" i="1"/>
  <c r="O4930" i="1"/>
  <c r="O4929" i="1"/>
  <c r="O4928" i="1"/>
  <c r="O4927" i="1"/>
  <c r="O4926" i="1"/>
  <c r="O4925" i="1"/>
  <c r="O4924" i="1"/>
  <c r="O4923" i="1"/>
  <c r="O4922" i="1"/>
  <c r="O4921" i="1"/>
  <c r="O4920" i="1"/>
  <c r="O4919" i="1"/>
  <c r="O4918" i="1"/>
  <c r="O4917" i="1"/>
  <c r="O4916" i="1"/>
  <c r="O4915" i="1"/>
  <c r="O4914" i="1"/>
  <c r="O4913" i="1"/>
  <c r="O4912" i="1"/>
  <c r="O4911" i="1"/>
  <c r="O4910" i="1"/>
  <c r="O4909" i="1"/>
  <c r="O4908" i="1"/>
  <c r="O4907" i="1"/>
  <c r="O4906" i="1"/>
  <c r="O4905" i="1"/>
  <c r="O4904" i="1"/>
  <c r="O4903" i="1"/>
  <c r="O4902" i="1"/>
  <c r="O4901" i="1"/>
  <c r="O4900" i="1"/>
  <c r="O4899" i="1"/>
  <c r="O4898" i="1"/>
  <c r="O4897" i="1"/>
  <c r="O4896" i="1"/>
  <c r="O4895" i="1"/>
  <c r="O4894" i="1"/>
  <c r="O4893" i="1"/>
  <c r="O4892" i="1"/>
  <c r="O4891" i="1"/>
  <c r="O4890" i="1"/>
  <c r="O4889" i="1"/>
  <c r="O4888" i="1"/>
  <c r="O4887" i="1"/>
  <c r="O4886" i="1"/>
  <c r="O4885" i="1"/>
  <c r="O4884" i="1"/>
  <c r="O4883" i="1"/>
  <c r="O4882" i="1"/>
  <c r="O4881" i="1"/>
  <c r="O4880" i="1"/>
  <c r="O4879" i="1"/>
  <c r="O4878" i="1"/>
  <c r="O4877" i="1"/>
  <c r="O4876" i="1"/>
  <c r="O4875" i="1"/>
  <c r="O4874" i="1"/>
  <c r="O4873" i="1"/>
  <c r="O4872" i="1"/>
  <c r="O4871" i="1"/>
  <c r="O4870" i="1"/>
  <c r="O4869" i="1"/>
  <c r="O4868" i="1"/>
  <c r="O4867" i="1"/>
  <c r="O4866" i="1"/>
  <c r="O4865" i="1"/>
  <c r="O4864" i="1"/>
  <c r="O4863" i="1"/>
  <c r="O4862" i="1"/>
  <c r="O4861" i="1"/>
  <c r="O4860" i="1"/>
  <c r="O4859" i="1"/>
  <c r="O4858" i="1"/>
  <c r="O4857" i="1"/>
  <c r="O4856" i="1"/>
  <c r="O4855" i="1"/>
  <c r="O4854" i="1"/>
  <c r="O4853" i="1"/>
  <c r="O4852" i="1"/>
  <c r="O4851" i="1"/>
  <c r="O4850" i="1"/>
  <c r="O4849" i="1"/>
  <c r="O4848" i="1"/>
  <c r="O4847" i="1"/>
  <c r="O4846" i="1"/>
  <c r="O4845" i="1"/>
  <c r="O4844" i="1"/>
  <c r="O4843" i="1"/>
  <c r="O4842" i="1"/>
  <c r="O4841" i="1"/>
  <c r="O4840" i="1"/>
  <c r="O4839" i="1"/>
  <c r="O4838" i="1"/>
  <c r="O4837" i="1"/>
  <c r="O4836" i="1"/>
  <c r="O4835" i="1"/>
  <c r="O4834" i="1"/>
  <c r="O4833" i="1"/>
  <c r="O4832" i="1"/>
  <c r="O4831" i="1"/>
  <c r="O4830" i="1"/>
  <c r="O4829" i="1"/>
  <c r="O4828" i="1"/>
  <c r="O4827" i="1"/>
  <c r="O4826" i="1"/>
  <c r="O4825" i="1"/>
  <c r="O4824" i="1"/>
  <c r="O4823" i="1"/>
  <c r="O4822" i="1"/>
  <c r="O4821" i="1"/>
  <c r="O4820" i="1"/>
  <c r="O4819" i="1"/>
  <c r="O4818" i="1"/>
  <c r="O4817" i="1"/>
  <c r="O4816" i="1"/>
  <c r="O4815" i="1"/>
  <c r="O4814" i="1"/>
  <c r="O4813" i="1"/>
  <c r="O4812" i="1"/>
  <c r="O4811" i="1"/>
  <c r="O4810" i="1"/>
  <c r="O4809" i="1"/>
  <c r="O4808" i="1"/>
  <c r="O4807" i="1"/>
  <c r="O4806" i="1"/>
  <c r="O4805" i="1"/>
  <c r="O4804" i="1"/>
  <c r="O4803" i="1"/>
  <c r="O4802" i="1"/>
  <c r="O4801" i="1"/>
  <c r="O4800" i="1"/>
  <c r="O4799" i="1"/>
  <c r="O4798" i="1"/>
  <c r="O4797" i="1"/>
  <c r="O4796" i="1"/>
  <c r="O4795" i="1"/>
  <c r="O4794" i="1"/>
  <c r="O4793" i="1"/>
  <c r="O4792" i="1"/>
  <c r="O4791" i="1"/>
  <c r="O4790" i="1"/>
  <c r="O4789" i="1"/>
  <c r="O4788" i="1"/>
  <c r="O4787" i="1"/>
  <c r="O4786" i="1"/>
  <c r="O4785" i="1"/>
  <c r="O4784" i="1"/>
  <c r="O4783" i="1"/>
  <c r="O4782" i="1"/>
  <c r="O4781" i="1"/>
  <c r="O4780" i="1"/>
  <c r="O4779" i="1"/>
  <c r="O4778" i="1"/>
  <c r="O4777" i="1"/>
  <c r="O4776" i="1"/>
  <c r="O4775" i="1"/>
  <c r="O4774" i="1"/>
  <c r="O4773" i="1"/>
  <c r="O4772" i="1"/>
  <c r="O4771" i="1"/>
  <c r="O4770" i="1"/>
  <c r="O4769" i="1"/>
  <c r="O4768" i="1"/>
  <c r="O4767" i="1"/>
  <c r="O4766" i="1"/>
  <c r="O4765" i="1"/>
  <c r="O4764" i="1"/>
  <c r="O4763" i="1"/>
  <c r="O4762" i="1"/>
  <c r="O4761" i="1"/>
  <c r="O4760" i="1"/>
  <c r="O4759" i="1"/>
  <c r="O4758" i="1"/>
  <c r="O4757" i="1"/>
  <c r="O4756" i="1"/>
  <c r="O4755" i="1"/>
  <c r="O4754" i="1"/>
  <c r="O4753" i="1"/>
  <c r="O4752" i="1"/>
  <c r="O4751" i="1"/>
  <c r="O4750" i="1"/>
  <c r="O4749" i="1"/>
  <c r="O4748" i="1"/>
  <c r="O4747" i="1"/>
  <c r="O4746" i="1"/>
  <c r="O4745" i="1"/>
  <c r="O4744" i="1"/>
  <c r="O4743" i="1"/>
  <c r="O4742" i="1"/>
  <c r="O4741" i="1"/>
  <c r="O4740" i="1"/>
  <c r="O4739" i="1"/>
  <c r="O4738" i="1"/>
  <c r="O4737" i="1"/>
  <c r="O4736" i="1"/>
  <c r="O4735" i="1"/>
  <c r="O4734" i="1"/>
  <c r="O4733" i="1"/>
  <c r="O4732" i="1"/>
  <c r="O4731" i="1"/>
  <c r="O4730" i="1"/>
  <c r="O4729" i="1"/>
  <c r="O4728" i="1"/>
  <c r="O4727" i="1"/>
  <c r="O4726" i="1"/>
  <c r="O4725" i="1"/>
  <c r="O4724" i="1"/>
  <c r="O4723" i="1"/>
  <c r="O4722" i="1"/>
  <c r="O4721" i="1"/>
  <c r="O4720" i="1"/>
  <c r="O4719" i="1"/>
  <c r="O4718" i="1"/>
  <c r="O4717" i="1"/>
  <c r="O4716" i="1"/>
  <c r="O4715" i="1"/>
  <c r="O4714" i="1"/>
  <c r="O4713" i="1"/>
  <c r="O4712" i="1"/>
  <c r="O4711" i="1"/>
  <c r="O4710" i="1"/>
  <c r="O4709" i="1"/>
  <c r="O4708" i="1"/>
  <c r="O4707" i="1"/>
  <c r="O4706" i="1"/>
  <c r="O4705" i="1"/>
  <c r="O4704" i="1"/>
  <c r="O4703" i="1"/>
  <c r="O4702" i="1"/>
  <c r="O4701" i="1"/>
  <c r="O4700" i="1"/>
  <c r="O4699" i="1"/>
  <c r="O4698" i="1"/>
  <c r="O4697" i="1"/>
  <c r="O4696" i="1"/>
  <c r="O4695" i="1"/>
  <c r="O4694" i="1"/>
  <c r="O4693" i="1"/>
  <c r="O4692" i="1"/>
  <c r="O4691" i="1"/>
  <c r="O4690" i="1"/>
  <c r="O4689" i="1"/>
  <c r="O4688" i="1"/>
  <c r="O4687" i="1"/>
  <c r="O4686" i="1"/>
  <c r="O4685" i="1"/>
  <c r="O4684" i="1"/>
  <c r="O4683" i="1"/>
  <c r="O4682" i="1"/>
  <c r="O4681" i="1"/>
  <c r="O4680" i="1"/>
  <c r="O4679" i="1"/>
  <c r="O4678" i="1"/>
  <c r="O4677" i="1"/>
  <c r="O4676" i="1"/>
  <c r="O4675" i="1"/>
  <c r="O4674" i="1"/>
  <c r="O4673" i="1"/>
  <c r="O4672" i="1"/>
  <c r="O4671" i="1"/>
  <c r="O4670" i="1"/>
  <c r="O4669" i="1"/>
  <c r="O4668" i="1"/>
  <c r="O4667" i="1"/>
  <c r="O4666" i="1"/>
  <c r="O4665" i="1"/>
  <c r="O4664" i="1"/>
  <c r="O4663" i="1"/>
  <c r="O4662" i="1"/>
  <c r="O4661" i="1"/>
  <c r="O4660" i="1"/>
  <c r="O4659" i="1"/>
  <c r="O4658" i="1"/>
  <c r="O4657" i="1"/>
  <c r="O4656" i="1"/>
  <c r="O4655" i="1"/>
  <c r="O4654" i="1"/>
  <c r="O4653" i="1"/>
  <c r="O4652" i="1"/>
  <c r="O4651" i="1"/>
  <c r="O4650" i="1"/>
  <c r="O4649" i="1"/>
  <c r="O4648" i="1"/>
  <c r="O4647" i="1"/>
  <c r="O4646" i="1"/>
  <c r="O4645" i="1"/>
  <c r="O4644" i="1"/>
  <c r="O4643" i="1"/>
  <c r="O4642" i="1"/>
  <c r="O4641" i="1"/>
  <c r="O4640" i="1"/>
  <c r="O4639" i="1"/>
  <c r="O4638" i="1"/>
  <c r="O4637" i="1"/>
  <c r="O4636" i="1"/>
  <c r="O4635" i="1"/>
  <c r="O4634" i="1"/>
  <c r="O4633" i="1"/>
  <c r="O4632" i="1"/>
  <c r="O4631" i="1"/>
  <c r="O4630" i="1"/>
  <c r="O4629" i="1"/>
  <c r="O4628" i="1"/>
  <c r="O4627" i="1"/>
  <c r="O4626" i="1"/>
  <c r="O4625" i="1"/>
  <c r="O4624" i="1"/>
  <c r="O4623" i="1"/>
  <c r="O4622" i="1"/>
  <c r="O4621" i="1"/>
  <c r="O4620" i="1"/>
  <c r="O4619" i="1"/>
  <c r="O4618" i="1"/>
  <c r="O4617" i="1"/>
  <c r="O4616" i="1"/>
  <c r="O4615" i="1"/>
  <c r="O4614" i="1"/>
  <c r="O4613" i="1"/>
  <c r="O4612" i="1"/>
  <c r="O4611" i="1"/>
  <c r="O4610" i="1"/>
  <c r="O4609" i="1"/>
  <c r="O4608" i="1"/>
  <c r="O4607" i="1"/>
  <c r="O4606" i="1"/>
  <c r="O4605" i="1"/>
  <c r="O4604" i="1"/>
  <c r="O4603" i="1"/>
  <c r="O4602" i="1"/>
  <c r="O4601" i="1"/>
  <c r="O4600" i="1"/>
  <c r="O4599" i="1"/>
  <c r="O4598" i="1"/>
  <c r="O4597" i="1"/>
  <c r="O4596" i="1"/>
  <c r="O4595" i="1"/>
  <c r="O4594" i="1"/>
  <c r="O4593" i="1"/>
  <c r="O4592" i="1"/>
  <c r="O4591" i="1"/>
  <c r="O4590" i="1"/>
  <c r="O4589" i="1"/>
  <c r="O4588" i="1"/>
  <c r="O4587" i="1"/>
  <c r="O4586" i="1"/>
  <c r="O4585" i="1"/>
  <c r="O4584" i="1"/>
  <c r="O4583" i="1"/>
  <c r="O4582" i="1"/>
  <c r="O4581" i="1"/>
  <c r="O4580" i="1"/>
  <c r="O4579" i="1"/>
  <c r="O4578" i="1"/>
  <c r="O4577" i="1"/>
  <c r="O4576" i="1"/>
  <c r="O4575" i="1"/>
  <c r="O4574" i="1"/>
  <c r="O4573" i="1"/>
  <c r="O4572" i="1"/>
  <c r="O4571" i="1"/>
  <c r="O4570" i="1"/>
  <c r="O4569" i="1"/>
  <c r="O4568" i="1"/>
  <c r="O4567" i="1"/>
  <c r="O4566" i="1"/>
  <c r="O4565" i="1"/>
  <c r="O4564" i="1"/>
  <c r="O4563" i="1"/>
  <c r="O4562" i="1"/>
  <c r="O4561" i="1"/>
  <c r="O4560" i="1"/>
  <c r="O4559" i="1"/>
  <c r="O4558" i="1"/>
  <c r="O4557" i="1"/>
  <c r="O4556" i="1"/>
  <c r="O4555" i="1"/>
  <c r="O4554" i="1"/>
  <c r="O4553" i="1"/>
  <c r="O4552" i="1"/>
  <c r="O4551" i="1"/>
  <c r="O4550" i="1"/>
  <c r="O4549" i="1"/>
  <c r="O4548" i="1"/>
  <c r="O4547" i="1"/>
  <c r="O4546" i="1"/>
  <c r="O4545" i="1"/>
  <c r="O4544" i="1"/>
  <c r="O4543" i="1"/>
  <c r="O4542" i="1"/>
  <c r="O4541" i="1"/>
  <c r="O4540" i="1"/>
  <c r="O4539" i="1"/>
  <c r="O4538" i="1"/>
  <c r="O4537" i="1"/>
  <c r="O4536" i="1"/>
  <c r="O4535" i="1"/>
  <c r="O4534" i="1"/>
  <c r="O4533" i="1"/>
  <c r="O4532" i="1"/>
  <c r="O4531" i="1"/>
  <c r="O4530" i="1"/>
  <c r="O4529" i="1"/>
  <c r="O4528" i="1"/>
  <c r="O4527" i="1"/>
  <c r="O4526" i="1"/>
  <c r="O4525" i="1"/>
  <c r="O4524" i="1"/>
  <c r="O4523" i="1"/>
  <c r="O4522" i="1"/>
  <c r="O4521" i="1"/>
  <c r="O4520" i="1"/>
  <c r="O4519" i="1"/>
  <c r="O4518" i="1"/>
  <c r="O4517" i="1"/>
  <c r="O4516" i="1"/>
  <c r="O4515" i="1"/>
  <c r="O4514" i="1"/>
  <c r="O4513" i="1"/>
  <c r="O4512" i="1"/>
  <c r="O4511" i="1"/>
  <c r="O4510" i="1"/>
  <c r="O4509" i="1"/>
  <c r="O4508" i="1"/>
  <c r="O4507" i="1"/>
  <c r="O4506" i="1"/>
  <c r="O4505" i="1"/>
  <c r="O4504" i="1"/>
  <c r="O4503" i="1"/>
  <c r="O4502" i="1"/>
  <c r="O4501" i="1"/>
  <c r="O4500" i="1"/>
  <c r="O4499" i="1"/>
  <c r="O4498" i="1"/>
  <c r="O4497" i="1"/>
  <c r="O4496" i="1"/>
  <c r="O4495" i="1"/>
  <c r="O4494" i="1"/>
  <c r="O4493" i="1"/>
  <c r="O4492" i="1"/>
  <c r="O4491" i="1"/>
  <c r="O4490" i="1"/>
  <c r="O4489" i="1"/>
  <c r="O4488" i="1"/>
  <c r="O4487" i="1"/>
  <c r="O4486" i="1"/>
  <c r="O4485" i="1"/>
  <c r="O4484" i="1"/>
  <c r="O4483" i="1"/>
  <c r="O4482" i="1"/>
  <c r="O4481" i="1"/>
  <c r="O4480" i="1"/>
  <c r="O4479" i="1"/>
  <c r="O4478" i="1"/>
  <c r="O4477" i="1"/>
  <c r="O4476" i="1"/>
  <c r="O4475" i="1"/>
  <c r="O4474" i="1"/>
  <c r="O4473" i="1"/>
  <c r="O4472" i="1"/>
  <c r="O4471" i="1"/>
  <c r="O4470" i="1"/>
  <c r="O4469" i="1"/>
  <c r="O4468" i="1"/>
  <c r="O4467" i="1"/>
  <c r="O4466" i="1"/>
  <c r="O4465" i="1"/>
  <c r="O4464" i="1"/>
  <c r="O4463" i="1"/>
  <c r="O4462" i="1"/>
  <c r="O4461" i="1"/>
  <c r="O4460" i="1"/>
  <c r="O4459" i="1"/>
  <c r="O4458" i="1"/>
  <c r="O4457" i="1"/>
  <c r="O4456" i="1"/>
  <c r="O4455" i="1"/>
  <c r="O4454" i="1"/>
  <c r="O4453" i="1"/>
  <c r="O4452" i="1"/>
  <c r="O4451" i="1"/>
  <c r="O4450" i="1"/>
  <c r="O4449" i="1"/>
  <c r="O4448" i="1"/>
  <c r="O4447" i="1"/>
  <c r="O4446" i="1"/>
  <c r="O4445" i="1"/>
  <c r="O4444" i="1"/>
  <c r="O4443" i="1"/>
  <c r="O4442" i="1"/>
  <c r="O4441" i="1"/>
  <c r="O4440" i="1"/>
  <c r="O4439" i="1"/>
  <c r="O4438" i="1"/>
  <c r="O4437" i="1"/>
  <c r="O4436" i="1"/>
  <c r="O4435" i="1"/>
  <c r="O4434" i="1"/>
  <c r="O4433" i="1"/>
  <c r="O4432" i="1"/>
  <c r="O4431" i="1"/>
  <c r="O4430" i="1"/>
  <c r="O4429" i="1"/>
  <c r="O4428" i="1"/>
  <c r="O4427" i="1"/>
  <c r="O4426" i="1"/>
  <c r="O4425" i="1"/>
  <c r="O4424" i="1"/>
  <c r="O4423" i="1"/>
  <c r="O4422" i="1"/>
  <c r="O4421" i="1"/>
  <c r="O4420" i="1"/>
  <c r="O4419" i="1"/>
  <c r="O4418" i="1"/>
  <c r="O4417" i="1"/>
  <c r="O4416" i="1"/>
  <c r="O4415" i="1"/>
  <c r="O4414" i="1"/>
  <c r="O4413" i="1"/>
  <c r="O4412" i="1"/>
  <c r="O4411" i="1"/>
  <c r="O4410" i="1"/>
  <c r="O4409" i="1"/>
  <c r="O4408" i="1"/>
  <c r="O4407" i="1"/>
  <c r="O4406" i="1"/>
  <c r="O4405" i="1"/>
  <c r="O4404" i="1"/>
  <c r="O4403" i="1"/>
  <c r="O4402" i="1"/>
  <c r="O4401" i="1"/>
  <c r="O4400" i="1"/>
  <c r="O4399" i="1"/>
  <c r="O4398" i="1"/>
  <c r="O4397" i="1"/>
  <c r="O4396" i="1"/>
  <c r="O4395" i="1"/>
  <c r="O4394" i="1"/>
  <c r="O4393" i="1"/>
  <c r="O4392" i="1"/>
  <c r="O4391" i="1"/>
  <c r="O4390" i="1"/>
  <c r="O4389" i="1"/>
  <c r="O4388" i="1"/>
  <c r="O4387" i="1"/>
  <c r="O4386" i="1"/>
  <c r="O4385" i="1"/>
  <c r="O4384" i="1"/>
  <c r="O4383" i="1"/>
  <c r="O4382" i="1"/>
  <c r="O4381" i="1"/>
  <c r="O4380" i="1"/>
  <c r="O4379" i="1"/>
  <c r="O4378" i="1"/>
  <c r="O4377" i="1"/>
  <c r="O4376" i="1"/>
  <c r="O4375" i="1"/>
  <c r="O4374" i="1"/>
  <c r="O4373" i="1"/>
  <c r="O4372" i="1"/>
  <c r="O4371" i="1"/>
  <c r="O4370" i="1"/>
  <c r="O4369" i="1"/>
  <c r="O4368" i="1"/>
  <c r="O4367" i="1"/>
  <c r="O4366" i="1"/>
  <c r="O4365" i="1"/>
  <c r="O4364" i="1"/>
  <c r="O4363" i="1"/>
  <c r="O4362" i="1"/>
  <c r="O4361" i="1"/>
  <c r="O4360" i="1"/>
  <c r="O4359" i="1"/>
  <c r="O4358" i="1"/>
  <c r="O4357" i="1"/>
  <c r="O4356" i="1"/>
  <c r="O4355" i="1"/>
  <c r="O4354" i="1"/>
  <c r="O4353" i="1"/>
  <c r="O4352" i="1"/>
  <c r="O4351" i="1"/>
  <c r="O4350" i="1"/>
  <c r="O4349" i="1"/>
  <c r="O4348" i="1"/>
  <c r="O4347" i="1"/>
  <c r="O4346" i="1"/>
  <c r="O4345" i="1"/>
  <c r="O4344" i="1"/>
  <c r="O4343" i="1"/>
  <c r="O4342" i="1"/>
  <c r="O4341" i="1"/>
  <c r="O4340" i="1"/>
  <c r="O4339" i="1"/>
  <c r="O4338" i="1"/>
  <c r="O4337" i="1"/>
  <c r="O4336" i="1"/>
  <c r="O4335" i="1"/>
  <c r="O4334" i="1"/>
  <c r="O4333" i="1"/>
  <c r="O4332" i="1"/>
  <c r="O4331" i="1"/>
  <c r="O4330" i="1"/>
  <c r="O4329" i="1"/>
  <c r="O4328" i="1"/>
  <c r="O4327" i="1"/>
  <c r="O4326" i="1"/>
  <c r="O4325" i="1"/>
  <c r="O4324" i="1"/>
  <c r="O4323" i="1"/>
  <c r="O4322" i="1"/>
  <c r="O4321" i="1"/>
  <c r="O4320" i="1"/>
  <c r="O4319" i="1"/>
  <c r="O4318" i="1"/>
  <c r="O4317" i="1"/>
  <c r="O4316" i="1"/>
  <c r="O4315" i="1"/>
  <c r="O4314" i="1"/>
  <c r="O4313" i="1"/>
  <c r="O4312" i="1"/>
  <c r="O4311" i="1"/>
  <c r="O4310" i="1"/>
  <c r="O4309" i="1"/>
  <c r="O4308" i="1"/>
  <c r="O4307" i="1"/>
  <c r="O4306" i="1"/>
  <c r="O4305" i="1"/>
  <c r="O4304" i="1"/>
  <c r="O4303" i="1"/>
  <c r="O4302" i="1"/>
  <c r="O4301" i="1"/>
  <c r="O4300" i="1"/>
  <c r="O4299" i="1"/>
  <c r="O4298" i="1"/>
  <c r="O4297" i="1"/>
  <c r="O4296" i="1"/>
  <c r="O4295" i="1"/>
  <c r="O4294" i="1"/>
  <c r="O4293" i="1"/>
  <c r="O4292" i="1"/>
  <c r="O4291" i="1"/>
  <c r="O4290" i="1"/>
  <c r="O4289" i="1"/>
  <c r="O4288" i="1"/>
  <c r="O4287" i="1"/>
  <c r="O4286" i="1"/>
  <c r="O4285" i="1"/>
  <c r="O4284" i="1"/>
  <c r="O4283" i="1"/>
  <c r="O4282" i="1"/>
  <c r="O4281" i="1"/>
  <c r="O4280" i="1"/>
  <c r="O4279" i="1"/>
  <c r="O4278" i="1"/>
  <c r="O4277" i="1"/>
  <c r="O4276" i="1"/>
  <c r="O4275" i="1"/>
  <c r="O4274" i="1"/>
  <c r="O4273" i="1"/>
  <c r="O4272" i="1"/>
  <c r="O4271" i="1"/>
  <c r="O4270" i="1"/>
  <c r="O4269" i="1"/>
  <c r="O4268" i="1"/>
  <c r="O4267" i="1"/>
  <c r="O4266" i="1"/>
  <c r="O4265" i="1"/>
  <c r="O4264" i="1"/>
  <c r="O4263" i="1"/>
  <c r="O4262" i="1"/>
  <c r="O4261" i="1"/>
  <c r="O4260" i="1"/>
  <c r="O4259" i="1"/>
  <c r="O4258" i="1"/>
  <c r="O4257" i="1"/>
  <c r="O4256" i="1"/>
  <c r="O4255" i="1"/>
  <c r="O4254" i="1"/>
  <c r="O4253" i="1"/>
  <c r="O4252" i="1"/>
  <c r="O4251" i="1"/>
  <c r="O4250" i="1"/>
  <c r="O4249" i="1"/>
  <c r="O4248" i="1"/>
  <c r="O4247" i="1"/>
  <c r="O4246" i="1"/>
  <c r="O4245" i="1"/>
  <c r="O4244" i="1"/>
  <c r="O4243" i="1"/>
  <c r="O4242" i="1"/>
  <c r="O4241" i="1"/>
  <c r="O4240" i="1"/>
  <c r="O4239" i="1"/>
  <c r="O4238" i="1"/>
  <c r="O4237" i="1"/>
  <c r="O4236" i="1"/>
  <c r="O4235" i="1"/>
  <c r="O4234" i="1"/>
  <c r="O4233" i="1"/>
  <c r="O4232" i="1"/>
  <c r="O4231" i="1"/>
  <c r="O4230" i="1"/>
  <c r="O4229" i="1"/>
  <c r="O4228" i="1"/>
  <c r="O4227" i="1"/>
  <c r="O4226" i="1"/>
  <c r="O4225" i="1"/>
  <c r="O4224" i="1"/>
  <c r="O4223" i="1"/>
  <c r="O4222" i="1"/>
  <c r="O4221" i="1"/>
  <c r="O4220" i="1"/>
  <c r="O4219" i="1"/>
  <c r="O4218" i="1"/>
  <c r="O4217" i="1"/>
  <c r="O4216" i="1"/>
  <c r="O4215" i="1"/>
  <c r="O4214" i="1"/>
  <c r="O4213" i="1"/>
  <c r="O4212" i="1"/>
  <c r="O4211" i="1"/>
  <c r="O4210" i="1"/>
  <c r="O4209" i="1"/>
  <c r="O4208" i="1"/>
  <c r="O4207" i="1"/>
  <c r="O4206" i="1"/>
  <c r="O4205" i="1"/>
  <c r="O4204" i="1"/>
  <c r="O4203" i="1"/>
  <c r="O4202" i="1"/>
  <c r="O4201" i="1"/>
  <c r="O4200" i="1"/>
  <c r="O4199" i="1"/>
  <c r="O4198" i="1"/>
  <c r="O4197" i="1"/>
  <c r="O4196" i="1"/>
  <c r="O4195" i="1"/>
  <c r="O4194" i="1"/>
  <c r="O4193" i="1"/>
  <c r="O4192" i="1"/>
  <c r="O4191" i="1"/>
  <c r="O4190" i="1"/>
  <c r="O4189" i="1"/>
  <c r="O4188" i="1"/>
  <c r="O4187" i="1"/>
  <c r="O4186" i="1"/>
  <c r="O4185" i="1"/>
  <c r="O4184" i="1"/>
  <c r="O4183" i="1"/>
  <c r="O4182" i="1"/>
  <c r="O4181" i="1"/>
  <c r="O4180" i="1"/>
  <c r="O4179" i="1"/>
  <c r="O4178" i="1"/>
  <c r="O4177" i="1"/>
  <c r="O4176" i="1"/>
  <c r="O4175" i="1"/>
  <c r="O4174" i="1"/>
  <c r="O4173" i="1"/>
  <c r="O4172" i="1"/>
  <c r="O4171" i="1"/>
  <c r="O4170" i="1"/>
  <c r="O4169" i="1"/>
  <c r="O4168" i="1"/>
  <c r="O4167" i="1"/>
  <c r="O4166" i="1"/>
  <c r="O4165" i="1"/>
  <c r="O4164" i="1"/>
  <c r="O4163" i="1"/>
  <c r="O4162" i="1"/>
  <c r="O4161" i="1"/>
  <c r="O4160" i="1"/>
  <c r="O4159" i="1"/>
  <c r="O4158" i="1"/>
  <c r="O4157" i="1"/>
  <c r="O4156" i="1"/>
  <c r="O4155" i="1"/>
  <c r="O4154" i="1"/>
  <c r="O4153" i="1"/>
  <c r="O4152" i="1"/>
  <c r="O4151" i="1"/>
  <c r="O4150" i="1"/>
  <c r="O4149" i="1"/>
  <c r="O4148" i="1"/>
  <c r="O4147" i="1"/>
  <c r="O4146" i="1"/>
  <c r="O4145" i="1"/>
  <c r="O4144" i="1"/>
  <c r="O4143" i="1"/>
  <c r="O4142" i="1"/>
  <c r="O4141" i="1"/>
  <c r="O4140" i="1"/>
  <c r="O4139" i="1"/>
  <c r="O4138" i="1"/>
  <c r="O4137" i="1"/>
  <c r="O4136" i="1"/>
  <c r="O4135" i="1"/>
  <c r="O4134" i="1"/>
  <c r="O4133" i="1"/>
  <c r="O4132" i="1"/>
  <c r="O4131" i="1"/>
  <c r="O4130" i="1"/>
  <c r="O4129" i="1"/>
  <c r="O4128" i="1"/>
  <c r="O4127" i="1"/>
  <c r="O4126" i="1"/>
  <c r="O4125" i="1"/>
  <c r="O4124" i="1"/>
  <c r="O4123" i="1"/>
  <c r="O4122" i="1"/>
  <c r="O4121" i="1"/>
  <c r="O4120" i="1"/>
  <c r="O4119" i="1"/>
  <c r="O4118" i="1"/>
  <c r="O4117" i="1"/>
  <c r="O4116" i="1"/>
  <c r="O4115" i="1"/>
  <c r="O4114" i="1"/>
  <c r="O4113" i="1"/>
  <c r="O4112" i="1"/>
  <c r="O4111" i="1"/>
  <c r="O4110" i="1"/>
  <c r="O4109" i="1"/>
  <c r="O4108" i="1"/>
  <c r="O4107" i="1"/>
  <c r="O4106" i="1"/>
  <c r="O4105" i="1"/>
  <c r="O4104" i="1"/>
  <c r="O4103" i="1"/>
  <c r="O4102" i="1"/>
  <c r="O4101" i="1"/>
  <c r="O4100" i="1"/>
  <c r="O4099" i="1"/>
  <c r="O4098" i="1"/>
  <c r="O4097" i="1"/>
  <c r="O4096" i="1"/>
  <c r="O4095" i="1"/>
  <c r="O4094" i="1"/>
  <c r="O4093" i="1"/>
  <c r="O4092" i="1"/>
  <c r="O4091" i="1"/>
  <c r="O4090" i="1"/>
  <c r="O4089" i="1"/>
  <c r="O4088" i="1"/>
  <c r="O4087" i="1"/>
  <c r="O4086" i="1"/>
  <c r="O4085" i="1"/>
  <c r="O4084" i="1"/>
  <c r="O4083" i="1"/>
  <c r="O4082" i="1"/>
  <c r="O4081" i="1"/>
  <c r="O4080" i="1"/>
  <c r="O4079" i="1"/>
  <c r="O4078" i="1"/>
  <c r="O4077" i="1"/>
  <c r="O4076" i="1"/>
  <c r="O4075" i="1"/>
  <c r="O4074" i="1"/>
  <c r="O4073" i="1"/>
  <c r="O4072" i="1"/>
  <c r="O4071" i="1"/>
  <c r="O4070" i="1"/>
  <c r="O4069" i="1"/>
  <c r="O4068" i="1"/>
  <c r="O4067" i="1"/>
  <c r="O4066" i="1"/>
  <c r="O4065" i="1"/>
  <c r="O4064" i="1"/>
  <c r="O4063" i="1"/>
  <c r="O4062" i="1"/>
  <c r="O4061" i="1"/>
  <c r="O4060" i="1"/>
  <c r="O4059" i="1"/>
  <c r="O4058" i="1"/>
  <c r="O4057" i="1"/>
  <c r="O4056" i="1"/>
  <c r="O4055" i="1"/>
  <c r="O4054" i="1"/>
  <c r="O4053" i="1"/>
  <c r="O4052" i="1"/>
  <c r="O4051" i="1"/>
  <c r="O4050" i="1"/>
  <c r="O4049" i="1"/>
  <c r="O4048" i="1"/>
  <c r="O4047" i="1"/>
  <c r="O4046" i="1"/>
  <c r="O4045" i="1"/>
  <c r="O4044" i="1"/>
  <c r="O4043" i="1"/>
  <c r="O4042" i="1"/>
  <c r="O4041" i="1"/>
  <c r="O4040" i="1"/>
  <c r="O4039" i="1"/>
  <c r="O4038" i="1"/>
  <c r="O4037" i="1"/>
  <c r="O4036" i="1"/>
  <c r="O4035" i="1"/>
  <c r="O4034" i="1"/>
  <c r="O4033" i="1"/>
  <c r="O4032" i="1"/>
  <c r="O4031" i="1"/>
  <c r="O4030" i="1"/>
  <c r="O4029" i="1"/>
  <c r="O4028" i="1"/>
  <c r="O4027" i="1"/>
  <c r="O4026" i="1"/>
  <c r="O4025" i="1"/>
  <c r="O4024" i="1"/>
  <c r="O4023" i="1"/>
  <c r="O4022" i="1"/>
  <c r="O4021" i="1"/>
  <c r="O4020" i="1"/>
  <c r="O4019" i="1"/>
  <c r="O4018" i="1"/>
  <c r="O4017" i="1"/>
  <c r="O4016" i="1"/>
  <c r="O4015" i="1"/>
  <c r="O4014" i="1"/>
  <c r="O4013" i="1"/>
  <c r="O4012" i="1"/>
  <c r="O4011" i="1"/>
  <c r="O4010" i="1"/>
  <c r="O4009" i="1"/>
  <c r="O4008" i="1"/>
  <c r="O4007" i="1"/>
  <c r="O4006" i="1"/>
  <c r="O4005" i="1"/>
  <c r="O4004" i="1"/>
  <c r="O4003" i="1"/>
  <c r="O4002" i="1"/>
  <c r="O4001" i="1"/>
  <c r="O4000" i="1"/>
  <c r="O3999" i="1"/>
  <c r="O3998" i="1"/>
  <c r="O3997" i="1"/>
  <c r="O3996" i="1"/>
  <c r="O3995" i="1"/>
  <c r="O3994" i="1"/>
  <c r="O3993" i="1"/>
  <c r="O3992" i="1"/>
  <c r="O3991" i="1"/>
  <c r="O3990" i="1"/>
  <c r="O3989" i="1"/>
  <c r="O3988" i="1"/>
  <c r="O3987" i="1"/>
  <c r="O3986" i="1"/>
  <c r="O3985" i="1"/>
  <c r="O3984" i="1"/>
  <c r="O3983" i="1"/>
  <c r="O3982" i="1"/>
  <c r="O3981" i="1"/>
  <c r="O3980" i="1"/>
  <c r="O3979" i="1"/>
  <c r="O3978" i="1"/>
  <c r="O3977" i="1"/>
  <c r="O3976" i="1"/>
  <c r="O3975" i="1"/>
  <c r="O3974" i="1"/>
  <c r="O3973" i="1"/>
  <c r="O3972" i="1"/>
  <c r="O3971" i="1"/>
  <c r="O3970" i="1"/>
  <c r="O3969" i="1"/>
  <c r="O3968" i="1"/>
  <c r="O3967" i="1"/>
  <c r="O3966" i="1"/>
  <c r="O3965" i="1"/>
  <c r="O3964" i="1"/>
  <c r="O3963" i="1"/>
  <c r="O3962" i="1"/>
  <c r="O3961" i="1"/>
  <c r="O3960" i="1"/>
  <c r="O3959" i="1"/>
  <c r="O3958" i="1"/>
  <c r="O3957" i="1"/>
  <c r="O3956" i="1"/>
  <c r="O3955" i="1"/>
  <c r="O3954" i="1"/>
  <c r="O3953" i="1"/>
  <c r="O3952" i="1"/>
  <c r="O3951" i="1"/>
  <c r="O3950" i="1"/>
  <c r="O3949" i="1"/>
  <c r="O3948" i="1"/>
  <c r="O3947" i="1"/>
  <c r="O3946" i="1"/>
  <c r="O3945" i="1"/>
  <c r="O3944" i="1"/>
  <c r="O3943" i="1"/>
  <c r="O3942" i="1"/>
  <c r="O3941" i="1"/>
  <c r="O3940" i="1"/>
  <c r="O3939" i="1"/>
  <c r="O3938" i="1"/>
  <c r="O3937" i="1"/>
  <c r="O3936" i="1"/>
  <c r="O3935" i="1"/>
  <c r="O3934" i="1"/>
  <c r="O3933" i="1"/>
  <c r="O3932" i="1"/>
  <c r="O3931" i="1"/>
  <c r="O3930" i="1"/>
  <c r="O3929" i="1"/>
  <c r="O3928" i="1"/>
  <c r="O3927" i="1"/>
  <c r="O3926" i="1"/>
  <c r="O3925" i="1"/>
  <c r="O3924" i="1"/>
  <c r="O3923" i="1"/>
  <c r="O3922" i="1"/>
  <c r="O3921" i="1"/>
  <c r="O3920" i="1"/>
  <c r="O3919" i="1"/>
  <c r="O3918" i="1"/>
  <c r="O3917" i="1"/>
  <c r="O3916" i="1"/>
  <c r="O3915" i="1"/>
  <c r="O3914" i="1"/>
  <c r="O3913" i="1"/>
  <c r="O3912" i="1"/>
  <c r="O3911" i="1"/>
  <c r="O3910" i="1"/>
  <c r="O3909" i="1"/>
  <c r="O3908" i="1"/>
  <c r="O3907" i="1"/>
  <c r="O3906" i="1"/>
  <c r="O3905" i="1"/>
  <c r="O3904" i="1"/>
  <c r="O3903" i="1"/>
  <c r="O3902" i="1"/>
  <c r="O3901" i="1"/>
  <c r="O3900" i="1"/>
  <c r="O3899" i="1"/>
  <c r="O3898" i="1"/>
  <c r="O3897" i="1"/>
  <c r="O3896" i="1"/>
  <c r="O3895" i="1"/>
  <c r="O3894" i="1"/>
  <c r="O3893" i="1"/>
  <c r="O3892" i="1"/>
  <c r="O3891" i="1"/>
  <c r="O3890" i="1"/>
  <c r="O3889" i="1"/>
  <c r="O3888" i="1"/>
  <c r="O3887" i="1"/>
  <c r="O3886" i="1"/>
  <c r="O3885" i="1"/>
  <c r="O3884" i="1"/>
  <c r="O3883" i="1"/>
  <c r="O3882" i="1"/>
  <c r="O3881" i="1"/>
  <c r="O3880" i="1"/>
  <c r="O3879" i="1"/>
  <c r="O3878" i="1"/>
  <c r="O3877" i="1"/>
  <c r="O3876" i="1"/>
  <c r="O3875" i="1"/>
  <c r="O3874" i="1"/>
  <c r="O3873" i="1"/>
  <c r="O3872" i="1"/>
  <c r="O3871" i="1"/>
  <c r="O3870" i="1"/>
  <c r="O3869" i="1"/>
  <c r="O3868" i="1"/>
  <c r="O3867" i="1"/>
  <c r="O3866" i="1"/>
  <c r="O3865" i="1"/>
  <c r="O3864" i="1"/>
  <c r="O3863" i="1"/>
  <c r="O3862" i="1"/>
  <c r="O3861" i="1"/>
  <c r="O3860" i="1"/>
  <c r="O3859" i="1"/>
  <c r="O3858" i="1"/>
  <c r="O3857" i="1"/>
  <c r="O3856" i="1"/>
  <c r="O3855" i="1"/>
  <c r="O3854" i="1"/>
  <c r="O3853" i="1"/>
  <c r="O3852" i="1"/>
  <c r="O3851" i="1"/>
  <c r="O3850" i="1"/>
  <c r="O3849" i="1"/>
  <c r="O3848" i="1"/>
  <c r="O3847" i="1"/>
  <c r="O3846" i="1"/>
  <c r="O3845" i="1"/>
  <c r="O3844" i="1"/>
  <c r="O3843" i="1"/>
  <c r="O3842" i="1"/>
  <c r="O3841" i="1"/>
  <c r="O3840" i="1"/>
  <c r="O3839" i="1"/>
  <c r="O3838" i="1"/>
  <c r="O3837" i="1"/>
  <c r="O3836" i="1"/>
  <c r="O3835" i="1"/>
  <c r="O3834" i="1"/>
  <c r="O3833" i="1"/>
  <c r="O3832" i="1"/>
  <c r="O3831" i="1"/>
  <c r="O3830" i="1"/>
  <c r="O3829" i="1"/>
  <c r="O3828" i="1"/>
  <c r="O3827" i="1"/>
  <c r="O3826" i="1"/>
  <c r="O3825" i="1"/>
  <c r="O3824" i="1"/>
  <c r="O3823" i="1"/>
  <c r="O3822" i="1"/>
  <c r="O3821" i="1"/>
  <c r="O3820" i="1"/>
  <c r="O3819" i="1"/>
  <c r="O3818" i="1"/>
  <c r="O3817" i="1"/>
  <c r="O3816" i="1"/>
  <c r="O3815" i="1"/>
  <c r="O3814" i="1"/>
  <c r="O3813" i="1"/>
  <c r="O3812" i="1"/>
  <c r="O3811" i="1"/>
  <c r="O3810" i="1"/>
  <c r="O3809" i="1"/>
  <c r="O3808" i="1"/>
  <c r="O3807" i="1"/>
  <c r="O3806" i="1"/>
  <c r="O3805" i="1"/>
  <c r="O3804" i="1"/>
  <c r="O3803" i="1"/>
  <c r="O3802" i="1"/>
  <c r="O3801" i="1"/>
  <c r="O3800" i="1"/>
  <c r="O3799" i="1"/>
  <c r="O3798" i="1"/>
  <c r="O3797" i="1"/>
  <c r="O3796" i="1"/>
  <c r="O3795" i="1"/>
  <c r="O3794" i="1"/>
  <c r="O3793" i="1"/>
  <c r="O3792" i="1"/>
  <c r="O3791" i="1"/>
  <c r="O3790" i="1"/>
  <c r="O3789" i="1"/>
  <c r="O3788" i="1"/>
  <c r="O3787" i="1"/>
  <c r="O3786" i="1"/>
  <c r="O3785" i="1"/>
  <c r="O3784" i="1"/>
  <c r="O3783" i="1"/>
  <c r="O3782" i="1"/>
  <c r="O3781" i="1"/>
  <c r="O3780" i="1"/>
  <c r="O3779" i="1"/>
  <c r="O3778" i="1"/>
  <c r="O3777" i="1"/>
  <c r="O3776" i="1"/>
  <c r="O3775" i="1"/>
  <c r="O3774" i="1"/>
  <c r="O3773" i="1"/>
  <c r="O3772" i="1"/>
  <c r="O3771" i="1"/>
  <c r="O3770" i="1"/>
  <c r="O3769" i="1"/>
  <c r="O3768" i="1"/>
  <c r="O3767" i="1"/>
  <c r="O3766" i="1"/>
  <c r="O3765" i="1"/>
  <c r="O3764" i="1"/>
  <c r="O3763" i="1"/>
  <c r="O3762" i="1"/>
  <c r="O3761" i="1"/>
  <c r="O3760" i="1"/>
  <c r="O3759" i="1"/>
  <c r="O3758" i="1"/>
  <c r="O3757" i="1"/>
  <c r="O3756" i="1"/>
  <c r="O3755" i="1"/>
  <c r="O3754" i="1"/>
  <c r="O3753" i="1"/>
  <c r="O3752" i="1"/>
  <c r="O3751" i="1"/>
  <c r="O3750" i="1"/>
  <c r="O3749" i="1"/>
  <c r="O3748" i="1"/>
  <c r="O3747" i="1"/>
  <c r="O3746" i="1"/>
  <c r="O3745" i="1"/>
  <c r="O3744" i="1"/>
  <c r="O3743" i="1"/>
  <c r="O3742" i="1"/>
  <c r="O3741" i="1"/>
  <c r="O3740" i="1"/>
  <c r="O3739" i="1"/>
  <c r="O3738" i="1"/>
  <c r="O3737" i="1"/>
  <c r="O3736" i="1"/>
  <c r="O3735" i="1"/>
  <c r="O3734" i="1"/>
  <c r="O3733" i="1"/>
  <c r="O3732" i="1"/>
  <c r="O3731" i="1"/>
  <c r="O3730" i="1"/>
  <c r="O3729" i="1"/>
  <c r="O3728" i="1"/>
  <c r="O3727" i="1"/>
  <c r="O3726" i="1"/>
  <c r="O3725" i="1"/>
  <c r="O3724" i="1"/>
  <c r="O3723" i="1"/>
  <c r="O3722" i="1"/>
  <c r="O3721" i="1"/>
  <c r="O3720" i="1"/>
  <c r="O3719" i="1"/>
  <c r="O3718" i="1"/>
  <c r="O3717" i="1"/>
  <c r="O3716" i="1"/>
  <c r="O3715" i="1"/>
  <c r="O3714" i="1"/>
  <c r="O3713" i="1"/>
  <c r="O3712" i="1"/>
  <c r="O3711" i="1"/>
  <c r="O3710" i="1"/>
  <c r="O3709" i="1"/>
  <c r="O3708" i="1"/>
  <c r="O3707" i="1"/>
  <c r="O3706" i="1"/>
  <c r="O3705" i="1"/>
  <c r="O3704" i="1"/>
  <c r="O3703" i="1"/>
  <c r="O3702" i="1"/>
  <c r="O3701" i="1"/>
  <c r="O3700" i="1"/>
  <c r="O3699" i="1"/>
  <c r="O3698" i="1"/>
  <c r="O3697" i="1"/>
  <c r="O3696" i="1"/>
  <c r="O3695" i="1"/>
  <c r="O3694" i="1"/>
  <c r="O3693" i="1"/>
  <c r="O3692" i="1"/>
  <c r="O3691" i="1"/>
  <c r="O3690" i="1"/>
  <c r="O3689" i="1"/>
  <c r="O3688" i="1"/>
  <c r="O3687" i="1"/>
  <c r="O3686" i="1"/>
  <c r="O3685" i="1"/>
  <c r="O3684" i="1"/>
  <c r="O3683" i="1"/>
  <c r="O3682" i="1"/>
  <c r="O3681" i="1"/>
  <c r="O3680" i="1"/>
  <c r="O3679" i="1"/>
  <c r="O3678" i="1"/>
  <c r="O3677" i="1"/>
  <c r="O3676" i="1"/>
  <c r="O3675" i="1"/>
  <c r="O3674" i="1"/>
  <c r="O3673" i="1"/>
  <c r="O3672" i="1"/>
  <c r="O3671" i="1"/>
  <c r="O3670" i="1"/>
  <c r="O3669" i="1"/>
  <c r="O3668" i="1"/>
  <c r="O3667" i="1"/>
  <c r="O3666" i="1"/>
  <c r="O3665" i="1"/>
  <c r="O3664" i="1"/>
  <c r="O3663" i="1"/>
  <c r="O3662" i="1"/>
  <c r="O3661" i="1"/>
  <c r="O3660" i="1"/>
  <c r="O3659" i="1"/>
  <c r="O3658" i="1"/>
  <c r="O3657" i="1"/>
  <c r="O3656" i="1"/>
  <c r="O3655" i="1"/>
  <c r="O3654" i="1"/>
  <c r="O3653" i="1"/>
  <c r="O3652" i="1"/>
  <c r="O3651" i="1"/>
  <c r="O3650" i="1"/>
  <c r="O3649" i="1"/>
  <c r="O3648" i="1"/>
  <c r="O3647" i="1"/>
  <c r="O3646" i="1"/>
  <c r="O3645" i="1"/>
  <c r="O3644" i="1"/>
  <c r="O3643" i="1"/>
  <c r="O3642" i="1"/>
  <c r="O3641" i="1"/>
  <c r="O3640" i="1"/>
  <c r="O3639" i="1"/>
  <c r="O3638" i="1"/>
  <c r="O3637" i="1"/>
  <c r="O3636" i="1"/>
  <c r="O3635" i="1"/>
  <c r="O3634" i="1"/>
  <c r="O3633" i="1"/>
  <c r="O3632" i="1"/>
  <c r="O3631" i="1"/>
  <c r="O3630" i="1"/>
  <c r="O3629" i="1"/>
  <c r="O3628" i="1"/>
  <c r="O3627" i="1"/>
  <c r="O3626" i="1"/>
  <c r="O3625" i="1"/>
  <c r="O3624" i="1"/>
  <c r="O3623" i="1"/>
  <c r="O3622" i="1"/>
  <c r="O3621" i="1"/>
  <c r="O3620" i="1"/>
  <c r="O3619" i="1"/>
  <c r="O3618" i="1"/>
  <c r="O3617" i="1"/>
  <c r="O3616" i="1"/>
  <c r="O3615" i="1"/>
  <c r="O3614" i="1"/>
  <c r="O3613" i="1"/>
  <c r="O3612" i="1"/>
  <c r="O3611" i="1"/>
  <c r="O3610" i="1"/>
  <c r="O3609" i="1"/>
  <c r="O3608" i="1"/>
  <c r="O3607" i="1"/>
  <c r="O3606" i="1"/>
  <c r="O3605" i="1"/>
  <c r="O3604" i="1"/>
  <c r="O3603" i="1"/>
  <c r="O3602" i="1"/>
  <c r="O3601" i="1"/>
  <c r="O3600" i="1"/>
  <c r="O3599" i="1"/>
  <c r="O3598" i="1"/>
  <c r="O3597" i="1"/>
  <c r="O3596" i="1"/>
  <c r="O3595" i="1"/>
  <c r="O3594" i="1"/>
  <c r="O3593" i="1"/>
  <c r="O3592" i="1"/>
  <c r="O3591" i="1"/>
  <c r="O3590" i="1"/>
  <c r="O3589" i="1"/>
  <c r="O3588" i="1"/>
  <c r="O3587" i="1"/>
  <c r="O3586" i="1"/>
  <c r="O3585" i="1"/>
  <c r="O3584" i="1"/>
  <c r="O3583" i="1"/>
  <c r="O3582" i="1"/>
  <c r="O3581" i="1"/>
  <c r="O3580" i="1"/>
  <c r="O3579" i="1"/>
  <c r="O3578" i="1"/>
  <c r="O3577" i="1"/>
  <c r="O3576" i="1"/>
  <c r="O3575" i="1"/>
  <c r="O3574" i="1"/>
  <c r="O3573" i="1"/>
  <c r="O3572" i="1"/>
  <c r="O3571" i="1"/>
  <c r="O3570" i="1"/>
  <c r="O3569" i="1"/>
  <c r="O3568" i="1"/>
  <c r="O3567" i="1"/>
  <c r="O3566" i="1"/>
  <c r="O3565" i="1"/>
  <c r="O3564" i="1"/>
  <c r="O3563" i="1"/>
  <c r="O3562" i="1"/>
  <c r="O3561" i="1"/>
  <c r="O3560" i="1"/>
  <c r="O3559" i="1"/>
  <c r="O3558" i="1"/>
  <c r="O3557" i="1"/>
  <c r="O3556" i="1"/>
  <c r="O3555" i="1"/>
  <c r="O3554" i="1"/>
  <c r="O3553" i="1"/>
  <c r="O3552" i="1"/>
  <c r="O3551" i="1"/>
  <c r="O3550" i="1"/>
  <c r="O3549" i="1"/>
  <c r="O3548" i="1"/>
  <c r="O3547" i="1"/>
  <c r="O3546" i="1"/>
  <c r="O3545" i="1"/>
  <c r="O3544" i="1"/>
  <c r="O3543" i="1"/>
  <c r="O3542" i="1"/>
  <c r="O3541" i="1"/>
  <c r="O3540" i="1"/>
  <c r="O3539" i="1"/>
  <c r="O3538" i="1"/>
  <c r="O3537" i="1"/>
  <c r="O3536" i="1"/>
  <c r="O3535" i="1"/>
  <c r="O3534" i="1"/>
  <c r="O3533" i="1"/>
  <c r="O3532" i="1"/>
  <c r="O3531" i="1"/>
  <c r="O3530" i="1"/>
  <c r="O3529" i="1"/>
  <c r="O3528" i="1"/>
  <c r="O3527" i="1"/>
  <c r="O3526" i="1"/>
  <c r="O3525" i="1"/>
  <c r="O3524" i="1"/>
  <c r="O3523" i="1"/>
  <c r="O3522" i="1"/>
  <c r="O3521" i="1"/>
  <c r="O3520" i="1"/>
  <c r="O3519" i="1"/>
  <c r="O3518" i="1"/>
  <c r="O3517" i="1"/>
  <c r="O3516" i="1"/>
  <c r="O3515" i="1"/>
  <c r="O3514" i="1"/>
  <c r="O3513" i="1"/>
  <c r="O3512" i="1"/>
  <c r="O3511" i="1"/>
  <c r="O3510" i="1"/>
  <c r="O3509" i="1"/>
  <c r="O3508" i="1"/>
  <c r="O3507" i="1"/>
  <c r="O3506" i="1"/>
  <c r="O3505" i="1"/>
  <c r="O3504" i="1"/>
  <c r="O3503" i="1"/>
  <c r="O3502" i="1"/>
  <c r="O3501" i="1"/>
  <c r="O3500" i="1"/>
  <c r="O3499" i="1"/>
  <c r="O3498" i="1"/>
  <c r="O3497" i="1"/>
  <c r="O3496" i="1"/>
  <c r="O3495" i="1"/>
  <c r="O3494" i="1"/>
  <c r="O3493" i="1"/>
  <c r="O3492" i="1"/>
  <c r="O3491" i="1"/>
  <c r="O3490" i="1"/>
  <c r="O3489" i="1"/>
  <c r="O3488" i="1"/>
  <c r="O3487" i="1"/>
  <c r="O3486" i="1"/>
  <c r="O3485" i="1"/>
  <c r="O3484" i="1"/>
  <c r="O3483" i="1"/>
  <c r="O3482" i="1"/>
  <c r="O3481" i="1"/>
  <c r="O3480" i="1"/>
  <c r="O3479" i="1"/>
  <c r="O3478" i="1"/>
  <c r="O3477" i="1"/>
  <c r="O3476" i="1"/>
  <c r="O3475" i="1"/>
  <c r="O3474" i="1"/>
  <c r="O3473" i="1"/>
  <c r="O3472" i="1"/>
  <c r="O3471" i="1"/>
  <c r="O3470" i="1"/>
  <c r="O3469" i="1"/>
  <c r="O3468" i="1"/>
  <c r="O3467" i="1"/>
  <c r="O3466" i="1"/>
  <c r="O3465" i="1"/>
  <c r="O3464" i="1"/>
  <c r="O3463" i="1"/>
  <c r="O3462" i="1"/>
  <c r="O3461" i="1"/>
  <c r="O3460" i="1"/>
  <c r="O3459" i="1"/>
  <c r="O3458" i="1"/>
  <c r="O3457" i="1"/>
  <c r="O3456" i="1"/>
  <c r="O3455" i="1"/>
  <c r="O3454" i="1"/>
  <c r="O3453" i="1"/>
  <c r="O3452" i="1"/>
  <c r="O3451" i="1"/>
  <c r="O3450" i="1"/>
  <c r="O3449" i="1"/>
  <c r="O3448" i="1"/>
  <c r="O3447" i="1"/>
  <c r="O3446" i="1"/>
  <c r="O3445" i="1"/>
  <c r="O3444" i="1"/>
  <c r="O3443" i="1"/>
  <c r="O3442" i="1"/>
  <c r="O3441" i="1"/>
  <c r="O3440" i="1"/>
  <c r="O3439" i="1"/>
  <c r="O3438" i="1"/>
  <c r="O3437" i="1"/>
  <c r="O3436" i="1"/>
  <c r="O3435" i="1"/>
  <c r="O3434" i="1"/>
  <c r="O3433" i="1"/>
  <c r="O3432" i="1"/>
  <c r="O3431" i="1"/>
  <c r="O3430" i="1"/>
  <c r="O3429" i="1"/>
  <c r="O3428" i="1"/>
  <c r="O3427" i="1"/>
  <c r="O3426" i="1"/>
  <c r="O3425" i="1"/>
  <c r="O3424" i="1"/>
  <c r="O3423" i="1"/>
  <c r="O3422" i="1"/>
  <c r="O3421" i="1"/>
  <c r="O3420" i="1"/>
  <c r="O3419" i="1"/>
  <c r="O3418" i="1"/>
  <c r="O3417" i="1"/>
  <c r="O3416" i="1"/>
  <c r="O3415" i="1"/>
  <c r="O3414" i="1"/>
  <c r="O3413" i="1"/>
  <c r="O3412" i="1"/>
  <c r="O3411" i="1"/>
  <c r="O3410" i="1"/>
  <c r="O3409" i="1"/>
  <c r="O3408" i="1"/>
  <c r="O3407" i="1"/>
  <c r="O3406" i="1"/>
  <c r="O3405" i="1"/>
  <c r="O3404" i="1"/>
  <c r="O3403" i="1"/>
  <c r="O3402" i="1"/>
  <c r="O3401" i="1"/>
  <c r="O3400" i="1"/>
  <c r="O3399" i="1"/>
  <c r="O3398" i="1"/>
  <c r="O3397" i="1"/>
  <c r="O3396" i="1"/>
  <c r="O3395" i="1"/>
  <c r="O3394" i="1"/>
  <c r="O3393" i="1"/>
  <c r="O3392" i="1"/>
  <c r="O3391" i="1"/>
  <c r="O3390" i="1"/>
  <c r="O3389" i="1"/>
  <c r="O3388" i="1"/>
  <c r="O3387" i="1"/>
  <c r="O3386" i="1"/>
  <c r="O3385" i="1"/>
  <c r="O3384" i="1"/>
  <c r="O3383" i="1"/>
  <c r="O3382" i="1"/>
  <c r="O3381" i="1"/>
  <c r="O3380" i="1"/>
  <c r="O3379" i="1"/>
  <c r="O3378" i="1"/>
  <c r="O3377" i="1"/>
  <c r="O3376" i="1"/>
  <c r="O3375" i="1"/>
  <c r="O3374" i="1"/>
  <c r="O3373" i="1"/>
  <c r="O3372" i="1"/>
  <c r="O3371" i="1"/>
  <c r="O3370" i="1"/>
  <c r="O3369" i="1"/>
  <c r="O3368" i="1"/>
  <c r="O3367" i="1"/>
  <c r="O3366" i="1"/>
  <c r="O3365" i="1"/>
  <c r="O3364" i="1"/>
  <c r="O3363" i="1"/>
  <c r="O3362" i="1"/>
  <c r="O3361" i="1"/>
  <c r="O3360" i="1"/>
  <c r="O3359" i="1"/>
  <c r="O3358" i="1"/>
  <c r="O3357" i="1"/>
  <c r="O3356" i="1"/>
  <c r="O3355" i="1"/>
  <c r="O3354" i="1"/>
  <c r="O3353" i="1"/>
  <c r="O3352" i="1"/>
  <c r="O3351" i="1"/>
  <c r="O3350" i="1"/>
  <c r="O3349" i="1"/>
  <c r="O3348" i="1"/>
  <c r="O3347" i="1"/>
  <c r="O3346" i="1"/>
  <c r="O3345" i="1"/>
  <c r="O3344" i="1"/>
  <c r="O3343" i="1"/>
  <c r="O3342" i="1"/>
  <c r="O3341" i="1"/>
  <c r="O3340" i="1"/>
  <c r="O3339" i="1"/>
  <c r="O3338" i="1"/>
  <c r="O3337" i="1"/>
  <c r="O3336" i="1"/>
  <c r="O3335" i="1"/>
  <c r="O3334" i="1"/>
  <c r="O3333" i="1"/>
  <c r="O3332" i="1"/>
  <c r="O3331" i="1"/>
  <c r="O3330" i="1"/>
  <c r="O3329" i="1"/>
  <c r="O3328" i="1"/>
  <c r="O3327" i="1"/>
  <c r="O3326" i="1"/>
  <c r="O3325" i="1"/>
  <c r="O3324" i="1"/>
  <c r="O3323" i="1"/>
  <c r="O3322" i="1"/>
  <c r="O3321" i="1"/>
  <c r="O3320" i="1"/>
  <c r="O3319" i="1"/>
  <c r="O3318" i="1"/>
  <c r="O3317" i="1"/>
  <c r="O3316" i="1"/>
  <c r="O3315" i="1"/>
  <c r="O3314" i="1"/>
  <c r="O3313" i="1"/>
  <c r="O3312" i="1"/>
  <c r="O3311" i="1"/>
  <c r="O3310" i="1"/>
  <c r="O3309" i="1"/>
  <c r="O3308" i="1"/>
  <c r="O3307" i="1"/>
  <c r="O3306" i="1"/>
  <c r="O3305" i="1"/>
  <c r="O3304" i="1"/>
  <c r="O3303" i="1"/>
  <c r="O3302" i="1"/>
  <c r="O3301" i="1"/>
  <c r="O3300" i="1"/>
  <c r="O3299" i="1"/>
  <c r="O3298" i="1"/>
  <c r="O3297" i="1"/>
  <c r="O3296" i="1"/>
  <c r="O3295" i="1"/>
  <c r="O3294" i="1"/>
  <c r="O3293" i="1"/>
  <c r="O3292" i="1"/>
  <c r="O3291" i="1"/>
  <c r="O3290" i="1"/>
  <c r="O3289" i="1"/>
  <c r="O3288" i="1"/>
  <c r="O3287" i="1"/>
  <c r="O3286" i="1"/>
  <c r="O3285" i="1"/>
  <c r="O3284" i="1"/>
  <c r="O3283" i="1"/>
  <c r="O3282" i="1"/>
  <c r="O3281" i="1"/>
  <c r="O3280" i="1"/>
  <c r="O3279" i="1"/>
  <c r="O3278" i="1"/>
  <c r="O3277" i="1"/>
  <c r="O3276" i="1"/>
  <c r="O3275" i="1"/>
  <c r="O3274" i="1"/>
  <c r="O3273" i="1"/>
  <c r="O3272" i="1"/>
  <c r="O3271" i="1"/>
  <c r="O3270" i="1"/>
  <c r="O3269" i="1"/>
  <c r="O3268" i="1"/>
  <c r="O3267" i="1"/>
  <c r="O3266" i="1"/>
  <c r="O3265" i="1"/>
  <c r="O3264" i="1"/>
  <c r="O3263" i="1"/>
  <c r="O3262" i="1"/>
  <c r="O3261" i="1"/>
  <c r="O3260" i="1"/>
  <c r="O3259" i="1"/>
  <c r="O3258" i="1"/>
  <c r="O3257" i="1"/>
  <c r="O3256" i="1"/>
  <c r="O3255" i="1"/>
  <c r="O3254" i="1"/>
  <c r="O3253" i="1"/>
  <c r="O3252" i="1"/>
  <c r="O3251" i="1"/>
  <c r="O3250" i="1"/>
  <c r="O3249" i="1"/>
  <c r="O3248" i="1"/>
  <c r="O3247" i="1"/>
  <c r="O3246" i="1"/>
  <c r="O3245" i="1"/>
  <c r="O3244" i="1"/>
  <c r="O3243" i="1"/>
  <c r="O3242" i="1"/>
  <c r="O3241" i="1"/>
  <c r="O3240" i="1"/>
  <c r="O3239" i="1"/>
  <c r="O3238" i="1"/>
  <c r="O3237" i="1"/>
  <c r="O3236" i="1"/>
  <c r="O3235" i="1"/>
  <c r="O3234" i="1"/>
  <c r="O3233" i="1"/>
  <c r="O3232" i="1"/>
  <c r="O3231" i="1"/>
  <c r="O3230" i="1"/>
  <c r="O3229" i="1"/>
  <c r="O3228" i="1"/>
  <c r="O3227" i="1"/>
  <c r="O3226" i="1"/>
  <c r="O3225" i="1"/>
  <c r="O3224" i="1"/>
  <c r="O3223" i="1"/>
  <c r="O3222" i="1"/>
  <c r="O3221" i="1"/>
  <c r="O3220" i="1"/>
  <c r="O3219" i="1"/>
  <c r="O3218" i="1"/>
  <c r="O3217" i="1"/>
  <c r="O3216" i="1"/>
  <c r="O3215" i="1"/>
  <c r="O3214" i="1"/>
  <c r="O3213" i="1"/>
  <c r="O3212" i="1"/>
  <c r="O3211" i="1"/>
  <c r="O3210" i="1"/>
  <c r="O3209" i="1"/>
  <c r="O3208" i="1"/>
  <c r="O3207" i="1"/>
  <c r="O3206" i="1"/>
  <c r="O3205" i="1"/>
  <c r="O3204" i="1"/>
  <c r="O3203" i="1"/>
  <c r="O3202" i="1"/>
  <c r="O3201" i="1"/>
  <c r="O3200" i="1"/>
  <c r="O3199" i="1"/>
  <c r="O3198" i="1"/>
  <c r="O3197" i="1"/>
  <c r="O3196" i="1"/>
  <c r="O3195" i="1"/>
  <c r="O3194" i="1"/>
  <c r="O3193" i="1"/>
  <c r="O3192" i="1"/>
  <c r="O3191" i="1"/>
  <c r="O3190" i="1"/>
  <c r="O3189" i="1"/>
  <c r="O3188" i="1"/>
  <c r="O3187" i="1"/>
  <c r="O3186" i="1"/>
  <c r="O3185" i="1"/>
  <c r="O3184" i="1"/>
  <c r="O3183" i="1"/>
  <c r="O3182" i="1"/>
  <c r="O3181" i="1"/>
  <c r="O3180" i="1"/>
  <c r="O3179" i="1"/>
  <c r="O3178" i="1"/>
  <c r="O3177" i="1"/>
  <c r="O3176" i="1"/>
  <c r="O3175" i="1"/>
  <c r="O3174" i="1"/>
  <c r="O3173" i="1"/>
  <c r="O3172" i="1"/>
  <c r="O3171" i="1"/>
  <c r="O3170" i="1"/>
  <c r="O3169" i="1"/>
  <c r="O3168" i="1"/>
  <c r="O3167" i="1"/>
  <c r="O3166" i="1"/>
  <c r="O3165" i="1"/>
  <c r="O3164" i="1"/>
  <c r="O3163" i="1"/>
  <c r="O3162" i="1"/>
  <c r="O3161" i="1"/>
  <c r="O3160" i="1"/>
  <c r="O3159" i="1"/>
  <c r="O3158" i="1"/>
  <c r="O3157" i="1"/>
  <c r="O3156" i="1"/>
  <c r="O3155" i="1"/>
  <c r="O3154" i="1"/>
  <c r="O3153" i="1"/>
  <c r="O3152" i="1"/>
  <c r="O3151" i="1"/>
  <c r="O3150" i="1"/>
  <c r="O3149" i="1"/>
  <c r="O3148" i="1"/>
  <c r="O3147" i="1"/>
  <c r="O3146" i="1"/>
  <c r="O3145" i="1"/>
  <c r="O3144" i="1"/>
  <c r="O3143" i="1"/>
  <c r="O3142" i="1"/>
  <c r="O3141" i="1"/>
  <c r="O3140" i="1"/>
  <c r="O3139" i="1"/>
  <c r="O3138" i="1"/>
  <c r="O3137" i="1"/>
  <c r="O3136" i="1"/>
  <c r="O3135" i="1"/>
  <c r="O3134" i="1"/>
  <c r="O3133" i="1"/>
  <c r="O3132" i="1"/>
  <c r="O3131" i="1"/>
  <c r="O3130" i="1"/>
  <c r="O3129" i="1"/>
  <c r="O3128" i="1"/>
  <c r="O3127" i="1"/>
  <c r="O3126" i="1"/>
  <c r="O3125" i="1"/>
  <c r="O3124" i="1"/>
  <c r="O3123" i="1"/>
  <c r="O3122" i="1"/>
  <c r="O3121" i="1"/>
  <c r="O3120" i="1"/>
  <c r="O3119" i="1"/>
  <c r="O3118" i="1"/>
  <c r="O3117" i="1"/>
  <c r="O3116" i="1"/>
  <c r="O3115" i="1"/>
  <c r="O3114" i="1"/>
  <c r="O3113" i="1"/>
  <c r="O3112" i="1"/>
  <c r="O3111" i="1"/>
  <c r="O3110" i="1"/>
  <c r="O3109" i="1"/>
  <c r="O3108" i="1"/>
  <c r="O3107" i="1"/>
  <c r="O3106" i="1"/>
  <c r="O3105" i="1"/>
  <c r="O3104" i="1"/>
  <c r="O3103" i="1"/>
  <c r="O3102" i="1"/>
  <c r="O3101" i="1"/>
  <c r="O3100" i="1"/>
  <c r="O3099" i="1"/>
  <c r="O3098" i="1"/>
  <c r="O3097" i="1"/>
  <c r="O3096" i="1"/>
  <c r="O3095" i="1"/>
  <c r="O3094" i="1"/>
  <c r="O3093" i="1"/>
  <c r="O3092" i="1"/>
  <c r="O3091" i="1"/>
  <c r="O3090" i="1"/>
  <c r="O3089" i="1"/>
  <c r="O3088" i="1"/>
  <c r="O3087" i="1"/>
  <c r="O3086" i="1"/>
  <c r="O3085" i="1"/>
  <c r="O3084" i="1"/>
  <c r="O3083" i="1"/>
  <c r="O3082" i="1"/>
  <c r="O3081" i="1"/>
  <c r="O3080" i="1"/>
  <c r="O3079" i="1"/>
  <c r="O3078" i="1"/>
  <c r="O3077" i="1"/>
  <c r="O3076" i="1"/>
  <c r="O3075" i="1"/>
  <c r="O3074" i="1"/>
  <c r="O3073" i="1"/>
  <c r="O3072" i="1"/>
  <c r="O3071" i="1"/>
  <c r="O3070" i="1"/>
  <c r="O3069" i="1"/>
  <c r="O3068" i="1"/>
  <c r="O3067" i="1"/>
  <c r="O3066" i="1"/>
  <c r="O3065" i="1"/>
  <c r="O3064" i="1"/>
  <c r="O3063" i="1"/>
  <c r="O3062" i="1"/>
  <c r="O3061" i="1"/>
  <c r="O3060" i="1"/>
  <c r="O3059" i="1"/>
  <c r="O3058" i="1"/>
  <c r="O3057" i="1"/>
  <c r="O3056" i="1"/>
  <c r="O3055" i="1"/>
  <c r="O3054" i="1"/>
  <c r="O3053" i="1"/>
  <c r="O3052" i="1"/>
  <c r="O3051" i="1"/>
  <c r="O3050" i="1"/>
  <c r="O3049" i="1"/>
  <c r="O3048" i="1"/>
  <c r="O3047" i="1"/>
  <c r="O3046" i="1"/>
  <c r="O3045" i="1"/>
  <c r="O3044" i="1"/>
  <c r="O3043" i="1"/>
  <c r="O3042" i="1"/>
  <c r="O3041" i="1"/>
  <c r="O3040" i="1"/>
  <c r="O3039" i="1"/>
  <c r="O3038" i="1"/>
  <c r="O3037" i="1"/>
  <c r="O3036" i="1"/>
  <c r="O3035" i="1"/>
  <c r="O3034" i="1"/>
  <c r="O3033" i="1"/>
  <c r="O3032" i="1"/>
  <c r="O3031" i="1"/>
  <c r="O3030" i="1"/>
  <c r="O3029" i="1"/>
  <c r="O3028" i="1"/>
  <c r="O3027" i="1"/>
  <c r="O3026" i="1"/>
  <c r="O3025" i="1"/>
  <c r="O3024" i="1"/>
  <c r="O3023" i="1"/>
  <c r="O3022" i="1"/>
  <c r="O3021" i="1"/>
  <c r="O3020" i="1"/>
  <c r="O3019" i="1"/>
  <c r="O3018" i="1"/>
  <c r="O3017" i="1"/>
  <c r="O3016" i="1"/>
  <c r="O3015" i="1"/>
  <c r="O3014" i="1"/>
  <c r="O3013" i="1"/>
  <c r="O3012" i="1"/>
  <c r="O3011" i="1"/>
  <c r="O3010" i="1"/>
  <c r="O3009" i="1"/>
  <c r="O3008" i="1"/>
  <c r="O3007" i="1"/>
  <c r="O3006" i="1"/>
  <c r="O3005" i="1"/>
  <c r="O3004" i="1"/>
  <c r="O3003" i="1"/>
  <c r="O3002" i="1"/>
  <c r="O3001" i="1"/>
  <c r="O3000" i="1"/>
  <c r="O2999" i="1"/>
  <c r="O2998" i="1"/>
  <c r="O2997" i="1"/>
  <c r="O2996" i="1"/>
  <c r="O2995" i="1"/>
  <c r="O2994" i="1"/>
  <c r="O2993" i="1"/>
  <c r="O2992" i="1"/>
  <c r="O2991" i="1"/>
  <c r="O2990" i="1"/>
  <c r="O2989" i="1"/>
  <c r="O2988" i="1"/>
  <c r="O2987" i="1"/>
  <c r="O2986" i="1"/>
  <c r="O2985" i="1"/>
  <c r="O2984" i="1"/>
  <c r="O2983" i="1"/>
  <c r="O2982" i="1"/>
  <c r="O2981" i="1"/>
  <c r="O2980" i="1"/>
  <c r="O2979" i="1"/>
  <c r="O2978" i="1"/>
  <c r="O2977" i="1"/>
  <c r="O2976" i="1"/>
  <c r="O2975" i="1"/>
  <c r="O2974" i="1"/>
  <c r="O2973" i="1"/>
  <c r="O2972" i="1"/>
  <c r="O2971" i="1"/>
  <c r="O2970" i="1"/>
  <c r="O2969" i="1"/>
  <c r="O2968" i="1"/>
  <c r="O2967" i="1"/>
  <c r="O2966" i="1"/>
  <c r="O2965" i="1"/>
  <c r="O2964" i="1"/>
  <c r="O2963" i="1"/>
  <c r="O2962" i="1"/>
  <c r="O2961" i="1"/>
  <c r="O2960" i="1"/>
  <c r="O2959" i="1"/>
  <c r="O2958" i="1"/>
  <c r="O2957" i="1"/>
  <c r="O2956" i="1"/>
  <c r="O2955" i="1"/>
  <c r="O2954" i="1"/>
  <c r="O2953" i="1"/>
  <c r="O2952" i="1"/>
  <c r="O2951" i="1"/>
  <c r="O2950" i="1"/>
  <c r="O2949" i="1"/>
  <c r="O2948" i="1"/>
  <c r="O2947" i="1"/>
  <c r="O2946" i="1"/>
  <c r="O2945" i="1"/>
  <c r="O2944" i="1"/>
  <c r="O2943" i="1"/>
  <c r="O2942" i="1"/>
  <c r="O2941" i="1"/>
  <c r="O2940" i="1"/>
  <c r="O2939" i="1"/>
  <c r="O2938" i="1"/>
  <c r="O2937" i="1"/>
  <c r="O2936" i="1"/>
  <c r="O2935" i="1"/>
  <c r="O2934" i="1"/>
  <c r="O2933" i="1"/>
  <c r="O2932" i="1"/>
  <c r="O2931" i="1"/>
  <c r="O2930" i="1"/>
  <c r="O2929" i="1"/>
  <c r="O2928" i="1"/>
  <c r="O2927" i="1"/>
  <c r="O2926" i="1"/>
  <c r="O2925" i="1"/>
  <c r="O2924" i="1"/>
  <c r="O2923" i="1"/>
  <c r="O2922" i="1"/>
  <c r="O2921" i="1"/>
  <c r="O2920" i="1"/>
  <c r="O2919" i="1"/>
  <c r="O2918" i="1"/>
  <c r="O2917" i="1"/>
  <c r="O2916" i="1"/>
  <c r="O2915" i="1"/>
  <c r="O2914" i="1"/>
  <c r="O2913" i="1"/>
  <c r="O2912" i="1"/>
  <c r="O2911" i="1"/>
  <c r="O2910" i="1"/>
  <c r="O2909" i="1"/>
  <c r="O2908" i="1"/>
  <c r="O2907" i="1"/>
  <c r="O2906" i="1"/>
  <c r="O2905" i="1"/>
  <c r="O2904" i="1"/>
  <c r="O2903" i="1"/>
  <c r="O2902" i="1"/>
  <c r="O2901" i="1"/>
  <c r="O2900" i="1"/>
  <c r="O2899" i="1"/>
  <c r="O2898" i="1"/>
  <c r="O2897" i="1"/>
  <c r="O2896" i="1"/>
  <c r="O2895" i="1"/>
  <c r="O2894" i="1"/>
  <c r="O2893" i="1"/>
  <c r="O2892" i="1"/>
  <c r="O2891" i="1"/>
  <c r="O2890" i="1"/>
  <c r="O2889" i="1"/>
  <c r="O2888" i="1"/>
  <c r="O2887" i="1"/>
  <c r="O2886" i="1"/>
  <c r="O2885" i="1"/>
  <c r="O2884" i="1"/>
  <c r="O2883" i="1"/>
  <c r="O2882" i="1"/>
  <c r="O2881" i="1"/>
  <c r="O2880" i="1"/>
  <c r="O2879" i="1"/>
  <c r="O2878" i="1"/>
  <c r="O2877" i="1"/>
  <c r="O2876" i="1"/>
  <c r="O2875" i="1"/>
  <c r="O2874" i="1"/>
  <c r="O2873" i="1"/>
  <c r="O2872" i="1"/>
  <c r="O2871" i="1"/>
  <c r="O2870" i="1"/>
  <c r="O2869" i="1"/>
  <c r="O2868" i="1"/>
  <c r="O2867" i="1"/>
  <c r="O2866" i="1"/>
  <c r="O2865" i="1"/>
  <c r="O2864" i="1"/>
  <c r="O2863" i="1"/>
  <c r="O2862" i="1"/>
  <c r="O2861" i="1"/>
  <c r="O2860" i="1"/>
  <c r="O2859" i="1"/>
  <c r="O2858" i="1"/>
  <c r="O2857" i="1"/>
  <c r="O2856" i="1"/>
  <c r="O2855" i="1"/>
  <c r="O2854" i="1"/>
  <c r="O2853" i="1"/>
  <c r="O2852" i="1"/>
  <c r="O2851" i="1"/>
  <c r="O2850" i="1"/>
  <c r="O2849" i="1"/>
  <c r="O2848" i="1"/>
  <c r="O2847" i="1"/>
  <c r="O2846" i="1"/>
  <c r="O2845" i="1"/>
  <c r="O2844" i="1"/>
  <c r="O2843" i="1"/>
  <c r="O2842" i="1"/>
  <c r="O2841" i="1"/>
  <c r="O2840" i="1"/>
  <c r="O2839" i="1"/>
  <c r="O2838" i="1"/>
  <c r="O2837" i="1"/>
  <c r="O2836" i="1"/>
  <c r="O2835" i="1"/>
  <c r="O2834" i="1"/>
  <c r="O2833" i="1"/>
  <c r="O2832" i="1"/>
  <c r="O2831" i="1"/>
  <c r="O2830" i="1"/>
  <c r="O2829" i="1"/>
  <c r="O2828" i="1"/>
  <c r="O2827" i="1"/>
  <c r="O2826" i="1"/>
  <c r="O2825" i="1"/>
  <c r="O2824" i="1"/>
  <c r="O2823" i="1"/>
  <c r="O2822" i="1"/>
  <c r="O2821" i="1"/>
  <c r="O2820" i="1"/>
  <c r="O2819" i="1"/>
  <c r="O2818" i="1"/>
  <c r="O2817" i="1"/>
  <c r="O2816" i="1"/>
  <c r="O2815" i="1"/>
  <c r="O2814" i="1"/>
  <c r="O2813" i="1"/>
  <c r="O2812" i="1"/>
  <c r="O2811" i="1"/>
  <c r="O2810" i="1"/>
  <c r="O2809" i="1"/>
  <c r="O2808" i="1"/>
  <c r="O2807" i="1"/>
  <c r="O2806" i="1"/>
  <c r="O2805" i="1"/>
  <c r="O2804" i="1"/>
  <c r="O2803" i="1"/>
  <c r="O2802" i="1"/>
  <c r="O2801" i="1"/>
  <c r="O2800" i="1"/>
  <c r="O2799" i="1"/>
  <c r="O2798" i="1"/>
  <c r="O2797" i="1"/>
  <c r="O2796" i="1"/>
  <c r="O2795" i="1"/>
  <c r="O2794" i="1"/>
  <c r="O2793" i="1"/>
  <c r="O2792" i="1"/>
  <c r="O2791" i="1"/>
  <c r="O2790" i="1"/>
  <c r="O2789" i="1"/>
  <c r="O2788" i="1"/>
  <c r="O2787" i="1"/>
  <c r="O2786" i="1"/>
  <c r="O2785" i="1"/>
  <c r="O2784" i="1"/>
  <c r="O2783" i="1"/>
  <c r="O2782" i="1"/>
  <c r="O2781" i="1"/>
  <c r="O2780" i="1"/>
  <c r="O2779" i="1"/>
  <c r="O2778" i="1"/>
  <c r="O2777" i="1"/>
  <c r="O2776" i="1"/>
  <c r="O2775" i="1"/>
  <c r="O2774" i="1"/>
  <c r="O2773" i="1"/>
  <c r="O2772" i="1"/>
  <c r="O2771" i="1"/>
  <c r="O2770" i="1"/>
  <c r="O2769" i="1"/>
  <c r="O2768" i="1"/>
  <c r="O2767" i="1"/>
  <c r="O2766" i="1"/>
  <c r="O2765" i="1"/>
  <c r="O2764" i="1"/>
  <c r="O2763" i="1"/>
  <c r="O2762" i="1"/>
  <c r="O2761" i="1"/>
  <c r="O2760" i="1"/>
  <c r="O2759" i="1"/>
  <c r="O2758" i="1"/>
  <c r="O2757" i="1"/>
  <c r="O2756" i="1"/>
  <c r="O2755" i="1"/>
  <c r="O2754" i="1"/>
  <c r="O2753" i="1"/>
  <c r="O2752" i="1"/>
  <c r="O2751" i="1"/>
  <c r="O2750" i="1"/>
  <c r="O2749" i="1"/>
  <c r="O2748" i="1"/>
  <c r="O2747" i="1"/>
  <c r="O2746" i="1"/>
  <c r="O2745" i="1"/>
  <c r="O2744" i="1"/>
  <c r="O2743" i="1"/>
  <c r="O2742" i="1"/>
  <c r="O2741" i="1"/>
  <c r="O2740" i="1"/>
  <c r="O2739" i="1"/>
  <c r="O2738" i="1"/>
  <c r="O2737" i="1"/>
  <c r="O2736" i="1"/>
  <c r="O2735" i="1"/>
  <c r="O2734" i="1"/>
  <c r="O2733" i="1"/>
  <c r="O2732" i="1"/>
  <c r="O2731" i="1"/>
  <c r="O2730" i="1"/>
  <c r="O2729" i="1"/>
  <c r="O2728" i="1"/>
  <c r="O2727" i="1"/>
  <c r="O2726" i="1"/>
  <c r="O2725" i="1"/>
  <c r="O2724" i="1"/>
  <c r="O2723" i="1"/>
  <c r="O2722" i="1"/>
  <c r="O2721" i="1"/>
  <c r="O2720" i="1"/>
  <c r="O2719" i="1"/>
  <c r="O2718" i="1"/>
  <c r="O2717" i="1"/>
  <c r="O2716" i="1"/>
  <c r="O2715" i="1"/>
  <c r="O2714" i="1"/>
  <c r="O2713" i="1"/>
  <c r="O2712" i="1"/>
  <c r="O2711" i="1"/>
  <c r="O2710" i="1"/>
  <c r="O2709" i="1"/>
  <c r="O2708" i="1"/>
  <c r="O2707" i="1"/>
  <c r="O2706" i="1"/>
  <c r="O2705" i="1"/>
  <c r="O2704" i="1"/>
  <c r="O2703" i="1"/>
  <c r="O2702" i="1"/>
  <c r="O2701" i="1"/>
  <c r="O2700" i="1"/>
  <c r="O2699" i="1"/>
  <c r="O2698" i="1"/>
  <c r="O2697" i="1"/>
  <c r="O2696" i="1"/>
  <c r="O2695" i="1"/>
  <c r="O2694" i="1"/>
  <c r="O2693" i="1"/>
  <c r="O2692" i="1"/>
  <c r="O2691" i="1"/>
  <c r="O2690" i="1"/>
  <c r="O2689" i="1"/>
  <c r="O2688" i="1"/>
  <c r="O2687" i="1"/>
  <c r="O2686" i="1"/>
  <c r="O2685" i="1"/>
  <c r="O2684" i="1"/>
  <c r="O2683" i="1"/>
  <c r="O2682" i="1"/>
  <c r="O2681" i="1"/>
  <c r="O2680" i="1"/>
  <c r="O2679" i="1"/>
  <c r="O2678" i="1"/>
  <c r="O2677" i="1"/>
  <c r="O2676" i="1"/>
  <c r="O2675" i="1"/>
  <c r="O2674" i="1"/>
  <c r="O2673" i="1"/>
  <c r="O2672" i="1"/>
  <c r="O2671" i="1"/>
  <c r="O2670" i="1"/>
  <c r="O2669" i="1"/>
  <c r="O2668" i="1"/>
  <c r="O2667" i="1"/>
  <c r="O2666" i="1"/>
  <c r="O2665" i="1"/>
  <c r="O2664" i="1"/>
  <c r="O2663" i="1"/>
  <c r="O2662" i="1"/>
  <c r="O2661" i="1"/>
  <c r="O2660" i="1"/>
  <c r="O2659" i="1"/>
  <c r="O2658" i="1"/>
  <c r="O2657" i="1"/>
  <c r="O2656" i="1"/>
  <c r="O2655" i="1"/>
  <c r="O2654" i="1"/>
  <c r="O2653" i="1"/>
  <c r="O2652" i="1"/>
  <c r="O2651" i="1"/>
  <c r="O2650" i="1"/>
  <c r="O2649" i="1"/>
  <c r="O2648" i="1"/>
  <c r="O2647" i="1"/>
  <c r="O2646" i="1"/>
  <c r="O2645" i="1"/>
  <c r="O2644" i="1"/>
  <c r="O2643" i="1"/>
  <c r="O2642" i="1"/>
  <c r="O2641" i="1"/>
  <c r="O2640" i="1"/>
  <c r="O2639" i="1"/>
  <c r="O2638" i="1"/>
  <c r="O2637" i="1"/>
  <c r="O2636" i="1"/>
  <c r="O2635" i="1"/>
  <c r="O2634" i="1"/>
  <c r="O2633" i="1"/>
  <c r="O2632" i="1"/>
  <c r="O2631" i="1"/>
  <c r="O2630" i="1"/>
  <c r="O2629" i="1"/>
  <c r="O2628" i="1"/>
  <c r="O2627" i="1"/>
  <c r="O2626" i="1"/>
  <c r="O2625" i="1"/>
  <c r="O2624" i="1"/>
  <c r="O2623" i="1"/>
  <c r="O2622" i="1"/>
  <c r="O2621" i="1"/>
  <c r="O2620" i="1"/>
  <c r="O2619" i="1"/>
  <c r="O2618" i="1"/>
  <c r="O2617" i="1"/>
  <c r="O2616" i="1"/>
  <c r="O2615" i="1"/>
  <c r="O2614" i="1"/>
  <c r="O2613" i="1"/>
  <c r="O2612" i="1"/>
  <c r="O2611" i="1"/>
  <c r="O2610" i="1"/>
  <c r="O2609" i="1"/>
  <c r="O2608" i="1"/>
  <c r="O2607" i="1"/>
  <c r="O2606" i="1"/>
  <c r="O2605" i="1"/>
  <c r="O2604" i="1"/>
  <c r="O2603" i="1"/>
  <c r="O2602" i="1"/>
  <c r="O2601" i="1"/>
  <c r="O2600" i="1"/>
  <c r="O2599" i="1"/>
  <c r="O2598" i="1"/>
  <c r="O2597" i="1"/>
  <c r="O2596" i="1"/>
  <c r="O2595" i="1"/>
  <c r="O2594" i="1"/>
  <c r="O2593" i="1"/>
  <c r="O2592" i="1"/>
  <c r="O2591" i="1"/>
  <c r="O2590" i="1"/>
  <c r="O2589" i="1"/>
  <c r="O2588" i="1"/>
  <c r="O2587" i="1"/>
  <c r="O2586" i="1"/>
  <c r="O2585" i="1"/>
  <c r="O2584" i="1"/>
  <c r="O2583" i="1"/>
  <c r="O2582" i="1"/>
  <c r="O2581" i="1"/>
  <c r="O2580" i="1"/>
  <c r="O2579" i="1"/>
  <c r="O2578" i="1"/>
  <c r="O2577" i="1"/>
  <c r="O2576" i="1"/>
  <c r="O2575" i="1"/>
  <c r="O2574" i="1"/>
  <c r="O2573" i="1"/>
  <c r="O2572" i="1"/>
  <c r="O2571" i="1"/>
  <c r="O2570" i="1"/>
  <c r="O2569" i="1"/>
  <c r="O2568" i="1"/>
  <c r="O2567" i="1"/>
  <c r="O2566" i="1"/>
  <c r="O2565" i="1"/>
  <c r="O2564" i="1"/>
  <c r="O2563" i="1"/>
  <c r="O2562" i="1"/>
  <c r="O2561" i="1"/>
  <c r="O2560" i="1"/>
  <c r="O2559" i="1"/>
  <c r="O2558" i="1"/>
  <c r="O2557" i="1"/>
  <c r="O2556" i="1"/>
  <c r="O2555" i="1"/>
  <c r="O2554" i="1"/>
  <c r="O2553" i="1"/>
  <c r="O2552" i="1"/>
  <c r="O2551" i="1"/>
  <c r="O2550" i="1"/>
  <c r="O2549" i="1"/>
  <c r="O2548" i="1"/>
  <c r="O2547" i="1"/>
  <c r="O2546" i="1"/>
  <c r="O2545" i="1"/>
  <c r="O2544" i="1"/>
  <c r="O2543" i="1"/>
  <c r="O2542" i="1"/>
  <c r="O2541" i="1"/>
  <c r="O2540" i="1"/>
  <c r="O2539" i="1"/>
  <c r="O2538" i="1"/>
  <c r="O2537" i="1"/>
  <c r="O2536" i="1"/>
  <c r="O2535" i="1"/>
  <c r="O2534" i="1"/>
  <c r="O2533" i="1"/>
  <c r="O2532" i="1"/>
  <c r="O2531" i="1"/>
  <c r="O2530" i="1"/>
  <c r="O2529" i="1"/>
  <c r="O2528" i="1"/>
  <c r="O2527" i="1"/>
  <c r="O2526" i="1"/>
  <c r="O2525" i="1"/>
  <c r="O2524" i="1"/>
  <c r="O2523" i="1"/>
  <c r="O2522" i="1"/>
  <c r="O2521" i="1"/>
  <c r="O2520" i="1"/>
  <c r="O2519" i="1"/>
  <c r="O2518" i="1"/>
  <c r="O2517" i="1"/>
  <c r="O2516" i="1"/>
  <c r="O2515" i="1"/>
  <c r="O2514" i="1"/>
  <c r="O2513" i="1"/>
  <c r="O2512" i="1"/>
  <c r="O2511" i="1"/>
  <c r="O2510" i="1"/>
  <c r="O2509" i="1"/>
  <c r="O2508" i="1"/>
  <c r="O2507" i="1"/>
  <c r="O2506" i="1"/>
  <c r="O2505" i="1"/>
  <c r="O2504" i="1"/>
  <c r="O2503" i="1"/>
  <c r="O2502" i="1"/>
  <c r="O2501" i="1"/>
  <c r="O2500" i="1"/>
  <c r="O2499" i="1"/>
  <c r="O2498" i="1"/>
  <c r="O2497" i="1"/>
  <c r="O2496" i="1"/>
  <c r="O2495" i="1"/>
  <c r="O2494" i="1"/>
  <c r="O2493" i="1"/>
  <c r="O2492" i="1"/>
  <c r="O2491" i="1"/>
  <c r="O2490" i="1"/>
  <c r="O2489" i="1"/>
  <c r="O2488" i="1"/>
  <c r="O2487" i="1"/>
  <c r="O2486" i="1"/>
  <c r="O2485" i="1"/>
  <c r="O2484" i="1"/>
  <c r="O2483" i="1"/>
  <c r="O2482" i="1"/>
  <c r="O2481" i="1"/>
  <c r="O2480" i="1"/>
  <c r="O2479" i="1"/>
  <c r="O2478" i="1"/>
  <c r="O2477" i="1"/>
  <c r="O2476" i="1"/>
  <c r="O2475" i="1"/>
  <c r="O2474" i="1"/>
  <c r="O2473" i="1"/>
  <c r="O2472" i="1"/>
  <c r="O2471" i="1"/>
  <c r="O2470" i="1"/>
  <c r="O2469" i="1"/>
  <c r="O2468" i="1"/>
  <c r="O2467" i="1"/>
  <c r="O2466" i="1"/>
  <c r="O2465" i="1"/>
  <c r="O2464" i="1"/>
  <c r="O2463" i="1"/>
  <c r="O2462" i="1"/>
  <c r="O2461" i="1"/>
  <c r="O2460" i="1"/>
  <c r="O2459" i="1"/>
  <c r="O2458" i="1"/>
  <c r="O2457" i="1"/>
  <c r="O2456" i="1"/>
  <c r="O2455" i="1"/>
  <c r="O2454" i="1"/>
  <c r="O2453" i="1"/>
  <c r="O2452" i="1"/>
  <c r="O2451" i="1"/>
  <c r="O2450" i="1"/>
  <c r="O2449" i="1"/>
  <c r="O2448" i="1"/>
  <c r="O2447" i="1"/>
  <c r="O2446" i="1"/>
  <c r="O2445" i="1"/>
  <c r="O2444" i="1"/>
  <c r="O2443" i="1"/>
  <c r="O2442" i="1"/>
  <c r="O2441" i="1"/>
  <c r="O2440" i="1"/>
  <c r="O2439" i="1"/>
  <c r="O2438" i="1"/>
  <c r="O2437" i="1"/>
  <c r="O2436" i="1"/>
  <c r="O2435" i="1"/>
  <c r="O2434" i="1"/>
  <c r="O2433" i="1"/>
  <c r="O2432" i="1"/>
  <c r="O2431" i="1"/>
  <c r="O2430" i="1"/>
  <c r="O2429" i="1"/>
  <c r="O2428" i="1"/>
  <c r="O2427" i="1"/>
  <c r="O2426" i="1"/>
  <c r="O2425" i="1"/>
  <c r="O2424" i="1"/>
  <c r="O2423" i="1"/>
  <c r="O2422" i="1"/>
  <c r="O2421" i="1"/>
  <c r="O2420" i="1"/>
  <c r="O2419" i="1"/>
  <c r="O2418" i="1"/>
  <c r="O2417" i="1"/>
  <c r="O2416" i="1"/>
  <c r="O2415" i="1"/>
  <c r="O2414" i="1"/>
  <c r="O2413" i="1"/>
  <c r="O2412" i="1"/>
  <c r="O2411" i="1"/>
  <c r="O2410" i="1"/>
  <c r="O2409" i="1"/>
  <c r="O2408" i="1"/>
  <c r="O2407" i="1"/>
  <c r="O2406" i="1"/>
  <c r="O2405" i="1"/>
  <c r="O2404" i="1"/>
  <c r="O2403" i="1"/>
  <c r="O2402" i="1"/>
  <c r="O2401" i="1"/>
  <c r="O2400" i="1"/>
  <c r="O2399" i="1"/>
  <c r="O2398" i="1"/>
  <c r="O2397" i="1"/>
  <c r="O2396" i="1"/>
  <c r="O2395" i="1"/>
  <c r="O2394" i="1"/>
  <c r="O2393" i="1"/>
  <c r="O2392" i="1"/>
  <c r="O2391" i="1"/>
  <c r="O2390" i="1"/>
  <c r="O2389" i="1"/>
  <c r="O2388" i="1"/>
  <c r="O2387" i="1"/>
  <c r="O2386" i="1"/>
  <c r="O2385" i="1"/>
  <c r="O2384" i="1"/>
  <c r="O2383" i="1"/>
  <c r="O2382" i="1"/>
  <c r="O2381" i="1"/>
  <c r="O2380" i="1"/>
  <c r="O2379" i="1"/>
  <c r="O2378" i="1"/>
  <c r="O2377" i="1"/>
  <c r="O2376" i="1"/>
  <c r="O2375" i="1"/>
  <c r="O2374" i="1"/>
  <c r="O2373" i="1"/>
  <c r="O2372" i="1"/>
  <c r="O2371" i="1"/>
  <c r="O2370" i="1"/>
  <c r="O2369" i="1"/>
  <c r="O2368" i="1"/>
  <c r="O2367" i="1"/>
  <c r="O2366" i="1"/>
  <c r="O2365" i="1"/>
  <c r="O2364" i="1"/>
  <c r="O2363" i="1"/>
  <c r="O2362" i="1"/>
  <c r="O2361" i="1"/>
  <c r="O2360" i="1"/>
  <c r="O2359" i="1"/>
  <c r="O2358" i="1"/>
  <c r="O2357" i="1"/>
  <c r="O2356" i="1"/>
  <c r="O2355" i="1"/>
  <c r="O2354" i="1"/>
  <c r="O2353" i="1"/>
  <c r="O2352" i="1"/>
  <c r="O2351" i="1"/>
  <c r="O2350" i="1"/>
  <c r="O2349" i="1"/>
  <c r="O2348" i="1"/>
  <c r="O2347" i="1"/>
  <c r="O2346" i="1"/>
  <c r="O2345" i="1"/>
  <c r="O2344" i="1"/>
  <c r="O2343" i="1"/>
  <c r="O2342" i="1"/>
  <c r="O2341" i="1"/>
  <c r="O2340" i="1"/>
  <c r="O2339" i="1"/>
  <c r="O2338" i="1"/>
  <c r="O2337" i="1"/>
  <c r="O2336" i="1"/>
  <c r="O2335" i="1"/>
  <c r="O2334" i="1"/>
  <c r="O2333" i="1"/>
  <c r="O2332" i="1"/>
  <c r="O2331" i="1"/>
  <c r="O2330" i="1"/>
  <c r="O2329" i="1"/>
  <c r="O2328" i="1"/>
  <c r="O2327" i="1"/>
  <c r="O2326" i="1"/>
  <c r="O2325" i="1"/>
  <c r="O2324" i="1"/>
  <c r="O2323" i="1"/>
  <c r="O2322" i="1"/>
  <c r="O2321" i="1"/>
  <c r="O2320" i="1"/>
  <c r="O2319" i="1"/>
  <c r="O2318" i="1"/>
  <c r="O2317" i="1"/>
  <c r="O2316" i="1"/>
  <c r="O2315" i="1"/>
  <c r="O2314" i="1"/>
  <c r="O2313" i="1"/>
  <c r="O2312" i="1"/>
  <c r="O2311" i="1"/>
  <c r="O2310" i="1"/>
  <c r="O2309" i="1"/>
  <c r="O2308" i="1"/>
  <c r="O2307" i="1"/>
  <c r="O2306" i="1"/>
  <c r="O2305" i="1"/>
  <c r="O2304" i="1"/>
  <c r="O2303" i="1"/>
  <c r="O2302" i="1"/>
  <c r="O2301" i="1"/>
  <c r="O2300" i="1"/>
  <c r="O2299" i="1"/>
  <c r="O2298" i="1"/>
  <c r="O2297" i="1"/>
  <c r="O2296" i="1"/>
  <c r="O2295" i="1"/>
  <c r="O2294" i="1"/>
  <c r="O2293" i="1"/>
  <c r="O2292" i="1"/>
  <c r="O2291" i="1"/>
  <c r="O2290" i="1"/>
  <c r="O2289" i="1"/>
  <c r="O2288" i="1"/>
  <c r="O2287" i="1"/>
  <c r="O2286" i="1"/>
  <c r="O2285" i="1"/>
  <c r="O2284" i="1"/>
  <c r="O2283" i="1"/>
  <c r="O2282" i="1"/>
  <c r="O2281" i="1"/>
  <c r="O2280" i="1"/>
  <c r="O2279" i="1"/>
  <c r="O2278" i="1"/>
  <c r="O2277" i="1"/>
  <c r="O2276" i="1"/>
  <c r="O2275" i="1"/>
  <c r="O2274" i="1"/>
  <c r="O2273" i="1"/>
  <c r="O2272" i="1"/>
  <c r="O2271" i="1"/>
  <c r="O2270" i="1"/>
  <c r="O2269" i="1"/>
  <c r="O2268" i="1"/>
  <c r="O2267" i="1"/>
  <c r="O2266" i="1"/>
  <c r="O2265" i="1"/>
  <c r="O2264" i="1"/>
  <c r="O2263" i="1"/>
  <c r="O2262" i="1"/>
  <c r="O2261" i="1"/>
  <c r="O2260" i="1"/>
  <c r="O2259" i="1"/>
  <c r="O2258" i="1"/>
  <c r="O2257" i="1"/>
  <c r="O2256" i="1"/>
  <c r="O2255" i="1"/>
  <c r="O2254" i="1"/>
  <c r="O2253" i="1"/>
  <c r="O2252" i="1"/>
  <c r="O2251" i="1"/>
  <c r="O2250" i="1"/>
  <c r="O2249" i="1"/>
  <c r="O2248" i="1"/>
  <c r="O2247" i="1"/>
  <c r="O2246" i="1"/>
  <c r="O2245" i="1"/>
  <c r="O2244" i="1"/>
  <c r="O2243" i="1"/>
  <c r="O2242" i="1"/>
  <c r="O2241" i="1"/>
  <c r="O2240" i="1"/>
  <c r="O2239" i="1"/>
  <c r="O2238" i="1"/>
  <c r="O2237" i="1"/>
  <c r="O2236" i="1"/>
  <c r="O2235" i="1"/>
  <c r="O2234" i="1"/>
  <c r="O2233" i="1"/>
  <c r="O2232" i="1"/>
  <c r="O2231" i="1"/>
  <c r="O2230" i="1"/>
  <c r="O2229" i="1"/>
  <c r="O2228" i="1"/>
  <c r="O2227" i="1"/>
  <c r="O2226" i="1"/>
  <c r="O2225" i="1"/>
  <c r="O2224" i="1"/>
  <c r="O2223" i="1"/>
  <c r="O2222" i="1"/>
  <c r="O2221" i="1"/>
  <c r="O2220" i="1"/>
  <c r="O2219" i="1"/>
  <c r="O2218" i="1"/>
  <c r="O2217" i="1"/>
  <c r="O2216" i="1"/>
  <c r="O2215" i="1"/>
  <c r="O2214" i="1"/>
  <c r="O2213" i="1"/>
  <c r="O2212" i="1"/>
  <c r="O2211" i="1"/>
  <c r="O2210" i="1"/>
  <c r="O2209" i="1"/>
  <c r="O2208" i="1"/>
  <c r="O2207" i="1"/>
  <c r="O2206" i="1"/>
  <c r="O2205" i="1"/>
  <c r="O2204" i="1"/>
  <c r="O2203" i="1"/>
  <c r="O2202" i="1"/>
  <c r="O2201" i="1"/>
  <c r="O2200" i="1"/>
  <c r="O2199" i="1"/>
  <c r="O2198" i="1"/>
  <c r="O2197" i="1"/>
  <c r="O2196" i="1"/>
  <c r="O2195" i="1"/>
  <c r="O2194" i="1"/>
  <c r="O2193" i="1"/>
  <c r="O2192" i="1"/>
  <c r="O2191" i="1"/>
  <c r="O2190" i="1"/>
  <c r="O2189" i="1"/>
  <c r="O2188" i="1"/>
  <c r="O2187" i="1"/>
  <c r="O2186" i="1"/>
  <c r="O2185" i="1"/>
  <c r="O2184" i="1"/>
  <c r="O2183" i="1"/>
  <c r="O2182" i="1"/>
  <c r="O2181" i="1"/>
  <c r="O2180" i="1"/>
  <c r="O2179" i="1"/>
  <c r="O2178" i="1"/>
  <c r="O2177" i="1"/>
  <c r="O2176" i="1"/>
  <c r="O2175" i="1"/>
  <c r="O2174" i="1"/>
  <c r="O2173" i="1"/>
  <c r="O2172" i="1"/>
  <c r="O2171" i="1"/>
  <c r="O2170" i="1"/>
  <c r="O2169" i="1"/>
  <c r="O2168" i="1"/>
  <c r="O2167" i="1"/>
  <c r="O2166" i="1"/>
  <c r="O2165" i="1"/>
  <c r="O2164" i="1"/>
  <c r="O2163" i="1"/>
  <c r="O2162" i="1"/>
  <c r="O2161" i="1"/>
  <c r="O2160" i="1"/>
  <c r="O2159" i="1"/>
  <c r="O2158" i="1"/>
  <c r="O2157" i="1"/>
  <c r="O2156" i="1"/>
  <c r="O2155" i="1"/>
  <c r="O2154" i="1"/>
  <c r="O2153" i="1"/>
  <c r="O2152" i="1"/>
  <c r="O2151" i="1"/>
  <c r="O2150" i="1"/>
  <c r="O2149" i="1"/>
  <c r="O2148" i="1"/>
  <c r="O2147" i="1"/>
  <c r="O2146" i="1"/>
  <c r="O2145" i="1"/>
  <c r="O2144" i="1"/>
  <c r="O2143" i="1"/>
  <c r="O2142" i="1"/>
  <c r="O2141" i="1"/>
  <c r="O2140" i="1"/>
  <c r="O2139" i="1"/>
  <c r="O2138" i="1"/>
  <c r="O2137" i="1"/>
  <c r="O2136" i="1"/>
  <c r="O2135" i="1"/>
  <c r="O2134" i="1"/>
  <c r="O2133" i="1"/>
  <c r="O2132" i="1"/>
  <c r="O2131" i="1"/>
  <c r="O2130" i="1"/>
  <c r="O2129" i="1"/>
  <c r="O2128" i="1"/>
  <c r="O2127" i="1"/>
  <c r="O2126" i="1"/>
  <c r="O2125" i="1"/>
  <c r="O2124" i="1"/>
  <c r="O2123" i="1"/>
  <c r="O2122" i="1"/>
  <c r="O2121" i="1"/>
  <c r="O2120" i="1"/>
  <c r="O2119" i="1"/>
  <c r="O2118" i="1"/>
  <c r="O2117" i="1"/>
  <c r="O2116" i="1"/>
  <c r="O2115" i="1"/>
  <c r="O2114" i="1"/>
  <c r="O2113" i="1"/>
  <c r="O2112" i="1"/>
  <c r="O2111" i="1"/>
  <c r="O2110" i="1"/>
  <c r="O2109" i="1"/>
  <c r="O2108" i="1"/>
  <c r="O2107" i="1"/>
  <c r="O2106" i="1"/>
  <c r="O2105" i="1"/>
  <c r="O2104" i="1"/>
  <c r="O2103" i="1"/>
  <c r="O2102" i="1"/>
  <c r="O2101" i="1"/>
  <c r="O2100" i="1"/>
  <c r="O2099" i="1"/>
  <c r="O2098" i="1"/>
  <c r="O2097" i="1"/>
  <c r="O2096" i="1"/>
  <c r="O2095" i="1"/>
  <c r="O2094" i="1"/>
  <c r="O2093" i="1"/>
  <c r="O2092" i="1"/>
  <c r="O2091" i="1"/>
  <c r="O2090" i="1"/>
  <c r="O2089" i="1"/>
  <c r="O2088" i="1"/>
  <c r="O2087" i="1"/>
  <c r="O2086" i="1"/>
  <c r="O2085" i="1"/>
  <c r="O2084" i="1"/>
  <c r="O2083" i="1"/>
  <c r="O2082" i="1"/>
  <c r="O2081" i="1"/>
  <c r="O2080" i="1"/>
  <c r="O2079" i="1"/>
  <c r="O2078" i="1"/>
  <c r="O2077" i="1"/>
  <c r="O2076" i="1"/>
  <c r="O2075" i="1"/>
  <c r="O2074" i="1"/>
  <c r="O2073" i="1"/>
  <c r="O2072" i="1"/>
  <c r="O2071" i="1"/>
  <c r="O2070" i="1"/>
  <c r="O2069" i="1"/>
  <c r="O2068" i="1"/>
  <c r="O2067" i="1"/>
  <c r="O2066" i="1"/>
  <c r="O2065" i="1"/>
  <c r="O2064" i="1"/>
  <c r="O2063" i="1"/>
  <c r="O2062" i="1"/>
  <c r="O2061" i="1"/>
  <c r="O2060" i="1"/>
  <c r="O2059" i="1"/>
  <c r="O2058" i="1"/>
  <c r="O2057" i="1"/>
  <c r="O2056" i="1"/>
  <c r="O2055" i="1"/>
  <c r="O2054" i="1"/>
  <c r="O2053" i="1"/>
  <c r="O2052" i="1"/>
  <c r="O2051" i="1"/>
  <c r="O2050" i="1"/>
  <c r="O2049" i="1"/>
  <c r="O2048" i="1"/>
  <c r="O2047" i="1"/>
  <c r="O2046" i="1"/>
  <c r="O2045" i="1"/>
  <c r="O2044" i="1"/>
  <c r="O2043" i="1"/>
  <c r="O2042" i="1"/>
  <c r="O2041" i="1"/>
  <c r="O2040" i="1"/>
  <c r="O2039" i="1"/>
  <c r="O2038" i="1"/>
  <c r="O2037" i="1"/>
  <c r="O2036" i="1"/>
  <c r="O2035" i="1"/>
  <c r="O2034" i="1"/>
  <c r="O2033" i="1"/>
  <c r="O2032" i="1"/>
  <c r="O2031" i="1"/>
  <c r="O2030" i="1"/>
  <c r="O2029" i="1"/>
  <c r="O2028" i="1"/>
  <c r="O2027" i="1"/>
  <c r="O2026" i="1"/>
  <c r="O2025" i="1"/>
  <c r="O2024" i="1"/>
  <c r="O2023" i="1"/>
  <c r="O2022" i="1"/>
  <c r="O2021" i="1"/>
  <c r="O2020" i="1"/>
  <c r="O2019" i="1"/>
  <c r="O2018" i="1"/>
  <c r="O2017" i="1"/>
  <c r="O2016" i="1"/>
  <c r="O2015" i="1"/>
  <c r="O2014" i="1"/>
  <c r="O2013" i="1"/>
  <c r="O2012" i="1"/>
  <c r="O2011" i="1"/>
  <c r="O2010" i="1"/>
  <c r="O2009" i="1"/>
  <c r="O2008" i="1"/>
  <c r="O2007" i="1"/>
  <c r="O2006" i="1"/>
  <c r="O2005" i="1"/>
  <c r="O2004" i="1"/>
  <c r="O2003" i="1"/>
  <c r="O2002" i="1"/>
  <c r="O2001" i="1"/>
  <c r="O2000" i="1"/>
  <c r="O1999" i="1"/>
  <c r="O1998" i="1"/>
  <c r="O1997" i="1"/>
  <c r="O1996" i="1"/>
  <c r="O1995" i="1"/>
  <c r="O1994" i="1"/>
  <c r="O1993" i="1"/>
  <c r="O1992" i="1"/>
  <c r="O1991" i="1"/>
  <c r="O1990" i="1"/>
  <c r="O1989" i="1"/>
  <c r="O1988" i="1"/>
  <c r="O1987" i="1"/>
  <c r="O1986" i="1"/>
  <c r="O1985" i="1"/>
  <c r="O1984" i="1"/>
  <c r="O1983" i="1"/>
  <c r="O1982" i="1"/>
  <c r="O1981" i="1"/>
  <c r="O1980" i="1"/>
  <c r="O1979" i="1"/>
  <c r="O1978" i="1"/>
  <c r="O1977" i="1"/>
  <c r="O1976" i="1"/>
  <c r="O1975" i="1"/>
  <c r="O1974" i="1"/>
  <c r="O1973" i="1"/>
  <c r="O1972" i="1"/>
  <c r="O1971" i="1"/>
  <c r="O1970" i="1"/>
  <c r="O1969" i="1"/>
  <c r="O1968" i="1"/>
  <c r="O1967" i="1"/>
  <c r="O1966" i="1"/>
  <c r="O1965" i="1"/>
  <c r="O1964" i="1"/>
  <c r="O1963" i="1"/>
  <c r="O1962" i="1"/>
  <c r="O1961" i="1"/>
  <c r="O1960" i="1"/>
  <c r="O1959" i="1"/>
  <c r="O1958" i="1"/>
  <c r="O1957" i="1"/>
  <c r="O1956" i="1"/>
  <c r="O1955" i="1"/>
  <c r="O1954" i="1"/>
  <c r="O1953" i="1"/>
  <c r="O1952" i="1"/>
  <c r="O1951" i="1"/>
  <c r="O1950" i="1"/>
  <c r="O1949" i="1"/>
  <c r="O1948" i="1"/>
  <c r="O1947" i="1"/>
  <c r="O1946" i="1"/>
  <c r="O1945" i="1"/>
  <c r="O1944" i="1"/>
  <c r="O1943" i="1"/>
  <c r="O1942" i="1"/>
  <c r="O1941" i="1"/>
  <c r="O1940" i="1"/>
  <c r="O1939" i="1"/>
  <c r="O1938" i="1"/>
  <c r="O1937" i="1"/>
  <c r="O1936" i="1"/>
  <c r="O1935" i="1"/>
  <c r="O1934" i="1"/>
  <c r="O1933" i="1"/>
  <c r="O1932" i="1"/>
  <c r="O1931" i="1"/>
  <c r="O1930" i="1"/>
  <c r="O1929" i="1"/>
  <c r="O1928" i="1"/>
  <c r="O1927" i="1"/>
  <c r="O1926" i="1"/>
  <c r="O1925" i="1"/>
  <c r="O1924" i="1"/>
  <c r="O1923" i="1"/>
  <c r="O1922" i="1"/>
  <c r="O1921" i="1"/>
  <c r="O1920" i="1"/>
  <c r="O1919" i="1"/>
  <c r="O1918" i="1"/>
  <c r="O1917" i="1"/>
  <c r="O1916" i="1"/>
  <c r="O1915" i="1"/>
  <c r="O1914" i="1"/>
  <c r="O1913" i="1"/>
  <c r="O1912" i="1"/>
  <c r="O1911" i="1"/>
  <c r="O1910" i="1"/>
  <c r="O1909" i="1"/>
  <c r="O1908" i="1"/>
  <c r="O1907" i="1"/>
  <c r="O1906" i="1"/>
  <c r="O1905" i="1"/>
  <c r="O1904" i="1"/>
  <c r="O1903" i="1"/>
  <c r="O1902" i="1"/>
  <c r="O1901" i="1"/>
  <c r="O1900" i="1"/>
  <c r="O1899" i="1"/>
  <c r="O1898" i="1"/>
  <c r="O1897" i="1"/>
  <c r="O1896" i="1"/>
  <c r="O1895" i="1"/>
  <c r="O1894" i="1"/>
  <c r="O1893" i="1"/>
  <c r="O1892" i="1"/>
  <c r="O1891" i="1"/>
  <c r="O1890" i="1"/>
  <c r="O1889" i="1"/>
  <c r="O1888" i="1"/>
  <c r="O1887" i="1"/>
  <c r="O1886" i="1"/>
  <c r="O1885" i="1"/>
  <c r="O1884" i="1"/>
  <c r="O1883" i="1"/>
  <c r="O1882" i="1"/>
  <c r="O1881" i="1"/>
  <c r="O1880" i="1"/>
  <c r="O1879" i="1"/>
  <c r="O1878" i="1"/>
  <c r="O1877" i="1"/>
  <c r="O1876" i="1"/>
  <c r="O1875" i="1"/>
  <c r="O1874" i="1"/>
  <c r="O1873" i="1"/>
  <c r="O1872" i="1"/>
  <c r="O1871" i="1"/>
  <c r="O1870" i="1"/>
  <c r="O1869" i="1"/>
  <c r="O1868" i="1"/>
  <c r="O1867" i="1"/>
  <c r="O1866" i="1"/>
  <c r="O1865" i="1"/>
  <c r="O1864" i="1"/>
  <c r="O1863" i="1"/>
  <c r="O1862" i="1"/>
  <c r="O1861" i="1"/>
  <c r="O1860" i="1"/>
  <c r="O1859" i="1"/>
  <c r="O1858" i="1"/>
  <c r="O1857" i="1"/>
  <c r="O1856" i="1"/>
  <c r="O1855" i="1"/>
  <c r="O1854" i="1"/>
  <c r="O1853" i="1"/>
  <c r="O1852" i="1"/>
  <c r="O1851" i="1"/>
  <c r="O1850" i="1"/>
  <c r="O1849" i="1"/>
  <c r="O1848" i="1"/>
  <c r="O1847" i="1"/>
  <c r="O1846" i="1"/>
  <c r="O1845" i="1"/>
  <c r="O1844" i="1"/>
  <c r="O1843" i="1"/>
  <c r="O1842" i="1"/>
  <c r="O1841" i="1"/>
  <c r="O1840" i="1"/>
  <c r="O1839" i="1"/>
  <c r="O1838" i="1"/>
  <c r="O1837" i="1"/>
  <c r="O1836" i="1"/>
  <c r="O1835" i="1"/>
  <c r="O1834" i="1"/>
  <c r="O1833" i="1"/>
  <c r="O1832" i="1"/>
  <c r="O1831" i="1"/>
  <c r="O1830" i="1"/>
  <c r="O1829" i="1"/>
  <c r="O1828" i="1"/>
  <c r="O1827" i="1"/>
  <c r="O1826" i="1"/>
  <c r="O1825" i="1"/>
  <c r="O1824" i="1"/>
  <c r="O1823" i="1"/>
  <c r="O1822" i="1"/>
  <c r="O1821" i="1"/>
  <c r="O1820" i="1"/>
  <c r="O1819" i="1"/>
  <c r="O1818" i="1"/>
  <c r="O1817" i="1"/>
  <c r="O1816" i="1"/>
  <c r="O1815" i="1"/>
  <c r="O1814" i="1"/>
  <c r="O1813" i="1"/>
  <c r="O1812" i="1"/>
  <c r="O1811" i="1"/>
  <c r="O1810" i="1"/>
  <c r="O1809" i="1"/>
  <c r="O1808" i="1"/>
  <c r="O1807" i="1"/>
  <c r="O1806" i="1"/>
  <c r="O1805" i="1"/>
  <c r="O1804" i="1"/>
  <c r="O1803" i="1"/>
  <c r="O1802" i="1"/>
  <c r="O1801" i="1"/>
  <c r="O1800" i="1"/>
  <c r="O1799" i="1"/>
  <c r="O1798" i="1"/>
  <c r="O1797" i="1"/>
  <c r="O1796" i="1"/>
  <c r="O1795" i="1"/>
  <c r="O1794" i="1"/>
  <c r="O1793" i="1"/>
  <c r="O1792" i="1"/>
  <c r="O1791" i="1"/>
  <c r="O1790" i="1"/>
  <c r="O1789" i="1"/>
  <c r="O1788" i="1"/>
  <c r="O1787" i="1"/>
  <c r="O1786" i="1"/>
  <c r="O1785" i="1"/>
  <c r="O1784" i="1"/>
  <c r="O1783" i="1"/>
  <c r="O1782" i="1"/>
  <c r="O1781" i="1"/>
  <c r="O1780" i="1"/>
  <c r="O1779" i="1"/>
  <c r="O1778" i="1"/>
  <c r="O1777" i="1"/>
  <c r="O1776" i="1"/>
  <c r="O1775" i="1"/>
  <c r="O1774" i="1"/>
  <c r="O1773" i="1"/>
  <c r="O1772" i="1"/>
  <c r="O1771" i="1"/>
  <c r="O1770" i="1"/>
  <c r="O1769" i="1"/>
  <c r="O1768" i="1"/>
  <c r="O1767" i="1"/>
  <c r="O1766" i="1"/>
  <c r="O1765" i="1"/>
  <c r="O1764" i="1"/>
  <c r="O1763" i="1"/>
  <c r="O1762" i="1"/>
  <c r="O1761" i="1"/>
  <c r="O1760" i="1"/>
  <c r="O1759" i="1"/>
  <c r="O1758" i="1"/>
  <c r="O1757" i="1"/>
  <c r="O1756" i="1"/>
  <c r="O1755" i="1"/>
  <c r="O1754" i="1"/>
  <c r="O1753" i="1"/>
  <c r="O1752" i="1"/>
  <c r="O1751" i="1"/>
  <c r="O1750" i="1"/>
  <c r="O1749" i="1"/>
  <c r="O1748" i="1"/>
  <c r="O1747" i="1"/>
  <c r="O1746" i="1"/>
  <c r="O1745" i="1"/>
  <c r="O1744" i="1"/>
  <c r="O1743" i="1"/>
  <c r="O1742" i="1"/>
  <c r="O1741" i="1"/>
  <c r="O1740" i="1"/>
  <c r="O1739" i="1"/>
  <c r="O1738" i="1"/>
  <c r="O1737" i="1"/>
  <c r="O1736" i="1"/>
  <c r="O1735" i="1"/>
  <c r="O1734" i="1"/>
  <c r="O1733" i="1"/>
  <c r="O1732" i="1"/>
  <c r="O1731" i="1"/>
  <c r="O1730" i="1"/>
  <c r="O1729" i="1"/>
  <c r="O1728" i="1"/>
  <c r="O1727" i="1"/>
  <c r="O1726" i="1"/>
  <c r="O1725" i="1"/>
  <c r="O1724" i="1"/>
  <c r="O1723" i="1"/>
  <c r="O1722" i="1"/>
  <c r="O1721" i="1"/>
  <c r="O1720" i="1"/>
  <c r="O1719" i="1"/>
  <c r="O1718" i="1"/>
  <c r="O1717" i="1"/>
  <c r="O1716" i="1"/>
  <c r="O1715" i="1"/>
  <c r="O1714" i="1"/>
  <c r="O1713" i="1"/>
  <c r="O1712" i="1"/>
  <c r="O1711" i="1"/>
  <c r="O1710" i="1"/>
  <c r="O1709" i="1"/>
  <c r="O1708" i="1"/>
  <c r="O1707" i="1"/>
  <c r="O1706" i="1"/>
  <c r="O1705" i="1"/>
  <c r="O1704" i="1"/>
  <c r="O1703" i="1"/>
  <c r="O1702" i="1"/>
  <c r="O1701" i="1"/>
  <c r="O1700" i="1"/>
  <c r="O1699" i="1"/>
  <c r="O1698" i="1"/>
  <c r="O1697" i="1"/>
  <c r="O1696" i="1"/>
  <c r="O1695" i="1"/>
  <c r="O1694" i="1"/>
  <c r="O1693" i="1"/>
  <c r="O1692" i="1"/>
  <c r="O1691" i="1"/>
  <c r="O1690" i="1"/>
  <c r="O1689" i="1"/>
  <c r="O1688" i="1"/>
  <c r="O1687" i="1"/>
  <c r="O1686" i="1"/>
  <c r="O1685" i="1"/>
  <c r="O1684" i="1"/>
  <c r="O1683" i="1"/>
  <c r="O1682" i="1"/>
  <c r="O1681" i="1"/>
  <c r="O1680" i="1"/>
  <c r="O1679" i="1"/>
  <c r="O1678" i="1"/>
  <c r="O1677" i="1"/>
  <c r="O1676" i="1"/>
  <c r="O1675" i="1"/>
  <c r="O1674" i="1"/>
  <c r="O1673" i="1"/>
  <c r="O1672" i="1"/>
  <c r="O1671" i="1"/>
  <c r="O1670" i="1"/>
  <c r="O1669" i="1"/>
  <c r="O1668" i="1"/>
  <c r="O1667" i="1"/>
  <c r="O1666" i="1"/>
  <c r="O1665" i="1"/>
  <c r="O1664" i="1"/>
  <c r="O1663" i="1"/>
  <c r="O1662" i="1"/>
  <c r="O1661" i="1"/>
  <c r="O1660" i="1"/>
  <c r="O1659" i="1"/>
  <c r="O1658" i="1"/>
  <c r="O1657" i="1"/>
  <c r="O1656" i="1"/>
  <c r="O1655" i="1"/>
  <c r="O1654" i="1"/>
  <c r="O1653" i="1"/>
  <c r="O1652" i="1"/>
  <c r="O1651" i="1"/>
  <c r="O1650" i="1"/>
  <c r="O1649" i="1"/>
  <c r="O1648" i="1"/>
  <c r="O1647" i="1"/>
  <c r="O1646" i="1"/>
  <c r="O1645" i="1"/>
  <c r="O1644" i="1"/>
  <c r="O1643" i="1"/>
  <c r="O1642" i="1"/>
  <c r="O1641" i="1"/>
  <c r="O1640" i="1"/>
  <c r="O1639" i="1"/>
  <c r="O1638" i="1"/>
  <c r="O1637" i="1"/>
  <c r="O1636" i="1"/>
  <c r="O1635" i="1"/>
  <c r="O1634" i="1"/>
  <c r="O1633" i="1"/>
  <c r="O1632" i="1"/>
  <c r="O1631" i="1"/>
  <c r="O1630" i="1"/>
  <c r="O1629" i="1"/>
  <c r="O1628" i="1"/>
  <c r="O1627" i="1"/>
  <c r="O1626" i="1"/>
  <c r="O1625" i="1"/>
  <c r="O1624" i="1"/>
  <c r="O1623" i="1"/>
  <c r="O1622" i="1"/>
  <c r="O1621" i="1"/>
  <c r="O1620" i="1"/>
  <c r="O1619" i="1"/>
  <c r="O1618" i="1"/>
  <c r="O1617" i="1"/>
  <c r="O1616" i="1"/>
  <c r="O1615" i="1"/>
  <c r="O1614" i="1"/>
  <c r="O1613" i="1"/>
  <c r="O1612" i="1"/>
  <c r="O1611" i="1"/>
  <c r="O1610" i="1"/>
  <c r="O1609" i="1"/>
  <c r="O1608" i="1"/>
  <c r="O1607" i="1"/>
  <c r="O1606" i="1"/>
  <c r="O1605" i="1"/>
  <c r="O1604" i="1"/>
  <c r="O1603" i="1"/>
  <c r="O1602" i="1"/>
  <c r="O1601" i="1"/>
  <c r="O1600" i="1"/>
  <c r="O1599" i="1"/>
  <c r="O1598" i="1"/>
  <c r="O1597" i="1"/>
  <c r="O1596" i="1"/>
  <c r="O1595" i="1"/>
  <c r="O1594" i="1"/>
  <c r="O1593" i="1"/>
  <c r="O1592" i="1"/>
  <c r="O1591" i="1"/>
  <c r="O1590" i="1"/>
  <c r="O1589" i="1"/>
  <c r="O1588" i="1"/>
  <c r="O1587" i="1"/>
  <c r="O1586" i="1"/>
  <c r="O1585" i="1"/>
  <c r="O1584" i="1"/>
  <c r="O1583" i="1"/>
  <c r="O1582" i="1"/>
  <c r="O1581" i="1"/>
  <c r="O1580" i="1"/>
  <c r="O1579" i="1"/>
  <c r="O1578" i="1"/>
  <c r="O1577" i="1"/>
  <c r="O1576" i="1"/>
  <c r="O1575" i="1"/>
  <c r="O1574" i="1"/>
  <c r="O1573" i="1"/>
  <c r="O1572" i="1"/>
  <c r="O1571" i="1"/>
  <c r="O1570" i="1"/>
  <c r="O1569" i="1"/>
  <c r="O1568" i="1"/>
  <c r="O1567" i="1"/>
  <c r="O1566" i="1"/>
  <c r="O1565" i="1"/>
  <c r="O1564" i="1"/>
  <c r="O1563" i="1"/>
  <c r="O1562" i="1"/>
  <c r="O1561" i="1"/>
  <c r="O1560" i="1"/>
  <c r="O1559" i="1"/>
  <c r="O1558" i="1"/>
  <c r="O1557" i="1"/>
  <c r="O1556" i="1"/>
  <c r="O1555" i="1"/>
  <c r="O1554" i="1"/>
  <c r="O1553" i="1"/>
  <c r="O1552" i="1"/>
  <c r="O1551" i="1"/>
  <c r="O1550" i="1"/>
  <c r="O1549" i="1"/>
  <c r="O1548" i="1"/>
  <c r="O1547" i="1"/>
  <c r="O1546" i="1"/>
  <c r="O1545" i="1"/>
  <c r="O1544" i="1"/>
  <c r="O1543" i="1"/>
  <c r="O1542" i="1"/>
  <c r="O1541" i="1"/>
  <c r="O1540" i="1"/>
  <c r="O1539" i="1"/>
  <c r="O1538" i="1"/>
  <c r="O1537" i="1"/>
  <c r="O1536" i="1"/>
  <c r="O1535" i="1"/>
  <c r="O1534" i="1"/>
  <c r="O1533" i="1"/>
  <c r="O1532" i="1"/>
  <c r="O1531" i="1"/>
  <c r="O1530" i="1"/>
  <c r="O1529" i="1"/>
  <c r="O1528" i="1"/>
  <c r="O1527" i="1"/>
  <c r="O1526" i="1"/>
  <c r="O1525" i="1"/>
  <c r="O1524" i="1"/>
  <c r="O1523" i="1"/>
  <c r="O1522" i="1"/>
  <c r="O1521" i="1"/>
  <c r="O1520" i="1"/>
  <c r="O1519" i="1"/>
  <c r="O1518" i="1"/>
  <c r="O1517" i="1"/>
  <c r="O1516" i="1"/>
  <c r="O1515" i="1"/>
  <c r="O1514" i="1"/>
  <c r="O1513" i="1"/>
  <c r="O1512" i="1"/>
  <c r="O1511" i="1"/>
  <c r="O1510" i="1"/>
  <c r="O1509" i="1"/>
  <c r="O1508" i="1"/>
  <c r="O1507" i="1"/>
  <c r="O1506" i="1"/>
  <c r="O1505" i="1"/>
  <c r="O1504" i="1"/>
  <c r="O1503" i="1"/>
  <c r="O1502" i="1"/>
  <c r="O1501" i="1"/>
  <c r="O1500" i="1"/>
  <c r="O1499" i="1"/>
  <c r="O1498" i="1"/>
  <c r="O1497" i="1"/>
  <c r="O1496" i="1"/>
  <c r="O1495" i="1"/>
  <c r="O1494" i="1"/>
  <c r="O1493" i="1"/>
  <c r="O1492" i="1"/>
  <c r="O1491" i="1"/>
  <c r="O1490" i="1"/>
  <c r="O1489" i="1"/>
  <c r="O1488" i="1"/>
  <c r="O1487" i="1"/>
  <c r="O1486" i="1"/>
  <c r="O1485" i="1"/>
  <c r="O1484" i="1"/>
  <c r="O1483" i="1"/>
  <c r="O1482" i="1"/>
  <c r="O1481" i="1"/>
  <c r="O1480" i="1"/>
  <c r="O1479" i="1"/>
  <c r="O1478" i="1"/>
  <c r="O1477" i="1"/>
  <c r="O1476" i="1"/>
  <c r="O1475" i="1"/>
  <c r="O1474" i="1"/>
  <c r="O1473" i="1"/>
  <c r="O1472" i="1"/>
  <c r="O1471" i="1"/>
  <c r="O1470" i="1"/>
  <c r="O1469" i="1"/>
  <c r="O1468" i="1"/>
  <c r="O1467" i="1"/>
  <c r="O1466" i="1"/>
  <c r="O1465" i="1"/>
  <c r="O1464" i="1"/>
  <c r="O1463" i="1"/>
  <c r="O1462" i="1"/>
  <c r="O1461" i="1"/>
  <c r="O1460" i="1"/>
  <c r="O1459" i="1"/>
  <c r="O1458" i="1"/>
  <c r="O1457" i="1"/>
  <c r="O1456" i="1"/>
  <c r="O1455" i="1"/>
  <c r="O1454" i="1"/>
  <c r="O1453" i="1"/>
  <c r="O1452" i="1"/>
  <c r="O1451" i="1"/>
  <c r="O1450" i="1"/>
  <c r="O1449" i="1"/>
  <c r="O1448" i="1"/>
  <c r="O1447" i="1"/>
  <c r="O1446" i="1"/>
  <c r="O1445" i="1"/>
  <c r="O1444" i="1"/>
  <c r="O1443" i="1"/>
  <c r="O1442" i="1"/>
  <c r="O1441" i="1"/>
  <c r="O1440" i="1"/>
  <c r="O1439" i="1"/>
  <c r="O1438" i="1"/>
  <c r="O1437" i="1"/>
  <c r="O1436" i="1"/>
  <c r="O1435" i="1"/>
  <c r="O1434" i="1"/>
  <c r="O1433" i="1"/>
  <c r="O1432" i="1"/>
  <c r="O1431" i="1"/>
  <c r="O1430" i="1"/>
  <c r="O1429" i="1"/>
  <c r="O1428" i="1"/>
  <c r="O1427" i="1"/>
  <c r="O1426" i="1"/>
  <c r="O1425" i="1"/>
  <c r="O1424" i="1"/>
  <c r="O1423" i="1"/>
  <c r="O1422" i="1"/>
  <c r="O1421" i="1"/>
  <c r="O1420" i="1"/>
  <c r="O1419" i="1"/>
  <c r="O1418" i="1"/>
  <c r="O1417" i="1"/>
  <c r="O1416" i="1"/>
  <c r="O1415" i="1"/>
  <c r="O1414" i="1"/>
  <c r="O1413" i="1"/>
  <c r="O1412" i="1"/>
  <c r="O1411" i="1"/>
  <c r="O1410" i="1"/>
  <c r="O1409" i="1"/>
  <c r="O1408" i="1"/>
  <c r="O1407" i="1"/>
  <c r="O1406" i="1"/>
  <c r="O1405" i="1"/>
  <c r="O1404" i="1"/>
  <c r="O1403" i="1"/>
  <c r="O1402" i="1"/>
  <c r="O1401" i="1"/>
  <c r="O1400" i="1"/>
  <c r="O1399" i="1"/>
  <c r="O1398" i="1"/>
  <c r="O1397" i="1"/>
  <c r="O1396" i="1"/>
  <c r="O1395" i="1"/>
  <c r="O1394" i="1"/>
  <c r="O1393" i="1"/>
  <c r="O1392" i="1"/>
  <c r="O1391" i="1"/>
  <c r="O1390" i="1"/>
  <c r="O1389" i="1"/>
  <c r="O1388" i="1"/>
  <c r="O1387" i="1"/>
  <c r="O1386" i="1"/>
  <c r="O1385" i="1"/>
  <c r="O1384" i="1"/>
  <c r="O1383" i="1"/>
  <c r="O1382" i="1"/>
  <c r="O1381" i="1"/>
  <c r="O1380" i="1"/>
  <c r="O1379" i="1"/>
  <c r="O1378" i="1"/>
  <c r="O1377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2" i="1"/>
  <c r="O1361" i="1"/>
  <c r="O1360" i="1"/>
  <c r="O1359" i="1"/>
  <c r="O1358" i="1"/>
  <c r="O1357" i="1"/>
  <c r="O1356" i="1"/>
  <c r="O1355" i="1"/>
  <c r="O1354" i="1"/>
  <c r="O1353" i="1"/>
  <c r="O1352" i="1"/>
  <c r="O1351" i="1"/>
  <c r="O1350" i="1"/>
  <c r="O1349" i="1"/>
  <c r="O1348" i="1"/>
  <c r="O1347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2" i="1"/>
  <c r="O1331" i="1"/>
  <c r="O1330" i="1"/>
  <c r="O1329" i="1"/>
  <c r="O1328" i="1"/>
  <c r="O1327" i="1"/>
  <c r="O1326" i="1"/>
  <c r="O1325" i="1"/>
  <c r="O1324" i="1"/>
  <c r="O1323" i="1"/>
  <c r="O1322" i="1"/>
  <c r="O1321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300" i="1"/>
  <c r="O1299" i="1"/>
  <c r="O1298" i="1"/>
  <c r="O1297" i="1"/>
  <c r="O1296" i="1"/>
  <c r="O1295" i="1"/>
  <c r="O1294" i="1"/>
  <c r="O1293" i="1"/>
  <c r="O1292" i="1"/>
  <c r="O1291" i="1"/>
  <c r="O1290" i="1"/>
  <c r="O1289" i="1"/>
  <c r="O1288" i="1"/>
  <c r="O1287" i="1"/>
  <c r="O1286" i="1"/>
  <c r="O1285" i="1"/>
  <c r="O1284" i="1"/>
  <c r="O1283" i="1"/>
  <c r="O1282" i="1"/>
  <c r="O1281" i="1"/>
  <c r="O1280" i="1"/>
  <c r="O1279" i="1"/>
  <c r="O1278" i="1"/>
  <c r="O1277" i="1"/>
  <c r="O1276" i="1"/>
  <c r="O1275" i="1"/>
  <c r="O1274" i="1"/>
  <c r="O1273" i="1"/>
  <c r="O1272" i="1"/>
  <c r="O1271" i="1"/>
  <c r="O1270" i="1"/>
  <c r="O1269" i="1"/>
  <c r="O1268" i="1"/>
  <c r="O1267" i="1"/>
  <c r="O1266" i="1"/>
  <c r="O1265" i="1"/>
  <c r="O1264" i="1"/>
  <c r="O1263" i="1"/>
  <c r="O1262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8" i="1"/>
  <c r="O1247" i="1"/>
  <c r="O1246" i="1"/>
  <c r="O1245" i="1"/>
  <c r="O1244" i="1"/>
  <c r="O1243" i="1"/>
  <c r="O1242" i="1"/>
  <c r="O1241" i="1"/>
  <c r="O1240" i="1"/>
  <c r="O1239" i="1"/>
  <c r="O1238" i="1"/>
  <c r="O1237" i="1"/>
  <c r="O1236" i="1"/>
  <c r="O1235" i="1"/>
  <c r="O1234" i="1"/>
  <c r="O1233" i="1"/>
  <c r="O1232" i="1"/>
  <c r="O1231" i="1"/>
  <c r="O1230" i="1"/>
  <c r="O1229" i="1"/>
  <c r="O1228" i="1"/>
  <c r="O1227" i="1"/>
  <c r="O1226" i="1"/>
  <c r="O1225" i="1"/>
  <c r="O1224" i="1"/>
  <c r="O1223" i="1"/>
  <c r="O1222" i="1"/>
  <c r="O1221" i="1"/>
  <c r="O1220" i="1"/>
  <c r="O1219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7" i="1"/>
  <c r="O1196" i="1"/>
  <c r="O1195" i="1"/>
  <c r="O1194" i="1"/>
  <c r="O1193" i="1"/>
  <c r="O1192" i="1"/>
  <c r="O1191" i="1"/>
  <c r="O1190" i="1"/>
  <c r="O1189" i="1"/>
  <c r="O1188" i="1"/>
  <c r="O1187" i="1"/>
  <c r="O1186" i="1"/>
  <c r="O1185" i="1"/>
  <c r="O1184" i="1"/>
  <c r="O1183" i="1"/>
  <c r="O1182" i="1"/>
  <c r="O1181" i="1"/>
  <c r="O1180" i="1"/>
  <c r="O1179" i="1"/>
  <c r="O1178" i="1"/>
  <c r="O1177" i="1"/>
  <c r="O1176" i="1"/>
  <c r="O1175" i="1"/>
  <c r="O1174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60" i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6" i="1"/>
  <c r="O13" i="1"/>
  <c r="AH10008" i="1"/>
  <c r="AH10007" i="1"/>
  <c r="AH10006" i="1"/>
  <c r="AH10005" i="1"/>
  <c r="AH10004" i="1"/>
  <c r="AH10003" i="1"/>
  <c r="AH10002" i="1"/>
  <c r="AH10001" i="1"/>
  <c r="AH10000" i="1"/>
  <c r="AH9999" i="1"/>
  <c r="AH9998" i="1"/>
  <c r="AH9997" i="1"/>
  <c r="AH9996" i="1"/>
  <c r="AH9995" i="1"/>
  <c r="AH9994" i="1"/>
  <c r="AH9993" i="1"/>
  <c r="AH9992" i="1"/>
  <c r="AH9991" i="1"/>
  <c r="AH9990" i="1"/>
  <c r="AH9989" i="1"/>
  <c r="AH9988" i="1"/>
  <c r="AH9987" i="1"/>
  <c r="AH9986" i="1"/>
  <c r="AH9985" i="1"/>
  <c r="AH9984" i="1"/>
  <c r="AH9983" i="1"/>
  <c r="AH9982" i="1"/>
  <c r="AH9981" i="1"/>
  <c r="AH9980" i="1"/>
  <c r="AH9979" i="1"/>
  <c r="AH9978" i="1"/>
  <c r="AH9977" i="1"/>
  <c r="AH9976" i="1"/>
  <c r="AH9975" i="1"/>
  <c r="AH9974" i="1"/>
  <c r="AH9973" i="1"/>
  <c r="AH9972" i="1"/>
  <c r="AH9971" i="1"/>
  <c r="AH9970" i="1"/>
  <c r="AH9969" i="1"/>
  <c r="AH9968" i="1"/>
  <c r="AH9967" i="1"/>
  <c r="AH9966" i="1"/>
  <c r="AH9965" i="1"/>
  <c r="AH9964" i="1"/>
  <c r="AH9963" i="1"/>
  <c r="AH9962" i="1"/>
  <c r="AH9961" i="1"/>
  <c r="AH9960" i="1"/>
  <c r="AH9959" i="1"/>
  <c r="AH9958" i="1"/>
  <c r="AH9957" i="1"/>
  <c r="AH9956" i="1"/>
  <c r="AH9955" i="1"/>
  <c r="AH9954" i="1"/>
  <c r="AH9953" i="1"/>
  <c r="AH9952" i="1"/>
  <c r="AH9951" i="1"/>
  <c r="AH9950" i="1"/>
  <c r="AH9949" i="1"/>
  <c r="AH9948" i="1"/>
  <c r="AH9947" i="1"/>
  <c r="AH9946" i="1"/>
  <c r="AH9945" i="1"/>
  <c r="AH9944" i="1"/>
  <c r="AH9943" i="1"/>
  <c r="AH9942" i="1"/>
  <c r="AH9941" i="1"/>
  <c r="AH9940" i="1"/>
  <c r="AH9939" i="1"/>
  <c r="AH9938" i="1"/>
  <c r="AH9937" i="1"/>
  <c r="AH9936" i="1"/>
  <c r="AH9935" i="1"/>
  <c r="AH9934" i="1"/>
  <c r="AH9933" i="1"/>
  <c r="AH9932" i="1"/>
  <c r="AH9931" i="1"/>
  <c r="AH9930" i="1"/>
  <c r="AH9929" i="1"/>
  <c r="AH9928" i="1"/>
  <c r="AH9927" i="1"/>
  <c r="AH9926" i="1"/>
  <c r="AH9925" i="1"/>
  <c r="AH9924" i="1"/>
  <c r="AH9923" i="1"/>
  <c r="AH9922" i="1"/>
  <c r="AH9921" i="1"/>
  <c r="AH9920" i="1"/>
  <c r="AH9919" i="1"/>
  <c r="AH9918" i="1"/>
  <c r="AH9917" i="1"/>
  <c r="AH9916" i="1"/>
  <c r="AH9915" i="1"/>
  <c r="AH9914" i="1"/>
  <c r="AH9913" i="1"/>
  <c r="AH9912" i="1"/>
  <c r="AH9911" i="1"/>
  <c r="AH9910" i="1"/>
  <c r="AH9909" i="1"/>
  <c r="AH9908" i="1"/>
  <c r="AH9907" i="1"/>
  <c r="AH9906" i="1"/>
  <c r="AH9905" i="1"/>
  <c r="AH9904" i="1"/>
  <c r="AH9903" i="1"/>
  <c r="AH9902" i="1"/>
  <c r="AH9901" i="1"/>
  <c r="AH9900" i="1"/>
  <c r="AH9899" i="1"/>
  <c r="AH9898" i="1"/>
  <c r="AH9897" i="1"/>
  <c r="AH9896" i="1"/>
  <c r="AH9895" i="1"/>
  <c r="AH9894" i="1"/>
  <c r="AH9893" i="1"/>
  <c r="AH9892" i="1"/>
  <c r="AH9891" i="1"/>
  <c r="AH9890" i="1"/>
  <c r="AH9889" i="1"/>
  <c r="AH9888" i="1"/>
  <c r="AH9887" i="1"/>
  <c r="AH9886" i="1"/>
  <c r="AH9885" i="1"/>
  <c r="AH9884" i="1"/>
  <c r="AH9883" i="1"/>
  <c r="AH9882" i="1"/>
  <c r="AH9881" i="1"/>
  <c r="AH9880" i="1"/>
  <c r="AH9879" i="1"/>
  <c r="AH9878" i="1"/>
  <c r="AH9877" i="1"/>
  <c r="AH9876" i="1"/>
  <c r="AH9875" i="1"/>
  <c r="AH9874" i="1"/>
  <c r="AH9873" i="1"/>
  <c r="AH9872" i="1"/>
  <c r="AH9871" i="1"/>
  <c r="AH9870" i="1"/>
  <c r="AH9869" i="1"/>
  <c r="AH9868" i="1"/>
  <c r="AH9867" i="1"/>
  <c r="AH9866" i="1"/>
  <c r="AH9865" i="1"/>
  <c r="AH9864" i="1"/>
  <c r="AH9863" i="1"/>
  <c r="AH9862" i="1"/>
  <c r="AH9861" i="1"/>
  <c r="AH9860" i="1"/>
  <c r="AH9859" i="1"/>
  <c r="AH9858" i="1"/>
  <c r="AH9857" i="1"/>
  <c r="AH9856" i="1"/>
  <c r="AH9855" i="1"/>
  <c r="AH9854" i="1"/>
  <c r="AH9853" i="1"/>
  <c r="AH9852" i="1"/>
  <c r="AH9851" i="1"/>
  <c r="AH9850" i="1"/>
  <c r="AH9849" i="1"/>
  <c r="AH9848" i="1"/>
  <c r="AH9847" i="1"/>
  <c r="AH9846" i="1"/>
  <c r="AH9845" i="1"/>
  <c r="AH9844" i="1"/>
  <c r="AH9843" i="1"/>
  <c r="AH9842" i="1"/>
  <c r="AH9841" i="1"/>
  <c r="AH9840" i="1"/>
  <c r="AH9839" i="1"/>
  <c r="AH9838" i="1"/>
  <c r="AH9837" i="1"/>
  <c r="AH9836" i="1"/>
  <c r="AH9835" i="1"/>
  <c r="AH9834" i="1"/>
  <c r="AH9833" i="1"/>
  <c r="AH9832" i="1"/>
  <c r="AH9831" i="1"/>
  <c r="AH9830" i="1"/>
  <c r="AH9829" i="1"/>
  <c r="AH9828" i="1"/>
  <c r="AH9827" i="1"/>
  <c r="AH9826" i="1"/>
  <c r="AH9825" i="1"/>
  <c r="AH9824" i="1"/>
  <c r="AH9823" i="1"/>
  <c r="AH9822" i="1"/>
  <c r="AH9821" i="1"/>
  <c r="AH9820" i="1"/>
  <c r="AH9819" i="1"/>
  <c r="AH9818" i="1"/>
  <c r="AH9817" i="1"/>
  <c r="AH9816" i="1"/>
  <c r="AH9815" i="1"/>
  <c r="AH9814" i="1"/>
  <c r="AH9813" i="1"/>
  <c r="AH9812" i="1"/>
  <c r="AH9811" i="1"/>
  <c r="AH9810" i="1"/>
  <c r="AH9809" i="1"/>
  <c r="AH9808" i="1"/>
  <c r="AH9807" i="1"/>
  <c r="AH9806" i="1"/>
  <c r="AH9805" i="1"/>
  <c r="AH9804" i="1"/>
  <c r="AH9803" i="1"/>
  <c r="AH9802" i="1"/>
  <c r="AH9801" i="1"/>
  <c r="AH9800" i="1"/>
  <c r="AH9799" i="1"/>
  <c r="AH9798" i="1"/>
  <c r="AH9797" i="1"/>
  <c r="AH9796" i="1"/>
  <c r="AH9795" i="1"/>
  <c r="AH9794" i="1"/>
  <c r="AH9793" i="1"/>
  <c r="AH9792" i="1"/>
  <c r="AH9791" i="1"/>
  <c r="AH9790" i="1"/>
  <c r="AH9789" i="1"/>
  <c r="AH9788" i="1"/>
  <c r="AH9787" i="1"/>
  <c r="AH9786" i="1"/>
  <c r="AH9785" i="1"/>
  <c r="AH9784" i="1"/>
  <c r="AH9783" i="1"/>
  <c r="AH9782" i="1"/>
  <c r="AH9781" i="1"/>
  <c r="AH9780" i="1"/>
  <c r="AH9779" i="1"/>
  <c r="AH9778" i="1"/>
  <c r="AH9777" i="1"/>
  <c r="AH9776" i="1"/>
  <c r="AH9775" i="1"/>
  <c r="AH9774" i="1"/>
  <c r="AH9773" i="1"/>
  <c r="AH9772" i="1"/>
  <c r="AH9771" i="1"/>
  <c r="AH9770" i="1"/>
  <c r="AH9769" i="1"/>
  <c r="AH9768" i="1"/>
  <c r="AH9767" i="1"/>
  <c r="AH9766" i="1"/>
  <c r="AH9765" i="1"/>
  <c r="AH9764" i="1"/>
  <c r="AH9763" i="1"/>
  <c r="AH9762" i="1"/>
  <c r="AH9761" i="1"/>
  <c r="AH9760" i="1"/>
  <c r="AH9759" i="1"/>
  <c r="AH9758" i="1"/>
  <c r="AH9757" i="1"/>
  <c r="AH9756" i="1"/>
  <c r="AH9755" i="1"/>
  <c r="AH9754" i="1"/>
  <c r="AH9753" i="1"/>
  <c r="AH9752" i="1"/>
  <c r="AH9751" i="1"/>
  <c r="AH9750" i="1"/>
  <c r="AH9749" i="1"/>
  <c r="AH9748" i="1"/>
  <c r="AH9747" i="1"/>
  <c r="AH9746" i="1"/>
  <c r="AH9745" i="1"/>
  <c r="AH9744" i="1"/>
  <c r="AH9743" i="1"/>
  <c r="AH9742" i="1"/>
  <c r="AH9741" i="1"/>
  <c r="AH9740" i="1"/>
  <c r="AH9739" i="1"/>
  <c r="AH9738" i="1"/>
  <c r="AH9737" i="1"/>
  <c r="AH9736" i="1"/>
  <c r="AH9735" i="1"/>
  <c r="AH9734" i="1"/>
  <c r="AH9733" i="1"/>
  <c r="AH9732" i="1"/>
  <c r="AH9731" i="1"/>
  <c r="AH9730" i="1"/>
  <c r="AH9729" i="1"/>
  <c r="AH9728" i="1"/>
  <c r="AH9727" i="1"/>
  <c r="AH9726" i="1"/>
  <c r="AH9725" i="1"/>
  <c r="AH9724" i="1"/>
  <c r="AH9723" i="1"/>
  <c r="AH9722" i="1"/>
  <c r="AH9721" i="1"/>
  <c r="AH9720" i="1"/>
  <c r="AH9719" i="1"/>
  <c r="AH9718" i="1"/>
  <c r="AH9717" i="1"/>
  <c r="AH9716" i="1"/>
  <c r="AH9715" i="1"/>
  <c r="AH9714" i="1"/>
  <c r="AH9713" i="1"/>
  <c r="AH9712" i="1"/>
  <c r="AH9711" i="1"/>
  <c r="AH9710" i="1"/>
  <c r="AH9709" i="1"/>
  <c r="AH9708" i="1"/>
  <c r="AH9707" i="1"/>
  <c r="AH9706" i="1"/>
  <c r="AH9705" i="1"/>
  <c r="AH9704" i="1"/>
  <c r="AH9703" i="1"/>
  <c r="AH9702" i="1"/>
  <c r="AH9701" i="1"/>
  <c r="AH9700" i="1"/>
  <c r="AH9699" i="1"/>
  <c r="AH9698" i="1"/>
  <c r="AH9697" i="1"/>
  <c r="AH9696" i="1"/>
  <c r="AH9695" i="1"/>
  <c r="AH9694" i="1"/>
  <c r="AH9693" i="1"/>
  <c r="AH9692" i="1"/>
  <c r="AH9691" i="1"/>
  <c r="AH9690" i="1"/>
  <c r="AH9689" i="1"/>
  <c r="AH9688" i="1"/>
  <c r="AH9687" i="1"/>
  <c r="AH9686" i="1"/>
  <c r="AH9685" i="1"/>
  <c r="AH9684" i="1"/>
  <c r="AH9683" i="1"/>
  <c r="AH9682" i="1"/>
  <c r="AH9681" i="1"/>
  <c r="AH9680" i="1"/>
  <c r="AH9679" i="1"/>
  <c r="AH9678" i="1"/>
  <c r="AH9677" i="1"/>
  <c r="AH9676" i="1"/>
  <c r="AH9675" i="1"/>
  <c r="AH9674" i="1"/>
  <c r="AH9673" i="1"/>
  <c r="AH9672" i="1"/>
  <c r="AH9671" i="1"/>
  <c r="AH9670" i="1"/>
  <c r="AH9669" i="1"/>
  <c r="AH9668" i="1"/>
  <c r="AH9667" i="1"/>
  <c r="AH9666" i="1"/>
  <c r="AH9665" i="1"/>
  <c r="AH9664" i="1"/>
  <c r="AH9663" i="1"/>
  <c r="AH9662" i="1"/>
  <c r="AH9661" i="1"/>
  <c r="AH9660" i="1"/>
  <c r="AH9659" i="1"/>
  <c r="AH9658" i="1"/>
  <c r="AH9657" i="1"/>
  <c r="AH9656" i="1"/>
  <c r="AH9655" i="1"/>
  <c r="AH9654" i="1"/>
  <c r="AH9653" i="1"/>
  <c r="AH9652" i="1"/>
  <c r="AH9651" i="1"/>
  <c r="AH9650" i="1"/>
  <c r="AH9649" i="1"/>
  <c r="AH9648" i="1"/>
  <c r="AH9647" i="1"/>
  <c r="AH9646" i="1"/>
  <c r="AH9645" i="1"/>
  <c r="AH9644" i="1"/>
  <c r="AH9643" i="1"/>
  <c r="AH9642" i="1"/>
  <c r="AH9641" i="1"/>
  <c r="AH9640" i="1"/>
  <c r="AH9639" i="1"/>
  <c r="AH9638" i="1"/>
  <c r="AH9637" i="1"/>
  <c r="AH9636" i="1"/>
  <c r="AH9635" i="1"/>
  <c r="AH9634" i="1"/>
  <c r="AH9633" i="1"/>
  <c r="AH9632" i="1"/>
  <c r="AH9631" i="1"/>
  <c r="AH9630" i="1"/>
  <c r="AH9629" i="1"/>
  <c r="AH9628" i="1"/>
  <c r="AH9627" i="1"/>
  <c r="AH9626" i="1"/>
  <c r="AH9625" i="1"/>
  <c r="AH9624" i="1"/>
  <c r="AH9623" i="1"/>
  <c r="AH9622" i="1"/>
  <c r="AH9621" i="1"/>
  <c r="AH9620" i="1"/>
  <c r="AH9619" i="1"/>
  <c r="AH9618" i="1"/>
  <c r="AH9617" i="1"/>
  <c r="AH9616" i="1"/>
  <c r="AH9615" i="1"/>
  <c r="AH9614" i="1"/>
  <c r="AH9613" i="1"/>
  <c r="AH9612" i="1"/>
  <c r="AH9611" i="1"/>
  <c r="AH9610" i="1"/>
  <c r="AH9609" i="1"/>
  <c r="AH9608" i="1"/>
  <c r="AH9607" i="1"/>
  <c r="AH9606" i="1"/>
  <c r="AH9605" i="1"/>
  <c r="AH9604" i="1"/>
  <c r="AH9603" i="1"/>
  <c r="AH9602" i="1"/>
  <c r="AH9601" i="1"/>
  <c r="AH9600" i="1"/>
  <c r="AH9599" i="1"/>
  <c r="AH9598" i="1"/>
  <c r="AH9597" i="1"/>
  <c r="AH9596" i="1"/>
  <c r="AH9595" i="1"/>
  <c r="AH9594" i="1"/>
  <c r="AH9593" i="1"/>
  <c r="AH9592" i="1"/>
  <c r="AH9591" i="1"/>
  <c r="AH9590" i="1"/>
  <c r="AH9589" i="1"/>
  <c r="AH9588" i="1"/>
  <c r="AH9587" i="1"/>
  <c r="AH9586" i="1"/>
  <c r="AH9585" i="1"/>
  <c r="AH9584" i="1"/>
  <c r="AH9583" i="1"/>
  <c r="AH9582" i="1"/>
  <c r="AH9581" i="1"/>
  <c r="AH9580" i="1"/>
  <c r="AH9579" i="1"/>
  <c r="AH9578" i="1"/>
  <c r="AH9577" i="1"/>
  <c r="AH9576" i="1"/>
  <c r="AH9575" i="1"/>
  <c r="AH9574" i="1"/>
  <c r="AH9573" i="1"/>
  <c r="AH9572" i="1"/>
  <c r="AH9571" i="1"/>
  <c r="AH9570" i="1"/>
  <c r="AH9569" i="1"/>
  <c r="AH9568" i="1"/>
  <c r="AH9567" i="1"/>
  <c r="AH9566" i="1"/>
  <c r="AH9565" i="1"/>
  <c r="AH9564" i="1"/>
  <c r="AH9563" i="1"/>
  <c r="AH9562" i="1"/>
  <c r="AH9561" i="1"/>
  <c r="AH9560" i="1"/>
  <c r="AH9559" i="1"/>
  <c r="AH9558" i="1"/>
  <c r="AH9557" i="1"/>
  <c r="AH9556" i="1"/>
  <c r="AH9555" i="1"/>
  <c r="AH9554" i="1"/>
  <c r="AH9553" i="1"/>
  <c r="AH9552" i="1"/>
  <c r="AH9551" i="1"/>
  <c r="AH9550" i="1"/>
  <c r="AH9549" i="1"/>
  <c r="AH9548" i="1"/>
  <c r="AH9547" i="1"/>
  <c r="AH9546" i="1"/>
  <c r="AH9545" i="1"/>
  <c r="AH9544" i="1"/>
  <c r="AH9543" i="1"/>
  <c r="AH9542" i="1"/>
  <c r="AH9541" i="1"/>
  <c r="AH9540" i="1"/>
  <c r="AH9539" i="1"/>
  <c r="AH9538" i="1"/>
  <c r="AH9537" i="1"/>
  <c r="AH9536" i="1"/>
  <c r="AH9535" i="1"/>
  <c r="AH9534" i="1"/>
  <c r="AH9533" i="1"/>
  <c r="AH9532" i="1"/>
  <c r="AH9531" i="1"/>
  <c r="AH9530" i="1"/>
  <c r="AH9529" i="1"/>
  <c r="AH9528" i="1"/>
  <c r="AH9527" i="1"/>
  <c r="AH9526" i="1"/>
  <c r="AH9525" i="1"/>
  <c r="AH9524" i="1"/>
  <c r="AH9523" i="1"/>
  <c r="AH9522" i="1"/>
  <c r="AH9521" i="1"/>
  <c r="AH9520" i="1"/>
  <c r="AH9519" i="1"/>
  <c r="AH9518" i="1"/>
  <c r="AH9517" i="1"/>
  <c r="AH9516" i="1"/>
  <c r="AH9515" i="1"/>
  <c r="AH9514" i="1"/>
  <c r="AH9513" i="1"/>
  <c r="AH9512" i="1"/>
  <c r="AH9511" i="1"/>
  <c r="AH9510" i="1"/>
  <c r="AH9509" i="1"/>
  <c r="AH9508" i="1"/>
  <c r="AH9507" i="1"/>
  <c r="AH9506" i="1"/>
  <c r="AH9505" i="1"/>
  <c r="AH9504" i="1"/>
  <c r="AH9503" i="1"/>
  <c r="AH9502" i="1"/>
  <c r="AH9501" i="1"/>
  <c r="AH9500" i="1"/>
  <c r="AH9499" i="1"/>
  <c r="AH9498" i="1"/>
  <c r="AH9497" i="1"/>
  <c r="AH9496" i="1"/>
  <c r="AH9495" i="1"/>
  <c r="AH9494" i="1"/>
  <c r="AH9493" i="1"/>
  <c r="AH9492" i="1"/>
  <c r="AH9491" i="1"/>
  <c r="AH9490" i="1"/>
  <c r="AH9489" i="1"/>
  <c r="AH9488" i="1"/>
  <c r="AH9487" i="1"/>
  <c r="AH9486" i="1"/>
  <c r="AH9485" i="1"/>
  <c r="AH9484" i="1"/>
  <c r="AH9483" i="1"/>
  <c r="AH9482" i="1"/>
  <c r="AH9481" i="1"/>
  <c r="AH9480" i="1"/>
  <c r="AH9479" i="1"/>
  <c r="AH9478" i="1"/>
  <c r="AH9477" i="1"/>
  <c r="AH9476" i="1"/>
  <c r="AH9475" i="1"/>
  <c r="AH9474" i="1"/>
  <c r="AH9473" i="1"/>
  <c r="AH9472" i="1"/>
  <c r="AH9471" i="1"/>
  <c r="AH9470" i="1"/>
  <c r="AH9469" i="1"/>
  <c r="AH9468" i="1"/>
  <c r="AH9467" i="1"/>
  <c r="AH9466" i="1"/>
  <c r="AH9465" i="1"/>
  <c r="AH9464" i="1"/>
  <c r="AH9463" i="1"/>
  <c r="AH9462" i="1"/>
  <c r="AH9461" i="1"/>
  <c r="AH9460" i="1"/>
  <c r="AH9459" i="1"/>
  <c r="AH9458" i="1"/>
  <c r="AH9457" i="1"/>
  <c r="AH9456" i="1"/>
  <c r="AH9455" i="1"/>
  <c r="AH9454" i="1"/>
  <c r="AH9453" i="1"/>
  <c r="AH9452" i="1"/>
  <c r="AH9451" i="1"/>
  <c r="AH9450" i="1"/>
  <c r="AH9449" i="1"/>
  <c r="AH9448" i="1"/>
  <c r="AH9447" i="1"/>
  <c r="AH9446" i="1"/>
  <c r="AH9445" i="1"/>
  <c r="AH9444" i="1"/>
  <c r="AH9443" i="1"/>
  <c r="AH9442" i="1"/>
  <c r="AH9441" i="1"/>
  <c r="AH9440" i="1"/>
  <c r="AH9439" i="1"/>
  <c r="AH9438" i="1"/>
  <c r="AH9437" i="1"/>
  <c r="AH9436" i="1"/>
  <c r="AH9435" i="1"/>
  <c r="AH9434" i="1"/>
  <c r="AH9433" i="1"/>
  <c r="AH9432" i="1"/>
  <c r="AH9431" i="1"/>
  <c r="AH9430" i="1"/>
  <c r="AH9429" i="1"/>
  <c r="AH9428" i="1"/>
  <c r="AH9427" i="1"/>
  <c r="AH9426" i="1"/>
  <c r="AH9425" i="1"/>
  <c r="AH9424" i="1"/>
  <c r="AH9423" i="1"/>
  <c r="AH9422" i="1"/>
  <c r="AH9421" i="1"/>
  <c r="AH9420" i="1"/>
  <c r="AH9419" i="1"/>
  <c r="AH9418" i="1"/>
  <c r="AH9417" i="1"/>
  <c r="AH9416" i="1"/>
  <c r="AH9415" i="1"/>
  <c r="AH9414" i="1"/>
  <c r="AH9413" i="1"/>
  <c r="AH9412" i="1"/>
  <c r="AH9411" i="1"/>
  <c r="AH9410" i="1"/>
  <c r="AH9409" i="1"/>
  <c r="AH9408" i="1"/>
  <c r="AH9407" i="1"/>
  <c r="AH9406" i="1"/>
  <c r="AH9405" i="1"/>
  <c r="AH9404" i="1"/>
  <c r="AH9403" i="1"/>
  <c r="AH9402" i="1"/>
  <c r="AH9401" i="1"/>
  <c r="AH9400" i="1"/>
  <c r="AH9399" i="1"/>
  <c r="AH9398" i="1"/>
  <c r="AH9397" i="1"/>
  <c r="AH9396" i="1"/>
  <c r="AH9395" i="1"/>
  <c r="AH9394" i="1"/>
  <c r="AH9393" i="1"/>
  <c r="AH9392" i="1"/>
  <c r="AH9391" i="1"/>
  <c r="AH9390" i="1"/>
  <c r="AH9389" i="1"/>
  <c r="AH9388" i="1"/>
  <c r="AH9387" i="1"/>
  <c r="AH9386" i="1"/>
  <c r="AH9385" i="1"/>
  <c r="AH9384" i="1"/>
  <c r="AH9383" i="1"/>
  <c r="AH9382" i="1"/>
  <c r="AH9381" i="1"/>
  <c r="AH9380" i="1"/>
  <c r="AH9379" i="1"/>
  <c r="AH9378" i="1"/>
  <c r="AH9377" i="1"/>
  <c r="AH9376" i="1"/>
  <c r="AH9375" i="1"/>
  <c r="AH9374" i="1"/>
  <c r="AH9373" i="1"/>
  <c r="AH9372" i="1"/>
  <c r="AH9371" i="1"/>
  <c r="AH9370" i="1"/>
  <c r="AH9369" i="1"/>
  <c r="AH9368" i="1"/>
  <c r="AH9367" i="1"/>
  <c r="AH9366" i="1"/>
  <c r="AH9365" i="1"/>
  <c r="AH9364" i="1"/>
  <c r="AH9363" i="1"/>
  <c r="AH9362" i="1"/>
  <c r="AH9361" i="1"/>
  <c r="AH9360" i="1"/>
  <c r="AH9359" i="1"/>
  <c r="AH9358" i="1"/>
  <c r="AH9357" i="1"/>
  <c r="AH9356" i="1"/>
  <c r="AH9355" i="1"/>
  <c r="AH9354" i="1"/>
  <c r="AH9353" i="1"/>
  <c r="AH9352" i="1"/>
  <c r="AH9351" i="1"/>
  <c r="AH9350" i="1"/>
  <c r="AH9349" i="1"/>
  <c r="AH9348" i="1"/>
  <c r="AH9347" i="1"/>
  <c r="AH9346" i="1"/>
  <c r="AH9345" i="1"/>
  <c r="AH9344" i="1"/>
  <c r="AH9343" i="1"/>
  <c r="AH9342" i="1"/>
  <c r="AH9341" i="1"/>
  <c r="AH9340" i="1"/>
  <c r="AH9339" i="1"/>
  <c r="AH9338" i="1"/>
  <c r="AH9337" i="1"/>
  <c r="AH9336" i="1"/>
  <c r="AH9335" i="1"/>
  <c r="AH9334" i="1"/>
  <c r="AH9333" i="1"/>
  <c r="AH9332" i="1"/>
  <c r="AH9331" i="1"/>
  <c r="AH9330" i="1"/>
  <c r="AH9329" i="1"/>
  <c r="AH9328" i="1"/>
  <c r="AH9327" i="1"/>
  <c r="AH9326" i="1"/>
  <c r="AH9325" i="1"/>
  <c r="AH9324" i="1"/>
  <c r="AH9323" i="1"/>
  <c r="AH9322" i="1"/>
  <c r="AH9321" i="1"/>
  <c r="AH9320" i="1"/>
  <c r="AH9319" i="1"/>
  <c r="AH9318" i="1"/>
  <c r="AH9317" i="1"/>
  <c r="AH9316" i="1"/>
  <c r="AH9315" i="1"/>
  <c r="AH9314" i="1"/>
  <c r="AH9313" i="1"/>
  <c r="AH9312" i="1"/>
  <c r="AH9311" i="1"/>
  <c r="AH9310" i="1"/>
  <c r="AH9309" i="1"/>
  <c r="AH9308" i="1"/>
  <c r="AH9307" i="1"/>
  <c r="AH9306" i="1"/>
  <c r="AH9305" i="1"/>
  <c r="AH9304" i="1"/>
  <c r="AH9303" i="1"/>
  <c r="AH9302" i="1"/>
  <c r="AH9301" i="1"/>
  <c r="AH9300" i="1"/>
  <c r="AH9299" i="1"/>
  <c r="AH9298" i="1"/>
  <c r="AH9297" i="1"/>
  <c r="AH9296" i="1"/>
  <c r="AH9295" i="1"/>
  <c r="AH9294" i="1"/>
  <c r="AH9293" i="1"/>
  <c r="AH9292" i="1"/>
  <c r="AH9291" i="1"/>
  <c r="AH9290" i="1"/>
  <c r="AH9289" i="1"/>
  <c r="AH9288" i="1"/>
  <c r="AH9287" i="1"/>
  <c r="AH9286" i="1"/>
  <c r="AH9285" i="1"/>
  <c r="AH9284" i="1"/>
  <c r="AH9283" i="1"/>
  <c r="AH9282" i="1"/>
  <c r="AH9281" i="1"/>
  <c r="AH9280" i="1"/>
  <c r="AH9279" i="1"/>
  <c r="AH9278" i="1"/>
  <c r="AH9277" i="1"/>
  <c r="AH9276" i="1"/>
  <c r="AH9275" i="1"/>
  <c r="AH9274" i="1"/>
  <c r="AH9273" i="1"/>
  <c r="AH9272" i="1"/>
  <c r="AH9271" i="1"/>
  <c r="AH9270" i="1"/>
  <c r="AH9269" i="1"/>
  <c r="AH9268" i="1"/>
  <c r="AH9267" i="1"/>
  <c r="AH9266" i="1"/>
  <c r="AH9265" i="1"/>
  <c r="AH9264" i="1"/>
  <c r="AH9263" i="1"/>
  <c r="AH9262" i="1"/>
  <c r="AH9261" i="1"/>
  <c r="AH9260" i="1"/>
  <c r="AH9259" i="1"/>
  <c r="AH9258" i="1"/>
  <c r="AH9257" i="1"/>
  <c r="AH9256" i="1"/>
  <c r="AH9255" i="1"/>
  <c r="AH9254" i="1"/>
  <c r="AH9253" i="1"/>
  <c r="AH9252" i="1"/>
  <c r="AH9251" i="1"/>
  <c r="AH9250" i="1"/>
  <c r="AH9249" i="1"/>
  <c r="AH9248" i="1"/>
  <c r="AH9247" i="1"/>
  <c r="AH9246" i="1"/>
  <c r="AH9245" i="1"/>
  <c r="AH9244" i="1"/>
  <c r="AH9243" i="1"/>
  <c r="AH9242" i="1"/>
  <c r="AH9241" i="1"/>
  <c r="AH9240" i="1"/>
  <c r="AH9239" i="1"/>
  <c r="AH9238" i="1"/>
  <c r="AH9237" i="1"/>
  <c r="AH9236" i="1"/>
  <c r="AH9235" i="1"/>
  <c r="AH9234" i="1"/>
  <c r="AH9233" i="1"/>
  <c r="AH9232" i="1"/>
  <c r="AH9231" i="1"/>
  <c r="AH9230" i="1"/>
  <c r="AH9229" i="1"/>
  <c r="AH9228" i="1"/>
  <c r="AH9227" i="1"/>
  <c r="AH9226" i="1"/>
  <c r="AH9225" i="1"/>
  <c r="AH9224" i="1"/>
  <c r="AH9223" i="1"/>
  <c r="AH9222" i="1"/>
  <c r="AH9221" i="1"/>
  <c r="AH9220" i="1"/>
  <c r="AH9219" i="1"/>
  <c r="AH9218" i="1"/>
  <c r="AH9217" i="1"/>
  <c r="AH9216" i="1"/>
  <c r="AH9215" i="1"/>
  <c r="AH9214" i="1"/>
  <c r="AH9213" i="1"/>
  <c r="AH9212" i="1"/>
  <c r="AH9211" i="1"/>
  <c r="AH9210" i="1"/>
  <c r="AH9209" i="1"/>
  <c r="AH9208" i="1"/>
  <c r="AH9207" i="1"/>
  <c r="AH9206" i="1"/>
  <c r="AH9205" i="1"/>
  <c r="AH9204" i="1"/>
  <c r="AH9203" i="1"/>
  <c r="AH9202" i="1"/>
  <c r="AH9201" i="1"/>
  <c r="AH9200" i="1"/>
  <c r="AH9199" i="1"/>
  <c r="AH9198" i="1"/>
  <c r="AH9197" i="1"/>
  <c r="AH9196" i="1"/>
  <c r="AH9195" i="1"/>
  <c r="AH9194" i="1"/>
  <c r="AH9193" i="1"/>
  <c r="AH9192" i="1"/>
  <c r="AH9191" i="1"/>
  <c r="AH9190" i="1"/>
  <c r="AH9189" i="1"/>
  <c r="AH9188" i="1"/>
  <c r="AH9187" i="1"/>
  <c r="AH9186" i="1"/>
  <c r="AH9185" i="1"/>
  <c r="AH9184" i="1"/>
  <c r="AH9183" i="1"/>
  <c r="AH9182" i="1"/>
  <c r="AH9181" i="1"/>
  <c r="AH9180" i="1"/>
  <c r="AH9179" i="1"/>
  <c r="AH9178" i="1"/>
  <c r="AH9177" i="1"/>
  <c r="AH9176" i="1"/>
  <c r="AH9175" i="1"/>
  <c r="AH9174" i="1"/>
  <c r="AH9173" i="1"/>
  <c r="AH9172" i="1"/>
  <c r="AH9171" i="1"/>
  <c r="AH9170" i="1"/>
  <c r="AH9169" i="1"/>
  <c r="AH9168" i="1"/>
  <c r="AH9167" i="1"/>
  <c r="AH9166" i="1"/>
  <c r="AH9165" i="1"/>
  <c r="AH9164" i="1"/>
  <c r="AH9163" i="1"/>
  <c r="AH9162" i="1"/>
  <c r="AH9161" i="1"/>
  <c r="AH9160" i="1"/>
  <c r="AH9159" i="1"/>
  <c r="AH9158" i="1"/>
  <c r="AH9157" i="1"/>
  <c r="AH9156" i="1"/>
  <c r="AH9155" i="1"/>
  <c r="AH9154" i="1"/>
  <c r="AH9153" i="1"/>
  <c r="AH9152" i="1"/>
  <c r="AH9151" i="1"/>
  <c r="AH9150" i="1"/>
  <c r="AH9149" i="1"/>
  <c r="AH9148" i="1"/>
  <c r="AH9147" i="1"/>
  <c r="AH9146" i="1"/>
  <c r="AH9145" i="1"/>
  <c r="AH9144" i="1"/>
  <c r="AH9143" i="1"/>
  <c r="AH9142" i="1"/>
  <c r="AH9141" i="1"/>
  <c r="AH9140" i="1"/>
  <c r="AH9139" i="1"/>
  <c r="AH9138" i="1"/>
  <c r="AH9137" i="1"/>
  <c r="AH9136" i="1"/>
  <c r="AH9135" i="1"/>
  <c r="AH9134" i="1"/>
  <c r="AH9133" i="1"/>
  <c r="AH9132" i="1"/>
  <c r="AH9131" i="1"/>
  <c r="AH9130" i="1"/>
  <c r="AH9129" i="1"/>
  <c r="AH9128" i="1"/>
  <c r="AH9127" i="1"/>
  <c r="AH9126" i="1"/>
  <c r="AH9125" i="1"/>
  <c r="AH9124" i="1"/>
  <c r="AH9123" i="1"/>
  <c r="AH9122" i="1"/>
  <c r="AH9121" i="1"/>
  <c r="AH9120" i="1"/>
  <c r="AH9119" i="1"/>
  <c r="AH9118" i="1"/>
  <c r="AH9117" i="1"/>
  <c r="AH9116" i="1"/>
  <c r="AH9115" i="1"/>
  <c r="AH9114" i="1"/>
  <c r="AH9113" i="1"/>
  <c r="AH9112" i="1"/>
  <c r="AH9111" i="1"/>
  <c r="AH9110" i="1"/>
  <c r="AH9109" i="1"/>
  <c r="AH9108" i="1"/>
  <c r="AH9107" i="1"/>
  <c r="AH9106" i="1"/>
  <c r="AH9105" i="1"/>
  <c r="AH9104" i="1"/>
  <c r="AH9103" i="1"/>
  <c r="AH9102" i="1"/>
  <c r="AH9101" i="1"/>
  <c r="AH9100" i="1"/>
  <c r="AH9099" i="1"/>
  <c r="AH9098" i="1"/>
  <c r="AH9097" i="1"/>
  <c r="AH9096" i="1"/>
  <c r="AH9095" i="1"/>
  <c r="AH9094" i="1"/>
  <c r="AH9093" i="1"/>
  <c r="AH9092" i="1"/>
  <c r="AH9091" i="1"/>
  <c r="AH9090" i="1"/>
  <c r="AH9089" i="1"/>
  <c r="AH9088" i="1"/>
  <c r="AH9087" i="1"/>
  <c r="AH9086" i="1"/>
  <c r="AH9085" i="1"/>
  <c r="AH9084" i="1"/>
  <c r="AH9083" i="1"/>
  <c r="AH9082" i="1"/>
  <c r="AH9081" i="1"/>
  <c r="AH9080" i="1"/>
  <c r="AH9079" i="1"/>
  <c r="AH9078" i="1"/>
  <c r="AH9077" i="1"/>
  <c r="AH9076" i="1"/>
  <c r="AH9075" i="1"/>
  <c r="AH9074" i="1"/>
  <c r="AH9073" i="1"/>
  <c r="AH9072" i="1"/>
  <c r="AH9071" i="1"/>
  <c r="AH9070" i="1"/>
  <c r="AH9069" i="1"/>
  <c r="AH9068" i="1"/>
  <c r="AH9067" i="1"/>
  <c r="AH9066" i="1"/>
  <c r="AH9065" i="1"/>
  <c r="AH9064" i="1"/>
  <c r="AH9063" i="1"/>
  <c r="AH9062" i="1"/>
  <c r="AH9061" i="1"/>
  <c r="AH9060" i="1"/>
  <c r="AH9059" i="1"/>
  <c r="AH9058" i="1"/>
  <c r="AH9057" i="1"/>
  <c r="AH9056" i="1"/>
  <c r="AH9055" i="1"/>
  <c r="AH9054" i="1"/>
  <c r="AH9053" i="1"/>
  <c r="AH9052" i="1"/>
  <c r="AH9051" i="1"/>
  <c r="AH9050" i="1"/>
  <c r="AH9049" i="1"/>
  <c r="AH9048" i="1"/>
  <c r="AH9047" i="1"/>
  <c r="AH9046" i="1"/>
  <c r="AH9045" i="1"/>
  <c r="AH9044" i="1"/>
  <c r="AH9043" i="1"/>
  <c r="AH9042" i="1"/>
  <c r="AH9041" i="1"/>
  <c r="AH9040" i="1"/>
  <c r="AH9039" i="1"/>
  <c r="AH9038" i="1"/>
  <c r="AH9037" i="1"/>
  <c r="AH9036" i="1"/>
  <c r="AH9035" i="1"/>
  <c r="AH9034" i="1"/>
  <c r="AH9033" i="1"/>
  <c r="AH9032" i="1"/>
  <c r="AH9031" i="1"/>
  <c r="AH9030" i="1"/>
  <c r="AH9029" i="1"/>
  <c r="AH9028" i="1"/>
  <c r="AH9027" i="1"/>
  <c r="AH9026" i="1"/>
  <c r="AH9025" i="1"/>
  <c r="AH9024" i="1"/>
  <c r="AH9023" i="1"/>
  <c r="AH9022" i="1"/>
  <c r="AH9021" i="1"/>
  <c r="AH9020" i="1"/>
  <c r="AH9019" i="1"/>
  <c r="AH9018" i="1"/>
  <c r="AH9017" i="1"/>
  <c r="AH9016" i="1"/>
  <c r="AH9015" i="1"/>
  <c r="AH9014" i="1"/>
  <c r="AH9013" i="1"/>
  <c r="AH9012" i="1"/>
  <c r="AH9011" i="1"/>
  <c r="AH9010" i="1"/>
  <c r="AH9009" i="1"/>
  <c r="AH9008" i="1"/>
  <c r="AH9007" i="1"/>
  <c r="AH9006" i="1"/>
  <c r="AH9005" i="1"/>
  <c r="AH9004" i="1"/>
  <c r="AH9003" i="1"/>
  <c r="AH9002" i="1"/>
  <c r="AH9001" i="1"/>
  <c r="AH9000" i="1"/>
  <c r="AH8999" i="1"/>
  <c r="AH8998" i="1"/>
  <c r="AH8997" i="1"/>
  <c r="AH8996" i="1"/>
  <c r="AH8995" i="1"/>
  <c r="AH8994" i="1"/>
  <c r="AH8993" i="1"/>
  <c r="AH8992" i="1"/>
  <c r="AH8991" i="1"/>
  <c r="AH8990" i="1"/>
  <c r="AH8989" i="1"/>
  <c r="AH8988" i="1"/>
  <c r="AH8987" i="1"/>
  <c r="AH8986" i="1"/>
  <c r="AH8985" i="1"/>
  <c r="AH8984" i="1"/>
  <c r="AH8983" i="1"/>
  <c r="AH8982" i="1"/>
  <c r="AH8981" i="1"/>
  <c r="AH8980" i="1"/>
  <c r="AH8979" i="1"/>
  <c r="AH8978" i="1"/>
  <c r="AH8977" i="1"/>
  <c r="AH8976" i="1"/>
  <c r="AH8975" i="1"/>
  <c r="AH8974" i="1"/>
  <c r="AH8973" i="1"/>
  <c r="AH8972" i="1"/>
  <c r="AH8971" i="1"/>
  <c r="AH8970" i="1"/>
  <c r="AH8969" i="1"/>
  <c r="AH8968" i="1"/>
  <c r="AH8967" i="1"/>
  <c r="AH8966" i="1"/>
  <c r="AH8965" i="1"/>
  <c r="AH8964" i="1"/>
  <c r="AH8963" i="1"/>
  <c r="AH8962" i="1"/>
  <c r="AH8961" i="1"/>
  <c r="AH8960" i="1"/>
  <c r="AH8959" i="1"/>
  <c r="AH8958" i="1"/>
  <c r="AH8957" i="1"/>
  <c r="AH8956" i="1"/>
  <c r="AH8955" i="1"/>
  <c r="AH8954" i="1"/>
  <c r="AH8953" i="1"/>
  <c r="AH8952" i="1"/>
  <c r="AH8951" i="1"/>
  <c r="AH8950" i="1"/>
  <c r="AH8949" i="1"/>
  <c r="AH8948" i="1"/>
  <c r="AH8947" i="1"/>
  <c r="AH8946" i="1"/>
  <c r="AH8945" i="1"/>
  <c r="AH8944" i="1"/>
  <c r="AH8943" i="1"/>
  <c r="AH8942" i="1"/>
  <c r="AH8941" i="1"/>
  <c r="AH8940" i="1"/>
  <c r="AH8939" i="1"/>
  <c r="AH8938" i="1"/>
  <c r="AH8937" i="1"/>
  <c r="AH8936" i="1"/>
  <c r="AH8935" i="1"/>
  <c r="AH8934" i="1"/>
  <c r="AH8933" i="1"/>
  <c r="AH8932" i="1"/>
  <c r="AH8931" i="1"/>
  <c r="AH8930" i="1"/>
  <c r="AH8929" i="1"/>
  <c r="AH8928" i="1"/>
  <c r="AH8927" i="1"/>
  <c r="AH8926" i="1"/>
  <c r="AH8925" i="1"/>
  <c r="AH8924" i="1"/>
  <c r="AH8923" i="1"/>
  <c r="AH8922" i="1"/>
  <c r="AH8921" i="1"/>
  <c r="AH8920" i="1"/>
  <c r="AH8919" i="1"/>
  <c r="AH8918" i="1"/>
  <c r="AH8917" i="1"/>
  <c r="AH8916" i="1"/>
  <c r="AH8915" i="1"/>
  <c r="AH8914" i="1"/>
  <c r="AH8913" i="1"/>
  <c r="AH8912" i="1"/>
  <c r="AH8911" i="1"/>
  <c r="AH8910" i="1"/>
  <c r="AH8909" i="1"/>
  <c r="AH8908" i="1"/>
  <c r="AH8907" i="1"/>
  <c r="AH8906" i="1"/>
  <c r="AH8905" i="1"/>
  <c r="AH8904" i="1"/>
  <c r="AH8903" i="1"/>
  <c r="AH8902" i="1"/>
  <c r="AH8901" i="1"/>
  <c r="AH8900" i="1"/>
  <c r="AH8899" i="1"/>
  <c r="AH8898" i="1"/>
  <c r="AH8897" i="1"/>
  <c r="AH8896" i="1"/>
  <c r="AH8895" i="1"/>
  <c r="AH8894" i="1"/>
  <c r="AH8893" i="1"/>
  <c r="AH8892" i="1"/>
  <c r="AH8891" i="1"/>
  <c r="AH8890" i="1"/>
  <c r="AH8889" i="1"/>
  <c r="AH8888" i="1"/>
  <c r="AH8887" i="1"/>
  <c r="AH8886" i="1"/>
  <c r="AH8885" i="1"/>
  <c r="AH8884" i="1"/>
  <c r="AH8883" i="1"/>
  <c r="AH8882" i="1"/>
  <c r="AH8881" i="1"/>
  <c r="AH8880" i="1"/>
  <c r="AH8879" i="1"/>
  <c r="AH8878" i="1"/>
  <c r="AH8877" i="1"/>
  <c r="AH8876" i="1"/>
  <c r="AH8875" i="1"/>
  <c r="AH8874" i="1"/>
  <c r="AH8873" i="1"/>
  <c r="AH8872" i="1"/>
  <c r="AH8871" i="1"/>
  <c r="AH8870" i="1"/>
  <c r="AH8869" i="1"/>
  <c r="AH8868" i="1"/>
  <c r="AH8867" i="1"/>
  <c r="AH8866" i="1"/>
  <c r="AH8865" i="1"/>
  <c r="AH8864" i="1"/>
  <c r="AH8863" i="1"/>
  <c r="AH8862" i="1"/>
  <c r="AH8861" i="1"/>
  <c r="AH8860" i="1"/>
  <c r="AH8859" i="1"/>
  <c r="AH8858" i="1"/>
  <c r="AH8857" i="1"/>
  <c r="AH8856" i="1"/>
  <c r="AH8855" i="1"/>
  <c r="AH8854" i="1"/>
  <c r="AH8853" i="1"/>
  <c r="AH8852" i="1"/>
  <c r="AH8851" i="1"/>
  <c r="AH8850" i="1"/>
  <c r="AH8849" i="1"/>
  <c r="AH8848" i="1"/>
  <c r="AH8847" i="1"/>
  <c r="AH8846" i="1"/>
  <c r="AH8845" i="1"/>
  <c r="AH8844" i="1"/>
  <c r="AH8843" i="1"/>
  <c r="AH8842" i="1"/>
  <c r="AH8841" i="1"/>
  <c r="AH8840" i="1"/>
  <c r="AH8839" i="1"/>
  <c r="AH8838" i="1"/>
  <c r="AH8837" i="1"/>
  <c r="AH8836" i="1"/>
  <c r="AH8835" i="1"/>
  <c r="AH8834" i="1"/>
  <c r="AH8833" i="1"/>
  <c r="AH8832" i="1"/>
  <c r="AH8831" i="1"/>
  <c r="AH8830" i="1"/>
  <c r="AH8829" i="1"/>
  <c r="AH8828" i="1"/>
  <c r="AH8827" i="1"/>
  <c r="AH8826" i="1"/>
  <c r="AH8825" i="1"/>
  <c r="AH8824" i="1"/>
  <c r="AH8823" i="1"/>
  <c r="AH8822" i="1"/>
  <c r="AH8821" i="1"/>
  <c r="AH8820" i="1"/>
  <c r="AH8819" i="1"/>
  <c r="AH8818" i="1"/>
  <c r="AH8817" i="1"/>
  <c r="AH8816" i="1"/>
  <c r="AH8815" i="1"/>
  <c r="AH8814" i="1"/>
  <c r="AH8813" i="1"/>
  <c r="AH8812" i="1"/>
  <c r="AH8811" i="1"/>
  <c r="AH8810" i="1"/>
  <c r="AH8809" i="1"/>
  <c r="AH8808" i="1"/>
  <c r="AH8807" i="1"/>
  <c r="AH8806" i="1"/>
  <c r="AH8805" i="1"/>
  <c r="AH8804" i="1"/>
  <c r="AH8803" i="1"/>
  <c r="AH8802" i="1"/>
  <c r="AH8801" i="1"/>
  <c r="AH8800" i="1"/>
  <c r="AH8799" i="1"/>
  <c r="AH8798" i="1"/>
  <c r="AH8797" i="1"/>
  <c r="AH8796" i="1"/>
  <c r="AH8795" i="1"/>
  <c r="AH8794" i="1"/>
  <c r="AH8793" i="1"/>
  <c r="AH8792" i="1"/>
  <c r="AH8791" i="1"/>
  <c r="AH8790" i="1"/>
  <c r="AH8789" i="1"/>
  <c r="AH8788" i="1"/>
  <c r="AH8787" i="1"/>
  <c r="AH8786" i="1"/>
  <c r="AH8785" i="1"/>
  <c r="AH8784" i="1"/>
  <c r="AH8783" i="1"/>
  <c r="AH8782" i="1"/>
  <c r="AH8781" i="1"/>
  <c r="AH8780" i="1"/>
  <c r="AH8779" i="1"/>
  <c r="AH8778" i="1"/>
  <c r="AH8777" i="1"/>
  <c r="AH8776" i="1"/>
  <c r="AH8775" i="1"/>
  <c r="AH8774" i="1"/>
  <c r="AH8773" i="1"/>
  <c r="AH8772" i="1"/>
  <c r="AH8771" i="1"/>
  <c r="AH8770" i="1"/>
  <c r="AH8769" i="1"/>
  <c r="AH8768" i="1"/>
  <c r="AH8767" i="1"/>
  <c r="AH8766" i="1"/>
  <c r="AH8765" i="1"/>
  <c r="AH8764" i="1"/>
  <c r="AH8763" i="1"/>
  <c r="AH8762" i="1"/>
  <c r="AH8761" i="1"/>
  <c r="AH8760" i="1"/>
  <c r="AH8759" i="1"/>
  <c r="AH8758" i="1"/>
  <c r="AH8757" i="1"/>
  <c r="AH8756" i="1"/>
  <c r="AH8755" i="1"/>
  <c r="AH8754" i="1"/>
  <c r="AH8753" i="1"/>
  <c r="AH8752" i="1"/>
  <c r="AH8751" i="1"/>
  <c r="AH8750" i="1"/>
  <c r="AH8749" i="1"/>
  <c r="AH8748" i="1"/>
  <c r="AH8747" i="1"/>
  <c r="AH8746" i="1"/>
  <c r="AH8745" i="1"/>
  <c r="AH8744" i="1"/>
  <c r="AH8743" i="1"/>
  <c r="AH8742" i="1"/>
  <c r="AH8741" i="1"/>
  <c r="AH8740" i="1"/>
  <c r="AH8739" i="1"/>
  <c r="AH8738" i="1"/>
  <c r="AH8737" i="1"/>
  <c r="AH8736" i="1"/>
  <c r="AH8735" i="1"/>
  <c r="AH8734" i="1"/>
  <c r="AH8733" i="1"/>
  <c r="AH8732" i="1"/>
  <c r="AH8731" i="1"/>
  <c r="AH8730" i="1"/>
  <c r="AH8729" i="1"/>
  <c r="AH8728" i="1"/>
  <c r="AH8727" i="1"/>
  <c r="AH8726" i="1"/>
  <c r="AH8725" i="1"/>
  <c r="AH8724" i="1"/>
  <c r="AH8723" i="1"/>
  <c r="AH8722" i="1"/>
  <c r="AH8721" i="1"/>
  <c r="AH8720" i="1"/>
  <c r="AH8719" i="1"/>
  <c r="AH8718" i="1"/>
  <c r="AH8717" i="1"/>
  <c r="AH8716" i="1"/>
  <c r="AH8715" i="1"/>
  <c r="AH8714" i="1"/>
  <c r="AH8713" i="1"/>
  <c r="AH8712" i="1"/>
  <c r="AH8711" i="1"/>
  <c r="AH8710" i="1"/>
  <c r="AH8709" i="1"/>
  <c r="AH8708" i="1"/>
  <c r="AH8707" i="1"/>
  <c r="AH8706" i="1"/>
  <c r="AH8705" i="1"/>
  <c r="AH8704" i="1"/>
  <c r="AH8703" i="1"/>
  <c r="AH8702" i="1"/>
  <c r="AH8701" i="1"/>
  <c r="AH8700" i="1"/>
  <c r="AH8699" i="1"/>
  <c r="AH8698" i="1"/>
  <c r="AH8697" i="1"/>
  <c r="AH8696" i="1"/>
  <c r="AH8695" i="1"/>
  <c r="AH8694" i="1"/>
  <c r="AH8693" i="1"/>
  <c r="AH8692" i="1"/>
  <c r="AH8691" i="1"/>
  <c r="AH8690" i="1"/>
  <c r="AH8689" i="1"/>
  <c r="AH8688" i="1"/>
  <c r="AH8687" i="1"/>
  <c r="AH8686" i="1"/>
  <c r="AH8685" i="1"/>
  <c r="AH8684" i="1"/>
  <c r="AH8683" i="1"/>
  <c r="AH8682" i="1"/>
  <c r="AH8681" i="1"/>
  <c r="AH8680" i="1"/>
  <c r="AH8679" i="1"/>
  <c r="AH8678" i="1"/>
  <c r="AH8677" i="1"/>
  <c r="AH8676" i="1"/>
  <c r="AH8675" i="1"/>
  <c r="AH8674" i="1"/>
  <c r="AH8673" i="1"/>
  <c r="AH8672" i="1"/>
  <c r="AH8671" i="1"/>
  <c r="AH8670" i="1"/>
  <c r="AH8669" i="1"/>
  <c r="AH8668" i="1"/>
  <c r="AH8667" i="1"/>
  <c r="AH8666" i="1"/>
  <c r="AH8665" i="1"/>
  <c r="AH8664" i="1"/>
  <c r="AH8663" i="1"/>
  <c r="AH8662" i="1"/>
  <c r="AH8661" i="1"/>
  <c r="AH8660" i="1"/>
  <c r="AH8659" i="1"/>
  <c r="AH8658" i="1"/>
  <c r="AH8657" i="1"/>
  <c r="AH8656" i="1"/>
  <c r="AH8655" i="1"/>
  <c r="AH8654" i="1"/>
  <c r="AH8653" i="1"/>
  <c r="AH8652" i="1"/>
  <c r="AH8651" i="1"/>
  <c r="AH8650" i="1"/>
  <c r="AH8649" i="1"/>
  <c r="AH8648" i="1"/>
  <c r="AH8647" i="1"/>
  <c r="AH8646" i="1"/>
  <c r="AH8645" i="1"/>
  <c r="AH8644" i="1"/>
  <c r="AH8643" i="1"/>
  <c r="AH8642" i="1"/>
  <c r="AH8641" i="1"/>
  <c r="AH8640" i="1"/>
  <c r="AH8639" i="1"/>
  <c r="AH8638" i="1"/>
  <c r="AH8637" i="1"/>
  <c r="AH8636" i="1"/>
  <c r="AH8635" i="1"/>
  <c r="AH8634" i="1"/>
  <c r="AH8633" i="1"/>
  <c r="AH8632" i="1"/>
  <c r="AH8631" i="1"/>
  <c r="AH8630" i="1"/>
  <c r="AH8629" i="1"/>
  <c r="AH8628" i="1"/>
  <c r="AH8627" i="1"/>
  <c r="AH8626" i="1"/>
  <c r="AH8625" i="1"/>
  <c r="AH8624" i="1"/>
  <c r="AH8623" i="1"/>
  <c r="AH8622" i="1"/>
  <c r="AH8621" i="1"/>
  <c r="AH8620" i="1"/>
  <c r="AH8619" i="1"/>
  <c r="AH8618" i="1"/>
  <c r="AH8617" i="1"/>
  <c r="AH8616" i="1"/>
  <c r="AH8615" i="1"/>
  <c r="AH8614" i="1"/>
  <c r="AH8613" i="1"/>
  <c r="AH8612" i="1"/>
  <c r="AH8611" i="1"/>
  <c r="AH8610" i="1"/>
  <c r="AH8609" i="1"/>
  <c r="AH8608" i="1"/>
  <c r="AH8607" i="1"/>
  <c r="AH8606" i="1"/>
  <c r="AH8605" i="1"/>
  <c r="AH8604" i="1"/>
  <c r="AH8603" i="1"/>
  <c r="AH8602" i="1"/>
  <c r="AH8601" i="1"/>
  <c r="AH8600" i="1"/>
  <c r="AH8599" i="1"/>
  <c r="AH8598" i="1"/>
  <c r="AH8597" i="1"/>
  <c r="AH8596" i="1"/>
  <c r="AH8595" i="1"/>
  <c r="AH8594" i="1"/>
  <c r="AH8593" i="1"/>
  <c r="AH8592" i="1"/>
  <c r="AH8591" i="1"/>
  <c r="AH8590" i="1"/>
  <c r="AH8589" i="1"/>
  <c r="AH8588" i="1"/>
  <c r="AH8587" i="1"/>
  <c r="AH8586" i="1"/>
  <c r="AH8585" i="1"/>
  <c r="AH8584" i="1"/>
  <c r="AH8583" i="1"/>
  <c r="AH8582" i="1"/>
  <c r="AH8581" i="1"/>
  <c r="AH8580" i="1"/>
  <c r="AH8579" i="1"/>
  <c r="AH8578" i="1"/>
  <c r="AH8577" i="1"/>
  <c r="AH8576" i="1"/>
  <c r="AH8575" i="1"/>
  <c r="AH8574" i="1"/>
  <c r="AH8573" i="1"/>
  <c r="AH8572" i="1"/>
  <c r="AH8571" i="1"/>
  <c r="AH8570" i="1"/>
  <c r="AH8569" i="1"/>
  <c r="AH8568" i="1"/>
  <c r="AH8567" i="1"/>
  <c r="AH8566" i="1"/>
  <c r="AH8565" i="1"/>
  <c r="AH8564" i="1"/>
  <c r="AH8563" i="1"/>
  <c r="AH8562" i="1"/>
  <c r="AH8561" i="1"/>
  <c r="AH8560" i="1"/>
  <c r="AH8559" i="1"/>
  <c r="AH8558" i="1"/>
  <c r="AH8557" i="1"/>
  <c r="AH8556" i="1"/>
  <c r="AH8555" i="1"/>
  <c r="AH8554" i="1"/>
  <c r="AH8553" i="1"/>
  <c r="AH8552" i="1"/>
  <c r="AH8551" i="1"/>
  <c r="AH8550" i="1"/>
  <c r="AH8549" i="1"/>
  <c r="AH8548" i="1"/>
  <c r="AH8547" i="1"/>
  <c r="AH8546" i="1"/>
  <c r="AH8545" i="1"/>
  <c r="AH8544" i="1"/>
  <c r="AH8543" i="1"/>
  <c r="AH8542" i="1"/>
  <c r="AH8541" i="1"/>
  <c r="AH8540" i="1"/>
  <c r="AH8539" i="1"/>
  <c r="AH8538" i="1"/>
  <c r="AH8537" i="1"/>
  <c r="AH8536" i="1"/>
  <c r="AH8535" i="1"/>
  <c r="AH8534" i="1"/>
  <c r="AH8533" i="1"/>
  <c r="AH8532" i="1"/>
  <c r="AH8531" i="1"/>
  <c r="AH8530" i="1"/>
  <c r="AH8529" i="1"/>
  <c r="AH8528" i="1"/>
  <c r="AH8527" i="1"/>
  <c r="AH8526" i="1"/>
  <c r="AH8525" i="1"/>
  <c r="AH8524" i="1"/>
  <c r="AH8523" i="1"/>
  <c r="AH8522" i="1"/>
  <c r="AH8521" i="1"/>
  <c r="AH8520" i="1"/>
  <c r="AH8519" i="1"/>
  <c r="AH8518" i="1"/>
  <c r="AH8517" i="1"/>
  <c r="AH8516" i="1"/>
  <c r="AH8515" i="1"/>
  <c r="AH8514" i="1"/>
  <c r="AH8513" i="1"/>
  <c r="AH8512" i="1"/>
  <c r="AH8511" i="1"/>
  <c r="AH8510" i="1"/>
  <c r="AH8509" i="1"/>
  <c r="AH8508" i="1"/>
  <c r="AH8507" i="1"/>
  <c r="AH8506" i="1"/>
  <c r="AH8505" i="1"/>
  <c r="AH8504" i="1"/>
  <c r="AH8503" i="1"/>
  <c r="AH8502" i="1"/>
  <c r="AH8501" i="1"/>
  <c r="AH8500" i="1"/>
  <c r="AH8499" i="1"/>
  <c r="AH8498" i="1"/>
  <c r="AH8497" i="1"/>
  <c r="AH8496" i="1"/>
  <c r="AH8495" i="1"/>
  <c r="AH8494" i="1"/>
  <c r="AH8493" i="1"/>
  <c r="AH8492" i="1"/>
  <c r="AH8491" i="1"/>
  <c r="AH8490" i="1"/>
  <c r="AH8489" i="1"/>
  <c r="AH8488" i="1"/>
  <c r="AH8487" i="1"/>
  <c r="AH8486" i="1"/>
  <c r="AH8485" i="1"/>
  <c r="AH8484" i="1"/>
  <c r="AH8483" i="1"/>
  <c r="AH8482" i="1"/>
  <c r="AH8481" i="1"/>
  <c r="AH8480" i="1"/>
  <c r="AH8479" i="1"/>
  <c r="AH8478" i="1"/>
  <c r="AH8477" i="1"/>
  <c r="AH8476" i="1"/>
  <c r="AH8475" i="1"/>
  <c r="AH8474" i="1"/>
  <c r="AH8473" i="1"/>
  <c r="AH8472" i="1"/>
  <c r="AH8471" i="1"/>
  <c r="AH8470" i="1"/>
  <c r="AH8469" i="1"/>
  <c r="AH8468" i="1"/>
  <c r="AH8467" i="1"/>
  <c r="AH8466" i="1"/>
  <c r="AH8465" i="1"/>
  <c r="AH8464" i="1"/>
  <c r="AH8463" i="1"/>
  <c r="AH8462" i="1"/>
  <c r="AH8461" i="1"/>
  <c r="AH8460" i="1"/>
  <c r="AH8459" i="1"/>
  <c r="AH8458" i="1"/>
  <c r="AH8457" i="1"/>
  <c r="AH8456" i="1"/>
  <c r="AH8455" i="1"/>
  <c r="AH8454" i="1"/>
  <c r="AH8453" i="1"/>
  <c r="AH8452" i="1"/>
  <c r="AH8451" i="1"/>
  <c r="AH8450" i="1"/>
  <c r="AH8449" i="1"/>
  <c r="AH8448" i="1"/>
  <c r="AH8447" i="1"/>
  <c r="AH8446" i="1"/>
  <c r="AH8445" i="1"/>
  <c r="AH8444" i="1"/>
  <c r="AH8443" i="1"/>
  <c r="AH8442" i="1"/>
  <c r="AH8441" i="1"/>
  <c r="AH8440" i="1"/>
  <c r="AH8439" i="1"/>
  <c r="AH8438" i="1"/>
  <c r="AH8437" i="1"/>
  <c r="AH8436" i="1"/>
  <c r="AH8435" i="1"/>
  <c r="AH8434" i="1"/>
  <c r="AH8433" i="1"/>
  <c r="AH8432" i="1"/>
  <c r="AH8431" i="1"/>
  <c r="AH8430" i="1"/>
  <c r="AH8429" i="1"/>
  <c r="AH8428" i="1"/>
  <c r="AH8427" i="1"/>
  <c r="AH8426" i="1"/>
  <c r="AH8425" i="1"/>
  <c r="AH8424" i="1"/>
  <c r="AH8423" i="1"/>
  <c r="AH8422" i="1"/>
  <c r="AH8421" i="1"/>
  <c r="AH8420" i="1"/>
  <c r="AH8419" i="1"/>
  <c r="AH8418" i="1"/>
  <c r="AH8417" i="1"/>
  <c r="AH8416" i="1"/>
  <c r="AH8415" i="1"/>
  <c r="AH8414" i="1"/>
  <c r="AH8413" i="1"/>
  <c r="AH8412" i="1"/>
  <c r="AH8411" i="1"/>
  <c r="AH8410" i="1"/>
  <c r="AH8409" i="1"/>
  <c r="AH8408" i="1"/>
  <c r="AH8407" i="1"/>
  <c r="AH8406" i="1"/>
  <c r="AH8405" i="1"/>
  <c r="AH8404" i="1"/>
  <c r="AH8403" i="1"/>
  <c r="AH8402" i="1"/>
  <c r="AH8401" i="1"/>
  <c r="AH8400" i="1"/>
  <c r="AH8399" i="1"/>
  <c r="AH8398" i="1"/>
  <c r="AH8397" i="1"/>
  <c r="AH8396" i="1"/>
  <c r="AH8395" i="1"/>
  <c r="AH8394" i="1"/>
  <c r="AH8393" i="1"/>
  <c r="AH8392" i="1"/>
  <c r="AH8391" i="1"/>
  <c r="AH8390" i="1"/>
  <c r="AH8389" i="1"/>
  <c r="AH8388" i="1"/>
  <c r="AH8387" i="1"/>
  <c r="AH8386" i="1"/>
  <c r="AH8385" i="1"/>
  <c r="AH8384" i="1"/>
  <c r="AH8383" i="1"/>
  <c r="AH8382" i="1"/>
  <c r="AH8381" i="1"/>
  <c r="AH8380" i="1"/>
  <c r="AH8379" i="1"/>
  <c r="AH8378" i="1"/>
  <c r="AH8377" i="1"/>
  <c r="AH8376" i="1"/>
  <c r="AH8375" i="1"/>
  <c r="AH8374" i="1"/>
  <c r="AH8373" i="1"/>
  <c r="AH8372" i="1"/>
  <c r="AH8371" i="1"/>
  <c r="AH8370" i="1"/>
  <c r="AH8369" i="1"/>
  <c r="AH8368" i="1"/>
  <c r="AH8367" i="1"/>
  <c r="AH8366" i="1"/>
  <c r="AH8365" i="1"/>
  <c r="AH8364" i="1"/>
  <c r="AH8363" i="1"/>
  <c r="AH8362" i="1"/>
  <c r="AH8361" i="1"/>
  <c r="AH8360" i="1"/>
  <c r="AH8359" i="1"/>
  <c r="AH8358" i="1"/>
  <c r="AH8357" i="1"/>
  <c r="AH8356" i="1"/>
  <c r="AH8355" i="1"/>
  <c r="AH8354" i="1"/>
  <c r="AH8353" i="1"/>
  <c r="AH8352" i="1"/>
  <c r="AH8351" i="1"/>
  <c r="AH8350" i="1"/>
  <c r="AH8349" i="1"/>
  <c r="AH8348" i="1"/>
  <c r="AH8347" i="1"/>
  <c r="AH8346" i="1"/>
  <c r="AH8345" i="1"/>
  <c r="AH8344" i="1"/>
  <c r="AH8343" i="1"/>
  <c r="AH8342" i="1"/>
  <c r="AH8341" i="1"/>
  <c r="AH8340" i="1"/>
  <c r="AH8339" i="1"/>
  <c r="AH8338" i="1"/>
  <c r="AH8337" i="1"/>
  <c r="AH8336" i="1"/>
  <c r="AH8335" i="1"/>
  <c r="AH8334" i="1"/>
  <c r="AH8333" i="1"/>
  <c r="AH8332" i="1"/>
  <c r="AH8331" i="1"/>
  <c r="AH8330" i="1"/>
  <c r="AH8329" i="1"/>
  <c r="AH8328" i="1"/>
  <c r="AH8327" i="1"/>
  <c r="AH8326" i="1"/>
  <c r="AH8325" i="1"/>
  <c r="AH8324" i="1"/>
  <c r="AH8323" i="1"/>
  <c r="AH8322" i="1"/>
  <c r="AH8321" i="1"/>
  <c r="AH8320" i="1"/>
  <c r="AH8319" i="1"/>
  <c r="AH8318" i="1"/>
  <c r="AH8317" i="1"/>
  <c r="AH8316" i="1"/>
  <c r="AH8315" i="1"/>
  <c r="AH8314" i="1"/>
  <c r="AH8313" i="1"/>
  <c r="AH8312" i="1"/>
  <c r="AH8311" i="1"/>
  <c r="AH8310" i="1"/>
  <c r="AH8309" i="1"/>
  <c r="AH8308" i="1"/>
  <c r="AH8307" i="1"/>
  <c r="AH8306" i="1"/>
  <c r="AH8305" i="1"/>
  <c r="AH8304" i="1"/>
  <c r="AH8303" i="1"/>
  <c r="AH8302" i="1"/>
  <c r="AH8301" i="1"/>
  <c r="AH8300" i="1"/>
  <c r="AH8299" i="1"/>
  <c r="AH8298" i="1"/>
  <c r="AH8297" i="1"/>
  <c r="AH8296" i="1"/>
  <c r="AH8295" i="1"/>
  <c r="AH8294" i="1"/>
  <c r="AH8293" i="1"/>
  <c r="AH8292" i="1"/>
  <c r="AH8291" i="1"/>
  <c r="AH8290" i="1"/>
  <c r="AH8289" i="1"/>
  <c r="AH8288" i="1"/>
  <c r="AH8287" i="1"/>
  <c r="AH8286" i="1"/>
  <c r="AH8285" i="1"/>
  <c r="AH8284" i="1"/>
  <c r="AH8283" i="1"/>
  <c r="AH8282" i="1"/>
  <c r="AH8281" i="1"/>
  <c r="AH8280" i="1"/>
  <c r="AH8279" i="1"/>
  <c r="AH8278" i="1"/>
  <c r="AH8277" i="1"/>
  <c r="AH8276" i="1"/>
  <c r="AH8275" i="1"/>
  <c r="AH8274" i="1"/>
  <c r="AH8273" i="1"/>
  <c r="AH8272" i="1"/>
  <c r="AH8271" i="1"/>
  <c r="AH8270" i="1"/>
  <c r="AH8269" i="1"/>
  <c r="AH8268" i="1"/>
  <c r="AH8267" i="1"/>
  <c r="AH8266" i="1"/>
  <c r="AH8265" i="1"/>
  <c r="AH8264" i="1"/>
  <c r="AH8263" i="1"/>
  <c r="AH8262" i="1"/>
  <c r="AH8261" i="1"/>
  <c r="AH8260" i="1"/>
  <c r="AH8259" i="1"/>
  <c r="AH8258" i="1"/>
  <c r="AH8257" i="1"/>
  <c r="AH8256" i="1"/>
  <c r="AH8255" i="1"/>
  <c r="AH8254" i="1"/>
  <c r="AH8253" i="1"/>
  <c r="AH8252" i="1"/>
  <c r="AH8251" i="1"/>
  <c r="AH8250" i="1"/>
  <c r="AH8249" i="1"/>
  <c r="AH8248" i="1"/>
  <c r="AH8247" i="1"/>
  <c r="AH8246" i="1"/>
  <c r="AH8245" i="1"/>
  <c r="AH8244" i="1"/>
  <c r="AH8243" i="1"/>
  <c r="AH8242" i="1"/>
  <c r="AH8241" i="1"/>
  <c r="AH8240" i="1"/>
  <c r="AH8239" i="1"/>
  <c r="AH8238" i="1"/>
  <c r="AH8237" i="1"/>
  <c r="AH8236" i="1"/>
  <c r="AH8235" i="1"/>
  <c r="AH8234" i="1"/>
  <c r="AH8233" i="1"/>
  <c r="AH8232" i="1"/>
  <c r="AH8231" i="1"/>
  <c r="AH8230" i="1"/>
  <c r="AH8229" i="1"/>
  <c r="AH8228" i="1"/>
  <c r="AH8227" i="1"/>
  <c r="AH8226" i="1"/>
  <c r="AH8225" i="1"/>
  <c r="AH8224" i="1"/>
  <c r="AH8223" i="1"/>
  <c r="AH8222" i="1"/>
  <c r="AH8221" i="1"/>
  <c r="AH8220" i="1"/>
  <c r="AH8219" i="1"/>
  <c r="AH8218" i="1"/>
  <c r="AH8217" i="1"/>
  <c r="AH8216" i="1"/>
  <c r="AH8215" i="1"/>
  <c r="AH8214" i="1"/>
  <c r="AH8213" i="1"/>
  <c r="AH8212" i="1"/>
  <c r="AH8211" i="1"/>
  <c r="AH8210" i="1"/>
  <c r="AH8209" i="1"/>
  <c r="AH8208" i="1"/>
  <c r="AH8207" i="1"/>
  <c r="AH8206" i="1"/>
  <c r="AH8205" i="1"/>
  <c r="AH8204" i="1"/>
  <c r="AH8203" i="1"/>
  <c r="AH8202" i="1"/>
  <c r="AH8201" i="1"/>
  <c r="AH8200" i="1"/>
  <c r="AH8199" i="1"/>
  <c r="AH8198" i="1"/>
  <c r="AH8197" i="1"/>
  <c r="AH8196" i="1"/>
  <c r="AH8195" i="1"/>
  <c r="AH8194" i="1"/>
  <c r="AH8193" i="1"/>
  <c r="AH8192" i="1"/>
  <c r="AH8191" i="1"/>
  <c r="AH8190" i="1"/>
  <c r="AH8189" i="1"/>
  <c r="AH8188" i="1"/>
  <c r="AH8187" i="1"/>
  <c r="AH8186" i="1"/>
  <c r="AH8185" i="1"/>
  <c r="AH8184" i="1"/>
  <c r="AH8183" i="1"/>
  <c r="AH8182" i="1"/>
  <c r="AH8181" i="1"/>
  <c r="AH8180" i="1"/>
  <c r="AH8179" i="1"/>
  <c r="AH8178" i="1"/>
  <c r="AH8177" i="1"/>
  <c r="AH8176" i="1"/>
  <c r="AH8175" i="1"/>
  <c r="AH8174" i="1"/>
  <c r="AH8173" i="1"/>
  <c r="AH8172" i="1"/>
  <c r="AH8171" i="1"/>
  <c r="AH8170" i="1"/>
  <c r="AH8169" i="1"/>
  <c r="AH8168" i="1"/>
  <c r="AH8167" i="1"/>
  <c r="AH8166" i="1"/>
  <c r="AH8165" i="1"/>
  <c r="AH8164" i="1"/>
  <c r="AH8163" i="1"/>
  <c r="AH8162" i="1"/>
  <c r="AH8161" i="1"/>
  <c r="AH8160" i="1"/>
  <c r="AH8159" i="1"/>
  <c r="AH8158" i="1"/>
  <c r="AH8157" i="1"/>
  <c r="AH8156" i="1"/>
  <c r="AH8155" i="1"/>
  <c r="AH8154" i="1"/>
  <c r="AH8153" i="1"/>
  <c r="AH8152" i="1"/>
  <c r="AH8151" i="1"/>
  <c r="AH8150" i="1"/>
  <c r="AH8149" i="1"/>
  <c r="AH8148" i="1"/>
  <c r="AH8147" i="1"/>
  <c r="AH8146" i="1"/>
  <c r="AH8145" i="1"/>
  <c r="AH8144" i="1"/>
  <c r="AH8143" i="1"/>
  <c r="AH8142" i="1"/>
  <c r="AH8141" i="1"/>
  <c r="AH8140" i="1"/>
  <c r="AH8139" i="1"/>
  <c r="AH8138" i="1"/>
  <c r="AH8137" i="1"/>
  <c r="AH8136" i="1"/>
  <c r="AH8135" i="1"/>
  <c r="AH8134" i="1"/>
  <c r="AH8133" i="1"/>
  <c r="AH8132" i="1"/>
  <c r="AH8131" i="1"/>
  <c r="AH8130" i="1"/>
  <c r="AH8129" i="1"/>
  <c r="AH8128" i="1"/>
  <c r="AH8127" i="1"/>
  <c r="AH8126" i="1"/>
  <c r="AH8125" i="1"/>
  <c r="AH8124" i="1"/>
  <c r="AH8123" i="1"/>
  <c r="AH8122" i="1"/>
  <c r="AH8121" i="1"/>
  <c r="AH8120" i="1"/>
  <c r="AH8119" i="1"/>
  <c r="AH8118" i="1"/>
  <c r="AH8117" i="1"/>
  <c r="AH8116" i="1"/>
  <c r="AH8115" i="1"/>
  <c r="AH8114" i="1"/>
  <c r="AH8113" i="1"/>
  <c r="AH8112" i="1"/>
  <c r="AH8111" i="1"/>
  <c r="AH8110" i="1"/>
  <c r="AH8109" i="1"/>
  <c r="AH8108" i="1"/>
  <c r="AH8107" i="1"/>
  <c r="AH8106" i="1"/>
  <c r="AH8105" i="1"/>
  <c r="AH8104" i="1"/>
  <c r="AH8103" i="1"/>
  <c r="AH8102" i="1"/>
  <c r="AH8101" i="1"/>
  <c r="AH8100" i="1"/>
  <c r="AH8099" i="1"/>
  <c r="AH8098" i="1"/>
  <c r="AH8097" i="1"/>
  <c r="AH8096" i="1"/>
  <c r="AH8095" i="1"/>
  <c r="AH8094" i="1"/>
  <c r="AH8093" i="1"/>
  <c r="AH8092" i="1"/>
  <c r="AH8091" i="1"/>
  <c r="AH8090" i="1"/>
  <c r="AH8089" i="1"/>
  <c r="AH8088" i="1"/>
  <c r="AH8087" i="1"/>
  <c r="AH8086" i="1"/>
  <c r="AH8085" i="1"/>
  <c r="AH8084" i="1"/>
  <c r="AH8083" i="1"/>
  <c r="AH8082" i="1"/>
  <c r="AH8081" i="1"/>
  <c r="AH8080" i="1"/>
  <c r="AH8079" i="1"/>
  <c r="AH8078" i="1"/>
  <c r="AH8077" i="1"/>
  <c r="AH8076" i="1"/>
  <c r="AH8075" i="1"/>
  <c r="AH8074" i="1"/>
  <c r="AH8073" i="1"/>
  <c r="AH8072" i="1"/>
  <c r="AH8071" i="1"/>
  <c r="AH8070" i="1"/>
  <c r="AH8069" i="1"/>
  <c r="AH8068" i="1"/>
  <c r="AH8067" i="1"/>
  <c r="AH8066" i="1"/>
  <c r="AH8065" i="1"/>
  <c r="AH8064" i="1"/>
  <c r="AH8063" i="1"/>
  <c r="AH8062" i="1"/>
  <c r="AH8061" i="1"/>
  <c r="AH8060" i="1"/>
  <c r="AH8059" i="1"/>
  <c r="AH8058" i="1"/>
  <c r="AH8057" i="1"/>
  <c r="AH8056" i="1"/>
  <c r="AH8055" i="1"/>
  <c r="AH8054" i="1"/>
  <c r="AH8053" i="1"/>
  <c r="AH8052" i="1"/>
  <c r="AH8051" i="1"/>
  <c r="AH8050" i="1"/>
  <c r="AH8049" i="1"/>
  <c r="AH8048" i="1"/>
  <c r="AH8047" i="1"/>
  <c r="AH8046" i="1"/>
  <c r="AH8045" i="1"/>
  <c r="AH8044" i="1"/>
  <c r="AH8043" i="1"/>
  <c r="AH8042" i="1"/>
  <c r="AH8041" i="1"/>
  <c r="AH8040" i="1"/>
  <c r="AH8039" i="1"/>
  <c r="AH8038" i="1"/>
  <c r="AH8037" i="1"/>
  <c r="AH8036" i="1"/>
  <c r="AH8035" i="1"/>
  <c r="AH8034" i="1"/>
  <c r="AH8033" i="1"/>
  <c r="AH8032" i="1"/>
  <c r="AH8031" i="1"/>
  <c r="AH8030" i="1"/>
  <c r="AH8029" i="1"/>
  <c r="AH8028" i="1"/>
  <c r="AH8027" i="1"/>
  <c r="AH8026" i="1"/>
  <c r="AH8025" i="1"/>
  <c r="AH8024" i="1"/>
  <c r="AH8023" i="1"/>
  <c r="AH8022" i="1"/>
  <c r="AH8021" i="1"/>
  <c r="AH8020" i="1"/>
  <c r="AH8019" i="1"/>
  <c r="AH8018" i="1"/>
  <c r="AH8017" i="1"/>
  <c r="AH8016" i="1"/>
  <c r="AH8015" i="1"/>
  <c r="AH8014" i="1"/>
  <c r="AH8013" i="1"/>
  <c r="AH8012" i="1"/>
  <c r="AH8011" i="1"/>
  <c r="AH8010" i="1"/>
  <c r="AH8009" i="1"/>
  <c r="AH8008" i="1"/>
  <c r="AH8007" i="1"/>
  <c r="AH8006" i="1"/>
  <c r="AH8005" i="1"/>
  <c r="AH8004" i="1"/>
  <c r="AH8003" i="1"/>
  <c r="AH8002" i="1"/>
  <c r="AH8001" i="1"/>
  <c r="AH8000" i="1"/>
  <c r="AH7999" i="1"/>
  <c r="AH7998" i="1"/>
  <c r="AH7997" i="1"/>
  <c r="AH7996" i="1"/>
  <c r="AH7995" i="1"/>
  <c r="AH7994" i="1"/>
  <c r="AH7993" i="1"/>
  <c r="AH7992" i="1"/>
  <c r="AH7991" i="1"/>
  <c r="AH7990" i="1"/>
  <c r="AH7989" i="1"/>
  <c r="AH7988" i="1"/>
  <c r="AH7987" i="1"/>
  <c r="AH7986" i="1"/>
  <c r="AH7985" i="1"/>
  <c r="AH7984" i="1"/>
  <c r="AH7983" i="1"/>
  <c r="AH7982" i="1"/>
  <c r="AH7981" i="1"/>
  <c r="AH7980" i="1"/>
  <c r="AH7979" i="1"/>
  <c r="AH7978" i="1"/>
  <c r="AH7977" i="1"/>
  <c r="AH7976" i="1"/>
  <c r="AH7975" i="1"/>
  <c r="AH7974" i="1"/>
  <c r="AH7973" i="1"/>
  <c r="AH7972" i="1"/>
  <c r="AH7971" i="1"/>
  <c r="AH7970" i="1"/>
  <c r="AH7969" i="1"/>
  <c r="AH7968" i="1"/>
  <c r="AH7967" i="1"/>
  <c r="AH7966" i="1"/>
  <c r="AH7965" i="1"/>
  <c r="AH7964" i="1"/>
  <c r="AH7963" i="1"/>
  <c r="AH7962" i="1"/>
  <c r="AH7961" i="1"/>
  <c r="AH7960" i="1"/>
  <c r="AH7959" i="1"/>
  <c r="AH7958" i="1"/>
  <c r="AH7957" i="1"/>
  <c r="AH7956" i="1"/>
  <c r="AH7955" i="1"/>
  <c r="AH7954" i="1"/>
  <c r="AH7953" i="1"/>
  <c r="AH7952" i="1"/>
  <c r="AH7951" i="1"/>
  <c r="AH7950" i="1"/>
  <c r="AH7949" i="1"/>
  <c r="AH7948" i="1"/>
  <c r="AH7947" i="1"/>
  <c r="AH7946" i="1"/>
  <c r="AH7945" i="1"/>
  <c r="AH7944" i="1"/>
  <c r="AH7943" i="1"/>
  <c r="AH7942" i="1"/>
  <c r="AH7941" i="1"/>
  <c r="AH7940" i="1"/>
  <c r="AH7939" i="1"/>
  <c r="AH7938" i="1"/>
  <c r="AH7937" i="1"/>
  <c r="AH7936" i="1"/>
  <c r="AH7935" i="1"/>
  <c r="AH7934" i="1"/>
  <c r="AH7933" i="1"/>
  <c r="AH7932" i="1"/>
  <c r="AH7931" i="1"/>
  <c r="AH7930" i="1"/>
  <c r="AH7929" i="1"/>
  <c r="AH7928" i="1"/>
  <c r="AH7927" i="1"/>
  <c r="AH7926" i="1"/>
  <c r="AH7925" i="1"/>
  <c r="AH7924" i="1"/>
  <c r="AH7923" i="1"/>
  <c r="AH7922" i="1"/>
  <c r="AH7921" i="1"/>
  <c r="AH7920" i="1"/>
  <c r="AH7919" i="1"/>
  <c r="AH7918" i="1"/>
  <c r="AH7917" i="1"/>
  <c r="AH7916" i="1"/>
  <c r="AH7915" i="1"/>
  <c r="AH7914" i="1"/>
  <c r="AH7913" i="1"/>
  <c r="AH7912" i="1"/>
  <c r="AH7911" i="1"/>
  <c r="AH7910" i="1"/>
  <c r="AH7909" i="1"/>
  <c r="AH7908" i="1"/>
  <c r="AH7907" i="1"/>
  <c r="AH7906" i="1"/>
  <c r="AH7905" i="1"/>
  <c r="AH7904" i="1"/>
  <c r="AH7903" i="1"/>
  <c r="AH7902" i="1"/>
  <c r="AH7901" i="1"/>
  <c r="AH7900" i="1"/>
  <c r="AH7899" i="1"/>
  <c r="AH7898" i="1"/>
  <c r="AH7897" i="1"/>
  <c r="AH7896" i="1"/>
  <c r="AH7895" i="1"/>
  <c r="AH7894" i="1"/>
  <c r="AH7893" i="1"/>
  <c r="AH7892" i="1"/>
  <c r="AH7891" i="1"/>
  <c r="AH7890" i="1"/>
  <c r="AH7889" i="1"/>
  <c r="AH7888" i="1"/>
  <c r="AH7887" i="1"/>
  <c r="AH7886" i="1"/>
  <c r="AH7885" i="1"/>
  <c r="AH7884" i="1"/>
  <c r="AH7883" i="1"/>
  <c r="AH7882" i="1"/>
  <c r="AH7881" i="1"/>
  <c r="AH7880" i="1"/>
  <c r="AH7879" i="1"/>
  <c r="AH7878" i="1"/>
  <c r="AH7877" i="1"/>
  <c r="AH7876" i="1"/>
  <c r="AH7875" i="1"/>
  <c r="AH7874" i="1"/>
  <c r="AH7873" i="1"/>
  <c r="AH7872" i="1"/>
  <c r="AH7871" i="1"/>
  <c r="AH7870" i="1"/>
  <c r="AH7869" i="1"/>
  <c r="AH7868" i="1"/>
  <c r="AH7867" i="1"/>
  <c r="AH7866" i="1"/>
  <c r="AH7865" i="1"/>
  <c r="AH7864" i="1"/>
  <c r="AH7863" i="1"/>
  <c r="AH7862" i="1"/>
  <c r="AH7861" i="1"/>
  <c r="AH7860" i="1"/>
  <c r="AH7859" i="1"/>
  <c r="AH7858" i="1"/>
  <c r="AH7857" i="1"/>
  <c r="AH7856" i="1"/>
  <c r="AH7855" i="1"/>
  <c r="AH7854" i="1"/>
  <c r="AH7853" i="1"/>
  <c r="AH7852" i="1"/>
  <c r="AH7851" i="1"/>
  <c r="AH7850" i="1"/>
  <c r="AH7849" i="1"/>
  <c r="AH7848" i="1"/>
  <c r="AH7847" i="1"/>
  <c r="AH7846" i="1"/>
  <c r="AH7845" i="1"/>
  <c r="AH7844" i="1"/>
  <c r="AH7843" i="1"/>
  <c r="AH7842" i="1"/>
  <c r="AH7841" i="1"/>
  <c r="AH7840" i="1"/>
  <c r="AH7839" i="1"/>
  <c r="AH7838" i="1"/>
  <c r="AH7837" i="1"/>
  <c r="AH7836" i="1"/>
  <c r="AH7835" i="1"/>
  <c r="AH7834" i="1"/>
  <c r="AH7833" i="1"/>
  <c r="AH7832" i="1"/>
  <c r="AH7831" i="1"/>
  <c r="AH7830" i="1"/>
  <c r="AH7829" i="1"/>
  <c r="AH7828" i="1"/>
  <c r="AH7827" i="1"/>
  <c r="AH7826" i="1"/>
  <c r="AH7825" i="1"/>
  <c r="AH7824" i="1"/>
  <c r="AH7823" i="1"/>
  <c r="AH7822" i="1"/>
  <c r="AH7821" i="1"/>
  <c r="AH7820" i="1"/>
  <c r="AH7819" i="1"/>
  <c r="AH7818" i="1"/>
  <c r="AH7817" i="1"/>
  <c r="AH7816" i="1"/>
  <c r="AH7815" i="1"/>
  <c r="AH7814" i="1"/>
  <c r="AH7813" i="1"/>
  <c r="AH7812" i="1"/>
  <c r="AH7811" i="1"/>
  <c r="AH7810" i="1"/>
  <c r="AH7809" i="1"/>
  <c r="AH7808" i="1"/>
  <c r="AH7807" i="1"/>
  <c r="AH7806" i="1"/>
  <c r="AH7805" i="1"/>
  <c r="AH7804" i="1"/>
  <c r="AH7803" i="1"/>
  <c r="AH7802" i="1"/>
  <c r="AH7801" i="1"/>
  <c r="AH7800" i="1"/>
  <c r="AH7799" i="1"/>
  <c r="AH7798" i="1"/>
  <c r="AH7797" i="1"/>
  <c r="AH7796" i="1"/>
  <c r="AH7795" i="1"/>
  <c r="AH7794" i="1"/>
  <c r="AH7793" i="1"/>
  <c r="AH7792" i="1"/>
  <c r="AH7791" i="1"/>
  <c r="AH7790" i="1"/>
  <c r="AH7789" i="1"/>
  <c r="AH7788" i="1"/>
  <c r="AH7787" i="1"/>
  <c r="AH7786" i="1"/>
  <c r="AH7785" i="1"/>
  <c r="AH7784" i="1"/>
  <c r="AH7783" i="1"/>
  <c r="AH7782" i="1"/>
  <c r="AH7781" i="1"/>
  <c r="AH7780" i="1"/>
  <c r="AH7779" i="1"/>
  <c r="AH7778" i="1"/>
  <c r="AH7777" i="1"/>
  <c r="AH7776" i="1"/>
  <c r="AH7775" i="1"/>
  <c r="AH7774" i="1"/>
  <c r="AH7773" i="1"/>
  <c r="AH7772" i="1"/>
  <c r="AH7771" i="1"/>
  <c r="AH7770" i="1"/>
  <c r="AH7769" i="1"/>
  <c r="AH7768" i="1"/>
  <c r="AH7767" i="1"/>
  <c r="AH7766" i="1"/>
  <c r="AH7765" i="1"/>
  <c r="AH7764" i="1"/>
  <c r="AH7763" i="1"/>
  <c r="AH7762" i="1"/>
  <c r="AH7761" i="1"/>
  <c r="AH7760" i="1"/>
  <c r="AH7759" i="1"/>
  <c r="AH7758" i="1"/>
  <c r="AH7757" i="1"/>
  <c r="AH7756" i="1"/>
  <c r="AH7755" i="1"/>
  <c r="AH7754" i="1"/>
  <c r="AH7753" i="1"/>
  <c r="AH7752" i="1"/>
  <c r="AH7751" i="1"/>
  <c r="AH7750" i="1"/>
  <c r="AH7749" i="1"/>
  <c r="AH7748" i="1"/>
  <c r="AH7747" i="1"/>
  <c r="AH7746" i="1"/>
  <c r="AH7745" i="1"/>
  <c r="AH7744" i="1"/>
  <c r="AH7743" i="1"/>
  <c r="AH7742" i="1"/>
  <c r="AH7741" i="1"/>
  <c r="AH7740" i="1"/>
  <c r="AH7739" i="1"/>
  <c r="AH7738" i="1"/>
  <c r="AH7737" i="1"/>
  <c r="AH7736" i="1"/>
  <c r="AH7735" i="1"/>
  <c r="AH7734" i="1"/>
  <c r="AH7733" i="1"/>
  <c r="AH7732" i="1"/>
  <c r="AH7731" i="1"/>
  <c r="AH7730" i="1"/>
  <c r="AH7729" i="1"/>
  <c r="AH7728" i="1"/>
  <c r="AH7727" i="1"/>
  <c r="AH7726" i="1"/>
  <c r="AH7725" i="1"/>
  <c r="AH7724" i="1"/>
  <c r="AH7723" i="1"/>
  <c r="AH7722" i="1"/>
  <c r="AH7721" i="1"/>
  <c r="AH7720" i="1"/>
  <c r="AH7719" i="1"/>
  <c r="AH7718" i="1"/>
  <c r="AH7717" i="1"/>
  <c r="AH7716" i="1"/>
  <c r="AH7715" i="1"/>
  <c r="AH7714" i="1"/>
  <c r="AH7713" i="1"/>
  <c r="AH7712" i="1"/>
  <c r="AH7711" i="1"/>
  <c r="AH7710" i="1"/>
  <c r="AH7709" i="1"/>
  <c r="AH7708" i="1"/>
  <c r="AH7707" i="1"/>
  <c r="AH7706" i="1"/>
  <c r="AH7705" i="1"/>
  <c r="AH7704" i="1"/>
  <c r="AH7703" i="1"/>
  <c r="AH7702" i="1"/>
  <c r="AH7701" i="1"/>
  <c r="AH7700" i="1"/>
  <c r="AH7699" i="1"/>
  <c r="AH7698" i="1"/>
  <c r="AH7697" i="1"/>
  <c r="AH7696" i="1"/>
  <c r="AH7695" i="1"/>
  <c r="AH7694" i="1"/>
  <c r="AH7693" i="1"/>
  <c r="AH7692" i="1"/>
  <c r="AH7691" i="1"/>
  <c r="AH7690" i="1"/>
  <c r="AH7689" i="1"/>
  <c r="AH7688" i="1"/>
  <c r="AH7687" i="1"/>
  <c r="AH7686" i="1"/>
  <c r="AH7685" i="1"/>
  <c r="AH7684" i="1"/>
  <c r="AH7683" i="1"/>
  <c r="AH7682" i="1"/>
  <c r="AH7681" i="1"/>
  <c r="AH7680" i="1"/>
  <c r="AH7679" i="1"/>
  <c r="AH7678" i="1"/>
  <c r="AH7677" i="1"/>
  <c r="AH7676" i="1"/>
  <c r="AH7675" i="1"/>
  <c r="AH7674" i="1"/>
  <c r="AH7673" i="1"/>
  <c r="AH7672" i="1"/>
  <c r="AH7671" i="1"/>
  <c r="AH7670" i="1"/>
  <c r="AH7669" i="1"/>
  <c r="AH7668" i="1"/>
  <c r="AH7667" i="1"/>
  <c r="AH7666" i="1"/>
  <c r="AH7665" i="1"/>
  <c r="AH7664" i="1"/>
  <c r="AH7663" i="1"/>
  <c r="AH7662" i="1"/>
  <c r="AH7661" i="1"/>
  <c r="AH7660" i="1"/>
  <c r="AH7659" i="1"/>
  <c r="AH7658" i="1"/>
  <c r="AH7657" i="1"/>
  <c r="AH7656" i="1"/>
  <c r="AH7655" i="1"/>
  <c r="AH7654" i="1"/>
  <c r="AH7653" i="1"/>
  <c r="AH7652" i="1"/>
  <c r="AH7651" i="1"/>
  <c r="AH7650" i="1"/>
  <c r="AH7649" i="1"/>
  <c r="AH7648" i="1"/>
  <c r="AH7647" i="1"/>
  <c r="AH7646" i="1"/>
  <c r="AH7645" i="1"/>
  <c r="AH7644" i="1"/>
  <c r="AH7643" i="1"/>
  <c r="AH7642" i="1"/>
  <c r="AH7641" i="1"/>
  <c r="AH7640" i="1"/>
  <c r="AH7639" i="1"/>
  <c r="AH7638" i="1"/>
  <c r="AH7637" i="1"/>
  <c r="AH7636" i="1"/>
  <c r="AH7635" i="1"/>
  <c r="AH7634" i="1"/>
  <c r="AH7633" i="1"/>
  <c r="AH7632" i="1"/>
  <c r="AH7631" i="1"/>
  <c r="AH7630" i="1"/>
  <c r="AH7629" i="1"/>
  <c r="AH7628" i="1"/>
  <c r="AH7627" i="1"/>
  <c r="AH7626" i="1"/>
  <c r="AH7625" i="1"/>
  <c r="AH7624" i="1"/>
  <c r="AH7623" i="1"/>
  <c r="AH7622" i="1"/>
  <c r="AH7621" i="1"/>
  <c r="AH7620" i="1"/>
  <c r="AH7619" i="1"/>
  <c r="AH7618" i="1"/>
  <c r="AH7617" i="1"/>
  <c r="AH7616" i="1"/>
  <c r="AH7615" i="1"/>
  <c r="AH7614" i="1"/>
  <c r="AH7613" i="1"/>
  <c r="AH7612" i="1"/>
  <c r="AH7611" i="1"/>
  <c r="AH7610" i="1"/>
  <c r="AH7609" i="1"/>
  <c r="AH7608" i="1"/>
  <c r="AH7607" i="1"/>
  <c r="AH7606" i="1"/>
  <c r="AH7605" i="1"/>
  <c r="AH7604" i="1"/>
  <c r="AH7603" i="1"/>
  <c r="AH7602" i="1"/>
  <c r="AH7601" i="1"/>
  <c r="AH7600" i="1"/>
  <c r="AH7599" i="1"/>
  <c r="AH7598" i="1"/>
  <c r="AH7597" i="1"/>
  <c r="AH7596" i="1"/>
  <c r="AH7595" i="1"/>
  <c r="AH7594" i="1"/>
  <c r="AH7593" i="1"/>
  <c r="AH7592" i="1"/>
  <c r="AH7591" i="1"/>
  <c r="AH7590" i="1"/>
  <c r="AH7589" i="1"/>
  <c r="AH7588" i="1"/>
  <c r="AH7587" i="1"/>
  <c r="AH7586" i="1"/>
  <c r="AH7585" i="1"/>
  <c r="AH7584" i="1"/>
  <c r="AH7583" i="1"/>
  <c r="AH7582" i="1"/>
  <c r="AH7581" i="1"/>
  <c r="AH7580" i="1"/>
  <c r="AH7579" i="1"/>
  <c r="AH7578" i="1"/>
  <c r="AH7577" i="1"/>
  <c r="AH7576" i="1"/>
  <c r="AH7575" i="1"/>
  <c r="AH7574" i="1"/>
  <c r="AH7573" i="1"/>
  <c r="AH7572" i="1"/>
  <c r="AH7571" i="1"/>
  <c r="AH7570" i="1"/>
  <c r="AH7569" i="1"/>
  <c r="AH7568" i="1"/>
  <c r="AH7567" i="1"/>
  <c r="AH7566" i="1"/>
  <c r="AH7565" i="1"/>
  <c r="AH7564" i="1"/>
  <c r="AH7563" i="1"/>
  <c r="AH7562" i="1"/>
  <c r="AH7561" i="1"/>
  <c r="AH7560" i="1"/>
  <c r="AH7559" i="1"/>
  <c r="AH7558" i="1"/>
  <c r="AH7557" i="1"/>
  <c r="AH7556" i="1"/>
  <c r="AH7555" i="1"/>
  <c r="AH7554" i="1"/>
  <c r="AH7553" i="1"/>
  <c r="AH7552" i="1"/>
  <c r="AH7551" i="1"/>
  <c r="AH7550" i="1"/>
  <c r="AH7549" i="1"/>
  <c r="AH7548" i="1"/>
  <c r="AH7547" i="1"/>
  <c r="AH7546" i="1"/>
  <c r="AH7545" i="1"/>
  <c r="AH7544" i="1"/>
  <c r="AH7543" i="1"/>
  <c r="AH7542" i="1"/>
  <c r="AH7541" i="1"/>
  <c r="AH7540" i="1"/>
  <c r="AH7539" i="1"/>
  <c r="AH7538" i="1"/>
  <c r="AH7537" i="1"/>
  <c r="AH7536" i="1"/>
  <c r="AH7535" i="1"/>
  <c r="AH7534" i="1"/>
  <c r="AH7533" i="1"/>
  <c r="AH7532" i="1"/>
  <c r="AH7531" i="1"/>
  <c r="AH7530" i="1"/>
  <c r="AH7529" i="1"/>
  <c r="AH7528" i="1"/>
  <c r="AH7527" i="1"/>
  <c r="AH7526" i="1"/>
  <c r="AH7525" i="1"/>
  <c r="AH7524" i="1"/>
  <c r="AH7523" i="1"/>
  <c r="AH7522" i="1"/>
  <c r="AH7521" i="1"/>
  <c r="AH7520" i="1"/>
  <c r="AH7519" i="1"/>
  <c r="AH7518" i="1"/>
  <c r="AH7517" i="1"/>
  <c r="AH7516" i="1"/>
  <c r="AH7515" i="1"/>
  <c r="AH7514" i="1"/>
  <c r="AH7513" i="1"/>
  <c r="AH7512" i="1"/>
  <c r="AH7511" i="1"/>
  <c r="AH7510" i="1"/>
  <c r="AH7509" i="1"/>
  <c r="AH7508" i="1"/>
  <c r="AH7507" i="1"/>
  <c r="AH7506" i="1"/>
  <c r="AH7505" i="1"/>
  <c r="AH7504" i="1"/>
  <c r="AH7503" i="1"/>
  <c r="AH7502" i="1"/>
  <c r="AH7501" i="1"/>
  <c r="AH7500" i="1"/>
  <c r="AH7499" i="1"/>
  <c r="AH7498" i="1"/>
  <c r="AH7497" i="1"/>
  <c r="AH7496" i="1"/>
  <c r="AH7495" i="1"/>
  <c r="AH7494" i="1"/>
  <c r="AH7493" i="1"/>
  <c r="AH7492" i="1"/>
  <c r="AH7491" i="1"/>
  <c r="AH7490" i="1"/>
  <c r="AH7489" i="1"/>
  <c r="AH7488" i="1"/>
  <c r="AH7487" i="1"/>
  <c r="AH7486" i="1"/>
  <c r="AH7485" i="1"/>
  <c r="AH7484" i="1"/>
  <c r="AH7483" i="1"/>
  <c r="AH7482" i="1"/>
  <c r="AH7481" i="1"/>
  <c r="AH7480" i="1"/>
  <c r="AH7479" i="1"/>
  <c r="AH7478" i="1"/>
  <c r="AH7477" i="1"/>
  <c r="AH7476" i="1"/>
  <c r="AH7475" i="1"/>
  <c r="AH7474" i="1"/>
  <c r="AH7473" i="1"/>
  <c r="AH7472" i="1"/>
  <c r="AH7471" i="1"/>
  <c r="AH7470" i="1"/>
  <c r="AH7469" i="1"/>
  <c r="AH7468" i="1"/>
  <c r="AH7467" i="1"/>
  <c r="AH7466" i="1"/>
  <c r="AH7465" i="1"/>
  <c r="AH7464" i="1"/>
  <c r="AH7463" i="1"/>
  <c r="AH7462" i="1"/>
  <c r="AH7461" i="1"/>
  <c r="AH7460" i="1"/>
  <c r="AH7459" i="1"/>
  <c r="AH7458" i="1"/>
  <c r="AH7457" i="1"/>
  <c r="AH7456" i="1"/>
  <c r="AH7455" i="1"/>
  <c r="AH7454" i="1"/>
  <c r="AH7453" i="1"/>
  <c r="AH7452" i="1"/>
  <c r="AH7451" i="1"/>
  <c r="AH7450" i="1"/>
  <c r="AH7449" i="1"/>
  <c r="AH7448" i="1"/>
  <c r="AH7447" i="1"/>
  <c r="AH7446" i="1"/>
  <c r="AH7445" i="1"/>
  <c r="AH7444" i="1"/>
  <c r="AH7443" i="1"/>
  <c r="AH7442" i="1"/>
  <c r="AH7441" i="1"/>
  <c r="AH7440" i="1"/>
  <c r="AH7439" i="1"/>
  <c r="AH7438" i="1"/>
  <c r="AH7437" i="1"/>
  <c r="AH7436" i="1"/>
  <c r="AH7435" i="1"/>
  <c r="AH7434" i="1"/>
  <c r="AH7433" i="1"/>
  <c r="AH7432" i="1"/>
  <c r="AH7431" i="1"/>
  <c r="AH7430" i="1"/>
  <c r="AH7429" i="1"/>
  <c r="AH7428" i="1"/>
  <c r="AH7427" i="1"/>
  <c r="AH7426" i="1"/>
  <c r="AH7425" i="1"/>
  <c r="AH7424" i="1"/>
  <c r="AH7423" i="1"/>
  <c r="AH7422" i="1"/>
  <c r="AH7421" i="1"/>
  <c r="AH7420" i="1"/>
  <c r="AH7419" i="1"/>
  <c r="AH7418" i="1"/>
  <c r="AH7417" i="1"/>
  <c r="AH7416" i="1"/>
  <c r="AH7415" i="1"/>
  <c r="AH7414" i="1"/>
  <c r="AH7413" i="1"/>
  <c r="AH7412" i="1"/>
  <c r="AH7411" i="1"/>
  <c r="AH7410" i="1"/>
  <c r="AH7409" i="1"/>
  <c r="AH7408" i="1"/>
  <c r="AH7407" i="1"/>
  <c r="AH7406" i="1"/>
  <c r="AH7405" i="1"/>
  <c r="AH7404" i="1"/>
  <c r="AH7403" i="1"/>
  <c r="AH7402" i="1"/>
  <c r="AH7401" i="1"/>
  <c r="AH7400" i="1"/>
  <c r="AH7399" i="1"/>
  <c r="AH7398" i="1"/>
  <c r="AH7397" i="1"/>
  <c r="AH7396" i="1"/>
  <c r="AH7395" i="1"/>
  <c r="AH7394" i="1"/>
  <c r="AH7393" i="1"/>
  <c r="AH7392" i="1"/>
  <c r="AH7391" i="1"/>
  <c r="AH7390" i="1"/>
  <c r="AH7389" i="1"/>
  <c r="AH7388" i="1"/>
  <c r="AH7387" i="1"/>
  <c r="AH7386" i="1"/>
  <c r="AH7385" i="1"/>
  <c r="AH7384" i="1"/>
  <c r="AH7383" i="1"/>
  <c r="AH7382" i="1"/>
  <c r="AH7381" i="1"/>
  <c r="AH7380" i="1"/>
  <c r="AH7379" i="1"/>
  <c r="AH7378" i="1"/>
  <c r="AH7377" i="1"/>
  <c r="AH7376" i="1"/>
  <c r="AH7375" i="1"/>
  <c r="AH7374" i="1"/>
  <c r="AH7373" i="1"/>
  <c r="AH7372" i="1"/>
  <c r="AH7371" i="1"/>
  <c r="AH7370" i="1"/>
  <c r="AH7369" i="1"/>
  <c r="AH7368" i="1"/>
  <c r="AH7367" i="1"/>
  <c r="AH7366" i="1"/>
  <c r="AH7365" i="1"/>
  <c r="AH7364" i="1"/>
  <c r="AH7363" i="1"/>
  <c r="AH7362" i="1"/>
  <c r="AH7361" i="1"/>
  <c r="AH7360" i="1"/>
  <c r="AH7359" i="1"/>
  <c r="AH7358" i="1"/>
  <c r="AH7357" i="1"/>
  <c r="AH7356" i="1"/>
  <c r="AH7355" i="1"/>
  <c r="AH7354" i="1"/>
  <c r="AH7353" i="1"/>
  <c r="AH7352" i="1"/>
  <c r="AH7351" i="1"/>
  <c r="AH7350" i="1"/>
  <c r="AH7349" i="1"/>
  <c r="AH7348" i="1"/>
  <c r="AH7347" i="1"/>
  <c r="AH7346" i="1"/>
  <c r="AH7345" i="1"/>
  <c r="AH7344" i="1"/>
  <c r="AH7343" i="1"/>
  <c r="AH7342" i="1"/>
  <c r="AH7341" i="1"/>
  <c r="AH7340" i="1"/>
  <c r="AH7339" i="1"/>
  <c r="AH7338" i="1"/>
  <c r="AH7337" i="1"/>
  <c r="AH7336" i="1"/>
  <c r="AH7335" i="1"/>
  <c r="AH7334" i="1"/>
  <c r="AH7333" i="1"/>
  <c r="AH7332" i="1"/>
  <c r="AH7331" i="1"/>
  <c r="AH7330" i="1"/>
  <c r="AH7329" i="1"/>
  <c r="AH7328" i="1"/>
  <c r="AH7327" i="1"/>
  <c r="AH7326" i="1"/>
  <c r="AH7325" i="1"/>
  <c r="AH7324" i="1"/>
  <c r="AH7323" i="1"/>
  <c r="AH7322" i="1"/>
  <c r="AH7321" i="1"/>
  <c r="AH7320" i="1"/>
  <c r="AH7319" i="1"/>
  <c r="AH7318" i="1"/>
  <c r="AH7317" i="1"/>
  <c r="AH7316" i="1"/>
  <c r="AH7315" i="1"/>
  <c r="AH7314" i="1"/>
  <c r="AH7313" i="1"/>
  <c r="AH7312" i="1"/>
  <c r="AH7311" i="1"/>
  <c r="AH7310" i="1"/>
  <c r="AH7309" i="1"/>
  <c r="AH7308" i="1"/>
  <c r="AH7307" i="1"/>
  <c r="AH7306" i="1"/>
  <c r="AH7305" i="1"/>
  <c r="AH7304" i="1"/>
  <c r="AH7303" i="1"/>
  <c r="AH7302" i="1"/>
  <c r="AH7301" i="1"/>
  <c r="AH7300" i="1"/>
  <c r="AH7299" i="1"/>
  <c r="AH7298" i="1"/>
  <c r="AH7297" i="1"/>
  <c r="AH7296" i="1"/>
  <c r="AH7295" i="1"/>
  <c r="AH7294" i="1"/>
  <c r="AH7293" i="1"/>
  <c r="AH7292" i="1"/>
  <c r="AH7291" i="1"/>
  <c r="AH7290" i="1"/>
  <c r="AH7289" i="1"/>
  <c r="AH7288" i="1"/>
  <c r="AH7287" i="1"/>
  <c r="AH7286" i="1"/>
  <c r="AH7285" i="1"/>
  <c r="AH7284" i="1"/>
  <c r="AH7283" i="1"/>
  <c r="AH7282" i="1"/>
  <c r="AH7281" i="1"/>
  <c r="AH7280" i="1"/>
  <c r="AH7279" i="1"/>
  <c r="AH7278" i="1"/>
  <c r="AH7277" i="1"/>
  <c r="AH7276" i="1"/>
  <c r="AH7275" i="1"/>
  <c r="AH7274" i="1"/>
  <c r="AH7273" i="1"/>
  <c r="AH7272" i="1"/>
  <c r="AH7271" i="1"/>
  <c r="AH7270" i="1"/>
  <c r="AH7269" i="1"/>
  <c r="AH7268" i="1"/>
  <c r="AH7267" i="1"/>
  <c r="AH7266" i="1"/>
  <c r="AH7265" i="1"/>
  <c r="AH7264" i="1"/>
  <c r="AH7263" i="1"/>
  <c r="AH7262" i="1"/>
  <c r="AH7261" i="1"/>
  <c r="AH7260" i="1"/>
  <c r="AH7259" i="1"/>
  <c r="AH7258" i="1"/>
  <c r="AH7257" i="1"/>
  <c r="AH7256" i="1"/>
  <c r="AH7255" i="1"/>
  <c r="AH7254" i="1"/>
  <c r="AH7253" i="1"/>
  <c r="AH7252" i="1"/>
  <c r="AH7251" i="1"/>
  <c r="AH7250" i="1"/>
  <c r="AH7249" i="1"/>
  <c r="AH7248" i="1"/>
  <c r="AH7247" i="1"/>
  <c r="AH7246" i="1"/>
  <c r="AH7245" i="1"/>
  <c r="AH7244" i="1"/>
  <c r="AH7243" i="1"/>
  <c r="AH7242" i="1"/>
  <c r="AH7241" i="1"/>
  <c r="AH7240" i="1"/>
  <c r="AH7239" i="1"/>
  <c r="AH7238" i="1"/>
  <c r="AH7237" i="1"/>
  <c r="AH7236" i="1"/>
  <c r="AH7235" i="1"/>
  <c r="AH7234" i="1"/>
  <c r="AH7233" i="1"/>
  <c r="AH7232" i="1"/>
  <c r="AH7231" i="1"/>
  <c r="AH7230" i="1"/>
  <c r="AH7229" i="1"/>
  <c r="AH7228" i="1"/>
  <c r="AH7227" i="1"/>
  <c r="AH7226" i="1"/>
  <c r="AH7225" i="1"/>
  <c r="AH7224" i="1"/>
  <c r="AH7223" i="1"/>
  <c r="AH7222" i="1"/>
  <c r="AH7221" i="1"/>
  <c r="AH7220" i="1"/>
  <c r="AH7219" i="1"/>
  <c r="AH7218" i="1"/>
  <c r="AH7217" i="1"/>
  <c r="AH7216" i="1"/>
  <c r="AH7215" i="1"/>
  <c r="AH7214" i="1"/>
  <c r="AH7213" i="1"/>
  <c r="AH7212" i="1"/>
  <c r="AH7211" i="1"/>
  <c r="AH7210" i="1"/>
  <c r="AH7209" i="1"/>
  <c r="AH7208" i="1"/>
  <c r="AH7207" i="1"/>
  <c r="AH7206" i="1"/>
  <c r="AH7205" i="1"/>
  <c r="AH7204" i="1"/>
  <c r="AH7203" i="1"/>
  <c r="AH7202" i="1"/>
  <c r="AH7201" i="1"/>
  <c r="AH7200" i="1"/>
  <c r="AH7199" i="1"/>
  <c r="AH7198" i="1"/>
  <c r="AH7197" i="1"/>
  <c r="AH7196" i="1"/>
  <c r="AH7195" i="1"/>
  <c r="AH7194" i="1"/>
  <c r="AH7193" i="1"/>
  <c r="AH7192" i="1"/>
  <c r="AH7191" i="1"/>
  <c r="AH7190" i="1"/>
  <c r="AH7189" i="1"/>
  <c r="AH7188" i="1"/>
  <c r="AH7187" i="1"/>
  <c r="AH7186" i="1"/>
  <c r="AH7185" i="1"/>
  <c r="AH7184" i="1"/>
  <c r="AH7183" i="1"/>
  <c r="AH7182" i="1"/>
  <c r="AH7181" i="1"/>
  <c r="AH7180" i="1"/>
  <c r="AH7179" i="1"/>
  <c r="AH7178" i="1"/>
  <c r="AH7177" i="1"/>
  <c r="AH7176" i="1"/>
  <c r="AH7175" i="1"/>
  <c r="AH7174" i="1"/>
  <c r="AH7173" i="1"/>
  <c r="AH7172" i="1"/>
  <c r="AH7171" i="1"/>
  <c r="AH7170" i="1"/>
  <c r="AH7169" i="1"/>
  <c r="AH7168" i="1"/>
  <c r="AH7167" i="1"/>
  <c r="AH7166" i="1"/>
  <c r="AH7165" i="1"/>
  <c r="AH7164" i="1"/>
  <c r="AH7163" i="1"/>
  <c r="AH7162" i="1"/>
  <c r="AH7161" i="1"/>
  <c r="AH7160" i="1"/>
  <c r="AH7159" i="1"/>
  <c r="AH7158" i="1"/>
  <c r="AH7157" i="1"/>
  <c r="AH7156" i="1"/>
  <c r="AH7155" i="1"/>
  <c r="AH7154" i="1"/>
  <c r="AH7153" i="1"/>
  <c r="AH7152" i="1"/>
  <c r="AH7151" i="1"/>
  <c r="AH7150" i="1"/>
  <c r="AH7149" i="1"/>
  <c r="AH7148" i="1"/>
  <c r="AH7147" i="1"/>
  <c r="AH7146" i="1"/>
  <c r="AH7145" i="1"/>
  <c r="AH7144" i="1"/>
  <c r="AH7143" i="1"/>
  <c r="AH7142" i="1"/>
  <c r="AH7141" i="1"/>
  <c r="AH7140" i="1"/>
  <c r="AH7139" i="1"/>
  <c r="AH7138" i="1"/>
  <c r="AH7137" i="1"/>
  <c r="AH7136" i="1"/>
  <c r="AH7135" i="1"/>
  <c r="AH7134" i="1"/>
  <c r="AH7133" i="1"/>
  <c r="AH7132" i="1"/>
  <c r="AH7131" i="1"/>
  <c r="AH7130" i="1"/>
  <c r="AH7129" i="1"/>
  <c r="AH7128" i="1"/>
  <c r="AH7127" i="1"/>
  <c r="AH7126" i="1"/>
  <c r="AH7125" i="1"/>
  <c r="AH7124" i="1"/>
  <c r="AH7123" i="1"/>
  <c r="AH7122" i="1"/>
  <c r="AH7121" i="1"/>
  <c r="AH7120" i="1"/>
  <c r="AH7119" i="1"/>
  <c r="AH7118" i="1"/>
  <c r="AH7117" i="1"/>
  <c r="AH7116" i="1"/>
  <c r="AH7115" i="1"/>
  <c r="AH7114" i="1"/>
  <c r="AH7113" i="1"/>
  <c r="AH7112" i="1"/>
  <c r="AH7111" i="1"/>
  <c r="AH7110" i="1"/>
  <c r="AH7109" i="1"/>
  <c r="AH7108" i="1"/>
  <c r="AH7107" i="1"/>
  <c r="AH7106" i="1"/>
  <c r="AH7105" i="1"/>
  <c r="AH7104" i="1"/>
  <c r="AH7103" i="1"/>
  <c r="AH7102" i="1"/>
  <c r="AH7101" i="1"/>
  <c r="AH7100" i="1"/>
  <c r="AH7099" i="1"/>
  <c r="AH7098" i="1"/>
  <c r="AH7097" i="1"/>
  <c r="AH7096" i="1"/>
  <c r="AH7095" i="1"/>
  <c r="AH7094" i="1"/>
  <c r="AH7093" i="1"/>
  <c r="AH7092" i="1"/>
  <c r="AH7091" i="1"/>
  <c r="AH7090" i="1"/>
  <c r="AH7089" i="1"/>
  <c r="AH7088" i="1"/>
  <c r="AH7087" i="1"/>
  <c r="AH7086" i="1"/>
  <c r="AH7085" i="1"/>
  <c r="AH7084" i="1"/>
  <c r="AH7083" i="1"/>
  <c r="AH7082" i="1"/>
  <c r="AH7081" i="1"/>
  <c r="AH7080" i="1"/>
  <c r="AH7079" i="1"/>
  <c r="AH7078" i="1"/>
  <c r="AH7077" i="1"/>
  <c r="AH7076" i="1"/>
  <c r="AH7075" i="1"/>
  <c r="AH7074" i="1"/>
  <c r="AH7073" i="1"/>
  <c r="AH7072" i="1"/>
  <c r="AH7071" i="1"/>
  <c r="AH7070" i="1"/>
  <c r="AH7069" i="1"/>
  <c r="AH7068" i="1"/>
  <c r="AH7067" i="1"/>
  <c r="AH7066" i="1"/>
  <c r="AH7065" i="1"/>
  <c r="AH7064" i="1"/>
  <c r="AH7063" i="1"/>
  <c r="AH7062" i="1"/>
  <c r="AH7061" i="1"/>
  <c r="AH7060" i="1"/>
  <c r="AH7059" i="1"/>
  <c r="AH7058" i="1"/>
  <c r="AH7057" i="1"/>
  <c r="AH7056" i="1"/>
  <c r="AH7055" i="1"/>
  <c r="AH7054" i="1"/>
  <c r="AH7053" i="1"/>
  <c r="AH7052" i="1"/>
  <c r="AH7051" i="1"/>
  <c r="AH7050" i="1"/>
  <c r="AH7049" i="1"/>
  <c r="AH7048" i="1"/>
  <c r="AH7047" i="1"/>
  <c r="AH7046" i="1"/>
  <c r="AH7045" i="1"/>
  <c r="AH7044" i="1"/>
  <c r="AH7043" i="1"/>
  <c r="AH7042" i="1"/>
  <c r="AH7041" i="1"/>
  <c r="AH7040" i="1"/>
  <c r="AH7039" i="1"/>
  <c r="AH7038" i="1"/>
  <c r="AH7037" i="1"/>
  <c r="AH7036" i="1"/>
  <c r="AH7035" i="1"/>
  <c r="AH7034" i="1"/>
  <c r="AH7033" i="1"/>
  <c r="AH7032" i="1"/>
  <c r="AH7031" i="1"/>
  <c r="AH7030" i="1"/>
  <c r="AH7029" i="1"/>
  <c r="AH7028" i="1"/>
  <c r="AH7027" i="1"/>
  <c r="AH7026" i="1"/>
  <c r="AH7025" i="1"/>
  <c r="AH7024" i="1"/>
  <c r="AH7023" i="1"/>
  <c r="AH7022" i="1"/>
  <c r="AH7021" i="1"/>
  <c r="AH7020" i="1"/>
  <c r="AH7019" i="1"/>
  <c r="AH7018" i="1"/>
  <c r="AH7017" i="1"/>
  <c r="AH7016" i="1"/>
  <c r="AH7015" i="1"/>
  <c r="AH7014" i="1"/>
  <c r="AH7013" i="1"/>
  <c r="AH7012" i="1"/>
  <c r="AH7011" i="1"/>
  <c r="AH7010" i="1"/>
  <c r="AH7009" i="1"/>
  <c r="AH7008" i="1"/>
  <c r="AH7007" i="1"/>
  <c r="AH7006" i="1"/>
  <c r="AH7005" i="1"/>
  <c r="AH7004" i="1"/>
  <c r="AH7003" i="1"/>
  <c r="AH7002" i="1"/>
  <c r="AH7001" i="1"/>
  <c r="AH7000" i="1"/>
  <c r="AH6999" i="1"/>
  <c r="AH6998" i="1"/>
  <c r="AH6997" i="1"/>
  <c r="AH6996" i="1"/>
  <c r="AH6995" i="1"/>
  <c r="AH6994" i="1"/>
  <c r="AH6993" i="1"/>
  <c r="AH6992" i="1"/>
  <c r="AH6991" i="1"/>
  <c r="AH6990" i="1"/>
  <c r="AH6989" i="1"/>
  <c r="AH6988" i="1"/>
  <c r="AH6987" i="1"/>
  <c r="AH6986" i="1"/>
  <c r="AH6985" i="1"/>
  <c r="AH6984" i="1"/>
  <c r="AH6983" i="1"/>
  <c r="AH6982" i="1"/>
  <c r="AH6981" i="1"/>
  <c r="AH6980" i="1"/>
  <c r="AH6979" i="1"/>
  <c r="AH6978" i="1"/>
  <c r="AH6977" i="1"/>
  <c r="AH6976" i="1"/>
  <c r="AH6975" i="1"/>
  <c r="AH6974" i="1"/>
  <c r="AH6973" i="1"/>
  <c r="AH6972" i="1"/>
  <c r="AH6971" i="1"/>
  <c r="AH6970" i="1"/>
  <c r="AH6969" i="1"/>
  <c r="AH6968" i="1"/>
  <c r="AH6967" i="1"/>
  <c r="AH6966" i="1"/>
  <c r="AH6965" i="1"/>
  <c r="AH6964" i="1"/>
  <c r="AH6963" i="1"/>
  <c r="AH6962" i="1"/>
  <c r="AH6961" i="1"/>
  <c r="AH6960" i="1"/>
  <c r="AH6959" i="1"/>
  <c r="AH6958" i="1"/>
  <c r="AH6957" i="1"/>
  <c r="AH6956" i="1"/>
  <c r="AH6955" i="1"/>
  <c r="AH6954" i="1"/>
  <c r="AH6953" i="1"/>
  <c r="AH6952" i="1"/>
  <c r="AH6951" i="1"/>
  <c r="AH6950" i="1"/>
  <c r="AH6949" i="1"/>
  <c r="AH6948" i="1"/>
  <c r="AH6947" i="1"/>
  <c r="AH6946" i="1"/>
  <c r="AH6945" i="1"/>
  <c r="AH6944" i="1"/>
  <c r="AH6943" i="1"/>
  <c r="AH6942" i="1"/>
  <c r="AH6941" i="1"/>
  <c r="AH6940" i="1"/>
  <c r="AH6939" i="1"/>
  <c r="AH6938" i="1"/>
  <c r="AH6937" i="1"/>
  <c r="AH6936" i="1"/>
  <c r="AH6935" i="1"/>
  <c r="AH6934" i="1"/>
  <c r="AH6933" i="1"/>
  <c r="AH6932" i="1"/>
  <c r="AH6931" i="1"/>
  <c r="AH6930" i="1"/>
  <c r="AH6929" i="1"/>
  <c r="AH6928" i="1"/>
  <c r="AH6927" i="1"/>
  <c r="AH6926" i="1"/>
  <c r="AH6925" i="1"/>
  <c r="AH6924" i="1"/>
  <c r="AH6923" i="1"/>
  <c r="AH6922" i="1"/>
  <c r="AH6921" i="1"/>
  <c r="AH6920" i="1"/>
  <c r="AH6919" i="1"/>
  <c r="AH6918" i="1"/>
  <c r="AH6917" i="1"/>
  <c r="AH6916" i="1"/>
  <c r="AH6915" i="1"/>
  <c r="AH6914" i="1"/>
  <c r="AH6913" i="1"/>
  <c r="AH6912" i="1"/>
  <c r="AH6911" i="1"/>
  <c r="AH6910" i="1"/>
  <c r="AH6909" i="1"/>
  <c r="AH6908" i="1"/>
  <c r="AH6907" i="1"/>
  <c r="AH6906" i="1"/>
  <c r="AH6905" i="1"/>
  <c r="AH6904" i="1"/>
  <c r="AH6903" i="1"/>
  <c r="AH6902" i="1"/>
  <c r="AH6901" i="1"/>
  <c r="AH6900" i="1"/>
  <c r="AH6899" i="1"/>
  <c r="AH6898" i="1"/>
  <c r="AH6897" i="1"/>
  <c r="AH6896" i="1"/>
  <c r="AH6895" i="1"/>
  <c r="AH6894" i="1"/>
  <c r="AH6893" i="1"/>
  <c r="AH6892" i="1"/>
  <c r="AH6891" i="1"/>
  <c r="AH6890" i="1"/>
  <c r="AH6889" i="1"/>
  <c r="AH6888" i="1"/>
  <c r="AH6887" i="1"/>
  <c r="AH6886" i="1"/>
  <c r="AH6885" i="1"/>
  <c r="AH6884" i="1"/>
  <c r="AH6883" i="1"/>
  <c r="AH6882" i="1"/>
  <c r="AH6881" i="1"/>
  <c r="AH6880" i="1"/>
  <c r="AH6879" i="1"/>
  <c r="AH6878" i="1"/>
  <c r="AH6877" i="1"/>
  <c r="AH6876" i="1"/>
  <c r="AH6875" i="1"/>
  <c r="AH6874" i="1"/>
  <c r="AH6873" i="1"/>
  <c r="AH6872" i="1"/>
  <c r="AH6871" i="1"/>
  <c r="AH6870" i="1"/>
  <c r="AH6869" i="1"/>
  <c r="AH6868" i="1"/>
  <c r="AH6867" i="1"/>
  <c r="AH6866" i="1"/>
  <c r="AH6865" i="1"/>
  <c r="AH6864" i="1"/>
  <c r="AH6863" i="1"/>
  <c r="AH6862" i="1"/>
  <c r="AH6861" i="1"/>
  <c r="AH6860" i="1"/>
  <c r="AH6859" i="1"/>
  <c r="AH6858" i="1"/>
  <c r="AH6857" i="1"/>
  <c r="AH6856" i="1"/>
  <c r="AH6855" i="1"/>
  <c r="AH6854" i="1"/>
  <c r="AH6853" i="1"/>
  <c r="AH6852" i="1"/>
  <c r="AH6851" i="1"/>
  <c r="AH6850" i="1"/>
  <c r="AH6849" i="1"/>
  <c r="AH6848" i="1"/>
  <c r="AH6847" i="1"/>
  <c r="AH6846" i="1"/>
  <c r="AH6845" i="1"/>
  <c r="AH6844" i="1"/>
  <c r="AH6843" i="1"/>
  <c r="AH6842" i="1"/>
  <c r="AH6841" i="1"/>
  <c r="AH6840" i="1"/>
  <c r="AH6839" i="1"/>
  <c r="AH6838" i="1"/>
  <c r="AH6837" i="1"/>
  <c r="AH6836" i="1"/>
  <c r="AH6835" i="1"/>
  <c r="AH6834" i="1"/>
  <c r="AH6833" i="1"/>
  <c r="AH6832" i="1"/>
  <c r="AH6831" i="1"/>
  <c r="AH6830" i="1"/>
  <c r="AH6829" i="1"/>
  <c r="AH6828" i="1"/>
  <c r="AH6827" i="1"/>
  <c r="AH6826" i="1"/>
  <c r="AH6825" i="1"/>
  <c r="AH6824" i="1"/>
  <c r="AH6823" i="1"/>
  <c r="AH6822" i="1"/>
  <c r="AH6821" i="1"/>
  <c r="AH6820" i="1"/>
  <c r="AH6819" i="1"/>
  <c r="AH6818" i="1"/>
  <c r="AH6817" i="1"/>
  <c r="AH6816" i="1"/>
  <c r="AH6815" i="1"/>
  <c r="AH6814" i="1"/>
  <c r="AH6813" i="1"/>
  <c r="AH6812" i="1"/>
  <c r="AH6811" i="1"/>
  <c r="AH6810" i="1"/>
  <c r="AH6809" i="1"/>
  <c r="AH6808" i="1"/>
  <c r="AH6807" i="1"/>
  <c r="AH6806" i="1"/>
  <c r="AH6805" i="1"/>
  <c r="AH6804" i="1"/>
  <c r="AH6803" i="1"/>
  <c r="AH6802" i="1"/>
  <c r="AH6801" i="1"/>
  <c r="AH6800" i="1"/>
  <c r="AH6799" i="1"/>
  <c r="AH6798" i="1"/>
  <c r="AH6797" i="1"/>
  <c r="AH6796" i="1"/>
  <c r="AH6795" i="1"/>
  <c r="AH6794" i="1"/>
  <c r="AH6793" i="1"/>
  <c r="AH6792" i="1"/>
  <c r="AH6791" i="1"/>
  <c r="AH6790" i="1"/>
  <c r="AH6789" i="1"/>
  <c r="AH6788" i="1"/>
  <c r="AH6787" i="1"/>
  <c r="AH6786" i="1"/>
  <c r="AH6785" i="1"/>
  <c r="AH6784" i="1"/>
  <c r="AH6783" i="1"/>
  <c r="AH6782" i="1"/>
  <c r="AH6781" i="1"/>
  <c r="AH6780" i="1"/>
  <c r="AH6779" i="1"/>
  <c r="AH6778" i="1"/>
  <c r="AH6777" i="1"/>
  <c r="AH6776" i="1"/>
  <c r="AH6775" i="1"/>
  <c r="AH6774" i="1"/>
  <c r="AH6773" i="1"/>
  <c r="AH6772" i="1"/>
  <c r="AH6771" i="1"/>
  <c r="AH6770" i="1"/>
  <c r="AH6769" i="1"/>
  <c r="AH6768" i="1"/>
  <c r="AH6767" i="1"/>
  <c r="AH6766" i="1"/>
  <c r="AH6765" i="1"/>
  <c r="AH6764" i="1"/>
  <c r="AH6763" i="1"/>
  <c r="AH6762" i="1"/>
  <c r="AH6761" i="1"/>
  <c r="AH6760" i="1"/>
  <c r="AH6759" i="1"/>
  <c r="AH6758" i="1"/>
  <c r="AH6757" i="1"/>
  <c r="AH6756" i="1"/>
  <c r="AH6755" i="1"/>
  <c r="AH6754" i="1"/>
  <c r="AH6753" i="1"/>
  <c r="AH6752" i="1"/>
  <c r="AH6751" i="1"/>
  <c r="AH6750" i="1"/>
  <c r="AH6749" i="1"/>
  <c r="AH6748" i="1"/>
  <c r="AH6747" i="1"/>
  <c r="AH6746" i="1"/>
  <c r="AH6745" i="1"/>
  <c r="AH6744" i="1"/>
  <c r="AH6743" i="1"/>
  <c r="AH6742" i="1"/>
  <c r="AH6741" i="1"/>
  <c r="AH6740" i="1"/>
  <c r="AH6739" i="1"/>
  <c r="AH6738" i="1"/>
  <c r="AH6737" i="1"/>
  <c r="AH6736" i="1"/>
  <c r="AH6735" i="1"/>
  <c r="AH6734" i="1"/>
  <c r="AH6733" i="1"/>
  <c r="AH6732" i="1"/>
  <c r="AH6731" i="1"/>
  <c r="AH6730" i="1"/>
  <c r="AH6729" i="1"/>
  <c r="AH6728" i="1"/>
  <c r="AH6727" i="1"/>
  <c r="AH6726" i="1"/>
  <c r="AH6725" i="1"/>
  <c r="AH6724" i="1"/>
  <c r="AH6723" i="1"/>
  <c r="AH6722" i="1"/>
  <c r="AH6721" i="1"/>
  <c r="AH6720" i="1"/>
  <c r="AH6719" i="1"/>
  <c r="AH6718" i="1"/>
  <c r="AH6717" i="1"/>
  <c r="AH6716" i="1"/>
  <c r="AH6715" i="1"/>
  <c r="AH6714" i="1"/>
  <c r="AH6713" i="1"/>
  <c r="AH6712" i="1"/>
  <c r="AH6711" i="1"/>
  <c r="AH6710" i="1"/>
  <c r="AH6709" i="1"/>
  <c r="AH6708" i="1"/>
  <c r="AH6707" i="1"/>
  <c r="AH6706" i="1"/>
  <c r="AH6705" i="1"/>
  <c r="AH6704" i="1"/>
  <c r="AH6703" i="1"/>
  <c r="AH6702" i="1"/>
  <c r="AH6701" i="1"/>
  <c r="AH6700" i="1"/>
  <c r="AH6699" i="1"/>
  <c r="AH6698" i="1"/>
  <c r="AH6697" i="1"/>
  <c r="AH6696" i="1"/>
  <c r="AH6695" i="1"/>
  <c r="AH6694" i="1"/>
  <c r="AH6693" i="1"/>
  <c r="AH6692" i="1"/>
  <c r="AH6691" i="1"/>
  <c r="AH6690" i="1"/>
  <c r="AH6689" i="1"/>
  <c r="AH6688" i="1"/>
  <c r="AH6687" i="1"/>
  <c r="AH6686" i="1"/>
  <c r="AH6685" i="1"/>
  <c r="AH6684" i="1"/>
  <c r="AH6683" i="1"/>
  <c r="AH6682" i="1"/>
  <c r="AH6681" i="1"/>
  <c r="AH6680" i="1"/>
  <c r="AH6679" i="1"/>
  <c r="AH6678" i="1"/>
  <c r="AH6677" i="1"/>
  <c r="AH6676" i="1"/>
  <c r="AH6675" i="1"/>
  <c r="AH6674" i="1"/>
  <c r="AH6673" i="1"/>
  <c r="AH6672" i="1"/>
  <c r="AH6671" i="1"/>
  <c r="AH6670" i="1"/>
  <c r="AH6669" i="1"/>
  <c r="AH6668" i="1"/>
  <c r="AH6667" i="1"/>
  <c r="AH6666" i="1"/>
  <c r="AH6665" i="1"/>
  <c r="AH6664" i="1"/>
  <c r="AH6663" i="1"/>
  <c r="AH6662" i="1"/>
  <c r="AH6661" i="1"/>
  <c r="AH6660" i="1"/>
  <c r="AH6659" i="1"/>
  <c r="AH6658" i="1"/>
  <c r="AH6657" i="1"/>
  <c r="AH6656" i="1"/>
  <c r="AH6655" i="1"/>
  <c r="AH6654" i="1"/>
  <c r="AH6653" i="1"/>
  <c r="AH6652" i="1"/>
  <c r="AH6651" i="1"/>
  <c r="AH6650" i="1"/>
  <c r="AH6649" i="1"/>
  <c r="AH6648" i="1"/>
  <c r="AH6647" i="1"/>
  <c r="AH6646" i="1"/>
  <c r="AH6645" i="1"/>
  <c r="AH6644" i="1"/>
  <c r="AH6643" i="1"/>
  <c r="AH6642" i="1"/>
  <c r="AH6641" i="1"/>
  <c r="AH6640" i="1"/>
  <c r="AH6639" i="1"/>
  <c r="AH6638" i="1"/>
  <c r="AH6637" i="1"/>
  <c r="AH6636" i="1"/>
  <c r="AH6635" i="1"/>
  <c r="AH6634" i="1"/>
  <c r="AH6633" i="1"/>
  <c r="AH6632" i="1"/>
  <c r="AH6631" i="1"/>
  <c r="AH6630" i="1"/>
  <c r="AH6629" i="1"/>
  <c r="AH6628" i="1"/>
  <c r="AH6627" i="1"/>
  <c r="AH6626" i="1"/>
  <c r="AH6625" i="1"/>
  <c r="AH6624" i="1"/>
  <c r="AH6623" i="1"/>
  <c r="AH6622" i="1"/>
  <c r="AH6621" i="1"/>
  <c r="AH6620" i="1"/>
  <c r="AH6619" i="1"/>
  <c r="AH6618" i="1"/>
  <c r="AH6617" i="1"/>
  <c r="AH6616" i="1"/>
  <c r="AH6615" i="1"/>
  <c r="AH6614" i="1"/>
  <c r="AH6613" i="1"/>
  <c r="AH6612" i="1"/>
  <c r="AH6611" i="1"/>
  <c r="AH6610" i="1"/>
  <c r="AH6609" i="1"/>
  <c r="AH6608" i="1"/>
  <c r="AH6607" i="1"/>
  <c r="AH6606" i="1"/>
  <c r="AH6605" i="1"/>
  <c r="AH6604" i="1"/>
  <c r="AH6603" i="1"/>
  <c r="AH6602" i="1"/>
  <c r="AH6601" i="1"/>
  <c r="AH6600" i="1"/>
  <c r="AH6599" i="1"/>
  <c r="AH6598" i="1"/>
  <c r="AH6597" i="1"/>
  <c r="AH6596" i="1"/>
  <c r="AH6595" i="1"/>
  <c r="AH6594" i="1"/>
  <c r="AH6593" i="1"/>
  <c r="AH6592" i="1"/>
  <c r="AH6591" i="1"/>
  <c r="AH6590" i="1"/>
  <c r="AH6589" i="1"/>
  <c r="AH6588" i="1"/>
  <c r="AH6587" i="1"/>
  <c r="AH6586" i="1"/>
  <c r="AH6585" i="1"/>
  <c r="AH6584" i="1"/>
  <c r="AH6583" i="1"/>
  <c r="AH6582" i="1"/>
  <c r="AH6581" i="1"/>
  <c r="AH6580" i="1"/>
  <c r="AH6579" i="1"/>
  <c r="AH6578" i="1"/>
  <c r="AH6577" i="1"/>
  <c r="AH6576" i="1"/>
  <c r="AH6575" i="1"/>
  <c r="AH6574" i="1"/>
  <c r="AH6573" i="1"/>
  <c r="AH6572" i="1"/>
  <c r="AH6571" i="1"/>
  <c r="AH6570" i="1"/>
  <c r="AH6569" i="1"/>
  <c r="AH6568" i="1"/>
  <c r="AH6567" i="1"/>
  <c r="AH6566" i="1"/>
  <c r="AH6565" i="1"/>
  <c r="AH6564" i="1"/>
  <c r="AH6563" i="1"/>
  <c r="AH6562" i="1"/>
  <c r="AH6561" i="1"/>
  <c r="AH6560" i="1"/>
  <c r="AH6559" i="1"/>
  <c r="AH6558" i="1"/>
  <c r="AH6557" i="1"/>
  <c r="AH6556" i="1"/>
  <c r="AH6555" i="1"/>
  <c r="AH6554" i="1"/>
  <c r="AH6553" i="1"/>
  <c r="AH6552" i="1"/>
  <c r="AH6551" i="1"/>
  <c r="AH6550" i="1"/>
  <c r="AH6549" i="1"/>
  <c r="AH6548" i="1"/>
  <c r="AH6547" i="1"/>
  <c r="AH6546" i="1"/>
  <c r="AH6545" i="1"/>
  <c r="AH6544" i="1"/>
  <c r="AH6543" i="1"/>
  <c r="AH6542" i="1"/>
  <c r="AH6541" i="1"/>
  <c r="AH6540" i="1"/>
  <c r="AH6539" i="1"/>
  <c r="AH6538" i="1"/>
  <c r="AH6537" i="1"/>
  <c r="AH6536" i="1"/>
  <c r="AH6535" i="1"/>
  <c r="AH6534" i="1"/>
  <c r="AH6533" i="1"/>
  <c r="AH6532" i="1"/>
  <c r="AH6531" i="1"/>
  <c r="AH6530" i="1"/>
  <c r="AH6529" i="1"/>
  <c r="AH6528" i="1"/>
  <c r="AH6527" i="1"/>
  <c r="AH6526" i="1"/>
  <c r="AH6525" i="1"/>
  <c r="AH6524" i="1"/>
  <c r="AH6523" i="1"/>
  <c r="AH6522" i="1"/>
  <c r="AH6521" i="1"/>
  <c r="AH6520" i="1"/>
  <c r="AH6519" i="1"/>
  <c r="AH6518" i="1"/>
  <c r="AH6517" i="1"/>
  <c r="AH6516" i="1"/>
  <c r="AH6515" i="1"/>
  <c r="AH6514" i="1"/>
  <c r="AH6513" i="1"/>
  <c r="AH6512" i="1"/>
  <c r="AH6511" i="1"/>
  <c r="AH6510" i="1"/>
  <c r="AH6509" i="1"/>
  <c r="AH6508" i="1"/>
  <c r="AH6507" i="1"/>
  <c r="AH6506" i="1"/>
  <c r="AH6505" i="1"/>
  <c r="AH6504" i="1"/>
  <c r="AH6503" i="1"/>
  <c r="AH6502" i="1"/>
  <c r="AH6501" i="1"/>
  <c r="AH6500" i="1"/>
  <c r="AH6499" i="1"/>
  <c r="AH6498" i="1"/>
  <c r="AH6497" i="1"/>
  <c r="AH6496" i="1"/>
  <c r="AH6495" i="1"/>
  <c r="AH6494" i="1"/>
  <c r="AH6493" i="1"/>
  <c r="AH6492" i="1"/>
  <c r="AH6491" i="1"/>
  <c r="AH6490" i="1"/>
  <c r="AH6489" i="1"/>
  <c r="AH6488" i="1"/>
  <c r="AH6487" i="1"/>
  <c r="AH6486" i="1"/>
  <c r="AH6485" i="1"/>
  <c r="AH6484" i="1"/>
  <c r="AH6483" i="1"/>
  <c r="AH6482" i="1"/>
  <c r="AH6481" i="1"/>
  <c r="AH6480" i="1"/>
  <c r="AH6479" i="1"/>
  <c r="AH6478" i="1"/>
  <c r="AH6477" i="1"/>
  <c r="AH6476" i="1"/>
  <c r="AH6475" i="1"/>
  <c r="AH6474" i="1"/>
  <c r="AH6473" i="1"/>
  <c r="AH6472" i="1"/>
  <c r="AH6471" i="1"/>
  <c r="AH6470" i="1"/>
  <c r="AH6469" i="1"/>
  <c r="AH6468" i="1"/>
  <c r="AH6467" i="1"/>
  <c r="AH6466" i="1"/>
  <c r="AH6465" i="1"/>
  <c r="AH6464" i="1"/>
  <c r="AH6463" i="1"/>
  <c r="AH6462" i="1"/>
  <c r="AH6461" i="1"/>
  <c r="AH6460" i="1"/>
  <c r="AH6459" i="1"/>
  <c r="AH6458" i="1"/>
  <c r="AH6457" i="1"/>
  <c r="AH6456" i="1"/>
  <c r="AH6455" i="1"/>
  <c r="AH6454" i="1"/>
  <c r="AH6453" i="1"/>
  <c r="AH6452" i="1"/>
  <c r="AH6451" i="1"/>
  <c r="AH6450" i="1"/>
  <c r="AH6449" i="1"/>
  <c r="AH6448" i="1"/>
  <c r="AH6447" i="1"/>
  <c r="AH6446" i="1"/>
  <c r="AH6445" i="1"/>
  <c r="AH6444" i="1"/>
  <c r="AH6443" i="1"/>
  <c r="AH6442" i="1"/>
  <c r="AH6441" i="1"/>
  <c r="AH6440" i="1"/>
  <c r="AH6439" i="1"/>
  <c r="AH6438" i="1"/>
  <c r="AH6437" i="1"/>
  <c r="AH6436" i="1"/>
  <c r="AH6435" i="1"/>
  <c r="AH6434" i="1"/>
  <c r="AH6433" i="1"/>
  <c r="AH6432" i="1"/>
  <c r="AH6431" i="1"/>
  <c r="AH6430" i="1"/>
  <c r="AH6429" i="1"/>
  <c r="AH6428" i="1"/>
  <c r="AH6427" i="1"/>
  <c r="AH6426" i="1"/>
  <c r="AH6425" i="1"/>
  <c r="AH6424" i="1"/>
  <c r="AH6423" i="1"/>
  <c r="AH6422" i="1"/>
  <c r="AH6421" i="1"/>
  <c r="AH6420" i="1"/>
  <c r="AH6419" i="1"/>
  <c r="AH6418" i="1"/>
  <c r="AH6417" i="1"/>
  <c r="AH6416" i="1"/>
  <c r="AH6415" i="1"/>
  <c r="AH6414" i="1"/>
  <c r="AH6413" i="1"/>
  <c r="AH6412" i="1"/>
  <c r="AH6411" i="1"/>
  <c r="AH6410" i="1"/>
  <c r="AH6409" i="1"/>
  <c r="AH6408" i="1"/>
  <c r="AH6407" i="1"/>
  <c r="AH6406" i="1"/>
  <c r="AH6405" i="1"/>
  <c r="AH6404" i="1"/>
  <c r="AH6403" i="1"/>
  <c r="AH6402" i="1"/>
  <c r="AH6401" i="1"/>
  <c r="AH6400" i="1"/>
  <c r="AH6399" i="1"/>
  <c r="AH6398" i="1"/>
  <c r="AH6397" i="1"/>
  <c r="AH6396" i="1"/>
  <c r="AH6395" i="1"/>
  <c r="AH6394" i="1"/>
  <c r="AH6393" i="1"/>
  <c r="AH6392" i="1"/>
  <c r="AH6391" i="1"/>
  <c r="AH6390" i="1"/>
  <c r="AH6389" i="1"/>
  <c r="AH6388" i="1"/>
  <c r="AH6387" i="1"/>
  <c r="AH6386" i="1"/>
  <c r="AH6385" i="1"/>
  <c r="AH6384" i="1"/>
  <c r="AH6383" i="1"/>
  <c r="AH6382" i="1"/>
  <c r="AH6381" i="1"/>
  <c r="AH6380" i="1"/>
  <c r="AH6379" i="1"/>
  <c r="AH6378" i="1"/>
  <c r="AH6377" i="1"/>
  <c r="AH6376" i="1"/>
  <c r="AH6375" i="1"/>
  <c r="AH6374" i="1"/>
  <c r="AH6373" i="1"/>
  <c r="AH6372" i="1"/>
  <c r="AH6371" i="1"/>
  <c r="AH6370" i="1"/>
  <c r="AH6369" i="1"/>
  <c r="AH6368" i="1"/>
  <c r="AH6367" i="1"/>
  <c r="AH6366" i="1"/>
  <c r="AH6365" i="1"/>
  <c r="AH6364" i="1"/>
  <c r="AH6363" i="1"/>
  <c r="AH6362" i="1"/>
  <c r="AH6361" i="1"/>
  <c r="AH6360" i="1"/>
  <c r="AH6359" i="1"/>
  <c r="AH6358" i="1"/>
  <c r="AH6357" i="1"/>
  <c r="AH6356" i="1"/>
  <c r="AH6355" i="1"/>
  <c r="AH6354" i="1"/>
  <c r="AH6353" i="1"/>
  <c r="AH6352" i="1"/>
  <c r="AH6351" i="1"/>
  <c r="AH6350" i="1"/>
  <c r="AH6349" i="1"/>
  <c r="AH6348" i="1"/>
  <c r="AH6347" i="1"/>
  <c r="AH6346" i="1"/>
  <c r="AH6345" i="1"/>
  <c r="AH6344" i="1"/>
  <c r="AH6343" i="1"/>
  <c r="AH6342" i="1"/>
  <c r="AH6341" i="1"/>
  <c r="AH6340" i="1"/>
  <c r="AH6339" i="1"/>
  <c r="AH6338" i="1"/>
  <c r="AH6337" i="1"/>
  <c r="AH6336" i="1"/>
  <c r="AH6335" i="1"/>
  <c r="AH6334" i="1"/>
  <c r="AH6333" i="1"/>
  <c r="AH6332" i="1"/>
  <c r="AH6331" i="1"/>
  <c r="AH6330" i="1"/>
  <c r="AH6329" i="1"/>
  <c r="AH6328" i="1"/>
  <c r="AH6327" i="1"/>
  <c r="AH6326" i="1"/>
  <c r="AH6325" i="1"/>
  <c r="AH6324" i="1"/>
  <c r="AH6323" i="1"/>
  <c r="AH6322" i="1"/>
  <c r="AH6321" i="1"/>
  <c r="AH6320" i="1"/>
  <c r="AH6319" i="1"/>
  <c r="AH6318" i="1"/>
  <c r="AH6317" i="1"/>
  <c r="AH6316" i="1"/>
  <c r="AH6315" i="1"/>
  <c r="AH6314" i="1"/>
  <c r="AH6313" i="1"/>
  <c r="AH6312" i="1"/>
  <c r="AH6311" i="1"/>
  <c r="AH6310" i="1"/>
  <c r="AH6309" i="1"/>
  <c r="AH6308" i="1"/>
  <c r="AH6307" i="1"/>
  <c r="AH6306" i="1"/>
  <c r="AH6305" i="1"/>
  <c r="AH6304" i="1"/>
  <c r="AH6303" i="1"/>
  <c r="AH6302" i="1"/>
  <c r="AH6301" i="1"/>
  <c r="AH6300" i="1"/>
  <c r="AH6299" i="1"/>
  <c r="AH6298" i="1"/>
  <c r="AH6297" i="1"/>
  <c r="AH6296" i="1"/>
  <c r="AH6295" i="1"/>
  <c r="AH6294" i="1"/>
  <c r="AH6293" i="1"/>
  <c r="AH6292" i="1"/>
  <c r="AH6291" i="1"/>
  <c r="AH6290" i="1"/>
  <c r="AH6289" i="1"/>
  <c r="AH6288" i="1"/>
  <c r="AH6287" i="1"/>
  <c r="AH6286" i="1"/>
  <c r="AH6285" i="1"/>
  <c r="AH6284" i="1"/>
  <c r="AH6283" i="1"/>
  <c r="AH6282" i="1"/>
  <c r="AH6281" i="1"/>
  <c r="AH6280" i="1"/>
  <c r="AH6279" i="1"/>
  <c r="AH6278" i="1"/>
  <c r="AH6277" i="1"/>
  <c r="AH6276" i="1"/>
  <c r="AH6275" i="1"/>
  <c r="AH6274" i="1"/>
  <c r="AH6273" i="1"/>
  <c r="AH6272" i="1"/>
  <c r="AH6271" i="1"/>
  <c r="AH6270" i="1"/>
  <c r="AH6269" i="1"/>
  <c r="AH6268" i="1"/>
  <c r="AH6267" i="1"/>
  <c r="AH6266" i="1"/>
  <c r="AH6265" i="1"/>
  <c r="AH6264" i="1"/>
  <c r="AH6263" i="1"/>
  <c r="AH6262" i="1"/>
  <c r="AH6261" i="1"/>
  <c r="AH6260" i="1"/>
  <c r="AH6259" i="1"/>
  <c r="AH6258" i="1"/>
  <c r="AH6257" i="1"/>
  <c r="AH6256" i="1"/>
  <c r="AH6255" i="1"/>
  <c r="AH6254" i="1"/>
  <c r="AH6253" i="1"/>
  <c r="AH6252" i="1"/>
  <c r="AH6251" i="1"/>
  <c r="AH6250" i="1"/>
  <c r="AH6249" i="1"/>
  <c r="AH6248" i="1"/>
  <c r="AH6247" i="1"/>
  <c r="AH6246" i="1"/>
  <c r="AH6245" i="1"/>
  <c r="AH6244" i="1"/>
  <c r="AH6243" i="1"/>
  <c r="AH6242" i="1"/>
  <c r="AH6241" i="1"/>
  <c r="AH6240" i="1"/>
  <c r="AH6239" i="1"/>
  <c r="AH6238" i="1"/>
  <c r="AH6237" i="1"/>
  <c r="AH6236" i="1"/>
  <c r="AH6235" i="1"/>
  <c r="AH6234" i="1"/>
  <c r="AH6233" i="1"/>
  <c r="AH6232" i="1"/>
  <c r="AH6231" i="1"/>
  <c r="AH6230" i="1"/>
  <c r="AH6229" i="1"/>
  <c r="AH6228" i="1"/>
  <c r="AH6227" i="1"/>
  <c r="AH6226" i="1"/>
  <c r="AH6225" i="1"/>
  <c r="AH6224" i="1"/>
  <c r="AH6223" i="1"/>
  <c r="AH6222" i="1"/>
  <c r="AH6221" i="1"/>
  <c r="AH6220" i="1"/>
  <c r="AH6219" i="1"/>
  <c r="AH6218" i="1"/>
  <c r="AH6217" i="1"/>
  <c r="AH6216" i="1"/>
  <c r="AH6215" i="1"/>
  <c r="AH6214" i="1"/>
  <c r="AH6213" i="1"/>
  <c r="AH6212" i="1"/>
  <c r="AH6211" i="1"/>
  <c r="AH6210" i="1"/>
  <c r="AH6209" i="1"/>
  <c r="AH6208" i="1"/>
  <c r="AH6207" i="1"/>
  <c r="AH6206" i="1"/>
  <c r="AH6205" i="1"/>
  <c r="AH6204" i="1"/>
  <c r="AH6203" i="1"/>
  <c r="AH6202" i="1"/>
  <c r="AH6201" i="1"/>
  <c r="AH6200" i="1"/>
  <c r="AH6199" i="1"/>
  <c r="AH6198" i="1"/>
  <c r="AH6197" i="1"/>
  <c r="AH6196" i="1"/>
  <c r="AH6195" i="1"/>
  <c r="AH6194" i="1"/>
  <c r="AH6193" i="1"/>
  <c r="AH6192" i="1"/>
  <c r="AH6191" i="1"/>
  <c r="AH6190" i="1"/>
  <c r="AH6189" i="1"/>
  <c r="AH6188" i="1"/>
  <c r="AH6187" i="1"/>
  <c r="AH6186" i="1"/>
  <c r="AH6185" i="1"/>
  <c r="AH6184" i="1"/>
  <c r="AH6183" i="1"/>
  <c r="AH6182" i="1"/>
  <c r="AH6181" i="1"/>
  <c r="AH6180" i="1"/>
  <c r="AH6179" i="1"/>
  <c r="AH6178" i="1"/>
  <c r="AH6177" i="1"/>
  <c r="AH6176" i="1"/>
  <c r="AH6175" i="1"/>
  <c r="AH6174" i="1"/>
  <c r="AH6173" i="1"/>
  <c r="AH6172" i="1"/>
  <c r="AH6171" i="1"/>
  <c r="AH6170" i="1"/>
  <c r="AH6169" i="1"/>
  <c r="AH6168" i="1"/>
  <c r="AH6167" i="1"/>
  <c r="AH6166" i="1"/>
  <c r="AH6165" i="1"/>
  <c r="AH6164" i="1"/>
  <c r="AH6163" i="1"/>
  <c r="AH6162" i="1"/>
  <c r="AH6161" i="1"/>
  <c r="AH6160" i="1"/>
  <c r="AH6159" i="1"/>
  <c r="AH6158" i="1"/>
  <c r="AH6157" i="1"/>
  <c r="AH6156" i="1"/>
  <c r="AH6155" i="1"/>
  <c r="AH6154" i="1"/>
  <c r="AH6153" i="1"/>
  <c r="AH6152" i="1"/>
  <c r="AH6151" i="1"/>
  <c r="AH6150" i="1"/>
  <c r="AH6149" i="1"/>
  <c r="AH6148" i="1"/>
  <c r="AH6147" i="1"/>
  <c r="AH6146" i="1"/>
  <c r="AH6145" i="1"/>
  <c r="AH6144" i="1"/>
  <c r="AH6143" i="1"/>
  <c r="AH6142" i="1"/>
  <c r="AH6141" i="1"/>
  <c r="AH6140" i="1"/>
  <c r="AH6139" i="1"/>
  <c r="AH6138" i="1"/>
  <c r="AH6137" i="1"/>
  <c r="AH6136" i="1"/>
  <c r="AH6135" i="1"/>
  <c r="AH6134" i="1"/>
  <c r="AH6133" i="1"/>
  <c r="AH6132" i="1"/>
  <c r="AH6131" i="1"/>
  <c r="AH6130" i="1"/>
  <c r="AH6129" i="1"/>
  <c r="AH6128" i="1"/>
  <c r="AH6127" i="1"/>
  <c r="AH6126" i="1"/>
  <c r="AH6125" i="1"/>
  <c r="AH6124" i="1"/>
  <c r="AH6123" i="1"/>
  <c r="AH6122" i="1"/>
  <c r="AH6121" i="1"/>
  <c r="AH6120" i="1"/>
  <c r="AH6119" i="1"/>
  <c r="AH6118" i="1"/>
  <c r="AH6117" i="1"/>
  <c r="AH6116" i="1"/>
  <c r="AH6115" i="1"/>
  <c r="AH6114" i="1"/>
  <c r="AH6113" i="1"/>
  <c r="AH6112" i="1"/>
  <c r="AH6111" i="1"/>
  <c r="AH6110" i="1"/>
  <c r="AH6109" i="1"/>
  <c r="AH6108" i="1"/>
  <c r="AH6107" i="1"/>
  <c r="AH6106" i="1"/>
  <c r="AH6105" i="1"/>
  <c r="AH6104" i="1"/>
  <c r="AH6103" i="1"/>
  <c r="AH6102" i="1"/>
  <c r="AH6101" i="1"/>
  <c r="AH6100" i="1"/>
  <c r="AH6099" i="1"/>
  <c r="AH6098" i="1"/>
  <c r="AH6097" i="1"/>
  <c r="AH6096" i="1"/>
  <c r="AH6095" i="1"/>
  <c r="AH6094" i="1"/>
  <c r="AH6093" i="1"/>
  <c r="AH6092" i="1"/>
  <c r="AH6091" i="1"/>
  <c r="AH6090" i="1"/>
  <c r="AH6089" i="1"/>
  <c r="AH6088" i="1"/>
  <c r="AH6087" i="1"/>
  <c r="AH6086" i="1"/>
  <c r="AH6085" i="1"/>
  <c r="AH6084" i="1"/>
  <c r="AH6083" i="1"/>
  <c r="AH6082" i="1"/>
  <c r="AH6081" i="1"/>
  <c r="AH6080" i="1"/>
  <c r="AH6079" i="1"/>
  <c r="AH6078" i="1"/>
  <c r="AH6077" i="1"/>
  <c r="AH6076" i="1"/>
  <c r="AH6075" i="1"/>
  <c r="AH6074" i="1"/>
  <c r="AH6073" i="1"/>
  <c r="AH6072" i="1"/>
  <c r="AH6071" i="1"/>
  <c r="AH6070" i="1"/>
  <c r="AH6069" i="1"/>
  <c r="AH6068" i="1"/>
  <c r="AH6067" i="1"/>
  <c r="AH6066" i="1"/>
  <c r="AH6065" i="1"/>
  <c r="AH6064" i="1"/>
  <c r="AH6063" i="1"/>
  <c r="AH6062" i="1"/>
  <c r="AH6061" i="1"/>
  <c r="AH6060" i="1"/>
  <c r="AH6059" i="1"/>
  <c r="AH6058" i="1"/>
  <c r="AH6057" i="1"/>
  <c r="AH6056" i="1"/>
  <c r="AH6055" i="1"/>
  <c r="AH6054" i="1"/>
  <c r="AH6053" i="1"/>
  <c r="AH6052" i="1"/>
  <c r="AH6051" i="1"/>
  <c r="AH6050" i="1"/>
  <c r="AH6049" i="1"/>
  <c r="AH6048" i="1"/>
  <c r="AH6047" i="1"/>
  <c r="AH6046" i="1"/>
  <c r="AH6045" i="1"/>
  <c r="AH6044" i="1"/>
  <c r="AH6043" i="1"/>
  <c r="AH6042" i="1"/>
  <c r="AH6041" i="1"/>
  <c r="AH6040" i="1"/>
  <c r="AH6039" i="1"/>
  <c r="AH6038" i="1"/>
  <c r="AH6037" i="1"/>
  <c r="AH6036" i="1"/>
  <c r="AH6035" i="1"/>
  <c r="AH6034" i="1"/>
  <c r="AH6033" i="1"/>
  <c r="AH6032" i="1"/>
  <c r="AH6031" i="1"/>
  <c r="AH6030" i="1"/>
  <c r="AH6029" i="1"/>
  <c r="AH6028" i="1"/>
  <c r="AH6027" i="1"/>
  <c r="AH6026" i="1"/>
  <c r="AH6025" i="1"/>
  <c r="AH6024" i="1"/>
  <c r="AH6023" i="1"/>
  <c r="AH6022" i="1"/>
  <c r="AH6021" i="1"/>
  <c r="AH6020" i="1"/>
  <c r="AH6019" i="1"/>
  <c r="AH6018" i="1"/>
  <c r="AH6017" i="1"/>
  <c r="AH6016" i="1"/>
  <c r="AH6015" i="1"/>
  <c r="AH6014" i="1"/>
  <c r="AH6013" i="1"/>
  <c r="AH6012" i="1"/>
  <c r="AH6011" i="1"/>
  <c r="AH6010" i="1"/>
  <c r="AH6009" i="1"/>
  <c r="AH6008" i="1"/>
  <c r="AH6007" i="1"/>
  <c r="AH6006" i="1"/>
  <c r="AH6005" i="1"/>
  <c r="AH6004" i="1"/>
  <c r="AH6003" i="1"/>
  <c r="AH6002" i="1"/>
  <c r="AH6001" i="1"/>
  <c r="AH6000" i="1"/>
  <c r="AH5999" i="1"/>
  <c r="AH5998" i="1"/>
  <c r="AH5997" i="1"/>
  <c r="AH5996" i="1"/>
  <c r="AH5995" i="1"/>
  <c r="AH5994" i="1"/>
  <c r="AH5993" i="1"/>
  <c r="AH5992" i="1"/>
  <c r="AH5991" i="1"/>
  <c r="AH5990" i="1"/>
  <c r="AH5989" i="1"/>
  <c r="AH5988" i="1"/>
  <c r="AH5987" i="1"/>
  <c r="AH5986" i="1"/>
  <c r="AH5985" i="1"/>
  <c r="AH5984" i="1"/>
  <c r="AH5983" i="1"/>
  <c r="AH5982" i="1"/>
  <c r="AH5981" i="1"/>
  <c r="AH5980" i="1"/>
  <c r="AH5979" i="1"/>
  <c r="AH5978" i="1"/>
  <c r="AH5977" i="1"/>
  <c r="AH5976" i="1"/>
  <c r="AH5975" i="1"/>
  <c r="AH5974" i="1"/>
  <c r="AH5973" i="1"/>
  <c r="AH5972" i="1"/>
  <c r="AH5971" i="1"/>
  <c r="AH5970" i="1"/>
  <c r="AH5969" i="1"/>
  <c r="AH5968" i="1"/>
  <c r="AH5967" i="1"/>
  <c r="AH5966" i="1"/>
  <c r="AH5965" i="1"/>
  <c r="AH5964" i="1"/>
  <c r="AH5963" i="1"/>
  <c r="AH5962" i="1"/>
  <c r="AH5961" i="1"/>
  <c r="AH5960" i="1"/>
  <c r="AH5959" i="1"/>
  <c r="AH5958" i="1"/>
  <c r="AH5957" i="1"/>
  <c r="AH5956" i="1"/>
  <c r="AH5955" i="1"/>
  <c r="AH5954" i="1"/>
  <c r="AH5953" i="1"/>
  <c r="AH5952" i="1"/>
  <c r="AH5951" i="1"/>
  <c r="AH5950" i="1"/>
  <c r="AH5949" i="1"/>
  <c r="AH5948" i="1"/>
  <c r="AH5947" i="1"/>
  <c r="AH5946" i="1"/>
  <c r="AH5945" i="1"/>
  <c r="AH5944" i="1"/>
  <c r="AH5943" i="1"/>
  <c r="AH5942" i="1"/>
  <c r="AH5941" i="1"/>
  <c r="AH5940" i="1"/>
  <c r="AH5939" i="1"/>
  <c r="AH5938" i="1"/>
  <c r="AH5937" i="1"/>
  <c r="AH5936" i="1"/>
  <c r="AH5935" i="1"/>
  <c r="AH5934" i="1"/>
  <c r="AH5933" i="1"/>
  <c r="AH5932" i="1"/>
  <c r="AH5931" i="1"/>
  <c r="AH5930" i="1"/>
  <c r="AH5929" i="1"/>
  <c r="AH5928" i="1"/>
  <c r="AH5927" i="1"/>
  <c r="AH5926" i="1"/>
  <c r="AH5925" i="1"/>
  <c r="AH5924" i="1"/>
  <c r="AH5923" i="1"/>
  <c r="AH5922" i="1"/>
  <c r="AH5921" i="1"/>
  <c r="AH5920" i="1"/>
  <c r="AH5919" i="1"/>
  <c r="AH5918" i="1"/>
  <c r="AH5917" i="1"/>
  <c r="AH5916" i="1"/>
  <c r="AH5915" i="1"/>
  <c r="AH5914" i="1"/>
  <c r="AH5913" i="1"/>
  <c r="AH5912" i="1"/>
  <c r="AH5911" i="1"/>
  <c r="AH5910" i="1"/>
  <c r="AH5909" i="1"/>
  <c r="AH5908" i="1"/>
  <c r="AH5907" i="1"/>
  <c r="AH5906" i="1"/>
  <c r="AH5905" i="1"/>
  <c r="AH5904" i="1"/>
  <c r="AH5903" i="1"/>
  <c r="AH5902" i="1"/>
  <c r="AH5901" i="1"/>
  <c r="AH5900" i="1"/>
  <c r="AH5899" i="1"/>
  <c r="AH5898" i="1"/>
  <c r="AH5897" i="1"/>
  <c r="AH5896" i="1"/>
  <c r="AH5895" i="1"/>
  <c r="AH5894" i="1"/>
  <c r="AH5893" i="1"/>
  <c r="AH5892" i="1"/>
  <c r="AH5891" i="1"/>
  <c r="AH5890" i="1"/>
  <c r="AH5889" i="1"/>
  <c r="AH5888" i="1"/>
  <c r="AH5887" i="1"/>
  <c r="AH5886" i="1"/>
  <c r="AH5885" i="1"/>
  <c r="AH5884" i="1"/>
  <c r="AH5883" i="1"/>
  <c r="AH5882" i="1"/>
  <c r="AH5881" i="1"/>
  <c r="AH5880" i="1"/>
  <c r="AH5879" i="1"/>
  <c r="AH5878" i="1"/>
  <c r="AH5877" i="1"/>
  <c r="AH5876" i="1"/>
  <c r="AH5875" i="1"/>
  <c r="AH5874" i="1"/>
  <c r="AH5873" i="1"/>
  <c r="AH5872" i="1"/>
  <c r="AH5871" i="1"/>
  <c r="AH5870" i="1"/>
  <c r="AH5869" i="1"/>
  <c r="AH5868" i="1"/>
  <c r="AH5867" i="1"/>
  <c r="AH5866" i="1"/>
  <c r="AH5865" i="1"/>
  <c r="AH5864" i="1"/>
  <c r="AH5863" i="1"/>
  <c r="AH5862" i="1"/>
  <c r="AH5861" i="1"/>
  <c r="AH5860" i="1"/>
  <c r="AH5859" i="1"/>
  <c r="AH5858" i="1"/>
  <c r="AH5857" i="1"/>
  <c r="AH5856" i="1"/>
  <c r="AH5855" i="1"/>
  <c r="AH5854" i="1"/>
  <c r="AH5853" i="1"/>
  <c r="AH5852" i="1"/>
  <c r="AH5851" i="1"/>
  <c r="AH5850" i="1"/>
  <c r="AH5849" i="1"/>
  <c r="AH5848" i="1"/>
  <c r="AH5847" i="1"/>
  <c r="AH5846" i="1"/>
  <c r="AH5845" i="1"/>
  <c r="AH5844" i="1"/>
  <c r="AH5843" i="1"/>
  <c r="AH5842" i="1"/>
  <c r="AH5841" i="1"/>
  <c r="AH5840" i="1"/>
  <c r="AH5839" i="1"/>
  <c r="AH5838" i="1"/>
  <c r="AH5837" i="1"/>
  <c r="AH5836" i="1"/>
  <c r="AH5835" i="1"/>
  <c r="AH5834" i="1"/>
  <c r="AH5833" i="1"/>
  <c r="AH5832" i="1"/>
  <c r="AH5831" i="1"/>
  <c r="AH5830" i="1"/>
  <c r="AH5829" i="1"/>
  <c r="AH5828" i="1"/>
  <c r="AH5827" i="1"/>
  <c r="AH5826" i="1"/>
  <c r="AH5825" i="1"/>
  <c r="AH5824" i="1"/>
  <c r="AH5823" i="1"/>
  <c r="AH5822" i="1"/>
  <c r="AH5821" i="1"/>
  <c r="AH5820" i="1"/>
  <c r="AH5819" i="1"/>
  <c r="AH5818" i="1"/>
  <c r="AH5817" i="1"/>
  <c r="AH5816" i="1"/>
  <c r="AH5815" i="1"/>
  <c r="AH5814" i="1"/>
  <c r="AH5813" i="1"/>
  <c r="AH5812" i="1"/>
  <c r="AH5811" i="1"/>
  <c r="AH5810" i="1"/>
  <c r="AH5809" i="1"/>
  <c r="AH5808" i="1"/>
  <c r="AH5807" i="1"/>
  <c r="AH5806" i="1"/>
  <c r="AH5805" i="1"/>
  <c r="AH5804" i="1"/>
  <c r="AH5803" i="1"/>
  <c r="AH5802" i="1"/>
  <c r="AH5801" i="1"/>
  <c r="AH5800" i="1"/>
  <c r="AH5799" i="1"/>
  <c r="AH5798" i="1"/>
  <c r="AH5797" i="1"/>
  <c r="AH5796" i="1"/>
  <c r="AH5795" i="1"/>
  <c r="AH5794" i="1"/>
  <c r="AH5793" i="1"/>
  <c r="AH5792" i="1"/>
  <c r="AH5791" i="1"/>
  <c r="AH5790" i="1"/>
  <c r="AH5789" i="1"/>
  <c r="AH5788" i="1"/>
  <c r="AH5787" i="1"/>
  <c r="AH5786" i="1"/>
  <c r="AH5785" i="1"/>
  <c r="AH5784" i="1"/>
  <c r="AH5783" i="1"/>
  <c r="AH5782" i="1"/>
  <c r="AH5781" i="1"/>
  <c r="AH5780" i="1"/>
  <c r="AH5779" i="1"/>
  <c r="AH5778" i="1"/>
  <c r="AH5777" i="1"/>
  <c r="AH5776" i="1"/>
  <c r="AH5775" i="1"/>
  <c r="AH5774" i="1"/>
  <c r="AH5773" i="1"/>
  <c r="AH5772" i="1"/>
  <c r="AH5771" i="1"/>
  <c r="AH5770" i="1"/>
  <c r="AH5769" i="1"/>
  <c r="AH5768" i="1"/>
  <c r="AH5767" i="1"/>
  <c r="AH5766" i="1"/>
  <c r="AH5765" i="1"/>
  <c r="AH5764" i="1"/>
  <c r="AH5763" i="1"/>
  <c r="AH5762" i="1"/>
  <c r="AH5761" i="1"/>
  <c r="AH5760" i="1"/>
  <c r="AH5759" i="1"/>
  <c r="AH5758" i="1"/>
  <c r="AH5757" i="1"/>
  <c r="AH5756" i="1"/>
  <c r="AH5755" i="1"/>
  <c r="AH5754" i="1"/>
  <c r="AH5753" i="1"/>
  <c r="AH5752" i="1"/>
  <c r="AH5751" i="1"/>
  <c r="AH5750" i="1"/>
  <c r="AH5749" i="1"/>
  <c r="AH5748" i="1"/>
  <c r="AH5747" i="1"/>
  <c r="AH5746" i="1"/>
  <c r="AH5745" i="1"/>
  <c r="AH5744" i="1"/>
  <c r="AH5743" i="1"/>
  <c r="AH5742" i="1"/>
  <c r="AH5741" i="1"/>
  <c r="AH5740" i="1"/>
  <c r="AH5739" i="1"/>
  <c r="AH5738" i="1"/>
  <c r="AH5737" i="1"/>
  <c r="AH5736" i="1"/>
  <c r="AH5735" i="1"/>
  <c r="AH5734" i="1"/>
  <c r="AH5733" i="1"/>
  <c r="AH5732" i="1"/>
  <c r="AH5731" i="1"/>
  <c r="AH5730" i="1"/>
  <c r="AH5729" i="1"/>
  <c r="AH5728" i="1"/>
  <c r="AH5727" i="1"/>
  <c r="AH5726" i="1"/>
  <c r="AH5725" i="1"/>
  <c r="AH5724" i="1"/>
  <c r="AH5723" i="1"/>
  <c r="AH5722" i="1"/>
  <c r="AH5721" i="1"/>
  <c r="AH5720" i="1"/>
  <c r="AH5719" i="1"/>
  <c r="AH5718" i="1"/>
  <c r="AH5717" i="1"/>
  <c r="AH5716" i="1"/>
  <c r="AH5715" i="1"/>
  <c r="AH5714" i="1"/>
  <c r="AH5713" i="1"/>
  <c r="AH5712" i="1"/>
  <c r="AH5711" i="1"/>
  <c r="AH5710" i="1"/>
  <c r="AH5709" i="1"/>
  <c r="AH5708" i="1"/>
  <c r="AH5707" i="1"/>
  <c r="AH5706" i="1"/>
  <c r="AH5705" i="1"/>
  <c r="AH5704" i="1"/>
  <c r="AH5703" i="1"/>
  <c r="AH5702" i="1"/>
  <c r="AH5701" i="1"/>
  <c r="AH5700" i="1"/>
  <c r="AH5699" i="1"/>
  <c r="AH5698" i="1"/>
  <c r="AH5697" i="1"/>
  <c r="AH5696" i="1"/>
  <c r="AH5695" i="1"/>
  <c r="AH5694" i="1"/>
  <c r="AH5693" i="1"/>
  <c r="AH5692" i="1"/>
  <c r="AH5691" i="1"/>
  <c r="AH5690" i="1"/>
  <c r="AH5689" i="1"/>
  <c r="AH5688" i="1"/>
  <c r="AH5687" i="1"/>
  <c r="AH5686" i="1"/>
  <c r="AH5685" i="1"/>
  <c r="AH5684" i="1"/>
  <c r="AH5683" i="1"/>
  <c r="AH5682" i="1"/>
  <c r="AH5681" i="1"/>
  <c r="AH5680" i="1"/>
  <c r="AH5679" i="1"/>
  <c r="AH5678" i="1"/>
  <c r="AH5677" i="1"/>
  <c r="AH5676" i="1"/>
  <c r="AH5675" i="1"/>
  <c r="AH5674" i="1"/>
  <c r="AH5673" i="1"/>
  <c r="AH5672" i="1"/>
  <c r="AH5671" i="1"/>
  <c r="AH5670" i="1"/>
  <c r="AH5669" i="1"/>
  <c r="AH5668" i="1"/>
  <c r="AH5667" i="1"/>
  <c r="AH5666" i="1"/>
  <c r="AH5665" i="1"/>
  <c r="AH5664" i="1"/>
  <c r="AH5663" i="1"/>
  <c r="AH5662" i="1"/>
  <c r="AH5661" i="1"/>
  <c r="AH5660" i="1"/>
  <c r="AH5659" i="1"/>
  <c r="AH5658" i="1"/>
  <c r="AH5657" i="1"/>
  <c r="AH5656" i="1"/>
  <c r="AH5655" i="1"/>
  <c r="AH5654" i="1"/>
  <c r="AH5653" i="1"/>
  <c r="AH5652" i="1"/>
  <c r="AH5651" i="1"/>
  <c r="AH5650" i="1"/>
  <c r="AH5649" i="1"/>
  <c r="AH5648" i="1"/>
  <c r="AH5647" i="1"/>
  <c r="AH5646" i="1"/>
  <c r="AH5645" i="1"/>
  <c r="AH5644" i="1"/>
  <c r="AH5643" i="1"/>
  <c r="AH5642" i="1"/>
  <c r="AH5641" i="1"/>
  <c r="AH5640" i="1"/>
  <c r="AH5639" i="1"/>
  <c r="AH5638" i="1"/>
  <c r="AH5637" i="1"/>
  <c r="AH5636" i="1"/>
  <c r="AH5635" i="1"/>
  <c r="AH5634" i="1"/>
  <c r="AH5633" i="1"/>
  <c r="AH5632" i="1"/>
  <c r="AH5631" i="1"/>
  <c r="AH5630" i="1"/>
  <c r="AH5629" i="1"/>
  <c r="AH5628" i="1"/>
  <c r="AH5627" i="1"/>
  <c r="AH5626" i="1"/>
  <c r="AH5625" i="1"/>
  <c r="AH5624" i="1"/>
  <c r="AH5623" i="1"/>
  <c r="AH5622" i="1"/>
  <c r="AH5621" i="1"/>
  <c r="AH5620" i="1"/>
  <c r="AH5619" i="1"/>
  <c r="AH5618" i="1"/>
  <c r="AH5617" i="1"/>
  <c r="AH5616" i="1"/>
  <c r="AH5615" i="1"/>
  <c r="AH5614" i="1"/>
  <c r="AH5613" i="1"/>
  <c r="AH5612" i="1"/>
  <c r="AH5611" i="1"/>
  <c r="AH5610" i="1"/>
  <c r="AH5609" i="1"/>
  <c r="AH5608" i="1"/>
  <c r="AH5607" i="1"/>
  <c r="AH5606" i="1"/>
  <c r="AH5605" i="1"/>
  <c r="AH5604" i="1"/>
  <c r="AH5603" i="1"/>
  <c r="AH5602" i="1"/>
  <c r="AH5601" i="1"/>
  <c r="AH5600" i="1"/>
  <c r="AH5599" i="1"/>
  <c r="AH5598" i="1"/>
  <c r="AH5597" i="1"/>
  <c r="AH5596" i="1"/>
  <c r="AH5595" i="1"/>
  <c r="AH5594" i="1"/>
  <c r="AH5593" i="1"/>
  <c r="AH5592" i="1"/>
  <c r="AH5591" i="1"/>
  <c r="AH5590" i="1"/>
  <c r="AH5589" i="1"/>
  <c r="AH5588" i="1"/>
  <c r="AH5587" i="1"/>
  <c r="AH5586" i="1"/>
  <c r="AH5585" i="1"/>
  <c r="AH5584" i="1"/>
  <c r="AH5583" i="1"/>
  <c r="AH5582" i="1"/>
  <c r="AH5581" i="1"/>
  <c r="AH5580" i="1"/>
  <c r="AH5579" i="1"/>
  <c r="AH5578" i="1"/>
  <c r="AH5577" i="1"/>
  <c r="AH5576" i="1"/>
  <c r="AH5575" i="1"/>
  <c r="AH5574" i="1"/>
  <c r="AH5573" i="1"/>
  <c r="AH5572" i="1"/>
  <c r="AH5571" i="1"/>
  <c r="AH5570" i="1"/>
  <c r="AH5569" i="1"/>
  <c r="AH5568" i="1"/>
  <c r="AH5567" i="1"/>
  <c r="AH5566" i="1"/>
  <c r="AH5565" i="1"/>
  <c r="AH5564" i="1"/>
  <c r="AH5563" i="1"/>
  <c r="AH5562" i="1"/>
  <c r="AH5561" i="1"/>
  <c r="AH5560" i="1"/>
  <c r="AH5559" i="1"/>
  <c r="AH5558" i="1"/>
  <c r="AH5557" i="1"/>
  <c r="AH5556" i="1"/>
  <c r="AH5555" i="1"/>
  <c r="AH5554" i="1"/>
  <c r="AH5553" i="1"/>
  <c r="AH5552" i="1"/>
  <c r="AH5551" i="1"/>
  <c r="AH5550" i="1"/>
  <c r="AH5549" i="1"/>
  <c r="AH5548" i="1"/>
  <c r="AH5547" i="1"/>
  <c r="AH5546" i="1"/>
  <c r="AH5545" i="1"/>
  <c r="AH5544" i="1"/>
  <c r="AH5543" i="1"/>
  <c r="AH5542" i="1"/>
  <c r="AH5541" i="1"/>
  <c r="AH5540" i="1"/>
  <c r="AH5539" i="1"/>
  <c r="AH5538" i="1"/>
  <c r="AH5537" i="1"/>
  <c r="AH5536" i="1"/>
  <c r="AH5535" i="1"/>
  <c r="AH5534" i="1"/>
  <c r="AH5533" i="1"/>
  <c r="AH5532" i="1"/>
  <c r="AH5531" i="1"/>
  <c r="AH5530" i="1"/>
  <c r="AH5529" i="1"/>
  <c r="AH5528" i="1"/>
  <c r="AH5527" i="1"/>
  <c r="AH5526" i="1"/>
  <c r="AH5525" i="1"/>
  <c r="AH5524" i="1"/>
  <c r="AH5523" i="1"/>
  <c r="AH5522" i="1"/>
  <c r="AH5521" i="1"/>
  <c r="AH5520" i="1"/>
  <c r="AH5519" i="1"/>
  <c r="AH5518" i="1"/>
  <c r="AH5517" i="1"/>
  <c r="AH5516" i="1"/>
  <c r="AH5515" i="1"/>
  <c r="AH5514" i="1"/>
  <c r="AH5513" i="1"/>
  <c r="AH5512" i="1"/>
  <c r="AH5511" i="1"/>
  <c r="AH5510" i="1"/>
  <c r="AH5509" i="1"/>
  <c r="AH5508" i="1"/>
  <c r="AH5507" i="1"/>
  <c r="AH5506" i="1"/>
  <c r="AH5505" i="1"/>
  <c r="AH5504" i="1"/>
  <c r="AH5503" i="1"/>
  <c r="AH5502" i="1"/>
  <c r="AH5501" i="1"/>
  <c r="AH5500" i="1"/>
  <c r="AH5499" i="1"/>
  <c r="AH5498" i="1"/>
  <c r="AH5497" i="1"/>
  <c r="AH5496" i="1"/>
  <c r="AH5495" i="1"/>
  <c r="AH5494" i="1"/>
  <c r="AH5493" i="1"/>
  <c r="AH5492" i="1"/>
  <c r="AH5491" i="1"/>
  <c r="AH5490" i="1"/>
  <c r="AH5489" i="1"/>
  <c r="AH5488" i="1"/>
  <c r="AH5487" i="1"/>
  <c r="AH5486" i="1"/>
  <c r="AH5485" i="1"/>
  <c r="AH5484" i="1"/>
  <c r="AH5483" i="1"/>
  <c r="AH5482" i="1"/>
  <c r="AH5481" i="1"/>
  <c r="AH5480" i="1"/>
  <c r="AH5479" i="1"/>
  <c r="AH5478" i="1"/>
  <c r="AH5477" i="1"/>
  <c r="AH5476" i="1"/>
  <c r="AH5475" i="1"/>
  <c r="AH5474" i="1"/>
  <c r="AH5473" i="1"/>
  <c r="AH5472" i="1"/>
  <c r="AH5471" i="1"/>
  <c r="AH5470" i="1"/>
  <c r="AH5469" i="1"/>
  <c r="AH5468" i="1"/>
  <c r="AH5467" i="1"/>
  <c r="AH5466" i="1"/>
  <c r="AH5465" i="1"/>
  <c r="AH5464" i="1"/>
  <c r="AH5463" i="1"/>
  <c r="AH5462" i="1"/>
  <c r="AH5461" i="1"/>
  <c r="AH5460" i="1"/>
  <c r="AH5459" i="1"/>
  <c r="AH5458" i="1"/>
  <c r="AH5457" i="1"/>
  <c r="AH5456" i="1"/>
  <c r="AH5455" i="1"/>
  <c r="AH5454" i="1"/>
  <c r="AH5453" i="1"/>
  <c r="AH5452" i="1"/>
  <c r="AH5451" i="1"/>
  <c r="AH5450" i="1"/>
  <c r="AH5449" i="1"/>
  <c r="AH5448" i="1"/>
  <c r="AH5447" i="1"/>
  <c r="AH5446" i="1"/>
  <c r="AH5445" i="1"/>
  <c r="AH5444" i="1"/>
  <c r="AH5443" i="1"/>
  <c r="AH5442" i="1"/>
  <c r="AH5441" i="1"/>
  <c r="AH5440" i="1"/>
  <c r="AH5439" i="1"/>
  <c r="AH5438" i="1"/>
  <c r="AH5437" i="1"/>
  <c r="AH5436" i="1"/>
  <c r="AH5435" i="1"/>
  <c r="AH5434" i="1"/>
  <c r="AH5433" i="1"/>
  <c r="AH5432" i="1"/>
  <c r="AH5431" i="1"/>
  <c r="AH5430" i="1"/>
  <c r="AH5429" i="1"/>
  <c r="AH5428" i="1"/>
  <c r="AH5427" i="1"/>
  <c r="AH5426" i="1"/>
  <c r="AH5425" i="1"/>
  <c r="AH5424" i="1"/>
  <c r="AH5423" i="1"/>
  <c r="AH5422" i="1"/>
  <c r="AH5421" i="1"/>
  <c r="AH5420" i="1"/>
  <c r="AH5419" i="1"/>
  <c r="AH5418" i="1"/>
  <c r="AH5417" i="1"/>
  <c r="AH5416" i="1"/>
  <c r="AH5415" i="1"/>
  <c r="AH5414" i="1"/>
  <c r="AH5413" i="1"/>
  <c r="AH5412" i="1"/>
  <c r="AH5411" i="1"/>
  <c r="AH5410" i="1"/>
  <c r="AH5409" i="1"/>
  <c r="AH5408" i="1"/>
  <c r="AH5407" i="1"/>
  <c r="AH5406" i="1"/>
  <c r="AH5405" i="1"/>
  <c r="AH5404" i="1"/>
  <c r="AH5403" i="1"/>
  <c r="AH5402" i="1"/>
  <c r="AH5401" i="1"/>
  <c r="AH5400" i="1"/>
  <c r="AH5399" i="1"/>
  <c r="AH5398" i="1"/>
  <c r="AH5397" i="1"/>
  <c r="AH5396" i="1"/>
  <c r="AH5395" i="1"/>
  <c r="AH5394" i="1"/>
  <c r="AH5393" i="1"/>
  <c r="AH5392" i="1"/>
  <c r="AH5391" i="1"/>
  <c r="AH5390" i="1"/>
  <c r="AH5389" i="1"/>
  <c r="AH5388" i="1"/>
  <c r="AH5387" i="1"/>
  <c r="AH5386" i="1"/>
  <c r="AH5385" i="1"/>
  <c r="AH5384" i="1"/>
  <c r="AH5383" i="1"/>
  <c r="AH5382" i="1"/>
  <c r="AH5381" i="1"/>
  <c r="AH5380" i="1"/>
  <c r="AH5379" i="1"/>
  <c r="AH5378" i="1"/>
  <c r="AH5377" i="1"/>
  <c r="AH5376" i="1"/>
  <c r="AH5375" i="1"/>
  <c r="AH5374" i="1"/>
  <c r="AH5373" i="1"/>
  <c r="AH5372" i="1"/>
  <c r="AH5371" i="1"/>
  <c r="AH5370" i="1"/>
  <c r="AH5369" i="1"/>
  <c r="AH5368" i="1"/>
  <c r="AH5367" i="1"/>
  <c r="AH5366" i="1"/>
  <c r="AH5365" i="1"/>
  <c r="AH5364" i="1"/>
  <c r="AH5363" i="1"/>
  <c r="AH5362" i="1"/>
  <c r="AH5361" i="1"/>
  <c r="AH5360" i="1"/>
  <c r="AH5359" i="1"/>
  <c r="AH5358" i="1"/>
  <c r="AH5357" i="1"/>
  <c r="AH5356" i="1"/>
  <c r="AH5355" i="1"/>
  <c r="AH5354" i="1"/>
  <c r="AH5353" i="1"/>
  <c r="AH5352" i="1"/>
  <c r="AH5351" i="1"/>
  <c r="AH5350" i="1"/>
  <c r="AH5349" i="1"/>
  <c r="AH5348" i="1"/>
  <c r="AH5347" i="1"/>
  <c r="AH5346" i="1"/>
  <c r="AH5345" i="1"/>
  <c r="AH5344" i="1"/>
  <c r="AH5343" i="1"/>
  <c r="AH5342" i="1"/>
  <c r="AH5341" i="1"/>
  <c r="AH5340" i="1"/>
  <c r="AH5339" i="1"/>
  <c r="AH5338" i="1"/>
  <c r="AH5337" i="1"/>
  <c r="AH5336" i="1"/>
  <c r="AH5335" i="1"/>
  <c r="AH5334" i="1"/>
  <c r="AH5333" i="1"/>
  <c r="AH5332" i="1"/>
  <c r="AH5331" i="1"/>
  <c r="AH5330" i="1"/>
  <c r="AH5329" i="1"/>
  <c r="AH5328" i="1"/>
  <c r="AH5327" i="1"/>
  <c r="AH5326" i="1"/>
  <c r="AH5325" i="1"/>
  <c r="AH5324" i="1"/>
  <c r="AH5323" i="1"/>
  <c r="AH5322" i="1"/>
  <c r="AH5321" i="1"/>
  <c r="AH5320" i="1"/>
  <c r="AH5319" i="1"/>
  <c r="AH5318" i="1"/>
  <c r="AH5317" i="1"/>
  <c r="AH5316" i="1"/>
  <c r="AH5315" i="1"/>
  <c r="AH5314" i="1"/>
  <c r="AH5313" i="1"/>
  <c r="AH5312" i="1"/>
  <c r="AH5311" i="1"/>
  <c r="AH5310" i="1"/>
  <c r="AH5309" i="1"/>
  <c r="AH5308" i="1"/>
  <c r="AH5307" i="1"/>
  <c r="AH5306" i="1"/>
  <c r="AH5305" i="1"/>
  <c r="AH5304" i="1"/>
  <c r="AH5303" i="1"/>
  <c r="AH5302" i="1"/>
  <c r="AH5301" i="1"/>
  <c r="AH5300" i="1"/>
  <c r="AH5299" i="1"/>
  <c r="AH5298" i="1"/>
  <c r="AH5297" i="1"/>
  <c r="AH5296" i="1"/>
  <c r="AH5295" i="1"/>
  <c r="AH5294" i="1"/>
  <c r="AH5293" i="1"/>
  <c r="AH5292" i="1"/>
  <c r="AH5291" i="1"/>
  <c r="AH5290" i="1"/>
  <c r="AH5289" i="1"/>
  <c r="AH5288" i="1"/>
  <c r="AH5287" i="1"/>
  <c r="AH5286" i="1"/>
  <c r="AH5285" i="1"/>
  <c r="AH5284" i="1"/>
  <c r="AH5283" i="1"/>
  <c r="AH5282" i="1"/>
  <c r="AH5281" i="1"/>
  <c r="AH5280" i="1"/>
  <c r="AH5279" i="1"/>
  <c r="AH5278" i="1"/>
  <c r="AH5277" i="1"/>
  <c r="AH5276" i="1"/>
  <c r="AH5275" i="1"/>
  <c r="AH5274" i="1"/>
  <c r="AH5273" i="1"/>
  <c r="AH5272" i="1"/>
  <c r="AH5271" i="1"/>
  <c r="AH5270" i="1"/>
  <c r="AH5269" i="1"/>
  <c r="AH5268" i="1"/>
  <c r="AH5267" i="1"/>
  <c r="AH5266" i="1"/>
  <c r="AH5265" i="1"/>
  <c r="AH5264" i="1"/>
  <c r="AH5263" i="1"/>
  <c r="AH5262" i="1"/>
  <c r="AH5261" i="1"/>
  <c r="AH5260" i="1"/>
  <c r="AH5259" i="1"/>
  <c r="AH5258" i="1"/>
  <c r="AH5257" i="1"/>
  <c r="AH5256" i="1"/>
  <c r="AH5255" i="1"/>
  <c r="AH5254" i="1"/>
  <c r="AH5253" i="1"/>
  <c r="AH5252" i="1"/>
  <c r="AH5251" i="1"/>
  <c r="AH5250" i="1"/>
  <c r="AH5249" i="1"/>
  <c r="AH5248" i="1"/>
  <c r="AH5247" i="1"/>
  <c r="AH5246" i="1"/>
  <c r="AH5245" i="1"/>
  <c r="AH5244" i="1"/>
  <c r="AH5243" i="1"/>
  <c r="AH5242" i="1"/>
  <c r="AH5241" i="1"/>
  <c r="AH5240" i="1"/>
  <c r="AH5239" i="1"/>
  <c r="AH5238" i="1"/>
  <c r="AH5237" i="1"/>
  <c r="AH5236" i="1"/>
  <c r="AH5235" i="1"/>
  <c r="AH5234" i="1"/>
  <c r="AH5233" i="1"/>
  <c r="AH5232" i="1"/>
  <c r="AH5231" i="1"/>
  <c r="AH5230" i="1"/>
  <c r="AH5229" i="1"/>
  <c r="AH5228" i="1"/>
  <c r="AH5227" i="1"/>
  <c r="AH5226" i="1"/>
  <c r="AH5225" i="1"/>
  <c r="AH5224" i="1"/>
  <c r="AH5223" i="1"/>
  <c r="AH5222" i="1"/>
  <c r="AH5221" i="1"/>
  <c r="AH5220" i="1"/>
  <c r="AH5219" i="1"/>
  <c r="AH5218" i="1"/>
  <c r="AH5217" i="1"/>
  <c r="AH5216" i="1"/>
  <c r="AH5215" i="1"/>
  <c r="AH5214" i="1"/>
  <c r="AH5213" i="1"/>
  <c r="AH5212" i="1"/>
  <c r="AH5211" i="1"/>
  <c r="AH5210" i="1"/>
  <c r="AH5209" i="1"/>
  <c r="AH5208" i="1"/>
  <c r="AH5207" i="1"/>
  <c r="AH5206" i="1"/>
  <c r="AH5205" i="1"/>
  <c r="AH5204" i="1"/>
  <c r="AH5203" i="1"/>
  <c r="AH5202" i="1"/>
  <c r="AH5201" i="1"/>
  <c r="AH5200" i="1"/>
  <c r="AH5199" i="1"/>
  <c r="AH5198" i="1"/>
  <c r="AH5197" i="1"/>
  <c r="AH5196" i="1"/>
  <c r="AH5195" i="1"/>
  <c r="AH5194" i="1"/>
  <c r="AH5193" i="1"/>
  <c r="AH5192" i="1"/>
  <c r="AH5191" i="1"/>
  <c r="AH5190" i="1"/>
  <c r="AH5189" i="1"/>
  <c r="AH5188" i="1"/>
  <c r="AH5187" i="1"/>
  <c r="AH5186" i="1"/>
  <c r="AH5185" i="1"/>
  <c r="AH5184" i="1"/>
  <c r="AH5183" i="1"/>
  <c r="AH5182" i="1"/>
  <c r="AH5181" i="1"/>
  <c r="AH5180" i="1"/>
  <c r="AH5179" i="1"/>
  <c r="AH5178" i="1"/>
  <c r="AH5177" i="1"/>
  <c r="AH5176" i="1"/>
  <c r="AH5175" i="1"/>
  <c r="AH5174" i="1"/>
  <c r="AH5173" i="1"/>
  <c r="AH5172" i="1"/>
  <c r="AH5171" i="1"/>
  <c r="AH5170" i="1"/>
  <c r="AH5169" i="1"/>
  <c r="AH5168" i="1"/>
  <c r="AH5167" i="1"/>
  <c r="AH5166" i="1"/>
  <c r="AH5165" i="1"/>
  <c r="AH5164" i="1"/>
  <c r="AH5163" i="1"/>
  <c r="AH5162" i="1"/>
  <c r="AH5161" i="1"/>
  <c r="AH5160" i="1"/>
  <c r="AH5159" i="1"/>
  <c r="AH5158" i="1"/>
  <c r="AH5157" i="1"/>
  <c r="AH5156" i="1"/>
  <c r="AH5155" i="1"/>
  <c r="AH5154" i="1"/>
  <c r="AH5153" i="1"/>
  <c r="AH5152" i="1"/>
  <c r="AH5151" i="1"/>
  <c r="AH5150" i="1"/>
  <c r="AH5149" i="1"/>
  <c r="AH5148" i="1"/>
  <c r="AH5147" i="1"/>
  <c r="AH5146" i="1"/>
  <c r="AH5145" i="1"/>
  <c r="AH5144" i="1"/>
  <c r="AH5143" i="1"/>
  <c r="AH5142" i="1"/>
  <c r="AH5141" i="1"/>
  <c r="AH5140" i="1"/>
  <c r="AH5139" i="1"/>
  <c r="AH5138" i="1"/>
  <c r="AH5137" i="1"/>
  <c r="AH5136" i="1"/>
  <c r="AH5135" i="1"/>
  <c r="AH5134" i="1"/>
  <c r="AH5133" i="1"/>
  <c r="AH5132" i="1"/>
  <c r="AH5131" i="1"/>
  <c r="AH5130" i="1"/>
  <c r="AH5129" i="1"/>
  <c r="AH5128" i="1"/>
  <c r="AH5127" i="1"/>
  <c r="AH5126" i="1"/>
  <c r="AH5125" i="1"/>
  <c r="AH5124" i="1"/>
  <c r="AH5123" i="1"/>
  <c r="AH5122" i="1"/>
  <c r="AH5121" i="1"/>
  <c r="AH5120" i="1"/>
  <c r="AH5119" i="1"/>
  <c r="AH5118" i="1"/>
  <c r="AH5117" i="1"/>
  <c r="AH5116" i="1"/>
  <c r="AH5115" i="1"/>
  <c r="AH5114" i="1"/>
  <c r="AH5113" i="1"/>
  <c r="AH5112" i="1"/>
  <c r="AH5111" i="1"/>
  <c r="AH5110" i="1"/>
  <c r="AH5109" i="1"/>
  <c r="AH5108" i="1"/>
  <c r="AH5107" i="1"/>
  <c r="AH5106" i="1"/>
  <c r="AH5105" i="1"/>
  <c r="AH5104" i="1"/>
  <c r="AH5103" i="1"/>
  <c r="AH5102" i="1"/>
  <c r="AH5101" i="1"/>
  <c r="AH5100" i="1"/>
  <c r="AH5099" i="1"/>
  <c r="AH5098" i="1"/>
  <c r="AH5097" i="1"/>
  <c r="AH5096" i="1"/>
  <c r="AH5095" i="1"/>
  <c r="AH5094" i="1"/>
  <c r="AH5093" i="1"/>
  <c r="AH5092" i="1"/>
  <c r="AH5091" i="1"/>
  <c r="AH5090" i="1"/>
  <c r="AH5089" i="1"/>
  <c r="AH5088" i="1"/>
  <c r="AH5087" i="1"/>
  <c r="AH5086" i="1"/>
  <c r="AH5085" i="1"/>
  <c r="AH5084" i="1"/>
  <c r="AH5083" i="1"/>
  <c r="AH5082" i="1"/>
  <c r="AH5081" i="1"/>
  <c r="AH5080" i="1"/>
  <c r="AH5079" i="1"/>
  <c r="AH5078" i="1"/>
  <c r="AH5077" i="1"/>
  <c r="AH5076" i="1"/>
  <c r="AH5075" i="1"/>
  <c r="AH5074" i="1"/>
  <c r="AH5073" i="1"/>
  <c r="AH5072" i="1"/>
  <c r="AH5071" i="1"/>
  <c r="AH5070" i="1"/>
  <c r="AH5069" i="1"/>
  <c r="AH5068" i="1"/>
  <c r="AH5067" i="1"/>
  <c r="AH5066" i="1"/>
  <c r="AH5065" i="1"/>
  <c r="AH5064" i="1"/>
  <c r="AH5063" i="1"/>
  <c r="AH5062" i="1"/>
  <c r="AH5061" i="1"/>
  <c r="AH5060" i="1"/>
  <c r="AH5059" i="1"/>
  <c r="AH5058" i="1"/>
  <c r="AH5057" i="1"/>
  <c r="AH5056" i="1"/>
  <c r="AH5055" i="1"/>
  <c r="AH5054" i="1"/>
  <c r="AH5053" i="1"/>
  <c r="AH5052" i="1"/>
  <c r="AH5051" i="1"/>
  <c r="AH5050" i="1"/>
  <c r="AH5049" i="1"/>
  <c r="AH5048" i="1"/>
  <c r="AH5047" i="1"/>
  <c r="AH5046" i="1"/>
  <c r="AH5045" i="1"/>
  <c r="AH5044" i="1"/>
  <c r="AH5043" i="1"/>
  <c r="AH5042" i="1"/>
  <c r="AH5041" i="1"/>
  <c r="AH5040" i="1"/>
  <c r="AH5039" i="1"/>
  <c r="AH5038" i="1"/>
  <c r="AH5037" i="1"/>
  <c r="AH5036" i="1"/>
  <c r="AH5035" i="1"/>
  <c r="AH5034" i="1"/>
  <c r="AH5033" i="1"/>
  <c r="AH5032" i="1"/>
  <c r="AH5031" i="1"/>
  <c r="AH5030" i="1"/>
  <c r="AH5029" i="1"/>
  <c r="AH5028" i="1"/>
  <c r="AH5027" i="1"/>
  <c r="AH5026" i="1"/>
  <c r="AH5025" i="1"/>
  <c r="AH5024" i="1"/>
  <c r="AH5023" i="1"/>
  <c r="AH5022" i="1"/>
  <c r="AH5021" i="1"/>
  <c r="AH5020" i="1"/>
  <c r="AH5019" i="1"/>
  <c r="AH5018" i="1"/>
  <c r="AH5017" i="1"/>
  <c r="AH5016" i="1"/>
  <c r="AH5015" i="1"/>
  <c r="AH5014" i="1"/>
  <c r="AH5013" i="1"/>
  <c r="AH5012" i="1"/>
  <c r="AH5011" i="1"/>
  <c r="AH5010" i="1"/>
  <c r="AH5009" i="1"/>
  <c r="AH5008" i="1"/>
  <c r="AH5007" i="1"/>
  <c r="AH5006" i="1"/>
  <c r="AH5005" i="1"/>
  <c r="AH5004" i="1"/>
  <c r="AH5003" i="1"/>
  <c r="AH5002" i="1"/>
  <c r="AH5001" i="1"/>
  <c r="AH5000" i="1"/>
  <c r="AH4999" i="1"/>
  <c r="AH4998" i="1"/>
  <c r="AH4997" i="1"/>
  <c r="AH4996" i="1"/>
  <c r="AH4995" i="1"/>
  <c r="AH4994" i="1"/>
  <c r="AH4993" i="1"/>
  <c r="AH4992" i="1"/>
  <c r="AH4991" i="1"/>
  <c r="AH4990" i="1"/>
  <c r="AH4989" i="1"/>
  <c r="AH4988" i="1"/>
  <c r="AH4987" i="1"/>
  <c r="AH4986" i="1"/>
  <c r="AH4985" i="1"/>
  <c r="AH4984" i="1"/>
  <c r="AH4983" i="1"/>
  <c r="AH4982" i="1"/>
  <c r="AH4981" i="1"/>
  <c r="AH4980" i="1"/>
  <c r="AH4979" i="1"/>
  <c r="AH4978" i="1"/>
  <c r="AH4977" i="1"/>
  <c r="AH4976" i="1"/>
  <c r="AH4975" i="1"/>
  <c r="AH4974" i="1"/>
  <c r="AH4973" i="1"/>
  <c r="AH4972" i="1"/>
  <c r="AH4971" i="1"/>
  <c r="AH4970" i="1"/>
  <c r="AH4969" i="1"/>
  <c r="AH4968" i="1"/>
  <c r="AH4967" i="1"/>
  <c r="AH4966" i="1"/>
  <c r="AH4965" i="1"/>
  <c r="AH4964" i="1"/>
  <c r="AH4963" i="1"/>
  <c r="AH4962" i="1"/>
  <c r="AH4961" i="1"/>
  <c r="AH4960" i="1"/>
  <c r="AH4959" i="1"/>
  <c r="AH4958" i="1"/>
  <c r="AH4957" i="1"/>
  <c r="AH4956" i="1"/>
  <c r="AH4955" i="1"/>
  <c r="AH4954" i="1"/>
  <c r="AH4953" i="1"/>
  <c r="AH4952" i="1"/>
  <c r="AH4951" i="1"/>
  <c r="AH4950" i="1"/>
  <c r="AH4949" i="1"/>
  <c r="AH4948" i="1"/>
  <c r="AH4947" i="1"/>
  <c r="AH4946" i="1"/>
  <c r="AH4945" i="1"/>
  <c r="AH4944" i="1"/>
  <c r="AH4943" i="1"/>
  <c r="AH4942" i="1"/>
  <c r="AH4941" i="1"/>
  <c r="AH4940" i="1"/>
  <c r="AH4939" i="1"/>
  <c r="AH4938" i="1"/>
  <c r="AH4937" i="1"/>
  <c r="AH4936" i="1"/>
  <c r="AH4935" i="1"/>
  <c r="AH4934" i="1"/>
  <c r="AH4933" i="1"/>
  <c r="AH4932" i="1"/>
  <c r="AH4931" i="1"/>
  <c r="AH4930" i="1"/>
  <c r="AH4929" i="1"/>
  <c r="AH4928" i="1"/>
  <c r="AH4927" i="1"/>
  <c r="AH4926" i="1"/>
  <c r="AH4925" i="1"/>
  <c r="AH4924" i="1"/>
  <c r="AH4923" i="1"/>
  <c r="AH4922" i="1"/>
  <c r="AH4921" i="1"/>
  <c r="AH4920" i="1"/>
  <c r="AH4919" i="1"/>
  <c r="AH4918" i="1"/>
  <c r="AH4917" i="1"/>
  <c r="AH4916" i="1"/>
  <c r="AH4915" i="1"/>
  <c r="AH4914" i="1"/>
  <c r="AH4913" i="1"/>
  <c r="AH4912" i="1"/>
  <c r="AH4911" i="1"/>
  <c r="AH4910" i="1"/>
  <c r="AH4909" i="1"/>
  <c r="AH4908" i="1"/>
  <c r="AH4907" i="1"/>
  <c r="AH4906" i="1"/>
  <c r="AH4905" i="1"/>
  <c r="AH4904" i="1"/>
  <c r="AH4903" i="1"/>
  <c r="AH4902" i="1"/>
  <c r="AH4901" i="1"/>
  <c r="AH4900" i="1"/>
  <c r="AH4899" i="1"/>
  <c r="AH4898" i="1"/>
  <c r="AH4897" i="1"/>
  <c r="AH4896" i="1"/>
  <c r="AH4895" i="1"/>
  <c r="AH4894" i="1"/>
  <c r="AH4893" i="1"/>
  <c r="AH4892" i="1"/>
  <c r="AH4891" i="1"/>
  <c r="AH4890" i="1"/>
  <c r="AH4889" i="1"/>
  <c r="AH4888" i="1"/>
  <c r="AH4887" i="1"/>
  <c r="AH4886" i="1"/>
  <c r="AH4885" i="1"/>
  <c r="AH4884" i="1"/>
  <c r="AH4883" i="1"/>
  <c r="AH4882" i="1"/>
  <c r="AH4881" i="1"/>
  <c r="AH4880" i="1"/>
  <c r="AH4879" i="1"/>
  <c r="AH4878" i="1"/>
  <c r="AH4877" i="1"/>
  <c r="AH4876" i="1"/>
  <c r="AH4875" i="1"/>
  <c r="AH4874" i="1"/>
  <c r="AH4873" i="1"/>
  <c r="AH4872" i="1"/>
  <c r="AH4871" i="1"/>
  <c r="AH4870" i="1"/>
  <c r="AH4869" i="1"/>
  <c r="AH4868" i="1"/>
  <c r="AH4867" i="1"/>
  <c r="AH4866" i="1"/>
  <c r="AH4865" i="1"/>
  <c r="AH4864" i="1"/>
  <c r="AH4863" i="1"/>
  <c r="AH4862" i="1"/>
  <c r="AH4861" i="1"/>
  <c r="AH4860" i="1"/>
  <c r="AH4859" i="1"/>
  <c r="AH4858" i="1"/>
  <c r="AH4857" i="1"/>
  <c r="AH4856" i="1"/>
  <c r="AH4855" i="1"/>
  <c r="AH4854" i="1"/>
  <c r="AH4853" i="1"/>
  <c r="AH4852" i="1"/>
  <c r="AH4851" i="1"/>
  <c r="AH4850" i="1"/>
  <c r="AH4849" i="1"/>
  <c r="AH4848" i="1"/>
  <c r="AH4847" i="1"/>
  <c r="AH4846" i="1"/>
  <c r="AH4845" i="1"/>
  <c r="AH4844" i="1"/>
  <c r="AH4843" i="1"/>
  <c r="AH4842" i="1"/>
  <c r="AH4841" i="1"/>
  <c r="AH4840" i="1"/>
  <c r="AH4839" i="1"/>
  <c r="AH4838" i="1"/>
  <c r="AH4837" i="1"/>
  <c r="AH4836" i="1"/>
  <c r="AH4835" i="1"/>
  <c r="AH4834" i="1"/>
  <c r="AH4833" i="1"/>
  <c r="AH4832" i="1"/>
  <c r="AH4831" i="1"/>
  <c r="AH4830" i="1"/>
  <c r="AH4829" i="1"/>
  <c r="AH4828" i="1"/>
  <c r="AH4827" i="1"/>
  <c r="AH4826" i="1"/>
  <c r="AH4825" i="1"/>
  <c r="AH4824" i="1"/>
  <c r="AH4823" i="1"/>
  <c r="AH4822" i="1"/>
  <c r="AH4821" i="1"/>
  <c r="AH4820" i="1"/>
  <c r="AH4819" i="1"/>
  <c r="AH4818" i="1"/>
  <c r="AH4817" i="1"/>
  <c r="AH4816" i="1"/>
  <c r="AH4815" i="1"/>
  <c r="AH4814" i="1"/>
  <c r="AH4813" i="1"/>
  <c r="AH4812" i="1"/>
  <c r="AH4811" i="1"/>
  <c r="AH4810" i="1"/>
  <c r="AH4809" i="1"/>
  <c r="AH4808" i="1"/>
  <c r="AH4807" i="1"/>
  <c r="AH4806" i="1"/>
  <c r="AH4805" i="1"/>
  <c r="AH4804" i="1"/>
  <c r="AH4803" i="1"/>
  <c r="AH4802" i="1"/>
  <c r="AH4801" i="1"/>
  <c r="AH4800" i="1"/>
  <c r="AH4799" i="1"/>
  <c r="AH4798" i="1"/>
  <c r="AH4797" i="1"/>
  <c r="AH4796" i="1"/>
  <c r="AH4795" i="1"/>
  <c r="AH4794" i="1"/>
  <c r="AH4793" i="1"/>
  <c r="AH4792" i="1"/>
  <c r="AH4791" i="1"/>
  <c r="AH4790" i="1"/>
  <c r="AH4789" i="1"/>
  <c r="AH4788" i="1"/>
  <c r="AH4787" i="1"/>
  <c r="AH4786" i="1"/>
  <c r="AH4785" i="1"/>
  <c r="AH4784" i="1"/>
  <c r="AH4783" i="1"/>
  <c r="AH4782" i="1"/>
  <c r="AH4781" i="1"/>
  <c r="AH4780" i="1"/>
  <c r="AH4779" i="1"/>
  <c r="AH4778" i="1"/>
  <c r="AH4777" i="1"/>
  <c r="AH4776" i="1"/>
  <c r="AH4775" i="1"/>
  <c r="AH4774" i="1"/>
  <c r="AH4773" i="1"/>
  <c r="AH4772" i="1"/>
  <c r="AH4771" i="1"/>
  <c r="AH4770" i="1"/>
  <c r="AH4769" i="1"/>
  <c r="AH4768" i="1"/>
  <c r="AH4767" i="1"/>
  <c r="AH4766" i="1"/>
  <c r="AH4765" i="1"/>
  <c r="AH4764" i="1"/>
  <c r="AH4763" i="1"/>
  <c r="AH4762" i="1"/>
  <c r="AH4761" i="1"/>
  <c r="AH4760" i="1"/>
  <c r="AH4759" i="1"/>
  <c r="AH4758" i="1"/>
  <c r="AH4757" i="1"/>
  <c r="AH4756" i="1"/>
  <c r="AH4755" i="1"/>
  <c r="AH4754" i="1"/>
  <c r="AH4753" i="1"/>
  <c r="AH4752" i="1"/>
  <c r="AH4751" i="1"/>
  <c r="AH4750" i="1"/>
  <c r="AH4749" i="1"/>
  <c r="AH4748" i="1"/>
  <c r="AH4747" i="1"/>
  <c r="AH4746" i="1"/>
  <c r="AH4745" i="1"/>
  <c r="AH4744" i="1"/>
  <c r="AH4743" i="1"/>
  <c r="AH4742" i="1"/>
  <c r="AH4741" i="1"/>
  <c r="AH4740" i="1"/>
  <c r="AH4739" i="1"/>
  <c r="AH4738" i="1"/>
  <c r="AH4737" i="1"/>
  <c r="AH4736" i="1"/>
  <c r="AH4735" i="1"/>
  <c r="AH4734" i="1"/>
  <c r="AH4733" i="1"/>
  <c r="AH4732" i="1"/>
  <c r="AH4731" i="1"/>
  <c r="AH4730" i="1"/>
  <c r="AH4729" i="1"/>
  <c r="AH4728" i="1"/>
  <c r="AH4727" i="1"/>
  <c r="AH4726" i="1"/>
  <c r="AH4725" i="1"/>
  <c r="AH4724" i="1"/>
  <c r="AH4723" i="1"/>
  <c r="AH4722" i="1"/>
  <c r="AH4721" i="1"/>
  <c r="AH4720" i="1"/>
  <c r="AH4719" i="1"/>
  <c r="AH4718" i="1"/>
  <c r="AH4717" i="1"/>
  <c r="AH4716" i="1"/>
  <c r="AH4715" i="1"/>
  <c r="AH4714" i="1"/>
  <c r="AH4713" i="1"/>
  <c r="AH4712" i="1"/>
  <c r="AH4711" i="1"/>
  <c r="AH4710" i="1"/>
  <c r="AH4709" i="1"/>
  <c r="AH4708" i="1"/>
  <c r="AH4707" i="1"/>
  <c r="AH4706" i="1"/>
  <c r="AH4705" i="1"/>
  <c r="AH4704" i="1"/>
  <c r="AH4703" i="1"/>
  <c r="AH4702" i="1"/>
  <c r="AH4701" i="1"/>
  <c r="AH4700" i="1"/>
  <c r="AH4699" i="1"/>
  <c r="AH4698" i="1"/>
  <c r="AH4697" i="1"/>
  <c r="AH4696" i="1"/>
  <c r="AH4695" i="1"/>
  <c r="AH4694" i="1"/>
  <c r="AH4693" i="1"/>
  <c r="AH4692" i="1"/>
  <c r="AH4691" i="1"/>
  <c r="AH4690" i="1"/>
  <c r="AH4689" i="1"/>
  <c r="AH4688" i="1"/>
  <c r="AH4687" i="1"/>
  <c r="AH4686" i="1"/>
  <c r="AH4685" i="1"/>
  <c r="AH4684" i="1"/>
  <c r="AH4683" i="1"/>
  <c r="AH4682" i="1"/>
  <c r="AH4681" i="1"/>
  <c r="AH4680" i="1"/>
  <c r="AH4679" i="1"/>
  <c r="AH4678" i="1"/>
  <c r="AH4677" i="1"/>
  <c r="AH4676" i="1"/>
  <c r="AH4675" i="1"/>
  <c r="AH4674" i="1"/>
  <c r="AH4673" i="1"/>
  <c r="AH4672" i="1"/>
  <c r="AH4671" i="1"/>
  <c r="AH4670" i="1"/>
  <c r="AH4669" i="1"/>
  <c r="AH4668" i="1"/>
  <c r="AH4667" i="1"/>
  <c r="AH4666" i="1"/>
  <c r="AH4665" i="1"/>
  <c r="AH4664" i="1"/>
  <c r="AH4663" i="1"/>
  <c r="AH4662" i="1"/>
  <c r="AH4661" i="1"/>
  <c r="AH4660" i="1"/>
  <c r="AH4659" i="1"/>
  <c r="AH4658" i="1"/>
  <c r="AH4657" i="1"/>
  <c r="AH4656" i="1"/>
  <c r="AH4655" i="1"/>
  <c r="AH4654" i="1"/>
  <c r="AH4653" i="1"/>
  <c r="AH4652" i="1"/>
  <c r="AH4651" i="1"/>
  <c r="AH4650" i="1"/>
  <c r="AH4649" i="1"/>
  <c r="AH4648" i="1"/>
  <c r="AH4647" i="1"/>
  <c r="AH4646" i="1"/>
  <c r="AH4645" i="1"/>
  <c r="AH4644" i="1"/>
  <c r="AH4643" i="1"/>
  <c r="AH4642" i="1"/>
  <c r="AH4641" i="1"/>
  <c r="AH4640" i="1"/>
  <c r="AH4639" i="1"/>
  <c r="AH4638" i="1"/>
  <c r="AH4637" i="1"/>
  <c r="AH4636" i="1"/>
  <c r="AH4635" i="1"/>
  <c r="AH4634" i="1"/>
  <c r="AH4633" i="1"/>
  <c r="AH4632" i="1"/>
  <c r="AH4631" i="1"/>
  <c r="AH4630" i="1"/>
  <c r="AH4629" i="1"/>
  <c r="AH4628" i="1"/>
  <c r="AH4627" i="1"/>
  <c r="AH4626" i="1"/>
  <c r="AH4625" i="1"/>
  <c r="AH4624" i="1"/>
  <c r="AH4623" i="1"/>
  <c r="AH4622" i="1"/>
  <c r="AH4621" i="1"/>
  <c r="AH4620" i="1"/>
  <c r="AH4619" i="1"/>
  <c r="AH4618" i="1"/>
  <c r="AH4617" i="1"/>
  <c r="AH4616" i="1"/>
  <c r="AH4615" i="1"/>
  <c r="AH4614" i="1"/>
  <c r="AH4613" i="1"/>
  <c r="AH4612" i="1"/>
  <c r="AH4611" i="1"/>
  <c r="AH4610" i="1"/>
  <c r="AH4609" i="1"/>
  <c r="AH4608" i="1"/>
  <c r="AH4607" i="1"/>
  <c r="AH4606" i="1"/>
  <c r="AH4605" i="1"/>
  <c r="AH4604" i="1"/>
  <c r="AH4603" i="1"/>
  <c r="AH4602" i="1"/>
  <c r="AH4601" i="1"/>
  <c r="AH4600" i="1"/>
  <c r="AH4599" i="1"/>
  <c r="AH4598" i="1"/>
  <c r="AH4597" i="1"/>
  <c r="AH4596" i="1"/>
  <c r="AH4595" i="1"/>
  <c r="AH4594" i="1"/>
  <c r="AH4593" i="1"/>
  <c r="AH4592" i="1"/>
  <c r="AH4591" i="1"/>
  <c r="AH4590" i="1"/>
  <c r="AH4589" i="1"/>
  <c r="AH4588" i="1"/>
  <c r="AH4587" i="1"/>
  <c r="AH4586" i="1"/>
  <c r="AH4585" i="1"/>
  <c r="AH4584" i="1"/>
  <c r="AH4583" i="1"/>
  <c r="AH4582" i="1"/>
  <c r="AH4581" i="1"/>
  <c r="AH4580" i="1"/>
  <c r="AH4579" i="1"/>
  <c r="AH4578" i="1"/>
  <c r="AH4577" i="1"/>
  <c r="AH4576" i="1"/>
  <c r="AH4575" i="1"/>
  <c r="AH4574" i="1"/>
  <c r="AH4573" i="1"/>
  <c r="AH4572" i="1"/>
  <c r="AH4571" i="1"/>
  <c r="AH4570" i="1"/>
  <c r="AH4569" i="1"/>
  <c r="AH4568" i="1"/>
  <c r="AH4567" i="1"/>
  <c r="AH4566" i="1"/>
  <c r="AH4565" i="1"/>
  <c r="AH4564" i="1"/>
  <c r="AH4563" i="1"/>
  <c r="AH4562" i="1"/>
  <c r="AH4561" i="1"/>
  <c r="AH4560" i="1"/>
  <c r="AH4559" i="1"/>
  <c r="AH4558" i="1"/>
  <c r="AH4557" i="1"/>
  <c r="AH4556" i="1"/>
  <c r="AH4555" i="1"/>
  <c r="AH4554" i="1"/>
  <c r="AH4553" i="1"/>
  <c r="AH4552" i="1"/>
  <c r="AH4551" i="1"/>
  <c r="AH4550" i="1"/>
  <c r="AH4549" i="1"/>
  <c r="AH4548" i="1"/>
  <c r="AH4547" i="1"/>
  <c r="AH4546" i="1"/>
  <c r="AH4545" i="1"/>
  <c r="AH4544" i="1"/>
  <c r="AH4543" i="1"/>
  <c r="AH4542" i="1"/>
  <c r="AH4541" i="1"/>
  <c r="AH4540" i="1"/>
  <c r="AH4539" i="1"/>
  <c r="AH4538" i="1"/>
  <c r="AH4537" i="1"/>
  <c r="AH4536" i="1"/>
  <c r="AH4535" i="1"/>
  <c r="AH4534" i="1"/>
  <c r="AH4533" i="1"/>
  <c r="AH4532" i="1"/>
  <c r="AH4531" i="1"/>
  <c r="AH4530" i="1"/>
  <c r="AH4529" i="1"/>
  <c r="AH4528" i="1"/>
  <c r="AH4527" i="1"/>
  <c r="AH4526" i="1"/>
  <c r="AH4525" i="1"/>
  <c r="AH4524" i="1"/>
  <c r="AH4523" i="1"/>
  <c r="AH4522" i="1"/>
  <c r="AH4521" i="1"/>
  <c r="AH4520" i="1"/>
  <c r="AH4519" i="1"/>
  <c r="AH4518" i="1"/>
  <c r="AH4517" i="1"/>
  <c r="AH4516" i="1"/>
  <c r="AH4515" i="1"/>
  <c r="AH4514" i="1"/>
  <c r="AH4513" i="1"/>
  <c r="AH4512" i="1"/>
  <c r="AH4511" i="1"/>
  <c r="AH4510" i="1"/>
  <c r="AH4509" i="1"/>
  <c r="AH4508" i="1"/>
  <c r="AH4507" i="1"/>
  <c r="AH4506" i="1"/>
  <c r="AH4505" i="1"/>
  <c r="AH4504" i="1"/>
  <c r="AH4503" i="1"/>
  <c r="AH4502" i="1"/>
  <c r="AH4501" i="1"/>
  <c r="AH4500" i="1"/>
  <c r="AH4499" i="1"/>
  <c r="AH4498" i="1"/>
  <c r="AH4497" i="1"/>
  <c r="AH4496" i="1"/>
  <c r="AH4495" i="1"/>
  <c r="AH4494" i="1"/>
  <c r="AH4493" i="1"/>
  <c r="AH4492" i="1"/>
  <c r="AH4491" i="1"/>
  <c r="AH4490" i="1"/>
  <c r="AH4489" i="1"/>
  <c r="AH4488" i="1"/>
  <c r="AH4487" i="1"/>
  <c r="AH4486" i="1"/>
  <c r="AH4485" i="1"/>
  <c r="AH4484" i="1"/>
  <c r="AH4483" i="1"/>
  <c r="AH4482" i="1"/>
  <c r="AH4481" i="1"/>
  <c r="AH4480" i="1"/>
  <c r="AH4479" i="1"/>
  <c r="AH4478" i="1"/>
  <c r="AH4477" i="1"/>
  <c r="AH4476" i="1"/>
  <c r="AH4475" i="1"/>
  <c r="AH4474" i="1"/>
  <c r="AH4473" i="1"/>
  <c r="AH4472" i="1"/>
  <c r="AH4471" i="1"/>
  <c r="AH4470" i="1"/>
  <c r="AH4469" i="1"/>
  <c r="AH4468" i="1"/>
  <c r="AH4467" i="1"/>
  <c r="AH4466" i="1"/>
  <c r="AH4465" i="1"/>
  <c r="AH4464" i="1"/>
  <c r="AH4463" i="1"/>
  <c r="AH4462" i="1"/>
  <c r="AH4461" i="1"/>
  <c r="AH4460" i="1"/>
  <c r="AH4459" i="1"/>
  <c r="AH4458" i="1"/>
  <c r="AH4457" i="1"/>
  <c r="AH4456" i="1"/>
  <c r="AH4455" i="1"/>
  <c r="AH4454" i="1"/>
  <c r="AH4453" i="1"/>
  <c r="AH4452" i="1"/>
  <c r="AH4451" i="1"/>
  <c r="AH4450" i="1"/>
  <c r="AH4449" i="1"/>
  <c r="AH4448" i="1"/>
  <c r="AH4447" i="1"/>
  <c r="AH4446" i="1"/>
  <c r="AH4445" i="1"/>
  <c r="AH4444" i="1"/>
  <c r="AH4443" i="1"/>
  <c r="AH4442" i="1"/>
  <c r="AH4441" i="1"/>
  <c r="AH4440" i="1"/>
  <c r="AH4439" i="1"/>
  <c r="AH4438" i="1"/>
  <c r="AH4437" i="1"/>
  <c r="AH4436" i="1"/>
  <c r="AH4435" i="1"/>
  <c r="AH4434" i="1"/>
  <c r="AH4433" i="1"/>
  <c r="AH4432" i="1"/>
  <c r="AH4431" i="1"/>
  <c r="AH4430" i="1"/>
  <c r="AH4429" i="1"/>
  <c r="AH4428" i="1"/>
  <c r="AH4427" i="1"/>
  <c r="AH4426" i="1"/>
  <c r="AH4425" i="1"/>
  <c r="AH4424" i="1"/>
  <c r="AH4423" i="1"/>
  <c r="AH4422" i="1"/>
  <c r="AH4421" i="1"/>
  <c r="AH4420" i="1"/>
  <c r="AH4419" i="1"/>
  <c r="AH4418" i="1"/>
  <c r="AH4417" i="1"/>
  <c r="AH4416" i="1"/>
  <c r="AH4415" i="1"/>
  <c r="AH4414" i="1"/>
  <c r="AH4413" i="1"/>
  <c r="AH4412" i="1"/>
  <c r="AH4411" i="1"/>
  <c r="AH4410" i="1"/>
  <c r="AH4409" i="1"/>
  <c r="AH4408" i="1"/>
  <c r="AH4407" i="1"/>
  <c r="AH4406" i="1"/>
  <c r="AH4405" i="1"/>
  <c r="AH4404" i="1"/>
  <c r="AH4403" i="1"/>
  <c r="AH4402" i="1"/>
  <c r="AH4401" i="1"/>
  <c r="AH4400" i="1"/>
  <c r="AH4399" i="1"/>
  <c r="AH4398" i="1"/>
  <c r="AH4397" i="1"/>
  <c r="AH4396" i="1"/>
  <c r="AH4395" i="1"/>
  <c r="AH4394" i="1"/>
  <c r="AH4393" i="1"/>
  <c r="AH4392" i="1"/>
  <c r="AH4391" i="1"/>
  <c r="AH4390" i="1"/>
  <c r="AH4389" i="1"/>
  <c r="AH4388" i="1"/>
  <c r="AH4387" i="1"/>
  <c r="AH4386" i="1"/>
  <c r="AH4385" i="1"/>
  <c r="AH4384" i="1"/>
  <c r="AH4383" i="1"/>
  <c r="AH4382" i="1"/>
  <c r="AH4381" i="1"/>
  <c r="AH4380" i="1"/>
  <c r="AH4379" i="1"/>
  <c r="AH4378" i="1"/>
  <c r="AH4377" i="1"/>
  <c r="AH4376" i="1"/>
  <c r="AH4375" i="1"/>
  <c r="AH4374" i="1"/>
  <c r="AH4373" i="1"/>
  <c r="AH4372" i="1"/>
  <c r="AH4371" i="1"/>
  <c r="AH4370" i="1"/>
  <c r="AH4369" i="1"/>
  <c r="AH4368" i="1"/>
  <c r="AH4367" i="1"/>
  <c r="AH4366" i="1"/>
  <c r="AH4365" i="1"/>
  <c r="AH4364" i="1"/>
  <c r="AH4363" i="1"/>
  <c r="AH4362" i="1"/>
  <c r="AH4361" i="1"/>
  <c r="AH4360" i="1"/>
  <c r="AH4359" i="1"/>
  <c r="AH4358" i="1"/>
  <c r="AH4357" i="1"/>
  <c r="AH4356" i="1"/>
  <c r="AH4355" i="1"/>
  <c r="AH4354" i="1"/>
  <c r="AH4353" i="1"/>
  <c r="AH4352" i="1"/>
  <c r="AH4351" i="1"/>
  <c r="AH4350" i="1"/>
  <c r="AH4349" i="1"/>
  <c r="AH4348" i="1"/>
  <c r="AH4347" i="1"/>
  <c r="AH4346" i="1"/>
  <c r="AH4345" i="1"/>
  <c r="AH4344" i="1"/>
  <c r="AH4343" i="1"/>
  <c r="AH4342" i="1"/>
  <c r="AH4341" i="1"/>
  <c r="AH4340" i="1"/>
  <c r="AH4339" i="1"/>
  <c r="AH4338" i="1"/>
  <c r="AH4337" i="1"/>
  <c r="AH4336" i="1"/>
  <c r="AH4335" i="1"/>
  <c r="AH4334" i="1"/>
  <c r="AH4333" i="1"/>
  <c r="AH4332" i="1"/>
  <c r="AH4331" i="1"/>
  <c r="AH4330" i="1"/>
  <c r="AH4329" i="1"/>
  <c r="AH4328" i="1"/>
  <c r="AH4327" i="1"/>
  <c r="AH4326" i="1"/>
  <c r="AH4325" i="1"/>
  <c r="AH4324" i="1"/>
  <c r="AH4323" i="1"/>
  <c r="AH4322" i="1"/>
  <c r="AH4321" i="1"/>
  <c r="AH4320" i="1"/>
  <c r="AH4319" i="1"/>
  <c r="AH4318" i="1"/>
  <c r="AH4317" i="1"/>
  <c r="AH4316" i="1"/>
  <c r="AH4315" i="1"/>
  <c r="AH4314" i="1"/>
  <c r="AH4313" i="1"/>
  <c r="AH4312" i="1"/>
  <c r="AH4311" i="1"/>
  <c r="AH4310" i="1"/>
  <c r="AH4309" i="1"/>
  <c r="AH4308" i="1"/>
  <c r="AH4307" i="1"/>
  <c r="AH4306" i="1"/>
  <c r="AH4305" i="1"/>
  <c r="AH4304" i="1"/>
  <c r="AH4303" i="1"/>
  <c r="AH4302" i="1"/>
  <c r="AH4301" i="1"/>
  <c r="AH4300" i="1"/>
  <c r="AH4299" i="1"/>
  <c r="AH4298" i="1"/>
  <c r="AH4297" i="1"/>
  <c r="AH4296" i="1"/>
  <c r="AH4295" i="1"/>
  <c r="AH4294" i="1"/>
  <c r="AH4293" i="1"/>
  <c r="AH4292" i="1"/>
  <c r="AH4291" i="1"/>
  <c r="AH4290" i="1"/>
  <c r="AH4289" i="1"/>
  <c r="AH4288" i="1"/>
  <c r="AH4287" i="1"/>
  <c r="AH4286" i="1"/>
  <c r="AH4285" i="1"/>
  <c r="AH4284" i="1"/>
  <c r="AH4283" i="1"/>
  <c r="AH4282" i="1"/>
  <c r="AH4281" i="1"/>
  <c r="AH4280" i="1"/>
  <c r="AH4279" i="1"/>
  <c r="AH4278" i="1"/>
  <c r="AH4277" i="1"/>
  <c r="AH4276" i="1"/>
  <c r="AH4275" i="1"/>
  <c r="AH4274" i="1"/>
  <c r="AH4273" i="1"/>
  <c r="AH4272" i="1"/>
  <c r="AH4271" i="1"/>
  <c r="AH4270" i="1"/>
  <c r="AH4269" i="1"/>
  <c r="AH4268" i="1"/>
  <c r="AH4267" i="1"/>
  <c r="AH4266" i="1"/>
  <c r="AH4265" i="1"/>
  <c r="AH4264" i="1"/>
  <c r="AH4263" i="1"/>
  <c r="AH4262" i="1"/>
  <c r="AH4261" i="1"/>
  <c r="AH4260" i="1"/>
  <c r="AH4259" i="1"/>
  <c r="AH4258" i="1"/>
  <c r="AH4257" i="1"/>
  <c r="AH4256" i="1"/>
  <c r="AH4255" i="1"/>
  <c r="AH4254" i="1"/>
  <c r="AH4253" i="1"/>
  <c r="AH4252" i="1"/>
  <c r="AH4251" i="1"/>
  <c r="AH4250" i="1"/>
  <c r="AH4249" i="1"/>
  <c r="AH4248" i="1"/>
  <c r="AH4247" i="1"/>
  <c r="AH4246" i="1"/>
  <c r="AH4245" i="1"/>
  <c r="AH4244" i="1"/>
  <c r="AH4243" i="1"/>
  <c r="AH4242" i="1"/>
  <c r="AH4241" i="1"/>
  <c r="AH4240" i="1"/>
  <c r="AH4239" i="1"/>
  <c r="AH4238" i="1"/>
  <c r="AH4237" i="1"/>
  <c r="AH4236" i="1"/>
  <c r="AH4235" i="1"/>
  <c r="AH4234" i="1"/>
  <c r="AH4233" i="1"/>
  <c r="AH4232" i="1"/>
  <c r="AH4231" i="1"/>
  <c r="AH4230" i="1"/>
  <c r="AH4229" i="1"/>
  <c r="AH4228" i="1"/>
  <c r="AH4227" i="1"/>
  <c r="AH4226" i="1"/>
  <c r="AH4225" i="1"/>
  <c r="AH4224" i="1"/>
  <c r="AH4223" i="1"/>
  <c r="AH4222" i="1"/>
  <c r="AH4221" i="1"/>
  <c r="AH4220" i="1"/>
  <c r="AH4219" i="1"/>
  <c r="AH4218" i="1"/>
  <c r="AH4217" i="1"/>
  <c r="AH4216" i="1"/>
  <c r="AH4215" i="1"/>
  <c r="AH4214" i="1"/>
  <c r="AH4213" i="1"/>
  <c r="AH4212" i="1"/>
  <c r="AH4211" i="1"/>
  <c r="AH4210" i="1"/>
  <c r="AH4209" i="1"/>
  <c r="AH4208" i="1"/>
  <c r="AH4207" i="1"/>
  <c r="AH4206" i="1"/>
  <c r="AH4205" i="1"/>
  <c r="AH4204" i="1"/>
  <c r="AH4203" i="1"/>
  <c r="AH4202" i="1"/>
  <c r="AH4201" i="1"/>
  <c r="AH4200" i="1"/>
  <c r="AH4199" i="1"/>
  <c r="AH4198" i="1"/>
  <c r="AH4197" i="1"/>
  <c r="AH4196" i="1"/>
  <c r="AH4195" i="1"/>
  <c r="AH4194" i="1"/>
  <c r="AH4193" i="1"/>
  <c r="AH4192" i="1"/>
  <c r="AH4191" i="1"/>
  <c r="AH4190" i="1"/>
  <c r="AH4189" i="1"/>
  <c r="AH4188" i="1"/>
  <c r="AH4187" i="1"/>
  <c r="AH4186" i="1"/>
  <c r="AH4185" i="1"/>
  <c r="AH4184" i="1"/>
  <c r="AH4183" i="1"/>
  <c r="AH4182" i="1"/>
  <c r="AH4181" i="1"/>
  <c r="AH4180" i="1"/>
  <c r="AH4179" i="1"/>
  <c r="AH4178" i="1"/>
  <c r="AH4177" i="1"/>
  <c r="AH4176" i="1"/>
  <c r="AH4175" i="1"/>
  <c r="AH4174" i="1"/>
  <c r="AH4173" i="1"/>
  <c r="AH4172" i="1"/>
  <c r="AH4171" i="1"/>
  <c r="AH4170" i="1"/>
  <c r="AH4169" i="1"/>
  <c r="AH4168" i="1"/>
  <c r="AH4167" i="1"/>
  <c r="AH4166" i="1"/>
  <c r="AH4165" i="1"/>
  <c r="AH4164" i="1"/>
  <c r="AH4163" i="1"/>
  <c r="AH4162" i="1"/>
  <c r="AH4161" i="1"/>
  <c r="AH4160" i="1"/>
  <c r="AH4159" i="1"/>
  <c r="AH4158" i="1"/>
  <c r="AH4157" i="1"/>
  <c r="AH4156" i="1"/>
  <c r="AH4155" i="1"/>
  <c r="AH4154" i="1"/>
  <c r="AH4153" i="1"/>
  <c r="AH4152" i="1"/>
  <c r="AH4151" i="1"/>
  <c r="AH4150" i="1"/>
  <c r="AH4149" i="1"/>
  <c r="AH4148" i="1"/>
  <c r="AH4147" i="1"/>
  <c r="AH4146" i="1"/>
  <c r="AH4145" i="1"/>
  <c r="AH4144" i="1"/>
  <c r="AH4143" i="1"/>
  <c r="AH4142" i="1"/>
  <c r="AH4141" i="1"/>
  <c r="AH4140" i="1"/>
  <c r="AH4139" i="1"/>
  <c r="AH4138" i="1"/>
  <c r="AH4137" i="1"/>
  <c r="AH4136" i="1"/>
  <c r="AH4135" i="1"/>
  <c r="AH4134" i="1"/>
  <c r="AH4133" i="1"/>
  <c r="AH4132" i="1"/>
  <c r="AH4131" i="1"/>
  <c r="AH4130" i="1"/>
  <c r="AH4129" i="1"/>
  <c r="AH4128" i="1"/>
  <c r="AH4127" i="1"/>
  <c r="AH4126" i="1"/>
  <c r="AH4125" i="1"/>
  <c r="AH4124" i="1"/>
  <c r="AH4123" i="1"/>
  <c r="AH4122" i="1"/>
  <c r="AH4121" i="1"/>
  <c r="AH4120" i="1"/>
  <c r="AH4119" i="1"/>
  <c r="AH4118" i="1"/>
  <c r="AH4117" i="1"/>
  <c r="AH4116" i="1"/>
  <c r="AH4115" i="1"/>
  <c r="AH4114" i="1"/>
  <c r="AH4113" i="1"/>
  <c r="AH4112" i="1"/>
  <c r="AH4111" i="1"/>
  <c r="AH4110" i="1"/>
  <c r="AH4109" i="1"/>
  <c r="AH4108" i="1"/>
  <c r="AH4107" i="1"/>
  <c r="AH4106" i="1"/>
  <c r="AH4105" i="1"/>
  <c r="AH4104" i="1"/>
  <c r="AH4103" i="1"/>
  <c r="AH4102" i="1"/>
  <c r="AH4101" i="1"/>
  <c r="AH4100" i="1"/>
  <c r="AH4099" i="1"/>
  <c r="AH4098" i="1"/>
  <c r="AH4097" i="1"/>
  <c r="AH4096" i="1"/>
  <c r="AH4095" i="1"/>
  <c r="AH4094" i="1"/>
  <c r="AH4093" i="1"/>
  <c r="AH4092" i="1"/>
  <c r="AH4091" i="1"/>
  <c r="AH4090" i="1"/>
  <c r="AH4089" i="1"/>
  <c r="AH4088" i="1"/>
  <c r="AH4087" i="1"/>
  <c r="AH4086" i="1"/>
  <c r="AH4085" i="1"/>
  <c r="AH4084" i="1"/>
  <c r="AH4083" i="1"/>
  <c r="AH4082" i="1"/>
  <c r="AH4081" i="1"/>
  <c r="AH4080" i="1"/>
  <c r="AH4079" i="1"/>
  <c r="AH4078" i="1"/>
  <c r="AH4077" i="1"/>
  <c r="AH4076" i="1"/>
  <c r="AH4075" i="1"/>
  <c r="AH4074" i="1"/>
  <c r="AH4073" i="1"/>
  <c r="AH4072" i="1"/>
  <c r="AH4071" i="1"/>
  <c r="AH4070" i="1"/>
  <c r="AH4069" i="1"/>
  <c r="AH4068" i="1"/>
  <c r="AH4067" i="1"/>
  <c r="AH4066" i="1"/>
  <c r="AH4065" i="1"/>
  <c r="AH4064" i="1"/>
  <c r="AH4063" i="1"/>
  <c r="AH4062" i="1"/>
  <c r="AH4061" i="1"/>
  <c r="AH4060" i="1"/>
  <c r="AH4059" i="1"/>
  <c r="AH4058" i="1"/>
  <c r="AH4057" i="1"/>
  <c r="AH4056" i="1"/>
  <c r="AH4055" i="1"/>
  <c r="AH4054" i="1"/>
  <c r="AH4053" i="1"/>
  <c r="AH4052" i="1"/>
  <c r="AH4051" i="1"/>
  <c r="AH4050" i="1"/>
  <c r="AH4049" i="1"/>
  <c r="AH4048" i="1"/>
  <c r="AH4047" i="1"/>
  <c r="AH4046" i="1"/>
  <c r="AH4045" i="1"/>
  <c r="AH4044" i="1"/>
  <c r="AH4043" i="1"/>
  <c r="AH4042" i="1"/>
  <c r="AH4041" i="1"/>
  <c r="AH4040" i="1"/>
  <c r="AH4039" i="1"/>
  <c r="AH4038" i="1"/>
  <c r="AH4037" i="1"/>
  <c r="AH4036" i="1"/>
  <c r="AH4035" i="1"/>
  <c r="AH4034" i="1"/>
  <c r="AH4033" i="1"/>
  <c r="AH4032" i="1"/>
  <c r="AH4031" i="1"/>
  <c r="AH4030" i="1"/>
  <c r="AH4029" i="1"/>
  <c r="AH4028" i="1"/>
  <c r="AH4027" i="1"/>
  <c r="AH4026" i="1"/>
  <c r="AH4025" i="1"/>
  <c r="AH4024" i="1"/>
  <c r="AH4023" i="1"/>
  <c r="AH4022" i="1"/>
  <c r="AH4021" i="1"/>
  <c r="AH4020" i="1"/>
  <c r="AH4019" i="1"/>
  <c r="AH4018" i="1"/>
  <c r="AH4017" i="1"/>
  <c r="AH4016" i="1"/>
  <c r="AH4015" i="1"/>
  <c r="AH4014" i="1"/>
  <c r="AH4013" i="1"/>
  <c r="AH4012" i="1"/>
  <c r="AH4011" i="1"/>
  <c r="AH4010" i="1"/>
  <c r="AH4009" i="1"/>
  <c r="AH4008" i="1"/>
  <c r="AH4007" i="1"/>
  <c r="AH4006" i="1"/>
  <c r="AH4005" i="1"/>
  <c r="AH4004" i="1"/>
  <c r="AH4003" i="1"/>
  <c r="AH4002" i="1"/>
  <c r="AH4001" i="1"/>
  <c r="AH4000" i="1"/>
  <c r="AH3999" i="1"/>
  <c r="AH3998" i="1"/>
  <c r="AH3997" i="1"/>
  <c r="AH3996" i="1"/>
  <c r="AH3995" i="1"/>
  <c r="AH3994" i="1"/>
  <c r="AH3993" i="1"/>
  <c r="AH3992" i="1"/>
  <c r="AH3991" i="1"/>
  <c r="AH3990" i="1"/>
  <c r="AH3989" i="1"/>
  <c r="AH3988" i="1"/>
  <c r="AH3987" i="1"/>
  <c r="AH3986" i="1"/>
  <c r="AH3985" i="1"/>
  <c r="AH3984" i="1"/>
  <c r="AH3983" i="1"/>
  <c r="AH3982" i="1"/>
  <c r="AH3981" i="1"/>
  <c r="AH3980" i="1"/>
  <c r="AH3979" i="1"/>
  <c r="AH3978" i="1"/>
  <c r="AH3977" i="1"/>
  <c r="AH3976" i="1"/>
  <c r="AH3975" i="1"/>
  <c r="AH3974" i="1"/>
  <c r="AH3973" i="1"/>
  <c r="AH3972" i="1"/>
  <c r="AH3971" i="1"/>
  <c r="AH3970" i="1"/>
  <c r="AH3969" i="1"/>
  <c r="AH3968" i="1"/>
  <c r="AH3967" i="1"/>
  <c r="AH3966" i="1"/>
  <c r="AH3965" i="1"/>
  <c r="AH3964" i="1"/>
  <c r="AH3963" i="1"/>
  <c r="AH3962" i="1"/>
  <c r="AH3961" i="1"/>
  <c r="AH3960" i="1"/>
  <c r="AH3959" i="1"/>
  <c r="AH3958" i="1"/>
  <c r="AH3957" i="1"/>
  <c r="AH3956" i="1"/>
  <c r="AH3955" i="1"/>
  <c r="AH3954" i="1"/>
  <c r="AH3953" i="1"/>
  <c r="AH3952" i="1"/>
  <c r="AH3951" i="1"/>
  <c r="AH3950" i="1"/>
  <c r="AH3949" i="1"/>
  <c r="AH3948" i="1"/>
  <c r="AH3947" i="1"/>
  <c r="AH3946" i="1"/>
  <c r="AH3945" i="1"/>
  <c r="AH3944" i="1"/>
  <c r="AH3943" i="1"/>
  <c r="AH3942" i="1"/>
  <c r="AH3941" i="1"/>
  <c r="AH3940" i="1"/>
  <c r="AH3939" i="1"/>
  <c r="AH3938" i="1"/>
  <c r="AH3937" i="1"/>
  <c r="AH3936" i="1"/>
  <c r="AH3935" i="1"/>
  <c r="AH3934" i="1"/>
  <c r="AH3933" i="1"/>
  <c r="AH3932" i="1"/>
  <c r="AH3931" i="1"/>
  <c r="AH3930" i="1"/>
  <c r="AH3929" i="1"/>
  <c r="AH3928" i="1"/>
  <c r="AH3927" i="1"/>
  <c r="AH3926" i="1"/>
  <c r="AH3925" i="1"/>
  <c r="AH3924" i="1"/>
  <c r="AH3923" i="1"/>
  <c r="AH3922" i="1"/>
  <c r="AH3921" i="1"/>
  <c r="AH3920" i="1"/>
  <c r="AH3919" i="1"/>
  <c r="AH3918" i="1"/>
  <c r="AH3917" i="1"/>
  <c r="AH3916" i="1"/>
  <c r="AH3915" i="1"/>
  <c r="AH3914" i="1"/>
  <c r="AH3913" i="1"/>
  <c r="AH3912" i="1"/>
  <c r="AH3911" i="1"/>
  <c r="AH3910" i="1"/>
  <c r="AH3909" i="1"/>
  <c r="AH3908" i="1"/>
  <c r="AH3907" i="1"/>
  <c r="AH3906" i="1"/>
  <c r="AH3905" i="1"/>
  <c r="AH3904" i="1"/>
  <c r="AH3903" i="1"/>
  <c r="AH3902" i="1"/>
  <c r="AH3901" i="1"/>
  <c r="AH3900" i="1"/>
  <c r="AH3899" i="1"/>
  <c r="AH3898" i="1"/>
  <c r="AH3897" i="1"/>
  <c r="AH3896" i="1"/>
  <c r="AH3895" i="1"/>
  <c r="AH3894" i="1"/>
  <c r="AH3893" i="1"/>
  <c r="AH3892" i="1"/>
  <c r="AH3891" i="1"/>
  <c r="AH3890" i="1"/>
  <c r="AH3889" i="1"/>
  <c r="AH3888" i="1"/>
  <c r="AH3887" i="1"/>
  <c r="AH3886" i="1"/>
  <c r="AH3885" i="1"/>
  <c r="AH3884" i="1"/>
  <c r="AH3883" i="1"/>
  <c r="AH3882" i="1"/>
  <c r="AH3881" i="1"/>
  <c r="AH3880" i="1"/>
  <c r="AH3879" i="1"/>
  <c r="AH3878" i="1"/>
  <c r="AH3877" i="1"/>
  <c r="AH3876" i="1"/>
  <c r="AH3875" i="1"/>
  <c r="AH3874" i="1"/>
  <c r="AH3873" i="1"/>
  <c r="AH3872" i="1"/>
  <c r="AH3871" i="1"/>
  <c r="AH3870" i="1"/>
  <c r="AH3869" i="1"/>
  <c r="AH3868" i="1"/>
  <c r="AH3867" i="1"/>
  <c r="AH3866" i="1"/>
  <c r="AH3865" i="1"/>
  <c r="AH3864" i="1"/>
  <c r="AH3863" i="1"/>
  <c r="AH3862" i="1"/>
  <c r="AH3861" i="1"/>
  <c r="AH3860" i="1"/>
  <c r="AH3859" i="1"/>
  <c r="AH3858" i="1"/>
  <c r="AH3857" i="1"/>
  <c r="AH3856" i="1"/>
  <c r="AH3855" i="1"/>
  <c r="AH3854" i="1"/>
  <c r="AH3853" i="1"/>
  <c r="AH3852" i="1"/>
  <c r="AH3851" i="1"/>
  <c r="AH3850" i="1"/>
  <c r="AH3849" i="1"/>
  <c r="AH3848" i="1"/>
  <c r="AH3847" i="1"/>
  <c r="AH3846" i="1"/>
  <c r="AH3845" i="1"/>
  <c r="AH3844" i="1"/>
  <c r="AH3843" i="1"/>
  <c r="AH3842" i="1"/>
  <c r="AH3841" i="1"/>
  <c r="AH3840" i="1"/>
  <c r="AH3839" i="1"/>
  <c r="AH3838" i="1"/>
  <c r="AH3837" i="1"/>
  <c r="AH3836" i="1"/>
  <c r="AH3835" i="1"/>
  <c r="AH3834" i="1"/>
  <c r="AH3833" i="1"/>
  <c r="AH3832" i="1"/>
  <c r="AH3831" i="1"/>
  <c r="AH3830" i="1"/>
  <c r="AH3829" i="1"/>
  <c r="AH3828" i="1"/>
  <c r="AH3827" i="1"/>
  <c r="AH3826" i="1"/>
  <c r="AH3825" i="1"/>
  <c r="AH3824" i="1"/>
  <c r="AH3823" i="1"/>
  <c r="AH3822" i="1"/>
  <c r="AH3821" i="1"/>
  <c r="AH3820" i="1"/>
  <c r="AH3819" i="1"/>
  <c r="AH3818" i="1"/>
  <c r="AH3817" i="1"/>
  <c r="AH3816" i="1"/>
  <c r="AH3815" i="1"/>
  <c r="AH3814" i="1"/>
  <c r="AH3813" i="1"/>
  <c r="AH3812" i="1"/>
  <c r="AH3811" i="1"/>
  <c r="AH3810" i="1"/>
  <c r="AH3809" i="1"/>
  <c r="AH3808" i="1"/>
  <c r="AH3807" i="1"/>
  <c r="AH3806" i="1"/>
  <c r="AH3805" i="1"/>
  <c r="AH3804" i="1"/>
  <c r="AH3803" i="1"/>
  <c r="AH3802" i="1"/>
  <c r="AH3801" i="1"/>
  <c r="AH3800" i="1"/>
  <c r="AH3799" i="1"/>
  <c r="AH3798" i="1"/>
  <c r="AH3797" i="1"/>
  <c r="AH3796" i="1"/>
  <c r="AH3795" i="1"/>
  <c r="AH3794" i="1"/>
  <c r="AH3793" i="1"/>
  <c r="AH3792" i="1"/>
  <c r="AH3791" i="1"/>
  <c r="AH3790" i="1"/>
  <c r="AH3789" i="1"/>
  <c r="AH3788" i="1"/>
  <c r="AH3787" i="1"/>
  <c r="AH3786" i="1"/>
  <c r="AH3785" i="1"/>
  <c r="AH3784" i="1"/>
  <c r="AH3783" i="1"/>
  <c r="AH3782" i="1"/>
  <c r="AH3781" i="1"/>
  <c r="AH3780" i="1"/>
  <c r="AH3779" i="1"/>
  <c r="AH3778" i="1"/>
  <c r="AH3777" i="1"/>
  <c r="AH3776" i="1"/>
  <c r="AH3775" i="1"/>
  <c r="AH3774" i="1"/>
  <c r="AH3773" i="1"/>
  <c r="AH3772" i="1"/>
  <c r="AH3771" i="1"/>
  <c r="AH3770" i="1"/>
  <c r="AH3769" i="1"/>
  <c r="AH3768" i="1"/>
  <c r="AH3767" i="1"/>
  <c r="AH3766" i="1"/>
  <c r="AH3765" i="1"/>
  <c r="AH3764" i="1"/>
  <c r="AH3763" i="1"/>
  <c r="AH3762" i="1"/>
  <c r="AH3761" i="1"/>
  <c r="AH3760" i="1"/>
  <c r="AH3759" i="1"/>
  <c r="AH3758" i="1"/>
  <c r="AH3757" i="1"/>
  <c r="AH3756" i="1"/>
  <c r="AH3755" i="1"/>
  <c r="AH3754" i="1"/>
  <c r="AH3753" i="1"/>
  <c r="AH3752" i="1"/>
  <c r="AH3751" i="1"/>
  <c r="AH3750" i="1"/>
  <c r="AH3749" i="1"/>
  <c r="AH3748" i="1"/>
  <c r="AH3747" i="1"/>
  <c r="AH3746" i="1"/>
  <c r="AH3745" i="1"/>
  <c r="AH3744" i="1"/>
  <c r="AH3743" i="1"/>
  <c r="AH3742" i="1"/>
  <c r="AH3741" i="1"/>
  <c r="AH3740" i="1"/>
  <c r="AH3739" i="1"/>
  <c r="AH3738" i="1"/>
  <c r="AH3737" i="1"/>
  <c r="AH3736" i="1"/>
  <c r="AH3735" i="1"/>
  <c r="AH3734" i="1"/>
  <c r="AH3733" i="1"/>
  <c r="AH3732" i="1"/>
  <c r="AH3731" i="1"/>
  <c r="AH3730" i="1"/>
  <c r="AH3729" i="1"/>
  <c r="AH3728" i="1"/>
  <c r="AH3727" i="1"/>
  <c r="AH3726" i="1"/>
  <c r="AH3725" i="1"/>
  <c r="AH3724" i="1"/>
  <c r="AH3723" i="1"/>
  <c r="AH3722" i="1"/>
  <c r="AH3721" i="1"/>
  <c r="AH3720" i="1"/>
  <c r="AH3719" i="1"/>
  <c r="AH3718" i="1"/>
  <c r="AH3717" i="1"/>
  <c r="AH3716" i="1"/>
  <c r="AH3715" i="1"/>
  <c r="AH3714" i="1"/>
  <c r="AH3713" i="1"/>
  <c r="AH3712" i="1"/>
  <c r="AH3711" i="1"/>
  <c r="AH3710" i="1"/>
  <c r="AH3709" i="1"/>
  <c r="AH3708" i="1"/>
  <c r="AH3707" i="1"/>
  <c r="AH3706" i="1"/>
  <c r="AH3705" i="1"/>
  <c r="AH3704" i="1"/>
  <c r="AH3703" i="1"/>
  <c r="AH3702" i="1"/>
  <c r="AH3701" i="1"/>
  <c r="AH3700" i="1"/>
  <c r="AH3699" i="1"/>
  <c r="AH3698" i="1"/>
  <c r="AH3697" i="1"/>
  <c r="AH3696" i="1"/>
  <c r="AH3695" i="1"/>
  <c r="AH3694" i="1"/>
  <c r="AH3693" i="1"/>
  <c r="AH3692" i="1"/>
  <c r="AH3691" i="1"/>
  <c r="AH3690" i="1"/>
  <c r="AH3689" i="1"/>
  <c r="AH3688" i="1"/>
  <c r="AH3687" i="1"/>
  <c r="AH3686" i="1"/>
  <c r="AH3685" i="1"/>
  <c r="AH3684" i="1"/>
  <c r="AH3683" i="1"/>
  <c r="AH3682" i="1"/>
  <c r="AH3681" i="1"/>
  <c r="AH3680" i="1"/>
  <c r="AH3679" i="1"/>
  <c r="AH3678" i="1"/>
  <c r="AH3677" i="1"/>
  <c r="AH3676" i="1"/>
  <c r="AH3675" i="1"/>
  <c r="AH3674" i="1"/>
  <c r="AH3673" i="1"/>
  <c r="AH3672" i="1"/>
  <c r="AH3671" i="1"/>
  <c r="AH3670" i="1"/>
  <c r="AH3669" i="1"/>
  <c r="AH3668" i="1"/>
  <c r="AH3667" i="1"/>
  <c r="AH3666" i="1"/>
  <c r="AH3665" i="1"/>
  <c r="AH3664" i="1"/>
  <c r="AH3663" i="1"/>
  <c r="AH3662" i="1"/>
  <c r="AH3661" i="1"/>
  <c r="AH3660" i="1"/>
  <c r="AH3659" i="1"/>
  <c r="AH3658" i="1"/>
  <c r="AH3657" i="1"/>
  <c r="AH3656" i="1"/>
  <c r="AH3655" i="1"/>
  <c r="AH3654" i="1"/>
  <c r="AH3653" i="1"/>
  <c r="AH3652" i="1"/>
  <c r="AH3651" i="1"/>
  <c r="AH3650" i="1"/>
  <c r="AH3649" i="1"/>
  <c r="AH3648" i="1"/>
  <c r="AH3647" i="1"/>
  <c r="AH3646" i="1"/>
  <c r="AH3645" i="1"/>
  <c r="AH3644" i="1"/>
  <c r="AH3643" i="1"/>
  <c r="AH3642" i="1"/>
  <c r="AH3641" i="1"/>
  <c r="AH3640" i="1"/>
  <c r="AH3639" i="1"/>
  <c r="AH3638" i="1"/>
  <c r="AH3637" i="1"/>
  <c r="AH3636" i="1"/>
  <c r="AH3635" i="1"/>
  <c r="AH3634" i="1"/>
  <c r="AH3633" i="1"/>
  <c r="AH3632" i="1"/>
  <c r="AH3631" i="1"/>
  <c r="AH3630" i="1"/>
  <c r="AH3629" i="1"/>
  <c r="AH3628" i="1"/>
  <c r="AH3627" i="1"/>
  <c r="AH3626" i="1"/>
  <c r="AH3625" i="1"/>
  <c r="AH3624" i="1"/>
  <c r="AH3623" i="1"/>
  <c r="AH3622" i="1"/>
  <c r="AH3621" i="1"/>
  <c r="AH3620" i="1"/>
  <c r="AH3619" i="1"/>
  <c r="AH3618" i="1"/>
  <c r="AH3617" i="1"/>
  <c r="AH3616" i="1"/>
  <c r="AH3615" i="1"/>
  <c r="AH3614" i="1"/>
  <c r="AH3613" i="1"/>
  <c r="AH3612" i="1"/>
  <c r="AH3611" i="1"/>
  <c r="AH3610" i="1"/>
  <c r="AH3609" i="1"/>
  <c r="AH3608" i="1"/>
  <c r="AH3607" i="1"/>
  <c r="AH3606" i="1"/>
  <c r="AH3605" i="1"/>
  <c r="AH3604" i="1"/>
  <c r="AH3603" i="1"/>
  <c r="AH3602" i="1"/>
  <c r="AH3601" i="1"/>
  <c r="AH3600" i="1"/>
  <c r="AH3599" i="1"/>
  <c r="AH3598" i="1"/>
  <c r="AH3597" i="1"/>
  <c r="AH3596" i="1"/>
  <c r="AH3595" i="1"/>
  <c r="AH3594" i="1"/>
  <c r="AH3593" i="1"/>
  <c r="AH3592" i="1"/>
  <c r="AH3591" i="1"/>
  <c r="AH3590" i="1"/>
  <c r="AH3589" i="1"/>
  <c r="AH3588" i="1"/>
  <c r="AH3587" i="1"/>
  <c r="AH3586" i="1"/>
  <c r="AH3585" i="1"/>
  <c r="AH3584" i="1"/>
  <c r="AH3583" i="1"/>
  <c r="AH3582" i="1"/>
  <c r="AH3581" i="1"/>
  <c r="AH3580" i="1"/>
  <c r="AH3579" i="1"/>
  <c r="AH3578" i="1"/>
  <c r="AH3577" i="1"/>
  <c r="AH3576" i="1"/>
  <c r="AH3575" i="1"/>
  <c r="AH3574" i="1"/>
  <c r="AH3573" i="1"/>
  <c r="AH3572" i="1"/>
  <c r="AH3571" i="1"/>
  <c r="AH3570" i="1"/>
  <c r="AH3569" i="1"/>
  <c r="AH3568" i="1"/>
  <c r="AH3567" i="1"/>
  <c r="AH3566" i="1"/>
  <c r="AH3565" i="1"/>
  <c r="AH3564" i="1"/>
  <c r="AH3563" i="1"/>
  <c r="AH3562" i="1"/>
  <c r="AH3561" i="1"/>
  <c r="AH3560" i="1"/>
  <c r="AH3559" i="1"/>
  <c r="AH3558" i="1"/>
  <c r="AH3557" i="1"/>
  <c r="AH3556" i="1"/>
  <c r="AH3555" i="1"/>
  <c r="AH3554" i="1"/>
  <c r="AH3553" i="1"/>
  <c r="AH3552" i="1"/>
  <c r="AH3551" i="1"/>
  <c r="AH3550" i="1"/>
  <c r="AH3549" i="1"/>
  <c r="AH3548" i="1"/>
  <c r="AH3547" i="1"/>
  <c r="AH3546" i="1"/>
  <c r="AH3545" i="1"/>
  <c r="AH3544" i="1"/>
  <c r="AH3543" i="1"/>
  <c r="AH3542" i="1"/>
  <c r="AH3541" i="1"/>
  <c r="AH3540" i="1"/>
  <c r="AH3539" i="1"/>
  <c r="AH3538" i="1"/>
  <c r="AH3537" i="1"/>
  <c r="AH3536" i="1"/>
  <c r="AH3535" i="1"/>
  <c r="AH3534" i="1"/>
  <c r="AH3533" i="1"/>
  <c r="AH3532" i="1"/>
  <c r="AH3531" i="1"/>
  <c r="AH3530" i="1"/>
  <c r="AH3529" i="1"/>
  <c r="AH3528" i="1"/>
  <c r="AH3527" i="1"/>
  <c r="AH3526" i="1"/>
  <c r="AH3525" i="1"/>
  <c r="AH3524" i="1"/>
  <c r="AH3523" i="1"/>
  <c r="AH3522" i="1"/>
  <c r="AH3521" i="1"/>
  <c r="AH3520" i="1"/>
  <c r="AH3519" i="1"/>
  <c r="AH3518" i="1"/>
  <c r="AH3517" i="1"/>
  <c r="AH3516" i="1"/>
  <c r="AH3515" i="1"/>
  <c r="AH3514" i="1"/>
  <c r="AH3513" i="1"/>
  <c r="AH3512" i="1"/>
  <c r="AH3511" i="1"/>
  <c r="AH3510" i="1"/>
  <c r="AH3509" i="1"/>
  <c r="AH3508" i="1"/>
  <c r="AH3507" i="1"/>
  <c r="AH3506" i="1"/>
  <c r="AH3505" i="1"/>
  <c r="AH3504" i="1"/>
  <c r="AH3503" i="1"/>
  <c r="AH3502" i="1"/>
  <c r="AH3501" i="1"/>
  <c r="AH3500" i="1"/>
  <c r="AH3499" i="1"/>
  <c r="AH3498" i="1"/>
  <c r="AH3497" i="1"/>
  <c r="AH3496" i="1"/>
  <c r="AH3495" i="1"/>
  <c r="AH3494" i="1"/>
  <c r="AH3493" i="1"/>
  <c r="AH3492" i="1"/>
  <c r="AH3491" i="1"/>
  <c r="AH3490" i="1"/>
  <c r="AH3489" i="1"/>
  <c r="AH3488" i="1"/>
  <c r="AH3487" i="1"/>
  <c r="AH3486" i="1"/>
  <c r="AH3485" i="1"/>
  <c r="AH3484" i="1"/>
  <c r="AH3483" i="1"/>
  <c r="AH3482" i="1"/>
  <c r="AH3481" i="1"/>
  <c r="AH3480" i="1"/>
  <c r="AH3479" i="1"/>
  <c r="AH3478" i="1"/>
  <c r="AH3477" i="1"/>
  <c r="AH3476" i="1"/>
  <c r="AH3475" i="1"/>
  <c r="AH3474" i="1"/>
  <c r="AH3473" i="1"/>
  <c r="AH3472" i="1"/>
  <c r="AH3471" i="1"/>
  <c r="AH3470" i="1"/>
  <c r="AH3469" i="1"/>
  <c r="AH3468" i="1"/>
  <c r="AH3467" i="1"/>
  <c r="AH3466" i="1"/>
  <c r="AH3465" i="1"/>
  <c r="AH3464" i="1"/>
  <c r="AH3463" i="1"/>
  <c r="AH3462" i="1"/>
  <c r="AH3461" i="1"/>
  <c r="AH3460" i="1"/>
  <c r="AH3459" i="1"/>
  <c r="AH3458" i="1"/>
  <c r="AH3457" i="1"/>
  <c r="AH3456" i="1"/>
  <c r="AH3455" i="1"/>
  <c r="AH3454" i="1"/>
  <c r="AH3453" i="1"/>
  <c r="AH3452" i="1"/>
  <c r="AH3451" i="1"/>
  <c r="AH3450" i="1"/>
  <c r="AH3449" i="1"/>
  <c r="AH3448" i="1"/>
  <c r="AH3447" i="1"/>
  <c r="AH3446" i="1"/>
  <c r="AH3445" i="1"/>
  <c r="AH3444" i="1"/>
  <c r="AH3443" i="1"/>
  <c r="AH3442" i="1"/>
  <c r="AH3441" i="1"/>
  <c r="AH3440" i="1"/>
  <c r="AH3439" i="1"/>
  <c r="AH3438" i="1"/>
  <c r="AH3437" i="1"/>
  <c r="AH3436" i="1"/>
  <c r="AH3435" i="1"/>
  <c r="AH3434" i="1"/>
  <c r="AH3433" i="1"/>
  <c r="AH3432" i="1"/>
  <c r="AH3431" i="1"/>
  <c r="AH3430" i="1"/>
  <c r="AH3429" i="1"/>
  <c r="AH3428" i="1"/>
  <c r="AH3427" i="1"/>
  <c r="AH3426" i="1"/>
  <c r="AH3425" i="1"/>
  <c r="AH3424" i="1"/>
  <c r="AH3423" i="1"/>
  <c r="AH3422" i="1"/>
  <c r="AH3421" i="1"/>
  <c r="AH3420" i="1"/>
  <c r="AH3419" i="1"/>
  <c r="AH3418" i="1"/>
  <c r="AH3417" i="1"/>
  <c r="AH3416" i="1"/>
  <c r="AH3415" i="1"/>
  <c r="AH3414" i="1"/>
  <c r="AH3413" i="1"/>
  <c r="AH3412" i="1"/>
  <c r="AH3411" i="1"/>
  <c r="AH3410" i="1"/>
  <c r="AH3409" i="1"/>
  <c r="AH3408" i="1"/>
  <c r="AH3407" i="1"/>
  <c r="AH3406" i="1"/>
  <c r="AH3405" i="1"/>
  <c r="AH3404" i="1"/>
  <c r="AH3403" i="1"/>
  <c r="AH3402" i="1"/>
  <c r="AH3401" i="1"/>
  <c r="AH3400" i="1"/>
  <c r="AH3399" i="1"/>
  <c r="AH3398" i="1"/>
  <c r="AH3397" i="1"/>
  <c r="AH3396" i="1"/>
  <c r="AH3395" i="1"/>
  <c r="AH3394" i="1"/>
  <c r="AH3393" i="1"/>
  <c r="AH3392" i="1"/>
  <c r="AH3391" i="1"/>
  <c r="AH3390" i="1"/>
  <c r="AH3389" i="1"/>
  <c r="AH3388" i="1"/>
  <c r="AH3387" i="1"/>
  <c r="AH3386" i="1"/>
  <c r="AH3385" i="1"/>
  <c r="AH3384" i="1"/>
  <c r="AH3383" i="1"/>
  <c r="AH3382" i="1"/>
  <c r="AH3381" i="1"/>
  <c r="AH3380" i="1"/>
  <c r="AH3379" i="1"/>
  <c r="AH3378" i="1"/>
  <c r="AH3377" i="1"/>
  <c r="AH3376" i="1"/>
  <c r="AH3375" i="1"/>
  <c r="AH3374" i="1"/>
  <c r="AH3373" i="1"/>
  <c r="AH3372" i="1"/>
  <c r="AH3371" i="1"/>
  <c r="AH3370" i="1"/>
  <c r="AH3369" i="1"/>
  <c r="AH3368" i="1"/>
  <c r="AH3367" i="1"/>
  <c r="AH3366" i="1"/>
  <c r="AH3365" i="1"/>
  <c r="AH3364" i="1"/>
  <c r="AH3363" i="1"/>
  <c r="AH3362" i="1"/>
  <c r="AH3361" i="1"/>
  <c r="AH3360" i="1"/>
  <c r="AH3359" i="1"/>
  <c r="AH3358" i="1"/>
  <c r="AH3357" i="1"/>
  <c r="AH3356" i="1"/>
  <c r="AH3355" i="1"/>
  <c r="AH3354" i="1"/>
  <c r="AH3353" i="1"/>
  <c r="AH3352" i="1"/>
  <c r="AH3351" i="1"/>
  <c r="AH3350" i="1"/>
  <c r="AH3349" i="1"/>
  <c r="AH3348" i="1"/>
  <c r="AH3347" i="1"/>
  <c r="AH3346" i="1"/>
  <c r="AH3345" i="1"/>
  <c r="AH3344" i="1"/>
  <c r="AH3343" i="1"/>
  <c r="AH3342" i="1"/>
  <c r="AH3341" i="1"/>
  <c r="AH3340" i="1"/>
  <c r="AH3339" i="1"/>
  <c r="AH3338" i="1"/>
  <c r="AH3337" i="1"/>
  <c r="AH3336" i="1"/>
  <c r="AH3335" i="1"/>
  <c r="AH3334" i="1"/>
  <c r="AH3333" i="1"/>
  <c r="AH3332" i="1"/>
  <c r="AH3331" i="1"/>
  <c r="AH3330" i="1"/>
  <c r="AH3329" i="1"/>
  <c r="AH3328" i="1"/>
  <c r="AH3327" i="1"/>
  <c r="AH3326" i="1"/>
  <c r="AH3325" i="1"/>
  <c r="AH3324" i="1"/>
  <c r="AH3323" i="1"/>
  <c r="AH3322" i="1"/>
  <c r="AH3321" i="1"/>
  <c r="AH3320" i="1"/>
  <c r="AH3319" i="1"/>
  <c r="AH3318" i="1"/>
  <c r="AH3317" i="1"/>
  <c r="AH3316" i="1"/>
  <c r="AH3315" i="1"/>
  <c r="AH3314" i="1"/>
  <c r="AH3313" i="1"/>
  <c r="AH3312" i="1"/>
  <c r="AH3311" i="1"/>
  <c r="AH3310" i="1"/>
  <c r="AH3309" i="1"/>
  <c r="AH3308" i="1"/>
  <c r="AH3307" i="1"/>
  <c r="AH3306" i="1"/>
  <c r="AH3305" i="1"/>
  <c r="AH3304" i="1"/>
  <c r="AH3303" i="1"/>
  <c r="AH3302" i="1"/>
  <c r="AH3301" i="1"/>
  <c r="AH3300" i="1"/>
  <c r="AH3299" i="1"/>
  <c r="AH3298" i="1"/>
  <c r="AH3297" i="1"/>
  <c r="AH3296" i="1"/>
  <c r="AH3295" i="1"/>
  <c r="AH3294" i="1"/>
  <c r="AH3293" i="1"/>
  <c r="AH3292" i="1"/>
  <c r="AH3291" i="1"/>
  <c r="AH3290" i="1"/>
  <c r="AH3289" i="1"/>
  <c r="AH3288" i="1"/>
  <c r="AH3287" i="1"/>
  <c r="AH3286" i="1"/>
  <c r="AH3285" i="1"/>
  <c r="AH3284" i="1"/>
  <c r="AH3283" i="1"/>
  <c r="AH3282" i="1"/>
  <c r="AH3281" i="1"/>
  <c r="AH3280" i="1"/>
  <c r="AH3279" i="1"/>
  <c r="AH3278" i="1"/>
  <c r="AH3277" i="1"/>
  <c r="AH3276" i="1"/>
  <c r="AH3275" i="1"/>
  <c r="AH3274" i="1"/>
  <c r="AH3273" i="1"/>
  <c r="AH3272" i="1"/>
  <c r="AH3271" i="1"/>
  <c r="AH3270" i="1"/>
  <c r="AH3269" i="1"/>
  <c r="AH3268" i="1"/>
  <c r="AH3267" i="1"/>
  <c r="AH3266" i="1"/>
  <c r="AH3265" i="1"/>
  <c r="AH3264" i="1"/>
  <c r="AH3263" i="1"/>
  <c r="AH3262" i="1"/>
  <c r="AH3261" i="1"/>
  <c r="AH3260" i="1"/>
  <c r="AH3259" i="1"/>
  <c r="AH3258" i="1"/>
  <c r="AH3257" i="1"/>
  <c r="AH3256" i="1"/>
  <c r="AH3255" i="1"/>
  <c r="AH3254" i="1"/>
  <c r="AH3253" i="1"/>
  <c r="AH3252" i="1"/>
  <c r="AH3251" i="1"/>
  <c r="AH3250" i="1"/>
  <c r="AH3249" i="1"/>
  <c r="AH3248" i="1"/>
  <c r="AH3247" i="1"/>
  <c r="AH3246" i="1"/>
  <c r="AH3245" i="1"/>
  <c r="AH3244" i="1"/>
  <c r="AH3243" i="1"/>
  <c r="AH3242" i="1"/>
  <c r="AH3241" i="1"/>
  <c r="AH3240" i="1"/>
  <c r="AH3239" i="1"/>
  <c r="AH3238" i="1"/>
  <c r="AH3237" i="1"/>
  <c r="AH3236" i="1"/>
  <c r="AH3235" i="1"/>
  <c r="AH3234" i="1"/>
  <c r="AH3233" i="1"/>
  <c r="AH3232" i="1"/>
  <c r="AH3231" i="1"/>
  <c r="AH3230" i="1"/>
  <c r="AH3229" i="1"/>
  <c r="AH3228" i="1"/>
  <c r="AH3227" i="1"/>
  <c r="AH3226" i="1"/>
  <c r="AH3225" i="1"/>
  <c r="AH3224" i="1"/>
  <c r="AH3223" i="1"/>
  <c r="AH3222" i="1"/>
  <c r="AH3221" i="1"/>
  <c r="AH3220" i="1"/>
  <c r="AH3219" i="1"/>
  <c r="AH3218" i="1"/>
  <c r="AH3217" i="1"/>
  <c r="AH3216" i="1"/>
  <c r="AH3215" i="1"/>
  <c r="AH3214" i="1"/>
  <c r="AH3213" i="1"/>
  <c r="AH3212" i="1"/>
  <c r="AH3211" i="1"/>
  <c r="AH3210" i="1"/>
  <c r="AH3209" i="1"/>
  <c r="AH3208" i="1"/>
  <c r="AH3207" i="1"/>
  <c r="AH3206" i="1"/>
  <c r="AH3205" i="1"/>
  <c r="AH3204" i="1"/>
  <c r="AH3203" i="1"/>
  <c r="AH3202" i="1"/>
  <c r="AH3201" i="1"/>
  <c r="AH3200" i="1"/>
  <c r="AH3199" i="1"/>
  <c r="AH3198" i="1"/>
  <c r="AH3197" i="1"/>
  <c r="AH3196" i="1"/>
  <c r="AH3195" i="1"/>
  <c r="AH3194" i="1"/>
  <c r="AH3193" i="1"/>
  <c r="AH3192" i="1"/>
  <c r="AH3191" i="1"/>
  <c r="AH3190" i="1"/>
  <c r="AH3189" i="1"/>
  <c r="AH3188" i="1"/>
  <c r="AH3187" i="1"/>
  <c r="AH3186" i="1"/>
  <c r="AH3185" i="1"/>
  <c r="AH3184" i="1"/>
  <c r="AH3183" i="1"/>
  <c r="AH3182" i="1"/>
  <c r="AH3181" i="1"/>
  <c r="AH3180" i="1"/>
  <c r="AH3179" i="1"/>
  <c r="AH3178" i="1"/>
  <c r="AH3177" i="1"/>
  <c r="AH3176" i="1"/>
  <c r="AH3175" i="1"/>
  <c r="AH3174" i="1"/>
  <c r="AH3173" i="1"/>
  <c r="AH3172" i="1"/>
  <c r="AH3171" i="1"/>
  <c r="AH3170" i="1"/>
  <c r="AH3169" i="1"/>
  <c r="AH3168" i="1"/>
  <c r="AH3167" i="1"/>
  <c r="AH3166" i="1"/>
  <c r="AH3165" i="1"/>
  <c r="AH3164" i="1"/>
  <c r="AH3163" i="1"/>
  <c r="AH3162" i="1"/>
  <c r="AH3161" i="1"/>
  <c r="AH3160" i="1"/>
  <c r="AH3159" i="1"/>
  <c r="AH3158" i="1"/>
  <c r="AH3157" i="1"/>
  <c r="AH3156" i="1"/>
  <c r="AH3155" i="1"/>
  <c r="AH3154" i="1"/>
  <c r="AH3153" i="1"/>
  <c r="AH3152" i="1"/>
  <c r="AH3151" i="1"/>
  <c r="AH3150" i="1"/>
  <c r="AH3149" i="1"/>
  <c r="AH3148" i="1"/>
  <c r="AH3147" i="1"/>
  <c r="AH3146" i="1"/>
  <c r="AH3145" i="1"/>
  <c r="AH3144" i="1"/>
  <c r="AH3143" i="1"/>
  <c r="AH3142" i="1"/>
  <c r="AH3141" i="1"/>
  <c r="AH3140" i="1"/>
  <c r="AH3139" i="1"/>
  <c r="AH3138" i="1"/>
  <c r="AH3137" i="1"/>
  <c r="AH3136" i="1"/>
  <c r="AH3135" i="1"/>
  <c r="AH3134" i="1"/>
  <c r="AH3133" i="1"/>
  <c r="AH3132" i="1"/>
  <c r="AH3131" i="1"/>
  <c r="AH3130" i="1"/>
  <c r="AH3129" i="1"/>
  <c r="AH3128" i="1"/>
  <c r="AH3127" i="1"/>
  <c r="AH3126" i="1"/>
  <c r="AH3125" i="1"/>
  <c r="AH3124" i="1"/>
  <c r="AH3123" i="1"/>
  <c r="AH3122" i="1"/>
  <c r="AH3121" i="1"/>
  <c r="AH3120" i="1"/>
  <c r="AH3119" i="1"/>
  <c r="AH3118" i="1"/>
  <c r="AH3117" i="1"/>
  <c r="AH3116" i="1"/>
  <c r="AH3115" i="1"/>
  <c r="AH3114" i="1"/>
  <c r="AH3113" i="1"/>
  <c r="AH3112" i="1"/>
  <c r="AH3111" i="1"/>
  <c r="AH3110" i="1"/>
  <c r="AH3109" i="1"/>
  <c r="AH3108" i="1"/>
  <c r="AH3107" i="1"/>
  <c r="AH3106" i="1"/>
  <c r="AH3105" i="1"/>
  <c r="AH3104" i="1"/>
  <c r="AH3103" i="1"/>
  <c r="AH3102" i="1"/>
  <c r="AH3101" i="1"/>
  <c r="AH3100" i="1"/>
  <c r="AH3099" i="1"/>
  <c r="AH3098" i="1"/>
  <c r="AH3097" i="1"/>
  <c r="AH3096" i="1"/>
  <c r="AH3095" i="1"/>
  <c r="AH3094" i="1"/>
  <c r="AH3093" i="1"/>
  <c r="AH3092" i="1"/>
  <c r="AH3091" i="1"/>
  <c r="AH3090" i="1"/>
  <c r="AH3089" i="1"/>
  <c r="AH3088" i="1"/>
  <c r="AH3087" i="1"/>
  <c r="AH3086" i="1"/>
  <c r="AH3085" i="1"/>
  <c r="AH3084" i="1"/>
  <c r="AH3083" i="1"/>
  <c r="AH3082" i="1"/>
  <c r="AH3081" i="1"/>
  <c r="AH3080" i="1"/>
  <c r="AH3079" i="1"/>
  <c r="AH3078" i="1"/>
  <c r="AH3077" i="1"/>
  <c r="AH3076" i="1"/>
  <c r="AH3075" i="1"/>
  <c r="AH3074" i="1"/>
  <c r="AH3073" i="1"/>
  <c r="AH3072" i="1"/>
  <c r="AH3071" i="1"/>
  <c r="AH3070" i="1"/>
  <c r="AH3069" i="1"/>
  <c r="AH3068" i="1"/>
  <c r="AH3067" i="1"/>
  <c r="AH3066" i="1"/>
  <c r="AH3065" i="1"/>
  <c r="AH3064" i="1"/>
  <c r="AH3063" i="1"/>
  <c r="AH3062" i="1"/>
  <c r="AH3061" i="1"/>
  <c r="AH3060" i="1"/>
  <c r="AH3059" i="1"/>
  <c r="AH3058" i="1"/>
  <c r="AH3057" i="1"/>
  <c r="AH3056" i="1"/>
  <c r="AH3055" i="1"/>
  <c r="AH3054" i="1"/>
  <c r="AH3053" i="1"/>
  <c r="AH3052" i="1"/>
  <c r="AH3051" i="1"/>
  <c r="AH3050" i="1"/>
  <c r="AH3049" i="1"/>
  <c r="AH3048" i="1"/>
  <c r="AH3047" i="1"/>
  <c r="AH3046" i="1"/>
  <c r="AH3045" i="1"/>
  <c r="AH3044" i="1"/>
  <c r="AH3043" i="1"/>
  <c r="AH3042" i="1"/>
  <c r="AH3041" i="1"/>
  <c r="AH3040" i="1"/>
  <c r="AH3039" i="1"/>
  <c r="AH3038" i="1"/>
  <c r="AH3037" i="1"/>
  <c r="AH3036" i="1"/>
  <c r="AH3035" i="1"/>
  <c r="AH3034" i="1"/>
  <c r="AH3033" i="1"/>
  <c r="AH3032" i="1"/>
  <c r="AH3031" i="1"/>
  <c r="AH3030" i="1"/>
  <c r="AH3029" i="1"/>
  <c r="AH3028" i="1"/>
  <c r="AH3027" i="1"/>
  <c r="AH3026" i="1"/>
  <c r="AH3025" i="1"/>
  <c r="AH3024" i="1"/>
  <c r="AH3023" i="1"/>
  <c r="AH3022" i="1"/>
  <c r="AH3021" i="1"/>
  <c r="AH3020" i="1"/>
  <c r="AH3019" i="1"/>
  <c r="AH3018" i="1"/>
  <c r="AH3017" i="1"/>
  <c r="AH3016" i="1"/>
  <c r="AH3015" i="1"/>
  <c r="AH3014" i="1"/>
  <c r="AH3013" i="1"/>
  <c r="AH3012" i="1"/>
  <c r="AH3011" i="1"/>
  <c r="AH3010" i="1"/>
  <c r="AH3009" i="1"/>
  <c r="AH3008" i="1"/>
  <c r="AH3007" i="1"/>
  <c r="AH3006" i="1"/>
  <c r="AH3005" i="1"/>
  <c r="AH3004" i="1"/>
  <c r="AH3003" i="1"/>
  <c r="AH3002" i="1"/>
  <c r="AH3001" i="1"/>
  <c r="AH3000" i="1"/>
  <c r="AH2999" i="1"/>
  <c r="AH2998" i="1"/>
  <c r="AH2997" i="1"/>
  <c r="AH2996" i="1"/>
  <c r="AH2995" i="1"/>
  <c r="AH2994" i="1"/>
  <c r="AH2993" i="1"/>
  <c r="AH2992" i="1"/>
  <c r="AH2991" i="1"/>
  <c r="AH2990" i="1"/>
  <c r="AH2989" i="1"/>
  <c r="AH2988" i="1"/>
  <c r="AH2987" i="1"/>
  <c r="AH2986" i="1"/>
  <c r="AH2985" i="1"/>
  <c r="AH2984" i="1"/>
  <c r="AH2983" i="1"/>
  <c r="AH2982" i="1"/>
  <c r="AH2981" i="1"/>
  <c r="AH2980" i="1"/>
  <c r="AH2979" i="1"/>
  <c r="AH2978" i="1"/>
  <c r="AH2977" i="1"/>
  <c r="AH2976" i="1"/>
  <c r="AH2975" i="1"/>
  <c r="AH2974" i="1"/>
  <c r="AH2973" i="1"/>
  <c r="AH2972" i="1"/>
  <c r="AH2971" i="1"/>
  <c r="AH2970" i="1"/>
  <c r="AH2969" i="1"/>
  <c r="AH2968" i="1"/>
  <c r="AH2967" i="1"/>
  <c r="AH2966" i="1"/>
  <c r="AH2965" i="1"/>
  <c r="AH2964" i="1"/>
  <c r="AH2963" i="1"/>
  <c r="AH2962" i="1"/>
  <c r="AH2961" i="1"/>
  <c r="AH2960" i="1"/>
  <c r="AH2959" i="1"/>
  <c r="AH2958" i="1"/>
  <c r="AH2957" i="1"/>
  <c r="AH2956" i="1"/>
  <c r="AH2955" i="1"/>
  <c r="AH2954" i="1"/>
  <c r="AH2953" i="1"/>
  <c r="AH2952" i="1"/>
  <c r="AH2951" i="1"/>
  <c r="AH2950" i="1"/>
  <c r="AH2949" i="1"/>
  <c r="AH2948" i="1"/>
  <c r="AH2947" i="1"/>
  <c r="AH2946" i="1"/>
  <c r="AH2945" i="1"/>
  <c r="AH2944" i="1"/>
  <c r="AH2943" i="1"/>
  <c r="AH2942" i="1"/>
  <c r="AH2941" i="1"/>
  <c r="AH2940" i="1"/>
  <c r="AH2939" i="1"/>
  <c r="AH2938" i="1"/>
  <c r="AH2937" i="1"/>
  <c r="AH2936" i="1"/>
  <c r="AH2935" i="1"/>
  <c r="AH2934" i="1"/>
  <c r="AH2933" i="1"/>
  <c r="AH2932" i="1"/>
  <c r="AH2931" i="1"/>
  <c r="AH2930" i="1"/>
  <c r="AH2929" i="1"/>
  <c r="AH2928" i="1"/>
  <c r="AH2927" i="1"/>
  <c r="AH2926" i="1"/>
  <c r="AH2925" i="1"/>
  <c r="AH2924" i="1"/>
  <c r="AH2923" i="1"/>
  <c r="AH2922" i="1"/>
  <c r="AH2921" i="1"/>
  <c r="AH2920" i="1"/>
  <c r="AH2919" i="1"/>
  <c r="AH2918" i="1"/>
  <c r="AH2917" i="1"/>
  <c r="AH2916" i="1"/>
  <c r="AH2915" i="1"/>
  <c r="AH2914" i="1"/>
  <c r="AH2913" i="1"/>
  <c r="AH2912" i="1"/>
  <c r="AH2911" i="1"/>
  <c r="AH2910" i="1"/>
  <c r="AH2909" i="1"/>
  <c r="AH2908" i="1"/>
  <c r="AH2907" i="1"/>
  <c r="AH2906" i="1"/>
  <c r="AH2905" i="1"/>
  <c r="AH2904" i="1"/>
  <c r="AH2903" i="1"/>
  <c r="AH2902" i="1"/>
  <c r="AH2901" i="1"/>
  <c r="AH2900" i="1"/>
  <c r="AH2899" i="1"/>
  <c r="AH2898" i="1"/>
  <c r="AH2897" i="1"/>
  <c r="AH2896" i="1"/>
  <c r="AH2895" i="1"/>
  <c r="AH2894" i="1"/>
  <c r="AH2893" i="1"/>
  <c r="AH2892" i="1"/>
  <c r="AH2891" i="1"/>
  <c r="AH2890" i="1"/>
  <c r="AH2889" i="1"/>
  <c r="AH2888" i="1"/>
  <c r="AH2887" i="1"/>
  <c r="AH2886" i="1"/>
  <c r="AH2885" i="1"/>
  <c r="AH2884" i="1"/>
  <c r="AH2883" i="1"/>
  <c r="AH2882" i="1"/>
  <c r="AH2881" i="1"/>
  <c r="AH2880" i="1"/>
  <c r="AH2879" i="1"/>
  <c r="AH2878" i="1"/>
  <c r="AH2877" i="1"/>
  <c r="AH2876" i="1"/>
  <c r="AH2875" i="1"/>
  <c r="AH2874" i="1"/>
  <c r="AH2873" i="1"/>
  <c r="AH2872" i="1"/>
  <c r="AH2871" i="1"/>
  <c r="AH2870" i="1"/>
  <c r="AH2869" i="1"/>
  <c r="AH2868" i="1"/>
  <c r="AH2867" i="1"/>
  <c r="AH2866" i="1"/>
  <c r="AH2865" i="1"/>
  <c r="AH2864" i="1"/>
  <c r="AH2863" i="1"/>
  <c r="AH2862" i="1"/>
  <c r="AH2861" i="1"/>
  <c r="AH2860" i="1"/>
  <c r="AH2859" i="1"/>
  <c r="AH2858" i="1"/>
  <c r="AH2857" i="1"/>
  <c r="AH2856" i="1"/>
  <c r="AH2855" i="1"/>
  <c r="AH2854" i="1"/>
  <c r="AH2853" i="1"/>
  <c r="AH2852" i="1"/>
  <c r="AH2851" i="1"/>
  <c r="AH2850" i="1"/>
  <c r="AH2849" i="1"/>
  <c r="AH2848" i="1"/>
  <c r="AH2847" i="1"/>
  <c r="AH2846" i="1"/>
  <c r="AH2845" i="1"/>
  <c r="AH2844" i="1"/>
  <c r="AH2843" i="1"/>
  <c r="AH2842" i="1"/>
  <c r="AH2841" i="1"/>
  <c r="AH2840" i="1"/>
  <c r="AH2839" i="1"/>
  <c r="AH2838" i="1"/>
  <c r="AH2837" i="1"/>
  <c r="AH2836" i="1"/>
  <c r="AH2835" i="1"/>
  <c r="AH2834" i="1"/>
  <c r="AH2833" i="1"/>
  <c r="AH2832" i="1"/>
  <c r="AH2831" i="1"/>
  <c r="AH2830" i="1"/>
  <c r="AH2829" i="1"/>
  <c r="AH2828" i="1"/>
  <c r="AH2827" i="1"/>
  <c r="AH2826" i="1"/>
  <c r="AH2825" i="1"/>
  <c r="AH2824" i="1"/>
  <c r="AH2823" i="1"/>
  <c r="AH2822" i="1"/>
  <c r="AH2821" i="1"/>
  <c r="AH2820" i="1"/>
  <c r="AH2819" i="1"/>
  <c r="AH2818" i="1"/>
  <c r="AH2817" i="1"/>
  <c r="AH2816" i="1"/>
  <c r="AH2815" i="1"/>
  <c r="AH2814" i="1"/>
  <c r="AH2813" i="1"/>
  <c r="AH2812" i="1"/>
  <c r="AH2811" i="1"/>
  <c r="AH2810" i="1"/>
  <c r="AH2809" i="1"/>
  <c r="AH2808" i="1"/>
  <c r="AH2807" i="1"/>
  <c r="AH2806" i="1"/>
  <c r="AH2805" i="1"/>
  <c r="AH2804" i="1"/>
  <c r="AH2803" i="1"/>
  <c r="AH2802" i="1"/>
  <c r="AH2801" i="1"/>
  <c r="AH2800" i="1"/>
  <c r="AH2799" i="1"/>
  <c r="AH2798" i="1"/>
  <c r="AH2797" i="1"/>
  <c r="AH2796" i="1"/>
  <c r="AH2795" i="1"/>
  <c r="AH2794" i="1"/>
  <c r="AH2793" i="1"/>
  <c r="AH2792" i="1"/>
  <c r="AH2791" i="1"/>
  <c r="AH2790" i="1"/>
  <c r="AH2789" i="1"/>
  <c r="AH2788" i="1"/>
  <c r="AH2787" i="1"/>
  <c r="AH2786" i="1"/>
  <c r="AH2785" i="1"/>
  <c r="AH2784" i="1"/>
  <c r="AH2783" i="1"/>
  <c r="AH2782" i="1"/>
  <c r="AH2781" i="1"/>
  <c r="AH2780" i="1"/>
  <c r="AH2779" i="1"/>
  <c r="AH2778" i="1"/>
  <c r="AH2777" i="1"/>
  <c r="AH2776" i="1"/>
  <c r="AH2775" i="1"/>
  <c r="AH2774" i="1"/>
  <c r="AH2773" i="1"/>
  <c r="AH2772" i="1"/>
  <c r="AH2771" i="1"/>
  <c r="AH2770" i="1"/>
  <c r="AH2769" i="1"/>
  <c r="AH2768" i="1"/>
  <c r="AH2767" i="1"/>
  <c r="AH2766" i="1"/>
  <c r="AH2765" i="1"/>
  <c r="AH2764" i="1"/>
  <c r="AH2763" i="1"/>
  <c r="AH2762" i="1"/>
  <c r="AH2761" i="1"/>
  <c r="AH2760" i="1"/>
  <c r="AH2759" i="1"/>
  <c r="AH2758" i="1"/>
  <c r="AH2757" i="1"/>
  <c r="AH2756" i="1"/>
  <c r="AH2755" i="1"/>
  <c r="AH2754" i="1"/>
  <c r="AH2753" i="1"/>
  <c r="AH2752" i="1"/>
  <c r="AH2751" i="1"/>
  <c r="AH2750" i="1"/>
  <c r="AH2749" i="1"/>
  <c r="AH2748" i="1"/>
  <c r="AH2747" i="1"/>
  <c r="AH2746" i="1"/>
  <c r="AH2745" i="1"/>
  <c r="AH2744" i="1"/>
  <c r="AH2743" i="1"/>
  <c r="AH2742" i="1"/>
  <c r="AH2741" i="1"/>
  <c r="AH2740" i="1"/>
  <c r="AH2739" i="1"/>
  <c r="AH2738" i="1"/>
  <c r="AH2737" i="1"/>
  <c r="AH2736" i="1"/>
  <c r="AH2735" i="1"/>
  <c r="AH2734" i="1"/>
  <c r="AH2733" i="1"/>
  <c r="AH2732" i="1"/>
  <c r="AH2731" i="1"/>
  <c r="AH2730" i="1"/>
  <c r="AH2729" i="1"/>
  <c r="AH2728" i="1"/>
  <c r="AH2727" i="1"/>
  <c r="AH2726" i="1"/>
  <c r="AH2725" i="1"/>
  <c r="AH2724" i="1"/>
  <c r="AH2723" i="1"/>
  <c r="AH2722" i="1"/>
  <c r="AH2721" i="1"/>
  <c r="AH2720" i="1"/>
  <c r="AH2719" i="1"/>
  <c r="AH2718" i="1"/>
  <c r="AH2717" i="1"/>
  <c r="AH2716" i="1"/>
  <c r="AH2715" i="1"/>
  <c r="AH2714" i="1"/>
  <c r="AH2713" i="1"/>
  <c r="AH2712" i="1"/>
  <c r="AH2711" i="1"/>
  <c r="AH2710" i="1"/>
  <c r="AH2709" i="1"/>
  <c r="AH2708" i="1"/>
  <c r="AH2707" i="1"/>
  <c r="AH2706" i="1"/>
  <c r="AH2705" i="1"/>
  <c r="AH2704" i="1"/>
  <c r="AH2703" i="1"/>
  <c r="AH2702" i="1"/>
  <c r="AH2701" i="1"/>
  <c r="AH2700" i="1"/>
  <c r="AH2699" i="1"/>
  <c r="AH2698" i="1"/>
  <c r="AH2697" i="1"/>
  <c r="AH2696" i="1"/>
  <c r="AH2695" i="1"/>
  <c r="AH2694" i="1"/>
  <c r="AH2693" i="1"/>
  <c r="AH2692" i="1"/>
  <c r="AH2691" i="1"/>
  <c r="AH2690" i="1"/>
  <c r="AH2689" i="1"/>
  <c r="AH2688" i="1"/>
  <c r="AH2687" i="1"/>
  <c r="AH2686" i="1"/>
  <c r="AH2685" i="1"/>
  <c r="AH2684" i="1"/>
  <c r="AH2683" i="1"/>
  <c r="AH2682" i="1"/>
  <c r="AH2681" i="1"/>
  <c r="AH2680" i="1"/>
  <c r="AH2679" i="1"/>
  <c r="AH2678" i="1"/>
  <c r="AH2677" i="1"/>
  <c r="AH2676" i="1"/>
  <c r="AH2675" i="1"/>
  <c r="AH2674" i="1"/>
  <c r="AH2673" i="1"/>
  <c r="AH2672" i="1"/>
  <c r="AH2671" i="1"/>
  <c r="AH2670" i="1"/>
  <c r="AH2669" i="1"/>
  <c r="AH2668" i="1"/>
  <c r="AH2667" i="1"/>
  <c r="AH2666" i="1"/>
  <c r="AH2665" i="1"/>
  <c r="AH2664" i="1"/>
  <c r="AH2663" i="1"/>
  <c r="AH2662" i="1"/>
  <c r="AH2661" i="1"/>
  <c r="AH2660" i="1"/>
  <c r="AH2659" i="1"/>
  <c r="AH2658" i="1"/>
  <c r="AH2657" i="1"/>
  <c r="AH2656" i="1"/>
  <c r="AH2655" i="1"/>
  <c r="AH2654" i="1"/>
  <c r="AH2653" i="1"/>
  <c r="AH2652" i="1"/>
  <c r="AH2651" i="1"/>
  <c r="AH2650" i="1"/>
  <c r="AH2649" i="1"/>
  <c r="AH2648" i="1"/>
  <c r="AH2647" i="1"/>
  <c r="AH2646" i="1"/>
  <c r="AH2645" i="1"/>
  <c r="AH2644" i="1"/>
  <c r="AH2643" i="1"/>
  <c r="AH2642" i="1"/>
  <c r="AH2641" i="1"/>
  <c r="AH2640" i="1"/>
  <c r="AH2639" i="1"/>
  <c r="AH2638" i="1"/>
  <c r="AH2637" i="1"/>
  <c r="AH2636" i="1"/>
  <c r="AH2635" i="1"/>
  <c r="AH2634" i="1"/>
  <c r="AH2633" i="1"/>
  <c r="AH2632" i="1"/>
  <c r="AH2631" i="1"/>
  <c r="AH2630" i="1"/>
  <c r="AH2629" i="1"/>
  <c r="AH2628" i="1"/>
  <c r="AH2627" i="1"/>
  <c r="AH2626" i="1"/>
  <c r="AH2625" i="1"/>
  <c r="AH2624" i="1"/>
  <c r="AH2623" i="1"/>
  <c r="AH2622" i="1"/>
  <c r="AH2621" i="1"/>
  <c r="AH2620" i="1"/>
  <c r="AH2619" i="1"/>
  <c r="AH2618" i="1"/>
  <c r="AH2617" i="1"/>
  <c r="AH2616" i="1"/>
  <c r="AH2615" i="1"/>
  <c r="AH2614" i="1"/>
  <c r="AH2613" i="1"/>
  <c r="AH2612" i="1"/>
  <c r="AH2611" i="1"/>
  <c r="AH2610" i="1"/>
  <c r="AH2609" i="1"/>
  <c r="AH2608" i="1"/>
  <c r="AH2607" i="1"/>
  <c r="AH2606" i="1"/>
  <c r="AH2605" i="1"/>
  <c r="AH2604" i="1"/>
  <c r="AH2603" i="1"/>
  <c r="AH2602" i="1"/>
  <c r="AH2601" i="1"/>
  <c r="AH2600" i="1"/>
  <c r="AH2599" i="1"/>
  <c r="AH2598" i="1"/>
  <c r="AH2597" i="1"/>
  <c r="AH2596" i="1"/>
  <c r="AH2595" i="1"/>
  <c r="AH2594" i="1"/>
  <c r="AH2593" i="1"/>
  <c r="AH2592" i="1"/>
  <c r="AH2591" i="1"/>
  <c r="AH2590" i="1"/>
  <c r="AH2589" i="1"/>
  <c r="AH2588" i="1"/>
  <c r="AH2587" i="1"/>
  <c r="AH2586" i="1"/>
  <c r="AH2585" i="1"/>
  <c r="AH2584" i="1"/>
  <c r="AH2583" i="1"/>
  <c r="AH2582" i="1"/>
  <c r="AH2581" i="1"/>
  <c r="AH2580" i="1"/>
  <c r="AH2579" i="1"/>
  <c r="AH2578" i="1"/>
  <c r="AH2577" i="1"/>
  <c r="AH2576" i="1"/>
  <c r="AH2575" i="1"/>
  <c r="AH2574" i="1"/>
  <c r="AH2573" i="1"/>
  <c r="AH2572" i="1"/>
  <c r="AH2571" i="1"/>
  <c r="AH2570" i="1"/>
  <c r="AH2569" i="1"/>
  <c r="AH2568" i="1"/>
  <c r="AH2567" i="1"/>
  <c r="AH2566" i="1"/>
  <c r="AH2565" i="1"/>
  <c r="AH2564" i="1"/>
  <c r="AH2563" i="1"/>
  <c r="AH2562" i="1"/>
  <c r="AH2561" i="1"/>
  <c r="AH2560" i="1"/>
  <c r="AH2559" i="1"/>
  <c r="AH2558" i="1"/>
  <c r="AH2557" i="1"/>
  <c r="AH2556" i="1"/>
  <c r="AH2555" i="1"/>
  <c r="AH2554" i="1"/>
  <c r="AH2553" i="1"/>
  <c r="AH2552" i="1"/>
  <c r="AH2551" i="1"/>
  <c r="AH2550" i="1"/>
  <c r="AH2549" i="1"/>
  <c r="AH2548" i="1"/>
  <c r="AH2547" i="1"/>
  <c r="AH2546" i="1"/>
  <c r="AH2545" i="1"/>
  <c r="AH2544" i="1"/>
  <c r="AH2543" i="1"/>
  <c r="AH2542" i="1"/>
  <c r="AH2541" i="1"/>
  <c r="AH2540" i="1"/>
  <c r="AH2539" i="1"/>
  <c r="AH2538" i="1"/>
  <c r="AH2537" i="1"/>
  <c r="AH2536" i="1"/>
  <c r="AH2535" i="1"/>
  <c r="AH2534" i="1"/>
  <c r="AH2533" i="1"/>
  <c r="AH2532" i="1"/>
  <c r="AH2531" i="1"/>
  <c r="AH2530" i="1"/>
  <c r="AH2529" i="1"/>
  <c r="AH2528" i="1"/>
  <c r="AH2527" i="1"/>
  <c r="AH2526" i="1"/>
  <c r="AH2525" i="1"/>
  <c r="AH2524" i="1"/>
  <c r="AH2523" i="1"/>
  <c r="AH2522" i="1"/>
  <c r="AH2521" i="1"/>
  <c r="AH2520" i="1"/>
  <c r="AH2519" i="1"/>
  <c r="AH2518" i="1"/>
  <c r="AH2517" i="1"/>
  <c r="AH2516" i="1"/>
  <c r="AH2515" i="1"/>
  <c r="AH2514" i="1"/>
  <c r="AH2513" i="1"/>
  <c r="AH2512" i="1"/>
  <c r="AH2511" i="1"/>
  <c r="AH2510" i="1"/>
  <c r="AH2509" i="1"/>
  <c r="AH2508" i="1"/>
  <c r="AH2507" i="1"/>
  <c r="AH2506" i="1"/>
  <c r="AH2505" i="1"/>
  <c r="AH2504" i="1"/>
  <c r="AH2503" i="1"/>
  <c r="AH2502" i="1"/>
  <c r="AH2501" i="1"/>
  <c r="AH2500" i="1"/>
  <c r="AH2499" i="1"/>
  <c r="AH2498" i="1"/>
  <c r="AH2497" i="1"/>
  <c r="AH2496" i="1"/>
  <c r="AH2495" i="1"/>
  <c r="AH2494" i="1"/>
  <c r="AH2493" i="1"/>
  <c r="AH2492" i="1"/>
  <c r="AH2491" i="1"/>
  <c r="AH2490" i="1"/>
  <c r="AH2489" i="1"/>
  <c r="AH2488" i="1"/>
  <c r="AH2487" i="1"/>
  <c r="AH2486" i="1"/>
  <c r="AH2485" i="1"/>
  <c r="AH2484" i="1"/>
  <c r="AH2483" i="1"/>
  <c r="AH2482" i="1"/>
  <c r="AH2481" i="1"/>
  <c r="AH2480" i="1"/>
  <c r="AH2479" i="1"/>
  <c r="AH2478" i="1"/>
  <c r="AH2477" i="1"/>
  <c r="AH2476" i="1"/>
  <c r="AH2475" i="1"/>
  <c r="AH2474" i="1"/>
  <c r="AH2473" i="1"/>
  <c r="AH2472" i="1"/>
  <c r="AH2471" i="1"/>
  <c r="AH2470" i="1"/>
  <c r="AH2469" i="1"/>
  <c r="AH2468" i="1"/>
  <c r="AH2467" i="1"/>
  <c r="AH2466" i="1"/>
  <c r="AH2465" i="1"/>
  <c r="AH2464" i="1"/>
  <c r="AH2463" i="1"/>
  <c r="AH2462" i="1"/>
  <c r="AH2461" i="1"/>
  <c r="AH2460" i="1"/>
  <c r="AH2459" i="1"/>
  <c r="AH2458" i="1"/>
  <c r="AH2457" i="1"/>
  <c r="AH2456" i="1"/>
  <c r="AH2455" i="1"/>
  <c r="AH2454" i="1"/>
  <c r="AH2453" i="1"/>
  <c r="AH2452" i="1"/>
  <c r="AH2451" i="1"/>
  <c r="AH2450" i="1"/>
  <c r="AH2449" i="1"/>
  <c r="AH2448" i="1"/>
  <c r="AH2447" i="1"/>
  <c r="AH2446" i="1"/>
  <c r="AH2445" i="1"/>
  <c r="AH2444" i="1"/>
  <c r="AH2443" i="1"/>
  <c r="AH2442" i="1"/>
  <c r="AH2441" i="1"/>
  <c r="AH2440" i="1"/>
  <c r="AH2439" i="1"/>
  <c r="AH2438" i="1"/>
  <c r="AH2437" i="1"/>
  <c r="AH2436" i="1"/>
  <c r="AH2435" i="1"/>
  <c r="AH2434" i="1"/>
  <c r="AH2433" i="1"/>
  <c r="AH2432" i="1"/>
  <c r="AH2431" i="1"/>
  <c r="AH2430" i="1"/>
  <c r="AH2429" i="1"/>
  <c r="AH2428" i="1"/>
  <c r="AH2427" i="1"/>
  <c r="AH2426" i="1"/>
  <c r="AH2425" i="1"/>
  <c r="AH2424" i="1"/>
  <c r="AH2423" i="1"/>
  <c r="AH2422" i="1"/>
  <c r="AH2421" i="1"/>
  <c r="AH2420" i="1"/>
  <c r="AH2419" i="1"/>
  <c r="AH2418" i="1"/>
  <c r="AH2417" i="1"/>
  <c r="AH2416" i="1"/>
  <c r="AH2415" i="1"/>
  <c r="AH2414" i="1"/>
  <c r="AH2413" i="1"/>
  <c r="AH2412" i="1"/>
  <c r="AH2411" i="1"/>
  <c r="AH2410" i="1"/>
  <c r="AH2409" i="1"/>
  <c r="AH2408" i="1"/>
  <c r="AH2407" i="1"/>
  <c r="AH2406" i="1"/>
  <c r="AH2405" i="1"/>
  <c r="AH2404" i="1"/>
  <c r="AH2403" i="1"/>
  <c r="AH2402" i="1"/>
  <c r="AH2401" i="1"/>
  <c r="AH2400" i="1"/>
  <c r="AH2399" i="1"/>
  <c r="AH2398" i="1"/>
  <c r="AH2397" i="1"/>
  <c r="AH2396" i="1"/>
  <c r="AH2395" i="1"/>
  <c r="AH2394" i="1"/>
  <c r="AH2393" i="1"/>
  <c r="AH2392" i="1"/>
  <c r="AH2391" i="1"/>
  <c r="AH2390" i="1"/>
  <c r="AH2389" i="1"/>
  <c r="AH2388" i="1"/>
  <c r="AH2387" i="1"/>
  <c r="AH2386" i="1"/>
  <c r="AH2385" i="1"/>
  <c r="AH2384" i="1"/>
  <c r="AH2383" i="1"/>
  <c r="AH2382" i="1"/>
  <c r="AH2381" i="1"/>
  <c r="AH2380" i="1"/>
  <c r="AH2379" i="1"/>
  <c r="AH2378" i="1"/>
  <c r="AH2377" i="1"/>
  <c r="AH2376" i="1"/>
  <c r="AH2375" i="1"/>
  <c r="AH2374" i="1"/>
  <c r="AH2373" i="1"/>
  <c r="AH2372" i="1"/>
  <c r="AH2371" i="1"/>
  <c r="AH2370" i="1"/>
  <c r="AH2369" i="1"/>
  <c r="AH2368" i="1"/>
  <c r="AH2367" i="1"/>
  <c r="AH2366" i="1"/>
  <c r="AH2365" i="1"/>
  <c r="AH2364" i="1"/>
  <c r="AH2363" i="1"/>
  <c r="AH2362" i="1"/>
  <c r="AH2361" i="1"/>
  <c r="AH2360" i="1"/>
  <c r="AH2359" i="1"/>
  <c r="AH2358" i="1"/>
  <c r="AH2357" i="1"/>
  <c r="AH2356" i="1"/>
  <c r="AH2355" i="1"/>
  <c r="AH2354" i="1"/>
  <c r="AH2353" i="1"/>
  <c r="AH2352" i="1"/>
  <c r="AH2351" i="1"/>
  <c r="AH2350" i="1"/>
  <c r="AH2349" i="1"/>
  <c r="AH2348" i="1"/>
  <c r="AH2347" i="1"/>
  <c r="AH2346" i="1"/>
  <c r="AH2345" i="1"/>
  <c r="AH2344" i="1"/>
  <c r="AH2343" i="1"/>
  <c r="AH2342" i="1"/>
  <c r="AH2341" i="1"/>
  <c r="AH2340" i="1"/>
  <c r="AH2339" i="1"/>
  <c r="AH2338" i="1"/>
  <c r="AH2337" i="1"/>
  <c r="AH2336" i="1"/>
  <c r="AH2335" i="1"/>
  <c r="AH2334" i="1"/>
  <c r="AH2333" i="1"/>
  <c r="AH2332" i="1"/>
  <c r="AH2331" i="1"/>
  <c r="AH2330" i="1"/>
  <c r="AH2329" i="1"/>
  <c r="AH2328" i="1"/>
  <c r="AH2327" i="1"/>
  <c r="AH2326" i="1"/>
  <c r="AH2325" i="1"/>
  <c r="AH2324" i="1"/>
  <c r="AH2323" i="1"/>
  <c r="AH2322" i="1"/>
  <c r="AH2321" i="1"/>
  <c r="AH2320" i="1"/>
  <c r="AH2319" i="1"/>
  <c r="AH2318" i="1"/>
  <c r="AH2317" i="1"/>
  <c r="AH2316" i="1"/>
  <c r="AH2315" i="1"/>
  <c r="AH2314" i="1"/>
  <c r="AH2313" i="1"/>
  <c r="AH2312" i="1"/>
  <c r="AH2311" i="1"/>
  <c r="AH2310" i="1"/>
  <c r="AH2309" i="1"/>
  <c r="AH2308" i="1"/>
  <c r="AH2307" i="1"/>
  <c r="AH2306" i="1"/>
  <c r="AH2305" i="1"/>
  <c r="AH2304" i="1"/>
  <c r="AH2303" i="1"/>
  <c r="AH2302" i="1"/>
  <c r="AH2301" i="1"/>
  <c r="AH2300" i="1"/>
  <c r="AH2299" i="1"/>
  <c r="AH2298" i="1"/>
  <c r="AH2297" i="1"/>
  <c r="AH2296" i="1"/>
  <c r="AH2295" i="1"/>
  <c r="AH2294" i="1"/>
  <c r="AH2293" i="1"/>
  <c r="AH2292" i="1"/>
  <c r="AH2291" i="1"/>
  <c r="AH2290" i="1"/>
  <c r="AH2289" i="1"/>
  <c r="AH2288" i="1"/>
  <c r="AH2287" i="1"/>
  <c r="AH2286" i="1"/>
  <c r="AH2285" i="1"/>
  <c r="AH2284" i="1"/>
  <c r="AH2283" i="1"/>
  <c r="AH2282" i="1"/>
  <c r="AH2281" i="1"/>
  <c r="AH2280" i="1"/>
  <c r="AH2279" i="1"/>
  <c r="AH2278" i="1"/>
  <c r="AH2277" i="1"/>
  <c r="AH2276" i="1"/>
  <c r="AH2275" i="1"/>
  <c r="AH2274" i="1"/>
  <c r="AH2273" i="1"/>
  <c r="AH2272" i="1"/>
  <c r="AH2271" i="1"/>
  <c r="AH2270" i="1"/>
  <c r="AH2269" i="1"/>
  <c r="AH2268" i="1"/>
  <c r="AH2267" i="1"/>
  <c r="AH2266" i="1"/>
  <c r="AH2265" i="1"/>
  <c r="AH2264" i="1"/>
  <c r="AH2263" i="1"/>
  <c r="AH2262" i="1"/>
  <c r="AH2261" i="1"/>
  <c r="AH2260" i="1"/>
  <c r="AH2259" i="1"/>
  <c r="AH2258" i="1"/>
  <c r="AH2257" i="1"/>
  <c r="AH2256" i="1"/>
  <c r="AH2255" i="1"/>
  <c r="AH2254" i="1"/>
  <c r="AH2253" i="1"/>
  <c r="AH2252" i="1"/>
  <c r="AH2251" i="1"/>
  <c r="AH2250" i="1"/>
  <c r="AH2249" i="1"/>
  <c r="AH2248" i="1"/>
  <c r="AH2247" i="1"/>
  <c r="AH2246" i="1"/>
  <c r="AH2245" i="1"/>
  <c r="AH2244" i="1"/>
  <c r="AH2243" i="1"/>
  <c r="AH2242" i="1"/>
  <c r="AH2241" i="1"/>
  <c r="AH2240" i="1"/>
  <c r="AH2239" i="1"/>
  <c r="AH2238" i="1"/>
  <c r="AH2237" i="1"/>
  <c r="AH2236" i="1"/>
  <c r="AH2235" i="1"/>
  <c r="AH2234" i="1"/>
  <c r="AH2233" i="1"/>
  <c r="AH2232" i="1"/>
  <c r="AH2231" i="1"/>
  <c r="AH2230" i="1"/>
  <c r="AH2229" i="1"/>
  <c r="AH2228" i="1"/>
  <c r="AH2227" i="1"/>
  <c r="AH2226" i="1"/>
  <c r="AH2225" i="1"/>
  <c r="AH2224" i="1"/>
  <c r="AH2223" i="1"/>
  <c r="AH2222" i="1"/>
  <c r="AH2221" i="1"/>
  <c r="AH2220" i="1"/>
  <c r="AH2219" i="1"/>
  <c r="AH2218" i="1"/>
  <c r="AH2217" i="1"/>
  <c r="AH2216" i="1"/>
  <c r="AH2215" i="1"/>
  <c r="AH2214" i="1"/>
  <c r="AH2213" i="1"/>
  <c r="AH2212" i="1"/>
  <c r="AH2211" i="1"/>
  <c r="AH2210" i="1"/>
  <c r="AH2209" i="1"/>
  <c r="AH2208" i="1"/>
  <c r="AH2207" i="1"/>
  <c r="AH2206" i="1"/>
  <c r="AH2205" i="1"/>
  <c r="AH2204" i="1"/>
  <c r="AH2203" i="1"/>
  <c r="AH2202" i="1"/>
  <c r="AH2201" i="1"/>
  <c r="AH2200" i="1"/>
  <c r="AH2199" i="1"/>
  <c r="AH2198" i="1"/>
  <c r="AH2197" i="1"/>
  <c r="AH2196" i="1"/>
  <c r="AH2195" i="1"/>
  <c r="AH2194" i="1"/>
  <c r="AH2193" i="1"/>
  <c r="AH2192" i="1"/>
  <c r="AH2191" i="1"/>
  <c r="AH2190" i="1"/>
  <c r="AH2189" i="1"/>
  <c r="AH2188" i="1"/>
  <c r="AH2187" i="1"/>
  <c r="AH2186" i="1"/>
  <c r="AH2185" i="1"/>
  <c r="AH2184" i="1"/>
  <c r="AH2183" i="1"/>
  <c r="AH2182" i="1"/>
  <c r="AH2181" i="1"/>
  <c r="AH2180" i="1"/>
  <c r="AH2179" i="1"/>
  <c r="AH2178" i="1"/>
  <c r="AH2177" i="1"/>
  <c r="AH2176" i="1"/>
  <c r="AH2175" i="1"/>
  <c r="AH2174" i="1"/>
  <c r="AH2173" i="1"/>
  <c r="AH2172" i="1"/>
  <c r="AH2171" i="1"/>
  <c r="AH2170" i="1"/>
  <c r="AH2169" i="1"/>
  <c r="AH2168" i="1"/>
  <c r="AH2167" i="1"/>
  <c r="AH2166" i="1"/>
  <c r="AH2165" i="1"/>
  <c r="AH2164" i="1"/>
  <c r="AH2163" i="1"/>
  <c r="AH2162" i="1"/>
  <c r="AH2161" i="1"/>
  <c r="AH2160" i="1"/>
  <c r="AH2159" i="1"/>
  <c r="AH2158" i="1"/>
  <c r="AH2157" i="1"/>
  <c r="AH2156" i="1"/>
  <c r="AH2155" i="1"/>
  <c r="AH2154" i="1"/>
  <c r="AH2153" i="1"/>
  <c r="AH2152" i="1"/>
  <c r="AH2151" i="1"/>
  <c r="AH2150" i="1"/>
  <c r="AH2149" i="1"/>
  <c r="AH2148" i="1"/>
  <c r="AH2147" i="1"/>
  <c r="AH2146" i="1"/>
  <c r="AH2145" i="1"/>
  <c r="AH2144" i="1"/>
  <c r="AH2143" i="1"/>
  <c r="AH2142" i="1"/>
  <c r="AH2141" i="1"/>
  <c r="AH2140" i="1"/>
  <c r="AH2139" i="1"/>
  <c r="AH2138" i="1"/>
  <c r="AH2137" i="1"/>
  <c r="AH2136" i="1"/>
  <c r="AH2135" i="1"/>
  <c r="AH2134" i="1"/>
  <c r="AH2133" i="1"/>
  <c r="AH2132" i="1"/>
  <c r="AH2131" i="1"/>
  <c r="AH2130" i="1"/>
  <c r="AH2129" i="1"/>
  <c r="AH2128" i="1"/>
  <c r="AH2127" i="1"/>
  <c r="AH2126" i="1"/>
  <c r="AH2125" i="1"/>
  <c r="AH2124" i="1"/>
  <c r="AH2123" i="1"/>
  <c r="AH2122" i="1"/>
  <c r="AH2121" i="1"/>
  <c r="AH2120" i="1"/>
  <c r="AH2119" i="1"/>
  <c r="AH2118" i="1"/>
  <c r="AH2117" i="1"/>
  <c r="AH2116" i="1"/>
  <c r="AH2115" i="1"/>
  <c r="AH2114" i="1"/>
  <c r="AH2113" i="1"/>
  <c r="AH2112" i="1"/>
  <c r="AH2111" i="1"/>
  <c r="AH2110" i="1"/>
  <c r="AH2109" i="1"/>
  <c r="AH2108" i="1"/>
  <c r="AH2107" i="1"/>
  <c r="AH2106" i="1"/>
  <c r="AH2105" i="1"/>
  <c r="AH2104" i="1"/>
  <c r="AH2103" i="1"/>
  <c r="AH2102" i="1"/>
  <c r="AH2101" i="1"/>
  <c r="AH2100" i="1"/>
  <c r="AH2099" i="1"/>
  <c r="AH2098" i="1"/>
  <c r="AH2097" i="1"/>
  <c r="AH2096" i="1"/>
  <c r="AH2095" i="1"/>
  <c r="AH2094" i="1"/>
  <c r="AH2093" i="1"/>
  <c r="AH2092" i="1"/>
  <c r="AH2091" i="1"/>
  <c r="AH2090" i="1"/>
  <c r="AH2089" i="1"/>
  <c r="AH2088" i="1"/>
  <c r="AH2087" i="1"/>
  <c r="AH2086" i="1"/>
  <c r="AH2085" i="1"/>
  <c r="AH2084" i="1"/>
  <c r="AH2083" i="1"/>
  <c r="AH2082" i="1"/>
  <c r="AH2081" i="1"/>
  <c r="AH2080" i="1"/>
  <c r="AH2079" i="1"/>
  <c r="AH2078" i="1"/>
  <c r="AH2077" i="1"/>
  <c r="AH2076" i="1"/>
  <c r="AH2075" i="1"/>
  <c r="AH2074" i="1"/>
  <c r="AH2073" i="1"/>
  <c r="AH2072" i="1"/>
  <c r="AH2071" i="1"/>
  <c r="AH2070" i="1"/>
  <c r="AH2069" i="1"/>
  <c r="AH2068" i="1"/>
  <c r="AH2067" i="1"/>
  <c r="AH2066" i="1"/>
  <c r="AH2065" i="1"/>
  <c r="AH2064" i="1"/>
  <c r="AH2063" i="1"/>
  <c r="AH2062" i="1"/>
  <c r="AH2061" i="1"/>
  <c r="AH2060" i="1"/>
  <c r="AH2059" i="1"/>
  <c r="AH2058" i="1"/>
  <c r="AH2057" i="1"/>
  <c r="AH2056" i="1"/>
  <c r="AH2055" i="1"/>
  <c r="AH2054" i="1"/>
  <c r="AH2053" i="1"/>
  <c r="AH2052" i="1"/>
  <c r="AH2051" i="1"/>
  <c r="AH2050" i="1"/>
  <c r="AH2049" i="1"/>
  <c r="AH2048" i="1"/>
  <c r="AH2047" i="1"/>
  <c r="AH2046" i="1"/>
  <c r="AH2045" i="1"/>
  <c r="AH2044" i="1"/>
  <c r="AH2043" i="1"/>
  <c r="AH2042" i="1"/>
  <c r="AH2041" i="1"/>
  <c r="AH2040" i="1"/>
  <c r="AH2039" i="1"/>
  <c r="AH2038" i="1"/>
  <c r="AH2037" i="1"/>
  <c r="AH2036" i="1"/>
  <c r="AH2035" i="1"/>
  <c r="AH2034" i="1"/>
  <c r="AH2033" i="1"/>
  <c r="AH2032" i="1"/>
  <c r="AH2031" i="1"/>
  <c r="AH2030" i="1"/>
  <c r="AH2029" i="1"/>
  <c r="AH2028" i="1"/>
  <c r="AH2027" i="1"/>
  <c r="AH2026" i="1"/>
  <c r="AH2025" i="1"/>
  <c r="AH2024" i="1"/>
  <c r="AH2023" i="1"/>
  <c r="AH2022" i="1"/>
  <c r="AH2021" i="1"/>
  <c r="AH2020" i="1"/>
  <c r="AH2019" i="1"/>
  <c r="AH2018" i="1"/>
  <c r="AH2017" i="1"/>
  <c r="AH2016" i="1"/>
  <c r="AH2015" i="1"/>
  <c r="AH2014" i="1"/>
  <c r="AH2013" i="1"/>
  <c r="AH2012" i="1"/>
  <c r="AH2011" i="1"/>
  <c r="AH2010" i="1"/>
  <c r="AH2009" i="1"/>
  <c r="AH2008" i="1"/>
  <c r="AH2007" i="1"/>
  <c r="AH2006" i="1"/>
  <c r="AH2005" i="1"/>
  <c r="AH2004" i="1"/>
  <c r="AH2003" i="1"/>
  <c r="AH2002" i="1"/>
  <c r="AH2001" i="1"/>
  <c r="AH2000" i="1"/>
  <c r="AH1999" i="1"/>
  <c r="AH1998" i="1"/>
  <c r="AH1997" i="1"/>
  <c r="AH1996" i="1"/>
  <c r="AH1995" i="1"/>
  <c r="AH1994" i="1"/>
  <c r="AH1993" i="1"/>
  <c r="AH1992" i="1"/>
  <c r="AH1991" i="1"/>
  <c r="AH1990" i="1"/>
  <c r="AH1989" i="1"/>
  <c r="AH1988" i="1"/>
  <c r="AH1987" i="1"/>
  <c r="AH1986" i="1"/>
  <c r="AH1985" i="1"/>
  <c r="AH1984" i="1"/>
  <c r="AH1983" i="1"/>
  <c r="AH1982" i="1"/>
  <c r="AH1981" i="1"/>
  <c r="AH1980" i="1"/>
  <c r="AH1979" i="1"/>
  <c r="AH1978" i="1"/>
  <c r="AH1977" i="1"/>
  <c r="AH1976" i="1"/>
  <c r="AH1975" i="1"/>
  <c r="AH1974" i="1"/>
  <c r="AH1973" i="1"/>
  <c r="AH1972" i="1"/>
  <c r="AH1971" i="1"/>
  <c r="AH1970" i="1"/>
  <c r="AH1969" i="1"/>
  <c r="AH1968" i="1"/>
  <c r="AH1967" i="1"/>
  <c r="AH1966" i="1"/>
  <c r="AH1965" i="1"/>
  <c r="AH1964" i="1"/>
  <c r="AH1963" i="1"/>
  <c r="AH1962" i="1"/>
  <c r="AH1961" i="1"/>
  <c r="AH1960" i="1"/>
  <c r="AH1959" i="1"/>
  <c r="AH1958" i="1"/>
  <c r="AH1957" i="1"/>
  <c r="AH1956" i="1"/>
  <c r="AH1955" i="1"/>
  <c r="AH1954" i="1"/>
  <c r="AH1953" i="1"/>
  <c r="AH1952" i="1"/>
  <c r="AH1951" i="1"/>
  <c r="AH1950" i="1"/>
  <c r="AH1949" i="1"/>
  <c r="AH1948" i="1"/>
  <c r="AH1947" i="1"/>
  <c r="AH1946" i="1"/>
  <c r="AH1945" i="1"/>
  <c r="AH1944" i="1"/>
  <c r="AH1943" i="1"/>
  <c r="AH1942" i="1"/>
  <c r="AH1941" i="1"/>
  <c r="AH1940" i="1"/>
  <c r="AH1939" i="1"/>
  <c r="AH1938" i="1"/>
  <c r="AH1937" i="1"/>
  <c r="AH1936" i="1"/>
  <c r="AH1935" i="1"/>
  <c r="AH1934" i="1"/>
  <c r="AH1933" i="1"/>
  <c r="AH1932" i="1"/>
  <c r="AH1931" i="1"/>
  <c r="AH1930" i="1"/>
  <c r="AH1929" i="1"/>
  <c r="AH1928" i="1"/>
  <c r="AH1927" i="1"/>
  <c r="AH1926" i="1"/>
  <c r="AH1925" i="1"/>
  <c r="AH1924" i="1"/>
  <c r="AH1923" i="1"/>
  <c r="AH1922" i="1"/>
  <c r="AH1921" i="1"/>
  <c r="AH1920" i="1"/>
  <c r="AH1919" i="1"/>
  <c r="AH1918" i="1"/>
  <c r="AH1917" i="1"/>
  <c r="AH1916" i="1"/>
  <c r="AH1915" i="1"/>
  <c r="AH1914" i="1"/>
  <c r="AH1913" i="1"/>
  <c r="AH1912" i="1"/>
  <c r="AH1911" i="1"/>
  <c r="AH1910" i="1"/>
  <c r="AH1909" i="1"/>
  <c r="AH1908" i="1"/>
  <c r="AH1907" i="1"/>
  <c r="AH1906" i="1"/>
  <c r="AH1905" i="1"/>
  <c r="AH1904" i="1"/>
  <c r="AH1903" i="1"/>
  <c r="AH1902" i="1"/>
  <c r="AH1901" i="1"/>
  <c r="AH1900" i="1"/>
  <c r="AH1899" i="1"/>
  <c r="AH1898" i="1"/>
  <c r="AH1897" i="1"/>
  <c r="AH1896" i="1"/>
  <c r="AH1895" i="1"/>
  <c r="AH1894" i="1"/>
  <c r="AH1893" i="1"/>
  <c r="AH1892" i="1"/>
  <c r="AH1891" i="1"/>
  <c r="AH1890" i="1"/>
  <c r="AH1889" i="1"/>
  <c r="AH1888" i="1"/>
  <c r="AH1887" i="1"/>
  <c r="AH1886" i="1"/>
  <c r="AH1885" i="1"/>
  <c r="AH1884" i="1"/>
  <c r="AH1883" i="1"/>
  <c r="AH1882" i="1"/>
  <c r="AH1881" i="1"/>
  <c r="AH1880" i="1"/>
  <c r="AH1879" i="1"/>
  <c r="AH1878" i="1"/>
  <c r="AH1877" i="1"/>
  <c r="AH1876" i="1"/>
  <c r="AH1875" i="1"/>
  <c r="AH1874" i="1"/>
  <c r="AH1873" i="1"/>
  <c r="AH1872" i="1"/>
  <c r="AH1871" i="1"/>
  <c r="AH1870" i="1"/>
  <c r="AH1869" i="1"/>
  <c r="AH1868" i="1"/>
  <c r="AH1867" i="1"/>
  <c r="AH1866" i="1"/>
  <c r="AH1865" i="1"/>
  <c r="AH1864" i="1"/>
  <c r="AH1863" i="1"/>
  <c r="AH1862" i="1"/>
  <c r="AH1861" i="1"/>
  <c r="AH1860" i="1"/>
  <c r="AH1859" i="1"/>
  <c r="AH1858" i="1"/>
  <c r="AH1857" i="1"/>
  <c r="AH1856" i="1"/>
  <c r="AH1855" i="1"/>
  <c r="AH1854" i="1"/>
  <c r="AH1853" i="1"/>
  <c r="AH1852" i="1"/>
  <c r="AH1851" i="1"/>
  <c r="AH1850" i="1"/>
  <c r="AH1849" i="1"/>
  <c r="AH1848" i="1"/>
  <c r="AH1847" i="1"/>
  <c r="AH1846" i="1"/>
  <c r="AH1845" i="1"/>
  <c r="AH1844" i="1"/>
  <c r="AH1843" i="1"/>
  <c r="AH1842" i="1"/>
  <c r="AH1841" i="1"/>
  <c r="AH1840" i="1"/>
  <c r="AH1839" i="1"/>
  <c r="AH1838" i="1"/>
  <c r="AH1837" i="1"/>
  <c r="AH1836" i="1"/>
  <c r="AH1835" i="1"/>
  <c r="AH1834" i="1"/>
  <c r="AH1833" i="1"/>
  <c r="AH1832" i="1"/>
  <c r="AH1831" i="1"/>
  <c r="AH1830" i="1"/>
  <c r="AH1829" i="1"/>
  <c r="AH1828" i="1"/>
  <c r="AH1827" i="1"/>
  <c r="AH1826" i="1"/>
  <c r="AH1825" i="1"/>
  <c r="AH1824" i="1"/>
  <c r="AH1823" i="1"/>
  <c r="AH1822" i="1"/>
  <c r="AH1821" i="1"/>
  <c r="AH1820" i="1"/>
  <c r="AH1819" i="1"/>
  <c r="AH1818" i="1"/>
  <c r="AH1817" i="1"/>
  <c r="AH1816" i="1"/>
  <c r="AH1815" i="1"/>
  <c r="AH1814" i="1"/>
  <c r="AH1813" i="1"/>
  <c r="AH1812" i="1"/>
  <c r="AH1811" i="1"/>
  <c r="AH1810" i="1"/>
  <c r="AH1809" i="1"/>
  <c r="AH1808" i="1"/>
  <c r="AH1807" i="1"/>
  <c r="AH1806" i="1"/>
  <c r="AH1805" i="1"/>
  <c r="AH1804" i="1"/>
  <c r="AH1803" i="1"/>
  <c r="AH1802" i="1"/>
  <c r="AH1801" i="1"/>
  <c r="AH1800" i="1"/>
  <c r="AH1799" i="1"/>
  <c r="AH1798" i="1"/>
  <c r="AH1797" i="1"/>
  <c r="AH1796" i="1"/>
  <c r="AH1795" i="1"/>
  <c r="AH1794" i="1"/>
  <c r="AH1793" i="1"/>
  <c r="AH1792" i="1"/>
  <c r="AH1791" i="1"/>
  <c r="AH1790" i="1"/>
  <c r="AH1789" i="1"/>
  <c r="AH1788" i="1"/>
  <c r="AH1787" i="1"/>
  <c r="AH1786" i="1"/>
  <c r="AH1785" i="1"/>
  <c r="AH1784" i="1"/>
  <c r="AH1783" i="1"/>
  <c r="AH1782" i="1"/>
  <c r="AH1781" i="1"/>
  <c r="AH1780" i="1"/>
  <c r="AH1779" i="1"/>
  <c r="AH1778" i="1"/>
  <c r="AH1777" i="1"/>
  <c r="AH1776" i="1"/>
  <c r="AH1775" i="1"/>
  <c r="AH1774" i="1"/>
  <c r="AH1773" i="1"/>
  <c r="AH1772" i="1"/>
  <c r="AH1771" i="1"/>
  <c r="AH1770" i="1"/>
  <c r="AH1769" i="1"/>
  <c r="AH1768" i="1"/>
  <c r="AH1767" i="1"/>
  <c r="AH1766" i="1"/>
  <c r="AH1765" i="1"/>
  <c r="AH1764" i="1"/>
  <c r="AH1763" i="1"/>
  <c r="AH1762" i="1"/>
  <c r="AH1761" i="1"/>
  <c r="AH1760" i="1"/>
  <c r="AH1759" i="1"/>
  <c r="AH1758" i="1"/>
  <c r="AH1757" i="1"/>
  <c r="AH1756" i="1"/>
  <c r="AH1755" i="1"/>
  <c r="AH1754" i="1"/>
  <c r="AH1753" i="1"/>
  <c r="AH1752" i="1"/>
  <c r="AH1751" i="1"/>
  <c r="AH1750" i="1"/>
  <c r="AH1749" i="1"/>
  <c r="AH1748" i="1"/>
  <c r="AH1747" i="1"/>
  <c r="AH1746" i="1"/>
  <c r="AH1745" i="1"/>
  <c r="AH1744" i="1"/>
  <c r="AH1743" i="1"/>
  <c r="AH1742" i="1"/>
  <c r="AH1741" i="1"/>
  <c r="AH1740" i="1"/>
  <c r="AH1739" i="1"/>
  <c r="AH1738" i="1"/>
  <c r="AH1737" i="1"/>
  <c r="AH1736" i="1"/>
  <c r="AH1735" i="1"/>
  <c r="AH1734" i="1"/>
  <c r="AH1733" i="1"/>
  <c r="AH1732" i="1"/>
  <c r="AH1731" i="1"/>
  <c r="AH1730" i="1"/>
  <c r="AH1729" i="1"/>
  <c r="AH1728" i="1"/>
  <c r="AH1727" i="1"/>
  <c r="AH1726" i="1"/>
  <c r="AH1725" i="1"/>
  <c r="AH1724" i="1"/>
  <c r="AH1723" i="1"/>
  <c r="AH1722" i="1"/>
  <c r="AH1721" i="1"/>
  <c r="AH1720" i="1"/>
  <c r="AH1719" i="1"/>
  <c r="AH1718" i="1"/>
  <c r="AH1717" i="1"/>
  <c r="AH1716" i="1"/>
  <c r="AH1715" i="1"/>
  <c r="AH1714" i="1"/>
  <c r="AH1713" i="1"/>
  <c r="AH1712" i="1"/>
  <c r="AH1711" i="1"/>
  <c r="AH1710" i="1"/>
  <c r="AH1709" i="1"/>
  <c r="AH1708" i="1"/>
  <c r="AH1707" i="1"/>
  <c r="AH1706" i="1"/>
  <c r="AH1705" i="1"/>
  <c r="AH1704" i="1"/>
  <c r="AH1703" i="1"/>
  <c r="AH1702" i="1"/>
  <c r="AH1701" i="1"/>
  <c r="AH1700" i="1"/>
  <c r="AH1699" i="1"/>
  <c r="AH1698" i="1"/>
  <c r="AH1697" i="1"/>
  <c r="AH1696" i="1"/>
  <c r="AH1695" i="1"/>
  <c r="AH1694" i="1"/>
  <c r="AH1693" i="1"/>
  <c r="AH1692" i="1"/>
  <c r="AH1691" i="1"/>
  <c r="AH1690" i="1"/>
  <c r="AH1689" i="1"/>
  <c r="AH1688" i="1"/>
  <c r="AH1687" i="1"/>
  <c r="AH1686" i="1"/>
  <c r="AH1685" i="1"/>
  <c r="AH1684" i="1"/>
  <c r="AH1683" i="1"/>
  <c r="AH1682" i="1"/>
  <c r="AH1681" i="1"/>
  <c r="AH1680" i="1"/>
  <c r="AH1679" i="1"/>
  <c r="AH1678" i="1"/>
  <c r="AH1677" i="1"/>
  <c r="AH1676" i="1"/>
  <c r="AH1675" i="1"/>
  <c r="AH1674" i="1"/>
  <c r="AH1673" i="1"/>
  <c r="AH1672" i="1"/>
  <c r="AH1671" i="1"/>
  <c r="AH1670" i="1"/>
  <c r="AH1669" i="1"/>
  <c r="AH1668" i="1"/>
  <c r="AH1667" i="1"/>
  <c r="AH1666" i="1"/>
  <c r="AH1665" i="1"/>
  <c r="AH1664" i="1"/>
  <c r="AH1663" i="1"/>
  <c r="AH1662" i="1"/>
  <c r="AH1661" i="1"/>
  <c r="AH1660" i="1"/>
  <c r="AH1659" i="1"/>
  <c r="AH1658" i="1"/>
  <c r="AH1657" i="1"/>
  <c r="AH1656" i="1"/>
  <c r="AH1655" i="1"/>
  <c r="AH1654" i="1"/>
  <c r="AH1653" i="1"/>
  <c r="AH1652" i="1"/>
  <c r="AH1651" i="1"/>
  <c r="AH1650" i="1"/>
  <c r="AH1649" i="1"/>
  <c r="AH1648" i="1"/>
  <c r="AH1647" i="1"/>
  <c r="AH1646" i="1"/>
  <c r="AH1645" i="1"/>
  <c r="AH1644" i="1"/>
  <c r="AH1643" i="1"/>
  <c r="AH1642" i="1"/>
  <c r="AH1641" i="1"/>
  <c r="AH1640" i="1"/>
  <c r="AH1639" i="1"/>
  <c r="AH1638" i="1"/>
  <c r="AH1637" i="1"/>
  <c r="AH1636" i="1"/>
  <c r="AH1635" i="1"/>
  <c r="AH1634" i="1"/>
  <c r="AH1633" i="1"/>
  <c r="AH1632" i="1"/>
  <c r="AH1631" i="1"/>
  <c r="AH1630" i="1"/>
  <c r="AH1629" i="1"/>
  <c r="AH1628" i="1"/>
  <c r="AH1627" i="1"/>
  <c r="AH1626" i="1"/>
  <c r="AH1625" i="1"/>
  <c r="AH1624" i="1"/>
  <c r="AH1623" i="1"/>
  <c r="AH1622" i="1"/>
  <c r="AH1621" i="1"/>
  <c r="AH1620" i="1"/>
  <c r="AH1619" i="1"/>
  <c r="AH1618" i="1"/>
  <c r="AH1617" i="1"/>
  <c r="AH1616" i="1"/>
  <c r="AH1615" i="1"/>
  <c r="AH1614" i="1"/>
  <c r="AH1613" i="1"/>
  <c r="AH1612" i="1"/>
  <c r="AH1611" i="1"/>
  <c r="AH1610" i="1"/>
  <c r="AH1609" i="1"/>
  <c r="AH1608" i="1"/>
  <c r="AH1607" i="1"/>
  <c r="AH1606" i="1"/>
  <c r="AH1605" i="1"/>
  <c r="AH1604" i="1"/>
  <c r="AH1603" i="1"/>
  <c r="AH1602" i="1"/>
  <c r="AH1601" i="1"/>
  <c r="AH1600" i="1"/>
  <c r="AH1599" i="1"/>
  <c r="AH1598" i="1"/>
  <c r="AH1597" i="1"/>
  <c r="AH1596" i="1"/>
  <c r="AH1595" i="1"/>
  <c r="AH1594" i="1"/>
  <c r="AH1593" i="1"/>
  <c r="AH1592" i="1"/>
  <c r="AH1591" i="1"/>
  <c r="AH1590" i="1"/>
  <c r="AH1589" i="1"/>
  <c r="AH1588" i="1"/>
  <c r="AH1587" i="1"/>
  <c r="AH1586" i="1"/>
  <c r="AH1585" i="1"/>
  <c r="AH1584" i="1"/>
  <c r="AH1583" i="1"/>
  <c r="AH1582" i="1"/>
  <c r="AH1581" i="1"/>
  <c r="AH1580" i="1"/>
  <c r="AH1579" i="1"/>
  <c r="AH1578" i="1"/>
  <c r="AH1577" i="1"/>
  <c r="AH1576" i="1"/>
  <c r="AH1575" i="1"/>
  <c r="AH1574" i="1"/>
  <c r="AH1573" i="1"/>
  <c r="AH1572" i="1"/>
  <c r="AH1571" i="1"/>
  <c r="AH1570" i="1"/>
  <c r="AH1569" i="1"/>
  <c r="AH1568" i="1"/>
  <c r="AH1567" i="1"/>
  <c r="AH1566" i="1"/>
  <c r="AH1565" i="1"/>
  <c r="AH1564" i="1"/>
  <c r="AH1563" i="1"/>
  <c r="AH1562" i="1"/>
  <c r="AH1561" i="1"/>
  <c r="AH1560" i="1"/>
  <c r="AH1559" i="1"/>
  <c r="AH1558" i="1"/>
  <c r="AH1557" i="1"/>
  <c r="AH1556" i="1"/>
  <c r="AH1555" i="1"/>
  <c r="AH1554" i="1"/>
  <c r="AH1553" i="1"/>
  <c r="AH1552" i="1"/>
  <c r="AH1551" i="1"/>
  <c r="AH1550" i="1"/>
  <c r="AH1549" i="1"/>
  <c r="AH1548" i="1"/>
  <c r="AH1547" i="1"/>
  <c r="AH1546" i="1"/>
  <c r="AH1545" i="1"/>
  <c r="AH1544" i="1"/>
  <c r="AH1543" i="1"/>
  <c r="AH1542" i="1"/>
  <c r="AH1541" i="1"/>
  <c r="AH1540" i="1"/>
  <c r="AH1539" i="1"/>
  <c r="AH1538" i="1"/>
  <c r="AH1537" i="1"/>
  <c r="AH1536" i="1"/>
  <c r="AH1535" i="1"/>
  <c r="AH1534" i="1"/>
  <c r="AH1533" i="1"/>
  <c r="AH1532" i="1"/>
  <c r="AH1531" i="1"/>
  <c r="AH1530" i="1"/>
  <c r="AH1529" i="1"/>
  <c r="AH1528" i="1"/>
  <c r="AH1527" i="1"/>
  <c r="AH1526" i="1"/>
  <c r="AH1525" i="1"/>
  <c r="AH1524" i="1"/>
  <c r="AH1523" i="1"/>
  <c r="AH1522" i="1"/>
  <c r="AH1521" i="1"/>
  <c r="AH1520" i="1"/>
  <c r="AH1519" i="1"/>
  <c r="AH1518" i="1"/>
  <c r="AH1517" i="1"/>
  <c r="AH1516" i="1"/>
  <c r="AH1515" i="1"/>
  <c r="AH1514" i="1"/>
  <c r="AH1513" i="1"/>
  <c r="AH1512" i="1"/>
  <c r="AH1511" i="1"/>
  <c r="AH1510" i="1"/>
  <c r="AH1509" i="1"/>
  <c r="AH1508" i="1"/>
  <c r="AH1507" i="1"/>
  <c r="AH1506" i="1"/>
  <c r="AH1505" i="1"/>
  <c r="AH1504" i="1"/>
  <c r="AH1503" i="1"/>
  <c r="AH1502" i="1"/>
  <c r="AH1501" i="1"/>
  <c r="AH1500" i="1"/>
  <c r="AH1499" i="1"/>
  <c r="AH1498" i="1"/>
  <c r="AH1497" i="1"/>
  <c r="AH1496" i="1"/>
  <c r="AH1495" i="1"/>
  <c r="AH1494" i="1"/>
  <c r="AH1493" i="1"/>
  <c r="AH1492" i="1"/>
  <c r="AH1491" i="1"/>
  <c r="AH1490" i="1"/>
  <c r="AH1489" i="1"/>
  <c r="AH1488" i="1"/>
  <c r="AH1487" i="1"/>
  <c r="AH1486" i="1"/>
  <c r="AH1485" i="1"/>
  <c r="AH1484" i="1"/>
  <c r="AH1483" i="1"/>
  <c r="AH1482" i="1"/>
  <c r="AH1481" i="1"/>
  <c r="AH1480" i="1"/>
  <c r="AH1479" i="1"/>
  <c r="AH1478" i="1"/>
  <c r="AH1477" i="1"/>
  <c r="AH1476" i="1"/>
  <c r="AH1475" i="1"/>
  <c r="AH1474" i="1"/>
  <c r="AH1473" i="1"/>
  <c r="AH1472" i="1"/>
  <c r="AH1471" i="1"/>
  <c r="AH1470" i="1"/>
  <c r="AH1469" i="1"/>
  <c r="AH1468" i="1"/>
  <c r="AH1467" i="1"/>
  <c r="AH1466" i="1"/>
  <c r="AH1465" i="1"/>
  <c r="AH1464" i="1"/>
  <c r="AH1463" i="1"/>
  <c r="AH1462" i="1"/>
  <c r="AH1461" i="1"/>
  <c r="AH1460" i="1"/>
  <c r="AH1459" i="1"/>
  <c r="AH1458" i="1"/>
  <c r="AH1457" i="1"/>
  <c r="AH1456" i="1"/>
  <c r="AH1455" i="1"/>
  <c r="AH1454" i="1"/>
  <c r="AH1453" i="1"/>
  <c r="AH1452" i="1"/>
  <c r="AH1451" i="1"/>
  <c r="AH1450" i="1"/>
  <c r="AH1449" i="1"/>
  <c r="AH1448" i="1"/>
  <c r="AH1447" i="1"/>
  <c r="AH1446" i="1"/>
  <c r="AH1445" i="1"/>
  <c r="AH1444" i="1"/>
  <c r="AH1443" i="1"/>
  <c r="AH1442" i="1"/>
  <c r="AH1441" i="1"/>
  <c r="AH1440" i="1"/>
  <c r="AH1439" i="1"/>
  <c r="AH1438" i="1"/>
  <c r="AH1437" i="1"/>
  <c r="AH1436" i="1"/>
  <c r="AH1435" i="1"/>
  <c r="AH1434" i="1"/>
  <c r="AH1433" i="1"/>
  <c r="AH1432" i="1"/>
  <c r="AH1431" i="1"/>
  <c r="AH1430" i="1"/>
  <c r="AH1429" i="1"/>
  <c r="AH1428" i="1"/>
  <c r="AH1427" i="1"/>
  <c r="AH1426" i="1"/>
  <c r="AH1425" i="1"/>
  <c r="AH1424" i="1"/>
  <c r="AH1423" i="1"/>
  <c r="AH1422" i="1"/>
  <c r="AH1421" i="1"/>
  <c r="AH1420" i="1"/>
  <c r="AH1419" i="1"/>
  <c r="AH1418" i="1"/>
  <c r="AH1417" i="1"/>
  <c r="AH1416" i="1"/>
  <c r="AH1415" i="1"/>
  <c r="AH1414" i="1"/>
  <c r="AH1413" i="1"/>
  <c r="AH1412" i="1"/>
  <c r="AH1411" i="1"/>
  <c r="AH1410" i="1"/>
  <c r="AH1409" i="1"/>
  <c r="AH1408" i="1"/>
  <c r="AH1407" i="1"/>
  <c r="AH1406" i="1"/>
  <c r="AH1405" i="1"/>
  <c r="AH1404" i="1"/>
  <c r="AH1403" i="1"/>
  <c r="AH1402" i="1"/>
  <c r="AH1401" i="1"/>
  <c r="AH1400" i="1"/>
  <c r="AH1399" i="1"/>
  <c r="AH1398" i="1"/>
  <c r="AH1397" i="1"/>
  <c r="AH1396" i="1"/>
  <c r="AH1395" i="1"/>
  <c r="AH1394" i="1"/>
  <c r="AH1393" i="1"/>
  <c r="AH1392" i="1"/>
  <c r="AH1391" i="1"/>
  <c r="AH1390" i="1"/>
  <c r="AH1389" i="1"/>
  <c r="AH1388" i="1"/>
  <c r="AH1387" i="1"/>
  <c r="AH1386" i="1"/>
  <c r="AH1385" i="1"/>
  <c r="AH1384" i="1"/>
  <c r="AH1383" i="1"/>
  <c r="AH1382" i="1"/>
  <c r="AH1381" i="1"/>
  <c r="AH1380" i="1"/>
  <c r="AH1379" i="1"/>
  <c r="AH1378" i="1"/>
  <c r="AH1377" i="1"/>
  <c r="AH1376" i="1"/>
  <c r="AH1375" i="1"/>
  <c r="AH1374" i="1"/>
  <c r="AH1373" i="1"/>
  <c r="AH1372" i="1"/>
  <c r="AH1371" i="1"/>
  <c r="AH1370" i="1"/>
  <c r="AH1369" i="1"/>
  <c r="AH1368" i="1"/>
  <c r="AH1367" i="1"/>
  <c r="AH1366" i="1"/>
  <c r="AH1365" i="1"/>
  <c r="AH1364" i="1"/>
  <c r="AH1363" i="1"/>
  <c r="AH1362" i="1"/>
  <c r="AH1361" i="1"/>
  <c r="AH1360" i="1"/>
  <c r="AH1359" i="1"/>
  <c r="AH1358" i="1"/>
  <c r="AH1357" i="1"/>
  <c r="AH1356" i="1"/>
  <c r="AH1355" i="1"/>
  <c r="AH1354" i="1"/>
  <c r="AH1353" i="1"/>
  <c r="AH1352" i="1"/>
  <c r="AH1351" i="1"/>
  <c r="AH1350" i="1"/>
  <c r="AH1349" i="1"/>
  <c r="AH1348" i="1"/>
  <c r="AH1347" i="1"/>
  <c r="AH1346" i="1"/>
  <c r="AH1345" i="1"/>
  <c r="AH1344" i="1"/>
  <c r="AH1343" i="1"/>
  <c r="AH1342" i="1"/>
  <c r="AH1341" i="1"/>
  <c r="AH1340" i="1"/>
  <c r="AH1339" i="1"/>
  <c r="AH1338" i="1"/>
  <c r="AH1337" i="1"/>
  <c r="AH1336" i="1"/>
  <c r="AH1335" i="1"/>
  <c r="AH1334" i="1"/>
  <c r="AH1333" i="1"/>
  <c r="AH1332" i="1"/>
  <c r="AH1331" i="1"/>
  <c r="AH1330" i="1"/>
  <c r="AH1329" i="1"/>
  <c r="AH1328" i="1"/>
  <c r="AH1327" i="1"/>
  <c r="AH1326" i="1"/>
  <c r="AH1325" i="1"/>
  <c r="AH1324" i="1"/>
  <c r="AH1323" i="1"/>
  <c r="AH1322" i="1"/>
  <c r="AH1321" i="1"/>
  <c r="AH1320" i="1"/>
  <c r="AH1319" i="1"/>
  <c r="AH1318" i="1"/>
  <c r="AH1317" i="1"/>
  <c r="AH1316" i="1"/>
  <c r="AH1315" i="1"/>
  <c r="AH1314" i="1"/>
  <c r="AH1313" i="1"/>
  <c r="AH1312" i="1"/>
  <c r="AH1311" i="1"/>
  <c r="AH1310" i="1"/>
  <c r="AH1309" i="1"/>
  <c r="AH1308" i="1"/>
  <c r="AH1307" i="1"/>
  <c r="AH1306" i="1"/>
  <c r="AH1305" i="1"/>
  <c r="AH1304" i="1"/>
  <c r="AH1303" i="1"/>
  <c r="AH1302" i="1"/>
  <c r="AH1301" i="1"/>
  <c r="AH1300" i="1"/>
  <c r="AH1299" i="1"/>
  <c r="AH1298" i="1"/>
  <c r="AH1297" i="1"/>
  <c r="AH1296" i="1"/>
  <c r="AH1295" i="1"/>
  <c r="AH1294" i="1"/>
  <c r="AH1293" i="1"/>
  <c r="AH1292" i="1"/>
  <c r="AH1291" i="1"/>
  <c r="AH1290" i="1"/>
  <c r="AH1289" i="1"/>
  <c r="AH1288" i="1"/>
  <c r="AH1287" i="1"/>
  <c r="AH1286" i="1"/>
  <c r="AH1285" i="1"/>
  <c r="AH1284" i="1"/>
  <c r="AH1283" i="1"/>
  <c r="AH1282" i="1"/>
  <c r="AH1281" i="1"/>
  <c r="AH1280" i="1"/>
  <c r="AH1279" i="1"/>
  <c r="AH1278" i="1"/>
  <c r="AH1277" i="1"/>
  <c r="AH1276" i="1"/>
  <c r="AH1275" i="1"/>
  <c r="AH1274" i="1"/>
  <c r="AH1273" i="1"/>
  <c r="AH1272" i="1"/>
  <c r="AH1271" i="1"/>
  <c r="AH1270" i="1"/>
  <c r="AH1269" i="1"/>
  <c r="AH1268" i="1"/>
  <c r="AH1267" i="1"/>
  <c r="AH1266" i="1"/>
  <c r="AH1265" i="1"/>
  <c r="AH1264" i="1"/>
  <c r="AH1263" i="1"/>
  <c r="AH1262" i="1"/>
  <c r="AH1261" i="1"/>
  <c r="AH1260" i="1"/>
  <c r="AH1259" i="1"/>
  <c r="AH1258" i="1"/>
  <c r="AH1257" i="1"/>
  <c r="AH1256" i="1"/>
  <c r="AH1255" i="1"/>
  <c r="AH1254" i="1"/>
  <c r="AH1253" i="1"/>
  <c r="AH1252" i="1"/>
  <c r="AH1251" i="1"/>
  <c r="AH1250" i="1"/>
  <c r="AH1249" i="1"/>
  <c r="AH1248" i="1"/>
  <c r="AH1247" i="1"/>
  <c r="AH1246" i="1"/>
  <c r="AH1245" i="1"/>
  <c r="AH1244" i="1"/>
  <c r="AH1243" i="1"/>
  <c r="AH1242" i="1"/>
  <c r="AH1241" i="1"/>
  <c r="AH1240" i="1"/>
  <c r="AH1239" i="1"/>
  <c r="AH1238" i="1"/>
  <c r="AH1237" i="1"/>
  <c r="AH1236" i="1"/>
  <c r="AH1235" i="1"/>
  <c r="AH1234" i="1"/>
  <c r="AH1233" i="1"/>
  <c r="AH1232" i="1"/>
  <c r="AH1231" i="1"/>
  <c r="AH1230" i="1"/>
  <c r="AH1229" i="1"/>
  <c r="AH1228" i="1"/>
  <c r="AH1227" i="1"/>
  <c r="AH1226" i="1"/>
  <c r="AH1225" i="1"/>
  <c r="AH1224" i="1"/>
  <c r="AH1223" i="1"/>
  <c r="AH1222" i="1"/>
  <c r="AH1221" i="1"/>
  <c r="AH1220" i="1"/>
  <c r="AH1219" i="1"/>
  <c r="AH1218" i="1"/>
  <c r="AH1217" i="1"/>
  <c r="AH1216" i="1"/>
  <c r="AH1215" i="1"/>
  <c r="AH1214" i="1"/>
  <c r="AH1213" i="1"/>
  <c r="AH1212" i="1"/>
  <c r="AH1211" i="1"/>
  <c r="AH1210" i="1"/>
  <c r="AH1209" i="1"/>
  <c r="AH1208" i="1"/>
  <c r="AH1207" i="1"/>
  <c r="AH1206" i="1"/>
  <c r="AH1205" i="1"/>
  <c r="AH1204" i="1"/>
  <c r="AH1203" i="1"/>
  <c r="AH1202" i="1"/>
  <c r="AH1201" i="1"/>
  <c r="AH1200" i="1"/>
  <c r="AH1199" i="1"/>
  <c r="AH1198" i="1"/>
  <c r="AH1197" i="1"/>
  <c r="AH1196" i="1"/>
  <c r="AH1195" i="1"/>
  <c r="AH1194" i="1"/>
  <c r="AH1193" i="1"/>
  <c r="AH1192" i="1"/>
  <c r="AH1191" i="1"/>
  <c r="AH1190" i="1"/>
  <c r="AH1189" i="1"/>
  <c r="AH1188" i="1"/>
  <c r="AH1187" i="1"/>
  <c r="AH1186" i="1"/>
  <c r="AH1185" i="1"/>
  <c r="AH1184" i="1"/>
  <c r="AH1183" i="1"/>
  <c r="AH1182" i="1"/>
  <c r="AH1181" i="1"/>
  <c r="AH1180" i="1"/>
  <c r="AH1179" i="1"/>
  <c r="AH1178" i="1"/>
  <c r="AH1177" i="1"/>
  <c r="AH1176" i="1"/>
  <c r="AH1175" i="1"/>
  <c r="AH1174" i="1"/>
  <c r="AH1173" i="1"/>
  <c r="AH1172" i="1"/>
  <c r="AH1171" i="1"/>
  <c r="AH1170" i="1"/>
  <c r="AH1169" i="1"/>
  <c r="AH1168" i="1"/>
  <c r="AH1167" i="1"/>
  <c r="AH1166" i="1"/>
  <c r="AH1165" i="1"/>
  <c r="AH1164" i="1"/>
  <c r="AH1163" i="1"/>
  <c r="AH1162" i="1"/>
  <c r="AH1161" i="1"/>
  <c r="AH1160" i="1"/>
  <c r="AH1159" i="1"/>
  <c r="AH1158" i="1"/>
  <c r="AH1157" i="1"/>
  <c r="AH1156" i="1"/>
  <c r="AH1155" i="1"/>
  <c r="AH1154" i="1"/>
  <c r="AH1153" i="1"/>
  <c r="AH1152" i="1"/>
  <c r="AH1151" i="1"/>
  <c r="AH1150" i="1"/>
  <c r="AH1149" i="1"/>
  <c r="AH1148" i="1"/>
  <c r="AH1147" i="1"/>
  <c r="AH1146" i="1"/>
  <c r="AH1145" i="1"/>
  <c r="AH1144" i="1"/>
  <c r="AH1143" i="1"/>
  <c r="AH1142" i="1"/>
  <c r="AH1141" i="1"/>
  <c r="AH1140" i="1"/>
  <c r="AH1139" i="1"/>
  <c r="AH1138" i="1"/>
  <c r="AH1137" i="1"/>
  <c r="AH1136" i="1"/>
  <c r="AH1135" i="1"/>
  <c r="AH1134" i="1"/>
  <c r="AH1133" i="1"/>
  <c r="AH1132" i="1"/>
  <c r="AH1131" i="1"/>
  <c r="AH1130" i="1"/>
  <c r="AH1129" i="1"/>
  <c r="AH1128" i="1"/>
  <c r="AH1127" i="1"/>
  <c r="AH1126" i="1"/>
  <c r="AH1125" i="1"/>
  <c r="AH1124" i="1"/>
  <c r="AH1123" i="1"/>
  <c r="AH1122" i="1"/>
  <c r="AH1121" i="1"/>
  <c r="AH1120" i="1"/>
  <c r="AH1119" i="1"/>
  <c r="AH1118" i="1"/>
  <c r="AH1117" i="1"/>
  <c r="AH1116" i="1"/>
  <c r="AH1115" i="1"/>
  <c r="AH1114" i="1"/>
  <c r="AH1113" i="1"/>
  <c r="AH1112" i="1"/>
  <c r="AH1111" i="1"/>
  <c r="AH1110" i="1"/>
  <c r="AH1109" i="1"/>
  <c r="AH1108" i="1"/>
  <c r="AH1107" i="1"/>
  <c r="AH1106" i="1"/>
  <c r="AH1105" i="1"/>
  <c r="AH1104" i="1"/>
  <c r="AH1103" i="1"/>
  <c r="AH1102" i="1"/>
  <c r="AH1101" i="1"/>
  <c r="AH1100" i="1"/>
  <c r="AH1099" i="1"/>
  <c r="AH1098" i="1"/>
  <c r="AH1097" i="1"/>
  <c r="AH1096" i="1"/>
  <c r="AH1095" i="1"/>
  <c r="AH1094" i="1"/>
  <c r="AH1093" i="1"/>
  <c r="AH1092" i="1"/>
  <c r="AH1091" i="1"/>
  <c r="AH1090" i="1"/>
  <c r="AH1089" i="1"/>
  <c r="AH1088" i="1"/>
  <c r="AH1087" i="1"/>
  <c r="AH1086" i="1"/>
  <c r="AH1085" i="1"/>
  <c r="AH1084" i="1"/>
  <c r="AH1083" i="1"/>
  <c r="AH1082" i="1"/>
  <c r="AH1081" i="1"/>
  <c r="AH1080" i="1"/>
  <c r="AH1079" i="1"/>
  <c r="AH1078" i="1"/>
  <c r="AH1077" i="1"/>
  <c r="AH1076" i="1"/>
  <c r="AH1075" i="1"/>
  <c r="AH1074" i="1"/>
  <c r="AH1073" i="1"/>
  <c r="AH1072" i="1"/>
  <c r="AH1071" i="1"/>
  <c r="AH1070" i="1"/>
  <c r="AH1069" i="1"/>
  <c r="AH1068" i="1"/>
  <c r="AH1067" i="1"/>
  <c r="AH1066" i="1"/>
  <c r="AH1065" i="1"/>
  <c r="AH1064" i="1"/>
  <c r="AH1063" i="1"/>
  <c r="AH1062" i="1"/>
  <c r="AH1061" i="1"/>
  <c r="AH1060" i="1"/>
  <c r="AH1059" i="1"/>
  <c r="AH1058" i="1"/>
  <c r="AH1057" i="1"/>
  <c r="AH1056" i="1"/>
  <c r="AH1055" i="1"/>
  <c r="AH1054" i="1"/>
  <c r="AH1053" i="1"/>
  <c r="AH1052" i="1"/>
  <c r="AH1051" i="1"/>
  <c r="AH1050" i="1"/>
  <c r="AH1049" i="1"/>
  <c r="AH1048" i="1"/>
  <c r="AH1047" i="1"/>
  <c r="AH1046" i="1"/>
  <c r="AH1045" i="1"/>
  <c r="AH1044" i="1"/>
  <c r="AH1043" i="1"/>
  <c r="AH1042" i="1"/>
  <c r="AH1041" i="1"/>
  <c r="AH1040" i="1"/>
  <c r="AH1039" i="1"/>
  <c r="AH1038" i="1"/>
  <c r="AH1037" i="1"/>
  <c r="AH1036" i="1"/>
  <c r="AH1035" i="1"/>
  <c r="AH1034" i="1"/>
  <c r="AH1033" i="1"/>
  <c r="AH1032" i="1"/>
  <c r="AH1031" i="1"/>
  <c r="AH1030" i="1"/>
  <c r="AH1029" i="1"/>
  <c r="AH1028" i="1"/>
  <c r="AH1027" i="1"/>
  <c r="AH1026" i="1"/>
  <c r="AH1025" i="1"/>
  <c r="AH1024" i="1"/>
  <c r="AH1023" i="1"/>
  <c r="AH1022" i="1"/>
  <c r="AH1021" i="1"/>
  <c r="AH1020" i="1"/>
  <c r="AH1019" i="1"/>
  <c r="AH1018" i="1"/>
  <c r="AH1017" i="1"/>
  <c r="AH1016" i="1"/>
  <c r="AH1015" i="1"/>
  <c r="AH1014" i="1"/>
  <c r="AH1013" i="1"/>
  <c r="AH1012" i="1"/>
  <c r="AH1011" i="1"/>
  <c r="AH1010" i="1"/>
  <c r="AH1009" i="1"/>
  <c r="AH1008" i="1"/>
  <c r="AH1007" i="1"/>
  <c r="AH1006" i="1"/>
  <c r="AH1005" i="1"/>
  <c r="AH1004" i="1"/>
  <c r="AH1003" i="1"/>
  <c r="AH1002" i="1"/>
  <c r="AH1001" i="1"/>
  <c r="AH1000" i="1"/>
  <c r="AH999" i="1"/>
  <c r="AH998" i="1"/>
  <c r="AH997" i="1"/>
  <c r="AH996" i="1"/>
  <c r="AH995" i="1"/>
  <c r="AH994" i="1"/>
  <c r="AH993" i="1"/>
  <c r="AH992" i="1"/>
  <c r="AH991" i="1"/>
  <c r="AH990" i="1"/>
  <c r="AH989" i="1"/>
  <c r="AH988" i="1"/>
  <c r="AH987" i="1"/>
  <c r="AH986" i="1"/>
  <c r="AH985" i="1"/>
  <c r="AH984" i="1"/>
  <c r="AH983" i="1"/>
  <c r="AH982" i="1"/>
  <c r="AH981" i="1"/>
  <c r="AH980" i="1"/>
  <c r="AH979" i="1"/>
  <c r="AH978" i="1"/>
  <c r="AH977" i="1"/>
  <c r="AH976" i="1"/>
  <c r="AH975" i="1"/>
  <c r="AH974" i="1"/>
  <c r="AH973" i="1"/>
  <c r="AH972" i="1"/>
  <c r="AH971" i="1"/>
  <c r="AH970" i="1"/>
  <c r="AH969" i="1"/>
  <c r="AH968" i="1"/>
  <c r="AH967" i="1"/>
  <c r="AH966" i="1"/>
  <c r="AH965" i="1"/>
  <c r="AH964" i="1"/>
  <c r="AH963" i="1"/>
  <c r="AH962" i="1"/>
  <c r="AH961" i="1"/>
  <c r="AH960" i="1"/>
  <c r="AH959" i="1"/>
  <c r="AH958" i="1"/>
  <c r="AH957" i="1"/>
  <c r="AH956" i="1"/>
  <c r="AH955" i="1"/>
  <c r="AH954" i="1"/>
  <c r="AH953" i="1"/>
  <c r="AH952" i="1"/>
  <c r="AH951" i="1"/>
  <c r="AH950" i="1"/>
  <c r="AH949" i="1"/>
  <c r="AH948" i="1"/>
  <c r="AH947" i="1"/>
  <c r="AH946" i="1"/>
  <c r="AH945" i="1"/>
  <c r="AH944" i="1"/>
  <c r="AH943" i="1"/>
  <c r="AH942" i="1"/>
  <c r="AH941" i="1"/>
  <c r="AH940" i="1"/>
  <c r="AH939" i="1"/>
  <c r="AH938" i="1"/>
  <c r="AH937" i="1"/>
  <c r="AH936" i="1"/>
  <c r="AH935" i="1"/>
  <c r="AH934" i="1"/>
  <c r="AH933" i="1"/>
  <c r="AH932" i="1"/>
  <c r="AH931" i="1"/>
  <c r="AH930" i="1"/>
  <c r="AH929" i="1"/>
  <c r="AH928" i="1"/>
  <c r="AH927" i="1"/>
  <c r="AH926" i="1"/>
  <c r="AH925" i="1"/>
  <c r="AH924" i="1"/>
  <c r="AH923" i="1"/>
  <c r="AH922" i="1"/>
  <c r="AH921" i="1"/>
  <c r="AH920" i="1"/>
  <c r="AH919" i="1"/>
  <c r="AH918" i="1"/>
  <c r="AH917" i="1"/>
  <c r="AH916" i="1"/>
  <c r="AH915" i="1"/>
  <c r="AH914" i="1"/>
  <c r="AH913" i="1"/>
  <c r="AH912" i="1"/>
  <c r="AH911" i="1"/>
  <c r="AH910" i="1"/>
  <c r="AH909" i="1"/>
  <c r="AH908" i="1"/>
  <c r="AH907" i="1"/>
  <c r="AH906" i="1"/>
  <c r="AH905" i="1"/>
  <c r="AH904" i="1"/>
  <c r="AH903" i="1"/>
  <c r="AH902" i="1"/>
  <c r="AH901" i="1"/>
  <c r="AH900" i="1"/>
  <c r="AH899" i="1"/>
  <c r="AH898" i="1"/>
  <c r="AH897" i="1"/>
  <c r="AH896" i="1"/>
  <c r="AH895" i="1"/>
  <c r="AH894" i="1"/>
  <c r="AH893" i="1"/>
  <c r="AH892" i="1"/>
  <c r="AH891" i="1"/>
  <c r="AH890" i="1"/>
  <c r="AH889" i="1"/>
  <c r="AH888" i="1"/>
  <c r="AH887" i="1"/>
  <c r="AH886" i="1"/>
  <c r="AH885" i="1"/>
  <c r="AH884" i="1"/>
  <c r="AH883" i="1"/>
  <c r="AH882" i="1"/>
  <c r="AH881" i="1"/>
  <c r="AH880" i="1"/>
  <c r="AH879" i="1"/>
  <c r="AH878" i="1"/>
  <c r="AH877" i="1"/>
  <c r="AH876" i="1"/>
  <c r="AH875" i="1"/>
  <c r="AH874" i="1"/>
  <c r="AH873" i="1"/>
  <c r="AH872" i="1"/>
  <c r="AH871" i="1"/>
  <c r="AH870" i="1"/>
  <c r="AH869" i="1"/>
  <c r="AH868" i="1"/>
  <c r="AH867" i="1"/>
  <c r="AH866" i="1"/>
  <c r="AH865" i="1"/>
  <c r="AH864" i="1"/>
  <c r="AH863" i="1"/>
  <c r="AH862" i="1"/>
  <c r="AH861" i="1"/>
  <c r="AH860" i="1"/>
  <c r="AH859" i="1"/>
  <c r="AH858" i="1"/>
  <c r="AH857" i="1"/>
  <c r="AH856" i="1"/>
  <c r="AH855" i="1"/>
  <c r="AH854" i="1"/>
  <c r="AH853" i="1"/>
  <c r="AH852" i="1"/>
  <c r="AH851" i="1"/>
  <c r="AH850" i="1"/>
  <c r="AH849" i="1"/>
  <c r="AH848" i="1"/>
  <c r="AH847" i="1"/>
  <c r="AH846" i="1"/>
  <c r="AH845" i="1"/>
  <c r="AH844" i="1"/>
  <c r="AH843" i="1"/>
  <c r="AH842" i="1"/>
  <c r="AH841" i="1"/>
  <c r="AH840" i="1"/>
  <c r="AH839" i="1"/>
  <c r="AH838" i="1"/>
  <c r="AH837" i="1"/>
  <c r="AH836" i="1"/>
  <c r="AH835" i="1"/>
  <c r="AH834" i="1"/>
  <c r="AH833" i="1"/>
  <c r="AH832" i="1"/>
  <c r="AH831" i="1"/>
  <c r="AH830" i="1"/>
  <c r="AH829" i="1"/>
  <c r="AH828" i="1"/>
  <c r="AH827" i="1"/>
  <c r="AH826" i="1"/>
  <c r="AH825" i="1"/>
  <c r="AH824" i="1"/>
  <c r="AH823" i="1"/>
  <c r="AH822" i="1"/>
  <c r="AH821" i="1"/>
  <c r="AH820" i="1"/>
  <c r="AH819" i="1"/>
  <c r="AH818" i="1"/>
  <c r="AH817" i="1"/>
  <c r="AH816" i="1"/>
  <c r="AH815" i="1"/>
  <c r="AH814" i="1"/>
  <c r="AH813" i="1"/>
  <c r="AH812" i="1"/>
  <c r="AH811" i="1"/>
  <c r="AH810" i="1"/>
  <c r="AH809" i="1"/>
  <c r="AH808" i="1"/>
  <c r="AH807" i="1"/>
  <c r="AH806" i="1"/>
  <c r="AH805" i="1"/>
  <c r="AH804" i="1"/>
  <c r="AH803" i="1"/>
  <c r="AH802" i="1"/>
  <c r="AH801" i="1"/>
  <c r="AH800" i="1"/>
  <c r="AH799" i="1"/>
  <c r="AH798" i="1"/>
  <c r="AH797" i="1"/>
  <c r="AH796" i="1"/>
  <c r="AH795" i="1"/>
  <c r="AH794" i="1"/>
  <c r="AH793" i="1"/>
  <c r="AH792" i="1"/>
  <c r="AH791" i="1"/>
  <c r="AH790" i="1"/>
  <c r="AH789" i="1"/>
  <c r="AH788" i="1"/>
  <c r="AH787" i="1"/>
  <c r="AH786" i="1"/>
  <c r="AH785" i="1"/>
  <c r="AH784" i="1"/>
  <c r="AH783" i="1"/>
  <c r="AH782" i="1"/>
  <c r="AH781" i="1"/>
  <c r="AH780" i="1"/>
  <c r="AH779" i="1"/>
  <c r="AH778" i="1"/>
  <c r="AH777" i="1"/>
  <c r="AH776" i="1"/>
  <c r="AH775" i="1"/>
  <c r="AH774" i="1"/>
  <c r="AH773" i="1"/>
  <c r="AH772" i="1"/>
  <c r="AH771" i="1"/>
  <c r="AH770" i="1"/>
  <c r="AH769" i="1"/>
  <c r="AH768" i="1"/>
  <c r="AH767" i="1"/>
  <c r="AH766" i="1"/>
  <c r="AH765" i="1"/>
  <c r="AH764" i="1"/>
  <c r="AH763" i="1"/>
  <c r="AH762" i="1"/>
  <c r="AH761" i="1"/>
  <c r="AH760" i="1"/>
  <c r="AH759" i="1"/>
  <c r="AH758" i="1"/>
  <c r="AH757" i="1"/>
  <c r="AH756" i="1"/>
  <c r="AH755" i="1"/>
  <c r="AH754" i="1"/>
  <c r="AH753" i="1"/>
  <c r="AH752" i="1"/>
  <c r="AH751" i="1"/>
  <c r="AH750" i="1"/>
  <c r="AH749" i="1"/>
  <c r="AH748" i="1"/>
  <c r="AH747" i="1"/>
  <c r="AH746" i="1"/>
  <c r="AH745" i="1"/>
  <c r="AH744" i="1"/>
  <c r="AH743" i="1"/>
  <c r="AH742" i="1"/>
  <c r="AH741" i="1"/>
  <c r="AH740" i="1"/>
  <c r="AH739" i="1"/>
  <c r="AH738" i="1"/>
  <c r="AH737" i="1"/>
  <c r="AH736" i="1"/>
  <c r="AH735" i="1"/>
  <c r="AH734" i="1"/>
  <c r="AH733" i="1"/>
  <c r="AH732" i="1"/>
  <c r="AH731" i="1"/>
  <c r="AH730" i="1"/>
  <c r="AH729" i="1"/>
  <c r="AH728" i="1"/>
  <c r="AH727" i="1"/>
  <c r="AH726" i="1"/>
  <c r="AH725" i="1"/>
  <c r="AH724" i="1"/>
  <c r="AH723" i="1"/>
  <c r="AH722" i="1"/>
  <c r="AH721" i="1"/>
  <c r="AH720" i="1"/>
  <c r="AH719" i="1"/>
  <c r="AH718" i="1"/>
  <c r="AH717" i="1"/>
  <c r="AH716" i="1"/>
  <c r="AH715" i="1"/>
  <c r="AH714" i="1"/>
  <c r="AH713" i="1"/>
  <c r="AH712" i="1"/>
  <c r="AH711" i="1"/>
  <c r="AH710" i="1"/>
  <c r="AH709" i="1"/>
  <c r="AH708" i="1"/>
  <c r="AH707" i="1"/>
  <c r="AH706" i="1"/>
  <c r="AH705" i="1"/>
  <c r="AH704" i="1"/>
  <c r="AH703" i="1"/>
  <c r="AH702" i="1"/>
  <c r="AH701" i="1"/>
  <c r="AH700" i="1"/>
  <c r="AH699" i="1"/>
  <c r="AH698" i="1"/>
  <c r="AH697" i="1"/>
  <c r="AH696" i="1"/>
  <c r="AH695" i="1"/>
  <c r="AH694" i="1"/>
  <c r="AH693" i="1"/>
  <c r="AH692" i="1"/>
  <c r="AH691" i="1"/>
  <c r="AH690" i="1"/>
  <c r="AH689" i="1"/>
  <c r="AH688" i="1"/>
  <c r="AH687" i="1"/>
  <c r="AH686" i="1"/>
  <c r="AH685" i="1"/>
  <c r="AH684" i="1"/>
  <c r="AH683" i="1"/>
  <c r="AH682" i="1"/>
  <c r="AH681" i="1"/>
  <c r="AH680" i="1"/>
  <c r="AH679" i="1"/>
  <c r="AH678" i="1"/>
  <c r="AH677" i="1"/>
  <c r="AH676" i="1"/>
  <c r="AH675" i="1"/>
  <c r="AH674" i="1"/>
  <c r="AH673" i="1"/>
  <c r="AH672" i="1"/>
  <c r="AH671" i="1"/>
  <c r="AH670" i="1"/>
  <c r="AH669" i="1"/>
  <c r="AH668" i="1"/>
  <c r="AH667" i="1"/>
  <c r="AH666" i="1"/>
  <c r="AH665" i="1"/>
  <c r="AH664" i="1"/>
  <c r="AH663" i="1"/>
  <c r="AH662" i="1"/>
  <c r="AH661" i="1"/>
  <c r="AH660" i="1"/>
  <c r="AH659" i="1"/>
  <c r="AH658" i="1"/>
  <c r="AH657" i="1"/>
  <c r="AH656" i="1"/>
  <c r="AH655" i="1"/>
  <c r="AH654" i="1"/>
  <c r="AH653" i="1"/>
  <c r="AH652" i="1"/>
  <c r="AH651" i="1"/>
  <c r="AH650" i="1"/>
  <c r="AH649" i="1"/>
  <c r="AH648" i="1"/>
  <c r="AH647" i="1"/>
  <c r="AH646" i="1"/>
  <c r="AH645" i="1"/>
  <c r="AH644" i="1"/>
  <c r="AH643" i="1"/>
  <c r="AH642" i="1"/>
  <c r="AH641" i="1"/>
  <c r="AH640" i="1"/>
  <c r="AH639" i="1"/>
  <c r="AH638" i="1"/>
  <c r="AH637" i="1"/>
  <c r="AH636" i="1"/>
  <c r="AH635" i="1"/>
  <c r="AH634" i="1"/>
  <c r="AH633" i="1"/>
  <c r="AH632" i="1"/>
  <c r="AH631" i="1"/>
  <c r="AH630" i="1"/>
  <c r="AH629" i="1"/>
  <c r="AH628" i="1"/>
  <c r="AH627" i="1"/>
  <c r="AH626" i="1"/>
  <c r="AH625" i="1"/>
  <c r="AH624" i="1"/>
  <c r="AH623" i="1"/>
  <c r="AH622" i="1"/>
  <c r="AH621" i="1"/>
  <c r="AH620" i="1"/>
  <c r="AH619" i="1"/>
  <c r="AH618" i="1"/>
  <c r="AH617" i="1"/>
  <c r="AH616" i="1"/>
  <c r="AH615" i="1"/>
  <c r="AH614" i="1"/>
  <c r="AH613" i="1"/>
  <c r="AH612" i="1"/>
  <c r="AH611" i="1"/>
  <c r="AH610" i="1"/>
  <c r="AH609" i="1"/>
  <c r="AH608" i="1"/>
  <c r="AH607" i="1"/>
  <c r="AH606" i="1"/>
  <c r="AH605" i="1"/>
  <c r="AH604" i="1"/>
  <c r="AH603" i="1"/>
  <c r="AH602" i="1"/>
  <c r="AH601" i="1"/>
  <c r="AH600" i="1"/>
  <c r="AH599" i="1"/>
  <c r="AH598" i="1"/>
  <c r="AH597" i="1"/>
  <c r="AH596" i="1"/>
  <c r="AH595" i="1"/>
  <c r="AH594" i="1"/>
  <c r="AH593" i="1"/>
  <c r="AH592" i="1"/>
  <c r="AH591" i="1"/>
  <c r="AH590" i="1"/>
  <c r="AH589" i="1"/>
  <c r="AH588" i="1"/>
  <c r="AH587" i="1"/>
  <c r="AH586" i="1"/>
  <c r="AH585" i="1"/>
  <c r="AH584" i="1"/>
  <c r="AH583" i="1"/>
  <c r="AH582" i="1"/>
  <c r="AH581" i="1"/>
  <c r="AH580" i="1"/>
  <c r="AH579" i="1"/>
  <c r="AH578" i="1"/>
  <c r="AH577" i="1"/>
  <c r="AH576" i="1"/>
  <c r="AH575" i="1"/>
  <c r="AH574" i="1"/>
  <c r="AH573" i="1"/>
  <c r="AH572" i="1"/>
  <c r="AH571" i="1"/>
  <c r="AH570" i="1"/>
  <c r="AH569" i="1"/>
  <c r="AH568" i="1"/>
  <c r="AH567" i="1"/>
  <c r="AH566" i="1"/>
  <c r="AH565" i="1"/>
  <c r="AH564" i="1"/>
  <c r="AH563" i="1"/>
  <c r="AH562" i="1"/>
  <c r="AH561" i="1"/>
  <c r="AH560" i="1"/>
  <c r="AH559" i="1"/>
  <c r="AH558" i="1"/>
  <c r="AH557" i="1"/>
  <c r="AH556" i="1"/>
  <c r="AH555" i="1"/>
  <c r="AH554" i="1"/>
  <c r="AH553" i="1"/>
  <c r="AH552" i="1"/>
  <c r="AH551" i="1"/>
  <c r="AH550" i="1"/>
  <c r="AH549" i="1"/>
  <c r="AH548" i="1"/>
  <c r="AH547" i="1"/>
  <c r="AH546" i="1"/>
  <c r="AH545" i="1"/>
  <c r="AH544" i="1"/>
  <c r="AH543" i="1"/>
  <c r="AH542" i="1"/>
  <c r="AH541" i="1"/>
  <c r="AH540" i="1"/>
  <c r="AH539" i="1"/>
  <c r="AH538" i="1"/>
  <c r="AH537" i="1"/>
  <c r="AH536" i="1"/>
  <c r="AH535" i="1"/>
  <c r="AH534" i="1"/>
  <c r="AH533" i="1"/>
  <c r="AH532" i="1"/>
  <c r="AH531" i="1"/>
  <c r="AH530" i="1"/>
  <c r="AH529" i="1"/>
  <c r="AH528" i="1"/>
  <c r="AH527" i="1"/>
  <c r="AH526" i="1"/>
  <c r="AH525" i="1"/>
  <c r="AH524" i="1"/>
  <c r="AH523" i="1"/>
  <c r="AH522" i="1"/>
  <c r="AH521" i="1"/>
  <c r="AH520" i="1"/>
  <c r="AH519" i="1"/>
  <c r="AH518" i="1"/>
  <c r="AH517" i="1"/>
  <c r="AH516" i="1"/>
  <c r="AH515" i="1"/>
  <c r="AH514" i="1"/>
  <c r="AH513" i="1"/>
  <c r="AH512" i="1"/>
  <c r="AH511" i="1"/>
  <c r="AH510" i="1"/>
  <c r="AH509" i="1"/>
  <c r="AH508" i="1"/>
  <c r="AH507" i="1"/>
  <c r="AH506" i="1"/>
  <c r="AH505" i="1"/>
  <c r="AH504" i="1"/>
  <c r="AH503" i="1"/>
  <c r="AH502" i="1"/>
  <c r="AH501" i="1"/>
  <c r="AH500" i="1"/>
  <c r="AH499" i="1"/>
  <c r="AH498" i="1"/>
  <c r="AH497" i="1"/>
  <c r="AH496" i="1"/>
  <c r="AH495" i="1"/>
  <c r="AH494" i="1"/>
  <c r="AH493" i="1"/>
  <c r="AH492" i="1"/>
  <c r="AH491" i="1"/>
  <c r="AH490" i="1"/>
  <c r="AH489" i="1"/>
  <c r="AH488" i="1"/>
  <c r="AH487" i="1"/>
  <c r="AH486" i="1"/>
  <c r="AH485" i="1"/>
  <c r="AH484" i="1"/>
  <c r="AH483" i="1"/>
  <c r="AH482" i="1"/>
  <c r="AH481" i="1"/>
  <c r="AH480" i="1"/>
  <c r="AH479" i="1"/>
  <c r="AH478" i="1"/>
  <c r="AH477" i="1"/>
  <c r="AH476" i="1"/>
  <c r="AH475" i="1"/>
  <c r="AH474" i="1"/>
  <c r="AH473" i="1"/>
  <c r="AH472" i="1"/>
  <c r="AH471" i="1"/>
  <c r="AH470" i="1"/>
  <c r="AH469" i="1"/>
  <c r="AH468" i="1"/>
  <c r="AH467" i="1"/>
  <c r="AH466" i="1"/>
  <c r="AH465" i="1"/>
  <c r="AH464" i="1"/>
  <c r="AH463" i="1"/>
  <c r="AH462" i="1"/>
  <c r="AH461" i="1"/>
  <c r="AH460" i="1"/>
  <c r="AH459" i="1"/>
  <c r="AH458" i="1"/>
  <c r="AH457" i="1"/>
  <c r="AH456" i="1"/>
  <c r="AH455" i="1"/>
  <c r="AH454" i="1"/>
  <c r="AH453" i="1"/>
  <c r="AH452" i="1"/>
  <c r="AH451" i="1"/>
  <c r="AH450" i="1"/>
  <c r="AH449" i="1"/>
  <c r="AH448" i="1"/>
  <c r="AH447" i="1"/>
  <c r="AH446" i="1"/>
  <c r="AH445" i="1"/>
  <c r="AH444" i="1"/>
  <c r="AH443" i="1"/>
  <c r="AH442" i="1"/>
  <c r="AH441" i="1"/>
  <c r="AH440" i="1"/>
  <c r="AH439" i="1"/>
  <c r="AH438" i="1"/>
  <c r="AH437" i="1"/>
  <c r="AH436" i="1"/>
  <c r="AH435" i="1"/>
  <c r="AH434" i="1"/>
  <c r="AH433" i="1"/>
  <c r="AH432" i="1"/>
  <c r="AH431" i="1"/>
  <c r="AH430" i="1"/>
  <c r="AH429" i="1"/>
  <c r="AH428" i="1"/>
  <c r="AH427" i="1"/>
  <c r="AH426" i="1"/>
  <c r="AH425" i="1"/>
  <c r="AH424" i="1"/>
  <c r="AH423" i="1"/>
  <c r="AH422" i="1"/>
  <c r="AH421" i="1"/>
  <c r="AH420" i="1"/>
  <c r="AH419" i="1"/>
  <c r="AH418" i="1"/>
  <c r="AH417" i="1"/>
  <c r="AH416" i="1"/>
  <c r="AH415" i="1"/>
  <c r="AH414" i="1"/>
  <c r="AH413" i="1"/>
  <c r="AH412" i="1"/>
  <c r="AH411" i="1"/>
  <c r="AH410" i="1"/>
  <c r="AH409" i="1"/>
  <c r="AH408" i="1"/>
  <c r="AH407" i="1"/>
  <c r="AH406" i="1"/>
  <c r="AH405" i="1"/>
  <c r="AH404" i="1"/>
  <c r="AH403" i="1"/>
  <c r="AH402" i="1"/>
  <c r="AH401" i="1"/>
  <c r="AH400" i="1"/>
  <c r="AH399" i="1"/>
  <c r="AH398" i="1"/>
  <c r="AH397" i="1"/>
  <c r="AH396" i="1"/>
  <c r="AH395" i="1"/>
  <c r="AH394" i="1"/>
  <c r="AH393" i="1"/>
  <c r="AH392" i="1"/>
  <c r="AH391" i="1"/>
  <c r="AH390" i="1"/>
  <c r="AH389" i="1"/>
  <c r="AH388" i="1"/>
  <c r="AH387" i="1"/>
  <c r="AH386" i="1"/>
  <c r="AH385" i="1"/>
  <c r="AH384" i="1"/>
  <c r="AH383" i="1"/>
  <c r="AH382" i="1"/>
  <c r="AH381" i="1"/>
  <c r="AH380" i="1"/>
  <c r="AH379" i="1"/>
  <c r="AH378" i="1"/>
  <c r="AH377" i="1"/>
  <c r="AH376" i="1"/>
  <c r="AH375" i="1"/>
  <c r="AH374" i="1"/>
  <c r="AH373" i="1"/>
  <c r="AH372" i="1"/>
  <c r="AH371" i="1"/>
  <c r="AH370" i="1"/>
  <c r="AH369" i="1"/>
  <c r="AH368" i="1"/>
  <c r="AH367" i="1"/>
  <c r="AH366" i="1"/>
  <c r="AH365" i="1"/>
  <c r="AH364" i="1"/>
  <c r="AH363" i="1"/>
  <c r="AH362" i="1"/>
  <c r="AH361" i="1"/>
  <c r="AH360" i="1"/>
  <c r="AH359" i="1"/>
  <c r="AH358" i="1"/>
  <c r="AH357" i="1"/>
  <c r="AH356" i="1"/>
  <c r="AH355" i="1"/>
  <c r="AH354" i="1"/>
  <c r="AH353" i="1"/>
  <c r="AH352" i="1"/>
  <c r="AH351" i="1"/>
  <c r="AH350" i="1"/>
  <c r="AH349" i="1"/>
  <c r="AH348" i="1"/>
  <c r="AH347" i="1"/>
  <c r="AH346" i="1"/>
  <c r="AH345" i="1"/>
  <c r="AH344" i="1"/>
  <c r="AH343" i="1"/>
  <c r="AH342" i="1"/>
  <c r="AH341" i="1"/>
  <c r="AH340" i="1"/>
  <c r="AH339" i="1"/>
  <c r="AH338" i="1"/>
  <c r="AH337" i="1"/>
  <c r="AH336" i="1"/>
  <c r="AH335" i="1"/>
  <c r="AH334" i="1"/>
  <c r="AH333" i="1"/>
  <c r="AH332" i="1"/>
  <c r="AH331" i="1"/>
  <c r="AH330" i="1"/>
  <c r="AH329" i="1"/>
  <c r="AH328" i="1"/>
  <c r="AH327" i="1"/>
  <c r="AH326" i="1"/>
  <c r="AH325" i="1"/>
  <c r="AH324" i="1"/>
  <c r="AH323" i="1"/>
  <c r="AH322" i="1"/>
  <c r="AH321" i="1"/>
  <c r="AH320" i="1"/>
  <c r="AH319" i="1"/>
  <c r="AH318" i="1"/>
  <c r="AH317" i="1"/>
  <c r="AH316" i="1"/>
  <c r="AH315" i="1"/>
  <c r="AH314" i="1"/>
  <c r="AH313" i="1"/>
  <c r="AH312" i="1"/>
  <c r="AH311" i="1"/>
  <c r="AH310" i="1"/>
  <c r="AH309" i="1"/>
  <c r="AH308" i="1"/>
  <c r="AH307" i="1"/>
  <c r="AH306" i="1"/>
  <c r="AH305" i="1"/>
  <c r="AH304" i="1"/>
  <c r="AH303" i="1"/>
  <c r="AH302" i="1"/>
  <c r="AH301" i="1"/>
  <c r="AH300" i="1"/>
  <c r="AH299" i="1"/>
  <c r="AH298" i="1"/>
  <c r="AH297" i="1"/>
  <c r="AH296" i="1"/>
  <c r="AH295" i="1"/>
  <c r="AH294" i="1"/>
  <c r="AH293" i="1"/>
  <c r="AH292" i="1"/>
  <c r="AH291" i="1"/>
  <c r="AH290" i="1"/>
  <c r="AH289" i="1"/>
  <c r="AH288" i="1"/>
  <c r="AH287" i="1"/>
  <c r="AH286" i="1"/>
  <c r="AH285" i="1"/>
  <c r="AH284" i="1"/>
  <c r="AH283" i="1"/>
  <c r="AH282" i="1"/>
  <c r="AH281" i="1"/>
  <c r="AH280" i="1"/>
  <c r="AH279" i="1"/>
  <c r="AH278" i="1"/>
  <c r="AH277" i="1"/>
  <c r="AH276" i="1"/>
  <c r="AH275" i="1"/>
  <c r="AH274" i="1"/>
  <c r="AH273" i="1"/>
  <c r="AH272" i="1"/>
  <c r="AH271" i="1"/>
  <c r="AH270" i="1"/>
  <c r="AH269" i="1"/>
  <c r="AH268" i="1"/>
  <c r="AH267" i="1"/>
  <c r="AH266" i="1"/>
  <c r="AH265" i="1"/>
  <c r="AH264" i="1"/>
  <c r="AH263" i="1"/>
  <c r="AH262" i="1"/>
  <c r="AH261" i="1"/>
  <c r="AH260" i="1"/>
  <c r="AH259" i="1"/>
  <c r="AH258" i="1"/>
  <c r="AH257" i="1"/>
  <c r="AH256" i="1"/>
  <c r="AH255" i="1"/>
  <c r="AH254" i="1"/>
  <c r="AH253" i="1"/>
  <c r="AH252" i="1"/>
  <c r="AH251" i="1"/>
  <c r="AH250" i="1"/>
  <c r="AH249" i="1"/>
  <c r="AH248" i="1"/>
  <c r="AH247" i="1"/>
  <c r="AH246" i="1"/>
  <c r="AH245" i="1"/>
  <c r="AH244" i="1"/>
  <c r="AH243" i="1"/>
  <c r="AH242" i="1"/>
  <c r="AH241" i="1"/>
  <c r="AH240" i="1"/>
  <c r="AH239" i="1"/>
  <c r="AH238" i="1"/>
  <c r="AH237" i="1"/>
  <c r="AH236" i="1"/>
  <c r="AH235" i="1"/>
  <c r="AH234" i="1"/>
  <c r="AH233" i="1"/>
  <c r="AH232" i="1"/>
  <c r="AH231" i="1"/>
  <c r="AH230" i="1"/>
  <c r="AH229" i="1"/>
  <c r="AH228" i="1"/>
  <c r="AH227" i="1"/>
  <c r="AH226" i="1"/>
  <c r="AH225" i="1"/>
  <c r="AH224" i="1"/>
  <c r="AH223" i="1"/>
  <c r="AH222" i="1"/>
  <c r="AH221" i="1"/>
  <c r="AH220" i="1"/>
  <c r="AH219" i="1"/>
  <c r="AH218" i="1"/>
  <c r="AH217" i="1"/>
  <c r="AH216" i="1"/>
  <c r="AH215" i="1"/>
  <c r="AH214" i="1"/>
  <c r="AH213" i="1"/>
  <c r="AH212" i="1"/>
  <c r="AH211" i="1"/>
  <c r="AH210" i="1"/>
  <c r="AH209" i="1"/>
  <c r="AH208" i="1"/>
  <c r="AH207" i="1"/>
  <c r="AH206" i="1"/>
  <c r="AH205" i="1"/>
  <c r="AH204" i="1"/>
  <c r="AH203" i="1"/>
  <c r="AH202" i="1"/>
  <c r="AH201" i="1"/>
  <c r="AH200" i="1"/>
  <c r="AH199" i="1"/>
  <c r="AH198" i="1"/>
  <c r="AH197" i="1"/>
  <c r="AH196" i="1"/>
  <c r="AH195" i="1"/>
  <c r="AH194" i="1"/>
  <c r="AH193" i="1"/>
  <c r="AH192" i="1"/>
  <c r="AH191" i="1"/>
  <c r="AH190" i="1"/>
  <c r="AH189" i="1"/>
  <c r="AH188" i="1"/>
  <c r="AH187" i="1"/>
  <c r="AH186" i="1"/>
  <c r="AH185" i="1"/>
  <c r="AH184" i="1"/>
  <c r="AH183" i="1"/>
  <c r="AH182" i="1"/>
  <c r="AH181" i="1"/>
  <c r="AH180" i="1"/>
  <c r="AH179" i="1"/>
  <c r="AH178" i="1"/>
  <c r="AH177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64" i="1"/>
  <c r="AH163" i="1"/>
  <c r="AH162" i="1"/>
  <c r="AH161" i="1"/>
  <c r="AH160" i="1"/>
  <c r="AH159" i="1"/>
  <c r="AH158" i="1"/>
  <c r="AH157" i="1"/>
  <c r="AH156" i="1"/>
  <c r="AH155" i="1"/>
  <c r="AH154" i="1"/>
  <c r="AH153" i="1"/>
  <c r="AH152" i="1"/>
  <c r="AH151" i="1"/>
  <c r="AH150" i="1"/>
  <c r="AH149" i="1"/>
  <c r="AH148" i="1"/>
  <c r="AH147" i="1"/>
  <c r="AH146" i="1"/>
  <c r="AH145" i="1"/>
  <c r="AH144" i="1"/>
  <c r="AH143" i="1"/>
  <c r="AH142" i="1"/>
  <c r="AH141" i="1"/>
  <c r="AH140" i="1"/>
  <c r="AH139" i="1"/>
  <c r="AH138" i="1"/>
  <c r="AH137" i="1"/>
  <c r="AH136" i="1"/>
  <c r="AH135" i="1"/>
  <c r="AH134" i="1"/>
  <c r="AH133" i="1"/>
  <c r="AH132" i="1"/>
  <c r="AH131" i="1"/>
  <c r="AH130" i="1"/>
  <c r="AH129" i="1"/>
  <c r="AH128" i="1"/>
  <c r="AH127" i="1"/>
  <c r="AH126" i="1"/>
  <c r="AH125" i="1"/>
  <c r="AH124" i="1"/>
  <c r="AH123" i="1"/>
  <c r="AH122" i="1"/>
  <c r="AH121" i="1"/>
  <c r="AH120" i="1"/>
  <c r="AH119" i="1"/>
  <c r="AH118" i="1"/>
  <c r="AH117" i="1"/>
  <c r="AH116" i="1"/>
  <c r="AH115" i="1"/>
  <c r="AH114" i="1"/>
  <c r="AH113" i="1"/>
  <c r="AH112" i="1"/>
  <c r="AH111" i="1"/>
  <c r="AH110" i="1"/>
  <c r="AH109" i="1"/>
  <c r="AH108" i="1"/>
  <c r="AH107" i="1"/>
  <c r="AH106" i="1"/>
  <c r="AH105" i="1"/>
  <c r="AH104" i="1"/>
  <c r="AH103" i="1"/>
  <c r="AH102" i="1"/>
  <c r="AH101" i="1"/>
  <c r="AH100" i="1"/>
  <c r="AH99" i="1"/>
  <c r="AH98" i="1"/>
  <c r="AH97" i="1"/>
  <c r="AH96" i="1"/>
  <c r="AH95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6" i="1"/>
  <c r="AH13" i="1"/>
  <c r="AH9" i="1"/>
  <c r="D5" i="5"/>
  <c r="D9" i="5" s="1"/>
  <c r="T12" i="1"/>
  <c r="C31" i="3"/>
  <c r="C29" i="3"/>
  <c r="C25" i="3"/>
  <c r="W10008" i="1"/>
  <c r="W10007" i="1"/>
  <c r="W10006" i="1"/>
  <c r="W10005" i="1"/>
  <c r="W10004" i="1"/>
  <c r="W10003" i="1"/>
  <c r="W10002" i="1"/>
  <c r="W10001" i="1"/>
  <c r="W10000" i="1"/>
  <c r="W9999" i="1"/>
  <c r="W9998" i="1"/>
  <c r="W9997" i="1"/>
  <c r="W9996" i="1"/>
  <c r="W9995" i="1"/>
  <c r="W9994" i="1"/>
  <c r="W9993" i="1"/>
  <c r="W9992" i="1"/>
  <c r="W9991" i="1"/>
  <c r="W9990" i="1"/>
  <c r="W9989" i="1"/>
  <c r="W9988" i="1"/>
  <c r="W9987" i="1"/>
  <c r="W9986" i="1"/>
  <c r="W9985" i="1"/>
  <c r="W9984" i="1"/>
  <c r="W9983" i="1"/>
  <c r="W9982" i="1"/>
  <c r="W9981" i="1"/>
  <c r="W9980" i="1"/>
  <c r="W9979" i="1"/>
  <c r="W9978" i="1"/>
  <c r="W9977" i="1"/>
  <c r="W9976" i="1"/>
  <c r="W9975" i="1"/>
  <c r="W9974" i="1"/>
  <c r="W9973" i="1"/>
  <c r="W9972" i="1"/>
  <c r="W9971" i="1"/>
  <c r="W9970" i="1"/>
  <c r="W9969" i="1"/>
  <c r="W9968" i="1"/>
  <c r="W9967" i="1"/>
  <c r="W9966" i="1"/>
  <c r="W9965" i="1"/>
  <c r="W9964" i="1"/>
  <c r="W9963" i="1"/>
  <c r="W9962" i="1"/>
  <c r="W9961" i="1"/>
  <c r="W9960" i="1"/>
  <c r="W9959" i="1"/>
  <c r="W9958" i="1"/>
  <c r="W9957" i="1"/>
  <c r="W9956" i="1"/>
  <c r="W9955" i="1"/>
  <c r="W9954" i="1"/>
  <c r="W9953" i="1"/>
  <c r="W9952" i="1"/>
  <c r="W9951" i="1"/>
  <c r="W9950" i="1"/>
  <c r="W9949" i="1"/>
  <c r="W9948" i="1"/>
  <c r="W9947" i="1"/>
  <c r="W9946" i="1"/>
  <c r="W9945" i="1"/>
  <c r="W9944" i="1"/>
  <c r="W9943" i="1"/>
  <c r="W9942" i="1"/>
  <c r="W9941" i="1"/>
  <c r="W9940" i="1"/>
  <c r="W9939" i="1"/>
  <c r="W9938" i="1"/>
  <c r="W9937" i="1"/>
  <c r="W9936" i="1"/>
  <c r="W9935" i="1"/>
  <c r="W9934" i="1"/>
  <c r="W9933" i="1"/>
  <c r="W9932" i="1"/>
  <c r="W9931" i="1"/>
  <c r="W9930" i="1"/>
  <c r="W9929" i="1"/>
  <c r="W9928" i="1"/>
  <c r="W9927" i="1"/>
  <c r="W9926" i="1"/>
  <c r="W9925" i="1"/>
  <c r="W9924" i="1"/>
  <c r="W9923" i="1"/>
  <c r="W9922" i="1"/>
  <c r="W9921" i="1"/>
  <c r="W9920" i="1"/>
  <c r="W9919" i="1"/>
  <c r="W9918" i="1"/>
  <c r="W9917" i="1"/>
  <c r="W9916" i="1"/>
  <c r="W9915" i="1"/>
  <c r="W9914" i="1"/>
  <c r="W9913" i="1"/>
  <c r="W9912" i="1"/>
  <c r="W9911" i="1"/>
  <c r="W9910" i="1"/>
  <c r="W9909" i="1"/>
  <c r="W9908" i="1"/>
  <c r="W9907" i="1"/>
  <c r="W9906" i="1"/>
  <c r="W9905" i="1"/>
  <c r="W9904" i="1"/>
  <c r="W9903" i="1"/>
  <c r="W9902" i="1"/>
  <c r="W9901" i="1"/>
  <c r="W9900" i="1"/>
  <c r="W9899" i="1"/>
  <c r="W9898" i="1"/>
  <c r="W9897" i="1"/>
  <c r="W9896" i="1"/>
  <c r="W9895" i="1"/>
  <c r="W9894" i="1"/>
  <c r="W9893" i="1"/>
  <c r="W9892" i="1"/>
  <c r="W9891" i="1"/>
  <c r="W9890" i="1"/>
  <c r="W9889" i="1"/>
  <c r="W9888" i="1"/>
  <c r="W9887" i="1"/>
  <c r="W9886" i="1"/>
  <c r="W9885" i="1"/>
  <c r="W9884" i="1"/>
  <c r="W9883" i="1"/>
  <c r="W9882" i="1"/>
  <c r="W9881" i="1"/>
  <c r="W9880" i="1"/>
  <c r="W9879" i="1"/>
  <c r="W9878" i="1"/>
  <c r="W9877" i="1"/>
  <c r="W9876" i="1"/>
  <c r="W9875" i="1"/>
  <c r="W9874" i="1"/>
  <c r="W9873" i="1"/>
  <c r="W9872" i="1"/>
  <c r="W9871" i="1"/>
  <c r="W9870" i="1"/>
  <c r="W9869" i="1"/>
  <c r="W9868" i="1"/>
  <c r="W9867" i="1"/>
  <c r="W9866" i="1"/>
  <c r="W9865" i="1"/>
  <c r="W9864" i="1"/>
  <c r="W9863" i="1"/>
  <c r="W9862" i="1"/>
  <c r="W9861" i="1"/>
  <c r="W9860" i="1"/>
  <c r="W9859" i="1"/>
  <c r="W9858" i="1"/>
  <c r="W9857" i="1"/>
  <c r="W9856" i="1"/>
  <c r="W9855" i="1"/>
  <c r="W9854" i="1"/>
  <c r="W9853" i="1"/>
  <c r="W9852" i="1"/>
  <c r="W9851" i="1"/>
  <c r="W9850" i="1"/>
  <c r="W9849" i="1"/>
  <c r="W9848" i="1"/>
  <c r="W9847" i="1"/>
  <c r="W9846" i="1"/>
  <c r="W9845" i="1"/>
  <c r="W9844" i="1"/>
  <c r="W9843" i="1"/>
  <c r="W9842" i="1"/>
  <c r="W9841" i="1"/>
  <c r="W9840" i="1"/>
  <c r="W9839" i="1"/>
  <c r="W9838" i="1"/>
  <c r="W9837" i="1"/>
  <c r="W9836" i="1"/>
  <c r="W9835" i="1"/>
  <c r="W9834" i="1"/>
  <c r="W9833" i="1"/>
  <c r="W9832" i="1"/>
  <c r="W9831" i="1"/>
  <c r="W9830" i="1"/>
  <c r="W9829" i="1"/>
  <c r="W9828" i="1"/>
  <c r="W9827" i="1"/>
  <c r="W9826" i="1"/>
  <c r="W9825" i="1"/>
  <c r="W9824" i="1"/>
  <c r="W9823" i="1"/>
  <c r="W9822" i="1"/>
  <c r="W9821" i="1"/>
  <c r="W9820" i="1"/>
  <c r="W9819" i="1"/>
  <c r="W9818" i="1"/>
  <c r="W9817" i="1"/>
  <c r="W9816" i="1"/>
  <c r="W9815" i="1"/>
  <c r="W9814" i="1"/>
  <c r="W9813" i="1"/>
  <c r="W9812" i="1"/>
  <c r="W9811" i="1"/>
  <c r="W9810" i="1"/>
  <c r="W9809" i="1"/>
  <c r="W9808" i="1"/>
  <c r="W9807" i="1"/>
  <c r="W9806" i="1"/>
  <c r="W9805" i="1"/>
  <c r="W9804" i="1"/>
  <c r="W9803" i="1"/>
  <c r="W9802" i="1"/>
  <c r="W9801" i="1"/>
  <c r="W9800" i="1"/>
  <c r="W9799" i="1"/>
  <c r="W9798" i="1"/>
  <c r="W9797" i="1"/>
  <c r="W9796" i="1"/>
  <c r="W9795" i="1"/>
  <c r="W9794" i="1"/>
  <c r="W9793" i="1"/>
  <c r="W9792" i="1"/>
  <c r="W9791" i="1"/>
  <c r="W9790" i="1"/>
  <c r="W9789" i="1"/>
  <c r="W9788" i="1"/>
  <c r="W9787" i="1"/>
  <c r="W9786" i="1"/>
  <c r="W9785" i="1"/>
  <c r="W9784" i="1"/>
  <c r="W9783" i="1"/>
  <c r="W9782" i="1"/>
  <c r="W9781" i="1"/>
  <c r="W9780" i="1"/>
  <c r="W9779" i="1"/>
  <c r="W9778" i="1"/>
  <c r="W9777" i="1"/>
  <c r="W9776" i="1"/>
  <c r="W9775" i="1"/>
  <c r="W9774" i="1"/>
  <c r="W9773" i="1"/>
  <c r="W9772" i="1"/>
  <c r="W9771" i="1"/>
  <c r="W9770" i="1"/>
  <c r="W9769" i="1"/>
  <c r="W9768" i="1"/>
  <c r="W9767" i="1"/>
  <c r="W9766" i="1"/>
  <c r="W9765" i="1"/>
  <c r="W9764" i="1"/>
  <c r="W9763" i="1"/>
  <c r="W9762" i="1"/>
  <c r="W9761" i="1"/>
  <c r="W9760" i="1"/>
  <c r="W9759" i="1"/>
  <c r="W9758" i="1"/>
  <c r="W9757" i="1"/>
  <c r="W9756" i="1"/>
  <c r="W9755" i="1"/>
  <c r="W9754" i="1"/>
  <c r="W9753" i="1"/>
  <c r="W9752" i="1"/>
  <c r="W9751" i="1"/>
  <c r="W9750" i="1"/>
  <c r="W9749" i="1"/>
  <c r="W9748" i="1"/>
  <c r="W9747" i="1"/>
  <c r="W9746" i="1"/>
  <c r="W9745" i="1"/>
  <c r="W9744" i="1"/>
  <c r="W9743" i="1"/>
  <c r="W9742" i="1"/>
  <c r="W9741" i="1"/>
  <c r="W9740" i="1"/>
  <c r="W9739" i="1"/>
  <c r="W9738" i="1"/>
  <c r="W9737" i="1"/>
  <c r="W9736" i="1"/>
  <c r="W9735" i="1"/>
  <c r="W9734" i="1"/>
  <c r="W9733" i="1"/>
  <c r="W9732" i="1"/>
  <c r="W9731" i="1"/>
  <c r="W9730" i="1"/>
  <c r="W9729" i="1"/>
  <c r="W9728" i="1"/>
  <c r="W9727" i="1"/>
  <c r="W9726" i="1"/>
  <c r="W9725" i="1"/>
  <c r="W9724" i="1"/>
  <c r="W9723" i="1"/>
  <c r="W9722" i="1"/>
  <c r="W9721" i="1"/>
  <c r="W9720" i="1"/>
  <c r="W9719" i="1"/>
  <c r="W9718" i="1"/>
  <c r="W9717" i="1"/>
  <c r="W9716" i="1"/>
  <c r="W9715" i="1"/>
  <c r="W9714" i="1"/>
  <c r="W9713" i="1"/>
  <c r="W9712" i="1"/>
  <c r="W9711" i="1"/>
  <c r="W9710" i="1"/>
  <c r="W9709" i="1"/>
  <c r="W9708" i="1"/>
  <c r="W9707" i="1"/>
  <c r="W9706" i="1"/>
  <c r="W9705" i="1"/>
  <c r="W9704" i="1"/>
  <c r="W9703" i="1"/>
  <c r="W9702" i="1"/>
  <c r="W9701" i="1"/>
  <c r="W9700" i="1"/>
  <c r="W9699" i="1"/>
  <c r="W9698" i="1"/>
  <c r="W9697" i="1"/>
  <c r="W9696" i="1"/>
  <c r="W9695" i="1"/>
  <c r="W9694" i="1"/>
  <c r="W9693" i="1"/>
  <c r="W9692" i="1"/>
  <c r="W9691" i="1"/>
  <c r="W9690" i="1"/>
  <c r="W9689" i="1"/>
  <c r="W9688" i="1"/>
  <c r="W9687" i="1"/>
  <c r="W9686" i="1"/>
  <c r="W9685" i="1"/>
  <c r="W9684" i="1"/>
  <c r="W9683" i="1"/>
  <c r="W9682" i="1"/>
  <c r="W9681" i="1"/>
  <c r="W9680" i="1"/>
  <c r="W9679" i="1"/>
  <c r="W9678" i="1"/>
  <c r="W9677" i="1"/>
  <c r="W9676" i="1"/>
  <c r="W9675" i="1"/>
  <c r="W9674" i="1"/>
  <c r="W9673" i="1"/>
  <c r="W9672" i="1"/>
  <c r="W9671" i="1"/>
  <c r="W9670" i="1"/>
  <c r="W9669" i="1"/>
  <c r="W9668" i="1"/>
  <c r="W9667" i="1"/>
  <c r="W9666" i="1"/>
  <c r="W9665" i="1"/>
  <c r="W9664" i="1"/>
  <c r="W9663" i="1"/>
  <c r="W9662" i="1"/>
  <c r="W9661" i="1"/>
  <c r="W9660" i="1"/>
  <c r="W9659" i="1"/>
  <c r="W9658" i="1"/>
  <c r="W9657" i="1"/>
  <c r="W9656" i="1"/>
  <c r="W9655" i="1"/>
  <c r="W9654" i="1"/>
  <c r="W9653" i="1"/>
  <c r="W9652" i="1"/>
  <c r="W9651" i="1"/>
  <c r="W9650" i="1"/>
  <c r="W9649" i="1"/>
  <c r="W9648" i="1"/>
  <c r="W9647" i="1"/>
  <c r="W9646" i="1"/>
  <c r="W9645" i="1"/>
  <c r="W9644" i="1"/>
  <c r="W9643" i="1"/>
  <c r="W9642" i="1"/>
  <c r="W9641" i="1"/>
  <c r="W9640" i="1"/>
  <c r="W9639" i="1"/>
  <c r="W9638" i="1"/>
  <c r="W9637" i="1"/>
  <c r="W9636" i="1"/>
  <c r="W9635" i="1"/>
  <c r="W9634" i="1"/>
  <c r="W9633" i="1"/>
  <c r="W9632" i="1"/>
  <c r="W9631" i="1"/>
  <c r="W9630" i="1"/>
  <c r="W9629" i="1"/>
  <c r="W9628" i="1"/>
  <c r="W9627" i="1"/>
  <c r="W9626" i="1"/>
  <c r="W9625" i="1"/>
  <c r="W9624" i="1"/>
  <c r="W9623" i="1"/>
  <c r="W9622" i="1"/>
  <c r="W9621" i="1"/>
  <c r="W9620" i="1"/>
  <c r="W9619" i="1"/>
  <c r="W9618" i="1"/>
  <c r="W9617" i="1"/>
  <c r="W9616" i="1"/>
  <c r="W9615" i="1"/>
  <c r="W9614" i="1"/>
  <c r="W9613" i="1"/>
  <c r="W9612" i="1"/>
  <c r="W9611" i="1"/>
  <c r="W9610" i="1"/>
  <c r="W9609" i="1"/>
  <c r="W9608" i="1"/>
  <c r="W9607" i="1"/>
  <c r="W9606" i="1"/>
  <c r="W9605" i="1"/>
  <c r="W9604" i="1"/>
  <c r="W9603" i="1"/>
  <c r="W9602" i="1"/>
  <c r="W9601" i="1"/>
  <c r="W9600" i="1"/>
  <c r="W9599" i="1"/>
  <c r="W9598" i="1"/>
  <c r="W9597" i="1"/>
  <c r="W9596" i="1"/>
  <c r="W9595" i="1"/>
  <c r="W9594" i="1"/>
  <c r="W9593" i="1"/>
  <c r="W9592" i="1"/>
  <c r="W9591" i="1"/>
  <c r="W9590" i="1"/>
  <c r="W9589" i="1"/>
  <c r="W9588" i="1"/>
  <c r="W9587" i="1"/>
  <c r="W9586" i="1"/>
  <c r="W9585" i="1"/>
  <c r="W9584" i="1"/>
  <c r="W9583" i="1"/>
  <c r="W9582" i="1"/>
  <c r="W9581" i="1"/>
  <c r="W9580" i="1"/>
  <c r="W9579" i="1"/>
  <c r="W9578" i="1"/>
  <c r="W9577" i="1"/>
  <c r="W9576" i="1"/>
  <c r="W9575" i="1"/>
  <c r="W9574" i="1"/>
  <c r="W9573" i="1"/>
  <c r="W9572" i="1"/>
  <c r="W9571" i="1"/>
  <c r="W9570" i="1"/>
  <c r="W9569" i="1"/>
  <c r="W9568" i="1"/>
  <c r="W9567" i="1"/>
  <c r="W9566" i="1"/>
  <c r="W9565" i="1"/>
  <c r="W9564" i="1"/>
  <c r="W9563" i="1"/>
  <c r="W9562" i="1"/>
  <c r="W9561" i="1"/>
  <c r="W9560" i="1"/>
  <c r="W9559" i="1"/>
  <c r="W9558" i="1"/>
  <c r="W9557" i="1"/>
  <c r="W9556" i="1"/>
  <c r="W9555" i="1"/>
  <c r="W9554" i="1"/>
  <c r="W9553" i="1"/>
  <c r="W9552" i="1"/>
  <c r="W9551" i="1"/>
  <c r="W9550" i="1"/>
  <c r="W9549" i="1"/>
  <c r="W9548" i="1"/>
  <c r="W9547" i="1"/>
  <c r="W9546" i="1"/>
  <c r="W9545" i="1"/>
  <c r="W9544" i="1"/>
  <c r="W9543" i="1"/>
  <c r="W9542" i="1"/>
  <c r="W9541" i="1"/>
  <c r="W9540" i="1"/>
  <c r="W9539" i="1"/>
  <c r="W9538" i="1"/>
  <c r="W9537" i="1"/>
  <c r="W9536" i="1"/>
  <c r="W9535" i="1"/>
  <c r="W9534" i="1"/>
  <c r="W9533" i="1"/>
  <c r="W9532" i="1"/>
  <c r="W9531" i="1"/>
  <c r="W9530" i="1"/>
  <c r="W9529" i="1"/>
  <c r="W9528" i="1"/>
  <c r="W9527" i="1"/>
  <c r="W9526" i="1"/>
  <c r="W9525" i="1"/>
  <c r="W9524" i="1"/>
  <c r="W9523" i="1"/>
  <c r="W9522" i="1"/>
  <c r="W9521" i="1"/>
  <c r="W9520" i="1"/>
  <c r="W9519" i="1"/>
  <c r="W9518" i="1"/>
  <c r="W9517" i="1"/>
  <c r="W9516" i="1"/>
  <c r="W9515" i="1"/>
  <c r="W9514" i="1"/>
  <c r="W9513" i="1"/>
  <c r="W9512" i="1"/>
  <c r="W9511" i="1"/>
  <c r="W9510" i="1"/>
  <c r="W9509" i="1"/>
  <c r="W9508" i="1"/>
  <c r="W9507" i="1"/>
  <c r="W9506" i="1"/>
  <c r="W9505" i="1"/>
  <c r="W9504" i="1"/>
  <c r="W9503" i="1"/>
  <c r="W9502" i="1"/>
  <c r="W9501" i="1"/>
  <c r="W9500" i="1"/>
  <c r="W9499" i="1"/>
  <c r="W9498" i="1"/>
  <c r="W9497" i="1"/>
  <c r="W9496" i="1"/>
  <c r="W9495" i="1"/>
  <c r="W9494" i="1"/>
  <c r="W9493" i="1"/>
  <c r="W9492" i="1"/>
  <c r="W9491" i="1"/>
  <c r="W9490" i="1"/>
  <c r="W9489" i="1"/>
  <c r="W9488" i="1"/>
  <c r="W9487" i="1"/>
  <c r="W9486" i="1"/>
  <c r="W9485" i="1"/>
  <c r="W9484" i="1"/>
  <c r="W9483" i="1"/>
  <c r="W9482" i="1"/>
  <c r="W9481" i="1"/>
  <c r="W9480" i="1"/>
  <c r="W9479" i="1"/>
  <c r="W9478" i="1"/>
  <c r="W9477" i="1"/>
  <c r="W9476" i="1"/>
  <c r="W9475" i="1"/>
  <c r="W9474" i="1"/>
  <c r="W9473" i="1"/>
  <c r="W9472" i="1"/>
  <c r="W9471" i="1"/>
  <c r="W9470" i="1"/>
  <c r="W9469" i="1"/>
  <c r="W9468" i="1"/>
  <c r="W9467" i="1"/>
  <c r="W9466" i="1"/>
  <c r="W9465" i="1"/>
  <c r="W9464" i="1"/>
  <c r="W9463" i="1"/>
  <c r="W9462" i="1"/>
  <c r="W9461" i="1"/>
  <c r="W9460" i="1"/>
  <c r="W9459" i="1"/>
  <c r="W9458" i="1"/>
  <c r="W9457" i="1"/>
  <c r="W9456" i="1"/>
  <c r="W9455" i="1"/>
  <c r="W9454" i="1"/>
  <c r="W9453" i="1"/>
  <c r="W9452" i="1"/>
  <c r="W9451" i="1"/>
  <c r="W9450" i="1"/>
  <c r="W9449" i="1"/>
  <c r="W9448" i="1"/>
  <c r="W9447" i="1"/>
  <c r="W9446" i="1"/>
  <c r="W9445" i="1"/>
  <c r="W9444" i="1"/>
  <c r="W9443" i="1"/>
  <c r="W9442" i="1"/>
  <c r="W9441" i="1"/>
  <c r="W9440" i="1"/>
  <c r="W9439" i="1"/>
  <c r="W9438" i="1"/>
  <c r="W9437" i="1"/>
  <c r="W9436" i="1"/>
  <c r="W9435" i="1"/>
  <c r="W9434" i="1"/>
  <c r="W9433" i="1"/>
  <c r="W9432" i="1"/>
  <c r="W9431" i="1"/>
  <c r="W9430" i="1"/>
  <c r="W9429" i="1"/>
  <c r="W9428" i="1"/>
  <c r="W9427" i="1"/>
  <c r="W9426" i="1"/>
  <c r="W9425" i="1"/>
  <c r="W9424" i="1"/>
  <c r="W9423" i="1"/>
  <c r="W9422" i="1"/>
  <c r="W9421" i="1"/>
  <c r="W9420" i="1"/>
  <c r="W9419" i="1"/>
  <c r="W9418" i="1"/>
  <c r="W9417" i="1"/>
  <c r="W9416" i="1"/>
  <c r="W9415" i="1"/>
  <c r="W9414" i="1"/>
  <c r="W9413" i="1"/>
  <c r="W9412" i="1"/>
  <c r="W9411" i="1"/>
  <c r="W9410" i="1"/>
  <c r="W9409" i="1"/>
  <c r="W9408" i="1"/>
  <c r="W9407" i="1"/>
  <c r="W9406" i="1"/>
  <c r="W9405" i="1"/>
  <c r="W9404" i="1"/>
  <c r="W9403" i="1"/>
  <c r="W9402" i="1"/>
  <c r="W9401" i="1"/>
  <c r="W9400" i="1"/>
  <c r="W9399" i="1"/>
  <c r="W9398" i="1"/>
  <c r="W9397" i="1"/>
  <c r="W9396" i="1"/>
  <c r="W9395" i="1"/>
  <c r="W9394" i="1"/>
  <c r="W9393" i="1"/>
  <c r="W9392" i="1"/>
  <c r="W9391" i="1"/>
  <c r="W9390" i="1"/>
  <c r="W9389" i="1"/>
  <c r="W9388" i="1"/>
  <c r="W9387" i="1"/>
  <c r="W9386" i="1"/>
  <c r="W9385" i="1"/>
  <c r="W9384" i="1"/>
  <c r="W9383" i="1"/>
  <c r="W9382" i="1"/>
  <c r="W9381" i="1"/>
  <c r="W9380" i="1"/>
  <c r="W9379" i="1"/>
  <c r="W9378" i="1"/>
  <c r="W9377" i="1"/>
  <c r="W9376" i="1"/>
  <c r="W9375" i="1"/>
  <c r="W9374" i="1"/>
  <c r="W9373" i="1"/>
  <c r="W9372" i="1"/>
  <c r="W9371" i="1"/>
  <c r="W9370" i="1"/>
  <c r="W9369" i="1"/>
  <c r="W9368" i="1"/>
  <c r="W9367" i="1"/>
  <c r="W9366" i="1"/>
  <c r="W9365" i="1"/>
  <c r="W9364" i="1"/>
  <c r="W9363" i="1"/>
  <c r="W9362" i="1"/>
  <c r="W9361" i="1"/>
  <c r="W9360" i="1"/>
  <c r="W9359" i="1"/>
  <c r="W9358" i="1"/>
  <c r="W9357" i="1"/>
  <c r="W9356" i="1"/>
  <c r="W9355" i="1"/>
  <c r="W9354" i="1"/>
  <c r="W9353" i="1"/>
  <c r="W9352" i="1"/>
  <c r="W9351" i="1"/>
  <c r="W9350" i="1"/>
  <c r="W9349" i="1"/>
  <c r="W9348" i="1"/>
  <c r="W9347" i="1"/>
  <c r="W9346" i="1"/>
  <c r="W9345" i="1"/>
  <c r="W9344" i="1"/>
  <c r="W9343" i="1"/>
  <c r="W9342" i="1"/>
  <c r="W9341" i="1"/>
  <c r="W9340" i="1"/>
  <c r="W9339" i="1"/>
  <c r="W9338" i="1"/>
  <c r="W9337" i="1"/>
  <c r="W9336" i="1"/>
  <c r="W9335" i="1"/>
  <c r="W9334" i="1"/>
  <c r="W9333" i="1"/>
  <c r="W9332" i="1"/>
  <c r="W9331" i="1"/>
  <c r="W9330" i="1"/>
  <c r="W9329" i="1"/>
  <c r="W9328" i="1"/>
  <c r="W9327" i="1"/>
  <c r="W9326" i="1"/>
  <c r="W9325" i="1"/>
  <c r="W9324" i="1"/>
  <c r="W9323" i="1"/>
  <c r="W9322" i="1"/>
  <c r="W9321" i="1"/>
  <c r="W9320" i="1"/>
  <c r="W9319" i="1"/>
  <c r="W9318" i="1"/>
  <c r="W9317" i="1"/>
  <c r="W9316" i="1"/>
  <c r="W9315" i="1"/>
  <c r="W9314" i="1"/>
  <c r="W9313" i="1"/>
  <c r="W9312" i="1"/>
  <c r="W9311" i="1"/>
  <c r="W9310" i="1"/>
  <c r="W9309" i="1"/>
  <c r="W9308" i="1"/>
  <c r="W9307" i="1"/>
  <c r="W9306" i="1"/>
  <c r="W9305" i="1"/>
  <c r="W9304" i="1"/>
  <c r="W9303" i="1"/>
  <c r="W9302" i="1"/>
  <c r="W9301" i="1"/>
  <c r="W9300" i="1"/>
  <c r="W9299" i="1"/>
  <c r="W9298" i="1"/>
  <c r="W9297" i="1"/>
  <c r="W9296" i="1"/>
  <c r="W9295" i="1"/>
  <c r="W9294" i="1"/>
  <c r="W9293" i="1"/>
  <c r="W9292" i="1"/>
  <c r="W9291" i="1"/>
  <c r="W9290" i="1"/>
  <c r="W9289" i="1"/>
  <c r="W9288" i="1"/>
  <c r="W9287" i="1"/>
  <c r="W9286" i="1"/>
  <c r="W9285" i="1"/>
  <c r="W9284" i="1"/>
  <c r="W9283" i="1"/>
  <c r="W9282" i="1"/>
  <c r="W9281" i="1"/>
  <c r="W9280" i="1"/>
  <c r="W9279" i="1"/>
  <c r="W9278" i="1"/>
  <c r="W9277" i="1"/>
  <c r="W9276" i="1"/>
  <c r="W9275" i="1"/>
  <c r="W9274" i="1"/>
  <c r="W9273" i="1"/>
  <c r="W9272" i="1"/>
  <c r="W9271" i="1"/>
  <c r="W9270" i="1"/>
  <c r="W9269" i="1"/>
  <c r="W9268" i="1"/>
  <c r="W9267" i="1"/>
  <c r="W9266" i="1"/>
  <c r="W9265" i="1"/>
  <c r="W9264" i="1"/>
  <c r="W9263" i="1"/>
  <c r="W9262" i="1"/>
  <c r="W9261" i="1"/>
  <c r="W9260" i="1"/>
  <c r="W9259" i="1"/>
  <c r="W9258" i="1"/>
  <c r="W9257" i="1"/>
  <c r="W9256" i="1"/>
  <c r="W9255" i="1"/>
  <c r="W9254" i="1"/>
  <c r="W9253" i="1"/>
  <c r="W9252" i="1"/>
  <c r="W9251" i="1"/>
  <c r="W9250" i="1"/>
  <c r="W9249" i="1"/>
  <c r="W9248" i="1"/>
  <c r="W9247" i="1"/>
  <c r="W9246" i="1"/>
  <c r="W9245" i="1"/>
  <c r="W9244" i="1"/>
  <c r="W9243" i="1"/>
  <c r="W9242" i="1"/>
  <c r="W9241" i="1"/>
  <c r="W9240" i="1"/>
  <c r="W9239" i="1"/>
  <c r="W9238" i="1"/>
  <c r="W9237" i="1"/>
  <c r="W9236" i="1"/>
  <c r="W9235" i="1"/>
  <c r="W9234" i="1"/>
  <c r="W9233" i="1"/>
  <c r="W9232" i="1"/>
  <c r="W9231" i="1"/>
  <c r="W9230" i="1"/>
  <c r="W9229" i="1"/>
  <c r="W9228" i="1"/>
  <c r="W9227" i="1"/>
  <c r="W9226" i="1"/>
  <c r="W9225" i="1"/>
  <c r="W9224" i="1"/>
  <c r="W9223" i="1"/>
  <c r="W9222" i="1"/>
  <c r="W9221" i="1"/>
  <c r="W9220" i="1"/>
  <c r="W9219" i="1"/>
  <c r="W9218" i="1"/>
  <c r="W9217" i="1"/>
  <c r="W9216" i="1"/>
  <c r="W9215" i="1"/>
  <c r="W9214" i="1"/>
  <c r="W9213" i="1"/>
  <c r="W9212" i="1"/>
  <c r="W9211" i="1"/>
  <c r="W9210" i="1"/>
  <c r="W9209" i="1"/>
  <c r="W9208" i="1"/>
  <c r="W9207" i="1"/>
  <c r="W9206" i="1"/>
  <c r="W9205" i="1"/>
  <c r="W9204" i="1"/>
  <c r="W9203" i="1"/>
  <c r="W9202" i="1"/>
  <c r="W9201" i="1"/>
  <c r="W9200" i="1"/>
  <c r="W9199" i="1"/>
  <c r="W9198" i="1"/>
  <c r="W9197" i="1"/>
  <c r="W9196" i="1"/>
  <c r="W9195" i="1"/>
  <c r="W9194" i="1"/>
  <c r="W9193" i="1"/>
  <c r="W9192" i="1"/>
  <c r="W9191" i="1"/>
  <c r="W9190" i="1"/>
  <c r="W9189" i="1"/>
  <c r="W9188" i="1"/>
  <c r="W9187" i="1"/>
  <c r="W9186" i="1"/>
  <c r="W9185" i="1"/>
  <c r="W9184" i="1"/>
  <c r="W9183" i="1"/>
  <c r="W9182" i="1"/>
  <c r="W9181" i="1"/>
  <c r="W9180" i="1"/>
  <c r="W9179" i="1"/>
  <c r="W9178" i="1"/>
  <c r="W9177" i="1"/>
  <c r="W9176" i="1"/>
  <c r="W9175" i="1"/>
  <c r="W9174" i="1"/>
  <c r="W9173" i="1"/>
  <c r="W9172" i="1"/>
  <c r="W9171" i="1"/>
  <c r="W9170" i="1"/>
  <c r="W9169" i="1"/>
  <c r="W9168" i="1"/>
  <c r="W9167" i="1"/>
  <c r="W9166" i="1"/>
  <c r="W9165" i="1"/>
  <c r="W9164" i="1"/>
  <c r="W9163" i="1"/>
  <c r="W9162" i="1"/>
  <c r="W9161" i="1"/>
  <c r="W9160" i="1"/>
  <c r="W9159" i="1"/>
  <c r="W9158" i="1"/>
  <c r="W9157" i="1"/>
  <c r="W9156" i="1"/>
  <c r="W9155" i="1"/>
  <c r="W9154" i="1"/>
  <c r="W9153" i="1"/>
  <c r="W9152" i="1"/>
  <c r="W9151" i="1"/>
  <c r="W9150" i="1"/>
  <c r="W9149" i="1"/>
  <c r="W9148" i="1"/>
  <c r="W9147" i="1"/>
  <c r="W9146" i="1"/>
  <c r="W9145" i="1"/>
  <c r="W9144" i="1"/>
  <c r="W9143" i="1"/>
  <c r="W9142" i="1"/>
  <c r="W9141" i="1"/>
  <c r="W9140" i="1"/>
  <c r="W9139" i="1"/>
  <c r="W9138" i="1"/>
  <c r="W9137" i="1"/>
  <c r="W9136" i="1"/>
  <c r="W9135" i="1"/>
  <c r="W9134" i="1"/>
  <c r="W9133" i="1"/>
  <c r="W9132" i="1"/>
  <c r="W9131" i="1"/>
  <c r="W9130" i="1"/>
  <c r="W9129" i="1"/>
  <c r="W9128" i="1"/>
  <c r="W9127" i="1"/>
  <c r="W9126" i="1"/>
  <c r="W9125" i="1"/>
  <c r="W9124" i="1"/>
  <c r="W9123" i="1"/>
  <c r="W9122" i="1"/>
  <c r="W9121" i="1"/>
  <c r="W9120" i="1"/>
  <c r="W9119" i="1"/>
  <c r="W9118" i="1"/>
  <c r="W9117" i="1"/>
  <c r="W9116" i="1"/>
  <c r="W9115" i="1"/>
  <c r="W9114" i="1"/>
  <c r="W9113" i="1"/>
  <c r="W9112" i="1"/>
  <c r="W9111" i="1"/>
  <c r="W9110" i="1"/>
  <c r="W9109" i="1"/>
  <c r="W9108" i="1"/>
  <c r="W9107" i="1"/>
  <c r="W9106" i="1"/>
  <c r="W9105" i="1"/>
  <c r="W9104" i="1"/>
  <c r="W9103" i="1"/>
  <c r="W9102" i="1"/>
  <c r="W9101" i="1"/>
  <c r="W9100" i="1"/>
  <c r="W9099" i="1"/>
  <c r="W9098" i="1"/>
  <c r="W9097" i="1"/>
  <c r="W9096" i="1"/>
  <c r="W9095" i="1"/>
  <c r="W9094" i="1"/>
  <c r="W9093" i="1"/>
  <c r="W9092" i="1"/>
  <c r="W9091" i="1"/>
  <c r="W9090" i="1"/>
  <c r="W9089" i="1"/>
  <c r="W9088" i="1"/>
  <c r="W9087" i="1"/>
  <c r="W9086" i="1"/>
  <c r="W9085" i="1"/>
  <c r="W9084" i="1"/>
  <c r="W9083" i="1"/>
  <c r="W9082" i="1"/>
  <c r="W9081" i="1"/>
  <c r="W9080" i="1"/>
  <c r="W9079" i="1"/>
  <c r="W9078" i="1"/>
  <c r="W9077" i="1"/>
  <c r="W9076" i="1"/>
  <c r="W9075" i="1"/>
  <c r="W9074" i="1"/>
  <c r="W9073" i="1"/>
  <c r="W9072" i="1"/>
  <c r="W9071" i="1"/>
  <c r="W9070" i="1"/>
  <c r="W9069" i="1"/>
  <c r="W9068" i="1"/>
  <c r="W9067" i="1"/>
  <c r="W9066" i="1"/>
  <c r="W9065" i="1"/>
  <c r="W9064" i="1"/>
  <c r="W9063" i="1"/>
  <c r="W9062" i="1"/>
  <c r="W9061" i="1"/>
  <c r="W9060" i="1"/>
  <c r="W9059" i="1"/>
  <c r="W9058" i="1"/>
  <c r="W9057" i="1"/>
  <c r="W9056" i="1"/>
  <c r="W9055" i="1"/>
  <c r="W9054" i="1"/>
  <c r="W9053" i="1"/>
  <c r="W9052" i="1"/>
  <c r="W9051" i="1"/>
  <c r="W9050" i="1"/>
  <c r="W9049" i="1"/>
  <c r="W9048" i="1"/>
  <c r="W9047" i="1"/>
  <c r="W9046" i="1"/>
  <c r="W9045" i="1"/>
  <c r="W9044" i="1"/>
  <c r="W9043" i="1"/>
  <c r="W9042" i="1"/>
  <c r="W9041" i="1"/>
  <c r="W9040" i="1"/>
  <c r="W9039" i="1"/>
  <c r="W9038" i="1"/>
  <c r="W9037" i="1"/>
  <c r="W9036" i="1"/>
  <c r="W9035" i="1"/>
  <c r="W9034" i="1"/>
  <c r="W9033" i="1"/>
  <c r="W9032" i="1"/>
  <c r="W9031" i="1"/>
  <c r="W9030" i="1"/>
  <c r="W9029" i="1"/>
  <c r="W9028" i="1"/>
  <c r="W9027" i="1"/>
  <c r="W9026" i="1"/>
  <c r="W9025" i="1"/>
  <c r="W9024" i="1"/>
  <c r="W9023" i="1"/>
  <c r="W9022" i="1"/>
  <c r="W9021" i="1"/>
  <c r="W9020" i="1"/>
  <c r="W9019" i="1"/>
  <c r="W9018" i="1"/>
  <c r="W9017" i="1"/>
  <c r="W9016" i="1"/>
  <c r="W9015" i="1"/>
  <c r="W9014" i="1"/>
  <c r="W9013" i="1"/>
  <c r="W9012" i="1"/>
  <c r="W9011" i="1"/>
  <c r="W9010" i="1"/>
  <c r="W9009" i="1"/>
  <c r="W9008" i="1"/>
  <c r="W9007" i="1"/>
  <c r="W9006" i="1"/>
  <c r="W9005" i="1"/>
  <c r="W9004" i="1"/>
  <c r="W9003" i="1"/>
  <c r="W9002" i="1"/>
  <c r="W9001" i="1"/>
  <c r="W9000" i="1"/>
  <c r="W8999" i="1"/>
  <c r="W8998" i="1"/>
  <c r="W8997" i="1"/>
  <c r="W8996" i="1"/>
  <c r="W8995" i="1"/>
  <c r="W8994" i="1"/>
  <c r="W8993" i="1"/>
  <c r="W8992" i="1"/>
  <c r="W8991" i="1"/>
  <c r="W8990" i="1"/>
  <c r="W8989" i="1"/>
  <c r="W8988" i="1"/>
  <c r="W8987" i="1"/>
  <c r="W8986" i="1"/>
  <c r="W8985" i="1"/>
  <c r="W8984" i="1"/>
  <c r="W8983" i="1"/>
  <c r="W8982" i="1"/>
  <c r="W8981" i="1"/>
  <c r="W8980" i="1"/>
  <c r="W8979" i="1"/>
  <c r="W8978" i="1"/>
  <c r="W8977" i="1"/>
  <c r="W8976" i="1"/>
  <c r="W8975" i="1"/>
  <c r="W8974" i="1"/>
  <c r="W8973" i="1"/>
  <c r="W8972" i="1"/>
  <c r="W8971" i="1"/>
  <c r="W8970" i="1"/>
  <c r="W8969" i="1"/>
  <c r="W8968" i="1"/>
  <c r="W8967" i="1"/>
  <c r="W8966" i="1"/>
  <c r="W8965" i="1"/>
  <c r="W8964" i="1"/>
  <c r="W8963" i="1"/>
  <c r="W8962" i="1"/>
  <c r="W8961" i="1"/>
  <c r="W8960" i="1"/>
  <c r="W8959" i="1"/>
  <c r="W8958" i="1"/>
  <c r="W8957" i="1"/>
  <c r="W8956" i="1"/>
  <c r="W8955" i="1"/>
  <c r="W8954" i="1"/>
  <c r="W8953" i="1"/>
  <c r="W8952" i="1"/>
  <c r="W8951" i="1"/>
  <c r="W8950" i="1"/>
  <c r="W8949" i="1"/>
  <c r="W8948" i="1"/>
  <c r="W8947" i="1"/>
  <c r="W8946" i="1"/>
  <c r="W8945" i="1"/>
  <c r="W8944" i="1"/>
  <c r="W8943" i="1"/>
  <c r="W8942" i="1"/>
  <c r="W8941" i="1"/>
  <c r="W8940" i="1"/>
  <c r="W8939" i="1"/>
  <c r="W8938" i="1"/>
  <c r="W8937" i="1"/>
  <c r="W8936" i="1"/>
  <c r="W8935" i="1"/>
  <c r="W8934" i="1"/>
  <c r="W8933" i="1"/>
  <c r="W8932" i="1"/>
  <c r="W8931" i="1"/>
  <c r="W8930" i="1"/>
  <c r="W8929" i="1"/>
  <c r="W8928" i="1"/>
  <c r="W8927" i="1"/>
  <c r="W8926" i="1"/>
  <c r="W8925" i="1"/>
  <c r="W8924" i="1"/>
  <c r="W8923" i="1"/>
  <c r="W8922" i="1"/>
  <c r="W8921" i="1"/>
  <c r="W8920" i="1"/>
  <c r="W8919" i="1"/>
  <c r="W8918" i="1"/>
  <c r="W8917" i="1"/>
  <c r="W8916" i="1"/>
  <c r="W8915" i="1"/>
  <c r="W8914" i="1"/>
  <c r="W8913" i="1"/>
  <c r="W8912" i="1"/>
  <c r="W8911" i="1"/>
  <c r="W8910" i="1"/>
  <c r="W8909" i="1"/>
  <c r="W8908" i="1"/>
  <c r="W8907" i="1"/>
  <c r="W8906" i="1"/>
  <c r="W8905" i="1"/>
  <c r="W8904" i="1"/>
  <c r="W8903" i="1"/>
  <c r="W8902" i="1"/>
  <c r="W8901" i="1"/>
  <c r="W8900" i="1"/>
  <c r="W8899" i="1"/>
  <c r="W8898" i="1"/>
  <c r="W8897" i="1"/>
  <c r="W8896" i="1"/>
  <c r="W8895" i="1"/>
  <c r="W8894" i="1"/>
  <c r="W8893" i="1"/>
  <c r="W8892" i="1"/>
  <c r="W8891" i="1"/>
  <c r="W8890" i="1"/>
  <c r="W8889" i="1"/>
  <c r="W8888" i="1"/>
  <c r="W8887" i="1"/>
  <c r="W8886" i="1"/>
  <c r="W8885" i="1"/>
  <c r="W8884" i="1"/>
  <c r="W8883" i="1"/>
  <c r="W8882" i="1"/>
  <c r="W8881" i="1"/>
  <c r="W8880" i="1"/>
  <c r="W8879" i="1"/>
  <c r="W8878" i="1"/>
  <c r="W8877" i="1"/>
  <c r="W8876" i="1"/>
  <c r="W8875" i="1"/>
  <c r="W8874" i="1"/>
  <c r="W8873" i="1"/>
  <c r="W8872" i="1"/>
  <c r="W8871" i="1"/>
  <c r="W8870" i="1"/>
  <c r="W8869" i="1"/>
  <c r="W8868" i="1"/>
  <c r="W8867" i="1"/>
  <c r="W8866" i="1"/>
  <c r="W8865" i="1"/>
  <c r="W8864" i="1"/>
  <c r="W8863" i="1"/>
  <c r="W8862" i="1"/>
  <c r="W8861" i="1"/>
  <c r="W8860" i="1"/>
  <c r="W8859" i="1"/>
  <c r="W8858" i="1"/>
  <c r="W8857" i="1"/>
  <c r="W8856" i="1"/>
  <c r="W8855" i="1"/>
  <c r="W8854" i="1"/>
  <c r="W8853" i="1"/>
  <c r="W8852" i="1"/>
  <c r="W8851" i="1"/>
  <c r="W8850" i="1"/>
  <c r="W8849" i="1"/>
  <c r="W8848" i="1"/>
  <c r="W8847" i="1"/>
  <c r="W8846" i="1"/>
  <c r="W8845" i="1"/>
  <c r="W8844" i="1"/>
  <c r="W8843" i="1"/>
  <c r="W8842" i="1"/>
  <c r="W8841" i="1"/>
  <c r="W8840" i="1"/>
  <c r="W8839" i="1"/>
  <c r="W8838" i="1"/>
  <c r="W8837" i="1"/>
  <c r="W8836" i="1"/>
  <c r="W8835" i="1"/>
  <c r="W8834" i="1"/>
  <c r="W8833" i="1"/>
  <c r="W8832" i="1"/>
  <c r="W8831" i="1"/>
  <c r="W8830" i="1"/>
  <c r="W8829" i="1"/>
  <c r="W8828" i="1"/>
  <c r="W8827" i="1"/>
  <c r="W8826" i="1"/>
  <c r="W8825" i="1"/>
  <c r="W8824" i="1"/>
  <c r="W8823" i="1"/>
  <c r="W8822" i="1"/>
  <c r="W8821" i="1"/>
  <c r="W8820" i="1"/>
  <c r="W8819" i="1"/>
  <c r="W8818" i="1"/>
  <c r="W8817" i="1"/>
  <c r="W8816" i="1"/>
  <c r="W8815" i="1"/>
  <c r="W8814" i="1"/>
  <c r="W8813" i="1"/>
  <c r="W8812" i="1"/>
  <c r="W8811" i="1"/>
  <c r="W8810" i="1"/>
  <c r="W8809" i="1"/>
  <c r="W8808" i="1"/>
  <c r="W8807" i="1"/>
  <c r="W8806" i="1"/>
  <c r="W8805" i="1"/>
  <c r="W8804" i="1"/>
  <c r="W8803" i="1"/>
  <c r="W8802" i="1"/>
  <c r="W8801" i="1"/>
  <c r="W8800" i="1"/>
  <c r="W8799" i="1"/>
  <c r="W8798" i="1"/>
  <c r="W8797" i="1"/>
  <c r="W8796" i="1"/>
  <c r="W8795" i="1"/>
  <c r="W8794" i="1"/>
  <c r="W8793" i="1"/>
  <c r="W8792" i="1"/>
  <c r="W8791" i="1"/>
  <c r="W8790" i="1"/>
  <c r="W8789" i="1"/>
  <c r="W8788" i="1"/>
  <c r="W8787" i="1"/>
  <c r="W8786" i="1"/>
  <c r="W8785" i="1"/>
  <c r="W8784" i="1"/>
  <c r="W8783" i="1"/>
  <c r="W8782" i="1"/>
  <c r="W8781" i="1"/>
  <c r="W8780" i="1"/>
  <c r="W8779" i="1"/>
  <c r="W8778" i="1"/>
  <c r="W8777" i="1"/>
  <c r="W8776" i="1"/>
  <c r="W8775" i="1"/>
  <c r="W8774" i="1"/>
  <c r="W8773" i="1"/>
  <c r="W8772" i="1"/>
  <c r="W8771" i="1"/>
  <c r="W8770" i="1"/>
  <c r="W8769" i="1"/>
  <c r="W8768" i="1"/>
  <c r="W8767" i="1"/>
  <c r="W8766" i="1"/>
  <c r="W8765" i="1"/>
  <c r="W8764" i="1"/>
  <c r="W8763" i="1"/>
  <c r="W8762" i="1"/>
  <c r="W8761" i="1"/>
  <c r="W8760" i="1"/>
  <c r="W8759" i="1"/>
  <c r="W8758" i="1"/>
  <c r="W8757" i="1"/>
  <c r="W8756" i="1"/>
  <c r="W8755" i="1"/>
  <c r="W8754" i="1"/>
  <c r="W8753" i="1"/>
  <c r="W8752" i="1"/>
  <c r="W8751" i="1"/>
  <c r="W8750" i="1"/>
  <c r="W8749" i="1"/>
  <c r="W8748" i="1"/>
  <c r="W8747" i="1"/>
  <c r="W8746" i="1"/>
  <c r="W8745" i="1"/>
  <c r="W8744" i="1"/>
  <c r="W8743" i="1"/>
  <c r="W8742" i="1"/>
  <c r="W8741" i="1"/>
  <c r="W8740" i="1"/>
  <c r="W8739" i="1"/>
  <c r="W8738" i="1"/>
  <c r="W8737" i="1"/>
  <c r="W8736" i="1"/>
  <c r="W8735" i="1"/>
  <c r="W8734" i="1"/>
  <c r="W8733" i="1"/>
  <c r="W8732" i="1"/>
  <c r="W8731" i="1"/>
  <c r="W8730" i="1"/>
  <c r="W8729" i="1"/>
  <c r="W8728" i="1"/>
  <c r="W8727" i="1"/>
  <c r="W8726" i="1"/>
  <c r="W8725" i="1"/>
  <c r="W8724" i="1"/>
  <c r="W8723" i="1"/>
  <c r="W8722" i="1"/>
  <c r="W8721" i="1"/>
  <c r="W8720" i="1"/>
  <c r="W8719" i="1"/>
  <c r="W8718" i="1"/>
  <c r="W8717" i="1"/>
  <c r="W8716" i="1"/>
  <c r="W8715" i="1"/>
  <c r="W8714" i="1"/>
  <c r="W8713" i="1"/>
  <c r="W8712" i="1"/>
  <c r="W8711" i="1"/>
  <c r="W8710" i="1"/>
  <c r="W8709" i="1"/>
  <c r="W8708" i="1"/>
  <c r="W8707" i="1"/>
  <c r="W8706" i="1"/>
  <c r="W8705" i="1"/>
  <c r="W8704" i="1"/>
  <c r="W8703" i="1"/>
  <c r="W8702" i="1"/>
  <c r="W8701" i="1"/>
  <c r="W8700" i="1"/>
  <c r="W8699" i="1"/>
  <c r="W8698" i="1"/>
  <c r="W8697" i="1"/>
  <c r="W8696" i="1"/>
  <c r="W8695" i="1"/>
  <c r="W8694" i="1"/>
  <c r="W8693" i="1"/>
  <c r="W8692" i="1"/>
  <c r="W8691" i="1"/>
  <c r="W8690" i="1"/>
  <c r="W8689" i="1"/>
  <c r="W8688" i="1"/>
  <c r="W8687" i="1"/>
  <c r="W8686" i="1"/>
  <c r="W8685" i="1"/>
  <c r="W8684" i="1"/>
  <c r="W8683" i="1"/>
  <c r="W8682" i="1"/>
  <c r="W8681" i="1"/>
  <c r="W8680" i="1"/>
  <c r="W8679" i="1"/>
  <c r="W8678" i="1"/>
  <c r="W8677" i="1"/>
  <c r="W8676" i="1"/>
  <c r="W8675" i="1"/>
  <c r="W8674" i="1"/>
  <c r="W8673" i="1"/>
  <c r="W8672" i="1"/>
  <c r="W8671" i="1"/>
  <c r="W8670" i="1"/>
  <c r="W8669" i="1"/>
  <c r="W8668" i="1"/>
  <c r="W8667" i="1"/>
  <c r="W8666" i="1"/>
  <c r="W8665" i="1"/>
  <c r="W8664" i="1"/>
  <c r="W8663" i="1"/>
  <c r="W8662" i="1"/>
  <c r="W8661" i="1"/>
  <c r="W8660" i="1"/>
  <c r="W8659" i="1"/>
  <c r="W8658" i="1"/>
  <c r="W8657" i="1"/>
  <c r="W8656" i="1"/>
  <c r="W8655" i="1"/>
  <c r="W8654" i="1"/>
  <c r="W8653" i="1"/>
  <c r="W8652" i="1"/>
  <c r="W8651" i="1"/>
  <c r="W8650" i="1"/>
  <c r="W8649" i="1"/>
  <c r="W8648" i="1"/>
  <c r="W8647" i="1"/>
  <c r="W8646" i="1"/>
  <c r="W8645" i="1"/>
  <c r="W8644" i="1"/>
  <c r="W8643" i="1"/>
  <c r="W8642" i="1"/>
  <c r="W8641" i="1"/>
  <c r="W8640" i="1"/>
  <c r="W8639" i="1"/>
  <c r="W8638" i="1"/>
  <c r="W8637" i="1"/>
  <c r="W8636" i="1"/>
  <c r="W8635" i="1"/>
  <c r="W8634" i="1"/>
  <c r="W8633" i="1"/>
  <c r="W8632" i="1"/>
  <c r="W8631" i="1"/>
  <c r="W8630" i="1"/>
  <c r="W8629" i="1"/>
  <c r="W8628" i="1"/>
  <c r="W8627" i="1"/>
  <c r="W8626" i="1"/>
  <c r="W8625" i="1"/>
  <c r="W8624" i="1"/>
  <c r="W8623" i="1"/>
  <c r="W8622" i="1"/>
  <c r="W8621" i="1"/>
  <c r="W8620" i="1"/>
  <c r="W8619" i="1"/>
  <c r="W8618" i="1"/>
  <c r="W8617" i="1"/>
  <c r="W8616" i="1"/>
  <c r="W8615" i="1"/>
  <c r="W8614" i="1"/>
  <c r="W8613" i="1"/>
  <c r="W8612" i="1"/>
  <c r="W8611" i="1"/>
  <c r="W8610" i="1"/>
  <c r="W8609" i="1"/>
  <c r="W8608" i="1"/>
  <c r="W8607" i="1"/>
  <c r="W8606" i="1"/>
  <c r="W8605" i="1"/>
  <c r="W8604" i="1"/>
  <c r="W8603" i="1"/>
  <c r="W8602" i="1"/>
  <c r="W8601" i="1"/>
  <c r="W8600" i="1"/>
  <c r="W8599" i="1"/>
  <c r="W8598" i="1"/>
  <c r="W8597" i="1"/>
  <c r="W8596" i="1"/>
  <c r="W8595" i="1"/>
  <c r="W8594" i="1"/>
  <c r="W8593" i="1"/>
  <c r="W8592" i="1"/>
  <c r="W8591" i="1"/>
  <c r="W8590" i="1"/>
  <c r="W8589" i="1"/>
  <c r="W8588" i="1"/>
  <c r="W8587" i="1"/>
  <c r="W8586" i="1"/>
  <c r="W8585" i="1"/>
  <c r="W8584" i="1"/>
  <c r="W8583" i="1"/>
  <c r="W8582" i="1"/>
  <c r="W8581" i="1"/>
  <c r="W8580" i="1"/>
  <c r="W8579" i="1"/>
  <c r="W8578" i="1"/>
  <c r="W8577" i="1"/>
  <c r="W8576" i="1"/>
  <c r="W8575" i="1"/>
  <c r="W8574" i="1"/>
  <c r="W8573" i="1"/>
  <c r="W8572" i="1"/>
  <c r="W8571" i="1"/>
  <c r="W8570" i="1"/>
  <c r="W8569" i="1"/>
  <c r="W8568" i="1"/>
  <c r="W8567" i="1"/>
  <c r="W8566" i="1"/>
  <c r="W8565" i="1"/>
  <c r="W8564" i="1"/>
  <c r="W8563" i="1"/>
  <c r="W8562" i="1"/>
  <c r="W8561" i="1"/>
  <c r="W8560" i="1"/>
  <c r="W8559" i="1"/>
  <c r="W8558" i="1"/>
  <c r="W8557" i="1"/>
  <c r="W8556" i="1"/>
  <c r="W8555" i="1"/>
  <c r="W8554" i="1"/>
  <c r="W8553" i="1"/>
  <c r="W8552" i="1"/>
  <c r="W8551" i="1"/>
  <c r="W8550" i="1"/>
  <c r="W8549" i="1"/>
  <c r="W8548" i="1"/>
  <c r="W8547" i="1"/>
  <c r="W8546" i="1"/>
  <c r="W8545" i="1"/>
  <c r="W8544" i="1"/>
  <c r="W8543" i="1"/>
  <c r="W8542" i="1"/>
  <c r="W8541" i="1"/>
  <c r="W8540" i="1"/>
  <c r="W8539" i="1"/>
  <c r="W8538" i="1"/>
  <c r="W8537" i="1"/>
  <c r="W8536" i="1"/>
  <c r="W8535" i="1"/>
  <c r="W8534" i="1"/>
  <c r="W8533" i="1"/>
  <c r="W8532" i="1"/>
  <c r="W8531" i="1"/>
  <c r="W8530" i="1"/>
  <c r="W8529" i="1"/>
  <c r="W8528" i="1"/>
  <c r="W8527" i="1"/>
  <c r="W8526" i="1"/>
  <c r="W8525" i="1"/>
  <c r="W8524" i="1"/>
  <c r="W8523" i="1"/>
  <c r="W8522" i="1"/>
  <c r="W8521" i="1"/>
  <c r="W8520" i="1"/>
  <c r="W8519" i="1"/>
  <c r="W8518" i="1"/>
  <c r="W8517" i="1"/>
  <c r="W8516" i="1"/>
  <c r="W8515" i="1"/>
  <c r="W8514" i="1"/>
  <c r="W8513" i="1"/>
  <c r="W8512" i="1"/>
  <c r="W8511" i="1"/>
  <c r="W8510" i="1"/>
  <c r="W8509" i="1"/>
  <c r="W8508" i="1"/>
  <c r="W8507" i="1"/>
  <c r="W8506" i="1"/>
  <c r="W8505" i="1"/>
  <c r="W8504" i="1"/>
  <c r="W8503" i="1"/>
  <c r="W8502" i="1"/>
  <c r="W8501" i="1"/>
  <c r="W8500" i="1"/>
  <c r="W8499" i="1"/>
  <c r="W8498" i="1"/>
  <c r="W8497" i="1"/>
  <c r="W8496" i="1"/>
  <c r="W8495" i="1"/>
  <c r="W8494" i="1"/>
  <c r="W8493" i="1"/>
  <c r="W8492" i="1"/>
  <c r="W8491" i="1"/>
  <c r="W8490" i="1"/>
  <c r="W8489" i="1"/>
  <c r="W8488" i="1"/>
  <c r="W8487" i="1"/>
  <c r="W8486" i="1"/>
  <c r="W8485" i="1"/>
  <c r="W8484" i="1"/>
  <c r="W8483" i="1"/>
  <c r="W8482" i="1"/>
  <c r="W8481" i="1"/>
  <c r="W8480" i="1"/>
  <c r="W8479" i="1"/>
  <c r="W8478" i="1"/>
  <c r="W8477" i="1"/>
  <c r="W8476" i="1"/>
  <c r="W8475" i="1"/>
  <c r="W8474" i="1"/>
  <c r="W8473" i="1"/>
  <c r="W8472" i="1"/>
  <c r="W8471" i="1"/>
  <c r="W8470" i="1"/>
  <c r="W8469" i="1"/>
  <c r="W8468" i="1"/>
  <c r="W8467" i="1"/>
  <c r="W8466" i="1"/>
  <c r="W8465" i="1"/>
  <c r="W8464" i="1"/>
  <c r="W8463" i="1"/>
  <c r="W8462" i="1"/>
  <c r="W8461" i="1"/>
  <c r="W8460" i="1"/>
  <c r="W8459" i="1"/>
  <c r="W8458" i="1"/>
  <c r="W8457" i="1"/>
  <c r="W8456" i="1"/>
  <c r="W8455" i="1"/>
  <c r="W8454" i="1"/>
  <c r="W8453" i="1"/>
  <c r="W8452" i="1"/>
  <c r="W8451" i="1"/>
  <c r="W8450" i="1"/>
  <c r="W8449" i="1"/>
  <c r="W8448" i="1"/>
  <c r="W8447" i="1"/>
  <c r="W8446" i="1"/>
  <c r="W8445" i="1"/>
  <c r="W8444" i="1"/>
  <c r="W8443" i="1"/>
  <c r="W8442" i="1"/>
  <c r="W8441" i="1"/>
  <c r="W8440" i="1"/>
  <c r="W8439" i="1"/>
  <c r="W8438" i="1"/>
  <c r="W8437" i="1"/>
  <c r="W8436" i="1"/>
  <c r="W8435" i="1"/>
  <c r="W8434" i="1"/>
  <c r="W8433" i="1"/>
  <c r="W8432" i="1"/>
  <c r="W8431" i="1"/>
  <c r="W8430" i="1"/>
  <c r="W8429" i="1"/>
  <c r="W8428" i="1"/>
  <c r="W8427" i="1"/>
  <c r="W8426" i="1"/>
  <c r="W8425" i="1"/>
  <c r="W8424" i="1"/>
  <c r="W8423" i="1"/>
  <c r="W8422" i="1"/>
  <c r="W8421" i="1"/>
  <c r="W8420" i="1"/>
  <c r="W8419" i="1"/>
  <c r="W8418" i="1"/>
  <c r="W8417" i="1"/>
  <c r="W8416" i="1"/>
  <c r="W8415" i="1"/>
  <c r="W8414" i="1"/>
  <c r="W8413" i="1"/>
  <c r="W8412" i="1"/>
  <c r="W8411" i="1"/>
  <c r="W8410" i="1"/>
  <c r="W8409" i="1"/>
  <c r="W8408" i="1"/>
  <c r="W8407" i="1"/>
  <c r="W8406" i="1"/>
  <c r="W8405" i="1"/>
  <c r="W8404" i="1"/>
  <c r="W8403" i="1"/>
  <c r="W8402" i="1"/>
  <c r="W8401" i="1"/>
  <c r="W8400" i="1"/>
  <c r="W8399" i="1"/>
  <c r="W8398" i="1"/>
  <c r="W8397" i="1"/>
  <c r="W8396" i="1"/>
  <c r="W8395" i="1"/>
  <c r="W8394" i="1"/>
  <c r="W8393" i="1"/>
  <c r="W8392" i="1"/>
  <c r="W8391" i="1"/>
  <c r="W8390" i="1"/>
  <c r="W8389" i="1"/>
  <c r="W8388" i="1"/>
  <c r="W8387" i="1"/>
  <c r="W8386" i="1"/>
  <c r="W8385" i="1"/>
  <c r="W8384" i="1"/>
  <c r="W8383" i="1"/>
  <c r="W8382" i="1"/>
  <c r="W8381" i="1"/>
  <c r="W8380" i="1"/>
  <c r="W8379" i="1"/>
  <c r="W8378" i="1"/>
  <c r="W8377" i="1"/>
  <c r="W8376" i="1"/>
  <c r="W8375" i="1"/>
  <c r="W8374" i="1"/>
  <c r="W8373" i="1"/>
  <c r="W8372" i="1"/>
  <c r="W8371" i="1"/>
  <c r="W8370" i="1"/>
  <c r="W8369" i="1"/>
  <c r="W8368" i="1"/>
  <c r="W8367" i="1"/>
  <c r="W8366" i="1"/>
  <c r="W8365" i="1"/>
  <c r="W8364" i="1"/>
  <c r="W8363" i="1"/>
  <c r="W8362" i="1"/>
  <c r="W8361" i="1"/>
  <c r="W8360" i="1"/>
  <c r="W8359" i="1"/>
  <c r="W8358" i="1"/>
  <c r="W8357" i="1"/>
  <c r="W8356" i="1"/>
  <c r="W8355" i="1"/>
  <c r="W8354" i="1"/>
  <c r="W8353" i="1"/>
  <c r="W8352" i="1"/>
  <c r="W8351" i="1"/>
  <c r="W8350" i="1"/>
  <c r="W8349" i="1"/>
  <c r="W8348" i="1"/>
  <c r="W8347" i="1"/>
  <c r="W8346" i="1"/>
  <c r="W8345" i="1"/>
  <c r="W8344" i="1"/>
  <c r="W8343" i="1"/>
  <c r="W8342" i="1"/>
  <c r="W8341" i="1"/>
  <c r="W8340" i="1"/>
  <c r="W8339" i="1"/>
  <c r="W8338" i="1"/>
  <c r="W8337" i="1"/>
  <c r="W8336" i="1"/>
  <c r="W8335" i="1"/>
  <c r="W8334" i="1"/>
  <c r="W8333" i="1"/>
  <c r="W8332" i="1"/>
  <c r="W8331" i="1"/>
  <c r="W8330" i="1"/>
  <c r="W8329" i="1"/>
  <c r="W8328" i="1"/>
  <c r="W8327" i="1"/>
  <c r="W8326" i="1"/>
  <c r="W8325" i="1"/>
  <c r="W8324" i="1"/>
  <c r="W8323" i="1"/>
  <c r="W8322" i="1"/>
  <c r="W8321" i="1"/>
  <c r="W8320" i="1"/>
  <c r="W8319" i="1"/>
  <c r="W8318" i="1"/>
  <c r="W8317" i="1"/>
  <c r="W8316" i="1"/>
  <c r="W8315" i="1"/>
  <c r="W8314" i="1"/>
  <c r="W8313" i="1"/>
  <c r="W8312" i="1"/>
  <c r="W8311" i="1"/>
  <c r="W8310" i="1"/>
  <c r="W8309" i="1"/>
  <c r="W8308" i="1"/>
  <c r="W8307" i="1"/>
  <c r="W8306" i="1"/>
  <c r="W8305" i="1"/>
  <c r="W8304" i="1"/>
  <c r="W8303" i="1"/>
  <c r="W8302" i="1"/>
  <c r="W8301" i="1"/>
  <c r="W8300" i="1"/>
  <c r="W8299" i="1"/>
  <c r="W8298" i="1"/>
  <c r="W8297" i="1"/>
  <c r="W8296" i="1"/>
  <c r="W8295" i="1"/>
  <c r="W8294" i="1"/>
  <c r="W8293" i="1"/>
  <c r="W8292" i="1"/>
  <c r="W8291" i="1"/>
  <c r="W8290" i="1"/>
  <c r="W8289" i="1"/>
  <c r="W8288" i="1"/>
  <c r="W8287" i="1"/>
  <c r="W8286" i="1"/>
  <c r="W8285" i="1"/>
  <c r="W8284" i="1"/>
  <c r="W8283" i="1"/>
  <c r="W8282" i="1"/>
  <c r="W8281" i="1"/>
  <c r="W8280" i="1"/>
  <c r="W8279" i="1"/>
  <c r="W8278" i="1"/>
  <c r="W8277" i="1"/>
  <c r="W8276" i="1"/>
  <c r="W8275" i="1"/>
  <c r="W8274" i="1"/>
  <c r="W8273" i="1"/>
  <c r="W8272" i="1"/>
  <c r="W8271" i="1"/>
  <c r="W8270" i="1"/>
  <c r="W8269" i="1"/>
  <c r="W8268" i="1"/>
  <c r="W8267" i="1"/>
  <c r="W8266" i="1"/>
  <c r="W8265" i="1"/>
  <c r="W8264" i="1"/>
  <c r="W8263" i="1"/>
  <c r="W8262" i="1"/>
  <c r="W8261" i="1"/>
  <c r="W8260" i="1"/>
  <c r="W8259" i="1"/>
  <c r="W8258" i="1"/>
  <c r="W8257" i="1"/>
  <c r="W8256" i="1"/>
  <c r="W8255" i="1"/>
  <c r="W8254" i="1"/>
  <c r="W8253" i="1"/>
  <c r="W8252" i="1"/>
  <c r="W8251" i="1"/>
  <c r="W8250" i="1"/>
  <c r="W8249" i="1"/>
  <c r="W8248" i="1"/>
  <c r="W8247" i="1"/>
  <c r="W8246" i="1"/>
  <c r="W8245" i="1"/>
  <c r="W8244" i="1"/>
  <c r="W8243" i="1"/>
  <c r="W8242" i="1"/>
  <c r="W8241" i="1"/>
  <c r="W8240" i="1"/>
  <c r="W8239" i="1"/>
  <c r="W8238" i="1"/>
  <c r="W8237" i="1"/>
  <c r="W8236" i="1"/>
  <c r="W8235" i="1"/>
  <c r="W8234" i="1"/>
  <c r="W8233" i="1"/>
  <c r="W8232" i="1"/>
  <c r="W8231" i="1"/>
  <c r="W8230" i="1"/>
  <c r="W8229" i="1"/>
  <c r="W8228" i="1"/>
  <c r="W8227" i="1"/>
  <c r="W8226" i="1"/>
  <c r="W8225" i="1"/>
  <c r="W8224" i="1"/>
  <c r="W8223" i="1"/>
  <c r="W8222" i="1"/>
  <c r="W8221" i="1"/>
  <c r="W8220" i="1"/>
  <c r="W8219" i="1"/>
  <c r="W8218" i="1"/>
  <c r="W8217" i="1"/>
  <c r="W8216" i="1"/>
  <c r="W8215" i="1"/>
  <c r="W8214" i="1"/>
  <c r="W8213" i="1"/>
  <c r="W8212" i="1"/>
  <c r="W8211" i="1"/>
  <c r="W8210" i="1"/>
  <c r="W8209" i="1"/>
  <c r="W8208" i="1"/>
  <c r="W8207" i="1"/>
  <c r="W8206" i="1"/>
  <c r="W8205" i="1"/>
  <c r="W8204" i="1"/>
  <c r="W8203" i="1"/>
  <c r="W8202" i="1"/>
  <c r="W8201" i="1"/>
  <c r="W8200" i="1"/>
  <c r="W8199" i="1"/>
  <c r="W8198" i="1"/>
  <c r="W8197" i="1"/>
  <c r="W8196" i="1"/>
  <c r="W8195" i="1"/>
  <c r="W8194" i="1"/>
  <c r="W8193" i="1"/>
  <c r="W8192" i="1"/>
  <c r="W8191" i="1"/>
  <c r="W8190" i="1"/>
  <c r="W8189" i="1"/>
  <c r="W8188" i="1"/>
  <c r="W8187" i="1"/>
  <c r="W8186" i="1"/>
  <c r="W8185" i="1"/>
  <c r="W8184" i="1"/>
  <c r="W8183" i="1"/>
  <c r="W8182" i="1"/>
  <c r="W8181" i="1"/>
  <c r="W8180" i="1"/>
  <c r="W8179" i="1"/>
  <c r="W8178" i="1"/>
  <c r="W8177" i="1"/>
  <c r="W8176" i="1"/>
  <c r="W8175" i="1"/>
  <c r="W8174" i="1"/>
  <c r="W8173" i="1"/>
  <c r="W8172" i="1"/>
  <c r="W8171" i="1"/>
  <c r="W8170" i="1"/>
  <c r="W8169" i="1"/>
  <c r="W8168" i="1"/>
  <c r="W8167" i="1"/>
  <c r="W8166" i="1"/>
  <c r="W8165" i="1"/>
  <c r="W8164" i="1"/>
  <c r="W8163" i="1"/>
  <c r="W8162" i="1"/>
  <c r="W8161" i="1"/>
  <c r="W8160" i="1"/>
  <c r="W8159" i="1"/>
  <c r="W8158" i="1"/>
  <c r="W8157" i="1"/>
  <c r="W8156" i="1"/>
  <c r="W8155" i="1"/>
  <c r="W8154" i="1"/>
  <c r="W8153" i="1"/>
  <c r="W8152" i="1"/>
  <c r="W8151" i="1"/>
  <c r="W8150" i="1"/>
  <c r="W8149" i="1"/>
  <c r="W8148" i="1"/>
  <c r="W8147" i="1"/>
  <c r="W8146" i="1"/>
  <c r="W8145" i="1"/>
  <c r="W8144" i="1"/>
  <c r="W8143" i="1"/>
  <c r="W8142" i="1"/>
  <c r="W8141" i="1"/>
  <c r="W8140" i="1"/>
  <c r="W8139" i="1"/>
  <c r="W8138" i="1"/>
  <c r="W8137" i="1"/>
  <c r="W8136" i="1"/>
  <c r="W8135" i="1"/>
  <c r="W8134" i="1"/>
  <c r="W8133" i="1"/>
  <c r="W8132" i="1"/>
  <c r="W8131" i="1"/>
  <c r="W8130" i="1"/>
  <c r="W8129" i="1"/>
  <c r="W8128" i="1"/>
  <c r="W8127" i="1"/>
  <c r="W8126" i="1"/>
  <c r="W8125" i="1"/>
  <c r="W8124" i="1"/>
  <c r="W8123" i="1"/>
  <c r="W8122" i="1"/>
  <c r="W8121" i="1"/>
  <c r="W8120" i="1"/>
  <c r="W8119" i="1"/>
  <c r="W8118" i="1"/>
  <c r="W8117" i="1"/>
  <c r="W8116" i="1"/>
  <c r="W8115" i="1"/>
  <c r="W8114" i="1"/>
  <c r="W8113" i="1"/>
  <c r="W8112" i="1"/>
  <c r="W8111" i="1"/>
  <c r="W8110" i="1"/>
  <c r="W8109" i="1"/>
  <c r="W8108" i="1"/>
  <c r="W8107" i="1"/>
  <c r="W8106" i="1"/>
  <c r="W8105" i="1"/>
  <c r="W8104" i="1"/>
  <c r="W8103" i="1"/>
  <c r="W8102" i="1"/>
  <c r="W8101" i="1"/>
  <c r="W8100" i="1"/>
  <c r="W8099" i="1"/>
  <c r="W8098" i="1"/>
  <c r="W8097" i="1"/>
  <c r="W8096" i="1"/>
  <c r="W8095" i="1"/>
  <c r="W8094" i="1"/>
  <c r="W8093" i="1"/>
  <c r="W8092" i="1"/>
  <c r="W8091" i="1"/>
  <c r="W8090" i="1"/>
  <c r="W8089" i="1"/>
  <c r="W8088" i="1"/>
  <c r="W8087" i="1"/>
  <c r="W8086" i="1"/>
  <c r="W8085" i="1"/>
  <c r="W8084" i="1"/>
  <c r="W8083" i="1"/>
  <c r="W8082" i="1"/>
  <c r="W8081" i="1"/>
  <c r="W8080" i="1"/>
  <c r="W8079" i="1"/>
  <c r="W8078" i="1"/>
  <c r="W8077" i="1"/>
  <c r="W8076" i="1"/>
  <c r="W8075" i="1"/>
  <c r="W8074" i="1"/>
  <c r="W8073" i="1"/>
  <c r="W8072" i="1"/>
  <c r="W8071" i="1"/>
  <c r="W8070" i="1"/>
  <c r="W8069" i="1"/>
  <c r="W8068" i="1"/>
  <c r="W8067" i="1"/>
  <c r="W8066" i="1"/>
  <c r="W8065" i="1"/>
  <c r="W8064" i="1"/>
  <c r="W8063" i="1"/>
  <c r="W8062" i="1"/>
  <c r="W8061" i="1"/>
  <c r="W8060" i="1"/>
  <c r="W8059" i="1"/>
  <c r="W8058" i="1"/>
  <c r="W8057" i="1"/>
  <c r="W8056" i="1"/>
  <c r="W8055" i="1"/>
  <c r="W8054" i="1"/>
  <c r="W8053" i="1"/>
  <c r="W8052" i="1"/>
  <c r="W8051" i="1"/>
  <c r="W8050" i="1"/>
  <c r="W8049" i="1"/>
  <c r="W8048" i="1"/>
  <c r="W8047" i="1"/>
  <c r="W8046" i="1"/>
  <c r="W8045" i="1"/>
  <c r="W8044" i="1"/>
  <c r="W8043" i="1"/>
  <c r="W8042" i="1"/>
  <c r="W8041" i="1"/>
  <c r="W8040" i="1"/>
  <c r="W8039" i="1"/>
  <c r="W8038" i="1"/>
  <c r="W8037" i="1"/>
  <c r="W8036" i="1"/>
  <c r="W8035" i="1"/>
  <c r="W8034" i="1"/>
  <c r="W8033" i="1"/>
  <c r="W8032" i="1"/>
  <c r="W8031" i="1"/>
  <c r="W8030" i="1"/>
  <c r="W8029" i="1"/>
  <c r="W8028" i="1"/>
  <c r="W8027" i="1"/>
  <c r="W8026" i="1"/>
  <c r="W8025" i="1"/>
  <c r="W8024" i="1"/>
  <c r="W8023" i="1"/>
  <c r="W8022" i="1"/>
  <c r="W8021" i="1"/>
  <c r="W8020" i="1"/>
  <c r="W8019" i="1"/>
  <c r="W8018" i="1"/>
  <c r="W8017" i="1"/>
  <c r="W8016" i="1"/>
  <c r="W8015" i="1"/>
  <c r="W8014" i="1"/>
  <c r="W8013" i="1"/>
  <c r="W8012" i="1"/>
  <c r="W8011" i="1"/>
  <c r="W8010" i="1"/>
  <c r="W8009" i="1"/>
  <c r="W8008" i="1"/>
  <c r="W8007" i="1"/>
  <c r="W8006" i="1"/>
  <c r="W8005" i="1"/>
  <c r="W8004" i="1"/>
  <c r="W8003" i="1"/>
  <c r="W8002" i="1"/>
  <c r="W8001" i="1"/>
  <c r="W8000" i="1"/>
  <c r="W7999" i="1"/>
  <c r="W7998" i="1"/>
  <c r="W7997" i="1"/>
  <c r="W7996" i="1"/>
  <c r="W7995" i="1"/>
  <c r="W7994" i="1"/>
  <c r="W7993" i="1"/>
  <c r="W7992" i="1"/>
  <c r="W7991" i="1"/>
  <c r="W7990" i="1"/>
  <c r="W7989" i="1"/>
  <c r="W7988" i="1"/>
  <c r="W7987" i="1"/>
  <c r="W7986" i="1"/>
  <c r="W7985" i="1"/>
  <c r="W7984" i="1"/>
  <c r="W7983" i="1"/>
  <c r="W7982" i="1"/>
  <c r="W7981" i="1"/>
  <c r="W7980" i="1"/>
  <c r="W7979" i="1"/>
  <c r="W7978" i="1"/>
  <c r="W7977" i="1"/>
  <c r="W7976" i="1"/>
  <c r="W7975" i="1"/>
  <c r="W7974" i="1"/>
  <c r="W7973" i="1"/>
  <c r="W7972" i="1"/>
  <c r="W7971" i="1"/>
  <c r="W7970" i="1"/>
  <c r="W7969" i="1"/>
  <c r="W7968" i="1"/>
  <c r="W7967" i="1"/>
  <c r="W7966" i="1"/>
  <c r="W7965" i="1"/>
  <c r="W7964" i="1"/>
  <c r="W7963" i="1"/>
  <c r="W7962" i="1"/>
  <c r="W7961" i="1"/>
  <c r="W7960" i="1"/>
  <c r="W7959" i="1"/>
  <c r="W7958" i="1"/>
  <c r="W7957" i="1"/>
  <c r="W7956" i="1"/>
  <c r="W7955" i="1"/>
  <c r="W7954" i="1"/>
  <c r="W7953" i="1"/>
  <c r="W7952" i="1"/>
  <c r="W7951" i="1"/>
  <c r="W7950" i="1"/>
  <c r="W7949" i="1"/>
  <c r="W7948" i="1"/>
  <c r="W7947" i="1"/>
  <c r="W7946" i="1"/>
  <c r="W7945" i="1"/>
  <c r="W7944" i="1"/>
  <c r="W7943" i="1"/>
  <c r="W7942" i="1"/>
  <c r="W7941" i="1"/>
  <c r="W7940" i="1"/>
  <c r="W7939" i="1"/>
  <c r="W7938" i="1"/>
  <c r="W7937" i="1"/>
  <c r="W7936" i="1"/>
  <c r="W7935" i="1"/>
  <c r="W7934" i="1"/>
  <c r="W7933" i="1"/>
  <c r="W7932" i="1"/>
  <c r="W7931" i="1"/>
  <c r="W7930" i="1"/>
  <c r="W7929" i="1"/>
  <c r="W7928" i="1"/>
  <c r="W7927" i="1"/>
  <c r="W7926" i="1"/>
  <c r="W7925" i="1"/>
  <c r="W7924" i="1"/>
  <c r="W7923" i="1"/>
  <c r="W7922" i="1"/>
  <c r="W7921" i="1"/>
  <c r="W7920" i="1"/>
  <c r="W7919" i="1"/>
  <c r="W7918" i="1"/>
  <c r="W7917" i="1"/>
  <c r="W7916" i="1"/>
  <c r="W7915" i="1"/>
  <c r="W7914" i="1"/>
  <c r="W7913" i="1"/>
  <c r="W7912" i="1"/>
  <c r="W7911" i="1"/>
  <c r="W7910" i="1"/>
  <c r="W7909" i="1"/>
  <c r="W7908" i="1"/>
  <c r="W7907" i="1"/>
  <c r="W7906" i="1"/>
  <c r="W7905" i="1"/>
  <c r="W7904" i="1"/>
  <c r="W7903" i="1"/>
  <c r="W7902" i="1"/>
  <c r="W7901" i="1"/>
  <c r="W7900" i="1"/>
  <c r="W7899" i="1"/>
  <c r="W7898" i="1"/>
  <c r="W7897" i="1"/>
  <c r="W7896" i="1"/>
  <c r="W7895" i="1"/>
  <c r="W7894" i="1"/>
  <c r="W7893" i="1"/>
  <c r="W7892" i="1"/>
  <c r="W7891" i="1"/>
  <c r="W7890" i="1"/>
  <c r="W7889" i="1"/>
  <c r="W7888" i="1"/>
  <c r="W7887" i="1"/>
  <c r="W7886" i="1"/>
  <c r="W7885" i="1"/>
  <c r="W7884" i="1"/>
  <c r="W7883" i="1"/>
  <c r="W7882" i="1"/>
  <c r="W7881" i="1"/>
  <c r="W7880" i="1"/>
  <c r="W7879" i="1"/>
  <c r="W7878" i="1"/>
  <c r="W7877" i="1"/>
  <c r="W7876" i="1"/>
  <c r="W7875" i="1"/>
  <c r="W7874" i="1"/>
  <c r="W7873" i="1"/>
  <c r="W7872" i="1"/>
  <c r="W7871" i="1"/>
  <c r="W7870" i="1"/>
  <c r="W7869" i="1"/>
  <c r="W7868" i="1"/>
  <c r="W7867" i="1"/>
  <c r="W7866" i="1"/>
  <c r="W7865" i="1"/>
  <c r="W7864" i="1"/>
  <c r="W7863" i="1"/>
  <c r="W7862" i="1"/>
  <c r="W7861" i="1"/>
  <c r="W7860" i="1"/>
  <c r="W7859" i="1"/>
  <c r="W7858" i="1"/>
  <c r="W7857" i="1"/>
  <c r="W7856" i="1"/>
  <c r="W7855" i="1"/>
  <c r="W7854" i="1"/>
  <c r="W7853" i="1"/>
  <c r="W7852" i="1"/>
  <c r="W7851" i="1"/>
  <c r="W7850" i="1"/>
  <c r="W7849" i="1"/>
  <c r="W7848" i="1"/>
  <c r="W7847" i="1"/>
  <c r="W7846" i="1"/>
  <c r="W7845" i="1"/>
  <c r="W7844" i="1"/>
  <c r="W7843" i="1"/>
  <c r="W7842" i="1"/>
  <c r="W7841" i="1"/>
  <c r="W7840" i="1"/>
  <c r="W7839" i="1"/>
  <c r="W7838" i="1"/>
  <c r="W7837" i="1"/>
  <c r="W7836" i="1"/>
  <c r="W7835" i="1"/>
  <c r="W7834" i="1"/>
  <c r="W7833" i="1"/>
  <c r="W7832" i="1"/>
  <c r="W7831" i="1"/>
  <c r="W7830" i="1"/>
  <c r="W7829" i="1"/>
  <c r="W7828" i="1"/>
  <c r="W7827" i="1"/>
  <c r="W7826" i="1"/>
  <c r="W7825" i="1"/>
  <c r="W7824" i="1"/>
  <c r="W7823" i="1"/>
  <c r="W7822" i="1"/>
  <c r="W7821" i="1"/>
  <c r="W7820" i="1"/>
  <c r="W7819" i="1"/>
  <c r="W7818" i="1"/>
  <c r="W7817" i="1"/>
  <c r="W7816" i="1"/>
  <c r="W7815" i="1"/>
  <c r="W7814" i="1"/>
  <c r="W7813" i="1"/>
  <c r="W7812" i="1"/>
  <c r="W7811" i="1"/>
  <c r="W7810" i="1"/>
  <c r="W7809" i="1"/>
  <c r="W7808" i="1"/>
  <c r="W7807" i="1"/>
  <c r="W7806" i="1"/>
  <c r="W7805" i="1"/>
  <c r="W7804" i="1"/>
  <c r="W7803" i="1"/>
  <c r="W7802" i="1"/>
  <c r="W7801" i="1"/>
  <c r="W7800" i="1"/>
  <c r="W7799" i="1"/>
  <c r="W7798" i="1"/>
  <c r="W7797" i="1"/>
  <c r="W7796" i="1"/>
  <c r="W7795" i="1"/>
  <c r="W7794" i="1"/>
  <c r="W7793" i="1"/>
  <c r="W7792" i="1"/>
  <c r="W7791" i="1"/>
  <c r="W7790" i="1"/>
  <c r="W7789" i="1"/>
  <c r="W7788" i="1"/>
  <c r="W7787" i="1"/>
  <c r="W7786" i="1"/>
  <c r="W7785" i="1"/>
  <c r="W7784" i="1"/>
  <c r="W7783" i="1"/>
  <c r="W7782" i="1"/>
  <c r="W7781" i="1"/>
  <c r="W7780" i="1"/>
  <c r="W7779" i="1"/>
  <c r="W7778" i="1"/>
  <c r="W7777" i="1"/>
  <c r="W7776" i="1"/>
  <c r="W7775" i="1"/>
  <c r="W7774" i="1"/>
  <c r="W7773" i="1"/>
  <c r="W7772" i="1"/>
  <c r="W7771" i="1"/>
  <c r="W7770" i="1"/>
  <c r="W7769" i="1"/>
  <c r="W7768" i="1"/>
  <c r="W7767" i="1"/>
  <c r="W7766" i="1"/>
  <c r="W7765" i="1"/>
  <c r="W7764" i="1"/>
  <c r="W7763" i="1"/>
  <c r="W7762" i="1"/>
  <c r="W7761" i="1"/>
  <c r="W7760" i="1"/>
  <c r="W7759" i="1"/>
  <c r="W7758" i="1"/>
  <c r="W7757" i="1"/>
  <c r="W7756" i="1"/>
  <c r="W7755" i="1"/>
  <c r="W7754" i="1"/>
  <c r="W7753" i="1"/>
  <c r="W7752" i="1"/>
  <c r="W7751" i="1"/>
  <c r="W7750" i="1"/>
  <c r="W7749" i="1"/>
  <c r="W7748" i="1"/>
  <c r="W7747" i="1"/>
  <c r="W7746" i="1"/>
  <c r="W7745" i="1"/>
  <c r="W7744" i="1"/>
  <c r="W7743" i="1"/>
  <c r="W7742" i="1"/>
  <c r="W7741" i="1"/>
  <c r="W7740" i="1"/>
  <c r="W7739" i="1"/>
  <c r="W7738" i="1"/>
  <c r="W7737" i="1"/>
  <c r="W7736" i="1"/>
  <c r="W7735" i="1"/>
  <c r="W7734" i="1"/>
  <c r="W7733" i="1"/>
  <c r="W7732" i="1"/>
  <c r="W7731" i="1"/>
  <c r="W7730" i="1"/>
  <c r="W7729" i="1"/>
  <c r="W7728" i="1"/>
  <c r="W7727" i="1"/>
  <c r="W7726" i="1"/>
  <c r="W7725" i="1"/>
  <c r="W7724" i="1"/>
  <c r="W7723" i="1"/>
  <c r="W7722" i="1"/>
  <c r="W7721" i="1"/>
  <c r="W7720" i="1"/>
  <c r="W7719" i="1"/>
  <c r="W7718" i="1"/>
  <c r="W7717" i="1"/>
  <c r="W7716" i="1"/>
  <c r="W7715" i="1"/>
  <c r="W7714" i="1"/>
  <c r="W7713" i="1"/>
  <c r="W7712" i="1"/>
  <c r="W7711" i="1"/>
  <c r="W7710" i="1"/>
  <c r="W7709" i="1"/>
  <c r="W7708" i="1"/>
  <c r="W7707" i="1"/>
  <c r="W7706" i="1"/>
  <c r="W7705" i="1"/>
  <c r="W7704" i="1"/>
  <c r="W7703" i="1"/>
  <c r="W7702" i="1"/>
  <c r="W7701" i="1"/>
  <c r="W7700" i="1"/>
  <c r="W7699" i="1"/>
  <c r="W7698" i="1"/>
  <c r="W7697" i="1"/>
  <c r="W7696" i="1"/>
  <c r="W7695" i="1"/>
  <c r="W7694" i="1"/>
  <c r="W7693" i="1"/>
  <c r="W7692" i="1"/>
  <c r="W7691" i="1"/>
  <c r="W7690" i="1"/>
  <c r="W7689" i="1"/>
  <c r="W7688" i="1"/>
  <c r="W7687" i="1"/>
  <c r="W7686" i="1"/>
  <c r="W7685" i="1"/>
  <c r="W7684" i="1"/>
  <c r="W7683" i="1"/>
  <c r="W7682" i="1"/>
  <c r="W7681" i="1"/>
  <c r="W7680" i="1"/>
  <c r="W7679" i="1"/>
  <c r="W7678" i="1"/>
  <c r="W7677" i="1"/>
  <c r="W7676" i="1"/>
  <c r="W7675" i="1"/>
  <c r="W7674" i="1"/>
  <c r="W7673" i="1"/>
  <c r="W7672" i="1"/>
  <c r="W7671" i="1"/>
  <c r="W7670" i="1"/>
  <c r="W7669" i="1"/>
  <c r="W7668" i="1"/>
  <c r="W7667" i="1"/>
  <c r="W7666" i="1"/>
  <c r="W7665" i="1"/>
  <c r="W7664" i="1"/>
  <c r="W7663" i="1"/>
  <c r="W7662" i="1"/>
  <c r="W7661" i="1"/>
  <c r="W7660" i="1"/>
  <c r="W7659" i="1"/>
  <c r="W7658" i="1"/>
  <c r="W7657" i="1"/>
  <c r="W7656" i="1"/>
  <c r="W7655" i="1"/>
  <c r="W7654" i="1"/>
  <c r="W7653" i="1"/>
  <c r="W7652" i="1"/>
  <c r="W7651" i="1"/>
  <c r="W7650" i="1"/>
  <c r="W7649" i="1"/>
  <c r="W7648" i="1"/>
  <c r="W7647" i="1"/>
  <c r="W7646" i="1"/>
  <c r="W7645" i="1"/>
  <c r="W7644" i="1"/>
  <c r="W7643" i="1"/>
  <c r="W7642" i="1"/>
  <c r="W7641" i="1"/>
  <c r="W7640" i="1"/>
  <c r="W7639" i="1"/>
  <c r="W7638" i="1"/>
  <c r="W7637" i="1"/>
  <c r="W7636" i="1"/>
  <c r="W7635" i="1"/>
  <c r="W7634" i="1"/>
  <c r="W7633" i="1"/>
  <c r="W7632" i="1"/>
  <c r="W7631" i="1"/>
  <c r="W7630" i="1"/>
  <c r="W7629" i="1"/>
  <c r="W7628" i="1"/>
  <c r="W7627" i="1"/>
  <c r="W7626" i="1"/>
  <c r="W7625" i="1"/>
  <c r="W7624" i="1"/>
  <c r="W7623" i="1"/>
  <c r="W7622" i="1"/>
  <c r="W7621" i="1"/>
  <c r="W7620" i="1"/>
  <c r="W7619" i="1"/>
  <c r="W7618" i="1"/>
  <c r="W7617" i="1"/>
  <c r="W7616" i="1"/>
  <c r="W7615" i="1"/>
  <c r="W7614" i="1"/>
  <c r="W7613" i="1"/>
  <c r="W7612" i="1"/>
  <c r="W7611" i="1"/>
  <c r="W7610" i="1"/>
  <c r="W7609" i="1"/>
  <c r="W7608" i="1"/>
  <c r="W7607" i="1"/>
  <c r="W7606" i="1"/>
  <c r="W7605" i="1"/>
  <c r="W7604" i="1"/>
  <c r="W7603" i="1"/>
  <c r="W7602" i="1"/>
  <c r="W7601" i="1"/>
  <c r="W7600" i="1"/>
  <c r="W7599" i="1"/>
  <c r="W7598" i="1"/>
  <c r="W7597" i="1"/>
  <c r="W7596" i="1"/>
  <c r="W7595" i="1"/>
  <c r="W7594" i="1"/>
  <c r="W7593" i="1"/>
  <c r="W7592" i="1"/>
  <c r="W7591" i="1"/>
  <c r="W7590" i="1"/>
  <c r="W7589" i="1"/>
  <c r="W7588" i="1"/>
  <c r="W7587" i="1"/>
  <c r="W7586" i="1"/>
  <c r="W7585" i="1"/>
  <c r="W7584" i="1"/>
  <c r="W7583" i="1"/>
  <c r="W7582" i="1"/>
  <c r="W7581" i="1"/>
  <c r="W7580" i="1"/>
  <c r="W7579" i="1"/>
  <c r="W7578" i="1"/>
  <c r="W7577" i="1"/>
  <c r="W7576" i="1"/>
  <c r="W7575" i="1"/>
  <c r="W7574" i="1"/>
  <c r="W7573" i="1"/>
  <c r="W7572" i="1"/>
  <c r="W7571" i="1"/>
  <c r="W7570" i="1"/>
  <c r="W7569" i="1"/>
  <c r="W7568" i="1"/>
  <c r="W7567" i="1"/>
  <c r="W7566" i="1"/>
  <c r="W7565" i="1"/>
  <c r="W7564" i="1"/>
  <c r="W7563" i="1"/>
  <c r="W7562" i="1"/>
  <c r="W7561" i="1"/>
  <c r="W7560" i="1"/>
  <c r="W7559" i="1"/>
  <c r="W7558" i="1"/>
  <c r="W7557" i="1"/>
  <c r="W7556" i="1"/>
  <c r="W7555" i="1"/>
  <c r="W7554" i="1"/>
  <c r="W7553" i="1"/>
  <c r="W7552" i="1"/>
  <c r="W7551" i="1"/>
  <c r="W7550" i="1"/>
  <c r="W7549" i="1"/>
  <c r="W7548" i="1"/>
  <c r="W7547" i="1"/>
  <c r="W7546" i="1"/>
  <c r="W7545" i="1"/>
  <c r="W7544" i="1"/>
  <c r="W7543" i="1"/>
  <c r="W7542" i="1"/>
  <c r="W7541" i="1"/>
  <c r="W7540" i="1"/>
  <c r="W7539" i="1"/>
  <c r="W7538" i="1"/>
  <c r="W7537" i="1"/>
  <c r="W7536" i="1"/>
  <c r="W7535" i="1"/>
  <c r="W7534" i="1"/>
  <c r="W7533" i="1"/>
  <c r="W7532" i="1"/>
  <c r="W7531" i="1"/>
  <c r="W7530" i="1"/>
  <c r="W7529" i="1"/>
  <c r="W7528" i="1"/>
  <c r="W7527" i="1"/>
  <c r="W7526" i="1"/>
  <c r="W7525" i="1"/>
  <c r="W7524" i="1"/>
  <c r="W7523" i="1"/>
  <c r="W7522" i="1"/>
  <c r="W7521" i="1"/>
  <c r="W7520" i="1"/>
  <c r="W7519" i="1"/>
  <c r="W7518" i="1"/>
  <c r="W7517" i="1"/>
  <c r="W7516" i="1"/>
  <c r="W7515" i="1"/>
  <c r="W7514" i="1"/>
  <c r="W7513" i="1"/>
  <c r="W7512" i="1"/>
  <c r="W7511" i="1"/>
  <c r="W7510" i="1"/>
  <c r="W7509" i="1"/>
  <c r="W7508" i="1"/>
  <c r="W7507" i="1"/>
  <c r="W7506" i="1"/>
  <c r="W7505" i="1"/>
  <c r="W7504" i="1"/>
  <c r="W7503" i="1"/>
  <c r="W7502" i="1"/>
  <c r="W7501" i="1"/>
  <c r="W7500" i="1"/>
  <c r="W7499" i="1"/>
  <c r="W7498" i="1"/>
  <c r="W7497" i="1"/>
  <c r="W7496" i="1"/>
  <c r="W7495" i="1"/>
  <c r="W7494" i="1"/>
  <c r="W7493" i="1"/>
  <c r="W7492" i="1"/>
  <c r="W7491" i="1"/>
  <c r="W7490" i="1"/>
  <c r="W7489" i="1"/>
  <c r="W7488" i="1"/>
  <c r="W7487" i="1"/>
  <c r="W7486" i="1"/>
  <c r="W7485" i="1"/>
  <c r="W7484" i="1"/>
  <c r="W7483" i="1"/>
  <c r="W7482" i="1"/>
  <c r="W7481" i="1"/>
  <c r="W7480" i="1"/>
  <c r="W7479" i="1"/>
  <c r="W7478" i="1"/>
  <c r="W7477" i="1"/>
  <c r="W7476" i="1"/>
  <c r="W7475" i="1"/>
  <c r="W7474" i="1"/>
  <c r="W7473" i="1"/>
  <c r="W7472" i="1"/>
  <c r="W7471" i="1"/>
  <c r="W7470" i="1"/>
  <c r="W7469" i="1"/>
  <c r="W7468" i="1"/>
  <c r="W7467" i="1"/>
  <c r="W7466" i="1"/>
  <c r="W7465" i="1"/>
  <c r="W7464" i="1"/>
  <c r="W7463" i="1"/>
  <c r="W7462" i="1"/>
  <c r="W7461" i="1"/>
  <c r="W7460" i="1"/>
  <c r="W7459" i="1"/>
  <c r="W7458" i="1"/>
  <c r="W7457" i="1"/>
  <c r="W7456" i="1"/>
  <c r="W7455" i="1"/>
  <c r="W7454" i="1"/>
  <c r="W7453" i="1"/>
  <c r="W7452" i="1"/>
  <c r="W7451" i="1"/>
  <c r="W7450" i="1"/>
  <c r="W7449" i="1"/>
  <c r="W7448" i="1"/>
  <c r="W7447" i="1"/>
  <c r="W7446" i="1"/>
  <c r="W7445" i="1"/>
  <c r="W7444" i="1"/>
  <c r="W7443" i="1"/>
  <c r="W7442" i="1"/>
  <c r="W7441" i="1"/>
  <c r="W7440" i="1"/>
  <c r="W7439" i="1"/>
  <c r="W7438" i="1"/>
  <c r="W7437" i="1"/>
  <c r="W7436" i="1"/>
  <c r="W7435" i="1"/>
  <c r="W7434" i="1"/>
  <c r="W7433" i="1"/>
  <c r="W7432" i="1"/>
  <c r="W7431" i="1"/>
  <c r="W7430" i="1"/>
  <c r="W7429" i="1"/>
  <c r="W7428" i="1"/>
  <c r="W7427" i="1"/>
  <c r="W7426" i="1"/>
  <c r="W7425" i="1"/>
  <c r="W7424" i="1"/>
  <c r="W7423" i="1"/>
  <c r="W7422" i="1"/>
  <c r="W7421" i="1"/>
  <c r="W7420" i="1"/>
  <c r="W7419" i="1"/>
  <c r="W7418" i="1"/>
  <c r="W7417" i="1"/>
  <c r="W7416" i="1"/>
  <c r="W7415" i="1"/>
  <c r="W7414" i="1"/>
  <c r="W7413" i="1"/>
  <c r="W7412" i="1"/>
  <c r="W7411" i="1"/>
  <c r="W7410" i="1"/>
  <c r="W7409" i="1"/>
  <c r="W7408" i="1"/>
  <c r="W7407" i="1"/>
  <c r="W7406" i="1"/>
  <c r="W7405" i="1"/>
  <c r="W7404" i="1"/>
  <c r="W7403" i="1"/>
  <c r="W7402" i="1"/>
  <c r="W7401" i="1"/>
  <c r="W7400" i="1"/>
  <c r="W7399" i="1"/>
  <c r="W7398" i="1"/>
  <c r="W7397" i="1"/>
  <c r="W7396" i="1"/>
  <c r="W7395" i="1"/>
  <c r="W7394" i="1"/>
  <c r="W7393" i="1"/>
  <c r="W7392" i="1"/>
  <c r="W7391" i="1"/>
  <c r="W7390" i="1"/>
  <c r="W7389" i="1"/>
  <c r="W7388" i="1"/>
  <c r="W7387" i="1"/>
  <c r="W7386" i="1"/>
  <c r="W7385" i="1"/>
  <c r="W7384" i="1"/>
  <c r="W7383" i="1"/>
  <c r="W7382" i="1"/>
  <c r="W7381" i="1"/>
  <c r="W7380" i="1"/>
  <c r="W7379" i="1"/>
  <c r="W7378" i="1"/>
  <c r="W7377" i="1"/>
  <c r="W7376" i="1"/>
  <c r="W7375" i="1"/>
  <c r="W7374" i="1"/>
  <c r="W7373" i="1"/>
  <c r="W7372" i="1"/>
  <c r="W7371" i="1"/>
  <c r="W7370" i="1"/>
  <c r="W7369" i="1"/>
  <c r="W7368" i="1"/>
  <c r="W7367" i="1"/>
  <c r="W7366" i="1"/>
  <c r="W7365" i="1"/>
  <c r="W7364" i="1"/>
  <c r="W7363" i="1"/>
  <c r="W7362" i="1"/>
  <c r="W7361" i="1"/>
  <c r="W7360" i="1"/>
  <c r="W7359" i="1"/>
  <c r="W7358" i="1"/>
  <c r="W7357" i="1"/>
  <c r="W7356" i="1"/>
  <c r="W7355" i="1"/>
  <c r="W7354" i="1"/>
  <c r="W7353" i="1"/>
  <c r="W7352" i="1"/>
  <c r="W7351" i="1"/>
  <c r="W7350" i="1"/>
  <c r="W7349" i="1"/>
  <c r="W7348" i="1"/>
  <c r="W7347" i="1"/>
  <c r="W7346" i="1"/>
  <c r="W7345" i="1"/>
  <c r="W7344" i="1"/>
  <c r="W7343" i="1"/>
  <c r="W7342" i="1"/>
  <c r="W7341" i="1"/>
  <c r="W7340" i="1"/>
  <c r="W7339" i="1"/>
  <c r="W7338" i="1"/>
  <c r="W7337" i="1"/>
  <c r="W7336" i="1"/>
  <c r="W7335" i="1"/>
  <c r="W7334" i="1"/>
  <c r="W7333" i="1"/>
  <c r="W7332" i="1"/>
  <c r="W7331" i="1"/>
  <c r="W7330" i="1"/>
  <c r="W7329" i="1"/>
  <c r="W7328" i="1"/>
  <c r="W7327" i="1"/>
  <c r="W7326" i="1"/>
  <c r="W7325" i="1"/>
  <c r="W7324" i="1"/>
  <c r="W7323" i="1"/>
  <c r="W7322" i="1"/>
  <c r="W7321" i="1"/>
  <c r="W7320" i="1"/>
  <c r="W7319" i="1"/>
  <c r="W7318" i="1"/>
  <c r="W7317" i="1"/>
  <c r="W7316" i="1"/>
  <c r="W7315" i="1"/>
  <c r="W7314" i="1"/>
  <c r="W7313" i="1"/>
  <c r="W7312" i="1"/>
  <c r="W7311" i="1"/>
  <c r="W7310" i="1"/>
  <c r="W7309" i="1"/>
  <c r="W7308" i="1"/>
  <c r="W7307" i="1"/>
  <c r="W7306" i="1"/>
  <c r="W7305" i="1"/>
  <c r="W7304" i="1"/>
  <c r="W7303" i="1"/>
  <c r="W7302" i="1"/>
  <c r="W7301" i="1"/>
  <c r="W7300" i="1"/>
  <c r="W7299" i="1"/>
  <c r="W7298" i="1"/>
  <c r="W7297" i="1"/>
  <c r="W7296" i="1"/>
  <c r="W7295" i="1"/>
  <c r="W7294" i="1"/>
  <c r="W7293" i="1"/>
  <c r="W7292" i="1"/>
  <c r="W7291" i="1"/>
  <c r="W7290" i="1"/>
  <c r="W7289" i="1"/>
  <c r="W7288" i="1"/>
  <c r="W7287" i="1"/>
  <c r="W7286" i="1"/>
  <c r="W7285" i="1"/>
  <c r="W7284" i="1"/>
  <c r="W7283" i="1"/>
  <c r="W7282" i="1"/>
  <c r="W7281" i="1"/>
  <c r="W7280" i="1"/>
  <c r="W7279" i="1"/>
  <c r="W7278" i="1"/>
  <c r="W7277" i="1"/>
  <c r="W7276" i="1"/>
  <c r="W7275" i="1"/>
  <c r="W7274" i="1"/>
  <c r="W7273" i="1"/>
  <c r="W7272" i="1"/>
  <c r="W7271" i="1"/>
  <c r="W7270" i="1"/>
  <c r="W7269" i="1"/>
  <c r="W7268" i="1"/>
  <c r="W7267" i="1"/>
  <c r="W7266" i="1"/>
  <c r="W7265" i="1"/>
  <c r="W7264" i="1"/>
  <c r="W7263" i="1"/>
  <c r="W7262" i="1"/>
  <c r="W7261" i="1"/>
  <c r="W7260" i="1"/>
  <c r="W7259" i="1"/>
  <c r="W7258" i="1"/>
  <c r="W7257" i="1"/>
  <c r="W7256" i="1"/>
  <c r="W7255" i="1"/>
  <c r="W7254" i="1"/>
  <c r="W7253" i="1"/>
  <c r="W7252" i="1"/>
  <c r="W7251" i="1"/>
  <c r="W7250" i="1"/>
  <c r="W7249" i="1"/>
  <c r="W7248" i="1"/>
  <c r="W7247" i="1"/>
  <c r="W7246" i="1"/>
  <c r="W7245" i="1"/>
  <c r="W7244" i="1"/>
  <c r="W7243" i="1"/>
  <c r="W7242" i="1"/>
  <c r="W7241" i="1"/>
  <c r="W7240" i="1"/>
  <c r="W7239" i="1"/>
  <c r="W7238" i="1"/>
  <c r="W7237" i="1"/>
  <c r="W7236" i="1"/>
  <c r="W7235" i="1"/>
  <c r="W7234" i="1"/>
  <c r="W7233" i="1"/>
  <c r="W7232" i="1"/>
  <c r="W7231" i="1"/>
  <c r="W7230" i="1"/>
  <c r="W7229" i="1"/>
  <c r="W7228" i="1"/>
  <c r="W7227" i="1"/>
  <c r="W7226" i="1"/>
  <c r="W7225" i="1"/>
  <c r="W7224" i="1"/>
  <c r="W7223" i="1"/>
  <c r="W7222" i="1"/>
  <c r="W7221" i="1"/>
  <c r="W7220" i="1"/>
  <c r="W7219" i="1"/>
  <c r="W7218" i="1"/>
  <c r="W7217" i="1"/>
  <c r="W7216" i="1"/>
  <c r="W7215" i="1"/>
  <c r="W7214" i="1"/>
  <c r="W7213" i="1"/>
  <c r="W7212" i="1"/>
  <c r="W7211" i="1"/>
  <c r="W7210" i="1"/>
  <c r="W7209" i="1"/>
  <c r="W7208" i="1"/>
  <c r="W7207" i="1"/>
  <c r="W7206" i="1"/>
  <c r="W7205" i="1"/>
  <c r="W7204" i="1"/>
  <c r="W7203" i="1"/>
  <c r="W7202" i="1"/>
  <c r="W7201" i="1"/>
  <c r="W7200" i="1"/>
  <c r="W7199" i="1"/>
  <c r="W7198" i="1"/>
  <c r="W7197" i="1"/>
  <c r="W7196" i="1"/>
  <c r="W7195" i="1"/>
  <c r="W7194" i="1"/>
  <c r="W7193" i="1"/>
  <c r="W7192" i="1"/>
  <c r="W7191" i="1"/>
  <c r="W7190" i="1"/>
  <c r="W7189" i="1"/>
  <c r="W7188" i="1"/>
  <c r="W7187" i="1"/>
  <c r="W7186" i="1"/>
  <c r="W7185" i="1"/>
  <c r="W7184" i="1"/>
  <c r="W7183" i="1"/>
  <c r="W7182" i="1"/>
  <c r="W7181" i="1"/>
  <c r="W7180" i="1"/>
  <c r="W7179" i="1"/>
  <c r="W7178" i="1"/>
  <c r="W7177" i="1"/>
  <c r="W7176" i="1"/>
  <c r="W7175" i="1"/>
  <c r="W7174" i="1"/>
  <c r="W7173" i="1"/>
  <c r="W7172" i="1"/>
  <c r="W7171" i="1"/>
  <c r="W7170" i="1"/>
  <c r="W7169" i="1"/>
  <c r="W7168" i="1"/>
  <c r="W7167" i="1"/>
  <c r="W7166" i="1"/>
  <c r="W7165" i="1"/>
  <c r="W7164" i="1"/>
  <c r="W7163" i="1"/>
  <c r="W7162" i="1"/>
  <c r="W7161" i="1"/>
  <c r="W7160" i="1"/>
  <c r="W7159" i="1"/>
  <c r="W7158" i="1"/>
  <c r="W7157" i="1"/>
  <c r="W7156" i="1"/>
  <c r="W7155" i="1"/>
  <c r="W7154" i="1"/>
  <c r="W7153" i="1"/>
  <c r="W7152" i="1"/>
  <c r="W7151" i="1"/>
  <c r="W7150" i="1"/>
  <c r="W7149" i="1"/>
  <c r="W7148" i="1"/>
  <c r="W7147" i="1"/>
  <c r="W7146" i="1"/>
  <c r="W7145" i="1"/>
  <c r="W7144" i="1"/>
  <c r="W7143" i="1"/>
  <c r="W7142" i="1"/>
  <c r="W7141" i="1"/>
  <c r="W7140" i="1"/>
  <c r="W7139" i="1"/>
  <c r="W7138" i="1"/>
  <c r="W7137" i="1"/>
  <c r="W7136" i="1"/>
  <c r="W7135" i="1"/>
  <c r="W7134" i="1"/>
  <c r="W7133" i="1"/>
  <c r="W7132" i="1"/>
  <c r="W7131" i="1"/>
  <c r="W7130" i="1"/>
  <c r="W7129" i="1"/>
  <c r="W7128" i="1"/>
  <c r="W7127" i="1"/>
  <c r="W7126" i="1"/>
  <c r="W7125" i="1"/>
  <c r="W7124" i="1"/>
  <c r="W7123" i="1"/>
  <c r="W7122" i="1"/>
  <c r="W7121" i="1"/>
  <c r="W7120" i="1"/>
  <c r="W7119" i="1"/>
  <c r="W7118" i="1"/>
  <c r="W7117" i="1"/>
  <c r="W7116" i="1"/>
  <c r="W7115" i="1"/>
  <c r="W7114" i="1"/>
  <c r="W7113" i="1"/>
  <c r="W7112" i="1"/>
  <c r="W7111" i="1"/>
  <c r="W7110" i="1"/>
  <c r="W7109" i="1"/>
  <c r="W7108" i="1"/>
  <c r="W7107" i="1"/>
  <c r="W7106" i="1"/>
  <c r="W7105" i="1"/>
  <c r="W7104" i="1"/>
  <c r="W7103" i="1"/>
  <c r="W7102" i="1"/>
  <c r="W7101" i="1"/>
  <c r="W7100" i="1"/>
  <c r="W7099" i="1"/>
  <c r="W7098" i="1"/>
  <c r="W7097" i="1"/>
  <c r="W7096" i="1"/>
  <c r="W7095" i="1"/>
  <c r="W7094" i="1"/>
  <c r="W7093" i="1"/>
  <c r="W7092" i="1"/>
  <c r="W7091" i="1"/>
  <c r="W7090" i="1"/>
  <c r="W7089" i="1"/>
  <c r="W7088" i="1"/>
  <c r="W7087" i="1"/>
  <c r="W7086" i="1"/>
  <c r="W7085" i="1"/>
  <c r="W7084" i="1"/>
  <c r="W7083" i="1"/>
  <c r="W7082" i="1"/>
  <c r="W7081" i="1"/>
  <c r="W7080" i="1"/>
  <c r="W7079" i="1"/>
  <c r="W7078" i="1"/>
  <c r="W7077" i="1"/>
  <c r="W7076" i="1"/>
  <c r="W7075" i="1"/>
  <c r="W7074" i="1"/>
  <c r="W7073" i="1"/>
  <c r="W7072" i="1"/>
  <c r="W7071" i="1"/>
  <c r="W7070" i="1"/>
  <c r="W7069" i="1"/>
  <c r="W7068" i="1"/>
  <c r="W7067" i="1"/>
  <c r="W7066" i="1"/>
  <c r="W7065" i="1"/>
  <c r="W7064" i="1"/>
  <c r="W7063" i="1"/>
  <c r="W7062" i="1"/>
  <c r="W7061" i="1"/>
  <c r="W7060" i="1"/>
  <c r="W7059" i="1"/>
  <c r="W7058" i="1"/>
  <c r="W7057" i="1"/>
  <c r="W7056" i="1"/>
  <c r="W7055" i="1"/>
  <c r="W7054" i="1"/>
  <c r="W7053" i="1"/>
  <c r="W7052" i="1"/>
  <c r="W7051" i="1"/>
  <c r="W7050" i="1"/>
  <c r="W7049" i="1"/>
  <c r="W7048" i="1"/>
  <c r="W7047" i="1"/>
  <c r="W7046" i="1"/>
  <c r="W7045" i="1"/>
  <c r="W7044" i="1"/>
  <c r="W7043" i="1"/>
  <c r="W7042" i="1"/>
  <c r="W7041" i="1"/>
  <c r="W7040" i="1"/>
  <c r="W7039" i="1"/>
  <c r="W7038" i="1"/>
  <c r="W7037" i="1"/>
  <c r="W7036" i="1"/>
  <c r="W7035" i="1"/>
  <c r="W7034" i="1"/>
  <c r="W7033" i="1"/>
  <c r="W7032" i="1"/>
  <c r="W7031" i="1"/>
  <c r="W7030" i="1"/>
  <c r="W7029" i="1"/>
  <c r="W7028" i="1"/>
  <c r="W7027" i="1"/>
  <c r="W7026" i="1"/>
  <c r="W7025" i="1"/>
  <c r="W7024" i="1"/>
  <c r="W7023" i="1"/>
  <c r="W7022" i="1"/>
  <c r="W7021" i="1"/>
  <c r="W7020" i="1"/>
  <c r="W7019" i="1"/>
  <c r="W7018" i="1"/>
  <c r="W7017" i="1"/>
  <c r="W7016" i="1"/>
  <c r="W7015" i="1"/>
  <c r="W7014" i="1"/>
  <c r="W7013" i="1"/>
  <c r="W7012" i="1"/>
  <c r="W7011" i="1"/>
  <c r="W7010" i="1"/>
  <c r="W7009" i="1"/>
  <c r="W7008" i="1"/>
  <c r="W7007" i="1"/>
  <c r="W7006" i="1"/>
  <c r="W7005" i="1"/>
  <c r="W7004" i="1"/>
  <c r="W7003" i="1"/>
  <c r="W7002" i="1"/>
  <c r="W7001" i="1"/>
  <c r="W7000" i="1"/>
  <c r="W6999" i="1"/>
  <c r="W6998" i="1"/>
  <c r="W6997" i="1"/>
  <c r="W6996" i="1"/>
  <c r="W6995" i="1"/>
  <c r="W6994" i="1"/>
  <c r="W6993" i="1"/>
  <c r="W6992" i="1"/>
  <c r="W6991" i="1"/>
  <c r="W6990" i="1"/>
  <c r="W6989" i="1"/>
  <c r="W6988" i="1"/>
  <c r="W6987" i="1"/>
  <c r="W6986" i="1"/>
  <c r="W6985" i="1"/>
  <c r="W6984" i="1"/>
  <c r="W6983" i="1"/>
  <c r="W6982" i="1"/>
  <c r="W6981" i="1"/>
  <c r="W6980" i="1"/>
  <c r="W6979" i="1"/>
  <c r="W6978" i="1"/>
  <c r="W6977" i="1"/>
  <c r="W6976" i="1"/>
  <c r="W6975" i="1"/>
  <c r="W6974" i="1"/>
  <c r="W6973" i="1"/>
  <c r="W6972" i="1"/>
  <c r="W6971" i="1"/>
  <c r="W6970" i="1"/>
  <c r="W6969" i="1"/>
  <c r="W6968" i="1"/>
  <c r="W6967" i="1"/>
  <c r="W6966" i="1"/>
  <c r="W6965" i="1"/>
  <c r="W6964" i="1"/>
  <c r="W6963" i="1"/>
  <c r="W6962" i="1"/>
  <c r="W6961" i="1"/>
  <c r="W6960" i="1"/>
  <c r="W6959" i="1"/>
  <c r="W6958" i="1"/>
  <c r="W6957" i="1"/>
  <c r="W6956" i="1"/>
  <c r="W6955" i="1"/>
  <c r="W6954" i="1"/>
  <c r="W6953" i="1"/>
  <c r="W6952" i="1"/>
  <c r="W6951" i="1"/>
  <c r="W6950" i="1"/>
  <c r="W6949" i="1"/>
  <c r="W6948" i="1"/>
  <c r="W6947" i="1"/>
  <c r="W6946" i="1"/>
  <c r="W6945" i="1"/>
  <c r="W6944" i="1"/>
  <c r="W6943" i="1"/>
  <c r="W6942" i="1"/>
  <c r="W6941" i="1"/>
  <c r="W6940" i="1"/>
  <c r="W6939" i="1"/>
  <c r="W6938" i="1"/>
  <c r="W6937" i="1"/>
  <c r="W6936" i="1"/>
  <c r="W6935" i="1"/>
  <c r="W6934" i="1"/>
  <c r="W6933" i="1"/>
  <c r="W6932" i="1"/>
  <c r="W6931" i="1"/>
  <c r="W6930" i="1"/>
  <c r="W6929" i="1"/>
  <c r="W6928" i="1"/>
  <c r="W6927" i="1"/>
  <c r="W6926" i="1"/>
  <c r="W6925" i="1"/>
  <c r="W6924" i="1"/>
  <c r="W6923" i="1"/>
  <c r="W6922" i="1"/>
  <c r="W6921" i="1"/>
  <c r="W6920" i="1"/>
  <c r="W6919" i="1"/>
  <c r="W6918" i="1"/>
  <c r="W6917" i="1"/>
  <c r="W6916" i="1"/>
  <c r="W6915" i="1"/>
  <c r="W6914" i="1"/>
  <c r="W6913" i="1"/>
  <c r="W6912" i="1"/>
  <c r="W6911" i="1"/>
  <c r="W6910" i="1"/>
  <c r="W6909" i="1"/>
  <c r="W6908" i="1"/>
  <c r="W6907" i="1"/>
  <c r="W6906" i="1"/>
  <c r="W6905" i="1"/>
  <c r="W6904" i="1"/>
  <c r="W6903" i="1"/>
  <c r="W6902" i="1"/>
  <c r="W6901" i="1"/>
  <c r="W6900" i="1"/>
  <c r="W6899" i="1"/>
  <c r="W6898" i="1"/>
  <c r="W6897" i="1"/>
  <c r="W6896" i="1"/>
  <c r="W6895" i="1"/>
  <c r="W6894" i="1"/>
  <c r="W6893" i="1"/>
  <c r="W6892" i="1"/>
  <c r="W6891" i="1"/>
  <c r="W6890" i="1"/>
  <c r="W6889" i="1"/>
  <c r="W6888" i="1"/>
  <c r="W6887" i="1"/>
  <c r="W6886" i="1"/>
  <c r="W6885" i="1"/>
  <c r="W6884" i="1"/>
  <c r="W6883" i="1"/>
  <c r="W6882" i="1"/>
  <c r="W6881" i="1"/>
  <c r="W6880" i="1"/>
  <c r="W6879" i="1"/>
  <c r="W6878" i="1"/>
  <c r="W6877" i="1"/>
  <c r="W6876" i="1"/>
  <c r="W6875" i="1"/>
  <c r="W6874" i="1"/>
  <c r="W6873" i="1"/>
  <c r="W6872" i="1"/>
  <c r="W6871" i="1"/>
  <c r="W6870" i="1"/>
  <c r="W6869" i="1"/>
  <c r="W6868" i="1"/>
  <c r="W6867" i="1"/>
  <c r="W6866" i="1"/>
  <c r="W6865" i="1"/>
  <c r="W6864" i="1"/>
  <c r="W6863" i="1"/>
  <c r="W6862" i="1"/>
  <c r="W6861" i="1"/>
  <c r="W6860" i="1"/>
  <c r="W6859" i="1"/>
  <c r="W6858" i="1"/>
  <c r="W6857" i="1"/>
  <c r="W6856" i="1"/>
  <c r="W6855" i="1"/>
  <c r="W6854" i="1"/>
  <c r="W6853" i="1"/>
  <c r="W6852" i="1"/>
  <c r="W6851" i="1"/>
  <c r="W6850" i="1"/>
  <c r="W6849" i="1"/>
  <c r="W6848" i="1"/>
  <c r="W6847" i="1"/>
  <c r="W6846" i="1"/>
  <c r="W6845" i="1"/>
  <c r="W6844" i="1"/>
  <c r="W6843" i="1"/>
  <c r="W6842" i="1"/>
  <c r="W6841" i="1"/>
  <c r="W6840" i="1"/>
  <c r="W6839" i="1"/>
  <c r="W6838" i="1"/>
  <c r="W6837" i="1"/>
  <c r="W6836" i="1"/>
  <c r="W6835" i="1"/>
  <c r="W6834" i="1"/>
  <c r="W6833" i="1"/>
  <c r="W6832" i="1"/>
  <c r="W6831" i="1"/>
  <c r="W6830" i="1"/>
  <c r="W6829" i="1"/>
  <c r="W6828" i="1"/>
  <c r="W6827" i="1"/>
  <c r="W6826" i="1"/>
  <c r="W6825" i="1"/>
  <c r="W6824" i="1"/>
  <c r="W6823" i="1"/>
  <c r="W6822" i="1"/>
  <c r="W6821" i="1"/>
  <c r="W6820" i="1"/>
  <c r="W6819" i="1"/>
  <c r="W6818" i="1"/>
  <c r="W6817" i="1"/>
  <c r="W6816" i="1"/>
  <c r="W6815" i="1"/>
  <c r="W6814" i="1"/>
  <c r="W6813" i="1"/>
  <c r="W6812" i="1"/>
  <c r="W6811" i="1"/>
  <c r="W6810" i="1"/>
  <c r="W6809" i="1"/>
  <c r="W6808" i="1"/>
  <c r="W6807" i="1"/>
  <c r="W6806" i="1"/>
  <c r="W6805" i="1"/>
  <c r="W6804" i="1"/>
  <c r="W6803" i="1"/>
  <c r="W6802" i="1"/>
  <c r="W6801" i="1"/>
  <c r="W6800" i="1"/>
  <c r="W6799" i="1"/>
  <c r="W6798" i="1"/>
  <c r="W6797" i="1"/>
  <c r="W6796" i="1"/>
  <c r="W6795" i="1"/>
  <c r="W6794" i="1"/>
  <c r="W6793" i="1"/>
  <c r="W6792" i="1"/>
  <c r="W6791" i="1"/>
  <c r="W6790" i="1"/>
  <c r="W6789" i="1"/>
  <c r="W6788" i="1"/>
  <c r="W6787" i="1"/>
  <c r="W6786" i="1"/>
  <c r="W6785" i="1"/>
  <c r="W6784" i="1"/>
  <c r="W6783" i="1"/>
  <c r="W6782" i="1"/>
  <c r="W6781" i="1"/>
  <c r="W6780" i="1"/>
  <c r="W6779" i="1"/>
  <c r="W6778" i="1"/>
  <c r="W6777" i="1"/>
  <c r="W6776" i="1"/>
  <c r="W6775" i="1"/>
  <c r="W6774" i="1"/>
  <c r="W6773" i="1"/>
  <c r="W6772" i="1"/>
  <c r="W6771" i="1"/>
  <c r="W6770" i="1"/>
  <c r="W6769" i="1"/>
  <c r="W6768" i="1"/>
  <c r="W6767" i="1"/>
  <c r="W6766" i="1"/>
  <c r="W6765" i="1"/>
  <c r="W6764" i="1"/>
  <c r="W6763" i="1"/>
  <c r="W6762" i="1"/>
  <c r="W6761" i="1"/>
  <c r="W6760" i="1"/>
  <c r="W6759" i="1"/>
  <c r="W6758" i="1"/>
  <c r="W6757" i="1"/>
  <c r="W6756" i="1"/>
  <c r="W6755" i="1"/>
  <c r="W6754" i="1"/>
  <c r="W6753" i="1"/>
  <c r="W6752" i="1"/>
  <c r="W6751" i="1"/>
  <c r="W6750" i="1"/>
  <c r="W6749" i="1"/>
  <c r="W6748" i="1"/>
  <c r="W6747" i="1"/>
  <c r="W6746" i="1"/>
  <c r="W6745" i="1"/>
  <c r="W6744" i="1"/>
  <c r="W6743" i="1"/>
  <c r="W6742" i="1"/>
  <c r="W6741" i="1"/>
  <c r="W6740" i="1"/>
  <c r="W6739" i="1"/>
  <c r="W6738" i="1"/>
  <c r="W6737" i="1"/>
  <c r="W6736" i="1"/>
  <c r="W6735" i="1"/>
  <c r="W6734" i="1"/>
  <c r="W6733" i="1"/>
  <c r="W6732" i="1"/>
  <c r="W6731" i="1"/>
  <c r="W6730" i="1"/>
  <c r="W6729" i="1"/>
  <c r="W6728" i="1"/>
  <c r="W6727" i="1"/>
  <c r="W6726" i="1"/>
  <c r="W6725" i="1"/>
  <c r="W6724" i="1"/>
  <c r="W6723" i="1"/>
  <c r="W6722" i="1"/>
  <c r="W6721" i="1"/>
  <c r="W6720" i="1"/>
  <c r="W6719" i="1"/>
  <c r="W6718" i="1"/>
  <c r="W6717" i="1"/>
  <c r="W6716" i="1"/>
  <c r="W6715" i="1"/>
  <c r="W6714" i="1"/>
  <c r="W6713" i="1"/>
  <c r="W6712" i="1"/>
  <c r="W6711" i="1"/>
  <c r="W6710" i="1"/>
  <c r="W6709" i="1"/>
  <c r="W6708" i="1"/>
  <c r="W6707" i="1"/>
  <c r="W6706" i="1"/>
  <c r="W6705" i="1"/>
  <c r="W6704" i="1"/>
  <c r="W6703" i="1"/>
  <c r="W6702" i="1"/>
  <c r="W6701" i="1"/>
  <c r="W6700" i="1"/>
  <c r="W6699" i="1"/>
  <c r="W6698" i="1"/>
  <c r="W6697" i="1"/>
  <c r="W6696" i="1"/>
  <c r="W6695" i="1"/>
  <c r="W6694" i="1"/>
  <c r="W6693" i="1"/>
  <c r="W6692" i="1"/>
  <c r="W6691" i="1"/>
  <c r="W6690" i="1"/>
  <c r="W6689" i="1"/>
  <c r="W6688" i="1"/>
  <c r="W6687" i="1"/>
  <c r="W6686" i="1"/>
  <c r="W6685" i="1"/>
  <c r="W6684" i="1"/>
  <c r="W6683" i="1"/>
  <c r="W6682" i="1"/>
  <c r="W6681" i="1"/>
  <c r="W6680" i="1"/>
  <c r="W6679" i="1"/>
  <c r="W6678" i="1"/>
  <c r="W6677" i="1"/>
  <c r="W6676" i="1"/>
  <c r="W6675" i="1"/>
  <c r="W6674" i="1"/>
  <c r="W6673" i="1"/>
  <c r="W6672" i="1"/>
  <c r="W6671" i="1"/>
  <c r="W6670" i="1"/>
  <c r="W6669" i="1"/>
  <c r="W6668" i="1"/>
  <c r="W6667" i="1"/>
  <c r="W6666" i="1"/>
  <c r="W6665" i="1"/>
  <c r="W6664" i="1"/>
  <c r="W6663" i="1"/>
  <c r="W6662" i="1"/>
  <c r="W6661" i="1"/>
  <c r="W6660" i="1"/>
  <c r="W6659" i="1"/>
  <c r="W6658" i="1"/>
  <c r="W6657" i="1"/>
  <c r="W6656" i="1"/>
  <c r="W6655" i="1"/>
  <c r="W6654" i="1"/>
  <c r="W6653" i="1"/>
  <c r="W6652" i="1"/>
  <c r="W6651" i="1"/>
  <c r="W6650" i="1"/>
  <c r="W6649" i="1"/>
  <c r="W6648" i="1"/>
  <c r="W6647" i="1"/>
  <c r="W6646" i="1"/>
  <c r="W6645" i="1"/>
  <c r="W6644" i="1"/>
  <c r="W6643" i="1"/>
  <c r="W6642" i="1"/>
  <c r="W6641" i="1"/>
  <c r="W6640" i="1"/>
  <c r="W6639" i="1"/>
  <c r="W6638" i="1"/>
  <c r="W6637" i="1"/>
  <c r="W6636" i="1"/>
  <c r="W6635" i="1"/>
  <c r="W6634" i="1"/>
  <c r="W6633" i="1"/>
  <c r="W6632" i="1"/>
  <c r="W6631" i="1"/>
  <c r="W6630" i="1"/>
  <c r="W6629" i="1"/>
  <c r="W6628" i="1"/>
  <c r="W6627" i="1"/>
  <c r="W6626" i="1"/>
  <c r="W6625" i="1"/>
  <c r="W6624" i="1"/>
  <c r="W6623" i="1"/>
  <c r="W6622" i="1"/>
  <c r="W6621" i="1"/>
  <c r="W6620" i="1"/>
  <c r="W6619" i="1"/>
  <c r="W6618" i="1"/>
  <c r="W6617" i="1"/>
  <c r="W6616" i="1"/>
  <c r="W6615" i="1"/>
  <c r="W6614" i="1"/>
  <c r="W6613" i="1"/>
  <c r="W6612" i="1"/>
  <c r="W6611" i="1"/>
  <c r="W6610" i="1"/>
  <c r="W6609" i="1"/>
  <c r="W6608" i="1"/>
  <c r="W6607" i="1"/>
  <c r="W6606" i="1"/>
  <c r="W6605" i="1"/>
  <c r="W6604" i="1"/>
  <c r="W6603" i="1"/>
  <c r="W6602" i="1"/>
  <c r="W6601" i="1"/>
  <c r="W6600" i="1"/>
  <c r="W6599" i="1"/>
  <c r="W6598" i="1"/>
  <c r="W6597" i="1"/>
  <c r="W6596" i="1"/>
  <c r="W6595" i="1"/>
  <c r="W6594" i="1"/>
  <c r="W6593" i="1"/>
  <c r="W6592" i="1"/>
  <c r="W6591" i="1"/>
  <c r="W6590" i="1"/>
  <c r="W6589" i="1"/>
  <c r="W6588" i="1"/>
  <c r="W6587" i="1"/>
  <c r="W6586" i="1"/>
  <c r="W6585" i="1"/>
  <c r="W6584" i="1"/>
  <c r="W6583" i="1"/>
  <c r="W6582" i="1"/>
  <c r="W6581" i="1"/>
  <c r="W6580" i="1"/>
  <c r="W6579" i="1"/>
  <c r="W6578" i="1"/>
  <c r="W6577" i="1"/>
  <c r="W6576" i="1"/>
  <c r="W6575" i="1"/>
  <c r="W6574" i="1"/>
  <c r="W6573" i="1"/>
  <c r="W6572" i="1"/>
  <c r="W6571" i="1"/>
  <c r="W6570" i="1"/>
  <c r="W6569" i="1"/>
  <c r="W6568" i="1"/>
  <c r="W6567" i="1"/>
  <c r="W6566" i="1"/>
  <c r="W6565" i="1"/>
  <c r="W6564" i="1"/>
  <c r="W6563" i="1"/>
  <c r="W6562" i="1"/>
  <c r="W6561" i="1"/>
  <c r="W6560" i="1"/>
  <c r="W6559" i="1"/>
  <c r="W6558" i="1"/>
  <c r="W6557" i="1"/>
  <c r="W6556" i="1"/>
  <c r="W6555" i="1"/>
  <c r="W6554" i="1"/>
  <c r="W6553" i="1"/>
  <c r="W6552" i="1"/>
  <c r="W6551" i="1"/>
  <c r="W6550" i="1"/>
  <c r="W6549" i="1"/>
  <c r="W6548" i="1"/>
  <c r="W6547" i="1"/>
  <c r="W6546" i="1"/>
  <c r="W6545" i="1"/>
  <c r="W6544" i="1"/>
  <c r="W6543" i="1"/>
  <c r="W6542" i="1"/>
  <c r="W6541" i="1"/>
  <c r="W6540" i="1"/>
  <c r="W6539" i="1"/>
  <c r="W6538" i="1"/>
  <c r="W6537" i="1"/>
  <c r="W6536" i="1"/>
  <c r="W6535" i="1"/>
  <c r="W6534" i="1"/>
  <c r="W6533" i="1"/>
  <c r="W6532" i="1"/>
  <c r="W6531" i="1"/>
  <c r="W6530" i="1"/>
  <c r="W6529" i="1"/>
  <c r="W6528" i="1"/>
  <c r="W6527" i="1"/>
  <c r="W6526" i="1"/>
  <c r="W6525" i="1"/>
  <c r="W6524" i="1"/>
  <c r="W6523" i="1"/>
  <c r="W6522" i="1"/>
  <c r="W6521" i="1"/>
  <c r="W6520" i="1"/>
  <c r="W6519" i="1"/>
  <c r="W6518" i="1"/>
  <c r="W6517" i="1"/>
  <c r="W6516" i="1"/>
  <c r="W6515" i="1"/>
  <c r="W6514" i="1"/>
  <c r="W6513" i="1"/>
  <c r="W6512" i="1"/>
  <c r="W6511" i="1"/>
  <c r="W6510" i="1"/>
  <c r="W6509" i="1"/>
  <c r="W6508" i="1"/>
  <c r="W6507" i="1"/>
  <c r="W6506" i="1"/>
  <c r="W6505" i="1"/>
  <c r="W6504" i="1"/>
  <c r="W6503" i="1"/>
  <c r="W6502" i="1"/>
  <c r="W6501" i="1"/>
  <c r="W6500" i="1"/>
  <c r="W6499" i="1"/>
  <c r="W6498" i="1"/>
  <c r="W6497" i="1"/>
  <c r="W6496" i="1"/>
  <c r="W6495" i="1"/>
  <c r="W6494" i="1"/>
  <c r="W6493" i="1"/>
  <c r="W6492" i="1"/>
  <c r="W6491" i="1"/>
  <c r="W6490" i="1"/>
  <c r="W6489" i="1"/>
  <c r="W6488" i="1"/>
  <c r="W6487" i="1"/>
  <c r="W6486" i="1"/>
  <c r="W6485" i="1"/>
  <c r="W6484" i="1"/>
  <c r="W6483" i="1"/>
  <c r="W6482" i="1"/>
  <c r="W6481" i="1"/>
  <c r="W6480" i="1"/>
  <c r="W6479" i="1"/>
  <c r="W6478" i="1"/>
  <c r="W6477" i="1"/>
  <c r="W6476" i="1"/>
  <c r="W6475" i="1"/>
  <c r="W6474" i="1"/>
  <c r="W6473" i="1"/>
  <c r="W6472" i="1"/>
  <c r="W6471" i="1"/>
  <c r="W6470" i="1"/>
  <c r="W6469" i="1"/>
  <c r="W6468" i="1"/>
  <c r="W6467" i="1"/>
  <c r="W6466" i="1"/>
  <c r="W6465" i="1"/>
  <c r="W6464" i="1"/>
  <c r="W6463" i="1"/>
  <c r="W6462" i="1"/>
  <c r="W6461" i="1"/>
  <c r="W6460" i="1"/>
  <c r="W6459" i="1"/>
  <c r="W6458" i="1"/>
  <c r="W6457" i="1"/>
  <c r="W6456" i="1"/>
  <c r="W6455" i="1"/>
  <c r="W6454" i="1"/>
  <c r="W6453" i="1"/>
  <c r="W6452" i="1"/>
  <c r="W6451" i="1"/>
  <c r="W6450" i="1"/>
  <c r="W6449" i="1"/>
  <c r="W6448" i="1"/>
  <c r="W6447" i="1"/>
  <c r="W6446" i="1"/>
  <c r="W6445" i="1"/>
  <c r="W6444" i="1"/>
  <c r="W6443" i="1"/>
  <c r="W6442" i="1"/>
  <c r="W6441" i="1"/>
  <c r="W6440" i="1"/>
  <c r="W6439" i="1"/>
  <c r="W6438" i="1"/>
  <c r="W6437" i="1"/>
  <c r="W6436" i="1"/>
  <c r="W6435" i="1"/>
  <c r="W6434" i="1"/>
  <c r="W6433" i="1"/>
  <c r="W6432" i="1"/>
  <c r="W6431" i="1"/>
  <c r="W6430" i="1"/>
  <c r="W6429" i="1"/>
  <c r="W6428" i="1"/>
  <c r="W6427" i="1"/>
  <c r="W6426" i="1"/>
  <c r="W6425" i="1"/>
  <c r="W6424" i="1"/>
  <c r="W6423" i="1"/>
  <c r="W6422" i="1"/>
  <c r="W6421" i="1"/>
  <c r="W6420" i="1"/>
  <c r="W6419" i="1"/>
  <c r="W6418" i="1"/>
  <c r="W6417" i="1"/>
  <c r="W6416" i="1"/>
  <c r="W6415" i="1"/>
  <c r="W6414" i="1"/>
  <c r="W6413" i="1"/>
  <c r="W6412" i="1"/>
  <c r="W6411" i="1"/>
  <c r="W6410" i="1"/>
  <c r="W6409" i="1"/>
  <c r="W6408" i="1"/>
  <c r="W6407" i="1"/>
  <c r="W6406" i="1"/>
  <c r="W6405" i="1"/>
  <c r="W6404" i="1"/>
  <c r="W6403" i="1"/>
  <c r="W6402" i="1"/>
  <c r="W6401" i="1"/>
  <c r="W6400" i="1"/>
  <c r="W6399" i="1"/>
  <c r="W6398" i="1"/>
  <c r="W6397" i="1"/>
  <c r="W6396" i="1"/>
  <c r="W6395" i="1"/>
  <c r="W6394" i="1"/>
  <c r="W6393" i="1"/>
  <c r="W6392" i="1"/>
  <c r="W6391" i="1"/>
  <c r="W6390" i="1"/>
  <c r="W6389" i="1"/>
  <c r="W6388" i="1"/>
  <c r="W6387" i="1"/>
  <c r="W6386" i="1"/>
  <c r="W6385" i="1"/>
  <c r="W6384" i="1"/>
  <c r="W6383" i="1"/>
  <c r="W6382" i="1"/>
  <c r="W6381" i="1"/>
  <c r="W6380" i="1"/>
  <c r="W6379" i="1"/>
  <c r="W6378" i="1"/>
  <c r="W6377" i="1"/>
  <c r="W6376" i="1"/>
  <c r="W6375" i="1"/>
  <c r="W6374" i="1"/>
  <c r="W6373" i="1"/>
  <c r="W6372" i="1"/>
  <c r="W6371" i="1"/>
  <c r="W6370" i="1"/>
  <c r="W6369" i="1"/>
  <c r="W6368" i="1"/>
  <c r="W6367" i="1"/>
  <c r="W6366" i="1"/>
  <c r="W6365" i="1"/>
  <c r="W6364" i="1"/>
  <c r="W6363" i="1"/>
  <c r="W6362" i="1"/>
  <c r="W6361" i="1"/>
  <c r="W6360" i="1"/>
  <c r="W6359" i="1"/>
  <c r="W6358" i="1"/>
  <c r="W6357" i="1"/>
  <c r="W6356" i="1"/>
  <c r="W6355" i="1"/>
  <c r="W6354" i="1"/>
  <c r="W6353" i="1"/>
  <c r="W6352" i="1"/>
  <c r="W6351" i="1"/>
  <c r="W6350" i="1"/>
  <c r="W6349" i="1"/>
  <c r="W6348" i="1"/>
  <c r="W6347" i="1"/>
  <c r="W6346" i="1"/>
  <c r="W6345" i="1"/>
  <c r="W6344" i="1"/>
  <c r="W6343" i="1"/>
  <c r="W6342" i="1"/>
  <c r="W6341" i="1"/>
  <c r="W6340" i="1"/>
  <c r="W6339" i="1"/>
  <c r="W6338" i="1"/>
  <c r="W6337" i="1"/>
  <c r="W6336" i="1"/>
  <c r="W6335" i="1"/>
  <c r="W6334" i="1"/>
  <c r="W6333" i="1"/>
  <c r="W6332" i="1"/>
  <c r="W6331" i="1"/>
  <c r="W6330" i="1"/>
  <c r="W6329" i="1"/>
  <c r="W6328" i="1"/>
  <c r="W6327" i="1"/>
  <c r="W6326" i="1"/>
  <c r="W6325" i="1"/>
  <c r="W6324" i="1"/>
  <c r="W6323" i="1"/>
  <c r="W6322" i="1"/>
  <c r="W6321" i="1"/>
  <c r="W6320" i="1"/>
  <c r="W6319" i="1"/>
  <c r="W6318" i="1"/>
  <c r="W6317" i="1"/>
  <c r="W6316" i="1"/>
  <c r="W6315" i="1"/>
  <c r="W6314" i="1"/>
  <c r="W6313" i="1"/>
  <c r="W6312" i="1"/>
  <c r="W6311" i="1"/>
  <c r="W6310" i="1"/>
  <c r="W6309" i="1"/>
  <c r="W6308" i="1"/>
  <c r="W6307" i="1"/>
  <c r="W6306" i="1"/>
  <c r="W6305" i="1"/>
  <c r="W6304" i="1"/>
  <c r="W6303" i="1"/>
  <c r="W6302" i="1"/>
  <c r="W6301" i="1"/>
  <c r="W6300" i="1"/>
  <c r="W6299" i="1"/>
  <c r="W6298" i="1"/>
  <c r="W6297" i="1"/>
  <c r="W6296" i="1"/>
  <c r="W6295" i="1"/>
  <c r="W6294" i="1"/>
  <c r="W6293" i="1"/>
  <c r="W6292" i="1"/>
  <c r="W6291" i="1"/>
  <c r="W6290" i="1"/>
  <c r="W6289" i="1"/>
  <c r="W6288" i="1"/>
  <c r="W6287" i="1"/>
  <c r="W6286" i="1"/>
  <c r="W6285" i="1"/>
  <c r="W6284" i="1"/>
  <c r="W6283" i="1"/>
  <c r="W6282" i="1"/>
  <c r="W6281" i="1"/>
  <c r="W6280" i="1"/>
  <c r="W6279" i="1"/>
  <c r="W6278" i="1"/>
  <c r="W6277" i="1"/>
  <c r="W6276" i="1"/>
  <c r="W6275" i="1"/>
  <c r="W6274" i="1"/>
  <c r="W6273" i="1"/>
  <c r="W6272" i="1"/>
  <c r="W6271" i="1"/>
  <c r="W6270" i="1"/>
  <c r="W6269" i="1"/>
  <c r="W6268" i="1"/>
  <c r="W6267" i="1"/>
  <c r="W6266" i="1"/>
  <c r="W6265" i="1"/>
  <c r="W6264" i="1"/>
  <c r="W6263" i="1"/>
  <c r="W6262" i="1"/>
  <c r="W6261" i="1"/>
  <c r="W6260" i="1"/>
  <c r="W6259" i="1"/>
  <c r="W6258" i="1"/>
  <c r="W6257" i="1"/>
  <c r="W6256" i="1"/>
  <c r="W6255" i="1"/>
  <c r="W6254" i="1"/>
  <c r="W6253" i="1"/>
  <c r="W6252" i="1"/>
  <c r="W6251" i="1"/>
  <c r="W6250" i="1"/>
  <c r="W6249" i="1"/>
  <c r="W6248" i="1"/>
  <c r="W6247" i="1"/>
  <c r="W6246" i="1"/>
  <c r="W6245" i="1"/>
  <c r="W6244" i="1"/>
  <c r="W6243" i="1"/>
  <c r="W6242" i="1"/>
  <c r="W6241" i="1"/>
  <c r="W6240" i="1"/>
  <c r="W6239" i="1"/>
  <c r="W6238" i="1"/>
  <c r="W6237" i="1"/>
  <c r="W6236" i="1"/>
  <c r="W6235" i="1"/>
  <c r="W6234" i="1"/>
  <c r="W6233" i="1"/>
  <c r="W6232" i="1"/>
  <c r="W6231" i="1"/>
  <c r="W6230" i="1"/>
  <c r="W6229" i="1"/>
  <c r="W6228" i="1"/>
  <c r="W6227" i="1"/>
  <c r="W6226" i="1"/>
  <c r="W6225" i="1"/>
  <c r="W6224" i="1"/>
  <c r="W6223" i="1"/>
  <c r="W6222" i="1"/>
  <c r="W6221" i="1"/>
  <c r="W6220" i="1"/>
  <c r="W6219" i="1"/>
  <c r="W6218" i="1"/>
  <c r="W6217" i="1"/>
  <c r="W6216" i="1"/>
  <c r="W6215" i="1"/>
  <c r="W6214" i="1"/>
  <c r="W6213" i="1"/>
  <c r="W6212" i="1"/>
  <c r="W6211" i="1"/>
  <c r="W6210" i="1"/>
  <c r="W6209" i="1"/>
  <c r="W6208" i="1"/>
  <c r="W6207" i="1"/>
  <c r="W6206" i="1"/>
  <c r="W6205" i="1"/>
  <c r="W6204" i="1"/>
  <c r="W6203" i="1"/>
  <c r="W6202" i="1"/>
  <c r="W6201" i="1"/>
  <c r="W6200" i="1"/>
  <c r="W6199" i="1"/>
  <c r="W6198" i="1"/>
  <c r="W6197" i="1"/>
  <c r="W6196" i="1"/>
  <c r="W6195" i="1"/>
  <c r="W6194" i="1"/>
  <c r="W6193" i="1"/>
  <c r="W6192" i="1"/>
  <c r="W6191" i="1"/>
  <c r="W6190" i="1"/>
  <c r="W6189" i="1"/>
  <c r="W6188" i="1"/>
  <c r="W6187" i="1"/>
  <c r="W6186" i="1"/>
  <c r="W6185" i="1"/>
  <c r="W6184" i="1"/>
  <c r="W6183" i="1"/>
  <c r="W6182" i="1"/>
  <c r="W6181" i="1"/>
  <c r="W6180" i="1"/>
  <c r="W6179" i="1"/>
  <c r="W6178" i="1"/>
  <c r="W6177" i="1"/>
  <c r="W6176" i="1"/>
  <c r="W6175" i="1"/>
  <c r="W6174" i="1"/>
  <c r="W6173" i="1"/>
  <c r="W6172" i="1"/>
  <c r="W6171" i="1"/>
  <c r="W6170" i="1"/>
  <c r="W6169" i="1"/>
  <c r="W6168" i="1"/>
  <c r="W6167" i="1"/>
  <c r="W6166" i="1"/>
  <c r="W6165" i="1"/>
  <c r="W6164" i="1"/>
  <c r="W6163" i="1"/>
  <c r="W6162" i="1"/>
  <c r="W6161" i="1"/>
  <c r="W6160" i="1"/>
  <c r="W6159" i="1"/>
  <c r="W6158" i="1"/>
  <c r="W6157" i="1"/>
  <c r="W6156" i="1"/>
  <c r="W6155" i="1"/>
  <c r="W6154" i="1"/>
  <c r="W6153" i="1"/>
  <c r="W6152" i="1"/>
  <c r="W6151" i="1"/>
  <c r="W6150" i="1"/>
  <c r="W6149" i="1"/>
  <c r="W6148" i="1"/>
  <c r="W6147" i="1"/>
  <c r="W6146" i="1"/>
  <c r="W6145" i="1"/>
  <c r="W6144" i="1"/>
  <c r="W6143" i="1"/>
  <c r="W6142" i="1"/>
  <c r="W6141" i="1"/>
  <c r="W6140" i="1"/>
  <c r="W6139" i="1"/>
  <c r="W6138" i="1"/>
  <c r="W6137" i="1"/>
  <c r="W6136" i="1"/>
  <c r="W6135" i="1"/>
  <c r="W6134" i="1"/>
  <c r="W6133" i="1"/>
  <c r="W6132" i="1"/>
  <c r="W6131" i="1"/>
  <c r="W6130" i="1"/>
  <c r="W6129" i="1"/>
  <c r="W6128" i="1"/>
  <c r="W6127" i="1"/>
  <c r="W6126" i="1"/>
  <c r="W6125" i="1"/>
  <c r="W6124" i="1"/>
  <c r="W6123" i="1"/>
  <c r="W6122" i="1"/>
  <c r="W6121" i="1"/>
  <c r="W6120" i="1"/>
  <c r="W6119" i="1"/>
  <c r="W6118" i="1"/>
  <c r="W6117" i="1"/>
  <c r="W6116" i="1"/>
  <c r="W6115" i="1"/>
  <c r="W6114" i="1"/>
  <c r="W6113" i="1"/>
  <c r="W6112" i="1"/>
  <c r="W6111" i="1"/>
  <c r="W6110" i="1"/>
  <c r="W6109" i="1"/>
  <c r="W6108" i="1"/>
  <c r="W6107" i="1"/>
  <c r="W6106" i="1"/>
  <c r="W6105" i="1"/>
  <c r="W6104" i="1"/>
  <c r="W6103" i="1"/>
  <c r="W6102" i="1"/>
  <c r="W6101" i="1"/>
  <c r="W6100" i="1"/>
  <c r="W6099" i="1"/>
  <c r="W6098" i="1"/>
  <c r="W6097" i="1"/>
  <c r="W6096" i="1"/>
  <c r="W6095" i="1"/>
  <c r="W6094" i="1"/>
  <c r="W6093" i="1"/>
  <c r="W6092" i="1"/>
  <c r="W6091" i="1"/>
  <c r="W6090" i="1"/>
  <c r="W6089" i="1"/>
  <c r="W6088" i="1"/>
  <c r="W6087" i="1"/>
  <c r="W6086" i="1"/>
  <c r="W6085" i="1"/>
  <c r="W6084" i="1"/>
  <c r="W6083" i="1"/>
  <c r="W6082" i="1"/>
  <c r="W6081" i="1"/>
  <c r="W6080" i="1"/>
  <c r="W6079" i="1"/>
  <c r="W6078" i="1"/>
  <c r="W6077" i="1"/>
  <c r="W6076" i="1"/>
  <c r="W6075" i="1"/>
  <c r="W6074" i="1"/>
  <c r="W6073" i="1"/>
  <c r="W6072" i="1"/>
  <c r="W6071" i="1"/>
  <c r="W6070" i="1"/>
  <c r="W6069" i="1"/>
  <c r="W6068" i="1"/>
  <c r="W6067" i="1"/>
  <c r="W6066" i="1"/>
  <c r="W6065" i="1"/>
  <c r="W6064" i="1"/>
  <c r="W6063" i="1"/>
  <c r="W6062" i="1"/>
  <c r="W6061" i="1"/>
  <c r="W6060" i="1"/>
  <c r="W6059" i="1"/>
  <c r="W6058" i="1"/>
  <c r="W6057" i="1"/>
  <c r="W6056" i="1"/>
  <c r="W6055" i="1"/>
  <c r="W6054" i="1"/>
  <c r="W6053" i="1"/>
  <c r="W6052" i="1"/>
  <c r="W6051" i="1"/>
  <c r="W6050" i="1"/>
  <c r="W6049" i="1"/>
  <c r="W6048" i="1"/>
  <c r="W6047" i="1"/>
  <c r="W6046" i="1"/>
  <c r="W6045" i="1"/>
  <c r="W6044" i="1"/>
  <c r="W6043" i="1"/>
  <c r="W6042" i="1"/>
  <c r="W6041" i="1"/>
  <c r="W6040" i="1"/>
  <c r="W6039" i="1"/>
  <c r="W6038" i="1"/>
  <c r="W6037" i="1"/>
  <c r="W6036" i="1"/>
  <c r="W6035" i="1"/>
  <c r="W6034" i="1"/>
  <c r="W6033" i="1"/>
  <c r="W6032" i="1"/>
  <c r="W6031" i="1"/>
  <c r="W6030" i="1"/>
  <c r="W6029" i="1"/>
  <c r="W6028" i="1"/>
  <c r="W6027" i="1"/>
  <c r="W6026" i="1"/>
  <c r="W6025" i="1"/>
  <c r="W6024" i="1"/>
  <c r="W6023" i="1"/>
  <c r="W6022" i="1"/>
  <c r="W6021" i="1"/>
  <c r="W6020" i="1"/>
  <c r="W6019" i="1"/>
  <c r="W6018" i="1"/>
  <c r="W6017" i="1"/>
  <c r="W6016" i="1"/>
  <c r="W6015" i="1"/>
  <c r="W6014" i="1"/>
  <c r="W6013" i="1"/>
  <c r="W6012" i="1"/>
  <c r="W6011" i="1"/>
  <c r="W6010" i="1"/>
  <c r="W6009" i="1"/>
  <c r="W6008" i="1"/>
  <c r="W6007" i="1"/>
  <c r="W6006" i="1"/>
  <c r="W6005" i="1"/>
  <c r="W6004" i="1"/>
  <c r="W6003" i="1"/>
  <c r="W6002" i="1"/>
  <c r="W6001" i="1"/>
  <c r="W6000" i="1"/>
  <c r="W5999" i="1"/>
  <c r="W5998" i="1"/>
  <c r="W5997" i="1"/>
  <c r="W5996" i="1"/>
  <c r="W5995" i="1"/>
  <c r="W5994" i="1"/>
  <c r="W5993" i="1"/>
  <c r="W5992" i="1"/>
  <c r="W5991" i="1"/>
  <c r="W5990" i="1"/>
  <c r="W5989" i="1"/>
  <c r="W5988" i="1"/>
  <c r="W5987" i="1"/>
  <c r="W5986" i="1"/>
  <c r="W5985" i="1"/>
  <c r="W5984" i="1"/>
  <c r="W5983" i="1"/>
  <c r="W5982" i="1"/>
  <c r="W5981" i="1"/>
  <c r="W5980" i="1"/>
  <c r="W5979" i="1"/>
  <c r="W5978" i="1"/>
  <c r="W5977" i="1"/>
  <c r="W5976" i="1"/>
  <c r="W5975" i="1"/>
  <c r="W5974" i="1"/>
  <c r="W5973" i="1"/>
  <c r="W5972" i="1"/>
  <c r="W5971" i="1"/>
  <c r="W5970" i="1"/>
  <c r="W5969" i="1"/>
  <c r="W5968" i="1"/>
  <c r="W5967" i="1"/>
  <c r="W5966" i="1"/>
  <c r="W5965" i="1"/>
  <c r="W5964" i="1"/>
  <c r="W5963" i="1"/>
  <c r="W5962" i="1"/>
  <c r="W5961" i="1"/>
  <c r="W5960" i="1"/>
  <c r="W5959" i="1"/>
  <c r="W5958" i="1"/>
  <c r="W5957" i="1"/>
  <c r="W5956" i="1"/>
  <c r="W5955" i="1"/>
  <c r="W5954" i="1"/>
  <c r="W5953" i="1"/>
  <c r="W5952" i="1"/>
  <c r="W5951" i="1"/>
  <c r="W5950" i="1"/>
  <c r="W5949" i="1"/>
  <c r="W5948" i="1"/>
  <c r="W5947" i="1"/>
  <c r="W5946" i="1"/>
  <c r="W5945" i="1"/>
  <c r="W5944" i="1"/>
  <c r="W5943" i="1"/>
  <c r="W5942" i="1"/>
  <c r="W5941" i="1"/>
  <c r="W5940" i="1"/>
  <c r="W5939" i="1"/>
  <c r="W5938" i="1"/>
  <c r="W5937" i="1"/>
  <c r="W5936" i="1"/>
  <c r="W5935" i="1"/>
  <c r="W5934" i="1"/>
  <c r="W5933" i="1"/>
  <c r="W5932" i="1"/>
  <c r="W5931" i="1"/>
  <c r="W5930" i="1"/>
  <c r="W5929" i="1"/>
  <c r="W5928" i="1"/>
  <c r="W5927" i="1"/>
  <c r="W5926" i="1"/>
  <c r="W5925" i="1"/>
  <c r="W5924" i="1"/>
  <c r="W5923" i="1"/>
  <c r="W5922" i="1"/>
  <c r="W5921" i="1"/>
  <c r="W5920" i="1"/>
  <c r="W5919" i="1"/>
  <c r="W5918" i="1"/>
  <c r="W5917" i="1"/>
  <c r="W5916" i="1"/>
  <c r="W5915" i="1"/>
  <c r="W5914" i="1"/>
  <c r="W5913" i="1"/>
  <c r="W5912" i="1"/>
  <c r="W5911" i="1"/>
  <c r="W5910" i="1"/>
  <c r="W5909" i="1"/>
  <c r="W5908" i="1"/>
  <c r="W5907" i="1"/>
  <c r="W5906" i="1"/>
  <c r="W5905" i="1"/>
  <c r="W5904" i="1"/>
  <c r="W5903" i="1"/>
  <c r="W5902" i="1"/>
  <c r="W5901" i="1"/>
  <c r="W5900" i="1"/>
  <c r="W5899" i="1"/>
  <c r="W5898" i="1"/>
  <c r="W5897" i="1"/>
  <c r="W5896" i="1"/>
  <c r="W5895" i="1"/>
  <c r="W5894" i="1"/>
  <c r="W5893" i="1"/>
  <c r="W5892" i="1"/>
  <c r="W5891" i="1"/>
  <c r="W5890" i="1"/>
  <c r="W5889" i="1"/>
  <c r="W5888" i="1"/>
  <c r="W5887" i="1"/>
  <c r="W5886" i="1"/>
  <c r="W5885" i="1"/>
  <c r="W5884" i="1"/>
  <c r="W5883" i="1"/>
  <c r="W5882" i="1"/>
  <c r="W5881" i="1"/>
  <c r="W5880" i="1"/>
  <c r="W5879" i="1"/>
  <c r="W5878" i="1"/>
  <c r="W5877" i="1"/>
  <c r="W5876" i="1"/>
  <c r="W5875" i="1"/>
  <c r="W5874" i="1"/>
  <c r="W5873" i="1"/>
  <c r="W5872" i="1"/>
  <c r="W5871" i="1"/>
  <c r="W5870" i="1"/>
  <c r="W5869" i="1"/>
  <c r="W5868" i="1"/>
  <c r="W5867" i="1"/>
  <c r="W5866" i="1"/>
  <c r="W5865" i="1"/>
  <c r="W5864" i="1"/>
  <c r="W5863" i="1"/>
  <c r="W5862" i="1"/>
  <c r="W5861" i="1"/>
  <c r="W5860" i="1"/>
  <c r="W5859" i="1"/>
  <c r="W5858" i="1"/>
  <c r="W5857" i="1"/>
  <c r="W5856" i="1"/>
  <c r="W5855" i="1"/>
  <c r="W5854" i="1"/>
  <c r="W5853" i="1"/>
  <c r="W5852" i="1"/>
  <c r="W5851" i="1"/>
  <c r="W5850" i="1"/>
  <c r="W5849" i="1"/>
  <c r="W5848" i="1"/>
  <c r="W5847" i="1"/>
  <c r="W5846" i="1"/>
  <c r="W5845" i="1"/>
  <c r="W5844" i="1"/>
  <c r="W5843" i="1"/>
  <c r="W5842" i="1"/>
  <c r="W5841" i="1"/>
  <c r="W5840" i="1"/>
  <c r="W5839" i="1"/>
  <c r="W5838" i="1"/>
  <c r="W5837" i="1"/>
  <c r="W5836" i="1"/>
  <c r="W5835" i="1"/>
  <c r="W5834" i="1"/>
  <c r="W5833" i="1"/>
  <c r="W5832" i="1"/>
  <c r="W5831" i="1"/>
  <c r="W5830" i="1"/>
  <c r="W5829" i="1"/>
  <c r="W5828" i="1"/>
  <c r="W5827" i="1"/>
  <c r="W5826" i="1"/>
  <c r="W5825" i="1"/>
  <c r="W5824" i="1"/>
  <c r="W5823" i="1"/>
  <c r="W5822" i="1"/>
  <c r="W5821" i="1"/>
  <c r="W5820" i="1"/>
  <c r="W5819" i="1"/>
  <c r="W5818" i="1"/>
  <c r="W5817" i="1"/>
  <c r="W5816" i="1"/>
  <c r="W5815" i="1"/>
  <c r="W5814" i="1"/>
  <c r="W5813" i="1"/>
  <c r="W5812" i="1"/>
  <c r="W5811" i="1"/>
  <c r="W5810" i="1"/>
  <c r="W5809" i="1"/>
  <c r="W5808" i="1"/>
  <c r="W5807" i="1"/>
  <c r="W5806" i="1"/>
  <c r="W5805" i="1"/>
  <c r="W5804" i="1"/>
  <c r="W5803" i="1"/>
  <c r="W5802" i="1"/>
  <c r="W5801" i="1"/>
  <c r="W5800" i="1"/>
  <c r="W5799" i="1"/>
  <c r="W5798" i="1"/>
  <c r="W5797" i="1"/>
  <c r="W5796" i="1"/>
  <c r="W5795" i="1"/>
  <c r="W5794" i="1"/>
  <c r="W5793" i="1"/>
  <c r="W5792" i="1"/>
  <c r="W5791" i="1"/>
  <c r="W5790" i="1"/>
  <c r="W5789" i="1"/>
  <c r="W5788" i="1"/>
  <c r="W5787" i="1"/>
  <c r="W5786" i="1"/>
  <c r="W5785" i="1"/>
  <c r="W5784" i="1"/>
  <c r="W5783" i="1"/>
  <c r="W5782" i="1"/>
  <c r="W5781" i="1"/>
  <c r="W5780" i="1"/>
  <c r="W5779" i="1"/>
  <c r="W5778" i="1"/>
  <c r="W5777" i="1"/>
  <c r="W5776" i="1"/>
  <c r="W5775" i="1"/>
  <c r="W5774" i="1"/>
  <c r="W5773" i="1"/>
  <c r="W5772" i="1"/>
  <c r="W5771" i="1"/>
  <c r="W5770" i="1"/>
  <c r="W5769" i="1"/>
  <c r="W5768" i="1"/>
  <c r="W5767" i="1"/>
  <c r="W5766" i="1"/>
  <c r="W5765" i="1"/>
  <c r="W5764" i="1"/>
  <c r="W5763" i="1"/>
  <c r="W5762" i="1"/>
  <c r="W5761" i="1"/>
  <c r="W5760" i="1"/>
  <c r="W5759" i="1"/>
  <c r="W5758" i="1"/>
  <c r="W5757" i="1"/>
  <c r="W5756" i="1"/>
  <c r="W5755" i="1"/>
  <c r="W5754" i="1"/>
  <c r="W5753" i="1"/>
  <c r="W5752" i="1"/>
  <c r="W5751" i="1"/>
  <c r="W5750" i="1"/>
  <c r="W5749" i="1"/>
  <c r="W5748" i="1"/>
  <c r="W5747" i="1"/>
  <c r="W5746" i="1"/>
  <c r="W5745" i="1"/>
  <c r="W5744" i="1"/>
  <c r="W5743" i="1"/>
  <c r="W5742" i="1"/>
  <c r="W5741" i="1"/>
  <c r="W5740" i="1"/>
  <c r="W5739" i="1"/>
  <c r="W5738" i="1"/>
  <c r="W5737" i="1"/>
  <c r="W5736" i="1"/>
  <c r="W5735" i="1"/>
  <c r="W5734" i="1"/>
  <c r="W5733" i="1"/>
  <c r="W5732" i="1"/>
  <c r="W5731" i="1"/>
  <c r="W5730" i="1"/>
  <c r="W5729" i="1"/>
  <c r="W5728" i="1"/>
  <c r="W5727" i="1"/>
  <c r="W5726" i="1"/>
  <c r="W5725" i="1"/>
  <c r="W5724" i="1"/>
  <c r="W5723" i="1"/>
  <c r="W5722" i="1"/>
  <c r="W5721" i="1"/>
  <c r="W5720" i="1"/>
  <c r="W5719" i="1"/>
  <c r="W5718" i="1"/>
  <c r="W5717" i="1"/>
  <c r="W5716" i="1"/>
  <c r="W5715" i="1"/>
  <c r="W5714" i="1"/>
  <c r="W5713" i="1"/>
  <c r="W5712" i="1"/>
  <c r="W5711" i="1"/>
  <c r="W5710" i="1"/>
  <c r="W5709" i="1"/>
  <c r="W5708" i="1"/>
  <c r="W5707" i="1"/>
  <c r="W5706" i="1"/>
  <c r="W5705" i="1"/>
  <c r="W5704" i="1"/>
  <c r="W5703" i="1"/>
  <c r="W5702" i="1"/>
  <c r="W5701" i="1"/>
  <c r="W5700" i="1"/>
  <c r="W5699" i="1"/>
  <c r="W5698" i="1"/>
  <c r="W5697" i="1"/>
  <c r="W5696" i="1"/>
  <c r="W5695" i="1"/>
  <c r="W5694" i="1"/>
  <c r="W5693" i="1"/>
  <c r="W5692" i="1"/>
  <c r="W5691" i="1"/>
  <c r="W5690" i="1"/>
  <c r="W5689" i="1"/>
  <c r="W5688" i="1"/>
  <c r="W5687" i="1"/>
  <c r="W5686" i="1"/>
  <c r="W5685" i="1"/>
  <c r="W5684" i="1"/>
  <c r="W5683" i="1"/>
  <c r="W5682" i="1"/>
  <c r="W5681" i="1"/>
  <c r="W5680" i="1"/>
  <c r="W5679" i="1"/>
  <c r="W5678" i="1"/>
  <c r="W5677" i="1"/>
  <c r="W5676" i="1"/>
  <c r="W5675" i="1"/>
  <c r="W5674" i="1"/>
  <c r="W5673" i="1"/>
  <c r="W5672" i="1"/>
  <c r="W5671" i="1"/>
  <c r="W5670" i="1"/>
  <c r="W5669" i="1"/>
  <c r="W5668" i="1"/>
  <c r="W5667" i="1"/>
  <c r="W5666" i="1"/>
  <c r="W5665" i="1"/>
  <c r="W5664" i="1"/>
  <c r="W5663" i="1"/>
  <c r="W5662" i="1"/>
  <c r="W5661" i="1"/>
  <c r="W5660" i="1"/>
  <c r="W5659" i="1"/>
  <c r="W5658" i="1"/>
  <c r="W5657" i="1"/>
  <c r="W5656" i="1"/>
  <c r="W5655" i="1"/>
  <c r="W5654" i="1"/>
  <c r="W5653" i="1"/>
  <c r="W5652" i="1"/>
  <c r="W5651" i="1"/>
  <c r="W5650" i="1"/>
  <c r="W5649" i="1"/>
  <c r="W5648" i="1"/>
  <c r="W5647" i="1"/>
  <c r="W5646" i="1"/>
  <c r="W5645" i="1"/>
  <c r="W5644" i="1"/>
  <c r="W5643" i="1"/>
  <c r="W5642" i="1"/>
  <c r="W5641" i="1"/>
  <c r="W5640" i="1"/>
  <c r="W5639" i="1"/>
  <c r="W5638" i="1"/>
  <c r="W5637" i="1"/>
  <c r="W5636" i="1"/>
  <c r="W5635" i="1"/>
  <c r="W5634" i="1"/>
  <c r="W5633" i="1"/>
  <c r="W5632" i="1"/>
  <c r="W5631" i="1"/>
  <c r="W5630" i="1"/>
  <c r="W5629" i="1"/>
  <c r="W5628" i="1"/>
  <c r="W5627" i="1"/>
  <c r="W5626" i="1"/>
  <c r="W5625" i="1"/>
  <c r="W5624" i="1"/>
  <c r="W5623" i="1"/>
  <c r="W5622" i="1"/>
  <c r="W5621" i="1"/>
  <c r="W5620" i="1"/>
  <c r="W5619" i="1"/>
  <c r="W5618" i="1"/>
  <c r="W5617" i="1"/>
  <c r="W5616" i="1"/>
  <c r="W5615" i="1"/>
  <c r="W5614" i="1"/>
  <c r="W5613" i="1"/>
  <c r="W5612" i="1"/>
  <c r="W5611" i="1"/>
  <c r="W5610" i="1"/>
  <c r="W5609" i="1"/>
  <c r="W5608" i="1"/>
  <c r="W5607" i="1"/>
  <c r="W5606" i="1"/>
  <c r="W5605" i="1"/>
  <c r="W5604" i="1"/>
  <c r="W5603" i="1"/>
  <c r="W5602" i="1"/>
  <c r="W5601" i="1"/>
  <c r="W5600" i="1"/>
  <c r="W5599" i="1"/>
  <c r="W5598" i="1"/>
  <c r="W5597" i="1"/>
  <c r="W5596" i="1"/>
  <c r="W5595" i="1"/>
  <c r="W5594" i="1"/>
  <c r="W5593" i="1"/>
  <c r="W5592" i="1"/>
  <c r="W5591" i="1"/>
  <c r="W5590" i="1"/>
  <c r="W5589" i="1"/>
  <c r="W5588" i="1"/>
  <c r="W5587" i="1"/>
  <c r="W5586" i="1"/>
  <c r="W5585" i="1"/>
  <c r="W5584" i="1"/>
  <c r="W5583" i="1"/>
  <c r="W5582" i="1"/>
  <c r="W5581" i="1"/>
  <c r="W5580" i="1"/>
  <c r="W5579" i="1"/>
  <c r="W5578" i="1"/>
  <c r="W5577" i="1"/>
  <c r="W5576" i="1"/>
  <c r="W5575" i="1"/>
  <c r="W5574" i="1"/>
  <c r="W5573" i="1"/>
  <c r="W5572" i="1"/>
  <c r="W5571" i="1"/>
  <c r="W5570" i="1"/>
  <c r="W5569" i="1"/>
  <c r="W5568" i="1"/>
  <c r="W5567" i="1"/>
  <c r="W5566" i="1"/>
  <c r="W5565" i="1"/>
  <c r="W5564" i="1"/>
  <c r="W5563" i="1"/>
  <c r="W5562" i="1"/>
  <c r="W5561" i="1"/>
  <c r="W5560" i="1"/>
  <c r="W5559" i="1"/>
  <c r="W5558" i="1"/>
  <c r="W5557" i="1"/>
  <c r="W5556" i="1"/>
  <c r="W5555" i="1"/>
  <c r="W5554" i="1"/>
  <c r="W5553" i="1"/>
  <c r="W5552" i="1"/>
  <c r="W5551" i="1"/>
  <c r="W5550" i="1"/>
  <c r="W5549" i="1"/>
  <c r="W5548" i="1"/>
  <c r="W5547" i="1"/>
  <c r="W5546" i="1"/>
  <c r="W5545" i="1"/>
  <c r="W5544" i="1"/>
  <c r="W5543" i="1"/>
  <c r="W5542" i="1"/>
  <c r="W5541" i="1"/>
  <c r="W5540" i="1"/>
  <c r="W5539" i="1"/>
  <c r="W5538" i="1"/>
  <c r="W5537" i="1"/>
  <c r="W5536" i="1"/>
  <c r="W5535" i="1"/>
  <c r="W5534" i="1"/>
  <c r="W5533" i="1"/>
  <c r="W5532" i="1"/>
  <c r="W5531" i="1"/>
  <c r="W5530" i="1"/>
  <c r="W5529" i="1"/>
  <c r="W5528" i="1"/>
  <c r="W5527" i="1"/>
  <c r="W5526" i="1"/>
  <c r="W5525" i="1"/>
  <c r="W5524" i="1"/>
  <c r="W5523" i="1"/>
  <c r="W5522" i="1"/>
  <c r="W5521" i="1"/>
  <c r="W5520" i="1"/>
  <c r="W5519" i="1"/>
  <c r="W5518" i="1"/>
  <c r="W5517" i="1"/>
  <c r="W5516" i="1"/>
  <c r="W5515" i="1"/>
  <c r="W5514" i="1"/>
  <c r="W5513" i="1"/>
  <c r="W5512" i="1"/>
  <c r="W5511" i="1"/>
  <c r="W5510" i="1"/>
  <c r="W5509" i="1"/>
  <c r="W5508" i="1"/>
  <c r="W5507" i="1"/>
  <c r="W5506" i="1"/>
  <c r="W5505" i="1"/>
  <c r="W5504" i="1"/>
  <c r="W5503" i="1"/>
  <c r="W5502" i="1"/>
  <c r="W5501" i="1"/>
  <c r="W5500" i="1"/>
  <c r="W5499" i="1"/>
  <c r="W5498" i="1"/>
  <c r="W5497" i="1"/>
  <c r="W5496" i="1"/>
  <c r="W5495" i="1"/>
  <c r="W5494" i="1"/>
  <c r="W5493" i="1"/>
  <c r="W5492" i="1"/>
  <c r="W5491" i="1"/>
  <c r="W5490" i="1"/>
  <c r="W5489" i="1"/>
  <c r="W5488" i="1"/>
  <c r="W5487" i="1"/>
  <c r="W5486" i="1"/>
  <c r="W5485" i="1"/>
  <c r="W5484" i="1"/>
  <c r="W5483" i="1"/>
  <c r="W5482" i="1"/>
  <c r="W5481" i="1"/>
  <c r="W5480" i="1"/>
  <c r="W5479" i="1"/>
  <c r="W5478" i="1"/>
  <c r="W5477" i="1"/>
  <c r="W5476" i="1"/>
  <c r="W5475" i="1"/>
  <c r="W5474" i="1"/>
  <c r="W5473" i="1"/>
  <c r="W5472" i="1"/>
  <c r="W5471" i="1"/>
  <c r="W5470" i="1"/>
  <c r="W5469" i="1"/>
  <c r="W5468" i="1"/>
  <c r="W5467" i="1"/>
  <c r="W5466" i="1"/>
  <c r="W5465" i="1"/>
  <c r="W5464" i="1"/>
  <c r="W5463" i="1"/>
  <c r="W5462" i="1"/>
  <c r="W5461" i="1"/>
  <c r="W5460" i="1"/>
  <c r="W5459" i="1"/>
  <c r="W5458" i="1"/>
  <c r="W5457" i="1"/>
  <c r="W5456" i="1"/>
  <c r="W5455" i="1"/>
  <c r="W5454" i="1"/>
  <c r="W5453" i="1"/>
  <c r="W5452" i="1"/>
  <c r="W5451" i="1"/>
  <c r="W5450" i="1"/>
  <c r="W5449" i="1"/>
  <c r="W5448" i="1"/>
  <c r="W5447" i="1"/>
  <c r="W5446" i="1"/>
  <c r="W5445" i="1"/>
  <c r="W5444" i="1"/>
  <c r="W5443" i="1"/>
  <c r="W5442" i="1"/>
  <c r="W5441" i="1"/>
  <c r="W5440" i="1"/>
  <c r="W5439" i="1"/>
  <c r="W5438" i="1"/>
  <c r="W5437" i="1"/>
  <c r="W5436" i="1"/>
  <c r="W5435" i="1"/>
  <c r="W5434" i="1"/>
  <c r="W5433" i="1"/>
  <c r="W5432" i="1"/>
  <c r="W5431" i="1"/>
  <c r="W5430" i="1"/>
  <c r="W5429" i="1"/>
  <c r="W5428" i="1"/>
  <c r="W5427" i="1"/>
  <c r="W5426" i="1"/>
  <c r="W5425" i="1"/>
  <c r="W5424" i="1"/>
  <c r="W5423" i="1"/>
  <c r="W5422" i="1"/>
  <c r="W5421" i="1"/>
  <c r="W5420" i="1"/>
  <c r="W5419" i="1"/>
  <c r="W5418" i="1"/>
  <c r="W5417" i="1"/>
  <c r="W5416" i="1"/>
  <c r="W5415" i="1"/>
  <c r="W5414" i="1"/>
  <c r="W5413" i="1"/>
  <c r="W5412" i="1"/>
  <c r="W5411" i="1"/>
  <c r="W5410" i="1"/>
  <c r="W5409" i="1"/>
  <c r="W5408" i="1"/>
  <c r="W5407" i="1"/>
  <c r="W5406" i="1"/>
  <c r="W5405" i="1"/>
  <c r="W5404" i="1"/>
  <c r="W5403" i="1"/>
  <c r="W5402" i="1"/>
  <c r="W5401" i="1"/>
  <c r="W5400" i="1"/>
  <c r="W5399" i="1"/>
  <c r="W5398" i="1"/>
  <c r="W5397" i="1"/>
  <c r="W5396" i="1"/>
  <c r="W5395" i="1"/>
  <c r="W5394" i="1"/>
  <c r="W5393" i="1"/>
  <c r="W5392" i="1"/>
  <c r="W5391" i="1"/>
  <c r="W5390" i="1"/>
  <c r="W5389" i="1"/>
  <c r="W5388" i="1"/>
  <c r="W5387" i="1"/>
  <c r="W5386" i="1"/>
  <c r="W5385" i="1"/>
  <c r="W5384" i="1"/>
  <c r="W5383" i="1"/>
  <c r="W5382" i="1"/>
  <c r="W5381" i="1"/>
  <c r="W5380" i="1"/>
  <c r="W5379" i="1"/>
  <c r="W5378" i="1"/>
  <c r="W5377" i="1"/>
  <c r="W5376" i="1"/>
  <c r="W5375" i="1"/>
  <c r="W5374" i="1"/>
  <c r="W5373" i="1"/>
  <c r="W5372" i="1"/>
  <c r="W5371" i="1"/>
  <c r="W5370" i="1"/>
  <c r="W5369" i="1"/>
  <c r="W5368" i="1"/>
  <c r="W5367" i="1"/>
  <c r="W5366" i="1"/>
  <c r="W5365" i="1"/>
  <c r="W5364" i="1"/>
  <c r="W5363" i="1"/>
  <c r="W5362" i="1"/>
  <c r="W5361" i="1"/>
  <c r="W5360" i="1"/>
  <c r="W5359" i="1"/>
  <c r="W5358" i="1"/>
  <c r="W5357" i="1"/>
  <c r="W5356" i="1"/>
  <c r="W5355" i="1"/>
  <c r="W5354" i="1"/>
  <c r="W5353" i="1"/>
  <c r="W5352" i="1"/>
  <c r="W5351" i="1"/>
  <c r="W5350" i="1"/>
  <c r="W5349" i="1"/>
  <c r="W5348" i="1"/>
  <c r="W5347" i="1"/>
  <c r="W5346" i="1"/>
  <c r="W5345" i="1"/>
  <c r="W5344" i="1"/>
  <c r="W5343" i="1"/>
  <c r="W5342" i="1"/>
  <c r="W5341" i="1"/>
  <c r="W5340" i="1"/>
  <c r="W5339" i="1"/>
  <c r="W5338" i="1"/>
  <c r="W5337" i="1"/>
  <c r="W5336" i="1"/>
  <c r="W5335" i="1"/>
  <c r="W5334" i="1"/>
  <c r="W5333" i="1"/>
  <c r="W5332" i="1"/>
  <c r="W5331" i="1"/>
  <c r="W5330" i="1"/>
  <c r="W5329" i="1"/>
  <c r="W5328" i="1"/>
  <c r="W5327" i="1"/>
  <c r="W5326" i="1"/>
  <c r="W5325" i="1"/>
  <c r="W5324" i="1"/>
  <c r="W5323" i="1"/>
  <c r="W5322" i="1"/>
  <c r="W5321" i="1"/>
  <c r="W5320" i="1"/>
  <c r="W5319" i="1"/>
  <c r="W5318" i="1"/>
  <c r="W5317" i="1"/>
  <c r="W5316" i="1"/>
  <c r="W5315" i="1"/>
  <c r="W5314" i="1"/>
  <c r="W5313" i="1"/>
  <c r="W5312" i="1"/>
  <c r="W5311" i="1"/>
  <c r="W5310" i="1"/>
  <c r="W5309" i="1"/>
  <c r="W5308" i="1"/>
  <c r="W5307" i="1"/>
  <c r="W5306" i="1"/>
  <c r="W5305" i="1"/>
  <c r="W5304" i="1"/>
  <c r="W5303" i="1"/>
  <c r="W5302" i="1"/>
  <c r="W5301" i="1"/>
  <c r="W5300" i="1"/>
  <c r="W5299" i="1"/>
  <c r="W5298" i="1"/>
  <c r="W5297" i="1"/>
  <c r="W5296" i="1"/>
  <c r="W5295" i="1"/>
  <c r="W5294" i="1"/>
  <c r="W5293" i="1"/>
  <c r="W5292" i="1"/>
  <c r="W5291" i="1"/>
  <c r="W5290" i="1"/>
  <c r="W5289" i="1"/>
  <c r="W5288" i="1"/>
  <c r="W5287" i="1"/>
  <c r="W5286" i="1"/>
  <c r="W5285" i="1"/>
  <c r="W5284" i="1"/>
  <c r="W5283" i="1"/>
  <c r="W5282" i="1"/>
  <c r="W5281" i="1"/>
  <c r="W5280" i="1"/>
  <c r="W5279" i="1"/>
  <c r="W5278" i="1"/>
  <c r="W5277" i="1"/>
  <c r="W5276" i="1"/>
  <c r="W5275" i="1"/>
  <c r="W5274" i="1"/>
  <c r="W5273" i="1"/>
  <c r="W5272" i="1"/>
  <c r="W5271" i="1"/>
  <c r="W5270" i="1"/>
  <c r="W5269" i="1"/>
  <c r="W5268" i="1"/>
  <c r="W5267" i="1"/>
  <c r="W5266" i="1"/>
  <c r="W5265" i="1"/>
  <c r="W5264" i="1"/>
  <c r="W5263" i="1"/>
  <c r="W5262" i="1"/>
  <c r="W5261" i="1"/>
  <c r="W5260" i="1"/>
  <c r="W5259" i="1"/>
  <c r="W5258" i="1"/>
  <c r="W5257" i="1"/>
  <c r="W5256" i="1"/>
  <c r="W5255" i="1"/>
  <c r="W5254" i="1"/>
  <c r="W5253" i="1"/>
  <c r="W5252" i="1"/>
  <c r="W5251" i="1"/>
  <c r="W5250" i="1"/>
  <c r="W5249" i="1"/>
  <c r="W5248" i="1"/>
  <c r="W5247" i="1"/>
  <c r="W5246" i="1"/>
  <c r="W5245" i="1"/>
  <c r="W5244" i="1"/>
  <c r="W5243" i="1"/>
  <c r="W5242" i="1"/>
  <c r="W5241" i="1"/>
  <c r="W5240" i="1"/>
  <c r="W5239" i="1"/>
  <c r="W5238" i="1"/>
  <c r="W5237" i="1"/>
  <c r="W5236" i="1"/>
  <c r="W5235" i="1"/>
  <c r="W5234" i="1"/>
  <c r="W5233" i="1"/>
  <c r="W5232" i="1"/>
  <c r="W5231" i="1"/>
  <c r="W5230" i="1"/>
  <c r="W5229" i="1"/>
  <c r="W5228" i="1"/>
  <c r="W5227" i="1"/>
  <c r="W5226" i="1"/>
  <c r="W5225" i="1"/>
  <c r="W5224" i="1"/>
  <c r="W5223" i="1"/>
  <c r="W5222" i="1"/>
  <c r="W5221" i="1"/>
  <c r="W5220" i="1"/>
  <c r="W5219" i="1"/>
  <c r="W5218" i="1"/>
  <c r="W5217" i="1"/>
  <c r="W5216" i="1"/>
  <c r="W5215" i="1"/>
  <c r="W5214" i="1"/>
  <c r="W5213" i="1"/>
  <c r="W5212" i="1"/>
  <c r="W5211" i="1"/>
  <c r="W5210" i="1"/>
  <c r="W5209" i="1"/>
  <c r="W5208" i="1"/>
  <c r="W5207" i="1"/>
  <c r="W5206" i="1"/>
  <c r="W5205" i="1"/>
  <c r="W5204" i="1"/>
  <c r="W5203" i="1"/>
  <c r="W5202" i="1"/>
  <c r="W5201" i="1"/>
  <c r="W5200" i="1"/>
  <c r="W5199" i="1"/>
  <c r="W5198" i="1"/>
  <c r="W5197" i="1"/>
  <c r="W5196" i="1"/>
  <c r="W5195" i="1"/>
  <c r="W5194" i="1"/>
  <c r="W5193" i="1"/>
  <c r="W5192" i="1"/>
  <c r="W5191" i="1"/>
  <c r="W5190" i="1"/>
  <c r="W5189" i="1"/>
  <c r="W5188" i="1"/>
  <c r="W5187" i="1"/>
  <c r="W5186" i="1"/>
  <c r="W5185" i="1"/>
  <c r="W5184" i="1"/>
  <c r="W5183" i="1"/>
  <c r="W5182" i="1"/>
  <c r="W5181" i="1"/>
  <c r="W5180" i="1"/>
  <c r="W5179" i="1"/>
  <c r="W5178" i="1"/>
  <c r="W5177" i="1"/>
  <c r="W5176" i="1"/>
  <c r="W5175" i="1"/>
  <c r="W5174" i="1"/>
  <c r="W5173" i="1"/>
  <c r="W5172" i="1"/>
  <c r="W5171" i="1"/>
  <c r="W5170" i="1"/>
  <c r="W5169" i="1"/>
  <c r="W5168" i="1"/>
  <c r="W5167" i="1"/>
  <c r="W5166" i="1"/>
  <c r="W5165" i="1"/>
  <c r="W5164" i="1"/>
  <c r="W5163" i="1"/>
  <c r="W5162" i="1"/>
  <c r="W5161" i="1"/>
  <c r="W5160" i="1"/>
  <c r="W5159" i="1"/>
  <c r="W5158" i="1"/>
  <c r="W5157" i="1"/>
  <c r="W5156" i="1"/>
  <c r="W5155" i="1"/>
  <c r="W5154" i="1"/>
  <c r="W5153" i="1"/>
  <c r="W5152" i="1"/>
  <c r="W5151" i="1"/>
  <c r="W5150" i="1"/>
  <c r="W5149" i="1"/>
  <c r="W5148" i="1"/>
  <c r="W5147" i="1"/>
  <c r="W5146" i="1"/>
  <c r="W5145" i="1"/>
  <c r="W5144" i="1"/>
  <c r="W5143" i="1"/>
  <c r="W5142" i="1"/>
  <c r="W5141" i="1"/>
  <c r="W5140" i="1"/>
  <c r="W5139" i="1"/>
  <c r="W5138" i="1"/>
  <c r="W5137" i="1"/>
  <c r="W5136" i="1"/>
  <c r="W5135" i="1"/>
  <c r="W5134" i="1"/>
  <c r="W5133" i="1"/>
  <c r="W5132" i="1"/>
  <c r="W5131" i="1"/>
  <c r="W5130" i="1"/>
  <c r="W5129" i="1"/>
  <c r="W5128" i="1"/>
  <c r="W5127" i="1"/>
  <c r="W5126" i="1"/>
  <c r="W5125" i="1"/>
  <c r="W5124" i="1"/>
  <c r="W5123" i="1"/>
  <c r="W5122" i="1"/>
  <c r="W5121" i="1"/>
  <c r="W5120" i="1"/>
  <c r="W5119" i="1"/>
  <c r="W5118" i="1"/>
  <c r="W5117" i="1"/>
  <c r="W5116" i="1"/>
  <c r="W5115" i="1"/>
  <c r="W5114" i="1"/>
  <c r="W5113" i="1"/>
  <c r="W5112" i="1"/>
  <c r="W5111" i="1"/>
  <c r="W5110" i="1"/>
  <c r="W5109" i="1"/>
  <c r="W5108" i="1"/>
  <c r="W5107" i="1"/>
  <c r="W5106" i="1"/>
  <c r="W5105" i="1"/>
  <c r="W5104" i="1"/>
  <c r="W5103" i="1"/>
  <c r="W5102" i="1"/>
  <c r="W5101" i="1"/>
  <c r="W5100" i="1"/>
  <c r="W5099" i="1"/>
  <c r="W5098" i="1"/>
  <c r="W5097" i="1"/>
  <c r="W5096" i="1"/>
  <c r="W5095" i="1"/>
  <c r="W5094" i="1"/>
  <c r="W5093" i="1"/>
  <c r="W5092" i="1"/>
  <c r="W5091" i="1"/>
  <c r="W5090" i="1"/>
  <c r="W5089" i="1"/>
  <c r="W5088" i="1"/>
  <c r="W5087" i="1"/>
  <c r="W5086" i="1"/>
  <c r="W5085" i="1"/>
  <c r="W5084" i="1"/>
  <c r="W5083" i="1"/>
  <c r="W5082" i="1"/>
  <c r="W5081" i="1"/>
  <c r="W5080" i="1"/>
  <c r="W5079" i="1"/>
  <c r="W5078" i="1"/>
  <c r="W5077" i="1"/>
  <c r="W5076" i="1"/>
  <c r="W5075" i="1"/>
  <c r="W5074" i="1"/>
  <c r="W5073" i="1"/>
  <c r="W5072" i="1"/>
  <c r="W5071" i="1"/>
  <c r="W5070" i="1"/>
  <c r="W5069" i="1"/>
  <c r="W5068" i="1"/>
  <c r="W5067" i="1"/>
  <c r="W5066" i="1"/>
  <c r="W5065" i="1"/>
  <c r="W5064" i="1"/>
  <c r="W5063" i="1"/>
  <c r="W5062" i="1"/>
  <c r="W5061" i="1"/>
  <c r="W5060" i="1"/>
  <c r="W5059" i="1"/>
  <c r="W5058" i="1"/>
  <c r="W5057" i="1"/>
  <c r="W5056" i="1"/>
  <c r="W5055" i="1"/>
  <c r="W5054" i="1"/>
  <c r="W5053" i="1"/>
  <c r="W5052" i="1"/>
  <c r="W5051" i="1"/>
  <c r="W5050" i="1"/>
  <c r="W5049" i="1"/>
  <c r="W5048" i="1"/>
  <c r="W5047" i="1"/>
  <c r="W5046" i="1"/>
  <c r="W5045" i="1"/>
  <c r="W5044" i="1"/>
  <c r="W5043" i="1"/>
  <c r="W5042" i="1"/>
  <c r="W5041" i="1"/>
  <c r="W5040" i="1"/>
  <c r="W5039" i="1"/>
  <c r="W5038" i="1"/>
  <c r="W5037" i="1"/>
  <c r="W5036" i="1"/>
  <c r="W5035" i="1"/>
  <c r="W5034" i="1"/>
  <c r="W5033" i="1"/>
  <c r="W5032" i="1"/>
  <c r="W5031" i="1"/>
  <c r="W5030" i="1"/>
  <c r="W5029" i="1"/>
  <c r="W5028" i="1"/>
  <c r="W5027" i="1"/>
  <c r="W5026" i="1"/>
  <c r="W5025" i="1"/>
  <c r="W5024" i="1"/>
  <c r="W5023" i="1"/>
  <c r="W5022" i="1"/>
  <c r="W5021" i="1"/>
  <c r="W5020" i="1"/>
  <c r="W5019" i="1"/>
  <c r="W5018" i="1"/>
  <c r="W5017" i="1"/>
  <c r="W5016" i="1"/>
  <c r="W5015" i="1"/>
  <c r="W5014" i="1"/>
  <c r="W5013" i="1"/>
  <c r="W5012" i="1"/>
  <c r="W5011" i="1"/>
  <c r="W5010" i="1"/>
  <c r="W5009" i="1"/>
  <c r="W5008" i="1"/>
  <c r="W5007" i="1"/>
  <c r="W5006" i="1"/>
  <c r="W5005" i="1"/>
  <c r="W5004" i="1"/>
  <c r="W5003" i="1"/>
  <c r="W5002" i="1"/>
  <c r="W5001" i="1"/>
  <c r="W5000" i="1"/>
  <c r="W4999" i="1"/>
  <c r="W4998" i="1"/>
  <c r="W4997" i="1"/>
  <c r="W4996" i="1"/>
  <c r="W4995" i="1"/>
  <c r="W4994" i="1"/>
  <c r="W4993" i="1"/>
  <c r="W4992" i="1"/>
  <c r="W4991" i="1"/>
  <c r="W4990" i="1"/>
  <c r="W4989" i="1"/>
  <c r="W4988" i="1"/>
  <c r="W4987" i="1"/>
  <c r="W4986" i="1"/>
  <c r="W4985" i="1"/>
  <c r="W4984" i="1"/>
  <c r="W4983" i="1"/>
  <c r="W4982" i="1"/>
  <c r="W4981" i="1"/>
  <c r="W4980" i="1"/>
  <c r="W4979" i="1"/>
  <c r="W4978" i="1"/>
  <c r="W4977" i="1"/>
  <c r="W4976" i="1"/>
  <c r="W4975" i="1"/>
  <c r="W4974" i="1"/>
  <c r="W4973" i="1"/>
  <c r="W4972" i="1"/>
  <c r="W4971" i="1"/>
  <c r="W4970" i="1"/>
  <c r="W4969" i="1"/>
  <c r="W4968" i="1"/>
  <c r="W4967" i="1"/>
  <c r="W4966" i="1"/>
  <c r="W4965" i="1"/>
  <c r="W4964" i="1"/>
  <c r="W4963" i="1"/>
  <c r="W4962" i="1"/>
  <c r="W4961" i="1"/>
  <c r="W4960" i="1"/>
  <c r="W4959" i="1"/>
  <c r="W4958" i="1"/>
  <c r="W4957" i="1"/>
  <c r="W4956" i="1"/>
  <c r="W4955" i="1"/>
  <c r="W4954" i="1"/>
  <c r="W4953" i="1"/>
  <c r="W4952" i="1"/>
  <c r="W4951" i="1"/>
  <c r="W4950" i="1"/>
  <c r="W4949" i="1"/>
  <c r="W4948" i="1"/>
  <c r="W4947" i="1"/>
  <c r="W4946" i="1"/>
  <c r="W4945" i="1"/>
  <c r="W4944" i="1"/>
  <c r="W4943" i="1"/>
  <c r="W4942" i="1"/>
  <c r="W4941" i="1"/>
  <c r="W4940" i="1"/>
  <c r="W4939" i="1"/>
  <c r="W4938" i="1"/>
  <c r="W4937" i="1"/>
  <c r="W4936" i="1"/>
  <c r="W4935" i="1"/>
  <c r="W4934" i="1"/>
  <c r="W4933" i="1"/>
  <c r="W4932" i="1"/>
  <c r="W4931" i="1"/>
  <c r="W4930" i="1"/>
  <c r="W4929" i="1"/>
  <c r="W4928" i="1"/>
  <c r="W4927" i="1"/>
  <c r="W4926" i="1"/>
  <c r="W4925" i="1"/>
  <c r="W4924" i="1"/>
  <c r="W4923" i="1"/>
  <c r="W4922" i="1"/>
  <c r="W4921" i="1"/>
  <c r="W4920" i="1"/>
  <c r="W4919" i="1"/>
  <c r="W4918" i="1"/>
  <c r="W4917" i="1"/>
  <c r="W4916" i="1"/>
  <c r="W4915" i="1"/>
  <c r="W4914" i="1"/>
  <c r="W4913" i="1"/>
  <c r="W4912" i="1"/>
  <c r="W4911" i="1"/>
  <c r="W4910" i="1"/>
  <c r="W4909" i="1"/>
  <c r="W4908" i="1"/>
  <c r="W4907" i="1"/>
  <c r="W4906" i="1"/>
  <c r="W4905" i="1"/>
  <c r="W4904" i="1"/>
  <c r="W4903" i="1"/>
  <c r="W4902" i="1"/>
  <c r="W4901" i="1"/>
  <c r="W4900" i="1"/>
  <c r="W4899" i="1"/>
  <c r="W4898" i="1"/>
  <c r="W4897" i="1"/>
  <c r="W4896" i="1"/>
  <c r="W4895" i="1"/>
  <c r="W4894" i="1"/>
  <c r="W4893" i="1"/>
  <c r="W4892" i="1"/>
  <c r="W4891" i="1"/>
  <c r="W4890" i="1"/>
  <c r="W4889" i="1"/>
  <c r="W4888" i="1"/>
  <c r="W4887" i="1"/>
  <c r="W4886" i="1"/>
  <c r="W4885" i="1"/>
  <c r="W4884" i="1"/>
  <c r="W4883" i="1"/>
  <c r="W4882" i="1"/>
  <c r="W4881" i="1"/>
  <c r="W4880" i="1"/>
  <c r="W4879" i="1"/>
  <c r="W4878" i="1"/>
  <c r="W4877" i="1"/>
  <c r="W4876" i="1"/>
  <c r="W4875" i="1"/>
  <c r="W4874" i="1"/>
  <c r="W4873" i="1"/>
  <c r="W4872" i="1"/>
  <c r="W4871" i="1"/>
  <c r="W4870" i="1"/>
  <c r="W4869" i="1"/>
  <c r="W4868" i="1"/>
  <c r="W4867" i="1"/>
  <c r="W4866" i="1"/>
  <c r="W4865" i="1"/>
  <c r="W4864" i="1"/>
  <c r="W4863" i="1"/>
  <c r="W4862" i="1"/>
  <c r="W4861" i="1"/>
  <c r="W4860" i="1"/>
  <c r="W4859" i="1"/>
  <c r="W4858" i="1"/>
  <c r="W4857" i="1"/>
  <c r="W4856" i="1"/>
  <c r="W4855" i="1"/>
  <c r="W4854" i="1"/>
  <c r="W4853" i="1"/>
  <c r="W4852" i="1"/>
  <c r="W4851" i="1"/>
  <c r="W4850" i="1"/>
  <c r="W4849" i="1"/>
  <c r="W4848" i="1"/>
  <c r="W4847" i="1"/>
  <c r="W4846" i="1"/>
  <c r="W4845" i="1"/>
  <c r="W4844" i="1"/>
  <c r="W4843" i="1"/>
  <c r="W4842" i="1"/>
  <c r="W4841" i="1"/>
  <c r="W4840" i="1"/>
  <c r="W4839" i="1"/>
  <c r="W4838" i="1"/>
  <c r="W4837" i="1"/>
  <c r="W4836" i="1"/>
  <c r="W4835" i="1"/>
  <c r="W4834" i="1"/>
  <c r="W4833" i="1"/>
  <c r="W4832" i="1"/>
  <c r="W4831" i="1"/>
  <c r="W4830" i="1"/>
  <c r="W4829" i="1"/>
  <c r="W4828" i="1"/>
  <c r="W4827" i="1"/>
  <c r="W4826" i="1"/>
  <c r="W4825" i="1"/>
  <c r="W4824" i="1"/>
  <c r="W4823" i="1"/>
  <c r="W4822" i="1"/>
  <c r="W4821" i="1"/>
  <c r="W4820" i="1"/>
  <c r="W4819" i="1"/>
  <c r="W4818" i="1"/>
  <c r="W4817" i="1"/>
  <c r="W4816" i="1"/>
  <c r="W4815" i="1"/>
  <c r="W4814" i="1"/>
  <c r="W4813" i="1"/>
  <c r="W4812" i="1"/>
  <c r="W4811" i="1"/>
  <c r="W4810" i="1"/>
  <c r="W4809" i="1"/>
  <c r="W4808" i="1"/>
  <c r="W4807" i="1"/>
  <c r="W4806" i="1"/>
  <c r="W4805" i="1"/>
  <c r="W4804" i="1"/>
  <c r="W4803" i="1"/>
  <c r="W4802" i="1"/>
  <c r="W4801" i="1"/>
  <c r="W4800" i="1"/>
  <c r="W4799" i="1"/>
  <c r="W4798" i="1"/>
  <c r="W4797" i="1"/>
  <c r="W4796" i="1"/>
  <c r="W4795" i="1"/>
  <c r="W4794" i="1"/>
  <c r="W4793" i="1"/>
  <c r="W4792" i="1"/>
  <c r="W4791" i="1"/>
  <c r="W4790" i="1"/>
  <c r="W4789" i="1"/>
  <c r="W4788" i="1"/>
  <c r="W4787" i="1"/>
  <c r="W4786" i="1"/>
  <c r="W4785" i="1"/>
  <c r="W4784" i="1"/>
  <c r="W4783" i="1"/>
  <c r="W4782" i="1"/>
  <c r="W4781" i="1"/>
  <c r="W4780" i="1"/>
  <c r="W4779" i="1"/>
  <c r="W4778" i="1"/>
  <c r="W4777" i="1"/>
  <c r="W4776" i="1"/>
  <c r="W4775" i="1"/>
  <c r="W4774" i="1"/>
  <c r="W4773" i="1"/>
  <c r="W4772" i="1"/>
  <c r="W4771" i="1"/>
  <c r="W4770" i="1"/>
  <c r="W4769" i="1"/>
  <c r="W4768" i="1"/>
  <c r="W4767" i="1"/>
  <c r="W4766" i="1"/>
  <c r="W4765" i="1"/>
  <c r="W4764" i="1"/>
  <c r="W4763" i="1"/>
  <c r="W4762" i="1"/>
  <c r="W4761" i="1"/>
  <c r="W4760" i="1"/>
  <c r="W4759" i="1"/>
  <c r="W4758" i="1"/>
  <c r="W4757" i="1"/>
  <c r="W4756" i="1"/>
  <c r="W4755" i="1"/>
  <c r="W4754" i="1"/>
  <c r="W4753" i="1"/>
  <c r="W4752" i="1"/>
  <c r="W4751" i="1"/>
  <c r="W4750" i="1"/>
  <c r="W4749" i="1"/>
  <c r="W4748" i="1"/>
  <c r="W4747" i="1"/>
  <c r="W4746" i="1"/>
  <c r="W4745" i="1"/>
  <c r="W4744" i="1"/>
  <c r="W4743" i="1"/>
  <c r="W4742" i="1"/>
  <c r="W4741" i="1"/>
  <c r="W4740" i="1"/>
  <c r="W4739" i="1"/>
  <c r="W4738" i="1"/>
  <c r="W4737" i="1"/>
  <c r="W4736" i="1"/>
  <c r="W4735" i="1"/>
  <c r="W4734" i="1"/>
  <c r="W4733" i="1"/>
  <c r="W4732" i="1"/>
  <c r="W4731" i="1"/>
  <c r="W4730" i="1"/>
  <c r="W4729" i="1"/>
  <c r="W4728" i="1"/>
  <c r="W4727" i="1"/>
  <c r="W4726" i="1"/>
  <c r="W4725" i="1"/>
  <c r="W4724" i="1"/>
  <c r="W4723" i="1"/>
  <c r="W4722" i="1"/>
  <c r="W4721" i="1"/>
  <c r="W4720" i="1"/>
  <c r="W4719" i="1"/>
  <c r="W4718" i="1"/>
  <c r="W4717" i="1"/>
  <c r="W4716" i="1"/>
  <c r="W4715" i="1"/>
  <c r="W4714" i="1"/>
  <c r="W4713" i="1"/>
  <c r="W4712" i="1"/>
  <c r="W4711" i="1"/>
  <c r="W4710" i="1"/>
  <c r="W4709" i="1"/>
  <c r="W4708" i="1"/>
  <c r="W4707" i="1"/>
  <c r="W4706" i="1"/>
  <c r="W4705" i="1"/>
  <c r="W4704" i="1"/>
  <c r="W4703" i="1"/>
  <c r="W4702" i="1"/>
  <c r="W4701" i="1"/>
  <c r="W4700" i="1"/>
  <c r="W4699" i="1"/>
  <c r="W4698" i="1"/>
  <c r="W4697" i="1"/>
  <c r="W4696" i="1"/>
  <c r="W4695" i="1"/>
  <c r="W4694" i="1"/>
  <c r="W4693" i="1"/>
  <c r="W4692" i="1"/>
  <c r="W4691" i="1"/>
  <c r="W4690" i="1"/>
  <c r="W4689" i="1"/>
  <c r="W4688" i="1"/>
  <c r="W4687" i="1"/>
  <c r="W4686" i="1"/>
  <c r="W4685" i="1"/>
  <c r="W4684" i="1"/>
  <c r="W4683" i="1"/>
  <c r="W4682" i="1"/>
  <c r="W4681" i="1"/>
  <c r="W4680" i="1"/>
  <c r="W4679" i="1"/>
  <c r="W4678" i="1"/>
  <c r="W4677" i="1"/>
  <c r="W4676" i="1"/>
  <c r="W4675" i="1"/>
  <c r="W4674" i="1"/>
  <c r="W4673" i="1"/>
  <c r="W4672" i="1"/>
  <c r="W4671" i="1"/>
  <c r="W4670" i="1"/>
  <c r="W4669" i="1"/>
  <c r="W4668" i="1"/>
  <c r="W4667" i="1"/>
  <c r="W4666" i="1"/>
  <c r="W4665" i="1"/>
  <c r="W4664" i="1"/>
  <c r="W4663" i="1"/>
  <c r="W4662" i="1"/>
  <c r="W4661" i="1"/>
  <c r="W4660" i="1"/>
  <c r="W4659" i="1"/>
  <c r="W4658" i="1"/>
  <c r="W4657" i="1"/>
  <c r="W4656" i="1"/>
  <c r="W4655" i="1"/>
  <c r="W4654" i="1"/>
  <c r="W4653" i="1"/>
  <c r="W4652" i="1"/>
  <c r="W4651" i="1"/>
  <c r="W4650" i="1"/>
  <c r="W4649" i="1"/>
  <c r="W4648" i="1"/>
  <c r="W4647" i="1"/>
  <c r="W4646" i="1"/>
  <c r="W4645" i="1"/>
  <c r="W4644" i="1"/>
  <c r="W4643" i="1"/>
  <c r="W4642" i="1"/>
  <c r="W4641" i="1"/>
  <c r="W4640" i="1"/>
  <c r="W4639" i="1"/>
  <c r="W4638" i="1"/>
  <c r="W4637" i="1"/>
  <c r="W4636" i="1"/>
  <c r="W4635" i="1"/>
  <c r="W4634" i="1"/>
  <c r="W4633" i="1"/>
  <c r="W4632" i="1"/>
  <c r="W4631" i="1"/>
  <c r="W4630" i="1"/>
  <c r="W4629" i="1"/>
  <c r="W4628" i="1"/>
  <c r="W4627" i="1"/>
  <c r="W4626" i="1"/>
  <c r="W4625" i="1"/>
  <c r="W4624" i="1"/>
  <c r="W4623" i="1"/>
  <c r="W4622" i="1"/>
  <c r="W4621" i="1"/>
  <c r="W4620" i="1"/>
  <c r="W4619" i="1"/>
  <c r="W4618" i="1"/>
  <c r="W4617" i="1"/>
  <c r="W4616" i="1"/>
  <c r="W4615" i="1"/>
  <c r="W4614" i="1"/>
  <c r="W4613" i="1"/>
  <c r="W4612" i="1"/>
  <c r="W4611" i="1"/>
  <c r="W4610" i="1"/>
  <c r="W4609" i="1"/>
  <c r="W4608" i="1"/>
  <c r="W4607" i="1"/>
  <c r="W4606" i="1"/>
  <c r="W4605" i="1"/>
  <c r="W4604" i="1"/>
  <c r="W4603" i="1"/>
  <c r="W4602" i="1"/>
  <c r="W4601" i="1"/>
  <c r="W4600" i="1"/>
  <c r="W4599" i="1"/>
  <c r="W4598" i="1"/>
  <c r="W4597" i="1"/>
  <c r="W4596" i="1"/>
  <c r="W4595" i="1"/>
  <c r="W4594" i="1"/>
  <c r="W4593" i="1"/>
  <c r="W4592" i="1"/>
  <c r="W4591" i="1"/>
  <c r="W4590" i="1"/>
  <c r="W4589" i="1"/>
  <c r="W4588" i="1"/>
  <c r="W4587" i="1"/>
  <c r="W4586" i="1"/>
  <c r="W4585" i="1"/>
  <c r="W4584" i="1"/>
  <c r="W4583" i="1"/>
  <c r="W4582" i="1"/>
  <c r="W4581" i="1"/>
  <c r="W4580" i="1"/>
  <c r="W4579" i="1"/>
  <c r="W4578" i="1"/>
  <c r="W4577" i="1"/>
  <c r="W4576" i="1"/>
  <c r="W4575" i="1"/>
  <c r="W4574" i="1"/>
  <c r="W4573" i="1"/>
  <c r="W4572" i="1"/>
  <c r="W4571" i="1"/>
  <c r="W4570" i="1"/>
  <c r="W4569" i="1"/>
  <c r="W4568" i="1"/>
  <c r="W4567" i="1"/>
  <c r="W4566" i="1"/>
  <c r="W4565" i="1"/>
  <c r="W4564" i="1"/>
  <c r="W4563" i="1"/>
  <c r="W4562" i="1"/>
  <c r="W4561" i="1"/>
  <c r="W4560" i="1"/>
  <c r="W4559" i="1"/>
  <c r="W4558" i="1"/>
  <c r="W4557" i="1"/>
  <c r="W4556" i="1"/>
  <c r="W4555" i="1"/>
  <c r="W4554" i="1"/>
  <c r="W4553" i="1"/>
  <c r="W4552" i="1"/>
  <c r="W4551" i="1"/>
  <c r="W4550" i="1"/>
  <c r="W4549" i="1"/>
  <c r="W4548" i="1"/>
  <c r="W4547" i="1"/>
  <c r="W4546" i="1"/>
  <c r="W4545" i="1"/>
  <c r="W4544" i="1"/>
  <c r="W4543" i="1"/>
  <c r="W4542" i="1"/>
  <c r="W4541" i="1"/>
  <c r="W4540" i="1"/>
  <c r="W4539" i="1"/>
  <c r="W4538" i="1"/>
  <c r="W4537" i="1"/>
  <c r="W4536" i="1"/>
  <c r="W4535" i="1"/>
  <c r="W4534" i="1"/>
  <c r="W4533" i="1"/>
  <c r="W4532" i="1"/>
  <c r="W4531" i="1"/>
  <c r="W4530" i="1"/>
  <c r="W4529" i="1"/>
  <c r="W4528" i="1"/>
  <c r="W4527" i="1"/>
  <c r="W4526" i="1"/>
  <c r="W4525" i="1"/>
  <c r="W4524" i="1"/>
  <c r="W4523" i="1"/>
  <c r="W4522" i="1"/>
  <c r="W4521" i="1"/>
  <c r="W4520" i="1"/>
  <c r="W4519" i="1"/>
  <c r="W4518" i="1"/>
  <c r="W4517" i="1"/>
  <c r="W4516" i="1"/>
  <c r="W4515" i="1"/>
  <c r="W4514" i="1"/>
  <c r="W4513" i="1"/>
  <c r="W4512" i="1"/>
  <c r="W4511" i="1"/>
  <c r="W4510" i="1"/>
  <c r="W4509" i="1"/>
  <c r="W4508" i="1"/>
  <c r="W4507" i="1"/>
  <c r="W4506" i="1"/>
  <c r="W4505" i="1"/>
  <c r="W4504" i="1"/>
  <c r="W4503" i="1"/>
  <c r="W4502" i="1"/>
  <c r="W4501" i="1"/>
  <c r="W4500" i="1"/>
  <c r="W4499" i="1"/>
  <c r="W4498" i="1"/>
  <c r="W4497" i="1"/>
  <c r="W4496" i="1"/>
  <c r="W4495" i="1"/>
  <c r="W4494" i="1"/>
  <c r="W4493" i="1"/>
  <c r="W4492" i="1"/>
  <c r="W4491" i="1"/>
  <c r="W4490" i="1"/>
  <c r="W4489" i="1"/>
  <c r="W4488" i="1"/>
  <c r="W4487" i="1"/>
  <c r="W4486" i="1"/>
  <c r="W4485" i="1"/>
  <c r="W4484" i="1"/>
  <c r="W4483" i="1"/>
  <c r="W4482" i="1"/>
  <c r="W4481" i="1"/>
  <c r="W4480" i="1"/>
  <c r="W4479" i="1"/>
  <c r="W4478" i="1"/>
  <c r="W4477" i="1"/>
  <c r="W4476" i="1"/>
  <c r="W4475" i="1"/>
  <c r="W4474" i="1"/>
  <c r="W4473" i="1"/>
  <c r="W4472" i="1"/>
  <c r="W4471" i="1"/>
  <c r="W4470" i="1"/>
  <c r="W4469" i="1"/>
  <c r="W4468" i="1"/>
  <c r="W4467" i="1"/>
  <c r="W4466" i="1"/>
  <c r="W4465" i="1"/>
  <c r="W4464" i="1"/>
  <c r="W4463" i="1"/>
  <c r="W4462" i="1"/>
  <c r="W4461" i="1"/>
  <c r="W4460" i="1"/>
  <c r="W4459" i="1"/>
  <c r="W4458" i="1"/>
  <c r="W4457" i="1"/>
  <c r="W4456" i="1"/>
  <c r="W4455" i="1"/>
  <c r="W4454" i="1"/>
  <c r="W4453" i="1"/>
  <c r="W4452" i="1"/>
  <c r="W4451" i="1"/>
  <c r="W4450" i="1"/>
  <c r="W4449" i="1"/>
  <c r="W4448" i="1"/>
  <c r="W4447" i="1"/>
  <c r="W4446" i="1"/>
  <c r="W4445" i="1"/>
  <c r="W4444" i="1"/>
  <c r="W4443" i="1"/>
  <c r="W4442" i="1"/>
  <c r="W4441" i="1"/>
  <c r="W4440" i="1"/>
  <c r="W4439" i="1"/>
  <c r="W4438" i="1"/>
  <c r="W4437" i="1"/>
  <c r="W4436" i="1"/>
  <c r="W4435" i="1"/>
  <c r="W4434" i="1"/>
  <c r="W4433" i="1"/>
  <c r="W4432" i="1"/>
  <c r="W4431" i="1"/>
  <c r="W4430" i="1"/>
  <c r="W4429" i="1"/>
  <c r="W4428" i="1"/>
  <c r="W4427" i="1"/>
  <c r="W4426" i="1"/>
  <c r="W4425" i="1"/>
  <c r="W4424" i="1"/>
  <c r="W4423" i="1"/>
  <c r="W4422" i="1"/>
  <c r="W4421" i="1"/>
  <c r="W4420" i="1"/>
  <c r="W4419" i="1"/>
  <c r="W4418" i="1"/>
  <c r="W4417" i="1"/>
  <c r="W4416" i="1"/>
  <c r="W4415" i="1"/>
  <c r="W4414" i="1"/>
  <c r="W4413" i="1"/>
  <c r="W4412" i="1"/>
  <c r="W4411" i="1"/>
  <c r="W4410" i="1"/>
  <c r="W4409" i="1"/>
  <c r="W4408" i="1"/>
  <c r="W4407" i="1"/>
  <c r="W4406" i="1"/>
  <c r="W4405" i="1"/>
  <c r="W4404" i="1"/>
  <c r="W4403" i="1"/>
  <c r="W4402" i="1"/>
  <c r="W4401" i="1"/>
  <c r="W4400" i="1"/>
  <c r="W4399" i="1"/>
  <c r="W4398" i="1"/>
  <c r="W4397" i="1"/>
  <c r="W4396" i="1"/>
  <c r="W4395" i="1"/>
  <c r="W4394" i="1"/>
  <c r="W4393" i="1"/>
  <c r="W4392" i="1"/>
  <c r="W4391" i="1"/>
  <c r="W4390" i="1"/>
  <c r="W4389" i="1"/>
  <c r="W4388" i="1"/>
  <c r="W4387" i="1"/>
  <c r="W4386" i="1"/>
  <c r="W4385" i="1"/>
  <c r="W4384" i="1"/>
  <c r="W4383" i="1"/>
  <c r="W4382" i="1"/>
  <c r="W4381" i="1"/>
  <c r="W4380" i="1"/>
  <c r="W4379" i="1"/>
  <c r="W4378" i="1"/>
  <c r="W4377" i="1"/>
  <c r="W4376" i="1"/>
  <c r="W4375" i="1"/>
  <c r="W4374" i="1"/>
  <c r="W4373" i="1"/>
  <c r="W4372" i="1"/>
  <c r="W4371" i="1"/>
  <c r="W4370" i="1"/>
  <c r="W4369" i="1"/>
  <c r="W4368" i="1"/>
  <c r="W4367" i="1"/>
  <c r="W4366" i="1"/>
  <c r="W4365" i="1"/>
  <c r="W4364" i="1"/>
  <c r="W4363" i="1"/>
  <c r="W4362" i="1"/>
  <c r="W4361" i="1"/>
  <c r="W4360" i="1"/>
  <c r="W4359" i="1"/>
  <c r="W4358" i="1"/>
  <c r="W4357" i="1"/>
  <c r="W4356" i="1"/>
  <c r="W4355" i="1"/>
  <c r="W4354" i="1"/>
  <c r="W4353" i="1"/>
  <c r="W4352" i="1"/>
  <c r="W4351" i="1"/>
  <c r="W4350" i="1"/>
  <c r="W4349" i="1"/>
  <c r="W4348" i="1"/>
  <c r="W4347" i="1"/>
  <c r="W4346" i="1"/>
  <c r="W4345" i="1"/>
  <c r="W4344" i="1"/>
  <c r="W4343" i="1"/>
  <c r="W4342" i="1"/>
  <c r="W4341" i="1"/>
  <c r="W4340" i="1"/>
  <c r="W4339" i="1"/>
  <c r="W4338" i="1"/>
  <c r="W4337" i="1"/>
  <c r="W4336" i="1"/>
  <c r="W4335" i="1"/>
  <c r="W4334" i="1"/>
  <c r="W4333" i="1"/>
  <c r="W4332" i="1"/>
  <c r="W4331" i="1"/>
  <c r="W4330" i="1"/>
  <c r="W4329" i="1"/>
  <c r="W4328" i="1"/>
  <c r="W4327" i="1"/>
  <c r="W4326" i="1"/>
  <c r="W4325" i="1"/>
  <c r="W4324" i="1"/>
  <c r="W4323" i="1"/>
  <c r="W4322" i="1"/>
  <c r="W4321" i="1"/>
  <c r="W4320" i="1"/>
  <c r="W4319" i="1"/>
  <c r="W4318" i="1"/>
  <c r="W4317" i="1"/>
  <c r="W4316" i="1"/>
  <c r="W4315" i="1"/>
  <c r="W4314" i="1"/>
  <c r="W4313" i="1"/>
  <c r="W4312" i="1"/>
  <c r="W4311" i="1"/>
  <c r="W4310" i="1"/>
  <c r="W4309" i="1"/>
  <c r="W4308" i="1"/>
  <c r="W4307" i="1"/>
  <c r="W4306" i="1"/>
  <c r="W4305" i="1"/>
  <c r="W4304" i="1"/>
  <c r="W4303" i="1"/>
  <c r="W4302" i="1"/>
  <c r="W4301" i="1"/>
  <c r="W4300" i="1"/>
  <c r="W4299" i="1"/>
  <c r="W4298" i="1"/>
  <c r="W4297" i="1"/>
  <c r="W4296" i="1"/>
  <c r="W4295" i="1"/>
  <c r="W4294" i="1"/>
  <c r="W4293" i="1"/>
  <c r="W4292" i="1"/>
  <c r="W4291" i="1"/>
  <c r="W4290" i="1"/>
  <c r="W4289" i="1"/>
  <c r="W4288" i="1"/>
  <c r="W4287" i="1"/>
  <c r="W4286" i="1"/>
  <c r="W4285" i="1"/>
  <c r="W4284" i="1"/>
  <c r="W4283" i="1"/>
  <c r="W4282" i="1"/>
  <c r="W4281" i="1"/>
  <c r="W4280" i="1"/>
  <c r="W4279" i="1"/>
  <c r="W4278" i="1"/>
  <c r="W4277" i="1"/>
  <c r="W4276" i="1"/>
  <c r="W4275" i="1"/>
  <c r="W4274" i="1"/>
  <c r="W4273" i="1"/>
  <c r="W4272" i="1"/>
  <c r="W4271" i="1"/>
  <c r="W4270" i="1"/>
  <c r="W4269" i="1"/>
  <c r="W4268" i="1"/>
  <c r="W4267" i="1"/>
  <c r="W4266" i="1"/>
  <c r="W4265" i="1"/>
  <c r="W4264" i="1"/>
  <c r="W4263" i="1"/>
  <c r="W4262" i="1"/>
  <c r="W4261" i="1"/>
  <c r="W4260" i="1"/>
  <c r="W4259" i="1"/>
  <c r="W4258" i="1"/>
  <c r="W4257" i="1"/>
  <c r="W4256" i="1"/>
  <c r="W4255" i="1"/>
  <c r="W4254" i="1"/>
  <c r="W4253" i="1"/>
  <c r="W4252" i="1"/>
  <c r="W4251" i="1"/>
  <c r="W4250" i="1"/>
  <c r="W4249" i="1"/>
  <c r="W4248" i="1"/>
  <c r="W4247" i="1"/>
  <c r="W4246" i="1"/>
  <c r="W4245" i="1"/>
  <c r="W4244" i="1"/>
  <c r="W4243" i="1"/>
  <c r="W4242" i="1"/>
  <c r="W4241" i="1"/>
  <c r="W4240" i="1"/>
  <c r="W4239" i="1"/>
  <c r="W4238" i="1"/>
  <c r="W4237" i="1"/>
  <c r="W4236" i="1"/>
  <c r="W4235" i="1"/>
  <c r="W4234" i="1"/>
  <c r="W4233" i="1"/>
  <c r="W4232" i="1"/>
  <c r="W4231" i="1"/>
  <c r="W4230" i="1"/>
  <c r="W4229" i="1"/>
  <c r="W4228" i="1"/>
  <c r="W4227" i="1"/>
  <c r="W4226" i="1"/>
  <c r="W4225" i="1"/>
  <c r="W4224" i="1"/>
  <c r="W4223" i="1"/>
  <c r="W4222" i="1"/>
  <c r="W4221" i="1"/>
  <c r="W4220" i="1"/>
  <c r="W4219" i="1"/>
  <c r="W4218" i="1"/>
  <c r="W4217" i="1"/>
  <c r="W4216" i="1"/>
  <c r="W4215" i="1"/>
  <c r="W4214" i="1"/>
  <c r="W4213" i="1"/>
  <c r="W4212" i="1"/>
  <c r="W4211" i="1"/>
  <c r="W4210" i="1"/>
  <c r="W4209" i="1"/>
  <c r="W4208" i="1"/>
  <c r="W4207" i="1"/>
  <c r="W4206" i="1"/>
  <c r="W4205" i="1"/>
  <c r="W4204" i="1"/>
  <c r="W4203" i="1"/>
  <c r="W4202" i="1"/>
  <c r="W4201" i="1"/>
  <c r="W4200" i="1"/>
  <c r="W4199" i="1"/>
  <c r="W4198" i="1"/>
  <c r="W4197" i="1"/>
  <c r="W4196" i="1"/>
  <c r="W4195" i="1"/>
  <c r="W4194" i="1"/>
  <c r="W4193" i="1"/>
  <c r="W4192" i="1"/>
  <c r="W4191" i="1"/>
  <c r="W4190" i="1"/>
  <c r="W4189" i="1"/>
  <c r="W4188" i="1"/>
  <c r="W4187" i="1"/>
  <c r="W4186" i="1"/>
  <c r="W4185" i="1"/>
  <c r="W4184" i="1"/>
  <c r="W4183" i="1"/>
  <c r="W4182" i="1"/>
  <c r="W4181" i="1"/>
  <c r="W4180" i="1"/>
  <c r="W4179" i="1"/>
  <c r="W4178" i="1"/>
  <c r="W4177" i="1"/>
  <c r="W4176" i="1"/>
  <c r="W4175" i="1"/>
  <c r="W4174" i="1"/>
  <c r="W4173" i="1"/>
  <c r="W4172" i="1"/>
  <c r="W4171" i="1"/>
  <c r="W4170" i="1"/>
  <c r="W4169" i="1"/>
  <c r="W4168" i="1"/>
  <c r="W4167" i="1"/>
  <c r="W4166" i="1"/>
  <c r="W4165" i="1"/>
  <c r="W4164" i="1"/>
  <c r="W4163" i="1"/>
  <c r="W4162" i="1"/>
  <c r="W4161" i="1"/>
  <c r="W4160" i="1"/>
  <c r="W4159" i="1"/>
  <c r="W4158" i="1"/>
  <c r="W4157" i="1"/>
  <c r="W4156" i="1"/>
  <c r="W4155" i="1"/>
  <c r="W4154" i="1"/>
  <c r="W4153" i="1"/>
  <c r="W4152" i="1"/>
  <c r="W4151" i="1"/>
  <c r="W4150" i="1"/>
  <c r="W4149" i="1"/>
  <c r="W4148" i="1"/>
  <c r="W4147" i="1"/>
  <c r="W4146" i="1"/>
  <c r="W4145" i="1"/>
  <c r="W4144" i="1"/>
  <c r="W4143" i="1"/>
  <c r="W4142" i="1"/>
  <c r="W4141" i="1"/>
  <c r="W4140" i="1"/>
  <c r="W4139" i="1"/>
  <c r="W4138" i="1"/>
  <c r="W4137" i="1"/>
  <c r="W4136" i="1"/>
  <c r="W4135" i="1"/>
  <c r="W4134" i="1"/>
  <c r="W4133" i="1"/>
  <c r="W4132" i="1"/>
  <c r="W4131" i="1"/>
  <c r="W4130" i="1"/>
  <c r="W4129" i="1"/>
  <c r="W4128" i="1"/>
  <c r="W4127" i="1"/>
  <c r="W4126" i="1"/>
  <c r="W4125" i="1"/>
  <c r="W4124" i="1"/>
  <c r="W4123" i="1"/>
  <c r="W4122" i="1"/>
  <c r="W4121" i="1"/>
  <c r="W4120" i="1"/>
  <c r="W4119" i="1"/>
  <c r="W4118" i="1"/>
  <c r="W4117" i="1"/>
  <c r="W4116" i="1"/>
  <c r="W4115" i="1"/>
  <c r="W4114" i="1"/>
  <c r="W4113" i="1"/>
  <c r="W4112" i="1"/>
  <c r="W4111" i="1"/>
  <c r="W4110" i="1"/>
  <c r="W4109" i="1"/>
  <c r="W4108" i="1"/>
  <c r="W4107" i="1"/>
  <c r="W4106" i="1"/>
  <c r="W4105" i="1"/>
  <c r="W4104" i="1"/>
  <c r="W4103" i="1"/>
  <c r="W4102" i="1"/>
  <c r="W4101" i="1"/>
  <c r="W4100" i="1"/>
  <c r="W4099" i="1"/>
  <c r="W4098" i="1"/>
  <c r="W4097" i="1"/>
  <c r="W4096" i="1"/>
  <c r="W4095" i="1"/>
  <c r="W4094" i="1"/>
  <c r="W4093" i="1"/>
  <c r="W4092" i="1"/>
  <c r="W4091" i="1"/>
  <c r="W4090" i="1"/>
  <c r="W4089" i="1"/>
  <c r="W4088" i="1"/>
  <c r="W4087" i="1"/>
  <c r="W4086" i="1"/>
  <c r="W4085" i="1"/>
  <c r="W4084" i="1"/>
  <c r="W4083" i="1"/>
  <c r="W4082" i="1"/>
  <c r="W4081" i="1"/>
  <c r="W4080" i="1"/>
  <c r="W4079" i="1"/>
  <c r="W4078" i="1"/>
  <c r="W4077" i="1"/>
  <c r="W4076" i="1"/>
  <c r="W4075" i="1"/>
  <c r="W4074" i="1"/>
  <c r="W4073" i="1"/>
  <c r="W4072" i="1"/>
  <c r="W4071" i="1"/>
  <c r="W4070" i="1"/>
  <c r="W4069" i="1"/>
  <c r="W4068" i="1"/>
  <c r="W4067" i="1"/>
  <c r="W4066" i="1"/>
  <c r="W4065" i="1"/>
  <c r="W4064" i="1"/>
  <c r="W4063" i="1"/>
  <c r="W4062" i="1"/>
  <c r="W4061" i="1"/>
  <c r="W4060" i="1"/>
  <c r="W4059" i="1"/>
  <c r="W4058" i="1"/>
  <c r="W4057" i="1"/>
  <c r="W4056" i="1"/>
  <c r="W4055" i="1"/>
  <c r="W4054" i="1"/>
  <c r="W4053" i="1"/>
  <c r="W4052" i="1"/>
  <c r="W4051" i="1"/>
  <c r="W4050" i="1"/>
  <c r="W4049" i="1"/>
  <c r="W4048" i="1"/>
  <c r="W4047" i="1"/>
  <c r="W4046" i="1"/>
  <c r="W4045" i="1"/>
  <c r="W4044" i="1"/>
  <c r="W4043" i="1"/>
  <c r="W4042" i="1"/>
  <c r="W4041" i="1"/>
  <c r="W4040" i="1"/>
  <c r="W4039" i="1"/>
  <c r="W4038" i="1"/>
  <c r="W4037" i="1"/>
  <c r="W4036" i="1"/>
  <c r="W4035" i="1"/>
  <c r="W4034" i="1"/>
  <c r="W4033" i="1"/>
  <c r="W4032" i="1"/>
  <c r="W4031" i="1"/>
  <c r="W4030" i="1"/>
  <c r="W4029" i="1"/>
  <c r="W4028" i="1"/>
  <c r="W4027" i="1"/>
  <c r="W4026" i="1"/>
  <c r="W4025" i="1"/>
  <c r="W4024" i="1"/>
  <c r="W4023" i="1"/>
  <c r="W4022" i="1"/>
  <c r="W4021" i="1"/>
  <c r="W4020" i="1"/>
  <c r="W4019" i="1"/>
  <c r="W4018" i="1"/>
  <c r="W4017" i="1"/>
  <c r="W4016" i="1"/>
  <c r="W4015" i="1"/>
  <c r="W4014" i="1"/>
  <c r="W4013" i="1"/>
  <c r="W4012" i="1"/>
  <c r="W4011" i="1"/>
  <c r="W4010" i="1"/>
  <c r="W4009" i="1"/>
  <c r="W4008" i="1"/>
  <c r="W4007" i="1"/>
  <c r="W4006" i="1"/>
  <c r="W4005" i="1"/>
  <c r="W4004" i="1"/>
  <c r="W4003" i="1"/>
  <c r="W4002" i="1"/>
  <c r="W4001" i="1"/>
  <c r="W4000" i="1"/>
  <c r="W3999" i="1"/>
  <c r="W3998" i="1"/>
  <c r="W3997" i="1"/>
  <c r="W3996" i="1"/>
  <c r="W3995" i="1"/>
  <c r="W3994" i="1"/>
  <c r="W3993" i="1"/>
  <c r="W3992" i="1"/>
  <c r="W3991" i="1"/>
  <c r="W3990" i="1"/>
  <c r="W3989" i="1"/>
  <c r="W3988" i="1"/>
  <c r="W3987" i="1"/>
  <c r="W3986" i="1"/>
  <c r="W3985" i="1"/>
  <c r="W3984" i="1"/>
  <c r="W3983" i="1"/>
  <c r="W3982" i="1"/>
  <c r="W3981" i="1"/>
  <c r="W3980" i="1"/>
  <c r="W3979" i="1"/>
  <c r="W3978" i="1"/>
  <c r="W3977" i="1"/>
  <c r="W3976" i="1"/>
  <c r="W3975" i="1"/>
  <c r="W3974" i="1"/>
  <c r="W3973" i="1"/>
  <c r="W3972" i="1"/>
  <c r="W3971" i="1"/>
  <c r="W3970" i="1"/>
  <c r="W3969" i="1"/>
  <c r="W3968" i="1"/>
  <c r="W3967" i="1"/>
  <c r="W3966" i="1"/>
  <c r="W3965" i="1"/>
  <c r="W3964" i="1"/>
  <c r="W3963" i="1"/>
  <c r="W3962" i="1"/>
  <c r="W3961" i="1"/>
  <c r="W3960" i="1"/>
  <c r="W3959" i="1"/>
  <c r="W3958" i="1"/>
  <c r="W3957" i="1"/>
  <c r="W3956" i="1"/>
  <c r="W3955" i="1"/>
  <c r="W3954" i="1"/>
  <c r="W3953" i="1"/>
  <c r="W3952" i="1"/>
  <c r="W3951" i="1"/>
  <c r="W3950" i="1"/>
  <c r="W3949" i="1"/>
  <c r="W3948" i="1"/>
  <c r="W3947" i="1"/>
  <c r="W3946" i="1"/>
  <c r="W3945" i="1"/>
  <c r="W3944" i="1"/>
  <c r="W3943" i="1"/>
  <c r="W3942" i="1"/>
  <c r="W3941" i="1"/>
  <c r="W3940" i="1"/>
  <c r="W3939" i="1"/>
  <c r="W3938" i="1"/>
  <c r="W3937" i="1"/>
  <c r="W3936" i="1"/>
  <c r="W3935" i="1"/>
  <c r="W3934" i="1"/>
  <c r="W3933" i="1"/>
  <c r="W3932" i="1"/>
  <c r="W3931" i="1"/>
  <c r="W3930" i="1"/>
  <c r="W3929" i="1"/>
  <c r="W3928" i="1"/>
  <c r="W3927" i="1"/>
  <c r="W3926" i="1"/>
  <c r="W3925" i="1"/>
  <c r="W3924" i="1"/>
  <c r="W3923" i="1"/>
  <c r="W3922" i="1"/>
  <c r="W3921" i="1"/>
  <c r="W3920" i="1"/>
  <c r="W3919" i="1"/>
  <c r="W3918" i="1"/>
  <c r="W3917" i="1"/>
  <c r="W3916" i="1"/>
  <c r="W3915" i="1"/>
  <c r="W3914" i="1"/>
  <c r="W3913" i="1"/>
  <c r="W3912" i="1"/>
  <c r="W3911" i="1"/>
  <c r="W3910" i="1"/>
  <c r="W3909" i="1"/>
  <c r="W3908" i="1"/>
  <c r="W3907" i="1"/>
  <c r="W3906" i="1"/>
  <c r="W3905" i="1"/>
  <c r="W3904" i="1"/>
  <c r="W3903" i="1"/>
  <c r="W3902" i="1"/>
  <c r="W3901" i="1"/>
  <c r="W3900" i="1"/>
  <c r="W3899" i="1"/>
  <c r="W3898" i="1"/>
  <c r="W3897" i="1"/>
  <c r="W3896" i="1"/>
  <c r="W3895" i="1"/>
  <c r="W3894" i="1"/>
  <c r="W3893" i="1"/>
  <c r="W3892" i="1"/>
  <c r="W3891" i="1"/>
  <c r="W3890" i="1"/>
  <c r="W3889" i="1"/>
  <c r="W3888" i="1"/>
  <c r="W3887" i="1"/>
  <c r="W3886" i="1"/>
  <c r="W3885" i="1"/>
  <c r="W3884" i="1"/>
  <c r="W3883" i="1"/>
  <c r="W3882" i="1"/>
  <c r="W3881" i="1"/>
  <c r="W3880" i="1"/>
  <c r="W3879" i="1"/>
  <c r="W3878" i="1"/>
  <c r="W3877" i="1"/>
  <c r="W3876" i="1"/>
  <c r="W3875" i="1"/>
  <c r="W3874" i="1"/>
  <c r="W3873" i="1"/>
  <c r="W3872" i="1"/>
  <c r="W3871" i="1"/>
  <c r="W3870" i="1"/>
  <c r="W3869" i="1"/>
  <c r="W3868" i="1"/>
  <c r="W3867" i="1"/>
  <c r="W3866" i="1"/>
  <c r="W3865" i="1"/>
  <c r="W3864" i="1"/>
  <c r="W3863" i="1"/>
  <c r="W3862" i="1"/>
  <c r="W3861" i="1"/>
  <c r="W3860" i="1"/>
  <c r="W3859" i="1"/>
  <c r="W3858" i="1"/>
  <c r="W3857" i="1"/>
  <c r="W3856" i="1"/>
  <c r="W3855" i="1"/>
  <c r="W3854" i="1"/>
  <c r="W3853" i="1"/>
  <c r="W3852" i="1"/>
  <c r="W3851" i="1"/>
  <c r="W3850" i="1"/>
  <c r="W3849" i="1"/>
  <c r="W3848" i="1"/>
  <c r="W3847" i="1"/>
  <c r="W3846" i="1"/>
  <c r="W3845" i="1"/>
  <c r="W3844" i="1"/>
  <c r="W3843" i="1"/>
  <c r="W3842" i="1"/>
  <c r="W3841" i="1"/>
  <c r="W3840" i="1"/>
  <c r="W3839" i="1"/>
  <c r="W3838" i="1"/>
  <c r="W3837" i="1"/>
  <c r="W3836" i="1"/>
  <c r="W3835" i="1"/>
  <c r="W3834" i="1"/>
  <c r="W3833" i="1"/>
  <c r="W3832" i="1"/>
  <c r="W3831" i="1"/>
  <c r="W3830" i="1"/>
  <c r="W3829" i="1"/>
  <c r="W3828" i="1"/>
  <c r="W3827" i="1"/>
  <c r="W3826" i="1"/>
  <c r="W3825" i="1"/>
  <c r="W3824" i="1"/>
  <c r="W3823" i="1"/>
  <c r="W3822" i="1"/>
  <c r="W3821" i="1"/>
  <c r="W3820" i="1"/>
  <c r="W3819" i="1"/>
  <c r="W3818" i="1"/>
  <c r="W3817" i="1"/>
  <c r="W3816" i="1"/>
  <c r="W3815" i="1"/>
  <c r="W3814" i="1"/>
  <c r="W3813" i="1"/>
  <c r="W3812" i="1"/>
  <c r="W3811" i="1"/>
  <c r="W3810" i="1"/>
  <c r="W3809" i="1"/>
  <c r="W3808" i="1"/>
  <c r="W3807" i="1"/>
  <c r="W3806" i="1"/>
  <c r="W3805" i="1"/>
  <c r="W3804" i="1"/>
  <c r="W3803" i="1"/>
  <c r="W3802" i="1"/>
  <c r="W3801" i="1"/>
  <c r="W3800" i="1"/>
  <c r="W3799" i="1"/>
  <c r="W3798" i="1"/>
  <c r="W3797" i="1"/>
  <c r="W3796" i="1"/>
  <c r="W3795" i="1"/>
  <c r="W3794" i="1"/>
  <c r="W3793" i="1"/>
  <c r="W3792" i="1"/>
  <c r="W3791" i="1"/>
  <c r="W3790" i="1"/>
  <c r="W3789" i="1"/>
  <c r="W3788" i="1"/>
  <c r="W3787" i="1"/>
  <c r="W3786" i="1"/>
  <c r="W3785" i="1"/>
  <c r="W3784" i="1"/>
  <c r="W3783" i="1"/>
  <c r="W3782" i="1"/>
  <c r="W3781" i="1"/>
  <c r="W3780" i="1"/>
  <c r="W3779" i="1"/>
  <c r="W3778" i="1"/>
  <c r="W3777" i="1"/>
  <c r="W3776" i="1"/>
  <c r="W3775" i="1"/>
  <c r="W3774" i="1"/>
  <c r="W3773" i="1"/>
  <c r="W3772" i="1"/>
  <c r="W3771" i="1"/>
  <c r="W3770" i="1"/>
  <c r="W3769" i="1"/>
  <c r="W3768" i="1"/>
  <c r="W3767" i="1"/>
  <c r="W3766" i="1"/>
  <c r="W3765" i="1"/>
  <c r="W3764" i="1"/>
  <c r="W3763" i="1"/>
  <c r="W3762" i="1"/>
  <c r="W3761" i="1"/>
  <c r="W3760" i="1"/>
  <c r="W3759" i="1"/>
  <c r="W3758" i="1"/>
  <c r="W3757" i="1"/>
  <c r="W3756" i="1"/>
  <c r="W3755" i="1"/>
  <c r="W3754" i="1"/>
  <c r="W3753" i="1"/>
  <c r="W3752" i="1"/>
  <c r="W3751" i="1"/>
  <c r="W3750" i="1"/>
  <c r="W3749" i="1"/>
  <c r="W3748" i="1"/>
  <c r="W3747" i="1"/>
  <c r="W3746" i="1"/>
  <c r="W3745" i="1"/>
  <c r="W3744" i="1"/>
  <c r="W3743" i="1"/>
  <c r="W3742" i="1"/>
  <c r="W3741" i="1"/>
  <c r="W3740" i="1"/>
  <c r="W3739" i="1"/>
  <c r="W3738" i="1"/>
  <c r="W3737" i="1"/>
  <c r="W3736" i="1"/>
  <c r="W3735" i="1"/>
  <c r="W3734" i="1"/>
  <c r="W3733" i="1"/>
  <c r="W3732" i="1"/>
  <c r="W3731" i="1"/>
  <c r="W3730" i="1"/>
  <c r="W3729" i="1"/>
  <c r="W3728" i="1"/>
  <c r="W3727" i="1"/>
  <c r="W3726" i="1"/>
  <c r="W3725" i="1"/>
  <c r="W3724" i="1"/>
  <c r="W3723" i="1"/>
  <c r="W3722" i="1"/>
  <c r="W3721" i="1"/>
  <c r="W3720" i="1"/>
  <c r="W3719" i="1"/>
  <c r="W3718" i="1"/>
  <c r="W3717" i="1"/>
  <c r="W3716" i="1"/>
  <c r="W3715" i="1"/>
  <c r="W3714" i="1"/>
  <c r="W3713" i="1"/>
  <c r="W3712" i="1"/>
  <c r="W3711" i="1"/>
  <c r="W3710" i="1"/>
  <c r="W3709" i="1"/>
  <c r="W3708" i="1"/>
  <c r="W3707" i="1"/>
  <c r="W3706" i="1"/>
  <c r="W3705" i="1"/>
  <c r="W3704" i="1"/>
  <c r="W3703" i="1"/>
  <c r="W3702" i="1"/>
  <c r="W3701" i="1"/>
  <c r="W3700" i="1"/>
  <c r="W3699" i="1"/>
  <c r="W3698" i="1"/>
  <c r="W3697" i="1"/>
  <c r="W3696" i="1"/>
  <c r="W3695" i="1"/>
  <c r="W3694" i="1"/>
  <c r="W3693" i="1"/>
  <c r="W3692" i="1"/>
  <c r="W3691" i="1"/>
  <c r="W3690" i="1"/>
  <c r="W3689" i="1"/>
  <c r="W3688" i="1"/>
  <c r="W3687" i="1"/>
  <c r="W3686" i="1"/>
  <c r="W3685" i="1"/>
  <c r="W3684" i="1"/>
  <c r="W3683" i="1"/>
  <c r="W3682" i="1"/>
  <c r="W3681" i="1"/>
  <c r="W3680" i="1"/>
  <c r="W3679" i="1"/>
  <c r="W3678" i="1"/>
  <c r="W3677" i="1"/>
  <c r="W3676" i="1"/>
  <c r="W3675" i="1"/>
  <c r="W3674" i="1"/>
  <c r="W3673" i="1"/>
  <c r="W3672" i="1"/>
  <c r="W3671" i="1"/>
  <c r="W3670" i="1"/>
  <c r="W3669" i="1"/>
  <c r="W3668" i="1"/>
  <c r="W3667" i="1"/>
  <c r="W3666" i="1"/>
  <c r="W3665" i="1"/>
  <c r="W3664" i="1"/>
  <c r="W3663" i="1"/>
  <c r="W3662" i="1"/>
  <c r="W3661" i="1"/>
  <c r="W3660" i="1"/>
  <c r="W3659" i="1"/>
  <c r="W3658" i="1"/>
  <c r="W3657" i="1"/>
  <c r="W3656" i="1"/>
  <c r="W3655" i="1"/>
  <c r="W3654" i="1"/>
  <c r="W3653" i="1"/>
  <c r="W3652" i="1"/>
  <c r="W3651" i="1"/>
  <c r="W3650" i="1"/>
  <c r="W3649" i="1"/>
  <c r="W3648" i="1"/>
  <c r="W3647" i="1"/>
  <c r="W3646" i="1"/>
  <c r="W3645" i="1"/>
  <c r="W3644" i="1"/>
  <c r="W3643" i="1"/>
  <c r="W3642" i="1"/>
  <c r="W3641" i="1"/>
  <c r="W3640" i="1"/>
  <c r="W3639" i="1"/>
  <c r="W3638" i="1"/>
  <c r="W3637" i="1"/>
  <c r="W3636" i="1"/>
  <c r="W3635" i="1"/>
  <c r="W3634" i="1"/>
  <c r="W3633" i="1"/>
  <c r="W3632" i="1"/>
  <c r="W3631" i="1"/>
  <c r="W3630" i="1"/>
  <c r="W3629" i="1"/>
  <c r="W3628" i="1"/>
  <c r="W3627" i="1"/>
  <c r="W3626" i="1"/>
  <c r="W3625" i="1"/>
  <c r="W3624" i="1"/>
  <c r="W3623" i="1"/>
  <c r="W3622" i="1"/>
  <c r="W3621" i="1"/>
  <c r="W3620" i="1"/>
  <c r="W3619" i="1"/>
  <c r="W3618" i="1"/>
  <c r="W3617" i="1"/>
  <c r="W3616" i="1"/>
  <c r="W3615" i="1"/>
  <c r="W3614" i="1"/>
  <c r="W3613" i="1"/>
  <c r="W3612" i="1"/>
  <c r="W3611" i="1"/>
  <c r="W3610" i="1"/>
  <c r="W3609" i="1"/>
  <c r="W3608" i="1"/>
  <c r="W3607" i="1"/>
  <c r="W3606" i="1"/>
  <c r="W3605" i="1"/>
  <c r="W3604" i="1"/>
  <c r="W3603" i="1"/>
  <c r="W3602" i="1"/>
  <c r="W3601" i="1"/>
  <c r="W3600" i="1"/>
  <c r="W3599" i="1"/>
  <c r="W3598" i="1"/>
  <c r="W3597" i="1"/>
  <c r="W3596" i="1"/>
  <c r="W3595" i="1"/>
  <c r="W3594" i="1"/>
  <c r="W3593" i="1"/>
  <c r="W3592" i="1"/>
  <c r="W3591" i="1"/>
  <c r="W3590" i="1"/>
  <c r="W3589" i="1"/>
  <c r="W3588" i="1"/>
  <c r="W3587" i="1"/>
  <c r="W3586" i="1"/>
  <c r="W3585" i="1"/>
  <c r="W3584" i="1"/>
  <c r="W3583" i="1"/>
  <c r="W3582" i="1"/>
  <c r="W3581" i="1"/>
  <c r="W3580" i="1"/>
  <c r="W3579" i="1"/>
  <c r="W3578" i="1"/>
  <c r="W3577" i="1"/>
  <c r="W3576" i="1"/>
  <c r="W3575" i="1"/>
  <c r="W3574" i="1"/>
  <c r="W3573" i="1"/>
  <c r="W3572" i="1"/>
  <c r="W3571" i="1"/>
  <c r="W3570" i="1"/>
  <c r="W3569" i="1"/>
  <c r="W3568" i="1"/>
  <c r="W3567" i="1"/>
  <c r="W3566" i="1"/>
  <c r="W3565" i="1"/>
  <c r="W3564" i="1"/>
  <c r="W3563" i="1"/>
  <c r="W3562" i="1"/>
  <c r="W3561" i="1"/>
  <c r="W3560" i="1"/>
  <c r="W3559" i="1"/>
  <c r="W3558" i="1"/>
  <c r="W3557" i="1"/>
  <c r="W3556" i="1"/>
  <c r="W3555" i="1"/>
  <c r="W3554" i="1"/>
  <c r="W3553" i="1"/>
  <c r="W3552" i="1"/>
  <c r="W3551" i="1"/>
  <c r="W3550" i="1"/>
  <c r="W3549" i="1"/>
  <c r="W3548" i="1"/>
  <c r="W3547" i="1"/>
  <c r="W3546" i="1"/>
  <c r="W3545" i="1"/>
  <c r="W3544" i="1"/>
  <c r="W3543" i="1"/>
  <c r="W3542" i="1"/>
  <c r="W3541" i="1"/>
  <c r="W3540" i="1"/>
  <c r="W3539" i="1"/>
  <c r="W3538" i="1"/>
  <c r="W3537" i="1"/>
  <c r="W3536" i="1"/>
  <c r="W3535" i="1"/>
  <c r="W3534" i="1"/>
  <c r="W3533" i="1"/>
  <c r="W3532" i="1"/>
  <c r="W3531" i="1"/>
  <c r="W3530" i="1"/>
  <c r="W3529" i="1"/>
  <c r="W3528" i="1"/>
  <c r="W3527" i="1"/>
  <c r="W3526" i="1"/>
  <c r="W3525" i="1"/>
  <c r="W3524" i="1"/>
  <c r="W3523" i="1"/>
  <c r="W3522" i="1"/>
  <c r="W3521" i="1"/>
  <c r="W3520" i="1"/>
  <c r="W3519" i="1"/>
  <c r="W3518" i="1"/>
  <c r="W3517" i="1"/>
  <c r="W3516" i="1"/>
  <c r="W3515" i="1"/>
  <c r="W3514" i="1"/>
  <c r="W3513" i="1"/>
  <c r="W3512" i="1"/>
  <c r="W3511" i="1"/>
  <c r="W3510" i="1"/>
  <c r="W3509" i="1"/>
  <c r="W3508" i="1"/>
  <c r="W3507" i="1"/>
  <c r="W3506" i="1"/>
  <c r="W3505" i="1"/>
  <c r="W3504" i="1"/>
  <c r="W3503" i="1"/>
  <c r="W3502" i="1"/>
  <c r="W3501" i="1"/>
  <c r="W3500" i="1"/>
  <c r="W3499" i="1"/>
  <c r="W3498" i="1"/>
  <c r="W3497" i="1"/>
  <c r="W3496" i="1"/>
  <c r="W3495" i="1"/>
  <c r="W3494" i="1"/>
  <c r="W3493" i="1"/>
  <c r="W3492" i="1"/>
  <c r="W3491" i="1"/>
  <c r="W3490" i="1"/>
  <c r="W3489" i="1"/>
  <c r="W3488" i="1"/>
  <c r="W3487" i="1"/>
  <c r="W3486" i="1"/>
  <c r="W3485" i="1"/>
  <c r="W3484" i="1"/>
  <c r="W3483" i="1"/>
  <c r="W3482" i="1"/>
  <c r="W3481" i="1"/>
  <c r="W3480" i="1"/>
  <c r="W3479" i="1"/>
  <c r="W3478" i="1"/>
  <c r="W3477" i="1"/>
  <c r="W3476" i="1"/>
  <c r="W3475" i="1"/>
  <c r="W3474" i="1"/>
  <c r="W3473" i="1"/>
  <c r="W3472" i="1"/>
  <c r="W3471" i="1"/>
  <c r="W3470" i="1"/>
  <c r="W3469" i="1"/>
  <c r="W3468" i="1"/>
  <c r="W3467" i="1"/>
  <c r="W3466" i="1"/>
  <c r="W3465" i="1"/>
  <c r="W3464" i="1"/>
  <c r="W3463" i="1"/>
  <c r="W3462" i="1"/>
  <c r="W3461" i="1"/>
  <c r="W3460" i="1"/>
  <c r="W3459" i="1"/>
  <c r="W3458" i="1"/>
  <c r="W3457" i="1"/>
  <c r="W3456" i="1"/>
  <c r="W3455" i="1"/>
  <c r="W3454" i="1"/>
  <c r="W3453" i="1"/>
  <c r="W3452" i="1"/>
  <c r="W3451" i="1"/>
  <c r="W3450" i="1"/>
  <c r="W3449" i="1"/>
  <c r="W3448" i="1"/>
  <c r="W3447" i="1"/>
  <c r="W3446" i="1"/>
  <c r="W3445" i="1"/>
  <c r="W3444" i="1"/>
  <c r="W3443" i="1"/>
  <c r="W3442" i="1"/>
  <c r="W3441" i="1"/>
  <c r="W3440" i="1"/>
  <c r="W3439" i="1"/>
  <c r="W3438" i="1"/>
  <c r="W3437" i="1"/>
  <c r="W3436" i="1"/>
  <c r="W3435" i="1"/>
  <c r="W3434" i="1"/>
  <c r="W3433" i="1"/>
  <c r="W3432" i="1"/>
  <c r="W3431" i="1"/>
  <c r="W3430" i="1"/>
  <c r="W3429" i="1"/>
  <c r="W3428" i="1"/>
  <c r="W3427" i="1"/>
  <c r="W3426" i="1"/>
  <c r="W3425" i="1"/>
  <c r="W3424" i="1"/>
  <c r="W3423" i="1"/>
  <c r="W3422" i="1"/>
  <c r="W3421" i="1"/>
  <c r="W3420" i="1"/>
  <c r="W3419" i="1"/>
  <c r="W3418" i="1"/>
  <c r="W3417" i="1"/>
  <c r="W3416" i="1"/>
  <c r="W3415" i="1"/>
  <c r="W3414" i="1"/>
  <c r="W3413" i="1"/>
  <c r="W3412" i="1"/>
  <c r="W3411" i="1"/>
  <c r="W3410" i="1"/>
  <c r="W3409" i="1"/>
  <c r="W3408" i="1"/>
  <c r="W3407" i="1"/>
  <c r="W3406" i="1"/>
  <c r="W3405" i="1"/>
  <c r="W3404" i="1"/>
  <c r="W3403" i="1"/>
  <c r="W3402" i="1"/>
  <c r="W3401" i="1"/>
  <c r="W3400" i="1"/>
  <c r="W3399" i="1"/>
  <c r="W3398" i="1"/>
  <c r="W3397" i="1"/>
  <c r="W3396" i="1"/>
  <c r="W3395" i="1"/>
  <c r="W3394" i="1"/>
  <c r="W3393" i="1"/>
  <c r="W3392" i="1"/>
  <c r="W3391" i="1"/>
  <c r="W3390" i="1"/>
  <c r="W3389" i="1"/>
  <c r="W3388" i="1"/>
  <c r="W3387" i="1"/>
  <c r="W3386" i="1"/>
  <c r="W3385" i="1"/>
  <c r="W3384" i="1"/>
  <c r="W3383" i="1"/>
  <c r="W3382" i="1"/>
  <c r="W3381" i="1"/>
  <c r="W3380" i="1"/>
  <c r="W3379" i="1"/>
  <c r="W3378" i="1"/>
  <c r="W3377" i="1"/>
  <c r="W3376" i="1"/>
  <c r="W3375" i="1"/>
  <c r="W3374" i="1"/>
  <c r="W3373" i="1"/>
  <c r="W3372" i="1"/>
  <c r="W3371" i="1"/>
  <c r="W3370" i="1"/>
  <c r="W3369" i="1"/>
  <c r="W3368" i="1"/>
  <c r="W3367" i="1"/>
  <c r="W3366" i="1"/>
  <c r="W3365" i="1"/>
  <c r="W3364" i="1"/>
  <c r="W3363" i="1"/>
  <c r="W3362" i="1"/>
  <c r="W3361" i="1"/>
  <c r="W3360" i="1"/>
  <c r="W3359" i="1"/>
  <c r="W3358" i="1"/>
  <c r="W3357" i="1"/>
  <c r="W3356" i="1"/>
  <c r="W3355" i="1"/>
  <c r="W3354" i="1"/>
  <c r="W3353" i="1"/>
  <c r="W3352" i="1"/>
  <c r="W3351" i="1"/>
  <c r="W3350" i="1"/>
  <c r="W3349" i="1"/>
  <c r="W3348" i="1"/>
  <c r="W3347" i="1"/>
  <c r="W3346" i="1"/>
  <c r="W3345" i="1"/>
  <c r="W3344" i="1"/>
  <c r="W3343" i="1"/>
  <c r="W3342" i="1"/>
  <c r="W3341" i="1"/>
  <c r="W3340" i="1"/>
  <c r="W3339" i="1"/>
  <c r="W3338" i="1"/>
  <c r="W3337" i="1"/>
  <c r="W3336" i="1"/>
  <c r="W3335" i="1"/>
  <c r="W3334" i="1"/>
  <c r="W3333" i="1"/>
  <c r="W3332" i="1"/>
  <c r="W3331" i="1"/>
  <c r="W3330" i="1"/>
  <c r="W3329" i="1"/>
  <c r="W3328" i="1"/>
  <c r="W3327" i="1"/>
  <c r="W3326" i="1"/>
  <c r="W3325" i="1"/>
  <c r="W3324" i="1"/>
  <c r="W3323" i="1"/>
  <c r="W3322" i="1"/>
  <c r="W3321" i="1"/>
  <c r="W3320" i="1"/>
  <c r="W3319" i="1"/>
  <c r="W3318" i="1"/>
  <c r="W3317" i="1"/>
  <c r="W3316" i="1"/>
  <c r="W3315" i="1"/>
  <c r="W3314" i="1"/>
  <c r="W3313" i="1"/>
  <c r="W3312" i="1"/>
  <c r="W3311" i="1"/>
  <c r="W3310" i="1"/>
  <c r="W3309" i="1"/>
  <c r="W3308" i="1"/>
  <c r="W3307" i="1"/>
  <c r="W3306" i="1"/>
  <c r="W3305" i="1"/>
  <c r="W3304" i="1"/>
  <c r="W3303" i="1"/>
  <c r="W3302" i="1"/>
  <c r="W3301" i="1"/>
  <c r="W3300" i="1"/>
  <c r="W3299" i="1"/>
  <c r="W3298" i="1"/>
  <c r="W3297" i="1"/>
  <c r="W3296" i="1"/>
  <c r="W3295" i="1"/>
  <c r="W3294" i="1"/>
  <c r="W3293" i="1"/>
  <c r="W3292" i="1"/>
  <c r="W3291" i="1"/>
  <c r="W3290" i="1"/>
  <c r="W3289" i="1"/>
  <c r="W3288" i="1"/>
  <c r="W3287" i="1"/>
  <c r="W3286" i="1"/>
  <c r="W3285" i="1"/>
  <c r="W3284" i="1"/>
  <c r="W3283" i="1"/>
  <c r="W3282" i="1"/>
  <c r="W3281" i="1"/>
  <c r="W3280" i="1"/>
  <c r="W3279" i="1"/>
  <c r="W3278" i="1"/>
  <c r="W3277" i="1"/>
  <c r="W3276" i="1"/>
  <c r="W3275" i="1"/>
  <c r="W3274" i="1"/>
  <c r="W3273" i="1"/>
  <c r="W3272" i="1"/>
  <c r="W3271" i="1"/>
  <c r="W3270" i="1"/>
  <c r="W3269" i="1"/>
  <c r="W3268" i="1"/>
  <c r="W3267" i="1"/>
  <c r="W3266" i="1"/>
  <c r="W3265" i="1"/>
  <c r="W3264" i="1"/>
  <c r="W3263" i="1"/>
  <c r="W3262" i="1"/>
  <c r="W3261" i="1"/>
  <c r="W3260" i="1"/>
  <c r="W3259" i="1"/>
  <c r="W3258" i="1"/>
  <c r="W3257" i="1"/>
  <c r="W3256" i="1"/>
  <c r="W3255" i="1"/>
  <c r="W3254" i="1"/>
  <c r="W3253" i="1"/>
  <c r="W3252" i="1"/>
  <c r="W3251" i="1"/>
  <c r="W3250" i="1"/>
  <c r="W3249" i="1"/>
  <c r="W3248" i="1"/>
  <c r="W3247" i="1"/>
  <c r="W3246" i="1"/>
  <c r="W3245" i="1"/>
  <c r="W3244" i="1"/>
  <c r="W3243" i="1"/>
  <c r="W3242" i="1"/>
  <c r="W3241" i="1"/>
  <c r="W3240" i="1"/>
  <c r="W3239" i="1"/>
  <c r="W3238" i="1"/>
  <c r="W3237" i="1"/>
  <c r="W3236" i="1"/>
  <c r="W3235" i="1"/>
  <c r="W3234" i="1"/>
  <c r="W3233" i="1"/>
  <c r="W3232" i="1"/>
  <c r="W3231" i="1"/>
  <c r="W3230" i="1"/>
  <c r="W3229" i="1"/>
  <c r="W3228" i="1"/>
  <c r="W3227" i="1"/>
  <c r="W3226" i="1"/>
  <c r="W3225" i="1"/>
  <c r="W3224" i="1"/>
  <c r="W3223" i="1"/>
  <c r="W3222" i="1"/>
  <c r="W3221" i="1"/>
  <c r="W3220" i="1"/>
  <c r="W3219" i="1"/>
  <c r="W3218" i="1"/>
  <c r="W3217" i="1"/>
  <c r="W3216" i="1"/>
  <c r="W3215" i="1"/>
  <c r="W3214" i="1"/>
  <c r="W3213" i="1"/>
  <c r="W3212" i="1"/>
  <c r="W3211" i="1"/>
  <c r="W3210" i="1"/>
  <c r="W3209" i="1"/>
  <c r="W3208" i="1"/>
  <c r="W3207" i="1"/>
  <c r="W3206" i="1"/>
  <c r="W3205" i="1"/>
  <c r="W3204" i="1"/>
  <c r="W3203" i="1"/>
  <c r="W3202" i="1"/>
  <c r="W3201" i="1"/>
  <c r="W3200" i="1"/>
  <c r="W3199" i="1"/>
  <c r="W3198" i="1"/>
  <c r="W3197" i="1"/>
  <c r="W3196" i="1"/>
  <c r="W3195" i="1"/>
  <c r="W3194" i="1"/>
  <c r="W3193" i="1"/>
  <c r="W3192" i="1"/>
  <c r="W3191" i="1"/>
  <c r="W3190" i="1"/>
  <c r="W3189" i="1"/>
  <c r="W3188" i="1"/>
  <c r="W3187" i="1"/>
  <c r="W3186" i="1"/>
  <c r="W3185" i="1"/>
  <c r="W3184" i="1"/>
  <c r="W3183" i="1"/>
  <c r="W3182" i="1"/>
  <c r="W3181" i="1"/>
  <c r="W3180" i="1"/>
  <c r="W3179" i="1"/>
  <c r="W3178" i="1"/>
  <c r="W3177" i="1"/>
  <c r="W3176" i="1"/>
  <c r="W3175" i="1"/>
  <c r="W3174" i="1"/>
  <c r="W3173" i="1"/>
  <c r="W3172" i="1"/>
  <c r="W3171" i="1"/>
  <c r="W3170" i="1"/>
  <c r="W3169" i="1"/>
  <c r="W3168" i="1"/>
  <c r="W3167" i="1"/>
  <c r="W3166" i="1"/>
  <c r="W3165" i="1"/>
  <c r="W3164" i="1"/>
  <c r="W3163" i="1"/>
  <c r="W3162" i="1"/>
  <c r="W3161" i="1"/>
  <c r="W3160" i="1"/>
  <c r="W3159" i="1"/>
  <c r="W3158" i="1"/>
  <c r="W3157" i="1"/>
  <c r="W3156" i="1"/>
  <c r="W3155" i="1"/>
  <c r="W3154" i="1"/>
  <c r="W3153" i="1"/>
  <c r="W3152" i="1"/>
  <c r="W3151" i="1"/>
  <c r="W3150" i="1"/>
  <c r="W3149" i="1"/>
  <c r="W3148" i="1"/>
  <c r="W3147" i="1"/>
  <c r="W3146" i="1"/>
  <c r="W3145" i="1"/>
  <c r="W3144" i="1"/>
  <c r="W3143" i="1"/>
  <c r="W3142" i="1"/>
  <c r="W3141" i="1"/>
  <c r="W3140" i="1"/>
  <c r="W3139" i="1"/>
  <c r="W3138" i="1"/>
  <c r="W3137" i="1"/>
  <c r="W3136" i="1"/>
  <c r="W3135" i="1"/>
  <c r="W3134" i="1"/>
  <c r="W3133" i="1"/>
  <c r="W3132" i="1"/>
  <c r="W3131" i="1"/>
  <c r="W3130" i="1"/>
  <c r="W3129" i="1"/>
  <c r="W3128" i="1"/>
  <c r="W3127" i="1"/>
  <c r="W3126" i="1"/>
  <c r="W3125" i="1"/>
  <c r="W3124" i="1"/>
  <c r="W3123" i="1"/>
  <c r="W3122" i="1"/>
  <c r="W3121" i="1"/>
  <c r="W3120" i="1"/>
  <c r="W3119" i="1"/>
  <c r="W3118" i="1"/>
  <c r="W3117" i="1"/>
  <c r="W3116" i="1"/>
  <c r="W3115" i="1"/>
  <c r="W3114" i="1"/>
  <c r="W3113" i="1"/>
  <c r="W3112" i="1"/>
  <c r="W3111" i="1"/>
  <c r="W3110" i="1"/>
  <c r="W3109" i="1"/>
  <c r="W3108" i="1"/>
  <c r="W3107" i="1"/>
  <c r="W3106" i="1"/>
  <c r="W3105" i="1"/>
  <c r="W3104" i="1"/>
  <c r="W3103" i="1"/>
  <c r="W3102" i="1"/>
  <c r="W3101" i="1"/>
  <c r="W3100" i="1"/>
  <c r="W3099" i="1"/>
  <c r="W3098" i="1"/>
  <c r="W3097" i="1"/>
  <c r="W3096" i="1"/>
  <c r="W3095" i="1"/>
  <c r="W3094" i="1"/>
  <c r="W3093" i="1"/>
  <c r="W3092" i="1"/>
  <c r="W3091" i="1"/>
  <c r="W3090" i="1"/>
  <c r="W3089" i="1"/>
  <c r="W3088" i="1"/>
  <c r="W3087" i="1"/>
  <c r="W3086" i="1"/>
  <c r="W3085" i="1"/>
  <c r="W3084" i="1"/>
  <c r="W3083" i="1"/>
  <c r="W3082" i="1"/>
  <c r="W3081" i="1"/>
  <c r="W3080" i="1"/>
  <c r="W3079" i="1"/>
  <c r="W3078" i="1"/>
  <c r="W3077" i="1"/>
  <c r="W3076" i="1"/>
  <c r="W3075" i="1"/>
  <c r="W3074" i="1"/>
  <c r="W3073" i="1"/>
  <c r="W3072" i="1"/>
  <c r="W3071" i="1"/>
  <c r="W3070" i="1"/>
  <c r="W3069" i="1"/>
  <c r="W3068" i="1"/>
  <c r="W3067" i="1"/>
  <c r="W3066" i="1"/>
  <c r="W3065" i="1"/>
  <c r="W3064" i="1"/>
  <c r="W3063" i="1"/>
  <c r="W3062" i="1"/>
  <c r="W3061" i="1"/>
  <c r="W3060" i="1"/>
  <c r="W3059" i="1"/>
  <c r="W3058" i="1"/>
  <c r="W3057" i="1"/>
  <c r="W3056" i="1"/>
  <c r="W3055" i="1"/>
  <c r="W3054" i="1"/>
  <c r="W3053" i="1"/>
  <c r="W3052" i="1"/>
  <c r="W3051" i="1"/>
  <c r="W3050" i="1"/>
  <c r="W3049" i="1"/>
  <c r="W3048" i="1"/>
  <c r="W3047" i="1"/>
  <c r="W3046" i="1"/>
  <c r="W3045" i="1"/>
  <c r="W3044" i="1"/>
  <c r="W3043" i="1"/>
  <c r="W3042" i="1"/>
  <c r="W3041" i="1"/>
  <c r="W3040" i="1"/>
  <c r="W3039" i="1"/>
  <c r="W3038" i="1"/>
  <c r="W3037" i="1"/>
  <c r="W3036" i="1"/>
  <c r="W3035" i="1"/>
  <c r="W3034" i="1"/>
  <c r="W3033" i="1"/>
  <c r="W3032" i="1"/>
  <c r="W3031" i="1"/>
  <c r="W3030" i="1"/>
  <c r="W3029" i="1"/>
  <c r="W3028" i="1"/>
  <c r="W3027" i="1"/>
  <c r="W3026" i="1"/>
  <c r="W3025" i="1"/>
  <c r="W3024" i="1"/>
  <c r="W3023" i="1"/>
  <c r="W3022" i="1"/>
  <c r="W3021" i="1"/>
  <c r="W3020" i="1"/>
  <c r="W3019" i="1"/>
  <c r="W3018" i="1"/>
  <c r="W3017" i="1"/>
  <c r="W3016" i="1"/>
  <c r="W3015" i="1"/>
  <c r="W3014" i="1"/>
  <c r="W3013" i="1"/>
  <c r="W3012" i="1"/>
  <c r="W3011" i="1"/>
  <c r="W3010" i="1"/>
  <c r="W3009" i="1"/>
  <c r="W3008" i="1"/>
  <c r="W3007" i="1"/>
  <c r="W3006" i="1"/>
  <c r="W3005" i="1"/>
  <c r="W3004" i="1"/>
  <c r="W3003" i="1"/>
  <c r="W3002" i="1"/>
  <c r="W3001" i="1"/>
  <c r="W3000" i="1"/>
  <c r="W2999" i="1"/>
  <c r="W2998" i="1"/>
  <c r="W2997" i="1"/>
  <c r="W2996" i="1"/>
  <c r="W2995" i="1"/>
  <c r="W2994" i="1"/>
  <c r="W2993" i="1"/>
  <c r="W2992" i="1"/>
  <c r="W2991" i="1"/>
  <c r="W2990" i="1"/>
  <c r="W2989" i="1"/>
  <c r="W2988" i="1"/>
  <c r="W2987" i="1"/>
  <c r="W2986" i="1"/>
  <c r="W2985" i="1"/>
  <c r="W2984" i="1"/>
  <c r="W2983" i="1"/>
  <c r="W2982" i="1"/>
  <c r="W2981" i="1"/>
  <c r="W2980" i="1"/>
  <c r="W2979" i="1"/>
  <c r="W2978" i="1"/>
  <c r="W2977" i="1"/>
  <c r="W2976" i="1"/>
  <c r="W2975" i="1"/>
  <c r="W2974" i="1"/>
  <c r="W2973" i="1"/>
  <c r="W2972" i="1"/>
  <c r="W2971" i="1"/>
  <c r="W2970" i="1"/>
  <c r="W2969" i="1"/>
  <c r="W2968" i="1"/>
  <c r="W2967" i="1"/>
  <c r="W2966" i="1"/>
  <c r="W2965" i="1"/>
  <c r="W2964" i="1"/>
  <c r="W2963" i="1"/>
  <c r="W2962" i="1"/>
  <c r="W2961" i="1"/>
  <c r="W2960" i="1"/>
  <c r="W2959" i="1"/>
  <c r="W2958" i="1"/>
  <c r="W2957" i="1"/>
  <c r="W2956" i="1"/>
  <c r="W2955" i="1"/>
  <c r="W2954" i="1"/>
  <c r="W2953" i="1"/>
  <c r="W2952" i="1"/>
  <c r="W2951" i="1"/>
  <c r="W2950" i="1"/>
  <c r="W2949" i="1"/>
  <c r="W2948" i="1"/>
  <c r="W2947" i="1"/>
  <c r="W2946" i="1"/>
  <c r="W2945" i="1"/>
  <c r="W2944" i="1"/>
  <c r="W2943" i="1"/>
  <c r="W2942" i="1"/>
  <c r="W2941" i="1"/>
  <c r="W2940" i="1"/>
  <c r="W2939" i="1"/>
  <c r="W2938" i="1"/>
  <c r="W2937" i="1"/>
  <c r="W2936" i="1"/>
  <c r="W2935" i="1"/>
  <c r="W2934" i="1"/>
  <c r="W2933" i="1"/>
  <c r="W2932" i="1"/>
  <c r="W2931" i="1"/>
  <c r="W2930" i="1"/>
  <c r="W2929" i="1"/>
  <c r="W2928" i="1"/>
  <c r="W2927" i="1"/>
  <c r="W2926" i="1"/>
  <c r="W2925" i="1"/>
  <c r="W2924" i="1"/>
  <c r="W2923" i="1"/>
  <c r="W2922" i="1"/>
  <c r="W2921" i="1"/>
  <c r="W2920" i="1"/>
  <c r="W2919" i="1"/>
  <c r="W2918" i="1"/>
  <c r="W2917" i="1"/>
  <c r="W2916" i="1"/>
  <c r="W2915" i="1"/>
  <c r="W2914" i="1"/>
  <c r="W2913" i="1"/>
  <c r="W2912" i="1"/>
  <c r="W2911" i="1"/>
  <c r="W2910" i="1"/>
  <c r="W2909" i="1"/>
  <c r="W2908" i="1"/>
  <c r="W2907" i="1"/>
  <c r="W2906" i="1"/>
  <c r="W2905" i="1"/>
  <c r="W2904" i="1"/>
  <c r="W2903" i="1"/>
  <c r="W2902" i="1"/>
  <c r="W2901" i="1"/>
  <c r="W2900" i="1"/>
  <c r="W2899" i="1"/>
  <c r="W2898" i="1"/>
  <c r="W2897" i="1"/>
  <c r="W2896" i="1"/>
  <c r="W2895" i="1"/>
  <c r="W2894" i="1"/>
  <c r="W2893" i="1"/>
  <c r="W2892" i="1"/>
  <c r="W2891" i="1"/>
  <c r="W2890" i="1"/>
  <c r="W2889" i="1"/>
  <c r="W2888" i="1"/>
  <c r="W2887" i="1"/>
  <c r="W2886" i="1"/>
  <c r="W2885" i="1"/>
  <c r="W2884" i="1"/>
  <c r="W2883" i="1"/>
  <c r="W2882" i="1"/>
  <c r="W2881" i="1"/>
  <c r="W2880" i="1"/>
  <c r="W2879" i="1"/>
  <c r="W2878" i="1"/>
  <c r="W2877" i="1"/>
  <c r="W2876" i="1"/>
  <c r="W2875" i="1"/>
  <c r="W2874" i="1"/>
  <c r="W2873" i="1"/>
  <c r="W2872" i="1"/>
  <c r="W2871" i="1"/>
  <c r="W2870" i="1"/>
  <c r="W2869" i="1"/>
  <c r="W2868" i="1"/>
  <c r="W2867" i="1"/>
  <c r="W2866" i="1"/>
  <c r="W2865" i="1"/>
  <c r="W2864" i="1"/>
  <c r="W2863" i="1"/>
  <c r="W2862" i="1"/>
  <c r="W2861" i="1"/>
  <c r="W2860" i="1"/>
  <c r="W2859" i="1"/>
  <c r="W2858" i="1"/>
  <c r="W2857" i="1"/>
  <c r="W2856" i="1"/>
  <c r="W2855" i="1"/>
  <c r="W2854" i="1"/>
  <c r="W2853" i="1"/>
  <c r="W2852" i="1"/>
  <c r="W2851" i="1"/>
  <c r="W2850" i="1"/>
  <c r="W2849" i="1"/>
  <c r="W2848" i="1"/>
  <c r="W2847" i="1"/>
  <c r="W2846" i="1"/>
  <c r="W2845" i="1"/>
  <c r="W2844" i="1"/>
  <c r="W2843" i="1"/>
  <c r="W2842" i="1"/>
  <c r="W2841" i="1"/>
  <c r="W2840" i="1"/>
  <c r="W2839" i="1"/>
  <c r="W2838" i="1"/>
  <c r="W2837" i="1"/>
  <c r="W2836" i="1"/>
  <c r="W2835" i="1"/>
  <c r="W2834" i="1"/>
  <c r="W2833" i="1"/>
  <c r="W2832" i="1"/>
  <c r="W2831" i="1"/>
  <c r="W2830" i="1"/>
  <c r="W2829" i="1"/>
  <c r="W2828" i="1"/>
  <c r="W2827" i="1"/>
  <c r="W2826" i="1"/>
  <c r="W2825" i="1"/>
  <c r="W2824" i="1"/>
  <c r="W2823" i="1"/>
  <c r="W2822" i="1"/>
  <c r="W2821" i="1"/>
  <c r="W2820" i="1"/>
  <c r="W2819" i="1"/>
  <c r="W2818" i="1"/>
  <c r="W2817" i="1"/>
  <c r="W2816" i="1"/>
  <c r="W2815" i="1"/>
  <c r="W2814" i="1"/>
  <c r="W2813" i="1"/>
  <c r="W2812" i="1"/>
  <c r="W2811" i="1"/>
  <c r="W2810" i="1"/>
  <c r="W2809" i="1"/>
  <c r="W2808" i="1"/>
  <c r="W2807" i="1"/>
  <c r="W2806" i="1"/>
  <c r="W2805" i="1"/>
  <c r="W2804" i="1"/>
  <c r="W2803" i="1"/>
  <c r="W2802" i="1"/>
  <c r="W2801" i="1"/>
  <c r="W2800" i="1"/>
  <c r="W2799" i="1"/>
  <c r="W2798" i="1"/>
  <c r="W2797" i="1"/>
  <c r="W2796" i="1"/>
  <c r="W2795" i="1"/>
  <c r="W2794" i="1"/>
  <c r="W2793" i="1"/>
  <c r="W2792" i="1"/>
  <c r="W2791" i="1"/>
  <c r="W2790" i="1"/>
  <c r="W2789" i="1"/>
  <c r="W2788" i="1"/>
  <c r="W2787" i="1"/>
  <c r="W2786" i="1"/>
  <c r="W2785" i="1"/>
  <c r="W2784" i="1"/>
  <c r="W2783" i="1"/>
  <c r="W2782" i="1"/>
  <c r="W2781" i="1"/>
  <c r="W2780" i="1"/>
  <c r="W2779" i="1"/>
  <c r="W2778" i="1"/>
  <c r="W2777" i="1"/>
  <c r="W2776" i="1"/>
  <c r="W2775" i="1"/>
  <c r="W2774" i="1"/>
  <c r="W2773" i="1"/>
  <c r="W2772" i="1"/>
  <c r="W2771" i="1"/>
  <c r="W2770" i="1"/>
  <c r="W2769" i="1"/>
  <c r="W2768" i="1"/>
  <c r="W2767" i="1"/>
  <c r="W2766" i="1"/>
  <c r="W2765" i="1"/>
  <c r="W2764" i="1"/>
  <c r="W2763" i="1"/>
  <c r="W2762" i="1"/>
  <c r="W2761" i="1"/>
  <c r="W2760" i="1"/>
  <c r="W2759" i="1"/>
  <c r="W2758" i="1"/>
  <c r="W2757" i="1"/>
  <c r="W2756" i="1"/>
  <c r="W2755" i="1"/>
  <c r="W2754" i="1"/>
  <c r="W2753" i="1"/>
  <c r="W2752" i="1"/>
  <c r="W2751" i="1"/>
  <c r="W2750" i="1"/>
  <c r="W2749" i="1"/>
  <c r="W2748" i="1"/>
  <c r="W2747" i="1"/>
  <c r="W2746" i="1"/>
  <c r="W2745" i="1"/>
  <c r="W2744" i="1"/>
  <c r="W2743" i="1"/>
  <c r="W2742" i="1"/>
  <c r="W2741" i="1"/>
  <c r="W2740" i="1"/>
  <c r="W2739" i="1"/>
  <c r="W2738" i="1"/>
  <c r="W2737" i="1"/>
  <c r="W2736" i="1"/>
  <c r="W2735" i="1"/>
  <c r="W2734" i="1"/>
  <c r="W2733" i="1"/>
  <c r="W2732" i="1"/>
  <c r="W2731" i="1"/>
  <c r="W2730" i="1"/>
  <c r="W2729" i="1"/>
  <c r="W2728" i="1"/>
  <c r="W2727" i="1"/>
  <c r="W2726" i="1"/>
  <c r="W2725" i="1"/>
  <c r="W2724" i="1"/>
  <c r="W2723" i="1"/>
  <c r="W2722" i="1"/>
  <c r="W2721" i="1"/>
  <c r="W2720" i="1"/>
  <c r="W2719" i="1"/>
  <c r="W2718" i="1"/>
  <c r="W2717" i="1"/>
  <c r="W2716" i="1"/>
  <c r="W2715" i="1"/>
  <c r="W2714" i="1"/>
  <c r="W2713" i="1"/>
  <c r="W2712" i="1"/>
  <c r="W2711" i="1"/>
  <c r="W2710" i="1"/>
  <c r="W2709" i="1"/>
  <c r="W2708" i="1"/>
  <c r="W2707" i="1"/>
  <c r="W2706" i="1"/>
  <c r="W2705" i="1"/>
  <c r="W2704" i="1"/>
  <c r="W2703" i="1"/>
  <c r="W2702" i="1"/>
  <c r="W2701" i="1"/>
  <c r="W2700" i="1"/>
  <c r="W2699" i="1"/>
  <c r="W2698" i="1"/>
  <c r="W2697" i="1"/>
  <c r="W2696" i="1"/>
  <c r="W2695" i="1"/>
  <c r="W2694" i="1"/>
  <c r="W2693" i="1"/>
  <c r="W2692" i="1"/>
  <c r="W2691" i="1"/>
  <c r="W2690" i="1"/>
  <c r="W2689" i="1"/>
  <c r="W2688" i="1"/>
  <c r="W2687" i="1"/>
  <c r="W2686" i="1"/>
  <c r="W2685" i="1"/>
  <c r="W2684" i="1"/>
  <c r="W2683" i="1"/>
  <c r="W2682" i="1"/>
  <c r="W2681" i="1"/>
  <c r="W2680" i="1"/>
  <c r="W2679" i="1"/>
  <c r="W2678" i="1"/>
  <c r="W2677" i="1"/>
  <c r="W2676" i="1"/>
  <c r="W2675" i="1"/>
  <c r="W2674" i="1"/>
  <c r="W2673" i="1"/>
  <c r="W2672" i="1"/>
  <c r="W2671" i="1"/>
  <c r="W2670" i="1"/>
  <c r="W2669" i="1"/>
  <c r="W2668" i="1"/>
  <c r="W2667" i="1"/>
  <c r="W2666" i="1"/>
  <c r="W2665" i="1"/>
  <c r="W2664" i="1"/>
  <c r="W2663" i="1"/>
  <c r="W2662" i="1"/>
  <c r="W2661" i="1"/>
  <c r="W2660" i="1"/>
  <c r="W2659" i="1"/>
  <c r="W2658" i="1"/>
  <c r="W2657" i="1"/>
  <c r="W2656" i="1"/>
  <c r="W2655" i="1"/>
  <c r="W2654" i="1"/>
  <c r="W2653" i="1"/>
  <c r="W2652" i="1"/>
  <c r="W2651" i="1"/>
  <c r="W2650" i="1"/>
  <c r="W2649" i="1"/>
  <c r="W2648" i="1"/>
  <c r="W2647" i="1"/>
  <c r="W2646" i="1"/>
  <c r="W2645" i="1"/>
  <c r="W2644" i="1"/>
  <c r="W2643" i="1"/>
  <c r="W2642" i="1"/>
  <c r="W2641" i="1"/>
  <c r="W2640" i="1"/>
  <c r="W2639" i="1"/>
  <c r="W2638" i="1"/>
  <c r="W2637" i="1"/>
  <c r="W2636" i="1"/>
  <c r="W2635" i="1"/>
  <c r="W2634" i="1"/>
  <c r="W2633" i="1"/>
  <c r="W2632" i="1"/>
  <c r="W2631" i="1"/>
  <c r="W2630" i="1"/>
  <c r="W2629" i="1"/>
  <c r="W2628" i="1"/>
  <c r="W2627" i="1"/>
  <c r="W2626" i="1"/>
  <c r="W2625" i="1"/>
  <c r="W2624" i="1"/>
  <c r="W2623" i="1"/>
  <c r="W2622" i="1"/>
  <c r="W2621" i="1"/>
  <c r="W2620" i="1"/>
  <c r="W2619" i="1"/>
  <c r="W2618" i="1"/>
  <c r="W2617" i="1"/>
  <c r="W2616" i="1"/>
  <c r="W2615" i="1"/>
  <c r="W2614" i="1"/>
  <c r="W2613" i="1"/>
  <c r="W2612" i="1"/>
  <c r="W2611" i="1"/>
  <c r="W2610" i="1"/>
  <c r="W2609" i="1"/>
  <c r="W2608" i="1"/>
  <c r="W2607" i="1"/>
  <c r="W2606" i="1"/>
  <c r="W2605" i="1"/>
  <c r="W2604" i="1"/>
  <c r="W2603" i="1"/>
  <c r="W2602" i="1"/>
  <c r="W2601" i="1"/>
  <c r="W2600" i="1"/>
  <c r="W2599" i="1"/>
  <c r="W2598" i="1"/>
  <c r="W2597" i="1"/>
  <c r="W2596" i="1"/>
  <c r="W2595" i="1"/>
  <c r="W2594" i="1"/>
  <c r="W2593" i="1"/>
  <c r="W2592" i="1"/>
  <c r="W2591" i="1"/>
  <c r="W2590" i="1"/>
  <c r="W2589" i="1"/>
  <c r="W2588" i="1"/>
  <c r="W2587" i="1"/>
  <c r="W2586" i="1"/>
  <c r="W2585" i="1"/>
  <c r="W2584" i="1"/>
  <c r="W2583" i="1"/>
  <c r="W2582" i="1"/>
  <c r="W2581" i="1"/>
  <c r="W2580" i="1"/>
  <c r="W2579" i="1"/>
  <c r="W2578" i="1"/>
  <c r="W2577" i="1"/>
  <c r="W2576" i="1"/>
  <c r="W2575" i="1"/>
  <c r="W2574" i="1"/>
  <c r="W2573" i="1"/>
  <c r="W2572" i="1"/>
  <c r="W2571" i="1"/>
  <c r="W2570" i="1"/>
  <c r="W2569" i="1"/>
  <c r="W2568" i="1"/>
  <c r="W2567" i="1"/>
  <c r="W2566" i="1"/>
  <c r="W2565" i="1"/>
  <c r="W2564" i="1"/>
  <c r="W2563" i="1"/>
  <c r="W2562" i="1"/>
  <c r="W2561" i="1"/>
  <c r="W2560" i="1"/>
  <c r="W2559" i="1"/>
  <c r="W2558" i="1"/>
  <c r="W2557" i="1"/>
  <c r="W2556" i="1"/>
  <c r="W2555" i="1"/>
  <c r="W2554" i="1"/>
  <c r="W2553" i="1"/>
  <c r="W2552" i="1"/>
  <c r="W2551" i="1"/>
  <c r="W2550" i="1"/>
  <c r="W2549" i="1"/>
  <c r="W2548" i="1"/>
  <c r="W2547" i="1"/>
  <c r="W2546" i="1"/>
  <c r="W2545" i="1"/>
  <c r="W2544" i="1"/>
  <c r="W2543" i="1"/>
  <c r="W2542" i="1"/>
  <c r="W2541" i="1"/>
  <c r="W2540" i="1"/>
  <c r="W2539" i="1"/>
  <c r="W2538" i="1"/>
  <c r="W2537" i="1"/>
  <c r="W2536" i="1"/>
  <c r="W2535" i="1"/>
  <c r="W2534" i="1"/>
  <c r="W2533" i="1"/>
  <c r="W2532" i="1"/>
  <c r="W2531" i="1"/>
  <c r="W2530" i="1"/>
  <c r="W2529" i="1"/>
  <c r="W2528" i="1"/>
  <c r="W2527" i="1"/>
  <c r="W2526" i="1"/>
  <c r="W2525" i="1"/>
  <c r="W2524" i="1"/>
  <c r="W2523" i="1"/>
  <c r="W2522" i="1"/>
  <c r="W2521" i="1"/>
  <c r="W2520" i="1"/>
  <c r="W2519" i="1"/>
  <c r="W2518" i="1"/>
  <c r="W2517" i="1"/>
  <c r="W2516" i="1"/>
  <c r="W2515" i="1"/>
  <c r="W2514" i="1"/>
  <c r="W2513" i="1"/>
  <c r="W2512" i="1"/>
  <c r="W2511" i="1"/>
  <c r="W2510" i="1"/>
  <c r="W2509" i="1"/>
  <c r="W2508" i="1"/>
  <c r="W2507" i="1"/>
  <c r="W2506" i="1"/>
  <c r="W2505" i="1"/>
  <c r="W2504" i="1"/>
  <c r="W2503" i="1"/>
  <c r="W2502" i="1"/>
  <c r="W2501" i="1"/>
  <c r="W2500" i="1"/>
  <c r="W2499" i="1"/>
  <c r="W2498" i="1"/>
  <c r="W2497" i="1"/>
  <c r="W2496" i="1"/>
  <c r="W2495" i="1"/>
  <c r="W2494" i="1"/>
  <c r="W2493" i="1"/>
  <c r="W2492" i="1"/>
  <c r="W2491" i="1"/>
  <c r="W2490" i="1"/>
  <c r="W2489" i="1"/>
  <c r="W2488" i="1"/>
  <c r="W2487" i="1"/>
  <c r="W2486" i="1"/>
  <c r="W2485" i="1"/>
  <c r="W2484" i="1"/>
  <c r="W2483" i="1"/>
  <c r="W2482" i="1"/>
  <c r="W2481" i="1"/>
  <c r="W2480" i="1"/>
  <c r="W2479" i="1"/>
  <c r="W2478" i="1"/>
  <c r="W2477" i="1"/>
  <c r="W2476" i="1"/>
  <c r="W2475" i="1"/>
  <c r="W2474" i="1"/>
  <c r="W2473" i="1"/>
  <c r="W2472" i="1"/>
  <c r="W2471" i="1"/>
  <c r="W2470" i="1"/>
  <c r="W2469" i="1"/>
  <c r="W2468" i="1"/>
  <c r="W2467" i="1"/>
  <c r="W2466" i="1"/>
  <c r="W2465" i="1"/>
  <c r="W2464" i="1"/>
  <c r="W2463" i="1"/>
  <c r="W2462" i="1"/>
  <c r="W2461" i="1"/>
  <c r="W2460" i="1"/>
  <c r="W2459" i="1"/>
  <c r="W2458" i="1"/>
  <c r="W2457" i="1"/>
  <c r="W2456" i="1"/>
  <c r="W2455" i="1"/>
  <c r="W2454" i="1"/>
  <c r="W2453" i="1"/>
  <c r="W2452" i="1"/>
  <c r="W2451" i="1"/>
  <c r="W2450" i="1"/>
  <c r="W2449" i="1"/>
  <c r="W2448" i="1"/>
  <c r="W2447" i="1"/>
  <c r="W2446" i="1"/>
  <c r="W2445" i="1"/>
  <c r="W2444" i="1"/>
  <c r="W2443" i="1"/>
  <c r="W2442" i="1"/>
  <c r="W2441" i="1"/>
  <c r="W2440" i="1"/>
  <c r="W2439" i="1"/>
  <c r="W2438" i="1"/>
  <c r="W2437" i="1"/>
  <c r="W2436" i="1"/>
  <c r="W2435" i="1"/>
  <c r="W2434" i="1"/>
  <c r="W2433" i="1"/>
  <c r="W2432" i="1"/>
  <c r="W2431" i="1"/>
  <c r="W2430" i="1"/>
  <c r="W2429" i="1"/>
  <c r="W2428" i="1"/>
  <c r="W2427" i="1"/>
  <c r="W2426" i="1"/>
  <c r="W2425" i="1"/>
  <c r="W2424" i="1"/>
  <c r="W2423" i="1"/>
  <c r="W2422" i="1"/>
  <c r="W2421" i="1"/>
  <c r="W2420" i="1"/>
  <c r="W2419" i="1"/>
  <c r="W2418" i="1"/>
  <c r="W2417" i="1"/>
  <c r="W2416" i="1"/>
  <c r="W2415" i="1"/>
  <c r="W2414" i="1"/>
  <c r="W2413" i="1"/>
  <c r="W2412" i="1"/>
  <c r="W2411" i="1"/>
  <c r="W2410" i="1"/>
  <c r="W2409" i="1"/>
  <c r="W2408" i="1"/>
  <c r="W2407" i="1"/>
  <c r="W2406" i="1"/>
  <c r="W2405" i="1"/>
  <c r="W2404" i="1"/>
  <c r="W2403" i="1"/>
  <c r="W2402" i="1"/>
  <c r="W2401" i="1"/>
  <c r="W2400" i="1"/>
  <c r="W2399" i="1"/>
  <c r="W2398" i="1"/>
  <c r="W2397" i="1"/>
  <c r="W2396" i="1"/>
  <c r="W2395" i="1"/>
  <c r="W2394" i="1"/>
  <c r="W2393" i="1"/>
  <c r="W2392" i="1"/>
  <c r="W2391" i="1"/>
  <c r="W2390" i="1"/>
  <c r="W2389" i="1"/>
  <c r="W2388" i="1"/>
  <c r="W2387" i="1"/>
  <c r="W2386" i="1"/>
  <c r="W2385" i="1"/>
  <c r="W2384" i="1"/>
  <c r="W2383" i="1"/>
  <c r="W2382" i="1"/>
  <c r="W2381" i="1"/>
  <c r="W2380" i="1"/>
  <c r="W2379" i="1"/>
  <c r="W2378" i="1"/>
  <c r="W2377" i="1"/>
  <c r="W2376" i="1"/>
  <c r="W2375" i="1"/>
  <c r="W2374" i="1"/>
  <c r="W2373" i="1"/>
  <c r="W2372" i="1"/>
  <c r="W2371" i="1"/>
  <c r="W2370" i="1"/>
  <c r="W2369" i="1"/>
  <c r="W2368" i="1"/>
  <c r="W2367" i="1"/>
  <c r="W2366" i="1"/>
  <c r="W2365" i="1"/>
  <c r="W2364" i="1"/>
  <c r="W2363" i="1"/>
  <c r="W2362" i="1"/>
  <c r="W2361" i="1"/>
  <c r="W2360" i="1"/>
  <c r="W2359" i="1"/>
  <c r="W2358" i="1"/>
  <c r="W2357" i="1"/>
  <c r="W2356" i="1"/>
  <c r="W2355" i="1"/>
  <c r="W2354" i="1"/>
  <c r="W2353" i="1"/>
  <c r="W2352" i="1"/>
  <c r="W2351" i="1"/>
  <c r="W2350" i="1"/>
  <c r="W2349" i="1"/>
  <c r="W2348" i="1"/>
  <c r="W2347" i="1"/>
  <c r="W2346" i="1"/>
  <c r="W2345" i="1"/>
  <c r="W2344" i="1"/>
  <c r="W2343" i="1"/>
  <c r="W2342" i="1"/>
  <c r="W2341" i="1"/>
  <c r="W2340" i="1"/>
  <c r="W2339" i="1"/>
  <c r="W2338" i="1"/>
  <c r="W2337" i="1"/>
  <c r="W2336" i="1"/>
  <c r="W2335" i="1"/>
  <c r="W2334" i="1"/>
  <c r="W2333" i="1"/>
  <c r="W2332" i="1"/>
  <c r="W2331" i="1"/>
  <c r="W2330" i="1"/>
  <c r="W2329" i="1"/>
  <c r="W2328" i="1"/>
  <c r="W2327" i="1"/>
  <c r="W2326" i="1"/>
  <c r="W2325" i="1"/>
  <c r="W2324" i="1"/>
  <c r="W2323" i="1"/>
  <c r="W2322" i="1"/>
  <c r="W2321" i="1"/>
  <c r="W2320" i="1"/>
  <c r="W2319" i="1"/>
  <c r="W2318" i="1"/>
  <c r="W2317" i="1"/>
  <c r="W2316" i="1"/>
  <c r="W2315" i="1"/>
  <c r="W2314" i="1"/>
  <c r="W2313" i="1"/>
  <c r="W2312" i="1"/>
  <c r="W2311" i="1"/>
  <c r="W2310" i="1"/>
  <c r="W2309" i="1"/>
  <c r="W2308" i="1"/>
  <c r="W2307" i="1"/>
  <c r="W2306" i="1"/>
  <c r="W2305" i="1"/>
  <c r="W2304" i="1"/>
  <c r="W2303" i="1"/>
  <c r="W2302" i="1"/>
  <c r="W2301" i="1"/>
  <c r="W2300" i="1"/>
  <c r="W2299" i="1"/>
  <c r="W2298" i="1"/>
  <c r="W2297" i="1"/>
  <c r="W2296" i="1"/>
  <c r="W2295" i="1"/>
  <c r="W2294" i="1"/>
  <c r="W2293" i="1"/>
  <c r="W2292" i="1"/>
  <c r="W2291" i="1"/>
  <c r="W2290" i="1"/>
  <c r="W2289" i="1"/>
  <c r="W2288" i="1"/>
  <c r="W2287" i="1"/>
  <c r="W2286" i="1"/>
  <c r="W2285" i="1"/>
  <c r="W2284" i="1"/>
  <c r="W2283" i="1"/>
  <c r="W2282" i="1"/>
  <c r="W2281" i="1"/>
  <c r="W2280" i="1"/>
  <c r="W2279" i="1"/>
  <c r="W2278" i="1"/>
  <c r="W2277" i="1"/>
  <c r="W2276" i="1"/>
  <c r="W2275" i="1"/>
  <c r="W2274" i="1"/>
  <c r="W2273" i="1"/>
  <c r="W2272" i="1"/>
  <c r="W2271" i="1"/>
  <c r="W2270" i="1"/>
  <c r="W2269" i="1"/>
  <c r="W2268" i="1"/>
  <c r="W2267" i="1"/>
  <c r="W2266" i="1"/>
  <c r="W2265" i="1"/>
  <c r="W2264" i="1"/>
  <c r="W2263" i="1"/>
  <c r="W2262" i="1"/>
  <c r="W2261" i="1"/>
  <c r="W2260" i="1"/>
  <c r="W2259" i="1"/>
  <c r="W2258" i="1"/>
  <c r="W2257" i="1"/>
  <c r="W2256" i="1"/>
  <c r="W2255" i="1"/>
  <c r="W2254" i="1"/>
  <c r="W2253" i="1"/>
  <c r="W2252" i="1"/>
  <c r="W2251" i="1"/>
  <c r="W2250" i="1"/>
  <c r="W2249" i="1"/>
  <c r="W2248" i="1"/>
  <c r="W2247" i="1"/>
  <c r="W2246" i="1"/>
  <c r="W2245" i="1"/>
  <c r="W2244" i="1"/>
  <c r="W2243" i="1"/>
  <c r="W2242" i="1"/>
  <c r="W2241" i="1"/>
  <c r="W2240" i="1"/>
  <c r="W2239" i="1"/>
  <c r="W2238" i="1"/>
  <c r="W2237" i="1"/>
  <c r="W2236" i="1"/>
  <c r="W2235" i="1"/>
  <c r="W2234" i="1"/>
  <c r="W2233" i="1"/>
  <c r="W2232" i="1"/>
  <c r="W2231" i="1"/>
  <c r="W2230" i="1"/>
  <c r="W2229" i="1"/>
  <c r="W2228" i="1"/>
  <c r="W2227" i="1"/>
  <c r="W2226" i="1"/>
  <c r="W2225" i="1"/>
  <c r="W2224" i="1"/>
  <c r="W2223" i="1"/>
  <c r="W2222" i="1"/>
  <c r="W2221" i="1"/>
  <c r="W2220" i="1"/>
  <c r="W2219" i="1"/>
  <c r="W2218" i="1"/>
  <c r="W2217" i="1"/>
  <c r="W2216" i="1"/>
  <c r="W2215" i="1"/>
  <c r="W2214" i="1"/>
  <c r="W2213" i="1"/>
  <c r="W2212" i="1"/>
  <c r="W2211" i="1"/>
  <c r="W2210" i="1"/>
  <c r="W2209" i="1"/>
  <c r="W2208" i="1"/>
  <c r="W2207" i="1"/>
  <c r="W2206" i="1"/>
  <c r="W2205" i="1"/>
  <c r="W2204" i="1"/>
  <c r="W2203" i="1"/>
  <c r="W2202" i="1"/>
  <c r="W2201" i="1"/>
  <c r="W2200" i="1"/>
  <c r="W2199" i="1"/>
  <c r="W2198" i="1"/>
  <c r="W2197" i="1"/>
  <c r="W2196" i="1"/>
  <c r="W2195" i="1"/>
  <c r="W2194" i="1"/>
  <c r="W2193" i="1"/>
  <c r="W2192" i="1"/>
  <c r="W2191" i="1"/>
  <c r="W2190" i="1"/>
  <c r="W2189" i="1"/>
  <c r="W2188" i="1"/>
  <c r="W2187" i="1"/>
  <c r="W2186" i="1"/>
  <c r="W2185" i="1"/>
  <c r="W2184" i="1"/>
  <c r="W2183" i="1"/>
  <c r="W2182" i="1"/>
  <c r="W2181" i="1"/>
  <c r="W2180" i="1"/>
  <c r="W2179" i="1"/>
  <c r="W2178" i="1"/>
  <c r="W2177" i="1"/>
  <c r="W2176" i="1"/>
  <c r="W2175" i="1"/>
  <c r="W2174" i="1"/>
  <c r="W2173" i="1"/>
  <c r="W2172" i="1"/>
  <c r="W2171" i="1"/>
  <c r="W2170" i="1"/>
  <c r="W2169" i="1"/>
  <c r="W2168" i="1"/>
  <c r="W2167" i="1"/>
  <c r="W2166" i="1"/>
  <c r="W2165" i="1"/>
  <c r="W2164" i="1"/>
  <c r="W2163" i="1"/>
  <c r="W2162" i="1"/>
  <c r="W2161" i="1"/>
  <c r="W2160" i="1"/>
  <c r="W2159" i="1"/>
  <c r="W2158" i="1"/>
  <c r="W2157" i="1"/>
  <c r="W2156" i="1"/>
  <c r="W2155" i="1"/>
  <c r="W2154" i="1"/>
  <c r="W2153" i="1"/>
  <c r="W2152" i="1"/>
  <c r="W2151" i="1"/>
  <c r="W2150" i="1"/>
  <c r="W2149" i="1"/>
  <c r="W2148" i="1"/>
  <c r="W2147" i="1"/>
  <c r="W2146" i="1"/>
  <c r="W2145" i="1"/>
  <c r="W2144" i="1"/>
  <c r="W2143" i="1"/>
  <c r="W2142" i="1"/>
  <c r="W2141" i="1"/>
  <c r="W2140" i="1"/>
  <c r="W2139" i="1"/>
  <c r="W2138" i="1"/>
  <c r="W2137" i="1"/>
  <c r="W2136" i="1"/>
  <c r="W2135" i="1"/>
  <c r="W2134" i="1"/>
  <c r="W2133" i="1"/>
  <c r="W2132" i="1"/>
  <c r="W2131" i="1"/>
  <c r="W2130" i="1"/>
  <c r="W2129" i="1"/>
  <c r="W2128" i="1"/>
  <c r="W2127" i="1"/>
  <c r="W2126" i="1"/>
  <c r="W2125" i="1"/>
  <c r="W2124" i="1"/>
  <c r="W2123" i="1"/>
  <c r="W2122" i="1"/>
  <c r="W2121" i="1"/>
  <c r="W2120" i="1"/>
  <c r="W2119" i="1"/>
  <c r="W2118" i="1"/>
  <c r="W2117" i="1"/>
  <c r="W2116" i="1"/>
  <c r="W2115" i="1"/>
  <c r="W2114" i="1"/>
  <c r="W2113" i="1"/>
  <c r="W2112" i="1"/>
  <c r="W2111" i="1"/>
  <c r="W2110" i="1"/>
  <c r="W2109" i="1"/>
  <c r="W2108" i="1"/>
  <c r="W2107" i="1"/>
  <c r="W2106" i="1"/>
  <c r="W2105" i="1"/>
  <c r="W2104" i="1"/>
  <c r="W2103" i="1"/>
  <c r="W2102" i="1"/>
  <c r="W2101" i="1"/>
  <c r="W2100" i="1"/>
  <c r="W2099" i="1"/>
  <c r="W2098" i="1"/>
  <c r="W2097" i="1"/>
  <c r="W2096" i="1"/>
  <c r="W2095" i="1"/>
  <c r="W2094" i="1"/>
  <c r="W2093" i="1"/>
  <c r="W2092" i="1"/>
  <c r="W2091" i="1"/>
  <c r="W2090" i="1"/>
  <c r="W2089" i="1"/>
  <c r="W2088" i="1"/>
  <c r="W2087" i="1"/>
  <c r="W2086" i="1"/>
  <c r="W2085" i="1"/>
  <c r="W2084" i="1"/>
  <c r="W2083" i="1"/>
  <c r="W2082" i="1"/>
  <c r="W2081" i="1"/>
  <c r="W2080" i="1"/>
  <c r="W2079" i="1"/>
  <c r="W2078" i="1"/>
  <c r="W2077" i="1"/>
  <c r="W2076" i="1"/>
  <c r="W2075" i="1"/>
  <c r="W2074" i="1"/>
  <c r="W2073" i="1"/>
  <c r="W2072" i="1"/>
  <c r="W2071" i="1"/>
  <c r="W2070" i="1"/>
  <c r="W2069" i="1"/>
  <c r="W2068" i="1"/>
  <c r="W2067" i="1"/>
  <c r="W2066" i="1"/>
  <c r="W2065" i="1"/>
  <c r="W2064" i="1"/>
  <c r="W2063" i="1"/>
  <c r="W2062" i="1"/>
  <c r="W2061" i="1"/>
  <c r="W2060" i="1"/>
  <c r="W2059" i="1"/>
  <c r="W2058" i="1"/>
  <c r="W2057" i="1"/>
  <c r="W2056" i="1"/>
  <c r="W2055" i="1"/>
  <c r="W2054" i="1"/>
  <c r="W2053" i="1"/>
  <c r="W2052" i="1"/>
  <c r="W2051" i="1"/>
  <c r="W2050" i="1"/>
  <c r="W2049" i="1"/>
  <c r="W2048" i="1"/>
  <c r="W2047" i="1"/>
  <c r="W2046" i="1"/>
  <c r="W2045" i="1"/>
  <c r="W2044" i="1"/>
  <c r="W2043" i="1"/>
  <c r="W2042" i="1"/>
  <c r="W2041" i="1"/>
  <c r="W2040" i="1"/>
  <c r="W2039" i="1"/>
  <c r="W2038" i="1"/>
  <c r="W2037" i="1"/>
  <c r="W2036" i="1"/>
  <c r="W2035" i="1"/>
  <c r="W2034" i="1"/>
  <c r="W2033" i="1"/>
  <c r="W2032" i="1"/>
  <c r="W2031" i="1"/>
  <c r="W2030" i="1"/>
  <c r="W2029" i="1"/>
  <c r="W2028" i="1"/>
  <c r="W2027" i="1"/>
  <c r="W2026" i="1"/>
  <c r="W2025" i="1"/>
  <c r="W2024" i="1"/>
  <c r="W2023" i="1"/>
  <c r="W2022" i="1"/>
  <c r="W2021" i="1"/>
  <c r="W2020" i="1"/>
  <c r="W2019" i="1"/>
  <c r="W2018" i="1"/>
  <c r="W2017" i="1"/>
  <c r="W2016" i="1"/>
  <c r="W2015" i="1"/>
  <c r="W2014" i="1"/>
  <c r="W2013" i="1"/>
  <c r="W2012" i="1"/>
  <c r="W2011" i="1"/>
  <c r="W2010" i="1"/>
  <c r="W2009" i="1"/>
  <c r="W2008" i="1"/>
  <c r="W2007" i="1"/>
  <c r="W2006" i="1"/>
  <c r="W2005" i="1"/>
  <c r="W2004" i="1"/>
  <c r="W2003" i="1"/>
  <c r="W2002" i="1"/>
  <c r="W2001" i="1"/>
  <c r="W2000" i="1"/>
  <c r="W1999" i="1"/>
  <c r="W1998" i="1"/>
  <c r="W1997" i="1"/>
  <c r="W1996" i="1"/>
  <c r="W1995" i="1"/>
  <c r="W1994" i="1"/>
  <c r="W1993" i="1"/>
  <c r="W1992" i="1"/>
  <c r="W1991" i="1"/>
  <c r="W1990" i="1"/>
  <c r="W1989" i="1"/>
  <c r="W1988" i="1"/>
  <c r="W1987" i="1"/>
  <c r="W1986" i="1"/>
  <c r="W1985" i="1"/>
  <c r="W1984" i="1"/>
  <c r="W1983" i="1"/>
  <c r="W1982" i="1"/>
  <c r="W1981" i="1"/>
  <c r="W1980" i="1"/>
  <c r="W1979" i="1"/>
  <c r="W1978" i="1"/>
  <c r="W1977" i="1"/>
  <c r="W1976" i="1"/>
  <c r="W1975" i="1"/>
  <c r="W1974" i="1"/>
  <c r="W1973" i="1"/>
  <c r="W1972" i="1"/>
  <c r="W1971" i="1"/>
  <c r="W1970" i="1"/>
  <c r="W1969" i="1"/>
  <c r="W1968" i="1"/>
  <c r="W1967" i="1"/>
  <c r="W1966" i="1"/>
  <c r="W1965" i="1"/>
  <c r="W1964" i="1"/>
  <c r="W1963" i="1"/>
  <c r="W1962" i="1"/>
  <c r="W1961" i="1"/>
  <c r="W1960" i="1"/>
  <c r="W1959" i="1"/>
  <c r="W1958" i="1"/>
  <c r="W1957" i="1"/>
  <c r="W1956" i="1"/>
  <c r="W1955" i="1"/>
  <c r="W1954" i="1"/>
  <c r="W1953" i="1"/>
  <c r="W1952" i="1"/>
  <c r="W1951" i="1"/>
  <c r="W1950" i="1"/>
  <c r="W1949" i="1"/>
  <c r="W1948" i="1"/>
  <c r="W1947" i="1"/>
  <c r="W1946" i="1"/>
  <c r="W1945" i="1"/>
  <c r="W1944" i="1"/>
  <c r="W1943" i="1"/>
  <c r="W1942" i="1"/>
  <c r="W1941" i="1"/>
  <c r="W1940" i="1"/>
  <c r="W1939" i="1"/>
  <c r="W1938" i="1"/>
  <c r="W1937" i="1"/>
  <c r="W1936" i="1"/>
  <c r="W1935" i="1"/>
  <c r="W1934" i="1"/>
  <c r="W1933" i="1"/>
  <c r="W1932" i="1"/>
  <c r="W1931" i="1"/>
  <c r="W1930" i="1"/>
  <c r="W1929" i="1"/>
  <c r="W1928" i="1"/>
  <c r="W1927" i="1"/>
  <c r="W1926" i="1"/>
  <c r="W1925" i="1"/>
  <c r="W1924" i="1"/>
  <c r="W1923" i="1"/>
  <c r="W1922" i="1"/>
  <c r="W1921" i="1"/>
  <c r="W1920" i="1"/>
  <c r="W1919" i="1"/>
  <c r="W1918" i="1"/>
  <c r="W1917" i="1"/>
  <c r="W1916" i="1"/>
  <c r="W1915" i="1"/>
  <c r="W1914" i="1"/>
  <c r="W1913" i="1"/>
  <c r="W1912" i="1"/>
  <c r="W1911" i="1"/>
  <c r="W1910" i="1"/>
  <c r="W1909" i="1"/>
  <c r="W1908" i="1"/>
  <c r="W1907" i="1"/>
  <c r="W1906" i="1"/>
  <c r="W1905" i="1"/>
  <c r="W1904" i="1"/>
  <c r="W1903" i="1"/>
  <c r="W1902" i="1"/>
  <c r="W1901" i="1"/>
  <c r="W1900" i="1"/>
  <c r="W1899" i="1"/>
  <c r="W1898" i="1"/>
  <c r="W1897" i="1"/>
  <c r="W1896" i="1"/>
  <c r="W1895" i="1"/>
  <c r="W1894" i="1"/>
  <c r="W1893" i="1"/>
  <c r="W1892" i="1"/>
  <c r="W1891" i="1"/>
  <c r="W1890" i="1"/>
  <c r="W1889" i="1"/>
  <c r="W1888" i="1"/>
  <c r="W1887" i="1"/>
  <c r="W1886" i="1"/>
  <c r="W1885" i="1"/>
  <c r="W1884" i="1"/>
  <c r="W1883" i="1"/>
  <c r="W1882" i="1"/>
  <c r="W1881" i="1"/>
  <c r="W1880" i="1"/>
  <c r="W1879" i="1"/>
  <c r="W1878" i="1"/>
  <c r="W1877" i="1"/>
  <c r="W1876" i="1"/>
  <c r="W1875" i="1"/>
  <c r="W1874" i="1"/>
  <c r="W1873" i="1"/>
  <c r="W1872" i="1"/>
  <c r="W1871" i="1"/>
  <c r="W1870" i="1"/>
  <c r="W1869" i="1"/>
  <c r="W1868" i="1"/>
  <c r="W1867" i="1"/>
  <c r="W1866" i="1"/>
  <c r="W1865" i="1"/>
  <c r="W1864" i="1"/>
  <c r="W1863" i="1"/>
  <c r="W1862" i="1"/>
  <c r="W1861" i="1"/>
  <c r="W1860" i="1"/>
  <c r="W1859" i="1"/>
  <c r="W1858" i="1"/>
  <c r="W1857" i="1"/>
  <c r="W1856" i="1"/>
  <c r="W1855" i="1"/>
  <c r="W1854" i="1"/>
  <c r="W1853" i="1"/>
  <c r="W1852" i="1"/>
  <c r="W1851" i="1"/>
  <c r="W1850" i="1"/>
  <c r="W1849" i="1"/>
  <c r="W1848" i="1"/>
  <c r="W1847" i="1"/>
  <c r="W1846" i="1"/>
  <c r="W1845" i="1"/>
  <c r="W1844" i="1"/>
  <c r="W1843" i="1"/>
  <c r="W1842" i="1"/>
  <c r="W1841" i="1"/>
  <c r="W1840" i="1"/>
  <c r="W1839" i="1"/>
  <c r="W1838" i="1"/>
  <c r="W1837" i="1"/>
  <c r="W1836" i="1"/>
  <c r="W1835" i="1"/>
  <c r="W1834" i="1"/>
  <c r="W1833" i="1"/>
  <c r="W1832" i="1"/>
  <c r="W1831" i="1"/>
  <c r="W1830" i="1"/>
  <c r="W1829" i="1"/>
  <c r="W1828" i="1"/>
  <c r="W1827" i="1"/>
  <c r="W1826" i="1"/>
  <c r="W1825" i="1"/>
  <c r="W1824" i="1"/>
  <c r="W1823" i="1"/>
  <c r="W1822" i="1"/>
  <c r="W1821" i="1"/>
  <c r="W1820" i="1"/>
  <c r="W1819" i="1"/>
  <c r="W1818" i="1"/>
  <c r="W1817" i="1"/>
  <c r="W1816" i="1"/>
  <c r="W1815" i="1"/>
  <c r="W1814" i="1"/>
  <c r="W1813" i="1"/>
  <c r="W1812" i="1"/>
  <c r="W1811" i="1"/>
  <c r="W1810" i="1"/>
  <c r="W1809" i="1"/>
  <c r="W1808" i="1"/>
  <c r="W1807" i="1"/>
  <c r="W1806" i="1"/>
  <c r="W1805" i="1"/>
  <c r="W1804" i="1"/>
  <c r="W1803" i="1"/>
  <c r="W1802" i="1"/>
  <c r="W1801" i="1"/>
  <c r="W1800" i="1"/>
  <c r="W1799" i="1"/>
  <c r="W1798" i="1"/>
  <c r="W1797" i="1"/>
  <c r="W1796" i="1"/>
  <c r="W1795" i="1"/>
  <c r="W1794" i="1"/>
  <c r="W1793" i="1"/>
  <c r="W1792" i="1"/>
  <c r="W1791" i="1"/>
  <c r="W1790" i="1"/>
  <c r="W1789" i="1"/>
  <c r="W1788" i="1"/>
  <c r="W1787" i="1"/>
  <c r="W1786" i="1"/>
  <c r="W1785" i="1"/>
  <c r="W1784" i="1"/>
  <c r="W1783" i="1"/>
  <c r="W1782" i="1"/>
  <c r="W1781" i="1"/>
  <c r="W1780" i="1"/>
  <c r="W1779" i="1"/>
  <c r="W1778" i="1"/>
  <c r="W1777" i="1"/>
  <c r="W1776" i="1"/>
  <c r="W1775" i="1"/>
  <c r="W1774" i="1"/>
  <c r="W1773" i="1"/>
  <c r="W1772" i="1"/>
  <c r="W1771" i="1"/>
  <c r="W1770" i="1"/>
  <c r="W1769" i="1"/>
  <c r="W1768" i="1"/>
  <c r="W1767" i="1"/>
  <c r="W1766" i="1"/>
  <c r="W1765" i="1"/>
  <c r="W1764" i="1"/>
  <c r="W1763" i="1"/>
  <c r="W1762" i="1"/>
  <c r="W1761" i="1"/>
  <c r="W1760" i="1"/>
  <c r="W1759" i="1"/>
  <c r="W1758" i="1"/>
  <c r="W1757" i="1"/>
  <c r="W1756" i="1"/>
  <c r="W1755" i="1"/>
  <c r="W1754" i="1"/>
  <c r="W1753" i="1"/>
  <c r="W1752" i="1"/>
  <c r="W1751" i="1"/>
  <c r="W1750" i="1"/>
  <c r="W1749" i="1"/>
  <c r="W1748" i="1"/>
  <c r="W1747" i="1"/>
  <c r="W1746" i="1"/>
  <c r="W1745" i="1"/>
  <c r="W1744" i="1"/>
  <c r="W1743" i="1"/>
  <c r="W1742" i="1"/>
  <c r="W1741" i="1"/>
  <c r="W1740" i="1"/>
  <c r="W1739" i="1"/>
  <c r="W1738" i="1"/>
  <c r="W1737" i="1"/>
  <c r="W1736" i="1"/>
  <c r="W1735" i="1"/>
  <c r="W1734" i="1"/>
  <c r="W1733" i="1"/>
  <c r="W1732" i="1"/>
  <c r="W1731" i="1"/>
  <c r="W1730" i="1"/>
  <c r="W1729" i="1"/>
  <c r="W1728" i="1"/>
  <c r="W1727" i="1"/>
  <c r="W1726" i="1"/>
  <c r="W1725" i="1"/>
  <c r="W1724" i="1"/>
  <c r="W1723" i="1"/>
  <c r="W1722" i="1"/>
  <c r="W1721" i="1"/>
  <c r="W1720" i="1"/>
  <c r="W1719" i="1"/>
  <c r="W1718" i="1"/>
  <c r="W1717" i="1"/>
  <c r="W1716" i="1"/>
  <c r="W1715" i="1"/>
  <c r="W1714" i="1"/>
  <c r="W1713" i="1"/>
  <c r="W1712" i="1"/>
  <c r="W1711" i="1"/>
  <c r="W1710" i="1"/>
  <c r="W1709" i="1"/>
  <c r="W1708" i="1"/>
  <c r="W1707" i="1"/>
  <c r="W1706" i="1"/>
  <c r="W1705" i="1"/>
  <c r="W1704" i="1"/>
  <c r="W1703" i="1"/>
  <c r="W1702" i="1"/>
  <c r="W1701" i="1"/>
  <c r="W1700" i="1"/>
  <c r="W1699" i="1"/>
  <c r="W1698" i="1"/>
  <c r="W1697" i="1"/>
  <c r="W1696" i="1"/>
  <c r="W1695" i="1"/>
  <c r="W1694" i="1"/>
  <c r="W1693" i="1"/>
  <c r="W1692" i="1"/>
  <c r="W1691" i="1"/>
  <c r="W1690" i="1"/>
  <c r="W1689" i="1"/>
  <c r="W1688" i="1"/>
  <c r="W1687" i="1"/>
  <c r="W1686" i="1"/>
  <c r="W1685" i="1"/>
  <c r="W1684" i="1"/>
  <c r="W1683" i="1"/>
  <c r="W1682" i="1"/>
  <c r="W1681" i="1"/>
  <c r="W1680" i="1"/>
  <c r="W1679" i="1"/>
  <c r="W1678" i="1"/>
  <c r="W1677" i="1"/>
  <c r="W1676" i="1"/>
  <c r="W1675" i="1"/>
  <c r="W1674" i="1"/>
  <c r="W1673" i="1"/>
  <c r="W1672" i="1"/>
  <c r="W1671" i="1"/>
  <c r="W1670" i="1"/>
  <c r="W1669" i="1"/>
  <c r="W1668" i="1"/>
  <c r="W1667" i="1"/>
  <c r="W1666" i="1"/>
  <c r="W1665" i="1"/>
  <c r="W1664" i="1"/>
  <c r="W1663" i="1"/>
  <c r="W1662" i="1"/>
  <c r="W1661" i="1"/>
  <c r="W1660" i="1"/>
  <c r="W1659" i="1"/>
  <c r="W1658" i="1"/>
  <c r="W1657" i="1"/>
  <c r="W1656" i="1"/>
  <c r="W1655" i="1"/>
  <c r="W1654" i="1"/>
  <c r="W1653" i="1"/>
  <c r="W1652" i="1"/>
  <c r="W1651" i="1"/>
  <c r="W1650" i="1"/>
  <c r="W1649" i="1"/>
  <c r="W1648" i="1"/>
  <c r="W1647" i="1"/>
  <c r="W1646" i="1"/>
  <c r="W1645" i="1"/>
  <c r="W1644" i="1"/>
  <c r="W1643" i="1"/>
  <c r="W1642" i="1"/>
  <c r="W1641" i="1"/>
  <c r="W1640" i="1"/>
  <c r="W1639" i="1"/>
  <c r="W1638" i="1"/>
  <c r="W1637" i="1"/>
  <c r="W1636" i="1"/>
  <c r="W1635" i="1"/>
  <c r="W1634" i="1"/>
  <c r="W1633" i="1"/>
  <c r="W1632" i="1"/>
  <c r="W1631" i="1"/>
  <c r="W1630" i="1"/>
  <c r="W1629" i="1"/>
  <c r="W1628" i="1"/>
  <c r="W1627" i="1"/>
  <c r="W1626" i="1"/>
  <c r="W1625" i="1"/>
  <c r="W1624" i="1"/>
  <c r="W1623" i="1"/>
  <c r="W1622" i="1"/>
  <c r="W1621" i="1"/>
  <c r="W1620" i="1"/>
  <c r="W1619" i="1"/>
  <c r="W1618" i="1"/>
  <c r="W1617" i="1"/>
  <c r="W1616" i="1"/>
  <c r="W1615" i="1"/>
  <c r="W1614" i="1"/>
  <c r="W1613" i="1"/>
  <c r="W1612" i="1"/>
  <c r="W1611" i="1"/>
  <c r="W1610" i="1"/>
  <c r="W1609" i="1"/>
  <c r="W1608" i="1"/>
  <c r="W1607" i="1"/>
  <c r="W1606" i="1"/>
  <c r="W1605" i="1"/>
  <c r="W1604" i="1"/>
  <c r="W1603" i="1"/>
  <c r="W1602" i="1"/>
  <c r="W1601" i="1"/>
  <c r="W1600" i="1"/>
  <c r="W1599" i="1"/>
  <c r="W1598" i="1"/>
  <c r="W1597" i="1"/>
  <c r="W1596" i="1"/>
  <c r="W1595" i="1"/>
  <c r="W1594" i="1"/>
  <c r="W1593" i="1"/>
  <c r="W1592" i="1"/>
  <c r="W1591" i="1"/>
  <c r="W1590" i="1"/>
  <c r="W1589" i="1"/>
  <c r="W1588" i="1"/>
  <c r="W1587" i="1"/>
  <c r="W1586" i="1"/>
  <c r="W1585" i="1"/>
  <c r="W1584" i="1"/>
  <c r="W1583" i="1"/>
  <c r="W1582" i="1"/>
  <c r="W1581" i="1"/>
  <c r="W1580" i="1"/>
  <c r="W1579" i="1"/>
  <c r="W1578" i="1"/>
  <c r="W1577" i="1"/>
  <c r="W1576" i="1"/>
  <c r="W1575" i="1"/>
  <c r="W1574" i="1"/>
  <c r="W1573" i="1"/>
  <c r="W1572" i="1"/>
  <c r="W1571" i="1"/>
  <c r="W1570" i="1"/>
  <c r="W1569" i="1"/>
  <c r="W1568" i="1"/>
  <c r="W1567" i="1"/>
  <c r="W1566" i="1"/>
  <c r="W1565" i="1"/>
  <c r="W1564" i="1"/>
  <c r="W1563" i="1"/>
  <c r="W1562" i="1"/>
  <c r="W1561" i="1"/>
  <c r="W1560" i="1"/>
  <c r="W1559" i="1"/>
  <c r="W1558" i="1"/>
  <c r="W1557" i="1"/>
  <c r="W1556" i="1"/>
  <c r="W1555" i="1"/>
  <c r="W1554" i="1"/>
  <c r="W1553" i="1"/>
  <c r="W1552" i="1"/>
  <c r="W1551" i="1"/>
  <c r="W1550" i="1"/>
  <c r="W1549" i="1"/>
  <c r="W1548" i="1"/>
  <c r="W1547" i="1"/>
  <c r="W1546" i="1"/>
  <c r="W1545" i="1"/>
  <c r="W1544" i="1"/>
  <c r="W1543" i="1"/>
  <c r="W1542" i="1"/>
  <c r="W1541" i="1"/>
  <c r="W1540" i="1"/>
  <c r="W1539" i="1"/>
  <c r="W1538" i="1"/>
  <c r="W1537" i="1"/>
  <c r="W1536" i="1"/>
  <c r="W1535" i="1"/>
  <c r="W1534" i="1"/>
  <c r="W1533" i="1"/>
  <c r="W1532" i="1"/>
  <c r="W1531" i="1"/>
  <c r="W1530" i="1"/>
  <c r="W1529" i="1"/>
  <c r="W1528" i="1"/>
  <c r="W1527" i="1"/>
  <c r="W1526" i="1"/>
  <c r="W1525" i="1"/>
  <c r="W1524" i="1"/>
  <c r="W1523" i="1"/>
  <c r="W1522" i="1"/>
  <c r="W1521" i="1"/>
  <c r="W1520" i="1"/>
  <c r="W1519" i="1"/>
  <c r="W1518" i="1"/>
  <c r="W1517" i="1"/>
  <c r="W1516" i="1"/>
  <c r="W1515" i="1"/>
  <c r="W1514" i="1"/>
  <c r="W1513" i="1"/>
  <c r="W1512" i="1"/>
  <c r="W1511" i="1"/>
  <c r="W1510" i="1"/>
  <c r="W1509" i="1"/>
  <c r="W1508" i="1"/>
  <c r="W1507" i="1"/>
  <c r="W1506" i="1"/>
  <c r="W1505" i="1"/>
  <c r="W1504" i="1"/>
  <c r="W1503" i="1"/>
  <c r="W1502" i="1"/>
  <c r="W1501" i="1"/>
  <c r="W1500" i="1"/>
  <c r="W1499" i="1"/>
  <c r="W1498" i="1"/>
  <c r="W1497" i="1"/>
  <c r="W1496" i="1"/>
  <c r="W1495" i="1"/>
  <c r="W1494" i="1"/>
  <c r="W1493" i="1"/>
  <c r="W1492" i="1"/>
  <c r="W1491" i="1"/>
  <c r="W1490" i="1"/>
  <c r="W1489" i="1"/>
  <c r="W1488" i="1"/>
  <c r="W1487" i="1"/>
  <c r="W1486" i="1"/>
  <c r="W1485" i="1"/>
  <c r="W1484" i="1"/>
  <c r="W1483" i="1"/>
  <c r="W1482" i="1"/>
  <c r="W1481" i="1"/>
  <c r="W1480" i="1"/>
  <c r="W1479" i="1"/>
  <c r="W1478" i="1"/>
  <c r="W1477" i="1"/>
  <c r="W1476" i="1"/>
  <c r="W1475" i="1"/>
  <c r="W1474" i="1"/>
  <c r="W1473" i="1"/>
  <c r="W1472" i="1"/>
  <c r="W1471" i="1"/>
  <c r="W1470" i="1"/>
  <c r="W1469" i="1"/>
  <c r="W1468" i="1"/>
  <c r="W1467" i="1"/>
  <c r="W1466" i="1"/>
  <c r="W1465" i="1"/>
  <c r="W1464" i="1"/>
  <c r="W1463" i="1"/>
  <c r="W1462" i="1"/>
  <c r="W1461" i="1"/>
  <c r="W1460" i="1"/>
  <c r="W1459" i="1"/>
  <c r="W1458" i="1"/>
  <c r="W1457" i="1"/>
  <c r="W1456" i="1"/>
  <c r="W1455" i="1"/>
  <c r="W1454" i="1"/>
  <c r="W1453" i="1"/>
  <c r="W1452" i="1"/>
  <c r="W1451" i="1"/>
  <c r="W1450" i="1"/>
  <c r="W1449" i="1"/>
  <c r="W1448" i="1"/>
  <c r="W1447" i="1"/>
  <c r="W1446" i="1"/>
  <c r="W1445" i="1"/>
  <c r="W1444" i="1"/>
  <c r="W1443" i="1"/>
  <c r="W1442" i="1"/>
  <c r="W1441" i="1"/>
  <c r="W1440" i="1"/>
  <c r="W1439" i="1"/>
  <c r="W1438" i="1"/>
  <c r="W1437" i="1"/>
  <c r="W1436" i="1"/>
  <c r="W1435" i="1"/>
  <c r="W1434" i="1"/>
  <c r="W1433" i="1"/>
  <c r="W1432" i="1"/>
  <c r="W1431" i="1"/>
  <c r="W1430" i="1"/>
  <c r="W1429" i="1"/>
  <c r="W1428" i="1"/>
  <c r="W1427" i="1"/>
  <c r="W1426" i="1"/>
  <c r="W1425" i="1"/>
  <c r="W1424" i="1"/>
  <c r="W1423" i="1"/>
  <c r="W1422" i="1"/>
  <c r="W1421" i="1"/>
  <c r="W1420" i="1"/>
  <c r="W1419" i="1"/>
  <c r="W1418" i="1"/>
  <c r="W1417" i="1"/>
  <c r="W1416" i="1"/>
  <c r="W1415" i="1"/>
  <c r="W1414" i="1"/>
  <c r="W1413" i="1"/>
  <c r="W1412" i="1"/>
  <c r="W1411" i="1"/>
  <c r="W1410" i="1"/>
  <c r="W1409" i="1"/>
  <c r="W1408" i="1"/>
  <c r="W1407" i="1"/>
  <c r="W1406" i="1"/>
  <c r="W1405" i="1"/>
  <c r="W1404" i="1"/>
  <c r="W1403" i="1"/>
  <c r="W1402" i="1"/>
  <c r="W1401" i="1"/>
  <c r="W1400" i="1"/>
  <c r="W1399" i="1"/>
  <c r="W1398" i="1"/>
  <c r="W1397" i="1"/>
  <c r="W1396" i="1"/>
  <c r="W1395" i="1"/>
  <c r="W1394" i="1"/>
  <c r="W1393" i="1"/>
  <c r="W1392" i="1"/>
  <c r="W1391" i="1"/>
  <c r="W1390" i="1"/>
  <c r="W1389" i="1"/>
  <c r="W1388" i="1"/>
  <c r="W1387" i="1"/>
  <c r="W1386" i="1"/>
  <c r="W1385" i="1"/>
  <c r="W1384" i="1"/>
  <c r="W1383" i="1"/>
  <c r="W1382" i="1"/>
  <c r="W1381" i="1"/>
  <c r="W1380" i="1"/>
  <c r="W1379" i="1"/>
  <c r="W1378" i="1"/>
  <c r="W1377" i="1"/>
  <c r="W1376" i="1"/>
  <c r="W1375" i="1"/>
  <c r="W1374" i="1"/>
  <c r="W1373" i="1"/>
  <c r="W1372" i="1"/>
  <c r="W1371" i="1"/>
  <c r="W1370" i="1"/>
  <c r="W1369" i="1"/>
  <c r="W1368" i="1"/>
  <c r="W1367" i="1"/>
  <c r="W1366" i="1"/>
  <c r="W1365" i="1"/>
  <c r="W1364" i="1"/>
  <c r="W1363" i="1"/>
  <c r="W1362" i="1"/>
  <c r="W1361" i="1"/>
  <c r="W1360" i="1"/>
  <c r="W1359" i="1"/>
  <c r="W1358" i="1"/>
  <c r="W1357" i="1"/>
  <c r="W1356" i="1"/>
  <c r="W1355" i="1"/>
  <c r="W1354" i="1"/>
  <c r="W1353" i="1"/>
  <c r="W1352" i="1"/>
  <c r="W1351" i="1"/>
  <c r="W1350" i="1"/>
  <c r="W1349" i="1"/>
  <c r="W1348" i="1"/>
  <c r="W1347" i="1"/>
  <c r="W1346" i="1"/>
  <c r="W1345" i="1"/>
  <c r="W1344" i="1"/>
  <c r="W1343" i="1"/>
  <c r="W1342" i="1"/>
  <c r="W1341" i="1"/>
  <c r="W1340" i="1"/>
  <c r="W1339" i="1"/>
  <c r="W1338" i="1"/>
  <c r="W1337" i="1"/>
  <c r="W1336" i="1"/>
  <c r="W1335" i="1"/>
  <c r="W1334" i="1"/>
  <c r="W1333" i="1"/>
  <c r="W1332" i="1"/>
  <c r="W1331" i="1"/>
  <c r="W1330" i="1"/>
  <c r="W1329" i="1"/>
  <c r="W1328" i="1"/>
  <c r="W1327" i="1"/>
  <c r="W1326" i="1"/>
  <c r="W1325" i="1"/>
  <c r="W1324" i="1"/>
  <c r="W1323" i="1"/>
  <c r="W1322" i="1"/>
  <c r="W1321" i="1"/>
  <c r="W1320" i="1"/>
  <c r="W1319" i="1"/>
  <c r="W1318" i="1"/>
  <c r="W1317" i="1"/>
  <c r="W1316" i="1"/>
  <c r="W1315" i="1"/>
  <c r="W1314" i="1"/>
  <c r="W1313" i="1"/>
  <c r="W1312" i="1"/>
  <c r="W1311" i="1"/>
  <c r="W1310" i="1"/>
  <c r="W1309" i="1"/>
  <c r="W1308" i="1"/>
  <c r="W1307" i="1"/>
  <c r="W1306" i="1"/>
  <c r="W1305" i="1"/>
  <c r="W1304" i="1"/>
  <c r="W1303" i="1"/>
  <c r="W1302" i="1"/>
  <c r="W1301" i="1"/>
  <c r="W1300" i="1"/>
  <c r="W1299" i="1"/>
  <c r="W1298" i="1"/>
  <c r="W1297" i="1"/>
  <c r="W1296" i="1"/>
  <c r="W1295" i="1"/>
  <c r="W1294" i="1"/>
  <c r="W1293" i="1"/>
  <c r="W1292" i="1"/>
  <c r="W1291" i="1"/>
  <c r="W1290" i="1"/>
  <c r="W1289" i="1"/>
  <c r="W1288" i="1"/>
  <c r="W1287" i="1"/>
  <c r="W1286" i="1"/>
  <c r="W1285" i="1"/>
  <c r="W1284" i="1"/>
  <c r="W1283" i="1"/>
  <c r="W1282" i="1"/>
  <c r="W1281" i="1"/>
  <c r="W1280" i="1"/>
  <c r="W1279" i="1"/>
  <c r="W1278" i="1"/>
  <c r="W1277" i="1"/>
  <c r="W1276" i="1"/>
  <c r="W1275" i="1"/>
  <c r="W1274" i="1"/>
  <c r="W1273" i="1"/>
  <c r="W1272" i="1"/>
  <c r="W1271" i="1"/>
  <c r="W1270" i="1"/>
  <c r="W1269" i="1"/>
  <c r="W1268" i="1"/>
  <c r="W1267" i="1"/>
  <c r="W1266" i="1"/>
  <c r="W1265" i="1"/>
  <c r="W1264" i="1"/>
  <c r="W1263" i="1"/>
  <c r="W1262" i="1"/>
  <c r="W1261" i="1"/>
  <c r="W1260" i="1"/>
  <c r="W1259" i="1"/>
  <c r="W1258" i="1"/>
  <c r="W1257" i="1"/>
  <c r="W1256" i="1"/>
  <c r="W1255" i="1"/>
  <c r="W1254" i="1"/>
  <c r="W1253" i="1"/>
  <c r="W1252" i="1"/>
  <c r="W1251" i="1"/>
  <c r="W1250" i="1"/>
  <c r="W1249" i="1"/>
  <c r="W1248" i="1"/>
  <c r="W1247" i="1"/>
  <c r="W1246" i="1"/>
  <c r="W1245" i="1"/>
  <c r="W1244" i="1"/>
  <c r="W1243" i="1"/>
  <c r="W1242" i="1"/>
  <c r="W1241" i="1"/>
  <c r="W1240" i="1"/>
  <c r="W1239" i="1"/>
  <c r="W1238" i="1"/>
  <c r="W1237" i="1"/>
  <c r="W1236" i="1"/>
  <c r="W1235" i="1"/>
  <c r="W1234" i="1"/>
  <c r="W1233" i="1"/>
  <c r="W1232" i="1"/>
  <c r="W1231" i="1"/>
  <c r="W1230" i="1"/>
  <c r="W1229" i="1"/>
  <c r="W1228" i="1"/>
  <c r="W1227" i="1"/>
  <c r="W1226" i="1"/>
  <c r="W1225" i="1"/>
  <c r="W1224" i="1"/>
  <c r="W1223" i="1"/>
  <c r="W1222" i="1"/>
  <c r="W1221" i="1"/>
  <c r="W1220" i="1"/>
  <c r="W1219" i="1"/>
  <c r="W1218" i="1"/>
  <c r="W1217" i="1"/>
  <c r="W1216" i="1"/>
  <c r="W1215" i="1"/>
  <c r="W1214" i="1"/>
  <c r="W1213" i="1"/>
  <c r="W1212" i="1"/>
  <c r="W1211" i="1"/>
  <c r="W1210" i="1"/>
  <c r="W1209" i="1"/>
  <c r="W1208" i="1"/>
  <c r="W1207" i="1"/>
  <c r="W1206" i="1"/>
  <c r="W1205" i="1"/>
  <c r="W1204" i="1"/>
  <c r="W1203" i="1"/>
  <c r="W1202" i="1"/>
  <c r="W1201" i="1"/>
  <c r="W1200" i="1"/>
  <c r="W1199" i="1"/>
  <c r="W1198" i="1"/>
  <c r="W1197" i="1"/>
  <c r="W1196" i="1"/>
  <c r="W1195" i="1"/>
  <c r="W1194" i="1"/>
  <c r="W1193" i="1"/>
  <c r="W1192" i="1"/>
  <c r="W1191" i="1"/>
  <c r="W1190" i="1"/>
  <c r="W1189" i="1"/>
  <c r="W1188" i="1"/>
  <c r="W1187" i="1"/>
  <c r="W1186" i="1"/>
  <c r="W1185" i="1"/>
  <c r="W1184" i="1"/>
  <c r="W1183" i="1"/>
  <c r="W1182" i="1"/>
  <c r="W1181" i="1"/>
  <c r="W1180" i="1"/>
  <c r="W1179" i="1"/>
  <c r="W1178" i="1"/>
  <c r="W1177" i="1"/>
  <c r="W1176" i="1"/>
  <c r="W1175" i="1"/>
  <c r="W1174" i="1"/>
  <c r="W1173" i="1"/>
  <c r="W1172" i="1"/>
  <c r="W1171" i="1"/>
  <c r="W1170" i="1"/>
  <c r="W1169" i="1"/>
  <c r="W1168" i="1"/>
  <c r="W1167" i="1"/>
  <c r="W1166" i="1"/>
  <c r="W1165" i="1"/>
  <c r="W1164" i="1"/>
  <c r="W1163" i="1"/>
  <c r="W1162" i="1"/>
  <c r="W1161" i="1"/>
  <c r="W1160" i="1"/>
  <c r="W1159" i="1"/>
  <c r="W1158" i="1"/>
  <c r="W1157" i="1"/>
  <c r="W1156" i="1"/>
  <c r="W1155" i="1"/>
  <c r="W1154" i="1"/>
  <c r="W1153" i="1"/>
  <c r="W1152" i="1"/>
  <c r="W1151" i="1"/>
  <c r="W1150" i="1"/>
  <c r="W1149" i="1"/>
  <c r="W1148" i="1"/>
  <c r="W1147" i="1"/>
  <c r="W1146" i="1"/>
  <c r="W1145" i="1"/>
  <c r="W1144" i="1"/>
  <c r="W1143" i="1"/>
  <c r="W1142" i="1"/>
  <c r="W1141" i="1"/>
  <c r="W1140" i="1"/>
  <c r="W1139" i="1"/>
  <c r="W1138" i="1"/>
  <c r="W1137" i="1"/>
  <c r="W1136" i="1"/>
  <c r="W1135" i="1"/>
  <c r="W1134" i="1"/>
  <c r="W1133" i="1"/>
  <c r="W1132" i="1"/>
  <c r="W1131" i="1"/>
  <c r="W1130" i="1"/>
  <c r="W1129" i="1"/>
  <c r="W1128" i="1"/>
  <c r="W1127" i="1"/>
  <c r="W1126" i="1"/>
  <c r="W1125" i="1"/>
  <c r="W1124" i="1"/>
  <c r="W1123" i="1"/>
  <c r="W1122" i="1"/>
  <c r="W1121" i="1"/>
  <c r="W1120" i="1"/>
  <c r="W1119" i="1"/>
  <c r="W1118" i="1"/>
  <c r="W1117" i="1"/>
  <c r="W1116" i="1"/>
  <c r="W1115" i="1"/>
  <c r="W1114" i="1"/>
  <c r="W1113" i="1"/>
  <c r="W1112" i="1"/>
  <c r="W1111" i="1"/>
  <c r="W1110" i="1"/>
  <c r="W1109" i="1"/>
  <c r="W1108" i="1"/>
  <c r="W1107" i="1"/>
  <c r="W1106" i="1"/>
  <c r="W1105" i="1"/>
  <c r="W1104" i="1"/>
  <c r="W1103" i="1"/>
  <c r="W1102" i="1"/>
  <c r="W1101" i="1"/>
  <c r="W1100" i="1"/>
  <c r="W1099" i="1"/>
  <c r="W1098" i="1"/>
  <c r="W1097" i="1"/>
  <c r="W1096" i="1"/>
  <c r="W1095" i="1"/>
  <c r="W1094" i="1"/>
  <c r="W1093" i="1"/>
  <c r="W1092" i="1"/>
  <c r="W1091" i="1"/>
  <c r="W1090" i="1"/>
  <c r="W1089" i="1"/>
  <c r="W1088" i="1"/>
  <c r="W1087" i="1"/>
  <c r="W1086" i="1"/>
  <c r="W1085" i="1"/>
  <c r="W1084" i="1"/>
  <c r="W1083" i="1"/>
  <c r="W1082" i="1"/>
  <c r="W1081" i="1"/>
  <c r="W1080" i="1"/>
  <c r="W1079" i="1"/>
  <c r="W1078" i="1"/>
  <c r="W1077" i="1"/>
  <c r="W1076" i="1"/>
  <c r="W1075" i="1"/>
  <c r="W1074" i="1"/>
  <c r="W1073" i="1"/>
  <c r="W1072" i="1"/>
  <c r="W1071" i="1"/>
  <c r="W1070" i="1"/>
  <c r="W1069" i="1"/>
  <c r="W1068" i="1"/>
  <c r="W1067" i="1"/>
  <c r="W1066" i="1"/>
  <c r="W1065" i="1"/>
  <c r="W1064" i="1"/>
  <c r="W1063" i="1"/>
  <c r="W1062" i="1"/>
  <c r="W1061" i="1"/>
  <c r="W1060" i="1"/>
  <c r="W1059" i="1"/>
  <c r="W1058" i="1"/>
  <c r="W1057" i="1"/>
  <c r="W1056" i="1"/>
  <c r="W1055" i="1"/>
  <c r="W1054" i="1"/>
  <c r="W1053" i="1"/>
  <c r="W1052" i="1"/>
  <c r="W1051" i="1"/>
  <c r="W1050" i="1"/>
  <c r="W1049" i="1"/>
  <c r="W1048" i="1"/>
  <c r="W1047" i="1"/>
  <c r="W1046" i="1"/>
  <c r="W1045" i="1"/>
  <c r="W1044" i="1"/>
  <c r="W1043" i="1"/>
  <c r="W1042" i="1"/>
  <c r="W1041" i="1"/>
  <c r="W1040" i="1"/>
  <c r="W1039" i="1"/>
  <c r="W1038" i="1"/>
  <c r="W1037" i="1"/>
  <c r="W1036" i="1"/>
  <c r="W1035" i="1"/>
  <c r="W1034" i="1"/>
  <c r="W1033" i="1"/>
  <c r="W1032" i="1"/>
  <c r="W1031" i="1"/>
  <c r="W1030" i="1"/>
  <c r="W1029" i="1"/>
  <c r="W1028" i="1"/>
  <c r="W1027" i="1"/>
  <c r="W1026" i="1"/>
  <c r="W1025" i="1"/>
  <c r="W1024" i="1"/>
  <c r="W1023" i="1"/>
  <c r="W1022" i="1"/>
  <c r="W1021" i="1"/>
  <c r="W1020" i="1"/>
  <c r="W1019" i="1"/>
  <c r="W1018" i="1"/>
  <c r="W1017" i="1"/>
  <c r="W1016" i="1"/>
  <c r="W1015" i="1"/>
  <c r="W1014" i="1"/>
  <c r="W1013" i="1"/>
  <c r="W1012" i="1"/>
  <c r="W1011" i="1"/>
  <c r="W1010" i="1"/>
  <c r="W1009" i="1"/>
  <c r="W1008" i="1"/>
  <c r="W1007" i="1"/>
  <c r="W1006" i="1"/>
  <c r="W1005" i="1"/>
  <c r="W1004" i="1"/>
  <c r="W1003" i="1"/>
  <c r="W1002" i="1"/>
  <c r="W1001" i="1"/>
  <c r="W1000" i="1"/>
  <c r="W999" i="1"/>
  <c r="W998" i="1"/>
  <c r="W997" i="1"/>
  <c r="W996" i="1"/>
  <c r="W995" i="1"/>
  <c r="W994" i="1"/>
  <c r="W993" i="1"/>
  <c r="W992" i="1"/>
  <c r="W991" i="1"/>
  <c r="W990" i="1"/>
  <c r="W989" i="1"/>
  <c r="W988" i="1"/>
  <c r="W987" i="1"/>
  <c r="W986" i="1"/>
  <c r="W985" i="1"/>
  <c r="W984" i="1"/>
  <c r="W983" i="1"/>
  <c r="W982" i="1"/>
  <c r="W981" i="1"/>
  <c r="W980" i="1"/>
  <c r="W979" i="1"/>
  <c r="W978" i="1"/>
  <c r="W977" i="1"/>
  <c r="W976" i="1"/>
  <c r="W975" i="1"/>
  <c r="W974" i="1"/>
  <c r="W973" i="1"/>
  <c r="W972" i="1"/>
  <c r="W971" i="1"/>
  <c r="W970" i="1"/>
  <c r="W969" i="1"/>
  <c r="W968" i="1"/>
  <c r="W967" i="1"/>
  <c r="W966" i="1"/>
  <c r="W965" i="1"/>
  <c r="W964" i="1"/>
  <c r="W963" i="1"/>
  <c r="W962" i="1"/>
  <c r="W961" i="1"/>
  <c r="W960" i="1"/>
  <c r="W959" i="1"/>
  <c r="W958" i="1"/>
  <c r="W957" i="1"/>
  <c r="W956" i="1"/>
  <c r="W955" i="1"/>
  <c r="W954" i="1"/>
  <c r="W953" i="1"/>
  <c r="W952" i="1"/>
  <c r="W951" i="1"/>
  <c r="W950" i="1"/>
  <c r="W949" i="1"/>
  <c r="W948" i="1"/>
  <c r="W947" i="1"/>
  <c r="W946" i="1"/>
  <c r="W945" i="1"/>
  <c r="W944" i="1"/>
  <c r="W943" i="1"/>
  <c r="W942" i="1"/>
  <c r="W941" i="1"/>
  <c r="W940" i="1"/>
  <c r="W939" i="1"/>
  <c r="W938" i="1"/>
  <c r="W937" i="1"/>
  <c r="W936" i="1"/>
  <c r="W935" i="1"/>
  <c r="W934" i="1"/>
  <c r="W933" i="1"/>
  <c r="W932" i="1"/>
  <c r="W931" i="1"/>
  <c r="W930" i="1"/>
  <c r="W929" i="1"/>
  <c r="W928" i="1"/>
  <c r="W927" i="1"/>
  <c r="W926" i="1"/>
  <c r="W925" i="1"/>
  <c r="W924" i="1"/>
  <c r="W923" i="1"/>
  <c r="W922" i="1"/>
  <c r="W921" i="1"/>
  <c r="W920" i="1"/>
  <c r="W919" i="1"/>
  <c r="W918" i="1"/>
  <c r="W917" i="1"/>
  <c r="W916" i="1"/>
  <c r="W915" i="1"/>
  <c r="W914" i="1"/>
  <c r="W913" i="1"/>
  <c r="W912" i="1"/>
  <c r="W911" i="1"/>
  <c r="W910" i="1"/>
  <c r="W909" i="1"/>
  <c r="W908" i="1"/>
  <c r="W907" i="1"/>
  <c r="W906" i="1"/>
  <c r="W905" i="1"/>
  <c r="W904" i="1"/>
  <c r="W903" i="1"/>
  <c r="W902" i="1"/>
  <c r="W901" i="1"/>
  <c r="W900" i="1"/>
  <c r="W899" i="1"/>
  <c r="W898" i="1"/>
  <c r="W897" i="1"/>
  <c r="W896" i="1"/>
  <c r="W895" i="1"/>
  <c r="W894" i="1"/>
  <c r="W893" i="1"/>
  <c r="W892" i="1"/>
  <c r="W891" i="1"/>
  <c r="W890" i="1"/>
  <c r="W889" i="1"/>
  <c r="W888" i="1"/>
  <c r="W887" i="1"/>
  <c r="W886" i="1"/>
  <c r="W885" i="1"/>
  <c r="W884" i="1"/>
  <c r="W883" i="1"/>
  <c r="W882" i="1"/>
  <c r="W881" i="1"/>
  <c r="W880" i="1"/>
  <c r="W879" i="1"/>
  <c r="W878" i="1"/>
  <c r="W877" i="1"/>
  <c r="W876" i="1"/>
  <c r="W875" i="1"/>
  <c r="W874" i="1"/>
  <c r="W873" i="1"/>
  <c r="W872" i="1"/>
  <c r="W871" i="1"/>
  <c r="W870" i="1"/>
  <c r="W869" i="1"/>
  <c r="W868" i="1"/>
  <c r="W867" i="1"/>
  <c r="W866" i="1"/>
  <c r="W865" i="1"/>
  <c r="W864" i="1"/>
  <c r="W863" i="1"/>
  <c r="W862" i="1"/>
  <c r="W861" i="1"/>
  <c r="W860" i="1"/>
  <c r="W859" i="1"/>
  <c r="W858" i="1"/>
  <c r="W857" i="1"/>
  <c r="W856" i="1"/>
  <c r="W855" i="1"/>
  <c r="W854" i="1"/>
  <c r="W853" i="1"/>
  <c r="W852" i="1"/>
  <c r="W851" i="1"/>
  <c r="W850" i="1"/>
  <c r="W849" i="1"/>
  <c r="W848" i="1"/>
  <c r="W847" i="1"/>
  <c r="W846" i="1"/>
  <c r="W845" i="1"/>
  <c r="W844" i="1"/>
  <c r="W843" i="1"/>
  <c r="W842" i="1"/>
  <c r="W841" i="1"/>
  <c r="W840" i="1"/>
  <c r="W839" i="1"/>
  <c r="W838" i="1"/>
  <c r="W837" i="1"/>
  <c r="W836" i="1"/>
  <c r="W835" i="1"/>
  <c r="W834" i="1"/>
  <c r="W833" i="1"/>
  <c r="W832" i="1"/>
  <c r="W831" i="1"/>
  <c r="W830" i="1"/>
  <c r="W829" i="1"/>
  <c r="W828" i="1"/>
  <c r="W827" i="1"/>
  <c r="W826" i="1"/>
  <c r="W825" i="1"/>
  <c r="W824" i="1"/>
  <c r="W823" i="1"/>
  <c r="W822" i="1"/>
  <c r="W821" i="1"/>
  <c r="W820" i="1"/>
  <c r="W819" i="1"/>
  <c r="W818" i="1"/>
  <c r="W817" i="1"/>
  <c r="W816" i="1"/>
  <c r="W815" i="1"/>
  <c r="W814" i="1"/>
  <c r="W813" i="1"/>
  <c r="W812" i="1"/>
  <c r="W811" i="1"/>
  <c r="W810" i="1"/>
  <c r="W809" i="1"/>
  <c r="W808" i="1"/>
  <c r="W807" i="1"/>
  <c r="W806" i="1"/>
  <c r="W805" i="1"/>
  <c r="W804" i="1"/>
  <c r="W803" i="1"/>
  <c r="W802" i="1"/>
  <c r="W801" i="1"/>
  <c r="W800" i="1"/>
  <c r="W799" i="1"/>
  <c r="W798" i="1"/>
  <c r="W797" i="1"/>
  <c r="W796" i="1"/>
  <c r="W795" i="1"/>
  <c r="W794" i="1"/>
  <c r="W793" i="1"/>
  <c r="W792" i="1"/>
  <c r="W791" i="1"/>
  <c r="W790" i="1"/>
  <c r="W789" i="1"/>
  <c r="W788" i="1"/>
  <c r="W787" i="1"/>
  <c r="W786" i="1"/>
  <c r="W785" i="1"/>
  <c r="W784" i="1"/>
  <c r="W783" i="1"/>
  <c r="W782" i="1"/>
  <c r="W781" i="1"/>
  <c r="W780" i="1"/>
  <c r="W779" i="1"/>
  <c r="W778" i="1"/>
  <c r="W777" i="1"/>
  <c r="W776" i="1"/>
  <c r="W775" i="1"/>
  <c r="W774" i="1"/>
  <c r="W773" i="1"/>
  <c r="W772" i="1"/>
  <c r="W771" i="1"/>
  <c r="W770" i="1"/>
  <c r="W769" i="1"/>
  <c r="W768" i="1"/>
  <c r="W767" i="1"/>
  <c r="W766" i="1"/>
  <c r="W765" i="1"/>
  <c r="W764" i="1"/>
  <c r="W763" i="1"/>
  <c r="W762" i="1"/>
  <c r="W761" i="1"/>
  <c r="W760" i="1"/>
  <c r="W759" i="1"/>
  <c r="W758" i="1"/>
  <c r="W757" i="1"/>
  <c r="W756" i="1"/>
  <c r="W755" i="1"/>
  <c r="W754" i="1"/>
  <c r="W753" i="1"/>
  <c r="W752" i="1"/>
  <c r="W751" i="1"/>
  <c r="W750" i="1"/>
  <c r="W749" i="1"/>
  <c r="W748" i="1"/>
  <c r="W747" i="1"/>
  <c r="W746" i="1"/>
  <c r="W745" i="1"/>
  <c r="W744" i="1"/>
  <c r="W743" i="1"/>
  <c r="W742" i="1"/>
  <c r="W741" i="1"/>
  <c r="W740" i="1"/>
  <c r="W739" i="1"/>
  <c r="W738" i="1"/>
  <c r="W737" i="1"/>
  <c r="W736" i="1"/>
  <c r="W735" i="1"/>
  <c r="W734" i="1"/>
  <c r="W733" i="1"/>
  <c r="W732" i="1"/>
  <c r="W731" i="1"/>
  <c r="W730" i="1"/>
  <c r="W729" i="1"/>
  <c r="W728" i="1"/>
  <c r="W727" i="1"/>
  <c r="W726" i="1"/>
  <c r="W725" i="1"/>
  <c r="W724" i="1"/>
  <c r="W723" i="1"/>
  <c r="W722" i="1"/>
  <c r="W721" i="1"/>
  <c r="W720" i="1"/>
  <c r="W719" i="1"/>
  <c r="W718" i="1"/>
  <c r="W717" i="1"/>
  <c r="W716" i="1"/>
  <c r="W715" i="1"/>
  <c r="W714" i="1"/>
  <c r="W713" i="1"/>
  <c r="W712" i="1"/>
  <c r="W711" i="1"/>
  <c r="W710" i="1"/>
  <c r="W709" i="1"/>
  <c r="W708" i="1"/>
  <c r="W707" i="1"/>
  <c r="W706" i="1"/>
  <c r="W705" i="1"/>
  <c r="W704" i="1"/>
  <c r="W703" i="1"/>
  <c r="W702" i="1"/>
  <c r="W701" i="1"/>
  <c r="W700" i="1"/>
  <c r="W699" i="1"/>
  <c r="W698" i="1"/>
  <c r="W697" i="1"/>
  <c r="W696" i="1"/>
  <c r="W695" i="1"/>
  <c r="W694" i="1"/>
  <c r="W693" i="1"/>
  <c r="W692" i="1"/>
  <c r="W691" i="1"/>
  <c r="W690" i="1"/>
  <c r="W689" i="1"/>
  <c r="W688" i="1"/>
  <c r="W687" i="1"/>
  <c r="W686" i="1"/>
  <c r="W685" i="1"/>
  <c r="W684" i="1"/>
  <c r="W683" i="1"/>
  <c r="W682" i="1"/>
  <c r="W681" i="1"/>
  <c r="W680" i="1"/>
  <c r="W679" i="1"/>
  <c r="W678" i="1"/>
  <c r="W677" i="1"/>
  <c r="W676" i="1"/>
  <c r="W675" i="1"/>
  <c r="W674" i="1"/>
  <c r="W673" i="1"/>
  <c r="W672" i="1"/>
  <c r="W671" i="1"/>
  <c r="W670" i="1"/>
  <c r="W669" i="1"/>
  <c r="W668" i="1"/>
  <c r="W667" i="1"/>
  <c r="W666" i="1"/>
  <c r="W665" i="1"/>
  <c r="W664" i="1"/>
  <c r="W663" i="1"/>
  <c r="W662" i="1"/>
  <c r="W661" i="1"/>
  <c r="W660" i="1"/>
  <c r="W659" i="1"/>
  <c r="W658" i="1"/>
  <c r="W657" i="1"/>
  <c r="W656" i="1"/>
  <c r="W655" i="1"/>
  <c r="W654" i="1"/>
  <c r="W653" i="1"/>
  <c r="W652" i="1"/>
  <c r="W651" i="1"/>
  <c r="W650" i="1"/>
  <c r="W649" i="1"/>
  <c r="W648" i="1"/>
  <c r="W647" i="1"/>
  <c r="W646" i="1"/>
  <c r="W645" i="1"/>
  <c r="W644" i="1"/>
  <c r="W643" i="1"/>
  <c r="W642" i="1"/>
  <c r="W641" i="1"/>
  <c r="W640" i="1"/>
  <c r="W639" i="1"/>
  <c r="W638" i="1"/>
  <c r="W637" i="1"/>
  <c r="W636" i="1"/>
  <c r="W635" i="1"/>
  <c r="W634" i="1"/>
  <c r="W633" i="1"/>
  <c r="W632" i="1"/>
  <c r="W631" i="1"/>
  <c r="W630" i="1"/>
  <c r="W629" i="1"/>
  <c r="W628" i="1"/>
  <c r="W627" i="1"/>
  <c r="W626" i="1"/>
  <c r="W625" i="1"/>
  <c r="W624" i="1"/>
  <c r="W623" i="1"/>
  <c r="W622" i="1"/>
  <c r="W621" i="1"/>
  <c r="W620" i="1"/>
  <c r="W619" i="1"/>
  <c r="W618" i="1"/>
  <c r="W617" i="1"/>
  <c r="W616" i="1"/>
  <c r="W615" i="1"/>
  <c r="W614" i="1"/>
  <c r="W613" i="1"/>
  <c r="W612" i="1"/>
  <c r="W611" i="1"/>
  <c r="W610" i="1"/>
  <c r="W609" i="1"/>
  <c r="W608" i="1"/>
  <c r="W607" i="1"/>
  <c r="W606" i="1"/>
  <c r="W605" i="1"/>
  <c r="W604" i="1"/>
  <c r="W603" i="1"/>
  <c r="W602" i="1"/>
  <c r="W601" i="1"/>
  <c r="W600" i="1"/>
  <c r="W599" i="1"/>
  <c r="W598" i="1"/>
  <c r="W597" i="1"/>
  <c r="W596" i="1"/>
  <c r="W595" i="1"/>
  <c r="W594" i="1"/>
  <c r="W593" i="1"/>
  <c r="W592" i="1"/>
  <c r="W591" i="1"/>
  <c r="W590" i="1"/>
  <c r="W589" i="1"/>
  <c r="W588" i="1"/>
  <c r="W587" i="1"/>
  <c r="W586" i="1"/>
  <c r="W585" i="1"/>
  <c r="W584" i="1"/>
  <c r="W583" i="1"/>
  <c r="W582" i="1"/>
  <c r="W581" i="1"/>
  <c r="W580" i="1"/>
  <c r="W579" i="1"/>
  <c r="W578" i="1"/>
  <c r="W577" i="1"/>
  <c r="W576" i="1"/>
  <c r="W575" i="1"/>
  <c r="W574" i="1"/>
  <c r="W573" i="1"/>
  <c r="W572" i="1"/>
  <c r="W571" i="1"/>
  <c r="W570" i="1"/>
  <c r="W569" i="1"/>
  <c r="W568" i="1"/>
  <c r="W567" i="1"/>
  <c r="W566" i="1"/>
  <c r="W565" i="1"/>
  <c r="W564" i="1"/>
  <c r="W563" i="1"/>
  <c r="W562" i="1"/>
  <c r="W561" i="1"/>
  <c r="W560" i="1"/>
  <c r="W559" i="1"/>
  <c r="W558" i="1"/>
  <c r="W557" i="1"/>
  <c r="W556" i="1"/>
  <c r="W555" i="1"/>
  <c r="W554" i="1"/>
  <c r="W553" i="1"/>
  <c r="W552" i="1"/>
  <c r="W551" i="1"/>
  <c r="W550" i="1"/>
  <c r="W549" i="1"/>
  <c r="W548" i="1"/>
  <c r="W547" i="1"/>
  <c r="W546" i="1"/>
  <c r="W545" i="1"/>
  <c r="W544" i="1"/>
  <c r="W543" i="1"/>
  <c r="W542" i="1"/>
  <c r="W541" i="1"/>
  <c r="W540" i="1"/>
  <c r="W539" i="1"/>
  <c r="W538" i="1"/>
  <c r="W537" i="1"/>
  <c r="W536" i="1"/>
  <c r="W535" i="1"/>
  <c r="W534" i="1"/>
  <c r="W533" i="1"/>
  <c r="W532" i="1"/>
  <c r="W531" i="1"/>
  <c r="W530" i="1"/>
  <c r="W529" i="1"/>
  <c r="W528" i="1"/>
  <c r="W527" i="1"/>
  <c r="W526" i="1"/>
  <c r="W525" i="1"/>
  <c r="W524" i="1"/>
  <c r="W523" i="1"/>
  <c r="W522" i="1"/>
  <c r="W521" i="1"/>
  <c r="W520" i="1"/>
  <c r="W519" i="1"/>
  <c r="W518" i="1"/>
  <c r="W517" i="1"/>
  <c r="W516" i="1"/>
  <c r="W515" i="1"/>
  <c r="W514" i="1"/>
  <c r="W513" i="1"/>
  <c r="W512" i="1"/>
  <c r="W511" i="1"/>
  <c r="W510" i="1"/>
  <c r="W509" i="1"/>
  <c r="W508" i="1"/>
  <c r="W507" i="1"/>
  <c r="W506" i="1"/>
  <c r="W505" i="1"/>
  <c r="W504" i="1"/>
  <c r="W503" i="1"/>
  <c r="W502" i="1"/>
  <c r="W501" i="1"/>
  <c r="W500" i="1"/>
  <c r="W499" i="1"/>
  <c r="W498" i="1"/>
  <c r="W497" i="1"/>
  <c r="W496" i="1"/>
  <c r="W495" i="1"/>
  <c r="W494" i="1"/>
  <c r="W493" i="1"/>
  <c r="W492" i="1"/>
  <c r="W491" i="1"/>
  <c r="W490" i="1"/>
  <c r="W489" i="1"/>
  <c r="W488" i="1"/>
  <c r="W487" i="1"/>
  <c r="W486" i="1"/>
  <c r="W485" i="1"/>
  <c r="W484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6" i="1"/>
  <c r="V10008" i="1"/>
  <c r="V10007" i="1"/>
  <c r="V10006" i="1"/>
  <c r="V10005" i="1"/>
  <c r="V10004" i="1"/>
  <c r="V10003" i="1"/>
  <c r="V10002" i="1"/>
  <c r="V10001" i="1"/>
  <c r="V10000" i="1"/>
  <c r="V9999" i="1"/>
  <c r="V9998" i="1"/>
  <c r="V9997" i="1"/>
  <c r="V9996" i="1"/>
  <c r="V9995" i="1"/>
  <c r="V9994" i="1"/>
  <c r="V9993" i="1"/>
  <c r="V9992" i="1"/>
  <c r="V9991" i="1"/>
  <c r="V9990" i="1"/>
  <c r="V9989" i="1"/>
  <c r="V9988" i="1"/>
  <c r="V9987" i="1"/>
  <c r="V9986" i="1"/>
  <c r="V9985" i="1"/>
  <c r="V9984" i="1"/>
  <c r="V9983" i="1"/>
  <c r="V9982" i="1"/>
  <c r="V9981" i="1"/>
  <c r="V9980" i="1"/>
  <c r="V9979" i="1"/>
  <c r="V9978" i="1"/>
  <c r="V9977" i="1"/>
  <c r="V9976" i="1"/>
  <c r="V9975" i="1"/>
  <c r="V9974" i="1"/>
  <c r="V9973" i="1"/>
  <c r="V9972" i="1"/>
  <c r="V9971" i="1"/>
  <c r="V9970" i="1"/>
  <c r="V9969" i="1"/>
  <c r="V9968" i="1"/>
  <c r="V9967" i="1"/>
  <c r="V9966" i="1"/>
  <c r="V9965" i="1"/>
  <c r="V9964" i="1"/>
  <c r="V9963" i="1"/>
  <c r="V9962" i="1"/>
  <c r="V9961" i="1"/>
  <c r="V9960" i="1"/>
  <c r="V9959" i="1"/>
  <c r="V9958" i="1"/>
  <c r="V9957" i="1"/>
  <c r="V9956" i="1"/>
  <c r="V9955" i="1"/>
  <c r="V9954" i="1"/>
  <c r="V9953" i="1"/>
  <c r="V9952" i="1"/>
  <c r="V9951" i="1"/>
  <c r="V9950" i="1"/>
  <c r="V9949" i="1"/>
  <c r="V9948" i="1"/>
  <c r="V9947" i="1"/>
  <c r="V9946" i="1"/>
  <c r="V9945" i="1"/>
  <c r="V9944" i="1"/>
  <c r="V9943" i="1"/>
  <c r="V9942" i="1"/>
  <c r="V9941" i="1"/>
  <c r="V9940" i="1"/>
  <c r="V9939" i="1"/>
  <c r="V9938" i="1"/>
  <c r="V9937" i="1"/>
  <c r="V9936" i="1"/>
  <c r="V9935" i="1"/>
  <c r="V9934" i="1"/>
  <c r="V9933" i="1"/>
  <c r="V9932" i="1"/>
  <c r="V9931" i="1"/>
  <c r="V9930" i="1"/>
  <c r="V9929" i="1"/>
  <c r="V9928" i="1"/>
  <c r="V9927" i="1"/>
  <c r="V9926" i="1"/>
  <c r="V9925" i="1"/>
  <c r="V9924" i="1"/>
  <c r="V9923" i="1"/>
  <c r="V9922" i="1"/>
  <c r="V9921" i="1"/>
  <c r="V9920" i="1"/>
  <c r="V9919" i="1"/>
  <c r="V9918" i="1"/>
  <c r="V9917" i="1"/>
  <c r="V9916" i="1"/>
  <c r="V9915" i="1"/>
  <c r="V9914" i="1"/>
  <c r="V9913" i="1"/>
  <c r="V9912" i="1"/>
  <c r="V9911" i="1"/>
  <c r="V9910" i="1"/>
  <c r="V9909" i="1"/>
  <c r="V9908" i="1"/>
  <c r="V9907" i="1"/>
  <c r="V9906" i="1"/>
  <c r="V9905" i="1"/>
  <c r="V9904" i="1"/>
  <c r="V9903" i="1"/>
  <c r="V9902" i="1"/>
  <c r="V9901" i="1"/>
  <c r="V9900" i="1"/>
  <c r="V9899" i="1"/>
  <c r="V9898" i="1"/>
  <c r="V9897" i="1"/>
  <c r="V9896" i="1"/>
  <c r="V9895" i="1"/>
  <c r="V9894" i="1"/>
  <c r="V9893" i="1"/>
  <c r="V9892" i="1"/>
  <c r="V9891" i="1"/>
  <c r="V9890" i="1"/>
  <c r="V9889" i="1"/>
  <c r="V9888" i="1"/>
  <c r="V9887" i="1"/>
  <c r="V9886" i="1"/>
  <c r="V9885" i="1"/>
  <c r="V9884" i="1"/>
  <c r="V9883" i="1"/>
  <c r="V9882" i="1"/>
  <c r="V9881" i="1"/>
  <c r="V9880" i="1"/>
  <c r="V9879" i="1"/>
  <c r="V9878" i="1"/>
  <c r="V9877" i="1"/>
  <c r="V9876" i="1"/>
  <c r="V9875" i="1"/>
  <c r="V9874" i="1"/>
  <c r="V9873" i="1"/>
  <c r="V9872" i="1"/>
  <c r="V9871" i="1"/>
  <c r="V9870" i="1"/>
  <c r="V9869" i="1"/>
  <c r="V9868" i="1"/>
  <c r="V9867" i="1"/>
  <c r="V9866" i="1"/>
  <c r="V9865" i="1"/>
  <c r="V9864" i="1"/>
  <c r="V9863" i="1"/>
  <c r="V9862" i="1"/>
  <c r="V9861" i="1"/>
  <c r="V9860" i="1"/>
  <c r="V9859" i="1"/>
  <c r="V9858" i="1"/>
  <c r="V9857" i="1"/>
  <c r="V9856" i="1"/>
  <c r="V9855" i="1"/>
  <c r="V9854" i="1"/>
  <c r="V9853" i="1"/>
  <c r="V9852" i="1"/>
  <c r="V9851" i="1"/>
  <c r="V9850" i="1"/>
  <c r="V9849" i="1"/>
  <c r="V9848" i="1"/>
  <c r="V9847" i="1"/>
  <c r="V9846" i="1"/>
  <c r="V9845" i="1"/>
  <c r="V9844" i="1"/>
  <c r="V9843" i="1"/>
  <c r="V9842" i="1"/>
  <c r="V9841" i="1"/>
  <c r="V9840" i="1"/>
  <c r="V9839" i="1"/>
  <c r="V9838" i="1"/>
  <c r="V9837" i="1"/>
  <c r="V9836" i="1"/>
  <c r="V9835" i="1"/>
  <c r="V9834" i="1"/>
  <c r="V9833" i="1"/>
  <c r="V9832" i="1"/>
  <c r="V9831" i="1"/>
  <c r="V9830" i="1"/>
  <c r="V9829" i="1"/>
  <c r="V9828" i="1"/>
  <c r="V9827" i="1"/>
  <c r="V9826" i="1"/>
  <c r="V9825" i="1"/>
  <c r="V9824" i="1"/>
  <c r="V9823" i="1"/>
  <c r="V9822" i="1"/>
  <c r="V9821" i="1"/>
  <c r="V9820" i="1"/>
  <c r="V9819" i="1"/>
  <c r="V9818" i="1"/>
  <c r="V9817" i="1"/>
  <c r="V9816" i="1"/>
  <c r="V9815" i="1"/>
  <c r="V9814" i="1"/>
  <c r="V9813" i="1"/>
  <c r="V9812" i="1"/>
  <c r="V9811" i="1"/>
  <c r="V9810" i="1"/>
  <c r="V9809" i="1"/>
  <c r="V9808" i="1"/>
  <c r="V9807" i="1"/>
  <c r="V9806" i="1"/>
  <c r="V9805" i="1"/>
  <c r="V9804" i="1"/>
  <c r="V9803" i="1"/>
  <c r="V9802" i="1"/>
  <c r="V9801" i="1"/>
  <c r="V9800" i="1"/>
  <c r="V9799" i="1"/>
  <c r="V9798" i="1"/>
  <c r="V9797" i="1"/>
  <c r="V9796" i="1"/>
  <c r="V9795" i="1"/>
  <c r="V9794" i="1"/>
  <c r="V9793" i="1"/>
  <c r="V9792" i="1"/>
  <c r="V9791" i="1"/>
  <c r="V9790" i="1"/>
  <c r="V9789" i="1"/>
  <c r="V9788" i="1"/>
  <c r="V9787" i="1"/>
  <c r="V9786" i="1"/>
  <c r="V9785" i="1"/>
  <c r="V9784" i="1"/>
  <c r="V9783" i="1"/>
  <c r="V9782" i="1"/>
  <c r="V9781" i="1"/>
  <c r="V9780" i="1"/>
  <c r="V9779" i="1"/>
  <c r="V9778" i="1"/>
  <c r="V9777" i="1"/>
  <c r="V9776" i="1"/>
  <c r="V9775" i="1"/>
  <c r="V9774" i="1"/>
  <c r="V9773" i="1"/>
  <c r="V9772" i="1"/>
  <c r="V9771" i="1"/>
  <c r="V9770" i="1"/>
  <c r="V9769" i="1"/>
  <c r="V9768" i="1"/>
  <c r="V9767" i="1"/>
  <c r="V9766" i="1"/>
  <c r="V9765" i="1"/>
  <c r="V9764" i="1"/>
  <c r="V9763" i="1"/>
  <c r="V9762" i="1"/>
  <c r="V9761" i="1"/>
  <c r="V9760" i="1"/>
  <c r="V9759" i="1"/>
  <c r="V9758" i="1"/>
  <c r="V9757" i="1"/>
  <c r="V9756" i="1"/>
  <c r="V9755" i="1"/>
  <c r="V9754" i="1"/>
  <c r="V9753" i="1"/>
  <c r="V9752" i="1"/>
  <c r="V9751" i="1"/>
  <c r="V9750" i="1"/>
  <c r="V9749" i="1"/>
  <c r="V9748" i="1"/>
  <c r="V9747" i="1"/>
  <c r="V9746" i="1"/>
  <c r="V9745" i="1"/>
  <c r="V9744" i="1"/>
  <c r="V9743" i="1"/>
  <c r="V9742" i="1"/>
  <c r="V9741" i="1"/>
  <c r="V9740" i="1"/>
  <c r="V9739" i="1"/>
  <c r="V9738" i="1"/>
  <c r="V9737" i="1"/>
  <c r="V9736" i="1"/>
  <c r="V9735" i="1"/>
  <c r="V9734" i="1"/>
  <c r="V9733" i="1"/>
  <c r="V9732" i="1"/>
  <c r="V9731" i="1"/>
  <c r="V9730" i="1"/>
  <c r="V9729" i="1"/>
  <c r="V9728" i="1"/>
  <c r="V9727" i="1"/>
  <c r="V9726" i="1"/>
  <c r="V9725" i="1"/>
  <c r="V9724" i="1"/>
  <c r="V9723" i="1"/>
  <c r="V9722" i="1"/>
  <c r="V9721" i="1"/>
  <c r="V9720" i="1"/>
  <c r="V9719" i="1"/>
  <c r="V9718" i="1"/>
  <c r="V9717" i="1"/>
  <c r="V9716" i="1"/>
  <c r="V9715" i="1"/>
  <c r="V9714" i="1"/>
  <c r="V9713" i="1"/>
  <c r="V9712" i="1"/>
  <c r="V9711" i="1"/>
  <c r="V9710" i="1"/>
  <c r="V9709" i="1"/>
  <c r="V9708" i="1"/>
  <c r="V9707" i="1"/>
  <c r="V9706" i="1"/>
  <c r="V9705" i="1"/>
  <c r="V9704" i="1"/>
  <c r="V9703" i="1"/>
  <c r="V9702" i="1"/>
  <c r="V9701" i="1"/>
  <c r="V9700" i="1"/>
  <c r="V9699" i="1"/>
  <c r="V9698" i="1"/>
  <c r="V9697" i="1"/>
  <c r="V9696" i="1"/>
  <c r="V9695" i="1"/>
  <c r="V9694" i="1"/>
  <c r="V9693" i="1"/>
  <c r="V9692" i="1"/>
  <c r="V9691" i="1"/>
  <c r="V9690" i="1"/>
  <c r="V9689" i="1"/>
  <c r="V9688" i="1"/>
  <c r="V9687" i="1"/>
  <c r="V9686" i="1"/>
  <c r="V9685" i="1"/>
  <c r="V9684" i="1"/>
  <c r="V9683" i="1"/>
  <c r="V9682" i="1"/>
  <c r="V9681" i="1"/>
  <c r="V9680" i="1"/>
  <c r="V9679" i="1"/>
  <c r="V9678" i="1"/>
  <c r="V9677" i="1"/>
  <c r="V9676" i="1"/>
  <c r="V9675" i="1"/>
  <c r="V9674" i="1"/>
  <c r="V9673" i="1"/>
  <c r="V9672" i="1"/>
  <c r="V9671" i="1"/>
  <c r="V9670" i="1"/>
  <c r="V9669" i="1"/>
  <c r="V9668" i="1"/>
  <c r="V9667" i="1"/>
  <c r="V9666" i="1"/>
  <c r="V9665" i="1"/>
  <c r="V9664" i="1"/>
  <c r="V9663" i="1"/>
  <c r="V9662" i="1"/>
  <c r="V9661" i="1"/>
  <c r="V9660" i="1"/>
  <c r="V9659" i="1"/>
  <c r="V9658" i="1"/>
  <c r="V9657" i="1"/>
  <c r="V9656" i="1"/>
  <c r="V9655" i="1"/>
  <c r="V9654" i="1"/>
  <c r="V9653" i="1"/>
  <c r="V9652" i="1"/>
  <c r="V9651" i="1"/>
  <c r="V9650" i="1"/>
  <c r="V9649" i="1"/>
  <c r="V9648" i="1"/>
  <c r="V9647" i="1"/>
  <c r="V9646" i="1"/>
  <c r="V9645" i="1"/>
  <c r="V9644" i="1"/>
  <c r="V9643" i="1"/>
  <c r="V9642" i="1"/>
  <c r="V9641" i="1"/>
  <c r="V9640" i="1"/>
  <c r="V9639" i="1"/>
  <c r="V9638" i="1"/>
  <c r="V9637" i="1"/>
  <c r="V9636" i="1"/>
  <c r="V9635" i="1"/>
  <c r="V9634" i="1"/>
  <c r="V9633" i="1"/>
  <c r="V9632" i="1"/>
  <c r="V9631" i="1"/>
  <c r="V9630" i="1"/>
  <c r="V9629" i="1"/>
  <c r="V9628" i="1"/>
  <c r="V9627" i="1"/>
  <c r="V9626" i="1"/>
  <c r="V9625" i="1"/>
  <c r="V9624" i="1"/>
  <c r="V9623" i="1"/>
  <c r="V9622" i="1"/>
  <c r="V9621" i="1"/>
  <c r="V9620" i="1"/>
  <c r="V9619" i="1"/>
  <c r="V9618" i="1"/>
  <c r="V9617" i="1"/>
  <c r="V9616" i="1"/>
  <c r="V9615" i="1"/>
  <c r="V9614" i="1"/>
  <c r="V9613" i="1"/>
  <c r="V9612" i="1"/>
  <c r="V9611" i="1"/>
  <c r="V9610" i="1"/>
  <c r="V9609" i="1"/>
  <c r="V9608" i="1"/>
  <c r="V9607" i="1"/>
  <c r="V9606" i="1"/>
  <c r="V9605" i="1"/>
  <c r="V9604" i="1"/>
  <c r="V9603" i="1"/>
  <c r="V9602" i="1"/>
  <c r="V9601" i="1"/>
  <c r="V9600" i="1"/>
  <c r="V9599" i="1"/>
  <c r="V9598" i="1"/>
  <c r="V9597" i="1"/>
  <c r="V9596" i="1"/>
  <c r="V9595" i="1"/>
  <c r="V9594" i="1"/>
  <c r="V9593" i="1"/>
  <c r="V9592" i="1"/>
  <c r="V9591" i="1"/>
  <c r="V9590" i="1"/>
  <c r="V9589" i="1"/>
  <c r="V9588" i="1"/>
  <c r="V9587" i="1"/>
  <c r="V9586" i="1"/>
  <c r="V9585" i="1"/>
  <c r="V9584" i="1"/>
  <c r="V9583" i="1"/>
  <c r="V9582" i="1"/>
  <c r="V9581" i="1"/>
  <c r="V9580" i="1"/>
  <c r="V9579" i="1"/>
  <c r="V9578" i="1"/>
  <c r="V9577" i="1"/>
  <c r="V9576" i="1"/>
  <c r="V9575" i="1"/>
  <c r="V9574" i="1"/>
  <c r="V9573" i="1"/>
  <c r="V9572" i="1"/>
  <c r="V9571" i="1"/>
  <c r="V9570" i="1"/>
  <c r="V9569" i="1"/>
  <c r="V9568" i="1"/>
  <c r="V9567" i="1"/>
  <c r="V9566" i="1"/>
  <c r="V9565" i="1"/>
  <c r="V9564" i="1"/>
  <c r="V9563" i="1"/>
  <c r="V9562" i="1"/>
  <c r="V9561" i="1"/>
  <c r="V9560" i="1"/>
  <c r="V9559" i="1"/>
  <c r="V9558" i="1"/>
  <c r="V9557" i="1"/>
  <c r="V9556" i="1"/>
  <c r="V9555" i="1"/>
  <c r="V9554" i="1"/>
  <c r="V9553" i="1"/>
  <c r="V9552" i="1"/>
  <c r="V9551" i="1"/>
  <c r="V9550" i="1"/>
  <c r="V9549" i="1"/>
  <c r="V9548" i="1"/>
  <c r="V9547" i="1"/>
  <c r="V9546" i="1"/>
  <c r="V9545" i="1"/>
  <c r="V9544" i="1"/>
  <c r="V9543" i="1"/>
  <c r="V9542" i="1"/>
  <c r="V9541" i="1"/>
  <c r="V9540" i="1"/>
  <c r="V9539" i="1"/>
  <c r="V9538" i="1"/>
  <c r="V9537" i="1"/>
  <c r="V9536" i="1"/>
  <c r="V9535" i="1"/>
  <c r="V9534" i="1"/>
  <c r="V9533" i="1"/>
  <c r="V9532" i="1"/>
  <c r="V9531" i="1"/>
  <c r="V9530" i="1"/>
  <c r="V9529" i="1"/>
  <c r="V9528" i="1"/>
  <c r="V9527" i="1"/>
  <c r="V9526" i="1"/>
  <c r="V9525" i="1"/>
  <c r="V9524" i="1"/>
  <c r="V9523" i="1"/>
  <c r="V9522" i="1"/>
  <c r="V9521" i="1"/>
  <c r="V9520" i="1"/>
  <c r="V9519" i="1"/>
  <c r="V9518" i="1"/>
  <c r="V9517" i="1"/>
  <c r="V9516" i="1"/>
  <c r="V9515" i="1"/>
  <c r="V9514" i="1"/>
  <c r="V9513" i="1"/>
  <c r="V9512" i="1"/>
  <c r="V9511" i="1"/>
  <c r="V9510" i="1"/>
  <c r="V9509" i="1"/>
  <c r="V9508" i="1"/>
  <c r="V9507" i="1"/>
  <c r="V9506" i="1"/>
  <c r="V9505" i="1"/>
  <c r="V9504" i="1"/>
  <c r="V9503" i="1"/>
  <c r="V9502" i="1"/>
  <c r="V9501" i="1"/>
  <c r="V9500" i="1"/>
  <c r="V9499" i="1"/>
  <c r="V9498" i="1"/>
  <c r="V9497" i="1"/>
  <c r="V9496" i="1"/>
  <c r="V9495" i="1"/>
  <c r="V9494" i="1"/>
  <c r="V9493" i="1"/>
  <c r="V9492" i="1"/>
  <c r="V9491" i="1"/>
  <c r="V9490" i="1"/>
  <c r="V9489" i="1"/>
  <c r="V9488" i="1"/>
  <c r="V9487" i="1"/>
  <c r="V9486" i="1"/>
  <c r="V9485" i="1"/>
  <c r="V9484" i="1"/>
  <c r="V9483" i="1"/>
  <c r="V9482" i="1"/>
  <c r="V9481" i="1"/>
  <c r="V9480" i="1"/>
  <c r="V9479" i="1"/>
  <c r="V9478" i="1"/>
  <c r="V9477" i="1"/>
  <c r="V9476" i="1"/>
  <c r="V9475" i="1"/>
  <c r="V9474" i="1"/>
  <c r="V9473" i="1"/>
  <c r="V9472" i="1"/>
  <c r="V9471" i="1"/>
  <c r="V9470" i="1"/>
  <c r="V9469" i="1"/>
  <c r="V9468" i="1"/>
  <c r="V9467" i="1"/>
  <c r="V9466" i="1"/>
  <c r="V9465" i="1"/>
  <c r="V9464" i="1"/>
  <c r="V9463" i="1"/>
  <c r="V9462" i="1"/>
  <c r="V9461" i="1"/>
  <c r="V9460" i="1"/>
  <c r="V9459" i="1"/>
  <c r="V9458" i="1"/>
  <c r="V9457" i="1"/>
  <c r="V9456" i="1"/>
  <c r="V9455" i="1"/>
  <c r="V9454" i="1"/>
  <c r="V9453" i="1"/>
  <c r="V9452" i="1"/>
  <c r="V9451" i="1"/>
  <c r="V9450" i="1"/>
  <c r="V9449" i="1"/>
  <c r="V9448" i="1"/>
  <c r="V9447" i="1"/>
  <c r="V9446" i="1"/>
  <c r="V9445" i="1"/>
  <c r="V9444" i="1"/>
  <c r="V9443" i="1"/>
  <c r="V9442" i="1"/>
  <c r="V9441" i="1"/>
  <c r="V9440" i="1"/>
  <c r="V9439" i="1"/>
  <c r="V9438" i="1"/>
  <c r="V9437" i="1"/>
  <c r="V9436" i="1"/>
  <c r="V9435" i="1"/>
  <c r="V9434" i="1"/>
  <c r="V9433" i="1"/>
  <c r="V9432" i="1"/>
  <c r="V9431" i="1"/>
  <c r="V9430" i="1"/>
  <c r="V9429" i="1"/>
  <c r="V9428" i="1"/>
  <c r="V9427" i="1"/>
  <c r="V9426" i="1"/>
  <c r="V9425" i="1"/>
  <c r="V9424" i="1"/>
  <c r="V9423" i="1"/>
  <c r="V9422" i="1"/>
  <c r="V9421" i="1"/>
  <c r="V9420" i="1"/>
  <c r="V9419" i="1"/>
  <c r="V9418" i="1"/>
  <c r="V9417" i="1"/>
  <c r="V9416" i="1"/>
  <c r="V9415" i="1"/>
  <c r="V9414" i="1"/>
  <c r="V9413" i="1"/>
  <c r="V9412" i="1"/>
  <c r="V9411" i="1"/>
  <c r="V9410" i="1"/>
  <c r="V9409" i="1"/>
  <c r="V9408" i="1"/>
  <c r="V9407" i="1"/>
  <c r="V9406" i="1"/>
  <c r="V9405" i="1"/>
  <c r="V9404" i="1"/>
  <c r="V9403" i="1"/>
  <c r="V9402" i="1"/>
  <c r="V9401" i="1"/>
  <c r="V9400" i="1"/>
  <c r="V9399" i="1"/>
  <c r="V9398" i="1"/>
  <c r="V9397" i="1"/>
  <c r="V9396" i="1"/>
  <c r="V9395" i="1"/>
  <c r="V9394" i="1"/>
  <c r="V9393" i="1"/>
  <c r="V9392" i="1"/>
  <c r="V9391" i="1"/>
  <c r="V9390" i="1"/>
  <c r="V9389" i="1"/>
  <c r="V9388" i="1"/>
  <c r="V9387" i="1"/>
  <c r="V9386" i="1"/>
  <c r="V9385" i="1"/>
  <c r="V9384" i="1"/>
  <c r="V9383" i="1"/>
  <c r="V9382" i="1"/>
  <c r="V9381" i="1"/>
  <c r="V9380" i="1"/>
  <c r="V9379" i="1"/>
  <c r="V9378" i="1"/>
  <c r="V9377" i="1"/>
  <c r="V9376" i="1"/>
  <c r="V9375" i="1"/>
  <c r="V9374" i="1"/>
  <c r="V9373" i="1"/>
  <c r="V9372" i="1"/>
  <c r="V9371" i="1"/>
  <c r="V9370" i="1"/>
  <c r="V9369" i="1"/>
  <c r="V9368" i="1"/>
  <c r="V9367" i="1"/>
  <c r="V9366" i="1"/>
  <c r="V9365" i="1"/>
  <c r="V9364" i="1"/>
  <c r="V9363" i="1"/>
  <c r="V9362" i="1"/>
  <c r="V9361" i="1"/>
  <c r="V9360" i="1"/>
  <c r="V9359" i="1"/>
  <c r="V9358" i="1"/>
  <c r="V9357" i="1"/>
  <c r="V9356" i="1"/>
  <c r="V9355" i="1"/>
  <c r="V9354" i="1"/>
  <c r="V9353" i="1"/>
  <c r="V9352" i="1"/>
  <c r="V9351" i="1"/>
  <c r="V9350" i="1"/>
  <c r="V9349" i="1"/>
  <c r="V9348" i="1"/>
  <c r="V9347" i="1"/>
  <c r="V9346" i="1"/>
  <c r="V9345" i="1"/>
  <c r="V9344" i="1"/>
  <c r="V9343" i="1"/>
  <c r="V9342" i="1"/>
  <c r="V9341" i="1"/>
  <c r="V9340" i="1"/>
  <c r="V9339" i="1"/>
  <c r="V9338" i="1"/>
  <c r="V9337" i="1"/>
  <c r="V9336" i="1"/>
  <c r="V9335" i="1"/>
  <c r="V9334" i="1"/>
  <c r="V9333" i="1"/>
  <c r="V9332" i="1"/>
  <c r="V9331" i="1"/>
  <c r="V9330" i="1"/>
  <c r="V9329" i="1"/>
  <c r="V9328" i="1"/>
  <c r="V9327" i="1"/>
  <c r="V9326" i="1"/>
  <c r="V9325" i="1"/>
  <c r="V9324" i="1"/>
  <c r="V9323" i="1"/>
  <c r="V9322" i="1"/>
  <c r="V9321" i="1"/>
  <c r="V9320" i="1"/>
  <c r="V9319" i="1"/>
  <c r="V9318" i="1"/>
  <c r="V9317" i="1"/>
  <c r="V9316" i="1"/>
  <c r="V9315" i="1"/>
  <c r="V9314" i="1"/>
  <c r="V9313" i="1"/>
  <c r="V9312" i="1"/>
  <c r="V9311" i="1"/>
  <c r="V9310" i="1"/>
  <c r="V9309" i="1"/>
  <c r="V9308" i="1"/>
  <c r="V9307" i="1"/>
  <c r="V9306" i="1"/>
  <c r="V9305" i="1"/>
  <c r="V9304" i="1"/>
  <c r="V9303" i="1"/>
  <c r="V9302" i="1"/>
  <c r="V9301" i="1"/>
  <c r="V9300" i="1"/>
  <c r="V9299" i="1"/>
  <c r="V9298" i="1"/>
  <c r="V9297" i="1"/>
  <c r="V9296" i="1"/>
  <c r="V9295" i="1"/>
  <c r="V9294" i="1"/>
  <c r="V9293" i="1"/>
  <c r="V9292" i="1"/>
  <c r="V9291" i="1"/>
  <c r="V9290" i="1"/>
  <c r="V9289" i="1"/>
  <c r="V9288" i="1"/>
  <c r="V9287" i="1"/>
  <c r="V9286" i="1"/>
  <c r="V9285" i="1"/>
  <c r="V9284" i="1"/>
  <c r="V9283" i="1"/>
  <c r="V9282" i="1"/>
  <c r="V9281" i="1"/>
  <c r="V9280" i="1"/>
  <c r="V9279" i="1"/>
  <c r="V9278" i="1"/>
  <c r="V9277" i="1"/>
  <c r="V9276" i="1"/>
  <c r="V9275" i="1"/>
  <c r="V9274" i="1"/>
  <c r="V9273" i="1"/>
  <c r="V9272" i="1"/>
  <c r="V9271" i="1"/>
  <c r="V9270" i="1"/>
  <c r="V9269" i="1"/>
  <c r="V9268" i="1"/>
  <c r="V9267" i="1"/>
  <c r="V9266" i="1"/>
  <c r="V9265" i="1"/>
  <c r="V9264" i="1"/>
  <c r="V9263" i="1"/>
  <c r="V9262" i="1"/>
  <c r="V9261" i="1"/>
  <c r="V9260" i="1"/>
  <c r="V9259" i="1"/>
  <c r="V9258" i="1"/>
  <c r="V9257" i="1"/>
  <c r="V9256" i="1"/>
  <c r="V9255" i="1"/>
  <c r="V9254" i="1"/>
  <c r="V9253" i="1"/>
  <c r="V9252" i="1"/>
  <c r="V9251" i="1"/>
  <c r="V9250" i="1"/>
  <c r="V9249" i="1"/>
  <c r="V9248" i="1"/>
  <c r="V9247" i="1"/>
  <c r="V9246" i="1"/>
  <c r="V9245" i="1"/>
  <c r="V9244" i="1"/>
  <c r="V9243" i="1"/>
  <c r="V9242" i="1"/>
  <c r="V9241" i="1"/>
  <c r="V9240" i="1"/>
  <c r="V9239" i="1"/>
  <c r="V9238" i="1"/>
  <c r="V9237" i="1"/>
  <c r="V9236" i="1"/>
  <c r="V9235" i="1"/>
  <c r="V9234" i="1"/>
  <c r="V9233" i="1"/>
  <c r="V9232" i="1"/>
  <c r="V9231" i="1"/>
  <c r="V9230" i="1"/>
  <c r="V9229" i="1"/>
  <c r="V9228" i="1"/>
  <c r="V9227" i="1"/>
  <c r="V9226" i="1"/>
  <c r="V9225" i="1"/>
  <c r="V9224" i="1"/>
  <c r="V9223" i="1"/>
  <c r="V9222" i="1"/>
  <c r="V9221" i="1"/>
  <c r="V9220" i="1"/>
  <c r="V9219" i="1"/>
  <c r="V9218" i="1"/>
  <c r="V9217" i="1"/>
  <c r="V9216" i="1"/>
  <c r="V9215" i="1"/>
  <c r="V9214" i="1"/>
  <c r="V9213" i="1"/>
  <c r="V9212" i="1"/>
  <c r="V9211" i="1"/>
  <c r="V9210" i="1"/>
  <c r="V9209" i="1"/>
  <c r="V9208" i="1"/>
  <c r="V9207" i="1"/>
  <c r="V9206" i="1"/>
  <c r="V9205" i="1"/>
  <c r="V9204" i="1"/>
  <c r="V9203" i="1"/>
  <c r="V9202" i="1"/>
  <c r="V9201" i="1"/>
  <c r="V9200" i="1"/>
  <c r="V9199" i="1"/>
  <c r="V9198" i="1"/>
  <c r="V9197" i="1"/>
  <c r="V9196" i="1"/>
  <c r="V9195" i="1"/>
  <c r="V9194" i="1"/>
  <c r="V9193" i="1"/>
  <c r="V9192" i="1"/>
  <c r="V9191" i="1"/>
  <c r="V9190" i="1"/>
  <c r="V9189" i="1"/>
  <c r="V9188" i="1"/>
  <c r="V9187" i="1"/>
  <c r="V9186" i="1"/>
  <c r="V9185" i="1"/>
  <c r="V9184" i="1"/>
  <c r="V9183" i="1"/>
  <c r="V9182" i="1"/>
  <c r="V9181" i="1"/>
  <c r="V9180" i="1"/>
  <c r="V9179" i="1"/>
  <c r="V9178" i="1"/>
  <c r="V9177" i="1"/>
  <c r="V9176" i="1"/>
  <c r="V9175" i="1"/>
  <c r="V9174" i="1"/>
  <c r="V9173" i="1"/>
  <c r="V9172" i="1"/>
  <c r="V9171" i="1"/>
  <c r="V9170" i="1"/>
  <c r="V9169" i="1"/>
  <c r="V9168" i="1"/>
  <c r="V9167" i="1"/>
  <c r="V9166" i="1"/>
  <c r="V9165" i="1"/>
  <c r="V9164" i="1"/>
  <c r="V9163" i="1"/>
  <c r="V9162" i="1"/>
  <c r="V9161" i="1"/>
  <c r="V9160" i="1"/>
  <c r="V9159" i="1"/>
  <c r="V9158" i="1"/>
  <c r="V9157" i="1"/>
  <c r="V9156" i="1"/>
  <c r="V9155" i="1"/>
  <c r="V9154" i="1"/>
  <c r="V9153" i="1"/>
  <c r="V9152" i="1"/>
  <c r="V9151" i="1"/>
  <c r="V9150" i="1"/>
  <c r="V9149" i="1"/>
  <c r="V9148" i="1"/>
  <c r="V9147" i="1"/>
  <c r="V9146" i="1"/>
  <c r="V9145" i="1"/>
  <c r="V9144" i="1"/>
  <c r="V9143" i="1"/>
  <c r="V9142" i="1"/>
  <c r="V9141" i="1"/>
  <c r="V9140" i="1"/>
  <c r="V9139" i="1"/>
  <c r="V9138" i="1"/>
  <c r="V9137" i="1"/>
  <c r="V9136" i="1"/>
  <c r="V9135" i="1"/>
  <c r="V9134" i="1"/>
  <c r="V9133" i="1"/>
  <c r="V9132" i="1"/>
  <c r="V9131" i="1"/>
  <c r="V9130" i="1"/>
  <c r="V9129" i="1"/>
  <c r="V9128" i="1"/>
  <c r="V9127" i="1"/>
  <c r="V9126" i="1"/>
  <c r="V9125" i="1"/>
  <c r="V9124" i="1"/>
  <c r="V9123" i="1"/>
  <c r="V9122" i="1"/>
  <c r="V9121" i="1"/>
  <c r="V9120" i="1"/>
  <c r="V9119" i="1"/>
  <c r="V9118" i="1"/>
  <c r="V9117" i="1"/>
  <c r="V9116" i="1"/>
  <c r="V9115" i="1"/>
  <c r="V9114" i="1"/>
  <c r="V9113" i="1"/>
  <c r="V9112" i="1"/>
  <c r="V9111" i="1"/>
  <c r="V9110" i="1"/>
  <c r="V9109" i="1"/>
  <c r="V9108" i="1"/>
  <c r="V9107" i="1"/>
  <c r="V9106" i="1"/>
  <c r="V9105" i="1"/>
  <c r="V9104" i="1"/>
  <c r="V9103" i="1"/>
  <c r="V9102" i="1"/>
  <c r="V9101" i="1"/>
  <c r="V9100" i="1"/>
  <c r="V9099" i="1"/>
  <c r="V9098" i="1"/>
  <c r="V9097" i="1"/>
  <c r="V9096" i="1"/>
  <c r="V9095" i="1"/>
  <c r="V9094" i="1"/>
  <c r="V9093" i="1"/>
  <c r="V9092" i="1"/>
  <c r="V9091" i="1"/>
  <c r="V9090" i="1"/>
  <c r="V9089" i="1"/>
  <c r="V9088" i="1"/>
  <c r="V9087" i="1"/>
  <c r="V9086" i="1"/>
  <c r="V9085" i="1"/>
  <c r="V9084" i="1"/>
  <c r="V9083" i="1"/>
  <c r="V9082" i="1"/>
  <c r="V9081" i="1"/>
  <c r="V9080" i="1"/>
  <c r="V9079" i="1"/>
  <c r="V9078" i="1"/>
  <c r="V9077" i="1"/>
  <c r="V9076" i="1"/>
  <c r="V9075" i="1"/>
  <c r="V9074" i="1"/>
  <c r="V9073" i="1"/>
  <c r="V9072" i="1"/>
  <c r="V9071" i="1"/>
  <c r="V9070" i="1"/>
  <c r="V9069" i="1"/>
  <c r="V9068" i="1"/>
  <c r="V9067" i="1"/>
  <c r="V9066" i="1"/>
  <c r="V9065" i="1"/>
  <c r="V9064" i="1"/>
  <c r="V9063" i="1"/>
  <c r="V9062" i="1"/>
  <c r="V9061" i="1"/>
  <c r="V9060" i="1"/>
  <c r="V9059" i="1"/>
  <c r="V9058" i="1"/>
  <c r="V9057" i="1"/>
  <c r="V9056" i="1"/>
  <c r="V9055" i="1"/>
  <c r="V9054" i="1"/>
  <c r="V9053" i="1"/>
  <c r="V9052" i="1"/>
  <c r="V9051" i="1"/>
  <c r="V9050" i="1"/>
  <c r="V9049" i="1"/>
  <c r="V9048" i="1"/>
  <c r="V9047" i="1"/>
  <c r="V9046" i="1"/>
  <c r="V9045" i="1"/>
  <c r="V9044" i="1"/>
  <c r="V9043" i="1"/>
  <c r="V9042" i="1"/>
  <c r="V9041" i="1"/>
  <c r="V9040" i="1"/>
  <c r="V9039" i="1"/>
  <c r="V9038" i="1"/>
  <c r="V9037" i="1"/>
  <c r="V9036" i="1"/>
  <c r="V9035" i="1"/>
  <c r="V9034" i="1"/>
  <c r="V9033" i="1"/>
  <c r="V9032" i="1"/>
  <c r="V9031" i="1"/>
  <c r="V9030" i="1"/>
  <c r="V9029" i="1"/>
  <c r="V9028" i="1"/>
  <c r="V9027" i="1"/>
  <c r="V9026" i="1"/>
  <c r="V9025" i="1"/>
  <c r="V9024" i="1"/>
  <c r="V9023" i="1"/>
  <c r="V9022" i="1"/>
  <c r="V9021" i="1"/>
  <c r="V9020" i="1"/>
  <c r="V9019" i="1"/>
  <c r="V9018" i="1"/>
  <c r="V9017" i="1"/>
  <c r="V9016" i="1"/>
  <c r="V9015" i="1"/>
  <c r="V9014" i="1"/>
  <c r="V9013" i="1"/>
  <c r="V9012" i="1"/>
  <c r="V9011" i="1"/>
  <c r="V9010" i="1"/>
  <c r="V9009" i="1"/>
  <c r="V9008" i="1"/>
  <c r="V9007" i="1"/>
  <c r="V9006" i="1"/>
  <c r="V9005" i="1"/>
  <c r="V9004" i="1"/>
  <c r="V9003" i="1"/>
  <c r="V9002" i="1"/>
  <c r="V9001" i="1"/>
  <c r="V9000" i="1"/>
  <c r="V8999" i="1"/>
  <c r="V8998" i="1"/>
  <c r="V8997" i="1"/>
  <c r="V8996" i="1"/>
  <c r="V8995" i="1"/>
  <c r="V8994" i="1"/>
  <c r="V8993" i="1"/>
  <c r="V8992" i="1"/>
  <c r="V8991" i="1"/>
  <c r="V8990" i="1"/>
  <c r="V8989" i="1"/>
  <c r="V8988" i="1"/>
  <c r="V8987" i="1"/>
  <c r="V8986" i="1"/>
  <c r="V8985" i="1"/>
  <c r="V8984" i="1"/>
  <c r="V8983" i="1"/>
  <c r="V8982" i="1"/>
  <c r="V8981" i="1"/>
  <c r="V8980" i="1"/>
  <c r="V8979" i="1"/>
  <c r="V8978" i="1"/>
  <c r="V8977" i="1"/>
  <c r="V8976" i="1"/>
  <c r="V8975" i="1"/>
  <c r="V8974" i="1"/>
  <c r="V8973" i="1"/>
  <c r="V8972" i="1"/>
  <c r="V8971" i="1"/>
  <c r="V8970" i="1"/>
  <c r="V8969" i="1"/>
  <c r="V8968" i="1"/>
  <c r="V8967" i="1"/>
  <c r="V8966" i="1"/>
  <c r="V8965" i="1"/>
  <c r="V8964" i="1"/>
  <c r="V8963" i="1"/>
  <c r="V8962" i="1"/>
  <c r="V8961" i="1"/>
  <c r="V8960" i="1"/>
  <c r="V8959" i="1"/>
  <c r="V8958" i="1"/>
  <c r="V8957" i="1"/>
  <c r="V8956" i="1"/>
  <c r="V8955" i="1"/>
  <c r="V8954" i="1"/>
  <c r="V8953" i="1"/>
  <c r="V8952" i="1"/>
  <c r="V8951" i="1"/>
  <c r="V8950" i="1"/>
  <c r="V8949" i="1"/>
  <c r="V8948" i="1"/>
  <c r="V8947" i="1"/>
  <c r="V8946" i="1"/>
  <c r="V8945" i="1"/>
  <c r="V8944" i="1"/>
  <c r="V8943" i="1"/>
  <c r="V8942" i="1"/>
  <c r="V8941" i="1"/>
  <c r="V8940" i="1"/>
  <c r="V8939" i="1"/>
  <c r="V8938" i="1"/>
  <c r="V8937" i="1"/>
  <c r="V8936" i="1"/>
  <c r="V8935" i="1"/>
  <c r="V8934" i="1"/>
  <c r="V8933" i="1"/>
  <c r="V8932" i="1"/>
  <c r="V8931" i="1"/>
  <c r="V8930" i="1"/>
  <c r="V8929" i="1"/>
  <c r="V8928" i="1"/>
  <c r="V8927" i="1"/>
  <c r="V8926" i="1"/>
  <c r="V8925" i="1"/>
  <c r="V8924" i="1"/>
  <c r="V8923" i="1"/>
  <c r="V8922" i="1"/>
  <c r="V8921" i="1"/>
  <c r="V8920" i="1"/>
  <c r="V8919" i="1"/>
  <c r="V8918" i="1"/>
  <c r="V8917" i="1"/>
  <c r="V8916" i="1"/>
  <c r="V8915" i="1"/>
  <c r="V8914" i="1"/>
  <c r="V8913" i="1"/>
  <c r="V8912" i="1"/>
  <c r="V8911" i="1"/>
  <c r="V8910" i="1"/>
  <c r="V8909" i="1"/>
  <c r="V8908" i="1"/>
  <c r="V8907" i="1"/>
  <c r="V8906" i="1"/>
  <c r="V8905" i="1"/>
  <c r="V8904" i="1"/>
  <c r="V8903" i="1"/>
  <c r="V8902" i="1"/>
  <c r="V8901" i="1"/>
  <c r="V8900" i="1"/>
  <c r="V8899" i="1"/>
  <c r="V8898" i="1"/>
  <c r="V8897" i="1"/>
  <c r="V8896" i="1"/>
  <c r="V8895" i="1"/>
  <c r="V8894" i="1"/>
  <c r="V8893" i="1"/>
  <c r="V8892" i="1"/>
  <c r="V8891" i="1"/>
  <c r="V8890" i="1"/>
  <c r="V8889" i="1"/>
  <c r="V8888" i="1"/>
  <c r="V8887" i="1"/>
  <c r="V8886" i="1"/>
  <c r="V8885" i="1"/>
  <c r="V8884" i="1"/>
  <c r="V8883" i="1"/>
  <c r="V8882" i="1"/>
  <c r="V8881" i="1"/>
  <c r="V8880" i="1"/>
  <c r="V8879" i="1"/>
  <c r="V8878" i="1"/>
  <c r="V8877" i="1"/>
  <c r="V8876" i="1"/>
  <c r="V8875" i="1"/>
  <c r="V8874" i="1"/>
  <c r="V8873" i="1"/>
  <c r="V8872" i="1"/>
  <c r="V8871" i="1"/>
  <c r="V8870" i="1"/>
  <c r="V8869" i="1"/>
  <c r="V8868" i="1"/>
  <c r="V8867" i="1"/>
  <c r="V8866" i="1"/>
  <c r="V8865" i="1"/>
  <c r="V8864" i="1"/>
  <c r="V8863" i="1"/>
  <c r="V8862" i="1"/>
  <c r="V8861" i="1"/>
  <c r="V8860" i="1"/>
  <c r="V8859" i="1"/>
  <c r="V8858" i="1"/>
  <c r="V8857" i="1"/>
  <c r="V8856" i="1"/>
  <c r="V8855" i="1"/>
  <c r="V8854" i="1"/>
  <c r="V8853" i="1"/>
  <c r="V8852" i="1"/>
  <c r="V8851" i="1"/>
  <c r="V8850" i="1"/>
  <c r="V8849" i="1"/>
  <c r="V8848" i="1"/>
  <c r="V8847" i="1"/>
  <c r="V8846" i="1"/>
  <c r="V8845" i="1"/>
  <c r="V8844" i="1"/>
  <c r="V8843" i="1"/>
  <c r="V8842" i="1"/>
  <c r="V8841" i="1"/>
  <c r="V8840" i="1"/>
  <c r="V8839" i="1"/>
  <c r="V8838" i="1"/>
  <c r="V8837" i="1"/>
  <c r="V8836" i="1"/>
  <c r="V8835" i="1"/>
  <c r="V8834" i="1"/>
  <c r="V8833" i="1"/>
  <c r="V8832" i="1"/>
  <c r="V8831" i="1"/>
  <c r="V8830" i="1"/>
  <c r="V8829" i="1"/>
  <c r="V8828" i="1"/>
  <c r="V8827" i="1"/>
  <c r="V8826" i="1"/>
  <c r="V8825" i="1"/>
  <c r="V8824" i="1"/>
  <c r="V8823" i="1"/>
  <c r="V8822" i="1"/>
  <c r="V8821" i="1"/>
  <c r="V8820" i="1"/>
  <c r="V8819" i="1"/>
  <c r="V8818" i="1"/>
  <c r="V8817" i="1"/>
  <c r="V8816" i="1"/>
  <c r="V8815" i="1"/>
  <c r="V8814" i="1"/>
  <c r="V8813" i="1"/>
  <c r="V8812" i="1"/>
  <c r="V8811" i="1"/>
  <c r="V8810" i="1"/>
  <c r="V8809" i="1"/>
  <c r="V8808" i="1"/>
  <c r="V8807" i="1"/>
  <c r="V8806" i="1"/>
  <c r="V8805" i="1"/>
  <c r="V8804" i="1"/>
  <c r="V8803" i="1"/>
  <c r="V8802" i="1"/>
  <c r="V8801" i="1"/>
  <c r="V8800" i="1"/>
  <c r="V8799" i="1"/>
  <c r="V8798" i="1"/>
  <c r="V8797" i="1"/>
  <c r="V8796" i="1"/>
  <c r="V8795" i="1"/>
  <c r="V8794" i="1"/>
  <c r="V8793" i="1"/>
  <c r="V8792" i="1"/>
  <c r="V8791" i="1"/>
  <c r="V8790" i="1"/>
  <c r="V8789" i="1"/>
  <c r="V8788" i="1"/>
  <c r="V8787" i="1"/>
  <c r="V8786" i="1"/>
  <c r="V8785" i="1"/>
  <c r="V8784" i="1"/>
  <c r="V8783" i="1"/>
  <c r="V8782" i="1"/>
  <c r="V8781" i="1"/>
  <c r="V8780" i="1"/>
  <c r="V8779" i="1"/>
  <c r="V8778" i="1"/>
  <c r="V8777" i="1"/>
  <c r="V8776" i="1"/>
  <c r="V8775" i="1"/>
  <c r="V8774" i="1"/>
  <c r="V8773" i="1"/>
  <c r="V8772" i="1"/>
  <c r="V8771" i="1"/>
  <c r="V8770" i="1"/>
  <c r="V8769" i="1"/>
  <c r="V8768" i="1"/>
  <c r="V8767" i="1"/>
  <c r="V8766" i="1"/>
  <c r="V8765" i="1"/>
  <c r="V8764" i="1"/>
  <c r="V8763" i="1"/>
  <c r="V8762" i="1"/>
  <c r="V8761" i="1"/>
  <c r="V8760" i="1"/>
  <c r="V8759" i="1"/>
  <c r="V8758" i="1"/>
  <c r="V8757" i="1"/>
  <c r="V8756" i="1"/>
  <c r="V8755" i="1"/>
  <c r="V8754" i="1"/>
  <c r="V8753" i="1"/>
  <c r="V8752" i="1"/>
  <c r="V8751" i="1"/>
  <c r="V8750" i="1"/>
  <c r="V8749" i="1"/>
  <c r="V8748" i="1"/>
  <c r="V8747" i="1"/>
  <c r="V8746" i="1"/>
  <c r="V8745" i="1"/>
  <c r="V8744" i="1"/>
  <c r="V8743" i="1"/>
  <c r="V8742" i="1"/>
  <c r="V8741" i="1"/>
  <c r="V8740" i="1"/>
  <c r="V8739" i="1"/>
  <c r="V8738" i="1"/>
  <c r="V8737" i="1"/>
  <c r="V8736" i="1"/>
  <c r="V8735" i="1"/>
  <c r="V8734" i="1"/>
  <c r="V8733" i="1"/>
  <c r="V8732" i="1"/>
  <c r="V8731" i="1"/>
  <c r="V8730" i="1"/>
  <c r="V8729" i="1"/>
  <c r="V8728" i="1"/>
  <c r="V8727" i="1"/>
  <c r="V8726" i="1"/>
  <c r="V8725" i="1"/>
  <c r="V8724" i="1"/>
  <c r="V8723" i="1"/>
  <c r="V8722" i="1"/>
  <c r="V8721" i="1"/>
  <c r="V8720" i="1"/>
  <c r="V8719" i="1"/>
  <c r="V8718" i="1"/>
  <c r="V8717" i="1"/>
  <c r="V8716" i="1"/>
  <c r="V8715" i="1"/>
  <c r="V8714" i="1"/>
  <c r="V8713" i="1"/>
  <c r="V8712" i="1"/>
  <c r="V8711" i="1"/>
  <c r="V8710" i="1"/>
  <c r="V8709" i="1"/>
  <c r="V8708" i="1"/>
  <c r="V8707" i="1"/>
  <c r="V8706" i="1"/>
  <c r="V8705" i="1"/>
  <c r="V8704" i="1"/>
  <c r="V8703" i="1"/>
  <c r="V8702" i="1"/>
  <c r="V8701" i="1"/>
  <c r="V8700" i="1"/>
  <c r="V8699" i="1"/>
  <c r="V8698" i="1"/>
  <c r="V8697" i="1"/>
  <c r="V8696" i="1"/>
  <c r="V8695" i="1"/>
  <c r="V8694" i="1"/>
  <c r="V8693" i="1"/>
  <c r="V8692" i="1"/>
  <c r="V8691" i="1"/>
  <c r="V8690" i="1"/>
  <c r="V8689" i="1"/>
  <c r="V8688" i="1"/>
  <c r="V8687" i="1"/>
  <c r="V8686" i="1"/>
  <c r="V8685" i="1"/>
  <c r="V8684" i="1"/>
  <c r="V8683" i="1"/>
  <c r="V8682" i="1"/>
  <c r="V8681" i="1"/>
  <c r="V8680" i="1"/>
  <c r="V8679" i="1"/>
  <c r="V8678" i="1"/>
  <c r="V8677" i="1"/>
  <c r="V8676" i="1"/>
  <c r="V8675" i="1"/>
  <c r="V8674" i="1"/>
  <c r="V8673" i="1"/>
  <c r="V8672" i="1"/>
  <c r="V8671" i="1"/>
  <c r="V8670" i="1"/>
  <c r="V8669" i="1"/>
  <c r="V8668" i="1"/>
  <c r="V8667" i="1"/>
  <c r="V8666" i="1"/>
  <c r="V8665" i="1"/>
  <c r="V8664" i="1"/>
  <c r="V8663" i="1"/>
  <c r="V8662" i="1"/>
  <c r="V8661" i="1"/>
  <c r="V8660" i="1"/>
  <c r="V8659" i="1"/>
  <c r="V8658" i="1"/>
  <c r="V8657" i="1"/>
  <c r="V8656" i="1"/>
  <c r="V8655" i="1"/>
  <c r="V8654" i="1"/>
  <c r="V8653" i="1"/>
  <c r="V8652" i="1"/>
  <c r="V8651" i="1"/>
  <c r="V8650" i="1"/>
  <c r="V8649" i="1"/>
  <c r="V8648" i="1"/>
  <c r="V8647" i="1"/>
  <c r="V8646" i="1"/>
  <c r="V8645" i="1"/>
  <c r="V8644" i="1"/>
  <c r="V8643" i="1"/>
  <c r="V8642" i="1"/>
  <c r="V8641" i="1"/>
  <c r="V8640" i="1"/>
  <c r="V8639" i="1"/>
  <c r="V8638" i="1"/>
  <c r="V8637" i="1"/>
  <c r="V8636" i="1"/>
  <c r="V8635" i="1"/>
  <c r="V8634" i="1"/>
  <c r="V8633" i="1"/>
  <c r="V8632" i="1"/>
  <c r="V8631" i="1"/>
  <c r="V8630" i="1"/>
  <c r="V8629" i="1"/>
  <c r="V8628" i="1"/>
  <c r="V8627" i="1"/>
  <c r="V8626" i="1"/>
  <c r="V8625" i="1"/>
  <c r="V8624" i="1"/>
  <c r="V8623" i="1"/>
  <c r="V8622" i="1"/>
  <c r="V8621" i="1"/>
  <c r="V8620" i="1"/>
  <c r="V8619" i="1"/>
  <c r="V8618" i="1"/>
  <c r="V8617" i="1"/>
  <c r="V8616" i="1"/>
  <c r="V8615" i="1"/>
  <c r="V8614" i="1"/>
  <c r="V8613" i="1"/>
  <c r="V8612" i="1"/>
  <c r="V8611" i="1"/>
  <c r="V8610" i="1"/>
  <c r="V8609" i="1"/>
  <c r="V8608" i="1"/>
  <c r="V8607" i="1"/>
  <c r="V8606" i="1"/>
  <c r="V8605" i="1"/>
  <c r="V8604" i="1"/>
  <c r="V8603" i="1"/>
  <c r="V8602" i="1"/>
  <c r="V8601" i="1"/>
  <c r="V8600" i="1"/>
  <c r="V8599" i="1"/>
  <c r="V8598" i="1"/>
  <c r="V8597" i="1"/>
  <c r="V8596" i="1"/>
  <c r="V8595" i="1"/>
  <c r="V8594" i="1"/>
  <c r="V8593" i="1"/>
  <c r="V8592" i="1"/>
  <c r="V8591" i="1"/>
  <c r="V8590" i="1"/>
  <c r="V8589" i="1"/>
  <c r="V8588" i="1"/>
  <c r="V8587" i="1"/>
  <c r="V8586" i="1"/>
  <c r="V8585" i="1"/>
  <c r="V8584" i="1"/>
  <c r="V8583" i="1"/>
  <c r="V8582" i="1"/>
  <c r="V8581" i="1"/>
  <c r="V8580" i="1"/>
  <c r="V8579" i="1"/>
  <c r="V8578" i="1"/>
  <c r="V8577" i="1"/>
  <c r="V8576" i="1"/>
  <c r="V8575" i="1"/>
  <c r="V8574" i="1"/>
  <c r="V8573" i="1"/>
  <c r="V8572" i="1"/>
  <c r="V8571" i="1"/>
  <c r="V8570" i="1"/>
  <c r="V8569" i="1"/>
  <c r="V8568" i="1"/>
  <c r="V8567" i="1"/>
  <c r="V8566" i="1"/>
  <c r="V8565" i="1"/>
  <c r="V8564" i="1"/>
  <c r="V8563" i="1"/>
  <c r="V8562" i="1"/>
  <c r="V8561" i="1"/>
  <c r="V8560" i="1"/>
  <c r="V8559" i="1"/>
  <c r="V8558" i="1"/>
  <c r="V8557" i="1"/>
  <c r="V8556" i="1"/>
  <c r="V8555" i="1"/>
  <c r="V8554" i="1"/>
  <c r="V8553" i="1"/>
  <c r="V8552" i="1"/>
  <c r="V8551" i="1"/>
  <c r="V8550" i="1"/>
  <c r="V8549" i="1"/>
  <c r="V8548" i="1"/>
  <c r="V8547" i="1"/>
  <c r="V8546" i="1"/>
  <c r="V8545" i="1"/>
  <c r="V8544" i="1"/>
  <c r="V8543" i="1"/>
  <c r="V8542" i="1"/>
  <c r="V8541" i="1"/>
  <c r="V8540" i="1"/>
  <c r="V8539" i="1"/>
  <c r="V8538" i="1"/>
  <c r="V8537" i="1"/>
  <c r="V8536" i="1"/>
  <c r="V8535" i="1"/>
  <c r="V8534" i="1"/>
  <c r="V8533" i="1"/>
  <c r="V8532" i="1"/>
  <c r="V8531" i="1"/>
  <c r="V8530" i="1"/>
  <c r="V8529" i="1"/>
  <c r="V8528" i="1"/>
  <c r="V8527" i="1"/>
  <c r="V8526" i="1"/>
  <c r="V8525" i="1"/>
  <c r="V8524" i="1"/>
  <c r="V8523" i="1"/>
  <c r="V8522" i="1"/>
  <c r="V8521" i="1"/>
  <c r="V8520" i="1"/>
  <c r="V8519" i="1"/>
  <c r="V8518" i="1"/>
  <c r="V8517" i="1"/>
  <c r="V8516" i="1"/>
  <c r="V8515" i="1"/>
  <c r="V8514" i="1"/>
  <c r="V8513" i="1"/>
  <c r="V8512" i="1"/>
  <c r="V8511" i="1"/>
  <c r="V8510" i="1"/>
  <c r="V8509" i="1"/>
  <c r="V8508" i="1"/>
  <c r="V8507" i="1"/>
  <c r="V8506" i="1"/>
  <c r="V8505" i="1"/>
  <c r="V8504" i="1"/>
  <c r="V8503" i="1"/>
  <c r="V8502" i="1"/>
  <c r="V8501" i="1"/>
  <c r="V8500" i="1"/>
  <c r="V8499" i="1"/>
  <c r="V8498" i="1"/>
  <c r="V8497" i="1"/>
  <c r="V8496" i="1"/>
  <c r="V8495" i="1"/>
  <c r="V8494" i="1"/>
  <c r="V8493" i="1"/>
  <c r="V8492" i="1"/>
  <c r="V8491" i="1"/>
  <c r="V8490" i="1"/>
  <c r="V8489" i="1"/>
  <c r="V8488" i="1"/>
  <c r="V8487" i="1"/>
  <c r="V8486" i="1"/>
  <c r="V8485" i="1"/>
  <c r="V8484" i="1"/>
  <c r="V8483" i="1"/>
  <c r="V8482" i="1"/>
  <c r="V8481" i="1"/>
  <c r="V8480" i="1"/>
  <c r="V8479" i="1"/>
  <c r="V8478" i="1"/>
  <c r="V8477" i="1"/>
  <c r="V8476" i="1"/>
  <c r="V8475" i="1"/>
  <c r="V8474" i="1"/>
  <c r="V8473" i="1"/>
  <c r="V8472" i="1"/>
  <c r="V8471" i="1"/>
  <c r="V8470" i="1"/>
  <c r="V8469" i="1"/>
  <c r="V8468" i="1"/>
  <c r="V8467" i="1"/>
  <c r="V8466" i="1"/>
  <c r="V8465" i="1"/>
  <c r="V8464" i="1"/>
  <c r="V8463" i="1"/>
  <c r="V8462" i="1"/>
  <c r="V8461" i="1"/>
  <c r="V8460" i="1"/>
  <c r="V8459" i="1"/>
  <c r="V8458" i="1"/>
  <c r="V8457" i="1"/>
  <c r="V8456" i="1"/>
  <c r="V8455" i="1"/>
  <c r="V8454" i="1"/>
  <c r="V8453" i="1"/>
  <c r="V8452" i="1"/>
  <c r="V8451" i="1"/>
  <c r="V8450" i="1"/>
  <c r="V8449" i="1"/>
  <c r="V8448" i="1"/>
  <c r="V8447" i="1"/>
  <c r="V8446" i="1"/>
  <c r="V8445" i="1"/>
  <c r="V8444" i="1"/>
  <c r="V8443" i="1"/>
  <c r="V8442" i="1"/>
  <c r="V8441" i="1"/>
  <c r="V8440" i="1"/>
  <c r="V8439" i="1"/>
  <c r="V8438" i="1"/>
  <c r="V8437" i="1"/>
  <c r="V8436" i="1"/>
  <c r="V8435" i="1"/>
  <c r="V8434" i="1"/>
  <c r="V8433" i="1"/>
  <c r="V8432" i="1"/>
  <c r="V8431" i="1"/>
  <c r="V8430" i="1"/>
  <c r="V8429" i="1"/>
  <c r="V8428" i="1"/>
  <c r="V8427" i="1"/>
  <c r="V8426" i="1"/>
  <c r="V8425" i="1"/>
  <c r="V8424" i="1"/>
  <c r="V8423" i="1"/>
  <c r="V8422" i="1"/>
  <c r="V8421" i="1"/>
  <c r="V8420" i="1"/>
  <c r="V8419" i="1"/>
  <c r="V8418" i="1"/>
  <c r="V8417" i="1"/>
  <c r="V8416" i="1"/>
  <c r="V8415" i="1"/>
  <c r="V8414" i="1"/>
  <c r="V8413" i="1"/>
  <c r="V8412" i="1"/>
  <c r="V8411" i="1"/>
  <c r="V8410" i="1"/>
  <c r="V8409" i="1"/>
  <c r="V8408" i="1"/>
  <c r="V8407" i="1"/>
  <c r="V8406" i="1"/>
  <c r="V8405" i="1"/>
  <c r="V8404" i="1"/>
  <c r="V8403" i="1"/>
  <c r="V8402" i="1"/>
  <c r="V8401" i="1"/>
  <c r="V8400" i="1"/>
  <c r="V8399" i="1"/>
  <c r="V8398" i="1"/>
  <c r="V8397" i="1"/>
  <c r="V8396" i="1"/>
  <c r="V8395" i="1"/>
  <c r="V8394" i="1"/>
  <c r="V8393" i="1"/>
  <c r="V8392" i="1"/>
  <c r="V8391" i="1"/>
  <c r="V8390" i="1"/>
  <c r="V8389" i="1"/>
  <c r="V8388" i="1"/>
  <c r="V8387" i="1"/>
  <c r="V8386" i="1"/>
  <c r="V8385" i="1"/>
  <c r="V8384" i="1"/>
  <c r="V8383" i="1"/>
  <c r="V8382" i="1"/>
  <c r="V8381" i="1"/>
  <c r="V8380" i="1"/>
  <c r="V8379" i="1"/>
  <c r="V8378" i="1"/>
  <c r="V8377" i="1"/>
  <c r="V8376" i="1"/>
  <c r="V8375" i="1"/>
  <c r="V8374" i="1"/>
  <c r="V8373" i="1"/>
  <c r="V8372" i="1"/>
  <c r="V8371" i="1"/>
  <c r="V8370" i="1"/>
  <c r="V8369" i="1"/>
  <c r="V8368" i="1"/>
  <c r="V8367" i="1"/>
  <c r="V8366" i="1"/>
  <c r="V8365" i="1"/>
  <c r="V8364" i="1"/>
  <c r="V8363" i="1"/>
  <c r="V8362" i="1"/>
  <c r="V8361" i="1"/>
  <c r="V8360" i="1"/>
  <c r="V8359" i="1"/>
  <c r="V8358" i="1"/>
  <c r="V8357" i="1"/>
  <c r="V8356" i="1"/>
  <c r="V8355" i="1"/>
  <c r="V8354" i="1"/>
  <c r="V8353" i="1"/>
  <c r="V8352" i="1"/>
  <c r="V8351" i="1"/>
  <c r="V8350" i="1"/>
  <c r="V8349" i="1"/>
  <c r="V8348" i="1"/>
  <c r="V8347" i="1"/>
  <c r="V8346" i="1"/>
  <c r="V8345" i="1"/>
  <c r="V8344" i="1"/>
  <c r="V8343" i="1"/>
  <c r="V8342" i="1"/>
  <c r="V8341" i="1"/>
  <c r="V8340" i="1"/>
  <c r="V8339" i="1"/>
  <c r="V8338" i="1"/>
  <c r="V8337" i="1"/>
  <c r="V8336" i="1"/>
  <c r="V8335" i="1"/>
  <c r="V8334" i="1"/>
  <c r="V8333" i="1"/>
  <c r="V8332" i="1"/>
  <c r="V8331" i="1"/>
  <c r="V8330" i="1"/>
  <c r="V8329" i="1"/>
  <c r="V8328" i="1"/>
  <c r="V8327" i="1"/>
  <c r="V8326" i="1"/>
  <c r="V8325" i="1"/>
  <c r="V8324" i="1"/>
  <c r="V8323" i="1"/>
  <c r="V8322" i="1"/>
  <c r="V8321" i="1"/>
  <c r="V8320" i="1"/>
  <c r="V8319" i="1"/>
  <c r="V8318" i="1"/>
  <c r="V8317" i="1"/>
  <c r="V8316" i="1"/>
  <c r="V8315" i="1"/>
  <c r="V8314" i="1"/>
  <c r="V8313" i="1"/>
  <c r="V8312" i="1"/>
  <c r="V8311" i="1"/>
  <c r="V8310" i="1"/>
  <c r="V8309" i="1"/>
  <c r="V8308" i="1"/>
  <c r="V8307" i="1"/>
  <c r="V8306" i="1"/>
  <c r="V8305" i="1"/>
  <c r="V8304" i="1"/>
  <c r="V8303" i="1"/>
  <c r="V8302" i="1"/>
  <c r="V8301" i="1"/>
  <c r="V8300" i="1"/>
  <c r="V8299" i="1"/>
  <c r="V8298" i="1"/>
  <c r="V8297" i="1"/>
  <c r="V8296" i="1"/>
  <c r="V8295" i="1"/>
  <c r="V8294" i="1"/>
  <c r="V8293" i="1"/>
  <c r="V8292" i="1"/>
  <c r="V8291" i="1"/>
  <c r="V8290" i="1"/>
  <c r="V8289" i="1"/>
  <c r="V8288" i="1"/>
  <c r="V8287" i="1"/>
  <c r="V8286" i="1"/>
  <c r="V8285" i="1"/>
  <c r="V8284" i="1"/>
  <c r="V8283" i="1"/>
  <c r="V8282" i="1"/>
  <c r="V8281" i="1"/>
  <c r="V8280" i="1"/>
  <c r="V8279" i="1"/>
  <c r="V8278" i="1"/>
  <c r="V8277" i="1"/>
  <c r="V8276" i="1"/>
  <c r="V8275" i="1"/>
  <c r="V8274" i="1"/>
  <c r="V8273" i="1"/>
  <c r="V8272" i="1"/>
  <c r="V8271" i="1"/>
  <c r="V8270" i="1"/>
  <c r="V8269" i="1"/>
  <c r="V8268" i="1"/>
  <c r="V8267" i="1"/>
  <c r="V8266" i="1"/>
  <c r="V8265" i="1"/>
  <c r="V8264" i="1"/>
  <c r="V8263" i="1"/>
  <c r="V8262" i="1"/>
  <c r="V8261" i="1"/>
  <c r="V8260" i="1"/>
  <c r="V8259" i="1"/>
  <c r="V8258" i="1"/>
  <c r="V8257" i="1"/>
  <c r="V8256" i="1"/>
  <c r="V8255" i="1"/>
  <c r="V8254" i="1"/>
  <c r="V8253" i="1"/>
  <c r="V8252" i="1"/>
  <c r="V8251" i="1"/>
  <c r="V8250" i="1"/>
  <c r="V8249" i="1"/>
  <c r="V8248" i="1"/>
  <c r="V8247" i="1"/>
  <c r="V8246" i="1"/>
  <c r="V8245" i="1"/>
  <c r="V8244" i="1"/>
  <c r="V8243" i="1"/>
  <c r="V8242" i="1"/>
  <c r="V8241" i="1"/>
  <c r="V8240" i="1"/>
  <c r="V8239" i="1"/>
  <c r="V8238" i="1"/>
  <c r="V8237" i="1"/>
  <c r="V8236" i="1"/>
  <c r="V8235" i="1"/>
  <c r="V8234" i="1"/>
  <c r="V8233" i="1"/>
  <c r="V8232" i="1"/>
  <c r="V8231" i="1"/>
  <c r="V8230" i="1"/>
  <c r="V8229" i="1"/>
  <c r="V8228" i="1"/>
  <c r="V8227" i="1"/>
  <c r="V8226" i="1"/>
  <c r="V8225" i="1"/>
  <c r="V8224" i="1"/>
  <c r="V8223" i="1"/>
  <c r="V8222" i="1"/>
  <c r="V8221" i="1"/>
  <c r="V8220" i="1"/>
  <c r="V8219" i="1"/>
  <c r="V8218" i="1"/>
  <c r="V8217" i="1"/>
  <c r="V8216" i="1"/>
  <c r="V8215" i="1"/>
  <c r="V8214" i="1"/>
  <c r="V8213" i="1"/>
  <c r="V8212" i="1"/>
  <c r="V8211" i="1"/>
  <c r="V8210" i="1"/>
  <c r="V8209" i="1"/>
  <c r="V8208" i="1"/>
  <c r="V8207" i="1"/>
  <c r="V8206" i="1"/>
  <c r="V8205" i="1"/>
  <c r="V8204" i="1"/>
  <c r="V8203" i="1"/>
  <c r="V8202" i="1"/>
  <c r="V8201" i="1"/>
  <c r="V8200" i="1"/>
  <c r="V8199" i="1"/>
  <c r="V8198" i="1"/>
  <c r="V8197" i="1"/>
  <c r="V8196" i="1"/>
  <c r="V8195" i="1"/>
  <c r="V8194" i="1"/>
  <c r="V8193" i="1"/>
  <c r="V8192" i="1"/>
  <c r="V8191" i="1"/>
  <c r="V8190" i="1"/>
  <c r="V8189" i="1"/>
  <c r="V8188" i="1"/>
  <c r="V8187" i="1"/>
  <c r="V8186" i="1"/>
  <c r="V8185" i="1"/>
  <c r="V8184" i="1"/>
  <c r="V8183" i="1"/>
  <c r="V8182" i="1"/>
  <c r="V8181" i="1"/>
  <c r="V8180" i="1"/>
  <c r="V8179" i="1"/>
  <c r="V8178" i="1"/>
  <c r="V8177" i="1"/>
  <c r="V8176" i="1"/>
  <c r="V8175" i="1"/>
  <c r="V8174" i="1"/>
  <c r="V8173" i="1"/>
  <c r="V8172" i="1"/>
  <c r="V8171" i="1"/>
  <c r="V8170" i="1"/>
  <c r="V8169" i="1"/>
  <c r="V8168" i="1"/>
  <c r="V8167" i="1"/>
  <c r="V8166" i="1"/>
  <c r="V8165" i="1"/>
  <c r="V8164" i="1"/>
  <c r="V8163" i="1"/>
  <c r="V8162" i="1"/>
  <c r="V8161" i="1"/>
  <c r="V8160" i="1"/>
  <c r="V8159" i="1"/>
  <c r="V8158" i="1"/>
  <c r="V8157" i="1"/>
  <c r="V8156" i="1"/>
  <c r="V8155" i="1"/>
  <c r="V8154" i="1"/>
  <c r="V8153" i="1"/>
  <c r="V8152" i="1"/>
  <c r="V8151" i="1"/>
  <c r="V8150" i="1"/>
  <c r="V8149" i="1"/>
  <c r="V8148" i="1"/>
  <c r="V8147" i="1"/>
  <c r="V8146" i="1"/>
  <c r="V8145" i="1"/>
  <c r="V8144" i="1"/>
  <c r="V8143" i="1"/>
  <c r="V8142" i="1"/>
  <c r="V8141" i="1"/>
  <c r="V8140" i="1"/>
  <c r="V8139" i="1"/>
  <c r="V8138" i="1"/>
  <c r="V8137" i="1"/>
  <c r="V8136" i="1"/>
  <c r="V8135" i="1"/>
  <c r="V8134" i="1"/>
  <c r="V8133" i="1"/>
  <c r="V8132" i="1"/>
  <c r="V8131" i="1"/>
  <c r="V8130" i="1"/>
  <c r="V8129" i="1"/>
  <c r="V8128" i="1"/>
  <c r="V8127" i="1"/>
  <c r="V8126" i="1"/>
  <c r="V8125" i="1"/>
  <c r="V8124" i="1"/>
  <c r="V8123" i="1"/>
  <c r="V8122" i="1"/>
  <c r="V8121" i="1"/>
  <c r="V8120" i="1"/>
  <c r="V8119" i="1"/>
  <c r="V8118" i="1"/>
  <c r="V8117" i="1"/>
  <c r="V8116" i="1"/>
  <c r="V8115" i="1"/>
  <c r="V8114" i="1"/>
  <c r="V8113" i="1"/>
  <c r="V8112" i="1"/>
  <c r="V8111" i="1"/>
  <c r="V8110" i="1"/>
  <c r="V8109" i="1"/>
  <c r="V8108" i="1"/>
  <c r="V8107" i="1"/>
  <c r="V8106" i="1"/>
  <c r="V8105" i="1"/>
  <c r="V8104" i="1"/>
  <c r="V8103" i="1"/>
  <c r="V8102" i="1"/>
  <c r="V8101" i="1"/>
  <c r="V8100" i="1"/>
  <c r="V8099" i="1"/>
  <c r="V8098" i="1"/>
  <c r="V8097" i="1"/>
  <c r="V8096" i="1"/>
  <c r="V8095" i="1"/>
  <c r="V8094" i="1"/>
  <c r="V8093" i="1"/>
  <c r="V8092" i="1"/>
  <c r="V8091" i="1"/>
  <c r="V8090" i="1"/>
  <c r="V8089" i="1"/>
  <c r="V8088" i="1"/>
  <c r="V8087" i="1"/>
  <c r="V8086" i="1"/>
  <c r="V8085" i="1"/>
  <c r="V8084" i="1"/>
  <c r="V8083" i="1"/>
  <c r="V8082" i="1"/>
  <c r="V8081" i="1"/>
  <c r="V8080" i="1"/>
  <c r="V8079" i="1"/>
  <c r="V8078" i="1"/>
  <c r="V8077" i="1"/>
  <c r="V8076" i="1"/>
  <c r="V8075" i="1"/>
  <c r="V8074" i="1"/>
  <c r="V8073" i="1"/>
  <c r="V8072" i="1"/>
  <c r="V8071" i="1"/>
  <c r="V8070" i="1"/>
  <c r="V8069" i="1"/>
  <c r="V8068" i="1"/>
  <c r="V8067" i="1"/>
  <c r="V8066" i="1"/>
  <c r="V8065" i="1"/>
  <c r="V8064" i="1"/>
  <c r="V8063" i="1"/>
  <c r="V8062" i="1"/>
  <c r="V8061" i="1"/>
  <c r="V8060" i="1"/>
  <c r="V8059" i="1"/>
  <c r="V8058" i="1"/>
  <c r="V8057" i="1"/>
  <c r="V8056" i="1"/>
  <c r="V8055" i="1"/>
  <c r="V8054" i="1"/>
  <c r="V8053" i="1"/>
  <c r="V8052" i="1"/>
  <c r="V8051" i="1"/>
  <c r="V8050" i="1"/>
  <c r="V8049" i="1"/>
  <c r="V8048" i="1"/>
  <c r="V8047" i="1"/>
  <c r="V8046" i="1"/>
  <c r="V8045" i="1"/>
  <c r="V8044" i="1"/>
  <c r="V8043" i="1"/>
  <c r="V8042" i="1"/>
  <c r="V8041" i="1"/>
  <c r="V8040" i="1"/>
  <c r="V8039" i="1"/>
  <c r="V8038" i="1"/>
  <c r="V8037" i="1"/>
  <c r="V8036" i="1"/>
  <c r="V8035" i="1"/>
  <c r="V8034" i="1"/>
  <c r="V8033" i="1"/>
  <c r="V8032" i="1"/>
  <c r="V8031" i="1"/>
  <c r="V8030" i="1"/>
  <c r="V8029" i="1"/>
  <c r="V8028" i="1"/>
  <c r="V8027" i="1"/>
  <c r="V8026" i="1"/>
  <c r="V8025" i="1"/>
  <c r="V8024" i="1"/>
  <c r="V8023" i="1"/>
  <c r="V8022" i="1"/>
  <c r="V8021" i="1"/>
  <c r="V8020" i="1"/>
  <c r="V8019" i="1"/>
  <c r="V8018" i="1"/>
  <c r="V8017" i="1"/>
  <c r="V8016" i="1"/>
  <c r="V8015" i="1"/>
  <c r="V8014" i="1"/>
  <c r="V8013" i="1"/>
  <c r="V8012" i="1"/>
  <c r="V8011" i="1"/>
  <c r="V8010" i="1"/>
  <c r="V8009" i="1"/>
  <c r="V8008" i="1"/>
  <c r="V8007" i="1"/>
  <c r="V8006" i="1"/>
  <c r="V8005" i="1"/>
  <c r="V8004" i="1"/>
  <c r="V8003" i="1"/>
  <c r="V8002" i="1"/>
  <c r="V8001" i="1"/>
  <c r="V8000" i="1"/>
  <c r="V7999" i="1"/>
  <c r="V7998" i="1"/>
  <c r="V7997" i="1"/>
  <c r="V7996" i="1"/>
  <c r="V7995" i="1"/>
  <c r="V7994" i="1"/>
  <c r="V7993" i="1"/>
  <c r="V7992" i="1"/>
  <c r="V7991" i="1"/>
  <c r="V7990" i="1"/>
  <c r="V7989" i="1"/>
  <c r="V7988" i="1"/>
  <c r="V7987" i="1"/>
  <c r="V7986" i="1"/>
  <c r="V7985" i="1"/>
  <c r="V7984" i="1"/>
  <c r="V7983" i="1"/>
  <c r="V7982" i="1"/>
  <c r="V7981" i="1"/>
  <c r="V7980" i="1"/>
  <c r="V7979" i="1"/>
  <c r="V7978" i="1"/>
  <c r="V7977" i="1"/>
  <c r="V7976" i="1"/>
  <c r="V7975" i="1"/>
  <c r="V7974" i="1"/>
  <c r="V7973" i="1"/>
  <c r="V7972" i="1"/>
  <c r="V7971" i="1"/>
  <c r="V7970" i="1"/>
  <c r="V7969" i="1"/>
  <c r="V7968" i="1"/>
  <c r="V7967" i="1"/>
  <c r="V7966" i="1"/>
  <c r="V7965" i="1"/>
  <c r="V7964" i="1"/>
  <c r="V7963" i="1"/>
  <c r="V7962" i="1"/>
  <c r="V7961" i="1"/>
  <c r="V7960" i="1"/>
  <c r="V7959" i="1"/>
  <c r="V7958" i="1"/>
  <c r="V7957" i="1"/>
  <c r="V7956" i="1"/>
  <c r="V7955" i="1"/>
  <c r="V7954" i="1"/>
  <c r="V7953" i="1"/>
  <c r="V7952" i="1"/>
  <c r="V7951" i="1"/>
  <c r="V7950" i="1"/>
  <c r="V7949" i="1"/>
  <c r="V7948" i="1"/>
  <c r="V7947" i="1"/>
  <c r="V7946" i="1"/>
  <c r="V7945" i="1"/>
  <c r="V7944" i="1"/>
  <c r="V7943" i="1"/>
  <c r="V7942" i="1"/>
  <c r="V7941" i="1"/>
  <c r="V7940" i="1"/>
  <c r="V7939" i="1"/>
  <c r="V7938" i="1"/>
  <c r="V7937" i="1"/>
  <c r="V7936" i="1"/>
  <c r="V7935" i="1"/>
  <c r="V7934" i="1"/>
  <c r="V7933" i="1"/>
  <c r="V7932" i="1"/>
  <c r="V7931" i="1"/>
  <c r="V7930" i="1"/>
  <c r="V7929" i="1"/>
  <c r="V7928" i="1"/>
  <c r="V7927" i="1"/>
  <c r="V7926" i="1"/>
  <c r="V7925" i="1"/>
  <c r="V7924" i="1"/>
  <c r="V7923" i="1"/>
  <c r="V7922" i="1"/>
  <c r="V7921" i="1"/>
  <c r="V7920" i="1"/>
  <c r="V7919" i="1"/>
  <c r="V7918" i="1"/>
  <c r="V7917" i="1"/>
  <c r="V7916" i="1"/>
  <c r="V7915" i="1"/>
  <c r="V7914" i="1"/>
  <c r="V7913" i="1"/>
  <c r="V7912" i="1"/>
  <c r="V7911" i="1"/>
  <c r="V7910" i="1"/>
  <c r="V7909" i="1"/>
  <c r="V7908" i="1"/>
  <c r="V7907" i="1"/>
  <c r="V7906" i="1"/>
  <c r="V7905" i="1"/>
  <c r="V7904" i="1"/>
  <c r="V7903" i="1"/>
  <c r="V7902" i="1"/>
  <c r="V7901" i="1"/>
  <c r="V7900" i="1"/>
  <c r="V7899" i="1"/>
  <c r="V7898" i="1"/>
  <c r="V7897" i="1"/>
  <c r="V7896" i="1"/>
  <c r="V7895" i="1"/>
  <c r="V7894" i="1"/>
  <c r="V7893" i="1"/>
  <c r="V7892" i="1"/>
  <c r="V7891" i="1"/>
  <c r="V7890" i="1"/>
  <c r="V7889" i="1"/>
  <c r="V7888" i="1"/>
  <c r="V7887" i="1"/>
  <c r="V7886" i="1"/>
  <c r="V7885" i="1"/>
  <c r="V7884" i="1"/>
  <c r="V7883" i="1"/>
  <c r="V7882" i="1"/>
  <c r="V7881" i="1"/>
  <c r="V7880" i="1"/>
  <c r="V7879" i="1"/>
  <c r="V7878" i="1"/>
  <c r="V7877" i="1"/>
  <c r="V7876" i="1"/>
  <c r="V7875" i="1"/>
  <c r="V7874" i="1"/>
  <c r="V7873" i="1"/>
  <c r="V7872" i="1"/>
  <c r="V7871" i="1"/>
  <c r="V7870" i="1"/>
  <c r="V7869" i="1"/>
  <c r="V7868" i="1"/>
  <c r="V7867" i="1"/>
  <c r="V7866" i="1"/>
  <c r="V7865" i="1"/>
  <c r="V7864" i="1"/>
  <c r="V7863" i="1"/>
  <c r="V7862" i="1"/>
  <c r="V7861" i="1"/>
  <c r="V7860" i="1"/>
  <c r="V7859" i="1"/>
  <c r="V7858" i="1"/>
  <c r="V7857" i="1"/>
  <c r="V7856" i="1"/>
  <c r="V7855" i="1"/>
  <c r="V7854" i="1"/>
  <c r="V7853" i="1"/>
  <c r="V7852" i="1"/>
  <c r="V7851" i="1"/>
  <c r="V7850" i="1"/>
  <c r="V7849" i="1"/>
  <c r="V7848" i="1"/>
  <c r="V7847" i="1"/>
  <c r="V7846" i="1"/>
  <c r="V7845" i="1"/>
  <c r="V7844" i="1"/>
  <c r="V7843" i="1"/>
  <c r="V7842" i="1"/>
  <c r="V7841" i="1"/>
  <c r="V7840" i="1"/>
  <c r="V7839" i="1"/>
  <c r="V7838" i="1"/>
  <c r="V7837" i="1"/>
  <c r="V7836" i="1"/>
  <c r="V7835" i="1"/>
  <c r="V7834" i="1"/>
  <c r="V7833" i="1"/>
  <c r="V7832" i="1"/>
  <c r="V7831" i="1"/>
  <c r="V7830" i="1"/>
  <c r="V7829" i="1"/>
  <c r="V7828" i="1"/>
  <c r="V7827" i="1"/>
  <c r="V7826" i="1"/>
  <c r="V7825" i="1"/>
  <c r="V7824" i="1"/>
  <c r="V7823" i="1"/>
  <c r="V7822" i="1"/>
  <c r="V7821" i="1"/>
  <c r="V7820" i="1"/>
  <c r="V7819" i="1"/>
  <c r="V7818" i="1"/>
  <c r="V7817" i="1"/>
  <c r="V7816" i="1"/>
  <c r="V7815" i="1"/>
  <c r="V7814" i="1"/>
  <c r="V7813" i="1"/>
  <c r="V7812" i="1"/>
  <c r="V7811" i="1"/>
  <c r="V7810" i="1"/>
  <c r="V7809" i="1"/>
  <c r="V7808" i="1"/>
  <c r="V7807" i="1"/>
  <c r="V7806" i="1"/>
  <c r="V7805" i="1"/>
  <c r="V7804" i="1"/>
  <c r="V7803" i="1"/>
  <c r="V7802" i="1"/>
  <c r="V7801" i="1"/>
  <c r="V7800" i="1"/>
  <c r="V7799" i="1"/>
  <c r="V7798" i="1"/>
  <c r="V7797" i="1"/>
  <c r="V7796" i="1"/>
  <c r="V7795" i="1"/>
  <c r="V7794" i="1"/>
  <c r="V7793" i="1"/>
  <c r="V7792" i="1"/>
  <c r="V7791" i="1"/>
  <c r="V7790" i="1"/>
  <c r="V7789" i="1"/>
  <c r="V7788" i="1"/>
  <c r="V7787" i="1"/>
  <c r="V7786" i="1"/>
  <c r="V7785" i="1"/>
  <c r="V7784" i="1"/>
  <c r="V7783" i="1"/>
  <c r="V7782" i="1"/>
  <c r="V7781" i="1"/>
  <c r="V7780" i="1"/>
  <c r="V7779" i="1"/>
  <c r="V7778" i="1"/>
  <c r="V7777" i="1"/>
  <c r="V7776" i="1"/>
  <c r="V7775" i="1"/>
  <c r="V7774" i="1"/>
  <c r="V7773" i="1"/>
  <c r="V7772" i="1"/>
  <c r="V7771" i="1"/>
  <c r="V7770" i="1"/>
  <c r="V7769" i="1"/>
  <c r="V7768" i="1"/>
  <c r="V7767" i="1"/>
  <c r="V7766" i="1"/>
  <c r="V7765" i="1"/>
  <c r="V7764" i="1"/>
  <c r="V7763" i="1"/>
  <c r="V7762" i="1"/>
  <c r="V7761" i="1"/>
  <c r="V7760" i="1"/>
  <c r="V7759" i="1"/>
  <c r="V7758" i="1"/>
  <c r="V7757" i="1"/>
  <c r="V7756" i="1"/>
  <c r="V7755" i="1"/>
  <c r="V7754" i="1"/>
  <c r="V7753" i="1"/>
  <c r="V7752" i="1"/>
  <c r="V7751" i="1"/>
  <c r="V7750" i="1"/>
  <c r="V7749" i="1"/>
  <c r="V7748" i="1"/>
  <c r="V7747" i="1"/>
  <c r="V7746" i="1"/>
  <c r="V7745" i="1"/>
  <c r="V7744" i="1"/>
  <c r="V7743" i="1"/>
  <c r="V7742" i="1"/>
  <c r="V7741" i="1"/>
  <c r="V7740" i="1"/>
  <c r="V7739" i="1"/>
  <c r="V7738" i="1"/>
  <c r="V7737" i="1"/>
  <c r="V7736" i="1"/>
  <c r="V7735" i="1"/>
  <c r="V7734" i="1"/>
  <c r="V7733" i="1"/>
  <c r="V7732" i="1"/>
  <c r="V7731" i="1"/>
  <c r="V7730" i="1"/>
  <c r="V7729" i="1"/>
  <c r="V7728" i="1"/>
  <c r="V7727" i="1"/>
  <c r="V7726" i="1"/>
  <c r="V7725" i="1"/>
  <c r="V7724" i="1"/>
  <c r="V7723" i="1"/>
  <c r="V7722" i="1"/>
  <c r="V7721" i="1"/>
  <c r="V7720" i="1"/>
  <c r="V7719" i="1"/>
  <c r="V7718" i="1"/>
  <c r="V7717" i="1"/>
  <c r="V7716" i="1"/>
  <c r="V7715" i="1"/>
  <c r="V7714" i="1"/>
  <c r="V7713" i="1"/>
  <c r="V7712" i="1"/>
  <c r="V7711" i="1"/>
  <c r="V7710" i="1"/>
  <c r="V7709" i="1"/>
  <c r="V7708" i="1"/>
  <c r="V7707" i="1"/>
  <c r="V7706" i="1"/>
  <c r="V7705" i="1"/>
  <c r="V7704" i="1"/>
  <c r="V7703" i="1"/>
  <c r="V7702" i="1"/>
  <c r="V7701" i="1"/>
  <c r="V7700" i="1"/>
  <c r="V7699" i="1"/>
  <c r="V7698" i="1"/>
  <c r="V7697" i="1"/>
  <c r="V7696" i="1"/>
  <c r="V7695" i="1"/>
  <c r="V7694" i="1"/>
  <c r="V7693" i="1"/>
  <c r="V7692" i="1"/>
  <c r="V7691" i="1"/>
  <c r="V7690" i="1"/>
  <c r="V7689" i="1"/>
  <c r="V7688" i="1"/>
  <c r="V7687" i="1"/>
  <c r="V7686" i="1"/>
  <c r="V7685" i="1"/>
  <c r="V7684" i="1"/>
  <c r="V7683" i="1"/>
  <c r="V7682" i="1"/>
  <c r="V7681" i="1"/>
  <c r="V7680" i="1"/>
  <c r="V7679" i="1"/>
  <c r="V7678" i="1"/>
  <c r="V7677" i="1"/>
  <c r="V7676" i="1"/>
  <c r="V7675" i="1"/>
  <c r="V7674" i="1"/>
  <c r="V7673" i="1"/>
  <c r="V7672" i="1"/>
  <c r="V7671" i="1"/>
  <c r="V7670" i="1"/>
  <c r="V7669" i="1"/>
  <c r="V7668" i="1"/>
  <c r="V7667" i="1"/>
  <c r="V7666" i="1"/>
  <c r="V7665" i="1"/>
  <c r="V7664" i="1"/>
  <c r="V7663" i="1"/>
  <c r="V7662" i="1"/>
  <c r="V7661" i="1"/>
  <c r="V7660" i="1"/>
  <c r="V7659" i="1"/>
  <c r="V7658" i="1"/>
  <c r="V7657" i="1"/>
  <c r="V7656" i="1"/>
  <c r="V7655" i="1"/>
  <c r="V7654" i="1"/>
  <c r="V7653" i="1"/>
  <c r="V7652" i="1"/>
  <c r="V7651" i="1"/>
  <c r="V7650" i="1"/>
  <c r="V7649" i="1"/>
  <c r="V7648" i="1"/>
  <c r="V7647" i="1"/>
  <c r="V7646" i="1"/>
  <c r="V7645" i="1"/>
  <c r="V7644" i="1"/>
  <c r="V7643" i="1"/>
  <c r="V7642" i="1"/>
  <c r="V7641" i="1"/>
  <c r="V7640" i="1"/>
  <c r="V7639" i="1"/>
  <c r="V7638" i="1"/>
  <c r="V7637" i="1"/>
  <c r="V7636" i="1"/>
  <c r="V7635" i="1"/>
  <c r="V7634" i="1"/>
  <c r="V7633" i="1"/>
  <c r="V7632" i="1"/>
  <c r="V7631" i="1"/>
  <c r="V7630" i="1"/>
  <c r="V7629" i="1"/>
  <c r="V7628" i="1"/>
  <c r="V7627" i="1"/>
  <c r="V7626" i="1"/>
  <c r="V7625" i="1"/>
  <c r="V7624" i="1"/>
  <c r="V7623" i="1"/>
  <c r="V7622" i="1"/>
  <c r="V7621" i="1"/>
  <c r="V7620" i="1"/>
  <c r="V7619" i="1"/>
  <c r="V7618" i="1"/>
  <c r="V7617" i="1"/>
  <c r="V7616" i="1"/>
  <c r="V7615" i="1"/>
  <c r="V7614" i="1"/>
  <c r="V7613" i="1"/>
  <c r="V7612" i="1"/>
  <c r="V7611" i="1"/>
  <c r="V7610" i="1"/>
  <c r="V7609" i="1"/>
  <c r="V7608" i="1"/>
  <c r="V7607" i="1"/>
  <c r="V7606" i="1"/>
  <c r="V7605" i="1"/>
  <c r="V7604" i="1"/>
  <c r="V7603" i="1"/>
  <c r="V7602" i="1"/>
  <c r="V7601" i="1"/>
  <c r="V7600" i="1"/>
  <c r="V7599" i="1"/>
  <c r="V7598" i="1"/>
  <c r="V7597" i="1"/>
  <c r="V7596" i="1"/>
  <c r="V7595" i="1"/>
  <c r="V7594" i="1"/>
  <c r="V7593" i="1"/>
  <c r="V7592" i="1"/>
  <c r="V7591" i="1"/>
  <c r="V7590" i="1"/>
  <c r="V7589" i="1"/>
  <c r="V7588" i="1"/>
  <c r="V7587" i="1"/>
  <c r="V7586" i="1"/>
  <c r="V7585" i="1"/>
  <c r="V7584" i="1"/>
  <c r="V7583" i="1"/>
  <c r="V7582" i="1"/>
  <c r="V7581" i="1"/>
  <c r="V7580" i="1"/>
  <c r="V7579" i="1"/>
  <c r="V7578" i="1"/>
  <c r="V7577" i="1"/>
  <c r="V7576" i="1"/>
  <c r="V7575" i="1"/>
  <c r="V7574" i="1"/>
  <c r="V7573" i="1"/>
  <c r="V7572" i="1"/>
  <c r="V7571" i="1"/>
  <c r="V7570" i="1"/>
  <c r="V7569" i="1"/>
  <c r="V7568" i="1"/>
  <c r="V7567" i="1"/>
  <c r="V7566" i="1"/>
  <c r="V7565" i="1"/>
  <c r="V7564" i="1"/>
  <c r="V7563" i="1"/>
  <c r="V7562" i="1"/>
  <c r="V7561" i="1"/>
  <c r="V7560" i="1"/>
  <c r="V7559" i="1"/>
  <c r="V7558" i="1"/>
  <c r="V7557" i="1"/>
  <c r="V7556" i="1"/>
  <c r="V7555" i="1"/>
  <c r="V7554" i="1"/>
  <c r="V7553" i="1"/>
  <c r="V7552" i="1"/>
  <c r="V7551" i="1"/>
  <c r="V7550" i="1"/>
  <c r="V7549" i="1"/>
  <c r="V7548" i="1"/>
  <c r="V7547" i="1"/>
  <c r="V7546" i="1"/>
  <c r="V7545" i="1"/>
  <c r="V7544" i="1"/>
  <c r="V7543" i="1"/>
  <c r="V7542" i="1"/>
  <c r="V7541" i="1"/>
  <c r="V7540" i="1"/>
  <c r="V7539" i="1"/>
  <c r="V7538" i="1"/>
  <c r="V7537" i="1"/>
  <c r="V7536" i="1"/>
  <c r="V7535" i="1"/>
  <c r="V7534" i="1"/>
  <c r="V7533" i="1"/>
  <c r="V7532" i="1"/>
  <c r="V7531" i="1"/>
  <c r="V7530" i="1"/>
  <c r="V7529" i="1"/>
  <c r="V7528" i="1"/>
  <c r="V7527" i="1"/>
  <c r="V7526" i="1"/>
  <c r="V7525" i="1"/>
  <c r="V7524" i="1"/>
  <c r="V7523" i="1"/>
  <c r="V7522" i="1"/>
  <c r="V7521" i="1"/>
  <c r="V7520" i="1"/>
  <c r="V7519" i="1"/>
  <c r="V7518" i="1"/>
  <c r="V7517" i="1"/>
  <c r="V7516" i="1"/>
  <c r="V7515" i="1"/>
  <c r="V7514" i="1"/>
  <c r="V7513" i="1"/>
  <c r="V7512" i="1"/>
  <c r="V7511" i="1"/>
  <c r="V7510" i="1"/>
  <c r="V7509" i="1"/>
  <c r="V7508" i="1"/>
  <c r="V7507" i="1"/>
  <c r="V7506" i="1"/>
  <c r="V7505" i="1"/>
  <c r="V7504" i="1"/>
  <c r="V7503" i="1"/>
  <c r="V7502" i="1"/>
  <c r="V7501" i="1"/>
  <c r="V7500" i="1"/>
  <c r="V7499" i="1"/>
  <c r="V7498" i="1"/>
  <c r="V7497" i="1"/>
  <c r="V7496" i="1"/>
  <c r="V7495" i="1"/>
  <c r="V7494" i="1"/>
  <c r="V7493" i="1"/>
  <c r="V7492" i="1"/>
  <c r="V7491" i="1"/>
  <c r="V7490" i="1"/>
  <c r="V7489" i="1"/>
  <c r="V7488" i="1"/>
  <c r="V7487" i="1"/>
  <c r="V7486" i="1"/>
  <c r="V7485" i="1"/>
  <c r="V7484" i="1"/>
  <c r="V7483" i="1"/>
  <c r="V7482" i="1"/>
  <c r="V7481" i="1"/>
  <c r="V7480" i="1"/>
  <c r="V7479" i="1"/>
  <c r="V7478" i="1"/>
  <c r="V7477" i="1"/>
  <c r="V7476" i="1"/>
  <c r="V7475" i="1"/>
  <c r="V7474" i="1"/>
  <c r="V7473" i="1"/>
  <c r="V7472" i="1"/>
  <c r="V7471" i="1"/>
  <c r="V7470" i="1"/>
  <c r="V7469" i="1"/>
  <c r="V7468" i="1"/>
  <c r="V7467" i="1"/>
  <c r="V7466" i="1"/>
  <c r="V7465" i="1"/>
  <c r="V7464" i="1"/>
  <c r="V7463" i="1"/>
  <c r="V7462" i="1"/>
  <c r="V7461" i="1"/>
  <c r="V7460" i="1"/>
  <c r="V7459" i="1"/>
  <c r="V7458" i="1"/>
  <c r="V7457" i="1"/>
  <c r="V7456" i="1"/>
  <c r="V7455" i="1"/>
  <c r="V7454" i="1"/>
  <c r="V7453" i="1"/>
  <c r="V7452" i="1"/>
  <c r="V7451" i="1"/>
  <c r="V7450" i="1"/>
  <c r="V7449" i="1"/>
  <c r="V7448" i="1"/>
  <c r="V7447" i="1"/>
  <c r="V7446" i="1"/>
  <c r="V7445" i="1"/>
  <c r="V7444" i="1"/>
  <c r="V7443" i="1"/>
  <c r="V7442" i="1"/>
  <c r="V7441" i="1"/>
  <c r="V7440" i="1"/>
  <c r="V7439" i="1"/>
  <c r="V7438" i="1"/>
  <c r="V7437" i="1"/>
  <c r="V7436" i="1"/>
  <c r="V7435" i="1"/>
  <c r="V7434" i="1"/>
  <c r="V7433" i="1"/>
  <c r="V7432" i="1"/>
  <c r="V7431" i="1"/>
  <c r="V7430" i="1"/>
  <c r="V7429" i="1"/>
  <c r="V7428" i="1"/>
  <c r="V7427" i="1"/>
  <c r="V7426" i="1"/>
  <c r="V7425" i="1"/>
  <c r="V7424" i="1"/>
  <c r="V7423" i="1"/>
  <c r="V7422" i="1"/>
  <c r="V7421" i="1"/>
  <c r="V7420" i="1"/>
  <c r="V7419" i="1"/>
  <c r="V7418" i="1"/>
  <c r="V7417" i="1"/>
  <c r="V7416" i="1"/>
  <c r="V7415" i="1"/>
  <c r="V7414" i="1"/>
  <c r="V7413" i="1"/>
  <c r="V7412" i="1"/>
  <c r="V7411" i="1"/>
  <c r="V7410" i="1"/>
  <c r="V7409" i="1"/>
  <c r="V7408" i="1"/>
  <c r="V7407" i="1"/>
  <c r="V7406" i="1"/>
  <c r="V7405" i="1"/>
  <c r="V7404" i="1"/>
  <c r="V7403" i="1"/>
  <c r="V7402" i="1"/>
  <c r="V7401" i="1"/>
  <c r="V7400" i="1"/>
  <c r="V7399" i="1"/>
  <c r="V7398" i="1"/>
  <c r="V7397" i="1"/>
  <c r="V7396" i="1"/>
  <c r="V7395" i="1"/>
  <c r="V7394" i="1"/>
  <c r="V7393" i="1"/>
  <c r="V7392" i="1"/>
  <c r="V7391" i="1"/>
  <c r="V7390" i="1"/>
  <c r="V7389" i="1"/>
  <c r="V7388" i="1"/>
  <c r="V7387" i="1"/>
  <c r="V7386" i="1"/>
  <c r="V7385" i="1"/>
  <c r="V7384" i="1"/>
  <c r="V7383" i="1"/>
  <c r="V7382" i="1"/>
  <c r="V7381" i="1"/>
  <c r="V7380" i="1"/>
  <c r="V7379" i="1"/>
  <c r="V7378" i="1"/>
  <c r="V7377" i="1"/>
  <c r="V7376" i="1"/>
  <c r="V7375" i="1"/>
  <c r="V7374" i="1"/>
  <c r="V7373" i="1"/>
  <c r="V7372" i="1"/>
  <c r="V7371" i="1"/>
  <c r="V7370" i="1"/>
  <c r="V7369" i="1"/>
  <c r="V7368" i="1"/>
  <c r="V7367" i="1"/>
  <c r="V7366" i="1"/>
  <c r="V7365" i="1"/>
  <c r="V7364" i="1"/>
  <c r="V7363" i="1"/>
  <c r="V7362" i="1"/>
  <c r="V7361" i="1"/>
  <c r="V7360" i="1"/>
  <c r="V7359" i="1"/>
  <c r="V7358" i="1"/>
  <c r="V7357" i="1"/>
  <c r="V7356" i="1"/>
  <c r="V7355" i="1"/>
  <c r="V7354" i="1"/>
  <c r="V7353" i="1"/>
  <c r="V7352" i="1"/>
  <c r="V7351" i="1"/>
  <c r="V7350" i="1"/>
  <c r="V7349" i="1"/>
  <c r="V7348" i="1"/>
  <c r="V7347" i="1"/>
  <c r="V7346" i="1"/>
  <c r="V7345" i="1"/>
  <c r="V7344" i="1"/>
  <c r="V7343" i="1"/>
  <c r="V7342" i="1"/>
  <c r="V7341" i="1"/>
  <c r="V7340" i="1"/>
  <c r="V7339" i="1"/>
  <c r="V7338" i="1"/>
  <c r="V7337" i="1"/>
  <c r="V7336" i="1"/>
  <c r="V7335" i="1"/>
  <c r="V7334" i="1"/>
  <c r="V7333" i="1"/>
  <c r="V7332" i="1"/>
  <c r="V7331" i="1"/>
  <c r="V7330" i="1"/>
  <c r="V7329" i="1"/>
  <c r="V7328" i="1"/>
  <c r="V7327" i="1"/>
  <c r="V7326" i="1"/>
  <c r="V7325" i="1"/>
  <c r="V7324" i="1"/>
  <c r="V7323" i="1"/>
  <c r="V7322" i="1"/>
  <c r="V7321" i="1"/>
  <c r="V7320" i="1"/>
  <c r="V7319" i="1"/>
  <c r="V7318" i="1"/>
  <c r="V7317" i="1"/>
  <c r="V7316" i="1"/>
  <c r="V7315" i="1"/>
  <c r="V7314" i="1"/>
  <c r="V7313" i="1"/>
  <c r="V7312" i="1"/>
  <c r="V7311" i="1"/>
  <c r="V7310" i="1"/>
  <c r="V7309" i="1"/>
  <c r="V7308" i="1"/>
  <c r="V7307" i="1"/>
  <c r="V7306" i="1"/>
  <c r="V7305" i="1"/>
  <c r="V7304" i="1"/>
  <c r="V7303" i="1"/>
  <c r="V7302" i="1"/>
  <c r="V7301" i="1"/>
  <c r="V7300" i="1"/>
  <c r="V7299" i="1"/>
  <c r="V7298" i="1"/>
  <c r="V7297" i="1"/>
  <c r="V7296" i="1"/>
  <c r="V7295" i="1"/>
  <c r="V7294" i="1"/>
  <c r="V7293" i="1"/>
  <c r="V7292" i="1"/>
  <c r="V7291" i="1"/>
  <c r="V7290" i="1"/>
  <c r="V7289" i="1"/>
  <c r="V7288" i="1"/>
  <c r="V7287" i="1"/>
  <c r="V7286" i="1"/>
  <c r="V7285" i="1"/>
  <c r="V7284" i="1"/>
  <c r="V7283" i="1"/>
  <c r="V7282" i="1"/>
  <c r="V7281" i="1"/>
  <c r="V7280" i="1"/>
  <c r="V7279" i="1"/>
  <c r="V7278" i="1"/>
  <c r="V7277" i="1"/>
  <c r="V7276" i="1"/>
  <c r="V7275" i="1"/>
  <c r="V7274" i="1"/>
  <c r="V7273" i="1"/>
  <c r="V7272" i="1"/>
  <c r="V7271" i="1"/>
  <c r="V7270" i="1"/>
  <c r="V7269" i="1"/>
  <c r="V7268" i="1"/>
  <c r="V7267" i="1"/>
  <c r="V7266" i="1"/>
  <c r="V7265" i="1"/>
  <c r="V7264" i="1"/>
  <c r="V7263" i="1"/>
  <c r="V7262" i="1"/>
  <c r="V7261" i="1"/>
  <c r="V7260" i="1"/>
  <c r="V7259" i="1"/>
  <c r="V7258" i="1"/>
  <c r="V7257" i="1"/>
  <c r="V7256" i="1"/>
  <c r="V7255" i="1"/>
  <c r="V7254" i="1"/>
  <c r="V7253" i="1"/>
  <c r="V7252" i="1"/>
  <c r="V7251" i="1"/>
  <c r="V7250" i="1"/>
  <c r="V7249" i="1"/>
  <c r="V7248" i="1"/>
  <c r="V7247" i="1"/>
  <c r="V7246" i="1"/>
  <c r="V7245" i="1"/>
  <c r="V7244" i="1"/>
  <c r="V7243" i="1"/>
  <c r="V7242" i="1"/>
  <c r="V7241" i="1"/>
  <c r="V7240" i="1"/>
  <c r="V7239" i="1"/>
  <c r="V7238" i="1"/>
  <c r="V7237" i="1"/>
  <c r="V7236" i="1"/>
  <c r="V7235" i="1"/>
  <c r="V7234" i="1"/>
  <c r="V7233" i="1"/>
  <c r="V7232" i="1"/>
  <c r="V7231" i="1"/>
  <c r="V7230" i="1"/>
  <c r="V7229" i="1"/>
  <c r="V7228" i="1"/>
  <c r="V7227" i="1"/>
  <c r="V7226" i="1"/>
  <c r="V7225" i="1"/>
  <c r="V7224" i="1"/>
  <c r="V7223" i="1"/>
  <c r="V7222" i="1"/>
  <c r="V7221" i="1"/>
  <c r="V7220" i="1"/>
  <c r="V7219" i="1"/>
  <c r="V7218" i="1"/>
  <c r="V7217" i="1"/>
  <c r="V7216" i="1"/>
  <c r="V7215" i="1"/>
  <c r="V7214" i="1"/>
  <c r="V7213" i="1"/>
  <c r="V7212" i="1"/>
  <c r="V7211" i="1"/>
  <c r="V7210" i="1"/>
  <c r="V7209" i="1"/>
  <c r="V7208" i="1"/>
  <c r="V7207" i="1"/>
  <c r="V7206" i="1"/>
  <c r="V7205" i="1"/>
  <c r="V7204" i="1"/>
  <c r="V7203" i="1"/>
  <c r="V7202" i="1"/>
  <c r="V7201" i="1"/>
  <c r="V7200" i="1"/>
  <c r="V7199" i="1"/>
  <c r="V7198" i="1"/>
  <c r="V7197" i="1"/>
  <c r="V7196" i="1"/>
  <c r="V7195" i="1"/>
  <c r="V7194" i="1"/>
  <c r="V7193" i="1"/>
  <c r="V7192" i="1"/>
  <c r="V7191" i="1"/>
  <c r="V7190" i="1"/>
  <c r="V7189" i="1"/>
  <c r="V7188" i="1"/>
  <c r="V7187" i="1"/>
  <c r="V7186" i="1"/>
  <c r="V7185" i="1"/>
  <c r="V7184" i="1"/>
  <c r="V7183" i="1"/>
  <c r="V7182" i="1"/>
  <c r="V7181" i="1"/>
  <c r="V7180" i="1"/>
  <c r="V7179" i="1"/>
  <c r="V7178" i="1"/>
  <c r="V7177" i="1"/>
  <c r="V7176" i="1"/>
  <c r="V7175" i="1"/>
  <c r="V7174" i="1"/>
  <c r="V7173" i="1"/>
  <c r="V7172" i="1"/>
  <c r="V7171" i="1"/>
  <c r="V7170" i="1"/>
  <c r="V7169" i="1"/>
  <c r="V7168" i="1"/>
  <c r="V7167" i="1"/>
  <c r="V7166" i="1"/>
  <c r="V7165" i="1"/>
  <c r="V7164" i="1"/>
  <c r="V7163" i="1"/>
  <c r="V7162" i="1"/>
  <c r="V7161" i="1"/>
  <c r="V7160" i="1"/>
  <c r="V7159" i="1"/>
  <c r="V7158" i="1"/>
  <c r="V7157" i="1"/>
  <c r="V7156" i="1"/>
  <c r="V7155" i="1"/>
  <c r="V7154" i="1"/>
  <c r="V7153" i="1"/>
  <c r="V7152" i="1"/>
  <c r="V7151" i="1"/>
  <c r="V7150" i="1"/>
  <c r="V7149" i="1"/>
  <c r="V7148" i="1"/>
  <c r="V7147" i="1"/>
  <c r="V7146" i="1"/>
  <c r="V7145" i="1"/>
  <c r="V7144" i="1"/>
  <c r="V7143" i="1"/>
  <c r="V7142" i="1"/>
  <c r="V7141" i="1"/>
  <c r="V7140" i="1"/>
  <c r="V7139" i="1"/>
  <c r="V7138" i="1"/>
  <c r="V7137" i="1"/>
  <c r="V7136" i="1"/>
  <c r="V7135" i="1"/>
  <c r="V7134" i="1"/>
  <c r="V7133" i="1"/>
  <c r="V7132" i="1"/>
  <c r="V7131" i="1"/>
  <c r="V7130" i="1"/>
  <c r="V7129" i="1"/>
  <c r="V7128" i="1"/>
  <c r="V7127" i="1"/>
  <c r="V7126" i="1"/>
  <c r="V7125" i="1"/>
  <c r="V7124" i="1"/>
  <c r="V7123" i="1"/>
  <c r="V7122" i="1"/>
  <c r="V7121" i="1"/>
  <c r="V7120" i="1"/>
  <c r="V7119" i="1"/>
  <c r="V7118" i="1"/>
  <c r="V7117" i="1"/>
  <c r="V7116" i="1"/>
  <c r="V7115" i="1"/>
  <c r="V7114" i="1"/>
  <c r="V7113" i="1"/>
  <c r="V7112" i="1"/>
  <c r="V7111" i="1"/>
  <c r="V7110" i="1"/>
  <c r="V7109" i="1"/>
  <c r="V7108" i="1"/>
  <c r="V7107" i="1"/>
  <c r="V7106" i="1"/>
  <c r="V7105" i="1"/>
  <c r="V7104" i="1"/>
  <c r="V7103" i="1"/>
  <c r="V7102" i="1"/>
  <c r="V7101" i="1"/>
  <c r="V7100" i="1"/>
  <c r="V7099" i="1"/>
  <c r="V7098" i="1"/>
  <c r="V7097" i="1"/>
  <c r="V7096" i="1"/>
  <c r="V7095" i="1"/>
  <c r="V7094" i="1"/>
  <c r="V7093" i="1"/>
  <c r="V7092" i="1"/>
  <c r="V7091" i="1"/>
  <c r="V7090" i="1"/>
  <c r="V7089" i="1"/>
  <c r="V7088" i="1"/>
  <c r="V7087" i="1"/>
  <c r="V7086" i="1"/>
  <c r="V7085" i="1"/>
  <c r="V7084" i="1"/>
  <c r="V7083" i="1"/>
  <c r="V7082" i="1"/>
  <c r="V7081" i="1"/>
  <c r="V7080" i="1"/>
  <c r="V7079" i="1"/>
  <c r="V7078" i="1"/>
  <c r="V7077" i="1"/>
  <c r="V7076" i="1"/>
  <c r="V7075" i="1"/>
  <c r="V7074" i="1"/>
  <c r="V7073" i="1"/>
  <c r="V7072" i="1"/>
  <c r="V7071" i="1"/>
  <c r="V7070" i="1"/>
  <c r="V7069" i="1"/>
  <c r="V7068" i="1"/>
  <c r="V7067" i="1"/>
  <c r="V7066" i="1"/>
  <c r="V7065" i="1"/>
  <c r="V7064" i="1"/>
  <c r="V7063" i="1"/>
  <c r="V7062" i="1"/>
  <c r="V7061" i="1"/>
  <c r="V7060" i="1"/>
  <c r="V7059" i="1"/>
  <c r="V7058" i="1"/>
  <c r="V7057" i="1"/>
  <c r="V7056" i="1"/>
  <c r="V7055" i="1"/>
  <c r="V7054" i="1"/>
  <c r="V7053" i="1"/>
  <c r="V7052" i="1"/>
  <c r="V7051" i="1"/>
  <c r="V7050" i="1"/>
  <c r="V7049" i="1"/>
  <c r="V7048" i="1"/>
  <c r="V7047" i="1"/>
  <c r="V7046" i="1"/>
  <c r="V7045" i="1"/>
  <c r="V7044" i="1"/>
  <c r="V7043" i="1"/>
  <c r="V7042" i="1"/>
  <c r="V7041" i="1"/>
  <c r="V7040" i="1"/>
  <c r="V7039" i="1"/>
  <c r="V7038" i="1"/>
  <c r="V7037" i="1"/>
  <c r="V7036" i="1"/>
  <c r="V7035" i="1"/>
  <c r="V7034" i="1"/>
  <c r="V7033" i="1"/>
  <c r="V7032" i="1"/>
  <c r="V7031" i="1"/>
  <c r="V7030" i="1"/>
  <c r="V7029" i="1"/>
  <c r="V7028" i="1"/>
  <c r="V7027" i="1"/>
  <c r="V7026" i="1"/>
  <c r="V7025" i="1"/>
  <c r="V7024" i="1"/>
  <c r="V7023" i="1"/>
  <c r="V7022" i="1"/>
  <c r="V7021" i="1"/>
  <c r="V7020" i="1"/>
  <c r="V7019" i="1"/>
  <c r="V7018" i="1"/>
  <c r="V7017" i="1"/>
  <c r="V7016" i="1"/>
  <c r="V7015" i="1"/>
  <c r="V7014" i="1"/>
  <c r="V7013" i="1"/>
  <c r="V7012" i="1"/>
  <c r="V7011" i="1"/>
  <c r="V7010" i="1"/>
  <c r="V7009" i="1"/>
  <c r="V7008" i="1"/>
  <c r="V7007" i="1"/>
  <c r="V7006" i="1"/>
  <c r="V7005" i="1"/>
  <c r="V7004" i="1"/>
  <c r="V7003" i="1"/>
  <c r="V7002" i="1"/>
  <c r="V7001" i="1"/>
  <c r="V7000" i="1"/>
  <c r="V6999" i="1"/>
  <c r="V6998" i="1"/>
  <c r="V6997" i="1"/>
  <c r="V6996" i="1"/>
  <c r="V6995" i="1"/>
  <c r="V6994" i="1"/>
  <c r="V6993" i="1"/>
  <c r="V6992" i="1"/>
  <c r="V6991" i="1"/>
  <c r="V6990" i="1"/>
  <c r="V6989" i="1"/>
  <c r="V6988" i="1"/>
  <c r="V6987" i="1"/>
  <c r="V6986" i="1"/>
  <c r="V6985" i="1"/>
  <c r="V6984" i="1"/>
  <c r="V6983" i="1"/>
  <c r="V6982" i="1"/>
  <c r="V6981" i="1"/>
  <c r="V6980" i="1"/>
  <c r="V6979" i="1"/>
  <c r="V6978" i="1"/>
  <c r="V6977" i="1"/>
  <c r="V6976" i="1"/>
  <c r="V6975" i="1"/>
  <c r="V6974" i="1"/>
  <c r="V6973" i="1"/>
  <c r="V6972" i="1"/>
  <c r="V6971" i="1"/>
  <c r="V6970" i="1"/>
  <c r="V6969" i="1"/>
  <c r="V6968" i="1"/>
  <c r="V6967" i="1"/>
  <c r="V6966" i="1"/>
  <c r="V6965" i="1"/>
  <c r="V6964" i="1"/>
  <c r="V6963" i="1"/>
  <c r="V6962" i="1"/>
  <c r="V6961" i="1"/>
  <c r="V6960" i="1"/>
  <c r="V6959" i="1"/>
  <c r="V6958" i="1"/>
  <c r="V6957" i="1"/>
  <c r="V6956" i="1"/>
  <c r="V6955" i="1"/>
  <c r="V6954" i="1"/>
  <c r="V6953" i="1"/>
  <c r="V6952" i="1"/>
  <c r="V6951" i="1"/>
  <c r="V6950" i="1"/>
  <c r="V6949" i="1"/>
  <c r="V6948" i="1"/>
  <c r="V6947" i="1"/>
  <c r="V6946" i="1"/>
  <c r="V6945" i="1"/>
  <c r="V6944" i="1"/>
  <c r="V6943" i="1"/>
  <c r="V6942" i="1"/>
  <c r="V6941" i="1"/>
  <c r="V6940" i="1"/>
  <c r="V6939" i="1"/>
  <c r="V6938" i="1"/>
  <c r="V6937" i="1"/>
  <c r="V6936" i="1"/>
  <c r="V6935" i="1"/>
  <c r="V6934" i="1"/>
  <c r="V6933" i="1"/>
  <c r="V6932" i="1"/>
  <c r="V6931" i="1"/>
  <c r="V6930" i="1"/>
  <c r="V6929" i="1"/>
  <c r="V6928" i="1"/>
  <c r="V6927" i="1"/>
  <c r="V6926" i="1"/>
  <c r="V6925" i="1"/>
  <c r="V6924" i="1"/>
  <c r="V6923" i="1"/>
  <c r="V6922" i="1"/>
  <c r="V6921" i="1"/>
  <c r="V6920" i="1"/>
  <c r="V6919" i="1"/>
  <c r="V6918" i="1"/>
  <c r="V6917" i="1"/>
  <c r="V6916" i="1"/>
  <c r="V6915" i="1"/>
  <c r="V6914" i="1"/>
  <c r="V6913" i="1"/>
  <c r="V6912" i="1"/>
  <c r="V6911" i="1"/>
  <c r="V6910" i="1"/>
  <c r="V6909" i="1"/>
  <c r="V6908" i="1"/>
  <c r="V6907" i="1"/>
  <c r="V6906" i="1"/>
  <c r="V6905" i="1"/>
  <c r="V6904" i="1"/>
  <c r="V6903" i="1"/>
  <c r="V6902" i="1"/>
  <c r="V6901" i="1"/>
  <c r="V6900" i="1"/>
  <c r="V6899" i="1"/>
  <c r="V6898" i="1"/>
  <c r="V6897" i="1"/>
  <c r="V6896" i="1"/>
  <c r="V6895" i="1"/>
  <c r="V6894" i="1"/>
  <c r="V6893" i="1"/>
  <c r="V6892" i="1"/>
  <c r="V6891" i="1"/>
  <c r="V6890" i="1"/>
  <c r="V6889" i="1"/>
  <c r="V6888" i="1"/>
  <c r="V6887" i="1"/>
  <c r="V6886" i="1"/>
  <c r="V6885" i="1"/>
  <c r="V6884" i="1"/>
  <c r="V6883" i="1"/>
  <c r="V6882" i="1"/>
  <c r="V6881" i="1"/>
  <c r="V6880" i="1"/>
  <c r="V6879" i="1"/>
  <c r="V6878" i="1"/>
  <c r="V6877" i="1"/>
  <c r="V6876" i="1"/>
  <c r="V6875" i="1"/>
  <c r="V6874" i="1"/>
  <c r="V6873" i="1"/>
  <c r="V6872" i="1"/>
  <c r="V6871" i="1"/>
  <c r="V6870" i="1"/>
  <c r="V6869" i="1"/>
  <c r="V6868" i="1"/>
  <c r="V6867" i="1"/>
  <c r="V6866" i="1"/>
  <c r="V6865" i="1"/>
  <c r="V6864" i="1"/>
  <c r="V6863" i="1"/>
  <c r="V6862" i="1"/>
  <c r="V6861" i="1"/>
  <c r="V6860" i="1"/>
  <c r="V6859" i="1"/>
  <c r="V6858" i="1"/>
  <c r="V6857" i="1"/>
  <c r="V6856" i="1"/>
  <c r="V6855" i="1"/>
  <c r="V6854" i="1"/>
  <c r="V6853" i="1"/>
  <c r="V6852" i="1"/>
  <c r="V6851" i="1"/>
  <c r="V6850" i="1"/>
  <c r="V6849" i="1"/>
  <c r="V6848" i="1"/>
  <c r="V6847" i="1"/>
  <c r="V6846" i="1"/>
  <c r="V6845" i="1"/>
  <c r="V6844" i="1"/>
  <c r="V6843" i="1"/>
  <c r="V6842" i="1"/>
  <c r="V6841" i="1"/>
  <c r="V6840" i="1"/>
  <c r="V6839" i="1"/>
  <c r="V6838" i="1"/>
  <c r="V6837" i="1"/>
  <c r="V6836" i="1"/>
  <c r="V6835" i="1"/>
  <c r="V6834" i="1"/>
  <c r="V6833" i="1"/>
  <c r="V6832" i="1"/>
  <c r="V6831" i="1"/>
  <c r="V6830" i="1"/>
  <c r="V6829" i="1"/>
  <c r="V6828" i="1"/>
  <c r="V6827" i="1"/>
  <c r="V6826" i="1"/>
  <c r="V6825" i="1"/>
  <c r="V6824" i="1"/>
  <c r="V6823" i="1"/>
  <c r="V6822" i="1"/>
  <c r="V6821" i="1"/>
  <c r="V6820" i="1"/>
  <c r="V6819" i="1"/>
  <c r="V6818" i="1"/>
  <c r="V6817" i="1"/>
  <c r="V6816" i="1"/>
  <c r="V6815" i="1"/>
  <c r="V6814" i="1"/>
  <c r="V6813" i="1"/>
  <c r="V6812" i="1"/>
  <c r="V6811" i="1"/>
  <c r="V6810" i="1"/>
  <c r="V6809" i="1"/>
  <c r="V6808" i="1"/>
  <c r="V6807" i="1"/>
  <c r="V6806" i="1"/>
  <c r="V6805" i="1"/>
  <c r="V6804" i="1"/>
  <c r="V6803" i="1"/>
  <c r="V6802" i="1"/>
  <c r="V6801" i="1"/>
  <c r="V6800" i="1"/>
  <c r="V6799" i="1"/>
  <c r="V6798" i="1"/>
  <c r="V6797" i="1"/>
  <c r="V6796" i="1"/>
  <c r="V6795" i="1"/>
  <c r="V6794" i="1"/>
  <c r="V6793" i="1"/>
  <c r="V6792" i="1"/>
  <c r="V6791" i="1"/>
  <c r="V6790" i="1"/>
  <c r="V6789" i="1"/>
  <c r="V6788" i="1"/>
  <c r="V6787" i="1"/>
  <c r="V6786" i="1"/>
  <c r="V6785" i="1"/>
  <c r="V6784" i="1"/>
  <c r="V6783" i="1"/>
  <c r="V6782" i="1"/>
  <c r="V6781" i="1"/>
  <c r="V6780" i="1"/>
  <c r="V6779" i="1"/>
  <c r="V6778" i="1"/>
  <c r="V6777" i="1"/>
  <c r="V6776" i="1"/>
  <c r="V6775" i="1"/>
  <c r="V6774" i="1"/>
  <c r="V6773" i="1"/>
  <c r="V6772" i="1"/>
  <c r="V6771" i="1"/>
  <c r="V6770" i="1"/>
  <c r="V6769" i="1"/>
  <c r="V6768" i="1"/>
  <c r="V6767" i="1"/>
  <c r="V6766" i="1"/>
  <c r="V6765" i="1"/>
  <c r="V6764" i="1"/>
  <c r="V6763" i="1"/>
  <c r="V6762" i="1"/>
  <c r="V6761" i="1"/>
  <c r="V6760" i="1"/>
  <c r="V6759" i="1"/>
  <c r="V6758" i="1"/>
  <c r="V6757" i="1"/>
  <c r="V6756" i="1"/>
  <c r="V6755" i="1"/>
  <c r="V6754" i="1"/>
  <c r="V6753" i="1"/>
  <c r="V6752" i="1"/>
  <c r="V6751" i="1"/>
  <c r="V6750" i="1"/>
  <c r="V6749" i="1"/>
  <c r="V6748" i="1"/>
  <c r="V6747" i="1"/>
  <c r="V6746" i="1"/>
  <c r="V6745" i="1"/>
  <c r="V6744" i="1"/>
  <c r="V6743" i="1"/>
  <c r="V6742" i="1"/>
  <c r="V6741" i="1"/>
  <c r="V6740" i="1"/>
  <c r="V6739" i="1"/>
  <c r="V6738" i="1"/>
  <c r="V6737" i="1"/>
  <c r="V6736" i="1"/>
  <c r="V6735" i="1"/>
  <c r="V6734" i="1"/>
  <c r="V6733" i="1"/>
  <c r="V6732" i="1"/>
  <c r="V6731" i="1"/>
  <c r="V6730" i="1"/>
  <c r="V6729" i="1"/>
  <c r="V6728" i="1"/>
  <c r="V6727" i="1"/>
  <c r="V6726" i="1"/>
  <c r="V6725" i="1"/>
  <c r="V6724" i="1"/>
  <c r="V6723" i="1"/>
  <c r="V6722" i="1"/>
  <c r="V6721" i="1"/>
  <c r="V6720" i="1"/>
  <c r="V6719" i="1"/>
  <c r="V6718" i="1"/>
  <c r="V6717" i="1"/>
  <c r="V6716" i="1"/>
  <c r="V6715" i="1"/>
  <c r="V6714" i="1"/>
  <c r="V6713" i="1"/>
  <c r="V6712" i="1"/>
  <c r="V6711" i="1"/>
  <c r="V6710" i="1"/>
  <c r="V6709" i="1"/>
  <c r="V6708" i="1"/>
  <c r="V6707" i="1"/>
  <c r="V6706" i="1"/>
  <c r="V6705" i="1"/>
  <c r="V6704" i="1"/>
  <c r="V6703" i="1"/>
  <c r="V6702" i="1"/>
  <c r="V6701" i="1"/>
  <c r="V6700" i="1"/>
  <c r="V6699" i="1"/>
  <c r="V6698" i="1"/>
  <c r="V6697" i="1"/>
  <c r="V6696" i="1"/>
  <c r="V6695" i="1"/>
  <c r="V6694" i="1"/>
  <c r="V6693" i="1"/>
  <c r="V6692" i="1"/>
  <c r="V6691" i="1"/>
  <c r="V6690" i="1"/>
  <c r="V6689" i="1"/>
  <c r="V6688" i="1"/>
  <c r="V6687" i="1"/>
  <c r="V6686" i="1"/>
  <c r="V6685" i="1"/>
  <c r="V6684" i="1"/>
  <c r="V6683" i="1"/>
  <c r="V6682" i="1"/>
  <c r="V6681" i="1"/>
  <c r="V6680" i="1"/>
  <c r="V6679" i="1"/>
  <c r="V6678" i="1"/>
  <c r="V6677" i="1"/>
  <c r="V6676" i="1"/>
  <c r="V6675" i="1"/>
  <c r="V6674" i="1"/>
  <c r="V6673" i="1"/>
  <c r="V6672" i="1"/>
  <c r="V6671" i="1"/>
  <c r="V6670" i="1"/>
  <c r="V6669" i="1"/>
  <c r="V6668" i="1"/>
  <c r="V6667" i="1"/>
  <c r="V6666" i="1"/>
  <c r="V6665" i="1"/>
  <c r="V6664" i="1"/>
  <c r="V6663" i="1"/>
  <c r="V6662" i="1"/>
  <c r="V6661" i="1"/>
  <c r="V6660" i="1"/>
  <c r="V6659" i="1"/>
  <c r="V6658" i="1"/>
  <c r="V6657" i="1"/>
  <c r="V6656" i="1"/>
  <c r="V6655" i="1"/>
  <c r="V6654" i="1"/>
  <c r="V6653" i="1"/>
  <c r="V6652" i="1"/>
  <c r="V6651" i="1"/>
  <c r="V6650" i="1"/>
  <c r="V6649" i="1"/>
  <c r="V6648" i="1"/>
  <c r="V6647" i="1"/>
  <c r="V6646" i="1"/>
  <c r="V6645" i="1"/>
  <c r="V6644" i="1"/>
  <c r="V6643" i="1"/>
  <c r="V6642" i="1"/>
  <c r="V6641" i="1"/>
  <c r="V6640" i="1"/>
  <c r="V6639" i="1"/>
  <c r="V6638" i="1"/>
  <c r="V6637" i="1"/>
  <c r="V6636" i="1"/>
  <c r="V6635" i="1"/>
  <c r="V6634" i="1"/>
  <c r="V6633" i="1"/>
  <c r="V6632" i="1"/>
  <c r="V6631" i="1"/>
  <c r="V6630" i="1"/>
  <c r="V6629" i="1"/>
  <c r="V6628" i="1"/>
  <c r="V6627" i="1"/>
  <c r="V6626" i="1"/>
  <c r="V6625" i="1"/>
  <c r="V6624" i="1"/>
  <c r="V6623" i="1"/>
  <c r="V6622" i="1"/>
  <c r="V6621" i="1"/>
  <c r="V6620" i="1"/>
  <c r="V6619" i="1"/>
  <c r="V6618" i="1"/>
  <c r="V6617" i="1"/>
  <c r="V6616" i="1"/>
  <c r="V6615" i="1"/>
  <c r="V6614" i="1"/>
  <c r="V6613" i="1"/>
  <c r="V6612" i="1"/>
  <c r="V6611" i="1"/>
  <c r="V6610" i="1"/>
  <c r="V6609" i="1"/>
  <c r="V6608" i="1"/>
  <c r="V6607" i="1"/>
  <c r="V6606" i="1"/>
  <c r="V6605" i="1"/>
  <c r="V6604" i="1"/>
  <c r="V6603" i="1"/>
  <c r="V6602" i="1"/>
  <c r="V6601" i="1"/>
  <c r="V6600" i="1"/>
  <c r="V6599" i="1"/>
  <c r="V6598" i="1"/>
  <c r="V6597" i="1"/>
  <c r="V6596" i="1"/>
  <c r="V6595" i="1"/>
  <c r="V6594" i="1"/>
  <c r="V6593" i="1"/>
  <c r="V6592" i="1"/>
  <c r="V6591" i="1"/>
  <c r="V6590" i="1"/>
  <c r="V6589" i="1"/>
  <c r="V6588" i="1"/>
  <c r="V6587" i="1"/>
  <c r="V6586" i="1"/>
  <c r="V6585" i="1"/>
  <c r="V6584" i="1"/>
  <c r="V6583" i="1"/>
  <c r="V6582" i="1"/>
  <c r="V6581" i="1"/>
  <c r="V6580" i="1"/>
  <c r="V6579" i="1"/>
  <c r="V6578" i="1"/>
  <c r="V6577" i="1"/>
  <c r="V6576" i="1"/>
  <c r="V6575" i="1"/>
  <c r="V6574" i="1"/>
  <c r="V6573" i="1"/>
  <c r="V6572" i="1"/>
  <c r="V6571" i="1"/>
  <c r="V6570" i="1"/>
  <c r="V6569" i="1"/>
  <c r="V6568" i="1"/>
  <c r="V6567" i="1"/>
  <c r="V6566" i="1"/>
  <c r="V6565" i="1"/>
  <c r="V6564" i="1"/>
  <c r="V6563" i="1"/>
  <c r="V6562" i="1"/>
  <c r="V6561" i="1"/>
  <c r="V6560" i="1"/>
  <c r="V6559" i="1"/>
  <c r="V6558" i="1"/>
  <c r="V6557" i="1"/>
  <c r="V6556" i="1"/>
  <c r="V6555" i="1"/>
  <c r="V6554" i="1"/>
  <c r="V6553" i="1"/>
  <c r="V6552" i="1"/>
  <c r="V6551" i="1"/>
  <c r="V6550" i="1"/>
  <c r="V6549" i="1"/>
  <c r="V6548" i="1"/>
  <c r="V6547" i="1"/>
  <c r="V6546" i="1"/>
  <c r="V6545" i="1"/>
  <c r="V6544" i="1"/>
  <c r="V6543" i="1"/>
  <c r="V6542" i="1"/>
  <c r="V6541" i="1"/>
  <c r="V6540" i="1"/>
  <c r="V6539" i="1"/>
  <c r="V6538" i="1"/>
  <c r="V6537" i="1"/>
  <c r="V6536" i="1"/>
  <c r="V6535" i="1"/>
  <c r="V6534" i="1"/>
  <c r="V6533" i="1"/>
  <c r="V6532" i="1"/>
  <c r="V6531" i="1"/>
  <c r="V6530" i="1"/>
  <c r="V6529" i="1"/>
  <c r="V6528" i="1"/>
  <c r="V6527" i="1"/>
  <c r="V6526" i="1"/>
  <c r="V6525" i="1"/>
  <c r="V6524" i="1"/>
  <c r="V6523" i="1"/>
  <c r="V6522" i="1"/>
  <c r="V6521" i="1"/>
  <c r="V6520" i="1"/>
  <c r="V6519" i="1"/>
  <c r="V6518" i="1"/>
  <c r="V6517" i="1"/>
  <c r="V6516" i="1"/>
  <c r="V6515" i="1"/>
  <c r="V6514" i="1"/>
  <c r="V6513" i="1"/>
  <c r="V6512" i="1"/>
  <c r="V6511" i="1"/>
  <c r="V6510" i="1"/>
  <c r="V6509" i="1"/>
  <c r="V6508" i="1"/>
  <c r="V6507" i="1"/>
  <c r="V6506" i="1"/>
  <c r="V6505" i="1"/>
  <c r="V6504" i="1"/>
  <c r="V6503" i="1"/>
  <c r="V6502" i="1"/>
  <c r="V6501" i="1"/>
  <c r="V6500" i="1"/>
  <c r="V6499" i="1"/>
  <c r="V6498" i="1"/>
  <c r="V6497" i="1"/>
  <c r="V6496" i="1"/>
  <c r="V6495" i="1"/>
  <c r="V6494" i="1"/>
  <c r="V6493" i="1"/>
  <c r="V6492" i="1"/>
  <c r="V6491" i="1"/>
  <c r="V6490" i="1"/>
  <c r="V6489" i="1"/>
  <c r="V6488" i="1"/>
  <c r="V6487" i="1"/>
  <c r="V6486" i="1"/>
  <c r="V6485" i="1"/>
  <c r="V6484" i="1"/>
  <c r="V6483" i="1"/>
  <c r="V6482" i="1"/>
  <c r="V6481" i="1"/>
  <c r="V6480" i="1"/>
  <c r="V6479" i="1"/>
  <c r="V6478" i="1"/>
  <c r="V6477" i="1"/>
  <c r="V6476" i="1"/>
  <c r="V6475" i="1"/>
  <c r="V6474" i="1"/>
  <c r="V6473" i="1"/>
  <c r="V6472" i="1"/>
  <c r="V6471" i="1"/>
  <c r="V6470" i="1"/>
  <c r="V6469" i="1"/>
  <c r="V6468" i="1"/>
  <c r="V6467" i="1"/>
  <c r="V6466" i="1"/>
  <c r="V6465" i="1"/>
  <c r="V6464" i="1"/>
  <c r="V6463" i="1"/>
  <c r="V6462" i="1"/>
  <c r="V6461" i="1"/>
  <c r="V6460" i="1"/>
  <c r="V6459" i="1"/>
  <c r="V6458" i="1"/>
  <c r="V6457" i="1"/>
  <c r="V6456" i="1"/>
  <c r="V6455" i="1"/>
  <c r="V6454" i="1"/>
  <c r="V6453" i="1"/>
  <c r="V6452" i="1"/>
  <c r="V6451" i="1"/>
  <c r="V6450" i="1"/>
  <c r="V6449" i="1"/>
  <c r="V6448" i="1"/>
  <c r="V6447" i="1"/>
  <c r="V6446" i="1"/>
  <c r="V6445" i="1"/>
  <c r="V6444" i="1"/>
  <c r="V6443" i="1"/>
  <c r="V6442" i="1"/>
  <c r="V6441" i="1"/>
  <c r="V6440" i="1"/>
  <c r="V6439" i="1"/>
  <c r="V6438" i="1"/>
  <c r="V6437" i="1"/>
  <c r="V6436" i="1"/>
  <c r="V6435" i="1"/>
  <c r="V6434" i="1"/>
  <c r="V6433" i="1"/>
  <c r="V6432" i="1"/>
  <c r="V6431" i="1"/>
  <c r="V6430" i="1"/>
  <c r="V6429" i="1"/>
  <c r="V6428" i="1"/>
  <c r="V6427" i="1"/>
  <c r="V6426" i="1"/>
  <c r="V6425" i="1"/>
  <c r="V6424" i="1"/>
  <c r="V6423" i="1"/>
  <c r="V6422" i="1"/>
  <c r="V6421" i="1"/>
  <c r="V6420" i="1"/>
  <c r="V6419" i="1"/>
  <c r="V6418" i="1"/>
  <c r="V6417" i="1"/>
  <c r="V6416" i="1"/>
  <c r="V6415" i="1"/>
  <c r="V6414" i="1"/>
  <c r="V6413" i="1"/>
  <c r="V6412" i="1"/>
  <c r="V6411" i="1"/>
  <c r="V6410" i="1"/>
  <c r="V6409" i="1"/>
  <c r="V6408" i="1"/>
  <c r="V6407" i="1"/>
  <c r="V6406" i="1"/>
  <c r="V6405" i="1"/>
  <c r="V6404" i="1"/>
  <c r="V6403" i="1"/>
  <c r="V6402" i="1"/>
  <c r="V6401" i="1"/>
  <c r="V6400" i="1"/>
  <c r="V6399" i="1"/>
  <c r="V6398" i="1"/>
  <c r="V6397" i="1"/>
  <c r="V6396" i="1"/>
  <c r="V6395" i="1"/>
  <c r="V6394" i="1"/>
  <c r="V6393" i="1"/>
  <c r="V6392" i="1"/>
  <c r="V6391" i="1"/>
  <c r="V6390" i="1"/>
  <c r="V6389" i="1"/>
  <c r="V6388" i="1"/>
  <c r="V6387" i="1"/>
  <c r="V6386" i="1"/>
  <c r="V6385" i="1"/>
  <c r="V6384" i="1"/>
  <c r="V6383" i="1"/>
  <c r="V6382" i="1"/>
  <c r="V6381" i="1"/>
  <c r="V6380" i="1"/>
  <c r="V6379" i="1"/>
  <c r="V6378" i="1"/>
  <c r="V6377" i="1"/>
  <c r="V6376" i="1"/>
  <c r="V6375" i="1"/>
  <c r="V6374" i="1"/>
  <c r="V6373" i="1"/>
  <c r="V6372" i="1"/>
  <c r="V6371" i="1"/>
  <c r="V6370" i="1"/>
  <c r="V6369" i="1"/>
  <c r="V6368" i="1"/>
  <c r="V6367" i="1"/>
  <c r="V6366" i="1"/>
  <c r="V6365" i="1"/>
  <c r="V6364" i="1"/>
  <c r="V6363" i="1"/>
  <c r="V6362" i="1"/>
  <c r="V6361" i="1"/>
  <c r="V6360" i="1"/>
  <c r="V6359" i="1"/>
  <c r="V6358" i="1"/>
  <c r="V6357" i="1"/>
  <c r="V6356" i="1"/>
  <c r="V6355" i="1"/>
  <c r="V6354" i="1"/>
  <c r="V6353" i="1"/>
  <c r="V6352" i="1"/>
  <c r="V6351" i="1"/>
  <c r="V6350" i="1"/>
  <c r="V6349" i="1"/>
  <c r="V6348" i="1"/>
  <c r="V6347" i="1"/>
  <c r="V6346" i="1"/>
  <c r="V6345" i="1"/>
  <c r="V6344" i="1"/>
  <c r="V6343" i="1"/>
  <c r="V6342" i="1"/>
  <c r="V6341" i="1"/>
  <c r="V6340" i="1"/>
  <c r="V6339" i="1"/>
  <c r="V6338" i="1"/>
  <c r="V6337" i="1"/>
  <c r="V6336" i="1"/>
  <c r="V6335" i="1"/>
  <c r="V6334" i="1"/>
  <c r="V6333" i="1"/>
  <c r="V6332" i="1"/>
  <c r="V6331" i="1"/>
  <c r="V6330" i="1"/>
  <c r="V6329" i="1"/>
  <c r="V6328" i="1"/>
  <c r="V6327" i="1"/>
  <c r="V6326" i="1"/>
  <c r="V6325" i="1"/>
  <c r="V6324" i="1"/>
  <c r="V6323" i="1"/>
  <c r="V6322" i="1"/>
  <c r="V6321" i="1"/>
  <c r="V6320" i="1"/>
  <c r="V6319" i="1"/>
  <c r="V6318" i="1"/>
  <c r="V6317" i="1"/>
  <c r="V6316" i="1"/>
  <c r="V6315" i="1"/>
  <c r="V6314" i="1"/>
  <c r="V6313" i="1"/>
  <c r="V6312" i="1"/>
  <c r="V6311" i="1"/>
  <c r="V6310" i="1"/>
  <c r="V6309" i="1"/>
  <c r="V6308" i="1"/>
  <c r="V6307" i="1"/>
  <c r="V6306" i="1"/>
  <c r="V6305" i="1"/>
  <c r="V6304" i="1"/>
  <c r="V6303" i="1"/>
  <c r="V6302" i="1"/>
  <c r="V6301" i="1"/>
  <c r="V6300" i="1"/>
  <c r="V6299" i="1"/>
  <c r="V6298" i="1"/>
  <c r="V6297" i="1"/>
  <c r="V6296" i="1"/>
  <c r="V6295" i="1"/>
  <c r="V6294" i="1"/>
  <c r="V6293" i="1"/>
  <c r="V6292" i="1"/>
  <c r="V6291" i="1"/>
  <c r="V6290" i="1"/>
  <c r="V6289" i="1"/>
  <c r="V6288" i="1"/>
  <c r="V6287" i="1"/>
  <c r="V6286" i="1"/>
  <c r="V6285" i="1"/>
  <c r="V6284" i="1"/>
  <c r="V6283" i="1"/>
  <c r="V6282" i="1"/>
  <c r="V6281" i="1"/>
  <c r="V6280" i="1"/>
  <c r="V6279" i="1"/>
  <c r="V6278" i="1"/>
  <c r="V6277" i="1"/>
  <c r="V6276" i="1"/>
  <c r="V6275" i="1"/>
  <c r="V6274" i="1"/>
  <c r="V6273" i="1"/>
  <c r="V6272" i="1"/>
  <c r="V6271" i="1"/>
  <c r="V6270" i="1"/>
  <c r="V6269" i="1"/>
  <c r="V6268" i="1"/>
  <c r="V6267" i="1"/>
  <c r="V6266" i="1"/>
  <c r="V6265" i="1"/>
  <c r="V6264" i="1"/>
  <c r="V6263" i="1"/>
  <c r="V6262" i="1"/>
  <c r="V6261" i="1"/>
  <c r="V6260" i="1"/>
  <c r="V6259" i="1"/>
  <c r="V6258" i="1"/>
  <c r="V6257" i="1"/>
  <c r="V6256" i="1"/>
  <c r="V6255" i="1"/>
  <c r="V6254" i="1"/>
  <c r="V6253" i="1"/>
  <c r="V6252" i="1"/>
  <c r="V6251" i="1"/>
  <c r="V6250" i="1"/>
  <c r="V6249" i="1"/>
  <c r="V6248" i="1"/>
  <c r="V6247" i="1"/>
  <c r="V6246" i="1"/>
  <c r="V6245" i="1"/>
  <c r="V6244" i="1"/>
  <c r="V6243" i="1"/>
  <c r="V6242" i="1"/>
  <c r="V6241" i="1"/>
  <c r="V6240" i="1"/>
  <c r="V6239" i="1"/>
  <c r="V6238" i="1"/>
  <c r="V6237" i="1"/>
  <c r="V6236" i="1"/>
  <c r="V6235" i="1"/>
  <c r="V6234" i="1"/>
  <c r="V6233" i="1"/>
  <c r="V6232" i="1"/>
  <c r="V6231" i="1"/>
  <c r="V6230" i="1"/>
  <c r="V6229" i="1"/>
  <c r="V6228" i="1"/>
  <c r="V6227" i="1"/>
  <c r="V6226" i="1"/>
  <c r="V6225" i="1"/>
  <c r="V6224" i="1"/>
  <c r="V6223" i="1"/>
  <c r="V6222" i="1"/>
  <c r="V6221" i="1"/>
  <c r="V6220" i="1"/>
  <c r="V6219" i="1"/>
  <c r="V6218" i="1"/>
  <c r="V6217" i="1"/>
  <c r="V6216" i="1"/>
  <c r="V6215" i="1"/>
  <c r="V6214" i="1"/>
  <c r="V6213" i="1"/>
  <c r="V6212" i="1"/>
  <c r="V6211" i="1"/>
  <c r="V6210" i="1"/>
  <c r="V6209" i="1"/>
  <c r="V6208" i="1"/>
  <c r="V6207" i="1"/>
  <c r="V6206" i="1"/>
  <c r="V6205" i="1"/>
  <c r="V6204" i="1"/>
  <c r="V6203" i="1"/>
  <c r="V6202" i="1"/>
  <c r="V6201" i="1"/>
  <c r="V6200" i="1"/>
  <c r="V6199" i="1"/>
  <c r="V6198" i="1"/>
  <c r="V6197" i="1"/>
  <c r="V6196" i="1"/>
  <c r="V6195" i="1"/>
  <c r="V6194" i="1"/>
  <c r="V6193" i="1"/>
  <c r="V6192" i="1"/>
  <c r="V6191" i="1"/>
  <c r="V6190" i="1"/>
  <c r="V6189" i="1"/>
  <c r="V6188" i="1"/>
  <c r="V6187" i="1"/>
  <c r="V6186" i="1"/>
  <c r="V6185" i="1"/>
  <c r="V6184" i="1"/>
  <c r="V6183" i="1"/>
  <c r="V6182" i="1"/>
  <c r="V6181" i="1"/>
  <c r="V6180" i="1"/>
  <c r="V6179" i="1"/>
  <c r="V6178" i="1"/>
  <c r="V6177" i="1"/>
  <c r="V6176" i="1"/>
  <c r="V6175" i="1"/>
  <c r="V6174" i="1"/>
  <c r="V6173" i="1"/>
  <c r="V6172" i="1"/>
  <c r="V6171" i="1"/>
  <c r="V6170" i="1"/>
  <c r="V6169" i="1"/>
  <c r="V6168" i="1"/>
  <c r="V6167" i="1"/>
  <c r="V6166" i="1"/>
  <c r="V6165" i="1"/>
  <c r="V6164" i="1"/>
  <c r="V6163" i="1"/>
  <c r="V6162" i="1"/>
  <c r="V6161" i="1"/>
  <c r="V6160" i="1"/>
  <c r="V6159" i="1"/>
  <c r="V6158" i="1"/>
  <c r="V6157" i="1"/>
  <c r="V6156" i="1"/>
  <c r="V6155" i="1"/>
  <c r="V6154" i="1"/>
  <c r="V6153" i="1"/>
  <c r="V6152" i="1"/>
  <c r="V6151" i="1"/>
  <c r="V6150" i="1"/>
  <c r="V6149" i="1"/>
  <c r="V6148" i="1"/>
  <c r="V6147" i="1"/>
  <c r="V6146" i="1"/>
  <c r="V6145" i="1"/>
  <c r="V6144" i="1"/>
  <c r="V6143" i="1"/>
  <c r="V6142" i="1"/>
  <c r="V6141" i="1"/>
  <c r="V6140" i="1"/>
  <c r="V6139" i="1"/>
  <c r="V6138" i="1"/>
  <c r="V6137" i="1"/>
  <c r="V6136" i="1"/>
  <c r="V6135" i="1"/>
  <c r="V6134" i="1"/>
  <c r="V6133" i="1"/>
  <c r="V6132" i="1"/>
  <c r="V6131" i="1"/>
  <c r="V6130" i="1"/>
  <c r="V6129" i="1"/>
  <c r="V6128" i="1"/>
  <c r="V6127" i="1"/>
  <c r="V6126" i="1"/>
  <c r="V6125" i="1"/>
  <c r="V6124" i="1"/>
  <c r="V6123" i="1"/>
  <c r="V6122" i="1"/>
  <c r="V6121" i="1"/>
  <c r="V6120" i="1"/>
  <c r="V6119" i="1"/>
  <c r="V6118" i="1"/>
  <c r="V6117" i="1"/>
  <c r="V6116" i="1"/>
  <c r="V6115" i="1"/>
  <c r="V6114" i="1"/>
  <c r="V6113" i="1"/>
  <c r="V6112" i="1"/>
  <c r="V6111" i="1"/>
  <c r="V6110" i="1"/>
  <c r="V6109" i="1"/>
  <c r="V6108" i="1"/>
  <c r="V6107" i="1"/>
  <c r="V6106" i="1"/>
  <c r="V6105" i="1"/>
  <c r="V6104" i="1"/>
  <c r="V6103" i="1"/>
  <c r="V6102" i="1"/>
  <c r="V6101" i="1"/>
  <c r="V6100" i="1"/>
  <c r="V6099" i="1"/>
  <c r="V6098" i="1"/>
  <c r="V6097" i="1"/>
  <c r="V6096" i="1"/>
  <c r="V6095" i="1"/>
  <c r="V6094" i="1"/>
  <c r="V6093" i="1"/>
  <c r="V6092" i="1"/>
  <c r="V6091" i="1"/>
  <c r="V6090" i="1"/>
  <c r="V6089" i="1"/>
  <c r="V6088" i="1"/>
  <c r="V6087" i="1"/>
  <c r="V6086" i="1"/>
  <c r="V6085" i="1"/>
  <c r="V6084" i="1"/>
  <c r="V6083" i="1"/>
  <c r="V6082" i="1"/>
  <c r="V6081" i="1"/>
  <c r="V6080" i="1"/>
  <c r="V6079" i="1"/>
  <c r="V6078" i="1"/>
  <c r="V6077" i="1"/>
  <c r="V6076" i="1"/>
  <c r="V6075" i="1"/>
  <c r="V6074" i="1"/>
  <c r="V6073" i="1"/>
  <c r="V6072" i="1"/>
  <c r="V6071" i="1"/>
  <c r="V6070" i="1"/>
  <c r="V6069" i="1"/>
  <c r="V6068" i="1"/>
  <c r="V6067" i="1"/>
  <c r="V6066" i="1"/>
  <c r="V6065" i="1"/>
  <c r="V6064" i="1"/>
  <c r="V6063" i="1"/>
  <c r="V6062" i="1"/>
  <c r="V6061" i="1"/>
  <c r="V6060" i="1"/>
  <c r="V6059" i="1"/>
  <c r="V6058" i="1"/>
  <c r="V6057" i="1"/>
  <c r="V6056" i="1"/>
  <c r="V6055" i="1"/>
  <c r="V6054" i="1"/>
  <c r="V6053" i="1"/>
  <c r="V6052" i="1"/>
  <c r="V6051" i="1"/>
  <c r="V6050" i="1"/>
  <c r="V6049" i="1"/>
  <c r="V6048" i="1"/>
  <c r="V6047" i="1"/>
  <c r="V6046" i="1"/>
  <c r="V6045" i="1"/>
  <c r="V6044" i="1"/>
  <c r="V6043" i="1"/>
  <c r="V6042" i="1"/>
  <c r="V6041" i="1"/>
  <c r="V6040" i="1"/>
  <c r="V6039" i="1"/>
  <c r="V6038" i="1"/>
  <c r="V6037" i="1"/>
  <c r="V6036" i="1"/>
  <c r="V6035" i="1"/>
  <c r="V6034" i="1"/>
  <c r="V6033" i="1"/>
  <c r="V6032" i="1"/>
  <c r="V6031" i="1"/>
  <c r="V6030" i="1"/>
  <c r="V6029" i="1"/>
  <c r="V6028" i="1"/>
  <c r="V6027" i="1"/>
  <c r="V6026" i="1"/>
  <c r="V6025" i="1"/>
  <c r="V6024" i="1"/>
  <c r="V6023" i="1"/>
  <c r="V6022" i="1"/>
  <c r="V6021" i="1"/>
  <c r="V6020" i="1"/>
  <c r="V6019" i="1"/>
  <c r="V6018" i="1"/>
  <c r="V6017" i="1"/>
  <c r="V6016" i="1"/>
  <c r="V6015" i="1"/>
  <c r="V6014" i="1"/>
  <c r="V6013" i="1"/>
  <c r="V6012" i="1"/>
  <c r="V6011" i="1"/>
  <c r="V6010" i="1"/>
  <c r="V6009" i="1"/>
  <c r="V6008" i="1"/>
  <c r="V6007" i="1"/>
  <c r="V6006" i="1"/>
  <c r="V6005" i="1"/>
  <c r="V6004" i="1"/>
  <c r="V6003" i="1"/>
  <c r="V6002" i="1"/>
  <c r="V6001" i="1"/>
  <c r="V6000" i="1"/>
  <c r="V5999" i="1"/>
  <c r="V5998" i="1"/>
  <c r="V5997" i="1"/>
  <c r="V5996" i="1"/>
  <c r="V5995" i="1"/>
  <c r="V5994" i="1"/>
  <c r="V5993" i="1"/>
  <c r="V5992" i="1"/>
  <c r="V5991" i="1"/>
  <c r="V5990" i="1"/>
  <c r="V5989" i="1"/>
  <c r="V5988" i="1"/>
  <c r="V5987" i="1"/>
  <c r="V5986" i="1"/>
  <c r="V5985" i="1"/>
  <c r="V5984" i="1"/>
  <c r="V5983" i="1"/>
  <c r="V5982" i="1"/>
  <c r="V5981" i="1"/>
  <c r="V5980" i="1"/>
  <c r="V5979" i="1"/>
  <c r="V5978" i="1"/>
  <c r="V5977" i="1"/>
  <c r="V5976" i="1"/>
  <c r="V5975" i="1"/>
  <c r="V5974" i="1"/>
  <c r="V5973" i="1"/>
  <c r="V5972" i="1"/>
  <c r="V5971" i="1"/>
  <c r="V5970" i="1"/>
  <c r="V5969" i="1"/>
  <c r="V5968" i="1"/>
  <c r="V5967" i="1"/>
  <c r="V5966" i="1"/>
  <c r="V5965" i="1"/>
  <c r="V5964" i="1"/>
  <c r="V5963" i="1"/>
  <c r="V5962" i="1"/>
  <c r="V5961" i="1"/>
  <c r="V5960" i="1"/>
  <c r="V5959" i="1"/>
  <c r="V5958" i="1"/>
  <c r="V5957" i="1"/>
  <c r="V5956" i="1"/>
  <c r="V5955" i="1"/>
  <c r="V5954" i="1"/>
  <c r="V5953" i="1"/>
  <c r="V5952" i="1"/>
  <c r="V5951" i="1"/>
  <c r="V5950" i="1"/>
  <c r="V5949" i="1"/>
  <c r="V5948" i="1"/>
  <c r="V5947" i="1"/>
  <c r="V5946" i="1"/>
  <c r="V5945" i="1"/>
  <c r="V5944" i="1"/>
  <c r="V5943" i="1"/>
  <c r="V5942" i="1"/>
  <c r="V5941" i="1"/>
  <c r="V5940" i="1"/>
  <c r="V5939" i="1"/>
  <c r="V5938" i="1"/>
  <c r="V5937" i="1"/>
  <c r="V5936" i="1"/>
  <c r="V5935" i="1"/>
  <c r="V5934" i="1"/>
  <c r="V5933" i="1"/>
  <c r="V5932" i="1"/>
  <c r="V5931" i="1"/>
  <c r="V5930" i="1"/>
  <c r="V5929" i="1"/>
  <c r="V5928" i="1"/>
  <c r="V5927" i="1"/>
  <c r="V5926" i="1"/>
  <c r="V5925" i="1"/>
  <c r="V5924" i="1"/>
  <c r="V5923" i="1"/>
  <c r="V5922" i="1"/>
  <c r="V5921" i="1"/>
  <c r="V5920" i="1"/>
  <c r="V5919" i="1"/>
  <c r="V5918" i="1"/>
  <c r="V5917" i="1"/>
  <c r="V5916" i="1"/>
  <c r="V5915" i="1"/>
  <c r="V5914" i="1"/>
  <c r="V5913" i="1"/>
  <c r="V5912" i="1"/>
  <c r="V5911" i="1"/>
  <c r="V5910" i="1"/>
  <c r="V5909" i="1"/>
  <c r="V5908" i="1"/>
  <c r="V5907" i="1"/>
  <c r="V5906" i="1"/>
  <c r="V5905" i="1"/>
  <c r="V5904" i="1"/>
  <c r="V5903" i="1"/>
  <c r="V5902" i="1"/>
  <c r="V5901" i="1"/>
  <c r="V5900" i="1"/>
  <c r="V5899" i="1"/>
  <c r="V5898" i="1"/>
  <c r="V5897" i="1"/>
  <c r="V5896" i="1"/>
  <c r="V5895" i="1"/>
  <c r="V5894" i="1"/>
  <c r="V5893" i="1"/>
  <c r="V5892" i="1"/>
  <c r="V5891" i="1"/>
  <c r="V5890" i="1"/>
  <c r="V5889" i="1"/>
  <c r="V5888" i="1"/>
  <c r="V5887" i="1"/>
  <c r="V5886" i="1"/>
  <c r="V5885" i="1"/>
  <c r="V5884" i="1"/>
  <c r="V5883" i="1"/>
  <c r="V5882" i="1"/>
  <c r="V5881" i="1"/>
  <c r="V5880" i="1"/>
  <c r="V5879" i="1"/>
  <c r="V5878" i="1"/>
  <c r="V5877" i="1"/>
  <c r="V5876" i="1"/>
  <c r="V5875" i="1"/>
  <c r="V5874" i="1"/>
  <c r="V5873" i="1"/>
  <c r="V5872" i="1"/>
  <c r="V5871" i="1"/>
  <c r="V5870" i="1"/>
  <c r="V5869" i="1"/>
  <c r="V5868" i="1"/>
  <c r="V5867" i="1"/>
  <c r="V5866" i="1"/>
  <c r="V5865" i="1"/>
  <c r="V5864" i="1"/>
  <c r="V5863" i="1"/>
  <c r="V5862" i="1"/>
  <c r="V5861" i="1"/>
  <c r="V5860" i="1"/>
  <c r="V5859" i="1"/>
  <c r="V5858" i="1"/>
  <c r="V5857" i="1"/>
  <c r="V5856" i="1"/>
  <c r="V5855" i="1"/>
  <c r="V5854" i="1"/>
  <c r="V5853" i="1"/>
  <c r="V5852" i="1"/>
  <c r="V5851" i="1"/>
  <c r="V5850" i="1"/>
  <c r="V5849" i="1"/>
  <c r="V5848" i="1"/>
  <c r="V5847" i="1"/>
  <c r="V5846" i="1"/>
  <c r="V5845" i="1"/>
  <c r="V5844" i="1"/>
  <c r="V5843" i="1"/>
  <c r="V5842" i="1"/>
  <c r="V5841" i="1"/>
  <c r="V5840" i="1"/>
  <c r="V5839" i="1"/>
  <c r="V5838" i="1"/>
  <c r="V5837" i="1"/>
  <c r="V5836" i="1"/>
  <c r="V5835" i="1"/>
  <c r="V5834" i="1"/>
  <c r="V5833" i="1"/>
  <c r="V5832" i="1"/>
  <c r="V5831" i="1"/>
  <c r="V5830" i="1"/>
  <c r="V5829" i="1"/>
  <c r="V5828" i="1"/>
  <c r="V5827" i="1"/>
  <c r="V5826" i="1"/>
  <c r="V5825" i="1"/>
  <c r="V5824" i="1"/>
  <c r="V5823" i="1"/>
  <c r="V5822" i="1"/>
  <c r="V5821" i="1"/>
  <c r="V5820" i="1"/>
  <c r="V5819" i="1"/>
  <c r="V5818" i="1"/>
  <c r="V5817" i="1"/>
  <c r="V5816" i="1"/>
  <c r="V5815" i="1"/>
  <c r="V5814" i="1"/>
  <c r="V5813" i="1"/>
  <c r="V5812" i="1"/>
  <c r="V5811" i="1"/>
  <c r="V5810" i="1"/>
  <c r="V5809" i="1"/>
  <c r="V5808" i="1"/>
  <c r="V5807" i="1"/>
  <c r="V5806" i="1"/>
  <c r="V5805" i="1"/>
  <c r="V5804" i="1"/>
  <c r="V5803" i="1"/>
  <c r="V5802" i="1"/>
  <c r="V5801" i="1"/>
  <c r="V5800" i="1"/>
  <c r="V5799" i="1"/>
  <c r="V5798" i="1"/>
  <c r="V5797" i="1"/>
  <c r="V5796" i="1"/>
  <c r="V5795" i="1"/>
  <c r="V5794" i="1"/>
  <c r="V5793" i="1"/>
  <c r="V5792" i="1"/>
  <c r="V5791" i="1"/>
  <c r="V5790" i="1"/>
  <c r="V5789" i="1"/>
  <c r="V5788" i="1"/>
  <c r="V5787" i="1"/>
  <c r="V5786" i="1"/>
  <c r="V5785" i="1"/>
  <c r="V5784" i="1"/>
  <c r="V5783" i="1"/>
  <c r="V5782" i="1"/>
  <c r="V5781" i="1"/>
  <c r="V5780" i="1"/>
  <c r="V5779" i="1"/>
  <c r="V5778" i="1"/>
  <c r="V5777" i="1"/>
  <c r="V5776" i="1"/>
  <c r="V5775" i="1"/>
  <c r="V5774" i="1"/>
  <c r="V5773" i="1"/>
  <c r="V5772" i="1"/>
  <c r="V5771" i="1"/>
  <c r="V5770" i="1"/>
  <c r="V5769" i="1"/>
  <c r="V5768" i="1"/>
  <c r="V5767" i="1"/>
  <c r="V5766" i="1"/>
  <c r="V5765" i="1"/>
  <c r="V5764" i="1"/>
  <c r="V5763" i="1"/>
  <c r="V5762" i="1"/>
  <c r="V5761" i="1"/>
  <c r="V5760" i="1"/>
  <c r="V5759" i="1"/>
  <c r="V5758" i="1"/>
  <c r="V5757" i="1"/>
  <c r="V5756" i="1"/>
  <c r="V5755" i="1"/>
  <c r="V5754" i="1"/>
  <c r="V5753" i="1"/>
  <c r="V5752" i="1"/>
  <c r="V5751" i="1"/>
  <c r="V5750" i="1"/>
  <c r="V5749" i="1"/>
  <c r="V5748" i="1"/>
  <c r="V5747" i="1"/>
  <c r="V5746" i="1"/>
  <c r="V5745" i="1"/>
  <c r="V5744" i="1"/>
  <c r="V5743" i="1"/>
  <c r="V5742" i="1"/>
  <c r="V5741" i="1"/>
  <c r="V5740" i="1"/>
  <c r="V5739" i="1"/>
  <c r="V5738" i="1"/>
  <c r="V5737" i="1"/>
  <c r="V5736" i="1"/>
  <c r="V5735" i="1"/>
  <c r="V5734" i="1"/>
  <c r="V5733" i="1"/>
  <c r="V5732" i="1"/>
  <c r="V5731" i="1"/>
  <c r="V5730" i="1"/>
  <c r="V5729" i="1"/>
  <c r="V5728" i="1"/>
  <c r="V5727" i="1"/>
  <c r="V5726" i="1"/>
  <c r="V5725" i="1"/>
  <c r="V5724" i="1"/>
  <c r="V5723" i="1"/>
  <c r="V5722" i="1"/>
  <c r="V5721" i="1"/>
  <c r="V5720" i="1"/>
  <c r="V5719" i="1"/>
  <c r="V5718" i="1"/>
  <c r="V5717" i="1"/>
  <c r="V5716" i="1"/>
  <c r="V5715" i="1"/>
  <c r="V5714" i="1"/>
  <c r="V5713" i="1"/>
  <c r="V5712" i="1"/>
  <c r="V5711" i="1"/>
  <c r="V5710" i="1"/>
  <c r="V5709" i="1"/>
  <c r="V5708" i="1"/>
  <c r="V5707" i="1"/>
  <c r="V5706" i="1"/>
  <c r="V5705" i="1"/>
  <c r="V5704" i="1"/>
  <c r="V5703" i="1"/>
  <c r="V5702" i="1"/>
  <c r="V5701" i="1"/>
  <c r="V5700" i="1"/>
  <c r="V5699" i="1"/>
  <c r="V5698" i="1"/>
  <c r="V5697" i="1"/>
  <c r="V5696" i="1"/>
  <c r="V5695" i="1"/>
  <c r="V5694" i="1"/>
  <c r="V5693" i="1"/>
  <c r="V5692" i="1"/>
  <c r="V5691" i="1"/>
  <c r="V5690" i="1"/>
  <c r="V5689" i="1"/>
  <c r="V5688" i="1"/>
  <c r="V5687" i="1"/>
  <c r="V5686" i="1"/>
  <c r="V5685" i="1"/>
  <c r="V5684" i="1"/>
  <c r="V5683" i="1"/>
  <c r="V5682" i="1"/>
  <c r="V5681" i="1"/>
  <c r="V5680" i="1"/>
  <c r="V5679" i="1"/>
  <c r="V5678" i="1"/>
  <c r="V5677" i="1"/>
  <c r="V5676" i="1"/>
  <c r="V5675" i="1"/>
  <c r="V5674" i="1"/>
  <c r="V5673" i="1"/>
  <c r="V5672" i="1"/>
  <c r="V5671" i="1"/>
  <c r="V5670" i="1"/>
  <c r="V5669" i="1"/>
  <c r="V5668" i="1"/>
  <c r="V5667" i="1"/>
  <c r="V5666" i="1"/>
  <c r="V5665" i="1"/>
  <c r="V5664" i="1"/>
  <c r="V5663" i="1"/>
  <c r="V5662" i="1"/>
  <c r="V5661" i="1"/>
  <c r="V5660" i="1"/>
  <c r="V5659" i="1"/>
  <c r="V5658" i="1"/>
  <c r="V5657" i="1"/>
  <c r="V5656" i="1"/>
  <c r="V5655" i="1"/>
  <c r="V5654" i="1"/>
  <c r="V5653" i="1"/>
  <c r="V5652" i="1"/>
  <c r="V5651" i="1"/>
  <c r="V5650" i="1"/>
  <c r="V5649" i="1"/>
  <c r="V5648" i="1"/>
  <c r="V5647" i="1"/>
  <c r="V5646" i="1"/>
  <c r="V5645" i="1"/>
  <c r="V5644" i="1"/>
  <c r="V5643" i="1"/>
  <c r="V5642" i="1"/>
  <c r="V5641" i="1"/>
  <c r="V5640" i="1"/>
  <c r="V5639" i="1"/>
  <c r="V5638" i="1"/>
  <c r="V5637" i="1"/>
  <c r="V5636" i="1"/>
  <c r="V5635" i="1"/>
  <c r="V5634" i="1"/>
  <c r="V5633" i="1"/>
  <c r="V5632" i="1"/>
  <c r="V5631" i="1"/>
  <c r="V5630" i="1"/>
  <c r="V5629" i="1"/>
  <c r="V5628" i="1"/>
  <c r="V5627" i="1"/>
  <c r="V5626" i="1"/>
  <c r="V5625" i="1"/>
  <c r="V5624" i="1"/>
  <c r="V5623" i="1"/>
  <c r="V5622" i="1"/>
  <c r="V5621" i="1"/>
  <c r="V5620" i="1"/>
  <c r="V5619" i="1"/>
  <c r="V5618" i="1"/>
  <c r="V5617" i="1"/>
  <c r="V5616" i="1"/>
  <c r="V5615" i="1"/>
  <c r="V5614" i="1"/>
  <c r="V5613" i="1"/>
  <c r="V5612" i="1"/>
  <c r="V5611" i="1"/>
  <c r="V5610" i="1"/>
  <c r="V5609" i="1"/>
  <c r="V5608" i="1"/>
  <c r="V5607" i="1"/>
  <c r="V5606" i="1"/>
  <c r="V5605" i="1"/>
  <c r="V5604" i="1"/>
  <c r="V5603" i="1"/>
  <c r="V5602" i="1"/>
  <c r="V5601" i="1"/>
  <c r="V5600" i="1"/>
  <c r="V5599" i="1"/>
  <c r="V5598" i="1"/>
  <c r="V5597" i="1"/>
  <c r="V5596" i="1"/>
  <c r="V5595" i="1"/>
  <c r="V5594" i="1"/>
  <c r="V5593" i="1"/>
  <c r="V5592" i="1"/>
  <c r="V5591" i="1"/>
  <c r="V5590" i="1"/>
  <c r="V5589" i="1"/>
  <c r="V5588" i="1"/>
  <c r="V5587" i="1"/>
  <c r="V5586" i="1"/>
  <c r="V5585" i="1"/>
  <c r="V5584" i="1"/>
  <c r="V5583" i="1"/>
  <c r="V5582" i="1"/>
  <c r="V5581" i="1"/>
  <c r="V5580" i="1"/>
  <c r="V5579" i="1"/>
  <c r="V5578" i="1"/>
  <c r="V5577" i="1"/>
  <c r="V5576" i="1"/>
  <c r="V5575" i="1"/>
  <c r="V5574" i="1"/>
  <c r="V5573" i="1"/>
  <c r="V5572" i="1"/>
  <c r="V5571" i="1"/>
  <c r="V5570" i="1"/>
  <c r="V5569" i="1"/>
  <c r="V5568" i="1"/>
  <c r="V5567" i="1"/>
  <c r="V5566" i="1"/>
  <c r="V5565" i="1"/>
  <c r="V5564" i="1"/>
  <c r="V5563" i="1"/>
  <c r="V5562" i="1"/>
  <c r="V5561" i="1"/>
  <c r="V5560" i="1"/>
  <c r="V5559" i="1"/>
  <c r="V5558" i="1"/>
  <c r="V5557" i="1"/>
  <c r="V5556" i="1"/>
  <c r="V5555" i="1"/>
  <c r="V5554" i="1"/>
  <c r="V5553" i="1"/>
  <c r="V5552" i="1"/>
  <c r="V5551" i="1"/>
  <c r="V5550" i="1"/>
  <c r="V5549" i="1"/>
  <c r="V5548" i="1"/>
  <c r="V5547" i="1"/>
  <c r="V5546" i="1"/>
  <c r="V5545" i="1"/>
  <c r="V5544" i="1"/>
  <c r="V5543" i="1"/>
  <c r="V5542" i="1"/>
  <c r="V5541" i="1"/>
  <c r="V5540" i="1"/>
  <c r="V5539" i="1"/>
  <c r="V5538" i="1"/>
  <c r="V5537" i="1"/>
  <c r="V5536" i="1"/>
  <c r="V5535" i="1"/>
  <c r="V5534" i="1"/>
  <c r="V5533" i="1"/>
  <c r="V5532" i="1"/>
  <c r="V5531" i="1"/>
  <c r="V5530" i="1"/>
  <c r="V5529" i="1"/>
  <c r="V5528" i="1"/>
  <c r="V5527" i="1"/>
  <c r="V5526" i="1"/>
  <c r="V5525" i="1"/>
  <c r="V5524" i="1"/>
  <c r="V5523" i="1"/>
  <c r="V5522" i="1"/>
  <c r="V5521" i="1"/>
  <c r="V5520" i="1"/>
  <c r="V5519" i="1"/>
  <c r="V5518" i="1"/>
  <c r="V5517" i="1"/>
  <c r="V5516" i="1"/>
  <c r="V5515" i="1"/>
  <c r="V5514" i="1"/>
  <c r="V5513" i="1"/>
  <c r="V5512" i="1"/>
  <c r="V5511" i="1"/>
  <c r="V5510" i="1"/>
  <c r="V5509" i="1"/>
  <c r="V5508" i="1"/>
  <c r="V5507" i="1"/>
  <c r="V5506" i="1"/>
  <c r="V5505" i="1"/>
  <c r="V5504" i="1"/>
  <c r="V5503" i="1"/>
  <c r="V5502" i="1"/>
  <c r="V5501" i="1"/>
  <c r="V5500" i="1"/>
  <c r="V5499" i="1"/>
  <c r="V5498" i="1"/>
  <c r="V5497" i="1"/>
  <c r="V5496" i="1"/>
  <c r="V5495" i="1"/>
  <c r="V5494" i="1"/>
  <c r="V5493" i="1"/>
  <c r="V5492" i="1"/>
  <c r="V5491" i="1"/>
  <c r="V5490" i="1"/>
  <c r="V5489" i="1"/>
  <c r="V5488" i="1"/>
  <c r="V5487" i="1"/>
  <c r="V5486" i="1"/>
  <c r="V5485" i="1"/>
  <c r="V5484" i="1"/>
  <c r="V5483" i="1"/>
  <c r="V5482" i="1"/>
  <c r="V5481" i="1"/>
  <c r="V5480" i="1"/>
  <c r="V5479" i="1"/>
  <c r="V5478" i="1"/>
  <c r="V5477" i="1"/>
  <c r="V5476" i="1"/>
  <c r="V5475" i="1"/>
  <c r="V5474" i="1"/>
  <c r="V5473" i="1"/>
  <c r="V5472" i="1"/>
  <c r="V5471" i="1"/>
  <c r="V5470" i="1"/>
  <c r="V5469" i="1"/>
  <c r="V5468" i="1"/>
  <c r="V5467" i="1"/>
  <c r="V5466" i="1"/>
  <c r="V5465" i="1"/>
  <c r="V5464" i="1"/>
  <c r="V5463" i="1"/>
  <c r="V5462" i="1"/>
  <c r="V5461" i="1"/>
  <c r="V5460" i="1"/>
  <c r="V5459" i="1"/>
  <c r="V5458" i="1"/>
  <c r="V5457" i="1"/>
  <c r="V5456" i="1"/>
  <c r="V5455" i="1"/>
  <c r="V5454" i="1"/>
  <c r="V5453" i="1"/>
  <c r="V5452" i="1"/>
  <c r="V5451" i="1"/>
  <c r="V5450" i="1"/>
  <c r="V5449" i="1"/>
  <c r="V5448" i="1"/>
  <c r="V5447" i="1"/>
  <c r="V5446" i="1"/>
  <c r="V5445" i="1"/>
  <c r="V5444" i="1"/>
  <c r="V5443" i="1"/>
  <c r="V5442" i="1"/>
  <c r="V5441" i="1"/>
  <c r="V5440" i="1"/>
  <c r="V5439" i="1"/>
  <c r="V5438" i="1"/>
  <c r="V5437" i="1"/>
  <c r="V5436" i="1"/>
  <c r="V5435" i="1"/>
  <c r="V5434" i="1"/>
  <c r="V5433" i="1"/>
  <c r="V5432" i="1"/>
  <c r="V5431" i="1"/>
  <c r="V5430" i="1"/>
  <c r="V5429" i="1"/>
  <c r="V5428" i="1"/>
  <c r="V5427" i="1"/>
  <c r="V5426" i="1"/>
  <c r="V5425" i="1"/>
  <c r="V5424" i="1"/>
  <c r="V5423" i="1"/>
  <c r="V5422" i="1"/>
  <c r="V5421" i="1"/>
  <c r="V5420" i="1"/>
  <c r="V5419" i="1"/>
  <c r="V5418" i="1"/>
  <c r="V5417" i="1"/>
  <c r="V5416" i="1"/>
  <c r="V5415" i="1"/>
  <c r="V5414" i="1"/>
  <c r="V5413" i="1"/>
  <c r="V5412" i="1"/>
  <c r="V5411" i="1"/>
  <c r="V5410" i="1"/>
  <c r="V5409" i="1"/>
  <c r="V5408" i="1"/>
  <c r="V5407" i="1"/>
  <c r="V5406" i="1"/>
  <c r="V5405" i="1"/>
  <c r="V5404" i="1"/>
  <c r="V5403" i="1"/>
  <c r="V5402" i="1"/>
  <c r="V5401" i="1"/>
  <c r="V5400" i="1"/>
  <c r="V5399" i="1"/>
  <c r="V5398" i="1"/>
  <c r="V5397" i="1"/>
  <c r="V5396" i="1"/>
  <c r="V5395" i="1"/>
  <c r="V5394" i="1"/>
  <c r="V5393" i="1"/>
  <c r="V5392" i="1"/>
  <c r="V5391" i="1"/>
  <c r="V5390" i="1"/>
  <c r="V5389" i="1"/>
  <c r="V5388" i="1"/>
  <c r="V5387" i="1"/>
  <c r="V5386" i="1"/>
  <c r="V5385" i="1"/>
  <c r="V5384" i="1"/>
  <c r="V5383" i="1"/>
  <c r="V5382" i="1"/>
  <c r="V5381" i="1"/>
  <c r="V5380" i="1"/>
  <c r="V5379" i="1"/>
  <c r="V5378" i="1"/>
  <c r="V5377" i="1"/>
  <c r="V5376" i="1"/>
  <c r="V5375" i="1"/>
  <c r="V5374" i="1"/>
  <c r="V5373" i="1"/>
  <c r="V5372" i="1"/>
  <c r="V5371" i="1"/>
  <c r="V5370" i="1"/>
  <c r="V5369" i="1"/>
  <c r="V5368" i="1"/>
  <c r="V5367" i="1"/>
  <c r="V5366" i="1"/>
  <c r="V5365" i="1"/>
  <c r="V5364" i="1"/>
  <c r="V5363" i="1"/>
  <c r="V5362" i="1"/>
  <c r="V5361" i="1"/>
  <c r="V5360" i="1"/>
  <c r="V5359" i="1"/>
  <c r="V5358" i="1"/>
  <c r="V5357" i="1"/>
  <c r="V5356" i="1"/>
  <c r="V5355" i="1"/>
  <c r="V5354" i="1"/>
  <c r="V5353" i="1"/>
  <c r="V5352" i="1"/>
  <c r="V5351" i="1"/>
  <c r="V5350" i="1"/>
  <c r="V5349" i="1"/>
  <c r="V5348" i="1"/>
  <c r="V5347" i="1"/>
  <c r="V5346" i="1"/>
  <c r="V5345" i="1"/>
  <c r="V5344" i="1"/>
  <c r="V5343" i="1"/>
  <c r="V5342" i="1"/>
  <c r="V5341" i="1"/>
  <c r="V5340" i="1"/>
  <c r="V5339" i="1"/>
  <c r="V5338" i="1"/>
  <c r="V5337" i="1"/>
  <c r="V5336" i="1"/>
  <c r="V5335" i="1"/>
  <c r="V5334" i="1"/>
  <c r="V5333" i="1"/>
  <c r="V5332" i="1"/>
  <c r="V5331" i="1"/>
  <c r="V5330" i="1"/>
  <c r="V5329" i="1"/>
  <c r="V5328" i="1"/>
  <c r="V5327" i="1"/>
  <c r="V5326" i="1"/>
  <c r="V5325" i="1"/>
  <c r="V5324" i="1"/>
  <c r="V5323" i="1"/>
  <c r="V5322" i="1"/>
  <c r="V5321" i="1"/>
  <c r="V5320" i="1"/>
  <c r="V5319" i="1"/>
  <c r="V5318" i="1"/>
  <c r="V5317" i="1"/>
  <c r="V5316" i="1"/>
  <c r="V5315" i="1"/>
  <c r="V5314" i="1"/>
  <c r="V5313" i="1"/>
  <c r="V5312" i="1"/>
  <c r="V5311" i="1"/>
  <c r="V5310" i="1"/>
  <c r="V5309" i="1"/>
  <c r="V5308" i="1"/>
  <c r="V5307" i="1"/>
  <c r="V5306" i="1"/>
  <c r="V5305" i="1"/>
  <c r="V5304" i="1"/>
  <c r="V5303" i="1"/>
  <c r="V5302" i="1"/>
  <c r="V5301" i="1"/>
  <c r="V5300" i="1"/>
  <c r="V5299" i="1"/>
  <c r="V5298" i="1"/>
  <c r="V5297" i="1"/>
  <c r="V5296" i="1"/>
  <c r="V5295" i="1"/>
  <c r="V5294" i="1"/>
  <c r="V5293" i="1"/>
  <c r="V5292" i="1"/>
  <c r="V5291" i="1"/>
  <c r="V5290" i="1"/>
  <c r="V5289" i="1"/>
  <c r="V5288" i="1"/>
  <c r="V5287" i="1"/>
  <c r="V5286" i="1"/>
  <c r="V5285" i="1"/>
  <c r="V5284" i="1"/>
  <c r="V5283" i="1"/>
  <c r="V5282" i="1"/>
  <c r="V5281" i="1"/>
  <c r="V5280" i="1"/>
  <c r="V5279" i="1"/>
  <c r="V5278" i="1"/>
  <c r="V5277" i="1"/>
  <c r="V5276" i="1"/>
  <c r="V5275" i="1"/>
  <c r="V5274" i="1"/>
  <c r="V5273" i="1"/>
  <c r="V5272" i="1"/>
  <c r="V5271" i="1"/>
  <c r="V5270" i="1"/>
  <c r="V5269" i="1"/>
  <c r="V5268" i="1"/>
  <c r="V5267" i="1"/>
  <c r="V5266" i="1"/>
  <c r="V5265" i="1"/>
  <c r="V5264" i="1"/>
  <c r="V5263" i="1"/>
  <c r="V5262" i="1"/>
  <c r="V5261" i="1"/>
  <c r="V5260" i="1"/>
  <c r="V5259" i="1"/>
  <c r="V5258" i="1"/>
  <c r="V5257" i="1"/>
  <c r="V5256" i="1"/>
  <c r="V5255" i="1"/>
  <c r="V5254" i="1"/>
  <c r="V5253" i="1"/>
  <c r="V5252" i="1"/>
  <c r="V5251" i="1"/>
  <c r="V5250" i="1"/>
  <c r="V5249" i="1"/>
  <c r="V5248" i="1"/>
  <c r="V5247" i="1"/>
  <c r="V5246" i="1"/>
  <c r="V5245" i="1"/>
  <c r="V5244" i="1"/>
  <c r="V5243" i="1"/>
  <c r="V5242" i="1"/>
  <c r="V5241" i="1"/>
  <c r="V5240" i="1"/>
  <c r="V5239" i="1"/>
  <c r="V5238" i="1"/>
  <c r="V5237" i="1"/>
  <c r="V5236" i="1"/>
  <c r="V5235" i="1"/>
  <c r="V5234" i="1"/>
  <c r="V5233" i="1"/>
  <c r="V5232" i="1"/>
  <c r="V5231" i="1"/>
  <c r="V5230" i="1"/>
  <c r="V5229" i="1"/>
  <c r="V5228" i="1"/>
  <c r="V5227" i="1"/>
  <c r="V5226" i="1"/>
  <c r="V5225" i="1"/>
  <c r="V5224" i="1"/>
  <c r="V5223" i="1"/>
  <c r="V5222" i="1"/>
  <c r="V5221" i="1"/>
  <c r="V5220" i="1"/>
  <c r="V5219" i="1"/>
  <c r="V5218" i="1"/>
  <c r="V5217" i="1"/>
  <c r="V5216" i="1"/>
  <c r="V5215" i="1"/>
  <c r="V5214" i="1"/>
  <c r="V5213" i="1"/>
  <c r="V5212" i="1"/>
  <c r="V5211" i="1"/>
  <c r="V5210" i="1"/>
  <c r="V5209" i="1"/>
  <c r="V5208" i="1"/>
  <c r="V5207" i="1"/>
  <c r="V5206" i="1"/>
  <c r="V5205" i="1"/>
  <c r="V5204" i="1"/>
  <c r="V5203" i="1"/>
  <c r="V5202" i="1"/>
  <c r="V5201" i="1"/>
  <c r="V5200" i="1"/>
  <c r="V5199" i="1"/>
  <c r="V5198" i="1"/>
  <c r="V5197" i="1"/>
  <c r="V5196" i="1"/>
  <c r="V5195" i="1"/>
  <c r="V5194" i="1"/>
  <c r="V5193" i="1"/>
  <c r="V5192" i="1"/>
  <c r="V5191" i="1"/>
  <c r="V5190" i="1"/>
  <c r="V5189" i="1"/>
  <c r="V5188" i="1"/>
  <c r="V5187" i="1"/>
  <c r="V5186" i="1"/>
  <c r="V5185" i="1"/>
  <c r="V5184" i="1"/>
  <c r="V5183" i="1"/>
  <c r="V5182" i="1"/>
  <c r="V5181" i="1"/>
  <c r="V5180" i="1"/>
  <c r="V5179" i="1"/>
  <c r="V5178" i="1"/>
  <c r="V5177" i="1"/>
  <c r="V5176" i="1"/>
  <c r="V5175" i="1"/>
  <c r="V5174" i="1"/>
  <c r="V5173" i="1"/>
  <c r="V5172" i="1"/>
  <c r="V5171" i="1"/>
  <c r="V5170" i="1"/>
  <c r="V5169" i="1"/>
  <c r="V5168" i="1"/>
  <c r="V5167" i="1"/>
  <c r="V5166" i="1"/>
  <c r="V5165" i="1"/>
  <c r="V5164" i="1"/>
  <c r="V5163" i="1"/>
  <c r="V5162" i="1"/>
  <c r="V5161" i="1"/>
  <c r="V5160" i="1"/>
  <c r="V5159" i="1"/>
  <c r="V5158" i="1"/>
  <c r="V5157" i="1"/>
  <c r="V5156" i="1"/>
  <c r="V5155" i="1"/>
  <c r="V5154" i="1"/>
  <c r="V5153" i="1"/>
  <c r="V5152" i="1"/>
  <c r="V5151" i="1"/>
  <c r="V5150" i="1"/>
  <c r="V5149" i="1"/>
  <c r="V5148" i="1"/>
  <c r="V5147" i="1"/>
  <c r="V5146" i="1"/>
  <c r="V5145" i="1"/>
  <c r="V5144" i="1"/>
  <c r="V5143" i="1"/>
  <c r="V5142" i="1"/>
  <c r="V5141" i="1"/>
  <c r="V5140" i="1"/>
  <c r="V5139" i="1"/>
  <c r="V5138" i="1"/>
  <c r="V5137" i="1"/>
  <c r="V5136" i="1"/>
  <c r="V5135" i="1"/>
  <c r="V5134" i="1"/>
  <c r="V5133" i="1"/>
  <c r="V5132" i="1"/>
  <c r="V5131" i="1"/>
  <c r="V5130" i="1"/>
  <c r="V5129" i="1"/>
  <c r="V5128" i="1"/>
  <c r="V5127" i="1"/>
  <c r="V5126" i="1"/>
  <c r="V5125" i="1"/>
  <c r="V5124" i="1"/>
  <c r="V5123" i="1"/>
  <c r="V5122" i="1"/>
  <c r="V5121" i="1"/>
  <c r="V5120" i="1"/>
  <c r="V5119" i="1"/>
  <c r="V5118" i="1"/>
  <c r="V5117" i="1"/>
  <c r="V5116" i="1"/>
  <c r="V5115" i="1"/>
  <c r="V5114" i="1"/>
  <c r="V5113" i="1"/>
  <c r="V5112" i="1"/>
  <c r="V5111" i="1"/>
  <c r="V5110" i="1"/>
  <c r="V5109" i="1"/>
  <c r="V5108" i="1"/>
  <c r="V5107" i="1"/>
  <c r="V5106" i="1"/>
  <c r="V5105" i="1"/>
  <c r="V5104" i="1"/>
  <c r="V5103" i="1"/>
  <c r="V5102" i="1"/>
  <c r="V5101" i="1"/>
  <c r="V5100" i="1"/>
  <c r="V5099" i="1"/>
  <c r="V5098" i="1"/>
  <c r="V5097" i="1"/>
  <c r="V5096" i="1"/>
  <c r="V5095" i="1"/>
  <c r="V5094" i="1"/>
  <c r="V5093" i="1"/>
  <c r="V5092" i="1"/>
  <c r="V5091" i="1"/>
  <c r="V5090" i="1"/>
  <c r="V5089" i="1"/>
  <c r="V5088" i="1"/>
  <c r="V5087" i="1"/>
  <c r="V5086" i="1"/>
  <c r="V5085" i="1"/>
  <c r="V5084" i="1"/>
  <c r="V5083" i="1"/>
  <c r="V5082" i="1"/>
  <c r="V5081" i="1"/>
  <c r="V5080" i="1"/>
  <c r="V5079" i="1"/>
  <c r="V5078" i="1"/>
  <c r="V5077" i="1"/>
  <c r="V5076" i="1"/>
  <c r="V5075" i="1"/>
  <c r="V5074" i="1"/>
  <c r="V5073" i="1"/>
  <c r="V5072" i="1"/>
  <c r="V5071" i="1"/>
  <c r="V5070" i="1"/>
  <c r="V5069" i="1"/>
  <c r="V5068" i="1"/>
  <c r="V5067" i="1"/>
  <c r="V5066" i="1"/>
  <c r="V5065" i="1"/>
  <c r="V5064" i="1"/>
  <c r="V5063" i="1"/>
  <c r="V5062" i="1"/>
  <c r="V5061" i="1"/>
  <c r="V5060" i="1"/>
  <c r="V5059" i="1"/>
  <c r="V5058" i="1"/>
  <c r="V5057" i="1"/>
  <c r="V5056" i="1"/>
  <c r="V5055" i="1"/>
  <c r="V5054" i="1"/>
  <c r="V5053" i="1"/>
  <c r="V5052" i="1"/>
  <c r="V5051" i="1"/>
  <c r="V5050" i="1"/>
  <c r="V5049" i="1"/>
  <c r="V5048" i="1"/>
  <c r="V5047" i="1"/>
  <c r="V5046" i="1"/>
  <c r="V5045" i="1"/>
  <c r="V5044" i="1"/>
  <c r="V5043" i="1"/>
  <c r="V5042" i="1"/>
  <c r="V5041" i="1"/>
  <c r="V5040" i="1"/>
  <c r="V5039" i="1"/>
  <c r="V5038" i="1"/>
  <c r="V5037" i="1"/>
  <c r="V5036" i="1"/>
  <c r="V5035" i="1"/>
  <c r="V5034" i="1"/>
  <c r="V5033" i="1"/>
  <c r="V5032" i="1"/>
  <c r="V5031" i="1"/>
  <c r="V5030" i="1"/>
  <c r="V5029" i="1"/>
  <c r="V5028" i="1"/>
  <c r="V5027" i="1"/>
  <c r="V5026" i="1"/>
  <c r="V5025" i="1"/>
  <c r="V5024" i="1"/>
  <c r="V5023" i="1"/>
  <c r="V5022" i="1"/>
  <c r="V5021" i="1"/>
  <c r="V5020" i="1"/>
  <c r="V5019" i="1"/>
  <c r="V5018" i="1"/>
  <c r="V5017" i="1"/>
  <c r="V5016" i="1"/>
  <c r="V5015" i="1"/>
  <c r="V5014" i="1"/>
  <c r="V5013" i="1"/>
  <c r="V5012" i="1"/>
  <c r="V5011" i="1"/>
  <c r="V5010" i="1"/>
  <c r="V5009" i="1"/>
  <c r="V5008" i="1"/>
  <c r="V5007" i="1"/>
  <c r="V5006" i="1"/>
  <c r="V5005" i="1"/>
  <c r="V5004" i="1"/>
  <c r="V5003" i="1"/>
  <c r="V5002" i="1"/>
  <c r="V5001" i="1"/>
  <c r="V5000" i="1"/>
  <c r="V4999" i="1"/>
  <c r="V4998" i="1"/>
  <c r="V4997" i="1"/>
  <c r="V4996" i="1"/>
  <c r="V4995" i="1"/>
  <c r="V4994" i="1"/>
  <c r="V4993" i="1"/>
  <c r="V4992" i="1"/>
  <c r="V4991" i="1"/>
  <c r="V4990" i="1"/>
  <c r="V4989" i="1"/>
  <c r="V4988" i="1"/>
  <c r="V4987" i="1"/>
  <c r="V4986" i="1"/>
  <c r="V4985" i="1"/>
  <c r="V4984" i="1"/>
  <c r="V4983" i="1"/>
  <c r="V4982" i="1"/>
  <c r="V4981" i="1"/>
  <c r="V4980" i="1"/>
  <c r="V4979" i="1"/>
  <c r="V4978" i="1"/>
  <c r="V4977" i="1"/>
  <c r="V4976" i="1"/>
  <c r="V4975" i="1"/>
  <c r="V4974" i="1"/>
  <c r="V4973" i="1"/>
  <c r="V4972" i="1"/>
  <c r="V4971" i="1"/>
  <c r="V4970" i="1"/>
  <c r="V4969" i="1"/>
  <c r="V4968" i="1"/>
  <c r="V4967" i="1"/>
  <c r="V4966" i="1"/>
  <c r="V4965" i="1"/>
  <c r="V4964" i="1"/>
  <c r="V4963" i="1"/>
  <c r="V4962" i="1"/>
  <c r="V4961" i="1"/>
  <c r="V4960" i="1"/>
  <c r="V4959" i="1"/>
  <c r="V4958" i="1"/>
  <c r="V4957" i="1"/>
  <c r="V4956" i="1"/>
  <c r="V4955" i="1"/>
  <c r="V4954" i="1"/>
  <c r="V4953" i="1"/>
  <c r="V4952" i="1"/>
  <c r="V4951" i="1"/>
  <c r="V4950" i="1"/>
  <c r="V4949" i="1"/>
  <c r="V4948" i="1"/>
  <c r="V4947" i="1"/>
  <c r="V4946" i="1"/>
  <c r="V4945" i="1"/>
  <c r="V4944" i="1"/>
  <c r="V4943" i="1"/>
  <c r="V4942" i="1"/>
  <c r="V4941" i="1"/>
  <c r="V4940" i="1"/>
  <c r="V4939" i="1"/>
  <c r="V4938" i="1"/>
  <c r="V4937" i="1"/>
  <c r="V4936" i="1"/>
  <c r="V4935" i="1"/>
  <c r="V4934" i="1"/>
  <c r="V4933" i="1"/>
  <c r="V4932" i="1"/>
  <c r="V4931" i="1"/>
  <c r="V4930" i="1"/>
  <c r="V4929" i="1"/>
  <c r="V4928" i="1"/>
  <c r="V4927" i="1"/>
  <c r="V4926" i="1"/>
  <c r="V4925" i="1"/>
  <c r="V4924" i="1"/>
  <c r="V4923" i="1"/>
  <c r="V4922" i="1"/>
  <c r="V4921" i="1"/>
  <c r="V4920" i="1"/>
  <c r="V4919" i="1"/>
  <c r="V4918" i="1"/>
  <c r="V4917" i="1"/>
  <c r="V4916" i="1"/>
  <c r="V4915" i="1"/>
  <c r="V4914" i="1"/>
  <c r="V4913" i="1"/>
  <c r="V4912" i="1"/>
  <c r="V4911" i="1"/>
  <c r="V4910" i="1"/>
  <c r="V4909" i="1"/>
  <c r="V4908" i="1"/>
  <c r="V4907" i="1"/>
  <c r="V4906" i="1"/>
  <c r="V4905" i="1"/>
  <c r="V4904" i="1"/>
  <c r="V4903" i="1"/>
  <c r="V4902" i="1"/>
  <c r="V4901" i="1"/>
  <c r="V4900" i="1"/>
  <c r="V4899" i="1"/>
  <c r="V4898" i="1"/>
  <c r="V4897" i="1"/>
  <c r="V4896" i="1"/>
  <c r="V4895" i="1"/>
  <c r="V4894" i="1"/>
  <c r="V4893" i="1"/>
  <c r="V4892" i="1"/>
  <c r="V4891" i="1"/>
  <c r="V4890" i="1"/>
  <c r="V4889" i="1"/>
  <c r="V4888" i="1"/>
  <c r="V4887" i="1"/>
  <c r="V4886" i="1"/>
  <c r="V4885" i="1"/>
  <c r="V4884" i="1"/>
  <c r="V4883" i="1"/>
  <c r="V4882" i="1"/>
  <c r="V4881" i="1"/>
  <c r="V4880" i="1"/>
  <c r="V4879" i="1"/>
  <c r="V4878" i="1"/>
  <c r="V4877" i="1"/>
  <c r="V4876" i="1"/>
  <c r="V4875" i="1"/>
  <c r="V4874" i="1"/>
  <c r="V4873" i="1"/>
  <c r="V4872" i="1"/>
  <c r="V4871" i="1"/>
  <c r="V4870" i="1"/>
  <c r="V4869" i="1"/>
  <c r="V4868" i="1"/>
  <c r="V4867" i="1"/>
  <c r="V4866" i="1"/>
  <c r="V4865" i="1"/>
  <c r="V4864" i="1"/>
  <c r="V4863" i="1"/>
  <c r="V4862" i="1"/>
  <c r="V4861" i="1"/>
  <c r="V4860" i="1"/>
  <c r="V4859" i="1"/>
  <c r="V4858" i="1"/>
  <c r="V4857" i="1"/>
  <c r="V4856" i="1"/>
  <c r="V4855" i="1"/>
  <c r="V4854" i="1"/>
  <c r="V4853" i="1"/>
  <c r="V4852" i="1"/>
  <c r="V4851" i="1"/>
  <c r="V4850" i="1"/>
  <c r="V4849" i="1"/>
  <c r="V4848" i="1"/>
  <c r="V4847" i="1"/>
  <c r="V4846" i="1"/>
  <c r="V4845" i="1"/>
  <c r="V4844" i="1"/>
  <c r="V4843" i="1"/>
  <c r="V4842" i="1"/>
  <c r="V4841" i="1"/>
  <c r="V4840" i="1"/>
  <c r="V4839" i="1"/>
  <c r="V4838" i="1"/>
  <c r="V4837" i="1"/>
  <c r="V4836" i="1"/>
  <c r="V4835" i="1"/>
  <c r="V4834" i="1"/>
  <c r="V4833" i="1"/>
  <c r="V4832" i="1"/>
  <c r="V4831" i="1"/>
  <c r="V4830" i="1"/>
  <c r="V4829" i="1"/>
  <c r="V4828" i="1"/>
  <c r="V4827" i="1"/>
  <c r="V4826" i="1"/>
  <c r="V4825" i="1"/>
  <c r="V4824" i="1"/>
  <c r="V4823" i="1"/>
  <c r="V4822" i="1"/>
  <c r="V4821" i="1"/>
  <c r="V4820" i="1"/>
  <c r="V4819" i="1"/>
  <c r="V4818" i="1"/>
  <c r="V4817" i="1"/>
  <c r="V4816" i="1"/>
  <c r="V4815" i="1"/>
  <c r="V4814" i="1"/>
  <c r="V4813" i="1"/>
  <c r="V4812" i="1"/>
  <c r="V4811" i="1"/>
  <c r="V4810" i="1"/>
  <c r="V4809" i="1"/>
  <c r="V4808" i="1"/>
  <c r="V4807" i="1"/>
  <c r="V4806" i="1"/>
  <c r="V4805" i="1"/>
  <c r="V4804" i="1"/>
  <c r="V4803" i="1"/>
  <c r="V4802" i="1"/>
  <c r="V4801" i="1"/>
  <c r="V4800" i="1"/>
  <c r="V4799" i="1"/>
  <c r="V4798" i="1"/>
  <c r="V4797" i="1"/>
  <c r="V4796" i="1"/>
  <c r="V4795" i="1"/>
  <c r="V4794" i="1"/>
  <c r="V4793" i="1"/>
  <c r="V4792" i="1"/>
  <c r="V4791" i="1"/>
  <c r="V4790" i="1"/>
  <c r="V4789" i="1"/>
  <c r="V4788" i="1"/>
  <c r="V4787" i="1"/>
  <c r="V4786" i="1"/>
  <c r="V4785" i="1"/>
  <c r="V4784" i="1"/>
  <c r="V4783" i="1"/>
  <c r="V4782" i="1"/>
  <c r="V4781" i="1"/>
  <c r="V4780" i="1"/>
  <c r="V4779" i="1"/>
  <c r="V4778" i="1"/>
  <c r="V4777" i="1"/>
  <c r="V4776" i="1"/>
  <c r="V4775" i="1"/>
  <c r="V4774" i="1"/>
  <c r="V4773" i="1"/>
  <c r="V4772" i="1"/>
  <c r="V4771" i="1"/>
  <c r="V4770" i="1"/>
  <c r="V4769" i="1"/>
  <c r="V4768" i="1"/>
  <c r="V4767" i="1"/>
  <c r="V4766" i="1"/>
  <c r="V4765" i="1"/>
  <c r="V4764" i="1"/>
  <c r="V4763" i="1"/>
  <c r="V4762" i="1"/>
  <c r="V4761" i="1"/>
  <c r="V4760" i="1"/>
  <c r="V4759" i="1"/>
  <c r="V4758" i="1"/>
  <c r="V4757" i="1"/>
  <c r="V4756" i="1"/>
  <c r="V4755" i="1"/>
  <c r="V4754" i="1"/>
  <c r="V4753" i="1"/>
  <c r="V4752" i="1"/>
  <c r="V4751" i="1"/>
  <c r="V4750" i="1"/>
  <c r="V4749" i="1"/>
  <c r="V4748" i="1"/>
  <c r="V4747" i="1"/>
  <c r="V4746" i="1"/>
  <c r="V4745" i="1"/>
  <c r="V4744" i="1"/>
  <c r="V4743" i="1"/>
  <c r="V4742" i="1"/>
  <c r="V4741" i="1"/>
  <c r="V4740" i="1"/>
  <c r="V4739" i="1"/>
  <c r="V4738" i="1"/>
  <c r="V4737" i="1"/>
  <c r="V4736" i="1"/>
  <c r="V4735" i="1"/>
  <c r="V4734" i="1"/>
  <c r="V4733" i="1"/>
  <c r="V4732" i="1"/>
  <c r="V4731" i="1"/>
  <c r="V4730" i="1"/>
  <c r="V4729" i="1"/>
  <c r="V4728" i="1"/>
  <c r="V4727" i="1"/>
  <c r="V4726" i="1"/>
  <c r="V4725" i="1"/>
  <c r="V4724" i="1"/>
  <c r="V4723" i="1"/>
  <c r="V4722" i="1"/>
  <c r="V4721" i="1"/>
  <c r="V4720" i="1"/>
  <c r="V4719" i="1"/>
  <c r="V4718" i="1"/>
  <c r="V4717" i="1"/>
  <c r="V4716" i="1"/>
  <c r="V4715" i="1"/>
  <c r="V4714" i="1"/>
  <c r="V4713" i="1"/>
  <c r="V4712" i="1"/>
  <c r="V4711" i="1"/>
  <c r="V4710" i="1"/>
  <c r="V4709" i="1"/>
  <c r="V4708" i="1"/>
  <c r="V4707" i="1"/>
  <c r="V4706" i="1"/>
  <c r="V4705" i="1"/>
  <c r="V4704" i="1"/>
  <c r="V4703" i="1"/>
  <c r="V4702" i="1"/>
  <c r="V4701" i="1"/>
  <c r="V4700" i="1"/>
  <c r="V4699" i="1"/>
  <c r="V4698" i="1"/>
  <c r="V4697" i="1"/>
  <c r="V4696" i="1"/>
  <c r="V4695" i="1"/>
  <c r="V4694" i="1"/>
  <c r="V4693" i="1"/>
  <c r="V4692" i="1"/>
  <c r="V4691" i="1"/>
  <c r="V4690" i="1"/>
  <c r="V4689" i="1"/>
  <c r="V4688" i="1"/>
  <c r="V4687" i="1"/>
  <c r="V4686" i="1"/>
  <c r="V4685" i="1"/>
  <c r="V4684" i="1"/>
  <c r="V4683" i="1"/>
  <c r="V4682" i="1"/>
  <c r="V4681" i="1"/>
  <c r="V4680" i="1"/>
  <c r="V4679" i="1"/>
  <c r="V4678" i="1"/>
  <c r="V4677" i="1"/>
  <c r="V4676" i="1"/>
  <c r="V4675" i="1"/>
  <c r="V4674" i="1"/>
  <c r="V4673" i="1"/>
  <c r="V4672" i="1"/>
  <c r="V4671" i="1"/>
  <c r="V4670" i="1"/>
  <c r="V4669" i="1"/>
  <c r="V4668" i="1"/>
  <c r="V4667" i="1"/>
  <c r="V4666" i="1"/>
  <c r="V4665" i="1"/>
  <c r="V4664" i="1"/>
  <c r="V4663" i="1"/>
  <c r="V4662" i="1"/>
  <c r="V4661" i="1"/>
  <c r="V4660" i="1"/>
  <c r="V4659" i="1"/>
  <c r="V4658" i="1"/>
  <c r="V4657" i="1"/>
  <c r="V4656" i="1"/>
  <c r="V4655" i="1"/>
  <c r="V4654" i="1"/>
  <c r="V4653" i="1"/>
  <c r="V4652" i="1"/>
  <c r="V4651" i="1"/>
  <c r="V4650" i="1"/>
  <c r="V4649" i="1"/>
  <c r="V4648" i="1"/>
  <c r="V4647" i="1"/>
  <c r="V4646" i="1"/>
  <c r="V4645" i="1"/>
  <c r="V4644" i="1"/>
  <c r="V4643" i="1"/>
  <c r="V4642" i="1"/>
  <c r="V4641" i="1"/>
  <c r="V4640" i="1"/>
  <c r="V4639" i="1"/>
  <c r="V4638" i="1"/>
  <c r="V4637" i="1"/>
  <c r="V4636" i="1"/>
  <c r="V4635" i="1"/>
  <c r="V4634" i="1"/>
  <c r="V4633" i="1"/>
  <c r="V4632" i="1"/>
  <c r="V4631" i="1"/>
  <c r="V4630" i="1"/>
  <c r="V4629" i="1"/>
  <c r="V4628" i="1"/>
  <c r="V4627" i="1"/>
  <c r="V4626" i="1"/>
  <c r="V4625" i="1"/>
  <c r="V4624" i="1"/>
  <c r="V4623" i="1"/>
  <c r="V4622" i="1"/>
  <c r="V4621" i="1"/>
  <c r="V4620" i="1"/>
  <c r="V4619" i="1"/>
  <c r="V4618" i="1"/>
  <c r="V4617" i="1"/>
  <c r="V4616" i="1"/>
  <c r="V4615" i="1"/>
  <c r="V4614" i="1"/>
  <c r="V4613" i="1"/>
  <c r="V4612" i="1"/>
  <c r="V4611" i="1"/>
  <c r="V4610" i="1"/>
  <c r="V4609" i="1"/>
  <c r="V4608" i="1"/>
  <c r="V4607" i="1"/>
  <c r="V4606" i="1"/>
  <c r="V4605" i="1"/>
  <c r="V4604" i="1"/>
  <c r="V4603" i="1"/>
  <c r="V4602" i="1"/>
  <c r="V4601" i="1"/>
  <c r="V4600" i="1"/>
  <c r="V4599" i="1"/>
  <c r="V4598" i="1"/>
  <c r="V4597" i="1"/>
  <c r="V4596" i="1"/>
  <c r="V4595" i="1"/>
  <c r="V4594" i="1"/>
  <c r="V4593" i="1"/>
  <c r="V4592" i="1"/>
  <c r="V4591" i="1"/>
  <c r="V4590" i="1"/>
  <c r="V4589" i="1"/>
  <c r="V4588" i="1"/>
  <c r="V4587" i="1"/>
  <c r="V4586" i="1"/>
  <c r="V4585" i="1"/>
  <c r="V4584" i="1"/>
  <c r="V4583" i="1"/>
  <c r="V4582" i="1"/>
  <c r="V4581" i="1"/>
  <c r="V4580" i="1"/>
  <c r="V4579" i="1"/>
  <c r="V4578" i="1"/>
  <c r="V4577" i="1"/>
  <c r="V4576" i="1"/>
  <c r="V4575" i="1"/>
  <c r="V4574" i="1"/>
  <c r="V4573" i="1"/>
  <c r="V4572" i="1"/>
  <c r="V4571" i="1"/>
  <c r="V4570" i="1"/>
  <c r="V4569" i="1"/>
  <c r="V4568" i="1"/>
  <c r="V4567" i="1"/>
  <c r="V4566" i="1"/>
  <c r="V4565" i="1"/>
  <c r="V4564" i="1"/>
  <c r="V4563" i="1"/>
  <c r="V4562" i="1"/>
  <c r="V4561" i="1"/>
  <c r="V4560" i="1"/>
  <c r="V4559" i="1"/>
  <c r="V4558" i="1"/>
  <c r="V4557" i="1"/>
  <c r="V4556" i="1"/>
  <c r="V4555" i="1"/>
  <c r="V4554" i="1"/>
  <c r="V4553" i="1"/>
  <c r="V4552" i="1"/>
  <c r="V4551" i="1"/>
  <c r="V4550" i="1"/>
  <c r="V4549" i="1"/>
  <c r="V4548" i="1"/>
  <c r="V4547" i="1"/>
  <c r="V4546" i="1"/>
  <c r="V4545" i="1"/>
  <c r="V4544" i="1"/>
  <c r="V4543" i="1"/>
  <c r="V4542" i="1"/>
  <c r="V4541" i="1"/>
  <c r="V4540" i="1"/>
  <c r="V4539" i="1"/>
  <c r="V4538" i="1"/>
  <c r="V4537" i="1"/>
  <c r="V4536" i="1"/>
  <c r="V4535" i="1"/>
  <c r="V4534" i="1"/>
  <c r="V4533" i="1"/>
  <c r="V4532" i="1"/>
  <c r="V4531" i="1"/>
  <c r="V4530" i="1"/>
  <c r="V4529" i="1"/>
  <c r="V4528" i="1"/>
  <c r="V4527" i="1"/>
  <c r="V4526" i="1"/>
  <c r="V4525" i="1"/>
  <c r="V4524" i="1"/>
  <c r="V4523" i="1"/>
  <c r="V4522" i="1"/>
  <c r="V4521" i="1"/>
  <c r="V4520" i="1"/>
  <c r="V4519" i="1"/>
  <c r="V4518" i="1"/>
  <c r="V4517" i="1"/>
  <c r="V4516" i="1"/>
  <c r="V4515" i="1"/>
  <c r="V4514" i="1"/>
  <c r="V4513" i="1"/>
  <c r="V4512" i="1"/>
  <c r="V4511" i="1"/>
  <c r="V4510" i="1"/>
  <c r="V4509" i="1"/>
  <c r="V4508" i="1"/>
  <c r="V4507" i="1"/>
  <c r="V4506" i="1"/>
  <c r="V4505" i="1"/>
  <c r="V4504" i="1"/>
  <c r="V4503" i="1"/>
  <c r="V4502" i="1"/>
  <c r="V4501" i="1"/>
  <c r="V4500" i="1"/>
  <c r="V4499" i="1"/>
  <c r="V4498" i="1"/>
  <c r="V4497" i="1"/>
  <c r="V4496" i="1"/>
  <c r="V4495" i="1"/>
  <c r="V4494" i="1"/>
  <c r="V4493" i="1"/>
  <c r="V4492" i="1"/>
  <c r="V4491" i="1"/>
  <c r="V4490" i="1"/>
  <c r="V4489" i="1"/>
  <c r="V4488" i="1"/>
  <c r="V4487" i="1"/>
  <c r="V4486" i="1"/>
  <c r="V4485" i="1"/>
  <c r="V4484" i="1"/>
  <c r="V4483" i="1"/>
  <c r="V4482" i="1"/>
  <c r="V4481" i="1"/>
  <c r="V4480" i="1"/>
  <c r="V4479" i="1"/>
  <c r="V4478" i="1"/>
  <c r="V4477" i="1"/>
  <c r="V4476" i="1"/>
  <c r="V4475" i="1"/>
  <c r="V4474" i="1"/>
  <c r="V4473" i="1"/>
  <c r="V4472" i="1"/>
  <c r="V4471" i="1"/>
  <c r="V4470" i="1"/>
  <c r="V4469" i="1"/>
  <c r="V4468" i="1"/>
  <c r="V4467" i="1"/>
  <c r="V4466" i="1"/>
  <c r="V4465" i="1"/>
  <c r="V4464" i="1"/>
  <c r="V4463" i="1"/>
  <c r="V4462" i="1"/>
  <c r="V4461" i="1"/>
  <c r="V4460" i="1"/>
  <c r="V4459" i="1"/>
  <c r="V4458" i="1"/>
  <c r="V4457" i="1"/>
  <c r="V4456" i="1"/>
  <c r="V4455" i="1"/>
  <c r="V4454" i="1"/>
  <c r="V4453" i="1"/>
  <c r="V4452" i="1"/>
  <c r="V4451" i="1"/>
  <c r="V4450" i="1"/>
  <c r="V4449" i="1"/>
  <c r="V4448" i="1"/>
  <c r="V4447" i="1"/>
  <c r="V4446" i="1"/>
  <c r="V4445" i="1"/>
  <c r="V4444" i="1"/>
  <c r="V4443" i="1"/>
  <c r="V4442" i="1"/>
  <c r="V4441" i="1"/>
  <c r="V4440" i="1"/>
  <c r="V4439" i="1"/>
  <c r="V4438" i="1"/>
  <c r="V4437" i="1"/>
  <c r="V4436" i="1"/>
  <c r="V4435" i="1"/>
  <c r="V4434" i="1"/>
  <c r="V4433" i="1"/>
  <c r="V4432" i="1"/>
  <c r="V4431" i="1"/>
  <c r="V4430" i="1"/>
  <c r="V4429" i="1"/>
  <c r="V4428" i="1"/>
  <c r="V4427" i="1"/>
  <c r="V4426" i="1"/>
  <c r="V4425" i="1"/>
  <c r="V4424" i="1"/>
  <c r="V4423" i="1"/>
  <c r="V4422" i="1"/>
  <c r="V4421" i="1"/>
  <c r="V4420" i="1"/>
  <c r="V4419" i="1"/>
  <c r="V4418" i="1"/>
  <c r="V4417" i="1"/>
  <c r="V4416" i="1"/>
  <c r="V4415" i="1"/>
  <c r="V4414" i="1"/>
  <c r="V4413" i="1"/>
  <c r="V4412" i="1"/>
  <c r="V4411" i="1"/>
  <c r="V4410" i="1"/>
  <c r="V4409" i="1"/>
  <c r="V4408" i="1"/>
  <c r="V4407" i="1"/>
  <c r="V4406" i="1"/>
  <c r="V4405" i="1"/>
  <c r="V4404" i="1"/>
  <c r="V4403" i="1"/>
  <c r="V4402" i="1"/>
  <c r="V4401" i="1"/>
  <c r="V4400" i="1"/>
  <c r="V4399" i="1"/>
  <c r="V4398" i="1"/>
  <c r="V4397" i="1"/>
  <c r="V4396" i="1"/>
  <c r="V4395" i="1"/>
  <c r="V4394" i="1"/>
  <c r="V4393" i="1"/>
  <c r="V4392" i="1"/>
  <c r="V4391" i="1"/>
  <c r="V4390" i="1"/>
  <c r="V4389" i="1"/>
  <c r="V4388" i="1"/>
  <c r="V4387" i="1"/>
  <c r="V4386" i="1"/>
  <c r="V4385" i="1"/>
  <c r="V4384" i="1"/>
  <c r="V4383" i="1"/>
  <c r="V4382" i="1"/>
  <c r="V4381" i="1"/>
  <c r="V4380" i="1"/>
  <c r="V4379" i="1"/>
  <c r="V4378" i="1"/>
  <c r="V4377" i="1"/>
  <c r="V4376" i="1"/>
  <c r="V4375" i="1"/>
  <c r="V4374" i="1"/>
  <c r="V4373" i="1"/>
  <c r="V4372" i="1"/>
  <c r="V4371" i="1"/>
  <c r="V4370" i="1"/>
  <c r="V4369" i="1"/>
  <c r="V4368" i="1"/>
  <c r="V4367" i="1"/>
  <c r="V4366" i="1"/>
  <c r="V4365" i="1"/>
  <c r="V4364" i="1"/>
  <c r="V4363" i="1"/>
  <c r="V4362" i="1"/>
  <c r="V4361" i="1"/>
  <c r="V4360" i="1"/>
  <c r="V4359" i="1"/>
  <c r="V4358" i="1"/>
  <c r="V4357" i="1"/>
  <c r="V4356" i="1"/>
  <c r="V4355" i="1"/>
  <c r="V4354" i="1"/>
  <c r="V4353" i="1"/>
  <c r="V4352" i="1"/>
  <c r="V4351" i="1"/>
  <c r="V4350" i="1"/>
  <c r="V4349" i="1"/>
  <c r="V4348" i="1"/>
  <c r="V4347" i="1"/>
  <c r="V4346" i="1"/>
  <c r="V4345" i="1"/>
  <c r="V4344" i="1"/>
  <c r="V4343" i="1"/>
  <c r="V4342" i="1"/>
  <c r="V4341" i="1"/>
  <c r="V4340" i="1"/>
  <c r="V4339" i="1"/>
  <c r="V4338" i="1"/>
  <c r="V4337" i="1"/>
  <c r="V4336" i="1"/>
  <c r="V4335" i="1"/>
  <c r="V4334" i="1"/>
  <c r="V4333" i="1"/>
  <c r="V4332" i="1"/>
  <c r="V4331" i="1"/>
  <c r="V4330" i="1"/>
  <c r="V4329" i="1"/>
  <c r="V4328" i="1"/>
  <c r="V4327" i="1"/>
  <c r="V4326" i="1"/>
  <c r="V4325" i="1"/>
  <c r="V4324" i="1"/>
  <c r="V4323" i="1"/>
  <c r="V4322" i="1"/>
  <c r="V4321" i="1"/>
  <c r="V4320" i="1"/>
  <c r="V4319" i="1"/>
  <c r="V4318" i="1"/>
  <c r="V4317" i="1"/>
  <c r="V4316" i="1"/>
  <c r="V4315" i="1"/>
  <c r="V4314" i="1"/>
  <c r="V4313" i="1"/>
  <c r="V4312" i="1"/>
  <c r="V4311" i="1"/>
  <c r="V4310" i="1"/>
  <c r="V4309" i="1"/>
  <c r="V4308" i="1"/>
  <c r="V4307" i="1"/>
  <c r="V4306" i="1"/>
  <c r="V4305" i="1"/>
  <c r="V4304" i="1"/>
  <c r="V4303" i="1"/>
  <c r="V4302" i="1"/>
  <c r="V4301" i="1"/>
  <c r="V4300" i="1"/>
  <c r="V4299" i="1"/>
  <c r="V4298" i="1"/>
  <c r="V4297" i="1"/>
  <c r="V4296" i="1"/>
  <c r="V4295" i="1"/>
  <c r="V4294" i="1"/>
  <c r="V4293" i="1"/>
  <c r="V4292" i="1"/>
  <c r="V4291" i="1"/>
  <c r="V4290" i="1"/>
  <c r="V4289" i="1"/>
  <c r="V4288" i="1"/>
  <c r="V4287" i="1"/>
  <c r="V4286" i="1"/>
  <c r="V4285" i="1"/>
  <c r="V4284" i="1"/>
  <c r="V4283" i="1"/>
  <c r="V4282" i="1"/>
  <c r="V4281" i="1"/>
  <c r="V4280" i="1"/>
  <c r="V4279" i="1"/>
  <c r="V4278" i="1"/>
  <c r="V4277" i="1"/>
  <c r="V4276" i="1"/>
  <c r="V4275" i="1"/>
  <c r="V4274" i="1"/>
  <c r="V4273" i="1"/>
  <c r="V4272" i="1"/>
  <c r="V4271" i="1"/>
  <c r="V4270" i="1"/>
  <c r="V4269" i="1"/>
  <c r="V4268" i="1"/>
  <c r="V4267" i="1"/>
  <c r="V4266" i="1"/>
  <c r="V4265" i="1"/>
  <c r="V4264" i="1"/>
  <c r="V4263" i="1"/>
  <c r="V4262" i="1"/>
  <c r="V4261" i="1"/>
  <c r="V4260" i="1"/>
  <c r="V4259" i="1"/>
  <c r="V4258" i="1"/>
  <c r="V4257" i="1"/>
  <c r="V4256" i="1"/>
  <c r="V4255" i="1"/>
  <c r="V4254" i="1"/>
  <c r="V4253" i="1"/>
  <c r="V4252" i="1"/>
  <c r="V4251" i="1"/>
  <c r="V4250" i="1"/>
  <c r="V4249" i="1"/>
  <c r="V4248" i="1"/>
  <c r="V4247" i="1"/>
  <c r="V4246" i="1"/>
  <c r="V4245" i="1"/>
  <c r="V4244" i="1"/>
  <c r="V4243" i="1"/>
  <c r="V4242" i="1"/>
  <c r="V4241" i="1"/>
  <c r="V4240" i="1"/>
  <c r="V4239" i="1"/>
  <c r="V4238" i="1"/>
  <c r="V4237" i="1"/>
  <c r="V4236" i="1"/>
  <c r="V4235" i="1"/>
  <c r="V4234" i="1"/>
  <c r="V4233" i="1"/>
  <c r="V4232" i="1"/>
  <c r="V4231" i="1"/>
  <c r="V4230" i="1"/>
  <c r="V4229" i="1"/>
  <c r="V4228" i="1"/>
  <c r="V4227" i="1"/>
  <c r="V4226" i="1"/>
  <c r="V4225" i="1"/>
  <c r="V4224" i="1"/>
  <c r="V4223" i="1"/>
  <c r="V4222" i="1"/>
  <c r="V4221" i="1"/>
  <c r="V4220" i="1"/>
  <c r="V4219" i="1"/>
  <c r="V4218" i="1"/>
  <c r="V4217" i="1"/>
  <c r="V4216" i="1"/>
  <c r="V4215" i="1"/>
  <c r="V4214" i="1"/>
  <c r="V4213" i="1"/>
  <c r="V4212" i="1"/>
  <c r="V4211" i="1"/>
  <c r="V4210" i="1"/>
  <c r="V4209" i="1"/>
  <c r="V4208" i="1"/>
  <c r="V4207" i="1"/>
  <c r="V4206" i="1"/>
  <c r="V4205" i="1"/>
  <c r="V4204" i="1"/>
  <c r="V4203" i="1"/>
  <c r="V4202" i="1"/>
  <c r="V4201" i="1"/>
  <c r="V4200" i="1"/>
  <c r="V4199" i="1"/>
  <c r="V4198" i="1"/>
  <c r="V4197" i="1"/>
  <c r="V4196" i="1"/>
  <c r="V4195" i="1"/>
  <c r="V4194" i="1"/>
  <c r="V4193" i="1"/>
  <c r="V4192" i="1"/>
  <c r="V4191" i="1"/>
  <c r="V4190" i="1"/>
  <c r="V4189" i="1"/>
  <c r="V4188" i="1"/>
  <c r="V4187" i="1"/>
  <c r="V4186" i="1"/>
  <c r="V4185" i="1"/>
  <c r="V4184" i="1"/>
  <c r="V4183" i="1"/>
  <c r="V4182" i="1"/>
  <c r="V4181" i="1"/>
  <c r="V4180" i="1"/>
  <c r="V4179" i="1"/>
  <c r="V4178" i="1"/>
  <c r="V4177" i="1"/>
  <c r="V4176" i="1"/>
  <c r="V4175" i="1"/>
  <c r="V4174" i="1"/>
  <c r="V4173" i="1"/>
  <c r="V4172" i="1"/>
  <c r="V4171" i="1"/>
  <c r="V4170" i="1"/>
  <c r="V4169" i="1"/>
  <c r="V4168" i="1"/>
  <c r="V4167" i="1"/>
  <c r="V4166" i="1"/>
  <c r="V4165" i="1"/>
  <c r="V4164" i="1"/>
  <c r="V4163" i="1"/>
  <c r="V4162" i="1"/>
  <c r="V4161" i="1"/>
  <c r="V4160" i="1"/>
  <c r="V4159" i="1"/>
  <c r="V4158" i="1"/>
  <c r="V4157" i="1"/>
  <c r="V4156" i="1"/>
  <c r="V4155" i="1"/>
  <c r="V4154" i="1"/>
  <c r="V4153" i="1"/>
  <c r="V4152" i="1"/>
  <c r="V4151" i="1"/>
  <c r="V4150" i="1"/>
  <c r="V4149" i="1"/>
  <c r="V4148" i="1"/>
  <c r="V4147" i="1"/>
  <c r="V4146" i="1"/>
  <c r="V4145" i="1"/>
  <c r="V4144" i="1"/>
  <c r="V4143" i="1"/>
  <c r="V4142" i="1"/>
  <c r="V4141" i="1"/>
  <c r="V4140" i="1"/>
  <c r="V4139" i="1"/>
  <c r="V4138" i="1"/>
  <c r="V4137" i="1"/>
  <c r="V4136" i="1"/>
  <c r="V4135" i="1"/>
  <c r="V4134" i="1"/>
  <c r="V4133" i="1"/>
  <c r="V4132" i="1"/>
  <c r="V4131" i="1"/>
  <c r="V4130" i="1"/>
  <c r="V4129" i="1"/>
  <c r="V4128" i="1"/>
  <c r="V4127" i="1"/>
  <c r="V4126" i="1"/>
  <c r="V4125" i="1"/>
  <c r="V4124" i="1"/>
  <c r="V4123" i="1"/>
  <c r="V4122" i="1"/>
  <c r="V4121" i="1"/>
  <c r="V4120" i="1"/>
  <c r="V4119" i="1"/>
  <c r="V4118" i="1"/>
  <c r="V4117" i="1"/>
  <c r="V4116" i="1"/>
  <c r="V4115" i="1"/>
  <c r="V4114" i="1"/>
  <c r="V4113" i="1"/>
  <c r="V4112" i="1"/>
  <c r="V4111" i="1"/>
  <c r="V4110" i="1"/>
  <c r="V4109" i="1"/>
  <c r="V4108" i="1"/>
  <c r="V4107" i="1"/>
  <c r="V4106" i="1"/>
  <c r="V4105" i="1"/>
  <c r="V4104" i="1"/>
  <c r="V4103" i="1"/>
  <c r="V4102" i="1"/>
  <c r="V4101" i="1"/>
  <c r="V4100" i="1"/>
  <c r="V4099" i="1"/>
  <c r="V4098" i="1"/>
  <c r="V4097" i="1"/>
  <c r="V4096" i="1"/>
  <c r="V4095" i="1"/>
  <c r="V4094" i="1"/>
  <c r="V4093" i="1"/>
  <c r="V4092" i="1"/>
  <c r="V4091" i="1"/>
  <c r="V4090" i="1"/>
  <c r="V4089" i="1"/>
  <c r="V4088" i="1"/>
  <c r="V4087" i="1"/>
  <c r="V4086" i="1"/>
  <c r="V4085" i="1"/>
  <c r="V4084" i="1"/>
  <c r="V4083" i="1"/>
  <c r="V4082" i="1"/>
  <c r="V4081" i="1"/>
  <c r="V4080" i="1"/>
  <c r="V4079" i="1"/>
  <c r="V4078" i="1"/>
  <c r="V4077" i="1"/>
  <c r="V4076" i="1"/>
  <c r="V4075" i="1"/>
  <c r="V4074" i="1"/>
  <c r="V4073" i="1"/>
  <c r="V4072" i="1"/>
  <c r="V4071" i="1"/>
  <c r="V4070" i="1"/>
  <c r="V4069" i="1"/>
  <c r="V4068" i="1"/>
  <c r="V4067" i="1"/>
  <c r="V4066" i="1"/>
  <c r="V4065" i="1"/>
  <c r="V4064" i="1"/>
  <c r="V4063" i="1"/>
  <c r="V4062" i="1"/>
  <c r="V4061" i="1"/>
  <c r="V4060" i="1"/>
  <c r="V4059" i="1"/>
  <c r="V4058" i="1"/>
  <c r="V4057" i="1"/>
  <c r="V4056" i="1"/>
  <c r="V4055" i="1"/>
  <c r="V4054" i="1"/>
  <c r="V4053" i="1"/>
  <c r="V4052" i="1"/>
  <c r="V4051" i="1"/>
  <c r="V4050" i="1"/>
  <c r="V4049" i="1"/>
  <c r="V4048" i="1"/>
  <c r="V4047" i="1"/>
  <c r="V4046" i="1"/>
  <c r="V4045" i="1"/>
  <c r="V4044" i="1"/>
  <c r="V4043" i="1"/>
  <c r="V4042" i="1"/>
  <c r="V4041" i="1"/>
  <c r="V4040" i="1"/>
  <c r="V4039" i="1"/>
  <c r="V4038" i="1"/>
  <c r="V4037" i="1"/>
  <c r="V4036" i="1"/>
  <c r="V4035" i="1"/>
  <c r="V4034" i="1"/>
  <c r="V4033" i="1"/>
  <c r="V4032" i="1"/>
  <c r="V4031" i="1"/>
  <c r="V4030" i="1"/>
  <c r="V4029" i="1"/>
  <c r="V4028" i="1"/>
  <c r="V4027" i="1"/>
  <c r="V4026" i="1"/>
  <c r="V4025" i="1"/>
  <c r="V4024" i="1"/>
  <c r="V4023" i="1"/>
  <c r="V4022" i="1"/>
  <c r="V4021" i="1"/>
  <c r="V4020" i="1"/>
  <c r="V4019" i="1"/>
  <c r="V4018" i="1"/>
  <c r="V4017" i="1"/>
  <c r="V4016" i="1"/>
  <c r="V4015" i="1"/>
  <c r="V4014" i="1"/>
  <c r="V4013" i="1"/>
  <c r="V4012" i="1"/>
  <c r="V4011" i="1"/>
  <c r="V4010" i="1"/>
  <c r="V4009" i="1"/>
  <c r="V4008" i="1"/>
  <c r="V4007" i="1"/>
  <c r="V4006" i="1"/>
  <c r="V4005" i="1"/>
  <c r="V4004" i="1"/>
  <c r="V4003" i="1"/>
  <c r="V4002" i="1"/>
  <c r="V4001" i="1"/>
  <c r="V4000" i="1"/>
  <c r="V3999" i="1"/>
  <c r="V3998" i="1"/>
  <c r="V3997" i="1"/>
  <c r="V3996" i="1"/>
  <c r="V3995" i="1"/>
  <c r="V3994" i="1"/>
  <c r="V3993" i="1"/>
  <c r="V3992" i="1"/>
  <c r="V3991" i="1"/>
  <c r="V3990" i="1"/>
  <c r="V3989" i="1"/>
  <c r="V3988" i="1"/>
  <c r="V3987" i="1"/>
  <c r="V3986" i="1"/>
  <c r="V3985" i="1"/>
  <c r="V3984" i="1"/>
  <c r="V3983" i="1"/>
  <c r="V3982" i="1"/>
  <c r="V3981" i="1"/>
  <c r="V3980" i="1"/>
  <c r="V3979" i="1"/>
  <c r="V3978" i="1"/>
  <c r="V3977" i="1"/>
  <c r="V3976" i="1"/>
  <c r="V3975" i="1"/>
  <c r="V3974" i="1"/>
  <c r="V3973" i="1"/>
  <c r="V3972" i="1"/>
  <c r="V3971" i="1"/>
  <c r="V3970" i="1"/>
  <c r="V3969" i="1"/>
  <c r="V3968" i="1"/>
  <c r="V3967" i="1"/>
  <c r="V3966" i="1"/>
  <c r="V3965" i="1"/>
  <c r="V3964" i="1"/>
  <c r="V3963" i="1"/>
  <c r="V3962" i="1"/>
  <c r="V3961" i="1"/>
  <c r="V3960" i="1"/>
  <c r="V3959" i="1"/>
  <c r="V3958" i="1"/>
  <c r="V3957" i="1"/>
  <c r="V3956" i="1"/>
  <c r="V3955" i="1"/>
  <c r="V3954" i="1"/>
  <c r="V3953" i="1"/>
  <c r="V3952" i="1"/>
  <c r="V3951" i="1"/>
  <c r="V3950" i="1"/>
  <c r="V3949" i="1"/>
  <c r="V3948" i="1"/>
  <c r="V3947" i="1"/>
  <c r="V3946" i="1"/>
  <c r="V3945" i="1"/>
  <c r="V3944" i="1"/>
  <c r="V3943" i="1"/>
  <c r="V3942" i="1"/>
  <c r="V3941" i="1"/>
  <c r="V3940" i="1"/>
  <c r="V3939" i="1"/>
  <c r="V3938" i="1"/>
  <c r="V3937" i="1"/>
  <c r="V3936" i="1"/>
  <c r="V3935" i="1"/>
  <c r="V3934" i="1"/>
  <c r="V3933" i="1"/>
  <c r="V3932" i="1"/>
  <c r="V3931" i="1"/>
  <c r="V3930" i="1"/>
  <c r="V3929" i="1"/>
  <c r="V3928" i="1"/>
  <c r="V3927" i="1"/>
  <c r="V3926" i="1"/>
  <c r="V3925" i="1"/>
  <c r="V3924" i="1"/>
  <c r="V3923" i="1"/>
  <c r="V3922" i="1"/>
  <c r="V3921" i="1"/>
  <c r="V3920" i="1"/>
  <c r="V3919" i="1"/>
  <c r="V3918" i="1"/>
  <c r="V3917" i="1"/>
  <c r="V3916" i="1"/>
  <c r="V3915" i="1"/>
  <c r="V3914" i="1"/>
  <c r="V3913" i="1"/>
  <c r="V3912" i="1"/>
  <c r="V3911" i="1"/>
  <c r="V3910" i="1"/>
  <c r="V3909" i="1"/>
  <c r="V3908" i="1"/>
  <c r="V3907" i="1"/>
  <c r="V3906" i="1"/>
  <c r="V3905" i="1"/>
  <c r="V3904" i="1"/>
  <c r="V3903" i="1"/>
  <c r="V3902" i="1"/>
  <c r="V3901" i="1"/>
  <c r="V3900" i="1"/>
  <c r="V3899" i="1"/>
  <c r="V3898" i="1"/>
  <c r="V3897" i="1"/>
  <c r="V3896" i="1"/>
  <c r="V3895" i="1"/>
  <c r="V3894" i="1"/>
  <c r="V3893" i="1"/>
  <c r="V3892" i="1"/>
  <c r="V3891" i="1"/>
  <c r="V3890" i="1"/>
  <c r="V3889" i="1"/>
  <c r="V3888" i="1"/>
  <c r="V3887" i="1"/>
  <c r="V3886" i="1"/>
  <c r="V3885" i="1"/>
  <c r="V3884" i="1"/>
  <c r="V3883" i="1"/>
  <c r="V3882" i="1"/>
  <c r="V3881" i="1"/>
  <c r="V3880" i="1"/>
  <c r="V3879" i="1"/>
  <c r="V3878" i="1"/>
  <c r="V3877" i="1"/>
  <c r="V3876" i="1"/>
  <c r="V3875" i="1"/>
  <c r="V3874" i="1"/>
  <c r="V3873" i="1"/>
  <c r="V3872" i="1"/>
  <c r="V3871" i="1"/>
  <c r="V3870" i="1"/>
  <c r="V3869" i="1"/>
  <c r="V3868" i="1"/>
  <c r="V3867" i="1"/>
  <c r="V3866" i="1"/>
  <c r="V3865" i="1"/>
  <c r="V3864" i="1"/>
  <c r="V3863" i="1"/>
  <c r="V3862" i="1"/>
  <c r="V3861" i="1"/>
  <c r="V3860" i="1"/>
  <c r="V3859" i="1"/>
  <c r="V3858" i="1"/>
  <c r="V3857" i="1"/>
  <c r="V3856" i="1"/>
  <c r="V3855" i="1"/>
  <c r="V3854" i="1"/>
  <c r="V3853" i="1"/>
  <c r="V3852" i="1"/>
  <c r="V3851" i="1"/>
  <c r="V3850" i="1"/>
  <c r="V3849" i="1"/>
  <c r="V3848" i="1"/>
  <c r="V3847" i="1"/>
  <c r="V3846" i="1"/>
  <c r="V3845" i="1"/>
  <c r="V3844" i="1"/>
  <c r="V3843" i="1"/>
  <c r="V3842" i="1"/>
  <c r="V3841" i="1"/>
  <c r="V3840" i="1"/>
  <c r="V3839" i="1"/>
  <c r="V3838" i="1"/>
  <c r="V3837" i="1"/>
  <c r="V3836" i="1"/>
  <c r="V3835" i="1"/>
  <c r="V3834" i="1"/>
  <c r="V3833" i="1"/>
  <c r="V3832" i="1"/>
  <c r="V3831" i="1"/>
  <c r="V3830" i="1"/>
  <c r="V3829" i="1"/>
  <c r="V3828" i="1"/>
  <c r="V3827" i="1"/>
  <c r="V3826" i="1"/>
  <c r="V3825" i="1"/>
  <c r="V3824" i="1"/>
  <c r="V3823" i="1"/>
  <c r="V3822" i="1"/>
  <c r="V3821" i="1"/>
  <c r="V3820" i="1"/>
  <c r="V3819" i="1"/>
  <c r="V3818" i="1"/>
  <c r="V3817" i="1"/>
  <c r="V3816" i="1"/>
  <c r="V3815" i="1"/>
  <c r="V3814" i="1"/>
  <c r="V3813" i="1"/>
  <c r="V3812" i="1"/>
  <c r="V3811" i="1"/>
  <c r="V3810" i="1"/>
  <c r="V3809" i="1"/>
  <c r="V3808" i="1"/>
  <c r="V3807" i="1"/>
  <c r="V3806" i="1"/>
  <c r="V3805" i="1"/>
  <c r="V3804" i="1"/>
  <c r="V3803" i="1"/>
  <c r="V3802" i="1"/>
  <c r="V3801" i="1"/>
  <c r="V3800" i="1"/>
  <c r="V3799" i="1"/>
  <c r="V3798" i="1"/>
  <c r="V3797" i="1"/>
  <c r="V3796" i="1"/>
  <c r="V3795" i="1"/>
  <c r="V3794" i="1"/>
  <c r="V3793" i="1"/>
  <c r="V3792" i="1"/>
  <c r="V3791" i="1"/>
  <c r="V3790" i="1"/>
  <c r="V3789" i="1"/>
  <c r="V3788" i="1"/>
  <c r="V3787" i="1"/>
  <c r="V3786" i="1"/>
  <c r="V3785" i="1"/>
  <c r="V3784" i="1"/>
  <c r="V3783" i="1"/>
  <c r="V3782" i="1"/>
  <c r="V3781" i="1"/>
  <c r="V3780" i="1"/>
  <c r="V3779" i="1"/>
  <c r="V3778" i="1"/>
  <c r="V3777" i="1"/>
  <c r="V3776" i="1"/>
  <c r="V3775" i="1"/>
  <c r="V3774" i="1"/>
  <c r="V3773" i="1"/>
  <c r="V3772" i="1"/>
  <c r="V3771" i="1"/>
  <c r="V3770" i="1"/>
  <c r="V3769" i="1"/>
  <c r="V3768" i="1"/>
  <c r="V3767" i="1"/>
  <c r="V3766" i="1"/>
  <c r="V3765" i="1"/>
  <c r="V3764" i="1"/>
  <c r="V3763" i="1"/>
  <c r="V3762" i="1"/>
  <c r="V3761" i="1"/>
  <c r="V3760" i="1"/>
  <c r="V3759" i="1"/>
  <c r="V3758" i="1"/>
  <c r="V3757" i="1"/>
  <c r="V3756" i="1"/>
  <c r="V3755" i="1"/>
  <c r="V3754" i="1"/>
  <c r="V3753" i="1"/>
  <c r="V3752" i="1"/>
  <c r="V3751" i="1"/>
  <c r="V3750" i="1"/>
  <c r="V3749" i="1"/>
  <c r="V3748" i="1"/>
  <c r="V3747" i="1"/>
  <c r="V3746" i="1"/>
  <c r="V3745" i="1"/>
  <c r="V3744" i="1"/>
  <c r="V3743" i="1"/>
  <c r="V3742" i="1"/>
  <c r="V3741" i="1"/>
  <c r="V3740" i="1"/>
  <c r="V3739" i="1"/>
  <c r="V3738" i="1"/>
  <c r="V3737" i="1"/>
  <c r="V3736" i="1"/>
  <c r="V3735" i="1"/>
  <c r="V3734" i="1"/>
  <c r="V3733" i="1"/>
  <c r="V3732" i="1"/>
  <c r="V3731" i="1"/>
  <c r="V3730" i="1"/>
  <c r="V3729" i="1"/>
  <c r="V3728" i="1"/>
  <c r="V3727" i="1"/>
  <c r="V3726" i="1"/>
  <c r="V3725" i="1"/>
  <c r="V3724" i="1"/>
  <c r="V3723" i="1"/>
  <c r="V3722" i="1"/>
  <c r="V3721" i="1"/>
  <c r="V3720" i="1"/>
  <c r="V3719" i="1"/>
  <c r="V3718" i="1"/>
  <c r="V3717" i="1"/>
  <c r="V3716" i="1"/>
  <c r="V3715" i="1"/>
  <c r="V3714" i="1"/>
  <c r="V3713" i="1"/>
  <c r="V3712" i="1"/>
  <c r="V3711" i="1"/>
  <c r="V3710" i="1"/>
  <c r="V3709" i="1"/>
  <c r="V3708" i="1"/>
  <c r="V3707" i="1"/>
  <c r="V3706" i="1"/>
  <c r="V3705" i="1"/>
  <c r="V3704" i="1"/>
  <c r="V3703" i="1"/>
  <c r="V3702" i="1"/>
  <c r="V3701" i="1"/>
  <c r="V3700" i="1"/>
  <c r="V3699" i="1"/>
  <c r="V3698" i="1"/>
  <c r="V3697" i="1"/>
  <c r="V3696" i="1"/>
  <c r="V3695" i="1"/>
  <c r="V3694" i="1"/>
  <c r="V3693" i="1"/>
  <c r="V3692" i="1"/>
  <c r="V3691" i="1"/>
  <c r="V3690" i="1"/>
  <c r="V3689" i="1"/>
  <c r="V3688" i="1"/>
  <c r="V3687" i="1"/>
  <c r="V3686" i="1"/>
  <c r="V3685" i="1"/>
  <c r="V3684" i="1"/>
  <c r="V3683" i="1"/>
  <c r="V3682" i="1"/>
  <c r="V3681" i="1"/>
  <c r="V3680" i="1"/>
  <c r="V3679" i="1"/>
  <c r="V3678" i="1"/>
  <c r="V3677" i="1"/>
  <c r="V3676" i="1"/>
  <c r="V3675" i="1"/>
  <c r="V3674" i="1"/>
  <c r="V3673" i="1"/>
  <c r="V3672" i="1"/>
  <c r="V3671" i="1"/>
  <c r="V3670" i="1"/>
  <c r="V3669" i="1"/>
  <c r="V3668" i="1"/>
  <c r="V3667" i="1"/>
  <c r="V3666" i="1"/>
  <c r="V3665" i="1"/>
  <c r="V3664" i="1"/>
  <c r="V3663" i="1"/>
  <c r="V3662" i="1"/>
  <c r="V3661" i="1"/>
  <c r="V3660" i="1"/>
  <c r="V3659" i="1"/>
  <c r="V3658" i="1"/>
  <c r="V3657" i="1"/>
  <c r="V3656" i="1"/>
  <c r="V3655" i="1"/>
  <c r="V3654" i="1"/>
  <c r="V3653" i="1"/>
  <c r="V3652" i="1"/>
  <c r="V3651" i="1"/>
  <c r="V3650" i="1"/>
  <c r="V3649" i="1"/>
  <c r="V3648" i="1"/>
  <c r="V3647" i="1"/>
  <c r="V3646" i="1"/>
  <c r="V3645" i="1"/>
  <c r="V3644" i="1"/>
  <c r="V3643" i="1"/>
  <c r="V3642" i="1"/>
  <c r="V3641" i="1"/>
  <c r="V3640" i="1"/>
  <c r="V3639" i="1"/>
  <c r="V3638" i="1"/>
  <c r="V3637" i="1"/>
  <c r="V3636" i="1"/>
  <c r="V3635" i="1"/>
  <c r="V3634" i="1"/>
  <c r="V3633" i="1"/>
  <c r="V3632" i="1"/>
  <c r="V3631" i="1"/>
  <c r="V3630" i="1"/>
  <c r="V3629" i="1"/>
  <c r="V3628" i="1"/>
  <c r="V3627" i="1"/>
  <c r="V3626" i="1"/>
  <c r="V3625" i="1"/>
  <c r="V3624" i="1"/>
  <c r="V3623" i="1"/>
  <c r="V3622" i="1"/>
  <c r="V3621" i="1"/>
  <c r="V3620" i="1"/>
  <c r="V3619" i="1"/>
  <c r="V3618" i="1"/>
  <c r="V3617" i="1"/>
  <c r="V3616" i="1"/>
  <c r="V3615" i="1"/>
  <c r="V3614" i="1"/>
  <c r="V3613" i="1"/>
  <c r="V3612" i="1"/>
  <c r="V3611" i="1"/>
  <c r="V3610" i="1"/>
  <c r="V3609" i="1"/>
  <c r="V3608" i="1"/>
  <c r="V3607" i="1"/>
  <c r="V3606" i="1"/>
  <c r="V3605" i="1"/>
  <c r="V3604" i="1"/>
  <c r="V3603" i="1"/>
  <c r="V3602" i="1"/>
  <c r="V3601" i="1"/>
  <c r="V3600" i="1"/>
  <c r="V3599" i="1"/>
  <c r="V3598" i="1"/>
  <c r="V3597" i="1"/>
  <c r="V3596" i="1"/>
  <c r="V3595" i="1"/>
  <c r="V3594" i="1"/>
  <c r="V3593" i="1"/>
  <c r="V3592" i="1"/>
  <c r="V3591" i="1"/>
  <c r="V3590" i="1"/>
  <c r="V3589" i="1"/>
  <c r="V3588" i="1"/>
  <c r="V3587" i="1"/>
  <c r="V3586" i="1"/>
  <c r="V3585" i="1"/>
  <c r="V3584" i="1"/>
  <c r="V3583" i="1"/>
  <c r="V3582" i="1"/>
  <c r="V3581" i="1"/>
  <c r="V3580" i="1"/>
  <c r="V3579" i="1"/>
  <c r="V3578" i="1"/>
  <c r="V3577" i="1"/>
  <c r="V3576" i="1"/>
  <c r="V3575" i="1"/>
  <c r="V3574" i="1"/>
  <c r="V3573" i="1"/>
  <c r="V3572" i="1"/>
  <c r="V3571" i="1"/>
  <c r="V3570" i="1"/>
  <c r="V3569" i="1"/>
  <c r="V3568" i="1"/>
  <c r="V3567" i="1"/>
  <c r="V3566" i="1"/>
  <c r="V3565" i="1"/>
  <c r="V3564" i="1"/>
  <c r="V3563" i="1"/>
  <c r="V3562" i="1"/>
  <c r="V3561" i="1"/>
  <c r="V3560" i="1"/>
  <c r="V3559" i="1"/>
  <c r="V3558" i="1"/>
  <c r="V3557" i="1"/>
  <c r="V3556" i="1"/>
  <c r="V3555" i="1"/>
  <c r="V3554" i="1"/>
  <c r="V3553" i="1"/>
  <c r="V3552" i="1"/>
  <c r="V3551" i="1"/>
  <c r="V3550" i="1"/>
  <c r="V3549" i="1"/>
  <c r="V3548" i="1"/>
  <c r="V3547" i="1"/>
  <c r="V3546" i="1"/>
  <c r="V3545" i="1"/>
  <c r="V3544" i="1"/>
  <c r="V3543" i="1"/>
  <c r="V3542" i="1"/>
  <c r="V3541" i="1"/>
  <c r="V3540" i="1"/>
  <c r="V3539" i="1"/>
  <c r="V3538" i="1"/>
  <c r="V3537" i="1"/>
  <c r="V3536" i="1"/>
  <c r="V3535" i="1"/>
  <c r="V3534" i="1"/>
  <c r="V3533" i="1"/>
  <c r="V3532" i="1"/>
  <c r="V3531" i="1"/>
  <c r="V3530" i="1"/>
  <c r="V3529" i="1"/>
  <c r="V3528" i="1"/>
  <c r="V3527" i="1"/>
  <c r="V3526" i="1"/>
  <c r="V3525" i="1"/>
  <c r="V3524" i="1"/>
  <c r="V3523" i="1"/>
  <c r="V3522" i="1"/>
  <c r="V3521" i="1"/>
  <c r="V3520" i="1"/>
  <c r="V3519" i="1"/>
  <c r="V3518" i="1"/>
  <c r="V3517" i="1"/>
  <c r="V3516" i="1"/>
  <c r="V3515" i="1"/>
  <c r="V3514" i="1"/>
  <c r="V3513" i="1"/>
  <c r="V3512" i="1"/>
  <c r="V3511" i="1"/>
  <c r="V3510" i="1"/>
  <c r="V3509" i="1"/>
  <c r="V3508" i="1"/>
  <c r="V3507" i="1"/>
  <c r="V3506" i="1"/>
  <c r="V3505" i="1"/>
  <c r="V3504" i="1"/>
  <c r="V3503" i="1"/>
  <c r="V3502" i="1"/>
  <c r="V3501" i="1"/>
  <c r="V3500" i="1"/>
  <c r="V3499" i="1"/>
  <c r="V3498" i="1"/>
  <c r="V3497" i="1"/>
  <c r="V3496" i="1"/>
  <c r="V3495" i="1"/>
  <c r="V3494" i="1"/>
  <c r="V3493" i="1"/>
  <c r="V3492" i="1"/>
  <c r="V3491" i="1"/>
  <c r="V3490" i="1"/>
  <c r="V3489" i="1"/>
  <c r="V3488" i="1"/>
  <c r="V3487" i="1"/>
  <c r="V3486" i="1"/>
  <c r="V3485" i="1"/>
  <c r="V3484" i="1"/>
  <c r="V3483" i="1"/>
  <c r="V3482" i="1"/>
  <c r="V3481" i="1"/>
  <c r="V3480" i="1"/>
  <c r="V3479" i="1"/>
  <c r="V3478" i="1"/>
  <c r="V3477" i="1"/>
  <c r="V3476" i="1"/>
  <c r="V3475" i="1"/>
  <c r="V3474" i="1"/>
  <c r="V3473" i="1"/>
  <c r="V3472" i="1"/>
  <c r="V3471" i="1"/>
  <c r="V3470" i="1"/>
  <c r="V3469" i="1"/>
  <c r="V3468" i="1"/>
  <c r="V3467" i="1"/>
  <c r="V3466" i="1"/>
  <c r="V3465" i="1"/>
  <c r="V3464" i="1"/>
  <c r="V3463" i="1"/>
  <c r="V3462" i="1"/>
  <c r="V3461" i="1"/>
  <c r="V3460" i="1"/>
  <c r="V3459" i="1"/>
  <c r="V3458" i="1"/>
  <c r="V3457" i="1"/>
  <c r="V3456" i="1"/>
  <c r="V3455" i="1"/>
  <c r="V3454" i="1"/>
  <c r="V3453" i="1"/>
  <c r="V3452" i="1"/>
  <c r="V3451" i="1"/>
  <c r="V3450" i="1"/>
  <c r="V3449" i="1"/>
  <c r="V3448" i="1"/>
  <c r="V3447" i="1"/>
  <c r="V3446" i="1"/>
  <c r="V3445" i="1"/>
  <c r="V3444" i="1"/>
  <c r="V3443" i="1"/>
  <c r="V3442" i="1"/>
  <c r="V3441" i="1"/>
  <c r="V3440" i="1"/>
  <c r="V3439" i="1"/>
  <c r="V3438" i="1"/>
  <c r="V3437" i="1"/>
  <c r="V3436" i="1"/>
  <c r="V3435" i="1"/>
  <c r="V3434" i="1"/>
  <c r="V3433" i="1"/>
  <c r="V3432" i="1"/>
  <c r="V3431" i="1"/>
  <c r="V3430" i="1"/>
  <c r="V3429" i="1"/>
  <c r="V3428" i="1"/>
  <c r="V3427" i="1"/>
  <c r="V3426" i="1"/>
  <c r="V3425" i="1"/>
  <c r="V3424" i="1"/>
  <c r="V3423" i="1"/>
  <c r="V3422" i="1"/>
  <c r="V3421" i="1"/>
  <c r="V3420" i="1"/>
  <c r="V3419" i="1"/>
  <c r="V3418" i="1"/>
  <c r="V3417" i="1"/>
  <c r="V3416" i="1"/>
  <c r="V3415" i="1"/>
  <c r="V3414" i="1"/>
  <c r="V3413" i="1"/>
  <c r="V3412" i="1"/>
  <c r="V3411" i="1"/>
  <c r="V3410" i="1"/>
  <c r="V3409" i="1"/>
  <c r="V3408" i="1"/>
  <c r="V3407" i="1"/>
  <c r="V3406" i="1"/>
  <c r="V3405" i="1"/>
  <c r="V3404" i="1"/>
  <c r="V3403" i="1"/>
  <c r="V3402" i="1"/>
  <c r="V3401" i="1"/>
  <c r="V3400" i="1"/>
  <c r="V3399" i="1"/>
  <c r="V3398" i="1"/>
  <c r="V3397" i="1"/>
  <c r="V3396" i="1"/>
  <c r="V3395" i="1"/>
  <c r="V3394" i="1"/>
  <c r="V3393" i="1"/>
  <c r="V3392" i="1"/>
  <c r="V3391" i="1"/>
  <c r="V3390" i="1"/>
  <c r="V3389" i="1"/>
  <c r="V3388" i="1"/>
  <c r="V3387" i="1"/>
  <c r="V3386" i="1"/>
  <c r="V3385" i="1"/>
  <c r="V3384" i="1"/>
  <c r="V3383" i="1"/>
  <c r="V3382" i="1"/>
  <c r="V3381" i="1"/>
  <c r="V3380" i="1"/>
  <c r="V3379" i="1"/>
  <c r="V3378" i="1"/>
  <c r="V3377" i="1"/>
  <c r="V3376" i="1"/>
  <c r="V3375" i="1"/>
  <c r="V3374" i="1"/>
  <c r="V3373" i="1"/>
  <c r="V3372" i="1"/>
  <c r="V3371" i="1"/>
  <c r="V3370" i="1"/>
  <c r="V3369" i="1"/>
  <c r="V3368" i="1"/>
  <c r="V3367" i="1"/>
  <c r="V3366" i="1"/>
  <c r="V3365" i="1"/>
  <c r="V3364" i="1"/>
  <c r="V3363" i="1"/>
  <c r="V3362" i="1"/>
  <c r="V3361" i="1"/>
  <c r="V3360" i="1"/>
  <c r="V3359" i="1"/>
  <c r="V3358" i="1"/>
  <c r="V3357" i="1"/>
  <c r="V3356" i="1"/>
  <c r="V3355" i="1"/>
  <c r="V3354" i="1"/>
  <c r="V3353" i="1"/>
  <c r="V3352" i="1"/>
  <c r="V3351" i="1"/>
  <c r="V3350" i="1"/>
  <c r="V3349" i="1"/>
  <c r="V3348" i="1"/>
  <c r="V3347" i="1"/>
  <c r="V3346" i="1"/>
  <c r="V3345" i="1"/>
  <c r="V3344" i="1"/>
  <c r="V3343" i="1"/>
  <c r="V3342" i="1"/>
  <c r="V3341" i="1"/>
  <c r="V3340" i="1"/>
  <c r="V3339" i="1"/>
  <c r="V3338" i="1"/>
  <c r="V3337" i="1"/>
  <c r="V3336" i="1"/>
  <c r="V3335" i="1"/>
  <c r="V3334" i="1"/>
  <c r="V3333" i="1"/>
  <c r="V3332" i="1"/>
  <c r="V3331" i="1"/>
  <c r="V3330" i="1"/>
  <c r="V3329" i="1"/>
  <c r="V3328" i="1"/>
  <c r="V3327" i="1"/>
  <c r="V3326" i="1"/>
  <c r="V3325" i="1"/>
  <c r="V3324" i="1"/>
  <c r="V3323" i="1"/>
  <c r="V3322" i="1"/>
  <c r="V3321" i="1"/>
  <c r="V3320" i="1"/>
  <c r="V3319" i="1"/>
  <c r="V3318" i="1"/>
  <c r="V3317" i="1"/>
  <c r="V3316" i="1"/>
  <c r="V3315" i="1"/>
  <c r="V3314" i="1"/>
  <c r="V3313" i="1"/>
  <c r="V3312" i="1"/>
  <c r="V3311" i="1"/>
  <c r="V3310" i="1"/>
  <c r="V3309" i="1"/>
  <c r="V3308" i="1"/>
  <c r="V3307" i="1"/>
  <c r="V3306" i="1"/>
  <c r="V3305" i="1"/>
  <c r="V3304" i="1"/>
  <c r="V3303" i="1"/>
  <c r="V3302" i="1"/>
  <c r="V3301" i="1"/>
  <c r="V3300" i="1"/>
  <c r="V3299" i="1"/>
  <c r="V3298" i="1"/>
  <c r="V3297" i="1"/>
  <c r="V3296" i="1"/>
  <c r="V3295" i="1"/>
  <c r="V3294" i="1"/>
  <c r="V3293" i="1"/>
  <c r="V3292" i="1"/>
  <c r="V3291" i="1"/>
  <c r="V3290" i="1"/>
  <c r="V3289" i="1"/>
  <c r="V3288" i="1"/>
  <c r="V3287" i="1"/>
  <c r="V3286" i="1"/>
  <c r="V3285" i="1"/>
  <c r="V3284" i="1"/>
  <c r="V3283" i="1"/>
  <c r="V3282" i="1"/>
  <c r="V3281" i="1"/>
  <c r="V3280" i="1"/>
  <c r="V3279" i="1"/>
  <c r="V3278" i="1"/>
  <c r="V3277" i="1"/>
  <c r="V3276" i="1"/>
  <c r="V3275" i="1"/>
  <c r="V3274" i="1"/>
  <c r="V3273" i="1"/>
  <c r="V3272" i="1"/>
  <c r="V3271" i="1"/>
  <c r="V3270" i="1"/>
  <c r="V3269" i="1"/>
  <c r="V3268" i="1"/>
  <c r="V3267" i="1"/>
  <c r="V3266" i="1"/>
  <c r="V3265" i="1"/>
  <c r="V3264" i="1"/>
  <c r="V3263" i="1"/>
  <c r="V3262" i="1"/>
  <c r="V3261" i="1"/>
  <c r="V3260" i="1"/>
  <c r="V3259" i="1"/>
  <c r="V3258" i="1"/>
  <c r="V3257" i="1"/>
  <c r="V3256" i="1"/>
  <c r="V3255" i="1"/>
  <c r="V3254" i="1"/>
  <c r="V3253" i="1"/>
  <c r="V3252" i="1"/>
  <c r="V3251" i="1"/>
  <c r="V3250" i="1"/>
  <c r="V3249" i="1"/>
  <c r="V3248" i="1"/>
  <c r="V3247" i="1"/>
  <c r="V3246" i="1"/>
  <c r="V3245" i="1"/>
  <c r="V3244" i="1"/>
  <c r="V3243" i="1"/>
  <c r="V3242" i="1"/>
  <c r="V3241" i="1"/>
  <c r="V3240" i="1"/>
  <c r="V3239" i="1"/>
  <c r="V3238" i="1"/>
  <c r="V3237" i="1"/>
  <c r="V3236" i="1"/>
  <c r="V3235" i="1"/>
  <c r="V3234" i="1"/>
  <c r="V3233" i="1"/>
  <c r="V3232" i="1"/>
  <c r="V3231" i="1"/>
  <c r="V3230" i="1"/>
  <c r="V3229" i="1"/>
  <c r="V3228" i="1"/>
  <c r="V3227" i="1"/>
  <c r="V3226" i="1"/>
  <c r="V3225" i="1"/>
  <c r="V3224" i="1"/>
  <c r="V3223" i="1"/>
  <c r="V3222" i="1"/>
  <c r="V3221" i="1"/>
  <c r="V3220" i="1"/>
  <c r="V3219" i="1"/>
  <c r="V3218" i="1"/>
  <c r="V3217" i="1"/>
  <c r="V3216" i="1"/>
  <c r="V3215" i="1"/>
  <c r="V3214" i="1"/>
  <c r="V3213" i="1"/>
  <c r="V3212" i="1"/>
  <c r="V3211" i="1"/>
  <c r="V3210" i="1"/>
  <c r="V3209" i="1"/>
  <c r="V3208" i="1"/>
  <c r="V3207" i="1"/>
  <c r="V3206" i="1"/>
  <c r="V3205" i="1"/>
  <c r="V3204" i="1"/>
  <c r="V3203" i="1"/>
  <c r="V3202" i="1"/>
  <c r="V3201" i="1"/>
  <c r="V3200" i="1"/>
  <c r="V3199" i="1"/>
  <c r="V3198" i="1"/>
  <c r="V3197" i="1"/>
  <c r="V3196" i="1"/>
  <c r="V3195" i="1"/>
  <c r="V3194" i="1"/>
  <c r="V3193" i="1"/>
  <c r="V3192" i="1"/>
  <c r="V3191" i="1"/>
  <c r="V3190" i="1"/>
  <c r="V3189" i="1"/>
  <c r="V3188" i="1"/>
  <c r="V3187" i="1"/>
  <c r="V3186" i="1"/>
  <c r="V3185" i="1"/>
  <c r="V3184" i="1"/>
  <c r="V3183" i="1"/>
  <c r="V3182" i="1"/>
  <c r="V3181" i="1"/>
  <c r="V3180" i="1"/>
  <c r="V3179" i="1"/>
  <c r="V3178" i="1"/>
  <c r="V3177" i="1"/>
  <c r="V3176" i="1"/>
  <c r="V3175" i="1"/>
  <c r="V3174" i="1"/>
  <c r="V3173" i="1"/>
  <c r="V3172" i="1"/>
  <c r="V3171" i="1"/>
  <c r="V3170" i="1"/>
  <c r="V3169" i="1"/>
  <c r="V3168" i="1"/>
  <c r="V3167" i="1"/>
  <c r="V3166" i="1"/>
  <c r="V3165" i="1"/>
  <c r="V3164" i="1"/>
  <c r="V3163" i="1"/>
  <c r="V3162" i="1"/>
  <c r="V3161" i="1"/>
  <c r="V3160" i="1"/>
  <c r="V3159" i="1"/>
  <c r="V3158" i="1"/>
  <c r="V3157" i="1"/>
  <c r="V3156" i="1"/>
  <c r="V3155" i="1"/>
  <c r="V3154" i="1"/>
  <c r="V3153" i="1"/>
  <c r="V3152" i="1"/>
  <c r="V3151" i="1"/>
  <c r="V3150" i="1"/>
  <c r="V3149" i="1"/>
  <c r="V3148" i="1"/>
  <c r="V3147" i="1"/>
  <c r="V3146" i="1"/>
  <c r="V3145" i="1"/>
  <c r="V3144" i="1"/>
  <c r="V3143" i="1"/>
  <c r="V3142" i="1"/>
  <c r="V3141" i="1"/>
  <c r="V3140" i="1"/>
  <c r="V3139" i="1"/>
  <c r="V3138" i="1"/>
  <c r="V3137" i="1"/>
  <c r="V3136" i="1"/>
  <c r="V3135" i="1"/>
  <c r="V3134" i="1"/>
  <c r="V3133" i="1"/>
  <c r="V3132" i="1"/>
  <c r="V3131" i="1"/>
  <c r="V3130" i="1"/>
  <c r="V3129" i="1"/>
  <c r="V3128" i="1"/>
  <c r="V3127" i="1"/>
  <c r="V3126" i="1"/>
  <c r="V3125" i="1"/>
  <c r="V3124" i="1"/>
  <c r="V3123" i="1"/>
  <c r="V3122" i="1"/>
  <c r="V3121" i="1"/>
  <c r="V3120" i="1"/>
  <c r="V3119" i="1"/>
  <c r="V3118" i="1"/>
  <c r="V3117" i="1"/>
  <c r="V3116" i="1"/>
  <c r="V3115" i="1"/>
  <c r="V3114" i="1"/>
  <c r="V3113" i="1"/>
  <c r="V3112" i="1"/>
  <c r="V3111" i="1"/>
  <c r="V3110" i="1"/>
  <c r="V3109" i="1"/>
  <c r="V3108" i="1"/>
  <c r="V3107" i="1"/>
  <c r="V3106" i="1"/>
  <c r="V3105" i="1"/>
  <c r="V3104" i="1"/>
  <c r="V3103" i="1"/>
  <c r="V3102" i="1"/>
  <c r="V3101" i="1"/>
  <c r="V3100" i="1"/>
  <c r="V3099" i="1"/>
  <c r="V3098" i="1"/>
  <c r="V3097" i="1"/>
  <c r="V3096" i="1"/>
  <c r="V3095" i="1"/>
  <c r="V3094" i="1"/>
  <c r="V3093" i="1"/>
  <c r="V3092" i="1"/>
  <c r="V3091" i="1"/>
  <c r="V3090" i="1"/>
  <c r="V3089" i="1"/>
  <c r="V3088" i="1"/>
  <c r="V3087" i="1"/>
  <c r="V3086" i="1"/>
  <c r="V3085" i="1"/>
  <c r="V3084" i="1"/>
  <c r="V3083" i="1"/>
  <c r="V3082" i="1"/>
  <c r="V3081" i="1"/>
  <c r="V3080" i="1"/>
  <c r="V3079" i="1"/>
  <c r="V3078" i="1"/>
  <c r="V3077" i="1"/>
  <c r="V3076" i="1"/>
  <c r="V3075" i="1"/>
  <c r="V3074" i="1"/>
  <c r="V3073" i="1"/>
  <c r="V3072" i="1"/>
  <c r="V3071" i="1"/>
  <c r="V3070" i="1"/>
  <c r="V3069" i="1"/>
  <c r="V3068" i="1"/>
  <c r="V3067" i="1"/>
  <c r="V3066" i="1"/>
  <c r="V3065" i="1"/>
  <c r="V3064" i="1"/>
  <c r="V3063" i="1"/>
  <c r="V3062" i="1"/>
  <c r="V3061" i="1"/>
  <c r="V3060" i="1"/>
  <c r="V3059" i="1"/>
  <c r="V3058" i="1"/>
  <c r="V3057" i="1"/>
  <c r="V3056" i="1"/>
  <c r="V3055" i="1"/>
  <c r="V3054" i="1"/>
  <c r="V3053" i="1"/>
  <c r="V3052" i="1"/>
  <c r="V3051" i="1"/>
  <c r="V3050" i="1"/>
  <c r="V3049" i="1"/>
  <c r="V3048" i="1"/>
  <c r="V3047" i="1"/>
  <c r="V3046" i="1"/>
  <c r="V3045" i="1"/>
  <c r="V3044" i="1"/>
  <c r="V3043" i="1"/>
  <c r="V3042" i="1"/>
  <c r="V3041" i="1"/>
  <c r="V3040" i="1"/>
  <c r="V3039" i="1"/>
  <c r="V3038" i="1"/>
  <c r="V3037" i="1"/>
  <c r="V3036" i="1"/>
  <c r="V3035" i="1"/>
  <c r="V3034" i="1"/>
  <c r="V3033" i="1"/>
  <c r="V3032" i="1"/>
  <c r="V3031" i="1"/>
  <c r="V3030" i="1"/>
  <c r="V3029" i="1"/>
  <c r="V3028" i="1"/>
  <c r="V3027" i="1"/>
  <c r="V3026" i="1"/>
  <c r="V3025" i="1"/>
  <c r="V3024" i="1"/>
  <c r="V3023" i="1"/>
  <c r="V3022" i="1"/>
  <c r="V3021" i="1"/>
  <c r="V3020" i="1"/>
  <c r="V3019" i="1"/>
  <c r="V3018" i="1"/>
  <c r="V3017" i="1"/>
  <c r="V3016" i="1"/>
  <c r="V3015" i="1"/>
  <c r="V3014" i="1"/>
  <c r="V3013" i="1"/>
  <c r="V3012" i="1"/>
  <c r="V3011" i="1"/>
  <c r="V3010" i="1"/>
  <c r="V3009" i="1"/>
  <c r="V3008" i="1"/>
  <c r="V3007" i="1"/>
  <c r="V3006" i="1"/>
  <c r="V3005" i="1"/>
  <c r="V3004" i="1"/>
  <c r="V3003" i="1"/>
  <c r="V3002" i="1"/>
  <c r="V3001" i="1"/>
  <c r="V3000" i="1"/>
  <c r="V2999" i="1"/>
  <c r="V2998" i="1"/>
  <c r="V2997" i="1"/>
  <c r="V2996" i="1"/>
  <c r="V2995" i="1"/>
  <c r="V2994" i="1"/>
  <c r="V2993" i="1"/>
  <c r="V2992" i="1"/>
  <c r="V2991" i="1"/>
  <c r="V2990" i="1"/>
  <c r="V2989" i="1"/>
  <c r="V2988" i="1"/>
  <c r="V2987" i="1"/>
  <c r="V2986" i="1"/>
  <c r="V2985" i="1"/>
  <c r="V2984" i="1"/>
  <c r="V2983" i="1"/>
  <c r="V2982" i="1"/>
  <c r="V2981" i="1"/>
  <c r="V2980" i="1"/>
  <c r="V2979" i="1"/>
  <c r="V2978" i="1"/>
  <c r="V2977" i="1"/>
  <c r="V2976" i="1"/>
  <c r="V2975" i="1"/>
  <c r="V2974" i="1"/>
  <c r="V2973" i="1"/>
  <c r="V2972" i="1"/>
  <c r="V2971" i="1"/>
  <c r="V2970" i="1"/>
  <c r="V2969" i="1"/>
  <c r="V2968" i="1"/>
  <c r="V2967" i="1"/>
  <c r="V2966" i="1"/>
  <c r="V2965" i="1"/>
  <c r="V2964" i="1"/>
  <c r="V2963" i="1"/>
  <c r="V2962" i="1"/>
  <c r="V2961" i="1"/>
  <c r="V2960" i="1"/>
  <c r="V2959" i="1"/>
  <c r="V2958" i="1"/>
  <c r="V2957" i="1"/>
  <c r="V2956" i="1"/>
  <c r="V2955" i="1"/>
  <c r="V2954" i="1"/>
  <c r="V2953" i="1"/>
  <c r="V2952" i="1"/>
  <c r="V2951" i="1"/>
  <c r="V2950" i="1"/>
  <c r="V2949" i="1"/>
  <c r="V2948" i="1"/>
  <c r="V2947" i="1"/>
  <c r="V2946" i="1"/>
  <c r="V2945" i="1"/>
  <c r="V2944" i="1"/>
  <c r="V2943" i="1"/>
  <c r="V2942" i="1"/>
  <c r="V2941" i="1"/>
  <c r="V2940" i="1"/>
  <c r="V2939" i="1"/>
  <c r="V2938" i="1"/>
  <c r="V2937" i="1"/>
  <c r="V2936" i="1"/>
  <c r="V2935" i="1"/>
  <c r="V2934" i="1"/>
  <c r="V2933" i="1"/>
  <c r="V2932" i="1"/>
  <c r="V2931" i="1"/>
  <c r="V2930" i="1"/>
  <c r="V2929" i="1"/>
  <c r="V2928" i="1"/>
  <c r="V2927" i="1"/>
  <c r="V2926" i="1"/>
  <c r="V2925" i="1"/>
  <c r="V2924" i="1"/>
  <c r="V2923" i="1"/>
  <c r="V2922" i="1"/>
  <c r="V2921" i="1"/>
  <c r="V2920" i="1"/>
  <c r="V2919" i="1"/>
  <c r="V2918" i="1"/>
  <c r="V2917" i="1"/>
  <c r="V2916" i="1"/>
  <c r="V2915" i="1"/>
  <c r="V2914" i="1"/>
  <c r="V2913" i="1"/>
  <c r="V2912" i="1"/>
  <c r="V2911" i="1"/>
  <c r="V2910" i="1"/>
  <c r="V2909" i="1"/>
  <c r="V2908" i="1"/>
  <c r="V2907" i="1"/>
  <c r="V2906" i="1"/>
  <c r="V2905" i="1"/>
  <c r="V2904" i="1"/>
  <c r="V2903" i="1"/>
  <c r="V2902" i="1"/>
  <c r="V2901" i="1"/>
  <c r="V2900" i="1"/>
  <c r="V2899" i="1"/>
  <c r="V2898" i="1"/>
  <c r="V2897" i="1"/>
  <c r="V2896" i="1"/>
  <c r="V2895" i="1"/>
  <c r="V2894" i="1"/>
  <c r="V2893" i="1"/>
  <c r="V2892" i="1"/>
  <c r="V2891" i="1"/>
  <c r="V2890" i="1"/>
  <c r="V2889" i="1"/>
  <c r="V2888" i="1"/>
  <c r="V2887" i="1"/>
  <c r="V2886" i="1"/>
  <c r="V2885" i="1"/>
  <c r="V2884" i="1"/>
  <c r="V2883" i="1"/>
  <c r="V2882" i="1"/>
  <c r="V2881" i="1"/>
  <c r="V2880" i="1"/>
  <c r="V2879" i="1"/>
  <c r="V2878" i="1"/>
  <c r="V2877" i="1"/>
  <c r="V2876" i="1"/>
  <c r="V2875" i="1"/>
  <c r="V2874" i="1"/>
  <c r="V2873" i="1"/>
  <c r="V2872" i="1"/>
  <c r="V2871" i="1"/>
  <c r="V2870" i="1"/>
  <c r="V2869" i="1"/>
  <c r="V2868" i="1"/>
  <c r="V2867" i="1"/>
  <c r="V2866" i="1"/>
  <c r="V2865" i="1"/>
  <c r="V2864" i="1"/>
  <c r="V2863" i="1"/>
  <c r="V2862" i="1"/>
  <c r="V2861" i="1"/>
  <c r="V2860" i="1"/>
  <c r="V2859" i="1"/>
  <c r="V2858" i="1"/>
  <c r="V2857" i="1"/>
  <c r="V2856" i="1"/>
  <c r="V2855" i="1"/>
  <c r="V2854" i="1"/>
  <c r="V2853" i="1"/>
  <c r="V2852" i="1"/>
  <c r="V2851" i="1"/>
  <c r="V2850" i="1"/>
  <c r="V2849" i="1"/>
  <c r="V2848" i="1"/>
  <c r="V2847" i="1"/>
  <c r="V2846" i="1"/>
  <c r="V2845" i="1"/>
  <c r="V2844" i="1"/>
  <c r="V2843" i="1"/>
  <c r="V2842" i="1"/>
  <c r="V2841" i="1"/>
  <c r="V2840" i="1"/>
  <c r="V2839" i="1"/>
  <c r="V2838" i="1"/>
  <c r="V2837" i="1"/>
  <c r="V2836" i="1"/>
  <c r="V2835" i="1"/>
  <c r="V2834" i="1"/>
  <c r="V2833" i="1"/>
  <c r="V2832" i="1"/>
  <c r="V2831" i="1"/>
  <c r="V2830" i="1"/>
  <c r="V2829" i="1"/>
  <c r="V2828" i="1"/>
  <c r="V2827" i="1"/>
  <c r="V2826" i="1"/>
  <c r="V2825" i="1"/>
  <c r="V2824" i="1"/>
  <c r="V2823" i="1"/>
  <c r="V2822" i="1"/>
  <c r="V2821" i="1"/>
  <c r="V2820" i="1"/>
  <c r="V2819" i="1"/>
  <c r="V2818" i="1"/>
  <c r="V2817" i="1"/>
  <c r="V2816" i="1"/>
  <c r="V2815" i="1"/>
  <c r="V2814" i="1"/>
  <c r="V2813" i="1"/>
  <c r="V2812" i="1"/>
  <c r="V2811" i="1"/>
  <c r="V2810" i="1"/>
  <c r="V2809" i="1"/>
  <c r="V2808" i="1"/>
  <c r="V2807" i="1"/>
  <c r="V2806" i="1"/>
  <c r="V2805" i="1"/>
  <c r="V2804" i="1"/>
  <c r="V2803" i="1"/>
  <c r="V2802" i="1"/>
  <c r="V2801" i="1"/>
  <c r="V2800" i="1"/>
  <c r="V2799" i="1"/>
  <c r="V2798" i="1"/>
  <c r="V2797" i="1"/>
  <c r="V2796" i="1"/>
  <c r="V2795" i="1"/>
  <c r="V2794" i="1"/>
  <c r="V2793" i="1"/>
  <c r="V2792" i="1"/>
  <c r="V2791" i="1"/>
  <c r="V2790" i="1"/>
  <c r="V2789" i="1"/>
  <c r="V2788" i="1"/>
  <c r="V2787" i="1"/>
  <c r="V2786" i="1"/>
  <c r="V2785" i="1"/>
  <c r="V2784" i="1"/>
  <c r="V2783" i="1"/>
  <c r="V2782" i="1"/>
  <c r="V2781" i="1"/>
  <c r="V2780" i="1"/>
  <c r="V2779" i="1"/>
  <c r="V2778" i="1"/>
  <c r="V2777" i="1"/>
  <c r="V2776" i="1"/>
  <c r="V2775" i="1"/>
  <c r="V2774" i="1"/>
  <c r="V2773" i="1"/>
  <c r="V2772" i="1"/>
  <c r="V2771" i="1"/>
  <c r="V2770" i="1"/>
  <c r="V2769" i="1"/>
  <c r="V2768" i="1"/>
  <c r="V2767" i="1"/>
  <c r="V2766" i="1"/>
  <c r="V2765" i="1"/>
  <c r="V2764" i="1"/>
  <c r="V2763" i="1"/>
  <c r="V2762" i="1"/>
  <c r="V2761" i="1"/>
  <c r="V2760" i="1"/>
  <c r="V2759" i="1"/>
  <c r="V2758" i="1"/>
  <c r="V2757" i="1"/>
  <c r="V2756" i="1"/>
  <c r="V2755" i="1"/>
  <c r="V2754" i="1"/>
  <c r="V2753" i="1"/>
  <c r="V2752" i="1"/>
  <c r="V2751" i="1"/>
  <c r="V2750" i="1"/>
  <c r="V2749" i="1"/>
  <c r="V2748" i="1"/>
  <c r="V2747" i="1"/>
  <c r="V2746" i="1"/>
  <c r="V2745" i="1"/>
  <c r="V2744" i="1"/>
  <c r="V2743" i="1"/>
  <c r="V2742" i="1"/>
  <c r="V2741" i="1"/>
  <c r="V2740" i="1"/>
  <c r="V2739" i="1"/>
  <c r="V2738" i="1"/>
  <c r="V2737" i="1"/>
  <c r="V2736" i="1"/>
  <c r="V2735" i="1"/>
  <c r="V2734" i="1"/>
  <c r="V2733" i="1"/>
  <c r="V2732" i="1"/>
  <c r="V2731" i="1"/>
  <c r="V2730" i="1"/>
  <c r="V2729" i="1"/>
  <c r="V2728" i="1"/>
  <c r="V2727" i="1"/>
  <c r="V2726" i="1"/>
  <c r="V2725" i="1"/>
  <c r="V2724" i="1"/>
  <c r="V2723" i="1"/>
  <c r="V2722" i="1"/>
  <c r="V2721" i="1"/>
  <c r="V2720" i="1"/>
  <c r="V2719" i="1"/>
  <c r="V2718" i="1"/>
  <c r="V2717" i="1"/>
  <c r="V2716" i="1"/>
  <c r="V2715" i="1"/>
  <c r="V2714" i="1"/>
  <c r="V2713" i="1"/>
  <c r="V2712" i="1"/>
  <c r="V2711" i="1"/>
  <c r="V2710" i="1"/>
  <c r="V2709" i="1"/>
  <c r="V2708" i="1"/>
  <c r="V2707" i="1"/>
  <c r="V2706" i="1"/>
  <c r="V2705" i="1"/>
  <c r="V2704" i="1"/>
  <c r="V2703" i="1"/>
  <c r="V2702" i="1"/>
  <c r="V2701" i="1"/>
  <c r="V2700" i="1"/>
  <c r="V2699" i="1"/>
  <c r="V2698" i="1"/>
  <c r="V2697" i="1"/>
  <c r="V2696" i="1"/>
  <c r="V2695" i="1"/>
  <c r="V2694" i="1"/>
  <c r="V2693" i="1"/>
  <c r="V2692" i="1"/>
  <c r="V2691" i="1"/>
  <c r="V2690" i="1"/>
  <c r="V2689" i="1"/>
  <c r="V2688" i="1"/>
  <c r="V2687" i="1"/>
  <c r="V2686" i="1"/>
  <c r="V2685" i="1"/>
  <c r="V2684" i="1"/>
  <c r="V2683" i="1"/>
  <c r="V2682" i="1"/>
  <c r="V2681" i="1"/>
  <c r="V2680" i="1"/>
  <c r="V2679" i="1"/>
  <c r="V2678" i="1"/>
  <c r="V2677" i="1"/>
  <c r="V2676" i="1"/>
  <c r="V2675" i="1"/>
  <c r="V2674" i="1"/>
  <c r="V2673" i="1"/>
  <c r="V2672" i="1"/>
  <c r="V2671" i="1"/>
  <c r="V2670" i="1"/>
  <c r="V2669" i="1"/>
  <c r="V2668" i="1"/>
  <c r="V2667" i="1"/>
  <c r="V2666" i="1"/>
  <c r="V2665" i="1"/>
  <c r="V2664" i="1"/>
  <c r="V2663" i="1"/>
  <c r="V2662" i="1"/>
  <c r="V2661" i="1"/>
  <c r="V2660" i="1"/>
  <c r="V2659" i="1"/>
  <c r="V2658" i="1"/>
  <c r="V2657" i="1"/>
  <c r="V2656" i="1"/>
  <c r="V2655" i="1"/>
  <c r="V2654" i="1"/>
  <c r="V2653" i="1"/>
  <c r="V2652" i="1"/>
  <c r="V2651" i="1"/>
  <c r="V2650" i="1"/>
  <c r="V2649" i="1"/>
  <c r="V2648" i="1"/>
  <c r="V2647" i="1"/>
  <c r="V2646" i="1"/>
  <c r="V2645" i="1"/>
  <c r="V2644" i="1"/>
  <c r="V2643" i="1"/>
  <c r="V2642" i="1"/>
  <c r="V2641" i="1"/>
  <c r="V2640" i="1"/>
  <c r="V2639" i="1"/>
  <c r="V2638" i="1"/>
  <c r="V2637" i="1"/>
  <c r="V2636" i="1"/>
  <c r="V2635" i="1"/>
  <c r="V2634" i="1"/>
  <c r="V2633" i="1"/>
  <c r="V2632" i="1"/>
  <c r="V2631" i="1"/>
  <c r="V2630" i="1"/>
  <c r="V2629" i="1"/>
  <c r="V2628" i="1"/>
  <c r="V2627" i="1"/>
  <c r="V2626" i="1"/>
  <c r="V2625" i="1"/>
  <c r="V2624" i="1"/>
  <c r="V2623" i="1"/>
  <c r="V2622" i="1"/>
  <c r="V2621" i="1"/>
  <c r="V2620" i="1"/>
  <c r="V2619" i="1"/>
  <c r="V2618" i="1"/>
  <c r="V2617" i="1"/>
  <c r="V2616" i="1"/>
  <c r="V2615" i="1"/>
  <c r="V2614" i="1"/>
  <c r="V2613" i="1"/>
  <c r="V2612" i="1"/>
  <c r="V2611" i="1"/>
  <c r="V2610" i="1"/>
  <c r="V2609" i="1"/>
  <c r="V2608" i="1"/>
  <c r="V2607" i="1"/>
  <c r="V2606" i="1"/>
  <c r="V2605" i="1"/>
  <c r="V2604" i="1"/>
  <c r="V2603" i="1"/>
  <c r="V2602" i="1"/>
  <c r="V2601" i="1"/>
  <c r="V2600" i="1"/>
  <c r="V2599" i="1"/>
  <c r="V2598" i="1"/>
  <c r="V2597" i="1"/>
  <c r="V2596" i="1"/>
  <c r="V2595" i="1"/>
  <c r="V2594" i="1"/>
  <c r="V2593" i="1"/>
  <c r="V2592" i="1"/>
  <c r="V2591" i="1"/>
  <c r="V2590" i="1"/>
  <c r="V2589" i="1"/>
  <c r="V2588" i="1"/>
  <c r="V2587" i="1"/>
  <c r="V2586" i="1"/>
  <c r="V2585" i="1"/>
  <c r="V2584" i="1"/>
  <c r="V2583" i="1"/>
  <c r="V2582" i="1"/>
  <c r="V2581" i="1"/>
  <c r="V2580" i="1"/>
  <c r="V2579" i="1"/>
  <c r="V2578" i="1"/>
  <c r="V2577" i="1"/>
  <c r="V2576" i="1"/>
  <c r="V2575" i="1"/>
  <c r="V2574" i="1"/>
  <c r="V2573" i="1"/>
  <c r="V2572" i="1"/>
  <c r="V2571" i="1"/>
  <c r="V2570" i="1"/>
  <c r="V2569" i="1"/>
  <c r="V2568" i="1"/>
  <c r="V2567" i="1"/>
  <c r="V2566" i="1"/>
  <c r="V2565" i="1"/>
  <c r="V2564" i="1"/>
  <c r="V2563" i="1"/>
  <c r="V2562" i="1"/>
  <c r="V2561" i="1"/>
  <c r="V2560" i="1"/>
  <c r="V2559" i="1"/>
  <c r="V2558" i="1"/>
  <c r="V2557" i="1"/>
  <c r="V2556" i="1"/>
  <c r="V2555" i="1"/>
  <c r="V2554" i="1"/>
  <c r="V2553" i="1"/>
  <c r="V2552" i="1"/>
  <c r="V2551" i="1"/>
  <c r="V2550" i="1"/>
  <c r="V2549" i="1"/>
  <c r="V2548" i="1"/>
  <c r="V2547" i="1"/>
  <c r="V2546" i="1"/>
  <c r="V2545" i="1"/>
  <c r="V2544" i="1"/>
  <c r="V2543" i="1"/>
  <c r="V2542" i="1"/>
  <c r="V2541" i="1"/>
  <c r="V2540" i="1"/>
  <c r="V2539" i="1"/>
  <c r="V2538" i="1"/>
  <c r="V2537" i="1"/>
  <c r="V2536" i="1"/>
  <c r="V2535" i="1"/>
  <c r="V2534" i="1"/>
  <c r="V2533" i="1"/>
  <c r="V2532" i="1"/>
  <c r="V2531" i="1"/>
  <c r="V2530" i="1"/>
  <c r="V2529" i="1"/>
  <c r="V2528" i="1"/>
  <c r="V2527" i="1"/>
  <c r="V2526" i="1"/>
  <c r="V2525" i="1"/>
  <c r="V2524" i="1"/>
  <c r="V2523" i="1"/>
  <c r="V2522" i="1"/>
  <c r="V2521" i="1"/>
  <c r="V2520" i="1"/>
  <c r="V2519" i="1"/>
  <c r="V2518" i="1"/>
  <c r="V2517" i="1"/>
  <c r="V2516" i="1"/>
  <c r="V2515" i="1"/>
  <c r="V2514" i="1"/>
  <c r="V2513" i="1"/>
  <c r="V2512" i="1"/>
  <c r="V2511" i="1"/>
  <c r="V2510" i="1"/>
  <c r="V2509" i="1"/>
  <c r="V2508" i="1"/>
  <c r="V2507" i="1"/>
  <c r="V2506" i="1"/>
  <c r="V2505" i="1"/>
  <c r="V2504" i="1"/>
  <c r="V2503" i="1"/>
  <c r="V2502" i="1"/>
  <c r="V2501" i="1"/>
  <c r="V2500" i="1"/>
  <c r="V2499" i="1"/>
  <c r="V2498" i="1"/>
  <c r="V2497" i="1"/>
  <c r="V2496" i="1"/>
  <c r="V2495" i="1"/>
  <c r="V2494" i="1"/>
  <c r="V2493" i="1"/>
  <c r="V2492" i="1"/>
  <c r="V2491" i="1"/>
  <c r="V2490" i="1"/>
  <c r="V2489" i="1"/>
  <c r="V2488" i="1"/>
  <c r="V2487" i="1"/>
  <c r="V2486" i="1"/>
  <c r="V2485" i="1"/>
  <c r="V2484" i="1"/>
  <c r="V2483" i="1"/>
  <c r="V2482" i="1"/>
  <c r="V2481" i="1"/>
  <c r="V2480" i="1"/>
  <c r="V2479" i="1"/>
  <c r="V2478" i="1"/>
  <c r="V2477" i="1"/>
  <c r="V2476" i="1"/>
  <c r="V2475" i="1"/>
  <c r="V2474" i="1"/>
  <c r="V2473" i="1"/>
  <c r="V2472" i="1"/>
  <c r="V2471" i="1"/>
  <c r="V2470" i="1"/>
  <c r="V2469" i="1"/>
  <c r="V2468" i="1"/>
  <c r="V2467" i="1"/>
  <c r="V2466" i="1"/>
  <c r="V2465" i="1"/>
  <c r="V2464" i="1"/>
  <c r="V2463" i="1"/>
  <c r="V2462" i="1"/>
  <c r="V2461" i="1"/>
  <c r="V2460" i="1"/>
  <c r="V2459" i="1"/>
  <c r="V2458" i="1"/>
  <c r="V2457" i="1"/>
  <c r="V2456" i="1"/>
  <c r="V2455" i="1"/>
  <c r="V2454" i="1"/>
  <c r="V2453" i="1"/>
  <c r="V2452" i="1"/>
  <c r="V2451" i="1"/>
  <c r="V2450" i="1"/>
  <c r="V2449" i="1"/>
  <c r="V2448" i="1"/>
  <c r="V2447" i="1"/>
  <c r="V2446" i="1"/>
  <c r="V2445" i="1"/>
  <c r="V2444" i="1"/>
  <c r="V2443" i="1"/>
  <c r="V2442" i="1"/>
  <c r="V2441" i="1"/>
  <c r="V2440" i="1"/>
  <c r="V2439" i="1"/>
  <c r="V2438" i="1"/>
  <c r="V2437" i="1"/>
  <c r="V2436" i="1"/>
  <c r="V2435" i="1"/>
  <c r="V2434" i="1"/>
  <c r="V2433" i="1"/>
  <c r="V2432" i="1"/>
  <c r="V2431" i="1"/>
  <c r="V2430" i="1"/>
  <c r="V2429" i="1"/>
  <c r="V2428" i="1"/>
  <c r="V2427" i="1"/>
  <c r="V2426" i="1"/>
  <c r="V2425" i="1"/>
  <c r="V2424" i="1"/>
  <c r="V2423" i="1"/>
  <c r="V2422" i="1"/>
  <c r="V2421" i="1"/>
  <c r="V2420" i="1"/>
  <c r="V2419" i="1"/>
  <c r="V2418" i="1"/>
  <c r="V2417" i="1"/>
  <c r="V2416" i="1"/>
  <c r="V2415" i="1"/>
  <c r="V2414" i="1"/>
  <c r="V2413" i="1"/>
  <c r="V2412" i="1"/>
  <c r="V2411" i="1"/>
  <c r="V2410" i="1"/>
  <c r="V2409" i="1"/>
  <c r="V2408" i="1"/>
  <c r="V2407" i="1"/>
  <c r="V2406" i="1"/>
  <c r="V2405" i="1"/>
  <c r="V2404" i="1"/>
  <c r="V2403" i="1"/>
  <c r="V2402" i="1"/>
  <c r="V2401" i="1"/>
  <c r="V2400" i="1"/>
  <c r="V2399" i="1"/>
  <c r="V2398" i="1"/>
  <c r="V2397" i="1"/>
  <c r="V2396" i="1"/>
  <c r="V2395" i="1"/>
  <c r="V2394" i="1"/>
  <c r="V2393" i="1"/>
  <c r="V2392" i="1"/>
  <c r="V2391" i="1"/>
  <c r="V2390" i="1"/>
  <c r="V2389" i="1"/>
  <c r="V2388" i="1"/>
  <c r="V2387" i="1"/>
  <c r="V2386" i="1"/>
  <c r="V2385" i="1"/>
  <c r="V2384" i="1"/>
  <c r="V2383" i="1"/>
  <c r="V2382" i="1"/>
  <c r="V2381" i="1"/>
  <c r="V2380" i="1"/>
  <c r="V2379" i="1"/>
  <c r="V2378" i="1"/>
  <c r="V2377" i="1"/>
  <c r="V2376" i="1"/>
  <c r="V2375" i="1"/>
  <c r="V2374" i="1"/>
  <c r="V2373" i="1"/>
  <c r="V2372" i="1"/>
  <c r="V2371" i="1"/>
  <c r="V2370" i="1"/>
  <c r="V2369" i="1"/>
  <c r="V2368" i="1"/>
  <c r="V2367" i="1"/>
  <c r="V2366" i="1"/>
  <c r="V2365" i="1"/>
  <c r="V2364" i="1"/>
  <c r="V2363" i="1"/>
  <c r="V2362" i="1"/>
  <c r="V2361" i="1"/>
  <c r="V2360" i="1"/>
  <c r="V2359" i="1"/>
  <c r="V2358" i="1"/>
  <c r="V2357" i="1"/>
  <c r="V2356" i="1"/>
  <c r="V2355" i="1"/>
  <c r="V2354" i="1"/>
  <c r="V2353" i="1"/>
  <c r="V2352" i="1"/>
  <c r="V2351" i="1"/>
  <c r="V2350" i="1"/>
  <c r="V2349" i="1"/>
  <c r="V2348" i="1"/>
  <c r="V2347" i="1"/>
  <c r="V2346" i="1"/>
  <c r="V2345" i="1"/>
  <c r="V2344" i="1"/>
  <c r="V2343" i="1"/>
  <c r="V2342" i="1"/>
  <c r="V2341" i="1"/>
  <c r="V2340" i="1"/>
  <c r="V2339" i="1"/>
  <c r="V2338" i="1"/>
  <c r="V2337" i="1"/>
  <c r="V2336" i="1"/>
  <c r="V2335" i="1"/>
  <c r="V2334" i="1"/>
  <c r="V2333" i="1"/>
  <c r="V2332" i="1"/>
  <c r="V2331" i="1"/>
  <c r="V2330" i="1"/>
  <c r="V2329" i="1"/>
  <c r="V2328" i="1"/>
  <c r="V2327" i="1"/>
  <c r="V2326" i="1"/>
  <c r="V2325" i="1"/>
  <c r="V2324" i="1"/>
  <c r="V2323" i="1"/>
  <c r="V2322" i="1"/>
  <c r="V2321" i="1"/>
  <c r="V2320" i="1"/>
  <c r="V2319" i="1"/>
  <c r="V2318" i="1"/>
  <c r="V2317" i="1"/>
  <c r="V2316" i="1"/>
  <c r="V2315" i="1"/>
  <c r="V2314" i="1"/>
  <c r="V2313" i="1"/>
  <c r="V2312" i="1"/>
  <c r="V2311" i="1"/>
  <c r="V2310" i="1"/>
  <c r="V2309" i="1"/>
  <c r="V2308" i="1"/>
  <c r="V2307" i="1"/>
  <c r="V2306" i="1"/>
  <c r="V2305" i="1"/>
  <c r="V2304" i="1"/>
  <c r="V2303" i="1"/>
  <c r="V2302" i="1"/>
  <c r="V2301" i="1"/>
  <c r="V2300" i="1"/>
  <c r="V2299" i="1"/>
  <c r="V2298" i="1"/>
  <c r="V2297" i="1"/>
  <c r="V2296" i="1"/>
  <c r="V2295" i="1"/>
  <c r="V2294" i="1"/>
  <c r="V2293" i="1"/>
  <c r="V2292" i="1"/>
  <c r="V2291" i="1"/>
  <c r="V2290" i="1"/>
  <c r="V2289" i="1"/>
  <c r="V2288" i="1"/>
  <c r="V2287" i="1"/>
  <c r="V2286" i="1"/>
  <c r="V2285" i="1"/>
  <c r="V2284" i="1"/>
  <c r="V2283" i="1"/>
  <c r="V2282" i="1"/>
  <c r="V2281" i="1"/>
  <c r="V2280" i="1"/>
  <c r="V2279" i="1"/>
  <c r="V2278" i="1"/>
  <c r="V2277" i="1"/>
  <c r="V2276" i="1"/>
  <c r="V2275" i="1"/>
  <c r="V2274" i="1"/>
  <c r="V2273" i="1"/>
  <c r="V2272" i="1"/>
  <c r="V2271" i="1"/>
  <c r="V2270" i="1"/>
  <c r="V2269" i="1"/>
  <c r="V2268" i="1"/>
  <c r="V2267" i="1"/>
  <c r="V2266" i="1"/>
  <c r="V2265" i="1"/>
  <c r="V2264" i="1"/>
  <c r="V2263" i="1"/>
  <c r="V2262" i="1"/>
  <c r="V2261" i="1"/>
  <c r="V2260" i="1"/>
  <c r="V2259" i="1"/>
  <c r="V2258" i="1"/>
  <c r="V2257" i="1"/>
  <c r="V2256" i="1"/>
  <c r="V2255" i="1"/>
  <c r="V2254" i="1"/>
  <c r="V2253" i="1"/>
  <c r="V2252" i="1"/>
  <c r="V2251" i="1"/>
  <c r="V2250" i="1"/>
  <c r="V2249" i="1"/>
  <c r="V2248" i="1"/>
  <c r="V2247" i="1"/>
  <c r="V2246" i="1"/>
  <c r="V2245" i="1"/>
  <c r="V2244" i="1"/>
  <c r="V2243" i="1"/>
  <c r="V2242" i="1"/>
  <c r="V2241" i="1"/>
  <c r="V2240" i="1"/>
  <c r="V2239" i="1"/>
  <c r="V2238" i="1"/>
  <c r="V2237" i="1"/>
  <c r="V2236" i="1"/>
  <c r="V2235" i="1"/>
  <c r="V2234" i="1"/>
  <c r="V2233" i="1"/>
  <c r="V2232" i="1"/>
  <c r="V2231" i="1"/>
  <c r="V2230" i="1"/>
  <c r="V2229" i="1"/>
  <c r="V2228" i="1"/>
  <c r="V2227" i="1"/>
  <c r="V2226" i="1"/>
  <c r="V2225" i="1"/>
  <c r="V2224" i="1"/>
  <c r="V2223" i="1"/>
  <c r="V2222" i="1"/>
  <c r="V2221" i="1"/>
  <c r="V2220" i="1"/>
  <c r="V2219" i="1"/>
  <c r="V2218" i="1"/>
  <c r="V2217" i="1"/>
  <c r="V2216" i="1"/>
  <c r="V2215" i="1"/>
  <c r="V2214" i="1"/>
  <c r="V2213" i="1"/>
  <c r="V2212" i="1"/>
  <c r="V2211" i="1"/>
  <c r="V2210" i="1"/>
  <c r="V2209" i="1"/>
  <c r="V2208" i="1"/>
  <c r="V2207" i="1"/>
  <c r="V2206" i="1"/>
  <c r="V2205" i="1"/>
  <c r="V2204" i="1"/>
  <c r="V2203" i="1"/>
  <c r="V2202" i="1"/>
  <c r="V2201" i="1"/>
  <c r="V2200" i="1"/>
  <c r="V2199" i="1"/>
  <c r="V2198" i="1"/>
  <c r="V2197" i="1"/>
  <c r="V2196" i="1"/>
  <c r="V2195" i="1"/>
  <c r="V2194" i="1"/>
  <c r="V2193" i="1"/>
  <c r="V2192" i="1"/>
  <c r="V2191" i="1"/>
  <c r="V2190" i="1"/>
  <c r="V2189" i="1"/>
  <c r="V2188" i="1"/>
  <c r="V2187" i="1"/>
  <c r="V2186" i="1"/>
  <c r="V2185" i="1"/>
  <c r="V2184" i="1"/>
  <c r="V2183" i="1"/>
  <c r="V2182" i="1"/>
  <c r="V2181" i="1"/>
  <c r="V2180" i="1"/>
  <c r="V2179" i="1"/>
  <c r="V2178" i="1"/>
  <c r="V2177" i="1"/>
  <c r="V2176" i="1"/>
  <c r="V2175" i="1"/>
  <c r="V2174" i="1"/>
  <c r="V2173" i="1"/>
  <c r="V2172" i="1"/>
  <c r="V2171" i="1"/>
  <c r="V2170" i="1"/>
  <c r="V2169" i="1"/>
  <c r="V2168" i="1"/>
  <c r="V2167" i="1"/>
  <c r="V2166" i="1"/>
  <c r="V2165" i="1"/>
  <c r="V2164" i="1"/>
  <c r="V2163" i="1"/>
  <c r="V2162" i="1"/>
  <c r="V2161" i="1"/>
  <c r="V2160" i="1"/>
  <c r="V2159" i="1"/>
  <c r="V2158" i="1"/>
  <c r="V2157" i="1"/>
  <c r="V2156" i="1"/>
  <c r="V2155" i="1"/>
  <c r="V2154" i="1"/>
  <c r="V2153" i="1"/>
  <c r="V2152" i="1"/>
  <c r="V2151" i="1"/>
  <c r="V2150" i="1"/>
  <c r="V2149" i="1"/>
  <c r="V2148" i="1"/>
  <c r="V2147" i="1"/>
  <c r="V2146" i="1"/>
  <c r="V2145" i="1"/>
  <c r="V2144" i="1"/>
  <c r="V2143" i="1"/>
  <c r="V2142" i="1"/>
  <c r="V2141" i="1"/>
  <c r="V2140" i="1"/>
  <c r="V2139" i="1"/>
  <c r="V2138" i="1"/>
  <c r="V2137" i="1"/>
  <c r="V2136" i="1"/>
  <c r="V2135" i="1"/>
  <c r="V2134" i="1"/>
  <c r="V2133" i="1"/>
  <c r="V2132" i="1"/>
  <c r="V2131" i="1"/>
  <c r="V2130" i="1"/>
  <c r="V2129" i="1"/>
  <c r="V2128" i="1"/>
  <c r="V2127" i="1"/>
  <c r="V2126" i="1"/>
  <c r="V2125" i="1"/>
  <c r="V2124" i="1"/>
  <c r="V2123" i="1"/>
  <c r="V2122" i="1"/>
  <c r="V2121" i="1"/>
  <c r="V2120" i="1"/>
  <c r="V2119" i="1"/>
  <c r="V2118" i="1"/>
  <c r="V2117" i="1"/>
  <c r="V2116" i="1"/>
  <c r="V2115" i="1"/>
  <c r="V2114" i="1"/>
  <c r="V2113" i="1"/>
  <c r="V2112" i="1"/>
  <c r="V2111" i="1"/>
  <c r="V2110" i="1"/>
  <c r="V2109" i="1"/>
  <c r="V2108" i="1"/>
  <c r="V2107" i="1"/>
  <c r="V2106" i="1"/>
  <c r="V2105" i="1"/>
  <c r="V2104" i="1"/>
  <c r="V2103" i="1"/>
  <c r="V2102" i="1"/>
  <c r="V2101" i="1"/>
  <c r="V2100" i="1"/>
  <c r="V2099" i="1"/>
  <c r="V2098" i="1"/>
  <c r="V2097" i="1"/>
  <c r="V2096" i="1"/>
  <c r="V2095" i="1"/>
  <c r="V2094" i="1"/>
  <c r="V2093" i="1"/>
  <c r="V2092" i="1"/>
  <c r="V2091" i="1"/>
  <c r="V2090" i="1"/>
  <c r="V2089" i="1"/>
  <c r="V2088" i="1"/>
  <c r="V2087" i="1"/>
  <c r="V2086" i="1"/>
  <c r="V2085" i="1"/>
  <c r="V2084" i="1"/>
  <c r="V2083" i="1"/>
  <c r="V2082" i="1"/>
  <c r="V2081" i="1"/>
  <c r="V2080" i="1"/>
  <c r="V2079" i="1"/>
  <c r="V2078" i="1"/>
  <c r="V2077" i="1"/>
  <c r="V2076" i="1"/>
  <c r="V2075" i="1"/>
  <c r="V2074" i="1"/>
  <c r="V2073" i="1"/>
  <c r="V2072" i="1"/>
  <c r="V2071" i="1"/>
  <c r="V2070" i="1"/>
  <c r="V2069" i="1"/>
  <c r="V2068" i="1"/>
  <c r="V2067" i="1"/>
  <c r="V2066" i="1"/>
  <c r="V2065" i="1"/>
  <c r="V2064" i="1"/>
  <c r="V2063" i="1"/>
  <c r="V2062" i="1"/>
  <c r="V2061" i="1"/>
  <c r="V2060" i="1"/>
  <c r="V2059" i="1"/>
  <c r="V2058" i="1"/>
  <c r="V2057" i="1"/>
  <c r="V2056" i="1"/>
  <c r="V2055" i="1"/>
  <c r="V2054" i="1"/>
  <c r="V2053" i="1"/>
  <c r="V2052" i="1"/>
  <c r="V2051" i="1"/>
  <c r="V2050" i="1"/>
  <c r="V2049" i="1"/>
  <c r="V2048" i="1"/>
  <c r="V2047" i="1"/>
  <c r="V2046" i="1"/>
  <c r="V2045" i="1"/>
  <c r="V2044" i="1"/>
  <c r="V2043" i="1"/>
  <c r="V2042" i="1"/>
  <c r="V2041" i="1"/>
  <c r="V2040" i="1"/>
  <c r="V2039" i="1"/>
  <c r="V2038" i="1"/>
  <c r="V2037" i="1"/>
  <c r="V2036" i="1"/>
  <c r="V2035" i="1"/>
  <c r="V2034" i="1"/>
  <c r="V2033" i="1"/>
  <c r="V2032" i="1"/>
  <c r="V2031" i="1"/>
  <c r="V2030" i="1"/>
  <c r="V2029" i="1"/>
  <c r="V2028" i="1"/>
  <c r="V2027" i="1"/>
  <c r="V2026" i="1"/>
  <c r="V2025" i="1"/>
  <c r="V2024" i="1"/>
  <c r="V2023" i="1"/>
  <c r="V2022" i="1"/>
  <c r="V2021" i="1"/>
  <c r="V2020" i="1"/>
  <c r="V2019" i="1"/>
  <c r="V2018" i="1"/>
  <c r="V2017" i="1"/>
  <c r="V2016" i="1"/>
  <c r="V2015" i="1"/>
  <c r="V2014" i="1"/>
  <c r="V2013" i="1"/>
  <c r="V2012" i="1"/>
  <c r="V2011" i="1"/>
  <c r="V2010" i="1"/>
  <c r="V2009" i="1"/>
  <c r="V2008" i="1"/>
  <c r="V2007" i="1"/>
  <c r="V2006" i="1"/>
  <c r="V2005" i="1"/>
  <c r="V2004" i="1"/>
  <c r="V2003" i="1"/>
  <c r="V2002" i="1"/>
  <c r="V2001" i="1"/>
  <c r="V2000" i="1"/>
  <c r="V1999" i="1"/>
  <c r="V1998" i="1"/>
  <c r="V1997" i="1"/>
  <c r="V1996" i="1"/>
  <c r="V1995" i="1"/>
  <c r="V1994" i="1"/>
  <c r="V1993" i="1"/>
  <c r="V1992" i="1"/>
  <c r="V1991" i="1"/>
  <c r="V1990" i="1"/>
  <c r="V1989" i="1"/>
  <c r="V1988" i="1"/>
  <c r="V1987" i="1"/>
  <c r="V1986" i="1"/>
  <c r="V1985" i="1"/>
  <c r="V1984" i="1"/>
  <c r="V1983" i="1"/>
  <c r="V1982" i="1"/>
  <c r="V1981" i="1"/>
  <c r="V1980" i="1"/>
  <c r="V1979" i="1"/>
  <c r="V1978" i="1"/>
  <c r="V1977" i="1"/>
  <c r="V1976" i="1"/>
  <c r="V1975" i="1"/>
  <c r="V1974" i="1"/>
  <c r="V1973" i="1"/>
  <c r="V1972" i="1"/>
  <c r="V1971" i="1"/>
  <c r="V1970" i="1"/>
  <c r="V1969" i="1"/>
  <c r="V1968" i="1"/>
  <c r="V1967" i="1"/>
  <c r="V1966" i="1"/>
  <c r="V1965" i="1"/>
  <c r="V1964" i="1"/>
  <c r="V1963" i="1"/>
  <c r="V1962" i="1"/>
  <c r="V1961" i="1"/>
  <c r="V1960" i="1"/>
  <c r="V1959" i="1"/>
  <c r="V1958" i="1"/>
  <c r="V1957" i="1"/>
  <c r="V1956" i="1"/>
  <c r="V1955" i="1"/>
  <c r="V1954" i="1"/>
  <c r="V1953" i="1"/>
  <c r="V1952" i="1"/>
  <c r="V1951" i="1"/>
  <c r="V1950" i="1"/>
  <c r="V1949" i="1"/>
  <c r="V1948" i="1"/>
  <c r="V1947" i="1"/>
  <c r="V1946" i="1"/>
  <c r="V1945" i="1"/>
  <c r="V1944" i="1"/>
  <c r="V1943" i="1"/>
  <c r="V1942" i="1"/>
  <c r="V1941" i="1"/>
  <c r="V1940" i="1"/>
  <c r="V1939" i="1"/>
  <c r="V1938" i="1"/>
  <c r="V1937" i="1"/>
  <c r="V1936" i="1"/>
  <c r="V1935" i="1"/>
  <c r="V1934" i="1"/>
  <c r="V1933" i="1"/>
  <c r="V1932" i="1"/>
  <c r="V1931" i="1"/>
  <c r="V1930" i="1"/>
  <c r="V1929" i="1"/>
  <c r="V1928" i="1"/>
  <c r="V1927" i="1"/>
  <c r="V1926" i="1"/>
  <c r="V1925" i="1"/>
  <c r="V1924" i="1"/>
  <c r="V1923" i="1"/>
  <c r="V1922" i="1"/>
  <c r="V1921" i="1"/>
  <c r="V1920" i="1"/>
  <c r="V1919" i="1"/>
  <c r="V1918" i="1"/>
  <c r="V1917" i="1"/>
  <c r="V1916" i="1"/>
  <c r="V1915" i="1"/>
  <c r="V1914" i="1"/>
  <c r="V1913" i="1"/>
  <c r="V1912" i="1"/>
  <c r="V1911" i="1"/>
  <c r="V1910" i="1"/>
  <c r="V1909" i="1"/>
  <c r="V1908" i="1"/>
  <c r="V1907" i="1"/>
  <c r="V1906" i="1"/>
  <c r="V1905" i="1"/>
  <c r="V1904" i="1"/>
  <c r="V1903" i="1"/>
  <c r="V1902" i="1"/>
  <c r="V1901" i="1"/>
  <c r="V1900" i="1"/>
  <c r="V1899" i="1"/>
  <c r="V1898" i="1"/>
  <c r="V1897" i="1"/>
  <c r="V1896" i="1"/>
  <c r="V1895" i="1"/>
  <c r="V1894" i="1"/>
  <c r="V1893" i="1"/>
  <c r="V1892" i="1"/>
  <c r="V1891" i="1"/>
  <c r="V1890" i="1"/>
  <c r="V1889" i="1"/>
  <c r="V1888" i="1"/>
  <c r="V1887" i="1"/>
  <c r="V1886" i="1"/>
  <c r="V1885" i="1"/>
  <c r="V1884" i="1"/>
  <c r="V1883" i="1"/>
  <c r="V1882" i="1"/>
  <c r="V1881" i="1"/>
  <c r="V1880" i="1"/>
  <c r="V1879" i="1"/>
  <c r="V1878" i="1"/>
  <c r="V1877" i="1"/>
  <c r="V1876" i="1"/>
  <c r="V1875" i="1"/>
  <c r="V1874" i="1"/>
  <c r="V1873" i="1"/>
  <c r="V1872" i="1"/>
  <c r="V1871" i="1"/>
  <c r="V1870" i="1"/>
  <c r="V1869" i="1"/>
  <c r="V1868" i="1"/>
  <c r="V1867" i="1"/>
  <c r="V1866" i="1"/>
  <c r="V1865" i="1"/>
  <c r="V1864" i="1"/>
  <c r="V1863" i="1"/>
  <c r="V1862" i="1"/>
  <c r="V1861" i="1"/>
  <c r="V1860" i="1"/>
  <c r="V1859" i="1"/>
  <c r="V1858" i="1"/>
  <c r="V1857" i="1"/>
  <c r="V1856" i="1"/>
  <c r="V1855" i="1"/>
  <c r="V1854" i="1"/>
  <c r="V1853" i="1"/>
  <c r="V1852" i="1"/>
  <c r="V1851" i="1"/>
  <c r="V1850" i="1"/>
  <c r="V1849" i="1"/>
  <c r="V1848" i="1"/>
  <c r="V1847" i="1"/>
  <c r="V1846" i="1"/>
  <c r="V1845" i="1"/>
  <c r="V1844" i="1"/>
  <c r="V1843" i="1"/>
  <c r="V1842" i="1"/>
  <c r="V1841" i="1"/>
  <c r="V1840" i="1"/>
  <c r="V1839" i="1"/>
  <c r="V1838" i="1"/>
  <c r="V1837" i="1"/>
  <c r="V1836" i="1"/>
  <c r="V1835" i="1"/>
  <c r="V1834" i="1"/>
  <c r="V1833" i="1"/>
  <c r="V1832" i="1"/>
  <c r="V1831" i="1"/>
  <c r="V1830" i="1"/>
  <c r="V1829" i="1"/>
  <c r="V1828" i="1"/>
  <c r="V1827" i="1"/>
  <c r="V1826" i="1"/>
  <c r="V1825" i="1"/>
  <c r="V1824" i="1"/>
  <c r="V1823" i="1"/>
  <c r="V1822" i="1"/>
  <c r="V1821" i="1"/>
  <c r="V1820" i="1"/>
  <c r="V1819" i="1"/>
  <c r="V1818" i="1"/>
  <c r="V1817" i="1"/>
  <c r="V1816" i="1"/>
  <c r="V1815" i="1"/>
  <c r="V1814" i="1"/>
  <c r="V1813" i="1"/>
  <c r="V1812" i="1"/>
  <c r="V1811" i="1"/>
  <c r="V1810" i="1"/>
  <c r="V1809" i="1"/>
  <c r="V1808" i="1"/>
  <c r="V1807" i="1"/>
  <c r="V1806" i="1"/>
  <c r="V1805" i="1"/>
  <c r="V1804" i="1"/>
  <c r="V1803" i="1"/>
  <c r="V1802" i="1"/>
  <c r="V1801" i="1"/>
  <c r="V1800" i="1"/>
  <c r="V1799" i="1"/>
  <c r="V1798" i="1"/>
  <c r="V1797" i="1"/>
  <c r="V1796" i="1"/>
  <c r="V1795" i="1"/>
  <c r="V1794" i="1"/>
  <c r="V1793" i="1"/>
  <c r="V1792" i="1"/>
  <c r="V1791" i="1"/>
  <c r="V1790" i="1"/>
  <c r="V1789" i="1"/>
  <c r="V1788" i="1"/>
  <c r="V1787" i="1"/>
  <c r="V1786" i="1"/>
  <c r="V1785" i="1"/>
  <c r="V1784" i="1"/>
  <c r="V1783" i="1"/>
  <c r="V1782" i="1"/>
  <c r="V1781" i="1"/>
  <c r="V1780" i="1"/>
  <c r="V1779" i="1"/>
  <c r="V1778" i="1"/>
  <c r="V1777" i="1"/>
  <c r="V1776" i="1"/>
  <c r="V1775" i="1"/>
  <c r="V1774" i="1"/>
  <c r="V1773" i="1"/>
  <c r="V1772" i="1"/>
  <c r="V1771" i="1"/>
  <c r="V1770" i="1"/>
  <c r="V1769" i="1"/>
  <c r="V1768" i="1"/>
  <c r="V1767" i="1"/>
  <c r="V1766" i="1"/>
  <c r="V1765" i="1"/>
  <c r="V1764" i="1"/>
  <c r="V1763" i="1"/>
  <c r="V1762" i="1"/>
  <c r="V1761" i="1"/>
  <c r="V1760" i="1"/>
  <c r="V1759" i="1"/>
  <c r="V1758" i="1"/>
  <c r="V1757" i="1"/>
  <c r="V1756" i="1"/>
  <c r="V1755" i="1"/>
  <c r="V1754" i="1"/>
  <c r="V1753" i="1"/>
  <c r="V1752" i="1"/>
  <c r="V1751" i="1"/>
  <c r="V1750" i="1"/>
  <c r="V1749" i="1"/>
  <c r="V1748" i="1"/>
  <c r="V1747" i="1"/>
  <c r="V1746" i="1"/>
  <c r="V1745" i="1"/>
  <c r="V1744" i="1"/>
  <c r="V1743" i="1"/>
  <c r="V1742" i="1"/>
  <c r="V1741" i="1"/>
  <c r="V1740" i="1"/>
  <c r="V1739" i="1"/>
  <c r="V1738" i="1"/>
  <c r="V1737" i="1"/>
  <c r="V1736" i="1"/>
  <c r="V1735" i="1"/>
  <c r="V1734" i="1"/>
  <c r="V1733" i="1"/>
  <c r="V1732" i="1"/>
  <c r="V1731" i="1"/>
  <c r="V1730" i="1"/>
  <c r="V1729" i="1"/>
  <c r="V1728" i="1"/>
  <c r="V1727" i="1"/>
  <c r="V1726" i="1"/>
  <c r="V1725" i="1"/>
  <c r="V1724" i="1"/>
  <c r="V1723" i="1"/>
  <c r="V1722" i="1"/>
  <c r="V1721" i="1"/>
  <c r="V1720" i="1"/>
  <c r="V1719" i="1"/>
  <c r="V1718" i="1"/>
  <c r="V1717" i="1"/>
  <c r="V1716" i="1"/>
  <c r="V1715" i="1"/>
  <c r="V1714" i="1"/>
  <c r="V1713" i="1"/>
  <c r="V1712" i="1"/>
  <c r="V1711" i="1"/>
  <c r="V1710" i="1"/>
  <c r="V1709" i="1"/>
  <c r="V1708" i="1"/>
  <c r="V1707" i="1"/>
  <c r="V1706" i="1"/>
  <c r="V1705" i="1"/>
  <c r="V1704" i="1"/>
  <c r="V1703" i="1"/>
  <c r="V1702" i="1"/>
  <c r="V1701" i="1"/>
  <c r="V1700" i="1"/>
  <c r="V1699" i="1"/>
  <c r="V1698" i="1"/>
  <c r="V1697" i="1"/>
  <c r="V1696" i="1"/>
  <c r="V1695" i="1"/>
  <c r="V1694" i="1"/>
  <c r="V1693" i="1"/>
  <c r="V1692" i="1"/>
  <c r="V1691" i="1"/>
  <c r="V1690" i="1"/>
  <c r="V1689" i="1"/>
  <c r="V1688" i="1"/>
  <c r="V1687" i="1"/>
  <c r="V1686" i="1"/>
  <c r="V1685" i="1"/>
  <c r="V1684" i="1"/>
  <c r="V1683" i="1"/>
  <c r="V1682" i="1"/>
  <c r="V1681" i="1"/>
  <c r="V1680" i="1"/>
  <c r="V1679" i="1"/>
  <c r="V1678" i="1"/>
  <c r="V1677" i="1"/>
  <c r="V1676" i="1"/>
  <c r="V1675" i="1"/>
  <c r="V1674" i="1"/>
  <c r="V1673" i="1"/>
  <c r="V1672" i="1"/>
  <c r="V1671" i="1"/>
  <c r="V1670" i="1"/>
  <c r="V1669" i="1"/>
  <c r="V1668" i="1"/>
  <c r="V1667" i="1"/>
  <c r="V1666" i="1"/>
  <c r="V1665" i="1"/>
  <c r="V1664" i="1"/>
  <c r="V1663" i="1"/>
  <c r="V1662" i="1"/>
  <c r="V1661" i="1"/>
  <c r="V1660" i="1"/>
  <c r="V1659" i="1"/>
  <c r="V1658" i="1"/>
  <c r="V1657" i="1"/>
  <c r="V1656" i="1"/>
  <c r="V1655" i="1"/>
  <c r="V1654" i="1"/>
  <c r="V1653" i="1"/>
  <c r="V1652" i="1"/>
  <c r="V1651" i="1"/>
  <c r="V1650" i="1"/>
  <c r="V1649" i="1"/>
  <c r="V1648" i="1"/>
  <c r="V1647" i="1"/>
  <c r="V1646" i="1"/>
  <c r="V1645" i="1"/>
  <c r="V1644" i="1"/>
  <c r="V1643" i="1"/>
  <c r="V1642" i="1"/>
  <c r="V1641" i="1"/>
  <c r="V1640" i="1"/>
  <c r="V1639" i="1"/>
  <c r="V1638" i="1"/>
  <c r="V1637" i="1"/>
  <c r="V1636" i="1"/>
  <c r="V1635" i="1"/>
  <c r="V1634" i="1"/>
  <c r="V1633" i="1"/>
  <c r="V1632" i="1"/>
  <c r="V1631" i="1"/>
  <c r="V1630" i="1"/>
  <c r="V1629" i="1"/>
  <c r="V1628" i="1"/>
  <c r="V1627" i="1"/>
  <c r="V1626" i="1"/>
  <c r="V1625" i="1"/>
  <c r="V1624" i="1"/>
  <c r="V1623" i="1"/>
  <c r="V1622" i="1"/>
  <c r="V1621" i="1"/>
  <c r="V1620" i="1"/>
  <c r="V1619" i="1"/>
  <c r="V1618" i="1"/>
  <c r="V1617" i="1"/>
  <c r="V1616" i="1"/>
  <c r="V1615" i="1"/>
  <c r="V1614" i="1"/>
  <c r="V1613" i="1"/>
  <c r="V1612" i="1"/>
  <c r="V1611" i="1"/>
  <c r="V1610" i="1"/>
  <c r="V1609" i="1"/>
  <c r="V1608" i="1"/>
  <c r="V1607" i="1"/>
  <c r="V1606" i="1"/>
  <c r="V1605" i="1"/>
  <c r="V1604" i="1"/>
  <c r="V1603" i="1"/>
  <c r="V1602" i="1"/>
  <c r="V1601" i="1"/>
  <c r="V1600" i="1"/>
  <c r="V1599" i="1"/>
  <c r="V1598" i="1"/>
  <c r="V1597" i="1"/>
  <c r="V1596" i="1"/>
  <c r="V1595" i="1"/>
  <c r="V1594" i="1"/>
  <c r="V1593" i="1"/>
  <c r="V1592" i="1"/>
  <c r="V1591" i="1"/>
  <c r="V1590" i="1"/>
  <c r="V1589" i="1"/>
  <c r="V1588" i="1"/>
  <c r="V1587" i="1"/>
  <c r="V1586" i="1"/>
  <c r="V1585" i="1"/>
  <c r="V1584" i="1"/>
  <c r="V1583" i="1"/>
  <c r="V1582" i="1"/>
  <c r="V1581" i="1"/>
  <c r="V1580" i="1"/>
  <c r="V1579" i="1"/>
  <c r="V1578" i="1"/>
  <c r="V1577" i="1"/>
  <c r="V1576" i="1"/>
  <c r="V1575" i="1"/>
  <c r="V1574" i="1"/>
  <c r="V1573" i="1"/>
  <c r="V1572" i="1"/>
  <c r="V1571" i="1"/>
  <c r="V1570" i="1"/>
  <c r="V1569" i="1"/>
  <c r="V1568" i="1"/>
  <c r="V1567" i="1"/>
  <c r="V1566" i="1"/>
  <c r="V1565" i="1"/>
  <c r="V1564" i="1"/>
  <c r="V1563" i="1"/>
  <c r="V1562" i="1"/>
  <c r="V1561" i="1"/>
  <c r="V1560" i="1"/>
  <c r="V1559" i="1"/>
  <c r="V1558" i="1"/>
  <c r="V1557" i="1"/>
  <c r="V1556" i="1"/>
  <c r="V1555" i="1"/>
  <c r="V1554" i="1"/>
  <c r="V1553" i="1"/>
  <c r="V1552" i="1"/>
  <c r="V1551" i="1"/>
  <c r="V1550" i="1"/>
  <c r="V1549" i="1"/>
  <c r="V1548" i="1"/>
  <c r="V1547" i="1"/>
  <c r="V1546" i="1"/>
  <c r="V1545" i="1"/>
  <c r="V1544" i="1"/>
  <c r="V1543" i="1"/>
  <c r="V1542" i="1"/>
  <c r="V1541" i="1"/>
  <c r="V1540" i="1"/>
  <c r="V1539" i="1"/>
  <c r="V1538" i="1"/>
  <c r="V1537" i="1"/>
  <c r="V1536" i="1"/>
  <c r="V1535" i="1"/>
  <c r="V1534" i="1"/>
  <c r="V1533" i="1"/>
  <c r="V1532" i="1"/>
  <c r="V1531" i="1"/>
  <c r="V1530" i="1"/>
  <c r="V1529" i="1"/>
  <c r="V1528" i="1"/>
  <c r="V1527" i="1"/>
  <c r="V1526" i="1"/>
  <c r="V1525" i="1"/>
  <c r="V1524" i="1"/>
  <c r="V1523" i="1"/>
  <c r="V1522" i="1"/>
  <c r="V1521" i="1"/>
  <c r="V1520" i="1"/>
  <c r="V1519" i="1"/>
  <c r="V1518" i="1"/>
  <c r="V1517" i="1"/>
  <c r="V1516" i="1"/>
  <c r="V1515" i="1"/>
  <c r="V1514" i="1"/>
  <c r="V1513" i="1"/>
  <c r="V1512" i="1"/>
  <c r="V1511" i="1"/>
  <c r="V1510" i="1"/>
  <c r="V1509" i="1"/>
  <c r="V1508" i="1"/>
  <c r="V1507" i="1"/>
  <c r="V1506" i="1"/>
  <c r="V1505" i="1"/>
  <c r="V1504" i="1"/>
  <c r="V1503" i="1"/>
  <c r="V1502" i="1"/>
  <c r="V1501" i="1"/>
  <c r="V1500" i="1"/>
  <c r="V1499" i="1"/>
  <c r="V1498" i="1"/>
  <c r="V1497" i="1"/>
  <c r="V1496" i="1"/>
  <c r="V1495" i="1"/>
  <c r="V1494" i="1"/>
  <c r="V1493" i="1"/>
  <c r="V1492" i="1"/>
  <c r="V1491" i="1"/>
  <c r="V1490" i="1"/>
  <c r="V1489" i="1"/>
  <c r="V1488" i="1"/>
  <c r="V1487" i="1"/>
  <c r="V1486" i="1"/>
  <c r="V1485" i="1"/>
  <c r="V1484" i="1"/>
  <c r="V1483" i="1"/>
  <c r="V1482" i="1"/>
  <c r="V1481" i="1"/>
  <c r="V1480" i="1"/>
  <c r="V1479" i="1"/>
  <c r="V1478" i="1"/>
  <c r="V1477" i="1"/>
  <c r="V1476" i="1"/>
  <c r="V1475" i="1"/>
  <c r="V1474" i="1"/>
  <c r="V1473" i="1"/>
  <c r="V1472" i="1"/>
  <c r="V1471" i="1"/>
  <c r="V1470" i="1"/>
  <c r="V1469" i="1"/>
  <c r="V1468" i="1"/>
  <c r="V1467" i="1"/>
  <c r="V1466" i="1"/>
  <c r="V1465" i="1"/>
  <c r="V1464" i="1"/>
  <c r="V1463" i="1"/>
  <c r="V1462" i="1"/>
  <c r="V1461" i="1"/>
  <c r="V1460" i="1"/>
  <c r="V1459" i="1"/>
  <c r="V1458" i="1"/>
  <c r="V1457" i="1"/>
  <c r="V1456" i="1"/>
  <c r="V1455" i="1"/>
  <c r="V1454" i="1"/>
  <c r="V1453" i="1"/>
  <c r="V1452" i="1"/>
  <c r="V1451" i="1"/>
  <c r="V1450" i="1"/>
  <c r="V1449" i="1"/>
  <c r="V1448" i="1"/>
  <c r="V1447" i="1"/>
  <c r="V1446" i="1"/>
  <c r="V1445" i="1"/>
  <c r="V1444" i="1"/>
  <c r="V1443" i="1"/>
  <c r="V1442" i="1"/>
  <c r="V1441" i="1"/>
  <c r="V1440" i="1"/>
  <c r="V1439" i="1"/>
  <c r="V1438" i="1"/>
  <c r="V1437" i="1"/>
  <c r="V1436" i="1"/>
  <c r="V1435" i="1"/>
  <c r="V1434" i="1"/>
  <c r="V1433" i="1"/>
  <c r="V1432" i="1"/>
  <c r="V1431" i="1"/>
  <c r="V1430" i="1"/>
  <c r="V1429" i="1"/>
  <c r="V1428" i="1"/>
  <c r="V1427" i="1"/>
  <c r="V1426" i="1"/>
  <c r="V1425" i="1"/>
  <c r="V1424" i="1"/>
  <c r="V1423" i="1"/>
  <c r="V1422" i="1"/>
  <c r="V1421" i="1"/>
  <c r="V1420" i="1"/>
  <c r="V1419" i="1"/>
  <c r="V1418" i="1"/>
  <c r="V1417" i="1"/>
  <c r="V1416" i="1"/>
  <c r="V1415" i="1"/>
  <c r="V1414" i="1"/>
  <c r="V1413" i="1"/>
  <c r="V1412" i="1"/>
  <c r="V1411" i="1"/>
  <c r="V1410" i="1"/>
  <c r="V1409" i="1"/>
  <c r="V1408" i="1"/>
  <c r="V1407" i="1"/>
  <c r="V1406" i="1"/>
  <c r="V1405" i="1"/>
  <c r="V1404" i="1"/>
  <c r="V1403" i="1"/>
  <c r="V1402" i="1"/>
  <c r="V1401" i="1"/>
  <c r="V1400" i="1"/>
  <c r="V1399" i="1"/>
  <c r="V1398" i="1"/>
  <c r="V1397" i="1"/>
  <c r="V1396" i="1"/>
  <c r="V1395" i="1"/>
  <c r="V1394" i="1"/>
  <c r="V1393" i="1"/>
  <c r="V1392" i="1"/>
  <c r="V1391" i="1"/>
  <c r="V1390" i="1"/>
  <c r="V1389" i="1"/>
  <c r="V1388" i="1"/>
  <c r="V1387" i="1"/>
  <c r="V1386" i="1"/>
  <c r="V1385" i="1"/>
  <c r="V1384" i="1"/>
  <c r="V1383" i="1"/>
  <c r="V1382" i="1"/>
  <c r="V1381" i="1"/>
  <c r="V1380" i="1"/>
  <c r="V1379" i="1"/>
  <c r="V1378" i="1"/>
  <c r="V1377" i="1"/>
  <c r="V1376" i="1"/>
  <c r="V1375" i="1"/>
  <c r="V1374" i="1"/>
  <c r="V1373" i="1"/>
  <c r="V1372" i="1"/>
  <c r="V1371" i="1"/>
  <c r="V1370" i="1"/>
  <c r="V1369" i="1"/>
  <c r="V1368" i="1"/>
  <c r="V1367" i="1"/>
  <c r="V1366" i="1"/>
  <c r="V1365" i="1"/>
  <c r="V1364" i="1"/>
  <c r="V1363" i="1"/>
  <c r="V1362" i="1"/>
  <c r="V1361" i="1"/>
  <c r="V1360" i="1"/>
  <c r="V1359" i="1"/>
  <c r="V1358" i="1"/>
  <c r="V1357" i="1"/>
  <c r="V1356" i="1"/>
  <c r="V1355" i="1"/>
  <c r="V1354" i="1"/>
  <c r="V1353" i="1"/>
  <c r="V1352" i="1"/>
  <c r="V1351" i="1"/>
  <c r="V1350" i="1"/>
  <c r="V1349" i="1"/>
  <c r="V1348" i="1"/>
  <c r="V1347" i="1"/>
  <c r="V1346" i="1"/>
  <c r="V1345" i="1"/>
  <c r="V1344" i="1"/>
  <c r="V1343" i="1"/>
  <c r="V1342" i="1"/>
  <c r="V1341" i="1"/>
  <c r="V1340" i="1"/>
  <c r="V1339" i="1"/>
  <c r="V1338" i="1"/>
  <c r="V1337" i="1"/>
  <c r="V1336" i="1"/>
  <c r="V1335" i="1"/>
  <c r="V1334" i="1"/>
  <c r="V1333" i="1"/>
  <c r="V1332" i="1"/>
  <c r="V1331" i="1"/>
  <c r="V1330" i="1"/>
  <c r="V1329" i="1"/>
  <c r="V1328" i="1"/>
  <c r="V1327" i="1"/>
  <c r="V1326" i="1"/>
  <c r="V1325" i="1"/>
  <c r="V1324" i="1"/>
  <c r="V1323" i="1"/>
  <c r="V1322" i="1"/>
  <c r="V1321" i="1"/>
  <c r="V1320" i="1"/>
  <c r="V1319" i="1"/>
  <c r="V1318" i="1"/>
  <c r="V1317" i="1"/>
  <c r="V1316" i="1"/>
  <c r="V1315" i="1"/>
  <c r="V1314" i="1"/>
  <c r="V1313" i="1"/>
  <c r="V1312" i="1"/>
  <c r="V1311" i="1"/>
  <c r="V1310" i="1"/>
  <c r="V1309" i="1"/>
  <c r="V1308" i="1"/>
  <c r="V1307" i="1"/>
  <c r="V1306" i="1"/>
  <c r="V1305" i="1"/>
  <c r="V1304" i="1"/>
  <c r="V1303" i="1"/>
  <c r="V1302" i="1"/>
  <c r="V1301" i="1"/>
  <c r="V1300" i="1"/>
  <c r="V1299" i="1"/>
  <c r="V1298" i="1"/>
  <c r="V1297" i="1"/>
  <c r="V1296" i="1"/>
  <c r="V1295" i="1"/>
  <c r="V1294" i="1"/>
  <c r="V1293" i="1"/>
  <c r="V1292" i="1"/>
  <c r="V1291" i="1"/>
  <c r="V1290" i="1"/>
  <c r="V1289" i="1"/>
  <c r="V1288" i="1"/>
  <c r="V1287" i="1"/>
  <c r="V1286" i="1"/>
  <c r="V1285" i="1"/>
  <c r="V1284" i="1"/>
  <c r="V1283" i="1"/>
  <c r="V1282" i="1"/>
  <c r="V1281" i="1"/>
  <c r="V1280" i="1"/>
  <c r="V1279" i="1"/>
  <c r="V1278" i="1"/>
  <c r="V1277" i="1"/>
  <c r="V1276" i="1"/>
  <c r="V1275" i="1"/>
  <c r="V1274" i="1"/>
  <c r="V1273" i="1"/>
  <c r="V1272" i="1"/>
  <c r="V1271" i="1"/>
  <c r="V1270" i="1"/>
  <c r="V1269" i="1"/>
  <c r="V1268" i="1"/>
  <c r="V1267" i="1"/>
  <c r="V1266" i="1"/>
  <c r="V1265" i="1"/>
  <c r="V1264" i="1"/>
  <c r="V1263" i="1"/>
  <c r="V1262" i="1"/>
  <c r="V1261" i="1"/>
  <c r="V1260" i="1"/>
  <c r="V1259" i="1"/>
  <c r="V1258" i="1"/>
  <c r="V1257" i="1"/>
  <c r="V1256" i="1"/>
  <c r="V1255" i="1"/>
  <c r="V1254" i="1"/>
  <c r="V1253" i="1"/>
  <c r="V1252" i="1"/>
  <c r="V1251" i="1"/>
  <c r="V1250" i="1"/>
  <c r="V1249" i="1"/>
  <c r="V1248" i="1"/>
  <c r="V1247" i="1"/>
  <c r="V1246" i="1"/>
  <c r="V1245" i="1"/>
  <c r="V1244" i="1"/>
  <c r="V1243" i="1"/>
  <c r="V1242" i="1"/>
  <c r="V1241" i="1"/>
  <c r="V1240" i="1"/>
  <c r="V1239" i="1"/>
  <c r="V1238" i="1"/>
  <c r="V1237" i="1"/>
  <c r="V1236" i="1"/>
  <c r="V1235" i="1"/>
  <c r="V1234" i="1"/>
  <c r="V1233" i="1"/>
  <c r="V1232" i="1"/>
  <c r="V1231" i="1"/>
  <c r="V1230" i="1"/>
  <c r="V1229" i="1"/>
  <c r="V1228" i="1"/>
  <c r="V1227" i="1"/>
  <c r="V1226" i="1"/>
  <c r="V1225" i="1"/>
  <c r="V1224" i="1"/>
  <c r="V1223" i="1"/>
  <c r="V1222" i="1"/>
  <c r="V1221" i="1"/>
  <c r="V1220" i="1"/>
  <c r="V1219" i="1"/>
  <c r="V1218" i="1"/>
  <c r="V1217" i="1"/>
  <c r="V1216" i="1"/>
  <c r="V1215" i="1"/>
  <c r="V1214" i="1"/>
  <c r="V1213" i="1"/>
  <c r="V1212" i="1"/>
  <c r="V1211" i="1"/>
  <c r="V1210" i="1"/>
  <c r="V1209" i="1"/>
  <c r="V1208" i="1"/>
  <c r="V1207" i="1"/>
  <c r="V1206" i="1"/>
  <c r="V1205" i="1"/>
  <c r="V1204" i="1"/>
  <c r="V1203" i="1"/>
  <c r="V1202" i="1"/>
  <c r="V1201" i="1"/>
  <c r="V1200" i="1"/>
  <c r="V1199" i="1"/>
  <c r="V1198" i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5" i="1"/>
  <c r="V1184" i="1"/>
  <c r="V1183" i="1"/>
  <c r="V1182" i="1"/>
  <c r="V1181" i="1"/>
  <c r="V1180" i="1"/>
  <c r="V1179" i="1"/>
  <c r="V1178" i="1"/>
  <c r="V1177" i="1"/>
  <c r="V1176" i="1"/>
  <c r="V1175" i="1"/>
  <c r="V1174" i="1"/>
  <c r="V1173" i="1"/>
  <c r="V1172" i="1"/>
  <c r="V1171" i="1"/>
  <c r="V1170" i="1"/>
  <c r="V1169" i="1"/>
  <c r="V1168" i="1"/>
  <c r="V1167" i="1"/>
  <c r="V1166" i="1"/>
  <c r="V1165" i="1"/>
  <c r="V1164" i="1"/>
  <c r="V1163" i="1"/>
  <c r="V1162" i="1"/>
  <c r="V1161" i="1"/>
  <c r="V1160" i="1"/>
  <c r="V1159" i="1"/>
  <c r="V1158" i="1"/>
  <c r="V1157" i="1"/>
  <c r="V1156" i="1"/>
  <c r="V1155" i="1"/>
  <c r="V1154" i="1"/>
  <c r="V1153" i="1"/>
  <c r="V1152" i="1"/>
  <c r="V1151" i="1"/>
  <c r="V1150" i="1"/>
  <c r="V1149" i="1"/>
  <c r="V1148" i="1"/>
  <c r="V1147" i="1"/>
  <c r="V1146" i="1"/>
  <c r="V1145" i="1"/>
  <c r="V1144" i="1"/>
  <c r="V1143" i="1"/>
  <c r="V1142" i="1"/>
  <c r="V1141" i="1"/>
  <c r="V1140" i="1"/>
  <c r="V1139" i="1"/>
  <c r="V1138" i="1"/>
  <c r="V1137" i="1"/>
  <c r="V1136" i="1"/>
  <c r="V1135" i="1"/>
  <c r="V1134" i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V1114" i="1"/>
  <c r="V1113" i="1"/>
  <c r="V1112" i="1"/>
  <c r="V1111" i="1"/>
  <c r="V1110" i="1"/>
  <c r="V1109" i="1"/>
  <c r="V1108" i="1"/>
  <c r="V1107" i="1"/>
  <c r="V1106" i="1"/>
  <c r="V1105" i="1"/>
  <c r="V1104" i="1"/>
  <c r="V1103" i="1"/>
  <c r="V1102" i="1"/>
  <c r="V1101" i="1"/>
  <c r="V1100" i="1"/>
  <c r="V1099" i="1"/>
  <c r="V1098" i="1"/>
  <c r="V1097" i="1"/>
  <c r="V1096" i="1"/>
  <c r="V1095" i="1"/>
  <c r="V1094" i="1"/>
  <c r="V1093" i="1"/>
  <c r="V1092" i="1"/>
  <c r="V1091" i="1"/>
  <c r="V1090" i="1"/>
  <c r="V1089" i="1"/>
  <c r="V1088" i="1"/>
  <c r="V1087" i="1"/>
  <c r="V1086" i="1"/>
  <c r="V1085" i="1"/>
  <c r="V1084" i="1"/>
  <c r="V1083" i="1"/>
  <c r="V1082" i="1"/>
  <c r="V1081" i="1"/>
  <c r="V1080" i="1"/>
  <c r="V1079" i="1"/>
  <c r="V1078" i="1"/>
  <c r="V1077" i="1"/>
  <c r="V1076" i="1"/>
  <c r="V1075" i="1"/>
  <c r="V1074" i="1"/>
  <c r="V1073" i="1"/>
  <c r="V1072" i="1"/>
  <c r="V1071" i="1"/>
  <c r="V1070" i="1"/>
  <c r="V1069" i="1"/>
  <c r="V1068" i="1"/>
  <c r="V1067" i="1"/>
  <c r="V1066" i="1"/>
  <c r="V1065" i="1"/>
  <c r="V1064" i="1"/>
  <c r="V1063" i="1"/>
  <c r="V1062" i="1"/>
  <c r="V1061" i="1"/>
  <c r="V1060" i="1"/>
  <c r="V1059" i="1"/>
  <c r="V1058" i="1"/>
  <c r="V1057" i="1"/>
  <c r="V1056" i="1"/>
  <c r="V1055" i="1"/>
  <c r="V1054" i="1"/>
  <c r="V1053" i="1"/>
  <c r="V1052" i="1"/>
  <c r="V1051" i="1"/>
  <c r="V1050" i="1"/>
  <c r="V1049" i="1"/>
  <c r="V1048" i="1"/>
  <c r="V1047" i="1"/>
  <c r="V1046" i="1"/>
  <c r="V1045" i="1"/>
  <c r="V1044" i="1"/>
  <c r="V1043" i="1"/>
  <c r="V1042" i="1"/>
  <c r="V1041" i="1"/>
  <c r="V1040" i="1"/>
  <c r="V1039" i="1"/>
  <c r="V1038" i="1"/>
  <c r="V1037" i="1"/>
  <c r="V1036" i="1"/>
  <c r="V1035" i="1"/>
  <c r="V1034" i="1"/>
  <c r="V1033" i="1"/>
  <c r="V1032" i="1"/>
  <c r="V1031" i="1"/>
  <c r="V1030" i="1"/>
  <c r="V1029" i="1"/>
  <c r="V1028" i="1"/>
  <c r="V1027" i="1"/>
  <c r="V1026" i="1"/>
  <c r="V1025" i="1"/>
  <c r="V1024" i="1"/>
  <c r="V1023" i="1"/>
  <c r="V1022" i="1"/>
  <c r="V1021" i="1"/>
  <c r="V1020" i="1"/>
  <c r="V1019" i="1"/>
  <c r="V1018" i="1"/>
  <c r="V1017" i="1"/>
  <c r="V1016" i="1"/>
  <c r="V1015" i="1"/>
  <c r="V1014" i="1"/>
  <c r="V1013" i="1"/>
  <c r="V1012" i="1"/>
  <c r="V1011" i="1"/>
  <c r="V1010" i="1"/>
  <c r="V1009" i="1"/>
  <c r="V1008" i="1"/>
  <c r="V1007" i="1"/>
  <c r="V1006" i="1"/>
  <c r="V1005" i="1"/>
  <c r="V1004" i="1"/>
  <c r="V1003" i="1"/>
  <c r="V1002" i="1"/>
  <c r="V1001" i="1"/>
  <c r="V1000" i="1"/>
  <c r="V999" i="1"/>
  <c r="V998" i="1"/>
  <c r="V997" i="1"/>
  <c r="V996" i="1"/>
  <c r="V995" i="1"/>
  <c r="V994" i="1"/>
  <c r="V993" i="1"/>
  <c r="V992" i="1"/>
  <c r="V991" i="1"/>
  <c r="V990" i="1"/>
  <c r="V989" i="1"/>
  <c r="V988" i="1"/>
  <c r="V987" i="1"/>
  <c r="V986" i="1"/>
  <c r="V985" i="1"/>
  <c r="V984" i="1"/>
  <c r="V983" i="1"/>
  <c r="V982" i="1"/>
  <c r="V981" i="1"/>
  <c r="V980" i="1"/>
  <c r="V979" i="1"/>
  <c r="V978" i="1"/>
  <c r="V977" i="1"/>
  <c r="V976" i="1"/>
  <c r="V975" i="1"/>
  <c r="V974" i="1"/>
  <c r="V973" i="1"/>
  <c r="V972" i="1"/>
  <c r="V971" i="1"/>
  <c r="V970" i="1"/>
  <c r="V969" i="1"/>
  <c r="V968" i="1"/>
  <c r="V967" i="1"/>
  <c r="V966" i="1"/>
  <c r="V965" i="1"/>
  <c r="V964" i="1"/>
  <c r="V963" i="1"/>
  <c r="V962" i="1"/>
  <c r="V961" i="1"/>
  <c r="V960" i="1"/>
  <c r="V959" i="1"/>
  <c r="V958" i="1"/>
  <c r="V957" i="1"/>
  <c r="V956" i="1"/>
  <c r="V955" i="1"/>
  <c r="V954" i="1"/>
  <c r="V953" i="1"/>
  <c r="V952" i="1"/>
  <c r="V951" i="1"/>
  <c r="V950" i="1"/>
  <c r="V949" i="1"/>
  <c r="V948" i="1"/>
  <c r="V947" i="1"/>
  <c r="V946" i="1"/>
  <c r="V945" i="1"/>
  <c r="V944" i="1"/>
  <c r="V943" i="1"/>
  <c r="V942" i="1"/>
  <c r="V941" i="1"/>
  <c r="V940" i="1"/>
  <c r="V939" i="1"/>
  <c r="V938" i="1"/>
  <c r="V937" i="1"/>
  <c r="V936" i="1"/>
  <c r="V935" i="1"/>
  <c r="V934" i="1"/>
  <c r="V933" i="1"/>
  <c r="V932" i="1"/>
  <c r="V931" i="1"/>
  <c r="V930" i="1"/>
  <c r="V929" i="1"/>
  <c r="V928" i="1"/>
  <c r="V927" i="1"/>
  <c r="V926" i="1"/>
  <c r="V925" i="1"/>
  <c r="V924" i="1"/>
  <c r="V923" i="1"/>
  <c r="V922" i="1"/>
  <c r="V921" i="1"/>
  <c r="V920" i="1"/>
  <c r="V919" i="1"/>
  <c r="V918" i="1"/>
  <c r="V917" i="1"/>
  <c r="V916" i="1"/>
  <c r="V915" i="1"/>
  <c r="V914" i="1"/>
  <c r="V913" i="1"/>
  <c r="V912" i="1"/>
  <c r="V911" i="1"/>
  <c r="V910" i="1"/>
  <c r="V909" i="1"/>
  <c r="V908" i="1"/>
  <c r="V907" i="1"/>
  <c r="V906" i="1"/>
  <c r="V905" i="1"/>
  <c r="V904" i="1"/>
  <c r="V903" i="1"/>
  <c r="V902" i="1"/>
  <c r="V901" i="1"/>
  <c r="V900" i="1"/>
  <c r="V899" i="1"/>
  <c r="V898" i="1"/>
  <c r="V897" i="1"/>
  <c r="V896" i="1"/>
  <c r="V895" i="1"/>
  <c r="V894" i="1"/>
  <c r="V893" i="1"/>
  <c r="V892" i="1"/>
  <c r="V891" i="1"/>
  <c r="V890" i="1"/>
  <c r="V889" i="1"/>
  <c r="V888" i="1"/>
  <c r="V887" i="1"/>
  <c r="V886" i="1"/>
  <c r="V885" i="1"/>
  <c r="V884" i="1"/>
  <c r="V883" i="1"/>
  <c r="V882" i="1"/>
  <c r="V881" i="1"/>
  <c r="V880" i="1"/>
  <c r="V879" i="1"/>
  <c r="V878" i="1"/>
  <c r="V877" i="1"/>
  <c r="V876" i="1"/>
  <c r="V875" i="1"/>
  <c r="V874" i="1"/>
  <c r="V873" i="1"/>
  <c r="V872" i="1"/>
  <c r="V871" i="1"/>
  <c r="V870" i="1"/>
  <c r="V869" i="1"/>
  <c r="V868" i="1"/>
  <c r="V867" i="1"/>
  <c r="V866" i="1"/>
  <c r="V865" i="1"/>
  <c r="V864" i="1"/>
  <c r="V863" i="1"/>
  <c r="V862" i="1"/>
  <c r="V861" i="1"/>
  <c r="V860" i="1"/>
  <c r="V859" i="1"/>
  <c r="V858" i="1"/>
  <c r="V857" i="1"/>
  <c r="V856" i="1"/>
  <c r="V855" i="1"/>
  <c r="V854" i="1"/>
  <c r="V853" i="1"/>
  <c r="V852" i="1"/>
  <c r="V851" i="1"/>
  <c r="V850" i="1"/>
  <c r="V849" i="1"/>
  <c r="V848" i="1"/>
  <c r="V847" i="1"/>
  <c r="V846" i="1"/>
  <c r="V845" i="1"/>
  <c r="V844" i="1"/>
  <c r="V843" i="1"/>
  <c r="V842" i="1"/>
  <c r="V841" i="1"/>
  <c r="V840" i="1"/>
  <c r="V839" i="1"/>
  <c r="V838" i="1"/>
  <c r="V837" i="1"/>
  <c r="V836" i="1"/>
  <c r="V835" i="1"/>
  <c r="V834" i="1"/>
  <c r="V833" i="1"/>
  <c r="V832" i="1"/>
  <c r="V831" i="1"/>
  <c r="V830" i="1"/>
  <c r="V829" i="1"/>
  <c r="V828" i="1"/>
  <c r="V827" i="1"/>
  <c r="V826" i="1"/>
  <c r="V825" i="1"/>
  <c r="V824" i="1"/>
  <c r="V823" i="1"/>
  <c r="V822" i="1"/>
  <c r="V821" i="1"/>
  <c r="V820" i="1"/>
  <c r="V819" i="1"/>
  <c r="V818" i="1"/>
  <c r="V817" i="1"/>
  <c r="V816" i="1"/>
  <c r="V815" i="1"/>
  <c r="V814" i="1"/>
  <c r="V813" i="1"/>
  <c r="V812" i="1"/>
  <c r="V811" i="1"/>
  <c r="V810" i="1"/>
  <c r="V809" i="1"/>
  <c r="V808" i="1"/>
  <c r="V807" i="1"/>
  <c r="V806" i="1"/>
  <c r="V805" i="1"/>
  <c r="V804" i="1"/>
  <c r="V803" i="1"/>
  <c r="V802" i="1"/>
  <c r="V801" i="1"/>
  <c r="V800" i="1"/>
  <c r="V799" i="1"/>
  <c r="V798" i="1"/>
  <c r="V797" i="1"/>
  <c r="V796" i="1"/>
  <c r="V795" i="1"/>
  <c r="V794" i="1"/>
  <c r="V793" i="1"/>
  <c r="V792" i="1"/>
  <c r="V791" i="1"/>
  <c r="V790" i="1"/>
  <c r="V789" i="1"/>
  <c r="V788" i="1"/>
  <c r="V787" i="1"/>
  <c r="V786" i="1"/>
  <c r="V785" i="1"/>
  <c r="V784" i="1"/>
  <c r="V783" i="1"/>
  <c r="V782" i="1"/>
  <c r="V781" i="1"/>
  <c r="V780" i="1"/>
  <c r="V779" i="1"/>
  <c r="V778" i="1"/>
  <c r="V777" i="1"/>
  <c r="V776" i="1"/>
  <c r="V775" i="1"/>
  <c r="V774" i="1"/>
  <c r="V773" i="1"/>
  <c r="V772" i="1"/>
  <c r="V771" i="1"/>
  <c r="V770" i="1"/>
  <c r="V769" i="1"/>
  <c r="V768" i="1"/>
  <c r="V767" i="1"/>
  <c r="V766" i="1"/>
  <c r="V765" i="1"/>
  <c r="V764" i="1"/>
  <c r="V763" i="1"/>
  <c r="V762" i="1"/>
  <c r="V761" i="1"/>
  <c r="V760" i="1"/>
  <c r="V759" i="1"/>
  <c r="V758" i="1"/>
  <c r="V757" i="1"/>
  <c r="V756" i="1"/>
  <c r="V755" i="1"/>
  <c r="V754" i="1"/>
  <c r="V753" i="1"/>
  <c r="V752" i="1"/>
  <c r="V751" i="1"/>
  <c r="V750" i="1"/>
  <c r="V749" i="1"/>
  <c r="V748" i="1"/>
  <c r="V747" i="1"/>
  <c r="V746" i="1"/>
  <c r="V745" i="1"/>
  <c r="V744" i="1"/>
  <c r="V743" i="1"/>
  <c r="V742" i="1"/>
  <c r="V741" i="1"/>
  <c r="V740" i="1"/>
  <c r="V739" i="1"/>
  <c r="V738" i="1"/>
  <c r="V737" i="1"/>
  <c r="V736" i="1"/>
  <c r="V735" i="1"/>
  <c r="V734" i="1"/>
  <c r="V733" i="1"/>
  <c r="V732" i="1"/>
  <c r="V731" i="1"/>
  <c r="V730" i="1"/>
  <c r="V729" i="1"/>
  <c r="V728" i="1"/>
  <c r="V727" i="1"/>
  <c r="V726" i="1"/>
  <c r="V725" i="1"/>
  <c r="V724" i="1"/>
  <c r="V723" i="1"/>
  <c r="V722" i="1"/>
  <c r="V721" i="1"/>
  <c r="V720" i="1"/>
  <c r="V719" i="1"/>
  <c r="V718" i="1"/>
  <c r="V717" i="1"/>
  <c r="V716" i="1"/>
  <c r="V715" i="1"/>
  <c r="V714" i="1"/>
  <c r="V713" i="1"/>
  <c r="V712" i="1"/>
  <c r="V711" i="1"/>
  <c r="V710" i="1"/>
  <c r="V709" i="1"/>
  <c r="V708" i="1"/>
  <c r="V707" i="1"/>
  <c r="V706" i="1"/>
  <c r="V705" i="1"/>
  <c r="V704" i="1"/>
  <c r="V703" i="1"/>
  <c r="V702" i="1"/>
  <c r="V701" i="1"/>
  <c r="V700" i="1"/>
  <c r="V699" i="1"/>
  <c r="V698" i="1"/>
  <c r="V697" i="1"/>
  <c r="V696" i="1"/>
  <c r="V695" i="1"/>
  <c r="V694" i="1"/>
  <c r="V693" i="1"/>
  <c r="V692" i="1"/>
  <c r="V691" i="1"/>
  <c r="V690" i="1"/>
  <c r="V689" i="1"/>
  <c r="V688" i="1"/>
  <c r="V687" i="1"/>
  <c r="V686" i="1"/>
  <c r="V685" i="1"/>
  <c r="V684" i="1"/>
  <c r="V683" i="1"/>
  <c r="V682" i="1"/>
  <c r="V681" i="1"/>
  <c r="V680" i="1"/>
  <c r="V679" i="1"/>
  <c r="V678" i="1"/>
  <c r="V677" i="1"/>
  <c r="V676" i="1"/>
  <c r="V675" i="1"/>
  <c r="V674" i="1"/>
  <c r="V673" i="1"/>
  <c r="V672" i="1"/>
  <c r="V671" i="1"/>
  <c r="V670" i="1"/>
  <c r="V669" i="1"/>
  <c r="V668" i="1"/>
  <c r="V667" i="1"/>
  <c r="V666" i="1"/>
  <c r="V665" i="1"/>
  <c r="V664" i="1"/>
  <c r="V663" i="1"/>
  <c r="V662" i="1"/>
  <c r="V661" i="1"/>
  <c r="V660" i="1"/>
  <c r="V659" i="1"/>
  <c r="V658" i="1"/>
  <c r="V657" i="1"/>
  <c r="V656" i="1"/>
  <c r="V655" i="1"/>
  <c r="V654" i="1"/>
  <c r="V653" i="1"/>
  <c r="V652" i="1"/>
  <c r="V651" i="1"/>
  <c r="V650" i="1"/>
  <c r="V649" i="1"/>
  <c r="V648" i="1"/>
  <c r="V647" i="1"/>
  <c r="V646" i="1"/>
  <c r="V645" i="1"/>
  <c r="V644" i="1"/>
  <c r="V643" i="1"/>
  <c r="V642" i="1"/>
  <c r="V641" i="1"/>
  <c r="V640" i="1"/>
  <c r="V639" i="1"/>
  <c r="V638" i="1"/>
  <c r="V637" i="1"/>
  <c r="V636" i="1"/>
  <c r="V635" i="1"/>
  <c r="V634" i="1"/>
  <c r="V633" i="1"/>
  <c r="V632" i="1"/>
  <c r="V631" i="1"/>
  <c r="V630" i="1"/>
  <c r="V629" i="1"/>
  <c r="V628" i="1"/>
  <c r="V627" i="1"/>
  <c r="V626" i="1"/>
  <c r="V625" i="1"/>
  <c r="V624" i="1"/>
  <c r="V623" i="1"/>
  <c r="V622" i="1"/>
  <c r="V621" i="1"/>
  <c r="V620" i="1"/>
  <c r="V619" i="1"/>
  <c r="V618" i="1"/>
  <c r="V617" i="1"/>
  <c r="V616" i="1"/>
  <c r="V615" i="1"/>
  <c r="V614" i="1"/>
  <c r="V613" i="1"/>
  <c r="V612" i="1"/>
  <c r="V611" i="1"/>
  <c r="V610" i="1"/>
  <c r="V609" i="1"/>
  <c r="V608" i="1"/>
  <c r="V607" i="1"/>
  <c r="V606" i="1"/>
  <c r="V605" i="1"/>
  <c r="V604" i="1"/>
  <c r="V603" i="1"/>
  <c r="V602" i="1"/>
  <c r="V601" i="1"/>
  <c r="V600" i="1"/>
  <c r="V599" i="1"/>
  <c r="V598" i="1"/>
  <c r="V597" i="1"/>
  <c r="V596" i="1"/>
  <c r="V595" i="1"/>
  <c r="V594" i="1"/>
  <c r="V593" i="1"/>
  <c r="V592" i="1"/>
  <c r="V591" i="1"/>
  <c r="V590" i="1"/>
  <c r="V589" i="1"/>
  <c r="V588" i="1"/>
  <c r="V587" i="1"/>
  <c r="V586" i="1"/>
  <c r="V585" i="1"/>
  <c r="V584" i="1"/>
  <c r="V583" i="1"/>
  <c r="V582" i="1"/>
  <c r="V581" i="1"/>
  <c r="V580" i="1"/>
  <c r="V579" i="1"/>
  <c r="V578" i="1"/>
  <c r="V577" i="1"/>
  <c r="V576" i="1"/>
  <c r="V575" i="1"/>
  <c r="V574" i="1"/>
  <c r="V573" i="1"/>
  <c r="V572" i="1"/>
  <c r="V571" i="1"/>
  <c r="V570" i="1"/>
  <c r="V569" i="1"/>
  <c r="V568" i="1"/>
  <c r="V567" i="1"/>
  <c r="V566" i="1"/>
  <c r="V565" i="1"/>
  <c r="V564" i="1"/>
  <c r="V563" i="1"/>
  <c r="V562" i="1"/>
  <c r="V561" i="1"/>
  <c r="V560" i="1"/>
  <c r="V559" i="1"/>
  <c r="V558" i="1"/>
  <c r="V557" i="1"/>
  <c r="V556" i="1"/>
  <c r="V555" i="1"/>
  <c r="V554" i="1"/>
  <c r="V553" i="1"/>
  <c r="V552" i="1"/>
  <c r="V551" i="1"/>
  <c r="V550" i="1"/>
  <c r="V549" i="1"/>
  <c r="V548" i="1"/>
  <c r="V547" i="1"/>
  <c r="V546" i="1"/>
  <c r="V545" i="1"/>
  <c r="V544" i="1"/>
  <c r="V543" i="1"/>
  <c r="V542" i="1"/>
  <c r="V541" i="1"/>
  <c r="V540" i="1"/>
  <c r="V539" i="1"/>
  <c r="V538" i="1"/>
  <c r="V537" i="1"/>
  <c r="V536" i="1"/>
  <c r="V535" i="1"/>
  <c r="V534" i="1"/>
  <c r="V533" i="1"/>
  <c r="V532" i="1"/>
  <c r="V531" i="1"/>
  <c r="V530" i="1"/>
  <c r="V529" i="1"/>
  <c r="V528" i="1"/>
  <c r="V527" i="1"/>
  <c r="V526" i="1"/>
  <c r="V525" i="1"/>
  <c r="V524" i="1"/>
  <c r="V523" i="1"/>
  <c r="V522" i="1"/>
  <c r="V521" i="1"/>
  <c r="V520" i="1"/>
  <c r="V519" i="1"/>
  <c r="V518" i="1"/>
  <c r="V517" i="1"/>
  <c r="V516" i="1"/>
  <c r="V515" i="1"/>
  <c r="V514" i="1"/>
  <c r="V513" i="1"/>
  <c r="V512" i="1"/>
  <c r="V511" i="1"/>
  <c r="V510" i="1"/>
  <c r="V509" i="1"/>
  <c r="V508" i="1"/>
  <c r="V507" i="1"/>
  <c r="V506" i="1"/>
  <c r="V505" i="1"/>
  <c r="V504" i="1"/>
  <c r="V503" i="1"/>
  <c r="V502" i="1"/>
  <c r="V501" i="1"/>
  <c r="V500" i="1"/>
  <c r="V499" i="1"/>
  <c r="V498" i="1"/>
  <c r="V497" i="1"/>
  <c r="V496" i="1"/>
  <c r="V495" i="1"/>
  <c r="V494" i="1"/>
  <c r="V493" i="1"/>
  <c r="V492" i="1"/>
  <c r="V491" i="1"/>
  <c r="V490" i="1"/>
  <c r="V489" i="1"/>
  <c r="V488" i="1"/>
  <c r="V487" i="1"/>
  <c r="V486" i="1"/>
  <c r="V485" i="1"/>
  <c r="V484" i="1"/>
  <c r="V483" i="1"/>
  <c r="V482" i="1"/>
  <c r="V481" i="1"/>
  <c r="V480" i="1"/>
  <c r="V479" i="1"/>
  <c r="V478" i="1"/>
  <c r="V477" i="1"/>
  <c r="V476" i="1"/>
  <c r="V475" i="1"/>
  <c r="V474" i="1"/>
  <c r="V473" i="1"/>
  <c r="V472" i="1"/>
  <c r="V471" i="1"/>
  <c r="V470" i="1"/>
  <c r="V469" i="1"/>
  <c r="V468" i="1"/>
  <c r="V467" i="1"/>
  <c r="V466" i="1"/>
  <c r="V465" i="1"/>
  <c r="V464" i="1"/>
  <c r="V463" i="1"/>
  <c r="V462" i="1"/>
  <c r="V461" i="1"/>
  <c r="V460" i="1"/>
  <c r="V459" i="1"/>
  <c r="V458" i="1"/>
  <c r="V457" i="1"/>
  <c r="V456" i="1"/>
  <c r="V455" i="1"/>
  <c r="V454" i="1"/>
  <c r="V453" i="1"/>
  <c r="V452" i="1"/>
  <c r="V451" i="1"/>
  <c r="V450" i="1"/>
  <c r="V449" i="1"/>
  <c r="V448" i="1"/>
  <c r="V447" i="1"/>
  <c r="V446" i="1"/>
  <c r="V445" i="1"/>
  <c r="V444" i="1"/>
  <c r="V443" i="1"/>
  <c r="V442" i="1"/>
  <c r="V441" i="1"/>
  <c r="V440" i="1"/>
  <c r="V439" i="1"/>
  <c r="V438" i="1"/>
  <c r="V437" i="1"/>
  <c r="V436" i="1"/>
  <c r="V435" i="1"/>
  <c r="V434" i="1"/>
  <c r="V433" i="1"/>
  <c r="V432" i="1"/>
  <c r="V431" i="1"/>
  <c r="V430" i="1"/>
  <c r="V429" i="1"/>
  <c r="V428" i="1"/>
  <c r="V427" i="1"/>
  <c r="V426" i="1"/>
  <c r="V425" i="1"/>
  <c r="V424" i="1"/>
  <c r="V423" i="1"/>
  <c r="V422" i="1"/>
  <c r="V421" i="1"/>
  <c r="V420" i="1"/>
  <c r="V419" i="1"/>
  <c r="V418" i="1"/>
  <c r="V417" i="1"/>
  <c r="V416" i="1"/>
  <c r="V415" i="1"/>
  <c r="V414" i="1"/>
  <c r="V413" i="1"/>
  <c r="V412" i="1"/>
  <c r="V411" i="1"/>
  <c r="V410" i="1"/>
  <c r="V409" i="1"/>
  <c r="V408" i="1"/>
  <c r="V407" i="1"/>
  <c r="V406" i="1"/>
  <c r="V405" i="1"/>
  <c r="V404" i="1"/>
  <c r="V403" i="1"/>
  <c r="V402" i="1"/>
  <c r="V401" i="1"/>
  <c r="V400" i="1"/>
  <c r="V399" i="1"/>
  <c r="V398" i="1"/>
  <c r="V397" i="1"/>
  <c r="V396" i="1"/>
  <c r="V395" i="1"/>
  <c r="V394" i="1"/>
  <c r="V393" i="1"/>
  <c r="V392" i="1"/>
  <c r="V391" i="1"/>
  <c r="V390" i="1"/>
  <c r="V389" i="1"/>
  <c r="V388" i="1"/>
  <c r="V387" i="1"/>
  <c r="V386" i="1"/>
  <c r="V385" i="1"/>
  <c r="V384" i="1"/>
  <c r="V383" i="1"/>
  <c r="V382" i="1"/>
  <c r="V381" i="1"/>
  <c r="V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6" i="1"/>
  <c r="T10008" i="1"/>
  <c r="T10007" i="1"/>
  <c r="T10006" i="1"/>
  <c r="T10005" i="1"/>
  <c r="T10004" i="1"/>
  <c r="T10003" i="1"/>
  <c r="T10002" i="1"/>
  <c r="T10001" i="1"/>
  <c r="T10000" i="1"/>
  <c r="T9999" i="1"/>
  <c r="T9998" i="1"/>
  <c r="T9997" i="1"/>
  <c r="T9996" i="1"/>
  <c r="T9995" i="1"/>
  <c r="T9994" i="1"/>
  <c r="T9993" i="1"/>
  <c r="T9992" i="1"/>
  <c r="T9991" i="1"/>
  <c r="T9990" i="1"/>
  <c r="T9989" i="1"/>
  <c r="T9988" i="1"/>
  <c r="T9987" i="1"/>
  <c r="T9986" i="1"/>
  <c r="T9985" i="1"/>
  <c r="T9984" i="1"/>
  <c r="T9983" i="1"/>
  <c r="T9982" i="1"/>
  <c r="T9981" i="1"/>
  <c r="T9980" i="1"/>
  <c r="T9979" i="1"/>
  <c r="T9978" i="1"/>
  <c r="T9977" i="1"/>
  <c r="T9976" i="1"/>
  <c r="T9975" i="1"/>
  <c r="T9974" i="1"/>
  <c r="T9973" i="1"/>
  <c r="T9972" i="1"/>
  <c r="T9971" i="1"/>
  <c r="T9970" i="1"/>
  <c r="T9969" i="1"/>
  <c r="T9968" i="1"/>
  <c r="T9967" i="1"/>
  <c r="T9966" i="1"/>
  <c r="T9965" i="1"/>
  <c r="T9964" i="1"/>
  <c r="T9963" i="1"/>
  <c r="T9962" i="1"/>
  <c r="T9961" i="1"/>
  <c r="T9960" i="1"/>
  <c r="T9959" i="1"/>
  <c r="T9958" i="1"/>
  <c r="T9957" i="1"/>
  <c r="T9956" i="1"/>
  <c r="T9955" i="1"/>
  <c r="T9954" i="1"/>
  <c r="T9953" i="1"/>
  <c r="T9952" i="1"/>
  <c r="T9951" i="1"/>
  <c r="T9950" i="1"/>
  <c r="T9949" i="1"/>
  <c r="T9948" i="1"/>
  <c r="T9947" i="1"/>
  <c r="T9946" i="1"/>
  <c r="T9945" i="1"/>
  <c r="T9944" i="1"/>
  <c r="T9943" i="1"/>
  <c r="T9942" i="1"/>
  <c r="T9941" i="1"/>
  <c r="T9940" i="1"/>
  <c r="T9939" i="1"/>
  <c r="T9938" i="1"/>
  <c r="T9937" i="1"/>
  <c r="T9936" i="1"/>
  <c r="T9935" i="1"/>
  <c r="T9934" i="1"/>
  <c r="T9933" i="1"/>
  <c r="T9932" i="1"/>
  <c r="T9931" i="1"/>
  <c r="T9930" i="1"/>
  <c r="T9929" i="1"/>
  <c r="T9928" i="1"/>
  <c r="T9927" i="1"/>
  <c r="T9926" i="1"/>
  <c r="T9925" i="1"/>
  <c r="T9924" i="1"/>
  <c r="T9923" i="1"/>
  <c r="T9922" i="1"/>
  <c r="T9921" i="1"/>
  <c r="T9920" i="1"/>
  <c r="T9919" i="1"/>
  <c r="T9918" i="1"/>
  <c r="T9917" i="1"/>
  <c r="T9916" i="1"/>
  <c r="T9915" i="1"/>
  <c r="T9914" i="1"/>
  <c r="T9913" i="1"/>
  <c r="T9912" i="1"/>
  <c r="T9911" i="1"/>
  <c r="T9910" i="1"/>
  <c r="T9909" i="1"/>
  <c r="T9908" i="1"/>
  <c r="T9907" i="1"/>
  <c r="T9906" i="1"/>
  <c r="T9905" i="1"/>
  <c r="T9904" i="1"/>
  <c r="T9903" i="1"/>
  <c r="T9902" i="1"/>
  <c r="T9901" i="1"/>
  <c r="T9900" i="1"/>
  <c r="T9899" i="1"/>
  <c r="T9898" i="1"/>
  <c r="T9897" i="1"/>
  <c r="T9896" i="1"/>
  <c r="T9895" i="1"/>
  <c r="T9894" i="1"/>
  <c r="T9893" i="1"/>
  <c r="T9892" i="1"/>
  <c r="T9891" i="1"/>
  <c r="T9890" i="1"/>
  <c r="T9889" i="1"/>
  <c r="T9888" i="1"/>
  <c r="T9887" i="1"/>
  <c r="T9886" i="1"/>
  <c r="T9885" i="1"/>
  <c r="T9884" i="1"/>
  <c r="T9883" i="1"/>
  <c r="T9882" i="1"/>
  <c r="T9881" i="1"/>
  <c r="T9880" i="1"/>
  <c r="T9879" i="1"/>
  <c r="T9878" i="1"/>
  <c r="T9877" i="1"/>
  <c r="T9876" i="1"/>
  <c r="T9875" i="1"/>
  <c r="T9874" i="1"/>
  <c r="T9873" i="1"/>
  <c r="T9872" i="1"/>
  <c r="T9871" i="1"/>
  <c r="T9870" i="1"/>
  <c r="T9869" i="1"/>
  <c r="T9868" i="1"/>
  <c r="T9867" i="1"/>
  <c r="T9866" i="1"/>
  <c r="T9865" i="1"/>
  <c r="T9864" i="1"/>
  <c r="T9863" i="1"/>
  <c r="T9862" i="1"/>
  <c r="T9861" i="1"/>
  <c r="T9860" i="1"/>
  <c r="T9859" i="1"/>
  <c r="T9858" i="1"/>
  <c r="T9857" i="1"/>
  <c r="T9856" i="1"/>
  <c r="T9855" i="1"/>
  <c r="T9854" i="1"/>
  <c r="T9853" i="1"/>
  <c r="T9852" i="1"/>
  <c r="T9851" i="1"/>
  <c r="T9850" i="1"/>
  <c r="T9849" i="1"/>
  <c r="T9848" i="1"/>
  <c r="T9847" i="1"/>
  <c r="T9846" i="1"/>
  <c r="T9845" i="1"/>
  <c r="T9844" i="1"/>
  <c r="T9843" i="1"/>
  <c r="T9842" i="1"/>
  <c r="T9841" i="1"/>
  <c r="T9840" i="1"/>
  <c r="T9839" i="1"/>
  <c r="T9838" i="1"/>
  <c r="T9837" i="1"/>
  <c r="T9836" i="1"/>
  <c r="T9835" i="1"/>
  <c r="T9834" i="1"/>
  <c r="T9833" i="1"/>
  <c r="T9832" i="1"/>
  <c r="T9831" i="1"/>
  <c r="T9830" i="1"/>
  <c r="T9829" i="1"/>
  <c r="T9828" i="1"/>
  <c r="T9827" i="1"/>
  <c r="T9826" i="1"/>
  <c r="T9825" i="1"/>
  <c r="T9824" i="1"/>
  <c r="T9823" i="1"/>
  <c r="T9822" i="1"/>
  <c r="T9821" i="1"/>
  <c r="T9820" i="1"/>
  <c r="T9819" i="1"/>
  <c r="T9818" i="1"/>
  <c r="T9817" i="1"/>
  <c r="T9816" i="1"/>
  <c r="T9815" i="1"/>
  <c r="T9814" i="1"/>
  <c r="T9813" i="1"/>
  <c r="T9812" i="1"/>
  <c r="T9811" i="1"/>
  <c r="T9810" i="1"/>
  <c r="T9809" i="1"/>
  <c r="T9808" i="1"/>
  <c r="T9807" i="1"/>
  <c r="T9806" i="1"/>
  <c r="T9805" i="1"/>
  <c r="T9804" i="1"/>
  <c r="T9803" i="1"/>
  <c r="T9802" i="1"/>
  <c r="T9801" i="1"/>
  <c r="T9800" i="1"/>
  <c r="T9799" i="1"/>
  <c r="T9798" i="1"/>
  <c r="T9797" i="1"/>
  <c r="T9796" i="1"/>
  <c r="T9795" i="1"/>
  <c r="T9794" i="1"/>
  <c r="T9793" i="1"/>
  <c r="T9792" i="1"/>
  <c r="T9791" i="1"/>
  <c r="T9790" i="1"/>
  <c r="T9789" i="1"/>
  <c r="T9788" i="1"/>
  <c r="T9787" i="1"/>
  <c r="T9786" i="1"/>
  <c r="T9785" i="1"/>
  <c r="T9784" i="1"/>
  <c r="T9783" i="1"/>
  <c r="T9782" i="1"/>
  <c r="T9781" i="1"/>
  <c r="T9780" i="1"/>
  <c r="T9779" i="1"/>
  <c r="T9778" i="1"/>
  <c r="T9777" i="1"/>
  <c r="T9776" i="1"/>
  <c r="T9775" i="1"/>
  <c r="T9774" i="1"/>
  <c r="T9773" i="1"/>
  <c r="T9772" i="1"/>
  <c r="T9771" i="1"/>
  <c r="T9770" i="1"/>
  <c r="T9769" i="1"/>
  <c r="T9768" i="1"/>
  <c r="T9767" i="1"/>
  <c r="T9766" i="1"/>
  <c r="T9765" i="1"/>
  <c r="T9764" i="1"/>
  <c r="T9763" i="1"/>
  <c r="T9762" i="1"/>
  <c r="T9761" i="1"/>
  <c r="T9760" i="1"/>
  <c r="T9759" i="1"/>
  <c r="T9758" i="1"/>
  <c r="T9757" i="1"/>
  <c r="T9756" i="1"/>
  <c r="T9755" i="1"/>
  <c r="T9754" i="1"/>
  <c r="T9753" i="1"/>
  <c r="T9752" i="1"/>
  <c r="T9751" i="1"/>
  <c r="T9750" i="1"/>
  <c r="T9749" i="1"/>
  <c r="T9748" i="1"/>
  <c r="T9747" i="1"/>
  <c r="T9746" i="1"/>
  <c r="T9745" i="1"/>
  <c r="T9744" i="1"/>
  <c r="T9743" i="1"/>
  <c r="T9742" i="1"/>
  <c r="T9741" i="1"/>
  <c r="T9740" i="1"/>
  <c r="T9739" i="1"/>
  <c r="T9738" i="1"/>
  <c r="T9737" i="1"/>
  <c r="T9736" i="1"/>
  <c r="T9735" i="1"/>
  <c r="T9734" i="1"/>
  <c r="T9733" i="1"/>
  <c r="T9732" i="1"/>
  <c r="T9731" i="1"/>
  <c r="T9730" i="1"/>
  <c r="T9729" i="1"/>
  <c r="T9728" i="1"/>
  <c r="T9727" i="1"/>
  <c r="T9726" i="1"/>
  <c r="T9725" i="1"/>
  <c r="T9724" i="1"/>
  <c r="T9723" i="1"/>
  <c r="T9722" i="1"/>
  <c r="T9721" i="1"/>
  <c r="T9720" i="1"/>
  <c r="T9719" i="1"/>
  <c r="T9718" i="1"/>
  <c r="T9717" i="1"/>
  <c r="T9716" i="1"/>
  <c r="T9715" i="1"/>
  <c r="T9714" i="1"/>
  <c r="T9713" i="1"/>
  <c r="T9712" i="1"/>
  <c r="T9711" i="1"/>
  <c r="T9710" i="1"/>
  <c r="T9709" i="1"/>
  <c r="T9708" i="1"/>
  <c r="T9707" i="1"/>
  <c r="T9706" i="1"/>
  <c r="T9705" i="1"/>
  <c r="T9704" i="1"/>
  <c r="T9703" i="1"/>
  <c r="T9702" i="1"/>
  <c r="T9701" i="1"/>
  <c r="T9700" i="1"/>
  <c r="T9699" i="1"/>
  <c r="T9698" i="1"/>
  <c r="T9697" i="1"/>
  <c r="T9696" i="1"/>
  <c r="T9695" i="1"/>
  <c r="T9694" i="1"/>
  <c r="T9693" i="1"/>
  <c r="T9692" i="1"/>
  <c r="T9691" i="1"/>
  <c r="T9690" i="1"/>
  <c r="T9689" i="1"/>
  <c r="T9688" i="1"/>
  <c r="T9687" i="1"/>
  <c r="T9686" i="1"/>
  <c r="T9685" i="1"/>
  <c r="T9684" i="1"/>
  <c r="T9683" i="1"/>
  <c r="T9682" i="1"/>
  <c r="T9681" i="1"/>
  <c r="T9680" i="1"/>
  <c r="T9679" i="1"/>
  <c r="T9678" i="1"/>
  <c r="T9677" i="1"/>
  <c r="T9676" i="1"/>
  <c r="T9675" i="1"/>
  <c r="T9674" i="1"/>
  <c r="T9673" i="1"/>
  <c r="T9672" i="1"/>
  <c r="T9671" i="1"/>
  <c r="T9670" i="1"/>
  <c r="T9669" i="1"/>
  <c r="T9668" i="1"/>
  <c r="T9667" i="1"/>
  <c r="T9666" i="1"/>
  <c r="T9665" i="1"/>
  <c r="T9664" i="1"/>
  <c r="T9663" i="1"/>
  <c r="T9662" i="1"/>
  <c r="T9661" i="1"/>
  <c r="T9660" i="1"/>
  <c r="T9659" i="1"/>
  <c r="T9658" i="1"/>
  <c r="T9657" i="1"/>
  <c r="T9656" i="1"/>
  <c r="T9655" i="1"/>
  <c r="T9654" i="1"/>
  <c r="T9653" i="1"/>
  <c r="T9652" i="1"/>
  <c r="T9651" i="1"/>
  <c r="T9650" i="1"/>
  <c r="T9649" i="1"/>
  <c r="T9648" i="1"/>
  <c r="T9647" i="1"/>
  <c r="T9646" i="1"/>
  <c r="T9645" i="1"/>
  <c r="T9644" i="1"/>
  <c r="T9643" i="1"/>
  <c r="T9642" i="1"/>
  <c r="T9641" i="1"/>
  <c r="T9640" i="1"/>
  <c r="T9639" i="1"/>
  <c r="T9638" i="1"/>
  <c r="T9637" i="1"/>
  <c r="T9636" i="1"/>
  <c r="T9635" i="1"/>
  <c r="T9634" i="1"/>
  <c r="T9633" i="1"/>
  <c r="T9632" i="1"/>
  <c r="T9631" i="1"/>
  <c r="T9630" i="1"/>
  <c r="T9629" i="1"/>
  <c r="T9628" i="1"/>
  <c r="T9627" i="1"/>
  <c r="T9626" i="1"/>
  <c r="T9625" i="1"/>
  <c r="T9624" i="1"/>
  <c r="T9623" i="1"/>
  <c r="T9622" i="1"/>
  <c r="T9621" i="1"/>
  <c r="T9620" i="1"/>
  <c r="T9619" i="1"/>
  <c r="T9618" i="1"/>
  <c r="T9617" i="1"/>
  <c r="T9616" i="1"/>
  <c r="T9615" i="1"/>
  <c r="T9614" i="1"/>
  <c r="T9613" i="1"/>
  <c r="T9612" i="1"/>
  <c r="T9611" i="1"/>
  <c r="T9610" i="1"/>
  <c r="T9609" i="1"/>
  <c r="T9608" i="1"/>
  <c r="T9607" i="1"/>
  <c r="T9606" i="1"/>
  <c r="T9605" i="1"/>
  <c r="T9604" i="1"/>
  <c r="T9603" i="1"/>
  <c r="T9602" i="1"/>
  <c r="T9601" i="1"/>
  <c r="T9600" i="1"/>
  <c r="T9599" i="1"/>
  <c r="T9598" i="1"/>
  <c r="T9597" i="1"/>
  <c r="T9596" i="1"/>
  <c r="T9595" i="1"/>
  <c r="T9594" i="1"/>
  <c r="T9593" i="1"/>
  <c r="T9592" i="1"/>
  <c r="T9591" i="1"/>
  <c r="T9590" i="1"/>
  <c r="T9589" i="1"/>
  <c r="T9588" i="1"/>
  <c r="T9587" i="1"/>
  <c r="T9586" i="1"/>
  <c r="T9585" i="1"/>
  <c r="T9584" i="1"/>
  <c r="T9583" i="1"/>
  <c r="T9582" i="1"/>
  <c r="T9581" i="1"/>
  <c r="T9580" i="1"/>
  <c r="T9579" i="1"/>
  <c r="T9578" i="1"/>
  <c r="T9577" i="1"/>
  <c r="T9576" i="1"/>
  <c r="T9575" i="1"/>
  <c r="T9574" i="1"/>
  <c r="T9573" i="1"/>
  <c r="T9572" i="1"/>
  <c r="T9571" i="1"/>
  <c r="T9570" i="1"/>
  <c r="T9569" i="1"/>
  <c r="T9568" i="1"/>
  <c r="T9567" i="1"/>
  <c r="T9566" i="1"/>
  <c r="T9565" i="1"/>
  <c r="T9564" i="1"/>
  <c r="T9563" i="1"/>
  <c r="T9562" i="1"/>
  <c r="T9561" i="1"/>
  <c r="T9560" i="1"/>
  <c r="T9559" i="1"/>
  <c r="T9558" i="1"/>
  <c r="T9557" i="1"/>
  <c r="T9556" i="1"/>
  <c r="T9555" i="1"/>
  <c r="T9554" i="1"/>
  <c r="T9553" i="1"/>
  <c r="T9552" i="1"/>
  <c r="T9551" i="1"/>
  <c r="T9550" i="1"/>
  <c r="T9549" i="1"/>
  <c r="T9548" i="1"/>
  <c r="T9547" i="1"/>
  <c r="T9546" i="1"/>
  <c r="T9545" i="1"/>
  <c r="T9544" i="1"/>
  <c r="T9543" i="1"/>
  <c r="T9542" i="1"/>
  <c r="T9541" i="1"/>
  <c r="T9540" i="1"/>
  <c r="T9539" i="1"/>
  <c r="T9538" i="1"/>
  <c r="T9537" i="1"/>
  <c r="T9536" i="1"/>
  <c r="T9535" i="1"/>
  <c r="T9534" i="1"/>
  <c r="T9533" i="1"/>
  <c r="T9532" i="1"/>
  <c r="T9531" i="1"/>
  <c r="T9530" i="1"/>
  <c r="T9529" i="1"/>
  <c r="T9528" i="1"/>
  <c r="T9527" i="1"/>
  <c r="T9526" i="1"/>
  <c r="T9525" i="1"/>
  <c r="T9524" i="1"/>
  <c r="T9523" i="1"/>
  <c r="T9522" i="1"/>
  <c r="T9521" i="1"/>
  <c r="T9520" i="1"/>
  <c r="T9519" i="1"/>
  <c r="T9518" i="1"/>
  <c r="T9517" i="1"/>
  <c r="T9516" i="1"/>
  <c r="T9515" i="1"/>
  <c r="T9514" i="1"/>
  <c r="T9513" i="1"/>
  <c r="T9512" i="1"/>
  <c r="T9511" i="1"/>
  <c r="T9510" i="1"/>
  <c r="T9509" i="1"/>
  <c r="T9508" i="1"/>
  <c r="T9507" i="1"/>
  <c r="T9506" i="1"/>
  <c r="T9505" i="1"/>
  <c r="T9504" i="1"/>
  <c r="T9503" i="1"/>
  <c r="T9502" i="1"/>
  <c r="T9501" i="1"/>
  <c r="T9500" i="1"/>
  <c r="T9499" i="1"/>
  <c r="T9498" i="1"/>
  <c r="T9497" i="1"/>
  <c r="T9496" i="1"/>
  <c r="T9495" i="1"/>
  <c r="T9494" i="1"/>
  <c r="T9493" i="1"/>
  <c r="T9492" i="1"/>
  <c r="T9491" i="1"/>
  <c r="T9490" i="1"/>
  <c r="T9489" i="1"/>
  <c r="T9488" i="1"/>
  <c r="T9487" i="1"/>
  <c r="T9486" i="1"/>
  <c r="T9485" i="1"/>
  <c r="T9484" i="1"/>
  <c r="T9483" i="1"/>
  <c r="T9482" i="1"/>
  <c r="T9481" i="1"/>
  <c r="T9480" i="1"/>
  <c r="T9479" i="1"/>
  <c r="T9478" i="1"/>
  <c r="T9477" i="1"/>
  <c r="T9476" i="1"/>
  <c r="T9475" i="1"/>
  <c r="T9474" i="1"/>
  <c r="T9473" i="1"/>
  <c r="T9472" i="1"/>
  <c r="T9471" i="1"/>
  <c r="T9470" i="1"/>
  <c r="T9469" i="1"/>
  <c r="T9468" i="1"/>
  <c r="T9467" i="1"/>
  <c r="T9466" i="1"/>
  <c r="T9465" i="1"/>
  <c r="T9464" i="1"/>
  <c r="T9463" i="1"/>
  <c r="T9462" i="1"/>
  <c r="T9461" i="1"/>
  <c r="T9460" i="1"/>
  <c r="T9459" i="1"/>
  <c r="T9458" i="1"/>
  <c r="T9457" i="1"/>
  <c r="T9456" i="1"/>
  <c r="T9455" i="1"/>
  <c r="T9454" i="1"/>
  <c r="T9453" i="1"/>
  <c r="T9452" i="1"/>
  <c r="T9451" i="1"/>
  <c r="T9450" i="1"/>
  <c r="T9449" i="1"/>
  <c r="T9448" i="1"/>
  <c r="T9447" i="1"/>
  <c r="T9446" i="1"/>
  <c r="T9445" i="1"/>
  <c r="T9444" i="1"/>
  <c r="T9443" i="1"/>
  <c r="T9442" i="1"/>
  <c r="T9441" i="1"/>
  <c r="T9440" i="1"/>
  <c r="T9439" i="1"/>
  <c r="T9438" i="1"/>
  <c r="T9437" i="1"/>
  <c r="T9436" i="1"/>
  <c r="T9435" i="1"/>
  <c r="T9434" i="1"/>
  <c r="T9433" i="1"/>
  <c r="T9432" i="1"/>
  <c r="T9431" i="1"/>
  <c r="T9430" i="1"/>
  <c r="T9429" i="1"/>
  <c r="T9428" i="1"/>
  <c r="T9427" i="1"/>
  <c r="T9426" i="1"/>
  <c r="T9425" i="1"/>
  <c r="T9424" i="1"/>
  <c r="T9423" i="1"/>
  <c r="T9422" i="1"/>
  <c r="T9421" i="1"/>
  <c r="T9420" i="1"/>
  <c r="T9419" i="1"/>
  <c r="T9418" i="1"/>
  <c r="T9417" i="1"/>
  <c r="T9416" i="1"/>
  <c r="T9415" i="1"/>
  <c r="T9414" i="1"/>
  <c r="T9413" i="1"/>
  <c r="T9412" i="1"/>
  <c r="T9411" i="1"/>
  <c r="T9410" i="1"/>
  <c r="T9409" i="1"/>
  <c r="T9408" i="1"/>
  <c r="T9407" i="1"/>
  <c r="T9406" i="1"/>
  <c r="T9405" i="1"/>
  <c r="T9404" i="1"/>
  <c r="T9403" i="1"/>
  <c r="T9402" i="1"/>
  <c r="T9401" i="1"/>
  <c r="T9400" i="1"/>
  <c r="T9399" i="1"/>
  <c r="T9398" i="1"/>
  <c r="T9397" i="1"/>
  <c r="T9396" i="1"/>
  <c r="T9395" i="1"/>
  <c r="T9394" i="1"/>
  <c r="T9393" i="1"/>
  <c r="T9392" i="1"/>
  <c r="T9391" i="1"/>
  <c r="T9390" i="1"/>
  <c r="T9389" i="1"/>
  <c r="T9388" i="1"/>
  <c r="T9387" i="1"/>
  <c r="T9386" i="1"/>
  <c r="T9385" i="1"/>
  <c r="T9384" i="1"/>
  <c r="T9383" i="1"/>
  <c r="T9382" i="1"/>
  <c r="T9381" i="1"/>
  <c r="T9380" i="1"/>
  <c r="T9379" i="1"/>
  <c r="T9378" i="1"/>
  <c r="T9377" i="1"/>
  <c r="T9376" i="1"/>
  <c r="T9375" i="1"/>
  <c r="T9374" i="1"/>
  <c r="T9373" i="1"/>
  <c r="T9372" i="1"/>
  <c r="T9371" i="1"/>
  <c r="T9370" i="1"/>
  <c r="T9369" i="1"/>
  <c r="T9368" i="1"/>
  <c r="T9367" i="1"/>
  <c r="T9366" i="1"/>
  <c r="T9365" i="1"/>
  <c r="T9364" i="1"/>
  <c r="T9363" i="1"/>
  <c r="T9362" i="1"/>
  <c r="T9361" i="1"/>
  <c r="T9360" i="1"/>
  <c r="T9359" i="1"/>
  <c r="T9358" i="1"/>
  <c r="T9357" i="1"/>
  <c r="T9356" i="1"/>
  <c r="T9355" i="1"/>
  <c r="T9354" i="1"/>
  <c r="T9353" i="1"/>
  <c r="T9352" i="1"/>
  <c r="T9351" i="1"/>
  <c r="T9350" i="1"/>
  <c r="T9349" i="1"/>
  <c r="T9348" i="1"/>
  <c r="T9347" i="1"/>
  <c r="T9346" i="1"/>
  <c r="T9345" i="1"/>
  <c r="T9344" i="1"/>
  <c r="T9343" i="1"/>
  <c r="T9342" i="1"/>
  <c r="T9341" i="1"/>
  <c r="T9340" i="1"/>
  <c r="T9339" i="1"/>
  <c r="T9338" i="1"/>
  <c r="T9337" i="1"/>
  <c r="T9336" i="1"/>
  <c r="T9335" i="1"/>
  <c r="T9334" i="1"/>
  <c r="T9333" i="1"/>
  <c r="T9332" i="1"/>
  <c r="T9331" i="1"/>
  <c r="T9330" i="1"/>
  <c r="T9329" i="1"/>
  <c r="T9328" i="1"/>
  <c r="T9327" i="1"/>
  <c r="T9326" i="1"/>
  <c r="T9325" i="1"/>
  <c r="T9324" i="1"/>
  <c r="T9323" i="1"/>
  <c r="T9322" i="1"/>
  <c r="T9321" i="1"/>
  <c r="T9320" i="1"/>
  <c r="T9319" i="1"/>
  <c r="T9318" i="1"/>
  <c r="T9317" i="1"/>
  <c r="T9316" i="1"/>
  <c r="T9315" i="1"/>
  <c r="T9314" i="1"/>
  <c r="T9313" i="1"/>
  <c r="T9312" i="1"/>
  <c r="T9311" i="1"/>
  <c r="T9310" i="1"/>
  <c r="T9309" i="1"/>
  <c r="T9308" i="1"/>
  <c r="T9307" i="1"/>
  <c r="T9306" i="1"/>
  <c r="T9305" i="1"/>
  <c r="T9304" i="1"/>
  <c r="T9303" i="1"/>
  <c r="T9302" i="1"/>
  <c r="T9301" i="1"/>
  <c r="T9300" i="1"/>
  <c r="T9299" i="1"/>
  <c r="T9298" i="1"/>
  <c r="T9297" i="1"/>
  <c r="T9296" i="1"/>
  <c r="T9295" i="1"/>
  <c r="T9294" i="1"/>
  <c r="T9293" i="1"/>
  <c r="T9292" i="1"/>
  <c r="T9291" i="1"/>
  <c r="T9290" i="1"/>
  <c r="T9289" i="1"/>
  <c r="T9288" i="1"/>
  <c r="T9287" i="1"/>
  <c r="T9286" i="1"/>
  <c r="T9285" i="1"/>
  <c r="T9284" i="1"/>
  <c r="T9283" i="1"/>
  <c r="T9282" i="1"/>
  <c r="T9281" i="1"/>
  <c r="T9280" i="1"/>
  <c r="T9279" i="1"/>
  <c r="T9278" i="1"/>
  <c r="T9277" i="1"/>
  <c r="T9276" i="1"/>
  <c r="T9275" i="1"/>
  <c r="T9274" i="1"/>
  <c r="T9273" i="1"/>
  <c r="T9272" i="1"/>
  <c r="T9271" i="1"/>
  <c r="T9270" i="1"/>
  <c r="T9269" i="1"/>
  <c r="T9268" i="1"/>
  <c r="T9267" i="1"/>
  <c r="T9266" i="1"/>
  <c r="T9265" i="1"/>
  <c r="T9264" i="1"/>
  <c r="T9263" i="1"/>
  <c r="T9262" i="1"/>
  <c r="T9261" i="1"/>
  <c r="T9260" i="1"/>
  <c r="T9259" i="1"/>
  <c r="T9258" i="1"/>
  <c r="T9257" i="1"/>
  <c r="T9256" i="1"/>
  <c r="T9255" i="1"/>
  <c r="T9254" i="1"/>
  <c r="T9253" i="1"/>
  <c r="T9252" i="1"/>
  <c r="T9251" i="1"/>
  <c r="T9250" i="1"/>
  <c r="T9249" i="1"/>
  <c r="T9248" i="1"/>
  <c r="T9247" i="1"/>
  <c r="T9246" i="1"/>
  <c r="T9245" i="1"/>
  <c r="T9244" i="1"/>
  <c r="T9243" i="1"/>
  <c r="T9242" i="1"/>
  <c r="T9241" i="1"/>
  <c r="T9240" i="1"/>
  <c r="T9239" i="1"/>
  <c r="T9238" i="1"/>
  <c r="T9237" i="1"/>
  <c r="T9236" i="1"/>
  <c r="T9235" i="1"/>
  <c r="T9234" i="1"/>
  <c r="T9233" i="1"/>
  <c r="T9232" i="1"/>
  <c r="T9231" i="1"/>
  <c r="T9230" i="1"/>
  <c r="T9229" i="1"/>
  <c r="T9228" i="1"/>
  <c r="T9227" i="1"/>
  <c r="T9226" i="1"/>
  <c r="T9225" i="1"/>
  <c r="T9224" i="1"/>
  <c r="T9223" i="1"/>
  <c r="T9222" i="1"/>
  <c r="T9221" i="1"/>
  <c r="T9220" i="1"/>
  <c r="T9219" i="1"/>
  <c r="T9218" i="1"/>
  <c r="T9217" i="1"/>
  <c r="T9216" i="1"/>
  <c r="T9215" i="1"/>
  <c r="T9214" i="1"/>
  <c r="T9213" i="1"/>
  <c r="T9212" i="1"/>
  <c r="T9211" i="1"/>
  <c r="T9210" i="1"/>
  <c r="T9209" i="1"/>
  <c r="T9208" i="1"/>
  <c r="T9207" i="1"/>
  <c r="T9206" i="1"/>
  <c r="T9205" i="1"/>
  <c r="T9204" i="1"/>
  <c r="T9203" i="1"/>
  <c r="T9202" i="1"/>
  <c r="T9201" i="1"/>
  <c r="T9200" i="1"/>
  <c r="T9199" i="1"/>
  <c r="T9198" i="1"/>
  <c r="T9197" i="1"/>
  <c r="T9196" i="1"/>
  <c r="T9195" i="1"/>
  <c r="T9194" i="1"/>
  <c r="T9193" i="1"/>
  <c r="T9192" i="1"/>
  <c r="T9191" i="1"/>
  <c r="T9190" i="1"/>
  <c r="T9189" i="1"/>
  <c r="T9188" i="1"/>
  <c r="T9187" i="1"/>
  <c r="T9186" i="1"/>
  <c r="T9185" i="1"/>
  <c r="T9184" i="1"/>
  <c r="T9183" i="1"/>
  <c r="T9182" i="1"/>
  <c r="T9181" i="1"/>
  <c r="T9180" i="1"/>
  <c r="T9179" i="1"/>
  <c r="T9178" i="1"/>
  <c r="T9177" i="1"/>
  <c r="T9176" i="1"/>
  <c r="T9175" i="1"/>
  <c r="T9174" i="1"/>
  <c r="T9173" i="1"/>
  <c r="T9172" i="1"/>
  <c r="T9171" i="1"/>
  <c r="T9170" i="1"/>
  <c r="T9169" i="1"/>
  <c r="T9168" i="1"/>
  <c r="T9167" i="1"/>
  <c r="T9166" i="1"/>
  <c r="T9165" i="1"/>
  <c r="T9164" i="1"/>
  <c r="T9163" i="1"/>
  <c r="T9162" i="1"/>
  <c r="T9161" i="1"/>
  <c r="T9160" i="1"/>
  <c r="T9159" i="1"/>
  <c r="T9158" i="1"/>
  <c r="T9157" i="1"/>
  <c r="T9156" i="1"/>
  <c r="T9155" i="1"/>
  <c r="T9154" i="1"/>
  <c r="T9153" i="1"/>
  <c r="T9152" i="1"/>
  <c r="T9151" i="1"/>
  <c r="T9150" i="1"/>
  <c r="T9149" i="1"/>
  <c r="T9148" i="1"/>
  <c r="T9147" i="1"/>
  <c r="T9146" i="1"/>
  <c r="T9145" i="1"/>
  <c r="T9144" i="1"/>
  <c r="T9143" i="1"/>
  <c r="T9142" i="1"/>
  <c r="T9141" i="1"/>
  <c r="T9140" i="1"/>
  <c r="T9139" i="1"/>
  <c r="T9138" i="1"/>
  <c r="T9137" i="1"/>
  <c r="T9136" i="1"/>
  <c r="T9135" i="1"/>
  <c r="T9134" i="1"/>
  <c r="T9133" i="1"/>
  <c r="T9132" i="1"/>
  <c r="T9131" i="1"/>
  <c r="T9130" i="1"/>
  <c r="T9129" i="1"/>
  <c r="T9128" i="1"/>
  <c r="T9127" i="1"/>
  <c r="T9126" i="1"/>
  <c r="T9125" i="1"/>
  <c r="T9124" i="1"/>
  <c r="T9123" i="1"/>
  <c r="T9122" i="1"/>
  <c r="T9121" i="1"/>
  <c r="T9120" i="1"/>
  <c r="T9119" i="1"/>
  <c r="T9118" i="1"/>
  <c r="T9117" i="1"/>
  <c r="T9116" i="1"/>
  <c r="T9115" i="1"/>
  <c r="T9114" i="1"/>
  <c r="T9113" i="1"/>
  <c r="T9112" i="1"/>
  <c r="T9111" i="1"/>
  <c r="T9110" i="1"/>
  <c r="T9109" i="1"/>
  <c r="T9108" i="1"/>
  <c r="T9107" i="1"/>
  <c r="T9106" i="1"/>
  <c r="T9105" i="1"/>
  <c r="T9104" i="1"/>
  <c r="T9103" i="1"/>
  <c r="T9102" i="1"/>
  <c r="T9101" i="1"/>
  <c r="T9100" i="1"/>
  <c r="T9099" i="1"/>
  <c r="T9098" i="1"/>
  <c r="T9097" i="1"/>
  <c r="T9096" i="1"/>
  <c r="T9095" i="1"/>
  <c r="T9094" i="1"/>
  <c r="T9093" i="1"/>
  <c r="T9092" i="1"/>
  <c r="T9091" i="1"/>
  <c r="T9090" i="1"/>
  <c r="T9089" i="1"/>
  <c r="T9088" i="1"/>
  <c r="T9087" i="1"/>
  <c r="T9086" i="1"/>
  <c r="T9085" i="1"/>
  <c r="T9084" i="1"/>
  <c r="T9083" i="1"/>
  <c r="T9082" i="1"/>
  <c r="T9081" i="1"/>
  <c r="T9080" i="1"/>
  <c r="T9079" i="1"/>
  <c r="T9078" i="1"/>
  <c r="T9077" i="1"/>
  <c r="T9076" i="1"/>
  <c r="T9075" i="1"/>
  <c r="T9074" i="1"/>
  <c r="T9073" i="1"/>
  <c r="T9072" i="1"/>
  <c r="T9071" i="1"/>
  <c r="T9070" i="1"/>
  <c r="T9069" i="1"/>
  <c r="T9068" i="1"/>
  <c r="T9067" i="1"/>
  <c r="T9066" i="1"/>
  <c r="T9065" i="1"/>
  <c r="T9064" i="1"/>
  <c r="T9063" i="1"/>
  <c r="T9062" i="1"/>
  <c r="T9061" i="1"/>
  <c r="T9060" i="1"/>
  <c r="T9059" i="1"/>
  <c r="T9058" i="1"/>
  <c r="T9057" i="1"/>
  <c r="T9056" i="1"/>
  <c r="T9055" i="1"/>
  <c r="T9054" i="1"/>
  <c r="T9053" i="1"/>
  <c r="T9052" i="1"/>
  <c r="T9051" i="1"/>
  <c r="T9050" i="1"/>
  <c r="T9049" i="1"/>
  <c r="T9048" i="1"/>
  <c r="T9047" i="1"/>
  <c r="T9046" i="1"/>
  <c r="T9045" i="1"/>
  <c r="T9044" i="1"/>
  <c r="T9043" i="1"/>
  <c r="T9042" i="1"/>
  <c r="T9041" i="1"/>
  <c r="T9040" i="1"/>
  <c r="T9039" i="1"/>
  <c r="T9038" i="1"/>
  <c r="T9037" i="1"/>
  <c r="T9036" i="1"/>
  <c r="T9035" i="1"/>
  <c r="T9034" i="1"/>
  <c r="T9033" i="1"/>
  <c r="T9032" i="1"/>
  <c r="T9031" i="1"/>
  <c r="T9030" i="1"/>
  <c r="T9029" i="1"/>
  <c r="T9028" i="1"/>
  <c r="T9027" i="1"/>
  <c r="T9026" i="1"/>
  <c r="T9025" i="1"/>
  <c r="T9024" i="1"/>
  <c r="T9023" i="1"/>
  <c r="T9022" i="1"/>
  <c r="T9021" i="1"/>
  <c r="T9020" i="1"/>
  <c r="T9019" i="1"/>
  <c r="T9018" i="1"/>
  <c r="T9017" i="1"/>
  <c r="T9016" i="1"/>
  <c r="T9015" i="1"/>
  <c r="T9014" i="1"/>
  <c r="T9013" i="1"/>
  <c r="T9012" i="1"/>
  <c r="T9011" i="1"/>
  <c r="T9010" i="1"/>
  <c r="T9009" i="1"/>
  <c r="T9008" i="1"/>
  <c r="T9007" i="1"/>
  <c r="T9006" i="1"/>
  <c r="T9005" i="1"/>
  <c r="T9004" i="1"/>
  <c r="T9003" i="1"/>
  <c r="T9002" i="1"/>
  <c r="T9001" i="1"/>
  <c r="T9000" i="1"/>
  <c r="T8999" i="1"/>
  <c r="T8998" i="1"/>
  <c r="T8997" i="1"/>
  <c r="T8996" i="1"/>
  <c r="T8995" i="1"/>
  <c r="T8994" i="1"/>
  <c r="T8993" i="1"/>
  <c r="T8992" i="1"/>
  <c r="T8991" i="1"/>
  <c r="T8990" i="1"/>
  <c r="T8989" i="1"/>
  <c r="T8988" i="1"/>
  <c r="T8987" i="1"/>
  <c r="T8986" i="1"/>
  <c r="T8985" i="1"/>
  <c r="T8984" i="1"/>
  <c r="T8983" i="1"/>
  <c r="T8982" i="1"/>
  <c r="T8981" i="1"/>
  <c r="T8980" i="1"/>
  <c r="T8979" i="1"/>
  <c r="T8978" i="1"/>
  <c r="T8977" i="1"/>
  <c r="T8976" i="1"/>
  <c r="T8975" i="1"/>
  <c r="T8974" i="1"/>
  <c r="T8973" i="1"/>
  <c r="T8972" i="1"/>
  <c r="T8971" i="1"/>
  <c r="T8970" i="1"/>
  <c r="T8969" i="1"/>
  <c r="T8968" i="1"/>
  <c r="T8967" i="1"/>
  <c r="T8966" i="1"/>
  <c r="T8965" i="1"/>
  <c r="T8964" i="1"/>
  <c r="T8963" i="1"/>
  <c r="T8962" i="1"/>
  <c r="T8961" i="1"/>
  <c r="T8960" i="1"/>
  <c r="T8959" i="1"/>
  <c r="T8958" i="1"/>
  <c r="T8957" i="1"/>
  <c r="T8956" i="1"/>
  <c r="T8955" i="1"/>
  <c r="T8954" i="1"/>
  <c r="T8953" i="1"/>
  <c r="T8952" i="1"/>
  <c r="T8951" i="1"/>
  <c r="T8950" i="1"/>
  <c r="T8949" i="1"/>
  <c r="T8948" i="1"/>
  <c r="T8947" i="1"/>
  <c r="T8946" i="1"/>
  <c r="T8945" i="1"/>
  <c r="T8944" i="1"/>
  <c r="T8943" i="1"/>
  <c r="T8942" i="1"/>
  <c r="T8941" i="1"/>
  <c r="T8940" i="1"/>
  <c r="T8939" i="1"/>
  <c r="T8938" i="1"/>
  <c r="T8937" i="1"/>
  <c r="T8936" i="1"/>
  <c r="T8935" i="1"/>
  <c r="T8934" i="1"/>
  <c r="T8933" i="1"/>
  <c r="T8932" i="1"/>
  <c r="T8931" i="1"/>
  <c r="T8930" i="1"/>
  <c r="T8929" i="1"/>
  <c r="T8928" i="1"/>
  <c r="T8927" i="1"/>
  <c r="T8926" i="1"/>
  <c r="T8925" i="1"/>
  <c r="T8924" i="1"/>
  <c r="T8923" i="1"/>
  <c r="T8922" i="1"/>
  <c r="T8921" i="1"/>
  <c r="T8920" i="1"/>
  <c r="T8919" i="1"/>
  <c r="T8918" i="1"/>
  <c r="T8917" i="1"/>
  <c r="T8916" i="1"/>
  <c r="T8915" i="1"/>
  <c r="T8914" i="1"/>
  <c r="T8913" i="1"/>
  <c r="T8912" i="1"/>
  <c r="T8911" i="1"/>
  <c r="T8910" i="1"/>
  <c r="T8909" i="1"/>
  <c r="T8908" i="1"/>
  <c r="T8907" i="1"/>
  <c r="T8906" i="1"/>
  <c r="T8905" i="1"/>
  <c r="T8904" i="1"/>
  <c r="T8903" i="1"/>
  <c r="T8902" i="1"/>
  <c r="T8901" i="1"/>
  <c r="T8900" i="1"/>
  <c r="T8899" i="1"/>
  <c r="T8898" i="1"/>
  <c r="T8897" i="1"/>
  <c r="T8896" i="1"/>
  <c r="T8895" i="1"/>
  <c r="T8894" i="1"/>
  <c r="T8893" i="1"/>
  <c r="T8892" i="1"/>
  <c r="T8891" i="1"/>
  <c r="T8890" i="1"/>
  <c r="T8889" i="1"/>
  <c r="T8888" i="1"/>
  <c r="T8887" i="1"/>
  <c r="T8886" i="1"/>
  <c r="T8885" i="1"/>
  <c r="T8884" i="1"/>
  <c r="T8883" i="1"/>
  <c r="T8882" i="1"/>
  <c r="T8881" i="1"/>
  <c r="T8880" i="1"/>
  <c r="T8879" i="1"/>
  <c r="T8878" i="1"/>
  <c r="T8877" i="1"/>
  <c r="T8876" i="1"/>
  <c r="T8875" i="1"/>
  <c r="T8874" i="1"/>
  <c r="T8873" i="1"/>
  <c r="T8872" i="1"/>
  <c r="T8871" i="1"/>
  <c r="T8870" i="1"/>
  <c r="T8869" i="1"/>
  <c r="T8868" i="1"/>
  <c r="T8867" i="1"/>
  <c r="T8866" i="1"/>
  <c r="T8865" i="1"/>
  <c r="T8864" i="1"/>
  <c r="T8863" i="1"/>
  <c r="T8862" i="1"/>
  <c r="T8861" i="1"/>
  <c r="T8860" i="1"/>
  <c r="T8859" i="1"/>
  <c r="T8858" i="1"/>
  <c r="T8857" i="1"/>
  <c r="T8856" i="1"/>
  <c r="T8855" i="1"/>
  <c r="T8854" i="1"/>
  <c r="T8853" i="1"/>
  <c r="T8852" i="1"/>
  <c r="T8851" i="1"/>
  <c r="T8850" i="1"/>
  <c r="T8849" i="1"/>
  <c r="T8848" i="1"/>
  <c r="T8847" i="1"/>
  <c r="T8846" i="1"/>
  <c r="T8845" i="1"/>
  <c r="T8844" i="1"/>
  <c r="T8843" i="1"/>
  <c r="T8842" i="1"/>
  <c r="T8841" i="1"/>
  <c r="T8840" i="1"/>
  <c r="T8839" i="1"/>
  <c r="T8838" i="1"/>
  <c r="T8837" i="1"/>
  <c r="T8836" i="1"/>
  <c r="T8835" i="1"/>
  <c r="T8834" i="1"/>
  <c r="T8833" i="1"/>
  <c r="T8832" i="1"/>
  <c r="T8831" i="1"/>
  <c r="T8830" i="1"/>
  <c r="T8829" i="1"/>
  <c r="T8828" i="1"/>
  <c r="T8827" i="1"/>
  <c r="T8826" i="1"/>
  <c r="T8825" i="1"/>
  <c r="T8824" i="1"/>
  <c r="T8823" i="1"/>
  <c r="T8822" i="1"/>
  <c r="T8821" i="1"/>
  <c r="T8820" i="1"/>
  <c r="T8819" i="1"/>
  <c r="T8818" i="1"/>
  <c r="T8817" i="1"/>
  <c r="T8816" i="1"/>
  <c r="T8815" i="1"/>
  <c r="T8814" i="1"/>
  <c r="T8813" i="1"/>
  <c r="T8812" i="1"/>
  <c r="T8811" i="1"/>
  <c r="T8810" i="1"/>
  <c r="T8809" i="1"/>
  <c r="T8808" i="1"/>
  <c r="T8807" i="1"/>
  <c r="T8806" i="1"/>
  <c r="T8805" i="1"/>
  <c r="T8804" i="1"/>
  <c r="T8803" i="1"/>
  <c r="T8802" i="1"/>
  <c r="T8801" i="1"/>
  <c r="T8800" i="1"/>
  <c r="T8799" i="1"/>
  <c r="T8798" i="1"/>
  <c r="T8797" i="1"/>
  <c r="T8796" i="1"/>
  <c r="T8795" i="1"/>
  <c r="T8794" i="1"/>
  <c r="T8793" i="1"/>
  <c r="T8792" i="1"/>
  <c r="T8791" i="1"/>
  <c r="T8790" i="1"/>
  <c r="T8789" i="1"/>
  <c r="T8788" i="1"/>
  <c r="T8787" i="1"/>
  <c r="T8786" i="1"/>
  <c r="T8785" i="1"/>
  <c r="T8784" i="1"/>
  <c r="T8783" i="1"/>
  <c r="T8782" i="1"/>
  <c r="T8781" i="1"/>
  <c r="T8780" i="1"/>
  <c r="T8779" i="1"/>
  <c r="T8778" i="1"/>
  <c r="T8777" i="1"/>
  <c r="T8776" i="1"/>
  <c r="T8775" i="1"/>
  <c r="T8774" i="1"/>
  <c r="T8773" i="1"/>
  <c r="T8772" i="1"/>
  <c r="T8771" i="1"/>
  <c r="T8770" i="1"/>
  <c r="T8769" i="1"/>
  <c r="T8768" i="1"/>
  <c r="T8767" i="1"/>
  <c r="T8766" i="1"/>
  <c r="T8765" i="1"/>
  <c r="T8764" i="1"/>
  <c r="T8763" i="1"/>
  <c r="T8762" i="1"/>
  <c r="T8761" i="1"/>
  <c r="T8760" i="1"/>
  <c r="T8759" i="1"/>
  <c r="T8758" i="1"/>
  <c r="T8757" i="1"/>
  <c r="T8756" i="1"/>
  <c r="T8755" i="1"/>
  <c r="T8754" i="1"/>
  <c r="T8753" i="1"/>
  <c r="T8752" i="1"/>
  <c r="T8751" i="1"/>
  <c r="T8750" i="1"/>
  <c r="T8749" i="1"/>
  <c r="T8748" i="1"/>
  <c r="T8747" i="1"/>
  <c r="T8746" i="1"/>
  <c r="T8745" i="1"/>
  <c r="T8744" i="1"/>
  <c r="T8743" i="1"/>
  <c r="T8742" i="1"/>
  <c r="T8741" i="1"/>
  <c r="T8740" i="1"/>
  <c r="T8739" i="1"/>
  <c r="T8738" i="1"/>
  <c r="T8737" i="1"/>
  <c r="T8736" i="1"/>
  <c r="T8735" i="1"/>
  <c r="T8734" i="1"/>
  <c r="T8733" i="1"/>
  <c r="T8732" i="1"/>
  <c r="T8731" i="1"/>
  <c r="T8730" i="1"/>
  <c r="T8729" i="1"/>
  <c r="T8728" i="1"/>
  <c r="T8727" i="1"/>
  <c r="T8726" i="1"/>
  <c r="T8725" i="1"/>
  <c r="T8724" i="1"/>
  <c r="T8723" i="1"/>
  <c r="T8722" i="1"/>
  <c r="T8721" i="1"/>
  <c r="T8720" i="1"/>
  <c r="T8719" i="1"/>
  <c r="T8718" i="1"/>
  <c r="T8717" i="1"/>
  <c r="T8716" i="1"/>
  <c r="T8715" i="1"/>
  <c r="T8714" i="1"/>
  <c r="T8713" i="1"/>
  <c r="T8712" i="1"/>
  <c r="T8711" i="1"/>
  <c r="T8710" i="1"/>
  <c r="T8709" i="1"/>
  <c r="T8708" i="1"/>
  <c r="T8707" i="1"/>
  <c r="T8706" i="1"/>
  <c r="T8705" i="1"/>
  <c r="T8704" i="1"/>
  <c r="T8703" i="1"/>
  <c r="T8702" i="1"/>
  <c r="T8701" i="1"/>
  <c r="T8700" i="1"/>
  <c r="T8699" i="1"/>
  <c r="T8698" i="1"/>
  <c r="T8697" i="1"/>
  <c r="T8696" i="1"/>
  <c r="T8695" i="1"/>
  <c r="T8694" i="1"/>
  <c r="T8693" i="1"/>
  <c r="T8692" i="1"/>
  <c r="T8691" i="1"/>
  <c r="T8690" i="1"/>
  <c r="T8689" i="1"/>
  <c r="T8688" i="1"/>
  <c r="T8687" i="1"/>
  <c r="T8686" i="1"/>
  <c r="T8685" i="1"/>
  <c r="T8684" i="1"/>
  <c r="T8683" i="1"/>
  <c r="T8682" i="1"/>
  <c r="T8681" i="1"/>
  <c r="T8680" i="1"/>
  <c r="T8679" i="1"/>
  <c r="T8678" i="1"/>
  <c r="T8677" i="1"/>
  <c r="T8676" i="1"/>
  <c r="T8675" i="1"/>
  <c r="T8674" i="1"/>
  <c r="T8673" i="1"/>
  <c r="T8672" i="1"/>
  <c r="T8671" i="1"/>
  <c r="T8670" i="1"/>
  <c r="T8669" i="1"/>
  <c r="T8668" i="1"/>
  <c r="T8667" i="1"/>
  <c r="T8666" i="1"/>
  <c r="T8665" i="1"/>
  <c r="T8664" i="1"/>
  <c r="T8663" i="1"/>
  <c r="T8662" i="1"/>
  <c r="T8661" i="1"/>
  <c r="T8660" i="1"/>
  <c r="T8659" i="1"/>
  <c r="T8658" i="1"/>
  <c r="T8657" i="1"/>
  <c r="T8656" i="1"/>
  <c r="T8655" i="1"/>
  <c r="T8654" i="1"/>
  <c r="T8653" i="1"/>
  <c r="T8652" i="1"/>
  <c r="T8651" i="1"/>
  <c r="T8650" i="1"/>
  <c r="T8649" i="1"/>
  <c r="T8648" i="1"/>
  <c r="T8647" i="1"/>
  <c r="T8646" i="1"/>
  <c r="T8645" i="1"/>
  <c r="T8644" i="1"/>
  <c r="T8643" i="1"/>
  <c r="T8642" i="1"/>
  <c r="T8641" i="1"/>
  <c r="T8640" i="1"/>
  <c r="T8639" i="1"/>
  <c r="T8638" i="1"/>
  <c r="T8637" i="1"/>
  <c r="T8636" i="1"/>
  <c r="T8635" i="1"/>
  <c r="T8634" i="1"/>
  <c r="T8633" i="1"/>
  <c r="T8632" i="1"/>
  <c r="T8631" i="1"/>
  <c r="T8630" i="1"/>
  <c r="T8629" i="1"/>
  <c r="T8628" i="1"/>
  <c r="T8627" i="1"/>
  <c r="T8626" i="1"/>
  <c r="T8625" i="1"/>
  <c r="T8624" i="1"/>
  <c r="T8623" i="1"/>
  <c r="T8622" i="1"/>
  <c r="T8621" i="1"/>
  <c r="T8620" i="1"/>
  <c r="T8619" i="1"/>
  <c r="T8618" i="1"/>
  <c r="T8617" i="1"/>
  <c r="T8616" i="1"/>
  <c r="T8615" i="1"/>
  <c r="T8614" i="1"/>
  <c r="T8613" i="1"/>
  <c r="T8612" i="1"/>
  <c r="T8611" i="1"/>
  <c r="T8610" i="1"/>
  <c r="T8609" i="1"/>
  <c r="T8608" i="1"/>
  <c r="T8607" i="1"/>
  <c r="T8606" i="1"/>
  <c r="T8605" i="1"/>
  <c r="T8604" i="1"/>
  <c r="T8603" i="1"/>
  <c r="T8602" i="1"/>
  <c r="T8601" i="1"/>
  <c r="T8600" i="1"/>
  <c r="T8599" i="1"/>
  <c r="T8598" i="1"/>
  <c r="T8597" i="1"/>
  <c r="T8596" i="1"/>
  <c r="T8595" i="1"/>
  <c r="T8594" i="1"/>
  <c r="T8593" i="1"/>
  <c r="T8592" i="1"/>
  <c r="T8591" i="1"/>
  <c r="T8590" i="1"/>
  <c r="T8589" i="1"/>
  <c r="T8588" i="1"/>
  <c r="T8587" i="1"/>
  <c r="T8586" i="1"/>
  <c r="T8585" i="1"/>
  <c r="T8584" i="1"/>
  <c r="T8583" i="1"/>
  <c r="T8582" i="1"/>
  <c r="T8581" i="1"/>
  <c r="T8580" i="1"/>
  <c r="T8579" i="1"/>
  <c r="T8578" i="1"/>
  <c r="T8577" i="1"/>
  <c r="T8576" i="1"/>
  <c r="T8575" i="1"/>
  <c r="T8574" i="1"/>
  <c r="T8573" i="1"/>
  <c r="T8572" i="1"/>
  <c r="T8571" i="1"/>
  <c r="T8570" i="1"/>
  <c r="T8569" i="1"/>
  <c r="T8568" i="1"/>
  <c r="T8567" i="1"/>
  <c r="T8566" i="1"/>
  <c r="T8565" i="1"/>
  <c r="T8564" i="1"/>
  <c r="T8563" i="1"/>
  <c r="T8562" i="1"/>
  <c r="T8561" i="1"/>
  <c r="T8560" i="1"/>
  <c r="T8559" i="1"/>
  <c r="T8558" i="1"/>
  <c r="T8557" i="1"/>
  <c r="T8556" i="1"/>
  <c r="T8555" i="1"/>
  <c r="T8554" i="1"/>
  <c r="T8553" i="1"/>
  <c r="T8552" i="1"/>
  <c r="T8551" i="1"/>
  <c r="T8550" i="1"/>
  <c r="T8549" i="1"/>
  <c r="T8548" i="1"/>
  <c r="T8547" i="1"/>
  <c r="T8546" i="1"/>
  <c r="T8545" i="1"/>
  <c r="T8544" i="1"/>
  <c r="T8543" i="1"/>
  <c r="T8542" i="1"/>
  <c r="T8541" i="1"/>
  <c r="T8540" i="1"/>
  <c r="T8539" i="1"/>
  <c r="T8538" i="1"/>
  <c r="T8537" i="1"/>
  <c r="T8536" i="1"/>
  <c r="T8535" i="1"/>
  <c r="T8534" i="1"/>
  <c r="T8533" i="1"/>
  <c r="T8532" i="1"/>
  <c r="T8531" i="1"/>
  <c r="T8530" i="1"/>
  <c r="T8529" i="1"/>
  <c r="T8528" i="1"/>
  <c r="T8527" i="1"/>
  <c r="T8526" i="1"/>
  <c r="T8525" i="1"/>
  <c r="T8524" i="1"/>
  <c r="T8523" i="1"/>
  <c r="T8522" i="1"/>
  <c r="T8521" i="1"/>
  <c r="T8520" i="1"/>
  <c r="T8519" i="1"/>
  <c r="T8518" i="1"/>
  <c r="T8517" i="1"/>
  <c r="T8516" i="1"/>
  <c r="T8515" i="1"/>
  <c r="T8514" i="1"/>
  <c r="T8513" i="1"/>
  <c r="T8512" i="1"/>
  <c r="T8511" i="1"/>
  <c r="T8510" i="1"/>
  <c r="T8509" i="1"/>
  <c r="T8508" i="1"/>
  <c r="T8507" i="1"/>
  <c r="T8506" i="1"/>
  <c r="T8505" i="1"/>
  <c r="T8504" i="1"/>
  <c r="T8503" i="1"/>
  <c r="T8502" i="1"/>
  <c r="T8501" i="1"/>
  <c r="T8500" i="1"/>
  <c r="T8499" i="1"/>
  <c r="T8498" i="1"/>
  <c r="T8497" i="1"/>
  <c r="T8496" i="1"/>
  <c r="T8495" i="1"/>
  <c r="T8494" i="1"/>
  <c r="T8493" i="1"/>
  <c r="T8492" i="1"/>
  <c r="T8491" i="1"/>
  <c r="T8490" i="1"/>
  <c r="T8489" i="1"/>
  <c r="T8488" i="1"/>
  <c r="T8487" i="1"/>
  <c r="T8486" i="1"/>
  <c r="T8485" i="1"/>
  <c r="T8484" i="1"/>
  <c r="T8483" i="1"/>
  <c r="T8482" i="1"/>
  <c r="T8481" i="1"/>
  <c r="T8480" i="1"/>
  <c r="T8479" i="1"/>
  <c r="T8478" i="1"/>
  <c r="T8477" i="1"/>
  <c r="T8476" i="1"/>
  <c r="T8475" i="1"/>
  <c r="T8474" i="1"/>
  <c r="T8473" i="1"/>
  <c r="T8472" i="1"/>
  <c r="T8471" i="1"/>
  <c r="T8470" i="1"/>
  <c r="T8469" i="1"/>
  <c r="T8468" i="1"/>
  <c r="T8467" i="1"/>
  <c r="T8466" i="1"/>
  <c r="T8465" i="1"/>
  <c r="T8464" i="1"/>
  <c r="T8463" i="1"/>
  <c r="T8462" i="1"/>
  <c r="T8461" i="1"/>
  <c r="T8460" i="1"/>
  <c r="T8459" i="1"/>
  <c r="T8458" i="1"/>
  <c r="T8457" i="1"/>
  <c r="T8456" i="1"/>
  <c r="T8455" i="1"/>
  <c r="T8454" i="1"/>
  <c r="T8453" i="1"/>
  <c r="T8452" i="1"/>
  <c r="T8451" i="1"/>
  <c r="T8450" i="1"/>
  <c r="T8449" i="1"/>
  <c r="T8448" i="1"/>
  <c r="T8447" i="1"/>
  <c r="T8446" i="1"/>
  <c r="T8445" i="1"/>
  <c r="T8444" i="1"/>
  <c r="T8443" i="1"/>
  <c r="T8442" i="1"/>
  <c r="T8441" i="1"/>
  <c r="T8440" i="1"/>
  <c r="T8439" i="1"/>
  <c r="T8438" i="1"/>
  <c r="T8437" i="1"/>
  <c r="T8436" i="1"/>
  <c r="T8435" i="1"/>
  <c r="T8434" i="1"/>
  <c r="T8433" i="1"/>
  <c r="T8432" i="1"/>
  <c r="T8431" i="1"/>
  <c r="T8430" i="1"/>
  <c r="T8429" i="1"/>
  <c r="T8428" i="1"/>
  <c r="T8427" i="1"/>
  <c r="T8426" i="1"/>
  <c r="T8425" i="1"/>
  <c r="T8424" i="1"/>
  <c r="T8423" i="1"/>
  <c r="T8422" i="1"/>
  <c r="T8421" i="1"/>
  <c r="T8420" i="1"/>
  <c r="T8419" i="1"/>
  <c r="T8418" i="1"/>
  <c r="T8417" i="1"/>
  <c r="T8416" i="1"/>
  <c r="T8415" i="1"/>
  <c r="T8414" i="1"/>
  <c r="T8413" i="1"/>
  <c r="T8412" i="1"/>
  <c r="T8411" i="1"/>
  <c r="T8410" i="1"/>
  <c r="T8409" i="1"/>
  <c r="T8408" i="1"/>
  <c r="T8407" i="1"/>
  <c r="T8406" i="1"/>
  <c r="T8405" i="1"/>
  <c r="T8404" i="1"/>
  <c r="T8403" i="1"/>
  <c r="T8402" i="1"/>
  <c r="T8401" i="1"/>
  <c r="T8400" i="1"/>
  <c r="T8399" i="1"/>
  <c r="T8398" i="1"/>
  <c r="T8397" i="1"/>
  <c r="T8396" i="1"/>
  <c r="T8395" i="1"/>
  <c r="T8394" i="1"/>
  <c r="T8393" i="1"/>
  <c r="T8392" i="1"/>
  <c r="T8391" i="1"/>
  <c r="T8390" i="1"/>
  <c r="T8389" i="1"/>
  <c r="T8388" i="1"/>
  <c r="T8387" i="1"/>
  <c r="T8386" i="1"/>
  <c r="T8385" i="1"/>
  <c r="T8384" i="1"/>
  <c r="T8383" i="1"/>
  <c r="T8382" i="1"/>
  <c r="T8381" i="1"/>
  <c r="T8380" i="1"/>
  <c r="T8379" i="1"/>
  <c r="T8378" i="1"/>
  <c r="T8377" i="1"/>
  <c r="T8376" i="1"/>
  <c r="T8375" i="1"/>
  <c r="T8374" i="1"/>
  <c r="T8373" i="1"/>
  <c r="T8372" i="1"/>
  <c r="T8371" i="1"/>
  <c r="T8370" i="1"/>
  <c r="T8369" i="1"/>
  <c r="T8368" i="1"/>
  <c r="T8367" i="1"/>
  <c r="T8366" i="1"/>
  <c r="T8365" i="1"/>
  <c r="T8364" i="1"/>
  <c r="T8363" i="1"/>
  <c r="T8362" i="1"/>
  <c r="T8361" i="1"/>
  <c r="T8360" i="1"/>
  <c r="T8359" i="1"/>
  <c r="T8358" i="1"/>
  <c r="T8357" i="1"/>
  <c r="T8356" i="1"/>
  <c r="T8355" i="1"/>
  <c r="T8354" i="1"/>
  <c r="T8353" i="1"/>
  <c r="T8352" i="1"/>
  <c r="T8351" i="1"/>
  <c r="T8350" i="1"/>
  <c r="T8349" i="1"/>
  <c r="T8348" i="1"/>
  <c r="T8347" i="1"/>
  <c r="T8346" i="1"/>
  <c r="T8345" i="1"/>
  <c r="T8344" i="1"/>
  <c r="T8343" i="1"/>
  <c r="T8342" i="1"/>
  <c r="T8341" i="1"/>
  <c r="T8340" i="1"/>
  <c r="T8339" i="1"/>
  <c r="T8338" i="1"/>
  <c r="T8337" i="1"/>
  <c r="T8336" i="1"/>
  <c r="T8335" i="1"/>
  <c r="T8334" i="1"/>
  <c r="T8333" i="1"/>
  <c r="T8332" i="1"/>
  <c r="T8331" i="1"/>
  <c r="T8330" i="1"/>
  <c r="T8329" i="1"/>
  <c r="T8328" i="1"/>
  <c r="T8327" i="1"/>
  <c r="T8326" i="1"/>
  <c r="T8325" i="1"/>
  <c r="T8324" i="1"/>
  <c r="T8323" i="1"/>
  <c r="T8322" i="1"/>
  <c r="T8321" i="1"/>
  <c r="T8320" i="1"/>
  <c r="T8319" i="1"/>
  <c r="T8318" i="1"/>
  <c r="T8317" i="1"/>
  <c r="T8316" i="1"/>
  <c r="T8315" i="1"/>
  <c r="T8314" i="1"/>
  <c r="T8313" i="1"/>
  <c r="T8312" i="1"/>
  <c r="T8311" i="1"/>
  <c r="T8310" i="1"/>
  <c r="T8309" i="1"/>
  <c r="T8308" i="1"/>
  <c r="T8307" i="1"/>
  <c r="T8306" i="1"/>
  <c r="T8305" i="1"/>
  <c r="T8304" i="1"/>
  <c r="T8303" i="1"/>
  <c r="T8302" i="1"/>
  <c r="T8301" i="1"/>
  <c r="T8300" i="1"/>
  <c r="T8299" i="1"/>
  <c r="T8298" i="1"/>
  <c r="T8297" i="1"/>
  <c r="T8296" i="1"/>
  <c r="T8295" i="1"/>
  <c r="T8294" i="1"/>
  <c r="T8293" i="1"/>
  <c r="T8292" i="1"/>
  <c r="T8291" i="1"/>
  <c r="T8290" i="1"/>
  <c r="T8289" i="1"/>
  <c r="T8288" i="1"/>
  <c r="T8287" i="1"/>
  <c r="T8286" i="1"/>
  <c r="T8285" i="1"/>
  <c r="T8284" i="1"/>
  <c r="T8283" i="1"/>
  <c r="T8282" i="1"/>
  <c r="T8281" i="1"/>
  <c r="T8280" i="1"/>
  <c r="T8279" i="1"/>
  <c r="T8278" i="1"/>
  <c r="T8277" i="1"/>
  <c r="T8276" i="1"/>
  <c r="T8275" i="1"/>
  <c r="T8274" i="1"/>
  <c r="T8273" i="1"/>
  <c r="T8272" i="1"/>
  <c r="T8271" i="1"/>
  <c r="T8270" i="1"/>
  <c r="T8269" i="1"/>
  <c r="T8268" i="1"/>
  <c r="T8267" i="1"/>
  <c r="T8266" i="1"/>
  <c r="T8265" i="1"/>
  <c r="T8264" i="1"/>
  <c r="T8263" i="1"/>
  <c r="T8262" i="1"/>
  <c r="T8261" i="1"/>
  <c r="T8260" i="1"/>
  <c r="T8259" i="1"/>
  <c r="T8258" i="1"/>
  <c r="T8257" i="1"/>
  <c r="T8256" i="1"/>
  <c r="T8255" i="1"/>
  <c r="T8254" i="1"/>
  <c r="T8253" i="1"/>
  <c r="T8252" i="1"/>
  <c r="T8251" i="1"/>
  <c r="T8250" i="1"/>
  <c r="T8249" i="1"/>
  <c r="T8248" i="1"/>
  <c r="T8247" i="1"/>
  <c r="T8246" i="1"/>
  <c r="T8245" i="1"/>
  <c r="T8244" i="1"/>
  <c r="T8243" i="1"/>
  <c r="T8242" i="1"/>
  <c r="T8241" i="1"/>
  <c r="T8240" i="1"/>
  <c r="T8239" i="1"/>
  <c r="T8238" i="1"/>
  <c r="T8237" i="1"/>
  <c r="T8236" i="1"/>
  <c r="T8235" i="1"/>
  <c r="T8234" i="1"/>
  <c r="T8233" i="1"/>
  <c r="T8232" i="1"/>
  <c r="T8231" i="1"/>
  <c r="T8230" i="1"/>
  <c r="T8229" i="1"/>
  <c r="T8228" i="1"/>
  <c r="T8227" i="1"/>
  <c r="T8226" i="1"/>
  <c r="T8225" i="1"/>
  <c r="T8224" i="1"/>
  <c r="T8223" i="1"/>
  <c r="T8222" i="1"/>
  <c r="T8221" i="1"/>
  <c r="T8220" i="1"/>
  <c r="T8219" i="1"/>
  <c r="T8218" i="1"/>
  <c r="T8217" i="1"/>
  <c r="T8216" i="1"/>
  <c r="T8215" i="1"/>
  <c r="T8214" i="1"/>
  <c r="T8213" i="1"/>
  <c r="T8212" i="1"/>
  <c r="T8211" i="1"/>
  <c r="T8210" i="1"/>
  <c r="T8209" i="1"/>
  <c r="T8208" i="1"/>
  <c r="T8207" i="1"/>
  <c r="T8206" i="1"/>
  <c r="T8205" i="1"/>
  <c r="T8204" i="1"/>
  <c r="T8203" i="1"/>
  <c r="T8202" i="1"/>
  <c r="T8201" i="1"/>
  <c r="T8200" i="1"/>
  <c r="T8199" i="1"/>
  <c r="T8198" i="1"/>
  <c r="T8197" i="1"/>
  <c r="T8196" i="1"/>
  <c r="T8195" i="1"/>
  <c r="T8194" i="1"/>
  <c r="T8193" i="1"/>
  <c r="T8192" i="1"/>
  <c r="T8191" i="1"/>
  <c r="T8190" i="1"/>
  <c r="T8189" i="1"/>
  <c r="T8188" i="1"/>
  <c r="T8187" i="1"/>
  <c r="T8186" i="1"/>
  <c r="T8185" i="1"/>
  <c r="T8184" i="1"/>
  <c r="T8183" i="1"/>
  <c r="T8182" i="1"/>
  <c r="T8181" i="1"/>
  <c r="T8180" i="1"/>
  <c r="T8179" i="1"/>
  <c r="T8178" i="1"/>
  <c r="T8177" i="1"/>
  <c r="T8176" i="1"/>
  <c r="T8175" i="1"/>
  <c r="T8174" i="1"/>
  <c r="T8173" i="1"/>
  <c r="T8172" i="1"/>
  <c r="T8171" i="1"/>
  <c r="T8170" i="1"/>
  <c r="T8169" i="1"/>
  <c r="T8168" i="1"/>
  <c r="T8167" i="1"/>
  <c r="T8166" i="1"/>
  <c r="T8165" i="1"/>
  <c r="T8164" i="1"/>
  <c r="T8163" i="1"/>
  <c r="T8162" i="1"/>
  <c r="T8161" i="1"/>
  <c r="T8160" i="1"/>
  <c r="T8159" i="1"/>
  <c r="T8158" i="1"/>
  <c r="T8157" i="1"/>
  <c r="T8156" i="1"/>
  <c r="T8155" i="1"/>
  <c r="T8154" i="1"/>
  <c r="T8153" i="1"/>
  <c r="T8152" i="1"/>
  <c r="T8151" i="1"/>
  <c r="T8150" i="1"/>
  <c r="T8149" i="1"/>
  <c r="T8148" i="1"/>
  <c r="T8147" i="1"/>
  <c r="T8146" i="1"/>
  <c r="T8145" i="1"/>
  <c r="T8144" i="1"/>
  <c r="T8143" i="1"/>
  <c r="T8142" i="1"/>
  <c r="T8141" i="1"/>
  <c r="T8140" i="1"/>
  <c r="T8139" i="1"/>
  <c r="T8138" i="1"/>
  <c r="T8137" i="1"/>
  <c r="T8136" i="1"/>
  <c r="T8135" i="1"/>
  <c r="T8134" i="1"/>
  <c r="T8133" i="1"/>
  <c r="T8132" i="1"/>
  <c r="T8131" i="1"/>
  <c r="T8130" i="1"/>
  <c r="T8129" i="1"/>
  <c r="T8128" i="1"/>
  <c r="T8127" i="1"/>
  <c r="T8126" i="1"/>
  <c r="T8125" i="1"/>
  <c r="T8124" i="1"/>
  <c r="T8123" i="1"/>
  <c r="T8122" i="1"/>
  <c r="T8121" i="1"/>
  <c r="T8120" i="1"/>
  <c r="T8119" i="1"/>
  <c r="T8118" i="1"/>
  <c r="T8117" i="1"/>
  <c r="T8116" i="1"/>
  <c r="T8115" i="1"/>
  <c r="T8114" i="1"/>
  <c r="T8113" i="1"/>
  <c r="T8112" i="1"/>
  <c r="T8111" i="1"/>
  <c r="T8110" i="1"/>
  <c r="T8109" i="1"/>
  <c r="T8108" i="1"/>
  <c r="T8107" i="1"/>
  <c r="T8106" i="1"/>
  <c r="T8105" i="1"/>
  <c r="T8104" i="1"/>
  <c r="T8103" i="1"/>
  <c r="T8102" i="1"/>
  <c r="T8101" i="1"/>
  <c r="T8100" i="1"/>
  <c r="T8099" i="1"/>
  <c r="T8098" i="1"/>
  <c r="T8097" i="1"/>
  <c r="T8096" i="1"/>
  <c r="T8095" i="1"/>
  <c r="T8094" i="1"/>
  <c r="T8093" i="1"/>
  <c r="T8092" i="1"/>
  <c r="T8091" i="1"/>
  <c r="T8090" i="1"/>
  <c r="T8089" i="1"/>
  <c r="T8088" i="1"/>
  <c r="T8087" i="1"/>
  <c r="T8086" i="1"/>
  <c r="T8085" i="1"/>
  <c r="T8084" i="1"/>
  <c r="T8083" i="1"/>
  <c r="T8082" i="1"/>
  <c r="T8081" i="1"/>
  <c r="T8080" i="1"/>
  <c r="T8079" i="1"/>
  <c r="T8078" i="1"/>
  <c r="T8077" i="1"/>
  <c r="T8076" i="1"/>
  <c r="T8075" i="1"/>
  <c r="T8074" i="1"/>
  <c r="T8073" i="1"/>
  <c r="T8072" i="1"/>
  <c r="T8071" i="1"/>
  <c r="T8070" i="1"/>
  <c r="T8069" i="1"/>
  <c r="T8068" i="1"/>
  <c r="T8067" i="1"/>
  <c r="T8066" i="1"/>
  <c r="T8065" i="1"/>
  <c r="T8064" i="1"/>
  <c r="T8063" i="1"/>
  <c r="T8062" i="1"/>
  <c r="T8061" i="1"/>
  <c r="T8060" i="1"/>
  <c r="T8059" i="1"/>
  <c r="T8058" i="1"/>
  <c r="T8057" i="1"/>
  <c r="T8056" i="1"/>
  <c r="T8055" i="1"/>
  <c r="T8054" i="1"/>
  <c r="T8053" i="1"/>
  <c r="T8052" i="1"/>
  <c r="T8051" i="1"/>
  <c r="T8050" i="1"/>
  <c r="T8049" i="1"/>
  <c r="T8048" i="1"/>
  <c r="T8047" i="1"/>
  <c r="T8046" i="1"/>
  <c r="T8045" i="1"/>
  <c r="T8044" i="1"/>
  <c r="T8043" i="1"/>
  <c r="T8042" i="1"/>
  <c r="T8041" i="1"/>
  <c r="T8040" i="1"/>
  <c r="T8039" i="1"/>
  <c r="T8038" i="1"/>
  <c r="T8037" i="1"/>
  <c r="T8036" i="1"/>
  <c r="T8035" i="1"/>
  <c r="T8034" i="1"/>
  <c r="T8033" i="1"/>
  <c r="T8032" i="1"/>
  <c r="T8031" i="1"/>
  <c r="T8030" i="1"/>
  <c r="T8029" i="1"/>
  <c r="T8028" i="1"/>
  <c r="T8027" i="1"/>
  <c r="T8026" i="1"/>
  <c r="T8025" i="1"/>
  <c r="T8024" i="1"/>
  <c r="T8023" i="1"/>
  <c r="T8022" i="1"/>
  <c r="T8021" i="1"/>
  <c r="T8020" i="1"/>
  <c r="T8019" i="1"/>
  <c r="T8018" i="1"/>
  <c r="T8017" i="1"/>
  <c r="T8016" i="1"/>
  <c r="T8015" i="1"/>
  <c r="T8014" i="1"/>
  <c r="T8013" i="1"/>
  <c r="T8012" i="1"/>
  <c r="T8011" i="1"/>
  <c r="T8010" i="1"/>
  <c r="T8009" i="1"/>
  <c r="T8008" i="1"/>
  <c r="T8007" i="1"/>
  <c r="T8006" i="1"/>
  <c r="T8005" i="1"/>
  <c r="T8004" i="1"/>
  <c r="T8003" i="1"/>
  <c r="T8002" i="1"/>
  <c r="T8001" i="1"/>
  <c r="T8000" i="1"/>
  <c r="T7999" i="1"/>
  <c r="T7998" i="1"/>
  <c r="T7997" i="1"/>
  <c r="T7996" i="1"/>
  <c r="T7995" i="1"/>
  <c r="T7994" i="1"/>
  <c r="T7993" i="1"/>
  <c r="T7992" i="1"/>
  <c r="T7991" i="1"/>
  <c r="T7990" i="1"/>
  <c r="T7989" i="1"/>
  <c r="T7988" i="1"/>
  <c r="T7987" i="1"/>
  <c r="T7986" i="1"/>
  <c r="T7985" i="1"/>
  <c r="T7984" i="1"/>
  <c r="T7983" i="1"/>
  <c r="T7982" i="1"/>
  <c r="T7981" i="1"/>
  <c r="T7980" i="1"/>
  <c r="T7979" i="1"/>
  <c r="T7978" i="1"/>
  <c r="T7977" i="1"/>
  <c r="T7976" i="1"/>
  <c r="T7975" i="1"/>
  <c r="T7974" i="1"/>
  <c r="T7973" i="1"/>
  <c r="T7972" i="1"/>
  <c r="T7971" i="1"/>
  <c r="T7970" i="1"/>
  <c r="T7969" i="1"/>
  <c r="T7968" i="1"/>
  <c r="T7967" i="1"/>
  <c r="T7966" i="1"/>
  <c r="T7965" i="1"/>
  <c r="T7964" i="1"/>
  <c r="T7963" i="1"/>
  <c r="T7962" i="1"/>
  <c r="T7961" i="1"/>
  <c r="T7960" i="1"/>
  <c r="T7959" i="1"/>
  <c r="T7958" i="1"/>
  <c r="T7957" i="1"/>
  <c r="T7956" i="1"/>
  <c r="T7955" i="1"/>
  <c r="T7954" i="1"/>
  <c r="T7953" i="1"/>
  <c r="T7952" i="1"/>
  <c r="T7951" i="1"/>
  <c r="T7950" i="1"/>
  <c r="T7949" i="1"/>
  <c r="T7948" i="1"/>
  <c r="T7947" i="1"/>
  <c r="T7946" i="1"/>
  <c r="T7945" i="1"/>
  <c r="T7944" i="1"/>
  <c r="T7943" i="1"/>
  <c r="T7942" i="1"/>
  <c r="T7941" i="1"/>
  <c r="T7940" i="1"/>
  <c r="T7939" i="1"/>
  <c r="T7938" i="1"/>
  <c r="T7937" i="1"/>
  <c r="T7936" i="1"/>
  <c r="T7935" i="1"/>
  <c r="T7934" i="1"/>
  <c r="T7933" i="1"/>
  <c r="T7932" i="1"/>
  <c r="T7931" i="1"/>
  <c r="T7930" i="1"/>
  <c r="T7929" i="1"/>
  <c r="T7928" i="1"/>
  <c r="T7927" i="1"/>
  <c r="T7926" i="1"/>
  <c r="T7925" i="1"/>
  <c r="T7924" i="1"/>
  <c r="T7923" i="1"/>
  <c r="T7922" i="1"/>
  <c r="T7921" i="1"/>
  <c r="T7920" i="1"/>
  <c r="T7919" i="1"/>
  <c r="T7918" i="1"/>
  <c r="T7917" i="1"/>
  <c r="T7916" i="1"/>
  <c r="T7915" i="1"/>
  <c r="T7914" i="1"/>
  <c r="T7913" i="1"/>
  <c r="T7912" i="1"/>
  <c r="T7911" i="1"/>
  <c r="T7910" i="1"/>
  <c r="T7909" i="1"/>
  <c r="T7908" i="1"/>
  <c r="T7907" i="1"/>
  <c r="T7906" i="1"/>
  <c r="T7905" i="1"/>
  <c r="T7904" i="1"/>
  <c r="T7903" i="1"/>
  <c r="T7902" i="1"/>
  <c r="T7901" i="1"/>
  <c r="T7900" i="1"/>
  <c r="T7899" i="1"/>
  <c r="T7898" i="1"/>
  <c r="T7897" i="1"/>
  <c r="T7896" i="1"/>
  <c r="T7895" i="1"/>
  <c r="T7894" i="1"/>
  <c r="T7893" i="1"/>
  <c r="T7892" i="1"/>
  <c r="T7891" i="1"/>
  <c r="T7890" i="1"/>
  <c r="T7889" i="1"/>
  <c r="T7888" i="1"/>
  <c r="T7887" i="1"/>
  <c r="T7886" i="1"/>
  <c r="T7885" i="1"/>
  <c r="T7884" i="1"/>
  <c r="T7883" i="1"/>
  <c r="T7882" i="1"/>
  <c r="T7881" i="1"/>
  <c r="T7880" i="1"/>
  <c r="T7879" i="1"/>
  <c r="T7878" i="1"/>
  <c r="T7877" i="1"/>
  <c r="T7876" i="1"/>
  <c r="T7875" i="1"/>
  <c r="T7874" i="1"/>
  <c r="T7873" i="1"/>
  <c r="T7872" i="1"/>
  <c r="T7871" i="1"/>
  <c r="T7870" i="1"/>
  <c r="T7869" i="1"/>
  <c r="T7868" i="1"/>
  <c r="T7867" i="1"/>
  <c r="T7866" i="1"/>
  <c r="T7865" i="1"/>
  <c r="T7864" i="1"/>
  <c r="T7863" i="1"/>
  <c r="T7862" i="1"/>
  <c r="T7861" i="1"/>
  <c r="T7860" i="1"/>
  <c r="T7859" i="1"/>
  <c r="T7858" i="1"/>
  <c r="T7857" i="1"/>
  <c r="T7856" i="1"/>
  <c r="T7855" i="1"/>
  <c r="T7854" i="1"/>
  <c r="T7853" i="1"/>
  <c r="T7852" i="1"/>
  <c r="T7851" i="1"/>
  <c r="T7850" i="1"/>
  <c r="T7849" i="1"/>
  <c r="T7848" i="1"/>
  <c r="T7847" i="1"/>
  <c r="T7846" i="1"/>
  <c r="T7845" i="1"/>
  <c r="T7844" i="1"/>
  <c r="T7843" i="1"/>
  <c r="T7842" i="1"/>
  <c r="T7841" i="1"/>
  <c r="T7840" i="1"/>
  <c r="T7839" i="1"/>
  <c r="T7838" i="1"/>
  <c r="T7837" i="1"/>
  <c r="T7836" i="1"/>
  <c r="T7835" i="1"/>
  <c r="T7834" i="1"/>
  <c r="T7833" i="1"/>
  <c r="T7832" i="1"/>
  <c r="T7831" i="1"/>
  <c r="T7830" i="1"/>
  <c r="T7829" i="1"/>
  <c r="T7828" i="1"/>
  <c r="T7827" i="1"/>
  <c r="T7826" i="1"/>
  <c r="T7825" i="1"/>
  <c r="T7824" i="1"/>
  <c r="T7823" i="1"/>
  <c r="T7822" i="1"/>
  <c r="T7821" i="1"/>
  <c r="T7820" i="1"/>
  <c r="T7819" i="1"/>
  <c r="T7818" i="1"/>
  <c r="T7817" i="1"/>
  <c r="T7816" i="1"/>
  <c r="T7815" i="1"/>
  <c r="T7814" i="1"/>
  <c r="T7813" i="1"/>
  <c r="T7812" i="1"/>
  <c r="T7811" i="1"/>
  <c r="T7810" i="1"/>
  <c r="T7809" i="1"/>
  <c r="T7808" i="1"/>
  <c r="T7807" i="1"/>
  <c r="T7806" i="1"/>
  <c r="T7805" i="1"/>
  <c r="T7804" i="1"/>
  <c r="T7803" i="1"/>
  <c r="T7802" i="1"/>
  <c r="T7801" i="1"/>
  <c r="T7800" i="1"/>
  <c r="T7799" i="1"/>
  <c r="T7798" i="1"/>
  <c r="T7797" i="1"/>
  <c r="T7796" i="1"/>
  <c r="T7795" i="1"/>
  <c r="T7794" i="1"/>
  <c r="T7793" i="1"/>
  <c r="T7792" i="1"/>
  <c r="T7791" i="1"/>
  <c r="T7790" i="1"/>
  <c r="T7789" i="1"/>
  <c r="T7788" i="1"/>
  <c r="T7787" i="1"/>
  <c r="T7786" i="1"/>
  <c r="T7785" i="1"/>
  <c r="T7784" i="1"/>
  <c r="T7783" i="1"/>
  <c r="T7782" i="1"/>
  <c r="T7781" i="1"/>
  <c r="T7780" i="1"/>
  <c r="T7779" i="1"/>
  <c r="T7778" i="1"/>
  <c r="T7777" i="1"/>
  <c r="T7776" i="1"/>
  <c r="T7775" i="1"/>
  <c r="T7774" i="1"/>
  <c r="T7773" i="1"/>
  <c r="T7772" i="1"/>
  <c r="T7771" i="1"/>
  <c r="T7770" i="1"/>
  <c r="T7769" i="1"/>
  <c r="T7768" i="1"/>
  <c r="T7767" i="1"/>
  <c r="T7766" i="1"/>
  <c r="T7765" i="1"/>
  <c r="T7764" i="1"/>
  <c r="T7763" i="1"/>
  <c r="T7762" i="1"/>
  <c r="T7761" i="1"/>
  <c r="T7760" i="1"/>
  <c r="T7759" i="1"/>
  <c r="T7758" i="1"/>
  <c r="T7757" i="1"/>
  <c r="T7756" i="1"/>
  <c r="T7755" i="1"/>
  <c r="T7754" i="1"/>
  <c r="T7753" i="1"/>
  <c r="T7752" i="1"/>
  <c r="T7751" i="1"/>
  <c r="T7750" i="1"/>
  <c r="T7749" i="1"/>
  <c r="T7748" i="1"/>
  <c r="T7747" i="1"/>
  <c r="T7746" i="1"/>
  <c r="T7745" i="1"/>
  <c r="T7744" i="1"/>
  <c r="T7743" i="1"/>
  <c r="T7742" i="1"/>
  <c r="T7741" i="1"/>
  <c r="T7740" i="1"/>
  <c r="T7739" i="1"/>
  <c r="T7738" i="1"/>
  <c r="T7737" i="1"/>
  <c r="T7736" i="1"/>
  <c r="T7735" i="1"/>
  <c r="T7734" i="1"/>
  <c r="T7733" i="1"/>
  <c r="T7732" i="1"/>
  <c r="T7731" i="1"/>
  <c r="T7730" i="1"/>
  <c r="T7729" i="1"/>
  <c r="T7728" i="1"/>
  <c r="T7727" i="1"/>
  <c r="T7726" i="1"/>
  <c r="T7725" i="1"/>
  <c r="T7724" i="1"/>
  <c r="T7723" i="1"/>
  <c r="T7722" i="1"/>
  <c r="T7721" i="1"/>
  <c r="T7720" i="1"/>
  <c r="T7719" i="1"/>
  <c r="T7718" i="1"/>
  <c r="T7717" i="1"/>
  <c r="T7716" i="1"/>
  <c r="T7715" i="1"/>
  <c r="T7714" i="1"/>
  <c r="T7713" i="1"/>
  <c r="T7712" i="1"/>
  <c r="T7711" i="1"/>
  <c r="T7710" i="1"/>
  <c r="T7709" i="1"/>
  <c r="T7708" i="1"/>
  <c r="T7707" i="1"/>
  <c r="T7706" i="1"/>
  <c r="T7705" i="1"/>
  <c r="T7704" i="1"/>
  <c r="T7703" i="1"/>
  <c r="T7702" i="1"/>
  <c r="T7701" i="1"/>
  <c r="T7700" i="1"/>
  <c r="T7699" i="1"/>
  <c r="T7698" i="1"/>
  <c r="T7697" i="1"/>
  <c r="T7696" i="1"/>
  <c r="T7695" i="1"/>
  <c r="T7694" i="1"/>
  <c r="T7693" i="1"/>
  <c r="T7692" i="1"/>
  <c r="T7691" i="1"/>
  <c r="T7690" i="1"/>
  <c r="T7689" i="1"/>
  <c r="T7688" i="1"/>
  <c r="T7687" i="1"/>
  <c r="T7686" i="1"/>
  <c r="T7685" i="1"/>
  <c r="T7684" i="1"/>
  <c r="T7683" i="1"/>
  <c r="T7682" i="1"/>
  <c r="T7681" i="1"/>
  <c r="T7680" i="1"/>
  <c r="T7679" i="1"/>
  <c r="T7678" i="1"/>
  <c r="T7677" i="1"/>
  <c r="T7676" i="1"/>
  <c r="T7675" i="1"/>
  <c r="T7674" i="1"/>
  <c r="T7673" i="1"/>
  <c r="T7672" i="1"/>
  <c r="T7671" i="1"/>
  <c r="T7670" i="1"/>
  <c r="T7669" i="1"/>
  <c r="T7668" i="1"/>
  <c r="T7667" i="1"/>
  <c r="T7666" i="1"/>
  <c r="T7665" i="1"/>
  <c r="T7664" i="1"/>
  <c r="T7663" i="1"/>
  <c r="T7662" i="1"/>
  <c r="T7661" i="1"/>
  <c r="T7660" i="1"/>
  <c r="T7659" i="1"/>
  <c r="T7658" i="1"/>
  <c r="T7657" i="1"/>
  <c r="T7656" i="1"/>
  <c r="T7655" i="1"/>
  <c r="T7654" i="1"/>
  <c r="T7653" i="1"/>
  <c r="T7652" i="1"/>
  <c r="T7651" i="1"/>
  <c r="T7650" i="1"/>
  <c r="T7649" i="1"/>
  <c r="T7648" i="1"/>
  <c r="T7647" i="1"/>
  <c r="T7646" i="1"/>
  <c r="T7645" i="1"/>
  <c r="T7644" i="1"/>
  <c r="T7643" i="1"/>
  <c r="T7642" i="1"/>
  <c r="T7641" i="1"/>
  <c r="T7640" i="1"/>
  <c r="T7639" i="1"/>
  <c r="T7638" i="1"/>
  <c r="T7637" i="1"/>
  <c r="T7636" i="1"/>
  <c r="T7635" i="1"/>
  <c r="T7634" i="1"/>
  <c r="T7633" i="1"/>
  <c r="T7632" i="1"/>
  <c r="T7631" i="1"/>
  <c r="T7630" i="1"/>
  <c r="T7629" i="1"/>
  <c r="T7628" i="1"/>
  <c r="T7627" i="1"/>
  <c r="T7626" i="1"/>
  <c r="T7625" i="1"/>
  <c r="T7624" i="1"/>
  <c r="T7623" i="1"/>
  <c r="T7622" i="1"/>
  <c r="T7621" i="1"/>
  <c r="T7620" i="1"/>
  <c r="T7619" i="1"/>
  <c r="T7618" i="1"/>
  <c r="T7617" i="1"/>
  <c r="T7616" i="1"/>
  <c r="T7615" i="1"/>
  <c r="T7614" i="1"/>
  <c r="T7613" i="1"/>
  <c r="T7612" i="1"/>
  <c r="T7611" i="1"/>
  <c r="T7610" i="1"/>
  <c r="T7609" i="1"/>
  <c r="T7608" i="1"/>
  <c r="T7607" i="1"/>
  <c r="T7606" i="1"/>
  <c r="T7605" i="1"/>
  <c r="T7604" i="1"/>
  <c r="T7603" i="1"/>
  <c r="T7602" i="1"/>
  <c r="T7601" i="1"/>
  <c r="T7600" i="1"/>
  <c r="T7599" i="1"/>
  <c r="T7598" i="1"/>
  <c r="T7597" i="1"/>
  <c r="T7596" i="1"/>
  <c r="T7595" i="1"/>
  <c r="T7594" i="1"/>
  <c r="T7593" i="1"/>
  <c r="T7592" i="1"/>
  <c r="T7591" i="1"/>
  <c r="T7590" i="1"/>
  <c r="T7589" i="1"/>
  <c r="T7588" i="1"/>
  <c r="T7587" i="1"/>
  <c r="T7586" i="1"/>
  <c r="T7585" i="1"/>
  <c r="T7584" i="1"/>
  <c r="T7583" i="1"/>
  <c r="T7582" i="1"/>
  <c r="T7581" i="1"/>
  <c r="T7580" i="1"/>
  <c r="T7579" i="1"/>
  <c r="T7578" i="1"/>
  <c r="T7577" i="1"/>
  <c r="T7576" i="1"/>
  <c r="T7575" i="1"/>
  <c r="T7574" i="1"/>
  <c r="T7573" i="1"/>
  <c r="T7572" i="1"/>
  <c r="T7571" i="1"/>
  <c r="T7570" i="1"/>
  <c r="T7569" i="1"/>
  <c r="T7568" i="1"/>
  <c r="T7567" i="1"/>
  <c r="T7566" i="1"/>
  <c r="T7565" i="1"/>
  <c r="T7564" i="1"/>
  <c r="T7563" i="1"/>
  <c r="T7562" i="1"/>
  <c r="T7561" i="1"/>
  <c r="T7560" i="1"/>
  <c r="T7559" i="1"/>
  <c r="T7558" i="1"/>
  <c r="T7557" i="1"/>
  <c r="T7556" i="1"/>
  <c r="T7555" i="1"/>
  <c r="T7554" i="1"/>
  <c r="T7553" i="1"/>
  <c r="T7552" i="1"/>
  <c r="T7551" i="1"/>
  <c r="T7550" i="1"/>
  <c r="T7549" i="1"/>
  <c r="T7548" i="1"/>
  <c r="T7547" i="1"/>
  <c r="T7546" i="1"/>
  <c r="T7545" i="1"/>
  <c r="T7544" i="1"/>
  <c r="T7543" i="1"/>
  <c r="T7542" i="1"/>
  <c r="T7541" i="1"/>
  <c r="T7540" i="1"/>
  <c r="T7539" i="1"/>
  <c r="T7538" i="1"/>
  <c r="T7537" i="1"/>
  <c r="T7536" i="1"/>
  <c r="T7535" i="1"/>
  <c r="T7534" i="1"/>
  <c r="T7533" i="1"/>
  <c r="T7532" i="1"/>
  <c r="T7531" i="1"/>
  <c r="T7530" i="1"/>
  <c r="T7529" i="1"/>
  <c r="T7528" i="1"/>
  <c r="T7527" i="1"/>
  <c r="T7526" i="1"/>
  <c r="T7525" i="1"/>
  <c r="T7524" i="1"/>
  <c r="T7523" i="1"/>
  <c r="T7522" i="1"/>
  <c r="T7521" i="1"/>
  <c r="T7520" i="1"/>
  <c r="T7519" i="1"/>
  <c r="T7518" i="1"/>
  <c r="T7517" i="1"/>
  <c r="T7516" i="1"/>
  <c r="T7515" i="1"/>
  <c r="T7514" i="1"/>
  <c r="T7513" i="1"/>
  <c r="T7512" i="1"/>
  <c r="T7511" i="1"/>
  <c r="T7510" i="1"/>
  <c r="T7509" i="1"/>
  <c r="T7508" i="1"/>
  <c r="T7507" i="1"/>
  <c r="T7506" i="1"/>
  <c r="T7505" i="1"/>
  <c r="T7504" i="1"/>
  <c r="T7503" i="1"/>
  <c r="T7502" i="1"/>
  <c r="T7501" i="1"/>
  <c r="T7500" i="1"/>
  <c r="T7499" i="1"/>
  <c r="T7498" i="1"/>
  <c r="T7497" i="1"/>
  <c r="T7496" i="1"/>
  <c r="T7495" i="1"/>
  <c r="T7494" i="1"/>
  <c r="T7493" i="1"/>
  <c r="T7492" i="1"/>
  <c r="T7491" i="1"/>
  <c r="T7490" i="1"/>
  <c r="T7489" i="1"/>
  <c r="T7488" i="1"/>
  <c r="T7487" i="1"/>
  <c r="T7486" i="1"/>
  <c r="T7485" i="1"/>
  <c r="T7484" i="1"/>
  <c r="T7483" i="1"/>
  <c r="T7482" i="1"/>
  <c r="T7481" i="1"/>
  <c r="T7480" i="1"/>
  <c r="T7479" i="1"/>
  <c r="T7478" i="1"/>
  <c r="T7477" i="1"/>
  <c r="T7476" i="1"/>
  <c r="T7475" i="1"/>
  <c r="T7474" i="1"/>
  <c r="T7473" i="1"/>
  <c r="T7472" i="1"/>
  <c r="T7471" i="1"/>
  <c r="T7470" i="1"/>
  <c r="T7469" i="1"/>
  <c r="T7468" i="1"/>
  <c r="T7467" i="1"/>
  <c r="T7466" i="1"/>
  <c r="T7465" i="1"/>
  <c r="T7464" i="1"/>
  <c r="T7463" i="1"/>
  <c r="T7462" i="1"/>
  <c r="T7461" i="1"/>
  <c r="T7460" i="1"/>
  <c r="T7459" i="1"/>
  <c r="T7458" i="1"/>
  <c r="T7457" i="1"/>
  <c r="T7456" i="1"/>
  <c r="T7455" i="1"/>
  <c r="T7454" i="1"/>
  <c r="T7453" i="1"/>
  <c r="T7452" i="1"/>
  <c r="T7451" i="1"/>
  <c r="T7450" i="1"/>
  <c r="T7449" i="1"/>
  <c r="T7448" i="1"/>
  <c r="T7447" i="1"/>
  <c r="T7446" i="1"/>
  <c r="T7445" i="1"/>
  <c r="T7444" i="1"/>
  <c r="T7443" i="1"/>
  <c r="T7442" i="1"/>
  <c r="T7441" i="1"/>
  <c r="T7440" i="1"/>
  <c r="T7439" i="1"/>
  <c r="T7438" i="1"/>
  <c r="T7437" i="1"/>
  <c r="T7436" i="1"/>
  <c r="T7435" i="1"/>
  <c r="T7434" i="1"/>
  <c r="T7433" i="1"/>
  <c r="T7432" i="1"/>
  <c r="T7431" i="1"/>
  <c r="T7430" i="1"/>
  <c r="T7429" i="1"/>
  <c r="T7428" i="1"/>
  <c r="T7427" i="1"/>
  <c r="T7426" i="1"/>
  <c r="T7425" i="1"/>
  <c r="T7424" i="1"/>
  <c r="T7423" i="1"/>
  <c r="T7422" i="1"/>
  <c r="T7421" i="1"/>
  <c r="T7420" i="1"/>
  <c r="T7419" i="1"/>
  <c r="T7418" i="1"/>
  <c r="T7417" i="1"/>
  <c r="T7416" i="1"/>
  <c r="T7415" i="1"/>
  <c r="T7414" i="1"/>
  <c r="T7413" i="1"/>
  <c r="T7412" i="1"/>
  <c r="T7411" i="1"/>
  <c r="T7410" i="1"/>
  <c r="T7409" i="1"/>
  <c r="T7408" i="1"/>
  <c r="T7407" i="1"/>
  <c r="T7406" i="1"/>
  <c r="T7405" i="1"/>
  <c r="T7404" i="1"/>
  <c r="T7403" i="1"/>
  <c r="T7402" i="1"/>
  <c r="T7401" i="1"/>
  <c r="T7400" i="1"/>
  <c r="T7399" i="1"/>
  <c r="T7398" i="1"/>
  <c r="T7397" i="1"/>
  <c r="T7396" i="1"/>
  <c r="T7395" i="1"/>
  <c r="T7394" i="1"/>
  <c r="T7393" i="1"/>
  <c r="T7392" i="1"/>
  <c r="T7391" i="1"/>
  <c r="T7390" i="1"/>
  <c r="T7389" i="1"/>
  <c r="T7388" i="1"/>
  <c r="T7387" i="1"/>
  <c r="T7386" i="1"/>
  <c r="T7385" i="1"/>
  <c r="T7384" i="1"/>
  <c r="T7383" i="1"/>
  <c r="T7382" i="1"/>
  <c r="T7381" i="1"/>
  <c r="T7380" i="1"/>
  <c r="T7379" i="1"/>
  <c r="T7378" i="1"/>
  <c r="T7377" i="1"/>
  <c r="T7376" i="1"/>
  <c r="T7375" i="1"/>
  <c r="T7374" i="1"/>
  <c r="T7373" i="1"/>
  <c r="T7372" i="1"/>
  <c r="T7371" i="1"/>
  <c r="T7370" i="1"/>
  <c r="T7369" i="1"/>
  <c r="T7368" i="1"/>
  <c r="T7367" i="1"/>
  <c r="T7366" i="1"/>
  <c r="T7365" i="1"/>
  <c r="T7364" i="1"/>
  <c r="T7363" i="1"/>
  <c r="T7362" i="1"/>
  <c r="T7361" i="1"/>
  <c r="T7360" i="1"/>
  <c r="T7359" i="1"/>
  <c r="T7358" i="1"/>
  <c r="T7357" i="1"/>
  <c r="T7356" i="1"/>
  <c r="T7355" i="1"/>
  <c r="T7354" i="1"/>
  <c r="T7353" i="1"/>
  <c r="T7352" i="1"/>
  <c r="T7351" i="1"/>
  <c r="T7350" i="1"/>
  <c r="T7349" i="1"/>
  <c r="T7348" i="1"/>
  <c r="T7347" i="1"/>
  <c r="T7346" i="1"/>
  <c r="T7345" i="1"/>
  <c r="T7344" i="1"/>
  <c r="T7343" i="1"/>
  <c r="T7342" i="1"/>
  <c r="T7341" i="1"/>
  <c r="T7340" i="1"/>
  <c r="T7339" i="1"/>
  <c r="T7338" i="1"/>
  <c r="T7337" i="1"/>
  <c r="T7336" i="1"/>
  <c r="T7335" i="1"/>
  <c r="T7334" i="1"/>
  <c r="T7333" i="1"/>
  <c r="T7332" i="1"/>
  <c r="T7331" i="1"/>
  <c r="T7330" i="1"/>
  <c r="T7329" i="1"/>
  <c r="T7328" i="1"/>
  <c r="T7327" i="1"/>
  <c r="T7326" i="1"/>
  <c r="T7325" i="1"/>
  <c r="T7324" i="1"/>
  <c r="T7323" i="1"/>
  <c r="T7322" i="1"/>
  <c r="T7321" i="1"/>
  <c r="T7320" i="1"/>
  <c r="T7319" i="1"/>
  <c r="T7318" i="1"/>
  <c r="T7317" i="1"/>
  <c r="T7316" i="1"/>
  <c r="T7315" i="1"/>
  <c r="T7314" i="1"/>
  <c r="T7313" i="1"/>
  <c r="T7312" i="1"/>
  <c r="T7311" i="1"/>
  <c r="T7310" i="1"/>
  <c r="T7309" i="1"/>
  <c r="T7308" i="1"/>
  <c r="T7307" i="1"/>
  <c r="T7306" i="1"/>
  <c r="T7305" i="1"/>
  <c r="T7304" i="1"/>
  <c r="T7303" i="1"/>
  <c r="T7302" i="1"/>
  <c r="T7301" i="1"/>
  <c r="T7300" i="1"/>
  <c r="T7299" i="1"/>
  <c r="T7298" i="1"/>
  <c r="T7297" i="1"/>
  <c r="T7296" i="1"/>
  <c r="T7295" i="1"/>
  <c r="T7294" i="1"/>
  <c r="T7293" i="1"/>
  <c r="T7292" i="1"/>
  <c r="T7291" i="1"/>
  <c r="T7290" i="1"/>
  <c r="T7289" i="1"/>
  <c r="T7288" i="1"/>
  <c r="T7287" i="1"/>
  <c r="T7286" i="1"/>
  <c r="T7285" i="1"/>
  <c r="T7284" i="1"/>
  <c r="T7283" i="1"/>
  <c r="T7282" i="1"/>
  <c r="T7281" i="1"/>
  <c r="T7280" i="1"/>
  <c r="T7279" i="1"/>
  <c r="T7278" i="1"/>
  <c r="T7277" i="1"/>
  <c r="T7276" i="1"/>
  <c r="T7275" i="1"/>
  <c r="T7274" i="1"/>
  <c r="T7273" i="1"/>
  <c r="T7272" i="1"/>
  <c r="T7271" i="1"/>
  <c r="T7270" i="1"/>
  <c r="T7269" i="1"/>
  <c r="T7268" i="1"/>
  <c r="T7267" i="1"/>
  <c r="T7266" i="1"/>
  <c r="T7265" i="1"/>
  <c r="T7264" i="1"/>
  <c r="T7263" i="1"/>
  <c r="T7262" i="1"/>
  <c r="T7261" i="1"/>
  <c r="T7260" i="1"/>
  <c r="T7259" i="1"/>
  <c r="T7258" i="1"/>
  <c r="T7257" i="1"/>
  <c r="T7256" i="1"/>
  <c r="T7255" i="1"/>
  <c r="T7254" i="1"/>
  <c r="T7253" i="1"/>
  <c r="T7252" i="1"/>
  <c r="T7251" i="1"/>
  <c r="T7250" i="1"/>
  <c r="T7249" i="1"/>
  <c r="T7248" i="1"/>
  <c r="T7247" i="1"/>
  <c r="T7246" i="1"/>
  <c r="T7245" i="1"/>
  <c r="T7244" i="1"/>
  <c r="T7243" i="1"/>
  <c r="T7242" i="1"/>
  <c r="T7241" i="1"/>
  <c r="T7240" i="1"/>
  <c r="T7239" i="1"/>
  <c r="T7238" i="1"/>
  <c r="T7237" i="1"/>
  <c r="T7236" i="1"/>
  <c r="T7235" i="1"/>
  <c r="T7234" i="1"/>
  <c r="T7233" i="1"/>
  <c r="T7232" i="1"/>
  <c r="T7231" i="1"/>
  <c r="T7230" i="1"/>
  <c r="T7229" i="1"/>
  <c r="T7228" i="1"/>
  <c r="T7227" i="1"/>
  <c r="T7226" i="1"/>
  <c r="T7225" i="1"/>
  <c r="T7224" i="1"/>
  <c r="T7223" i="1"/>
  <c r="T7222" i="1"/>
  <c r="T7221" i="1"/>
  <c r="T7220" i="1"/>
  <c r="T7219" i="1"/>
  <c r="T7218" i="1"/>
  <c r="T7217" i="1"/>
  <c r="T7216" i="1"/>
  <c r="T7215" i="1"/>
  <c r="T7214" i="1"/>
  <c r="T7213" i="1"/>
  <c r="T7212" i="1"/>
  <c r="T7211" i="1"/>
  <c r="T7210" i="1"/>
  <c r="T7209" i="1"/>
  <c r="T7208" i="1"/>
  <c r="T7207" i="1"/>
  <c r="T7206" i="1"/>
  <c r="T7205" i="1"/>
  <c r="T7204" i="1"/>
  <c r="T7203" i="1"/>
  <c r="T7202" i="1"/>
  <c r="T7201" i="1"/>
  <c r="T7200" i="1"/>
  <c r="T7199" i="1"/>
  <c r="T7198" i="1"/>
  <c r="T7197" i="1"/>
  <c r="T7196" i="1"/>
  <c r="T7195" i="1"/>
  <c r="T7194" i="1"/>
  <c r="T7193" i="1"/>
  <c r="T7192" i="1"/>
  <c r="T7191" i="1"/>
  <c r="T7190" i="1"/>
  <c r="T7189" i="1"/>
  <c r="T7188" i="1"/>
  <c r="T7187" i="1"/>
  <c r="T7186" i="1"/>
  <c r="T7185" i="1"/>
  <c r="T7184" i="1"/>
  <c r="T7183" i="1"/>
  <c r="T7182" i="1"/>
  <c r="T7181" i="1"/>
  <c r="T7180" i="1"/>
  <c r="T7179" i="1"/>
  <c r="T7178" i="1"/>
  <c r="T7177" i="1"/>
  <c r="T7176" i="1"/>
  <c r="T7175" i="1"/>
  <c r="T7174" i="1"/>
  <c r="T7173" i="1"/>
  <c r="T7172" i="1"/>
  <c r="T7171" i="1"/>
  <c r="T7170" i="1"/>
  <c r="T7169" i="1"/>
  <c r="T7168" i="1"/>
  <c r="T7167" i="1"/>
  <c r="T7166" i="1"/>
  <c r="T7165" i="1"/>
  <c r="T7164" i="1"/>
  <c r="T7163" i="1"/>
  <c r="T7162" i="1"/>
  <c r="T7161" i="1"/>
  <c r="T7160" i="1"/>
  <c r="T7159" i="1"/>
  <c r="T7158" i="1"/>
  <c r="T7157" i="1"/>
  <c r="T7156" i="1"/>
  <c r="T7155" i="1"/>
  <c r="T7154" i="1"/>
  <c r="T7153" i="1"/>
  <c r="T7152" i="1"/>
  <c r="T7151" i="1"/>
  <c r="T7150" i="1"/>
  <c r="T7149" i="1"/>
  <c r="T7148" i="1"/>
  <c r="T7147" i="1"/>
  <c r="T7146" i="1"/>
  <c r="T7145" i="1"/>
  <c r="T7144" i="1"/>
  <c r="T7143" i="1"/>
  <c r="T7142" i="1"/>
  <c r="T7141" i="1"/>
  <c r="T7140" i="1"/>
  <c r="T7139" i="1"/>
  <c r="T7138" i="1"/>
  <c r="T7137" i="1"/>
  <c r="T7136" i="1"/>
  <c r="T7135" i="1"/>
  <c r="T7134" i="1"/>
  <c r="T7133" i="1"/>
  <c r="T7132" i="1"/>
  <c r="T7131" i="1"/>
  <c r="T7130" i="1"/>
  <c r="T7129" i="1"/>
  <c r="T7128" i="1"/>
  <c r="T7127" i="1"/>
  <c r="T7126" i="1"/>
  <c r="T7125" i="1"/>
  <c r="T7124" i="1"/>
  <c r="T7123" i="1"/>
  <c r="T7122" i="1"/>
  <c r="T7121" i="1"/>
  <c r="T7120" i="1"/>
  <c r="T7119" i="1"/>
  <c r="T7118" i="1"/>
  <c r="T7117" i="1"/>
  <c r="T7116" i="1"/>
  <c r="T7115" i="1"/>
  <c r="T7114" i="1"/>
  <c r="T7113" i="1"/>
  <c r="T7112" i="1"/>
  <c r="T7111" i="1"/>
  <c r="T7110" i="1"/>
  <c r="T7109" i="1"/>
  <c r="T7108" i="1"/>
  <c r="T7107" i="1"/>
  <c r="T7106" i="1"/>
  <c r="T7105" i="1"/>
  <c r="T7104" i="1"/>
  <c r="T7103" i="1"/>
  <c r="T7102" i="1"/>
  <c r="T7101" i="1"/>
  <c r="T7100" i="1"/>
  <c r="T7099" i="1"/>
  <c r="T7098" i="1"/>
  <c r="T7097" i="1"/>
  <c r="T7096" i="1"/>
  <c r="T7095" i="1"/>
  <c r="T7094" i="1"/>
  <c r="T7093" i="1"/>
  <c r="T7092" i="1"/>
  <c r="T7091" i="1"/>
  <c r="T7090" i="1"/>
  <c r="T7089" i="1"/>
  <c r="T7088" i="1"/>
  <c r="T7087" i="1"/>
  <c r="T7086" i="1"/>
  <c r="T7085" i="1"/>
  <c r="T7084" i="1"/>
  <c r="T7083" i="1"/>
  <c r="T7082" i="1"/>
  <c r="T7081" i="1"/>
  <c r="T7080" i="1"/>
  <c r="T7079" i="1"/>
  <c r="T7078" i="1"/>
  <c r="T7077" i="1"/>
  <c r="T7076" i="1"/>
  <c r="T7075" i="1"/>
  <c r="T7074" i="1"/>
  <c r="T7073" i="1"/>
  <c r="T7072" i="1"/>
  <c r="T7071" i="1"/>
  <c r="T7070" i="1"/>
  <c r="T7069" i="1"/>
  <c r="T7068" i="1"/>
  <c r="T7067" i="1"/>
  <c r="T7066" i="1"/>
  <c r="T7065" i="1"/>
  <c r="T7064" i="1"/>
  <c r="T7063" i="1"/>
  <c r="T7062" i="1"/>
  <c r="T7061" i="1"/>
  <c r="T7060" i="1"/>
  <c r="T7059" i="1"/>
  <c r="T7058" i="1"/>
  <c r="T7057" i="1"/>
  <c r="T7056" i="1"/>
  <c r="T7055" i="1"/>
  <c r="T7054" i="1"/>
  <c r="T7053" i="1"/>
  <c r="T7052" i="1"/>
  <c r="T7051" i="1"/>
  <c r="T7050" i="1"/>
  <c r="T7049" i="1"/>
  <c r="T7048" i="1"/>
  <c r="T7047" i="1"/>
  <c r="T7046" i="1"/>
  <c r="T7045" i="1"/>
  <c r="T7044" i="1"/>
  <c r="T7043" i="1"/>
  <c r="T7042" i="1"/>
  <c r="T7041" i="1"/>
  <c r="T7040" i="1"/>
  <c r="T7039" i="1"/>
  <c r="T7038" i="1"/>
  <c r="T7037" i="1"/>
  <c r="T7036" i="1"/>
  <c r="T7035" i="1"/>
  <c r="T7034" i="1"/>
  <c r="T7033" i="1"/>
  <c r="T7032" i="1"/>
  <c r="T7031" i="1"/>
  <c r="T7030" i="1"/>
  <c r="T7029" i="1"/>
  <c r="T7028" i="1"/>
  <c r="T7027" i="1"/>
  <c r="T7026" i="1"/>
  <c r="T7025" i="1"/>
  <c r="T7024" i="1"/>
  <c r="T7023" i="1"/>
  <c r="T7022" i="1"/>
  <c r="T7021" i="1"/>
  <c r="T7020" i="1"/>
  <c r="T7019" i="1"/>
  <c r="T7018" i="1"/>
  <c r="T7017" i="1"/>
  <c r="T7016" i="1"/>
  <c r="T7015" i="1"/>
  <c r="T7014" i="1"/>
  <c r="T7013" i="1"/>
  <c r="T7012" i="1"/>
  <c r="T7011" i="1"/>
  <c r="T7010" i="1"/>
  <c r="T7009" i="1"/>
  <c r="T7008" i="1"/>
  <c r="T7007" i="1"/>
  <c r="T7006" i="1"/>
  <c r="T7005" i="1"/>
  <c r="T7004" i="1"/>
  <c r="T7003" i="1"/>
  <c r="T7002" i="1"/>
  <c r="T7001" i="1"/>
  <c r="T7000" i="1"/>
  <c r="T6999" i="1"/>
  <c r="T6998" i="1"/>
  <c r="T6997" i="1"/>
  <c r="T6996" i="1"/>
  <c r="T6995" i="1"/>
  <c r="T6994" i="1"/>
  <c r="T6993" i="1"/>
  <c r="T6992" i="1"/>
  <c r="T6991" i="1"/>
  <c r="T6990" i="1"/>
  <c r="T6989" i="1"/>
  <c r="T6988" i="1"/>
  <c r="T6987" i="1"/>
  <c r="T6986" i="1"/>
  <c r="T6985" i="1"/>
  <c r="T6984" i="1"/>
  <c r="T6983" i="1"/>
  <c r="T6982" i="1"/>
  <c r="T6981" i="1"/>
  <c r="T6980" i="1"/>
  <c r="T6979" i="1"/>
  <c r="T6978" i="1"/>
  <c r="T6977" i="1"/>
  <c r="T6976" i="1"/>
  <c r="T6975" i="1"/>
  <c r="T6974" i="1"/>
  <c r="T6973" i="1"/>
  <c r="T6972" i="1"/>
  <c r="T6971" i="1"/>
  <c r="T6970" i="1"/>
  <c r="T6969" i="1"/>
  <c r="T6968" i="1"/>
  <c r="T6967" i="1"/>
  <c r="T6966" i="1"/>
  <c r="T6965" i="1"/>
  <c r="T6964" i="1"/>
  <c r="T6963" i="1"/>
  <c r="T6962" i="1"/>
  <c r="T6961" i="1"/>
  <c r="T6960" i="1"/>
  <c r="T6959" i="1"/>
  <c r="T6958" i="1"/>
  <c r="T6957" i="1"/>
  <c r="T6956" i="1"/>
  <c r="T6955" i="1"/>
  <c r="T6954" i="1"/>
  <c r="T6953" i="1"/>
  <c r="T6952" i="1"/>
  <c r="T6951" i="1"/>
  <c r="T6950" i="1"/>
  <c r="T6949" i="1"/>
  <c r="T6948" i="1"/>
  <c r="T6947" i="1"/>
  <c r="T6946" i="1"/>
  <c r="T6945" i="1"/>
  <c r="T6944" i="1"/>
  <c r="T6943" i="1"/>
  <c r="T6942" i="1"/>
  <c r="T6941" i="1"/>
  <c r="T6940" i="1"/>
  <c r="T6939" i="1"/>
  <c r="T6938" i="1"/>
  <c r="T6937" i="1"/>
  <c r="T6936" i="1"/>
  <c r="T6935" i="1"/>
  <c r="T6934" i="1"/>
  <c r="T6933" i="1"/>
  <c r="T6932" i="1"/>
  <c r="T6931" i="1"/>
  <c r="T6930" i="1"/>
  <c r="T6929" i="1"/>
  <c r="T6928" i="1"/>
  <c r="T6927" i="1"/>
  <c r="T6926" i="1"/>
  <c r="T6925" i="1"/>
  <c r="T6924" i="1"/>
  <c r="T6923" i="1"/>
  <c r="T6922" i="1"/>
  <c r="T6921" i="1"/>
  <c r="T6920" i="1"/>
  <c r="T6919" i="1"/>
  <c r="T6918" i="1"/>
  <c r="T6917" i="1"/>
  <c r="T6916" i="1"/>
  <c r="T6915" i="1"/>
  <c r="T6914" i="1"/>
  <c r="T6913" i="1"/>
  <c r="T6912" i="1"/>
  <c r="T6911" i="1"/>
  <c r="T6910" i="1"/>
  <c r="T6909" i="1"/>
  <c r="T6908" i="1"/>
  <c r="T6907" i="1"/>
  <c r="T6906" i="1"/>
  <c r="T6905" i="1"/>
  <c r="T6904" i="1"/>
  <c r="T6903" i="1"/>
  <c r="T6902" i="1"/>
  <c r="T6901" i="1"/>
  <c r="T6900" i="1"/>
  <c r="T6899" i="1"/>
  <c r="T6898" i="1"/>
  <c r="T6897" i="1"/>
  <c r="T6896" i="1"/>
  <c r="T6895" i="1"/>
  <c r="T6894" i="1"/>
  <c r="T6893" i="1"/>
  <c r="T6892" i="1"/>
  <c r="T6891" i="1"/>
  <c r="T6890" i="1"/>
  <c r="T6889" i="1"/>
  <c r="T6888" i="1"/>
  <c r="T6887" i="1"/>
  <c r="T6886" i="1"/>
  <c r="T6885" i="1"/>
  <c r="T6884" i="1"/>
  <c r="T6883" i="1"/>
  <c r="T6882" i="1"/>
  <c r="T6881" i="1"/>
  <c r="T6880" i="1"/>
  <c r="T6879" i="1"/>
  <c r="T6878" i="1"/>
  <c r="T6877" i="1"/>
  <c r="T6876" i="1"/>
  <c r="T6875" i="1"/>
  <c r="T6874" i="1"/>
  <c r="T6873" i="1"/>
  <c r="T6872" i="1"/>
  <c r="T6871" i="1"/>
  <c r="T6870" i="1"/>
  <c r="T6869" i="1"/>
  <c r="T6868" i="1"/>
  <c r="T6867" i="1"/>
  <c r="T6866" i="1"/>
  <c r="T6865" i="1"/>
  <c r="T6864" i="1"/>
  <c r="T6863" i="1"/>
  <c r="T6862" i="1"/>
  <c r="T6861" i="1"/>
  <c r="T6860" i="1"/>
  <c r="T6859" i="1"/>
  <c r="T6858" i="1"/>
  <c r="T6857" i="1"/>
  <c r="T6856" i="1"/>
  <c r="T6855" i="1"/>
  <c r="T6854" i="1"/>
  <c r="T6853" i="1"/>
  <c r="T6852" i="1"/>
  <c r="T6851" i="1"/>
  <c r="T6850" i="1"/>
  <c r="T6849" i="1"/>
  <c r="T6848" i="1"/>
  <c r="T6847" i="1"/>
  <c r="T6846" i="1"/>
  <c r="T6845" i="1"/>
  <c r="T6844" i="1"/>
  <c r="T6843" i="1"/>
  <c r="T6842" i="1"/>
  <c r="T6841" i="1"/>
  <c r="T6840" i="1"/>
  <c r="T6839" i="1"/>
  <c r="T6838" i="1"/>
  <c r="T6837" i="1"/>
  <c r="T6836" i="1"/>
  <c r="T6835" i="1"/>
  <c r="T6834" i="1"/>
  <c r="T6833" i="1"/>
  <c r="T6832" i="1"/>
  <c r="T6831" i="1"/>
  <c r="T6830" i="1"/>
  <c r="T6829" i="1"/>
  <c r="T6828" i="1"/>
  <c r="T6827" i="1"/>
  <c r="T6826" i="1"/>
  <c r="T6825" i="1"/>
  <c r="T6824" i="1"/>
  <c r="T6823" i="1"/>
  <c r="T6822" i="1"/>
  <c r="T6821" i="1"/>
  <c r="T6820" i="1"/>
  <c r="T6819" i="1"/>
  <c r="T6818" i="1"/>
  <c r="T6817" i="1"/>
  <c r="T6816" i="1"/>
  <c r="T6815" i="1"/>
  <c r="T6814" i="1"/>
  <c r="T6813" i="1"/>
  <c r="T6812" i="1"/>
  <c r="T6811" i="1"/>
  <c r="T6810" i="1"/>
  <c r="T6809" i="1"/>
  <c r="T6808" i="1"/>
  <c r="T6807" i="1"/>
  <c r="T6806" i="1"/>
  <c r="T6805" i="1"/>
  <c r="T6804" i="1"/>
  <c r="T6803" i="1"/>
  <c r="T6802" i="1"/>
  <c r="T6801" i="1"/>
  <c r="T6800" i="1"/>
  <c r="T6799" i="1"/>
  <c r="T6798" i="1"/>
  <c r="T6797" i="1"/>
  <c r="T6796" i="1"/>
  <c r="T6795" i="1"/>
  <c r="T6794" i="1"/>
  <c r="T6793" i="1"/>
  <c r="T6792" i="1"/>
  <c r="T6791" i="1"/>
  <c r="T6790" i="1"/>
  <c r="T6789" i="1"/>
  <c r="T6788" i="1"/>
  <c r="T6787" i="1"/>
  <c r="T6786" i="1"/>
  <c r="T6785" i="1"/>
  <c r="T6784" i="1"/>
  <c r="T6783" i="1"/>
  <c r="T6782" i="1"/>
  <c r="T6781" i="1"/>
  <c r="T6780" i="1"/>
  <c r="T6779" i="1"/>
  <c r="T6778" i="1"/>
  <c r="T6777" i="1"/>
  <c r="T6776" i="1"/>
  <c r="T6775" i="1"/>
  <c r="T6774" i="1"/>
  <c r="T6773" i="1"/>
  <c r="T6772" i="1"/>
  <c r="T6771" i="1"/>
  <c r="T6770" i="1"/>
  <c r="T6769" i="1"/>
  <c r="T6768" i="1"/>
  <c r="T6767" i="1"/>
  <c r="T6766" i="1"/>
  <c r="T6765" i="1"/>
  <c r="T6764" i="1"/>
  <c r="T6763" i="1"/>
  <c r="T6762" i="1"/>
  <c r="T6761" i="1"/>
  <c r="T6760" i="1"/>
  <c r="T6759" i="1"/>
  <c r="T6758" i="1"/>
  <c r="T6757" i="1"/>
  <c r="T6756" i="1"/>
  <c r="T6755" i="1"/>
  <c r="T6754" i="1"/>
  <c r="T6753" i="1"/>
  <c r="T6752" i="1"/>
  <c r="T6751" i="1"/>
  <c r="T6750" i="1"/>
  <c r="T6749" i="1"/>
  <c r="T6748" i="1"/>
  <c r="T6747" i="1"/>
  <c r="T6746" i="1"/>
  <c r="T6745" i="1"/>
  <c r="T6744" i="1"/>
  <c r="T6743" i="1"/>
  <c r="T6742" i="1"/>
  <c r="T6741" i="1"/>
  <c r="T6740" i="1"/>
  <c r="T6739" i="1"/>
  <c r="T6738" i="1"/>
  <c r="T6737" i="1"/>
  <c r="T6736" i="1"/>
  <c r="T6735" i="1"/>
  <c r="T6734" i="1"/>
  <c r="T6733" i="1"/>
  <c r="T6732" i="1"/>
  <c r="T6731" i="1"/>
  <c r="T6730" i="1"/>
  <c r="T6729" i="1"/>
  <c r="T6728" i="1"/>
  <c r="T6727" i="1"/>
  <c r="T6726" i="1"/>
  <c r="T6725" i="1"/>
  <c r="T6724" i="1"/>
  <c r="T6723" i="1"/>
  <c r="T6722" i="1"/>
  <c r="T6721" i="1"/>
  <c r="T6720" i="1"/>
  <c r="T6719" i="1"/>
  <c r="T6718" i="1"/>
  <c r="T6717" i="1"/>
  <c r="T6716" i="1"/>
  <c r="T6715" i="1"/>
  <c r="T6714" i="1"/>
  <c r="T6713" i="1"/>
  <c r="T6712" i="1"/>
  <c r="T6711" i="1"/>
  <c r="T6710" i="1"/>
  <c r="T6709" i="1"/>
  <c r="T6708" i="1"/>
  <c r="T6707" i="1"/>
  <c r="T6706" i="1"/>
  <c r="T6705" i="1"/>
  <c r="T6704" i="1"/>
  <c r="T6703" i="1"/>
  <c r="T6702" i="1"/>
  <c r="T6701" i="1"/>
  <c r="T6700" i="1"/>
  <c r="T6699" i="1"/>
  <c r="T6698" i="1"/>
  <c r="T6697" i="1"/>
  <c r="T6696" i="1"/>
  <c r="T6695" i="1"/>
  <c r="T6694" i="1"/>
  <c r="T6693" i="1"/>
  <c r="T6692" i="1"/>
  <c r="T6691" i="1"/>
  <c r="T6690" i="1"/>
  <c r="T6689" i="1"/>
  <c r="T6688" i="1"/>
  <c r="T6687" i="1"/>
  <c r="T6686" i="1"/>
  <c r="T6685" i="1"/>
  <c r="T6684" i="1"/>
  <c r="T6683" i="1"/>
  <c r="T6682" i="1"/>
  <c r="T6681" i="1"/>
  <c r="T6680" i="1"/>
  <c r="T6679" i="1"/>
  <c r="T6678" i="1"/>
  <c r="T6677" i="1"/>
  <c r="T6676" i="1"/>
  <c r="T6675" i="1"/>
  <c r="T6674" i="1"/>
  <c r="T6673" i="1"/>
  <c r="T6672" i="1"/>
  <c r="T6671" i="1"/>
  <c r="T6670" i="1"/>
  <c r="T6669" i="1"/>
  <c r="T6668" i="1"/>
  <c r="T6667" i="1"/>
  <c r="T6666" i="1"/>
  <c r="T6665" i="1"/>
  <c r="T6664" i="1"/>
  <c r="T6663" i="1"/>
  <c r="T6662" i="1"/>
  <c r="T6661" i="1"/>
  <c r="T6660" i="1"/>
  <c r="T6659" i="1"/>
  <c r="T6658" i="1"/>
  <c r="T6657" i="1"/>
  <c r="T6656" i="1"/>
  <c r="T6655" i="1"/>
  <c r="T6654" i="1"/>
  <c r="T6653" i="1"/>
  <c r="T6652" i="1"/>
  <c r="T6651" i="1"/>
  <c r="T6650" i="1"/>
  <c r="T6649" i="1"/>
  <c r="T6648" i="1"/>
  <c r="T6647" i="1"/>
  <c r="T6646" i="1"/>
  <c r="T6645" i="1"/>
  <c r="T6644" i="1"/>
  <c r="T6643" i="1"/>
  <c r="T6642" i="1"/>
  <c r="T6641" i="1"/>
  <c r="T6640" i="1"/>
  <c r="T6639" i="1"/>
  <c r="T6638" i="1"/>
  <c r="T6637" i="1"/>
  <c r="T6636" i="1"/>
  <c r="T6635" i="1"/>
  <c r="T6634" i="1"/>
  <c r="T6633" i="1"/>
  <c r="T6632" i="1"/>
  <c r="T6631" i="1"/>
  <c r="T6630" i="1"/>
  <c r="T6629" i="1"/>
  <c r="T6628" i="1"/>
  <c r="T6627" i="1"/>
  <c r="T6626" i="1"/>
  <c r="T6625" i="1"/>
  <c r="T6624" i="1"/>
  <c r="T6623" i="1"/>
  <c r="T6622" i="1"/>
  <c r="T6621" i="1"/>
  <c r="T6620" i="1"/>
  <c r="T6619" i="1"/>
  <c r="T6618" i="1"/>
  <c r="T6617" i="1"/>
  <c r="T6616" i="1"/>
  <c r="T6615" i="1"/>
  <c r="T6614" i="1"/>
  <c r="T6613" i="1"/>
  <c r="T6612" i="1"/>
  <c r="T6611" i="1"/>
  <c r="T6610" i="1"/>
  <c r="T6609" i="1"/>
  <c r="T6608" i="1"/>
  <c r="T6607" i="1"/>
  <c r="T6606" i="1"/>
  <c r="T6605" i="1"/>
  <c r="T6604" i="1"/>
  <c r="T6603" i="1"/>
  <c r="T6602" i="1"/>
  <c r="T6601" i="1"/>
  <c r="T6600" i="1"/>
  <c r="T6599" i="1"/>
  <c r="T6598" i="1"/>
  <c r="T6597" i="1"/>
  <c r="T6596" i="1"/>
  <c r="T6595" i="1"/>
  <c r="T6594" i="1"/>
  <c r="T6593" i="1"/>
  <c r="T6592" i="1"/>
  <c r="T6591" i="1"/>
  <c r="T6590" i="1"/>
  <c r="T6589" i="1"/>
  <c r="T6588" i="1"/>
  <c r="T6587" i="1"/>
  <c r="T6586" i="1"/>
  <c r="T6585" i="1"/>
  <c r="T6584" i="1"/>
  <c r="T6583" i="1"/>
  <c r="T6582" i="1"/>
  <c r="T6581" i="1"/>
  <c r="T6580" i="1"/>
  <c r="T6579" i="1"/>
  <c r="T6578" i="1"/>
  <c r="T6577" i="1"/>
  <c r="T6576" i="1"/>
  <c r="T6575" i="1"/>
  <c r="T6574" i="1"/>
  <c r="T6573" i="1"/>
  <c r="T6572" i="1"/>
  <c r="T6571" i="1"/>
  <c r="T6570" i="1"/>
  <c r="T6569" i="1"/>
  <c r="T6568" i="1"/>
  <c r="T6567" i="1"/>
  <c r="T6566" i="1"/>
  <c r="T6565" i="1"/>
  <c r="T6564" i="1"/>
  <c r="T6563" i="1"/>
  <c r="T6562" i="1"/>
  <c r="T6561" i="1"/>
  <c r="T6560" i="1"/>
  <c r="T6559" i="1"/>
  <c r="T6558" i="1"/>
  <c r="T6557" i="1"/>
  <c r="T6556" i="1"/>
  <c r="T6555" i="1"/>
  <c r="T6554" i="1"/>
  <c r="T6553" i="1"/>
  <c r="T6552" i="1"/>
  <c r="T6551" i="1"/>
  <c r="T6550" i="1"/>
  <c r="T6549" i="1"/>
  <c r="T6548" i="1"/>
  <c r="T6547" i="1"/>
  <c r="T6546" i="1"/>
  <c r="T6545" i="1"/>
  <c r="T6544" i="1"/>
  <c r="T6543" i="1"/>
  <c r="T6542" i="1"/>
  <c r="T6541" i="1"/>
  <c r="T6540" i="1"/>
  <c r="T6539" i="1"/>
  <c r="T6538" i="1"/>
  <c r="T6537" i="1"/>
  <c r="T6536" i="1"/>
  <c r="T6535" i="1"/>
  <c r="T6534" i="1"/>
  <c r="T6533" i="1"/>
  <c r="T6532" i="1"/>
  <c r="T6531" i="1"/>
  <c r="T6530" i="1"/>
  <c r="T6529" i="1"/>
  <c r="T6528" i="1"/>
  <c r="T6527" i="1"/>
  <c r="T6526" i="1"/>
  <c r="T6525" i="1"/>
  <c r="T6524" i="1"/>
  <c r="T6523" i="1"/>
  <c r="T6522" i="1"/>
  <c r="T6521" i="1"/>
  <c r="T6520" i="1"/>
  <c r="T6519" i="1"/>
  <c r="T6518" i="1"/>
  <c r="T6517" i="1"/>
  <c r="T6516" i="1"/>
  <c r="T6515" i="1"/>
  <c r="T6514" i="1"/>
  <c r="T6513" i="1"/>
  <c r="T6512" i="1"/>
  <c r="T6511" i="1"/>
  <c r="T6510" i="1"/>
  <c r="T6509" i="1"/>
  <c r="T6508" i="1"/>
  <c r="T6507" i="1"/>
  <c r="T6506" i="1"/>
  <c r="T6505" i="1"/>
  <c r="T6504" i="1"/>
  <c r="T6503" i="1"/>
  <c r="T6502" i="1"/>
  <c r="T6501" i="1"/>
  <c r="T6500" i="1"/>
  <c r="T6499" i="1"/>
  <c r="T6498" i="1"/>
  <c r="T6497" i="1"/>
  <c r="T6496" i="1"/>
  <c r="T6495" i="1"/>
  <c r="T6494" i="1"/>
  <c r="T6493" i="1"/>
  <c r="T6492" i="1"/>
  <c r="T6491" i="1"/>
  <c r="T6490" i="1"/>
  <c r="T6489" i="1"/>
  <c r="T6488" i="1"/>
  <c r="T6487" i="1"/>
  <c r="T6486" i="1"/>
  <c r="T6485" i="1"/>
  <c r="T6484" i="1"/>
  <c r="T6483" i="1"/>
  <c r="T6482" i="1"/>
  <c r="T6481" i="1"/>
  <c r="T6480" i="1"/>
  <c r="T6479" i="1"/>
  <c r="T6478" i="1"/>
  <c r="T6477" i="1"/>
  <c r="T6476" i="1"/>
  <c r="T6475" i="1"/>
  <c r="T6474" i="1"/>
  <c r="T6473" i="1"/>
  <c r="T6472" i="1"/>
  <c r="T6471" i="1"/>
  <c r="T6470" i="1"/>
  <c r="T6469" i="1"/>
  <c r="T6468" i="1"/>
  <c r="T6467" i="1"/>
  <c r="T6466" i="1"/>
  <c r="T6465" i="1"/>
  <c r="T6464" i="1"/>
  <c r="T6463" i="1"/>
  <c r="T6462" i="1"/>
  <c r="T6461" i="1"/>
  <c r="T6460" i="1"/>
  <c r="T6459" i="1"/>
  <c r="T6458" i="1"/>
  <c r="T6457" i="1"/>
  <c r="T6456" i="1"/>
  <c r="T6455" i="1"/>
  <c r="T6454" i="1"/>
  <c r="T6453" i="1"/>
  <c r="T6452" i="1"/>
  <c r="T6451" i="1"/>
  <c r="T6450" i="1"/>
  <c r="T6449" i="1"/>
  <c r="T6448" i="1"/>
  <c r="T6447" i="1"/>
  <c r="T6446" i="1"/>
  <c r="T6445" i="1"/>
  <c r="T6444" i="1"/>
  <c r="T6443" i="1"/>
  <c r="T6442" i="1"/>
  <c r="T6441" i="1"/>
  <c r="T6440" i="1"/>
  <c r="T6439" i="1"/>
  <c r="T6438" i="1"/>
  <c r="T6437" i="1"/>
  <c r="T6436" i="1"/>
  <c r="T6435" i="1"/>
  <c r="T6434" i="1"/>
  <c r="T6433" i="1"/>
  <c r="T6432" i="1"/>
  <c r="T6431" i="1"/>
  <c r="T6430" i="1"/>
  <c r="T6429" i="1"/>
  <c r="T6428" i="1"/>
  <c r="T6427" i="1"/>
  <c r="T6426" i="1"/>
  <c r="T6425" i="1"/>
  <c r="T6424" i="1"/>
  <c r="T6423" i="1"/>
  <c r="T6422" i="1"/>
  <c r="T6421" i="1"/>
  <c r="T6420" i="1"/>
  <c r="T6419" i="1"/>
  <c r="T6418" i="1"/>
  <c r="T6417" i="1"/>
  <c r="T6416" i="1"/>
  <c r="T6415" i="1"/>
  <c r="T6414" i="1"/>
  <c r="T6413" i="1"/>
  <c r="T6412" i="1"/>
  <c r="T6411" i="1"/>
  <c r="T6410" i="1"/>
  <c r="T6409" i="1"/>
  <c r="T6408" i="1"/>
  <c r="T6407" i="1"/>
  <c r="T6406" i="1"/>
  <c r="T6405" i="1"/>
  <c r="T6404" i="1"/>
  <c r="T6403" i="1"/>
  <c r="T6402" i="1"/>
  <c r="T6401" i="1"/>
  <c r="T6400" i="1"/>
  <c r="T6399" i="1"/>
  <c r="T6398" i="1"/>
  <c r="T6397" i="1"/>
  <c r="T6396" i="1"/>
  <c r="T6395" i="1"/>
  <c r="T6394" i="1"/>
  <c r="T6393" i="1"/>
  <c r="T6392" i="1"/>
  <c r="T6391" i="1"/>
  <c r="T6390" i="1"/>
  <c r="T6389" i="1"/>
  <c r="T6388" i="1"/>
  <c r="T6387" i="1"/>
  <c r="T6386" i="1"/>
  <c r="T6385" i="1"/>
  <c r="T6384" i="1"/>
  <c r="T6383" i="1"/>
  <c r="T6382" i="1"/>
  <c r="T6381" i="1"/>
  <c r="T6380" i="1"/>
  <c r="T6379" i="1"/>
  <c r="T6378" i="1"/>
  <c r="T6377" i="1"/>
  <c r="T6376" i="1"/>
  <c r="T6375" i="1"/>
  <c r="T6374" i="1"/>
  <c r="T6373" i="1"/>
  <c r="T6372" i="1"/>
  <c r="T6371" i="1"/>
  <c r="T6370" i="1"/>
  <c r="T6369" i="1"/>
  <c r="T6368" i="1"/>
  <c r="T6367" i="1"/>
  <c r="T6366" i="1"/>
  <c r="T6365" i="1"/>
  <c r="T6364" i="1"/>
  <c r="T6363" i="1"/>
  <c r="T6362" i="1"/>
  <c r="T6361" i="1"/>
  <c r="T6360" i="1"/>
  <c r="T6359" i="1"/>
  <c r="T6358" i="1"/>
  <c r="T6357" i="1"/>
  <c r="T6356" i="1"/>
  <c r="T6355" i="1"/>
  <c r="T6354" i="1"/>
  <c r="T6353" i="1"/>
  <c r="T6352" i="1"/>
  <c r="T6351" i="1"/>
  <c r="T6350" i="1"/>
  <c r="T6349" i="1"/>
  <c r="T6348" i="1"/>
  <c r="T6347" i="1"/>
  <c r="T6346" i="1"/>
  <c r="T6345" i="1"/>
  <c r="T6344" i="1"/>
  <c r="T6343" i="1"/>
  <c r="T6342" i="1"/>
  <c r="T6341" i="1"/>
  <c r="T6340" i="1"/>
  <c r="T6339" i="1"/>
  <c r="T6338" i="1"/>
  <c r="T6337" i="1"/>
  <c r="T6336" i="1"/>
  <c r="T6335" i="1"/>
  <c r="T6334" i="1"/>
  <c r="T6333" i="1"/>
  <c r="T6332" i="1"/>
  <c r="T6331" i="1"/>
  <c r="T6330" i="1"/>
  <c r="T6329" i="1"/>
  <c r="T6328" i="1"/>
  <c r="T6327" i="1"/>
  <c r="T6326" i="1"/>
  <c r="T6325" i="1"/>
  <c r="T6324" i="1"/>
  <c r="T6323" i="1"/>
  <c r="T6322" i="1"/>
  <c r="T6321" i="1"/>
  <c r="T6320" i="1"/>
  <c r="T6319" i="1"/>
  <c r="T6318" i="1"/>
  <c r="T6317" i="1"/>
  <c r="T6316" i="1"/>
  <c r="T6315" i="1"/>
  <c r="T6314" i="1"/>
  <c r="T6313" i="1"/>
  <c r="T6312" i="1"/>
  <c r="T6311" i="1"/>
  <c r="T6310" i="1"/>
  <c r="T6309" i="1"/>
  <c r="T6308" i="1"/>
  <c r="T6307" i="1"/>
  <c r="T6306" i="1"/>
  <c r="T6305" i="1"/>
  <c r="T6304" i="1"/>
  <c r="T6303" i="1"/>
  <c r="T6302" i="1"/>
  <c r="T6301" i="1"/>
  <c r="T6300" i="1"/>
  <c r="T6299" i="1"/>
  <c r="T6298" i="1"/>
  <c r="T6297" i="1"/>
  <c r="T6296" i="1"/>
  <c r="T6295" i="1"/>
  <c r="T6294" i="1"/>
  <c r="T6293" i="1"/>
  <c r="T6292" i="1"/>
  <c r="T6291" i="1"/>
  <c r="T6290" i="1"/>
  <c r="T6289" i="1"/>
  <c r="T6288" i="1"/>
  <c r="T6287" i="1"/>
  <c r="T6286" i="1"/>
  <c r="T6285" i="1"/>
  <c r="T6284" i="1"/>
  <c r="T6283" i="1"/>
  <c r="T6282" i="1"/>
  <c r="T6281" i="1"/>
  <c r="T6280" i="1"/>
  <c r="T6279" i="1"/>
  <c r="T6278" i="1"/>
  <c r="T6277" i="1"/>
  <c r="T6276" i="1"/>
  <c r="T6275" i="1"/>
  <c r="T6274" i="1"/>
  <c r="T6273" i="1"/>
  <c r="T6272" i="1"/>
  <c r="T6271" i="1"/>
  <c r="T6270" i="1"/>
  <c r="T6269" i="1"/>
  <c r="T6268" i="1"/>
  <c r="T6267" i="1"/>
  <c r="T6266" i="1"/>
  <c r="T6265" i="1"/>
  <c r="T6264" i="1"/>
  <c r="T6263" i="1"/>
  <c r="T6262" i="1"/>
  <c r="T6261" i="1"/>
  <c r="T6260" i="1"/>
  <c r="T6259" i="1"/>
  <c r="T6258" i="1"/>
  <c r="T6257" i="1"/>
  <c r="T6256" i="1"/>
  <c r="T6255" i="1"/>
  <c r="T6254" i="1"/>
  <c r="T6253" i="1"/>
  <c r="T6252" i="1"/>
  <c r="T6251" i="1"/>
  <c r="T6250" i="1"/>
  <c r="T6249" i="1"/>
  <c r="T6248" i="1"/>
  <c r="T6247" i="1"/>
  <c r="T6246" i="1"/>
  <c r="T6245" i="1"/>
  <c r="T6244" i="1"/>
  <c r="T6243" i="1"/>
  <c r="T6242" i="1"/>
  <c r="T6241" i="1"/>
  <c r="T6240" i="1"/>
  <c r="T6239" i="1"/>
  <c r="T6238" i="1"/>
  <c r="T6237" i="1"/>
  <c r="T6236" i="1"/>
  <c r="T6235" i="1"/>
  <c r="T6234" i="1"/>
  <c r="T6233" i="1"/>
  <c r="T6232" i="1"/>
  <c r="T6231" i="1"/>
  <c r="T6230" i="1"/>
  <c r="T6229" i="1"/>
  <c r="T6228" i="1"/>
  <c r="T6227" i="1"/>
  <c r="T6226" i="1"/>
  <c r="T6225" i="1"/>
  <c r="T6224" i="1"/>
  <c r="T6223" i="1"/>
  <c r="T6222" i="1"/>
  <c r="T6221" i="1"/>
  <c r="T6220" i="1"/>
  <c r="T6219" i="1"/>
  <c r="T6218" i="1"/>
  <c r="T6217" i="1"/>
  <c r="T6216" i="1"/>
  <c r="T6215" i="1"/>
  <c r="T6214" i="1"/>
  <c r="T6213" i="1"/>
  <c r="T6212" i="1"/>
  <c r="T6211" i="1"/>
  <c r="T6210" i="1"/>
  <c r="T6209" i="1"/>
  <c r="T6208" i="1"/>
  <c r="T6207" i="1"/>
  <c r="T6206" i="1"/>
  <c r="T6205" i="1"/>
  <c r="T6204" i="1"/>
  <c r="T6203" i="1"/>
  <c r="T6202" i="1"/>
  <c r="T6201" i="1"/>
  <c r="T6200" i="1"/>
  <c r="T6199" i="1"/>
  <c r="T6198" i="1"/>
  <c r="T6197" i="1"/>
  <c r="T6196" i="1"/>
  <c r="T6195" i="1"/>
  <c r="T6194" i="1"/>
  <c r="T6193" i="1"/>
  <c r="T6192" i="1"/>
  <c r="T6191" i="1"/>
  <c r="T6190" i="1"/>
  <c r="T6189" i="1"/>
  <c r="T6188" i="1"/>
  <c r="T6187" i="1"/>
  <c r="T6186" i="1"/>
  <c r="T6185" i="1"/>
  <c r="T6184" i="1"/>
  <c r="T6183" i="1"/>
  <c r="T6182" i="1"/>
  <c r="T6181" i="1"/>
  <c r="T6180" i="1"/>
  <c r="T6179" i="1"/>
  <c r="T6178" i="1"/>
  <c r="T6177" i="1"/>
  <c r="T6176" i="1"/>
  <c r="T6175" i="1"/>
  <c r="T6174" i="1"/>
  <c r="T6173" i="1"/>
  <c r="T6172" i="1"/>
  <c r="T6171" i="1"/>
  <c r="T6170" i="1"/>
  <c r="T6169" i="1"/>
  <c r="T6168" i="1"/>
  <c r="T6167" i="1"/>
  <c r="T6166" i="1"/>
  <c r="T6165" i="1"/>
  <c r="T6164" i="1"/>
  <c r="T6163" i="1"/>
  <c r="T6162" i="1"/>
  <c r="T6161" i="1"/>
  <c r="T6160" i="1"/>
  <c r="T6159" i="1"/>
  <c r="T6158" i="1"/>
  <c r="T6157" i="1"/>
  <c r="T6156" i="1"/>
  <c r="T6155" i="1"/>
  <c r="T6154" i="1"/>
  <c r="T6153" i="1"/>
  <c r="T6152" i="1"/>
  <c r="T6151" i="1"/>
  <c r="T6150" i="1"/>
  <c r="T6149" i="1"/>
  <c r="T6148" i="1"/>
  <c r="T6147" i="1"/>
  <c r="T6146" i="1"/>
  <c r="T6145" i="1"/>
  <c r="T6144" i="1"/>
  <c r="T6143" i="1"/>
  <c r="T6142" i="1"/>
  <c r="T6141" i="1"/>
  <c r="T6140" i="1"/>
  <c r="T6139" i="1"/>
  <c r="T6138" i="1"/>
  <c r="T6137" i="1"/>
  <c r="T6136" i="1"/>
  <c r="T6135" i="1"/>
  <c r="T6134" i="1"/>
  <c r="T6133" i="1"/>
  <c r="T6132" i="1"/>
  <c r="T6131" i="1"/>
  <c r="T6130" i="1"/>
  <c r="T6129" i="1"/>
  <c r="T6128" i="1"/>
  <c r="T6127" i="1"/>
  <c r="T6126" i="1"/>
  <c r="T6125" i="1"/>
  <c r="T6124" i="1"/>
  <c r="T6123" i="1"/>
  <c r="T6122" i="1"/>
  <c r="T6121" i="1"/>
  <c r="T6120" i="1"/>
  <c r="T6119" i="1"/>
  <c r="T6118" i="1"/>
  <c r="T6117" i="1"/>
  <c r="T6116" i="1"/>
  <c r="T6115" i="1"/>
  <c r="T6114" i="1"/>
  <c r="T6113" i="1"/>
  <c r="T6112" i="1"/>
  <c r="T6111" i="1"/>
  <c r="T6110" i="1"/>
  <c r="T6109" i="1"/>
  <c r="T6108" i="1"/>
  <c r="T6107" i="1"/>
  <c r="T6106" i="1"/>
  <c r="T6105" i="1"/>
  <c r="T6104" i="1"/>
  <c r="T6103" i="1"/>
  <c r="T6102" i="1"/>
  <c r="T6101" i="1"/>
  <c r="T6100" i="1"/>
  <c r="T6099" i="1"/>
  <c r="T6098" i="1"/>
  <c r="T6097" i="1"/>
  <c r="T6096" i="1"/>
  <c r="T6095" i="1"/>
  <c r="T6094" i="1"/>
  <c r="T6093" i="1"/>
  <c r="T6092" i="1"/>
  <c r="T6091" i="1"/>
  <c r="T6090" i="1"/>
  <c r="T6089" i="1"/>
  <c r="T6088" i="1"/>
  <c r="T6087" i="1"/>
  <c r="T6086" i="1"/>
  <c r="T6085" i="1"/>
  <c r="T6084" i="1"/>
  <c r="T6083" i="1"/>
  <c r="T6082" i="1"/>
  <c r="T6081" i="1"/>
  <c r="T6080" i="1"/>
  <c r="T6079" i="1"/>
  <c r="T6078" i="1"/>
  <c r="T6077" i="1"/>
  <c r="T6076" i="1"/>
  <c r="T6075" i="1"/>
  <c r="T6074" i="1"/>
  <c r="T6073" i="1"/>
  <c r="T6072" i="1"/>
  <c r="T6071" i="1"/>
  <c r="T6070" i="1"/>
  <c r="T6069" i="1"/>
  <c r="T6068" i="1"/>
  <c r="T6067" i="1"/>
  <c r="T6066" i="1"/>
  <c r="T6065" i="1"/>
  <c r="T6064" i="1"/>
  <c r="T6063" i="1"/>
  <c r="T6062" i="1"/>
  <c r="T6061" i="1"/>
  <c r="T6060" i="1"/>
  <c r="T6059" i="1"/>
  <c r="T6058" i="1"/>
  <c r="T6057" i="1"/>
  <c r="T6056" i="1"/>
  <c r="T6055" i="1"/>
  <c r="T6054" i="1"/>
  <c r="T6053" i="1"/>
  <c r="T6052" i="1"/>
  <c r="T6051" i="1"/>
  <c r="T6050" i="1"/>
  <c r="T6049" i="1"/>
  <c r="T6048" i="1"/>
  <c r="T6047" i="1"/>
  <c r="T6046" i="1"/>
  <c r="T6045" i="1"/>
  <c r="T6044" i="1"/>
  <c r="T6043" i="1"/>
  <c r="T6042" i="1"/>
  <c r="T6041" i="1"/>
  <c r="T6040" i="1"/>
  <c r="T6039" i="1"/>
  <c r="T6038" i="1"/>
  <c r="T6037" i="1"/>
  <c r="T6036" i="1"/>
  <c r="T6035" i="1"/>
  <c r="T6034" i="1"/>
  <c r="T6033" i="1"/>
  <c r="T6032" i="1"/>
  <c r="T6031" i="1"/>
  <c r="T6030" i="1"/>
  <c r="T6029" i="1"/>
  <c r="T6028" i="1"/>
  <c r="T6027" i="1"/>
  <c r="T6026" i="1"/>
  <c r="T6025" i="1"/>
  <c r="T6024" i="1"/>
  <c r="T6023" i="1"/>
  <c r="T6022" i="1"/>
  <c r="T6021" i="1"/>
  <c r="T6020" i="1"/>
  <c r="T6019" i="1"/>
  <c r="T6018" i="1"/>
  <c r="T6017" i="1"/>
  <c r="T6016" i="1"/>
  <c r="T6015" i="1"/>
  <c r="T6014" i="1"/>
  <c r="T6013" i="1"/>
  <c r="T6012" i="1"/>
  <c r="T6011" i="1"/>
  <c r="T6010" i="1"/>
  <c r="T6009" i="1"/>
  <c r="T6008" i="1"/>
  <c r="T6007" i="1"/>
  <c r="T6006" i="1"/>
  <c r="T6005" i="1"/>
  <c r="T6004" i="1"/>
  <c r="T6003" i="1"/>
  <c r="T6002" i="1"/>
  <c r="T6001" i="1"/>
  <c r="T6000" i="1"/>
  <c r="T5999" i="1"/>
  <c r="T5998" i="1"/>
  <c r="T5997" i="1"/>
  <c r="T5996" i="1"/>
  <c r="T5995" i="1"/>
  <c r="T5994" i="1"/>
  <c r="T5993" i="1"/>
  <c r="T5992" i="1"/>
  <c r="T5991" i="1"/>
  <c r="T5990" i="1"/>
  <c r="T5989" i="1"/>
  <c r="T5988" i="1"/>
  <c r="T5987" i="1"/>
  <c r="T5986" i="1"/>
  <c r="T5985" i="1"/>
  <c r="T5984" i="1"/>
  <c r="T5983" i="1"/>
  <c r="T5982" i="1"/>
  <c r="T5981" i="1"/>
  <c r="T5980" i="1"/>
  <c r="T5979" i="1"/>
  <c r="T5978" i="1"/>
  <c r="T5977" i="1"/>
  <c r="T5976" i="1"/>
  <c r="T5975" i="1"/>
  <c r="T5974" i="1"/>
  <c r="T5973" i="1"/>
  <c r="T5972" i="1"/>
  <c r="T5971" i="1"/>
  <c r="T5970" i="1"/>
  <c r="T5969" i="1"/>
  <c r="T5968" i="1"/>
  <c r="T5967" i="1"/>
  <c r="T5966" i="1"/>
  <c r="T5965" i="1"/>
  <c r="T5964" i="1"/>
  <c r="T5963" i="1"/>
  <c r="T5962" i="1"/>
  <c r="T5961" i="1"/>
  <c r="T5960" i="1"/>
  <c r="T5959" i="1"/>
  <c r="T5958" i="1"/>
  <c r="T5957" i="1"/>
  <c r="T5956" i="1"/>
  <c r="T5955" i="1"/>
  <c r="T5954" i="1"/>
  <c r="T5953" i="1"/>
  <c r="T5952" i="1"/>
  <c r="T5951" i="1"/>
  <c r="T5950" i="1"/>
  <c r="T5949" i="1"/>
  <c r="T5948" i="1"/>
  <c r="T5947" i="1"/>
  <c r="T5946" i="1"/>
  <c r="T5945" i="1"/>
  <c r="T5944" i="1"/>
  <c r="T5943" i="1"/>
  <c r="T5942" i="1"/>
  <c r="T5941" i="1"/>
  <c r="T5940" i="1"/>
  <c r="T5939" i="1"/>
  <c r="T5938" i="1"/>
  <c r="T5937" i="1"/>
  <c r="T5936" i="1"/>
  <c r="T5935" i="1"/>
  <c r="T5934" i="1"/>
  <c r="T5933" i="1"/>
  <c r="T5932" i="1"/>
  <c r="T5931" i="1"/>
  <c r="T5930" i="1"/>
  <c r="T5929" i="1"/>
  <c r="T5928" i="1"/>
  <c r="T5927" i="1"/>
  <c r="T5926" i="1"/>
  <c r="T5925" i="1"/>
  <c r="T5924" i="1"/>
  <c r="T5923" i="1"/>
  <c r="T5922" i="1"/>
  <c r="T5921" i="1"/>
  <c r="T5920" i="1"/>
  <c r="T5919" i="1"/>
  <c r="T5918" i="1"/>
  <c r="T5917" i="1"/>
  <c r="T5916" i="1"/>
  <c r="T5915" i="1"/>
  <c r="T5914" i="1"/>
  <c r="T5913" i="1"/>
  <c r="T5912" i="1"/>
  <c r="T5911" i="1"/>
  <c r="T5910" i="1"/>
  <c r="T5909" i="1"/>
  <c r="T5908" i="1"/>
  <c r="T5907" i="1"/>
  <c r="T5906" i="1"/>
  <c r="T5905" i="1"/>
  <c r="T5904" i="1"/>
  <c r="T5903" i="1"/>
  <c r="T5902" i="1"/>
  <c r="T5901" i="1"/>
  <c r="T5900" i="1"/>
  <c r="T5899" i="1"/>
  <c r="T5898" i="1"/>
  <c r="T5897" i="1"/>
  <c r="T5896" i="1"/>
  <c r="T5895" i="1"/>
  <c r="T5894" i="1"/>
  <c r="T5893" i="1"/>
  <c r="T5892" i="1"/>
  <c r="T5891" i="1"/>
  <c r="T5890" i="1"/>
  <c r="T5889" i="1"/>
  <c r="T5888" i="1"/>
  <c r="T5887" i="1"/>
  <c r="T5886" i="1"/>
  <c r="T5885" i="1"/>
  <c r="T5884" i="1"/>
  <c r="T5883" i="1"/>
  <c r="T5882" i="1"/>
  <c r="T5881" i="1"/>
  <c r="T5880" i="1"/>
  <c r="T5879" i="1"/>
  <c r="T5878" i="1"/>
  <c r="T5877" i="1"/>
  <c r="T5876" i="1"/>
  <c r="T5875" i="1"/>
  <c r="T5874" i="1"/>
  <c r="T5873" i="1"/>
  <c r="T5872" i="1"/>
  <c r="T5871" i="1"/>
  <c r="T5870" i="1"/>
  <c r="T5869" i="1"/>
  <c r="T5868" i="1"/>
  <c r="T5867" i="1"/>
  <c r="T5866" i="1"/>
  <c r="T5865" i="1"/>
  <c r="T5864" i="1"/>
  <c r="T5863" i="1"/>
  <c r="T5862" i="1"/>
  <c r="T5861" i="1"/>
  <c r="T5860" i="1"/>
  <c r="T5859" i="1"/>
  <c r="T5858" i="1"/>
  <c r="T5857" i="1"/>
  <c r="T5856" i="1"/>
  <c r="T5855" i="1"/>
  <c r="T5854" i="1"/>
  <c r="T5853" i="1"/>
  <c r="T5852" i="1"/>
  <c r="T5851" i="1"/>
  <c r="T5850" i="1"/>
  <c r="T5849" i="1"/>
  <c r="T5848" i="1"/>
  <c r="T5847" i="1"/>
  <c r="T5846" i="1"/>
  <c r="T5845" i="1"/>
  <c r="T5844" i="1"/>
  <c r="T5843" i="1"/>
  <c r="T5842" i="1"/>
  <c r="T5841" i="1"/>
  <c r="T5840" i="1"/>
  <c r="T5839" i="1"/>
  <c r="T5838" i="1"/>
  <c r="T5837" i="1"/>
  <c r="T5836" i="1"/>
  <c r="T5835" i="1"/>
  <c r="T5834" i="1"/>
  <c r="T5833" i="1"/>
  <c r="T5832" i="1"/>
  <c r="T5831" i="1"/>
  <c r="T5830" i="1"/>
  <c r="T5829" i="1"/>
  <c r="T5828" i="1"/>
  <c r="T5827" i="1"/>
  <c r="T5826" i="1"/>
  <c r="T5825" i="1"/>
  <c r="T5824" i="1"/>
  <c r="T5823" i="1"/>
  <c r="T5822" i="1"/>
  <c r="T5821" i="1"/>
  <c r="T5820" i="1"/>
  <c r="T5819" i="1"/>
  <c r="T5818" i="1"/>
  <c r="T5817" i="1"/>
  <c r="T5816" i="1"/>
  <c r="T5815" i="1"/>
  <c r="T5814" i="1"/>
  <c r="T5813" i="1"/>
  <c r="T5812" i="1"/>
  <c r="T5811" i="1"/>
  <c r="T5810" i="1"/>
  <c r="T5809" i="1"/>
  <c r="T5808" i="1"/>
  <c r="T5807" i="1"/>
  <c r="T5806" i="1"/>
  <c r="T5805" i="1"/>
  <c r="T5804" i="1"/>
  <c r="T5803" i="1"/>
  <c r="T5802" i="1"/>
  <c r="T5801" i="1"/>
  <c r="T5800" i="1"/>
  <c r="T5799" i="1"/>
  <c r="T5798" i="1"/>
  <c r="T5797" i="1"/>
  <c r="T5796" i="1"/>
  <c r="T5795" i="1"/>
  <c r="T5794" i="1"/>
  <c r="T5793" i="1"/>
  <c r="T5792" i="1"/>
  <c r="T5791" i="1"/>
  <c r="T5790" i="1"/>
  <c r="T5789" i="1"/>
  <c r="T5788" i="1"/>
  <c r="T5787" i="1"/>
  <c r="T5786" i="1"/>
  <c r="T5785" i="1"/>
  <c r="T5784" i="1"/>
  <c r="T5783" i="1"/>
  <c r="T5782" i="1"/>
  <c r="T5781" i="1"/>
  <c r="T5780" i="1"/>
  <c r="T5779" i="1"/>
  <c r="T5778" i="1"/>
  <c r="T5777" i="1"/>
  <c r="T5776" i="1"/>
  <c r="T5775" i="1"/>
  <c r="T5774" i="1"/>
  <c r="T5773" i="1"/>
  <c r="T5772" i="1"/>
  <c r="T5771" i="1"/>
  <c r="T5770" i="1"/>
  <c r="T5769" i="1"/>
  <c r="T5768" i="1"/>
  <c r="T5767" i="1"/>
  <c r="T5766" i="1"/>
  <c r="T5765" i="1"/>
  <c r="T5764" i="1"/>
  <c r="T5763" i="1"/>
  <c r="T5762" i="1"/>
  <c r="T5761" i="1"/>
  <c r="T5760" i="1"/>
  <c r="T5759" i="1"/>
  <c r="T5758" i="1"/>
  <c r="T5757" i="1"/>
  <c r="T5756" i="1"/>
  <c r="T5755" i="1"/>
  <c r="T5754" i="1"/>
  <c r="T5753" i="1"/>
  <c r="T5752" i="1"/>
  <c r="T5751" i="1"/>
  <c r="T5750" i="1"/>
  <c r="T5749" i="1"/>
  <c r="T5748" i="1"/>
  <c r="T5747" i="1"/>
  <c r="T5746" i="1"/>
  <c r="T5745" i="1"/>
  <c r="T5744" i="1"/>
  <c r="T5743" i="1"/>
  <c r="T5742" i="1"/>
  <c r="T5741" i="1"/>
  <c r="T5740" i="1"/>
  <c r="T5739" i="1"/>
  <c r="T5738" i="1"/>
  <c r="T5737" i="1"/>
  <c r="T5736" i="1"/>
  <c r="T5735" i="1"/>
  <c r="T5734" i="1"/>
  <c r="T5733" i="1"/>
  <c r="T5732" i="1"/>
  <c r="T5731" i="1"/>
  <c r="T5730" i="1"/>
  <c r="T5729" i="1"/>
  <c r="T5728" i="1"/>
  <c r="T5727" i="1"/>
  <c r="T5726" i="1"/>
  <c r="T5725" i="1"/>
  <c r="T5724" i="1"/>
  <c r="T5723" i="1"/>
  <c r="T5722" i="1"/>
  <c r="T5721" i="1"/>
  <c r="T5720" i="1"/>
  <c r="T5719" i="1"/>
  <c r="T5718" i="1"/>
  <c r="T5717" i="1"/>
  <c r="T5716" i="1"/>
  <c r="T5715" i="1"/>
  <c r="T5714" i="1"/>
  <c r="T5713" i="1"/>
  <c r="T5712" i="1"/>
  <c r="T5711" i="1"/>
  <c r="T5710" i="1"/>
  <c r="T5709" i="1"/>
  <c r="T5708" i="1"/>
  <c r="T5707" i="1"/>
  <c r="T5706" i="1"/>
  <c r="T5705" i="1"/>
  <c r="T5704" i="1"/>
  <c r="T5703" i="1"/>
  <c r="T5702" i="1"/>
  <c r="T5701" i="1"/>
  <c r="T5700" i="1"/>
  <c r="T5699" i="1"/>
  <c r="T5698" i="1"/>
  <c r="T5697" i="1"/>
  <c r="T5696" i="1"/>
  <c r="T5695" i="1"/>
  <c r="T5694" i="1"/>
  <c r="T5693" i="1"/>
  <c r="T5692" i="1"/>
  <c r="T5691" i="1"/>
  <c r="T5690" i="1"/>
  <c r="T5689" i="1"/>
  <c r="T5688" i="1"/>
  <c r="T5687" i="1"/>
  <c r="T5686" i="1"/>
  <c r="T5685" i="1"/>
  <c r="T5684" i="1"/>
  <c r="T5683" i="1"/>
  <c r="T5682" i="1"/>
  <c r="T5681" i="1"/>
  <c r="T5680" i="1"/>
  <c r="T5679" i="1"/>
  <c r="T5678" i="1"/>
  <c r="T5677" i="1"/>
  <c r="T5676" i="1"/>
  <c r="T5675" i="1"/>
  <c r="T5674" i="1"/>
  <c r="T5673" i="1"/>
  <c r="T5672" i="1"/>
  <c r="T5671" i="1"/>
  <c r="T5670" i="1"/>
  <c r="T5669" i="1"/>
  <c r="T5668" i="1"/>
  <c r="T5667" i="1"/>
  <c r="T5666" i="1"/>
  <c r="T5665" i="1"/>
  <c r="T5664" i="1"/>
  <c r="T5663" i="1"/>
  <c r="T5662" i="1"/>
  <c r="T5661" i="1"/>
  <c r="T5660" i="1"/>
  <c r="T5659" i="1"/>
  <c r="T5658" i="1"/>
  <c r="T5657" i="1"/>
  <c r="T5656" i="1"/>
  <c r="T5655" i="1"/>
  <c r="T5654" i="1"/>
  <c r="T5653" i="1"/>
  <c r="T5652" i="1"/>
  <c r="T5651" i="1"/>
  <c r="T5650" i="1"/>
  <c r="T5649" i="1"/>
  <c r="T5648" i="1"/>
  <c r="T5647" i="1"/>
  <c r="T5646" i="1"/>
  <c r="T5645" i="1"/>
  <c r="T5644" i="1"/>
  <c r="T5643" i="1"/>
  <c r="T5642" i="1"/>
  <c r="T5641" i="1"/>
  <c r="T5640" i="1"/>
  <c r="T5639" i="1"/>
  <c r="T5638" i="1"/>
  <c r="T5637" i="1"/>
  <c r="T5636" i="1"/>
  <c r="T5635" i="1"/>
  <c r="T5634" i="1"/>
  <c r="T5633" i="1"/>
  <c r="T5632" i="1"/>
  <c r="T5631" i="1"/>
  <c r="T5630" i="1"/>
  <c r="T5629" i="1"/>
  <c r="T5628" i="1"/>
  <c r="T5627" i="1"/>
  <c r="T5626" i="1"/>
  <c r="T5625" i="1"/>
  <c r="T5624" i="1"/>
  <c r="T5623" i="1"/>
  <c r="T5622" i="1"/>
  <c r="T5621" i="1"/>
  <c r="T5620" i="1"/>
  <c r="T5619" i="1"/>
  <c r="T5618" i="1"/>
  <c r="T5617" i="1"/>
  <c r="T5616" i="1"/>
  <c r="T5615" i="1"/>
  <c r="T5614" i="1"/>
  <c r="T5613" i="1"/>
  <c r="T5612" i="1"/>
  <c r="T5611" i="1"/>
  <c r="T5610" i="1"/>
  <c r="T5609" i="1"/>
  <c r="T5608" i="1"/>
  <c r="T5607" i="1"/>
  <c r="T5606" i="1"/>
  <c r="T5605" i="1"/>
  <c r="T5604" i="1"/>
  <c r="T5603" i="1"/>
  <c r="T5602" i="1"/>
  <c r="T5601" i="1"/>
  <c r="T5600" i="1"/>
  <c r="T5599" i="1"/>
  <c r="T5598" i="1"/>
  <c r="T5597" i="1"/>
  <c r="T5596" i="1"/>
  <c r="T5595" i="1"/>
  <c r="T5594" i="1"/>
  <c r="T5593" i="1"/>
  <c r="T5592" i="1"/>
  <c r="T5591" i="1"/>
  <c r="T5590" i="1"/>
  <c r="T5589" i="1"/>
  <c r="T5588" i="1"/>
  <c r="T5587" i="1"/>
  <c r="T5586" i="1"/>
  <c r="T5585" i="1"/>
  <c r="T5584" i="1"/>
  <c r="T5583" i="1"/>
  <c r="T5582" i="1"/>
  <c r="T5581" i="1"/>
  <c r="T5580" i="1"/>
  <c r="T5579" i="1"/>
  <c r="T5578" i="1"/>
  <c r="T5577" i="1"/>
  <c r="T5576" i="1"/>
  <c r="T5575" i="1"/>
  <c r="T5574" i="1"/>
  <c r="T5573" i="1"/>
  <c r="T5572" i="1"/>
  <c r="T5571" i="1"/>
  <c r="T5570" i="1"/>
  <c r="T5569" i="1"/>
  <c r="T5568" i="1"/>
  <c r="T5567" i="1"/>
  <c r="T5566" i="1"/>
  <c r="T5565" i="1"/>
  <c r="T5564" i="1"/>
  <c r="T5563" i="1"/>
  <c r="T5562" i="1"/>
  <c r="T5561" i="1"/>
  <c r="T5560" i="1"/>
  <c r="T5559" i="1"/>
  <c r="T5558" i="1"/>
  <c r="T5557" i="1"/>
  <c r="T5556" i="1"/>
  <c r="T5555" i="1"/>
  <c r="T5554" i="1"/>
  <c r="T5553" i="1"/>
  <c r="T5552" i="1"/>
  <c r="T5551" i="1"/>
  <c r="T5550" i="1"/>
  <c r="T5549" i="1"/>
  <c r="T5548" i="1"/>
  <c r="T5547" i="1"/>
  <c r="T5546" i="1"/>
  <c r="T5545" i="1"/>
  <c r="T5544" i="1"/>
  <c r="T5543" i="1"/>
  <c r="T5542" i="1"/>
  <c r="T5541" i="1"/>
  <c r="T5540" i="1"/>
  <c r="T5539" i="1"/>
  <c r="T5538" i="1"/>
  <c r="T5537" i="1"/>
  <c r="T5536" i="1"/>
  <c r="T5535" i="1"/>
  <c r="T5534" i="1"/>
  <c r="T5533" i="1"/>
  <c r="T5532" i="1"/>
  <c r="T5531" i="1"/>
  <c r="T5530" i="1"/>
  <c r="T5529" i="1"/>
  <c r="T5528" i="1"/>
  <c r="T5527" i="1"/>
  <c r="T5526" i="1"/>
  <c r="T5525" i="1"/>
  <c r="T5524" i="1"/>
  <c r="T5523" i="1"/>
  <c r="T5522" i="1"/>
  <c r="T5521" i="1"/>
  <c r="T5520" i="1"/>
  <c r="T5519" i="1"/>
  <c r="T5518" i="1"/>
  <c r="T5517" i="1"/>
  <c r="T5516" i="1"/>
  <c r="T5515" i="1"/>
  <c r="T5514" i="1"/>
  <c r="T5513" i="1"/>
  <c r="T5512" i="1"/>
  <c r="T5511" i="1"/>
  <c r="T5510" i="1"/>
  <c r="T5509" i="1"/>
  <c r="T5508" i="1"/>
  <c r="T5507" i="1"/>
  <c r="T5506" i="1"/>
  <c r="T5505" i="1"/>
  <c r="T5504" i="1"/>
  <c r="T5503" i="1"/>
  <c r="T5502" i="1"/>
  <c r="T5501" i="1"/>
  <c r="T5500" i="1"/>
  <c r="T5499" i="1"/>
  <c r="T5498" i="1"/>
  <c r="T5497" i="1"/>
  <c r="T5496" i="1"/>
  <c r="T5495" i="1"/>
  <c r="T5494" i="1"/>
  <c r="T5493" i="1"/>
  <c r="T5492" i="1"/>
  <c r="T5491" i="1"/>
  <c r="T5490" i="1"/>
  <c r="T5489" i="1"/>
  <c r="T5488" i="1"/>
  <c r="T5487" i="1"/>
  <c r="T5486" i="1"/>
  <c r="T5485" i="1"/>
  <c r="T5484" i="1"/>
  <c r="T5483" i="1"/>
  <c r="T5482" i="1"/>
  <c r="T5481" i="1"/>
  <c r="T5480" i="1"/>
  <c r="T5479" i="1"/>
  <c r="T5478" i="1"/>
  <c r="T5477" i="1"/>
  <c r="T5476" i="1"/>
  <c r="T5475" i="1"/>
  <c r="T5474" i="1"/>
  <c r="T5473" i="1"/>
  <c r="T5472" i="1"/>
  <c r="T5471" i="1"/>
  <c r="T5470" i="1"/>
  <c r="T5469" i="1"/>
  <c r="T5468" i="1"/>
  <c r="T5467" i="1"/>
  <c r="T5466" i="1"/>
  <c r="T5465" i="1"/>
  <c r="T5464" i="1"/>
  <c r="T5463" i="1"/>
  <c r="T5462" i="1"/>
  <c r="T5461" i="1"/>
  <c r="T5460" i="1"/>
  <c r="T5459" i="1"/>
  <c r="T5458" i="1"/>
  <c r="T5457" i="1"/>
  <c r="T5456" i="1"/>
  <c r="T5455" i="1"/>
  <c r="T5454" i="1"/>
  <c r="T5453" i="1"/>
  <c r="T5452" i="1"/>
  <c r="T5451" i="1"/>
  <c r="T5450" i="1"/>
  <c r="T5449" i="1"/>
  <c r="T5448" i="1"/>
  <c r="T5447" i="1"/>
  <c r="T5446" i="1"/>
  <c r="T5445" i="1"/>
  <c r="T5444" i="1"/>
  <c r="T5443" i="1"/>
  <c r="T5442" i="1"/>
  <c r="T5441" i="1"/>
  <c r="T5440" i="1"/>
  <c r="T5439" i="1"/>
  <c r="T5438" i="1"/>
  <c r="T5437" i="1"/>
  <c r="T5436" i="1"/>
  <c r="T5435" i="1"/>
  <c r="T5434" i="1"/>
  <c r="T5433" i="1"/>
  <c r="T5432" i="1"/>
  <c r="T5431" i="1"/>
  <c r="T5430" i="1"/>
  <c r="T5429" i="1"/>
  <c r="T5428" i="1"/>
  <c r="T5427" i="1"/>
  <c r="T5426" i="1"/>
  <c r="T5425" i="1"/>
  <c r="T5424" i="1"/>
  <c r="T5423" i="1"/>
  <c r="T5422" i="1"/>
  <c r="T5421" i="1"/>
  <c r="T5420" i="1"/>
  <c r="T5419" i="1"/>
  <c r="T5418" i="1"/>
  <c r="T5417" i="1"/>
  <c r="T5416" i="1"/>
  <c r="T5415" i="1"/>
  <c r="T5414" i="1"/>
  <c r="T5413" i="1"/>
  <c r="T5412" i="1"/>
  <c r="T5411" i="1"/>
  <c r="T5410" i="1"/>
  <c r="T5409" i="1"/>
  <c r="T5408" i="1"/>
  <c r="T5407" i="1"/>
  <c r="T5406" i="1"/>
  <c r="T5405" i="1"/>
  <c r="T5404" i="1"/>
  <c r="T5403" i="1"/>
  <c r="T5402" i="1"/>
  <c r="T5401" i="1"/>
  <c r="T5400" i="1"/>
  <c r="T5399" i="1"/>
  <c r="T5398" i="1"/>
  <c r="T5397" i="1"/>
  <c r="T5396" i="1"/>
  <c r="T5395" i="1"/>
  <c r="T5394" i="1"/>
  <c r="T5393" i="1"/>
  <c r="T5392" i="1"/>
  <c r="T5391" i="1"/>
  <c r="T5390" i="1"/>
  <c r="T5389" i="1"/>
  <c r="T5388" i="1"/>
  <c r="T5387" i="1"/>
  <c r="T5386" i="1"/>
  <c r="T5385" i="1"/>
  <c r="T5384" i="1"/>
  <c r="T5383" i="1"/>
  <c r="T5382" i="1"/>
  <c r="T5381" i="1"/>
  <c r="T5380" i="1"/>
  <c r="T5379" i="1"/>
  <c r="T5378" i="1"/>
  <c r="T5377" i="1"/>
  <c r="T5376" i="1"/>
  <c r="T5375" i="1"/>
  <c r="T5374" i="1"/>
  <c r="T5373" i="1"/>
  <c r="T5372" i="1"/>
  <c r="T5371" i="1"/>
  <c r="T5370" i="1"/>
  <c r="T5369" i="1"/>
  <c r="T5368" i="1"/>
  <c r="T5367" i="1"/>
  <c r="T5366" i="1"/>
  <c r="T5365" i="1"/>
  <c r="T5364" i="1"/>
  <c r="T5363" i="1"/>
  <c r="T5362" i="1"/>
  <c r="T5361" i="1"/>
  <c r="T5360" i="1"/>
  <c r="T5359" i="1"/>
  <c r="T5358" i="1"/>
  <c r="T5357" i="1"/>
  <c r="T5356" i="1"/>
  <c r="T5355" i="1"/>
  <c r="T5354" i="1"/>
  <c r="T5353" i="1"/>
  <c r="T5352" i="1"/>
  <c r="T5351" i="1"/>
  <c r="T5350" i="1"/>
  <c r="T5349" i="1"/>
  <c r="T5348" i="1"/>
  <c r="T5347" i="1"/>
  <c r="T5346" i="1"/>
  <c r="T5345" i="1"/>
  <c r="T5344" i="1"/>
  <c r="T5343" i="1"/>
  <c r="T5342" i="1"/>
  <c r="T5341" i="1"/>
  <c r="T5340" i="1"/>
  <c r="T5339" i="1"/>
  <c r="T5338" i="1"/>
  <c r="T5337" i="1"/>
  <c r="T5336" i="1"/>
  <c r="T5335" i="1"/>
  <c r="T5334" i="1"/>
  <c r="T5333" i="1"/>
  <c r="T5332" i="1"/>
  <c r="T5331" i="1"/>
  <c r="T5330" i="1"/>
  <c r="T5329" i="1"/>
  <c r="T5328" i="1"/>
  <c r="T5327" i="1"/>
  <c r="T5326" i="1"/>
  <c r="T5325" i="1"/>
  <c r="T5324" i="1"/>
  <c r="T5323" i="1"/>
  <c r="T5322" i="1"/>
  <c r="T5321" i="1"/>
  <c r="T5320" i="1"/>
  <c r="T5319" i="1"/>
  <c r="T5318" i="1"/>
  <c r="T5317" i="1"/>
  <c r="T5316" i="1"/>
  <c r="T5315" i="1"/>
  <c r="T5314" i="1"/>
  <c r="T5313" i="1"/>
  <c r="T5312" i="1"/>
  <c r="T5311" i="1"/>
  <c r="T5310" i="1"/>
  <c r="T5309" i="1"/>
  <c r="T5308" i="1"/>
  <c r="T5307" i="1"/>
  <c r="T5306" i="1"/>
  <c r="T5305" i="1"/>
  <c r="T5304" i="1"/>
  <c r="T5303" i="1"/>
  <c r="T5302" i="1"/>
  <c r="T5301" i="1"/>
  <c r="T5300" i="1"/>
  <c r="T5299" i="1"/>
  <c r="T5298" i="1"/>
  <c r="T5297" i="1"/>
  <c r="T5296" i="1"/>
  <c r="T5295" i="1"/>
  <c r="T5294" i="1"/>
  <c r="T5293" i="1"/>
  <c r="T5292" i="1"/>
  <c r="T5291" i="1"/>
  <c r="T5290" i="1"/>
  <c r="T5289" i="1"/>
  <c r="T5288" i="1"/>
  <c r="T5287" i="1"/>
  <c r="T5286" i="1"/>
  <c r="T5285" i="1"/>
  <c r="T5284" i="1"/>
  <c r="T5283" i="1"/>
  <c r="T5282" i="1"/>
  <c r="T5281" i="1"/>
  <c r="T5280" i="1"/>
  <c r="T5279" i="1"/>
  <c r="T5278" i="1"/>
  <c r="T5277" i="1"/>
  <c r="T5276" i="1"/>
  <c r="T5275" i="1"/>
  <c r="T5274" i="1"/>
  <c r="T5273" i="1"/>
  <c r="T5272" i="1"/>
  <c r="T5271" i="1"/>
  <c r="T5270" i="1"/>
  <c r="T5269" i="1"/>
  <c r="T5268" i="1"/>
  <c r="T5267" i="1"/>
  <c r="T5266" i="1"/>
  <c r="T5265" i="1"/>
  <c r="T5264" i="1"/>
  <c r="T5263" i="1"/>
  <c r="T5262" i="1"/>
  <c r="T5261" i="1"/>
  <c r="T5260" i="1"/>
  <c r="T5259" i="1"/>
  <c r="T5258" i="1"/>
  <c r="T5257" i="1"/>
  <c r="T5256" i="1"/>
  <c r="T5255" i="1"/>
  <c r="T5254" i="1"/>
  <c r="T5253" i="1"/>
  <c r="T5252" i="1"/>
  <c r="T5251" i="1"/>
  <c r="T5250" i="1"/>
  <c r="T5249" i="1"/>
  <c r="T5248" i="1"/>
  <c r="T5247" i="1"/>
  <c r="T5246" i="1"/>
  <c r="T5245" i="1"/>
  <c r="T5244" i="1"/>
  <c r="T5243" i="1"/>
  <c r="T5242" i="1"/>
  <c r="T5241" i="1"/>
  <c r="T5240" i="1"/>
  <c r="T5239" i="1"/>
  <c r="T5238" i="1"/>
  <c r="T5237" i="1"/>
  <c r="T5236" i="1"/>
  <c r="T5235" i="1"/>
  <c r="T5234" i="1"/>
  <c r="T5233" i="1"/>
  <c r="T5232" i="1"/>
  <c r="T5231" i="1"/>
  <c r="T5230" i="1"/>
  <c r="T5229" i="1"/>
  <c r="T5228" i="1"/>
  <c r="T5227" i="1"/>
  <c r="T5226" i="1"/>
  <c r="T5225" i="1"/>
  <c r="T5224" i="1"/>
  <c r="T5223" i="1"/>
  <c r="T5222" i="1"/>
  <c r="T5221" i="1"/>
  <c r="T5220" i="1"/>
  <c r="T5219" i="1"/>
  <c r="T5218" i="1"/>
  <c r="T5217" i="1"/>
  <c r="T5216" i="1"/>
  <c r="T5215" i="1"/>
  <c r="T5214" i="1"/>
  <c r="T5213" i="1"/>
  <c r="T5212" i="1"/>
  <c r="T5211" i="1"/>
  <c r="T5210" i="1"/>
  <c r="T5209" i="1"/>
  <c r="T5208" i="1"/>
  <c r="T5207" i="1"/>
  <c r="T5206" i="1"/>
  <c r="T5205" i="1"/>
  <c r="T5204" i="1"/>
  <c r="T5203" i="1"/>
  <c r="T5202" i="1"/>
  <c r="T5201" i="1"/>
  <c r="T5200" i="1"/>
  <c r="T5199" i="1"/>
  <c r="T5198" i="1"/>
  <c r="T5197" i="1"/>
  <c r="T5196" i="1"/>
  <c r="T5195" i="1"/>
  <c r="T5194" i="1"/>
  <c r="T5193" i="1"/>
  <c r="T5192" i="1"/>
  <c r="T5191" i="1"/>
  <c r="T5190" i="1"/>
  <c r="T5189" i="1"/>
  <c r="T5188" i="1"/>
  <c r="T5187" i="1"/>
  <c r="T5186" i="1"/>
  <c r="T5185" i="1"/>
  <c r="T5184" i="1"/>
  <c r="T5183" i="1"/>
  <c r="T5182" i="1"/>
  <c r="T5181" i="1"/>
  <c r="T5180" i="1"/>
  <c r="T5179" i="1"/>
  <c r="T5178" i="1"/>
  <c r="T5177" i="1"/>
  <c r="T5176" i="1"/>
  <c r="T5175" i="1"/>
  <c r="T5174" i="1"/>
  <c r="T5173" i="1"/>
  <c r="T5172" i="1"/>
  <c r="T5171" i="1"/>
  <c r="T5170" i="1"/>
  <c r="T5169" i="1"/>
  <c r="T5168" i="1"/>
  <c r="T5167" i="1"/>
  <c r="T5166" i="1"/>
  <c r="T5165" i="1"/>
  <c r="T5164" i="1"/>
  <c r="T5163" i="1"/>
  <c r="T5162" i="1"/>
  <c r="T5161" i="1"/>
  <c r="T5160" i="1"/>
  <c r="T5159" i="1"/>
  <c r="T5158" i="1"/>
  <c r="T5157" i="1"/>
  <c r="T5156" i="1"/>
  <c r="T5155" i="1"/>
  <c r="T5154" i="1"/>
  <c r="T5153" i="1"/>
  <c r="T5152" i="1"/>
  <c r="T5151" i="1"/>
  <c r="T5150" i="1"/>
  <c r="T5149" i="1"/>
  <c r="T5148" i="1"/>
  <c r="T5147" i="1"/>
  <c r="T5146" i="1"/>
  <c r="T5145" i="1"/>
  <c r="T5144" i="1"/>
  <c r="T5143" i="1"/>
  <c r="T5142" i="1"/>
  <c r="T5141" i="1"/>
  <c r="T5140" i="1"/>
  <c r="T5139" i="1"/>
  <c r="T5138" i="1"/>
  <c r="T5137" i="1"/>
  <c r="T5136" i="1"/>
  <c r="T5135" i="1"/>
  <c r="T5134" i="1"/>
  <c r="T5133" i="1"/>
  <c r="T5132" i="1"/>
  <c r="T5131" i="1"/>
  <c r="T5130" i="1"/>
  <c r="T5129" i="1"/>
  <c r="T5128" i="1"/>
  <c r="T5127" i="1"/>
  <c r="T5126" i="1"/>
  <c r="T5125" i="1"/>
  <c r="T5124" i="1"/>
  <c r="T5123" i="1"/>
  <c r="T5122" i="1"/>
  <c r="T5121" i="1"/>
  <c r="T5120" i="1"/>
  <c r="T5119" i="1"/>
  <c r="T5118" i="1"/>
  <c r="T5117" i="1"/>
  <c r="T5116" i="1"/>
  <c r="T5115" i="1"/>
  <c r="T5114" i="1"/>
  <c r="T5113" i="1"/>
  <c r="T5112" i="1"/>
  <c r="T5111" i="1"/>
  <c r="T5110" i="1"/>
  <c r="T5109" i="1"/>
  <c r="T5108" i="1"/>
  <c r="T5107" i="1"/>
  <c r="T5106" i="1"/>
  <c r="T5105" i="1"/>
  <c r="T5104" i="1"/>
  <c r="T5103" i="1"/>
  <c r="T5102" i="1"/>
  <c r="T5101" i="1"/>
  <c r="T5100" i="1"/>
  <c r="T5099" i="1"/>
  <c r="T5098" i="1"/>
  <c r="T5097" i="1"/>
  <c r="T5096" i="1"/>
  <c r="T5095" i="1"/>
  <c r="T5094" i="1"/>
  <c r="T5093" i="1"/>
  <c r="T5092" i="1"/>
  <c r="T5091" i="1"/>
  <c r="T5090" i="1"/>
  <c r="T5089" i="1"/>
  <c r="T5088" i="1"/>
  <c r="T5087" i="1"/>
  <c r="T5086" i="1"/>
  <c r="T5085" i="1"/>
  <c r="T5084" i="1"/>
  <c r="T5083" i="1"/>
  <c r="T5082" i="1"/>
  <c r="T5081" i="1"/>
  <c r="T5080" i="1"/>
  <c r="T5079" i="1"/>
  <c r="T5078" i="1"/>
  <c r="T5077" i="1"/>
  <c r="T5076" i="1"/>
  <c r="T5075" i="1"/>
  <c r="T5074" i="1"/>
  <c r="T5073" i="1"/>
  <c r="T5072" i="1"/>
  <c r="T5071" i="1"/>
  <c r="T5070" i="1"/>
  <c r="T5069" i="1"/>
  <c r="T5068" i="1"/>
  <c r="T5067" i="1"/>
  <c r="T5066" i="1"/>
  <c r="T5065" i="1"/>
  <c r="T5064" i="1"/>
  <c r="T5063" i="1"/>
  <c r="T5062" i="1"/>
  <c r="T5061" i="1"/>
  <c r="T5060" i="1"/>
  <c r="T5059" i="1"/>
  <c r="T5058" i="1"/>
  <c r="T5057" i="1"/>
  <c r="T5056" i="1"/>
  <c r="T5055" i="1"/>
  <c r="T5054" i="1"/>
  <c r="T5053" i="1"/>
  <c r="T5052" i="1"/>
  <c r="T5051" i="1"/>
  <c r="T5050" i="1"/>
  <c r="T5049" i="1"/>
  <c r="T5048" i="1"/>
  <c r="T5047" i="1"/>
  <c r="T5046" i="1"/>
  <c r="T5045" i="1"/>
  <c r="T5044" i="1"/>
  <c r="T5043" i="1"/>
  <c r="T5042" i="1"/>
  <c r="T5041" i="1"/>
  <c r="T5040" i="1"/>
  <c r="T5039" i="1"/>
  <c r="T5038" i="1"/>
  <c r="T5037" i="1"/>
  <c r="T5036" i="1"/>
  <c r="T5035" i="1"/>
  <c r="T5034" i="1"/>
  <c r="T5033" i="1"/>
  <c r="T5032" i="1"/>
  <c r="T5031" i="1"/>
  <c r="T5030" i="1"/>
  <c r="T5029" i="1"/>
  <c r="T5028" i="1"/>
  <c r="T5027" i="1"/>
  <c r="T5026" i="1"/>
  <c r="T5025" i="1"/>
  <c r="T5024" i="1"/>
  <c r="T5023" i="1"/>
  <c r="T5022" i="1"/>
  <c r="T5021" i="1"/>
  <c r="T5020" i="1"/>
  <c r="T5019" i="1"/>
  <c r="T5018" i="1"/>
  <c r="T5017" i="1"/>
  <c r="T5016" i="1"/>
  <c r="T5015" i="1"/>
  <c r="T5014" i="1"/>
  <c r="T5013" i="1"/>
  <c r="T5012" i="1"/>
  <c r="T5011" i="1"/>
  <c r="T5010" i="1"/>
  <c r="T5009" i="1"/>
  <c r="T5008" i="1"/>
  <c r="T5007" i="1"/>
  <c r="T5006" i="1"/>
  <c r="T5005" i="1"/>
  <c r="T5004" i="1"/>
  <c r="T5003" i="1"/>
  <c r="T5002" i="1"/>
  <c r="T5001" i="1"/>
  <c r="T5000" i="1"/>
  <c r="T4999" i="1"/>
  <c r="T4998" i="1"/>
  <c r="T4997" i="1"/>
  <c r="T4996" i="1"/>
  <c r="T4995" i="1"/>
  <c r="T4994" i="1"/>
  <c r="T4993" i="1"/>
  <c r="T4992" i="1"/>
  <c r="T4991" i="1"/>
  <c r="T4990" i="1"/>
  <c r="T4989" i="1"/>
  <c r="T4988" i="1"/>
  <c r="T4987" i="1"/>
  <c r="T4986" i="1"/>
  <c r="T4985" i="1"/>
  <c r="T4984" i="1"/>
  <c r="T4983" i="1"/>
  <c r="T4982" i="1"/>
  <c r="T4981" i="1"/>
  <c r="T4980" i="1"/>
  <c r="T4979" i="1"/>
  <c r="T4978" i="1"/>
  <c r="T4977" i="1"/>
  <c r="T4976" i="1"/>
  <c r="T4975" i="1"/>
  <c r="T4974" i="1"/>
  <c r="T4973" i="1"/>
  <c r="T4972" i="1"/>
  <c r="T4971" i="1"/>
  <c r="T4970" i="1"/>
  <c r="T4969" i="1"/>
  <c r="T4968" i="1"/>
  <c r="T4967" i="1"/>
  <c r="T4966" i="1"/>
  <c r="T4965" i="1"/>
  <c r="T4964" i="1"/>
  <c r="T4963" i="1"/>
  <c r="T4962" i="1"/>
  <c r="T4961" i="1"/>
  <c r="T4960" i="1"/>
  <c r="T4959" i="1"/>
  <c r="T4958" i="1"/>
  <c r="T4957" i="1"/>
  <c r="T4956" i="1"/>
  <c r="T4955" i="1"/>
  <c r="T4954" i="1"/>
  <c r="T4953" i="1"/>
  <c r="T4952" i="1"/>
  <c r="T4951" i="1"/>
  <c r="T4950" i="1"/>
  <c r="T4949" i="1"/>
  <c r="T4948" i="1"/>
  <c r="T4947" i="1"/>
  <c r="T4946" i="1"/>
  <c r="T4945" i="1"/>
  <c r="T4944" i="1"/>
  <c r="T4943" i="1"/>
  <c r="T4942" i="1"/>
  <c r="T4941" i="1"/>
  <c r="T4940" i="1"/>
  <c r="T4939" i="1"/>
  <c r="T4938" i="1"/>
  <c r="T4937" i="1"/>
  <c r="T4936" i="1"/>
  <c r="T4935" i="1"/>
  <c r="T4934" i="1"/>
  <c r="T4933" i="1"/>
  <c r="T4932" i="1"/>
  <c r="T4931" i="1"/>
  <c r="T4930" i="1"/>
  <c r="T4929" i="1"/>
  <c r="T4928" i="1"/>
  <c r="T4927" i="1"/>
  <c r="T4926" i="1"/>
  <c r="T4925" i="1"/>
  <c r="T4924" i="1"/>
  <c r="T4923" i="1"/>
  <c r="T4922" i="1"/>
  <c r="T4921" i="1"/>
  <c r="T4920" i="1"/>
  <c r="T4919" i="1"/>
  <c r="T4918" i="1"/>
  <c r="T4917" i="1"/>
  <c r="T4916" i="1"/>
  <c r="T4915" i="1"/>
  <c r="T4914" i="1"/>
  <c r="T4913" i="1"/>
  <c r="T4912" i="1"/>
  <c r="T4911" i="1"/>
  <c r="T4910" i="1"/>
  <c r="T4909" i="1"/>
  <c r="T4908" i="1"/>
  <c r="T4907" i="1"/>
  <c r="T4906" i="1"/>
  <c r="T4905" i="1"/>
  <c r="T4904" i="1"/>
  <c r="T4903" i="1"/>
  <c r="T4902" i="1"/>
  <c r="T4901" i="1"/>
  <c r="T4900" i="1"/>
  <c r="T4899" i="1"/>
  <c r="T4898" i="1"/>
  <c r="T4897" i="1"/>
  <c r="T4896" i="1"/>
  <c r="T4895" i="1"/>
  <c r="T4894" i="1"/>
  <c r="T4893" i="1"/>
  <c r="T4892" i="1"/>
  <c r="T4891" i="1"/>
  <c r="T4890" i="1"/>
  <c r="T4889" i="1"/>
  <c r="T4888" i="1"/>
  <c r="T4887" i="1"/>
  <c r="T4886" i="1"/>
  <c r="T4885" i="1"/>
  <c r="T4884" i="1"/>
  <c r="T4883" i="1"/>
  <c r="T4882" i="1"/>
  <c r="T4881" i="1"/>
  <c r="T4880" i="1"/>
  <c r="T4879" i="1"/>
  <c r="T4878" i="1"/>
  <c r="T4877" i="1"/>
  <c r="T4876" i="1"/>
  <c r="T4875" i="1"/>
  <c r="T4874" i="1"/>
  <c r="T4873" i="1"/>
  <c r="T4872" i="1"/>
  <c r="T4871" i="1"/>
  <c r="T4870" i="1"/>
  <c r="T4869" i="1"/>
  <c r="T4868" i="1"/>
  <c r="T4867" i="1"/>
  <c r="T4866" i="1"/>
  <c r="T4865" i="1"/>
  <c r="T4864" i="1"/>
  <c r="T4863" i="1"/>
  <c r="T4862" i="1"/>
  <c r="T4861" i="1"/>
  <c r="T4860" i="1"/>
  <c r="T4859" i="1"/>
  <c r="T4858" i="1"/>
  <c r="T4857" i="1"/>
  <c r="T4856" i="1"/>
  <c r="T4855" i="1"/>
  <c r="T4854" i="1"/>
  <c r="T4853" i="1"/>
  <c r="T4852" i="1"/>
  <c r="T4851" i="1"/>
  <c r="T4850" i="1"/>
  <c r="T4849" i="1"/>
  <c r="T4848" i="1"/>
  <c r="T4847" i="1"/>
  <c r="T4846" i="1"/>
  <c r="T4845" i="1"/>
  <c r="T4844" i="1"/>
  <c r="T4843" i="1"/>
  <c r="T4842" i="1"/>
  <c r="T4841" i="1"/>
  <c r="T4840" i="1"/>
  <c r="T4839" i="1"/>
  <c r="T4838" i="1"/>
  <c r="T4837" i="1"/>
  <c r="T4836" i="1"/>
  <c r="T4835" i="1"/>
  <c r="T4834" i="1"/>
  <c r="T4833" i="1"/>
  <c r="T4832" i="1"/>
  <c r="T4831" i="1"/>
  <c r="T4830" i="1"/>
  <c r="T4829" i="1"/>
  <c r="T4828" i="1"/>
  <c r="T4827" i="1"/>
  <c r="T4826" i="1"/>
  <c r="T4825" i="1"/>
  <c r="T4824" i="1"/>
  <c r="T4823" i="1"/>
  <c r="T4822" i="1"/>
  <c r="T4821" i="1"/>
  <c r="T4820" i="1"/>
  <c r="T4819" i="1"/>
  <c r="T4818" i="1"/>
  <c r="T4817" i="1"/>
  <c r="T4816" i="1"/>
  <c r="T4815" i="1"/>
  <c r="T4814" i="1"/>
  <c r="T4813" i="1"/>
  <c r="T4812" i="1"/>
  <c r="T4811" i="1"/>
  <c r="T4810" i="1"/>
  <c r="T4809" i="1"/>
  <c r="T4808" i="1"/>
  <c r="T4807" i="1"/>
  <c r="T4806" i="1"/>
  <c r="T4805" i="1"/>
  <c r="T4804" i="1"/>
  <c r="T4803" i="1"/>
  <c r="T4802" i="1"/>
  <c r="T4801" i="1"/>
  <c r="T4800" i="1"/>
  <c r="T4799" i="1"/>
  <c r="T4798" i="1"/>
  <c r="T4797" i="1"/>
  <c r="T4796" i="1"/>
  <c r="T4795" i="1"/>
  <c r="T4794" i="1"/>
  <c r="T4793" i="1"/>
  <c r="T4792" i="1"/>
  <c r="T4791" i="1"/>
  <c r="T4790" i="1"/>
  <c r="T4789" i="1"/>
  <c r="T4788" i="1"/>
  <c r="T4787" i="1"/>
  <c r="T4786" i="1"/>
  <c r="T4785" i="1"/>
  <c r="T4784" i="1"/>
  <c r="T4783" i="1"/>
  <c r="T4782" i="1"/>
  <c r="T4781" i="1"/>
  <c r="T4780" i="1"/>
  <c r="T4779" i="1"/>
  <c r="T4778" i="1"/>
  <c r="T4777" i="1"/>
  <c r="T4776" i="1"/>
  <c r="T4775" i="1"/>
  <c r="T4774" i="1"/>
  <c r="T4773" i="1"/>
  <c r="T4772" i="1"/>
  <c r="T4771" i="1"/>
  <c r="T4770" i="1"/>
  <c r="T4769" i="1"/>
  <c r="T4768" i="1"/>
  <c r="T4767" i="1"/>
  <c r="T4766" i="1"/>
  <c r="T4765" i="1"/>
  <c r="T4764" i="1"/>
  <c r="T4763" i="1"/>
  <c r="T4762" i="1"/>
  <c r="T4761" i="1"/>
  <c r="T4760" i="1"/>
  <c r="T4759" i="1"/>
  <c r="T4758" i="1"/>
  <c r="T4757" i="1"/>
  <c r="T4756" i="1"/>
  <c r="T4755" i="1"/>
  <c r="T4754" i="1"/>
  <c r="T4753" i="1"/>
  <c r="T4752" i="1"/>
  <c r="T4751" i="1"/>
  <c r="T4750" i="1"/>
  <c r="T4749" i="1"/>
  <c r="T4748" i="1"/>
  <c r="T4747" i="1"/>
  <c r="T4746" i="1"/>
  <c r="T4745" i="1"/>
  <c r="T4744" i="1"/>
  <c r="T4743" i="1"/>
  <c r="T4742" i="1"/>
  <c r="T4741" i="1"/>
  <c r="T4740" i="1"/>
  <c r="T4739" i="1"/>
  <c r="T4738" i="1"/>
  <c r="T4737" i="1"/>
  <c r="T4736" i="1"/>
  <c r="T4735" i="1"/>
  <c r="T4734" i="1"/>
  <c r="T4733" i="1"/>
  <c r="T4732" i="1"/>
  <c r="T4731" i="1"/>
  <c r="T4730" i="1"/>
  <c r="T4729" i="1"/>
  <c r="T4728" i="1"/>
  <c r="T4727" i="1"/>
  <c r="T4726" i="1"/>
  <c r="T4725" i="1"/>
  <c r="T4724" i="1"/>
  <c r="T4723" i="1"/>
  <c r="T4722" i="1"/>
  <c r="T4721" i="1"/>
  <c r="T4720" i="1"/>
  <c r="T4719" i="1"/>
  <c r="T4718" i="1"/>
  <c r="T4717" i="1"/>
  <c r="T4716" i="1"/>
  <c r="T4715" i="1"/>
  <c r="T4714" i="1"/>
  <c r="T4713" i="1"/>
  <c r="T4712" i="1"/>
  <c r="T4711" i="1"/>
  <c r="T4710" i="1"/>
  <c r="T4709" i="1"/>
  <c r="T4708" i="1"/>
  <c r="T4707" i="1"/>
  <c r="T4706" i="1"/>
  <c r="T4705" i="1"/>
  <c r="T4704" i="1"/>
  <c r="T4703" i="1"/>
  <c r="T4702" i="1"/>
  <c r="T4701" i="1"/>
  <c r="T4700" i="1"/>
  <c r="T4699" i="1"/>
  <c r="T4698" i="1"/>
  <c r="T4697" i="1"/>
  <c r="T4696" i="1"/>
  <c r="T4695" i="1"/>
  <c r="T4694" i="1"/>
  <c r="T4693" i="1"/>
  <c r="T4692" i="1"/>
  <c r="T4691" i="1"/>
  <c r="T4690" i="1"/>
  <c r="T4689" i="1"/>
  <c r="T4688" i="1"/>
  <c r="T4687" i="1"/>
  <c r="T4686" i="1"/>
  <c r="T4685" i="1"/>
  <c r="T4684" i="1"/>
  <c r="T4683" i="1"/>
  <c r="T4682" i="1"/>
  <c r="T4681" i="1"/>
  <c r="T4680" i="1"/>
  <c r="T4679" i="1"/>
  <c r="T4678" i="1"/>
  <c r="T4677" i="1"/>
  <c r="T4676" i="1"/>
  <c r="T4675" i="1"/>
  <c r="T4674" i="1"/>
  <c r="T4673" i="1"/>
  <c r="T4672" i="1"/>
  <c r="T4671" i="1"/>
  <c r="T4670" i="1"/>
  <c r="T4669" i="1"/>
  <c r="T4668" i="1"/>
  <c r="T4667" i="1"/>
  <c r="T4666" i="1"/>
  <c r="T4665" i="1"/>
  <c r="T4664" i="1"/>
  <c r="T4663" i="1"/>
  <c r="T4662" i="1"/>
  <c r="T4661" i="1"/>
  <c r="T4660" i="1"/>
  <c r="T4659" i="1"/>
  <c r="T4658" i="1"/>
  <c r="T4657" i="1"/>
  <c r="T4656" i="1"/>
  <c r="T4655" i="1"/>
  <c r="T4654" i="1"/>
  <c r="T4653" i="1"/>
  <c r="T4652" i="1"/>
  <c r="T4651" i="1"/>
  <c r="T4650" i="1"/>
  <c r="T4649" i="1"/>
  <c r="T4648" i="1"/>
  <c r="T4647" i="1"/>
  <c r="T4646" i="1"/>
  <c r="T4645" i="1"/>
  <c r="T4644" i="1"/>
  <c r="T4643" i="1"/>
  <c r="T4642" i="1"/>
  <c r="T4641" i="1"/>
  <c r="T4640" i="1"/>
  <c r="T4639" i="1"/>
  <c r="T4638" i="1"/>
  <c r="T4637" i="1"/>
  <c r="T4636" i="1"/>
  <c r="T4635" i="1"/>
  <c r="T4634" i="1"/>
  <c r="T4633" i="1"/>
  <c r="T4632" i="1"/>
  <c r="T4631" i="1"/>
  <c r="T4630" i="1"/>
  <c r="T4629" i="1"/>
  <c r="T4628" i="1"/>
  <c r="T4627" i="1"/>
  <c r="T4626" i="1"/>
  <c r="T4625" i="1"/>
  <c r="T4624" i="1"/>
  <c r="T4623" i="1"/>
  <c r="T4622" i="1"/>
  <c r="T4621" i="1"/>
  <c r="T4620" i="1"/>
  <c r="T4619" i="1"/>
  <c r="T4618" i="1"/>
  <c r="T4617" i="1"/>
  <c r="T4616" i="1"/>
  <c r="T4615" i="1"/>
  <c r="T4614" i="1"/>
  <c r="T4613" i="1"/>
  <c r="T4612" i="1"/>
  <c r="T4611" i="1"/>
  <c r="T4610" i="1"/>
  <c r="T4609" i="1"/>
  <c r="T4608" i="1"/>
  <c r="T4607" i="1"/>
  <c r="T4606" i="1"/>
  <c r="T4605" i="1"/>
  <c r="T4604" i="1"/>
  <c r="T4603" i="1"/>
  <c r="T4602" i="1"/>
  <c r="T4601" i="1"/>
  <c r="T4600" i="1"/>
  <c r="T4599" i="1"/>
  <c r="T4598" i="1"/>
  <c r="T4597" i="1"/>
  <c r="T4596" i="1"/>
  <c r="T4595" i="1"/>
  <c r="T4594" i="1"/>
  <c r="T4593" i="1"/>
  <c r="T4592" i="1"/>
  <c r="T4591" i="1"/>
  <c r="T4590" i="1"/>
  <c r="T4589" i="1"/>
  <c r="T4588" i="1"/>
  <c r="T4587" i="1"/>
  <c r="T4586" i="1"/>
  <c r="T4585" i="1"/>
  <c r="T4584" i="1"/>
  <c r="T4583" i="1"/>
  <c r="T4582" i="1"/>
  <c r="T4581" i="1"/>
  <c r="T4580" i="1"/>
  <c r="T4579" i="1"/>
  <c r="T4578" i="1"/>
  <c r="T4577" i="1"/>
  <c r="T4576" i="1"/>
  <c r="T4575" i="1"/>
  <c r="T4574" i="1"/>
  <c r="T4573" i="1"/>
  <c r="T4572" i="1"/>
  <c r="T4571" i="1"/>
  <c r="T4570" i="1"/>
  <c r="T4569" i="1"/>
  <c r="T4568" i="1"/>
  <c r="T4567" i="1"/>
  <c r="T4566" i="1"/>
  <c r="T4565" i="1"/>
  <c r="T4564" i="1"/>
  <c r="T4563" i="1"/>
  <c r="T4562" i="1"/>
  <c r="T4561" i="1"/>
  <c r="T4560" i="1"/>
  <c r="T4559" i="1"/>
  <c r="T4558" i="1"/>
  <c r="T4557" i="1"/>
  <c r="T4556" i="1"/>
  <c r="T4555" i="1"/>
  <c r="T4554" i="1"/>
  <c r="T4553" i="1"/>
  <c r="T4552" i="1"/>
  <c r="T4551" i="1"/>
  <c r="T4550" i="1"/>
  <c r="T4549" i="1"/>
  <c r="T4548" i="1"/>
  <c r="T4547" i="1"/>
  <c r="T4546" i="1"/>
  <c r="T4545" i="1"/>
  <c r="T4544" i="1"/>
  <c r="T4543" i="1"/>
  <c r="T4542" i="1"/>
  <c r="T4541" i="1"/>
  <c r="T4540" i="1"/>
  <c r="T4539" i="1"/>
  <c r="T4538" i="1"/>
  <c r="T4537" i="1"/>
  <c r="T4536" i="1"/>
  <c r="T4535" i="1"/>
  <c r="T4534" i="1"/>
  <c r="T4533" i="1"/>
  <c r="T4532" i="1"/>
  <c r="T4531" i="1"/>
  <c r="T4530" i="1"/>
  <c r="T4529" i="1"/>
  <c r="T4528" i="1"/>
  <c r="T4527" i="1"/>
  <c r="T4526" i="1"/>
  <c r="T4525" i="1"/>
  <c r="T4524" i="1"/>
  <c r="T4523" i="1"/>
  <c r="T4522" i="1"/>
  <c r="T4521" i="1"/>
  <c r="T4520" i="1"/>
  <c r="T4519" i="1"/>
  <c r="T4518" i="1"/>
  <c r="T4517" i="1"/>
  <c r="T4516" i="1"/>
  <c r="T4515" i="1"/>
  <c r="T4514" i="1"/>
  <c r="T4513" i="1"/>
  <c r="T4512" i="1"/>
  <c r="T4511" i="1"/>
  <c r="T4510" i="1"/>
  <c r="T4509" i="1"/>
  <c r="T4508" i="1"/>
  <c r="T4507" i="1"/>
  <c r="T4506" i="1"/>
  <c r="T4505" i="1"/>
  <c r="T4504" i="1"/>
  <c r="T4503" i="1"/>
  <c r="T4502" i="1"/>
  <c r="T4501" i="1"/>
  <c r="T4500" i="1"/>
  <c r="T4499" i="1"/>
  <c r="T4498" i="1"/>
  <c r="T4497" i="1"/>
  <c r="T4496" i="1"/>
  <c r="T4495" i="1"/>
  <c r="T4494" i="1"/>
  <c r="T4493" i="1"/>
  <c r="T4492" i="1"/>
  <c r="T4491" i="1"/>
  <c r="T4490" i="1"/>
  <c r="T4489" i="1"/>
  <c r="T4488" i="1"/>
  <c r="T4487" i="1"/>
  <c r="T4486" i="1"/>
  <c r="T4485" i="1"/>
  <c r="T4484" i="1"/>
  <c r="T4483" i="1"/>
  <c r="T4482" i="1"/>
  <c r="T4481" i="1"/>
  <c r="T4480" i="1"/>
  <c r="T4479" i="1"/>
  <c r="T4478" i="1"/>
  <c r="T4477" i="1"/>
  <c r="T4476" i="1"/>
  <c r="T4475" i="1"/>
  <c r="T4474" i="1"/>
  <c r="T4473" i="1"/>
  <c r="T4472" i="1"/>
  <c r="T4471" i="1"/>
  <c r="T4470" i="1"/>
  <c r="T4469" i="1"/>
  <c r="T4468" i="1"/>
  <c r="T4467" i="1"/>
  <c r="T4466" i="1"/>
  <c r="T4465" i="1"/>
  <c r="T4464" i="1"/>
  <c r="T4463" i="1"/>
  <c r="T4462" i="1"/>
  <c r="T4461" i="1"/>
  <c r="T4460" i="1"/>
  <c r="T4459" i="1"/>
  <c r="T4458" i="1"/>
  <c r="T4457" i="1"/>
  <c r="T4456" i="1"/>
  <c r="T4455" i="1"/>
  <c r="T4454" i="1"/>
  <c r="T4453" i="1"/>
  <c r="T4452" i="1"/>
  <c r="T4451" i="1"/>
  <c r="T4450" i="1"/>
  <c r="T4449" i="1"/>
  <c r="T4448" i="1"/>
  <c r="T4447" i="1"/>
  <c r="T4446" i="1"/>
  <c r="T4445" i="1"/>
  <c r="T4444" i="1"/>
  <c r="T4443" i="1"/>
  <c r="T4442" i="1"/>
  <c r="T4441" i="1"/>
  <c r="T4440" i="1"/>
  <c r="T4439" i="1"/>
  <c r="T4438" i="1"/>
  <c r="T4437" i="1"/>
  <c r="T4436" i="1"/>
  <c r="T4435" i="1"/>
  <c r="T4434" i="1"/>
  <c r="T4433" i="1"/>
  <c r="T4432" i="1"/>
  <c r="T4431" i="1"/>
  <c r="T4430" i="1"/>
  <c r="T4429" i="1"/>
  <c r="T4428" i="1"/>
  <c r="T4427" i="1"/>
  <c r="T4426" i="1"/>
  <c r="T4425" i="1"/>
  <c r="T4424" i="1"/>
  <c r="T4423" i="1"/>
  <c r="T4422" i="1"/>
  <c r="T4421" i="1"/>
  <c r="T4420" i="1"/>
  <c r="T4419" i="1"/>
  <c r="T4418" i="1"/>
  <c r="T4417" i="1"/>
  <c r="T4416" i="1"/>
  <c r="T4415" i="1"/>
  <c r="T4414" i="1"/>
  <c r="T4413" i="1"/>
  <c r="T4412" i="1"/>
  <c r="T4411" i="1"/>
  <c r="T4410" i="1"/>
  <c r="T4409" i="1"/>
  <c r="T4408" i="1"/>
  <c r="T4407" i="1"/>
  <c r="T4406" i="1"/>
  <c r="T4405" i="1"/>
  <c r="T4404" i="1"/>
  <c r="T4403" i="1"/>
  <c r="T4402" i="1"/>
  <c r="T4401" i="1"/>
  <c r="T4400" i="1"/>
  <c r="T4399" i="1"/>
  <c r="T4398" i="1"/>
  <c r="T4397" i="1"/>
  <c r="T4396" i="1"/>
  <c r="T4395" i="1"/>
  <c r="T4394" i="1"/>
  <c r="T4393" i="1"/>
  <c r="T4392" i="1"/>
  <c r="T4391" i="1"/>
  <c r="T4390" i="1"/>
  <c r="T4389" i="1"/>
  <c r="T4388" i="1"/>
  <c r="T4387" i="1"/>
  <c r="T4386" i="1"/>
  <c r="T4385" i="1"/>
  <c r="T4384" i="1"/>
  <c r="T4383" i="1"/>
  <c r="T4382" i="1"/>
  <c r="T4381" i="1"/>
  <c r="T4380" i="1"/>
  <c r="T4379" i="1"/>
  <c r="T4378" i="1"/>
  <c r="T4377" i="1"/>
  <c r="T4376" i="1"/>
  <c r="T4375" i="1"/>
  <c r="T4374" i="1"/>
  <c r="T4373" i="1"/>
  <c r="T4372" i="1"/>
  <c r="T4371" i="1"/>
  <c r="T4370" i="1"/>
  <c r="T4369" i="1"/>
  <c r="T4368" i="1"/>
  <c r="T4367" i="1"/>
  <c r="T4366" i="1"/>
  <c r="T4365" i="1"/>
  <c r="T4364" i="1"/>
  <c r="T4363" i="1"/>
  <c r="T4362" i="1"/>
  <c r="T4361" i="1"/>
  <c r="T4360" i="1"/>
  <c r="T4359" i="1"/>
  <c r="T4358" i="1"/>
  <c r="T4357" i="1"/>
  <c r="T4356" i="1"/>
  <c r="T4355" i="1"/>
  <c r="T4354" i="1"/>
  <c r="T4353" i="1"/>
  <c r="T4352" i="1"/>
  <c r="T4351" i="1"/>
  <c r="T4350" i="1"/>
  <c r="T4349" i="1"/>
  <c r="T4348" i="1"/>
  <c r="T4347" i="1"/>
  <c r="T4346" i="1"/>
  <c r="T4345" i="1"/>
  <c r="T4344" i="1"/>
  <c r="T4343" i="1"/>
  <c r="T4342" i="1"/>
  <c r="T4341" i="1"/>
  <c r="T4340" i="1"/>
  <c r="T4339" i="1"/>
  <c r="T4338" i="1"/>
  <c r="T4337" i="1"/>
  <c r="T4336" i="1"/>
  <c r="T4335" i="1"/>
  <c r="T4334" i="1"/>
  <c r="T4333" i="1"/>
  <c r="T4332" i="1"/>
  <c r="T4331" i="1"/>
  <c r="T4330" i="1"/>
  <c r="T4329" i="1"/>
  <c r="T4328" i="1"/>
  <c r="T4327" i="1"/>
  <c r="T4326" i="1"/>
  <c r="T4325" i="1"/>
  <c r="T4324" i="1"/>
  <c r="T4323" i="1"/>
  <c r="T4322" i="1"/>
  <c r="T4321" i="1"/>
  <c r="T4320" i="1"/>
  <c r="T4319" i="1"/>
  <c r="T4318" i="1"/>
  <c r="T4317" i="1"/>
  <c r="T4316" i="1"/>
  <c r="T4315" i="1"/>
  <c r="T4314" i="1"/>
  <c r="T4313" i="1"/>
  <c r="T4312" i="1"/>
  <c r="T4311" i="1"/>
  <c r="T4310" i="1"/>
  <c r="T4309" i="1"/>
  <c r="T4308" i="1"/>
  <c r="T4307" i="1"/>
  <c r="T4306" i="1"/>
  <c r="T4305" i="1"/>
  <c r="T4304" i="1"/>
  <c r="T4303" i="1"/>
  <c r="T4302" i="1"/>
  <c r="T4301" i="1"/>
  <c r="T4300" i="1"/>
  <c r="T4299" i="1"/>
  <c r="T4298" i="1"/>
  <c r="T4297" i="1"/>
  <c r="T4296" i="1"/>
  <c r="T4295" i="1"/>
  <c r="T4294" i="1"/>
  <c r="T4293" i="1"/>
  <c r="T4292" i="1"/>
  <c r="T4291" i="1"/>
  <c r="T4290" i="1"/>
  <c r="T4289" i="1"/>
  <c r="T4288" i="1"/>
  <c r="T4287" i="1"/>
  <c r="T4286" i="1"/>
  <c r="T4285" i="1"/>
  <c r="T4284" i="1"/>
  <c r="T4283" i="1"/>
  <c r="T4282" i="1"/>
  <c r="T4281" i="1"/>
  <c r="T4280" i="1"/>
  <c r="T4279" i="1"/>
  <c r="T4278" i="1"/>
  <c r="T4277" i="1"/>
  <c r="T4276" i="1"/>
  <c r="T4275" i="1"/>
  <c r="T4274" i="1"/>
  <c r="T4273" i="1"/>
  <c r="T4272" i="1"/>
  <c r="T4271" i="1"/>
  <c r="T4270" i="1"/>
  <c r="T4269" i="1"/>
  <c r="T4268" i="1"/>
  <c r="T4267" i="1"/>
  <c r="T4266" i="1"/>
  <c r="T4265" i="1"/>
  <c r="T4264" i="1"/>
  <c r="T4263" i="1"/>
  <c r="T4262" i="1"/>
  <c r="T4261" i="1"/>
  <c r="T4260" i="1"/>
  <c r="T4259" i="1"/>
  <c r="T4258" i="1"/>
  <c r="T4257" i="1"/>
  <c r="T4256" i="1"/>
  <c r="T4255" i="1"/>
  <c r="T4254" i="1"/>
  <c r="T4253" i="1"/>
  <c r="T4252" i="1"/>
  <c r="T4251" i="1"/>
  <c r="T4250" i="1"/>
  <c r="T4249" i="1"/>
  <c r="T4248" i="1"/>
  <c r="T4247" i="1"/>
  <c r="T4246" i="1"/>
  <c r="T4245" i="1"/>
  <c r="T4244" i="1"/>
  <c r="T4243" i="1"/>
  <c r="T4242" i="1"/>
  <c r="T4241" i="1"/>
  <c r="T4240" i="1"/>
  <c r="T4239" i="1"/>
  <c r="T4238" i="1"/>
  <c r="T4237" i="1"/>
  <c r="T4236" i="1"/>
  <c r="T4235" i="1"/>
  <c r="T4234" i="1"/>
  <c r="T4233" i="1"/>
  <c r="T4232" i="1"/>
  <c r="T4231" i="1"/>
  <c r="T4230" i="1"/>
  <c r="T4229" i="1"/>
  <c r="T4228" i="1"/>
  <c r="T4227" i="1"/>
  <c r="T4226" i="1"/>
  <c r="T4225" i="1"/>
  <c r="T4224" i="1"/>
  <c r="T4223" i="1"/>
  <c r="T4222" i="1"/>
  <c r="T4221" i="1"/>
  <c r="T4220" i="1"/>
  <c r="T4219" i="1"/>
  <c r="T4218" i="1"/>
  <c r="T4217" i="1"/>
  <c r="T4216" i="1"/>
  <c r="T4215" i="1"/>
  <c r="T4214" i="1"/>
  <c r="T4213" i="1"/>
  <c r="T4212" i="1"/>
  <c r="T4211" i="1"/>
  <c r="T4210" i="1"/>
  <c r="T4209" i="1"/>
  <c r="T4208" i="1"/>
  <c r="T4207" i="1"/>
  <c r="T4206" i="1"/>
  <c r="T4205" i="1"/>
  <c r="T4204" i="1"/>
  <c r="T4203" i="1"/>
  <c r="T4202" i="1"/>
  <c r="T4201" i="1"/>
  <c r="T4200" i="1"/>
  <c r="T4199" i="1"/>
  <c r="T4198" i="1"/>
  <c r="T4197" i="1"/>
  <c r="T4196" i="1"/>
  <c r="T4195" i="1"/>
  <c r="T4194" i="1"/>
  <c r="T4193" i="1"/>
  <c r="T4192" i="1"/>
  <c r="T4191" i="1"/>
  <c r="T4190" i="1"/>
  <c r="T4189" i="1"/>
  <c r="T4188" i="1"/>
  <c r="T4187" i="1"/>
  <c r="T4186" i="1"/>
  <c r="T4185" i="1"/>
  <c r="T4184" i="1"/>
  <c r="T4183" i="1"/>
  <c r="T4182" i="1"/>
  <c r="T4181" i="1"/>
  <c r="T4180" i="1"/>
  <c r="T4179" i="1"/>
  <c r="T4178" i="1"/>
  <c r="T4177" i="1"/>
  <c r="T4176" i="1"/>
  <c r="T4175" i="1"/>
  <c r="T4174" i="1"/>
  <c r="T4173" i="1"/>
  <c r="T4172" i="1"/>
  <c r="T4171" i="1"/>
  <c r="T4170" i="1"/>
  <c r="T4169" i="1"/>
  <c r="T4168" i="1"/>
  <c r="T4167" i="1"/>
  <c r="T4166" i="1"/>
  <c r="T4165" i="1"/>
  <c r="T4164" i="1"/>
  <c r="T4163" i="1"/>
  <c r="T4162" i="1"/>
  <c r="T4161" i="1"/>
  <c r="T4160" i="1"/>
  <c r="T4159" i="1"/>
  <c r="T4158" i="1"/>
  <c r="T4157" i="1"/>
  <c r="T4156" i="1"/>
  <c r="T4155" i="1"/>
  <c r="T4154" i="1"/>
  <c r="T4153" i="1"/>
  <c r="T4152" i="1"/>
  <c r="T4151" i="1"/>
  <c r="T4150" i="1"/>
  <c r="T4149" i="1"/>
  <c r="T4148" i="1"/>
  <c r="T4147" i="1"/>
  <c r="T4146" i="1"/>
  <c r="T4145" i="1"/>
  <c r="T4144" i="1"/>
  <c r="T4143" i="1"/>
  <c r="T4142" i="1"/>
  <c r="T4141" i="1"/>
  <c r="T4140" i="1"/>
  <c r="T4139" i="1"/>
  <c r="T4138" i="1"/>
  <c r="T4137" i="1"/>
  <c r="T4136" i="1"/>
  <c r="T4135" i="1"/>
  <c r="T4134" i="1"/>
  <c r="T4133" i="1"/>
  <c r="T4132" i="1"/>
  <c r="T4131" i="1"/>
  <c r="T4130" i="1"/>
  <c r="T4129" i="1"/>
  <c r="T4128" i="1"/>
  <c r="T4127" i="1"/>
  <c r="T4126" i="1"/>
  <c r="T4125" i="1"/>
  <c r="T4124" i="1"/>
  <c r="T4123" i="1"/>
  <c r="T4122" i="1"/>
  <c r="T4121" i="1"/>
  <c r="T4120" i="1"/>
  <c r="T4119" i="1"/>
  <c r="T4118" i="1"/>
  <c r="T4117" i="1"/>
  <c r="T4116" i="1"/>
  <c r="T4115" i="1"/>
  <c r="T4114" i="1"/>
  <c r="T4113" i="1"/>
  <c r="T4112" i="1"/>
  <c r="T4111" i="1"/>
  <c r="T4110" i="1"/>
  <c r="T4109" i="1"/>
  <c r="T4108" i="1"/>
  <c r="T4107" i="1"/>
  <c r="T4106" i="1"/>
  <c r="T4105" i="1"/>
  <c r="T4104" i="1"/>
  <c r="T4103" i="1"/>
  <c r="T4102" i="1"/>
  <c r="T4101" i="1"/>
  <c r="T4100" i="1"/>
  <c r="T4099" i="1"/>
  <c r="T4098" i="1"/>
  <c r="T4097" i="1"/>
  <c r="T4096" i="1"/>
  <c r="T4095" i="1"/>
  <c r="T4094" i="1"/>
  <c r="T4093" i="1"/>
  <c r="T4092" i="1"/>
  <c r="T4091" i="1"/>
  <c r="T4090" i="1"/>
  <c r="T4089" i="1"/>
  <c r="T4088" i="1"/>
  <c r="T4087" i="1"/>
  <c r="T4086" i="1"/>
  <c r="T4085" i="1"/>
  <c r="T4084" i="1"/>
  <c r="T4083" i="1"/>
  <c r="T4082" i="1"/>
  <c r="T4081" i="1"/>
  <c r="T4080" i="1"/>
  <c r="T4079" i="1"/>
  <c r="T4078" i="1"/>
  <c r="T4077" i="1"/>
  <c r="T4076" i="1"/>
  <c r="T4075" i="1"/>
  <c r="T4074" i="1"/>
  <c r="T4073" i="1"/>
  <c r="T4072" i="1"/>
  <c r="T4071" i="1"/>
  <c r="T4070" i="1"/>
  <c r="T4069" i="1"/>
  <c r="T4068" i="1"/>
  <c r="T4067" i="1"/>
  <c r="T4066" i="1"/>
  <c r="T4065" i="1"/>
  <c r="T4064" i="1"/>
  <c r="T4063" i="1"/>
  <c r="T4062" i="1"/>
  <c r="T4061" i="1"/>
  <c r="T4060" i="1"/>
  <c r="T4059" i="1"/>
  <c r="T4058" i="1"/>
  <c r="T4057" i="1"/>
  <c r="T4056" i="1"/>
  <c r="T4055" i="1"/>
  <c r="T4054" i="1"/>
  <c r="T4053" i="1"/>
  <c r="T4052" i="1"/>
  <c r="T4051" i="1"/>
  <c r="T4050" i="1"/>
  <c r="T4049" i="1"/>
  <c r="T4048" i="1"/>
  <c r="T4047" i="1"/>
  <c r="T4046" i="1"/>
  <c r="T4045" i="1"/>
  <c r="T4044" i="1"/>
  <c r="T4043" i="1"/>
  <c r="T4042" i="1"/>
  <c r="T4041" i="1"/>
  <c r="T4040" i="1"/>
  <c r="T4039" i="1"/>
  <c r="T4038" i="1"/>
  <c r="T4037" i="1"/>
  <c r="T4036" i="1"/>
  <c r="T4035" i="1"/>
  <c r="T4034" i="1"/>
  <c r="T4033" i="1"/>
  <c r="T4032" i="1"/>
  <c r="T4031" i="1"/>
  <c r="T4030" i="1"/>
  <c r="T4029" i="1"/>
  <c r="T4028" i="1"/>
  <c r="T4027" i="1"/>
  <c r="T4026" i="1"/>
  <c r="T4025" i="1"/>
  <c r="T4024" i="1"/>
  <c r="T4023" i="1"/>
  <c r="T4022" i="1"/>
  <c r="T4021" i="1"/>
  <c r="T4020" i="1"/>
  <c r="T4019" i="1"/>
  <c r="T4018" i="1"/>
  <c r="T4017" i="1"/>
  <c r="T4016" i="1"/>
  <c r="T4015" i="1"/>
  <c r="T4014" i="1"/>
  <c r="T4013" i="1"/>
  <c r="T4012" i="1"/>
  <c r="T4011" i="1"/>
  <c r="T4010" i="1"/>
  <c r="T4009" i="1"/>
  <c r="T4008" i="1"/>
  <c r="T4007" i="1"/>
  <c r="T4006" i="1"/>
  <c r="T4005" i="1"/>
  <c r="T4004" i="1"/>
  <c r="T4003" i="1"/>
  <c r="T4002" i="1"/>
  <c r="T4001" i="1"/>
  <c r="T4000" i="1"/>
  <c r="T3999" i="1"/>
  <c r="T3998" i="1"/>
  <c r="T3997" i="1"/>
  <c r="T3996" i="1"/>
  <c r="T3995" i="1"/>
  <c r="T3994" i="1"/>
  <c r="T3993" i="1"/>
  <c r="T3992" i="1"/>
  <c r="T3991" i="1"/>
  <c r="T3990" i="1"/>
  <c r="T3989" i="1"/>
  <c r="T3988" i="1"/>
  <c r="T3987" i="1"/>
  <c r="T3986" i="1"/>
  <c r="T3985" i="1"/>
  <c r="T3984" i="1"/>
  <c r="T3983" i="1"/>
  <c r="T3982" i="1"/>
  <c r="T3981" i="1"/>
  <c r="T3980" i="1"/>
  <c r="T3979" i="1"/>
  <c r="T3978" i="1"/>
  <c r="T3977" i="1"/>
  <c r="T3976" i="1"/>
  <c r="T3975" i="1"/>
  <c r="T3974" i="1"/>
  <c r="T3973" i="1"/>
  <c r="T3972" i="1"/>
  <c r="T3971" i="1"/>
  <c r="T3970" i="1"/>
  <c r="T3969" i="1"/>
  <c r="T3968" i="1"/>
  <c r="T3967" i="1"/>
  <c r="T3966" i="1"/>
  <c r="T3965" i="1"/>
  <c r="T3964" i="1"/>
  <c r="T3963" i="1"/>
  <c r="T3962" i="1"/>
  <c r="T3961" i="1"/>
  <c r="T3960" i="1"/>
  <c r="T3959" i="1"/>
  <c r="T3958" i="1"/>
  <c r="T3957" i="1"/>
  <c r="T3956" i="1"/>
  <c r="T3955" i="1"/>
  <c r="T3954" i="1"/>
  <c r="T3953" i="1"/>
  <c r="T3952" i="1"/>
  <c r="T3951" i="1"/>
  <c r="T3950" i="1"/>
  <c r="T3949" i="1"/>
  <c r="T3948" i="1"/>
  <c r="T3947" i="1"/>
  <c r="T3946" i="1"/>
  <c r="T3945" i="1"/>
  <c r="T3944" i="1"/>
  <c r="T3943" i="1"/>
  <c r="T3942" i="1"/>
  <c r="T3941" i="1"/>
  <c r="T3940" i="1"/>
  <c r="T3939" i="1"/>
  <c r="T3938" i="1"/>
  <c r="T3937" i="1"/>
  <c r="T3936" i="1"/>
  <c r="T3935" i="1"/>
  <c r="T3934" i="1"/>
  <c r="T3933" i="1"/>
  <c r="T3932" i="1"/>
  <c r="T3931" i="1"/>
  <c r="T3930" i="1"/>
  <c r="T3929" i="1"/>
  <c r="T3928" i="1"/>
  <c r="T3927" i="1"/>
  <c r="T3926" i="1"/>
  <c r="T3925" i="1"/>
  <c r="T3924" i="1"/>
  <c r="T3923" i="1"/>
  <c r="T3922" i="1"/>
  <c r="T3921" i="1"/>
  <c r="T3920" i="1"/>
  <c r="T3919" i="1"/>
  <c r="T3918" i="1"/>
  <c r="T3917" i="1"/>
  <c r="T3916" i="1"/>
  <c r="T3915" i="1"/>
  <c r="T3914" i="1"/>
  <c r="T3913" i="1"/>
  <c r="T3912" i="1"/>
  <c r="T3911" i="1"/>
  <c r="T3910" i="1"/>
  <c r="T3909" i="1"/>
  <c r="T3908" i="1"/>
  <c r="T3907" i="1"/>
  <c r="T3906" i="1"/>
  <c r="T3905" i="1"/>
  <c r="T3904" i="1"/>
  <c r="T3903" i="1"/>
  <c r="T3902" i="1"/>
  <c r="T3901" i="1"/>
  <c r="T3900" i="1"/>
  <c r="T3899" i="1"/>
  <c r="T3898" i="1"/>
  <c r="T3897" i="1"/>
  <c r="T3896" i="1"/>
  <c r="T3895" i="1"/>
  <c r="T3894" i="1"/>
  <c r="T3893" i="1"/>
  <c r="T3892" i="1"/>
  <c r="T3891" i="1"/>
  <c r="T3890" i="1"/>
  <c r="T3889" i="1"/>
  <c r="T3888" i="1"/>
  <c r="T3887" i="1"/>
  <c r="T3886" i="1"/>
  <c r="T3885" i="1"/>
  <c r="T3884" i="1"/>
  <c r="T3883" i="1"/>
  <c r="T3882" i="1"/>
  <c r="T3881" i="1"/>
  <c r="T3880" i="1"/>
  <c r="T3879" i="1"/>
  <c r="T3878" i="1"/>
  <c r="T3877" i="1"/>
  <c r="T3876" i="1"/>
  <c r="T3875" i="1"/>
  <c r="T3874" i="1"/>
  <c r="T3873" i="1"/>
  <c r="T3872" i="1"/>
  <c r="T3871" i="1"/>
  <c r="T3870" i="1"/>
  <c r="T3869" i="1"/>
  <c r="T3868" i="1"/>
  <c r="T3867" i="1"/>
  <c r="T3866" i="1"/>
  <c r="T3865" i="1"/>
  <c r="T3864" i="1"/>
  <c r="T3863" i="1"/>
  <c r="T3862" i="1"/>
  <c r="T3861" i="1"/>
  <c r="T3860" i="1"/>
  <c r="T3859" i="1"/>
  <c r="T3858" i="1"/>
  <c r="T3857" i="1"/>
  <c r="T3856" i="1"/>
  <c r="T3855" i="1"/>
  <c r="T3854" i="1"/>
  <c r="T3853" i="1"/>
  <c r="T3852" i="1"/>
  <c r="T3851" i="1"/>
  <c r="T3850" i="1"/>
  <c r="T3849" i="1"/>
  <c r="T3848" i="1"/>
  <c r="T3847" i="1"/>
  <c r="T3846" i="1"/>
  <c r="T3845" i="1"/>
  <c r="T3844" i="1"/>
  <c r="T3843" i="1"/>
  <c r="T3842" i="1"/>
  <c r="T3841" i="1"/>
  <c r="T3840" i="1"/>
  <c r="T3839" i="1"/>
  <c r="T3838" i="1"/>
  <c r="T3837" i="1"/>
  <c r="T3836" i="1"/>
  <c r="T3835" i="1"/>
  <c r="T3834" i="1"/>
  <c r="T3833" i="1"/>
  <c r="T3832" i="1"/>
  <c r="T3831" i="1"/>
  <c r="T3830" i="1"/>
  <c r="T3829" i="1"/>
  <c r="T3828" i="1"/>
  <c r="T3827" i="1"/>
  <c r="T3826" i="1"/>
  <c r="T3825" i="1"/>
  <c r="T3824" i="1"/>
  <c r="T3823" i="1"/>
  <c r="T3822" i="1"/>
  <c r="T3821" i="1"/>
  <c r="T3820" i="1"/>
  <c r="T3819" i="1"/>
  <c r="T3818" i="1"/>
  <c r="T3817" i="1"/>
  <c r="T3816" i="1"/>
  <c r="T3815" i="1"/>
  <c r="T3814" i="1"/>
  <c r="T3813" i="1"/>
  <c r="T3812" i="1"/>
  <c r="T3811" i="1"/>
  <c r="T3810" i="1"/>
  <c r="T3809" i="1"/>
  <c r="T3808" i="1"/>
  <c r="T3807" i="1"/>
  <c r="T3806" i="1"/>
  <c r="T3805" i="1"/>
  <c r="T3804" i="1"/>
  <c r="T3803" i="1"/>
  <c r="T3802" i="1"/>
  <c r="T3801" i="1"/>
  <c r="T3800" i="1"/>
  <c r="T3799" i="1"/>
  <c r="T3798" i="1"/>
  <c r="T3797" i="1"/>
  <c r="T3796" i="1"/>
  <c r="T3795" i="1"/>
  <c r="T3794" i="1"/>
  <c r="T3793" i="1"/>
  <c r="T3792" i="1"/>
  <c r="T3791" i="1"/>
  <c r="T3790" i="1"/>
  <c r="T3789" i="1"/>
  <c r="T3788" i="1"/>
  <c r="T3787" i="1"/>
  <c r="T3786" i="1"/>
  <c r="T3785" i="1"/>
  <c r="T3784" i="1"/>
  <c r="T3783" i="1"/>
  <c r="T3782" i="1"/>
  <c r="T3781" i="1"/>
  <c r="T3780" i="1"/>
  <c r="T3779" i="1"/>
  <c r="T3778" i="1"/>
  <c r="T3777" i="1"/>
  <c r="T3776" i="1"/>
  <c r="T3775" i="1"/>
  <c r="T3774" i="1"/>
  <c r="T3773" i="1"/>
  <c r="T3772" i="1"/>
  <c r="T3771" i="1"/>
  <c r="T3770" i="1"/>
  <c r="T3769" i="1"/>
  <c r="T3768" i="1"/>
  <c r="T3767" i="1"/>
  <c r="T3766" i="1"/>
  <c r="T3765" i="1"/>
  <c r="T3764" i="1"/>
  <c r="T3763" i="1"/>
  <c r="T3762" i="1"/>
  <c r="T3761" i="1"/>
  <c r="T3760" i="1"/>
  <c r="T3759" i="1"/>
  <c r="T3758" i="1"/>
  <c r="T3757" i="1"/>
  <c r="T3756" i="1"/>
  <c r="T3755" i="1"/>
  <c r="T3754" i="1"/>
  <c r="T3753" i="1"/>
  <c r="T3752" i="1"/>
  <c r="T3751" i="1"/>
  <c r="T3750" i="1"/>
  <c r="T3749" i="1"/>
  <c r="T3748" i="1"/>
  <c r="T3747" i="1"/>
  <c r="T3746" i="1"/>
  <c r="T3745" i="1"/>
  <c r="T3744" i="1"/>
  <c r="T3743" i="1"/>
  <c r="T3742" i="1"/>
  <c r="T3741" i="1"/>
  <c r="T3740" i="1"/>
  <c r="T3739" i="1"/>
  <c r="T3738" i="1"/>
  <c r="T3737" i="1"/>
  <c r="T3736" i="1"/>
  <c r="T3735" i="1"/>
  <c r="T3734" i="1"/>
  <c r="T3733" i="1"/>
  <c r="T3732" i="1"/>
  <c r="T3731" i="1"/>
  <c r="T3730" i="1"/>
  <c r="T3729" i="1"/>
  <c r="T3728" i="1"/>
  <c r="T3727" i="1"/>
  <c r="T3726" i="1"/>
  <c r="T3725" i="1"/>
  <c r="T3724" i="1"/>
  <c r="T3723" i="1"/>
  <c r="T3722" i="1"/>
  <c r="T3721" i="1"/>
  <c r="T3720" i="1"/>
  <c r="T3719" i="1"/>
  <c r="T3718" i="1"/>
  <c r="T3717" i="1"/>
  <c r="T3716" i="1"/>
  <c r="T3715" i="1"/>
  <c r="T3714" i="1"/>
  <c r="T3713" i="1"/>
  <c r="T3712" i="1"/>
  <c r="T3711" i="1"/>
  <c r="T3710" i="1"/>
  <c r="T3709" i="1"/>
  <c r="T3708" i="1"/>
  <c r="T3707" i="1"/>
  <c r="T3706" i="1"/>
  <c r="T3705" i="1"/>
  <c r="T3704" i="1"/>
  <c r="T3703" i="1"/>
  <c r="T3702" i="1"/>
  <c r="T3701" i="1"/>
  <c r="T3700" i="1"/>
  <c r="T3699" i="1"/>
  <c r="T3698" i="1"/>
  <c r="T3697" i="1"/>
  <c r="T3696" i="1"/>
  <c r="T3695" i="1"/>
  <c r="T3694" i="1"/>
  <c r="T3693" i="1"/>
  <c r="T3692" i="1"/>
  <c r="T3691" i="1"/>
  <c r="T3690" i="1"/>
  <c r="T3689" i="1"/>
  <c r="T3688" i="1"/>
  <c r="T3687" i="1"/>
  <c r="T3686" i="1"/>
  <c r="T3685" i="1"/>
  <c r="T3684" i="1"/>
  <c r="T3683" i="1"/>
  <c r="T3682" i="1"/>
  <c r="T3681" i="1"/>
  <c r="T3680" i="1"/>
  <c r="T3679" i="1"/>
  <c r="T3678" i="1"/>
  <c r="T3677" i="1"/>
  <c r="T3676" i="1"/>
  <c r="T3675" i="1"/>
  <c r="T3674" i="1"/>
  <c r="T3673" i="1"/>
  <c r="T3672" i="1"/>
  <c r="T3671" i="1"/>
  <c r="T3670" i="1"/>
  <c r="T3669" i="1"/>
  <c r="T3668" i="1"/>
  <c r="T3667" i="1"/>
  <c r="T3666" i="1"/>
  <c r="T3665" i="1"/>
  <c r="T3664" i="1"/>
  <c r="T3663" i="1"/>
  <c r="T3662" i="1"/>
  <c r="T3661" i="1"/>
  <c r="T3660" i="1"/>
  <c r="T3659" i="1"/>
  <c r="T3658" i="1"/>
  <c r="T3657" i="1"/>
  <c r="T3656" i="1"/>
  <c r="T3655" i="1"/>
  <c r="T3654" i="1"/>
  <c r="T3653" i="1"/>
  <c r="T3652" i="1"/>
  <c r="T3651" i="1"/>
  <c r="T3650" i="1"/>
  <c r="T3649" i="1"/>
  <c r="T3648" i="1"/>
  <c r="T3647" i="1"/>
  <c r="T3646" i="1"/>
  <c r="T3645" i="1"/>
  <c r="T3644" i="1"/>
  <c r="T3643" i="1"/>
  <c r="T3642" i="1"/>
  <c r="T3641" i="1"/>
  <c r="T3640" i="1"/>
  <c r="T3639" i="1"/>
  <c r="T3638" i="1"/>
  <c r="T3637" i="1"/>
  <c r="T3636" i="1"/>
  <c r="T3635" i="1"/>
  <c r="T3634" i="1"/>
  <c r="T3633" i="1"/>
  <c r="T3632" i="1"/>
  <c r="T3631" i="1"/>
  <c r="T3630" i="1"/>
  <c r="T3629" i="1"/>
  <c r="T3628" i="1"/>
  <c r="T3627" i="1"/>
  <c r="T3626" i="1"/>
  <c r="T3625" i="1"/>
  <c r="T3624" i="1"/>
  <c r="T3623" i="1"/>
  <c r="T3622" i="1"/>
  <c r="T3621" i="1"/>
  <c r="T3620" i="1"/>
  <c r="T3619" i="1"/>
  <c r="T3618" i="1"/>
  <c r="T3617" i="1"/>
  <c r="T3616" i="1"/>
  <c r="T3615" i="1"/>
  <c r="T3614" i="1"/>
  <c r="T3613" i="1"/>
  <c r="T3612" i="1"/>
  <c r="T3611" i="1"/>
  <c r="T3610" i="1"/>
  <c r="T3609" i="1"/>
  <c r="T3608" i="1"/>
  <c r="T3607" i="1"/>
  <c r="T3606" i="1"/>
  <c r="T3605" i="1"/>
  <c r="T3604" i="1"/>
  <c r="T3603" i="1"/>
  <c r="T3602" i="1"/>
  <c r="T3601" i="1"/>
  <c r="T3600" i="1"/>
  <c r="T3599" i="1"/>
  <c r="T3598" i="1"/>
  <c r="T3597" i="1"/>
  <c r="T3596" i="1"/>
  <c r="T3595" i="1"/>
  <c r="T3594" i="1"/>
  <c r="T3593" i="1"/>
  <c r="T3592" i="1"/>
  <c r="T3591" i="1"/>
  <c r="T3590" i="1"/>
  <c r="T3589" i="1"/>
  <c r="T3588" i="1"/>
  <c r="T3587" i="1"/>
  <c r="T3586" i="1"/>
  <c r="T3585" i="1"/>
  <c r="T3584" i="1"/>
  <c r="T3583" i="1"/>
  <c r="T3582" i="1"/>
  <c r="T3581" i="1"/>
  <c r="T3580" i="1"/>
  <c r="T3579" i="1"/>
  <c r="T3578" i="1"/>
  <c r="T3577" i="1"/>
  <c r="T3576" i="1"/>
  <c r="T3575" i="1"/>
  <c r="T3574" i="1"/>
  <c r="T3573" i="1"/>
  <c r="T3572" i="1"/>
  <c r="T3571" i="1"/>
  <c r="T3570" i="1"/>
  <c r="T3569" i="1"/>
  <c r="T3568" i="1"/>
  <c r="T3567" i="1"/>
  <c r="T3566" i="1"/>
  <c r="T3565" i="1"/>
  <c r="T3564" i="1"/>
  <c r="T3563" i="1"/>
  <c r="T3562" i="1"/>
  <c r="T3561" i="1"/>
  <c r="T3560" i="1"/>
  <c r="T3559" i="1"/>
  <c r="T3558" i="1"/>
  <c r="T3557" i="1"/>
  <c r="T3556" i="1"/>
  <c r="T3555" i="1"/>
  <c r="T3554" i="1"/>
  <c r="T3553" i="1"/>
  <c r="T3552" i="1"/>
  <c r="T3551" i="1"/>
  <c r="T3550" i="1"/>
  <c r="T3549" i="1"/>
  <c r="T3548" i="1"/>
  <c r="T3547" i="1"/>
  <c r="T3546" i="1"/>
  <c r="T3545" i="1"/>
  <c r="T3544" i="1"/>
  <c r="T3543" i="1"/>
  <c r="T3542" i="1"/>
  <c r="T3541" i="1"/>
  <c r="T3540" i="1"/>
  <c r="T3539" i="1"/>
  <c r="T3538" i="1"/>
  <c r="T3537" i="1"/>
  <c r="T3536" i="1"/>
  <c r="T3535" i="1"/>
  <c r="T3534" i="1"/>
  <c r="T3533" i="1"/>
  <c r="T3532" i="1"/>
  <c r="T3531" i="1"/>
  <c r="T3530" i="1"/>
  <c r="T3529" i="1"/>
  <c r="T3528" i="1"/>
  <c r="T3527" i="1"/>
  <c r="T3526" i="1"/>
  <c r="T3525" i="1"/>
  <c r="T3524" i="1"/>
  <c r="T3523" i="1"/>
  <c r="T3522" i="1"/>
  <c r="T3521" i="1"/>
  <c r="T3520" i="1"/>
  <c r="T3519" i="1"/>
  <c r="T3518" i="1"/>
  <c r="T3517" i="1"/>
  <c r="T3516" i="1"/>
  <c r="T3515" i="1"/>
  <c r="T3514" i="1"/>
  <c r="T3513" i="1"/>
  <c r="T3512" i="1"/>
  <c r="T3511" i="1"/>
  <c r="T3510" i="1"/>
  <c r="T3509" i="1"/>
  <c r="T3508" i="1"/>
  <c r="T3507" i="1"/>
  <c r="T3506" i="1"/>
  <c r="T3505" i="1"/>
  <c r="T3504" i="1"/>
  <c r="T3503" i="1"/>
  <c r="T3502" i="1"/>
  <c r="T3501" i="1"/>
  <c r="T3500" i="1"/>
  <c r="T3499" i="1"/>
  <c r="T3498" i="1"/>
  <c r="T3497" i="1"/>
  <c r="T3496" i="1"/>
  <c r="T3495" i="1"/>
  <c r="T3494" i="1"/>
  <c r="T3493" i="1"/>
  <c r="T3492" i="1"/>
  <c r="T3491" i="1"/>
  <c r="T3490" i="1"/>
  <c r="T3489" i="1"/>
  <c r="T3488" i="1"/>
  <c r="T3487" i="1"/>
  <c r="T3486" i="1"/>
  <c r="T3485" i="1"/>
  <c r="T3484" i="1"/>
  <c r="T3483" i="1"/>
  <c r="T3482" i="1"/>
  <c r="T3481" i="1"/>
  <c r="T3480" i="1"/>
  <c r="T3479" i="1"/>
  <c r="T3478" i="1"/>
  <c r="T3477" i="1"/>
  <c r="T3476" i="1"/>
  <c r="T3475" i="1"/>
  <c r="T3474" i="1"/>
  <c r="T3473" i="1"/>
  <c r="T3472" i="1"/>
  <c r="T3471" i="1"/>
  <c r="T3470" i="1"/>
  <c r="T3469" i="1"/>
  <c r="T3468" i="1"/>
  <c r="T3467" i="1"/>
  <c r="T3466" i="1"/>
  <c r="T3465" i="1"/>
  <c r="T3464" i="1"/>
  <c r="T3463" i="1"/>
  <c r="T3462" i="1"/>
  <c r="T3461" i="1"/>
  <c r="T3460" i="1"/>
  <c r="T3459" i="1"/>
  <c r="T3458" i="1"/>
  <c r="T3457" i="1"/>
  <c r="T3456" i="1"/>
  <c r="T3455" i="1"/>
  <c r="T3454" i="1"/>
  <c r="T3453" i="1"/>
  <c r="T3452" i="1"/>
  <c r="T3451" i="1"/>
  <c r="T3450" i="1"/>
  <c r="T3449" i="1"/>
  <c r="T3448" i="1"/>
  <c r="T3447" i="1"/>
  <c r="T3446" i="1"/>
  <c r="T3445" i="1"/>
  <c r="T3444" i="1"/>
  <c r="T3443" i="1"/>
  <c r="T3442" i="1"/>
  <c r="T3441" i="1"/>
  <c r="T3440" i="1"/>
  <c r="T3439" i="1"/>
  <c r="T3438" i="1"/>
  <c r="T3437" i="1"/>
  <c r="T3436" i="1"/>
  <c r="T3435" i="1"/>
  <c r="T3434" i="1"/>
  <c r="T3433" i="1"/>
  <c r="T3432" i="1"/>
  <c r="T3431" i="1"/>
  <c r="T3430" i="1"/>
  <c r="T3429" i="1"/>
  <c r="T3428" i="1"/>
  <c r="T3427" i="1"/>
  <c r="T3426" i="1"/>
  <c r="T3425" i="1"/>
  <c r="T3424" i="1"/>
  <c r="T3423" i="1"/>
  <c r="T3422" i="1"/>
  <c r="T3421" i="1"/>
  <c r="T3420" i="1"/>
  <c r="T3419" i="1"/>
  <c r="T3418" i="1"/>
  <c r="T3417" i="1"/>
  <c r="T3416" i="1"/>
  <c r="T3415" i="1"/>
  <c r="T3414" i="1"/>
  <c r="T3413" i="1"/>
  <c r="T3412" i="1"/>
  <c r="T3411" i="1"/>
  <c r="T3410" i="1"/>
  <c r="T3409" i="1"/>
  <c r="T3408" i="1"/>
  <c r="T3407" i="1"/>
  <c r="T3406" i="1"/>
  <c r="T3405" i="1"/>
  <c r="T3404" i="1"/>
  <c r="T3403" i="1"/>
  <c r="T3402" i="1"/>
  <c r="T3401" i="1"/>
  <c r="T3400" i="1"/>
  <c r="T3399" i="1"/>
  <c r="T3398" i="1"/>
  <c r="T3397" i="1"/>
  <c r="T3396" i="1"/>
  <c r="T3395" i="1"/>
  <c r="T3394" i="1"/>
  <c r="T3393" i="1"/>
  <c r="T3392" i="1"/>
  <c r="T3391" i="1"/>
  <c r="T3390" i="1"/>
  <c r="T3389" i="1"/>
  <c r="T3388" i="1"/>
  <c r="T3387" i="1"/>
  <c r="T3386" i="1"/>
  <c r="T3385" i="1"/>
  <c r="T3384" i="1"/>
  <c r="T3383" i="1"/>
  <c r="T3382" i="1"/>
  <c r="T3381" i="1"/>
  <c r="T3380" i="1"/>
  <c r="T3379" i="1"/>
  <c r="T3378" i="1"/>
  <c r="T3377" i="1"/>
  <c r="T3376" i="1"/>
  <c r="T3375" i="1"/>
  <c r="T3374" i="1"/>
  <c r="T3373" i="1"/>
  <c r="T3372" i="1"/>
  <c r="T3371" i="1"/>
  <c r="T3370" i="1"/>
  <c r="T3369" i="1"/>
  <c r="T3368" i="1"/>
  <c r="T3367" i="1"/>
  <c r="T3366" i="1"/>
  <c r="T3365" i="1"/>
  <c r="T3364" i="1"/>
  <c r="T3363" i="1"/>
  <c r="T3362" i="1"/>
  <c r="T3361" i="1"/>
  <c r="T3360" i="1"/>
  <c r="T3359" i="1"/>
  <c r="T3358" i="1"/>
  <c r="T3357" i="1"/>
  <c r="T3356" i="1"/>
  <c r="T3355" i="1"/>
  <c r="T3354" i="1"/>
  <c r="T3353" i="1"/>
  <c r="T3352" i="1"/>
  <c r="T3351" i="1"/>
  <c r="T3350" i="1"/>
  <c r="T3349" i="1"/>
  <c r="T3348" i="1"/>
  <c r="T3347" i="1"/>
  <c r="T3346" i="1"/>
  <c r="T3345" i="1"/>
  <c r="T3344" i="1"/>
  <c r="T3343" i="1"/>
  <c r="T3342" i="1"/>
  <c r="T3341" i="1"/>
  <c r="T3340" i="1"/>
  <c r="T3339" i="1"/>
  <c r="T3338" i="1"/>
  <c r="T3337" i="1"/>
  <c r="T3336" i="1"/>
  <c r="T3335" i="1"/>
  <c r="T3334" i="1"/>
  <c r="T3333" i="1"/>
  <c r="T3332" i="1"/>
  <c r="T3331" i="1"/>
  <c r="T3330" i="1"/>
  <c r="T3329" i="1"/>
  <c r="T3328" i="1"/>
  <c r="T3327" i="1"/>
  <c r="T3326" i="1"/>
  <c r="T3325" i="1"/>
  <c r="T3324" i="1"/>
  <c r="T3323" i="1"/>
  <c r="T3322" i="1"/>
  <c r="T3321" i="1"/>
  <c r="T3320" i="1"/>
  <c r="T3319" i="1"/>
  <c r="T3318" i="1"/>
  <c r="T3317" i="1"/>
  <c r="T3316" i="1"/>
  <c r="T3315" i="1"/>
  <c r="T3314" i="1"/>
  <c r="T3313" i="1"/>
  <c r="T3312" i="1"/>
  <c r="T3311" i="1"/>
  <c r="T3310" i="1"/>
  <c r="T3309" i="1"/>
  <c r="T3308" i="1"/>
  <c r="T3307" i="1"/>
  <c r="T3306" i="1"/>
  <c r="T3305" i="1"/>
  <c r="T3304" i="1"/>
  <c r="T3303" i="1"/>
  <c r="T3302" i="1"/>
  <c r="T3301" i="1"/>
  <c r="T3300" i="1"/>
  <c r="T3299" i="1"/>
  <c r="T3298" i="1"/>
  <c r="T3297" i="1"/>
  <c r="T3296" i="1"/>
  <c r="T3295" i="1"/>
  <c r="T3294" i="1"/>
  <c r="T3293" i="1"/>
  <c r="T3292" i="1"/>
  <c r="T3291" i="1"/>
  <c r="T3290" i="1"/>
  <c r="T3289" i="1"/>
  <c r="T3288" i="1"/>
  <c r="T3287" i="1"/>
  <c r="T3286" i="1"/>
  <c r="T3285" i="1"/>
  <c r="T3284" i="1"/>
  <c r="T3283" i="1"/>
  <c r="T3282" i="1"/>
  <c r="T3281" i="1"/>
  <c r="T3280" i="1"/>
  <c r="T3279" i="1"/>
  <c r="T3278" i="1"/>
  <c r="T3277" i="1"/>
  <c r="T3276" i="1"/>
  <c r="T3275" i="1"/>
  <c r="T3274" i="1"/>
  <c r="T3273" i="1"/>
  <c r="T3272" i="1"/>
  <c r="T3271" i="1"/>
  <c r="T3270" i="1"/>
  <c r="T3269" i="1"/>
  <c r="T3268" i="1"/>
  <c r="T3267" i="1"/>
  <c r="T3266" i="1"/>
  <c r="T3265" i="1"/>
  <c r="T3264" i="1"/>
  <c r="T3263" i="1"/>
  <c r="T3262" i="1"/>
  <c r="T3261" i="1"/>
  <c r="T3260" i="1"/>
  <c r="T3259" i="1"/>
  <c r="T3258" i="1"/>
  <c r="T3257" i="1"/>
  <c r="T3256" i="1"/>
  <c r="T3255" i="1"/>
  <c r="T3254" i="1"/>
  <c r="T3253" i="1"/>
  <c r="T3252" i="1"/>
  <c r="T3251" i="1"/>
  <c r="T3250" i="1"/>
  <c r="T3249" i="1"/>
  <c r="T3248" i="1"/>
  <c r="T3247" i="1"/>
  <c r="T3246" i="1"/>
  <c r="T3245" i="1"/>
  <c r="T3244" i="1"/>
  <c r="T3243" i="1"/>
  <c r="T3242" i="1"/>
  <c r="T3241" i="1"/>
  <c r="T3240" i="1"/>
  <c r="T3239" i="1"/>
  <c r="T3238" i="1"/>
  <c r="T3237" i="1"/>
  <c r="T3236" i="1"/>
  <c r="T3235" i="1"/>
  <c r="T3234" i="1"/>
  <c r="T3233" i="1"/>
  <c r="T3232" i="1"/>
  <c r="T3231" i="1"/>
  <c r="T3230" i="1"/>
  <c r="T3229" i="1"/>
  <c r="T3228" i="1"/>
  <c r="T3227" i="1"/>
  <c r="T3226" i="1"/>
  <c r="T3225" i="1"/>
  <c r="T3224" i="1"/>
  <c r="T3223" i="1"/>
  <c r="T3222" i="1"/>
  <c r="T3221" i="1"/>
  <c r="T3220" i="1"/>
  <c r="T3219" i="1"/>
  <c r="T3218" i="1"/>
  <c r="T3217" i="1"/>
  <c r="T3216" i="1"/>
  <c r="T3215" i="1"/>
  <c r="T3214" i="1"/>
  <c r="T3213" i="1"/>
  <c r="T3212" i="1"/>
  <c r="T3211" i="1"/>
  <c r="T3210" i="1"/>
  <c r="T3209" i="1"/>
  <c r="T3208" i="1"/>
  <c r="T3207" i="1"/>
  <c r="T3206" i="1"/>
  <c r="T3205" i="1"/>
  <c r="T3204" i="1"/>
  <c r="T3203" i="1"/>
  <c r="T3202" i="1"/>
  <c r="T3201" i="1"/>
  <c r="T3200" i="1"/>
  <c r="T3199" i="1"/>
  <c r="T3198" i="1"/>
  <c r="T3197" i="1"/>
  <c r="T3196" i="1"/>
  <c r="T3195" i="1"/>
  <c r="T3194" i="1"/>
  <c r="T3193" i="1"/>
  <c r="T3192" i="1"/>
  <c r="T3191" i="1"/>
  <c r="T3190" i="1"/>
  <c r="T3189" i="1"/>
  <c r="T3188" i="1"/>
  <c r="T3187" i="1"/>
  <c r="T3186" i="1"/>
  <c r="T3185" i="1"/>
  <c r="T3184" i="1"/>
  <c r="T3183" i="1"/>
  <c r="T3182" i="1"/>
  <c r="T3181" i="1"/>
  <c r="T3180" i="1"/>
  <c r="T3179" i="1"/>
  <c r="T3178" i="1"/>
  <c r="T3177" i="1"/>
  <c r="T3176" i="1"/>
  <c r="T3175" i="1"/>
  <c r="T3174" i="1"/>
  <c r="T3173" i="1"/>
  <c r="T3172" i="1"/>
  <c r="T3171" i="1"/>
  <c r="T3170" i="1"/>
  <c r="T3169" i="1"/>
  <c r="T3168" i="1"/>
  <c r="T3167" i="1"/>
  <c r="T3166" i="1"/>
  <c r="T3165" i="1"/>
  <c r="T3164" i="1"/>
  <c r="T3163" i="1"/>
  <c r="T3162" i="1"/>
  <c r="T3161" i="1"/>
  <c r="T3160" i="1"/>
  <c r="T3159" i="1"/>
  <c r="T3158" i="1"/>
  <c r="T3157" i="1"/>
  <c r="T3156" i="1"/>
  <c r="T3155" i="1"/>
  <c r="T3154" i="1"/>
  <c r="T3153" i="1"/>
  <c r="T3152" i="1"/>
  <c r="T3151" i="1"/>
  <c r="T3150" i="1"/>
  <c r="T3149" i="1"/>
  <c r="T3148" i="1"/>
  <c r="T3147" i="1"/>
  <c r="T3146" i="1"/>
  <c r="T3145" i="1"/>
  <c r="T3144" i="1"/>
  <c r="T3143" i="1"/>
  <c r="T3142" i="1"/>
  <c r="T3141" i="1"/>
  <c r="T3140" i="1"/>
  <c r="T3139" i="1"/>
  <c r="T3138" i="1"/>
  <c r="T3137" i="1"/>
  <c r="T3136" i="1"/>
  <c r="T3135" i="1"/>
  <c r="T3134" i="1"/>
  <c r="T3133" i="1"/>
  <c r="T3132" i="1"/>
  <c r="T3131" i="1"/>
  <c r="T3130" i="1"/>
  <c r="T3129" i="1"/>
  <c r="T3128" i="1"/>
  <c r="T3127" i="1"/>
  <c r="T3126" i="1"/>
  <c r="T3125" i="1"/>
  <c r="T3124" i="1"/>
  <c r="T3123" i="1"/>
  <c r="T3122" i="1"/>
  <c r="T3121" i="1"/>
  <c r="T3120" i="1"/>
  <c r="T3119" i="1"/>
  <c r="T3118" i="1"/>
  <c r="T3117" i="1"/>
  <c r="T3116" i="1"/>
  <c r="T3115" i="1"/>
  <c r="T3114" i="1"/>
  <c r="T3113" i="1"/>
  <c r="T3112" i="1"/>
  <c r="T3111" i="1"/>
  <c r="T3110" i="1"/>
  <c r="T3109" i="1"/>
  <c r="T3108" i="1"/>
  <c r="T3107" i="1"/>
  <c r="T3106" i="1"/>
  <c r="T3105" i="1"/>
  <c r="T3104" i="1"/>
  <c r="T3103" i="1"/>
  <c r="T3102" i="1"/>
  <c r="T3101" i="1"/>
  <c r="T3100" i="1"/>
  <c r="T3099" i="1"/>
  <c r="T3098" i="1"/>
  <c r="T3097" i="1"/>
  <c r="T3096" i="1"/>
  <c r="T3095" i="1"/>
  <c r="T3094" i="1"/>
  <c r="T3093" i="1"/>
  <c r="T3092" i="1"/>
  <c r="T3091" i="1"/>
  <c r="T3090" i="1"/>
  <c r="T3089" i="1"/>
  <c r="T3088" i="1"/>
  <c r="T3087" i="1"/>
  <c r="T3086" i="1"/>
  <c r="T3085" i="1"/>
  <c r="T3084" i="1"/>
  <c r="T3083" i="1"/>
  <c r="T3082" i="1"/>
  <c r="T3081" i="1"/>
  <c r="T3080" i="1"/>
  <c r="T3079" i="1"/>
  <c r="T3078" i="1"/>
  <c r="T3077" i="1"/>
  <c r="T3076" i="1"/>
  <c r="T3075" i="1"/>
  <c r="T3074" i="1"/>
  <c r="T3073" i="1"/>
  <c r="T3072" i="1"/>
  <c r="T3071" i="1"/>
  <c r="T3070" i="1"/>
  <c r="T3069" i="1"/>
  <c r="T3068" i="1"/>
  <c r="T3067" i="1"/>
  <c r="T3066" i="1"/>
  <c r="T3065" i="1"/>
  <c r="T3064" i="1"/>
  <c r="T3063" i="1"/>
  <c r="T3062" i="1"/>
  <c r="T3061" i="1"/>
  <c r="T3060" i="1"/>
  <c r="T3059" i="1"/>
  <c r="T3058" i="1"/>
  <c r="T3057" i="1"/>
  <c r="T3056" i="1"/>
  <c r="T3055" i="1"/>
  <c r="T3054" i="1"/>
  <c r="T3053" i="1"/>
  <c r="T3052" i="1"/>
  <c r="T3051" i="1"/>
  <c r="T3050" i="1"/>
  <c r="T3049" i="1"/>
  <c r="T3048" i="1"/>
  <c r="T3047" i="1"/>
  <c r="T3046" i="1"/>
  <c r="T3045" i="1"/>
  <c r="T3044" i="1"/>
  <c r="T3043" i="1"/>
  <c r="T3042" i="1"/>
  <c r="T3041" i="1"/>
  <c r="T3040" i="1"/>
  <c r="T3039" i="1"/>
  <c r="T3038" i="1"/>
  <c r="T3037" i="1"/>
  <c r="T3036" i="1"/>
  <c r="T3035" i="1"/>
  <c r="T3034" i="1"/>
  <c r="T3033" i="1"/>
  <c r="T3032" i="1"/>
  <c r="T3031" i="1"/>
  <c r="T3030" i="1"/>
  <c r="T3029" i="1"/>
  <c r="T3028" i="1"/>
  <c r="T3027" i="1"/>
  <c r="T3026" i="1"/>
  <c r="T3025" i="1"/>
  <c r="T3024" i="1"/>
  <c r="T3023" i="1"/>
  <c r="T3022" i="1"/>
  <c r="T3021" i="1"/>
  <c r="T3020" i="1"/>
  <c r="T3019" i="1"/>
  <c r="T3018" i="1"/>
  <c r="T3017" i="1"/>
  <c r="T3016" i="1"/>
  <c r="T3015" i="1"/>
  <c r="T3014" i="1"/>
  <c r="T3013" i="1"/>
  <c r="T3012" i="1"/>
  <c r="T3011" i="1"/>
  <c r="T3010" i="1"/>
  <c r="T3009" i="1"/>
  <c r="T3008" i="1"/>
  <c r="T3007" i="1"/>
  <c r="T3006" i="1"/>
  <c r="T3005" i="1"/>
  <c r="T3004" i="1"/>
  <c r="T3003" i="1"/>
  <c r="T3002" i="1"/>
  <c r="T3001" i="1"/>
  <c r="T3000" i="1"/>
  <c r="T2999" i="1"/>
  <c r="T2998" i="1"/>
  <c r="T2997" i="1"/>
  <c r="T2996" i="1"/>
  <c r="T2995" i="1"/>
  <c r="T2994" i="1"/>
  <c r="T2993" i="1"/>
  <c r="T2992" i="1"/>
  <c r="T2991" i="1"/>
  <c r="T2990" i="1"/>
  <c r="T2989" i="1"/>
  <c r="T2988" i="1"/>
  <c r="T2987" i="1"/>
  <c r="T2986" i="1"/>
  <c r="T2985" i="1"/>
  <c r="T2984" i="1"/>
  <c r="T2983" i="1"/>
  <c r="T2982" i="1"/>
  <c r="T2981" i="1"/>
  <c r="T2980" i="1"/>
  <c r="T2979" i="1"/>
  <c r="T2978" i="1"/>
  <c r="T2977" i="1"/>
  <c r="T2976" i="1"/>
  <c r="T2975" i="1"/>
  <c r="T2974" i="1"/>
  <c r="T2973" i="1"/>
  <c r="T2972" i="1"/>
  <c r="T2971" i="1"/>
  <c r="T2970" i="1"/>
  <c r="T2969" i="1"/>
  <c r="T2968" i="1"/>
  <c r="T2967" i="1"/>
  <c r="T2966" i="1"/>
  <c r="T2965" i="1"/>
  <c r="T2964" i="1"/>
  <c r="T2963" i="1"/>
  <c r="T2962" i="1"/>
  <c r="T2961" i="1"/>
  <c r="T2960" i="1"/>
  <c r="T2959" i="1"/>
  <c r="T2958" i="1"/>
  <c r="T2957" i="1"/>
  <c r="T2956" i="1"/>
  <c r="T2955" i="1"/>
  <c r="T2954" i="1"/>
  <c r="T2953" i="1"/>
  <c r="T2952" i="1"/>
  <c r="T2951" i="1"/>
  <c r="T2950" i="1"/>
  <c r="T2949" i="1"/>
  <c r="T2948" i="1"/>
  <c r="T2947" i="1"/>
  <c r="T2946" i="1"/>
  <c r="T2945" i="1"/>
  <c r="T2944" i="1"/>
  <c r="T2943" i="1"/>
  <c r="T2942" i="1"/>
  <c r="T2941" i="1"/>
  <c r="T2940" i="1"/>
  <c r="T2939" i="1"/>
  <c r="T2938" i="1"/>
  <c r="T2937" i="1"/>
  <c r="T2936" i="1"/>
  <c r="T2935" i="1"/>
  <c r="T2934" i="1"/>
  <c r="T2933" i="1"/>
  <c r="T2932" i="1"/>
  <c r="T2931" i="1"/>
  <c r="T2930" i="1"/>
  <c r="T2929" i="1"/>
  <c r="T2928" i="1"/>
  <c r="T2927" i="1"/>
  <c r="T2926" i="1"/>
  <c r="T2925" i="1"/>
  <c r="T2924" i="1"/>
  <c r="T2923" i="1"/>
  <c r="T2922" i="1"/>
  <c r="T2921" i="1"/>
  <c r="T2920" i="1"/>
  <c r="T2919" i="1"/>
  <c r="T2918" i="1"/>
  <c r="T2917" i="1"/>
  <c r="T2916" i="1"/>
  <c r="T2915" i="1"/>
  <c r="T2914" i="1"/>
  <c r="T2913" i="1"/>
  <c r="T2912" i="1"/>
  <c r="T2911" i="1"/>
  <c r="T2910" i="1"/>
  <c r="T2909" i="1"/>
  <c r="T2908" i="1"/>
  <c r="T2907" i="1"/>
  <c r="T2906" i="1"/>
  <c r="T2905" i="1"/>
  <c r="T2904" i="1"/>
  <c r="T2903" i="1"/>
  <c r="T2902" i="1"/>
  <c r="T2901" i="1"/>
  <c r="T2900" i="1"/>
  <c r="T2899" i="1"/>
  <c r="T2898" i="1"/>
  <c r="T2897" i="1"/>
  <c r="T2896" i="1"/>
  <c r="T2895" i="1"/>
  <c r="T2894" i="1"/>
  <c r="T2893" i="1"/>
  <c r="T2892" i="1"/>
  <c r="T2891" i="1"/>
  <c r="T2890" i="1"/>
  <c r="T2889" i="1"/>
  <c r="T2888" i="1"/>
  <c r="T2887" i="1"/>
  <c r="T2886" i="1"/>
  <c r="T2885" i="1"/>
  <c r="T2884" i="1"/>
  <c r="T2883" i="1"/>
  <c r="T2882" i="1"/>
  <c r="T2881" i="1"/>
  <c r="T2880" i="1"/>
  <c r="T2879" i="1"/>
  <c r="T2878" i="1"/>
  <c r="T2877" i="1"/>
  <c r="T2876" i="1"/>
  <c r="T2875" i="1"/>
  <c r="T2874" i="1"/>
  <c r="T2873" i="1"/>
  <c r="T2872" i="1"/>
  <c r="T2871" i="1"/>
  <c r="T2870" i="1"/>
  <c r="T2869" i="1"/>
  <c r="T2868" i="1"/>
  <c r="T2867" i="1"/>
  <c r="T2866" i="1"/>
  <c r="T2865" i="1"/>
  <c r="T2864" i="1"/>
  <c r="T2863" i="1"/>
  <c r="T2862" i="1"/>
  <c r="T2861" i="1"/>
  <c r="T2860" i="1"/>
  <c r="T2859" i="1"/>
  <c r="T2858" i="1"/>
  <c r="T2857" i="1"/>
  <c r="T2856" i="1"/>
  <c r="T2855" i="1"/>
  <c r="T2854" i="1"/>
  <c r="T2853" i="1"/>
  <c r="T2852" i="1"/>
  <c r="T2851" i="1"/>
  <c r="T2850" i="1"/>
  <c r="T2849" i="1"/>
  <c r="T2848" i="1"/>
  <c r="T2847" i="1"/>
  <c r="T2846" i="1"/>
  <c r="T2845" i="1"/>
  <c r="T2844" i="1"/>
  <c r="T2843" i="1"/>
  <c r="T2842" i="1"/>
  <c r="T2841" i="1"/>
  <c r="T2840" i="1"/>
  <c r="T2839" i="1"/>
  <c r="T2838" i="1"/>
  <c r="T2837" i="1"/>
  <c r="T2836" i="1"/>
  <c r="T2835" i="1"/>
  <c r="T2834" i="1"/>
  <c r="T2833" i="1"/>
  <c r="T2832" i="1"/>
  <c r="T2831" i="1"/>
  <c r="T2830" i="1"/>
  <c r="T2829" i="1"/>
  <c r="T2828" i="1"/>
  <c r="T2827" i="1"/>
  <c r="T2826" i="1"/>
  <c r="T2825" i="1"/>
  <c r="T2824" i="1"/>
  <c r="T2823" i="1"/>
  <c r="T2822" i="1"/>
  <c r="T2821" i="1"/>
  <c r="T2820" i="1"/>
  <c r="T2819" i="1"/>
  <c r="T2818" i="1"/>
  <c r="T2817" i="1"/>
  <c r="T2816" i="1"/>
  <c r="T2815" i="1"/>
  <c r="T2814" i="1"/>
  <c r="T2813" i="1"/>
  <c r="T2812" i="1"/>
  <c r="T2811" i="1"/>
  <c r="T2810" i="1"/>
  <c r="T2809" i="1"/>
  <c r="T2808" i="1"/>
  <c r="T2807" i="1"/>
  <c r="T2806" i="1"/>
  <c r="T2805" i="1"/>
  <c r="T2804" i="1"/>
  <c r="T2803" i="1"/>
  <c r="T2802" i="1"/>
  <c r="T2801" i="1"/>
  <c r="T2800" i="1"/>
  <c r="T2799" i="1"/>
  <c r="T2798" i="1"/>
  <c r="T2797" i="1"/>
  <c r="T2796" i="1"/>
  <c r="T2795" i="1"/>
  <c r="T2794" i="1"/>
  <c r="T2793" i="1"/>
  <c r="T2792" i="1"/>
  <c r="T2791" i="1"/>
  <c r="T2790" i="1"/>
  <c r="T2789" i="1"/>
  <c r="T2788" i="1"/>
  <c r="T2787" i="1"/>
  <c r="T2786" i="1"/>
  <c r="T2785" i="1"/>
  <c r="T2784" i="1"/>
  <c r="T2783" i="1"/>
  <c r="T2782" i="1"/>
  <c r="T2781" i="1"/>
  <c r="T2780" i="1"/>
  <c r="T2779" i="1"/>
  <c r="T2778" i="1"/>
  <c r="T2777" i="1"/>
  <c r="T2776" i="1"/>
  <c r="T2775" i="1"/>
  <c r="T2774" i="1"/>
  <c r="T2773" i="1"/>
  <c r="T2772" i="1"/>
  <c r="T2771" i="1"/>
  <c r="T2770" i="1"/>
  <c r="T2769" i="1"/>
  <c r="T2768" i="1"/>
  <c r="T2767" i="1"/>
  <c r="T2766" i="1"/>
  <c r="T2765" i="1"/>
  <c r="T2764" i="1"/>
  <c r="T2763" i="1"/>
  <c r="T2762" i="1"/>
  <c r="T2761" i="1"/>
  <c r="T2760" i="1"/>
  <c r="T2759" i="1"/>
  <c r="T2758" i="1"/>
  <c r="T2757" i="1"/>
  <c r="T2756" i="1"/>
  <c r="T2755" i="1"/>
  <c r="T2754" i="1"/>
  <c r="T2753" i="1"/>
  <c r="T2752" i="1"/>
  <c r="T2751" i="1"/>
  <c r="T2750" i="1"/>
  <c r="T2749" i="1"/>
  <c r="T2748" i="1"/>
  <c r="T2747" i="1"/>
  <c r="T2746" i="1"/>
  <c r="T2745" i="1"/>
  <c r="T2744" i="1"/>
  <c r="T2743" i="1"/>
  <c r="T2742" i="1"/>
  <c r="T2741" i="1"/>
  <c r="T2740" i="1"/>
  <c r="T2739" i="1"/>
  <c r="T2738" i="1"/>
  <c r="T2737" i="1"/>
  <c r="T2736" i="1"/>
  <c r="T2735" i="1"/>
  <c r="T2734" i="1"/>
  <c r="T2733" i="1"/>
  <c r="T2732" i="1"/>
  <c r="T2731" i="1"/>
  <c r="T2730" i="1"/>
  <c r="T2729" i="1"/>
  <c r="T2728" i="1"/>
  <c r="T2727" i="1"/>
  <c r="T2726" i="1"/>
  <c r="T2725" i="1"/>
  <c r="T2724" i="1"/>
  <c r="T2723" i="1"/>
  <c r="T2722" i="1"/>
  <c r="T2721" i="1"/>
  <c r="T2720" i="1"/>
  <c r="T2719" i="1"/>
  <c r="T2718" i="1"/>
  <c r="T2717" i="1"/>
  <c r="T2716" i="1"/>
  <c r="T2715" i="1"/>
  <c r="T2714" i="1"/>
  <c r="T2713" i="1"/>
  <c r="T2712" i="1"/>
  <c r="T2711" i="1"/>
  <c r="T2710" i="1"/>
  <c r="T2709" i="1"/>
  <c r="T2708" i="1"/>
  <c r="T2707" i="1"/>
  <c r="T2706" i="1"/>
  <c r="T2705" i="1"/>
  <c r="T2704" i="1"/>
  <c r="T2703" i="1"/>
  <c r="T2702" i="1"/>
  <c r="T2701" i="1"/>
  <c r="T2700" i="1"/>
  <c r="T2699" i="1"/>
  <c r="T2698" i="1"/>
  <c r="T2697" i="1"/>
  <c r="T2696" i="1"/>
  <c r="T2695" i="1"/>
  <c r="T2694" i="1"/>
  <c r="T2693" i="1"/>
  <c r="T2692" i="1"/>
  <c r="T2691" i="1"/>
  <c r="T2690" i="1"/>
  <c r="T2689" i="1"/>
  <c r="T2688" i="1"/>
  <c r="T2687" i="1"/>
  <c r="T2686" i="1"/>
  <c r="T2685" i="1"/>
  <c r="T2684" i="1"/>
  <c r="T2683" i="1"/>
  <c r="T2682" i="1"/>
  <c r="T2681" i="1"/>
  <c r="T2680" i="1"/>
  <c r="T2679" i="1"/>
  <c r="T2678" i="1"/>
  <c r="T2677" i="1"/>
  <c r="T2676" i="1"/>
  <c r="T2675" i="1"/>
  <c r="T2674" i="1"/>
  <c r="T2673" i="1"/>
  <c r="T2672" i="1"/>
  <c r="T2671" i="1"/>
  <c r="T2670" i="1"/>
  <c r="T2669" i="1"/>
  <c r="T2668" i="1"/>
  <c r="T2667" i="1"/>
  <c r="T2666" i="1"/>
  <c r="T2665" i="1"/>
  <c r="T2664" i="1"/>
  <c r="T2663" i="1"/>
  <c r="T2662" i="1"/>
  <c r="T2661" i="1"/>
  <c r="T2660" i="1"/>
  <c r="T2659" i="1"/>
  <c r="T2658" i="1"/>
  <c r="T2657" i="1"/>
  <c r="T2656" i="1"/>
  <c r="T2655" i="1"/>
  <c r="T2654" i="1"/>
  <c r="T2653" i="1"/>
  <c r="T2652" i="1"/>
  <c r="T2651" i="1"/>
  <c r="T2650" i="1"/>
  <c r="T2649" i="1"/>
  <c r="T2648" i="1"/>
  <c r="T2647" i="1"/>
  <c r="T2646" i="1"/>
  <c r="T2645" i="1"/>
  <c r="T2644" i="1"/>
  <c r="T2643" i="1"/>
  <c r="T2642" i="1"/>
  <c r="T2641" i="1"/>
  <c r="T2640" i="1"/>
  <c r="T2639" i="1"/>
  <c r="T2638" i="1"/>
  <c r="T2637" i="1"/>
  <c r="T2636" i="1"/>
  <c r="T2635" i="1"/>
  <c r="T2634" i="1"/>
  <c r="T2633" i="1"/>
  <c r="T2632" i="1"/>
  <c r="T2631" i="1"/>
  <c r="T2630" i="1"/>
  <c r="T2629" i="1"/>
  <c r="T2628" i="1"/>
  <c r="T2627" i="1"/>
  <c r="T2626" i="1"/>
  <c r="T2625" i="1"/>
  <c r="T2624" i="1"/>
  <c r="T2623" i="1"/>
  <c r="T2622" i="1"/>
  <c r="T2621" i="1"/>
  <c r="T2620" i="1"/>
  <c r="T2619" i="1"/>
  <c r="T2618" i="1"/>
  <c r="T2617" i="1"/>
  <c r="T2616" i="1"/>
  <c r="T2615" i="1"/>
  <c r="T2614" i="1"/>
  <c r="T2613" i="1"/>
  <c r="T2612" i="1"/>
  <c r="T2611" i="1"/>
  <c r="T2610" i="1"/>
  <c r="T2609" i="1"/>
  <c r="T2608" i="1"/>
  <c r="T2607" i="1"/>
  <c r="T2606" i="1"/>
  <c r="T2605" i="1"/>
  <c r="T2604" i="1"/>
  <c r="T2603" i="1"/>
  <c r="T2602" i="1"/>
  <c r="T2601" i="1"/>
  <c r="T2600" i="1"/>
  <c r="T2599" i="1"/>
  <c r="T2598" i="1"/>
  <c r="T2597" i="1"/>
  <c r="T2596" i="1"/>
  <c r="T2595" i="1"/>
  <c r="T2594" i="1"/>
  <c r="T2593" i="1"/>
  <c r="T2592" i="1"/>
  <c r="T2591" i="1"/>
  <c r="T2590" i="1"/>
  <c r="T2589" i="1"/>
  <c r="T2588" i="1"/>
  <c r="T2587" i="1"/>
  <c r="T2586" i="1"/>
  <c r="T2585" i="1"/>
  <c r="T2584" i="1"/>
  <c r="T2583" i="1"/>
  <c r="T2582" i="1"/>
  <c r="T2581" i="1"/>
  <c r="T2580" i="1"/>
  <c r="T2579" i="1"/>
  <c r="T2578" i="1"/>
  <c r="T2577" i="1"/>
  <c r="T2576" i="1"/>
  <c r="T2575" i="1"/>
  <c r="T2574" i="1"/>
  <c r="T2573" i="1"/>
  <c r="T2572" i="1"/>
  <c r="T2571" i="1"/>
  <c r="T2570" i="1"/>
  <c r="T2569" i="1"/>
  <c r="T2568" i="1"/>
  <c r="T2567" i="1"/>
  <c r="T2566" i="1"/>
  <c r="T2565" i="1"/>
  <c r="T2564" i="1"/>
  <c r="T2563" i="1"/>
  <c r="T2562" i="1"/>
  <c r="T2561" i="1"/>
  <c r="T2560" i="1"/>
  <c r="T2559" i="1"/>
  <c r="T2558" i="1"/>
  <c r="T2557" i="1"/>
  <c r="T2556" i="1"/>
  <c r="T2555" i="1"/>
  <c r="T2554" i="1"/>
  <c r="T2553" i="1"/>
  <c r="T2552" i="1"/>
  <c r="T2551" i="1"/>
  <c r="T2550" i="1"/>
  <c r="T2549" i="1"/>
  <c r="T2548" i="1"/>
  <c r="T2547" i="1"/>
  <c r="T2546" i="1"/>
  <c r="T2545" i="1"/>
  <c r="T2544" i="1"/>
  <c r="T2543" i="1"/>
  <c r="T2542" i="1"/>
  <c r="T2541" i="1"/>
  <c r="T2540" i="1"/>
  <c r="T2539" i="1"/>
  <c r="T2538" i="1"/>
  <c r="T2537" i="1"/>
  <c r="T2536" i="1"/>
  <c r="T2535" i="1"/>
  <c r="T2534" i="1"/>
  <c r="T2533" i="1"/>
  <c r="T2532" i="1"/>
  <c r="T2531" i="1"/>
  <c r="T2530" i="1"/>
  <c r="T2529" i="1"/>
  <c r="T2528" i="1"/>
  <c r="T2527" i="1"/>
  <c r="T2526" i="1"/>
  <c r="T2525" i="1"/>
  <c r="T2524" i="1"/>
  <c r="T2523" i="1"/>
  <c r="T2522" i="1"/>
  <c r="T2521" i="1"/>
  <c r="T2520" i="1"/>
  <c r="T2519" i="1"/>
  <c r="T2518" i="1"/>
  <c r="T2517" i="1"/>
  <c r="T2516" i="1"/>
  <c r="T2515" i="1"/>
  <c r="T2514" i="1"/>
  <c r="T2513" i="1"/>
  <c r="T2512" i="1"/>
  <c r="T2511" i="1"/>
  <c r="T2510" i="1"/>
  <c r="T2509" i="1"/>
  <c r="T2508" i="1"/>
  <c r="T2507" i="1"/>
  <c r="T2506" i="1"/>
  <c r="T2505" i="1"/>
  <c r="T2504" i="1"/>
  <c r="T2503" i="1"/>
  <c r="T2502" i="1"/>
  <c r="T2501" i="1"/>
  <c r="T2500" i="1"/>
  <c r="T2499" i="1"/>
  <c r="T2498" i="1"/>
  <c r="T2497" i="1"/>
  <c r="T2496" i="1"/>
  <c r="T2495" i="1"/>
  <c r="T2494" i="1"/>
  <c r="T2493" i="1"/>
  <c r="T2492" i="1"/>
  <c r="T2491" i="1"/>
  <c r="T2490" i="1"/>
  <c r="T2489" i="1"/>
  <c r="T2488" i="1"/>
  <c r="T2487" i="1"/>
  <c r="T2486" i="1"/>
  <c r="T2485" i="1"/>
  <c r="T2484" i="1"/>
  <c r="T2483" i="1"/>
  <c r="T2482" i="1"/>
  <c r="T2481" i="1"/>
  <c r="T2480" i="1"/>
  <c r="T2479" i="1"/>
  <c r="T2478" i="1"/>
  <c r="T2477" i="1"/>
  <c r="T2476" i="1"/>
  <c r="T2475" i="1"/>
  <c r="T2474" i="1"/>
  <c r="T2473" i="1"/>
  <c r="T2472" i="1"/>
  <c r="T2471" i="1"/>
  <c r="T2470" i="1"/>
  <c r="T2469" i="1"/>
  <c r="T2468" i="1"/>
  <c r="T2467" i="1"/>
  <c r="T2466" i="1"/>
  <c r="T2465" i="1"/>
  <c r="T2464" i="1"/>
  <c r="T2463" i="1"/>
  <c r="T2462" i="1"/>
  <c r="T2461" i="1"/>
  <c r="T2460" i="1"/>
  <c r="T2459" i="1"/>
  <c r="T2458" i="1"/>
  <c r="T2457" i="1"/>
  <c r="T2456" i="1"/>
  <c r="T2455" i="1"/>
  <c r="T2454" i="1"/>
  <c r="T2453" i="1"/>
  <c r="T2452" i="1"/>
  <c r="T2451" i="1"/>
  <c r="T2450" i="1"/>
  <c r="T2449" i="1"/>
  <c r="T2448" i="1"/>
  <c r="T2447" i="1"/>
  <c r="T2446" i="1"/>
  <c r="T2445" i="1"/>
  <c r="T2444" i="1"/>
  <c r="T2443" i="1"/>
  <c r="T2442" i="1"/>
  <c r="T2441" i="1"/>
  <c r="T2440" i="1"/>
  <c r="T2439" i="1"/>
  <c r="T2438" i="1"/>
  <c r="T2437" i="1"/>
  <c r="T2436" i="1"/>
  <c r="T2435" i="1"/>
  <c r="T2434" i="1"/>
  <c r="T2433" i="1"/>
  <c r="T2432" i="1"/>
  <c r="T2431" i="1"/>
  <c r="T2430" i="1"/>
  <c r="T2429" i="1"/>
  <c r="T2428" i="1"/>
  <c r="T2427" i="1"/>
  <c r="T2426" i="1"/>
  <c r="T2425" i="1"/>
  <c r="T2424" i="1"/>
  <c r="T2423" i="1"/>
  <c r="T2422" i="1"/>
  <c r="T2421" i="1"/>
  <c r="T2420" i="1"/>
  <c r="T2419" i="1"/>
  <c r="T2418" i="1"/>
  <c r="T2417" i="1"/>
  <c r="T2416" i="1"/>
  <c r="T2415" i="1"/>
  <c r="T2414" i="1"/>
  <c r="T2413" i="1"/>
  <c r="T2412" i="1"/>
  <c r="T2411" i="1"/>
  <c r="T2410" i="1"/>
  <c r="T2409" i="1"/>
  <c r="T2408" i="1"/>
  <c r="T2407" i="1"/>
  <c r="T2406" i="1"/>
  <c r="T2405" i="1"/>
  <c r="T2404" i="1"/>
  <c r="T2403" i="1"/>
  <c r="T2402" i="1"/>
  <c r="T2401" i="1"/>
  <c r="T2400" i="1"/>
  <c r="T2399" i="1"/>
  <c r="T2398" i="1"/>
  <c r="T2397" i="1"/>
  <c r="T2396" i="1"/>
  <c r="T2395" i="1"/>
  <c r="T2394" i="1"/>
  <c r="T2393" i="1"/>
  <c r="T2392" i="1"/>
  <c r="T2391" i="1"/>
  <c r="T2390" i="1"/>
  <c r="T2389" i="1"/>
  <c r="T2388" i="1"/>
  <c r="T2387" i="1"/>
  <c r="T2386" i="1"/>
  <c r="T2385" i="1"/>
  <c r="T2384" i="1"/>
  <c r="T2383" i="1"/>
  <c r="T2382" i="1"/>
  <c r="T2381" i="1"/>
  <c r="T2380" i="1"/>
  <c r="T2379" i="1"/>
  <c r="T2378" i="1"/>
  <c r="T2377" i="1"/>
  <c r="T2376" i="1"/>
  <c r="T2375" i="1"/>
  <c r="T2374" i="1"/>
  <c r="T2373" i="1"/>
  <c r="T2372" i="1"/>
  <c r="T2371" i="1"/>
  <c r="T2370" i="1"/>
  <c r="T2369" i="1"/>
  <c r="T2368" i="1"/>
  <c r="T2367" i="1"/>
  <c r="T2366" i="1"/>
  <c r="T2365" i="1"/>
  <c r="T2364" i="1"/>
  <c r="T2363" i="1"/>
  <c r="T2362" i="1"/>
  <c r="T2361" i="1"/>
  <c r="T2360" i="1"/>
  <c r="T2359" i="1"/>
  <c r="T2358" i="1"/>
  <c r="T2357" i="1"/>
  <c r="T2356" i="1"/>
  <c r="T2355" i="1"/>
  <c r="T2354" i="1"/>
  <c r="T2353" i="1"/>
  <c r="T2352" i="1"/>
  <c r="T2351" i="1"/>
  <c r="T2350" i="1"/>
  <c r="T2349" i="1"/>
  <c r="T2348" i="1"/>
  <c r="T2347" i="1"/>
  <c r="T2346" i="1"/>
  <c r="T2345" i="1"/>
  <c r="T2344" i="1"/>
  <c r="T2343" i="1"/>
  <c r="T2342" i="1"/>
  <c r="T2341" i="1"/>
  <c r="T2340" i="1"/>
  <c r="T2339" i="1"/>
  <c r="T2338" i="1"/>
  <c r="T2337" i="1"/>
  <c r="T2336" i="1"/>
  <c r="T2335" i="1"/>
  <c r="T2334" i="1"/>
  <c r="T2333" i="1"/>
  <c r="T2332" i="1"/>
  <c r="T2331" i="1"/>
  <c r="T2330" i="1"/>
  <c r="T2329" i="1"/>
  <c r="T2328" i="1"/>
  <c r="T2327" i="1"/>
  <c r="T2326" i="1"/>
  <c r="T2325" i="1"/>
  <c r="T2324" i="1"/>
  <c r="T2323" i="1"/>
  <c r="T2322" i="1"/>
  <c r="T2321" i="1"/>
  <c r="T2320" i="1"/>
  <c r="T2319" i="1"/>
  <c r="T2318" i="1"/>
  <c r="T2317" i="1"/>
  <c r="T2316" i="1"/>
  <c r="T2315" i="1"/>
  <c r="T2314" i="1"/>
  <c r="T2313" i="1"/>
  <c r="T2312" i="1"/>
  <c r="T2311" i="1"/>
  <c r="T2310" i="1"/>
  <c r="T2309" i="1"/>
  <c r="T2308" i="1"/>
  <c r="T2307" i="1"/>
  <c r="T2306" i="1"/>
  <c r="T2305" i="1"/>
  <c r="T2304" i="1"/>
  <c r="T2303" i="1"/>
  <c r="T2302" i="1"/>
  <c r="T2301" i="1"/>
  <c r="T2300" i="1"/>
  <c r="T2299" i="1"/>
  <c r="T2298" i="1"/>
  <c r="T2297" i="1"/>
  <c r="T2296" i="1"/>
  <c r="T2295" i="1"/>
  <c r="T2294" i="1"/>
  <c r="T2293" i="1"/>
  <c r="T2292" i="1"/>
  <c r="T2291" i="1"/>
  <c r="T2290" i="1"/>
  <c r="T2289" i="1"/>
  <c r="T2288" i="1"/>
  <c r="T2287" i="1"/>
  <c r="T2286" i="1"/>
  <c r="T2285" i="1"/>
  <c r="T2284" i="1"/>
  <c r="T2283" i="1"/>
  <c r="T2282" i="1"/>
  <c r="T2281" i="1"/>
  <c r="T2280" i="1"/>
  <c r="T2279" i="1"/>
  <c r="T2278" i="1"/>
  <c r="T2277" i="1"/>
  <c r="T2276" i="1"/>
  <c r="T2275" i="1"/>
  <c r="T2274" i="1"/>
  <c r="T2273" i="1"/>
  <c r="T2272" i="1"/>
  <c r="T2271" i="1"/>
  <c r="T2270" i="1"/>
  <c r="T2269" i="1"/>
  <c r="T2268" i="1"/>
  <c r="T2267" i="1"/>
  <c r="T2266" i="1"/>
  <c r="T2265" i="1"/>
  <c r="T2264" i="1"/>
  <c r="T2263" i="1"/>
  <c r="T2262" i="1"/>
  <c r="T2261" i="1"/>
  <c r="T2260" i="1"/>
  <c r="T2259" i="1"/>
  <c r="T2258" i="1"/>
  <c r="T2257" i="1"/>
  <c r="T2256" i="1"/>
  <c r="T2255" i="1"/>
  <c r="T2254" i="1"/>
  <c r="T2253" i="1"/>
  <c r="T2252" i="1"/>
  <c r="T2251" i="1"/>
  <c r="T2250" i="1"/>
  <c r="T2249" i="1"/>
  <c r="T2248" i="1"/>
  <c r="T2247" i="1"/>
  <c r="T2246" i="1"/>
  <c r="T2245" i="1"/>
  <c r="T2244" i="1"/>
  <c r="T2243" i="1"/>
  <c r="T2242" i="1"/>
  <c r="T2241" i="1"/>
  <c r="T2240" i="1"/>
  <c r="T2239" i="1"/>
  <c r="T2238" i="1"/>
  <c r="T2237" i="1"/>
  <c r="T2236" i="1"/>
  <c r="T2235" i="1"/>
  <c r="T2234" i="1"/>
  <c r="T2233" i="1"/>
  <c r="T2232" i="1"/>
  <c r="T2231" i="1"/>
  <c r="T2230" i="1"/>
  <c r="T2229" i="1"/>
  <c r="T2228" i="1"/>
  <c r="T2227" i="1"/>
  <c r="T2226" i="1"/>
  <c r="T2225" i="1"/>
  <c r="T2224" i="1"/>
  <c r="T2223" i="1"/>
  <c r="T2222" i="1"/>
  <c r="T2221" i="1"/>
  <c r="T2220" i="1"/>
  <c r="T2219" i="1"/>
  <c r="T2218" i="1"/>
  <c r="T2217" i="1"/>
  <c r="T2216" i="1"/>
  <c r="T2215" i="1"/>
  <c r="T2214" i="1"/>
  <c r="T2213" i="1"/>
  <c r="T2212" i="1"/>
  <c r="T2211" i="1"/>
  <c r="T2210" i="1"/>
  <c r="T2209" i="1"/>
  <c r="T2208" i="1"/>
  <c r="T2207" i="1"/>
  <c r="T2206" i="1"/>
  <c r="T2205" i="1"/>
  <c r="T2204" i="1"/>
  <c r="T2203" i="1"/>
  <c r="T2202" i="1"/>
  <c r="T2201" i="1"/>
  <c r="T2200" i="1"/>
  <c r="T2199" i="1"/>
  <c r="T2198" i="1"/>
  <c r="T2197" i="1"/>
  <c r="T2196" i="1"/>
  <c r="T2195" i="1"/>
  <c r="T2194" i="1"/>
  <c r="T2193" i="1"/>
  <c r="T2192" i="1"/>
  <c r="T2191" i="1"/>
  <c r="T2190" i="1"/>
  <c r="T2189" i="1"/>
  <c r="T2188" i="1"/>
  <c r="T2187" i="1"/>
  <c r="T2186" i="1"/>
  <c r="T2185" i="1"/>
  <c r="T2184" i="1"/>
  <c r="T2183" i="1"/>
  <c r="T2182" i="1"/>
  <c r="T2181" i="1"/>
  <c r="T2180" i="1"/>
  <c r="T2179" i="1"/>
  <c r="T2178" i="1"/>
  <c r="T2177" i="1"/>
  <c r="T2176" i="1"/>
  <c r="T2175" i="1"/>
  <c r="T2174" i="1"/>
  <c r="T2173" i="1"/>
  <c r="T2172" i="1"/>
  <c r="T2171" i="1"/>
  <c r="T2170" i="1"/>
  <c r="T2169" i="1"/>
  <c r="T2168" i="1"/>
  <c r="T2167" i="1"/>
  <c r="T2166" i="1"/>
  <c r="T2165" i="1"/>
  <c r="T2164" i="1"/>
  <c r="T2163" i="1"/>
  <c r="T2162" i="1"/>
  <c r="T2161" i="1"/>
  <c r="T2160" i="1"/>
  <c r="T2159" i="1"/>
  <c r="T2158" i="1"/>
  <c r="T2157" i="1"/>
  <c r="T2156" i="1"/>
  <c r="T2155" i="1"/>
  <c r="T2154" i="1"/>
  <c r="T2153" i="1"/>
  <c r="T2152" i="1"/>
  <c r="T2151" i="1"/>
  <c r="T2150" i="1"/>
  <c r="T2149" i="1"/>
  <c r="T2148" i="1"/>
  <c r="T2147" i="1"/>
  <c r="T2146" i="1"/>
  <c r="T2145" i="1"/>
  <c r="T2144" i="1"/>
  <c r="T2143" i="1"/>
  <c r="T2142" i="1"/>
  <c r="T2141" i="1"/>
  <c r="T2140" i="1"/>
  <c r="T2139" i="1"/>
  <c r="T2138" i="1"/>
  <c r="T2137" i="1"/>
  <c r="T2136" i="1"/>
  <c r="T2135" i="1"/>
  <c r="T2134" i="1"/>
  <c r="T2133" i="1"/>
  <c r="T2132" i="1"/>
  <c r="T2131" i="1"/>
  <c r="T2130" i="1"/>
  <c r="T2129" i="1"/>
  <c r="T2128" i="1"/>
  <c r="T2127" i="1"/>
  <c r="T2126" i="1"/>
  <c r="T2125" i="1"/>
  <c r="T2124" i="1"/>
  <c r="T2123" i="1"/>
  <c r="T2122" i="1"/>
  <c r="T2121" i="1"/>
  <c r="T2120" i="1"/>
  <c r="T2119" i="1"/>
  <c r="T2118" i="1"/>
  <c r="T2117" i="1"/>
  <c r="T2116" i="1"/>
  <c r="T2115" i="1"/>
  <c r="T2114" i="1"/>
  <c r="T2113" i="1"/>
  <c r="T2112" i="1"/>
  <c r="T2111" i="1"/>
  <c r="T2110" i="1"/>
  <c r="T2109" i="1"/>
  <c r="T2108" i="1"/>
  <c r="T2107" i="1"/>
  <c r="T2106" i="1"/>
  <c r="T2105" i="1"/>
  <c r="T2104" i="1"/>
  <c r="T2103" i="1"/>
  <c r="T2102" i="1"/>
  <c r="T2101" i="1"/>
  <c r="T2100" i="1"/>
  <c r="T2099" i="1"/>
  <c r="T2098" i="1"/>
  <c r="T2097" i="1"/>
  <c r="T2096" i="1"/>
  <c r="T2095" i="1"/>
  <c r="T2094" i="1"/>
  <c r="T2093" i="1"/>
  <c r="T2092" i="1"/>
  <c r="T2091" i="1"/>
  <c r="T2090" i="1"/>
  <c r="T2089" i="1"/>
  <c r="T2088" i="1"/>
  <c r="T2087" i="1"/>
  <c r="T2086" i="1"/>
  <c r="T2085" i="1"/>
  <c r="T2084" i="1"/>
  <c r="T2083" i="1"/>
  <c r="T2082" i="1"/>
  <c r="T2081" i="1"/>
  <c r="T2080" i="1"/>
  <c r="T2079" i="1"/>
  <c r="T2078" i="1"/>
  <c r="T2077" i="1"/>
  <c r="T2076" i="1"/>
  <c r="T2075" i="1"/>
  <c r="T2074" i="1"/>
  <c r="T2073" i="1"/>
  <c r="T2072" i="1"/>
  <c r="T2071" i="1"/>
  <c r="T2070" i="1"/>
  <c r="T2069" i="1"/>
  <c r="T2068" i="1"/>
  <c r="T2067" i="1"/>
  <c r="T2066" i="1"/>
  <c r="T2065" i="1"/>
  <c r="T2064" i="1"/>
  <c r="T2063" i="1"/>
  <c r="T2062" i="1"/>
  <c r="T2061" i="1"/>
  <c r="T2060" i="1"/>
  <c r="T2059" i="1"/>
  <c r="T2058" i="1"/>
  <c r="T2057" i="1"/>
  <c r="T2056" i="1"/>
  <c r="T2055" i="1"/>
  <c r="T2054" i="1"/>
  <c r="T2053" i="1"/>
  <c r="T2052" i="1"/>
  <c r="T2051" i="1"/>
  <c r="T2050" i="1"/>
  <c r="T2049" i="1"/>
  <c r="T2048" i="1"/>
  <c r="T2047" i="1"/>
  <c r="T2046" i="1"/>
  <c r="T2045" i="1"/>
  <c r="T2044" i="1"/>
  <c r="T2043" i="1"/>
  <c r="T2042" i="1"/>
  <c r="T2041" i="1"/>
  <c r="T2040" i="1"/>
  <c r="T2039" i="1"/>
  <c r="T2038" i="1"/>
  <c r="T2037" i="1"/>
  <c r="T2036" i="1"/>
  <c r="T2035" i="1"/>
  <c r="T2034" i="1"/>
  <c r="T2033" i="1"/>
  <c r="T2032" i="1"/>
  <c r="T2031" i="1"/>
  <c r="T2030" i="1"/>
  <c r="T2029" i="1"/>
  <c r="T2028" i="1"/>
  <c r="T2027" i="1"/>
  <c r="T2026" i="1"/>
  <c r="T2025" i="1"/>
  <c r="T2024" i="1"/>
  <c r="T2023" i="1"/>
  <c r="T2022" i="1"/>
  <c r="T2021" i="1"/>
  <c r="T2020" i="1"/>
  <c r="T2019" i="1"/>
  <c r="T2018" i="1"/>
  <c r="T2017" i="1"/>
  <c r="T2016" i="1"/>
  <c r="T2015" i="1"/>
  <c r="T2014" i="1"/>
  <c r="T2013" i="1"/>
  <c r="T2012" i="1"/>
  <c r="T2011" i="1"/>
  <c r="T2010" i="1"/>
  <c r="T2009" i="1"/>
  <c r="T2008" i="1"/>
  <c r="T2007" i="1"/>
  <c r="T2006" i="1"/>
  <c r="T2005" i="1"/>
  <c r="T2004" i="1"/>
  <c r="T2003" i="1"/>
  <c r="T2002" i="1"/>
  <c r="T2001" i="1"/>
  <c r="T2000" i="1"/>
  <c r="T1999" i="1"/>
  <c r="T1998" i="1"/>
  <c r="T1997" i="1"/>
  <c r="T1996" i="1"/>
  <c r="T1995" i="1"/>
  <c r="T1994" i="1"/>
  <c r="T1993" i="1"/>
  <c r="T1992" i="1"/>
  <c r="T1991" i="1"/>
  <c r="T1990" i="1"/>
  <c r="T1989" i="1"/>
  <c r="T1988" i="1"/>
  <c r="T1987" i="1"/>
  <c r="T1986" i="1"/>
  <c r="T1985" i="1"/>
  <c r="T1984" i="1"/>
  <c r="T1983" i="1"/>
  <c r="T1982" i="1"/>
  <c r="T1981" i="1"/>
  <c r="T1980" i="1"/>
  <c r="T1979" i="1"/>
  <c r="T1978" i="1"/>
  <c r="T1977" i="1"/>
  <c r="T1976" i="1"/>
  <c r="T1975" i="1"/>
  <c r="T1974" i="1"/>
  <c r="T1973" i="1"/>
  <c r="T1972" i="1"/>
  <c r="T1971" i="1"/>
  <c r="T1970" i="1"/>
  <c r="T1969" i="1"/>
  <c r="T1968" i="1"/>
  <c r="T1967" i="1"/>
  <c r="T1966" i="1"/>
  <c r="T1965" i="1"/>
  <c r="T1964" i="1"/>
  <c r="T1963" i="1"/>
  <c r="T1962" i="1"/>
  <c r="T1961" i="1"/>
  <c r="T1960" i="1"/>
  <c r="T1959" i="1"/>
  <c r="T1958" i="1"/>
  <c r="T1957" i="1"/>
  <c r="T1956" i="1"/>
  <c r="T1955" i="1"/>
  <c r="T1954" i="1"/>
  <c r="T1953" i="1"/>
  <c r="T1952" i="1"/>
  <c r="T1951" i="1"/>
  <c r="T1950" i="1"/>
  <c r="T1949" i="1"/>
  <c r="T1948" i="1"/>
  <c r="T1947" i="1"/>
  <c r="T1946" i="1"/>
  <c r="T1945" i="1"/>
  <c r="T1944" i="1"/>
  <c r="T1943" i="1"/>
  <c r="T1942" i="1"/>
  <c r="T1941" i="1"/>
  <c r="T1940" i="1"/>
  <c r="T1939" i="1"/>
  <c r="T1938" i="1"/>
  <c r="T1937" i="1"/>
  <c r="T1936" i="1"/>
  <c r="T1935" i="1"/>
  <c r="T1934" i="1"/>
  <c r="T1933" i="1"/>
  <c r="T1932" i="1"/>
  <c r="T1931" i="1"/>
  <c r="T1930" i="1"/>
  <c r="T1929" i="1"/>
  <c r="T1928" i="1"/>
  <c r="T1927" i="1"/>
  <c r="T1926" i="1"/>
  <c r="T1925" i="1"/>
  <c r="T1924" i="1"/>
  <c r="T1923" i="1"/>
  <c r="T1922" i="1"/>
  <c r="T1921" i="1"/>
  <c r="T1920" i="1"/>
  <c r="T1919" i="1"/>
  <c r="T1918" i="1"/>
  <c r="T1917" i="1"/>
  <c r="T1916" i="1"/>
  <c r="T1915" i="1"/>
  <c r="T1914" i="1"/>
  <c r="T1913" i="1"/>
  <c r="T1912" i="1"/>
  <c r="T1911" i="1"/>
  <c r="T1910" i="1"/>
  <c r="T1909" i="1"/>
  <c r="T1908" i="1"/>
  <c r="T1907" i="1"/>
  <c r="T1906" i="1"/>
  <c r="T1905" i="1"/>
  <c r="T1904" i="1"/>
  <c r="T1903" i="1"/>
  <c r="T1902" i="1"/>
  <c r="T1901" i="1"/>
  <c r="T1900" i="1"/>
  <c r="T1899" i="1"/>
  <c r="T1898" i="1"/>
  <c r="T1897" i="1"/>
  <c r="T1896" i="1"/>
  <c r="T1895" i="1"/>
  <c r="T1894" i="1"/>
  <c r="T1893" i="1"/>
  <c r="T1892" i="1"/>
  <c r="T1891" i="1"/>
  <c r="T1890" i="1"/>
  <c r="T1889" i="1"/>
  <c r="T1888" i="1"/>
  <c r="T1887" i="1"/>
  <c r="T1886" i="1"/>
  <c r="T1885" i="1"/>
  <c r="T1884" i="1"/>
  <c r="T1883" i="1"/>
  <c r="T1882" i="1"/>
  <c r="T1881" i="1"/>
  <c r="T1880" i="1"/>
  <c r="T1879" i="1"/>
  <c r="T1878" i="1"/>
  <c r="T1877" i="1"/>
  <c r="T1876" i="1"/>
  <c r="T1875" i="1"/>
  <c r="T1874" i="1"/>
  <c r="T1873" i="1"/>
  <c r="T1872" i="1"/>
  <c r="T1871" i="1"/>
  <c r="T1870" i="1"/>
  <c r="T1869" i="1"/>
  <c r="T1868" i="1"/>
  <c r="T1867" i="1"/>
  <c r="T1866" i="1"/>
  <c r="T1865" i="1"/>
  <c r="T1864" i="1"/>
  <c r="T1863" i="1"/>
  <c r="T1862" i="1"/>
  <c r="T1861" i="1"/>
  <c r="T1860" i="1"/>
  <c r="T1859" i="1"/>
  <c r="T1858" i="1"/>
  <c r="T1857" i="1"/>
  <c r="T1856" i="1"/>
  <c r="T1855" i="1"/>
  <c r="T1854" i="1"/>
  <c r="T1853" i="1"/>
  <c r="T1852" i="1"/>
  <c r="T1851" i="1"/>
  <c r="T1850" i="1"/>
  <c r="T1849" i="1"/>
  <c r="T1848" i="1"/>
  <c r="T1847" i="1"/>
  <c r="T1846" i="1"/>
  <c r="T1845" i="1"/>
  <c r="T1844" i="1"/>
  <c r="T1843" i="1"/>
  <c r="T1842" i="1"/>
  <c r="T1841" i="1"/>
  <c r="T1840" i="1"/>
  <c r="T1839" i="1"/>
  <c r="T1838" i="1"/>
  <c r="T1837" i="1"/>
  <c r="T1836" i="1"/>
  <c r="T1835" i="1"/>
  <c r="T1834" i="1"/>
  <c r="T1833" i="1"/>
  <c r="T1832" i="1"/>
  <c r="T1831" i="1"/>
  <c r="T1830" i="1"/>
  <c r="T1829" i="1"/>
  <c r="T1828" i="1"/>
  <c r="T1827" i="1"/>
  <c r="T1826" i="1"/>
  <c r="T1825" i="1"/>
  <c r="T1824" i="1"/>
  <c r="T1823" i="1"/>
  <c r="T1822" i="1"/>
  <c r="T1821" i="1"/>
  <c r="T1820" i="1"/>
  <c r="T1819" i="1"/>
  <c r="T1818" i="1"/>
  <c r="T1817" i="1"/>
  <c r="T1816" i="1"/>
  <c r="T1815" i="1"/>
  <c r="T1814" i="1"/>
  <c r="T1813" i="1"/>
  <c r="T1812" i="1"/>
  <c r="T1811" i="1"/>
  <c r="T1810" i="1"/>
  <c r="T1809" i="1"/>
  <c r="T1808" i="1"/>
  <c r="T1807" i="1"/>
  <c r="T1806" i="1"/>
  <c r="T1805" i="1"/>
  <c r="T1804" i="1"/>
  <c r="T1803" i="1"/>
  <c r="T1802" i="1"/>
  <c r="T1801" i="1"/>
  <c r="T1800" i="1"/>
  <c r="T1799" i="1"/>
  <c r="T1798" i="1"/>
  <c r="T1797" i="1"/>
  <c r="T1796" i="1"/>
  <c r="T1795" i="1"/>
  <c r="T1794" i="1"/>
  <c r="T1793" i="1"/>
  <c r="T1792" i="1"/>
  <c r="T1791" i="1"/>
  <c r="T1790" i="1"/>
  <c r="T1789" i="1"/>
  <c r="T1788" i="1"/>
  <c r="T1787" i="1"/>
  <c r="T1786" i="1"/>
  <c r="T1785" i="1"/>
  <c r="T1784" i="1"/>
  <c r="T1783" i="1"/>
  <c r="T1782" i="1"/>
  <c r="T1781" i="1"/>
  <c r="T1780" i="1"/>
  <c r="T1779" i="1"/>
  <c r="T1778" i="1"/>
  <c r="T1777" i="1"/>
  <c r="T1776" i="1"/>
  <c r="T1775" i="1"/>
  <c r="T1774" i="1"/>
  <c r="T1773" i="1"/>
  <c r="T1772" i="1"/>
  <c r="T1771" i="1"/>
  <c r="T1770" i="1"/>
  <c r="T1769" i="1"/>
  <c r="T1768" i="1"/>
  <c r="T1767" i="1"/>
  <c r="T1766" i="1"/>
  <c r="T1765" i="1"/>
  <c r="T1764" i="1"/>
  <c r="T1763" i="1"/>
  <c r="T1762" i="1"/>
  <c r="T1761" i="1"/>
  <c r="T1760" i="1"/>
  <c r="T1759" i="1"/>
  <c r="T1758" i="1"/>
  <c r="T1757" i="1"/>
  <c r="T1756" i="1"/>
  <c r="T1755" i="1"/>
  <c r="T1754" i="1"/>
  <c r="T1753" i="1"/>
  <c r="T1752" i="1"/>
  <c r="T1751" i="1"/>
  <c r="T1750" i="1"/>
  <c r="T1749" i="1"/>
  <c r="T1748" i="1"/>
  <c r="T1747" i="1"/>
  <c r="T1746" i="1"/>
  <c r="T1745" i="1"/>
  <c r="T1744" i="1"/>
  <c r="T1743" i="1"/>
  <c r="T1742" i="1"/>
  <c r="T1741" i="1"/>
  <c r="T1740" i="1"/>
  <c r="T1739" i="1"/>
  <c r="T1738" i="1"/>
  <c r="T1737" i="1"/>
  <c r="T1736" i="1"/>
  <c r="T1735" i="1"/>
  <c r="T1734" i="1"/>
  <c r="T1733" i="1"/>
  <c r="T1732" i="1"/>
  <c r="T1731" i="1"/>
  <c r="T1730" i="1"/>
  <c r="T1729" i="1"/>
  <c r="T1728" i="1"/>
  <c r="T1727" i="1"/>
  <c r="T1726" i="1"/>
  <c r="T1725" i="1"/>
  <c r="T1724" i="1"/>
  <c r="T1723" i="1"/>
  <c r="T1722" i="1"/>
  <c r="T1721" i="1"/>
  <c r="T1720" i="1"/>
  <c r="T1719" i="1"/>
  <c r="T1718" i="1"/>
  <c r="T1717" i="1"/>
  <c r="T1716" i="1"/>
  <c r="T1715" i="1"/>
  <c r="T1714" i="1"/>
  <c r="T1713" i="1"/>
  <c r="T1712" i="1"/>
  <c r="T1711" i="1"/>
  <c r="T1710" i="1"/>
  <c r="T1709" i="1"/>
  <c r="T1708" i="1"/>
  <c r="T1707" i="1"/>
  <c r="T1706" i="1"/>
  <c r="T1705" i="1"/>
  <c r="T1704" i="1"/>
  <c r="T1703" i="1"/>
  <c r="T1702" i="1"/>
  <c r="T1701" i="1"/>
  <c r="T1700" i="1"/>
  <c r="T1699" i="1"/>
  <c r="T1698" i="1"/>
  <c r="T1697" i="1"/>
  <c r="T1696" i="1"/>
  <c r="T1695" i="1"/>
  <c r="T1694" i="1"/>
  <c r="T1693" i="1"/>
  <c r="T1692" i="1"/>
  <c r="T1691" i="1"/>
  <c r="T1690" i="1"/>
  <c r="T1689" i="1"/>
  <c r="T1688" i="1"/>
  <c r="T1687" i="1"/>
  <c r="T1686" i="1"/>
  <c r="T1685" i="1"/>
  <c r="T1684" i="1"/>
  <c r="T1683" i="1"/>
  <c r="T1682" i="1"/>
  <c r="T1681" i="1"/>
  <c r="T1680" i="1"/>
  <c r="T1679" i="1"/>
  <c r="T1678" i="1"/>
  <c r="T1677" i="1"/>
  <c r="T1676" i="1"/>
  <c r="T1675" i="1"/>
  <c r="T1674" i="1"/>
  <c r="T1673" i="1"/>
  <c r="T1672" i="1"/>
  <c r="T1671" i="1"/>
  <c r="T1670" i="1"/>
  <c r="T1669" i="1"/>
  <c r="T1668" i="1"/>
  <c r="T1667" i="1"/>
  <c r="T1666" i="1"/>
  <c r="T1665" i="1"/>
  <c r="T1664" i="1"/>
  <c r="T1663" i="1"/>
  <c r="T1662" i="1"/>
  <c r="T1661" i="1"/>
  <c r="T1660" i="1"/>
  <c r="T1659" i="1"/>
  <c r="T1658" i="1"/>
  <c r="T1657" i="1"/>
  <c r="T1656" i="1"/>
  <c r="T1655" i="1"/>
  <c r="T1654" i="1"/>
  <c r="T1653" i="1"/>
  <c r="T1652" i="1"/>
  <c r="T1651" i="1"/>
  <c r="T1650" i="1"/>
  <c r="T1649" i="1"/>
  <c r="T1648" i="1"/>
  <c r="T1647" i="1"/>
  <c r="T1646" i="1"/>
  <c r="T1645" i="1"/>
  <c r="T1644" i="1"/>
  <c r="T1643" i="1"/>
  <c r="T1642" i="1"/>
  <c r="T1641" i="1"/>
  <c r="T1640" i="1"/>
  <c r="T1639" i="1"/>
  <c r="T1638" i="1"/>
  <c r="T1637" i="1"/>
  <c r="T1636" i="1"/>
  <c r="T1635" i="1"/>
  <c r="T1634" i="1"/>
  <c r="T1633" i="1"/>
  <c r="T1632" i="1"/>
  <c r="T1631" i="1"/>
  <c r="T1630" i="1"/>
  <c r="T1629" i="1"/>
  <c r="T1628" i="1"/>
  <c r="T1627" i="1"/>
  <c r="T1626" i="1"/>
  <c r="T1625" i="1"/>
  <c r="T1624" i="1"/>
  <c r="T1623" i="1"/>
  <c r="T1622" i="1"/>
  <c r="T1621" i="1"/>
  <c r="T1620" i="1"/>
  <c r="T1619" i="1"/>
  <c r="T1618" i="1"/>
  <c r="T1617" i="1"/>
  <c r="T1616" i="1"/>
  <c r="T1615" i="1"/>
  <c r="T1614" i="1"/>
  <c r="T1613" i="1"/>
  <c r="T1612" i="1"/>
  <c r="T1611" i="1"/>
  <c r="T1610" i="1"/>
  <c r="T1609" i="1"/>
  <c r="T1608" i="1"/>
  <c r="T1607" i="1"/>
  <c r="T1606" i="1"/>
  <c r="T1605" i="1"/>
  <c r="T1604" i="1"/>
  <c r="T1603" i="1"/>
  <c r="T1602" i="1"/>
  <c r="T1601" i="1"/>
  <c r="T1600" i="1"/>
  <c r="T1599" i="1"/>
  <c r="T1598" i="1"/>
  <c r="T1597" i="1"/>
  <c r="T1596" i="1"/>
  <c r="T1595" i="1"/>
  <c r="T1594" i="1"/>
  <c r="T1593" i="1"/>
  <c r="T1592" i="1"/>
  <c r="T1591" i="1"/>
  <c r="T1590" i="1"/>
  <c r="T1589" i="1"/>
  <c r="T1588" i="1"/>
  <c r="T1587" i="1"/>
  <c r="T1586" i="1"/>
  <c r="T1585" i="1"/>
  <c r="T1584" i="1"/>
  <c r="T1583" i="1"/>
  <c r="T1582" i="1"/>
  <c r="T1581" i="1"/>
  <c r="T1580" i="1"/>
  <c r="T1579" i="1"/>
  <c r="T1578" i="1"/>
  <c r="T1577" i="1"/>
  <c r="T1576" i="1"/>
  <c r="T1575" i="1"/>
  <c r="T1574" i="1"/>
  <c r="T1573" i="1"/>
  <c r="T1572" i="1"/>
  <c r="T1571" i="1"/>
  <c r="T1570" i="1"/>
  <c r="T1569" i="1"/>
  <c r="T1568" i="1"/>
  <c r="T1567" i="1"/>
  <c r="T1566" i="1"/>
  <c r="T1565" i="1"/>
  <c r="T1564" i="1"/>
  <c r="T1563" i="1"/>
  <c r="T1562" i="1"/>
  <c r="T1561" i="1"/>
  <c r="T1560" i="1"/>
  <c r="T1559" i="1"/>
  <c r="T1558" i="1"/>
  <c r="T1557" i="1"/>
  <c r="T1556" i="1"/>
  <c r="T1555" i="1"/>
  <c r="T1554" i="1"/>
  <c r="T1553" i="1"/>
  <c r="T1552" i="1"/>
  <c r="T1551" i="1"/>
  <c r="T1550" i="1"/>
  <c r="T1549" i="1"/>
  <c r="T1548" i="1"/>
  <c r="T1547" i="1"/>
  <c r="T1546" i="1"/>
  <c r="T1545" i="1"/>
  <c r="T1544" i="1"/>
  <c r="T1543" i="1"/>
  <c r="T1542" i="1"/>
  <c r="T1541" i="1"/>
  <c r="T1540" i="1"/>
  <c r="T1539" i="1"/>
  <c r="T1538" i="1"/>
  <c r="T1537" i="1"/>
  <c r="T1536" i="1"/>
  <c r="T1535" i="1"/>
  <c r="T1534" i="1"/>
  <c r="T1533" i="1"/>
  <c r="T1532" i="1"/>
  <c r="T1531" i="1"/>
  <c r="T1530" i="1"/>
  <c r="T1529" i="1"/>
  <c r="T1528" i="1"/>
  <c r="T1527" i="1"/>
  <c r="T1526" i="1"/>
  <c r="T1525" i="1"/>
  <c r="T1524" i="1"/>
  <c r="T1523" i="1"/>
  <c r="T1522" i="1"/>
  <c r="T1521" i="1"/>
  <c r="T1520" i="1"/>
  <c r="T1519" i="1"/>
  <c r="T1518" i="1"/>
  <c r="T1517" i="1"/>
  <c r="T1516" i="1"/>
  <c r="T1515" i="1"/>
  <c r="T1514" i="1"/>
  <c r="T1513" i="1"/>
  <c r="T1512" i="1"/>
  <c r="T1511" i="1"/>
  <c r="T1510" i="1"/>
  <c r="T1509" i="1"/>
  <c r="T1508" i="1"/>
  <c r="T1507" i="1"/>
  <c r="T1506" i="1"/>
  <c r="T1505" i="1"/>
  <c r="T1504" i="1"/>
  <c r="T1503" i="1"/>
  <c r="T1502" i="1"/>
  <c r="T1501" i="1"/>
  <c r="T1500" i="1"/>
  <c r="T1499" i="1"/>
  <c r="T1498" i="1"/>
  <c r="T1497" i="1"/>
  <c r="T1496" i="1"/>
  <c r="T1495" i="1"/>
  <c r="T1494" i="1"/>
  <c r="T1493" i="1"/>
  <c r="T1492" i="1"/>
  <c r="T1491" i="1"/>
  <c r="T1490" i="1"/>
  <c r="T1489" i="1"/>
  <c r="T1488" i="1"/>
  <c r="T1487" i="1"/>
  <c r="T1486" i="1"/>
  <c r="T1485" i="1"/>
  <c r="T1484" i="1"/>
  <c r="T1483" i="1"/>
  <c r="T1482" i="1"/>
  <c r="T1481" i="1"/>
  <c r="T1480" i="1"/>
  <c r="T1479" i="1"/>
  <c r="T1478" i="1"/>
  <c r="T1477" i="1"/>
  <c r="T1476" i="1"/>
  <c r="T1475" i="1"/>
  <c r="T1474" i="1"/>
  <c r="T1473" i="1"/>
  <c r="T1472" i="1"/>
  <c r="T1471" i="1"/>
  <c r="T1470" i="1"/>
  <c r="T1469" i="1"/>
  <c r="T1468" i="1"/>
  <c r="T1467" i="1"/>
  <c r="T1466" i="1"/>
  <c r="T1465" i="1"/>
  <c r="T1464" i="1"/>
  <c r="T1463" i="1"/>
  <c r="T1462" i="1"/>
  <c r="T1461" i="1"/>
  <c r="T1460" i="1"/>
  <c r="T1459" i="1"/>
  <c r="T1458" i="1"/>
  <c r="T1457" i="1"/>
  <c r="T1456" i="1"/>
  <c r="T1455" i="1"/>
  <c r="T1454" i="1"/>
  <c r="T1453" i="1"/>
  <c r="T1452" i="1"/>
  <c r="T1451" i="1"/>
  <c r="T1450" i="1"/>
  <c r="T1449" i="1"/>
  <c r="T1448" i="1"/>
  <c r="T1447" i="1"/>
  <c r="T1446" i="1"/>
  <c r="T1445" i="1"/>
  <c r="T1444" i="1"/>
  <c r="T1443" i="1"/>
  <c r="T1442" i="1"/>
  <c r="T1441" i="1"/>
  <c r="T1440" i="1"/>
  <c r="T1439" i="1"/>
  <c r="T1438" i="1"/>
  <c r="T1437" i="1"/>
  <c r="T1436" i="1"/>
  <c r="T1435" i="1"/>
  <c r="T1434" i="1"/>
  <c r="T1433" i="1"/>
  <c r="T1432" i="1"/>
  <c r="T1431" i="1"/>
  <c r="T1430" i="1"/>
  <c r="T1429" i="1"/>
  <c r="T1428" i="1"/>
  <c r="T1427" i="1"/>
  <c r="T1426" i="1"/>
  <c r="T1425" i="1"/>
  <c r="T1424" i="1"/>
  <c r="T1423" i="1"/>
  <c r="T1422" i="1"/>
  <c r="T1421" i="1"/>
  <c r="T1420" i="1"/>
  <c r="T1419" i="1"/>
  <c r="T1418" i="1"/>
  <c r="T1417" i="1"/>
  <c r="T1416" i="1"/>
  <c r="T1415" i="1"/>
  <c r="T1414" i="1"/>
  <c r="T1413" i="1"/>
  <c r="T1412" i="1"/>
  <c r="T1411" i="1"/>
  <c r="T1410" i="1"/>
  <c r="T1409" i="1"/>
  <c r="T1408" i="1"/>
  <c r="T1407" i="1"/>
  <c r="T1406" i="1"/>
  <c r="T1405" i="1"/>
  <c r="T1404" i="1"/>
  <c r="T1403" i="1"/>
  <c r="T1402" i="1"/>
  <c r="T1401" i="1"/>
  <c r="T1400" i="1"/>
  <c r="T1399" i="1"/>
  <c r="T1398" i="1"/>
  <c r="T1397" i="1"/>
  <c r="T1396" i="1"/>
  <c r="T1395" i="1"/>
  <c r="T1394" i="1"/>
  <c r="T1393" i="1"/>
  <c r="T1392" i="1"/>
  <c r="T1391" i="1"/>
  <c r="T1390" i="1"/>
  <c r="T1389" i="1"/>
  <c r="T1388" i="1"/>
  <c r="T1387" i="1"/>
  <c r="T1386" i="1"/>
  <c r="T1385" i="1"/>
  <c r="T1384" i="1"/>
  <c r="T1383" i="1"/>
  <c r="T1382" i="1"/>
  <c r="T1381" i="1"/>
  <c r="T1380" i="1"/>
  <c r="T1379" i="1"/>
  <c r="T1378" i="1"/>
  <c r="T1377" i="1"/>
  <c r="T1376" i="1"/>
  <c r="T1375" i="1"/>
  <c r="T1374" i="1"/>
  <c r="T1373" i="1"/>
  <c r="T1372" i="1"/>
  <c r="T1371" i="1"/>
  <c r="T1370" i="1"/>
  <c r="T1369" i="1"/>
  <c r="T1368" i="1"/>
  <c r="T1367" i="1"/>
  <c r="T1366" i="1"/>
  <c r="T1365" i="1"/>
  <c r="T1364" i="1"/>
  <c r="T1363" i="1"/>
  <c r="T1362" i="1"/>
  <c r="T1361" i="1"/>
  <c r="T1360" i="1"/>
  <c r="T1359" i="1"/>
  <c r="T1358" i="1"/>
  <c r="T1357" i="1"/>
  <c r="T1356" i="1"/>
  <c r="T1355" i="1"/>
  <c r="T1354" i="1"/>
  <c r="T1353" i="1"/>
  <c r="T1352" i="1"/>
  <c r="T1351" i="1"/>
  <c r="T1350" i="1"/>
  <c r="T1349" i="1"/>
  <c r="T1348" i="1"/>
  <c r="T1347" i="1"/>
  <c r="T1346" i="1"/>
  <c r="T1345" i="1"/>
  <c r="T1344" i="1"/>
  <c r="T1343" i="1"/>
  <c r="T1342" i="1"/>
  <c r="T1341" i="1"/>
  <c r="T1340" i="1"/>
  <c r="T1339" i="1"/>
  <c r="T1338" i="1"/>
  <c r="T1337" i="1"/>
  <c r="T1336" i="1"/>
  <c r="T1335" i="1"/>
  <c r="T1334" i="1"/>
  <c r="T1333" i="1"/>
  <c r="T1332" i="1"/>
  <c r="T1331" i="1"/>
  <c r="T1330" i="1"/>
  <c r="T1329" i="1"/>
  <c r="T1328" i="1"/>
  <c r="T1327" i="1"/>
  <c r="T1326" i="1"/>
  <c r="T1325" i="1"/>
  <c r="T1324" i="1"/>
  <c r="T1323" i="1"/>
  <c r="T1322" i="1"/>
  <c r="T1321" i="1"/>
  <c r="T1320" i="1"/>
  <c r="T1319" i="1"/>
  <c r="T1318" i="1"/>
  <c r="T1317" i="1"/>
  <c r="T1316" i="1"/>
  <c r="T1315" i="1"/>
  <c r="T1314" i="1"/>
  <c r="T1313" i="1"/>
  <c r="T1312" i="1"/>
  <c r="T1311" i="1"/>
  <c r="T1310" i="1"/>
  <c r="T1309" i="1"/>
  <c r="T1308" i="1"/>
  <c r="T1307" i="1"/>
  <c r="T1306" i="1"/>
  <c r="T1305" i="1"/>
  <c r="T1304" i="1"/>
  <c r="T1303" i="1"/>
  <c r="T1302" i="1"/>
  <c r="T1301" i="1"/>
  <c r="T1300" i="1"/>
  <c r="T1299" i="1"/>
  <c r="T1298" i="1"/>
  <c r="T1297" i="1"/>
  <c r="T1296" i="1"/>
  <c r="T1295" i="1"/>
  <c r="T1294" i="1"/>
  <c r="T1293" i="1"/>
  <c r="T1292" i="1"/>
  <c r="T1291" i="1"/>
  <c r="T1290" i="1"/>
  <c r="T1289" i="1"/>
  <c r="T1288" i="1"/>
  <c r="T1287" i="1"/>
  <c r="T1286" i="1"/>
  <c r="T1285" i="1"/>
  <c r="T1284" i="1"/>
  <c r="T1283" i="1"/>
  <c r="T1282" i="1"/>
  <c r="T1281" i="1"/>
  <c r="T1280" i="1"/>
  <c r="T1279" i="1"/>
  <c r="T1278" i="1"/>
  <c r="T1277" i="1"/>
  <c r="T1276" i="1"/>
  <c r="T1275" i="1"/>
  <c r="T1274" i="1"/>
  <c r="T1273" i="1"/>
  <c r="T1272" i="1"/>
  <c r="T1271" i="1"/>
  <c r="T1270" i="1"/>
  <c r="T1269" i="1"/>
  <c r="T1268" i="1"/>
  <c r="T1267" i="1"/>
  <c r="T1266" i="1"/>
  <c r="T1265" i="1"/>
  <c r="T1264" i="1"/>
  <c r="T1263" i="1"/>
  <c r="T1262" i="1"/>
  <c r="T1261" i="1"/>
  <c r="T1260" i="1"/>
  <c r="T1259" i="1"/>
  <c r="T1258" i="1"/>
  <c r="T1257" i="1"/>
  <c r="T1256" i="1"/>
  <c r="T1255" i="1"/>
  <c r="T1254" i="1"/>
  <c r="T1253" i="1"/>
  <c r="T1252" i="1"/>
  <c r="T1251" i="1"/>
  <c r="T1250" i="1"/>
  <c r="T1249" i="1"/>
  <c r="T1248" i="1"/>
  <c r="T1247" i="1"/>
  <c r="T1246" i="1"/>
  <c r="T1245" i="1"/>
  <c r="T1244" i="1"/>
  <c r="T1243" i="1"/>
  <c r="T1242" i="1"/>
  <c r="T1241" i="1"/>
  <c r="T1240" i="1"/>
  <c r="T1239" i="1"/>
  <c r="T1238" i="1"/>
  <c r="T1237" i="1"/>
  <c r="T1236" i="1"/>
  <c r="T1235" i="1"/>
  <c r="T1234" i="1"/>
  <c r="T1233" i="1"/>
  <c r="T1232" i="1"/>
  <c r="T1231" i="1"/>
  <c r="T1230" i="1"/>
  <c r="T1229" i="1"/>
  <c r="T1228" i="1"/>
  <c r="T1227" i="1"/>
  <c r="T1226" i="1"/>
  <c r="T1225" i="1"/>
  <c r="T1224" i="1"/>
  <c r="T1223" i="1"/>
  <c r="T1222" i="1"/>
  <c r="T1221" i="1"/>
  <c r="T1220" i="1"/>
  <c r="T1219" i="1"/>
  <c r="T1218" i="1"/>
  <c r="T1217" i="1"/>
  <c r="T1216" i="1"/>
  <c r="T1215" i="1"/>
  <c r="T1214" i="1"/>
  <c r="T1213" i="1"/>
  <c r="T1212" i="1"/>
  <c r="T1211" i="1"/>
  <c r="T1210" i="1"/>
  <c r="T1209" i="1"/>
  <c r="T1208" i="1"/>
  <c r="T1207" i="1"/>
  <c r="T1206" i="1"/>
  <c r="T1205" i="1"/>
  <c r="T1204" i="1"/>
  <c r="T1203" i="1"/>
  <c r="T1202" i="1"/>
  <c r="T1201" i="1"/>
  <c r="T1200" i="1"/>
  <c r="T1199" i="1"/>
  <c r="T1198" i="1"/>
  <c r="T1197" i="1"/>
  <c r="T1196" i="1"/>
  <c r="T1195" i="1"/>
  <c r="T1194" i="1"/>
  <c r="T1193" i="1"/>
  <c r="T1192" i="1"/>
  <c r="T1191" i="1"/>
  <c r="T1190" i="1"/>
  <c r="T1189" i="1"/>
  <c r="T1188" i="1"/>
  <c r="T1187" i="1"/>
  <c r="T1186" i="1"/>
  <c r="T1185" i="1"/>
  <c r="T1184" i="1"/>
  <c r="T1183" i="1"/>
  <c r="T1182" i="1"/>
  <c r="T1181" i="1"/>
  <c r="T1180" i="1"/>
  <c r="T1179" i="1"/>
  <c r="T1178" i="1"/>
  <c r="T1177" i="1"/>
  <c r="T1176" i="1"/>
  <c r="T1175" i="1"/>
  <c r="T1174" i="1"/>
  <c r="T1173" i="1"/>
  <c r="T1172" i="1"/>
  <c r="T1171" i="1"/>
  <c r="T1170" i="1"/>
  <c r="T1169" i="1"/>
  <c r="T1168" i="1"/>
  <c r="T1167" i="1"/>
  <c r="T1166" i="1"/>
  <c r="T1165" i="1"/>
  <c r="T1164" i="1"/>
  <c r="T1163" i="1"/>
  <c r="T1162" i="1"/>
  <c r="T1161" i="1"/>
  <c r="T1160" i="1"/>
  <c r="T1159" i="1"/>
  <c r="T1158" i="1"/>
  <c r="T1157" i="1"/>
  <c r="T1156" i="1"/>
  <c r="T1155" i="1"/>
  <c r="T1154" i="1"/>
  <c r="T1153" i="1"/>
  <c r="T1152" i="1"/>
  <c r="T1151" i="1"/>
  <c r="T1150" i="1"/>
  <c r="T1149" i="1"/>
  <c r="T1148" i="1"/>
  <c r="T1147" i="1"/>
  <c r="T1146" i="1"/>
  <c r="T1145" i="1"/>
  <c r="T1144" i="1"/>
  <c r="T1143" i="1"/>
  <c r="T1142" i="1"/>
  <c r="T1141" i="1"/>
  <c r="T1140" i="1"/>
  <c r="T1139" i="1"/>
  <c r="T1138" i="1"/>
  <c r="T1137" i="1"/>
  <c r="T1136" i="1"/>
  <c r="T1135" i="1"/>
  <c r="T1134" i="1"/>
  <c r="T1133" i="1"/>
  <c r="T1132" i="1"/>
  <c r="T1131" i="1"/>
  <c r="T1130" i="1"/>
  <c r="T1129" i="1"/>
  <c r="T1128" i="1"/>
  <c r="T1127" i="1"/>
  <c r="T1126" i="1"/>
  <c r="T1125" i="1"/>
  <c r="T1124" i="1"/>
  <c r="T1123" i="1"/>
  <c r="T1122" i="1"/>
  <c r="T1121" i="1"/>
  <c r="T1120" i="1"/>
  <c r="T1119" i="1"/>
  <c r="T1118" i="1"/>
  <c r="T1117" i="1"/>
  <c r="T1116" i="1"/>
  <c r="T1115" i="1"/>
  <c r="T1114" i="1"/>
  <c r="T1113" i="1"/>
  <c r="T1112" i="1"/>
  <c r="T1111" i="1"/>
  <c r="T1110" i="1"/>
  <c r="T1109" i="1"/>
  <c r="T1108" i="1"/>
  <c r="T1107" i="1"/>
  <c r="T1106" i="1"/>
  <c r="T1105" i="1"/>
  <c r="T1104" i="1"/>
  <c r="T1103" i="1"/>
  <c r="T1102" i="1"/>
  <c r="T1101" i="1"/>
  <c r="T1100" i="1"/>
  <c r="T1099" i="1"/>
  <c r="T1098" i="1"/>
  <c r="T1097" i="1"/>
  <c r="T1096" i="1"/>
  <c r="T1095" i="1"/>
  <c r="T1094" i="1"/>
  <c r="T1093" i="1"/>
  <c r="T1092" i="1"/>
  <c r="T1091" i="1"/>
  <c r="T1090" i="1"/>
  <c r="T1089" i="1"/>
  <c r="T1088" i="1"/>
  <c r="T1087" i="1"/>
  <c r="T1086" i="1"/>
  <c r="T1085" i="1"/>
  <c r="T1084" i="1"/>
  <c r="T1083" i="1"/>
  <c r="T1082" i="1"/>
  <c r="T1081" i="1"/>
  <c r="T1080" i="1"/>
  <c r="T1079" i="1"/>
  <c r="T1078" i="1"/>
  <c r="T1077" i="1"/>
  <c r="T1076" i="1"/>
  <c r="T1075" i="1"/>
  <c r="T1074" i="1"/>
  <c r="T1073" i="1"/>
  <c r="T1072" i="1"/>
  <c r="T1071" i="1"/>
  <c r="T1070" i="1"/>
  <c r="T1069" i="1"/>
  <c r="T1068" i="1"/>
  <c r="T1067" i="1"/>
  <c r="T1066" i="1"/>
  <c r="T1065" i="1"/>
  <c r="T1064" i="1"/>
  <c r="T1063" i="1"/>
  <c r="T1062" i="1"/>
  <c r="T1061" i="1"/>
  <c r="T1060" i="1"/>
  <c r="T1059" i="1"/>
  <c r="T1058" i="1"/>
  <c r="T1057" i="1"/>
  <c r="T1056" i="1"/>
  <c r="T1055" i="1"/>
  <c r="T1054" i="1"/>
  <c r="T1053" i="1"/>
  <c r="T1052" i="1"/>
  <c r="T1051" i="1"/>
  <c r="T1050" i="1"/>
  <c r="T1049" i="1"/>
  <c r="T1048" i="1"/>
  <c r="T1047" i="1"/>
  <c r="T1046" i="1"/>
  <c r="T1045" i="1"/>
  <c r="T1044" i="1"/>
  <c r="T1043" i="1"/>
  <c r="T1042" i="1"/>
  <c r="T1041" i="1"/>
  <c r="T1040" i="1"/>
  <c r="T1039" i="1"/>
  <c r="T1038" i="1"/>
  <c r="T1037" i="1"/>
  <c r="T1036" i="1"/>
  <c r="T1035" i="1"/>
  <c r="T1034" i="1"/>
  <c r="T1033" i="1"/>
  <c r="T1032" i="1"/>
  <c r="T1031" i="1"/>
  <c r="T1030" i="1"/>
  <c r="T1029" i="1"/>
  <c r="T1028" i="1"/>
  <c r="T1027" i="1"/>
  <c r="T1026" i="1"/>
  <c r="T1025" i="1"/>
  <c r="T1024" i="1"/>
  <c r="T1023" i="1"/>
  <c r="T1022" i="1"/>
  <c r="T1021" i="1"/>
  <c r="T1020" i="1"/>
  <c r="T1019" i="1"/>
  <c r="T1018" i="1"/>
  <c r="T1017" i="1"/>
  <c r="T1016" i="1"/>
  <c r="T1015" i="1"/>
  <c r="T1014" i="1"/>
  <c r="T1013" i="1"/>
  <c r="T1012" i="1"/>
  <c r="T1011" i="1"/>
  <c r="T1010" i="1"/>
  <c r="T1009" i="1"/>
  <c r="T1008" i="1"/>
  <c r="T1007" i="1"/>
  <c r="T1006" i="1"/>
  <c r="T1005" i="1"/>
  <c r="T1004" i="1"/>
  <c r="T1003" i="1"/>
  <c r="T1002" i="1"/>
  <c r="T1001" i="1"/>
  <c r="T1000" i="1"/>
  <c r="T999" i="1"/>
  <c r="T998" i="1"/>
  <c r="T997" i="1"/>
  <c r="T996" i="1"/>
  <c r="T995" i="1"/>
  <c r="T994" i="1"/>
  <c r="T993" i="1"/>
  <c r="T992" i="1"/>
  <c r="T991" i="1"/>
  <c r="T990" i="1"/>
  <c r="T989" i="1"/>
  <c r="T988" i="1"/>
  <c r="T987" i="1"/>
  <c r="T986" i="1"/>
  <c r="T985" i="1"/>
  <c r="T984" i="1"/>
  <c r="T983" i="1"/>
  <c r="T982" i="1"/>
  <c r="T981" i="1"/>
  <c r="T980" i="1"/>
  <c r="T979" i="1"/>
  <c r="T978" i="1"/>
  <c r="T977" i="1"/>
  <c r="T976" i="1"/>
  <c r="T975" i="1"/>
  <c r="T974" i="1"/>
  <c r="T973" i="1"/>
  <c r="T972" i="1"/>
  <c r="T971" i="1"/>
  <c r="T970" i="1"/>
  <c r="T969" i="1"/>
  <c r="T968" i="1"/>
  <c r="T967" i="1"/>
  <c r="T966" i="1"/>
  <c r="T965" i="1"/>
  <c r="T964" i="1"/>
  <c r="T963" i="1"/>
  <c r="T962" i="1"/>
  <c r="T961" i="1"/>
  <c r="T960" i="1"/>
  <c r="T959" i="1"/>
  <c r="T958" i="1"/>
  <c r="T957" i="1"/>
  <c r="T956" i="1"/>
  <c r="T955" i="1"/>
  <c r="T954" i="1"/>
  <c r="T953" i="1"/>
  <c r="T952" i="1"/>
  <c r="T951" i="1"/>
  <c r="T950" i="1"/>
  <c r="T949" i="1"/>
  <c r="T948" i="1"/>
  <c r="T947" i="1"/>
  <c r="T946" i="1"/>
  <c r="T945" i="1"/>
  <c r="T944" i="1"/>
  <c r="T943" i="1"/>
  <c r="T942" i="1"/>
  <c r="T941" i="1"/>
  <c r="T940" i="1"/>
  <c r="T939" i="1"/>
  <c r="T938" i="1"/>
  <c r="T937" i="1"/>
  <c r="T936" i="1"/>
  <c r="T935" i="1"/>
  <c r="T934" i="1"/>
  <c r="T933" i="1"/>
  <c r="T932" i="1"/>
  <c r="T931" i="1"/>
  <c r="T930" i="1"/>
  <c r="T929" i="1"/>
  <c r="T928" i="1"/>
  <c r="T927" i="1"/>
  <c r="T926" i="1"/>
  <c r="T925" i="1"/>
  <c r="T924" i="1"/>
  <c r="T923" i="1"/>
  <c r="T922" i="1"/>
  <c r="T921" i="1"/>
  <c r="T920" i="1"/>
  <c r="T919" i="1"/>
  <c r="T918" i="1"/>
  <c r="T917" i="1"/>
  <c r="T916" i="1"/>
  <c r="T915" i="1"/>
  <c r="T914" i="1"/>
  <c r="T913" i="1"/>
  <c r="T912" i="1"/>
  <c r="T911" i="1"/>
  <c r="T910" i="1"/>
  <c r="T909" i="1"/>
  <c r="T908" i="1"/>
  <c r="T907" i="1"/>
  <c r="T906" i="1"/>
  <c r="T905" i="1"/>
  <c r="T904" i="1"/>
  <c r="T903" i="1"/>
  <c r="T902" i="1"/>
  <c r="T901" i="1"/>
  <c r="T900" i="1"/>
  <c r="T899" i="1"/>
  <c r="T898" i="1"/>
  <c r="T897" i="1"/>
  <c r="T896" i="1"/>
  <c r="T895" i="1"/>
  <c r="T894" i="1"/>
  <c r="T893" i="1"/>
  <c r="T892" i="1"/>
  <c r="T891" i="1"/>
  <c r="T890" i="1"/>
  <c r="T889" i="1"/>
  <c r="T888" i="1"/>
  <c r="T887" i="1"/>
  <c r="T886" i="1"/>
  <c r="T885" i="1"/>
  <c r="T884" i="1"/>
  <c r="T883" i="1"/>
  <c r="T882" i="1"/>
  <c r="T881" i="1"/>
  <c r="T880" i="1"/>
  <c r="T879" i="1"/>
  <c r="T878" i="1"/>
  <c r="T877" i="1"/>
  <c r="T876" i="1"/>
  <c r="T875" i="1"/>
  <c r="T874" i="1"/>
  <c r="T873" i="1"/>
  <c r="T872" i="1"/>
  <c r="T871" i="1"/>
  <c r="T870" i="1"/>
  <c r="T869" i="1"/>
  <c r="T868" i="1"/>
  <c r="T867" i="1"/>
  <c r="T866" i="1"/>
  <c r="T865" i="1"/>
  <c r="T864" i="1"/>
  <c r="T863" i="1"/>
  <c r="T862" i="1"/>
  <c r="T861" i="1"/>
  <c r="T860" i="1"/>
  <c r="T859" i="1"/>
  <c r="T858" i="1"/>
  <c r="T857" i="1"/>
  <c r="T856" i="1"/>
  <c r="T855" i="1"/>
  <c r="T854" i="1"/>
  <c r="T853" i="1"/>
  <c r="T852" i="1"/>
  <c r="T851" i="1"/>
  <c r="T850" i="1"/>
  <c r="T849" i="1"/>
  <c r="T848" i="1"/>
  <c r="T847" i="1"/>
  <c r="T846" i="1"/>
  <c r="T845" i="1"/>
  <c r="T844" i="1"/>
  <c r="T843" i="1"/>
  <c r="T842" i="1"/>
  <c r="T841" i="1"/>
  <c r="T840" i="1"/>
  <c r="T839" i="1"/>
  <c r="T838" i="1"/>
  <c r="T837" i="1"/>
  <c r="T836" i="1"/>
  <c r="T835" i="1"/>
  <c r="T834" i="1"/>
  <c r="T833" i="1"/>
  <c r="T832" i="1"/>
  <c r="T831" i="1"/>
  <c r="T830" i="1"/>
  <c r="T829" i="1"/>
  <c r="T828" i="1"/>
  <c r="T827" i="1"/>
  <c r="T826" i="1"/>
  <c r="T825" i="1"/>
  <c r="T824" i="1"/>
  <c r="T823" i="1"/>
  <c r="T822" i="1"/>
  <c r="T821" i="1"/>
  <c r="T820" i="1"/>
  <c r="T819" i="1"/>
  <c r="T818" i="1"/>
  <c r="T817" i="1"/>
  <c r="T816" i="1"/>
  <c r="T815" i="1"/>
  <c r="T814" i="1"/>
  <c r="T813" i="1"/>
  <c r="T812" i="1"/>
  <c r="T811" i="1"/>
  <c r="T810" i="1"/>
  <c r="T809" i="1"/>
  <c r="T808" i="1"/>
  <c r="T807" i="1"/>
  <c r="T806" i="1"/>
  <c r="T805" i="1"/>
  <c r="T804" i="1"/>
  <c r="T803" i="1"/>
  <c r="T802" i="1"/>
  <c r="T801" i="1"/>
  <c r="T800" i="1"/>
  <c r="T799" i="1"/>
  <c r="T798" i="1"/>
  <c r="T797" i="1"/>
  <c r="T796" i="1"/>
  <c r="T795" i="1"/>
  <c r="T794" i="1"/>
  <c r="T793" i="1"/>
  <c r="T792" i="1"/>
  <c r="T791" i="1"/>
  <c r="T790" i="1"/>
  <c r="T789" i="1"/>
  <c r="T788" i="1"/>
  <c r="T787" i="1"/>
  <c r="T786" i="1"/>
  <c r="T785" i="1"/>
  <c r="T784" i="1"/>
  <c r="T783" i="1"/>
  <c r="T782" i="1"/>
  <c r="T781" i="1"/>
  <c r="T780" i="1"/>
  <c r="T779" i="1"/>
  <c r="T778" i="1"/>
  <c r="T777" i="1"/>
  <c r="T776" i="1"/>
  <c r="T775" i="1"/>
  <c r="T774" i="1"/>
  <c r="T773" i="1"/>
  <c r="T772" i="1"/>
  <c r="T771" i="1"/>
  <c r="T770" i="1"/>
  <c r="T769" i="1"/>
  <c r="T768" i="1"/>
  <c r="T767" i="1"/>
  <c r="T766" i="1"/>
  <c r="T765" i="1"/>
  <c r="T764" i="1"/>
  <c r="T763" i="1"/>
  <c r="T762" i="1"/>
  <c r="T761" i="1"/>
  <c r="T760" i="1"/>
  <c r="T759" i="1"/>
  <c r="T758" i="1"/>
  <c r="T757" i="1"/>
  <c r="T756" i="1"/>
  <c r="T755" i="1"/>
  <c r="T754" i="1"/>
  <c r="T753" i="1"/>
  <c r="T752" i="1"/>
  <c r="T751" i="1"/>
  <c r="T750" i="1"/>
  <c r="T749" i="1"/>
  <c r="T748" i="1"/>
  <c r="T747" i="1"/>
  <c r="T746" i="1"/>
  <c r="T745" i="1"/>
  <c r="T744" i="1"/>
  <c r="T743" i="1"/>
  <c r="T742" i="1"/>
  <c r="T741" i="1"/>
  <c r="T740" i="1"/>
  <c r="T739" i="1"/>
  <c r="T738" i="1"/>
  <c r="T737" i="1"/>
  <c r="T736" i="1"/>
  <c r="T735" i="1"/>
  <c r="T734" i="1"/>
  <c r="T733" i="1"/>
  <c r="T732" i="1"/>
  <c r="T731" i="1"/>
  <c r="T730" i="1"/>
  <c r="T729" i="1"/>
  <c r="T728" i="1"/>
  <c r="T727" i="1"/>
  <c r="T726" i="1"/>
  <c r="T725" i="1"/>
  <c r="T724" i="1"/>
  <c r="T723" i="1"/>
  <c r="T722" i="1"/>
  <c r="T721" i="1"/>
  <c r="T720" i="1"/>
  <c r="T719" i="1"/>
  <c r="T718" i="1"/>
  <c r="T717" i="1"/>
  <c r="T716" i="1"/>
  <c r="T715" i="1"/>
  <c r="T714" i="1"/>
  <c r="T713" i="1"/>
  <c r="T712" i="1"/>
  <c r="T711" i="1"/>
  <c r="T710" i="1"/>
  <c r="T709" i="1"/>
  <c r="T708" i="1"/>
  <c r="T707" i="1"/>
  <c r="T706" i="1"/>
  <c r="T705" i="1"/>
  <c r="T704" i="1"/>
  <c r="T703" i="1"/>
  <c r="T702" i="1"/>
  <c r="T701" i="1"/>
  <c r="T700" i="1"/>
  <c r="T699" i="1"/>
  <c r="T698" i="1"/>
  <c r="T697" i="1"/>
  <c r="T696" i="1"/>
  <c r="T695" i="1"/>
  <c r="T694" i="1"/>
  <c r="T693" i="1"/>
  <c r="T692" i="1"/>
  <c r="T691" i="1"/>
  <c r="T690" i="1"/>
  <c r="T689" i="1"/>
  <c r="T688" i="1"/>
  <c r="T687" i="1"/>
  <c r="T686" i="1"/>
  <c r="T685" i="1"/>
  <c r="T684" i="1"/>
  <c r="T683" i="1"/>
  <c r="T682" i="1"/>
  <c r="T681" i="1"/>
  <c r="T680" i="1"/>
  <c r="T679" i="1"/>
  <c r="T678" i="1"/>
  <c r="T677" i="1"/>
  <c r="T676" i="1"/>
  <c r="T675" i="1"/>
  <c r="T674" i="1"/>
  <c r="T673" i="1"/>
  <c r="T672" i="1"/>
  <c r="T671" i="1"/>
  <c r="T670" i="1"/>
  <c r="T669" i="1"/>
  <c r="T668" i="1"/>
  <c r="T667" i="1"/>
  <c r="T666" i="1"/>
  <c r="T665" i="1"/>
  <c r="T664" i="1"/>
  <c r="T663" i="1"/>
  <c r="T662" i="1"/>
  <c r="T661" i="1"/>
  <c r="T660" i="1"/>
  <c r="T659" i="1"/>
  <c r="T658" i="1"/>
  <c r="T657" i="1"/>
  <c r="T656" i="1"/>
  <c r="T655" i="1"/>
  <c r="T654" i="1"/>
  <c r="T653" i="1"/>
  <c r="T652" i="1"/>
  <c r="T651" i="1"/>
  <c r="T650" i="1"/>
  <c r="T649" i="1"/>
  <c r="T648" i="1"/>
  <c r="T647" i="1"/>
  <c r="T646" i="1"/>
  <c r="T645" i="1"/>
  <c r="T644" i="1"/>
  <c r="T643" i="1"/>
  <c r="T642" i="1"/>
  <c r="T641" i="1"/>
  <c r="T640" i="1"/>
  <c r="T639" i="1"/>
  <c r="T638" i="1"/>
  <c r="T637" i="1"/>
  <c r="T636" i="1"/>
  <c r="T635" i="1"/>
  <c r="T634" i="1"/>
  <c r="T633" i="1"/>
  <c r="T632" i="1"/>
  <c r="T631" i="1"/>
  <c r="T630" i="1"/>
  <c r="T629" i="1"/>
  <c r="T628" i="1"/>
  <c r="T627" i="1"/>
  <c r="T626" i="1"/>
  <c r="T625" i="1"/>
  <c r="T624" i="1"/>
  <c r="T623" i="1"/>
  <c r="T622" i="1"/>
  <c r="T621" i="1"/>
  <c r="T620" i="1"/>
  <c r="T619" i="1"/>
  <c r="T618" i="1"/>
  <c r="T617" i="1"/>
  <c r="T616" i="1"/>
  <c r="T615" i="1"/>
  <c r="T614" i="1"/>
  <c r="T613" i="1"/>
  <c r="T612" i="1"/>
  <c r="T611" i="1"/>
  <c r="T610" i="1"/>
  <c r="T609" i="1"/>
  <c r="T608" i="1"/>
  <c r="T607" i="1"/>
  <c r="T606" i="1"/>
  <c r="T605" i="1"/>
  <c r="T604" i="1"/>
  <c r="T603" i="1"/>
  <c r="T602" i="1"/>
  <c r="T601" i="1"/>
  <c r="T600" i="1"/>
  <c r="T599" i="1"/>
  <c r="T598" i="1"/>
  <c r="T597" i="1"/>
  <c r="T596" i="1"/>
  <c r="T595" i="1"/>
  <c r="T594" i="1"/>
  <c r="T593" i="1"/>
  <c r="T592" i="1"/>
  <c r="T591" i="1"/>
  <c r="T590" i="1"/>
  <c r="T589" i="1"/>
  <c r="T588" i="1"/>
  <c r="T587" i="1"/>
  <c r="T586" i="1"/>
  <c r="T585" i="1"/>
  <c r="T584" i="1"/>
  <c r="T583" i="1"/>
  <c r="T582" i="1"/>
  <c r="T581" i="1"/>
  <c r="T580" i="1"/>
  <c r="T579" i="1"/>
  <c r="T578" i="1"/>
  <c r="T577" i="1"/>
  <c r="T576" i="1"/>
  <c r="T575" i="1"/>
  <c r="T574" i="1"/>
  <c r="T573" i="1"/>
  <c r="T572" i="1"/>
  <c r="T571" i="1"/>
  <c r="T570" i="1"/>
  <c r="T569" i="1"/>
  <c r="T568" i="1"/>
  <c r="T567" i="1"/>
  <c r="T566" i="1"/>
  <c r="T565" i="1"/>
  <c r="T564" i="1"/>
  <c r="T563" i="1"/>
  <c r="T562" i="1"/>
  <c r="T561" i="1"/>
  <c r="T560" i="1"/>
  <c r="T559" i="1"/>
  <c r="T558" i="1"/>
  <c r="T557" i="1"/>
  <c r="T556" i="1"/>
  <c r="T555" i="1"/>
  <c r="T554" i="1"/>
  <c r="T553" i="1"/>
  <c r="T552" i="1"/>
  <c r="T551" i="1"/>
  <c r="T550" i="1"/>
  <c r="T549" i="1"/>
  <c r="T548" i="1"/>
  <c r="T547" i="1"/>
  <c r="T546" i="1"/>
  <c r="T545" i="1"/>
  <c r="T544" i="1"/>
  <c r="T543" i="1"/>
  <c r="T542" i="1"/>
  <c r="T541" i="1"/>
  <c r="T540" i="1"/>
  <c r="T539" i="1"/>
  <c r="T538" i="1"/>
  <c r="T537" i="1"/>
  <c r="T536" i="1"/>
  <c r="T535" i="1"/>
  <c r="T534" i="1"/>
  <c r="T533" i="1"/>
  <c r="T532" i="1"/>
  <c r="T531" i="1"/>
  <c r="T530" i="1"/>
  <c r="T529" i="1"/>
  <c r="T528" i="1"/>
  <c r="T527" i="1"/>
  <c r="T526" i="1"/>
  <c r="T525" i="1"/>
  <c r="T524" i="1"/>
  <c r="T523" i="1"/>
  <c r="T522" i="1"/>
  <c r="T521" i="1"/>
  <c r="T520" i="1"/>
  <c r="T519" i="1"/>
  <c r="T518" i="1"/>
  <c r="T517" i="1"/>
  <c r="T516" i="1"/>
  <c r="T515" i="1"/>
  <c r="T514" i="1"/>
  <c r="T513" i="1"/>
  <c r="T512" i="1"/>
  <c r="T511" i="1"/>
  <c r="T510" i="1"/>
  <c r="T509" i="1"/>
  <c r="T508" i="1"/>
  <c r="T507" i="1"/>
  <c r="T506" i="1"/>
  <c r="T505" i="1"/>
  <c r="T504" i="1"/>
  <c r="T503" i="1"/>
  <c r="T502" i="1"/>
  <c r="T501" i="1"/>
  <c r="T500" i="1"/>
  <c r="T499" i="1"/>
  <c r="T498" i="1"/>
  <c r="T497" i="1"/>
  <c r="T496" i="1"/>
  <c r="T495" i="1"/>
  <c r="T494" i="1"/>
  <c r="T493" i="1"/>
  <c r="T492" i="1"/>
  <c r="T491" i="1"/>
  <c r="T490" i="1"/>
  <c r="T489" i="1"/>
  <c r="T488" i="1"/>
  <c r="T487" i="1"/>
  <c r="T486" i="1"/>
  <c r="T485" i="1"/>
  <c r="T484" i="1"/>
  <c r="T483" i="1"/>
  <c r="T482" i="1"/>
  <c r="T481" i="1"/>
  <c r="T480" i="1"/>
  <c r="T479" i="1"/>
  <c r="T478" i="1"/>
  <c r="T477" i="1"/>
  <c r="T476" i="1"/>
  <c r="T475" i="1"/>
  <c r="T474" i="1"/>
  <c r="T473" i="1"/>
  <c r="T472" i="1"/>
  <c r="T471" i="1"/>
  <c r="T470" i="1"/>
  <c r="T469" i="1"/>
  <c r="T468" i="1"/>
  <c r="T467" i="1"/>
  <c r="T466" i="1"/>
  <c r="T465" i="1"/>
  <c r="T464" i="1"/>
  <c r="T463" i="1"/>
  <c r="T462" i="1"/>
  <c r="T461" i="1"/>
  <c r="T460" i="1"/>
  <c r="T459" i="1"/>
  <c r="T458" i="1"/>
  <c r="T457" i="1"/>
  <c r="T456" i="1"/>
  <c r="T455" i="1"/>
  <c r="T454" i="1"/>
  <c r="T453" i="1"/>
  <c r="T452" i="1"/>
  <c r="T451" i="1"/>
  <c r="T450" i="1"/>
  <c r="T449" i="1"/>
  <c r="T448" i="1"/>
  <c r="T447" i="1"/>
  <c r="T446" i="1"/>
  <c r="T445" i="1"/>
  <c r="T444" i="1"/>
  <c r="T443" i="1"/>
  <c r="T442" i="1"/>
  <c r="T441" i="1"/>
  <c r="T440" i="1"/>
  <c r="T439" i="1"/>
  <c r="T438" i="1"/>
  <c r="T437" i="1"/>
  <c r="T436" i="1"/>
  <c r="T435" i="1"/>
  <c r="T434" i="1"/>
  <c r="T433" i="1"/>
  <c r="T432" i="1"/>
  <c r="T431" i="1"/>
  <c r="T430" i="1"/>
  <c r="T429" i="1"/>
  <c r="T428" i="1"/>
  <c r="T427" i="1"/>
  <c r="T426" i="1"/>
  <c r="T425" i="1"/>
  <c r="T424" i="1"/>
  <c r="T423" i="1"/>
  <c r="T422" i="1"/>
  <c r="T421" i="1"/>
  <c r="T420" i="1"/>
  <c r="T419" i="1"/>
  <c r="T418" i="1"/>
  <c r="T417" i="1"/>
  <c r="T416" i="1"/>
  <c r="T415" i="1"/>
  <c r="T414" i="1"/>
  <c r="T413" i="1"/>
  <c r="T412" i="1"/>
  <c r="T411" i="1"/>
  <c r="T410" i="1"/>
  <c r="T409" i="1"/>
  <c r="T408" i="1"/>
  <c r="T407" i="1"/>
  <c r="T406" i="1"/>
  <c r="T405" i="1"/>
  <c r="T404" i="1"/>
  <c r="T403" i="1"/>
  <c r="T402" i="1"/>
  <c r="T401" i="1"/>
  <c r="T400" i="1"/>
  <c r="T399" i="1"/>
  <c r="T398" i="1"/>
  <c r="T397" i="1"/>
  <c r="T396" i="1"/>
  <c r="T395" i="1"/>
  <c r="T394" i="1"/>
  <c r="T393" i="1"/>
  <c r="T392" i="1"/>
  <c r="T391" i="1"/>
  <c r="T390" i="1"/>
  <c r="T389" i="1"/>
  <c r="T388" i="1"/>
  <c r="T387" i="1"/>
  <c r="T386" i="1"/>
  <c r="T385" i="1"/>
  <c r="T384" i="1"/>
  <c r="T383" i="1"/>
  <c r="T382" i="1"/>
  <c r="T381" i="1"/>
  <c r="T380" i="1"/>
  <c r="T379" i="1"/>
  <c r="T378" i="1"/>
  <c r="T377" i="1"/>
  <c r="T376" i="1"/>
  <c r="T375" i="1"/>
  <c r="T374" i="1"/>
  <c r="T373" i="1"/>
  <c r="T372" i="1"/>
  <c r="T371" i="1"/>
  <c r="T370" i="1"/>
  <c r="T369" i="1"/>
  <c r="T368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V17" i="1" s="1"/>
  <c r="T16" i="1"/>
  <c r="T15" i="1"/>
  <c r="V15" i="1" s="1"/>
  <c r="T14" i="1"/>
  <c r="V14" i="1" s="1"/>
  <c r="T13" i="1"/>
  <c r="V13" i="1" s="1"/>
  <c r="V12" i="1"/>
  <c r="T11" i="1"/>
  <c r="V11" i="1" s="1"/>
  <c r="Y10008" i="1"/>
  <c r="Y10007" i="1"/>
  <c r="Y10006" i="1"/>
  <c r="Y10005" i="1"/>
  <c r="Y10004" i="1"/>
  <c r="Y10003" i="1"/>
  <c r="Y10002" i="1"/>
  <c r="Y10001" i="1"/>
  <c r="Y10000" i="1"/>
  <c r="Y9999" i="1"/>
  <c r="Y9998" i="1"/>
  <c r="Y9997" i="1"/>
  <c r="Y9996" i="1"/>
  <c r="Y9995" i="1"/>
  <c r="Y9994" i="1"/>
  <c r="Y9993" i="1"/>
  <c r="Y9992" i="1"/>
  <c r="Y9991" i="1"/>
  <c r="Y9990" i="1"/>
  <c r="Y9989" i="1"/>
  <c r="Y9988" i="1"/>
  <c r="Y9987" i="1"/>
  <c r="Y9986" i="1"/>
  <c r="Y9985" i="1"/>
  <c r="Y9984" i="1"/>
  <c r="Y9983" i="1"/>
  <c r="Y9982" i="1"/>
  <c r="Y9981" i="1"/>
  <c r="Y9980" i="1"/>
  <c r="Y9979" i="1"/>
  <c r="Y9978" i="1"/>
  <c r="Y9977" i="1"/>
  <c r="Y9976" i="1"/>
  <c r="Y9975" i="1"/>
  <c r="Y9974" i="1"/>
  <c r="Y9973" i="1"/>
  <c r="Y9972" i="1"/>
  <c r="Y9971" i="1"/>
  <c r="Y9970" i="1"/>
  <c r="Y9969" i="1"/>
  <c r="Y9968" i="1"/>
  <c r="Y9967" i="1"/>
  <c r="Y9966" i="1"/>
  <c r="Y9965" i="1"/>
  <c r="Y9964" i="1"/>
  <c r="Y9963" i="1"/>
  <c r="Y9962" i="1"/>
  <c r="Y9961" i="1"/>
  <c r="Y9960" i="1"/>
  <c r="Y9959" i="1"/>
  <c r="Y9958" i="1"/>
  <c r="Y9957" i="1"/>
  <c r="Y9956" i="1"/>
  <c r="Y9955" i="1"/>
  <c r="Y9954" i="1"/>
  <c r="Y9953" i="1"/>
  <c r="Y9952" i="1"/>
  <c r="Y9951" i="1"/>
  <c r="Y9950" i="1"/>
  <c r="Y9949" i="1"/>
  <c r="Y9948" i="1"/>
  <c r="Y9947" i="1"/>
  <c r="Y9946" i="1"/>
  <c r="Y9945" i="1"/>
  <c r="Y9944" i="1"/>
  <c r="Y9943" i="1"/>
  <c r="Y9942" i="1"/>
  <c r="Y9941" i="1"/>
  <c r="Y9940" i="1"/>
  <c r="Y9939" i="1"/>
  <c r="Y9938" i="1"/>
  <c r="Y9937" i="1"/>
  <c r="Y9936" i="1"/>
  <c r="Y9935" i="1"/>
  <c r="Y9934" i="1"/>
  <c r="Y9933" i="1"/>
  <c r="Y9932" i="1"/>
  <c r="Y9931" i="1"/>
  <c r="Y9930" i="1"/>
  <c r="Y9929" i="1"/>
  <c r="Y9928" i="1"/>
  <c r="Y9927" i="1"/>
  <c r="Y9926" i="1"/>
  <c r="Y9925" i="1"/>
  <c r="Y9924" i="1"/>
  <c r="Y9923" i="1"/>
  <c r="Y9922" i="1"/>
  <c r="Y9921" i="1"/>
  <c r="Y9920" i="1"/>
  <c r="Y9919" i="1"/>
  <c r="Y9918" i="1"/>
  <c r="Y9917" i="1"/>
  <c r="Y9916" i="1"/>
  <c r="Y9915" i="1"/>
  <c r="Y9914" i="1"/>
  <c r="Y9913" i="1"/>
  <c r="Y9912" i="1"/>
  <c r="Y9911" i="1"/>
  <c r="Y9910" i="1"/>
  <c r="Y9909" i="1"/>
  <c r="Y9908" i="1"/>
  <c r="Y9907" i="1"/>
  <c r="Y9906" i="1"/>
  <c r="Y9905" i="1"/>
  <c r="Y9904" i="1"/>
  <c r="Y9903" i="1"/>
  <c r="Y9902" i="1"/>
  <c r="Y9901" i="1"/>
  <c r="Y9900" i="1"/>
  <c r="Y9899" i="1"/>
  <c r="Y9898" i="1"/>
  <c r="Y9897" i="1"/>
  <c r="Y9896" i="1"/>
  <c r="Y9895" i="1"/>
  <c r="Y9894" i="1"/>
  <c r="Y9893" i="1"/>
  <c r="Y9892" i="1"/>
  <c r="Y9891" i="1"/>
  <c r="Y9890" i="1"/>
  <c r="Y9889" i="1"/>
  <c r="Y9888" i="1"/>
  <c r="Y9887" i="1"/>
  <c r="Y9886" i="1"/>
  <c r="Y9885" i="1"/>
  <c r="Y9884" i="1"/>
  <c r="Y9883" i="1"/>
  <c r="Y9882" i="1"/>
  <c r="Y9881" i="1"/>
  <c r="Y9880" i="1"/>
  <c r="Y9879" i="1"/>
  <c r="Y9878" i="1"/>
  <c r="Y9877" i="1"/>
  <c r="Y9876" i="1"/>
  <c r="Y9875" i="1"/>
  <c r="Y9874" i="1"/>
  <c r="Y9873" i="1"/>
  <c r="Y9872" i="1"/>
  <c r="Y9871" i="1"/>
  <c r="Y9870" i="1"/>
  <c r="Y9869" i="1"/>
  <c r="Y9868" i="1"/>
  <c r="Y9867" i="1"/>
  <c r="Y9866" i="1"/>
  <c r="Y9865" i="1"/>
  <c r="Y9864" i="1"/>
  <c r="Y9863" i="1"/>
  <c r="Y9862" i="1"/>
  <c r="Y9861" i="1"/>
  <c r="Y9860" i="1"/>
  <c r="Y9859" i="1"/>
  <c r="Y9858" i="1"/>
  <c r="Y9857" i="1"/>
  <c r="Y9856" i="1"/>
  <c r="Y9855" i="1"/>
  <c r="Y9854" i="1"/>
  <c r="Y9853" i="1"/>
  <c r="Y9852" i="1"/>
  <c r="Y9851" i="1"/>
  <c r="Y9850" i="1"/>
  <c r="Y9849" i="1"/>
  <c r="Y9848" i="1"/>
  <c r="Y9847" i="1"/>
  <c r="Y9846" i="1"/>
  <c r="Y9845" i="1"/>
  <c r="Y9844" i="1"/>
  <c r="Y9843" i="1"/>
  <c r="Y9842" i="1"/>
  <c r="Y9841" i="1"/>
  <c r="Y9840" i="1"/>
  <c r="Y9839" i="1"/>
  <c r="Y9838" i="1"/>
  <c r="Y9837" i="1"/>
  <c r="Y9836" i="1"/>
  <c r="Y9835" i="1"/>
  <c r="Y9834" i="1"/>
  <c r="Y9833" i="1"/>
  <c r="Y9832" i="1"/>
  <c r="Y9831" i="1"/>
  <c r="Y9830" i="1"/>
  <c r="Y9829" i="1"/>
  <c r="Y9828" i="1"/>
  <c r="Y9827" i="1"/>
  <c r="Y9826" i="1"/>
  <c r="Y9825" i="1"/>
  <c r="Y9824" i="1"/>
  <c r="Y9823" i="1"/>
  <c r="Y9822" i="1"/>
  <c r="Y9821" i="1"/>
  <c r="Y9820" i="1"/>
  <c r="Y9819" i="1"/>
  <c r="Y9818" i="1"/>
  <c r="Y9817" i="1"/>
  <c r="Y9816" i="1"/>
  <c r="Y9815" i="1"/>
  <c r="Y9814" i="1"/>
  <c r="Y9813" i="1"/>
  <c r="Y9812" i="1"/>
  <c r="Y9811" i="1"/>
  <c r="Y9810" i="1"/>
  <c r="Y9809" i="1"/>
  <c r="Y9808" i="1"/>
  <c r="Y9807" i="1"/>
  <c r="Y9806" i="1"/>
  <c r="Y9805" i="1"/>
  <c r="Y9804" i="1"/>
  <c r="Y9803" i="1"/>
  <c r="Y9802" i="1"/>
  <c r="Y9801" i="1"/>
  <c r="Y9800" i="1"/>
  <c r="Y9799" i="1"/>
  <c r="Y9798" i="1"/>
  <c r="Y9797" i="1"/>
  <c r="Y9796" i="1"/>
  <c r="Y9795" i="1"/>
  <c r="Y9794" i="1"/>
  <c r="Y9793" i="1"/>
  <c r="Y9792" i="1"/>
  <c r="Y9791" i="1"/>
  <c r="Y9790" i="1"/>
  <c r="Y9789" i="1"/>
  <c r="Y9788" i="1"/>
  <c r="Y9787" i="1"/>
  <c r="Y9786" i="1"/>
  <c r="Y9785" i="1"/>
  <c r="Y9784" i="1"/>
  <c r="Y9783" i="1"/>
  <c r="Y9782" i="1"/>
  <c r="Y9781" i="1"/>
  <c r="Y9780" i="1"/>
  <c r="Y9779" i="1"/>
  <c r="Y9778" i="1"/>
  <c r="Y9777" i="1"/>
  <c r="Y9776" i="1"/>
  <c r="Y9775" i="1"/>
  <c r="Y9774" i="1"/>
  <c r="Y9773" i="1"/>
  <c r="Y9772" i="1"/>
  <c r="Y9771" i="1"/>
  <c r="Y9770" i="1"/>
  <c r="Y9769" i="1"/>
  <c r="Y9768" i="1"/>
  <c r="Y9767" i="1"/>
  <c r="Y9766" i="1"/>
  <c r="Y9765" i="1"/>
  <c r="Y9764" i="1"/>
  <c r="Y9763" i="1"/>
  <c r="Y9762" i="1"/>
  <c r="Y9761" i="1"/>
  <c r="Y9760" i="1"/>
  <c r="Y9759" i="1"/>
  <c r="Y9758" i="1"/>
  <c r="Y9757" i="1"/>
  <c r="Y9756" i="1"/>
  <c r="Y9755" i="1"/>
  <c r="Y9754" i="1"/>
  <c r="Y9753" i="1"/>
  <c r="Y9752" i="1"/>
  <c r="Y9751" i="1"/>
  <c r="Y9750" i="1"/>
  <c r="Y9749" i="1"/>
  <c r="Y9748" i="1"/>
  <c r="Y9747" i="1"/>
  <c r="Y9746" i="1"/>
  <c r="Y9745" i="1"/>
  <c r="Y9744" i="1"/>
  <c r="Y9743" i="1"/>
  <c r="Y9742" i="1"/>
  <c r="Y9741" i="1"/>
  <c r="Y9740" i="1"/>
  <c r="Y9739" i="1"/>
  <c r="Y9738" i="1"/>
  <c r="Y9737" i="1"/>
  <c r="Y9736" i="1"/>
  <c r="Y9735" i="1"/>
  <c r="Y9734" i="1"/>
  <c r="Y9733" i="1"/>
  <c r="Y9732" i="1"/>
  <c r="Y9731" i="1"/>
  <c r="Y9730" i="1"/>
  <c r="Y9729" i="1"/>
  <c r="Y9728" i="1"/>
  <c r="Y9727" i="1"/>
  <c r="Y9726" i="1"/>
  <c r="Y9725" i="1"/>
  <c r="Y9724" i="1"/>
  <c r="Y9723" i="1"/>
  <c r="Y9722" i="1"/>
  <c r="Y9721" i="1"/>
  <c r="Y9720" i="1"/>
  <c r="Y9719" i="1"/>
  <c r="Y9718" i="1"/>
  <c r="Y9717" i="1"/>
  <c r="Y9716" i="1"/>
  <c r="Y9715" i="1"/>
  <c r="Y9714" i="1"/>
  <c r="Y9713" i="1"/>
  <c r="Y9712" i="1"/>
  <c r="Y9711" i="1"/>
  <c r="Y9710" i="1"/>
  <c r="Y9709" i="1"/>
  <c r="Y9708" i="1"/>
  <c r="Y9707" i="1"/>
  <c r="Y9706" i="1"/>
  <c r="Y9705" i="1"/>
  <c r="Y9704" i="1"/>
  <c r="Y9703" i="1"/>
  <c r="Y9702" i="1"/>
  <c r="Y9701" i="1"/>
  <c r="Y9700" i="1"/>
  <c r="Y9699" i="1"/>
  <c r="Y9698" i="1"/>
  <c r="Y9697" i="1"/>
  <c r="Y9696" i="1"/>
  <c r="Y9695" i="1"/>
  <c r="Y9694" i="1"/>
  <c r="Y9693" i="1"/>
  <c r="Y9692" i="1"/>
  <c r="Y9691" i="1"/>
  <c r="Y9690" i="1"/>
  <c r="Y9689" i="1"/>
  <c r="Y9688" i="1"/>
  <c r="Y9687" i="1"/>
  <c r="Y9686" i="1"/>
  <c r="Y9685" i="1"/>
  <c r="Y9684" i="1"/>
  <c r="Y9683" i="1"/>
  <c r="Y9682" i="1"/>
  <c r="Y9681" i="1"/>
  <c r="Y9680" i="1"/>
  <c r="Y9679" i="1"/>
  <c r="Y9678" i="1"/>
  <c r="Y9677" i="1"/>
  <c r="Y9676" i="1"/>
  <c r="Y9675" i="1"/>
  <c r="Y9674" i="1"/>
  <c r="Y9673" i="1"/>
  <c r="Y9672" i="1"/>
  <c r="Y9671" i="1"/>
  <c r="Y9670" i="1"/>
  <c r="Y9669" i="1"/>
  <c r="Y9668" i="1"/>
  <c r="Y9667" i="1"/>
  <c r="Y9666" i="1"/>
  <c r="Y9665" i="1"/>
  <c r="Y9664" i="1"/>
  <c r="Y9663" i="1"/>
  <c r="Y9662" i="1"/>
  <c r="Y9661" i="1"/>
  <c r="Y9660" i="1"/>
  <c r="Y9659" i="1"/>
  <c r="Y9658" i="1"/>
  <c r="Y9657" i="1"/>
  <c r="Y9656" i="1"/>
  <c r="Y9655" i="1"/>
  <c r="Y9654" i="1"/>
  <c r="Y9653" i="1"/>
  <c r="Y9652" i="1"/>
  <c r="Y9651" i="1"/>
  <c r="Y9650" i="1"/>
  <c r="Y9649" i="1"/>
  <c r="Y9648" i="1"/>
  <c r="Y9647" i="1"/>
  <c r="Y9646" i="1"/>
  <c r="Y9645" i="1"/>
  <c r="Y9644" i="1"/>
  <c r="Y9643" i="1"/>
  <c r="Y9642" i="1"/>
  <c r="Y9641" i="1"/>
  <c r="Y9640" i="1"/>
  <c r="Y9639" i="1"/>
  <c r="Y9638" i="1"/>
  <c r="Y9637" i="1"/>
  <c r="Y9636" i="1"/>
  <c r="Y9635" i="1"/>
  <c r="Y9634" i="1"/>
  <c r="Y9633" i="1"/>
  <c r="Y9632" i="1"/>
  <c r="Y9631" i="1"/>
  <c r="Y9630" i="1"/>
  <c r="Y9629" i="1"/>
  <c r="Y9628" i="1"/>
  <c r="Y9627" i="1"/>
  <c r="Y9626" i="1"/>
  <c r="Y9625" i="1"/>
  <c r="Y9624" i="1"/>
  <c r="Y9623" i="1"/>
  <c r="Y9622" i="1"/>
  <c r="Y9621" i="1"/>
  <c r="Y9620" i="1"/>
  <c r="Y9619" i="1"/>
  <c r="Y9618" i="1"/>
  <c r="Y9617" i="1"/>
  <c r="Y9616" i="1"/>
  <c r="Y9615" i="1"/>
  <c r="Y9614" i="1"/>
  <c r="Y9613" i="1"/>
  <c r="Y9612" i="1"/>
  <c r="Y9611" i="1"/>
  <c r="Y9610" i="1"/>
  <c r="Y9609" i="1"/>
  <c r="Y9608" i="1"/>
  <c r="Y9607" i="1"/>
  <c r="Y9606" i="1"/>
  <c r="Y9605" i="1"/>
  <c r="Y9604" i="1"/>
  <c r="Y9603" i="1"/>
  <c r="Y9602" i="1"/>
  <c r="Y9601" i="1"/>
  <c r="Y9600" i="1"/>
  <c r="Y9599" i="1"/>
  <c r="Y9598" i="1"/>
  <c r="Y9597" i="1"/>
  <c r="Y9596" i="1"/>
  <c r="Y9595" i="1"/>
  <c r="Y9594" i="1"/>
  <c r="Y9593" i="1"/>
  <c r="Y9592" i="1"/>
  <c r="Y9591" i="1"/>
  <c r="Y9590" i="1"/>
  <c r="Y9589" i="1"/>
  <c r="Y9588" i="1"/>
  <c r="Y9587" i="1"/>
  <c r="Y9586" i="1"/>
  <c r="Y9585" i="1"/>
  <c r="Y9584" i="1"/>
  <c r="Y9583" i="1"/>
  <c r="Y9582" i="1"/>
  <c r="Y9581" i="1"/>
  <c r="Y9580" i="1"/>
  <c r="Y9579" i="1"/>
  <c r="Y9578" i="1"/>
  <c r="Y9577" i="1"/>
  <c r="Y9576" i="1"/>
  <c r="Y9575" i="1"/>
  <c r="Y9574" i="1"/>
  <c r="Y9573" i="1"/>
  <c r="Y9572" i="1"/>
  <c r="Y9571" i="1"/>
  <c r="Y9570" i="1"/>
  <c r="Y9569" i="1"/>
  <c r="Y9568" i="1"/>
  <c r="Y9567" i="1"/>
  <c r="Y9566" i="1"/>
  <c r="Y9565" i="1"/>
  <c r="Y9564" i="1"/>
  <c r="Y9563" i="1"/>
  <c r="Y9562" i="1"/>
  <c r="Y9561" i="1"/>
  <c r="Y9560" i="1"/>
  <c r="Y9559" i="1"/>
  <c r="Y9558" i="1"/>
  <c r="Y9557" i="1"/>
  <c r="Y9556" i="1"/>
  <c r="Y9555" i="1"/>
  <c r="Y9554" i="1"/>
  <c r="Y9553" i="1"/>
  <c r="Y9552" i="1"/>
  <c r="Y9551" i="1"/>
  <c r="Y9550" i="1"/>
  <c r="Y9549" i="1"/>
  <c r="Y9548" i="1"/>
  <c r="Y9547" i="1"/>
  <c r="Y9546" i="1"/>
  <c r="Y9545" i="1"/>
  <c r="Y9544" i="1"/>
  <c r="Y9543" i="1"/>
  <c r="Y9542" i="1"/>
  <c r="Y9541" i="1"/>
  <c r="Y9540" i="1"/>
  <c r="Y9539" i="1"/>
  <c r="Y9538" i="1"/>
  <c r="Y9537" i="1"/>
  <c r="Y9536" i="1"/>
  <c r="Y9535" i="1"/>
  <c r="Y9534" i="1"/>
  <c r="Y9533" i="1"/>
  <c r="Y9532" i="1"/>
  <c r="Y9531" i="1"/>
  <c r="Y9530" i="1"/>
  <c r="Y9529" i="1"/>
  <c r="Y9528" i="1"/>
  <c r="Y9527" i="1"/>
  <c r="Y9526" i="1"/>
  <c r="Y9525" i="1"/>
  <c r="Y9524" i="1"/>
  <c r="Y9523" i="1"/>
  <c r="Y9522" i="1"/>
  <c r="Y9521" i="1"/>
  <c r="Y9520" i="1"/>
  <c r="Y9519" i="1"/>
  <c r="Y9518" i="1"/>
  <c r="Y9517" i="1"/>
  <c r="Y9516" i="1"/>
  <c r="Y9515" i="1"/>
  <c r="Y9514" i="1"/>
  <c r="Y9513" i="1"/>
  <c r="Y9512" i="1"/>
  <c r="Y9511" i="1"/>
  <c r="Y9510" i="1"/>
  <c r="Y9509" i="1"/>
  <c r="Y9508" i="1"/>
  <c r="Y9507" i="1"/>
  <c r="Y9506" i="1"/>
  <c r="Y9505" i="1"/>
  <c r="Y9504" i="1"/>
  <c r="Y9503" i="1"/>
  <c r="Y9502" i="1"/>
  <c r="Y9501" i="1"/>
  <c r="Y9500" i="1"/>
  <c r="Y9499" i="1"/>
  <c r="Y9498" i="1"/>
  <c r="Y9497" i="1"/>
  <c r="Y9496" i="1"/>
  <c r="Y9495" i="1"/>
  <c r="Y9494" i="1"/>
  <c r="Y9493" i="1"/>
  <c r="Y9492" i="1"/>
  <c r="Y9491" i="1"/>
  <c r="Y9490" i="1"/>
  <c r="Y9489" i="1"/>
  <c r="Y9488" i="1"/>
  <c r="Y9487" i="1"/>
  <c r="Y9486" i="1"/>
  <c r="Y9485" i="1"/>
  <c r="Y9484" i="1"/>
  <c r="Y9483" i="1"/>
  <c r="Y9482" i="1"/>
  <c r="Y9481" i="1"/>
  <c r="Y9480" i="1"/>
  <c r="Y9479" i="1"/>
  <c r="Y9478" i="1"/>
  <c r="Y9477" i="1"/>
  <c r="Y9476" i="1"/>
  <c r="Y9475" i="1"/>
  <c r="Y9474" i="1"/>
  <c r="Y9473" i="1"/>
  <c r="Y9472" i="1"/>
  <c r="Y9471" i="1"/>
  <c r="Y9470" i="1"/>
  <c r="Y9469" i="1"/>
  <c r="Y9468" i="1"/>
  <c r="Y9467" i="1"/>
  <c r="Y9466" i="1"/>
  <c r="Y9465" i="1"/>
  <c r="Y9464" i="1"/>
  <c r="Y9463" i="1"/>
  <c r="Y9462" i="1"/>
  <c r="Y9461" i="1"/>
  <c r="Y9460" i="1"/>
  <c r="Y9459" i="1"/>
  <c r="Y9458" i="1"/>
  <c r="Y9457" i="1"/>
  <c r="Y9456" i="1"/>
  <c r="Y9455" i="1"/>
  <c r="Y9454" i="1"/>
  <c r="Y9453" i="1"/>
  <c r="Y9452" i="1"/>
  <c r="Y9451" i="1"/>
  <c r="Y9450" i="1"/>
  <c r="Y9449" i="1"/>
  <c r="Y9448" i="1"/>
  <c r="Y9447" i="1"/>
  <c r="Y9446" i="1"/>
  <c r="Y9445" i="1"/>
  <c r="Y9444" i="1"/>
  <c r="Y9443" i="1"/>
  <c r="Y9442" i="1"/>
  <c r="Y9441" i="1"/>
  <c r="Y9440" i="1"/>
  <c r="Y9439" i="1"/>
  <c r="Y9438" i="1"/>
  <c r="Y9437" i="1"/>
  <c r="Y9436" i="1"/>
  <c r="Y9435" i="1"/>
  <c r="Y9434" i="1"/>
  <c r="Y9433" i="1"/>
  <c r="Y9432" i="1"/>
  <c r="Y9431" i="1"/>
  <c r="Y9430" i="1"/>
  <c r="Y9429" i="1"/>
  <c r="Y9428" i="1"/>
  <c r="Y9427" i="1"/>
  <c r="Y9426" i="1"/>
  <c r="Y9425" i="1"/>
  <c r="Y9424" i="1"/>
  <c r="Y9423" i="1"/>
  <c r="Y9422" i="1"/>
  <c r="Y9421" i="1"/>
  <c r="Y9420" i="1"/>
  <c r="Y9419" i="1"/>
  <c r="Y9418" i="1"/>
  <c r="Y9417" i="1"/>
  <c r="Y9416" i="1"/>
  <c r="Y9415" i="1"/>
  <c r="Y9414" i="1"/>
  <c r="Y9413" i="1"/>
  <c r="Y9412" i="1"/>
  <c r="Y9411" i="1"/>
  <c r="Y9410" i="1"/>
  <c r="Y9409" i="1"/>
  <c r="Y9408" i="1"/>
  <c r="Y9407" i="1"/>
  <c r="Y9406" i="1"/>
  <c r="Y9405" i="1"/>
  <c r="Y9404" i="1"/>
  <c r="Y9403" i="1"/>
  <c r="Y9402" i="1"/>
  <c r="Y9401" i="1"/>
  <c r="Y9400" i="1"/>
  <c r="Y9399" i="1"/>
  <c r="Y9398" i="1"/>
  <c r="Y9397" i="1"/>
  <c r="Y9396" i="1"/>
  <c r="Y9395" i="1"/>
  <c r="Y9394" i="1"/>
  <c r="Y9393" i="1"/>
  <c r="Y9392" i="1"/>
  <c r="Y9391" i="1"/>
  <c r="Y9390" i="1"/>
  <c r="Y9389" i="1"/>
  <c r="Y9388" i="1"/>
  <c r="Y9387" i="1"/>
  <c r="Y9386" i="1"/>
  <c r="Y9385" i="1"/>
  <c r="Y9384" i="1"/>
  <c r="Y9383" i="1"/>
  <c r="Y9382" i="1"/>
  <c r="Y9381" i="1"/>
  <c r="Y9380" i="1"/>
  <c r="Y9379" i="1"/>
  <c r="Y9378" i="1"/>
  <c r="Y9377" i="1"/>
  <c r="Y9376" i="1"/>
  <c r="Y9375" i="1"/>
  <c r="Y9374" i="1"/>
  <c r="Y9373" i="1"/>
  <c r="Y9372" i="1"/>
  <c r="Y9371" i="1"/>
  <c r="Y9370" i="1"/>
  <c r="Y9369" i="1"/>
  <c r="Y9368" i="1"/>
  <c r="Y9367" i="1"/>
  <c r="Y9366" i="1"/>
  <c r="Y9365" i="1"/>
  <c r="Y9364" i="1"/>
  <c r="Y9363" i="1"/>
  <c r="Y9362" i="1"/>
  <c r="Y9361" i="1"/>
  <c r="Y9360" i="1"/>
  <c r="Y9359" i="1"/>
  <c r="Y9358" i="1"/>
  <c r="Y9357" i="1"/>
  <c r="Y9356" i="1"/>
  <c r="Y9355" i="1"/>
  <c r="Y9354" i="1"/>
  <c r="Y9353" i="1"/>
  <c r="Y9352" i="1"/>
  <c r="Y9351" i="1"/>
  <c r="Y9350" i="1"/>
  <c r="Y9349" i="1"/>
  <c r="Y9348" i="1"/>
  <c r="Y9347" i="1"/>
  <c r="Y9346" i="1"/>
  <c r="Y9345" i="1"/>
  <c r="Y9344" i="1"/>
  <c r="Y9343" i="1"/>
  <c r="Y9342" i="1"/>
  <c r="Y9341" i="1"/>
  <c r="Y9340" i="1"/>
  <c r="Y9339" i="1"/>
  <c r="Y9338" i="1"/>
  <c r="Y9337" i="1"/>
  <c r="Y9336" i="1"/>
  <c r="Y9335" i="1"/>
  <c r="Y9334" i="1"/>
  <c r="Y9333" i="1"/>
  <c r="Y9332" i="1"/>
  <c r="Y9331" i="1"/>
  <c r="Y9330" i="1"/>
  <c r="Y9329" i="1"/>
  <c r="Y9328" i="1"/>
  <c r="Y9327" i="1"/>
  <c r="Y9326" i="1"/>
  <c r="Y9325" i="1"/>
  <c r="Y9324" i="1"/>
  <c r="Y9323" i="1"/>
  <c r="Y9322" i="1"/>
  <c r="Y9321" i="1"/>
  <c r="Y9320" i="1"/>
  <c r="Y9319" i="1"/>
  <c r="Y9318" i="1"/>
  <c r="Y9317" i="1"/>
  <c r="Y9316" i="1"/>
  <c r="Y9315" i="1"/>
  <c r="Y9314" i="1"/>
  <c r="Y9313" i="1"/>
  <c r="Y9312" i="1"/>
  <c r="Y9311" i="1"/>
  <c r="Y9310" i="1"/>
  <c r="Y9309" i="1"/>
  <c r="Y9308" i="1"/>
  <c r="Y9307" i="1"/>
  <c r="Y9306" i="1"/>
  <c r="Y9305" i="1"/>
  <c r="Y9304" i="1"/>
  <c r="Y9303" i="1"/>
  <c r="Y9302" i="1"/>
  <c r="Y9301" i="1"/>
  <c r="Y9300" i="1"/>
  <c r="Y9299" i="1"/>
  <c r="Y9298" i="1"/>
  <c r="Y9297" i="1"/>
  <c r="Y9296" i="1"/>
  <c r="Y9295" i="1"/>
  <c r="Y9294" i="1"/>
  <c r="Y9293" i="1"/>
  <c r="Y9292" i="1"/>
  <c r="Y9291" i="1"/>
  <c r="Y9290" i="1"/>
  <c r="Y9289" i="1"/>
  <c r="Y9288" i="1"/>
  <c r="Y9287" i="1"/>
  <c r="Y9286" i="1"/>
  <c r="Y9285" i="1"/>
  <c r="Y9284" i="1"/>
  <c r="Y9283" i="1"/>
  <c r="Y9282" i="1"/>
  <c r="Y9281" i="1"/>
  <c r="Y9280" i="1"/>
  <c r="Y9279" i="1"/>
  <c r="Y9278" i="1"/>
  <c r="Y9277" i="1"/>
  <c r="Y9276" i="1"/>
  <c r="Y9275" i="1"/>
  <c r="Y9274" i="1"/>
  <c r="Y9273" i="1"/>
  <c r="Y9272" i="1"/>
  <c r="Y9271" i="1"/>
  <c r="Y9270" i="1"/>
  <c r="Y9269" i="1"/>
  <c r="Y9268" i="1"/>
  <c r="Y9267" i="1"/>
  <c r="Y9266" i="1"/>
  <c r="Y9265" i="1"/>
  <c r="Y9264" i="1"/>
  <c r="Y9263" i="1"/>
  <c r="Y9262" i="1"/>
  <c r="Y9261" i="1"/>
  <c r="Y9260" i="1"/>
  <c r="Y9259" i="1"/>
  <c r="Y9258" i="1"/>
  <c r="Y9257" i="1"/>
  <c r="Y9256" i="1"/>
  <c r="Y9255" i="1"/>
  <c r="Y9254" i="1"/>
  <c r="Y9253" i="1"/>
  <c r="Y9252" i="1"/>
  <c r="Y9251" i="1"/>
  <c r="Y9250" i="1"/>
  <c r="Y9249" i="1"/>
  <c r="Y9248" i="1"/>
  <c r="Y9247" i="1"/>
  <c r="Y9246" i="1"/>
  <c r="Y9245" i="1"/>
  <c r="Y9244" i="1"/>
  <c r="Y9243" i="1"/>
  <c r="Y9242" i="1"/>
  <c r="Y9241" i="1"/>
  <c r="Y9240" i="1"/>
  <c r="Y9239" i="1"/>
  <c r="Y9238" i="1"/>
  <c r="Y9237" i="1"/>
  <c r="Y9236" i="1"/>
  <c r="Y9235" i="1"/>
  <c r="Y9234" i="1"/>
  <c r="Y9233" i="1"/>
  <c r="Y9232" i="1"/>
  <c r="Y9231" i="1"/>
  <c r="Y9230" i="1"/>
  <c r="Y9229" i="1"/>
  <c r="Y9228" i="1"/>
  <c r="Y9227" i="1"/>
  <c r="Y9226" i="1"/>
  <c r="Y9225" i="1"/>
  <c r="Y9224" i="1"/>
  <c r="Y9223" i="1"/>
  <c r="Y9222" i="1"/>
  <c r="Y9221" i="1"/>
  <c r="Y9220" i="1"/>
  <c r="Y9219" i="1"/>
  <c r="Y9218" i="1"/>
  <c r="Y9217" i="1"/>
  <c r="Y9216" i="1"/>
  <c r="Y9215" i="1"/>
  <c r="Y9214" i="1"/>
  <c r="Y9213" i="1"/>
  <c r="Y9212" i="1"/>
  <c r="Y9211" i="1"/>
  <c r="Y9210" i="1"/>
  <c r="Y9209" i="1"/>
  <c r="Y9208" i="1"/>
  <c r="Y9207" i="1"/>
  <c r="Y9206" i="1"/>
  <c r="Y9205" i="1"/>
  <c r="Y9204" i="1"/>
  <c r="Y9203" i="1"/>
  <c r="Y9202" i="1"/>
  <c r="Y9201" i="1"/>
  <c r="Y9200" i="1"/>
  <c r="Y9199" i="1"/>
  <c r="Y9198" i="1"/>
  <c r="Y9197" i="1"/>
  <c r="Y9196" i="1"/>
  <c r="Y9195" i="1"/>
  <c r="Y9194" i="1"/>
  <c r="Y9193" i="1"/>
  <c r="Y9192" i="1"/>
  <c r="Y9191" i="1"/>
  <c r="Y9190" i="1"/>
  <c r="Y9189" i="1"/>
  <c r="Y9188" i="1"/>
  <c r="Y9187" i="1"/>
  <c r="Y9186" i="1"/>
  <c r="Y9185" i="1"/>
  <c r="Y9184" i="1"/>
  <c r="Y9183" i="1"/>
  <c r="Y9182" i="1"/>
  <c r="Y9181" i="1"/>
  <c r="Y9180" i="1"/>
  <c r="Y9179" i="1"/>
  <c r="Y9178" i="1"/>
  <c r="Y9177" i="1"/>
  <c r="Y9176" i="1"/>
  <c r="Y9175" i="1"/>
  <c r="Y9174" i="1"/>
  <c r="Y9173" i="1"/>
  <c r="Y9172" i="1"/>
  <c r="Y9171" i="1"/>
  <c r="Y9170" i="1"/>
  <c r="Y9169" i="1"/>
  <c r="Y9168" i="1"/>
  <c r="Y9167" i="1"/>
  <c r="Y9166" i="1"/>
  <c r="Y9165" i="1"/>
  <c r="Y9164" i="1"/>
  <c r="Y9163" i="1"/>
  <c r="Y9162" i="1"/>
  <c r="Y9161" i="1"/>
  <c r="Y9160" i="1"/>
  <c r="Y9159" i="1"/>
  <c r="Y9158" i="1"/>
  <c r="Y9157" i="1"/>
  <c r="Y9156" i="1"/>
  <c r="Y9155" i="1"/>
  <c r="Y9154" i="1"/>
  <c r="Y9153" i="1"/>
  <c r="Y9152" i="1"/>
  <c r="Y9151" i="1"/>
  <c r="Y9150" i="1"/>
  <c r="Y9149" i="1"/>
  <c r="Y9148" i="1"/>
  <c r="Y9147" i="1"/>
  <c r="Y9146" i="1"/>
  <c r="Y9145" i="1"/>
  <c r="Y9144" i="1"/>
  <c r="Y9143" i="1"/>
  <c r="Y9142" i="1"/>
  <c r="Y9141" i="1"/>
  <c r="Y9140" i="1"/>
  <c r="Y9139" i="1"/>
  <c r="Y9138" i="1"/>
  <c r="Y9137" i="1"/>
  <c r="Y9136" i="1"/>
  <c r="Y9135" i="1"/>
  <c r="Y9134" i="1"/>
  <c r="Y9133" i="1"/>
  <c r="Y9132" i="1"/>
  <c r="Y9131" i="1"/>
  <c r="Y9130" i="1"/>
  <c r="Y9129" i="1"/>
  <c r="Y9128" i="1"/>
  <c r="Y9127" i="1"/>
  <c r="Y9126" i="1"/>
  <c r="Y9125" i="1"/>
  <c r="Y9124" i="1"/>
  <c r="Y9123" i="1"/>
  <c r="Y9122" i="1"/>
  <c r="Y9121" i="1"/>
  <c r="Y9120" i="1"/>
  <c r="Y9119" i="1"/>
  <c r="Y9118" i="1"/>
  <c r="Y9117" i="1"/>
  <c r="Y9116" i="1"/>
  <c r="Y9115" i="1"/>
  <c r="Y9114" i="1"/>
  <c r="Y9113" i="1"/>
  <c r="Y9112" i="1"/>
  <c r="Y9111" i="1"/>
  <c r="Y9110" i="1"/>
  <c r="Y9109" i="1"/>
  <c r="Y9108" i="1"/>
  <c r="Y9107" i="1"/>
  <c r="Y9106" i="1"/>
  <c r="Y9105" i="1"/>
  <c r="Y9104" i="1"/>
  <c r="Y9103" i="1"/>
  <c r="Y9102" i="1"/>
  <c r="Y9101" i="1"/>
  <c r="Y9100" i="1"/>
  <c r="Y9099" i="1"/>
  <c r="Y9098" i="1"/>
  <c r="Y9097" i="1"/>
  <c r="Y9096" i="1"/>
  <c r="Y9095" i="1"/>
  <c r="Y9094" i="1"/>
  <c r="Y9093" i="1"/>
  <c r="Y9092" i="1"/>
  <c r="Y9091" i="1"/>
  <c r="Y9090" i="1"/>
  <c r="Y9089" i="1"/>
  <c r="Y9088" i="1"/>
  <c r="Y9087" i="1"/>
  <c r="Y9086" i="1"/>
  <c r="Y9085" i="1"/>
  <c r="Y9084" i="1"/>
  <c r="Y9083" i="1"/>
  <c r="Y9082" i="1"/>
  <c r="Y9081" i="1"/>
  <c r="Y9080" i="1"/>
  <c r="Y9079" i="1"/>
  <c r="Y9078" i="1"/>
  <c r="Y9077" i="1"/>
  <c r="Y9076" i="1"/>
  <c r="Y9075" i="1"/>
  <c r="Y9074" i="1"/>
  <c r="Y9073" i="1"/>
  <c r="Y9072" i="1"/>
  <c r="Y9071" i="1"/>
  <c r="Y9070" i="1"/>
  <c r="Y9069" i="1"/>
  <c r="Y9068" i="1"/>
  <c r="Y9067" i="1"/>
  <c r="Y9066" i="1"/>
  <c r="Y9065" i="1"/>
  <c r="Y9064" i="1"/>
  <c r="Y9063" i="1"/>
  <c r="Y9062" i="1"/>
  <c r="Y9061" i="1"/>
  <c r="Y9060" i="1"/>
  <c r="Y9059" i="1"/>
  <c r="Y9058" i="1"/>
  <c r="Y9057" i="1"/>
  <c r="Y9056" i="1"/>
  <c r="Y9055" i="1"/>
  <c r="Y9054" i="1"/>
  <c r="Y9053" i="1"/>
  <c r="Y9052" i="1"/>
  <c r="Y9051" i="1"/>
  <c r="Y9050" i="1"/>
  <c r="Y9049" i="1"/>
  <c r="Y9048" i="1"/>
  <c r="Y9047" i="1"/>
  <c r="Y9046" i="1"/>
  <c r="Y9045" i="1"/>
  <c r="Y9044" i="1"/>
  <c r="Y9043" i="1"/>
  <c r="Y9042" i="1"/>
  <c r="Y9041" i="1"/>
  <c r="Y9040" i="1"/>
  <c r="Y9039" i="1"/>
  <c r="Y9038" i="1"/>
  <c r="Y9037" i="1"/>
  <c r="Y9036" i="1"/>
  <c r="Y9035" i="1"/>
  <c r="Y9034" i="1"/>
  <c r="Y9033" i="1"/>
  <c r="Y9032" i="1"/>
  <c r="Y9031" i="1"/>
  <c r="Y9030" i="1"/>
  <c r="Y9029" i="1"/>
  <c r="Y9028" i="1"/>
  <c r="Y9027" i="1"/>
  <c r="Y9026" i="1"/>
  <c r="Y9025" i="1"/>
  <c r="Y9024" i="1"/>
  <c r="Y9023" i="1"/>
  <c r="Y9022" i="1"/>
  <c r="Y9021" i="1"/>
  <c r="Y9020" i="1"/>
  <c r="Y9019" i="1"/>
  <c r="Y9018" i="1"/>
  <c r="Y9017" i="1"/>
  <c r="Y9016" i="1"/>
  <c r="Y9015" i="1"/>
  <c r="Y9014" i="1"/>
  <c r="Y9013" i="1"/>
  <c r="Y9012" i="1"/>
  <c r="Y9011" i="1"/>
  <c r="Y9010" i="1"/>
  <c r="Y9009" i="1"/>
  <c r="Y9008" i="1"/>
  <c r="Y9007" i="1"/>
  <c r="Y9006" i="1"/>
  <c r="Y9005" i="1"/>
  <c r="Y9004" i="1"/>
  <c r="Y9003" i="1"/>
  <c r="Y9002" i="1"/>
  <c r="Y9001" i="1"/>
  <c r="Y9000" i="1"/>
  <c r="Y8999" i="1"/>
  <c r="Y8998" i="1"/>
  <c r="Y8997" i="1"/>
  <c r="Y8996" i="1"/>
  <c r="Y8995" i="1"/>
  <c r="Y8994" i="1"/>
  <c r="Y8993" i="1"/>
  <c r="Y8992" i="1"/>
  <c r="Y8991" i="1"/>
  <c r="Y8990" i="1"/>
  <c r="Y8989" i="1"/>
  <c r="Y8988" i="1"/>
  <c r="Y8987" i="1"/>
  <c r="Y8986" i="1"/>
  <c r="Y8985" i="1"/>
  <c r="Y8984" i="1"/>
  <c r="Y8983" i="1"/>
  <c r="Y8982" i="1"/>
  <c r="Y8981" i="1"/>
  <c r="Y8980" i="1"/>
  <c r="Y8979" i="1"/>
  <c r="Y8978" i="1"/>
  <c r="Y8977" i="1"/>
  <c r="Y8976" i="1"/>
  <c r="Y8975" i="1"/>
  <c r="Y8974" i="1"/>
  <c r="Y8973" i="1"/>
  <c r="Y8972" i="1"/>
  <c r="Y8971" i="1"/>
  <c r="Y8970" i="1"/>
  <c r="Y8969" i="1"/>
  <c r="Y8968" i="1"/>
  <c r="Y8967" i="1"/>
  <c r="Y8966" i="1"/>
  <c r="Y8965" i="1"/>
  <c r="Y8964" i="1"/>
  <c r="Y8963" i="1"/>
  <c r="Y8962" i="1"/>
  <c r="Y8961" i="1"/>
  <c r="Y8960" i="1"/>
  <c r="Y8959" i="1"/>
  <c r="Y8958" i="1"/>
  <c r="Y8957" i="1"/>
  <c r="Y8956" i="1"/>
  <c r="Y8955" i="1"/>
  <c r="Y8954" i="1"/>
  <c r="Y8953" i="1"/>
  <c r="Y8952" i="1"/>
  <c r="Y8951" i="1"/>
  <c r="Y8950" i="1"/>
  <c r="Y8949" i="1"/>
  <c r="Y8948" i="1"/>
  <c r="Y8947" i="1"/>
  <c r="Y8946" i="1"/>
  <c r="Y8945" i="1"/>
  <c r="Y8944" i="1"/>
  <c r="Y8943" i="1"/>
  <c r="Y8942" i="1"/>
  <c r="Y8941" i="1"/>
  <c r="Y8940" i="1"/>
  <c r="Y8939" i="1"/>
  <c r="Y8938" i="1"/>
  <c r="Y8937" i="1"/>
  <c r="Y8936" i="1"/>
  <c r="Y8935" i="1"/>
  <c r="Y8934" i="1"/>
  <c r="Y8933" i="1"/>
  <c r="Y8932" i="1"/>
  <c r="Y8931" i="1"/>
  <c r="Y8930" i="1"/>
  <c r="Y8929" i="1"/>
  <c r="Y8928" i="1"/>
  <c r="Y8927" i="1"/>
  <c r="Y8926" i="1"/>
  <c r="Y8925" i="1"/>
  <c r="Y8924" i="1"/>
  <c r="Y8923" i="1"/>
  <c r="Y8922" i="1"/>
  <c r="Y8921" i="1"/>
  <c r="Y8920" i="1"/>
  <c r="Y8919" i="1"/>
  <c r="Y8918" i="1"/>
  <c r="Y8917" i="1"/>
  <c r="Y8916" i="1"/>
  <c r="Y8915" i="1"/>
  <c r="Y8914" i="1"/>
  <c r="Y8913" i="1"/>
  <c r="Y8912" i="1"/>
  <c r="Y8911" i="1"/>
  <c r="Y8910" i="1"/>
  <c r="Y8909" i="1"/>
  <c r="Y8908" i="1"/>
  <c r="Y8907" i="1"/>
  <c r="Y8906" i="1"/>
  <c r="Y8905" i="1"/>
  <c r="Y8904" i="1"/>
  <c r="Y8903" i="1"/>
  <c r="Y8902" i="1"/>
  <c r="Y8901" i="1"/>
  <c r="Y8900" i="1"/>
  <c r="Y8899" i="1"/>
  <c r="Y8898" i="1"/>
  <c r="Y8897" i="1"/>
  <c r="Y8896" i="1"/>
  <c r="Y8895" i="1"/>
  <c r="Y8894" i="1"/>
  <c r="Y8893" i="1"/>
  <c r="Y8892" i="1"/>
  <c r="Y8891" i="1"/>
  <c r="Y8890" i="1"/>
  <c r="Y8889" i="1"/>
  <c r="Y8888" i="1"/>
  <c r="Y8887" i="1"/>
  <c r="Y8886" i="1"/>
  <c r="Y8885" i="1"/>
  <c r="Y8884" i="1"/>
  <c r="Y8883" i="1"/>
  <c r="Y8882" i="1"/>
  <c r="Y8881" i="1"/>
  <c r="Y8880" i="1"/>
  <c r="Y8879" i="1"/>
  <c r="Y8878" i="1"/>
  <c r="Y8877" i="1"/>
  <c r="Y8876" i="1"/>
  <c r="Y8875" i="1"/>
  <c r="Y8874" i="1"/>
  <c r="Y8873" i="1"/>
  <c r="Y8872" i="1"/>
  <c r="Y8871" i="1"/>
  <c r="Y8870" i="1"/>
  <c r="Y8869" i="1"/>
  <c r="Y8868" i="1"/>
  <c r="Y8867" i="1"/>
  <c r="Y8866" i="1"/>
  <c r="Y8865" i="1"/>
  <c r="Y8864" i="1"/>
  <c r="Y8863" i="1"/>
  <c r="Y8862" i="1"/>
  <c r="Y8861" i="1"/>
  <c r="Y8860" i="1"/>
  <c r="Y8859" i="1"/>
  <c r="Y8858" i="1"/>
  <c r="Y8857" i="1"/>
  <c r="Y8856" i="1"/>
  <c r="Y8855" i="1"/>
  <c r="Y8854" i="1"/>
  <c r="Y8853" i="1"/>
  <c r="Y8852" i="1"/>
  <c r="Y8851" i="1"/>
  <c r="Y8850" i="1"/>
  <c r="Y8849" i="1"/>
  <c r="Y8848" i="1"/>
  <c r="Y8847" i="1"/>
  <c r="Y8846" i="1"/>
  <c r="Y8845" i="1"/>
  <c r="Y8844" i="1"/>
  <c r="Y8843" i="1"/>
  <c r="Y8842" i="1"/>
  <c r="Y8841" i="1"/>
  <c r="Y8840" i="1"/>
  <c r="Y8839" i="1"/>
  <c r="Y8838" i="1"/>
  <c r="Y8837" i="1"/>
  <c r="Y8836" i="1"/>
  <c r="Y8835" i="1"/>
  <c r="Y8834" i="1"/>
  <c r="Y8833" i="1"/>
  <c r="Y8832" i="1"/>
  <c r="Y8831" i="1"/>
  <c r="Y8830" i="1"/>
  <c r="Y8829" i="1"/>
  <c r="Y8828" i="1"/>
  <c r="Y8827" i="1"/>
  <c r="Y8826" i="1"/>
  <c r="Y8825" i="1"/>
  <c r="Y8824" i="1"/>
  <c r="Y8823" i="1"/>
  <c r="Y8822" i="1"/>
  <c r="Y8821" i="1"/>
  <c r="Y8820" i="1"/>
  <c r="Y8819" i="1"/>
  <c r="Y8818" i="1"/>
  <c r="Y8817" i="1"/>
  <c r="Y8816" i="1"/>
  <c r="Y8815" i="1"/>
  <c r="Y8814" i="1"/>
  <c r="Y8813" i="1"/>
  <c r="Y8812" i="1"/>
  <c r="Y8811" i="1"/>
  <c r="Y8810" i="1"/>
  <c r="Y8809" i="1"/>
  <c r="Y8808" i="1"/>
  <c r="Y8807" i="1"/>
  <c r="Y8806" i="1"/>
  <c r="Y8805" i="1"/>
  <c r="Y8804" i="1"/>
  <c r="Y8803" i="1"/>
  <c r="Y8802" i="1"/>
  <c r="Y8801" i="1"/>
  <c r="Y8800" i="1"/>
  <c r="Y8799" i="1"/>
  <c r="Y8798" i="1"/>
  <c r="Y8797" i="1"/>
  <c r="Y8796" i="1"/>
  <c r="Y8795" i="1"/>
  <c r="Y8794" i="1"/>
  <c r="Y8793" i="1"/>
  <c r="Y8792" i="1"/>
  <c r="Y8791" i="1"/>
  <c r="Y8790" i="1"/>
  <c r="Y8789" i="1"/>
  <c r="Y8788" i="1"/>
  <c r="Y8787" i="1"/>
  <c r="Y8786" i="1"/>
  <c r="Y8785" i="1"/>
  <c r="Y8784" i="1"/>
  <c r="Y8783" i="1"/>
  <c r="Y8782" i="1"/>
  <c r="Y8781" i="1"/>
  <c r="Y8780" i="1"/>
  <c r="Y8779" i="1"/>
  <c r="Y8778" i="1"/>
  <c r="Y8777" i="1"/>
  <c r="Y8776" i="1"/>
  <c r="Y8775" i="1"/>
  <c r="Y8774" i="1"/>
  <c r="Y8773" i="1"/>
  <c r="Y8772" i="1"/>
  <c r="Y8771" i="1"/>
  <c r="Y8770" i="1"/>
  <c r="Y8769" i="1"/>
  <c r="Y8768" i="1"/>
  <c r="Y8767" i="1"/>
  <c r="Y8766" i="1"/>
  <c r="Y8765" i="1"/>
  <c r="Y8764" i="1"/>
  <c r="Y8763" i="1"/>
  <c r="Y8762" i="1"/>
  <c r="Y8761" i="1"/>
  <c r="Y8760" i="1"/>
  <c r="Y8759" i="1"/>
  <c r="Y8758" i="1"/>
  <c r="Y8757" i="1"/>
  <c r="Y8756" i="1"/>
  <c r="Y8755" i="1"/>
  <c r="Y8754" i="1"/>
  <c r="Y8753" i="1"/>
  <c r="Y8752" i="1"/>
  <c r="Y8751" i="1"/>
  <c r="Y8750" i="1"/>
  <c r="Y8749" i="1"/>
  <c r="Y8748" i="1"/>
  <c r="Y8747" i="1"/>
  <c r="Y8746" i="1"/>
  <c r="Y8745" i="1"/>
  <c r="Y8744" i="1"/>
  <c r="Y8743" i="1"/>
  <c r="Y8742" i="1"/>
  <c r="Y8741" i="1"/>
  <c r="Y8740" i="1"/>
  <c r="Y8739" i="1"/>
  <c r="Y8738" i="1"/>
  <c r="Y8737" i="1"/>
  <c r="Y8736" i="1"/>
  <c r="Y8735" i="1"/>
  <c r="Y8734" i="1"/>
  <c r="Y8733" i="1"/>
  <c r="Y8732" i="1"/>
  <c r="Y8731" i="1"/>
  <c r="Y8730" i="1"/>
  <c r="Y8729" i="1"/>
  <c r="Y8728" i="1"/>
  <c r="Y8727" i="1"/>
  <c r="Y8726" i="1"/>
  <c r="Y8725" i="1"/>
  <c r="Y8724" i="1"/>
  <c r="Y8723" i="1"/>
  <c r="Y8722" i="1"/>
  <c r="Y8721" i="1"/>
  <c r="Y8720" i="1"/>
  <c r="Y8719" i="1"/>
  <c r="Y8718" i="1"/>
  <c r="Y8717" i="1"/>
  <c r="Y8716" i="1"/>
  <c r="Y8715" i="1"/>
  <c r="Y8714" i="1"/>
  <c r="Y8713" i="1"/>
  <c r="Y8712" i="1"/>
  <c r="Y8711" i="1"/>
  <c r="Y8710" i="1"/>
  <c r="Y8709" i="1"/>
  <c r="Y8708" i="1"/>
  <c r="Y8707" i="1"/>
  <c r="Y8706" i="1"/>
  <c r="Y8705" i="1"/>
  <c r="Y8704" i="1"/>
  <c r="Y8703" i="1"/>
  <c r="Y8702" i="1"/>
  <c r="Y8701" i="1"/>
  <c r="Y8700" i="1"/>
  <c r="Y8699" i="1"/>
  <c r="Y8698" i="1"/>
  <c r="Y8697" i="1"/>
  <c r="Y8696" i="1"/>
  <c r="Y8695" i="1"/>
  <c r="Y8694" i="1"/>
  <c r="Y8693" i="1"/>
  <c r="Y8692" i="1"/>
  <c r="Y8691" i="1"/>
  <c r="Y8690" i="1"/>
  <c r="Y8689" i="1"/>
  <c r="Y8688" i="1"/>
  <c r="Y8687" i="1"/>
  <c r="Y8686" i="1"/>
  <c r="Y8685" i="1"/>
  <c r="Y8684" i="1"/>
  <c r="Y8683" i="1"/>
  <c r="Y8682" i="1"/>
  <c r="Y8681" i="1"/>
  <c r="Y8680" i="1"/>
  <c r="Y8679" i="1"/>
  <c r="Y8678" i="1"/>
  <c r="Y8677" i="1"/>
  <c r="Y8676" i="1"/>
  <c r="Y8675" i="1"/>
  <c r="Y8674" i="1"/>
  <c r="Y8673" i="1"/>
  <c r="Y8672" i="1"/>
  <c r="Y8671" i="1"/>
  <c r="Y8670" i="1"/>
  <c r="Y8669" i="1"/>
  <c r="Y8668" i="1"/>
  <c r="Y8667" i="1"/>
  <c r="Y8666" i="1"/>
  <c r="Y8665" i="1"/>
  <c r="Y8664" i="1"/>
  <c r="Y8663" i="1"/>
  <c r="Y8662" i="1"/>
  <c r="Y8661" i="1"/>
  <c r="Y8660" i="1"/>
  <c r="Y8659" i="1"/>
  <c r="Y8658" i="1"/>
  <c r="Y8657" i="1"/>
  <c r="Y8656" i="1"/>
  <c r="Y8655" i="1"/>
  <c r="Y8654" i="1"/>
  <c r="Y8653" i="1"/>
  <c r="Y8652" i="1"/>
  <c r="Y8651" i="1"/>
  <c r="Y8650" i="1"/>
  <c r="Y8649" i="1"/>
  <c r="Y8648" i="1"/>
  <c r="Y8647" i="1"/>
  <c r="Y8646" i="1"/>
  <c r="Y8645" i="1"/>
  <c r="Y8644" i="1"/>
  <c r="Y8643" i="1"/>
  <c r="Y8642" i="1"/>
  <c r="Y8641" i="1"/>
  <c r="Y8640" i="1"/>
  <c r="Y8639" i="1"/>
  <c r="Y8638" i="1"/>
  <c r="Y8637" i="1"/>
  <c r="Y8636" i="1"/>
  <c r="Y8635" i="1"/>
  <c r="Y8634" i="1"/>
  <c r="Y8633" i="1"/>
  <c r="Y8632" i="1"/>
  <c r="Y8631" i="1"/>
  <c r="Y8630" i="1"/>
  <c r="Y8629" i="1"/>
  <c r="Y8628" i="1"/>
  <c r="Y8627" i="1"/>
  <c r="Y8626" i="1"/>
  <c r="Y8625" i="1"/>
  <c r="Y8624" i="1"/>
  <c r="Y8623" i="1"/>
  <c r="Y8622" i="1"/>
  <c r="Y8621" i="1"/>
  <c r="Y8620" i="1"/>
  <c r="Y8619" i="1"/>
  <c r="Y8618" i="1"/>
  <c r="Y8617" i="1"/>
  <c r="Y8616" i="1"/>
  <c r="Y8615" i="1"/>
  <c r="Y8614" i="1"/>
  <c r="Y8613" i="1"/>
  <c r="Y8612" i="1"/>
  <c r="Y8611" i="1"/>
  <c r="Y8610" i="1"/>
  <c r="Y8609" i="1"/>
  <c r="Y8608" i="1"/>
  <c r="Y8607" i="1"/>
  <c r="Y8606" i="1"/>
  <c r="Y8605" i="1"/>
  <c r="Y8604" i="1"/>
  <c r="Y8603" i="1"/>
  <c r="Y8602" i="1"/>
  <c r="Y8601" i="1"/>
  <c r="Y8600" i="1"/>
  <c r="Y8599" i="1"/>
  <c r="Y8598" i="1"/>
  <c r="Y8597" i="1"/>
  <c r="Y8596" i="1"/>
  <c r="Y8595" i="1"/>
  <c r="Y8594" i="1"/>
  <c r="Y8593" i="1"/>
  <c r="Y8592" i="1"/>
  <c r="Y8591" i="1"/>
  <c r="Y8590" i="1"/>
  <c r="Y8589" i="1"/>
  <c r="Y8588" i="1"/>
  <c r="Y8587" i="1"/>
  <c r="Y8586" i="1"/>
  <c r="Y8585" i="1"/>
  <c r="Y8584" i="1"/>
  <c r="Y8583" i="1"/>
  <c r="Y8582" i="1"/>
  <c r="Y8581" i="1"/>
  <c r="Y8580" i="1"/>
  <c r="Y8579" i="1"/>
  <c r="Y8578" i="1"/>
  <c r="Y8577" i="1"/>
  <c r="Y8576" i="1"/>
  <c r="Y8575" i="1"/>
  <c r="Y8574" i="1"/>
  <c r="Y8573" i="1"/>
  <c r="Y8572" i="1"/>
  <c r="Y8571" i="1"/>
  <c r="Y8570" i="1"/>
  <c r="Y8569" i="1"/>
  <c r="Y8568" i="1"/>
  <c r="Y8567" i="1"/>
  <c r="Y8566" i="1"/>
  <c r="Y8565" i="1"/>
  <c r="Y8564" i="1"/>
  <c r="Y8563" i="1"/>
  <c r="Y8562" i="1"/>
  <c r="Y8561" i="1"/>
  <c r="Y8560" i="1"/>
  <c r="Y8559" i="1"/>
  <c r="Y8558" i="1"/>
  <c r="Y8557" i="1"/>
  <c r="Y8556" i="1"/>
  <c r="Y8555" i="1"/>
  <c r="Y8554" i="1"/>
  <c r="Y8553" i="1"/>
  <c r="Y8552" i="1"/>
  <c r="Y8551" i="1"/>
  <c r="Y8550" i="1"/>
  <c r="Y8549" i="1"/>
  <c r="Y8548" i="1"/>
  <c r="Y8547" i="1"/>
  <c r="Y8546" i="1"/>
  <c r="Y8545" i="1"/>
  <c r="Y8544" i="1"/>
  <c r="Y8543" i="1"/>
  <c r="Y8542" i="1"/>
  <c r="Y8541" i="1"/>
  <c r="Y8540" i="1"/>
  <c r="Y8539" i="1"/>
  <c r="Y8538" i="1"/>
  <c r="Y8537" i="1"/>
  <c r="Y8536" i="1"/>
  <c r="Y8535" i="1"/>
  <c r="Y8534" i="1"/>
  <c r="Y8533" i="1"/>
  <c r="Y8532" i="1"/>
  <c r="Y8531" i="1"/>
  <c r="Y8530" i="1"/>
  <c r="Y8529" i="1"/>
  <c r="Y8528" i="1"/>
  <c r="Y8527" i="1"/>
  <c r="Y8526" i="1"/>
  <c r="Y8525" i="1"/>
  <c r="Y8524" i="1"/>
  <c r="Y8523" i="1"/>
  <c r="Y8522" i="1"/>
  <c r="Y8521" i="1"/>
  <c r="Y8520" i="1"/>
  <c r="Y8519" i="1"/>
  <c r="Y8518" i="1"/>
  <c r="Y8517" i="1"/>
  <c r="Y8516" i="1"/>
  <c r="Y8515" i="1"/>
  <c r="Y8514" i="1"/>
  <c r="Y8513" i="1"/>
  <c r="Y8512" i="1"/>
  <c r="Y8511" i="1"/>
  <c r="Y8510" i="1"/>
  <c r="Y8509" i="1"/>
  <c r="Y8508" i="1"/>
  <c r="Y8507" i="1"/>
  <c r="Y8506" i="1"/>
  <c r="Y8505" i="1"/>
  <c r="Y8504" i="1"/>
  <c r="Y8503" i="1"/>
  <c r="Y8502" i="1"/>
  <c r="Y8501" i="1"/>
  <c r="Y8500" i="1"/>
  <c r="Y8499" i="1"/>
  <c r="Y8498" i="1"/>
  <c r="Y8497" i="1"/>
  <c r="Y8496" i="1"/>
  <c r="Y8495" i="1"/>
  <c r="Y8494" i="1"/>
  <c r="Y8493" i="1"/>
  <c r="Y8492" i="1"/>
  <c r="Y8491" i="1"/>
  <c r="Y8490" i="1"/>
  <c r="Y8489" i="1"/>
  <c r="Y8488" i="1"/>
  <c r="Y8487" i="1"/>
  <c r="Y8486" i="1"/>
  <c r="Y8485" i="1"/>
  <c r="Y8484" i="1"/>
  <c r="Y8483" i="1"/>
  <c r="Y8482" i="1"/>
  <c r="Y8481" i="1"/>
  <c r="Y8480" i="1"/>
  <c r="Y8479" i="1"/>
  <c r="Y8478" i="1"/>
  <c r="Y8477" i="1"/>
  <c r="Y8476" i="1"/>
  <c r="Y8475" i="1"/>
  <c r="Y8474" i="1"/>
  <c r="Y8473" i="1"/>
  <c r="Y8472" i="1"/>
  <c r="Y8471" i="1"/>
  <c r="Y8470" i="1"/>
  <c r="Y8469" i="1"/>
  <c r="Y8468" i="1"/>
  <c r="Y8467" i="1"/>
  <c r="Y8466" i="1"/>
  <c r="Y8465" i="1"/>
  <c r="Y8464" i="1"/>
  <c r="Y8463" i="1"/>
  <c r="Y8462" i="1"/>
  <c r="Y8461" i="1"/>
  <c r="Y8460" i="1"/>
  <c r="Y8459" i="1"/>
  <c r="Y8458" i="1"/>
  <c r="Y8457" i="1"/>
  <c r="Y8456" i="1"/>
  <c r="Y8455" i="1"/>
  <c r="Y8454" i="1"/>
  <c r="Y8453" i="1"/>
  <c r="Y8452" i="1"/>
  <c r="Y8451" i="1"/>
  <c r="Y8450" i="1"/>
  <c r="Y8449" i="1"/>
  <c r="Y8448" i="1"/>
  <c r="Y8447" i="1"/>
  <c r="Y8446" i="1"/>
  <c r="Y8445" i="1"/>
  <c r="Y8444" i="1"/>
  <c r="Y8443" i="1"/>
  <c r="Y8442" i="1"/>
  <c r="Y8441" i="1"/>
  <c r="Y8440" i="1"/>
  <c r="Y8439" i="1"/>
  <c r="Y8438" i="1"/>
  <c r="Y8437" i="1"/>
  <c r="Y8436" i="1"/>
  <c r="Y8435" i="1"/>
  <c r="Y8434" i="1"/>
  <c r="Y8433" i="1"/>
  <c r="Y8432" i="1"/>
  <c r="Y8431" i="1"/>
  <c r="Y8430" i="1"/>
  <c r="Y8429" i="1"/>
  <c r="Y8428" i="1"/>
  <c r="Y8427" i="1"/>
  <c r="Y8426" i="1"/>
  <c r="Y8425" i="1"/>
  <c r="Y8424" i="1"/>
  <c r="Y8423" i="1"/>
  <c r="Y8422" i="1"/>
  <c r="Y8421" i="1"/>
  <c r="Y8420" i="1"/>
  <c r="Y8419" i="1"/>
  <c r="Y8418" i="1"/>
  <c r="Y8417" i="1"/>
  <c r="Y8416" i="1"/>
  <c r="Y8415" i="1"/>
  <c r="Y8414" i="1"/>
  <c r="Y8413" i="1"/>
  <c r="Y8412" i="1"/>
  <c r="Y8411" i="1"/>
  <c r="Y8410" i="1"/>
  <c r="Y8409" i="1"/>
  <c r="Y8408" i="1"/>
  <c r="Y8407" i="1"/>
  <c r="Y8406" i="1"/>
  <c r="Y8405" i="1"/>
  <c r="Y8404" i="1"/>
  <c r="Y8403" i="1"/>
  <c r="Y8402" i="1"/>
  <c r="Y8401" i="1"/>
  <c r="Y8400" i="1"/>
  <c r="Y8399" i="1"/>
  <c r="Y8398" i="1"/>
  <c r="Y8397" i="1"/>
  <c r="Y8396" i="1"/>
  <c r="Y8395" i="1"/>
  <c r="Y8394" i="1"/>
  <c r="Y8393" i="1"/>
  <c r="Y8392" i="1"/>
  <c r="Y8391" i="1"/>
  <c r="Y8390" i="1"/>
  <c r="Y8389" i="1"/>
  <c r="Y8388" i="1"/>
  <c r="Y8387" i="1"/>
  <c r="Y8386" i="1"/>
  <c r="Y8385" i="1"/>
  <c r="Y8384" i="1"/>
  <c r="Y8383" i="1"/>
  <c r="Y8382" i="1"/>
  <c r="Y8381" i="1"/>
  <c r="Y8380" i="1"/>
  <c r="Y8379" i="1"/>
  <c r="Y8378" i="1"/>
  <c r="Y8377" i="1"/>
  <c r="Y8376" i="1"/>
  <c r="Y8375" i="1"/>
  <c r="Y8374" i="1"/>
  <c r="Y8373" i="1"/>
  <c r="Y8372" i="1"/>
  <c r="Y8371" i="1"/>
  <c r="Y8370" i="1"/>
  <c r="Y8369" i="1"/>
  <c r="Y8368" i="1"/>
  <c r="Y8367" i="1"/>
  <c r="Y8366" i="1"/>
  <c r="Y8365" i="1"/>
  <c r="Y8364" i="1"/>
  <c r="Y8363" i="1"/>
  <c r="Y8362" i="1"/>
  <c r="Y8361" i="1"/>
  <c r="Y8360" i="1"/>
  <c r="Y8359" i="1"/>
  <c r="Y8358" i="1"/>
  <c r="Y8357" i="1"/>
  <c r="Y8356" i="1"/>
  <c r="Y8355" i="1"/>
  <c r="Y8354" i="1"/>
  <c r="Y8353" i="1"/>
  <c r="Y8352" i="1"/>
  <c r="Y8351" i="1"/>
  <c r="Y8350" i="1"/>
  <c r="Y8349" i="1"/>
  <c r="Y8348" i="1"/>
  <c r="Y8347" i="1"/>
  <c r="Y8346" i="1"/>
  <c r="Y8345" i="1"/>
  <c r="Y8344" i="1"/>
  <c r="Y8343" i="1"/>
  <c r="Y8342" i="1"/>
  <c r="Y8341" i="1"/>
  <c r="Y8340" i="1"/>
  <c r="Y8339" i="1"/>
  <c r="Y8338" i="1"/>
  <c r="Y8337" i="1"/>
  <c r="Y8336" i="1"/>
  <c r="Y8335" i="1"/>
  <c r="Y8334" i="1"/>
  <c r="Y8333" i="1"/>
  <c r="Y8332" i="1"/>
  <c r="Y8331" i="1"/>
  <c r="Y8330" i="1"/>
  <c r="Y8329" i="1"/>
  <c r="Y8328" i="1"/>
  <c r="Y8327" i="1"/>
  <c r="Y8326" i="1"/>
  <c r="Y8325" i="1"/>
  <c r="Y8324" i="1"/>
  <c r="Y8323" i="1"/>
  <c r="Y8322" i="1"/>
  <c r="Y8321" i="1"/>
  <c r="Y8320" i="1"/>
  <c r="Y8319" i="1"/>
  <c r="Y8318" i="1"/>
  <c r="Y8317" i="1"/>
  <c r="Y8316" i="1"/>
  <c r="Y8315" i="1"/>
  <c r="Y8314" i="1"/>
  <c r="Y8313" i="1"/>
  <c r="Y8312" i="1"/>
  <c r="Y8311" i="1"/>
  <c r="Y8310" i="1"/>
  <c r="Y8309" i="1"/>
  <c r="Y8308" i="1"/>
  <c r="Y8307" i="1"/>
  <c r="Y8306" i="1"/>
  <c r="Y8305" i="1"/>
  <c r="Y8304" i="1"/>
  <c r="Y8303" i="1"/>
  <c r="Y8302" i="1"/>
  <c r="Y8301" i="1"/>
  <c r="Y8300" i="1"/>
  <c r="Y8299" i="1"/>
  <c r="Y8298" i="1"/>
  <c r="Y8297" i="1"/>
  <c r="Y8296" i="1"/>
  <c r="Y8295" i="1"/>
  <c r="Y8294" i="1"/>
  <c r="Y8293" i="1"/>
  <c r="Y8292" i="1"/>
  <c r="Y8291" i="1"/>
  <c r="Y8290" i="1"/>
  <c r="Y8289" i="1"/>
  <c r="Y8288" i="1"/>
  <c r="Y8287" i="1"/>
  <c r="Y8286" i="1"/>
  <c r="Y8285" i="1"/>
  <c r="Y8284" i="1"/>
  <c r="Y8283" i="1"/>
  <c r="Y8282" i="1"/>
  <c r="Y8281" i="1"/>
  <c r="Y8280" i="1"/>
  <c r="Y8279" i="1"/>
  <c r="Y8278" i="1"/>
  <c r="Y8277" i="1"/>
  <c r="Y8276" i="1"/>
  <c r="Y8275" i="1"/>
  <c r="Y8274" i="1"/>
  <c r="Y8273" i="1"/>
  <c r="Y8272" i="1"/>
  <c r="Y8271" i="1"/>
  <c r="Y8270" i="1"/>
  <c r="Y8269" i="1"/>
  <c r="Y8268" i="1"/>
  <c r="Y8267" i="1"/>
  <c r="Y8266" i="1"/>
  <c r="Y8265" i="1"/>
  <c r="Y8264" i="1"/>
  <c r="Y8263" i="1"/>
  <c r="Y8262" i="1"/>
  <c r="Y8261" i="1"/>
  <c r="Y8260" i="1"/>
  <c r="Y8259" i="1"/>
  <c r="Y8258" i="1"/>
  <c r="Y8257" i="1"/>
  <c r="Y8256" i="1"/>
  <c r="Y8255" i="1"/>
  <c r="Y8254" i="1"/>
  <c r="Y8253" i="1"/>
  <c r="Y8252" i="1"/>
  <c r="Y8251" i="1"/>
  <c r="Y8250" i="1"/>
  <c r="Y8249" i="1"/>
  <c r="Y8248" i="1"/>
  <c r="Y8247" i="1"/>
  <c r="Y8246" i="1"/>
  <c r="Y8245" i="1"/>
  <c r="Y8244" i="1"/>
  <c r="Y8243" i="1"/>
  <c r="Y8242" i="1"/>
  <c r="Y8241" i="1"/>
  <c r="Y8240" i="1"/>
  <c r="Y8239" i="1"/>
  <c r="Y8238" i="1"/>
  <c r="Y8237" i="1"/>
  <c r="Y8236" i="1"/>
  <c r="Y8235" i="1"/>
  <c r="Y8234" i="1"/>
  <c r="Y8233" i="1"/>
  <c r="Y8232" i="1"/>
  <c r="Y8231" i="1"/>
  <c r="Y8230" i="1"/>
  <c r="Y8229" i="1"/>
  <c r="Y8228" i="1"/>
  <c r="Y8227" i="1"/>
  <c r="Y8226" i="1"/>
  <c r="Y8225" i="1"/>
  <c r="Y8224" i="1"/>
  <c r="Y8223" i="1"/>
  <c r="Y8222" i="1"/>
  <c r="Y8221" i="1"/>
  <c r="Y8220" i="1"/>
  <c r="Y8219" i="1"/>
  <c r="Y8218" i="1"/>
  <c r="Y8217" i="1"/>
  <c r="Y8216" i="1"/>
  <c r="Y8215" i="1"/>
  <c r="Y8214" i="1"/>
  <c r="Y8213" i="1"/>
  <c r="Y8212" i="1"/>
  <c r="Y8211" i="1"/>
  <c r="Y8210" i="1"/>
  <c r="Y8209" i="1"/>
  <c r="Y8208" i="1"/>
  <c r="Y8207" i="1"/>
  <c r="Y8206" i="1"/>
  <c r="Y8205" i="1"/>
  <c r="Y8204" i="1"/>
  <c r="Y8203" i="1"/>
  <c r="Y8202" i="1"/>
  <c r="Y8201" i="1"/>
  <c r="Y8200" i="1"/>
  <c r="Y8199" i="1"/>
  <c r="Y8198" i="1"/>
  <c r="Y8197" i="1"/>
  <c r="Y8196" i="1"/>
  <c r="Y8195" i="1"/>
  <c r="Y8194" i="1"/>
  <c r="Y8193" i="1"/>
  <c r="Y8192" i="1"/>
  <c r="Y8191" i="1"/>
  <c r="Y8190" i="1"/>
  <c r="Y8189" i="1"/>
  <c r="Y8188" i="1"/>
  <c r="Y8187" i="1"/>
  <c r="Y8186" i="1"/>
  <c r="Y8185" i="1"/>
  <c r="Y8184" i="1"/>
  <c r="Y8183" i="1"/>
  <c r="Y8182" i="1"/>
  <c r="Y8181" i="1"/>
  <c r="Y8180" i="1"/>
  <c r="Y8179" i="1"/>
  <c r="Y8178" i="1"/>
  <c r="Y8177" i="1"/>
  <c r="Y8176" i="1"/>
  <c r="Y8175" i="1"/>
  <c r="Y8174" i="1"/>
  <c r="Y8173" i="1"/>
  <c r="Y8172" i="1"/>
  <c r="Y8171" i="1"/>
  <c r="Y8170" i="1"/>
  <c r="Y8169" i="1"/>
  <c r="Y8168" i="1"/>
  <c r="Y8167" i="1"/>
  <c r="Y8166" i="1"/>
  <c r="Y8165" i="1"/>
  <c r="Y8164" i="1"/>
  <c r="Y8163" i="1"/>
  <c r="Y8162" i="1"/>
  <c r="Y8161" i="1"/>
  <c r="Y8160" i="1"/>
  <c r="Y8159" i="1"/>
  <c r="Y8158" i="1"/>
  <c r="Y8157" i="1"/>
  <c r="Y8156" i="1"/>
  <c r="Y8155" i="1"/>
  <c r="Y8154" i="1"/>
  <c r="Y8153" i="1"/>
  <c r="Y8152" i="1"/>
  <c r="Y8151" i="1"/>
  <c r="Y8150" i="1"/>
  <c r="Y8149" i="1"/>
  <c r="Y8148" i="1"/>
  <c r="Y8147" i="1"/>
  <c r="Y8146" i="1"/>
  <c r="Y8145" i="1"/>
  <c r="Y8144" i="1"/>
  <c r="Y8143" i="1"/>
  <c r="Y8142" i="1"/>
  <c r="Y8141" i="1"/>
  <c r="Y8140" i="1"/>
  <c r="Y8139" i="1"/>
  <c r="Y8138" i="1"/>
  <c r="Y8137" i="1"/>
  <c r="Y8136" i="1"/>
  <c r="Y8135" i="1"/>
  <c r="Y8134" i="1"/>
  <c r="Y8133" i="1"/>
  <c r="Y8132" i="1"/>
  <c r="Y8131" i="1"/>
  <c r="Y8130" i="1"/>
  <c r="Y8129" i="1"/>
  <c r="Y8128" i="1"/>
  <c r="Y8127" i="1"/>
  <c r="Y8126" i="1"/>
  <c r="Y8125" i="1"/>
  <c r="Y8124" i="1"/>
  <c r="Y8123" i="1"/>
  <c r="Y8122" i="1"/>
  <c r="Y8121" i="1"/>
  <c r="Y8120" i="1"/>
  <c r="Y8119" i="1"/>
  <c r="Y8118" i="1"/>
  <c r="Y8117" i="1"/>
  <c r="Y8116" i="1"/>
  <c r="Y8115" i="1"/>
  <c r="Y8114" i="1"/>
  <c r="Y8113" i="1"/>
  <c r="Y8112" i="1"/>
  <c r="Y8111" i="1"/>
  <c r="Y8110" i="1"/>
  <c r="Y8109" i="1"/>
  <c r="Y8108" i="1"/>
  <c r="Y8107" i="1"/>
  <c r="Y8106" i="1"/>
  <c r="Y8105" i="1"/>
  <c r="Y8104" i="1"/>
  <c r="Y8103" i="1"/>
  <c r="Y8102" i="1"/>
  <c r="Y8101" i="1"/>
  <c r="Y8100" i="1"/>
  <c r="Y8099" i="1"/>
  <c r="Y8098" i="1"/>
  <c r="Y8097" i="1"/>
  <c r="Y8096" i="1"/>
  <c r="Y8095" i="1"/>
  <c r="Y8094" i="1"/>
  <c r="Y8093" i="1"/>
  <c r="Y8092" i="1"/>
  <c r="Y8091" i="1"/>
  <c r="Y8090" i="1"/>
  <c r="Y8089" i="1"/>
  <c r="Y8088" i="1"/>
  <c r="Y8087" i="1"/>
  <c r="Y8086" i="1"/>
  <c r="Y8085" i="1"/>
  <c r="Y8084" i="1"/>
  <c r="Y8083" i="1"/>
  <c r="Y8082" i="1"/>
  <c r="Y8081" i="1"/>
  <c r="Y8080" i="1"/>
  <c r="Y8079" i="1"/>
  <c r="Y8078" i="1"/>
  <c r="Y8077" i="1"/>
  <c r="Y8076" i="1"/>
  <c r="Y8075" i="1"/>
  <c r="Y8074" i="1"/>
  <c r="Y8073" i="1"/>
  <c r="Y8072" i="1"/>
  <c r="Y8071" i="1"/>
  <c r="Y8070" i="1"/>
  <c r="Y8069" i="1"/>
  <c r="Y8068" i="1"/>
  <c r="Y8067" i="1"/>
  <c r="Y8066" i="1"/>
  <c r="Y8065" i="1"/>
  <c r="Y8064" i="1"/>
  <c r="Y8063" i="1"/>
  <c r="Y8062" i="1"/>
  <c r="Y8061" i="1"/>
  <c r="Y8060" i="1"/>
  <c r="Y8059" i="1"/>
  <c r="Y8058" i="1"/>
  <c r="Y8057" i="1"/>
  <c r="Y8056" i="1"/>
  <c r="Y8055" i="1"/>
  <c r="Y8054" i="1"/>
  <c r="Y8053" i="1"/>
  <c r="Y8052" i="1"/>
  <c r="Y8051" i="1"/>
  <c r="Y8050" i="1"/>
  <c r="Y8049" i="1"/>
  <c r="Y8048" i="1"/>
  <c r="Y8047" i="1"/>
  <c r="Y8046" i="1"/>
  <c r="Y8045" i="1"/>
  <c r="Y8044" i="1"/>
  <c r="Y8043" i="1"/>
  <c r="Y8042" i="1"/>
  <c r="Y8041" i="1"/>
  <c r="Y8040" i="1"/>
  <c r="Y8039" i="1"/>
  <c r="Y8038" i="1"/>
  <c r="Y8037" i="1"/>
  <c r="Y8036" i="1"/>
  <c r="Y8035" i="1"/>
  <c r="Y8034" i="1"/>
  <c r="Y8033" i="1"/>
  <c r="Y8032" i="1"/>
  <c r="Y8031" i="1"/>
  <c r="Y8030" i="1"/>
  <c r="Y8029" i="1"/>
  <c r="Y8028" i="1"/>
  <c r="Y8027" i="1"/>
  <c r="Y8026" i="1"/>
  <c r="Y8025" i="1"/>
  <c r="Y8024" i="1"/>
  <c r="Y8023" i="1"/>
  <c r="Y8022" i="1"/>
  <c r="Y8021" i="1"/>
  <c r="Y8020" i="1"/>
  <c r="Y8019" i="1"/>
  <c r="Y8018" i="1"/>
  <c r="Y8017" i="1"/>
  <c r="Y8016" i="1"/>
  <c r="Y8015" i="1"/>
  <c r="Y8014" i="1"/>
  <c r="Y8013" i="1"/>
  <c r="Y8012" i="1"/>
  <c r="Y8011" i="1"/>
  <c r="Y8010" i="1"/>
  <c r="Y8009" i="1"/>
  <c r="Y8008" i="1"/>
  <c r="Y8007" i="1"/>
  <c r="Y8006" i="1"/>
  <c r="Y8005" i="1"/>
  <c r="Y8004" i="1"/>
  <c r="Y8003" i="1"/>
  <c r="Y8002" i="1"/>
  <c r="Y8001" i="1"/>
  <c r="Y8000" i="1"/>
  <c r="Y7999" i="1"/>
  <c r="Y7998" i="1"/>
  <c r="Y7997" i="1"/>
  <c r="Y7996" i="1"/>
  <c r="Y7995" i="1"/>
  <c r="Y7994" i="1"/>
  <c r="Y7993" i="1"/>
  <c r="Y7992" i="1"/>
  <c r="Y7991" i="1"/>
  <c r="Y7990" i="1"/>
  <c r="Y7989" i="1"/>
  <c r="Y7988" i="1"/>
  <c r="Y7987" i="1"/>
  <c r="Y7986" i="1"/>
  <c r="Y7985" i="1"/>
  <c r="Y7984" i="1"/>
  <c r="Y7983" i="1"/>
  <c r="Y7982" i="1"/>
  <c r="Y7981" i="1"/>
  <c r="Y7980" i="1"/>
  <c r="Y7979" i="1"/>
  <c r="Y7978" i="1"/>
  <c r="Y7977" i="1"/>
  <c r="Y7976" i="1"/>
  <c r="Y7975" i="1"/>
  <c r="Y7974" i="1"/>
  <c r="Y7973" i="1"/>
  <c r="Y7972" i="1"/>
  <c r="Y7971" i="1"/>
  <c r="Y7970" i="1"/>
  <c r="Y7969" i="1"/>
  <c r="Y7968" i="1"/>
  <c r="Y7967" i="1"/>
  <c r="Y7966" i="1"/>
  <c r="Y7965" i="1"/>
  <c r="Y7964" i="1"/>
  <c r="Y7963" i="1"/>
  <c r="Y7962" i="1"/>
  <c r="Y7961" i="1"/>
  <c r="Y7960" i="1"/>
  <c r="Y7959" i="1"/>
  <c r="Y7958" i="1"/>
  <c r="Y7957" i="1"/>
  <c r="Y7956" i="1"/>
  <c r="Y7955" i="1"/>
  <c r="Y7954" i="1"/>
  <c r="Y7953" i="1"/>
  <c r="Y7952" i="1"/>
  <c r="Y7951" i="1"/>
  <c r="Y7950" i="1"/>
  <c r="Y7949" i="1"/>
  <c r="Y7948" i="1"/>
  <c r="Y7947" i="1"/>
  <c r="Y7946" i="1"/>
  <c r="Y7945" i="1"/>
  <c r="Y7944" i="1"/>
  <c r="Y7943" i="1"/>
  <c r="Y7942" i="1"/>
  <c r="Y7941" i="1"/>
  <c r="Y7940" i="1"/>
  <c r="Y7939" i="1"/>
  <c r="Y7938" i="1"/>
  <c r="Y7937" i="1"/>
  <c r="Y7936" i="1"/>
  <c r="Y7935" i="1"/>
  <c r="Y7934" i="1"/>
  <c r="Y7933" i="1"/>
  <c r="Y7932" i="1"/>
  <c r="Y7931" i="1"/>
  <c r="Y7930" i="1"/>
  <c r="Y7929" i="1"/>
  <c r="Y7928" i="1"/>
  <c r="Y7927" i="1"/>
  <c r="Y7926" i="1"/>
  <c r="Y7925" i="1"/>
  <c r="Y7924" i="1"/>
  <c r="Y7923" i="1"/>
  <c r="Y7922" i="1"/>
  <c r="Y7921" i="1"/>
  <c r="Y7920" i="1"/>
  <c r="Y7919" i="1"/>
  <c r="Y7918" i="1"/>
  <c r="Y7917" i="1"/>
  <c r="Y7916" i="1"/>
  <c r="Y7915" i="1"/>
  <c r="Y7914" i="1"/>
  <c r="Y7913" i="1"/>
  <c r="Y7912" i="1"/>
  <c r="Y7911" i="1"/>
  <c r="Y7910" i="1"/>
  <c r="Y7909" i="1"/>
  <c r="Y7908" i="1"/>
  <c r="Y7907" i="1"/>
  <c r="Y7906" i="1"/>
  <c r="Y7905" i="1"/>
  <c r="Y7904" i="1"/>
  <c r="Y7903" i="1"/>
  <c r="Y7902" i="1"/>
  <c r="Y7901" i="1"/>
  <c r="Y7900" i="1"/>
  <c r="Y7899" i="1"/>
  <c r="Y7898" i="1"/>
  <c r="Y7897" i="1"/>
  <c r="Y7896" i="1"/>
  <c r="Y7895" i="1"/>
  <c r="Y7894" i="1"/>
  <c r="Y7893" i="1"/>
  <c r="Y7892" i="1"/>
  <c r="Y7891" i="1"/>
  <c r="Y7890" i="1"/>
  <c r="Y7889" i="1"/>
  <c r="Y7888" i="1"/>
  <c r="Y7887" i="1"/>
  <c r="Y7886" i="1"/>
  <c r="Y7885" i="1"/>
  <c r="Y7884" i="1"/>
  <c r="Y7883" i="1"/>
  <c r="Y7882" i="1"/>
  <c r="Y7881" i="1"/>
  <c r="Y7880" i="1"/>
  <c r="Y7879" i="1"/>
  <c r="Y7878" i="1"/>
  <c r="Y7877" i="1"/>
  <c r="Y7876" i="1"/>
  <c r="Y7875" i="1"/>
  <c r="Y7874" i="1"/>
  <c r="Y7873" i="1"/>
  <c r="Y7872" i="1"/>
  <c r="Y7871" i="1"/>
  <c r="Y7870" i="1"/>
  <c r="Y7869" i="1"/>
  <c r="Y7868" i="1"/>
  <c r="Y7867" i="1"/>
  <c r="Y7866" i="1"/>
  <c r="Y7865" i="1"/>
  <c r="Y7864" i="1"/>
  <c r="Y7863" i="1"/>
  <c r="Y7862" i="1"/>
  <c r="Y7861" i="1"/>
  <c r="Y7860" i="1"/>
  <c r="Y7859" i="1"/>
  <c r="Y7858" i="1"/>
  <c r="Y7857" i="1"/>
  <c r="Y7856" i="1"/>
  <c r="Y7855" i="1"/>
  <c r="Y7854" i="1"/>
  <c r="Y7853" i="1"/>
  <c r="Y7852" i="1"/>
  <c r="Y7851" i="1"/>
  <c r="Y7850" i="1"/>
  <c r="Y7849" i="1"/>
  <c r="Y7848" i="1"/>
  <c r="Y7847" i="1"/>
  <c r="Y7846" i="1"/>
  <c r="Y7845" i="1"/>
  <c r="Y7844" i="1"/>
  <c r="Y7843" i="1"/>
  <c r="Y7842" i="1"/>
  <c r="Y7841" i="1"/>
  <c r="Y7840" i="1"/>
  <c r="Y7839" i="1"/>
  <c r="Y7838" i="1"/>
  <c r="Y7837" i="1"/>
  <c r="Y7836" i="1"/>
  <c r="Y7835" i="1"/>
  <c r="Y7834" i="1"/>
  <c r="Y7833" i="1"/>
  <c r="Y7832" i="1"/>
  <c r="Y7831" i="1"/>
  <c r="Y7830" i="1"/>
  <c r="Y7829" i="1"/>
  <c r="Y7828" i="1"/>
  <c r="Y7827" i="1"/>
  <c r="Y7826" i="1"/>
  <c r="Y7825" i="1"/>
  <c r="Y7824" i="1"/>
  <c r="Y7823" i="1"/>
  <c r="Y7822" i="1"/>
  <c r="Y7821" i="1"/>
  <c r="Y7820" i="1"/>
  <c r="Y7819" i="1"/>
  <c r="Y7818" i="1"/>
  <c r="Y7817" i="1"/>
  <c r="Y7816" i="1"/>
  <c r="Y7815" i="1"/>
  <c r="Y7814" i="1"/>
  <c r="Y7813" i="1"/>
  <c r="Y7812" i="1"/>
  <c r="Y7811" i="1"/>
  <c r="Y7810" i="1"/>
  <c r="Y7809" i="1"/>
  <c r="Y7808" i="1"/>
  <c r="Y7807" i="1"/>
  <c r="Y7806" i="1"/>
  <c r="Y7805" i="1"/>
  <c r="Y7804" i="1"/>
  <c r="Y7803" i="1"/>
  <c r="Y7802" i="1"/>
  <c r="Y7801" i="1"/>
  <c r="Y7800" i="1"/>
  <c r="Y7799" i="1"/>
  <c r="Y7798" i="1"/>
  <c r="Y7797" i="1"/>
  <c r="Y7796" i="1"/>
  <c r="Y7795" i="1"/>
  <c r="Y7794" i="1"/>
  <c r="Y7793" i="1"/>
  <c r="Y7792" i="1"/>
  <c r="Y7791" i="1"/>
  <c r="Y7790" i="1"/>
  <c r="Y7789" i="1"/>
  <c r="Y7788" i="1"/>
  <c r="Y7787" i="1"/>
  <c r="Y7786" i="1"/>
  <c r="Y7785" i="1"/>
  <c r="Y7784" i="1"/>
  <c r="Y7783" i="1"/>
  <c r="Y7782" i="1"/>
  <c r="Y7781" i="1"/>
  <c r="Y7780" i="1"/>
  <c r="Y7779" i="1"/>
  <c r="Y7778" i="1"/>
  <c r="Y7777" i="1"/>
  <c r="Y7776" i="1"/>
  <c r="Y7775" i="1"/>
  <c r="Y7774" i="1"/>
  <c r="Y7773" i="1"/>
  <c r="Y7772" i="1"/>
  <c r="Y7771" i="1"/>
  <c r="Y7770" i="1"/>
  <c r="Y7769" i="1"/>
  <c r="Y7768" i="1"/>
  <c r="Y7767" i="1"/>
  <c r="Y7766" i="1"/>
  <c r="Y7765" i="1"/>
  <c r="Y7764" i="1"/>
  <c r="Y7763" i="1"/>
  <c r="Y7762" i="1"/>
  <c r="Y7761" i="1"/>
  <c r="Y7760" i="1"/>
  <c r="Y7759" i="1"/>
  <c r="Y7758" i="1"/>
  <c r="Y7757" i="1"/>
  <c r="Y7756" i="1"/>
  <c r="Y7755" i="1"/>
  <c r="Y7754" i="1"/>
  <c r="Y7753" i="1"/>
  <c r="Y7752" i="1"/>
  <c r="Y7751" i="1"/>
  <c r="Y7750" i="1"/>
  <c r="Y7749" i="1"/>
  <c r="Y7748" i="1"/>
  <c r="Y7747" i="1"/>
  <c r="Y7746" i="1"/>
  <c r="Y7745" i="1"/>
  <c r="Y7744" i="1"/>
  <c r="Y7743" i="1"/>
  <c r="Y7742" i="1"/>
  <c r="Y7741" i="1"/>
  <c r="Y7740" i="1"/>
  <c r="Y7739" i="1"/>
  <c r="Y7738" i="1"/>
  <c r="Y7737" i="1"/>
  <c r="Y7736" i="1"/>
  <c r="Y7735" i="1"/>
  <c r="Y7734" i="1"/>
  <c r="Y7733" i="1"/>
  <c r="Y7732" i="1"/>
  <c r="Y7731" i="1"/>
  <c r="Y7730" i="1"/>
  <c r="Y7729" i="1"/>
  <c r="Y7728" i="1"/>
  <c r="Y7727" i="1"/>
  <c r="Y7726" i="1"/>
  <c r="Y7725" i="1"/>
  <c r="Y7724" i="1"/>
  <c r="Y7723" i="1"/>
  <c r="Y7722" i="1"/>
  <c r="Y7721" i="1"/>
  <c r="Y7720" i="1"/>
  <c r="Y7719" i="1"/>
  <c r="Y7718" i="1"/>
  <c r="Y7717" i="1"/>
  <c r="Y7716" i="1"/>
  <c r="Y7715" i="1"/>
  <c r="Y7714" i="1"/>
  <c r="Y7713" i="1"/>
  <c r="Y7712" i="1"/>
  <c r="Y7711" i="1"/>
  <c r="Y7710" i="1"/>
  <c r="Y7709" i="1"/>
  <c r="Y7708" i="1"/>
  <c r="Y7707" i="1"/>
  <c r="Y7706" i="1"/>
  <c r="Y7705" i="1"/>
  <c r="Y7704" i="1"/>
  <c r="Y7703" i="1"/>
  <c r="Y7702" i="1"/>
  <c r="Y7701" i="1"/>
  <c r="Y7700" i="1"/>
  <c r="Y7699" i="1"/>
  <c r="Y7698" i="1"/>
  <c r="Y7697" i="1"/>
  <c r="Y7696" i="1"/>
  <c r="Y7695" i="1"/>
  <c r="Y7694" i="1"/>
  <c r="Y7693" i="1"/>
  <c r="Y7692" i="1"/>
  <c r="Y7691" i="1"/>
  <c r="Y7690" i="1"/>
  <c r="Y7689" i="1"/>
  <c r="Y7688" i="1"/>
  <c r="Y7687" i="1"/>
  <c r="Y7686" i="1"/>
  <c r="Y7685" i="1"/>
  <c r="Y7684" i="1"/>
  <c r="Y7683" i="1"/>
  <c r="Y7682" i="1"/>
  <c r="Y7681" i="1"/>
  <c r="Y7680" i="1"/>
  <c r="Y7679" i="1"/>
  <c r="Y7678" i="1"/>
  <c r="Y7677" i="1"/>
  <c r="Y7676" i="1"/>
  <c r="Y7675" i="1"/>
  <c r="Y7674" i="1"/>
  <c r="Y7673" i="1"/>
  <c r="Y7672" i="1"/>
  <c r="Y7671" i="1"/>
  <c r="Y7670" i="1"/>
  <c r="Y7669" i="1"/>
  <c r="Y7668" i="1"/>
  <c r="Y7667" i="1"/>
  <c r="Y7666" i="1"/>
  <c r="Y7665" i="1"/>
  <c r="Y7664" i="1"/>
  <c r="Y7663" i="1"/>
  <c r="Y7662" i="1"/>
  <c r="Y7661" i="1"/>
  <c r="Y7660" i="1"/>
  <c r="Y7659" i="1"/>
  <c r="Y7658" i="1"/>
  <c r="Y7657" i="1"/>
  <c r="Y7656" i="1"/>
  <c r="Y7655" i="1"/>
  <c r="Y7654" i="1"/>
  <c r="Y7653" i="1"/>
  <c r="Y7652" i="1"/>
  <c r="Y7651" i="1"/>
  <c r="Y7650" i="1"/>
  <c r="Y7649" i="1"/>
  <c r="Y7648" i="1"/>
  <c r="Y7647" i="1"/>
  <c r="Y7646" i="1"/>
  <c r="Y7645" i="1"/>
  <c r="Y7644" i="1"/>
  <c r="Y7643" i="1"/>
  <c r="Y7642" i="1"/>
  <c r="Y7641" i="1"/>
  <c r="Y7640" i="1"/>
  <c r="Y7639" i="1"/>
  <c r="Y7638" i="1"/>
  <c r="Y7637" i="1"/>
  <c r="Y7636" i="1"/>
  <c r="Y7635" i="1"/>
  <c r="Y7634" i="1"/>
  <c r="Y7633" i="1"/>
  <c r="Y7632" i="1"/>
  <c r="Y7631" i="1"/>
  <c r="Y7630" i="1"/>
  <c r="Y7629" i="1"/>
  <c r="Y7628" i="1"/>
  <c r="Y7627" i="1"/>
  <c r="Y7626" i="1"/>
  <c r="Y7625" i="1"/>
  <c r="Y7624" i="1"/>
  <c r="Y7623" i="1"/>
  <c r="Y7622" i="1"/>
  <c r="Y7621" i="1"/>
  <c r="Y7620" i="1"/>
  <c r="Y7619" i="1"/>
  <c r="Y7618" i="1"/>
  <c r="Y7617" i="1"/>
  <c r="Y7616" i="1"/>
  <c r="Y7615" i="1"/>
  <c r="Y7614" i="1"/>
  <c r="Y7613" i="1"/>
  <c r="Y7612" i="1"/>
  <c r="Y7611" i="1"/>
  <c r="Y7610" i="1"/>
  <c r="Y7609" i="1"/>
  <c r="Y7608" i="1"/>
  <c r="Y7607" i="1"/>
  <c r="Y7606" i="1"/>
  <c r="Y7605" i="1"/>
  <c r="Y7604" i="1"/>
  <c r="Y7603" i="1"/>
  <c r="Y7602" i="1"/>
  <c r="Y7601" i="1"/>
  <c r="Y7600" i="1"/>
  <c r="Y7599" i="1"/>
  <c r="Y7598" i="1"/>
  <c r="Y7597" i="1"/>
  <c r="Y7596" i="1"/>
  <c r="Y7595" i="1"/>
  <c r="Y7594" i="1"/>
  <c r="Y7593" i="1"/>
  <c r="Y7592" i="1"/>
  <c r="Y7591" i="1"/>
  <c r="Y7590" i="1"/>
  <c r="Y7589" i="1"/>
  <c r="Y7588" i="1"/>
  <c r="Y7587" i="1"/>
  <c r="Y7586" i="1"/>
  <c r="Y7585" i="1"/>
  <c r="Y7584" i="1"/>
  <c r="Y7583" i="1"/>
  <c r="Y7582" i="1"/>
  <c r="Y7581" i="1"/>
  <c r="Y7580" i="1"/>
  <c r="Y7579" i="1"/>
  <c r="Y7578" i="1"/>
  <c r="Y7577" i="1"/>
  <c r="Y7576" i="1"/>
  <c r="Y7575" i="1"/>
  <c r="Y7574" i="1"/>
  <c r="Y7573" i="1"/>
  <c r="Y7572" i="1"/>
  <c r="Y7571" i="1"/>
  <c r="Y7570" i="1"/>
  <c r="Y7569" i="1"/>
  <c r="Y7568" i="1"/>
  <c r="Y7567" i="1"/>
  <c r="Y7566" i="1"/>
  <c r="Y7565" i="1"/>
  <c r="Y7564" i="1"/>
  <c r="Y7563" i="1"/>
  <c r="Y7562" i="1"/>
  <c r="Y7561" i="1"/>
  <c r="Y7560" i="1"/>
  <c r="Y7559" i="1"/>
  <c r="Y7558" i="1"/>
  <c r="Y7557" i="1"/>
  <c r="Y7556" i="1"/>
  <c r="Y7555" i="1"/>
  <c r="Y7554" i="1"/>
  <c r="Y7553" i="1"/>
  <c r="Y7552" i="1"/>
  <c r="Y7551" i="1"/>
  <c r="Y7550" i="1"/>
  <c r="Y7549" i="1"/>
  <c r="Y7548" i="1"/>
  <c r="Y7547" i="1"/>
  <c r="Y7546" i="1"/>
  <c r="Y7545" i="1"/>
  <c r="Y7544" i="1"/>
  <c r="Y7543" i="1"/>
  <c r="Y7542" i="1"/>
  <c r="Y7541" i="1"/>
  <c r="Y7540" i="1"/>
  <c r="Y7539" i="1"/>
  <c r="Y7538" i="1"/>
  <c r="Y7537" i="1"/>
  <c r="Y7536" i="1"/>
  <c r="Y7535" i="1"/>
  <c r="Y7534" i="1"/>
  <c r="Y7533" i="1"/>
  <c r="Y7532" i="1"/>
  <c r="Y7531" i="1"/>
  <c r="Y7530" i="1"/>
  <c r="Y7529" i="1"/>
  <c r="Y7528" i="1"/>
  <c r="Y7527" i="1"/>
  <c r="Y7526" i="1"/>
  <c r="Y7525" i="1"/>
  <c r="Y7524" i="1"/>
  <c r="Y7523" i="1"/>
  <c r="Y7522" i="1"/>
  <c r="Y7521" i="1"/>
  <c r="Y7520" i="1"/>
  <c r="Y7519" i="1"/>
  <c r="Y7518" i="1"/>
  <c r="Y7517" i="1"/>
  <c r="Y7516" i="1"/>
  <c r="Y7515" i="1"/>
  <c r="Y7514" i="1"/>
  <c r="Y7513" i="1"/>
  <c r="Y7512" i="1"/>
  <c r="Y7511" i="1"/>
  <c r="Y7510" i="1"/>
  <c r="Y7509" i="1"/>
  <c r="Y7508" i="1"/>
  <c r="Y7507" i="1"/>
  <c r="Y7506" i="1"/>
  <c r="Y7505" i="1"/>
  <c r="Y7504" i="1"/>
  <c r="Y7503" i="1"/>
  <c r="Y7502" i="1"/>
  <c r="Y7501" i="1"/>
  <c r="Y7500" i="1"/>
  <c r="Y7499" i="1"/>
  <c r="Y7498" i="1"/>
  <c r="Y7497" i="1"/>
  <c r="Y7496" i="1"/>
  <c r="Y7495" i="1"/>
  <c r="Y7494" i="1"/>
  <c r="Y7493" i="1"/>
  <c r="Y7492" i="1"/>
  <c r="Y7491" i="1"/>
  <c r="Y7490" i="1"/>
  <c r="Y7489" i="1"/>
  <c r="Y7488" i="1"/>
  <c r="Y7487" i="1"/>
  <c r="Y7486" i="1"/>
  <c r="Y7485" i="1"/>
  <c r="Y7484" i="1"/>
  <c r="Y7483" i="1"/>
  <c r="Y7482" i="1"/>
  <c r="Y7481" i="1"/>
  <c r="Y7480" i="1"/>
  <c r="Y7479" i="1"/>
  <c r="Y7478" i="1"/>
  <c r="Y7477" i="1"/>
  <c r="Y7476" i="1"/>
  <c r="Y7475" i="1"/>
  <c r="Y7474" i="1"/>
  <c r="Y7473" i="1"/>
  <c r="Y7472" i="1"/>
  <c r="Y7471" i="1"/>
  <c r="Y7470" i="1"/>
  <c r="Y7469" i="1"/>
  <c r="Y7468" i="1"/>
  <c r="Y7467" i="1"/>
  <c r="Y7466" i="1"/>
  <c r="Y7465" i="1"/>
  <c r="Y7464" i="1"/>
  <c r="Y7463" i="1"/>
  <c r="Y7462" i="1"/>
  <c r="Y7461" i="1"/>
  <c r="Y7460" i="1"/>
  <c r="Y7459" i="1"/>
  <c r="Y7458" i="1"/>
  <c r="Y7457" i="1"/>
  <c r="Y7456" i="1"/>
  <c r="Y7455" i="1"/>
  <c r="Y7454" i="1"/>
  <c r="Y7453" i="1"/>
  <c r="Y7452" i="1"/>
  <c r="Y7451" i="1"/>
  <c r="Y7450" i="1"/>
  <c r="Y7449" i="1"/>
  <c r="Y7448" i="1"/>
  <c r="Y7447" i="1"/>
  <c r="Y7446" i="1"/>
  <c r="Y7445" i="1"/>
  <c r="Y7444" i="1"/>
  <c r="Y7443" i="1"/>
  <c r="Y7442" i="1"/>
  <c r="Y7441" i="1"/>
  <c r="Y7440" i="1"/>
  <c r="Y7439" i="1"/>
  <c r="Y7438" i="1"/>
  <c r="Y7437" i="1"/>
  <c r="Y7436" i="1"/>
  <c r="Y7435" i="1"/>
  <c r="Y7434" i="1"/>
  <c r="Y7433" i="1"/>
  <c r="Y7432" i="1"/>
  <c r="Y7431" i="1"/>
  <c r="Y7430" i="1"/>
  <c r="Y7429" i="1"/>
  <c r="Y7428" i="1"/>
  <c r="Y7427" i="1"/>
  <c r="Y7426" i="1"/>
  <c r="Y7425" i="1"/>
  <c r="Y7424" i="1"/>
  <c r="Y7423" i="1"/>
  <c r="Y7422" i="1"/>
  <c r="Y7421" i="1"/>
  <c r="Y7420" i="1"/>
  <c r="Y7419" i="1"/>
  <c r="Y7418" i="1"/>
  <c r="Y7417" i="1"/>
  <c r="Y7416" i="1"/>
  <c r="Y7415" i="1"/>
  <c r="Y7414" i="1"/>
  <c r="Y7413" i="1"/>
  <c r="Y7412" i="1"/>
  <c r="Y7411" i="1"/>
  <c r="Y7410" i="1"/>
  <c r="Y7409" i="1"/>
  <c r="Y7408" i="1"/>
  <c r="Y7407" i="1"/>
  <c r="Y7406" i="1"/>
  <c r="Y7405" i="1"/>
  <c r="Y7404" i="1"/>
  <c r="Y7403" i="1"/>
  <c r="Y7402" i="1"/>
  <c r="Y7401" i="1"/>
  <c r="Y7400" i="1"/>
  <c r="Y7399" i="1"/>
  <c r="Y7398" i="1"/>
  <c r="Y7397" i="1"/>
  <c r="Y7396" i="1"/>
  <c r="Y7395" i="1"/>
  <c r="Y7394" i="1"/>
  <c r="Y7393" i="1"/>
  <c r="Y7392" i="1"/>
  <c r="Y7391" i="1"/>
  <c r="Y7390" i="1"/>
  <c r="Y7389" i="1"/>
  <c r="Y7388" i="1"/>
  <c r="Y7387" i="1"/>
  <c r="Y7386" i="1"/>
  <c r="Y7385" i="1"/>
  <c r="Y7384" i="1"/>
  <c r="Y7383" i="1"/>
  <c r="Y7382" i="1"/>
  <c r="Y7381" i="1"/>
  <c r="Y7380" i="1"/>
  <c r="Y7379" i="1"/>
  <c r="Y7378" i="1"/>
  <c r="Y7377" i="1"/>
  <c r="Y7376" i="1"/>
  <c r="Y7375" i="1"/>
  <c r="Y7374" i="1"/>
  <c r="Y7373" i="1"/>
  <c r="Y7372" i="1"/>
  <c r="Y7371" i="1"/>
  <c r="Y7370" i="1"/>
  <c r="Y7369" i="1"/>
  <c r="Y7368" i="1"/>
  <c r="Y7367" i="1"/>
  <c r="Y7366" i="1"/>
  <c r="Y7365" i="1"/>
  <c r="Y7364" i="1"/>
  <c r="Y7363" i="1"/>
  <c r="Y7362" i="1"/>
  <c r="Y7361" i="1"/>
  <c r="Y7360" i="1"/>
  <c r="Y7359" i="1"/>
  <c r="Y7358" i="1"/>
  <c r="Y7357" i="1"/>
  <c r="Y7356" i="1"/>
  <c r="Y7355" i="1"/>
  <c r="Y7354" i="1"/>
  <c r="Y7353" i="1"/>
  <c r="Y7352" i="1"/>
  <c r="Y7351" i="1"/>
  <c r="Y7350" i="1"/>
  <c r="Y7349" i="1"/>
  <c r="Y7348" i="1"/>
  <c r="Y7347" i="1"/>
  <c r="Y7346" i="1"/>
  <c r="Y7345" i="1"/>
  <c r="Y7344" i="1"/>
  <c r="Y7343" i="1"/>
  <c r="Y7342" i="1"/>
  <c r="Y7341" i="1"/>
  <c r="Y7340" i="1"/>
  <c r="Y7339" i="1"/>
  <c r="Y7338" i="1"/>
  <c r="Y7337" i="1"/>
  <c r="Y7336" i="1"/>
  <c r="Y7335" i="1"/>
  <c r="Y7334" i="1"/>
  <c r="Y7333" i="1"/>
  <c r="Y7332" i="1"/>
  <c r="Y7331" i="1"/>
  <c r="Y7330" i="1"/>
  <c r="Y7329" i="1"/>
  <c r="Y7328" i="1"/>
  <c r="Y7327" i="1"/>
  <c r="Y7326" i="1"/>
  <c r="Y7325" i="1"/>
  <c r="Y7324" i="1"/>
  <c r="Y7323" i="1"/>
  <c r="Y7322" i="1"/>
  <c r="Y7321" i="1"/>
  <c r="Y7320" i="1"/>
  <c r="Y7319" i="1"/>
  <c r="Y7318" i="1"/>
  <c r="Y7317" i="1"/>
  <c r="Y7316" i="1"/>
  <c r="Y7315" i="1"/>
  <c r="Y7314" i="1"/>
  <c r="Y7313" i="1"/>
  <c r="Y7312" i="1"/>
  <c r="Y7311" i="1"/>
  <c r="Y7310" i="1"/>
  <c r="Y7309" i="1"/>
  <c r="Y7308" i="1"/>
  <c r="Y7307" i="1"/>
  <c r="Y7306" i="1"/>
  <c r="Y7305" i="1"/>
  <c r="Y7304" i="1"/>
  <c r="Y7303" i="1"/>
  <c r="Y7302" i="1"/>
  <c r="Y7301" i="1"/>
  <c r="Y7300" i="1"/>
  <c r="Y7299" i="1"/>
  <c r="Y7298" i="1"/>
  <c r="Y7297" i="1"/>
  <c r="Y7296" i="1"/>
  <c r="Y7295" i="1"/>
  <c r="Y7294" i="1"/>
  <c r="Y7293" i="1"/>
  <c r="Y7292" i="1"/>
  <c r="Y7291" i="1"/>
  <c r="Y7290" i="1"/>
  <c r="Y7289" i="1"/>
  <c r="Y7288" i="1"/>
  <c r="Y7287" i="1"/>
  <c r="Y7286" i="1"/>
  <c r="Y7285" i="1"/>
  <c r="Y7284" i="1"/>
  <c r="Y7283" i="1"/>
  <c r="Y7282" i="1"/>
  <c r="Y7281" i="1"/>
  <c r="Y7280" i="1"/>
  <c r="Y7279" i="1"/>
  <c r="Y7278" i="1"/>
  <c r="Y7277" i="1"/>
  <c r="Y7276" i="1"/>
  <c r="Y7275" i="1"/>
  <c r="Y7274" i="1"/>
  <c r="Y7273" i="1"/>
  <c r="Y7272" i="1"/>
  <c r="Y7271" i="1"/>
  <c r="Y7270" i="1"/>
  <c r="Y7269" i="1"/>
  <c r="Y7268" i="1"/>
  <c r="Y7267" i="1"/>
  <c r="Y7266" i="1"/>
  <c r="Y7265" i="1"/>
  <c r="Y7264" i="1"/>
  <c r="Y7263" i="1"/>
  <c r="Y7262" i="1"/>
  <c r="Y7261" i="1"/>
  <c r="Y7260" i="1"/>
  <c r="Y7259" i="1"/>
  <c r="Y7258" i="1"/>
  <c r="Y7257" i="1"/>
  <c r="Y7256" i="1"/>
  <c r="Y7255" i="1"/>
  <c r="Y7254" i="1"/>
  <c r="Y7253" i="1"/>
  <c r="Y7252" i="1"/>
  <c r="Y7251" i="1"/>
  <c r="Y7250" i="1"/>
  <c r="Y7249" i="1"/>
  <c r="Y7248" i="1"/>
  <c r="Y7247" i="1"/>
  <c r="Y7246" i="1"/>
  <c r="Y7245" i="1"/>
  <c r="Y7244" i="1"/>
  <c r="Y7243" i="1"/>
  <c r="Y7242" i="1"/>
  <c r="Y7241" i="1"/>
  <c r="Y7240" i="1"/>
  <c r="Y7239" i="1"/>
  <c r="Y7238" i="1"/>
  <c r="Y7237" i="1"/>
  <c r="Y7236" i="1"/>
  <c r="Y7235" i="1"/>
  <c r="Y7234" i="1"/>
  <c r="Y7233" i="1"/>
  <c r="Y7232" i="1"/>
  <c r="Y7231" i="1"/>
  <c r="Y7230" i="1"/>
  <c r="Y7229" i="1"/>
  <c r="Y7228" i="1"/>
  <c r="Y7227" i="1"/>
  <c r="Y7226" i="1"/>
  <c r="Y7225" i="1"/>
  <c r="Y7224" i="1"/>
  <c r="Y7223" i="1"/>
  <c r="Y7222" i="1"/>
  <c r="Y7221" i="1"/>
  <c r="Y7220" i="1"/>
  <c r="Y7219" i="1"/>
  <c r="Y7218" i="1"/>
  <c r="Y7217" i="1"/>
  <c r="Y7216" i="1"/>
  <c r="Y7215" i="1"/>
  <c r="Y7214" i="1"/>
  <c r="Y7213" i="1"/>
  <c r="Y7212" i="1"/>
  <c r="Y7211" i="1"/>
  <c r="Y7210" i="1"/>
  <c r="Y7209" i="1"/>
  <c r="Y7208" i="1"/>
  <c r="Y7207" i="1"/>
  <c r="Y7206" i="1"/>
  <c r="Y7205" i="1"/>
  <c r="Y7204" i="1"/>
  <c r="Y7203" i="1"/>
  <c r="Y7202" i="1"/>
  <c r="Y7201" i="1"/>
  <c r="Y7200" i="1"/>
  <c r="Y7199" i="1"/>
  <c r="Y7198" i="1"/>
  <c r="Y7197" i="1"/>
  <c r="Y7196" i="1"/>
  <c r="Y7195" i="1"/>
  <c r="Y7194" i="1"/>
  <c r="Y7193" i="1"/>
  <c r="Y7192" i="1"/>
  <c r="Y7191" i="1"/>
  <c r="Y7190" i="1"/>
  <c r="Y7189" i="1"/>
  <c r="Y7188" i="1"/>
  <c r="Y7187" i="1"/>
  <c r="Y7186" i="1"/>
  <c r="Y7185" i="1"/>
  <c r="Y7184" i="1"/>
  <c r="Y7183" i="1"/>
  <c r="Y7182" i="1"/>
  <c r="Y7181" i="1"/>
  <c r="Y7180" i="1"/>
  <c r="Y7179" i="1"/>
  <c r="Y7178" i="1"/>
  <c r="Y7177" i="1"/>
  <c r="Y7176" i="1"/>
  <c r="Y7175" i="1"/>
  <c r="Y7174" i="1"/>
  <c r="Y7173" i="1"/>
  <c r="Y7172" i="1"/>
  <c r="Y7171" i="1"/>
  <c r="Y7170" i="1"/>
  <c r="Y7169" i="1"/>
  <c r="Y7168" i="1"/>
  <c r="Y7167" i="1"/>
  <c r="Y7166" i="1"/>
  <c r="Y7165" i="1"/>
  <c r="Y7164" i="1"/>
  <c r="Y7163" i="1"/>
  <c r="Y7162" i="1"/>
  <c r="Y7161" i="1"/>
  <c r="Y7160" i="1"/>
  <c r="Y7159" i="1"/>
  <c r="Y7158" i="1"/>
  <c r="Y7157" i="1"/>
  <c r="Y7156" i="1"/>
  <c r="Y7155" i="1"/>
  <c r="Y7154" i="1"/>
  <c r="Y7153" i="1"/>
  <c r="Y7152" i="1"/>
  <c r="Y7151" i="1"/>
  <c r="Y7150" i="1"/>
  <c r="Y7149" i="1"/>
  <c r="Y7148" i="1"/>
  <c r="Y7147" i="1"/>
  <c r="Y7146" i="1"/>
  <c r="Y7145" i="1"/>
  <c r="Y7144" i="1"/>
  <c r="Y7143" i="1"/>
  <c r="Y7142" i="1"/>
  <c r="Y7141" i="1"/>
  <c r="Y7140" i="1"/>
  <c r="Y7139" i="1"/>
  <c r="Y7138" i="1"/>
  <c r="Y7137" i="1"/>
  <c r="Y7136" i="1"/>
  <c r="Y7135" i="1"/>
  <c r="Y7134" i="1"/>
  <c r="Y7133" i="1"/>
  <c r="Y7132" i="1"/>
  <c r="Y7131" i="1"/>
  <c r="Y7130" i="1"/>
  <c r="Y7129" i="1"/>
  <c r="Y7128" i="1"/>
  <c r="Y7127" i="1"/>
  <c r="Y7126" i="1"/>
  <c r="Y7125" i="1"/>
  <c r="Y7124" i="1"/>
  <c r="Y7123" i="1"/>
  <c r="Y7122" i="1"/>
  <c r="Y7121" i="1"/>
  <c r="Y7120" i="1"/>
  <c r="Y7119" i="1"/>
  <c r="Y7118" i="1"/>
  <c r="Y7117" i="1"/>
  <c r="Y7116" i="1"/>
  <c r="Y7115" i="1"/>
  <c r="Y7114" i="1"/>
  <c r="Y7113" i="1"/>
  <c r="Y7112" i="1"/>
  <c r="Y7111" i="1"/>
  <c r="Y7110" i="1"/>
  <c r="Y7109" i="1"/>
  <c r="Y7108" i="1"/>
  <c r="Y7107" i="1"/>
  <c r="Y7106" i="1"/>
  <c r="Y7105" i="1"/>
  <c r="Y7104" i="1"/>
  <c r="Y7103" i="1"/>
  <c r="Y7102" i="1"/>
  <c r="Y7101" i="1"/>
  <c r="Y7100" i="1"/>
  <c r="Y7099" i="1"/>
  <c r="Y7098" i="1"/>
  <c r="Y7097" i="1"/>
  <c r="Y7096" i="1"/>
  <c r="Y7095" i="1"/>
  <c r="Y7094" i="1"/>
  <c r="Y7093" i="1"/>
  <c r="Y7092" i="1"/>
  <c r="Y7091" i="1"/>
  <c r="Y7090" i="1"/>
  <c r="Y7089" i="1"/>
  <c r="Y7088" i="1"/>
  <c r="Y7087" i="1"/>
  <c r="Y7086" i="1"/>
  <c r="Y7085" i="1"/>
  <c r="Y7084" i="1"/>
  <c r="Y7083" i="1"/>
  <c r="Y7082" i="1"/>
  <c r="Y7081" i="1"/>
  <c r="Y7080" i="1"/>
  <c r="Y7079" i="1"/>
  <c r="Y7078" i="1"/>
  <c r="Y7077" i="1"/>
  <c r="Y7076" i="1"/>
  <c r="Y7075" i="1"/>
  <c r="Y7074" i="1"/>
  <c r="Y7073" i="1"/>
  <c r="Y7072" i="1"/>
  <c r="Y7071" i="1"/>
  <c r="Y7070" i="1"/>
  <c r="Y7069" i="1"/>
  <c r="Y7068" i="1"/>
  <c r="Y7067" i="1"/>
  <c r="Y7066" i="1"/>
  <c r="Y7065" i="1"/>
  <c r="Y7064" i="1"/>
  <c r="Y7063" i="1"/>
  <c r="Y7062" i="1"/>
  <c r="Y7061" i="1"/>
  <c r="Y7060" i="1"/>
  <c r="Y7059" i="1"/>
  <c r="Y7058" i="1"/>
  <c r="Y7057" i="1"/>
  <c r="Y7056" i="1"/>
  <c r="Y7055" i="1"/>
  <c r="Y7054" i="1"/>
  <c r="Y7053" i="1"/>
  <c r="Y7052" i="1"/>
  <c r="Y7051" i="1"/>
  <c r="Y7050" i="1"/>
  <c r="Y7049" i="1"/>
  <c r="Y7048" i="1"/>
  <c r="Y7047" i="1"/>
  <c r="Y7046" i="1"/>
  <c r="Y7045" i="1"/>
  <c r="Y7044" i="1"/>
  <c r="Y7043" i="1"/>
  <c r="Y7042" i="1"/>
  <c r="Y7041" i="1"/>
  <c r="Y7040" i="1"/>
  <c r="Y7039" i="1"/>
  <c r="Y7038" i="1"/>
  <c r="Y7037" i="1"/>
  <c r="Y7036" i="1"/>
  <c r="Y7035" i="1"/>
  <c r="Y7034" i="1"/>
  <c r="Y7033" i="1"/>
  <c r="Y7032" i="1"/>
  <c r="Y7031" i="1"/>
  <c r="Y7030" i="1"/>
  <c r="Y7029" i="1"/>
  <c r="Y7028" i="1"/>
  <c r="Y7027" i="1"/>
  <c r="Y7026" i="1"/>
  <c r="Y7025" i="1"/>
  <c r="Y7024" i="1"/>
  <c r="Y7023" i="1"/>
  <c r="Y7022" i="1"/>
  <c r="Y7021" i="1"/>
  <c r="Y7020" i="1"/>
  <c r="Y7019" i="1"/>
  <c r="Y7018" i="1"/>
  <c r="Y7017" i="1"/>
  <c r="Y7016" i="1"/>
  <c r="Y7015" i="1"/>
  <c r="Y7014" i="1"/>
  <c r="Y7013" i="1"/>
  <c r="Y7012" i="1"/>
  <c r="Y7011" i="1"/>
  <c r="Y7010" i="1"/>
  <c r="Y7009" i="1"/>
  <c r="Y7008" i="1"/>
  <c r="Y7007" i="1"/>
  <c r="Y7006" i="1"/>
  <c r="Y7005" i="1"/>
  <c r="Y7004" i="1"/>
  <c r="Y7003" i="1"/>
  <c r="Y7002" i="1"/>
  <c r="Y7001" i="1"/>
  <c r="Y7000" i="1"/>
  <c r="Y6999" i="1"/>
  <c r="Y6998" i="1"/>
  <c r="Y6997" i="1"/>
  <c r="Y6996" i="1"/>
  <c r="Y6995" i="1"/>
  <c r="Y6994" i="1"/>
  <c r="Y6993" i="1"/>
  <c r="Y6992" i="1"/>
  <c r="Y6991" i="1"/>
  <c r="Y6990" i="1"/>
  <c r="Y6989" i="1"/>
  <c r="Y6988" i="1"/>
  <c r="Y6987" i="1"/>
  <c r="Y6986" i="1"/>
  <c r="Y6985" i="1"/>
  <c r="Y6984" i="1"/>
  <c r="Y6983" i="1"/>
  <c r="Y6982" i="1"/>
  <c r="Y6981" i="1"/>
  <c r="Y6980" i="1"/>
  <c r="Y6979" i="1"/>
  <c r="Y6978" i="1"/>
  <c r="Y6977" i="1"/>
  <c r="Y6976" i="1"/>
  <c r="Y6975" i="1"/>
  <c r="Y6974" i="1"/>
  <c r="Y6973" i="1"/>
  <c r="Y6972" i="1"/>
  <c r="Y6971" i="1"/>
  <c r="Y6970" i="1"/>
  <c r="Y6969" i="1"/>
  <c r="Y6968" i="1"/>
  <c r="Y6967" i="1"/>
  <c r="Y6966" i="1"/>
  <c r="Y6965" i="1"/>
  <c r="Y6964" i="1"/>
  <c r="Y6963" i="1"/>
  <c r="Y6962" i="1"/>
  <c r="Y6961" i="1"/>
  <c r="Y6960" i="1"/>
  <c r="Y6959" i="1"/>
  <c r="Y6958" i="1"/>
  <c r="Y6957" i="1"/>
  <c r="Y6956" i="1"/>
  <c r="Y6955" i="1"/>
  <c r="Y6954" i="1"/>
  <c r="Y6953" i="1"/>
  <c r="Y6952" i="1"/>
  <c r="Y6951" i="1"/>
  <c r="Y6950" i="1"/>
  <c r="Y6949" i="1"/>
  <c r="Y6948" i="1"/>
  <c r="Y6947" i="1"/>
  <c r="Y6946" i="1"/>
  <c r="Y6945" i="1"/>
  <c r="Y6944" i="1"/>
  <c r="Y6943" i="1"/>
  <c r="Y6942" i="1"/>
  <c r="Y6941" i="1"/>
  <c r="Y6940" i="1"/>
  <c r="Y6939" i="1"/>
  <c r="Y6938" i="1"/>
  <c r="Y6937" i="1"/>
  <c r="Y6936" i="1"/>
  <c r="Y6935" i="1"/>
  <c r="Y6934" i="1"/>
  <c r="Y6933" i="1"/>
  <c r="Y6932" i="1"/>
  <c r="Y6931" i="1"/>
  <c r="Y6930" i="1"/>
  <c r="Y6929" i="1"/>
  <c r="Y6928" i="1"/>
  <c r="Y6927" i="1"/>
  <c r="Y6926" i="1"/>
  <c r="Y6925" i="1"/>
  <c r="Y6924" i="1"/>
  <c r="Y6923" i="1"/>
  <c r="Y6922" i="1"/>
  <c r="Y6921" i="1"/>
  <c r="Y6920" i="1"/>
  <c r="Y6919" i="1"/>
  <c r="Y6918" i="1"/>
  <c r="Y6917" i="1"/>
  <c r="Y6916" i="1"/>
  <c r="Y6915" i="1"/>
  <c r="Y6914" i="1"/>
  <c r="Y6913" i="1"/>
  <c r="Y6912" i="1"/>
  <c r="Y6911" i="1"/>
  <c r="Y6910" i="1"/>
  <c r="Y6909" i="1"/>
  <c r="Y6908" i="1"/>
  <c r="Y6907" i="1"/>
  <c r="Y6906" i="1"/>
  <c r="Y6905" i="1"/>
  <c r="Y6904" i="1"/>
  <c r="Y6903" i="1"/>
  <c r="Y6902" i="1"/>
  <c r="Y6901" i="1"/>
  <c r="Y6900" i="1"/>
  <c r="Y6899" i="1"/>
  <c r="Y6898" i="1"/>
  <c r="Y6897" i="1"/>
  <c r="Y6896" i="1"/>
  <c r="Y6895" i="1"/>
  <c r="Y6894" i="1"/>
  <c r="Y6893" i="1"/>
  <c r="Y6892" i="1"/>
  <c r="Y6891" i="1"/>
  <c r="Y6890" i="1"/>
  <c r="Y6889" i="1"/>
  <c r="Y6888" i="1"/>
  <c r="Y6887" i="1"/>
  <c r="Y6886" i="1"/>
  <c r="Y6885" i="1"/>
  <c r="Y6884" i="1"/>
  <c r="Y6883" i="1"/>
  <c r="Y6882" i="1"/>
  <c r="Y6881" i="1"/>
  <c r="Y6880" i="1"/>
  <c r="Y6879" i="1"/>
  <c r="Y6878" i="1"/>
  <c r="Y6877" i="1"/>
  <c r="Y6876" i="1"/>
  <c r="Y6875" i="1"/>
  <c r="Y6874" i="1"/>
  <c r="Y6873" i="1"/>
  <c r="Y6872" i="1"/>
  <c r="Y6871" i="1"/>
  <c r="Y6870" i="1"/>
  <c r="Y6869" i="1"/>
  <c r="Y6868" i="1"/>
  <c r="Y6867" i="1"/>
  <c r="Y6866" i="1"/>
  <c r="Y6865" i="1"/>
  <c r="Y6864" i="1"/>
  <c r="Y6863" i="1"/>
  <c r="Y6862" i="1"/>
  <c r="Y6861" i="1"/>
  <c r="Y6860" i="1"/>
  <c r="Y6859" i="1"/>
  <c r="Y6858" i="1"/>
  <c r="Y6857" i="1"/>
  <c r="Y6856" i="1"/>
  <c r="Y6855" i="1"/>
  <c r="Y6854" i="1"/>
  <c r="Y6853" i="1"/>
  <c r="Y6852" i="1"/>
  <c r="Y6851" i="1"/>
  <c r="Y6850" i="1"/>
  <c r="Y6849" i="1"/>
  <c r="Y6848" i="1"/>
  <c r="Y6847" i="1"/>
  <c r="Y6846" i="1"/>
  <c r="Y6845" i="1"/>
  <c r="Y6844" i="1"/>
  <c r="Y6843" i="1"/>
  <c r="Y6842" i="1"/>
  <c r="Y6841" i="1"/>
  <c r="Y6840" i="1"/>
  <c r="Y6839" i="1"/>
  <c r="Y6838" i="1"/>
  <c r="Y6837" i="1"/>
  <c r="Y6836" i="1"/>
  <c r="Y6835" i="1"/>
  <c r="Y6834" i="1"/>
  <c r="Y6833" i="1"/>
  <c r="Y6832" i="1"/>
  <c r="Y6831" i="1"/>
  <c r="Y6830" i="1"/>
  <c r="Y6829" i="1"/>
  <c r="Y6828" i="1"/>
  <c r="Y6827" i="1"/>
  <c r="Y6826" i="1"/>
  <c r="Y6825" i="1"/>
  <c r="Y6824" i="1"/>
  <c r="Y6823" i="1"/>
  <c r="Y6822" i="1"/>
  <c r="Y6821" i="1"/>
  <c r="Y6820" i="1"/>
  <c r="Y6819" i="1"/>
  <c r="Y6818" i="1"/>
  <c r="Y6817" i="1"/>
  <c r="Y6816" i="1"/>
  <c r="Y6815" i="1"/>
  <c r="Y6814" i="1"/>
  <c r="Y6813" i="1"/>
  <c r="Y6812" i="1"/>
  <c r="Y6811" i="1"/>
  <c r="Y6810" i="1"/>
  <c r="Y6809" i="1"/>
  <c r="Y6808" i="1"/>
  <c r="Y6807" i="1"/>
  <c r="Y6806" i="1"/>
  <c r="Y6805" i="1"/>
  <c r="Y6804" i="1"/>
  <c r="Y6803" i="1"/>
  <c r="Y6802" i="1"/>
  <c r="Y6801" i="1"/>
  <c r="Y6800" i="1"/>
  <c r="Y6799" i="1"/>
  <c r="Y6798" i="1"/>
  <c r="Y6797" i="1"/>
  <c r="Y6796" i="1"/>
  <c r="Y6795" i="1"/>
  <c r="Y6794" i="1"/>
  <c r="Y6793" i="1"/>
  <c r="Y6792" i="1"/>
  <c r="Y6791" i="1"/>
  <c r="Y6790" i="1"/>
  <c r="Y6789" i="1"/>
  <c r="Y6788" i="1"/>
  <c r="Y6787" i="1"/>
  <c r="Y6786" i="1"/>
  <c r="Y6785" i="1"/>
  <c r="Y6784" i="1"/>
  <c r="Y6783" i="1"/>
  <c r="Y6782" i="1"/>
  <c r="Y6781" i="1"/>
  <c r="Y6780" i="1"/>
  <c r="Y6779" i="1"/>
  <c r="Y6778" i="1"/>
  <c r="Y6777" i="1"/>
  <c r="Y6776" i="1"/>
  <c r="Y6775" i="1"/>
  <c r="Y6774" i="1"/>
  <c r="Y6773" i="1"/>
  <c r="Y6772" i="1"/>
  <c r="Y6771" i="1"/>
  <c r="Y6770" i="1"/>
  <c r="Y6769" i="1"/>
  <c r="Y6768" i="1"/>
  <c r="Y6767" i="1"/>
  <c r="Y6766" i="1"/>
  <c r="Y6765" i="1"/>
  <c r="Y6764" i="1"/>
  <c r="Y6763" i="1"/>
  <c r="Y6762" i="1"/>
  <c r="Y6761" i="1"/>
  <c r="Y6760" i="1"/>
  <c r="Y6759" i="1"/>
  <c r="Y6758" i="1"/>
  <c r="Y6757" i="1"/>
  <c r="Y6756" i="1"/>
  <c r="Y6755" i="1"/>
  <c r="Y6754" i="1"/>
  <c r="Y6753" i="1"/>
  <c r="Y6752" i="1"/>
  <c r="Y6751" i="1"/>
  <c r="Y6750" i="1"/>
  <c r="Y6749" i="1"/>
  <c r="Y6748" i="1"/>
  <c r="Y6747" i="1"/>
  <c r="Y6746" i="1"/>
  <c r="Y6745" i="1"/>
  <c r="Y6744" i="1"/>
  <c r="Y6743" i="1"/>
  <c r="Y6742" i="1"/>
  <c r="Y6741" i="1"/>
  <c r="Y6740" i="1"/>
  <c r="Y6739" i="1"/>
  <c r="Y6738" i="1"/>
  <c r="Y6737" i="1"/>
  <c r="Y6736" i="1"/>
  <c r="Y6735" i="1"/>
  <c r="Y6734" i="1"/>
  <c r="Y6733" i="1"/>
  <c r="Y6732" i="1"/>
  <c r="Y6731" i="1"/>
  <c r="Y6730" i="1"/>
  <c r="Y6729" i="1"/>
  <c r="Y6728" i="1"/>
  <c r="Y6727" i="1"/>
  <c r="Y6726" i="1"/>
  <c r="Y6725" i="1"/>
  <c r="Y6724" i="1"/>
  <c r="Y6723" i="1"/>
  <c r="Y6722" i="1"/>
  <c r="Y6721" i="1"/>
  <c r="Y6720" i="1"/>
  <c r="Y6719" i="1"/>
  <c r="Y6718" i="1"/>
  <c r="Y6717" i="1"/>
  <c r="Y6716" i="1"/>
  <c r="Y6715" i="1"/>
  <c r="Y6714" i="1"/>
  <c r="Y6713" i="1"/>
  <c r="Y6712" i="1"/>
  <c r="Y6711" i="1"/>
  <c r="Y6710" i="1"/>
  <c r="Y6709" i="1"/>
  <c r="Y6708" i="1"/>
  <c r="Y6707" i="1"/>
  <c r="Y6706" i="1"/>
  <c r="Y6705" i="1"/>
  <c r="Y6704" i="1"/>
  <c r="Y6703" i="1"/>
  <c r="Y6702" i="1"/>
  <c r="Y6701" i="1"/>
  <c r="Y6700" i="1"/>
  <c r="Y6699" i="1"/>
  <c r="Y6698" i="1"/>
  <c r="Y6697" i="1"/>
  <c r="Y6696" i="1"/>
  <c r="Y6695" i="1"/>
  <c r="Y6694" i="1"/>
  <c r="Y6693" i="1"/>
  <c r="Y6692" i="1"/>
  <c r="Y6691" i="1"/>
  <c r="Y6690" i="1"/>
  <c r="Y6689" i="1"/>
  <c r="Y6688" i="1"/>
  <c r="Y6687" i="1"/>
  <c r="Y6686" i="1"/>
  <c r="Y6685" i="1"/>
  <c r="Y6684" i="1"/>
  <c r="Y6683" i="1"/>
  <c r="Y6682" i="1"/>
  <c r="Y6681" i="1"/>
  <c r="Y6680" i="1"/>
  <c r="Y6679" i="1"/>
  <c r="Y6678" i="1"/>
  <c r="Y6677" i="1"/>
  <c r="Y6676" i="1"/>
  <c r="Y6675" i="1"/>
  <c r="Y6674" i="1"/>
  <c r="Y6673" i="1"/>
  <c r="Y6672" i="1"/>
  <c r="Y6671" i="1"/>
  <c r="Y6670" i="1"/>
  <c r="Y6669" i="1"/>
  <c r="Y6668" i="1"/>
  <c r="Y6667" i="1"/>
  <c r="Y6666" i="1"/>
  <c r="Y6665" i="1"/>
  <c r="Y6664" i="1"/>
  <c r="Y6663" i="1"/>
  <c r="Y6662" i="1"/>
  <c r="Y6661" i="1"/>
  <c r="Y6660" i="1"/>
  <c r="Y6659" i="1"/>
  <c r="Y6658" i="1"/>
  <c r="Y6657" i="1"/>
  <c r="Y6656" i="1"/>
  <c r="Y6655" i="1"/>
  <c r="Y6654" i="1"/>
  <c r="Y6653" i="1"/>
  <c r="Y6652" i="1"/>
  <c r="Y6651" i="1"/>
  <c r="Y6650" i="1"/>
  <c r="Y6649" i="1"/>
  <c r="Y6648" i="1"/>
  <c r="Y6647" i="1"/>
  <c r="Y6646" i="1"/>
  <c r="Y6645" i="1"/>
  <c r="Y6644" i="1"/>
  <c r="Y6643" i="1"/>
  <c r="Y6642" i="1"/>
  <c r="Y6641" i="1"/>
  <c r="Y6640" i="1"/>
  <c r="Y6639" i="1"/>
  <c r="Y6638" i="1"/>
  <c r="Y6637" i="1"/>
  <c r="Y6636" i="1"/>
  <c r="Y6635" i="1"/>
  <c r="Y6634" i="1"/>
  <c r="Y6633" i="1"/>
  <c r="Y6632" i="1"/>
  <c r="Y6631" i="1"/>
  <c r="Y6630" i="1"/>
  <c r="Y6629" i="1"/>
  <c r="Y6628" i="1"/>
  <c r="Y6627" i="1"/>
  <c r="Y6626" i="1"/>
  <c r="Y6625" i="1"/>
  <c r="Y6624" i="1"/>
  <c r="Y6623" i="1"/>
  <c r="Y6622" i="1"/>
  <c r="Y6621" i="1"/>
  <c r="Y6620" i="1"/>
  <c r="Y6619" i="1"/>
  <c r="Y6618" i="1"/>
  <c r="Y6617" i="1"/>
  <c r="Y6616" i="1"/>
  <c r="Y6615" i="1"/>
  <c r="Y6614" i="1"/>
  <c r="Y6613" i="1"/>
  <c r="Y6612" i="1"/>
  <c r="Y6611" i="1"/>
  <c r="Y6610" i="1"/>
  <c r="Y6609" i="1"/>
  <c r="Y6608" i="1"/>
  <c r="Y6607" i="1"/>
  <c r="Y6606" i="1"/>
  <c r="Y6605" i="1"/>
  <c r="Y6604" i="1"/>
  <c r="Y6603" i="1"/>
  <c r="Y6602" i="1"/>
  <c r="Y6601" i="1"/>
  <c r="Y6600" i="1"/>
  <c r="Y6599" i="1"/>
  <c r="Y6598" i="1"/>
  <c r="Y6597" i="1"/>
  <c r="Y6596" i="1"/>
  <c r="Y6595" i="1"/>
  <c r="Y6594" i="1"/>
  <c r="Y6593" i="1"/>
  <c r="Y6592" i="1"/>
  <c r="Y6591" i="1"/>
  <c r="Y6590" i="1"/>
  <c r="Y6589" i="1"/>
  <c r="Y6588" i="1"/>
  <c r="Y6587" i="1"/>
  <c r="Y6586" i="1"/>
  <c r="Y6585" i="1"/>
  <c r="Y6584" i="1"/>
  <c r="Y6583" i="1"/>
  <c r="Y6582" i="1"/>
  <c r="Y6581" i="1"/>
  <c r="Y6580" i="1"/>
  <c r="Y6579" i="1"/>
  <c r="Y6578" i="1"/>
  <c r="Y6577" i="1"/>
  <c r="Y6576" i="1"/>
  <c r="Y6575" i="1"/>
  <c r="Y6574" i="1"/>
  <c r="Y6573" i="1"/>
  <c r="Y6572" i="1"/>
  <c r="Y6571" i="1"/>
  <c r="Y6570" i="1"/>
  <c r="Y6569" i="1"/>
  <c r="Y6568" i="1"/>
  <c r="Y6567" i="1"/>
  <c r="Y6566" i="1"/>
  <c r="Y6565" i="1"/>
  <c r="Y6564" i="1"/>
  <c r="Y6563" i="1"/>
  <c r="Y6562" i="1"/>
  <c r="Y6561" i="1"/>
  <c r="Y6560" i="1"/>
  <c r="Y6559" i="1"/>
  <c r="Y6558" i="1"/>
  <c r="Y6557" i="1"/>
  <c r="Y6556" i="1"/>
  <c r="Y6555" i="1"/>
  <c r="Y6554" i="1"/>
  <c r="Y6553" i="1"/>
  <c r="Y6552" i="1"/>
  <c r="Y6551" i="1"/>
  <c r="Y6550" i="1"/>
  <c r="Y6549" i="1"/>
  <c r="Y6548" i="1"/>
  <c r="Y6547" i="1"/>
  <c r="Y6546" i="1"/>
  <c r="Y6545" i="1"/>
  <c r="Y6544" i="1"/>
  <c r="Y6543" i="1"/>
  <c r="Y6542" i="1"/>
  <c r="Y6541" i="1"/>
  <c r="Y6540" i="1"/>
  <c r="Y6539" i="1"/>
  <c r="Y6538" i="1"/>
  <c r="Y6537" i="1"/>
  <c r="Y6536" i="1"/>
  <c r="Y6535" i="1"/>
  <c r="Y6534" i="1"/>
  <c r="Y6533" i="1"/>
  <c r="Y6532" i="1"/>
  <c r="Y6531" i="1"/>
  <c r="Y6530" i="1"/>
  <c r="Y6529" i="1"/>
  <c r="Y6528" i="1"/>
  <c r="Y6527" i="1"/>
  <c r="Y6526" i="1"/>
  <c r="Y6525" i="1"/>
  <c r="Y6524" i="1"/>
  <c r="Y6523" i="1"/>
  <c r="Y6522" i="1"/>
  <c r="Y6521" i="1"/>
  <c r="Y6520" i="1"/>
  <c r="Y6519" i="1"/>
  <c r="Y6518" i="1"/>
  <c r="Y6517" i="1"/>
  <c r="Y6516" i="1"/>
  <c r="Y6515" i="1"/>
  <c r="Y6514" i="1"/>
  <c r="Y6513" i="1"/>
  <c r="Y6512" i="1"/>
  <c r="Y6511" i="1"/>
  <c r="Y6510" i="1"/>
  <c r="Y6509" i="1"/>
  <c r="Y6508" i="1"/>
  <c r="Y6507" i="1"/>
  <c r="Y6506" i="1"/>
  <c r="Y6505" i="1"/>
  <c r="Y6504" i="1"/>
  <c r="Y6503" i="1"/>
  <c r="Y6502" i="1"/>
  <c r="Y6501" i="1"/>
  <c r="Y6500" i="1"/>
  <c r="Y6499" i="1"/>
  <c r="Y6498" i="1"/>
  <c r="Y6497" i="1"/>
  <c r="Y6496" i="1"/>
  <c r="Y6495" i="1"/>
  <c r="Y6494" i="1"/>
  <c r="Y6493" i="1"/>
  <c r="Y6492" i="1"/>
  <c r="Y6491" i="1"/>
  <c r="Y6490" i="1"/>
  <c r="Y6489" i="1"/>
  <c r="Y6488" i="1"/>
  <c r="Y6487" i="1"/>
  <c r="Y6486" i="1"/>
  <c r="Y6485" i="1"/>
  <c r="Y6484" i="1"/>
  <c r="Y6483" i="1"/>
  <c r="Y6482" i="1"/>
  <c r="Y6481" i="1"/>
  <c r="Y6480" i="1"/>
  <c r="Y6479" i="1"/>
  <c r="Y6478" i="1"/>
  <c r="Y6477" i="1"/>
  <c r="Y6476" i="1"/>
  <c r="Y6475" i="1"/>
  <c r="Y6474" i="1"/>
  <c r="Y6473" i="1"/>
  <c r="Y6472" i="1"/>
  <c r="Y6471" i="1"/>
  <c r="Y6470" i="1"/>
  <c r="Y6469" i="1"/>
  <c r="Y6468" i="1"/>
  <c r="Y6467" i="1"/>
  <c r="Y6466" i="1"/>
  <c r="Y6465" i="1"/>
  <c r="Y6464" i="1"/>
  <c r="Y6463" i="1"/>
  <c r="Y6462" i="1"/>
  <c r="Y6461" i="1"/>
  <c r="Y6460" i="1"/>
  <c r="Y6459" i="1"/>
  <c r="Y6458" i="1"/>
  <c r="Y6457" i="1"/>
  <c r="Y6456" i="1"/>
  <c r="Y6455" i="1"/>
  <c r="Y6454" i="1"/>
  <c r="Y6453" i="1"/>
  <c r="Y6452" i="1"/>
  <c r="Y6451" i="1"/>
  <c r="Y6450" i="1"/>
  <c r="Y6449" i="1"/>
  <c r="Y6448" i="1"/>
  <c r="Y6447" i="1"/>
  <c r="Y6446" i="1"/>
  <c r="Y6445" i="1"/>
  <c r="Y6444" i="1"/>
  <c r="Y6443" i="1"/>
  <c r="Y6442" i="1"/>
  <c r="Y6441" i="1"/>
  <c r="Y6440" i="1"/>
  <c r="Y6439" i="1"/>
  <c r="Y6438" i="1"/>
  <c r="Y6437" i="1"/>
  <c r="Y6436" i="1"/>
  <c r="Y6435" i="1"/>
  <c r="Y6434" i="1"/>
  <c r="Y6433" i="1"/>
  <c r="Y6432" i="1"/>
  <c r="Y6431" i="1"/>
  <c r="Y6430" i="1"/>
  <c r="Y6429" i="1"/>
  <c r="Y6428" i="1"/>
  <c r="Y6427" i="1"/>
  <c r="Y6426" i="1"/>
  <c r="Y6425" i="1"/>
  <c r="Y6424" i="1"/>
  <c r="Y6423" i="1"/>
  <c r="Y6422" i="1"/>
  <c r="Y6421" i="1"/>
  <c r="Y6420" i="1"/>
  <c r="Y6419" i="1"/>
  <c r="Y6418" i="1"/>
  <c r="Y6417" i="1"/>
  <c r="Y6416" i="1"/>
  <c r="Y6415" i="1"/>
  <c r="Y6414" i="1"/>
  <c r="Y6413" i="1"/>
  <c r="Y6412" i="1"/>
  <c r="Y6411" i="1"/>
  <c r="Y6410" i="1"/>
  <c r="Y6409" i="1"/>
  <c r="Y6408" i="1"/>
  <c r="Y6407" i="1"/>
  <c r="Y6406" i="1"/>
  <c r="Y6405" i="1"/>
  <c r="Y6404" i="1"/>
  <c r="Y6403" i="1"/>
  <c r="Y6402" i="1"/>
  <c r="Y6401" i="1"/>
  <c r="Y6400" i="1"/>
  <c r="Y6399" i="1"/>
  <c r="Y6398" i="1"/>
  <c r="Y6397" i="1"/>
  <c r="Y6396" i="1"/>
  <c r="Y6395" i="1"/>
  <c r="Y6394" i="1"/>
  <c r="Y6393" i="1"/>
  <c r="Y6392" i="1"/>
  <c r="Y6391" i="1"/>
  <c r="Y6390" i="1"/>
  <c r="Y6389" i="1"/>
  <c r="Y6388" i="1"/>
  <c r="Y6387" i="1"/>
  <c r="Y6386" i="1"/>
  <c r="Y6385" i="1"/>
  <c r="Y6384" i="1"/>
  <c r="Y6383" i="1"/>
  <c r="Y6382" i="1"/>
  <c r="Y6381" i="1"/>
  <c r="Y6380" i="1"/>
  <c r="Y6379" i="1"/>
  <c r="Y6378" i="1"/>
  <c r="Y6377" i="1"/>
  <c r="Y6376" i="1"/>
  <c r="Y6375" i="1"/>
  <c r="Y6374" i="1"/>
  <c r="Y6373" i="1"/>
  <c r="Y6372" i="1"/>
  <c r="Y6371" i="1"/>
  <c r="Y6370" i="1"/>
  <c r="Y6369" i="1"/>
  <c r="Y6368" i="1"/>
  <c r="Y6367" i="1"/>
  <c r="Y6366" i="1"/>
  <c r="Y6365" i="1"/>
  <c r="Y6364" i="1"/>
  <c r="Y6363" i="1"/>
  <c r="Y6362" i="1"/>
  <c r="Y6361" i="1"/>
  <c r="Y6360" i="1"/>
  <c r="Y6359" i="1"/>
  <c r="Y6358" i="1"/>
  <c r="Y6357" i="1"/>
  <c r="Y6356" i="1"/>
  <c r="Y6355" i="1"/>
  <c r="Y6354" i="1"/>
  <c r="Y6353" i="1"/>
  <c r="Y6352" i="1"/>
  <c r="Y6351" i="1"/>
  <c r="Y6350" i="1"/>
  <c r="Y6349" i="1"/>
  <c r="Y6348" i="1"/>
  <c r="Y6347" i="1"/>
  <c r="Y6346" i="1"/>
  <c r="Y6345" i="1"/>
  <c r="Y6344" i="1"/>
  <c r="Y6343" i="1"/>
  <c r="Y6342" i="1"/>
  <c r="Y6341" i="1"/>
  <c r="Y6340" i="1"/>
  <c r="Y6339" i="1"/>
  <c r="Y6338" i="1"/>
  <c r="Y6337" i="1"/>
  <c r="Y6336" i="1"/>
  <c r="Y6335" i="1"/>
  <c r="Y6334" i="1"/>
  <c r="Y6333" i="1"/>
  <c r="Y6332" i="1"/>
  <c r="Y6331" i="1"/>
  <c r="Y6330" i="1"/>
  <c r="Y6329" i="1"/>
  <c r="Y6328" i="1"/>
  <c r="Y6327" i="1"/>
  <c r="Y6326" i="1"/>
  <c r="Y6325" i="1"/>
  <c r="Y6324" i="1"/>
  <c r="Y6323" i="1"/>
  <c r="Y6322" i="1"/>
  <c r="Y6321" i="1"/>
  <c r="Y6320" i="1"/>
  <c r="Y6319" i="1"/>
  <c r="Y6318" i="1"/>
  <c r="Y6317" i="1"/>
  <c r="Y6316" i="1"/>
  <c r="Y6315" i="1"/>
  <c r="Y6314" i="1"/>
  <c r="Y6313" i="1"/>
  <c r="Y6312" i="1"/>
  <c r="Y6311" i="1"/>
  <c r="Y6310" i="1"/>
  <c r="Y6309" i="1"/>
  <c r="Y6308" i="1"/>
  <c r="Y6307" i="1"/>
  <c r="Y6306" i="1"/>
  <c r="Y6305" i="1"/>
  <c r="Y6304" i="1"/>
  <c r="Y6303" i="1"/>
  <c r="Y6302" i="1"/>
  <c r="Y6301" i="1"/>
  <c r="Y6300" i="1"/>
  <c r="Y6299" i="1"/>
  <c r="Y6298" i="1"/>
  <c r="Y6297" i="1"/>
  <c r="Y6296" i="1"/>
  <c r="Y6295" i="1"/>
  <c r="Y6294" i="1"/>
  <c r="Y6293" i="1"/>
  <c r="Y6292" i="1"/>
  <c r="Y6291" i="1"/>
  <c r="Y6290" i="1"/>
  <c r="Y6289" i="1"/>
  <c r="Y6288" i="1"/>
  <c r="Y6287" i="1"/>
  <c r="Y6286" i="1"/>
  <c r="Y6285" i="1"/>
  <c r="Y6284" i="1"/>
  <c r="Y6283" i="1"/>
  <c r="Y6282" i="1"/>
  <c r="Y6281" i="1"/>
  <c r="Y6280" i="1"/>
  <c r="Y6279" i="1"/>
  <c r="Y6278" i="1"/>
  <c r="Y6277" i="1"/>
  <c r="Y6276" i="1"/>
  <c r="Y6275" i="1"/>
  <c r="Y6274" i="1"/>
  <c r="Y6273" i="1"/>
  <c r="Y6272" i="1"/>
  <c r="Y6271" i="1"/>
  <c r="Y6270" i="1"/>
  <c r="Y6269" i="1"/>
  <c r="Y6268" i="1"/>
  <c r="Y6267" i="1"/>
  <c r="Y6266" i="1"/>
  <c r="Y6265" i="1"/>
  <c r="Y6264" i="1"/>
  <c r="Y6263" i="1"/>
  <c r="Y6262" i="1"/>
  <c r="Y6261" i="1"/>
  <c r="Y6260" i="1"/>
  <c r="Y6259" i="1"/>
  <c r="Y6258" i="1"/>
  <c r="Y6257" i="1"/>
  <c r="Y6256" i="1"/>
  <c r="Y6255" i="1"/>
  <c r="Y6254" i="1"/>
  <c r="Y6253" i="1"/>
  <c r="Y6252" i="1"/>
  <c r="Y6251" i="1"/>
  <c r="Y6250" i="1"/>
  <c r="Y6249" i="1"/>
  <c r="Y6248" i="1"/>
  <c r="Y6247" i="1"/>
  <c r="Y6246" i="1"/>
  <c r="Y6245" i="1"/>
  <c r="Y6244" i="1"/>
  <c r="Y6243" i="1"/>
  <c r="Y6242" i="1"/>
  <c r="Y6241" i="1"/>
  <c r="Y6240" i="1"/>
  <c r="Y6239" i="1"/>
  <c r="Y6238" i="1"/>
  <c r="Y6237" i="1"/>
  <c r="Y6236" i="1"/>
  <c r="Y6235" i="1"/>
  <c r="Y6234" i="1"/>
  <c r="Y6233" i="1"/>
  <c r="Y6232" i="1"/>
  <c r="Y6231" i="1"/>
  <c r="Y6230" i="1"/>
  <c r="Y6229" i="1"/>
  <c r="Y6228" i="1"/>
  <c r="Y6227" i="1"/>
  <c r="Y6226" i="1"/>
  <c r="Y6225" i="1"/>
  <c r="Y6224" i="1"/>
  <c r="Y6223" i="1"/>
  <c r="Y6222" i="1"/>
  <c r="Y6221" i="1"/>
  <c r="Y6220" i="1"/>
  <c r="Y6219" i="1"/>
  <c r="Y6218" i="1"/>
  <c r="Y6217" i="1"/>
  <c r="Y6216" i="1"/>
  <c r="Y6215" i="1"/>
  <c r="Y6214" i="1"/>
  <c r="Y6213" i="1"/>
  <c r="Y6212" i="1"/>
  <c r="Y6211" i="1"/>
  <c r="Y6210" i="1"/>
  <c r="Y6209" i="1"/>
  <c r="Y6208" i="1"/>
  <c r="Y6207" i="1"/>
  <c r="Y6206" i="1"/>
  <c r="Y6205" i="1"/>
  <c r="Y6204" i="1"/>
  <c r="Y6203" i="1"/>
  <c r="Y6202" i="1"/>
  <c r="Y6201" i="1"/>
  <c r="Y6200" i="1"/>
  <c r="Y6199" i="1"/>
  <c r="Y6198" i="1"/>
  <c r="Y6197" i="1"/>
  <c r="Y6196" i="1"/>
  <c r="Y6195" i="1"/>
  <c r="Y6194" i="1"/>
  <c r="Y6193" i="1"/>
  <c r="Y6192" i="1"/>
  <c r="Y6191" i="1"/>
  <c r="Y6190" i="1"/>
  <c r="Y6189" i="1"/>
  <c r="Y6188" i="1"/>
  <c r="Y6187" i="1"/>
  <c r="Y6186" i="1"/>
  <c r="Y6185" i="1"/>
  <c r="Y6184" i="1"/>
  <c r="Y6183" i="1"/>
  <c r="Y6182" i="1"/>
  <c r="Y6181" i="1"/>
  <c r="Y6180" i="1"/>
  <c r="Y6179" i="1"/>
  <c r="Y6178" i="1"/>
  <c r="Y6177" i="1"/>
  <c r="Y6176" i="1"/>
  <c r="Y6175" i="1"/>
  <c r="Y6174" i="1"/>
  <c r="Y6173" i="1"/>
  <c r="Y6172" i="1"/>
  <c r="Y6171" i="1"/>
  <c r="Y6170" i="1"/>
  <c r="Y6169" i="1"/>
  <c r="Y6168" i="1"/>
  <c r="Y6167" i="1"/>
  <c r="Y6166" i="1"/>
  <c r="Y6165" i="1"/>
  <c r="Y6164" i="1"/>
  <c r="Y6163" i="1"/>
  <c r="Y6162" i="1"/>
  <c r="Y6161" i="1"/>
  <c r="Y6160" i="1"/>
  <c r="Y6159" i="1"/>
  <c r="Y6158" i="1"/>
  <c r="Y6157" i="1"/>
  <c r="Y6156" i="1"/>
  <c r="Y6155" i="1"/>
  <c r="Y6154" i="1"/>
  <c r="Y6153" i="1"/>
  <c r="Y6152" i="1"/>
  <c r="Y6151" i="1"/>
  <c r="Y6150" i="1"/>
  <c r="Y6149" i="1"/>
  <c r="Y6148" i="1"/>
  <c r="Y6147" i="1"/>
  <c r="Y6146" i="1"/>
  <c r="Y6145" i="1"/>
  <c r="Y6144" i="1"/>
  <c r="Y6143" i="1"/>
  <c r="Y6142" i="1"/>
  <c r="Y6141" i="1"/>
  <c r="Y6140" i="1"/>
  <c r="Y6139" i="1"/>
  <c r="Y6138" i="1"/>
  <c r="Y6137" i="1"/>
  <c r="Y6136" i="1"/>
  <c r="Y6135" i="1"/>
  <c r="Y6134" i="1"/>
  <c r="Y6133" i="1"/>
  <c r="Y6132" i="1"/>
  <c r="Y6131" i="1"/>
  <c r="Y6130" i="1"/>
  <c r="Y6129" i="1"/>
  <c r="Y6128" i="1"/>
  <c r="Y6127" i="1"/>
  <c r="Y6126" i="1"/>
  <c r="Y6125" i="1"/>
  <c r="Y6124" i="1"/>
  <c r="Y6123" i="1"/>
  <c r="Y6122" i="1"/>
  <c r="Y6121" i="1"/>
  <c r="Y6120" i="1"/>
  <c r="Y6119" i="1"/>
  <c r="Y6118" i="1"/>
  <c r="Y6117" i="1"/>
  <c r="Y6116" i="1"/>
  <c r="Y6115" i="1"/>
  <c r="Y6114" i="1"/>
  <c r="Y6113" i="1"/>
  <c r="Y6112" i="1"/>
  <c r="Y6111" i="1"/>
  <c r="Y6110" i="1"/>
  <c r="Y6109" i="1"/>
  <c r="Y6108" i="1"/>
  <c r="Y6107" i="1"/>
  <c r="Y6106" i="1"/>
  <c r="Y6105" i="1"/>
  <c r="Y6104" i="1"/>
  <c r="Y6103" i="1"/>
  <c r="Y6102" i="1"/>
  <c r="Y6101" i="1"/>
  <c r="Y6100" i="1"/>
  <c r="Y6099" i="1"/>
  <c r="Y6098" i="1"/>
  <c r="Y6097" i="1"/>
  <c r="Y6096" i="1"/>
  <c r="Y6095" i="1"/>
  <c r="Y6094" i="1"/>
  <c r="Y6093" i="1"/>
  <c r="Y6092" i="1"/>
  <c r="Y6091" i="1"/>
  <c r="Y6090" i="1"/>
  <c r="Y6089" i="1"/>
  <c r="Y6088" i="1"/>
  <c r="Y6087" i="1"/>
  <c r="Y6086" i="1"/>
  <c r="Y6085" i="1"/>
  <c r="Y6084" i="1"/>
  <c r="Y6083" i="1"/>
  <c r="Y6082" i="1"/>
  <c r="Y6081" i="1"/>
  <c r="Y6080" i="1"/>
  <c r="Y6079" i="1"/>
  <c r="Y6078" i="1"/>
  <c r="Y6077" i="1"/>
  <c r="Y6076" i="1"/>
  <c r="Y6075" i="1"/>
  <c r="Y6074" i="1"/>
  <c r="Y6073" i="1"/>
  <c r="Y6072" i="1"/>
  <c r="Y6071" i="1"/>
  <c r="Y6070" i="1"/>
  <c r="Y6069" i="1"/>
  <c r="Y6068" i="1"/>
  <c r="Y6067" i="1"/>
  <c r="Y6066" i="1"/>
  <c r="Y6065" i="1"/>
  <c r="Y6064" i="1"/>
  <c r="Y6063" i="1"/>
  <c r="Y6062" i="1"/>
  <c r="Y6061" i="1"/>
  <c r="Y6060" i="1"/>
  <c r="Y6059" i="1"/>
  <c r="Y6058" i="1"/>
  <c r="Y6057" i="1"/>
  <c r="Y6056" i="1"/>
  <c r="Y6055" i="1"/>
  <c r="Y6054" i="1"/>
  <c r="Y6053" i="1"/>
  <c r="Y6052" i="1"/>
  <c r="Y6051" i="1"/>
  <c r="Y6050" i="1"/>
  <c r="Y6049" i="1"/>
  <c r="Y6048" i="1"/>
  <c r="Y6047" i="1"/>
  <c r="Y6046" i="1"/>
  <c r="Y6045" i="1"/>
  <c r="Y6044" i="1"/>
  <c r="Y6043" i="1"/>
  <c r="Y6042" i="1"/>
  <c r="Y6041" i="1"/>
  <c r="Y6040" i="1"/>
  <c r="Y6039" i="1"/>
  <c r="Y6038" i="1"/>
  <c r="Y6037" i="1"/>
  <c r="Y6036" i="1"/>
  <c r="Y6035" i="1"/>
  <c r="Y6034" i="1"/>
  <c r="Y6033" i="1"/>
  <c r="Y6032" i="1"/>
  <c r="Y6031" i="1"/>
  <c r="Y6030" i="1"/>
  <c r="Y6029" i="1"/>
  <c r="Y6028" i="1"/>
  <c r="Y6027" i="1"/>
  <c r="Y6026" i="1"/>
  <c r="Y6025" i="1"/>
  <c r="Y6024" i="1"/>
  <c r="Y6023" i="1"/>
  <c r="Y6022" i="1"/>
  <c r="Y6021" i="1"/>
  <c r="Y6020" i="1"/>
  <c r="Y6019" i="1"/>
  <c r="Y6018" i="1"/>
  <c r="Y6017" i="1"/>
  <c r="Y6016" i="1"/>
  <c r="Y6015" i="1"/>
  <c r="Y6014" i="1"/>
  <c r="Y6013" i="1"/>
  <c r="Y6012" i="1"/>
  <c r="Y6011" i="1"/>
  <c r="Y6010" i="1"/>
  <c r="Y6009" i="1"/>
  <c r="Y6008" i="1"/>
  <c r="Y6007" i="1"/>
  <c r="Y6006" i="1"/>
  <c r="Y6005" i="1"/>
  <c r="Y6004" i="1"/>
  <c r="Y6003" i="1"/>
  <c r="Y6002" i="1"/>
  <c r="Y6001" i="1"/>
  <c r="Y6000" i="1"/>
  <c r="Y5999" i="1"/>
  <c r="Y5998" i="1"/>
  <c r="Y5997" i="1"/>
  <c r="Y5996" i="1"/>
  <c r="Y5995" i="1"/>
  <c r="Y5994" i="1"/>
  <c r="Y5993" i="1"/>
  <c r="Y5992" i="1"/>
  <c r="Y5991" i="1"/>
  <c r="Y5990" i="1"/>
  <c r="Y5989" i="1"/>
  <c r="Y5988" i="1"/>
  <c r="Y5987" i="1"/>
  <c r="Y5986" i="1"/>
  <c r="Y5985" i="1"/>
  <c r="Y5984" i="1"/>
  <c r="Y5983" i="1"/>
  <c r="Y5982" i="1"/>
  <c r="Y5981" i="1"/>
  <c r="Y5980" i="1"/>
  <c r="Y5979" i="1"/>
  <c r="Y5978" i="1"/>
  <c r="Y5977" i="1"/>
  <c r="Y5976" i="1"/>
  <c r="Y5975" i="1"/>
  <c r="Y5974" i="1"/>
  <c r="Y5973" i="1"/>
  <c r="Y5972" i="1"/>
  <c r="Y5971" i="1"/>
  <c r="Y5970" i="1"/>
  <c r="Y5969" i="1"/>
  <c r="Y5968" i="1"/>
  <c r="Y5967" i="1"/>
  <c r="Y5966" i="1"/>
  <c r="Y5965" i="1"/>
  <c r="Y5964" i="1"/>
  <c r="Y5963" i="1"/>
  <c r="Y5962" i="1"/>
  <c r="Y5961" i="1"/>
  <c r="Y5960" i="1"/>
  <c r="Y5959" i="1"/>
  <c r="Y5958" i="1"/>
  <c r="Y5957" i="1"/>
  <c r="Y5956" i="1"/>
  <c r="Y5955" i="1"/>
  <c r="Y5954" i="1"/>
  <c r="Y5953" i="1"/>
  <c r="Y5952" i="1"/>
  <c r="Y5951" i="1"/>
  <c r="Y5950" i="1"/>
  <c r="Y5949" i="1"/>
  <c r="Y5948" i="1"/>
  <c r="Y5947" i="1"/>
  <c r="Y5946" i="1"/>
  <c r="Y5945" i="1"/>
  <c r="Y5944" i="1"/>
  <c r="Y5943" i="1"/>
  <c r="Y5942" i="1"/>
  <c r="Y5941" i="1"/>
  <c r="Y5940" i="1"/>
  <c r="Y5939" i="1"/>
  <c r="Y5938" i="1"/>
  <c r="Y5937" i="1"/>
  <c r="Y5936" i="1"/>
  <c r="Y5935" i="1"/>
  <c r="Y5934" i="1"/>
  <c r="Y5933" i="1"/>
  <c r="Y5932" i="1"/>
  <c r="Y5931" i="1"/>
  <c r="Y5930" i="1"/>
  <c r="Y5929" i="1"/>
  <c r="Y5928" i="1"/>
  <c r="Y5927" i="1"/>
  <c r="Y5926" i="1"/>
  <c r="Y5925" i="1"/>
  <c r="Y5924" i="1"/>
  <c r="Y5923" i="1"/>
  <c r="Y5922" i="1"/>
  <c r="Y5921" i="1"/>
  <c r="Y5920" i="1"/>
  <c r="Y5919" i="1"/>
  <c r="Y5918" i="1"/>
  <c r="Y5917" i="1"/>
  <c r="Y5916" i="1"/>
  <c r="Y5915" i="1"/>
  <c r="Y5914" i="1"/>
  <c r="Y5913" i="1"/>
  <c r="Y5912" i="1"/>
  <c r="Y5911" i="1"/>
  <c r="Y5910" i="1"/>
  <c r="Y5909" i="1"/>
  <c r="Y5908" i="1"/>
  <c r="Y5907" i="1"/>
  <c r="Y5906" i="1"/>
  <c r="Y5905" i="1"/>
  <c r="Y5904" i="1"/>
  <c r="Y5903" i="1"/>
  <c r="Y5902" i="1"/>
  <c r="Y5901" i="1"/>
  <c r="Y5900" i="1"/>
  <c r="Y5899" i="1"/>
  <c r="Y5898" i="1"/>
  <c r="Y5897" i="1"/>
  <c r="Y5896" i="1"/>
  <c r="Y5895" i="1"/>
  <c r="Y5894" i="1"/>
  <c r="Y5893" i="1"/>
  <c r="Y5892" i="1"/>
  <c r="Y5891" i="1"/>
  <c r="Y5890" i="1"/>
  <c r="Y5889" i="1"/>
  <c r="Y5888" i="1"/>
  <c r="Y5887" i="1"/>
  <c r="Y5886" i="1"/>
  <c r="Y5885" i="1"/>
  <c r="Y5884" i="1"/>
  <c r="Y5883" i="1"/>
  <c r="Y5882" i="1"/>
  <c r="Y5881" i="1"/>
  <c r="Y5880" i="1"/>
  <c r="Y5879" i="1"/>
  <c r="Y5878" i="1"/>
  <c r="Y5877" i="1"/>
  <c r="Y5876" i="1"/>
  <c r="Y5875" i="1"/>
  <c r="Y5874" i="1"/>
  <c r="Y5873" i="1"/>
  <c r="Y5872" i="1"/>
  <c r="Y5871" i="1"/>
  <c r="Y5870" i="1"/>
  <c r="Y5869" i="1"/>
  <c r="Y5868" i="1"/>
  <c r="Y5867" i="1"/>
  <c r="Y5866" i="1"/>
  <c r="Y5865" i="1"/>
  <c r="Y5864" i="1"/>
  <c r="Y5863" i="1"/>
  <c r="Y5862" i="1"/>
  <c r="Y5861" i="1"/>
  <c r="Y5860" i="1"/>
  <c r="Y5859" i="1"/>
  <c r="Y5858" i="1"/>
  <c r="Y5857" i="1"/>
  <c r="Y5856" i="1"/>
  <c r="Y5855" i="1"/>
  <c r="Y5854" i="1"/>
  <c r="Y5853" i="1"/>
  <c r="Y5852" i="1"/>
  <c r="Y5851" i="1"/>
  <c r="Y5850" i="1"/>
  <c r="Y5849" i="1"/>
  <c r="Y5848" i="1"/>
  <c r="Y5847" i="1"/>
  <c r="Y5846" i="1"/>
  <c r="Y5845" i="1"/>
  <c r="Y5844" i="1"/>
  <c r="Y5843" i="1"/>
  <c r="Y5842" i="1"/>
  <c r="Y5841" i="1"/>
  <c r="Y5840" i="1"/>
  <c r="Y5839" i="1"/>
  <c r="Y5838" i="1"/>
  <c r="Y5837" i="1"/>
  <c r="Y5836" i="1"/>
  <c r="Y5835" i="1"/>
  <c r="Y5834" i="1"/>
  <c r="Y5833" i="1"/>
  <c r="Y5832" i="1"/>
  <c r="Y5831" i="1"/>
  <c r="Y5830" i="1"/>
  <c r="Y5829" i="1"/>
  <c r="Y5828" i="1"/>
  <c r="Y5827" i="1"/>
  <c r="Y5826" i="1"/>
  <c r="Y5825" i="1"/>
  <c r="Y5824" i="1"/>
  <c r="Y5823" i="1"/>
  <c r="Y5822" i="1"/>
  <c r="Y5821" i="1"/>
  <c r="Y5820" i="1"/>
  <c r="Y5819" i="1"/>
  <c r="Y5818" i="1"/>
  <c r="Y5817" i="1"/>
  <c r="Y5816" i="1"/>
  <c r="Y5815" i="1"/>
  <c r="Y5814" i="1"/>
  <c r="Y5813" i="1"/>
  <c r="Y5812" i="1"/>
  <c r="Y5811" i="1"/>
  <c r="Y5810" i="1"/>
  <c r="Y5809" i="1"/>
  <c r="Y5808" i="1"/>
  <c r="Y5807" i="1"/>
  <c r="Y5806" i="1"/>
  <c r="Y5805" i="1"/>
  <c r="Y5804" i="1"/>
  <c r="Y5803" i="1"/>
  <c r="Y5802" i="1"/>
  <c r="Y5801" i="1"/>
  <c r="Y5800" i="1"/>
  <c r="Y5799" i="1"/>
  <c r="Y5798" i="1"/>
  <c r="Y5797" i="1"/>
  <c r="Y5796" i="1"/>
  <c r="Y5795" i="1"/>
  <c r="Y5794" i="1"/>
  <c r="Y5793" i="1"/>
  <c r="Y5792" i="1"/>
  <c r="Y5791" i="1"/>
  <c r="Y5790" i="1"/>
  <c r="Y5789" i="1"/>
  <c r="Y5788" i="1"/>
  <c r="Y5787" i="1"/>
  <c r="Y5786" i="1"/>
  <c r="Y5785" i="1"/>
  <c r="Y5784" i="1"/>
  <c r="Y5783" i="1"/>
  <c r="Y5782" i="1"/>
  <c r="Y5781" i="1"/>
  <c r="Y5780" i="1"/>
  <c r="Y5779" i="1"/>
  <c r="Y5778" i="1"/>
  <c r="Y5777" i="1"/>
  <c r="Y5776" i="1"/>
  <c r="Y5775" i="1"/>
  <c r="Y5774" i="1"/>
  <c r="Y5773" i="1"/>
  <c r="Y5772" i="1"/>
  <c r="Y5771" i="1"/>
  <c r="Y5770" i="1"/>
  <c r="Y5769" i="1"/>
  <c r="Y5768" i="1"/>
  <c r="Y5767" i="1"/>
  <c r="Y5766" i="1"/>
  <c r="Y5765" i="1"/>
  <c r="Y5764" i="1"/>
  <c r="Y5763" i="1"/>
  <c r="Y5762" i="1"/>
  <c r="Y5761" i="1"/>
  <c r="Y5760" i="1"/>
  <c r="Y5759" i="1"/>
  <c r="Y5758" i="1"/>
  <c r="Y5757" i="1"/>
  <c r="Y5756" i="1"/>
  <c r="Y5755" i="1"/>
  <c r="Y5754" i="1"/>
  <c r="Y5753" i="1"/>
  <c r="Y5752" i="1"/>
  <c r="Y5751" i="1"/>
  <c r="Y5750" i="1"/>
  <c r="Y5749" i="1"/>
  <c r="Y5748" i="1"/>
  <c r="Y5747" i="1"/>
  <c r="Y5746" i="1"/>
  <c r="Y5745" i="1"/>
  <c r="Y5744" i="1"/>
  <c r="Y5743" i="1"/>
  <c r="Y5742" i="1"/>
  <c r="Y5741" i="1"/>
  <c r="Y5740" i="1"/>
  <c r="Y5739" i="1"/>
  <c r="Y5738" i="1"/>
  <c r="Y5737" i="1"/>
  <c r="Y5736" i="1"/>
  <c r="Y5735" i="1"/>
  <c r="Y5734" i="1"/>
  <c r="Y5733" i="1"/>
  <c r="Y5732" i="1"/>
  <c r="Y5731" i="1"/>
  <c r="Y5730" i="1"/>
  <c r="Y5729" i="1"/>
  <c r="Y5728" i="1"/>
  <c r="Y5727" i="1"/>
  <c r="Y5726" i="1"/>
  <c r="Y5725" i="1"/>
  <c r="Y5724" i="1"/>
  <c r="Y5723" i="1"/>
  <c r="Y5722" i="1"/>
  <c r="Y5721" i="1"/>
  <c r="Y5720" i="1"/>
  <c r="Y5719" i="1"/>
  <c r="Y5718" i="1"/>
  <c r="Y5717" i="1"/>
  <c r="Y5716" i="1"/>
  <c r="Y5715" i="1"/>
  <c r="Y5714" i="1"/>
  <c r="Y5713" i="1"/>
  <c r="Y5712" i="1"/>
  <c r="Y5711" i="1"/>
  <c r="Y5710" i="1"/>
  <c r="Y5709" i="1"/>
  <c r="Y5708" i="1"/>
  <c r="Y5707" i="1"/>
  <c r="Y5706" i="1"/>
  <c r="Y5705" i="1"/>
  <c r="Y5704" i="1"/>
  <c r="Y5703" i="1"/>
  <c r="Y5702" i="1"/>
  <c r="Y5701" i="1"/>
  <c r="Y5700" i="1"/>
  <c r="Y5699" i="1"/>
  <c r="Y5698" i="1"/>
  <c r="Y5697" i="1"/>
  <c r="Y5696" i="1"/>
  <c r="Y5695" i="1"/>
  <c r="Y5694" i="1"/>
  <c r="Y5693" i="1"/>
  <c r="Y5692" i="1"/>
  <c r="Y5691" i="1"/>
  <c r="Y5690" i="1"/>
  <c r="Y5689" i="1"/>
  <c r="Y5688" i="1"/>
  <c r="Y5687" i="1"/>
  <c r="Y5686" i="1"/>
  <c r="Y5685" i="1"/>
  <c r="Y5684" i="1"/>
  <c r="Y5683" i="1"/>
  <c r="Y5682" i="1"/>
  <c r="Y5681" i="1"/>
  <c r="Y5680" i="1"/>
  <c r="Y5679" i="1"/>
  <c r="Y5678" i="1"/>
  <c r="Y5677" i="1"/>
  <c r="Y5676" i="1"/>
  <c r="Y5675" i="1"/>
  <c r="Y5674" i="1"/>
  <c r="Y5673" i="1"/>
  <c r="Y5672" i="1"/>
  <c r="Y5671" i="1"/>
  <c r="Y5670" i="1"/>
  <c r="Y5669" i="1"/>
  <c r="Y5668" i="1"/>
  <c r="Y5667" i="1"/>
  <c r="Y5666" i="1"/>
  <c r="Y5665" i="1"/>
  <c r="Y5664" i="1"/>
  <c r="Y5663" i="1"/>
  <c r="Y5662" i="1"/>
  <c r="Y5661" i="1"/>
  <c r="Y5660" i="1"/>
  <c r="Y5659" i="1"/>
  <c r="Y5658" i="1"/>
  <c r="Y5657" i="1"/>
  <c r="Y5656" i="1"/>
  <c r="Y5655" i="1"/>
  <c r="Y5654" i="1"/>
  <c r="Y5653" i="1"/>
  <c r="Y5652" i="1"/>
  <c r="Y5651" i="1"/>
  <c r="Y5650" i="1"/>
  <c r="Y5649" i="1"/>
  <c r="Y5648" i="1"/>
  <c r="Y5647" i="1"/>
  <c r="Y5646" i="1"/>
  <c r="Y5645" i="1"/>
  <c r="Y5644" i="1"/>
  <c r="Y5643" i="1"/>
  <c r="Y5642" i="1"/>
  <c r="Y5641" i="1"/>
  <c r="Y5640" i="1"/>
  <c r="Y5639" i="1"/>
  <c r="Y5638" i="1"/>
  <c r="Y5637" i="1"/>
  <c r="Y5636" i="1"/>
  <c r="Y5635" i="1"/>
  <c r="Y5634" i="1"/>
  <c r="Y5633" i="1"/>
  <c r="Y5632" i="1"/>
  <c r="Y5631" i="1"/>
  <c r="Y5630" i="1"/>
  <c r="Y5629" i="1"/>
  <c r="Y5628" i="1"/>
  <c r="Y5627" i="1"/>
  <c r="Y5626" i="1"/>
  <c r="Y5625" i="1"/>
  <c r="Y5624" i="1"/>
  <c r="Y5623" i="1"/>
  <c r="Y5622" i="1"/>
  <c r="Y5621" i="1"/>
  <c r="Y5620" i="1"/>
  <c r="Y5619" i="1"/>
  <c r="Y5618" i="1"/>
  <c r="Y5617" i="1"/>
  <c r="Y5616" i="1"/>
  <c r="Y5615" i="1"/>
  <c r="Y5614" i="1"/>
  <c r="Y5613" i="1"/>
  <c r="Y5612" i="1"/>
  <c r="Y5611" i="1"/>
  <c r="Y5610" i="1"/>
  <c r="Y5609" i="1"/>
  <c r="Y5608" i="1"/>
  <c r="Y5607" i="1"/>
  <c r="Y5606" i="1"/>
  <c r="Y5605" i="1"/>
  <c r="Y5604" i="1"/>
  <c r="Y5603" i="1"/>
  <c r="Y5602" i="1"/>
  <c r="Y5601" i="1"/>
  <c r="Y5600" i="1"/>
  <c r="Y5599" i="1"/>
  <c r="Y5598" i="1"/>
  <c r="Y5597" i="1"/>
  <c r="Y5596" i="1"/>
  <c r="Y5595" i="1"/>
  <c r="Y5594" i="1"/>
  <c r="Y5593" i="1"/>
  <c r="Y5592" i="1"/>
  <c r="Y5591" i="1"/>
  <c r="Y5590" i="1"/>
  <c r="Y5589" i="1"/>
  <c r="Y5588" i="1"/>
  <c r="Y5587" i="1"/>
  <c r="Y5586" i="1"/>
  <c r="Y5585" i="1"/>
  <c r="Y5584" i="1"/>
  <c r="Y5583" i="1"/>
  <c r="Y5582" i="1"/>
  <c r="Y5581" i="1"/>
  <c r="Y5580" i="1"/>
  <c r="Y5579" i="1"/>
  <c r="Y5578" i="1"/>
  <c r="Y5577" i="1"/>
  <c r="Y5576" i="1"/>
  <c r="Y5575" i="1"/>
  <c r="Y5574" i="1"/>
  <c r="Y5573" i="1"/>
  <c r="Y5572" i="1"/>
  <c r="Y5571" i="1"/>
  <c r="Y5570" i="1"/>
  <c r="Y5569" i="1"/>
  <c r="Y5568" i="1"/>
  <c r="Y5567" i="1"/>
  <c r="Y5566" i="1"/>
  <c r="Y5565" i="1"/>
  <c r="Y5564" i="1"/>
  <c r="Y5563" i="1"/>
  <c r="Y5562" i="1"/>
  <c r="Y5561" i="1"/>
  <c r="Y5560" i="1"/>
  <c r="Y5559" i="1"/>
  <c r="Y5558" i="1"/>
  <c r="Y5557" i="1"/>
  <c r="Y5556" i="1"/>
  <c r="Y5555" i="1"/>
  <c r="Y5554" i="1"/>
  <c r="Y5553" i="1"/>
  <c r="Y5552" i="1"/>
  <c r="Y5551" i="1"/>
  <c r="Y5550" i="1"/>
  <c r="Y5549" i="1"/>
  <c r="Y5548" i="1"/>
  <c r="Y5547" i="1"/>
  <c r="Y5546" i="1"/>
  <c r="Y5545" i="1"/>
  <c r="Y5544" i="1"/>
  <c r="Y5543" i="1"/>
  <c r="Y5542" i="1"/>
  <c r="Y5541" i="1"/>
  <c r="Y5540" i="1"/>
  <c r="Y5539" i="1"/>
  <c r="Y5538" i="1"/>
  <c r="Y5537" i="1"/>
  <c r="Y5536" i="1"/>
  <c r="Y5535" i="1"/>
  <c r="Y5534" i="1"/>
  <c r="Y5533" i="1"/>
  <c r="Y5532" i="1"/>
  <c r="Y5531" i="1"/>
  <c r="Y5530" i="1"/>
  <c r="Y5529" i="1"/>
  <c r="Y5528" i="1"/>
  <c r="Y5527" i="1"/>
  <c r="Y5526" i="1"/>
  <c r="Y5525" i="1"/>
  <c r="Y5524" i="1"/>
  <c r="Y5523" i="1"/>
  <c r="Y5522" i="1"/>
  <c r="Y5521" i="1"/>
  <c r="Y5520" i="1"/>
  <c r="Y5519" i="1"/>
  <c r="Y5518" i="1"/>
  <c r="Y5517" i="1"/>
  <c r="Y5516" i="1"/>
  <c r="Y5515" i="1"/>
  <c r="Y5514" i="1"/>
  <c r="Y5513" i="1"/>
  <c r="Y5512" i="1"/>
  <c r="Y5511" i="1"/>
  <c r="Y5510" i="1"/>
  <c r="Y5509" i="1"/>
  <c r="Y5508" i="1"/>
  <c r="Y5507" i="1"/>
  <c r="Y5506" i="1"/>
  <c r="Y5505" i="1"/>
  <c r="Y5504" i="1"/>
  <c r="Y5503" i="1"/>
  <c r="Y5502" i="1"/>
  <c r="Y5501" i="1"/>
  <c r="Y5500" i="1"/>
  <c r="Y5499" i="1"/>
  <c r="Y5498" i="1"/>
  <c r="Y5497" i="1"/>
  <c r="Y5496" i="1"/>
  <c r="Y5495" i="1"/>
  <c r="Y5494" i="1"/>
  <c r="Y5493" i="1"/>
  <c r="Y5492" i="1"/>
  <c r="Y5491" i="1"/>
  <c r="Y5490" i="1"/>
  <c r="Y5489" i="1"/>
  <c r="Y5488" i="1"/>
  <c r="Y5487" i="1"/>
  <c r="Y5486" i="1"/>
  <c r="Y5485" i="1"/>
  <c r="Y5484" i="1"/>
  <c r="Y5483" i="1"/>
  <c r="Y5482" i="1"/>
  <c r="Y5481" i="1"/>
  <c r="Y5480" i="1"/>
  <c r="Y5479" i="1"/>
  <c r="Y5478" i="1"/>
  <c r="Y5477" i="1"/>
  <c r="Y5476" i="1"/>
  <c r="Y5475" i="1"/>
  <c r="Y5474" i="1"/>
  <c r="Y5473" i="1"/>
  <c r="Y5472" i="1"/>
  <c r="Y5471" i="1"/>
  <c r="Y5470" i="1"/>
  <c r="Y5469" i="1"/>
  <c r="Y5468" i="1"/>
  <c r="Y5467" i="1"/>
  <c r="Y5466" i="1"/>
  <c r="Y5465" i="1"/>
  <c r="Y5464" i="1"/>
  <c r="Y5463" i="1"/>
  <c r="Y5462" i="1"/>
  <c r="Y5461" i="1"/>
  <c r="Y5460" i="1"/>
  <c r="Y5459" i="1"/>
  <c r="Y5458" i="1"/>
  <c r="Y5457" i="1"/>
  <c r="Y5456" i="1"/>
  <c r="Y5455" i="1"/>
  <c r="Y5454" i="1"/>
  <c r="Y5453" i="1"/>
  <c r="Y5452" i="1"/>
  <c r="Y5451" i="1"/>
  <c r="Y5450" i="1"/>
  <c r="Y5449" i="1"/>
  <c r="Y5448" i="1"/>
  <c r="Y5447" i="1"/>
  <c r="Y5446" i="1"/>
  <c r="Y5445" i="1"/>
  <c r="Y5444" i="1"/>
  <c r="Y5443" i="1"/>
  <c r="Y5442" i="1"/>
  <c r="Y5441" i="1"/>
  <c r="Y5440" i="1"/>
  <c r="Y5439" i="1"/>
  <c r="Y5438" i="1"/>
  <c r="Y5437" i="1"/>
  <c r="Y5436" i="1"/>
  <c r="Y5435" i="1"/>
  <c r="Y5434" i="1"/>
  <c r="Y5433" i="1"/>
  <c r="Y5432" i="1"/>
  <c r="Y5431" i="1"/>
  <c r="Y5430" i="1"/>
  <c r="Y5429" i="1"/>
  <c r="Y5428" i="1"/>
  <c r="Y5427" i="1"/>
  <c r="Y5426" i="1"/>
  <c r="Y5425" i="1"/>
  <c r="Y5424" i="1"/>
  <c r="Y5423" i="1"/>
  <c r="Y5422" i="1"/>
  <c r="Y5421" i="1"/>
  <c r="Y5420" i="1"/>
  <c r="Y5419" i="1"/>
  <c r="Y5418" i="1"/>
  <c r="Y5417" i="1"/>
  <c r="Y5416" i="1"/>
  <c r="Y5415" i="1"/>
  <c r="Y5414" i="1"/>
  <c r="Y5413" i="1"/>
  <c r="Y5412" i="1"/>
  <c r="Y5411" i="1"/>
  <c r="Y5410" i="1"/>
  <c r="Y5409" i="1"/>
  <c r="Y5408" i="1"/>
  <c r="Y5407" i="1"/>
  <c r="Y5406" i="1"/>
  <c r="Y5405" i="1"/>
  <c r="Y5404" i="1"/>
  <c r="Y5403" i="1"/>
  <c r="Y5402" i="1"/>
  <c r="Y5401" i="1"/>
  <c r="Y5400" i="1"/>
  <c r="Y5399" i="1"/>
  <c r="Y5398" i="1"/>
  <c r="Y5397" i="1"/>
  <c r="Y5396" i="1"/>
  <c r="Y5395" i="1"/>
  <c r="Y5394" i="1"/>
  <c r="Y5393" i="1"/>
  <c r="Y5392" i="1"/>
  <c r="Y5391" i="1"/>
  <c r="Y5390" i="1"/>
  <c r="Y5389" i="1"/>
  <c r="Y5388" i="1"/>
  <c r="Y5387" i="1"/>
  <c r="Y5386" i="1"/>
  <c r="Y5385" i="1"/>
  <c r="Y5384" i="1"/>
  <c r="Y5383" i="1"/>
  <c r="Y5382" i="1"/>
  <c r="Y5381" i="1"/>
  <c r="Y5380" i="1"/>
  <c r="Y5379" i="1"/>
  <c r="Y5378" i="1"/>
  <c r="Y5377" i="1"/>
  <c r="Y5376" i="1"/>
  <c r="Y5375" i="1"/>
  <c r="Y5374" i="1"/>
  <c r="Y5373" i="1"/>
  <c r="Y5372" i="1"/>
  <c r="Y5371" i="1"/>
  <c r="Y5370" i="1"/>
  <c r="Y5369" i="1"/>
  <c r="Y5368" i="1"/>
  <c r="Y5367" i="1"/>
  <c r="Y5366" i="1"/>
  <c r="Y5365" i="1"/>
  <c r="Y5364" i="1"/>
  <c r="Y5363" i="1"/>
  <c r="Y5362" i="1"/>
  <c r="Y5361" i="1"/>
  <c r="Y5360" i="1"/>
  <c r="Y5359" i="1"/>
  <c r="Y5358" i="1"/>
  <c r="Y5357" i="1"/>
  <c r="Y5356" i="1"/>
  <c r="Y5355" i="1"/>
  <c r="Y5354" i="1"/>
  <c r="Y5353" i="1"/>
  <c r="Y5352" i="1"/>
  <c r="Y5351" i="1"/>
  <c r="Y5350" i="1"/>
  <c r="Y5349" i="1"/>
  <c r="Y5348" i="1"/>
  <c r="Y5347" i="1"/>
  <c r="Y5346" i="1"/>
  <c r="Y5345" i="1"/>
  <c r="Y5344" i="1"/>
  <c r="Y5343" i="1"/>
  <c r="Y5342" i="1"/>
  <c r="Y5341" i="1"/>
  <c r="Y5340" i="1"/>
  <c r="Y5339" i="1"/>
  <c r="Y5338" i="1"/>
  <c r="Y5337" i="1"/>
  <c r="Y5336" i="1"/>
  <c r="Y5335" i="1"/>
  <c r="Y5334" i="1"/>
  <c r="Y5333" i="1"/>
  <c r="Y5332" i="1"/>
  <c r="Y5331" i="1"/>
  <c r="Y5330" i="1"/>
  <c r="Y5329" i="1"/>
  <c r="Y5328" i="1"/>
  <c r="Y5327" i="1"/>
  <c r="Y5326" i="1"/>
  <c r="Y5325" i="1"/>
  <c r="Y5324" i="1"/>
  <c r="Y5323" i="1"/>
  <c r="Y5322" i="1"/>
  <c r="Y5321" i="1"/>
  <c r="Y5320" i="1"/>
  <c r="Y5319" i="1"/>
  <c r="Y5318" i="1"/>
  <c r="Y5317" i="1"/>
  <c r="Y5316" i="1"/>
  <c r="Y5315" i="1"/>
  <c r="Y5314" i="1"/>
  <c r="Y5313" i="1"/>
  <c r="Y5312" i="1"/>
  <c r="Y5311" i="1"/>
  <c r="Y5310" i="1"/>
  <c r="Y5309" i="1"/>
  <c r="Y5308" i="1"/>
  <c r="Y5307" i="1"/>
  <c r="Y5306" i="1"/>
  <c r="Y5305" i="1"/>
  <c r="Y5304" i="1"/>
  <c r="Y5303" i="1"/>
  <c r="Y5302" i="1"/>
  <c r="Y5301" i="1"/>
  <c r="Y5300" i="1"/>
  <c r="Y5299" i="1"/>
  <c r="Y5298" i="1"/>
  <c r="Y5297" i="1"/>
  <c r="Y5296" i="1"/>
  <c r="Y5295" i="1"/>
  <c r="Y5294" i="1"/>
  <c r="Y5293" i="1"/>
  <c r="Y5292" i="1"/>
  <c r="Y5291" i="1"/>
  <c r="Y5290" i="1"/>
  <c r="Y5289" i="1"/>
  <c r="Y5288" i="1"/>
  <c r="Y5287" i="1"/>
  <c r="Y5286" i="1"/>
  <c r="Y5285" i="1"/>
  <c r="Y5284" i="1"/>
  <c r="Y5283" i="1"/>
  <c r="Y5282" i="1"/>
  <c r="Y5281" i="1"/>
  <c r="Y5280" i="1"/>
  <c r="Y5279" i="1"/>
  <c r="Y5278" i="1"/>
  <c r="Y5277" i="1"/>
  <c r="Y5276" i="1"/>
  <c r="Y5275" i="1"/>
  <c r="Y5274" i="1"/>
  <c r="Y5273" i="1"/>
  <c r="Y5272" i="1"/>
  <c r="Y5271" i="1"/>
  <c r="Y5270" i="1"/>
  <c r="Y5269" i="1"/>
  <c r="Y5268" i="1"/>
  <c r="Y5267" i="1"/>
  <c r="Y5266" i="1"/>
  <c r="Y5265" i="1"/>
  <c r="Y5264" i="1"/>
  <c r="Y5263" i="1"/>
  <c r="Y5262" i="1"/>
  <c r="Y5261" i="1"/>
  <c r="Y5260" i="1"/>
  <c r="Y5259" i="1"/>
  <c r="Y5258" i="1"/>
  <c r="Y5257" i="1"/>
  <c r="Y5256" i="1"/>
  <c r="Y5255" i="1"/>
  <c r="Y5254" i="1"/>
  <c r="Y5253" i="1"/>
  <c r="Y5252" i="1"/>
  <c r="Y5251" i="1"/>
  <c r="Y5250" i="1"/>
  <c r="Y5249" i="1"/>
  <c r="Y5248" i="1"/>
  <c r="Y5247" i="1"/>
  <c r="Y5246" i="1"/>
  <c r="Y5245" i="1"/>
  <c r="Y5244" i="1"/>
  <c r="Y5243" i="1"/>
  <c r="Y5242" i="1"/>
  <c r="Y5241" i="1"/>
  <c r="Y5240" i="1"/>
  <c r="Y5239" i="1"/>
  <c r="Y5238" i="1"/>
  <c r="Y5237" i="1"/>
  <c r="Y5236" i="1"/>
  <c r="Y5235" i="1"/>
  <c r="Y5234" i="1"/>
  <c r="Y5233" i="1"/>
  <c r="Y5232" i="1"/>
  <c r="Y5231" i="1"/>
  <c r="Y5230" i="1"/>
  <c r="Y5229" i="1"/>
  <c r="Y5228" i="1"/>
  <c r="Y5227" i="1"/>
  <c r="Y5226" i="1"/>
  <c r="Y5225" i="1"/>
  <c r="Y5224" i="1"/>
  <c r="Y5223" i="1"/>
  <c r="Y5222" i="1"/>
  <c r="Y5221" i="1"/>
  <c r="Y5220" i="1"/>
  <c r="Y5219" i="1"/>
  <c r="Y5218" i="1"/>
  <c r="Y5217" i="1"/>
  <c r="Y5216" i="1"/>
  <c r="Y5215" i="1"/>
  <c r="Y5214" i="1"/>
  <c r="Y5213" i="1"/>
  <c r="Y5212" i="1"/>
  <c r="Y5211" i="1"/>
  <c r="Y5210" i="1"/>
  <c r="Y5209" i="1"/>
  <c r="Y5208" i="1"/>
  <c r="Y5207" i="1"/>
  <c r="Y5206" i="1"/>
  <c r="Y5205" i="1"/>
  <c r="Y5204" i="1"/>
  <c r="Y5203" i="1"/>
  <c r="Y5202" i="1"/>
  <c r="Y5201" i="1"/>
  <c r="Y5200" i="1"/>
  <c r="Y5199" i="1"/>
  <c r="Y5198" i="1"/>
  <c r="Y5197" i="1"/>
  <c r="Y5196" i="1"/>
  <c r="Y5195" i="1"/>
  <c r="Y5194" i="1"/>
  <c r="Y5193" i="1"/>
  <c r="Y5192" i="1"/>
  <c r="Y5191" i="1"/>
  <c r="Y5190" i="1"/>
  <c r="Y5189" i="1"/>
  <c r="Y5188" i="1"/>
  <c r="Y5187" i="1"/>
  <c r="Y5186" i="1"/>
  <c r="Y5185" i="1"/>
  <c r="Y5184" i="1"/>
  <c r="Y5183" i="1"/>
  <c r="Y5182" i="1"/>
  <c r="Y5181" i="1"/>
  <c r="Y5180" i="1"/>
  <c r="Y5179" i="1"/>
  <c r="Y5178" i="1"/>
  <c r="Y5177" i="1"/>
  <c r="Y5176" i="1"/>
  <c r="Y5175" i="1"/>
  <c r="Y5174" i="1"/>
  <c r="Y5173" i="1"/>
  <c r="Y5172" i="1"/>
  <c r="Y5171" i="1"/>
  <c r="Y5170" i="1"/>
  <c r="Y5169" i="1"/>
  <c r="Y5168" i="1"/>
  <c r="Y5167" i="1"/>
  <c r="Y5166" i="1"/>
  <c r="Y5165" i="1"/>
  <c r="Y5164" i="1"/>
  <c r="Y5163" i="1"/>
  <c r="Y5162" i="1"/>
  <c r="Y5161" i="1"/>
  <c r="Y5160" i="1"/>
  <c r="Y5159" i="1"/>
  <c r="Y5158" i="1"/>
  <c r="Y5157" i="1"/>
  <c r="Y5156" i="1"/>
  <c r="Y5155" i="1"/>
  <c r="Y5154" i="1"/>
  <c r="Y5153" i="1"/>
  <c r="Y5152" i="1"/>
  <c r="Y5151" i="1"/>
  <c r="Y5150" i="1"/>
  <c r="Y5149" i="1"/>
  <c r="Y5148" i="1"/>
  <c r="Y5147" i="1"/>
  <c r="Y5146" i="1"/>
  <c r="Y5145" i="1"/>
  <c r="Y5144" i="1"/>
  <c r="Y5143" i="1"/>
  <c r="Y5142" i="1"/>
  <c r="Y5141" i="1"/>
  <c r="Y5140" i="1"/>
  <c r="Y5139" i="1"/>
  <c r="Y5138" i="1"/>
  <c r="Y5137" i="1"/>
  <c r="Y5136" i="1"/>
  <c r="Y5135" i="1"/>
  <c r="Y5134" i="1"/>
  <c r="Y5133" i="1"/>
  <c r="Y5132" i="1"/>
  <c r="Y5131" i="1"/>
  <c r="Y5130" i="1"/>
  <c r="Y5129" i="1"/>
  <c r="Y5128" i="1"/>
  <c r="Y5127" i="1"/>
  <c r="Y5126" i="1"/>
  <c r="Y5125" i="1"/>
  <c r="Y5124" i="1"/>
  <c r="Y5123" i="1"/>
  <c r="Y5122" i="1"/>
  <c r="Y5121" i="1"/>
  <c r="Y5120" i="1"/>
  <c r="Y5119" i="1"/>
  <c r="Y5118" i="1"/>
  <c r="Y5117" i="1"/>
  <c r="Y5116" i="1"/>
  <c r="Y5115" i="1"/>
  <c r="Y5114" i="1"/>
  <c r="Y5113" i="1"/>
  <c r="Y5112" i="1"/>
  <c r="Y5111" i="1"/>
  <c r="Y5110" i="1"/>
  <c r="Y5109" i="1"/>
  <c r="Y5108" i="1"/>
  <c r="Y5107" i="1"/>
  <c r="Y5106" i="1"/>
  <c r="Y5105" i="1"/>
  <c r="Y5104" i="1"/>
  <c r="Y5103" i="1"/>
  <c r="Y5102" i="1"/>
  <c r="Y5101" i="1"/>
  <c r="Y5100" i="1"/>
  <c r="Y5099" i="1"/>
  <c r="Y5098" i="1"/>
  <c r="Y5097" i="1"/>
  <c r="Y5096" i="1"/>
  <c r="Y5095" i="1"/>
  <c r="Y5094" i="1"/>
  <c r="Y5093" i="1"/>
  <c r="Y5092" i="1"/>
  <c r="Y5091" i="1"/>
  <c r="Y5090" i="1"/>
  <c r="Y5089" i="1"/>
  <c r="Y5088" i="1"/>
  <c r="Y5087" i="1"/>
  <c r="Y5086" i="1"/>
  <c r="Y5085" i="1"/>
  <c r="Y5084" i="1"/>
  <c r="Y5083" i="1"/>
  <c r="Y5082" i="1"/>
  <c r="Y5081" i="1"/>
  <c r="Y5080" i="1"/>
  <c r="Y5079" i="1"/>
  <c r="Y5078" i="1"/>
  <c r="Y5077" i="1"/>
  <c r="Y5076" i="1"/>
  <c r="Y5075" i="1"/>
  <c r="Y5074" i="1"/>
  <c r="Y5073" i="1"/>
  <c r="Y5072" i="1"/>
  <c r="Y5071" i="1"/>
  <c r="Y5070" i="1"/>
  <c r="Y5069" i="1"/>
  <c r="Y5068" i="1"/>
  <c r="Y5067" i="1"/>
  <c r="Y5066" i="1"/>
  <c r="Y5065" i="1"/>
  <c r="Y5064" i="1"/>
  <c r="Y5063" i="1"/>
  <c r="Y5062" i="1"/>
  <c r="Y5061" i="1"/>
  <c r="Y5060" i="1"/>
  <c r="Y5059" i="1"/>
  <c r="Y5058" i="1"/>
  <c r="Y5057" i="1"/>
  <c r="Y5056" i="1"/>
  <c r="Y5055" i="1"/>
  <c r="Y5054" i="1"/>
  <c r="Y5053" i="1"/>
  <c r="Y5052" i="1"/>
  <c r="Y5051" i="1"/>
  <c r="Y5050" i="1"/>
  <c r="Y5049" i="1"/>
  <c r="Y5048" i="1"/>
  <c r="Y5047" i="1"/>
  <c r="Y5046" i="1"/>
  <c r="Y5045" i="1"/>
  <c r="Y5044" i="1"/>
  <c r="Y5043" i="1"/>
  <c r="Y5042" i="1"/>
  <c r="Y5041" i="1"/>
  <c r="Y5040" i="1"/>
  <c r="Y5039" i="1"/>
  <c r="Y5038" i="1"/>
  <c r="Y5037" i="1"/>
  <c r="Y5036" i="1"/>
  <c r="Y5035" i="1"/>
  <c r="Y5034" i="1"/>
  <c r="Y5033" i="1"/>
  <c r="Y5032" i="1"/>
  <c r="Y5031" i="1"/>
  <c r="Y5030" i="1"/>
  <c r="Y5029" i="1"/>
  <c r="Y5028" i="1"/>
  <c r="Y5027" i="1"/>
  <c r="Y5026" i="1"/>
  <c r="Y5025" i="1"/>
  <c r="Y5024" i="1"/>
  <c r="Y5023" i="1"/>
  <c r="Y5022" i="1"/>
  <c r="Y5021" i="1"/>
  <c r="Y5020" i="1"/>
  <c r="Y5019" i="1"/>
  <c r="Y5018" i="1"/>
  <c r="Y5017" i="1"/>
  <c r="Y5016" i="1"/>
  <c r="Y5015" i="1"/>
  <c r="Y5014" i="1"/>
  <c r="Y5013" i="1"/>
  <c r="Y5012" i="1"/>
  <c r="Y5011" i="1"/>
  <c r="Y5010" i="1"/>
  <c r="Y5009" i="1"/>
  <c r="Y5008" i="1"/>
  <c r="Y5007" i="1"/>
  <c r="Y5006" i="1"/>
  <c r="Y5005" i="1"/>
  <c r="Y5004" i="1"/>
  <c r="Y5003" i="1"/>
  <c r="Y5002" i="1"/>
  <c r="Y5001" i="1"/>
  <c r="Y5000" i="1"/>
  <c r="Y4999" i="1"/>
  <c r="Y4998" i="1"/>
  <c r="Y4997" i="1"/>
  <c r="Y4996" i="1"/>
  <c r="Y4995" i="1"/>
  <c r="Y4994" i="1"/>
  <c r="Y4993" i="1"/>
  <c r="Y4992" i="1"/>
  <c r="Y4991" i="1"/>
  <c r="Y4990" i="1"/>
  <c r="Y4989" i="1"/>
  <c r="Y4988" i="1"/>
  <c r="Y4987" i="1"/>
  <c r="Y4986" i="1"/>
  <c r="Y4985" i="1"/>
  <c r="Y4984" i="1"/>
  <c r="Y4983" i="1"/>
  <c r="Y4982" i="1"/>
  <c r="Y4981" i="1"/>
  <c r="Y4980" i="1"/>
  <c r="Y4979" i="1"/>
  <c r="Y4978" i="1"/>
  <c r="Y4977" i="1"/>
  <c r="Y4976" i="1"/>
  <c r="Y4975" i="1"/>
  <c r="Y4974" i="1"/>
  <c r="Y4973" i="1"/>
  <c r="Y4972" i="1"/>
  <c r="Y4971" i="1"/>
  <c r="Y4970" i="1"/>
  <c r="Y4969" i="1"/>
  <c r="Y4968" i="1"/>
  <c r="Y4967" i="1"/>
  <c r="Y4966" i="1"/>
  <c r="Y4965" i="1"/>
  <c r="Y4964" i="1"/>
  <c r="Y4963" i="1"/>
  <c r="Y4962" i="1"/>
  <c r="Y4961" i="1"/>
  <c r="Y4960" i="1"/>
  <c r="Y4959" i="1"/>
  <c r="Y4958" i="1"/>
  <c r="Y4957" i="1"/>
  <c r="Y4956" i="1"/>
  <c r="Y4955" i="1"/>
  <c r="Y4954" i="1"/>
  <c r="Y4953" i="1"/>
  <c r="Y4952" i="1"/>
  <c r="Y4951" i="1"/>
  <c r="Y4950" i="1"/>
  <c r="Y4949" i="1"/>
  <c r="Y4948" i="1"/>
  <c r="Y4947" i="1"/>
  <c r="Y4946" i="1"/>
  <c r="Y4945" i="1"/>
  <c r="Y4944" i="1"/>
  <c r="Y4943" i="1"/>
  <c r="Y4942" i="1"/>
  <c r="Y4941" i="1"/>
  <c r="Y4940" i="1"/>
  <c r="Y4939" i="1"/>
  <c r="Y4938" i="1"/>
  <c r="Y4937" i="1"/>
  <c r="Y4936" i="1"/>
  <c r="Y4935" i="1"/>
  <c r="Y4934" i="1"/>
  <c r="Y4933" i="1"/>
  <c r="Y4932" i="1"/>
  <c r="Y4931" i="1"/>
  <c r="Y4930" i="1"/>
  <c r="Y4929" i="1"/>
  <c r="Y4928" i="1"/>
  <c r="Y4927" i="1"/>
  <c r="Y4926" i="1"/>
  <c r="Y4925" i="1"/>
  <c r="Y4924" i="1"/>
  <c r="Y4923" i="1"/>
  <c r="Y4922" i="1"/>
  <c r="Y4921" i="1"/>
  <c r="Y4920" i="1"/>
  <c r="Y4919" i="1"/>
  <c r="Y4918" i="1"/>
  <c r="Y4917" i="1"/>
  <c r="Y4916" i="1"/>
  <c r="Y4915" i="1"/>
  <c r="Y4914" i="1"/>
  <c r="Y4913" i="1"/>
  <c r="Y4912" i="1"/>
  <c r="Y4911" i="1"/>
  <c r="Y4910" i="1"/>
  <c r="Y4909" i="1"/>
  <c r="Y4908" i="1"/>
  <c r="Y4907" i="1"/>
  <c r="Y4906" i="1"/>
  <c r="Y4905" i="1"/>
  <c r="Y4904" i="1"/>
  <c r="Y4903" i="1"/>
  <c r="Y4902" i="1"/>
  <c r="Y4901" i="1"/>
  <c r="Y4900" i="1"/>
  <c r="Y4899" i="1"/>
  <c r="Y4898" i="1"/>
  <c r="Y4897" i="1"/>
  <c r="Y4896" i="1"/>
  <c r="Y4895" i="1"/>
  <c r="Y4894" i="1"/>
  <c r="Y4893" i="1"/>
  <c r="Y4892" i="1"/>
  <c r="Y4891" i="1"/>
  <c r="Y4890" i="1"/>
  <c r="Y4889" i="1"/>
  <c r="Y4888" i="1"/>
  <c r="Y4887" i="1"/>
  <c r="Y4886" i="1"/>
  <c r="Y4885" i="1"/>
  <c r="Y4884" i="1"/>
  <c r="Y4883" i="1"/>
  <c r="Y4882" i="1"/>
  <c r="Y4881" i="1"/>
  <c r="Y4880" i="1"/>
  <c r="Y4879" i="1"/>
  <c r="Y4878" i="1"/>
  <c r="Y4877" i="1"/>
  <c r="Y4876" i="1"/>
  <c r="Y4875" i="1"/>
  <c r="Y4874" i="1"/>
  <c r="Y4873" i="1"/>
  <c r="Y4872" i="1"/>
  <c r="Y4871" i="1"/>
  <c r="Y4870" i="1"/>
  <c r="Y4869" i="1"/>
  <c r="Y4868" i="1"/>
  <c r="Y4867" i="1"/>
  <c r="Y4866" i="1"/>
  <c r="Y4865" i="1"/>
  <c r="Y4864" i="1"/>
  <c r="Y4863" i="1"/>
  <c r="Y4862" i="1"/>
  <c r="Y4861" i="1"/>
  <c r="Y4860" i="1"/>
  <c r="Y4859" i="1"/>
  <c r="Y4858" i="1"/>
  <c r="Y4857" i="1"/>
  <c r="Y4856" i="1"/>
  <c r="Y4855" i="1"/>
  <c r="Y4854" i="1"/>
  <c r="Y4853" i="1"/>
  <c r="Y4852" i="1"/>
  <c r="Y4851" i="1"/>
  <c r="Y4850" i="1"/>
  <c r="Y4849" i="1"/>
  <c r="Y4848" i="1"/>
  <c r="Y4847" i="1"/>
  <c r="Y4846" i="1"/>
  <c r="Y4845" i="1"/>
  <c r="Y4844" i="1"/>
  <c r="Y4843" i="1"/>
  <c r="Y4842" i="1"/>
  <c r="Y4841" i="1"/>
  <c r="Y4840" i="1"/>
  <c r="Y4839" i="1"/>
  <c r="Y4838" i="1"/>
  <c r="Y4837" i="1"/>
  <c r="Y4836" i="1"/>
  <c r="Y4835" i="1"/>
  <c r="Y4834" i="1"/>
  <c r="Y4833" i="1"/>
  <c r="Y4832" i="1"/>
  <c r="Y4831" i="1"/>
  <c r="Y4830" i="1"/>
  <c r="Y4829" i="1"/>
  <c r="Y4828" i="1"/>
  <c r="Y4827" i="1"/>
  <c r="Y4826" i="1"/>
  <c r="Y4825" i="1"/>
  <c r="Y4824" i="1"/>
  <c r="Y4823" i="1"/>
  <c r="Y4822" i="1"/>
  <c r="Y4821" i="1"/>
  <c r="Y4820" i="1"/>
  <c r="Y4819" i="1"/>
  <c r="Y4818" i="1"/>
  <c r="Y4817" i="1"/>
  <c r="Y4816" i="1"/>
  <c r="Y4815" i="1"/>
  <c r="Y4814" i="1"/>
  <c r="Y4813" i="1"/>
  <c r="Y4812" i="1"/>
  <c r="Y4811" i="1"/>
  <c r="Y4810" i="1"/>
  <c r="Y4809" i="1"/>
  <c r="Y4808" i="1"/>
  <c r="Y4807" i="1"/>
  <c r="Y4806" i="1"/>
  <c r="Y4805" i="1"/>
  <c r="Y4804" i="1"/>
  <c r="Y4803" i="1"/>
  <c r="Y4802" i="1"/>
  <c r="Y4801" i="1"/>
  <c r="Y4800" i="1"/>
  <c r="Y4799" i="1"/>
  <c r="Y4798" i="1"/>
  <c r="Y4797" i="1"/>
  <c r="Y4796" i="1"/>
  <c r="Y4795" i="1"/>
  <c r="Y4794" i="1"/>
  <c r="Y4793" i="1"/>
  <c r="Y4792" i="1"/>
  <c r="Y4791" i="1"/>
  <c r="Y4790" i="1"/>
  <c r="Y4789" i="1"/>
  <c r="Y4788" i="1"/>
  <c r="Y4787" i="1"/>
  <c r="Y4786" i="1"/>
  <c r="Y4785" i="1"/>
  <c r="Y4784" i="1"/>
  <c r="Y4783" i="1"/>
  <c r="Y4782" i="1"/>
  <c r="Y4781" i="1"/>
  <c r="Y4780" i="1"/>
  <c r="Y4779" i="1"/>
  <c r="Y4778" i="1"/>
  <c r="Y4777" i="1"/>
  <c r="Y4776" i="1"/>
  <c r="Y4775" i="1"/>
  <c r="Y4774" i="1"/>
  <c r="Y4773" i="1"/>
  <c r="Y4772" i="1"/>
  <c r="Y4771" i="1"/>
  <c r="Y4770" i="1"/>
  <c r="Y4769" i="1"/>
  <c r="Y4768" i="1"/>
  <c r="Y4767" i="1"/>
  <c r="Y4766" i="1"/>
  <c r="Y4765" i="1"/>
  <c r="Y4764" i="1"/>
  <c r="Y4763" i="1"/>
  <c r="Y4762" i="1"/>
  <c r="Y4761" i="1"/>
  <c r="Y4760" i="1"/>
  <c r="Y4759" i="1"/>
  <c r="Y4758" i="1"/>
  <c r="Y4757" i="1"/>
  <c r="Y4756" i="1"/>
  <c r="Y4755" i="1"/>
  <c r="Y4754" i="1"/>
  <c r="Y4753" i="1"/>
  <c r="Y4752" i="1"/>
  <c r="Y4751" i="1"/>
  <c r="Y4750" i="1"/>
  <c r="Y4749" i="1"/>
  <c r="Y4748" i="1"/>
  <c r="Y4747" i="1"/>
  <c r="Y4746" i="1"/>
  <c r="Y4745" i="1"/>
  <c r="Y4744" i="1"/>
  <c r="Y4743" i="1"/>
  <c r="Y4742" i="1"/>
  <c r="Y4741" i="1"/>
  <c r="Y4740" i="1"/>
  <c r="Y4739" i="1"/>
  <c r="Y4738" i="1"/>
  <c r="Y4737" i="1"/>
  <c r="Y4736" i="1"/>
  <c r="Y4735" i="1"/>
  <c r="Y4734" i="1"/>
  <c r="Y4733" i="1"/>
  <c r="Y4732" i="1"/>
  <c r="Y4731" i="1"/>
  <c r="Y4730" i="1"/>
  <c r="Y4729" i="1"/>
  <c r="Y4728" i="1"/>
  <c r="Y4727" i="1"/>
  <c r="Y4726" i="1"/>
  <c r="Y4725" i="1"/>
  <c r="Y4724" i="1"/>
  <c r="Y4723" i="1"/>
  <c r="Y4722" i="1"/>
  <c r="Y4721" i="1"/>
  <c r="Y4720" i="1"/>
  <c r="Y4719" i="1"/>
  <c r="Y4718" i="1"/>
  <c r="Y4717" i="1"/>
  <c r="Y4716" i="1"/>
  <c r="Y4715" i="1"/>
  <c r="Y4714" i="1"/>
  <c r="Y4713" i="1"/>
  <c r="Y4712" i="1"/>
  <c r="Y4711" i="1"/>
  <c r="Y4710" i="1"/>
  <c r="Y4709" i="1"/>
  <c r="Y4708" i="1"/>
  <c r="Y4707" i="1"/>
  <c r="Y4706" i="1"/>
  <c r="Y4705" i="1"/>
  <c r="Y4704" i="1"/>
  <c r="Y4703" i="1"/>
  <c r="Y4702" i="1"/>
  <c r="Y4701" i="1"/>
  <c r="Y4700" i="1"/>
  <c r="Y4699" i="1"/>
  <c r="Y4698" i="1"/>
  <c r="Y4697" i="1"/>
  <c r="Y4696" i="1"/>
  <c r="Y4695" i="1"/>
  <c r="Y4694" i="1"/>
  <c r="Y4693" i="1"/>
  <c r="Y4692" i="1"/>
  <c r="Y4691" i="1"/>
  <c r="Y4690" i="1"/>
  <c r="Y4689" i="1"/>
  <c r="Y4688" i="1"/>
  <c r="Y4687" i="1"/>
  <c r="Y4686" i="1"/>
  <c r="Y4685" i="1"/>
  <c r="Y4684" i="1"/>
  <c r="Y4683" i="1"/>
  <c r="Y4682" i="1"/>
  <c r="Y4681" i="1"/>
  <c r="Y4680" i="1"/>
  <c r="Y4679" i="1"/>
  <c r="Y4678" i="1"/>
  <c r="Y4677" i="1"/>
  <c r="Y4676" i="1"/>
  <c r="Y4675" i="1"/>
  <c r="Y4674" i="1"/>
  <c r="Y4673" i="1"/>
  <c r="Y4672" i="1"/>
  <c r="Y4671" i="1"/>
  <c r="Y4670" i="1"/>
  <c r="Y4669" i="1"/>
  <c r="Y4668" i="1"/>
  <c r="Y4667" i="1"/>
  <c r="Y4666" i="1"/>
  <c r="Y4665" i="1"/>
  <c r="Y4664" i="1"/>
  <c r="Y4663" i="1"/>
  <c r="Y4662" i="1"/>
  <c r="Y4661" i="1"/>
  <c r="Y4660" i="1"/>
  <c r="Y4659" i="1"/>
  <c r="Y4658" i="1"/>
  <c r="Y4657" i="1"/>
  <c r="Y4656" i="1"/>
  <c r="Y4655" i="1"/>
  <c r="Y4654" i="1"/>
  <c r="Y4653" i="1"/>
  <c r="Y4652" i="1"/>
  <c r="Y4651" i="1"/>
  <c r="Y4650" i="1"/>
  <c r="Y4649" i="1"/>
  <c r="Y4648" i="1"/>
  <c r="Y4647" i="1"/>
  <c r="Y4646" i="1"/>
  <c r="Y4645" i="1"/>
  <c r="Y4644" i="1"/>
  <c r="Y4643" i="1"/>
  <c r="Y4642" i="1"/>
  <c r="Y4641" i="1"/>
  <c r="Y4640" i="1"/>
  <c r="Y4639" i="1"/>
  <c r="Y4638" i="1"/>
  <c r="Y4637" i="1"/>
  <c r="Y4636" i="1"/>
  <c r="Y4635" i="1"/>
  <c r="Y4634" i="1"/>
  <c r="Y4633" i="1"/>
  <c r="Y4632" i="1"/>
  <c r="Y4631" i="1"/>
  <c r="Y4630" i="1"/>
  <c r="Y4629" i="1"/>
  <c r="Y4628" i="1"/>
  <c r="Y4627" i="1"/>
  <c r="Y4626" i="1"/>
  <c r="Y4625" i="1"/>
  <c r="Y4624" i="1"/>
  <c r="Y4623" i="1"/>
  <c r="Y4622" i="1"/>
  <c r="Y4621" i="1"/>
  <c r="Y4620" i="1"/>
  <c r="Y4619" i="1"/>
  <c r="Y4618" i="1"/>
  <c r="Y4617" i="1"/>
  <c r="Y4616" i="1"/>
  <c r="Y4615" i="1"/>
  <c r="Y4614" i="1"/>
  <c r="Y4613" i="1"/>
  <c r="Y4612" i="1"/>
  <c r="Y4611" i="1"/>
  <c r="Y4610" i="1"/>
  <c r="Y4609" i="1"/>
  <c r="Y4608" i="1"/>
  <c r="Y4607" i="1"/>
  <c r="Y4606" i="1"/>
  <c r="Y4605" i="1"/>
  <c r="Y4604" i="1"/>
  <c r="Y4603" i="1"/>
  <c r="Y4602" i="1"/>
  <c r="Y4601" i="1"/>
  <c r="Y4600" i="1"/>
  <c r="Y4599" i="1"/>
  <c r="Y4598" i="1"/>
  <c r="Y4597" i="1"/>
  <c r="Y4596" i="1"/>
  <c r="Y4595" i="1"/>
  <c r="Y4594" i="1"/>
  <c r="Y4593" i="1"/>
  <c r="Y4592" i="1"/>
  <c r="Y4591" i="1"/>
  <c r="Y4590" i="1"/>
  <c r="Y4589" i="1"/>
  <c r="Y4588" i="1"/>
  <c r="Y4587" i="1"/>
  <c r="Y4586" i="1"/>
  <c r="Y4585" i="1"/>
  <c r="Y4584" i="1"/>
  <c r="Y4583" i="1"/>
  <c r="Y4582" i="1"/>
  <c r="Y4581" i="1"/>
  <c r="Y4580" i="1"/>
  <c r="Y4579" i="1"/>
  <c r="Y4578" i="1"/>
  <c r="Y4577" i="1"/>
  <c r="Y4576" i="1"/>
  <c r="Y4575" i="1"/>
  <c r="Y4574" i="1"/>
  <c r="Y4573" i="1"/>
  <c r="Y4572" i="1"/>
  <c r="Y4571" i="1"/>
  <c r="Y4570" i="1"/>
  <c r="Y4569" i="1"/>
  <c r="Y4568" i="1"/>
  <c r="Y4567" i="1"/>
  <c r="Y4566" i="1"/>
  <c r="Y4565" i="1"/>
  <c r="Y4564" i="1"/>
  <c r="Y4563" i="1"/>
  <c r="Y4562" i="1"/>
  <c r="Y4561" i="1"/>
  <c r="Y4560" i="1"/>
  <c r="Y4559" i="1"/>
  <c r="Y4558" i="1"/>
  <c r="Y4557" i="1"/>
  <c r="Y4556" i="1"/>
  <c r="Y4555" i="1"/>
  <c r="Y4554" i="1"/>
  <c r="Y4553" i="1"/>
  <c r="Y4552" i="1"/>
  <c r="Y4551" i="1"/>
  <c r="Y4550" i="1"/>
  <c r="Y4549" i="1"/>
  <c r="Y4548" i="1"/>
  <c r="Y4547" i="1"/>
  <c r="Y4546" i="1"/>
  <c r="Y4545" i="1"/>
  <c r="Y4544" i="1"/>
  <c r="Y4543" i="1"/>
  <c r="Y4542" i="1"/>
  <c r="Y4541" i="1"/>
  <c r="Y4540" i="1"/>
  <c r="Y4539" i="1"/>
  <c r="Y4538" i="1"/>
  <c r="Y4537" i="1"/>
  <c r="Y4536" i="1"/>
  <c r="Y4535" i="1"/>
  <c r="Y4534" i="1"/>
  <c r="Y4533" i="1"/>
  <c r="Y4532" i="1"/>
  <c r="Y4531" i="1"/>
  <c r="Y4530" i="1"/>
  <c r="Y4529" i="1"/>
  <c r="Y4528" i="1"/>
  <c r="Y4527" i="1"/>
  <c r="Y4526" i="1"/>
  <c r="Y4525" i="1"/>
  <c r="Y4524" i="1"/>
  <c r="Y4523" i="1"/>
  <c r="Y4522" i="1"/>
  <c r="Y4521" i="1"/>
  <c r="Y4520" i="1"/>
  <c r="Y4519" i="1"/>
  <c r="Y4518" i="1"/>
  <c r="Y4517" i="1"/>
  <c r="Y4516" i="1"/>
  <c r="Y4515" i="1"/>
  <c r="Y4514" i="1"/>
  <c r="Y4513" i="1"/>
  <c r="Y4512" i="1"/>
  <c r="Y4511" i="1"/>
  <c r="Y4510" i="1"/>
  <c r="Y4509" i="1"/>
  <c r="Y4508" i="1"/>
  <c r="Y4507" i="1"/>
  <c r="Y4506" i="1"/>
  <c r="Y4505" i="1"/>
  <c r="Y4504" i="1"/>
  <c r="Y4503" i="1"/>
  <c r="Y4502" i="1"/>
  <c r="Y4501" i="1"/>
  <c r="Y4500" i="1"/>
  <c r="Y4499" i="1"/>
  <c r="Y4498" i="1"/>
  <c r="Y4497" i="1"/>
  <c r="Y4496" i="1"/>
  <c r="Y4495" i="1"/>
  <c r="Y4494" i="1"/>
  <c r="Y4493" i="1"/>
  <c r="Y4492" i="1"/>
  <c r="Y4491" i="1"/>
  <c r="Y4490" i="1"/>
  <c r="Y4489" i="1"/>
  <c r="Y4488" i="1"/>
  <c r="Y4487" i="1"/>
  <c r="Y4486" i="1"/>
  <c r="Y4485" i="1"/>
  <c r="Y4484" i="1"/>
  <c r="Y4483" i="1"/>
  <c r="Y4482" i="1"/>
  <c r="Y4481" i="1"/>
  <c r="Y4480" i="1"/>
  <c r="Y4479" i="1"/>
  <c r="Y4478" i="1"/>
  <c r="Y4477" i="1"/>
  <c r="Y4476" i="1"/>
  <c r="Y4475" i="1"/>
  <c r="Y4474" i="1"/>
  <c r="Y4473" i="1"/>
  <c r="Y4472" i="1"/>
  <c r="Y4471" i="1"/>
  <c r="Y4470" i="1"/>
  <c r="Y4469" i="1"/>
  <c r="Y4468" i="1"/>
  <c r="Y4467" i="1"/>
  <c r="Y4466" i="1"/>
  <c r="Y4465" i="1"/>
  <c r="Y4464" i="1"/>
  <c r="Y4463" i="1"/>
  <c r="Y4462" i="1"/>
  <c r="Y4461" i="1"/>
  <c r="Y4460" i="1"/>
  <c r="Y4459" i="1"/>
  <c r="Y4458" i="1"/>
  <c r="Y4457" i="1"/>
  <c r="Y4456" i="1"/>
  <c r="Y4455" i="1"/>
  <c r="Y4454" i="1"/>
  <c r="Y4453" i="1"/>
  <c r="Y4452" i="1"/>
  <c r="Y4451" i="1"/>
  <c r="Y4450" i="1"/>
  <c r="Y4449" i="1"/>
  <c r="Y4448" i="1"/>
  <c r="Y4447" i="1"/>
  <c r="Y4446" i="1"/>
  <c r="Y4445" i="1"/>
  <c r="Y4444" i="1"/>
  <c r="Y4443" i="1"/>
  <c r="Y4442" i="1"/>
  <c r="Y4441" i="1"/>
  <c r="Y4440" i="1"/>
  <c r="Y4439" i="1"/>
  <c r="Y4438" i="1"/>
  <c r="Y4437" i="1"/>
  <c r="Y4436" i="1"/>
  <c r="Y4435" i="1"/>
  <c r="Y4434" i="1"/>
  <c r="Y4433" i="1"/>
  <c r="Y4432" i="1"/>
  <c r="Y4431" i="1"/>
  <c r="Y4430" i="1"/>
  <c r="Y4429" i="1"/>
  <c r="Y4428" i="1"/>
  <c r="Y4427" i="1"/>
  <c r="Y4426" i="1"/>
  <c r="Y4425" i="1"/>
  <c r="Y4424" i="1"/>
  <c r="Y4423" i="1"/>
  <c r="Y4422" i="1"/>
  <c r="Y4421" i="1"/>
  <c r="Y4420" i="1"/>
  <c r="Y4419" i="1"/>
  <c r="Y4418" i="1"/>
  <c r="Y4417" i="1"/>
  <c r="Y4416" i="1"/>
  <c r="Y4415" i="1"/>
  <c r="Y4414" i="1"/>
  <c r="Y4413" i="1"/>
  <c r="Y4412" i="1"/>
  <c r="Y4411" i="1"/>
  <c r="Y4410" i="1"/>
  <c r="Y4409" i="1"/>
  <c r="Y4408" i="1"/>
  <c r="Y4407" i="1"/>
  <c r="Y4406" i="1"/>
  <c r="Y4405" i="1"/>
  <c r="Y4404" i="1"/>
  <c r="Y4403" i="1"/>
  <c r="Y4402" i="1"/>
  <c r="Y4401" i="1"/>
  <c r="Y4400" i="1"/>
  <c r="Y4399" i="1"/>
  <c r="Y4398" i="1"/>
  <c r="Y4397" i="1"/>
  <c r="Y4396" i="1"/>
  <c r="Y4395" i="1"/>
  <c r="Y4394" i="1"/>
  <c r="Y4393" i="1"/>
  <c r="Y4392" i="1"/>
  <c r="Y4391" i="1"/>
  <c r="Y4390" i="1"/>
  <c r="Y4389" i="1"/>
  <c r="Y4388" i="1"/>
  <c r="Y4387" i="1"/>
  <c r="Y4386" i="1"/>
  <c r="Y4385" i="1"/>
  <c r="Y4384" i="1"/>
  <c r="Y4383" i="1"/>
  <c r="Y4382" i="1"/>
  <c r="Y4381" i="1"/>
  <c r="Y4380" i="1"/>
  <c r="Y4379" i="1"/>
  <c r="Y4378" i="1"/>
  <c r="Y4377" i="1"/>
  <c r="Y4376" i="1"/>
  <c r="Y4375" i="1"/>
  <c r="Y4374" i="1"/>
  <c r="Y4373" i="1"/>
  <c r="Y4372" i="1"/>
  <c r="Y4371" i="1"/>
  <c r="Y4370" i="1"/>
  <c r="Y4369" i="1"/>
  <c r="Y4368" i="1"/>
  <c r="Y4367" i="1"/>
  <c r="Y4366" i="1"/>
  <c r="Y4365" i="1"/>
  <c r="Y4364" i="1"/>
  <c r="Y4363" i="1"/>
  <c r="Y4362" i="1"/>
  <c r="Y4361" i="1"/>
  <c r="Y4360" i="1"/>
  <c r="Y4359" i="1"/>
  <c r="Y4358" i="1"/>
  <c r="Y4357" i="1"/>
  <c r="Y4356" i="1"/>
  <c r="Y4355" i="1"/>
  <c r="Y4354" i="1"/>
  <c r="Y4353" i="1"/>
  <c r="Y4352" i="1"/>
  <c r="Y4351" i="1"/>
  <c r="Y4350" i="1"/>
  <c r="Y4349" i="1"/>
  <c r="Y4348" i="1"/>
  <c r="Y4347" i="1"/>
  <c r="Y4346" i="1"/>
  <c r="Y4345" i="1"/>
  <c r="Y4344" i="1"/>
  <c r="Y4343" i="1"/>
  <c r="Y4342" i="1"/>
  <c r="Y4341" i="1"/>
  <c r="Y4340" i="1"/>
  <c r="Y4339" i="1"/>
  <c r="Y4338" i="1"/>
  <c r="Y4337" i="1"/>
  <c r="Y4336" i="1"/>
  <c r="Y4335" i="1"/>
  <c r="Y4334" i="1"/>
  <c r="Y4333" i="1"/>
  <c r="Y4332" i="1"/>
  <c r="Y4331" i="1"/>
  <c r="Y4330" i="1"/>
  <c r="Y4329" i="1"/>
  <c r="Y4328" i="1"/>
  <c r="Y4327" i="1"/>
  <c r="Y4326" i="1"/>
  <c r="Y4325" i="1"/>
  <c r="Y4324" i="1"/>
  <c r="Y4323" i="1"/>
  <c r="Y4322" i="1"/>
  <c r="Y4321" i="1"/>
  <c r="Y4320" i="1"/>
  <c r="Y4319" i="1"/>
  <c r="Y4318" i="1"/>
  <c r="Y4317" i="1"/>
  <c r="Y4316" i="1"/>
  <c r="Y4315" i="1"/>
  <c r="Y4314" i="1"/>
  <c r="Y4313" i="1"/>
  <c r="Y4312" i="1"/>
  <c r="Y4311" i="1"/>
  <c r="Y4310" i="1"/>
  <c r="Y4309" i="1"/>
  <c r="Y4308" i="1"/>
  <c r="Y4307" i="1"/>
  <c r="Y4306" i="1"/>
  <c r="Y4305" i="1"/>
  <c r="Y4304" i="1"/>
  <c r="Y4303" i="1"/>
  <c r="Y4302" i="1"/>
  <c r="Y4301" i="1"/>
  <c r="Y4300" i="1"/>
  <c r="Y4299" i="1"/>
  <c r="Y4298" i="1"/>
  <c r="Y4297" i="1"/>
  <c r="Y4296" i="1"/>
  <c r="Y4295" i="1"/>
  <c r="Y4294" i="1"/>
  <c r="Y4293" i="1"/>
  <c r="Y4292" i="1"/>
  <c r="Y4291" i="1"/>
  <c r="Y4290" i="1"/>
  <c r="Y4289" i="1"/>
  <c r="Y4288" i="1"/>
  <c r="Y4287" i="1"/>
  <c r="Y4286" i="1"/>
  <c r="Y4285" i="1"/>
  <c r="Y4284" i="1"/>
  <c r="Y4283" i="1"/>
  <c r="Y4282" i="1"/>
  <c r="Y4281" i="1"/>
  <c r="Y4280" i="1"/>
  <c r="Y4279" i="1"/>
  <c r="Y4278" i="1"/>
  <c r="Y4277" i="1"/>
  <c r="Y4276" i="1"/>
  <c r="Y4275" i="1"/>
  <c r="Y4274" i="1"/>
  <c r="Y4273" i="1"/>
  <c r="Y4272" i="1"/>
  <c r="Y4271" i="1"/>
  <c r="Y4270" i="1"/>
  <c r="Y4269" i="1"/>
  <c r="Y4268" i="1"/>
  <c r="Y4267" i="1"/>
  <c r="Y4266" i="1"/>
  <c r="Y4265" i="1"/>
  <c r="Y4264" i="1"/>
  <c r="Y4263" i="1"/>
  <c r="Y4262" i="1"/>
  <c r="Y4261" i="1"/>
  <c r="Y4260" i="1"/>
  <c r="Y4259" i="1"/>
  <c r="Y4258" i="1"/>
  <c r="Y4257" i="1"/>
  <c r="Y4256" i="1"/>
  <c r="Y4255" i="1"/>
  <c r="Y4254" i="1"/>
  <c r="Y4253" i="1"/>
  <c r="Y4252" i="1"/>
  <c r="Y4251" i="1"/>
  <c r="Y4250" i="1"/>
  <c r="Y4249" i="1"/>
  <c r="Y4248" i="1"/>
  <c r="Y4247" i="1"/>
  <c r="Y4246" i="1"/>
  <c r="Y4245" i="1"/>
  <c r="Y4244" i="1"/>
  <c r="Y4243" i="1"/>
  <c r="Y4242" i="1"/>
  <c r="Y4241" i="1"/>
  <c r="Y4240" i="1"/>
  <c r="Y4239" i="1"/>
  <c r="Y4238" i="1"/>
  <c r="Y4237" i="1"/>
  <c r="Y4236" i="1"/>
  <c r="Y4235" i="1"/>
  <c r="Y4234" i="1"/>
  <c r="Y4233" i="1"/>
  <c r="Y4232" i="1"/>
  <c r="Y4231" i="1"/>
  <c r="Y4230" i="1"/>
  <c r="Y4229" i="1"/>
  <c r="Y4228" i="1"/>
  <c r="Y4227" i="1"/>
  <c r="Y4226" i="1"/>
  <c r="Y4225" i="1"/>
  <c r="Y4224" i="1"/>
  <c r="Y4223" i="1"/>
  <c r="Y4222" i="1"/>
  <c r="Y4221" i="1"/>
  <c r="Y4220" i="1"/>
  <c r="Y4219" i="1"/>
  <c r="Y4218" i="1"/>
  <c r="Y4217" i="1"/>
  <c r="Y4216" i="1"/>
  <c r="Y4215" i="1"/>
  <c r="Y4214" i="1"/>
  <c r="Y4213" i="1"/>
  <c r="Y4212" i="1"/>
  <c r="Y4211" i="1"/>
  <c r="Y4210" i="1"/>
  <c r="Y4209" i="1"/>
  <c r="Y4208" i="1"/>
  <c r="Y4207" i="1"/>
  <c r="Y4206" i="1"/>
  <c r="Y4205" i="1"/>
  <c r="Y4204" i="1"/>
  <c r="Y4203" i="1"/>
  <c r="Y4202" i="1"/>
  <c r="Y4201" i="1"/>
  <c r="Y4200" i="1"/>
  <c r="Y4199" i="1"/>
  <c r="Y4198" i="1"/>
  <c r="Y4197" i="1"/>
  <c r="Y4196" i="1"/>
  <c r="Y4195" i="1"/>
  <c r="Y4194" i="1"/>
  <c r="Y4193" i="1"/>
  <c r="Y4192" i="1"/>
  <c r="Y4191" i="1"/>
  <c r="Y4190" i="1"/>
  <c r="Y4189" i="1"/>
  <c r="Y4188" i="1"/>
  <c r="Y4187" i="1"/>
  <c r="Y4186" i="1"/>
  <c r="Y4185" i="1"/>
  <c r="Y4184" i="1"/>
  <c r="Y4183" i="1"/>
  <c r="Y4182" i="1"/>
  <c r="Y4181" i="1"/>
  <c r="Y4180" i="1"/>
  <c r="Y4179" i="1"/>
  <c r="Y4178" i="1"/>
  <c r="Y4177" i="1"/>
  <c r="Y4176" i="1"/>
  <c r="Y4175" i="1"/>
  <c r="Y4174" i="1"/>
  <c r="Y4173" i="1"/>
  <c r="Y4172" i="1"/>
  <c r="Y4171" i="1"/>
  <c r="Y4170" i="1"/>
  <c r="Y4169" i="1"/>
  <c r="Y4168" i="1"/>
  <c r="Y4167" i="1"/>
  <c r="Y4166" i="1"/>
  <c r="Y4165" i="1"/>
  <c r="Y4164" i="1"/>
  <c r="Y4163" i="1"/>
  <c r="Y4162" i="1"/>
  <c r="Y4161" i="1"/>
  <c r="Y4160" i="1"/>
  <c r="Y4159" i="1"/>
  <c r="Y4158" i="1"/>
  <c r="Y4157" i="1"/>
  <c r="Y4156" i="1"/>
  <c r="Y4155" i="1"/>
  <c r="Y4154" i="1"/>
  <c r="Y4153" i="1"/>
  <c r="Y4152" i="1"/>
  <c r="Y4151" i="1"/>
  <c r="Y4150" i="1"/>
  <c r="Y4149" i="1"/>
  <c r="Y4148" i="1"/>
  <c r="Y4147" i="1"/>
  <c r="Y4146" i="1"/>
  <c r="Y4145" i="1"/>
  <c r="Y4144" i="1"/>
  <c r="Y4143" i="1"/>
  <c r="Y4142" i="1"/>
  <c r="Y4141" i="1"/>
  <c r="Y4140" i="1"/>
  <c r="Y4139" i="1"/>
  <c r="Y4138" i="1"/>
  <c r="Y4137" i="1"/>
  <c r="Y4136" i="1"/>
  <c r="Y4135" i="1"/>
  <c r="Y4134" i="1"/>
  <c r="Y4133" i="1"/>
  <c r="Y4132" i="1"/>
  <c r="Y4131" i="1"/>
  <c r="Y4130" i="1"/>
  <c r="Y4129" i="1"/>
  <c r="Y4128" i="1"/>
  <c r="Y4127" i="1"/>
  <c r="Y4126" i="1"/>
  <c r="Y4125" i="1"/>
  <c r="Y4124" i="1"/>
  <c r="Y4123" i="1"/>
  <c r="Y4122" i="1"/>
  <c r="Y4121" i="1"/>
  <c r="Y4120" i="1"/>
  <c r="Y4119" i="1"/>
  <c r="Y4118" i="1"/>
  <c r="Y4117" i="1"/>
  <c r="Y4116" i="1"/>
  <c r="Y4115" i="1"/>
  <c r="Y4114" i="1"/>
  <c r="Y4113" i="1"/>
  <c r="Y4112" i="1"/>
  <c r="Y4111" i="1"/>
  <c r="Y4110" i="1"/>
  <c r="Y4109" i="1"/>
  <c r="Y4108" i="1"/>
  <c r="Y4107" i="1"/>
  <c r="Y4106" i="1"/>
  <c r="Y4105" i="1"/>
  <c r="Y4104" i="1"/>
  <c r="Y4103" i="1"/>
  <c r="Y4102" i="1"/>
  <c r="Y4101" i="1"/>
  <c r="Y4100" i="1"/>
  <c r="Y4099" i="1"/>
  <c r="Y4098" i="1"/>
  <c r="Y4097" i="1"/>
  <c r="Y4096" i="1"/>
  <c r="Y4095" i="1"/>
  <c r="Y4094" i="1"/>
  <c r="Y4093" i="1"/>
  <c r="Y4092" i="1"/>
  <c r="Y4091" i="1"/>
  <c r="Y4090" i="1"/>
  <c r="Y4089" i="1"/>
  <c r="Y4088" i="1"/>
  <c r="Y4087" i="1"/>
  <c r="Y4086" i="1"/>
  <c r="Y4085" i="1"/>
  <c r="Y4084" i="1"/>
  <c r="Y4083" i="1"/>
  <c r="Y4082" i="1"/>
  <c r="Y4081" i="1"/>
  <c r="Y4080" i="1"/>
  <c r="Y4079" i="1"/>
  <c r="Y4078" i="1"/>
  <c r="Y4077" i="1"/>
  <c r="Y4076" i="1"/>
  <c r="Y4075" i="1"/>
  <c r="Y4074" i="1"/>
  <c r="Y4073" i="1"/>
  <c r="Y4072" i="1"/>
  <c r="Y4071" i="1"/>
  <c r="Y4070" i="1"/>
  <c r="Y4069" i="1"/>
  <c r="Y4068" i="1"/>
  <c r="Y4067" i="1"/>
  <c r="Y4066" i="1"/>
  <c r="Y4065" i="1"/>
  <c r="Y4064" i="1"/>
  <c r="Y4063" i="1"/>
  <c r="Y4062" i="1"/>
  <c r="Y4061" i="1"/>
  <c r="Y4060" i="1"/>
  <c r="Y4059" i="1"/>
  <c r="Y4058" i="1"/>
  <c r="Y4057" i="1"/>
  <c r="Y4056" i="1"/>
  <c r="Y4055" i="1"/>
  <c r="Y4054" i="1"/>
  <c r="Y4053" i="1"/>
  <c r="Y4052" i="1"/>
  <c r="Y4051" i="1"/>
  <c r="Y4050" i="1"/>
  <c r="Y4049" i="1"/>
  <c r="Y4048" i="1"/>
  <c r="Y4047" i="1"/>
  <c r="Y4046" i="1"/>
  <c r="Y4045" i="1"/>
  <c r="Y4044" i="1"/>
  <c r="Y4043" i="1"/>
  <c r="Y4042" i="1"/>
  <c r="Y4041" i="1"/>
  <c r="Y4040" i="1"/>
  <c r="Y4039" i="1"/>
  <c r="Y4038" i="1"/>
  <c r="Y4037" i="1"/>
  <c r="Y4036" i="1"/>
  <c r="Y4035" i="1"/>
  <c r="Y4034" i="1"/>
  <c r="Y4033" i="1"/>
  <c r="Y4032" i="1"/>
  <c r="Y4031" i="1"/>
  <c r="Y4030" i="1"/>
  <c r="Y4029" i="1"/>
  <c r="Y4028" i="1"/>
  <c r="Y4027" i="1"/>
  <c r="Y4026" i="1"/>
  <c r="Y4025" i="1"/>
  <c r="Y4024" i="1"/>
  <c r="Y4023" i="1"/>
  <c r="Y4022" i="1"/>
  <c r="Y4021" i="1"/>
  <c r="Y4020" i="1"/>
  <c r="Y4019" i="1"/>
  <c r="Y4018" i="1"/>
  <c r="Y4017" i="1"/>
  <c r="Y4016" i="1"/>
  <c r="Y4015" i="1"/>
  <c r="Y4014" i="1"/>
  <c r="Y4013" i="1"/>
  <c r="Y4012" i="1"/>
  <c r="Y4011" i="1"/>
  <c r="Y4010" i="1"/>
  <c r="Y4009" i="1"/>
  <c r="Y4008" i="1"/>
  <c r="Y4007" i="1"/>
  <c r="Y4006" i="1"/>
  <c r="Y4005" i="1"/>
  <c r="Y4004" i="1"/>
  <c r="Y4003" i="1"/>
  <c r="Y4002" i="1"/>
  <c r="Y4001" i="1"/>
  <c r="Y4000" i="1"/>
  <c r="Y3999" i="1"/>
  <c r="Y3998" i="1"/>
  <c r="Y3997" i="1"/>
  <c r="Y3996" i="1"/>
  <c r="Y3995" i="1"/>
  <c r="Y3994" i="1"/>
  <c r="Y3993" i="1"/>
  <c r="Y3992" i="1"/>
  <c r="Y3991" i="1"/>
  <c r="Y3990" i="1"/>
  <c r="Y3989" i="1"/>
  <c r="Y3988" i="1"/>
  <c r="Y3987" i="1"/>
  <c r="Y3986" i="1"/>
  <c r="Y3985" i="1"/>
  <c r="Y3984" i="1"/>
  <c r="Y3983" i="1"/>
  <c r="Y3982" i="1"/>
  <c r="Y3981" i="1"/>
  <c r="Y3980" i="1"/>
  <c r="Y3979" i="1"/>
  <c r="Y3978" i="1"/>
  <c r="Y3977" i="1"/>
  <c r="Y3976" i="1"/>
  <c r="Y3975" i="1"/>
  <c r="Y3974" i="1"/>
  <c r="Y3973" i="1"/>
  <c r="Y3972" i="1"/>
  <c r="Y3971" i="1"/>
  <c r="Y3970" i="1"/>
  <c r="Y3969" i="1"/>
  <c r="Y3968" i="1"/>
  <c r="Y3967" i="1"/>
  <c r="Y3966" i="1"/>
  <c r="Y3965" i="1"/>
  <c r="Y3964" i="1"/>
  <c r="Y3963" i="1"/>
  <c r="Y3962" i="1"/>
  <c r="Y3961" i="1"/>
  <c r="Y3960" i="1"/>
  <c r="Y3959" i="1"/>
  <c r="Y3958" i="1"/>
  <c r="Y3957" i="1"/>
  <c r="Y3956" i="1"/>
  <c r="Y3955" i="1"/>
  <c r="Y3954" i="1"/>
  <c r="Y3953" i="1"/>
  <c r="Y3952" i="1"/>
  <c r="Y3951" i="1"/>
  <c r="Y3950" i="1"/>
  <c r="Y3949" i="1"/>
  <c r="Y3948" i="1"/>
  <c r="Y3947" i="1"/>
  <c r="Y3946" i="1"/>
  <c r="Y3945" i="1"/>
  <c r="Y3944" i="1"/>
  <c r="Y3943" i="1"/>
  <c r="Y3942" i="1"/>
  <c r="Y3941" i="1"/>
  <c r="Y3940" i="1"/>
  <c r="Y3939" i="1"/>
  <c r="Y3938" i="1"/>
  <c r="Y3937" i="1"/>
  <c r="Y3936" i="1"/>
  <c r="Y3935" i="1"/>
  <c r="Y3934" i="1"/>
  <c r="Y3933" i="1"/>
  <c r="Y3932" i="1"/>
  <c r="Y3931" i="1"/>
  <c r="Y3930" i="1"/>
  <c r="Y3929" i="1"/>
  <c r="Y3928" i="1"/>
  <c r="Y3927" i="1"/>
  <c r="Y3926" i="1"/>
  <c r="Y3925" i="1"/>
  <c r="Y3924" i="1"/>
  <c r="Y3923" i="1"/>
  <c r="Y3922" i="1"/>
  <c r="Y3921" i="1"/>
  <c r="Y3920" i="1"/>
  <c r="Y3919" i="1"/>
  <c r="Y3918" i="1"/>
  <c r="Y3917" i="1"/>
  <c r="Y3916" i="1"/>
  <c r="Y3915" i="1"/>
  <c r="Y3914" i="1"/>
  <c r="Y3913" i="1"/>
  <c r="Y3912" i="1"/>
  <c r="Y3911" i="1"/>
  <c r="Y3910" i="1"/>
  <c r="Y3909" i="1"/>
  <c r="Y3908" i="1"/>
  <c r="Y3907" i="1"/>
  <c r="Y3906" i="1"/>
  <c r="Y3905" i="1"/>
  <c r="Y3904" i="1"/>
  <c r="Y3903" i="1"/>
  <c r="Y3902" i="1"/>
  <c r="Y3901" i="1"/>
  <c r="Y3900" i="1"/>
  <c r="Y3899" i="1"/>
  <c r="Y3898" i="1"/>
  <c r="Y3897" i="1"/>
  <c r="Y3896" i="1"/>
  <c r="Y3895" i="1"/>
  <c r="Y3894" i="1"/>
  <c r="Y3893" i="1"/>
  <c r="Y3892" i="1"/>
  <c r="Y3891" i="1"/>
  <c r="Y3890" i="1"/>
  <c r="Y3889" i="1"/>
  <c r="Y3888" i="1"/>
  <c r="Y3887" i="1"/>
  <c r="Y3886" i="1"/>
  <c r="Y3885" i="1"/>
  <c r="Y3884" i="1"/>
  <c r="Y3883" i="1"/>
  <c r="Y3882" i="1"/>
  <c r="Y3881" i="1"/>
  <c r="Y3880" i="1"/>
  <c r="Y3879" i="1"/>
  <c r="Y3878" i="1"/>
  <c r="Y3877" i="1"/>
  <c r="Y3876" i="1"/>
  <c r="Y3875" i="1"/>
  <c r="Y3874" i="1"/>
  <c r="Y3873" i="1"/>
  <c r="Y3872" i="1"/>
  <c r="Y3871" i="1"/>
  <c r="Y3870" i="1"/>
  <c r="Y3869" i="1"/>
  <c r="Y3868" i="1"/>
  <c r="Y3867" i="1"/>
  <c r="Y3866" i="1"/>
  <c r="Y3865" i="1"/>
  <c r="Y3864" i="1"/>
  <c r="Y3863" i="1"/>
  <c r="Y3862" i="1"/>
  <c r="Y3861" i="1"/>
  <c r="Y3860" i="1"/>
  <c r="Y3859" i="1"/>
  <c r="Y3858" i="1"/>
  <c r="Y3857" i="1"/>
  <c r="Y3856" i="1"/>
  <c r="Y3855" i="1"/>
  <c r="Y3854" i="1"/>
  <c r="Y3853" i="1"/>
  <c r="Y3852" i="1"/>
  <c r="Y3851" i="1"/>
  <c r="Y3850" i="1"/>
  <c r="Y3849" i="1"/>
  <c r="Y3848" i="1"/>
  <c r="Y3847" i="1"/>
  <c r="Y3846" i="1"/>
  <c r="Y3845" i="1"/>
  <c r="Y3844" i="1"/>
  <c r="Y3843" i="1"/>
  <c r="Y3842" i="1"/>
  <c r="Y3841" i="1"/>
  <c r="Y3840" i="1"/>
  <c r="Y3839" i="1"/>
  <c r="Y3838" i="1"/>
  <c r="Y3837" i="1"/>
  <c r="Y3836" i="1"/>
  <c r="Y3835" i="1"/>
  <c r="Y3834" i="1"/>
  <c r="Y3833" i="1"/>
  <c r="Y3832" i="1"/>
  <c r="Y3831" i="1"/>
  <c r="Y3830" i="1"/>
  <c r="Y3829" i="1"/>
  <c r="Y3828" i="1"/>
  <c r="Y3827" i="1"/>
  <c r="Y3826" i="1"/>
  <c r="Y3825" i="1"/>
  <c r="Y3824" i="1"/>
  <c r="Y3823" i="1"/>
  <c r="Y3822" i="1"/>
  <c r="Y3821" i="1"/>
  <c r="Y3820" i="1"/>
  <c r="Y3819" i="1"/>
  <c r="Y3818" i="1"/>
  <c r="Y3817" i="1"/>
  <c r="Y3816" i="1"/>
  <c r="Y3815" i="1"/>
  <c r="Y3814" i="1"/>
  <c r="Y3813" i="1"/>
  <c r="Y3812" i="1"/>
  <c r="Y3811" i="1"/>
  <c r="Y3810" i="1"/>
  <c r="Y3809" i="1"/>
  <c r="Y3808" i="1"/>
  <c r="Y3807" i="1"/>
  <c r="Y3806" i="1"/>
  <c r="Y3805" i="1"/>
  <c r="Y3804" i="1"/>
  <c r="Y3803" i="1"/>
  <c r="Y3802" i="1"/>
  <c r="Y3801" i="1"/>
  <c r="Y3800" i="1"/>
  <c r="Y3799" i="1"/>
  <c r="Y3798" i="1"/>
  <c r="Y3797" i="1"/>
  <c r="Y3796" i="1"/>
  <c r="Y3795" i="1"/>
  <c r="Y3794" i="1"/>
  <c r="Y3793" i="1"/>
  <c r="Y3792" i="1"/>
  <c r="Y3791" i="1"/>
  <c r="Y3790" i="1"/>
  <c r="Y3789" i="1"/>
  <c r="Y3788" i="1"/>
  <c r="Y3787" i="1"/>
  <c r="Y3786" i="1"/>
  <c r="Y3785" i="1"/>
  <c r="Y3784" i="1"/>
  <c r="Y3783" i="1"/>
  <c r="Y3782" i="1"/>
  <c r="Y3781" i="1"/>
  <c r="Y3780" i="1"/>
  <c r="Y3779" i="1"/>
  <c r="Y3778" i="1"/>
  <c r="Y3777" i="1"/>
  <c r="Y3776" i="1"/>
  <c r="Y3775" i="1"/>
  <c r="Y3774" i="1"/>
  <c r="Y3773" i="1"/>
  <c r="Y3772" i="1"/>
  <c r="Y3771" i="1"/>
  <c r="Y3770" i="1"/>
  <c r="Y3769" i="1"/>
  <c r="Y3768" i="1"/>
  <c r="Y3767" i="1"/>
  <c r="Y3766" i="1"/>
  <c r="Y3765" i="1"/>
  <c r="Y3764" i="1"/>
  <c r="Y3763" i="1"/>
  <c r="Y3762" i="1"/>
  <c r="Y3761" i="1"/>
  <c r="Y3760" i="1"/>
  <c r="Y3759" i="1"/>
  <c r="Y3758" i="1"/>
  <c r="Y3757" i="1"/>
  <c r="Y3756" i="1"/>
  <c r="Y3755" i="1"/>
  <c r="Y3754" i="1"/>
  <c r="Y3753" i="1"/>
  <c r="Y3752" i="1"/>
  <c r="Y3751" i="1"/>
  <c r="Y3750" i="1"/>
  <c r="Y3749" i="1"/>
  <c r="Y3748" i="1"/>
  <c r="Y3747" i="1"/>
  <c r="Y3746" i="1"/>
  <c r="Y3745" i="1"/>
  <c r="Y3744" i="1"/>
  <c r="Y3743" i="1"/>
  <c r="Y3742" i="1"/>
  <c r="Y3741" i="1"/>
  <c r="Y3740" i="1"/>
  <c r="Y3739" i="1"/>
  <c r="Y3738" i="1"/>
  <c r="Y3737" i="1"/>
  <c r="Y3736" i="1"/>
  <c r="Y3735" i="1"/>
  <c r="Y3734" i="1"/>
  <c r="Y3733" i="1"/>
  <c r="Y3732" i="1"/>
  <c r="Y3731" i="1"/>
  <c r="Y3730" i="1"/>
  <c r="Y3729" i="1"/>
  <c r="Y3728" i="1"/>
  <c r="Y3727" i="1"/>
  <c r="Y3726" i="1"/>
  <c r="Y3725" i="1"/>
  <c r="Y3724" i="1"/>
  <c r="Y3723" i="1"/>
  <c r="Y3722" i="1"/>
  <c r="Y3721" i="1"/>
  <c r="Y3720" i="1"/>
  <c r="Y3719" i="1"/>
  <c r="Y3718" i="1"/>
  <c r="Y3717" i="1"/>
  <c r="Y3716" i="1"/>
  <c r="Y3715" i="1"/>
  <c r="Y3714" i="1"/>
  <c r="Y3713" i="1"/>
  <c r="Y3712" i="1"/>
  <c r="Y3711" i="1"/>
  <c r="Y3710" i="1"/>
  <c r="Y3709" i="1"/>
  <c r="Y3708" i="1"/>
  <c r="Y3707" i="1"/>
  <c r="Y3706" i="1"/>
  <c r="Y3705" i="1"/>
  <c r="Y3704" i="1"/>
  <c r="Y3703" i="1"/>
  <c r="Y3702" i="1"/>
  <c r="Y3701" i="1"/>
  <c r="Y3700" i="1"/>
  <c r="Y3699" i="1"/>
  <c r="Y3698" i="1"/>
  <c r="Y3697" i="1"/>
  <c r="Y3696" i="1"/>
  <c r="Y3695" i="1"/>
  <c r="Y3694" i="1"/>
  <c r="Y3693" i="1"/>
  <c r="Y3692" i="1"/>
  <c r="Y3691" i="1"/>
  <c r="Y3690" i="1"/>
  <c r="Y3689" i="1"/>
  <c r="Y3688" i="1"/>
  <c r="Y3687" i="1"/>
  <c r="Y3686" i="1"/>
  <c r="Y3685" i="1"/>
  <c r="Y3684" i="1"/>
  <c r="Y3683" i="1"/>
  <c r="Y3682" i="1"/>
  <c r="Y3681" i="1"/>
  <c r="Y3680" i="1"/>
  <c r="Y3679" i="1"/>
  <c r="Y3678" i="1"/>
  <c r="Y3677" i="1"/>
  <c r="Y3676" i="1"/>
  <c r="Y3675" i="1"/>
  <c r="Y3674" i="1"/>
  <c r="Y3673" i="1"/>
  <c r="Y3672" i="1"/>
  <c r="Y3671" i="1"/>
  <c r="Y3670" i="1"/>
  <c r="Y3669" i="1"/>
  <c r="Y3668" i="1"/>
  <c r="Y3667" i="1"/>
  <c r="Y3666" i="1"/>
  <c r="Y3665" i="1"/>
  <c r="Y3664" i="1"/>
  <c r="Y3663" i="1"/>
  <c r="Y3662" i="1"/>
  <c r="Y3661" i="1"/>
  <c r="Y3660" i="1"/>
  <c r="Y3659" i="1"/>
  <c r="Y3658" i="1"/>
  <c r="Y3657" i="1"/>
  <c r="Y3656" i="1"/>
  <c r="Y3655" i="1"/>
  <c r="Y3654" i="1"/>
  <c r="Y3653" i="1"/>
  <c r="Y3652" i="1"/>
  <c r="Y3651" i="1"/>
  <c r="Y3650" i="1"/>
  <c r="Y3649" i="1"/>
  <c r="Y3648" i="1"/>
  <c r="Y3647" i="1"/>
  <c r="Y3646" i="1"/>
  <c r="Y3645" i="1"/>
  <c r="Y3644" i="1"/>
  <c r="Y3643" i="1"/>
  <c r="Y3642" i="1"/>
  <c r="Y3641" i="1"/>
  <c r="Y3640" i="1"/>
  <c r="Y3639" i="1"/>
  <c r="Y3638" i="1"/>
  <c r="Y3637" i="1"/>
  <c r="Y3636" i="1"/>
  <c r="Y3635" i="1"/>
  <c r="Y3634" i="1"/>
  <c r="Y3633" i="1"/>
  <c r="Y3632" i="1"/>
  <c r="Y3631" i="1"/>
  <c r="Y3630" i="1"/>
  <c r="Y3629" i="1"/>
  <c r="Y3628" i="1"/>
  <c r="Y3627" i="1"/>
  <c r="Y3626" i="1"/>
  <c r="Y3625" i="1"/>
  <c r="Y3624" i="1"/>
  <c r="Y3623" i="1"/>
  <c r="Y3622" i="1"/>
  <c r="Y3621" i="1"/>
  <c r="Y3620" i="1"/>
  <c r="Y3619" i="1"/>
  <c r="Y3618" i="1"/>
  <c r="Y3617" i="1"/>
  <c r="Y3616" i="1"/>
  <c r="Y3615" i="1"/>
  <c r="Y3614" i="1"/>
  <c r="Y3613" i="1"/>
  <c r="Y3612" i="1"/>
  <c r="Y3611" i="1"/>
  <c r="Y3610" i="1"/>
  <c r="Y3609" i="1"/>
  <c r="Y3608" i="1"/>
  <c r="Y3607" i="1"/>
  <c r="Y3606" i="1"/>
  <c r="Y3605" i="1"/>
  <c r="Y3604" i="1"/>
  <c r="Y3603" i="1"/>
  <c r="Y3602" i="1"/>
  <c r="Y3601" i="1"/>
  <c r="Y3600" i="1"/>
  <c r="Y3599" i="1"/>
  <c r="Y3598" i="1"/>
  <c r="Y3597" i="1"/>
  <c r="Y3596" i="1"/>
  <c r="Y3595" i="1"/>
  <c r="Y3594" i="1"/>
  <c r="Y3593" i="1"/>
  <c r="Y3592" i="1"/>
  <c r="Y3591" i="1"/>
  <c r="Y3590" i="1"/>
  <c r="Y3589" i="1"/>
  <c r="Y3588" i="1"/>
  <c r="Y3587" i="1"/>
  <c r="Y3586" i="1"/>
  <c r="Y3585" i="1"/>
  <c r="Y3584" i="1"/>
  <c r="Y3583" i="1"/>
  <c r="Y3582" i="1"/>
  <c r="Y3581" i="1"/>
  <c r="Y3580" i="1"/>
  <c r="Y3579" i="1"/>
  <c r="Y3578" i="1"/>
  <c r="Y3577" i="1"/>
  <c r="Y3576" i="1"/>
  <c r="Y3575" i="1"/>
  <c r="Y3574" i="1"/>
  <c r="Y3573" i="1"/>
  <c r="Y3572" i="1"/>
  <c r="Y3571" i="1"/>
  <c r="Y3570" i="1"/>
  <c r="Y3569" i="1"/>
  <c r="Y3568" i="1"/>
  <c r="Y3567" i="1"/>
  <c r="Y3566" i="1"/>
  <c r="Y3565" i="1"/>
  <c r="Y3564" i="1"/>
  <c r="Y3563" i="1"/>
  <c r="Y3562" i="1"/>
  <c r="Y3561" i="1"/>
  <c r="Y3560" i="1"/>
  <c r="Y3559" i="1"/>
  <c r="Y3558" i="1"/>
  <c r="Y3557" i="1"/>
  <c r="Y3556" i="1"/>
  <c r="Y3555" i="1"/>
  <c r="Y3554" i="1"/>
  <c r="Y3553" i="1"/>
  <c r="Y3552" i="1"/>
  <c r="Y3551" i="1"/>
  <c r="Y3550" i="1"/>
  <c r="Y3549" i="1"/>
  <c r="Y3548" i="1"/>
  <c r="Y3547" i="1"/>
  <c r="Y3546" i="1"/>
  <c r="Y3545" i="1"/>
  <c r="Y3544" i="1"/>
  <c r="Y3543" i="1"/>
  <c r="Y3542" i="1"/>
  <c r="Y3541" i="1"/>
  <c r="Y3540" i="1"/>
  <c r="Y3539" i="1"/>
  <c r="Y3538" i="1"/>
  <c r="Y3537" i="1"/>
  <c r="Y3536" i="1"/>
  <c r="Y3535" i="1"/>
  <c r="Y3534" i="1"/>
  <c r="Y3533" i="1"/>
  <c r="Y3532" i="1"/>
  <c r="Y3531" i="1"/>
  <c r="Y3530" i="1"/>
  <c r="Y3529" i="1"/>
  <c r="Y3528" i="1"/>
  <c r="Y3527" i="1"/>
  <c r="Y3526" i="1"/>
  <c r="Y3525" i="1"/>
  <c r="Y3524" i="1"/>
  <c r="Y3523" i="1"/>
  <c r="Y3522" i="1"/>
  <c r="Y3521" i="1"/>
  <c r="Y3520" i="1"/>
  <c r="Y3519" i="1"/>
  <c r="Y3518" i="1"/>
  <c r="Y3517" i="1"/>
  <c r="Y3516" i="1"/>
  <c r="Y3515" i="1"/>
  <c r="Y3514" i="1"/>
  <c r="Y3513" i="1"/>
  <c r="Y3512" i="1"/>
  <c r="Y3511" i="1"/>
  <c r="Y3510" i="1"/>
  <c r="Y3509" i="1"/>
  <c r="Y3508" i="1"/>
  <c r="Y3507" i="1"/>
  <c r="Y3506" i="1"/>
  <c r="Y3505" i="1"/>
  <c r="Y3504" i="1"/>
  <c r="Y3503" i="1"/>
  <c r="Y3502" i="1"/>
  <c r="Y3501" i="1"/>
  <c r="Y3500" i="1"/>
  <c r="Y3499" i="1"/>
  <c r="Y3498" i="1"/>
  <c r="Y3497" i="1"/>
  <c r="Y3496" i="1"/>
  <c r="Y3495" i="1"/>
  <c r="Y3494" i="1"/>
  <c r="Y3493" i="1"/>
  <c r="Y3492" i="1"/>
  <c r="Y3491" i="1"/>
  <c r="Y3490" i="1"/>
  <c r="Y3489" i="1"/>
  <c r="Y3488" i="1"/>
  <c r="Y3487" i="1"/>
  <c r="Y3486" i="1"/>
  <c r="Y3485" i="1"/>
  <c r="Y3484" i="1"/>
  <c r="Y3483" i="1"/>
  <c r="Y3482" i="1"/>
  <c r="Y3481" i="1"/>
  <c r="Y3480" i="1"/>
  <c r="Y3479" i="1"/>
  <c r="Y3478" i="1"/>
  <c r="Y3477" i="1"/>
  <c r="Y3476" i="1"/>
  <c r="Y3475" i="1"/>
  <c r="Y3474" i="1"/>
  <c r="Y3473" i="1"/>
  <c r="Y3472" i="1"/>
  <c r="Y3471" i="1"/>
  <c r="Y3470" i="1"/>
  <c r="Y3469" i="1"/>
  <c r="Y3468" i="1"/>
  <c r="Y3467" i="1"/>
  <c r="Y3466" i="1"/>
  <c r="Y3465" i="1"/>
  <c r="Y3464" i="1"/>
  <c r="Y3463" i="1"/>
  <c r="Y3462" i="1"/>
  <c r="Y3461" i="1"/>
  <c r="Y3460" i="1"/>
  <c r="Y3459" i="1"/>
  <c r="Y3458" i="1"/>
  <c r="Y3457" i="1"/>
  <c r="Y3456" i="1"/>
  <c r="Y3455" i="1"/>
  <c r="Y3454" i="1"/>
  <c r="Y3453" i="1"/>
  <c r="Y3452" i="1"/>
  <c r="Y3451" i="1"/>
  <c r="Y3450" i="1"/>
  <c r="Y3449" i="1"/>
  <c r="Y3448" i="1"/>
  <c r="Y3447" i="1"/>
  <c r="Y3446" i="1"/>
  <c r="Y3445" i="1"/>
  <c r="Y3444" i="1"/>
  <c r="Y3443" i="1"/>
  <c r="Y3442" i="1"/>
  <c r="Y3441" i="1"/>
  <c r="Y3440" i="1"/>
  <c r="Y3439" i="1"/>
  <c r="Y3438" i="1"/>
  <c r="Y3437" i="1"/>
  <c r="Y3436" i="1"/>
  <c r="Y3435" i="1"/>
  <c r="Y3434" i="1"/>
  <c r="Y3433" i="1"/>
  <c r="Y3432" i="1"/>
  <c r="Y3431" i="1"/>
  <c r="Y3430" i="1"/>
  <c r="Y3429" i="1"/>
  <c r="Y3428" i="1"/>
  <c r="Y3427" i="1"/>
  <c r="Y3426" i="1"/>
  <c r="Y3425" i="1"/>
  <c r="Y3424" i="1"/>
  <c r="Y3423" i="1"/>
  <c r="Y3422" i="1"/>
  <c r="Y3421" i="1"/>
  <c r="Y3420" i="1"/>
  <c r="Y3419" i="1"/>
  <c r="Y3418" i="1"/>
  <c r="Y3417" i="1"/>
  <c r="Y3416" i="1"/>
  <c r="Y3415" i="1"/>
  <c r="Y3414" i="1"/>
  <c r="Y3413" i="1"/>
  <c r="Y3412" i="1"/>
  <c r="Y3411" i="1"/>
  <c r="Y3410" i="1"/>
  <c r="Y3409" i="1"/>
  <c r="Y3408" i="1"/>
  <c r="Y3407" i="1"/>
  <c r="Y3406" i="1"/>
  <c r="Y3405" i="1"/>
  <c r="Y3404" i="1"/>
  <c r="Y3403" i="1"/>
  <c r="Y3402" i="1"/>
  <c r="Y3401" i="1"/>
  <c r="Y3400" i="1"/>
  <c r="Y3399" i="1"/>
  <c r="Y3398" i="1"/>
  <c r="Y3397" i="1"/>
  <c r="Y3396" i="1"/>
  <c r="Y3395" i="1"/>
  <c r="Y3394" i="1"/>
  <c r="Y3393" i="1"/>
  <c r="Y3392" i="1"/>
  <c r="Y3391" i="1"/>
  <c r="Y3390" i="1"/>
  <c r="Y3389" i="1"/>
  <c r="Y3388" i="1"/>
  <c r="Y3387" i="1"/>
  <c r="Y3386" i="1"/>
  <c r="Y3385" i="1"/>
  <c r="Y3384" i="1"/>
  <c r="Y3383" i="1"/>
  <c r="Y3382" i="1"/>
  <c r="Y3381" i="1"/>
  <c r="Y3380" i="1"/>
  <c r="Y3379" i="1"/>
  <c r="Y3378" i="1"/>
  <c r="Y3377" i="1"/>
  <c r="Y3376" i="1"/>
  <c r="Y3375" i="1"/>
  <c r="Y3374" i="1"/>
  <c r="Y3373" i="1"/>
  <c r="Y3372" i="1"/>
  <c r="Y3371" i="1"/>
  <c r="Y3370" i="1"/>
  <c r="Y3369" i="1"/>
  <c r="Y3368" i="1"/>
  <c r="Y3367" i="1"/>
  <c r="Y3366" i="1"/>
  <c r="Y3365" i="1"/>
  <c r="Y3364" i="1"/>
  <c r="Y3363" i="1"/>
  <c r="Y3362" i="1"/>
  <c r="Y3361" i="1"/>
  <c r="Y3360" i="1"/>
  <c r="Y3359" i="1"/>
  <c r="Y3358" i="1"/>
  <c r="Y3357" i="1"/>
  <c r="Y3356" i="1"/>
  <c r="Y3355" i="1"/>
  <c r="Y3354" i="1"/>
  <c r="Y3353" i="1"/>
  <c r="Y3352" i="1"/>
  <c r="Y3351" i="1"/>
  <c r="Y3350" i="1"/>
  <c r="Y3349" i="1"/>
  <c r="Y3348" i="1"/>
  <c r="Y3347" i="1"/>
  <c r="Y3346" i="1"/>
  <c r="Y3345" i="1"/>
  <c r="Y3344" i="1"/>
  <c r="Y3343" i="1"/>
  <c r="Y3342" i="1"/>
  <c r="Y3341" i="1"/>
  <c r="Y3340" i="1"/>
  <c r="Y3339" i="1"/>
  <c r="Y3338" i="1"/>
  <c r="Y3337" i="1"/>
  <c r="Y3336" i="1"/>
  <c r="Y3335" i="1"/>
  <c r="Y3334" i="1"/>
  <c r="Y3333" i="1"/>
  <c r="Y3332" i="1"/>
  <c r="Y3331" i="1"/>
  <c r="Y3330" i="1"/>
  <c r="Y3329" i="1"/>
  <c r="Y3328" i="1"/>
  <c r="Y3327" i="1"/>
  <c r="Y3326" i="1"/>
  <c r="Y3325" i="1"/>
  <c r="Y3324" i="1"/>
  <c r="Y3323" i="1"/>
  <c r="Y3322" i="1"/>
  <c r="Y3321" i="1"/>
  <c r="Y3320" i="1"/>
  <c r="Y3319" i="1"/>
  <c r="Y3318" i="1"/>
  <c r="Y3317" i="1"/>
  <c r="Y3316" i="1"/>
  <c r="Y3315" i="1"/>
  <c r="Y3314" i="1"/>
  <c r="Y3313" i="1"/>
  <c r="Y3312" i="1"/>
  <c r="Y3311" i="1"/>
  <c r="Y3310" i="1"/>
  <c r="Y3309" i="1"/>
  <c r="Y3308" i="1"/>
  <c r="Y3307" i="1"/>
  <c r="Y3306" i="1"/>
  <c r="Y3305" i="1"/>
  <c r="Y3304" i="1"/>
  <c r="Y3303" i="1"/>
  <c r="Y3302" i="1"/>
  <c r="Y3301" i="1"/>
  <c r="Y3300" i="1"/>
  <c r="Y3299" i="1"/>
  <c r="Y3298" i="1"/>
  <c r="Y3297" i="1"/>
  <c r="Y3296" i="1"/>
  <c r="Y3295" i="1"/>
  <c r="Y3294" i="1"/>
  <c r="Y3293" i="1"/>
  <c r="Y3292" i="1"/>
  <c r="Y3291" i="1"/>
  <c r="Y3290" i="1"/>
  <c r="Y3289" i="1"/>
  <c r="Y3288" i="1"/>
  <c r="Y3287" i="1"/>
  <c r="Y3286" i="1"/>
  <c r="Y3285" i="1"/>
  <c r="Y3284" i="1"/>
  <c r="Y3283" i="1"/>
  <c r="Y3282" i="1"/>
  <c r="Y3281" i="1"/>
  <c r="Y3280" i="1"/>
  <c r="Y3279" i="1"/>
  <c r="Y3278" i="1"/>
  <c r="Y3277" i="1"/>
  <c r="Y3276" i="1"/>
  <c r="Y3275" i="1"/>
  <c r="Y3274" i="1"/>
  <c r="Y3273" i="1"/>
  <c r="Y3272" i="1"/>
  <c r="Y3271" i="1"/>
  <c r="Y3270" i="1"/>
  <c r="Y3269" i="1"/>
  <c r="Y3268" i="1"/>
  <c r="Y3267" i="1"/>
  <c r="Y3266" i="1"/>
  <c r="Y3265" i="1"/>
  <c r="Y3264" i="1"/>
  <c r="Y3263" i="1"/>
  <c r="Y3262" i="1"/>
  <c r="Y3261" i="1"/>
  <c r="Y3260" i="1"/>
  <c r="Y3259" i="1"/>
  <c r="Y3258" i="1"/>
  <c r="Y3257" i="1"/>
  <c r="Y3256" i="1"/>
  <c r="Y3255" i="1"/>
  <c r="Y3254" i="1"/>
  <c r="Y3253" i="1"/>
  <c r="Y3252" i="1"/>
  <c r="Y3251" i="1"/>
  <c r="Y3250" i="1"/>
  <c r="Y3249" i="1"/>
  <c r="Y3248" i="1"/>
  <c r="Y3247" i="1"/>
  <c r="Y3246" i="1"/>
  <c r="Y3245" i="1"/>
  <c r="Y3244" i="1"/>
  <c r="Y3243" i="1"/>
  <c r="Y3242" i="1"/>
  <c r="Y3241" i="1"/>
  <c r="Y3240" i="1"/>
  <c r="Y3239" i="1"/>
  <c r="Y3238" i="1"/>
  <c r="Y3237" i="1"/>
  <c r="Y3236" i="1"/>
  <c r="Y3235" i="1"/>
  <c r="Y3234" i="1"/>
  <c r="Y3233" i="1"/>
  <c r="Y3232" i="1"/>
  <c r="Y3231" i="1"/>
  <c r="Y3230" i="1"/>
  <c r="Y3229" i="1"/>
  <c r="Y3228" i="1"/>
  <c r="Y3227" i="1"/>
  <c r="Y3226" i="1"/>
  <c r="Y3225" i="1"/>
  <c r="Y3224" i="1"/>
  <c r="Y3223" i="1"/>
  <c r="Y3222" i="1"/>
  <c r="Y3221" i="1"/>
  <c r="Y3220" i="1"/>
  <c r="Y3219" i="1"/>
  <c r="Y3218" i="1"/>
  <c r="Y3217" i="1"/>
  <c r="Y3216" i="1"/>
  <c r="Y3215" i="1"/>
  <c r="Y3214" i="1"/>
  <c r="Y3213" i="1"/>
  <c r="Y3212" i="1"/>
  <c r="Y3211" i="1"/>
  <c r="Y3210" i="1"/>
  <c r="Y3209" i="1"/>
  <c r="Y3208" i="1"/>
  <c r="Y3207" i="1"/>
  <c r="Y3206" i="1"/>
  <c r="Y3205" i="1"/>
  <c r="Y3204" i="1"/>
  <c r="Y3203" i="1"/>
  <c r="Y3202" i="1"/>
  <c r="Y3201" i="1"/>
  <c r="Y3200" i="1"/>
  <c r="Y3199" i="1"/>
  <c r="Y3198" i="1"/>
  <c r="Y3197" i="1"/>
  <c r="Y3196" i="1"/>
  <c r="Y3195" i="1"/>
  <c r="Y3194" i="1"/>
  <c r="Y3193" i="1"/>
  <c r="Y3192" i="1"/>
  <c r="Y3191" i="1"/>
  <c r="Y3190" i="1"/>
  <c r="Y3189" i="1"/>
  <c r="Y3188" i="1"/>
  <c r="Y3187" i="1"/>
  <c r="Y3186" i="1"/>
  <c r="Y3185" i="1"/>
  <c r="Y3184" i="1"/>
  <c r="Y3183" i="1"/>
  <c r="Y3182" i="1"/>
  <c r="Y3181" i="1"/>
  <c r="Y3180" i="1"/>
  <c r="Y3179" i="1"/>
  <c r="Y3178" i="1"/>
  <c r="Y3177" i="1"/>
  <c r="Y3176" i="1"/>
  <c r="Y3175" i="1"/>
  <c r="Y3174" i="1"/>
  <c r="Y3173" i="1"/>
  <c r="Y3172" i="1"/>
  <c r="Y3171" i="1"/>
  <c r="Y3170" i="1"/>
  <c r="Y3169" i="1"/>
  <c r="Y3168" i="1"/>
  <c r="Y3167" i="1"/>
  <c r="Y3166" i="1"/>
  <c r="Y3165" i="1"/>
  <c r="Y3164" i="1"/>
  <c r="Y3163" i="1"/>
  <c r="Y3162" i="1"/>
  <c r="Y3161" i="1"/>
  <c r="Y3160" i="1"/>
  <c r="Y3159" i="1"/>
  <c r="Y3158" i="1"/>
  <c r="Y3157" i="1"/>
  <c r="Y3156" i="1"/>
  <c r="Y3155" i="1"/>
  <c r="Y3154" i="1"/>
  <c r="Y3153" i="1"/>
  <c r="Y3152" i="1"/>
  <c r="Y3151" i="1"/>
  <c r="Y3150" i="1"/>
  <c r="Y3149" i="1"/>
  <c r="Y3148" i="1"/>
  <c r="Y3147" i="1"/>
  <c r="Y3146" i="1"/>
  <c r="Y3145" i="1"/>
  <c r="Y3144" i="1"/>
  <c r="Y3143" i="1"/>
  <c r="Y3142" i="1"/>
  <c r="Y3141" i="1"/>
  <c r="Y3140" i="1"/>
  <c r="Y3139" i="1"/>
  <c r="Y3138" i="1"/>
  <c r="Y3137" i="1"/>
  <c r="Y3136" i="1"/>
  <c r="Y3135" i="1"/>
  <c r="Y3134" i="1"/>
  <c r="Y3133" i="1"/>
  <c r="Y3132" i="1"/>
  <c r="Y3131" i="1"/>
  <c r="Y3130" i="1"/>
  <c r="Y3129" i="1"/>
  <c r="Y3128" i="1"/>
  <c r="Y3127" i="1"/>
  <c r="Y3126" i="1"/>
  <c r="Y3125" i="1"/>
  <c r="Y3124" i="1"/>
  <c r="Y3123" i="1"/>
  <c r="Y3122" i="1"/>
  <c r="Y3121" i="1"/>
  <c r="Y3120" i="1"/>
  <c r="Y3119" i="1"/>
  <c r="Y3118" i="1"/>
  <c r="Y3117" i="1"/>
  <c r="Y3116" i="1"/>
  <c r="Y3115" i="1"/>
  <c r="Y3114" i="1"/>
  <c r="Y3113" i="1"/>
  <c r="Y3112" i="1"/>
  <c r="Y3111" i="1"/>
  <c r="Y3110" i="1"/>
  <c r="Y3109" i="1"/>
  <c r="Y3108" i="1"/>
  <c r="Y3107" i="1"/>
  <c r="Y3106" i="1"/>
  <c r="Y3105" i="1"/>
  <c r="Y3104" i="1"/>
  <c r="Y3103" i="1"/>
  <c r="Y3102" i="1"/>
  <c r="Y3101" i="1"/>
  <c r="Y3100" i="1"/>
  <c r="Y3099" i="1"/>
  <c r="Y3098" i="1"/>
  <c r="Y3097" i="1"/>
  <c r="Y3096" i="1"/>
  <c r="Y3095" i="1"/>
  <c r="Y3094" i="1"/>
  <c r="Y3093" i="1"/>
  <c r="Y3092" i="1"/>
  <c r="Y3091" i="1"/>
  <c r="Y3090" i="1"/>
  <c r="Y3089" i="1"/>
  <c r="Y3088" i="1"/>
  <c r="Y3087" i="1"/>
  <c r="Y3086" i="1"/>
  <c r="Y3085" i="1"/>
  <c r="Y3084" i="1"/>
  <c r="Y3083" i="1"/>
  <c r="Y3082" i="1"/>
  <c r="Y3081" i="1"/>
  <c r="Y3080" i="1"/>
  <c r="Y3079" i="1"/>
  <c r="Y3078" i="1"/>
  <c r="Y3077" i="1"/>
  <c r="Y3076" i="1"/>
  <c r="Y3075" i="1"/>
  <c r="Y3074" i="1"/>
  <c r="Y3073" i="1"/>
  <c r="Y3072" i="1"/>
  <c r="Y3071" i="1"/>
  <c r="Y3070" i="1"/>
  <c r="Y3069" i="1"/>
  <c r="Y3068" i="1"/>
  <c r="Y3067" i="1"/>
  <c r="Y3066" i="1"/>
  <c r="Y3065" i="1"/>
  <c r="Y3064" i="1"/>
  <c r="Y3063" i="1"/>
  <c r="Y3062" i="1"/>
  <c r="Y3061" i="1"/>
  <c r="Y3060" i="1"/>
  <c r="Y3059" i="1"/>
  <c r="Y3058" i="1"/>
  <c r="Y3057" i="1"/>
  <c r="Y3056" i="1"/>
  <c r="Y3055" i="1"/>
  <c r="Y3054" i="1"/>
  <c r="Y3053" i="1"/>
  <c r="Y3052" i="1"/>
  <c r="Y3051" i="1"/>
  <c r="Y3050" i="1"/>
  <c r="Y3049" i="1"/>
  <c r="Y3048" i="1"/>
  <c r="Y3047" i="1"/>
  <c r="Y3046" i="1"/>
  <c r="Y3045" i="1"/>
  <c r="Y3044" i="1"/>
  <c r="Y3043" i="1"/>
  <c r="Y3042" i="1"/>
  <c r="Y3041" i="1"/>
  <c r="Y3040" i="1"/>
  <c r="Y3039" i="1"/>
  <c r="Y3038" i="1"/>
  <c r="Y3037" i="1"/>
  <c r="Y3036" i="1"/>
  <c r="Y3035" i="1"/>
  <c r="Y3034" i="1"/>
  <c r="Y3033" i="1"/>
  <c r="Y3032" i="1"/>
  <c r="Y3031" i="1"/>
  <c r="Y3030" i="1"/>
  <c r="Y3029" i="1"/>
  <c r="Y3028" i="1"/>
  <c r="Y3027" i="1"/>
  <c r="Y3026" i="1"/>
  <c r="Y3025" i="1"/>
  <c r="Y3024" i="1"/>
  <c r="Y3023" i="1"/>
  <c r="Y3022" i="1"/>
  <c r="Y3021" i="1"/>
  <c r="Y3020" i="1"/>
  <c r="Y3019" i="1"/>
  <c r="Y3018" i="1"/>
  <c r="Y3017" i="1"/>
  <c r="Y3016" i="1"/>
  <c r="Y3015" i="1"/>
  <c r="Y3014" i="1"/>
  <c r="Y3013" i="1"/>
  <c r="Y3012" i="1"/>
  <c r="Y3011" i="1"/>
  <c r="Y3010" i="1"/>
  <c r="Y3009" i="1"/>
  <c r="Y3008" i="1"/>
  <c r="Y3007" i="1"/>
  <c r="Y3006" i="1"/>
  <c r="Y3005" i="1"/>
  <c r="Y3004" i="1"/>
  <c r="Y3003" i="1"/>
  <c r="Y3002" i="1"/>
  <c r="Y3001" i="1"/>
  <c r="Y3000" i="1"/>
  <c r="Y2999" i="1"/>
  <c r="Y2998" i="1"/>
  <c r="Y2997" i="1"/>
  <c r="Y2996" i="1"/>
  <c r="Y2995" i="1"/>
  <c r="Y2994" i="1"/>
  <c r="Y2993" i="1"/>
  <c r="Y2992" i="1"/>
  <c r="Y2991" i="1"/>
  <c r="Y2990" i="1"/>
  <c r="Y2989" i="1"/>
  <c r="Y2988" i="1"/>
  <c r="Y2987" i="1"/>
  <c r="Y2986" i="1"/>
  <c r="Y2985" i="1"/>
  <c r="Y2984" i="1"/>
  <c r="Y2983" i="1"/>
  <c r="Y2982" i="1"/>
  <c r="Y2981" i="1"/>
  <c r="Y2980" i="1"/>
  <c r="Y2979" i="1"/>
  <c r="Y2978" i="1"/>
  <c r="Y2977" i="1"/>
  <c r="Y2976" i="1"/>
  <c r="Y2975" i="1"/>
  <c r="Y2974" i="1"/>
  <c r="Y2973" i="1"/>
  <c r="Y2972" i="1"/>
  <c r="Y2971" i="1"/>
  <c r="Y2970" i="1"/>
  <c r="Y2969" i="1"/>
  <c r="Y2968" i="1"/>
  <c r="Y2967" i="1"/>
  <c r="Y2966" i="1"/>
  <c r="Y2965" i="1"/>
  <c r="Y2964" i="1"/>
  <c r="Y2963" i="1"/>
  <c r="Y2962" i="1"/>
  <c r="Y2961" i="1"/>
  <c r="Y2960" i="1"/>
  <c r="Y2959" i="1"/>
  <c r="Y2958" i="1"/>
  <c r="Y2957" i="1"/>
  <c r="Y2956" i="1"/>
  <c r="Y2955" i="1"/>
  <c r="Y2954" i="1"/>
  <c r="Y2953" i="1"/>
  <c r="Y2952" i="1"/>
  <c r="Y2951" i="1"/>
  <c r="Y2950" i="1"/>
  <c r="Y2949" i="1"/>
  <c r="Y2948" i="1"/>
  <c r="Y2947" i="1"/>
  <c r="Y2946" i="1"/>
  <c r="Y2945" i="1"/>
  <c r="Y2944" i="1"/>
  <c r="Y2943" i="1"/>
  <c r="Y2942" i="1"/>
  <c r="Y2941" i="1"/>
  <c r="Y2940" i="1"/>
  <c r="Y2939" i="1"/>
  <c r="Y2938" i="1"/>
  <c r="Y2937" i="1"/>
  <c r="Y2936" i="1"/>
  <c r="Y2935" i="1"/>
  <c r="Y2934" i="1"/>
  <c r="Y2933" i="1"/>
  <c r="Y2932" i="1"/>
  <c r="Y2931" i="1"/>
  <c r="Y2930" i="1"/>
  <c r="Y2929" i="1"/>
  <c r="Y2928" i="1"/>
  <c r="Y2927" i="1"/>
  <c r="Y2926" i="1"/>
  <c r="Y2925" i="1"/>
  <c r="Y2924" i="1"/>
  <c r="Y2923" i="1"/>
  <c r="Y2922" i="1"/>
  <c r="Y2921" i="1"/>
  <c r="Y2920" i="1"/>
  <c r="Y2919" i="1"/>
  <c r="Y2918" i="1"/>
  <c r="Y2917" i="1"/>
  <c r="Y2916" i="1"/>
  <c r="Y2915" i="1"/>
  <c r="Y2914" i="1"/>
  <c r="Y2913" i="1"/>
  <c r="Y2912" i="1"/>
  <c r="Y2911" i="1"/>
  <c r="Y2910" i="1"/>
  <c r="Y2909" i="1"/>
  <c r="Y2908" i="1"/>
  <c r="Y2907" i="1"/>
  <c r="Y2906" i="1"/>
  <c r="Y2905" i="1"/>
  <c r="Y2904" i="1"/>
  <c r="Y2903" i="1"/>
  <c r="Y2902" i="1"/>
  <c r="Y2901" i="1"/>
  <c r="Y2900" i="1"/>
  <c r="Y2899" i="1"/>
  <c r="Y2898" i="1"/>
  <c r="Y2897" i="1"/>
  <c r="Y2896" i="1"/>
  <c r="Y2895" i="1"/>
  <c r="Y2894" i="1"/>
  <c r="Y2893" i="1"/>
  <c r="Y2892" i="1"/>
  <c r="Y2891" i="1"/>
  <c r="Y2890" i="1"/>
  <c r="Y2889" i="1"/>
  <c r="Y2888" i="1"/>
  <c r="Y2887" i="1"/>
  <c r="Y2886" i="1"/>
  <c r="Y2885" i="1"/>
  <c r="Y2884" i="1"/>
  <c r="Y2883" i="1"/>
  <c r="Y2882" i="1"/>
  <c r="Y2881" i="1"/>
  <c r="Y2880" i="1"/>
  <c r="Y2879" i="1"/>
  <c r="Y2878" i="1"/>
  <c r="Y2877" i="1"/>
  <c r="Y2876" i="1"/>
  <c r="Y2875" i="1"/>
  <c r="Y2874" i="1"/>
  <c r="Y2873" i="1"/>
  <c r="Y2872" i="1"/>
  <c r="Y2871" i="1"/>
  <c r="Y2870" i="1"/>
  <c r="Y2869" i="1"/>
  <c r="Y2868" i="1"/>
  <c r="Y2867" i="1"/>
  <c r="Y2866" i="1"/>
  <c r="Y2865" i="1"/>
  <c r="Y2864" i="1"/>
  <c r="Y2863" i="1"/>
  <c r="Y2862" i="1"/>
  <c r="Y2861" i="1"/>
  <c r="Y2860" i="1"/>
  <c r="Y2859" i="1"/>
  <c r="Y2858" i="1"/>
  <c r="Y2857" i="1"/>
  <c r="Y2856" i="1"/>
  <c r="Y2855" i="1"/>
  <c r="Y2854" i="1"/>
  <c r="Y2853" i="1"/>
  <c r="Y2852" i="1"/>
  <c r="Y2851" i="1"/>
  <c r="Y2850" i="1"/>
  <c r="Y2849" i="1"/>
  <c r="Y2848" i="1"/>
  <c r="Y2847" i="1"/>
  <c r="Y2846" i="1"/>
  <c r="Y2845" i="1"/>
  <c r="Y2844" i="1"/>
  <c r="Y2843" i="1"/>
  <c r="Y2842" i="1"/>
  <c r="Y2841" i="1"/>
  <c r="Y2840" i="1"/>
  <c r="Y2839" i="1"/>
  <c r="Y2838" i="1"/>
  <c r="Y2837" i="1"/>
  <c r="Y2836" i="1"/>
  <c r="Y2835" i="1"/>
  <c r="Y2834" i="1"/>
  <c r="Y2833" i="1"/>
  <c r="Y2832" i="1"/>
  <c r="Y2831" i="1"/>
  <c r="Y2830" i="1"/>
  <c r="Y2829" i="1"/>
  <c r="Y2828" i="1"/>
  <c r="Y2827" i="1"/>
  <c r="Y2826" i="1"/>
  <c r="Y2825" i="1"/>
  <c r="Y2824" i="1"/>
  <c r="Y2823" i="1"/>
  <c r="Y2822" i="1"/>
  <c r="Y2821" i="1"/>
  <c r="Y2820" i="1"/>
  <c r="Y2819" i="1"/>
  <c r="Y2818" i="1"/>
  <c r="Y2817" i="1"/>
  <c r="Y2816" i="1"/>
  <c r="Y2815" i="1"/>
  <c r="Y2814" i="1"/>
  <c r="Y2813" i="1"/>
  <c r="Y2812" i="1"/>
  <c r="Y2811" i="1"/>
  <c r="Y2810" i="1"/>
  <c r="Y2809" i="1"/>
  <c r="Y2808" i="1"/>
  <c r="Y2807" i="1"/>
  <c r="Y2806" i="1"/>
  <c r="Y2805" i="1"/>
  <c r="Y2804" i="1"/>
  <c r="Y2803" i="1"/>
  <c r="Y2802" i="1"/>
  <c r="Y2801" i="1"/>
  <c r="Y2800" i="1"/>
  <c r="Y2799" i="1"/>
  <c r="Y2798" i="1"/>
  <c r="Y2797" i="1"/>
  <c r="Y2796" i="1"/>
  <c r="Y2795" i="1"/>
  <c r="Y2794" i="1"/>
  <c r="Y2793" i="1"/>
  <c r="Y2792" i="1"/>
  <c r="Y2791" i="1"/>
  <c r="Y2790" i="1"/>
  <c r="Y2789" i="1"/>
  <c r="Y2788" i="1"/>
  <c r="Y2787" i="1"/>
  <c r="Y2786" i="1"/>
  <c r="Y2785" i="1"/>
  <c r="Y2784" i="1"/>
  <c r="Y2783" i="1"/>
  <c r="Y2782" i="1"/>
  <c r="Y2781" i="1"/>
  <c r="Y2780" i="1"/>
  <c r="Y2779" i="1"/>
  <c r="Y2778" i="1"/>
  <c r="Y2777" i="1"/>
  <c r="Y2776" i="1"/>
  <c r="Y2775" i="1"/>
  <c r="Y2774" i="1"/>
  <c r="Y2773" i="1"/>
  <c r="Y2772" i="1"/>
  <c r="Y2771" i="1"/>
  <c r="Y2770" i="1"/>
  <c r="Y2769" i="1"/>
  <c r="Y2768" i="1"/>
  <c r="Y2767" i="1"/>
  <c r="Y2766" i="1"/>
  <c r="Y2765" i="1"/>
  <c r="Y2764" i="1"/>
  <c r="Y2763" i="1"/>
  <c r="Y2762" i="1"/>
  <c r="Y2761" i="1"/>
  <c r="Y2760" i="1"/>
  <c r="Y2759" i="1"/>
  <c r="Y2758" i="1"/>
  <c r="Y2757" i="1"/>
  <c r="Y2756" i="1"/>
  <c r="Y2755" i="1"/>
  <c r="Y2754" i="1"/>
  <c r="Y2753" i="1"/>
  <c r="Y2752" i="1"/>
  <c r="Y2751" i="1"/>
  <c r="Y2750" i="1"/>
  <c r="Y2749" i="1"/>
  <c r="Y2748" i="1"/>
  <c r="Y2747" i="1"/>
  <c r="Y2746" i="1"/>
  <c r="Y2745" i="1"/>
  <c r="Y2744" i="1"/>
  <c r="Y2743" i="1"/>
  <c r="Y2742" i="1"/>
  <c r="Y2741" i="1"/>
  <c r="Y2740" i="1"/>
  <c r="Y2739" i="1"/>
  <c r="Y2738" i="1"/>
  <c r="Y2737" i="1"/>
  <c r="Y2736" i="1"/>
  <c r="Y2735" i="1"/>
  <c r="Y2734" i="1"/>
  <c r="Y2733" i="1"/>
  <c r="Y2732" i="1"/>
  <c r="Y2731" i="1"/>
  <c r="Y2730" i="1"/>
  <c r="Y2729" i="1"/>
  <c r="Y2728" i="1"/>
  <c r="Y2727" i="1"/>
  <c r="Y2726" i="1"/>
  <c r="Y2725" i="1"/>
  <c r="Y2724" i="1"/>
  <c r="Y2723" i="1"/>
  <c r="Y2722" i="1"/>
  <c r="Y2721" i="1"/>
  <c r="Y2720" i="1"/>
  <c r="Y2719" i="1"/>
  <c r="Y2718" i="1"/>
  <c r="Y2717" i="1"/>
  <c r="Y2716" i="1"/>
  <c r="Y2715" i="1"/>
  <c r="Y2714" i="1"/>
  <c r="Y2713" i="1"/>
  <c r="Y2712" i="1"/>
  <c r="Y2711" i="1"/>
  <c r="Y2710" i="1"/>
  <c r="Y2709" i="1"/>
  <c r="Y2708" i="1"/>
  <c r="Y2707" i="1"/>
  <c r="Y2706" i="1"/>
  <c r="Y2705" i="1"/>
  <c r="Y2704" i="1"/>
  <c r="Y2703" i="1"/>
  <c r="Y2702" i="1"/>
  <c r="Y2701" i="1"/>
  <c r="Y2700" i="1"/>
  <c r="Y2699" i="1"/>
  <c r="Y2698" i="1"/>
  <c r="Y2697" i="1"/>
  <c r="Y2696" i="1"/>
  <c r="Y2695" i="1"/>
  <c r="Y2694" i="1"/>
  <c r="Y2693" i="1"/>
  <c r="Y2692" i="1"/>
  <c r="Y2691" i="1"/>
  <c r="Y2690" i="1"/>
  <c r="Y2689" i="1"/>
  <c r="Y2688" i="1"/>
  <c r="Y2687" i="1"/>
  <c r="Y2686" i="1"/>
  <c r="Y2685" i="1"/>
  <c r="Y2684" i="1"/>
  <c r="Y2683" i="1"/>
  <c r="Y2682" i="1"/>
  <c r="Y2681" i="1"/>
  <c r="Y2680" i="1"/>
  <c r="Y2679" i="1"/>
  <c r="Y2678" i="1"/>
  <c r="Y2677" i="1"/>
  <c r="Y2676" i="1"/>
  <c r="Y2675" i="1"/>
  <c r="Y2674" i="1"/>
  <c r="Y2673" i="1"/>
  <c r="Y2672" i="1"/>
  <c r="Y2671" i="1"/>
  <c r="Y2670" i="1"/>
  <c r="Y2669" i="1"/>
  <c r="Y2668" i="1"/>
  <c r="Y2667" i="1"/>
  <c r="Y2666" i="1"/>
  <c r="Y2665" i="1"/>
  <c r="Y2664" i="1"/>
  <c r="Y2663" i="1"/>
  <c r="Y2662" i="1"/>
  <c r="Y2661" i="1"/>
  <c r="Y2660" i="1"/>
  <c r="Y2659" i="1"/>
  <c r="Y2658" i="1"/>
  <c r="Y2657" i="1"/>
  <c r="Y2656" i="1"/>
  <c r="Y2655" i="1"/>
  <c r="Y2654" i="1"/>
  <c r="Y2653" i="1"/>
  <c r="Y2652" i="1"/>
  <c r="Y2651" i="1"/>
  <c r="Y2650" i="1"/>
  <c r="Y2649" i="1"/>
  <c r="Y2648" i="1"/>
  <c r="Y2647" i="1"/>
  <c r="Y2646" i="1"/>
  <c r="Y2645" i="1"/>
  <c r="Y2644" i="1"/>
  <c r="Y2643" i="1"/>
  <c r="Y2642" i="1"/>
  <c r="Y2641" i="1"/>
  <c r="Y2640" i="1"/>
  <c r="Y2639" i="1"/>
  <c r="Y2638" i="1"/>
  <c r="Y2637" i="1"/>
  <c r="Y2636" i="1"/>
  <c r="Y2635" i="1"/>
  <c r="Y2634" i="1"/>
  <c r="Y2633" i="1"/>
  <c r="Y2632" i="1"/>
  <c r="Y2631" i="1"/>
  <c r="Y2630" i="1"/>
  <c r="Y2629" i="1"/>
  <c r="Y2628" i="1"/>
  <c r="Y2627" i="1"/>
  <c r="Y2626" i="1"/>
  <c r="Y2625" i="1"/>
  <c r="Y2624" i="1"/>
  <c r="Y2623" i="1"/>
  <c r="Y2622" i="1"/>
  <c r="Y2621" i="1"/>
  <c r="Y2620" i="1"/>
  <c r="Y2619" i="1"/>
  <c r="Y2618" i="1"/>
  <c r="Y2617" i="1"/>
  <c r="Y2616" i="1"/>
  <c r="Y2615" i="1"/>
  <c r="Y2614" i="1"/>
  <c r="Y2613" i="1"/>
  <c r="Y2612" i="1"/>
  <c r="Y2611" i="1"/>
  <c r="Y2610" i="1"/>
  <c r="Y2609" i="1"/>
  <c r="Y2608" i="1"/>
  <c r="Y2607" i="1"/>
  <c r="Y2606" i="1"/>
  <c r="Y2605" i="1"/>
  <c r="Y2604" i="1"/>
  <c r="Y2603" i="1"/>
  <c r="Y2602" i="1"/>
  <c r="Y2601" i="1"/>
  <c r="Y2600" i="1"/>
  <c r="Y2599" i="1"/>
  <c r="Y2598" i="1"/>
  <c r="Y2597" i="1"/>
  <c r="Y2596" i="1"/>
  <c r="Y2595" i="1"/>
  <c r="Y2594" i="1"/>
  <c r="Y2593" i="1"/>
  <c r="Y2592" i="1"/>
  <c r="Y2591" i="1"/>
  <c r="Y2590" i="1"/>
  <c r="Y2589" i="1"/>
  <c r="Y2588" i="1"/>
  <c r="Y2587" i="1"/>
  <c r="Y2586" i="1"/>
  <c r="Y2585" i="1"/>
  <c r="Y2584" i="1"/>
  <c r="Y2583" i="1"/>
  <c r="Y2582" i="1"/>
  <c r="Y2581" i="1"/>
  <c r="Y2580" i="1"/>
  <c r="Y2579" i="1"/>
  <c r="Y2578" i="1"/>
  <c r="Y2577" i="1"/>
  <c r="Y2576" i="1"/>
  <c r="Y2575" i="1"/>
  <c r="Y2574" i="1"/>
  <c r="Y2573" i="1"/>
  <c r="Y2572" i="1"/>
  <c r="Y2571" i="1"/>
  <c r="Y2570" i="1"/>
  <c r="Y2569" i="1"/>
  <c r="Y2568" i="1"/>
  <c r="Y2567" i="1"/>
  <c r="Y2566" i="1"/>
  <c r="Y2565" i="1"/>
  <c r="Y2564" i="1"/>
  <c r="Y2563" i="1"/>
  <c r="Y2562" i="1"/>
  <c r="Y2561" i="1"/>
  <c r="Y2560" i="1"/>
  <c r="Y2559" i="1"/>
  <c r="Y2558" i="1"/>
  <c r="Y2557" i="1"/>
  <c r="Y2556" i="1"/>
  <c r="Y2555" i="1"/>
  <c r="Y2554" i="1"/>
  <c r="Y2553" i="1"/>
  <c r="Y2552" i="1"/>
  <c r="Y2551" i="1"/>
  <c r="Y2550" i="1"/>
  <c r="Y2549" i="1"/>
  <c r="Y2548" i="1"/>
  <c r="Y2547" i="1"/>
  <c r="Y2546" i="1"/>
  <c r="Y2545" i="1"/>
  <c r="Y2544" i="1"/>
  <c r="Y2543" i="1"/>
  <c r="Y2542" i="1"/>
  <c r="Y2541" i="1"/>
  <c r="Y2540" i="1"/>
  <c r="Y2539" i="1"/>
  <c r="Y2538" i="1"/>
  <c r="Y2537" i="1"/>
  <c r="Y2536" i="1"/>
  <c r="Y2535" i="1"/>
  <c r="Y2534" i="1"/>
  <c r="Y2533" i="1"/>
  <c r="Y2532" i="1"/>
  <c r="Y2531" i="1"/>
  <c r="Y2530" i="1"/>
  <c r="Y2529" i="1"/>
  <c r="Y2528" i="1"/>
  <c r="Y2527" i="1"/>
  <c r="Y2526" i="1"/>
  <c r="Y2525" i="1"/>
  <c r="Y2524" i="1"/>
  <c r="Y2523" i="1"/>
  <c r="Y2522" i="1"/>
  <c r="Y2521" i="1"/>
  <c r="Y2520" i="1"/>
  <c r="Y2519" i="1"/>
  <c r="Y2518" i="1"/>
  <c r="Y2517" i="1"/>
  <c r="Y2516" i="1"/>
  <c r="Y2515" i="1"/>
  <c r="Y2514" i="1"/>
  <c r="Y2513" i="1"/>
  <c r="Y2512" i="1"/>
  <c r="Y2511" i="1"/>
  <c r="Y2510" i="1"/>
  <c r="Y2509" i="1"/>
  <c r="Y2508" i="1"/>
  <c r="Y2507" i="1"/>
  <c r="Y2506" i="1"/>
  <c r="Y2505" i="1"/>
  <c r="Y2504" i="1"/>
  <c r="Y2503" i="1"/>
  <c r="Y2502" i="1"/>
  <c r="Y2501" i="1"/>
  <c r="Y2500" i="1"/>
  <c r="Y2499" i="1"/>
  <c r="Y2498" i="1"/>
  <c r="Y2497" i="1"/>
  <c r="Y2496" i="1"/>
  <c r="Y2495" i="1"/>
  <c r="Y2494" i="1"/>
  <c r="Y2493" i="1"/>
  <c r="Y2492" i="1"/>
  <c r="Y2491" i="1"/>
  <c r="Y2490" i="1"/>
  <c r="Y2489" i="1"/>
  <c r="Y2488" i="1"/>
  <c r="Y2487" i="1"/>
  <c r="Y2486" i="1"/>
  <c r="Y2485" i="1"/>
  <c r="Y2484" i="1"/>
  <c r="Y2483" i="1"/>
  <c r="Y2482" i="1"/>
  <c r="Y2481" i="1"/>
  <c r="Y2480" i="1"/>
  <c r="Y2479" i="1"/>
  <c r="Y2478" i="1"/>
  <c r="Y2477" i="1"/>
  <c r="Y2476" i="1"/>
  <c r="Y2475" i="1"/>
  <c r="Y2474" i="1"/>
  <c r="Y2473" i="1"/>
  <c r="Y2472" i="1"/>
  <c r="Y2471" i="1"/>
  <c r="Y2470" i="1"/>
  <c r="Y2469" i="1"/>
  <c r="Y2468" i="1"/>
  <c r="Y2467" i="1"/>
  <c r="Y2466" i="1"/>
  <c r="Y2465" i="1"/>
  <c r="Y2464" i="1"/>
  <c r="Y2463" i="1"/>
  <c r="Y2462" i="1"/>
  <c r="Y2461" i="1"/>
  <c r="Y2460" i="1"/>
  <c r="Y2459" i="1"/>
  <c r="Y2458" i="1"/>
  <c r="Y2457" i="1"/>
  <c r="Y2456" i="1"/>
  <c r="Y2455" i="1"/>
  <c r="Y2454" i="1"/>
  <c r="Y2453" i="1"/>
  <c r="Y2452" i="1"/>
  <c r="Y2451" i="1"/>
  <c r="Y2450" i="1"/>
  <c r="Y2449" i="1"/>
  <c r="Y2448" i="1"/>
  <c r="Y2447" i="1"/>
  <c r="Y2446" i="1"/>
  <c r="Y2445" i="1"/>
  <c r="Y2444" i="1"/>
  <c r="Y2443" i="1"/>
  <c r="Y2442" i="1"/>
  <c r="Y2441" i="1"/>
  <c r="Y2440" i="1"/>
  <c r="Y2439" i="1"/>
  <c r="Y2438" i="1"/>
  <c r="Y2437" i="1"/>
  <c r="Y2436" i="1"/>
  <c r="Y2435" i="1"/>
  <c r="Y2434" i="1"/>
  <c r="Y2433" i="1"/>
  <c r="Y2432" i="1"/>
  <c r="Y2431" i="1"/>
  <c r="Y2430" i="1"/>
  <c r="Y2429" i="1"/>
  <c r="Y2428" i="1"/>
  <c r="Y2427" i="1"/>
  <c r="Y2426" i="1"/>
  <c r="Y2425" i="1"/>
  <c r="Y2424" i="1"/>
  <c r="Y2423" i="1"/>
  <c r="Y2422" i="1"/>
  <c r="Y2421" i="1"/>
  <c r="Y2420" i="1"/>
  <c r="Y2419" i="1"/>
  <c r="Y2418" i="1"/>
  <c r="Y2417" i="1"/>
  <c r="Y2416" i="1"/>
  <c r="Y2415" i="1"/>
  <c r="Y2414" i="1"/>
  <c r="Y2413" i="1"/>
  <c r="Y2412" i="1"/>
  <c r="Y2411" i="1"/>
  <c r="Y2410" i="1"/>
  <c r="Y2409" i="1"/>
  <c r="Y2408" i="1"/>
  <c r="Y2407" i="1"/>
  <c r="Y2406" i="1"/>
  <c r="Y2405" i="1"/>
  <c r="Y2404" i="1"/>
  <c r="Y2403" i="1"/>
  <c r="Y2402" i="1"/>
  <c r="Y2401" i="1"/>
  <c r="Y2400" i="1"/>
  <c r="Y2399" i="1"/>
  <c r="Y2398" i="1"/>
  <c r="Y2397" i="1"/>
  <c r="Y2396" i="1"/>
  <c r="Y2395" i="1"/>
  <c r="Y2394" i="1"/>
  <c r="Y2393" i="1"/>
  <c r="Y2392" i="1"/>
  <c r="Y2391" i="1"/>
  <c r="Y2390" i="1"/>
  <c r="Y2389" i="1"/>
  <c r="Y2388" i="1"/>
  <c r="Y2387" i="1"/>
  <c r="Y2386" i="1"/>
  <c r="Y2385" i="1"/>
  <c r="Y2384" i="1"/>
  <c r="Y2383" i="1"/>
  <c r="Y2382" i="1"/>
  <c r="Y2381" i="1"/>
  <c r="Y2380" i="1"/>
  <c r="Y2379" i="1"/>
  <c r="Y2378" i="1"/>
  <c r="Y2377" i="1"/>
  <c r="Y2376" i="1"/>
  <c r="Y2375" i="1"/>
  <c r="Y2374" i="1"/>
  <c r="Y2373" i="1"/>
  <c r="Y2372" i="1"/>
  <c r="Y2371" i="1"/>
  <c r="Y2370" i="1"/>
  <c r="Y2369" i="1"/>
  <c r="Y2368" i="1"/>
  <c r="Y2367" i="1"/>
  <c r="Y2366" i="1"/>
  <c r="Y2365" i="1"/>
  <c r="Y2364" i="1"/>
  <c r="Y2363" i="1"/>
  <c r="Y2362" i="1"/>
  <c r="Y2361" i="1"/>
  <c r="Y2360" i="1"/>
  <c r="Y2359" i="1"/>
  <c r="Y2358" i="1"/>
  <c r="Y2357" i="1"/>
  <c r="Y2356" i="1"/>
  <c r="Y2355" i="1"/>
  <c r="Y2354" i="1"/>
  <c r="Y2353" i="1"/>
  <c r="Y2352" i="1"/>
  <c r="Y2351" i="1"/>
  <c r="Y2350" i="1"/>
  <c r="Y2349" i="1"/>
  <c r="Y2348" i="1"/>
  <c r="Y2347" i="1"/>
  <c r="Y2346" i="1"/>
  <c r="Y2345" i="1"/>
  <c r="Y2344" i="1"/>
  <c r="Y2343" i="1"/>
  <c r="Y2342" i="1"/>
  <c r="Y2341" i="1"/>
  <c r="Y2340" i="1"/>
  <c r="Y2339" i="1"/>
  <c r="Y2338" i="1"/>
  <c r="Y2337" i="1"/>
  <c r="Y2336" i="1"/>
  <c r="Y2335" i="1"/>
  <c r="Y2334" i="1"/>
  <c r="Y2333" i="1"/>
  <c r="Y2332" i="1"/>
  <c r="Y2331" i="1"/>
  <c r="Y2330" i="1"/>
  <c r="Y2329" i="1"/>
  <c r="Y2328" i="1"/>
  <c r="Y2327" i="1"/>
  <c r="Y2326" i="1"/>
  <c r="Y2325" i="1"/>
  <c r="Y2324" i="1"/>
  <c r="Y2323" i="1"/>
  <c r="Y2322" i="1"/>
  <c r="Y2321" i="1"/>
  <c r="Y2320" i="1"/>
  <c r="Y2319" i="1"/>
  <c r="Y2318" i="1"/>
  <c r="Y2317" i="1"/>
  <c r="Y2316" i="1"/>
  <c r="Y2315" i="1"/>
  <c r="Y2314" i="1"/>
  <c r="Y2313" i="1"/>
  <c r="Y2312" i="1"/>
  <c r="Y2311" i="1"/>
  <c r="Y2310" i="1"/>
  <c r="Y2309" i="1"/>
  <c r="Y2308" i="1"/>
  <c r="Y2307" i="1"/>
  <c r="Y2306" i="1"/>
  <c r="Y2305" i="1"/>
  <c r="Y2304" i="1"/>
  <c r="Y2303" i="1"/>
  <c r="Y2302" i="1"/>
  <c r="Y2301" i="1"/>
  <c r="Y2300" i="1"/>
  <c r="Y2299" i="1"/>
  <c r="Y2298" i="1"/>
  <c r="Y2297" i="1"/>
  <c r="Y2296" i="1"/>
  <c r="Y2295" i="1"/>
  <c r="Y2294" i="1"/>
  <c r="Y2293" i="1"/>
  <c r="Y2292" i="1"/>
  <c r="Y2291" i="1"/>
  <c r="Y2290" i="1"/>
  <c r="Y2289" i="1"/>
  <c r="Y2288" i="1"/>
  <c r="Y2287" i="1"/>
  <c r="Y2286" i="1"/>
  <c r="Y2285" i="1"/>
  <c r="Y2284" i="1"/>
  <c r="Y2283" i="1"/>
  <c r="Y2282" i="1"/>
  <c r="Y2281" i="1"/>
  <c r="Y2280" i="1"/>
  <c r="Y2279" i="1"/>
  <c r="Y2278" i="1"/>
  <c r="Y2277" i="1"/>
  <c r="Y2276" i="1"/>
  <c r="Y2275" i="1"/>
  <c r="Y2274" i="1"/>
  <c r="Y2273" i="1"/>
  <c r="Y2272" i="1"/>
  <c r="Y2271" i="1"/>
  <c r="Y2270" i="1"/>
  <c r="Y2269" i="1"/>
  <c r="Y2268" i="1"/>
  <c r="Y2267" i="1"/>
  <c r="Y2266" i="1"/>
  <c r="Y2265" i="1"/>
  <c r="Y2264" i="1"/>
  <c r="Y2263" i="1"/>
  <c r="Y2262" i="1"/>
  <c r="Y2261" i="1"/>
  <c r="Y2260" i="1"/>
  <c r="Y2259" i="1"/>
  <c r="Y2258" i="1"/>
  <c r="Y2257" i="1"/>
  <c r="Y2256" i="1"/>
  <c r="Y2255" i="1"/>
  <c r="Y2254" i="1"/>
  <c r="Y2253" i="1"/>
  <c r="Y2252" i="1"/>
  <c r="Y2251" i="1"/>
  <c r="Y2250" i="1"/>
  <c r="Y2249" i="1"/>
  <c r="Y2248" i="1"/>
  <c r="Y2247" i="1"/>
  <c r="Y2246" i="1"/>
  <c r="Y2245" i="1"/>
  <c r="Y2244" i="1"/>
  <c r="Y2243" i="1"/>
  <c r="Y2242" i="1"/>
  <c r="Y2241" i="1"/>
  <c r="Y2240" i="1"/>
  <c r="Y2239" i="1"/>
  <c r="Y2238" i="1"/>
  <c r="Y2237" i="1"/>
  <c r="Y2236" i="1"/>
  <c r="Y2235" i="1"/>
  <c r="Y2234" i="1"/>
  <c r="Y2233" i="1"/>
  <c r="Y2232" i="1"/>
  <c r="Y2231" i="1"/>
  <c r="Y2230" i="1"/>
  <c r="Y2229" i="1"/>
  <c r="Y2228" i="1"/>
  <c r="Y2227" i="1"/>
  <c r="Y2226" i="1"/>
  <c r="Y2225" i="1"/>
  <c r="Y2224" i="1"/>
  <c r="Y2223" i="1"/>
  <c r="Y2222" i="1"/>
  <c r="Y2221" i="1"/>
  <c r="Y2220" i="1"/>
  <c r="Y2219" i="1"/>
  <c r="Y2218" i="1"/>
  <c r="Y2217" i="1"/>
  <c r="Y2216" i="1"/>
  <c r="Y2215" i="1"/>
  <c r="Y2214" i="1"/>
  <c r="Y2213" i="1"/>
  <c r="Y2212" i="1"/>
  <c r="Y2211" i="1"/>
  <c r="Y2210" i="1"/>
  <c r="Y2209" i="1"/>
  <c r="Y2208" i="1"/>
  <c r="Y2207" i="1"/>
  <c r="Y2206" i="1"/>
  <c r="Y2205" i="1"/>
  <c r="Y2204" i="1"/>
  <c r="Y2203" i="1"/>
  <c r="Y2202" i="1"/>
  <c r="Y2201" i="1"/>
  <c r="Y2200" i="1"/>
  <c r="Y2199" i="1"/>
  <c r="Y2198" i="1"/>
  <c r="Y2197" i="1"/>
  <c r="Y2196" i="1"/>
  <c r="Y2195" i="1"/>
  <c r="Y2194" i="1"/>
  <c r="Y2193" i="1"/>
  <c r="Y2192" i="1"/>
  <c r="Y2191" i="1"/>
  <c r="Y2190" i="1"/>
  <c r="Y2189" i="1"/>
  <c r="Y2188" i="1"/>
  <c r="Y2187" i="1"/>
  <c r="Y2186" i="1"/>
  <c r="Y2185" i="1"/>
  <c r="Y2184" i="1"/>
  <c r="Y2183" i="1"/>
  <c r="Y2182" i="1"/>
  <c r="Y2181" i="1"/>
  <c r="Y2180" i="1"/>
  <c r="Y2179" i="1"/>
  <c r="Y2178" i="1"/>
  <c r="Y2177" i="1"/>
  <c r="Y2176" i="1"/>
  <c r="Y2175" i="1"/>
  <c r="Y2174" i="1"/>
  <c r="Y2173" i="1"/>
  <c r="Y2172" i="1"/>
  <c r="Y2171" i="1"/>
  <c r="Y2170" i="1"/>
  <c r="Y2169" i="1"/>
  <c r="Y2168" i="1"/>
  <c r="Y2167" i="1"/>
  <c r="Y2166" i="1"/>
  <c r="Y2165" i="1"/>
  <c r="Y2164" i="1"/>
  <c r="Y2163" i="1"/>
  <c r="Y2162" i="1"/>
  <c r="Y2161" i="1"/>
  <c r="Y2160" i="1"/>
  <c r="Y2159" i="1"/>
  <c r="Y2158" i="1"/>
  <c r="Y2157" i="1"/>
  <c r="Y2156" i="1"/>
  <c r="Y2155" i="1"/>
  <c r="Y2154" i="1"/>
  <c r="Y2153" i="1"/>
  <c r="Y2152" i="1"/>
  <c r="Y2151" i="1"/>
  <c r="Y2150" i="1"/>
  <c r="Y2149" i="1"/>
  <c r="Y2148" i="1"/>
  <c r="Y2147" i="1"/>
  <c r="Y2146" i="1"/>
  <c r="Y2145" i="1"/>
  <c r="Y2144" i="1"/>
  <c r="Y2143" i="1"/>
  <c r="Y2142" i="1"/>
  <c r="Y2141" i="1"/>
  <c r="Y2140" i="1"/>
  <c r="Y2139" i="1"/>
  <c r="Y2138" i="1"/>
  <c r="Y2137" i="1"/>
  <c r="Y2136" i="1"/>
  <c r="Y2135" i="1"/>
  <c r="Y2134" i="1"/>
  <c r="Y2133" i="1"/>
  <c r="Y2132" i="1"/>
  <c r="Y2131" i="1"/>
  <c r="Y2130" i="1"/>
  <c r="Y2129" i="1"/>
  <c r="Y2128" i="1"/>
  <c r="Y2127" i="1"/>
  <c r="Y2126" i="1"/>
  <c r="Y2125" i="1"/>
  <c r="Y2124" i="1"/>
  <c r="Y2123" i="1"/>
  <c r="Y2122" i="1"/>
  <c r="Y2121" i="1"/>
  <c r="Y2120" i="1"/>
  <c r="Y2119" i="1"/>
  <c r="Y2118" i="1"/>
  <c r="Y2117" i="1"/>
  <c r="Y2116" i="1"/>
  <c r="Y2115" i="1"/>
  <c r="Y2114" i="1"/>
  <c r="Y2113" i="1"/>
  <c r="Y2112" i="1"/>
  <c r="Y2111" i="1"/>
  <c r="Y2110" i="1"/>
  <c r="Y2109" i="1"/>
  <c r="Y2108" i="1"/>
  <c r="Y2107" i="1"/>
  <c r="Y2106" i="1"/>
  <c r="Y2105" i="1"/>
  <c r="Y2104" i="1"/>
  <c r="Y2103" i="1"/>
  <c r="Y2102" i="1"/>
  <c r="Y2101" i="1"/>
  <c r="Y2100" i="1"/>
  <c r="Y2099" i="1"/>
  <c r="Y2098" i="1"/>
  <c r="Y2097" i="1"/>
  <c r="Y2096" i="1"/>
  <c r="Y2095" i="1"/>
  <c r="Y2094" i="1"/>
  <c r="Y2093" i="1"/>
  <c r="Y2092" i="1"/>
  <c r="Y2091" i="1"/>
  <c r="Y2090" i="1"/>
  <c r="Y2089" i="1"/>
  <c r="Y2088" i="1"/>
  <c r="Y2087" i="1"/>
  <c r="Y2086" i="1"/>
  <c r="Y2085" i="1"/>
  <c r="Y2084" i="1"/>
  <c r="Y2083" i="1"/>
  <c r="Y2082" i="1"/>
  <c r="Y2081" i="1"/>
  <c r="Y2080" i="1"/>
  <c r="Y2079" i="1"/>
  <c r="Y2078" i="1"/>
  <c r="Y2077" i="1"/>
  <c r="Y2076" i="1"/>
  <c r="Y2075" i="1"/>
  <c r="Y2074" i="1"/>
  <c r="Y2073" i="1"/>
  <c r="Y2072" i="1"/>
  <c r="Y2071" i="1"/>
  <c r="Y2070" i="1"/>
  <c r="Y2069" i="1"/>
  <c r="Y2068" i="1"/>
  <c r="Y2067" i="1"/>
  <c r="Y2066" i="1"/>
  <c r="Y2065" i="1"/>
  <c r="Y2064" i="1"/>
  <c r="Y2063" i="1"/>
  <c r="Y2062" i="1"/>
  <c r="Y2061" i="1"/>
  <c r="Y2060" i="1"/>
  <c r="Y2059" i="1"/>
  <c r="Y2058" i="1"/>
  <c r="Y2057" i="1"/>
  <c r="Y2056" i="1"/>
  <c r="Y2055" i="1"/>
  <c r="Y2054" i="1"/>
  <c r="Y2053" i="1"/>
  <c r="Y2052" i="1"/>
  <c r="Y2051" i="1"/>
  <c r="Y2050" i="1"/>
  <c r="Y2049" i="1"/>
  <c r="Y2048" i="1"/>
  <c r="Y2047" i="1"/>
  <c r="Y2046" i="1"/>
  <c r="Y2045" i="1"/>
  <c r="Y2044" i="1"/>
  <c r="Y2043" i="1"/>
  <c r="Y2042" i="1"/>
  <c r="Y2041" i="1"/>
  <c r="Y2040" i="1"/>
  <c r="Y2039" i="1"/>
  <c r="Y2038" i="1"/>
  <c r="Y2037" i="1"/>
  <c r="Y2036" i="1"/>
  <c r="Y2035" i="1"/>
  <c r="Y2034" i="1"/>
  <c r="Y2033" i="1"/>
  <c r="Y2032" i="1"/>
  <c r="Y2031" i="1"/>
  <c r="Y2030" i="1"/>
  <c r="Y2029" i="1"/>
  <c r="Y2028" i="1"/>
  <c r="Y2027" i="1"/>
  <c r="Y2026" i="1"/>
  <c r="Y2025" i="1"/>
  <c r="Y2024" i="1"/>
  <c r="Y2023" i="1"/>
  <c r="Y2022" i="1"/>
  <c r="Y2021" i="1"/>
  <c r="Y2020" i="1"/>
  <c r="Y2019" i="1"/>
  <c r="Y2018" i="1"/>
  <c r="Y2017" i="1"/>
  <c r="Y2016" i="1"/>
  <c r="Y2015" i="1"/>
  <c r="Y2014" i="1"/>
  <c r="Y2013" i="1"/>
  <c r="Y2012" i="1"/>
  <c r="Y2011" i="1"/>
  <c r="Y2010" i="1"/>
  <c r="Y2009" i="1"/>
  <c r="Y2008" i="1"/>
  <c r="Y2007" i="1"/>
  <c r="Y2006" i="1"/>
  <c r="Y2005" i="1"/>
  <c r="Y2004" i="1"/>
  <c r="Y2003" i="1"/>
  <c r="Y2002" i="1"/>
  <c r="Y2001" i="1"/>
  <c r="Y2000" i="1"/>
  <c r="Y1999" i="1"/>
  <c r="Y1998" i="1"/>
  <c r="Y1997" i="1"/>
  <c r="Y1996" i="1"/>
  <c r="Y1995" i="1"/>
  <c r="Y1994" i="1"/>
  <c r="Y1993" i="1"/>
  <c r="Y1992" i="1"/>
  <c r="Y1991" i="1"/>
  <c r="Y1990" i="1"/>
  <c r="Y1989" i="1"/>
  <c r="Y1988" i="1"/>
  <c r="Y1987" i="1"/>
  <c r="Y1986" i="1"/>
  <c r="Y1985" i="1"/>
  <c r="Y1984" i="1"/>
  <c r="Y1983" i="1"/>
  <c r="Y1982" i="1"/>
  <c r="Y1981" i="1"/>
  <c r="Y1980" i="1"/>
  <c r="Y1979" i="1"/>
  <c r="Y1978" i="1"/>
  <c r="Y1977" i="1"/>
  <c r="Y1976" i="1"/>
  <c r="Y1975" i="1"/>
  <c r="Y1974" i="1"/>
  <c r="Y1973" i="1"/>
  <c r="Y1972" i="1"/>
  <c r="Y1971" i="1"/>
  <c r="Y1970" i="1"/>
  <c r="Y1969" i="1"/>
  <c r="Y1968" i="1"/>
  <c r="Y1967" i="1"/>
  <c r="Y1966" i="1"/>
  <c r="Y1965" i="1"/>
  <c r="Y1964" i="1"/>
  <c r="Y1963" i="1"/>
  <c r="Y1962" i="1"/>
  <c r="Y1961" i="1"/>
  <c r="Y1960" i="1"/>
  <c r="Y1959" i="1"/>
  <c r="Y1958" i="1"/>
  <c r="Y1957" i="1"/>
  <c r="Y1956" i="1"/>
  <c r="Y1955" i="1"/>
  <c r="Y1954" i="1"/>
  <c r="Y1953" i="1"/>
  <c r="Y1952" i="1"/>
  <c r="Y1951" i="1"/>
  <c r="Y1950" i="1"/>
  <c r="Y1949" i="1"/>
  <c r="Y1948" i="1"/>
  <c r="Y1947" i="1"/>
  <c r="Y1946" i="1"/>
  <c r="Y1945" i="1"/>
  <c r="Y1944" i="1"/>
  <c r="Y1943" i="1"/>
  <c r="Y1942" i="1"/>
  <c r="Y1941" i="1"/>
  <c r="Y1940" i="1"/>
  <c r="Y1939" i="1"/>
  <c r="Y1938" i="1"/>
  <c r="Y1937" i="1"/>
  <c r="Y1936" i="1"/>
  <c r="Y1935" i="1"/>
  <c r="Y1934" i="1"/>
  <c r="Y1933" i="1"/>
  <c r="Y1932" i="1"/>
  <c r="Y1931" i="1"/>
  <c r="Y1930" i="1"/>
  <c r="Y1929" i="1"/>
  <c r="Y1928" i="1"/>
  <c r="Y1927" i="1"/>
  <c r="Y1926" i="1"/>
  <c r="Y1925" i="1"/>
  <c r="Y1924" i="1"/>
  <c r="Y1923" i="1"/>
  <c r="Y1922" i="1"/>
  <c r="Y1921" i="1"/>
  <c r="Y1920" i="1"/>
  <c r="Y1919" i="1"/>
  <c r="Y1918" i="1"/>
  <c r="Y1917" i="1"/>
  <c r="Y1916" i="1"/>
  <c r="Y1915" i="1"/>
  <c r="Y1914" i="1"/>
  <c r="Y1913" i="1"/>
  <c r="Y1912" i="1"/>
  <c r="Y1911" i="1"/>
  <c r="Y1910" i="1"/>
  <c r="Y1909" i="1"/>
  <c r="Y1908" i="1"/>
  <c r="Y1907" i="1"/>
  <c r="Y1906" i="1"/>
  <c r="Y1905" i="1"/>
  <c r="Y1904" i="1"/>
  <c r="Y1903" i="1"/>
  <c r="Y1902" i="1"/>
  <c r="Y1901" i="1"/>
  <c r="Y1900" i="1"/>
  <c r="Y1899" i="1"/>
  <c r="Y1898" i="1"/>
  <c r="Y1897" i="1"/>
  <c r="Y1896" i="1"/>
  <c r="Y1895" i="1"/>
  <c r="Y1894" i="1"/>
  <c r="Y1893" i="1"/>
  <c r="Y1892" i="1"/>
  <c r="Y1891" i="1"/>
  <c r="Y1890" i="1"/>
  <c r="Y1889" i="1"/>
  <c r="Y1888" i="1"/>
  <c r="Y1887" i="1"/>
  <c r="Y1886" i="1"/>
  <c r="Y1885" i="1"/>
  <c r="Y1884" i="1"/>
  <c r="Y1883" i="1"/>
  <c r="Y1882" i="1"/>
  <c r="Y1881" i="1"/>
  <c r="Y1880" i="1"/>
  <c r="Y1879" i="1"/>
  <c r="Y1878" i="1"/>
  <c r="Y1877" i="1"/>
  <c r="Y1876" i="1"/>
  <c r="Y1875" i="1"/>
  <c r="Y1874" i="1"/>
  <c r="Y1873" i="1"/>
  <c r="Y1872" i="1"/>
  <c r="Y1871" i="1"/>
  <c r="Y1870" i="1"/>
  <c r="Y1869" i="1"/>
  <c r="Y1868" i="1"/>
  <c r="Y1867" i="1"/>
  <c r="Y1866" i="1"/>
  <c r="Y1865" i="1"/>
  <c r="Y1864" i="1"/>
  <c r="Y1863" i="1"/>
  <c r="Y1862" i="1"/>
  <c r="Y1861" i="1"/>
  <c r="Y1860" i="1"/>
  <c r="Y1859" i="1"/>
  <c r="Y1858" i="1"/>
  <c r="Y1857" i="1"/>
  <c r="Y1856" i="1"/>
  <c r="Y1855" i="1"/>
  <c r="Y1854" i="1"/>
  <c r="Y1853" i="1"/>
  <c r="Y1852" i="1"/>
  <c r="Y1851" i="1"/>
  <c r="Y1850" i="1"/>
  <c r="Y1849" i="1"/>
  <c r="Y1848" i="1"/>
  <c r="Y1847" i="1"/>
  <c r="Y1846" i="1"/>
  <c r="Y1845" i="1"/>
  <c r="Y1844" i="1"/>
  <c r="Y1843" i="1"/>
  <c r="Y1842" i="1"/>
  <c r="Y1841" i="1"/>
  <c r="Y1840" i="1"/>
  <c r="Y1839" i="1"/>
  <c r="Y1838" i="1"/>
  <c r="Y1837" i="1"/>
  <c r="Y1836" i="1"/>
  <c r="Y1835" i="1"/>
  <c r="Y1834" i="1"/>
  <c r="Y1833" i="1"/>
  <c r="Y1832" i="1"/>
  <c r="Y1831" i="1"/>
  <c r="Y1830" i="1"/>
  <c r="Y1829" i="1"/>
  <c r="Y1828" i="1"/>
  <c r="Y1827" i="1"/>
  <c r="Y1826" i="1"/>
  <c r="Y1825" i="1"/>
  <c r="Y1824" i="1"/>
  <c r="Y1823" i="1"/>
  <c r="Y1822" i="1"/>
  <c r="Y1821" i="1"/>
  <c r="Y1820" i="1"/>
  <c r="Y1819" i="1"/>
  <c r="Y1818" i="1"/>
  <c r="Y1817" i="1"/>
  <c r="Y1816" i="1"/>
  <c r="Y1815" i="1"/>
  <c r="Y1814" i="1"/>
  <c r="Y1813" i="1"/>
  <c r="Y1812" i="1"/>
  <c r="Y1811" i="1"/>
  <c r="Y1810" i="1"/>
  <c r="Y1809" i="1"/>
  <c r="Y1808" i="1"/>
  <c r="Y1807" i="1"/>
  <c r="Y1806" i="1"/>
  <c r="Y1805" i="1"/>
  <c r="Y1804" i="1"/>
  <c r="Y1803" i="1"/>
  <c r="Y1802" i="1"/>
  <c r="Y1801" i="1"/>
  <c r="Y1800" i="1"/>
  <c r="Y1799" i="1"/>
  <c r="Y1798" i="1"/>
  <c r="Y1797" i="1"/>
  <c r="Y1796" i="1"/>
  <c r="Y1795" i="1"/>
  <c r="Y1794" i="1"/>
  <c r="Y1793" i="1"/>
  <c r="Y1792" i="1"/>
  <c r="Y1791" i="1"/>
  <c r="Y1790" i="1"/>
  <c r="Y1789" i="1"/>
  <c r="Y1788" i="1"/>
  <c r="Y1787" i="1"/>
  <c r="Y1786" i="1"/>
  <c r="Y1785" i="1"/>
  <c r="Y1784" i="1"/>
  <c r="Y1783" i="1"/>
  <c r="Y1782" i="1"/>
  <c r="Y1781" i="1"/>
  <c r="Y1780" i="1"/>
  <c r="Y1779" i="1"/>
  <c r="Y1778" i="1"/>
  <c r="Y1777" i="1"/>
  <c r="Y1776" i="1"/>
  <c r="Y1775" i="1"/>
  <c r="Y1774" i="1"/>
  <c r="Y1773" i="1"/>
  <c r="Y1772" i="1"/>
  <c r="Y1771" i="1"/>
  <c r="Y1770" i="1"/>
  <c r="Y1769" i="1"/>
  <c r="Y1768" i="1"/>
  <c r="Y1767" i="1"/>
  <c r="Y1766" i="1"/>
  <c r="Y1765" i="1"/>
  <c r="Y1764" i="1"/>
  <c r="Y1763" i="1"/>
  <c r="Y1762" i="1"/>
  <c r="Y1761" i="1"/>
  <c r="Y1760" i="1"/>
  <c r="Y1759" i="1"/>
  <c r="Y1758" i="1"/>
  <c r="Y1757" i="1"/>
  <c r="Y1756" i="1"/>
  <c r="Y1755" i="1"/>
  <c r="Y1754" i="1"/>
  <c r="Y1753" i="1"/>
  <c r="Y1752" i="1"/>
  <c r="Y1751" i="1"/>
  <c r="Y1750" i="1"/>
  <c r="Y1749" i="1"/>
  <c r="Y1748" i="1"/>
  <c r="Y1747" i="1"/>
  <c r="Y1746" i="1"/>
  <c r="Y1745" i="1"/>
  <c r="Y1744" i="1"/>
  <c r="Y1743" i="1"/>
  <c r="Y1742" i="1"/>
  <c r="Y1741" i="1"/>
  <c r="Y1740" i="1"/>
  <c r="Y1739" i="1"/>
  <c r="Y1738" i="1"/>
  <c r="Y1737" i="1"/>
  <c r="Y1736" i="1"/>
  <c r="Y1735" i="1"/>
  <c r="Y1734" i="1"/>
  <c r="Y1733" i="1"/>
  <c r="Y1732" i="1"/>
  <c r="Y1731" i="1"/>
  <c r="Y1730" i="1"/>
  <c r="Y1729" i="1"/>
  <c r="Y1728" i="1"/>
  <c r="Y1727" i="1"/>
  <c r="Y1726" i="1"/>
  <c r="Y1725" i="1"/>
  <c r="Y1724" i="1"/>
  <c r="Y1723" i="1"/>
  <c r="Y1722" i="1"/>
  <c r="Y1721" i="1"/>
  <c r="Y1720" i="1"/>
  <c r="Y1719" i="1"/>
  <c r="Y1718" i="1"/>
  <c r="Y1717" i="1"/>
  <c r="Y1716" i="1"/>
  <c r="Y1715" i="1"/>
  <c r="Y1714" i="1"/>
  <c r="Y1713" i="1"/>
  <c r="Y1712" i="1"/>
  <c r="Y1711" i="1"/>
  <c r="Y1710" i="1"/>
  <c r="Y1709" i="1"/>
  <c r="Y1708" i="1"/>
  <c r="Y1707" i="1"/>
  <c r="Y1706" i="1"/>
  <c r="Y1705" i="1"/>
  <c r="Y1704" i="1"/>
  <c r="Y1703" i="1"/>
  <c r="Y1702" i="1"/>
  <c r="Y1701" i="1"/>
  <c r="Y1700" i="1"/>
  <c r="Y1699" i="1"/>
  <c r="Y1698" i="1"/>
  <c r="Y1697" i="1"/>
  <c r="Y1696" i="1"/>
  <c r="Y1695" i="1"/>
  <c r="Y1694" i="1"/>
  <c r="Y1693" i="1"/>
  <c r="Y1692" i="1"/>
  <c r="Y1691" i="1"/>
  <c r="Y1690" i="1"/>
  <c r="Y1689" i="1"/>
  <c r="Y1688" i="1"/>
  <c r="Y1687" i="1"/>
  <c r="Y1686" i="1"/>
  <c r="Y1685" i="1"/>
  <c r="Y1684" i="1"/>
  <c r="Y1683" i="1"/>
  <c r="Y1682" i="1"/>
  <c r="Y1681" i="1"/>
  <c r="Y1680" i="1"/>
  <c r="Y1679" i="1"/>
  <c r="Y1678" i="1"/>
  <c r="Y1677" i="1"/>
  <c r="Y1676" i="1"/>
  <c r="Y1675" i="1"/>
  <c r="Y1674" i="1"/>
  <c r="Y1673" i="1"/>
  <c r="Y1672" i="1"/>
  <c r="Y1671" i="1"/>
  <c r="Y1670" i="1"/>
  <c r="Y1669" i="1"/>
  <c r="Y1668" i="1"/>
  <c r="Y1667" i="1"/>
  <c r="Y1666" i="1"/>
  <c r="Y1665" i="1"/>
  <c r="Y1664" i="1"/>
  <c r="Y1663" i="1"/>
  <c r="Y1662" i="1"/>
  <c r="Y1661" i="1"/>
  <c r="Y1660" i="1"/>
  <c r="Y1659" i="1"/>
  <c r="Y1658" i="1"/>
  <c r="Y1657" i="1"/>
  <c r="Y1656" i="1"/>
  <c r="Y1655" i="1"/>
  <c r="Y1654" i="1"/>
  <c r="Y1653" i="1"/>
  <c r="Y1652" i="1"/>
  <c r="Y1651" i="1"/>
  <c r="Y1650" i="1"/>
  <c r="Y1649" i="1"/>
  <c r="Y1648" i="1"/>
  <c r="Y1647" i="1"/>
  <c r="Y1646" i="1"/>
  <c r="Y1645" i="1"/>
  <c r="Y1644" i="1"/>
  <c r="Y1643" i="1"/>
  <c r="Y1642" i="1"/>
  <c r="Y1641" i="1"/>
  <c r="Y1640" i="1"/>
  <c r="Y1639" i="1"/>
  <c r="Y1638" i="1"/>
  <c r="Y1637" i="1"/>
  <c r="Y1636" i="1"/>
  <c r="Y1635" i="1"/>
  <c r="Y1634" i="1"/>
  <c r="Y1633" i="1"/>
  <c r="Y1632" i="1"/>
  <c r="Y1631" i="1"/>
  <c r="Y1630" i="1"/>
  <c r="Y1629" i="1"/>
  <c r="Y1628" i="1"/>
  <c r="Y1627" i="1"/>
  <c r="Y1626" i="1"/>
  <c r="Y1625" i="1"/>
  <c r="Y1624" i="1"/>
  <c r="Y1623" i="1"/>
  <c r="Y1622" i="1"/>
  <c r="Y1621" i="1"/>
  <c r="Y1620" i="1"/>
  <c r="Y1619" i="1"/>
  <c r="Y1618" i="1"/>
  <c r="Y1617" i="1"/>
  <c r="Y1616" i="1"/>
  <c r="Y1615" i="1"/>
  <c r="Y1614" i="1"/>
  <c r="Y1613" i="1"/>
  <c r="Y1612" i="1"/>
  <c r="Y1611" i="1"/>
  <c r="Y1610" i="1"/>
  <c r="Y1609" i="1"/>
  <c r="Y1608" i="1"/>
  <c r="Y1607" i="1"/>
  <c r="Y1606" i="1"/>
  <c r="Y1605" i="1"/>
  <c r="Y1604" i="1"/>
  <c r="Y1603" i="1"/>
  <c r="Y1602" i="1"/>
  <c r="Y1601" i="1"/>
  <c r="Y1600" i="1"/>
  <c r="Y1599" i="1"/>
  <c r="Y1598" i="1"/>
  <c r="Y1597" i="1"/>
  <c r="Y1596" i="1"/>
  <c r="Y1595" i="1"/>
  <c r="Y1594" i="1"/>
  <c r="Y1593" i="1"/>
  <c r="Y1592" i="1"/>
  <c r="Y1591" i="1"/>
  <c r="Y1590" i="1"/>
  <c r="Y1589" i="1"/>
  <c r="Y1588" i="1"/>
  <c r="Y1587" i="1"/>
  <c r="Y1586" i="1"/>
  <c r="Y1585" i="1"/>
  <c r="Y1584" i="1"/>
  <c r="Y1583" i="1"/>
  <c r="Y1582" i="1"/>
  <c r="Y1581" i="1"/>
  <c r="Y1580" i="1"/>
  <c r="Y1579" i="1"/>
  <c r="Y1578" i="1"/>
  <c r="Y1577" i="1"/>
  <c r="Y1576" i="1"/>
  <c r="Y1575" i="1"/>
  <c r="Y1574" i="1"/>
  <c r="Y1573" i="1"/>
  <c r="Y1572" i="1"/>
  <c r="Y1571" i="1"/>
  <c r="Y1570" i="1"/>
  <c r="Y1569" i="1"/>
  <c r="Y1568" i="1"/>
  <c r="Y1567" i="1"/>
  <c r="Y1566" i="1"/>
  <c r="Y1565" i="1"/>
  <c r="Y1564" i="1"/>
  <c r="Y1563" i="1"/>
  <c r="Y1562" i="1"/>
  <c r="Y1561" i="1"/>
  <c r="Y1560" i="1"/>
  <c r="Y1559" i="1"/>
  <c r="Y1558" i="1"/>
  <c r="Y1557" i="1"/>
  <c r="Y1556" i="1"/>
  <c r="Y1555" i="1"/>
  <c r="Y1554" i="1"/>
  <c r="Y1553" i="1"/>
  <c r="Y1552" i="1"/>
  <c r="Y1551" i="1"/>
  <c r="Y1550" i="1"/>
  <c r="Y1549" i="1"/>
  <c r="Y1548" i="1"/>
  <c r="Y1547" i="1"/>
  <c r="Y1546" i="1"/>
  <c r="Y1545" i="1"/>
  <c r="Y1544" i="1"/>
  <c r="Y1543" i="1"/>
  <c r="Y1542" i="1"/>
  <c r="Y1541" i="1"/>
  <c r="Y1540" i="1"/>
  <c r="Y1539" i="1"/>
  <c r="Y1538" i="1"/>
  <c r="Y1537" i="1"/>
  <c r="Y1536" i="1"/>
  <c r="Y1535" i="1"/>
  <c r="Y1534" i="1"/>
  <c r="Y1533" i="1"/>
  <c r="Y1532" i="1"/>
  <c r="Y1531" i="1"/>
  <c r="Y1530" i="1"/>
  <c r="Y1529" i="1"/>
  <c r="Y1528" i="1"/>
  <c r="Y1527" i="1"/>
  <c r="Y1526" i="1"/>
  <c r="Y1525" i="1"/>
  <c r="Y1524" i="1"/>
  <c r="Y1523" i="1"/>
  <c r="Y1522" i="1"/>
  <c r="Y1521" i="1"/>
  <c r="Y1520" i="1"/>
  <c r="Y1519" i="1"/>
  <c r="Y1518" i="1"/>
  <c r="Y1517" i="1"/>
  <c r="Y1516" i="1"/>
  <c r="Y1515" i="1"/>
  <c r="Y1514" i="1"/>
  <c r="Y1513" i="1"/>
  <c r="Y1512" i="1"/>
  <c r="Y1511" i="1"/>
  <c r="Y1510" i="1"/>
  <c r="Y1509" i="1"/>
  <c r="Y1508" i="1"/>
  <c r="Y1507" i="1"/>
  <c r="Y1506" i="1"/>
  <c r="Y1505" i="1"/>
  <c r="Y1504" i="1"/>
  <c r="Y1503" i="1"/>
  <c r="Y1502" i="1"/>
  <c r="Y1501" i="1"/>
  <c r="Y1500" i="1"/>
  <c r="Y1499" i="1"/>
  <c r="Y1498" i="1"/>
  <c r="Y1497" i="1"/>
  <c r="Y1496" i="1"/>
  <c r="Y1495" i="1"/>
  <c r="Y1494" i="1"/>
  <c r="Y1493" i="1"/>
  <c r="Y1492" i="1"/>
  <c r="Y1491" i="1"/>
  <c r="Y1490" i="1"/>
  <c r="Y1489" i="1"/>
  <c r="Y1488" i="1"/>
  <c r="Y1487" i="1"/>
  <c r="Y1486" i="1"/>
  <c r="Y1485" i="1"/>
  <c r="Y1484" i="1"/>
  <c r="Y1483" i="1"/>
  <c r="Y1482" i="1"/>
  <c r="Y1481" i="1"/>
  <c r="Y1480" i="1"/>
  <c r="Y1479" i="1"/>
  <c r="Y1478" i="1"/>
  <c r="Y1477" i="1"/>
  <c r="Y1476" i="1"/>
  <c r="Y1475" i="1"/>
  <c r="Y1474" i="1"/>
  <c r="Y1473" i="1"/>
  <c r="Y1472" i="1"/>
  <c r="Y1471" i="1"/>
  <c r="Y1470" i="1"/>
  <c r="Y1469" i="1"/>
  <c r="Y1468" i="1"/>
  <c r="Y1467" i="1"/>
  <c r="Y1466" i="1"/>
  <c r="Y1465" i="1"/>
  <c r="Y1464" i="1"/>
  <c r="Y1463" i="1"/>
  <c r="Y1462" i="1"/>
  <c r="Y1461" i="1"/>
  <c r="Y1460" i="1"/>
  <c r="Y1459" i="1"/>
  <c r="Y1458" i="1"/>
  <c r="Y1457" i="1"/>
  <c r="Y1456" i="1"/>
  <c r="Y1455" i="1"/>
  <c r="Y1454" i="1"/>
  <c r="Y1453" i="1"/>
  <c r="Y1452" i="1"/>
  <c r="Y1451" i="1"/>
  <c r="Y1450" i="1"/>
  <c r="Y1449" i="1"/>
  <c r="Y1448" i="1"/>
  <c r="Y1447" i="1"/>
  <c r="Y1446" i="1"/>
  <c r="Y1445" i="1"/>
  <c r="Y1444" i="1"/>
  <c r="Y1443" i="1"/>
  <c r="Y1442" i="1"/>
  <c r="Y1441" i="1"/>
  <c r="Y1440" i="1"/>
  <c r="Y1439" i="1"/>
  <c r="Y1438" i="1"/>
  <c r="Y1437" i="1"/>
  <c r="Y1436" i="1"/>
  <c r="Y1435" i="1"/>
  <c r="Y1434" i="1"/>
  <c r="Y1433" i="1"/>
  <c r="Y1432" i="1"/>
  <c r="Y1431" i="1"/>
  <c r="Y1430" i="1"/>
  <c r="Y1429" i="1"/>
  <c r="Y1428" i="1"/>
  <c r="Y1427" i="1"/>
  <c r="Y1426" i="1"/>
  <c r="Y1425" i="1"/>
  <c r="Y1424" i="1"/>
  <c r="Y1423" i="1"/>
  <c r="Y1422" i="1"/>
  <c r="Y1421" i="1"/>
  <c r="Y1420" i="1"/>
  <c r="Y1419" i="1"/>
  <c r="Y1418" i="1"/>
  <c r="Y1417" i="1"/>
  <c r="Y1416" i="1"/>
  <c r="Y1415" i="1"/>
  <c r="Y1414" i="1"/>
  <c r="Y1413" i="1"/>
  <c r="Y1412" i="1"/>
  <c r="Y1411" i="1"/>
  <c r="Y1410" i="1"/>
  <c r="Y1409" i="1"/>
  <c r="Y1408" i="1"/>
  <c r="Y1407" i="1"/>
  <c r="Y1406" i="1"/>
  <c r="Y1405" i="1"/>
  <c r="Y1404" i="1"/>
  <c r="Y1403" i="1"/>
  <c r="Y1402" i="1"/>
  <c r="Y1401" i="1"/>
  <c r="Y1400" i="1"/>
  <c r="Y1399" i="1"/>
  <c r="Y1398" i="1"/>
  <c r="Y1397" i="1"/>
  <c r="Y1396" i="1"/>
  <c r="Y1395" i="1"/>
  <c r="Y1394" i="1"/>
  <c r="Y1393" i="1"/>
  <c r="Y1392" i="1"/>
  <c r="Y1391" i="1"/>
  <c r="Y1390" i="1"/>
  <c r="Y1389" i="1"/>
  <c r="Y1388" i="1"/>
  <c r="Y1387" i="1"/>
  <c r="Y1386" i="1"/>
  <c r="Y1385" i="1"/>
  <c r="Y1384" i="1"/>
  <c r="Y1383" i="1"/>
  <c r="Y1382" i="1"/>
  <c r="Y1381" i="1"/>
  <c r="Y1380" i="1"/>
  <c r="Y1379" i="1"/>
  <c r="Y1378" i="1"/>
  <c r="Y1377" i="1"/>
  <c r="Y1376" i="1"/>
  <c r="Y1375" i="1"/>
  <c r="Y1374" i="1"/>
  <c r="Y1373" i="1"/>
  <c r="Y1372" i="1"/>
  <c r="Y1371" i="1"/>
  <c r="Y1370" i="1"/>
  <c r="Y1369" i="1"/>
  <c r="Y1368" i="1"/>
  <c r="Y1367" i="1"/>
  <c r="Y1366" i="1"/>
  <c r="Y1365" i="1"/>
  <c r="Y1364" i="1"/>
  <c r="Y1363" i="1"/>
  <c r="Y1362" i="1"/>
  <c r="Y1361" i="1"/>
  <c r="Y1360" i="1"/>
  <c r="Y1359" i="1"/>
  <c r="Y1358" i="1"/>
  <c r="Y1357" i="1"/>
  <c r="Y1356" i="1"/>
  <c r="Y1355" i="1"/>
  <c r="Y1354" i="1"/>
  <c r="Y1353" i="1"/>
  <c r="Y1352" i="1"/>
  <c r="Y1351" i="1"/>
  <c r="Y1350" i="1"/>
  <c r="Y1349" i="1"/>
  <c r="Y1348" i="1"/>
  <c r="Y1347" i="1"/>
  <c r="Y1346" i="1"/>
  <c r="Y1345" i="1"/>
  <c r="Y1344" i="1"/>
  <c r="Y1343" i="1"/>
  <c r="Y1342" i="1"/>
  <c r="Y1341" i="1"/>
  <c r="Y1340" i="1"/>
  <c r="Y1339" i="1"/>
  <c r="Y1338" i="1"/>
  <c r="Y1337" i="1"/>
  <c r="Y1336" i="1"/>
  <c r="Y1335" i="1"/>
  <c r="Y1334" i="1"/>
  <c r="Y1333" i="1"/>
  <c r="Y1332" i="1"/>
  <c r="Y1331" i="1"/>
  <c r="Y1330" i="1"/>
  <c r="Y1329" i="1"/>
  <c r="Y1328" i="1"/>
  <c r="Y1327" i="1"/>
  <c r="Y1326" i="1"/>
  <c r="Y1325" i="1"/>
  <c r="Y1324" i="1"/>
  <c r="Y1323" i="1"/>
  <c r="Y1322" i="1"/>
  <c r="Y1321" i="1"/>
  <c r="Y1320" i="1"/>
  <c r="Y1319" i="1"/>
  <c r="Y1318" i="1"/>
  <c r="Y1317" i="1"/>
  <c r="Y1316" i="1"/>
  <c r="Y1315" i="1"/>
  <c r="Y1314" i="1"/>
  <c r="Y1313" i="1"/>
  <c r="Y1312" i="1"/>
  <c r="Y1311" i="1"/>
  <c r="Y1310" i="1"/>
  <c r="Y1309" i="1"/>
  <c r="Y1308" i="1"/>
  <c r="Y1307" i="1"/>
  <c r="Y1306" i="1"/>
  <c r="Y1305" i="1"/>
  <c r="Y1304" i="1"/>
  <c r="Y1303" i="1"/>
  <c r="Y1302" i="1"/>
  <c r="Y1301" i="1"/>
  <c r="Y1300" i="1"/>
  <c r="Y1299" i="1"/>
  <c r="Y1298" i="1"/>
  <c r="Y1297" i="1"/>
  <c r="Y1296" i="1"/>
  <c r="Y1295" i="1"/>
  <c r="Y1294" i="1"/>
  <c r="Y1293" i="1"/>
  <c r="Y1292" i="1"/>
  <c r="Y1291" i="1"/>
  <c r="Y1290" i="1"/>
  <c r="Y1289" i="1"/>
  <c r="Y1288" i="1"/>
  <c r="Y1287" i="1"/>
  <c r="Y1286" i="1"/>
  <c r="Y1285" i="1"/>
  <c r="Y1284" i="1"/>
  <c r="Y1283" i="1"/>
  <c r="Y1282" i="1"/>
  <c r="Y1281" i="1"/>
  <c r="Y1280" i="1"/>
  <c r="Y1279" i="1"/>
  <c r="Y1278" i="1"/>
  <c r="Y1277" i="1"/>
  <c r="Y1276" i="1"/>
  <c r="Y1275" i="1"/>
  <c r="Y1274" i="1"/>
  <c r="Y1273" i="1"/>
  <c r="Y1272" i="1"/>
  <c r="Y1271" i="1"/>
  <c r="Y1270" i="1"/>
  <c r="Y1269" i="1"/>
  <c r="Y1268" i="1"/>
  <c r="Y1267" i="1"/>
  <c r="Y1266" i="1"/>
  <c r="Y1265" i="1"/>
  <c r="Y1264" i="1"/>
  <c r="Y1263" i="1"/>
  <c r="Y1262" i="1"/>
  <c r="Y1261" i="1"/>
  <c r="Y1260" i="1"/>
  <c r="Y1259" i="1"/>
  <c r="Y1258" i="1"/>
  <c r="Y1257" i="1"/>
  <c r="Y1256" i="1"/>
  <c r="Y1255" i="1"/>
  <c r="Y1254" i="1"/>
  <c r="Y1253" i="1"/>
  <c r="Y1252" i="1"/>
  <c r="Y1251" i="1"/>
  <c r="Y1250" i="1"/>
  <c r="Y1249" i="1"/>
  <c r="Y1248" i="1"/>
  <c r="Y1247" i="1"/>
  <c r="Y1246" i="1"/>
  <c r="Y1245" i="1"/>
  <c r="Y1244" i="1"/>
  <c r="Y1243" i="1"/>
  <c r="Y1242" i="1"/>
  <c r="Y1241" i="1"/>
  <c r="Y1240" i="1"/>
  <c r="Y1239" i="1"/>
  <c r="Y1238" i="1"/>
  <c r="Y1237" i="1"/>
  <c r="Y1236" i="1"/>
  <c r="Y1235" i="1"/>
  <c r="Y1234" i="1"/>
  <c r="Y1233" i="1"/>
  <c r="Y1232" i="1"/>
  <c r="Y1231" i="1"/>
  <c r="Y1230" i="1"/>
  <c r="Y1229" i="1"/>
  <c r="Y1228" i="1"/>
  <c r="Y1227" i="1"/>
  <c r="Y1226" i="1"/>
  <c r="Y1225" i="1"/>
  <c r="Y1224" i="1"/>
  <c r="Y1223" i="1"/>
  <c r="Y1222" i="1"/>
  <c r="Y1221" i="1"/>
  <c r="Y1220" i="1"/>
  <c r="Y1219" i="1"/>
  <c r="Y1218" i="1"/>
  <c r="Y1217" i="1"/>
  <c r="Y1216" i="1"/>
  <c r="Y1215" i="1"/>
  <c r="Y1214" i="1"/>
  <c r="Y1213" i="1"/>
  <c r="Y1212" i="1"/>
  <c r="Y1211" i="1"/>
  <c r="Y1210" i="1"/>
  <c r="Y1209" i="1"/>
  <c r="Y1208" i="1"/>
  <c r="Y1207" i="1"/>
  <c r="Y1206" i="1"/>
  <c r="Y1205" i="1"/>
  <c r="Y1204" i="1"/>
  <c r="Y1203" i="1"/>
  <c r="Y1202" i="1"/>
  <c r="Y1201" i="1"/>
  <c r="Y1200" i="1"/>
  <c r="Y1199" i="1"/>
  <c r="Y1198" i="1"/>
  <c r="Y1197" i="1"/>
  <c r="Y1196" i="1"/>
  <c r="Y1195" i="1"/>
  <c r="Y1194" i="1"/>
  <c r="Y1193" i="1"/>
  <c r="Y1192" i="1"/>
  <c r="Y1191" i="1"/>
  <c r="Y1190" i="1"/>
  <c r="Y1189" i="1"/>
  <c r="Y1188" i="1"/>
  <c r="Y1187" i="1"/>
  <c r="Y1186" i="1"/>
  <c r="Y1185" i="1"/>
  <c r="Y1184" i="1"/>
  <c r="Y1183" i="1"/>
  <c r="Y1182" i="1"/>
  <c r="Y1181" i="1"/>
  <c r="Y1180" i="1"/>
  <c r="Y1179" i="1"/>
  <c r="Y1178" i="1"/>
  <c r="Y1177" i="1"/>
  <c r="Y1176" i="1"/>
  <c r="Y1175" i="1"/>
  <c r="Y1174" i="1"/>
  <c r="Y1173" i="1"/>
  <c r="Y1172" i="1"/>
  <c r="Y1171" i="1"/>
  <c r="Y1170" i="1"/>
  <c r="Y1169" i="1"/>
  <c r="Y1168" i="1"/>
  <c r="Y1167" i="1"/>
  <c r="Y1166" i="1"/>
  <c r="Y1165" i="1"/>
  <c r="Y1164" i="1"/>
  <c r="Y1163" i="1"/>
  <c r="Y1162" i="1"/>
  <c r="Y1161" i="1"/>
  <c r="Y1160" i="1"/>
  <c r="Y1159" i="1"/>
  <c r="Y1158" i="1"/>
  <c r="Y1157" i="1"/>
  <c r="Y1156" i="1"/>
  <c r="Y1155" i="1"/>
  <c r="Y1154" i="1"/>
  <c r="Y1153" i="1"/>
  <c r="Y1152" i="1"/>
  <c r="Y1151" i="1"/>
  <c r="Y1150" i="1"/>
  <c r="Y1149" i="1"/>
  <c r="Y1148" i="1"/>
  <c r="Y1147" i="1"/>
  <c r="Y1146" i="1"/>
  <c r="Y1145" i="1"/>
  <c r="Y1144" i="1"/>
  <c r="Y1143" i="1"/>
  <c r="Y1142" i="1"/>
  <c r="Y1141" i="1"/>
  <c r="Y1140" i="1"/>
  <c r="Y1139" i="1"/>
  <c r="Y1138" i="1"/>
  <c r="Y1137" i="1"/>
  <c r="Y1136" i="1"/>
  <c r="Y1135" i="1"/>
  <c r="Y1134" i="1"/>
  <c r="Y1133" i="1"/>
  <c r="Y1132" i="1"/>
  <c r="Y1131" i="1"/>
  <c r="Y1130" i="1"/>
  <c r="Y1129" i="1"/>
  <c r="Y1128" i="1"/>
  <c r="Y1127" i="1"/>
  <c r="Y1126" i="1"/>
  <c r="Y1125" i="1"/>
  <c r="Y1124" i="1"/>
  <c r="Y1123" i="1"/>
  <c r="Y1122" i="1"/>
  <c r="Y1121" i="1"/>
  <c r="Y1120" i="1"/>
  <c r="Y1119" i="1"/>
  <c r="Y1118" i="1"/>
  <c r="Y1117" i="1"/>
  <c r="Y1116" i="1"/>
  <c r="Y1115" i="1"/>
  <c r="Y1114" i="1"/>
  <c r="Y1113" i="1"/>
  <c r="Y1112" i="1"/>
  <c r="Y1111" i="1"/>
  <c r="Y1110" i="1"/>
  <c r="Y1109" i="1"/>
  <c r="Y1108" i="1"/>
  <c r="Y1107" i="1"/>
  <c r="Y1106" i="1"/>
  <c r="Y1105" i="1"/>
  <c r="Y1104" i="1"/>
  <c r="Y1103" i="1"/>
  <c r="Y1102" i="1"/>
  <c r="Y1101" i="1"/>
  <c r="Y1100" i="1"/>
  <c r="Y1099" i="1"/>
  <c r="Y1098" i="1"/>
  <c r="Y1097" i="1"/>
  <c r="Y1096" i="1"/>
  <c r="Y1095" i="1"/>
  <c r="Y1094" i="1"/>
  <c r="Y1093" i="1"/>
  <c r="Y1092" i="1"/>
  <c r="Y1091" i="1"/>
  <c r="Y1090" i="1"/>
  <c r="Y1089" i="1"/>
  <c r="Y1088" i="1"/>
  <c r="Y1087" i="1"/>
  <c r="Y1086" i="1"/>
  <c r="Y1085" i="1"/>
  <c r="Y1084" i="1"/>
  <c r="Y1083" i="1"/>
  <c r="Y1082" i="1"/>
  <c r="Y1081" i="1"/>
  <c r="Y1080" i="1"/>
  <c r="Y1079" i="1"/>
  <c r="Y1078" i="1"/>
  <c r="Y1077" i="1"/>
  <c r="Y1076" i="1"/>
  <c r="Y1075" i="1"/>
  <c r="Y1074" i="1"/>
  <c r="Y1073" i="1"/>
  <c r="Y1072" i="1"/>
  <c r="Y1071" i="1"/>
  <c r="Y1070" i="1"/>
  <c r="Y1069" i="1"/>
  <c r="Y1068" i="1"/>
  <c r="Y1067" i="1"/>
  <c r="Y1066" i="1"/>
  <c r="Y1065" i="1"/>
  <c r="Y1064" i="1"/>
  <c r="Y1063" i="1"/>
  <c r="Y1062" i="1"/>
  <c r="Y1061" i="1"/>
  <c r="Y1060" i="1"/>
  <c r="Y1059" i="1"/>
  <c r="Y1058" i="1"/>
  <c r="Y1057" i="1"/>
  <c r="Y1056" i="1"/>
  <c r="Y1055" i="1"/>
  <c r="Y1054" i="1"/>
  <c r="Y1053" i="1"/>
  <c r="Y1052" i="1"/>
  <c r="Y1051" i="1"/>
  <c r="Y1050" i="1"/>
  <c r="Y1049" i="1"/>
  <c r="Y1048" i="1"/>
  <c r="Y1047" i="1"/>
  <c r="Y1046" i="1"/>
  <c r="Y1045" i="1"/>
  <c r="Y1044" i="1"/>
  <c r="Y1043" i="1"/>
  <c r="Y1042" i="1"/>
  <c r="Y1041" i="1"/>
  <c r="Y1040" i="1"/>
  <c r="Y1039" i="1"/>
  <c r="Y1038" i="1"/>
  <c r="Y1037" i="1"/>
  <c r="Y1036" i="1"/>
  <c r="Y1035" i="1"/>
  <c r="Y1034" i="1"/>
  <c r="Y1033" i="1"/>
  <c r="Y1032" i="1"/>
  <c r="Y1031" i="1"/>
  <c r="Y1030" i="1"/>
  <c r="Y1029" i="1"/>
  <c r="Y1028" i="1"/>
  <c r="Y1027" i="1"/>
  <c r="Y1026" i="1"/>
  <c r="Y1025" i="1"/>
  <c r="Y1024" i="1"/>
  <c r="Y1023" i="1"/>
  <c r="Y1022" i="1"/>
  <c r="Y1021" i="1"/>
  <c r="Y1020" i="1"/>
  <c r="Y1019" i="1"/>
  <c r="Y1018" i="1"/>
  <c r="Y1017" i="1"/>
  <c r="Y1016" i="1"/>
  <c r="Y1015" i="1"/>
  <c r="Y1014" i="1"/>
  <c r="Y1013" i="1"/>
  <c r="Y1012" i="1"/>
  <c r="Y1011" i="1"/>
  <c r="Y1010" i="1"/>
  <c r="Y1009" i="1"/>
  <c r="Y1008" i="1"/>
  <c r="Y1007" i="1"/>
  <c r="Y1006" i="1"/>
  <c r="Y1005" i="1"/>
  <c r="Y1004" i="1"/>
  <c r="Y1003" i="1"/>
  <c r="Y1002" i="1"/>
  <c r="Y1001" i="1"/>
  <c r="Y1000" i="1"/>
  <c r="Y999" i="1"/>
  <c r="Y998" i="1"/>
  <c r="Y997" i="1"/>
  <c r="Y996" i="1"/>
  <c r="Y995" i="1"/>
  <c r="Y994" i="1"/>
  <c r="Y993" i="1"/>
  <c r="Y992" i="1"/>
  <c r="Y991" i="1"/>
  <c r="Y990" i="1"/>
  <c r="Y989" i="1"/>
  <c r="Y988" i="1"/>
  <c r="Y987" i="1"/>
  <c r="Y986" i="1"/>
  <c r="Y985" i="1"/>
  <c r="Y984" i="1"/>
  <c r="Y983" i="1"/>
  <c r="Y982" i="1"/>
  <c r="Y981" i="1"/>
  <c r="Y980" i="1"/>
  <c r="Y979" i="1"/>
  <c r="Y978" i="1"/>
  <c r="Y977" i="1"/>
  <c r="Y976" i="1"/>
  <c r="Y975" i="1"/>
  <c r="Y974" i="1"/>
  <c r="Y973" i="1"/>
  <c r="Y972" i="1"/>
  <c r="Y971" i="1"/>
  <c r="Y970" i="1"/>
  <c r="Y969" i="1"/>
  <c r="Y968" i="1"/>
  <c r="Y967" i="1"/>
  <c r="Y966" i="1"/>
  <c r="Y965" i="1"/>
  <c r="Y964" i="1"/>
  <c r="Y963" i="1"/>
  <c r="Y962" i="1"/>
  <c r="Y961" i="1"/>
  <c r="Y960" i="1"/>
  <c r="Y959" i="1"/>
  <c r="Y958" i="1"/>
  <c r="Y957" i="1"/>
  <c r="Y956" i="1"/>
  <c r="Y955" i="1"/>
  <c r="Y954" i="1"/>
  <c r="Y953" i="1"/>
  <c r="Y952" i="1"/>
  <c r="Y951" i="1"/>
  <c r="Y950" i="1"/>
  <c r="Y949" i="1"/>
  <c r="Y948" i="1"/>
  <c r="Y947" i="1"/>
  <c r="Y946" i="1"/>
  <c r="Y945" i="1"/>
  <c r="Y944" i="1"/>
  <c r="Y943" i="1"/>
  <c r="Y942" i="1"/>
  <c r="Y941" i="1"/>
  <c r="Y940" i="1"/>
  <c r="Y939" i="1"/>
  <c r="Y938" i="1"/>
  <c r="Y937" i="1"/>
  <c r="Y936" i="1"/>
  <c r="Y935" i="1"/>
  <c r="Y934" i="1"/>
  <c r="Y933" i="1"/>
  <c r="Y932" i="1"/>
  <c r="Y931" i="1"/>
  <c r="Y930" i="1"/>
  <c r="Y929" i="1"/>
  <c r="Y928" i="1"/>
  <c r="Y927" i="1"/>
  <c r="Y926" i="1"/>
  <c r="Y925" i="1"/>
  <c r="Y924" i="1"/>
  <c r="Y923" i="1"/>
  <c r="Y922" i="1"/>
  <c r="Y921" i="1"/>
  <c r="Y920" i="1"/>
  <c r="Y919" i="1"/>
  <c r="Y918" i="1"/>
  <c r="Y917" i="1"/>
  <c r="Y916" i="1"/>
  <c r="Y915" i="1"/>
  <c r="Y914" i="1"/>
  <c r="Y913" i="1"/>
  <c r="Y912" i="1"/>
  <c r="Y911" i="1"/>
  <c r="Y910" i="1"/>
  <c r="Y909" i="1"/>
  <c r="Y908" i="1"/>
  <c r="Y907" i="1"/>
  <c r="Y906" i="1"/>
  <c r="Y905" i="1"/>
  <c r="Y904" i="1"/>
  <c r="Y903" i="1"/>
  <c r="Y902" i="1"/>
  <c r="Y901" i="1"/>
  <c r="Y900" i="1"/>
  <c r="Y899" i="1"/>
  <c r="Y898" i="1"/>
  <c r="Y897" i="1"/>
  <c r="Y896" i="1"/>
  <c r="Y895" i="1"/>
  <c r="Y894" i="1"/>
  <c r="Y893" i="1"/>
  <c r="Y892" i="1"/>
  <c r="Y891" i="1"/>
  <c r="Y890" i="1"/>
  <c r="Y889" i="1"/>
  <c r="Y888" i="1"/>
  <c r="Y887" i="1"/>
  <c r="Y886" i="1"/>
  <c r="Y885" i="1"/>
  <c r="Y884" i="1"/>
  <c r="Y883" i="1"/>
  <c r="Y882" i="1"/>
  <c r="Y881" i="1"/>
  <c r="Y880" i="1"/>
  <c r="Y879" i="1"/>
  <c r="Y878" i="1"/>
  <c r="Y877" i="1"/>
  <c r="Y876" i="1"/>
  <c r="Y875" i="1"/>
  <c r="Y874" i="1"/>
  <c r="Y873" i="1"/>
  <c r="Y872" i="1"/>
  <c r="Y871" i="1"/>
  <c r="Y870" i="1"/>
  <c r="Y869" i="1"/>
  <c r="Y868" i="1"/>
  <c r="Y867" i="1"/>
  <c r="Y866" i="1"/>
  <c r="Y865" i="1"/>
  <c r="Y864" i="1"/>
  <c r="Y863" i="1"/>
  <c r="Y862" i="1"/>
  <c r="Y861" i="1"/>
  <c r="Y860" i="1"/>
  <c r="Y859" i="1"/>
  <c r="Y858" i="1"/>
  <c r="Y857" i="1"/>
  <c r="Y856" i="1"/>
  <c r="Y855" i="1"/>
  <c r="Y854" i="1"/>
  <c r="Y853" i="1"/>
  <c r="Y852" i="1"/>
  <c r="Y851" i="1"/>
  <c r="Y850" i="1"/>
  <c r="Y849" i="1"/>
  <c r="Y848" i="1"/>
  <c r="Y847" i="1"/>
  <c r="Y846" i="1"/>
  <c r="Y845" i="1"/>
  <c r="Y844" i="1"/>
  <c r="Y843" i="1"/>
  <c r="Y842" i="1"/>
  <c r="Y841" i="1"/>
  <c r="Y840" i="1"/>
  <c r="Y839" i="1"/>
  <c r="Y838" i="1"/>
  <c r="Y837" i="1"/>
  <c r="Y836" i="1"/>
  <c r="Y835" i="1"/>
  <c r="Y834" i="1"/>
  <c r="Y833" i="1"/>
  <c r="Y832" i="1"/>
  <c r="Y831" i="1"/>
  <c r="Y830" i="1"/>
  <c r="Y829" i="1"/>
  <c r="Y828" i="1"/>
  <c r="Y827" i="1"/>
  <c r="Y826" i="1"/>
  <c r="Y825" i="1"/>
  <c r="Y824" i="1"/>
  <c r="Y823" i="1"/>
  <c r="Y822" i="1"/>
  <c r="Y821" i="1"/>
  <c r="Y820" i="1"/>
  <c r="Y819" i="1"/>
  <c r="Y818" i="1"/>
  <c r="Y817" i="1"/>
  <c r="Y816" i="1"/>
  <c r="Y815" i="1"/>
  <c r="Y814" i="1"/>
  <c r="Y813" i="1"/>
  <c r="Y812" i="1"/>
  <c r="Y811" i="1"/>
  <c r="Y810" i="1"/>
  <c r="Y809" i="1"/>
  <c r="Y808" i="1"/>
  <c r="Y807" i="1"/>
  <c r="Y806" i="1"/>
  <c r="Y805" i="1"/>
  <c r="Y804" i="1"/>
  <c r="Y803" i="1"/>
  <c r="Y802" i="1"/>
  <c r="Y801" i="1"/>
  <c r="Y800" i="1"/>
  <c r="Y799" i="1"/>
  <c r="Y798" i="1"/>
  <c r="Y797" i="1"/>
  <c r="Y796" i="1"/>
  <c r="Y795" i="1"/>
  <c r="Y794" i="1"/>
  <c r="Y793" i="1"/>
  <c r="Y792" i="1"/>
  <c r="Y791" i="1"/>
  <c r="Y790" i="1"/>
  <c r="Y789" i="1"/>
  <c r="Y788" i="1"/>
  <c r="Y787" i="1"/>
  <c r="Y786" i="1"/>
  <c r="Y785" i="1"/>
  <c r="Y784" i="1"/>
  <c r="Y783" i="1"/>
  <c r="Y782" i="1"/>
  <c r="Y781" i="1"/>
  <c r="Y780" i="1"/>
  <c r="Y779" i="1"/>
  <c r="Y778" i="1"/>
  <c r="Y777" i="1"/>
  <c r="Y776" i="1"/>
  <c r="Y775" i="1"/>
  <c r="Y774" i="1"/>
  <c r="Y773" i="1"/>
  <c r="Y772" i="1"/>
  <c r="Y771" i="1"/>
  <c r="Y770" i="1"/>
  <c r="Y769" i="1"/>
  <c r="Y768" i="1"/>
  <c r="Y767" i="1"/>
  <c r="Y766" i="1"/>
  <c r="Y765" i="1"/>
  <c r="Y764" i="1"/>
  <c r="Y763" i="1"/>
  <c r="Y762" i="1"/>
  <c r="Y761" i="1"/>
  <c r="Y760" i="1"/>
  <c r="Y759" i="1"/>
  <c r="Y758" i="1"/>
  <c r="Y757" i="1"/>
  <c r="Y756" i="1"/>
  <c r="Y755" i="1"/>
  <c r="Y754" i="1"/>
  <c r="Y753" i="1"/>
  <c r="Y752" i="1"/>
  <c r="Y751" i="1"/>
  <c r="Y750" i="1"/>
  <c r="Y749" i="1"/>
  <c r="Y748" i="1"/>
  <c r="Y747" i="1"/>
  <c r="Y746" i="1"/>
  <c r="Y745" i="1"/>
  <c r="Y744" i="1"/>
  <c r="Y743" i="1"/>
  <c r="Y742" i="1"/>
  <c r="Y741" i="1"/>
  <c r="Y740" i="1"/>
  <c r="Y739" i="1"/>
  <c r="Y738" i="1"/>
  <c r="Y737" i="1"/>
  <c r="Y736" i="1"/>
  <c r="Y735" i="1"/>
  <c r="Y734" i="1"/>
  <c r="Y733" i="1"/>
  <c r="Y732" i="1"/>
  <c r="Y731" i="1"/>
  <c r="Y730" i="1"/>
  <c r="Y729" i="1"/>
  <c r="Y728" i="1"/>
  <c r="Y727" i="1"/>
  <c r="Y726" i="1"/>
  <c r="Y725" i="1"/>
  <c r="Y724" i="1"/>
  <c r="Y723" i="1"/>
  <c r="Y722" i="1"/>
  <c r="Y721" i="1"/>
  <c r="Y720" i="1"/>
  <c r="Y719" i="1"/>
  <c r="Y718" i="1"/>
  <c r="Y717" i="1"/>
  <c r="Y716" i="1"/>
  <c r="Y715" i="1"/>
  <c r="Y714" i="1"/>
  <c r="Y713" i="1"/>
  <c r="Y712" i="1"/>
  <c r="Y711" i="1"/>
  <c r="Y710" i="1"/>
  <c r="Y709" i="1"/>
  <c r="Y708" i="1"/>
  <c r="Y707" i="1"/>
  <c r="Y706" i="1"/>
  <c r="Y705" i="1"/>
  <c r="Y704" i="1"/>
  <c r="Y703" i="1"/>
  <c r="Y702" i="1"/>
  <c r="Y701" i="1"/>
  <c r="Y700" i="1"/>
  <c r="Y699" i="1"/>
  <c r="Y698" i="1"/>
  <c r="Y697" i="1"/>
  <c r="Y696" i="1"/>
  <c r="Y695" i="1"/>
  <c r="Y694" i="1"/>
  <c r="Y693" i="1"/>
  <c r="Y692" i="1"/>
  <c r="Y691" i="1"/>
  <c r="Y690" i="1"/>
  <c r="Y689" i="1"/>
  <c r="Y688" i="1"/>
  <c r="Y687" i="1"/>
  <c r="Y686" i="1"/>
  <c r="Y685" i="1"/>
  <c r="Y684" i="1"/>
  <c r="Y683" i="1"/>
  <c r="Y682" i="1"/>
  <c r="Y681" i="1"/>
  <c r="Y680" i="1"/>
  <c r="Y679" i="1"/>
  <c r="Y678" i="1"/>
  <c r="Y677" i="1"/>
  <c r="Y676" i="1"/>
  <c r="Y675" i="1"/>
  <c r="Y674" i="1"/>
  <c r="Y673" i="1"/>
  <c r="Y672" i="1"/>
  <c r="Y671" i="1"/>
  <c r="Y670" i="1"/>
  <c r="Y669" i="1"/>
  <c r="Y668" i="1"/>
  <c r="Y667" i="1"/>
  <c r="Y666" i="1"/>
  <c r="Y665" i="1"/>
  <c r="Y664" i="1"/>
  <c r="Y663" i="1"/>
  <c r="Y662" i="1"/>
  <c r="Y661" i="1"/>
  <c r="Y660" i="1"/>
  <c r="Y659" i="1"/>
  <c r="Y658" i="1"/>
  <c r="Y657" i="1"/>
  <c r="Y656" i="1"/>
  <c r="Y655" i="1"/>
  <c r="Y654" i="1"/>
  <c r="Y653" i="1"/>
  <c r="Y652" i="1"/>
  <c r="Y651" i="1"/>
  <c r="Y650" i="1"/>
  <c r="Y649" i="1"/>
  <c r="Y648" i="1"/>
  <c r="Y647" i="1"/>
  <c r="Y646" i="1"/>
  <c r="Y645" i="1"/>
  <c r="Y644" i="1"/>
  <c r="Y643" i="1"/>
  <c r="Y642" i="1"/>
  <c r="Y641" i="1"/>
  <c r="Y640" i="1"/>
  <c r="Y639" i="1"/>
  <c r="Y638" i="1"/>
  <c r="Y637" i="1"/>
  <c r="Y636" i="1"/>
  <c r="Y635" i="1"/>
  <c r="Y634" i="1"/>
  <c r="Y633" i="1"/>
  <c r="Y632" i="1"/>
  <c r="Y631" i="1"/>
  <c r="Y630" i="1"/>
  <c r="Y629" i="1"/>
  <c r="Y628" i="1"/>
  <c r="Y627" i="1"/>
  <c r="Y626" i="1"/>
  <c r="Y625" i="1"/>
  <c r="Y624" i="1"/>
  <c r="Y623" i="1"/>
  <c r="Y622" i="1"/>
  <c r="Y621" i="1"/>
  <c r="Y620" i="1"/>
  <c r="Y619" i="1"/>
  <c r="Y618" i="1"/>
  <c r="Y617" i="1"/>
  <c r="Y616" i="1"/>
  <c r="Y615" i="1"/>
  <c r="Y614" i="1"/>
  <c r="Y613" i="1"/>
  <c r="Y612" i="1"/>
  <c r="Y611" i="1"/>
  <c r="Y610" i="1"/>
  <c r="Y609" i="1"/>
  <c r="Y608" i="1"/>
  <c r="Y607" i="1"/>
  <c r="Y606" i="1"/>
  <c r="Y605" i="1"/>
  <c r="Y604" i="1"/>
  <c r="Y603" i="1"/>
  <c r="Y602" i="1"/>
  <c r="Y601" i="1"/>
  <c r="Y600" i="1"/>
  <c r="Y599" i="1"/>
  <c r="Y598" i="1"/>
  <c r="Y597" i="1"/>
  <c r="Y596" i="1"/>
  <c r="Y595" i="1"/>
  <c r="Y594" i="1"/>
  <c r="Y593" i="1"/>
  <c r="Y592" i="1"/>
  <c r="Y591" i="1"/>
  <c r="Y590" i="1"/>
  <c r="Y589" i="1"/>
  <c r="Y588" i="1"/>
  <c r="Y587" i="1"/>
  <c r="Y586" i="1"/>
  <c r="Y585" i="1"/>
  <c r="Y584" i="1"/>
  <c r="Y583" i="1"/>
  <c r="Y582" i="1"/>
  <c r="Y581" i="1"/>
  <c r="Y580" i="1"/>
  <c r="Y579" i="1"/>
  <c r="Y578" i="1"/>
  <c r="Y577" i="1"/>
  <c r="Y576" i="1"/>
  <c r="Y575" i="1"/>
  <c r="Y574" i="1"/>
  <c r="Y573" i="1"/>
  <c r="Y572" i="1"/>
  <c r="Y571" i="1"/>
  <c r="Y570" i="1"/>
  <c r="Y569" i="1"/>
  <c r="Y568" i="1"/>
  <c r="Y567" i="1"/>
  <c r="Y566" i="1"/>
  <c r="Y565" i="1"/>
  <c r="Y564" i="1"/>
  <c r="Y563" i="1"/>
  <c r="Y562" i="1"/>
  <c r="Y561" i="1"/>
  <c r="Y560" i="1"/>
  <c r="Y559" i="1"/>
  <c r="Y558" i="1"/>
  <c r="Y557" i="1"/>
  <c r="Y556" i="1"/>
  <c r="Y555" i="1"/>
  <c r="Y554" i="1"/>
  <c r="Y553" i="1"/>
  <c r="Y552" i="1"/>
  <c r="Y551" i="1"/>
  <c r="Y550" i="1"/>
  <c r="Y549" i="1"/>
  <c r="Y548" i="1"/>
  <c r="Y547" i="1"/>
  <c r="Y546" i="1"/>
  <c r="Y545" i="1"/>
  <c r="Y544" i="1"/>
  <c r="Y543" i="1"/>
  <c r="Y542" i="1"/>
  <c r="Y541" i="1"/>
  <c r="Y540" i="1"/>
  <c r="Y539" i="1"/>
  <c r="Y538" i="1"/>
  <c r="Y537" i="1"/>
  <c r="Y536" i="1"/>
  <c r="Y535" i="1"/>
  <c r="Y534" i="1"/>
  <c r="Y533" i="1"/>
  <c r="Y532" i="1"/>
  <c r="Y531" i="1"/>
  <c r="Y530" i="1"/>
  <c r="Y529" i="1"/>
  <c r="Y528" i="1"/>
  <c r="Y527" i="1"/>
  <c r="Y526" i="1"/>
  <c r="Y525" i="1"/>
  <c r="Y524" i="1"/>
  <c r="Y523" i="1"/>
  <c r="Y522" i="1"/>
  <c r="Y521" i="1"/>
  <c r="Y520" i="1"/>
  <c r="Y519" i="1"/>
  <c r="Y518" i="1"/>
  <c r="Y517" i="1"/>
  <c r="Y516" i="1"/>
  <c r="Y515" i="1"/>
  <c r="Y514" i="1"/>
  <c r="Y513" i="1"/>
  <c r="Y512" i="1"/>
  <c r="Y511" i="1"/>
  <c r="Y510" i="1"/>
  <c r="Y509" i="1"/>
  <c r="Y508" i="1"/>
  <c r="Y507" i="1"/>
  <c r="Y506" i="1"/>
  <c r="Y505" i="1"/>
  <c r="Y504" i="1"/>
  <c r="Y503" i="1"/>
  <c r="Y502" i="1"/>
  <c r="Y501" i="1"/>
  <c r="Y500" i="1"/>
  <c r="Y499" i="1"/>
  <c r="Y498" i="1"/>
  <c r="Y497" i="1"/>
  <c r="Y496" i="1"/>
  <c r="Y495" i="1"/>
  <c r="Y494" i="1"/>
  <c r="Y493" i="1"/>
  <c r="Y492" i="1"/>
  <c r="Y491" i="1"/>
  <c r="Y490" i="1"/>
  <c r="Y489" i="1"/>
  <c r="Y488" i="1"/>
  <c r="Y487" i="1"/>
  <c r="Y486" i="1"/>
  <c r="Y485" i="1"/>
  <c r="Y484" i="1"/>
  <c r="Y483" i="1"/>
  <c r="Y482" i="1"/>
  <c r="Y481" i="1"/>
  <c r="Y480" i="1"/>
  <c r="Y479" i="1"/>
  <c r="Y478" i="1"/>
  <c r="Y477" i="1"/>
  <c r="Y476" i="1"/>
  <c r="Y475" i="1"/>
  <c r="Y474" i="1"/>
  <c r="Y473" i="1"/>
  <c r="Y472" i="1"/>
  <c r="Y471" i="1"/>
  <c r="Y470" i="1"/>
  <c r="Y469" i="1"/>
  <c r="Y468" i="1"/>
  <c r="Y467" i="1"/>
  <c r="Y466" i="1"/>
  <c r="Y465" i="1"/>
  <c r="Y464" i="1"/>
  <c r="Y463" i="1"/>
  <c r="Y462" i="1"/>
  <c r="Y461" i="1"/>
  <c r="Y460" i="1"/>
  <c r="Y459" i="1"/>
  <c r="Y458" i="1"/>
  <c r="Y457" i="1"/>
  <c r="Y456" i="1"/>
  <c r="Y455" i="1"/>
  <c r="Y454" i="1"/>
  <c r="Y453" i="1"/>
  <c r="Y452" i="1"/>
  <c r="Y451" i="1"/>
  <c r="Y450" i="1"/>
  <c r="Y449" i="1"/>
  <c r="Y448" i="1"/>
  <c r="Y447" i="1"/>
  <c r="Y446" i="1"/>
  <c r="Y445" i="1"/>
  <c r="Y444" i="1"/>
  <c r="Y443" i="1"/>
  <c r="Y442" i="1"/>
  <c r="Y441" i="1"/>
  <c r="Y440" i="1"/>
  <c r="Y439" i="1"/>
  <c r="Y438" i="1"/>
  <c r="Y437" i="1"/>
  <c r="Y436" i="1"/>
  <c r="Y435" i="1"/>
  <c r="Y434" i="1"/>
  <c r="Y433" i="1"/>
  <c r="Y432" i="1"/>
  <c r="Y431" i="1"/>
  <c r="Y430" i="1"/>
  <c r="Y429" i="1"/>
  <c r="Y428" i="1"/>
  <c r="Y427" i="1"/>
  <c r="Y426" i="1"/>
  <c r="Y425" i="1"/>
  <c r="Y424" i="1"/>
  <c r="Y423" i="1"/>
  <c r="Y422" i="1"/>
  <c r="Y421" i="1"/>
  <c r="Y420" i="1"/>
  <c r="Y419" i="1"/>
  <c r="Y418" i="1"/>
  <c r="Y417" i="1"/>
  <c r="Y416" i="1"/>
  <c r="Y415" i="1"/>
  <c r="Y414" i="1"/>
  <c r="Y413" i="1"/>
  <c r="Y412" i="1"/>
  <c r="Y411" i="1"/>
  <c r="Y410" i="1"/>
  <c r="Y409" i="1"/>
  <c r="Y408" i="1"/>
  <c r="Y407" i="1"/>
  <c r="Y406" i="1"/>
  <c r="Y405" i="1"/>
  <c r="Y404" i="1"/>
  <c r="Y403" i="1"/>
  <c r="Y402" i="1"/>
  <c r="Y401" i="1"/>
  <c r="Y400" i="1"/>
  <c r="Y399" i="1"/>
  <c r="Y398" i="1"/>
  <c r="Y397" i="1"/>
  <c r="Y396" i="1"/>
  <c r="Y395" i="1"/>
  <c r="Y394" i="1"/>
  <c r="Y393" i="1"/>
  <c r="Y392" i="1"/>
  <c r="Y391" i="1"/>
  <c r="Y390" i="1"/>
  <c r="Y389" i="1"/>
  <c r="Y388" i="1"/>
  <c r="Y387" i="1"/>
  <c r="Y386" i="1"/>
  <c r="Y385" i="1"/>
  <c r="Y384" i="1"/>
  <c r="Y383" i="1"/>
  <c r="Y382" i="1"/>
  <c r="Y381" i="1"/>
  <c r="Y380" i="1"/>
  <c r="Y379" i="1"/>
  <c r="Y378" i="1"/>
  <c r="Y377" i="1"/>
  <c r="Y376" i="1"/>
  <c r="Y375" i="1"/>
  <c r="Y374" i="1"/>
  <c r="Y373" i="1"/>
  <c r="Y372" i="1"/>
  <c r="Y371" i="1"/>
  <c r="Y370" i="1"/>
  <c r="Y369" i="1"/>
  <c r="Y368" i="1"/>
  <c r="Y367" i="1"/>
  <c r="Y366" i="1"/>
  <c r="Y365" i="1"/>
  <c r="Y364" i="1"/>
  <c r="Y363" i="1"/>
  <c r="Y362" i="1"/>
  <c r="Y361" i="1"/>
  <c r="Y360" i="1"/>
  <c r="Y359" i="1"/>
  <c r="Y358" i="1"/>
  <c r="Y357" i="1"/>
  <c r="Y356" i="1"/>
  <c r="Y355" i="1"/>
  <c r="Y354" i="1"/>
  <c r="Y353" i="1"/>
  <c r="Y352" i="1"/>
  <c r="Y351" i="1"/>
  <c r="Y350" i="1"/>
  <c r="Y349" i="1"/>
  <c r="Y348" i="1"/>
  <c r="Y347" i="1"/>
  <c r="Y346" i="1"/>
  <c r="Y345" i="1"/>
  <c r="Y344" i="1"/>
  <c r="Y343" i="1"/>
  <c r="Y342" i="1"/>
  <c r="Y341" i="1"/>
  <c r="Y340" i="1"/>
  <c r="Y339" i="1"/>
  <c r="Y338" i="1"/>
  <c r="Y337" i="1"/>
  <c r="Y336" i="1"/>
  <c r="Y335" i="1"/>
  <c r="Y334" i="1"/>
  <c r="Y333" i="1"/>
  <c r="Y332" i="1"/>
  <c r="Y331" i="1"/>
  <c r="Y330" i="1"/>
  <c r="Y329" i="1"/>
  <c r="Y328" i="1"/>
  <c r="Y327" i="1"/>
  <c r="Y326" i="1"/>
  <c r="Y325" i="1"/>
  <c r="Y324" i="1"/>
  <c r="Y323" i="1"/>
  <c r="Y322" i="1"/>
  <c r="Y321" i="1"/>
  <c r="Y320" i="1"/>
  <c r="Y319" i="1"/>
  <c r="Y318" i="1"/>
  <c r="Y317" i="1"/>
  <c r="Y316" i="1"/>
  <c r="Y315" i="1"/>
  <c r="Y314" i="1"/>
  <c r="Y313" i="1"/>
  <c r="Y312" i="1"/>
  <c r="Y311" i="1"/>
  <c r="Y310" i="1"/>
  <c r="Y309" i="1"/>
  <c r="Y308" i="1"/>
  <c r="Y307" i="1"/>
  <c r="Y306" i="1"/>
  <c r="Y305" i="1"/>
  <c r="Y304" i="1"/>
  <c r="Y303" i="1"/>
  <c r="Y302" i="1"/>
  <c r="Y301" i="1"/>
  <c r="Y300" i="1"/>
  <c r="Y299" i="1"/>
  <c r="Y298" i="1"/>
  <c r="Y297" i="1"/>
  <c r="Y296" i="1"/>
  <c r="Y295" i="1"/>
  <c r="Y294" i="1"/>
  <c r="Y293" i="1"/>
  <c r="Y292" i="1"/>
  <c r="Y291" i="1"/>
  <c r="Y290" i="1"/>
  <c r="Y289" i="1"/>
  <c r="Y288" i="1"/>
  <c r="Y287" i="1"/>
  <c r="Y286" i="1"/>
  <c r="Y285" i="1"/>
  <c r="Y284" i="1"/>
  <c r="Y283" i="1"/>
  <c r="Y282" i="1"/>
  <c r="Y281" i="1"/>
  <c r="Y280" i="1"/>
  <c r="Y279" i="1"/>
  <c r="Y278" i="1"/>
  <c r="Y277" i="1"/>
  <c r="Y276" i="1"/>
  <c r="Y275" i="1"/>
  <c r="Y274" i="1"/>
  <c r="Y273" i="1"/>
  <c r="Y272" i="1"/>
  <c r="Y271" i="1"/>
  <c r="Y270" i="1"/>
  <c r="Y269" i="1"/>
  <c r="Y268" i="1"/>
  <c r="Y267" i="1"/>
  <c r="Y266" i="1"/>
  <c r="Y265" i="1"/>
  <c r="Y264" i="1"/>
  <c r="Y263" i="1"/>
  <c r="Y262" i="1"/>
  <c r="Y261" i="1"/>
  <c r="Y260" i="1"/>
  <c r="Y259" i="1"/>
  <c r="Y258" i="1"/>
  <c r="Y257" i="1"/>
  <c r="Y256" i="1"/>
  <c r="Y255" i="1"/>
  <c r="Y254" i="1"/>
  <c r="Y253" i="1"/>
  <c r="Y252" i="1"/>
  <c r="Y251" i="1"/>
  <c r="Y250" i="1"/>
  <c r="Y249" i="1"/>
  <c r="Y248" i="1"/>
  <c r="Y247" i="1"/>
  <c r="Y246" i="1"/>
  <c r="Y245" i="1"/>
  <c r="Y244" i="1"/>
  <c r="Y243" i="1"/>
  <c r="Y242" i="1"/>
  <c r="Y241" i="1"/>
  <c r="Y240" i="1"/>
  <c r="Y239" i="1"/>
  <c r="Y238" i="1"/>
  <c r="Y237" i="1"/>
  <c r="Y236" i="1"/>
  <c r="Y235" i="1"/>
  <c r="Y234" i="1"/>
  <c r="Y233" i="1"/>
  <c r="Y232" i="1"/>
  <c r="Y231" i="1"/>
  <c r="Y230" i="1"/>
  <c r="Y229" i="1"/>
  <c r="Y228" i="1"/>
  <c r="Y227" i="1"/>
  <c r="Y226" i="1"/>
  <c r="Y225" i="1"/>
  <c r="Y224" i="1"/>
  <c r="Y223" i="1"/>
  <c r="Y222" i="1"/>
  <c r="Y221" i="1"/>
  <c r="Y220" i="1"/>
  <c r="Y219" i="1"/>
  <c r="Y218" i="1"/>
  <c r="Y217" i="1"/>
  <c r="Y216" i="1"/>
  <c r="Y215" i="1"/>
  <c r="Y214" i="1"/>
  <c r="Y213" i="1"/>
  <c r="Y212" i="1"/>
  <c r="Y211" i="1"/>
  <c r="Y210" i="1"/>
  <c r="Y209" i="1"/>
  <c r="Y208" i="1"/>
  <c r="Y207" i="1"/>
  <c r="Y206" i="1"/>
  <c r="Y205" i="1"/>
  <c r="Y204" i="1"/>
  <c r="Y203" i="1"/>
  <c r="Y202" i="1"/>
  <c r="Y201" i="1"/>
  <c r="Y200" i="1"/>
  <c r="Y199" i="1"/>
  <c r="Y198" i="1"/>
  <c r="Y197" i="1"/>
  <c r="Y196" i="1"/>
  <c r="Y195" i="1"/>
  <c r="Y194" i="1"/>
  <c r="Y193" i="1"/>
  <c r="Y192" i="1"/>
  <c r="Y191" i="1"/>
  <c r="Y190" i="1"/>
  <c r="Y189" i="1"/>
  <c r="Y188" i="1"/>
  <c r="Y187" i="1"/>
  <c r="Y186" i="1"/>
  <c r="Y185" i="1"/>
  <c r="Y184" i="1"/>
  <c r="Y183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T10" i="1"/>
  <c r="V10" i="1"/>
  <c r="Y9" i="1"/>
  <c r="O11" i="3"/>
  <c r="O8" i="3"/>
  <c r="G9" i="3"/>
  <c r="O13" i="3"/>
  <c r="O7" i="3"/>
  <c r="O9" i="3" s="1"/>
  <c r="K11" i="3"/>
  <c r="K13" i="3"/>
  <c r="K7" i="3"/>
  <c r="K9" i="3" s="1"/>
  <c r="G13" i="3"/>
  <c r="G7" i="3"/>
  <c r="G11" i="3" s="1"/>
  <c r="C13" i="3"/>
  <c r="C11" i="3"/>
  <c r="C7" i="3"/>
  <c r="T9" i="1"/>
  <c r="D8" i="5" l="1"/>
  <c r="V9" i="1"/>
  <c r="K8" i="5"/>
  <c r="L8" i="5"/>
  <c r="M8" i="5"/>
  <c r="N8" i="5"/>
  <c r="O8" i="5"/>
  <c r="P8" i="5"/>
  <c r="Q8" i="5"/>
  <c r="R8" i="5"/>
  <c r="S8" i="5"/>
  <c r="T8" i="5"/>
  <c r="U8" i="5"/>
  <c r="J8" i="5"/>
  <c r="J7" i="5"/>
  <c r="L7" i="5"/>
  <c r="M7" i="5"/>
  <c r="N7" i="5"/>
  <c r="O7" i="5"/>
  <c r="P7" i="5"/>
  <c r="Q7" i="5"/>
  <c r="R7" i="5"/>
  <c r="T7" i="5"/>
  <c r="U7" i="5"/>
  <c r="J6" i="5"/>
  <c r="L6" i="5"/>
  <c r="M6" i="5"/>
  <c r="N6" i="5"/>
  <c r="O6" i="5"/>
  <c r="P6" i="5"/>
  <c r="Q6" i="5"/>
  <c r="R6" i="5"/>
  <c r="T6" i="5"/>
  <c r="U6" i="5"/>
  <c r="K5" i="5"/>
  <c r="L5" i="5"/>
  <c r="M5" i="5"/>
  <c r="N5" i="5"/>
  <c r="O5" i="5"/>
  <c r="P5" i="5"/>
  <c r="Q5" i="5"/>
  <c r="R5" i="5"/>
  <c r="S5" i="5"/>
  <c r="T5" i="5"/>
  <c r="U5" i="5"/>
  <c r="J5" i="5"/>
  <c r="AK13" i="1"/>
  <c r="AJ13" i="1"/>
  <c r="AK16" i="1"/>
  <c r="AJ16" i="1"/>
  <c r="AK18" i="1"/>
  <c r="AJ18" i="1"/>
  <c r="AK19" i="1"/>
  <c r="AJ19" i="1"/>
  <c r="AK20" i="1"/>
  <c r="AJ20" i="1"/>
  <c r="AK21" i="1"/>
  <c r="AJ21" i="1"/>
  <c r="AK22" i="1"/>
  <c r="AJ22" i="1"/>
  <c r="AK23" i="1"/>
  <c r="AJ23" i="1"/>
  <c r="AK24" i="1"/>
  <c r="AJ24" i="1"/>
  <c r="AK25" i="1"/>
  <c r="AJ25" i="1"/>
  <c r="AK26" i="1"/>
  <c r="AJ26" i="1"/>
  <c r="AK27" i="1"/>
  <c r="AJ27" i="1"/>
  <c r="AK28" i="1"/>
  <c r="AJ28" i="1"/>
  <c r="AK29" i="1"/>
  <c r="AJ29" i="1"/>
  <c r="AK30" i="1"/>
  <c r="AJ30" i="1"/>
  <c r="AK31" i="1"/>
  <c r="AJ31" i="1"/>
  <c r="AK32" i="1"/>
  <c r="AJ32" i="1"/>
  <c r="AK33" i="1"/>
  <c r="AJ33" i="1"/>
  <c r="AK34" i="1"/>
  <c r="AJ34" i="1"/>
  <c r="AK35" i="1"/>
  <c r="AJ35" i="1"/>
  <c r="AK36" i="1"/>
  <c r="AJ36" i="1"/>
  <c r="AK37" i="1"/>
  <c r="AJ37" i="1"/>
  <c r="AK38" i="1"/>
  <c r="AJ38" i="1"/>
  <c r="AK39" i="1"/>
  <c r="AJ39" i="1"/>
  <c r="AK40" i="1"/>
  <c r="AJ40" i="1"/>
  <c r="AK41" i="1"/>
  <c r="AJ41" i="1"/>
  <c r="AK42" i="1"/>
  <c r="AJ42" i="1"/>
  <c r="AK43" i="1"/>
  <c r="AJ43" i="1"/>
  <c r="AK44" i="1"/>
  <c r="AJ44" i="1"/>
  <c r="AK45" i="1"/>
  <c r="AJ45" i="1"/>
  <c r="AK46" i="1"/>
  <c r="AJ46" i="1"/>
  <c r="AK47" i="1"/>
  <c r="AJ47" i="1"/>
  <c r="AK48" i="1"/>
  <c r="AJ48" i="1"/>
  <c r="AK49" i="1"/>
  <c r="AJ49" i="1"/>
  <c r="AK50" i="1"/>
  <c r="AJ50" i="1"/>
  <c r="AK51" i="1"/>
  <c r="AJ51" i="1"/>
  <c r="AK52" i="1"/>
  <c r="AJ52" i="1"/>
  <c r="AK53" i="1"/>
  <c r="AJ53" i="1"/>
  <c r="AK54" i="1"/>
  <c r="AJ54" i="1"/>
  <c r="AK55" i="1"/>
  <c r="AJ55" i="1"/>
  <c r="AK56" i="1"/>
  <c r="AJ56" i="1"/>
  <c r="AK57" i="1"/>
  <c r="AJ57" i="1"/>
  <c r="AK58" i="1"/>
  <c r="AJ58" i="1"/>
  <c r="AK59" i="1"/>
  <c r="AJ59" i="1"/>
  <c r="AK60" i="1"/>
  <c r="AJ60" i="1"/>
  <c r="AK61" i="1"/>
  <c r="AJ61" i="1"/>
  <c r="AK62" i="1"/>
  <c r="AJ62" i="1"/>
  <c r="AK63" i="1"/>
  <c r="AJ63" i="1"/>
  <c r="AK64" i="1"/>
  <c r="AJ64" i="1"/>
  <c r="AK65" i="1"/>
  <c r="AJ65" i="1"/>
  <c r="AK66" i="1"/>
  <c r="AJ66" i="1"/>
  <c r="AK67" i="1"/>
  <c r="AJ67" i="1"/>
  <c r="AK68" i="1"/>
  <c r="AJ68" i="1"/>
  <c r="AK69" i="1"/>
  <c r="AJ69" i="1"/>
  <c r="AK70" i="1"/>
  <c r="AJ70" i="1"/>
  <c r="AK71" i="1"/>
  <c r="AJ71" i="1"/>
  <c r="AK72" i="1"/>
  <c r="AJ72" i="1"/>
  <c r="AK73" i="1"/>
  <c r="AJ73" i="1"/>
  <c r="AK74" i="1"/>
  <c r="AJ74" i="1"/>
  <c r="AK75" i="1"/>
  <c r="AJ75" i="1"/>
  <c r="AK76" i="1"/>
  <c r="AJ76" i="1"/>
  <c r="AK77" i="1"/>
  <c r="AJ77" i="1"/>
  <c r="AK78" i="1"/>
  <c r="AJ78" i="1"/>
  <c r="AK79" i="1"/>
  <c r="AJ79" i="1"/>
  <c r="AK80" i="1"/>
  <c r="AJ80" i="1"/>
  <c r="AK81" i="1"/>
  <c r="AJ81" i="1"/>
  <c r="AK82" i="1"/>
  <c r="AJ82" i="1"/>
  <c r="AK83" i="1"/>
  <c r="AJ83" i="1"/>
  <c r="AK84" i="1"/>
  <c r="AJ84" i="1"/>
  <c r="AK85" i="1"/>
  <c r="AJ85" i="1"/>
  <c r="AK86" i="1"/>
  <c r="AJ86" i="1"/>
  <c r="AK87" i="1"/>
  <c r="AJ87" i="1"/>
  <c r="AK88" i="1"/>
  <c r="AJ88" i="1"/>
  <c r="AK89" i="1"/>
  <c r="AJ89" i="1"/>
  <c r="AK90" i="1"/>
  <c r="AJ90" i="1"/>
  <c r="AK91" i="1"/>
  <c r="AJ91" i="1"/>
  <c r="AK92" i="1"/>
  <c r="AJ92" i="1"/>
  <c r="AK93" i="1"/>
  <c r="AJ93" i="1"/>
  <c r="AK94" i="1"/>
  <c r="AJ94" i="1"/>
  <c r="AK95" i="1"/>
  <c r="AJ95" i="1"/>
  <c r="AK96" i="1"/>
  <c r="AJ96" i="1"/>
  <c r="AK97" i="1"/>
  <c r="AJ97" i="1"/>
  <c r="AK98" i="1"/>
  <c r="AJ98" i="1"/>
  <c r="AK99" i="1"/>
  <c r="AJ99" i="1"/>
  <c r="AK100" i="1"/>
  <c r="AJ100" i="1"/>
  <c r="AK101" i="1"/>
  <c r="AJ101" i="1"/>
  <c r="AK102" i="1"/>
  <c r="AJ102" i="1"/>
  <c r="AK103" i="1"/>
  <c r="AJ103" i="1"/>
  <c r="AK104" i="1"/>
  <c r="AJ104" i="1"/>
  <c r="AK105" i="1"/>
  <c r="AJ105" i="1"/>
  <c r="AK106" i="1"/>
  <c r="AJ106" i="1"/>
  <c r="AK107" i="1"/>
  <c r="AJ107" i="1"/>
  <c r="AK108" i="1"/>
  <c r="AJ108" i="1"/>
  <c r="AK109" i="1"/>
  <c r="AJ109" i="1"/>
  <c r="AK110" i="1"/>
  <c r="AJ110" i="1"/>
  <c r="AK111" i="1"/>
  <c r="AJ111" i="1"/>
  <c r="AK112" i="1"/>
  <c r="AJ112" i="1"/>
  <c r="AK113" i="1"/>
  <c r="AJ113" i="1"/>
  <c r="AK114" i="1"/>
  <c r="AJ114" i="1"/>
  <c r="AK115" i="1"/>
  <c r="AJ115" i="1"/>
  <c r="AK116" i="1"/>
  <c r="AJ116" i="1"/>
  <c r="AK117" i="1"/>
  <c r="AJ117" i="1"/>
  <c r="AK118" i="1"/>
  <c r="AJ118" i="1"/>
  <c r="AK119" i="1"/>
  <c r="AJ119" i="1"/>
  <c r="AK120" i="1"/>
  <c r="AJ120" i="1"/>
  <c r="AK121" i="1"/>
  <c r="AJ121" i="1"/>
  <c r="AK122" i="1"/>
  <c r="AJ122" i="1"/>
  <c r="AK123" i="1"/>
  <c r="AJ123" i="1"/>
  <c r="AK124" i="1"/>
  <c r="AJ124" i="1"/>
  <c r="AK125" i="1"/>
  <c r="AJ125" i="1"/>
  <c r="AK126" i="1"/>
  <c r="AJ126" i="1"/>
  <c r="AK127" i="1"/>
  <c r="AJ127" i="1"/>
  <c r="AK128" i="1"/>
  <c r="AJ128" i="1"/>
  <c r="AK129" i="1"/>
  <c r="AJ129" i="1"/>
  <c r="AK130" i="1"/>
  <c r="AJ130" i="1"/>
  <c r="AK131" i="1"/>
  <c r="AJ131" i="1"/>
  <c r="AK132" i="1"/>
  <c r="AJ132" i="1"/>
  <c r="AK133" i="1"/>
  <c r="AJ133" i="1"/>
  <c r="AK134" i="1"/>
  <c r="AJ134" i="1"/>
  <c r="AK135" i="1"/>
  <c r="AJ135" i="1"/>
  <c r="AK136" i="1"/>
  <c r="AJ136" i="1"/>
  <c r="AK137" i="1"/>
  <c r="AJ137" i="1"/>
  <c r="AK138" i="1"/>
  <c r="AJ138" i="1"/>
  <c r="AK139" i="1"/>
  <c r="AJ139" i="1"/>
  <c r="AK140" i="1"/>
  <c r="AJ140" i="1"/>
  <c r="AK141" i="1"/>
  <c r="AJ141" i="1"/>
  <c r="AK142" i="1"/>
  <c r="AJ142" i="1"/>
  <c r="AK143" i="1"/>
  <c r="AJ143" i="1"/>
  <c r="AK144" i="1"/>
  <c r="AJ144" i="1"/>
  <c r="AK145" i="1"/>
  <c r="AJ145" i="1"/>
  <c r="AK146" i="1"/>
  <c r="AJ146" i="1"/>
  <c r="AK147" i="1"/>
  <c r="AJ147" i="1"/>
  <c r="AK148" i="1"/>
  <c r="AJ148" i="1"/>
  <c r="AK149" i="1"/>
  <c r="AJ149" i="1"/>
  <c r="AK150" i="1"/>
  <c r="AJ150" i="1"/>
  <c r="AK151" i="1"/>
  <c r="AJ151" i="1"/>
  <c r="AK152" i="1"/>
  <c r="AJ152" i="1"/>
  <c r="AK153" i="1"/>
  <c r="AJ153" i="1"/>
  <c r="AK154" i="1"/>
  <c r="AJ154" i="1"/>
  <c r="AK155" i="1"/>
  <c r="AJ155" i="1"/>
  <c r="AK156" i="1"/>
  <c r="AJ156" i="1"/>
  <c r="AK157" i="1"/>
  <c r="AJ157" i="1"/>
  <c r="AK158" i="1"/>
  <c r="AJ158" i="1"/>
  <c r="AK159" i="1"/>
  <c r="AJ159" i="1"/>
  <c r="AK160" i="1"/>
  <c r="AJ160" i="1"/>
  <c r="AK161" i="1"/>
  <c r="AJ161" i="1"/>
  <c r="AK162" i="1"/>
  <c r="AJ162" i="1"/>
  <c r="AK163" i="1"/>
  <c r="AJ163" i="1"/>
  <c r="AK164" i="1"/>
  <c r="AJ164" i="1"/>
  <c r="AK165" i="1"/>
  <c r="AJ165" i="1"/>
  <c r="AK166" i="1"/>
  <c r="AJ166" i="1"/>
  <c r="AK167" i="1"/>
  <c r="AJ167" i="1"/>
  <c r="AK168" i="1"/>
  <c r="AJ168" i="1"/>
  <c r="AK169" i="1"/>
  <c r="AJ169" i="1"/>
  <c r="AK170" i="1"/>
  <c r="AJ170" i="1"/>
  <c r="AK171" i="1"/>
  <c r="AJ171" i="1"/>
  <c r="AK172" i="1"/>
  <c r="AJ172" i="1"/>
  <c r="AK173" i="1"/>
  <c r="AJ173" i="1"/>
  <c r="AK174" i="1"/>
  <c r="AJ174" i="1"/>
  <c r="AK175" i="1"/>
  <c r="AJ175" i="1"/>
  <c r="AK176" i="1"/>
  <c r="AJ176" i="1"/>
  <c r="AK177" i="1"/>
  <c r="AJ177" i="1"/>
  <c r="AK178" i="1"/>
  <c r="AJ178" i="1"/>
  <c r="AK179" i="1"/>
  <c r="AJ179" i="1"/>
  <c r="AK180" i="1"/>
  <c r="AJ180" i="1"/>
  <c r="AK181" i="1"/>
  <c r="AJ181" i="1"/>
  <c r="AK182" i="1"/>
  <c r="AJ182" i="1"/>
  <c r="AK183" i="1"/>
  <c r="AJ183" i="1"/>
  <c r="AK184" i="1"/>
  <c r="AJ184" i="1"/>
  <c r="AK185" i="1"/>
  <c r="AJ185" i="1"/>
  <c r="AK186" i="1"/>
  <c r="AJ186" i="1"/>
  <c r="AK187" i="1"/>
  <c r="AJ187" i="1"/>
  <c r="AK188" i="1"/>
  <c r="AJ188" i="1"/>
  <c r="AK189" i="1"/>
  <c r="AJ189" i="1"/>
  <c r="AK190" i="1"/>
  <c r="AJ190" i="1"/>
  <c r="AK191" i="1"/>
  <c r="AJ191" i="1"/>
  <c r="AK192" i="1"/>
  <c r="AJ192" i="1"/>
  <c r="AK193" i="1"/>
  <c r="AJ193" i="1"/>
  <c r="AK194" i="1"/>
  <c r="AJ194" i="1"/>
  <c r="AK195" i="1"/>
  <c r="AJ195" i="1"/>
  <c r="AK196" i="1"/>
  <c r="AJ196" i="1"/>
  <c r="AK197" i="1"/>
  <c r="AJ197" i="1"/>
  <c r="AK198" i="1"/>
  <c r="AJ198" i="1"/>
  <c r="AK199" i="1"/>
  <c r="AJ199" i="1"/>
  <c r="AK200" i="1"/>
  <c r="AJ200" i="1"/>
  <c r="AK201" i="1"/>
  <c r="AJ201" i="1"/>
  <c r="AK202" i="1"/>
  <c r="AJ202" i="1"/>
  <c r="AK203" i="1"/>
  <c r="AJ203" i="1"/>
  <c r="AK204" i="1"/>
  <c r="AJ204" i="1"/>
  <c r="AK205" i="1"/>
  <c r="AJ205" i="1"/>
  <c r="AK206" i="1"/>
  <c r="AJ206" i="1"/>
  <c r="AK207" i="1"/>
  <c r="AJ207" i="1"/>
  <c r="AK208" i="1"/>
  <c r="AJ208" i="1"/>
  <c r="AK209" i="1"/>
  <c r="AJ209" i="1"/>
  <c r="AK210" i="1"/>
  <c r="AJ210" i="1"/>
  <c r="AK211" i="1"/>
  <c r="AJ211" i="1"/>
  <c r="AK212" i="1"/>
  <c r="AJ212" i="1"/>
  <c r="AK213" i="1"/>
  <c r="AJ213" i="1"/>
  <c r="AK214" i="1"/>
  <c r="AJ214" i="1"/>
  <c r="AK215" i="1"/>
  <c r="AJ215" i="1"/>
  <c r="AK216" i="1"/>
  <c r="AJ216" i="1"/>
  <c r="AK217" i="1"/>
  <c r="AJ217" i="1"/>
  <c r="AK218" i="1"/>
  <c r="AJ218" i="1"/>
  <c r="AK219" i="1"/>
  <c r="AJ219" i="1"/>
  <c r="AK220" i="1"/>
  <c r="AJ220" i="1"/>
  <c r="AK221" i="1"/>
  <c r="AJ221" i="1"/>
  <c r="AK222" i="1"/>
  <c r="AJ222" i="1"/>
  <c r="AK223" i="1"/>
  <c r="AJ223" i="1"/>
  <c r="AK224" i="1"/>
  <c r="AJ224" i="1"/>
  <c r="AK225" i="1"/>
  <c r="AJ225" i="1"/>
  <c r="AK226" i="1"/>
  <c r="AJ226" i="1"/>
  <c r="AK227" i="1"/>
  <c r="AJ227" i="1"/>
  <c r="AK228" i="1"/>
  <c r="AJ228" i="1"/>
  <c r="AK229" i="1"/>
  <c r="AJ229" i="1"/>
  <c r="AK230" i="1"/>
  <c r="AJ230" i="1"/>
  <c r="AK231" i="1"/>
  <c r="AJ231" i="1"/>
  <c r="AK232" i="1"/>
  <c r="AJ232" i="1"/>
  <c r="AK233" i="1"/>
  <c r="AJ233" i="1"/>
  <c r="AK234" i="1"/>
  <c r="AJ234" i="1"/>
  <c r="AK235" i="1"/>
  <c r="AJ235" i="1"/>
  <c r="AK236" i="1"/>
  <c r="AJ236" i="1"/>
  <c r="AK237" i="1"/>
  <c r="AJ237" i="1"/>
  <c r="AK238" i="1"/>
  <c r="AJ238" i="1"/>
  <c r="AK239" i="1"/>
  <c r="AJ239" i="1"/>
  <c r="AK240" i="1"/>
  <c r="AJ240" i="1"/>
  <c r="AK241" i="1"/>
  <c r="AJ241" i="1"/>
  <c r="AK242" i="1"/>
  <c r="AJ242" i="1"/>
  <c r="AK243" i="1"/>
  <c r="AJ243" i="1"/>
  <c r="AK244" i="1"/>
  <c r="AJ244" i="1"/>
  <c r="AK245" i="1"/>
  <c r="AJ245" i="1"/>
  <c r="AK246" i="1"/>
  <c r="AJ246" i="1"/>
  <c r="AK247" i="1"/>
  <c r="AJ247" i="1"/>
  <c r="AK248" i="1"/>
  <c r="AJ248" i="1"/>
  <c r="AK249" i="1"/>
  <c r="AJ249" i="1"/>
  <c r="AK250" i="1"/>
  <c r="AJ250" i="1"/>
  <c r="AK251" i="1"/>
  <c r="AJ251" i="1"/>
  <c r="AK252" i="1"/>
  <c r="AJ252" i="1"/>
  <c r="AK253" i="1"/>
  <c r="AJ253" i="1"/>
  <c r="AK254" i="1"/>
  <c r="AJ254" i="1"/>
  <c r="AK255" i="1"/>
  <c r="AJ255" i="1"/>
  <c r="AK256" i="1"/>
  <c r="AJ256" i="1"/>
  <c r="AK257" i="1"/>
  <c r="AJ257" i="1"/>
  <c r="AK258" i="1"/>
  <c r="AJ258" i="1"/>
  <c r="AK259" i="1"/>
  <c r="AJ259" i="1"/>
  <c r="AK260" i="1"/>
  <c r="AJ260" i="1"/>
  <c r="AK261" i="1"/>
  <c r="AJ261" i="1"/>
  <c r="AK262" i="1"/>
  <c r="AJ262" i="1"/>
  <c r="AK263" i="1"/>
  <c r="AJ263" i="1"/>
  <c r="AK264" i="1"/>
  <c r="AJ264" i="1"/>
  <c r="AK265" i="1"/>
  <c r="AJ265" i="1"/>
  <c r="AK266" i="1"/>
  <c r="AJ266" i="1"/>
  <c r="AK267" i="1"/>
  <c r="AJ267" i="1"/>
  <c r="AK268" i="1"/>
  <c r="AJ268" i="1"/>
  <c r="AK269" i="1"/>
  <c r="AJ269" i="1"/>
  <c r="AK270" i="1"/>
  <c r="AJ270" i="1"/>
  <c r="AK271" i="1"/>
  <c r="AJ271" i="1"/>
  <c r="AK272" i="1"/>
  <c r="AJ272" i="1"/>
  <c r="AK273" i="1"/>
  <c r="AJ273" i="1"/>
  <c r="AK274" i="1"/>
  <c r="AJ274" i="1"/>
  <c r="AK275" i="1"/>
  <c r="AJ275" i="1"/>
  <c r="AK276" i="1"/>
  <c r="AJ276" i="1"/>
  <c r="AK277" i="1"/>
  <c r="AJ277" i="1"/>
  <c r="AK278" i="1"/>
  <c r="AJ278" i="1"/>
  <c r="AK279" i="1"/>
  <c r="AJ279" i="1"/>
  <c r="AK280" i="1"/>
  <c r="AJ280" i="1"/>
  <c r="AK281" i="1"/>
  <c r="AJ281" i="1"/>
  <c r="AK282" i="1"/>
  <c r="AJ282" i="1"/>
  <c r="AK283" i="1"/>
  <c r="AJ283" i="1"/>
  <c r="AK284" i="1"/>
  <c r="AJ284" i="1"/>
  <c r="AK285" i="1"/>
  <c r="AJ285" i="1"/>
  <c r="AK286" i="1"/>
  <c r="AJ286" i="1"/>
  <c r="AK287" i="1"/>
  <c r="AJ287" i="1"/>
  <c r="AK288" i="1"/>
  <c r="AJ288" i="1"/>
  <c r="AK289" i="1"/>
  <c r="AJ289" i="1"/>
  <c r="AK290" i="1"/>
  <c r="AJ290" i="1"/>
  <c r="AK291" i="1"/>
  <c r="AJ291" i="1"/>
  <c r="AK292" i="1"/>
  <c r="AJ292" i="1"/>
  <c r="AK293" i="1"/>
  <c r="AJ293" i="1"/>
  <c r="AK294" i="1"/>
  <c r="AJ294" i="1"/>
  <c r="AK295" i="1"/>
  <c r="AJ295" i="1"/>
  <c r="AK296" i="1"/>
  <c r="AJ296" i="1"/>
  <c r="AK297" i="1"/>
  <c r="AJ297" i="1"/>
  <c r="AK298" i="1"/>
  <c r="AJ298" i="1"/>
  <c r="AK299" i="1"/>
  <c r="AJ299" i="1"/>
  <c r="AK300" i="1"/>
  <c r="AJ300" i="1"/>
  <c r="AK301" i="1"/>
  <c r="AJ301" i="1"/>
  <c r="AK302" i="1"/>
  <c r="AJ302" i="1"/>
  <c r="AK303" i="1"/>
  <c r="AJ303" i="1"/>
  <c r="AK304" i="1"/>
  <c r="AJ304" i="1"/>
  <c r="AK305" i="1"/>
  <c r="AJ305" i="1"/>
  <c r="AK306" i="1"/>
  <c r="AJ306" i="1"/>
  <c r="AK307" i="1"/>
  <c r="AJ307" i="1"/>
  <c r="AK308" i="1"/>
  <c r="AJ308" i="1"/>
  <c r="AK309" i="1"/>
  <c r="AJ309" i="1"/>
  <c r="AK310" i="1"/>
  <c r="AJ310" i="1"/>
  <c r="AK311" i="1"/>
  <c r="AJ311" i="1"/>
  <c r="AK312" i="1"/>
  <c r="AJ312" i="1"/>
  <c r="AK313" i="1"/>
  <c r="AJ313" i="1"/>
  <c r="AK314" i="1"/>
  <c r="AJ314" i="1"/>
  <c r="AK315" i="1"/>
  <c r="AJ315" i="1"/>
  <c r="AK316" i="1"/>
  <c r="AJ316" i="1"/>
  <c r="AK317" i="1"/>
  <c r="AJ317" i="1"/>
  <c r="AK318" i="1"/>
  <c r="AJ318" i="1"/>
  <c r="AK319" i="1"/>
  <c r="AJ319" i="1"/>
  <c r="AK320" i="1"/>
  <c r="AJ320" i="1"/>
  <c r="AK321" i="1"/>
  <c r="AJ321" i="1"/>
  <c r="AK322" i="1"/>
  <c r="AJ322" i="1"/>
  <c r="AK323" i="1"/>
  <c r="AJ323" i="1"/>
  <c r="AK324" i="1"/>
  <c r="AJ324" i="1"/>
  <c r="AK325" i="1"/>
  <c r="AJ325" i="1"/>
  <c r="AK326" i="1"/>
  <c r="AJ326" i="1"/>
  <c r="AK327" i="1"/>
  <c r="AJ327" i="1"/>
  <c r="AK328" i="1"/>
  <c r="AJ328" i="1"/>
  <c r="AK329" i="1"/>
  <c r="AJ329" i="1"/>
  <c r="AK330" i="1"/>
  <c r="AJ330" i="1"/>
  <c r="AK331" i="1"/>
  <c r="AJ331" i="1"/>
  <c r="AK332" i="1"/>
  <c r="AJ332" i="1"/>
  <c r="AK333" i="1"/>
  <c r="AJ333" i="1"/>
  <c r="AK334" i="1"/>
  <c r="AJ334" i="1"/>
  <c r="AK335" i="1"/>
  <c r="AJ335" i="1"/>
  <c r="AK336" i="1"/>
  <c r="AJ336" i="1"/>
  <c r="AK337" i="1"/>
  <c r="AJ337" i="1"/>
  <c r="AK338" i="1"/>
  <c r="AJ338" i="1"/>
  <c r="AK339" i="1"/>
  <c r="AJ339" i="1"/>
  <c r="AK340" i="1"/>
  <c r="AJ340" i="1"/>
  <c r="AK341" i="1"/>
  <c r="AJ341" i="1"/>
  <c r="AK342" i="1"/>
  <c r="AJ342" i="1"/>
  <c r="AK343" i="1"/>
  <c r="AJ343" i="1"/>
  <c r="AK344" i="1"/>
  <c r="AJ344" i="1"/>
  <c r="AK345" i="1"/>
  <c r="AJ345" i="1"/>
  <c r="AK346" i="1"/>
  <c r="AJ346" i="1"/>
  <c r="AK347" i="1"/>
  <c r="AJ347" i="1"/>
  <c r="AK348" i="1"/>
  <c r="AJ348" i="1"/>
  <c r="AK349" i="1"/>
  <c r="AJ349" i="1"/>
  <c r="AK350" i="1"/>
  <c r="AJ350" i="1"/>
  <c r="AK351" i="1"/>
  <c r="AJ351" i="1"/>
  <c r="AK352" i="1"/>
  <c r="AJ352" i="1"/>
  <c r="AK353" i="1"/>
  <c r="AJ353" i="1"/>
  <c r="AK354" i="1"/>
  <c r="AJ354" i="1"/>
  <c r="AK355" i="1"/>
  <c r="AJ355" i="1"/>
  <c r="AK356" i="1"/>
  <c r="AJ356" i="1"/>
  <c r="AK357" i="1"/>
  <c r="AJ357" i="1"/>
  <c r="AK358" i="1"/>
  <c r="AJ358" i="1"/>
  <c r="AK359" i="1"/>
  <c r="AJ359" i="1"/>
  <c r="AK360" i="1"/>
  <c r="AJ360" i="1"/>
  <c r="AK361" i="1"/>
  <c r="AJ361" i="1"/>
  <c r="AK362" i="1"/>
  <c r="AJ362" i="1"/>
  <c r="AK363" i="1"/>
  <c r="AJ363" i="1"/>
  <c r="AK364" i="1"/>
  <c r="AJ364" i="1"/>
  <c r="AK365" i="1"/>
  <c r="AJ365" i="1"/>
  <c r="AK366" i="1"/>
  <c r="AJ366" i="1"/>
  <c r="AK367" i="1"/>
  <c r="AJ367" i="1"/>
  <c r="AK368" i="1"/>
  <c r="AJ368" i="1"/>
  <c r="AK369" i="1"/>
  <c r="AJ369" i="1"/>
  <c r="AK370" i="1"/>
  <c r="AJ370" i="1"/>
  <c r="AK371" i="1"/>
  <c r="AJ371" i="1"/>
  <c r="AK372" i="1"/>
  <c r="AJ372" i="1"/>
  <c r="AK373" i="1"/>
  <c r="AJ373" i="1"/>
  <c r="AK374" i="1"/>
  <c r="AJ374" i="1"/>
  <c r="AK375" i="1"/>
  <c r="AJ375" i="1"/>
  <c r="AK376" i="1"/>
  <c r="AJ376" i="1"/>
  <c r="AK377" i="1"/>
  <c r="AJ377" i="1"/>
  <c r="AK378" i="1"/>
  <c r="AJ378" i="1"/>
  <c r="AK379" i="1"/>
  <c r="AJ379" i="1"/>
  <c r="AK380" i="1"/>
  <c r="AJ380" i="1"/>
  <c r="AK381" i="1"/>
  <c r="AJ381" i="1"/>
  <c r="AK382" i="1"/>
  <c r="AJ382" i="1"/>
  <c r="AK383" i="1"/>
  <c r="AJ383" i="1"/>
  <c r="AK384" i="1"/>
  <c r="AJ384" i="1"/>
  <c r="AK385" i="1"/>
  <c r="AJ385" i="1"/>
  <c r="AK386" i="1"/>
  <c r="AJ386" i="1"/>
  <c r="AK387" i="1"/>
  <c r="AJ387" i="1"/>
  <c r="AK388" i="1"/>
  <c r="AJ388" i="1"/>
  <c r="AK389" i="1"/>
  <c r="AJ389" i="1"/>
  <c r="AK390" i="1"/>
  <c r="AJ390" i="1"/>
  <c r="AK391" i="1"/>
  <c r="AJ391" i="1"/>
  <c r="AK392" i="1"/>
  <c r="AJ392" i="1"/>
  <c r="AK393" i="1"/>
  <c r="AJ393" i="1"/>
  <c r="AK394" i="1"/>
  <c r="AJ394" i="1"/>
  <c r="AK395" i="1"/>
  <c r="AJ395" i="1"/>
  <c r="AK396" i="1"/>
  <c r="AJ396" i="1"/>
  <c r="AK397" i="1"/>
  <c r="AJ397" i="1"/>
  <c r="AK398" i="1"/>
  <c r="AJ398" i="1"/>
  <c r="AK399" i="1"/>
  <c r="AJ399" i="1"/>
  <c r="AK400" i="1"/>
  <c r="AJ400" i="1"/>
  <c r="AK401" i="1"/>
  <c r="AJ401" i="1"/>
  <c r="AK402" i="1"/>
  <c r="AJ402" i="1"/>
  <c r="AK403" i="1"/>
  <c r="AJ403" i="1"/>
  <c r="AK404" i="1"/>
  <c r="AJ404" i="1"/>
  <c r="AK405" i="1"/>
  <c r="AJ405" i="1"/>
  <c r="AK406" i="1"/>
  <c r="AJ406" i="1"/>
  <c r="AK407" i="1"/>
  <c r="AJ407" i="1"/>
  <c r="AK408" i="1"/>
  <c r="AJ408" i="1"/>
  <c r="AK409" i="1"/>
  <c r="AJ409" i="1"/>
  <c r="AK410" i="1"/>
  <c r="AJ410" i="1"/>
  <c r="AK411" i="1"/>
  <c r="AJ411" i="1"/>
  <c r="AK412" i="1"/>
  <c r="AJ412" i="1"/>
  <c r="AK413" i="1"/>
  <c r="AJ413" i="1"/>
  <c r="AK414" i="1"/>
  <c r="AJ414" i="1"/>
  <c r="AK415" i="1"/>
  <c r="AJ415" i="1"/>
  <c r="AK416" i="1"/>
  <c r="AJ416" i="1"/>
  <c r="AK417" i="1"/>
  <c r="AJ417" i="1"/>
  <c r="AK418" i="1"/>
  <c r="AJ418" i="1"/>
  <c r="AK419" i="1"/>
  <c r="AJ419" i="1"/>
  <c r="AK420" i="1"/>
  <c r="AJ420" i="1"/>
  <c r="AK421" i="1"/>
  <c r="AJ421" i="1"/>
  <c r="AK422" i="1"/>
  <c r="AJ422" i="1"/>
  <c r="AK423" i="1"/>
  <c r="AJ423" i="1"/>
  <c r="AK424" i="1"/>
  <c r="AJ424" i="1"/>
  <c r="AK425" i="1"/>
  <c r="AJ425" i="1"/>
  <c r="AK426" i="1"/>
  <c r="AJ426" i="1"/>
  <c r="AK427" i="1"/>
  <c r="AJ427" i="1"/>
  <c r="AK428" i="1"/>
  <c r="AJ428" i="1"/>
  <c r="AK429" i="1"/>
  <c r="AJ429" i="1"/>
  <c r="AK430" i="1"/>
  <c r="AJ430" i="1"/>
  <c r="AK431" i="1"/>
  <c r="AJ431" i="1"/>
  <c r="AK432" i="1"/>
  <c r="AJ432" i="1"/>
  <c r="AK433" i="1"/>
  <c r="AJ433" i="1"/>
  <c r="AK434" i="1"/>
  <c r="AJ434" i="1"/>
  <c r="AK435" i="1"/>
  <c r="AJ435" i="1"/>
  <c r="AK436" i="1"/>
  <c r="AJ436" i="1"/>
  <c r="AK437" i="1"/>
  <c r="AJ437" i="1"/>
  <c r="AK438" i="1"/>
  <c r="AJ438" i="1"/>
  <c r="AK439" i="1"/>
  <c r="AJ439" i="1"/>
  <c r="AK440" i="1"/>
  <c r="AJ440" i="1"/>
  <c r="AK441" i="1"/>
  <c r="AJ441" i="1"/>
  <c r="AK442" i="1"/>
  <c r="AJ442" i="1"/>
  <c r="AK443" i="1"/>
  <c r="AJ443" i="1"/>
  <c r="AK444" i="1"/>
  <c r="AJ444" i="1"/>
  <c r="AK445" i="1"/>
  <c r="AJ445" i="1"/>
  <c r="AK446" i="1"/>
  <c r="AJ446" i="1"/>
  <c r="AK447" i="1"/>
  <c r="AJ447" i="1"/>
  <c r="AK448" i="1"/>
  <c r="AJ448" i="1"/>
  <c r="AK449" i="1"/>
  <c r="AJ449" i="1"/>
  <c r="AK450" i="1"/>
  <c r="AJ450" i="1"/>
  <c r="AK451" i="1"/>
  <c r="AJ451" i="1"/>
  <c r="AK452" i="1"/>
  <c r="AJ452" i="1"/>
  <c r="AK453" i="1"/>
  <c r="AJ453" i="1"/>
  <c r="AK454" i="1"/>
  <c r="AJ454" i="1"/>
  <c r="AK455" i="1"/>
  <c r="AJ455" i="1"/>
  <c r="AK456" i="1"/>
  <c r="AJ456" i="1"/>
  <c r="AK457" i="1"/>
  <c r="AJ457" i="1"/>
  <c r="AK458" i="1"/>
  <c r="AJ458" i="1"/>
  <c r="AK459" i="1"/>
  <c r="AJ459" i="1"/>
  <c r="AK460" i="1"/>
  <c r="AJ460" i="1"/>
  <c r="AK461" i="1"/>
  <c r="AJ461" i="1"/>
  <c r="AK462" i="1"/>
  <c r="AJ462" i="1"/>
  <c r="AK463" i="1"/>
  <c r="AJ463" i="1"/>
  <c r="AK464" i="1"/>
  <c r="AJ464" i="1"/>
  <c r="AK465" i="1"/>
  <c r="AJ465" i="1"/>
  <c r="AK466" i="1"/>
  <c r="AJ466" i="1"/>
  <c r="AK467" i="1"/>
  <c r="AJ467" i="1"/>
  <c r="AK468" i="1"/>
  <c r="AJ468" i="1"/>
  <c r="AK469" i="1"/>
  <c r="AJ469" i="1"/>
  <c r="AK470" i="1"/>
  <c r="AJ470" i="1"/>
  <c r="AK471" i="1"/>
  <c r="AJ471" i="1"/>
  <c r="AK472" i="1"/>
  <c r="AJ472" i="1"/>
  <c r="AK473" i="1"/>
  <c r="AJ473" i="1"/>
  <c r="AK474" i="1"/>
  <c r="AJ474" i="1"/>
  <c r="AK475" i="1"/>
  <c r="AJ475" i="1"/>
  <c r="AK476" i="1"/>
  <c r="AJ476" i="1"/>
  <c r="AK477" i="1"/>
  <c r="AJ477" i="1"/>
  <c r="AK478" i="1"/>
  <c r="AJ478" i="1"/>
  <c r="AK479" i="1"/>
  <c r="AJ479" i="1"/>
  <c r="AK480" i="1"/>
  <c r="AJ480" i="1"/>
  <c r="AK481" i="1"/>
  <c r="AJ481" i="1"/>
  <c r="AK482" i="1"/>
  <c r="AJ482" i="1"/>
  <c r="AK483" i="1"/>
  <c r="AJ483" i="1"/>
  <c r="AK484" i="1"/>
  <c r="AJ484" i="1"/>
  <c r="AK485" i="1"/>
  <c r="AJ485" i="1"/>
  <c r="AK486" i="1"/>
  <c r="AJ486" i="1"/>
  <c r="AK487" i="1"/>
  <c r="AJ487" i="1"/>
  <c r="AK488" i="1"/>
  <c r="AJ488" i="1"/>
  <c r="AK489" i="1"/>
  <c r="AJ489" i="1"/>
  <c r="AK490" i="1"/>
  <c r="AJ490" i="1"/>
  <c r="AK491" i="1"/>
  <c r="AJ491" i="1"/>
  <c r="AK492" i="1"/>
  <c r="AJ492" i="1"/>
  <c r="AK493" i="1"/>
  <c r="AJ493" i="1"/>
  <c r="AK494" i="1"/>
  <c r="AJ494" i="1"/>
  <c r="AK495" i="1"/>
  <c r="AJ495" i="1"/>
  <c r="AK496" i="1"/>
  <c r="AJ496" i="1"/>
  <c r="AK497" i="1"/>
  <c r="AJ497" i="1"/>
  <c r="AK498" i="1"/>
  <c r="AJ498" i="1"/>
  <c r="AK499" i="1"/>
  <c r="AJ499" i="1"/>
  <c r="AK500" i="1"/>
  <c r="AJ500" i="1"/>
  <c r="AK501" i="1"/>
  <c r="AJ501" i="1"/>
  <c r="AK502" i="1"/>
  <c r="AJ502" i="1"/>
  <c r="AK503" i="1"/>
  <c r="AJ503" i="1"/>
  <c r="AK504" i="1"/>
  <c r="AJ504" i="1"/>
  <c r="AK505" i="1"/>
  <c r="AJ505" i="1"/>
  <c r="AK506" i="1"/>
  <c r="AJ506" i="1"/>
  <c r="AK507" i="1"/>
  <c r="AJ507" i="1"/>
  <c r="AK508" i="1"/>
  <c r="AJ508" i="1"/>
  <c r="AK509" i="1"/>
  <c r="AJ509" i="1"/>
  <c r="AK510" i="1"/>
  <c r="AJ510" i="1"/>
  <c r="AK511" i="1"/>
  <c r="AJ511" i="1"/>
  <c r="AK512" i="1"/>
  <c r="AJ512" i="1"/>
  <c r="AK513" i="1"/>
  <c r="AJ513" i="1"/>
  <c r="AK514" i="1"/>
  <c r="AJ514" i="1"/>
  <c r="AK515" i="1"/>
  <c r="AJ515" i="1"/>
  <c r="AK516" i="1"/>
  <c r="AJ516" i="1"/>
  <c r="AK517" i="1"/>
  <c r="AJ517" i="1"/>
  <c r="AK518" i="1"/>
  <c r="AJ518" i="1"/>
  <c r="AK519" i="1"/>
  <c r="AJ519" i="1"/>
  <c r="AK520" i="1"/>
  <c r="AJ520" i="1"/>
  <c r="AK521" i="1"/>
  <c r="AJ521" i="1"/>
  <c r="AK522" i="1"/>
  <c r="AJ522" i="1"/>
  <c r="AK523" i="1"/>
  <c r="AJ523" i="1"/>
  <c r="AK524" i="1"/>
  <c r="AJ524" i="1"/>
  <c r="AK525" i="1"/>
  <c r="AJ525" i="1"/>
  <c r="AK526" i="1"/>
  <c r="AJ526" i="1"/>
  <c r="AK527" i="1"/>
  <c r="AJ527" i="1"/>
  <c r="AK528" i="1"/>
  <c r="AJ528" i="1"/>
  <c r="AK529" i="1"/>
  <c r="AJ529" i="1"/>
  <c r="AK530" i="1"/>
  <c r="AJ530" i="1"/>
  <c r="AK531" i="1"/>
  <c r="AJ531" i="1"/>
  <c r="AK532" i="1"/>
  <c r="AJ532" i="1"/>
  <c r="AK533" i="1"/>
  <c r="AJ533" i="1"/>
  <c r="AK534" i="1"/>
  <c r="AJ534" i="1"/>
  <c r="AK535" i="1"/>
  <c r="AJ535" i="1"/>
  <c r="AK536" i="1"/>
  <c r="AJ536" i="1"/>
  <c r="AK537" i="1"/>
  <c r="AJ537" i="1"/>
  <c r="AK538" i="1"/>
  <c r="AJ538" i="1"/>
  <c r="AK539" i="1"/>
  <c r="AJ539" i="1"/>
  <c r="AK540" i="1"/>
  <c r="AJ540" i="1"/>
  <c r="AK541" i="1"/>
  <c r="AJ541" i="1"/>
  <c r="AK542" i="1"/>
  <c r="AJ542" i="1"/>
  <c r="AK543" i="1"/>
  <c r="AJ543" i="1"/>
  <c r="AK544" i="1"/>
  <c r="AJ544" i="1"/>
  <c r="AK545" i="1"/>
  <c r="AJ545" i="1"/>
  <c r="AK546" i="1"/>
  <c r="AJ546" i="1"/>
  <c r="AK547" i="1"/>
  <c r="AJ547" i="1"/>
  <c r="AK548" i="1"/>
  <c r="AJ548" i="1"/>
  <c r="AK549" i="1"/>
  <c r="AJ549" i="1"/>
  <c r="AK550" i="1"/>
  <c r="AJ550" i="1"/>
  <c r="AK551" i="1"/>
  <c r="AJ551" i="1"/>
  <c r="AK552" i="1"/>
  <c r="AJ552" i="1"/>
  <c r="AK553" i="1"/>
  <c r="AJ553" i="1"/>
  <c r="AK554" i="1"/>
  <c r="AJ554" i="1"/>
  <c r="AK555" i="1"/>
  <c r="AJ555" i="1"/>
  <c r="AK556" i="1"/>
  <c r="AJ556" i="1"/>
  <c r="AK557" i="1"/>
  <c r="AJ557" i="1"/>
  <c r="AK558" i="1"/>
  <c r="AJ558" i="1"/>
  <c r="AK559" i="1"/>
  <c r="AJ559" i="1"/>
  <c r="AK560" i="1"/>
  <c r="AJ560" i="1"/>
  <c r="AK561" i="1"/>
  <c r="AJ561" i="1"/>
  <c r="AK562" i="1"/>
  <c r="AJ562" i="1"/>
  <c r="AK563" i="1"/>
  <c r="AJ563" i="1"/>
  <c r="AK564" i="1"/>
  <c r="AJ564" i="1"/>
  <c r="AK565" i="1"/>
  <c r="AJ565" i="1"/>
  <c r="AK566" i="1"/>
  <c r="AJ566" i="1"/>
  <c r="AK567" i="1"/>
  <c r="AJ567" i="1"/>
  <c r="AK568" i="1"/>
  <c r="AJ568" i="1"/>
  <c r="AK569" i="1"/>
  <c r="AJ569" i="1"/>
  <c r="AK570" i="1"/>
  <c r="AJ570" i="1"/>
  <c r="AK571" i="1"/>
  <c r="AJ571" i="1"/>
  <c r="AK572" i="1"/>
  <c r="AJ572" i="1"/>
  <c r="AK573" i="1"/>
  <c r="AJ573" i="1"/>
  <c r="AK574" i="1"/>
  <c r="AJ574" i="1"/>
  <c r="AK575" i="1"/>
  <c r="AJ575" i="1"/>
  <c r="AK576" i="1"/>
  <c r="AJ576" i="1"/>
  <c r="AK577" i="1"/>
  <c r="AJ577" i="1"/>
  <c r="AK578" i="1"/>
  <c r="AJ578" i="1"/>
  <c r="AK579" i="1"/>
  <c r="AJ579" i="1"/>
  <c r="AK580" i="1"/>
  <c r="AJ580" i="1"/>
  <c r="AK581" i="1"/>
  <c r="AJ581" i="1"/>
  <c r="AK582" i="1"/>
  <c r="AJ582" i="1"/>
  <c r="AK583" i="1"/>
  <c r="AJ583" i="1"/>
  <c r="AK584" i="1"/>
  <c r="AJ584" i="1"/>
  <c r="AK585" i="1"/>
  <c r="AJ585" i="1"/>
  <c r="AK586" i="1"/>
  <c r="AJ586" i="1"/>
  <c r="AK587" i="1"/>
  <c r="AJ587" i="1"/>
  <c r="AK588" i="1"/>
  <c r="AJ588" i="1"/>
  <c r="AK589" i="1"/>
  <c r="AJ589" i="1"/>
  <c r="AK590" i="1"/>
  <c r="AJ590" i="1"/>
  <c r="AK591" i="1"/>
  <c r="AJ591" i="1"/>
  <c r="AK592" i="1"/>
  <c r="AJ592" i="1"/>
  <c r="AK593" i="1"/>
  <c r="AJ593" i="1"/>
  <c r="AK594" i="1"/>
  <c r="AJ594" i="1"/>
  <c r="AK595" i="1"/>
  <c r="AJ595" i="1"/>
  <c r="AK596" i="1"/>
  <c r="AJ596" i="1"/>
  <c r="AK597" i="1"/>
  <c r="AJ597" i="1"/>
  <c r="AK598" i="1"/>
  <c r="AJ598" i="1"/>
  <c r="AK599" i="1"/>
  <c r="AJ599" i="1"/>
  <c r="AK600" i="1"/>
  <c r="AJ600" i="1"/>
  <c r="AK601" i="1"/>
  <c r="AJ601" i="1"/>
  <c r="AK602" i="1"/>
  <c r="AJ602" i="1"/>
  <c r="AK603" i="1"/>
  <c r="AJ603" i="1"/>
  <c r="AK604" i="1"/>
  <c r="AJ604" i="1"/>
  <c r="AK605" i="1"/>
  <c r="AJ605" i="1"/>
  <c r="AK606" i="1"/>
  <c r="AJ606" i="1"/>
  <c r="AK607" i="1"/>
  <c r="AJ607" i="1"/>
  <c r="AK608" i="1"/>
  <c r="AJ608" i="1"/>
  <c r="AK609" i="1"/>
  <c r="AJ609" i="1"/>
  <c r="AK610" i="1"/>
  <c r="AJ610" i="1"/>
  <c r="AK611" i="1"/>
  <c r="AJ611" i="1"/>
  <c r="AK612" i="1"/>
  <c r="AJ612" i="1"/>
  <c r="AK613" i="1"/>
  <c r="AJ613" i="1"/>
  <c r="AK614" i="1"/>
  <c r="AJ614" i="1"/>
  <c r="AK615" i="1"/>
  <c r="AJ615" i="1"/>
  <c r="AK616" i="1"/>
  <c r="AJ616" i="1"/>
  <c r="AK617" i="1"/>
  <c r="AJ617" i="1"/>
  <c r="AK618" i="1"/>
  <c r="AJ618" i="1"/>
  <c r="AK619" i="1"/>
  <c r="AJ619" i="1"/>
  <c r="AK620" i="1"/>
  <c r="AJ620" i="1"/>
  <c r="AK621" i="1"/>
  <c r="AJ621" i="1"/>
  <c r="AK622" i="1"/>
  <c r="AJ622" i="1"/>
  <c r="AK623" i="1"/>
  <c r="AJ623" i="1"/>
  <c r="AK624" i="1"/>
  <c r="AJ624" i="1"/>
  <c r="AK625" i="1"/>
  <c r="AJ625" i="1"/>
  <c r="AK626" i="1"/>
  <c r="AJ626" i="1"/>
  <c r="AK627" i="1"/>
  <c r="AJ627" i="1"/>
  <c r="AK628" i="1"/>
  <c r="AJ628" i="1"/>
  <c r="AK629" i="1"/>
  <c r="AJ629" i="1"/>
  <c r="AK630" i="1"/>
  <c r="AJ630" i="1"/>
  <c r="AK631" i="1"/>
  <c r="AJ631" i="1"/>
  <c r="AK632" i="1"/>
  <c r="AJ632" i="1"/>
  <c r="AK633" i="1"/>
  <c r="AJ633" i="1"/>
  <c r="AK634" i="1"/>
  <c r="AJ634" i="1"/>
  <c r="AK635" i="1"/>
  <c r="AJ635" i="1"/>
  <c r="AK636" i="1"/>
  <c r="AJ636" i="1"/>
  <c r="AK637" i="1"/>
  <c r="AJ637" i="1"/>
  <c r="AK638" i="1"/>
  <c r="AJ638" i="1"/>
  <c r="AK639" i="1"/>
  <c r="AJ639" i="1"/>
  <c r="AK640" i="1"/>
  <c r="AJ640" i="1"/>
  <c r="AK641" i="1"/>
  <c r="AJ641" i="1"/>
  <c r="AK642" i="1"/>
  <c r="AJ642" i="1"/>
  <c r="AK643" i="1"/>
  <c r="AJ643" i="1"/>
  <c r="AK644" i="1"/>
  <c r="AJ644" i="1"/>
  <c r="AK645" i="1"/>
  <c r="AJ645" i="1"/>
  <c r="AK646" i="1"/>
  <c r="AJ646" i="1"/>
  <c r="AK647" i="1"/>
  <c r="AJ647" i="1"/>
  <c r="AK648" i="1"/>
  <c r="AJ648" i="1"/>
  <c r="AK649" i="1"/>
  <c r="AJ649" i="1"/>
  <c r="AK650" i="1"/>
  <c r="AJ650" i="1"/>
  <c r="AK651" i="1"/>
  <c r="AJ651" i="1"/>
  <c r="AK652" i="1"/>
  <c r="AJ652" i="1"/>
  <c r="AK653" i="1"/>
  <c r="AJ653" i="1"/>
  <c r="AK654" i="1"/>
  <c r="AJ654" i="1"/>
  <c r="AK655" i="1"/>
  <c r="AJ655" i="1"/>
  <c r="AK656" i="1"/>
  <c r="AJ656" i="1"/>
  <c r="AK657" i="1"/>
  <c r="AJ657" i="1"/>
  <c r="AK658" i="1"/>
  <c r="AJ658" i="1"/>
  <c r="AK659" i="1"/>
  <c r="AJ659" i="1"/>
  <c r="AK660" i="1"/>
  <c r="AJ660" i="1"/>
  <c r="AK661" i="1"/>
  <c r="AJ661" i="1"/>
  <c r="AK662" i="1"/>
  <c r="AJ662" i="1"/>
  <c r="AK663" i="1"/>
  <c r="AJ663" i="1"/>
  <c r="AK664" i="1"/>
  <c r="AJ664" i="1"/>
  <c r="AK665" i="1"/>
  <c r="AJ665" i="1"/>
  <c r="AK666" i="1"/>
  <c r="AJ666" i="1"/>
  <c r="AK667" i="1"/>
  <c r="AJ667" i="1"/>
  <c r="AK668" i="1"/>
  <c r="AJ668" i="1"/>
  <c r="AK669" i="1"/>
  <c r="AJ669" i="1"/>
  <c r="AK670" i="1"/>
  <c r="AJ670" i="1"/>
  <c r="AK671" i="1"/>
  <c r="AJ671" i="1"/>
  <c r="AK672" i="1"/>
  <c r="AJ672" i="1"/>
  <c r="AK673" i="1"/>
  <c r="AJ673" i="1"/>
  <c r="AK674" i="1"/>
  <c r="AJ674" i="1"/>
  <c r="AK675" i="1"/>
  <c r="AJ675" i="1"/>
  <c r="AK676" i="1"/>
  <c r="AJ676" i="1"/>
  <c r="AK677" i="1"/>
  <c r="AJ677" i="1"/>
  <c r="AK678" i="1"/>
  <c r="AJ678" i="1"/>
  <c r="AK679" i="1"/>
  <c r="AJ679" i="1"/>
  <c r="AK680" i="1"/>
  <c r="AJ680" i="1"/>
  <c r="AK681" i="1"/>
  <c r="AJ681" i="1"/>
  <c r="AK682" i="1"/>
  <c r="AJ682" i="1"/>
  <c r="AK683" i="1"/>
  <c r="AJ683" i="1"/>
  <c r="AK684" i="1"/>
  <c r="AJ684" i="1"/>
  <c r="AK685" i="1"/>
  <c r="AJ685" i="1"/>
  <c r="AK686" i="1"/>
  <c r="AJ686" i="1"/>
  <c r="AK687" i="1"/>
  <c r="AJ687" i="1"/>
  <c r="AK688" i="1"/>
  <c r="AJ688" i="1"/>
  <c r="AK689" i="1"/>
  <c r="AJ689" i="1"/>
  <c r="AK690" i="1"/>
  <c r="AJ690" i="1"/>
  <c r="AK691" i="1"/>
  <c r="AJ691" i="1"/>
  <c r="AK692" i="1"/>
  <c r="AJ692" i="1"/>
  <c r="AK693" i="1"/>
  <c r="AJ693" i="1"/>
  <c r="AK694" i="1"/>
  <c r="AJ694" i="1"/>
  <c r="AK695" i="1"/>
  <c r="AJ695" i="1"/>
  <c r="AK696" i="1"/>
  <c r="AJ696" i="1"/>
  <c r="AK697" i="1"/>
  <c r="AJ697" i="1"/>
  <c r="AK698" i="1"/>
  <c r="AJ698" i="1"/>
  <c r="AK699" i="1"/>
  <c r="AJ699" i="1"/>
  <c r="AK700" i="1"/>
  <c r="AJ700" i="1"/>
  <c r="AK701" i="1"/>
  <c r="AJ701" i="1"/>
  <c r="AK702" i="1"/>
  <c r="AJ702" i="1"/>
  <c r="AK703" i="1"/>
  <c r="AJ703" i="1"/>
  <c r="AK704" i="1"/>
  <c r="AJ704" i="1"/>
  <c r="AK705" i="1"/>
  <c r="AJ705" i="1"/>
  <c r="AK706" i="1"/>
  <c r="AJ706" i="1"/>
  <c r="AK707" i="1"/>
  <c r="AJ707" i="1"/>
  <c r="AK708" i="1"/>
  <c r="AJ708" i="1"/>
  <c r="AK709" i="1"/>
  <c r="AJ709" i="1"/>
  <c r="AK710" i="1"/>
  <c r="AJ710" i="1"/>
  <c r="AK711" i="1"/>
  <c r="AJ711" i="1"/>
  <c r="AK712" i="1"/>
  <c r="AJ712" i="1"/>
  <c r="AK713" i="1"/>
  <c r="AJ713" i="1"/>
  <c r="AK714" i="1"/>
  <c r="AJ714" i="1"/>
  <c r="AK715" i="1"/>
  <c r="AJ715" i="1"/>
  <c r="AK716" i="1"/>
  <c r="AJ716" i="1"/>
  <c r="AK717" i="1"/>
  <c r="AJ717" i="1"/>
  <c r="AK718" i="1"/>
  <c r="AJ718" i="1"/>
  <c r="AK719" i="1"/>
  <c r="AJ719" i="1"/>
  <c r="AK720" i="1"/>
  <c r="AJ720" i="1"/>
  <c r="AK721" i="1"/>
  <c r="AJ721" i="1"/>
  <c r="AK722" i="1"/>
  <c r="AJ722" i="1"/>
  <c r="AK723" i="1"/>
  <c r="AJ723" i="1"/>
  <c r="AK724" i="1"/>
  <c r="AJ724" i="1"/>
  <c r="AK725" i="1"/>
  <c r="AJ725" i="1"/>
  <c r="AK726" i="1"/>
  <c r="AJ726" i="1"/>
  <c r="AK727" i="1"/>
  <c r="AJ727" i="1"/>
  <c r="AK728" i="1"/>
  <c r="AJ728" i="1"/>
  <c r="AK729" i="1"/>
  <c r="AJ729" i="1"/>
  <c r="AK730" i="1"/>
  <c r="AJ730" i="1"/>
  <c r="AK731" i="1"/>
  <c r="AJ731" i="1"/>
  <c r="AK732" i="1"/>
  <c r="AJ732" i="1"/>
  <c r="AK733" i="1"/>
  <c r="AJ733" i="1"/>
  <c r="AK734" i="1"/>
  <c r="AJ734" i="1"/>
  <c r="AK735" i="1"/>
  <c r="AJ735" i="1"/>
  <c r="AK736" i="1"/>
  <c r="AJ736" i="1"/>
  <c r="AK737" i="1"/>
  <c r="AJ737" i="1"/>
  <c r="AK738" i="1"/>
  <c r="AJ738" i="1"/>
  <c r="AK739" i="1"/>
  <c r="AJ739" i="1"/>
  <c r="AK740" i="1"/>
  <c r="AJ740" i="1"/>
  <c r="AK741" i="1"/>
  <c r="AJ741" i="1"/>
  <c r="AK742" i="1"/>
  <c r="AJ742" i="1"/>
  <c r="AK743" i="1"/>
  <c r="AJ743" i="1"/>
  <c r="AK744" i="1"/>
  <c r="AJ744" i="1"/>
  <c r="AK745" i="1"/>
  <c r="AJ745" i="1"/>
  <c r="AK746" i="1"/>
  <c r="AJ746" i="1"/>
  <c r="AK747" i="1"/>
  <c r="AJ747" i="1"/>
  <c r="AK748" i="1"/>
  <c r="AJ748" i="1"/>
  <c r="AK749" i="1"/>
  <c r="AJ749" i="1"/>
  <c r="AK750" i="1"/>
  <c r="AJ750" i="1"/>
  <c r="AK751" i="1"/>
  <c r="AJ751" i="1"/>
  <c r="AK752" i="1"/>
  <c r="AJ752" i="1"/>
  <c r="AK753" i="1"/>
  <c r="AJ753" i="1"/>
  <c r="AK754" i="1"/>
  <c r="AJ754" i="1"/>
  <c r="AK755" i="1"/>
  <c r="AJ755" i="1"/>
  <c r="AK756" i="1"/>
  <c r="AJ756" i="1"/>
  <c r="AK757" i="1"/>
  <c r="AJ757" i="1"/>
  <c r="AK758" i="1"/>
  <c r="AJ758" i="1"/>
  <c r="AK759" i="1"/>
  <c r="AJ759" i="1"/>
  <c r="AK760" i="1"/>
  <c r="AJ760" i="1"/>
  <c r="AK761" i="1"/>
  <c r="AJ761" i="1"/>
  <c r="AK762" i="1"/>
  <c r="AJ762" i="1"/>
  <c r="AK763" i="1"/>
  <c r="AJ763" i="1"/>
  <c r="AK764" i="1"/>
  <c r="AJ764" i="1"/>
  <c r="AK765" i="1"/>
  <c r="AJ765" i="1"/>
  <c r="AK766" i="1"/>
  <c r="AJ766" i="1"/>
  <c r="AK767" i="1"/>
  <c r="AJ767" i="1"/>
  <c r="AK768" i="1"/>
  <c r="AJ768" i="1"/>
  <c r="AK769" i="1"/>
  <c r="AJ769" i="1"/>
  <c r="AK770" i="1"/>
  <c r="AJ770" i="1"/>
  <c r="AK771" i="1"/>
  <c r="AJ771" i="1"/>
  <c r="AK772" i="1"/>
  <c r="AJ772" i="1"/>
  <c r="AK773" i="1"/>
  <c r="AJ773" i="1"/>
  <c r="AK774" i="1"/>
  <c r="AJ774" i="1"/>
  <c r="AK775" i="1"/>
  <c r="AJ775" i="1"/>
  <c r="AK776" i="1"/>
  <c r="AJ776" i="1"/>
  <c r="AK777" i="1"/>
  <c r="AJ777" i="1"/>
  <c r="AK778" i="1"/>
  <c r="AJ778" i="1"/>
  <c r="AK779" i="1"/>
  <c r="AJ779" i="1"/>
  <c r="AK780" i="1"/>
  <c r="AJ780" i="1"/>
  <c r="AK781" i="1"/>
  <c r="AJ781" i="1"/>
  <c r="AK782" i="1"/>
  <c r="AJ782" i="1"/>
  <c r="AK783" i="1"/>
  <c r="AJ783" i="1"/>
  <c r="AK784" i="1"/>
  <c r="AJ784" i="1"/>
  <c r="AK785" i="1"/>
  <c r="AJ785" i="1"/>
  <c r="AK786" i="1"/>
  <c r="AJ786" i="1"/>
  <c r="AK787" i="1"/>
  <c r="AJ787" i="1"/>
  <c r="AK788" i="1"/>
  <c r="AJ788" i="1"/>
  <c r="AK789" i="1"/>
  <c r="AJ789" i="1"/>
  <c r="AK790" i="1"/>
  <c r="AJ790" i="1"/>
  <c r="AK791" i="1"/>
  <c r="AJ791" i="1"/>
  <c r="AK792" i="1"/>
  <c r="AJ792" i="1"/>
  <c r="AK793" i="1"/>
  <c r="AJ793" i="1"/>
  <c r="AK794" i="1"/>
  <c r="AJ794" i="1"/>
  <c r="AK795" i="1"/>
  <c r="AJ795" i="1"/>
  <c r="AK796" i="1"/>
  <c r="AJ796" i="1"/>
  <c r="AK797" i="1"/>
  <c r="AJ797" i="1"/>
  <c r="AK798" i="1"/>
  <c r="AJ798" i="1"/>
  <c r="AK799" i="1"/>
  <c r="AJ799" i="1"/>
  <c r="AK800" i="1"/>
  <c r="AJ800" i="1"/>
  <c r="AK801" i="1"/>
  <c r="AJ801" i="1"/>
  <c r="AK802" i="1"/>
  <c r="AJ802" i="1"/>
  <c r="AK803" i="1"/>
  <c r="AJ803" i="1"/>
  <c r="AK804" i="1"/>
  <c r="AJ804" i="1"/>
  <c r="AK805" i="1"/>
  <c r="AJ805" i="1"/>
  <c r="AK806" i="1"/>
  <c r="AJ806" i="1"/>
  <c r="AK807" i="1"/>
  <c r="AJ807" i="1"/>
  <c r="AK808" i="1"/>
  <c r="AJ808" i="1"/>
  <c r="AK809" i="1"/>
  <c r="AJ809" i="1"/>
  <c r="AK810" i="1"/>
  <c r="AJ810" i="1"/>
  <c r="AK811" i="1"/>
  <c r="AJ811" i="1"/>
  <c r="AK812" i="1"/>
  <c r="AJ812" i="1"/>
  <c r="AK813" i="1"/>
  <c r="AJ813" i="1"/>
  <c r="AK814" i="1"/>
  <c r="AJ814" i="1"/>
  <c r="AK815" i="1"/>
  <c r="AJ815" i="1"/>
  <c r="AK816" i="1"/>
  <c r="AJ816" i="1"/>
  <c r="AK817" i="1"/>
  <c r="AJ817" i="1"/>
  <c r="AK818" i="1"/>
  <c r="AJ818" i="1"/>
  <c r="AK819" i="1"/>
  <c r="AJ819" i="1"/>
  <c r="AK820" i="1"/>
  <c r="AJ820" i="1"/>
  <c r="AK821" i="1"/>
  <c r="AJ821" i="1"/>
  <c r="AK822" i="1"/>
  <c r="AJ822" i="1"/>
  <c r="AK823" i="1"/>
  <c r="AJ823" i="1"/>
  <c r="AK824" i="1"/>
  <c r="AJ824" i="1"/>
  <c r="AK825" i="1"/>
  <c r="AJ825" i="1"/>
  <c r="AK826" i="1"/>
  <c r="AJ826" i="1"/>
  <c r="AK827" i="1"/>
  <c r="AJ827" i="1"/>
  <c r="AK828" i="1"/>
  <c r="AJ828" i="1"/>
  <c r="AK829" i="1"/>
  <c r="AJ829" i="1"/>
  <c r="AK830" i="1"/>
  <c r="AJ830" i="1"/>
  <c r="AK831" i="1"/>
  <c r="AJ831" i="1"/>
  <c r="AK832" i="1"/>
  <c r="AJ832" i="1"/>
  <c r="AK833" i="1"/>
  <c r="AJ833" i="1"/>
  <c r="AK834" i="1"/>
  <c r="AJ834" i="1"/>
  <c r="AK835" i="1"/>
  <c r="AJ835" i="1"/>
  <c r="AK836" i="1"/>
  <c r="AJ836" i="1"/>
  <c r="AK837" i="1"/>
  <c r="AJ837" i="1"/>
  <c r="AK838" i="1"/>
  <c r="AJ838" i="1"/>
  <c r="AK839" i="1"/>
  <c r="AJ839" i="1"/>
  <c r="AK840" i="1"/>
  <c r="AJ840" i="1"/>
  <c r="AK841" i="1"/>
  <c r="AJ841" i="1"/>
  <c r="AK842" i="1"/>
  <c r="AJ842" i="1"/>
  <c r="AK843" i="1"/>
  <c r="AJ843" i="1"/>
  <c r="AK844" i="1"/>
  <c r="AJ844" i="1"/>
  <c r="AK845" i="1"/>
  <c r="AJ845" i="1"/>
  <c r="AK846" i="1"/>
  <c r="AJ846" i="1"/>
  <c r="AK847" i="1"/>
  <c r="AJ847" i="1"/>
  <c r="AK848" i="1"/>
  <c r="AJ848" i="1"/>
  <c r="AK849" i="1"/>
  <c r="AJ849" i="1"/>
  <c r="AK850" i="1"/>
  <c r="AJ850" i="1"/>
  <c r="AK851" i="1"/>
  <c r="AJ851" i="1"/>
  <c r="AK852" i="1"/>
  <c r="AJ852" i="1"/>
  <c r="AK853" i="1"/>
  <c r="AJ853" i="1"/>
  <c r="AK854" i="1"/>
  <c r="AJ854" i="1"/>
  <c r="AK855" i="1"/>
  <c r="AJ855" i="1"/>
  <c r="AK856" i="1"/>
  <c r="AJ856" i="1"/>
  <c r="AK857" i="1"/>
  <c r="AJ857" i="1"/>
  <c r="AK858" i="1"/>
  <c r="AJ858" i="1"/>
  <c r="AK859" i="1"/>
  <c r="AJ859" i="1"/>
  <c r="AK860" i="1"/>
  <c r="AJ860" i="1"/>
  <c r="AK861" i="1"/>
  <c r="AJ861" i="1"/>
  <c r="AK862" i="1"/>
  <c r="AJ862" i="1"/>
  <c r="AK863" i="1"/>
  <c r="AJ863" i="1"/>
  <c r="AK864" i="1"/>
  <c r="AJ864" i="1"/>
  <c r="AK865" i="1"/>
  <c r="AJ865" i="1"/>
  <c r="AK866" i="1"/>
  <c r="AJ866" i="1"/>
  <c r="AK867" i="1"/>
  <c r="AJ867" i="1"/>
  <c r="AK868" i="1"/>
  <c r="AJ868" i="1"/>
  <c r="AK869" i="1"/>
  <c r="AJ869" i="1"/>
  <c r="AK870" i="1"/>
  <c r="AJ870" i="1"/>
  <c r="AK871" i="1"/>
  <c r="AJ871" i="1"/>
  <c r="AK872" i="1"/>
  <c r="AJ872" i="1"/>
  <c r="AK873" i="1"/>
  <c r="AJ873" i="1"/>
  <c r="AK874" i="1"/>
  <c r="AJ874" i="1"/>
  <c r="AK875" i="1"/>
  <c r="AJ875" i="1"/>
  <c r="AK876" i="1"/>
  <c r="AJ876" i="1"/>
  <c r="AK877" i="1"/>
  <c r="AJ877" i="1"/>
  <c r="AK878" i="1"/>
  <c r="AJ878" i="1"/>
  <c r="AK879" i="1"/>
  <c r="AJ879" i="1"/>
  <c r="AK880" i="1"/>
  <c r="AJ880" i="1"/>
  <c r="AK881" i="1"/>
  <c r="AJ881" i="1"/>
  <c r="AK882" i="1"/>
  <c r="AJ882" i="1"/>
  <c r="AK883" i="1"/>
  <c r="AJ883" i="1"/>
  <c r="AK884" i="1"/>
  <c r="AJ884" i="1"/>
  <c r="AK885" i="1"/>
  <c r="AJ885" i="1"/>
  <c r="AK886" i="1"/>
  <c r="AJ886" i="1"/>
  <c r="AK887" i="1"/>
  <c r="AJ887" i="1"/>
  <c r="AK888" i="1"/>
  <c r="AJ888" i="1"/>
  <c r="AK889" i="1"/>
  <c r="AJ889" i="1"/>
  <c r="AK890" i="1"/>
  <c r="AJ890" i="1"/>
  <c r="AK891" i="1"/>
  <c r="AJ891" i="1"/>
  <c r="AK892" i="1"/>
  <c r="AJ892" i="1"/>
  <c r="AK893" i="1"/>
  <c r="AJ893" i="1"/>
  <c r="AK894" i="1"/>
  <c r="AJ894" i="1"/>
  <c r="AK895" i="1"/>
  <c r="AJ895" i="1"/>
  <c r="AK896" i="1"/>
  <c r="AJ896" i="1"/>
  <c r="AK897" i="1"/>
  <c r="AJ897" i="1"/>
  <c r="AK898" i="1"/>
  <c r="AJ898" i="1"/>
  <c r="AK899" i="1"/>
  <c r="AJ899" i="1"/>
  <c r="AK900" i="1"/>
  <c r="AJ900" i="1"/>
  <c r="AK901" i="1"/>
  <c r="AJ901" i="1"/>
  <c r="AK902" i="1"/>
  <c r="AJ902" i="1"/>
  <c r="AK903" i="1"/>
  <c r="AJ903" i="1"/>
  <c r="AK904" i="1"/>
  <c r="AJ904" i="1"/>
  <c r="AK905" i="1"/>
  <c r="AJ905" i="1"/>
  <c r="AK906" i="1"/>
  <c r="AJ906" i="1"/>
  <c r="AK907" i="1"/>
  <c r="AJ907" i="1"/>
  <c r="AK908" i="1"/>
  <c r="AJ908" i="1"/>
  <c r="AK909" i="1"/>
  <c r="AJ909" i="1"/>
  <c r="AK910" i="1"/>
  <c r="AJ910" i="1"/>
  <c r="AK911" i="1"/>
  <c r="AJ911" i="1"/>
  <c r="AK912" i="1"/>
  <c r="AJ912" i="1"/>
  <c r="AK913" i="1"/>
  <c r="AJ913" i="1"/>
  <c r="AK914" i="1"/>
  <c r="AJ914" i="1"/>
  <c r="AK915" i="1"/>
  <c r="AJ915" i="1"/>
  <c r="AK916" i="1"/>
  <c r="AJ916" i="1"/>
  <c r="AK917" i="1"/>
  <c r="AJ917" i="1"/>
  <c r="AK918" i="1"/>
  <c r="AJ918" i="1"/>
  <c r="AK919" i="1"/>
  <c r="AJ919" i="1"/>
  <c r="AK920" i="1"/>
  <c r="AJ920" i="1"/>
  <c r="AK921" i="1"/>
  <c r="AJ921" i="1"/>
  <c r="AK922" i="1"/>
  <c r="AJ922" i="1"/>
  <c r="AK923" i="1"/>
  <c r="AJ923" i="1"/>
  <c r="AK924" i="1"/>
  <c r="AJ924" i="1"/>
  <c r="AK925" i="1"/>
  <c r="AJ925" i="1"/>
  <c r="AK926" i="1"/>
  <c r="AJ926" i="1"/>
  <c r="AK927" i="1"/>
  <c r="AJ927" i="1"/>
  <c r="AK928" i="1"/>
  <c r="AJ928" i="1"/>
  <c r="AK929" i="1"/>
  <c r="AJ929" i="1"/>
  <c r="AK930" i="1"/>
  <c r="AJ930" i="1"/>
  <c r="AK931" i="1"/>
  <c r="AJ931" i="1"/>
  <c r="AK932" i="1"/>
  <c r="AJ932" i="1"/>
  <c r="AK933" i="1"/>
  <c r="AJ933" i="1"/>
  <c r="AK934" i="1"/>
  <c r="AJ934" i="1"/>
  <c r="AK935" i="1"/>
  <c r="AJ935" i="1"/>
  <c r="AK936" i="1"/>
  <c r="AJ936" i="1"/>
  <c r="AK937" i="1"/>
  <c r="AJ937" i="1"/>
  <c r="AK938" i="1"/>
  <c r="AJ938" i="1"/>
  <c r="AK939" i="1"/>
  <c r="AJ939" i="1"/>
  <c r="AK940" i="1"/>
  <c r="AJ940" i="1"/>
  <c r="AK941" i="1"/>
  <c r="AJ941" i="1"/>
  <c r="AK942" i="1"/>
  <c r="AJ942" i="1"/>
  <c r="AK943" i="1"/>
  <c r="AJ943" i="1"/>
  <c r="AK944" i="1"/>
  <c r="AJ944" i="1"/>
  <c r="AK945" i="1"/>
  <c r="AJ945" i="1"/>
  <c r="AK946" i="1"/>
  <c r="AJ946" i="1"/>
  <c r="AK947" i="1"/>
  <c r="AJ947" i="1"/>
  <c r="AK948" i="1"/>
  <c r="AJ948" i="1"/>
  <c r="AK949" i="1"/>
  <c r="AJ949" i="1"/>
  <c r="AK950" i="1"/>
  <c r="AJ950" i="1"/>
  <c r="AK951" i="1"/>
  <c r="AJ951" i="1"/>
  <c r="AK952" i="1"/>
  <c r="AJ952" i="1"/>
  <c r="AK953" i="1"/>
  <c r="AJ953" i="1"/>
  <c r="AK954" i="1"/>
  <c r="AJ954" i="1"/>
  <c r="AK955" i="1"/>
  <c r="AJ955" i="1"/>
  <c r="AK956" i="1"/>
  <c r="AJ956" i="1"/>
  <c r="AK957" i="1"/>
  <c r="AJ957" i="1"/>
  <c r="AK958" i="1"/>
  <c r="AJ958" i="1"/>
  <c r="AK959" i="1"/>
  <c r="AJ959" i="1"/>
  <c r="AK960" i="1"/>
  <c r="AJ960" i="1"/>
  <c r="AK961" i="1"/>
  <c r="AJ961" i="1"/>
  <c r="AK962" i="1"/>
  <c r="AJ962" i="1"/>
  <c r="AK963" i="1"/>
  <c r="AJ963" i="1"/>
  <c r="AK964" i="1"/>
  <c r="AJ964" i="1"/>
  <c r="AK965" i="1"/>
  <c r="AJ965" i="1"/>
  <c r="AK966" i="1"/>
  <c r="AJ966" i="1"/>
  <c r="AK967" i="1"/>
  <c r="AJ967" i="1"/>
  <c r="AK968" i="1"/>
  <c r="AJ968" i="1"/>
  <c r="AK969" i="1"/>
  <c r="AJ969" i="1"/>
  <c r="AK970" i="1"/>
  <c r="AJ970" i="1"/>
  <c r="AK971" i="1"/>
  <c r="AJ971" i="1"/>
  <c r="AK972" i="1"/>
  <c r="AJ972" i="1"/>
  <c r="AK973" i="1"/>
  <c r="AJ973" i="1"/>
  <c r="AK974" i="1"/>
  <c r="AJ974" i="1"/>
  <c r="AK975" i="1"/>
  <c r="AJ975" i="1"/>
  <c r="AK976" i="1"/>
  <c r="AJ976" i="1"/>
  <c r="AK977" i="1"/>
  <c r="AJ977" i="1"/>
  <c r="AK978" i="1"/>
  <c r="AJ978" i="1"/>
  <c r="AK979" i="1"/>
  <c r="AJ979" i="1"/>
  <c r="AK980" i="1"/>
  <c r="AJ980" i="1"/>
  <c r="AK981" i="1"/>
  <c r="AJ981" i="1"/>
  <c r="AK982" i="1"/>
  <c r="AJ982" i="1"/>
  <c r="AK983" i="1"/>
  <c r="AJ983" i="1"/>
  <c r="AK984" i="1"/>
  <c r="AJ984" i="1"/>
  <c r="AK985" i="1"/>
  <c r="AJ985" i="1"/>
  <c r="AK986" i="1"/>
  <c r="AJ986" i="1"/>
  <c r="AK987" i="1"/>
  <c r="AJ987" i="1"/>
  <c r="AK988" i="1"/>
  <c r="AJ988" i="1"/>
  <c r="AK989" i="1"/>
  <c r="AJ989" i="1"/>
  <c r="AK990" i="1"/>
  <c r="AJ990" i="1"/>
  <c r="AK991" i="1"/>
  <c r="AJ991" i="1"/>
  <c r="AK992" i="1"/>
  <c r="AJ992" i="1"/>
  <c r="AK993" i="1"/>
  <c r="AJ993" i="1"/>
  <c r="AK994" i="1"/>
  <c r="AJ994" i="1"/>
  <c r="AK995" i="1"/>
  <c r="AJ995" i="1"/>
  <c r="AK996" i="1"/>
  <c r="AJ996" i="1"/>
  <c r="AK997" i="1"/>
  <c r="AJ997" i="1"/>
  <c r="AK998" i="1"/>
  <c r="AJ998" i="1"/>
  <c r="AK999" i="1"/>
  <c r="AJ999" i="1"/>
  <c r="AK1000" i="1"/>
  <c r="AJ1000" i="1"/>
  <c r="AK1001" i="1"/>
  <c r="AJ1001" i="1"/>
  <c r="AK1002" i="1"/>
  <c r="AJ1002" i="1"/>
  <c r="AK1003" i="1"/>
  <c r="AJ1003" i="1"/>
  <c r="AK1004" i="1"/>
  <c r="AJ1004" i="1"/>
  <c r="AK1005" i="1"/>
  <c r="AJ1005" i="1"/>
  <c r="AK1006" i="1"/>
  <c r="AJ1006" i="1"/>
  <c r="AK1007" i="1"/>
  <c r="AJ1007" i="1"/>
  <c r="AK1008" i="1"/>
  <c r="AJ1008" i="1"/>
  <c r="AK1009" i="1"/>
  <c r="AJ1009" i="1"/>
  <c r="AK1010" i="1"/>
  <c r="AJ1010" i="1"/>
  <c r="AK1011" i="1"/>
  <c r="AJ1011" i="1"/>
  <c r="AK1012" i="1"/>
  <c r="AJ1012" i="1"/>
  <c r="AK1013" i="1"/>
  <c r="AJ1013" i="1"/>
  <c r="AK1014" i="1"/>
  <c r="AJ1014" i="1"/>
  <c r="AK1015" i="1"/>
  <c r="AJ1015" i="1"/>
  <c r="AK1016" i="1"/>
  <c r="AJ1016" i="1"/>
  <c r="AK1017" i="1"/>
  <c r="AJ1017" i="1"/>
  <c r="AK1018" i="1"/>
  <c r="AJ1018" i="1"/>
  <c r="AK1019" i="1"/>
  <c r="AJ1019" i="1"/>
  <c r="AK1020" i="1"/>
  <c r="AJ1020" i="1"/>
  <c r="AK1021" i="1"/>
  <c r="AJ1021" i="1"/>
  <c r="AK1022" i="1"/>
  <c r="AJ1022" i="1"/>
  <c r="AK1023" i="1"/>
  <c r="AJ1023" i="1"/>
  <c r="AK1024" i="1"/>
  <c r="AJ1024" i="1"/>
  <c r="AK1025" i="1"/>
  <c r="AJ1025" i="1"/>
  <c r="AK1026" i="1"/>
  <c r="AJ1026" i="1"/>
  <c r="AK1027" i="1"/>
  <c r="AJ1027" i="1"/>
  <c r="AK1028" i="1"/>
  <c r="AJ1028" i="1"/>
  <c r="AK1029" i="1"/>
  <c r="AJ1029" i="1"/>
  <c r="AK1030" i="1"/>
  <c r="AJ1030" i="1"/>
  <c r="AK1031" i="1"/>
  <c r="AJ1031" i="1"/>
  <c r="AK1032" i="1"/>
  <c r="AJ1032" i="1"/>
  <c r="AK1033" i="1"/>
  <c r="AJ1033" i="1"/>
  <c r="AK1034" i="1"/>
  <c r="AJ1034" i="1"/>
  <c r="AK1035" i="1"/>
  <c r="AJ1035" i="1"/>
  <c r="AK1036" i="1"/>
  <c r="AJ1036" i="1"/>
  <c r="AK1037" i="1"/>
  <c r="AJ1037" i="1"/>
  <c r="AK1038" i="1"/>
  <c r="AJ1038" i="1"/>
  <c r="AK1039" i="1"/>
  <c r="AJ1039" i="1"/>
  <c r="AK1040" i="1"/>
  <c r="AJ1040" i="1"/>
  <c r="AK1041" i="1"/>
  <c r="AJ1041" i="1"/>
  <c r="AK1042" i="1"/>
  <c r="AJ1042" i="1"/>
  <c r="AK1043" i="1"/>
  <c r="AJ1043" i="1"/>
  <c r="AK1044" i="1"/>
  <c r="AJ1044" i="1"/>
  <c r="AK1045" i="1"/>
  <c r="AJ1045" i="1"/>
  <c r="AK1046" i="1"/>
  <c r="AJ1046" i="1"/>
  <c r="AK1047" i="1"/>
  <c r="AJ1047" i="1"/>
  <c r="AK1048" i="1"/>
  <c r="AJ1048" i="1"/>
  <c r="AK1049" i="1"/>
  <c r="AJ1049" i="1"/>
  <c r="AK1050" i="1"/>
  <c r="AJ1050" i="1"/>
  <c r="AK1051" i="1"/>
  <c r="AJ1051" i="1"/>
  <c r="AK1052" i="1"/>
  <c r="AJ1052" i="1"/>
  <c r="AK1053" i="1"/>
  <c r="AJ1053" i="1"/>
  <c r="AK1054" i="1"/>
  <c r="AJ1054" i="1"/>
  <c r="AK1055" i="1"/>
  <c r="AJ1055" i="1"/>
  <c r="AK1056" i="1"/>
  <c r="AJ1056" i="1"/>
  <c r="AK1057" i="1"/>
  <c r="AJ1057" i="1"/>
  <c r="AK1058" i="1"/>
  <c r="AJ1058" i="1"/>
  <c r="AK1059" i="1"/>
  <c r="AJ1059" i="1"/>
  <c r="AK1060" i="1"/>
  <c r="AJ1060" i="1"/>
  <c r="AK1061" i="1"/>
  <c r="AJ1061" i="1"/>
  <c r="AK1062" i="1"/>
  <c r="AJ1062" i="1"/>
  <c r="AK1063" i="1"/>
  <c r="AJ1063" i="1"/>
  <c r="AK1064" i="1"/>
  <c r="AJ1064" i="1"/>
  <c r="AK1065" i="1"/>
  <c r="AJ1065" i="1"/>
  <c r="AK1066" i="1"/>
  <c r="AJ1066" i="1"/>
  <c r="AK1067" i="1"/>
  <c r="AJ1067" i="1"/>
  <c r="AK1068" i="1"/>
  <c r="AJ1068" i="1"/>
  <c r="AK1069" i="1"/>
  <c r="AJ1069" i="1"/>
  <c r="AK1070" i="1"/>
  <c r="AJ1070" i="1"/>
  <c r="AK1071" i="1"/>
  <c r="AJ1071" i="1"/>
  <c r="AK1072" i="1"/>
  <c r="AJ1072" i="1"/>
  <c r="AK1073" i="1"/>
  <c r="AJ1073" i="1"/>
  <c r="AK1074" i="1"/>
  <c r="AJ1074" i="1"/>
  <c r="AK1075" i="1"/>
  <c r="AJ1075" i="1"/>
  <c r="AK1076" i="1"/>
  <c r="AJ1076" i="1"/>
  <c r="AK1077" i="1"/>
  <c r="AJ1077" i="1"/>
  <c r="AK1078" i="1"/>
  <c r="AJ1078" i="1"/>
  <c r="AK1079" i="1"/>
  <c r="AJ1079" i="1"/>
  <c r="AK1080" i="1"/>
  <c r="AJ1080" i="1"/>
  <c r="AK1081" i="1"/>
  <c r="AJ1081" i="1"/>
  <c r="AK1082" i="1"/>
  <c r="AJ1082" i="1"/>
  <c r="AK1083" i="1"/>
  <c r="AJ1083" i="1"/>
  <c r="AK1084" i="1"/>
  <c r="AJ1084" i="1"/>
  <c r="AK1085" i="1"/>
  <c r="AJ1085" i="1"/>
  <c r="AK1086" i="1"/>
  <c r="AJ1086" i="1"/>
  <c r="AK1087" i="1"/>
  <c r="AJ1087" i="1"/>
  <c r="AK1088" i="1"/>
  <c r="AJ1088" i="1"/>
  <c r="AK1089" i="1"/>
  <c r="AJ1089" i="1"/>
  <c r="AK1090" i="1"/>
  <c r="AJ1090" i="1"/>
  <c r="AK1091" i="1"/>
  <c r="AJ1091" i="1"/>
  <c r="AK1092" i="1"/>
  <c r="AJ1092" i="1"/>
  <c r="AK1093" i="1"/>
  <c r="AJ1093" i="1"/>
  <c r="AK1094" i="1"/>
  <c r="AJ1094" i="1"/>
  <c r="AK1095" i="1"/>
  <c r="AJ1095" i="1"/>
  <c r="AK1096" i="1"/>
  <c r="AJ1096" i="1"/>
  <c r="AK1097" i="1"/>
  <c r="AJ1097" i="1"/>
  <c r="AK1098" i="1"/>
  <c r="AJ1098" i="1"/>
  <c r="AK1099" i="1"/>
  <c r="AJ1099" i="1"/>
  <c r="AK1100" i="1"/>
  <c r="AJ1100" i="1"/>
  <c r="AK1101" i="1"/>
  <c r="AJ1101" i="1"/>
  <c r="AK1102" i="1"/>
  <c r="AJ1102" i="1"/>
  <c r="AK1103" i="1"/>
  <c r="AJ1103" i="1"/>
  <c r="AK1104" i="1"/>
  <c r="AJ1104" i="1"/>
  <c r="AK1105" i="1"/>
  <c r="AJ1105" i="1"/>
  <c r="AK1106" i="1"/>
  <c r="AJ1106" i="1"/>
  <c r="AK1107" i="1"/>
  <c r="AJ1107" i="1"/>
  <c r="AK1108" i="1"/>
  <c r="AJ1108" i="1"/>
  <c r="AK1109" i="1"/>
  <c r="AJ1109" i="1"/>
  <c r="AK1110" i="1"/>
  <c r="AJ1110" i="1"/>
  <c r="AK1111" i="1"/>
  <c r="AJ1111" i="1"/>
  <c r="AK1112" i="1"/>
  <c r="AJ1112" i="1"/>
  <c r="AK1113" i="1"/>
  <c r="AJ1113" i="1"/>
  <c r="AK1114" i="1"/>
  <c r="AJ1114" i="1"/>
  <c r="AK1115" i="1"/>
  <c r="AJ1115" i="1"/>
  <c r="AK1116" i="1"/>
  <c r="AJ1116" i="1"/>
  <c r="AK1117" i="1"/>
  <c r="AJ1117" i="1"/>
  <c r="AK1118" i="1"/>
  <c r="AJ1118" i="1"/>
  <c r="AK1119" i="1"/>
  <c r="AJ1119" i="1"/>
  <c r="AK1120" i="1"/>
  <c r="AJ1120" i="1"/>
  <c r="AK1121" i="1"/>
  <c r="AJ1121" i="1"/>
  <c r="AK1122" i="1"/>
  <c r="AJ1122" i="1"/>
  <c r="AK1123" i="1"/>
  <c r="AJ1123" i="1"/>
  <c r="AK1124" i="1"/>
  <c r="AJ1124" i="1"/>
  <c r="AK1125" i="1"/>
  <c r="AJ1125" i="1"/>
  <c r="AK1126" i="1"/>
  <c r="AJ1126" i="1"/>
  <c r="AK1127" i="1"/>
  <c r="AJ1127" i="1"/>
  <c r="AK1128" i="1"/>
  <c r="AJ1128" i="1"/>
  <c r="AK1129" i="1"/>
  <c r="AJ1129" i="1"/>
  <c r="AK1130" i="1"/>
  <c r="AJ1130" i="1"/>
  <c r="AK1131" i="1"/>
  <c r="AJ1131" i="1"/>
  <c r="AK1132" i="1"/>
  <c r="AJ1132" i="1"/>
  <c r="AK1133" i="1"/>
  <c r="AJ1133" i="1"/>
  <c r="AK1134" i="1"/>
  <c r="AJ1134" i="1"/>
  <c r="AK1135" i="1"/>
  <c r="AJ1135" i="1"/>
  <c r="AK1136" i="1"/>
  <c r="AJ1136" i="1"/>
  <c r="AK1137" i="1"/>
  <c r="AJ1137" i="1"/>
  <c r="AK1138" i="1"/>
  <c r="AJ1138" i="1"/>
  <c r="AK1139" i="1"/>
  <c r="AJ1139" i="1"/>
  <c r="AK1140" i="1"/>
  <c r="AJ1140" i="1"/>
  <c r="AK1141" i="1"/>
  <c r="AJ1141" i="1"/>
  <c r="AK1142" i="1"/>
  <c r="AJ1142" i="1"/>
  <c r="AK1143" i="1"/>
  <c r="AJ1143" i="1"/>
  <c r="AK1144" i="1"/>
  <c r="AJ1144" i="1"/>
  <c r="AK1145" i="1"/>
  <c r="AJ1145" i="1"/>
  <c r="AK1146" i="1"/>
  <c r="AJ1146" i="1"/>
  <c r="AK1147" i="1"/>
  <c r="AJ1147" i="1"/>
  <c r="AK1148" i="1"/>
  <c r="AJ1148" i="1"/>
  <c r="AK1149" i="1"/>
  <c r="AJ1149" i="1"/>
  <c r="AK1150" i="1"/>
  <c r="AJ1150" i="1"/>
  <c r="AK1151" i="1"/>
  <c r="AJ1151" i="1"/>
  <c r="AK1152" i="1"/>
  <c r="AJ1152" i="1"/>
  <c r="AK1153" i="1"/>
  <c r="AJ1153" i="1"/>
  <c r="AK1154" i="1"/>
  <c r="AJ1154" i="1"/>
  <c r="AK1155" i="1"/>
  <c r="AJ1155" i="1"/>
  <c r="AK1156" i="1"/>
  <c r="AJ1156" i="1"/>
  <c r="AK1157" i="1"/>
  <c r="AJ1157" i="1"/>
  <c r="AK1158" i="1"/>
  <c r="AJ1158" i="1"/>
  <c r="AK1159" i="1"/>
  <c r="AJ1159" i="1"/>
  <c r="AK1160" i="1"/>
  <c r="AJ1160" i="1"/>
  <c r="AK1161" i="1"/>
  <c r="AJ1161" i="1"/>
  <c r="AK1162" i="1"/>
  <c r="AJ1162" i="1"/>
  <c r="AK1163" i="1"/>
  <c r="AJ1163" i="1"/>
  <c r="AK1164" i="1"/>
  <c r="AJ1164" i="1"/>
  <c r="AK1165" i="1"/>
  <c r="AJ1165" i="1"/>
  <c r="AK1166" i="1"/>
  <c r="AJ1166" i="1"/>
  <c r="AK1167" i="1"/>
  <c r="AJ1167" i="1"/>
  <c r="AK1168" i="1"/>
  <c r="AJ1168" i="1"/>
  <c r="AK1169" i="1"/>
  <c r="AJ1169" i="1"/>
  <c r="AK1170" i="1"/>
  <c r="AJ1170" i="1"/>
  <c r="AK1171" i="1"/>
  <c r="AJ1171" i="1"/>
  <c r="AK1172" i="1"/>
  <c r="AJ1172" i="1"/>
  <c r="AK1173" i="1"/>
  <c r="AJ1173" i="1"/>
  <c r="AK1174" i="1"/>
  <c r="AJ1174" i="1"/>
  <c r="AK1175" i="1"/>
  <c r="AJ1175" i="1"/>
  <c r="AK1176" i="1"/>
  <c r="AJ1176" i="1"/>
  <c r="AK1177" i="1"/>
  <c r="AJ1177" i="1"/>
  <c r="AK1178" i="1"/>
  <c r="AJ1178" i="1"/>
  <c r="AK1179" i="1"/>
  <c r="AJ1179" i="1"/>
  <c r="AK1180" i="1"/>
  <c r="AJ1180" i="1"/>
  <c r="AK1181" i="1"/>
  <c r="AJ1181" i="1"/>
  <c r="AK1182" i="1"/>
  <c r="AJ1182" i="1"/>
  <c r="AK1183" i="1"/>
  <c r="AJ1183" i="1"/>
  <c r="AK1184" i="1"/>
  <c r="AJ1184" i="1"/>
  <c r="AK1185" i="1"/>
  <c r="AJ1185" i="1"/>
  <c r="AK1186" i="1"/>
  <c r="AJ1186" i="1"/>
  <c r="AK1187" i="1"/>
  <c r="AJ1187" i="1"/>
  <c r="AK1188" i="1"/>
  <c r="AJ1188" i="1"/>
  <c r="AK1189" i="1"/>
  <c r="AJ1189" i="1"/>
  <c r="AK1190" i="1"/>
  <c r="AJ1190" i="1"/>
  <c r="AK1191" i="1"/>
  <c r="AJ1191" i="1"/>
  <c r="AK1192" i="1"/>
  <c r="AJ1192" i="1"/>
  <c r="AK1193" i="1"/>
  <c r="AJ1193" i="1"/>
  <c r="AK1194" i="1"/>
  <c r="AJ1194" i="1"/>
  <c r="AK1195" i="1"/>
  <c r="AJ1195" i="1"/>
  <c r="AK1196" i="1"/>
  <c r="AJ1196" i="1"/>
  <c r="AK1197" i="1"/>
  <c r="AJ1197" i="1"/>
  <c r="AK1198" i="1"/>
  <c r="AJ1198" i="1"/>
  <c r="AK1199" i="1"/>
  <c r="AJ1199" i="1"/>
  <c r="AK1200" i="1"/>
  <c r="AJ1200" i="1"/>
  <c r="AK1201" i="1"/>
  <c r="AJ1201" i="1"/>
  <c r="AK1202" i="1"/>
  <c r="AJ1202" i="1"/>
  <c r="AK1203" i="1"/>
  <c r="AJ1203" i="1"/>
  <c r="AK1204" i="1"/>
  <c r="AJ1204" i="1"/>
  <c r="AK1205" i="1"/>
  <c r="AJ1205" i="1"/>
  <c r="AK1206" i="1"/>
  <c r="AJ1206" i="1"/>
  <c r="AK1207" i="1"/>
  <c r="AJ1207" i="1"/>
  <c r="AK1208" i="1"/>
  <c r="AJ1208" i="1"/>
  <c r="AK1209" i="1"/>
  <c r="AJ1209" i="1"/>
  <c r="AK1210" i="1"/>
  <c r="AJ1210" i="1"/>
  <c r="AK1211" i="1"/>
  <c r="AJ1211" i="1"/>
  <c r="AK1212" i="1"/>
  <c r="AJ1212" i="1"/>
  <c r="AK1213" i="1"/>
  <c r="AJ1213" i="1"/>
  <c r="AK1214" i="1"/>
  <c r="AJ1214" i="1"/>
  <c r="AK1215" i="1"/>
  <c r="AJ1215" i="1"/>
  <c r="AK1216" i="1"/>
  <c r="AJ1216" i="1"/>
  <c r="AK1217" i="1"/>
  <c r="AJ1217" i="1"/>
  <c r="AK1218" i="1"/>
  <c r="AJ1218" i="1"/>
  <c r="AK1219" i="1"/>
  <c r="AJ1219" i="1"/>
  <c r="AK1220" i="1"/>
  <c r="AJ1220" i="1"/>
  <c r="AK1221" i="1"/>
  <c r="AJ1221" i="1"/>
  <c r="AK1222" i="1"/>
  <c r="AJ1222" i="1"/>
  <c r="AK1223" i="1"/>
  <c r="AJ1223" i="1"/>
  <c r="AK1224" i="1"/>
  <c r="AJ1224" i="1"/>
  <c r="AK1225" i="1"/>
  <c r="AJ1225" i="1"/>
  <c r="AK1226" i="1"/>
  <c r="AJ1226" i="1"/>
  <c r="AK1227" i="1"/>
  <c r="AJ1227" i="1"/>
  <c r="AK1228" i="1"/>
  <c r="AJ1228" i="1"/>
  <c r="AK1229" i="1"/>
  <c r="AJ1229" i="1"/>
  <c r="AK1230" i="1"/>
  <c r="AJ1230" i="1"/>
  <c r="AK1231" i="1"/>
  <c r="AJ1231" i="1"/>
  <c r="AK1232" i="1"/>
  <c r="AJ1232" i="1"/>
  <c r="AK1233" i="1"/>
  <c r="AJ1233" i="1"/>
  <c r="AK1234" i="1"/>
  <c r="AJ1234" i="1"/>
  <c r="AK1235" i="1"/>
  <c r="AJ1235" i="1"/>
  <c r="AK1236" i="1"/>
  <c r="AJ1236" i="1"/>
  <c r="AK1237" i="1"/>
  <c r="AJ1237" i="1"/>
  <c r="AK1238" i="1"/>
  <c r="AJ1238" i="1"/>
  <c r="AK1239" i="1"/>
  <c r="AJ1239" i="1"/>
  <c r="AK1240" i="1"/>
  <c r="AJ1240" i="1"/>
  <c r="AK1241" i="1"/>
  <c r="AJ1241" i="1"/>
  <c r="AK1242" i="1"/>
  <c r="AJ1242" i="1"/>
  <c r="AK1243" i="1"/>
  <c r="AJ1243" i="1"/>
  <c r="AK1244" i="1"/>
  <c r="AJ1244" i="1"/>
  <c r="AK1245" i="1"/>
  <c r="AJ1245" i="1"/>
  <c r="AK1246" i="1"/>
  <c r="AJ1246" i="1"/>
  <c r="AK1247" i="1"/>
  <c r="AJ1247" i="1"/>
  <c r="AK1248" i="1"/>
  <c r="AJ1248" i="1"/>
  <c r="AK1249" i="1"/>
  <c r="AJ1249" i="1"/>
  <c r="AK1250" i="1"/>
  <c r="AJ1250" i="1"/>
  <c r="AK1251" i="1"/>
  <c r="AJ1251" i="1"/>
  <c r="AK1252" i="1"/>
  <c r="AJ1252" i="1"/>
  <c r="AK1253" i="1"/>
  <c r="AJ1253" i="1"/>
  <c r="AK1254" i="1"/>
  <c r="AJ1254" i="1"/>
  <c r="AK1255" i="1"/>
  <c r="AJ1255" i="1"/>
  <c r="AK1256" i="1"/>
  <c r="AJ1256" i="1"/>
  <c r="AK1257" i="1"/>
  <c r="AJ1257" i="1"/>
  <c r="AK1258" i="1"/>
  <c r="AJ1258" i="1"/>
  <c r="AK1259" i="1"/>
  <c r="AJ1259" i="1"/>
  <c r="AK1260" i="1"/>
  <c r="AJ1260" i="1"/>
  <c r="AK1261" i="1"/>
  <c r="AJ1261" i="1"/>
  <c r="AK1262" i="1"/>
  <c r="AJ1262" i="1"/>
  <c r="AK1263" i="1"/>
  <c r="AJ1263" i="1"/>
  <c r="AK1264" i="1"/>
  <c r="AJ1264" i="1"/>
  <c r="AK1265" i="1"/>
  <c r="AJ1265" i="1"/>
  <c r="AK1266" i="1"/>
  <c r="AJ1266" i="1"/>
  <c r="AK1267" i="1"/>
  <c r="AJ1267" i="1"/>
  <c r="AK1268" i="1"/>
  <c r="AJ1268" i="1"/>
  <c r="AK1269" i="1"/>
  <c r="AJ1269" i="1"/>
  <c r="AK1270" i="1"/>
  <c r="AJ1270" i="1"/>
  <c r="AK1271" i="1"/>
  <c r="AJ1271" i="1"/>
  <c r="AK1272" i="1"/>
  <c r="AJ1272" i="1"/>
  <c r="AK1273" i="1"/>
  <c r="AJ1273" i="1"/>
  <c r="AK1274" i="1"/>
  <c r="AJ1274" i="1"/>
  <c r="AK1275" i="1"/>
  <c r="AJ1275" i="1"/>
  <c r="AK1276" i="1"/>
  <c r="AJ1276" i="1"/>
  <c r="AK1277" i="1"/>
  <c r="AJ1277" i="1"/>
  <c r="AK1278" i="1"/>
  <c r="AJ1278" i="1"/>
  <c r="AK1279" i="1"/>
  <c r="AJ1279" i="1"/>
  <c r="AK1280" i="1"/>
  <c r="AJ1280" i="1"/>
  <c r="AK1281" i="1"/>
  <c r="AJ1281" i="1"/>
  <c r="AK1282" i="1"/>
  <c r="AJ1282" i="1"/>
  <c r="AK1283" i="1"/>
  <c r="AJ1283" i="1"/>
  <c r="AK1284" i="1"/>
  <c r="AJ1284" i="1"/>
  <c r="AK1285" i="1"/>
  <c r="AJ1285" i="1"/>
  <c r="AK1286" i="1"/>
  <c r="AJ1286" i="1"/>
  <c r="AK1287" i="1"/>
  <c r="AJ1287" i="1"/>
  <c r="AK1288" i="1"/>
  <c r="AJ1288" i="1"/>
  <c r="AK1289" i="1"/>
  <c r="AJ1289" i="1"/>
  <c r="AK1290" i="1"/>
  <c r="AJ1290" i="1"/>
  <c r="AK1291" i="1"/>
  <c r="AJ1291" i="1"/>
  <c r="AK1292" i="1"/>
  <c r="AJ1292" i="1"/>
  <c r="AK1293" i="1"/>
  <c r="AJ1293" i="1"/>
  <c r="AK1294" i="1"/>
  <c r="AJ1294" i="1"/>
  <c r="AK1295" i="1"/>
  <c r="AJ1295" i="1"/>
  <c r="AK1296" i="1"/>
  <c r="AJ1296" i="1"/>
  <c r="AK1297" i="1"/>
  <c r="AJ1297" i="1"/>
  <c r="AK1298" i="1"/>
  <c r="AJ1298" i="1"/>
  <c r="AK1299" i="1"/>
  <c r="AJ1299" i="1"/>
  <c r="AK1300" i="1"/>
  <c r="AJ1300" i="1"/>
  <c r="AK1301" i="1"/>
  <c r="AJ1301" i="1"/>
  <c r="AK1302" i="1"/>
  <c r="AJ1302" i="1"/>
  <c r="AK1303" i="1"/>
  <c r="AJ1303" i="1"/>
  <c r="AK1304" i="1"/>
  <c r="AJ1304" i="1"/>
  <c r="AK1305" i="1"/>
  <c r="AJ1305" i="1"/>
  <c r="AK1306" i="1"/>
  <c r="AJ1306" i="1"/>
  <c r="AK1307" i="1"/>
  <c r="AJ1307" i="1"/>
  <c r="AK1308" i="1"/>
  <c r="AJ1308" i="1"/>
  <c r="AK1309" i="1"/>
  <c r="AJ1309" i="1"/>
  <c r="AK1310" i="1"/>
  <c r="AJ1310" i="1"/>
  <c r="AK1311" i="1"/>
  <c r="AJ1311" i="1"/>
  <c r="AK1312" i="1"/>
  <c r="AJ1312" i="1"/>
  <c r="AK1313" i="1"/>
  <c r="AJ1313" i="1"/>
  <c r="AK1314" i="1"/>
  <c r="AJ1314" i="1"/>
  <c r="AK1315" i="1"/>
  <c r="AJ1315" i="1"/>
  <c r="AK1316" i="1"/>
  <c r="AJ1316" i="1"/>
  <c r="AK1317" i="1"/>
  <c r="AJ1317" i="1"/>
  <c r="AK1318" i="1"/>
  <c r="AJ1318" i="1"/>
  <c r="AK1319" i="1"/>
  <c r="AJ1319" i="1"/>
  <c r="AK1320" i="1"/>
  <c r="AJ1320" i="1"/>
  <c r="AK1321" i="1"/>
  <c r="AJ1321" i="1"/>
  <c r="AK1322" i="1"/>
  <c r="AJ1322" i="1"/>
  <c r="AK1323" i="1"/>
  <c r="AJ1323" i="1"/>
  <c r="AK1324" i="1"/>
  <c r="AJ1324" i="1"/>
  <c r="AK1325" i="1"/>
  <c r="AJ1325" i="1"/>
  <c r="AK1326" i="1"/>
  <c r="AJ1326" i="1"/>
  <c r="AK1327" i="1"/>
  <c r="AJ1327" i="1"/>
  <c r="AK1328" i="1"/>
  <c r="AJ1328" i="1"/>
  <c r="AK1329" i="1"/>
  <c r="AJ1329" i="1"/>
  <c r="AK1330" i="1"/>
  <c r="AJ1330" i="1"/>
  <c r="AK1331" i="1"/>
  <c r="AJ1331" i="1"/>
  <c r="AK1332" i="1"/>
  <c r="AJ1332" i="1"/>
  <c r="AK1333" i="1"/>
  <c r="AJ1333" i="1"/>
  <c r="AK1334" i="1"/>
  <c r="AJ1334" i="1"/>
  <c r="AK1335" i="1"/>
  <c r="AJ1335" i="1"/>
  <c r="AK1336" i="1"/>
  <c r="AJ1336" i="1"/>
  <c r="AK1337" i="1"/>
  <c r="AJ1337" i="1"/>
  <c r="AK1338" i="1"/>
  <c r="AJ1338" i="1"/>
  <c r="AK1339" i="1"/>
  <c r="AJ1339" i="1"/>
  <c r="AK1340" i="1"/>
  <c r="AJ1340" i="1"/>
  <c r="AK1341" i="1"/>
  <c r="AJ1341" i="1"/>
  <c r="AK1342" i="1"/>
  <c r="AJ1342" i="1"/>
  <c r="AK1343" i="1"/>
  <c r="AJ1343" i="1"/>
  <c r="AK1344" i="1"/>
  <c r="AJ1344" i="1"/>
  <c r="AK1345" i="1"/>
  <c r="AJ1345" i="1"/>
  <c r="AK1346" i="1"/>
  <c r="AJ1346" i="1"/>
  <c r="AK1347" i="1"/>
  <c r="AJ1347" i="1"/>
  <c r="AK1348" i="1"/>
  <c r="AJ1348" i="1"/>
  <c r="AK1349" i="1"/>
  <c r="AJ1349" i="1"/>
  <c r="AK1350" i="1"/>
  <c r="AJ1350" i="1"/>
  <c r="AK1351" i="1"/>
  <c r="AJ1351" i="1"/>
  <c r="AK1352" i="1"/>
  <c r="AJ1352" i="1"/>
  <c r="AK1353" i="1"/>
  <c r="AJ1353" i="1"/>
  <c r="AK1354" i="1"/>
  <c r="AJ1354" i="1"/>
  <c r="AK1355" i="1"/>
  <c r="AJ1355" i="1"/>
  <c r="AK1356" i="1"/>
  <c r="AJ1356" i="1"/>
  <c r="AK1357" i="1"/>
  <c r="AJ1357" i="1"/>
  <c r="AK1358" i="1"/>
  <c r="AJ1358" i="1"/>
  <c r="AK1359" i="1"/>
  <c r="AJ1359" i="1"/>
  <c r="AK1360" i="1"/>
  <c r="AJ1360" i="1"/>
  <c r="AK1361" i="1"/>
  <c r="AJ1361" i="1"/>
  <c r="AK1362" i="1"/>
  <c r="AJ1362" i="1"/>
  <c r="AK1363" i="1"/>
  <c r="AJ1363" i="1"/>
  <c r="AK1364" i="1"/>
  <c r="AJ1364" i="1"/>
  <c r="AK1365" i="1"/>
  <c r="AJ1365" i="1"/>
  <c r="AK1366" i="1"/>
  <c r="AJ1366" i="1"/>
  <c r="AK1367" i="1"/>
  <c r="AJ1367" i="1"/>
  <c r="AK1368" i="1"/>
  <c r="AJ1368" i="1"/>
  <c r="AK1369" i="1"/>
  <c r="AJ1369" i="1"/>
  <c r="AK1370" i="1"/>
  <c r="AJ1370" i="1"/>
  <c r="AK1371" i="1"/>
  <c r="AJ1371" i="1"/>
  <c r="AK1372" i="1"/>
  <c r="AJ1372" i="1"/>
  <c r="AK1373" i="1"/>
  <c r="AJ1373" i="1"/>
  <c r="AK1374" i="1"/>
  <c r="AJ1374" i="1"/>
  <c r="AK1375" i="1"/>
  <c r="AJ1375" i="1"/>
  <c r="AK1376" i="1"/>
  <c r="AJ1376" i="1"/>
  <c r="AK1377" i="1"/>
  <c r="AJ1377" i="1"/>
  <c r="AK1378" i="1"/>
  <c r="AJ1378" i="1"/>
  <c r="AK1379" i="1"/>
  <c r="AJ1379" i="1"/>
  <c r="AK1380" i="1"/>
  <c r="AJ1380" i="1"/>
  <c r="AK1381" i="1"/>
  <c r="AJ1381" i="1"/>
  <c r="AK1382" i="1"/>
  <c r="AJ1382" i="1"/>
  <c r="AK1383" i="1"/>
  <c r="AJ1383" i="1"/>
  <c r="AK1384" i="1"/>
  <c r="AJ1384" i="1"/>
  <c r="AK1385" i="1"/>
  <c r="AJ1385" i="1"/>
  <c r="AK1386" i="1"/>
  <c r="AJ1386" i="1"/>
  <c r="AK1387" i="1"/>
  <c r="AJ1387" i="1"/>
  <c r="AK1388" i="1"/>
  <c r="AJ1388" i="1"/>
  <c r="AK1389" i="1"/>
  <c r="AJ1389" i="1"/>
  <c r="AK1390" i="1"/>
  <c r="AJ1390" i="1"/>
  <c r="AK1391" i="1"/>
  <c r="AJ1391" i="1"/>
  <c r="AK1392" i="1"/>
  <c r="AJ1392" i="1"/>
  <c r="AK1393" i="1"/>
  <c r="AJ1393" i="1"/>
  <c r="AK1394" i="1"/>
  <c r="AJ1394" i="1"/>
  <c r="AK1395" i="1"/>
  <c r="AJ1395" i="1"/>
  <c r="AK1396" i="1"/>
  <c r="AJ1396" i="1"/>
  <c r="AK1397" i="1"/>
  <c r="AJ1397" i="1"/>
  <c r="AK1398" i="1"/>
  <c r="AJ1398" i="1"/>
  <c r="AK1399" i="1"/>
  <c r="AJ1399" i="1"/>
  <c r="AK1400" i="1"/>
  <c r="AJ1400" i="1"/>
  <c r="AK1401" i="1"/>
  <c r="AJ1401" i="1"/>
  <c r="AK1402" i="1"/>
  <c r="AJ1402" i="1"/>
  <c r="AK1403" i="1"/>
  <c r="AJ1403" i="1"/>
  <c r="AK1404" i="1"/>
  <c r="AJ1404" i="1"/>
  <c r="AK1405" i="1"/>
  <c r="AJ1405" i="1"/>
  <c r="AK1406" i="1"/>
  <c r="AJ1406" i="1"/>
  <c r="AK1407" i="1"/>
  <c r="AJ1407" i="1"/>
  <c r="AK1408" i="1"/>
  <c r="AJ1408" i="1"/>
  <c r="AK1409" i="1"/>
  <c r="AJ1409" i="1"/>
  <c r="AK1410" i="1"/>
  <c r="AJ1410" i="1"/>
  <c r="AK1411" i="1"/>
  <c r="AJ1411" i="1"/>
  <c r="AK1412" i="1"/>
  <c r="AJ1412" i="1"/>
  <c r="AK1413" i="1"/>
  <c r="AJ1413" i="1"/>
  <c r="AK1414" i="1"/>
  <c r="AJ1414" i="1"/>
  <c r="AK1415" i="1"/>
  <c r="AJ1415" i="1"/>
  <c r="AK1416" i="1"/>
  <c r="AJ1416" i="1"/>
  <c r="AK1417" i="1"/>
  <c r="AJ1417" i="1"/>
  <c r="AK1418" i="1"/>
  <c r="AJ1418" i="1"/>
  <c r="AK1419" i="1"/>
  <c r="AJ1419" i="1"/>
  <c r="AK1420" i="1"/>
  <c r="AJ1420" i="1"/>
  <c r="AK1421" i="1"/>
  <c r="AJ1421" i="1"/>
  <c r="AK1422" i="1"/>
  <c r="AJ1422" i="1"/>
  <c r="AK1423" i="1"/>
  <c r="AJ1423" i="1"/>
  <c r="AK1424" i="1"/>
  <c r="AJ1424" i="1"/>
  <c r="AK1425" i="1"/>
  <c r="AJ1425" i="1"/>
  <c r="AK1426" i="1"/>
  <c r="AJ1426" i="1"/>
  <c r="AK1427" i="1"/>
  <c r="AJ1427" i="1"/>
  <c r="AK1428" i="1"/>
  <c r="AJ1428" i="1"/>
  <c r="AK1429" i="1"/>
  <c r="AJ1429" i="1"/>
  <c r="AK1430" i="1"/>
  <c r="AJ1430" i="1"/>
  <c r="AK1431" i="1"/>
  <c r="AJ1431" i="1"/>
  <c r="AK1432" i="1"/>
  <c r="AJ1432" i="1"/>
  <c r="AK1433" i="1"/>
  <c r="AJ1433" i="1"/>
  <c r="AK1434" i="1"/>
  <c r="AJ1434" i="1"/>
  <c r="AK1435" i="1"/>
  <c r="AJ1435" i="1"/>
  <c r="AK1436" i="1"/>
  <c r="AJ1436" i="1"/>
  <c r="AK1437" i="1"/>
  <c r="AJ1437" i="1"/>
  <c r="AK1438" i="1"/>
  <c r="AJ1438" i="1"/>
  <c r="AK1439" i="1"/>
  <c r="AJ1439" i="1"/>
  <c r="AK1440" i="1"/>
  <c r="AJ1440" i="1"/>
  <c r="AK1441" i="1"/>
  <c r="AJ1441" i="1"/>
  <c r="AK1442" i="1"/>
  <c r="AJ1442" i="1"/>
  <c r="AK1443" i="1"/>
  <c r="AJ1443" i="1"/>
  <c r="AK1444" i="1"/>
  <c r="AJ1444" i="1"/>
  <c r="AK1445" i="1"/>
  <c r="AJ1445" i="1"/>
  <c r="AK1446" i="1"/>
  <c r="AJ1446" i="1"/>
  <c r="AK1447" i="1"/>
  <c r="AJ1447" i="1"/>
  <c r="AK1448" i="1"/>
  <c r="AJ1448" i="1"/>
  <c r="AK1449" i="1"/>
  <c r="AJ1449" i="1"/>
  <c r="AK1450" i="1"/>
  <c r="AJ1450" i="1"/>
  <c r="AK1451" i="1"/>
  <c r="AJ1451" i="1"/>
  <c r="AK1452" i="1"/>
  <c r="AJ1452" i="1"/>
  <c r="AK1453" i="1"/>
  <c r="AJ1453" i="1"/>
  <c r="AK1454" i="1"/>
  <c r="AJ1454" i="1"/>
  <c r="AK1455" i="1"/>
  <c r="AJ1455" i="1"/>
  <c r="AK1456" i="1"/>
  <c r="AJ1456" i="1"/>
  <c r="AK1457" i="1"/>
  <c r="AJ1457" i="1"/>
  <c r="AK1458" i="1"/>
  <c r="AJ1458" i="1"/>
  <c r="AK1459" i="1"/>
  <c r="AJ1459" i="1"/>
  <c r="AK1460" i="1"/>
  <c r="AJ1460" i="1"/>
  <c r="AK1461" i="1"/>
  <c r="AJ1461" i="1"/>
  <c r="AK1462" i="1"/>
  <c r="AJ1462" i="1"/>
  <c r="AK1463" i="1"/>
  <c r="AJ1463" i="1"/>
  <c r="AK1464" i="1"/>
  <c r="AJ1464" i="1"/>
  <c r="AK1465" i="1"/>
  <c r="AJ1465" i="1"/>
  <c r="AK1466" i="1"/>
  <c r="AJ1466" i="1"/>
  <c r="AK1467" i="1"/>
  <c r="AJ1467" i="1"/>
  <c r="AK1468" i="1"/>
  <c r="AJ1468" i="1"/>
  <c r="AK1469" i="1"/>
  <c r="AJ1469" i="1"/>
  <c r="AK1470" i="1"/>
  <c r="AJ1470" i="1"/>
  <c r="AK1471" i="1"/>
  <c r="AJ1471" i="1"/>
  <c r="AK1472" i="1"/>
  <c r="AJ1472" i="1"/>
  <c r="AK1473" i="1"/>
  <c r="AJ1473" i="1"/>
  <c r="AK1474" i="1"/>
  <c r="AJ1474" i="1"/>
  <c r="AK1475" i="1"/>
  <c r="AJ1475" i="1"/>
  <c r="AK1476" i="1"/>
  <c r="AJ1476" i="1"/>
  <c r="AK1477" i="1"/>
  <c r="AJ1477" i="1"/>
  <c r="AK1478" i="1"/>
  <c r="AJ1478" i="1"/>
  <c r="AK1479" i="1"/>
  <c r="AJ1479" i="1"/>
  <c r="AK1480" i="1"/>
  <c r="AJ1480" i="1"/>
  <c r="AK1481" i="1"/>
  <c r="AJ1481" i="1"/>
  <c r="AK1482" i="1"/>
  <c r="AJ1482" i="1"/>
  <c r="AK1483" i="1"/>
  <c r="AJ1483" i="1"/>
  <c r="AK1484" i="1"/>
  <c r="AJ1484" i="1"/>
  <c r="AK1485" i="1"/>
  <c r="AJ1485" i="1"/>
  <c r="AK1486" i="1"/>
  <c r="AJ1486" i="1"/>
  <c r="AK1487" i="1"/>
  <c r="AJ1487" i="1"/>
  <c r="AK1488" i="1"/>
  <c r="AJ1488" i="1"/>
  <c r="AK1489" i="1"/>
  <c r="AJ1489" i="1"/>
  <c r="AK1490" i="1"/>
  <c r="AJ1490" i="1"/>
  <c r="AK1491" i="1"/>
  <c r="AJ1491" i="1"/>
  <c r="AK1492" i="1"/>
  <c r="AJ1492" i="1"/>
  <c r="AK1493" i="1"/>
  <c r="AJ1493" i="1"/>
  <c r="AK1494" i="1"/>
  <c r="AJ1494" i="1"/>
  <c r="AK1495" i="1"/>
  <c r="AJ1495" i="1"/>
  <c r="AK1496" i="1"/>
  <c r="AJ1496" i="1"/>
  <c r="AK1497" i="1"/>
  <c r="AJ1497" i="1"/>
  <c r="AK1498" i="1"/>
  <c r="AJ1498" i="1"/>
  <c r="AK1499" i="1"/>
  <c r="AJ1499" i="1"/>
  <c r="AK1500" i="1"/>
  <c r="AJ1500" i="1"/>
  <c r="AK1501" i="1"/>
  <c r="AJ1501" i="1"/>
  <c r="AK1502" i="1"/>
  <c r="AJ1502" i="1"/>
  <c r="AK1503" i="1"/>
  <c r="AJ1503" i="1"/>
  <c r="AK1504" i="1"/>
  <c r="AJ1504" i="1"/>
  <c r="AK1505" i="1"/>
  <c r="AJ1505" i="1"/>
  <c r="AK1506" i="1"/>
  <c r="AJ1506" i="1"/>
  <c r="AK1507" i="1"/>
  <c r="AJ1507" i="1"/>
  <c r="AK1508" i="1"/>
  <c r="AJ1508" i="1"/>
  <c r="AK1509" i="1"/>
  <c r="AJ1509" i="1"/>
  <c r="AK1510" i="1"/>
  <c r="AJ1510" i="1"/>
  <c r="AK1511" i="1"/>
  <c r="AJ1511" i="1"/>
  <c r="AK1512" i="1"/>
  <c r="AJ1512" i="1"/>
  <c r="AK1513" i="1"/>
  <c r="AJ1513" i="1"/>
  <c r="AK1514" i="1"/>
  <c r="AJ1514" i="1"/>
  <c r="AK1515" i="1"/>
  <c r="AJ1515" i="1"/>
  <c r="AK1516" i="1"/>
  <c r="AJ1516" i="1"/>
  <c r="AK1517" i="1"/>
  <c r="AJ1517" i="1"/>
  <c r="AK1518" i="1"/>
  <c r="AJ1518" i="1"/>
  <c r="AK1519" i="1"/>
  <c r="AJ1519" i="1"/>
  <c r="AK1520" i="1"/>
  <c r="AJ1520" i="1"/>
  <c r="AK1521" i="1"/>
  <c r="AJ1521" i="1"/>
  <c r="AK1522" i="1"/>
  <c r="AJ1522" i="1"/>
  <c r="AK1523" i="1"/>
  <c r="AJ1523" i="1"/>
  <c r="AK1524" i="1"/>
  <c r="AJ1524" i="1"/>
  <c r="AK1525" i="1"/>
  <c r="AJ1525" i="1"/>
  <c r="AK1526" i="1"/>
  <c r="AJ1526" i="1"/>
  <c r="AK1527" i="1"/>
  <c r="AJ1527" i="1"/>
  <c r="AK1528" i="1"/>
  <c r="AJ1528" i="1"/>
  <c r="AK1529" i="1"/>
  <c r="AJ1529" i="1"/>
  <c r="AK1530" i="1"/>
  <c r="AJ1530" i="1"/>
  <c r="AK1531" i="1"/>
  <c r="AJ1531" i="1"/>
  <c r="AK1532" i="1"/>
  <c r="AJ1532" i="1"/>
  <c r="AK1533" i="1"/>
  <c r="AJ1533" i="1"/>
  <c r="AK1534" i="1"/>
  <c r="AJ1534" i="1"/>
  <c r="AK1535" i="1"/>
  <c r="AJ1535" i="1"/>
  <c r="AK1536" i="1"/>
  <c r="AJ1536" i="1"/>
  <c r="AK1537" i="1"/>
  <c r="AJ1537" i="1"/>
  <c r="AK1538" i="1"/>
  <c r="AJ1538" i="1"/>
  <c r="AK1539" i="1"/>
  <c r="AJ1539" i="1"/>
  <c r="AK1540" i="1"/>
  <c r="AJ1540" i="1"/>
  <c r="AK1541" i="1"/>
  <c r="AJ1541" i="1"/>
  <c r="AK1542" i="1"/>
  <c r="AJ1542" i="1"/>
  <c r="AK1543" i="1"/>
  <c r="AJ1543" i="1"/>
  <c r="AK1544" i="1"/>
  <c r="AJ1544" i="1"/>
  <c r="AK1545" i="1"/>
  <c r="AJ1545" i="1"/>
  <c r="AK1546" i="1"/>
  <c r="AJ1546" i="1"/>
  <c r="AK1547" i="1"/>
  <c r="AJ1547" i="1"/>
  <c r="AK1548" i="1"/>
  <c r="AJ1548" i="1"/>
  <c r="AK1549" i="1"/>
  <c r="AJ1549" i="1"/>
  <c r="AK1550" i="1"/>
  <c r="AJ1550" i="1"/>
  <c r="AK1551" i="1"/>
  <c r="AJ1551" i="1"/>
  <c r="AK1552" i="1"/>
  <c r="AJ1552" i="1"/>
  <c r="AK1553" i="1"/>
  <c r="AJ1553" i="1"/>
  <c r="AK1554" i="1"/>
  <c r="AJ1554" i="1"/>
  <c r="AK1555" i="1"/>
  <c r="AJ1555" i="1"/>
  <c r="AK1556" i="1"/>
  <c r="AJ1556" i="1"/>
  <c r="AK1557" i="1"/>
  <c r="AJ1557" i="1"/>
  <c r="AK1558" i="1"/>
  <c r="AJ1558" i="1"/>
  <c r="AK1559" i="1"/>
  <c r="AJ1559" i="1"/>
  <c r="AK1560" i="1"/>
  <c r="AJ1560" i="1"/>
  <c r="AK1561" i="1"/>
  <c r="AJ1561" i="1"/>
  <c r="AK1562" i="1"/>
  <c r="AJ1562" i="1"/>
  <c r="AK1563" i="1"/>
  <c r="AJ1563" i="1"/>
  <c r="AK1564" i="1"/>
  <c r="AJ1564" i="1"/>
  <c r="AK1565" i="1"/>
  <c r="AJ1565" i="1"/>
  <c r="AK1566" i="1"/>
  <c r="AJ1566" i="1"/>
  <c r="AK1567" i="1"/>
  <c r="AJ1567" i="1"/>
  <c r="AK1568" i="1"/>
  <c r="AJ1568" i="1"/>
  <c r="AK1569" i="1"/>
  <c r="AJ1569" i="1"/>
  <c r="AK1570" i="1"/>
  <c r="AJ1570" i="1"/>
  <c r="AK1571" i="1"/>
  <c r="AJ1571" i="1"/>
  <c r="AK1572" i="1"/>
  <c r="AJ1572" i="1"/>
  <c r="AK1573" i="1"/>
  <c r="AJ1573" i="1"/>
  <c r="AK1574" i="1"/>
  <c r="AJ1574" i="1"/>
  <c r="AK1575" i="1"/>
  <c r="AJ1575" i="1"/>
  <c r="AK1576" i="1"/>
  <c r="AJ1576" i="1"/>
  <c r="AK1577" i="1"/>
  <c r="AJ1577" i="1"/>
  <c r="AK1578" i="1"/>
  <c r="AJ1578" i="1"/>
  <c r="AK1579" i="1"/>
  <c r="AJ1579" i="1"/>
  <c r="AK1580" i="1"/>
  <c r="AJ1580" i="1"/>
  <c r="AK1581" i="1"/>
  <c r="AJ1581" i="1"/>
  <c r="AK1582" i="1"/>
  <c r="AJ1582" i="1"/>
  <c r="AK1583" i="1"/>
  <c r="AJ1583" i="1"/>
  <c r="AK1584" i="1"/>
  <c r="AJ1584" i="1"/>
  <c r="AK1585" i="1"/>
  <c r="AJ1585" i="1"/>
  <c r="AK1586" i="1"/>
  <c r="AJ1586" i="1"/>
  <c r="AK1587" i="1"/>
  <c r="AJ1587" i="1"/>
  <c r="AK1588" i="1"/>
  <c r="AJ1588" i="1"/>
  <c r="AK1589" i="1"/>
  <c r="AJ1589" i="1"/>
  <c r="AK1590" i="1"/>
  <c r="AJ1590" i="1"/>
  <c r="AK1591" i="1"/>
  <c r="AJ1591" i="1"/>
  <c r="AK1592" i="1"/>
  <c r="AJ1592" i="1"/>
  <c r="AK1593" i="1"/>
  <c r="AJ1593" i="1"/>
  <c r="AK1594" i="1"/>
  <c r="AJ1594" i="1"/>
  <c r="AK1595" i="1"/>
  <c r="AJ1595" i="1"/>
  <c r="AK1596" i="1"/>
  <c r="AJ1596" i="1"/>
  <c r="AK1597" i="1"/>
  <c r="AJ1597" i="1"/>
  <c r="AK1598" i="1"/>
  <c r="AJ1598" i="1"/>
  <c r="AK1599" i="1"/>
  <c r="AJ1599" i="1"/>
  <c r="AK1600" i="1"/>
  <c r="AJ1600" i="1"/>
  <c r="AK1601" i="1"/>
  <c r="AJ1601" i="1"/>
  <c r="AK1602" i="1"/>
  <c r="AJ1602" i="1"/>
  <c r="AK1603" i="1"/>
  <c r="AJ1603" i="1"/>
  <c r="AK1604" i="1"/>
  <c r="AJ1604" i="1"/>
  <c r="AK1605" i="1"/>
  <c r="AJ1605" i="1"/>
  <c r="AK1606" i="1"/>
  <c r="AJ1606" i="1"/>
  <c r="AK1607" i="1"/>
  <c r="AJ1607" i="1"/>
  <c r="AK1608" i="1"/>
  <c r="AJ1608" i="1"/>
  <c r="AK1609" i="1"/>
  <c r="AJ1609" i="1"/>
  <c r="AK1610" i="1"/>
  <c r="AJ1610" i="1"/>
  <c r="AK1611" i="1"/>
  <c r="AJ1611" i="1"/>
  <c r="AK1612" i="1"/>
  <c r="AJ1612" i="1"/>
  <c r="AK1613" i="1"/>
  <c r="AJ1613" i="1"/>
  <c r="AK1614" i="1"/>
  <c r="AJ1614" i="1"/>
  <c r="AK1615" i="1"/>
  <c r="AJ1615" i="1"/>
  <c r="AK1616" i="1"/>
  <c r="AJ1616" i="1"/>
  <c r="AK1617" i="1"/>
  <c r="AJ1617" i="1"/>
  <c r="AK1618" i="1"/>
  <c r="AJ1618" i="1"/>
  <c r="AK1619" i="1"/>
  <c r="AJ1619" i="1"/>
  <c r="AK1620" i="1"/>
  <c r="AJ1620" i="1"/>
  <c r="AK1621" i="1"/>
  <c r="AJ1621" i="1"/>
  <c r="AK1622" i="1"/>
  <c r="AJ1622" i="1"/>
  <c r="AK1623" i="1"/>
  <c r="AJ1623" i="1"/>
  <c r="AK1624" i="1"/>
  <c r="AJ1624" i="1"/>
  <c r="AK1625" i="1"/>
  <c r="AJ1625" i="1"/>
  <c r="AK1626" i="1"/>
  <c r="AJ1626" i="1"/>
  <c r="AK1627" i="1"/>
  <c r="AJ1627" i="1"/>
  <c r="AK1628" i="1"/>
  <c r="AJ1628" i="1"/>
  <c r="AK1629" i="1"/>
  <c r="AJ1629" i="1"/>
  <c r="AK1630" i="1"/>
  <c r="AJ1630" i="1"/>
  <c r="AK1631" i="1"/>
  <c r="AJ1631" i="1"/>
  <c r="AK1632" i="1"/>
  <c r="AJ1632" i="1"/>
  <c r="AK1633" i="1"/>
  <c r="AJ1633" i="1"/>
  <c r="AK1634" i="1"/>
  <c r="AJ1634" i="1"/>
  <c r="AK1635" i="1"/>
  <c r="AJ1635" i="1"/>
  <c r="AK1636" i="1"/>
  <c r="AJ1636" i="1"/>
  <c r="AK1637" i="1"/>
  <c r="AJ1637" i="1"/>
  <c r="AK1638" i="1"/>
  <c r="AJ1638" i="1"/>
  <c r="AK1639" i="1"/>
  <c r="AJ1639" i="1"/>
  <c r="AK1640" i="1"/>
  <c r="AJ1640" i="1"/>
  <c r="AK1641" i="1"/>
  <c r="AJ1641" i="1"/>
  <c r="AK1642" i="1"/>
  <c r="AJ1642" i="1"/>
  <c r="AK1643" i="1"/>
  <c r="AJ1643" i="1"/>
  <c r="AK1644" i="1"/>
  <c r="AJ1644" i="1"/>
  <c r="AK1645" i="1"/>
  <c r="AJ1645" i="1"/>
  <c r="AK1646" i="1"/>
  <c r="AJ1646" i="1"/>
  <c r="AK1647" i="1"/>
  <c r="AJ1647" i="1"/>
  <c r="AK1648" i="1"/>
  <c r="AJ1648" i="1"/>
  <c r="AK1649" i="1"/>
  <c r="AJ1649" i="1"/>
  <c r="AK1650" i="1"/>
  <c r="AJ1650" i="1"/>
  <c r="AK1651" i="1"/>
  <c r="AJ1651" i="1"/>
  <c r="AK1652" i="1"/>
  <c r="AJ1652" i="1"/>
  <c r="AK1653" i="1"/>
  <c r="AJ1653" i="1"/>
  <c r="AK1654" i="1"/>
  <c r="AJ1654" i="1"/>
  <c r="AK1655" i="1"/>
  <c r="AJ1655" i="1"/>
  <c r="AK1656" i="1"/>
  <c r="AJ1656" i="1"/>
  <c r="AK1657" i="1"/>
  <c r="AJ1657" i="1"/>
  <c r="AK1658" i="1"/>
  <c r="AJ1658" i="1"/>
  <c r="AK1659" i="1"/>
  <c r="AJ1659" i="1"/>
  <c r="AK1660" i="1"/>
  <c r="AJ1660" i="1"/>
  <c r="AK1661" i="1"/>
  <c r="AJ1661" i="1"/>
  <c r="AK1662" i="1"/>
  <c r="AJ1662" i="1"/>
  <c r="AK1663" i="1"/>
  <c r="AJ1663" i="1"/>
  <c r="AK1664" i="1"/>
  <c r="AJ1664" i="1"/>
  <c r="AK1665" i="1"/>
  <c r="AJ1665" i="1"/>
  <c r="AK1666" i="1"/>
  <c r="AJ1666" i="1"/>
  <c r="AK1667" i="1"/>
  <c r="AJ1667" i="1"/>
  <c r="AK1668" i="1"/>
  <c r="AJ1668" i="1"/>
  <c r="AK1669" i="1"/>
  <c r="AJ1669" i="1"/>
  <c r="AK1670" i="1"/>
  <c r="AJ1670" i="1"/>
  <c r="AK1671" i="1"/>
  <c r="AJ1671" i="1"/>
  <c r="AK1672" i="1"/>
  <c r="AJ1672" i="1"/>
  <c r="AK1673" i="1"/>
  <c r="AJ1673" i="1"/>
  <c r="AK1674" i="1"/>
  <c r="AJ1674" i="1"/>
  <c r="AK1675" i="1"/>
  <c r="AJ1675" i="1"/>
  <c r="AK1676" i="1"/>
  <c r="AJ1676" i="1"/>
  <c r="AK1677" i="1"/>
  <c r="AJ1677" i="1"/>
  <c r="AK1678" i="1"/>
  <c r="AJ1678" i="1"/>
  <c r="AK1679" i="1"/>
  <c r="AJ1679" i="1"/>
  <c r="AK1680" i="1"/>
  <c r="AJ1680" i="1"/>
  <c r="AK1681" i="1"/>
  <c r="AJ1681" i="1"/>
  <c r="AK1682" i="1"/>
  <c r="AJ1682" i="1"/>
  <c r="AK1683" i="1"/>
  <c r="AJ1683" i="1"/>
  <c r="AK1684" i="1"/>
  <c r="AJ1684" i="1"/>
  <c r="AK1685" i="1"/>
  <c r="AJ1685" i="1"/>
  <c r="AK1686" i="1"/>
  <c r="AJ1686" i="1"/>
  <c r="AK1687" i="1"/>
  <c r="AJ1687" i="1"/>
  <c r="AK1688" i="1"/>
  <c r="AJ1688" i="1"/>
  <c r="AK1689" i="1"/>
  <c r="AJ1689" i="1"/>
  <c r="AK1690" i="1"/>
  <c r="AJ1690" i="1"/>
  <c r="AK1691" i="1"/>
  <c r="AJ1691" i="1"/>
  <c r="AK1692" i="1"/>
  <c r="AJ1692" i="1"/>
  <c r="AK1693" i="1"/>
  <c r="AJ1693" i="1"/>
  <c r="AK1694" i="1"/>
  <c r="AJ1694" i="1"/>
  <c r="AK1695" i="1"/>
  <c r="AJ1695" i="1"/>
  <c r="AK1696" i="1"/>
  <c r="AJ1696" i="1"/>
  <c r="AK1697" i="1"/>
  <c r="AJ1697" i="1"/>
  <c r="AK1698" i="1"/>
  <c r="AJ1698" i="1"/>
  <c r="AK1699" i="1"/>
  <c r="AJ1699" i="1"/>
  <c r="AK1700" i="1"/>
  <c r="AJ1700" i="1"/>
  <c r="AK1701" i="1"/>
  <c r="AJ1701" i="1"/>
  <c r="AK1702" i="1"/>
  <c r="AJ1702" i="1"/>
  <c r="AK1703" i="1"/>
  <c r="AJ1703" i="1"/>
  <c r="AK1704" i="1"/>
  <c r="AJ1704" i="1"/>
  <c r="AK1705" i="1"/>
  <c r="AJ1705" i="1"/>
  <c r="AK1706" i="1"/>
  <c r="AJ1706" i="1"/>
  <c r="AK1707" i="1"/>
  <c r="AJ1707" i="1"/>
  <c r="AK1708" i="1"/>
  <c r="AJ1708" i="1"/>
  <c r="AK1709" i="1"/>
  <c r="AJ1709" i="1"/>
  <c r="AK1710" i="1"/>
  <c r="AJ1710" i="1"/>
  <c r="AK1711" i="1"/>
  <c r="AJ1711" i="1"/>
  <c r="AK1712" i="1"/>
  <c r="AJ1712" i="1"/>
  <c r="AK1713" i="1"/>
  <c r="AJ1713" i="1"/>
  <c r="AK1714" i="1"/>
  <c r="AJ1714" i="1"/>
  <c r="AK1715" i="1"/>
  <c r="AJ1715" i="1"/>
  <c r="AK1716" i="1"/>
  <c r="AJ1716" i="1"/>
  <c r="AK1717" i="1"/>
  <c r="AJ1717" i="1"/>
  <c r="AK1718" i="1"/>
  <c r="AJ1718" i="1"/>
  <c r="AK1719" i="1"/>
  <c r="AJ1719" i="1"/>
  <c r="AK1720" i="1"/>
  <c r="AJ1720" i="1"/>
  <c r="AK1721" i="1"/>
  <c r="AJ1721" i="1"/>
  <c r="AK1722" i="1"/>
  <c r="AJ1722" i="1"/>
  <c r="AK1723" i="1"/>
  <c r="AJ1723" i="1"/>
  <c r="AK1724" i="1"/>
  <c r="AJ1724" i="1"/>
  <c r="AK1725" i="1"/>
  <c r="AJ1725" i="1"/>
  <c r="AK1726" i="1"/>
  <c r="AJ1726" i="1"/>
  <c r="AK1727" i="1"/>
  <c r="AJ1727" i="1"/>
  <c r="AK1728" i="1"/>
  <c r="AJ1728" i="1"/>
  <c r="AK1729" i="1"/>
  <c r="AJ1729" i="1"/>
  <c r="AK1730" i="1"/>
  <c r="AJ1730" i="1"/>
  <c r="AK1731" i="1"/>
  <c r="AJ1731" i="1"/>
  <c r="AK1732" i="1"/>
  <c r="AJ1732" i="1"/>
  <c r="AK1733" i="1"/>
  <c r="AJ1733" i="1"/>
  <c r="AK1734" i="1"/>
  <c r="AJ1734" i="1"/>
  <c r="AK1735" i="1"/>
  <c r="AJ1735" i="1"/>
  <c r="AK1736" i="1"/>
  <c r="AJ1736" i="1"/>
  <c r="AK1737" i="1"/>
  <c r="AJ1737" i="1"/>
  <c r="AK1738" i="1"/>
  <c r="AJ1738" i="1"/>
  <c r="AK1739" i="1"/>
  <c r="AJ1739" i="1"/>
  <c r="AK1740" i="1"/>
  <c r="AJ1740" i="1"/>
  <c r="AK1741" i="1"/>
  <c r="AJ1741" i="1"/>
  <c r="AK1742" i="1"/>
  <c r="AJ1742" i="1"/>
  <c r="AK1743" i="1"/>
  <c r="AJ1743" i="1"/>
  <c r="AK1744" i="1"/>
  <c r="AJ1744" i="1"/>
  <c r="AK1745" i="1"/>
  <c r="AJ1745" i="1"/>
  <c r="AK1746" i="1"/>
  <c r="AJ1746" i="1"/>
  <c r="AK1747" i="1"/>
  <c r="AJ1747" i="1"/>
  <c r="AK1748" i="1"/>
  <c r="AJ1748" i="1"/>
  <c r="AK1749" i="1"/>
  <c r="AJ1749" i="1"/>
  <c r="AK1750" i="1"/>
  <c r="AJ1750" i="1"/>
  <c r="AK1751" i="1"/>
  <c r="AJ1751" i="1"/>
  <c r="AK1752" i="1"/>
  <c r="AJ1752" i="1"/>
  <c r="AK1753" i="1"/>
  <c r="AJ1753" i="1"/>
  <c r="AK1754" i="1"/>
  <c r="AJ1754" i="1"/>
  <c r="AK1755" i="1"/>
  <c r="AJ1755" i="1"/>
  <c r="AK1756" i="1"/>
  <c r="AJ1756" i="1"/>
  <c r="AK1757" i="1"/>
  <c r="AJ1757" i="1"/>
  <c r="AK1758" i="1"/>
  <c r="AJ1758" i="1"/>
  <c r="AK1759" i="1"/>
  <c r="AJ1759" i="1"/>
  <c r="AK1760" i="1"/>
  <c r="AJ1760" i="1"/>
  <c r="AK1761" i="1"/>
  <c r="AJ1761" i="1"/>
  <c r="AK1762" i="1"/>
  <c r="AJ1762" i="1"/>
  <c r="AK1763" i="1"/>
  <c r="AJ1763" i="1"/>
  <c r="AK1764" i="1"/>
  <c r="AJ1764" i="1"/>
  <c r="AK1765" i="1"/>
  <c r="AJ1765" i="1"/>
  <c r="AK1766" i="1"/>
  <c r="AJ1766" i="1"/>
  <c r="AK1767" i="1"/>
  <c r="AJ1767" i="1"/>
  <c r="AK1768" i="1"/>
  <c r="AJ1768" i="1"/>
  <c r="AK1769" i="1"/>
  <c r="AJ1769" i="1"/>
  <c r="AK1770" i="1"/>
  <c r="AJ1770" i="1"/>
  <c r="AK1771" i="1"/>
  <c r="AJ1771" i="1"/>
  <c r="AK1772" i="1"/>
  <c r="AJ1772" i="1"/>
  <c r="AK1773" i="1"/>
  <c r="AJ1773" i="1"/>
  <c r="AK1774" i="1"/>
  <c r="AJ1774" i="1"/>
  <c r="AK1775" i="1"/>
  <c r="AJ1775" i="1"/>
  <c r="AK1776" i="1"/>
  <c r="AJ1776" i="1"/>
  <c r="AK1777" i="1"/>
  <c r="AJ1777" i="1"/>
  <c r="AK1778" i="1"/>
  <c r="AJ1778" i="1"/>
  <c r="AK1779" i="1"/>
  <c r="AJ1779" i="1"/>
  <c r="AK1780" i="1"/>
  <c r="AJ1780" i="1"/>
  <c r="AK1781" i="1"/>
  <c r="AJ1781" i="1"/>
  <c r="AK1782" i="1"/>
  <c r="AJ1782" i="1"/>
  <c r="AK1783" i="1"/>
  <c r="AJ1783" i="1"/>
  <c r="AK1784" i="1"/>
  <c r="AJ1784" i="1"/>
  <c r="AK1785" i="1"/>
  <c r="AJ1785" i="1"/>
  <c r="AK1786" i="1"/>
  <c r="AJ1786" i="1"/>
  <c r="AK1787" i="1"/>
  <c r="AJ1787" i="1"/>
  <c r="AK1788" i="1"/>
  <c r="AJ1788" i="1"/>
  <c r="AK1789" i="1"/>
  <c r="AJ1789" i="1"/>
  <c r="AK1790" i="1"/>
  <c r="AJ1790" i="1"/>
  <c r="AK1791" i="1"/>
  <c r="AJ1791" i="1"/>
  <c r="AK1792" i="1"/>
  <c r="AJ1792" i="1"/>
  <c r="AK1793" i="1"/>
  <c r="AJ1793" i="1"/>
  <c r="AK1794" i="1"/>
  <c r="AJ1794" i="1"/>
  <c r="AK1795" i="1"/>
  <c r="AJ1795" i="1"/>
  <c r="AK1796" i="1"/>
  <c r="AJ1796" i="1"/>
  <c r="AK1797" i="1"/>
  <c r="AJ1797" i="1"/>
  <c r="AK1798" i="1"/>
  <c r="AJ1798" i="1"/>
  <c r="AK1799" i="1"/>
  <c r="AJ1799" i="1"/>
  <c r="AK1800" i="1"/>
  <c r="AJ1800" i="1"/>
  <c r="AK1801" i="1"/>
  <c r="AJ1801" i="1"/>
  <c r="AK1802" i="1"/>
  <c r="AJ1802" i="1"/>
  <c r="AK1803" i="1"/>
  <c r="AJ1803" i="1"/>
  <c r="AK1804" i="1"/>
  <c r="AJ1804" i="1"/>
  <c r="AK1805" i="1"/>
  <c r="AJ1805" i="1"/>
  <c r="AK1806" i="1"/>
  <c r="AJ1806" i="1"/>
  <c r="AK1807" i="1"/>
  <c r="AJ1807" i="1"/>
  <c r="AK1808" i="1"/>
  <c r="AJ1808" i="1"/>
  <c r="AK1809" i="1"/>
  <c r="AJ1809" i="1"/>
  <c r="AK1810" i="1"/>
  <c r="AJ1810" i="1"/>
  <c r="AK1811" i="1"/>
  <c r="AJ1811" i="1"/>
  <c r="AK1812" i="1"/>
  <c r="AJ1812" i="1"/>
  <c r="AK1813" i="1"/>
  <c r="AJ1813" i="1"/>
  <c r="AK1814" i="1"/>
  <c r="AJ1814" i="1"/>
  <c r="AK1815" i="1"/>
  <c r="AJ1815" i="1"/>
  <c r="AK1816" i="1"/>
  <c r="AJ1816" i="1"/>
  <c r="AK1817" i="1"/>
  <c r="AJ1817" i="1"/>
  <c r="AK1818" i="1"/>
  <c r="AJ1818" i="1"/>
  <c r="AK1819" i="1"/>
  <c r="AJ1819" i="1"/>
  <c r="AK1820" i="1"/>
  <c r="AJ1820" i="1"/>
  <c r="AK1821" i="1"/>
  <c r="AJ1821" i="1"/>
  <c r="AK1822" i="1"/>
  <c r="AJ1822" i="1"/>
  <c r="AK1823" i="1"/>
  <c r="AJ1823" i="1"/>
  <c r="AK1824" i="1"/>
  <c r="AJ1824" i="1"/>
  <c r="AK1825" i="1"/>
  <c r="AJ1825" i="1"/>
  <c r="AK1826" i="1"/>
  <c r="AJ1826" i="1"/>
  <c r="AK1827" i="1"/>
  <c r="AJ1827" i="1"/>
  <c r="AK1828" i="1"/>
  <c r="AJ1828" i="1"/>
  <c r="AK1829" i="1"/>
  <c r="AJ1829" i="1"/>
  <c r="AK1830" i="1"/>
  <c r="AJ1830" i="1"/>
  <c r="AK1831" i="1"/>
  <c r="AJ1831" i="1"/>
  <c r="AK1832" i="1"/>
  <c r="AJ1832" i="1"/>
  <c r="AK1833" i="1"/>
  <c r="AJ1833" i="1"/>
  <c r="AK1834" i="1"/>
  <c r="AJ1834" i="1"/>
  <c r="AK1835" i="1"/>
  <c r="AJ1835" i="1"/>
  <c r="AK1836" i="1"/>
  <c r="AJ1836" i="1"/>
  <c r="AK1837" i="1"/>
  <c r="AJ1837" i="1"/>
  <c r="AK1838" i="1"/>
  <c r="AJ1838" i="1"/>
  <c r="AK1839" i="1"/>
  <c r="AJ1839" i="1"/>
  <c r="AK1840" i="1"/>
  <c r="AJ1840" i="1"/>
  <c r="AK1841" i="1"/>
  <c r="AJ1841" i="1"/>
  <c r="AK1842" i="1"/>
  <c r="AJ1842" i="1"/>
  <c r="AK1843" i="1"/>
  <c r="AJ1843" i="1"/>
  <c r="AK1844" i="1"/>
  <c r="AJ1844" i="1"/>
  <c r="AK1845" i="1"/>
  <c r="AJ1845" i="1"/>
  <c r="AK1846" i="1"/>
  <c r="AJ1846" i="1"/>
  <c r="AK1847" i="1"/>
  <c r="AJ1847" i="1"/>
  <c r="AK1848" i="1"/>
  <c r="AJ1848" i="1"/>
  <c r="AK1849" i="1"/>
  <c r="AJ1849" i="1"/>
  <c r="AK1850" i="1"/>
  <c r="AJ1850" i="1"/>
  <c r="AK1851" i="1"/>
  <c r="AJ1851" i="1"/>
  <c r="AK1852" i="1"/>
  <c r="AJ1852" i="1"/>
  <c r="AK1853" i="1"/>
  <c r="AJ1853" i="1"/>
  <c r="AK1854" i="1"/>
  <c r="AJ1854" i="1"/>
  <c r="AK1855" i="1"/>
  <c r="AJ1855" i="1"/>
  <c r="AK1856" i="1"/>
  <c r="AJ1856" i="1"/>
  <c r="AK1857" i="1"/>
  <c r="AJ1857" i="1"/>
  <c r="AK1858" i="1"/>
  <c r="AJ1858" i="1"/>
  <c r="AK1859" i="1"/>
  <c r="AJ1859" i="1"/>
  <c r="AK1860" i="1"/>
  <c r="AJ1860" i="1"/>
  <c r="AK1861" i="1"/>
  <c r="AJ1861" i="1"/>
  <c r="AK1862" i="1"/>
  <c r="AJ1862" i="1"/>
  <c r="AK1863" i="1"/>
  <c r="AJ1863" i="1"/>
  <c r="AK1864" i="1"/>
  <c r="AJ1864" i="1"/>
  <c r="AK1865" i="1"/>
  <c r="AJ1865" i="1"/>
  <c r="AK1866" i="1"/>
  <c r="AJ1866" i="1"/>
  <c r="AK1867" i="1"/>
  <c r="AJ1867" i="1"/>
  <c r="AK1868" i="1"/>
  <c r="AJ1868" i="1"/>
  <c r="AK1869" i="1"/>
  <c r="AJ1869" i="1"/>
  <c r="AK1870" i="1"/>
  <c r="AJ1870" i="1"/>
  <c r="AK1871" i="1"/>
  <c r="AJ1871" i="1"/>
  <c r="AK1872" i="1"/>
  <c r="AJ1872" i="1"/>
  <c r="AK1873" i="1"/>
  <c r="AJ1873" i="1"/>
  <c r="AK1874" i="1"/>
  <c r="AJ1874" i="1"/>
  <c r="AK1875" i="1"/>
  <c r="AJ1875" i="1"/>
  <c r="AK1876" i="1"/>
  <c r="AJ1876" i="1"/>
  <c r="AK1877" i="1"/>
  <c r="AJ1877" i="1"/>
  <c r="AK1878" i="1"/>
  <c r="AJ1878" i="1"/>
  <c r="AK1879" i="1"/>
  <c r="AJ1879" i="1"/>
  <c r="AK1880" i="1"/>
  <c r="AJ1880" i="1"/>
  <c r="AK1881" i="1"/>
  <c r="AJ1881" i="1"/>
  <c r="AK1882" i="1"/>
  <c r="AJ1882" i="1"/>
  <c r="AK1883" i="1"/>
  <c r="AJ1883" i="1"/>
  <c r="AK1884" i="1"/>
  <c r="AJ1884" i="1"/>
  <c r="AK1885" i="1"/>
  <c r="AJ1885" i="1"/>
  <c r="AK1886" i="1"/>
  <c r="AJ1886" i="1"/>
  <c r="AK1887" i="1"/>
  <c r="AJ1887" i="1"/>
  <c r="AK1888" i="1"/>
  <c r="AJ1888" i="1"/>
  <c r="AK1889" i="1"/>
  <c r="AJ1889" i="1"/>
  <c r="AK1890" i="1"/>
  <c r="AJ1890" i="1"/>
  <c r="AK1891" i="1"/>
  <c r="AJ1891" i="1"/>
  <c r="AK1892" i="1"/>
  <c r="AJ1892" i="1"/>
  <c r="AK1893" i="1"/>
  <c r="AJ1893" i="1"/>
  <c r="AK1894" i="1"/>
  <c r="AJ1894" i="1"/>
  <c r="AK1895" i="1"/>
  <c r="AJ1895" i="1"/>
  <c r="AK1896" i="1"/>
  <c r="AJ1896" i="1"/>
  <c r="AK1897" i="1"/>
  <c r="AJ1897" i="1"/>
  <c r="AK1898" i="1"/>
  <c r="AJ1898" i="1"/>
  <c r="AK1899" i="1"/>
  <c r="AJ1899" i="1"/>
  <c r="AK1900" i="1"/>
  <c r="AJ1900" i="1"/>
  <c r="AK1901" i="1"/>
  <c r="AJ1901" i="1"/>
  <c r="AK1902" i="1"/>
  <c r="AJ1902" i="1"/>
  <c r="AK1903" i="1"/>
  <c r="AJ1903" i="1"/>
  <c r="AK1904" i="1"/>
  <c r="AJ1904" i="1"/>
  <c r="AK1905" i="1"/>
  <c r="AJ1905" i="1"/>
  <c r="AK1906" i="1"/>
  <c r="AJ1906" i="1"/>
  <c r="AK1907" i="1"/>
  <c r="AJ1907" i="1"/>
  <c r="AK1908" i="1"/>
  <c r="AJ1908" i="1"/>
  <c r="AK1909" i="1"/>
  <c r="AJ1909" i="1"/>
  <c r="AK1910" i="1"/>
  <c r="AJ1910" i="1"/>
  <c r="AK1911" i="1"/>
  <c r="AJ1911" i="1"/>
  <c r="AK1912" i="1"/>
  <c r="AJ1912" i="1"/>
  <c r="AK1913" i="1"/>
  <c r="AJ1913" i="1"/>
  <c r="AK1914" i="1"/>
  <c r="AJ1914" i="1"/>
  <c r="AK1915" i="1"/>
  <c r="AJ1915" i="1"/>
  <c r="AK1916" i="1"/>
  <c r="AJ1916" i="1"/>
  <c r="AK1917" i="1"/>
  <c r="AJ1917" i="1"/>
  <c r="AK1918" i="1"/>
  <c r="AJ1918" i="1"/>
  <c r="AK1919" i="1"/>
  <c r="AJ1919" i="1"/>
  <c r="AK1920" i="1"/>
  <c r="AJ1920" i="1"/>
  <c r="AK1921" i="1"/>
  <c r="AJ1921" i="1"/>
  <c r="AK1922" i="1"/>
  <c r="AJ1922" i="1"/>
  <c r="AK1923" i="1"/>
  <c r="AJ1923" i="1"/>
  <c r="AK1924" i="1"/>
  <c r="AJ1924" i="1"/>
  <c r="AK1925" i="1"/>
  <c r="AJ1925" i="1"/>
  <c r="AK1926" i="1"/>
  <c r="AJ1926" i="1"/>
  <c r="AK1927" i="1"/>
  <c r="AJ1927" i="1"/>
  <c r="AK1928" i="1"/>
  <c r="AJ1928" i="1"/>
  <c r="AK1929" i="1"/>
  <c r="AJ1929" i="1"/>
  <c r="AK1930" i="1"/>
  <c r="AJ1930" i="1"/>
  <c r="AK1931" i="1"/>
  <c r="AJ1931" i="1"/>
  <c r="AK1932" i="1"/>
  <c r="AJ1932" i="1"/>
  <c r="AK1933" i="1"/>
  <c r="AJ1933" i="1"/>
  <c r="AK1934" i="1"/>
  <c r="AJ1934" i="1"/>
  <c r="AK1935" i="1"/>
  <c r="AJ1935" i="1"/>
  <c r="AK1936" i="1"/>
  <c r="AJ1936" i="1"/>
  <c r="AK1937" i="1"/>
  <c r="AJ1937" i="1"/>
  <c r="AK1938" i="1"/>
  <c r="AJ1938" i="1"/>
  <c r="AK1939" i="1"/>
  <c r="AJ1939" i="1"/>
  <c r="AK1940" i="1"/>
  <c r="AJ1940" i="1"/>
  <c r="AK1941" i="1"/>
  <c r="AJ1941" i="1"/>
  <c r="AK1942" i="1"/>
  <c r="AJ1942" i="1"/>
  <c r="AK1943" i="1"/>
  <c r="AJ1943" i="1"/>
  <c r="AK1944" i="1"/>
  <c r="AJ1944" i="1"/>
  <c r="AK1945" i="1"/>
  <c r="AJ1945" i="1"/>
  <c r="AK1946" i="1"/>
  <c r="AJ1946" i="1"/>
  <c r="AK1947" i="1"/>
  <c r="AJ1947" i="1"/>
  <c r="AK1948" i="1"/>
  <c r="AJ1948" i="1"/>
  <c r="AK1949" i="1"/>
  <c r="AJ1949" i="1"/>
  <c r="AK1950" i="1"/>
  <c r="AJ1950" i="1"/>
  <c r="AK1951" i="1"/>
  <c r="AJ1951" i="1"/>
  <c r="AK1952" i="1"/>
  <c r="AJ1952" i="1"/>
  <c r="AK1953" i="1"/>
  <c r="AJ1953" i="1"/>
  <c r="AK1954" i="1"/>
  <c r="AJ1954" i="1"/>
  <c r="AK1955" i="1"/>
  <c r="AJ1955" i="1"/>
  <c r="AK1956" i="1"/>
  <c r="AJ1956" i="1"/>
  <c r="AK1957" i="1"/>
  <c r="AJ1957" i="1"/>
  <c r="AK1958" i="1"/>
  <c r="AJ1958" i="1"/>
  <c r="AK1959" i="1"/>
  <c r="AJ1959" i="1"/>
  <c r="AK1960" i="1"/>
  <c r="AJ1960" i="1"/>
  <c r="AK1961" i="1"/>
  <c r="AJ1961" i="1"/>
  <c r="AK1962" i="1"/>
  <c r="AJ1962" i="1"/>
  <c r="AK1963" i="1"/>
  <c r="AJ1963" i="1"/>
  <c r="AK1964" i="1"/>
  <c r="AJ1964" i="1"/>
  <c r="AK1965" i="1"/>
  <c r="AJ1965" i="1"/>
  <c r="AK1966" i="1"/>
  <c r="AJ1966" i="1"/>
  <c r="AK1967" i="1"/>
  <c r="AJ1967" i="1"/>
  <c r="AK1968" i="1"/>
  <c r="AJ1968" i="1"/>
  <c r="AK1969" i="1"/>
  <c r="AJ1969" i="1"/>
  <c r="AK1970" i="1"/>
  <c r="AJ1970" i="1"/>
  <c r="AK1971" i="1"/>
  <c r="AJ1971" i="1"/>
  <c r="AK1972" i="1"/>
  <c r="AJ1972" i="1"/>
  <c r="AK1973" i="1"/>
  <c r="AJ1973" i="1"/>
  <c r="AK1974" i="1"/>
  <c r="AJ1974" i="1"/>
  <c r="AK1975" i="1"/>
  <c r="AJ1975" i="1"/>
  <c r="AK1976" i="1"/>
  <c r="AJ1976" i="1"/>
  <c r="AK1977" i="1"/>
  <c r="AJ1977" i="1"/>
  <c r="AK1978" i="1"/>
  <c r="AJ1978" i="1"/>
  <c r="AK1979" i="1"/>
  <c r="AJ1979" i="1"/>
  <c r="AK1980" i="1"/>
  <c r="AJ1980" i="1"/>
  <c r="AK1981" i="1"/>
  <c r="AJ1981" i="1"/>
  <c r="AK1982" i="1"/>
  <c r="AJ1982" i="1"/>
  <c r="AK1983" i="1"/>
  <c r="AJ1983" i="1"/>
  <c r="AK1984" i="1"/>
  <c r="AJ1984" i="1"/>
  <c r="AK1985" i="1"/>
  <c r="AJ1985" i="1"/>
  <c r="AK1986" i="1"/>
  <c r="AJ1986" i="1"/>
  <c r="AK1987" i="1"/>
  <c r="AJ1987" i="1"/>
  <c r="AK1988" i="1"/>
  <c r="AJ1988" i="1"/>
  <c r="AK1989" i="1"/>
  <c r="AJ1989" i="1"/>
  <c r="AK1990" i="1"/>
  <c r="AJ1990" i="1"/>
  <c r="AK1991" i="1"/>
  <c r="AJ1991" i="1"/>
  <c r="AK1992" i="1"/>
  <c r="AJ1992" i="1"/>
  <c r="AK1993" i="1"/>
  <c r="AJ1993" i="1"/>
  <c r="AK1994" i="1"/>
  <c r="AJ1994" i="1"/>
  <c r="AK1995" i="1"/>
  <c r="AJ1995" i="1"/>
  <c r="AK1996" i="1"/>
  <c r="AJ1996" i="1"/>
  <c r="AK1997" i="1"/>
  <c r="AJ1997" i="1"/>
  <c r="AK1998" i="1"/>
  <c r="AJ1998" i="1"/>
  <c r="AK1999" i="1"/>
  <c r="AJ1999" i="1"/>
  <c r="AK2000" i="1"/>
  <c r="AJ2000" i="1"/>
  <c r="AK2001" i="1"/>
  <c r="AJ2001" i="1"/>
  <c r="AK2002" i="1"/>
  <c r="AJ2002" i="1"/>
  <c r="AK2003" i="1"/>
  <c r="AJ2003" i="1"/>
  <c r="AK2004" i="1"/>
  <c r="AJ2004" i="1"/>
  <c r="AK2005" i="1"/>
  <c r="AJ2005" i="1"/>
  <c r="AK2006" i="1"/>
  <c r="AJ2006" i="1"/>
  <c r="AK2007" i="1"/>
  <c r="AJ2007" i="1"/>
  <c r="AK2008" i="1"/>
  <c r="AJ2008" i="1"/>
  <c r="AK2009" i="1"/>
  <c r="AJ2009" i="1"/>
  <c r="AK2010" i="1"/>
  <c r="AJ2010" i="1"/>
  <c r="AK2011" i="1"/>
  <c r="AJ2011" i="1"/>
  <c r="AK2012" i="1"/>
  <c r="AJ2012" i="1"/>
  <c r="AK2013" i="1"/>
  <c r="AJ2013" i="1"/>
  <c r="AK2014" i="1"/>
  <c r="AJ2014" i="1"/>
  <c r="AK2015" i="1"/>
  <c r="AJ2015" i="1"/>
  <c r="AK2016" i="1"/>
  <c r="AJ2016" i="1"/>
  <c r="AK2017" i="1"/>
  <c r="AJ2017" i="1"/>
  <c r="AK2018" i="1"/>
  <c r="AJ2018" i="1"/>
  <c r="AK2019" i="1"/>
  <c r="AJ2019" i="1"/>
  <c r="AK2020" i="1"/>
  <c r="AJ2020" i="1"/>
  <c r="AK2021" i="1"/>
  <c r="AJ2021" i="1"/>
  <c r="AK2022" i="1"/>
  <c r="AJ2022" i="1"/>
  <c r="AK2023" i="1"/>
  <c r="AJ2023" i="1"/>
  <c r="AK2024" i="1"/>
  <c r="AJ2024" i="1"/>
  <c r="AK2025" i="1"/>
  <c r="AJ2025" i="1"/>
  <c r="AK2026" i="1"/>
  <c r="AJ2026" i="1"/>
  <c r="AK2027" i="1"/>
  <c r="AJ2027" i="1"/>
  <c r="AK2028" i="1"/>
  <c r="AJ2028" i="1"/>
  <c r="AK2029" i="1"/>
  <c r="AJ2029" i="1"/>
  <c r="AK2030" i="1"/>
  <c r="AJ2030" i="1"/>
  <c r="AK2031" i="1"/>
  <c r="AJ2031" i="1"/>
  <c r="AK2032" i="1"/>
  <c r="AJ2032" i="1"/>
  <c r="AK2033" i="1"/>
  <c r="AJ2033" i="1"/>
  <c r="AK2034" i="1"/>
  <c r="AJ2034" i="1"/>
  <c r="AK2035" i="1"/>
  <c r="AJ2035" i="1"/>
  <c r="AK2036" i="1"/>
  <c r="AJ2036" i="1"/>
  <c r="AK2037" i="1"/>
  <c r="AJ2037" i="1"/>
  <c r="AK2038" i="1"/>
  <c r="AJ2038" i="1"/>
  <c r="AK2039" i="1"/>
  <c r="AJ2039" i="1"/>
  <c r="AK2040" i="1"/>
  <c r="AJ2040" i="1"/>
  <c r="AK2041" i="1"/>
  <c r="AJ2041" i="1"/>
  <c r="AK2042" i="1"/>
  <c r="AJ2042" i="1"/>
  <c r="AK2043" i="1"/>
  <c r="AJ2043" i="1"/>
  <c r="AK2044" i="1"/>
  <c r="AJ2044" i="1"/>
  <c r="AK2045" i="1"/>
  <c r="AJ2045" i="1"/>
  <c r="AK2046" i="1"/>
  <c r="AJ2046" i="1"/>
  <c r="AK2047" i="1"/>
  <c r="AJ2047" i="1"/>
  <c r="AK2048" i="1"/>
  <c r="AJ2048" i="1"/>
  <c r="AK2049" i="1"/>
  <c r="AJ2049" i="1"/>
  <c r="AK2050" i="1"/>
  <c r="AJ2050" i="1"/>
  <c r="AK2051" i="1"/>
  <c r="AJ2051" i="1"/>
  <c r="AK2052" i="1"/>
  <c r="AJ2052" i="1"/>
  <c r="AK2053" i="1"/>
  <c r="AJ2053" i="1"/>
  <c r="AK2054" i="1"/>
  <c r="AJ2054" i="1"/>
  <c r="AK2055" i="1"/>
  <c r="AJ2055" i="1"/>
  <c r="AK2056" i="1"/>
  <c r="AJ2056" i="1"/>
  <c r="AK2057" i="1"/>
  <c r="AJ2057" i="1"/>
  <c r="AK2058" i="1"/>
  <c r="AJ2058" i="1"/>
  <c r="AK2059" i="1"/>
  <c r="AJ2059" i="1"/>
  <c r="AK2060" i="1"/>
  <c r="AJ2060" i="1"/>
  <c r="AK2061" i="1"/>
  <c r="AJ2061" i="1"/>
  <c r="AK2062" i="1"/>
  <c r="AJ2062" i="1"/>
  <c r="AK2063" i="1"/>
  <c r="AJ2063" i="1"/>
  <c r="AK2064" i="1"/>
  <c r="AJ2064" i="1"/>
  <c r="AK2065" i="1"/>
  <c r="AJ2065" i="1"/>
  <c r="AK2066" i="1"/>
  <c r="AJ2066" i="1"/>
  <c r="AK2067" i="1"/>
  <c r="AJ2067" i="1"/>
  <c r="AK2068" i="1"/>
  <c r="AJ2068" i="1"/>
  <c r="AK2069" i="1"/>
  <c r="AJ2069" i="1"/>
  <c r="AK2070" i="1"/>
  <c r="AJ2070" i="1"/>
  <c r="AK2071" i="1"/>
  <c r="AJ2071" i="1"/>
  <c r="AK2072" i="1"/>
  <c r="AJ2072" i="1"/>
  <c r="AK2073" i="1"/>
  <c r="AJ2073" i="1"/>
  <c r="AK2074" i="1"/>
  <c r="AJ2074" i="1"/>
  <c r="AK2075" i="1"/>
  <c r="AJ2075" i="1"/>
  <c r="AK2076" i="1"/>
  <c r="AJ2076" i="1"/>
  <c r="AK2077" i="1"/>
  <c r="AJ2077" i="1"/>
  <c r="AK2078" i="1"/>
  <c r="AJ2078" i="1"/>
  <c r="AK2079" i="1"/>
  <c r="AJ2079" i="1"/>
  <c r="AK2080" i="1"/>
  <c r="AJ2080" i="1"/>
  <c r="AK2081" i="1"/>
  <c r="AJ2081" i="1"/>
  <c r="AK2082" i="1"/>
  <c r="AJ2082" i="1"/>
  <c r="AK2083" i="1"/>
  <c r="AJ2083" i="1"/>
  <c r="AK2084" i="1"/>
  <c r="AJ2084" i="1"/>
  <c r="AK2085" i="1"/>
  <c r="AJ2085" i="1"/>
  <c r="AK2086" i="1"/>
  <c r="AJ2086" i="1"/>
  <c r="AK2087" i="1"/>
  <c r="AJ2087" i="1"/>
  <c r="AK2088" i="1"/>
  <c r="AJ2088" i="1"/>
  <c r="AK2089" i="1"/>
  <c r="AJ2089" i="1"/>
  <c r="AK2090" i="1"/>
  <c r="AJ2090" i="1"/>
  <c r="AK2091" i="1"/>
  <c r="AJ2091" i="1"/>
  <c r="AK2092" i="1"/>
  <c r="AJ2092" i="1"/>
  <c r="AK2093" i="1"/>
  <c r="AJ2093" i="1"/>
  <c r="AK2094" i="1"/>
  <c r="AJ2094" i="1"/>
  <c r="AK2095" i="1"/>
  <c r="AJ2095" i="1"/>
  <c r="AK2096" i="1"/>
  <c r="AJ2096" i="1"/>
  <c r="AK2097" i="1"/>
  <c r="AJ2097" i="1"/>
  <c r="AK2098" i="1"/>
  <c r="AJ2098" i="1"/>
  <c r="AK2099" i="1"/>
  <c r="AJ2099" i="1"/>
  <c r="AK2100" i="1"/>
  <c r="AJ2100" i="1"/>
  <c r="AK2101" i="1"/>
  <c r="AJ2101" i="1"/>
  <c r="AK2102" i="1"/>
  <c r="AJ2102" i="1"/>
  <c r="AK2103" i="1"/>
  <c r="AJ2103" i="1"/>
  <c r="AK2104" i="1"/>
  <c r="AJ2104" i="1"/>
  <c r="AK2105" i="1"/>
  <c r="AJ2105" i="1"/>
  <c r="AK2106" i="1"/>
  <c r="AJ2106" i="1"/>
  <c r="AK2107" i="1"/>
  <c r="AJ2107" i="1"/>
  <c r="AK2108" i="1"/>
  <c r="AJ2108" i="1"/>
  <c r="AK2109" i="1"/>
  <c r="AJ2109" i="1"/>
  <c r="AK2110" i="1"/>
  <c r="AJ2110" i="1"/>
  <c r="AK2111" i="1"/>
  <c r="AJ2111" i="1"/>
  <c r="AK2112" i="1"/>
  <c r="AJ2112" i="1"/>
  <c r="AK2113" i="1"/>
  <c r="AJ2113" i="1"/>
  <c r="AK2114" i="1"/>
  <c r="AJ2114" i="1"/>
  <c r="AK2115" i="1"/>
  <c r="AJ2115" i="1"/>
  <c r="AK2116" i="1"/>
  <c r="AJ2116" i="1"/>
  <c r="AK2117" i="1"/>
  <c r="AJ2117" i="1"/>
  <c r="AK2118" i="1"/>
  <c r="AJ2118" i="1"/>
  <c r="AK2119" i="1"/>
  <c r="AJ2119" i="1"/>
  <c r="AK2120" i="1"/>
  <c r="AJ2120" i="1"/>
  <c r="AK2121" i="1"/>
  <c r="AJ2121" i="1"/>
  <c r="AK2122" i="1"/>
  <c r="AJ2122" i="1"/>
  <c r="AK2123" i="1"/>
  <c r="AJ2123" i="1"/>
  <c r="AK2124" i="1"/>
  <c r="AJ2124" i="1"/>
  <c r="AK2125" i="1"/>
  <c r="AJ2125" i="1"/>
  <c r="AK2126" i="1"/>
  <c r="AJ2126" i="1"/>
  <c r="AK2127" i="1"/>
  <c r="AJ2127" i="1"/>
  <c r="AK2128" i="1"/>
  <c r="AJ2128" i="1"/>
  <c r="AK2129" i="1"/>
  <c r="AJ2129" i="1"/>
  <c r="AK2130" i="1"/>
  <c r="AJ2130" i="1"/>
  <c r="AK2131" i="1"/>
  <c r="AJ2131" i="1"/>
  <c r="AK2132" i="1"/>
  <c r="AJ2132" i="1"/>
  <c r="AK2133" i="1"/>
  <c r="AJ2133" i="1"/>
  <c r="AK2134" i="1"/>
  <c r="AJ2134" i="1"/>
  <c r="AK2135" i="1"/>
  <c r="AJ2135" i="1"/>
  <c r="AK2136" i="1"/>
  <c r="AJ2136" i="1"/>
  <c r="AK2137" i="1"/>
  <c r="AJ2137" i="1"/>
  <c r="AK2138" i="1"/>
  <c r="AJ2138" i="1"/>
  <c r="AK2139" i="1"/>
  <c r="AJ2139" i="1"/>
  <c r="AK2140" i="1"/>
  <c r="AJ2140" i="1"/>
  <c r="AK2141" i="1"/>
  <c r="AJ2141" i="1"/>
  <c r="AK2142" i="1"/>
  <c r="AJ2142" i="1"/>
  <c r="AK2143" i="1"/>
  <c r="AJ2143" i="1"/>
  <c r="AK2144" i="1"/>
  <c r="AJ2144" i="1"/>
  <c r="AK2145" i="1"/>
  <c r="AJ2145" i="1"/>
  <c r="AK2146" i="1"/>
  <c r="AJ2146" i="1"/>
  <c r="AK2147" i="1"/>
  <c r="AJ2147" i="1"/>
  <c r="AK2148" i="1"/>
  <c r="AJ2148" i="1"/>
  <c r="AK2149" i="1"/>
  <c r="AJ2149" i="1"/>
  <c r="AK2150" i="1"/>
  <c r="AJ2150" i="1"/>
  <c r="AK2151" i="1"/>
  <c r="AJ2151" i="1"/>
  <c r="AK2152" i="1"/>
  <c r="AJ2152" i="1"/>
  <c r="AK2153" i="1"/>
  <c r="AJ2153" i="1"/>
  <c r="AK2154" i="1"/>
  <c r="AJ2154" i="1"/>
  <c r="AK2155" i="1"/>
  <c r="AJ2155" i="1"/>
  <c r="AK2156" i="1"/>
  <c r="AJ2156" i="1"/>
  <c r="AK2157" i="1"/>
  <c r="AJ2157" i="1"/>
  <c r="AK2158" i="1"/>
  <c r="AJ2158" i="1"/>
  <c r="AK2159" i="1"/>
  <c r="AJ2159" i="1"/>
  <c r="AK2160" i="1"/>
  <c r="AJ2160" i="1"/>
  <c r="AK2161" i="1"/>
  <c r="AJ2161" i="1"/>
  <c r="AK2162" i="1"/>
  <c r="AJ2162" i="1"/>
  <c r="AK2163" i="1"/>
  <c r="AJ2163" i="1"/>
  <c r="AK2164" i="1"/>
  <c r="AJ2164" i="1"/>
  <c r="AK2165" i="1"/>
  <c r="AJ2165" i="1"/>
  <c r="AK2166" i="1"/>
  <c r="AJ2166" i="1"/>
  <c r="AK2167" i="1"/>
  <c r="AJ2167" i="1"/>
  <c r="AK2168" i="1"/>
  <c r="AJ2168" i="1"/>
  <c r="AK2169" i="1"/>
  <c r="AJ2169" i="1"/>
  <c r="AK2170" i="1"/>
  <c r="AJ2170" i="1"/>
  <c r="AK2171" i="1"/>
  <c r="AJ2171" i="1"/>
  <c r="AK2172" i="1"/>
  <c r="AJ2172" i="1"/>
  <c r="AK2173" i="1"/>
  <c r="AJ2173" i="1"/>
  <c r="AK2174" i="1"/>
  <c r="AJ2174" i="1"/>
  <c r="AK2175" i="1"/>
  <c r="AJ2175" i="1"/>
  <c r="AK2176" i="1"/>
  <c r="AJ2176" i="1"/>
  <c r="AK2177" i="1"/>
  <c r="AJ2177" i="1"/>
  <c r="AK2178" i="1"/>
  <c r="AJ2178" i="1"/>
  <c r="AK2179" i="1"/>
  <c r="AJ2179" i="1"/>
  <c r="AK2180" i="1"/>
  <c r="AJ2180" i="1"/>
  <c r="AK2181" i="1"/>
  <c r="AJ2181" i="1"/>
  <c r="AK2182" i="1"/>
  <c r="AJ2182" i="1"/>
  <c r="AK2183" i="1"/>
  <c r="AJ2183" i="1"/>
  <c r="AK2184" i="1"/>
  <c r="AJ2184" i="1"/>
  <c r="AK2185" i="1"/>
  <c r="AJ2185" i="1"/>
  <c r="AK2186" i="1"/>
  <c r="AJ2186" i="1"/>
  <c r="AK2187" i="1"/>
  <c r="AJ2187" i="1"/>
  <c r="AK2188" i="1"/>
  <c r="AJ2188" i="1"/>
  <c r="AK2189" i="1"/>
  <c r="AJ2189" i="1"/>
  <c r="AK2190" i="1"/>
  <c r="AJ2190" i="1"/>
  <c r="AK2191" i="1"/>
  <c r="AJ2191" i="1"/>
  <c r="AK2192" i="1"/>
  <c r="AJ2192" i="1"/>
  <c r="AK2193" i="1"/>
  <c r="AJ2193" i="1"/>
  <c r="AK2194" i="1"/>
  <c r="AJ2194" i="1"/>
  <c r="AK2195" i="1"/>
  <c r="AJ2195" i="1"/>
  <c r="AK2196" i="1"/>
  <c r="AJ2196" i="1"/>
  <c r="AK2197" i="1"/>
  <c r="AJ2197" i="1"/>
  <c r="AK2198" i="1"/>
  <c r="AJ2198" i="1"/>
  <c r="AK2199" i="1"/>
  <c r="AJ2199" i="1"/>
  <c r="AK2200" i="1"/>
  <c r="AJ2200" i="1"/>
  <c r="AK2201" i="1"/>
  <c r="AJ2201" i="1"/>
  <c r="AK2202" i="1"/>
  <c r="AJ2202" i="1"/>
  <c r="AK2203" i="1"/>
  <c r="AJ2203" i="1"/>
  <c r="AK2204" i="1"/>
  <c r="AJ2204" i="1"/>
  <c r="AK2205" i="1"/>
  <c r="AJ2205" i="1"/>
  <c r="AK2206" i="1"/>
  <c r="AJ2206" i="1"/>
  <c r="AK2207" i="1"/>
  <c r="AJ2207" i="1"/>
  <c r="AK2208" i="1"/>
  <c r="AJ2208" i="1"/>
  <c r="AK2209" i="1"/>
  <c r="AJ2209" i="1"/>
  <c r="AK2210" i="1"/>
  <c r="AJ2210" i="1"/>
  <c r="AK2211" i="1"/>
  <c r="AJ2211" i="1"/>
  <c r="AK2212" i="1"/>
  <c r="AJ2212" i="1"/>
  <c r="AK2213" i="1"/>
  <c r="AJ2213" i="1"/>
  <c r="AK2214" i="1"/>
  <c r="AJ2214" i="1"/>
  <c r="AK2215" i="1"/>
  <c r="AJ2215" i="1"/>
  <c r="AK2216" i="1"/>
  <c r="AJ2216" i="1"/>
  <c r="AK2217" i="1"/>
  <c r="AJ2217" i="1"/>
  <c r="AK2218" i="1"/>
  <c r="AJ2218" i="1"/>
  <c r="AK2219" i="1"/>
  <c r="AJ2219" i="1"/>
  <c r="AK2220" i="1"/>
  <c r="AJ2220" i="1"/>
  <c r="AK2221" i="1"/>
  <c r="AJ2221" i="1"/>
  <c r="AK2222" i="1"/>
  <c r="AJ2222" i="1"/>
  <c r="AK2223" i="1"/>
  <c r="AJ2223" i="1"/>
  <c r="AK2224" i="1"/>
  <c r="AJ2224" i="1"/>
  <c r="AK2225" i="1"/>
  <c r="AJ2225" i="1"/>
  <c r="AK2226" i="1"/>
  <c r="AJ2226" i="1"/>
  <c r="AK2227" i="1"/>
  <c r="AJ2227" i="1"/>
  <c r="AK2228" i="1"/>
  <c r="AJ2228" i="1"/>
  <c r="AK2229" i="1"/>
  <c r="AJ2229" i="1"/>
  <c r="AK2230" i="1"/>
  <c r="AJ2230" i="1"/>
  <c r="AK2231" i="1"/>
  <c r="AJ2231" i="1"/>
  <c r="AK2232" i="1"/>
  <c r="AJ2232" i="1"/>
  <c r="AK2233" i="1"/>
  <c r="AJ2233" i="1"/>
  <c r="AK2234" i="1"/>
  <c r="AJ2234" i="1"/>
  <c r="AK2235" i="1"/>
  <c r="AJ2235" i="1"/>
  <c r="AK2236" i="1"/>
  <c r="AJ2236" i="1"/>
  <c r="AK2237" i="1"/>
  <c r="AJ2237" i="1"/>
  <c r="AK2238" i="1"/>
  <c r="AJ2238" i="1"/>
  <c r="AK2239" i="1"/>
  <c r="AJ2239" i="1"/>
  <c r="AK2240" i="1"/>
  <c r="AJ2240" i="1"/>
  <c r="AK2241" i="1"/>
  <c r="AJ2241" i="1"/>
  <c r="AK2242" i="1"/>
  <c r="AJ2242" i="1"/>
  <c r="AK2243" i="1"/>
  <c r="AJ2243" i="1"/>
  <c r="AK2244" i="1"/>
  <c r="AJ2244" i="1"/>
  <c r="AK2245" i="1"/>
  <c r="AJ2245" i="1"/>
  <c r="AK2246" i="1"/>
  <c r="AJ2246" i="1"/>
  <c r="AK2247" i="1"/>
  <c r="AJ2247" i="1"/>
  <c r="AK2248" i="1"/>
  <c r="AJ2248" i="1"/>
  <c r="AK2249" i="1"/>
  <c r="AJ2249" i="1"/>
  <c r="AK2250" i="1"/>
  <c r="AJ2250" i="1"/>
  <c r="AK2251" i="1"/>
  <c r="AJ2251" i="1"/>
  <c r="AK2252" i="1"/>
  <c r="AJ2252" i="1"/>
  <c r="AK2253" i="1"/>
  <c r="AJ2253" i="1"/>
  <c r="AK2254" i="1"/>
  <c r="AJ2254" i="1"/>
  <c r="AK2255" i="1"/>
  <c r="AJ2255" i="1"/>
  <c r="AK2256" i="1"/>
  <c r="AJ2256" i="1"/>
  <c r="AK2257" i="1"/>
  <c r="AJ2257" i="1"/>
  <c r="AK2258" i="1"/>
  <c r="AJ2258" i="1"/>
  <c r="AK2259" i="1"/>
  <c r="AJ2259" i="1"/>
  <c r="AK2260" i="1"/>
  <c r="AJ2260" i="1"/>
  <c r="AK2261" i="1"/>
  <c r="AJ2261" i="1"/>
  <c r="AK2262" i="1"/>
  <c r="AJ2262" i="1"/>
  <c r="AK2263" i="1"/>
  <c r="AJ2263" i="1"/>
  <c r="AK2264" i="1"/>
  <c r="AJ2264" i="1"/>
  <c r="AK2265" i="1"/>
  <c r="AJ2265" i="1"/>
  <c r="AK2266" i="1"/>
  <c r="AJ2266" i="1"/>
  <c r="AK2267" i="1"/>
  <c r="AJ2267" i="1"/>
  <c r="AK2268" i="1"/>
  <c r="AJ2268" i="1"/>
  <c r="AK2269" i="1"/>
  <c r="AJ2269" i="1"/>
  <c r="AK2270" i="1"/>
  <c r="AJ2270" i="1"/>
  <c r="AK2271" i="1"/>
  <c r="AJ2271" i="1"/>
  <c r="AK2272" i="1"/>
  <c r="AJ2272" i="1"/>
  <c r="AK2273" i="1"/>
  <c r="AJ2273" i="1"/>
  <c r="AK2274" i="1"/>
  <c r="AJ2274" i="1"/>
  <c r="AK2275" i="1"/>
  <c r="AJ2275" i="1"/>
  <c r="AK2276" i="1"/>
  <c r="AJ2276" i="1"/>
  <c r="AK2277" i="1"/>
  <c r="AJ2277" i="1"/>
  <c r="AK2278" i="1"/>
  <c r="AJ2278" i="1"/>
  <c r="AK2279" i="1"/>
  <c r="AJ2279" i="1"/>
  <c r="AK2280" i="1"/>
  <c r="AJ2280" i="1"/>
  <c r="AK2281" i="1"/>
  <c r="AJ2281" i="1"/>
  <c r="AK2282" i="1"/>
  <c r="AJ2282" i="1"/>
  <c r="AK2283" i="1"/>
  <c r="AJ2283" i="1"/>
  <c r="AK2284" i="1"/>
  <c r="AJ2284" i="1"/>
  <c r="AK2285" i="1"/>
  <c r="AJ2285" i="1"/>
  <c r="AK2286" i="1"/>
  <c r="AJ2286" i="1"/>
  <c r="AK2287" i="1"/>
  <c r="AJ2287" i="1"/>
  <c r="AK2288" i="1"/>
  <c r="AJ2288" i="1"/>
  <c r="AK2289" i="1"/>
  <c r="AJ2289" i="1"/>
  <c r="AK2290" i="1"/>
  <c r="AJ2290" i="1"/>
  <c r="AK2291" i="1"/>
  <c r="AJ2291" i="1"/>
  <c r="AK2292" i="1"/>
  <c r="AJ2292" i="1"/>
  <c r="AK2293" i="1"/>
  <c r="AJ2293" i="1"/>
  <c r="AK2294" i="1"/>
  <c r="AJ2294" i="1"/>
  <c r="AK2295" i="1"/>
  <c r="AJ2295" i="1"/>
  <c r="AK2296" i="1"/>
  <c r="AJ2296" i="1"/>
  <c r="AK2297" i="1"/>
  <c r="AJ2297" i="1"/>
  <c r="AK2298" i="1"/>
  <c r="AJ2298" i="1"/>
  <c r="AK2299" i="1"/>
  <c r="AJ2299" i="1"/>
  <c r="AK2300" i="1"/>
  <c r="AJ2300" i="1"/>
  <c r="AK2301" i="1"/>
  <c r="AJ2301" i="1"/>
  <c r="AK2302" i="1"/>
  <c r="AJ2302" i="1"/>
  <c r="AK2303" i="1"/>
  <c r="AJ2303" i="1"/>
  <c r="AK2304" i="1"/>
  <c r="AJ2304" i="1"/>
  <c r="AK2305" i="1"/>
  <c r="AJ2305" i="1"/>
  <c r="AK2306" i="1"/>
  <c r="AJ2306" i="1"/>
  <c r="AK2307" i="1"/>
  <c r="AJ2307" i="1"/>
  <c r="AK2308" i="1"/>
  <c r="AJ2308" i="1"/>
  <c r="AK2309" i="1"/>
  <c r="AJ2309" i="1"/>
  <c r="AK2310" i="1"/>
  <c r="AJ2310" i="1"/>
  <c r="AK2311" i="1"/>
  <c r="AJ2311" i="1"/>
  <c r="AK2312" i="1"/>
  <c r="AJ2312" i="1"/>
  <c r="AK2313" i="1"/>
  <c r="AJ2313" i="1"/>
  <c r="AK2314" i="1"/>
  <c r="AJ2314" i="1"/>
  <c r="AK2315" i="1"/>
  <c r="AJ2315" i="1"/>
  <c r="AK2316" i="1"/>
  <c r="AJ2316" i="1"/>
  <c r="AK2317" i="1"/>
  <c r="AJ2317" i="1"/>
  <c r="AK2318" i="1"/>
  <c r="AJ2318" i="1"/>
  <c r="AK2319" i="1"/>
  <c r="AJ2319" i="1"/>
  <c r="AK2320" i="1"/>
  <c r="AJ2320" i="1"/>
  <c r="AK2321" i="1"/>
  <c r="AJ2321" i="1"/>
  <c r="AK2322" i="1"/>
  <c r="AJ2322" i="1"/>
  <c r="AK2323" i="1"/>
  <c r="AJ2323" i="1"/>
  <c r="AK2324" i="1"/>
  <c r="AJ2324" i="1"/>
  <c r="AK2325" i="1"/>
  <c r="AJ2325" i="1"/>
  <c r="AK2326" i="1"/>
  <c r="AJ2326" i="1"/>
  <c r="AK2327" i="1"/>
  <c r="AJ2327" i="1"/>
  <c r="AK2328" i="1"/>
  <c r="AJ2328" i="1"/>
  <c r="AK2329" i="1"/>
  <c r="AJ2329" i="1"/>
  <c r="AK2330" i="1"/>
  <c r="AJ2330" i="1"/>
  <c r="AK2331" i="1"/>
  <c r="AJ2331" i="1"/>
  <c r="AK2332" i="1"/>
  <c r="AJ2332" i="1"/>
  <c r="AK2333" i="1"/>
  <c r="AJ2333" i="1"/>
  <c r="AK2334" i="1"/>
  <c r="AJ2334" i="1"/>
  <c r="AK2335" i="1"/>
  <c r="AJ2335" i="1"/>
  <c r="AK2336" i="1"/>
  <c r="AJ2336" i="1"/>
  <c r="AK2337" i="1"/>
  <c r="AJ2337" i="1"/>
  <c r="AK2338" i="1"/>
  <c r="AJ2338" i="1"/>
  <c r="AK2339" i="1"/>
  <c r="AJ2339" i="1"/>
  <c r="AK2340" i="1"/>
  <c r="AJ2340" i="1"/>
  <c r="AK2341" i="1"/>
  <c r="AJ2341" i="1"/>
  <c r="AK2342" i="1"/>
  <c r="AJ2342" i="1"/>
  <c r="AK2343" i="1"/>
  <c r="AJ2343" i="1"/>
  <c r="AK2344" i="1"/>
  <c r="AJ2344" i="1"/>
  <c r="AK2345" i="1"/>
  <c r="AJ2345" i="1"/>
  <c r="AK2346" i="1"/>
  <c r="AJ2346" i="1"/>
  <c r="AK2347" i="1"/>
  <c r="AJ2347" i="1"/>
  <c r="AK2348" i="1"/>
  <c r="AJ2348" i="1"/>
  <c r="AK2349" i="1"/>
  <c r="AJ2349" i="1"/>
  <c r="AK2350" i="1"/>
  <c r="AJ2350" i="1"/>
  <c r="AK2351" i="1"/>
  <c r="AJ2351" i="1"/>
  <c r="AK2352" i="1"/>
  <c r="AJ2352" i="1"/>
  <c r="AK2353" i="1"/>
  <c r="AJ2353" i="1"/>
  <c r="AK2354" i="1"/>
  <c r="AJ2354" i="1"/>
  <c r="AK2355" i="1"/>
  <c r="AJ2355" i="1"/>
  <c r="AK2356" i="1"/>
  <c r="AJ2356" i="1"/>
  <c r="AK2357" i="1"/>
  <c r="AJ2357" i="1"/>
  <c r="AK2358" i="1"/>
  <c r="AJ2358" i="1"/>
  <c r="AK2359" i="1"/>
  <c r="AJ2359" i="1"/>
  <c r="AK2360" i="1"/>
  <c r="AJ2360" i="1"/>
  <c r="AK2361" i="1"/>
  <c r="AJ2361" i="1"/>
  <c r="AK2362" i="1"/>
  <c r="AJ2362" i="1"/>
  <c r="AK2363" i="1"/>
  <c r="AJ2363" i="1"/>
  <c r="AK2364" i="1"/>
  <c r="AJ2364" i="1"/>
  <c r="AK2365" i="1"/>
  <c r="AJ2365" i="1"/>
  <c r="AK2366" i="1"/>
  <c r="AJ2366" i="1"/>
  <c r="AK2367" i="1"/>
  <c r="AJ2367" i="1"/>
  <c r="AK2368" i="1"/>
  <c r="AJ2368" i="1"/>
  <c r="AK2369" i="1"/>
  <c r="AJ2369" i="1"/>
  <c r="AK2370" i="1"/>
  <c r="AJ2370" i="1"/>
  <c r="AK2371" i="1"/>
  <c r="AJ2371" i="1"/>
  <c r="AK2372" i="1"/>
  <c r="AJ2372" i="1"/>
  <c r="AK2373" i="1"/>
  <c r="AJ2373" i="1"/>
  <c r="AK2374" i="1"/>
  <c r="AJ2374" i="1"/>
  <c r="AK2375" i="1"/>
  <c r="AJ2375" i="1"/>
  <c r="AK2376" i="1"/>
  <c r="AJ2376" i="1"/>
  <c r="AK2377" i="1"/>
  <c r="AJ2377" i="1"/>
  <c r="AK2378" i="1"/>
  <c r="AJ2378" i="1"/>
  <c r="AK2379" i="1"/>
  <c r="AJ2379" i="1"/>
  <c r="AK2380" i="1"/>
  <c r="AJ2380" i="1"/>
  <c r="AK2381" i="1"/>
  <c r="AJ2381" i="1"/>
  <c r="AK2382" i="1"/>
  <c r="AJ2382" i="1"/>
  <c r="AK2383" i="1"/>
  <c r="AJ2383" i="1"/>
  <c r="AK2384" i="1"/>
  <c r="AJ2384" i="1"/>
  <c r="AK2385" i="1"/>
  <c r="AJ2385" i="1"/>
  <c r="AK2386" i="1"/>
  <c r="AJ2386" i="1"/>
  <c r="AK2387" i="1"/>
  <c r="AJ2387" i="1"/>
  <c r="AK2388" i="1"/>
  <c r="AJ2388" i="1"/>
  <c r="AK2389" i="1"/>
  <c r="AJ2389" i="1"/>
  <c r="AK2390" i="1"/>
  <c r="AJ2390" i="1"/>
  <c r="AK2391" i="1"/>
  <c r="AJ2391" i="1"/>
  <c r="AK2392" i="1"/>
  <c r="AJ2392" i="1"/>
  <c r="AK2393" i="1"/>
  <c r="AJ2393" i="1"/>
  <c r="AK2394" i="1"/>
  <c r="AJ2394" i="1"/>
  <c r="AK2395" i="1"/>
  <c r="AJ2395" i="1"/>
  <c r="AK2396" i="1"/>
  <c r="AJ2396" i="1"/>
  <c r="AK2397" i="1"/>
  <c r="AJ2397" i="1"/>
  <c r="AK2398" i="1"/>
  <c r="AJ2398" i="1"/>
  <c r="AK2399" i="1"/>
  <c r="AJ2399" i="1"/>
  <c r="AK2400" i="1"/>
  <c r="AJ2400" i="1"/>
  <c r="AK2401" i="1"/>
  <c r="AJ2401" i="1"/>
  <c r="AK2402" i="1"/>
  <c r="AJ2402" i="1"/>
  <c r="AK2403" i="1"/>
  <c r="AJ2403" i="1"/>
  <c r="AK2404" i="1"/>
  <c r="AJ2404" i="1"/>
  <c r="AK2405" i="1"/>
  <c r="AJ2405" i="1"/>
  <c r="AK2406" i="1"/>
  <c r="AJ2406" i="1"/>
  <c r="AK2407" i="1"/>
  <c r="AJ2407" i="1"/>
  <c r="AK2408" i="1"/>
  <c r="AJ2408" i="1"/>
  <c r="AK2409" i="1"/>
  <c r="AJ2409" i="1"/>
  <c r="AK2410" i="1"/>
  <c r="AJ2410" i="1"/>
  <c r="AK2411" i="1"/>
  <c r="AJ2411" i="1"/>
  <c r="AK2412" i="1"/>
  <c r="AJ2412" i="1"/>
  <c r="AK2413" i="1"/>
  <c r="AJ2413" i="1"/>
  <c r="AK2414" i="1"/>
  <c r="AJ2414" i="1"/>
  <c r="AK2415" i="1"/>
  <c r="AJ2415" i="1"/>
  <c r="AK2416" i="1"/>
  <c r="AJ2416" i="1"/>
  <c r="AK2417" i="1"/>
  <c r="AJ2417" i="1"/>
  <c r="AK2418" i="1"/>
  <c r="AJ2418" i="1"/>
  <c r="AK2419" i="1"/>
  <c r="AJ2419" i="1"/>
  <c r="AK2420" i="1"/>
  <c r="AJ2420" i="1"/>
  <c r="AK2421" i="1"/>
  <c r="AJ2421" i="1"/>
  <c r="AK2422" i="1"/>
  <c r="AJ2422" i="1"/>
  <c r="AK2423" i="1"/>
  <c r="AJ2423" i="1"/>
  <c r="AK2424" i="1"/>
  <c r="AJ2424" i="1"/>
  <c r="AK2425" i="1"/>
  <c r="AJ2425" i="1"/>
  <c r="AK2426" i="1"/>
  <c r="AJ2426" i="1"/>
  <c r="AK2427" i="1"/>
  <c r="AJ2427" i="1"/>
  <c r="AK2428" i="1"/>
  <c r="AJ2428" i="1"/>
  <c r="AK2429" i="1"/>
  <c r="AJ2429" i="1"/>
  <c r="AK2430" i="1"/>
  <c r="AJ2430" i="1"/>
  <c r="AK2431" i="1"/>
  <c r="AJ2431" i="1"/>
  <c r="AK2432" i="1"/>
  <c r="AJ2432" i="1"/>
  <c r="AK2433" i="1"/>
  <c r="AJ2433" i="1"/>
  <c r="AK2434" i="1"/>
  <c r="AJ2434" i="1"/>
  <c r="AK2435" i="1"/>
  <c r="AJ2435" i="1"/>
  <c r="AK2436" i="1"/>
  <c r="AJ2436" i="1"/>
  <c r="AK2437" i="1"/>
  <c r="AJ2437" i="1"/>
  <c r="AK2438" i="1"/>
  <c r="AJ2438" i="1"/>
  <c r="AK2439" i="1"/>
  <c r="AJ2439" i="1"/>
  <c r="AK2440" i="1"/>
  <c r="AJ2440" i="1"/>
  <c r="AK2441" i="1"/>
  <c r="AJ2441" i="1"/>
  <c r="AK2442" i="1"/>
  <c r="AJ2442" i="1"/>
  <c r="AK2443" i="1"/>
  <c r="AJ2443" i="1"/>
  <c r="AK2444" i="1"/>
  <c r="AJ2444" i="1"/>
  <c r="AK2445" i="1"/>
  <c r="AJ2445" i="1"/>
  <c r="AK2446" i="1"/>
  <c r="AJ2446" i="1"/>
  <c r="AK2447" i="1"/>
  <c r="AJ2447" i="1"/>
  <c r="AK2448" i="1"/>
  <c r="AJ2448" i="1"/>
  <c r="AK2449" i="1"/>
  <c r="AJ2449" i="1"/>
  <c r="AK2450" i="1"/>
  <c r="AJ2450" i="1"/>
  <c r="AK2451" i="1"/>
  <c r="AJ2451" i="1"/>
  <c r="AK2452" i="1"/>
  <c r="AJ2452" i="1"/>
  <c r="AK2453" i="1"/>
  <c r="AJ2453" i="1"/>
  <c r="AK2454" i="1"/>
  <c r="AJ2454" i="1"/>
  <c r="AK2455" i="1"/>
  <c r="AJ2455" i="1"/>
  <c r="AK2456" i="1"/>
  <c r="AJ2456" i="1"/>
  <c r="AK2457" i="1"/>
  <c r="AJ2457" i="1"/>
  <c r="AK2458" i="1"/>
  <c r="AJ2458" i="1"/>
  <c r="AK2459" i="1"/>
  <c r="AJ2459" i="1"/>
  <c r="AK2460" i="1"/>
  <c r="AJ2460" i="1"/>
  <c r="AK2461" i="1"/>
  <c r="AJ2461" i="1"/>
  <c r="AK2462" i="1"/>
  <c r="AJ2462" i="1"/>
  <c r="AK2463" i="1"/>
  <c r="AJ2463" i="1"/>
  <c r="AK2464" i="1"/>
  <c r="AJ2464" i="1"/>
  <c r="AK2465" i="1"/>
  <c r="AJ2465" i="1"/>
  <c r="AK2466" i="1"/>
  <c r="AJ2466" i="1"/>
  <c r="AK2467" i="1"/>
  <c r="AJ2467" i="1"/>
  <c r="AK2468" i="1"/>
  <c r="AJ2468" i="1"/>
  <c r="AK2469" i="1"/>
  <c r="AJ2469" i="1"/>
  <c r="AK2470" i="1"/>
  <c r="AJ2470" i="1"/>
  <c r="AK2471" i="1"/>
  <c r="AJ2471" i="1"/>
  <c r="AK2472" i="1"/>
  <c r="AJ2472" i="1"/>
  <c r="AK2473" i="1"/>
  <c r="AJ2473" i="1"/>
  <c r="AK2474" i="1"/>
  <c r="AJ2474" i="1"/>
  <c r="AK2475" i="1"/>
  <c r="AJ2475" i="1"/>
  <c r="AK2476" i="1"/>
  <c r="AJ2476" i="1"/>
  <c r="AK2477" i="1"/>
  <c r="AJ2477" i="1"/>
  <c r="AK2478" i="1"/>
  <c r="AJ2478" i="1"/>
  <c r="AK2479" i="1"/>
  <c r="AJ2479" i="1"/>
  <c r="AK2480" i="1"/>
  <c r="AJ2480" i="1"/>
  <c r="AK2481" i="1"/>
  <c r="AJ2481" i="1"/>
  <c r="AK2482" i="1"/>
  <c r="AJ2482" i="1"/>
  <c r="AK2483" i="1"/>
  <c r="AJ2483" i="1"/>
  <c r="AK2484" i="1"/>
  <c r="AJ2484" i="1"/>
  <c r="AK2485" i="1"/>
  <c r="AJ2485" i="1"/>
  <c r="AK2486" i="1"/>
  <c r="AJ2486" i="1"/>
  <c r="AK2487" i="1"/>
  <c r="AJ2487" i="1"/>
  <c r="AK2488" i="1"/>
  <c r="AJ2488" i="1"/>
  <c r="AK2489" i="1"/>
  <c r="AJ2489" i="1"/>
  <c r="AK2490" i="1"/>
  <c r="AJ2490" i="1"/>
  <c r="AK2491" i="1"/>
  <c r="AJ2491" i="1"/>
  <c r="AK2492" i="1"/>
  <c r="AJ2492" i="1"/>
  <c r="AK2493" i="1"/>
  <c r="AJ2493" i="1"/>
  <c r="AK2494" i="1"/>
  <c r="AJ2494" i="1"/>
  <c r="AK2495" i="1"/>
  <c r="AJ2495" i="1"/>
  <c r="AK2496" i="1"/>
  <c r="AJ2496" i="1"/>
  <c r="AK2497" i="1"/>
  <c r="AJ2497" i="1"/>
  <c r="AK2498" i="1"/>
  <c r="AJ2498" i="1"/>
  <c r="AK2499" i="1"/>
  <c r="AJ2499" i="1"/>
  <c r="AK2500" i="1"/>
  <c r="AJ2500" i="1"/>
  <c r="AK2501" i="1"/>
  <c r="AJ2501" i="1"/>
  <c r="AK2502" i="1"/>
  <c r="AJ2502" i="1"/>
  <c r="AK2503" i="1"/>
  <c r="AJ2503" i="1"/>
  <c r="AK2504" i="1"/>
  <c r="AJ2504" i="1"/>
  <c r="AK2505" i="1"/>
  <c r="AJ2505" i="1"/>
  <c r="AK2506" i="1"/>
  <c r="AJ2506" i="1"/>
  <c r="AK2507" i="1"/>
  <c r="AJ2507" i="1"/>
  <c r="AK2508" i="1"/>
  <c r="AJ2508" i="1"/>
  <c r="AK2509" i="1"/>
  <c r="AJ2509" i="1"/>
  <c r="AK2510" i="1"/>
  <c r="AJ2510" i="1"/>
  <c r="AK2511" i="1"/>
  <c r="AJ2511" i="1"/>
  <c r="AK2512" i="1"/>
  <c r="AJ2512" i="1"/>
  <c r="AK2513" i="1"/>
  <c r="AJ2513" i="1"/>
  <c r="AK2514" i="1"/>
  <c r="AJ2514" i="1"/>
  <c r="AK2515" i="1"/>
  <c r="AJ2515" i="1"/>
  <c r="AK2516" i="1"/>
  <c r="AJ2516" i="1"/>
  <c r="AK2517" i="1"/>
  <c r="AJ2517" i="1"/>
  <c r="AK2518" i="1"/>
  <c r="AJ2518" i="1"/>
  <c r="AK2519" i="1"/>
  <c r="AJ2519" i="1"/>
  <c r="AK2520" i="1"/>
  <c r="AJ2520" i="1"/>
  <c r="AK2521" i="1"/>
  <c r="AJ2521" i="1"/>
  <c r="AK2522" i="1"/>
  <c r="AJ2522" i="1"/>
  <c r="AK2523" i="1"/>
  <c r="AJ2523" i="1"/>
  <c r="AK2524" i="1"/>
  <c r="AJ2524" i="1"/>
  <c r="AK2525" i="1"/>
  <c r="AJ2525" i="1"/>
  <c r="AK2526" i="1"/>
  <c r="AJ2526" i="1"/>
  <c r="AK2527" i="1"/>
  <c r="AJ2527" i="1"/>
  <c r="AK2528" i="1"/>
  <c r="AJ2528" i="1"/>
  <c r="AK2529" i="1"/>
  <c r="AJ2529" i="1"/>
  <c r="AK2530" i="1"/>
  <c r="AJ2530" i="1"/>
  <c r="AK2531" i="1"/>
  <c r="AJ2531" i="1"/>
  <c r="AK2532" i="1"/>
  <c r="AJ2532" i="1"/>
  <c r="AK2533" i="1"/>
  <c r="AJ2533" i="1"/>
  <c r="AK2534" i="1"/>
  <c r="AJ2534" i="1"/>
  <c r="AK2535" i="1"/>
  <c r="AJ2535" i="1"/>
  <c r="AK2536" i="1"/>
  <c r="AJ2536" i="1"/>
  <c r="AK2537" i="1"/>
  <c r="AJ2537" i="1"/>
  <c r="AK2538" i="1"/>
  <c r="AJ2538" i="1"/>
  <c r="AK2539" i="1"/>
  <c r="AJ2539" i="1"/>
  <c r="AK2540" i="1"/>
  <c r="AJ2540" i="1"/>
  <c r="AK2541" i="1"/>
  <c r="AJ2541" i="1"/>
  <c r="AK2542" i="1"/>
  <c r="AJ2542" i="1"/>
  <c r="AK2543" i="1"/>
  <c r="AJ2543" i="1"/>
  <c r="AK2544" i="1"/>
  <c r="AJ2544" i="1"/>
  <c r="AK2545" i="1"/>
  <c r="AJ2545" i="1"/>
  <c r="AK2546" i="1"/>
  <c r="AJ2546" i="1"/>
  <c r="AK2547" i="1"/>
  <c r="AJ2547" i="1"/>
  <c r="AK2548" i="1"/>
  <c r="AJ2548" i="1"/>
  <c r="AK2549" i="1"/>
  <c r="AJ2549" i="1"/>
  <c r="AK2550" i="1"/>
  <c r="AJ2550" i="1"/>
  <c r="AK2551" i="1"/>
  <c r="AJ2551" i="1"/>
  <c r="AK2552" i="1"/>
  <c r="AJ2552" i="1"/>
  <c r="AK2553" i="1"/>
  <c r="AJ2553" i="1"/>
  <c r="AK2554" i="1"/>
  <c r="AJ2554" i="1"/>
  <c r="AK2555" i="1"/>
  <c r="AJ2555" i="1"/>
  <c r="AK2556" i="1"/>
  <c r="AJ2556" i="1"/>
  <c r="AK2557" i="1"/>
  <c r="AJ2557" i="1"/>
  <c r="AK2558" i="1"/>
  <c r="AJ2558" i="1"/>
  <c r="AK2559" i="1"/>
  <c r="AJ2559" i="1"/>
  <c r="AK2560" i="1"/>
  <c r="AJ2560" i="1"/>
  <c r="AK2561" i="1"/>
  <c r="AJ2561" i="1"/>
  <c r="AK2562" i="1"/>
  <c r="AJ2562" i="1"/>
  <c r="AK2563" i="1"/>
  <c r="AJ2563" i="1"/>
  <c r="AK2564" i="1"/>
  <c r="AJ2564" i="1"/>
  <c r="AK2565" i="1"/>
  <c r="AJ2565" i="1"/>
  <c r="AK2566" i="1"/>
  <c r="AJ2566" i="1"/>
  <c r="AK2567" i="1"/>
  <c r="AJ2567" i="1"/>
  <c r="AK2568" i="1"/>
  <c r="AJ2568" i="1"/>
  <c r="AK2569" i="1"/>
  <c r="AJ2569" i="1"/>
  <c r="AK2570" i="1"/>
  <c r="AJ2570" i="1"/>
  <c r="AK2571" i="1"/>
  <c r="AJ2571" i="1"/>
  <c r="AK2572" i="1"/>
  <c r="AJ2572" i="1"/>
  <c r="AK2573" i="1"/>
  <c r="AJ2573" i="1"/>
  <c r="AK2574" i="1"/>
  <c r="AJ2574" i="1"/>
  <c r="AK2575" i="1"/>
  <c r="AJ2575" i="1"/>
  <c r="AK2576" i="1"/>
  <c r="AJ2576" i="1"/>
  <c r="AK2577" i="1"/>
  <c r="AJ2577" i="1"/>
  <c r="AK2578" i="1"/>
  <c r="AJ2578" i="1"/>
  <c r="AK2579" i="1"/>
  <c r="AJ2579" i="1"/>
  <c r="AK2580" i="1"/>
  <c r="AJ2580" i="1"/>
  <c r="AK2581" i="1"/>
  <c r="AJ2581" i="1"/>
  <c r="AK2582" i="1"/>
  <c r="AJ2582" i="1"/>
  <c r="AK2583" i="1"/>
  <c r="AJ2583" i="1"/>
  <c r="AK2584" i="1"/>
  <c r="AJ2584" i="1"/>
  <c r="AK2585" i="1"/>
  <c r="AJ2585" i="1"/>
  <c r="AK2586" i="1"/>
  <c r="AJ2586" i="1"/>
  <c r="AK2587" i="1"/>
  <c r="AJ2587" i="1"/>
  <c r="AK2588" i="1"/>
  <c r="AJ2588" i="1"/>
  <c r="AK2589" i="1"/>
  <c r="AJ2589" i="1"/>
  <c r="AK2590" i="1"/>
  <c r="AJ2590" i="1"/>
  <c r="AK2591" i="1"/>
  <c r="AJ2591" i="1"/>
  <c r="AK2592" i="1"/>
  <c r="AJ2592" i="1"/>
  <c r="AK2593" i="1"/>
  <c r="AJ2593" i="1"/>
  <c r="AK2594" i="1"/>
  <c r="AJ2594" i="1"/>
  <c r="AK2595" i="1"/>
  <c r="AJ2595" i="1"/>
  <c r="AK2596" i="1"/>
  <c r="AJ2596" i="1"/>
  <c r="AK2597" i="1"/>
  <c r="AJ2597" i="1"/>
  <c r="AK2598" i="1"/>
  <c r="AJ2598" i="1"/>
  <c r="AK2599" i="1"/>
  <c r="AJ2599" i="1"/>
  <c r="AK2600" i="1"/>
  <c r="AJ2600" i="1"/>
  <c r="AK2601" i="1"/>
  <c r="AJ2601" i="1"/>
  <c r="AK2602" i="1"/>
  <c r="AJ2602" i="1"/>
  <c r="AK2603" i="1"/>
  <c r="AJ2603" i="1"/>
  <c r="AK2604" i="1"/>
  <c r="AJ2604" i="1"/>
  <c r="AK2605" i="1"/>
  <c r="AJ2605" i="1"/>
  <c r="AK2606" i="1"/>
  <c r="AJ2606" i="1"/>
  <c r="AK2607" i="1"/>
  <c r="AJ2607" i="1"/>
  <c r="AK2608" i="1"/>
  <c r="AJ2608" i="1"/>
  <c r="AK2609" i="1"/>
  <c r="AJ2609" i="1"/>
  <c r="AK2610" i="1"/>
  <c r="AJ2610" i="1"/>
  <c r="AK2611" i="1"/>
  <c r="AJ2611" i="1"/>
  <c r="AK2612" i="1"/>
  <c r="AJ2612" i="1"/>
  <c r="AK2613" i="1"/>
  <c r="AJ2613" i="1"/>
  <c r="AK2614" i="1"/>
  <c r="AJ2614" i="1"/>
  <c r="AK2615" i="1"/>
  <c r="AJ2615" i="1"/>
  <c r="AK2616" i="1"/>
  <c r="AJ2616" i="1"/>
  <c r="AK2617" i="1"/>
  <c r="AJ2617" i="1"/>
  <c r="AK2618" i="1"/>
  <c r="AJ2618" i="1"/>
  <c r="AK2619" i="1"/>
  <c r="AJ2619" i="1"/>
  <c r="AK2620" i="1"/>
  <c r="AJ2620" i="1"/>
  <c r="AK2621" i="1"/>
  <c r="AJ2621" i="1"/>
  <c r="AK2622" i="1"/>
  <c r="AJ2622" i="1"/>
  <c r="AK2623" i="1"/>
  <c r="AJ2623" i="1"/>
  <c r="AK2624" i="1"/>
  <c r="AJ2624" i="1"/>
  <c r="AK2625" i="1"/>
  <c r="AJ2625" i="1"/>
  <c r="AK2626" i="1"/>
  <c r="AJ2626" i="1"/>
  <c r="AK2627" i="1"/>
  <c r="AJ2627" i="1"/>
  <c r="AK2628" i="1"/>
  <c r="AJ2628" i="1"/>
  <c r="AK2629" i="1"/>
  <c r="AJ2629" i="1"/>
  <c r="AK2630" i="1"/>
  <c r="AJ2630" i="1"/>
  <c r="AK2631" i="1"/>
  <c r="AJ2631" i="1"/>
  <c r="AK2632" i="1"/>
  <c r="AJ2632" i="1"/>
  <c r="AK2633" i="1"/>
  <c r="AJ2633" i="1"/>
  <c r="AK2634" i="1"/>
  <c r="AJ2634" i="1"/>
  <c r="AK2635" i="1"/>
  <c r="AJ2635" i="1"/>
  <c r="AK2636" i="1"/>
  <c r="AJ2636" i="1"/>
  <c r="AK2637" i="1"/>
  <c r="AJ2637" i="1"/>
  <c r="AK2638" i="1"/>
  <c r="AJ2638" i="1"/>
  <c r="AK2639" i="1"/>
  <c r="AJ2639" i="1"/>
  <c r="AK2640" i="1"/>
  <c r="AJ2640" i="1"/>
  <c r="AK2641" i="1"/>
  <c r="AJ2641" i="1"/>
  <c r="AK2642" i="1"/>
  <c r="AJ2642" i="1"/>
  <c r="AK2643" i="1"/>
  <c r="AJ2643" i="1"/>
  <c r="AK2644" i="1"/>
  <c r="AJ2644" i="1"/>
  <c r="AK2645" i="1"/>
  <c r="AJ2645" i="1"/>
  <c r="AK2646" i="1"/>
  <c r="AJ2646" i="1"/>
  <c r="AK2647" i="1"/>
  <c r="AJ2647" i="1"/>
  <c r="AK2648" i="1"/>
  <c r="AJ2648" i="1"/>
  <c r="AK2649" i="1"/>
  <c r="AJ2649" i="1"/>
  <c r="AK2650" i="1"/>
  <c r="AJ2650" i="1"/>
  <c r="AK2651" i="1"/>
  <c r="AJ2651" i="1"/>
  <c r="AK2652" i="1"/>
  <c r="AJ2652" i="1"/>
  <c r="AK2653" i="1"/>
  <c r="AJ2653" i="1"/>
  <c r="AK2654" i="1"/>
  <c r="AJ2654" i="1"/>
  <c r="AK2655" i="1"/>
  <c r="AJ2655" i="1"/>
  <c r="AK2656" i="1"/>
  <c r="AJ2656" i="1"/>
  <c r="AK2657" i="1"/>
  <c r="AJ2657" i="1"/>
  <c r="AK2658" i="1"/>
  <c r="AJ2658" i="1"/>
  <c r="AK2659" i="1"/>
  <c r="AJ2659" i="1"/>
  <c r="AK2660" i="1"/>
  <c r="AJ2660" i="1"/>
  <c r="AK2661" i="1"/>
  <c r="AJ2661" i="1"/>
  <c r="AK2662" i="1"/>
  <c r="AJ2662" i="1"/>
  <c r="AK2663" i="1"/>
  <c r="AJ2663" i="1"/>
  <c r="AK2664" i="1"/>
  <c r="AJ2664" i="1"/>
  <c r="AK2665" i="1"/>
  <c r="AJ2665" i="1"/>
  <c r="AK2666" i="1"/>
  <c r="AJ2666" i="1"/>
  <c r="AK2667" i="1"/>
  <c r="AJ2667" i="1"/>
  <c r="AK2668" i="1"/>
  <c r="AJ2668" i="1"/>
  <c r="AK2669" i="1"/>
  <c r="AJ2669" i="1"/>
  <c r="AK2670" i="1"/>
  <c r="AJ2670" i="1"/>
  <c r="AK2671" i="1"/>
  <c r="AJ2671" i="1"/>
  <c r="AK2672" i="1"/>
  <c r="AJ2672" i="1"/>
  <c r="AK2673" i="1"/>
  <c r="AJ2673" i="1"/>
  <c r="AK2674" i="1"/>
  <c r="AJ2674" i="1"/>
  <c r="AK2675" i="1"/>
  <c r="AJ2675" i="1"/>
  <c r="AK2676" i="1"/>
  <c r="AJ2676" i="1"/>
  <c r="AK2677" i="1"/>
  <c r="AJ2677" i="1"/>
  <c r="AK2678" i="1"/>
  <c r="AJ2678" i="1"/>
  <c r="AK2679" i="1"/>
  <c r="AJ2679" i="1"/>
  <c r="AK2680" i="1"/>
  <c r="AJ2680" i="1"/>
  <c r="AK2681" i="1"/>
  <c r="AJ2681" i="1"/>
  <c r="AK2682" i="1"/>
  <c r="AJ2682" i="1"/>
  <c r="AK2683" i="1"/>
  <c r="AJ2683" i="1"/>
  <c r="AK2684" i="1"/>
  <c r="AJ2684" i="1"/>
  <c r="AK2685" i="1"/>
  <c r="AJ2685" i="1"/>
  <c r="AK2686" i="1"/>
  <c r="AJ2686" i="1"/>
  <c r="AK2687" i="1"/>
  <c r="AJ2687" i="1"/>
  <c r="AK2688" i="1"/>
  <c r="AJ2688" i="1"/>
  <c r="AK2689" i="1"/>
  <c r="AJ2689" i="1"/>
  <c r="AK2690" i="1"/>
  <c r="AJ2690" i="1"/>
  <c r="AK2691" i="1"/>
  <c r="AJ2691" i="1"/>
  <c r="AK2692" i="1"/>
  <c r="AJ2692" i="1"/>
  <c r="AK2693" i="1"/>
  <c r="AJ2693" i="1"/>
  <c r="AK2694" i="1"/>
  <c r="AJ2694" i="1"/>
  <c r="AK2695" i="1"/>
  <c r="AJ2695" i="1"/>
  <c r="AK2696" i="1"/>
  <c r="AJ2696" i="1"/>
  <c r="AK2697" i="1"/>
  <c r="AJ2697" i="1"/>
  <c r="AK2698" i="1"/>
  <c r="AJ2698" i="1"/>
  <c r="AK2699" i="1"/>
  <c r="AJ2699" i="1"/>
  <c r="AK2700" i="1"/>
  <c r="AJ2700" i="1"/>
  <c r="AK2701" i="1"/>
  <c r="AJ2701" i="1"/>
  <c r="AK2702" i="1"/>
  <c r="AJ2702" i="1"/>
  <c r="AK2703" i="1"/>
  <c r="AJ2703" i="1"/>
  <c r="AK2704" i="1"/>
  <c r="AJ2704" i="1"/>
  <c r="AK2705" i="1"/>
  <c r="AJ2705" i="1"/>
  <c r="AK2706" i="1"/>
  <c r="AJ2706" i="1"/>
  <c r="AK2707" i="1"/>
  <c r="AJ2707" i="1"/>
  <c r="AK2708" i="1"/>
  <c r="AJ2708" i="1"/>
  <c r="AK2709" i="1"/>
  <c r="AJ2709" i="1"/>
  <c r="AK2710" i="1"/>
  <c r="AJ2710" i="1"/>
  <c r="AK2711" i="1"/>
  <c r="AJ2711" i="1"/>
  <c r="AK2712" i="1"/>
  <c r="AJ2712" i="1"/>
  <c r="AK2713" i="1"/>
  <c r="AJ2713" i="1"/>
  <c r="AK2714" i="1"/>
  <c r="AJ2714" i="1"/>
  <c r="AK2715" i="1"/>
  <c r="AJ2715" i="1"/>
  <c r="AK2716" i="1"/>
  <c r="AJ2716" i="1"/>
  <c r="AK2717" i="1"/>
  <c r="AJ2717" i="1"/>
  <c r="AK2718" i="1"/>
  <c r="AJ2718" i="1"/>
  <c r="AK2719" i="1"/>
  <c r="AJ2719" i="1"/>
  <c r="AK2720" i="1"/>
  <c r="AJ2720" i="1"/>
  <c r="AK2721" i="1"/>
  <c r="AJ2721" i="1"/>
  <c r="AK2722" i="1"/>
  <c r="AJ2722" i="1"/>
  <c r="AK2723" i="1"/>
  <c r="AJ2723" i="1"/>
  <c r="AK2724" i="1"/>
  <c r="AJ2724" i="1"/>
  <c r="AK2725" i="1"/>
  <c r="AJ2725" i="1"/>
  <c r="AK2726" i="1"/>
  <c r="AJ2726" i="1"/>
  <c r="AK2727" i="1"/>
  <c r="AJ2727" i="1"/>
  <c r="AK2728" i="1"/>
  <c r="AJ2728" i="1"/>
  <c r="AK2729" i="1"/>
  <c r="AJ2729" i="1"/>
  <c r="AK2730" i="1"/>
  <c r="AJ2730" i="1"/>
  <c r="AK2731" i="1"/>
  <c r="AJ2731" i="1"/>
  <c r="AK2732" i="1"/>
  <c r="AJ2732" i="1"/>
  <c r="AK2733" i="1"/>
  <c r="AJ2733" i="1"/>
  <c r="AK2734" i="1"/>
  <c r="AJ2734" i="1"/>
  <c r="AK2735" i="1"/>
  <c r="AJ2735" i="1"/>
  <c r="AK2736" i="1"/>
  <c r="AJ2736" i="1"/>
  <c r="AK2737" i="1"/>
  <c r="AJ2737" i="1"/>
  <c r="AK2738" i="1"/>
  <c r="AJ2738" i="1"/>
  <c r="AK2739" i="1"/>
  <c r="AJ2739" i="1"/>
  <c r="AK2740" i="1"/>
  <c r="AJ2740" i="1"/>
  <c r="AK2741" i="1"/>
  <c r="AJ2741" i="1"/>
  <c r="AK2742" i="1"/>
  <c r="AJ2742" i="1"/>
  <c r="AK2743" i="1"/>
  <c r="AJ2743" i="1"/>
  <c r="AK2744" i="1"/>
  <c r="AJ2744" i="1"/>
  <c r="AK2745" i="1"/>
  <c r="AJ2745" i="1"/>
  <c r="AK2746" i="1"/>
  <c r="AJ2746" i="1"/>
  <c r="AK2747" i="1"/>
  <c r="AJ2747" i="1"/>
  <c r="AK2748" i="1"/>
  <c r="AJ2748" i="1"/>
  <c r="AK2749" i="1"/>
  <c r="AJ2749" i="1"/>
  <c r="AK2750" i="1"/>
  <c r="AJ2750" i="1"/>
  <c r="AK2751" i="1"/>
  <c r="AJ2751" i="1"/>
  <c r="AK2752" i="1"/>
  <c r="AJ2752" i="1"/>
  <c r="AK2753" i="1"/>
  <c r="AJ2753" i="1"/>
  <c r="AK2754" i="1"/>
  <c r="AJ2754" i="1"/>
  <c r="AK2755" i="1"/>
  <c r="AJ2755" i="1"/>
  <c r="AK2756" i="1"/>
  <c r="AJ2756" i="1"/>
  <c r="AK2757" i="1"/>
  <c r="AJ2757" i="1"/>
  <c r="AK2758" i="1"/>
  <c r="AJ2758" i="1"/>
  <c r="AK2759" i="1"/>
  <c r="AJ2759" i="1"/>
  <c r="AK2760" i="1"/>
  <c r="AJ2760" i="1"/>
  <c r="AK2761" i="1"/>
  <c r="AJ2761" i="1"/>
  <c r="AK2762" i="1"/>
  <c r="AJ2762" i="1"/>
  <c r="AK2763" i="1"/>
  <c r="AJ2763" i="1"/>
  <c r="AK2764" i="1"/>
  <c r="AJ2764" i="1"/>
  <c r="AK2765" i="1"/>
  <c r="AJ2765" i="1"/>
  <c r="AK2766" i="1"/>
  <c r="AJ2766" i="1"/>
  <c r="AK2767" i="1"/>
  <c r="AJ2767" i="1"/>
  <c r="AK2768" i="1"/>
  <c r="AJ2768" i="1"/>
  <c r="AK2769" i="1"/>
  <c r="AJ2769" i="1"/>
  <c r="AK2770" i="1"/>
  <c r="AJ2770" i="1"/>
  <c r="AK2771" i="1"/>
  <c r="AJ2771" i="1"/>
  <c r="AK2772" i="1"/>
  <c r="AJ2772" i="1"/>
  <c r="AK2773" i="1"/>
  <c r="AJ2773" i="1"/>
  <c r="AK2774" i="1"/>
  <c r="AJ2774" i="1"/>
  <c r="AK2775" i="1"/>
  <c r="AJ2775" i="1"/>
  <c r="AK2776" i="1"/>
  <c r="AJ2776" i="1"/>
  <c r="AK2777" i="1"/>
  <c r="AJ2777" i="1"/>
  <c r="AK2778" i="1"/>
  <c r="AJ2778" i="1"/>
  <c r="AK2779" i="1"/>
  <c r="AJ2779" i="1"/>
  <c r="AK2780" i="1"/>
  <c r="AJ2780" i="1"/>
  <c r="AK2781" i="1"/>
  <c r="AJ2781" i="1"/>
  <c r="AK2782" i="1"/>
  <c r="AJ2782" i="1"/>
  <c r="AK2783" i="1"/>
  <c r="AJ2783" i="1"/>
  <c r="AK2784" i="1"/>
  <c r="AJ2784" i="1"/>
  <c r="AK2785" i="1"/>
  <c r="AJ2785" i="1"/>
  <c r="AK2786" i="1"/>
  <c r="AJ2786" i="1"/>
  <c r="AK2787" i="1"/>
  <c r="AJ2787" i="1"/>
  <c r="AK2788" i="1"/>
  <c r="AJ2788" i="1"/>
  <c r="AK2789" i="1"/>
  <c r="AJ2789" i="1"/>
  <c r="AK2790" i="1"/>
  <c r="AJ2790" i="1"/>
  <c r="AK2791" i="1"/>
  <c r="AJ2791" i="1"/>
  <c r="AK2792" i="1"/>
  <c r="AJ2792" i="1"/>
  <c r="AK2793" i="1"/>
  <c r="AJ2793" i="1"/>
  <c r="AK2794" i="1"/>
  <c r="AJ2794" i="1"/>
  <c r="AK2795" i="1"/>
  <c r="AJ2795" i="1"/>
  <c r="AK2796" i="1"/>
  <c r="AJ2796" i="1"/>
  <c r="AK2797" i="1"/>
  <c r="AJ2797" i="1"/>
  <c r="AK2798" i="1"/>
  <c r="AJ2798" i="1"/>
  <c r="AK2799" i="1"/>
  <c r="AJ2799" i="1"/>
  <c r="AK2800" i="1"/>
  <c r="AJ2800" i="1"/>
  <c r="AK2801" i="1"/>
  <c r="AJ2801" i="1"/>
  <c r="AK2802" i="1"/>
  <c r="AJ2802" i="1"/>
  <c r="AK2803" i="1"/>
  <c r="AJ2803" i="1"/>
  <c r="AK2804" i="1"/>
  <c r="AJ2804" i="1"/>
  <c r="AK2805" i="1"/>
  <c r="AJ2805" i="1"/>
  <c r="AK2806" i="1"/>
  <c r="AJ2806" i="1"/>
  <c r="AK2807" i="1"/>
  <c r="AJ2807" i="1"/>
  <c r="AK2808" i="1"/>
  <c r="AJ2808" i="1"/>
  <c r="AK2809" i="1"/>
  <c r="AJ2809" i="1"/>
  <c r="AK2810" i="1"/>
  <c r="AJ2810" i="1"/>
  <c r="AK2811" i="1"/>
  <c r="AJ2811" i="1"/>
  <c r="AK2812" i="1"/>
  <c r="AJ2812" i="1"/>
  <c r="AK2813" i="1"/>
  <c r="AJ2813" i="1"/>
  <c r="AK2814" i="1"/>
  <c r="AJ2814" i="1"/>
  <c r="AK2815" i="1"/>
  <c r="AJ2815" i="1"/>
  <c r="AK2816" i="1"/>
  <c r="AJ2816" i="1"/>
  <c r="AK2817" i="1"/>
  <c r="AJ2817" i="1"/>
  <c r="AK2818" i="1"/>
  <c r="AJ2818" i="1"/>
  <c r="AK2819" i="1"/>
  <c r="AJ2819" i="1"/>
  <c r="AK2820" i="1"/>
  <c r="AJ2820" i="1"/>
  <c r="AK2821" i="1"/>
  <c r="AJ2821" i="1"/>
  <c r="AK2822" i="1"/>
  <c r="AJ2822" i="1"/>
  <c r="AK2823" i="1"/>
  <c r="AJ2823" i="1"/>
  <c r="AK2824" i="1"/>
  <c r="AJ2824" i="1"/>
  <c r="AK2825" i="1"/>
  <c r="AJ2825" i="1"/>
  <c r="AK2826" i="1"/>
  <c r="AJ2826" i="1"/>
  <c r="AK2827" i="1"/>
  <c r="AJ2827" i="1"/>
  <c r="AK2828" i="1"/>
  <c r="AJ2828" i="1"/>
  <c r="AK2829" i="1"/>
  <c r="AJ2829" i="1"/>
  <c r="AK2830" i="1"/>
  <c r="AJ2830" i="1"/>
  <c r="AK2831" i="1"/>
  <c r="AJ2831" i="1"/>
  <c r="AK2832" i="1"/>
  <c r="AJ2832" i="1"/>
  <c r="AK2833" i="1"/>
  <c r="AJ2833" i="1"/>
  <c r="AK2834" i="1"/>
  <c r="AJ2834" i="1"/>
  <c r="AK2835" i="1"/>
  <c r="AJ2835" i="1"/>
  <c r="AK2836" i="1"/>
  <c r="AJ2836" i="1"/>
  <c r="AK2837" i="1"/>
  <c r="AJ2837" i="1"/>
  <c r="AK2838" i="1"/>
  <c r="AJ2838" i="1"/>
  <c r="AK2839" i="1"/>
  <c r="AJ2839" i="1"/>
  <c r="AK2840" i="1"/>
  <c r="AJ2840" i="1"/>
  <c r="AK2841" i="1"/>
  <c r="AJ2841" i="1"/>
  <c r="AK2842" i="1"/>
  <c r="AJ2842" i="1"/>
  <c r="AK2843" i="1"/>
  <c r="AJ2843" i="1"/>
  <c r="AK2844" i="1"/>
  <c r="AJ2844" i="1"/>
  <c r="AK2845" i="1"/>
  <c r="AJ2845" i="1"/>
  <c r="AK2846" i="1"/>
  <c r="AJ2846" i="1"/>
  <c r="AK2847" i="1"/>
  <c r="AJ2847" i="1"/>
  <c r="AK2848" i="1"/>
  <c r="AJ2848" i="1"/>
  <c r="AK2849" i="1"/>
  <c r="AJ2849" i="1"/>
  <c r="AK2850" i="1"/>
  <c r="AJ2850" i="1"/>
  <c r="AK2851" i="1"/>
  <c r="AJ2851" i="1"/>
  <c r="AK2852" i="1"/>
  <c r="AJ2852" i="1"/>
  <c r="AK2853" i="1"/>
  <c r="AJ2853" i="1"/>
  <c r="AK2854" i="1"/>
  <c r="AJ2854" i="1"/>
  <c r="AK2855" i="1"/>
  <c r="AJ2855" i="1"/>
  <c r="AK2856" i="1"/>
  <c r="AJ2856" i="1"/>
  <c r="AK2857" i="1"/>
  <c r="AJ2857" i="1"/>
  <c r="AK2858" i="1"/>
  <c r="AJ2858" i="1"/>
  <c r="AK2859" i="1"/>
  <c r="AJ2859" i="1"/>
  <c r="AK2860" i="1"/>
  <c r="AJ2860" i="1"/>
  <c r="AK2861" i="1"/>
  <c r="AJ2861" i="1"/>
  <c r="AK2862" i="1"/>
  <c r="AJ2862" i="1"/>
  <c r="AK2863" i="1"/>
  <c r="AJ2863" i="1"/>
  <c r="AK2864" i="1"/>
  <c r="AJ2864" i="1"/>
  <c r="AK2865" i="1"/>
  <c r="AJ2865" i="1"/>
  <c r="AK2866" i="1"/>
  <c r="AJ2866" i="1"/>
  <c r="AK2867" i="1"/>
  <c r="AJ2867" i="1"/>
  <c r="AK2868" i="1"/>
  <c r="AJ2868" i="1"/>
  <c r="AK2869" i="1"/>
  <c r="AJ2869" i="1"/>
  <c r="AK2870" i="1"/>
  <c r="AJ2870" i="1"/>
  <c r="AK2871" i="1"/>
  <c r="AJ2871" i="1"/>
  <c r="AK2872" i="1"/>
  <c r="AJ2872" i="1"/>
  <c r="AK2873" i="1"/>
  <c r="AJ2873" i="1"/>
  <c r="AK2874" i="1"/>
  <c r="AJ2874" i="1"/>
  <c r="AK2875" i="1"/>
  <c r="AJ2875" i="1"/>
  <c r="AK2876" i="1"/>
  <c r="AJ2876" i="1"/>
  <c r="AK2877" i="1"/>
  <c r="AJ2877" i="1"/>
  <c r="AK2878" i="1"/>
  <c r="AJ2878" i="1"/>
  <c r="AK2879" i="1"/>
  <c r="AJ2879" i="1"/>
  <c r="AK2880" i="1"/>
  <c r="AJ2880" i="1"/>
  <c r="AK2881" i="1"/>
  <c r="AJ2881" i="1"/>
  <c r="AK2882" i="1"/>
  <c r="AJ2882" i="1"/>
  <c r="AK2883" i="1"/>
  <c r="AJ2883" i="1"/>
  <c r="AK2884" i="1"/>
  <c r="AJ2884" i="1"/>
  <c r="AK2885" i="1"/>
  <c r="AJ2885" i="1"/>
  <c r="AK2886" i="1"/>
  <c r="AJ2886" i="1"/>
  <c r="AK2887" i="1"/>
  <c r="AJ2887" i="1"/>
  <c r="AK2888" i="1"/>
  <c r="AJ2888" i="1"/>
  <c r="AK2889" i="1"/>
  <c r="AJ2889" i="1"/>
  <c r="AK2890" i="1"/>
  <c r="AJ2890" i="1"/>
  <c r="AK2891" i="1"/>
  <c r="AJ2891" i="1"/>
  <c r="AK2892" i="1"/>
  <c r="AJ2892" i="1"/>
  <c r="AK2893" i="1"/>
  <c r="AJ2893" i="1"/>
  <c r="AK2894" i="1"/>
  <c r="AJ2894" i="1"/>
  <c r="AK2895" i="1"/>
  <c r="AJ2895" i="1"/>
  <c r="AK2896" i="1"/>
  <c r="AJ2896" i="1"/>
  <c r="AK2897" i="1"/>
  <c r="AJ2897" i="1"/>
  <c r="AK2898" i="1"/>
  <c r="AJ2898" i="1"/>
  <c r="AK2899" i="1"/>
  <c r="AJ2899" i="1"/>
  <c r="AK2900" i="1"/>
  <c r="AJ2900" i="1"/>
  <c r="AK2901" i="1"/>
  <c r="AJ2901" i="1"/>
  <c r="AK2902" i="1"/>
  <c r="AJ2902" i="1"/>
  <c r="AK2903" i="1"/>
  <c r="AJ2903" i="1"/>
  <c r="AK2904" i="1"/>
  <c r="AJ2904" i="1"/>
  <c r="AK2905" i="1"/>
  <c r="AJ2905" i="1"/>
  <c r="AK2906" i="1"/>
  <c r="AJ2906" i="1"/>
  <c r="AK2907" i="1"/>
  <c r="AJ2907" i="1"/>
  <c r="AK2908" i="1"/>
  <c r="AJ2908" i="1"/>
  <c r="AK2909" i="1"/>
  <c r="AJ2909" i="1"/>
  <c r="AK2910" i="1"/>
  <c r="AJ2910" i="1"/>
  <c r="AK2911" i="1"/>
  <c r="AJ2911" i="1"/>
  <c r="AK2912" i="1"/>
  <c r="AJ2912" i="1"/>
  <c r="AK2913" i="1"/>
  <c r="AJ2913" i="1"/>
  <c r="AK2914" i="1"/>
  <c r="AJ2914" i="1"/>
  <c r="AK2915" i="1"/>
  <c r="AJ2915" i="1"/>
  <c r="AK2916" i="1"/>
  <c r="AJ2916" i="1"/>
  <c r="AK2917" i="1"/>
  <c r="AJ2917" i="1"/>
  <c r="AK2918" i="1"/>
  <c r="AJ2918" i="1"/>
  <c r="AK2919" i="1"/>
  <c r="AJ2919" i="1"/>
  <c r="AK2920" i="1"/>
  <c r="AJ2920" i="1"/>
  <c r="AK2921" i="1"/>
  <c r="AJ2921" i="1"/>
  <c r="AK2922" i="1"/>
  <c r="AJ2922" i="1"/>
  <c r="AK2923" i="1"/>
  <c r="AJ2923" i="1"/>
  <c r="AK2924" i="1"/>
  <c r="AJ2924" i="1"/>
  <c r="AK2925" i="1"/>
  <c r="AJ2925" i="1"/>
  <c r="AK2926" i="1"/>
  <c r="AJ2926" i="1"/>
  <c r="AK2927" i="1"/>
  <c r="AJ2927" i="1"/>
  <c r="AK2928" i="1"/>
  <c r="AJ2928" i="1"/>
  <c r="AK2929" i="1"/>
  <c r="AJ2929" i="1"/>
  <c r="AK2930" i="1"/>
  <c r="AJ2930" i="1"/>
  <c r="AK2931" i="1"/>
  <c r="AJ2931" i="1"/>
  <c r="AK2932" i="1"/>
  <c r="AJ2932" i="1"/>
  <c r="AK2933" i="1"/>
  <c r="AJ2933" i="1"/>
  <c r="AK2934" i="1"/>
  <c r="AJ2934" i="1"/>
  <c r="AK2935" i="1"/>
  <c r="AJ2935" i="1"/>
  <c r="AK2936" i="1"/>
  <c r="AJ2936" i="1"/>
  <c r="AK2937" i="1"/>
  <c r="AJ2937" i="1"/>
  <c r="AK2938" i="1"/>
  <c r="AJ2938" i="1"/>
  <c r="AK2939" i="1"/>
  <c r="AJ2939" i="1"/>
  <c r="AK2940" i="1"/>
  <c r="AJ2940" i="1"/>
  <c r="AK2941" i="1"/>
  <c r="AJ2941" i="1"/>
  <c r="AK2942" i="1"/>
  <c r="AJ2942" i="1"/>
  <c r="AK2943" i="1"/>
  <c r="AJ2943" i="1"/>
  <c r="AK2944" i="1"/>
  <c r="AJ2944" i="1"/>
  <c r="AK2945" i="1"/>
  <c r="AJ2945" i="1"/>
  <c r="AK2946" i="1"/>
  <c r="AJ2946" i="1"/>
  <c r="AK2947" i="1"/>
  <c r="AJ2947" i="1"/>
  <c r="AK2948" i="1"/>
  <c r="AJ2948" i="1"/>
  <c r="AK2949" i="1"/>
  <c r="AJ2949" i="1"/>
  <c r="AK2950" i="1"/>
  <c r="AJ2950" i="1"/>
  <c r="AK2951" i="1"/>
  <c r="AJ2951" i="1"/>
  <c r="AK2952" i="1"/>
  <c r="AJ2952" i="1"/>
  <c r="AK2953" i="1"/>
  <c r="AJ2953" i="1"/>
  <c r="AK2954" i="1"/>
  <c r="AJ2954" i="1"/>
  <c r="AK2955" i="1"/>
  <c r="AJ2955" i="1"/>
  <c r="AK2956" i="1"/>
  <c r="AJ2956" i="1"/>
  <c r="AK2957" i="1"/>
  <c r="AJ2957" i="1"/>
  <c r="AK2958" i="1"/>
  <c r="AJ2958" i="1"/>
  <c r="AK2959" i="1"/>
  <c r="AJ2959" i="1"/>
  <c r="AK2960" i="1"/>
  <c r="AJ2960" i="1"/>
  <c r="AK2961" i="1"/>
  <c r="AJ2961" i="1"/>
  <c r="AK2962" i="1"/>
  <c r="AJ2962" i="1"/>
  <c r="AK2963" i="1"/>
  <c r="AJ2963" i="1"/>
  <c r="AK2964" i="1"/>
  <c r="AJ2964" i="1"/>
  <c r="AK2965" i="1"/>
  <c r="AJ2965" i="1"/>
  <c r="AK2966" i="1"/>
  <c r="AJ2966" i="1"/>
  <c r="AK2967" i="1"/>
  <c r="AJ2967" i="1"/>
  <c r="AK2968" i="1"/>
  <c r="AJ2968" i="1"/>
  <c r="AK2969" i="1"/>
  <c r="AJ2969" i="1"/>
  <c r="AK2970" i="1"/>
  <c r="AJ2970" i="1"/>
  <c r="AK2971" i="1"/>
  <c r="AJ2971" i="1"/>
  <c r="AK2972" i="1"/>
  <c r="AJ2972" i="1"/>
  <c r="AK2973" i="1"/>
  <c r="AJ2973" i="1"/>
  <c r="AK2974" i="1"/>
  <c r="AJ2974" i="1"/>
  <c r="AK2975" i="1"/>
  <c r="AJ2975" i="1"/>
  <c r="AK2976" i="1"/>
  <c r="AJ2976" i="1"/>
  <c r="AK2977" i="1"/>
  <c r="AJ2977" i="1"/>
  <c r="AK2978" i="1"/>
  <c r="AJ2978" i="1"/>
  <c r="AK2979" i="1"/>
  <c r="AJ2979" i="1"/>
  <c r="AK2980" i="1"/>
  <c r="AJ2980" i="1"/>
  <c r="AK2981" i="1"/>
  <c r="AJ2981" i="1"/>
  <c r="AK2982" i="1"/>
  <c r="AJ2982" i="1"/>
  <c r="AK2983" i="1"/>
  <c r="AJ2983" i="1"/>
  <c r="AK2984" i="1"/>
  <c r="AJ2984" i="1"/>
  <c r="AK2985" i="1"/>
  <c r="AJ2985" i="1"/>
  <c r="AK2986" i="1"/>
  <c r="AJ2986" i="1"/>
  <c r="AK2987" i="1"/>
  <c r="AJ2987" i="1"/>
  <c r="AK2988" i="1"/>
  <c r="AJ2988" i="1"/>
  <c r="AK2989" i="1"/>
  <c r="AJ2989" i="1"/>
  <c r="AK2990" i="1"/>
  <c r="AJ2990" i="1"/>
  <c r="AK2991" i="1"/>
  <c r="AJ2991" i="1"/>
  <c r="AK2992" i="1"/>
  <c r="AJ2992" i="1"/>
  <c r="AK2993" i="1"/>
  <c r="AJ2993" i="1"/>
  <c r="AK2994" i="1"/>
  <c r="AJ2994" i="1"/>
  <c r="AK2995" i="1"/>
  <c r="AJ2995" i="1"/>
  <c r="AK2996" i="1"/>
  <c r="AJ2996" i="1"/>
  <c r="AK2997" i="1"/>
  <c r="AJ2997" i="1"/>
  <c r="AK2998" i="1"/>
  <c r="AJ2998" i="1"/>
  <c r="AK2999" i="1"/>
  <c r="AJ2999" i="1"/>
  <c r="AK3000" i="1"/>
  <c r="AJ3000" i="1"/>
  <c r="AK3001" i="1"/>
  <c r="AJ3001" i="1"/>
  <c r="AK3002" i="1"/>
  <c r="AJ3002" i="1"/>
  <c r="AK3003" i="1"/>
  <c r="AJ3003" i="1"/>
  <c r="AK3004" i="1"/>
  <c r="AJ3004" i="1"/>
  <c r="AK3005" i="1"/>
  <c r="AJ3005" i="1"/>
  <c r="AK3006" i="1"/>
  <c r="AJ3006" i="1"/>
  <c r="AK3007" i="1"/>
  <c r="AJ3007" i="1"/>
  <c r="AK3008" i="1"/>
  <c r="AJ3008" i="1"/>
  <c r="AK3009" i="1"/>
  <c r="AJ3009" i="1"/>
  <c r="AK3010" i="1"/>
  <c r="AJ3010" i="1"/>
  <c r="AK3011" i="1"/>
  <c r="AJ3011" i="1"/>
  <c r="AK3012" i="1"/>
  <c r="AJ3012" i="1"/>
  <c r="AK3013" i="1"/>
  <c r="AJ3013" i="1"/>
  <c r="AK3014" i="1"/>
  <c r="AJ3014" i="1"/>
  <c r="AK3015" i="1"/>
  <c r="AJ3015" i="1"/>
  <c r="AK3016" i="1"/>
  <c r="AJ3016" i="1"/>
  <c r="AK3017" i="1"/>
  <c r="AJ3017" i="1"/>
  <c r="AK3018" i="1"/>
  <c r="AJ3018" i="1"/>
  <c r="AK3019" i="1"/>
  <c r="AJ3019" i="1"/>
  <c r="AK3020" i="1"/>
  <c r="AJ3020" i="1"/>
  <c r="AK3021" i="1"/>
  <c r="AJ3021" i="1"/>
  <c r="AK3022" i="1"/>
  <c r="AJ3022" i="1"/>
  <c r="AK3023" i="1"/>
  <c r="AJ3023" i="1"/>
  <c r="AK3024" i="1"/>
  <c r="AJ3024" i="1"/>
  <c r="AK3025" i="1"/>
  <c r="AJ3025" i="1"/>
  <c r="AK3026" i="1"/>
  <c r="AJ3026" i="1"/>
  <c r="AK3027" i="1"/>
  <c r="AJ3027" i="1"/>
  <c r="AK3028" i="1"/>
  <c r="AJ3028" i="1"/>
  <c r="AK3029" i="1"/>
  <c r="AJ3029" i="1"/>
  <c r="AK3030" i="1"/>
  <c r="AJ3030" i="1"/>
  <c r="AK3031" i="1"/>
  <c r="AJ3031" i="1"/>
  <c r="AK3032" i="1"/>
  <c r="AJ3032" i="1"/>
  <c r="AK3033" i="1"/>
  <c r="AJ3033" i="1"/>
  <c r="AK3034" i="1"/>
  <c r="AJ3034" i="1"/>
  <c r="AK3035" i="1"/>
  <c r="AJ3035" i="1"/>
  <c r="AK3036" i="1"/>
  <c r="AJ3036" i="1"/>
  <c r="AK3037" i="1"/>
  <c r="AJ3037" i="1"/>
  <c r="AK3038" i="1"/>
  <c r="AJ3038" i="1"/>
  <c r="AK3039" i="1"/>
  <c r="AJ3039" i="1"/>
  <c r="AK3040" i="1"/>
  <c r="AJ3040" i="1"/>
  <c r="AK3041" i="1"/>
  <c r="AJ3041" i="1"/>
  <c r="AK3042" i="1"/>
  <c r="AJ3042" i="1"/>
  <c r="AK3043" i="1"/>
  <c r="AJ3043" i="1"/>
  <c r="AK3044" i="1"/>
  <c r="AJ3044" i="1"/>
  <c r="AK3045" i="1"/>
  <c r="AJ3045" i="1"/>
  <c r="AK3046" i="1"/>
  <c r="AJ3046" i="1"/>
  <c r="AK3047" i="1"/>
  <c r="AJ3047" i="1"/>
  <c r="AK3048" i="1"/>
  <c r="AJ3048" i="1"/>
  <c r="AK3049" i="1"/>
  <c r="AJ3049" i="1"/>
  <c r="AK3050" i="1"/>
  <c r="AJ3050" i="1"/>
  <c r="AK3051" i="1"/>
  <c r="AJ3051" i="1"/>
  <c r="AK3052" i="1"/>
  <c r="AJ3052" i="1"/>
  <c r="AK3053" i="1"/>
  <c r="AJ3053" i="1"/>
  <c r="AK3054" i="1"/>
  <c r="AJ3054" i="1"/>
  <c r="AK3055" i="1"/>
  <c r="AJ3055" i="1"/>
  <c r="AK3056" i="1"/>
  <c r="AJ3056" i="1"/>
  <c r="AK3057" i="1"/>
  <c r="AJ3057" i="1"/>
  <c r="AK3058" i="1"/>
  <c r="AJ3058" i="1"/>
  <c r="AK3059" i="1"/>
  <c r="AJ3059" i="1"/>
  <c r="AK3060" i="1"/>
  <c r="AJ3060" i="1"/>
  <c r="AK3061" i="1"/>
  <c r="AJ3061" i="1"/>
  <c r="AK3062" i="1"/>
  <c r="AJ3062" i="1"/>
  <c r="AK3063" i="1"/>
  <c r="AJ3063" i="1"/>
  <c r="AK3064" i="1"/>
  <c r="AJ3064" i="1"/>
  <c r="AK3065" i="1"/>
  <c r="AJ3065" i="1"/>
  <c r="AK3066" i="1"/>
  <c r="AJ3066" i="1"/>
  <c r="AK3067" i="1"/>
  <c r="AJ3067" i="1"/>
  <c r="AK3068" i="1"/>
  <c r="AJ3068" i="1"/>
  <c r="AK3069" i="1"/>
  <c r="AJ3069" i="1"/>
  <c r="AK3070" i="1"/>
  <c r="AJ3070" i="1"/>
  <c r="AK3071" i="1"/>
  <c r="AJ3071" i="1"/>
  <c r="AK3072" i="1"/>
  <c r="AJ3072" i="1"/>
  <c r="AK3073" i="1"/>
  <c r="AJ3073" i="1"/>
  <c r="AK3074" i="1"/>
  <c r="AJ3074" i="1"/>
  <c r="AK3075" i="1"/>
  <c r="AJ3075" i="1"/>
  <c r="AK3076" i="1"/>
  <c r="AJ3076" i="1"/>
  <c r="AK3077" i="1"/>
  <c r="AJ3077" i="1"/>
  <c r="AK3078" i="1"/>
  <c r="AJ3078" i="1"/>
  <c r="AK3079" i="1"/>
  <c r="AJ3079" i="1"/>
  <c r="AK3080" i="1"/>
  <c r="AJ3080" i="1"/>
  <c r="AK3081" i="1"/>
  <c r="AJ3081" i="1"/>
  <c r="AK3082" i="1"/>
  <c r="AJ3082" i="1"/>
  <c r="AK3083" i="1"/>
  <c r="AJ3083" i="1"/>
  <c r="AK3084" i="1"/>
  <c r="AJ3084" i="1"/>
  <c r="AK3085" i="1"/>
  <c r="AJ3085" i="1"/>
  <c r="AK3086" i="1"/>
  <c r="AJ3086" i="1"/>
  <c r="AK3087" i="1"/>
  <c r="AJ3087" i="1"/>
  <c r="AK3088" i="1"/>
  <c r="AJ3088" i="1"/>
  <c r="AK3089" i="1"/>
  <c r="AJ3089" i="1"/>
  <c r="AK3090" i="1"/>
  <c r="AJ3090" i="1"/>
  <c r="AK3091" i="1"/>
  <c r="AJ3091" i="1"/>
  <c r="AK3092" i="1"/>
  <c r="AJ3092" i="1"/>
  <c r="AK3093" i="1"/>
  <c r="AJ3093" i="1"/>
  <c r="AK3094" i="1"/>
  <c r="AJ3094" i="1"/>
  <c r="AK3095" i="1"/>
  <c r="AJ3095" i="1"/>
  <c r="AK3096" i="1"/>
  <c r="AJ3096" i="1"/>
  <c r="AK3097" i="1"/>
  <c r="AJ3097" i="1"/>
  <c r="AK3098" i="1"/>
  <c r="AJ3098" i="1"/>
  <c r="AK3099" i="1"/>
  <c r="AJ3099" i="1"/>
  <c r="AK3100" i="1"/>
  <c r="AJ3100" i="1"/>
  <c r="AK3101" i="1"/>
  <c r="AJ3101" i="1"/>
  <c r="AK3102" i="1"/>
  <c r="AJ3102" i="1"/>
  <c r="AK3103" i="1"/>
  <c r="AJ3103" i="1"/>
  <c r="AK3104" i="1"/>
  <c r="AJ3104" i="1"/>
  <c r="AK3105" i="1"/>
  <c r="AJ3105" i="1"/>
  <c r="AK3106" i="1"/>
  <c r="AJ3106" i="1"/>
  <c r="AK3107" i="1"/>
  <c r="AJ3107" i="1"/>
  <c r="AK3108" i="1"/>
  <c r="AJ3108" i="1"/>
  <c r="AK3109" i="1"/>
  <c r="AJ3109" i="1"/>
  <c r="AK3110" i="1"/>
  <c r="AJ3110" i="1"/>
  <c r="AK3111" i="1"/>
  <c r="AJ3111" i="1"/>
  <c r="AK3112" i="1"/>
  <c r="AJ3112" i="1"/>
  <c r="AK3113" i="1"/>
  <c r="AJ3113" i="1"/>
  <c r="AK3114" i="1"/>
  <c r="AJ3114" i="1"/>
  <c r="AK3115" i="1"/>
  <c r="AJ3115" i="1"/>
  <c r="AK3116" i="1"/>
  <c r="AJ3116" i="1"/>
  <c r="AK3117" i="1"/>
  <c r="AJ3117" i="1"/>
  <c r="AK3118" i="1"/>
  <c r="AJ3118" i="1"/>
  <c r="AK3119" i="1"/>
  <c r="AJ3119" i="1"/>
  <c r="AK3120" i="1"/>
  <c r="AJ3120" i="1"/>
  <c r="AK3121" i="1"/>
  <c r="AJ3121" i="1"/>
  <c r="AK3122" i="1"/>
  <c r="AJ3122" i="1"/>
  <c r="AK3123" i="1"/>
  <c r="AJ3123" i="1"/>
  <c r="AK3124" i="1"/>
  <c r="AJ3124" i="1"/>
  <c r="AK3125" i="1"/>
  <c r="AJ3125" i="1"/>
  <c r="AK3126" i="1"/>
  <c r="AJ3126" i="1"/>
  <c r="AK3127" i="1"/>
  <c r="AJ3127" i="1"/>
  <c r="AK3128" i="1"/>
  <c r="AJ3128" i="1"/>
  <c r="AK3129" i="1"/>
  <c r="AJ3129" i="1"/>
  <c r="AK3130" i="1"/>
  <c r="AJ3130" i="1"/>
  <c r="AK3131" i="1"/>
  <c r="AJ3131" i="1"/>
  <c r="AK3132" i="1"/>
  <c r="AJ3132" i="1"/>
  <c r="AK3133" i="1"/>
  <c r="AJ3133" i="1"/>
  <c r="AK3134" i="1"/>
  <c r="AJ3134" i="1"/>
  <c r="AK3135" i="1"/>
  <c r="AJ3135" i="1"/>
  <c r="AK3136" i="1"/>
  <c r="AJ3136" i="1"/>
  <c r="AK3137" i="1"/>
  <c r="AJ3137" i="1"/>
  <c r="AK3138" i="1"/>
  <c r="AJ3138" i="1"/>
  <c r="AK3139" i="1"/>
  <c r="AJ3139" i="1"/>
  <c r="AK3140" i="1"/>
  <c r="AJ3140" i="1"/>
  <c r="AK3141" i="1"/>
  <c r="AJ3141" i="1"/>
  <c r="AK3142" i="1"/>
  <c r="AJ3142" i="1"/>
  <c r="AK3143" i="1"/>
  <c r="AJ3143" i="1"/>
  <c r="AK3144" i="1"/>
  <c r="AJ3144" i="1"/>
  <c r="AK3145" i="1"/>
  <c r="AJ3145" i="1"/>
  <c r="AK3146" i="1"/>
  <c r="AJ3146" i="1"/>
  <c r="AK3147" i="1"/>
  <c r="AJ3147" i="1"/>
  <c r="AK3148" i="1"/>
  <c r="AJ3148" i="1"/>
  <c r="AK3149" i="1"/>
  <c r="AJ3149" i="1"/>
  <c r="AK3150" i="1"/>
  <c r="AJ3150" i="1"/>
  <c r="AK3151" i="1"/>
  <c r="AJ3151" i="1"/>
  <c r="AK3152" i="1"/>
  <c r="AJ3152" i="1"/>
  <c r="AK3153" i="1"/>
  <c r="AJ3153" i="1"/>
  <c r="AK3154" i="1"/>
  <c r="AJ3154" i="1"/>
  <c r="AK3155" i="1"/>
  <c r="AJ3155" i="1"/>
  <c r="AK3156" i="1"/>
  <c r="AJ3156" i="1"/>
  <c r="AK3157" i="1"/>
  <c r="AJ3157" i="1"/>
  <c r="AK3158" i="1"/>
  <c r="AJ3158" i="1"/>
  <c r="AK3159" i="1"/>
  <c r="AJ3159" i="1"/>
  <c r="AK3160" i="1"/>
  <c r="AJ3160" i="1"/>
  <c r="AK3161" i="1"/>
  <c r="AJ3161" i="1"/>
  <c r="AK3162" i="1"/>
  <c r="AJ3162" i="1"/>
  <c r="AK3163" i="1"/>
  <c r="AJ3163" i="1"/>
  <c r="AK3164" i="1"/>
  <c r="AJ3164" i="1"/>
  <c r="AK3165" i="1"/>
  <c r="AJ3165" i="1"/>
  <c r="AK3166" i="1"/>
  <c r="AJ3166" i="1"/>
  <c r="AK3167" i="1"/>
  <c r="AJ3167" i="1"/>
  <c r="AK3168" i="1"/>
  <c r="AJ3168" i="1"/>
  <c r="AK3169" i="1"/>
  <c r="AJ3169" i="1"/>
  <c r="AK3170" i="1"/>
  <c r="AJ3170" i="1"/>
  <c r="AK3171" i="1"/>
  <c r="AJ3171" i="1"/>
  <c r="AK3172" i="1"/>
  <c r="AJ3172" i="1"/>
  <c r="AK3173" i="1"/>
  <c r="AJ3173" i="1"/>
  <c r="AK3174" i="1"/>
  <c r="AJ3174" i="1"/>
  <c r="AK3175" i="1"/>
  <c r="AJ3175" i="1"/>
  <c r="AK3176" i="1"/>
  <c r="AJ3176" i="1"/>
  <c r="AK3177" i="1"/>
  <c r="AJ3177" i="1"/>
  <c r="AK3178" i="1"/>
  <c r="AJ3178" i="1"/>
  <c r="AK3179" i="1"/>
  <c r="AJ3179" i="1"/>
  <c r="AK3180" i="1"/>
  <c r="AJ3180" i="1"/>
  <c r="AK3181" i="1"/>
  <c r="AJ3181" i="1"/>
  <c r="AK3182" i="1"/>
  <c r="AJ3182" i="1"/>
  <c r="AK3183" i="1"/>
  <c r="AJ3183" i="1"/>
  <c r="AK3184" i="1"/>
  <c r="AJ3184" i="1"/>
  <c r="AK3185" i="1"/>
  <c r="AJ3185" i="1"/>
  <c r="AK3186" i="1"/>
  <c r="AJ3186" i="1"/>
  <c r="AK3187" i="1"/>
  <c r="AJ3187" i="1"/>
  <c r="AK3188" i="1"/>
  <c r="AJ3188" i="1"/>
  <c r="AK3189" i="1"/>
  <c r="AJ3189" i="1"/>
  <c r="AK3190" i="1"/>
  <c r="AJ3190" i="1"/>
  <c r="AK3191" i="1"/>
  <c r="AJ3191" i="1"/>
  <c r="AK3192" i="1"/>
  <c r="AJ3192" i="1"/>
  <c r="AK3193" i="1"/>
  <c r="AJ3193" i="1"/>
  <c r="AK3194" i="1"/>
  <c r="AJ3194" i="1"/>
  <c r="AK3195" i="1"/>
  <c r="AJ3195" i="1"/>
  <c r="AK3196" i="1"/>
  <c r="AJ3196" i="1"/>
  <c r="AK3197" i="1"/>
  <c r="AJ3197" i="1"/>
  <c r="AK3198" i="1"/>
  <c r="AJ3198" i="1"/>
  <c r="AK3199" i="1"/>
  <c r="AJ3199" i="1"/>
  <c r="AK3200" i="1"/>
  <c r="AJ3200" i="1"/>
  <c r="AK3201" i="1"/>
  <c r="AJ3201" i="1"/>
  <c r="AK3202" i="1"/>
  <c r="AJ3202" i="1"/>
  <c r="AK3203" i="1"/>
  <c r="AJ3203" i="1"/>
  <c r="AK3204" i="1"/>
  <c r="AJ3204" i="1"/>
  <c r="AK3205" i="1"/>
  <c r="AJ3205" i="1"/>
  <c r="AK3206" i="1"/>
  <c r="AJ3206" i="1"/>
  <c r="AK3207" i="1"/>
  <c r="AJ3207" i="1"/>
  <c r="AK3208" i="1"/>
  <c r="AJ3208" i="1"/>
  <c r="AK3209" i="1"/>
  <c r="AJ3209" i="1"/>
  <c r="AK3210" i="1"/>
  <c r="AJ3210" i="1"/>
  <c r="AK3211" i="1"/>
  <c r="AJ3211" i="1"/>
  <c r="AK3212" i="1"/>
  <c r="AJ3212" i="1"/>
  <c r="AK3213" i="1"/>
  <c r="AJ3213" i="1"/>
  <c r="AK3214" i="1"/>
  <c r="AJ3214" i="1"/>
  <c r="AK3215" i="1"/>
  <c r="AJ3215" i="1"/>
  <c r="AK3216" i="1"/>
  <c r="AJ3216" i="1"/>
  <c r="AK3217" i="1"/>
  <c r="AJ3217" i="1"/>
  <c r="AK3218" i="1"/>
  <c r="AJ3218" i="1"/>
  <c r="AK3219" i="1"/>
  <c r="AJ3219" i="1"/>
  <c r="AK3220" i="1"/>
  <c r="AJ3220" i="1"/>
  <c r="AK3221" i="1"/>
  <c r="AJ3221" i="1"/>
  <c r="AK3222" i="1"/>
  <c r="AJ3222" i="1"/>
  <c r="AK3223" i="1"/>
  <c r="AJ3223" i="1"/>
  <c r="AK3224" i="1"/>
  <c r="AJ3224" i="1"/>
  <c r="AK3225" i="1"/>
  <c r="AJ3225" i="1"/>
  <c r="AK3226" i="1"/>
  <c r="AJ3226" i="1"/>
  <c r="AK3227" i="1"/>
  <c r="AJ3227" i="1"/>
  <c r="AK3228" i="1"/>
  <c r="AJ3228" i="1"/>
  <c r="AK3229" i="1"/>
  <c r="AJ3229" i="1"/>
  <c r="AK3230" i="1"/>
  <c r="AJ3230" i="1"/>
  <c r="AK3231" i="1"/>
  <c r="AJ3231" i="1"/>
  <c r="AK3232" i="1"/>
  <c r="AJ3232" i="1"/>
  <c r="AK3233" i="1"/>
  <c r="AJ3233" i="1"/>
  <c r="AK3234" i="1"/>
  <c r="AJ3234" i="1"/>
  <c r="AK3235" i="1"/>
  <c r="AJ3235" i="1"/>
  <c r="AK3236" i="1"/>
  <c r="AJ3236" i="1"/>
  <c r="AK3237" i="1"/>
  <c r="AJ3237" i="1"/>
  <c r="AK3238" i="1"/>
  <c r="AJ3238" i="1"/>
  <c r="AK3239" i="1"/>
  <c r="AJ3239" i="1"/>
  <c r="AK3240" i="1"/>
  <c r="AJ3240" i="1"/>
  <c r="AK3241" i="1"/>
  <c r="AJ3241" i="1"/>
  <c r="AK3242" i="1"/>
  <c r="AJ3242" i="1"/>
  <c r="AK3243" i="1"/>
  <c r="AJ3243" i="1"/>
  <c r="AK3244" i="1"/>
  <c r="AJ3244" i="1"/>
  <c r="AK3245" i="1"/>
  <c r="AJ3245" i="1"/>
  <c r="AK3246" i="1"/>
  <c r="AJ3246" i="1"/>
  <c r="AK3247" i="1"/>
  <c r="AJ3247" i="1"/>
  <c r="AK3248" i="1"/>
  <c r="AJ3248" i="1"/>
  <c r="AK3249" i="1"/>
  <c r="AJ3249" i="1"/>
  <c r="AK3250" i="1"/>
  <c r="AJ3250" i="1"/>
  <c r="AK3251" i="1"/>
  <c r="AJ3251" i="1"/>
  <c r="AK3252" i="1"/>
  <c r="AJ3252" i="1"/>
  <c r="AK3253" i="1"/>
  <c r="AJ3253" i="1"/>
  <c r="AK3254" i="1"/>
  <c r="AJ3254" i="1"/>
  <c r="AK3255" i="1"/>
  <c r="AJ3255" i="1"/>
  <c r="AK3256" i="1"/>
  <c r="AJ3256" i="1"/>
  <c r="AK3257" i="1"/>
  <c r="AJ3257" i="1"/>
  <c r="AK3258" i="1"/>
  <c r="AJ3258" i="1"/>
  <c r="AK3259" i="1"/>
  <c r="AJ3259" i="1"/>
  <c r="AK3260" i="1"/>
  <c r="AJ3260" i="1"/>
  <c r="AK3261" i="1"/>
  <c r="AJ3261" i="1"/>
  <c r="AK3262" i="1"/>
  <c r="AJ3262" i="1"/>
  <c r="AK3263" i="1"/>
  <c r="AJ3263" i="1"/>
  <c r="AK3264" i="1"/>
  <c r="AJ3264" i="1"/>
  <c r="AK3265" i="1"/>
  <c r="AJ3265" i="1"/>
  <c r="AK3266" i="1"/>
  <c r="AJ3266" i="1"/>
  <c r="AK3267" i="1"/>
  <c r="AJ3267" i="1"/>
  <c r="AK3268" i="1"/>
  <c r="AJ3268" i="1"/>
  <c r="AK3269" i="1"/>
  <c r="AJ3269" i="1"/>
  <c r="AK3270" i="1"/>
  <c r="AJ3270" i="1"/>
  <c r="AK3271" i="1"/>
  <c r="AJ3271" i="1"/>
  <c r="AK3272" i="1"/>
  <c r="AJ3272" i="1"/>
  <c r="AK3273" i="1"/>
  <c r="AJ3273" i="1"/>
  <c r="AK3274" i="1"/>
  <c r="AJ3274" i="1"/>
  <c r="AK3275" i="1"/>
  <c r="AJ3275" i="1"/>
  <c r="AK3276" i="1"/>
  <c r="AJ3276" i="1"/>
  <c r="AK3277" i="1"/>
  <c r="AJ3277" i="1"/>
  <c r="AK3278" i="1"/>
  <c r="AJ3278" i="1"/>
  <c r="AK3279" i="1"/>
  <c r="AJ3279" i="1"/>
  <c r="AK3280" i="1"/>
  <c r="AJ3280" i="1"/>
  <c r="AK3281" i="1"/>
  <c r="AJ3281" i="1"/>
  <c r="AK3282" i="1"/>
  <c r="AJ3282" i="1"/>
  <c r="AK3283" i="1"/>
  <c r="AJ3283" i="1"/>
  <c r="AK3284" i="1"/>
  <c r="AJ3284" i="1"/>
  <c r="AK3285" i="1"/>
  <c r="AJ3285" i="1"/>
  <c r="AK3286" i="1"/>
  <c r="AJ3286" i="1"/>
  <c r="AK3287" i="1"/>
  <c r="AJ3287" i="1"/>
  <c r="AK3288" i="1"/>
  <c r="AJ3288" i="1"/>
  <c r="AK3289" i="1"/>
  <c r="AJ3289" i="1"/>
  <c r="AK3290" i="1"/>
  <c r="AJ3290" i="1"/>
  <c r="AK3291" i="1"/>
  <c r="AJ3291" i="1"/>
  <c r="AK3292" i="1"/>
  <c r="AJ3292" i="1"/>
  <c r="AK3293" i="1"/>
  <c r="AJ3293" i="1"/>
  <c r="AK3294" i="1"/>
  <c r="AJ3294" i="1"/>
  <c r="AK3295" i="1"/>
  <c r="AJ3295" i="1"/>
  <c r="AK3296" i="1"/>
  <c r="AJ3296" i="1"/>
  <c r="AK3297" i="1"/>
  <c r="AJ3297" i="1"/>
  <c r="AK3298" i="1"/>
  <c r="AJ3298" i="1"/>
  <c r="AK3299" i="1"/>
  <c r="AJ3299" i="1"/>
  <c r="AK3300" i="1"/>
  <c r="AJ3300" i="1"/>
  <c r="AK3301" i="1"/>
  <c r="AJ3301" i="1"/>
  <c r="AK3302" i="1"/>
  <c r="AJ3302" i="1"/>
  <c r="AK3303" i="1"/>
  <c r="AJ3303" i="1"/>
  <c r="AK3304" i="1"/>
  <c r="AJ3304" i="1"/>
  <c r="AK3305" i="1"/>
  <c r="AJ3305" i="1"/>
  <c r="AK3306" i="1"/>
  <c r="AJ3306" i="1"/>
  <c r="AK3307" i="1"/>
  <c r="AJ3307" i="1"/>
  <c r="AK3308" i="1"/>
  <c r="AJ3308" i="1"/>
  <c r="AK3309" i="1"/>
  <c r="AJ3309" i="1"/>
  <c r="AK3310" i="1"/>
  <c r="AJ3310" i="1"/>
  <c r="AK3311" i="1"/>
  <c r="AJ3311" i="1"/>
  <c r="AK3312" i="1"/>
  <c r="AJ3312" i="1"/>
  <c r="AK3313" i="1"/>
  <c r="AJ3313" i="1"/>
  <c r="AK3314" i="1"/>
  <c r="AJ3314" i="1"/>
  <c r="AK3315" i="1"/>
  <c r="AJ3315" i="1"/>
  <c r="AK3316" i="1"/>
  <c r="AJ3316" i="1"/>
  <c r="AK3317" i="1"/>
  <c r="AJ3317" i="1"/>
  <c r="AK3318" i="1"/>
  <c r="AJ3318" i="1"/>
  <c r="AK3319" i="1"/>
  <c r="AJ3319" i="1"/>
  <c r="AK3320" i="1"/>
  <c r="AJ3320" i="1"/>
  <c r="AK3321" i="1"/>
  <c r="AJ3321" i="1"/>
  <c r="AK3322" i="1"/>
  <c r="AJ3322" i="1"/>
  <c r="AK3323" i="1"/>
  <c r="AJ3323" i="1"/>
  <c r="AK3324" i="1"/>
  <c r="AJ3324" i="1"/>
  <c r="AK3325" i="1"/>
  <c r="AJ3325" i="1"/>
  <c r="AK3326" i="1"/>
  <c r="AJ3326" i="1"/>
  <c r="AK3327" i="1"/>
  <c r="AJ3327" i="1"/>
  <c r="AK3328" i="1"/>
  <c r="AJ3328" i="1"/>
  <c r="AK3329" i="1"/>
  <c r="AJ3329" i="1"/>
  <c r="AK3330" i="1"/>
  <c r="AJ3330" i="1"/>
  <c r="AK3331" i="1"/>
  <c r="AJ3331" i="1"/>
  <c r="AK3332" i="1"/>
  <c r="AJ3332" i="1"/>
  <c r="AK3333" i="1"/>
  <c r="AJ3333" i="1"/>
  <c r="AK3334" i="1"/>
  <c r="AJ3334" i="1"/>
  <c r="AK3335" i="1"/>
  <c r="AJ3335" i="1"/>
  <c r="AK3336" i="1"/>
  <c r="AJ3336" i="1"/>
  <c r="AK3337" i="1"/>
  <c r="AJ3337" i="1"/>
  <c r="AK3338" i="1"/>
  <c r="AJ3338" i="1"/>
  <c r="AK3339" i="1"/>
  <c r="AJ3339" i="1"/>
  <c r="AK3340" i="1"/>
  <c r="AJ3340" i="1"/>
  <c r="AK3341" i="1"/>
  <c r="AJ3341" i="1"/>
  <c r="AK3342" i="1"/>
  <c r="AJ3342" i="1"/>
  <c r="AK3343" i="1"/>
  <c r="AJ3343" i="1"/>
  <c r="AK3344" i="1"/>
  <c r="AJ3344" i="1"/>
  <c r="AK3345" i="1"/>
  <c r="AJ3345" i="1"/>
  <c r="AK3346" i="1"/>
  <c r="AJ3346" i="1"/>
  <c r="AK3347" i="1"/>
  <c r="AJ3347" i="1"/>
  <c r="AK3348" i="1"/>
  <c r="AJ3348" i="1"/>
  <c r="AK3349" i="1"/>
  <c r="AJ3349" i="1"/>
  <c r="AK3350" i="1"/>
  <c r="AJ3350" i="1"/>
  <c r="AK3351" i="1"/>
  <c r="AJ3351" i="1"/>
  <c r="AK3352" i="1"/>
  <c r="AJ3352" i="1"/>
  <c r="AK3353" i="1"/>
  <c r="AJ3353" i="1"/>
  <c r="AK3354" i="1"/>
  <c r="AJ3354" i="1"/>
  <c r="AK3355" i="1"/>
  <c r="AJ3355" i="1"/>
  <c r="AK3356" i="1"/>
  <c r="AJ3356" i="1"/>
  <c r="AK3357" i="1"/>
  <c r="AJ3357" i="1"/>
  <c r="AK3358" i="1"/>
  <c r="AJ3358" i="1"/>
  <c r="AK3359" i="1"/>
  <c r="AJ3359" i="1"/>
  <c r="AK3360" i="1"/>
  <c r="AJ3360" i="1"/>
  <c r="AK3361" i="1"/>
  <c r="AJ3361" i="1"/>
  <c r="AK3362" i="1"/>
  <c r="AJ3362" i="1"/>
  <c r="AK3363" i="1"/>
  <c r="AJ3363" i="1"/>
  <c r="AK3364" i="1"/>
  <c r="AJ3364" i="1"/>
  <c r="AK3365" i="1"/>
  <c r="AJ3365" i="1"/>
  <c r="AK3366" i="1"/>
  <c r="AJ3366" i="1"/>
  <c r="AK3367" i="1"/>
  <c r="AJ3367" i="1"/>
  <c r="AK3368" i="1"/>
  <c r="AJ3368" i="1"/>
  <c r="AK3369" i="1"/>
  <c r="AJ3369" i="1"/>
  <c r="AK3370" i="1"/>
  <c r="AJ3370" i="1"/>
  <c r="AK3371" i="1"/>
  <c r="AJ3371" i="1"/>
  <c r="AK3372" i="1"/>
  <c r="AJ3372" i="1"/>
  <c r="AK3373" i="1"/>
  <c r="AJ3373" i="1"/>
  <c r="AK3374" i="1"/>
  <c r="AJ3374" i="1"/>
  <c r="AK3375" i="1"/>
  <c r="AJ3375" i="1"/>
  <c r="AK3376" i="1"/>
  <c r="AJ3376" i="1"/>
  <c r="AK3377" i="1"/>
  <c r="AJ3377" i="1"/>
  <c r="AK3378" i="1"/>
  <c r="AJ3378" i="1"/>
  <c r="AK3379" i="1"/>
  <c r="AJ3379" i="1"/>
  <c r="AK3380" i="1"/>
  <c r="AJ3380" i="1"/>
  <c r="AK3381" i="1"/>
  <c r="AJ3381" i="1"/>
  <c r="AK3382" i="1"/>
  <c r="AJ3382" i="1"/>
  <c r="AK3383" i="1"/>
  <c r="AJ3383" i="1"/>
  <c r="AK3384" i="1"/>
  <c r="AJ3384" i="1"/>
  <c r="AK3385" i="1"/>
  <c r="AJ3385" i="1"/>
  <c r="AK3386" i="1"/>
  <c r="AJ3386" i="1"/>
  <c r="AK3387" i="1"/>
  <c r="AJ3387" i="1"/>
  <c r="AK3388" i="1"/>
  <c r="AJ3388" i="1"/>
  <c r="AK3389" i="1"/>
  <c r="AJ3389" i="1"/>
  <c r="AK3390" i="1"/>
  <c r="AJ3390" i="1"/>
  <c r="AK3391" i="1"/>
  <c r="AJ3391" i="1"/>
  <c r="AK3392" i="1"/>
  <c r="AJ3392" i="1"/>
  <c r="AK3393" i="1"/>
  <c r="AJ3393" i="1"/>
  <c r="AK3394" i="1"/>
  <c r="AJ3394" i="1"/>
  <c r="AK3395" i="1"/>
  <c r="AJ3395" i="1"/>
  <c r="AK3396" i="1"/>
  <c r="AJ3396" i="1"/>
  <c r="AK3397" i="1"/>
  <c r="AJ3397" i="1"/>
  <c r="AK3398" i="1"/>
  <c r="AJ3398" i="1"/>
  <c r="AK3399" i="1"/>
  <c r="AJ3399" i="1"/>
  <c r="AK3400" i="1"/>
  <c r="AJ3400" i="1"/>
  <c r="AK3401" i="1"/>
  <c r="AJ3401" i="1"/>
  <c r="AK3402" i="1"/>
  <c r="AJ3402" i="1"/>
  <c r="AK3403" i="1"/>
  <c r="AJ3403" i="1"/>
  <c r="AK3404" i="1"/>
  <c r="AJ3404" i="1"/>
  <c r="AK3405" i="1"/>
  <c r="AJ3405" i="1"/>
  <c r="AK3406" i="1"/>
  <c r="AJ3406" i="1"/>
  <c r="AK3407" i="1"/>
  <c r="AJ3407" i="1"/>
  <c r="AK3408" i="1"/>
  <c r="AJ3408" i="1"/>
  <c r="AK3409" i="1"/>
  <c r="AJ3409" i="1"/>
  <c r="AK3410" i="1"/>
  <c r="AJ3410" i="1"/>
  <c r="AK3411" i="1"/>
  <c r="AJ3411" i="1"/>
  <c r="AK3412" i="1"/>
  <c r="AJ3412" i="1"/>
  <c r="AK3413" i="1"/>
  <c r="AJ3413" i="1"/>
  <c r="AK3414" i="1"/>
  <c r="AJ3414" i="1"/>
  <c r="AK3415" i="1"/>
  <c r="AJ3415" i="1"/>
  <c r="AK3416" i="1"/>
  <c r="AJ3416" i="1"/>
  <c r="AK3417" i="1"/>
  <c r="AJ3417" i="1"/>
  <c r="AK3418" i="1"/>
  <c r="AJ3418" i="1"/>
  <c r="AK3419" i="1"/>
  <c r="AJ3419" i="1"/>
  <c r="AK3420" i="1"/>
  <c r="AJ3420" i="1"/>
  <c r="AK3421" i="1"/>
  <c r="AJ3421" i="1"/>
  <c r="AK3422" i="1"/>
  <c r="AJ3422" i="1"/>
  <c r="AK3423" i="1"/>
  <c r="AJ3423" i="1"/>
  <c r="AK3424" i="1"/>
  <c r="AJ3424" i="1"/>
  <c r="AK3425" i="1"/>
  <c r="AJ3425" i="1"/>
  <c r="AK3426" i="1"/>
  <c r="AJ3426" i="1"/>
  <c r="AK3427" i="1"/>
  <c r="AJ3427" i="1"/>
  <c r="AK3428" i="1"/>
  <c r="AJ3428" i="1"/>
  <c r="AK3429" i="1"/>
  <c r="AJ3429" i="1"/>
  <c r="AK3430" i="1"/>
  <c r="AJ3430" i="1"/>
  <c r="AK3431" i="1"/>
  <c r="AJ3431" i="1"/>
  <c r="AK3432" i="1"/>
  <c r="AJ3432" i="1"/>
  <c r="AK3433" i="1"/>
  <c r="AJ3433" i="1"/>
  <c r="AK3434" i="1"/>
  <c r="AJ3434" i="1"/>
  <c r="AK3435" i="1"/>
  <c r="AJ3435" i="1"/>
  <c r="AK3436" i="1"/>
  <c r="AJ3436" i="1"/>
  <c r="AK3437" i="1"/>
  <c r="AJ3437" i="1"/>
  <c r="AK3438" i="1"/>
  <c r="AJ3438" i="1"/>
  <c r="AK3439" i="1"/>
  <c r="AJ3439" i="1"/>
  <c r="AK3440" i="1"/>
  <c r="AJ3440" i="1"/>
  <c r="AK3441" i="1"/>
  <c r="AJ3441" i="1"/>
  <c r="AK3442" i="1"/>
  <c r="AJ3442" i="1"/>
  <c r="AK3443" i="1"/>
  <c r="AJ3443" i="1"/>
  <c r="AK3444" i="1"/>
  <c r="AJ3444" i="1"/>
  <c r="AK3445" i="1"/>
  <c r="AJ3445" i="1"/>
  <c r="AK3446" i="1"/>
  <c r="AJ3446" i="1"/>
  <c r="AK3447" i="1"/>
  <c r="AJ3447" i="1"/>
  <c r="AK3448" i="1"/>
  <c r="AJ3448" i="1"/>
  <c r="AK3449" i="1"/>
  <c r="AJ3449" i="1"/>
  <c r="AK3450" i="1"/>
  <c r="AJ3450" i="1"/>
  <c r="AK3451" i="1"/>
  <c r="AJ3451" i="1"/>
  <c r="AK3452" i="1"/>
  <c r="AJ3452" i="1"/>
  <c r="AK3453" i="1"/>
  <c r="AJ3453" i="1"/>
  <c r="AK3454" i="1"/>
  <c r="AJ3454" i="1"/>
  <c r="AK3455" i="1"/>
  <c r="AJ3455" i="1"/>
  <c r="AK3456" i="1"/>
  <c r="AJ3456" i="1"/>
  <c r="AK3457" i="1"/>
  <c r="AJ3457" i="1"/>
  <c r="AK3458" i="1"/>
  <c r="AJ3458" i="1"/>
  <c r="AK3459" i="1"/>
  <c r="AJ3459" i="1"/>
  <c r="AK3460" i="1"/>
  <c r="AJ3460" i="1"/>
  <c r="AK3461" i="1"/>
  <c r="AJ3461" i="1"/>
  <c r="AK3462" i="1"/>
  <c r="AJ3462" i="1"/>
  <c r="AK3463" i="1"/>
  <c r="AJ3463" i="1"/>
  <c r="AK3464" i="1"/>
  <c r="AJ3464" i="1"/>
  <c r="AK3465" i="1"/>
  <c r="AJ3465" i="1"/>
  <c r="AK3466" i="1"/>
  <c r="AJ3466" i="1"/>
  <c r="AK3467" i="1"/>
  <c r="AJ3467" i="1"/>
  <c r="AK3468" i="1"/>
  <c r="AJ3468" i="1"/>
  <c r="AK3469" i="1"/>
  <c r="AJ3469" i="1"/>
  <c r="AK3470" i="1"/>
  <c r="AJ3470" i="1"/>
  <c r="AK3471" i="1"/>
  <c r="AJ3471" i="1"/>
  <c r="AK3472" i="1"/>
  <c r="AJ3472" i="1"/>
  <c r="AK3473" i="1"/>
  <c r="AJ3473" i="1"/>
  <c r="AK3474" i="1"/>
  <c r="AJ3474" i="1"/>
  <c r="AK3475" i="1"/>
  <c r="AJ3475" i="1"/>
  <c r="AK3476" i="1"/>
  <c r="AJ3476" i="1"/>
  <c r="AK3477" i="1"/>
  <c r="AJ3477" i="1"/>
  <c r="AK3478" i="1"/>
  <c r="AJ3478" i="1"/>
  <c r="AK3479" i="1"/>
  <c r="AJ3479" i="1"/>
  <c r="AK3480" i="1"/>
  <c r="AJ3480" i="1"/>
  <c r="AK3481" i="1"/>
  <c r="AJ3481" i="1"/>
  <c r="AK3482" i="1"/>
  <c r="AJ3482" i="1"/>
  <c r="AK3483" i="1"/>
  <c r="AJ3483" i="1"/>
  <c r="AK3484" i="1"/>
  <c r="AJ3484" i="1"/>
  <c r="AK3485" i="1"/>
  <c r="AJ3485" i="1"/>
  <c r="AK3486" i="1"/>
  <c r="AJ3486" i="1"/>
  <c r="AK3487" i="1"/>
  <c r="AJ3487" i="1"/>
  <c r="AK3488" i="1"/>
  <c r="AJ3488" i="1"/>
  <c r="AK3489" i="1"/>
  <c r="AJ3489" i="1"/>
  <c r="AK3490" i="1"/>
  <c r="AJ3490" i="1"/>
  <c r="AK3491" i="1"/>
  <c r="AJ3491" i="1"/>
  <c r="AK3492" i="1"/>
  <c r="AJ3492" i="1"/>
  <c r="AK3493" i="1"/>
  <c r="AJ3493" i="1"/>
  <c r="AK3494" i="1"/>
  <c r="AJ3494" i="1"/>
  <c r="AK3495" i="1"/>
  <c r="AJ3495" i="1"/>
  <c r="AK3496" i="1"/>
  <c r="AJ3496" i="1"/>
  <c r="AK3497" i="1"/>
  <c r="AJ3497" i="1"/>
  <c r="AK3498" i="1"/>
  <c r="AJ3498" i="1"/>
  <c r="AK3499" i="1"/>
  <c r="AJ3499" i="1"/>
  <c r="AK3500" i="1"/>
  <c r="AJ3500" i="1"/>
  <c r="AK3501" i="1"/>
  <c r="AJ3501" i="1"/>
  <c r="AK3502" i="1"/>
  <c r="AJ3502" i="1"/>
  <c r="AK3503" i="1"/>
  <c r="AJ3503" i="1"/>
  <c r="AK3504" i="1"/>
  <c r="AJ3504" i="1"/>
  <c r="AK3505" i="1"/>
  <c r="AJ3505" i="1"/>
  <c r="AK3506" i="1"/>
  <c r="AJ3506" i="1"/>
  <c r="AK3507" i="1"/>
  <c r="AJ3507" i="1"/>
  <c r="AK3508" i="1"/>
  <c r="AJ3508" i="1"/>
  <c r="AK3509" i="1"/>
  <c r="AJ3509" i="1"/>
  <c r="AK3510" i="1"/>
  <c r="AJ3510" i="1"/>
  <c r="AK3511" i="1"/>
  <c r="AJ3511" i="1"/>
  <c r="AK3512" i="1"/>
  <c r="AJ3512" i="1"/>
  <c r="AK3513" i="1"/>
  <c r="AJ3513" i="1"/>
  <c r="AK3514" i="1"/>
  <c r="AJ3514" i="1"/>
  <c r="AK3515" i="1"/>
  <c r="AJ3515" i="1"/>
  <c r="AK3516" i="1"/>
  <c r="AJ3516" i="1"/>
  <c r="AK3517" i="1"/>
  <c r="AJ3517" i="1"/>
  <c r="AK3518" i="1"/>
  <c r="AJ3518" i="1"/>
  <c r="AK3519" i="1"/>
  <c r="AJ3519" i="1"/>
  <c r="AK3520" i="1"/>
  <c r="AJ3520" i="1"/>
  <c r="AK3521" i="1"/>
  <c r="AJ3521" i="1"/>
  <c r="AK3522" i="1"/>
  <c r="AJ3522" i="1"/>
  <c r="AK3523" i="1"/>
  <c r="AJ3523" i="1"/>
  <c r="AK3524" i="1"/>
  <c r="AJ3524" i="1"/>
  <c r="AK3525" i="1"/>
  <c r="AJ3525" i="1"/>
  <c r="AK3526" i="1"/>
  <c r="AJ3526" i="1"/>
  <c r="AK3527" i="1"/>
  <c r="AJ3527" i="1"/>
  <c r="AK3528" i="1"/>
  <c r="AJ3528" i="1"/>
  <c r="AK3529" i="1"/>
  <c r="AJ3529" i="1"/>
  <c r="AK3530" i="1"/>
  <c r="AJ3530" i="1"/>
  <c r="AK3531" i="1"/>
  <c r="AJ3531" i="1"/>
  <c r="AK3532" i="1"/>
  <c r="AJ3532" i="1"/>
  <c r="AK3533" i="1"/>
  <c r="AJ3533" i="1"/>
  <c r="AK3534" i="1"/>
  <c r="AJ3534" i="1"/>
  <c r="AK3535" i="1"/>
  <c r="AJ3535" i="1"/>
  <c r="AK3536" i="1"/>
  <c r="AJ3536" i="1"/>
  <c r="AK3537" i="1"/>
  <c r="AJ3537" i="1"/>
  <c r="AK3538" i="1"/>
  <c r="AJ3538" i="1"/>
  <c r="AK3539" i="1"/>
  <c r="AJ3539" i="1"/>
  <c r="AK3540" i="1"/>
  <c r="AJ3540" i="1"/>
  <c r="AK3541" i="1"/>
  <c r="AJ3541" i="1"/>
  <c r="AK3542" i="1"/>
  <c r="AJ3542" i="1"/>
  <c r="AK3543" i="1"/>
  <c r="AJ3543" i="1"/>
  <c r="AK3544" i="1"/>
  <c r="AJ3544" i="1"/>
  <c r="AK3545" i="1"/>
  <c r="AJ3545" i="1"/>
  <c r="AK3546" i="1"/>
  <c r="AJ3546" i="1"/>
  <c r="AK3547" i="1"/>
  <c r="AJ3547" i="1"/>
  <c r="AK3548" i="1"/>
  <c r="AJ3548" i="1"/>
  <c r="AK3549" i="1"/>
  <c r="AJ3549" i="1"/>
  <c r="AK3550" i="1"/>
  <c r="AJ3550" i="1"/>
  <c r="AK3551" i="1"/>
  <c r="AJ3551" i="1"/>
  <c r="AK3552" i="1"/>
  <c r="AJ3552" i="1"/>
  <c r="AK3553" i="1"/>
  <c r="AJ3553" i="1"/>
  <c r="AK3554" i="1"/>
  <c r="AJ3554" i="1"/>
  <c r="AK3555" i="1"/>
  <c r="AJ3555" i="1"/>
  <c r="AK3556" i="1"/>
  <c r="AJ3556" i="1"/>
  <c r="AK3557" i="1"/>
  <c r="AJ3557" i="1"/>
  <c r="AK3558" i="1"/>
  <c r="AJ3558" i="1"/>
  <c r="AK3559" i="1"/>
  <c r="AJ3559" i="1"/>
  <c r="AK3560" i="1"/>
  <c r="AJ3560" i="1"/>
  <c r="AK3561" i="1"/>
  <c r="AJ3561" i="1"/>
  <c r="AK3562" i="1"/>
  <c r="AJ3562" i="1"/>
  <c r="AK3563" i="1"/>
  <c r="AJ3563" i="1"/>
  <c r="AK3564" i="1"/>
  <c r="AJ3564" i="1"/>
  <c r="AK3565" i="1"/>
  <c r="AJ3565" i="1"/>
  <c r="AK3566" i="1"/>
  <c r="AJ3566" i="1"/>
  <c r="AK3567" i="1"/>
  <c r="AJ3567" i="1"/>
  <c r="AK3568" i="1"/>
  <c r="AJ3568" i="1"/>
  <c r="AK3569" i="1"/>
  <c r="AJ3569" i="1"/>
  <c r="AK3570" i="1"/>
  <c r="AJ3570" i="1"/>
  <c r="AK3571" i="1"/>
  <c r="AJ3571" i="1"/>
  <c r="AK3572" i="1"/>
  <c r="AJ3572" i="1"/>
  <c r="AK3573" i="1"/>
  <c r="AJ3573" i="1"/>
  <c r="AK3574" i="1"/>
  <c r="AJ3574" i="1"/>
  <c r="AK3575" i="1"/>
  <c r="AJ3575" i="1"/>
  <c r="AK3576" i="1"/>
  <c r="AJ3576" i="1"/>
  <c r="AK3577" i="1"/>
  <c r="AJ3577" i="1"/>
  <c r="AK3578" i="1"/>
  <c r="AJ3578" i="1"/>
  <c r="AK3579" i="1"/>
  <c r="AJ3579" i="1"/>
  <c r="AK3580" i="1"/>
  <c r="AJ3580" i="1"/>
  <c r="AK3581" i="1"/>
  <c r="AJ3581" i="1"/>
  <c r="AK3582" i="1"/>
  <c r="AJ3582" i="1"/>
  <c r="AK3583" i="1"/>
  <c r="AJ3583" i="1"/>
  <c r="AK3584" i="1"/>
  <c r="AJ3584" i="1"/>
  <c r="AK3585" i="1"/>
  <c r="AJ3585" i="1"/>
  <c r="AK3586" i="1"/>
  <c r="AJ3586" i="1"/>
  <c r="AK3587" i="1"/>
  <c r="AJ3587" i="1"/>
  <c r="AK3588" i="1"/>
  <c r="AJ3588" i="1"/>
  <c r="AK3589" i="1"/>
  <c r="AJ3589" i="1"/>
  <c r="AK3590" i="1"/>
  <c r="AJ3590" i="1"/>
  <c r="AK3591" i="1"/>
  <c r="AJ3591" i="1"/>
  <c r="AK3592" i="1"/>
  <c r="AJ3592" i="1"/>
  <c r="AK3593" i="1"/>
  <c r="AJ3593" i="1"/>
  <c r="AK3594" i="1"/>
  <c r="AJ3594" i="1"/>
  <c r="AK3595" i="1"/>
  <c r="AJ3595" i="1"/>
  <c r="AK3596" i="1"/>
  <c r="AJ3596" i="1"/>
  <c r="AK3597" i="1"/>
  <c r="AJ3597" i="1"/>
  <c r="AK3598" i="1"/>
  <c r="AJ3598" i="1"/>
  <c r="AK3599" i="1"/>
  <c r="AJ3599" i="1"/>
  <c r="AK3600" i="1"/>
  <c r="AJ3600" i="1"/>
  <c r="AK3601" i="1"/>
  <c r="AJ3601" i="1"/>
  <c r="AK3602" i="1"/>
  <c r="AJ3602" i="1"/>
  <c r="AK3603" i="1"/>
  <c r="AJ3603" i="1"/>
  <c r="AK3604" i="1"/>
  <c r="AJ3604" i="1"/>
  <c r="AK3605" i="1"/>
  <c r="AJ3605" i="1"/>
  <c r="AK3606" i="1"/>
  <c r="AJ3606" i="1"/>
  <c r="AK3607" i="1"/>
  <c r="AJ3607" i="1"/>
  <c r="AK3608" i="1"/>
  <c r="AJ3608" i="1"/>
  <c r="AK3609" i="1"/>
  <c r="AJ3609" i="1"/>
  <c r="AK3610" i="1"/>
  <c r="AJ3610" i="1"/>
  <c r="AK3611" i="1"/>
  <c r="AJ3611" i="1"/>
  <c r="AK3612" i="1"/>
  <c r="AJ3612" i="1"/>
  <c r="AK3613" i="1"/>
  <c r="AJ3613" i="1"/>
  <c r="AK3614" i="1"/>
  <c r="AJ3614" i="1"/>
  <c r="AK3615" i="1"/>
  <c r="AJ3615" i="1"/>
  <c r="AK3616" i="1"/>
  <c r="AJ3616" i="1"/>
  <c r="AK3617" i="1"/>
  <c r="AJ3617" i="1"/>
  <c r="AK3618" i="1"/>
  <c r="AJ3618" i="1"/>
  <c r="AK3619" i="1"/>
  <c r="AJ3619" i="1"/>
  <c r="AK3620" i="1"/>
  <c r="AJ3620" i="1"/>
  <c r="AK3621" i="1"/>
  <c r="AJ3621" i="1"/>
  <c r="AK3622" i="1"/>
  <c r="AJ3622" i="1"/>
  <c r="AK3623" i="1"/>
  <c r="AJ3623" i="1"/>
  <c r="AK3624" i="1"/>
  <c r="AJ3624" i="1"/>
  <c r="AK3625" i="1"/>
  <c r="AJ3625" i="1"/>
  <c r="AK3626" i="1"/>
  <c r="AJ3626" i="1"/>
  <c r="AK3627" i="1"/>
  <c r="AJ3627" i="1"/>
  <c r="AK3628" i="1"/>
  <c r="AJ3628" i="1"/>
  <c r="AK3629" i="1"/>
  <c r="AJ3629" i="1"/>
  <c r="AK3630" i="1"/>
  <c r="AJ3630" i="1"/>
  <c r="AK3631" i="1"/>
  <c r="AJ3631" i="1"/>
  <c r="AK3632" i="1"/>
  <c r="AJ3632" i="1"/>
  <c r="AK3633" i="1"/>
  <c r="AJ3633" i="1"/>
  <c r="AK3634" i="1"/>
  <c r="AJ3634" i="1"/>
  <c r="AK3635" i="1"/>
  <c r="AJ3635" i="1"/>
  <c r="AK3636" i="1"/>
  <c r="AJ3636" i="1"/>
  <c r="AK3637" i="1"/>
  <c r="AJ3637" i="1"/>
  <c r="AK3638" i="1"/>
  <c r="AJ3638" i="1"/>
  <c r="AK3639" i="1"/>
  <c r="AJ3639" i="1"/>
  <c r="AK3640" i="1"/>
  <c r="AJ3640" i="1"/>
  <c r="AK3641" i="1"/>
  <c r="AJ3641" i="1"/>
  <c r="AK3642" i="1"/>
  <c r="AJ3642" i="1"/>
  <c r="AK3643" i="1"/>
  <c r="AJ3643" i="1"/>
  <c r="AK3644" i="1"/>
  <c r="AJ3644" i="1"/>
  <c r="AK3645" i="1"/>
  <c r="AJ3645" i="1"/>
  <c r="AK3646" i="1"/>
  <c r="AJ3646" i="1"/>
  <c r="AK3647" i="1"/>
  <c r="AJ3647" i="1"/>
  <c r="AK3648" i="1"/>
  <c r="AJ3648" i="1"/>
  <c r="AK3649" i="1"/>
  <c r="AJ3649" i="1"/>
  <c r="AK3650" i="1"/>
  <c r="AJ3650" i="1"/>
  <c r="AK3651" i="1"/>
  <c r="AJ3651" i="1"/>
  <c r="AK3652" i="1"/>
  <c r="AJ3652" i="1"/>
  <c r="AK3653" i="1"/>
  <c r="AJ3653" i="1"/>
  <c r="AK3654" i="1"/>
  <c r="AJ3654" i="1"/>
  <c r="AK3655" i="1"/>
  <c r="AJ3655" i="1"/>
  <c r="AK3656" i="1"/>
  <c r="AJ3656" i="1"/>
  <c r="AK3657" i="1"/>
  <c r="AJ3657" i="1"/>
  <c r="AK3658" i="1"/>
  <c r="AJ3658" i="1"/>
  <c r="AK3659" i="1"/>
  <c r="AJ3659" i="1"/>
  <c r="AK3660" i="1"/>
  <c r="AJ3660" i="1"/>
  <c r="AK3661" i="1"/>
  <c r="AJ3661" i="1"/>
  <c r="AK3662" i="1"/>
  <c r="AJ3662" i="1"/>
  <c r="AK3663" i="1"/>
  <c r="AJ3663" i="1"/>
  <c r="AK3664" i="1"/>
  <c r="AJ3664" i="1"/>
  <c r="AK3665" i="1"/>
  <c r="AJ3665" i="1"/>
  <c r="AK3666" i="1"/>
  <c r="AJ3666" i="1"/>
  <c r="AK3667" i="1"/>
  <c r="AJ3667" i="1"/>
  <c r="AK3668" i="1"/>
  <c r="AJ3668" i="1"/>
  <c r="AK3669" i="1"/>
  <c r="AJ3669" i="1"/>
  <c r="AK3670" i="1"/>
  <c r="AJ3670" i="1"/>
  <c r="AK3671" i="1"/>
  <c r="AJ3671" i="1"/>
  <c r="AK3672" i="1"/>
  <c r="AJ3672" i="1"/>
  <c r="AK3673" i="1"/>
  <c r="AJ3673" i="1"/>
  <c r="AK3674" i="1"/>
  <c r="AJ3674" i="1"/>
  <c r="AK3675" i="1"/>
  <c r="AJ3675" i="1"/>
  <c r="AK3676" i="1"/>
  <c r="AJ3676" i="1"/>
  <c r="AK3677" i="1"/>
  <c r="AJ3677" i="1"/>
  <c r="AK3678" i="1"/>
  <c r="AJ3678" i="1"/>
  <c r="AK3679" i="1"/>
  <c r="AJ3679" i="1"/>
  <c r="AK3680" i="1"/>
  <c r="AJ3680" i="1"/>
  <c r="AK3681" i="1"/>
  <c r="AJ3681" i="1"/>
  <c r="AK3682" i="1"/>
  <c r="AJ3682" i="1"/>
  <c r="AK3683" i="1"/>
  <c r="AJ3683" i="1"/>
  <c r="AK3684" i="1"/>
  <c r="AJ3684" i="1"/>
  <c r="AK3685" i="1"/>
  <c r="AJ3685" i="1"/>
  <c r="AK3686" i="1"/>
  <c r="AJ3686" i="1"/>
  <c r="AK3687" i="1"/>
  <c r="AJ3687" i="1"/>
  <c r="AK3688" i="1"/>
  <c r="AJ3688" i="1"/>
  <c r="AK3689" i="1"/>
  <c r="AJ3689" i="1"/>
  <c r="AK3690" i="1"/>
  <c r="AJ3690" i="1"/>
  <c r="AK3691" i="1"/>
  <c r="AJ3691" i="1"/>
  <c r="AK3692" i="1"/>
  <c r="AJ3692" i="1"/>
  <c r="AK3693" i="1"/>
  <c r="AJ3693" i="1"/>
  <c r="AK3694" i="1"/>
  <c r="AJ3694" i="1"/>
  <c r="AK3695" i="1"/>
  <c r="AJ3695" i="1"/>
  <c r="AK3696" i="1"/>
  <c r="AJ3696" i="1"/>
  <c r="AK3697" i="1"/>
  <c r="AJ3697" i="1"/>
  <c r="AK3698" i="1"/>
  <c r="AJ3698" i="1"/>
  <c r="AK3699" i="1"/>
  <c r="AJ3699" i="1"/>
  <c r="AK3700" i="1"/>
  <c r="AJ3700" i="1"/>
  <c r="AK3701" i="1"/>
  <c r="AJ3701" i="1"/>
  <c r="AK3702" i="1"/>
  <c r="AJ3702" i="1"/>
  <c r="AK3703" i="1"/>
  <c r="AJ3703" i="1"/>
  <c r="AK3704" i="1"/>
  <c r="AJ3704" i="1"/>
  <c r="AK3705" i="1"/>
  <c r="AJ3705" i="1"/>
  <c r="AK3706" i="1"/>
  <c r="AJ3706" i="1"/>
  <c r="AK3707" i="1"/>
  <c r="AJ3707" i="1"/>
  <c r="AK3708" i="1"/>
  <c r="AJ3708" i="1"/>
  <c r="AK3709" i="1"/>
  <c r="AJ3709" i="1"/>
  <c r="AK3710" i="1"/>
  <c r="AJ3710" i="1"/>
  <c r="AK3711" i="1"/>
  <c r="AJ3711" i="1"/>
  <c r="AK3712" i="1"/>
  <c r="AJ3712" i="1"/>
  <c r="AK3713" i="1"/>
  <c r="AJ3713" i="1"/>
  <c r="AK3714" i="1"/>
  <c r="AJ3714" i="1"/>
  <c r="AK3715" i="1"/>
  <c r="AJ3715" i="1"/>
  <c r="AK3716" i="1"/>
  <c r="AJ3716" i="1"/>
  <c r="AK3717" i="1"/>
  <c r="AJ3717" i="1"/>
  <c r="AK3718" i="1"/>
  <c r="AJ3718" i="1"/>
  <c r="AK3719" i="1"/>
  <c r="AJ3719" i="1"/>
  <c r="AK3720" i="1"/>
  <c r="AJ3720" i="1"/>
  <c r="AK3721" i="1"/>
  <c r="AJ3721" i="1"/>
  <c r="AK3722" i="1"/>
  <c r="AJ3722" i="1"/>
  <c r="AK3723" i="1"/>
  <c r="AJ3723" i="1"/>
  <c r="AK3724" i="1"/>
  <c r="AJ3724" i="1"/>
  <c r="AK3725" i="1"/>
  <c r="AJ3725" i="1"/>
  <c r="AK3726" i="1"/>
  <c r="AJ3726" i="1"/>
  <c r="AK3727" i="1"/>
  <c r="AJ3727" i="1"/>
  <c r="AK3728" i="1"/>
  <c r="AJ3728" i="1"/>
  <c r="AK3729" i="1"/>
  <c r="AJ3729" i="1"/>
  <c r="AK3730" i="1"/>
  <c r="AJ3730" i="1"/>
  <c r="AK3731" i="1"/>
  <c r="AJ3731" i="1"/>
  <c r="AK3732" i="1"/>
  <c r="AJ3732" i="1"/>
  <c r="AK3733" i="1"/>
  <c r="AJ3733" i="1"/>
  <c r="AK3734" i="1"/>
  <c r="AJ3734" i="1"/>
  <c r="AK3735" i="1"/>
  <c r="AJ3735" i="1"/>
  <c r="AK3736" i="1"/>
  <c r="AJ3736" i="1"/>
  <c r="AK3737" i="1"/>
  <c r="AJ3737" i="1"/>
  <c r="AK3738" i="1"/>
  <c r="AJ3738" i="1"/>
  <c r="AK3739" i="1"/>
  <c r="AJ3739" i="1"/>
  <c r="AK3740" i="1"/>
  <c r="AJ3740" i="1"/>
  <c r="AK3741" i="1"/>
  <c r="AJ3741" i="1"/>
  <c r="AK3742" i="1"/>
  <c r="AJ3742" i="1"/>
  <c r="AK3743" i="1"/>
  <c r="AJ3743" i="1"/>
  <c r="AK3744" i="1"/>
  <c r="AJ3744" i="1"/>
  <c r="AK3745" i="1"/>
  <c r="AJ3745" i="1"/>
  <c r="AK3746" i="1"/>
  <c r="AJ3746" i="1"/>
  <c r="AK3747" i="1"/>
  <c r="AJ3747" i="1"/>
  <c r="AK3748" i="1"/>
  <c r="AJ3748" i="1"/>
  <c r="AK3749" i="1"/>
  <c r="AJ3749" i="1"/>
  <c r="AK3750" i="1"/>
  <c r="AJ3750" i="1"/>
  <c r="AK3751" i="1"/>
  <c r="AJ3751" i="1"/>
  <c r="AK3752" i="1"/>
  <c r="AJ3752" i="1"/>
  <c r="AK3753" i="1"/>
  <c r="AJ3753" i="1"/>
  <c r="AK3754" i="1"/>
  <c r="AJ3754" i="1"/>
  <c r="AK3755" i="1"/>
  <c r="AJ3755" i="1"/>
  <c r="AK3756" i="1"/>
  <c r="AJ3756" i="1"/>
  <c r="AK3757" i="1"/>
  <c r="AJ3757" i="1"/>
  <c r="AK3758" i="1"/>
  <c r="AJ3758" i="1"/>
  <c r="AK3759" i="1"/>
  <c r="AJ3759" i="1"/>
  <c r="AK3760" i="1"/>
  <c r="AJ3760" i="1"/>
  <c r="AK3761" i="1"/>
  <c r="AJ3761" i="1"/>
  <c r="AK3762" i="1"/>
  <c r="AJ3762" i="1"/>
  <c r="AK3763" i="1"/>
  <c r="AJ3763" i="1"/>
  <c r="AK3764" i="1"/>
  <c r="AJ3764" i="1"/>
  <c r="AK3765" i="1"/>
  <c r="AJ3765" i="1"/>
  <c r="AK3766" i="1"/>
  <c r="AJ3766" i="1"/>
  <c r="AK3767" i="1"/>
  <c r="AJ3767" i="1"/>
  <c r="AK3768" i="1"/>
  <c r="AJ3768" i="1"/>
  <c r="AK3769" i="1"/>
  <c r="AJ3769" i="1"/>
  <c r="AK3770" i="1"/>
  <c r="AJ3770" i="1"/>
  <c r="AK3771" i="1"/>
  <c r="AJ3771" i="1"/>
  <c r="AK3772" i="1"/>
  <c r="AJ3772" i="1"/>
  <c r="AK3773" i="1"/>
  <c r="AJ3773" i="1"/>
  <c r="AK3774" i="1"/>
  <c r="AJ3774" i="1"/>
  <c r="AK3775" i="1"/>
  <c r="AJ3775" i="1"/>
  <c r="AK3776" i="1"/>
  <c r="AJ3776" i="1"/>
  <c r="AK3777" i="1"/>
  <c r="AJ3777" i="1"/>
  <c r="AK3778" i="1"/>
  <c r="AJ3778" i="1"/>
  <c r="AK3779" i="1"/>
  <c r="AJ3779" i="1"/>
  <c r="AK3780" i="1"/>
  <c r="AJ3780" i="1"/>
  <c r="AK3781" i="1"/>
  <c r="AJ3781" i="1"/>
  <c r="AK3782" i="1"/>
  <c r="AJ3782" i="1"/>
  <c r="AK3783" i="1"/>
  <c r="AJ3783" i="1"/>
  <c r="AK3784" i="1"/>
  <c r="AJ3784" i="1"/>
  <c r="AK3785" i="1"/>
  <c r="AJ3785" i="1"/>
  <c r="AK3786" i="1"/>
  <c r="AJ3786" i="1"/>
  <c r="AK3787" i="1"/>
  <c r="AJ3787" i="1"/>
  <c r="AK3788" i="1"/>
  <c r="AJ3788" i="1"/>
  <c r="AK3789" i="1"/>
  <c r="AJ3789" i="1"/>
  <c r="AK3790" i="1"/>
  <c r="AJ3790" i="1"/>
  <c r="AK3791" i="1"/>
  <c r="AJ3791" i="1"/>
  <c r="AK3792" i="1"/>
  <c r="AJ3792" i="1"/>
  <c r="AK3793" i="1"/>
  <c r="AJ3793" i="1"/>
  <c r="AK3794" i="1"/>
  <c r="AJ3794" i="1"/>
  <c r="AK3795" i="1"/>
  <c r="AJ3795" i="1"/>
  <c r="AK3796" i="1"/>
  <c r="AJ3796" i="1"/>
  <c r="AK3797" i="1"/>
  <c r="AJ3797" i="1"/>
  <c r="AK3798" i="1"/>
  <c r="AJ3798" i="1"/>
  <c r="AK3799" i="1"/>
  <c r="AJ3799" i="1"/>
  <c r="AK3800" i="1"/>
  <c r="AJ3800" i="1"/>
  <c r="AK3801" i="1"/>
  <c r="AJ3801" i="1"/>
  <c r="AK3802" i="1"/>
  <c r="AJ3802" i="1"/>
  <c r="AK3803" i="1"/>
  <c r="AJ3803" i="1"/>
  <c r="AK3804" i="1"/>
  <c r="AJ3804" i="1"/>
  <c r="AK3805" i="1"/>
  <c r="AJ3805" i="1"/>
  <c r="AK3806" i="1"/>
  <c r="AJ3806" i="1"/>
  <c r="AK3807" i="1"/>
  <c r="AJ3807" i="1"/>
  <c r="AK3808" i="1"/>
  <c r="AJ3808" i="1"/>
  <c r="AK3809" i="1"/>
  <c r="AJ3809" i="1"/>
  <c r="AK3810" i="1"/>
  <c r="AJ3810" i="1"/>
  <c r="AK3811" i="1"/>
  <c r="AJ3811" i="1"/>
  <c r="AK3812" i="1"/>
  <c r="AJ3812" i="1"/>
  <c r="AK3813" i="1"/>
  <c r="AJ3813" i="1"/>
  <c r="AK3814" i="1"/>
  <c r="AJ3814" i="1"/>
  <c r="AK3815" i="1"/>
  <c r="AJ3815" i="1"/>
  <c r="AK3816" i="1"/>
  <c r="AJ3816" i="1"/>
  <c r="AK3817" i="1"/>
  <c r="AJ3817" i="1"/>
  <c r="AK3818" i="1"/>
  <c r="AJ3818" i="1"/>
  <c r="AK3819" i="1"/>
  <c r="AJ3819" i="1"/>
  <c r="AK3820" i="1"/>
  <c r="AJ3820" i="1"/>
  <c r="AK3821" i="1"/>
  <c r="AJ3821" i="1"/>
  <c r="AK3822" i="1"/>
  <c r="AJ3822" i="1"/>
  <c r="AK3823" i="1"/>
  <c r="AJ3823" i="1"/>
  <c r="AK3824" i="1"/>
  <c r="AJ3824" i="1"/>
  <c r="AK3825" i="1"/>
  <c r="AJ3825" i="1"/>
  <c r="AK3826" i="1"/>
  <c r="AJ3826" i="1"/>
  <c r="AK3827" i="1"/>
  <c r="AJ3827" i="1"/>
  <c r="AK3828" i="1"/>
  <c r="AJ3828" i="1"/>
  <c r="AK3829" i="1"/>
  <c r="AJ3829" i="1"/>
  <c r="AK3830" i="1"/>
  <c r="AJ3830" i="1"/>
  <c r="AK3831" i="1"/>
  <c r="AJ3831" i="1"/>
  <c r="AK3832" i="1"/>
  <c r="AJ3832" i="1"/>
  <c r="AK3833" i="1"/>
  <c r="AJ3833" i="1"/>
  <c r="AK3834" i="1"/>
  <c r="AJ3834" i="1"/>
  <c r="AK3835" i="1"/>
  <c r="AJ3835" i="1"/>
  <c r="AK3836" i="1"/>
  <c r="AJ3836" i="1"/>
  <c r="AK3837" i="1"/>
  <c r="AJ3837" i="1"/>
  <c r="AK3838" i="1"/>
  <c r="AJ3838" i="1"/>
  <c r="AK3839" i="1"/>
  <c r="AJ3839" i="1"/>
  <c r="AK3840" i="1"/>
  <c r="AJ3840" i="1"/>
  <c r="AK3841" i="1"/>
  <c r="AJ3841" i="1"/>
  <c r="AK3842" i="1"/>
  <c r="AJ3842" i="1"/>
  <c r="AK3843" i="1"/>
  <c r="AJ3843" i="1"/>
  <c r="AK3844" i="1"/>
  <c r="AJ3844" i="1"/>
  <c r="AK3845" i="1"/>
  <c r="AJ3845" i="1"/>
  <c r="AK3846" i="1"/>
  <c r="AJ3846" i="1"/>
  <c r="AK3847" i="1"/>
  <c r="AJ3847" i="1"/>
  <c r="AK3848" i="1"/>
  <c r="AJ3848" i="1"/>
  <c r="AK3849" i="1"/>
  <c r="AJ3849" i="1"/>
  <c r="AK3850" i="1"/>
  <c r="AJ3850" i="1"/>
  <c r="AK3851" i="1"/>
  <c r="AJ3851" i="1"/>
  <c r="AK3852" i="1"/>
  <c r="AJ3852" i="1"/>
  <c r="AK3853" i="1"/>
  <c r="AJ3853" i="1"/>
  <c r="AK3854" i="1"/>
  <c r="AJ3854" i="1"/>
  <c r="AK3855" i="1"/>
  <c r="AJ3855" i="1"/>
  <c r="AK3856" i="1"/>
  <c r="AJ3856" i="1"/>
  <c r="AK3857" i="1"/>
  <c r="AJ3857" i="1"/>
  <c r="AK3858" i="1"/>
  <c r="AJ3858" i="1"/>
  <c r="AK3859" i="1"/>
  <c r="AJ3859" i="1"/>
  <c r="AK3860" i="1"/>
  <c r="AJ3860" i="1"/>
  <c r="AK3861" i="1"/>
  <c r="AJ3861" i="1"/>
  <c r="AK3862" i="1"/>
  <c r="AJ3862" i="1"/>
  <c r="AK3863" i="1"/>
  <c r="AJ3863" i="1"/>
  <c r="AK3864" i="1"/>
  <c r="AJ3864" i="1"/>
  <c r="AK3865" i="1"/>
  <c r="AJ3865" i="1"/>
  <c r="AK3866" i="1"/>
  <c r="AJ3866" i="1"/>
  <c r="AK3867" i="1"/>
  <c r="AJ3867" i="1"/>
  <c r="AK3868" i="1"/>
  <c r="AJ3868" i="1"/>
  <c r="AK3869" i="1"/>
  <c r="AJ3869" i="1"/>
  <c r="AK3870" i="1"/>
  <c r="AJ3870" i="1"/>
  <c r="AK3871" i="1"/>
  <c r="AJ3871" i="1"/>
  <c r="AK3872" i="1"/>
  <c r="AJ3872" i="1"/>
  <c r="AK3873" i="1"/>
  <c r="AJ3873" i="1"/>
  <c r="AK3874" i="1"/>
  <c r="AJ3874" i="1"/>
  <c r="AK3875" i="1"/>
  <c r="AJ3875" i="1"/>
  <c r="AK3876" i="1"/>
  <c r="AJ3876" i="1"/>
  <c r="AK3877" i="1"/>
  <c r="AJ3877" i="1"/>
  <c r="AK3878" i="1"/>
  <c r="AJ3878" i="1"/>
  <c r="AK3879" i="1"/>
  <c r="AJ3879" i="1"/>
  <c r="AK3880" i="1"/>
  <c r="AJ3880" i="1"/>
  <c r="AK3881" i="1"/>
  <c r="AJ3881" i="1"/>
  <c r="AK3882" i="1"/>
  <c r="AJ3882" i="1"/>
  <c r="AK3883" i="1"/>
  <c r="AJ3883" i="1"/>
  <c r="AK3884" i="1"/>
  <c r="AJ3884" i="1"/>
  <c r="AK3885" i="1"/>
  <c r="AJ3885" i="1"/>
  <c r="AK3886" i="1"/>
  <c r="AJ3886" i="1"/>
  <c r="AK3887" i="1"/>
  <c r="AJ3887" i="1"/>
  <c r="AK3888" i="1"/>
  <c r="AJ3888" i="1"/>
  <c r="AK3889" i="1"/>
  <c r="AJ3889" i="1"/>
  <c r="AK3890" i="1"/>
  <c r="AJ3890" i="1"/>
  <c r="AK3891" i="1"/>
  <c r="AJ3891" i="1"/>
  <c r="AK3892" i="1"/>
  <c r="AJ3892" i="1"/>
  <c r="AK3893" i="1"/>
  <c r="AJ3893" i="1"/>
  <c r="AK3894" i="1"/>
  <c r="AJ3894" i="1"/>
  <c r="AK3895" i="1"/>
  <c r="AJ3895" i="1"/>
  <c r="AK3896" i="1"/>
  <c r="AJ3896" i="1"/>
  <c r="AK3897" i="1"/>
  <c r="AJ3897" i="1"/>
  <c r="AK3898" i="1"/>
  <c r="AJ3898" i="1"/>
  <c r="AK3899" i="1"/>
  <c r="AJ3899" i="1"/>
  <c r="AK3900" i="1"/>
  <c r="AJ3900" i="1"/>
  <c r="AK3901" i="1"/>
  <c r="AJ3901" i="1"/>
  <c r="AK3902" i="1"/>
  <c r="AJ3902" i="1"/>
  <c r="AK3903" i="1"/>
  <c r="AJ3903" i="1"/>
  <c r="AK3904" i="1"/>
  <c r="AJ3904" i="1"/>
  <c r="AK3905" i="1"/>
  <c r="AJ3905" i="1"/>
  <c r="AK3906" i="1"/>
  <c r="AJ3906" i="1"/>
  <c r="AK3907" i="1"/>
  <c r="AJ3907" i="1"/>
  <c r="AK3908" i="1"/>
  <c r="AJ3908" i="1"/>
  <c r="AK3909" i="1"/>
  <c r="AJ3909" i="1"/>
  <c r="AK3910" i="1"/>
  <c r="AJ3910" i="1"/>
  <c r="AK3911" i="1"/>
  <c r="AJ3911" i="1"/>
  <c r="AK3912" i="1"/>
  <c r="AJ3912" i="1"/>
  <c r="AK3913" i="1"/>
  <c r="AJ3913" i="1"/>
  <c r="AK3914" i="1"/>
  <c r="AJ3914" i="1"/>
  <c r="AK3915" i="1"/>
  <c r="AJ3915" i="1"/>
  <c r="AK3916" i="1"/>
  <c r="AJ3916" i="1"/>
  <c r="AK3917" i="1"/>
  <c r="AJ3917" i="1"/>
  <c r="AK3918" i="1"/>
  <c r="AJ3918" i="1"/>
  <c r="AK3919" i="1"/>
  <c r="AJ3919" i="1"/>
  <c r="AK3920" i="1"/>
  <c r="AJ3920" i="1"/>
  <c r="AK3921" i="1"/>
  <c r="AJ3921" i="1"/>
  <c r="AK3922" i="1"/>
  <c r="AJ3922" i="1"/>
  <c r="AK3923" i="1"/>
  <c r="AJ3923" i="1"/>
  <c r="AK3924" i="1"/>
  <c r="AJ3924" i="1"/>
  <c r="AK3925" i="1"/>
  <c r="AJ3925" i="1"/>
  <c r="AK3926" i="1"/>
  <c r="AJ3926" i="1"/>
  <c r="AK3927" i="1"/>
  <c r="AJ3927" i="1"/>
  <c r="AK3928" i="1"/>
  <c r="AJ3928" i="1"/>
  <c r="AK3929" i="1"/>
  <c r="AJ3929" i="1"/>
  <c r="AK3930" i="1"/>
  <c r="AJ3930" i="1"/>
  <c r="AK3931" i="1"/>
  <c r="AJ3931" i="1"/>
  <c r="AK3932" i="1"/>
  <c r="AJ3932" i="1"/>
  <c r="AK3933" i="1"/>
  <c r="AJ3933" i="1"/>
  <c r="AK3934" i="1"/>
  <c r="AJ3934" i="1"/>
  <c r="AK3935" i="1"/>
  <c r="AJ3935" i="1"/>
  <c r="AK3936" i="1"/>
  <c r="AJ3936" i="1"/>
  <c r="AK3937" i="1"/>
  <c r="AJ3937" i="1"/>
  <c r="AK3938" i="1"/>
  <c r="AJ3938" i="1"/>
  <c r="AK3939" i="1"/>
  <c r="AJ3939" i="1"/>
  <c r="AK3940" i="1"/>
  <c r="AJ3940" i="1"/>
  <c r="AK3941" i="1"/>
  <c r="AJ3941" i="1"/>
  <c r="AK3942" i="1"/>
  <c r="AJ3942" i="1"/>
  <c r="AK3943" i="1"/>
  <c r="AJ3943" i="1"/>
  <c r="AK3944" i="1"/>
  <c r="AJ3944" i="1"/>
  <c r="AK3945" i="1"/>
  <c r="AJ3945" i="1"/>
  <c r="AK3946" i="1"/>
  <c r="AJ3946" i="1"/>
  <c r="AK3947" i="1"/>
  <c r="AJ3947" i="1"/>
  <c r="AK3948" i="1"/>
  <c r="AJ3948" i="1"/>
  <c r="AK3949" i="1"/>
  <c r="AJ3949" i="1"/>
  <c r="AK3950" i="1"/>
  <c r="AJ3950" i="1"/>
  <c r="AK3951" i="1"/>
  <c r="AJ3951" i="1"/>
  <c r="AK3952" i="1"/>
  <c r="AJ3952" i="1"/>
  <c r="AK3953" i="1"/>
  <c r="AJ3953" i="1"/>
  <c r="AK3954" i="1"/>
  <c r="AJ3954" i="1"/>
  <c r="AK3955" i="1"/>
  <c r="AJ3955" i="1"/>
  <c r="AK3956" i="1"/>
  <c r="AJ3956" i="1"/>
  <c r="AK3957" i="1"/>
  <c r="AJ3957" i="1"/>
  <c r="AK3958" i="1"/>
  <c r="AJ3958" i="1"/>
  <c r="AK3959" i="1"/>
  <c r="AJ3959" i="1"/>
  <c r="AK3960" i="1"/>
  <c r="AJ3960" i="1"/>
  <c r="AK3961" i="1"/>
  <c r="AJ3961" i="1"/>
  <c r="AK3962" i="1"/>
  <c r="AJ3962" i="1"/>
  <c r="AK3963" i="1"/>
  <c r="AJ3963" i="1"/>
  <c r="AK3964" i="1"/>
  <c r="AJ3964" i="1"/>
  <c r="AK3965" i="1"/>
  <c r="AJ3965" i="1"/>
  <c r="AK3966" i="1"/>
  <c r="AJ3966" i="1"/>
  <c r="AK3967" i="1"/>
  <c r="AJ3967" i="1"/>
  <c r="AK3968" i="1"/>
  <c r="AJ3968" i="1"/>
  <c r="AK3969" i="1"/>
  <c r="AJ3969" i="1"/>
  <c r="AK3970" i="1"/>
  <c r="AJ3970" i="1"/>
  <c r="AK3971" i="1"/>
  <c r="AJ3971" i="1"/>
  <c r="AK3972" i="1"/>
  <c r="AJ3972" i="1"/>
  <c r="AK3973" i="1"/>
  <c r="AJ3973" i="1"/>
  <c r="AK3974" i="1"/>
  <c r="AJ3974" i="1"/>
  <c r="AK3975" i="1"/>
  <c r="AJ3975" i="1"/>
  <c r="AK3976" i="1"/>
  <c r="AJ3976" i="1"/>
  <c r="AK3977" i="1"/>
  <c r="AJ3977" i="1"/>
  <c r="AK3978" i="1"/>
  <c r="AJ3978" i="1"/>
  <c r="AK3979" i="1"/>
  <c r="AJ3979" i="1"/>
  <c r="AK3980" i="1"/>
  <c r="AJ3980" i="1"/>
  <c r="AK3981" i="1"/>
  <c r="AJ3981" i="1"/>
  <c r="AK3982" i="1"/>
  <c r="AJ3982" i="1"/>
  <c r="AK3983" i="1"/>
  <c r="AJ3983" i="1"/>
  <c r="AK3984" i="1"/>
  <c r="AJ3984" i="1"/>
  <c r="AK3985" i="1"/>
  <c r="AJ3985" i="1"/>
  <c r="AK3986" i="1"/>
  <c r="AJ3986" i="1"/>
  <c r="AK3987" i="1"/>
  <c r="AJ3987" i="1"/>
  <c r="AK3988" i="1"/>
  <c r="AJ3988" i="1"/>
  <c r="AK3989" i="1"/>
  <c r="AJ3989" i="1"/>
  <c r="AK3990" i="1"/>
  <c r="AJ3990" i="1"/>
  <c r="AK3991" i="1"/>
  <c r="AJ3991" i="1"/>
  <c r="AK3992" i="1"/>
  <c r="AJ3992" i="1"/>
  <c r="AK3993" i="1"/>
  <c r="AJ3993" i="1"/>
  <c r="AK3994" i="1"/>
  <c r="AJ3994" i="1"/>
  <c r="AK3995" i="1"/>
  <c r="AJ3995" i="1"/>
  <c r="AK3996" i="1"/>
  <c r="AJ3996" i="1"/>
  <c r="AK3997" i="1"/>
  <c r="AJ3997" i="1"/>
  <c r="AK3998" i="1"/>
  <c r="AJ3998" i="1"/>
  <c r="AK3999" i="1"/>
  <c r="AJ3999" i="1"/>
  <c r="AK4000" i="1"/>
  <c r="AJ4000" i="1"/>
  <c r="AK4001" i="1"/>
  <c r="AJ4001" i="1"/>
  <c r="AK4002" i="1"/>
  <c r="AJ4002" i="1"/>
  <c r="AK4003" i="1"/>
  <c r="AJ4003" i="1"/>
  <c r="AK4004" i="1"/>
  <c r="AJ4004" i="1"/>
  <c r="AK4005" i="1"/>
  <c r="AJ4005" i="1"/>
  <c r="AK4006" i="1"/>
  <c r="AJ4006" i="1"/>
  <c r="AK4007" i="1"/>
  <c r="AJ4007" i="1"/>
  <c r="AK4008" i="1"/>
  <c r="AJ4008" i="1"/>
  <c r="AK4009" i="1"/>
  <c r="AJ4009" i="1"/>
  <c r="AK4010" i="1"/>
  <c r="AJ4010" i="1"/>
  <c r="AK4011" i="1"/>
  <c r="AJ4011" i="1"/>
  <c r="AK4012" i="1"/>
  <c r="AJ4012" i="1"/>
  <c r="AK4013" i="1"/>
  <c r="AJ4013" i="1"/>
  <c r="AK4014" i="1"/>
  <c r="AJ4014" i="1"/>
  <c r="AK4015" i="1"/>
  <c r="AJ4015" i="1"/>
  <c r="AK4016" i="1"/>
  <c r="AJ4016" i="1"/>
  <c r="AK4017" i="1"/>
  <c r="AJ4017" i="1"/>
  <c r="AK4018" i="1"/>
  <c r="AJ4018" i="1"/>
  <c r="AK4019" i="1"/>
  <c r="AJ4019" i="1"/>
  <c r="AK4020" i="1"/>
  <c r="AJ4020" i="1"/>
  <c r="AK4021" i="1"/>
  <c r="AJ4021" i="1"/>
  <c r="AK4022" i="1"/>
  <c r="AJ4022" i="1"/>
  <c r="AK4023" i="1"/>
  <c r="AJ4023" i="1"/>
  <c r="AK4024" i="1"/>
  <c r="AJ4024" i="1"/>
  <c r="AK4025" i="1"/>
  <c r="AJ4025" i="1"/>
  <c r="AK4026" i="1"/>
  <c r="AJ4026" i="1"/>
  <c r="AK4027" i="1"/>
  <c r="AJ4027" i="1"/>
  <c r="AK4028" i="1"/>
  <c r="AJ4028" i="1"/>
  <c r="AK4029" i="1"/>
  <c r="AJ4029" i="1"/>
  <c r="AK4030" i="1"/>
  <c r="AJ4030" i="1"/>
  <c r="AK4031" i="1"/>
  <c r="AJ4031" i="1"/>
  <c r="AK4032" i="1"/>
  <c r="AJ4032" i="1"/>
  <c r="AK4033" i="1"/>
  <c r="AJ4033" i="1"/>
  <c r="AK4034" i="1"/>
  <c r="AJ4034" i="1"/>
  <c r="AK4035" i="1"/>
  <c r="AJ4035" i="1"/>
  <c r="AK4036" i="1"/>
  <c r="AJ4036" i="1"/>
  <c r="AK4037" i="1"/>
  <c r="AJ4037" i="1"/>
  <c r="AK4038" i="1"/>
  <c r="AJ4038" i="1"/>
  <c r="AK4039" i="1"/>
  <c r="AJ4039" i="1"/>
  <c r="AK4040" i="1"/>
  <c r="AJ4040" i="1"/>
  <c r="AK4041" i="1"/>
  <c r="AJ4041" i="1"/>
  <c r="AK4042" i="1"/>
  <c r="AJ4042" i="1"/>
  <c r="AK4043" i="1"/>
  <c r="AJ4043" i="1"/>
  <c r="AK4044" i="1"/>
  <c r="AJ4044" i="1"/>
  <c r="AK4045" i="1"/>
  <c r="AJ4045" i="1"/>
  <c r="AK4046" i="1"/>
  <c r="AJ4046" i="1"/>
  <c r="AK4047" i="1"/>
  <c r="AJ4047" i="1"/>
  <c r="AK4048" i="1"/>
  <c r="AJ4048" i="1"/>
  <c r="AK4049" i="1"/>
  <c r="AJ4049" i="1"/>
  <c r="AK4050" i="1"/>
  <c r="AJ4050" i="1"/>
  <c r="AK4051" i="1"/>
  <c r="AJ4051" i="1"/>
  <c r="AK4052" i="1"/>
  <c r="AJ4052" i="1"/>
  <c r="AK4053" i="1"/>
  <c r="AJ4053" i="1"/>
  <c r="AK4054" i="1"/>
  <c r="AJ4054" i="1"/>
  <c r="AK4055" i="1"/>
  <c r="AJ4055" i="1"/>
  <c r="AK4056" i="1"/>
  <c r="AJ4056" i="1"/>
  <c r="AK4057" i="1"/>
  <c r="AJ4057" i="1"/>
  <c r="AK4058" i="1"/>
  <c r="AJ4058" i="1"/>
  <c r="AK4059" i="1"/>
  <c r="AJ4059" i="1"/>
  <c r="AK4060" i="1"/>
  <c r="AJ4060" i="1"/>
  <c r="AK4061" i="1"/>
  <c r="AJ4061" i="1"/>
  <c r="AK4062" i="1"/>
  <c r="AJ4062" i="1"/>
  <c r="AK4063" i="1"/>
  <c r="AJ4063" i="1"/>
  <c r="AK4064" i="1"/>
  <c r="AJ4064" i="1"/>
  <c r="AK4065" i="1"/>
  <c r="AJ4065" i="1"/>
  <c r="AK4066" i="1"/>
  <c r="AJ4066" i="1"/>
  <c r="AK4067" i="1"/>
  <c r="AJ4067" i="1"/>
  <c r="AK4068" i="1"/>
  <c r="AJ4068" i="1"/>
  <c r="AK4069" i="1"/>
  <c r="AJ4069" i="1"/>
  <c r="AK4070" i="1"/>
  <c r="AJ4070" i="1"/>
  <c r="AK4071" i="1"/>
  <c r="AJ4071" i="1"/>
  <c r="AK4072" i="1"/>
  <c r="AJ4072" i="1"/>
  <c r="AK4073" i="1"/>
  <c r="AJ4073" i="1"/>
  <c r="AK4074" i="1"/>
  <c r="AJ4074" i="1"/>
  <c r="AK4075" i="1"/>
  <c r="AJ4075" i="1"/>
  <c r="AK4076" i="1"/>
  <c r="AJ4076" i="1"/>
  <c r="AK4077" i="1"/>
  <c r="AJ4077" i="1"/>
  <c r="AK4078" i="1"/>
  <c r="AJ4078" i="1"/>
  <c r="AK4079" i="1"/>
  <c r="AJ4079" i="1"/>
  <c r="AK4080" i="1"/>
  <c r="AJ4080" i="1"/>
  <c r="AK4081" i="1"/>
  <c r="AJ4081" i="1"/>
  <c r="AK4082" i="1"/>
  <c r="AJ4082" i="1"/>
  <c r="AK4083" i="1"/>
  <c r="AJ4083" i="1"/>
  <c r="AK4084" i="1"/>
  <c r="AJ4084" i="1"/>
  <c r="AK4085" i="1"/>
  <c r="AJ4085" i="1"/>
  <c r="AK4086" i="1"/>
  <c r="AJ4086" i="1"/>
  <c r="AK4087" i="1"/>
  <c r="AJ4087" i="1"/>
  <c r="AK4088" i="1"/>
  <c r="AJ4088" i="1"/>
  <c r="AK4089" i="1"/>
  <c r="AJ4089" i="1"/>
  <c r="AK4090" i="1"/>
  <c r="AJ4090" i="1"/>
  <c r="AK4091" i="1"/>
  <c r="AJ4091" i="1"/>
  <c r="AK4092" i="1"/>
  <c r="AJ4092" i="1"/>
  <c r="AK4093" i="1"/>
  <c r="AJ4093" i="1"/>
  <c r="AK4094" i="1"/>
  <c r="AJ4094" i="1"/>
  <c r="AK4095" i="1"/>
  <c r="AJ4095" i="1"/>
  <c r="AK4096" i="1"/>
  <c r="AJ4096" i="1"/>
  <c r="AK4097" i="1"/>
  <c r="AJ4097" i="1"/>
  <c r="AK4098" i="1"/>
  <c r="AJ4098" i="1"/>
  <c r="AK4099" i="1"/>
  <c r="AJ4099" i="1"/>
  <c r="AK4100" i="1"/>
  <c r="AJ4100" i="1"/>
  <c r="AK4101" i="1"/>
  <c r="AJ4101" i="1"/>
  <c r="AK4102" i="1"/>
  <c r="AJ4102" i="1"/>
  <c r="AK4103" i="1"/>
  <c r="AJ4103" i="1"/>
  <c r="AK4104" i="1"/>
  <c r="AJ4104" i="1"/>
  <c r="AK4105" i="1"/>
  <c r="AJ4105" i="1"/>
  <c r="AK4106" i="1"/>
  <c r="AJ4106" i="1"/>
  <c r="AK4107" i="1"/>
  <c r="AJ4107" i="1"/>
  <c r="AK4108" i="1"/>
  <c r="AJ4108" i="1"/>
  <c r="AK4109" i="1"/>
  <c r="AJ4109" i="1"/>
  <c r="AK4110" i="1"/>
  <c r="AJ4110" i="1"/>
  <c r="AK4111" i="1"/>
  <c r="AJ4111" i="1"/>
  <c r="AK4112" i="1"/>
  <c r="AJ4112" i="1"/>
  <c r="AK4113" i="1"/>
  <c r="AJ4113" i="1"/>
  <c r="AK4114" i="1"/>
  <c r="AJ4114" i="1"/>
  <c r="AK4115" i="1"/>
  <c r="AJ4115" i="1"/>
  <c r="AK4116" i="1"/>
  <c r="AJ4116" i="1"/>
  <c r="AK4117" i="1"/>
  <c r="AJ4117" i="1"/>
  <c r="AK4118" i="1"/>
  <c r="AJ4118" i="1"/>
  <c r="AK4119" i="1"/>
  <c r="AJ4119" i="1"/>
  <c r="AK4120" i="1"/>
  <c r="AJ4120" i="1"/>
  <c r="AK4121" i="1"/>
  <c r="AJ4121" i="1"/>
  <c r="AK4122" i="1"/>
  <c r="AJ4122" i="1"/>
  <c r="AK4123" i="1"/>
  <c r="AJ4123" i="1"/>
  <c r="AK4124" i="1"/>
  <c r="AJ4124" i="1"/>
  <c r="AK4125" i="1"/>
  <c r="AJ4125" i="1"/>
  <c r="AK4126" i="1"/>
  <c r="AJ4126" i="1"/>
  <c r="AK4127" i="1"/>
  <c r="AJ4127" i="1"/>
  <c r="AK4128" i="1"/>
  <c r="AJ4128" i="1"/>
  <c r="AK4129" i="1"/>
  <c r="AJ4129" i="1"/>
  <c r="AK4130" i="1"/>
  <c r="AJ4130" i="1"/>
  <c r="AK4131" i="1"/>
  <c r="AJ4131" i="1"/>
  <c r="AK4132" i="1"/>
  <c r="AJ4132" i="1"/>
  <c r="AK4133" i="1"/>
  <c r="AJ4133" i="1"/>
  <c r="AK4134" i="1"/>
  <c r="AJ4134" i="1"/>
  <c r="AK4135" i="1"/>
  <c r="AJ4135" i="1"/>
  <c r="AK4136" i="1"/>
  <c r="AJ4136" i="1"/>
  <c r="AK4137" i="1"/>
  <c r="AJ4137" i="1"/>
  <c r="AK4138" i="1"/>
  <c r="AJ4138" i="1"/>
  <c r="AK4139" i="1"/>
  <c r="AJ4139" i="1"/>
  <c r="AK4140" i="1"/>
  <c r="AJ4140" i="1"/>
  <c r="AK4141" i="1"/>
  <c r="AJ4141" i="1"/>
  <c r="AK4142" i="1"/>
  <c r="AJ4142" i="1"/>
  <c r="AK4143" i="1"/>
  <c r="AJ4143" i="1"/>
  <c r="AK4144" i="1"/>
  <c r="AJ4144" i="1"/>
  <c r="AK4145" i="1"/>
  <c r="AJ4145" i="1"/>
  <c r="AK4146" i="1"/>
  <c r="AJ4146" i="1"/>
  <c r="AK4147" i="1"/>
  <c r="AJ4147" i="1"/>
  <c r="AK4148" i="1"/>
  <c r="AJ4148" i="1"/>
  <c r="AK4149" i="1"/>
  <c r="AJ4149" i="1"/>
  <c r="AK4150" i="1"/>
  <c r="AJ4150" i="1"/>
  <c r="AK4151" i="1"/>
  <c r="AJ4151" i="1"/>
  <c r="AK4152" i="1"/>
  <c r="AJ4152" i="1"/>
  <c r="AK4153" i="1"/>
  <c r="AJ4153" i="1"/>
  <c r="AK4154" i="1"/>
  <c r="AJ4154" i="1"/>
  <c r="AK4155" i="1"/>
  <c r="AJ4155" i="1"/>
  <c r="AK4156" i="1"/>
  <c r="AJ4156" i="1"/>
  <c r="AK4157" i="1"/>
  <c r="AJ4157" i="1"/>
  <c r="AK4158" i="1"/>
  <c r="AJ4158" i="1"/>
  <c r="AK4159" i="1"/>
  <c r="AJ4159" i="1"/>
  <c r="AK4160" i="1"/>
  <c r="AJ4160" i="1"/>
  <c r="AK4161" i="1"/>
  <c r="AJ4161" i="1"/>
  <c r="AK4162" i="1"/>
  <c r="AJ4162" i="1"/>
  <c r="AK4163" i="1"/>
  <c r="AJ4163" i="1"/>
  <c r="AK4164" i="1"/>
  <c r="AJ4164" i="1"/>
  <c r="AK4165" i="1"/>
  <c r="AJ4165" i="1"/>
  <c r="AK4166" i="1"/>
  <c r="AJ4166" i="1"/>
  <c r="AK4167" i="1"/>
  <c r="AJ4167" i="1"/>
  <c r="AK4168" i="1"/>
  <c r="AJ4168" i="1"/>
  <c r="AK4169" i="1"/>
  <c r="AJ4169" i="1"/>
  <c r="AK4170" i="1"/>
  <c r="AJ4170" i="1"/>
  <c r="AK4171" i="1"/>
  <c r="AJ4171" i="1"/>
  <c r="AK4172" i="1"/>
  <c r="AJ4172" i="1"/>
  <c r="AK4173" i="1"/>
  <c r="AJ4173" i="1"/>
  <c r="AK4174" i="1"/>
  <c r="AJ4174" i="1"/>
  <c r="AK4175" i="1"/>
  <c r="AJ4175" i="1"/>
  <c r="AK4176" i="1"/>
  <c r="AJ4176" i="1"/>
  <c r="AK4177" i="1"/>
  <c r="AJ4177" i="1"/>
  <c r="AK4178" i="1"/>
  <c r="AJ4178" i="1"/>
  <c r="AK4179" i="1"/>
  <c r="AJ4179" i="1"/>
  <c r="AK4180" i="1"/>
  <c r="AJ4180" i="1"/>
  <c r="AK4181" i="1"/>
  <c r="AJ4181" i="1"/>
  <c r="AK4182" i="1"/>
  <c r="AJ4182" i="1"/>
  <c r="AK4183" i="1"/>
  <c r="AJ4183" i="1"/>
  <c r="AK4184" i="1"/>
  <c r="AJ4184" i="1"/>
  <c r="AK4185" i="1"/>
  <c r="AJ4185" i="1"/>
  <c r="AK4186" i="1"/>
  <c r="AJ4186" i="1"/>
  <c r="AK4187" i="1"/>
  <c r="AJ4187" i="1"/>
  <c r="AK4188" i="1"/>
  <c r="AJ4188" i="1"/>
  <c r="AK4189" i="1"/>
  <c r="AJ4189" i="1"/>
  <c r="AK4190" i="1"/>
  <c r="AJ4190" i="1"/>
  <c r="AK4191" i="1"/>
  <c r="AJ4191" i="1"/>
  <c r="AK4192" i="1"/>
  <c r="AJ4192" i="1"/>
  <c r="AK4193" i="1"/>
  <c r="AJ4193" i="1"/>
  <c r="AK4194" i="1"/>
  <c r="AJ4194" i="1"/>
  <c r="AK4195" i="1"/>
  <c r="AJ4195" i="1"/>
  <c r="AK4196" i="1"/>
  <c r="AJ4196" i="1"/>
  <c r="AK4197" i="1"/>
  <c r="AJ4197" i="1"/>
  <c r="AK4198" i="1"/>
  <c r="AJ4198" i="1"/>
  <c r="AK4199" i="1"/>
  <c r="AJ4199" i="1"/>
  <c r="AK4200" i="1"/>
  <c r="AJ4200" i="1"/>
  <c r="AK4201" i="1"/>
  <c r="AJ4201" i="1"/>
  <c r="AK4202" i="1"/>
  <c r="AJ4202" i="1"/>
  <c r="AK4203" i="1"/>
  <c r="AJ4203" i="1"/>
  <c r="AK4204" i="1"/>
  <c r="AJ4204" i="1"/>
  <c r="AK4205" i="1"/>
  <c r="AJ4205" i="1"/>
  <c r="AK4206" i="1"/>
  <c r="AJ4206" i="1"/>
  <c r="AK4207" i="1"/>
  <c r="AJ4207" i="1"/>
  <c r="AK4208" i="1"/>
  <c r="AJ4208" i="1"/>
  <c r="AK4209" i="1"/>
  <c r="AJ4209" i="1"/>
  <c r="AK4210" i="1"/>
  <c r="AJ4210" i="1"/>
  <c r="AK4211" i="1"/>
  <c r="AJ4211" i="1"/>
  <c r="AK4212" i="1"/>
  <c r="AJ4212" i="1"/>
  <c r="AK4213" i="1"/>
  <c r="AJ4213" i="1"/>
  <c r="AK4214" i="1"/>
  <c r="AJ4214" i="1"/>
  <c r="AK4215" i="1"/>
  <c r="AJ4215" i="1"/>
  <c r="AK4216" i="1"/>
  <c r="AJ4216" i="1"/>
  <c r="AK4217" i="1"/>
  <c r="AJ4217" i="1"/>
  <c r="AK4218" i="1"/>
  <c r="AJ4218" i="1"/>
  <c r="AK4219" i="1"/>
  <c r="AJ4219" i="1"/>
  <c r="AK4220" i="1"/>
  <c r="AJ4220" i="1"/>
  <c r="AK4221" i="1"/>
  <c r="AJ4221" i="1"/>
  <c r="AK4222" i="1"/>
  <c r="AJ4222" i="1"/>
  <c r="AK4223" i="1"/>
  <c r="AJ4223" i="1"/>
  <c r="AK4224" i="1"/>
  <c r="AJ4224" i="1"/>
  <c r="AK4225" i="1"/>
  <c r="AJ4225" i="1"/>
  <c r="AK4226" i="1"/>
  <c r="AJ4226" i="1"/>
  <c r="AK4227" i="1"/>
  <c r="AJ4227" i="1"/>
  <c r="AK4228" i="1"/>
  <c r="AJ4228" i="1"/>
  <c r="AK4229" i="1"/>
  <c r="AJ4229" i="1"/>
  <c r="AK4230" i="1"/>
  <c r="AJ4230" i="1"/>
  <c r="AK4231" i="1"/>
  <c r="AJ4231" i="1"/>
  <c r="AK4232" i="1"/>
  <c r="AJ4232" i="1"/>
  <c r="AK4233" i="1"/>
  <c r="AJ4233" i="1"/>
  <c r="AK4234" i="1"/>
  <c r="AJ4234" i="1"/>
  <c r="AK4235" i="1"/>
  <c r="AJ4235" i="1"/>
  <c r="AK4236" i="1"/>
  <c r="AJ4236" i="1"/>
  <c r="AK4237" i="1"/>
  <c r="AJ4237" i="1"/>
  <c r="AK4238" i="1"/>
  <c r="AJ4238" i="1"/>
  <c r="AK4239" i="1"/>
  <c r="AJ4239" i="1"/>
  <c r="AK4240" i="1"/>
  <c r="AJ4240" i="1"/>
  <c r="AK4241" i="1"/>
  <c r="AJ4241" i="1"/>
  <c r="AK4242" i="1"/>
  <c r="AJ4242" i="1"/>
  <c r="AK4243" i="1"/>
  <c r="AJ4243" i="1"/>
  <c r="AK4244" i="1"/>
  <c r="AJ4244" i="1"/>
  <c r="AK4245" i="1"/>
  <c r="AJ4245" i="1"/>
  <c r="AK4246" i="1"/>
  <c r="AJ4246" i="1"/>
  <c r="AK4247" i="1"/>
  <c r="AJ4247" i="1"/>
  <c r="AK4248" i="1"/>
  <c r="AJ4248" i="1"/>
  <c r="AK4249" i="1"/>
  <c r="AJ4249" i="1"/>
  <c r="AK4250" i="1"/>
  <c r="AJ4250" i="1"/>
  <c r="AK4251" i="1"/>
  <c r="AJ4251" i="1"/>
  <c r="AK4252" i="1"/>
  <c r="AJ4252" i="1"/>
  <c r="AK4253" i="1"/>
  <c r="AJ4253" i="1"/>
  <c r="AK4254" i="1"/>
  <c r="AJ4254" i="1"/>
  <c r="AK4255" i="1"/>
  <c r="AJ4255" i="1"/>
  <c r="AK4256" i="1"/>
  <c r="AJ4256" i="1"/>
  <c r="AK4257" i="1"/>
  <c r="AJ4257" i="1"/>
  <c r="AK4258" i="1"/>
  <c r="AJ4258" i="1"/>
  <c r="AK4259" i="1"/>
  <c r="AJ4259" i="1"/>
  <c r="AK4260" i="1"/>
  <c r="AJ4260" i="1"/>
  <c r="AK4261" i="1"/>
  <c r="AJ4261" i="1"/>
  <c r="AK4262" i="1"/>
  <c r="AJ4262" i="1"/>
  <c r="AK4263" i="1"/>
  <c r="AJ4263" i="1"/>
  <c r="AK4264" i="1"/>
  <c r="AJ4264" i="1"/>
  <c r="AK4265" i="1"/>
  <c r="AJ4265" i="1"/>
  <c r="AK4266" i="1"/>
  <c r="AJ4266" i="1"/>
  <c r="AK4267" i="1"/>
  <c r="AJ4267" i="1"/>
  <c r="AK4268" i="1"/>
  <c r="AJ4268" i="1"/>
  <c r="AK4269" i="1"/>
  <c r="AJ4269" i="1"/>
  <c r="AK4270" i="1"/>
  <c r="AJ4270" i="1"/>
  <c r="AK4271" i="1"/>
  <c r="AJ4271" i="1"/>
  <c r="AK4272" i="1"/>
  <c r="AJ4272" i="1"/>
  <c r="AK4273" i="1"/>
  <c r="AJ4273" i="1"/>
  <c r="AK4274" i="1"/>
  <c r="AJ4274" i="1"/>
  <c r="AK4275" i="1"/>
  <c r="AJ4275" i="1"/>
  <c r="AK4276" i="1"/>
  <c r="AJ4276" i="1"/>
  <c r="AK4277" i="1"/>
  <c r="AJ4277" i="1"/>
  <c r="AK4278" i="1"/>
  <c r="AJ4278" i="1"/>
  <c r="AK4279" i="1"/>
  <c r="AJ4279" i="1"/>
  <c r="AK4280" i="1"/>
  <c r="AJ4280" i="1"/>
  <c r="AK4281" i="1"/>
  <c r="AJ4281" i="1"/>
  <c r="AK4282" i="1"/>
  <c r="AJ4282" i="1"/>
  <c r="AK4283" i="1"/>
  <c r="AJ4283" i="1"/>
  <c r="AK4284" i="1"/>
  <c r="AJ4284" i="1"/>
  <c r="AK4285" i="1"/>
  <c r="AJ4285" i="1"/>
  <c r="AK4286" i="1"/>
  <c r="AJ4286" i="1"/>
  <c r="AK4287" i="1"/>
  <c r="AJ4287" i="1"/>
  <c r="AK4288" i="1"/>
  <c r="AJ4288" i="1"/>
  <c r="AK4289" i="1"/>
  <c r="AJ4289" i="1"/>
  <c r="AK4290" i="1"/>
  <c r="AJ4290" i="1"/>
  <c r="AK4291" i="1"/>
  <c r="AJ4291" i="1"/>
  <c r="AK4292" i="1"/>
  <c r="AJ4292" i="1"/>
  <c r="AK4293" i="1"/>
  <c r="AJ4293" i="1"/>
  <c r="AK4294" i="1"/>
  <c r="AJ4294" i="1"/>
  <c r="AK4295" i="1"/>
  <c r="AJ4295" i="1"/>
  <c r="AK4296" i="1"/>
  <c r="AJ4296" i="1"/>
  <c r="AK4297" i="1"/>
  <c r="AJ4297" i="1"/>
  <c r="AK4298" i="1"/>
  <c r="AJ4298" i="1"/>
  <c r="AK4299" i="1"/>
  <c r="AJ4299" i="1"/>
  <c r="AK4300" i="1"/>
  <c r="AJ4300" i="1"/>
  <c r="AK4301" i="1"/>
  <c r="AJ4301" i="1"/>
  <c r="AK4302" i="1"/>
  <c r="AJ4302" i="1"/>
  <c r="AK4303" i="1"/>
  <c r="AJ4303" i="1"/>
  <c r="AK4304" i="1"/>
  <c r="AJ4304" i="1"/>
  <c r="AK4305" i="1"/>
  <c r="AJ4305" i="1"/>
  <c r="AK4306" i="1"/>
  <c r="AJ4306" i="1"/>
  <c r="AK4307" i="1"/>
  <c r="AJ4307" i="1"/>
  <c r="AK4308" i="1"/>
  <c r="AJ4308" i="1"/>
  <c r="AK4309" i="1"/>
  <c r="AJ4309" i="1"/>
  <c r="AK4310" i="1"/>
  <c r="AJ4310" i="1"/>
  <c r="AK4311" i="1"/>
  <c r="AJ4311" i="1"/>
  <c r="AK4312" i="1"/>
  <c r="AJ4312" i="1"/>
  <c r="AK4313" i="1"/>
  <c r="AJ4313" i="1"/>
  <c r="AK4314" i="1"/>
  <c r="AJ4314" i="1"/>
  <c r="AK4315" i="1"/>
  <c r="AJ4315" i="1"/>
  <c r="AK4316" i="1"/>
  <c r="AJ4316" i="1"/>
  <c r="AK4317" i="1"/>
  <c r="AJ4317" i="1"/>
  <c r="AK4318" i="1"/>
  <c r="AJ4318" i="1"/>
  <c r="AK4319" i="1"/>
  <c r="AJ4319" i="1"/>
  <c r="AK4320" i="1"/>
  <c r="AJ4320" i="1"/>
  <c r="AK4321" i="1"/>
  <c r="AJ4321" i="1"/>
  <c r="AK4322" i="1"/>
  <c r="AJ4322" i="1"/>
  <c r="AK4323" i="1"/>
  <c r="AJ4323" i="1"/>
  <c r="AK4324" i="1"/>
  <c r="AJ4324" i="1"/>
  <c r="AK4325" i="1"/>
  <c r="AJ4325" i="1"/>
  <c r="AK4326" i="1"/>
  <c r="AJ4326" i="1"/>
  <c r="AK4327" i="1"/>
  <c r="AJ4327" i="1"/>
  <c r="AK4328" i="1"/>
  <c r="AJ4328" i="1"/>
  <c r="AK4329" i="1"/>
  <c r="AJ4329" i="1"/>
  <c r="AK4330" i="1"/>
  <c r="AJ4330" i="1"/>
  <c r="AK4331" i="1"/>
  <c r="AJ4331" i="1"/>
  <c r="AK4332" i="1"/>
  <c r="AJ4332" i="1"/>
  <c r="AK4333" i="1"/>
  <c r="AJ4333" i="1"/>
  <c r="AK4334" i="1"/>
  <c r="AJ4334" i="1"/>
  <c r="AK4335" i="1"/>
  <c r="AJ4335" i="1"/>
  <c r="AK4336" i="1"/>
  <c r="AJ4336" i="1"/>
  <c r="AK4337" i="1"/>
  <c r="AJ4337" i="1"/>
  <c r="AK4338" i="1"/>
  <c r="AJ4338" i="1"/>
  <c r="AK4339" i="1"/>
  <c r="AJ4339" i="1"/>
  <c r="AK4340" i="1"/>
  <c r="AJ4340" i="1"/>
  <c r="AK4341" i="1"/>
  <c r="AJ4341" i="1"/>
  <c r="AK4342" i="1"/>
  <c r="AJ4342" i="1"/>
  <c r="AK4343" i="1"/>
  <c r="AJ4343" i="1"/>
  <c r="AK4344" i="1"/>
  <c r="AJ4344" i="1"/>
  <c r="AK4345" i="1"/>
  <c r="AJ4345" i="1"/>
  <c r="AK4346" i="1"/>
  <c r="AJ4346" i="1"/>
  <c r="AK4347" i="1"/>
  <c r="AJ4347" i="1"/>
  <c r="AK4348" i="1"/>
  <c r="AJ4348" i="1"/>
  <c r="AK4349" i="1"/>
  <c r="AJ4349" i="1"/>
  <c r="AK4350" i="1"/>
  <c r="AJ4350" i="1"/>
  <c r="AK4351" i="1"/>
  <c r="AJ4351" i="1"/>
  <c r="AK4352" i="1"/>
  <c r="AJ4352" i="1"/>
  <c r="AK4353" i="1"/>
  <c r="AJ4353" i="1"/>
  <c r="AK4354" i="1"/>
  <c r="AJ4354" i="1"/>
  <c r="AK4355" i="1"/>
  <c r="AJ4355" i="1"/>
  <c r="AK4356" i="1"/>
  <c r="AJ4356" i="1"/>
  <c r="AK4357" i="1"/>
  <c r="AJ4357" i="1"/>
  <c r="AK4358" i="1"/>
  <c r="AJ4358" i="1"/>
  <c r="AK4359" i="1"/>
  <c r="AJ4359" i="1"/>
  <c r="AK4360" i="1"/>
  <c r="AJ4360" i="1"/>
  <c r="AK4361" i="1"/>
  <c r="AJ4361" i="1"/>
  <c r="AK4362" i="1"/>
  <c r="AJ4362" i="1"/>
  <c r="AK4363" i="1"/>
  <c r="AJ4363" i="1"/>
  <c r="AK4364" i="1"/>
  <c r="AJ4364" i="1"/>
  <c r="AK4365" i="1"/>
  <c r="AJ4365" i="1"/>
  <c r="AK4366" i="1"/>
  <c r="AJ4366" i="1"/>
  <c r="AK4367" i="1"/>
  <c r="AJ4367" i="1"/>
  <c r="AK4368" i="1"/>
  <c r="AJ4368" i="1"/>
  <c r="AK4369" i="1"/>
  <c r="AJ4369" i="1"/>
  <c r="AK4370" i="1"/>
  <c r="AJ4370" i="1"/>
  <c r="AK4371" i="1"/>
  <c r="AJ4371" i="1"/>
  <c r="AK4372" i="1"/>
  <c r="AJ4372" i="1"/>
  <c r="AK4373" i="1"/>
  <c r="AJ4373" i="1"/>
  <c r="AK4374" i="1"/>
  <c r="AJ4374" i="1"/>
  <c r="AK4375" i="1"/>
  <c r="AJ4375" i="1"/>
  <c r="AK4376" i="1"/>
  <c r="AJ4376" i="1"/>
  <c r="AK4377" i="1"/>
  <c r="AJ4377" i="1"/>
  <c r="AK4378" i="1"/>
  <c r="AJ4378" i="1"/>
  <c r="AK4379" i="1"/>
  <c r="AJ4379" i="1"/>
  <c r="AK4380" i="1"/>
  <c r="AJ4380" i="1"/>
  <c r="AK4381" i="1"/>
  <c r="AJ4381" i="1"/>
  <c r="AK4382" i="1"/>
  <c r="AJ4382" i="1"/>
  <c r="AK4383" i="1"/>
  <c r="AJ4383" i="1"/>
  <c r="AK4384" i="1"/>
  <c r="AJ4384" i="1"/>
  <c r="AK4385" i="1"/>
  <c r="AJ4385" i="1"/>
  <c r="AK4386" i="1"/>
  <c r="AJ4386" i="1"/>
  <c r="AK4387" i="1"/>
  <c r="AJ4387" i="1"/>
  <c r="AK4388" i="1"/>
  <c r="AJ4388" i="1"/>
  <c r="AK4389" i="1"/>
  <c r="AJ4389" i="1"/>
  <c r="AK4390" i="1"/>
  <c r="AJ4390" i="1"/>
  <c r="AK4391" i="1"/>
  <c r="AJ4391" i="1"/>
  <c r="AK4392" i="1"/>
  <c r="AJ4392" i="1"/>
  <c r="AK4393" i="1"/>
  <c r="AJ4393" i="1"/>
  <c r="AK4394" i="1"/>
  <c r="AJ4394" i="1"/>
  <c r="AK4395" i="1"/>
  <c r="AJ4395" i="1"/>
  <c r="AK4396" i="1"/>
  <c r="AJ4396" i="1"/>
  <c r="AK4397" i="1"/>
  <c r="AJ4397" i="1"/>
  <c r="AK4398" i="1"/>
  <c r="AJ4398" i="1"/>
  <c r="AK4399" i="1"/>
  <c r="AJ4399" i="1"/>
  <c r="AK4400" i="1"/>
  <c r="AJ4400" i="1"/>
  <c r="AK4401" i="1"/>
  <c r="AJ4401" i="1"/>
  <c r="AK4402" i="1"/>
  <c r="AJ4402" i="1"/>
  <c r="AK4403" i="1"/>
  <c r="AJ4403" i="1"/>
  <c r="AK4404" i="1"/>
  <c r="AJ4404" i="1"/>
  <c r="AK4405" i="1"/>
  <c r="AJ4405" i="1"/>
  <c r="AK4406" i="1"/>
  <c r="AJ4406" i="1"/>
  <c r="AK4407" i="1"/>
  <c r="AJ4407" i="1"/>
  <c r="AK4408" i="1"/>
  <c r="AJ4408" i="1"/>
  <c r="AK4409" i="1"/>
  <c r="AJ4409" i="1"/>
  <c r="AK4410" i="1"/>
  <c r="AJ4410" i="1"/>
  <c r="AK4411" i="1"/>
  <c r="AJ4411" i="1"/>
  <c r="AK4412" i="1"/>
  <c r="AJ4412" i="1"/>
  <c r="AK4413" i="1"/>
  <c r="AJ4413" i="1"/>
  <c r="AK4414" i="1"/>
  <c r="AJ4414" i="1"/>
  <c r="AK4415" i="1"/>
  <c r="AJ4415" i="1"/>
  <c r="AK4416" i="1"/>
  <c r="AJ4416" i="1"/>
  <c r="AK4417" i="1"/>
  <c r="AJ4417" i="1"/>
  <c r="AK4418" i="1"/>
  <c r="AJ4418" i="1"/>
  <c r="AK4419" i="1"/>
  <c r="AJ4419" i="1"/>
  <c r="AK4420" i="1"/>
  <c r="AJ4420" i="1"/>
  <c r="AK4421" i="1"/>
  <c r="AJ4421" i="1"/>
  <c r="AK4422" i="1"/>
  <c r="AJ4422" i="1"/>
  <c r="AK4423" i="1"/>
  <c r="AJ4423" i="1"/>
  <c r="AK4424" i="1"/>
  <c r="AJ4424" i="1"/>
  <c r="AK4425" i="1"/>
  <c r="AJ4425" i="1"/>
  <c r="AK4426" i="1"/>
  <c r="AJ4426" i="1"/>
  <c r="AK4427" i="1"/>
  <c r="AJ4427" i="1"/>
  <c r="AK4428" i="1"/>
  <c r="AJ4428" i="1"/>
  <c r="AK4429" i="1"/>
  <c r="AJ4429" i="1"/>
  <c r="AK4430" i="1"/>
  <c r="AJ4430" i="1"/>
  <c r="AK4431" i="1"/>
  <c r="AJ4431" i="1"/>
  <c r="AK4432" i="1"/>
  <c r="AJ4432" i="1"/>
  <c r="AK4433" i="1"/>
  <c r="AJ4433" i="1"/>
  <c r="AK4434" i="1"/>
  <c r="AJ4434" i="1"/>
  <c r="AK4435" i="1"/>
  <c r="AJ4435" i="1"/>
  <c r="AK4436" i="1"/>
  <c r="AJ4436" i="1"/>
  <c r="AK4437" i="1"/>
  <c r="AJ4437" i="1"/>
  <c r="AK4438" i="1"/>
  <c r="AJ4438" i="1"/>
  <c r="AK4439" i="1"/>
  <c r="AJ4439" i="1"/>
  <c r="AK4440" i="1"/>
  <c r="AJ4440" i="1"/>
  <c r="AK4441" i="1"/>
  <c r="AJ4441" i="1"/>
  <c r="AK4442" i="1"/>
  <c r="AJ4442" i="1"/>
  <c r="AK4443" i="1"/>
  <c r="AJ4443" i="1"/>
  <c r="AK4444" i="1"/>
  <c r="AJ4444" i="1"/>
  <c r="AK4445" i="1"/>
  <c r="AJ4445" i="1"/>
  <c r="AK4446" i="1"/>
  <c r="AJ4446" i="1"/>
  <c r="AK4447" i="1"/>
  <c r="AJ4447" i="1"/>
  <c r="AK4448" i="1"/>
  <c r="AJ4448" i="1"/>
  <c r="AK4449" i="1"/>
  <c r="AJ4449" i="1"/>
  <c r="AK4450" i="1"/>
  <c r="AJ4450" i="1"/>
  <c r="AK4451" i="1"/>
  <c r="AJ4451" i="1"/>
  <c r="AK4452" i="1"/>
  <c r="AJ4452" i="1"/>
  <c r="AK4453" i="1"/>
  <c r="AJ4453" i="1"/>
  <c r="AK4454" i="1"/>
  <c r="AJ4454" i="1"/>
  <c r="AK4455" i="1"/>
  <c r="AJ4455" i="1"/>
  <c r="AK4456" i="1"/>
  <c r="AJ4456" i="1"/>
  <c r="AK4457" i="1"/>
  <c r="AJ4457" i="1"/>
  <c r="AK4458" i="1"/>
  <c r="AJ4458" i="1"/>
  <c r="AK4459" i="1"/>
  <c r="AJ4459" i="1"/>
  <c r="AK4460" i="1"/>
  <c r="AJ4460" i="1"/>
  <c r="AK4461" i="1"/>
  <c r="AJ4461" i="1"/>
  <c r="AK4462" i="1"/>
  <c r="AJ4462" i="1"/>
  <c r="AK4463" i="1"/>
  <c r="AJ4463" i="1"/>
  <c r="AK4464" i="1"/>
  <c r="AJ4464" i="1"/>
  <c r="AK4465" i="1"/>
  <c r="AJ4465" i="1"/>
  <c r="AK4466" i="1"/>
  <c r="AJ4466" i="1"/>
  <c r="AK4467" i="1"/>
  <c r="AJ4467" i="1"/>
  <c r="AK4468" i="1"/>
  <c r="AJ4468" i="1"/>
  <c r="AK4469" i="1"/>
  <c r="AJ4469" i="1"/>
  <c r="AK4470" i="1"/>
  <c r="AJ4470" i="1"/>
  <c r="AK4471" i="1"/>
  <c r="AJ4471" i="1"/>
  <c r="AK4472" i="1"/>
  <c r="AJ4472" i="1"/>
  <c r="AK4473" i="1"/>
  <c r="AJ4473" i="1"/>
  <c r="AK4474" i="1"/>
  <c r="AJ4474" i="1"/>
  <c r="AK4475" i="1"/>
  <c r="AJ4475" i="1"/>
  <c r="AK4476" i="1"/>
  <c r="AJ4476" i="1"/>
  <c r="AK4477" i="1"/>
  <c r="AJ4477" i="1"/>
  <c r="AK4478" i="1"/>
  <c r="AJ4478" i="1"/>
  <c r="AK4479" i="1"/>
  <c r="AJ4479" i="1"/>
  <c r="AK4480" i="1"/>
  <c r="AJ4480" i="1"/>
  <c r="AK4481" i="1"/>
  <c r="AJ4481" i="1"/>
  <c r="AK4482" i="1"/>
  <c r="AJ4482" i="1"/>
  <c r="AK4483" i="1"/>
  <c r="AJ4483" i="1"/>
  <c r="AK4484" i="1"/>
  <c r="AJ4484" i="1"/>
  <c r="AK4485" i="1"/>
  <c r="AJ4485" i="1"/>
  <c r="AK4486" i="1"/>
  <c r="AJ4486" i="1"/>
  <c r="AK4487" i="1"/>
  <c r="AJ4487" i="1"/>
  <c r="AK4488" i="1"/>
  <c r="AJ4488" i="1"/>
  <c r="AK4489" i="1"/>
  <c r="AJ4489" i="1"/>
  <c r="AK4490" i="1"/>
  <c r="AJ4490" i="1"/>
  <c r="AK4491" i="1"/>
  <c r="AJ4491" i="1"/>
  <c r="AK4492" i="1"/>
  <c r="AJ4492" i="1"/>
  <c r="AK4493" i="1"/>
  <c r="AJ4493" i="1"/>
  <c r="AK4494" i="1"/>
  <c r="AJ4494" i="1"/>
  <c r="AK4495" i="1"/>
  <c r="AJ4495" i="1"/>
  <c r="AK4496" i="1"/>
  <c r="AJ4496" i="1"/>
  <c r="AK4497" i="1"/>
  <c r="AJ4497" i="1"/>
  <c r="AK4498" i="1"/>
  <c r="AJ4498" i="1"/>
  <c r="AK4499" i="1"/>
  <c r="AJ4499" i="1"/>
  <c r="AK4500" i="1"/>
  <c r="AJ4500" i="1"/>
  <c r="AK4501" i="1"/>
  <c r="AJ4501" i="1"/>
  <c r="AK4502" i="1"/>
  <c r="AJ4502" i="1"/>
  <c r="AK4503" i="1"/>
  <c r="AJ4503" i="1"/>
  <c r="AK4504" i="1"/>
  <c r="AJ4504" i="1"/>
  <c r="AK4505" i="1"/>
  <c r="AJ4505" i="1"/>
  <c r="AK4506" i="1"/>
  <c r="AJ4506" i="1"/>
  <c r="AK4507" i="1"/>
  <c r="AJ4507" i="1"/>
  <c r="AK4508" i="1"/>
  <c r="AJ4508" i="1"/>
  <c r="AK4509" i="1"/>
  <c r="AJ4509" i="1"/>
  <c r="AK4510" i="1"/>
  <c r="AJ4510" i="1"/>
  <c r="AK4511" i="1"/>
  <c r="AJ4511" i="1"/>
  <c r="AK4512" i="1"/>
  <c r="AJ4512" i="1"/>
  <c r="AK4513" i="1"/>
  <c r="AJ4513" i="1"/>
  <c r="AK4514" i="1"/>
  <c r="AJ4514" i="1"/>
  <c r="AK4515" i="1"/>
  <c r="AJ4515" i="1"/>
  <c r="AK4516" i="1"/>
  <c r="AJ4516" i="1"/>
  <c r="AK4517" i="1"/>
  <c r="AJ4517" i="1"/>
  <c r="AK4518" i="1"/>
  <c r="AJ4518" i="1"/>
  <c r="AK4519" i="1"/>
  <c r="AJ4519" i="1"/>
  <c r="AK4520" i="1"/>
  <c r="AJ4520" i="1"/>
  <c r="AK4521" i="1"/>
  <c r="AJ4521" i="1"/>
  <c r="AK4522" i="1"/>
  <c r="AJ4522" i="1"/>
  <c r="AK4523" i="1"/>
  <c r="AJ4523" i="1"/>
  <c r="AK4524" i="1"/>
  <c r="AJ4524" i="1"/>
  <c r="AK4525" i="1"/>
  <c r="AJ4525" i="1"/>
  <c r="AK4526" i="1"/>
  <c r="AJ4526" i="1"/>
  <c r="AK4527" i="1"/>
  <c r="AJ4527" i="1"/>
  <c r="AK4528" i="1"/>
  <c r="AJ4528" i="1"/>
  <c r="AK4529" i="1"/>
  <c r="AJ4529" i="1"/>
  <c r="AK4530" i="1"/>
  <c r="AJ4530" i="1"/>
  <c r="AK4531" i="1"/>
  <c r="AJ4531" i="1"/>
  <c r="AK4532" i="1"/>
  <c r="AJ4532" i="1"/>
  <c r="AK4533" i="1"/>
  <c r="AJ4533" i="1"/>
  <c r="AK4534" i="1"/>
  <c r="AJ4534" i="1"/>
  <c r="AK4535" i="1"/>
  <c r="AJ4535" i="1"/>
  <c r="AK4536" i="1"/>
  <c r="AJ4536" i="1"/>
  <c r="AK4537" i="1"/>
  <c r="AJ4537" i="1"/>
  <c r="AK4538" i="1"/>
  <c r="AJ4538" i="1"/>
  <c r="AK4539" i="1"/>
  <c r="AJ4539" i="1"/>
  <c r="AK4540" i="1"/>
  <c r="AJ4540" i="1"/>
  <c r="AK4541" i="1"/>
  <c r="AJ4541" i="1"/>
  <c r="AK4542" i="1"/>
  <c r="AJ4542" i="1"/>
  <c r="AK4543" i="1"/>
  <c r="AJ4543" i="1"/>
  <c r="AK4544" i="1"/>
  <c r="AJ4544" i="1"/>
  <c r="AK4545" i="1"/>
  <c r="AJ4545" i="1"/>
  <c r="AK4546" i="1"/>
  <c r="AJ4546" i="1"/>
  <c r="AK4547" i="1"/>
  <c r="AJ4547" i="1"/>
  <c r="AK4548" i="1"/>
  <c r="AJ4548" i="1"/>
  <c r="AK4549" i="1"/>
  <c r="AJ4549" i="1"/>
  <c r="AK4550" i="1"/>
  <c r="AJ4550" i="1"/>
  <c r="AK4551" i="1"/>
  <c r="AJ4551" i="1"/>
  <c r="AK4552" i="1"/>
  <c r="AJ4552" i="1"/>
  <c r="AK4553" i="1"/>
  <c r="AJ4553" i="1"/>
  <c r="AK4554" i="1"/>
  <c r="AJ4554" i="1"/>
  <c r="AK4555" i="1"/>
  <c r="AJ4555" i="1"/>
  <c r="AK4556" i="1"/>
  <c r="AJ4556" i="1"/>
  <c r="AK4557" i="1"/>
  <c r="AJ4557" i="1"/>
  <c r="AK4558" i="1"/>
  <c r="AJ4558" i="1"/>
  <c r="AK4559" i="1"/>
  <c r="AJ4559" i="1"/>
  <c r="AK4560" i="1"/>
  <c r="AJ4560" i="1"/>
  <c r="AK4561" i="1"/>
  <c r="AJ4561" i="1"/>
  <c r="AK4562" i="1"/>
  <c r="AJ4562" i="1"/>
  <c r="AK4563" i="1"/>
  <c r="AJ4563" i="1"/>
  <c r="AK4564" i="1"/>
  <c r="AJ4564" i="1"/>
  <c r="AK4565" i="1"/>
  <c r="AJ4565" i="1"/>
  <c r="AK4566" i="1"/>
  <c r="AJ4566" i="1"/>
  <c r="AK4567" i="1"/>
  <c r="AJ4567" i="1"/>
  <c r="AK4568" i="1"/>
  <c r="AJ4568" i="1"/>
  <c r="AK4569" i="1"/>
  <c r="AJ4569" i="1"/>
  <c r="AK4570" i="1"/>
  <c r="AJ4570" i="1"/>
  <c r="AK4571" i="1"/>
  <c r="AJ4571" i="1"/>
  <c r="AK4572" i="1"/>
  <c r="AJ4572" i="1"/>
  <c r="AK4573" i="1"/>
  <c r="AJ4573" i="1"/>
  <c r="AK4574" i="1"/>
  <c r="AJ4574" i="1"/>
  <c r="AK4575" i="1"/>
  <c r="AJ4575" i="1"/>
  <c r="AK4576" i="1"/>
  <c r="AJ4576" i="1"/>
  <c r="AK4577" i="1"/>
  <c r="AJ4577" i="1"/>
  <c r="AK4578" i="1"/>
  <c r="AJ4578" i="1"/>
  <c r="AK4579" i="1"/>
  <c r="AJ4579" i="1"/>
  <c r="AK4580" i="1"/>
  <c r="AJ4580" i="1"/>
  <c r="AK4581" i="1"/>
  <c r="AJ4581" i="1"/>
  <c r="AK4582" i="1"/>
  <c r="AJ4582" i="1"/>
  <c r="AK4583" i="1"/>
  <c r="AJ4583" i="1"/>
  <c r="AK4584" i="1"/>
  <c r="AJ4584" i="1"/>
  <c r="AK4585" i="1"/>
  <c r="AJ4585" i="1"/>
  <c r="AK4586" i="1"/>
  <c r="AJ4586" i="1"/>
  <c r="AK4587" i="1"/>
  <c r="AJ4587" i="1"/>
  <c r="AK4588" i="1"/>
  <c r="AJ4588" i="1"/>
  <c r="AK4589" i="1"/>
  <c r="AJ4589" i="1"/>
  <c r="AK4590" i="1"/>
  <c r="AJ4590" i="1"/>
  <c r="AK4591" i="1"/>
  <c r="AJ4591" i="1"/>
  <c r="AK4592" i="1"/>
  <c r="AJ4592" i="1"/>
  <c r="AK4593" i="1"/>
  <c r="AJ4593" i="1"/>
  <c r="AK4594" i="1"/>
  <c r="AJ4594" i="1"/>
  <c r="AK4595" i="1"/>
  <c r="AJ4595" i="1"/>
  <c r="AK4596" i="1"/>
  <c r="AJ4596" i="1"/>
  <c r="AK4597" i="1"/>
  <c r="AJ4597" i="1"/>
  <c r="AK4598" i="1"/>
  <c r="AJ4598" i="1"/>
  <c r="AK4599" i="1"/>
  <c r="AJ4599" i="1"/>
  <c r="AK4600" i="1"/>
  <c r="AJ4600" i="1"/>
  <c r="AK4601" i="1"/>
  <c r="AJ4601" i="1"/>
  <c r="AK4602" i="1"/>
  <c r="AJ4602" i="1"/>
  <c r="AK4603" i="1"/>
  <c r="AJ4603" i="1"/>
  <c r="AK4604" i="1"/>
  <c r="AJ4604" i="1"/>
  <c r="AK4605" i="1"/>
  <c r="AJ4605" i="1"/>
  <c r="AK4606" i="1"/>
  <c r="AJ4606" i="1"/>
  <c r="AK4607" i="1"/>
  <c r="AJ4607" i="1"/>
  <c r="AK4608" i="1"/>
  <c r="AJ4608" i="1"/>
  <c r="AK4609" i="1"/>
  <c r="AJ4609" i="1"/>
  <c r="AK4610" i="1"/>
  <c r="AJ4610" i="1"/>
  <c r="AK4611" i="1"/>
  <c r="AJ4611" i="1"/>
  <c r="AK4612" i="1"/>
  <c r="AJ4612" i="1"/>
  <c r="AK4613" i="1"/>
  <c r="AJ4613" i="1"/>
  <c r="AK4614" i="1"/>
  <c r="AJ4614" i="1"/>
  <c r="AK4615" i="1"/>
  <c r="AJ4615" i="1"/>
  <c r="AK4616" i="1"/>
  <c r="AJ4616" i="1"/>
  <c r="AK4617" i="1"/>
  <c r="AJ4617" i="1"/>
  <c r="AK4618" i="1"/>
  <c r="AJ4618" i="1"/>
  <c r="AK4619" i="1"/>
  <c r="AJ4619" i="1"/>
  <c r="AK4620" i="1"/>
  <c r="AJ4620" i="1"/>
  <c r="AK4621" i="1"/>
  <c r="AJ4621" i="1"/>
  <c r="AK4622" i="1"/>
  <c r="AJ4622" i="1"/>
  <c r="AK4623" i="1"/>
  <c r="AJ4623" i="1"/>
  <c r="AK4624" i="1"/>
  <c r="AJ4624" i="1"/>
  <c r="AK4625" i="1"/>
  <c r="AJ4625" i="1"/>
  <c r="AK4626" i="1"/>
  <c r="AJ4626" i="1"/>
  <c r="AK4627" i="1"/>
  <c r="AJ4627" i="1"/>
  <c r="AK4628" i="1"/>
  <c r="AJ4628" i="1"/>
  <c r="AK4629" i="1"/>
  <c r="AJ4629" i="1"/>
  <c r="AK4630" i="1"/>
  <c r="AJ4630" i="1"/>
  <c r="AK4631" i="1"/>
  <c r="AJ4631" i="1"/>
  <c r="AK4632" i="1"/>
  <c r="AJ4632" i="1"/>
  <c r="AK4633" i="1"/>
  <c r="AJ4633" i="1"/>
  <c r="AK4634" i="1"/>
  <c r="AJ4634" i="1"/>
  <c r="AK4635" i="1"/>
  <c r="AJ4635" i="1"/>
  <c r="AK4636" i="1"/>
  <c r="AJ4636" i="1"/>
  <c r="AK4637" i="1"/>
  <c r="AJ4637" i="1"/>
  <c r="AK4638" i="1"/>
  <c r="AJ4638" i="1"/>
  <c r="AK4639" i="1"/>
  <c r="AJ4639" i="1"/>
  <c r="AK4640" i="1"/>
  <c r="AJ4640" i="1"/>
  <c r="AK4641" i="1"/>
  <c r="AJ4641" i="1"/>
  <c r="AK4642" i="1"/>
  <c r="AJ4642" i="1"/>
  <c r="AK4643" i="1"/>
  <c r="AJ4643" i="1"/>
  <c r="AK4644" i="1"/>
  <c r="AJ4644" i="1"/>
  <c r="AK4645" i="1"/>
  <c r="AJ4645" i="1"/>
  <c r="AK4646" i="1"/>
  <c r="AJ4646" i="1"/>
  <c r="AK4647" i="1"/>
  <c r="AJ4647" i="1"/>
  <c r="AK4648" i="1"/>
  <c r="AJ4648" i="1"/>
  <c r="AK4649" i="1"/>
  <c r="AJ4649" i="1"/>
  <c r="AK4650" i="1"/>
  <c r="AJ4650" i="1"/>
  <c r="AK4651" i="1"/>
  <c r="AJ4651" i="1"/>
  <c r="AK4652" i="1"/>
  <c r="AJ4652" i="1"/>
  <c r="AK4653" i="1"/>
  <c r="AJ4653" i="1"/>
  <c r="AK4654" i="1"/>
  <c r="AJ4654" i="1"/>
  <c r="AK4655" i="1"/>
  <c r="AJ4655" i="1"/>
  <c r="AK4656" i="1"/>
  <c r="AJ4656" i="1"/>
  <c r="AK4657" i="1"/>
  <c r="AJ4657" i="1"/>
  <c r="AK4658" i="1"/>
  <c r="AJ4658" i="1"/>
  <c r="AK4659" i="1"/>
  <c r="AJ4659" i="1"/>
  <c r="AK4660" i="1"/>
  <c r="AJ4660" i="1"/>
  <c r="AK4661" i="1"/>
  <c r="AJ4661" i="1"/>
  <c r="AK4662" i="1"/>
  <c r="AJ4662" i="1"/>
  <c r="AK4663" i="1"/>
  <c r="AJ4663" i="1"/>
  <c r="AK4664" i="1"/>
  <c r="AJ4664" i="1"/>
  <c r="AK4665" i="1"/>
  <c r="AJ4665" i="1"/>
  <c r="AK4666" i="1"/>
  <c r="AJ4666" i="1"/>
  <c r="AK4667" i="1"/>
  <c r="AJ4667" i="1"/>
  <c r="AK4668" i="1"/>
  <c r="AJ4668" i="1"/>
  <c r="AK4669" i="1"/>
  <c r="AJ4669" i="1"/>
  <c r="AK4670" i="1"/>
  <c r="AJ4670" i="1"/>
  <c r="AK4671" i="1"/>
  <c r="AJ4671" i="1"/>
  <c r="AK4672" i="1"/>
  <c r="AJ4672" i="1"/>
  <c r="AK4673" i="1"/>
  <c r="AJ4673" i="1"/>
  <c r="AK4674" i="1"/>
  <c r="AJ4674" i="1"/>
  <c r="AK4675" i="1"/>
  <c r="AJ4675" i="1"/>
  <c r="AK4676" i="1"/>
  <c r="AJ4676" i="1"/>
  <c r="AK4677" i="1"/>
  <c r="AJ4677" i="1"/>
  <c r="AK4678" i="1"/>
  <c r="AJ4678" i="1"/>
  <c r="AK4679" i="1"/>
  <c r="AJ4679" i="1"/>
  <c r="AK4680" i="1"/>
  <c r="AJ4680" i="1"/>
  <c r="AK4681" i="1"/>
  <c r="AJ4681" i="1"/>
  <c r="AK4682" i="1"/>
  <c r="AJ4682" i="1"/>
  <c r="AK4683" i="1"/>
  <c r="AJ4683" i="1"/>
  <c r="AK4684" i="1"/>
  <c r="AJ4684" i="1"/>
  <c r="AK4685" i="1"/>
  <c r="AJ4685" i="1"/>
  <c r="AK4686" i="1"/>
  <c r="AJ4686" i="1"/>
  <c r="AK4687" i="1"/>
  <c r="AJ4687" i="1"/>
  <c r="AK4688" i="1"/>
  <c r="AJ4688" i="1"/>
  <c r="AK4689" i="1"/>
  <c r="AJ4689" i="1"/>
  <c r="AK4690" i="1"/>
  <c r="AJ4690" i="1"/>
  <c r="AK4691" i="1"/>
  <c r="AJ4691" i="1"/>
  <c r="AK4692" i="1"/>
  <c r="AJ4692" i="1"/>
  <c r="AK4693" i="1"/>
  <c r="AJ4693" i="1"/>
  <c r="AK4694" i="1"/>
  <c r="AJ4694" i="1"/>
  <c r="AK4695" i="1"/>
  <c r="AJ4695" i="1"/>
  <c r="AK4696" i="1"/>
  <c r="AJ4696" i="1"/>
  <c r="AK4697" i="1"/>
  <c r="AJ4697" i="1"/>
  <c r="AK4698" i="1"/>
  <c r="AJ4698" i="1"/>
  <c r="AK4699" i="1"/>
  <c r="AJ4699" i="1"/>
  <c r="AK4700" i="1"/>
  <c r="AJ4700" i="1"/>
  <c r="AK4701" i="1"/>
  <c r="AJ4701" i="1"/>
  <c r="AK4702" i="1"/>
  <c r="AJ4702" i="1"/>
  <c r="AK4703" i="1"/>
  <c r="AJ4703" i="1"/>
  <c r="AK4704" i="1"/>
  <c r="AJ4704" i="1"/>
  <c r="AK4705" i="1"/>
  <c r="AJ4705" i="1"/>
  <c r="AK4706" i="1"/>
  <c r="AJ4706" i="1"/>
  <c r="AK4707" i="1"/>
  <c r="AJ4707" i="1"/>
  <c r="AK4708" i="1"/>
  <c r="AJ4708" i="1"/>
  <c r="AK4709" i="1"/>
  <c r="AJ4709" i="1"/>
  <c r="AK4710" i="1"/>
  <c r="AJ4710" i="1"/>
  <c r="AK4711" i="1"/>
  <c r="AJ4711" i="1"/>
  <c r="AK4712" i="1"/>
  <c r="AJ4712" i="1"/>
  <c r="AK4713" i="1"/>
  <c r="AJ4713" i="1"/>
  <c r="AK4714" i="1"/>
  <c r="AJ4714" i="1"/>
  <c r="AK4715" i="1"/>
  <c r="AJ4715" i="1"/>
  <c r="AK4716" i="1"/>
  <c r="AJ4716" i="1"/>
  <c r="AK4717" i="1"/>
  <c r="AJ4717" i="1"/>
  <c r="AK4718" i="1"/>
  <c r="AJ4718" i="1"/>
  <c r="AK4719" i="1"/>
  <c r="AJ4719" i="1"/>
  <c r="AK4720" i="1"/>
  <c r="AJ4720" i="1"/>
  <c r="AK4721" i="1"/>
  <c r="AJ4721" i="1"/>
  <c r="AK4722" i="1"/>
  <c r="AJ4722" i="1"/>
  <c r="AK4723" i="1"/>
  <c r="AJ4723" i="1"/>
  <c r="AK4724" i="1"/>
  <c r="AJ4724" i="1"/>
  <c r="AK4725" i="1"/>
  <c r="AJ4725" i="1"/>
  <c r="AK4726" i="1"/>
  <c r="AJ4726" i="1"/>
  <c r="AK4727" i="1"/>
  <c r="AJ4727" i="1"/>
  <c r="AK4728" i="1"/>
  <c r="AJ4728" i="1"/>
  <c r="AK4729" i="1"/>
  <c r="AJ4729" i="1"/>
  <c r="AK4730" i="1"/>
  <c r="AJ4730" i="1"/>
  <c r="AK4731" i="1"/>
  <c r="AJ4731" i="1"/>
  <c r="AK4732" i="1"/>
  <c r="AJ4732" i="1"/>
  <c r="AK4733" i="1"/>
  <c r="AJ4733" i="1"/>
  <c r="AK4734" i="1"/>
  <c r="AJ4734" i="1"/>
  <c r="AK4735" i="1"/>
  <c r="AJ4735" i="1"/>
  <c r="AK4736" i="1"/>
  <c r="AJ4736" i="1"/>
  <c r="AK4737" i="1"/>
  <c r="AJ4737" i="1"/>
  <c r="AK4738" i="1"/>
  <c r="AJ4738" i="1"/>
  <c r="AK4739" i="1"/>
  <c r="AJ4739" i="1"/>
  <c r="AK4740" i="1"/>
  <c r="AJ4740" i="1"/>
  <c r="AK4741" i="1"/>
  <c r="AJ4741" i="1"/>
  <c r="AK4742" i="1"/>
  <c r="AJ4742" i="1"/>
  <c r="AK4743" i="1"/>
  <c r="AJ4743" i="1"/>
  <c r="AK4744" i="1"/>
  <c r="AJ4744" i="1"/>
  <c r="AK4745" i="1"/>
  <c r="AJ4745" i="1"/>
  <c r="AK4746" i="1"/>
  <c r="AJ4746" i="1"/>
  <c r="AK4747" i="1"/>
  <c r="AJ4747" i="1"/>
  <c r="AK4748" i="1"/>
  <c r="AJ4748" i="1"/>
  <c r="AK4749" i="1"/>
  <c r="AJ4749" i="1"/>
  <c r="AK4750" i="1"/>
  <c r="AJ4750" i="1"/>
  <c r="AK4751" i="1"/>
  <c r="AJ4751" i="1"/>
  <c r="AK4752" i="1"/>
  <c r="AJ4752" i="1"/>
  <c r="AK4753" i="1"/>
  <c r="AJ4753" i="1"/>
  <c r="AK4754" i="1"/>
  <c r="AJ4754" i="1"/>
  <c r="AK4755" i="1"/>
  <c r="AJ4755" i="1"/>
  <c r="AK4756" i="1"/>
  <c r="AJ4756" i="1"/>
  <c r="AK4757" i="1"/>
  <c r="AJ4757" i="1"/>
  <c r="AK4758" i="1"/>
  <c r="AJ4758" i="1"/>
  <c r="AK4759" i="1"/>
  <c r="AJ4759" i="1"/>
  <c r="AK4760" i="1"/>
  <c r="AJ4760" i="1"/>
  <c r="AK4761" i="1"/>
  <c r="AJ4761" i="1"/>
  <c r="AK4762" i="1"/>
  <c r="AJ4762" i="1"/>
  <c r="AK4763" i="1"/>
  <c r="AJ4763" i="1"/>
  <c r="AK4764" i="1"/>
  <c r="AJ4764" i="1"/>
  <c r="AK4765" i="1"/>
  <c r="AJ4765" i="1"/>
  <c r="AK4766" i="1"/>
  <c r="AJ4766" i="1"/>
  <c r="AK4767" i="1"/>
  <c r="AJ4767" i="1"/>
  <c r="AK4768" i="1"/>
  <c r="AJ4768" i="1"/>
  <c r="AK4769" i="1"/>
  <c r="AJ4769" i="1"/>
  <c r="AK4770" i="1"/>
  <c r="AJ4770" i="1"/>
  <c r="AK4771" i="1"/>
  <c r="AJ4771" i="1"/>
  <c r="AK4772" i="1"/>
  <c r="AJ4772" i="1"/>
  <c r="AK4773" i="1"/>
  <c r="AJ4773" i="1"/>
  <c r="AK4774" i="1"/>
  <c r="AJ4774" i="1"/>
  <c r="AK4775" i="1"/>
  <c r="AJ4775" i="1"/>
  <c r="AK4776" i="1"/>
  <c r="AJ4776" i="1"/>
  <c r="AK4777" i="1"/>
  <c r="AJ4777" i="1"/>
  <c r="AK4778" i="1"/>
  <c r="AJ4778" i="1"/>
  <c r="AK4779" i="1"/>
  <c r="AJ4779" i="1"/>
  <c r="AK4780" i="1"/>
  <c r="AJ4780" i="1"/>
  <c r="AK4781" i="1"/>
  <c r="AJ4781" i="1"/>
  <c r="AK4782" i="1"/>
  <c r="AJ4782" i="1"/>
  <c r="AK4783" i="1"/>
  <c r="AJ4783" i="1"/>
  <c r="AK4784" i="1"/>
  <c r="AJ4784" i="1"/>
  <c r="AK4785" i="1"/>
  <c r="AJ4785" i="1"/>
  <c r="AK4786" i="1"/>
  <c r="AJ4786" i="1"/>
  <c r="AK4787" i="1"/>
  <c r="AJ4787" i="1"/>
  <c r="AK4788" i="1"/>
  <c r="AJ4788" i="1"/>
  <c r="AK4789" i="1"/>
  <c r="AJ4789" i="1"/>
  <c r="AK4790" i="1"/>
  <c r="AJ4790" i="1"/>
  <c r="AK4791" i="1"/>
  <c r="AJ4791" i="1"/>
  <c r="AK4792" i="1"/>
  <c r="AJ4792" i="1"/>
  <c r="AK4793" i="1"/>
  <c r="AJ4793" i="1"/>
  <c r="AK4794" i="1"/>
  <c r="AJ4794" i="1"/>
  <c r="AK4795" i="1"/>
  <c r="AJ4795" i="1"/>
  <c r="AK4796" i="1"/>
  <c r="AJ4796" i="1"/>
  <c r="AK4797" i="1"/>
  <c r="AJ4797" i="1"/>
  <c r="AK4798" i="1"/>
  <c r="AJ4798" i="1"/>
  <c r="AK4799" i="1"/>
  <c r="AJ4799" i="1"/>
  <c r="AK4800" i="1"/>
  <c r="AJ4800" i="1"/>
  <c r="AK4801" i="1"/>
  <c r="AJ4801" i="1"/>
  <c r="AK4802" i="1"/>
  <c r="AJ4802" i="1"/>
  <c r="AK4803" i="1"/>
  <c r="AJ4803" i="1"/>
  <c r="AK4804" i="1"/>
  <c r="AJ4804" i="1"/>
  <c r="AK4805" i="1"/>
  <c r="AJ4805" i="1"/>
  <c r="AK4806" i="1"/>
  <c r="AJ4806" i="1"/>
  <c r="AK4807" i="1"/>
  <c r="AJ4807" i="1"/>
  <c r="AK4808" i="1"/>
  <c r="AJ4808" i="1"/>
  <c r="AK4809" i="1"/>
  <c r="AJ4809" i="1"/>
  <c r="AK4810" i="1"/>
  <c r="AJ4810" i="1"/>
  <c r="AK4811" i="1"/>
  <c r="AJ4811" i="1"/>
  <c r="AK4812" i="1"/>
  <c r="AJ4812" i="1"/>
  <c r="AK4813" i="1"/>
  <c r="AJ4813" i="1"/>
  <c r="AK4814" i="1"/>
  <c r="AJ4814" i="1"/>
  <c r="AK4815" i="1"/>
  <c r="AJ4815" i="1"/>
  <c r="AK4816" i="1"/>
  <c r="AJ4816" i="1"/>
  <c r="AK4817" i="1"/>
  <c r="AJ4817" i="1"/>
  <c r="AK4818" i="1"/>
  <c r="AJ4818" i="1"/>
  <c r="AK4819" i="1"/>
  <c r="AJ4819" i="1"/>
  <c r="AK4820" i="1"/>
  <c r="AJ4820" i="1"/>
  <c r="AK4821" i="1"/>
  <c r="AJ4821" i="1"/>
  <c r="AK4822" i="1"/>
  <c r="AJ4822" i="1"/>
  <c r="AK4823" i="1"/>
  <c r="AJ4823" i="1"/>
  <c r="AK4824" i="1"/>
  <c r="AJ4824" i="1"/>
  <c r="AK4825" i="1"/>
  <c r="AJ4825" i="1"/>
  <c r="AK4826" i="1"/>
  <c r="AJ4826" i="1"/>
  <c r="AK4827" i="1"/>
  <c r="AJ4827" i="1"/>
  <c r="AK4828" i="1"/>
  <c r="AJ4828" i="1"/>
  <c r="AK4829" i="1"/>
  <c r="AJ4829" i="1"/>
  <c r="AK4830" i="1"/>
  <c r="AJ4830" i="1"/>
  <c r="AK4831" i="1"/>
  <c r="AJ4831" i="1"/>
  <c r="AK4832" i="1"/>
  <c r="AJ4832" i="1"/>
  <c r="AK4833" i="1"/>
  <c r="AJ4833" i="1"/>
  <c r="AK4834" i="1"/>
  <c r="AJ4834" i="1"/>
  <c r="AK4835" i="1"/>
  <c r="AJ4835" i="1"/>
  <c r="AK4836" i="1"/>
  <c r="AJ4836" i="1"/>
  <c r="AK4837" i="1"/>
  <c r="AJ4837" i="1"/>
  <c r="AK4838" i="1"/>
  <c r="AJ4838" i="1"/>
  <c r="AK4839" i="1"/>
  <c r="AJ4839" i="1"/>
  <c r="AK4840" i="1"/>
  <c r="AJ4840" i="1"/>
  <c r="AK4841" i="1"/>
  <c r="AJ4841" i="1"/>
  <c r="AK4842" i="1"/>
  <c r="AJ4842" i="1"/>
  <c r="AK4843" i="1"/>
  <c r="AJ4843" i="1"/>
  <c r="AK4844" i="1"/>
  <c r="AJ4844" i="1"/>
  <c r="AK4845" i="1"/>
  <c r="AJ4845" i="1"/>
  <c r="AK4846" i="1"/>
  <c r="AJ4846" i="1"/>
  <c r="AK4847" i="1"/>
  <c r="AJ4847" i="1"/>
  <c r="AK4848" i="1"/>
  <c r="AJ4848" i="1"/>
  <c r="AK4849" i="1"/>
  <c r="AJ4849" i="1"/>
  <c r="AK4850" i="1"/>
  <c r="AJ4850" i="1"/>
  <c r="AK4851" i="1"/>
  <c r="AJ4851" i="1"/>
  <c r="AK4852" i="1"/>
  <c r="AJ4852" i="1"/>
  <c r="AK4853" i="1"/>
  <c r="AJ4853" i="1"/>
  <c r="AK4854" i="1"/>
  <c r="AJ4854" i="1"/>
  <c r="AK4855" i="1"/>
  <c r="AJ4855" i="1"/>
  <c r="AK4856" i="1"/>
  <c r="AJ4856" i="1"/>
  <c r="AK4857" i="1"/>
  <c r="AJ4857" i="1"/>
  <c r="AK4858" i="1"/>
  <c r="AJ4858" i="1"/>
  <c r="AK4859" i="1"/>
  <c r="AJ4859" i="1"/>
  <c r="AK4860" i="1"/>
  <c r="AJ4860" i="1"/>
  <c r="AK4861" i="1"/>
  <c r="AJ4861" i="1"/>
  <c r="AK4862" i="1"/>
  <c r="AJ4862" i="1"/>
  <c r="AK4863" i="1"/>
  <c r="AJ4863" i="1"/>
  <c r="AK4864" i="1"/>
  <c r="AJ4864" i="1"/>
  <c r="AK4865" i="1"/>
  <c r="AJ4865" i="1"/>
  <c r="AK4866" i="1"/>
  <c r="AJ4866" i="1"/>
  <c r="AK4867" i="1"/>
  <c r="AJ4867" i="1"/>
  <c r="AK4868" i="1"/>
  <c r="AJ4868" i="1"/>
  <c r="AK4869" i="1"/>
  <c r="AJ4869" i="1"/>
  <c r="AK4870" i="1"/>
  <c r="AJ4870" i="1"/>
  <c r="AK4871" i="1"/>
  <c r="AJ4871" i="1"/>
  <c r="AK4872" i="1"/>
  <c r="AJ4872" i="1"/>
  <c r="AK4873" i="1"/>
  <c r="AJ4873" i="1"/>
  <c r="AK4874" i="1"/>
  <c r="AJ4874" i="1"/>
  <c r="AK4875" i="1"/>
  <c r="AJ4875" i="1"/>
  <c r="AK4876" i="1"/>
  <c r="AJ4876" i="1"/>
  <c r="AK4877" i="1"/>
  <c r="AJ4877" i="1"/>
  <c r="AK4878" i="1"/>
  <c r="AJ4878" i="1"/>
  <c r="AK4879" i="1"/>
  <c r="AJ4879" i="1"/>
  <c r="AK4880" i="1"/>
  <c r="AJ4880" i="1"/>
  <c r="AK4881" i="1"/>
  <c r="AJ4881" i="1"/>
  <c r="AK4882" i="1"/>
  <c r="AJ4882" i="1"/>
  <c r="AK4883" i="1"/>
  <c r="AJ4883" i="1"/>
  <c r="AK4884" i="1"/>
  <c r="AJ4884" i="1"/>
  <c r="AK4885" i="1"/>
  <c r="AJ4885" i="1"/>
  <c r="AK4886" i="1"/>
  <c r="AJ4886" i="1"/>
  <c r="AK4887" i="1"/>
  <c r="AJ4887" i="1"/>
  <c r="AK4888" i="1"/>
  <c r="AJ4888" i="1"/>
  <c r="AK4889" i="1"/>
  <c r="AJ4889" i="1"/>
  <c r="AK4890" i="1"/>
  <c r="AJ4890" i="1"/>
  <c r="AK4891" i="1"/>
  <c r="AJ4891" i="1"/>
  <c r="AK4892" i="1"/>
  <c r="AJ4892" i="1"/>
  <c r="AK4893" i="1"/>
  <c r="AJ4893" i="1"/>
  <c r="AK4894" i="1"/>
  <c r="AJ4894" i="1"/>
  <c r="AK4895" i="1"/>
  <c r="AJ4895" i="1"/>
  <c r="AK4896" i="1"/>
  <c r="AJ4896" i="1"/>
  <c r="AK4897" i="1"/>
  <c r="AJ4897" i="1"/>
  <c r="AK4898" i="1"/>
  <c r="AJ4898" i="1"/>
  <c r="AK4899" i="1"/>
  <c r="AJ4899" i="1"/>
  <c r="AK4900" i="1"/>
  <c r="AJ4900" i="1"/>
  <c r="AK4901" i="1"/>
  <c r="AJ4901" i="1"/>
  <c r="AK4902" i="1"/>
  <c r="AJ4902" i="1"/>
  <c r="AK4903" i="1"/>
  <c r="AJ4903" i="1"/>
  <c r="AK4904" i="1"/>
  <c r="AJ4904" i="1"/>
  <c r="AK4905" i="1"/>
  <c r="AJ4905" i="1"/>
  <c r="AK4906" i="1"/>
  <c r="AJ4906" i="1"/>
  <c r="AK4907" i="1"/>
  <c r="AJ4907" i="1"/>
  <c r="AK4908" i="1"/>
  <c r="AJ4908" i="1"/>
  <c r="AK4909" i="1"/>
  <c r="AJ4909" i="1"/>
  <c r="AK4910" i="1"/>
  <c r="AJ4910" i="1"/>
  <c r="AK4911" i="1"/>
  <c r="AJ4911" i="1"/>
  <c r="AK4912" i="1"/>
  <c r="AJ4912" i="1"/>
  <c r="AK4913" i="1"/>
  <c r="AJ4913" i="1"/>
  <c r="AK4914" i="1"/>
  <c r="AJ4914" i="1"/>
  <c r="AK4915" i="1"/>
  <c r="AJ4915" i="1"/>
  <c r="AK4916" i="1"/>
  <c r="AJ4916" i="1"/>
  <c r="AK4917" i="1"/>
  <c r="AJ4917" i="1"/>
  <c r="AK4918" i="1"/>
  <c r="AJ4918" i="1"/>
  <c r="AK4919" i="1"/>
  <c r="AJ4919" i="1"/>
  <c r="AK4920" i="1"/>
  <c r="AJ4920" i="1"/>
  <c r="AK4921" i="1"/>
  <c r="AJ4921" i="1"/>
  <c r="AK4922" i="1"/>
  <c r="AJ4922" i="1"/>
  <c r="AK4923" i="1"/>
  <c r="AJ4923" i="1"/>
  <c r="AK4924" i="1"/>
  <c r="AJ4924" i="1"/>
  <c r="AK4925" i="1"/>
  <c r="AJ4925" i="1"/>
  <c r="AK4926" i="1"/>
  <c r="AJ4926" i="1"/>
  <c r="AK4927" i="1"/>
  <c r="AJ4927" i="1"/>
  <c r="AK4928" i="1"/>
  <c r="AJ4928" i="1"/>
  <c r="AK4929" i="1"/>
  <c r="AJ4929" i="1"/>
  <c r="AK4930" i="1"/>
  <c r="AJ4930" i="1"/>
  <c r="AK4931" i="1"/>
  <c r="AJ4931" i="1"/>
  <c r="AK4932" i="1"/>
  <c r="AJ4932" i="1"/>
  <c r="AK4933" i="1"/>
  <c r="AJ4933" i="1"/>
  <c r="AK4934" i="1"/>
  <c r="AJ4934" i="1"/>
  <c r="AK4935" i="1"/>
  <c r="AJ4935" i="1"/>
  <c r="AK4936" i="1"/>
  <c r="AJ4936" i="1"/>
  <c r="AK4937" i="1"/>
  <c r="AJ4937" i="1"/>
  <c r="AK4938" i="1"/>
  <c r="AJ4938" i="1"/>
  <c r="AK4939" i="1"/>
  <c r="AJ4939" i="1"/>
  <c r="AK4940" i="1"/>
  <c r="AJ4940" i="1"/>
  <c r="AK4941" i="1"/>
  <c r="AJ4941" i="1"/>
  <c r="AK4942" i="1"/>
  <c r="AJ4942" i="1"/>
  <c r="AK4943" i="1"/>
  <c r="AJ4943" i="1"/>
  <c r="AK4944" i="1"/>
  <c r="AJ4944" i="1"/>
  <c r="AK4945" i="1"/>
  <c r="AJ4945" i="1"/>
  <c r="AK4946" i="1"/>
  <c r="AJ4946" i="1"/>
  <c r="AK4947" i="1"/>
  <c r="AJ4947" i="1"/>
  <c r="AK4948" i="1"/>
  <c r="AJ4948" i="1"/>
  <c r="AK4949" i="1"/>
  <c r="AJ4949" i="1"/>
  <c r="AK4950" i="1"/>
  <c r="AJ4950" i="1"/>
  <c r="AK4951" i="1"/>
  <c r="AJ4951" i="1"/>
  <c r="AK4952" i="1"/>
  <c r="AJ4952" i="1"/>
  <c r="AK4953" i="1"/>
  <c r="AJ4953" i="1"/>
  <c r="AK4954" i="1"/>
  <c r="AJ4954" i="1"/>
  <c r="AK4955" i="1"/>
  <c r="AJ4955" i="1"/>
  <c r="AK4956" i="1"/>
  <c r="AJ4956" i="1"/>
  <c r="AK4957" i="1"/>
  <c r="AJ4957" i="1"/>
  <c r="AK4958" i="1"/>
  <c r="AJ4958" i="1"/>
  <c r="AK4959" i="1"/>
  <c r="AJ4959" i="1"/>
  <c r="AK4960" i="1"/>
  <c r="AJ4960" i="1"/>
  <c r="AK4961" i="1"/>
  <c r="AJ4961" i="1"/>
  <c r="AK4962" i="1"/>
  <c r="AJ4962" i="1"/>
  <c r="AK4963" i="1"/>
  <c r="AJ4963" i="1"/>
  <c r="AK4964" i="1"/>
  <c r="AJ4964" i="1"/>
  <c r="AK4965" i="1"/>
  <c r="AJ4965" i="1"/>
  <c r="AK4966" i="1"/>
  <c r="AJ4966" i="1"/>
  <c r="AK4967" i="1"/>
  <c r="AJ4967" i="1"/>
  <c r="AK4968" i="1"/>
  <c r="AJ4968" i="1"/>
  <c r="AK4969" i="1"/>
  <c r="AJ4969" i="1"/>
  <c r="AK4970" i="1"/>
  <c r="AJ4970" i="1"/>
  <c r="AK4971" i="1"/>
  <c r="AJ4971" i="1"/>
  <c r="AK4972" i="1"/>
  <c r="AJ4972" i="1"/>
  <c r="AK4973" i="1"/>
  <c r="AJ4973" i="1"/>
  <c r="AK4974" i="1"/>
  <c r="AJ4974" i="1"/>
  <c r="AK4975" i="1"/>
  <c r="AJ4975" i="1"/>
  <c r="AK4976" i="1"/>
  <c r="AJ4976" i="1"/>
  <c r="AK4977" i="1"/>
  <c r="AJ4977" i="1"/>
  <c r="AK4978" i="1"/>
  <c r="AJ4978" i="1"/>
  <c r="AK4979" i="1"/>
  <c r="AJ4979" i="1"/>
  <c r="AK4980" i="1"/>
  <c r="AJ4980" i="1"/>
  <c r="AK4981" i="1"/>
  <c r="AJ4981" i="1"/>
  <c r="AK4982" i="1"/>
  <c r="AJ4982" i="1"/>
  <c r="AK4983" i="1"/>
  <c r="AJ4983" i="1"/>
  <c r="AK4984" i="1"/>
  <c r="AJ4984" i="1"/>
  <c r="AK4985" i="1"/>
  <c r="AJ4985" i="1"/>
  <c r="AK4986" i="1"/>
  <c r="AJ4986" i="1"/>
  <c r="AK4987" i="1"/>
  <c r="AJ4987" i="1"/>
  <c r="AK4988" i="1"/>
  <c r="AJ4988" i="1"/>
  <c r="AK4989" i="1"/>
  <c r="AJ4989" i="1"/>
  <c r="AK4990" i="1"/>
  <c r="AJ4990" i="1"/>
  <c r="AK4991" i="1"/>
  <c r="AJ4991" i="1"/>
  <c r="AK4992" i="1"/>
  <c r="AJ4992" i="1"/>
  <c r="AK4993" i="1"/>
  <c r="AJ4993" i="1"/>
  <c r="AK4994" i="1"/>
  <c r="AJ4994" i="1"/>
  <c r="AK4995" i="1"/>
  <c r="AJ4995" i="1"/>
  <c r="AK4996" i="1"/>
  <c r="AJ4996" i="1"/>
  <c r="AK4997" i="1"/>
  <c r="AJ4997" i="1"/>
  <c r="AK4998" i="1"/>
  <c r="AJ4998" i="1"/>
  <c r="AK4999" i="1"/>
  <c r="AJ4999" i="1"/>
  <c r="AK5000" i="1"/>
  <c r="AJ5000" i="1"/>
  <c r="AK5001" i="1"/>
  <c r="AJ5001" i="1"/>
  <c r="AK5002" i="1"/>
  <c r="AJ5002" i="1"/>
  <c r="AK5003" i="1"/>
  <c r="AJ5003" i="1"/>
  <c r="AK5004" i="1"/>
  <c r="AJ5004" i="1"/>
  <c r="AK5005" i="1"/>
  <c r="AJ5005" i="1"/>
  <c r="AK5006" i="1"/>
  <c r="AJ5006" i="1"/>
  <c r="AK5007" i="1"/>
  <c r="AJ5007" i="1"/>
  <c r="AK5008" i="1"/>
  <c r="AJ5008" i="1"/>
  <c r="AK5009" i="1"/>
  <c r="AJ5009" i="1"/>
  <c r="AK5010" i="1"/>
  <c r="AJ5010" i="1"/>
  <c r="AK5011" i="1"/>
  <c r="AJ5011" i="1"/>
  <c r="AK5012" i="1"/>
  <c r="AJ5012" i="1"/>
  <c r="AK5013" i="1"/>
  <c r="AJ5013" i="1"/>
  <c r="AK5014" i="1"/>
  <c r="AJ5014" i="1"/>
  <c r="AK5015" i="1"/>
  <c r="AJ5015" i="1"/>
  <c r="AK5016" i="1"/>
  <c r="AJ5016" i="1"/>
  <c r="AK5017" i="1"/>
  <c r="AJ5017" i="1"/>
  <c r="AK5018" i="1"/>
  <c r="AJ5018" i="1"/>
  <c r="AK5019" i="1"/>
  <c r="AJ5019" i="1"/>
  <c r="AK5020" i="1"/>
  <c r="AJ5020" i="1"/>
  <c r="AK5021" i="1"/>
  <c r="AJ5021" i="1"/>
  <c r="AK5022" i="1"/>
  <c r="AJ5022" i="1"/>
  <c r="AK5023" i="1"/>
  <c r="AJ5023" i="1"/>
  <c r="AK5024" i="1"/>
  <c r="AJ5024" i="1"/>
  <c r="AK5025" i="1"/>
  <c r="AJ5025" i="1"/>
  <c r="AK5026" i="1"/>
  <c r="AJ5026" i="1"/>
  <c r="AK5027" i="1"/>
  <c r="AJ5027" i="1"/>
  <c r="AK5028" i="1"/>
  <c r="AJ5028" i="1"/>
  <c r="AK5029" i="1"/>
  <c r="AJ5029" i="1"/>
  <c r="AK5030" i="1"/>
  <c r="AJ5030" i="1"/>
  <c r="AK5031" i="1"/>
  <c r="AJ5031" i="1"/>
  <c r="AK5032" i="1"/>
  <c r="AJ5032" i="1"/>
  <c r="AK5033" i="1"/>
  <c r="AJ5033" i="1"/>
  <c r="AK5034" i="1"/>
  <c r="AJ5034" i="1"/>
  <c r="AK5035" i="1"/>
  <c r="AJ5035" i="1"/>
  <c r="AK5036" i="1"/>
  <c r="AJ5036" i="1"/>
  <c r="AK5037" i="1"/>
  <c r="AJ5037" i="1"/>
  <c r="AK5038" i="1"/>
  <c r="AJ5038" i="1"/>
  <c r="AK5039" i="1"/>
  <c r="AJ5039" i="1"/>
  <c r="AK5040" i="1"/>
  <c r="AJ5040" i="1"/>
  <c r="AK5041" i="1"/>
  <c r="AJ5041" i="1"/>
  <c r="AK5042" i="1"/>
  <c r="AJ5042" i="1"/>
  <c r="AK5043" i="1"/>
  <c r="AJ5043" i="1"/>
  <c r="AK5044" i="1"/>
  <c r="AJ5044" i="1"/>
  <c r="AK5045" i="1"/>
  <c r="AJ5045" i="1"/>
  <c r="AK5046" i="1"/>
  <c r="AJ5046" i="1"/>
  <c r="AK5047" i="1"/>
  <c r="AJ5047" i="1"/>
  <c r="AK5048" i="1"/>
  <c r="AJ5048" i="1"/>
  <c r="AK5049" i="1"/>
  <c r="AJ5049" i="1"/>
  <c r="AK5050" i="1"/>
  <c r="AJ5050" i="1"/>
  <c r="AK5051" i="1"/>
  <c r="AJ5051" i="1"/>
  <c r="AK5052" i="1"/>
  <c r="AJ5052" i="1"/>
  <c r="AK5053" i="1"/>
  <c r="AJ5053" i="1"/>
  <c r="AK5054" i="1"/>
  <c r="AJ5054" i="1"/>
  <c r="AK5055" i="1"/>
  <c r="AJ5055" i="1"/>
  <c r="AK5056" i="1"/>
  <c r="AJ5056" i="1"/>
  <c r="AK5057" i="1"/>
  <c r="AJ5057" i="1"/>
  <c r="AK5058" i="1"/>
  <c r="AJ5058" i="1"/>
  <c r="AK5059" i="1"/>
  <c r="AJ5059" i="1"/>
  <c r="AK5060" i="1"/>
  <c r="AJ5060" i="1"/>
  <c r="AK5061" i="1"/>
  <c r="AJ5061" i="1"/>
  <c r="AK5062" i="1"/>
  <c r="AJ5062" i="1"/>
  <c r="AK5063" i="1"/>
  <c r="AJ5063" i="1"/>
  <c r="AK5064" i="1"/>
  <c r="AJ5064" i="1"/>
  <c r="AK5065" i="1"/>
  <c r="AJ5065" i="1"/>
  <c r="AK5066" i="1"/>
  <c r="AJ5066" i="1"/>
  <c r="AK5067" i="1"/>
  <c r="AJ5067" i="1"/>
  <c r="AK5068" i="1"/>
  <c r="AJ5068" i="1"/>
  <c r="AK5069" i="1"/>
  <c r="AJ5069" i="1"/>
  <c r="AK5070" i="1"/>
  <c r="AJ5070" i="1"/>
  <c r="AK5071" i="1"/>
  <c r="AJ5071" i="1"/>
  <c r="AK5072" i="1"/>
  <c r="AJ5072" i="1"/>
  <c r="AK5073" i="1"/>
  <c r="AJ5073" i="1"/>
  <c r="AK5074" i="1"/>
  <c r="AJ5074" i="1"/>
  <c r="AK5075" i="1"/>
  <c r="AJ5075" i="1"/>
  <c r="AK5076" i="1"/>
  <c r="AJ5076" i="1"/>
  <c r="AK5077" i="1"/>
  <c r="AJ5077" i="1"/>
  <c r="AK5078" i="1"/>
  <c r="AJ5078" i="1"/>
  <c r="AK5079" i="1"/>
  <c r="AJ5079" i="1"/>
  <c r="AK5080" i="1"/>
  <c r="AJ5080" i="1"/>
  <c r="AK5081" i="1"/>
  <c r="AJ5081" i="1"/>
  <c r="AK5082" i="1"/>
  <c r="AJ5082" i="1"/>
  <c r="AK5083" i="1"/>
  <c r="AJ5083" i="1"/>
  <c r="AK5084" i="1"/>
  <c r="AJ5084" i="1"/>
  <c r="AK5085" i="1"/>
  <c r="AJ5085" i="1"/>
  <c r="AK5086" i="1"/>
  <c r="AJ5086" i="1"/>
  <c r="AK5087" i="1"/>
  <c r="AJ5087" i="1"/>
  <c r="AK5088" i="1"/>
  <c r="AJ5088" i="1"/>
  <c r="AK5089" i="1"/>
  <c r="AJ5089" i="1"/>
  <c r="AK5090" i="1"/>
  <c r="AJ5090" i="1"/>
  <c r="AK5091" i="1"/>
  <c r="AJ5091" i="1"/>
  <c r="AK5092" i="1"/>
  <c r="AJ5092" i="1"/>
  <c r="AK5093" i="1"/>
  <c r="AJ5093" i="1"/>
  <c r="AK5094" i="1"/>
  <c r="AJ5094" i="1"/>
  <c r="AK5095" i="1"/>
  <c r="AJ5095" i="1"/>
  <c r="AK5096" i="1"/>
  <c r="AJ5096" i="1"/>
  <c r="AK5097" i="1"/>
  <c r="AJ5097" i="1"/>
  <c r="AK5098" i="1"/>
  <c r="AJ5098" i="1"/>
  <c r="AK5099" i="1"/>
  <c r="AJ5099" i="1"/>
  <c r="AK5100" i="1"/>
  <c r="AJ5100" i="1"/>
  <c r="AK5101" i="1"/>
  <c r="AJ5101" i="1"/>
  <c r="AK5102" i="1"/>
  <c r="AJ5102" i="1"/>
  <c r="AK5103" i="1"/>
  <c r="AJ5103" i="1"/>
  <c r="AK5104" i="1"/>
  <c r="AJ5104" i="1"/>
  <c r="AK5105" i="1"/>
  <c r="AJ5105" i="1"/>
  <c r="AK5106" i="1"/>
  <c r="AJ5106" i="1"/>
  <c r="AK5107" i="1"/>
  <c r="AJ5107" i="1"/>
  <c r="AK5108" i="1"/>
  <c r="AJ5108" i="1"/>
  <c r="AK5109" i="1"/>
  <c r="AJ5109" i="1"/>
  <c r="AK5110" i="1"/>
  <c r="AJ5110" i="1"/>
  <c r="AK5111" i="1"/>
  <c r="AJ5111" i="1"/>
  <c r="AK5112" i="1"/>
  <c r="AJ5112" i="1"/>
  <c r="AK5113" i="1"/>
  <c r="AJ5113" i="1"/>
  <c r="AK5114" i="1"/>
  <c r="AJ5114" i="1"/>
  <c r="AK5115" i="1"/>
  <c r="AJ5115" i="1"/>
  <c r="AK5116" i="1"/>
  <c r="AJ5116" i="1"/>
  <c r="AK5117" i="1"/>
  <c r="AJ5117" i="1"/>
  <c r="AK5118" i="1"/>
  <c r="AJ5118" i="1"/>
  <c r="AK5119" i="1"/>
  <c r="AJ5119" i="1"/>
  <c r="AK5120" i="1"/>
  <c r="AJ5120" i="1"/>
  <c r="AK5121" i="1"/>
  <c r="AJ5121" i="1"/>
  <c r="AK5122" i="1"/>
  <c r="AJ5122" i="1"/>
  <c r="AK5123" i="1"/>
  <c r="AJ5123" i="1"/>
  <c r="AK5124" i="1"/>
  <c r="AJ5124" i="1"/>
  <c r="AK5125" i="1"/>
  <c r="AJ5125" i="1"/>
  <c r="AK5126" i="1"/>
  <c r="AJ5126" i="1"/>
  <c r="AK5127" i="1"/>
  <c r="AJ5127" i="1"/>
  <c r="AK5128" i="1"/>
  <c r="AJ5128" i="1"/>
  <c r="AK5129" i="1"/>
  <c r="AJ5129" i="1"/>
  <c r="AK5130" i="1"/>
  <c r="AJ5130" i="1"/>
  <c r="AK5131" i="1"/>
  <c r="AJ5131" i="1"/>
  <c r="AK5132" i="1"/>
  <c r="AJ5132" i="1"/>
  <c r="AK5133" i="1"/>
  <c r="AJ5133" i="1"/>
  <c r="AK5134" i="1"/>
  <c r="AJ5134" i="1"/>
  <c r="AK5135" i="1"/>
  <c r="AJ5135" i="1"/>
  <c r="AK5136" i="1"/>
  <c r="AJ5136" i="1"/>
  <c r="AK5137" i="1"/>
  <c r="AJ5137" i="1"/>
  <c r="AK5138" i="1"/>
  <c r="AJ5138" i="1"/>
  <c r="AK5139" i="1"/>
  <c r="AJ5139" i="1"/>
  <c r="AK5140" i="1"/>
  <c r="AJ5140" i="1"/>
  <c r="AK5141" i="1"/>
  <c r="AJ5141" i="1"/>
  <c r="AK5142" i="1"/>
  <c r="AJ5142" i="1"/>
  <c r="AK5143" i="1"/>
  <c r="AJ5143" i="1"/>
  <c r="AK5144" i="1"/>
  <c r="AJ5144" i="1"/>
  <c r="AK5145" i="1"/>
  <c r="AJ5145" i="1"/>
  <c r="AK5146" i="1"/>
  <c r="AJ5146" i="1"/>
  <c r="AK5147" i="1"/>
  <c r="AJ5147" i="1"/>
  <c r="AK5148" i="1"/>
  <c r="AJ5148" i="1"/>
  <c r="AK5149" i="1"/>
  <c r="AJ5149" i="1"/>
  <c r="AK5150" i="1"/>
  <c r="AJ5150" i="1"/>
  <c r="AK5151" i="1"/>
  <c r="AJ5151" i="1"/>
  <c r="AK5152" i="1"/>
  <c r="AJ5152" i="1"/>
  <c r="AK5153" i="1"/>
  <c r="AJ5153" i="1"/>
  <c r="AK5154" i="1"/>
  <c r="AJ5154" i="1"/>
  <c r="AK5155" i="1"/>
  <c r="AJ5155" i="1"/>
  <c r="AK5156" i="1"/>
  <c r="AJ5156" i="1"/>
  <c r="AK5157" i="1"/>
  <c r="AJ5157" i="1"/>
  <c r="AK5158" i="1"/>
  <c r="AJ5158" i="1"/>
  <c r="AK5159" i="1"/>
  <c r="AJ5159" i="1"/>
  <c r="AK5160" i="1"/>
  <c r="AJ5160" i="1"/>
  <c r="AK5161" i="1"/>
  <c r="AJ5161" i="1"/>
  <c r="AK5162" i="1"/>
  <c r="AJ5162" i="1"/>
  <c r="AK5163" i="1"/>
  <c r="AJ5163" i="1"/>
  <c r="AK5164" i="1"/>
  <c r="AJ5164" i="1"/>
  <c r="AK5165" i="1"/>
  <c r="AJ5165" i="1"/>
  <c r="AK5166" i="1"/>
  <c r="AJ5166" i="1"/>
  <c r="AK5167" i="1"/>
  <c r="AJ5167" i="1"/>
  <c r="AK5168" i="1"/>
  <c r="AJ5168" i="1"/>
  <c r="AK5169" i="1"/>
  <c r="AJ5169" i="1"/>
  <c r="AK5170" i="1"/>
  <c r="AJ5170" i="1"/>
  <c r="AK5171" i="1"/>
  <c r="AJ5171" i="1"/>
  <c r="AK5172" i="1"/>
  <c r="AJ5172" i="1"/>
  <c r="AK5173" i="1"/>
  <c r="AJ5173" i="1"/>
  <c r="AK5174" i="1"/>
  <c r="AJ5174" i="1"/>
  <c r="AK5175" i="1"/>
  <c r="AJ5175" i="1"/>
  <c r="AK5176" i="1"/>
  <c r="AJ5176" i="1"/>
  <c r="AK5177" i="1"/>
  <c r="AJ5177" i="1"/>
  <c r="AK5178" i="1"/>
  <c r="AJ5178" i="1"/>
  <c r="AK5179" i="1"/>
  <c r="AJ5179" i="1"/>
  <c r="AK5180" i="1"/>
  <c r="AJ5180" i="1"/>
  <c r="AK5181" i="1"/>
  <c r="AJ5181" i="1"/>
  <c r="AK5182" i="1"/>
  <c r="AJ5182" i="1"/>
  <c r="AK5183" i="1"/>
  <c r="AJ5183" i="1"/>
  <c r="AK5184" i="1"/>
  <c r="AJ5184" i="1"/>
  <c r="AK5185" i="1"/>
  <c r="AJ5185" i="1"/>
  <c r="AK5186" i="1"/>
  <c r="AJ5186" i="1"/>
  <c r="AK5187" i="1"/>
  <c r="AJ5187" i="1"/>
  <c r="AK5188" i="1"/>
  <c r="AJ5188" i="1"/>
  <c r="AK5189" i="1"/>
  <c r="AJ5189" i="1"/>
  <c r="AK5190" i="1"/>
  <c r="AJ5190" i="1"/>
  <c r="AK5191" i="1"/>
  <c r="AJ5191" i="1"/>
  <c r="AK5192" i="1"/>
  <c r="AJ5192" i="1"/>
  <c r="AK5193" i="1"/>
  <c r="AJ5193" i="1"/>
  <c r="AK5194" i="1"/>
  <c r="AJ5194" i="1"/>
  <c r="AK5195" i="1"/>
  <c r="AJ5195" i="1"/>
  <c r="AK5196" i="1"/>
  <c r="AJ5196" i="1"/>
  <c r="AK5197" i="1"/>
  <c r="AJ5197" i="1"/>
  <c r="AK5198" i="1"/>
  <c r="AJ5198" i="1"/>
  <c r="AK5199" i="1"/>
  <c r="AJ5199" i="1"/>
  <c r="AK5200" i="1"/>
  <c r="AJ5200" i="1"/>
  <c r="AK5201" i="1"/>
  <c r="AJ5201" i="1"/>
  <c r="AK5202" i="1"/>
  <c r="AJ5202" i="1"/>
  <c r="AK5203" i="1"/>
  <c r="AJ5203" i="1"/>
  <c r="AK5204" i="1"/>
  <c r="AJ5204" i="1"/>
  <c r="AK5205" i="1"/>
  <c r="AJ5205" i="1"/>
  <c r="AK5206" i="1"/>
  <c r="AJ5206" i="1"/>
  <c r="AK5207" i="1"/>
  <c r="AJ5207" i="1"/>
  <c r="AK5208" i="1"/>
  <c r="AJ5208" i="1"/>
  <c r="AK5209" i="1"/>
  <c r="AJ5209" i="1"/>
  <c r="AK5210" i="1"/>
  <c r="AJ5210" i="1"/>
  <c r="AK5211" i="1"/>
  <c r="AJ5211" i="1"/>
  <c r="AK5212" i="1"/>
  <c r="AJ5212" i="1"/>
  <c r="AK5213" i="1"/>
  <c r="AJ5213" i="1"/>
  <c r="AK5214" i="1"/>
  <c r="AJ5214" i="1"/>
  <c r="AK5215" i="1"/>
  <c r="AJ5215" i="1"/>
  <c r="AK5216" i="1"/>
  <c r="AJ5216" i="1"/>
  <c r="AK5217" i="1"/>
  <c r="AJ5217" i="1"/>
  <c r="AK5218" i="1"/>
  <c r="AJ5218" i="1"/>
  <c r="AK5219" i="1"/>
  <c r="AJ5219" i="1"/>
  <c r="AK5220" i="1"/>
  <c r="AJ5220" i="1"/>
  <c r="AK5221" i="1"/>
  <c r="AJ5221" i="1"/>
  <c r="AK5222" i="1"/>
  <c r="AJ5222" i="1"/>
  <c r="AK5223" i="1"/>
  <c r="AJ5223" i="1"/>
  <c r="AK5224" i="1"/>
  <c r="AJ5224" i="1"/>
  <c r="AK5225" i="1"/>
  <c r="AJ5225" i="1"/>
  <c r="AK5226" i="1"/>
  <c r="AJ5226" i="1"/>
  <c r="AK5227" i="1"/>
  <c r="AJ5227" i="1"/>
  <c r="AK5228" i="1"/>
  <c r="AJ5228" i="1"/>
  <c r="AK5229" i="1"/>
  <c r="AJ5229" i="1"/>
  <c r="AK5230" i="1"/>
  <c r="AJ5230" i="1"/>
  <c r="AK5231" i="1"/>
  <c r="AJ5231" i="1"/>
  <c r="AK5232" i="1"/>
  <c r="AJ5232" i="1"/>
  <c r="AK5233" i="1"/>
  <c r="AJ5233" i="1"/>
  <c r="AK5234" i="1"/>
  <c r="AJ5234" i="1"/>
  <c r="AK5235" i="1"/>
  <c r="AJ5235" i="1"/>
  <c r="AK5236" i="1"/>
  <c r="AJ5236" i="1"/>
  <c r="AK5237" i="1"/>
  <c r="AJ5237" i="1"/>
  <c r="AK5238" i="1"/>
  <c r="AJ5238" i="1"/>
  <c r="AK5239" i="1"/>
  <c r="AJ5239" i="1"/>
  <c r="AK5240" i="1"/>
  <c r="AJ5240" i="1"/>
  <c r="AK5241" i="1"/>
  <c r="AJ5241" i="1"/>
  <c r="AK5242" i="1"/>
  <c r="AJ5242" i="1"/>
  <c r="AK5243" i="1"/>
  <c r="AJ5243" i="1"/>
  <c r="AK5244" i="1"/>
  <c r="AJ5244" i="1"/>
  <c r="AK5245" i="1"/>
  <c r="AJ5245" i="1"/>
  <c r="AK5246" i="1"/>
  <c r="AJ5246" i="1"/>
  <c r="AK5247" i="1"/>
  <c r="AJ5247" i="1"/>
  <c r="AK5248" i="1"/>
  <c r="AJ5248" i="1"/>
  <c r="AK5249" i="1"/>
  <c r="AJ5249" i="1"/>
  <c r="AK5250" i="1"/>
  <c r="AJ5250" i="1"/>
  <c r="AK5251" i="1"/>
  <c r="AJ5251" i="1"/>
  <c r="AK5252" i="1"/>
  <c r="AJ5252" i="1"/>
  <c r="AK5253" i="1"/>
  <c r="AJ5253" i="1"/>
  <c r="AK5254" i="1"/>
  <c r="AJ5254" i="1"/>
  <c r="AK5255" i="1"/>
  <c r="AJ5255" i="1"/>
  <c r="AK5256" i="1"/>
  <c r="AJ5256" i="1"/>
  <c r="AK5257" i="1"/>
  <c r="AJ5257" i="1"/>
  <c r="AK5258" i="1"/>
  <c r="AJ5258" i="1"/>
  <c r="AK5259" i="1"/>
  <c r="AJ5259" i="1"/>
  <c r="AK5260" i="1"/>
  <c r="AJ5260" i="1"/>
  <c r="AK5261" i="1"/>
  <c r="AJ5261" i="1"/>
  <c r="AK5262" i="1"/>
  <c r="AJ5262" i="1"/>
  <c r="AK5263" i="1"/>
  <c r="AJ5263" i="1"/>
  <c r="AK5264" i="1"/>
  <c r="AJ5264" i="1"/>
  <c r="AK5265" i="1"/>
  <c r="AJ5265" i="1"/>
  <c r="AK5266" i="1"/>
  <c r="AJ5266" i="1"/>
  <c r="AK5267" i="1"/>
  <c r="AJ5267" i="1"/>
  <c r="AK5268" i="1"/>
  <c r="AJ5268" i="1"/>
  <c r="AK5269" i="1"/>
  <c r="AJ5269" i="1"/>
  <c r="AK5270" i="1"/>
  <c r="AJ5270" i="1"/>
  <c r="AK5271" i="1"/>
  <c r="AJ5271" i="1"/>
  <c r="AK5272" i="1"/>
  <c r="AJ5272" i="1"/>
  <c r="AK5273" i="1"/>
  <c r="AJ5273" i="1"/>
  <c r="AK5274" i="1"/>
  <c r="AJ5274" i="1"/>
  <c r="AK5275" i="1"/>
  <c r="AJ5275" i="1"/>
  <c r="AK5276" i="1"/>
  <c r="AJ5276" i="1"/>
  <c r="AK5277" i="1"/>
  <c r="AJ5277" i="1"/>
  <c r="AK5278" i="1"/>
  <c r="AJ5278" i="1"/>
  <c r="AK5279" i="1"/>
  <c r="AJ5279" i="1"/>
  <c r="AK5280" i="1"/>
  <c r="AJ5280" i="1"/>
  <c r="AK5281" i="1"/>
  <c r="AJ5281" i="1"/>
  <c r="AK5282" i="1"/>
  <c r="AJ5282" i="1"/>
  <c r="AK5283" i="1"/>
  <c r="AJ5283" i="1"/>
  <c r="AK5284" i="1"/>
  <c r="AJ5284" i="1"/>
  <c r="AK5285" i="1"/>
  <c r="AJ5285" i="1"/>
  <c r="AK5286" i="1"/>
  <c r="AJ5286" i="1"/>
  <c r="AK5287" i="1"/>
  <c r="AJ5287" i="1"/>
  <c r="AK5288" i="1"/>
  <c r="AJ5288" i="1"/>
  <c r="AK5289" i="1"/>
  <c r="AJ5289" i="1"/>
  <c r="AK5290" i="1"/>
  <c r="AJ5290" i="1"/>
  <c r="AK5291" i="1"/>
  <c r="AJ5291" i="1"/>
  <c r="AK5292" i="1"/>
  <c r="AJ5292" i="1"/>
  <c r="AK5293" i="1"/>
  <c r="AJ5293" i="1"/>
  <c r="AK5294" i="1"/>
  <c r="AJ5294" i="1"/>
  <c r="AK5295" i="1"/>
  <c r="AJ5295" i="1"/>
  <c r="AK5296" i="1"/>
  <c r="AJ5296" i="1"/>
  <c r="AK5297" i="1"/>
  <c r="AJ5297" i="1"/>
  <c r="AK5298" i="1"/>
  <c r="AJ5298" i="1"/>
  <c r="AK5299" i="1"/>
  <c r="AJ5299" i="1"/>
  <c r="AK5300" i="1"/>
  <c r="AJ5300" i="1"/>
  <c r="AK5301" i="1"/>
  <c r="AJ5301" i="1"/>
  <c r="AK5302" i="1"/>
  <c r="AJ5302" i="1"/>
  <c r="AK5303" i="1"/>
  <c r="AJ5303" i="1"/>
  <c r="AK5304" i="1"/>
  <c r="AJ5304" i="1"/>
  <c r="AK5305" i="1"/>
  <c r="AJ5305" i="1"/>
  <c r="AK5306" i="1"/>
  <c r="AJ5306" i="1"/>
  <c r="AK5307" i="1"/>
  <c r="AJ5307" i="1"/>
  <c r="AK5308" i="1"/>
  <c r="AJ5308" i="1"/>
  <c r="AK5309" i="1"/>
  <c r="AJ5309" i="1"/>
  <c r="AK5310" i="1"/>
  <c r="AJ5310" i="1"/>
  <c r="AK5311" i="1"/>
  <c r="AJ5311" i="1"/>
  <c r="AK5312" i="1"/>
  <c r="AJ5312" i="1"/>
  <c r="AK5313" i="1"/>
  <c r="AJ5313" i="1"/>
  <c r="AK5314" i="1"/>
  <c r="AJ5314" i="1"/>
  <c r="AK5315" i="1"/>
  <c r="AJ5315" i="1"/>
  <c r="AK5316" i="1"/>
  <c r="AJ5316" i="1"/>
  <c r="AK5317" i="1"/>
  <c r="AJ5317" i="1"/>
  <c r="AK5318" i="1"/>
  <c r="AJ5318" i="1"/>
  <c r="AK5319" i="1"/>
  <c r="AJ5319" i="1"/>
  <c r="AK5320" i="1"/>
  <c r="AJ5320" i="1"/>
  <c r="AK5321" i="1"/>
  <c r="AJ5321" i="1"/>
  <c r="AK5322" i="1"/>
  <c r="AJ5322" i="1"/>
  <c r="AK5323" i="1"/>
  <c r="AJ5323" i="1"/>
  <c r="AK5324" i="1"/>
  <c r="AJ5324" i="1"/>
  <c r="AK5325" i="1"/>
  <c r="AJ5325" i="1"/>
  <c r="AK5326" i="1"/>
  <c r="AJ5326" i="1"/>
  <c r="AK5327" i="1"/>
  <c r="AJ5327" i="1"/>
  <c r="AK5328" i="1"/>
  <c r="AJ5328" i="1"/>
  <c r="AK5329" i="1"/>
  <c r="AJ5329" i="1"/>
  <c r="AK5330" i="1"/>
  <c r="AJ5330" i="1"/>
  <c r="AK5331" i="1"/>
  <c r="AJ5331" i="1"/>
  <c r="AK5332" i="1"/>
  <c r="AJ5332" i="1"/>
  <c r="AK5333" i="1"/>
  <c r="AJ5333" i="1"/>
  <c r="AK5334" i="1"/>
  <c r="AJ5334" i="1"/>
  <c r="AK5335" i="1"/>
  <c r="AJ5335" i="1"/>
  <c r="AK5336" i="1"/>
  <c r="AJ5336" i="1"/>
  <c r="AK5337" i="1"/>
  <c r="AJ5337" i="1"/>
  <c r="AK5338" i="1"/>
  <c r="AJ5338" i="1"/>
  <c r="AK5339" i="1"/>
  <c r="AJ5339" i="1"/>
  <c r="AK5340" i="1"/>
  <c r="AJ5340" i="1"/>
  <c r="AK5341" i="1"/>
  <c r="AJ5341" i="1"/>
  <c r="AK5342" i="1"/>
  <c r="AJ5342" i="1"/>
  <c r="AK5343" i="1"/>
  <c r="AJ5343" i="1"/>
  <c r="AK5344" i="1"/>
  <c r="AJ5344" i="1"/>
  <c r="AK5345" i="1"/>
  <c r="AJ5345" i="1"/>
  <c r="AK5346" i="1"/>
  <c r="AJ5346" i="1"/>
  <c r="AK5347" i="1"/>
  <c r="AJ5347" i="1"/>
  <c r="AK5348" i="1"/>
  <c r="AJ5348" i="1"/>
  <c r="AK5349" i="1"/>
  <c r="AJ5349" i="1"/>
  <c r="AK5350" i="1"/>
  <c r="AJ5350" i="1"/>
  <c r="AK5351" i="1"/>
  <c r="AJ5351" i="1"/>
  <c r="AK5352" i="1"/>
  <c r="AJ5352" i="1"/>
  <c r="AK5353" i="1"/>
  <c r="AJ5353" i="1"/>
  <c r="AK5354" i="1"/>
  <c r="AJ5354" i="1"/>
  <c r="AK5355" i="1"/>
  <c r="AJ5355" i="1"/>
  <c r="AK5356" i="1"/>
  <c r="AJ5356" i="1"/>
  <c r="AK5357" i="1"/>
  <c r="AJ5357" i="1"/>
  <c r="AK5358" i="1"/>
  <c r="AJ5358" i="1"/>
  <c r="AK5359" i="1"/>
  <c r="AJ5359" i="1"/>
  <c r="AK5360" i="1"/>
  <c r="AJ5360" i="1"/>
  <c r="AK5361" i="1"/>
  <c r="AJ5361" i="1"/>
  <c r="AK5362" i="1"/>
  <c r="AJ5362" i="1"/>
  <c r="AK5363" i="1"/>
  <c r="AJ5363" i="1"/>
  <c r="AK5364" i="1"/>
  <c r="AJ5364" i="1"/>
  <c r="AK5365" i="1"/>
  <c r="AJ5365" i="1"/>
  <c r="AK5366" i="1"/>
  <c r="AJ5366" i="1"/>
  <c r="AK5367" i="1"/>
  <c r="AJ5367" i="1"/>
  <c r="AK5368" i="1"/>
  <c r="AJ5368" i="1"/>
  <c r="AK5369" i="1"/>
  <c r="AJ5369" i="1"/>
  <c r="AK5370" i="1"/>
  <c r="AJ5370" i="1"/>
  <c r="AK5371" i="1"/>
  <c r="AJ5371" i="1"/>
  <c r="AK5372" i="1"/>
  <c r="AJ5372" i="1"/>
  <c r="AK5373" i="1"/>
  <c r="AJ5373" i="1"/>
  <c r="AK5374" i="1"/>
  <c r="AJ5374" i="1"/>
  <c r="AK5375" i="1"/>
  <c r="AJ5375" i="1"/>
  <c r="AK5376" i="1"/>
  <c r="AJ5376" i="1"/>
  <c r="AK5377" i="1"/>
  <c r="AJ5377" i="1"/>
  <c r="AK5378" i="1"/>
  <c r="AJ5378" i="1"/>
  <c r="AK5379" i="1"/>
  <c r="AJ5379" i="1"/>
  <c r="AK5380" i="1"/>
  <c r="AJ5380" i="1"/>
  <c r="AK5381" i="1"/>
  <c r="AJ5381" i="1"/>
  <c r="AK5382" i="1"/>
  <c r="AJ5382" i="1"/>
  <c r="AK5383" i="1"/>
  <c r="AJ5383" i="1"/>
  <c r="AK5384" i="1"/>
  <c r="AJ5384" i="1"/>
  <c r="AK5385" i="1"/>
  <c r="AJ5385" i="1"/>
  <c r="AK5386" i="1"/>
  <c r="AJ5386" i="1"/>
  <c r="AK5387" i="1"/>
  <c r="AJ5387" i="1"/>
  <c r="AK5388" i="1"/>
  <c r="AJ5388" i="1"/>
  <c r="AK5389" i="1"/>
  <c r="AJ5389" i="1"/>
  <c r="AK5390" i="1"/>
  <c r="AJ5390" i="1"/>
  <c r="AK5391" i="1"/>
  <c r="AJ5391" i="1"/>
  <c r="AK5392" i="1"/>
  <c r="AJ5392" i="1"/>
  <c r="AK5393" i="1"/>
  <c r="AJ5393" i="1"/>
  <c r="AK5394" i="1"/>
  <c r="AJ5394" i="1"/>
  <c r="AK5395" i="1"/>
  <c r="AJ5395" i="1"/>
  <c r="AK5396" i="1"/>
  <c r="AJ5396" i="1"/>
  <c r="AK5397" i="1"/>
  <c r="AJ5397" i="1"/>
  <c r="AK5398" i="1"/>
  <c r="AJ5398" i="1"/>
  <c r="AK5399" i="1"/>
  <c r="AJ5399" i="1"/>
  <c r="AK5400" i="1"/>
  <c r="AJ5400" i="1"/>
  <c r="AK5401" i="1"/>
  <c r="AJ5401" i="1"/>
  <c r="AK5402" i="1"/>
  <c r="AJ5402" i="1"/>
  <c r="AK5403" i="1"/>
  <c r="AJ5403" i="1"/>
  <c r="AK5404" i="1"/>
  <c r="AJ5404" i="1"/>
  <c r="AK5405" i="1"/>
  <c r="AJ5405" i="1"/>
  <c r="AK5406" i="1"/>
  <c r="AJ5406" i="1"/>
  <c r="AK5407" i="1"/>
  <c r="AJ5407" i="1"/>
  <c r="AK5408" i="1"/>
  <c r="AJ5408" i="1"/>
  <c r="AK5409" i="1"/>
  <c r="AJ5409" i="1"/>
  <c r="AK5410" i="1"/>
  <c r="AJ5410" i="1"/>
  <c r="AK5411" i="1"/>
  <c r="AJ5411" i="1"/>
  <c r="AK5412" i="1"/>
  <c r="AJ5412" i="1"/>
  <c r="AK5413" i="1"/>
  <c r="AJ5413" i="1"/>
  <c r="AK5414" i="1"/>
  <c r="AJ5414" i="1"/>
  <c r="AK5415" i="1"/>
  <c r="AJ5415" i="1"/>
  <c r="AK5416" i="1"/>
  <c r="AJ5416" i="1"/>
  <c r="AK5417" i="1"/>
  <c r="AJ5417" i="1"/>
  <c r="AK5418" i="1"/>
  <c r="AJ5418" i="1"/>
  <c r="AK5419" i="1"/>
  <c r="AJ5419" i="1"/>
  <c r="AK5420" i="1"/>
  <c r="AJ5420" i="1"/>
  <c r="AK5421" i="1"/>
  <c r="AJ5421" i="1"/>
  <c r="AK5422" i="1"/>
  <c r="AJ5422" i="1"/>
  <c r="AK5423" i="1"/>
  <c r="AJ5423" i="1"/>
  <c r="AK5424" i="1"/>
  <c r="AJ5424" i="1"/>
  <c r="AK5425" i="1"/>
  <c r="AJ5425" i="1"/>
  <c r="AK5426" i="1"/>
  <c r="AJ5426" i="1"/>
  <c r="AK5427" i="1"/>
  <c r="AJ5427" i="1"/>
  <c r="AK5428" i="1"/>
  <c r="AJ5428" i="1"/>
  <c r="AK5429" i="1"/>
  <c r="AJ5429" i="1"/>
  <c r="AK5430" i="1"/>
  <c r="AJ5430" i="1"/>
  <c r="AK5431" i="1"/>
  <c r="AJ5431" i="1"/>
  <c r="AK5432" i="1"/>
  <c r="AJ5432" i="1"/>
  <c r="AK5433" i="1"/>
  <c r="AJ5433" i="1"/>
  <c r="AK5434" i="1"/>
  <c r="AJ5434" i="1"/>
  <c r="AK5435" i="1"/>
  <c r="AJ5435" i="1"/>
  <c r="AK5436" i="1"/>
  <c r="AJ5436" i="1"/>
  <c r="AK5437" i="1"/>
  <c r="AJ5437" i="1"/>
  <c r="AK5438" i="1"/>
  <c r="AJ5438" i="1"/>
  <c r="AK5439" i="1"/>
  <c r="AJ5439" i="1"/>
  <c r="AK5440" i="1"/>
  <c r="AJ5440" i="1"/>
  <c r="AK5441" i="1"/>
  <c r="AJ5441" i="1"/>
  <c r="AK5442" i="1"/>
  <c r="AJ5442" i="1"/>
  <c r="AK5443" i="1"/>
  <c r="AJ5443" i="1"/>
  <c r="AK5444" i="1"/>
  <c r="AJ5444" i="1"/>
  <c r="AK5445" i="1"/>
  <c r="AJ5445" i="1"/>
  <c r="AK5446" i="1"/>
  <c r="AJ5446" i="1"/>
  <c r="AK5447" i="1"/>
  <c r="AJ5447" i="1"/>
  <c r="AK5448" i="1"/>
  <c r="AJ5448" i="1"/>
  <c r="AK5449" i="1"/>
  <c r="AJ5449" i="1"/>
  <c r="AK5450" i="1"/>
  <c r="AJ5450" i="1"/>
  <c r="AK5451" i="1"/>
  <c r="AJ5451" i="1"/>
  <c r="AK5452" i="1"/>
  <c r="AJ5452" i="1"/>
  <c r="AK5453" i="1"/>
  <c r="AJ5453" i="1"/>
  <c r="AK5454" i="1"/>
  <c r="AJ5454" i="1"/>
  <c r="AK5455" i="1"/>
  <c r="AJ5455" i="1"/>
  <c r="AK5456" i="1"/>
  <c r="AJ5456" i="1"/>
  <c r="AK5457" i="1"/>
  <c r="AJ5457" i="1"/>
  <c r="AK5458" i="1"/>
  <c r="AJ5458" i="1"/>
  <c r="AK5459" i="1"/>
  <c r="AJ5459" i="1"/>
  <c r="AK5460" i="1"/>
  <c r="AJ5460" i="1"/>
  <c r="AK5461" i="1"/>
  <c r="AJ5461" i="1"/>
  <c r="AK5462" i="1"/>
  <c r="AJ5462" i="1"/>
  <c r="AK5463" i="1"/>
  <c r="AJ5463" i="1"/>
  <c r="AK5464" i="1"/>
  <c r="AJ5464" i="1"/>
  <c r="AK5465" i="1"/>
  <c r="AJ5465" i="1"/>
  <c r="AK5466" i="1"/>
  <c r="AJ5466" i="1"/>
  <c r="AK5467" i="1"/>
  <c r="AJ5467" i="1"/>
  <c r="AK5468" i="1"/>
  <c r="AJ5468" i="1"/>
  <c r="AK5469" i="1"/>
  <c r="AJ5469" i="1"/>
  <c r="AK5470" i="1"/>
  <c r="AJ5470" i="1"/>
  <c r="AK5471" i="1"/>
  <c r="AJ5471" i="1"/>
  <c r="AK5472" i="1"/>
  <c r="AJ5472" i="1"/>
  <c r="AK5473" i="1"/>
  <c r="AJ5473" i="1"/>
  <c r="AK5474" i="1"/>
  <c r="AJ5474" i="1"/>
  <c r="AK5475" i="1"/>
  <c r="AJ5475" i="1"/>
  <c r="AK5476" i="1"/>
  <c r="AJ5476" i="1"/>
  <c r="AK5477" i="1"/>
  <c r="AJ5477" i="1"/>
  <c r="AK5478" i="1"/>
  <c r="AJ5478" i="1"/>
  <c r="AK5479" i="1"/>
  <c r="AJ5479" i="1"/>
  <c r="AK5480" i="1"/>
  <c r="AJ5480" i="1"/>
  <c r="AK5481" i="1"/>
  <c r="AJ5481" i="1"/>
  <c r="AK5482" i="1"/>
  <c r="AJ5482" i="1"/>
  <c r="AK5483" i="1"/>
  <c r="AJ5483" i="1"/>
  <c r="AK5484" i="1"/>
  <c r="AJ5484" i="1"/>
  <c r="AK5485" i="1"/>
  <c r="AJ5485" i="1"/>
  <c r="AK5486" i="1"/>
  <c r="AJ5486" i="1"/>
  <c r="AK5487" i="1"/>
  <c r="AJ5487" i="1"/>
  <c r="AK5488" i="1"/>
  <c r="AJ5488" i="1"/>
  <c r="AK5489" i="1"/>
  <c r="AJ5489" i="1"/>
  <c r="AK5490" i="1"/>
  <c r="AJ5490" i="1"/>
  <c r="AK5491" i="1"/>
  <c r="AJ5491" i="1"/>
  <c r="AK5492" i="1"/>
  <c r="AJ5492" i="1"/>
  <c r="AK5493" i="1"/>
  <c r="AJ5493" i="1"/>
  <c r="AK5494" i="1"/>
  <c r="AJ5494" i="1"/>
  <c r="AK5495" i="1"/>
  <c r="AJ5495" i="1"/>
  <c r="AK5496" i="1"/>
  <c r="AJ5496" i="1"/>
  <c r="AK5497" i="1"/>
  <c r="AJ5497" i="1"/>
  <c r="AK5498" i="1"/>
  <c r="AJ5498" i="1"/>
  <c r="AK5499" i="1"/>
  <c r="AJ5499" i="1"/>
  <c r="AK5500" i="1"/>
  <c r="AJ5500" i="1"/>
  <c r="AK5501" i="1"/>
  <c r="AJ5501" i="1"/>
  <c r="AK5502" i="1"/>
  <c r="AJ5502" i="1"/>
  <c r="AK5503" i="1"/>
  <c r="AJ5503" i="1"/>
  <c r="AK5504" i="1"/>
  <c r="AJ5504" i="1"/>
  <c r="AK5505" i="1"/>
  <c r="AJ5505" i="1"/>
  <c r="AK5506" i="1"/>
  <c r="AJ5506" i="1"/>
  <c r="AK5507" i="1"/>
  <c r="AJ5507" i="1"/>
  <c r="AK5508" i="1"/>
  <c r="AJ5508" i="1"/>
  <c r="AK5509" i="1"/>
  <c r="AJ5509" i="1"/>
  <c r="AK5510" i="1"/>
  <c r="AJ5510" i="1"/>
  <c r="AK5511" i="1"/>
  <c r="AJ5511" i="1"/>
  <c r="AK5512" i="1"/>
  <c r="AJ5512" i="1"/>
  <c r="AK5513" i="1"/>
  <c r="AJ5513" i="1"/>
  <c r="AK5514" i="1"/>
  <c r="AJ5514" i="1"/>
  <c r="AK5515" i="1"/>
  <c r="AJ5515" i="1"/>
  <c r="AK5516" i="1"/>
  <c r="AJ5516" i="1"/>
  <c r="AK5517" i="1"/>
  <c r="AJ5517" i="1"/>
  <c r="AK5518" i="1"/>
  <c r="AJ5518" i="1"/>
  <c r="AK5519" i="1"/>
  <c r="AJ5519" i="1"/>
  <c r="AK5520" i="1"/>
  <c r="AJ5520" i="1"/>
  <c r="AK5521" i="1"/>
  <c r="AJ5521" i="1"/>
  <c r="AK5522" i="1"/>
  <c r="AJ5522" i="1"/>
  <c r="AK5523" i="1"/>
  <c r="AJ5523" i="1"/>
  <c r="AK5524" i="1"/>
  <c r="AJ5524" i="1"/>
  <c r="AK5525" i="1"/>
  <c r="AJ5525" i="1"/>
  <c r="AK5526" i="1"/>
  <c r="AJ5526" i="1"/>
  <c r="AK5527" i="1"/>
  <c r="AJ5527" i="1"/>
  <c r="AK5528" i="1"/>
  <c r="AJ5528" i="1"/>
  <c r="AK5529" i="1"/>
  <c r="AJ5529" i="1"/>
  <c r="AK5530" i="1"/>
  <c r="AJ5530" i="1"/>
  <c r="AK5531" i="1"/>
  <c r="AJ5531" i="1"/>
  <c r="AK5532" i="1"/>
  <c r="AJ5532" i="1"/>
  <c r="AK5533" i="1"/>
  <c r="AJ5533" i="1"/>
  <c r="AK5534" i="1"/>
  <c r="AJ5534" i="1"/>
  <c r="AK5535" i="1"/>
  <c r="AJ5535" i="1"/>
  <c r="AK5536" i="1"/>
  <c r="AJ5536" i="1"/>
  <c r="AK5537" i="1"/>
  <c r="AJ5537" i="1"/>
  <c r="AK5538" i="1"/>
  <c r="AJ5538" i="1"/>
  <c r="AK5539" i="1"/>
  <c r="AJ5539" i="1"/>
  <c r="AK5540" i="1"/>
  <c r="AJ5540" i="1"/>
  <c r="AK5541" i="1"/>
  <c r="AJ5541" i="1"/>
  <c r="AK5542" i="1"/>
  <c r="AJ5542" i="1"/>
  <c r="AK5543" i="1"/>
  <c r="AJ5543" i="1"/>
  <c r="AK5544" i="1"/>
  <c r="AJ5544" i="1"/>
  <c r="AK5545" i="1"/>
  <c r="AJ5545" i="1"/>
  <c r="AK5546" i="1"/>
  <c r="AJ5546" i="1"/>
  <c r="AK5547" i="1"/>
  <c r="AJ5547" i="1"/>
  <c r="AK5548" i="1"/>
  <c r="AJ5548" i="1"/>
  <c r="AK5549" i="1"/>
  <c r="AJ5549" i="1"/>
  <c r="AK5550" i="1"/>
  <c r="AJ5550" i="1"/>
  <c r="AK5551" i="1"/>
  <c r="AJ5551" i="1"/>
  <c r="AK5552" i="1"/>
  <c r="AJ5552" i="1"/>
  <c r="AK5553" i="1"/>
  <c r="AJ5553" i="1"/>
  <c r="AK5554" i="1"/>
  <c r="AJ5554" i="1"/>
  <c r="AK5555" i="1"/>
  <c r="AJ5555" i="1"/>
  <c r="AK5556" i="1"/>
  <c r="AJ5556" i="1"/>
  <c r="AK5557" i="1"/>
  <c r="AJ5557" i="1"/>
  <c r="AK5558" i="1"/>
  <c r="AJ5558" i="1"/>
  <c r="AK5559" i="1"/>
  <c r="AJ5559" i="1"/>
  <c r="AK5560" i="1"/>
  <c r="AJ5560" i="1"/>
  <c r="AK5561" i="1"/>
  <c r="AJ5561" i="1"/>
  <c r="AK5562" i="1"/>
  <c r="AJ5562" i="1"/>
  <c r="AK5563" i="1"/>
  <c r="AJ5563" i="1"/>
  <c r="AK5564" i="1"/>
  <c r="AJ5564" i="1"/>
  <c r="AK5565" i="1"/>
  <c r="AJ5565" i="1"/>
  <c r="AK5566" i="1"/>
  <c r="AJ5566" i="1"/>
  <c r="AK5567" i="1"/>
  <c r="AJ5567" i="1"/>
  <c r="AK5568" i="1"/>
  <c r="AJ5568" i="1"/>
  <c r="AK5569" i="1"/>
  <c r="AJ5569" i="1"/>
  <c r="AK5570" i="1"/>
  <c r="AJ5570" i="1"/>
  <c r="AK5571" i="1"/>
  <c r="AJ5571" i="1"/>
  <c r="AK5572" i="1"/>
  <c r="AJ5572" i="1"/>
  <c r="AK5573" i="1"/>
  <c r="AJ5573" i="1"/>
  <c r="AK5574" i="1"/>
  <c r="AJ5574" i="1"/>
  <c r="AK5575" i="1"/>
  <c r="AJ5575" i="1"/>
  <c r="AK5576" i="1"/>
  <c r="AJ5576" i="1"/>
  <c r="AK5577" i="1"/>
  <c r="AJ5577" i="1"/>
  <c r="AK5578" i="1"/>
  <c r="AJ5578" i="1"/>
  <c r="AK5579" i="1"/>
  <c r="AJ5579" i="1"/>
  <c r="AK5580" i="1"/>
  <c r="AJ5580" i="1"/>
  <c r="AK5581" i="1"/>
  <c r="AJ5581" i="1"/>
  <c r="AK5582" i="1"/>
  <c r="AJ5582" i="1"/>
  <c r="AK5583" i="1"/>
  <c r="AJ5583" i="1"/>
  <c r="AK5584" i="1"/>
  <c r="AJ5584" i="1"/>
  <c r="AK5585" i="1"/>
  <c r="AJ5585" i="1"/>
  <c r="AK5586" i="1"/>
  <c r="AJ5586" i="1"/>
  <c r="AK5587" i="1"/>
  <c r="AJ5587" i="1"/>
  <c r="AK5588" i="1"/>
  <c r="AJ5588" i="1"/>
  <c r="AK5589" i="1"/>
  <c r="AJ5589" i="1"/>
  <c r="AK5590" i="1"/>
  <c r="AJ5590" i="1"/>
  <c r="AK5591" i="1"/>
  <c r="AJ5591" i="1"/>
  <c r="AK5592" i="1"/>
  <c r="AJ5592" i="1"/>
  <c r="AK5593" i="1"/>
  <c r="AJ5593" i="1"/>
  <c r="AK5594" i="1"/>
  <c r="AJ5594" i="1"/>
  <c r="AK5595" i="1"/>
  <c r="AJ5595" i="1"/>
  <c r="AK5596" i="1"/>
  <c r="AJ5596" i="1"/>
  <c r="AK5597" i="1"/>
  <c r="AJ5597" i="1"/>
  <c r="AK5598" i="1"/>
  <c r="AJ5598" i="1"/>
  <c r="AK5599" i="1"/>
  <c r="AJ5599" i="1"/>
  <c r="AK5600" i="1"/>
  <c r="AJ5600" i="1"/>
  <c r="AK5601" i="1"/>
  <c r="AJ5601" i="1"/>
  <c r="AK5602" i="1"/>
  <c r="AJ5602" i="1"/>
  <c r="AK5603" i="1"/>
  <c r="AJ5603" i="1"/>
  <c r="AK5604" i="1"/>
  <c r="AJ5604" i="1"/>
  <c r="AK5605" i="1"/>
  <c r="AJ5605" i="1"/>
  <c r="AK5606" i="1"/>
  <c r="AJ5606" i="1"/>
  <c r="AK5607" i="1"/>
  <c r="AJ5607" i="1"/>
  <c r="AK5608" i="1"/>
  <c r="AJ5608" i="1"/>
  <c r="AK5609" i="1"/>
  <c r="AJ5609" i="1"/>
  <c r="AK5610" i="1"/>
  <c r="AJ5610" i="1"/>
  <c r="AK5611" i="1"/>
  <c r="AJ5611" i="1"/>
  <c r="AK5612" i="1"/>
  <c r="AJ5612" i="1"/>
  <c r="AK5613" i="1"/>
  <c r="AJ5613" i="1"/>
  <c r="AK5614" i="1"/>
  <c r="AJ5614" i="1"/>
  <c r="AK5615" i="1"/>
  <c r="AJ5615" i="1"/>
  <c r="AK5616" i="1"/>
  <c r="AJ5616" i="1"/>
  <c r="AK5617" i="1"/>
  <c r="AJ5617" i="1"/>
  <c r="AK5618" i="1"/>
  <c r="AJ5618" i="1"/>
  <c r="AK5619" i="1"/>
  <c r="AJ5619" i="1"/>
  <c r="AK5620" i="1"/>
  <c r="AJ5620" i="1"/>
  <c r="AK5621" i="1"/>
  <c r="AJ5621" i="1"/>
  <c r="AK5622" i="1"/>
  <c r="AJ5622" i="1"/>
  <c r="AK5623" i="1"/>
  <c r="AJ5623" i="1"/>
  <c r="AK5624" i="1"/>
  <c r="AJ5624" i="1"/>
  <c r="AK5625" i="1"/>
  <c r="AJ5625" i="1"/>
  <c r="AK5626" i="1"/>
  <c r="AJ5626" i="1"/>
  <c r="AK5627" i="1"/>
  <c r="AJ5627" i="1"/>
  <c r="AK5628" i="1"/>
  <c r="AJ5628" i="1"/>
  <c r="AK5629" i="1"/>
  <c r="AJ5629" i="1"/>
  <c r="AK5630" i="1"/>
  <c r="AJ5630" i="1"/>
  <c r="AK5631" i="1"/>
  <c r="AJ5631" i="1"/>
  <c r="AK5632" i="1"/>
  <c r="AJ5632" i="1"/>
  <c r="AK5633" i="1"/>
  <c r="AJ5633" i="1"/>
  <c r="AK5634" i="1"/>
  <c r="AJ5634" i="1"/>
  <c r="AK5635" i="1"/>
  <c r="AJ5635" i="1"/>
  <c r="AK5636" i="1"/>
  <c r="AJ5636" i="1"/>
  <c r="AK5637" i="1"/>
  <c r="AJ5637" i="1"/>
  <c r="AK5638" i="1"/>
  <c r="AJ5638" i="1"/>
  <c r="AK5639" i="1"/>
  <c r="AJ5639" i="1"/>
  <c r="AK5640" i="1"/>
  <c r="AJ5640" i="1"/>
  <c r="AK5641" i="1"/>
  <c r="AJ5641" i="1"/>
  <c r="AK5642" i="1"/>
  <c r="AJ5642" i="1"/>
  <c r="AK5643" i="1"/>
  <c r="AJ5643" i="1"/>
  <c r="AK5644" i="1"/>
  <c r="AJ5644" i="1"/>
  <c r="AK5645" i="1"/>
  <c r="AJ5645" i="1"/>
  <c r="AK5646" i="1"/>
  <c r="AJ5646" i="1"/>
  <c r="AK5647" i="1"/>
  <c r="AJ5647" i="1"/>
  <c r="AK5648" i="1"/>
  <c r="AJ5648" i="1"/>
  <c r="AK5649" i="1"/>
  <c r="AJ5649" i="1"/>
  <c r="AK5650" i="1"/>
  <c r="AJ5650" i="1"/>
  <c r="AK5651" i="1"/>
  <c r="AJ5651" i="1"/>
  <c r="AK5652" i="1"/>
  <c r="AJ5652" i="1"/>
  <c r="AK5653" i="1"/>
  <c r="AJ5653" i="1"/>
  <c r="AK5654" i="1"/>
  <c r="AJ5654" i="1"/>
  <c r="AK5655" i="1"/>
  <c r="AJ5655" i="1"/>
  <c r="AK5656" i="1"/>
  <c r="AJ5656" i="1"/>
  <c r="AK5657" i="1"/>
  <c r="AJ5657" i="1"/>
  <c r="AK5658" i="1"/>
  <c r="AJ5658" i="1"/>
  <c r="AK5659" i="1"/>
  <c r="AJ5659" i="1"/>
  <c r="AK5660" i="1"/>
  <c r="AJ5660" i="1"/>
  <c r="AK5661" i="1"/>
  <c r="AJ5661" i="1"/>
  <c r="AK5662" i="1"/>
  <c r="AJ5662" i="1"/>
  <c r="AK5663" i="1"/>
  <c r="AJ5663" i="1"/>
  <c r="AK5664" i="1"/>
  <c r="AJ5664" i="1"/>
  <c r="AK5665" i="1"/>
  <c r="AJ5665" i="1"/>
  <c r="AK5666" i="1"/>
  <c r="AJ5666" i="1"/>
  <c r="AK5667" i="1"/>
  <c r="AJ5667" i="1"/>
  <c r="AK5668" i="1"/>
  <c r="AJ5668" i="1"/>
  <c r="AK5669" i="1"/>
  <c r="AJ5669" i="1"/>
  <c r="AK5670" i="1"/>
  <c r="AJ5670" i="1"/>
  <c r="AK5671" i="1"/>
  <c r="AJ5671" i="1"/>
  <c r="AK5672" i="1"/>
  <c r="AJ5672" i="1"/>
  <c r="AK5673" i="1"/>
  <c r="AJ5673" i="1"/>
  <c r="AK5674" i="1"/>
  <c r="AJ5674" i="1"/>
  <c r="AK5675" i="1"/>
  <c r="AJ5675" i="1"/>
  <c r="AK5676" i="1"/>
  <c r="AJ5676" i="1"/>
  <c r="AK5677" i="1"/>
  <c r="AJ5677" i="1"/>
  <c r="AK5678" i="1"/>
  <c r="AJ5678" i="1"/>
  <c r="AK5679" i="1"/>
  <c r="AJ5679" i="1"/>
  <c r="AK5680" i="1"/>
  <c r="AJ5680" i="1"/>
  <c r="AK5681" i="1"/>
  <c r="AJ5681" i="1"/>
  <c r="AK5682" i="1"/>
  <c r="AJ5682" i="1"/>
  <c r="AK5683" i="1"/>
  <c r="AJ5683" i="1"/>
  <c r="AK5684" i="1"/>
  <c r="AJ5684" i="1"/>
  <c r="AK5685" i="1"/>
  <c r="AJ5685" i="1"/>
  <c r="AK5686" i="1"/>
  <c r="AJ5686" i="1"/>
  <c r="AK5687" i="1"/>
  <c r="AJ5687" i="1"/>
  <c r="AK5688" i="1"/>
  <c r="AJ5688" i="1"/>
  <c r="AK5689" i="1"/>
  <c r="AJ5689" i="1"/>
  <c r="AK5690" i="1"/>
  <c r="AJ5690" i="1"/>
  <c r="AK5691" i="1"/>
  <c r="AJ5691" i="1"/>
  <c r="AK5692" i="1"/>
  <c r="AJ5692" i="1"/>
  <c r="AK5693" i="1"/>
  <c r="AJ5693" i="1"/>
  <c r="AK5694" i="1"/>
  <c r="AJ5694" i="1"/>
  <c r="AK5695" i="1"/>
  <c r="AJ5695" i="1"/>
  <c r="AK5696" i="1"/>
  <c r="AJ5696" i="1"/>
  <c r="AK5697" i="1"/>
  <c r="AJ5697" i="1"/>
  <c r="AK5698" i="1"/>
  <c r="AJ5698" i="1"/>
  <c r="AK5699" i="1"/>
  <c r="AJ5699" i="1"/>
  <c r="AK5700" i="1"/>
  <c r="AJ5700" i="1"/>
  <c r="AK5701" i="1"/>
  <c r="AJ5701" i="1"/>
  <c r="AK5702" i="1"/>
  <c r="AJ5702" i="1"/>
  <c r="AK5703" i="1"/>
  <c r="AJ5703" i="1"/>
  <c r="AK5704" i="1"/>
  <c r="AJ5704" i="1"/>
  <c r="AK5705" i="1"/>
  <c r="AJ5705" i="1"/>
  <c r="AK5706" i="1"/>
  <c r="AJ5706" i="1"/>
  <c r="AK5707" i="1"/>
  <c r="AJ5707" i="1"/>
  <c r="AK5708" i="1"/>
  <c r="AJ5708" i="1"/>
  <c r="AK5709" i="1"/>
  <c r="AJ5709" i="1"/>
  <c r="AK5710" i="1"/>
  <c r="AJ5710" i="1"/>
  <c r="AK5711" i="1"/>
  <c r="AJ5711" i="1"/>
  <c r="AK5712" i="1"/>
  <c r="AJ5712" i="1"/>
  <c r="AK5713" i="1"/>
  <c r="AJ5713" i="1"/>
  <c r="AK5714" i="1"/>
  <c r="AJ5714" i="1"/>
  <c r="AK5715" i="1"/>
  <c r="AJ5715" i="1"/>
  <c r="AK5716" i="1"/>
  <c r="AJ5716" i="1"/>
  <c r="AK5717" i="1"/>
  <c r="AJ5717" i="1"/>
  <c r="AK5718" i="1"/>
  <c r="AJ5718" i="1"/>
  <c r="AK5719" i="1"/>
  <c r="AJ5719" i="1"/>
  <c r="AK5720" i="1"/>
  <c r="AJ5720" i="1"/>
  <c r="AK5721" i="1"/>
  <c r="AJ5721" i="1"/>
  <c r="AK5722" i="1"/>
  <c r="AJ5722" i="1"/>
  <c r="AK5723" i="1"/>
  <c r="AJ5723" i="1"/>
  <c r="AK5724" i="1"/>
  <c r="AJ5724" i="1"/>
  <c r="AK5725" i="1"/>
  <c r="AJ5725" i="1"/>
  <c r="AK5726" i="1"/>
  <c r="AJ5726" i="1"/>
  <c r="AK5727" i="1"/>
  <c r="AJ5727" i="1"/>
  <c r="AK5728" i="1"/>
  <c r="AJ5728" i="1"/>
  <c r="AK5729" i="1"/>
  <c r="AJ5729" i="1"/>
  <c r="AK5730" i="1"/>
  <c r="AJ5730" i="1"/>
  <c r="AK5731" i="1"/>
  <c r="AJ5731" i="1"/>
  <c r="AK5732" i="1"/>
  <c r="AJ5732" i="1"/>
  <c r="AK5733" i="1"/>
  <c r="AJ5733" i="1"/>
  <c r="AK5734" i="1"/>
  <c r="AJ5734" i="1"/>
  <c r="AK5735" i="1"/>
  <c r="AJ5735" i="1"/>
  <c r="AK5736" i="1"/>
  <c r="AJ5736" i="1"/>
  <c r="AK5737" i="1"/>
  <c r="AJ5737" i="1"/>
  <c r="AK5738" i="1"/>
  <c r="AJ5738" i="1"/>
  <c r="AK5739" i="1"/>
  <c r="AJ5739" i="1"/>
  <c r="AK5740" i="1"/>
  <c r="AJ5740" i="1"/>
  <c r="AK5741" i="1"/>
  <c r="AJ5741" i="1"/>
  <c r="AK5742" i="1"/>
  <c r="AJ5742" i="1"/>
  <c r="AK5743" i="1"/>
  <c r="AJ5743" i="1"/>
  <c r="AK5744" i="1"/>
  <c r="AJ5744" i="1"/>
  <c r="AK5745" i="1"/>
  <c r="AJ5745" i="1"/>
  <c r="AK5746" i="1"/>
  <c r="AJ5746" i="1"/>
  <c r="AK5747" i="1"/>
  <c r="AJ5747" i="1"/>
  <c r="AK5748" i="1"/>
  <c r="AJ5748" i="1"/>
  <c r="AK5749" i="1"/>
  <c r="AJ5749" i="1"/>
  <c r="AK5750" i="1"/>
  <c r="AJ5750" i="1"/>
  <c r="AK5751" i="1"/>
  <c r="AJ5751" i="1"/>
  <c r="AK5752" i="1"/>
  <c r="AJ5752" i="1"/>
  <c r="AK5753" i="1"/>
  <c r="AJ5753" i="1"/>
  <c r="AK5754" i="1"/>
  <c r="AJ5754" i="1"/>
  <c r="AK5755" i="1"/>
  <c r="AJ5755" i="1"/>
  <c r="AK5756" i="1"/>
  <c r="AJ5756" i="1"/>
  <c r="AK5757" i="1"/>
  <c r="AJ5757" i="1"/>
  <c r="AK5758" i="1"/>
  <c r="AJ5758" i="1"/>
  <c r="AK5759" i="1"/>
  <c r="AJ5759" i="1"/>
  <c r="AK5760" i="1"/>
  <c r="AJ5760" i="1"/>
  <c r="AK5761" i="1"/>
  <c r="AJ5761" i="1"/>
  <c r="AK5762" i="1"/>
  <c r="AJ5762" i="1"/>
  <c r="AK5763" i="1"/>
  <c r="AJ5763" i="1"/>
  <c r="AK5764" i="1"/>
  <c r="AJ5764" i="1"/>
  <c r="AK5765" i="1"/>
  <c r="AJ5765" i="1"/>
  <c r="AK5766" i="1"/>
  <c r="AJ5766" i="1"/>
  <c r="AK5767" i="1"/>
  <c r="AJ5767" i="1"/>
  <c r="AK5768" i="1"/>
  <c r="AJ5768" i="1"/>
  <c r="AK5769" i="1"/>
  <c r="AJ5769" i="1"/>
  <c r="AK5770" i="1"/>
  <c r="AJ5770" i="1"/>
  <c r="AK5771" i="1"/>
  <c r="AJ5771" i="1"/>
  <c r="AK5772" i="1"/>
  <c r="AJ5772" i="1"/>
  <c r="AK5773" i="1"/>
  <c r="AJ5773" i="1"/>
  <c r="AK5774" i="1"/>
  <c r="AJ5774" i="1"/>
  <c r="AK5775" i="1"/>
  <c r="AJ5775" i="1"/>
  <c r="AK5776" i="1"/>
  <c r="AJ5776" i="1"/>
  <c r="AK5777" i="1"/>
  <c r="AJ5777" i="1"/>
  <c r="AK5778" i="1"/>
  <c r="AJ5778" i="1"/>
  <c r="AK5779" i="1"/>
  <c r="AJ5779" i="1"/>
  <c r="AK5780" i="1"/>
  <c r="AJ5780" i="1"/>
  <c r="AK5781" i="1"/>
  <c r="AJ5781" i="1"/>
  <c r="AK5782" i="1"/>
  <c r="AJ5782" i="1"/>
  <c r="AK5783" i="1"/>
  <c r="AJ5783" i="1"/>
  <c r="AK5784" i="1"/>
  <c r="AJ5784" i="1"/>
  <c r="AK5785" i="1"/>
  <c r="AJ5785" i="1"/>
  <c r="AK5786" i="1"/>
  <c r="AJ5786" i="1"/>
  <c r="AK5787" i="1"/>
  <c r="AJ5787" i="1"/>
  <c r="AK5788" i="1"/>
  <c r="AJ5788" i="1"/>
  <c r="AK5789" i="1"/>
  <c r="AJ5789" i="1"/>
  <c r="AK5790" i="1"/>
  <c r="AJ5790" i="1"/>
  <c r="AK5791" i="1"/>
  <c r="AJ5791" i="1"/>
  <c r="AK5792" i="1"/>
  <c r="AJ5792" i="1"/>
  <c r="AK5793" i="1"/>
  <c r="AJ5793" i="1"/>
  <c r="AK5794" i="1"/>
  <c r="AJ5794" i="1"/>
  <c r="AK5795" i="1"/>
  <c r="AJ5795" i="1"/>
  <c r="AK5796" i="1"/>
  <c r="AJ5796" i="1"/>
  <c r="AK5797" i="1"/>
  <c r="AJ5797" i="1"/>
  <c r="AK5798" i="1"/>
  <c r="AJ5798" i="1"/>
  <c r="AK5799" i="1"/>
  <c r="AJ5799" i="1"/>
  <c r="AK5800" i="1"/>
  <c r="AJ5800" i="1"/>
  <c r="AK5801" i="1"/>
  <c r="AJ5801" i="1"/>
  <c r="AK5802" i="1"/>
  <c r="AJ5802" i="1"/>
  <c r="AK5803" i="1"/>
  <c r="AJ5803" i="1"/>
  <c r="AK5804" i="1"/>
  <c r="AJ5804" i="1"/>
  <c r="AK5805" i="1"/>
  <c r="AJ5805" i="1"/>
  <c r="AK5806" i="1"/>
  <c r="AJ5806" i="1"/>
  <c r="AK5807" i="1"/>
  <c r="AJ5807" i="1"/>
  <c r="AK5808" i="1"/>
  <c r="AJ5808" i="1"/>
  <c r="AK5809" i="1"/>
  <c r="AJ5809" i="1"/>
  <c r="AK5810" i="1"/>
  <c r="AJ5810" i="1"/>
  <c r="AK5811" i="1"/>
  <c r="AJ5811" i="1"/>
  <c r="AK5812" i="1"/>
  <c r="AJ5812" i="1"/>
  <c r="AK5813" i="1"/>
  <c r="AJ5813" i="1"/>
  <c r="AK5814" i="1"/>
  <c r="AJ5814" i="1"/>
  <c r="AK5815" i="1"/>
  <c r="AJ5815" i="1"/>
  <c r="AK5816" i="1"/>
  <c r="AJ5816" i="1"/>
  <c r="AK5817" i="1"/>
  <c r="AJ5817" i="1"/>
  <c r="AK5818" i="1"/>
  <c r="AJ5818" i="1"/>
  <c r="AK5819" i="1"/>
  <c r="AJ5819" i="1"/>
  <c r="AK5820" i="1"/>
  <c r="AJ5820" i="1"/>
  <c r="AK5821" i="1"/>
  <c r="AJ5821" i="1"/>
  <c r="AK5822" i="1"/>
  <c r="AJ5822" i="1"/>
  <c r="AK5823" i="1"/>
  <c r="AJ5823" i="1"/>
  <c r="AK5824" i="1"/>
  <c r="AJ5824" i="1"/>
  <c r="AK5825" i="1"/>
  <c r="AJ5825" i="1"/>
  <c r="AK5826" i="1"/>
  <c r="AJ5826" i="1"/>
  <c r="AK5827" i="1"/>
  <c r="AJ5827" i="1"/>
  <c r="AK5828" i="1"/>
  <c r="AJ5828" i="1"/>
  <c r="AK5829" i="1"/>
  <c r="AJ5829" i="1"/>
  <c r="AK5830" i="1"/>
  <c r="AJ5830" i="1"/>
  <c r="AK5831" i="1"/>
  <c r="AJ5831" i="1"/>
  <c r="AK5832" i="1"/>
  <c r="AJ5832" i="1"/>
  <c r="AK5833" i="1"/>
  <c r="AJ5833" i="1"/>
  <c r="AK5834" i="1"/>
  <c r="AJ5834" i="1"/>
  <c r="AK5835" i="1"/>
  <c r="AJ5835" i="1"/>
  <c r="AK5836" i="1"/>
  <c r="AJ5836" i="1"/>
  <c r="AK5837" i="1"/>
  <c r="AJ5837" i="1"/>
  <c r="AK5838" i="1"/>
  <c r="AJ5838" i="1"/>
  <c r="AK5839" i="1"/>
  <c r="AJ5839" i="1"/>
  <c r="AK5840" i="1"/>
  <c r="AJ5840" i="1"/>
  <c r="AK5841" i="1"/>
  <c r="AJ5841" i="1"/>
  <c r="AK5842" i="1"/>
  <c r="AJ5842" i="1"/>
  <c r="AK5843" i="1"/>
  <c r="AJ5843" i="1"/>
  <c r="AK5844" i="1"/>
  <c r="AJ5844" i="1"/>
  <c r="AK5845" i="1"/>
  <c r="AJ5845" i="1"/>
  <c r="AK5846" i="1"/>
  <c r="AJ5846" i="1"/>
  <c r="AK5847" i="1"/>
  <c r="AJ5847" i="1"/>
  <c r="AK5848" i="1"/>
  <c r="AJ5848" i="1"/>
  <c r="AK5849" i="1"/>
  <c r="AJ5849" i="1"/>
  <c r="AK5850" i="1"/>
  <c r="AJ5850" i="1"/>
  <c r="AK5851" i="1"/>
  <c r="AJ5851" i="1"/>
  <c r="AK5852" i="1"/>
  <c r="AJ5852" i="1"/>
  <c r="AK5853" i="1"/>
  <c r="AJ5853" i="1"/>
  <c r="AK5854" i="1"/>
  <c r="AJ5854" i="1"/>
  <c r="AK5855" i="1"/>
  <c r="AJ5855" i="1"/>
  <c r="AK5856" i="1"/>
  <c r="AJ5856" i="1"/>
  <c r="AK5857" i="1"/>
  <c r="AJ5857" i="1"/>
  <c r="AK5858" i="1"/>
  <c r="AJ5858" i="1"/>
  <c r="AK5859" i="1"/>
  <c r="AJ5859" i="1"/>
  <c r="AK5860" i="1"/>
  <c r="AJ5860" i="1"/>
  <c r="AK5861" i="1"/>
  <c r="AJ5861" i="1"/>
  <c r="AK5862" i="1"/>
  <c r="AJ5862" i="1"/>
  <c r="AK5863" i="1"/>
  <c r="AJ5863" i="1"/>
  <c r="AK5864" i="1"/>
  <c r="AJ5864" i="1"/>
  <c r="AK5865" i="1"/>
  <c r="AJ5865" i="1"/>
  <c r="AK5866" i="1"/>
  <c r="AJ5866" i="1"/>
  <c r="AK5867" i="1"/>
  <c r="AJ5867" i="1"/>
  <c r="AK5868" i="1"/>
  <c r="AJ5868" i="1"/>
  <c r="AK5869" i="1"/>
  <c r="AJ5869" i="1"/>
  <c r="AK5870" i="1"/>
  <c r="AJ5870" i="1"/>
  <c r="AK5871" i="1"/>
  <c r="AJ5871" i="1"/>
  <c r="AK5872" i="1"/>
  <c r="AJ5872" i="1"/>
  <c r="AK5873" i="1"/>
  <c r="AJ5873" i="1"/>
  <c r="AK5874" i="1"/>
  <c r="AJ5874" i="1"/>
  <c r="AK5875" i="1"/>
  <c r="AJ5875" i="1"/>
  <c r="AK5876" i="1"/>
  <c r="AJ5876" i="1"/>
  <c r="AK5877" i="1"/>
  <c r="AJ5877" i="1"/>
  <c r="AK5878" i="1"/>
  <c r="AJ5878" i="1"/>
  <c r="AK5879" i="1"/>
  <c r="AJ5879" i="1"/>
  <c r="AK5880" i="1"/>
  <c r="AJ5880" i="1"/>
  <c r="AK5881" i="1"/>
  <c r="AJ5881" i="1"/>
  <c r="AK5882" i="1"/>
  <c r="AJ5882" i="1"/>
  <c r="AK5883" i="1"/>
  <c r="AJ5883" i="1"/>
  <c r="AK5884" i="1"/>
  <c r="AJ5884" i="1"/>
  <c r="AK5885" i="1"/>
  <c r="AJ5885" i="1"/>
  <c r="AK5886" i="1"/>
  <c r="AJ5886" i="1"/>
  <c r="AK5887" i="1"/>
  <c r="AJ5887" i="1"/>
  <c r="AK5888" i="1"/>
  <c r="AJ5888" i="1"/>
  <c r="AK5889" i="1"/>
  <c r="AJ5889" i="1"/>
  <c r="AK5890" i="1"/>
  <c r="AJ5890" i="1"/>
  <c r="AK5891" i="1"/>
  <c r="AJ5891" i="1"/>
  <c r="AK5892" i="1"/>
  <c r="AJ5892" i="1"/>
  <c r="AK5893" i="1"/>
  <c r="AJ5893" i="1"/>
  <c r="AK5894" i="1"/>
  <c r="AJ5894" i="1"/>
  <c r="AK5895" i="1"/>
  <c r="AJ5895" i="1"/>
  <c r="AK5896" i="1"/>
  <c r="AJ5896" i="1"/>
  <c r="AK5897" i="1"/>
  <c r="AJ5897" i="1"/>
  <c r="AK5898" i="1"/>
  <c r="AJ5898" i="1"/>
  <c r="AK5899" i="1"/>
  <c r="AJ5899" i="1"/>
  <c r="AK5900" i="1"/>
  <c r="AJ5900" i="1"/>
  <c r="AK5901" i="1"/>
  <c r="AJ5901" i="1"/>
  <c r="AK5902" i="1"/>
  <c r="AJ5902" i="1"/>
  <c r="AK5903" i="1"/>
  <c r="AJ5903" i="1"/>
  <c r="AK5904" i="1"/>
  <c r="AJ5904" i="1"/>
  <c r="AK5905" i="1"/>
  <c r="AJ5905" i="1"/>
  <c r="AK5906" i="1"/>
  <c r="AJ5906" i="1"/>
  <c r="AK5907" i="1"/>
  <c r="AJ5907" i="1"/>
  <c r="AK5908" i="1"/>
  <c r="AJ5908" i="1"/>
  <c r="AK5909" i="1"/>
  <c r="AJ5909" i="1"/>
  <c r="AK5910" i="1"/>
  <c r="AJ5910" i="1"/>
  <c r="AK5911" i="1"/>
  <c r="AJ5911" i="1"/>
  <c r="AK5912" i="1"/>
  <c r="AJ5912" i="1"/>
  <c r="AK5913" i="1"/>
  <c r="AJ5913" i="1"/>
  <c r="AK5914" i="1"/>
  <c r="AJ5914" i="1"/>
  <c r="AK5915" i="1"/>
  <c r="AJ5915" i="1"/>
  <c r="AK5916" i="1"/>
  <c r="AJ5916" i="1"/>
  <c r="AK5917" i="1"/>
  <c r="AJ5917" i="1"/>
  <c r="AK5918" i="1"/>
  <c r="AJ5918" i="1"/>
  <c r="AK5919" i="1"/>
  <c r="AJ5919" i="1"/>
  <c r="AK5920" i="1"/>
  <c r="AJ5920" i="1"/>
  <c r="AK5921" i="1"/>
  <c r="AJ5921" i="1"/>
  <c r="AK5922" i="1"/>
  <c r="AJ5922" i="1"/>
  <c r="AK5923" i="1"/>
  <c r="AJ5923" i="1"/>
  <c r="AK5924" i="1"/>
  <c r="AJ5924" i="1"/>
  <c r="AK5925" i="1"/>
  <c r="AJ5925" i="1"/>
  <c r="AK5926" i="1"/>
  <c r="AJ5926" i="1"/>
  <c r="AK5927" i="1"/>
  <c r="AJ5927" i="1"/>
  <c r="AK5928" i="1"/>
  <c r="AJ5928" i="1"/>
  <c r="AK5929" i="1"/>
  <c r="AJ5929" i="1"/>
  <c r="AK5930" i="1"/>
  <c r="AJ5930" i="1"/>
  <c r="AK5931" i="1"/>
  <c r="AJ5931" i="1"/>
  <c r="AK5932" i="1"/>
  <c r="AJ5932" i="1"/>
  <c r="AK5933" i="1"/>
  <c r="AJ5933" i="1"/>
  <c r="AK5934" i="1"/>
  <c r="AJ5934" i="1"/>
  <c r="AK5935" i="1"/>
  <c r="AJ5935" i="1"/>
  <c r="AK5936" i="1"/>
  <c r="AJ5936" i="1"/>
  <c r="AK5937" i="1"/>
  <c r="AJ5937" i="1"/>
  <c r="AK5938" i="1"/>
  <c r="AJ5938" i="1"/>
  <c r="AK5939" i="1"/>
  <c r="AJ5939" i="1"/>
  <c r="AK5940" i="1"/>
  <c r="AJ5940" i="1"/>
  <c r="AK5941" i="1"/>
  <c r="AJ5941" i="1"/>
  <c r="AK5942" i="1"/>
  <c r="AJ5942" i="1"/>
  <c r="AK5943" i="1"/>
  <c r="AJ5943" i="1"/>
  <c r="AK5944" i="1"/>
  <c r="AJ5944" i="1"/>
  <c r="AK5945" i="1"/>
  <c r="AJ5945" i="1"/>
  <c r="AK5946" i="1"/>
  <c r="AJ5946" i="1"/>
  <c r="AK5947" i="1"/>
  <c r="AJ5947" i="1"/>
  <c r="AK5948" i="1"/>
  <c r="AJ5948" i="1"/>
  <c r="AK5949" i="1"/>
  <c r="AJ5949" i="1"/>
  <c r="AK5950" i="1"/>
  <c r="AJ5950" i="1"/>
  <c r="AK5951" i="1"/>
  <c r="AJ5951" i="1"/>
  <c r="AK5952" i="1"/>
  <c r="AJ5952" i="1"/>
  <c r="AK5953" i="1"/>
  <c r="AJ5953" i="1"/>
  <c r="AK5954" i="1"/>
  <c r="AJ5954" i="1"/>
  <c r="AK5955" i="1"/>
  <c r="AJ5955" i="1"/>
  <c r="AK5956" i="1"/>
  <c r="AJ5956" i="1"/>
  <c r="AK5957" i="1"/>
  <c r="AJ5957" i="1"/>
  <c r="AK5958" i="1"/>
  <c r="AJ5958" i="1"/>
  <c r="AK5959" i="1"/>
  <c r="AJ5959" i="1"/>
  <c r="AK5960" i="1"/>
  <c r="AJ5960" i="1"/>
  <c r="AK5961" i="1"/>
  <c r="AJ5961" i="1"/>
  <c r="AK5962" i="1"/>
  <c r="AJ5962" i="1"/>
  <c r="AK5963" i="1"/>
  <c r="AJ5963" i="1"/>
  <c r="AK5964" i="1"/>
  <c r="AJ5964" i="1"/>
  <c r="AK5965" i="1"/>
  <c r="AJ5965" i="1"/>
  <c r="AK5966" i="1"/>
  <c r="AJ5966" i="1"/>
  <c r="AK5967" i="1"/>
  <c r="AJ5967" i="1"/>
  <c r="AK5968" i="1"/>
  <c r="AJ5968" i="1"/>
  <c r="AK5969" i="1"/>
  <c r="AJ5969" i="1"/>
  <c r="AK5970" i="1"/>
  <c r="AJ5970" i="1"/>
  <c r="AK5971" i="1"/>
  <c r="AJ5971" i="1"/>
  <c r="AK5972" i="1"/>
  <c r="AJ5972" i="1"/>
  <c r="AK5973" i="1"/>
  <c r="AJ5973" i="1"/>
  <c r="AK5974" i="1"/>
  <c r="AJ5974" i="1"/>
  <c r="AK5975" i="1"/>
  <c r="AJ5975" i="1"/>
  <c r="AK5976" i="1"/>
  <c r="AJ5976" i="1"/>
  <c r="AK5977" i="1"/>
  <c r="AJ5977" i="1"/>
  <c r="AK5978" i="1"/>
  <c r="AJ5978" i="1"/>
  <c r="AK5979" i="1"/>
  <c r="AJ5979" i="1"/>
  <c r="AK5980" i="1"/>
  <c r="AJ5980" i="1"/>
  <c r="AK5981" i="1"/>
  <c r="AJ5981" i="1"/>
  <c r="AK5982" i="1"/>
  <c r="AJ5982" i="1"/>
  <c r="AK5983" i="1"/>
  <c r="AJ5983" i="1"/>
  <c r="AK5984" i="1"/>
  <c r="AJ5984" i="1"/>
  <c r="AK5985" i="1"/>
  <c r="AJ5985" i="1"/>
  <c r="AK5986" i="1"/>
  <c r="AJ5986" i="1"/>
  <c r="AK5987" i="1"/>
  <c r="AJ5987" i="1"/>
  <c r="AK5988" i="1"/>
  <c r="AJ5988" i="1"/>
  <c r="AK5989" i="1"/>
  <c r="AJ5989" i="1"/>
  <c r="AK5990" i="1"/>
  <c r="AJ5990" i="1"/>
  <c r="AK5991" i="1"/>
  <c r="AJ5991" i="1"/>
  <c r="AK5992" i="1"/>
  <c r="AJ5992" i="1"/>
  <c r="AK5993" i="1"/>
  <c r="AJ5993" i="1"/>
  <c r="AK5994" i="1"/>
  <c r="AJ5994" i="1"/>
  <c r="AK5995" i="1"/>
  <c r="AJ5995" i="1"/>
  <c r="AK5996" i="1"/>
  <c r="AJ5996" i="1"/>
  <c r="AK5997" i="1"/>
  <c r="AJ5997" i="1"/>
  <c r="AK5998" i="1"/>
  <c r="AJ5998" i="1"/>
  <c r="AK5999" i="1"/>
  <c r="AJ5999" i="1"/>
  <c r="AK6000" i="1"/>
  <c r="AJ6000" i="1"/>
  <c r="AK6001" i="1"/>
  <c r="AJ6001" i="1"/>
  <c r="AK6002" i="1"/>
  <c r="AJ6002" i="1"/>
  <c r="AK6003" i="1"/>
  <c r="AJ6003" i="1"/>
  <c r="AK6004" i="1"/>
  <c r="AJ6004" i="1"/>
  <c r="AK6005" i="1"/>
  <c r="AJ6005" i="1"/>
  <c r="AK6006" i="1"/>
  <c r="AJ6006" i="1"/>
  <c r="AK6007" i="1"/>
  <c r="AJ6007" i="1"/>
  <c r="AK6008" i="1"/>
  <c r="AJ6008" i="1"/>
  <c r="AK6009" i="1"/>
  <c r="AJ6009" i="1"/>
  <c r="AK6010" i="1"/>
  <c r="AJ6010" i="1"/>
  <c r="AK6011" i="1"/>
  <c r="AJ6011" i="1"/>
  <c r="AK6012" i="1"/>
  <c r="AJ6012" i="1"/>
  <c r="AK6013" i="1"/>
  <c r="AJ6013" i="1"/>
  <c r="AK6014" i="1"/>
  <c r="AJ6014" i="1"/>
  <c r="AK6015" i="1"/>
  <c r="AJ6015" i="1"/>
  <c r="AK6016" i="1"/>
  <c r="AJ6016" i="1"/>
  <c r="AK6017" i="1"/>
  <c r="AJ6017" i="1"/>
  <c r="AK6018" i="1"/>
  <c r="AJ6018" i="1"/>
  <c r="AK6019" i="1"/>
  <c r="AJ6019" i="1"/>
  <c r="AK6020" i="1"/>
  <c r="AJ6020" i="1"/>
  <c r="AK6021" i="1"/>
  <c r="AJ6021" i="1"/>
  <c r="AK6022" i="1"/>
  <c r="AJ6022" i="1"/>
  <c r="AK6023" i="1"/>
  <c r="AJ6023" i="1"/>
  <c r="AK6024" i="1"/>
  <c r="AJ6024" i="1"/>
  <c r="AK6025" i="1"/>
  <c r="AJ6025" i="1"/>
  <c r="AK6026" i="1"/>
  <c r="AJ6026" i="1"/>
  <c r="AK6027" i="1"/>
  <c r="AJ6027" i="1"/>
  <c r="AK6028" i="1"/>
  <c r="AJ6028" i="1"/>
  <c r="AK6029" i="1"/>
  <c r="AJ6029" i="1"/>
  <c r="AK6030" i="1"/>
  <c r="AJ6030" i="1"/>
  <c r="AK6031" i="1"/>
  <c r="AJ6031" i="1"/>
  <c r="AK6032" i="1"/>
  <c r="AJ6032" i="1"/>
  <c r="AK6033" i="1"/>
  <c r="AJ6033" i="1"/>
  <c r="AK6034" i="1"/>
  <c r="AJ6034" i="1"/>
  <c r="AK6035" i="1"/>
  <c r="AJ6035" i="1"/>
  <c r="AK6036" i="1"/>
  <c r="AJ6036" i="1"/>
  <c r="AK6037" i="1"/>
  <c r="AJ6037" i="1"/>
  <c r="AK6038" i="1"/>
  <c r="AJ6038" i="1"/>
  <c r="AK6039" i="1"/>
  <c r="AJ6039" i="1"/>
  <c r="AK6040" i="1"/>
  <c r="AJ6040" i="1"/>
  <c r="AK6041" i="1"/>
  <c r="AJ6041" i="1"/>
  <c r="AK6042" i="1"/>
  <c r="AJ6042" i="1"/>
  <c r="AK6043" i="1"/>
  <c r="AJ6043" i="1"/>
  <c r="AK6044" i="1"/>
  <c r="AJ6044" i="1"/>
  <c r="AK6045" i="1"/>
  <c r="AJ6045" i="1"/>
  <c r="AK6046" i="1"/>
  <c r="AJ6046" i="1"/>
  <c r="AK6047" i="1"/>
  <c r="AJ6047" i="1"/>
  <c r="AK6048" i="1"/>
  <c r="AJ6048" i="1"/>
  <c r="AK6049" i="1"/>
  <c r="AJ6049" i="1"/>
  <c r="AK6050" i="1"/>
  <c r="AJ6050" i="1"/>
  <c r="AK6051" i="1"/>
  <c r="AJ6051" i="1"/>
  <c r="AK6052" i="1"/>
  <c r="AJ6052" i="1"/>
  <c r="AK6053" i="1"/>
  <c r="AJ6053" i="1"/>
  <c r="AK6054" i="1"/>
  <c r="AJ6054" i="1"/>
  <c r="AK6055" i="1"/>
  <c r="AJ6055" i="1"/>
  <c r="AK6056" i="1"/>
  <c r="AJ6056" i="1"/>
  <c r="AK6057" i="1"/>
  <c r="AJ6057" i="1"/>
  <c r="AK6058" i="1"/>
  <c r="AJ6058" i="1"/>
  <c r="AK6059" i="1"/>
  <c r="AJ6059" i="1"/>
  <c r="AK6060" i="1"/>
  <c r="AJ6060" i="1"/>
  <c r="AK6061" i="1"/>
  <c r="AJ6061" i="1"/>
  <c r="AK6062" i="1"/>
  <c r="AJ6062" i="1"/>
  <c r="AK6063" i="1"/>
  <c r="AJ6063" i="1"/>
  <c r="AK6064" i="1"/>
  <c r="AJ6064" i="1"/>
  <c r="AK6065" i="1"/>
  <c r="AJ6065" i="1"/>
  <c r="AK6066" i="1"/>
  <c r="AJ6066" i="1"/>
  <c r="AK6067" i="1"/>
  <c r="AJ6067" i="1"/>
  <c r="AK6068" i="1"/>
  <c r="AJ6068" i="1"/>
  <c r="AK6069" i="1"/>
  <c r="AJ6069" i="1"/>
  <c r="AK6070" i="1"/>
  <c r="AJ6070" i="1"/>
  <c r="AK6071" i="1"/>
  <c r="AJ6071" i="1"/>
  <c r="AK6072" i="1"/>
  <c r="AJ6072" i="1"/>
  <c r="AK6073" i="1"/>
  <c r="AJ6073" i="1"/>
  <c r="AK6074" i="1"/>
  <c r="AJ6074" i="1"/>
  <c r="AK6075" i="1"/>
  <c r="AJ6075" i="1"/>
  <c r="AK6076" i="1"/>
  <c r="AJ6076" i="1"/>
  <c r="AK6077" i="1"/>
  <c r="AJ6077" i="1"/>
  <c r="AK6078" i="1"/>
  <c r="AJ6078" i="1"/>
  <c r="AK6079" i="1"/>
  <c r="AJ6079" i="1"/>
  <c r="AK6080" i="1"/>
  <c r="AJ6080" i="1"/>
  <c r="AK6081" i="1"/>
  <c r="AJ6081" i="1"/>
  <c r="AK6082" i="1"/>
  <c r="AJ6082" i="1"/>
  <c r="AK6083" i="1"/>
  <c r="AJ6083" i="1"/>
  <c r="AK6084" i="1"/>
  <c r="AJ6084" i="1"/>
  <c r="AK6085" i="1"/>
  <c r="AJ6085" i="1"/>
  <c r="AK6086" i="1"/>
  <c r="AJ6086" i="1"/>
  <c r="AK6087" i="1"/>
  <c r="AJ6087" i="1"/>
  <c r="AK6088" i="1"/>
  <c r="AJ6088" i="1"/>
  <c r="AK6089" i="1"/>
  <c r="AJ6089" i="1"/>
  <c r="AK6090" i="1"/>
  <c r="AJ6090" i="1"/>
  <c r="AK6091" i="1"/>
  <c r="AJ6091" i="1"/>
  <c r="AK6092" i="1"/>
  <c r="AJ6092" i="1"/>
  <c r="AK6093" i="1"/>
  <c r="AJ6093" i="1"/>
  <c r="AK6094" i="1"/>
  <c r="AJ6094" i="1"/>
  <c r="AK6095" i="1"/>
  <c r="AJ6095" i="1"/>
  <c r="AK6096" i="1"/>
  <c r="AJ6096" i="1"/>
  <c r="AK6097" i="1"/>
  <c r="AJ6097" i="1"/>
  <c r="AK6098" i="1"/>
  <c r="AJ6098" i="1"/>
  <c r="AK6099" i="1"/>
  <c r="AJ6099" i="1"/>
  <c r="AK6100" i="1"/>
  <c r="AJ6100" i="1"/>
  <c r="AK6101" i="1"/>
  <c r="AJ6101" i="1"/>
  <c r="AK6102" i="1"/>
  <c r="AJ6102" i="1"/>
  <c r="AK6103" i="1"/>
  <c r="AJ6103" i="1"/>
  <c r="AK6104" i="1"/>
  <c r="AJ6104" i="1"/>
  <c r="AK6105" i="1"/>
  <c r="AJ6105" i="1"/>
  <c r="AK6106" i="1"/>
  <c r="AJ6106" i="1"/>
  <c r="AK6107" i="1"/>
  <c r="AJ6107" i="1"/>
  <c r="AK6108" i="1"/>
  <c r="AJ6108" i="1"/>
  <c r="AK6109" i="1"/>
  <c r="AJ6109" i="1"/>
  <c r="AK6110" i="1"/>
  <c r="AJ6110" i="1"/>
  <c r="AK6111" i="1"/>
  <c r="AJ6111" i="1"/>
  <c r="AK6112" i="1"/>
  <c r="AJ6112" i="1"/>
  <c r="AK6113" i="1"/>
  <c r="AJ6113" i="1"/>
  <c r="AK6114" i="1"/>
  <c r="AJ6114" i="1"/>
  <c r="AK6115" i="1"/>
  <c r="AJ6115" i="1"/>
  <c r="AK6116" i="1"/>
  <c r="AJ6116" i="1"/>
  <c r="AK6117" i="1"/>
  <c r="AJ6117" i="1"/>
  <c r="AK6118" i="1"/>
  <c r="AJ6118" i="1"/>
  <c r="AK6119" i="1"/>
  <c r="AJ6119" i="1"/>
  <c r="AK6120" i="1"/>
  <c r="AJ6120" i="1"/>
  <c r="AK6121" i="1"/>
  <c r="AJ6121" i="1"/>
  <c r="AK6122" i="1"/>
  <c r="AJ6122" i="1"/>
  <c r="AK6123" i="1"/>
  <c r="AJ6123" i="1"/>
  <c r="AK6124" i="1"/>
  <c r="AJ6124" i="1"/>
  <c r="AK6125" i="1"/>
  <c r="AJ6125" i="1"/>
  <c r="AK6126" i="1"/>
  <c r="AJ6126" i="1"/>
  <c r="AK6127" i="1"/>
  <c r="AJ6127" i="1"/>
  <c r="AK6128" i="1"/>
  <c r="AJ6128" i="1"/>
  <c r="AK6129" i="1"/>
  <c r="AJ6129" i="1"/>
  <c r="AK6130" i="1"/>
  <c r="AJ6130" i="1"/>
  <c r="AK6131" i="1"/>
  <c r="AJ6131" i="1"/>
  <c r="AK6132" i="1"/>
  <c r="AJ6132" i="1"/>
  <c r="AK6133" i="1"/>
  <c r="AJ6133" i="1"/>
  <c r="AK6134" i="1"/>
  <c r="AJ6134" i="1"/>
  <c r="AK6135" i="1"/>
  <c r="AJ6135" i="1"/>
  <c r="AK6136" i="1"/>
  <c r="AJ6136" i="1"/>
  <c r="AK6137" i="1"/>
  <c r="AJ6137" i="1"/>
  <c r="AK6138" i="1"/>
  <c r="AJ6138" i="1"/>
  <c r="AK6139" i="1"/>
  <c r="AJ6139" i="1"/>
  <c r="AK6140" i="1"/>
  <c r="AJ6140" i="1"/>
  <c r="AK6141" i="1"/>
  <c r="AJ6141" i="1"/>
  <c r="AK6142" i="1"/>
  <c r="AJ6142" i="1"/>
  <c r="AK6143" i="1"/>
  <c r="AJ6143" i="1"/>
  <c r="AK6144" i="1"/>
  <c r="AJ6144" i="1"/>
  <c r="AK6145" i="1"/>
  <c r="AJ6145" i="1"/>
  <c r="AK6146" i="1"/>
  <c r="AJ6146" i="1"/>
  <c r="AK6147" i="1"/>
  <c r="AJ6147" i="1"/>
  <c r="AK6148" i="1"/>
  <c r="AJ6148" i="1"/>
  <c r="AK6149" i="1"/>
  <c r="AJ6149" i="1"/>
  <c r="AK6150" i="1"/>
  <c r="AJ6150" i="1"/>
  <c r="AK6151" i="1"/>
  <c r="AJ6151" i="1"/>
  <c r="AK6152" i="1"/>
  <c r="AJ6152" i="1"/>
  <c r="AK6153" i="1"/>
  <c r="AJ6153" i="1"/>
  <c r="AK6154" i="1"/>
  <c r="AJ6154" i="1"/>
  <c r="AK6155" i="1"/>
  <c r="AJ6155" i="1"/>
  <c r="AK6156" i="1"/>
  <c r="AJ6156" i="1"/>
  <c r="AK6157" i="1"/>
  <c r="AJ6157" i="1"/>
  <c r="AK6158" i="1"/>
  <c r="AJ6158" i="1"/>
  <c r="AK6159" i="1"/>
  <c r="AJ6159" i="1"/>
  <c r="AK6160" i="1"/>
  <c r="AJ6160" i="1"/>
  <c r="AK6161" i="1"/>
  <c r="AJ6161" i="1"/>
  <c r="AK6162" i="1"/>
  <c r="AJ6162" i="1"/>
  <c r="AK6163" i="1"/>
  <c r="AJ6163" i="1"/>
  <c r="AK6164" i="1"/>
  <c r="AJ6164" i="1"/>
  <c r="AK6165" i="1"/>
  <c r="AJ6165" i="1"/>
  <c r="AK6166" i="1"/>
  <c r="AJ6166" i="1"/>
  <c r="AK6167" i="1"/>
  <c r="AJ6167" i="1"/>
  <c r="AK6168" i="1"/>
  <c r="AJ6168" i="1"/>
  <c r="AK6169" i="1"/>
  <c r="AJ6169" i="1"/>
  <c r="AK6170" i="1"/>
  <c r="AJ6170" i="1"/>
  <c r="AK6171" i="1"/>
  <c r="AJ6171" i="1"/>
  <c r="AK6172" i="1"/>
  <c r="AJ6172" i="1"/>
  <c r="AK6173" i="1"/>
  <c r="AJ6173" i="1"/>
  <c r="AK6174" i="1"/>
  <c r="AJ6174" i="1"/>
  <c r="AK6175" i="1"/>
  <c r="AJ6175" i="1"/>
  <c r="AK6176" i="1"/>
  <c r="AJ6176" i="1"/>
  <c r="AK6177" i="1"/>
  <c r="AJ6177" i="1"/>
  <c r="AK6178" i="1"/>
  <c r="AJ6178" i="1"/>
  <c r="AK6179" i="1"/>
  <c r="AJ6179" i="1"/>
  <c r="AK6180" i="1"/>
  <c r="AJ6180" i="1"/>
  <c r="AK6181" i="1"/>
  <c r="AJ6181" i="1"/>
  <c r="AK6182" i="1"/>
  <c r="AJ6182" i="1"/>
  <c r="AK6183" i="1"/>
  <c r="AJ6183" i="1"/>
  <c r="AK6184" i="1"/>
  <c r="AJ6184" i="1"/>
  <c r="AK6185" i="1"/>
  <c r="AJ6185" i="1"/>
  <c r="AK6186" i="1"/>
  <c r="AJ6186" i="1"/>
  <c r="AK6187" i="1"/>
  <c r="AJ6187" i="1"/>
  <c r="AK6188" i="1"/>
  <c r="AJ6188" i="1"/>
  <c r="AK6189" i="1"/>
  <c r="AJ6189" i="1"/>
  <c r="AK6190" i="1"/>
  <c r="AJ6190" i="1"/>
  <c r="AK6191" i="1"/>
  <c r="AJ6191" i="1"/>
  <c r="AK6192" i="1"/>
  <c r="AJ6192" i="1"/>
  <c r="AK6193" i="1"/>
  <c r="AJ6193" i="1"/>
  <c r="AK6194" i="1"/>
  <c r="AJ6194" i="1"/>
  <c r="AK6195" i="1"/>
  <c r="AJ6195" i="1"/>
  <c r="AK6196" i="1"/>
  <c r="AJ6196" i="1"/>
  <c r="AK6197" i="1"/>
  <c r="AJ6197" i="1"/>
  <c r="AK6198" i="1"/>
  <c r="AJ6198" i="1"/>
  <c r="AK6199" i="1"/>
  <c r="AJ6199" i="1"/>
  <c r="AK6200" i="1"/>
  <c r="AJ6200" i="1"/>
  <c r="AK6201" i="1"/>
  <c r="AJ6201" i="1"/>
  <c r="AK6202" i="1"/>
  <c r="AJ6202" i="1"/>
  <c r="AK6203" i="1"/>
  <c r="AJ6203" i="1"/>
  <c r="AK6204" i="1"/>
  <c r="AJ6204" i="1"/>
  <c r="AK6205" i="1"/>
  <c r="AJ6205" i="1"/>
  <c r="AK6206" i="1"/>
  <c r="AJ6206" i="1"/>
  <c r="AK6207" i="1"/>
  <c r="AJ6207" i="1"/>
  <c r="AK6208" i="1"/>
  <c r="AJ6208" i="1"/>
  <c r="AK6209" i="1"/>
  <c r="AJ6209" i="1"/>
  <c r="AK6210" i="1"/>
  <c r="AJ6210" i="1"/>
  <c r="AK6211" i="1"/>
  <c r="AJ6211" i="1"/>
  <c r="AK6212" i="1"/>
  <c r="AJ6212" i="1"/>
  <c r="AK6213" i="1"/>
  <c r="AJ6213" i="1"/>
  <c r="AK6214" i="1"/>
  <c r="AJ6214" i="1"/>
  <c r="AK6215" i="1"/>
  <c r="AJ6215" i="1"/>
  <c r="AK6216" i="1"/>
  <c r="AJ6216" i="1"/>
  <c r="AK6217" i="1"/>
  <c r="AJ6217" i="1"/>
  <c r="AK6218" i="1"/>
  <c r="AJ6218" i="1"/>
  <c r="AK6219" i="1"/>
  <c r="AJ6219" i="1"/>
  <c r="AK6220" i="1"/>
  <c r="AJ6220" i="1"/>
  <c r="AK6221" i="1"/>
  <c r="AJ6221" i="1"/>
  <c r="AK6222" i="1"/>
  <c r="AJ6222" i="1"/>
  <c r="AK6223" i="1"/>
  <c r="AJ6223" i="1"/>
  <c r="AK6224" i="1"/>
  <c r="AJ6224" i="1"/>
  <c r="AK6225" i="1"/>
  <c r="AJ6225" i="1"/>
  <c r="AK6226" i="1"/>
  <c r="AJ6226" i="1"/>
  <c r="AK6227" i="1"/>
  <c r="AJ6227" i="1"/>
  <c r="AK6228" i="1"/>
  <c r="AJ6228" i="1"/>
  <c r="AK6229" i="1"/>
  <c r="AJ6229" i="1"/>
  <c r="AK6230" i="1"/>
  <c r="AJ6230" i="1"/>
  <c r="AK6231" i="1"/>
  <c r="AJ6231" i="1"/>
  <c r="AK6232" i="1"/>
  <c r="AJ6232" i="1"/>
  <c r="AK6233" i="1"/>
  <c r="AJ6233" i="1"/>
  <c r="AK6234" i="1"/>
  <c r="AJ6234" i="1"/>
  <c r="AK6235" i="1"/>
  <c r="AJ6235" i="1"/>
  <c r="AK6236" i="1"/>
  <c r="AJ6236" i="1"/>
  <c r="AK6237" i="1"/>
  <c r="AJ6237" i="1"/>
  <c r="AK6238" i="1"/>
  <c r="AJ6238" i="1"/>
  <c r="AK6239" i="1"/>
  <c r="AJ6239" i="1"/>
  <c r="AK6240" i="1"/>
  <c r="AJ6240" i="1"/>
  <c r="AK6241" i="1"/>
  <c r="AJ6241" i="1"/>
  <c r="AK6242" i="1"/>
  <c r="AJ6242" i="1"/>
  <c r="AK6243" i="1"/>
  <c r="AJ6243" i="1"/>
  <c r="AK6244" i="1"/>
  <c r="AJ6244" i="1"/>
  <c r="AK6245" i="1"/>
  <c r="AJ6245" i="1"/>
  <c r="AK6246" i="1"/>
  <c r="AJ6246" i="1"/>
  <c r="AK6247" i="1"/>
  <c r="AJ6247" i="1"/>
  <c r="AK6248" i="1"/>
  <c r="AJ6248" i="1"/>
  <c r="AK6249" i="1"/>
  <c r="AJ6249" i="1"/>
  <c r="AK6250" i="1"/>
  <c r="AJ6250" i="1"/>
  <c r="AK6251" i="1"/>
  <c r="AJ6251" i="1"/>
  <c r="AK6252" i="1"/>
  <c r="AJ6252" i="1"/>
  <c r="AK6253" i="1"/>
  <c r="AJ6253" i="1"/>
  <c r="AK6254" i="1"/>
  <c r="AJ6254" i="1"/>
  <c r="AK6255" i="1"/>
  <c r="AJ6255" i="1"/>
  <c r="AK6256" i="1"/>
  <c r="AJ6256" i="1"/>
  <c r="AK6257" i="1"/>
  <c r="AJ6257" i="1"/>
  <c r="AK6258" i="1"/>
  <c r="AJ6258" i="1"/>
  <c r="AK6259" i="1"/>
  <c r="AJ6259" i="1"/>
  <c r="AK6260" i="1"/>
  <c r="AJ6260" i="1"/>
  <c r="AK6261" i="1"/>
  <c r="AJ6261" i="1"/>
  <c r="AK6262" i="1"/>
  <c r="AJ6262" i="1"/>
  <c r="AK6263" i="1"/>
  <c r="AJ6263" i="1"/>
  <c r="AK6264" i="1"/>
  <c r="AJ6264" i="1"/>
  <c r="AK6265" i="1"/>
  <c r="AJ6265" i="1"/>
  <c r="AK6266" i="1"/>
  <c r="AJ6266" i="1"/>
  <c r="AK6267" i="1"/>
  <c r="AJ6267" i="1"/>
  <c r="AK6268" i="1"/>
  <c r="AJ6268" i="1"/>
  <c r="AK6269" i="1"/>
  <c r="AJ6269" i="1"/>
  <c r="AK6270" i="1"/>
  <c r="AJ6270" i="1"/>
  <c r="AK6271" i="1"/>
  <c r="AJ6271" i="1"/>
  <c r="AK6272" i="1"/>
  <c r="AJ6272" i="1"/>
  <c r="AK6273" i="1"/>
  <c r="AJ6273" i="1"/>
  <c r="AK6274" i="1"/>
  <c r="AJ6274" i="1"/>
  <c r="AK6275" i="1"/>
  <c r="AJ6275" i="1"/>
  <c r="AK6276" i="1"/>
  <c r="AJ6276" i="1"/>
  <c r="AK6277" i="1"/>
  <c r="AJ6277" i="1"/>
  <c r="AK6278" i="1"/>
  <c r="AJ6278" i="1"/>
  <c r="AK6279" i="1"/>
  <c r="AJ6279" i="1"/>
  <c r="AK6280" i="1"/>
  <c r="AJ6280" i="1"/>
  <c r="AK6281" i="1"/>
  <c r="AJ6281" i="1"/>
  <c r="AK6282" i="1"/>
  <c r="AJ6282" i="1"/>
  <c r="AK6283" i="1"/>
  <c r="AJ6283" i="1"/>
  <c r="AK6284" i="1"/>
  <c r="AJ6284" i="1"/>
  <c r="AK6285" i="1"/>
  <c r="AJ6285" i="1"/>
  <c r="AK6286" i="1"/>
  <c r="AJ6286" i="1"/>
  <c r="AK6287" i="1"/>
  <c r="AJ6287" i="1"/>
  <c r="AK6288" i="1"/>
  <c r="AJ6288" i="1"/>
  <c r="AK6289" i="1"/>
  <c r="AJ6289" i="1"/>
  <c r="AK6290" i="1"/>
  <c r="AJ6290" i="1"/>
  <c r="AK6291" i="1"/>
  <c r="AJ6291" i="1"/>
  <c r="AK6292" i="1"/>
  <c r="AJ6292" i="1"/>
  <c r="AK6293" i="1"/>
  <c r="AJ6293" i="1"/>
  <c r="AK6294" i="1"/>
  <c r="AJ6294" i="1"/>
  <c r="AK6295" i="1"/>
  <c r="AJ6295" i="1"/>
  <c r="AK6296" i="1"/>
  <c r="AJ6296" i="1"/>
  <c r="AK6297" i="1"/>
  <c r="AJ6297" i="1"/>
  <c r="AK6298" i="1"/>
  <c r="AJ6298" i="1"/>
  <c r="AK6299" i="1"/>
  <c r="AJ6299" i="1"/>
  <c r="AK6300" i="1"/>
  <c r="AJ6300" i="1"/>
  <c r="AK6301" i="1"/>
  <c r="AJ6301" i="1"/>
  <c r="AK6302" i="1"/>
  <c r="AJ6302" i="1"/>
  <c r="AK6303" i="1"/>
  <c r="AJ6303" i="1"/>
  <c r="AK6304" i="1"/>
  <c r="AJ6304" i="1"/>
  <c r="AK6305" i="1"/>
  <c r="AJ6305" i="1"/>
  <c r="AK6306" i="1"/>
  <c r="AJ6306" i="1"/>
  <c r="AK6307" i="1"/>
  <c r="AJ6307" i="1"/>
  <c r="AK6308" i="1"/>
  <c r="AJ6308" i="1"/>
  <c r="AK6309" i="1"/>
  <c r="AJ6309" i="1"/>
  <c r="AK6310" i="1"/>
  <c r="AJ6310" i="1"/>
  <c r="AK6311" i="1"/>
  <c r="AJ6311" i="1"/>
  <c r="AK6312" i="1"/>
  <c r="AJ6312" i="1"/>
  <c r="AK6313" i="1"/>
  <c r="AJ6313" i="1"/>
  <c r="AK6314" i="1"/>
  <c r="AJ6314" i="1"/>
  <c r="AK6315" i="1"/>
  <c r="AJ6315" i="1"/>
  <c r="AK6316" i="1"/>
  <c r="AJ6316" i="1"/>
  <c r="AK6317" i="1"/>
  <c r="AJ6317" i="1"/>
  <c r="AK6318" i="1"/>
  <c r="AJ6318" i="1"/>
  <c r="AK6319" i="1"/>
  <c r="AJ6319" i="1"/>
  <c r="AK6320" i="1"/>
  <c r="AJ6320" i="1"/>
  <c r="AK6321" i="1"/>
  <c r="AJ6321" i="1"/>
  <c r="AK6322" i="1"/>
  <c r="AJ6322" i="1"/>
  <c r="AK6323" i="1"/>
  <c r="AJ6323" i="1"/>
  <c r="AK6324" i="1"/>
  <c r="AJ6324" i="1"/>
  <c r="AK6325" i="1"/>
  <c r="AJ6325" i="1"/>
  <c r="AK6326" i="1"/>
  <c r="AJ6326" i="1"/>
  <c r="AK6327" i="1"/>
  <c r="AJ6327" i="1"/>
  <c r="AK6328" i="1"/>
  <c r="AJ6328" i="1"/>
  <c r="AK6329" i="1"/>
  <c r="AJ6329" i="1"/>
  <c r="AK6330" i="1"/>
  <c r="AJ6330" i="1"/>
  <c r="AK6331" i="1"/>
  <c r="AJ6331" i="1"/>
  <c r="AK6332" i="1"/>
  <c r="AJ6332" i="1"/>
  <c r="AK6333" i="1"/>
  <c r="AJ6333" i="1"/>
  <c r="AK6334" i="1"/>
  <c r="AJ6334" i="1"/>
  <c r="AK6335" i="1"/>
  <c r="AJ6335" i="1"/>
  <c r="AK6336" i="1"/>
  <c r="AJ6336" i="1"/>
  <c r="AK6337" i="1"/>
  <c r="AJ6337" i="1"/>
  <c r="AK6338" i="1"/>
  <c r="AJ6338" i="1"/>
  <c r="AK6339" i="1"/>
  <c r="AJ6339" i="1"/>
  <c r="AK6340" i="1"/>
  <c r="AJ6340" i="1"/>
  <c r="AK6341" i="1"/>
  <c r="AJ6341" i="1"/>
  <c r="AK6342" i="1"/>
  <c r="AJ6342" i="1"/>
  <c r="AK6343" i="1"/>
  <c r="AJ6343" i="1"/>
  <c r="AK6344" i="1"/>
  <c r="AJ6344" i="1"/>
  <c r="AK6345" i="1"/>
  <c r="AJ6345" i="1"/>
  <c r="AK6346" i="1"/>
  <c r="AJ6346" i="1"/>
  <c r="AK6347" i="1"/>
  <c r="AJ6347" i="1"/>
  <c r="AK6348" i="1"/>
  <c r="AJ6348" i="1"/>
  <c r="AK6349" i="1"/>
  <c r="AJ6349" i="1"/>
  <c r="AK6350" i="1"/>
  <c r="AJ6350" i="1"/>
  <c r="AK6351" i="1"/>
  <c r="AJ6351" i="1"/>
  <c r="AK6352" i="1"/>
  <c r="AJ6352" i="1"/>
  <c r="AK6353" i="1"/>
  <c r="AJ6353" i="1"/>
  <c r="AK6354" i="1"/>
  <c r="AJ6354" i="1"/>
  <c r="AK6355" i="1"/>
  <c r="AJ6355" i="1"/>
  <c r="AK6356" i="1"/>
  <c r="AJ6356" i="1"/>
  <c r="AK6357" i="1"/>
  <c r="AJ6357" i="1"/>
  <c r="AK6358" i="1"/>
  <c r="AJ6358" i="1"/>
  <c r="AK6359" i="1"/>
  <c r="AJ6359" i="1"/>
  <c r="AK6360" i="1"/>
  <c r="AJ6360" i="1"/>
  <c r="AK6361" i="1"/>
  <c r="AJ6361" i="1"/>
  <c r="AK6362" i="1"/>
  <c r="AJ6362" i="1"/>
  <c r="AK6363" i="1"/>
  <c r="AJ6363" i="1"/>
  <c r="AK6364" i="1"/>
  <c r="AJ6364" i="1"/>
  <c r="AK6365" i="1"/>
  <c r="AJ6365" i="1"/>
  <c r="AK6366" i="1"/>
  <c r="AJ6366" i="1"/>
  <c r="AK6367" i="1"/>
  <c r="AJ6367" i="1"/>
  <c r="AK6368" i="1"/>
  <c r="AJ6368" i="1"/>
  <c r="AK6369" i="1"/>
  <c r="AJ6369" i="1"/>
  <c r="AK6370" i="1"/>
  <c r="AJ6370" i="1"/>
  <c r="AK6371" i="1"/>
  <c r="AJ6371" i="1"/>
  <c r="AK6372" i="1"/>
  <c r="AJ6372" i="1"/>
  <c r="AK6373" i="1"/>
  <c r="AJ6373" i="1"/>
  <c r="AK6374" i="1"/>
  <c r="AJ6374" i="1"/>
  <c r="AK6375" i="1"/>
  <c r="AJ6375" i="1"/>
  <c r="AK6376" i="1"/>
  <c r="AJ6376" i="1"/>
  <c r="AK6377" i="1"/>
  <c r="AJ6377" i="1"/>
  <c r="AK6378" i="1"/>
  <c r="AJ6378" i="1"/>
  <c r="AK6379" i="1"/>
  <c r="AJ6379" i="1"/>
  <c r="AK6380" i="1"/>
  <c r="AJ6380" i="1"/>
  <c r="AK6381" i="1"/>
  <c r="AJ6381" i="1"/>
  <c r="AK6382" i="1"/>
  <c r="AJ6382" i="1"/>
  <c r="AK6383" i="1"/>
  <c r="AJ6383" i="1"/>
  <c r="AK6384" i="1"/>
  <c r="AJ6384" i="1"/>
  <c r="AK6385" i="1"/>
  <c r="AJ6385" i="1"/>
  <c r="AK6386" i="1"/>
  <c r="AJ6386" i="1"/>
  <c r="AK6387" i="1"/>
  <c r="AJ6387" i="1"/>
  <c r="AK6388" i="1"/>
  <c r="AJ6388" i="1"/>
  <c r="AK6389" i="1"/>
  <c r="AJ6389" i="1"/>
  <c r="AK6390" i="1"/>
  <c r="AJ6390" i="1"/>
  <c r="AK6391" i="1"/>
  <c r="AJ6391" i="1"/>
  <c r="AK6392" i="1"/>
  <c r="AJ6392" i="1"/>
  <c r="AK6393" i="1"/>
  <c r="AJ6393" i="1"/>
  <c r="AK6394" i="1"/>
  <c r="AJ6394" i="1"/>
  <c r="AK6395" i="1"/>
  <c r="AJ6395" i="1"/>
  <c r="AK6396" i="1"/>
  <c r="AJ6396" i="1"/>
  <c r="AK6397" i="1"/>
  <c r="AJ6397" i="1"/>
  <c r="AK6398" i="1"/>
  <c r="AJ6398" i="1"/>
  <c r="AK6399" i="1"/>
  <c r="AJ6399" i="1"/>
  <c r="AK6400" i="1"/>
  <c r="AJ6400" i="1"/>
  <c r="AK6401" i="1"/>
  <c r="AJ6401" i="1"/>
  <c r="AK6402" i="1"/>
  <c r="AJ6402" i="1"/>
  <c r="AK6403" i="1"/>
  <c r="AJ6403" i="1"/>
  <c r="AK6404" i="1"/>
  <c r="AJ6404" i="1"/>
  <c r="AK6405" i="1"/>
  <c r="AJ6405" i="1"/>
  <c r="AK6406" i="1"/>
  <c r="AJ6406" i="1"/>
  <c r="AK6407" i="1"/>
  <c r="AJ6407" i="1"/>
  <c r="AK6408" i="1"/>
  <c r="AJ6408" i="1"/>
  <c r="AK6409" i="1"/>
  <c r="AJ6409" i="1"/>
  <c r="AK6410" i="1"/>
  <c r="AJ6410" i="1"/>
  <c r="AK6411" i="1"/>
  <c r="AJ6411" i="1"/>
  <c r="AK6412" i="1"/>
  <c r="AJ6412" i="1"/>
  <c r="AK6413" i="1"/>
  <c r="AJ6413" i="1"/>
  <c r="AK6414" i="1"/>
  <c r="AJ6414" i="1"/>
  <c r="AK6415" i="1"/>
  <c r="AJ6415" i="1"/>
  <c r="AK6416" i="1"/>
  <c r="AJ6416" i="1"/>
  <c r="AK6417" i="1"/>
  <c r="AJ6417" i="1"/>
  <c r="AK6418" i="1"/>
  <c r="AJ6418" i="1"/>
  <c r="AK6419" i="1"/>
  <c r="AJ6419" i="1"/>
  <c r="AK6420" i="1"/>
  <c r="AJ6420" i="1"/>
  <c r="AK6421" i="1"/>
  <c r="AJ6421" i="1"/>
  <c r="AK6422" i="1"/>
  <c r="AJ6422" i="1"/>
  <c r="AK6423" i="1"/>
  <c r="AJ6423" i="1"/>
  <c r="AK6424" i="1"/>
  <c r="AJ6424" i="1"/>
  <c r="AK6425" i="1"/>
  <c r="AJ6425" i="1"/>
  <c r="AK6426" i="1"/>
  <c r="AJ6426" i="1"/>
  <c r="AK6427" i="1"/>
  <c r="AJ6427" i="1"/>
  <c r="AK6428" i="1"/>
  <c r="AJ6428" i="1"/>
  <c r="AK6429" i="1"/>
  <c r="AJ6429" i="1"/>
  <c r="AK6430" i="1"/>
  <c r="AJ6430" i="1"/>
  <c r="AK6431" i="1"/>
  <c r="AJ6431" i="1"/>
  <c r="AK6432" i="1"/>
  <c r="AJ6432" i="1"/>
  <c r="AK6433" i="1"/>
  <c r="AJ6433" i="1"/>
  <c r="AK6434" i="1"/>
  <c r="AJ6434" i="1"/>
  <c r="AK6435" i="1"/>
  <c r="AJ6435" i="1"/>
  <c r="AK6436" i="1"/>
  <c r="AJ6436" i="1"/>
  <c r="AK6437" i="1"/>
  <c r="AJ6437" i="1"/>
  <c r="AK6438" i="1"/>
  <c r="AJ6438" i="1"/>
  <c r="AK6439" i="1"/>
  <c r="AJ6439" i="1"/>
  <c r="AK6440" i="1"/>
  <c r="AJ6440" i="1"/>
  <c r="AK6441" i="1"/>
  <c r="AJ6441" i="1"/>
  <c r="AK6442" i="1"/>
  <c r="AJ6442" i="1"/>
  <c r="AK6443" i="1"/>
  <c r="AJ6443" i="1"/>
  <c r="AK6444" i="1"/>
  <c r="AJ6444" i="1"/>
  <c r="AK6445" i="1"/>
  <c r="AJ6445" i="1"/>
  <c r="AK6446" i="1"/>
  <c r="AJ6446" i="1"/>
  <c r="AK6447" i="1"/>
  <c r="AJ6447" i="1"/>
  <c r="AK6448" i="1"/>
  <c r="AJ6448" i="1"/>
  <c r="AK6449" i="1"/>
  <c r="AJ6449" i="1"/>
  <c r="AK6450" i="1"/>
  <c r="AJ6450" i="1"/>
  <c r="AK6451" i="1"/>
  <c r="AJ6451" i="1"/>
  <c r="AK6452" i="1"/>
  <c r="AJ6452" i="1"/>
  <c r="AK6453" i="1"/>
  <c r="AJ6453" i="1"/>
  <c r="AK6454" i="1"/>
  <c r="AJ6454" i="1"/>
  <c r="AK6455" i="1"/>
  <c r="AJ6455" i="1"/>
  <c r="AK6456" i="1"/>
  <c r="AJ6456" i="1"/>
  <c r="AK6457" i="1"/>
  <c r="AJ6457" i="1"/>
  <c r="AK6458" i="1"/>
  <c r="AJ6458" i="1"/>
  <c r="AK6459" i="1"/>
  <c r="AJ6459" i="1"/>
  <c r="AK6460" i="1"/>
  <c r="AJ6460" i="1"/>
  <c r="AK6461" i="1"/>
  <c r="AJ6461" i="1"/>
  <c r="AK6462" i="1"/>
  <c r="AJ6462" i="1"/>
  <c r="AK6463" i="1"/>
  <c r="AJ6463" i="1"/>
  <c r="AK6464" i="1"/>
  <c r="AJ6464" i="1"/>
  <c r="AK6465" i="1"/>
  <c r="AJ6465" i="1"/>
  <c r="AK6466" i="1"/>
  <c r="AJ6466" i="1"/>
  <c r="AK6467" i="1"/>
  <c r="AJ6467" i="1"/>
  <c r="AK6468" i="1"/>
  <c r="AJ6468" i="1"/>
  <c r="AK6469" i="1"/>
  <c r="AJ6469" i="1"/>
  <c r="AK6470" i="1"/>
  <c r="AJ6470" i="1"/>
  <c r="AK6471" i="1"/>
  <c r="AJ6471" i="1"/>
  <c r="AK6472" i="1"/>
  <c r="AJ6472" i="1"/>
  <c r="AK6473" i="1"/>
  <c r="AJ6473" i="1"/>
  <c r="AK6474" i="1"/>
  <c r="AJ6474" i="1"/>
  <c r="AK6475" i="1"/>
  <c r="AJ6475" i="1"/>
  <c r="AK6476" i="1"/>
  <c r="AJ6476" i="1"/>
  <c r="AK6477" i="1"/>
  <c r="AJ6477" i="1"/>
  <c r="AK6478" i="1"/>
  <c r="AJ6478" i="1"/>
  <c r="AK6479" i="1"/>
  <c r="AJ6479" i="1"/>
  <c r="AK6480" i="1"/>
  <c r="AJ6480" i="1"/>
  <c r="AK6481" i="1"/>
  <c r="AJ6481" i="1"/>
  <c r="AK6482" i="1"/>
  <c r="AJ6482" i="1"/>
  <c r="AK6483" i="1"/>
  <c r="AJ6483" i="1"/>
  <c r="AK6484" i="1"/>
  <c r="AJ6484" i="1"/>
  <c r="AK6485" i="1"/>
  <c r="AJ6485" i="1"/>
  <c r="AK6486" i="1"/>
  <c r="AJ6486" i="1"/>
  <c r="AK6487" i="1"/>
  <c r="AJ6487" i="1"/>
  <c r="AK6488" i="1"/>
  <c r="AJ6488" i="1"/>
  <c r="AK6489" i="1"/>
  <c r="AJ6489" i="1"/>
  <c r="AK6490" i="1"/>
  <c r="AJ6490" i="1"/>
  <c r="AK6491" i="1"/>
  <c r="AJ6491" i="1"/>
  <c r="AK6492" i="1"/>
  <c r="AJ6492" i="1"/>
  <c r="AK6493" i="1"/>
  <c r="AJ6493" i="1"/>
  <c r="AK6494" i="1"/>
  <c r="AJ6494" i="1"/>
  <c r="AK6495" i="1"/>
  <c r="AJ6495" i="1"/>
  <c r="AK6496" i="1"/>
  <c r="AJ6496" i="1"/>
  <c r="AK6497" i="1"/>
  <c r="AJ6497" i="1"/>
  <c r="AK6498" i="1"/>
  <c r="AJ6498" i="1"/>
  <c r="AK6499" i="1"/>
  <c r="AJ6499" i="1"/>
  <c r="AK6500" i="1"/>
  <c r="AJ6500" i="1"/>
  <c r="AK6501" i="1"/>
  <c r="AJ6501" i="1"/>
  <c r="AK6502" i="1"/>
  <c r="AJ6502" i="1"/>
  <c r="AK6503" i="1"/>
  <c r="AJ6503" i="1"/>
  <c r="AK6504" i="1"/>
  <c r="AJ6504" i="1"/>
  <c r="AK6505" i="1"/>
  <c r="AJ6505" i="1"/>
  <c r="AK6506" i="1"/>
  <c r="AJ6506" i="1"/>
  <c r="AK6507" i="1"/>
  <c r="AJ6507" i="1"/>
  <c r="AK6508" i="1"/>
  <c r="AJ6508" i="1"/>
  <c r="AK6509" i="1"/>
  <c r="AJ6509" i="1"/>
  <c r="AK6510" i="1"/>
  <c r="AJ6510" i="1"/>
  <c r="AK6511" i="1"/>
  <c r="AJ6511" i="1"/>
  <c r="AK6512" i="1"/>
  <c r="AJ6512" i="1"/>
  <c r="AK6513" i="1"/>
  <c r="AJ6513" i="1"/>
  <c r="AK6514" i="1"/>
  <c r="AJ6514" i="1"/>
  <c r="AK6515" i="1"/>
  <c r="AJ6515" i="1"/>
  <c r="AK6516" i="1"/>
  <c r="AJ6516" i="1"/>
  <c r="AK6517" i="1"/>
  <c r="AJ6517" i="1"/>
  <c r="AK6518" i="1"/>
  <c r="AJ6518" i="1"/>
  <c r="AK6519" i="1"/>
  <c r="AJ6519" i="1"/>
  <c r="AK6520" i="1"/>
  <c r="AJ6520" i="1"/>
  <c r="AK6521" i="1"/>
  <c r="AJ6521" i="1"/>
  <c r="AK6522" i="1"/>
  <c r="AJ6522" i="1"/>
  <c r="AK6523" i="1"/>
  <c r="AJ6523" i="1"/>
  <c r="AK6524" i="1"/>
  <c r="AJ6524" i="1"/>
  <c r="AK6525" i="1"/>
  <c r="AJ6525" i="1"/>
  <c r="AK6526" i="1"/>
  <c r="AJ6526" i="1"/>
  <c r="AK6527" i="1"/>
  <c r="AJ6527" i="1"/>
  <c r="AK6528" i="1"/>
  <c r="AJ6528" i="1"/>
  <c r="AK6529" i="1"/>
  <c r="AJ6529" i="1"/>
  <c r="AK6530" i="1"/>
  <c r="AJ6530" i="1"/>
  <c r="AK6531" i="1"/>
  <c r="AJ6531" i="1"/>
  <c r="AK6532" i="1"/>
  <c r="AJ6532" i="1"/>
  <c r="AK6533" i="1"/>
  <c r="AJ6533" i="1"/>
  <c r="AK6534" i="1"/>
  <c r="AJ6534" i="1"/>
  <c r="AK6535" i="1"/>
  <c r="AJ6535" i="1"/>
  <c r="AK6536" i="1"/>
  <c r="AJ6536" i="1"/>
  <c r="AK6537" i="1"/>
  <c r="AJ6537" i="1"/>
  <c r="AK6538" i="1"/>
  <c r="AJ6538" i="1"/>
  <c r="AK6539" i="1"/>
  <c r="AJ6539" i="1"/>
  <c r="AK6540" i="1"/>
  <c r="AJ6540" i="1"/>
  <c r="AK6541" i="1"/>
  <c r="AJ6541" i="1"/>
  <c r="AK6542" i="1"/>
  <c r="AJ6542" i="1"/>
  <c r="AK6543" i="1"/>
  <c r="AJ6543" i="1"/>
  <c r="AK6544" i="1"/>
  <c r="AJ6544" i="1"/>
  <c r="AK6545" i="1"/>
  <c r="AJ6545" i="1"/>
  <c r="AK6546" i="1"/>
  <c r="AJ6546" i="1"/>
  <c r="AK6547" i="1"/>
  <c r="AJ6547" i="1"/>
  <c r="AK6548" i="1"/>
  <c r="AJ6548" i="1"/>
  <c r="AK6549" i="1"/>
  <c r="AJ6549" i="1"/>
  <c r="AK6550" i="1"/>
  <c r="AJ6550" i="1"/>
  <c r="AK6551" i="1"/>
  <c r="AJ6551" i="1"/>
  <c r="AK6552" i="1"/>
  <c r="AJ6552" i="1"/>
  <c r="AK6553" i="1"/>
  <c r="AJ6553" i="1"/>
  <c r="AK6554" i="1"/>
  <c r="AJ6554" i="1"/>
  <c r="AK6555" i="1"/>
  <c r="AJ6555" i="1"/>
  <c r="AK6556" i="1"/>
  <c r="AJ6556" i="1"/>
  <c r="AK6557" i="1"/>
  <c r="AJ6557" i="1"/>
  <c r="AK6558" i="1"/>
  <c r="AJ6558" i="1"/>
  <c r="AK6559" i="1"/>
  <c r="AJ6559" i="1"/>
  <c r="AK6560" i="1"/>
  <c r="AJ6560" i="1"/>
  <c r="AK6561" i="1"/>
  <c r="AJ6561" i="1"/>
  <c r="AK6562" i="1"/>
  <c r="AJ6562" i="1"/>
  <c r="AK6563" i="1"/>
  <c r="AJ6563" i="1"/>
  <c r="AK6564" i="1"/>
  <c r="AJ6564" i="1"/>
  <c r="AK6565" i="1"/>
  <c r="AJ6565" i="1"/>
  <c r="AK6566" i="1"/>
  <c r="AJ6566" i="1"/>
  <c r="AK6567" i="1"/>
  <c r="AJ6567" i="1"/>
  <c r="AK6568" i="1"/>
  <c r="AJ6568" i="1"/>
  <c r="AK6569" i="1"/>
  <c r="AJ6569" i="1"/>
  <c r="AK6570" i="1"/>
  <c r="AJ6570" i="1"/>
  <c r="AK6571" i="1"/>
  <c r="AJ6571" i="1"/>
  <c r="AK6572" i="1"/>
  <c r="AJ6572" i="1"/>
  <c r="AK6573" i="1"/>
  <c r="AJ6573" i="1"/>
  <c r="AK6574" i="1"/>
  <c r="AJ6574" i="1"/>
  <c r="AK6575" i="1"/>
  <c r="AJ6575" i="1"/>
  <c r="AK6576" i="1"/>
  <c r="AJ6576" i="1"/>
  <c r="AK6577" i="1"/>
  <c r="AJ6577" i="1"/>
  <c r="AK6578" i="1"/>
  <c r="AJ6578" i="1"/>
  <c r="AK6579" i="1"/>
  <c r="AJ6579" i="1"/>
  <c r="AK6580" i="1"/>
  <c r="AJ6580" i="1"/>
  <c r="AK6581" i="1"/>
  <c r="AJ6581" i="1"/>
  <c r="AK6582" i="1"/>
  <c r="AJ6582" i="1"/>
  <c r="AK6583" i="1"/>
  <c r="AJ6583" i="1"/>
  <c r="AK6584" i="1"/>
  <c r="AJ6584" i="1"/>
  <c r="AK6585" i="1"/>
  <c r="AJ6585" i="1"/>
  <c r="AK6586" i="1"/>
  <c r="AJ6586" i="1"/>
  <c r="AK6587" i="1"/>
  <c r="AJ6587" i="1"/>
  <c r="AK6588" i="1"/>
  <c r="AJ6588" i="1"/>
  <c r="AK6589" i="1"/>
  <c r="AJ6589" i="1"/>
  <c r="AK6590" i="1"/>
  <c r="AJ6590" i="1"/>
  <c r="AK6591" i="1"/>
  <c r="AJ6591" i="1"/>
  <c r="AK6592" i="1"/>
  <c r="AJ6592" i="1"/>
  <c r="AK6593" i="1"/>
  <c r="AJ6593" i="1"/>
  <c r="AK6594" i="1"/>
  <c r="AJ6594" i="1"/>
  <c r="AK6595" i="1"/>
  <c r="AJ6595" i="1"/>
  <c r="AK6596" i="1"/>
  <c r="AJ6596" i="1"/>
  <c r="AK6597" i="1"/>
  <c r="AJ6597" i="1"/>
  <c r="AK6598" i="1"/>
  <c r="AJ6598" i="1"/>
  <c r="AK6599" i="1"/>
  <c r="AJ6599" i="1"/>
  <c r="AK6600" i="1"/>
  <c r="AJ6600" i="1"/>
  <c r="AK6601" i="1"/>
  <c r="AJ6601" i="1"/>
  <c r="AK6602" i="1"/>
  <c r="AJ6602" i="1"/>
  <c r="AK6603" i="1"/>
  <c r="AJ6603" i="1"/>
  <c r="AK6604" i="1"/>
  <c r="AJ6604" i="1"/>
  <c r="AK6605" i="1"/>
  <c r="AJ6605" i="1"/>
  <c r="AK6606" i="1"/>
  <c r="AJ6606" i="1"/>
  <c r="AK6607" i="1"/>
  <c r="AJ6607" i="1"/>
  <c r="AK6608" i="1"/>
  <c r="AJ6608" i="1"/>
  <c r="AK6609" i="1"/>
  <c r="AJ6609" i="1"/>
  <c r="AK6610" i="1"/>
  <c r="AJ6610" i="1"/>
  <c r="AK6611" i="1"/>
  <c r="AJ6611" i="1"/>
  <c r="AK6612" i="1"/>
  <c r="AJ6612" i="1"/>
  <c r="AK6613" i="1"/>
  <c r="AJ6613" i="1"/>
  <c r="AK6614" i="1"/>
  <c r="AJ6614" i="1"/>
  <c r="AK6615" i="1"/>
  <c r="AJ6615" i="1"/>
  <c r="AK6616" i="1"/>
  <c r="AJ6616" i="1"/>
  <c r="AK6617" i="1"/>
  <c r="AJ6617" i="1"/>
  <c r="AK6618" i="1"/>
  <c r="AJ6618" i="1"/>
  <c r="AK6619" i="1"/>
  <c r="AJ6619" i="1"/>
  <c r="AK6620" i="1"/>
  <c r="AJ6620" i="1"/>
  <c r="AK6621" i="1"/>
  <c r="AJ6621" i="1"/>
  <c r="AK6622" i="1"/>
  <c r="AJ6622" i="1"/>
  <c r="AK6623" i="1"/>
  <c r="AJ6623" i="1"/>
  <c r="AK6624" i="1"/>
  <c r="AJ6624" i="1"/>
  <c r="AK6625" i="1"/>
  <c r="AJ6625" i="1"/>
  <c r="AK6626" i="1"/>
  <c r="AJ6626" i="1"/>
  <c r="AK6627" i="1"/>
  <c r="AJ6627" i="1"/>
  <c r="AK6628" i="1"/>
  <c r="AJ6628" i="1"/>
  <c r="AK6629" i="1"/>
  <c r="AJ6629" i="1"/>
  <c r="AK6630" i="1"/>
  <c r="AJ6630" i="1"/>
  <c r="AK6631" i="1"/>
  <c r="AJ6631" i="1"/>
  <c r="AK6632" i="1"/>
  <c r="AJ6632" i="1"/>
  <c r="AK6633" i="1"/>
  <c r="AJ6633" i="1"/>
  <c r="AK6634" i="1"/>
  <c r="AJ6634" i="1"/>
  <c r="AK6635" i="1"/>
  <c r="AJ6635" i="1"/>
  <c r="AK6636" i="1"/>
  <c r="AJ6636" i="1"/>
  <c r="AK6637" i="1"/>
  <c r="AJ6637" i="1"/>
  <c r="AK6638" i="1"/>
  <c r="AJ6638" i="1"/>
  <c r="AK6639" i="1"/>
  <c r="AJ6639" i="1"/>
  <c r="AK6640" i="1"/>
  <c r="AJ6640" i="1"/>
  <c r="AK6641" i="1"/>
  <c r="AJ6641" i="1"/>
  <c r="AK6642" i="1"/>
  <c r="AJ6642" i="1"/>
  <c r="AK6643" i="1"/>
  <c r="AJ6643" i="1"/>
  <c r="AK6644" i="1"/>
  <c r="AJ6644" i="1"/>
  <c r="AK6645" i="1"/>
  <c r="AJ6645" i="1"/>
  <c r="AK6646" i="1"/>
  <c r="AJ6646" i="1"/>
  <c r="AK6647" i="1"/>
  <c r="AJ6647" i="1"/>
  <c r="AK6648" i="1"/>
  <c r="AJ6648" i="1"/>
  <c r="AK6649" i="1"/>
  <c r="AJ6649" i="1"/>
  <c r="AK6650" i="1"/>
  <c r="AJ6650" i="1"/>
  <c r="AK6651" i="1"/>
  <c r="AJ6651" i="1"/>
  <c r="AK6652" i="1"/>
  <c r="AJ6652" i="1"/>
  <c r="AK6653" i="1"/>
  <c r="AJ6653" i="1"/>
  <c r="AK6654" i="1"/>
  <c r="AJ6654" i="1"/>
  <c r="AK6655" i="1"/>
  <c r="AJ6655" i="1"/>
  <c r="AK6656" i="1"/>
  <c r="AJ6656" i="1"/>
  <c r="AK6657" i="1"/>
  <c r="AJ6657" i="1"/>
  <c r="AK6658" i="1"/>
  <c r="AJ6658" i="1"/>
  <c r="AK6659" i="1"/>
  <c r="AJ6659" i="1"/>
  <c r="AK6660" i="1"/>
  <c r="AJ6660" i="1"/>
  <c r="AK6661" i="1"/>
  <c r="AJ6661" i="1"/>
  <c r="AK6662" i="1"/>
  <c r="AJ6662" i="1"/>
  <c r="AK6663" i="1"/>
  <c r="AJ6663" i="1"/>
  <c r="AK6664" i="1"/>
  <c r="AJ6664" i="1"/>
  <c r="AK6665" i="1"/>
  <c r="AJ6665" i="1"/>
  <c r="AK6666" i="1"/>
  <c r="AJ6666" i="1"/>
  <c r="AK6667" i="1"/>
  <c r="AJ6667" i="1"/>
  <c r="AK6668" i="1"/>
  <c r="AJ6668" i="1"/>
  <c r="AK6669" i="1"/>
  <c r="AJ6669" i="1"/>
  <c r="AK6670" i="1"/>
  <c r="AJ6670" i="1"/>
  <c r="AK6671" i="1"/>
  <c r="AJ6671" i="1"/>
  <c r="AK6672" i="1"/>
  <c r="AJ6672" i="1"/>
  <c r="AK6673" i="1"/>
  <c r="AJ6673" i="1"/>
  <c r="AK6674" i="1"/>
  <c r="AJ6674" i="1"/>
  <c r="AK6675" i="1"/>
  <c r="AJ6675" i="1"/>
  <c r="AK6676" i="1"/>
  <c r="AJ6676" i="1"/>
  <c r="AK6677" i="1"/>
  <c r="AJ6677" i="1"/>
  <c r="AK6678" i="1"/>
  <c r="AJ6678" i="1"/>
  <c r="AK6679" i="1"/>
  <c r="AJ6679" i="1"/>
  <c r="AK6680" i="1"/>
  <c r="AJ6680" i="1"/>
  <c r="AK6681" i="1"/>
  <c r="AJ6681" i="1"/>
  <c r="AK6682" i="1"/>
  <c r="AJ6682" i="1"/>
  <c r="AK6683" i="1"/>
  <c r="AJ6683" i="1"/>
  <c r="AK6684" i="1"/>
  <c r="AJ6684" i="1"/>
  <c r="AK6685" i="1"/>
  <c r="AJ6685" i="1"/>
  <c r="AK6686" i="1"/>
  <c r="AJ6686" i="1"/>
  <c r="AK6687" i="1"/>
  <c r="AJ6687" i="1"/>
  <c r="AK6688" i="1"/>
  <c r="AJ6688" i="1"/>
  <c r="AK6689" i="1"/>
  <c r="AJ6689" i="1"/>
  <c r="AK6690" i="1"/>
  <c r="AJ6690" i="1"/>
  <c r="AK6691" i="1"/>
  <c r="AJ6691" i="1"/>
  <c r="AK6692" i="1"/>
  <c r="AJ6692" i="1"/>
  <c r="AK6693" i="1"/>
  <c r="AJ6693" i="1"/>
  <c r="AK6694" i="1"/>
  <c r="AJ6694" i="1"/>
  <c r="AK6695" i="1"/>
  <c r="AJ6695" i="1"/>
  <c r="AK6696" i="1"/>
  <c r="AJ6696" i="1"/>
  <c r="AK6697" i="1"/>
  <c r="AJ6697" i="1"/>
  <c r="AK6698" i="1"/>
  <c r="AJ6698" i="1"/>
  <c r="AK6699" i="1"/>
  <c r="AJ6699" i="1"/>
  <c r="AK6700" i="1"/>
  <c r="AJ6700" i="1"/>
  <c r="AK6701" i="1"/>
  <c r="AJ6701" i="1"/>
  <c r="AK6702" i="1"/>
  <c r="AJ6702" i="1"/>
  <c r="AK6703" i="1"/>
  <c r="AJ6703" i="1"/>
  <c r="AK6704" i="1"/>
  <c r="AJ6704" i="1"/>
  <c r="AK6705" i="1"/>
  <c r="AJ6705" i="1"/>
  <c r="AK6706" i="1"/>
  <c r="AJ6706" i="1"/>
  <c r="AK6707" i="1"/>
  <c r="AJ6707" i="1"/>
  <c r="AK6708" i="1"/>
  <c r="AJ6708" i="1"/>
  <c r="AK6709" i="1"/>
  <c r="AJ6709" i="1"/>
  <c r="AK6710" i="1"/>
  <c r="AJ6710" i="1"/>
  <c r="AK6711" i="1"/>
  <c r="AJ6711" i="1"/>
  <c r="AK6712" i="1"/>
  <c r="AJ6712" i="1"/>
  <c r="AK6713" i="1"/>
  <c r="AJ6713" i="1"/>
  <c r="AK6714" i="1"/>
  <c r="AJ6714" i="1"/>
  <c r="AK6715" i="1"/>
  <c r="AJ6715" i="1"/>
  <c r="AK6716" i="1"/>
  <c r="AJ6716" i="1"/>
  <c r="AK6717" i="1"/>
  <c r="AJ6717" i="1"/>
  <c r="AK6718" i="1"/>
  <c r="AJ6718" i="1"/>
  <c r="AK6719" i="1"/>
  <c r="AJ6719" i="1"/>
  <c r="AK6720" i="1"/>
  <c r="AJ6720" i="1"/>
  <c r="AK6721" i="1"/>
  <c r="AJ6721" i="1"/>
  <c r="AK6722" i="1"/>
  <c r="AJ6722" i="1"/>
  <c r="AK6723" i="1"/>
  <c r="AJ6723" i="1"/>
  <c r="AK6724" i="1"/>
  <c r="AJ6724" i="1"/>
  <c r="AK6725" i="1"/>
  <c r="AJ6725" i="1"/>
  <c r="AK6726" i="1"/>
  <c r="AJ6726" i="1"/>
  <c r="AK6727" i="1"/>
  <c r="AJ6727" i="1"/>
  <c r="AK6728" i="1"/>
  <c r="AJ6728" i="1"/>
  <c r="AK6729" i="1"/>
  <c r="AJ6729" i="1"/>
  <c r="AK6730" i="1"/>
  <c r="AJ6730" i="1"/>
  <c r="AK6731" i="1"/>
  <c r="AJ6731" i="1"/>
  <c r="AK6732" i="1"/>
  <c r="AJ6732" i="1"/>
  <c r="AK6733" i="1"/>
  <c r="AJ6733" i="1"/>
  <c r="AK6734" i="1"/>
  <c r="AJ6734" i="1"/>
  <c r="AK6735" i="1"/>
  <c r="AJ6735" i="1"/>
  <c r="AK6736" i="1"/>
  <c r="AJ6736" i="1"/>
  <c r="AK6737" i="1"/>
  <c r="AJ6737" i="1"/>
  <c r="AK6738" i="1"/>
  <c r="AJ6738" i="1"/>
  <c r="AK6739" i="1"/>
  <c r="AJ6739" i="1"/>
  <c r="AK6740" i="1"/>
  <c r="AJ6740" i="1"/>
  <c r="AK6741" i="1"/>
  <c r="AJ6741" i="1"/>
  <c r="AK6742" i="1"/>
  <c r="AJ6742" i="1"/>
  <c r="AK6743" i="1"/>
  <c r="AJ6743" i="1"/>
  <c r="AK6744" i="1"/>
  <c r="AJ6744" i="1"/>
  <c r="AK6745" i="1"/>
  <c r="AJ6745" i="1"/>
  <c r="AK6746" i="1"/>
  <c r="AJ6746" i="1"/>
  <c r="AK6747" i="1"/>
  <c r="AJ6747" i="1"/>
  <c r="AK6748" i="1"/>
  <c r="AJ6748" i="1"/>
  <c r="AK6749" i="1"/>
  <c r="AJ6749" i="1"/>
  <c r="AK6750" i="1"/>
  <c r="AJ6750" i="1"/>
  <c r="AK6751" i="1"/>
  <c r="AJ6751" i="1"/>
  <c r="AK6752" i="1"/>
  <c r="AJ6752" i="1"/>
  <c r="AK6753" i="1"/>
  <c r="AJ6753" i="1"/>
  <c r="AK6754" i="1"/>
  <c r="AJ6754" i="1"/>
  <c r="AK6755" i="1"/>
  <c r="AJ6755" i="1"/>
  <c r="AK6756" i="1"/>
  <c r="AJ6756" i="1"/>
  <c r="AK6757" i="1"/>
  <c r="AJ6757" i="1"/>
  <c r="AK6758" i="1"/>
  <c r="AJ6758" i="1"/>
  <c r="AK6759" i="1"/>
  <c r="AJ6759" i="1"/>
  <c r="AK6760" i="1"/>
  <c r="AJ6760" i="1"/>
  <c r="AK6761" i="1"/>
  <c r="AJ6761" i="1"/>
  <c r="AK6762" i="1"/>
  <c r="AJ6762" i="1"/>
  <c r="AK6763" i="1"/>
  <c r="AJ6763" i="1"/>
  <c r="AK6764" i="1"/>
  <c r="AJ6764" i="1"/>
  <c r="AK6765" i="1"/>
  <c r="AJ6765" i="1"/>
  <c r="AK6766" i="1"/>
  <c r="AJ6766" i="1"/>
  <c r="AK6767" i="1"/>
  <c r="AJ6767" i="1"/>
  <c r="AK6768" i="1"/>
  <c r="AJ6768" i="1"/>
  <c r="AK6769" i="1"/>
  <c r="AJ6769" i="1"/>
  <c r="AK6770" i="1"/>
  <c r="AJ6770" i="1"/>
  <c r="AK6771" i="1"/>
  <c r="AJ6771" i="1"/>
  <c r="AK6772" i="1"/>
  <c r="AJ6772" i="1"/>
  <c r="AK6773" i="1"/>
  <c r="AJ6773" i="1"/>
  <c r="AK6774" i="1"/>
  <c r="AJ6774" i="1"/>
  <c r="AK6775" i="1"/>
  <c r="AJ6775" i="1"/>
  <c r="AK6776" i="1"/>
  <c r="AJ6776" i="1"/>
  <c r="AK6777" i="1"/>
  <c r="AJ6777" i="1"/>
  <c r="AK6778" i="1"/>
  <c r="AJ6778" i="1"/>
  <c r="AK6779" i="1"/>
  <c r="AJ6779" i="1"/>
  <c r="AK6780" i="1"/>
  <c r="AJ6780" i="1"/>
  <c r="AK6781" i="1"/>
  <c r="AJ6781" i="1"/>
  <c r="AK6782" i="1"/>
  <c r="AJ6782" i="1"/>
  <c r="AK6783" i="1"/>
  <c r="AJ6783" i="1"/>
  <c r="AK6784" i="1"/>
  <c r="AJ6784" i="1"/>
  <c r="AK6785" i="1"/>
  <c r="AJ6785" i="1"/>
  <c r="AK6786" i="1"/>
  <c r="AJ6786" i="1"/>
  <c r="AK6787" i="1"/>
  <c r="AJ6787" i="1"/>
  <c r="AK6788" i="1"/>
  <c r="AJ6788" i="1"/>
  <c r="AK6789" i="1"/>
  <c r="AJ6789" i="1"/>
  <c r="AK6790" i="1"/>
  <c r="AJ6790" i="1"/>
  <c r="AK6791" i="1"/>
  <c r="AJ6791" i="1"/>
  <c r="AK6792" i="1"/>
  <c r="AJ6792" i="1"/>
  <c r="AK6793" i="1"/>
  <c r="AJ6793" i="1"/>
  <c r="AK6794" i="1"/>
  <c r="AJ6794" i="1"/>
  <c r="AK6795" i="1"/>
  <c r="AJ6795" i="1"/>
  <c r="AK6796" i="1"/>
  <c r="AJ6796" i="1"/>
  <c r="AK6797" i="1"/>
  <c r="AJ6797" i="1"/>
  <c r="AK6798" i="1"/>
  <c r="AJ6798" i="1"/>
  <c r="AK6799" i="1"/>
  <c r="AJ6799" i="1"/>
  <c r="AK6800" i="1"/>
  <c r="AJ6800" i="1"/>
  <c r="AK6801" i="1"/>
  <c r="AJ6801" i="1"/>
  <c r="AK6802" i="1"/>
  <c r="AJ6802" i="1"/>
  <c r="AK6803" i="1"/>
  <c r="AJ6803" i="1"/>
  <c r="AK6804" i="1"/>
  <c r="AJ6804" i="1"/>
  <c r="AK6805" i="1"/>
  <c r="AJ6805" i="1"/>
  <c r="AK6806" i="1"/>
  <c r="AJ6806" i="1"/>
  <c r="AK6807" i="1"/>
  <c r="AJ6807" i="1"/>
  <c r="AK6808" i="1"/>
  <c r="AJ6808" i="1"/>
  <c r="AK6809" i="1"/>
  <c r="AJ6809" i="1"/>
  <c r="AK6810" i="1"/>
  <c r="AJ6810" i="1"/>
  <c r="AK6811" i="1"/>
  <c r="AJ6811" i="1"/>
  <c r="AK6812" i="1"/>
  <c r="AJ6812" i="1"/>
  <c r="AK6813" i="1"/>
  <c r="AJ6813" i="1"/>
  <c r="AK6814" i="1"/>
  <c r="AJ6814" i="1"/>
  <c r="AK6815" i="1"/>
  <c r="AJ6815" i="1"/>
  <c r="AK6816" i="1"/>
  <c r="AJ6816" i="1"/>
  <c r="AK6817" i="1"/>
  <c r="AJ6817" i="1"/>
  <c r="AK6818" i="1"/>
  <c r="AJ6818" i="1"/>
  <c r="AK6819" i="1"/>
  <c r="AJ6819" i="1"/>
  <c r="AK6820" i="1"/>
  <c r="AJ6820" i="1"/>
  <c r="AK6821" i="1"/>
  <c r="AJ6821" i="1"/>
  <c r="AK6822" i="1"/>
  <c r="AJ6822" i="1"/>
  <c r="AK6823" i="1"/>
  <c r="AJ6823" i="1"/>
  <c r="AK6824" i="1"/>
  <c r="AJ6824" i="1"/>
  <c r="AK6825" i="1"/>
  <c r="AJ6825" i="1"/>
  <c r="AK6826" i="1"/>
  <c r="AJ6826" i="1"/>
  <c r="AK6827" i="1"/>
  <c r="AJ6827" i="1"/>
  <c r="AK6828" i="1"/>
  <c r="AJ6828" i="1"/>
  <c r="AK6829" i="1"/>
  <c r="AJ6829" i="1"/>
  <c r="AK6830" i="1"/>
  <c r="AJ6830" i="1"/>
  <c r="AK6831" i="1"/>
  <c r="AJ6831" i="1"/>
  <c r="AK6832" i="1"/>
  <c r="AJ6832" i="1"/>
  <c r="AK6833" i="1"/>
  <c r="AJ6833" i="1"/>
  <c r="AK6834" i="1"/>
  <c r="AJ6834" i="1"/>
  <c r="AK6835" i="1"/>
  <c r="AJ6835" i="1"/>
  <c r="AK6836" i="1"/>
  <c r="AJ6836" i="1"/>
  <c r="AK6837" i="1"/>
  <c r="AJ6837" i="1"/>
  <c r="AK6838" i="1"/>
  <c r="AJ6838" i="1"/>
  <c r="AK6839" i="1"/>
  <c r="AJ6839" i="1"/>
  <c r="AK6840" i="1"/>
  <c r="AJ6840" i="1"/>
  <c r="AK6841" i="1"/>
  <c r="AJ6841" i="1"/>
  <c r="AK6842" i="1"/>
  <c r="AJ6842" i="1"/>
  <c r="AK6843" i="1"/>
  <c r="AJ6843" i="1"/>
  <c r="AK6844" i="1"/>
  <c r="AJ6844" i="1"/>
  <c r="AK6845" i="1"/>
  <c r="AJ6845" i="1"/>
  <c r="AK6846" i="1"/>
  <c r="AJ6846" i="1"/>
  <c r="AK6847" i="1"/>
  <c r="AJ6847" i="1"/>
  <c r="AK6848" i="1"/>
  <c r="AJ6848" i="1"/>
  <c r="AK6849" i="1"/>
  <c r="AJ6849" i="1"/>
  <c r="AK6850" i="1"/>
  <c r="AJ6850" i="1"/>
  <c r="AK6851" i="1"/>
  <c r="AJ6851" i="1"/>
  <c r="AK6852" i="1"/>
  <c r="AJ6852" i="1"/>
  <c r="AK6853" i="1"/>
  <c r="AJ6853" i="1"/>
  <c r="AK6854" i="1"/>
  <c r="AJ6854" i="1"/>
  <c r="AK6855" i="1"/>
  <c r="AJ6855" i="1"/>
  <c r="AK6856" i="1"/>
  <c r="AJ6856" i="1"/>
  <c r="AK6857" i="1"/>
  <c r="AJ6857" i="1"/>
  <c r="AK6858" i="1"/>
  <c r="AJ6858" i="1"/>
  <c r="AK6859" i="1"/>
  <c r="AJ6859" i="1"/>
  <c r="AK6860" i="1"/>
  <c r="AJ6860" i="1"/>
  <c r="AK6861" i="1"/>
  <c r="AJ6861" i="1"/>
  <c r="AK6862" i="1"/>
  <c r="AJ6862" i="1"/>
  <c r="AK6863" i="1"/>
  <c r="AJ6863" i="1"/>
  <c r="AK6864" i="1"/>
  <c r="AJ6864" i="1"/>
  <c r="AK6865" i="1"/>
  <c r="AJ6865" i="1"/>
  <c r="AK6866" i="1"/>
  <c r="AJ6866" i="1"/>
  <c r="AK6867" i="1"/>
  <c r="AJ6867" i="1"/>
  <c r="AK6868" i="1"/>
  <c r="AJ6868" i="1"/>
  <c r="AK6869" i="1"/>
  <c r="AJ6869" i="1"/>
  <c r="AK6870" i="1"/>
  <c r="AJ6870" i="1"/>
  <c r="AK6871" i="1"/>
  <c r="AJ6871" i="1"/>
  <c r="AK6872" i="1"/>
  <c r="AJ6872" i="1"/>
  <c r="AK6873" i="1"/>
  <c r="AJ6873" i="1"/>
  <c r="AK6874" i="1"/>
  <c r="AJ6874" i="1"/>
  <c r="AK6875" i="1"/>
  <c r="AJ6875" i="1"/>
  <c r="AK6876" i="1"/>
  <c r="AJ6876" i="1"/>
  <c r="AK6877" i="1"/>
  <c r="AJ6877" i="1"/>
  <c r="AK6878" i="1"/>
  <c r="AJ6878" i="1"/>
  <c r="AK6879" i="1"/>
  <c r="AJ6879" i="1"/>
  <c r="AK6880" i="1"/>
  <c r="AJ6880" i="1"/>
  <c r="AK6881" i="1"/>
  <c r="AJ6881" i="1"/>
  <c r="AK6882" i="1"/>
  <c r="AJ6882" i="1"/>
  <c r="AK6883" i="1"/>
  <c r="AJ6883" i="1"/>
  <c r="AK6884" i="1"/>
  <c r="AJ6884" i="1"/>
  <c r="AK6885" i="1"/>
  <c r="AJ6885" i="1"/>
  <c r="AK6886" i="1"/>
  <c r="AJ6886" i="1"/>
  <c r="AK6887" i="1"/>
  <c r="AJ6887" i="1"/>
  <c r="AK6888" i="1"/>
  <c r="AJ6888" i="1"/>
  <c r="AK6889" i="1"/>
  <c r="AJ6889" i="1"/>
  <c r="AK6890" i="1"/>
  <c r="AJ6890" i="1"/>
  <c r="AK6891" i="1"/>
  <c r="AJ6891" i="1"/>
  <c r="AK6892" i="1"/>
  <c r="AJ6892" i="1"/>
  <c r="AK6893" i="1"/>
  <c r="AJ6893" i="1"/>
  <c r="AK6894" i="1"/>
  <c r="AJ6894" i="1"/>
  <c r="AK6895" i="1"/>
  <c r="AJ6895" i="1"/>
  <c r="AK6896" i="1"/>
  <c r="AJ6896" i="1"/>
  <c r="AK6897" i="1"/>
  <c r="AJ6897" i="1"/>
  <c r="AK6898" i="1"/>
  <c r="AJ6898" i="1"/>
  <c r="AK6899" i="1"/>
  <c r="AJ6899" i="1"/>
  <c r="AK6900" i="1"/>
  <c r="AJ6900" i="1"/>
  <c r="AK6901" i="1"/>
  <c r="AJ6901" i="1"/>
  <c r="AK6902" i="1"/>
  <c r="AJ6902" i="1"/>
  <c r="AK6903" i="1"/>
  <c r="AJ6903" i="1"/>
  <c r="AK6904" i="1"/>
  <c r="AJ6904" i="1"/>
  <c r="AK6905" i="1"/>
  <c r="AJ6905" i="1"/>
  <c r="AK6906" i="1"/>
  <c r="AJ6906" i="1"/>
  <c r="AK6907" i="1"/>
  <c r="AJ6907" i="1"/>
  <c r="AK6908" i="1"/>
  <c r="AJ6908" i="1"/>
  <c r="AK6909" i="1"/>
  <c r="AJ6909" i="1"/>
  <c r="AK6910" i="1"/>
  <c r="AJ6910" i="1"/>
  <c r="AK6911" i="1"/>
  <c r="AJ6911" i="1"/>
  <c r="AK6912" i="1"/>
  <c r="AJ6912" i="1"/>
  <c r="AK6913" i="1"/>
  <c r="AJ6913" i="1"/>
  <c r="AK6914" i="1"/>
  <c r="AJ6914" i="1"/>
  <c r="AK6915" i="1"/>
  <c r="AJ6915" i="1"/>
  <c r="AK6916" i="1"/>
  <c r="AJ6916" i="1"/>
  <c r="AK6917" i="1"/>
  <c r="AJ6917" i="1"/>
  <c r="AK6918" i="1"/>
  <c r="AJ6918" i="1"/>
  <c r="AK6919" i="1"/>
  <c r="AJ6919" i="1"/>
  <c r="AK6920" i="1"/>
  <c r="AJ6920" i="1"/>
  <c r="AK6921" i="1"/>
  <c r="AJ6921" i="1"/>
  <c r="AK6922" i="1"/>
  <c r="AJ6922" i="1"/>
  <c r="AK6923" i="1"/>
  <c r="AJ6923" i="1"/>
  <c r="AK6924" i="1"/>
  <c r="AJ6924" i="1"/>
  <c r="AK6925" i="1"/>
  <c r="AJ6925" i="1"/>
  <c r="AK6926" i="1"/>
  <c r="AJ6926" i="1"/>
  <c r="AK6927" i="1"/>
  <c r="AJ6927" i="1"/>
  <c r="AK6928" i="1"/>
  <c r="AJ6928" i="1"/>
  <c r="AK6929" i="1"/>
  <c r="AJ6929" i="1"/>
  <c r="AK6930" i="1"/>
  <c r="AJ6930" i="1"/>
  <c r="AK6931" i="1"/>
  <c r="AJ6931" i="1"/>
  <c r="AK6932" i="1"/>
  <c r="AJ6932" i="1"/>
  <c r="AK6933" i="1"/>
  <c r="AJ6933" i="1"/>
  <c r="AK6934" i="1"/>
  <c r="AJ6934" i="1"/>
  <c r="AK6935" i="1"/>
  <c r="AJ6935" i="1"/>
  <c r="AK6936" i="1"/>
  <c r="AJ6936" i="1"/>
  <c r="AK6937" i="1"/>
  <c r="AJ6937" i="1"/>
  <c r="AK6938" i="1"/>
  <c r="AJ6938" i="1"/>
  <c r="AK6939" i="1"/>
  <c r="AJ6939" i="1"/>
  <c r="AK6940" i="1"/>
  <c r="AJ6940" i="1"/>
  <c r="AK6941" i="1"/>
  <c r="AJ6941" i="1"/>
  <c r="AK6942" i="1"/>
  <c r="AJ6942" i="1"/>
  <c r="AK6943" i="1"/>
  <c r="AJ6943" i="1"/>
  <c r="AK6944" i="1"/>
  <c r="AJ6944" i="1"/>
  <c r="AK6945" i="1"/>
  <c r="AJ6945" i="1"/>
  <c r="AK6946" i="1"/>
  <c r="AJ6946" i="1"/>
  <c r="AK6947" i="1"/>
  <c r="AJ6947" i="1"/>
  <c r="AK6948" i="1"/>
  <c r="AJ6948" i="1"/>
  <c r="AK6949" i="1"/>
  <c r="AJ6949" i="1"/>
  <c r="AK6950" i="1"/>
  <c r="AJ6950" i="1"/>
  <c r="AK6951" i="1"/>
  <c r="AJ6951" i="1"/>
  <c r="AK6952" i="1"/>
  <c r="AJ6952" i="1"/>
  <c r="AK6953" i="1"/>
  <c r="AJ6953" i="1"/>
  <c r="AK6954" i="1"/>
  <c r="AJ6954" i="1"/>
  <c r="AK6955" i="1"/>
  <c r="AJ6955" i="1"/>
  <c r="AK6956" i="1"/>
  <c r="AJ6956" i="1"/>
  <c r="AK6957" i="1"/>
  <c r="AJ6957" i="1"/>
  <c r="AK6958" i="1"/>
  <c r="AJ6958" i="1"/>
  <c r="AK6959" i="1"/>
  <c r="AJ6959" i="1"/>
  <c r="AK6960" i="1"/>
  <c r="AJ6960" i="1"/>
  <c r="AK6961" i="1"/>
  <c r="AJ6961" i="1"/>
  <c r="AK6962" i="1"/>
  <c r="AJ6962" i="1"/>
  <c r="AK6963" i="1"/>
  <c r="AJ6963" i="1"/>
  <c r="AK6964" i="1"/>
  <c r="AJ6964" i="1"/>
  <c r="AK6965" i="1"/>
  <c r="AJ6965" i="1"/>
  <c r="AK6966" i="1"/>
  <c r="AJ6966" i="1"/>
  <c r="AK6967" i="1"/>
  <c r="AJ6967" i="1"/>
  <c r="AK6968" i="1"/>
  <c r="AJ6968" i="1"/>
  <c r="AK6969" i="1"/>
  <c r="AJ6969" i="1"/>
  <c r="AK6970" i="1"/>
  <c r="AJ6970" i="1"/>
  <c r="AK6971" i="1"/>
  <c r="AJ6971" i="1"/>
  <c r="AK6972" i="1"/>
  <c r="AJ6972" i="1"/>
  <c r="AK6973" i="1"/>
  <c r="AJ6973" i="1"/>
  <c r="AK6974" i="1"/>
  <c r="AJ6974" i="1"/>
  <c r="AK6975" i="1"/>
  <c r="AJ6975" i="1"/>
  <c r="AK6976" i="1"/>
  <c r="AJ6976" i="1"/>
  <c r="AK6977" i="1"/>
  <c r="AJ6977" i="1"/>
  <c r="AK6978" i="1"/>
  <c r="AJ6978" i="1"/>
  <c r="AK6979" i="1"/>
  <c r="AJ6979" i="1"/>
  <c r="AK6980" i="1"/>
  <c r="AJ6980" i="1"/>
  <c r="AK6981" i="1"/>
  <c r="AJ6981" i="1"/>
  <c r="AK6982" i="1"/>
  <c r="AJ6982" i="1"/>
  <c r="AK6983" i="1"/>
  <c r="AJ6983" i="1"/>
  <c r="AK6984" i="1"/>
  <c r="AJ6984" i="1"/>
  <c r="AK6985" i="1"/>
  <c r="AJ6985" i="1"/>
  <c r="AK6986" i="1"/>
  <c r="AJ6986" i="1"/>
  <c r="AK6987" i="1"/>
  <c r="AJ6987" i="1"/>
  <c r="AK6988" i="1"/>
  <c r="AJ6988" i="1"/>
  <c r="AK6989" i="1"/>
  <c r="AJ6989" i="1"/>
  <c r="AK6990" i="1"/>
  <c r="AJ6990" i="1"/>
  <c r="AK6991" i="1"/>
  <c r="AJ6991" i="1"/>
  <c r="AK6992" i="1"/>
  <c r="AJ6992" i="1"/>
  <c r="AK6993" i="1"/>
  <c r="AJ6993" i="1"/>
  <c r="AK6994" i="1"/>
  <c r="AJ6994" i="1"/>
  <c r="AK6995" i="1"/>
  <c r="AJ6995" i="1"/>
  <c r="AK6996" i="1"/>
  <c r="AJ6996" i="1"/>
  <c r="AK6997" i="1"/>
  <c r="AJ6997" i="1"/>
  <c r="AK6998" i="1"/>
  <c r="AJ6998" i="1"/>
  <c r="AK6999" i="1"/>
  <c r="AJ6999" i="1"/>
  <c r="AK7000" i="1"/>
  <c r="AJ7000" i="1"/>
  <c r="AK7001" i="1"/>
  <c r="AJ7001" i="1"/>
  <c r="AK7002" i="1"/>
  <c r="AJ7002" i="1"/>
  <c r="AK7003" i="1"/>
  <c r="AJ7003" i="1"/>
  <c r="AK7004" i="1"/>
  <c r="AJ7004" i="1"/>
  <c r="AK7005" i="1"/>
  <c r="AJ7005" i="1"/>
  <c r="AK7006" i="1"/>
  <c r="AJ7006" i="1"/>
  <c r="AK7007" i="1"/>
  <c r="AJ7007" i="1"/>
  <c r="AK7008" i="1"/>
  <c r="AJ7008" i="1"/>
  <c r="AK7009" i="1"/>
  <c r="AJ7009" i="1"/>
  <c r="AK7010" i="1"/>
  <c r="AJ7010" i="1"/>
  <c r="AK7011" i="1"/>
  <c r="AJ7011" i="1"/>
  <c r="AK7012" i="1"/>
  <c r="AJ7012" i="1"/>
  <c r="AK7013" i="1"/>
  <c r="AJ7013" i="1"/>
  <c r="AK7014" i="1"/>
  <c r="AJ7014" i="1"/>
  <c r="AK7015" i="1"/>
  <c r="AJ7015" i="1"/>
  <c r="AK7016" i="1"/>
  <c r="AJ7016" i="1"/>
  <c r="AK7017" i="1"/>
  <c r="AJ7017" i="1"/>
  <c r="AK7018" i="1"/>
  <c r="AJ7018" i="1"/>
  <c r="AK7019" i="1"/>
  <c r="AJ7019" i="1"/>
  <c r="AK7020" i="1"/>
  <c r="AJ7020" i="1"/>
  <c r="AK7021" i="1"/>
  <c r="AJ7021" i="1"/>
  <c r="AK7022" i="1"/>
  <c r="AJ7022" i="1"/>
  <c r="AK7023" i="1"/>
  <c r="AJ7023" i="1"/>
  <c r="AK7024" i="1"/>
  <c r="AJ7024" i="1"/>
  <c r="AK7025" i="1"/>
  <c r="AJ7025" i="1"/>
  <c r="AK7026" i="1"/>
  <c r="AJ7026" i="1"/>
  <c r="AK7027" i="1"/>
  <c r="AJ7027" i="1"/>
  <c r="AK7028" i="1"/>
  <c r="AJ7028" i="1"/>
  <c r="AK7029" i="1"/>
  <c r="AJ7029" i="1"/>
  <c r="AK7030" i="1"/>
  <c r="AJ7030" i="1"/>
  <c r="AK7031" i="1"/>
  <c r="AJ7031" i="1"/>
  <c r="AK7032" i="1"/>
  <c r="AJ7032" i="1"/>
  <c r="AK7033" i="1"/>
  <c r="AJ7033" i="1"/>
  <c r="AK7034" i="1"/>
  <c r="AJ7034" i="1"/>
  <c r="AK7035" i="1"/>
  <c r="AJ7035" i="1"/>
  <c r="AK7036" i="1"/>
  <c r="AJ7036" i="1"/>
  <c r="AK7037" i="1"/>
  <c r="AJ7037" i="1"/>
  <c r="AK7038" i="1"/>
  <c r="AJ7038" i="1"/>
  <c r="AK7039" i="1"/>
  <c r="AJ7039" i="1"/>
  <c r="AK7040" i="1"/>
  <c r="AJ7040" i="1"/>
  <c r="AK7041" i="1"/>
  <c r="AJ7041" i="1"/>
  <c r="AK7042" i="1"/>
  <c r="AJ7042" i="1"/>
  <c r="AK7043" i="1"/>
  <c r="AJ7043" i="1"/>
  <c r="AK7044" i="1"/>
  <c r="AJ7044" i="1"/>
  <c r="AK7045" i="1"/>
  <c r="AJ7045" i="1"/>
  <c r="AK7046" i="1"/>
  <c r="AJ7046" i="1"/>
  <c r="AK7047" i="1"/>
  <c r="AJ7047" i="1"/>
  <c r="AK7048" i="1"/>
  <c r="AJ7048" i="1"/>
  <c r="AK7049" i="1"/>
  <c r="AJ7049" i="1"/>
  <c r="AK7050" i="1"/>
  <c r="AJ7050" i="1"/>
  <c r="AK7051" i="1"/>
  <c r="AJ7051" i="1"/>
  <c r="AK7052" i="1"/>
  <c r="AJ7052" i="1"/>
  <c r="AK7053" i="1"/>
  <c r="AJ7053" i="1"/>
  <c r="AK7054" i="1"/>
  <c r="AJ7054" i="1"/>
  <c r="AK7055" i="1"/>
  <c r="AJ7055" i="1"/>
  <c r="AK7056" i="1"/>
  <c r="AJ7056" i="1"/>
  <c r="AK7057" i="1"/>
  <c r="AJ7057" i="1"/>
  <c r="AK7058" i="1"/>
  <c r="AJ7058" i="1"/>
  <c r="AK7059" i="1"/>
  <c r="AJ7059" i="1"/>
  <c r="AK7060" i="1"/>
  <c r="AJ7060" i="1"/>
  <c r="AK7061" i="1"/>
  <c r="AJ7061" i="1"/>
  <c r="AK7062" i="1"/>
  <c r="AJ7062" i="1"/>
  <c r="AK7063" i="1"/>
  <c r="AJ7063" i="1"/>
  <c r="AK7064" i="1"/>
  <c r="AJ7064" i="1"/>
  <c r="AK7065" i="1"/>
  <c r="AJ7065" i="1"/>
  <c r="AK7066" i="1"/>
  <c r="AJ7066" i="1"/>
  <c r="AK7067" i="1"/>
  <c r="AJ7067" i="1"/>
  <c r="AK7068" i="1"/>
  <c r="AJ7068" i="1"/>
  <c r="AK7069" i="1"/>
  <c r="AJ7069" i="1"/>
  <c r="AK7070" i="1"/>
  <c r="AJ7070" i="1"/>
  <c r="AK7071" i="1"/>
  <c r="AJ7071" i="1"/>
  <c r="AK7072" i="1"/>
  <c r="AJ7072" i="1"/>
  <c r="AK7073" i="1"/>
  <c r="AJ7073" i="1"/>
  <c r="AK7074" i="1"/>
  <c r="AJ7074" i="1"/>
  <c r="AK7075" i="1"/>
  <c r="AJ7075" i="1"/>
  <c r="AK7076" i="1"/>
  <c r="AJ7076" i="1"/>
  <c r="AK7077" i="1"/>
  <c r="AJ7077" i="1"/>
  <c r="AK7078" i="1"/>
  <c r="AJ7078" i="1"/>
  <c r="AK7079" i="1"/>
  <c r="AJ7079" i="1"/>
  <c r="AK7080" i="1"/>
  <c r="AJ7080" i="1"/>
  <c r="AK7081" i="1"/>
  <c r="AJ7081" i="1"/>
  <c r="AK7082" i="1"/>
  <c r="AJ7082" i="1"/>
  <c r="AK7083" i="1"/>
  <c r="AJ7083" i="1"/>
  <c r="AK7084" i="1"/>
  <c r="AJ7084" i="1"/>
  <c r="AK7085" i="1"/>
  <c r="AJ7085" i="1"/>
  <c r="AK7086" i="1"/>
  <c r="AJ7086" i="1"/>
  <c r="AK7087" i="1"/>
  <c r="AJ7087" i="1"/>
  <c r="AK7088" i="1"/>
  <c r="AJ7088" i="1"/>
  <c r="AK7089" i="1"/>
  <c r="AJ7089" i="1"/>
  <c r="AK7090" i="1"/>
  <c r="AJ7090" i="1"/>
  <c r="AK7091" i="1"/>
  <c r="AJ7091" i="1"/>
  <c r="AK7092" i="1"/>
  <c r="AJ7092" i="1"/>
  <c r="AK7093" i="1"/>
  <c r="AJ7093" i="1"/>
  <c r="AK7094" i="1"/>
  <c r="AJ7094" i="1"/>
  <c r="AK7095" i="1"/>
  <c r="AJ7095" i="1"/>
  <c r="AK7096" i="1"/>
  <c r="AJ7096" i="1"/>
  <c r="AK7097" i="1"/>
  <c r="AJ7097" i="1"/>
  <c r="AK7098" i="1"/>
  <c r="AJ7098" i="1"/>
  <c r="AK7099" i="1"/>
  <c r="AJ7099" i="1"/>
  <c r="AK7100" i="1"/>
  <c r="AJ7100" i="1"/>
  <c r="AK7101" i="1"/>
  <c r="AJ7101" i="1"/>
  <c r="AK7102" i="1"/>
  <c r="AJ7102" i="1"/>
  <c r="AK7103" i="1"/>
  <c r="AJ7103" i="1"/>
  <c r="AK7104" i="1"/>
  <c r="AJ7104" i="1"/>
  <c r="AK7105" i="1"/>
  <c r="AJ7105" i="1"/>
  <c r="AK7106" i="1"/>
  <c r="AJ7106" i="1"/>
  <c r="AK7107" i="1"/>
  <c r="AJ7107" i="1"/>
  <c r="AK7108" i="1"/>
  <c r="AJ7108" i="1"/>
  <c r="AK7109" i="1"/>
  <c r="AJ7109" i="1"/>
  <c r="AK7110" i="1"/>
  <c r="AJ7110" i="1"/>
  <c r="AK7111" i="1"/>
  <c r="AJ7111" i="1"/>
  <c r="AK7112" i="1"/>
  <c r="AJ7112" i="1"/>
  <c r="AK7113" i="1"/>
  <c r="AJ7113" i="1"/>
  <c r="AK7114" i="1"/>
  <c r="AJ7114" i="1"/>
  <c r="AK7115" i="1"/>
  <c r="AJ7115" i="1"/>
  <c r="AK7116" i="1"/>
  <c r="AJ7116" i="1"/>
  <c r="AK7117" i="1"/>
  <c r="AJ7117" i="1"/>
  <c r="AK7118" i="1"/>
  <c r="AJ7118" i="1"/>
  <c r="AK7119" i="1"/>
  <c r="AJ7119" i="1"/>
  <c r="AK7120" i="1"/>
  <c r="AJ7120" i="1"/>
  <c r="AK7121" i="1"/>
  <c r="AJ7121" i="1"/>
  <c r="AK7122" i="1"/>
  <c r="AJ7122" i="1"/>
  <c r="AK7123" i="1"/>
  <c r="AJ7123" i="1"/>
  <c r="AK7124" i="1"/>
  <c r="AJ7124" i="1"/>
  <c r="AK7125" i="1"/>
  <c r="AJ7125" i="1"/>
  <c r="AK7126" i="1"/>
  <c r="AJ7126" i="1"/>
  <c r="AK7127" i="1"/>
  <c r="AJ7127" i="1"/>
  <c r="AK7128" i="1"/>
  <c r="AJ7128" i="1"/>
  <c r="AK7129" i="1"/>
  <c r="AJ7129" i="1"/>
  <c r="AK7130" i="1"/>
  <c r="AJ7130" i="1"/>
  <c r="AK7131" i="1"/>
  <c r="AJ7131" i="1"/>
  <c r="AK7132" i="1"/>
  <c r="AJ7132" i="1"/>
  <c r="AK7133" i="1"/>
  <c r="AJ7133" i="1"/>
  <c r="AK7134" i="1"/>
  <c r="AJ7134" i="1"/>
  <c r="AK7135" i="1"/>
  <c r="AJ7135" i="1"/>
  <c r="AK7136" i="1"/>
  <c r="AJ7136" i="1"/>
  <c r="AK7137" i="1"/>
  <c r="AJ7137" i="1"/>
  <c r="AK7138" i="1"/>
  <c r="AJ7138" i="1"/>
  <c r="AK7139" i="1"/>
  <c r="AJ7139" i="1"/>
  <c r="AK7140" i="1"/>
  <c r="AJ7140" i="1"/>
  <c r="AK7141" i="1"/>
  <c r="AJ7141" i="1"/>
  <c r="AK7142" i="1"/>
  <c r="AJ7142" i="1"/>
  <c r="AK7143" i="1"/>
  <c r="AJ7143" i="1"/>
  <c r="AK7144" i="1"/>
  <c r="AJ7144" i="1"/>
  <c r="AK7145" i="1"/>
  <c r="AJ7145" i="1"/>
  <c r="AK7146" i="1"/>
  <c r="AJ7146" i="1"/>
  <c r="AK7147" i="1"/>
  <c r="AJ7147" i="1"/>
  <c r="AK7148" i="1"/>
  <c r="AJ7148" i="1"/>
  <c r="AK7149" i="1"/>
  <c r="AJ7149" i="1"/>
  <c r="AK7150" i="1"/>
  <c r="AJ7150" i="1"/>
  <c r="AK7151" i="1"/>
  <c r="AJ7151" i="1"/>
  <c r="AK7152" i="1"/>
  <c r="AJ7152" i="1"/>
  <c r="AK7153" i="1"/>
  <c r="AJ7153" i="1"/>
  <c r="AK7154" i="1"/>
  <c r="AJ7154" i="1"/>
  <c r="AK7155" i="1"/>
  <c r="AJ7155" i="1"/>
  <c r="AK7156" i="1"/>
  <c r="AJ7156" i="1"/>
  <c r="AK7157" i="1"/>
  <c r="AJ7157" i="1"/>
  <c r="AK7158" i="1"/>
  <c r="AJ7158" i="1"/>
  <c r="AK7159" i="1"/>
  <c r="AJ7159" i="1"/>
  <c r="AK7160" i="1"/>
  <c r="AJ7160" i="1"/>
  <c r="AK7161" i="1"/>
  <c r="AJ7161" i="1"/>
  <c r="AK7162" i="1"/>
  <c r="AJ7162" i="1"/>
  <c r="AK7163" i="1"/>
  <c r="AJ7163" i="1"/>
  <c r="AK7164" i="1"/>
  <c r="AJ7164" i="1"/>
  <c r="AK7165" i="1"/>
  <c r="AJ7165" i="1"/>
  <c r="AK7166" i="1"/>
  <c r="AJ7166" i="1"/>
  <c r="AK7167" i="1"/>
  <c r="AJ7167" i="1"/>
  <c r="AK7168" i="1"/>
  <c r="AJ7168" i="1"/>
  <c r="AK7169" i="1"/>
  <c r="AJ7169" i="1"/>
  <c r="AK7170" i="1"/>
  <c r="AJ7170" i="1"/>
  <c r="AK7171" i="1"/>
  <c r="AJ7171" i="1"/>
  <c r="AK7172" i="1"/>
  <c r="AJ7172" i="1"/>
  <c r="AK7173" i="1"/>
  <c r="AJ7173" i="1"/>
  <c r="AK7174" i="1"/>
  <c r="AJ7174" i="1"/>
  <c r="AK7175" i="1"/>
  <c r="AJ7175" i="1"/>
  <c r="AK7176" i="1"/>
  <c r="AJ7176" i="1"/>
  <c r="AK7177" i="1"/>
  <c r="AJ7177" i="1"/>
  <c r="AK7178" i="1"/>
  <c r="AJ7178" i="1"/>
  <c r="AK7179" i="1"/>
  <c r="AJ7179" i="1"/>
  <c r="AK7180" i="1"/>
  <c r="AJ7180" i="1"/>
  <c r="AK7181" i="1"/>
  <c r="AJ7181" i="1"/>
  <c r="AK7182" i="1"/>
  <c r="AJ7182" i="1"/>
  <c r="AK7183" i="1"/>
  <c r="AJ7183" i="1"/>
  <c r="AK7184" i="1"/>
  <c r="AJ7184" i="1"/>
  <c r="AK7185" i="1"/>
  <c r="AJ7185" i="1"/>
  <c r="AK7186" i="1"/>
  <c r="AJ7186" i="1"/>
  <c r="AK7187" i="1"/>
  <c r="AJ7187" i="1"/>
  <c r="AK7188" i="1"/>
  <c r="AJ7188" i="1"/>
  <c r="AK7189" i="1"/>
  <c r="AJ7189" i="1"/>
  <c r="AK7190" i="1"/>
  <c r="AJ7190" i="1"/>
  <c r="AK7191" i="1"/>
  <c r="AJ7191" i="1"/>
  <c r="AK7192" i="1"/>
  <c r="AJ7192" i="1"/>
  <c r="AK7193" i="1"/>
  <c r="AJ7193" i="1"/>
  <c r="AK7194" i="1"/>
  <c r="AJ7194" i="1"/>
  <c r="AK7195" i="1"/>
  <c r="AJ7195" i="1"/>
  <c r="AK7196" i="1"/>
  <c r="AJ7196" i="1"/>
  <c r="AK7197" i="1"/>
  <c r="AJ7197" i="1"/>
  <c r="AK7198" i="1"/>
  <c r="AJ7198" i="1"/>
  <c r="AK7199" i="1"/>
  <c r="AJ7199" i="1"/>
  <c r="AK7200" i="1"/>
  <c r="AJ7200" i="1"/>
  <c r="AK7201" i="1"/>
  <c r="AJ7201" i="1"/>
  <c r="AK7202" i="1"/>
  <c r="AJ7202" i="1"/>
  <c r="AK7203" i="1"/>
  <c r="AJ7203" i="1"/>
  <c r="AK7204" i="1"/>
  <c r="AJ7204" i="1"/>
  <c r="AK7205" i="1"/>
  <c r="AJ7205" i="1"/>
  <c r="AK7206" i="1"/>
  <c r="AJ7206" i="1"/>
  <c r="AK7207" i="1"/>
  <c r="AJ7207" i="1"/>
  <c r="AK7208" i="1"/>
  <c r="AJ7208" i="1"/>
  <c r="AK7209" i="1"/>
  <c r="AJ7209" i="1"/>
  <c r="AK7210" i="1"/>
  <c r="AJ7210" i="1"/>
  <c r="AK7211" i="1"/>
  <c r="AJ7211" i="1"/>
  <c r="AK7212" i="1"/>
  <c r="AJ7212" i="1"/>
  <c r="AK7213" i="1"/>
  <c r="AJ7213" i="1"/>
  <c r="AK7214" i="1"/>
  <c r="AJ7214" i="1"/>
  <c r="AK7215" i="1"/>
  <c r="AJ7215" i="1"/>
  <c r="AK7216" i="1"/>
  <c r="AJ7216" i="1"/>
  <c r="AK7217" i="1"/>
  <c r="AJ7217" i="1"/>
  <c r="AK7218" i="1"/>
  <c r="AJ7218" i="1"/>
  <c r="AK7219" i="1"/>
  <c r="AJ7219" i="1"/>
  <c r="AK7220" i="1"/>
  <c r="AJ7220" i="1"/>
  <c r="AK7221" i="1"/>
  <c r="AJ7221" i="1"/>
  <c r="AK7222" i="1"/>
  <c r="AJ7222" i="1"/>
  <c r="AK7223" i="1"/>
  <c r="AJ7223" i="1"/>
  <c r="AK7224" i="1"/>
  <c r="AJ7224" i="1"/>
  <c r="AK7225" i="1"/>
  <c r="AJ7225" i="1"/>
  <c r="AK7226" i="1"/>
  <c r="AJ7226" i="1"/>
  <c r="AK7227" i="1"/>
  <c r="AJ7227" i="1"/>
  <c r="AK7228" i="1"/>
  <c r="AJ7228" i="1"/>
  <c r="AK7229" i="1"/>
  <c r="AJ7229" i="1"/>
  <c r="AK7230" i="1"/>
  <c r="AJ7230" i="1"/>
  <c r="AK7231" i="1"/>
  <c r="AJ7231" i="1"/>
  <c r="AK7232" i="1"/>
  <c r="AJ7232" i="1"/>
  <c r="AK7233" i="1"/>
  <c r="AJ7233" i="1"/>
  <c r="AK7234" i="1"/>
  <c r="AJ7234" i="1"/>
  <c r="AK7235" i="1"/>
  <c r="AJ7235" i="1"/>
  <c r="AK7236" i="1"/>
  <c r="AJ7236" i="1"/>
  <c r="AK7237" i="1"/>
  <c r="AJ7237" i="1"/>
  <c r="AK7238" i="1"/>
  <c r="AJ7238" i="1"/>
  <c r="AK7239" i="1"/>
  <c r="AJ7239" i="1"/>
  <c r="AK7240" i="1"/>
  <c r="AJ7240" i="1"/>
  <c r="AK7241" i="1"/>
  <c r="AJ7241" i="1"/>
  <c r="AK7242" i="1"/>
  <c r="AJ7242" i="1"/>
  <c r="AK7243" i="1"/>
  <c r="AJ7243" i="1"/>
  <c r="AK7244" i="1"/>
  <c r="AJ7244" i="1"/>
  <c r="AK7245" i="1"/>
  <c r="AJ7245" i="1"/>
  <c r="AK7246" i="1"/>
  <c r="AJ7246" i="1"/>
  <c r="AK7247" i="1"/>
  <c r="AJ7247" i="1"/>
  <c r="AK7248" i="1"/>
  <c r="AJ7248" i="1"/>
  <c r="AK7249" i="1"/>
  <c r="AJ7249" i="1"/>
  <c r="AK7250" i="1"/>
  <c r="AJ7250" i="1"/>
  <c r="AK7251" i="1"/>
  <c r="AJ7251" i="1"/>
  <c r="AK7252" i="1"/>
  <c r="AJ7252" i="1"/>
  <c r="AK7253" i="1"/>
  <c r="AJ7253" i="1"/>
  <c r="AK7254" i="1"/>
  <c r="AJ7254" i="1"/>
  <c r="AK7255" i="1"/>
  <c r="AJ7255" i="1"/>
  <c r="AK7256" i="1"/>
  <c r="AJ7256" i="1"/>
  <c r="AK7257" i="1"/>
  <c r="AJ7257" i="1"/>
  <c r="AK7258" i="1"/>
  <c r="AJ7258" i="1"/>
  <c r="AK7259" i="1"/>
  <c r="AJ7259" i="1"/>
  <c r="AK7260" i="1"/>
  <c r="AJ7260" i="1"/>
  <c r="AK7261" i="1"/>
  <c r="AJ7261" i="1"/>
  <c r="AK7262" i="1"/>
  <c r="AJ7262" i="1"/>
  <c r="AK7263" i="1"/>
  <c r="AJ7263" i="1"/>
  <c r="AK7264" i="1"/>
  <c r="AJ7264" i="1"/>
  <c r="AK7265" i="1"/>
  <c r="AJ7265" i="1"/>
  <c r="AK7266" i="1"/>
  <c r="AJ7266" i="1"/>
  <c r="AK7267" i="1"/>
  <c r="AJ7267" i="1"/>
  <c r="AK7268" i="1"/>
  <c r="AJ7268" i="1"/>
  <c r="AK7269" i="1"/>
  <c r="AJ7269" i="1"/>
  <c r="AK7270" i="1"/>
  <c r="AJ7270" i="1"/>
  <c r="AK7271" i="1"/>
  <c r="AJ7271" i="1"/>
  <c r="AK7272" i="1"/>
  <c r="AJ7272" i="1"/>
  <c r="AK7273" i="1"/>
  <c r="AJ7273" i="1"/>
  <c r="AK7274" i="1"/>
  <c r="AJ7274" i="1"/>
  <c r="AK7275" i="1"/>
  <c r="AJ7275" i="1"/>
  <c r="AK7276" i="1"/>
  <c r="AJ7276" i="1"/>
  <c r="AK7277" i="1"/>
  <c r="AJ7277" i="1"/>
  <c r="AK7278" i="1"/>
  <c r="AJ7278" i="1"/>
  <c r="AK7279" i="1"/>
  <c r="AJ7279" i="1"/>
  <c r="AK7280" i="1"/>
  <c r="AJ7280" i="1"/>
  <c r="AK7281" i="1"/>
  <c r="AJ7281" i="1"/>
  <c r="AK7282" i="1"/>
  <c r="AJ7282" i="1"/>
  <c r="AK7283" i="1"/>
  <c r="AJ7283" i="1"/>
  <c r="AK7284" i="1"/>
  <c r="AJ7284" i="1"/>
  <c r="AK7285" i="1"/>
  <c r="AJ7285" i="1"/>
  <c r="AK7286" i="1"/>
  <c r="AJ7286" i="1"/>
  <c r="AK7287" i="1"/>
  <c r="AJ7287" i="1"/>
  <c r="AK7288" i="1"/>
  <c r="AJ7288" i="1"/>
  <c r="AK7289" i="1"/>
  <c r="AJ7289" i="1"/>
  <c r="AK7290" i="1"/>
  <c r="AJ7290" i="1"/>
  <c r="AK7291" i="1"/>
  <c r="AJ7291" i="1"/>
  <c r="AK7292" i="1"/>
  <c r="AJ7292" i="1"/>
  <c r="AK7293" i="1"/>
  <c r="AJ7293" i="1"/>
  <c r="AK7294" i="1"/>
  <c r="AJ7294" i="1"/>
  <c r="AK7295" i="1"/>
  <c r="AJ7295" i="1"/>
  <c r="AK7296" i="1"/>
  <c r="AJ7296" i="1"/>
  <c r="AK7297" i="1"/>
  <c r="AJ7297" i="1"/>
  <c r="AK7298" i="1"/>
  <c r="AJ7298" i="1"/>
  <c r="AK7299" i="1"/>
  <c r="AJ7299" i="1"/>
  <c r="AK7300" i="1"/>
  <c r="AJ7300" i="1"/>
  <c r="AK7301" i="1"/>
  <c r="AJ7301" i="1"/>
  <c r="AK7302" i="1"/>
  <c r="AJ7302" i="1"/>
  <c r="AK7303" i="1"/>
  <c r="AJ7303" i="1"/>
  <c r="AK7304" i="1"/>
  <c r="AJ7304" i="1"/>
  <c r="AK7305" i="1"/>
  <c r="AJ7305" i="1"/>
  <c r="AK7306" i="1"/>
  <c r="AJ7306" i="1"/>
  <c r="AK7307" i="1"/>
  <c r="AJ7307" i="1"/>
  <c r="AK7308" i="1"/>
  <c r="AJ7308" i="1"/>
  <c r="AK7309" i="1"/>
  <c r="AJ7309" i="1"/>
  <c r="AK7310" i="1"/>
  <c r="AJ7310" i="1"/>
  <c r="AK7311" i="1"/>
  <c r="AJ7311" i="1"/>
  <c r="AK7312" i="1"/>
  <c r="AJ7312" i="1"/>
  <c r="AK7313" i="1"/>
  <c r="AJ7313" i="1"/>
  <c r="AK7314" i="1"/>
  <c r="AJ7314" i="1"/>
  <c r="AK7315" i="1"/>
  <c r="AJ7315" i="1"/>
  <c r="AK7316" i="1"/>
  <c r="AJ7316" i="1"/>
  <c r="AK7317" i="1"/>
  <c r="AJ7317" i="1"/>
  <c r="AK7318" i="1"/>
  <c r="AJ7318" i="1"/>
  <c r="AK7319" i="1"/>
  <c r="AJ7319" i="1"/>
  <c r="AK7320" i="1"/>
  <c r="AJ7320" i="1"/>
  <c r="AK7321" i="1"/>
  <c r="AJ7321" i="1"/>
  <c r="AK7322" i="1"/>
  <c r="AJ7322" i="1"/>
  <c r="AK7323" i="1"/>
  <c r="AJ7323" i="1"/>
  <c r="AK7324" i="1"/>
  <c r="AJ7324" i="1"/>
  <c r="AK7325" i="1"/>
  <c r="AJ7325" i="1"/>
  <c r="AK7326" i="1"/>
  <c r="AJ7326" i="1"/>
  <c r="AK7327" i="1"/>
  <c r="AJ7327" i="1"/>
  <c r="AK7328" i="1"/>
  <c r="AJ7328" i="1"/>
  <c r="AK7329" i="1"/>
  <c r="AJ7329" i="1"/>
  <c r="AK7330" i="1"/>
  <c r="AJ7330" i="1"/>
  <c r="AK7331" i="1"/>
  <c r="AJ7331" i="1"/>
  <c r="AK7332" i="1"/>
  <c r="AJ7332" i="1"/>
  <c r="AK7333" i="1"/>
  <c r="AJ7333" i="1"/>
  <c r="AK7334" i="1"/>
  <c r="AJ7334" i="1"/>
  <c r="AK7335" i="1"/>
  <c r="AJ7335" i="1"/>
  <c r="AK7336" i="1"/>
  <c r="AJ7336" i="1"/>
  <c r="AK7337" i="1"/>
  <c r="AJ7337" i="1"/>
  <c r="AK7338" i="1"/>
  <c r="AJ7338" i="1"/>
  <c r="AK7339" i="1"/>
  <c r="AJ7339" i="1"/>
  <c r="AK7340" i="1"/>
  <c r="AJ7340" i="1"/>
  <c r="AK7341" i="1"/>
  <c r="AJ7341" i="1"/>
  <c r="AK7342" i="1"/>
  <c r="AJ7342" i="1"/>
  <c r="AK7343" i="1"/>
  <c r="AJ7343" i="1"/>
  <c r="AK7344" i="1"/>
  <c r="AJ7344" i="1"/>
  <c r="AK7345" i="1"/>
  <c r="AJ7345" i="1"/>
  <c r="AK7346" i="1"/>
  <c r="AJ7346" i="1"/>
  <c r="AK7347" i="1"/>
  <c r="AJ7347" i="1"/>
  <c r="AK7348" i="1"/>
  <c r="AJ7348" i="1"/>
  <c r="AK7349" i="1"/>
  <c r="AJ7349" i="1"/>
  <c r="AK7350" i="1"/>
  <c r="AJ7350" i="1"/>
  <c r="AK7351" i="1"/>
  <c r="AJ7351" i="1"/>
  <c r="AK7352" i="1"/>
  <c r="AJ7352" i="1"/>
  <c r="AK7353" i="1"/>
  <c r="AJ7353" i="1"/>
  <c r="AK7354" i="1"/>
  <c r="AJ7354" i="1"/>
  <c r="AK7355" i="1"/>
  <c r="AJ7355" i="1"/>
  <c r="AK7356" i="1"/>
  <c r="AJ7356" i="1"/>
  <c r="AK7357" i="1"/>
  <c r="AJ7357" i="1"/>
  <c r="AK7358" i="1"/>
  <c r="AJ7358" i="1"/>
  <c r="AK7359" i="1"/>
  <c r="AJ7359" i="1"/>
  <c r="AK7360" i="1"/>
  <c r="AJ7360" i="1"/>
  <c r="AK7361" i="1"/>
  <c r="AJ7361" i="1"/>
  <c r="AK7362" i="1"/>
  <c r="AJ7362" i="1"/>
  <c r="AK7363" i="1"/>
  <c r="AJ7363" i="1"/>
  <c r="AK7364" i="1"/>
  <c r="AJ7364" i="1"/>
  <c r="AK7365" i="1"/>
  <c r="AJ7365" i="1"/>
  <c r="AK7366" i="1"/>
  <c r="AJ7366" i="1"/>
  <c r="AK7367" i="1"/>
  <c r="AJ7367" i="1"/>
  <c r="AK7368" i="1"/>
  <c r="AJ7368" i="1"/>
  <c r="AK7369" i="1"/>
  <c r="AJ7369" i="1"/>
  <c r="AK7370" i="1"/>
  <c r="AJ7370" i="1"/>
  <c r="AK7371" i="1"/>
  <c r="AJ7371" i="1"/>
  <c r="AK7372" i="1"/>
  <c r="AJ7372" i="1"/>
  <c r="AK7373" i="1"/>
  <c r="AJ7373" i="1"/>
  <c r="AK7374" i="1"/>
  <c r="AJ7374" i="1"/>
  <c r="AK7375" i="1"/>
  <c r="AJ7375" i="1"/>
  <c r="AK7376" i="1"/>
  <c r="AJ7376" i="1"/>
  <c r="AK7377" i="1"/>
  <c r="AJ7377" i="1"/>
  <c r="AK7378" i="1"/>
  <c r="AJ7378" i="1"/>
  <c r="AK7379" i="1"/>
  <c r="AJ7379" i="1"/>
  <c r="AK7380" i="1"/>
  <c r="AJ7380" i="1"/>
  <c r="AK7381" i="1"/>
  <c r="AJ7381" i="1"/>
  <c r="AK7382" i="1"/>
  <c r="AJ7382" i="1"/>
  <c r="AK7383" i="1"/>
  <c r="AJ7383" i="1"/>
  <c r="AK7384" i="1"/>
  <c r="AJ7384" i="1"/>
  <c r="AK7385" i="1"/>
  <c r="AJ7385" i="1"/>
  <c r="AK7386" i="1"/>
  <c r="AJ7386" i="1"/>
  <c r="AK7387" i="1"/>
  <c r="AJ7387" i="1"/>
  <c r="AK7388" i="1"/>
  <c r="AJ7388" i="1"/>
  <c r="AK7389" i="1"/>
  <c r="AJ7389" i="1"/>
  <c r="AK7390" i="1"/>
  <c r="AJ7390" i="1"/>
  <c r="AK7391" i="1"/>
  <c r="AJ7391" i="1"/>
  <c r="AK7392" i="1"/>
  <c r="AJ7392" i="1"/>
  <c r="AK7393" i="1"/>
  <c r="AJ7393" i="1"/>
  <c r="AK7394" i="1"/>
  <c r="AJ7394" i="1"/>
  <c r="AK7395" i="1"/>
  <c r="AJ7395" i="1"/>
  <c r="AK7396" i="1"/>
  <c r="AJ7396" i="1"/>
  <c r="AK7397" i="1"/>
  <c r="AJ7397" i="1"/>
  <c r="AK7398" i="1"/>
  <c r="AJ7398" i="1"/>
  <c r="AK7399" i="1"/>
  <c r="AJ7399" i="1"/>
  <c r="AK7400" i="1"/>
  <c r="AJ7400" i="1"/>
  <c r="AK7401" i="1"/>
  <c r="AJ7401" i="1"/>
  <c r="AK7402" i="1"/>
  <c r="AJ7402" i="1"/>
  <c r="AK7403" i="1"/>
  <c r="AJ7403" i="1"/>
  <c r="AK7404" i="1"/>
  <c r="AJ7404" i="1"/>
  <c r="AK7405" i="1"/>
  <c r="AJ7405" i="1"/>
  <c r="AK7406" i="1"/>
  <c r="AJ7406" i="1"/>
  <c r="AK7407" i="1"/>
  <c r="AJ7407" i="1"/>
  <c r="AK7408" i="1"/>
  <c r="AJ7408" i="1"/>
  <c r="AK7409" i="1"/>
  <c r="AJ7409" i="1"/>
  <c r="AK7410" i="1"/>
  <c r="AJ7410" i="1"/>
  <c r="AK7411" i="1"/>
  <c r="AJ7411" i="1"/>
  <c r="AK7412" i="1"/>
  <c r="AJ7412" i="1"/>
  <c r="AK7413" i="1"/>
  <c r="AJ7413" i="1"/>
  <c r="AK7414" i="1"/>
  <c r="AJ7414" i="1"/>
  <c r="AK7415" i="1"/>
  <c r="AJ7415" i="1"/>
  <c r="AK7416" i="1"/>
  <c r="AJ7416" i="1"/>
  <c r="AK7417" i="1"/>
  <c r="AJ7417" i="1"/>
  <c r="AK7418" i="1"/>
  <c r="AJ7418" i="1"/>
  <c r="AK7419" i="1"/>
  <c r="AJ7419" i="1"/>
  <c r="AK7420" i="1"/>
  <c r="AJ7420" i="1"/>
  <c r="AK7421" i="1"/>
  <c r="AJ7421" i="1"/>
  <c r="AK7422" i="1"/>
  <c r="AJ7422" i="1"/>
  <c r="AK7423" i="1"/>
  <c r="AJ7423" i="1"/>
  <c r="AK7424" i="1"/>
  <c r="AJ7424" i="1"/>
  <c r="AK7425" i="1"/>
  <c r="AJ7425" i="1"/>
  <c r="AK7426" i="1"/>
  <c r="AJ7426" i="1"/>
  <c r="AK7427" i="1"/>
  <c r="AJ7427" i="1"/>
  <c r="AK7428" i="1"/>
  <c r="AJ7428" i="1"/>
  <c r="AK7429" i="1"/>
  <c r="AJ7429" i="1"/>
  <c r="AK7430" i="1"/>
  <c r="AJ7430" i="1"/>
  <c r="AK7431" i="1"/>
  <c r="AJ7431" i="1"/>
  <c r="AK7432" i="1"/>
  <c r="AJ7432" i="1"/>
  <c r="AK7433" i="1"/>
  <c r="AJ7433" i="1"/>
  <c r="AK7434" i="1"/>
  <c r="AJ7434" i="1"/>
  <c r="AK7435" i="1"/>
  <c r="AJ7435" i="1"/>
  <c r="AK7436" i="1"/>
  <c r="AJ7436" i="1"/>
  <c r="AK7437" i="1"/>
  <c r="AJ7437" i="1"/>
  <c r="AK7438" i="1"/>
  <c r="AJ7438" i="1"/>
  <c r="AK7439" i="1"/>
  <c r="AJ7439" i="1"/>
  <c r="AK7440" i="1"/>
  <c r="AJ7440" i="1"/>
  <c r="AK7441" i="1"/>
  <c r="AJ7441" i="1"/>
  <c r="AK7442" i="1"/>
  <c r="AJ7442" i="1"/>
  <c r="AK7443" i="1"/>
  <c r="AJ7443" i="1"/>
  <c r="AK7444" i="1"/>
  <c r="AJ7444" i="1"/>
  <c r="AK7445" i="1"/>
  <c r="AJ7445" i="1"/>
  <c r="AK7446" i="1"/>
  <c r="AJ7446" i="1"/>
  <c r="AK7447" i="1"/>
  <c r="AJ7447" i="1"/>
  <c r="AK7448" i="1"/>
  <c r="AJ7448" i="1"/>
  <c r="AK7449" i="1"/>
  <c r="AJ7449" i="1"/>
  <c r="AK7450" i="1"/>
  <c r="AJ7450" i="1"/>
  <c r="AK7451" i="1"/>
  <c r="AJ7451" i="1"/>
  <c r="AK7452" i="1"/>
  <c r="AJ7452" i="1"/>
  <c r="AK7453" i="1"/>
  <c r="AJ7453" i="1"/>
  <c r="AK7454" i="1"/>
  <c r="AJ7454" i="1"/>
  <c r="AK7455" i="1"/>
  <c r="AJ7455" i="1"/>
  <c r="AK7456" i="1"/>
  <c r="AJ7456" i="1"/>
  <c r="AK7457" i="1"/>
  <c r="AJ7457" i="1"/>
  <c r="AK7458" i="1"/>
  <c r="AJ7458" i="1"/>
  <c r="AK7459" i="1"/>
  <c r="AJ7459" i="1"/>
  <c r="AK7460" i="1"/>
  <c r="AJ7460" i="1"/>
  <c r="AK7461" i="1"/>
  <c r="AJ7461" i="1"/>
  <c r="AK7462" i="1"/>
  <c r="AJ7462" i="1"/>
  <c r="AK7463" i="1"/>
  <c r="AJ7463" i="1"/>
  <c r="AK7464" i="1"/>
  <c r="AJ7464" i="1"/>
  <c r="AK7465" i="1"/>
  <c r="AJ7465" i="1"/>
  <c r="AK7466" i="1"/>
  <c r="AJ7466" i="1"/>
  <c r="AK7467" i="1"/>
  <c r="AJ7467" i="1"/>
  <c r="AK7468" i="1"/>
  <c r="AJ7468" i="1"/>
  <c r="AK7469" i="1"/>
  <c r="AJ7469" i="1"/>
  <c r="AK7470" i="1"/>
  <c r="AJ7470" i="1"/>
  <c r="AK7471" i="1"/>
  <c r="AJ7471" i="1"/>
  <c r="AK7472" i="1"/>
  <c r="AJ7472" i="1"/>
  <c r="AK7473" i="1"/>
  <c r="AJ7473" i="1"/>
  <c r="AK7474" i="1"/>
  <c r="AJ7474" i="1"/>
  <c r="AK7475" i="1"/>
  <c r="AJ7475" i="1"/>
  <c r="AK7476" i="1"/>
  <c r="AJ7476" i="1"/>
  <c r="AK7477" i="1"/>
  <c r="AJ7477" i="1"/>
  <c r="AK7478" i="1"/>
  <c r="AJ7478" i="1"/>
  <c r="AK7479" i="1"/>
  <c r="AJ7479" i="1"/>
  <c r="AK7480" i="1"/>
  <c r="AJ7480" i="1"/>
  <c r="AK7481" i="1"/>
  <c r="AJ7481" i="1"/>
  <c r="AK7482" i="1"/>
  <c r="AJ7482" i="1"/>
  <c r="AK7483" i="1"/>
  <c r="AJ7483" i="1"/>
  <c r="AK7484" i="1"/>
  <c r="AJ7484" i="1"/>
  <c r="AK7485" i="1"/>
  <c r="AJ7485" i="1"/>
  <c r="AK7486" i="1"/>
  <c r="AJ7486" i="1"/>
  <c r="AK7487" i="1"/>
  <c r="AJ7487" i="1"/>
  <c r="AK7488" i="1"/>
  <c r="AJ7488" i="1"/>
  <c r="AK7489" i="1"/>
  <c r="AJ7489" i="1"/>
  <c r="AK7490" i="1"/>
  <c r="AJ7490" i="1"/>
  <c r="AK7491" i="1"/>
  <c r="AJ7491" i="1"/>
  <c r="AK7492" i="1"/>
  <c r="AJ7492" i="1"/>
  <c r="AK7493" i="1"/>
  <c r="AJ7493" i="1"/>
  <c r="AK7494" i="1"/>
  <c r="AJ7494" i="1"/>
  <c r="AK7495" i="1"/>
  <c r="AJ7495" i="1"/>
  <c r="AK7496" i="1"/>
  <c r="AJ7496" i="1"/>
  <c r="AK7497" i="1"/>
  <c r="AJ7497" i="1"/>
  <c r="AK7498" i="1"/>
  <c r="AJ7498" i="1"/>
  <c r="AK7499" i="1"/>
  <c r="AJ7499" i="1"/>
  <c r="AK7500" i="1"/>
  <c r="AJ7500" i="1"/>
  <c r="AK7501" i="1"/>
  <c r="AJ7501" i="1"/>
  <c r="AK7502" i="1"/>
  <c r="AJ7502" i="1"/>
  <c r="AK7503" i="1"/>
  <c r="AJ7503" i="1"/>
  <c r="AK7504" i="1"/>
  <c r="AJ7504" i="1"/>
  <c r="AK7505" i="1"/>
  <c r="AJ7505" i="1"/>
  <c r="AK7506" i="1"/>
  <c r="AJ7506" i="1"/>
  <c r="AK7507" i="1"/>
  <c r="AJ7507" i="1"/>
  <c r="AK7508" i="1"/>
  <c r="AJ7508" i="1"/>
  <c r="AK7509" i="1"/>
  <c r="AJ7509" i="1"/>
  <c r="AK7510" i="1"/>
  <c r="AJ7510" i="1"/>
  <c r="AK7511" i="1"/>
  <c r="AJ7511" i="1"/>
  <c r="AK7512" i="1"/>
  <c r="AJ7512" i="1"/>
  <c r="AK7513" i="1"/>
  <c r="AJ7513" i="1"/>
  <c r="AK7514" i="1"/>
  <c r="AJ7514" i="1"/>
  <c r="AK7515" i="1"/>
  <c r="AJ7515" i="1"/>
  <c r="AK7516" i="1"/>
  <c r="AJ7516" i="1"/>
  <c r="AK7517" i="1"/>
  <c r="AJ7517" i="1"/>
  <c r="AK7518" i="1"/>
  <c r="AJ7518" i="1"/>
  <c r="AK7519" i="1"/>
  <c r="AJ7519" i="1"/>
  <c r="AK7520" i="1"/>
  <c r="AJ7520" i="1"/>
  <c r="AK7521" i="1"/>
  <c r="AJ7521" i="1"/>
  <c r="AK7522" i="1"/>
  <c r="AJ7522" i="1"/>
  <c r="AK7523" i="1"/>
  <c r="AJ7523" i="1"/>
  <c r="AK7524" i="1"/>
  <c r="AJ7524" i="1"/>
  <c r="AK7525" i="1"/>
  <c r="AJ7525" i="1"/>
  <c r="AK7526" i="1"/>
  <c r="AJ7526" i="1"/>
  <c r="AK7527" i="1"/>
  <c r="AJ7527" i="1"/>
  <c r="AK7528" i="1"/>
  <c r="AJ7528" i="1"/>
  <c r="AK7529" i="1"/>
  <c r="AJ7529" i="1"/>
  <c r="AK7530" i="1"/>
  <c r="AJ7530" i="1"/>
  <c r="AK7531" i="1"/>
  <c r="AJ7531" i="1"/>
  <c r="AK7532" i="1"/>
  <c r="AJ7532" i="1"/>
  <c r="AK7533" i="1"/>
  <c r="AJ7533" i="1"/>
  <c r="AK7534" i="1"/>
  <c r="AJ7534" i="1"/>
  <c r="AK7535" i="1"/>
  <c r="AJ7535" i="1"/>
  <c r="AK7536" i="1"/>
  <c r="AJ7536" i="1"/>
  <c r="AK7537" i="1"/>
  <c r="AJ7537" i="1"/>
  <c r="AK7538" i="1"/>
  <c r="AJ7538" i="1"/>
  <c r="AK7539" i="1"/>
  <c r="AJ7539" i="1"/>
  <c r="AK7540" i="1"/>
  <c r="AJ7540" i="1"/>
  <c r="AK7541" i="1"/>
  <c r="AJ7541" i="1"/>
  <c r="AK7542" i="1"/>
  <c r="AJ7542" i="1"/>
  <c r="AK7543" i="1"/>
  <c r="AJ7543" i="1"/>
  <c r="AK7544" i="1"/>
  <c r="AJ7544" i="1"/>
  <c r="AK7545" i="1"/>
  <c r="AJ7545" i="1"/>
  <c r="AK7546" i="1"/>
  <c r="AJ7546" i="1"/>
  <c r="AK7547" i="1"/>
  <c r="AJ7547" i="1"/>
  <c r="AK7548" i="1"/>
  <c r="AJ7548" i="1"/>
  <c r="AK7549" i="1"/>
  <c r="AJ7549" i="1"/>
  <c r="AK7550" i="1"/>
  <c r="AJ7550" i="1"/>
  <c r="AK7551" i="1"/>
  <c r="AJ7551" i="1"/>
  <c r="AK7552" i="1"/>
  <c r="AJ7552" i="1"/>
  <c r="AK7553" i="1"/>
  <c r="AJ7553" i="1"/>
  <c r="AK7554" i="1"/>
  <c r="AJ7554" i="1"/>
  <c r="AK7555" i="1"/>
  <c r="AJ7555" i="1"/>
  <c r="AK7556" i="1"/>
  <c r="AJ7556" i="1"/>
  <c r="AK7557" i="1"/>
  <c r="AJ7557" i="1"/>
  <c r="AK7558" i="1"/>
  <c r="AJ7558" i="1"/>
  <c r="AK7559" i="1"/>
  <c r="AJ7559" i="1"/>
  <c r="AK7560" i="1"/>
  <c r="AJ7560" i="1"/>
  <c r="AK7561" i="1"/>
  <c r="AJ7561" i="1"/>
  <c r="AK7562" i="1"/>
  <c r="AJ7562" i="1"/>
  <c r="AK7563" i="1"/>
  <c r="AJ7563" i="1"/>
  <c r="AK7564" i="1"/>
  <c r="AJ7564" i="1"/>
  <c r="AK7565" i="1"/>
  <c r="AJ7565" i="1"/>
  <c r="AK7566" i="1"/>
  <c r="AJ7566" i="1"/>
  <c r="AK7567" i="1"/>
  <c r="AJ7567" i="1"/>
  <c r="AK7568" i="1"/>
  <c r="AJ7568" i="1"/>
  <c r="AK7569" i="1"/>
  <c r="AJ7569" i="1"/>
  <c r="AK7570" i="1"/>
  <c r="AJ7570" i="1"/>
  <c r="AK7571" i="1"/>
  <c r="AJ7571" i="1"/>
  <c r="AK7572" i="1"/>
  <c r="AJ7572" i="1"/>
  <c r="AK7573" i="1"/>
  <c r="AJ7573" i="1"/>
  <c r="AK7574" i="1"/>
  <c r="AJ7574" i="1"/>
  <c r="AK7575" i="1"/>
  <c r="AJ7575" i="1"/>
  <c r="AK7576" i="1"/>
  <c r="AJ7576" i="1"/>
  <c r="AK7577" i="1"/>
  <c r="AJ7577" i="1"/>
  <c r="AK7578" i="1"/>
  <c r="AJ7578" i="1"/>
  <c r="AK7579" i="1"/>
  <c r="AJ7579" i="1"/>
  <c r="AK7580" i="1"/>
  <c r="AJ7580" i="1"/>
  <c r="AK7581" i="1"/>
  <c r="AJ7581" i="1"/>
  <c r="AK7582" i="1"/>
  <c r="AJ7582" i="1"/>
  <c r="AK7583" i="1"/>
  <c r="AJ7583" i="1"/>
  <c r="AK7584" i="1"/>
  <c r="AJ7584" i="1"/>
  <c r="AK7585" i="1"/>
  <c r="AJ7585" i="1"/>
  <c r="AK7586" i="1"/>
  <c r="AJ7586" i="1"/>
  <c r="AK7587" i="1"/>
  <c r="AJ7587" i="1"/>
  <c r="AK7588" i="1"/>
  <c r="AJ7588" i="1"/>
  <c r="AK7589" i="1"/>
  <c r="AJ7589" i="1"/>
  <c r="AK7590" i="1"/>
  <c r="AJ7590" i="1"/>
  <c r="AK7591" i="1"/>
  <c r="AJ7591" i="1"/>
  <c r="AK7592" i="1"/>
  <c r="AJ7592" i="1"/>
  <c r="AK7593" i="1"/>
  <c r="AJ7593" i="1"/>
  <c r="AK7594" i="1"/>
  <c r="AJ7594" i="1"/>
  <c r="AK7595" i="1"/>
  <c r="AJ7595" i="1"/>
  <c r="AK7596" i="1"/>
  <c r="AJ7596" i="1"/>
  <c r="AK7597" i="1"/>
  <c r="AJ7597" i="1"/>
  <c r="AK7598" i="1"/>
  <c r="AJ7598" i="1"/>
  <c r="AK7599" i="1"/>
  <c r="AJ7599" i="1"/>
  <c r="AK7600" i="1"/>
  <c r="AJ7600" i="1"/>
  <c r="AK7601" i="1"/>
  <c r="AJ7601" i="1"/>
  <c r="AK7602" i="1"/>
  <c r="AJ7602" i="1"/>
  <c r="AK7603" i="1"/>
  <c r="AJ7603" i="1"/>
  <c r="AK7604" i="1"/>
  <c r="AJ7604" i="1"/>
  <c r="AK7605" i="1"/>
  <c r="AJ7605" i="1"/>
  <c r="AK7606" i="1"/>
  <c r="AJ7606" i="1"/>
  <c r="AK7607" i="1"/>
  <c r="AJ7607" i="1"/>
  <c r="AK7608" i="1"/>
  <c r="AJ7608" i="1"/>
  <c r="AK7609" i="1"/>
  <c r="AJ7609" i="1"/>
  <c r="AK7610" i="1"/>
  <c r="AJ7610" i="1"/>
  <c r="AK7611" i="1"/>
  <c r="AJ7611" i="1"/>
  <c r="AK7612" i="1"/>
  <c r="AJ7612" i="1"/>
  <c r="AK7613" i="1"/>
  <c r="AJ7613" i="1"/>
  <c r="AK7614" i="1"/>
  <c r="AJ7614" i="1"/>
  <c r="AK7615" i="1"/>
  <c r="AJ7615" i="1"/>
  <c r="AK7616" i="1"/>
  <c r="AJ7616" i="1"/>
  <c r="AK7617" i="1"/>
  <c r="AJ7617" i="1"/>
  <c r="AK7618" i="1"/>
  <c r="AJ7618" i="1"/>
  <c r="AK7619" i="1"/>
  <c r="AJ7619" i="1"/>
  <c r="AK7620" i="1"/>
  <c r="AJ7620" i="1"/>
  <c r="AK7621" i="1"/>
  <c r="AJ7621" i="1"/>
  <c r="AK7622" i="1"/>
  <c r="AJ7622" i="1"/>
  <c r="AK7623" i="1"/>
  <c r="AJ7623" i="1"/>
  <c r="AK7624" i="1"/>
  <c r="AJ7624" i="1"/>
  <c r="AK7625" i="1"/>
  <c r="AJ7625" i="1"/>
  <c r="AK7626" i="1"/>
  <c r="AJ7626" i="1"/>
  <c r="AK7627" i="1"/>
  <c r="AJ7627" i="1"/>
  <c r="AK7628" i="1"/>
  <c r="AJ7628" i="1"/>
  <c r="AK7629" i="1"/>
  <c r="AJ7629" i="1"/>
  <c r="AK7630" i="1"/>
  <c r="AJ7630" i="1"/>
  <c r="AK7631" i="1"/>
  <c r="AJ7631" i="1"/>
  <c r="AK7632" i="1"/>
  <c r="AJ7632" i="1"/>
  <c r="AK7633" i="1"/>
  <c r="AJ7633" i="1"/>
  <c r="AK7634" i="1"/>
  <c r="AJ7634" i="1"/>
  <c r="AK7635" i="1"/>
  <c r="AJ7635" i="1"/>
  <c r="AK7636" i="1"/>
  <c r="AJ7636" i="1"/>
  <c r="AK7637" i="1"/>
  <c r="AJ7637" i="1"/>
  <c r="AK7638" i="1"/>
  <c r="AJ7638" i="1"/>
  <c r="AK7639" i="1"/>
  <c r="AJ7639" i="1"/>
  <c r="AK7640" i="1"/>
  <c r="AJ7640" i="1"/>
  <c r="AK7641" i="1"/>
  <c r="AJ7641" i="1"/>
  <c r="AK7642" i="1"/>
  <c r="AJ7642" i="1"/>
  <c r="AK7643" i="1"/>
  <c r="AJ7643" i="1"/>
  <c r="AK7644" i="1"/>
  <c r="AJ7644" i="1"/>
  <c r="AK7645" i="1"/>
  <c r="AJ7645" i="1"/>
  <c r="AK7646" i="1"/>
  <c r="AJ7646" i="1"/>
  <c r="AK7647" i="1"/>
  <c r="AJ7647" i="1"/>
  <c r="AK7648" i="1"/>
  <c r="AJ7648" i="1"/>
  <c r="AK7649" i="1"/>
  <c r="AJ7649" i="1"/>
  <c r="AK7650" i="1"/>
  <c r="AJ7650" i="1"/>
  <c r="AK7651" i="1"/>
  <c r="AJ7651" i="1"/>
  <c r="AK7652" i="1"/>
  <c r="AJ7652" i="1"/>
  <c r="AK7653" i="1"/>
  <c r="AJ7653" i="1"/>
  <c r="AK7654" i="1"/>
  <c r="AJ7654" i="1"/>
  <c r="AK7655" i="1"/>
  <c r="AJ7655" i="1"/>
  <c r="AK7656" i="1"/>
  <c r="AJ7656" i="1"/>
  <c r="AK7657" i="1"/>
  <c r="AJ7657" i="1"/>
  <c r="AK7658" i="1"/>
  <c r="AJ7658" i="1"/>
  <c r="AK7659" i="1"/>
  <c r="AJ7659" i="1"/>
  <c r="AK7660" i="1"/>
  <c r="AJ7660" i="1"/>
  <c r="AK7661" i="1"/>
  <c r="AJ7661" i="1"/>
  <c r="AK7662" i="1"/>
  <c r="AJ7662" i="1"/>
  <c r="AK7663" i="1"/>
  <c r="AJ7663" i="1"/>
  <c r="AK7664" i="1"/>
  <c r="AJ7664" i="1"/>
  <c r="AK7665" i="1"/>
  <c r="AJ7665" i="1"/>
  <c r="AK7666" i="1"/>
  <c r="AJ7666" i="1"/>
  <c r="AK7667" i="1"/>
  <c r="AJ7667" i="1"/>
  <c r="AK7668" i="1"/>
  <c r="AJ7668" i="1"/>
  <c r="AK7669" i="1"/>
  <c r="AJ7669" i="1"/>
  <c r="AK7670" i="1"/>
  <c r="AJ7670" i="1"/>
  <c r="AK7671" i="1"/>
  <c r="AJ7671" i="1"/>
  <c r="AK7672" i="1"/>
  <c r="AJ7672" i="1"/>
  <c r="AK7673" i="1"/>
  <c r="AJ7673" i="1"/>
  <c r="AK7674" i="1"/>
  <c r="AJ7674" i="1"/>
  <c r="AK7675" i="1"/>
  <c r="AJ7675" i="1"/>
  <c r="AK7676" i="1"/>
  <c r="AJ7676" i="1"/>
  <c r="AK7677" i="1"/>
  <c r="AJ7677" i="1"/>
  <c r="AK7678" i="1"/>
  <c r="AJ7678" i="1"/>
  <c r="AK7679" i="1"/>
  <c r="AJ7679" i="1"/>
  <c r="AK7680" i="1"/>
  <c r="AJ7680" i="1"/>
  <c r="AK7681" i="1"/>
  <c r="AJ7681" i="1"/>
  <c r="AK7682" i="1"/>
  <c r="AJ7682" i="1"/>
  <c r="AK7683" i="1"/>
  <c r="AJ7683" i="1"/>
  <c r="AK7684" i="1"/>
  <c r="AJ7684" i="1"/>
  <c r="AK7685" i="1"/>
  <c r="AJ7685" i="1"/>
  <c r="AK7686" i="1"/>
  <c r="AJ7686" i="1"/>
  <c r="AK7687" i="1"/>
  <c r="AJ7687" i="1"/>
  <c r="AK7688" i="1"/>
  <c r="AJ7688" i="1"/>
  <c r="AK7689" i="1"/>
  <c r="AJ7689" i="1"/>
  <c r="AK7690" i="1"/>
  <c r="AJ7690" i="1"/>
  <c r="AK7691" i="1"/>
  <c r="AJ7691" i="1"/>
  <c r="AK7692" i="1"/>
  <c r="AJ7692" i="1"/>
  <c r="AK7693" i="1"/>
  <c r="AJ7693" i="1"/>
  <c r="AK7694" i="1"/>
  <c r="AJ7694" i="1"/>
  <c r="AK7695" i="1"/>
  <c r="AJ7695" i="1"/>
  <c r="AK7696" i="1"/>
  <c r="AJ7696" i="1"/>
  <c r="AK7697" i="1"/>
  <c r="AJ7697" i="1"/>
  <c r="AK7698" i="1"/>
  <c r="AJ7698" i="1"/>
  <c r="AK7699" i="1"/>
  <c r="AJ7699" i="1"/>
  <c r="AK7700" i="1"/>
  <c r="AJ7700" i="1"/>
  <c r="AK7701" i="1"/>
  <c r="AJ7701" i="1"/>
  <c r="AK7702" i="1"/>
  <c r="AJ7702" i="1"/>
  <c r="AK7703" i="1"/>
  <c r="AJ7703" i="1"/>
  <c r="AK7704" i="1"/>
  <c r="AJ7704" i="1"/>
  <c r="AK7705" i="1"/>
  <c r="AJ7705" i="1"/>
  <c r="AK7706" i="1"/>
  <c r="AJ7706" i="1"/>
  <c r="AK7707" i="1"/>
  <c r="AJ7707" i="1"/>
  <c r="AK7708" i="1"/>
  <c r="AJ7708" i="1"/>
  <c r="AK7709" i="1"/>
  <c r="AJ7709" i="1"/>
  <c r="AK7710" i="1"/>
  <c r="AJ7710" i="1"/>
  <c r="AK7711" i="1"/>
  <c r="AJ7711" i="1"/>
  <c r="AK7712" i="1"/>
  <c r="AJ7712" i="1"/>
  <c r="AK7713" i="1"/>
  <c r="AJ7713" i="1"/>
  <c r="AK7714" i="1"/>
  <c r="AJ7714" i="1"/>
  <c r="AK7715" i="1"/>
  <c r="AJ7715" i="1"/>
  <c r="AK7716" i="1"/>
  <c r="AJ7716" i="1"/>
  <c r="AK7717" i="1"/>
  <c r="AJ7717" i="1"/>
  <c r="AK7718" i="1"/>
  <c r="AJ7718" i="1"/>
  <c r="AK7719" i="1"/>
  <c r="AJ7719" i="1"/>
  <c r="AK7720" i="1"/>
  <c r="AJ7720" i="1"/>
  <c r="AK7721" i="1"/>
  <c r="AJ7721" i="1"/>
  <c r="AK7722" i="1"/>
  <c r="AJ7722" i="1"/>
  <c r="AK7723" i="1"/>
  <c r="AJ7723" i="1"/>
  <c r="AK7724" i="1"/>
  <c r="AJ7724" i="1"/>
  <c r="AK7725" i="1"/>
  <c r="AJ7725" i="1"/>
  <c r="AK7726" i="1"/>
  <c r="AJ7726" i="1"/>
  <c r="AK7727" i="1"/>
  <c r="AJ7727" i="1"/>
  <c r="AK7728" i="1"/>
  <c r="AJ7728" i="1"/>
  <c r="AK7729" i="1"/>
  <c r="AJ7729" i="1"/>
  <c r="AK7730" i="1"/>
  <c r="AJ7730" i="1"/>
  <c r="AK7731" i="1"/>
  <c r="AJ7731" i="1"/>
  <c r="AK7732" i="1"/>
  <c r="AJ7732" i="1"/>
  <c r="AK7733" i="1"/>
  <c r="AJ7733" i="1"/>
  <c r="AK7734" i="1"/>
  <c r="AJ7734" i="1"/>
  <c r="AK7735" i="1"/>
  <c r="AJ7735" i="1"/>
  <c r="AK7736" i="1"/>
  <c r="AJ7736" i="1"/>
  <c r="AK7737" i="1"/>
  <c r="AJ7737" i="1"/>
  <c r="AK7738" i="1"/>
  <c r="AJ7738" i="1"/>
  <c r="AK7739" i="1"/>
  <c r="AJ7739" i="1"/>
  <c r="AK7740" i="1"/>
  <c r="AJ7740" i="1"/>
  <c r="AK7741" i="1"/>
  <c r="AJ7741" i="1"/>
  <c r="AK7742" i="1"/>
  <c r="AJ7742" i="1"/>
  <c r="AK7743" i="1"/>
  <c r="AJ7743" i="1"/>
  <c r="AK7744" i="1"/>
  <c r="AJ7744" i="1"/>
  <c r="AK7745" i="1"/>
  <c r="AJ7745" i="1"/>
  <c r="AK7746" i="1"/>
  <c r="AJ7746" i="1"/>
  <c r="AK7747" i="1"/>
  <c r="AJ7747" i="1"/>
  <c r="AK7748" i="1"/>
  <c r="AJ7748" i="1"/>
  <c r="AK7749" i="1"/>
  <c r="AJ7749" i="1"/>
  <c r="AK7750" i="1"/>
  <c r="AJ7750" i="1"/>
  <c r="AK7751" i="1"/>
  <c r="AJ7751" i="1"/>
  <c r="AK7752" i="1"/>
  <c r="AJ7752" i="1"/>
  <c r="AK7753" i="1"/>
  <c r="AJ7753" i="1"/>
  <c r="AK7754" i="1"/>
  <c r="AJ7754" i="1"/>
  <c r="AK7755" i="1"/>
  <c r="AJ7755" i="1"/>
  <c r="AK7756" i="1"/>
  <c r="AJ7756" i="1"/>
  <c r="AK7757" i="1"/>
  <c r="AJ7757" i="1"/>
  <c r="AK7758" i="1"/>
  <c r="AJ7758" i="1"/>
  <c r="AK7759" i="1"/>
  <c r="AJ7759" i="1"/>
  <c r="AK7760" i="1"/>
  <c r="AJ7760" i="1"/>
  <c r="AK7761" i="1"/>
  <c r="AJ7761" i="1"/>
  <c r="AK7762" i="1"/>
  <c r="AJ7762" i="1"/>
  <c r="AK7763" i="1"/>
  <c r="AJ7763" i="1"/>
  <c r="AK7764" i="1"/>
  <c r="AJ7764" i="1"/>
  <c r="AK7765" i="1"/>
  <c r="AJ7765" i="1"/>
  <c r="AK7766" i="1"/>
  <c r="AJ7766" i="1"/>
  <c r="AK7767" i="1"/>
  <c r="AJ7767" i="1"/>
  <c r="AK7768" i="1"/>
  <c r="AJ7768" i="1"/>
  <c r="AK7769" i="1"/>
  <c r="AJ7769" i="1"/>
  <c r="AK7770" i="1"/>
  <c r="AJ7770" i="1"/>
  <c r="AK7771" i="1"/>
  <c r="AJ7771" i="1"/>
  <c r="AK7772" i="1"/>
  <c r="AJ7772" i="1"/>
  <c r="AK7773" i="1"/>
  <c r="AJ7773" i="1"/>
  <c r="AK7774" i="1"/>
  <c r="AJ7774" i="1"/>
  <c r="AK7775" i="1"/>
  <c r="AJ7775" i="1"/>
  <c r="AK7776" i="1"/>
  <c r="AJ7776" i="1"/>
  <c r="AK7777" i="1"/>
  <c r="AJ7777" i="1"/>
  <c r="AK7778" i="1"/>
  <c r="AJ7778" i="1"/>
  <c r="AK7779" i="1"/>
  <c r="AJ7779" i="1"/>
  <c r="AK7780" i="1"/>
  <c r="AJ7780" i="1"/>
  <c r="AK7781" i="1"/>
  <c r="AJ7781" i="1"/>
  <c r="AK7782" i="1"/>
  <c r="AJ7782" i="1"/>
  <c r="AK7783" i="1"/>
  <c r="AJ7783" i="1"/>
  <c r="AK7784" i="1"/>
  <c r="AJ7784" i="1"/>
  <c r="AK7785" i="1"/>
  <c r="AJ7785" i="1"/>
  <c r="AK7786" i="1"/>
  <c r="AJ7786" i="1"/>
  <c r="AK7787" i="1"/>
  <c r="AJ7787" i="1"/>
  <c r="AK7788" i="1"/>
  <c r="AJ7788" i="1"/>
  <c r="AK7789" i="1"/>
  <c r="AJ7789" i="1"/>
  <c r="AK7790" i="1"/>
  <c r="AJ7790" i="1"/>
  <c r="AK7791" i="1"/>
  <c r="AJ7791" i="1"/>
  <c r="AK7792" i="1"/>
  <c r="AJ7792" i="1"/>
  <c r="AK7793" i="1"/>
  <c r="AJ7793" i="1"/>
  <c r="AK7794" i="1"/>
  <c r="AJ7794" i="1"/>
  <c r="AK7795" i="1"/>
  <c r="AJ7795" i="1"/>
  <c r="AK7796" i="1"/>
  <c r="AJ7796" i="1"/>
  <c r="AK7797" i="1"/>
  <c r="AJ7797" i="1"/>
  <c r="AK7798" i="1"/>
  <c r="AJ7798" i="1"/>
  <c r="AK7799" i="1"/>
  <c r="AJ7799" i="1"/>
  <c r="AK7800" i="1"/>
  <c r="AJ7800" i="1"/>
  <c r="AK7801" i="1"/>
  <c r="AJ7801" i="1"/>
  <c r="AK7802" i="1"/>
  <c r="AJ7802" i="1"/>
  <c r="AK7803" i="1"/>
  <c r="AJ7803" i="1"/>
  <c r="AK7804" i="1"/>
  <c r="AJ7804" i="1"/>
  <c r="AK7805" i="1"/>
  <c r="AJ7805" i="1"/>
  <c r="AK7806" i="1"/>
  <c r="AJ7806" i="1"/>
  <c r="AK7807" i="1"/>
  <c r="AJ7807" i="1"/>
  <c r="AK7808" i="1"/>
  <c r="AJ7808" i="1"/>
  <c r="AK7809" i="1"/>
  <c r="AJ7809" i="1"/>
  <c r="AK7810" i="1"/>
  <c r="AJ7810" i="1"/>
  <c r="AK7811" i="1"/>
  <c r="AJ7811" i="1"/>
  <c r="AK7812" i="1"/>
  <c r="AJ7812" i="1"/>
  <c r="AK7813" i="1"/>
  <c r="AJ7813" i="1"/>
  <c r="AK7814" i="1"/>
  <c r="AJ7814" i="1"/>
  <c r="AK7815" i="1"/>
  <c r="AJ7815" i="1"/>
  <c r="AK7816" i="1"/>
  <c r="AJ7816" i="1"/>
  <c r="AK7817" i="1"/>
  <c r="AJ7817" i="1"/>
  <c r="AK7818" i="1"/>
  <c r="AJ7818" i="1"/>
  <c r="AK7819" i="1"/>
  <c r="AJ7819" i="1"/>
  <c r="AK7820" i="1"/>
  <c r="AJ7820" i="1"/>
  <c r="AK7821" i="1"/>
  <c r="AJ7821" i="1"/>
  <c r="AK7822" i="1"/>
  <c r="AJ7822" i="1"/>
  <c r="AK7823" i="1"/>
  <c r="AJ7823" i="1"/>
  <c r="AK7824" i="1"/>
  <c r="AJ7824" i="1"/>
  <c r="AK7825" i="1"/>
  <c r="AJ7825" i="1"/>
  <c r="AK7826" i="1"/>
  <c r="AJ7826" i="1"/>
  <c r="AK7827" i="1"/>
  <c r="AJ7827" i="1"/>
  <c r="AK7828" i="1"/>
  <c r="AJ7828" i="1"/>
  <c r="AK7829" i="1"/>
  <c r="AJ7829" i="1"/>
  <c r="AK7830" i="1"/>
  <c r="AJ7830" i="1"/>
  <c r="AK7831" i="1"/>
  <c r="AJ7831" i="1"/>
  <c r="AK7832" i="1"/>
  <c r="AJ7832" i="1"/>
  <c r="AK7833" i="1"/>
  <c r="AJ7833" i="1"/>
  <c r="AK7834" i="1"/>
  <c r="AJ7834" i="1"/>
  <c r="AK7835" i="1"/>
  <c r="AJ7835" i="1"/>
  <c r="AK7836" i="1"/>
  <c r="AJ7836" i="1"/>
  <c r="AK7837" i="1"/>
  <c r="AJ7837" i="1"/>
  <c r="AK7838" i="1"/>
  <c r="AJ7838" i="1"/>
  <c r="AK7839" i="1"/>
  <c r="AJ7839" i="1"/>
  <c r="AK7840" i="1"/>
  <c r="AJ7840" i="1"/>
  <c r="AK7841" i="1"/>
  <c r="AJ7841" i="1"/>
  <c r="AK7842" i="1"/>
  <c r="AJ7842" i="1"/>
  <c r="AK7843" i="1"/>
  <c r="AJ7843" i="1"/>
  <c r="AK7844" i="1"/>
  <c r="AJ7844" i="1"/>
  <c r="AK7845" i="1"/>
  <c r="AJ7845" i="1"/>
  <c r="AK7846" i="1"/>
  <c r="AJ7846" i="1"/>
  <c r="AK7847" i="1"/>
  <c r="AJ7847" i="1"/>
  <c r="AK7848" i="1"/>
  <c r="AJ7848" i="1"/>
  <c r="AK7849" i="1"/>
  <c r="AJ7849" i="1"/>
  <c r="AK7850" i="1"/>
  <c r="AJ7850" i="1"/>
  <c r="AK7851" i="1"/>
  <c r="AJ7851" i="1"/>
  <c r="AK7852" i="1"/>
  <c r="AJ7852" i="1"/>
  <c r="AK7853" i="1"/>
  <c r="AJ7853" i="1"/>
  <c r="AK7854" i="1"/>
  <c r="AJ7854" i="1"/>
  <c r="AK7855" i="1"/>
  <c r="AJ7855" i="1"/>
  <c r="AK7856" i="1"/>
  <c r="AJ7856" i="1"/>
  <c r="AK7857" i="1"/>
  <c r="AJ7857" i="1"/>
  <c r="AK7858" i="1"/>
  <c r="AJ7858" i="1"/>
  <c r="AK7859" i="1"/>
  <c r="AJ7859" i="1"/>
  <c r="AK7860" i="1"/>
  <c r="AJ7860" i="1"/>
  <c r="AK7861" i="1"/>
  <c r="AJ7861" i="1"/>
  <c r="AK7862" i="1"/>
  <c r="AJ7862" i="1"/>
  <c r="AK7863" i="1"/>
  <c r="AJ7863" i="1"/>
  <c r="AK7864" i="1"/>
  <c r="AJ7864" i="1"/>
  <c r="AK7865" i="1"/>
  <c r="AJ7865" i="1"/>
  <c r="AK7866" i="1"/>
  <c r="AJ7866" i="1"/>
  <c r="AK7867" i="1"/>
  <c r="AJ7867" i="1"/>
  <c r="AK7868" i="1"/>
  <c r="AJ7868" i="1"/>
  <c r="AK7869" i="1"/>
  <c r="AJ7869" i="1"/>
  <c r="AK7870" i="1"/>
  <c r="AJ7870" i="1"/>
  <c r="AK7871" i="1"/>
  <c r="AJ7871" i="1"/>
  <c r="AK7872" i="1"/>
  <c r="AJ7872" i="1"/>
  <c r="AK7873" i="1"/>
  <c r="AJ7873" i="1"/>
  <c r="AK7874" i="1"/>
  <c r="AJ7874" i="1"/>
  <c r="AK7875" i="1"/>
  <c r="AJ7875" i="1"/>
  <c r="AK7876" i="1"/>
  <c r="AJ7876" i="1"/>
  <c r="AK7877" i="1"/>
  <c r="AJ7877" i="1"/>
  <c r="AK7878" i="1"/>
  <c r="AJ7878" i="1"/>
  <c r="AK7879" i="1"/>
  <c r="AJ7879" i="1"/>
  <c r="AK7880" i="1"/>
  <c r="AJ7880" i="1"/>
  <c r="AK7881" i="1"/>
  <c r="AJ7881" i="1"/>
  <c r="AK7882" i="1"/>
  <c r="AJ7882" i="1"/>
  <c r="AK7883" i="1"/>
  <c r="AJ7883" i="1"/>
  <c r="AK7884" i="1"/>
  <c r="AJ7884" i="1"/>
  <c r="AK7885" i="1"/>
  <c r="AJ7885" i="1"/>
  <c r="AK7886" i="1"/>
  <c r="AJ7886" i="1"/>
  <c r="AK7887" i="1"/>
  <c r="AJ7887" i="1"/>
  <c r="AK7888" i="1"/>
  <c r="AJ7888" i="1"/>
  <c r="AK7889" i="1"/>
  <c r="AJ7889" i="1"/>
  <c r="AK7890" i="1"/>
  <c r="AJ7890" i="1"/>
  <c r="AK7891" i="1"/>
  <c r="AJ7891" i="1"/>
  <c r="AK7892" i="1"/>
  <c r="AJ7892" i="1"/>
  <c r="AK7893" i="1"/>
  <c r="AJ7893" i="1"/>
  <c r="AK7894" i="1"/>
  <c r="AJ7894" i="1"/>
  <c r="AK7895" i="1"/>
  <c r="AJ7895" i="1"/>
  <c r="AK7896" i="1"/>
  <c r="AJ7896" i="1"/>
  <c r="AK7897" i="1"/>
  <c r="AJ7897" i="1"/>
  <c r="AK7898" i="1"/>
  <c r="AJ7898" i="1"/>
  <c r="AK7899" i="1"/>
  <c r="AJ7899" i="1"/>
  <c r="AK7900" i="1"/>
  <c r="AJ7900" i="1"/>
  <c r="AK7901" i="1"/>
  <c r="AJ7901" i="1"/>
  <c r="AK7902" i="1"/>
  <c r="AJ7902" i="1"/>
  <c r="AK7903" i="1"/>
  <c r="AJ7903" i="1"/>
  <c r="AK7904" i="1"/>
  <c r="AJ7904" i="1"/>
  <c r="AK7905" i="1"/>
  <c r="AJ7905" i="1"/>
  <c r="AK7906" i="1"/>
  <c r="AJ7906" i="1"/>
  <c r="AK7907" i="1"/>
  <c r="AJ7907" i="1"/>
  <c r="AK7908" i="1"/>
  <c r="AJ7908" i="1"/>
  <c r="AK7909" i="1"/>
  <c r="AJ7909" i="1"/>
  <c r="AK7910" i="1"/>
  <c r="AJ7910" i="1"/>
  <c r="AK7911" i="1"/>
  <c r="AJ7911" i="1"/>
  <c r="AK7912" i="1"/>
  <c r="AJ7912" i="1"/>
  <c r="AK7913" i="1"/>
  <c r="AJ7913" i="1"/>
  <c r="AK7914" i="1"/>
  <c r="AJ7914" i="1"/>
  <c r="AK7915" i="1"/>
  <c r="AJ7915" i="1"/>
  <c r="AK7916" i="1"/>
  <c r="AJ7916" i="1"/>
  <c r="AK7917" i="1"/>
  <c r="AJ7917" i="1"/>
  <c r="AK7918" i="1"/>
  <c r="AJ7918" i="1"/>
  <c r="AK7919" i="1"/>
  <c r="AJ7919" i="1"/>
  <c r="AK7920" i="1"/>
  <c r="AJ7920" i="1"/>
  <c r="AK7921" i="1"/>
  <c r="AJ7921" i="1"/>
  <c r="AK7922" i="1"/>
  <c r="AJ7922" i="1"/>
  <c r="AK7923" i="1"/>
  <c r="AJ7923" i="1"/>
  <c r="AK7924" i="1"/>
  <c r="AJ7924" i="1"/>
  <c r="AK7925" i="1"/>
  <c r="AJ7925" i="1"/>
  <c r="AK7926" i="1"/>
  <c r="AJ7926" i="1"/>
  <c r="AK7927" i="1"/>
  <c r="AJ7927" i="1"/>
  <c r="AK7928" i="1"/>
  <c r="AJ7928" i="1"/>
  <c r="AK7929" i="1"/>
  <c r="AJ7929" i="1"/>
  <c r="AK7930" i="1"/>
  <c r="AJ7930" i="1"/>
  <c r="AK7931" i="1"/>
  <c r="AJ7931" i="1"/>
  <c r="AK7932" i="1"/>
  <c r="AJ7932" i="1"/>
  <c r="AK7933" i="1"/>
  <c r="AJ7933" i="1"/>
  <c r="AK7934" i="1"/>
  <c r="AJ7934" i="1"/>
  <c r="AK7935" i="1"/>
  <c r="AJ7935" i="1"/>
  <c r="AK7936" i="1"/>
  <c r="AJ7936" i="1"/>
  <c r="AK7937" i="1"/>
  <c r="AJ7937" i="1"/>
  <c r="AK7938" i="1"/>
  <c r="AJ7938" i="1"/>
  <c r="AK7939" i="1"/>
  <c r="AJ7939" i="1"/>
  <c r="AK7940" i="1"/>
  <c r="AJ7940" i="1"/>
  <c r="AK7941" i="1"/>
  <c r="AJ7941" i="1"/>
  <c r="AK7942" i="1"/>
  <c r="AJ7942" i="1"/>
  <c r="AK7943" i="1"/>
  <c r="AJ7943" i="1"/>
  <c r="AK7944" i="1"/>
  <c r="AJ7944" i="1"/>
  <c r="AK7945" i="1"/>
  <c r="AJ7945" i="1"/>
  <c r="AK7946" i="1"/>
  <c r="AJ7946" i="1"/>
  <c r="AK7947" i="1"/>
  <c r="AJ7947" i="1"/>
  <c r="AK7948" i="1"/>
  <c r="AJ7948" i="1"/>
  <c r="AK7949" i="1"/>
  <c r="AJ7949" i="1"/>
  <c r="AK7950" i="1"/>
  <c r="AJ7950" i="1"/>
  <c r="AK7951" i="1"/>
  <c r="AJ7951" i="1"/>
  <c r="AK7952" i="1"/>
  <c r="AJ7952" i="1"/>
  <c r="AK7953" i="1"/>
  <c r="AJ7953" i="1"/>
  <c r="AK7954" i="1"/>
  <c r="AJ7954" i="1"/>
  <c r="AK7955" i="1"/>
  <c r="AJ7955" i="1"/>
  <c r="AK7956" i="1"/>
  <c r="AJ7956" i="1"/>
  <c r="AK7957" i="1"/>
  <c r="AJ7957" i="1"/>
  <c r="AK7958" i="1"/>
  <c r="AJ7958" i="1"/>
  <c r="AK7959" i="1"/>
  <c r="AJ7959" i="1"/>
  <c r="AK7960" i="1"/>
  <c r="AJ7960" i="1"/>
  <c r="AK7961" i="1"/>
  <c r="AJ7961" i="1"/>
  <c r="AK7962" i="1"/>
  <c r="AJ7962" i="1"/>
  <c r="AK7963" i="1"/>
  <c r="AJ7963" i="1"/>
  <c r="AK7964" i="1"/>
  <c r="AJ7964" i="1"/>
  <c r="AK7965" i="1"/>
  <c r="AJ7965" i="1"/>
  <c r="AK7966" i="1"/>
  <c r="AJ7966" i="1"/>
  <c r="AK7967" i="1"/>
  <c r="AJ7967" i="1"/>
  <c r="AK7968" i="1"/>
  <c r="AJ7968" i="1"/>
  <c r="AK7969" i="1"/>
  <c r="AJ7969" i="1"/>
  <c r="AK7970" i="1"/>
  <c r="AJ7970" i="1"/>
  <c r="AK7971" i="1"/>
  <c r="AJ7971" i="1"/>
  <c r="AK7972" i="1"/>
  <c r="AJ7972" i="1"/>
  <c r="AK7973" i="1"/>
  <c r="AJ7973" i="1"/>
  <c r="AK7974" i="1"/>
  <c r="AJ7974" i="1"/>
  <c r="AK7975" i="1"/>
  <c r="AJ7975" i="1"/>
  <c r="AK7976" i="1"/>
  <c r="AJ7976" i="1"/>
  <c r="AK7977" i="1"/>
  <c r="AJ7977" i="1"/>
  <c r="AK7978" i="1"/>
  <c r="AJ7978" i="1"/>
  <c r="AK7979" i="1"/>
  <c r="AJ7979" i="1"/>
  <c r="AK7980" i="1"/>
  <c r="AJ7980" i="1"/>
  <c r="AK7981" i="1"/>
  <c r="AJ7981" i="1"/>
  <c r="AK7982" i="1"/>
  <c r="AJ7982" i="1"/>
  <c r="AK7983" i="1"/>
  <c r="AJ7983" i="1"/>
  <c r="AK7984" i="1"/>
  <c r="AJ7984" i="1"/>
  <c r="AK7985" i="1"/>
  <c r="AJ7985" i="1"/>
  <c r="AK7986" i="1"/>
  <c r="AJ7986" i="1"/>
  <c r="AK7987" i="1"/>
  <c r="AJ7987" i="1"/>
  <c r="AK7988" i="1"/>
  <c r="AJ7988" i="1"/>
  <c r="AK7989" i="1"/>
  <c r="AJ7989" i="1"/>
  <c r="AK7990" i="1"/>
  <c r="AJ7990" i="1"/>
  <c r="AK7991" i="1"/>
  <c r="AJ7991" i="1"/>
  <c r="AK7992" i="1"/>
  <c r="AJ7992" i="1"/>
  <c r="AK7993" i="1"/>
  <c r="AJ7993" i="1"/>
  <c r="AK7994" i="1"/>
  <c r="AJ7994" i="1"/>
  <c r="AK7995" i="1"/>
  <c r="AJ7995" i="1"/>
  <c r="AK7996" i="1"/>
  <c r="AJ7996" i="1"/>
  <c r="AK7997" i="1"/>
  <c r="AJ7997" i="1"/>
  <c r="AK7998" i="1"/>
  <c r="AJ7998" i="1"/>
  <c r="AK7999" i="1"/>
  <c r="AJ7999" i="1"/>
  <c r="AK8000" i="1"/>
  <c r="AJ8000" i="1"/>
  <c r="AK8001" i="1"/>
  <c r="AJ8001" i="1"/>
  <c r="AK8002" i="1"/>
  <c r="AJ8002" i="1"/>
  <c r="AK8003" i="1"/>
  <c r="AJ8003" i="1"/>
  <c r="AK8004" i="1"/>
  <c r="AJ8004" i="1"/>
  <c r="AK8005" i="1"/>
  <c r="AJ8005" i="1"/>
  <c r="AK8006" i="1"/>
  <c r="AJ8006" i="1"/>
  <c r="AK8007" i="1"/>
  <c r="AJ8007" i="1"/>
  <c r="AK8008" i="1"/>
  <c r="AJ8008" i="1"/>
  <c r="AK8009" i="1"/>
  <c r="AJ8009" i="1"/>
  <c r="AK8010" i="1"/>
  <c r="AJ8010" i="1"/>
  <c r="AK8011" i="1"/>
  <c r="AJ8011" i="1"/>
  <c r="AK8012" i="1"/>
  <c r="AJ8012" i="1"/>
  <c r="AK8013" i="1"/>
  <c r="AJ8013" i="1"/>
  <c r="AK8014" i="1"/>
  <c r="AJ8014" i="1"/>
  <c r="AK8015" i="1"/>
  <c r="AJ8015" i="1"/>
  <c r="AK8016" i="1"/>
  <c r="AJ8016" i="1"/>
  <c r="AK8017" i="1"/>
  <c r="AJ8017" i="1"/>
  <c r="AK8018" i="1"/>
  <c r="AJ8018" i="1"/>
  <c r="AK8019" i="1"/>
  <c r="AJ8019" i="1"/>
  <c r="AK8020" i="1"/>
  <c r="AJ8020" i="1"/>
  <c r="AK8021" i="1"/>
  <c r="AJ8021" i="1"/>
  <c r="AK8022" i="1"/>
  <c r="AJ8022" i="1"/>
  <c r="AK8023" i="1"/>
  <c r="AJ8023" i="1"/>
  <c r="AK8024" i="1"/>
  <c r="AJ8024" i="1"/>
  <c r="AK8025" i="1"/>
  <c r="AJ8025" i="1"/>
  <c r="AK8026" i="1"/>
  <c r="AJ8026" i="1"/>
  <c r="AK8027" i="1"/>
  <c r="AJ8027" i="1"/>
  <c r="AK8028" i="1"/>
  <c r="AJ8028" i="1"/>
  <c r="AK8029" i="1"/>
  <c r="AJ8029" i="1"/>
  <c r="AK8030" i="1"/>
  <c r="AJ8030" i="1"/>
  <c r="AK8031" i="1"/>
  <c r="AJ8031" i="1"/>
  <c r="AK8032" i="1"/>
  <c r="AJ8032" i="1"/>
  <c r="AK8033" i="1"/>
  <c r="AJ8033" i="1"/>
  <c r="AK8034" i="1"/>
  <c r="AJ8034" i="1"/>
  <c r="AK8035" i="1"/>
  <c r="AJ8035" i="1"/>
  <c r="AK8036" i="1"/>
  <c r="AJ8036" i="1"/>
  <c r="AK8037" i="1"/>
  <c r="AJ8037" i="1"/>
  <c r="AK8038" i="1"/>
  <c r="AJ8038" i="1"/>
  <c r="AK8039" i="1"/>
  <c r="AJ8039" i="1"/>
  <c r="AK8040" i="1"/>
  <c r="AJ8040" i="1"/>
  <c r="AK8041" i="1"/>
  <c r="AJ8041" i="1"/>
  <c r="AK8042" i="1"/>
  <c r="AJ8042" i="1"/>
  <c r="AK8043" i="1"/>
  <c r="AJ8043" i="1"/>
  <c r="AK8044" i="1"/>
  <c r="AJ8044" i="1"/>
  <c r="AK8045" i="1"/>
  <c r="AJ8045" i="1"/>
  <c r="AK8046" i="1"/>
  <c r="AJ8046" i="1"/>
  <c r="AK8047" i="1"/>
  <c r="AJ8047" i="1"/>
  <c r="AK8048" i="1"/>
  <c r="AJ8048" i="1"/>
  <c r="AK8049" i="1"/>
  <c r="AJ8049" i="1"/>
  <c r="AK8050" i="1"/>
  <c r="AJ8050" i="1"/>
  <c r="AK8051" i="1"/>
  <c r="AJ8051" i="1"/>
  <c r="AK8052" i="1"/>
  <c r="AJ8052" i="1"/>
  <c r="AK8053" i="1"/>
  <c r="AJ8053" i="1"/>
  <c r="AK8054" i="1"/>
  <c r="AJ8054" i="1"/>
  <c r="AK8055" i="1"/>
  <c r="AJ8055" i="1"/>
  <c r="AK8056" i="1"/>
  <c r="AJ8056" i="1"/>
  <c r="AK8057" i="1"/>
  <c r="AJ8057" i="1"/>
  <c r="AK8058" i="1"/>
  <c r="AJ8058" i="1"/>
  <c r="AK8059" i="1"/>
  <c r="AJ8059" i="1"/>
  <c r="AK8060" i="1"/>
  <c r="AJ8060" i="1"/>
  <c r="AK8061" i="1"/>
  <c r="AJ8061" i="1"/>
  <c r="AK8062" i="1"/>
  <c r="AJ8062" i="1"/>
  <c r="AK8063" i="1"/>
  <c r="AJ8063" i="1"/>
  <c r="AK8064" i="1"/>
  <c r="AJ8064" i="1"/>
  <c r="AK8065" i="1"/>
  <c r="AJ8065" i="1"/>
  <c r="AK8066" i="1"/>
  <c r="AJ8066" i="1"/>
  <c r="AK8067" i="1"/>
  <c r="AJ8067" i="1"/>
  <c r="AK8068" i="1"/>
  <c r="AJ8068" i="1"/>
  <c r="AK8069" i="1"/>
  <c r="AJ8069" i="1"/>
  <c r="AK8070" i="1"/>
  <c r="AJ8070" i="1"/>
  <c r="AK8071" i="1"/>
  <c r="AJ8071" i="1"/>
  <c r="AK8072" i="1"/>
  <c r="AJ8072" i="1"/>
  <c r="AK8073" i="1"/>
  <c r="AJ8073" i="1"/>
  <c r="AK8074" i="1"/>
  <c r="AJ8074" i="1"/>
  <c r="AK8075" i="1"/>
  <c r="AJ8075" i="1"/>
  <c r="AK8076" i="1"/>
  <c r="AJ8076" i="1"/>
  <c r="AK8077" i="1"/>
  <c r="AJ8077" i="1"/>
  <c r="AK8078" i="1"/>
  <c r="AJ8078" i="1"/>
  <c r="AK8079" i="1"/>
  <c r="AJ8079" i="1"/>
  <c r="AK8080" i="1"/>
  <c r="AJ8080" i="1"/>
  <c r="AK8081" i="1"/>
  <c r="AJ8081" i="1"/>
  <c r="AK8082" i="1"/>
  <c r="AJ8082" i="1"/>
  <c r="AK8083" i="1"/>
  <c r="AJ8083" i="1"/>
  <c r="AK8084" i="1"/>
  <c r="AJ8084" i="1"/>
  <c r="AK8085" i="1"/>
  <c r="AJ8085" i="1"/>
  <c r="AK8086" i="1"/>
  <c r="AJ8086" i="1"/>
  <c r="AK8087" i="1"/>
  <c r="AJ8087" i="1"/>
  <c r="AK8088" i="1"/>
  <c r="AJ8088" i="1"/>
  <c r="AK8089" i="1"/>
  <c r="AJ8089" i="1"/>
  <c r="AK8090" i="1"/>
  <c r="AJ8090" i="1"/>
  <c r="AK8091" i="1"/>
  <c r="AJ8091" i="1"/>
  <c r="AK8092" i="1"/>
  <c r="AJ8092" i="1"/>
  <c r="AK8093" i="1"/>
  <c r="AJ8093" i="1"/>
  <c r="AK8094" i="1"/>
  <c r="AJ8094" i="1"/>
  <c r="AK8095" i="1"/>
  <c r="AJ8095" i="1"/>
  <c r="AK8096" i="1"/>
  <c r="AJ8096" i="1"/>
  <c r="AK8097" i="1"/>
  <c r="AJ8097" i="1"/>
  <c r="AK8098" i="1"/>
  <c r="AJ8098" i="1"/>
  <c r="AK8099" i="1"/>
  <c r="AJ8099" i="1"/>
  <c r="AK8100" i="1"/>
  <c r="AJ8100" i="1"/>
  <c r="AK8101" i="1"/>
  <c r="AJ8101" i="1"/>
  <c r="AK8102" i="1"/>
  <c r="AJ8102" i="1"/>
  <c r="AK8103" i="1"/>
  <c r="AJ8103" i="1"/>
  <c r="AK8104" i="1"/>
  <c r="AJ8104" i="1"/>
  <c r="AK8105" i="1"/>
  <c r="AJ8105" i="1"/>
  <c r="AK8106" i="1"/>
  <c r="AJ8106" i="1"/>
  <c r="AK8107" i="1"/>
  <c r="AJ8107" i="1"/>
  <c r="AK8108" i="1"/>
  <c r="AJ8108" i="1"/>
  <c r="AK8109" i="1"/>
  <c r="AJ8109" i="1"/>
  <c r="AK8110" i="1"/>
  <c r="AJ8110" i="1"/>
  <c r="AK8111" i="1"/>
  <c r="AJ8111" i="1"/>
  <c r="AK8112" i="1"/>
  <c r="AJ8112" i="1"/>
  <c r="AK8113" i="1"/>
  <c r="AJ8113" i="1"/>
  <c r="AK8114" i="1"/>
  <c r="AJ8114" i="1"/>
  <c r="AK8115" i="1"/>
  <c r="AJ8115" i="1"/>
  <c r="AK8116" i="1"/>
  <c r="AJ8116" i="1"/>
  <c r="AK8117" i="1"/>
  <c r="AJ8117" i="1"/>
  <c r="AK8118" i="1"/>
  <c r="AJ8118" i="1"/>
  <c r="AK8119" i="1"/>
  <c r="AJ8119" i="1"/>
  <c r="AK8120" i="1"/>
  <c r="AJ8120" i="1"/>
  <c r="AK8121" i="1"/>
  <c r="AJ8121" i="1"/>
  <c r="AK8122" i="1"/>
  <c r="AJ8122" i="1"/>
  <c r="AK8123" i="1"/>
  <c r="AJ8123" i="1"/>
  <c r="AK8124" i="1"/>
  <c r="AJ8124" i="1"/>
  <c r="AK8125" i="1"/>
  <c r="AJ8125" i="1"/>
  <c r="AK8126" i="1"/>
  <c r="AJ8126" i="1"/>
  <c r="AK8127" i="1"/>
  <c r="AJ8127" i="1"/>
  <c r="AK8128" i="1"/>
  <c r="AJ8128" i="1"/>
  <c r="AK8129" i="1"/>
  <c r="AJ8129" i="1"/>
  <c r="AK8130" i="1"/>
  <c r="AJ8130" i="1"/>
  <c r="AK8131" i="1"/>
  <c r="AJ8131" i="1"/>
  <c r="AK8132" i="1"/>
  <c r="AJ8132" i="1"/>
  <c r="AK8133" i="1"/>
  <c r="AJ8133" i="1"/>
  <c r="AK8134" i="1"/>
  <c r="AJ8134" i="1"/>
  <c r="AK8135" i="1"/>
  <c r="AJ8135" i="1"/>
  <c r="AK8136" i="1"/>
  <c r="AJ8136" i="1"/>
  <c r="AK8137" i="1"/>
  <c r="AJ8137" i="1"/>
  <c r="AK8138" i="1"/>
  <c r="AJ8138" i="1"/>
  <c r="AK8139" i="1"/>
  <c r="AJ8139" i="1"/>
  <c r="AK8140" i="1"/>
  <c r="AJ8140" i="1"/>
  <c r="AK8141" i="1"/>
  <c r="AJ8141" i="1"/>
  <c r="AK8142" i="1"/>
  <c r="AJ8142" i="1"/>
  <c r="AK8143" i="1"/>
  <c r="AJ8143" i="1"/>
  <c r="AK8144" i="1"/>
  <c r="AJ8144" i="1"/>
  <c r="AK8145" i="1"/>
  <c r="AJ8145" i="1"/>
  <c r="AK8146" i="1"/>
  <c r="AJ8146" i="1"/>
  <c r="AK8147" i="1"/>
  <c r="AJ8147" i="1"/>
  <c r="AK8148" i="1"/>
  <c r="AJ8148" i="1"/>
  <c r="AK8149" i="1"/>
  <c r="AJ8149" i="1"/>
  <c r="AK8150" i="1"/>
  <c r="AJ8150" i="1"/>
  <c r="AK8151" i="1"/>
  <c r="AJ8151" i="1"/>
  <c r="AK8152" i="1"/>
  <c r="AJ8152" i="1"/>
  <c r="AK8153" i="1"/>
  <c r="AJ8153" i="1"/>
  <c r="AK8154" i="1"/>
  <c r="AJ8154" i="1"/>
  <c r="AK8155" i="1"/>
  <c r="AJ8155" i="1"/>
  <c r="AK8156" i="1"/>
  <c r="AJ8156" i="1"/>
  <c r="AK8157" i="1"/>
  <c r="AJ8157" i="1"/>
  <c r="AK8158" i="1"/>
  <c r="AJ8158" i="1"/>
  <c r="AK8159" i="1"/>
  <c r="AJ8159" i="1"/>
  <c r="AK8160" i="1"/>
  <c r="AJ8160" i="1"/>
  <c r="AK8161" i="1"/>
  <c r="AJ8161" i="1"/>
  <c r="AK8162" i="1"/>
  <c r="AJ8162" i="1"/>
  <c r="AK8163" i="1"/>
  <c r="AJ8163" i="1"/>
  <c r="AK8164" i="1"/>
  <c r="AJ8164" i="1"/>
  <c r="AK8165" i="1"/>
  <c r="AJ8165" i="1"/>
  <c r="AK8166" i="1"/>
  <c r="AJ8166" i="1"/>
  <c r="AK8167" i="1"/>
  <c r="AJ8167" i="1"/>
  <c r="AK8168" i="1"/>
  <c r="AJ8168" i="1"/>
  <c r="AK8169" i="1"/>
  <c r="AJ8169" i="1"/>
  <c r="AK8170" i="1"/>
  <c r="AJ8170" i="1"/>
  <c r="AK8171" i="1"/>
  <c r="AJ8171" i="1"/>
  <c r="AK8172" i="1"/>
  <c r="AJ8172" i="1"/>
  <c r="AK8173" i="1"/>
  <c r="AJ8173" i="1"/>
  <c r="AK8174" i="1"/>
  <c r="AJ8174" i="1"/>
  <c r="AK8175" i="1"/>
  <c r="AJ8175" i="1"/>
  <c r="AK8176" i="1"/>
  <c r="AJ8176" i="1"/>
  <c r="AK8177" i="1"/>
  <c r="AJ8177" i="1"/>
  <c r="AK8178" i="1"/>
  <c r="AJ8178" i="1"/>
  <c r="AK8179" i="1"/>
  <c r="AJ8179" i="1"/>
  <c r="AK8180" i="1"/>
  <c r="AJ8180" i="1"/>
  <c r="AK8181" i="1"/>
  <c r="AJ8181" i="1"/>
  <c r="AK8182" i="1"/>
  <c r="AJ8182" i="1"/>
  <c r="AK8183" i="1"/>
  <c r="AJ8183" i="1"/>
  <c r="AK8184" i="1"/>
  <c r="AJ8184" i="1"/>
  <c r="AK8185" i="1"/>
  <c r="AJ8185" i="1"/>
  <c r="AK8186" i="1"/>
  <c r="AJ8186" i="1"/>
  <c r="AK8187" i="1"/>
  <c r="AJ8187" i="1"/>
  <c r="AK8188" i="1"/>
  <c r="AJ8188" i="1"/>
  <c r="AK8189" i="1"/>
  <c r="AJ8189" i="1"/>
  <c r="AK8190" i="1"/>
  <c r="AJ8190" i="1"/>
  <c r="AK8191" i="1"/>
  <c r="AJ8191" i="1"/>
  <c r="AK8192" i="1"/>
  <c r="AJ8192" i="1"/>
  <c r="AK8193" i="1"/>
  <c r="AJ8193" i="1"/>
  <c r="AK8194" i="1"/>
  <c r="AJ8194" i="1"/>
  <c r="AK8195" i="1"/>
  <c r="AJ8195" i="1"/>
  <c r="AK8196" i="1"/>
  <c r="AJ8196" i="1"/>
  <c r="AK8197" i="1"/>
  <c r="AJ8197" i="1"/>
  <c r="AK8198" i="1"/>
  <c r="AJ8198" i="1"/>
  <c r="AK8199" i="1"/>
  <c r="AJ8199" i="1"/>
  <c r="AK8200" i="1"/>
  <c r="AJ8200" i="1"/>
  <c r="AK8201" i="1"/>
  <c r="AJ8201" i="1"/>
  <c r="AK8202" i="1"/>
  <c r="AJ8202" i="1"/>
  <c r="AK8203" i="1"/>
  <c r="AJ8203" i="1"/>
  <c r="AK8204" i="1"/>
  <c r="AJ8204" i="1"/>
  <c r="AK8205" i="1"/>
  <c r="AJ8205" i="1"/>
  <c r="AK8206" i="1"/>
  <c r="AJ8206" i="1"/>
  <c r="AK8207" i="1"/>
  <c r="AJ8207" i="1"/>
  <c r="AK8208" i="1"/>
  <c r="AJ8208" i="1"/>
  <c r="AK8209" i="1"/>
  <c r="AJ8209" i="1"/>
  <c r="AK8210" i="1"/>
  <c r="AJ8210" i="1"/>
  <c r="AK8211" i="1"/>
  <c r="AJ8211" i="1"/>
  <c r="AK8212" i="1"/>
  <c r="AJ8212" i="1"/>
  <c r="AK8213" i="1"/>
  <c r="AJ8213" i="1"/>
  <c r="AK8214" i="1"/>
  <c r="AJ8214" i="1"/>
  <c r="AK8215" i="1"/>
  <c r="AJ8215" i="1"/>
  <c r="AK8216" i="1"/>
  <c r="AJ8216" i="1"/>
  <c r="AK8217" i="1"/>
  <c r="AJ8217" i="1"/>
  <c r="AK8218" i="1"/>
  <c r="AJ8218" i="1"/>
  <c r="AK8219" i="1"/>
  <c r="AJ8219" i="1"/>
  <c r="AK8220" i="1"/>
  <c r="AJ8220" i="1"/>
  <c r="AK8221" i="1"/>
  <c r="AJ8221" i="1"/>
  <c r="AK8222" i="1"/>
  <c r="AJ8222" i="1"/>
  <c r="AK8223" i="1"/>
  <c r="AJ8223" i="1"/>
  <c r="AK8224" i="1"/>
  <c r="AJ8224" i="1"/>
  <c r="AK8225" i="1"/>
  <c r="AJ8225" i="1"/>
  <c r="AK8226" i="1"/>
  <c r="AJ8226" i="1"/>
  <c r="AK8227" i="1"/>
  <c r="AJ8227" i="1"/>
  <c r="AK8228" i="1"/>
  <c r="AJ8228" i="1"/>
  <c r="AK8229" i="1"/>
  <c r="AJ8229" i="1"/>
  <c r="AK8230" i="1"/>
  <c r="AJ8230" i="1"/>
  <c r="AK8231" i="1"/>
  <c r="AJ8231" i="1"/>
  <c r="AK8232" i="1"/>
  <c r="AJ8232" i="1"/>
  <c r="AK8233" i="1"/>
  <c r="AJ8233" i="1"/>
  <c r="AK8234" i="1"/>
  <c r="AJ8234" i="1"/>
  <c r="AK8235" i="1"/>
  <c r="AJ8235" i="1"/>
  <c r="AK8236" i="1"/>
  <c r="AJ8236" i="1"/>
  <c r="AK8237" i="1"/>
  <c r="AJ8237" i="1"/>
  <c r="AK8238" i="1"/>
  <c r="AJ8238" i="1"/>
  <c r="AK8239" i="1"/>
  <c r="AJ8239" i="1"/>
  <c r="AK8240" i="1"/>
  <c r="AJ8240" i="1"/>
  <c r="AK8241" i="1"/>
  <c r="AJ8241" i="1"/>
  <c r="AK8242" i="1"/>
  <c r="AJ8242" i="1"/>
  <c r="AK8243" i="1"/>
  <c r="AJ8243" i="1"/>
  <c r="AK8244" i="1"/>
  <c r="AJ8244" i="1"/>
  <c r="AK8245" i="1"/>
  <c r="AJ8245" i="1"/>
  <c r="AK8246" i="1"/>
  <c r="AJ8246" i="1"/>
  <c r="AK8247" i="1"/>
  <c r="AJ8247" i="1"/>
  <c r="AK8248" i="1"/>
  <c r="AJ8248" i="1"/>
  <c r="AK8249" i="1"/>
  <c r="AJ8249" i="1"/>
  <c r="AK8250" i="1"/>
  <c r="AJ8250" i="1"/>
  <c r="AK8251" i="1"/>
  <c r="AJ8251" i="1"/>
  <c r="AK8252" i="1"/>
  <c r="AJ8252" i="1"/>
  <c r="AK8253" i="1"/>
  <c r="AJ8253" i="1"/>
  <c r="AK8254" i="1"/>
  <c r="AJ8254" i="1"/>
  <c r="AK8255" i="1"/>
  <c r="AJ8255" i="1"/>
  <c r="AK8256" i="1"/>
  <c r="AJ8256" i="1"/>
  <c r="AK8257" i="1"/>
  <c r="AJ8257" i="1"/>
  <c r="AK8258" i="1"/>
  <c r="AJ8258" i="1"/>
  <c r="AK8259" i="1"/>
  <c r="AJ8259" i="1"/>
  <c r="AK8260" i="1"/>
  <c r="AJ8260" i="1"/>
  <c r="AK8261" i="1"/>
  <c r="AJ8261" i="1"/>
  <c r="AK8262" i="1"/>
  <c r="AJ8262" i="1"/>
  <c r="AK8263" i="1"/>
  <c r="AJ8263" i="1"/>
  <c r="AK8264" i="1"/>
  <c r="AJ8264" i="1"/>
  <c r="AK8265" i="1"/>
  <c r="AJ8265" i="1"/>
  <c r="AK8266" i="1"/>
  <c r="AJ8266" i="1"/>
  <c r="AK8267" i="1"/>
  <c r="AJ8267" i="1"/>
  <c r="AK8268" i="1"/>
  <c r="AJ8268" i="1"/>
  <c r="AK8269" i="1"/>
  <c r="AJ8269" i="1"/>
  <c r="AK8270" i="1"/>
  <c r="AJ8270" i="1"/>
  <c r="AK8271" i="1"/>
  <c r="AJ8271" i="1"/>
  <c r="AK8272" i="1"/>
  <c r="AJ8272" i="1"/>
  <c r="AK8273" i="1"/>
  <c r="AJ8273" i="1"/>
  <c r="AK8274" i="1"/>
  <c r="AJ8274" i="1"/>
  <c r="AK8275" i="1"/>
  <c r="AJ8275" i="1"/>
  <c r="AK8276" i="1"/>
  <c r="AJ8276" i="1"/>
  <c r="AK8277" i="1"/>
  <c r="AJ8277" i="1"/>
  <c r="AK8278" i="1"/>
  <c r="AJ8278" i="1"/>
  <c r="AK8279" i="1"/>
  <c r="AJ8279" i="1"/>
  <c r="AK8280" i="1"/>
  <c r="AJ8280" i="1"/>
  <c r="AK8281" i="1"/>
  <c r="AJ8281" i="1"/>
  <c r="AK8282" i="1"/>
  <c r="AJ8282" i="1"/>
  <c r="AK8283" i="1"/>
  <c r="AJ8283" i="1"/>
  <c r="AK8284" i="1"/>
  <c r="AJ8284" i="1"/>
  <c r="AK8285" i="1"/>
  <c r="AJ8285" i="1"/>
  <c r="AK8286" i="1"/>
  <c r="AJ8286" i="1"/>
  <c r="AK8287" i="1"/>
  <c r="AJ8287" i="1"/>
  <c r="AK8288" i="1"/>
  <c r="AJ8288" i="1"/>
  <c r="AK8289" i="1"/>
  <c r="AJ8289" i="1"/>
  <c r="AK8290" i="1"/>
  <c r="AJ8290" i="1"/>
  <c r="AK8291" i="1"/>
  <c r="AJ8291" i="1"/>
  <c r="AK8292" i="1"/>
  <c r="AJ8292" i="1"/>
  <c r="AK8293" i="1"/>
  <c r="AJ8293" i="1"/>
  <c r="AK8294" i="1"/>
  <c r="AJ8294" i="1"/>
  <c r="AK8295" i="1"/>
  <c r="AJ8295" i="1"/>
  <c r="AK8296" i="1"/>
  <c r="AJ8296" i="1"/>
  <c r="AK8297" i="1"/>
  <c r="AJ8297" i="1"/>
  <c r="AK8298" i="1"/>
  <c r="AJ8298" i="1"/>
  <c r="AK8299" i="1"/>
  <c r="AJ8299" i="1"/>
  <c r="AK8300" i="1"/>
  <c r="AJ8300" i="1"/>
  <c r="AK8301" i="1"/>
  <c r="AJ8301" i="1"/>
  <c r="AK8302" i="1"/>
  <c r="AJ8302" i="1"/>
  <c r="AK8303" i="1"/>
  <c r="AJ8303" i="1"/>
  <c r="AK8304" i="1"/>
  <c r="AJ8304" i="1"/>
  <c r="AK8305" i="1"/>
  <c r="AJ8305" i="1"/>
  <c r="AK8306" i="1"/>
  <c r="AJ8306" i="1"/>
  <c r="AK8307" i="1"/>
  <c r="AJ8307" i="1"/>
  <c r="AK8308" i="1"/>
  <c r="AJ8308" i="1"/>
  <c r="AK8309" i="1"/>
  <c r="AJ8309" i="1"/>
  <c r="AK8310" i="1"/>
  <c r="AJ8310" i="1"/>
  <c r="AK8311" i="1"/>
  <c r="AJ8311" i="1"/>
  <c r="AK8312" i="1"/>
  <c r="AJ8312" i="1"/>
  <c r="AK8313" i="1"/>
  <c r="AJ8313" i="1"/>
  <c r="AK8314" i="1"/>
  <c r="AJ8314" i="1"/>
  <c r="AK8315" i="1"/>
  <c r="AJ8315" i="1"/>
  <c r="AK8316" i="1"/>
  <c r="AJ8316" i="1"/>
  <c r="AK8317" i="1"/>
  <c r="AJ8317" i="1"/>
  <c r="AK8318" i="1"/>
  <c r="AJ8318" i="1"/>
  <c r="AK8319" i="1"/>
  <c r="AJ8319" i="1"/>
  <c r="AK8320" i="1"/>
  <c r="AJ8320" i="1"/>
  <c r="AK8321" i="1"/>
  <c r="AJ8321" i="1"/>
  <c r="AK8322" i="1"/>
  <c r="AJ8322" i="1"/>
  <c r="AK8323" i="1"/>
  <c r="AJ8323" i="1"/>
  <c r="AK8324" i="1"/>
  <c r="AJ8324" i="1"/>
  <c r="AK8325" i="1"/>
  <c r="AJ8325" i="1"/>
  <c r="AK8326" i="1"/>
  <c r="AJ8326" i="1"/>
  <c r="AK8327" i="1"/>
  <c r="AJ8327" i="1"/>
  <c r="AK8328" i="1"/>
  <c r="AJ8328" i="1"/>
  <c r="AK8329" i="1"/>
  <c r="AJ8329" i="1"/>
  <c r="AK8330" i="1"/>
  <c r="AJ8330" i="1"/>
  <c r="AK8331" i="1"/>
  <c r="AJ8331" i="1"/>
  <c r="AK8332" i="1"/>
  <c r="AJ8332" i="1"/>
  <c r="AK8333" i="1"/>
  <c r="AJ8333" i="1"/>
  <c r="AK8334" i="1"/>
  <c r="AJ8334" i="1"/>
  <c r="AK8335" i="1"/>
  <c r="AJ8335" i="1"/>
  <c r="AK8336" i="1"/>
  <c r="AJ8336" i="1"/>
  <c r="AK8337" i="1"/>
  <c r="AJ8337" i="1"/>
  <c r="AK8338" i="1"/>
  <c r="AJ8338" i="1"/>
  <c r="AK8339" i="1"/>
  <c r="AJ8339" i="1"/>
  <c r="AK8340" i="1"/>
  <c r="AJ8340" i="1"/>
  <c r="AK8341" i="1"/>
  <c r="AJ8341" i="1"/>
  <c r="AK8342" i="1"/>
  <c r="AJ8342" i="1"/>
  <c r="AK8343" i="1"/>
  <c r="AJ8343" i="1"/>
  <c r="AK8344" i="1"/>
  <c r="AJ8344" i="1"/>
  <c r="AK8345" i="1"/>
  <c r="AJ8345" i="1"/>
  <c r="AK8346" i="1"/>
  <c r="AJ8346" i="1"/>
  <c r="AK8347" i="1"/>
  <c r="AJ8347" i="1"/>
  <c r="AK8348" i="1"/>
  <c r="AJ8348" i="1"/>
  <c r="AK8349" i="1"/>
  <c r="AJ8349" i="1"/>
  <c r="AK8350" i="1"/>
  <c r="AJ8350" i="1"/>
  <c r="AK8351" i="1"/>
  <c r="AJ8351" i="1"/>
  <c r="AK8352" i="1"/>
  <c r="AJ8352" i="1"/>
  <c r="AK8353" i="1"/>
  <c r="AJ8353" i="1"/>
  <c r="AK8354" i="1"/>
  <c r="AJ8354" i="1"/>
  <c r="AK8355" i="1"/>
  <c r="AJ8355" i="1"/>
  <c r="AK8356" i="1"/>
  <c r="AJ8356" i="1"/>
  <c r="AK8357" i="1"/>
  <c r="AJ8357" i="1"/>
  <c r="AK8358" i="1"/>
  <c r="AJ8358" i="1"/>
  <c r="AK8359" i="1"/>
  <c r="AJ8359" i="1"/>
  <c r="AK8360" i="1"/>
  <c r="AJ8360" i="1"/>
  <c r="AK8361" i="1"/>
  <c r="AJ8361" i="1"/>
  <c r="AK8362" i="1"/>
  <c r="AJ8362" i="1"/>
  <c r="AK8363" i="1"/>
  <c r="AJ8363" i="1"/>
  <c r="AK8364" i="1"/>
  <c r="AJ8364" i="1"/>
  <c r="AK8365" i="1"/>
  <c r="AJ8365" i="1"/>
  <c r="AK8366" i="1"/>
  <c r="AJ8366" i="1"/>
  <c r="AK8367" i="1"/>
  <c r="AJ8367" i="1"/>
  <c r="AK8368" i="1"/>
  <c r="AJ8368" i="1"/>
  <c r="AK8369" i="1"/>
  <c r="AJ8369" i="1"/>
  <c r="AK8370" i="1"/>
  <c r="AJ8370" i="1"/>
  <c r="AK8371" i="1"/>
  <c r="AJ8371" i="1"/>
  <c r="AK8372" i="1"/>
  <c r="AJ8372" i="1"/>
  <c r="AK8373" i="1"/>
  <c r="AJ8373" i="1"/>
  <c r="AK8374" i="1"/>
  <c r="AJ8374" i="1"/>
  <c r="AK8375" i="1"/>
  <c r="AJ8375" i="1"/>
  <c r="AK8376" i="1"/>
  <c r="AJ8376" i="1"/>
  <c r="AK8377" i="1"/>
  <c r="AJ8377" i="1"/>
  <c r="AK8378" i="1"/>
  <c r="AJ8378" i="1"/>
  <c r="AK8379" i="1"/>
  <c r="AJ8379" i="1"/>
  <c r="AK8380" i="1"/>
  <c r="AJ8380" i="1"/>
  <c r="AK8381" i="1"/>
  <c r="AJ8381" i="1"/>
  <c r="AK8382" i="1"/>
  <c r="AJ8382" i="1"/>
  <c r="AK8383" i="1"/>
  <c r="AJ8383" i="1"/>
  <c r="AK8384" i="1"/>
  <c r="AJ8384" i="1"/>
  <c r="AK8385" i="1"/>
  <c r="AJ8385" i="1"/>
  <c r="AK8386" i="1"/>
  <c r="AJ8386" i="1"/>
  <c r="AK8387" i="1"/>
  <c r="AJ8387" i="1"/>
  <c r="AK8388" i="1"/>
  <c r="AJ8388" i="1"/>
  <c r="AK8389" i="1"/>
  <c r="AJ8389" i="1"/>
  <c r="AK8390" i="1"/>
  <c r="AJ8390" i="1"/>
  <c r="AK8391" i="1"/>
  <c r="AJ8391" i="1"/>
  <c r="AK8392" i="1"/>
  <c r="AJ8392" i="1"/>
  <c r="AK8393" i="1"/>
  <c r="AJ8393" i="1"/>
  <c r="AK8394" i="1"/>
  <c r="AJ8394" i="1"/>
  <c r="AK8395" i="1"/>
  <c r="AJ8395" i="1"/>
  <c r="AK8396" i="1"/>
  <c r="AJ8396" i="1"/>
  <c r="AK8397" i="1"/>
  <c r="AJ8397" i="1"/>
  <c r="AK8398" i="1"/>
  <c r="AJ8398" i="1"/>
  <c r="AK8399" i="1"/>
  <c r="AJ8399" i="1"/>
  <c r="AK8400" i="1"/>
  <c r="AJ8400" i="1"/>
  <c r="AK8401" i="1"/>
  <c r="AJ8401" i="1"/>
  <c r="AK8402" i="1"/>
  <c r="AJ8402" i="1"/>
  <c r="AK8403" i="1"/>
  <c r="AJ8403" i="1"/>
  <c r="AK8404" i="1"/>
  <c r="AJ8404" i="1"/>
  <c r="AK8405" i="1"/>
  <c r="AJ8405" i="1"/>
  <c r="AK8406" i="1"/>
  <c r="AJ8406" i="1"/>
  <c r="AK8407" i="1"/>
  <c r="AJ8407" i="1"/>
  <c r="AK8408" i="1"/>
  <c r="AJ8408" i="1"/>
  <c r="AK8409" i="1"/>
  <c r="AJ8409" i="1"/>
  <c r="AK8410" i="1"/>
  <c r="AJ8410" i="1"/>
  <c r="AK8411" i="1"/>
  <c r="AJ8411" i="1"/>
  <c r="AK8412" i="1"/>
  <c r="AJ8412" i="1"/>
  <c r="AK8413" i="1"/>
  <c r="AJ8413" i="1"/>
  <c r="AK8414" i="1"/>
  <c r="AJ8414" i="1"/>
  <c r="AK8415" i="1"/>
  <c r="AJ8415" i="1"/>
  <c r="AK8416" i="1"/>
  <c r="AJ8416" i="1"/>
  <c r="AK8417" i="1"/>
  <c r="AJ8417" i="1"/>
  <c r="AK8418" i="1"/>
  <c r="AJ8418" i="1"/>
  <c r="AK8419" i="1"/>
  <c r="AJ8419" i="1"/>
  <c r="AK8420" i="1"/>
  <c r="AJ8420" i="1"/>
  <c r="AK8421" i="1"/>
  <c r="AJ8421" i="1"/>
  <c r="AK8422" i="1"/>
  <c r="AJ8422" i="1"/>
  <c r="AK8423" i="1"/>
  <c r="AJ8423" i="1"/>
  <c r="AK8424" i="1"/>
  <c r="AJ8424" i="1"/>
  <c r="AK8425" i="1"/>
  <c r="AJ8425" i="1"/>
  <c r="AK8426" i="1"/>
  <c r="AJ8426" i="1"/>
  <c r="AK8427" i="1"/>
  <c r="AJ8427" i="1"/>
  <c r="AK8428" i="1"/>
  <c r="AJ8428" i="1"/>
  <c r="AK8429" i="1"/>
  <c r="AJ8429" i="1"/>
  <c r="AK8430" i="1"/>
  <c r="AJ8430" i="1"/>
  <c r="AK8431" i="1"/>
  <c r="AJ8431" i="1"/>
  <c r="AK8432" i="1"/>
  <c r="AJ8432" i="1"/>
  <c r="AK8433" i="1"/>
  <c r="AJ8433" i="1"/>
  <c r="AK8434" i="1"/>
  <c r="AJ8434" i="1"/>
  <c r="AK8435" i="1"/>
  <c r="AJ8435" i="1"/>
  <c r="AK8436" i="1"/>
  <c r="AJ8436" i="1"/>
  <c r="AK8437" i="1"/>
  <c r="AJ8437" i="1"/>
  <c r="AK8438" i="1"/>
  <c r="AJ8438" i="1"/>
  <c r="AK8439" i="1"/>
  <c r="AJ8439" i="1"/>
  <c r="AK8440" i="1"/>
  <c r="AJ8440" i="1"/>
  <c r="AK8441" i="1"/>
  <c r="AJ8441" i="1"/>
  <c r="AK8442" i="1"/>
  <c r="AJ8442" i="1"/>
  <c r="AK8443" i="1"/>
  <c r="AJ8443" i="1"/>
  <c r="AK8444" i="1"/>
  <c r="AJ8444" i="1"/>
  <c r="AK8445" i="1"/>
  <c r="AJ8445" i="1"/>
  <c r="AK8446" i="1"/>
  <c r="AJ8446" i="1"/>
  <c r="AK8447" i="1"/>
  <c r="AJ8447" i="1"/>
  <c r="AK8448" i="1"/>
  <c r="AJ8448" i="1"/>
  <c r="AK8449" i="1"/>
  <c r="AJ8449" i="1"/>
  <c r="AK8450" i="1"/>
  <c r="AJ8450" i="1"/>
  <c r="AK8451" i="1"/>
  <c r="AJ8451" i="1"/>
  <c r="AK8452" i="1"/>
  <c r="AJ8452" i="1"/>
  <c r="AK8453" i="1"/>
  <c r="AJ8453" i="1"/>
  <c r="AK8454" i="1"/>
  <c r="AJ8454" i="1"/>
  <c r="AK8455" i="1"/>
  <c r="AJ8455" i="1"/>
  <c r="AK8456" i="1"/>
  <c r="AJ8456" i="1"/>
  <c r="AK8457" i="1"/>
  <c r="AJ8457" i="1"/>
  <c r="AK8458" i="1"/>
  <c r="AJ8458" i="1"/>
  <c r="AK8459" i="1"/>
  <c r="AJ8459" i="1"/>
  <c r="AK8460" i="1"/>
  <c r="AJ8460" i="1"/>
  <c r="AK8461" i="1"/>
  <c r="AJ8461" i="1"/>
  <c r="AK8462" i="1"/>
  <c r="AJ8462" i="1"/>
  <c r="AK8463" i="1"/>
  <c r="AJ8463" i="1"/>
  <c r="AK8464" i="1"/>
  <c r="AJ8464" i="1"/>
  <c r="AK8465" i="1"/>
  <c r="AJ8465" i="1"/>
  <c r="AK8466" i="1"/>
  <c r="AJ8466" i="1"/>
  <c r="AK8467" i="1"/>
  <c r="AJ8467" i="1"/>
  <c r="AK8468" i="1"/>
  <c r="AJ8468" i="1"/>
  <c r="AK8469" i="1"/>
  <c r="AJ8469" i="1"/>
  <c r="AK8470" i="1"/>
  <c r="AJ8470" i="1"/>
  <c r="AK8471" i="1"/>
  <c r="AJ8471" i="1"/>
  <c r="AK8472" i="1"/>
  <c r="AJ8472" i="1"/>
  <c r="AK8473" i="1"/>
  <c r="AJ8473" i="1"/>
  <c r="AK8474" i="1"/>
  <c r="AJ8474" i="1"/>
  <c r="AK8475" i="1"/>
  <c r="AJ8475" i="1"/>
  <c r="AK8476" i="1"/>
  <c r="AJ8476" i="1"/>
  <c r="AK8477" i="1"/>
  <c r="AJ8477" i="1"/>
  <c r="AK8478" i="1"/>
  <c r="AJ8478" i="1"/>
  <c r="AK8479" i="1"/>
  <c r="AJ8479" i="1"/>
  <c r="AK8480" i="1"/>
  <c r="AJ8480" i="1"/>
  <c r="AK8481" i="1"/>
  <c r="AJ8481" i="1"/>
  <c r="AK8482" i="1"/>
  <c r="AJ8482" i="1"/>
  <c r="AK8483" i="1"/>
  <c r="AJ8483" i="1"/>
  <c r="AK8484" i="1"/>
  <c r="AJ8484" i="1"/>
  <c r="AK8485" i="1"/>
  <c r="AJ8485" i="1"/>
  <c r="AK8486" i="1"/>
  <c r="AJ8486" i="1"/>
  <c r="AK8487" i="1"/>
  <c r="AJ8487" i="1"/>
  <c r="AK8488" i="1"/>
  <c r="AJ8488" i="1"/>
  <c r="AK8489" i="1"/>
  <c r="AJ8489" i="1"/>
  <c r="AK8490" i="1"/>
  <c r="AJ8490" i="1"/>
  <c r="AK8491" i="1"/>
  <c r="AJ8491" i="1"/>
  <c r="AK8492" i="1"/>
  <c r="AJ8492" i="1"/>
  <c r="AK8493" i="1"/>
  <c r="AJ8493" i="1"/>
  <c r="AK8494" i="1"/>
  <c r="AJ8494" i="1"/>
  <c r="AK8495" i="1"/>
  <c r="AJ8495" i="1"/>
  <c r="AK8496" i="1"/>
  <c r="AJ8496" i="1"/>
  <c r="AK8497" i="1"/>
  <c r="AJ8497" i="1"/>
  <c r="AK8498" i="1"/>
  <c r="AJ8498" i="1"/>
  <c r="AK8499" i="1"/>
  <c r="AJ8499" i="1"/>
  <c r="AK8500" i="1"/>
  <c r="AJ8500" i="1"/>
  <c r="AK8501" i="1"/>
  <c r="AJ8501" i="1"/>
  <c r="AK8502" i="1"/>
  <c r="AJ8502" i="1"/>
  <c r="AK8503" i="1"/>
  <c r="AJ8503" i="1"/>
  <c r="AK8504" i="1"/>
  <c r="AJ8504" i="1"/>
  <c r="AK8505" i="1"/>
  <c r="AJ8505" i="1"/>
  <c r="AK8506" i="1"/>
  <c r="AJ8506" i="1"/>
  <c r="AK8507" i="1"/>
  <c r="AJ8507" i="1"/>
  <c r="AK8508" i="1"/>
  <c r="AJ8508" i="1"/>
  <c r="AK8509" i="1"/>
  <c r="AJ8509" i="1"/>
  <c r="AK8510" i="1"/>
  <c r="AJ8510" i="1"/>
  <c r="AK8511" i="1"/>
  <c r="AJ8511" i="1"/>
  <c r="AK8512" i="1"/>
  <c r="AJ8512" i="1"/>
  <c r="AK8513" i="1"/>
  <c r="AJ8513" i="1"/>
  <c r="AK8514" i="1"/>
  <c r="AJ8514" i="1"/>
  <c r="AK8515" i="1"/>
  <c r="AJ8515" i="1"/>
  <c r="AK8516" i="1"/>
  <c r="AJ8516" i="1"/>
  <c r="AK8517" i="1"/>
  <c r="AJ8517" i="1"/>
  <c r="AK8518" i="1"/>
  <c r="AJ8518" i="1"/>
  <c r="AK8519" i="1"/>
  <c r="AJ8519" i="1"/>
  <c r="AK8520" i="1"/>
  <c r="AJ8520" i="1"/>
  <c r="AK8521" i="1"/>
  <c r="AJ8521" i="1"/>
  <c r="AK8522" i="1"/>
  <c r="AJ8522" i="1"/>
  <c r="AK8523" i="1"/>
  <c r="AJ8523" i="1"/>
  <c r="AK8524" i="1"/>
  <c r="AJ8524" i="1"/>
  <c r="AK8525" i="1"/>
  <c r="AJ8525" i="1"/>
  <c r="AK8526" i="1"/>
  <c r="AJ8526" i="1"/>
  <c r="AK8527" i="1"/>
  <c r="AJ8527" i="1"/>
  <c r="AK8528" i="1"/>
  <c r="AJ8528" i="1"/>
  <c r="AK8529" i="1"/>
  <c r="AJ8529" i="1"/>
  <c r="AK8530" i="1"/>
  <c r="AJ8530" i="1"/>
  <c r="AK8531" i="1"/>
  <c r="AJ8531" i="1"/>
  <c r="AK8532" i="1"/>
  <c r="AJ8532" i="1"/>
  <c r="AK8533" i="1"/>
  <c r="AJ8533" i="1"/>
  <c r="AK8534" i="1"/>
  <c r="AJ8534" i="1"/>
  <c r="AK8535" i="1"/>
  <c r="AJ8535" i="1"/>
  <c r="AK8536" i="1"/>
  <c r="AJ8536" i="1"/>
  <c r="AK8537" i="1"/>
  <c r="AJ8537" i="1"/>
  <c r="AK8538" i="1"/>
  <c r="AJ8538" i="1"/>
  <c r="AK8539" i="1"/>
  <c r="AJ8539" i="1"/>
  <c r="AK8540" i="1"/>
  <c r="AJ8540" i="1"/>
  <c r="AK8541" i="1"/>
  <c r="AJ8541" i="1"/>
  <c r="AK8542" i="1"/>
  <c r="AJ8542" i="1"/>
  <c r="AK8543" i="1"/>
  <c r="AJ8543" i="1"/>
  <c r="AK8544" i="1"/>
  <c r="AJ8544" i="1"/>
  <c r="AK8545" i="1"/>
  <c r="AJ8545" i="1"/>
  <c r="AK8546" i="1"/>
  <c r="AJ8546" i="1"/>
  <c r="AK8547" i="1"/>
  <c r="AJ8547" i="1"/>
  <c r="AK8548" i="1"/>
  <c r="AJ8548" i="1"/>
  <c r="AK8549" i="1"/>
  <c r="AJ8549" i="1"/>
  <c r="AK8550" i="1"/>
  <c r="AJ8550" i="1"/>
  <c r="AK8551" i="1"/>
  <c r="AJ8551" i="1"/>
  <c r="AK8552" i="1"/>
  <c r="AJ8552" i="1"/>
  <c r="AK8553" i="1"/>
  <c r="AJ8553" i="1"/>
  <c r="AK8554" i="1"/>
  <c r="AJ8554" i="1"/>
  <c r="AK8555" i="1"/>
  <c r="AJ8555" i="1"/>
  <c r="AK8556" i="1"/>
  <c r="AJ8556" i="1"/>
  <c r="AK8557" i="1"/>
  <c r="AJ8557" i="1"/>
  <c r="AK8558" i="1"/>
  <c r="AJ8558" i="1"/>
  <c r="AK8559" i="1"/>
  <c r="AJ8559" i="1"/>
  <c r="AK8560" i="1"/>
  <c r="AJ8560" i="1"/>
  <c r="AK8561" i="1"/>
  <c r="AJ8561" i="1"/>
  <c r="AK8562" i="1"/>
  <c r="AJ8562" i="1"/>
  <c r="AK8563" i="1"/>
  <c r="AJ8563" i="1"/>
  <c r="AK8564" i="1"/>
  <c r="AJ8564" i="1"/>
  <c r="AK8565" i="1"/>
  <c r="AJ8565" i="1"/>
  <c r="AK8566" i="1"/>
  <c r="AJ8566" i="1"/>
  <c r="AK8567" i="1"/>
  <c r="AJ8567" i="1"/>
  <c r="AK8568" i="1"/>
  <c r="AJ8568" i="1"/>
  <c r="AK8569" i="1"/>
  <c r="AJ8569" i="1"/>
  <c r="AK8570" i="1"/>
  <c r="AJ8570" i="1"/>
  <c r="AK8571" i="1"/>
  <c r="AJ8571" i="1"/>
  <c r="AK8572" i="1"/>
  <c r="AJ8572" i="1"/>
  <c r="AK8573" i="1"/>
  <c r="AJ8573" i="1"/>
  <c r="AK8574" i="1"/>
  <c r="AJ8574" i="1"/>
  <c r="AK8575" i="1"/>
  <c r="AJ8575" i="1"/>
  <c r="AK8576" i="1"/>
  <c r="AJ8576" i="1"/>
  <c r="AK8577" i="1"/>
  <c r="AJ8577" i="1"/>
  <c r="AK8578" i="1"/>
  <c r="AJ8578" i="1"/>
  <c r="AK8579" i="1"/>
  <c r="AJ8579" i="1"/>
  <c r="AK8580" i="1"/>
  <c r="AJ8580" i="1"/>
  <c r="AK8581" i="1"/>
  <c r="AJ8581" i="1"/>
  <c r="AK8582" i="1"/>
  <c r="AJ8582" i="1"/>
  <c r="AK8583" i="1"/>
  <c r="AJ8583" i="1"/>
  <c r="AK8584" i="1"/>
  <c r="AJ8584" i="1"/>
  <c r="AK8585" i="1"/>
  <c r="AJ8585" i="1"/>
  <c r="AK8586" i="1"/>
  <c r="AJ8586" i="1"/>
  <c r="AK8587" i="1"/>
  <c r="AJ8587" i="1"/>
  <c r="AK8588" i="1"/>
  <c r="AJ8588" i="1"/>
  <c r="AK8589" i="1"/>
  <c r="AJ8589" i="1"/>
  <c r="AK8590" i="1"/>
  <c r="AJ8590" i="1"/>
  <c r="AK8591" i="1"/>
  <c r="AJ8591" i="1"/>
  <c r="AK8592" i="1"/>
  <c r="AJ8592" i="1"/>
  <c r="AK8593" i="1"/>
  <c r="AJ8593" i="1"/>
  <c r="AK8594" i="1"/>
  <c r="AJ8594" i="1"/>
  <c r="AK8595" i="1"/>
  <c r="AJ8595" i="1"/>
  <c r="AK8596" i="1"/>
  <c r="AJ8596" i="1"/>
  <c r="AK8597" i="1"/>
  <c r="AJ8597" i="1"/>
  <c r="AK8598" i="1"/>
  <c r="AJ8598" i="1"/>
  <c r="AK8599" i="1"/>
  <c r="AJ8599" i="1"/>
  <c r="AK8600" i="1"/>
  <c r="AJ8600" i="1"/>
  <c r="AK8601" i="1"/>
  <c r="AJ8601" i="1"/>
  <c r="AK8602" i="1"/>
  <c r="AJ8602" i="1"/>
  <c r="AK8603" i="1"/>
  <c r="AJ8603" i="1"/>
  <c r="AK8604" i="1"/>
  <c r="AJ8604" i="1"/>
  <c r="AK8605" i="1"/>
  <c r="AJ8605" i="1"/>
  <c r="AK8606" i="1"/>
  <c r="AJ8606" i="1"/>
  <c r="AK8607" i="1"/>
  <c r="AJ8607" i="1"/>
  <c r="AK8608" i="1"/>
  <c r="AJ8608" i="1"/>
  <c r="AK8609" i="1"/>
  <c r="AJ8609" i="1"/>
  <c r="AK8610" i="1"/>
  <c r="AJ8610" i="1"/>
  <c r="AK8611" i="1"/>
  <c r="AJ8611" i="1"/>
  <c r="AK8612" i="1"/>
  <c r="AJ8612" i="1"/>
  <c r="AK8613" i="1"/>
  <c r="AJ8613" i="1"/>
  <c r="AK8614" i="1"/>
  <c r="AJ8614" i="1"/>
  <c r="AK8615" i="1"/>
  <c r="AJ8615" i="1"/>
  <c r="AK8616" i="1"/>
  <c r="AJ8616" i="1"/>
  <c r="AK8617" i="1"/>
  <c r="AJ8617" i="1"/>
  <c r="AK8618" i="1"/>
  <c r="AJ8618" i="1"/>
  <c r="AK8619" i="1"/>
  <c r="AJ8619" i="1"/>
  <c r="AK8620" i="1"/>
  <c r="AJ8620" i="1"/>
  <c r="AK8621" i="1"/>
  <c r="AJ8621" i="1"/>
  <c r="AK8622" i="1"/>
  <c r="AJ8622" i="1"/>
  <c r="AK8623" i="1"/>
  <c r="AJ8623" i="1"/>
  <c r="AK8624" i="1"/>
  <c r="AJ8624" i="1"/>
  <c r="AK8625" i="1"/>
  <c r="AJ8625" i="1"/>
  <c r="AK8626" i="1"/>
  <c r="AJ8626" i="1"/>
  <c r="AK8627" i="1"/>
  <c r="AJ8627" i="1"/>
  <c r="AK8628" i="1"/>
  <c r="AJ8628" i="1"/>
  <c r="AK8629" i="1"/>
  <c r="AJ8629" i="1"/>
  <c r="AK8630" i="1"/>
  <c r="AJ8630" i="1"/>
  <c r="AK8631" i="1"/>
  <c r="AJ8631" i="1"/>
  <c r="AK8632" i="1"/>
  <c r="AJ8632" i="1"/>
  <c r="AK8633" i="1"/>
  <c r="AJ8633" i="1"/>
  <c r="AK8634" i="1"/>
  <c r="AJ8634" i="1"/>
  <c r="AK8635" i="1"/>
  <c r="AJ8635" i="1"/>
  <c r="AK8636" i="1"/>
  <c r="AJ8636" i="1"/>
  <c r="AK8637" i="1"/>
  <c r="AJ8637" i="1"/>
  <c r="AK8638" i="1"/>
  <c r="AJ8638" i="1"/>
  <c r="AK8639" i="1"/>
  <c r="AJ8639" i="1"/>
  <c r="AK8640" i="1"/>
  <c r="AJ8640" i="1"/>
  <c r="AK8641" i="1"/>
  <c r="AJ8641" i="1"/>
  <c r="AK8642" i="1"/>
  <c r="AJ8642" i="1"/>
  <c r="AK8643" i="1"/>
  <c r="AJ8643" i="1"/>
  <c r="AK8644" i="1"/>
  <c r="AJ8644" i="1"/>
  <c r="AK8645" i="1"/>
  <c r="AJ8645" i="1"/>
  <c r="AK8646" i="1"/>
  <c r="AJ8646" i="1"/>
  <c r="AK8647" i="1"/>
  <c r="AJ8647" i="1"/>
  <c r="AK8648" i="1"/>
  <c r="AJ8648" i="1"/>
  <c r="AK8649" i="1"/>
  <c r="AJ8649" i="1"/>
  <c r="AK8650" i="1"/>
  <c r="AJ8650" i="1"/>
  <c r="AK8651" i="1"/>
  <c r="AJ8651" i="1"/>
  <c r="AK8652" i="1"/>
  <c r="AJ8652" i="1"/>
  <c r="AK8653" i="1"/>
  <c r="AJ8653" i="1"/>
  <c r="AK8654" i="1"/>
  <c r="AJ8654" i="1"/>
  <c r="AK8655" i="1"/>
  <c r="AJ8655" i="1"/>
  <c r="AK8656" i="1"/>
  <c r="AJ8656" i="1"/>
  <c r="AK8657" i="1"/>
  <c r="AJ8657" i="1"/>
  <c r="AK8658" i="1"/>
  <c r="AJ8658" i="1"/>
  <c r="AK8659" i="1"/>
  <c r="AJ8659" i="1"/>
  <c r="AK8660" i="1"/>
  <c r="AJ8660" i="1"/>
  <c r="AK8661" i="1"/>
  <c r="AJ8661" i="1"/>
  <c r="AK8662" i="1"/>
  <c r="AJ8662" i="1"/>
  <c r="AK8663" i="1"/>
  <c r="AJ8663" i="1"/>
  <c r="AK8664" i="1"/>
  <c r="AJ8664" i="1"/>
  <c r="AK8665" i="1"/>
  <c r="AJ8665" i="1"/>
  <c r="AK8666" i="1"/>
  <c r="AJ8666" i="1"/>
  <c r="AK8667" i="1"/>
  <c r="AJ8667" i="1"/>
  <c r="AK8668" i="1"/>
  <c r="AJ8668" i="1"/>
  <c r="AK8669" i="1"/>
  <c r="AJ8669" i="1"/>
  <c r="AK8670" i="1"/>
  <c r="AJ8670" i="1"/>
  <c r="AK8671" i="1"/>
  <c r="AJ8671" i="1"/>
  <c r="AK8672" i="1"/>
  <c r="AJ8672" i="1"/>
  <c r="AK8673" i="1"/>
  <c r="AJ8673" i="1"/>
  <c r="AK8674" i="1"/>
  <c r="AJ8674" i="1"/>
  <c r="AK8675" i="1"/>
  <c r="AJ8675" i="1"/>
  <c r="AK8676" i="1"/>
  <c r="AJ8676" i="1"/>
  <c r="AK8677" i="1"/>
  <c r="AJ8677" i="1"/>
  <c r="AK8678" i="1"/>
  <c r="AJ8678" i="1"/>
  <c r="AK8679" i="1"/>
  <c r="AJ8679" i="1"/>
  <c r="AK8680" i="1"/>
  <c r="AJ8680" i="1"/>
  <c r="AK8681" i="1"/>
  <c r="AJ8681" i="1"/>
  <c r="AK8682" i="1"/>
  <c r="AJ8682" i="1"/>
  <c r="AK8683" i="1"/>
  <c r="AJ8683" i="1"/>
  <c r="AK8684" i="1"/>
  <c r="AJ8684" i="1"/>
  <c r="AK8685" i="1"/>
  <c r="AJ8685" i="1"/>
  <c r="AK8686" i="1"/>
  <c r="AJ8686" i="1"/>
  <c r="AK8687" i="1"/>
  <c r="AJ8687" i="1"/>
  <c r="AK8688" i="1"/>
  <c r="AJ8688" i="1"/>
  <c r="AK8689" i="1"/>
  <c r="AJ8689" i="1"/>
  <c r="AK8690" i="1"/>
  <c r="AJ8690" i="1"/>
  <c r="AK8691" i="1"/>
  <c r="AJ8691" i="1"/>
  <c r="AK8692" i="1"/>
  <c r="AJ8692" i="1"/>
  <c r="AK8693" i="1"/>
  <c r="AJ8693" i="1"/>
  <c r="AK8694" i="1"/>
  <c r="AJ8694" i="1"/>
  <c r="AK8695" i="1"/>
  <c r="AJ8695" i="1"/>
  <c r="AK8696" i="1"/>
  <c r="AJ8696" i="1"/>
  <c r="AK8697" i="1"/>
  <c r="AJ8697" i="1"/>
  <c r="AK8698" i="1"/>
  <c r="AJ8698" i="1"/>
  <c r="AK8699" i="1"/>
  <c r="AJ8699" i="1"/>
  <c r="AK8700" i="1"/>
  <c r="AJ8700" i="1"/>
  <c r="AK8701" i="1"/>
  <c r="AJ8701" i="1"/>
  <c r="AK8702" i="1"/>
  <c r="AJ8702" i="1"/>
  <c r="AK8703" i="1"/>
  <c r="AJ8703" i="1"/>
  <c r="AK8704" i="1"/>
  <c r="AJ8704" i="1"/>
  <c r="AK8705" i="1"/>
  <c r="AJ8705" i="1"/>
  <c r="AK8706" i="1"/>
  <c r="AJ8706" i="1"/>
  <c r="AK8707" i="1"/>
  <c r="AJ8707" i="1"/>
  <c r="AK8708" i="1"/>
  <c r="AJ8708" i="1"/>
  <c r="AK8709" i="1"/>
  <c r="AJ8709" i="1"/>
  <c r="AK8710" i="1"/>
  <c r="AJ8710" i="1"/>
  <c r="AK8711" i="1"/>
  <c r="AJ8711" i="1"/>
  <c r="AK8712" i="1"/>
  <c r="AJ8712" i="1"/>
  <c r="AK8713" i="1"/>
  <c r="AJ8713" i="1"/>
  <c r="AK8714" i="1"/>
  <c r="AJ8714" i="1"/>
  <c r="AK8715" i="1"/>
  <c r="AJ8715" i="1"/>
  <c r="AK8716" i="1"/>
  <c r="AJ8716" i="1"/>
  <c r="AK8717" i="1"/>
  <c r="AJ8717" i="1"/>
  <c r="AK8718" i="1"/>
  <c r="AJ8718" i="1"/>
  <c r="AK8719" i="1"/>
  <c r="AJ8719" i="1"/>
  <c r="AK8720" i="1"/>
  <c r="AJ8720" i="1"/>
  <c r="AK8721" i="1"/>
  <c r="AJ8721" i="1"/>
  <c r="AK8722" i="1"/>
  <c r="AJ8722" i="1"/>
  <c r="AK8723" i="1"/>
  <c r="AJ8723" i="1"/>
  <c r="AK8724" i="1"/>
  <c r="AJ8724" i="1"/>
  <c r="AK8725" i="1"/>
  <c r="AJ8725" i="1"/>
  <c r="AK8726" i="1"/>
  <c r="AJ8726" i="1"/>
  <c r="AK8727" i="1"/>
  <c r="AJ8727" i="1"/>
  <c r="AK8728" i="1"/>
  <c r="AJ8728" i="1"/>
  <c r="AK8729" i="1"/>
  <c r="AJ8729" i="1"/>
  <c r="AK8730" i="1"/>
  <c r="AJ8730" i="1"/>
  <c r="AK8731" i="1"/>
  <c r="AJ8731" i="1"/>
  <c r="AK8732" i="1"/>
  <c r="AJ8732" i="1"/>
  <c r="AK8733" i="1"/>
  <c r="AJ8733" i="1"/>
  <c r="AK8734" i="1"/>
  <c r="AJ8734" i="1"/>
  <c r="AK8735" i="1"/>
  <c r="AJ8735" i="1"/>
  <c r="AK8736" i="1"/>
  <c r="AJ8736" i="1"/>
  <c r="AK8737" i="1"/>
  <c r="AJ8737" i="1"/>
  <c r="AK8738" i="1"/>
  <c r="AJ8738" i="1"/>
  <c r="AK8739" i="1"/>
  <c r="AJ8739" i="1"/>
  <c r="AK8740" i="1"/>
  <c r="AJ8740" i="1"/>
  <c r="AK8741" i="1"/>
  <c r="AJ8741" i="1"/>
  <c r="AK8742" i="1"/>
  <c r="AJ8742" i="1"/>
  <c r="AK8743" i="1"/>
  <c r="AJ8743" i="1"/>
  <c r="AK8744" i="1"/>
  <c r="AJ8744" i="1"/>
  <c r="AK8745" i="1"/>
  <c r="AJ8745" i="1"/>
  <c r="AK8746" i="1"/>
  <c r="AJ8746" i="1"/>
  <c r="AK8747" i="1"/>
  <c r="AJ8747" i="1"/>
  <c r="AK8748" i="1"/>
  <c r="AJ8748" i="1"/>
  <c r="AK8749" i="1"/>
  <c r="AJ8749" i="1"/>
  <c r="AK8750" i="1"/>
  <c r="AJ8750" i="1"/>
  <c r="AK8751" i="1"/>
  <c r="AJ8751" i="1"/>
  <c r="AK8752" i="1"/>
  <c r="AJ8752" i="1"/>
  <c r="AK8753" i="1"/>
  <c r="AJ8753" i="1"/>
  <c r="AK8754" i="1"/>
  <c r="AJ8754" i="1"/>
  <c r="AK8755" i="1"/>
  <c r="AJ8755" i="1"/>
  <c r="AK8756" i="1"/>
  <c r="AJ8756" i="1"/>
  <c r="AK8757" i="1"/>
  <c r="AJ8757" i="1"/>
  <c r="AK8758" i="1"/>
  <c r="AJ8758" i="1"/>
  <c r="AK8759" i="1"/>
  <c r="AJ8759" i="1"/>
  <c r="AK8760" i="1"/>
  <c r="AJ8760" i="1"/>
  <c r="AK8761" i="1"/>
  <c r="AJ8761" i="1"/>
  <c r="AK8762" i="1"/>
  <c r="AJ8762" i="1"/>
  <c r="AK8763" i="1"/>
  <c r="AJ8763" i="1"/>
  <c r="AK8764" i="1"/>
  <c r="AJ8764" i="1"/>
  <c r="AK8765" i="1"/>
  <c r="AJ8765" i="1"/>
  <c r="AK8766" i="1"/>
  <c r="AJ8766" i="1"/>
  <c r="AK8767" i="1"/>
  <c r="AJ8767" i="1"/>
  <c r="AK8768" i="1"/>
  <c r="AJ8768" i="1"/>
  <c r="AK8769" i="1"/>
  <c r="AJ8769" i="1"/>
  <c r="AK8770" i="1"/>
  <c r="AJ8770" i="1"/>
  <c r="AK8771" i="1"/>
  <c r="AJ8771" i="1"/>
  <c r="AK8772" i="1"/>
  <c r="AJ8772" i="1"/>
  <c r="AK8773" i="1"/>
  <c r="AJ8773" i="1"/>
  <c r="AK8774" i="1"/>
  <c r="AJ8774" i="1"/>
  <c r="AK8775" i="1"/>
  <c r="AJ8775" i="1"/>
  <c r="AK8776" i="1"/>
  <c r="AJ8776" i="1"/>
  <c r="AK8777" i="1"/>
  <c r="AJ8777" i="1"/>
  <c r="AK8778" i="1"/>
  <c r="AJ8778" i="1"/>
  <c r="AK8779" i="1"/>
  <c r="AJ8779" i="1"/>
  <c r="AK8780" i="1"/>
  <c r="AJ8780" i="1"/>
  <c r="AK8781" i="1"/>
  <c r="AJ8781" i="1"/>
  <c r="AK8782" i="1"/>
  <c r="AJ8782" i="1"/>
  <c r="AK8783" i="1"/>
  <c r="AJ8783" i="1"/>
  <c r="AK8784" i="1"/>
  <c r="AJ8784" i="1"/>
  <c r="AK8785" i="1"/>
  <c r="AJ8785" i="1"/>
  <c r="AK8786" i="1"/>
  <c r="AJ8786" i="1"/>
  <c r="AK8787" i="1"/>
  <c r="AJ8787" i="1"/>
  <c r="AK8788" i="1"/>
  <c r="AJ8788" i="1"/>
  <c r="AK8789" i="1"/>
  <c r="AJ8789" i="1"/>
  <c r="AK8790" i="1"/>
  <c r="AJ8790" i="1"/>
  <c r="AK8791" i="1"/>
  <c r="AJ8791" i="1"/>
  <c r="AK8792" i="1"/>
  <c r="AJ8792" i="1"/>
  <c r="AK8793" i="1"/>
  <c r="AJ8793" i="1"/>
  <c r="AK8794" i="1"/>
  <c r="AJ8794" i="1"/>
  <c r="AK8795" i="1"/>
  <c r="AJ8795" i="1"/>
  <c r="AK8796" i="1"/>
  <c r="AJ8796" i="1"/>
  <c r="AK8797" i="1"/>
  <c r="AJ8797" i="1"/>
  <c r="AK8798" i="1"/>
  <c r="AJ8798" i="1"/>
  <c r="AK8799" i="1"/>
  <c r="AJ8799" i="1"/>
  <c r="AK8800" i="1"/>
  <c r="AJ8800" i="1"/>
  <c r="AK8801" i="1"/>
  <c r="AJ8801" i="1"/>
  <c r="AK8802" i="1"/>
  <c r="AJ8802" i="1"/>
  <c r="AK8803" i="1"/>
  <c r="AJ8803" i="1"/>
  <c r="AK8804" i="1"/>
  <c r="AJ8804" i="1"/>
  <c r="AK8805" i="1"/>
  <c r="AJ8805" i="1"/>
  <c r="AK8806" i="1"/>
  <c r="AJ8806" i="1"/>
  <c r="AK8807" i="1"/>
  <c r="AJ8807" i="1"/>
  <c r="AK8808" i="1"/>
  <c r="AJ8808" i="1"/>
  <c r="AK8809" i="1"/>
  <c r="AJ8809" i="1"/>
  <c r="AK8810" i="1"/>
  <c r="AJ8810" i="1"/>
  <c r="AK8811" i="1"/>
  <c r="AJ8811" i="1"/>
  <c r="AK8812" i="1"/>
  <c r="AJ8812" i="1"/>
  <c r="AK8813" i="1"/>
  <c r="AJ8813" i="1"/>
  <c r="AK8814" i="1"/>
  <c r="AJ8814" i="1"/>
  <c r="AK8815" i="1"/>
  <c r="AJ8815" i="1"/>
  <c r="AK8816" i="1"/>
  <c r="AJ8816" i="1"/>
  <c r="AK8817" i="1"/>
  <c r="AJ8817" i="1"/>
  <c r="AK8818" i="1"/>
  <c r="AJ8818" i="1"/>
  <c r="AK8819" i="1"/>
  <c r="AJ8819" i="1"/>
  <c r="AK8820" i="1"/>
  <c r="AJ8820" i="1"/>
  <c r="AK8821" i="1"/>
  <c r="AJ8821" i="1"/>
  <c r="AK8822" i="1"/>
  <c r="AJ8822" i="1"/>
  <c r="AK8823" i="1"/>
  <c r="AJ8823" i="1"/>
  <c r="AK8824" i="1"/>
  <c r="AJ8824" i="1"/>
  <c r="AK8825" i="1"/>
  <c r="AJ8825" i="1"/>
  <c r="AK8826" i="1"/>
  <c r="AJ8826" i="1"/>
  <c r="AK8827" i="1"/>
  <c r="AJ8827" i="1"/>
  <c r="AK8828" i="1"/>
  <c r="AJ8828" i="1"/>
  <c r="AK8829" i="1"/>
  <c r="AJ8829" i="1"/>
  <c r="AK8830" i="1"/>
  <c r="AJ8830" i="1"/>
  <c r="AK8831" i="1"/>
  <c r="AJ8831" i="1"/>
  <c r="AK8832" i="1"/>
  <c r="AJ8832" i="1"/>
  <c r="AK8833" i="1"/>
  <c r="AJ8833" i="1"/>
  <c r="AK8834" i="1"/>
  <c r="AJ8834" i="1"/>
  <c r="AK8835" i="1"/>
  <c r="AJ8835" i="1"/>
  <c r="AK8836" i="1"/>
  <c r="AJ8836" i="1"/>
  <c r="AK8837" i="1"/>
  <c r="AJ8837" i="1"/>
  <c r="AK8838" i="1"/>
  <c r="AJ8838" i="1"/>
  <c r="AK8839" i="1"/>
  <c r="AJ8839" i="1"/>
  <c r="AK8840" i="1"/>
  <c r="AJ8840" i="1"/>
  <c r="AK8841" i="1"/>
  <c r="AJ8841" i="1"/>
  <c r="AK8842" i="1"/>
  <c r="AJ8842" i="1"/>
  <c r="AK8843" i="1"/>
  <c r="AJ8843" i="1"/>
  <c r="AK8844" i="1"/>
  <c r="AJ8844" i="1"/>
  <c r="AK8845" i="1"/>
  <c r="AJ8845" i="1"/>
  <c r="AK8846" i="1"/>
  <c r="AJ8846" i="1"/>
  <c r="AK8847" i="1"/>
  <c r="AJ8847" i="1"/>
  <c r="AK8848" i="1"/>
  <c r="AJ8848" i="1"/>
  <c r="AK8849" i="1"/>
  <c r="AJ8849" i="1"/>
  <c r="AK8850" i="1"/>
  <c r="AJ8850" i="1"/>
  <c r="AK8851" i="1"/>
  <c r="AJ8851" i="1"/>
  <c r="AK8852" i="1"/>
  <c r="AJ8852" i="1"/>
  <c r="AK8853" i="1"/>
  <c r="AJ8853" i="1"/>
  <c r="AK8854" i="1"/>
  <c r="AJ8854" i="1"/>
  <c r="AK8855" i="1"/>
  <c r="AJ8855" i="1"/>
  <c r="AK8856" i="1"/>
  <c r="AJ8856" i="1"/>
  <c r="AK8857" i="1"/>
  <c r="AJ8857" i="1"/>
  <c r="AK8858" i="1"/>
  <c r="AJ8858" i="1"/>
  <c r="AK8859" i="1"/>
  <c r="AJ8859" i="1"/>
  <c r="AK8860" i="1"/>
  <c r="AJ8860" i="1"/>
  <c r="AK8861" i="1"/>
  <c r="AJ8861" i="1"/>
  <c r="AK8862" i="1"/>
  <c r="AJ8862" i="1"/>
  <c r="AK8863" i="1"/>
  <c r="AJ8863" i="1"/>
  <c r="AK8864" i="1"/>
  <c r="AJ8864" i="1"/>
  <c r="AK8865" i="1"/>
  <c r="AJ8865" i="1"/>
  <c r="AK8866" i="1"/>
  <c r="AJ8866" i="1"/>
  <c r="AK8867" i="1"/>
  <c r="AJ8867" i="1"/>
  <c r="AK8868" i="1"/>
  <c r="AJ8868" i="1"/>
  <c r="AK8869" i="1"/>
  <c r="AJ8869" i="1"/>
  <c r="AK8870" i="1"/>
  <c r="AJ8870" i="1"/>
  <c r="AK8871" i="1"/>
  <c r="AJ8871" i="1"/>
  <c r="AK8872" i="1"/>
  <c r="AJ8872" i="1"/>
  <c r="AK8873" i="1"/>
  <c r="AJ8873" i="1"/>
  <c r="AK8874" i="1"/>
  <c r="AJ8874" i="1"/>
  <c r="AK8875" i="1"/>
  <c r="AJ8875" i="1"/>
  <c r="AK8876" i="1"/>
  <c r="AJ8876" i="1"/>
  <c r="AK8877" i="1"/>
  <c r="AJ8877" i="1"/>
  <c r="AK8878" i="1"/>
  <c r="AJ8878" i="1"/>
  <c r="AK8879" i="1"/>
  <c r="AJ8879" i="1"/>
  <c r="AK8880" i="1"/>
  <c r="AJ8880" i="1"/>
  <c r="AK8881" i="1"/>
  <c r="AJ8881" i="1"/>
  <c r="AK8882" i="1"/>
  <c r="AJ8882" i="1"/>
  <c r="AK8883" i="1"/>
  <c r="AJ8883" i="1"/>
  <c r="AK8884" i="1"/>
  <c r="AJ8884" i="1"/>
  <c r="AK8885" i="1"/>
  <c r="AJ8885" i="1"/>
  <c r="AK8886" i="1"/>
  <c r="AJ8886" i="1"/>
  <c r="AK8887" i="1"/>
  <c r="AJ8887" i="1"/>
  <c r="AK8888" i="1"/>
  <c r="AJ8888" i="1"/>
  <c r="AK8889" i="1"/>
  <c r="AJ8889" i="1"/>
  <c r="AK8890" i="1"/>
  <c r="AJ8890" i="1"/>
  <c r="AK8891" i="1"/>
  <c r="AJ8891" i="1"/>
  <c r="AK8892" i="1"/>
  <c r="AJ8892" i="1"/>
  <c r="AK8893" i="1"/>
  <c r="AJ8893" i="1"/>
  <c r="AK8894" i="1"/>
  <c r="AJ8894" i="1"/>
  <c r="AK8895" i="1"/>
  <c r="AJ8895" i="1"/>
  <c r="AK8896" i="1"/>
  <c r="AJ8896" i="1"/>
  <c r="AK8897" i="1"/>
  <c r="AJ8897" i="1"/>
  <c r="AK8898" i="1"/>
  <c r="AJ8898" i="1"/>
  <c r="AK8899" i="1"/>
  <c r="AJ8899" i="1"/>
  <c r="AK8900" i="1"/>
  <c r="AJ8900" i="1"/>
  <c r="AK8901" i="1"/>
  <c r="AJ8901" i="1"/>
  <c r="AK8902" i="1"/>
  <c r="AJ8902" i="1"/>
  <c r="AK8903" i="1"/>
  <c r="AJ8903" i="1"/>
  <c r="AK8904" i="1"/>
  <c r="AJ8904" i="1"/>
  <c r="AK8905" i="1"/>
  <c r="AJ8905" i="1"/>
  <c r="AK8906" i="1"/>
  <c r="AJ8906" i="1"/>
  <c r="AK8907" i="1"/>
  <c r="AJ8907" i="1"/>
  <c r="AK8908" i="1"/>
  <c r="AJ8908" i="1"/>
  <c r="AK8909" i="1"/>
  <c r="AJ8909" i="1"/>
  <c r="AK8910" i="1"/>
  <c r="AJ8910" i="1"/>
  <c r="AK8911" i="1"/>
  <c r="AJ8911" i="1"/>
  <c r="AK8912" i="1"/>
  <c r="AJ8912" i="1"/>
  <c r="AK8913" i="1"/>
  <c r="AJ8913" i="1"/>
  <c r="AK8914" i="1"/>
  <c r="AJ8914" i="1"/>
  <c r="AK8915" i="1"/>
  <c r="AJ8915" i="1"/>
  <c r="AK8916" i="1"/>
  <c r="AJ8916" i="1"/>
  <c r="AK8917" i="1"/>
  <c r="AJ8917" i="1"/>
  <c r="AK8918" i="1"/>
  <c r="AJ8918" i="1"/>
  <c r="AK8919" i="1"/>
  <c r="AJ8919" i="1"/>
  <c r="AK8920" i="1"/>
  <c r="AJ8920" i="1"/>
  <c r="AK8921" i="1"/>
  <c r="AJ8921" i="1"/>
  <c r="AK8922" i="1"/>
  <c r="AJ8922" i="1"/>
  <c r="AK8923" i="1"/>
  <c r="AJ8923" i="1"/>
  <c r="AK8924" i="1"/>
  <c r="AJ8924" i="1"/>
  <c r="AK8925" i="1"/>
  <c r="AJ8925" i="1"/>
  <c r="AK8926" i="1"/>
  <c r="AJ8926" i="1"/>
  <c r="AK8927" i="1"/>
  <c r="AJ8927" i="1"/>
  <c r="AK8928" i="1"/>
  <c r="AJ8928" i="1"/>
  <c r="AK8929" i="1"/>
  <c r="AJ8929" i="1"/>
  <c r="AK8930" i="1"/>
  <c r="AJ8930" i="1"/>
  <c r="AK8931" i="1"/>
  <c r="AJ8931" i="1"/>
  <c r="AK8932" i="1"/>
  <c r="AJ8932" i="1"/>
  <c r="AK8933" i="1"/>
  <c r="AJ8933" i="1"/>
  <c r="AK8934" i="1"/>
  <c r="AJ8934" i="1"/>
  <c r="AK8935" i="1"/>
  <c r="AJ8935" i="1"/>
  <c r="AK8936" i="1"/>
  <c r="AJ8936" i="1"/>
  <c r="AK8937" i="1"/>
  <c r="AJ8937" i="1"/>
  <c r="AK8938" i="1"/>
  <c r="AJ8938" i="1"/>
  <c r="AK8939" i="1"/>
  <c r="AJ8939" i="1"/>
  <c r="AK8940" i="1"/>
  <c r="AJ8940" i="1"/>
  <c r="AK8941" i="1"/>
  <c r="AJ8941" i="1"/>
  <c r="AK8942" i="1"/>
  <c r="AJ8942" i="1"/>
  <c r="AK8943" i="1"/>
  <c r="AJ8943" i="1"/>
  <c r="AK8944" i="1"/>
  <c r="AJ8944" i="1"/>
  <c r="AK8945" i="1"/>
  <c r="AJ8945" i="1"/>
  <c r="AK8946" i="1"/>
  <c r="AJ8946" i="1"/>
  <c r="AK8947" i="1"/>
  <c r="AJ8947" i="1"/>
  <c r="AK8948" i="1"/>
  <c r="AJ8948" i="1"/>
  <c r="AK8949" i="1"/>
  <c r="AJ8949" i="1"/>
  <c r="AK8950" i="1"/>
  <c r="AJ8950" i="1"/>
  <c r="AK8951" i="1"/>
  <c r="AJ8951" i="1"/>
  <c r="AK8952" i="1"/>
  <c r="AJ8952" i="1"/>
  <c r="AK8953" i="1"/>
  <c r="AJ8953" i="1"/>
  <c r="AK8954" i="1"/>
  <c r="AJ8954" i="1"/>
  <c r="AK8955" i="1"/>
  <c r="AJ8955" i="1"/>
  <c r="AK8956" i="1"/>
  <c r="AJ8956" i="1"/>
  <c r="AK8957" i="1"/>
  <c r="AJ8957" i="1"/>
  <c r="AK8958" i="1"/>
  <c r="AJ8958" i="1"/>
  <c r="AK8959" i="1"/>
  <c r="AJ8959" i="1"/>
  <c r="AK8960" i="1"/>
  <c r="AJ8960" i="1"/>
  <c r="AK8961" i="1"/>
  <c r="AJ8961" i="1"/>
  <c r="AK8962" i="1"/>
  <c r="AJ8962" i="1"/>
  <c r="AK8963" i="1"/>
  <c r="AJ8963" i="1"/>
  <c r="AK8964" i="1"/>
  <c r="AJ8964" i="1"/>
  <c r="AK8965" i="1"/>
  <c r="AJ8965" i="1"/>
  <c r="AK8966" i="1"/>
  <c r="AJ8966" i="1"/>
  <c r="AK8967" i="1"/>
  <c r="AJ8967" i="1"/>
  <c r="AK8968" i="1"/>
  <c r="AJ8968" i="1"/>
  <c r="AK8969" i="1"/>
  <c r="AJ8969" i="1"/>
  <c r="AK8970" i="1"/>
  <c r="AJ8970" i="1"/>
  <c r="AK8971" i="1"/>
  <c r="AJ8971" i="1"/>
  <c r="AK8972" i="1"/>
  <c r="AJ8972" i="1"/>
  <c r="AK8973" i="1"/>
  <c r="AJ8973" i="1"/>
  <c r="AK8974" i="1"/>
  <c r="AJ8974" i="1"/>
  <c r="AK8975" i="1"/>
  <c r="AJ8975" i="1"/>
  <c r="AK8976" i="1"/>
  <c r="AJ8976" i="1"/>
  <c r="AK8977" i="1"/>
  <c r="AJ8977" i="1"/>
  <c r="AK8978" i="1"/>
  <c r="AJ8978" i="1"/>
  <c r="AK8979" i="1"/>
  <c r="AJ8979" i="1"/>
  <c r="AK8980" i="1"/>
  <c r="AJ8980" i="1"/>
  <c r="AK8981" i="1"/>
  <c r="AJ8981" i="1"/>
  <c r="AK8982" i="1"/>
  <c r="AJ8982" i="1"/>
  <c r="AK8983" i="1"/>
  <c r="AJ8983" i="1"/>
  <c r="AK8984" i="1"/>
  <c r="AJ8984" i="1"/>
  <c r="AK8985" i="1"/>
  <c r="AJ8985" i="1"/>
  <c r="AK8986" i="1"/>
  <c r="AJ8986" i="1"/>
  <c r="AK8987" i="1"/>
  <c r="AJ8987" i="1"/>
  <c r="AK8988" i="1"/>
  <c r="AJ8988" i="1"/>
  <c r="AK8989" i="1"/>
  <c r="AJ8989" i="1"/>
  <c r="AK8990" i="1"/>
  <c r="AJ8990" i="1"/>
  <c r="AK8991" i="1"/>
  <c r="AJ8991" i="1"/>
  <c r="AK8992" i="1"/>
  <c r="AJ8992" i="1"/>
  <c r="AK8993" i="1"/>
  <c r="AJ8993" i="1"/>
  <c r="AK8994" i="1"/>
  <c r="AJ8994" i="1"/>
  <c r="AK8995" i="1"/>
  <c r="AJ8995" i="1"/>
  <c r="AK8996" i="1"/>
  <c r="AJ8996" i="1"/>
  <c r="AK8997" i="1"/>
  <c r="AJ8997" i="1"/>
  <c r="AK8998" i="1"/>
  <c r="AJ8998" i="1"/>
  <c r="AK8999" i="1"/>
  <c r="AJ8999" i="1"/>
  <c r="AK9000" i="1"/>
  <c r="AJ9000" i="1"/>
  <c r="AK9001" i="1"/>
  <c r="AJ9001" i="1"/>
  <c r="AK9002" i="1"/>
  <c r="AJ9002" i="1"/>
  <c r="AK9003" i="1"/>
  <c r="AJ9003" i="1"/>
  <c r="AK9004" i="1"/>
  <c r="AJ9004" i="1"/>
  <c r="AK9005" i="1"/>
  <c r="AJ9005" i="1"/>
  <c r="AK9006" i="1"/>
  <c r="AJ9006" i="1"/>
  <c r="AK9007" i="1"/>
  <c r="AJ9007" i="1"/>
  <c r="AK9008" i="1"/>
  <c r="AJ9008" i="1"/>
  <c r="AK9009" i="1"/>
  <c r="AJ9009" i="1"/>
  <c r="AK9010" i="1"/>
  <c r="AJ9010" i="1"/>
  <c r="AK9011" i="1"/>
  <c r="AJ9011" i="1"/>
  <c r="AK9012" i="1"/>
  <c r="AJ9012" i="1"/>
  <c r="AK9013" i="1"/>
  <c r="AJ9013" i="1"/>
  <c r="AK9014" i="1"/>
  <c r="AJ9014" i="1"/>
  <c r="AK9015" i="1"/>
  <c r="AJ9015" i="1"/>
  <c r="AK9016" i="1"/>
  <c r="AJ9016" i="1"/>
  <c r="AK9017" i="1"/>
  <c r="AJ9017" i="1"/>
  <c r="AK9018" i="1"/>
  <c r="AJ9018" i="1"/>
  <c r="AK9019" i="1"/>
  <c r="AJ9019" i="1"/>
  <c r="AK9020" i="1"/>
  <c r="AJ9020" i="1"/>
  <c r="AK9021" i="1"/>
  <c r="AJ9021" i="1"/>
  <c r="AK9022" i="1"/>
  <c r="AJ9022" i="1"/>
  <c r="AK9023" i="1"/>
  <c r="AJ9023" i="1"/>
  <c r="AK9024" i="1"/>
  <c r="AJ9024" i="1"/>
  <c r="AK9025" i="1"/>
  <c r="AJ9025" i="1"/>
  <c r="AK9026" i="1"/>
  <c r="AJ9026" i="1"/>
  <c r="AK9027" i="1"/>
  <c r="AJ9027" i="1"/>
  <c r="AK9028" i="1"/>
  <c r="AJ9028" i="1"/>
  <c r="AK9029" i="1"/>
  <c r="AJ9029" i="1"/>
  <c r="AK9030" i="1"/>
  <c r="AJ9030" i="1"/>
  <c r="AK9031" i="1"/>
  <c r="AJ9031" i="1"/>
  <c r="AK9032" i="1"/>
  <c r="AJ9032" i="1"/>
  <c r="AK9033" i="1"/>
  <c r="AJ9033" i="1"/>
  <c r="AK9034" i="1"/>
  <c r="AJ9034" i="1"/>
  <c r="AK9035" i="1"/>
  <c r="AJ9035" i="1"/>
  <c r="AK9036" i="1"/>
  <c r="AJ9036" i="1"/>
  <c r="AK9037" i="1"/>
  <c r="AJ9037" i="1"/>
  <c r="AK9038" i="1"/>
  <c r="AJ9038" i="1"/>
  <c r="AK9039" i="1"/>
  <c r="AJ9039" i="1"/>
  <c r="AK9040" i="1"/>
  <c r="AJ9040" i="1"/>
  <c r="AK9041" i="1"/>
  <c r="AJ9041" i="1"/>
  <c r="AK9042" i="1"/>
  <c r="AJ9042" i="1"/>
  <c r="AK9043" i="1"/>
  <c r="AJ9043" i="1"/>
  <c r="AK9044" i="1"/>
  <c r="AJ9044" i="1"/>
  <c r="AK9045" i="1"/>
  <c r="AJ9045" i="1"/>
  <c r="AK9046" i="1"/>
  <c r="AJ9046" i="1"/>
  <c r="AK9047" i="1"/>
  <c r="AJ9047" i="1"/>
  <c r="AK9048" i="1"/>
  <c r="AJ9048" i="1"/>
  <c r="AK9049" i="1"/>
  <c r="AJ9049" i="1"/>
  <c r="AK9050" i="1"/>
  <c r="AJ9050" i="1"/>
  <c r="AK9051" i="1"/>
  <c r="AJ9051" i="1"/>
  <c r="AK9052" i="1"/>
  <c r="AJ9052" i="1"/>
  <c r="AK9053" i="1"/>
  <c r="AJ9053" i="1"/>
  <c r="AK9054" i="1"/>
  <c r="AJ9054" i="1"/>
  <c r="AK9055" i="1"/>
  <c r="AJ9055" i="1"/>
  <c r="AK9056" i="1"/>
  <c r="AJ9056" i="1"/>
  <c r="AK9057" i="1"/>
  <c r="AJ9057" i="1"/>
  <c r="AK9058" i="1"/>
  <c r="AJ9058" i="1"/>
  <c r="AK9059" i="1"/>
  <c r="AJ9059" i="1"/>
  <c r="AK9060" i="1"/>
  <c r="AJ9060" i="1"/>
  <c r="AK9061" i="1"/>
  <c r="AJ9061" i="1"/>
  <c r="AK9062" i="1"/>
  <c r="AJ9062" i="1"/>
  <c r="AK9063" i="1"/>
  <c r="AJ9063" i="1"/>
  <c r="AK9064" i="1"/>
  <c r="AJ9064" i="1"/>
  <c r="AK9065" i="1"/>
  <c r="AJ9065" i="1"/>
  <c r="AK9066" i="1"/>
  <c r="AJ9066" i="1"/>
  <c r="AK9067" i="1"/>
  <c r="AJ9067" i="1"/>
  <c r="AK9068" i="1"/>
  <c r="AJ9068" i="1"/>
  <c r="AK9069" i="1"/>
  <c r="AJ9069" i="1"/>
  <c r="AK9070" i="1"/>
  <c r="AJ9070" i="1"/>
  <c r="AK9071" i="1"/>
  <c r="AJ9071" i="1"/>
  <c r="AK9072" i="1"/>
  <c r="AJ9072" i="1"/>
  <c r="AK9073" i="1"/>
  <c r="AJ9073" i="1"/>
  <c r="AK9074" i="1"/>
  <c r="AJ9074" i="1"/>
  <c r="AK9075" i="1"/>
  <c r="AJ9075" i="1"/>
  <c r="AK9076" i="1"/>
  <c r="AJ9076" i="1"/>
  <c r="AK9077" i="1"/>
  <c r="AJ9077" i="1"/>
  <c r="AK9078" i="1"/>
  <c r="AJ9078" i="1"/>
  <c r="AK9079" i="1"/>
  <c r="AJ9079" i="1"/>
  <c r="AK9080" i="1"/>
  <c r="AJ9080" i="1"/>
  <c r="AK9081" i="1"/>
  <c r="AJ9081" i="1"/>
  <c r="AK9082" i="1"/>
  <c r="AJ9082" i="1"/>
  <c r="AK9083" i="1"/>
  <c r="AJ9083" i="1"/>
  <c r="AK9084" i="1"/>
  <c r="AJ9084" i="1"/>
  <c r="AK9085" i="1"/>
  <c r="AJ9085" i="1"/>
  <c r="AK9086" i="1"/>
  <c r="AJ9086" i="1"/>
  <c r="AK9087" i="1"/>
  <c r="AJ9087" i="1"/>
  <c r="AK9088" i="1"/>
  <c r="AJ9088" i="1"/>
  <c r="AK9089" i="1"/>
  <c r="AJ9089" i="1"/>
  <c r="AK9090" i="1"/>
  <c r="AJ9090" i="1"/>
  <c r="AK9091" i="1"/>
  <c r="AJ9091" i="1"/>
  <c r="AK9092" i="1"/>
  <c r="AJ9092" i="1"/>
  <c r="AK9093" i="1"/>
  <c r="AJ9093" i="1"/>
  <c r="AK9094" i="1"/>
  <c r="AJ9094" i="1"/>
  <c r="AK9095" i="1"/>
  <c r="AJ9095" i="1"/>
  <c r="AK9096" i="1"/>
  <c r="AJ9096" i="1"/>
  <c r="AK9097" i="1"/>
  <c r="AJ9097" i="1"/>
  <c r="AK9098" i="1"/>
  <c r="AJ9098" i="1"/>
  <c r="AK9099" i="1"/>
  <c r="AJ9099" i="1"/>
  <c r="AK9100" i="1"/>
  <c r="AJ9100" i="1"/>
  <c r="AK9101" i="1"/>
  <c r="AJ9101" i="1"/>
  <c r="AK9102" i="1"/>
  <c r="AJ9102" i="1"/>
  <c r="AK9103" i="1"/>
  <c r="AJ9103" i="1"/>
  <c r="AK9104" i="1"/>
  <c r="AJ9104" i="1"/>
  <c r="AK9105" i="1"/>
  <c r="AJ9105" i="1"/>
  <c r="AK9106" i="1"/>
  <c r="AJ9106" i="1"/>
  <c r="AK9107" i="1"/>
  <c r="AJ9107" i="1"/>
  <c r="AK9108" i="1"/>
  <c r="AJ9108" i="1"/>
  <c r="AK9109" i="1"/>
  <c r="AJ9109" i="1"/>
  <c r="AK9110" i="1"/>
  <c r="AJ9110" i="1"/>
  <c r="AK9111" i="1"/>
  <c r="AJ9111" i="1"/>
  <c r="AK9112" i="1"/>
  <c r="AJ9112" i="1"/>
  <c r="AK9113" i="1"/>
  <c r="AJ9113" i="1"/>
  <c r="AK9114" i="1"/>
  <c r="AJ9114" i="1"/>
  <c r="AK9115" i="1"/>
  <c r="AJ9115" i="1"/>
  <c r="AK9116" i="1"/>
  <c r="AJ9116" i="1"/>
  <c r="AK9117" i="1"/>
  <c r="AJ9117" i="1"/>
  <c r="AK9118" i="1"/>
  <c r="AJ9118" i="1"/>
  <c r="AK9119" i="1"/>
  <c r="AJ9119" i="1"/>
  <c r="AK9120" i="1"/>
  <c r="AJ9120" i="1"/>
  <c r="AK9121" i="1"/>
  <c r="AJ9121" i="1"/>
  <c r="AK9122" i="1"/>
  <c r="AJ9122" i="1"/>
  <c r="AK9123" i="1"/>
  <c r="AJ9123" i="1"/>
  <c r="AK9124" i="1"/>
  <c r="AJ9124" i="1"/>
  <c r="AK9125" i="1"/>
  <c r="AJ9125" i="1"/>
  <c r="AK9126" i="1"/>
  <c r="AJ9126" i="1"/>
  <c r="AK9127" i="1"/>
  <c r="AJ9127" i="1"/>
  <c r="AK9128" i="1"/>
  <c r="AJ9128" i="1"/>
  <c r="AK9129" i="1"/>
  <c r="AJ9129" i="1"/>
  <c r="AK9130" i="1"/>
  <c r="AJ9130" i="1"/>
  <c r="AK9131" i="1"/>
  <c r="AJ9131" i="1"/>
  <c r="AK9132" i="1"/>
  <c r="AJ9132" i="1"/>
  <c r="AK9133" i="1"/>
  <c r="AJ9133" i="1"/>
  <c r="AK9134" i="1"/>
  <c r="AJ9134" i="1"/>
  <c r="AK9135" i="1"/>
  <c r="AJ9135" i="1"/>
  <c r="AK9136" i="1"/>
  <c r="AJ9136" i="1"/>
  <c r="AK9137" i="1"/>
  <c r="AJ9137" i="1"/>
  <c r="AK9138" i="1"/>
  <c r="AJ9138" i="1"/>
  <c r="AK9139" i="1"/>
  <c r="AJ9139" i="1"/>
  <c r="AK9140" i="1"/>
  <c r="AJ9140" i="1"/>
  <c r="AK9141" i="1"/>
  <c r="AJ9141" i="1"/>
  <c r="AK9142" i="1"/>
  <c r="AJ9142" i="1"/>
  <c r="AK9143" i="1"/>
  <c r="AJ9143" i="1"/>
  <c r="AK9144" i="1"/>
  <c r="AJ9144" i="1"/>
  <c r="AK9145" i="1"/>
  <c r="AJ9145" i="1"/>
  <c r="AK9146" i="1"/>
  <c r="AJ9146" i="1"/>
  <c r="AK9147" i="1"/>
  <c r="AJ9147" i="1"/>
  <c r="AK9148" i="1"/>
  <c r="AJ9148" i="1"/>
  <c r="AK9149" i="1"/>
  <c r="AJ9149" i="1"/>
  <c r="AK9150" i="1"/>
  <c r="AJ9150" i="1"/>
  <c r="AK9151" i="1"/>
  <c r="AJ9151" i="1"/>
  <c r="AK9152" i="1"/>
  <c r="AJ9152" i="1"/>
  <c r="AK9153" i="1"/>
  <c r="AJ9153" i="1"/>
  <c r="AK9154" i="1"/>
  <c r="AJ9154" i="1"/>
  <c r="AK9155" i="1"/>
  <c r="AJ9155" i="1"/>
  <c r="AK9156" i="1"/>
  <c r="AJ9156" i="1"/>
  <c r="AK9157" i="1"/>
  <c r="AJ9157" i="1"/>
  <c r="AK9158" i="1"/>
  <c r="AJ9158" i="1"/>
  <c r="AK9159" i="1"/>
  <c r="AJ9159" i="1"/>
  <c r="AK9160" i="1"/>
  <c r="AJ9160" i="1"/>
  <c r="AK9161" i="1"/>
  <c r="AJ9161" i="1"/>
  <c r="AK9162" i="1"/>
  <c r="AJ9162" i="1"/>
  <c r="AK9163" i="1"/>
  <c r="AJ9163" i="1"/>
  <c r="AK9164" i="1"/>
  <c r="AJ9164" i="1"/>
  <c r="AK9165" i="1"/>
  <c r="AJ9165" i="1"/>
  <c r="AK9166" i="1"/>
  <c r="AJ9166" i="1"/>
  <c r="AK9167" i="1"/>
  <c r="AJ9167" i="1"/>
  <c r="AK9168" i="1"/>
  <c r="AJ9168" i="1"/>
  <c r="AK9169" i="1"/>
  <c r="AJ9169" i="1"/>
  <c r="AK9170" i="1"/>
  <c r="AJ9170" i="1"/>
  <c r="AK9171" i="1"/>
  <c r="AJ9171" i="1"/>
  <c r="AK9172" i="1"/>
  <c r="AJ9172" i="1"/>
  <c r="AK9173" i="1"/>
  <c r="AJ9173" i="1"/>
  <c r="AK9174" i="1"/>
  <c r="AJ9174" i="1"/>
  <c r="AK9175" i="1"/>
  <c r="AJ9175" i="1"/>
  <c r="AK9176" i="1"/>
  <c r="AJ9176" i="1"/>
  <c r="AK9177" i="1"/>
  <c r="AJ9177" i="1"/>
  <c r="AK9178" i="1"/>
  <c r="AJ9178" i="1"/>
  <c r="AK9179" i="1"/>
  <c r="AJ9179" i="1"/>
  <c r="AK9180" i="1"/>
  <c r="AJ9180" i="1"/>
  <c r="AK9181" i="1"/>
  <c r="AJ9181" i="1"/>
  <c r="AK9182" i="1"/>
  <c r="AJ9182" i="1"/>
  <c r="AK9183" i="1"/>
  <c r="AJ9183" i="1"/>
  <c r="AK9184" i="1"/>
  <c r="AJ9184" i="1"/>
  <c r="AK9185" i="1"/>
  <c r="AJ9185" i="1"/>
  <c r="AK9186" i="1"/>
  <c r="AJ9186" i="1"/>
  <c r="AK9187" i="1"/>
  <c r="AJ9187" i="1"/>
  <c r="AK9188" i="1"/>
  <c r="AJ9188" i="1"/>
  <c r="AK9189" i="1"/>
  <c r="AJ9189" i="1"/>
  <c r="AK9190" i="1"/>
  <c r="AJ9190" i="1"/>
  <c r="AK9191" i="1"/>
  <c r="AJ9191" i="1"/>
  <c r="AK9192" i="1"/>
  <c r="AJ9192" i="1"/>
  <c r="AK9193" i="1"/>
  <c r="AJ9193" i="1"/>
  <c r="AK9194" i="1"/>
  <c r="AJ9194" i="1"/>
  <c r="AK9195" i="1"/>
  <c r="AJ9195" i="1"/>
  <c r="AK9196" i="1"/>
  <c r="AJ9196" i="1"/>
  <c r="AK9197" i="1"/>
  <c r="AJ9197" i="1"/>
  <c r="AK9198" i="1"/>
  <c r="AJ9198" i="1"/>
  <c r="AK9199" i="1"/>
  <c r="AJ9199" i="1"/>
  <c r="AK9200" i="1"/>
  <c r="AJ9200" i="1"/>
  <c r="AK9201" i="1"/>
  <c r="AJ9201" i="1"/>
  <c r="AK9202" i="1"/>
  <c r="AJ9202" i="1"/>
  <c r="AK9203" i="1"/>
  <c r="AJ9203" i="1"/>
  <c r="AK9204" i="1"/>
  <c r="AJ9204" i="1"/>
  <c r="AK9205" i="1"/>
  <c r="AJ9205" i="1"/>
  <c r="AK9206" i="1"/>
  <c r="AJ9206" i="1"/>
  <c r="AK9207" i="1"/>
  <c r="AJ9207" i="1"/>
  <c r="AK9208" i="1"/>
  <c r="AJ9208" i="1"/>
  <c r="AK9209" i="1"/>
  <c r="AJ9209" i="1"/>
  <c r="AK9210" i="1"/>
  <c r="AJ9210" i="1"/>
  <c r="AK9211" i="1"/>
  <c r="AJ9211" i="1"/>
  <c r="AK9212" i="1"/>
  <c r="AJ9212" i="1"/>
  <c r="AK9213" i="1"/>
  <c r="AJ9213" i="1"/>
  <c r="AK9214" i="1"/>
  <c r="AJ9214" i="1"/>
  <c r="AK9215" i="1"/>
  <c r="AJ9215" i="1"/>
  <c r="AK9216" i="1"/>
  <c r="AJ9216" i="1"/>
  <c r="AK9217" i="1"/>
  <c r="AJ9217" i="1"/>
  <c r="AK9218" i="1"/>
  <c r="AJ9218" i="1"/>
  <c r="AK9219" i="1"/>
  <c r="AJ9219" i="1"/>
  <c r="AK9220" i="1"/>
  <c r="AJ9220" i="1"/>
  <c r="AK9221" i="1"/>
  <c r="AJ9221" i="1"/>
  <c r="AK9222" i="1"/>
  <c r="AJ9222" i="1"/>
  <c r="AK9223" i="1"/>
  <c r="AJ9223" i="1"/>
  <c r="AK9224" i="1"/>
  <c r="AJ9224" i="1"/>
  <c r="AK9225" i="1"/>
  <c r="AJ9225" i="1"/>
  <c r="AK9226" i="1"/>
  <c r="AJ9226" i="1"/>
  <c r="AK9227" i="1"/>
  <c r="AJ9227" i="1"/>
  <c r="AK9228" i="1"/>
  <c r="AJ9228" i="1"/>
  <c r="AK9229" i="1"/>
  <c r="AJ9229" i="1"/>
  <c r="AK9230" i="1"/>
  <c r="AJ9230" i="1"/>
  <c r="AK9231" i="1"/>
  <c r="AJ9231" i="1"/>
  <c r="AK9232" i="1"/>
  <c r="AJ9232" i="1"/>
  <c r="AK9233" i="1"/>
  <c r="AJ9233" i="1"/>
  <c r="AK9234" i="1"/>
  <c r="AJ9234" i="1"/>
  <c r="AK9235" i="1"/>
  <c r="AJ9235" i="1"/>
  <c r="AK9236" i="1"/>
  <c r="AJ9236" i="1"/>
  <c r="AK9237" i="1"/>
  <c r="AJ9237" i="1"/>
  <c r="AK9238" i="1"/>
  <c r="AJ9238" i="1"/>
  <c r="AK9239" i="1"/>
  <c r="AJ9239" i="1"/>
  <c r="AK9240" i="1"/>
  <c r="AJ9240" i="1"/>
  <c r="AK9241" i="1"/>
  <c r="AJ9241" i="1"/>
  <c r="AK9242" i="1"/>
  <c r="AJ9242" i="1"/>
  <c r="AK9243" i="1"/>
  <c r="AJ9243" i="1"/>
  <c r="AK9244" i="1"/>
  <c r="AJ9244" i="1"/>
  <c r="AK9245" i="1"/>
  <c r="AJ9245" i="1"/>
  <c r="AK9246" i="1"/>
  <c r="AJ9246" i="1"/>
  <c r="AK9247" i="1"/>
  <c r="AJ9247" i="1"/>
  <c r="AK9248" i="1"/>
  <c r="AJ9248" i="1"/>
  <c r="AK9249" i="1"/>
  <c r="AJ9249" i="1"/>
  <c r="AK9250" i="1"/>
  <c r="AJ9250" i="1"/>
  <c r="AK9251" i="1"/>
  <c r="AJ9251" i="1"/>
  <c r="AK9252" i="1"/>
  <c r="AJ9252" i="1"/>
  <c r="AK9253" i="1"/>
  <c r="AJ9253" i="1"/>
  <c r="AK9254" i="1"/>
  <c r="AJ9254" i="1"/>
  <c r="AK9255" i="1"/>
  <c r="AJ9255" i="1"/>
  <c r="AK9256" i="1"/>
  <c r="AJ9256" i="1"/>
  <c r="AK9257" i="1"/>
  <c r="AJ9257" i="1"/>
  <c r="AK9258" i="1"/>
  <c r="AJ9258" i="1"/>
  <c r="AK9259" i="1"/>
  <c r="AJ9259" i="1"/>
  <c r="AK9260" i="1"/>
  <c r="AJ9260" i="1"/>
  <c r="AK9261" i="1"/>
  <c r="AJ9261" i="1"/>
  <c r="AK9262" i="1"/>
  <c r="AJ9262" i="1"/>
  <c r="AK9263" i="1"/>
  <c r="AJ9263" i="1"/>
  <c r="AK9264" i="1"/>
  <c r="AJ9264" i="1"/>
  <c r="AK9265" i="1"/>
  <c r="AJ9265" i="1"/>
  <c r="AK9266" i="1"/>
  <c r="AJ9266" i="1"/>
  <c r="AK9267" i="1"/>
  <c r="AJ9267" i="1"/>
  <c r="AK9268" i="1"/>
  <c r="AJ9268" i="1"/>
  <c r="AK9269" i="1"/>
  <c r="AJ9269" i="1"/>
  <c r="AK9270" i="1"/>
  <c r="AJ9270" i="1"/>
  <c r="AK9271" i="1"/>
  <c r="AJ9271" i="1"/>
  <c r="AK9272" i="1"/>
  <c r="AJ9272" i="1"/>
  <c r="AK9273" i="1"/>
  <c r="AJ9273" i="1"/>
  <c r="AK9274" i="1"/>
  <c r="AJ9274" i="1"/>
  <c r="AK9275" i="1"/>
  <c r="AJ9275" i="1"/>
  <c r="AK9276" i="1"/>
  <c r="AJ9276" i="1"/>
  <c r="AK9277" i="1"/>
  <c r="AJ9277" i="1"/>
  <c r="AK9278" i="1"/>
  <c r="AJ9278" i="1"/>
  <c r="AK9279" i="1"/>
  <c r="AJ9279" i="1"/>
  <c r="AK9280" i="1"/>
  <c r="AJ9280" i="1"/>
  <c r="AK9281" i="1"/>
  <c r="AJ9281" i="1"/>
  <c r="AK9282" i="1"/>
  <c r="AJ9282" i="1"/>
  <c r="AK9283" i="1"/>
  <c r="AJ9283" i="1"/>
  <c r="AK9284" i="1"/>
  <c r="AJ9284" i="1"/>
  <c r="AK9285" i="1"/>
  <c r="AJ9285" i="1"/>
  <c r="AK9286" i="1"/>
  <c r="AJ9286" i="1"/>
  <c r="AK9287" i="1"/>
  <c r="AJ9287" i="1"/>
  <c r="AK9288" i="1"/>
  <c r="AJ9288" i="1"/>
  <c r="AK9289" i="1"/>
  <c r="AJ9289" i="1"/>
  <c r="AK9290" i="1"/>
  <c r="AJ9290" i="1"/>
  <c r="AK9291" i="1"/>
  <c r="AJ9291" i="1"/>
  <c r="AK9292" i="1"/>
  <c r="AJ9292" i="1"/>
  <c r="AK9293" i="1"/>
  <c r="AJ9293" i="1"/>
  <c r="AK9294" i="1"/>
  <c r="AJ9294" i="1"/>
  <c r="AK9295" i="1"/>
  <c r="AJ9295" i="1"/>
  <c r="AK9296" i="1"/>
  <c r="AJ9296" i="1"/>
  <c r="AK9297" i="1"/>
  <c r="AJ9297" i="1"/>
  <c r="AK9298" i="1"/>
  <c r="AJ9298" i="1"/>
  <c r="AK9299" i="1"/>
  <c r="AJ9299" i="1"/>
  <c r="AK9300" i="1"/>
  <c r="AJ9300" i="1"/>
  <c r="AK9301" i="1"/>
  <c r="AJ9301" i="1"/>
  <c r="AK9302" i="1"/>
  <c r="AJ9302" i="1"/>
  <c r="AK9303" i="1"/>
  <c r="AJ9303" i="1"/>
  <c r="AK9304" i="1"/>
  <c r="AJ9304" i="1"/>
  <c r="AK9305" i="1"/>
  <c r="AJ9305" i="1"/>
  <c r="AK9306" i="1"/>
  <c r="AJ9306" i="1"/>
  <c r="AK9307" i="1"/>
  <c r="AJ9307" i="1"/>
  <c r="AK9308" i="1"/>
  <c r="AJ9308" i="1"/>
  <c r="AK9309" i="1"/>
  <c r="AJ9309" i="1"/>
  <c r="AK9310" i="1"/>
  <c r="AJ9310" i="1"/>
  <c r="AK9311" i="1"/>
  <c r="AJ9311" i="1"/>
  <c r="AK9312" i="1"/>
  <c r="AJ9312" i="1"/>
  <c r="AK9313" i="1"/>
  <c r="AJ9313" i="1"/>
  <c r="AK9314" i="1"/>
  <c r="AJ9314" i="1"/>
  <c r="AK9315" i="1"/>
  <c r="AJ9315" i="1"/>
  <c r="AK9316" i="1"/>
  <c r="AJ9316" i="1"/>
  <c r="AK9317" i="1"/>
  <c r="AJ9317" i="1"/>
  <c r="AK9318" i="1"/>
  <c r="AJ9318" i="1"/>
  <c r="AK9319" i="1"/>
  <c r="AJ9319" i="1"/>
  <c r="AK9320" i="1"/>
  <c r="AJ9320" i="1"/>
  <c r="AK9321" i="1"/>
  <c r="AJ9321" i="1"/>
  <c r="AK9322" i="1"/>
  <c r="AJ9322" i="1"/>
  <c r="AK9323" i="1"/>
  <c r="AJ9323" i="1"/>
  <c r="AK9324" i="1"/>
  <c r="AJ9324" i="1"/>
  <c r="AK9325" i="1"/>
  <c r="AJ9325" i="1"/>
  <c r="AK9326" i="1"/>
  <c r="AJ9326" i="1"/>
  <c r="AK9327" i="1"/>
  <c r="AJ9327" i="1"/>
  <c r="AK9328" i="1"/>
  <c r="AJ9328" i="1"/>
  <c r="AK9329" i="1"/>
  <c r="AJ9329" i="1"/>
  <c r="AK9330" i="1"/>
  <c r="AJ9330" i="1"/>
  <c r="AK9331" i="1"/>
  <c r="AJ9331" i="1"/>
  <c r="AK9332" i="1"/>
  <c r="AJ9332" i="1"/>
  <c r="AK9333" i="1"/>
  <c r="AJ9333" i="1"/>
  <c r="AK9334" i="1"/>
  <c r="AJ9334" i="1"/>
  <c r="AK9335" i="1"/>
  <c r="AJ9335" i="1"/>
  <c r="AK9336" i="1"/>
  <c r="AJ9336" i="1"/>
  <c r="AK9337" i="1"/>
  <c r="AJ9337" i="1"/>
  <c r="AK9338" i="1"/>
  <c r="AJ9338" i="1"/>
  <c r="AK9339" i="1"/>
  <c r="AJ9339" i="1"/>
  <c r="AK9340" i="1"/>
  <c r="AJ9340" i="1"/>
  <c r="AK9341" i="1"/>
  <c r="AJ9341" i="1"/>
  <c r="AK9342" i="1"/>
  <c r="AJ9342" i="1"/>
  <c r="AK9343" i="1"/>
  <c r="AJ9343" i="1"/>
  <c r="AK9344" i="1"/>
  <c r="AJ9344" i="1"/>
  <c r="AK9345" i="1"/>
  <c r="AJ9345" i="1"/>
  <c r="AK9346" i="1"/>
  <c r="AJ9346" i="1"/>
  <c r="AK9347" i="1"/>
  <c r="AJ9347" i="1"/>
  <c r="AK9348" i="1"/>
  <c r="AJ9348" i="1"/>
  <c r="AK9349" i="1"/>
  <c r="AJ9349" i="1"/>
  <c r="AK9350" i="1"/>
  <c r="AJ9350" i="1"/>
  <c r="AK9351" i="1"/>
  <c r="AJ9351" i="1"/>
  <c r="AK9352" i="1"/>
  <c r="AJ9352" i="1"/>
  <c r="AK9353" i="1"/>
  <c r="AJ9353" i="1"/>
  <c r="AK9354" i="1"/>
  <c r="AJ9354" i="1"/>
  <c r="AK9355" i="1"/>
  <c r="AJ9355" i="1"/>
  <c r="AK9356" i="1"/>
  <c r="AJ9356" i="1"/>
  <c r="AK9357" i="1"/>
  <c r="AJ9357" i="1"/>
  <c r="AK9358" i="1"/>
  <c r="AJ9358" i="1"/>
  <c r="AK9359" i="1"/>
  <c r="AJ9359" i="1"/>
  <c r="AK9360" i="1"/>
  <c r="AJ9360" i="1"/>
  <c r="AK9361" i="1"/>
  <c r="AJ9361" i="1"/>
  <c r="AK9362" i="1"/>
  <c r="AJ9362" i="1"/>
  <c r="AK9363" i="1"/>
  <c r="AJ9363" i="1"/>
  <c r="AK9364" i="1"/>
  <c r="AJ9364" i="1"/>
  <c r="AK9365" i="1"/>
  <c r="AJ9365" i="1"/>
  <c r="AK9366" i="1"/>
  <c r="AJ9366" i="1"/>
  <c r="AK9367" i="1"/>
  <c r="AJ9367" i="1"/>
  <c r="AK9368" i="1"/>
  <c r="AJ9368" i="1"/>
  <c r="AK9369" i="1"/>
  <c r="AJ9369" i="1"/>
  <c r="AK9370" i="1"/>
  <c r="AJ9370" i="1"/>
  <c r="AK9371" i="1"/>
  <c r="AJ9371" i="1"/>
  <c r="AK9372" i="1"/>
  <c r="AJ9372" i="1"/>
  <c r="AK9373" i="1"/>
  <c r="AJ9373" i="1"/>
  <c r="AK9374" i="1"/>
  <c r="AJ9374" i="1"/>
  <c r="AK9375" i="1"/>
  <c r="AJ9375" i="1"/>
  <c r="AK9376" i="1"/>
  <c r="AJ9376" i="1"/>
  <c r="AK9377" i="1"/>
  <c r="AJ9377" i="1"/>
  <c r="AK9378" i="1"/>
  <c r="AJ9378" i="1"/>
  <c r="AK9379" i="1"/>
  <c r="AJ9379" i="1"/>
  <c r="AK9380" i="1"/>
  <c r="AJ9380" i="1"/>
  <c r="AK9381" i="1"/>
  <c r="AJ9381" i="1"/>
  <c r="AK9382" i="1"/>
  <c r="AJ9382" i="1"/>
  <c r="AK9383" i="1"/>
  <c r="AJ9383" i="1"/>
  <c r="AK9384" i="1"/>
  <c r="AJ9384" i="1"/>
  <c r="AK9385" i="1"/>
  <c r="AJ9385" i="1"/>
  <c r="AK9386" i="1"/>
  <c r="AJ9386" i="1"/>
  <c r="AK9387" i="1"/>
  <c r="AJ9387" i="1"/>
  <c r="AK9388" i="1"/>
  <c r="AJ9388" i="1"/>
  <c r="AK9389" i="1"/>
  <c r="AJ9389" i="1"/>
  <c r="AK9390" i="1"/>
  <c r="AJ9390" i="1"/>
  <c r="AK9391" i="1"/>
  <c r="AJ9391" i="1"/>
  <c r="AK9392" i="1"/>
  <c r="AJ9392" i="1"/>
  <c r="AK9393" i="1"/>
  <c r="AJ9393" i="1"/>
  <c r="AK9394" i="1"/>
  <c r="AJ9394" i="1"/>
  <c r="AK9395" i="1"/>
  <c r="AJ9395" i="1"/>
  <c r="AK9396" i="1"/>
  <c r="AJ9396" i="1"/>
  <c r="AK9397" i="1"/>
  <c r="AJ9397" i="1"/>
  <c r="AK9398" i="1"/>
  <c r="AJ9398" i="1"/>
  <c r="AK9399" i="1"/>
  <c r="AJ9399" i="1"/>
  <c r="AK9400" i="1"/>
  <c r="AJ9400" i="1"/>
  <c r="AK9401" i="1"/>
  <c r="AJ9401" i="1"/>
  <c r="AK9402" i="1"/>
  <c r="AJ9402" i="1"/>
  <c r="AK9403" i="1"/>
  <c r="AJ9403" i="1"/>
  <c r="AK9404" i="1"/>
  <c r="AJ9404" i="1"/>
  <c r="AK9405" i="1"/>
  <c r="AJ9405" i="1"/>
  <c r="AK9406" i="1"/>
  <c r="AJ9406" i="1"/>
  <c r="AK9407" i="1"/>
  <c r="AJ9407" i="1"/>
  <c r="AK9408" i="1"/>
  <c r="AJ9408" i="1"/>
  <c r="AK9409" i="1"/>
  <c r="AJ9409" i="1"/>
  <c r="AK9410" i="1"/>
  <c r="AJ9410" i="1"/>
  <c r="AK9411" i="1"/>
  <c r="AJ9411" i="1"/>
  <c r="AK9412" i="1"/>
  <c r="AJ9412" i="1"/>
  <c r="AK9413" i="1"/>
  <c r="AJ9413" i="1"/>
  <c r="AK9414" i="1"/>
  <c r="AJ9414" i="1"/>
  <c r="AK9415" i="1"/>
  <c r="AJ9415" i="1"/>
  <c r="AK9416" i="1"/>
  <c r="AJ9416" i="1"/>
  <c r="AK9417" i="1"/>
  <c r="AJ9417" i="1"/>
  <c r="AK9418" i="1"/>
  <c r="AJ9418" i="1"/>
  <c r="AK9419" i="1"/>
  <c r="AJ9419" i="1"/>
  <c r="AK9420" i="1"/>
  <c r="AJ9420" i="1"/>
  <c r="AK9421" i="1"/>
  <c r="AJ9421" i="1"/>
  <c r="AK9422" i="1"/>
  <c r="AJ9422" i="1"/>
  <c r="AK9423" i="1"/>
  <c r="AJ9423" i="1"/>
  <c r="AK9424" i="1"/>
  <c r="AJ9424" i="1"/>
  <c r="AK9425" i="1"/>
  <c r="AJ9425" i="1"/>
  <c r="AK9426" i="1"/>
  <c r="AJ9426" i="1"/>
  <c r="AK9427" i="1"/>
  <c r="AJ9427" i="1"/>
  <c r="AK9428" i="1"/>
  <c r="AJ9428" i="1"/>
  <c r="AK9429" i="1"/>
  <c r="AJ9429" i="1"/>
  <c r="AK9430" i="1"/>
  <c r="AJ9430" i="1"/>
  <c r="AK9431" i="1"/>
  <c r="AJ9431" i="1"/>
  <c r="AK9432" i="1"/>
  <c r="AJ9432" i="1"/>
  <c r="AK9433" i="1"/>
  <c r="AJ9433" i="1"/>
  <c r="AK9434" i="1"/>
  <c r="AJ9434" i="1"/>
  <c r="AK9435" i="1"/>
  <c r="AJ9435" i="1"/>
  <c r="AK9436" i="1"/>
  <c r="AJ9436" i="1"/>
  <c r="AK9437" i="1"/>
  <c r="AJ9437" i="1"/>
  <c r="AK9438" i="1"/>
  <c r="AJ9438" i="1"/>
  <c r="AK9439" i="1"/>
  <c r="AJ9439" i="1"/>
  <c r="AK9440" i="1"/>
  <c r="AJ9440" i="1"/>
  <c r="AK9441" i="1"/>
  <c r="AJ9441" i="1"/>
  <c r="AK9442" i="1"/>
  <c r="AJ9442" i="1"/>
  <c r="AK9443" i="1"/>
  <c r="AJ9443" i="1"/>
  <c r="AK9444" i="1"/>
  <c r="AJ9444" i="1"/>
  <c r="AK9445" i="1"/>
  <c r="AJ9445" i="1"/>
  <c r="AK9446" i="1"/>
  <c r="AJ9446" i="1"/>
  <c r="AK9447" i="1"/>
  <c r="AJ9447" i="1"/>
  <c r="AK9448" i="1"/>
  <c r="AJ9448" i="1"/>
  <c r="AK9449" i="1"/>
  <c r="AJ9449" i="1"/>
  <c r="AK9450" i="1"/>
  <c r="AJ9450" i="1"/>
  <c r="AK9451" i="1"/>
  <c r="AJ9451" i="1"/>
  <c r="AK9452" i="1"/>
  <c r="AJ9452" i="1"/>
  <c r="AK9453" i="1"/>
  <c r="AJ9453" i="1"/>
  <c r="AK9454" i="1"/>
  <c r="AJ9454" i="1"/>
  <c r="AK9455" i="1"/>
  <c r="AJ9455" i="1"/>
  <c r="AK9456" i="1"/>
  <c r="AJ9456" i="1"/>
  <c r="AK9457" i="1"/>
  <c r="AJ9457" i="1"/>
  <c r="AK9458" i="1"/>
  <c r="AJ9458" i="1"/>
  <c r="AK9459" i="1"/>
  <c r="AJ9459" i="1"/>
  <c r="AK9460" i="1"/>
  <c r="AJ9460" i="1"/>
  <c r="AK9461" i="1"/>
  <c r="AJ9461" i="1"/>
  <c r="AK9462" i="1"/>
  <c r="AJ9462" i="1"/>
  <c r="AK9463" i="1"/>
  <c r="AJ9463" i="1"/>
  <c r="AK9464" i="1"/>
  <c r="AJ9464" i="1"/>
  <c r="AK9465" i="1"/>
  <c r="AJ9465" i="1"/>
  <c r="AK9466" i="1"/>
  <c r="AJ9466" i="1"/>
  <c r="AK9467" i="1"/>
  <c r="AJ9467" i="1"/>
  <c r="AK9468" i="1"/>
  <c r="AJ9468" i="1"/>
  <c r="AK9469" i="1"/>
  <c r="AJ9469" i="1"/>
  <c r="AK9470" i="1"/>
  <c r="AJ9470" i="1"/>
  <c r="AK9471" i="1"/>
  <c r="AJ9471" i="1"/>
  <c r="AK9472" i="1"/>
  <c r="AJ9472" i="1"/>
  <c r="AK9473" i="1"/>
  <c r="AJ9473" i="1"/>
  <c r="AK9474" i="1"/>
  <c r="AJ9474" i="1"/>
  <c r="AK9475" i="1"/>
  <c r="AJ9475" i="1"/>
  <c r="AK9476" i="1"/>
  <c r="AJ9476" i="1"/>
  <c r="AK9477" i="1"/>
  <c r="AJ9477" i="1"/>
  <c r="AK9478" i="1"/>
  <c r="AJ9478" i="1"/>
  <c r="AK9479" i="1"/>
  <c r="AJ9479" i="1"/>
  <c r="AK9480" i="1"/>
  <c r="AJ9480" i="1"/>
  <c r="AK9481" i="1"/>
  <c r="AJ9481" i="1"/>
  <c r="AK9482" i="1"/>
  <c r="AJ9482" i="1"/>
  <c r="AK9483" i="1"/>
  <c r="AJ9483" i="1"/>
  <c r="AK9484" i="1"/>
  <c r="AJ9484" i="1"/>
  <c r="AK9485" i="1"/>
  <c r="AJ9485" i="1"/>
  <c r="AK9486" i="1"/>
  <c r="AJ9486" i="1"/>
  <c r="AK9487" i="1"/>
  <c r="AJ9487" i="1"/>
  <c r="AK9488" i="1"/>
  <c r="AJ9488" i="1"/>
  <c r="AK9489" i="1"/>
  <c r="AJ9489" i="1"/>
  <c r="AK9490" i="1"/>
  <c r="AJ9490" i="1"/>
  <c r="AK9491" i="1"/>
  <c r="AJ9491" i="1"/>
  <c r="AK9492" i="1"/>
  <c r="AJ9492" i="1"/>
  <c r="AK9493" i="1"/>
  <c r="AJ9493" i="1"/>
  <c r="AK9494" i="1"/>
  <c r="AJ9494" i="1"/>
  <c r="AK9495" i="1"/>
  <c r="AJ9495" i="1"/>
  <c r="AK9496" i="1"/>
  <c r="AJ9496" i="1"/>
  <c r="AK9497" i="1"/>
  <c r="AJ9497" i="1"/>
  <c r="AK9498" i="1"/>
  <c r="AJ9498" i="1"/>
  <c r="AK9499" i="1"/>
  <c r="AJ9499" i="1"/>
  <c r="AK9500" i="1"/>
  <c r="AJ9500" i="1"/>
  <c r="AK9501" i="1"/>
  <c r="AJ9501" i="1"/>
  <c r="AK9502" i="1"/>
  <c r="AJ9502" i="1"/>
  <c r="AK9503" i="1"/>
  <c r="AJ9503" i="1"/>
  <c r="AK9504" i="1"/>
  <c r="AJ9504" i="1"/>
  <c r="AK9505" i="1"/>
  <c r="AJ9505" i="1"/>
  <c r="AK9506" i="1"/>
  <c r="AJ9506" i="1"/>
  <c r="AK9507" i="1"/>
  <c r="AJ9507" i="1"/>
  <c r="AK9508" i="1"/>
  <c r="AJ9508" i="1"/>
  <c r="AK9509" i="1"/>
  <c r="AJ9509" i="1"/>
  <c r="AK9510" i="1"/>
  <c r="AJ9510" i="1"/>
  <c r="AK9511" i="1"/>
  <c r="AJ9511" i="1"/>
  <c r="AK9512" i="1"/>
  <c r="AJ9512" i="1"/>
  <c r="AK9513" i="1"/>
  <c r="AJ9513" i="1"/>
  <c r="AK9514" i="1"/>
  <c r="AJ9514" i="1"/>
  <c r="AK9515" i="1"/>
  <c r="AJ9515" i="1"/>
  <c r="AK9516" i="1"/>
  <c r="AJ9516" i="1"/>
  <c r="AK9517" i="1"/>
  <c r="AJ9517" i="1"/>
  <c r="AK9518" i="1"/>
  <c r="AJ9518" i="1"/>
  <c r="AK9519" i="1"/>
  <c r="AJ9519" i="1"/>
  <c r="AK9520" i="1"/>
  <c r="AJ9520" i="1"/>
  <c r="AK9521" i="1"/>
  <c r="AJ9521" i="1"/>
  <c r="AK9522" i="1"/>
  <c r="AJ9522" i="1"/>
  <c r="AK9523" i="1"/>
  <c r="AJ9523" i="1"/>
  <c r="AK9524" i="1"/>
  <c r="AJ9524" i="1"/>
  <c r="AK9525" i="1"/>
  <c r="AJ9525" i="1"/>
  <c r="AK9526" i="1"/>
  <c r="AJ9526" i="1"/>
  <c r="AK9527" i="1"/>
  <c r="AJ9527" i="1"/>
  <c r="AK9528" i="1"/>
  <c r="AJ9528" i="1"/>
  <c r="AK9529" i="1"/>
  <c r="AJ9529" i="1"/>
  <c r="AK9530" i="1"/>
  <c r="AJ9530" i="1"/>
  <c r="AK9531" i="1"/>
  <c r="AJ9531" i="1"/>
  <c r="AK9532" i="1"/>
  <c r="AJ9532" i="1"/>
  <c r="AK9533" i="1"/>
  <c r="AJ9533" i="1"/>
  <c r="AK9534" i="1"/>
  <c r="AJ9534" i="1"/>
  <c r="AK9535" i="1"/>
  <c r="AJ9535" i="1"/>
  <c r="AK9536" i="1"/>
  <c r="AJ9536" i="1"/>
  <c r="AK9537" i="1"/>
  <c r="AJ9537" i="1"/>
  <c r="AK9538" i="1"/>
  <c r="AJ9538" i="1"/>
  <c r="AK9539" i="1"/>
  <c r="AJ9539" i="1"/>
  <c r="AK9540" i="1"/>
  <c r="AJ9540" i="1"/>
  <c r="AK9541" i="1"/>
  <c r="AJ9541" i="1"/>
  <c r="AK9542" i="1"/>
  <c r="AJ9542" i="1"/>
  <c r="AK9543" i="1"/>
  <c r="AJ9543" i="1"/>
  <c r="AK9544" i="1"/>
  <c r="AJ9544" i="1"/>
  <c r="AK9545" i="1"/>
  <c r="AJ9545" i="1"/>
  <c r="AK9546" i="1"/>
  <c r="AJ9546" i="1"/>
  <c r="AK9547" i="1"/>
  <c r="AJ9547" i="1"/>
  <c r="AK9548" i="1"/>
  <c r="AJ9548" i="1"/>
  <c r="AK9549" i="1"/>
  <c r="AJ9549" i="1"/>
  <c r="AK9550" i="1"/>
  <c r="AJ9550" i="1"/>
  <c r="AK9551" i="1"/>
  <c r="AJ9551" i="1"/>
  <c r="AK9552" i="1"/>
  <c r="AJ9552" i="1"/>
  <c r="AK9553" i="1"/>
  <c r="AJ9553" i="1"/>
  <c r="AK9554" i="1"/>
  <c r="AJ9554" i="1"/>
  <c r="AK9555" i="1"/>
  <c r="AJ9555" i="1"/>
  <c r="AK9556" i="1"/>
  <c r="AJ9556" i="1"/>
  <c r="AK9557" i="1"/>
  <c r="AJ9557" i="1"/>
  <c r="AK9558" i="1"/>
  <c r="AJ9558" i="1"/>
  <c r="AK9559" i="1"/>
  <c r="AJ9559" i="1"/>
  <c r="AK9560" i="1"/>
  <c r="AJ9560" i="1"/>
  <c r="AK9561" i="1"/>
  <c r="AJ9561" i="1"/>
  <c r="AK9562" i="1"/>
  <c r="AJ9562" i="1"/>
  <c r="AK9563" i="1"/>
  <c r="AJ9563" i="1"/>
  <c r="AK9564" i="1"/>
  <c r="AJ9564" i="1"/>
  <c r="AK9565" i="1"/>
  <c r="AJ9565" i="1"/>
  <c r="AK9566" i="1"/>
  <c r="AJ9566" i="1"/>
  <c r="AK9567" i="1"/>
  <c r="AJ9567" i="1"/>
  <c r="AK9568" i="1"/>
  <c r="AJ9568" i="1"/>
  <c r="AK9569" i="1"/>
  <c r="AJ9569" i="1"/>
  <c r="AK9570" i="1"/>
  <c r="AJ9570" i="1"/>
  <c r="AK9571" i="1"/>
  <c r="AJ9571" i="1"/>
  <c r="AK9572" i="1"/>
  <c r="AJ9572" i="1"/>
  <c r="AK9573" i="1"/>
  <c r="AJ9573" i="1"/>
  <c r="AK9574" i="1"/>
  <c r="AJ9574" i="1"/>
  <c r="AK9575" i="1"/>
  <c r="AJ9575" i="1"/>
  <c r="AK9576" i="1"/>
  <c r="AJ9576" i="1"/>
  <c r="AK9577" i="1"/>
  <c r="AJ9577" i="1"/>
  <c r="AK9578" i="1"/>
  <c r="AJ9578" i="1"/>
  <c r="AK9579" i="1"/>
  <c r="AJ9579" i="1"/>
  <c r="AK9580" i="1"/>
  <c r="AJ9580" i="1"/>
  <c r="AK9581" i="1"/>
  <c r="AJ9581" i="1"/>
  <c r="AK9582" i="1"/>
  <c r="AJ9582" i="1"/>
  <c r="AK9583" i="1"/>
  <c r="AJ9583" i="1"/>
  <c r="AK9584" i="1"/>
  <c r="AJ9584" i="1"/>
  <c r="AK9585" i="1"/>
  <c r="AJ9585" i="1"/>
  <c r="AK9586" i="1"/>
  <c r="AJ9586" i="1"/>
  <c r="AK9587" i="1"/>
  <c r="AJ9587" i="1"/>
  <c r="AK9588" i="1"/>
  <c r="AJ9588" i="1"/>
  <c r="AK9589" i="1"/>
  <c r="AJ9589" i="1"/>
  <c r="AK9590" i="1"/>
  <c r="AJ9590" i="1"/>
  <c r="AK9591" i="1"/>
  <c r="AJ9591" i="1"/>
  <c r="AK9592" i="1"/>
  <c r="AJ9592" i="1"/>
  <c r="AK9593" i="1"/>
  <c r="AJ9593" i="1"/>
  <c r="AK9594" i="1"/>
  <c r="AJ9594" i="1"/>
  <c r="AK9595" i="1"/>
  <c r="AJ9595" i="1"/>
  <c r="AK9596" i="1"/>
  <c r="AJ9596" i="1"/>
  <c r="AK9597" i="1"/>
  <c r="AJ9597" i="1"/>
  <c r="AK9598" i="1"/>
  <c r="AJ9598" i="1"/>
  <c r="AK9599" i="1"/>
  <c r="AJ9599" i="1"/>
  <c r="AK9600" i="1"/>
  <c r="AJ9600" i="1"/>
  <c r="AK9601" i="1"/>
  <c r="AJ9601" i="1"/>
  <c r="AK9602" i="1"/>
  <c r="AJ9602" i="1"/>
  <c r="AK9603" i="1"/>
  <c r="AJ9603" i="1"/>
  <c r="AK9604" i="1"/>
  <c r="AJ9604" i="1"/>
  <c r="AK9605" i="1"/>
  <c r="AJ9605" i="1"/>
  <c r="AK9606" i="1"/>
  <c r="AJ9606" i="1"/>
  <c r="AK9607" i="1"/>
  <c r="AJ9607" i="1"/>
  <c r="AK9608" i="1"/>
  <c r="AJ9608" i="1"/>
  <c r="AK9609" i="1"/>
  <c r="AJ9609" i="1"/>
  <c r="AK9610" i="1"/>
  <c r="AJ9610" i="1"/>
  <c r="AK9611" i="1"/>
  <c r="AJ9611" i="1"/>
  <c r="AK9612" i="1"/>
  <c r="AJ9612" i="1"/>
  <c r="AK9613" i="1"/>
  <c r="AJ9613" i="1"/>
  <c r="AK9614" i="1"/>
  <c r="AJ9614" i="1"/>
  <c r="AK9615" i="1"/>
  <c r="AJ9615" i="1"/>
  <c r="AK9616" i="1"/>
  <c r="AJ9616" i="1"/>
  <c r="AK9617" i="1"/>
  <c r="AJ9617" i="1"/>
  <c r="AK9618" i="1"/>
  <c r="AJ9618" i="1"/>
  <c r="AK9619" i="1"/>
  <c r="AJ9619" i="1"/>
  <c r="AK9620" i="1"/>
  <c r="AJ9620" i="1"/>
  <c r="AK9621" i="1"/>
  <c r="AJ9621" i="1"/>
  <c r="AK9622" i="1"/>
  <c r="AJ9622" i="1"/>
  <c r="AK9623" i="1"/>
  <c r="AJ9623" i="1"/>
  <c r="AK9624" i="1"/>
  <c r="AJ9624" i="1"/>
  <c r="AK9625" i="1"/>
  <c r="AJ9625" i="1"/>
  <c r="AK9626" i="1"/>
  <c r="AJ9626" i="1"/>
  <c r="AK9627" i="1"/>
  <c r="AJ9627" i="1"/>
  <c r="AK9628" i="1"/>
  <c r="AJ9628" i="1"/>
  <c r="AK9629" i="1"/>
  <c r="AJ9629" i="1"/>
  <c r="AK9630" i="1"/>
  <c r="AJ9630" i="1"/>
  <c r="AK9631" i="1"/>
  <c r="AJ9631" i="1"/>
  <c r="AK9632" i="1"/>
  <c r="AJ9632" i="1"/>
  <c r="AK9633" i="1"/>
  <c r="AJ9633" i="1"/>
  <c r="AK9634" i="1"/>
  <c r="AJ9634" i="1"/>
  <c r="AK9635" i="1"/>
  <c r="AJ9635" i="1"/>
  <c r="AK9636" i="1"/>
  <c r="AJ9636" i="1"/>
  <c r="AK9637" i="1"/>
  <c r="AJ9637" i="1"/>
  <c r="AK9638" i="1"/>
  <c r="AJ9638" i="1"/>
  <c r="AK9639" i="1"/>
  <c r="AJ9639" i="1"/>
  <c r="AK9640" i="1"/>
  <c r="AJ9640" i="1"/>
  <c r="AK9641" i="1"/>
  <c r="AJ9641" i="1"/>
  <c r="AK9642" i="1"/>
  <c r="AJ9642" i="1"/>
  <c r="AK9643" i="1"/>
  <c r="AJ9643" i="1"/>
  <c r="AK9644" i="1"/>
  <c r="AJ9644" i="1"/>
  <c r="AK9645" i="1"/>
  <c r="AJ9645" i="1"/>
  <c r="AK9646" i="1"/>
  <c r="AJ9646" i="1"/>
  <c r="AK9647" i="1"/>
  <c r="AJ9647" i="1"/>
  <c r="AK9648" i="1"/>
  <c r="AJ9648" i="1"/>
  <c r="AK9649" i="1"/>
  <c r="AJ9649" i="1"/>
  <c r="AK9650" i="1"/>
  <c r="AJ9650" i="1"/>
  <c r="AK9651" i="1"/>
  <c r="AJ9651" i="1"/>
  <c r="AK9652" i="1"/>
  <c r="AJ9652" i="1"/>
  <c r="AK9653" i="1"/>
  <c r="AJ9653" i="1"/>
  <c r="AK9654" i="1"/>
  <c r="AJ9654" i="1"/>
  <c r="AK9655" i="1"/>
  <c r="AJ9655" i="1"/>
  <c r="AK9656" i="1"/>
  <c r="AJ9656" i="1"/>
  <c r="AK9657" i="1"/>
  <c r="AJ9657" i="1"/>
  <c r="AK9658" i="1"/>
  <c r="AJ9658" i="1"/>
  <c r="AK9659" i="1"/>
  <c r="AJ9659" i="1"/>
  <c r="AK9660" i="1"/>
  <c r="AJ9660" i="1"/>
  <c r="AK9661" i="1"/>
  <c r="AJ9661" i="1"/>
  <c r="AK9662" i="1"/>
  <c r="AJ9662" i="1"/>
  <c r="AK9663" i="1"/>
  <c r="AJ9663" i="1"/>
  <c r="AK9664" i="1"/>
  <c r="AJ9664" i="1"/>
  <c r="AK9665" i="1"/>
  <c r="AJ9665" i="1"/>
  <c r="AK9666" i="1"/>
  <c r="AJ9666" i="1"/>
  <c r="AK9667" i="1"/>
  <c r="AJ9667" i="1"/>
  <c r="AK9668" i="1"/>
  <c r="AJ9668" i="1"/>
  <c r="AK9669" i="1"/>
  <c r="AJ9669" i="1"/>
  <c r="AK9670" i="1"/>
  <c r="AJ9670" i="1"/>
  <c r="AK9671" i="1"/>
  <c r="AJ9671" i="1"/>
  <c r="AK9672" i="1"/>
  <c r="AJ9672" i="1"/>
  <c r="AK9673" i="1"/>
  <c r="AJ9673" i="1"/>
  <c r="AK9674" i="1"/>
  <c r="AJ9674" i="1"/>
  <c r="AK9675" i="1"/>
  <c r="AJ9675" i="1"/>
  <c r="AK9676" i="1"/>
  <c r="AJ9676" i="1"/>
  <c r="AK9677" i="1"/>
  <c r="AJ9677" i="1"/>
  <c r="AK9678" i="1"/>
  <c r="AJ9678" i="1"/>
  <c r="AK9679" i="1"/>
  <c r="AJ9679" i="1"/>
  <c r="AK9680" i="1"/>
  <c r="AJ9680" i="1"/>
  <c r="AK9681" i="1"/>
  <c r="AJ9681" i="1"/>
  <c r="AK9682" i="1"/>
  <c r="AJ9682" i="1"/>
  <c r="AK9683" i="1"/>
  <c r="AJ9683" i="1"/>
  <c r="AK9684" i="1"/>
  <c r="AJ9684" i="1"/>
  <c r="AK9685" i="1"/>
  <c r="AJ9685" i="1"/>
  <c r="AK9686" i="1"/>
  <c r="AJ9686" i="1"/>
  <c r="AK9687" i="1"/>
  <c r="AJ9687" i="1"/>
  <c r="AK9688" i="1"/>
  <c r="AJ9688" i="1"/>
  <c r="AK9689" i="1"/>
  <c r="AJ9689" i="1"/>
  <c r="AK9690" i="1"/>
  <c r="AJ9690" i="1"/>
  <c r="AK9691" i="1"/>
  <c r="AJ9691" i="1"/>
  <c r="AK9692" i="1"/>
  <c r="AJ9692" i="1"/>
  <c r="AK9693" i="1"/>
  <c r="AJ9693" i="1"/>
  <c r="AK9694" i="1"/>
  <c r="AJ9694" i="1"/>
  <c r="AK9695" i="1"/>
  <c r="AJ9695" i="1"/>
  <c r="AK9696" i="1"/>
  <c r="AJ9696" i="1"/>
  <c r="AK9697" i="1"/>
  <c r="AJ9697" i="1"/>
  <c r="AK9698" i="1"/>
  <c r="AJ9698" i="1"/>
  <c r="AK9699" i="1"/>
  <c r="AJ9699" i="1"/>
  <c r="AK9700" i="1"/>
  <c r="AJ9700" i="1"/>
  <c r="AK9701" i="1"/>
  <c r="AJ9701" i="1"/>
  <c r="AK9702" i="1"/>
  <c r="AJ9702" i="1"/>
  <c r="AK9703" i="1"/>
  <c r="AJ9703" i="1"/>
  <c r="AK9704" i="1"/>
  <c r="AJ9704" i="1"/>
  <c r="AK9705" i="1"/>
  <c r="AJ9705" i="1"/>
  <c r="AK9706" i="1"/>
  <c r="AJ9706" i="1"/>
  <c r="AK9707" i="1"/>
  <c r="AJ9707" i="1"/>
  <c r="AK9708" i="1"/>
  <c r="AJ9708" i="1"/>
  <c r="AK9709" i="1"/>
  <c r="AJ9709" i="1"/>
  <c r="AK9710" i="1"/>
  <c r="AJ9710" i="1"/>
  <c r="AK9711" i="1"/>
  <c r="AJ9711" i="1"/>
  <c r="AK9712" i="1"/>
  <c r="AJ9712" i="1"/>
  <c r="AK9713" i="1"/>
  <c r="AJ9713" i="1"/>
  <c r="AK9714" i="1"/>
  <c r="AJ9714" i="1"/>
  <c r="AK9715" i="1"/>
  <c r="AJ9715" i="1"/>
  <c r="AK9716" i="1"/>
  <c r="AJ9716" i="1"/>
  <c r="AK9717" i="1"/>
  <c r="AJ9717" i="1"/>
  <c r="AK9718" i="1"/>
  <c r="AJ9718" i="1"/>
  <c r="AK9719" i="1"/>
  <c r="AJ9719" i="1"/>
  <c r="AK9720" i="1"/>
  <c r="AJ9720" i="1"/>
  <c r="AK9721" i="1"/>
  <c r="AJ9721" i="1"/>
  <c r="AK9722" i="1"/>
  <c r="AJ9722" i="1"/>
  <c r="AK9723" i="1"/>
  <c r="AJ9723" i="1"/>
  <c r="AK9724" i="1"/>
  <c r="AJ9724" i="1"/>
  <c r="AK9725" i="1"/>
  <c r="AJ9725" i="1"/>
  <c r="AK9726" i="1"/>
  <c r="AJ9726" i="1"/>
  <c r="AK9727" i="1"/>
  <c r="AJ9727" i="1"/>
  <c r="AK9728" i="1"/>
  <c r="AJ9728" i="1"/>
  <c r="AK9729" i="1"/>
  <c r="AJ9729" i="1"/>
  <c r="AK9730" i="1"/>
  <c r="AJ9730" i="1"/>
  <c r="AK9731" i="1"/>
  <c r="AJ9731" i="1"/>
  <c r="AK9732" i="1"/>
  <c r="AJ9732" i="1"/>
  <c r="AK9733" i="1"/>
  <c r="AJ9733" i="1"/>
  <c r="AK9734" i="1"/>
  <c r="AJ9734" i="1"/>
  <c r="AK9735" i="1"/>
  <c r="AJ9735" i="1"/>
  <c r="AK9736" i="1"/>
  <c r="AJ9736" i="1"/>
  <c r="AK9737" i="1"/>
  <c r="AJ9737" i="1"/>
  <c r="AK9738" i="1"/>
  <c r="AJ9738" i="1"/>
  <c r="AK9739" i="1"/>
  <c r="AJ9739" i="1"/>
  <c r="AK9740" i="1"/>
  <c r="AJ9740" i="1"/>
  <c r="AK9741" i="1"/>
  <c r="AJ9741" i="1"/>
  <c r="AK9742" i="1"/>
  <c r="AJ9742" i="1"/>
  <c r="AK9743" i="1"/>
  <c r="AJ9743" i="1"/>
  <c r="AK9744" i="1"/>
  <c r="AJ9744" i="1"/>
  <c r="AK9745" i="1"/>
  <c r="AJ9745" i="1"/>
  <c r="AK9746" i="1"/>
  <c r="AJ9746" i="1"/>
  <c r="AK9747" i="1"/>
  <c r="AJ9747" i="1"/>
  <c r="AK9748" i="1"/>
  <c r="AJ9748" i="1"/>
  <c r="AK9749" i="1"/>
  <c r="AJ9749" i="1"/>
  <c r="AK9750" i="1"/>
  <c r="AJ9750" i="1"/>
  <c r="AK9751" i="1"/>
  <c r="AJ9751" i="1"/>
  <c r="AK9752" i="1"/>
  <c r="AJ9752" i="1"/>
  <c r="AK9753" i="1"/>
  <c r="AJ9753" i="1"/>
  <c r="AK9754" i="1"/>
  <c r="AJ9754" i="1"/>
  <c r="AK9755" i="1"/>
  <c r="AJ9755" i="1"/>
  <c r="AK9756" i="1"/>
  <c r="AJ9756" i="1"/>
  <c r="AK9757" i="1"/>
  <c r="AJ9757" i="1"/>
  <c r="AK9758" i="1"/>
  <c r="AJ9758" i="1"/>
  <c r="AK9759" i="1"/>
  <c r="AJ9759" i="1"/>
  <c r="AK9760" i="1"/>
  <c r="AJ9760" i="1"/>
  <c r="AK9761" i="1"/>
  <c r="AJ9761" i="1"/>
  <c r="AK9762" i="1"/>
  <c r="AJ9762" i="1"/>
  <c r="AK9763" i="1"/>
  <c r="AJ9763" i="1"/>
  <c r="AK9764" i="1"/>
  <c r="AJ9764" i="1"/>
  <c r="AK9765" i="1"/>
  <c r="AJ9765" i="1"/>
  <c r="AK9766" i="1"/>
  <c r="AJ9766" i="1"/>
  <c r="AK9767" i="1"/>
  <c r="AJ9767" i="1"/>
  <c r="AK9768" i="1"/>
  <c r="AJ9768" i="1"/>
  <c r="AK9769" i="1"/>
  <c r="AJ9769" i="1"/>
  <c r="AK9770" i="1"/>
  <c r="AJ9770" i="1"/>
  <c r="AK9771" i="1"/>
  <c r="AJ9771" i="1"/>
  <c r="AK9772" i="1"/>
  <c r="AJ9772" i="1"/>
  <c r="AK9773" i="1"/>
  <c r="AJ9773" i="1"/>
  <c r="AK9774" i="1"/>
  <c r="AJ9774" i="1"/>
  <c r="AK9775" i="1"/>
  <c r="AJ9775" i="1"/>
  <c r="AK9776" i="1"/>
  <c r="AJ9776" i="1"/>
  <c r="AK9777" i="1"/>
  <c r="AJ9777" i="1"/>
  <c r="AK9778" i="1"/>
  <c r="AJ9778" i="1"/>
  <c r="AK9779" i="1"/>
  <c r="AJ9779" i="1"/>
  <c r="AK9780" i="1"/>
  <c r="AJ9780" i="1"/>
  <c r="AK9781" i="1"/>
  <c r="AJ9781" i="1"/>
  <c r="AK9782" i="1"/>
  <c r="AJ9782" i="1"/>
  <c r="AK9783" i="1"/>
  <c r="AJ9783" i="1"/>
  <c r="AK9784" i="1"/>
  <c r="AJ9784" i="1"/>
  <c r="AK9785" i="1"/>
  <c r="AJ9785" i="1"/>
  <c r="AK9786" i="1"/>
  <c r="AJ9786" i="1"/>
  <c r="AK9787" i="1"/>
  <c r="AJ9787" i="1"/>
  <c r="AK9788" i="1"/>
  <c r="AJ9788" i="1"/>
  <c r="AK9789" i="1"/>
  <c r="AJ9789" i="1"/>
  <c r="AK9790" i="1"/>
  <c r="AJ9790" i="1"/>
  <c r="AK9791" i="1"/>
  <c r="AJ9791" i="1"/>
  <c r="AK9792" i="1"/>
  <c r="AJ9792" i="1"/>
  <c r="AK9793" i="1"/>
  <c r="AJ9793" i="1"/>
  <c r="AK9794" i="1"/>
  <c r="AJ9794" i="1"/>
  <c r="AK9795" i="1"/>
  <c r="AJ9795" i="1"/>
  <c r="AK9796" i="1"/>
  <c r="AJ9796" i="1"/>
  <c r="AK9797" i="1"/>
  <c r="AJ9797" i="1"/>
  <c r="AK9798" i="1"/>
  <c r="AJ9798" i="1"/>
  <c r="AK9799" i="1"/>
  <c r="AJ9799" i="1"/>
  <c r="AK9800" i="1"/>
  <c r="AJ9800" i="1"/>
  <c r="AK9801" i="1"/>
  <c r="AJ9801" i="1"/>
  <c r="AK9802" i="1"/>
  <c r="AJ9802" i="1"/>
  <c r="AK9803" i="1"/>
  <c r="AJ9803" i="1"/>
  <c r="AK9804" i="1"/>
  <c r="AJ9804" i="1"/>
  <c r="AK9805" i="1"/>
  <c r="AJ9805" i="1"/>
  <c r="AK9806" i="1"/>
  <c r="AJ9806" i="1"/>
  <c r="AK9807" i="1"/>
  <c r="AJ9807" i="1"/>
  <c r="AK9808" i="1"/>
  <c r="AJ9808" i="1"/>
  <c r="AK9809" i="1"/>
  <c r="AJ9809" i="1"/>
  <c r="AK9810" i="1"/>
  <c r="AJ9810" i="1"/>
  <c r="AK9811" i="1"/>
  <c r="AJ9811" i="1"/>
  <c r="AK9812" i="1"/>
  <c r="AJ9812" i="1"/>
  <c r="AK9813" i="1"/>
  <c r="AJ9813" i="1"/>
  <c r="AK9814" i="1"/>
  <c r="AJ9814" i="1"/>
  <c r="AK9815" i="1"/>
  <c r="AJ9815" i="1"/>
  <c r="AK9816" i="1"/>
  <c r="AJ9816" i="1"/>
  <c r="AK9817" i="1"/>
  <c r="AJ9817" i="1"/>
  <c r="AK9818" i="1"/>
  <c r="AJ9818" i="1"/>
  <c r="AK9819" i="1"/>
  <c r="AJ9819" i="1"/>
  <c r="AK9820" i="1"/>
  <c r="AJ9820" i="1"/>
  <c r="AK9821" i="1"/>
  <c r="AJ9821" i="1"/>
  <c r="AK9822" i="1"/>
  <c r="AJ9822" i="1"/>
  <c r="AK9823" i="1"/>
  <c r="AJ9823" i="1"/>
  <c r="AK9824" i="1"/>
  <c r="AJ9824" i="1"/>
  <c r="AK9825" i="1"/>
  <c r="AJ9825" i="1"/>
  <c r="AK9826" i="1"/>
  <c r="AJ9826" i="1"/>
  <c r="AK9827" i="1"/>
  <c r="AJ9827" i="1"/>
  <c r="AK9828" i="1"/>
  <c r="AJ9828" i="1"/>
  <c r="AK9829" i="1"/>
  <c r="AJ9829" i="1"/>
  <c r="AK9830" i="1"/>
  <c r="AJ9830" i="1"/>
  <c r="AK9831" i="1"/>
  <c r="AJ9831" i="1"/>
  <c r="AK9832" i="1"/>
  <c r="AJ9832" i="1"/>
  <c r="AK9833" i="1"/>
  <c r="AJ9833" i="1"/>
  <c r="AK9834" i="1"/>
  <c r="AJ9834" i="1"/>
  <c r="AK9835" i="1"/>
  <c r="AJ9835" i="1"/>
  <c r="AK9836" i="1"/>
  <c r="AJ9836" i="1"/>
  <c r="AK9837" i="1"/>
  <c r="AJ9837" i="1"/>
  <c r="AK9838" i="1"/>
  <c r="AJ9838" i="1"/>
  <c r="AK9839" i="1"/>
  <c r="AJ9839" i="1"/>
  <c r="AK9840" i="1"/>
  <c r="AJ9840" i="1"/>
  <c r="AK9841" i="1"/>
  <c r="AJ9841" i="1"/>
  <c r="AK9842" i="1"/>
  <c r="AJ9842" i="1"/>
  <c r="AK9843" i="1"/>
  <c r="AJ9843" i="1"/>
  <c r="AK9844" i="1"/>
  <c r="AJ9844" i="1"/>
  <c r="AK9845" i="1"/>
  <c r="AJ9845" i="1"/>
  <c r="AK9846" i="1"/>
  <c r="AJ9846" i="1"/>
  <c r="AK9847" i="1"/>
  <c r="AJ9847" i="1"/>
  <c r="AK9848" i="1"/>
  <c r="AJ9848" i="1"/>
  <c r="AK9849" i="1"/>
  <c r="AJ9849" i="1"/>
  <c r="AK9850" i="1"/>
  <c r="AJ9850" i="1"/>
  <c r="AK9851" i="1"/>
  <c r="AJ9851" i="1"/>
  <c r="AK9852" i="1"/>
  <c r="AJ9852" i="1"/>
  <c r="AK9853" i="1"/>
  <c r="AJ9853" i="1"/>
  <c r="AK9854" i="1"/>
  <c r="AJ9854" i="1"/>
  <c r="AK9855" i="1"/>
  <c r="AJ9855" i="1"/>
  <c r="AK9856" i="1"/>
  <c r="AJ9856" i="1"/>
  <c r="AK9857" i="1"/>
  <c r="AJ9857" i="1"/>
  <c r="AK9858" i="1"/>
  <c r="AJ9858" i="1"/>
  <c r="AK9859" i="1"/>
  <c r="AJ9859" i="1"/>
  <c r="AK9860" i="1"/>
  <c r="AJ9860" i="1"/>
  <c r="AK9861" i="1"/>
  <c r="AJ9861" i="1"/>
  <c r="AK9862" i="1"/>
  <c r="AJ9862" i="1"/>
  <c r="AK9863" i="1"/>
  <c r="AJ9863" i="1"/>
  <c r="AK9864" i="1"/>
  <c r="AJ9864" i="1"/>
  <c r="AK9865" i="1"/>
  <c r="AJ9865" i="1"/>
  <c r="AK9866" i="1"/>
  <c r="AJ9866" i="1"/>
  <c r="AK9867" i="1"/>
  <c r="AJ9867" i="1"/>
  <c r="AK9868" i="1"/>
  <c r="AJ9868" i="1"/>
  <c r="AK9869" i="1"/>
  <c r="AJ9869" i="1"/>
  <c r="AK9870" i="1"/>
  <c r="AJ9870" i="1"/>
  <c r="AK9871" i="1"/>
  <c r="AJ9871" i="1"/>
  <c r="AK9872" i="1"/>
  <c r="AJ9872" i="1"/>
  <c r="AK9873" i="1"/>
  <c r="AJ9873" i="1"/>
  <c r="AK9874" i="1"/>
  <c r="AJ9874" i="1"/>
  <c r="AK9875" i="1"/>
  <c r="AJ9875" i="1"/>
  <c r="AK9876" i="1"/>
  <c r="AJ9876" i="1"/>
  <c r="AK9877" i="1"/>
  <c r="AJ9877" i="1"/>
  <c r="AK9878" i="1"/>
  <c r="AJ9878" i="1"/>
  <c r="AK9879" i="1"/>
  <c r="AJ9879" i="1"/>
  <c r="AK9880" i="1"/>
  <c r="AJ9880" i="1"/>
  <c r="AK9881" i="1"/>
  <c r="AJ9881" i="1"/>
  <c r="AK9882" i="1"/>
  <c r="AJ9882" i="1"/>
  <c r="AK9883" i="1"/>
  <c r="AJ9883" i="1"/>
  <c r="AK9884" i="1"/>
  <c r="AJ9884" i="1"/>
  <c r="AK9885" i="1"/>
  <c r="AJ9885" i="1"/>
  <c r="AK9886" i="1"/>
  <c r="AJ9886" i="1"/>
  <c r="AK9887" i="1"/>
  <c r="AJ9887" i="1"/>
  <c r="AK9888" i="1"/>
  <c r="AJ9888" i="1"/>
  <c r="AK9889" i="1"/>
  <c r="AJ9889" i="1"/>
  <c r="AK9890" i="1"/>
  <c r="AJ9890" i="1"/>
  <c r="AK9891" i="1"/>
  <c r="AJ9891" i="1"/>
  <c r="AK9892" i="1"/>
  <c r="AJ9892" i="1"/>
  <c r="AK9893" i="1"/>
  <c r="AJ9893" i="1"/>
  <c r="AK9894" i="1"/>
  <c r="AJ9894" i="1"/>
  <c r="AK9895" i="1"/>
  <c r="AJ9895" i="1"/>
  <c r="AK9896" i="1"/>
  <c r="AJ9896" i="1"/>
  <c r="AK9897" i="1"/>
  <c r="AJ9897" i="1"/>
  <c r="AK9898" i="1"/>
  <c r="AJ9898" i="1"/>
  <c r="AK9899" i="1"/>
  <c r="AJ9899" i="1"/>
  <c r="AK9900" i="1"/>
  <c r="AJ9900" i="1"/>
  <c r="AK9901" i="1"/>
  <c r="AJ9901" i="1"/>
  <c r="AK9902" i="1"/>
  <c r="AJ9902" i="1"/>
  <c r="AK9903" i="1"/>
  <c r="AJ9903" i="1"/>
  <c r="AK9904" i="1"/>
  <c r="AJ9904" i="1"/>
  <c r="AK9905" i="1"/>
  <c r="AJ9905" i="1"/>
  <c r="AK9906" i="1"/>
  <c r="AJ9906" i="1"/>
  <c r="AK9907" i="1"/>
  <c r="AJ9907" i="1"/>
  <c r="AK9908" i="1"/>
  <c r="AJ9908" i="1"/>
  <c r="AK9909" i="1"/>
  <c r="AJ9909" i="1"/>
  <c r="AK9910" i="1"/>
  <c r="AJ9910" i="1"/>
  <c r="AK9911" i="1"/>
  <c r="AJ9911" i="1"/>
  <c r="AK9912" i="1"/>
  <c r="AJ9912" i="1"/>
  <c r="AK9913" i="1"/>
  <c r="AJ9913" i="1"/>
  <c r="AK9914" i="1"/>
  <c r="AJ9914" i="1"/>
  <c r="AK9915" i="1"/>
  <c r="AJ9915" i="1"/>
  <c r="AK9916" i="1"/>
  <c r="AJ9916" i="1"/>
  <c r="AK9917" i="1"/>
  <c r="AJ9917" i="1"/>
  <c r="AK9918" i="1"/>
  <c r="AJ9918" i="1"/>
  <c r="AK9919" i="1"/>
  <c r="AJ9919" i="1"/>
  <c r="AK9920" i="1"/>
  <c r="AJ9920" i="1"/>
  <c r="AK9921" i="1"/>
  <c r="AJ9921" i="1"/>
  <c r="AK9922" i="1"/>
  <c r="AJ9922" i="1"/>
  <c r="AK9923" i="1"/>
  <c r="AJ9923" i="1"/>
  <c r="AK9924" i="1"/>
  <c r="AJ9924" i="1"/>
  <c r="AK9925" i="1"/>
  <c r="AJ9925" i="1"/>
  <c r="AK9926" i="1"/>
  <c r="AJ9926" i="1"/>
  <c r="AK9927" i="1"/>
  <c r="AJ9927" i="1"/>
  <c r="AK9928" i="1"/>
  <c r="AJ9928" i="1"/>
  <c r="AK9929" i="1"/>
  <c r="AJ9929" i="1"/>
  <c r="AK9930" i="1"/>
  <c r="AJ9930" i="1"/>
  <c r="AK9931" i="1"/>
  <c r="AJ9931" i="1"/>
  <c r="AK9932" i="1"/>
  <c r="AJ9932" i="1"/>
  <c r="AK9933" i="1"/>
  <c r="AJ9933" i="1"/>
  <c r="AK9934" i="1"/>
  <c r="AJ9934" i="1"/>
  <c r="AK9935" i="1"/>
  <c r="AJ9935" i="1"/>
  <c r="AK9936" i="1"/>
  <c r="AJ9936" i="1"/>
  <c r="AK9937" i="1"/>
  <c r="AJ9937" i="1"/>
  <c r="AK9938" i="1"/>
  <c r="AJ9938" i="1"/>
  <c r="AK9939" i="1"/>
  <c r="AJ9939" i="1"/>
  <c r="AK9940" i="1"/>
  <c r="AJ9940" i="1"/>
  <c r="AK9941" i="1"/>
  <c r="AJ9941" i="1"/>
  <c r="AK9942" i="1"/>
  <c r="AJ9942" i="1"/>
  <c r="AK9943" i="1"/>
  <c r="AJ9943" i="1"/>
  <c r="AK9944" i="1"/>
  <c r="AJ9944" i="1"/>
  <c r="AK9945" i="1"/>
  <c r="AJ9945" i="1"/>
  <c r="AK9946" i="1"/>
  <c r="AJ9946" i="1"/>
  <c r="AK9947" i="1"/>
  <c r="AJ9947" i="1"/>
  <c r="AK9948" i="1"/>
  <c r="AJ9948" i="1"/>
  <c r="AK9949" i="1"/>
  <c r="AJ9949" i="1"/>
  <c r="AK9950" i="1"/>
  <c r="AJ9950" i="1"/>
  <c r="AK9951" i="1"/>
  <c r="AJ9951" i="1"/>
  <c r="AK9952" i="1"/>
  <c r="AJ9952" i="1"/>
  <c r="AK9953" i="1"/>
  <c r="AJ9953" i="1"/>
  <c r="AK9954" i="1"/>
  <c r="AJ9954" i="1"/>
  <c r="AK9955" i="1"/>
  <c r="AJ9955" i="1"/>
  <c r="AK9956" i="1"/>
  <c r="AJ9956" i="1"/>
  <c r="AK9957" i="1"/>
  <c r="AJ9957" i="1"/>
  <c r="AK9958" i="1"/>
  <c r="AJ9958" i="1"/>
  <c r="AK9959" i="1"/>
  <c r="AJ9959" i="1"/>
  <c r="AK9960" i="1"/>
  <c r="AJ9960" i="1"/>
  <c r="AK9961" i="1"/>
  <c r="AJ9961" i="1"/>
  <c r="AK9962" i="1"/>
  <c r="AJ9962" i="1"/>
  <c r="AK9963" i="1"/>
  <c r="AJ9963" i="1"/>
  <c r="AK9964" i="1"/>
  <c r="AJ9964" i="1"/>
  <c r="AK9965" i="1"/>
  <c r="AJ9965" i="1"/>
  <c r="AK9966" i="1"/>
  <c r="AJ9966" i="1"/>
  <c r="AK9967" i="1"/>
  <c r="AJ9967" i="1"/>
  <c r="AK9968" i="1"/>
  <c r="AJ9968" i="1"/>
  <c r="AK9969" i="1"/>
  <c r="AJ9969" i="1"/>
  <c r="AK9970" i="1"/>
  <c r="AJ9970" i="1"/>
  <c r="AK9971" i="1"/>
  <c r="AJ9971" i="1"/>
  <c r="AK9972" i="1"/>
  <c r="AJ9972" i="1"/>
  <c r="AK9973" i="1"/>
  <c r="AJ9973" i="1"/>
  <c r="AK9974" i="1"/>
  <c r="AJ9974" i="1"/>
  <c r="AK9975" i="1"/>
  <c r="AJ9975" i="1"/>
  <c r="AK9976" i="1"/>
  <c r="AJ9976" i="1"/>
  <c r="AK9977" i="1"/>
  <c r="AJ9977" i="1"/>
  <c r="AK9978" i="1"/>
  <c r="AJ9978" i="1"/>
  <c r="AK9979" i="1"/>
  <c r="AJ9979" i="1"/>
  <c r="AK9980" i="1"/>
  <c r="AJ9980" i="1"/>
  <c r="AK9981" i="1"/>
  <c r="AJ9981" i="1"/>
  <c r="AK9982" i="1"/>
  <c r="AJ9982" i="1"/>
  <c r="AK9983" i="1"/>
  <c r="AJ9983" i="1"/>
  <c r="AK9984" i="1"/>
  <c r="AJ9984" i="1"/>
  <c r="AK9985" i="1"/>
  <c r="AJ9985" i="1"/>
  <c r="AK9986" i="1"/>
  <c r="AJ9986" i="1"/>
  <c r="AK9987" i="1"/>
  <c r="AJ9987" i="1"/>
  <c r="AK9988" i="1"/>
  <c r="AJ9988" i="1"/>
  <c r="AK9989" i="1"/>
  <c r="AJ9989" i="1"/>
  <c r="AK9990" i="1"/>
  <c r="AJ9990" i="1"/>
  <c r="AK9991" i="1"/>
  <c r="AJ9991" i="1"/>
  <c r="AK9992" i="1"/>
  <c r="AJ9992" i="1"/>
  <c r="AK9993" i="1"/>
  <c r="AJ9993" i="1"/>
  <c r="AK9994" i="1"/>
  <c r="AJ9994" i="1"/>
  <c r="AK9995" i="1"/>
  <c r="AJ9995" i="1"/>
  <c r="AK9996" i="1"/>
  <c r="AJ9996" i="1"/>
  <c r="AK9997" i="1"/>
  <c r="AJ9997" i="1"/>
  <c r="AK9998" i="1"/>
  <c r="AJ9998" i="1"/>
  <c r="AK9999" i="1"/>
  <c r="AJ9999" i="1"/>
  <c r="AK10000" i="1"/>
  <c r="AJ10000" i="1"/>
  <c r="AK10001" i="1"/>
  <c r="AJ10001" i="1"/>
  <c r="AK10002" i="1"/>
  <c r="AJ10002" i="1"/>
  <c r="AK10003" i="1"/>
  <c r="AJ10003" i="1"/>
  <c r="AK10004" i="1"/>
  <c r="AJ10004" i="1"/>
  <c r="AK10005" i="1"/>
  <c r="AJ10005" i="1"/>
  <c r="AK10006" i="1"/>
  <c r="AJ10006" i="1"/>
  <c r="AK10007" i="1"/>
  <c r="AJ10007" i="1"/>
  <c r="AK10008" i="1"/>
  <c r="AJ10008" i="1"/>
  <c r="R9" i="1"/>
  <c r="O9" i="1"/>
  <c r="C32" i="3"/>
  <c r="C30" i="3"/>
  <c r="C27" i="3"/>
  <c r="C26" i="3"/>
  <c r="O14" i="3"/>
  <c r="O12" i="3"/>
  <c r="K8" i="3"/>
  <c r="K14" i="3"/>
  <c r="K12" i="3"/>
  <c r="G14" i="3"/>
  <c r="G12" i="3"/>
  <c r="C14" i="3"/>
  <c r="C12" i="3"/>
  <c r="C8" i="3"/>
  <c r="C9" i="3"/>
  <c r="D15" i="5" l="1"/>
  <c r="D14" i="5"/>
  <c r="S7" i="5"/>
  <c r="S6" i="5"/>
  <c r="D20" i="5"/>
  <c r="K7" i="5"/>
  <c r="K6" i="5"/>
  <c r="J26" i="5"/>
  <c r="J25" i="5"/>
  <c r="J24" i="5"/>
  <c r="J20" i="5"/>
  <c r="J19" i="5"/>
  <c r="J17" i="5"/>
  <c r="J9" i="5"/>
  <c r="U26" i="5"/>
  <c r="U25" i="5"/>
  <c r="U24" i="5"/>
  <c r="U20" i="5"/>
  <c r="U19" i="5"/>
  <c r="U17" i="5"/>
  <c r="U9" i="5"/>
  <c r="T26" i="5"/>
  <c r="T25" i="5"/>
  <c r="T24" i="5"/>
  <c r="T20" i="5"/>
  <c r="T19" i="5"/>
  <c r="T17" i="5"/>
  <c r="T9" i="5"/>
  <c r="S19" i="5"/>
  <c r="S20" i="5" s="1"/>
  <c r="S17" i="5"/>
  <c r="S9" i="5"/>
  <c r="R26" i="5"/>
  <c r="R25" i="5"/>
  <c r="R24" i="5"/>
  <c r="R20" i="5"/>
  <c r="R19" i="5"/>
  <c r="R17" i="5"/>
  <c r="R9" i="5"/>
  <c r="Q26" i="5"/>
  <c r="Q25" i="5"/>
  <c r="Q24" i="5"/>
  <c r="Q20" i="5"/>
  <c r="Q19" i="5"/>
  <c r="Q17" i="5"/>
  <c r="Q9" i="5"/>
  <c r="P26" i="5"/>
  <c r="P25" i="5"/>
  <c r="P24" i="5"/>
  <c r="P20" i="5"/>
  <c r="P19" i="5"/>
  <c r="P17" i="5"/>
  <c r="P9" i="5"/>
  <c r="O26" i="5"/>
  <c r="O25" i="5"/>
  <c r="O24" i="5"/>
  <c r="O20" i="5"/>
  <c r="O19" i="5"/>
  <c r="O17" i="5"/>
  <c r="O9" i="5"/>
  <c r="N25" i="5"/>
  <c r="N24" i="5"/>
  <c r="N26" i="5" s="1"/>
  <c r="N19" i="5"/>
  <c r="N20" i="5" s="1"/>
  <c r="N17" i="5"/>
  <c r="N9" i="5"/>
  <c r="M26" i="5"/>
  <c r="M25" i="5"/>
  <c r="M24" i="5"/>
  <c r="M20" i="5"/>
  <c r="M19" i="5"/>
  <c r="M17" i="5"/>
  <c r="M9" i="5"/>
  <c r="L19" i="5"/>
  <c r="L20" i="5" s="1"/>
  <c r="L17" i="5"/>
  <c r="L9" i="5"/>
  <c r="K19" i="5"/>
  <c r="K20" i="5" s="1"/>
  <c r="K17" i="5"/>
  <c r="K9" i="5"/>
  <c r="U14" i="5" a="1"/>
  <c r="U14" i="5" s="1"/>
  <c r="U11" i="5"/>
  <c r="T14" i="5" a="1"/>
  <c r="T14" i="5" s="1"/>
  <c r="T11" i="5"/>
  <c r="S14" i="5" a="1"/>
  <c r="S14" i="5" s="1"/>
  <c r="S11" i="5"/>
  <c r="R14" i="5" a="1"/>
  <c r="R14" i="5" s="1"/>
  <c r="R11" i="5"/>
  <c r="Q14" i="5" a="1"/>
  <c r="Q14" i="5" s="1"/>
  <c r="Q11" i="5"/>
  <c r="P14" i="5" a="1"/>
  <c r="P14" i="5" s="1"/>
  <c r="P11" i="5"/>
  <c r="O14" i="5" a="1"/>
  <c r="O14" i="5" s="1"/>
  <c r="O11" i="5"/>
  <c r="N14" i="5" a="1"/>
  <c r="N14" i="5" s="1"/>
  <c r="N11" i="5"/>
  <c r="M14" i="5" a="1"/>
  <c r="M14" i="5" s="1"/>
  <c r="M11" i="5"/>
  <c r="L14" i="5" a="1"/>
  <c r="L14" i="5" s="1"/>
  <c r="L11" i="5"/>
  <c r="K14" i="5" a="1"/>
  <c r="K14" i="5" s="1"/>
  <c r="K11" i="5"/>
  <c r="J14" i="5" a="1"/>
  <c r="J14" i="5" s="1"/>
  <c r="J11" i="5"/>
  <c r="U15" i="5" a="1"/>
  <c r="U15" i="5" s="1"/>
  <c r="U12" i="5"/>
  <c r="T15" i="5" a="1"/>
  <c r="T15" i="5" s="1"/>
  <c r="T12" i="5"/>
  <c r="S15" i="5" a="1"/>
  <c r="S15" i="5" s="1"/>
  <c r="S12" i="5"/>
  <c r="R15" i="5" a="1"/>
  <c r="R15" i="5" s="1"/>
  <c r="R12" i="5"/>
  <c r="Q15" i="5" a="1"/>
  <c r="Q15" i="5" s="1"/>
  <c r="Q12" i="5"/>
  <c r="P15" i="5" a="1"/>
  <c r="P15" i="5" s="1"/>
  <c r="P12" i="5"/>
  <c r="O15" i="5" a="1"/>
  <c r="O15" i="5" s="1"/>
  <c r="O12" i="5"/>
  <c r="N15" i="5" a="1"/>
  <c r="N15" i="5" s="1"/>
  <c r="N12" i="5"/>
  <c r="M15" i="5" a="1"/>
  <c r="M15" i="5" s="1"/>
  <c r="M12" i="5"/>
  <c r="L15" i="5" a="1"/>
  <c r="L15" i="5" s="1"/>
  <c r="L12" i="5"/>
  <c r="K15" i="5" a="1"/>
  <c r="K15" i="5" s="1"/>
  <c r="K12" i="5"/>
  <c r="J15" i="5" a="1"/>
  <c r="J15" i="5" s="1"/>
  <c r="J12" i="5"/>
  <c r="X9" i="1"/>
  <c r="D19" i="5"/>
  <c r="O4" i="1"/>
  <c r="D22" i="5" s="1"/>
  <c r="AI10" i="1"/>
  <c r="AH10" i="1"/>
  <c r="W9" i="1"/>
  <c r="D7" i="5"/>
  <c r="D12" i="5" s="1"/>
  <c r="D6" i="5"/>
  <c r="D11" i="5" s="1"/>
  <c r="C28" i="3"/>
  <c r="C33" i="3" s="1"/>
  <c r="O10" i="3"/>
  <c r="O15" i="3" s="1"/>
  <c r="K10" i="3"/>
  <c r="K15" i="3" s="1"/>
  <c r="G10" i="3"/>
  <c r="G15" i="3" s="1"/>
  <c r="C10" i="3"/>
  <c r="C15" i="3" s="1"/>
  <c r="AJ9" i="1" l="1"/>
  <c r="S24" i="5" s="1"/>
  <c r="AK9" i="1"/>
  <c r="S25" i="5" s="1"/>
  <c r="K24" i="5"/>
  <c r="O5" i="1"/>
  <c r="O4" i="2"/>
  <c r="S10" i="1"/>
  <c r="X10" i="1"/>
  <c r="AH11" i="1"/>
  <c r="R10" i="1"/>
  <c r="O10" i="1"/>
  <c r="W13" i="1"/>
  <c r="C35" i="3"/>
  <c r="C34" i="3"/>
  <c r="W10" i="1"/>
  <c r="O17" i="3"/>
  <c r="O16" i="3"/>
  <c r="K17" i="3"/>
  <c r="K16" i="3"/>
  <c r="C17" i="3"/>
  <c r="C16" i="3"/>
  <c r="G17" i="3"/>
  <c r="G16" i="3"/>
  <c r="S26" i="5" l="1"/>
  <c r="K25" i="5"/>
  <c r="K26" i="5" s="1"/>
  <c r="S11" i="1"/>
  <c r="AI11" i="1"/>
  <c r="X11" i="1"/>
  <c r="AK10" i="1"/>
  <c r="AJ10" i="1"/>
  <c r="W11" i="1"/>
  <c r="W12" i="1"/>
  <c r="AH12" i="1"/>
  <c r="S12" i="1" l="1"/>
  <c r="AI12" i="1"/>
  <c r="X12" i="1"/>
  <c r="AJ12" i="1" s="1"/>
  <c r="AK11" i="1"/>
  <c r="AJ11" i="1"/>
  <c r="R11" i="1"/>
  <c r="O11" i="1"/>
  <c r="R12" i="1"/>
  <c r="O12" i="1"/>
  <c r="L24" i="5" l="1"/>
  <c r="L25" i="5"/>
  <c r="X13" i="1"/>
  <c r="AK12" i="1"/>
  <c r="L26" i="5" l="1"/>
  <c r="S14" i="1"/>
  <c r="AI14" i="1"/>
  <c r="AH14" i="1"/>
  <c r="O14" i="1" s="1"/>
  <c r="X14" i="1"/>
  <c r="W15" i="1" s="1"/>
  <c r="W14" i="1"/>
  <c r="AK14" i="1" l="1"/>
  <c r="S15" i="1"/>
  <c r="AI15" i="1"/>
  <c r="AH15" i="1"/>
  <c r="O15" i="1" s="1"/>
  <c r="X15" i="1"/>
  <c r="X16" i="1" s="1"/>
  <c r="W17" i="1" s="1"/>
  <c r="R14" i="1"/>
  <c r="AJ14" i="1"/>
  <c r="S17" i="1" l="1"/>
  <c r="AI17" i="1"/>
  <c r="AH17" i="1"/>
  <c r="X17" i="1"/>
  <c r="AK15" i="1"/>
  <c r="AJ15" i="1"/>
  <c r="R15" i="1"/>
  <c r="AK17" i="1" l="1"/>
  <c r="D25" i="5" s="1"/>
  <c r="AJ17" i="1"/>
  <c r="D24" i="5" s="1"/>
  <c r="D26" i="5" s="1"/>
  <c r="R17" i="1"/>
  <c r="O5" i="2" l="1"/>
  <c r="S4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<sst xmlns="http://schemas.openxmlformats.org/spreadsheetml/2006/main" count="333" uniqueCount="183">
  <si>
    <t>Dashboard</t>
  </si>
  <si>
    <t>YS Trading Coach</t>
  </si>
  <si>
    <t>https://ystc-in.github.io/yp/</t>
  </si>
  <si>
    <t>IMPORTANT</t>
  </si>
  <si>
    <t>Starting Account Balance</t>
  </si>
  <si>
    <t>Total Account Deposits</t>
  </si>
  <si>
    <t>Total Account Withdrawls</t>
  </si>
  <si>
    <t>Enter Data in White CELLS</t>
  </si>
  <si>
    <t>Journal Start Date</t>
  </si>
  <si>
    <t>Total Closed Position P/L</t>
  </si>
  <si>
    <t>Trading Account Balance</t>
  </si>
  <si>
    <t>Grey CELLS Auto Calculate</t>
  </si>
  <si>
    <t>Yogesh Patil's Trading Journal</t>
  </si>
  <si>
    <t>Risk Per Trade</t>
  </si>
  <si>
    <t>Total Account Balance</t>
  </si>
  <si>
    <t>Sheet Version</t>
  </si>
  <si>
    <t>Account Balance</t>
  </si>
  <si>
    <t>Share Entry Price</t>
  </si>
  <si>
    <t>Stop Loss Price</t>
  </si>
  <si>
    <t>Target Price</t>
  </si>
  <si>
    <t>% Risked on Trade</t>
  </si>
  <si>
    <t>No. Shares to Trade</t>
  </si>
  <si>
    <t>Capital Needed</t>
  </si>
  <si>
    <t>Current Trade Log Balance</t>
  </si>
  <si>
    <t>FYERS</t>
  </si>
  <si>
    <t>Equity</t>
  </si>
  <si>
    <t>Intraday</t>
  </si>
  <si>
    <t>Delivery</t>
  </si>
  <si>
    <t>F &amp; O</t>
  </si>
  <si>
    <t>Futures</t>
  </si>
  <si>
    <t>Option</t>
  </si>
  <si>
    <t>BUY</t>
  </si>
  <si>
    <t>SELL</t>
  </si>
  <si>
    <t>QUANTITY</t>
  </si>
  <si>
    <t>No. of Trades</t>
  </si>
  <si>
    <t>Turnover</t>
  </si>
  <si>
    <t>Brokerage</t>
  </si>
  <si>
    <t>Exchange txn charge</t>
  </si>
  <si>
    <t>GST</t>
  </si>
  <si>
    <t>STT</t>
  </si>
  <si>
    <t>SEBI charges</t>
  </si>
  <si>
    <t>Stamp duty</t>
  </si>
  <si>
    <t>NSE IPFT</t>
  </si>
  <si>
    <t>Total tax and charges</t>
  </si>
  <si>
    <t>Points to breakeven</t>
  </si>
  <si>
    <t>Net P&amp;L</t>
  </si>
  <si>
    <t>DHAN</t>
  </si>
  <si>
    <t>Zerodha</t>
  </si>
  <si>
    <t>TRADE LOG</t>
  </si>
  <si>
    <t>Total Traded Account Balance</t>
  </si>
  <si>
    <t>Trade Journel Entry</t>
  </si>
  <si>
    <t>Trade Management</t>
  </si>
  <si>
    <t>Trade Results</t>
  </si>
  <si>
    <t>Deposit/Withdrawl</t>
  </si>
  <si>
    <t>Sr No</t>
  </si>
  <si>
    <t>Entry Date &amp; Time</t>
  </si>
  <si>
    <t>Entry Type</t>
  </si>
  <si>
    <t>Symbol</t>
  </si>
  <si>
    <t>Market</t>
  </si>
  <si>
    <t>Strategy</t>
  </si>
  <si>
    <t>Confluence</t>
  </si>
  <si>
    <t>Long/Short</t>
  </si>
  <si>
    <t>CE/PE</t>
  </si>
  <si>
    <t>Strike Price</t>
  </si>
  <si>
    <t>Entry Price</t>
  </si>
  <si>
    <t>Lots (Po.Size)</t>
  </si>
  <si>
    <t>Stop Loss</t>
  </si>
  <si>
    <t>Target</t>
  </si>
  <si>
    <t>Planned R:R</t>
  </si>
  <si>
    <t>Actual Exit</t>
  </si>
  <si>
    <t>Exit Date &amp; Time</t>
  </si>
  <si>
    <t>Actual R:R</t>
  </si>
  <si>
    <t>% Of Account Risked</t>
  </si>
  <si>
    <t>Closed Pos. P/L</t>
  </si>
  <si>
    <t>Brokrage</t>
  </si>
  <si>
    <t>Net Profit/Loss</t>
  </si>
  <si>
    <t>Account Change %</t>
  </si>
  <si>
    <t>Trade Duration</t>
  </si>
  <si>
    <t>MAE (SL)</t>
  </si>
  <si>
    <t>MFE (T)</t>
  </si>
  <si>
    <t>Screenshot</t>
  </si>
  <si>
    <t>Discipline Rating</t>
  </si>
  <si>
    <t>Trade Notes</t>
  </si>
  <si>
    <t>Amount</t>
  </si>
  <si>
    <t>Planned Reward</t>
  </si>
  <si>
    <t>Actual Reward</t>
  </si>
  <si>
    <t>% Risk</t>
  </si>
  <si>
    <t>% Target Gain</t>
  </si>
  <si>
    <t>Month</t>
  </si>
  <si>
    <t>Year</t>
  </si>
  <si>
    <t>Day</t>
  </si>
  <si>
    <t>end</t>
  </si>
  <si>
    <t>Lifetime - Trade Summary</t>
  </si>
  <si>
    <t>Month by Month Analysis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</si>
  <si>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</si>
  <si>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</si>
  <si>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</si>
  <si>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</si>
  <si>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</si>
  <si>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</si>
  <si>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</si>
  <si>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</si>
  <si>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</si>
  <si>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</si>
  <si>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</si>
  <si>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</si>
  <si>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Number of Trades</t>
  </si>
  <si>
    <t>Total Number of Winning Trades</t>
  </si>
  <si>
    <t>Total Number of Losing Trades</t>
  </si>
  <si>
    <t>Total Number of Break Even Trades</t>
  </si>
  <si>
    <t>*</t>
  </si>
  <si>
    <t>Trade Win Rate</t>
  </si>
  <si>
    <t xml:space="preserve">Average Winning Trade </t>
  </si>
  <si>
    <t>Average Losing Trade</t>
  </si>
  <si>
    <t>Largest Winning Trade</t>
  </si>
  <si>
    <t>Largest Losing Trade</t>
  </si>
  <si>
    <t>Total Trade Costs</t>
  </si>
  <si>
    <t>Total P/L</t>
  </si>
  <si>
    <t>Average P/L Per Trade</t>
  </si>
  <si>
    <t>Return On Investment</t>
  </si>
  <si>
    <t>Average Risk Per Trade</t>
  </si>
  <si>
    <t>Average Reward Per Trade</t>
  </si>
  <si>
    <t>Average Risk:Reward</t>
  </si>
  <si>
    <t>Average trade hold time - Total</t>
  </si>
  <si>
    <t>Average trade hold time - Winners</t>
  </si>
  <si>
    <t>Average trade hold time - Losers</t>
  </si>
  <si>
    <t>Total Deposits</t>
  </si>
  <si>
    <t>Total Withdrawls</t>
  </si>
  <si>
    <t>Average Discipline Rating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</si>
  <si>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</si>
  <si>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</si>
  <si>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</si>
  <si>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</si>
  <si>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</si>
  <si>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</si>
  <si>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</si>
  <si>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</si>
  <si>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</si>
  <si>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</si>
  <si>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</si>
  <si>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</si>
  <si>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Markets INFO</t>
  </si>
  <si>
    <t>Markets Traded</t>
  </si>
  <si>
    <t>Trade Journal Years</t>
  </si>
  <si>
    <t>Strategy Name</t>
  </si>
  <si>
    <t>Confluence Name</t>
  </si>
  <si>
    <t>Journal Inputs</t>
  </si>
  <si>
    <t>Index Future</t>
  </si>
  <si>
    <t>IDX FUT</t>
  </si>
  <si>
    <t>TST</t>
  </si>
  <si>
    <t>Nothing YET</t>
  </si>
  <si>
    <t>Trade</t>
  </si>
  <si>
    <t>Index Option</t>
  </si>
  <si>
    <t>IDX OPT</t>
  </si>
  <si>
    <t>BOF</t>
  </si>
  <si>
    <t>Deposit</t>
  </si>
  <si>
    <t>Equity Intraday</t>
  </si>
  <si>
    <t>EQ INT</t>
  </si>
  <si>
    <t>BPB</t>
  </si>
  <si>
    <t>Withdrawal</t>
  </si>
  <si>
    <t>Equity Delivery</t>
  </si>
  <si>
    <t>EQ DLY</t>
  </si>
  <si>
    <t>PB</t>
  </si>
  <si>
    <t>Multi Position</t>
  </si>
  <si>
    <t>Equity Future</t>
  </si>
  <si>
    <t>EQ FUT</t>
  </si>
  <si>
    <t>CPB</t>
  </si>
  <si>
    <t>Equity Option</t>
  </si>
  <si>
    <t>EQ OPT</t>
  </si>
  <si>
    <t>Commodity Future</t>
  </si>
  <si>
    <t>MCX FUT</t>
  </si>
  <si>
    <t>LONG</t>
  </si>
  <si>
    <t>Commodity Option</t>
  </si>
  <si>
    <t>MCX OPT</t>
  </si>
  <si>
    <t>SHORT</t>
  </si>
  <si>
    <t>Currency Future</t>
  </si>
  <si>
    <t>FX FUT</t>
  </si>
  <si>
    <t>Currency Option</t>
  </si>
  <si>
    <t>FX OPT</t>
  </si>
  <si>
    <t>CE</t>
  </si>
  <si>
    <t>PE</t>
  </si>
  <si>
    <t>-</t>
  </si>
  <si>
    <t>Dont Change Anything in "Journal Inputs", "Long/Short" &amp; "CE/PE"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</si>
</sst>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₹&quot;\ #,##0.00;[Red]&quot;₹&quot;\ \-#,##0.00"/>
    <numFmt numFmtId="165" formatCode="_ &quot;₹&quot;\ * #,##0.00_ ;_ &quot;₹&quot;\ * \-#,##0.00_ ;_ &quot;₹&quot;\ * &quot;-&quot;??_ ;_ @_ "/>
    <numFmt numFmtId="166" formatCode="0.0"/>
    <numFmt numFmtId="167" formatCode="[$-14009]dd\-mm\-yyyy;@"/>
  </numFmts>
  <fonts count="15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scheme val="minor"/>
    </font>
    <font>
      <sz val="2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 Light"/>
      <scheme val="major"/>
    </font>
    <font>
      <b/>
      <sz val="11"/>
      <color theme="1"/>
      <name val="Calibri"/>
      <scheme val="minor"/>
    </font>
    <font>
      <sz val="11"/>
      <color theme="1"/>
      <name val="Calibri Light"/>
      <scheme val="major"/>
    </font>
    <font>
      <sz val="11"/>
      <color rgb="FF000000"/>
      <name val="Calibri"/>
      <scheme val="minor"/>
    </font>
    <font>
      <sz val="28"/>
      <color theme="1"/>
      <name val="Calibri"/>
      <scheme val="minor"/>
    </font>
    <font>
      <u/>
      <sz val="11"/>
      <color theme="1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5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3" fillId="0" borderId="0" xfId="0" applyFont="1" applyAlignment="1">
      <alignment horizontal="right"/>
    </xf>
    <xf numFmtId="0" fontId="0" fillId="2" borderId="0" xfId="0" applyFill="1"/>
    <xf numFmtId="0" fontId="0" fillId="5" borderId="0" xfId="0" applyFill="1"/>
    <xf numFmtId="0" fontId="0" fillId="6" borderId="0" xfId="0" applyFill="1"/>
    <xf numFmtId="0" fontId="4" fillId="7" borderId="0" xfId="0" applyFont="1" applyFill="1" applyAlignment="1">
      <alignment horizontal="center"/>
    </xf>
    <xf numFmtId="2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/>
    <xf numFmtId="165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9" borderId="0" xfId="0" applyFill="1" applyAlignment="1">
      <alignment horizontal="center"/>
    </xf>
    <xf numFmtId="0" fontId="8" fillId="9" borderId="0" xfId="0" applyFont="1" applyFill="1" applyAlignment="1">
      <alignment horizontal="center"/>
    </xf>
    <xf numFmtId="0" fontId="0" fillId="2" borderId="2" xfId="0" applyFill="1" applyBorder="1" applyAlignment="1">
      <alignment horizontal="center"/>
    </xf>
    <xf numFmtId="10" fontId="0" fillId="2" borderId="2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6" fillId="9" borderId="0" xfId="0" applyFont="1" applyFill="1" applyAlignment="1">
      <alignment horizontal="center"/>
    </xf>
    <xf numFmtId="0" fontId="8" fillId="9" borderId="0" xfId="0" applyFont="1" applyFill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11" borderId="0" xfId="0" applyFill="1"/>
    <xf numFmtId="0" fontId="0" fillId="12" borderId="0" xfId="0" applyFill="1"/>
    <xf numFmtId="165" fontId="8" fillId="0" borderId="0" xfId="0" applyNumberFormat="1" applyFont="1" applyAlignment="1">
      <alignment horizontal="right"/>
    </xf>
    <xf numFmtId="10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9" fontId="0" fillId="2" borderId="10" xfId="0" applyNumberFormat="1" applyFill="1" applyBorder="1" applyAlignment="1">
      <alignment horizontal="center"/>
    </xf>
    <xf numFmtId="165" fontId="0" fillId="2" borderId="5" xfId="0" applyNumberFormat="1" applyFill="1" applyBorder="1" applyAlignment="1">
      <alignment horizontal="right"/>
    </xf>
    <xf numFmtId="165" fontId="0" fillId="2" borderId="10" xfId="0" applyNumberFormat="1" applyFill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/>
    <xf numFmtId="165" fontId="0" fillId="2" borderId="13" xfId="0" applyNumberFormat="1" applyFill="1" applyBorder="1" applyAlignment="1">
      <alignment horizontal="right"/>
    </xf>
    <xf numFmtId="10" fontId="0" fillId="2" borderId="13" xfId="0" applyNumberFormat="1" applyFill="1" applyBorder="1" applyAlignment="1">
      <alignment horizontal="center"/>
    </xf>
    <xf numFmtId="10" fontId="0" fillId="2" borderId="5" xfId="0" applyNumberFormat="1" applyFill="1" applyBorder="1" applyAlignment="1">
      <alignment horizontal="center"/>
    </xf>
    <xf numFmtId="10" fontId="0" fillId="2" borderId="7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9" fontId="0" fillId="2" borderId="15" xfId="0" applyNumberFormat="1" applyFill="1" applyBorder="1" applyAlignment="1">
      <alignment horizontal="center"/>
    </xf>
    <xf numFmtId="165" fontId="0" fillId="2" borderId="14" xfId="0" applyNumberFormat="1" applyFill="1" applyBorder="1" applyAlignment="1">
      <alignment horizontal="center"/>
    </xf>
    <xf numFmtId="165" fontId="0" fillId="2" borderId="15" xfId="0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5" xfId="0" applyNumberFormat="1" applyFill="1" applyBorder="1" applyAlignment="1">
      <alignment horizontal="center"/>
    </xf>
    <xf numFmtId="165" fontId="0" fillId="2" borderId="16" xfId="0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0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9" borderId="0" xfId="0" applyFont="1" applyFill="1" applyAlignment="1">
      <alignment horizontal="center"/>
    </xf>
    <xf numFmtId="0" fontId="12" fillId="9" borderId="0" xfId="0" applyFont="1" applyFill="1" applyAlignment="1">
      <alignment horizontal="right"/>
    </xf>
    <xf numFmtId="0" fontId="10" fillId="9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165" fontId="12" fillId="0" borderId="17" xfId="0" applyNumberFormat="1" applyFont="1" applyBorder="1" applyAlignment="1">
      <alignment horizontal="right"/>
    </xf>
    <xf numFmtId="165" fontId="12" fillId="0" borderId="21" xfId="0" applyNumberFormat="1" applyFont="1" applyBorder="1" applyAlignment="1">
      <alignment horizontal="right"/>
    </xf>
    <xf numFmtId="0" fontId="0" fillId="14" borderId="0" xfId="0" applyFill="1"/>
    <xf numFmtId="0" fontId="0" fillId="14" borderId="22" xfId="0" applyFill="1" applyBorder="1"/>
    <xf numFmtId="0" fontId="0" fillId="14" borderId="23" xfId="0" applyFill="1" applyBorder="1"/>
    <xf numFmtId="0" fontId="0" fillId="14" borderId="24" xfId="0" applyFill="1" applyBorder="1"/>
    <xf numFmtId="0" fontId="9" fillId="15" borderId="25" xfId="0" applyFont="1" applyFill="1" applyBorder="1" applyAlignment="1">
      <alignment horizontal="center"/>
    </xf>
    <xf numFmtId="0" fontId="9" fillId="16" borderId="25" xfId="0" applyFont="1" applyFill="1" applyBorder="1" applyAlignment="1">
      <alignment horizontal="center"/>
    </xf>
    <xf numFmtId="0" fontId="0" fillId="13" borderId="3" xfId="0" applyFill="1" applyBorder="1" applyAlignment="1">
      <alignment horizontal="left"/>
    </xf>
    <xf numFmtId="0" fontId="0" fillId="13" borderId="4" xfId="0" applyFill="1" applyBorder="1"/>
    <xf numFmtId="0" fontId="0" fillId="13" borderId="8" xfId="0" applyFill="1" applyBorder="1" applyAlignment="1">
      <alignment horizontal="left"/>
    </xf>
    <xf numFmtId="0" fontId="0" fillId="13" borderId="9" xfId="0" applyFill="1" applyBorder="1"/>
    <xf numFmtId="0" fontId="0" fillId="15" borderId="3" xfId="0" applyFill="1" applyBorder="1" applyAlignment="1">
      <alignment horizontal="right"/>
    </xf>
    <xf numFmtId="0" fontId="0" fillId="15" borderId="4" xfId="0" applyFill="1" applyBorder="1"/>
    <xf numFmtId="0" fontId="0" fillId="15" borderId="6" xfId="0" applyFill="1" applyBorder="1" applyAlignment="1">
      <alignment horizontal="right"/>
    </xf>
    <xf numFmtId="0" fontId="0" fillId="15" borderId="0" xfId="0" applyFill="1"/>
    <xf numFmtId="0" fontId="0" fillId="15" borderId="8" xfId="0" applyFill="1" applyBorder="1" applyAlignment="1">
      <alignment horizontal="right"/>
    </xf>
    <xf numFmtId="0" fontId="0" fillId="15" borderId="9" xfId="0" applyFill="1" applyBorder="1"/>
    <xf numFmtId="0" fontId="0" fillId="17" borderId="3" xfId="0" applyFill="1" applyBorder="1" applyAlignment="1">
      <alignment horizontal="right"/>
    </xf>
    <xf numFmtId="0" fontId="0" fillId="17" borderId="4" xfId="0" applyFill="1" applyBorder="1"/>
    <xf numFmtId="0" fontId="0" fillId="17" borderId="8" xfId="0" applyFill="1" applyBorder="1" applyAlignment="1">
      <alignment horizontal="right"/>
    </xf>
    <xf numFmtId="0" fontId="0" fillId="17" borderId="9" xfId="0" applyFill="1" applyBorder="1"/>
    <xf numFmtId="0" fontId="0" fillId="16" borderId="11" xfId="0" applyFill="1" applyBorder="1" applyAlignment="1">
      <alignment horizontal="right"/>
    </xf>
    <xf numFmtId="0" fontId="0" fillId="16" borderId="12" xfId="0" applyFill="1" applyBorder="1"/>
    <xf numFmtId="0" fontId="0" fillId="18" borderId="3" xfId="0" applyFill="1" applyBorder="1" applyAlignment="1">
      <alignment horizontal="right"/>
    </xf>
    <xf numFmtId="0" fontId="0" fillId="18" borderId="4" xfId="0" applyFill="1" applyBorder="1"/>
    <xf numFmtId="0" fontId="0" fillId="18" borderId="8" xfId="0" applyFill="1" applyBorder="1" applyAlignment="1">
      <alignment horizontal="right"/>
    </xf>
    <xf numFmtId="0" fontId="0" fillId="18" borderId="9" xfId="0" applyFill="1" applyBorder="1"/>
    <xf numFmtId="0" fontId="0" fillId="14" borderId="3" xfId="0" applyFill="1" applyBorder="1" applyAlignment="1">
      <alignment horizontal="right"/>
    </xf>
    <xf numFmtId="0" fontId="0" fillId="14" borderId="4" xfId="0" applyFill="1" applyBorder="1"/>
    <xf numFmtId="0" fontId="0" fillId="14" borderId="6" xfId="0" applyFill="1" applyBorder="1" applyAlignment="1">
      <alignment horizontal="right"/>
    </xf>
    <xf numFmtId="0" fontId="0" fillId="14" borderId="8" xfId="0" applyFill="1" applyBorder="1" applyAlignment="1">
      <alignment horizontal="right"/>
    </xf>
    <xf numFmtId="0" fontId="0" fillId="14" borderId="9" xfId="0" applyFill="1" applyBorder="1"/>
    <xf numFmtId="0" fontId="0" fillId="19" borderId="3" xfId="0" applyFill="1" applyBorder="1" applyAlignment="1">
      <alignment horizontal="right"/>
    </xf>
    <xf numFmtId="0" fontId="0" fillId="19" borderId="4" xfId="0" applyFill="1" applyBorder="1"/>
    <xf numFmtId="0" fontId="0" fillId="19" borderId="8" xfId="0" applyFill="1" applyBorder="1" applyAlignment="1">
      <alignment horizontal="right"/>
    </xf>
    <xf numFmtId="0" fontId="0" fillId="19" borderId="9" xfId="0" applyFill="1" applyBorder="1"/>
    <xf numFmtId="0" fontId="0" fillId="20" borderId="11" xfId="0" applyFill="1" applyBorder="1" applyAlignment="1">
      <alignment horizontal="right"/>
    </xf>
    <xf numFmtId="0" fontId="0" fillId="20" borderId="12" xfId="0" applyFill="1" applyBorder="1"/>
    <xf numFmtId="0" fontId="0" fillId="12" borderId="3" xfId="0" applyFill="1" applyBorder="1" applyAlignment="1">
      <alignment horizontal="right"/>
    </xf>
    <xf numFmtId="0" fontId="0" fillId="12" borderId="4" xfId="0" applyFill="1" applyBorder="1"/>
    <xf numFmtId="0" fontId="0" fillId="12" borderId="8" xfId="0" applyFill="1" applyBorder="1" applyAlignment="1">
      <alignment horizontal="right"/>
    </xf>
    <xf numFmtId="0" fontId="0" fillId="12" borderId="9" xfId="0" applyFill="1" applyBorder="1"/>
    <xf numFmtId="0" fontId="0" fillId="21" borderId="3" xfId="0" applyFill="1" applyBorder="1" applyAlignment="1">
      <alignment horizontal="left"/>
    </xf>
    <xf numFmtId="0" fontId="0" fillId="21" borderId="4" xfId="0" applyFill="1" applyBorder="1"/>
    <xf numFmtId="0" fontId="0" fillId="21" borderId="6" xfId="0" applyFill="1" applyBorder="1" applyAlignment="1">
      <alignment horizontal="left"/>
    </xf>
    <xf numFmtId="0" fontId="0" fillId="21" borderId="0" xfId="0" applyFill="1"/>
    <xf numFmtId="0" fontId="0" fillId="21" borderId="8" xfId="0" applyFill="1" applyBorder="1" applyAlignment="1">
      <alignment horizontal="left"/>
    </xf>
    <xf numFmtId="0" fontId="0" fillId="21" borderId="9" xfId="0" applyFill="1" applyBorder="1"/>
    <xf numFmtId="0" fontId="0" fillId="21" borderId="11" xfId="0" applyFill="1" applyBorder="1" applyAlignment="1">
      <alignment horizontal="left"/>
    </xf>
    <xf numFmtId="0" fontId="0" fillId="21" borderId="12" xfId="0" applyFill="1" applyBorder="1"/>
    <xf numFmtId="0" fontId="14" fillId="0" borderId="0" xfId="1" applyAlignment="1">
      <alignment horizontal="center"/>
    </xf>
    <xf numFmtId="167" fontId="11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5" fontId="1" fillId="0" borderId="19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right"/>
    </xf>
    <xf numFmtId="165" fontId="1" fillId="0" borderId="19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165" fontId="1" fillId="2" borderId="3" xfId="0" applyNumberFormat="1" applyFont="1" applyFill="1" applyBorder="1" applyAlignment="1">
      <alignment horizontal="center"/>
    </xf>
    <xf numFmtId="0" fontId="1" fillId="2" borderId="17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4" fontId="1" fillId="0" borderId="19" xfId="0" applyNumberFormat="1" applyFont="1" applyBorder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0" fontId="1" fillId="2" borderId="9" xfId="0" applyFont="1" applyFill="1" applyBorder="1" applyAlignment="1">
      <alignment horizontal="right"/>
    </xf>
    <xf numFmtId="165" fontId="1" fillId="0" borderId="20" xfId="0" applyNumberFormat="1" applyFont="1" applyBorder="1" applyAlignment="1">
      <alignment horizontal="right"/>
    </xf>
    <xf numFmtId="165" fontId="1" fillId="0" borderId="0" xfId="0" applyNumberFormat="1" applyFont="1" applyAlignment="1">
      <alignment horizontal="center"/>
    </xf>
    <xf numFmtId="0" fontId="1" fillId="9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0" fontId="6" fillId="8" borderId="0" xfId="0" applyFont="1" applyFill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12" borderId="0" xfId="0" applyFont="1" applyFill="1" applyAlignment="1">
      <alignment horizontal="center"/>
    </xf>
    <xf numFmtId="0" fontId="10" fillId="13" borderId="0" xfId="0" applyFont="1" applyFill="1" applyAlignment="1">
      <alignment horizontal="center"/>
    </xf>
    <xf numFmtId="0" fontId="10" fillId="11" borderId="0" xfId="0" applyFont="1" applyFill="1" applyAlignment="1">
      <alignment horizontal="center"/>
    </xf>
    <xf numFmtId="0" fontId="10" fillId="10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77111117893"/>
      </font>
      <fill>
        <patternFill patternType="solid">
          <bgColor rgb="FFC6EFCE"/>
        </patternFill>
      </fill>
    </dxf>
    <dxf>
      <font>
        <color rgb="FF9C0006"/>
      </font>
    </dxf>
    <dxf>
      <font>
        <color rgb="FF0061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ystc-in.github.io/y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BD15A-6CBE-4424-84F9-A93697BC1786}">
  <dimension ref="A1:V6"/>
  <sheetViews>
    <sheetView workbookViewId="0">
      <selection activeCell="K4" sqref="K4"/>
    </sheetView>
  </sheetViews>
  <sheetFormatPr defaultRowHeight="15"/>
  <cols>
    <col min="5" max="5" width="13" bestFit="1" customWidth="1"/>
    <col min="9" max="9" width="25.42578125" bestFit="1" customWidth="1"/>
    <col min="11" max="11" width="12.42578125" bestFit="1" customWidth="1"/>
    <col min="19" max="19" width="12.42578125" bestFit="1" customWidth="1"/>
  </cols>
  <sheetData>
    <row r="1" spans="1:22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23"/>
      <c r="U1" s="23"/>
      <c r="V1" s="23"/>
    </row>
    <row r="2" spans="1:22">
      <c r="A2" s="150" t="s">
        <v>1</v>
      </c>
      <c r="B2" s="150"/>
      <c r="C2" s="150"/>
      <c r="D2" s="150"/>
      <c r="E2" s="150"/>
      <c r="F2" s="150"/>
      <c r="G2" s="150"/>
      <c r="H2" s="1"/>
      <c r="I2" s="115" t="s">
        <v>2</v>
      </c>
      <c r="J2" s="1"/>
      <c r="K2" s="1"/>
      <c r="L2" s="1"/>
      <c r="M2" s="1"/>
      <c r="N2" s="1"/>
      <c r="O2" s="1"/>
      <c r="P2" s="1"/>
      <c r="Q2" s="1"/>
      <c r="R2" s="1"/>
      <c r="S2" s="21"/>
      <c r="T2" s="17"/>
      <c r="U2" s="17" t="s">
        <v>3</v>
      </c>
      <c r="V2" s="17"/>
    </row>
    <row r="3" spans="1:22">
      <c r="A3" s="150"/>
      <c r="B3" s="150"/>
      <c r="C3" s="150"/>
      <c r="D3" s="150"/>
      <c r="E3" s="150"/>
      <c r="F3" s="150"/>
      <c r="G3" s="150"/>
      <c r="H3" s="1"/>
      <c r="I3" s="1" t="s">
        <v>4</v>
      </c>
      <c r="J3" s="1"/>
      <c r="K3" s="14">
        <f>'Trade Log'!K3</f>
        <v>0</v>
      </c>
      <c r="L3" s="1"/>
      <c r="M3" s="1"/>
      <c r="N3" s="2" t="s">
        <v>5</v>
      </c>
      <c r="O3" s="20">
        <f>'Trade Log'!O3</f>
        <v>0</v>
      </c>
      <c r="P3" s="2"/>
      <c r="Q3" s="14"/>
      <c r="R3" s="2" t="s">
        <v>6</v>
      </c>
      <c r="S3" s="22">
        <f>'Trade Log'!S3</f>
        <v>0</v>
      </c>
      <c r="T3" s="24"/>
      <c r="U3" s="17" t="s">
        <v>7</v>
      </c>
      <c r="V3" s="17"/>
    </row>
    <row r="4" spans="1:22">
      <c r="A4" s="150"/>
      <c r="B4" s="150"/>
      <c r="C4" s="150"/>
      <c r="D4" s="150"/>
      <c r="E4" s="150"/>
      <c r="F4" s="150"/>
      <c r="G4" s="150"/>
      <c r="H4" s="1"/>
      <c r="I4" s="1" t="s">
        <v>8</v>
      </c>
      <c r="J4" s="1"/>
      <c r="K4" s="15">
        <f>'Trade Log'!K4</f>
        <v>0</v>
      </c>
      <c r="L4" s="1"/>
      <c r="M4" s="1"/>
      <c r="N4" s="2" t="s">
        <v>9</v>
      </c>
      <c r="O4" s="14">
        <f>'Trade Log'!O4</f>
        <v>0</v>
      </c>
      <c r="P4" s="2"/>
      <c r="Q4" s="14"/>
      <c r="R4" s="2" t="s">
        <v>10</v>
      </c>
      <c r="S4" s="29">
        <f>'Trade Log'!S4</f>
        <v>0</v>
      </c>
      <c r="T4" s="24"/>
      <c r="U4" s="17" t="s">
        <v>11</v>
      </c>
      <c r="V4" s="17"/>
    </row>
    <row r="5" spans="1:22">
      <c r="A5" s="151" t="s">
        <v>12</v>
      </c>
      <c r="B5" s="151"/>
      <c r="C5" s="151"/>
      <c r="D5" s="151"/>
      <c r="E5" s="151"/>
      <c r="F5" s="151"/>
      <c r="G5" s="151"/>
      <c r="H5" s="1"/>
      <c r="I5" s="1" t="s">
        <v>13</v>
      </c>
      <c r="J5" s="1"/>
      <c r="K5" s="20">
        <f>'Trade Log'!K5</f>
        <v>0</v>
      </c>
      <c r="L5" s="1"/>
      <c r="M5" s="1"/>
      <c r="N5" s="2" t="s">
        <v>14</v>
      </c>
      <c r="O5" s="1">
        <f>'Trade Log'!O5</f>
        <v>0</v>
      </c>
      <c r="P5" s="1"/>
      <c r="Q5" s="14"/>
      <c r="R5" s="1"/>
      <c r="S5" s="21"/>
      <c r="T5" s="17"/>
      <c r="U5" s="16"/>
      <c r="V5" s="17"/>
    </row>
    <row r="6" spans="1:22">
      <c r="A6" s="117"/>
      <c r="B6" s="117"/>
      <c r="C6" s="117"/>
      <c r="D6" s="56" t="s">
        <v>15</v>
      </c>
      <c r="E6" s="116">
        <v>45371</v>
      </c>
      <c r="F6" s="117"/>
      <c r="G6" s="11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</sheetData>
  <sheetProtection formatColumns="0" formatRows="0"/>
  <mergeCells count="3">
    <mergeCell ref="A1:S1"/>
    <mergeCell ref="A2:G4"/>
    <mergeCell ref="A5:G5"/>
  </mergeCells>
  <hyperlinks>
    <hyperlink ref="I2" r:id="rId1" xr:uid="{FD77EFE0-A018-47E1-9C4F-648236CC77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4B70C-70C9-48D4-AC73-4932A15D4EED}">
  <dimension ref="B2:G19"/>
  <sheetViews>
    <sheetView workbookViewId="0">
      <selection activeCell="F18" sqref="F18"/>
    </sheetView>
  </sheetViews>
  <sheetFormatPr defaultRowHeight="15"/>
  <sheetData>
    <row r="2" spans="2:7">
      <c r="B2" s="6"/>
      <c r="C2" s="6"/>
      <c r="D2" s="6"/>
      <c r="E2" s="6"/>
      <c r="F2" s="6"/>
      <c r="G2" s="6"/>
    </row>
    <row r="3" spans="2:7">
      <c r="B3" s="6"/>
      <c r="C3" s="6" t="s">
        <v>16</v>
      </c>
      <c r="D3" s="6"/>
      <c r="E3" s="6"/>
      <c r="G3" s="6"/>
    </row>
    <row r="4" spans="2:7">
      <c r="B4" s="6"/>
      <c r="C4" s="6"/>
      <c r="D4" s="6"/>
      <c r="E4" s="6"/>
      <c r="F4" s="6"/>
      <c r="G4" s="6"/>
    </row>
    <row r="5" spans="2:7">
      <c r="B5" s="6"/>
      <c r="C5" s="6" t="s">
        <v>17</v>
      </c>
      <c r="D5" s="6"/>
      <c r="E5" s="6"/>
      <c r="G5" s="6"/>
    </row>
    <row r="6" spans="2:7">
      <c r="B6" s="6"/>
      <c r="C6" s="6"/>
      <c r="D6" s="6"/>
      <c r="E6" s="6"/>
      <c r="F6" s="6"/>
      <c r="G6" s="6"/>
    </row>
    <row r="7" spans="2:7">
      <c r="B7" s="6"/>
      <c r="C7" s="6" t="s">
        <v>18</v>
      </c>
      <c r="D7" s="6"/>
      <c r="E7" s="6"/>
      <c r="G7" s="6"/>
    </row>
    <row r="8" spans="2:7">
      <c r="B8" s="6"/>
      <c r="C8" s="6" t="s">
        <v>19</v>
      </c>
      <c r="D8" s="6"/>
      <c r="E8" s="6"/>
      <c r="G8" s="6"/>
    </row>
    <row r="9" spans="2:7">
      <c r="B9" s="6"/>
      <c r="C9" s="6"/>
      <c r="D9" s="6"/>
      <c r="E9" s="6"/>
      <c r="F9" s="6"/>
      <c r="G9" s="6"/>
    </row>
    <row r="10" spans="2:7">
      <c r="B10" s="6"/>
      <c r="C10" s="6" t="s">
        <v>20</v>
      </c>
      <c r="D10" s="6"/>
      <c r="E10" s="6"/>
      <c r="G10" s="6"/>
    </row>
    <row r="11" spans="2:7">
      <c r="B11" s="6"/>
      <c r="C11" s="6"/>
      <c r="D11" s="6"/>
      <c r="E11" s="6"/>
      <c r="F11" s="6"/>
      <c r="G11" s="6"/>
    </row>
    <row r="12" spans="2:7">
      <c r="B12" s="27"/>
      <c r="C12" s="27"/>
      <c r="D12" s="27"/>
      <c r="E12" s="27"/>
      <c r="F12" s="27"/>
      <c r="G12" s="27"/>
    </row>
    <row r="13" spans="2:7">
      <c r="B13" s="27"/>
      <c r="C13" s="27" t="s">
        <v>21</v>
      </c>
      <c r="D13" s="27"/>
      <c r="E13" s="27"/>
      <c r="G13" s="27"/>
    </row>
    <row r="14" spans="2:7">
      <c r="B14" s="27"/>
      <c r="C14" s="27"/>
      <c r="D14" s="27"/>
      <c r="E14" s="27"/>
      <c r="F14" s="27"/>
      <c r="G14" s="27"/>
    </row>
    <row r="15" spans="2:7">
      <c r="B15" s="27"/>
      <c r="C15" s="27" t="s">
        <v>22</v>
      </c>
      <c r="D15" s="27"/>
      <c r="E15" s="27"/>
      <c r="G15" s="27"/>
    </row>
    <row r="16" spans="2:7">
      <c r="B16" s="27"/>
      <c r="C16" s="27"/>
      <c r="D16" s="27"/>
      <c r="E16" s="27"/>
      <c r="F16" s="27"/>
      <c r="G16" s="27"/>
    </row>
    <row r="17" spans="2:7">
      <c r="B17" s="28"/>
      <c r="C17" s="28"/>
      <c r="D17" s="28"/>
      <c r="E17" s="28"/>
      <c r="F17" s="28"/>
      <c r="G17" s="28"/>
    </row>
    <row r="18" spans="2:7">
      <c r="B18" s="28"/>
      <c r="C18" s="28" t="s">
        <v>23</v>
      </c>
      <c r="D18" s="28"/>
      <c r="E18" s="28"/>
      <c r="G18" s="28"/>
    </row>
    <row r="19" spans="2:7">
      <c r="B19" s="28"/>
      <c r="C19" s="28"/>
      <c r="D19" s="28"/>
      <c r="E19" s="28"/>
      <c r="F19" s="28"/>
      <c r="G19" s="2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CE074-8DC6-4B3A-8149-8584B29CE447}">
  <dimension ref="A1:P53"/>
  <sheetViews>
    <sheetView workbookViewId="0">
      <selection activeCell="N2" sqref="N2"/>
    </sheetView>
  </sheetViews>
  <sheetFormatPr defaultRowHeight="15"/>
  <cols>
    <col min="2" max="2" width="20" bestFit="1" customWidth="1"/>
    <col min="3" max="3" width="10.42578125" bestFit="1" customWidth="1"/>
    <col min="6" max="6" width="19.85546875" customWidth="1"/>
    <col min="7" max="7" width="10.42578125" customWidth="1"/>
    <col min="10" max="10" width="19.85546875" customWidth="1"/>
    <col min="11" max="11" width="10.42578125" customWidth="1"/>
    <col min="14" max="14" width="19.85546875" customWidth="1"/>
    <col min="15" max="15" width="10.42578125" customWidth="1"/>
  </cols>
  <sheetData>
    <row r="1" spans="1:16">
      <c r="A1" s="11" t="s">
        <v>24</v>
      </c>
      <c r="B1" s="9" t="s">
        <v>25</v>
      </c>
      <c r="C1" s="12" t="s">
        <v>26</v>
      </c>
      <c r="E1" s="11" t="s">
        <v>24</v>
      </c>
      <c r="F1" s="9" t="s">
        <v>25</v>
      </c>
      <c r="G1" s="12" t="s">
        <v>27</v>
      </c>
      <c r="I1" s="11" t="s">
        <v>24</v>
      </c>
      <c r="J1" s="9" t="s">
        <v>28</v>
      </c>
      <c r="K1" s="12" t="s">
        <v>29</v>
      </c>
      <c r="M1" s="11" t="s">
        <v>24</v>
      </c>
      <c r="N1" s="9" t="s">
        <v>25</v>
      </c>
      <c r="O1" s="12" t="s">
        <v>30</v>
      </c>
    </row>
    <row r="2" spans="1:16">
      <c r="B2" s="1" t="s">
        <v>31</v>
      </c>
      <c r="C2" s="8">
        <v>100</v>
      </c>
      <c r="F2" s="1" t="s">
        <v>31</v>
      </c>
      <c r="G2" s="8">
        <v>100</v>
      </c>
      <c r="J2" s="1" t="s">
        <v>31</v>
      </c>
      <c r="K2" s="8">
        <v>100</v>
      </c>
      <c r="N2" s="1" t="s">
        <v>31</v>
      </c>
      <c r="O2" s="8">
        <v>560</v>
      </c>
    </row>
    <row r="3" spans="1:16">
      <c r="B3" s="1" t="s">
        <v>32</v>
      </c>
      <c r="C3" s="7">
        <v>100</v>
      </c>
      <c r="F3" s="1" t="s">
        <v>32</v>
      </c>
      <c r="G3" s="7">
        <v>100</v>
      </c>
      <c r="J3" s="1" t="s">
        <v>32</v>
      </c>
      <c r="K3" s="7">
        <v>100</v>
      </c>
      <c r="N3" s="1" t="s">
        <v>32</v>
      </c>
      <c r="O3" s="7">
        <v>580</v>
      </c>
    </row>
    <row r="4" spans="1:16">
      <c r="B4" s="1" t="s">
        <v>33</v>
      </c>
      <c r="C4" s="6">
        <v>250</v>
      </c>
      <c r="F4" s="1" t="s">
        <v>33</v>
      </c>
      <c r="G4" s="6">
        <v>250</v>
      </c>
      <c r="J4" s="1" t="s">
        <v>33</v>
      </c>
      <c r="K4" s="6">
        <v>15</v>
      </c>
      <c r="N4" s="1" t="s">
        <v>33</v>
      </c>
      <c r="O4" s="6">
        <v>30</v>
      </c>
    </row>
    <row r="5" spans="1:16">
      <c r="B5" s="1" t="s">
        <v>34</v>
      </c>
      <c r="C5">
        <v>2</v>
      </c>
      <c r="F5" s="1" t="s">
        <v>34</v>
      </c>
      <c r="G5">
        <v>2</v>
      </c>
      <c r="J5" s="1" t="s">
        <v>34</v>
      </c>
      <c r="K5">
        <v>2</v>
      </c>
      <c r="N5" s="1" t="s">
        <v>34</v>
      </c>
      <c r="O5">
        <v>2</v>
      </c>
    </row>
    <row r="7" spans="1:16">
      <c r="B7" s="2" t="s">
        <v>35</v>
      </c>
      <c r="C7" s="10">
        <f>(C2*C4)+(C3*C4)</f>
        <v>50000</v>
      </c>
      <c r="F7" s="2" t="s">
        <v>35</v>
      </c>
      <c r="G7" s="10">
        <f>(G2*G4)+(G3*G4)</f>
        <v>50000</v>
      </c>
      <c r="J7" s="2" t="s">
        <v>35</v>
      </c>
      <c r="K7" s="10">
        <f>(K2*K4)+(K3*K4)</f>
        <v>3000</v>
      </c>
      <c r="N7" s="2" t="s">
        <v>35</v>
      </c>
      <c r="O7" s="10">
        <f>(O2*O4)+(O3*O4)</f>
        <v>34200</v>
      </c>
    </row>
    <row r="8" spans="1:16">
      <c r="B8" s="2" t="s">
        <v>36</v>
      </c>
      <c r="C8" s="10">
        <f>IF((C7/100)*0.03&gt;20,20*C5,(C7/100)*0.03)</f>
        <v>15</v>
      </c>
      <c r="F8" s="2" t="s">
        <v>36</v>
      </c>
      <c r="G8" s="10">
        <v>0</v>
      </c>
      <c r="J8" s="2" t="s">
        <v>36</v>
      </c>
      <c r="K8" s="10">
        <f>IF((K7/100)*0.03&gt;20,20*K5,(K7/100)*0.03)</f>
        <v>0.89999999999999991</v>
      </c>
      <c r="N8" s="2" t="s">
        <v>36</v>
      </c>
      <c r="O8" s="10">
        <f>20*O5</f>
        <v>40</v>
      </c>
    </row>
    <row r="9" spans="1:16">
      <c r="B9" s="2" t="s">
        <v>37</v>
      </c>
      <c r="C9" s="10">
        <f>(C7/100)*0.00325</f>
        <v>1.625</v>
      </c>
      <c r="F9" s="2" t="s">
        <v>37</v>
      </c>
      <c r="G9" s="10">
        <f>(G7/100)*0.00325</f>
        <v>1.625</v>
      </c>
      <c r="J9" s="2" t="s">
        <v>37</v>
      </c>
      <c r="K9" s="10">
        <f>(K7/100)*0.0019</f>
        <v>5.7000000000000002E-2</v>
      </c>
      <c r="L9">
        <v>1.9E-3</v>
      </c>
      <c r="N9" s="2" t="s">
        <v>37</v>
      </c>
      <c r="O9" s="10">
        <f>(O7/100)*0.05</f>
        <v>17.100000000000001</v>
      </c>
      <c r="P9">
        <v>0.05</v>
      </c>
    </row>
    <row r="10" spans="1:16">
      <c r="B10" s="2" t="s">
        <v>38</v>
      </c>
      <c r="C10" s="10">
        <f>0.18*(C8+C9+C12)</f>
        <v>3.0015000000000001</v>
      </c>
      <c r="F10" s="2" t="s">
        <v>38</v>
      </c>
      <c r="G10" s="10">
        <f>0.18*(G8+G9+G12)</f>
        <v>0.30149999999999999</v>
      </c>
      <c r="J10" s="2" t="s">
        <v>38</v>
      </c>
      <c r="K10" s="10">
        <f>0.18*(K8+K9+K12)</f>
        <v>0.17279999999999998</v>
      </c>
      <c r="N10" s="2" t="s">
        <v>38</v>
      </c>
      <c r="O10" s="10">
        <f>0.18*(O8+O9+O12)</f>
        <v>10.284155999999999</v>
      </c>
    </row>
    <row r="11" spans="1:16">
      <c r="B11" s="2" t="s">
        <v>39</v>
      </c>
      <c r="C11" s="10">
        <f>(C3*C4)/100*0.025</f>
        <v>6.25</v>
      </c>
      <c r="F11" s="2" t="s">
        <v>39</v>
      </c>
      <c r="G11" s="10">
        <f>(G7/100)*0.1</f>
        <v>50</v>
      </c>
      <c r="J11" s="2" t="s">
        <v>39</v>
      </c>
      <c r="K11" s="10">
        <f>(K3*K4)/100*0.0125</f>
        <v>0.1875</v>
      </c>
      <c r="N11" s="2" t="s">
        <v>39</v>
      </c>
      <c r="O11" s="10">
        <f>(O3*O4)/100*0.0625</f>
        <v>10.875</v>
      </c>
    </row>
    <row r="12" spans="1:16">
      <c r="B12" s="2" t="s">
        <v>40</v>
      </c>
      <c r="C12" s="10">
        <f>(C7/100)*0.0001</f>
        <v>0.05</v>
      </c>
      <c r="F12" s="2" t="s">
        <v>40</v>
      </c>
      <c r="G12" s="10">
        <f>(G7/100)*0.0001</f>
        <v>0.05</v>
      </c>
      <c r="J12" s="2" t="s">
        <v>40</v>
      </c>
      <c r="K12" s="10">
        <f>(K7/100)*0.0001</f>
        <v>3.0000000000000001E-3</v>
      </c>
      <c r="N12" s="2" t="s">
        <v>40</v>
      </c>
      <c r="O12" s="10">
        <f>(O7/100)*0.0001</f>
        <v>3.4200000000000001E-2</v>
      </c>
    </row>
    <row r="13" spans="1:16">
      <c r="B13" s="2" t="s">
        <v>41</v>
      </c>
      <c r="C13" s="10">
        <f>(C2*C4)/100*0.003</f>
        <v>0.75</v>
      </c>
      <c r="F13" s="2" t="s">
        <v>41</v>
      </c>
      <c r="G13" s="10">
        <f>(G2*G4)/100*0.015</f>
        <v>3.75</v>
      </c>
      <c r="J13" s="2" t="s">
        <v>41</v>
      </c>
      <c r="K13" s="10">
        <f>(K2*K4)/100*0.002</f>
        <v>0.03</v>
      </c>
      <c r="N13" s="2" t="s">
        <v>41</v>
      </c>
      <c r="O13" s="10">
        <f>(O2*O4)/100*0.015</f>
        <v>2.52</v>
      </c>
    </row>
    <row r="14" spans="1:16">
      <c r="B14" s="2" t="s">
        <v>42</v>
      </c>
      <c r="C14" s="10">
        <f>(C7/100)*0.0001</f>
        <v>0.05</v>
      </c>
      <c r="F14" s="2" t="s">
        <v>42</v>
      </c>
      <c r="G14" s="10">
        <f>(G7/100)*0.0001</f>
        <v>0.05</v>
      </c>
      <c r="J14" s="2" t="s">
        <v>42</v>
      </c>
      <c r="K14" s="10">
        <f>(K7/100)*0.0001</f>
        <v>3.0000000000000001E-3</v>
      </c>
      <c r="N14" s="2" t="s">
        <v>42</v>
      </c>
      <c r="O14" s="10">
        <f>(O7/100)*0.0005</f>
        <v>0.17100000000000001</v>
      </c>
    </row>
    <row r="15" spans="1:16">
      <c r="B15" s="2" t="s">
        <v>43</v>
      </c>
      <c r="C15" s="13">
        <f>SUM(C8:C14)</f>
        <v>26.726500000000001</v>
      </c>
      <c r="F15" s="2" t="s">
        <v>43</v>
      </c>
      <c r="G15" s="13">
        <f>SUM(G8:G14)</f>
        <v>55.776499999999992</v>
      </c>
      <c r="J15" s="2" t="s">
        <v>43</v>
      </c>
      <c r="K15" s="13">
        <f>SUM(K8:K14)</f>
        <v>1.3532999999999997</v>
      </c>
      <c r="N15" s="2" t="s">
        <v>43</v>
      </c>
      <c r="O15" s="13">
        <f>SUM(O8:O14)</f>
        <v>80.984356000000005</v>
      </c>
    </row>
    <row r="16" spans="1:16">
      <c r="B16" s="2" t="s">
        <v>44</v>
      </c>
      <c r="C16" s="10">
        <f>C15/C4</f>
        <v>0.106906</v>
      </c>
      <c r="F16" s="2" t="s">
        <v>44</v>
      </c>
      <c r="G16" s="10">
        <f>G15/G4</f>
        <v>0.22310599999999997</v>
      </c>
      <c r="J16" s="2" t="s">
        <v>44</v>
      </c>
      <c r="K16" s="10">
        <f>K15/K4</f>
        <v>9.0219999999999981E-2</v>
      </c>
      <c r="N16" s="2" t="s">
        <v>44</v>
      </c>
      <c r="O16" s="10">
        <f>O15/O4</f>
        <v>2.6994785333333335</v>
      </c>
    </row>
    <row r="17" spans="1:15">
      <c r="B17" s="5" t="s">
        <v>45</v>
      </c>
      <c r="C17" s="10">
        <f>((C3*C4)-(C2*C4)-C15)</f>
        <v>-26.726500000000001</v>
      </c>
      <c r="F17" s="5" t="s">
        <v>45</v>
      </c>
      <c r="G17" s="10">
        <f>((G3*G4)-(G2*G4)-G15)</f>
        <v>-55.776499999999992</v>
      </c>
      <c r="J17" s="5" t="s">
        <v>45</v>
      </c>
      <c r="K17" s="10">
        <f>((K3*K4)-(K2*K4)-K15)</f>
        <v>-1.3532999999999997</v>
      </c>
      <c r="N17" s="5" t="s">
        <v>45</v>
      </c>
      <c r="O17" s="10">
        <f>((O3*O4)-(O2*O4)-O15)</f>
        <v>519.01564399999995</v>
      </c>
    </row>
    <row r="19" spans="1:15">
      <c r="A19" s="12" t="s">
        <v>46</v>
      </c>
      <c r="B19" s="9" t="s">
        <v>25</v>
      </c>
      <c r="C19" s="12" t="s">
        <v>26</v>
      </c>
    </row>
    <row r="20" spans="1:15">
      <c r="B20" s="1" t="s">
        <v>31</v>
      </c>
      <c r="C20" s="8">
        <v>100</v>
      </c>
    </row>
    <row r="21" spans="1:15">
      <c r="B21" s="1" t="s">
        <v>32</v>
      </c>
      <c r="C21" s="7">
        <v>100</v>
      </c>
    </row>
    <row r="22" spans="1:15">
      <c r="B22" s="1" t="s">
        <v>33</v>
      </c>
      <c r="C22" s="6">
        <v>250</v>
      </c>
    </row>
    <row r="23" spans="1:15">
      <c r="B23" s="1" t="s">
        <v>34</v>
      </c>
      <c r="C23">
        <v>2</v>
      </c>
    </row>
    <row r="25" spans="1:15">
      <c r="B25" s="2" t="s">
        <v>35</v>
      </c>
      <c r="C25" s="10">
        <f>(C20*C22)+(C21*C22)</f>
        <v>50000</v>
      </c>
    </row>
    <row r="26" spans="1:15">
      <c r="B26" s="2" t="s">
        <v>36</v>
      </c>
      <c r="C26" s="10">
        <f>IF((C25/100)*0.03&gt;20,20*C23,(C25/100)*0.03)</f>
        <v>15</v>
      </c>
    </row>
    <row r="27" spans="1:15">
      <c r="B27" s="2" t="s">
        <v>37</v>
      </c>
      <c r="C27" s="10">
        <f>(C25/100)*0.00325</f>
        <v>1.625</v>
      </c>
    </row>
    <row r="28" spans="1:15">
      <c r="B28" s="2" t="s">
        <v>38</v>
      </c>
      <c r="C28" s="10">
        <f>0.18*(C26+C27+C30)</f>
        <v>3.0015000000000001</v>
      </c>
    </row>
    <row r="29" spans="1:15">
      <c r="B29" s="2" t="s">
        <v>39</v>
      </c>
      <c r="C29" s="10">
        <f>(C21*C22)/100*0.025</f>
        <v>6.25</v>
      </c>
    </row>
    <row r="30" spans="1:15">
      <c r="B30" s="2" t="s">
        <v>40</v>
      </c>
      <c r="C30" s="10">
        <f>(C25/100)*0.0001</f>
        <v>0.05</v>
      </c>
    </row>
    <row r="31" spans="1:15">
      <c r="B31" s="2" t="s">
        <v>41</v>
      </c>
      <c r="C31" s="10">
        <f>(C20*C22)/100*0.003</f>
        <v>0.75</v>
      </c>
    </row>
    <row r="32" spans="1:15">
      <c r="B32" s="2" t="s">
        <v>42</v>
      </c>
      <c r="C32" s="10">
        <f>(C25/100)*0.0001</f>
        <v>0.05</v>
      </c>
    </row>
    <row r="33" spans="1:3">
      <c r="B33" s="2" t="s">
        <v>43</v>
      </c>
      <c r="C33" s="13">
        <f>SUM(C26:C32)</f>
        <v>26.726500000000001</v>
      </c>
    </row>
    <row r="34" spans="1:3">
      <c r="B34" s="2" t="s">
        <v>44</v>
      </c>
      <c r="C34" s="10">
        <f>C33/C22</f>
        <v>0.106906</v>
      </c>
    </row>
    <row r="35" spans="1:3">
      <c r="B35" s="5" t="s">
        <v>45</v>
      </c>
      <c r="C35" s="10">
        <f>((C21*C22)-(C20*C22)-C33)</f>
        <v>-26.726500000000001</v>
      </c>
    </row>
    <row r="37" spans="1:3">
      <c r="A37" s="12" t="s">
        <v>47</v>
      </c>
    </row>
    <row r="38" spans="1:3">
      <c r="B38" s="1"/>
    </row>
    <row r="39" spans="1:3">
      <c r="B39" s="1"/>
    </row>
    <row r="40" spans="1:3">
      <c r="B40" s="1"/>
    </row>
    <row r="41" spans="1:3">
      <c r="B41" s="1"/>
    </row>
    <row r="43" spans="1:3">
      <c r="B43" s="2"/>
      <c r="C43" s="10"/>
    </row>
    <row r="44" spans="1:3">
      <c r="B44" s="2"/>
      <c r="C44" s="10"/>
    </row>
    <row r="45" spans="1:3">
      <c r="B45" s="2"/>
      <c r="C45" s="10"/>
    </row>
    <row r="46" spans="1:3">
      <c r="B46" s="2"/>
      <c r="C46" s="10"/>
    </row>
    <row r="47" spans="1:3">
      <c r="B47" s="2"/>
      <c r="C47" s="10"/>
    </row>
    <row r="48" spans="1:3">
      <c r="B48" s="2"/>
      <c r="C48" s="10"/>
    </row>
    <row r="49" spans="2:3">
      <c r="B49" s="2"/>
      <c r="C49" s="10"/>
    </row>
    <row r="50" spans="2:3">
      <c r="B50" s="2"/>
      <c r="C50" s="10"/>
    </row>
    <row r="51" spans="2:3">
      <c r="B51" s="2"/>
      <c r="C51" s="10"/>
    </row>
    <row r="52" spans="2:3">
      <c r="B52" s="2"/>
      <c r="C52" s="10"/>
    </row>
    <row r="53" spans="2:3">
      <c r="B53" s="5"/>
      <c r="C53" s="10"/>
    </row>
  </sheetData>
  <conditionalFormatting sqref="C17">
    <cfRule type="cellIs" dxfId="19" priority="12" operator="lessThan">
      <formula>0</formula>
    </cfRule>
  </conditionalFormatting>
  <conditionalFormatting sqref="C17">
    <cfRule type="cellIs" dxfId="18" priority="11" operator="greaterThan">
      <formula>0</formula>
    </cfRule>
  </conditionalFormatting>
  <conditionalFormatting sqref="G17">
    <cfRule type="cellIs" dxfId="17" priority="10" operator="greaterThan">
      <formula>0</formula>
    </cfRule>
  </conditionalFormatting>
  <conditionalFormatting sqref="G17">
    <cfRule type="cellIs" dxfId="16" priority="9" operator="lessThan">
      <formula>0</formula>
    </cfRule>
  </conditionalFormatting>
  <conditionalFormatting sqref="K17">
    <cfRule type="cellIs" dxfId="15" priority="8" operator="greaterThan">
      <formula>0</formula>
    </cfRule>
  </conditionalFormatting>
  <conditionalFormatting sqref="K17">
    <cfRule type="cellIs" dxfId="14" priority="7" operator="lessThan">
      <formula>0</formula>
    </cfRule>
  </conditionalFormatting>
  <conditionalFormatting sqref="O17">
    <cfRule type="cellIs" dxfId="13" priority="4" operator="greaterThan">
      <formula>0</formula>
    </cfRule>
  </conditionalFormatting>
  <conditionalFormatting sqref="O17">
    <cfRule type="cellIs" dxfId="12" priority="3" operator="lessThan">
      <formula>0</formula>
    </cfRule>
  </conditionalFormatting>
  <conditionalFormatting sqref="C35">
    <cfRule type="cellIs" dxfId="11" priority="2" operator="lessThan">
      <formula>0</formula>
    </cfRule>
  </conditionalFormatting>
  <conditionalFormatting sqref="C35">
    <cfRule type="cellIs" dxfId="10" priority="1" operator="greater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0009"/>
  <sheetViews>
    <sheetView tabSelected="1" workbookViewId="0">
      <pane ySplit="8" topLeftCell="A9" activePane="bottomLeft" state="frozen"/>
      <selection pane="bottomLeft" activeCell="K4" sqref="K4"/>
    </sheetView>
  </sheetViews>
  <sheetFormatPr defaultColWidth="9.140625" defaultRowHeight="15"/>
  <cols>
    <col min="1" max="1" width="5.5703125" style="57" customWidth="1"/>
    <col min="2" max="2" width="16.7109375" style="57" customWidth="1"/>
    <col min="3" max="3" width="12.140625" style="57" bestFit="1" customWidth="1"/>
    <col min="4" max="4" width="10.140625" style="57" bestFit="1" customWidth="1"/>
    <col min="5" max="5" width="8.140625" style="57" customWidth="1"/>
    <col min="6" max="6" width="8.42578125" style="57" customWidth="1"/>
    <col min="7" max="7" width="12.7109375" style="57" bestFit="1" customWidth="1"/>
    <col min="8" max="8" width="10.42578125" style="57" customWidth="1"/>
    <col min="9" max="9" width="6.28515625" style="57" bestFit="1" customWidth="1"/>
    <col min="10" max="10" width="12.85546875" style="57" bestFit="1" customWidth="1"/>
    <col min="11" max="11" width="13.140625" style="57" bestFit="1" customWidth="1"/>
    <col min="12" max="12" width="11.42578125" style="57" customWidth="1"/>
    <col min="13" max="13" width="9.28515625" style="57" bestFit="1" customWidth="1"/>
    <col min="14" max="14" width="7" style="57" customWidth="1"/>
    <col min="15" max="15" width="11.7109375" style="57" customWidth="1"/>
    <col min="16" max="16" width="10.28515625" style="57" bestFit="1" customWidth="1"/>
    <col min="17" max="17" width="17.85546875" style="57" bestFit="1" customWidth="1"/>
    <col min="18" max="18" width="10" style="57" bestFit="1" customWidth="1"/>
    <col min="19" max="19" width="18.140625" style="57" customWidth="1"/>
    <col min="20" max="20" width="14.5703125" style="57" bestFit="1" customWidth="1"/>
    <col min="21" max="21" width="9" style="57" bestFit="1" customWidth="1"/>
    <col min="22" max="22" width="14.28515625" style="57" bestFit="1" customWidth="1"/>
    <col min="23" max="23" width="17.5703125" style="57" bestFit="1" customWidth="1"/>
    <col min="24" max="24" width="15.7109375" style="57" bestFit="1" customWidth="1"/>
    <col min="25" max="25" width="18.85546875" style="57" bestFit="1" customWidth="1"/>
    <col min="26" max="26" width="9.140625" style="57" bestFit="1" customWidth="1"/>
    <col min="27" max="27" width="7.85546875" style="57" bestFit="1" customWidth="1"/>
    <col min="28" max="28" width="11" style="57" bestFit="1" customWidth="1"/>
    <col min="29" max="29" width="16" style="57" bestFit="1" customWidth="1"/>
    <col min="30" max="30" width="19" style="57" customWidth="1"/>
    <col min="31" max="31" width="18.140625" style="57" bestFit="1" customWidth="1"/>
    <col min="32" max="32" width="11.7109375" style="57" bestFit="1" customWidth="1"/>
    <col min="33" max="33" width="11.7109375" style="57" customWidth="1"/>
    <col min="34" max="34" width="15.42578125" style="57" hidden="1" customWidth="1"/>
    <col min="35" max="35" width="14" style="57" hidden="1" customWidth="1"/>
    <col min="36" max="36" width="9.140625" style="57" hidden="1" customWidth="1"/>
    <col min="37" max="37" width="14" style="57" hidden="1" customWidth="1"/>
    <col min="38" max="40" width="9.140625" style="57" hidden="1" customWidth="1"/>
    <col min="41" max="16384" width="9.140625" style="57"/>
  </cols>
  <sheetData>
    <row r="1" spans="1:41">
      <c r="A1" s="149" t="s">
        <v>48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23"/>
      <c r="U1" s="23"/>
      <c r="V1" s="23"/>
      <c r="W1" s="25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</row>
    <row r="2" spans="1:41" ht="15" customHeight="1">
      <c r="A2" s="152" t="s">
        <v>1</v>
      </c>
      <c r="B2" s="152"/>
      <c r="C2" s="152"/>
      <c r="D2" s="152"/>
      <c r="E2" s="152"/>
      <c r="F2" s="152"/>
      <c r="G2" s="152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58"/>
      <c r="T2" s="59"/>
      <c r="U2" s="59" t="s">
        <v>3</v>
      </c>
      <c r="V2" s="59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</row>
    <row r="3" spans="1:41" ht="15" customHeight="1">
      <c r="A3" s="152"/>
      <c r="B3" s="152"/>
      <c r="C3" s="152"/>
      <c r="D3" s="152"/>
      <c r="E3" s="152"/>
      <c r="F3" s="152"/>
      <c r="G3" s="152"/>
      <c r="H3" s="119"/>
      <c r="I3" s="120" t="s">
        <v>4</v>
      </c>
      <c r="J3" s="120"/>
      <c r="K3" s="121"/>
      <c r="L3" s="120"/>
      <c r="M3" s="120"/>
      <c r="N3" s="122" t="s">
        <v>5</v>
      </c>
      <c r="O3" s="123"/>
      <c r="P3" s="124"/>
      <c r="Q3" s="125"/>
      <c r="R3" s="126" t="s">
        <v>6</v>
      </c>
      <c r="S3" s="64"/>
      <c r="T3" s="60"/>
      <c r="U3" s="59" t="s">
        <v>7</v>
      </c>
      <c r="V3" s="59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</row>
    <row r="4" spans="1:41" ht="15" customHeight="1">
      <c r="A4" s="152"/>
      <c r="B4" s="152"/>
      <c r="C4" s="152"/>
      <c r="D4" s="152"/>
      <c r="E4" s="152"/>
      <c r="F4" s="152"/>
      <c r="G4" s="152"/>
      <c r="H4" s="127"/>
      <c r="I4" s="128" t="s">
        <v>8</v>
      </c>
      <c r="J4" s="128"/>
      <c r="K4" s="129"/>
      <c r="L4" s="128"/>
      <c r="M4" s="128"/>
      <c r="N4" s="130" t="s">
        <v>9</v>
      </c>
      <c r="O4" s="123">
        <f>SUM(V9:V10008)</f>
        <v>0</v>
      </c>
      <c r="P4" s="124"/>
      <c r="Q4" s="131"/>
      <c r="R4" s="132" t="s">
        <v>14</v>
      </c>
      <c r="S4" s="65"/>
      <c r="T4" s="60"/>
      <c r="U4" s="59" t="s">
        <v>11</v>
      </c>
      <c r="V4" s="59"/>
      <c r="W4" s="118"/>
      <c r="X4" s="133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</row>
    <row r="5" spans="1:41" ht="15" customHeight="1">
      <c r="A5" s="157" t="s">
        <v>12</v>
      </c>
      <c r="B5" s="157"/>
      <c r="C5" s="157"/>
      <c r="D5" s="157"/>
      <c r="E5" s="157"/>
      <c r="F5" s="157"/>
      <c r="G5" s="157"/>
      <c r="H5" s="134"/>
      <c r="I5" s="135" t="s">
        <v>13</v>
      </c>
      <c r="J5" s="135"/>
      <c r="K5" s="136"/>
      <c r="L5" s="135"/>
      <c r="M5" s="135"/>
      <c r="N5" s="137" t="s">
        <v>49</v>
      </c>
      <c r="O5" s="138">
        <f>SUM(K3+O4)</f>
        <v>0</v>
      </c>
      <c r="P5" s="118"/>
      <c r="Q5" s="139"/>
      <c r="R5" s="118"/>
      <c r="S5" s="58"/>
      <c r="T5" s="59"/>
      <c r="U5" s="140"/>
      <c r="V5" s="59"/>
      <c r="W5" s="118"/>
      <c r="X5" s="133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</row>
    <row r="6" spans="1:41" ht="15" customHeight="1">
      <c r="A6" s="141"/>
      <c r="B6" s="141"/>
      <c r="C6" s="141"/>
      <c r="D6" s="141"/>
      <c r="E6" s="141"/>
      <c r="F6" s="141"/>
      <c r="G6" s="141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</row>
    <row r="7" spans="1:41" s="62" customFormat="1">
      <c r="A7" s="153" t="s">
        <v>50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4" t="s">
        <v>51</v>
      </c>
      <c r="N7" s="154"/>
      <c r="O7" s="154"/>
      <c r="P7" s="155" t="s">
        <v>52</v>
      </c>
      <c r="Q7" s="155"/>
      <c r="R7" s="155"/>
      <c r="S7" s="156" t="s">
        <v>52</v>
      </c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61" t="s">
        <v>53</v>
      </c>
    </row>
    <row r="8" spans="1:41" s="62" customFormat="1">
      <c r="A8" s="62" t="s">
        <v>54</v>
      </c>
      <c r="B8" s="62" t="s">
        <v>55</v>
      </c>
      <c r="C8" s="63" t="s">
        <v>56</v>
      </c>
      <c r="D8" s="62" t="s">
        <v>57</v>
      </c>
      <c r="E8" s="63" t="s">
        <v>58</v>
      </c>
      <c r="F8" s="63" t="s">
        <v>59</v>
      </c>
      <c r="G8" s="63" t="s">
        <v>60</v>
      </c>
      <c r="H8" s="63" t="s">
        <v>61</v>
      </c>
      <c r="I8" s="63" t="s">
        <v>62</v>
      </c>
      <c r="J8" s="62" t="s">
        <v>63</v>
      </c>
      <c r="K8" s="62" t="s">
        <v>64</v>
      </c>
      <c r="L8" s="62" t="s">
        <v>65</v>
      </c>
      <c r="M8" s="62" t="s">
        <v>66</v>
      </c>
      <c r="N8" s="62" t="s">
        <v>67</v>
      </c>
      <c r="O8" s="63" t="s">
        <v>68</v>
      </c>
      <c r="P8" s="62" t="s">
        <v>69</v>
      </c>
      <c r="Q8" s="62" t="s">
        <v>70</v>
      </c>
      <c r="R8" s="63" t="s">
        <v>71</v>
      </c>
      <c r="S8" s="63" t="s">
        <v>72</v>
      </c>
      <c r="T8" s="63" t="s">
        <v>73</v>
      </c>
      <c r="U8" s="62" t="s">
        <v>74</v>
      </c>
      <c r="V8" s="63" t="s">
        <v>75</v>
      </c>
      <c r="W8" s="63" t="s">
        <v>76</v>
      </c>
      <c r="X8" s="63" t="s">
        <v>16</v>
      </c>
      <c r="Y8" s="63" t="s">
        <v>77</v>
      </c>
      <c r="Z8" s="62" t="s">
        <v>78</v>
      </c>
      <c r="AA8" s="62" t="s">
        <v>79</v>
      </c>
      <c r="AB8" s="62" t="s">
        <v>80</v>
      </c>
      <c r="AC8" s="62" t="s">
        <v>81</v>
      </c>
      <c r="AD8" s="62" t="s">
        <v>82</v>
      </c>
      <c r="AE8" s="62" t="s">
        <v>83</v>
      </c>
      <c r="AH8" s="62" t="s">
        <v>84</v>
      </c>
      <c r="AI8" s="62" t="s">
        <v>85</v>
      </c>
      <c r="AJ8" s="62" t="s">
        <v>86</v>
      </c>
      <c r="AK8" s="62" t="s">
        <v>87</v>
      </c>
      <c r="AL8" s="62" t="s">
        <v>88</v>
      </c>
      <c r="AM8" s="62" t="s">
        <v>89</v>
      </c>
      <c r="AN8" s="62" t="s">
        <v>90</v>
      </c>
    </row>
    <row r="9" spans="1:41">
      <c r="A9" s="118">
        <v>1</v>
      </c>
      <c r="B9" s="142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43" t="str">
        <f>IF(H9="","",(S9/S9)&amp;":"&amp;ROUND(AH9/S9,2))</f>
        <v/>
      </c>
      <c r="P9" s="118"/>
      <c r="Q9" s="142"/>
      <c r="R9" s="143" t="str">
        <f>IF(H9="","",(S9/S9)&amp;":"&amp;ROUND(AI9/S9,2))</f>
        <v/>
      </c>
      <c r="S9" s="144" t="str">
        <f>IF(N9="","",IF(H9="LONG",(((K9-M9)*L9)/K3),(((M9-K9)*L9)/K3)))</f>
        <v/>
      </c>
      <c r="T9" s="145" t="str">
        <f>IF(K9="","",IF(H9="LONG",(P9*L9)-(K9*L9),(K9*L9)-(P9*L9)))</f>
        <v/>
      </c>
      <c r="U9" s="118"/>
      <c r="V9" s="145" t="str">
        <f>IF(K9="","",IF(T9&lt;0,(T9)-+U9,(T9)-U9))</f>
        <v/>
      </c>
      <c r="W9" s="144" t="str">
        <f>IF(P9="","",SUM(V9/K3))</f>
        <v/>
      </c>
      <c r="X9" s="146" t="str">
        <f>IF(C9="","",IF(OR(C9="Trade",C9="Multi Position"),(K3+V9),IF(C9="Deposit",(K3+AE9),IF(C9="Withdrawal",(K3-AE9)))))</f>
        <v/>
      </c>
      <c r="Y9" s="145" t="str">
        <f>IF(Q9="","",INT(Q9-B9)&amp;" Days "&amp;TEXT(Q9-B9,"H"" Hrs ""m"" mins """))</f>
        <v/>
      </c>
      <c r="Z9" s="118"/>
      <c r="AA9" s="118"/>
      <c r="AB9" s="118"/>
      <c r="AC9" s="118"/>
      <c r="AD9" s="118"/>
      <c r="AE9" s="139"/>
      <c r="AF9" s="118"/>
      <c r="AG9" s="118"/>
      <c r="AH9" s="147" t="str">
        <f>IF(K9="","", IF(H9="LONG", (((N9-K9)*L9)/K3), (((K9-N9)*L9)/K3)))</f>
        <v/>
      </c>
      <c r="AI9" s="147" t="str">
        <f>IF(K9="","", IF(H9="LONG", (((P9-K9)*L9)/K3), (((K9-P9)*L9)/K3)))</f>
        <v/>
      </c>
      <c r="AJ9" s="148" t="str">
        <f>IF(V9&lt;0,V9/-X9,S9)</f>
        <v/>
      </c>
      <c r="AK9" s="148" t="str">
        <f>IF(V9="","",IF(H9="LONG",IF(V9&gt;0,V9/X9,((L9*(P9-K9))/X9)),IF(V9&gt;0,V9/X9,((L9*(K9-P9))/X9))))</f>
        <v/>
      </c>
      <c r="AL9" s="147" t="str">
        <f>IF(B9="","",MONTH(B9))</f>
        <v/>
      </c>
      <c r="AM9" s="147" t="str">
        <f>IF(B9="","",YEAR(B9))</f>
        <v/>
      </c>
      <c r="AN9" s="147" t="str">
        <f>IF(B9="","",DAY(B9))</f>
        <v/>
      </c>
      <c r="AO9" s="118"/>
    </row>
    <row r="10" spans="1:41">
      <c r="A10" s="118"/>
      <c r="B10" s="142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43" t="str">
        <f>IF(H10="","",(S10/S10)&amp;":"&amp;ROUND(AH10/S10,2))</f>
        <v/>
      </c>
      <c r="P10" s="118"/>
      <c r="Q10" s="142"/>
      <c r="R10" s="143" t="str">
        <f>IF(H10="","",(S10/S10)&amp;":"&amp;ROUND(AI10/S10,2))</f>
        <v/>
      </c>
      <c r="S10" s="144" t="str">
        <f>IF(N10="","",IF(H10="LONG",(((K10-M10)*L10)/X9),(((M10-K10)*L10)/X9)))</f>
        <v/>
      </c>
      <c r="T10" s="145" t="str">
        <f>IF(K10="","",IF(H10="LONG",(P10*L10)-(K10*L10),(K10*L10)-(P10*L10)))</f>
        <v/>
      </c>
      <c r="U10" s="118"/>
      <c r="V10" s="145" t="str">
        <f>IF(K10="","",IF(T10&lt;0,(T10)-+U10,(T10)-U10))</f>
        <v/>
      </c>
      <c r="W10" s="144" t="str">
        <f>IF(P10="","",SUM(V10/X9))</f>
        <v/>
      </c>
      <c r="X10" s="146" t="str">
        <f>IF(C10="","",IF(OR(C10="Trade",C10="Multi Position"),(X9+V10),IF(C10="Deposit",(X9+AE10),IF(C10="Withdrawal",(X9-AE10)))))</f>
        <v/>
      </c>
      <c r="Y10" s="145" t="str">
        <f>IF(Q10="","",INT(Q10-B10)&amp;" Days "&amp;TEXT(Q10-B10,"H"" Hrs ""m"" mins """))</f>
        <v/>
      </c>
      <c r="Z10" s="118"/>
      <c r="AA10" s="118"/>
      <c r="AB10" s="118"/>
      <c r="AC10" s="118"/>
      <c r="AD10" s="118"/>
      <c r="AE10" s="139"/>
      <c r="AF10" s="118"/>
      <c r="AG10" s="118"/>
      <c r="AH10" s="147" t="str">
        <f>IF(K10="","", IF(H10="LONG", (((N10-K10)*L10)/X9), (((K10-N10)*L10)/X9)))</f>
        <v/>
      </c>
      <c r="AI10" s="147" t="str">
        <f>IF(K10="","", IF(H10="LONG", (((P10-K10)*L10)/X9), (((K10-P10)*L10)/X9)))</f>
        <v/>
      </c>
      <c r="AJ10" s="148" t="str">
        <f t="shared" ref="AJ10:AJ73" si="0">IF(V10&lt;0,V10/-X10,S10)</f>
        <v/>
      </c>
      <c r="AK10" s="148" t="str">
        <f t="shared" ref="AK10:AK73" si="1">IF(V10="","",IF(H10="LONG",IF(V10&gt;0,V10/X10,((L10*(P10-K10))/X10)),IF(V10&gt;0,V10/X10,((L10*(K10-P10))/X10))))</f>
        <v/>
      </c>
      <c r="AL10" s="147" t="str">
        <f t="shared" ref="AL10:AL73" si="2">IF(B10="","",MONTH(B10))</f>
        <v/>
      </c>
      <c r="AM10" s="147" t="str">
        <f t="shared" ref="AM10:AM73" si="3">IF(B10="","",YEAR(B10))</f>
        <v/>
      </c>
      <c r="AN10" s="147" t="str">
        <f t="shared" ref="AN10:AN73" si="4">IF(B10="","",DAY(B10))</f>
        <v/>
      </c>
      <c r="AO10" s="118"/>
    </row>
    <row r="11" spans="1:41">
      <c r="A11" s="118"/>
      <c r="B11" s="142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43" t="str">
        <f>IF(H11="","",(S11/S11)&amp;":"&amp;ROUND(AH11/S11,2))</f>
        <v/>
      </c>
      <c r="P11" s="118"/>
      <c r="Q11" s="142"/>
      <c r="R11" s="143" t="str">
        <f>IF(H11="","",(S11/S11)&amp;":"&amp;ROUND(AI11/S11,2))</f>
        <v/>
      </c>
      <c r="S11" s="144" t="str">
        <f t="shared" ref="S11:S74" si="5">IF(N11="","",IF(H11="LONG",(((K11-M11)*L11)/X10),(((M11-K11)*L11)/X10)))</f>
        <v/>
      </c>
      <c r="T11" s="145" t="str">
        <f t="shared" ref="T11:T74" si="6">IF(K11="","",IF(H11="LONG",(P11*L11)-(K11*L11),(K11*L11)-(P11*L11)))</f>
        <v/>
      </c>
      <c r="U11" s="118"/>
      <c r="V11" s="145" t="str">
        <f t="shared" ref="V11:V74" si="7">IF(K11="","",IF(T11&lt;0,(T11)-+U11,(T11)-U11))</f>
        <v/>
      </c>
      <c r="W11" s="144" t="str">
        <f t="shared" ref="W11:W74" si="8">IF(P11="","",SUM(V11/X10))</f>
        <v/>
      </c>
      <c r="X11" s="146" t="str">
        <f>IF(C11="","",IF(OR(C11="Trade",C11="Multi Position"),(X10+V11),IF(C11="Deposit",(X10+AE11),IF(C11="Withdrawal",(X10-AE11)))))</f>
        <v/>
      </c>
      <c r="Y11" s="145" t="str">
        <f t="shared" ref="Y11:Y74" si="9">IF(Q11="","",INT(Q11-B11)&amp;" Days "&amp;TEXT(Q11-B11,"H"" Hrs ""m"" mins """))</f>
        <v/>
      </c>
      <c r="Z11" s="118"/>
      <c r="AA11" s="118"/>
      <c r="AB11" s="118"/>
      <c r="AC11" s="118"/>
      <c r="AD11" s="118"/>
      <c r="AE11" s="139"/>
      <c r="AF11" s="118"/>
      <c r="AG11" s="118"/>
      <c r="AH11" s="147" t="str">
        <f t="shared" ref="AH11:AH74" si="10">IF(K11="","", IF(H11="LONG", (((N11-K11)*L11)/X10), (((K11-N11)*L11)/X10)))</f>
        <v/>
      </c>
      <c r="AI11" s="147" t="str">
        <f t="shared" ref="AI11:AI74" si="11">IF(K11="","", IF(H11="LONG", (((P11-K11)*L11)/X10), (((K11-P11)*L11)/X10)))</f>
        <v/>
      </c>
      <c r="AJ11" s="148" t="str">
        <f t="shared" si="0"/>
        <v/>
      </c>
      <c r="AK11" s="148" t="str">
        <f t="shared" si="1"/>
        <v/>
      </c>
      <c r="AL11" s="147" t="str">
        <f t="shared" si="2"/>
        <v/>
      </c>
      <c r="AM11" s="147" t="str">
        <f t="shared" si="3"/>
        <v/>
      </c>
      <c r="AN11" s="147" t="str">
        <f t="shared" si="4"/>
        <v/>
      </c>
      <c r="AO11" s="118"/>
    </row>
    <row r="12" spans="1:41">
      <c r="A12" s="118"/>
      <c r="B12" s="142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43" t="str">
        <f>IF(H12="","",(S12/S12)&amp;":"&amp;ROUND(AH12/S12,2))</f>
        <v/>
      </c>
      <c r="P12" s="118"/>
      <c r="Q12" s="142"/>
      <c r="R12" s="143" t="str">
        <f>IF(H12="","",(S12/S12)&amp;":"&amp;ROUND(AI12/S12,2))</f>
        <v/>
      </c>
      <c r="S12" s="144" t="str">
        <f t="shared" si="5"/>
        <v/>
      </c>
      <c r="T12" s="145" t="str">
        <f>IF(K12="","",IF(H12="LONG",(P12*L12)-(K12*L12),(K12*L12)-(P12*L12)))</f>
        <v/>
      </c>
      <c r="U12" s="118"/>
      <c r="V12" s="145" t="str">
        <f t="shared" si="7"/>
        <v/>
      </c>
      <c r="W12" s="144" t="str">
        <f t="shared" si="8"/>
        <v/>
      </c>
      <c r="X12" s="146" t="str">
        <f>IF(C12="","",IF(OR(C12="Trade",C12="Multi Position"),(X11+V12),IF(C12="Deposit",(X11+AE12),IF(C12="Withdrawal",(X11-AE12)))))</f>
        <v/>
      </c>
      <c r="Y12" s="145" t="str">
        <f t="shared" si="9"/>
        <v/>
      </c>
      <c r="Z12" s="118"/>
      <c r="AA12" s="118"/>
      <c r="AB12" s="118"/>
      <c r="AC12" s="118"/>
      <c r="AD12" s="118"/>
      <c r="AE12" s="139"/>
      <c r="AF12" s="118"/>
      <c r="AG12" s="118"/>
      <c r="AH12" s="147" t="str">
        <f t="shared" si="10"/>
        <v/>
      </c>
      <c r="AI12" s="147" t="str">
        <f t="shared" si="11"/>
        <v/>
      </c>
      <c r="AJ12" s="148" t="str">
        <f t="shared" si="0"/>
        <v/>
      </c>
      <c r="AK12" s="148" t="str">
        <f t="shared" si="1"/>
        <v/>
      </c>
      <c r="AL12" s="147" t="str">
        <f t="shared" si="2"/>
        <v/>
      </c>
      <c r="AM12" s="147" t="str">
        <f t="shared" si="3"/>
        <v/>
      </c>
      <c r="AN12" s="147" t="str">
        <f t="shared" si="4"/>
        <v/>
      </c>
      <c r="AO12" s="118"/>
    </row>
    <row r="13" spans="1:41">
      <c r="A13" s="118"/>
      <c r="B13" s="142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43" t="str">
        <f>IF(H13="","",(S13/S13)&amp;":"&amp;ROUND(AH13/S13,2))</f>
        <v/>
      </c>
      <c r="P13" s="118"/>
      <c r="Q13" s="142"/>
      <c r="R13" s="143" t="str">
        <f>IF(H13="","",(S13/S13)&amp;":"&amp;ROUND(AI13/S13,2))</f>
        <v/>
      </c>
      <c r="S13" s="144" t="str">
        <f t="shared" si="5"/>
        <v/>
      </c>
      <c r="T13" s="145" t="str">
        <f t="shared" si="6"/>
        <v/>
      </c>
      <c r="U13" s="118"/>
      <c r="V13" s="145" t="str">
        <f t="shared" si="7"/>
        <v/>
      </c>
      <c r="W13" s="144" t="str">
        <f t="shared" si="8"/>
        <v/>
      </c>
      <c r="X13" s="146" t="str">
        <f>IF(C13="","",IF(OR(C13="Trade",C13="Multi Position"),(X12+V13),IF(C13="Deposit",(X12+AE13),IF(C13="Withdrawal",(X12-AE13)))))</f>
        <v/>
      </c>
      <c r="Y13" s="145" t="str">
        <f t="shared" si="9"/>
        <v/>
      </c>
      <c r="Z13" s="118"/>
      <c r="AA13" s="118"/>
      <c r="AB13" s="118"/>
      <c r="AC13" s="118"/>
      <c r="AD13" s="118"/>
      <c r="AE13" s="139"/>
      <c r="AF13" s="118"/>
      <c r="AG13" s="118"/>
      <c r="AH13" s="147" t="str">
        <f t="shared" si="10"/>
        <v/>
      </c>
      <c r="AI13" s="147" t="str">
        <f t="shared" si="11"/>
        <v/>
      </c>
      <c r="AJ13" s="148" t="str">
        <f t="shared" si="0"/>
        <v/>
      </c>
      <c r="AK13" s="148" t="str">
        <f t="shared" si="1"/>
        <v/>
      </c>
      <c r="AL13" s="147" t="str">
        <f t="shared" si="2"/>
        <v/>
      </c>
      <c r="AM13" s="147" t="str">
        <f t="shared" si="3"/>
        <v/>
      </c>
      <c r="AN13" s="147" t="str">
        <f t="shared" si="4"/>
        <v/>
      </c>
      <c r="AO13" s="118"/>
    </row>
    <row r="14" spans="1:41">
      <c r="A14" s="118"/>
      <c r="B14" s="142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43" t="str">
        <f>IF(H14="","",(S14/S14)&amp;":"&amp;ROUND(AH14/S14,2))</f>
        <v/>
      </c>
      <c r="P14" s="118"/>
      <c r="Q14" s="142"/>
      <c r="R14" s="143" t="str">
        <f>IF(H14="","",(S14/S14)&amp;":"&amp;ROUND(AI14/S14,2))</f>
        <v/>
      </c>
      <c r="S14" s="144" t="str">
        <f t="shared" si="5"/>
        <v/>
      </c>
      <c r="T14" s="145" t="str">
        <f t="shared" si="6"/>
        <v/>
      </c>
      <c r="U14" s="118"/>
      <c r="V14" s="145" t="str">
        <f t="shared" si="7"/>
        <v/>
      </c>
      <c r="W14" s="144" t="str">
        <f t="shared" si="8"/>
        <v/>
      </c>
      <c r="X14" s="146" t="str">
        <f>IF(C14="","",IF(OR(C14="Trade",C14="Multi Position"),(X13+V14),IF(C14="Deposit",(X13+AE14),IF(C14="Withdrawal",(X13-AE14)))))</f>
        <v/>
      </c>
      <c r="Y14" s="145" t="str">
        <f t="shared" si="9"/>
        <v/>
      </c>
      <c r="Z14" s="118"/>
      <c r="AA14" s="118"/>
      <c r="AB14" s="118"/>
      <c r="AC14" s="118"/>
      <c r="AD14" s="118"/>
      <c r="AE14" s="139"/>
      <c r="AF14" s="118"/>
      <c r="AG14" s="118"/>
      <c r="AH14" s="147" t="str">
        <f t="shared" si="10"/>
        <v/>
      </c>
      <c r="AI14" s="147" t="str">
        <f t="shared" si="11"/>
        <v/>
      </c>
      <c r="AJ14" s="148" t="str">
        <f t="shared" si="0"/>
        <v/>
      </c>
      <c r="AK14" s="148" t="str">
        <f t="shared" si="1"/>
        <v/>
      </c>
      <c r="AL14" s="147" t="str">
        <f t="shared" si="2"/>
        <v/>
      </c>
      <c r="AM14" s="147" t="str">
        <f t="shared" si="3"/>
        <v/>
      </c>
      <c r="AN14" s="147" t="str">
        <f t="shared" si="4"/>
        <v/>
      </c>
      <c r="AO14" s="118"/>
    </row>
    <row r="15" spans="1:41">
      <c r="A15" s="118"/>
      <c r="B15" s="142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43" t="str">
        <f>IF(H15="","",(S15/S15)&amp;":"&amp;ROUND(AH15/S15,2))</f>
        <v/>
      </c>
      <c r="P15" s="118"/>
      <c r="Q15" s="142"/>
      <c r="R15" s="143" t="str">
        <f>IF(H15="","",(S15/S15)&amp;":"&amp;ROUND(AI15/S15,2))</f>
        <v/>
      </c>
      <c r="S15" s="144" t="str">
        <f t="shared" si="5"/>
        <v/>
      </c>
      <c r="T15" s="145" t="str">
        <f t="shared" si="6"/>
        <v/>
      </c>
      <c r="U15" s="118"/>
      <c r="V15" s="145" t="str">
        <f t="shared" si="7"/>
        <v/>
      </c>
      <c r="W15" s="144" t="str">
        <f t="shared" si="8"/>
        <v/>
      </c>
      <c r="X15" s="146" t="str">
        <f>IF(C15="","",IF(OR(C15="Trade",C15="Multi Position"),(X14+V15),IF(C15="Deposit",(X14+AE15),IF(C15="Withdrawal",(X14-AE15)))))</f>
        <v/>
      </c>
      <c r="Y15" s="145" t="str">
        <f t="shared" si="9"/>
        <v/>
      </c>
      <c r="Z15" s="118"/>
      <c r="AA15" s="118"/>
      <c r="AB15" s="118"/>
      <c r="AC15" s="118"/>
      <c r="AD15" s="118"/>
      <c r="AE15" s="139"/>
      <c r="AF15" s="118"/>
      <c r="AG15" s="118"/>
      <c r="AH15" s="147" t="str">
        <f t="shared" si="10"/>
        <v/>
      </c>
      <c r="AI15" s="147" t="str">
        <f t="shared" si="11"/>
        <v/>
      </c>
      <c r="AJ15" s="148" t="str">
        <f t="shared" si="0"/>
        <v/>
      </c>
      <c r="AK15" s="148" t="str">
        <f t="shared" si="1"/>
        <v/>
      </c>
      <c r="AL15" s="147" t="str">
        <f t="shared" si="2"/>
        <v/>
      </c>
      <c r="AM15" s="147" t="str">
        <f t="shared" si="3"/>
        <v/>
      </c>
      <c r="AN15" s="147" t="str">
        <f t="shared" si="4"/>
        <v/>
      </c>
      <c r="AO15" s="118"/>
    </row>
    <row r="16" spans="1:41">
      <c r="A16" s="118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43" t="str">
        <f>IF(H16="","",(S16/S16)&amp;":"&amp;ROUND(AH16/S16,2))</f>
        <v/>
      </c>
      <c r="P16" s="118"/>
      <c r="Q16" s="118"/>
      <c r="R16" s="143" t="str">
        <f>IF(H16="","",(S16/S16)&amp;":"&amp;ROUND(AI16/S16,2))</f>
        <v/>
      </c>
      <c r="S16" s="144" t="str">
        <f t="shared" si="5"/>
        <v/>
      </c>
      <c r="T16" s="145" t="str">
        <f t="shared" si="6"/>
        <v/>
      </c>
      <c r="U16" s="118"/>
      <c r="V16" s="145" t="str">
        <f t="shared" si="7"/>
        <v/>
      </c>
      <c r="W16" s="144" t="str">
        <f t="shared" si="8"/>
        <v/>
      </c>
      <c r="X16" s="146" t="str">
        <f>IF(C16="","",IF(OR(C16="Trade",C16="Multi Position"),(X15+V16),IF(C16="Deposit",(X15+AE16),IF(C16="Withdrawal",(X15-AE16)))))</f>
        <v/>
      </c>
      <c r="Y16" s="145" t="str">
        <f t="shared" si="9"/>
        <v/>
      </c>
      <c r="Z16" s="118"/>
      <c r="AA16" s="118"/>
      <c r="AB16" s="118"/>
      <c r="AC16" s="118"/>
      <c r="AD16" s="118"/>
      <c r="AE16" s="139"/>
      <c r="AF16" s="118"/>
      <c r="AG16" s="118"/>
      <c r="AH16" s="147" t="str">
        <f t="shared" si="10"/>
        <v/>
      </c>
      <c r="AI16" s="147" t="str">
        <f t="shared" si="11"/>
        <v/>
      </c>
      <c r="AJ16" s="148" t="str">
        <f t="shared" si="0"/>
        <v/>
      </c>
      <c r="AK16" s="148" t="str">
        <f t="shared" si="1"/>
        <v/>
      </c>
      <c r="AL16" s="147" t="str">
        <f t="shared" si="2"/>
        <v/>
      </c>
      <c r="AM16" s="147" t="str">
        <f t="shared" si="3"/>
        <v/>
      </c>
      <c r="AN16" s="147" t="str">
        <f t="shared" si="4"/>
        <v/>
      </c>
      <c r="AO16" s="118"/>
    </row>
    <row r="17" spans="1:41">
      <c r="A17" s="118"/>
      <c r="B17" s="142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43" t="str">
        <f>IF(H17="","",(S17/S17)&amp;":"&amp;ROUND(AH17/S17,2))</f>
        <v/>
      </c>
      <c r="P17" s="118"/>
      <c r="Q17" s="142"/>
      <c r="R17" s="143" t="str">
        <f>IF(H17="","",(S17/S17)&amp;":"&amp;ROUND(AI17/S17,2))</f>
        <v/>
      </c>
      <c r="S17" s="144" t="str">
        <f t="shared" si="5"/>
        <v/>
      </c>
      <c r="T17" s="145" t="str">
        <f t="shared" si="6"/>
        <v/>
      </c>
      <c r="U17" s="118"/>
      <c r="V17" s="145" t="str">
        <f t="shared" si="7"/>
        <v/>
      </c>
      <c r="W17" s="144" t="str">
        <f t="shared" si="8"/>
        <v/>
      </c>
      <c r="X17" s="146" t="str">
        <f>IF(C17="","",IF(OR(C17="Trade",C17="Multi Position"),(X16+V17),IF(C17="Deposit",(X16+AE17),IF(C17="Withdrawal",(X16-AE17)))))</f>
        <v/>
      </c>
      <c r="Y17" s="145" t="str">
        <f t="shared" si="9"/>
        <v/>
      </c>
      <c r="Z17" s="118"/>
      <c r="AA17" s="118"/>
      <c r="AB17" s="118"/>
      <c r="AC17" s="118"/>
      <c r="AD17" s="118"/>
      <c r="AE17" s="139"/>
      <c r="AF17" s="118"/>
      <c r="AG17" s="118"/>
      <c r="AH17" s="147" t="str">
        <f t="shared" si="10"/>
        <v/>
      </c>
      <c r="AI17" s="147" t="str">
        <f t="shared" si="11"/>
        <v/>
      </c>
      <c r="AJ17" s="148" t="str">
        <f t="shared" si="0"/>
        <v/>
      </c>
      <c r="AK17" s="148" t="str">
        <f t="shared" si="1"/>
        <v/>
      </c>
      <c r="AL17" s="147" t="str">
        <f t="shared" si="2"/>
        <v/>
      </c>
      <c r="AM17" s="147" t="str">
        <f t="shared" si="3"/>
        <v/>
      </c>
      <c r="AN17" s="147" t="str">
        <f t="shared" si="4"/>
        <v/>
      </c>
      <c r="AO17" s="118"/>
    </row>
    <row r="18" spans="1:41">
      <c r="A18" s="118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43" t="str">
        <f>IF(H18="","",(S18/S18)&amp;":"&amp;ROUND(AH18/S18,2))</f>
        <v/>
      </c>
      <c r="P18" s="118"/>
      <c r="Q18" s="118"/>
      <c r="R18" s="143" t="str">
        <f>IF(H18="","",(S18/S18)&amp;":"&amp;ROUND(AI18/S18,2))</f>
        <v/>
      </c>
      <c r="S18" s="144" t="str">
        <f t="shared" si="5"/>
        <v/>
      </c>
      <c r="T18" s="145" t="str">
        <f t="shared" si="6"/>
        <v/>
      </c>
      <c r="U18" s="118"/>
      <c r="V18" s="145" t="str">
        <f t="shared" si="7"/>
        <v/>
      </c>
      <c r="W18" s="144" t="str">
        <f t="shared" si="8"/>
        <v/>
      </c>
      <c r="X18" s="146" t="str">
        <f>IF(C18="","",IF(OR(C18="Trade",C18="Multi Position"),(X17+V18),IF(C18="Deposit",(X17+AE18),IF(C18="Withdrawal",(X17-AE18)))))</f>
        <v/>
      </c>
      <c r="Y18" s="145" t="str">
        <f t="shared" si="9"/>
        <v/>
      </c>
      <c r="Z18" s="118"/>
      <c r="AA18" s="118"/>
      <c r="AB18" s="118"/>
      <c r="AC18" s="118"/>
      <c r="AD18" s="118"/>
      <c r="AE18" s="139"/>
      <c r="AF18" s="118"/>
      <c r="AG18" s="118"/>
      <c r="AH18" s="147" t="str">
        <f t="shared" si="10"/>
        <v/>
      </c>
      <c r="AI18" s="147" t="str">
        <f t="shared" si="11"/>
        <v/>
      </c>
      <c r="AJ18" s="148" t="str">
        <f t="shared" si="0"/>
        <v/>
      </c>
      <c r="AK18" s="148" t="str">
        <f t="shared" si="1"/>
        <v/>
      </c>
      <c r="AL18" s="147" t="str">
        <f t="shared" si="2"/>
        <v/>
      </c>
      <c r="AM18" s="147" t="str">
        <f t="shared" si="3"/>
        <v/>
      </c>
      <c r="AN18" s="147" t="str">
        <f t="shared" si="4"/>
        <v/>
      </c>
      <c r="AO18" s="118"/>
    </row>
    <row r="19" spans="1:41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43" t="str">
        <f>IF(H19="","",(S19/S19)&amp;":"&amp;ROUND(AH19/S19,2))</f>
        <v/>
      </c>
      <c r="P19" s="118"/>
      <c r="Q19" s="118"/>
      <c r="R19" s="143" t="str">
        <f>IF(H19="","",(S19/S19)&amp;":"&amp;ROUND(AI19/S19,2))</f>
        <v/>
      </c>
      <c r="S19" s="144" t="str">
        <f t="shared" si="5"/>
        <v/>
      </c>
      <c r="T19" s="145" t="str">
        <f t="shared" si="6"/>
        <v/>
      </c>
      <c r="U19" s="118"/>
      <c r="V19" s="145" t="str">
        <f t="shared" si="7"/>
        <v/>
      </c>
      <c r="W19" s="144" t="str">
        <f t="shared" si="8"/>
        <v/>
      </c>
      <c r="X19" s="146" t="str">
        <f>IF(C19="","",IF(OR(C19="Trade",C19="Multi Position"),(X18+V19),IF(C19="Deposit",(X18+AE19),IF(C19="Withdrawal",(X18-AE19)))))</f>
        <v/>
      </c>
      <c r="Y19" s="145" t="str">
        <f t="shared" si="9"/>
        <v/>
      </c>
      <c r="Z19" s="118"/>
      <c r="AA19" s="118"/>
      <c r="AB19" s="118"/>
      <c r="AC19" s="118"/>
      <c r="AD19" s="118"/>
      <c r="AE19" s="139"/>
      <c r="AF19" s="118"/>
      <c r="AG19" s="118"/>
      <c r="AH19" s="147" t="str">
        <f t="shared" si="10"/>
        <v/>
      </c>
      <c r="AI19" s="147" t="str">
        <f t="shared" si="11"/>
        <v/>
      </c>
      <c r="AJ19" s="148" t="str">
        <f t="shared" si="0"/>
        <v/>
      </c>
      <c r="AK19" s="148" t="str">
        <f t="shared" si="1"/>
        <v/>
      </c>
      <c r="AL19" s="147" t="str">
        <f t="shared" si="2"/>
        <v/>
      </c>
      <c r="AM19" s="147" t="str">
        <f t="shared" si="3"/>
        <v/>
      </c>
      <c r="AN19" s="147" t="str">
        <f t="shared" si="4"/>
        <v/>
      </c>
      <c r="AO19" s="118"/>
    </row>
    <row r="20" spans="1:41">
      <c r="A20" s="118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43" t="str">
        <f>IF(H20="","",(S20/S20)&amp;":"&amp;ROUND(AH20/S20,2))</f>
        <v/>
      </c>
      <c r="P20" s="118"/>
      <c r="Q20" s="118"/>
      <c r="R20" s="143" t="str">
        <f>IF(H20="","",(S20/S20)&amp;":"&amp;ROUND(AI20/S20,2))</f>
        <v/>
      </c>
      <c r="S20" s="144" t="str">
        <f t="shared" si="5"/>
        <v/>
      </c>
      <c r="T20" s="145" t="str">
        <f t="shared" si="6"/>
        <v/>
      </c>
      <c r="U20" s="118"/>
      <c r="V20" s="145" t="str">
        <f t="shared" si="7"/>
        <v/>
      </c>
      <c r="W20" s="144" t="str">
        <f t="shared" si="8"/>
        <v/>
      </c>
      <c r="X20" s="146" t="str">
        <f>IF(C20="","",IF(OR(C20="Trade",C20="Multi Position"),(X19+V20),IF(C20="Deposit",(X19+AE20),IF(C20="Withdrawal",(X19-AE20)))))</f>
        <v/>
      </c>
      <c r="Y20" s="145" t="str">
        <f t="shared" si="9"/>
        <v/>
      </c>
      <c r="Z20" s="118"/>
      <c r="AA20" s="118"/>
      <c r="AB20" s="118"/>
      <c r="AC20" s="118"/>
      <c r="AD20" s="118"/>
      <c r="AE20" s="139"/>
      <c r="AF20" s="118"/>
      <c r="AG20" s="118"/>
      <c r="AH20" s="147" t="str">
        <f t="shared" si="10"/>
        <v/>
      </c>
      <c r="AI20" s="147" t="str">
        <f t="shared" si="11"/>
        <v/>
      </c>
      <c r="AJ20" s="148" t="str">
        <f t="shared" si="0"/>
        <v/>
      </c>
      <c r="AK20" s="148" t="str">
        <f t="shared" si="1"/>
        <v/>
      </c>
      <c r="AL20" s="147" t="str">
        <f t="shared" si="2"/>
        <v/>
      </c>
      <c r="AM20" s="147" t="str">
        <f t="shared" si="3"/>
        <v/>
      </c>
      <c r="AN20" s="147" t="str">
        <f t="shared" si="4"/>
        <v/>
      </c>
      <c r="AO20" s="118"/>
    </row>
    <row r="21" spans="1:41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43" t="str">
        <f>IF(H21="","",(S21/S21)&amp;":"&amp;ROUND(AH21/S21,2))</f>
        <v/>
      </c>
      <c r="P21" s="118"/>
      <c r="Q21" s="118"/>
      <c r="R21" s="143" t="str">
        <f>IF(H21="","",(S21/S21)&amp;":"&amp;ROUND(AI21/S21,2))</f>
        <v/>
      </c>
      <c r="S21" s="144" t="str">
        <f t="shared" si="5"/>
        <v/>
      </c>
      <c r="T21" s="145" t="str">
        <f t="shared" si="6"/>
        <v/>
      </c>
      <c r="U21" s="118"/>
      <c r="V21" s="145" t="str">
        <f t="shared" si="7"/>
        <v/>
      </c>
      <c r="W21" s="144" t="str">
        <f t="shared" si="8"/>
        <v/>
      </c>
      <c r="X21" s="146" t="str">
        <f>IF(C21="","",IF(OR(C21="Trade",C21="Multi Position"),(X20+V21),IF(C21="Deposit",(X20+AE21),IF(C21="Withdrawal",(X20-AE21)))))</f>
        <v/>
      </c>
      <c r="Y21" s="145" t="str">
        <f t="shared" si="9"/>
        <v/>
      </c>
      <c r="Z21" s="118"/>
      <c r="AA21" s="118"/>
      <c r="AB21" s="118"/>
      <c r="AC21" s="118"/>
      <c r="AD21" s="118"/>
      <c r="AE21" s="139"/>
      <c r="AF21" s="118"/>
      <c r="AG21" s="118"/>
      <c r="AH21" s="147" t="str">
        <f t="shared" si="10"/>
        <v/>
      </c>
      <c r="AI21" s="147" t="str">
        <f t="shared" si="11"/>
        <v/>
      </c>
      <c r="AJ21" s="148" t="str">
        <f t="shared" si="0"/>
        <v/>
      </c>
      <c r="AK21" s="148" t="str">
        <f t="shared" si="1"/>
        <v/>
      </c>
      <c r="AL21" s="147" t="str">
        <f t="shared" si="2"/>
        <v/>
      </c>
      <c r="AM21" s="147" t="str">
        <f t="shared" si="3"/>
        <v/>
      </c>
      <c r="AN21" s="147" t="str">
        <f t="shared" si="4"/>
        <v/>
      </c>
      <c r="AO21" s="118"/>
    </row>
    <row r="22" spans="1:41">
      <c r="A22" s="118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43" t="str">
        <f>IF(H22="","",(S22/S22)&amp;":"&amp;ROUND(AH22/S22,2))</f>
        <v/>
      </c>
      <c r="P22" s="118"/>
      <c r="Q22" s="118"/>
      <c r="R22" s="143" t="str">
        <f>IF(H22="","",(S22/S22)&amp;":"&amp;ROUND(AI22/S22,2))</f>
        <v/>
      </c>
      <c r="S22" s="144" t="str">
        <f t="shared" si="5"/>
        <v/>
      </c>
      <c r="T22" s="145" t="str">
        <f t="shared" si="6"/>
        <v/>
      </c>
      <c r="U22" s="118"/>
      <c r="V22" s="145" t="str">
        <f t="shared" si="7"/>
        <v/>
      </c>
      <c r="W22" s="144" t="str">
        <f t="shared" si="8"/>
        <v/>
      </c>
      <c r="X22" s="146" t="str">
        <f>IF(C22="","",IF(OR(C22="Trade",C22="Multi Position"),(X21+V22),IF(C22="Deposit",(X21+AE22),IF(C22="Withdrawal",(X21-AE22)))))</f>
        <v/>
      </c>
      <c r="Y22" s="145" t="str">
        <f t="shared" si="9"/>
        <v/>
      </c>
      <c r="Z22" s="118"/>
      <c r="AA22" s="118"/>
      <c r="AB22" s="118"/>
      <c r="AC22" s="118"/>
      <c r="AD22" s="118"/>
      <c r="AE22" s="139"/>
      <c r="AF22" s="118"/>
      <c r="AG22" s="118"/>
      <c r="AH22" s="147" t="str">
        <f t="shared" si="10"/>
        <v/>
      </c>
      <c r="AI22" s="147" t="str">
        <f t="shared" si="11"/>
        <v/>
      </c>
      <c r="AJ22" s="148" t="str">
        <f t="shared" si="0"/>
        <v/>
      </c>
      <c r="AK22" s="148" t="str">
        <f t="shared" si="1"/>
        <v/>
      </c>
      <c r="AL22" s="147" t="str">
        <f t="shared" si="2"/>
        <v/>
      </c>
      <c r="AM22" s="147" t="str">
        <f t="shared" si="3"/>
        <v/>
      </c>
      <c r="AN22" s="147" t="str">
        <f t="shared" si="4"/>
        <v/>
      </c>
      <c r="AO22" s="118"/>
    </row>
    <row r="23" spans="1:41">
      <c r="A23" s="118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43" t="str">
        <f>IF(H23="","",(S23/S23)&amp;":"&amp;ROUND(AH23/S23,2))</f>
        <v/>
      </c>
      <c r="P23" s="118"/>
      <c r="Q23" s="118"/>
      <c r="R23" s="143" t="str">
        <f>IF(H23="","",(S23/S23)&amp;":"&amp;ROUND(AI23/S23,2))</f>
        <v/>
      </c>
      <c r="S23" s="144" t="str">
        <f t="shared" si="5"/>
        <v/>
      </c>
      <c r="T23" s="145" t="str">
        <f t="shared" si="6"/>
        <v/>
      </c>
      <c r="U23" s="118"/>
      <c r="V23" s="145" t="str">
        <f t="shared" si="7"/>
        <v/>
      </c>
      <c r="W23" s="144" t="str">
        <f t="shared" si="8"/>
        <v/>
      </c>
      <c r="X23" s="146" t="str">
        <f>IF(C23="","",IF(OR(C23="Trade",C23="Multi Position"),(X22+V23),IF(C23="Deposit",(X22+AE23),IF(C23="Withdrawal",(X22-AE23)))))</f>
        <v/>
      </c>
      <c r="Y23" s="145" t="str">
        <f t="shared" si="9"/>
        <v/>
      </c>
      <c r="Z23" s="118"/>
      <c r="AA23" s="118"/>
      <c r="AB23" s="118"/>
      <c r="AC23" s="118"/>
      <c r="AD23" s="118"/>
      <c r="AE23" s="139"/>
      <c r="AF23" s="118"/>
      <c r="AG23" s="118"/>
      <c r="AH23" s="147" t="str">
        <f t="shared" si="10"/>
        <v/>
      </c>
      <c r="AI23" s="147"/>
      <c r="AJ23" s="148" t="str">
        <f t="shared" si="0"/>
        <v/>
      </c>
      <c r="AK23" s="148" t="str">
        <f t="shared" si="1"/>
        <v/>
      </c>
      <c r="AL23" s="147" t="str">
        <f t="shared" si="2"/>
        <v/>
      </c>
      <c r="AM23" s="147" t="str">
        <f t="shared" si="3"/>
        <v/>
      </c>
      <c r="AN23" s="147" t="str">
        <f t="shared" si="4"/>
        <v/>
      </c>
      <c r="AO23" s="118"/>
    </row>
    <row r="24" spans="1:41">
      <c r="A24" s="118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43" t="str">
        <f>IF(H24="","",(S24/S24)&amp;":"&amp;ROUND(AH24/S24,2))</f>
        <v/>
      </c>
      <c r="P24" s="118"/>
      <c r="Q24" s="118"/>
      <c r="R24" s="143" t="str">
        <f>IF(H24="","",(S24/S24)&amp;":"&amp;ROUND(AI24/S24,2))</f>
        <v/>
      </c>
      <c r="S24" s="144" t="str">
        <f t="shared" si="5"/>
        <v/>
      </c>
      <c r="T24" s="145" t="str">
        <f t="shared" si="6"/>
        <v/>
      </c>
      <c r="U24" s="118"/>
      <c r="V24" s="145" t="str">
        <f t="shared" si="7"/>
        <v/>
      </c>
      <c r="W24" s="144" t="str">
        <f t="shared" si="8"/>
        <v/>
      </c>
      <c r="X24" s="146" t="str">
        <f>IF(C24="","",IF(OR(C24="Trade",C24="Multi Position"),(X23+V24),IF(C24="Deposit",(X23+AE24),IF(C24="Withdrawal",(X23-AE24)))))</f>
        <v/>
      </c>
      <c r="Y24" s="145" t="str">
        <f t="shared" si="9"/>
        <v/>
      </c>
      <c r="Z24" s="118"/>
      <c r="AA24" s="118"/>
      <c r="AB24" s="118"/>
      <c r="AC24" s="118"/>
      <c r="AD24" s="118"/>
      <c r="AE24" s="139"/>
      <c r="AF24" s="118"/>
      <c r="AG24" s="118"/>
      <c r="AH24" s="147" t="str">
        <f t="shared" si="10"/>
        <v/>
      </c>
      <c r="AI24" s="147"/>
      <c r="AJ24" s="148" t="str">
        <f t="shared" si="0"/>
        <v/>
      </c>
      <c r="AK24" s="148" t="str">
        <f t="shared" si="1"/>
        <v/>
      </c>
      <c r="AL24" s="147" t="str">
        <f t="shared" si="2"/>
        <v/>
      </c>
      <c r="AM24" s="147" t="str">
        <f t="shared" si="3"/>
        <v/>
      </c>
      <c r="AN24" s="147" t="str">
        <f t="shared" si="4"/>
        <v/>
      </c>
      <c r="AO24" s="118"/>
    </row>
    <row r="25" spans="1:41">
      <c r="A25" s="118"/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43" t="str">
        <f>IF(H25="","",(S25/S25)&amp;":"&amp;ROUND(AH25/S25,2))</f>
        <v/>
      </c>
      <c r="P25" s="118"/>
      <c r="Q25" s="118"/>
      <c r="R25" s="143" t="str">
        <f>IF(H25="","",(S25/S25)&amp;":"&amp;ROUND(AI25/S25,2))</f>
        <v/>
      </c>
      <c r="S25" s="144" t="str">
        <f t="shared" si="5"/>
        <v/>
      </c>
      <c r="T25" s="145" t="str">
        <f t="shared" si="6"/>
        <v/>
      </c>
      <c r="U25" s="118"/>
      <c r="V25" s="145" t="str">
        <f t="shared" si="7"/>
        <v/>
      </c>
      <c r="W25" s="144" t="str">
        <f t="shared" si="8"/>
        <v/>
      </c>
      <c r="X25" s="146" t="str">
        <f>IF(C25="","",IF(OR(C25="Trade",C25="Multi Position"),(X24+V25),IF(C25="Deposit",(X24+AE25),IF(C25="Withdrawal",(X24-AE25)))))</f>
        <v/>
      </c>
      <c r="Y25" s="145" t="str">
        <f t="shared" si="9"/>
        <v/>
      </c>
      <c r="Z25" s="118"/>
      <c r="AA25" s="118"/>
      <c r="AB25" s="118"/>
      <c r="AC25" s="118"/>
      <c r="AD25" s="118"/>
      <c r="AE25" s="139"/>
      <c r="AF25" s="118"/>
      <c r="AG25" s="118"/>
      <c r="AH25" s="147" t="str">
        <f t="shared" si="10"/>
        <v/>
      </c>
      <c r="AI25" s="147"/>
      <c r="AJ25" s="148" t="str">
        <f t="shared" si="0"/>
        <v/>
      </c>
      <c r="AK25" s="148" t="str">
        <f t="shared" si="1"/>
        <v/>
      </c>
      <c r="AL25" s="147" t="str">
        <f t="shared" si="2"/>
        <v/>
      </c>
      <c r="AM25" s="147" t="str">
        <f t="shared" si="3"/>
        <v/>
      </c>
      <c r="AN25" s="147" t="str">
        <f t="shared" si="4"/>
        <v/>
      </c>
      <c r="AO25" s="118"/>
    </row>
    <row r="26" spans="1:41">
      <c r="A26" s="118"/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43" t="str">
        <f>IF(H26="","",(S26/S26)&amp;":"&amp;ROUND(AH26/S26,2))</f>
        <v/>
      </c>
      <c r="P26" s="118"/>
      <c r="Q26" s="118"/>
      <c r="R26" s="143" t="str">
        <f>IF(H26="","",(S26/S26)&amp;":"&amp;ROUND(AI26/S26,2))</f>
        <v/>
      </c>
      <c r="S26" s="144" t="str">
        <f t="shared" si="5"/>
        <v/>
      </c>
      <c r="T26" s="145" t="str">
        <f t="shared" si="6"/>
        <v/>
      </c>
      <c r="U26" s="118"/>
      <c r="V26" s="145" t="str">
        <f t="shared" si="7"/>
        <v/>
      </c>
      <c r="W26" s="144" t="str">
        <f t="shared" si="8"/>
        <v/>
      </c>
      <c r="X26" s="146" t="str">
        <f>IF(C26="","",IF(OR(C26="Trade",C26="Multi Position"),(X25+V26),IF(C26="Deposit",(X25+AE26),IF(C26="Withdrawal",(X25-AE26)))))</f>
        <v/>
      </c>
      <c r="Y26" s="145" t="str">
        <f t="shared" si="9"/>
        <v/>
      </c>
      <c r="Z26" s="118"/>
      <c r="AA26" s="118"/>
      <c r="AB26" s="118"/>
      <c r="AC26" s="118"/>
      <c r="AD26" s="118"/>
      <c r="AE26" s="139"/>
      <c r="AF26" s="118"/>
      <c r="AG26" s="118"/>
      <c r="AH26" s="147" t="str">
        <f t="shared" si="10"/>
        <v/>
      </c>
      <c r="AI26" s="147" t="str">
        <f t="shared" si="11"/>
        <v/>
      </c>
      <c r="AJ26" s="148" t="str">
        <f t="shared" si="0"/>
        <v/>
      </c>
      <c r="AK26" s="148" t="str">
        <f t="shared" si="1"/>
        <v/>
      </c>
      <c r="AL26" s="147" t="str">
        <f t="shared" si="2"/>
        <v/>
      </c>
      <c r="AM26" s="147" t="str">
        <f t="shared" si="3"/>
        <v/>
      </c>
      <c r="AN26" s="147" t="str">
        <f t="shared" si="4"/>
        <v/>
      </c>
      <c r="AO26" s="118"/>
    </row>
    <row r="27" spans="1:41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43" t="str">
        <f>IF(H27="","",(S27/S27)&amp;":"&amp;ROUND(AH27/S27,2))</f>
        <v/>
      </c>
      <c r="P27" s="118"/>
      <c r="Q27" s="118"/>
      <c r="R27" s="143" t="str">
        <f>IF(H27="","",(S27/S27)&amp;":"&amp;ROUND(AI27/S27,2))</f>
        <v/>
      </c>
      <c r="S27" s="144" t="str">
        <f t="shared" si="5"/>
        <v/>
      </c>
      <c r="T27" s="145" t="str">
        <f t="shared" si="6"/>
        <v/>
      </c>
      <c r="U27" s="118"/>
      <c r="V27" s="145" t="str">
        <f t="shared" si="7"/>
        <v/>
      </c>
      <c r="W27" s="144" t="str">
        <f t="shared" si="8"/>
        <v/>
      </c>
      <c r="X27" s="146" t="str">
        <f>IF(C27="","",IF(OR(C27="Trade",C27="Multi Position"),(X26+V27),IF(C27="Deposit",(X26+AE27),IF(C27="Withdrawal",(X26-AE27)))))</f>
        <v/>
      </c>
      <c r="Y27" s="145" t="str">
        <f t="shared" si="9"/>
        <v/>
      </c>
      <c r="Z27" s="118"/>
      <c r="AA27" s="118"/>
      <c r="AB27" s="118"/>
      <c r="AC27" s="118"/>
      <c r="AD27" s="118"/>
      <c r="AE27" s="139"/>
      <c r="AF27" s="118"/>
      <c r="AG27" s="118"/>
      <c r="AH27" s="147" t="str">
        <f t="shared" si="10"/>
        <v/>
      </c>
      <c r="AI27" s="147" t="str">
        <f t="shared" si="11"/>
        <v/>
      </c>
      <c r="AJ27" s="148" t="str">
        <f t="shared" si="0"/>
        <v/>
      </c>
      <c r="AK27" s="148" t="str">
        <f t="shared" si="1"/>
        <v/>
      </c>
      <c r="AL27" s="147" t="str">
        <f t="shared" si="2"/>
        <v/>
      </c>
      <c r="AM27" s="147" t="str">
        <f t="shared" si="3"/>
        <v/>
      </c>
      <c r="AN27" s="147" t="str">
        <f t="shared" si="4"/>
        <v/>
      </c>
      <c r="AO27" s="118"/>
    </row>
    <row r="28" spans="1:41">
      <c r="A28" s="118"/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43" t="str">
        <f>IF(H28="","",(S28/S28)&amp;":"&amp;ROUND(AH28/S28,2))</f>
        <v/>
      </c>
      <c r="P28" s="118"/>
      <c r="Q28" s="118"/>
      <c r="R28" s="143" t="str">
        <f>IF(H28="","",(S28/S28)&amp;":"&amp;ROUND(AI28/S28,2))</f>
        <v/>
      </c>
      <c r="S28" s="144" t="str">
        <f t="shared" si="5"/>
        <v/>
      </c>
      <c r="T28" s="145" t="str">
        <f t="shared" si="6"/>
        <v/>
      </c>
      <c r="U28" s="118"/>
      <c r="V28" s="145" t="str">
        <f t="shared" si="7"/>
        <v/>
      </c>
      <c r="W28" s="144" t="str">
        <f t="shared" si="8"/>
        <v/>
      </c>
      <c r="X28" s="146" t="str">
        <f>IF(C28="","",IF(OR(C28="Trade",C28="Multi Position"),(X27+V28),IF(C28="Deposit",(X27+AE28),IF(C28="Withdrawal",(X27-AE28)))))</f>
        <v/>
      </c>
      <c r="Y28" s="145" t="str">
        <f t="shared" si="9"/>
        <v/>
      </c>
      <c r="Z28" s="118"/>
      <c r="AA28" s="118"/>
      <c r="AB28" s="118"/>
      <c r="AC28" s="118"/>
      <c r="AD28" s="118"/>
      <c r="AE28" s="139"/>
      <c r="AF28" s="118"/>
      <c r="AG28" s="118"/>
      <c r="AH28" s="147" t="str">
        <f t="shared" si="10"/>
        <v/>
      </c>
      <c r="AI28" s="147" t="str">
        <f t="shared" si="11"/>
        <v/>
      </c>
      <c r="AJ28" s="148" t="str">
        <f t="shared" si="0"/>
        <v/>
      </c>
      <c r="AK28" s="148" t="str">
        <f t="shared" si="1"/>
        <v/>
      </c>
      <c r="AL28" s="147" t="str">
        <f t="shared" si="2"/>
        <v/>
      </c>
      <c r="AM28" s="147" t="str">
        <f t="shared" si="3"/>
        <v/>
      </c>
      <c r="AN28" s="147" t="str">
        <f t="shared" si="4"/>
        <v/>
      </c>
      <c r="AO28" s="118"/>
    </row>
    <row r="29" spans="1:41">
      <c r="A29" s="118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43" t="str">
        <f>IF(H29="","",(S29/S29)&amp;":"&amp;ROUND(AH29/S29,2))</f>
        <v/>
      </c>
      <c r="P29" s="118"/>
      <c r="Q29" s="118"/>
      <c r="R29" s="143" t="str">
        <f>IF(H29="","",(S29/S29)&amp;":"&amp;ROUND(AI29/S29,2))</f>
        <v/>
      </c>
      <c r="S29" s="144" t="str">
        <f t="shared" si="5"/>
        <v/>
      </c>
      <c r="T29" s="145" t="str">
        <f t="shared" si="6"/>
        <v/>
      </c>
      <c r="U29" s="118"/>
      <c r="V29" s="145" t="str">
        <f t="shared" si="7"/>
        <v/>
      </c>
      <c r="W29" s="144" t="str">
        <f t="shared" si="8"/>
        <v/>
      </c>
      <c r="X29" s="146" t="str">
        <f>IF(C29="","",IF(OR(C29="Trade",C29="Multi Position"),(X28+V29),IF(C29="Deposit",(X28+AE29),IF(C29="Withdrawal",(X28-AE29)))))</f>
        <v/>
      </c>
      <c r="Y29" s="145" t="str">
        <f t="shared" si="9"/>
        <v/>
      </c>
      <c r="Z29" s="118"/>
      <c r="AA29" s="118"/>
      <c r="AB29" s="118"/>
      <c r="AC29" s="118"/>
      <c r="AD29" s="118"/>
      <c r="AE29" s="139"/>
      <c r="AF29" s="118"/>
      <c r="AG29" s="118"/>
      <c r="AH29" s="147" t="str">
        <f t="shared" si="10"/>
        <v/>
      </c>
      <c r="AI29" s="147" t="str">
        <f t="shared" si="11"/>
        <v/>
      </c>
      <c r="AJ29" s="148" t="str">
        <f t="shared" si="0"/>
        <v/>
      </c>
      <c r="AK29" s="148" t="str">
        <f t="shared" si="1"/>
        <v/>
      </c>
      <c r="AL29" s="147" t="str">
        <f t="shared" si="2"/>
        <v/>
      </c>
      <c r="AM29" s="147" t="str">
        <f t="shared" si="3"/>
        <v/>
      </c>
      <c r="AN29" s="147" t="str">
        <f t="shared" si="4"/>
        <v/>
      </c>
      <c r="AO29" s="118"/>
    </row>
    <row r="30" spans="1:41">
      <c r="A30" s="11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43" t="str">
        <f>IF(H30="","",(S30/S30)&amp;":"&amp;ROUND(AH30/S30,2))</f>
        <v/>
      </c>
      <c r="P30" s="118"/>
      <c r="Q30" s="118"/>
      <c r="R30" s="143" t="str">
        <f>IF(H30="","",(S30/S30)&amp;":"&amp;ROUND(AI30/S30,2))</f>
        <v/>
      </c>
      <c r="S30" s="144" t="str">
        <f t="shared" si="5"/>
        <v/>
      </c>
      <c r="T30" s="145" t="str">
        <f t="shared" si="6"/>
        <v/>
      </c>
      <c r="U30" s="118"/>
      <c r="V30" s="145" t="str">
        <f t="shared" si="7"/>
        <v/>
      </c>
      <c r="W30" s="144" t="str">
        <f t="shared" si="8"/>
        <v/>
      </c>
      <c r="X30" s="146" t="str">
        <f>IF(C30="","",IF(OR(C30="Trade",C30="Multi Position"),(X29+V30),IF(C30="Deposit",(X29+AE30),IF(C30="Withdrawal",(X29-AE30)))))</f>
        <v/>
      </c>
      <c r="Y30" s="145" t="str">
        <f t="shared" si="9"/>
        <v/>
      </c>
      <c r="Z30" s="118"/>
      <c r="AA30" s="118"/>
      <c r="AB30" s="118"/>
      <c r="AC30" s="118"/>
      <c r="AD30" s="118"/>
      <c r="AE30" s="139"/>
      <c r="AF30" s="118"/>
      <c r="AG30" s="118"/>
      <c r="AH30" s="147" t="str">
        <f t="shared" si="10"/>
        <v/>
      </c>
      <c r="AI30" s="147" t="str">
        <f t="shared" si="11"/>
        <v/>
      </c>
      <c r="AJ30" s="148" t="str">
        <f t="shared" si="0"/>
        <v/>
      </c>
      <c r="AK30" s="148" t="str">
        <f t="shared" si="1"/>
        <v/>
      </c>
      <c r="AL30" s="147" t="str">
        <f t="shared" si="2"/>
        <v/>
      </c>
      <c r="AM30" s="147" t="str">
        <f t="shared" si="3"/>
        <v/>
      </c>
      <c r="AN30" s="147" t="str">
        <f t="shared" si="4"/>
        <v/>
      </c>
      <c r="AO30" s="118"/>
    </row>
    <row r="31" spans="1:41">
      <c r="A31" s="118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43" t="str">
        <f>IF(H31="","",(S31/S31)&amp;":"&amp;ROUND(AH31/S31,2))</f>
        <v/>
      </c>
      <c r="P31" s="118"/>
      <c r="Q31" s="118"/>
      <c r="R31" s="143" t="str">
        <f>IF(H31="","",(S31/S31)&amp;":"&amp;ROUND(AI31/S31,2))</f>
        <v/>
      </c>
      <c r="S31" s="144" t="str">
        <f t="shared" si="5"/>
        <v/>
      </c>
      <c r="T31" s="145" t="str">
        <f t="shared" si="6"/>
        <v/>
      </c>
      <c r="U31" s="118"/>
      <c r="V31" s="145" t="str">
        <f t="shared" si="7"/>
        <v/>
      </c>
      <c r="W31" s="144" t="str">
        <f t="shared" si="8"/>
        <v/>
      </c>
      <c r="X31" s="146" t="str">
        <f>IF(C31="","",IF(OR(C31="Trade",C31="Multi Position"),(X30+V31),IF(C31="Deposit",(X30+AE31),IF(C31="Withdrawal",(X30-AE31)))))</f>
        <v/>
      </c>
      <c r="Y31" s="145" t="str">
        <f t="shared" si="9"/>
        <v/>
      </c>
      <c r="Z31" s="118"/>
      <c r="AA31" s="118"/>
      <c r="AB31" s="118"/>
      <c r="AC31" s="118"/>
      <c r="AD31" s="118"/>
      <c r="AE31" s="139"/>
      <c r="AF31" s="118"/>
      <c r="AG31" s="118"/>
      <c r="AH31" s="147" t="str">
        <f t="shared" si="10"/>
        <v/>
      </c>
      <c r="AI31" s="147" t="str">
        <f t="shared" si="11"/>
        <v/>
      </c>
      <c r="AJ31" s="148" t="str">
        <f t="shared" si="0"/>
        <v/>
      </c>
      <c r="AK31" s="148" t="str">
        <f t="shared" si="1"/>
        <v/>
      </c>
      <c r="AL31" s="147" t="str">
        <f t="shared" si="2"/>
        <v/>
      </c>
      <c r="AM31" s="147" t="str">
        <f t="shared" si="3"/>
        <v/>
      </c>
      <c r="AN31" s="147" t="str">
        <f t="shared" si="4"/>
        <v/>
      </c>
      <c r="AO31" s="118"/>
    </row>
    <row r="32" spans="1:41">
      <c r="A32" s="118"/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43" t="str">
        <f>IF(H32="","",(S32/S32)&amp;":"&amp;ROUND(AH32/S32,2))</f>
        <v/>
      </c>
      <c r="P32" s="118"/>
      <c r="Q32" s="118"/>
      <c r="R32" s="143" t="str">
        <f>IF(H32="","",(S32/S32)&amp;":"&amp;ROUND(AI32/S32,2))</f>
        <v/>
      </c>
      <c r="S32" s="144" t="str">
        <f t="shared" si="5"/>
        <v/>
      </c>
      <c r="T32" s="145" t="str">
        <f t="shared" si="6"/>
        <v/>
      </c>
      <c r="U32" s="118"/>
      <c r="V32" s="145" t="str">
        <f t="shared" si="7"/>
        <v/>
      </c>
      <c r="W32" s="144" t="str">
        <f t="shared" si="8"/>
        <v/>
      </c>
      <c r="X32" s="146" t="str">
        <f>IF(C32="","",IF(OR(C32="Trade",C32="Multi Position"),(X31+V32),IF(C32="Deposit",(X31+AE32),IF(C32="Withdrawal",(X31-AE32)))))</f>
        <v/>
      </c>
      <c r="Y32" s="145" t="str">
        <f t="shared" si="9"/>
        <v/>
      </c>
      <c r="Z32" s="118"/>
      <c r="AA32" s="118"/>
      <c r="AB32" s="118"/>
      <c r="AC32" s="118"/>
      <c r="AD32" s="118"/>
      <c r="AE32" s="139"/>
      <c r="AF32" s="118"/>
      <c r="AG32" s="118"/>
      <c r="AH32" s="147" t="str">
        <f t="shared" si="10"/>
        <v/>
      </c>
      <c r="AI32" s="147" t="str">
        <f t="shared" si="11"/>
        <v/>
      </c>
      <c r="AJ32" s="148" t="str">
        <f t="shared" si="0"/>
        <v/>
      </c>
      <c r="AK32" s="148" t="str">
        <f t="shared" si="1"/>
        <v/>
      </c>
      <c r="AL32" s="147" t="str">
        <f t="shared" si="2"/>
        <v/>
      </c>
      <c r="AM32" s="147" t="str">
        <f t="shared" si="3"/>
        <v/>
      </c>
      <c r="AN32" s="147" t="str">
        <f t="shared" si="4"/>
        <v/>
      </c>
      <c r="AO32" s="118"/>
    </row>
    <row r="33" spans="1:41">
      <c r="A33" s="118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43" t="str">
        <f>IF(H33="","",(S33/S33)&amp;":"&amp;ROUND(AH33/S33,2))</f>
        <v/>
      </c>
      <c r="P33" s="118"/>
      <c r="Q33" s="118"/>
      <c r="R33" s="143" t="str">
        <f>IF(H33="","",(S33/S33)&amp;":"&amp;ROUND(AI33/S33,2))</f>
        <v/>
      </c>
      <c r="S33" s="144" t="str">
        <f t="shared" si="5"/>
        <v/>
      </c>
      <c r="T33" s="145" t="str">
        <f t="shared" si="6"/>
        <v/>
      </c>
      <c r="U33" s="118"/>
      <c r="V33" s="145" t="str">
        <f t="shared" si="7"/>
        <v/>
      </c>
      <c r="W33" s="144" t="str">
        <f t="shared" si="8"/>
        <v/>
      </c>
      <c r="X33" s="146" t="str">
        <f>IF(C33="","",IF(OR(C33="Trade",C33="Multi Position"),(X32+V33),IF(C33="Deposit",(X32+AE33),IF(C33="Withdrawal",(X32-AE33)))))</f>
        <v/>
      </c>
      <c r="Y33" s="145" t="str">
        <f t="shared" si="9"/>
        <v/>
      </c>
      <c r="Z33" s="118"/>
      <c r="AA33" s="118"/>
      <c r="AB33" s="118"/>
      <c r="AC33" s="118"/>
      <c r="AD33" s="118"/>
      <c r="AE33" s="139"/>
      <c r="AF33" s="118"/>
      <c r="AG33" s="118"/>
      <c r="AH33" s="147" t="str">
        <f t="shared" si="10"/>
        <v/>
      </c>
      <c r="AI33" s="147" t="str">
        <f t="shared" si="11"/>
        <v/>
      </c>
      <c r="AJ33" s="148" t="str">
        <f t="shared" si="0"/>
        <v/>
      </c>
      <c r="AK33" s="148" t="str">
        <f t="shared" si="1"/>
        <v/>
      </c>
      <c r="AL33" s="147" t="str">
        <f t="shared" si="2"/>
        <v/>
      </c>
      <c r="AM33" s="147" t="str">
        <f t="shared" si="3"/>
        <v/>
      </c>
      <c r="AN33" s="147" t="str">
        <f t="shared" si="4"/>
        <v/>
      </c>
      <c r="AO33" s="118"/>
    </row>
    <row r="34" spans="1:41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43" t="str">
        <f>IF(H34="","",(S34/S34)&amp;":"&amp;ROUND(AH34/S34,2))</f>
        <v/>
      </c>
      <c r="P34" s="118"/>
      <c r="Q34" s="118"/>
      <c r="R34" s="143" t="str">
        <f>IF(H34="","",(S34/S34)&amp;":"&amp;ROUND(AI34/S34,2))</f>
        <v/>
      </c>
      <c r="S34" s="144" t="str">
        <f t="shared" si="5"/>
        <v/>
      </c>
      <c r="T34" s="145" t="str">
        <f t="shared" si="6"/>
        <v/>
      </c>
      <c r="U34" s="118"/>
      <c r="V34" s="145" t="str">
        <f t="shared" si="7"/>
        <v/>
      </c>
      <c r="W34" s="144" t="str">
        <f t="shared" si="8"/>
        <v/>
      </c>
      <c r="X34" s="146" t="str">
        <f>IF(C34="","",IF(OR(C34="Trade",C34="Multi Position"),(X33+V34),IF(C34="Deposit",(X33+AE34),IF(C34="Withdrawal",(X33-AE34)))))</f>
        <v/>
      </c>
      <c r="Y34" s="145" t="str">
        <f t="shared" si="9"/>
        <v/>
      </c>
      <c r="Z34" s="118"/>
      <c r="AA34" s="118"/>
      <c r="AB34" s="118"/>
      <c r="AC34" s="118"/>
      <c r="AD34" s="118"/>
      <c r="AE34" s="139"/>
      <c r="AF34" s="118"/>
      <c r="AG34" s="118"/>
      <c r="AH34" s="147" t="str">
        <f t="shared" si="10"/>
        <v/>
      </c>
      <c r="AI34" s="147" t="str">
        <f t="shared" si="11"/>
        <v/>
      </c>
      <c r="AJ34" s="148" t="str">
        <f t="shared" si="0"/>
        <v/>
      </c>
      <c r="AK34" s="148" t="str">
        <f t="shared" si="1"/>
        <v/>
      </c>
      <c r="AL34" s="147" t="str">
        <f t="shared" si="2"/>
        <v/>
      </c>
      <c r="AM34" s="147" t="str">
        <f t="shared" si="3"/>
        <v/>
      </c>
      <c r="AN34" s="147" t="str">
        <f t="shared" si="4"/>
        <v/>
      </c>
      <c r="AO34" s="118"/>
    </row>
    <row r="35" spans="1:41">
      <c r="A35" s="118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43" t="str">
        <f>IF(H35="","",(S35/S35)&amp;":"&amp;ROUND(AH35/S35,2))</f>
        <v/>
      </c>
      <c r="P35" s="118"/>
      <c r="Q35" s="118"/>
      <c r="R35" s="143" t="str">
        <f>IF(H35="","",(S35/S35)&amp;":"&amp;ROUND(AI35/S35,2))</f>
        <v/>
      </c>
      <c r="S35" s="144" t="str">
        <f t="shared" si="5"/>
        <v/>
      </c>
      <c r="T35" s="145" t="str">
        <f t="shared" si="6"/>
        <v/>
      </c>
      <c r="U35" s="118"/>
      <c r="V35" s="145" t="str">
        <f t="shared" si="7"/>
        <v/>
      </c>
      <c r="W35" s="144" t="str">
        <f t="shared" si="8"/>
        <v/>
      </c>
      <c r="X35" s="146" t="str">
        <f>IF(C35="","",IF(OR(C35="Trade",C35="Multi Position"),(X34+V35),IF(C35="Deposit",(X34+AE35),IF(C35="Withdrawal",(X34-AE35)))))</f>
        <v/>
      </c>
      <c r="Y35" s="145" t="str">
        <f t="shared" si="9"/>
        <v/>
      </c>
      <c r="Z35" s="118"/>
      <c r="AA35" s="118"/>
      <c r="AB35" s="118"/>
      <c r="AC35" s="118"/>
      <c r="AD35" s="118"/>
      <c r="AE35" s="139"/>
      <c r="AF35" s="118"/>
      <c r="AG35" s="118"/>
      <c r="AH35" s="147" t="str">
        <f t="shared" si="10"/>
        <v/>
      </c>
      <c r="AI35" s="147" t="str">
        <f t="shared" si="11"/>
        <v/>
      </c>
      <c r="AJ35" s="148" t="str">
        <f t="shared" si="0"/>
        <v/>
      </c>
      <c r="AK35" s="148" t="str">
        <f t="shared" si="1"/>
        <v/>
      </c>
      <c r="AL35" s="147" t="str">
        <f t="shared" si="2"/>
        <v/>
      </c>
      <c r="AM35" s="147" t="str">
        <f t="shared" si="3"/>
        <v/>
      </c>
      <c r="AN35" s="147" t="str">
        <f t="shared" si="4"/>
        <v/>
      </c>
      <c r="AO35" s="118"/>
    </row>
    <row r="36" spans="1:41">
      <c r="A36" s="118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43" t="str">
        <f>IF(H36="","",(S36/S36)&amp;":"&amp;ROUND(AH36/S36,2))</f>
        <v/>
      </c>
      <c r="P36" s="118"/>
      <c r="Q36" s="118"/>
      <c r="R36" s="143" t="str">
        <f>IF(H36="","",(S36/S36)&amp;":"&amp;ROUND(AI36/S36,2))</f>
        <v/>
      </c>
      <c r="S36" s="144" t="str">
        <f t="shared" si="5"/>
        <v/>
      </c>
      <c r="T36" s="145" t="str">
        <f t="shared" si="6"/>
        <v/>
      </c>
      <c r="U36" s="118"/>
      <c r="V36" s="145" t="str">
        <f t="shared" si="7"/>
        <v/>
      </c>
      <c r="W36" s="144" t="str">
        <f t="shared" si="8"/>
        <v/>
      </c>
      <c r="X36" s="146" t="str">
        <f>IF(C36="","",IF(OR(C36="Trade",C36="Multi Position"),(X35+V36),IF(C36="Deposit",(X35+AE36),IF(C36="Withdrawal",(X35-AE36)))))</f>
        <v/>
      </c>
      <c r="Y36" s="145" t="str">
        <f t="shared" si="9"/>
        <v/>
      </c>
      <c r="Z36" s="118"/>
      <c r="AA36" s="118"/>
      <c r="AB36" s="118"/>
      <c r="AC36" s="118"/>
      <c r="AD36" s="118"/>
      <c r="AE36" s="139"/>
      <c r="AF36" s="118"/>
      <c r="AG36" s="118"/>
      <c r="AH36" s="147" t="str">
        <f t="shared" si="10"/>
        <v/>
      </c>
      <c r="AI36" s="147" t="str">
        <f t="shared" si="11"/>
        <v/>
      </c>
      <c r="AJ36" s="148" t="str">
        <f t="shared" si="0"/>
        <v/>
      </c>
      <c r="AK36" s="148" t="str">
        <f t="shared" si="1"/>
        <v/>
      </c>
      <c r="AL36" s="147" t="str">
        <f t="shared" si="2"/>
        <v/>
      </c>
      <c r="AM36" s="147" t="str">
        <f t="shared" si="3"/>
        <v/>
      </c>
      <c r="AN36" s="147" t="str">
        <f t="shared" si="4"/>
        <v/>
      </c>
      <c r="AO36" s="118"/>
    </row>
    <row r="37" spans="1:41">
      <c r="A37" s="118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43" t="str">
        <f>IF(H37="","",(S37/S37)&amp;":"&amp;ROUND(AH37/S37,2))</f>
        <v/>
      </c>
      <c r="P37" s="118"/>
      <c r="Q37" s="118"/>
      <c r="R37" s="143" t="str">
        <f>IF(H37="","",(S37/S37)&amp;":"&amp;ROUND(AI37/S37,2))</f>
        <v/>
      </c>
      <c r="S37" s="144" t="str">
        <f t="shared" si="5"/>
        <v/>
      </c>
      <c r="T37" s="145" t="str">
        <f t="shared" si="6"/>
        <v/>
      </c>
      <c r="U37" s="118"/>
      <c r="V37" s="145" t="str">
        <f t="shared" si="7"/>
        <v/>
      </c>
      <c r="W37" s="144" t="str">
        <f t="shared" si="8"/>
        <v/>
      </c>
      <c r="X37" s="146" t="str">
        <f>IF(C37="","",IF(OR(C37="Trade",C37="Multi Position"),(X36+V37),IF(C37="Deposit",(X36+AE37),IF(C37="Withdrawal",(X36-AE37)))))</f>
        <v/>
      </c>
      <c r="Y37" s="145" t="str">
        <f t="shared" si="9"/>
        <v/>
      </c>
      <c r="Z37" s="118"/>
      <c r="AA37" s="118"/>
      <c r="AB37" s="118"/>
      <c r="AC37" s="118"/>
      <c r="AD37" s="118"/>
      <c r="AE37" s="139"/>
      <c r="AF37" s="118"/>
      <c r="AG37" s="118"/>
      <c r="AH37" s="147" t="str">
        <f t="shared" si="10"/>
        <v/>
      </c>
      <c r="AI37" s="147" t="str">
        <f t="shared" si="11"/>
        <v/>
      </c>
      <c r="AJ37" s="148" t="str">
        <f t="shared" si="0"/>
        <v/>
      </c>
      <c r="AK37" s="148" t="str">
        <f t="shared" si="1"/>
        <v/>
      </c>
      <c r="AL37" s="147" t="str">
        <f t="shared" si="2"/>
        <v/>
      </c>
      <c r="AM37" s="147" t="str">
        <f t="shared" si="3"/>
        <v/>
      </c>
      <c r="AN37" s="147" t="str">
        <f t="shared" si="4"/>
        <v/>
      </c>
      <c r="AO37" s="118"/>
    </row>
    <row r="38" spans="1:41">
      <c r="A38" s="118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43" t="str">
        <f>IF(H38="","",(S38/S38)&amp;":"&amp;ROUND(AH38/S38,2))</f>
        <v/>
      </c>
      <c r="P38" s="118"/>
      <c r="Q38" s="118"/>
      <c r="R38" s="143" t="str">
        <f>IF(H38="","",(S38/S38)&amp;":"&amp;ROUND(AI38/S38,2))</f>
        <v/>
      </c>
      <c r="S38" s="144" t="str">
        <f t="shared" si="5"/>
        <v/>
      </c>
      <c r="T38" s="145" t="str">
        <f t="shared" si="6"/>
        <v/>
      </c>
      <c r="U38" s="118"/>
      <c r="V38" s="145" t="str">
        <f t="shared" si="7"/>
        <v/>
      </c>
      <c r="W38" s="144" t="str">
        <f t="shared" si="8"/>
        <v/>
      </c>
      <c r="X38" s="146" t="str">
        <f>IF(C38="","",IF(OR(C38="Trade",C38="Multi Position"),(X37+V38),IF(C38="Deposit",(X37+AE38),IF(C38="Withdrawal",(X37-AE38)))))</f>
        <v/>
      </c>
      <c r="Y38" s="145" t="str">
        <f t="shared" si="9"/>
        <v/>
      </c>
      <c r="Z38" s="118"/>
      <c r="AA38" s="118"/>
      <c r="AB38" s="118"/>
      <c r="AC38" s="118"/>
      <c r="AD38" s="118"/>
      <c r="AE38" s="139"/>
      <c r="AF38" s="118"/>
      <c r="AG38" s="118"/>
      <c r="AH38" s="147" t="str">
        <f t="shared" si="10"/>
        <v/>
      </c>
      <c r="AI38" s="147" t="str">
        <f t="shared" si="11"/>
        <v/>
      </c>
      <c r="AJ38" s="148" t="str">
        <f t="shared" si="0"/>
        <v/>
      </c>
      <c r="AK38" s="148" t="str">
        <f t="shared" si="1"/>
        <v/>
      </c>
      <c r="AL38" s="147" t="str">
        <f t="shared" si="2"/>
        <v/>
      </c>
      <c r="AM38" s="147" t="str">
        <f t="shared" si="3"/>
        <v/>
      </c>
      <c r="AN38" s="147" t="str">
        <f t="shared" si="4"/>
        <v/>
      </c>
      <c r="AO38" s="118"/>
    </row>
    <row r="39" spans="1:41">
      <c r="A39" s="118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43" t="str">
        <f>IF(H39="","",(S39/S39)&amp;":"&amp;ROUND(AH39/S39,2))</f>
        <v/>
      </c>
      <c r="P39" s="118"/>
      <c r="Q39" s="118"/>
      <c r="R39" s="143" t="str">
        <f>IF(H39="","",(S39/S39)&amp;":"&amp;ROUND(AI39/S39,2))</f>
        <v/>
      </c>
      <c r="S39" s="144" t="str">
        <f t="shared" si="5"/>
        <v/>
      </c>
      <c r="T39" s="145" t="str">
        <f t="shared" si="6"/>
        <v/>
      </c>
      <c r="U39" s="118"/>
      <c r="V39" s="145" t="str">
        <f t="shared" si="7"/>
        <v/>
      </c>
      <c r="W39" s="144" t="str">
        <f t="shared" si="8"/>
        <v/>
      </c>
      <c r="X39" s="146" t="str">
        <f>IF(C39="","",IF(OR(C39="Trade",C39="Multi Position"),(X38+V39),IF(C39="Deposit",(X38+AE39),IF(C39="Withdrawal",(X38-AE39)))))</f>
        <v/>
      </c>
      <c r="Y39" s="145" t="str">
        <f t="shared" si="9"/>
        <v/>
      </c>
      <c r="Z39" s="118"/>
      <c r="AA39" s="118"/>
      <c r="AB39" s="118"/>
      <c r="AC39" s="118"/>
      <c r="AD39" s="118"/>
      <c r="AE39" s="139"/>
      <c r="AF39" s="118"/>
      <c r="AG39" s="118"/>
      <c r="AH39" s="147" t="str">
        <f t="shared" si="10"/>
        <v/>
      </c>
      <c r="AI39" s="147" t="str">
        <f t="shared" si="11"/>
        <v/>
      </c>
      <c r="AJ39" s="148" t="str">
        <f t="shared" si="0"/>
        <v/>
      </c>
      <c r="AK39" s="148" t="str">
        <f t="shared" si="1"/>
        <v/>
      </c>
      <c r="AL39" s="147" t="str">
        <f t="shared" si="2"/>
        <v/>
      </c>
      <c r="AM39" s="147" t="str">
        <f t="shared" si="3"/>
        <v/>
      </c>
      <c r="AN39" s="147" t="str">
        <f t="shared" si="4"/>
        <v/>
      </c>
      <c r="AO39" s="118"/>
    </row>
    <row r="40" spans="1:41">
      <c r="A40" s="118"/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43" t="str">
        <f>IF(H40="","",(S40/S40)&amp;":"&amp;ROUND(AH40/S40,2))</f>
        <v/>
      </c>
      <c r="P40" s="118"/>
      <c r="Q40" s="118"/>
      <c r="R40" s="143" t="str">
        <f>IF(H40="","",(S40/S40)&amp;":"&amp;ROUND(AI40/S40,2))</f>
        <v/>
      </c>
      <c r="S40" s="144" t="str">
        <f t="shared" si="5"/>
        <v/>
      </c>
      <c r="T40" s="145" t="str">
        <f t="shared" si="6"/>
        <v/>
      </c>
      <c r="U40" s="118"/>
      <c r="V40" s="145" t="str">
        <f t="shared" si="7"/>
        <v/>
      </c>
      <c r="W40" s="144" t="str">
        <f t="shared" si="8"/>
        <v/>
      </c>
      <c r="X40" s="146" t="str">
        <f>IF(C40="","",IF(OR(C40="Trade",C40="Multi Position"),(X39+V40),IF(C40="Deposit",(X39+AE40),IF(C40="Withdrawal",(X39-AE40)))))</f>
        <v/>
      </c>
      <c r="Y40" s="145" t="str">
        <f t="shared" si="9"/>
        <v/>
      </c>
      <c r="Z40" s="118"/>
      <c r="AA40" s="118"/>
      <c r="AB40" s="118"/>
      <c r="AC40" s="118"/>
      <c r="AD40" s="118"/>
      <c r="AE40" s="139"/>
      <c r="AF40" s="118"/>
      <c r="AG40" s="118"/>
      <c r="AH40" s="147" t="str">
        <f t="shared" si="10"/>
        <v/>
      </c>
      <c r="AI40" s="147" t="str">
        <f t="shared" si="11"/>
        <v/>
      </c>
      <c r="AJ40" s="148" t="str">
        <f t="shared" si="0"/>
        <v/>
      </c>
      <c r="AK40" s="148" t="str">
        <f t="shared" si="1"/>
        <v/>
      </c>
      <c r="AL40" s="147" t="str">
        <f t="shared" si="2"/>
        <v/>
      </c>
      <c r="AM40" s="147" t="str">
        <f t="shared" si="3"/>
        <v/>
      </c>
      <c r="AN40" s="147" t="str">
        <f t="shared" si="4"/>
        <v/>
      </c>
      <c r="AO40" s="118"/>
    </row>
    <row r="41" spans="1:41">
      <c r="A41" s="118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43" t="str">
        <f>IF(H41="","",(S41/S41)&amp;":"&amp;ROUND(AH41/S41,2))</f>
        <v/>
      </c>
      <c r="P41" s="118"/>
      <c r="Q41" s="118"/>
      <c r="R41" s="143" t="str">
        <f>IF(H41="","",(S41/S41)&amp;":"&amp;ROUND(AI41/S41,2))</f>
        <v/>
      </c>
      <c r="S41" s="144" t="str">
        <f t="shared" si="5"/>
        <v/>
      </c>
      <c r="T41" s="145" t="str">
        <f t="shared" si="6"/>
        <v/>
      </c>
      <c r="U41" s="118"/>
      <c r="V41" s="145" t="str">
        <f t="shared" si="7"/>
        <v/>
      </c>
      <c r="W41" s="144" t="str">
        <f t="shared" si="8"/>
        <v/>
      </c>
      <c r="X41" s="146" t="str">
        <f>IF(C41="","",IF(OR(C41="Trade",C41="Multi Position"),(X40+V41),IF(C41="Deposit",(X40+AE41),IF(C41="Withdrawal",(X40-AE41)))))</f>
        <v/>
      </c>
      <c r="Y41" s="145" t="str">
        <f t="shared" si="9"/>
        <v/>
      </c>
      <c r="Z41" s="118"/>
      <c r="AA41" s="118"/>
      <c r="AB41" s="118"/>
      <c r="AC41" s="118"/>
      <c r="AD41" s="118"/>
      <c r="AE41" s="139"/>
      <c r="AF41" s="118"/>
      <c r="AG41" s="118"/>
      <c r="AH41" s="147" t="str">
        <f t="shared" si="10"/>
        <v/>
      </c>
      <c r="AI41" s="147" t="str">
        <f t="shared" si="11"/>
        <v/>
      </c>
      <c r="AJ41" s="148" t="str">
        <f t="shared" si="0"/>
        <v/>
      </c>
      <c r="AK41" s="148" t="str">
        <f t="shared" si="1"/>
        <v/>
      </c>
      <c r="AL41" s="147" t="str">
        <f t="shared" si="2"/>
        <v/>
      </c>
      <c r="AM41" s="147" t="str">
        <f t="shared" si="3"/>
        <v/>
      </c>
      <c r="AN41" s="147" t="str">
        <f t="shared" si="4"/>
        <v/>
      </c>
      <c r="AO41" s="118"/>
    </row>
    <row r="42" spans="1:41">
      <c r="A42" s="118"/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43" t="str">
        <f>IF(H42="","",(S42/S42)&amp;":"&amp;ROUND(AH42/S42,2))</f>
        <v/>
      </c>
      <c r="P42" s="118"/>
      <c r="Q42" s="118"/>
      <c r="R42" s="143" t="str">
        <f>IF(H42="","",(S42/S42)&amp;":"&amp;ROUND(AI42/S42,2))</f>
        <v/>
      </c>
      <c r="S42" s="144" t="str">
        <f t="shared" si="5"/>
        <v/>
      </c>
      <c r="T42" s="145" t="str">
        <f t="shared" si="6"/>
        <v/>
      </c>
      <c r="U42" s="118"/>
      <c r="V42" s="145" t="str">
        <f t="shared" si="7"/>
        <v/>
      </c>
      <c r="W42" s="144" t="str">
        <f t="shared" si="8"/>
        <v/>
      </c>
      <c r="X42" s="146" t="str">
        <f>IF(C42="","",IF(OR(C42="Trade",C42="Multi Position"),(X41+V42),IF(C42="Deposit",(X41+AE42),IF(C42="Withdrawal",(X41-AE42)))))</f>
        <v/>
      </c>
      <c r="Y42" s="145" t="str">
        <f t="shared" si="9"/>
        <v/>
      </c>
      <c r="Z42" s="118"/>
      <c r="AA42" s="118"/>
      <c r="AB42" s="118"/>
      <c r="AC42" s="118"/>
      <c r="AD42" s="118"/>
      <c r="AE42" s="139"/>
      <c r="AF42" s="118"/>
      <c r="AG42" s="118"/>
      <c r="AH42" s="147" t="str">
        <f t="shared" si="10"/>
        <v/>
      </c>
      <c r="AI42" s="147" t="str">
        <f t="shared" si="11"/>
        <v/>
      </c>
      <c r="AJ42" s="148" t="str">
        <f t="shared" si="0"/>
        <v/>
      </c>
      <c r="AK42" s="148" t="str">
        <f t="shared" si="1"/>
        <v/>
      </c>
      <c r="AL42" s="147" t="str">
        <f t="shared" si="2"/>
        <v/>
      </c>
      <c r="AM42" s="147" t="str">
        <f t="shared" si="3"/>
        <v/>
      </c>
      <c r="AN42" s="147" t="str">
        <f t="shared" si="4"/>
        <v/>
      </c>
      <c r="AO42" s="118"/>
    </row>
    <row r="43" spans="1:41">
      <c r="A43" s="118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43" t="str">
        <f>IF(H43="","",(S43/S43)&amp;":"&amp;ROUND(AH43/S43,2))</f>
        <v/>
      </c>
      <c r="P43" s="118"/>
      <c r="Q43" s="118"/>
      <c r="R43" s="143" t="str">
        <f>IF(H43="","",(S43/S43)&amp;":"&amp;ROUND(AI43/S43,2))</f>
        <v/>
      </c>
      <c r="S43" s="144" t="str">
        <f t="shared" si="5"/>
        <v/>
      </c>
      <c r="T43" s="145" t="str">
        <f t="shared" si="6"/>
        <v/>
      </c>
      <c r="U43" s="118"/>
      <c r="V43" s="145" t="str">
        <f t="shared" si="7"/>
        <v/>
      </c>
      <c r="W43" s="144" t="str">
        <f t="shared" si="8"/>
        <v/>
      </c>
      <c r="X43" s="146" t="str">
        <f>IF(C43="","",IF(OR(C43="Trade",C43="Multi Position"),(X42+V43),IF(C43="Deposit",(X42+AE43),IF(C43="Withdrawal",(X42-AE43)))))</f>
        <v/>
      </c>
      <c r="Y43" s="145" t="str">
        <f t="shared" si="9"/>
        <v/>
      </c>
      <c r="Z43" s="118"/>
      <c r="AA43" s="118"/>
      <c r="AB43" s="118"/>
      <c r="AC43" s="118"/>
      <c r="AD43" s="118"/>
      <c r="AE43" s="139"/>
      <c r="AF43" s="118"/>
      <c r="AG43" s="118"/>
      <c r="AH43" s="147" t="str">
        <f t="shared" si="10"/>
        <v/>
      </c>
      <c r="AI43" s="147" t="str">
        <f t="shared" si="11"/>
        <v/>
      </c>
      <c r="AJ43" s="148" t="str">
        <f t="shared" si="0"/>
        <v/>
      </c>
      <c r="AK43" s="148" t="str">
        <f t="shared" si="1"/>
        <v/>
      </c>
      <c r="AL43" s="147" t="str">
        <f t="shared" si="2"/>
        <v/>
      </c>
      <c r="AM43" s="147" t="str">
        <f t="shared" si="3"/>
        <v/>
      </c>
      <c r="AN43" s="147" t="str">
        <f t="shared" si="4"/>
        <v/>
      </c>
      <c r="AO43" s="118"/>
    </row>
    <row r="44" spans="1:41">
      <c r="A44" s="118"/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43" t="str">
        <f>IF(H44="","",(S44/S44)&amp;":"&amp;ROUND(AH44/S44,2))</f>
        <v/>
      </c>
      <c r="P44" s="118"/>
      <c r="Q44" s="118"/>
      <c r="R44" s="143" t="str">
        <f>IF(H44="","",(S44/S44)&amp;":"&amp;ROUND(AI44/S44,2))</f>
        <v/>
      </c>
      <c r="S44" s="144" t="str">
        <f t="shared" si="5"/>
        <v/>
      </c>
      <c r="T44" s="145" t="str">
        <f t="shared" si="6"/>
        <v/>
      </c>
      <c r="U44" s="118"/>
      <c r="V44" s="145" t="str">
        <f t="shared" si="7"/>
        <v/>
      </c>
      <c r="W44" s="144" t="str">
        <f t="shared" si="8"/>
        <v/>
      </c>
      <c r="X44" s="146" t="str">
        <f>IF(C44="","",IF(OR(C44="Trade",C44="Multi Position"),(X43+V44),IF(C44="Deposit",(X43+AE44),IF(C44="Withdrawal",(X43-AE44)))))</f>
        <v/>
      </c>
      <c r="Y44" s="145" t="str">
        <f t="shared" si="9"/>
        <v/>
      </c>
      <c r="Z44" s="118"/>
      <c r="AA44" s="118"/>
      <c r="AB44" s="118"/>
      <c r="AC44" s="118"/>
      <c r="AD44" s="118"/>
      <c r="AE44" s="139"/>
      <c r="AF44" s="118"/>
      <c r="AG44" s="118"/>
      <c r="AH44" s="147" t="str">
        <f t="shared" si="10"/>
        <v/>
      </c>
      <c r="AI44" s="147" t="str">
        <f t="shared" si="11"/>
        <v/>
      </c>
      <c r="AJ44" s="148" t="str">
        <f t="shared" si="0"/>
        <v/>
      </c>
      <c r="AK44" s="148" t="str">
        <f t="shared" si="1"/>
        <v/>
      </c>
      <c r="AL44" s="147" t="str">
        <f t="shared" si="2"/>
        <v/>
      </c>
      <c r="AM44" s="147" t="str">
        <f t="shared" si="3"/>
        <v/>
      </c>
      <c r="AN44" s="147" t="str">
        <f t="shared" si="4"/>
        <v/>
      </c>
      <c r="AO44" s="118"/>
    </row>
    <row r="45" spans="1:41">
      <c r="A45" s="118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43" t="str">
        <f>IF(H45="","",(S45/S45)&amp;":"&amp;ROUND(AH45/S45,2))</f>
        <v/>
      </c>
      <c r="P45" s="118"/>
      <c r="Q45" s="118"/>
      <c r="R45" s="143" t="str">
        <f>IF(H45="","",(S45/S45)&amp;":"&amp;ROUND(AI45/S45,2))</f>
        <v/>
      </c>
      <c r="S45" s="144" t="str">
        <f t="shared" si="5"/>
        <v/>
      </c>
      <c r="T45" s="145" t="str">
        <f t="shared" si="6"/>
        <v/>
      </c>
      <c r="U45" s="118"/>
      <c r="V45" s="145" t="str">
        <f t="shared" si="7"/>
        <v/>
      </c>
      <c r="W45" s="144" t="str">
        <f t="shared" si="8"/>
        <v/>
      </c>
      <c r="X45" s="146" t="str">
        <f>IF(C45="","",IF(OR(C45="Trade",C45="Multi Position"),(X44+V45),IF(C45="Deposit",(X44+AE45),IF(C45="Withdrawal",(X44-AE45)))))</f>
        <v/>
      </c>
      <c r="Y45" s="145" t="str">
        <f t="shared" si="9"/>
        <v/>
      </c>
      <c r="Z45" s="118"/>
      <c r="AA45" s="118"/>
      <c r="AB45" s="118"/>
      <c r="AC45" s="118"/>
      <c r="AD45" s="118"/>
      <c r="AE45" s="139"/>
      <c r="AF45" s="118"/>
      <c r="AG45" s="118"/>
      <c r="AH45" s="147" t="str">
        <f t="shared" si="10"/>
        <v/>
      </c>
      <c r="AI45" s="147" t="str">
        <f t="shared" si="11"/>
        <v/>
      </c>
      <c r="AJ45" s="148" t="str">
        <f t="shared" si="0"/>
        <v/>
      </c>
      <c r="AK45" s="148" t="str">
        <f t="shared" si="1"/>
        <v/>
      </c>
      <c r="AL45" s="147" t="str">
        <f t="shared" si="2"/>
        <v/>
      </c>
      <c r="AM45" s="147" t="str">
        <f t="shared" si="3"/>
        <v/>
      </c>
      <c r="AN45" s="147" t="str">
        <f t="shared" si="4"/>
        <v/>
      </c>
      <c r="AO45" s="118"/>
    </row>
    <row r="46" spans="1:41">
      <c r="A46" s="118"/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43" t="str">
        <f>IF(H46="","",(S46/S46)&amp;":"&amp;ROUND(AH46/S46,2))</f>
        <v/>
      </c>
      <c r="P46" s="118"/>
      <c r="Q46" s="118"/>
      <c r="R46" s="143" t="str">
        <f>IF(H46="","",(S46/S46)&amp;":"&amp;ROUND(AI46/S46,2))</f>
        <v/>
      </c>
      <c r="S46" s="144" t="str">
        <f t="shared" si="5"/>
        <v/>
      </c>
      <c r="T46" s="145" t="str">
        <f t="shared" si="6"/>
        <v/>
      </c>
      <c r="U46" s="118"/>
      <c r="V46" s="145" t="str">
        <f t="shared" si="7"/>
        <v/>
      </c>
      <c r="W46" s="144" t="str">
        <f t="shared" si="8"/>
        <v/>
      </c>
      <c r="X46" s="146" t="str">
        <f>IF(C46="","",IF(OR(C46="Trade",C46="Multi Position"),(X45+V46),IF(C46="Deposit",(X45+AE46),IF(C46="Withdrawal",(X45-AE46)))))</f>
        <v/>
      </c>
      <c r="Y46" s="145" t="str">
        <f t="shared" si="9"/>
        <v/>
      </c>
      <c r="Z46" s="118"/>
      <c r="AA46" s="118"/>
      <c r="AB46" s="118"/>
      <c r="AC46" s="118"/>
      <c r="AD46" s="118"/>
      <c r="AE46" s="139"/>
      <c r="AF46" s="118"/>
      <c r="AG46" s="118"/>
      <c r="AH46" s="147" t="str">
        <f t="shared" si="10"/>
        <v/>
      </c>
      <c r="AI46" s="147" t="str">
        <f t="shared" si="11"/>
        <v/>
      </c>
      <c r="AJ46" s="148" t="str">
        <f t="shared" si="0"/>
        <v/>
      </c>
      <c r="AK46" s="148" t="str">
        <f t="shared" si="1"/>
        <v/>
      </c>
      <c r="AL46" s="147" t="str">
        <f t="shared" si="2"/>
        <v/>
      </c>
      <c r="AM46" s="147" t="str">
        <f t="shared" si="3"/>
        <v/>
      </c>
      <c r="AN46" s="147" t="str">
        <f t="shared" si="4"/>
        <v/>
      </c>
      <c r="AO46" s="118"/>
    </row>
    <row r="47" spans="1:41">
      <c r="A47" s="118"/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43" t="str">
        <f>IF(H47="","",(S47/S47)&amp;":"&amp;ROUND(AH47/S47,2))</f>
        <v/>
      </c>
      <c r="P47" s="118"/>
      <c r="Q47" s="118"/>
      <c r="R47" s="143" t="str">
        <f>IF(H47="","",(S47/S47)&amp;":"&amp;ROUND(AI47/S47,2))</f>
        <v/>
      </c>
      <c r="S47" s="144" t="str">
        <f t="shared" si="5"/>
        <v/>
      </c>
      <c r="T47" s="145" t="str">
        <f t="shared" si="6"/>
        <v/>
      </c>
      <c r="U47" s="118"/>
      <c r="V47" s="145" t="str">
        <f t="shared" si="7"/>
        <v/>
      </c>
      <c r="W47" s="144" t="str">
        <f t="shared" si="8"/>
        <v/>
      </c>
      <c r="X47" s="146" t="str">
        <f>IF(C47="","",IF(OR(C47="Trade",C47="Multi Position"),(X46+V47),IF(C47="Deposit",(X46+AE47),IF(C47="Withdrawal",(X46-AE47)))))</f>
        <v/>
      </c>
      <c r="Y47" s="145" t="str">
        <f t="shared" si="9"/>
        <v/>
      </c>
      <c r="Z47" s="118"/>
      <c r="AA47" s="118"/>
      <c r="AB47" s="118"/>
      <c r="AC47" s="118"/>
      <c r="AD47" s="118"/>
      <c r="AE47" s="139"/>
      <c r="AF47" s="118"/>
      <c r="AG47" s="118"/>
      <c r="AH47" s="147" t="str">
        <f t="shared" si="10"/>
        <v/>
      </c>
      <c r="AI47" s="147" t="str">
        <f t="shared" si="11"/>
        <v/>
      </c>
      <c r="AJ47" s="148" t="str">
        <f t="shared" si="0"/>
        <v/>
      </c>
      <c r="AK47" s="148" t="str">
        <f t="shared" si="1"/>
        <v/>
      </c>
      <c r="AL47" s="147" t="str">
        <f t="shared" si="2"/>
        <v/>
      </c>
      <c r="AM47" s="147" t="str">
        <f t="shared" si="3"/>
        <v/>
      </c>
      <c r="AN47" s="147" t="str">
        <f t="shared" si="4"/>
        <v/>
      </c>
      <c r="AO47" s="118"/>
    </row>
    <row r="48" spans="1:41">
      <c r="A48" s="118"/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43" t="str">
        <f>IF(H48="","",(S48/S48)&amp;":"&amp;ROUND(AH48/S48,2))</f>
        <v/>
      </c>
      <c r="P48" s="118"/>
      <c r="Q48" s="118"/>
      <c r="R48" s="143" t="str">
        <f>IF(H48="","",(S48/S48)&amp;":"&amp;ROUND(AI48/S48,2))</f>
        <v/>
      </c>
      <c r="S48" s="144" t="str">
        <f t="shared" si="5"/>
        <v/>
      </c>
      <c r="T48" s="145" t="str">
        <f t="shared" si="6"/>
        <v/>
      </c>
      <c r="U48" s="118"/>
      <c r="V48" s="145" t="str">
        <f t="shared" si="7"/>
        <v/>
      </c>
      <c r="W48" s="144" t="str">
        <f t="shared" si="8"/>
        <v/>
      </c>
      <c r="X48" s="146" t="str">
        <f>IF(C48="","",IF(OR(C48="Trade",C48="Multi Position"),(X47+V48),IF(C48="Deposit",(X47+AE48),IF(C48="Withdrawal",(X47-AE48)))))</f>
        <v/>
      </c>
      <c r="Y48" s="145" t="str">
        <f t="shared" si="9"/>
        <v/>
      </c>
      <c r="Z48" s="118"/>
      <c r="AA48" s="118"/>
      <c r="AB48" s="118"/>
      <c r="AC48" s="118"/>
      <c r="AD48" s="118"/>
      <c r="AE48" s="139"/>
      <c r="AF48" s="118"/>
      <c r="AG48" s="118"/>
      <c r="AH48" s="147" t="str">
        <f t="shared" si="10"/>
        <v/>
      </c>
      <c r="AI48" s="147" t="str">
        <f t="shared" si="11"/>
        <v/>
      </c>
      <c r="AJ48" s="148" t="str">
        <f t="shared" si="0"/>
        <v/>
      </c>
      <c r="AK48" s="148" t="str">
        <f t="shared" si="1"/>
        <v/>
      </c>
      <c r="AL48" s="147" t="str">
        <f t="shared" si="2"/>
        <v/>
      </c>
      <c r="AM48" s="147" t="str">
        <f t="shared" si="3"/>
        <v/>
      </c>
      <c r="AN48" s="147" t="str">
        <f t="shared" si="4"/>
        <v/>
      </c>
      <c r="AO48" s="118"/>
    </row>
    <row r="49" spans="1:41">
      <c r="A49" s="118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43" t="str">
        <f>IF(H49="","",(S49/S49)&amp;":"&amp;ROUND(AH49/S49,2))</f>
        <v/>
      </c>
      <c r="P49" s="118"/>
      <c r="Q49" s="118"/>
      <c r="R49" s="143" t="str">
        <f>IF(H49="","",(S49/S49)&amp;":"&amp;ROUND(AI49/S49,2))</f>
        <v/>
      </c>
      <c r="S49" s="144" t="str">
        <f t="shared" si="5"/>
        <v/>
      </c>
      <c r="T49" s="145" t="str">
        <f t="shared" si="6"/>
        <v/>
      </c>
      <c r="U49" s="118"/>
      <c r="V49" s="145" t="str">
        <f t="shared" si="7"/>
        <v/>
      </c>
      <c r="W49" s="144" t="str">
        <f t="shared" si="8"/>
        <v/>
      </c>
      <c r="X49" s="146" t="str">
        <f>IF(C49="","",IF(OR(C49="Trade",C49="Multi Position"),(X48+V49),IF(C49="Deposit",(X48+AE49),IF(C49="Withdrawal",(X48-AE49)))))</f>
        <v/>
      </c>
      <c r="Y49" s="145" t="str">
        <f t="shared" si="9"/>
        <v/>
      </c>
      <c r="Z49" s="118"/>
      <c r="AA49" s="118"/>
      <c r="AB49" s="118"/>
      <c r="AC49" s="118"/>
      <c r="AD49" s="118"/>
      <c r="AE49" s="139"/>
      <c r="AF49" s="118"/>
      <c r="AG49" s="118"/>
      <c r="AH49" s="147" t="str">
        <f t="shared" si="10"/>
        <v/>
      </c>
      <c r="AI49" s="147" t="str">
        <f t="shared" si="11"/>
        <v/>
      </c>
      <c r="AJ49" s="148" t="str">
        <f t="shared" si="0"/>
        <v/>
      </c>
      <c r="AK49" s="148" t="str">
        <f t="shared" si="1"/>
        <v/>
      </c>
      <c r="AL49" s="147" t="str">
        <f t="shared" si="2"/>
        <v/>
      </c>
      <c r="AM49" s="147" t="str">
        <f t="shared" si="3"/>
        <v/>
      </c>
      <c r="AN49" s="147" t="str">
        <f t="shared" si="4"/>
        <v/>
      </c>
      <c r="AO49" s="118"/>
    </row>
    <row r="50" spans="1:41">
      <c r="A50" s="118"/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43" t="str">
        <f>IF(H50="","",(S50/S50)&amp;":"&amp;ROUND(AH50/S50,2))</f>
        <v/>
      </c>
      <c r="P50" s="118"/>
      <c r="Q50" s="118"/>
      <c r="R50" s="143" t="str">
        <f>IF(H50="","",(S50/S50)&amp;":"&amp;ROUND(AI50/S50,2))</f>
        <v/>
      </c>
      <c r="S50" s="144" t="str">
        <f t="shared" si="5"/>
        <v/>
      </c>
      <c r="T50" s="145" t="str">
        <f t="shared" si="6"/>
        <v/>
      </c>
      <c r="U50" s="118"/>
      <c r="V50" s="145" t="str">
        <f t="shared" si="7"/>
        <v/>
      </c>
      <c r="W50" s="144" t="str">
        <f t="shared" si="8"/>
        <v/>
      </c>
      <c r="X50" s="146" t="str">
        <f>IF(C50="","",IF(OR(C50="Trade",C50="Multi Position"),(X49+V50),IF(C50="Deposit",(X49+AE50),IF(C50="Withdrawal",(X49-AE50)))))</f>
        <v/>
      </c>
      <c r="Y50" s="145" t="str">
        <f t="shared" si="9"/>
        <v/>
      </c>
      <c r="Z50" s="118"/>
      <c r="AA50" s="118"/>
      <c r="AB50" s="118"/>
      <c r="AC50" s="118"/>
      <c r="AD50" s="118"/>
      <c r="AE50" s="139"/>
      <c r="AF50" s="118"/>
      <c r="AG50" s="118"/>
      <c r="AH50" s="147" t="str">
        <f t="shared" si="10"/>
        <v/>
      </c>
      <c r="AI50" s="147" t="str">
        <f t="shared" si="11"/>
        <v/>
      </c>
      <c r="AJ50" s="148" t="str">
        <f t="shared" si="0"/>
        <v/>
      </c>
      <c r="AK50" s="148" t="str">
        <f t="shared" si="1"/>
        <v/>
      </c>
      <c r="AL50" s="147" t="str">
        <f t="shared" si="2"/>
        <v/>
      </c>
      <c r="AM50" s="147" t="str">
        <f t="shared" si="3"/>
        <v/>
      </c>
      <c r="AN50" s="147" t="str">
        <f t="shared" si="4"/>
        <v/>
      </c>
      <c r="AO50" s="118"/>
    </row>
    <row r="51" spans="1:41">
      <c r="A51" s="118"/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43" t="str">
        <f>IF(H51="","",(S51/S51)&amp;":"&amp;ROUND(AH51/S51,2))</f>
        <v/>
      </c>
      <c r="P51" s="118"/>
      <c r="Q51" s="118"/>
      <c r="R51" s="143" t="str">
        <f>IF(H51="","",(S51/S51)&amp;":"&amp;ROUND(AI51/S51,2))</f>
        <v/>
      </c>
      <c r="S51" s="144" t="str">
        <f t="shared" si="5"/>
        <v/>
      </c>
      <c r="T51" s="145" t="str">
        <f t="shared" si="6"/>
        <v/>
      </c>
      <c r="U51" s="118"/>
      <c r="V51" s="145" t="str">
        <f t="shared" si="7"/>
        <v/>
      </c>
      <c r="W51" s="144" t="str">
        <f t="shared" si="8"/>
        <v/>
      </c>
      <c r="X51" s="146" t="str">
        <f>IF(C51="","",IF(OR(C51="Trade",C51="Multi Position"),(X50+V51),IF(C51="Deposit",(X50+AE51),IF(C51="Withdrawal",(X50-AE51)))))</f>
        <v/>
      </c>
      <c r="Y51" s="145" t="str">
        <f t="shared" si="9"/>
        <v/>
      </c>
      <c r="Z51" s="118"/>
      <c r="AA51" s="118"/>
      <c r="AB51" s="118"/>
      <c r="AC51" s="118"/>
      <c r="AD51" s="118"/>
      <c r="AE51" s="139"/>
      <c r="AF51" s="118"/>
      <c r="AG51" s="118"/>
      <c r="AH51" s="147" t="str">
        <f t="shared" si="10"/>
        <v/>
      </c>
      <c r="AI51" s="147" t="str">
        <f t="shared" si="11"/>
        <v/>
      </c>
      <c r="AJ51" s="148" t="str">
        <f t="shared" si="0"/>
        <v/>
      </c>
      <c r="AK51" s="148" t="str">
        <f t="shared" si="1"/>
        <v/>
      </c>
      <c r="AL51" s="147" t="str">
        <f t="shared" si="2"/>
        <v/>
      </c>
      <c r="AM51" s="147" t="str">
        <f t="shared" si="3"/>
        <v/>
      </c>
      <c r="AN51" s="147" t="str">
        <f t="shared" si="4"/>
        <v/>
      </c>
      <c r="AO51" s="118"/>
    </row>
    <row r="52" spans="1:41">
      <c r="A52" s="118"/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43" t="str">
        <f>IF(H52="","",(S52/S52)&amp;":"&amp;ROUND(AH52/S52,2))</f>
        <v/>
      </c>
      <c r="P52" s="118"/>
      <c r="Q52" s="118"/>
      <c r="R52" s="143" t="str">
        <f>IF(H52="","",(S52/S52)&amp;":"&amp;ROUND(AI52/S52,2))</f>
        <v/>
      </c>
      <c r="S52" s="144" t="str">
        <f t="shared" si="5"/>
        <v/>
      </c>
      <c r="T52" s="145" t="str">
        <f t="shared" si="6"/>
        <v/>
      </c>
      <c r="U52" s="118"/>
      <c r="V52" s="145" t="str">
        <f t="shared" si="7"/>
        <v/>
      </c>
      <c r="W52" s="144" t="str">
        <f t="shared" si="8"/>
        <v/>
      </c>
      <c r="X52" s="146" t="str">
        <f>IF(C52="","",IF(OR(C52="Trade",C52="Multi Position"),(X51+V52),IF(C52="Deposit",(X51+AE52),IF(C52="Withdrawal",(X51-AE52)))))</f>
        <v/>
      </c>
      <c r="Y52" s="145" t="str">
        <f t="shared" si="9"/>
        <v/>
      </c>
      <c r="Z52" s="118"/>
      <c r="AA52" s="118"/>
      <c r="AB52" s="118"/>
      <c r="AC52" s="118"/>
      <c r="AD52" s="118"/>
      <c r="AE52" s="139"/>
      <c r="AF52" s="118"/>
      <c r="AG52" s="118"/>
      <c r="AH52" s="147" t="str">
        <f t="shared" si="10"/>
        <v/>
      </c>
      <c r="AI52" s="147" t="str">
        <f t="shared" si="11"/>
        <v/>
      </c>
      <c r="AJ52" s="148" t="str">
        <f t="shared" si="0"/>
        <v/>
      </c>
      <c r="AK52" s="148" t="str">
        <f t="shared" si="1"/>
        <v/>
      </c>
      <c r="AL52" s="147" t="str">
        <f t="shared" si="2"/>
        <v/>
      </c>
      <c r="AM52" s="147" t="str">
        <f t="shared" si="3"/>
        <v/>
      </c>
      <c r="AN52" s="147" t="str">
        <f t="shared" si="4"/>
        <v/>
      </c>
      <c r="AO52" s="118"/>
    </row>
    <row r="53" spans="1:41">
      <c r="A53" s="118"/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43" t="str">
        <f>IF(H53="","",(S53/S53)&amp;":"&amp;ROUND(AH53/S53,2))</f>
        <v/>
      </c>
      <c r="P53" s="118"/>
      <c r="Q53" s="118"/>
      <c r="R53" s="143" t="str">
        <f>IF(H53="","",(S53/S53)&amp;":"&amp;ROUND(AI53/S53,2))</f>
        <v/>
      </c>
      <c r="S53" s="144" t="str">
        <f t="shared" si="5"/>
        <v/>
      </c>
      <c r="T53" s="145" t="str">
        <f t="shared" si="6"/>
        <v/>
      </c>
      <c r="U53" s="118"/>
      <c r="V53" s="145" t="str">
        <f t="shared" si="7"/>
        <v/>
      </c>
      <c r="W53" s="144" t="str">
        <f t="shared" si="8"/>
        <v/>
      </c>
      <c r="X53" s="146" t="str">
        <f>IF(C53="","",IF(OR(C53="Trade",C53="Multi Position"),(X52+V53),IF(C53="Deposit",(X52+AE53),IF(C53="Withdrawal",(X52-AE53)))))</f>
        <v/>
      </c>
      <c r="Y53" s="145" t="str">
        <f t="shared" si="9"/>
        <v/>
      </c>
      <c r="Z53" s="118"/>
      <c r="AA53" s="118"/>
      <c r="AB53" s="118"/>
      <c r="AC53" s="118"/>
      <c r="AD53" s="118"/>
      <c r="AE53" s="139"/>
      <c r="AF53" s="118"/>
      <c r="AG53" s="118"/>
      <c r="AH53" s="147" t="str">
        <f t="shared" si="10"/>
        <v/>
      </c>
      <c r="AI53" s="147" t="str">
        <f t="shared" si="11"/>
        <v/>
      </c>
      <c r="AJ53" s="148" t="str">
        <f t="shared" si="0"/>
        <v/>
      </c>
      <c r="AK53" s="148" t="str">
        <f t="shared" si="1"/>
        <v/>
      </c>
      <c r="AL53" s="147" t="str">
        <f t="shared" si="2"/>
        <v/>
      </c>
      <c r="AM53" s="147" t="str">
        <f t="shared" si="3"/>
        <v/>
      </c>
      <c r="AN53" s="147" t="str">
        <f t="shared" si="4"/>
        <v/>
      </c>
      <c r="AO53" s="118"/>
    </row>
    <row r="54" spans="1:41">
      <c r="A54" s="118"/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43" t="str">
        <f>IF(H54="","",(S54/S54)&amp;":"&amp;ROUND(AH54/S54,2))</f>
        <v/>
      </c>
      <c r="P54" s="118"/>
      <c r="Q54" s="118"/>
      <c r="R54" s="143" t="str">
        <f>IF(H54="","",(S54/S54)&amp;":"&amp;ROUND(AI54/S54,2))</f>
        <v/>
      </c>
      <c r="S54" s="144" t="str">
        <f t="shared" si="5"/>
        <v/>
      </c>
      <c r="T54" s="145" t="str">
        <f t="shared" si="6"/>
        <v/>
      </c>
      <c r="U54" s="118"/>
      <c r="V54" s="145" t="str">
        <f t="shared" si="7"/>
        <v/>
      </c>
      <c r="W54" s="144" t="str">
        <f t="shared" si="8"/>
        <v/>
      </c>
      <c r="X54" s="146" t="str">
        <f>IF(C54="","",IF(OR(C54="Trade",C54="Multi Position"),(X53+V54),IF(C54="Deposit",(X53+AE54),IF(C54="Withdrawal",(X53-AE54)))))</f>
        <v/>
      </c>
      <c r="Y54" s="145" t="str">
        <f t="shared" si="9"/>
        <v/>
      </c>
      <c r="Z54" s="118"/>
      <c r="AA54" s="118"/>
      <c r="AB54" s="118"/>
      <c r="AC54" s="118"/>
      <c r="AD54" s="118"/>
      <c r="AE54" s="139"/>
      <c r="AF54" s="118"/>
      <c r="AG54" s="118"/>
      <c r="AH54" s="147" t="str">
        <f t="shared" si="10"/>
        <v/>
      </c>
      <c r="AI54" s="147" t="str">
        <f t="shared" si="11"/>
        <v/>
      </c>
      <c r="AJ54" s="148" t="str">
        <f t="shared" si="0"/>
        <v/>
      </c>
      <c r="AK54" s="148" t="str">
        <f t="shared" si="1"/>
        <v/>
      </c>
      <c r="AL54" s="147" t="str">
        <f t="shared" si="2"/>
        <v/>
      </c>
      <c r="AM54" s="147" t="str">
        <f t="shared" si="3"/>
        <v/>
      </c>
      <c r="AN54" s="147" t="str">
        <f t="shared" si="4"/>
        <v/>
      </c>
      <c r="AO54" s="118"/>
    </row>
    <row r="55" spans="1:41">
      <c r="A55" s="118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43" t="str">
        <f>IF(H55="","",(S55/S55)&amp;":"&amp;ROUND(AH55/S55,2))</f>
        <v/>
      </c>
      <c r="P55" s="118"/>
      <c r="Q55" s="118"/>
      <c r="R55" s="143" t="str">
        <f>IF(H55="","",(S55/S55)&amp;":"&amp;ROUND(AI55/S55,2))</f>
        <v/>
      </c>
      <c r="S55" s="144" t="str">
        <f t="shared" si="5"/>
        <v/>
      </c>
      <c r="T55" s="145" t="str">
        <f t="shared" si="6"/>
        <v/>
      </c>
      <c r="U55" s="118"/>
      <c r="V55" s="145" t="str">
        <f t="shared" si="7"/>
        <v/>
      </c>
      <c r="W55" s="144" t="str">
        <f t="shared" si="8"/>
        <v/>
      </c>
      <c r="X55" s="146" t="str">
        <f>IF(C55="","",IF(OR(C55="Trade",C55="Multi Position"),(X54+V55),IF(C55="Deposit",(X54+AE55),IF(C55="Withdrawal",(X54-AE55)))))</f>
        <v/>
      </c>
      <c r="Y55" s="145" t="str">
        <f t="shared" si="9"/>
        <v/>
      </c>
      <c r="Z55" s="118"/>
      <c r="AA55" s="118"/>
      <c r="AB55" s="118"/>
      <c r="AC55" s="118"/>
      <c r="AD55" s="118"/>
      <c r="AE55" s="139"/>
      <c r="AF55" s="118"/>
      <c r="AG55" s="118"/>
      <c r="AH55" s="147" t="str">
        <f t="shared" si="10"/>
        <v/>
      </c>
      <c r="AI55" s="147" t="str">
        <f t="shared" si="11"/>
        <v/>
      </c>
      <c r="AJ55" s="148" t="str">
        <f t="shared" si="0"/>
        <v/>
      </c>
      <c r="AK55" s="148" t="str">
        <f t="shared" si="1"/>
        <v/>
      </c>
      <c r="AL55" s="147" t="str">
        <f t="shared" si="2"/>
        <v/>
      </c>
      <c r="AM55" s="147" t="str">
        <f t="shared" si="3"/>
        <v/>
      </c>
      <c r="AN55" s="147" t="str">
        <f t="shared" si="4"/>
        <v/>
      </c>
      <c r="AO55" s="118"/>
    </row>
    <row r="56" spans="1:41">
      <c r="A56" s="118"/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43" t="str">
        <f>IF(H56="","",(S56/S56)&amp;":"&amp;ROUND(AH56/S56,2))</f>
        <v/>
      </c>
      <c r="P56" s="118"/>
      <c r="Q56" s="118"/>
      <c r="R56" s="143" t="str">
        <f>IF(H56="","",(S56/S56)&amp;":"&amp;ROUND(AI56/S56,2))</f>
        <v/>
      </c>
      <c r="S56" s="144" t="str">
        <f t="shared" si="5"/>
        <v/>
      </c>
      <c r="T56" s="145" t="str">
        <f t="shared" si="6"/>
        <v/>
      </c>
      <c r="U56" s="118"/>
      <c r="V56" s="145" t="str">
        <f t="shared" si="7"/>
        <v/>
      </c>
      <c r="W56" s="144" t="str">
        <f t="shared" si="8"/>
        <v/>
      </c>
      <c r="X56" s="146" t="str">
        <f>IF(C56="","",IF(OR(C56="Trade",C56="Multi Position"),(X55+V56),IF(C56="Deposit",(X55+AE56),IF(C56="Withdrawal",(X55-AE56)))))</f>
        <v/>
      </c>
      <c r="Y56" s="145" t="str">
        <f t="shared" si="9"/>
        <v/>
      </c>
      <c r="Z56" s="118"/>
      <c r="AA56" s="118"/>
      <c r="AB56" s="118"/>
      <c r="AC56" s="118"/>
      <c r="AD56" s="118"/>
      <c r="AE56" s="139"/>
      <c r="AF56" s="118"/>
      <c r="AG56" s="118"/>
      <c r="AH56" s="147" t="str">
        <f t="shared" si="10"/>
        <v/>
      </c>
      <c r="AI56" s="147" t="str">
        <f t="shared" si="11"/>
        <v/>
      </c>
      <c r="AJ56" s="148" t="str">
        <f t="shared" si="0"/>
        <v/>
      </c>
      <c r="AK56" s="148" t="str">
        <f t="shared" si="1"/>
        <v/>
      </c>
      <c r="AL56" s="147" t="str">
        <f t="shared" si="2"/>
        <v/>
      </c>
      <c r="AM56" s="147" t="str">
        <f t="shared" si="3"/>
        <v/>
      </c>
      <c r="AN56" s="147" t="str">
        <f t="shared" si="4"/>
        <v/>
      </c>
      <c r="AO56" s="118"/>
    </row>
    <row r="57" spans="1:41">
      <c r="A57" s="118"/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43" t="str">
        <f>IF(H57="","",(S57/S57)&amp;":"&amp;ROUND(AH57/S57,2))</f>
        <v/>
      </c>
      <c r="P57" s="118"/>
      <c r="Q57" s="118"/>
      <c r="R57" s="143" t="str">
        <f>IF(H57="","",(S57/S57)&amp;":"&amp;ROUND(AI57/S57,2))</f>
        <v/>
      </c>
      <c r="S57" s="144" t="str">
        <f t="shared" si="5"/>
        <v/>
      </c>
      <c r="T57" s="145" t="str">
        <f t="shared" si="6"/>
        <v/>
      </c>
      <c r="U57" s="118"/>
      <c r="V57" s="145" t="str">
        <f t="shared" si="7"/>
        <v/>
      </c>
      <c r="W57" s="144" t="str">
        <f t="shared" si="8"/>
        <v/>
      </c>
      <c r="X57" s="146" t="str">
        <f>IF(C57="","",IF(OR(C57="Trade",C57="Multi Position"),(X56+V57),IF(C57="Deposit",(X56+AE57),IF(C57="Withdrawal",(X56-AE57)))))</f>
        <v/>
      </c>
      <c r="Y57" s="145" t="str">
        <f t="shared" si="9"/>
        <v/>
      </c>
      <c r="Z57" s="118"/>
      <c r="AA57" s="118"/>
      <c r="AB57" s="118"/>
      <c r="AC57" s="118"/>
      <c r="AD57" s="118"/>
      <c r="AE57" s="139"/>
      <c r="AF57" s="118"/>
      <c r="AG57" s="118"/>
      <c r="AH57" s="147" t="str">
        <f t="shared" si="10"/>
        <v/>
      </c>
      <c r="AI57" s="147" t="str">
        <f t="shared" si="11"/>
        <v/>
      </c>
      <c r="AJ57" s="148" t="str">
        <f t="shared" si="0"/>
        <v/>
      </c>
      <c r="AK57" s="148" t="str">
        <f t="shared" si="1"/>
        <v/>
      </c>
      <c r="AL57" s="147" t="str">
        <f t="shared" si="2"/>
        <v/>
      </c>
      <c r="AM57" s="147" t="str">
        <f t="shared" si="3"/>
        <v/>
      </c>
      <c r="AN57" s="147" t="str">
        <f t="shared" si="4"/>
        <v/>
      </c>
      <c r="AO57" s="118"/>
    </row>
    <row r="58" spans="1:41">
      <c r="A58" s="118"/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43" t="str">
        <f>IF(H58="","",(S58/S58)&amp;":"&amp;ROUND(AH58/S58,2))</f>
        <v/>
      </c>
      <c r="P58" s="118"/>
      <c r="Q58" s="118"/>
      <c r="R58" s="143" t="str">
        <f>IF(H58="","",(S58/S58)&amp;":"&amp;ROUND(AI58/S58,2))</f>
        <v/>
      </c>
      <c r="S58" s="144" t="str">
        <f t="shared" si="5"/>
        <v/>
      </c>
      <c r="T58" s="145" t="str">
        <f t="shared" si="6"/>
        <v/>
      </c>
      <c r="U58" s="118"/>
      <c r="V58" s="145" t="str">
        <f t="shared" si="7"/>
        <v/>
      </c>
      <c r="W58" s="144" t="str">
        <f t="shared" si="8"/>
        <v/>
      </c>
      <c r="X58" s="146" t="str">
        <f>IF(C58="","",IF(OR(C58="Trade",C58="Multi Position"),(X57+V58),IF(C58="Deposit",(X57+AE58),IF(C58="Withdrawal",(X57-AE58)))))</f>
        <v/>
      </c>
      <c r="Y58" s="145" t="str">
        <f t="shared" si="9"/>
        <v/>
      </c>
      <c r="Z58" s="118"/>
      <c r="AA58" s="118"/>
      <c r="AB58" s="118"/>
      <c r="AC58" s="118"/>
      <c r="AD58" s="118"/>
      <c r="AE58" s="139"/>
      <c r="AF58" s="118"/>
      <c r="AG58" s="118"/>
      <c r="AH58" s="147" t="str">
        <f t="shared" si="10"/>
        <v/>
      </c>
      <c r="AI58" s="147" t="str">
        <f t="shared" si="11"/>
        <v/>
      </c>
      <c r="AJ58" s="148" t="str">
        <f t="shared" si="0"/>
        <v/>
      </c>
      <c r="AK58" s="148" t="str">
        <f t="shared" si="1"/>
        <v/>
      </c>
      <c r="AL58" s="147" t="str">
        <f t="shared" si="2"/>
        <v/>
      </c>
      <c r="AM58" s="147" t="str">
        <f t="shared" si="3"/>
        <v/>
      </c>
      <c r="AN58" s="147" t="str">
        <f t="shared" si="4"/>
        <v/>
      </c>
      <c r="AO58" s="118"/>
    </row>
    <row r="59" spans="1:41">
      <c r="A59" s="118"/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43" t="str">
        <f>IF(H59="","",(S59/S59)&amp;":"&amp;ROUND(AH59/S59,2))</f>
        <v/>
      </c>
      <c r="P59" s="118"/>
      <c r="Q59" s="118"/>
      <c r="R59" s="143" t="str">
        <f>IF(H59="","",(S59/S59)&amp;":"&amp;ROUND(AI59/S59,2))</f>
        <v/>
      </c>
      <c r="S59" s="144" t="str">
        <f t="shared" si="5"/>
        <v/>
      </c>
      <c r="T59" s="145" t="str">
        <f t="shared" si="6"/>
        <v/>
      </c>
      <c r="U59" s="118"/>
      <c r="V59" s="145" t="str">
        <f t="shared" si="7"/>
        <v/>
      </c>
      <c r="W59" s="144" t="str">
        <f t="shared" si="8"/>
        <v/>
      </c>
      <c r="X59" s="146" t="str">
        <f>IF(C59="","",IF(OR(C59="Trade",C59="Multi Position"),(X58+V59),IF(C59="Deposit",(X58+AE59),IF(C59="Withdrawal",(X58-AE59)))))</f>
        <v/>
      </c>
      <c r="Y59" s="145" t="str">
        <f t="shared" si="9"/>
        <v/>
      </c>
      <c r="Z59" s="118"/>
      <c r="AA59" s="118"/>
      <c r="AB59" s="118"/>
      <c r="AC59" s="118"/>
      <c r="AD59" s="118"/>
      <c r="AE59" s="139"/>
      <c r="AF59" s="118"/>
      <c r="AG59" s="118"/>
      <c r="AH59" s="147" t="str">
        <f t="shared" si="10"/>
        <v/>
      </c>
      <c r="AI59" s="147" t="str">
        <f t="shared" si="11"/>
        <v/>
      </c>
      <c r="AJ59" s="148" t="str">
        <f t="shared" si="0"/>
        <v/>
      </c>
      <c r="AK59" s="148" t="str">
        <f t="shared" si="1"/>
        <v/>
      </c>
      <c r="AL59" s="147" t="str">
        <f t="shared" si="2"/>
        <v/>
      </c>
      <c r="AM59" s="147" t="str">
        <f t="shared" si="3"/>
        <v/>
      </c>
      <c r="AN59" s="147" t="str">
        <f t="shared" si="4"/>
        <v/>
      </c>
      <c r="AO59" s="118"/>
    </row>
    <row r="60" spans="1:41">
      <c r="A60" s="118"/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43" t="str">
        <f>IF(H60="","",(S60/S60)&amp;":"&amp;ROUND(AH60/S60,2))</f>
        <v/>
      </c>
      <c r="P60" s="118"/>
      <c r="Q60" s="118"/>
      <c r="R60" s="143" t="str">
        <f>IF(H60="","",(S60/S60)&amp;":"&amp;ROUND(AI60/S60,2))</f>
        <v/>
      </c>
      <c r="S60" s="144" t="str">
        <f t="shared" si="5"/>
        <v/>
      </c>
      <c r="T60" s="145" t="str">
        <f t="shared" si="6"/>
        <v/>
      </c>
      <c r="U60" s="118"/>
      <c r="V60" s="145" t="str">
        <f t="shared" si="7"/>
        <v/>
      </c>
      <c r="W60" s="144" t="str">
        <f t="shared" si="8"/>
        <v/>
      </c>
      <c r="X60" s="146" t="str">
        <f>IF(C60="","",IF(OR(C60="Trade",C60="Multi Position"),(X59+V60),IF(C60="Deposit",(X59+AE60),IF(C60="Withdrawal",(X59-AE60)))))</f>
        <v/>
      </c>
      <c r="Y60" s="145" t="str">
        <f t="shared" si="9"/>
        <v/>
      </c>
      <c r="Z60" s="118"/>
      <c r="AA60" s="118"/>
      <c r="AB60" s="118"/>
      <c r="AC60" s="118"/>
      <c r="AD60" s="118"/>
      <c r="AE60" s="139"/>
      <c r="AF60" s="118"/>
      <c r="AG60" s="118"/>
      <c r="AH60" s="147" t="str">
        <f t="shared" si="10"/>
        <v/>
      </c>
      <c r="AI60" s="147" t="str">
        <f t="shared" si="11"/>
        <v/>
      </c>
      <c r="AJ60" s="148" t="str">
        <f t="shared" si="0"/>
        <v/>
      </c>
      <c r="AK60" s="148" t="str">
        <f t="shared" si="1"/>
        <v/>
      </c>
      <c r="AL60" s="147" t="str">
        <f t="shared" si="2"/>
        <v/>
      </c>
      <c r="AM60" s="147" t="str">
        <f t="shared" si="3"/>
        <v/>
      </c>
      <c r="AN60" s="147" t="str">
        <f t="shared" si="4"/>
        <v/>
      </c>
      <c r="AO60" s="118"/>
    </row>
    <row r="61" spans="1:41">
      <c r="A61" s="118"/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43" t="str">
        <f>IF(H61="","",(S61/S61)&amp;":"&amp;ROUND(AH61/S61,2))</f>
        <v/>
      </c>
      <c r="P61" s="118"/>
      <c r="Q61" s="118"/>
      <c r="R61" s="143" t="str">
        <f>IF(H61="","",(S61/S61)&amp;":"&amp;ROUND(AI61/S61,2))</f>
        <v/>
      </c>
      <c r="S61" s="144" t="str">
        <f t="shared" si="5"/>
        <v/>
      </c>
      <c r="T61" s="145" t="str">
        <f t="shared" si="6"/>
        <v/>
      </c>
      <c r="U61" s="118"/>
      <c r="V61" s="145" t="str">
        <f t="shared" si="7"/>
        <v/>
      </c>
      <c r="W61" s="144" t="str">
        <f t="shared" si="8"/>
        <v/>
      </c>
      <c r="X61" s="146" t="str">
        <f>IF(C61="","",IF(OR(C61="Trade",C61="Multi Position"),(X60+V61),IF(C61="Deposit",(X60+AE61),IF(C61="Withdrawal",(X60-AE61)))))</f>
        <v/>
      </c>
      <c r="Y61" s="145" t="str">
        <f t="shared" si="9"/>
        <v/>
      </c>
      <c r="Z61" s="118"/>
      <c r="AA61" s="118"/>
      <c r="AB61" s="118"/>
      <c r="AC61" s="118"/>
      <c r="AD61" s="118"/>
      <c r="AE61" s="139"/>
      <c r="AF61" s="118"/>
      <c r="AG61" s="118"/>
      <c r="AH61" s="147" t="str">
        <f t="shared" si="10"/>
        <v/>
      </c>
      <c r="AI61" s="147" t="str">
        <f t="shared" si="11"/>
        <v/>
      </c>
      <c r="AJ61" s="148" t="str">
        <f t="shared" si="0"/>
        <v/>
      </c>
      <c r="AK61" s="148" t="str">
        <f t="shared" si="1"/>
        <v/>
      </c>
      <c r="AL61" s="147" t="str">
        <f t="shared" si="2"/>
        <v/>
      </c>
      <c r="AM61" s="147" t="str">
        <f t="shared" si="3"/>
        <v/>
      </c>
      <c r="AN61" s="147" t="str">
        <f t="shared" si="4"/>
        <v/>
      </c>
      <c r="AO61" s="118"/>
    </row>
    <row r="62" spans="1:41">
      <c r="A62" s="118"/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43" t="str">
        <f>IF(H62="","",(S62/S62)&amp;":"&amp;ROUND(AH62/S62,2))</f>
        <v/>
      </c>
      <c r="P62" s="118"/>
      <c r="Q62" s="118"/>
      <c r="R62" s="143" t="str">
        <f>IF(H62="","",(S62/S62)&amp;":"&amp;ROUND(AI62/S62,2))</f>
        <v/>
      </c>
      <c r="S62" s="144" t="str">
        <f t="shared" si="5"/>
        <v/>
      </c>
      <c r="T62" s="145" t="str">
        <f t="shared" si="6"/>
        <v/>
      </c>
      <c r="U62" s="118"/>
      <c r="V62" s="145" t="str">
        <f t="shared" si="7"/>
        <v/>
      </c>
      <c r="W62" s="144" t="str">
        <f t="shared" si="8"/>
        <v/>
      </c>
      <c r="X62" s="146" t="str">
        <f>IF(C62="","",IF(OR(C62="Trade",C62="Multi Position"),(X61+V62),IF(C62="Deposit",(X61+AE62),IF(C62="Withdrawal",(X61-AE62)))))</f>
        <v/>
      </c>
      <c r="Y62" s="145" t="str">
        <f t="shared" si="9"/>
        <v/>
      </c>
      <c r="Z62" s="118"/>
      <c r="AA62" s="118"/>
      <c r="AB62" s="118"/>
      <c r="AC62" s="118"/>
      <c r="AD62" s="118"/>
      <c r="AE62" s="139"/>
      <c r="AF62" s="118"/>
      <c r="AG62" s="118"/>
      <c r="AH62" s="147" t="str">
        <f t="shared" si="10"/>
        <v/>
      </c>
      <c r="AI62" s="147" t="str">
        <f t="shared" si="11"/>
        <v/>
      </c>
      <c r="AJ62" s="148" t="str">
        <f t="shared" si="0"/>
        <v/>
      </c>
      <c r="AK62" s="148" t="str">
        <f t="shared" si="1"/>
        <v/>
      </c>
      <c r="AL62" s="147" t="str">
        <f t="shared" si="2"/>
        <v/>
      </c>
      <c r="AM62" s="147" t="str">
        <f t="shared" si="3"/>
        <v/>
      </c>
      <c r="AN62" s="147" t="str">
        <f t="shared" si="4"/>
        <v/>
      </c>
      <c r="AO62" s="118"/>
    </row>
    <row r="63" spans="1:41">
      <c r="A63" s="118"/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43" t="str">
        <f>IF(H63="","",(S63/S63)&amp;":"&amp;ROUND(AH63/S63,2))</f>
        <v/>
      </c>
      <c r="P63" s="118"/>
      <c r="Q63" s="118"/>
      <c r="R63" s="143" t="str">
        <f>IF(H63="","",(S63/S63)&amp;":"&amp;ROUND(AI63/S63,2))</f>
        <v/>
      </c>
      <c r="S63" s="144" t="str">
        <f t="shared" si="5"/>
        <v/>
      </c>
      <c r="T63" s="145" t="str">
        <f t="shared" si="6"/>
        <v/>
      </c>
      <c r="U63" s="118"/>
      <c r="V63" s="145" t="str">
        <f t="shared" si="7"/>
        <v/>
      </c>
      <c r="W63" s="144" t="str">
        <f t="shared" si="8"/>
        <v/>
      </c>
      <c r="X63" s="146" t="str">
        <f>IF(C63="","",IF(OR(C63="Trade",C63="Multi Position"),(X62+V63),IF(C63="Deposit",(X62+AE63),IF(C63="Withdrawal",(X62-AE63)))))</f>
        <v/>
      </c>
      <c r="Y63" s="145" t="str">
        <f t="shared" si="9"/>
        <v/>
      </c>
      <c r="Z63" s="118"/>
      <c r="AA63" s="118"/>
      <c r="AB63" s="118"/>
      <c r="AC63" s="118"/>
      <c r="AD63" s="118"/>
      <c r="AE63" s="139"/>
      <c r="AF63" s="118"/>
      <c r="AG63" s="118"/>
      <c r="AH63" s="147" t="str">
        <f t="shared" si="10"/>
        <v/>
      </c>
      <c r="AI63" s="147" t="str">
        <f t="shared" si="11"/>
        <v/>
      </c>
      <c r="AJ63" s="148" t="str">
        <f t="shared" si="0"/>
        <v/>
      </c>
      <c r="AK63" s="148" t="str">
        <f t="shared" si="1"/>
        <v/>
      </c>
      <c r="AL63" s="147" t="str">
        <f t="shared" si="2"/>
        <v/>
      </c>
      <c r="AM63" s="147" t="str">
        <f t="shared" si="3"/>
        <v/>
      </c>
      <c r="AN63" s="147" t="str">
        <f t="shared" si="4"/>
        <v/>
      </c>
      <c r="AO63" s="118"/>
    </row>
    <row r="64" spans="1:41">
      <c r="A64" s="118"/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43" t="str">
        <f>IF(H64="","",(S64/S64)&amp;":"&amp;ROUND(AH64/S64,2))</f>
        <v/>
      </c>
      <c r="P64" s="118"/>
      <c r="Q64" s="118"/>
      <c r="R64" s="143" t="str">
        <f>IF(H64="","",(S64/S64)&amp;":"&amp;ROUND(AI64/S64,2))</f>
        <v/>
      </c>
      <c r="S64" s="144" t="str">
        <f t="shared" si="5"/>
        <v/>
      </c>
      <c r="T64" s="145" t="str">
        <f t="shared" si="6"/>
        <v/>
      </c>
      <c r="U64" s="118"/>
      <c r="V64" s="145" t="str">
        <f t="shared" si="7"/>
        <v/>
      </c>
      <c r="W64" s="144" t="str">
        <f t="shared" si="8"/>
        <v/>
      </c>
      <c r="X64" s="146" t="str">
        <f>IF(C64="","",IF(OR(C64="Trade",C64="Multi Position"),(X63+V64),IF(C64="Deposit",(X63+AE64),IF(C64="Withdrawal",(X63-AE64)))))</f>
        <v/>
      </c>
      <c r="Y64" s="145" t="str">
        <f t="shared" si="9"/>
        <v/>
      </c>
      <c r="Z64" s="118"/>
      <c r="AA64" s="118"/>
      <c r="AB64" s="118"/>
      <c r="AC64" s="118"/>
      <c r="AD64" s="118"/>
      <c r="AE64" s="139"/>
      <c r="AF64" s="118"/>
      <c r="AG64" s="118"/>
      <c r="AH64" s="147" t="str">
        <f t="shared" si="10"/>
        <v/>
      </c>
      <c r="AI64" s="147" t="str">
        <f t="shared" si="11"/>
        <v/>
      </c>
      <c r="AJ64" s="148" t="str">
        <f t="shared" si="0"/>
        <v/>
      </c>
      <c r="AK64" s="148" t="str">
        <f t="shared" si="1"/>
        <v/>
      </c>
      <c r="AL64" s="147" t="str">
        <f t="shared" si="2"/>
        <v/>
      </c>
      <c r="AM64" s="147" t="str">
        <f t="shared" si="3"/>
        <v/>
      </c>
      <c r="AN64" s="147" t="str">
        <f t="shared" si="4"/>
        <v/>
      </c>
      <c r="AO64" s="118"/>
    </row>
    <row r="65" spans="1:41">
      <c r="A65" s="118"/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43" t="str">
        <f>IF(H65="","",(S65/S65)&amp;":"&amp;ROUND(AH65/S65,2))</f>
        <v/>
      </c>
      <c r="P65" s="118"/>
      <c r="Q65" s="118"/>
      <c r="R65" s="143" t="str">
        <f>IF(H65="","",(S65/S65)&amp;":"&amp;ROUND(AI65/S65,2))</f>
        <v/>
      </c>
      <c r="S65" s="144" t="str">
        <f t="shared" si="5"/>
        <v/>
      </c>
      <c r="T65" s="145" t="str">
        <f t="shared" si="6"/>
        <v/>
      </c>
      <c r="U65" s="118"/>
      <c r="V65" s="145" t="str">
        <f t="shared" si="7"/>
        <v/>
      </c>
      <c r="W65" s="144" t="str">
        <f t="shared" si="8"/>
        <v/>
      </c>
      <c r="X65" s="146" t="str">
        <f>IF(C65="","",IF(OR(C65="Trade",C65="Multi Position"),(X64+V65),IF(C65="Deposit",(X64+AE65),IF(C65="Withdrawal",(X64-AE65)))))</f>
        <v/>
      </c>
      <c r="Y65" s="145" t="str">
        <f t="shared" si="9"/>
        <v/>
      </c>
      <c r="Z65" s="118"/>
      <c r="AA65" s="118"/>
      <c r="AB65" s="118"/>
      <c r="AC65" s="118"/>
      <c r="AD65" s="118"/>
      <c r="AE65" s="139"/>
      <c r="AF65" s="118"/>
      <c r="AG65" s="118"/>
      <c r="AH65" s="147" t="str">
        <f t="shared" si="10"/>
        <v/>
      </c>
      <c r="AI65" s="147" t="str">
        <f t="shared" si="11"/>
        <v/>
      </c>
      <c r="AJ65" s="148" t="str">
        <f t="shared" si="0"/>
        <v/>
      </c>
      <c r="AK65" s="148" t="str">
        <f t="shared" si="1"/>
        <v/>
      </c>
      <c r="AL65" s="147" t="str">
        <f t="shared" si="2"/>
        <v/>
      </c>
      <c r="AM65" s="147" t="str">
        <f t="shared" si="3"/>
        <v/>
      </c>
      <c r="AN65" s="147" t="str">
        <f t="shared" si="4"/>
        <v/>
      </c>
      <c r="AO65" s="118"/>
    </row>
    <row r="66" spans="1:41">
      <c r="A66" s="118"/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43" t="str">
        <f>IF(H66="","",(S66/S66)&amp;":"&amp;ROUND(AH66/S66,2))</f>
        <v/>
      </c>
      <c r="P66" s="118"/>
      <c r="Q66" s="118"/>
      <c r="R66" s="143" t="str">
        <f>IF(H66="","",(S66/S66)&amp;":"&amp;ROUND(AI66/S66,2))</f>
        <v/>
      </c>
      <c r="S66" s="144" t="str">
        <f t="shared" si="5"/>
        <v/>
      </c>
      <c r="T66" s="145" t="str">
        <f t="shared" si="6"/>
        <v/>
      </c>
      <c r="U66" s="118"/>
      <c r="V66" s="145" t="str">
        <f t="shared" si="7"/>
        <v/>
      </c>
      <c r="W66" s="144" t="str">
        <f t="shared" si="8"/>
        <v/>
      </c>
      <c r="X66" s="146" t="str">
        <f>IF(C66="","",IF(OR(C66="Trade",C66="Multi Position"),(X65+V66),IF(C66="Deposit",(X65+AE66),IF(C66="Withdrawal",(X65-AE66)))))</f>
        <v/>
      </c>
      <c r="Y66" s="145" t="str">
        <f t="shared" si="9"/>
        <v/>
      </c>
      <c r="Z66" s="118"/>
      <c r="AA66" s="118"/>
      <c r="AB66" s="118"/>
      <c r="AC66" s="118"/>
      <c r="AD66" s="118"/>
      <c r="AE66" s="139"/>
      <c r="AF66" s="118"/>
      <c r="AG66" s="118"/>
      <c r="AH66" s="147" t="str">
        <f t="shared" si="10"/>
        <v/>
      </c>
      <c r="AI66" s="147" t="str">
        <f t="shared" si="11"/>
        <v/>
      </c>
      <c r="AJ66" s="148" t="str">
        <f t="shared" si="0"/>
        <v/>
      </c>
      <c r="AK66" s="148" t="str">
        <f t="shared" si="1"/>
        <v/>
      </c>
      <c r="AL66" s="147" t="str">
        <f t="shared" si="2"/>
        <v/>
      </c>
      <c r="AM66" s="147" t="str">
        <f t="shared" si="3"/>
        <v/>
      </c>
      <c r="AN66" s="147" t="str">
        <f t="shared" si="4"/>
        <v/>
      </c>
      <c r="AO66" s="118"/>
    </row>
    <row r="67" spans="1:41">
      <c r="A67" s="118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43" t="str">
        <f>IF(H67="","",(S67/S67)&amp;":"&amp;ROUND(AH67/S67,2))</f>
        <v/>
      </c>
      <c r="P67" s="118"/>
      <c r="Q67" s="118"/>
      <c r="R67" s="143" t="str">
        <f>IF(H67="","",(S67/S67)&amp;":"&amp;ROUND(AI67/S67,2))</f>
        <v/>
      </c>
      <c r="S67" s="144" t="str">
        <f t="shared" si="5"/>
        <v/>
      </c>
      <c r="T67" s="145" t="str">
        <f t="shared" si="6"/>
        <v/>
      </c>
      <c r="U67" s="118"/>
      <c r="V67" s="145" t="str">
        <f t="shared" si="7"/>
        <v/>
      </c>
      <c r="W67" s="144" t="str">
        <f t="shared" si="8"/>
        <v/>
      </c>
      <c r="X67" s="146" t="str">
        <f>IF(C67="","",IF(OR(C67="Trade",C67="Multi Position"),(X66+V67),IF(C67="Deposit",(X66+AE67),IF(C67="Withdrawal",(X66-AE67)))))</f>
        <v/>
      </c>
      <c r="Y67" s="145" t="str">
        <f t="shared" si="9"/>
        <v/>
      </c>
      <c r="Z67" s="118"/>
      <c r="AA67" s="118"/>
      <c r="AB67" s="118"/>
      <c r="AC67" s="118"/>
      <c r="AD67" s="118"/>
      <c r="AE67" s="139"/>
      <c r="AF67" s="118"/>
      <c r="AG67" s="118"/>
      <c r="AH67" s="147" t="str">
        <f t="shared" si="10"/>
        <v/>
      </c>
      <c r="AI67" s="147" t="str">
        <f t="shared" si="11"/>
        <v/>
      </c>
      <c r="AJ67" s="148" t="str">
        <f t="shared" si="0"/>
        <v/>
      </c>
      <c r="AK67" s="148" t="str">
        <f t="shared" si="1"/>
        <v/>
      </c>
      <c r="AL67" s="147" t="str">
        <f t="shared" si="2"/>
        <v/>
      </c>
      <c r="AM67" s="147" t="str">
        <f t="shared" si="3"/>
        <v/>
      </c>
      <c r="AN67" s="147" t="str">
        <f t="shared" si="4"/>
        <v/>
      </c>
      <c r="AO67" s="118"/>
    </row>
    <row r="68" spans="1:41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43" t="str">
        <f>IF(H68="","",(S68/S68)&amp;":"&amp;ROUND(AH68/S68,2))</f>
        <v/>
      </c>
      <c r="P68" s="118"/>
      <c r="Q68" s="118"/>
      <c r="R68" s="143" t="str">
        <f>IF(H68="","",(S68/S68)&amp;":"&amp;ROUND(AI68/S68,2))</f>
        <v/>
      </c>
      <c r="S68" s="144" t="str">
        <f t="shared" si="5"/>
        <v/>
      </c>
      <c r="T68" s="145" t="str">
        <f t="shared" si="6"/>
        <v/>
      </c>
      <c r="U68" s="118"/>
      <c r="V68" s="145" t="str">
        <f t="shared" si="7"/>
        <v/>
      </c>
      <c r="W68" s="144" t="str">
        <f t="shared" si="8"/>
        <v/>
      </c>
      <c r="X68" s="146" t="str">
        <f>IF(C68="","",IF(OR(C68="Trade",C68="Multi Position"),(X67+V68),IF(C68="Deposit",(X67+AE68),IF(C68="Withdrawal",(X67-AE68)))))</f>
        <v/>
      </c>
      <c r="Y68" s="145" t="str">
        <f t="shared" si="9"/>
        <v/>
      </c>
      <c r="Z68" s="118"/>
      <c r="AA68" s="118"/>
      <c r="AB68" s="118"/>
      <c r="AC68" s="118"/>
      <c r="AD68" s="118"/>
      <c r="AE68" s="139"/>
      <c r="AF68" s="118"/>
      <c r="AG68" s="118"/>
      <c r="AH68" s="147" t="str">
        <f t="shared" si="10"/>
        <v/>
      </c>
      <c r="AI68" s="147" t="str">
        <f t="shared" si="11"/>
        <v/>
      </c>
      <c r="AJ68" s="148" t="str">
        <f t="shared" si="0"/>
        <v/>
      </c>
      <c r="AK68" s="148" t="str">
        <f t="shared" si="1"/>
        <v/>
      </c>
      <c r="AL68" s="147" t="str">
        <f t="shared" si="2"/>
        <v/>
      </c>
      <c r="AM68" s="147" t="str">
        <f t="shared" si="3"/>
        <v/>
      </c>
      <c r="AN68" s="147" t="str">
        <f t="shared" si="4"/>
        <v/>
      </c>
      <c r="AO68" s="118"/>
    </row>
    <row r="69" spans="1:41">
      <c r="A69" s="118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43" t="str">
        <f>IF(H69="","",(S69/S69)&amp;":"&amp;ROUND(AH69/S69,2))</f>
        <v/>
      </c>
      <c r="P69" s="118"/>
      <c r="Q69" s="118"/>
      <c r="R69" s="143" t="str">
        <f>IF(H69="","",(S69/S69)&amp;":"&amp;ROUND(AI69/S69,2))</f>
        <v/>
      </c>
      <c r="S69" s="144" t="str">
        <f t="shared" si="5"/>
        <v/>
      </c>
      <c r="T69" s="145" t="str">
        <f t="shared" si="6"/>
        <v/>
      </c>
      <c r="U69" s="118"/>
      <c r="V69" s="145" t="str">
        <f t="shared" si="7"/>
        <v/>
      </c>
      <c r="W69" s="144" t="str">
        <f t="shared" si="8"/>
        <v/>
      </c>
      <c r="X69" s="146" t="str">
        <f>IF(C69="","",IF(OR(C69="Trade",C69="Multi Position"),(X68+V69),IF(C69="Deposit",(X68+AE69),IF(C69="Withdrawal",(X68-AE69)))))</f>
        <v/>
      </c>
      <c r="Y69" s="145" t="str">
        <f t="shared" si="9"/>
        <v/>
      </c>
      <c r="Z69" s="118"/>
      <c r="AA69" s="118"/>
      <c r="AB69" s="118"/>
      <c r="AC69" s="118"/>
      <c r="AD69" s="118"/>
      <c r="AE69" s="139"/>
      <c r="AF69" s="118"/>
      <c r="AG69" s="118"/>
      <c r="AH69" s="147" t="str">
        <f t="shared" si="10"/>
        <v/>
      </c>
      <c r="AI69" s="147" t="str">
        <f t="shared" si="11"/>
        <v/>
      </c>
      <c r="AJ69" s="148" t="str">
        <f t="shared" si="0"/>
        <v/>
      </c>
      <c r="AK69" s="148" t="str">
        <f t="shared" si="1"/>
        <v/>
      </c>
      <c r="AL69" s="147" t="str">
        <f t="shared" si="2"/>
        <v/>
      </c>
      <c r="AM69" s="147" t="str">
        <f t="shared" si="3"/>
        <v/>
      </c>
      <c r="AN69" s="147" t="str">
        <f t="shared" si="4"/>
        <v/>
      </c>
      <c r="AO69" s="118"/>
    </row>
    <row r="70" spans="1:41">
      <c r="A70" s="118"/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43" t="str">
        <f>IF(H70="","",(S70/S70)&amp;":"&amp;ROUND(AH70/S70,2))</f>
        <v/>
      </c>
      <c r="P70" s="118"/>
      <c r="Q70" s="118"/>
      <c r="R70" s="143" t="str">
        <f>IF(H70="","",(S70/S70)&amp;":"&amp;ROUND(AI70/S70,2))</f>
        <v/>
      </c>
      <c r="S70" s="144" t="str">
        <f t="shared" si="5"/>
        <v/>
      </c>
      <c r="T70" s="145" t="str">
        <f t="shared" si="6"/>
        <v/>
      </c>
      <c r="U70" s="118"/>
      <c r="V70" s="145" t="str">
        <f t="shared" si="7"/>
        <v/>
      </c>
      <c r="W70" s="144" t="str">
        <f t="shared" si="8"/>
        <v/>
      </c>
      <c r="X70" s="146" t="str">
        <f>IF(C70="","",IF(OR(C70="Trade",C70="Multi Position"),(X69+V70),IF(C70="Deposit",(X69+AE70),IF(C70="Withdrawal",(X69-AE70)))))</f>
        <v/>
      </c>
      <c r="Y70" s="145" t="str">
        <f t="shared" si="9"/>
        <v/>
      </c>
      <c r="Z70" s="118"/>
      <c r="AA70" s="118"/>
      <c r="AB70" s="118"/>
      <c r="AC70" s="118"/>
      <c r="AD70" s="118"/>
      <c r="AE70" s="139"/>
      <c r="AF70" s="118"/>
      <c r="AG70" s="118"/>
      <c r="AH70" s="147" t="str">
        <f t="shared" si="10"/>
        <v/>
      </c>
      <c r="AI70" s="147" t="str">
        <f t="shared" si="11"/>
        <v/>
      </c>
      <c r="AJ70" s="148" t="str">
        <f t="shared" si="0"/>
        <v/>
      </c>
      <c r="AK70" s="148" t="str">
        <f t="shared" si="1"/>
        <v/>
      </c>
      <c r="AL70" s="147" t="str">
        <f t="shared" si="2"/>
        <v/>
      </c>
      <c r="AM70" s="147" t="str">
        <f t="shared" si="3"/>
        <v/>
      </c>
      <c r="AN70" s="147" t="str">
        <f t="shared" si="4"/>
        <v/>
      </c>
      <c r="AO70" s="118"/>
    </row>
    <row r="71" spans="1:41">
      <c r="A71" s="118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43" t="str">
        <f>IF(H71="","",(S71/S71)&amp;":"&amp;ROUND(AH71/S71,2))</f>
        <v/>
      </c>
      <c r="P71" s="118"/>
      <c r="Q71" s="118"/>
      <c r="R71" s="143" t="str">
        <f>IF(H71="","",(S71/S71)&amp;":"&amp;ROUND(AI71/S71,2))</f>
        <v/>
      </c>
      <c r="S71" s="144" t="str">
        <f t="shared" si="5"/>
        <v/>
      </c>
      <c r="T71" s="145" t="str">
        <f t="shared" si="6"/>
        <v/>
      </c>
      <c r="U71" s="118"/>
      <c r="V71" s="145" t="str">
        <f t="shared" si="7"/>
        <v/>
      </c>
      <c r="W71" s="144" t="str">
        <f t="shared" si="8"/>
        <v/>
      </c>
      <c r="X71" s="146" t="str">
        <f>IF(C71="","",IF(OR(C71="Trade",C71="Multi Position"),(X70+V71),IF(C71="Deposit",(X70+AE71),IF(C71="Withdrawal",(X70-AE71)))))</f>
        <v/>
      </c>
      <c r="Y71" s="145" t="str">
        <f t="shared" si="9"/>
        <v/>
      </c>
      <c r="Z71" s="118"/>
      <c r="AA71" s="118"/>
      <c r="AB71" s="118"/>
      <c r="AC71" s="118"/>
      <c r="AD71" s="118"/>
      <c r="AE71" s="139"/>
      <c r="AF71" s="118"/>
      <c r="AG71" s="118"/>
      <c r="AH71" s="147" t="str">
        <f t="shared" si="10"/>
        <v/>
      </c>
      <c r="AI71" s="147" t="str">
        <f t="shared" si="11"/>
        <v/>
      </c>
      <c r="AJ71" s="148" t="str">
        <f t="shared" si="0"/>
        <v/>
      </c>
      <c r="AK71" s="148" t="str">
        <f t="shared" si="1"/>
        <v/>
      </c>
      <c r="AL71" s="147" t="str">
        <f t="shared" si="2"/>
        <v/>
      </c>
      <c r="AM71" s="147" t="str">
        <f t="shared" si="3"/>
        <v/>
      </c>
      <c r="AN71" s="147" t="str">
        <f t="shared" si="4"/>
        <v/>
      </c>
      <c r="AO71" s="118"/>
    </row>
    <row r="72" spans="1:41">
      <c r="A72" s="118"/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43" t="str">
        <f>IF(H72="","",(S72/S72)&amp;":"&amp;ROUND(AH72/S72,2))</f>
        <v/>
      </c>
      <c r="P72" s="118"/>
      <c r="Q72" s="118"/>
      <c r="R72" s="143" t="str">
        <f>IF(H72="","",(S72/S72)&amp;":"&amp;ROUND(AI72/S72,2))</f>
        <v/>
      </c>
      <c r="S72" s="144" t="str">
        <f t="shared" si="5"/>
        <v/>
      </c>
      <c r="T72" s="145" t="str">
        <f t="shared" si="6"/>
        <v/>
      </c>
      <c r="U72" s="118"/>
      <c r="V72" s="145" t="str">
        <f t="shared" si="7"/>
        <v/>
      </c>
      <c r="W72" s="144" t="str">
        <f t="shared" si="8"/>
        <v/>
      </c>
      <c r="X72" s="146" t="str">
        <f>IF(C72="","",IF(OR(C72="Trade",C72="Multi Position"),(X71+V72),IF(C72="Deposit",(X71+AE72),IF(C72="Withdrawal",(X71-AE72)))))</f>
        <v/>
      </c>
      <c r="Y72" s="145" t="str">
        <f t="shared" si="9"/>
        <v/>
      </c>
      <c r="Z72" s="118"/>
      <c r="AA72" s="118"/>
      <c r="AB72" s="118"/>
      <c r="AC72" s="118"/>
      <c r="AD72" s="118"/>
      <c r="AE72" s="139"/>
      <c r="AF72" s="118"/>
      <c r="AG72" s="118"/>
      <c r="AH72" s="147" t="str">
        <f t="shared" si="10"/>
        <v/>
      </c>
      <c r="AI72" s="147" t="str">
        <f t="shared" si="11"/>
        <v/>
      </c>
      <c r="AJ72" s="148" t="str">
        <f t="shared" si="0"/>
        <v/>
      </c>
      <c r="AK72" s="148" t="str">
        <f t="shared" si="1"/>
        <v/>
      </c>
      <c r="AL72" s="147" t="str">
        <f t="shared" si="2"/>
        <v/>
      </c>
      <c r="AM72" s="147" t="str">
        <f t="shared" si="3"/>
        <v/>
      </c>
      <c r="AN72" s="147" t="str">
        <f t="shared" si="4"/>
        <v/>
      </c>
      <c r="AO72" s="118"/>
    </row>
    <row r="73" spans="1:41">
      <c r="A73" s="118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43" t="str">
        <f>IF(H73="","",(S73/S73)&amp;":"&amp;ROUND(AH73/S73,2))</f>
        <v/>
      </c>
      <c r="P73" s="118"/>
      <c r="Q73" s="118"/>
      <c r="R73" s="143" t="str">
        <f>IF(H73="","",(S73/S73)&amp;":"&amp;ROUND(AI73/S73,2))</f>
        <v/>
      </c>
      <c r="S73" s="144" t="str">
        <f t="shared" si="5"/>
        <v/>
      </c>
      <c r="T73" s="145" t="str">
        <f t="shared" si="6"/>
        <v/>
      </c>
      <c r="U73" s="118"/>
      <c r="V73" s="145" t="str">
        <f t="shared" si="7"/>
        <v/>
      </c>
      <c r="W73" s="144" t="str">
        <f t="shared" si="8"/>
        <v/>
      </c>
      <c r="X73" s="146" t="str">
        <f>IF(C73="","",IF(OR(C73="Trade",C73="Multi Position"),(X72+V73),IF(C73="Deposit",(X72+AE73),IF(C73="Withdrawal",(X72-AE73)))))</f>
        <v/>
      </c>
      <c r="Y73" s="145" t="str">
        <f t="shared" si="9"/>
        <v/>
      </c>
      <c r="Z73" s="118"/>
      <c r="AA73" s="118"/>
      <c r="AB73" s="118"/>
      <c r="AC73" s="118"/>
      <c r="AD73" s="118"/>
      <c r="AE73" s="139"/>
      <c r="AF73" s="118"/>
      <c r="AG73" s="118"/>
      <c r="AH73" s="147" t="str">
        <f t="shared" si="10"/>
        <v/>
      </c>
      <c r="AI73" s="147" t="str">
        <f t="shared" si="11"/>
        <v/>
      </c>
      <c r="AJ73" s="148" t="str">
        <f t="shared" si="0"/>
        <v/>
      </c>
      <c r="AK73" s="148" t="str">
        <f t="shared" si="1"/>
        <v/>
      </c>
      <c r="AL73" s="147" t="str">
        <f t="shared" si="2"/>
        <v/>
      </c>
      <c r="AM73" s="147" t="str">
        <f t="shared" si="3"/>
        <v/>
      </c>
      <c r="AN73" s="147" t="str">
        <f t="shared" si="4"/>
        <v/>
      </c>
      <c r="AO73" s="118"/>
    </row>
    <row r="74" spans="1:41">
      <c r="A74" s="118"/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43" t="str">
        <f>IF(H74="","",(S74/S74)&amp;":"&amp;ROUND(AH74/S74,2))</f>
        <v/>
      </c>
      <c r="P74" s="118"/>
      <c r="Q74" s="118"/>
      <c r="R74" s="143" t="str">
        <f>IF(H74="","",(S74/S74)&amp;":"&amp;ROUND(AI74/S74,2))</f>
        <v/>
      </c>
      <c r="S74" s="144" t="str">
        <f t="shared" si="5"/>
        <v/>
      </c>
      <c r="T74" s="145" t="str">
        <f t="shared" si="6"/>
        <v/>
      </c>
      <c r="U74" s="118"/>
      <c r="V74" s="145" t="str">
        <f t="shared" si="7"/>
        <v/>
      </c>
      <c r="W74" s="144" t="str">
        <f t="shared" si="8"/>
        <v/>
      </c>
      <c r="X74" s="146" t="str">
        <f>IF(C74="","",IF(OR(C74="Trade",C74="Multi Position"),(X73+V74),IF(C74="Deposit",(X73+AE74),IF(C74="Withdrawal",(X73-AE74)))))</f>
        <v/>
      </c>
      <c r="Y74" s="145" t="str">
        <f t="shared" si="9"/>
        <v/>
      </c>
      <c r="Z74" s="118"/>
      <c r="AA74" s="118"/>
      <c r="AB74" s="118"/>
      <c r="AC74" s="118"/>
      <c r="AD74" s="118"/>
      <c r="AE74" s="139"/>
      <c r="AF74" s="118"/>
      <c r="AG74" s="118"/>
      <c r="AH74" s="147" t="str">
        <f t="shared" si="10"/>
        <v/>
      </c>
      <c r="AI74" s="147" t="str">
        <f t="shared" si="11"/>
        <v/>
      </c>
      <c r="AJ74" s="148" t="str">
        <f t="shared" ref="AJ74:AJ137" si="12">IF(V74&lt;0,V74/-X74,S74)</f>
        <v/>
      </c>
      <c r="AK74" s="148" t="str">
        <f t="shared" ref="AK74:AK137" si="13">IF(V74="","",IF(H74="LONG",IF(V74&gt;0,V74/X74,((L74*(P74-K74))/X74)),IF(V74&gt;0,V74/X74,((L74*(K74-P74))/X74))))</f>
        <v/>
      </c>
      <c r="AL74" s="147" t="str">
        <f t="shared" ref="AL74:AL137" si="14">IF(B74="","",MONTH(B74))</f>
        <v/>
      </c>
      <c r="AM74" s="147" t="str">
        <f t="shared" ref="AM74:AM137" si="15">IF(B74="","",YEAR(B74))</f>
        <v/>
      </c>
      <c r="AN74" s="147" t="str">
        <f t="shared" ref="AN74:AN137" si="16">IF(B74="","",DAY(B74))</f>
        <v/>
      </c>
      <c r="AO74" s="118"/>
    </row>
    <row r="75" spans="1:41">
      <c r="A75" s="118"/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43" t="str">
        <f>IF(H75="","",(S75/S75)&amp;":"&amp;ROUND(AH75/S75,2))</f>
        <v/>
      </c>
      <c r="P75" s="118"/>
      <c r="Q75" s="118"/>
      <c r="R75" s="143" t="str">
        <f>IF(H75="","",(S75/S75)&amp;":"&amp;ROUND(AI75/S75,2))</f>
        <v/>
      </c>
      <c r="S75" s="144" t="str">
        <f t="shared" ref="S75:S138" si="17">IF(N75="","",IF(H75="LONG",(((K75-M75)*L75)/X74),(((M75-K75)*L75)/X74)))</f>
        <v/>
      </c>
      <c r="T75" s="145" t="str">
        <f t="shared" ref="T75:T138" si="18">IF(K75="","",IF(H75="LONG",(P75*L75)-(K75*L75),(K75*L75)-(P75*L75)))</f>
        <v/>
      </c>
      <c r="U75" s="118"/>
      <c r="V75" s="145" t="str">
        <f t="shared" ref="V75:V138" si="19">IF(K75="","",IF(T75&lt;0,(T75)-+U75,(T75)-U75))</f>
        <v/>
      </c>
      <c r="W75" s="144" t="str">
        <f t="shared" ref="W75:W138" si="20">IF(P75="","",SUM(V75/X74))</f>
        <v/>
      </c>
      <c r="X75" s="146" t="str">
        <f>IF(C75="","",IF(OR(C75="Trade",C75="Multi Position"),(X74+V75),IF(C75="Deposit",(X74+AE75),IF(C75="Withdrawal",(X74-AE75)))))</f>
        <v/>
      </c>
      <c r="Y75" s="145" t="str">
        <f t="shared" ref="Y75:Y138" si="21">IF(Q75="","",INT(Q75-B75)&amp;" Days "&amp;TEXT(Q75-B75,"H"" Hrs ""m"" mins """))</f>
        <v/>
      </c>
      <c r="Z75" s="118"/>
      <c r="AA75" s="118"/>
      <c r="AB75" s="118"/>
      <c r="AC75" s="118"/>
      <c r="AD75" s="118"/>
      <c r="AE75" s="139"/>
      <c r="AF75" s="118"/>
      <c r="AG75" s="118"/>
      <c r="AH75" s="147" t="str">
        <f t="shared" ref="AH75:AH138" si="22">IF(K75="","", IF(H75="LONG", (((N75-K75)*L75)/X74), (((K75-N75)*L75)/X74)))</f>
        <v/>
      </c>
      <c r="AI75" s="147" t="str">
        <f t="shared" ref="AI75:AI138" si="23">IF(K75="","", IF(H75="LONG", (((P75-K75)*L75)/X74), (((K75-P75)*L75)/X74)))</f>
        <v/>
      </c>
      <c r="AJ75" s="148" t="str">
        <f t="shared" si="12"/>
        <v/>
      </c>
      <c r="AK75" s="148" t="str">
        <f t="shared" si="13"/>
        <v/>
      </c>
      <c r="AL75" s="147" t="str">
        <f t="shared" si="14"/>
        <v/>
      </c>
      <c r="AM75" s="147" t="str">
        <f t="shared" si="15"/>
        <v/>
      </c>
      <c r="AN75" s="147" t="str">
        <f t="shared" si="16"/>
        <v/>
      </c>
      <c r="AO75" s="118"/>
    </row>
    <row r="76" spans="1:41">
      <c r="A76" s="118"/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43" t="str">
        <f>IF(H76="","",(S76/S76)&amp;":"&amp;ROUND(AH76/S76,2))</f>
        <v/>
      </c>
      <c r="P76" s="118"/>
      <c r="Q76" s="118"/>
      <c r="R76" s="143" t="str">
        <f>IF(H76="","",(S76/S76)&amp;":"&amp;ROUND(AI76/S76,2))</f>
        <v/>
      </c>
      <c r="S76" s="144" t="str">
        <f t="shared" si="17"/>
        <v/>
      </c>
      <c r="T76" s="145" t="str">
        <f t="shared" si="18"/>
        <v/>
      </c>
      <c r="U76" s="118"/>
      <c r="V76" s="145" t="str">
        <f t="shared" si="19"/>
        <v/>
      </c>
      <c r="W76" s="144" t="str">
        <f t="shared" si="20"/>
        <v/>
      </c>
      <c r="X76" s="146" t="str">
        <f>IF(C76="","",IF(OR(C76="Trade",C76="Multi Position"),(X75+V76),IF(C76="Deposit",(X75+AE76),IF(C76="Withdrawal",(X75-AE76)))))</f>
        <v/>
      </c>
      <c r="Y76" s="145" t="str">
        <f t="shared" si="21"/>
        <v/>
      </c>
      <c r="Z76" s="118"/>
      <c r="AA76" s="118"/>
      <c r="AB76" s="118"/>
      <c r="AC76" s="118"/>
      <c r="AD76" s="118"/>
      <c r="AE76" s="139"/>
      <c r="AF76" s="118"/>
      <c r="AG76" s="118"/>
      <c r="AH76" s="147" t="str">
        <f t="shared" si="22"/>
        <v/>
      </c>
      <c r="AI76" s="147" t="str">
        <f t="shared" si="23"/>
        <v/>
      </c>
      <c r="AJ76" s="148" t="str">
        <f t="shared" si="12"/>
        <v/>
      </c>
      <c r="AK76" s="148" t="str">
        <f t="shared" si="13"/>
        <v/>
      </c>
      <c r="AL76" s="147" t="str">
        <f t="shared" si="14"/>
        <v/>
      </c>
      <c r="AM76" s="147" t="str">
        <f t="shared" si="15"/>
        <v/>
      </c>
      <c r="AN76" s="147" t="str">
        <f t="shared" si="16"/>
        <v/>
      </c>
      <c r="AO76" s="118"/>
    </row>
    <row r="77" spans="1:41">
      <c r="A77" s="118"/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43" t="str">
        <f>IF(H77="","",(S77/S77)&amp;":"&amp;ROUND(AH77/S77,2))</f>
        <v/>
      </c>
      <c r="P77" s="118"/>
      <c r="Q77" s="118"/>
      <c r="R77" s="143" t="str">
        <f>IF(H77="","",(S77/S77)&amp;":"&amp;ROUND(AI77/S77,2))</f>
        <v/>
      </c>
      <c r="S77" s="144" t="str">
        <f t="shared" si="17"/>
        <v/>
      </c>
      <c r="T77" s="145" t="str">
        <f t="shared" si="18"/>
        <v/>
      </c>
      <c r="U77" s="118"/>
      <c r="V77" s="145" t="str">
        <f t="shared" si="19"/>
        <v/>
      </c>
      <c r="W77" s="144" t="str">
        <f t="shared" si="20"/>
        <v/>
      </c>
      <c r="X77" s="146" t="str">
        <f>IF(C77="","",IF(OR(C77="Trade",C77="Multi Position"),(X76+V77),IF(C77="Deposit",(X76+AE77),IF(C77="Withdrawal",(X76-AE77)))))</f>
        <v/>
      </c>
      <c r="Y77" s="145" t="str">
        <f t="shared" si="21"/>
        <v/>
      </c>
      <c r="Z77" s="118"/>
      <c r="AA77" s="118"/>
      <c r="AB77" s="118"/>
      <c r="AC77" s="118"/>
      <c r="AD77" s="118"/>
      <c r="AE77" s="139"/>
      <c r="AF77" s="118"/>
      <c r="AG77" s="118"/>
      <c r="AH77" s="147" t="str">
        <f t="shared" si="22"/>
        <v/>
      </c>
      <c r="AI77" s="147" t="str">
        <f t="shared" si="23"/>
        <v/>
      </c>
      <c r="AJ77" s="148" t="str">
        <f t="shared" si="12"/>
        <v/>
      </c>
      <c r="AK77" s="148" t="str">
        <f t="shared" si="13"/>
        <v/>
      </c>
      <c r="AL77" s="147" t="str">
        <f t="shared" si="14"/>
        <v/>
      </c>
      <c r="AM77" s="147" t="str">
        <f t="shared" si="15"/>
        <v/>
      </c>
      <c r="AN77" s="147" t="str">
        <f t="shared" si="16"/>
        <v/>
      </c>
      <c r="AO77" s="118"/>
    </row>
    <row r="78" spans="1:41">
      <c r="A78" s="118"/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43" t="str">
        <f>IF(H78="","",(S78/S78)&amp;":"&amp;ROUND(AH78/S78,2))</f>
        <v/>
      </c>
      <c r="P78" s="118"/>
      <c r="Q78" s="118"/>
      <c r="R78" s="143" t="str">
        <f>IF(H78="","",(S78/S78)&amp;":"&amp;ROUND(AI78/S78,2))</f>
        <v/>
      </c>
      <c r="S78" s="144" t="str">
        <f t="shared" si="17"/>
        <v/>
      </c>
      <c r="T78" s="145" t="str">
        <f t="shared" si="18"/>
        <v/>
      </c>
      <c r="U78" s="118"/>
      <c r="V78" s="145" t="str">
        <f t="shared" si="19"/>
        <v/>
      </c>
      <c r="W78" s="144" t="str">
        <f t="shared" si="20"/>
        <v/>
      </c>
      <c r="X78" s="146" t="str">
        <f>IF(C78="","",IF(OR(C78="Trade",C78="Multi Position"),(X77+V78),IF(C78="Deposit",(X77+AE78),IF(C78="Withdrawal",(X77-AE78)))))</f>
        <v/>
      </c>
      <c r="Y78" s="145" t="str">
        <f t="shared" si="21"/>
        <v/>
      </c>
      <c r="Z78" s="118"/>
      <c r="AA78" s="118"/>
      <c r="AB78" s="118"/>
      <c r="AC78" s="118"/>
      <c r="AD78" s="118"/>
      <c r="AE78" s="139"/>
      <c r="AF78" s="118"/>
      <c r="AG78" s="118"/>
      <c r="AH78" s="147" t="str">
        <f t="shared" si="22"/>
        <v/>
      </c>
      <c r="AI78" s="147" t="str">
        <f t="shared" si="23"/>
        <v/>
      </c>
      <c r="AJ78" s="148" t="str">
        <f t="shared" si="12"/>
        <v/>
      </c>
      <c r="AK78" s="148" t="str">
        <f t="shared" si="13"/>
        <v/>
      </c>
      <c r="AL78" s="147" t="str">
        <f t="shared" si="14"/>
        <v/>
      </c>
      <c r="AM78" s="147" t="str">
        <f t="shared" si="15"/>
        <v/>
      </c>
      <c r="AN78" s="147" t="str">
        <f t="shared" si="16"/>
        <v/>
      </c>
      <c r="AO78" s="118"/>
    </row>
    <row r="79" spans="1:41">
      <c r="A79" s="118"/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43" t="str">
        <f>IF(H79="","",(S79/S79)&amp;":"&amp;ROUND(AH79/S79,2))</f>
        <v/>
      </c>
      <c r="P79" s="118"/>
      <c r="Q79" s="118"/>
      <c r="R79" s="143" t="str">
        <f>IF(H79="","",(S79/S79)&amp;":"&amp;ROUND(AI79/S79,2))</f>
        <v/>
      </c>
      <c r="S79" s="144" t="str">
        <f t="shared" si="17"/>
        <v/>
      </c>
      <c r="T79" s="145" t="str">
        <f t="shared" si="18"/>
        <v/>
      </c>
      <c r="U79" s="118"/>
      <c r="V79" s="145" t="str">
        <f t="shared" si="19"/>
        <v/>
      </c>
      <c r="W79" s="144" t="str">
        <f t="shared" si="20"/>
        <v/>
      </c>
      <c r="X79" s="146" t="str">
        <f>IF(C79="","",IF(OR(C79="Trade",C79="Multi Position"),(X78+V79),IF(C79="Deposit",(X78+AE79),IF(C79="Withdrawal",(X78-AE79)))))</f>
        <v/>
      </c>
      <c r="Y79" s="145" t="str">
        <f t="shared" si="21"/>
        <v/>
      </c>
      <c r="Z79" s="118"/>
      <c r="AA79" s="118"/>
      <c r="AB79" s="118"/>
      <c r="AC79" s="118"/>
      <c r="AD79" s="118"/>
      <c r="AE79" s="139"/>
      <c r="AF79" s="118"/>
      <c r="AG79" s="118"/>
      <c r="AH79" s="147" t="str">
        <f t="shared" si="22"/>
        <v/>
      </c>
      <c r="AI79" s="147" t="str">
        <f t="shared" si="23"/>
        <v/>
      </c>
      <c r="AJ79" s="148" t="str">
        <f t="shared" si="12"/>
        <v/>
      </c>
      <c r="AK79" s="148" t="str">
        <f t="shared" si="13"/>
        <v/>
      </c>
      <c r="AL79" s="147" t="str">
        <f t="shared" si="14"/>
        <v/>
      </c>
      <c r="AM79" s="147" t="str">
        <f t="shared" si="15"/>
        <v/>
      </c>
      <c r="AN79" s="147" t="str">
        <f t="shared" si="16"/>
        <v/>
      </c>
      <c r="AO79" s="118"/>
    </row>
    <row r="80" spans="1:41">
      <c r="A80" s="118"/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43" t="str">
        <f>IF(H80="","",(S80/S80)&amp;":"&amp;ROUND(AH80/S80,2))</f>
        <v/>
      </c>
      <c r="P80" s="118"/>
      <c r="Q80" s="118"/>
      <c r="R80" s="143" t="str">
        <f>IF(H80="","",(S80/S80)&amp;":"&amp;ROUND(AI80/S80,2))</f>
        <v/>
      </c>
      <c r="S80" s="144" t="str">
        <f t="shared" si="17"/>
        <v/>
      </c>
      <c r="T80" s="145" t="str">
        <f t="shared" si="18"/>
        <v/>
      </c>
      <c r="U80" s="118"/>
      <c r="V80" s="145" t="str">
        <f t="shared" si="19"/>
        <v/>
      </c>
      <c r="W80" s="144" t="str">
        <f t="shared" si="20"/>
        <v/>
      </c>
      <c r="X80" s="146" t="str">
        <f>IF(C80="","",IF(OR(C80="Trade",C80="Multi Position"),(X79+V80),IF(C80="Deposit",(X79+AE80),IF(C80="Withdrawal",(X79-AE80)))))</f>
        <v/>
      </c>
      <c r="Y80" s="145" t="str">
        <f t="shared" si="21"/>
        <v/>
      </c>
      <c r="Z80" s="118"/>
      <c r="AA80" s="118"/>
      <c r="AB80" s="118"/>
      <c r="AC80" s="118"/>
      <c r="AD80" s="118"/>
      <c r="AE80" s="139"/>
      <c r="AF80" s="118"/>
      <c r="AG80" s="118"/>
      <c r="AH80" s="147" t="str">
        <f t="shared" si="22"/>
        <v/>
      </c>
      <c r="AI80" s="147" t="str">
        <f t="shared" si="23"/>
        <v/>
      </c>
      <c r="AJ80" s="148" t="str">
        <f t="shared" si="12"/>
        <v/>
      </c>
      <c r="AK80" s="148" t="str">
        <f t="shared" si="13"/>
        <v/>
      </c>
      <c r="AL80" s="147" t="str">
        <f t="shared" si="14"/>
        <v/>
      </c>
      <c r="AM80" s="147" t="str">
        <f t="shared" si="15"/>
        <v/>
      </c>
      <c r="AN80" s="147" t="str">
        <f t="shared" si="16"/>
        <v/>
      </c>
      <c r="AO80" s="118"/>
    </row>
    <row r="81" spans="1:41">
      <c r="A81" s="118"/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43" t="str">
        <f>IF(H81="","",(S81/S81)&amp;":"&amp;ROUND(AH81/S81,2))</f>
        <v/>
      </c>
      <c r="P81" s="118"/>
      <c r="Q81" s="118"/>
      <c r="R81" s="143" t="str">
        <f>IF(H81="","",(S81/S81)&amp;":"&amp;ROUND(AI81/S81,2))</f>
        <v/>
      </c>
      <c r="S81" s="144" t="str">
        <f t="shared" si="17"/>
        <v/>
      </c>
      <c r="T81" s="145" t="str">
        <f t="shared" si="18"/>
        <v/>
      </c>
      <c r="U81" s="118"/>
      <c r="V81" s="145" t="str">
        <f t="shared" si="19"/>
        <v/>
      </c>
      <c r="W81" s="144" t="str">
        <f t="shared" si="20"/>
        <v/>
      </c>
      <c r="X81" s="146" t="str">
        <f>IF(C81="","",IF(OR(C81="Trade",C81="Multi Position"),(X80+V81),IF(C81="Deposit",(X80+AE81),IF(C81="Withdrawal",(X80-AE81)))))</f>
        <v/>
      </c>
      <c r="Y81" s="145" t="str">
        <f t="shared" si="21"/>
        <v/>
      </c>
      <c r="Z81" s="118"/>
      <c r="AA81" s="118"/>
      <c r="AB81" s="118"/>
      <c r="AC81" s="118"/>
      <c r="AD81" s="118"/>
      <c r="AE81" s="139"/>
      <c r="AF81" s="118"/>
      <c r="AG81" s="118"/>
      <c r="AH81" s="147" t="str">
        <f t="shared" si="22"/>
        <v/>
      </c>
      <c r="AI81" s="147" t="str">
        <f t="shared" si="23"/>
        <v/>
      </c>
      <c r="AJ81" s="148" t="str">
        <f t="shared" si="12"/>
        <v/>
      </c>
      <c r="AK81" s="148" t="str">
        <f t="shared" si="13"/>
        <v/>
      </c>
      <c r="AL81" s="147" t="str">
        <f t="shared" si="14"/>
        <v/>
      </c>
      <c r="AM81" s="147" t="str">
        <f t="shared" si="15"/>
        <v/>
      </c>
      <c r="AN81" s="147" t="str">
        <f t="shared" si="16"/>
        <v/>
      </c>
      <c r="AO81" s="118"/>
    </row>
    <row r="82" spans="1:41">
      <c r="A82" s="118"/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43" t="str">
        <f>IF(H82="","",(S82/S82)&amp;":"&amp;ROUND(AH82/S82,2))</f>
        <v/>
      </c>
      <c r="P82" s="118"/>
      <c r="Q82" s="118"/>
      <c r="R82" s="143" t="str">
        <f>IF(H82="","",(S82/S82)&amp;":"&amp;ROUND(AI82/S82,2))</f>
        <v/>
      </c>
      <c r="S82" s="144" t="str">
        <f t="shared" si="17"/>
        <v/>
      </c>
      <c r="T82" s="145" t="str">
        <f t="shared" si="18"/>
        <v/>
      </c>
      <c r="U82" s="118"/>
      <c r="V82" s="145" t="str">
        <f t="shared" si="19"/>
        <v/>
      </c>
      <c r="W82" s="144" t="str">
        <f t="shared" si="20"/>
        <v/>
      </c>
      <c r="X82" s="146" t="str">
        <f>IF(C82="","",IF(OR(C82="Trade",C82="Multi Position"),(X81+V82),IF(C82="Deposit",(X81+AE82),IF(C82="Withdrawal",(X81-AE82)))))</f>
        <v/>
      </c>
      <c r="Y82" s="145" t="str">
        <f t="shared" si="21"/>
        <v/>
      </c>
      <c r="Z82" s="118"/>
      <c r="AA82" s="118"/>
      <c r="AB82" s="118"/>
      <c r="AC82" s="118"/>
      <c r="AD82" s="118"/>
      <c r="AE82" s="139"/>
      <c r="AF82" s="118"/>
      <c r="AG82" s="118"/>
      <c r="AH82" s="147" t="str">
        <f t="shared" si="22"/>
        <v/>
      </c>
      <c r="AI82" s="147" t="str">
        <f t="shared" si="23"/>
        <v/>
      </c>
      <c r="AJ82" s="148" t="str">
        <f t="shared" si="12"/>
        <v/>
      </c>
      <c r="AK82" s="148" t="str">
        <f t="shared" si="13"/>
        <v/>
      </c>
      <c r="AL82" s="147" t="str">
        <f t="shared" si="14"/>
        <v/>
      </c>
      <c r="AM82" s="147" t="str">
        <f t="shared" si="15"/>
        <v/>
      </c>
      <c r="AN82" s="147" t="str">
        <f t="shared" si="16"/>
        <v/>
      </c>
      <c r="AO82" s="118"/>
    </row>
    <row r="83" spans="1:41">
      <c r="A83" s="118"/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43" t="str">
        <f>IF(H83="","",(S83/S83)&amp;":"&amp;ROUND(AH83/S83,2))</f>
        <v/>
      </c>
      <c r="P83" s="118"/>
      <c r="Q83" s="118"/>
      <c r="R83" s="143" t="str">
        <f>IF(H83="","",(S83/S83)&amp;":"&amp;ROUND(AI83/S83,2))</f>
        <v/>
      </c>
      <c r="S83" s="144" t="str">
        <f t="shared" si="17"/>
        <v/>
      </c>
      <c r="T83" s="145" t="str">
        <f t="shared" si="18"/>
        <v/>
      </c>
      <c r="U83" s="118"/>
      <c r="V83" s="145" t="str">
        <f t="shared" si="19"/>
        <v/>
      </c>
      <c r="W83" s="144" t="str">
        <f t="shared" si="20"/>
        <v/>
      </c>
      <c r="X83" s="146" t="str">
        <f>IF(C83="","",IF(OR(C83="Trade",C83="Multi Position"),(X82+V83),IF(C83="Deposit",(X82+AE83),IF(C83="Withdrawal",(X82-AE83)))))</f>
        <v/>
      </c>
      <c r="Y83" s="145" t="str">
        <f t="shared" si="21"/>
        <v/>
      </c>
      <c r="Z83" s="118"/>
      <c r="AA83" s="118"/>
      <c r="AB83" s="118"/>
      <c r="AC83" s="118"/>
      <c r="AD83" s="118"/>
      <c r="AE83" s="139"/>
      <c r="AF83" s="118"/>
      <c r="AG83" s="118"/>
      <c r="AH83" s="147" t="str">
        <f t="shared" si="22"/>
        <v/>
      </c>
      <c r="AI83" s="147" t="str">
        <f t="shared" si="23"/>
        <v/>
      </c>
      <c r="AJ83" s="148" t="str">
        <f t="shared" si="12"/>
        <v/>
      </c>
      <c r="AK83" s="148" t="str">
        <f t="shared" si="13"/>
        <v/>
      </c>
      <c r="AL83" s="147" t="str">
        <f t="shared" si="14"/>
        <v/>
      </c>
      <c r="AM83" s="147" t="str">
        <f t="shared" si="15"/>
        <v/>
      </c>
      <c r="AN83" s="147" t="str">
        <f t="shared" si="16"/>
        <v/>
      </c>
      <c r="AO83" s="118"/>
    </row>
    <row r="84" spans="1:41">
      <c r="A84" s="118"/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43" t="str">
        <f>IF(H84="","",(S84/S84)&amp;":"&amp;ROUND(AH84/S84,2))</f>
        <v/>
      </c>
      <c r="P84" s="118"/>
      <c r="Q84" s="118"/>
      <c r="R84" s="143" t="str">
        <f>IF(H84="","",(S84/S84)&amp;":"&amp;ROUND(AI84/S84,2))</f>
        <v/>
      </c>
      <c r="S84" s="144" t="str">
        <f t="shared" si="17"/>
        <v/>
      </c>
      <c r="T84" s="145" t="str">
        <f t="shared" si="18"/>
        <v/>
      </c>
      <c r="U84" s="118"/>
      <c r="V84" s="145" t="str">
        <f t="shared" si="19"/>
        <v/>
      </c>
      <c r="W84" s="144" t="str">
        <f t="shared" si="20"/>
        <v/>
      </c>
      <c r="X84" s="146" t="str">
        <f>IF(C84="","",IF(OR(C84="Trade",C84="Multi Position"),(X83+V84),IF(C84="Deposit",(X83+AE84),IF(C84="Withdrawal",(X83-AE84)))))</f>
        <v/>
      </c>
      <c r="Y84" s="145" t="str">
        <f t="shared" si="21"/>
        <v/>
      </c>
      <c r="Z84" s="118"/>
      <c r="AA84" s="118"/>
      <c r="AB84" s="118"/>
      <c r="AC84" s="118"/>
      <c r="AD84" s="118"/>
      <c r="AE84" s="139"/>
      <c r="AF84" s="118"/>
      <c r="AG84" s="118"/>
      <c r="AH84" s="147" t="str">
        <f t="shared" si="22"/>
        <v/>
      </c>
      <c r="AI84" s="147" t="str">
        <f t="shared" si="23"/>
        <v/>
      </c>
      <c r="AJ84" s="148" t="str">
        <f t="shared" si="12"/>
        <v/>
      </c>
      <c r="AK84" s="148" t="str">
        <f t="shared" si="13"/>
        <v/>
      </c>
      <c r="AL84" s="147" t="str">
        <f t="shared" si="14"/>
        <v/>
      </c>
      <c r="AM84" s="147" t="str">
        <f t="shared" si="15"/>
        <v/>
      </c>
      <c r="AN84" s="147" t="str">
        <f t="shared" si="16"/>
        <v/>
      </c>
      <c r="AO84" s="118"/>
    </row>
    <row r="85" spans="1:41">
      <c r="A85" s="118"/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43" t="str">
        <f>IF(H85="","",(S85/S85)&amp;":"&amp;ROUND(AH85/S85,2))</f>
        <v/>
      </c>
      <c r="P85" s="118"/>
      <c r="Q85" s="118"/>
      <c r="R85" s="143" t="str">
        <f>IF(H85="","",(S85/S85)&amp;":"&amp;ROUND(AI85/S85,2))</f>
        <v/>
      </c>
      <c r="S85" s="144" t="str">
        <f t="shared" si="17"/>
        <v/>
      </c>
      <c r="T85" s="145" t="str">
        <f t="shared" si="18"/>
        <v/>
      </c>
      <c r="U85" s="118"/>
      <c r="V85" s="145" t="str">
        <f t="shared" si="19"/>
        <v/>
      </c>
      <c r="W85" s="144" t="str">
        <f t="shared" si="20"/>
        <v/>
      </c>
      <c r="X85" s="146" t="str">
        <f>IF(C85="","",IF(OR(C85="Trade",C85="Multi Position"),(X84+V85),IF(C85="Deposit",(X84+AE85),IF(C85="Withdrawal",(X84-AE85)))))</f>
        <v/>
      </c>
      <c r="Y85" s="145" t="str">
        <f t="shared" si="21"/>
        <v/>
      </c>
      <c r="Z85" s="118"/>
      <c r="AA85" s="118"/>
      <c r="AB85" s="118"/>
      <c r="AC85" s="118"/>
      <c r="AD85" s="118"/>
      <c r="AE85" s="139"/>
      <c r="AF85" s="118"/>
      <c r="AG85" s="118"/>
      <c r="AH85" s="147" t="str">
        <f t="shared" si="22"/>
        <v/>
      </c>
      <c r="AI85" s="147" t="str">
        <f t="shared" si="23"/>
        <v/>
      </c>
      <c r="AJ85" s="148" t="str">
        <f t="shared" si="12"/>
        <v/>
      </c>
      <c r="AK85" s="148" t="str">
        <f t="shared" si="13"/>
        <v/>
      </c>
      <c r="AL85" s="147" t="str">
        <f t="shared" si="14"/>
        <v/>
      </c>
      <c r="AM85" s="147" t="str">
        <f t="shared" si="15"/>
        <v/>
      </c>
      <c r="AN85" s="147" t="str">
        <f t="shared" si="16"/>
        <v/>
      </c>
      <c r="AO85" s="118"/>
    </row>
    <row r="86" spans="1:41">
      <c r="A86" s="118"/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43" t="str">
        <f>IF(H86="","",(S86/S86)&amp;":"&amp;ROUND(AH86/S86,2))</f>
        <v/>
      </c>
      <c r="P86" s="118"/>
      <c r="Q86" s="118"/>
      <c r="R86" s="143" t="str">
        <f>IF(H86="","",(S86/S86)&amp;":"&amp;ROUND(AI86/S86,2))</f>
        <v/>
      </c>
      <c r="S86" s="144" t="str">
        <f t="shared" si="17"/>
        <v/>
      </c>
      <c r="T86" s="145" t="str">
        <f t="shared" si="18"/>
        <v/>
      </c>
      <c r="U86" s="118"/>
      <c r="V86" s="145" t="str">
        <f t="shared" si="19"/>
        <v/>
      </c>
      <c r="W86" s="144" t="str">
        <f t="shared" si="20"/>
        <v/>
      </c>
      <c r="X86" s="146" t="str">
        <f>IF(C86="","",IF(OR(C86="Trade",C86="Multi Position"),(X85+V86),IF(C86="Deposit",(X85+AE86),IF(C86="Withdrawal",(X85-AE86)))))</f>
        <v/>
      </c>
      <c r="Y86" s="145" t="str">
        <f t="shared" si="21"/>
        <v/>
      </c>
      <c r="Z86" s="118"/>
      <c r="AA86" s="118"/>
      <c r="AB86" s="118"/>
      <c r="AC86" s="118"/>
      <c r="AD86" s="118"/>
      <c r="AE86" s="139"/>
      <c r="AF86" s="118"/>
      <c r="AG86" s="118"/>
      <c r="AH86" s="147" t="str">
        <f t="shared" si="22"/>
        <v/>
      </c>
      <c r="AI86" s="147" t="str">
        <f t="shared" si="23"/>
        <v/>
      </c>
      <c r="AJ86" s="148" t="str">
        <f t="shared" si="12"/>
        <v/>
      </c>
      <c r="AK86" s="148" t="str">
        <f t="shared" si="13"/>
        <v/>
      </c>
      <c r="AL86" s="147" t="str">
        <f t="shared" si="14"/>
        <v/>
      </c>
      <c r="AM86" s="147" t="str">
        <f t="shared" si="15"/>
        <v/>
      </c>
      <c r="AN86" s="147" t="str">
        <f t="shared" si="16"/>
        <v/>
      </c>
      <c r="AO86" s="118"/>
    </row>
    <row r="87" spans="1:41">
      <c r="A87" s="118"/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43" t="str">
        <f>IF(H87="","",(S87/S87)&amp;":"&amp;ROUND(AH87/S87,2))</f>
        <v/>
      </c>
      <c r="P87" s="118"/>
      <c r="Q87" s="118"/>
      <c r="R87" s="143" t="str">
        <f>IF(H87="","",(S87/S87)&amp;":"&amp;ROUND(AI87/S87,2))</f>
        <v/>
      </c>
      <c r="S87" s="144" t="str">
        <f t="shared" si="17"/>
        <v/>
      </c>
      <c r="T87" s="145" t="str">
        <f t="shared" si="18"/>
        <v/>
      </c>
      <c r="U87" s="118"/>
      <c r="V87" s="145" t="str">
        <f t="shared" si="19"/>
        <v/>
      </c>
      <c r="W87" s="144" t="str">
        <f t="shared" si="20"/>
        <v/>
      </c>
      <c r="X87" s="146" t="str">
        <f>IF(C87="","",IF(OR(C87="Trade",C87="Multi Position"),(X86+V87),IF(C87="Deposit",(X86+AE87),IF(C87="Withdrawal",(X86-AE87)))))</f>
        <v/>
      </c>
      <c r="Y87" s="145" t="str">
        <f t="shared" si="21"/>
        <v/>
      </c>
      <c r="Z87" s="118"/>
      <c r="AA87" s="118"/>
      <c r="AB87" s="118"/>
      <c r="AC87" s="118"/>
      <c r="AD87" s="118"/>
      <c r="AE87" s="139"/>
      <c r="AF87" s="118"/>
      <c r="AG87" s="118"/>
      <c r="AH87" s="147" t="str">
        <f t="shared" si="22"/>
        <v/>
      </c>
      <c r="AI87" s="147" t="str">
        <f t="shared" si="23"/>
        <v/>
      </c>
      <c r="AJ87" s="148" t="str">
        <f t="shared" si="12"/>
        <v/>
      </c>
      <c r="AK87" s="148" t="str">
        <f t="shared" si="13"/>
        <v/>
      </c>
      <c r="AL87" s="147" t="str">
        <f t="shared" si="14"/>
        <v/>
      </c>
      <c r="AM87" s="147" t="str">
        <f t="shared" si="15"/>
        <v/>
      </c>
      <c r="AN87" s="147" t="str">
        <f t="shared" si="16"/>
        <v/>
      </c>
      <c r="AO87" s="118"/>
    </row>
    <row r="88" spans="1:41">
      <c r="A88" s="118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43" t="str">
        <f>IF(H88="","",(S88/S88)&amp;":"&amp;ROUND(AH88/S88,2))</f>
        <v/>
      </c>
      <c r="P88" s="118"/>
      <c r="Q88" s="118"/>
      <c r="R88" s="143" t="str">
        <f>IF(H88="","",(S88/S88)&amp;":"&amp;ROUND(AI88/S88,2))</f>
        <v/>
      </c>
      <c r="S88" s="144" t="str">
        <f t="shared" si="17"/>
        <v/>
      </c>
      <c r="T88" s="145" t="str">
        <f t="shared" si="18"/>
        <v/>
      </c>
      <c r="U88" s="118"/>
      <c r="V88" s="145" t="str">
        <f t="shared" si="19"/>
        <v/>
      </c>
      <c r="W88" s="144" t="str">
        <f t="shared" si="20"/>
        <v/>
      </c>
      <c r="X88" s="146" t="str">
        <f>IF(C88="","",IF(OR(C88="Trade",C88="Multi Position"),(X87+V88),IF(C88="Deposit",(X87+AE88),IF(C88="Withdrawal",(X87-AE88)))))</f>
        <v/>
      </c>
      <c r="Y88" s="145" t="str">
        <f t="shared" si="21"/>
        <v/>
      </c>
      <c r="Z88" s="118"/>
      <c r="AA88" s="118"/>
      <c r="AB88" s="118"/>
      <c r="AC88" s="118"/>
      <c r="AD88" s="118"/>
      <c r="AE88" s="139"/>
      <c r="AF88" s="118"/>
      <c r="AG88" s="118"/>
      <c r="AH88" s="147" t="str">
        <f t="shared" si="22"/>
        <v/>
      </c>
      <c r="AI88" s="147" t="str">
        <f t="shared" si="23"/>
        <v/>
      </c>
      <c r="AJ88" s="148" t="str">
        <f t="shared" si="12"/>
        <v/>
      </c>
      <c r="AK88" s="148" t="str">
        <f t="shared" si="13"/>
        <v/>
      </c>
      <c r="AL88" s="147" t="str">
        <f t="shared" si="14"/>
        <v/>
      </c>
      <c r="AM88" s="147" t="str">
        <f t="shared" si="15"/>
        <v/>
      </c>
      <c r="AN88" s="147" t="str">
        <f t="shared" si="16"/>
        <v/>
      </c>
      <c r="AO88" s="118"/>
    </row>
    <row r="89" spans="1:41">
      <c r="A89" s="118"/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43" t="str">
        <f>IF(H89="","",(S89/S89)&amp;":"&amp;ROUND(AH89/S89,2))</f>
        <v/>
      </c>
      <c r="P89" s="118"/>
      <c r="Q89" s="118"/>
      <c r="R89" s="143" t="str">
        <f>IF(H89="","",(S89/S89)&amp;":"&amp;ROUND(AI89/S89,2))</f>
        <v/>
      </c>
      <c r="S89" s="144" t="str">
        <f t="shared" si="17"/>
        <v/>
      </c>
      <c r="T89" s="145" t="str">
        <f t="shared" si="18"/>
        <v/>
      </c>
      <c r="U89" s="118"/>
      <c r="V89" s="145" t="str">
        <f t="shared" si="19"/>
        <v/>
      </c>
      <c r="W89" s="144" t="str">
        <f t="shared" si="20"/>
        <v/>
      </c>
      <c r="X89" s="146" t="str">
        <f>IF(C89="","",IF(OR(C89="Trade",C89="Multi Position"),(X88+V89),IF(C89="Deposit",(X88+AE89),IF(C89="Withdrawal",(X88-AE89)))))</f>
        <v/>
      </c>
      <c r="Y89" s="145" t="str">
        <f t="shared" si="21"/>
        <v/>
      </c>
      <c r="Z89" s="118"/>
      <c r="AA89" s="118"/>
      <c r="AB89" s="118"/>
      <c r="AC89" s="118"/>
      <c r="AD89" s="118"/>
      <c r="AE89" s="139"/>
      <c r="AF89" s="118"/>
      <c r="AG89" s="118"/>
      <c r="AH89" s="147" t="str">
        <f t="shared" si="22"/>
        <v/>
      </c>
      <c r="AI89" s="147" t="str">
        <f t="shared" si="23"/>
        <v/>
      </c>
      <c r="AJ89" s="148" t="str">
        <f t="shared" si="12"/>
        <v/>
      </c>
      <c r="AK89" s="148" t="str">
        <f t="shared" si="13"/>
        <v/>
      </c>
      <c r="AL89" s="147" t="str">
        <f t="shared" si="14"/>
        <v/>
      </c>
      <c r="AM89" s="147" t="str">
        <f t="shared" si="15"/>
        <v/>
      </c>
      <c r="AN89" s="147" t="str">
        <f t="shared" si="16"/>
        <v/>
      </c>
      <c r="AO89" s="118"/>
    </row>
    <row r="90" spans="1:41">
      <c r="A90" s="118"/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43" t="str">
        <f>IF(H90="","",(S90/S90)&amp;":"&amp;ROUND(AH90/S90,2))</f>
        <v/>
      </c>
      <c r="P90" s="118"/>
      <c r="Q90" s="118"/>
      <c r="R90" s="143" t="str">
        <f>IF(H90="","",(S90/S90)&amp;":"&amp;ROUND(AI90/S90,2))</f>
        <v/>
      </c>
      <c r="S90" s="144" t="str">
        <f t="shared" si="17"/>
        <v/>
      </c>
      <c r="T90" s="145" t="str">
        <f t="shared" si="18"/>
        <v/>
      </c>
      <c r="U90" s="118"/>
      <c r="V90" s="145" t="str">
        <f t="shared" si="19"/>
        <v/>
      </c>
      <c r="W90" s="144" t="str">
        <f t="shared" si="20"/>
        <v/>
      </c>
      <c r="X90" s="146" t="str">
        <f>IF(C90="","",IF(OR(C90="Trade",C90="Multi Position"),(X89+V90),IF(C90="Deposit",(X89+AE90),IF(C90="Withdrawal",(X89-AE90)))))</f>
        <v/>
      </c>
      <c r="Y90" s="145" t="str">
        <f t="shared" si="21"/>
        <v/>
      </c>
      <c r="Z90" s="118"/>
      <c r="AA90" s="118"/>
      <c r="AB90" s="118"/>
      <c r="AC90" s="118"/>
      <c r="AD90" s="118"/>
      <c r="AE90" s="139"/>
      <c r="AF90" s="118"/>
      <c r="AG90" s="118"/>
      <c r="AH90" s="147" t="str">
        <f t="shared" si="22"/>
        <v/>
      </c>
      <c r="AI90" s="147" t="str">
        <f t="shared" si="23"/>
        <v/>
      </c>
      <c r="AJ90" s="148" t="str">
        <f t="shared" si="12"/>
        <v/>
      </c>
      <c r="AK90" s="148" t="str">
        <f t="shared" si="13"/>
        <v/>
      </c>
      <c r="AL90" s="147" t="str">
        <f t="shared" si="14"/>
        <v/>
      </c>
      <c r="AM90" s="147" t="str">
        <f t="shared" si="15"/>
        <v/>
      </c>
      <c r="AN90" s="147" t="str">
        <f t="shared" si="16"/>
        <v/>
      </c>
      <c r="AO90" s="118"/>
    </row>
    <row r="91" spans="1:41">
      <c r="A91" s="118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43" t="str">
        <f>IF(H91="","",(S91/S91)&amp;":"&amp;ROUND(AH91/S91,2))</f>
        <v/>
      </c>
      <c r="P91" s="118"/>
      <c r="Q91" s="118"/>
      <c r="R91" s="143" t="str">
        <f>IF(H91="","",(S91/S91)&amp;":"&amp;ROUND(AI91/S91,2))</f>
        <v/>
      </c>
      <c r="S91" s="144" t="str">
        <f t="shared" si="17"/>
        <v/>
      </c>
      <c r="T91" s="145" t="str">
        <f t="shared" si="18"/>
        <v/>
      </c>
      <c r="U91" s="118"/>
      <c r="V91" s="145" t="str">
        <f t="shared" si="19"/>
        <v/>
      </c>
      <c r="W91" s="144" t="str">
        <f t="shared" si="20"/>
        <v/>
      </c>
      <c r="X91" s="146" t="str">
        <f>IF(C91="","",IF(OR(C91="Trade",C91="Multi Position"),(X90+V91),IF(C91="Deposit",(X90+AE91),IF(C91="Withdrawal",(X90-AE91)))))</f>
        <v/>
      </c>
      <c r="Y91" s="145" t="str">
        <f t="shared" si="21"/>
        <v/>
      </c>
      <c r="Z91" s="118"/>
      <c r="AA91" s="118"/>
      <c r="AB91" s="118"/>
      <c r="AC91" s="118"/>
      <c r="AD91" s="118"/>
      <c r="AE91" s="139"/>
      <c r="AF91" s="118"/>
      <c r="AG91" s="118"/>
      <c r="AH91" s="147" t="str">
        <f t="shared" si="22"/>
        <v/>
      </c>
      <c r="AI91" s="147" t="str">
        <f t="shared" si="23"/>
        <v/>
      </c>
      <c r="AJ91" s="148" t="str">
        <f t="shared" si="12"/>
        <v/>
      </c>
      <c r="AK91" s="148" t="str">
        <f t="shared" si="13"/>
        <v/>
      </c>
      <c r="AL91" s="147" t="str">
        <f t="shared" si="14"/>
        <v/>
      </c>
      <c r="AM91" s="147" t="str">
        <f t="shared" si="15"/>
        <v/>
      </c>
      <c r="AN91" s="147" t="str">
        <f t="shared" si="16"/>
        <v/>
      </c>
      <c r="AO91" s="118"/>
    </row>
    <row r="92" spans="1:41">
      <c r="A92" s="118"/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43" t="str">
        <f>IF(H92="","",(S92/S92)&amp;":"&amp;ROUND(AH92/S92,2))</f>
        <v/>
      </c>
      <c r="P92" s="118"/>
      <c r="Q92" s="118"/>
      <c r="R92" s="143" t="str">
        <f>IF(H92="","",(S92/S92)&amp;":"&amp;ROUND(AI92/S92,2))</f>
        <v/>
      </c>
      <c r="S92" s="144" t="str">
        <f t="shared" si="17"/>
        <v/>
      </c>
      <c r="T92" s="145" t="str">
        <f t="shared" si="18"/>
        <v/>
      </c>
      <c r="U92" s="118"/>
      <c r="V92" s="145" t="str">
        <f t="shared" si="19"/>
        <v/>
      </c>
      <c r="W92" s="144" t="str">
        <f t="shared" si="20"/>
        <v/>
      </c>
      <c r="X92" s="146" t="str">
        <f>IF(C92="","",IF(OR(C92="Trade",C92="Multi Position"),(X91+V92),IF(C92="Deposit",(X91+AE92),IF(C92="Withdrawal",(X91-AE92)))))</f>
        <v/>
      </c>
      <c r="Y92" s="145" t="str">
        <f t="shared" si="21"/>
        <v/>
      </c>
      <c r="Z92" s="118"/>
      <c r="AA92" s="118"/>
      <c r="AB92" s="118"/>
      <c r="AC92" s="118"/>
      <c r="AD92" s="118"/>
      <c r="AE92" s="139"/>
      <c r="AF92" s="118"/>
      <c r="AG92" s="118"/>
      <c r="AH92" s="147" t="str">
        <f t="shared" si="22"/>
        <v/>
      </c>
      <c r="AI92" s="147" t="str">
        <f t="shared" si="23"/>
        <v/>
      </c>
      <c r="AJ92" s="148" t="str">
        <f t="shared" si="12"/>
        <v/>
      </c>
      <c r="AK92" s="148" t="str">
        <f t="shared" si="13"/>
        <v/>
      </c>
      <c r="AL92" s="147" t="str">
        <f t="shared" si="14"/>
        <v/>
      </c>
      <c r="AM92" s="147" t="str">
        <f t="shared" si="15"/>
        <v/>
      </c>
      <c r="AN92" s="147" t="str">
        <f t="shared" si="16"/>
        <v/>
      </c>
      <c r="AO92" s="118"/>
    </row>
    <row r="93" spans="1:41">
      <c r="A93" s="118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43" t="str">
        <f>IF(H93="","",(S93/S93)&amp;":"&amp;ROUND(AH93/S93,2))</f>
        <v/>
      </c>
      <c r="P93" s="118"/>
      <c r="Q93" s="118"/>
      <c r="R93" s="143" t="str">
        <f>IF(H93="","",(S93/S93)&amp;":"&amp;ROUND(AI93/S93,2))</f>
        <v/>
      </c>
      <c r="S93" s="144" t="str">
        <f t="shared" si="17"/>
        <v/>
      </c>
      <c r="T93" s="145" t="str">
        <f t="shared" si="18"/>
        <v/>
      </c>
      <c r="U93" s="118"/>
      <c r="V93" s="145" t="str">
        <f t="shared" si="19"/>
        <v/>
      </c>
      <c r="W93" s="144" t="str">
        <f t="shared" si="20"/>
        <v/>
      </c>
      <c r="X93" s="146" t="str">
        <f>IF(C93="","",IF(OR(C93="Trade",C93="Multi Position"),(X92+V93),IF(C93="Deposit",(X92+AE93),IF(C93="Withdrawal",(X92-AE93)))))</f>
        <v/>
      </c>
      <c r="Y93" s="145" t="str">
        <f t="shared" si="21"/>
        <v/>
      </c>
      <c r="Z93" s="118"/>
      <c r="AA93" s="118"/>
      <c r="AB93" s="118"/>
      <c r="AC93" s="118"/>
      <c r="AD93" s="118"/>
      <c r="AE93" s="139"/>
      <c r="AF93" s="118"/>
      <c r="AG93" s="118"/>
      <c r="AH93" s="147" t="str">
        <f t="shared" si="22"/>
        <v/>
      </c>
      <c r="AI93" s="147" t="str">
        <f t="shared" si="23"/>
        <v/>
      </c>
      <c r="AJ93" s="148" t="str">
        <f t="shared" si="12"/>
        <v/>
      </c>
      <c r="AK93" s="148" t="str">
        <f t="shared" si="13"/>
        <v/>
      </c>
      <c r="AL93" s="147" t="str">
        <f t="shared" si="14"/>
        <v/>
      </c>
      <c r="AM93" s="147" t="str">
        <f t="shared" si="15"/>
        <v/>
      </c>
      <c r="AN93" s="147" t="str">
        <f t="shared" si="16"/>
        <v/>
      </c>
      <c r="AO93" s="118"/>
    </row>
    <row r="94" spans="1:41">
      <c r="A94" s="118"/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43" t="str">
        <f>IF(H94="","",(S94/S94)&amp;":"&amp;ROUND(AH94/S94,2))</f>
        <v/>
      </c>
      <c r="P94" s="118"/>
      <c r="Q94" s="118"/>
      <c r="R94" s="143" t="str">
        <f>IF(H94="","",(S94/S94)&amp;":"&amp;ROUND(AI94/S94,2))</f>
        <v/>
      </c>
      <c r="S94" s="144" t="str">
        <f t="shared" si="17"/>
        <v/>
      </c>
      <c r="T94" s="145" t="str">
        <f t="shared" si="18"/>
        <v/>
      </c>
      <c r="U94" s="118"/>
      <c r="V94" s="145" t="str">
        <f t="shared" si="19"/>
        <v/>
      </c>
      <c r="W94" s="144" t="str">
        <f t="shared" si="20"/>
        <v/>
      </c>
      <c r="X94" s="146" t="str">
        <f>IF(C94="","",IF(OR(C94="Trade",C94="Multi Position"),(X93+V94),IF(C94="Deposit",(X93+AE94),IF(C94="Withdrawal",(X93-AE94)))))</f>
        <v/>
      </c>
      <c r="Y94" s="145" t="str">
        <f t="shared" si="21"/>
        <v/>
      </c>
      <c r="Z94" s="118"/>
      <c r="AA94" s="118"/>
      <c r="AB94" s="118"/>
      <c r="AC94" s="118"/>
      <c r="AD94" s="118"/>
      <c r="AE94" s="139"/>
      <c r="AF94" s="118"/>
      <c r="AG94" s="118"/>
      <c r="AH94" s="147" t="str">
        <f t="shared" si="22"/>
        <v/>
      </c>
      <c r="AI94" s="147" t="str">
        <f t="shared" si="23"/>
        <v/>
      </c>
      <c r="AJ94" s="148" t="str">
        <f t="shared" si="12"/>
        <v/>
      </c>
      <c r="AK94" s="148" t="str">
        <f t="shared" si="13"/>
        <v/>
      </c>
      <c r="AL94" s="147" t="str">
        <f t="shared" si="14"/>
        <v/>
      </c>
      <c r="AM94" s="147" t="str">
        <f t="shared" si="15"/>
        <v/>
      </c>
      <c r="AN94" s="147" t="str">
        <f t="shared" si="16"/>
        <v/>
      </c>
      <c r="AO94" s="118"/>
    </row>
    <row r="95" spans="1:41">
      <c r="A95" s="118"/>
      <c r="B95" s="118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43" t="str">
        <f>IF(H95="","",(S95/S95)&amp;":"&amp;ROUND(AH95/S95,2))</f>
        <v/>
      </c>
      <c r="P95" s="118"/>
      <c r="Q95" s="118"/>
      <c r="R95" s="143" t="str">
        <f>IF(H95="","",(S95/S95)&amp;":"&amp;ROUND(AI95/S95,2))</f>
        <v/>
      </c>
      <c r="S95" s="144" t="str">
        <f t="shared" si="17"/>
        <v/>
      </c>
      <c r="T95" s="145" t="str">
        <f t="shared" si="18"/>
        <v/>
      </c>
      <c r="U95" s="118"/>
      <c r="V95" s="145" t="str">
        <f t="shared" si="19"/>
        <v/>
      </c>
      <c r="W95" s="144" t="str">
        <f t="shared" si="20"/>
        <v/>
      </c>
      <c r="X95" s="146" t="str">
        <f>IF(C95="","",IF(OR(C95="Trade",C95="Multi Position"),(X94+V95),IF(C95="Deposit",(X94+AE95),IF(C95="Withdrawal",(X94-AE95)))))</f>
        <v/>
      </c>
      <c r="Y95" s="145" t="str">
        <f t="shared" si="21"/>
        <v/>
      </c>
      <c r="Z95" s="118"/>
      <c r="AA95" s="118"/>
      <c r="AB95" s="118"/>
      <c r="AC95" s="118"/>
      <c r="AD95" s="118"/>
      <c r="AE95" s="139"/>
      <c r="AF95" s="118"/>
      <c r="AG95" s="118"/>
      <c r="AH95" s="147" t="str">
        <f t="shared" si="22"/>
        <v/>
      </c>
      <c r="AI95" s="147" t="str">
        <f t="shared" si="23"/>
        <v/>
      </c>
      <c r="AJ95" s="148" t="str">
        <f t="shared" si="12"/>
        <v/>
      </c>
      <c r="AK95" s="148" t="str">
        <f t="shared" si="13"/>
        <v/>
      </c>
      <c r="AL95" s="147" t="str">
        <f t="shared" si="14"/>
        <v/>
      </c>
      <c r="AM95" s="147" t="str">
        <f t="shared" si="15"/>
        <v/>
      </c>
      <c r="AN95" s="147" t="str">
        <f t="shared" si="16"/>
        <v/>
      </c>
      <c r="AO95" s="118"/>
    </row>
    <row r="96" spans="1:41">
      <c r="A96" s="118"/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43" t="str">
        <f>IF(H96="","",(S96/S96)&amp;":"&amp;ROUND(AH96/S96,2))</f>
        <v/>
      </c>
      <c r="P96" s="118"/>
      <c r="Q96" s="118"/>
      <c r="R96" s="143" t="str">
        <f>IF(H96="","",(S96/S96)&amp;":"&amp;ROUND(AI96/S96,2))</f>
        <v/>
      </c>
      <c r="S96" s="144" t="str">
        <f t="shared" si="17"/>
        <v/>
      </c>
      <c r="T96" s="145" t="str">
        <f t="shared" si="18"/>
        <v/>
      </c>
      <c r="U96" s="118"/>
      <c r="V96" s="145" t="str">
        <f t="shared" si="19"/>
        <v/>
      </c>
      <c r="W96" s="144" t="str">
        <f t="shared" si="20"/>
        <v/>
      </c>
      <c r="X96" s="146" t="str">
        <f>IF(C96="","",IF(OR(C96="Trade",C96="Multi Position"),(X95+V96),IF(C96="Deposit",(X95+AE96),IF(C96="Withdrawal",(X95-AE96)))))</f>
        <v/>
      </c>
      <c r="Y96" s="145" t="str">
        <f t="shared" si="21"/>
        <v/>
      </c>
      <c r="Z96" s="118"/>
      <c r="AA96" s="118"/>
      <c r="AB96" s="118"/>
      <c r="AC96" s="118"/>
      <c r="AD96" s="118"/>
      <c r="AE96" s="139"/>
      <c r="AF96" s="118"/>
      <c r="AG96" s="118"/>
      <c r="AH96" s="147" t="str">
        <f t="shared" si="22"/>
        <v/>
      </c>
      <c r="AI96" s="147" t="str">
        <f t="shared" si="23"/>
        <v/>
      </c>
      <c r="AJ96" s="148" t="str">
        <f t="shared" si="12"/>
        <v/>
      </c>
      <c r="AK96" s="148" t="str">
        <f t="shared" si="13"/>
        <v/>
      </c>
      <c r="AL96" s="147" t="str">
        <f t="shared" si="14"/>
        <v/>
      </c>
      <c r="AM96" s="147" t="str">
        <f t="shared" si="15"/>
        <v/>
      </c>
      <c r="AN96" s="147" t="str">
        <f t="shared" si="16"/>
        <v/>
      </c>
      <c r="AO96" s="118"/>
    </row>
    <row r="97" spans="1:41">
      <c r="A97" s="118"/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43" t="str">
        <f>IF(H97="","",(S97/S97)&amp;":"&amp;ROUND(AH97/S97,2))</f>
        <v/>
      </c>
      <c r="P97" s="118"/>
      <c r="Q97" s="118"/>
      <c r="R97" s="143" t="str">
        <f>IF(H97="","",(S97/S97)&amp;":"&amp;ROUND(AI97/S97,2))</f>
        <v/>
      </c>
      <c r="S97" s="144" t="str">
        <f t="shared" si="17"/>
        <v/>
      </c>
      <c r="T97" s="145" t="str">
        <f t="shared" si="18"/>
        <v/>
      </c>
      <c r="U97" s="118"/>
      <c r="V97" s="145" t="str">
        <f t="shared" si="19"/>
        <v/>
      </c>
      <c r="W97" s="144" t="str">
        <f t="shared" si="20"/>
        <v/>
      </c>
      <c r="X97" s="146" t="str">
        <f>IF(C97="","",IF(OR(C97="Trade",C97="Multi Position"),(X96+V97),IF(C97="Deposit",(X96+AE97),IF(C97="Withdrawal",(X96-AE97)))))</f>
        <v/>
      </c>
      <c r="Y97" s="145" t="str">
        <f t="shared" si="21"/>
        <v/>
      </c>
      <c r="Z97" s="118"/>
      <c r="AA97" s="118"/>
      <c r="AB97" s="118"/>
      <c r="AC97" s="118"/>
      <c r="AD97" s="118"/>
      <c r="AE97" s="139"/>
      <c r="AF97" s="118"/>
      <c r="AG97" s="118"/>
      <c r="AH97" s="147" t="str">
        <f t="shared" si="22"/>
        <v/>
      </c>
      <c r="AI97" s="147" t="str">
        <f t="shared" si="23"/>
        <v/>
      </c>
      <c r="AJ97" s="148" t="str">
        <f t="shared" si="12"/>
        <v/>
      </c>
      <c r="AK97" s="148" t="str">
        <f t="shared" si="13"/>
        <v/>
      </c>
      <c r="AL97" s="147" t="str">
        <f t="shared" si="14"/>
        <v/>
      </c>
      <c r="AM97" s="147" t="str">
        <f t="shared" si="15"/>
        <v/>
      </c>
      <c r="AN97" s="147" t="str">
        <f t="shared" si="16"/>
        <v/>
      </c>
      <c r="AO97" s="118"/>
    </row>
    <row r="98" spans="1:41">
      <c r="A98" s="118"/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43" t="str">
        <f>IF(H98="","",(S98/S98)&amp;":"&amp;ROUND(AH98/S98,2))</f>
        <v/>
      </c>
      <c r="P98" s="118"/>
      <c r="Q98" s="118"/>
      <c r="R98" s="143" t="str">
        <f>IF(H98="","",(S98/S98)&amp;":"&amp;ROUND(AI98/S98,2))</f>
        <v/>
      </c>
      <c r="S98" s="144" t="str">
        <f t="shared" si="17"/>
        <v/>
      </c>
      <c r="T98" s="145" t="str">
        <f t="shared" si="18"/>
        <v/>
      </c>
      <c r="U98" s="118"/>
      <c r="V98" s="145" t="str">
        <f t="shared" si="19"/>
        <v/>
      </c>
      <c r="W98" s="144" t="str">
        <f t="shared" si="20"/>
        <v/>
      </c>
      <c r="X98" s="146" t="str">
        <f>IF(C98="","",IF(OR(C98="Trade",C98="Multi Position"),(X97+V98),IF(C98="Deposit",(X97+AE98),IF(C98="Withdrawal",(X97-AE98)))))</f>
        <v/>
      </c>
      <c r="Y98" s="145" t="str">
        <f t="shared" si="21"/>
        <v/>
      </c>
      <c r="Z98" s="118"/>
      <c r="AA98" s="118"/>
      <c r="AB98" s="118"/>
      <c r="AC98" s="118"/>
      <c r="AD98" s="118"/>
      <c r="AE98" s="139"/>
      <c r="AF98" s="118"/>
      <c r="AG98" s="118"/>
      <c r="AH98" s="147" t="str">
        <f t="shared" si="22"/>
        <v/>
      </c>
      <c r="AI98" s="147" t="str">
        <f t="shared" si="23"/>
        <v/>
      </c>
      <c r="AJ98" s="148" t="str">
        <f t="shared" si="12"/>
        <v/>
      </c>
      <c r="AK98" s="148" t="str">
        <f t="shared" si="13"/>
        <v/>
      </c>
      <c r="AL98" s="147" t="str">
        <f t="shared" si="14"/>
        <v/>
      </c>
      <c r="AM98" s="147" t="str">
        <f t="shared" si="15"/>
        <v/>
      </c>
      <c r="AN98" s="147" t="str">
        <f t="shared" si="16"/>
        <v/>
      </c>
      <c r="AO98" s="118"/>
    </row>
    <row r="99" spans="1:41">
      <c r="A99" s="118"/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43" t="str">
        <f>IF(H99="","",(S99/S99)&amp;":"&amp;ROUND(AH99/S99,2))</f>
        <v/>
      </c>
      <c r="P99" s="118"/>
      <c r="Q99" s="118"/>
      <c r="R99" s="143" t="str">
        <f>IF(H99="","",(S99/S99)&amp;":"&amp;ROUND(AI99/S99,2))</f>
        <v/>
      </c>
      <c r="S99" s="144" t="str">
        <f t="shared" si="17"/>
        <v/>
      </c>
      <c r="T99" s="145" t="str">
        <f t="shared" si="18"/>
        <v/>
      </c>
      <c r="U99" s="118"/>
      <c r="V99" s="145" t="str">
        <f t="shared" si="19"/>
        <v/>
      </c>
      <c r="W99" s="144" t="str">
        <f t="shared" si="20"/>
        <v/>
      </c>
      <c r="X99" s="146" t="str">
        <f>IF(C99="","",IF(OR(C99="Trade",C99="Multi Position"),(X98+V99),IF(C99="Deposit",(X98+AE99),IF(C99="Withdrawal",(X98-AE99)))))</f>
        <v/>
      </c>
      <c r="Y99" s="145" t="str">
        <f t="shared" si="21"/>
        <v/>
      </c>
      <c r="Z99" s="118"/>
      <c r="AA99" s="118"/>
      <c r="AB99" s="118"/>
      <c r="AC99" s="118"/>
      <c r="AD99" s="118"/>
      <c r="AE99" s="139"/>
      <c r="AF99" s="118"/>
      <c r="AG99" s="118"/>
      <c r="AH99" s="147" t="str">
        <f t="shared" si="22"/>
        <v/>
      </c>
      <c r="AI99" s="147" t="str">
        <f t="shared" si="23"/>
        <v/>
      </c>
      <c r="AJ99" s="148" t="str">
        <f t="shared" si="12"/>
        <v/>
      </c>
      <c r="AK99" s="148" t="str">
        <f t="shared" si="13"/>
        <v/>
      </c>
      <c r="AL99" s="147" t="str">
        <f t="shared" si="14"/>
        <v/>
      </c>
      <c r="AM99" s="147" t="str">
        <f t="shared" si="15"/>
        <v/>
      </c>
      <c r="AN99" s="147" t="str">
        <f t="shared" si="16"/>
        <v/>
      </c>
      <c r="AO99" s="118"/>
    </row>
    <row r="100" spans="1:41">
      <c r="A100" s="118"/>
      <c r="B100" s="118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43" t="str">
        <f>IF(H100="","",(S100/S100)&amp;":"&amp;ROUND(AH100/S100,2))</f>
        <v/>
      </c>
      <c r="P100" s="118"/>
      <c r="Q100" s="118"/>
      <c r="R100" s="143" t="str">
        <f>IF(H100="","",(S100/S100)&amp;":"&amp;ROUND(AI100/S100,2))</f>
        <v/>
      </c>
      <c r="S100" s="144" t="str">
        <f t="shared" si="17"/>
        <v/>
      </c>
      <c r="T100" s="145" t="str">
        <f t="shared" si="18"/>
        <v/>
      </c>
      <c r="U100" s="118"/>
      <c r="V100" s="145" t="str">
        <f t="shared" si="19"/>
        <v/>
      </c>
      <c r="W100" s="144" t="str">
        <f t="shared" si="20"/>
        <v/>
      </c>
      <c r="X100" s="146" t="str">
        <f>IF(C100="","",IF(OR(C100="Trade",C100="Multi Position"),(X99+V100),IF(C100="Deposit",(X99+AE100),IF(C100="Withdrawal",(X99-AE100)))))</f>
        <v/>
      </c>
      <c r="Y100" s="145" t="str">
        <f t="shared" si="21"/>
        <v/>
      </c>
      <c r="Z100" s="118"/>
      <c r="AA100" s="118"/>
      <c r="AB100" s="118"/>
      <c r="AC100" s="118"/>
      <c r="AD100" s="118"/>
      <c r="AE100" s="139"/>
      <c r="AF100" s="118"/>
      <c r="AG100" s="118"/>
      <c r="AH100" s="147" t="str">
        <f t="shared" si="22"/>
        <v/>
      </c>
      <c r="AI100" s="147" t="str">
        <f t="shared" si="23"/>
        <v/>
      </c>
      <c r="AJ100" s="148" t="str">
        <f t="shared" si="12"/>
        <v/>
      </c>
      <c r="AK100" s="148" t="str">
        <f t="shared" si="13"/>
        <v/>
      </c>
      <c r="AL100" s="147" t="str">
        <f t="shared" si="14"/>
        <v/>
      </c>
      <c r="AM100" s="147" t="str">
        <f t="shared" si="15"/>
        <v/>
      </c>
      <c r="AN100" s="147" t="str">
        <f t="shared" si="16"/>
        <v/>
      </c>
      <c r="AO100" s="118"/>
    </row>
    <row r="101" spans="1:41">
      <c r="A101" s="118"/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43" t="str">
        <f>IF(H101="","",(S101/S101)&amp;":"&amp;ROUND(AH101/S101,2))</f>
        <v/>
      </c>
      <c r="P101" s="118"/>
      <c r="Q101" s="118"/>
      <c r="R101" s="143" t="str">
        <f>IF(H101="","",(S101/S101)&amp;":"&amp;ROUND(AI101/S101,2))</f>
        <v/>
      </c>
      <c r="S101" s="144" t="str">
        <f t="shared" si="17"/>
        <v/>
      </c>
      <c r="T101" s="145" t="str">
        <f t="shared" si="18"/>
        <v/>
      </c>
      <c r="U101" s="118"/>
      <c r="V101" s="145" t="str">
        <f t="shared" si="19"/>
        <v/>
      </c>
      <c r="W101" s="144" t="str">
        <f t="shared" si="20"/>
        <v/>
      </c>
      <c r="X101" s="146" t="str">
        <f>IF(C101="","",IF(OR(C101="Trade",C101="Multi Position"),(X100+V101),IF(C101="Deposit",(X100+AE101),IF(C101="Withdrawal",(X100-AE101)))))</f>
        <v/>
      </c>
      <c r="Y101" s="145" t="str">
        <f t="shared" si="21"/>
        <v/>
      </c>
      <c r="Z101" s="118"/>
      <c r="AA101" s="118"/>
      <c r="AB101" s="118"/>
      <c r="AC101" s="118"/>
      <c r="AD101" s="118"/>
      <c r="AE101" s="139"/>
      <c r="AF101" s="118"/>
      <c r="AG101" s="118"/>
      <c r="AH101" s="147" t="str">
        <f t="shared" si="22"/>
        <v/>
      </c>
      <c r="AI101" s="147" t="str">
        <f t="shared" si="23"/>
        <v/>
      </c>
      <c r="AJ101" s="148" t="str">
        <f t="shared" si="12"/>
        <v/>
      </c>
      <c r="AK101" s="148" t="str">
        <f t="shared" si="13"/>
        <v/>
      </c>
      <c r="AL101" s="147" t="str">
        <f t="shared" si="14"/>
        <v/>
      </c>
      <c r="AM101" s="147" t="str">
        <f t="shared" si="15"/>
        <v/>
      </c>
      <c r="AN101" s="147" t="str">
        <f t="shared" si="16"/>
        <v/>
      </c>
      <c r="AO101" s="118"/>
    </row>
    <row r="102" spans="1:41">
      <c r="A102" s="118"/>
      <c r="B102" s="118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43" t="str">
        <f>IF(H102="","",(S102/S102)&amp;":"&amp;ROUND(AH102/S102,2))</f>
        <v/>
      </c>
      <c r="P102" s="118"/>
      <c r="Q102" s="118"/>
      <c r="R102" s="143" t="str">
        <f>IF(H102="","",(S102/S102)&amp;":"&amp;ROUND(AI102/S102,2))</f>
        <v/>
      </c>
      <c r="S102" s="144" t="str">
        <f t="shared" si="17"/>
        <v/>
      </c>
      <c r="T102" s="145" t="str">
        <f t="shared" si="18"/>
        <v/>
      </c>
      <c r="U102" s="118"/>
      <c r="V102" s="145" t="str">
        <f t="shared" si="19"/>
        <v/>
      </c>
      <c r="W102" s="144" t="str">
        <f t="shared" si="20"/>
        <v/>
      </c>
      <c r="X102" s="146" t="str">
        <f>IF(C102="","",IF(OR(C102="Trade",C102="Multi Position"),(X101+V102),IF(C102="Deposit",(X101+AE102),IF(C102="Withdrawal",(X101-AE102)))))</f>
        <v/>
      </c>
      <c r="Y102" s="145" t="str">
        <f t="shared" si="21"/>
        <v/>
      </c>
      <c r="Z102" s="118"/>
      <c r="AA102" s="118"/>
      <c r="AB102" s="118"/>
      <c r="AC102" s="118"/>
      <c r="AD102" s="118"/>
      <c r="AE102" s="139"/>
      <c r="AF102" s="118"/>
      <c r="AG102" s="118"/>
      <c r="AH102" s="147" t="str">
        <f t="shared" si="22"/>
        <v/>
      </c>
      <c r="AI102" s="147" t="str">
        <f t="shared" si="23"/>
        <v/>
      </c>
      <c r="AJ102" s="148" t="str">
        <f t="shared" si="12"/>
        <v/>
      </c>
      <c r="AK102" s="148" t="str">
        <f t="shared" si="13"/>
        <v/>
      </c>
      <c r="AL102" s="147" t="str">
        <f t="shared" si="14"/>
        <v/>
      </c>
      <c r="AM102" s="147" t="str">
        <f t="shared" si="15"/>
        <v/>
      </c>
      <c r="AN102" s="147" t="str">
        <f t="shared" si="16"/>
        <v/>
      </c>
      <c r="AO102" s="118"/>
    </row>
    <row r="103" spans="1:41">
      <c r="A103" s="118"/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43" t="str">
        <f>IF(H103="","",(S103/S103)&amp;":"&amp;ROUND(AH103/S103,2))</f>
        <v/>
      </c>
      <c r="P103" s="118"/>
      <c r="Q103" s="118"/>
      <c r="R103" s="143" t="str">
        <f>IF(H103="","",(S103/S103)&amp;":"&amp;ROUND(AI103/S103,2))</f>
        <v/>
      </c>
      <c r="S103" s="144" t="str">
        <f t="shared" si="17"/>
        <v/>
      </c>
      <c r="T103" s="145" t="str">
        <f t="shared" si="18"/>
        <v/>
      </c>
      <c r="U103" s="118"/>
      <c r="V103" s="145" t="str">
        <f t="shared" si="19"/>
        <v/>
      </c>
      <c r="W103" s="144" t="str">
        <f t="shared" si="20"/>
        <v/>
      </c>
      <c r="X103" s="146" t="str">
        <f>IF(C103="","",IF(OR(C103="Trade",C103="Multi Position"),(X102+V103),IF(C103="Deposit",(X102+AE103),IF(C103="Withdrawal",(X102-AE103)))))</f>
        <v/>
      </c>
      <c r="Y103" s="145" t="str">
        <f t="shared" si="21"/>
        <v/>
      </c>
      <c r="Z103" s="118"/>
      <c r="AA103" s="118"/>
      <c r="AB103" s="118"/>
      <c r="AC103" s="118"/>
      <c r="AD103" s="118"/>
      <c r="AE103" s="139"/>
      <c r="AF103" s="118"/>
      <c r="AG103" s="118"/>
      <c r="AH103" s="147" t="str">
        <f t="shared" si="22"/>
        <v/>
      </c>
      <c r="AI103" s="147" t="str">
        <f t="shared" si="23"/>
        <v/>
      </c>
      <c r="AJ103" s="148" t="str">
        <f t="shared" si="12"/>
        <v/>
      </c>
      <c r="AK103" s="148" t="str">
        <f t="shared" si="13"/>
        <v/>
      </c>
      <c r="AL103" s="147" t="str">
        <f t="shared" si="14"/>
        <v/>
      </c>
      <c r="AM103" s="147" t="str">
        <f t="shared" si="15"/>
        <v/>
      </c>
      <c r="AN103" s="147" t="str">
        <f t="shared" si="16"/>
        <v/>
      </c>
      <c r="AO103" s="118"/>
    </row>
    <row r="104" spans="1:41">
      <c r="A104" s="118"/>
      <c r="B104" s="118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43" t="str">
        <f>IF(H104="","",(S104/S104)&amp;":"&amp;ROUND(AH104/S104,2))</f>
        <v/>
      </c>
      <c r="P104" s="118"/>
      <c r="Q104" s="118"/>
      <c r="R104" s="143" t="str">
        <f>IF(H104="","",(S104/S104)&amp;":"&amp;ROUND(AI104/S104,2))</f>
        <v/>
      </c>
      <c r="S104" s="144" t="str">
        <f t="shared" si="17"/>
        <v/>
      </c>
      <c r="T104" s="145" t="str">
        <f t="shared" si="18"/>
        <v/>
      </c>
      <c r="U104" s="118"/>
      <c r="V104" s="145" t="str">
        <f t="shared" si="19"/>
        <v/>
      </c>
      <c r="W104" s="144" t="str">
        <f t="shared" si="20"/>
        <v/>
      </c>
      <c r="X104" s="146" t="str">
        <f>IF(C104="","",IF(OR(C104="Trade",C104="Multi Position"),(X103+V104),IF(C104="Deposit",(X103+AE104),IF(C104="Withdrawal",(X103-AE104)))))</f>
        <v/>
      </c>
      <c r="Y104" s="145" t="str">
        <f t="shared" si="21"/>
        <v/>
      </c>
      <c r="Z104" s="118"/>
      <c r="AA104" s="118"/>
      <c r="AB104" s="118"/>
      <c r="AC104" s="118"/>
      <c r="AD104" s="118"/>
      <c r="AE104" s="139"/>
      <c r="AF104" s="118"/>
      <c r="AG104" s="118"/>
      <c r="AH104" s="147" t="str">
        <f t="shared" si="22"/>
        <v/>
      </c>
      <c r="AI104" s="147" t="str">
        <f t="shared" si="23"/>
        <v/>
      </c>
      <c r="AJ104" s="148" t="str">
        <f t="shared" si="12"/>
        <v/>
      </c>
      <c r="AK104" s="148" t="str">
        <f t="shared" si="13"/>
        <v/>
      </c>
      <c r="AL104" s="147" t="str">
        <f t="shared" si="14"/>
        <v/>
      </c>
      <c r="AM104" s="147" t="str">
        <f t="shared" si="15"/>
        <v/>
      </c>
      <c r="AN104" s="147" t="str">
        <f t="shared" si="16"/>
        <v/>
      </c>
      <c r="AO104" s="118"/>
    </row>
    <row r="105" spans="1:41">
      <c r="A105" s="118"/>
      <c r="B105" s="118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43" t="str">
        <f>IF(H105="","",(S105/S105)&amp;":"&amp;ROUND(AH105/S105,2))</f>
        <v/>
      </c>
      <c r="P105" s="118"/>
      <c r="Q105" s="118"/>
      <c r="R105" s="143" t="str">
        <f>IF(H105="","",(S105/S105)&amp;":"&amp;ROUND(AI105/S105,2))</f>
        <v/>
      </c>
      <c r="S105" s="144" t="str">
        <f t="shared" si="17"/>
        <v/>
      </c>
      <c r="T105" s="145" t="str">
        <f t="shared" si="18"/>
        <v/>
      </c>
      <c r="U105" s="118"/>
      <c r="V105" s="145" t="str">
        <f t="shared" si="19"/>
        <v/>
      </c>
      <c r="W105" s="144" t="str">
        <f t="shared" si="20"/>
        <v/>
      </c>
      <c r="X105" s="146" t="str">
        <f>IF(C105="","",IF(OR(C105="Trade",C105="Multi Position"),(X104+V105),IF(C105="Deposit",(X104+AE105),IF(C105="Withdrawal",(X104-AE105)))))</f>
        <v/>
      </c>
      <c r="Y105" s="145" t="str">
        <f t="shared" si="21"/>
        <v/>
      </c>
      <c r="Z105" s="118"/>
      <c r="AA105" s="118"/>
      <c r="AB105" s="118"/>
      <c r="AC105" s="118"/>
      <c r="AD105" s="118"/>
      <c r="AE105" s="139"/>
      <c r="AF105" s="118"/>
      <c r="AG105" s="118"/>
      <c r="AH105" s="147" t="str">
        <f t="shared" si="22"/>
        <v/>
      </c>
      <c r="AI105" s="147" t="str">
        <f t="shared" si="23"/>
        <v/>
      </c>
      <c r="AJ105" s="148" t="str">
        <f t="shared" si="12"/>
        <v/>
      </c>
      <c r="AK105" s="148" t="str">
        <f t="shared" si="13"/>
        <v/>
      </c>
      <c r="AL105" s="147" t="str">
        <f t="shared" si="14"/>
        <v/>
      </c>
      <c r="AM105" s="147" t="str">
        <f t="shared" si="15"/>
        <v/>
      </c>
      <c r="AN105" s="147" t="str">
        <f t="shared" si="16"/>
        <v/>
      </c>
      <c r="AO105" s="118"/>
    </row>
    <row r="106" spans="1:41">
      <c r="A106" s="118"/>
      <c r="B106" s="118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43" t="str">
        <f>IF(H106="","",(S106/S106)&amp;":"&amp;ROUND(AH106/S106,2))</f>
        <v/>
      </c>
      <c r="P106" s="118"/>
      <c r="Q106" s="118"/>
      <c r="R106" s="143" t="str">
        <f>IF(H106="","",(S106/S106)&amp;":"&amp;ROUND(AI106/S106,2))</f>
        <v/>
      </c>
      <c r="S106" s="144" t="str">
        <f t="shared" si="17"/>
        <v/>
      </c>
      <c r="T106" s="145" t="str">
        <f t="shared" si="18"/>
        <v/>
      </c>
      <c r="U106" s="118"/>
      <c r="V106" s="145" t="str">
        <f t="shared" si="19"/>
        <v/>
      </c>
      <c r="W106" s="144" t="str">
        <f t="shared" si="20"/>
        <v/>
      </c>
      <c r="X106" s="146" t="str">
        <f>IF(C106="","",IF(OR(C106="Trade",C106="Multi Position"),(X105+V106),IF(C106="Deposit",(X105+AE106),IF(C106="Withdrawal",(X105-AE106)))))</f>
        <v/>
      </c>
      <c r="Y106" s="145" t="str">
        <f t="shared" si="21"/>
        <v/>
      </c>
      <c r="Z106" s="118"/>
      <c r="AA106" s="118"/>
      <c r="AB106" s="118"/>
      <c r="AC106" s="118"/>
      <c r="AD106" s="118"/>
      <c r="AE106" s="139"/>
      <c r="AF106" s="118"/>
      <c r="AG106" s="118"/>
      <c r="AH106" s="147" t="str">
        <f t="shared" si="22"/>
        <v/>
      </c>
      <c r="AI106" s="147" t="str">
        <f t="shared" si="23"/>
        <v/>
      </c>
      <c r="AJ106" s="148" t="str">
        <f t="shared" si="12"/>
        <v/>
      </c>
      <c r="AK106" s="148" t="str">
        <f t="shared" si="13"/>
        <v/>
      </c>
      <c r="AL106" s="147" t="str">
        <f t="shared" si="14"/>
        <v/>
      </c>
      <c r="AM106" s="147" t="str">
        <f t="shared" si="15"/>
        <v/>
      </c>
      <c r="AN106" s="147" t="str">
        <f t="shared" si="16"/>
        <v/>
      </c>
      <c r="AO106" s="118"/>
    </row>
    <row r="107" spans="1:41">
      <c r="A107" s="118"/>
      <c r="B107" s="118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43" t="str">
        <f>IF(H107="","",(S107/S107)&amp;":"&amp;ROUND(AH107/S107,2))</f>
        <v/>
      </c>
      <c r="P107" s="118"/>
      <c r="Q107" s="118"/>
      <c r="R107" s="143" t="str">
        <f>IF(H107="","",(S107/S107)&amp;":"&amp;ROUND(AI107/S107,2))</f>
        <v/>
      </c>
      <c r="S107" s="144" t="str">
        <f t="shared" si="17"/>
        <v/>
      </c>
      <c r="T107" s="145" t="str">
        <f t="shared" si="18"/>
        <v/>
      </c>
      <c r="U107" s="118"/>
      <c r="V107" s="145" t="str">
        <f t="shared" si="19"/>
        <v/>
      </c>
      <c r="W107" s="144" t="str">
        <f t="shared" si="20"/>
        <v/>
      </c>
      <c r="X107" s="146" t="str">
        <f>IF(C107="","",IF(OR(C107="Trade",C107="Multi Position"),(X106+V107),IF(C107="Deposit",(X106+AE107),IF(C107="Withdrawal",(X106-AE107)))))</f>
        <v/>
      </c>
      <c r="Y107" s="145" t="str">
        <f t="shared" si="21"/>
        <v/>
      </c>
      <c r="Z107" s="118"/>
      <c r="AA107" s="118"/>
      <c r="AB107" s="118"/>
      <c r="AC107" s="118"/>
      <c r="AD107" s="118"/>
      <c r="AE107" s="139"/>
      <c r="AF107" s="118"/>
      <c r="AG107" s="118"/>
      <c r="AH107" s="147" t="str">
        <f t="shared" si="22"/>
        <v/>
      </c>
      <c r="AI107" s="147" t="str">
        <f t="shared" si="23"/>
        <v/>
      </c>
      <c r="AJ107" s="148" t="str">
        <f t="shared" si="12"/>
        <v/>
      </c>
      <c r="AK107" s="148" t="str">
        <f t="shared" si="13"/>
        <v/>
      </c>
      <c r="AL107" s="147" t="str">
        <f t="shared" si="14"/>
        <v/>
      </c>
      <c r="AM107" s="147" t="str">
        <f t="shared" si="15"/>
        <v/>
      </c>
      <c r="AN107" s="147" t="str">
        <f t="shared" si="16"/>
        <v/>
      </c>
      <c r="AO107" s="118"/>
    </row>
    <row r="108" spans="1:41">
      <c r="A108" s="118"/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43" t="str">
        <f>IF(H108="","",(S108/S108)&amp;":"&amp;ROUND(AH108/S108,2))</f>
        <v/>
      </c>
      <c r="P108" s="118"/>
      <c r="Q108" s="118"/>
      <c r="R108" s="143" t="str">
        <f>IF(H108="","",(S108/S108)&amp;":"&amp;ROUND(AI108/S108,2))</f>
        <v/>
      </c>
      <c r="S108" s="144" t="str">
        <f t="shared" si="17"/>
        <v/>
      </c>
      <c r="T108" s="145" t="str">
        <f t="shared" si="18"/>
        <v/>
      </c>
      <c r="U108" s="118"/>
      <c r="V108" s="145" t="str">
        <f t="shared" si="19"/>
        <v/>
      </c>
      <c r="W108" s="144" t="str">
        <f t="shared" si="20"/>
        <v/>
      </c>
      <c r="X108" s="146" t="str">
        <f>IF(C108="","",IF(OR(C108="Trade",C108="Multi Position"),(X107+V108),IF(C108="Deposit",(X107+AE108),IF(C108="Withdrawal",(X107-AE108)))))</f>
        <v/>
      </c>
      <c r="Y108" s="145" t="str">
        <f t="shared" si="21"/>
        <v/>
      </c>
      <c r="Z108" s="118"/>
      <c r="AA108" s="118"/>
      <c r="AB108" s="118"/>
      <c r="AC108" s="118"/>
      <c r="AD108" s="118"/>
      <c r="AE108" s="139"/>
      <c r="AF108" s="118"/>
      <c r="AG108" s="118"/>
      <c r="AH108" s="147" t="str">
        <f t="shared" si="22"/>
        <v/>
      </c>
      <c r="AI108" s="147" t="str">
        <f t="shared" si="23"/>
        <v/>
      </c>
      <c r="AJ108" s="148" t="str">
        <f t="shared" si="12"/>
        <v/>
      </c>
      <c r="AK108" s="148" t="str">
        <f t="shared" si="13"/>
        <v/>
      </c>
      <c r="AL108" s="147" t="str">
        <f t="shared" si="14"/>
        <v/>
      </c>
      <c r="AM108" s="147" t="str">
        <f t="shared" si="15"/>
        <v/>
      </c>
      <c r="AN108" s="147" t="str">
        <f t="shared" si="16"/>
        <v/>
      </c>
      <c r="AO108" s="118"/>
    </row>
    <row r="109" spans="1:41">
      <c r="A109" s="118"/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43" t="str">
        <f>IF(H109="","",(S109/S109)&amp;":"&amp;ROUND(AH109/S109,2))</f>
        <v/>
      </c>
      <c r="P109" s="118"/>
      <c r="Q109" s="118"/>
      <c r="R109" s="143" t="str">
        <f>IF(H109="","",(S109/S109)&amp;":"&amp;ROUND(AI109/S109,2))</f>
        <v/>
      </c>
      <c r="S109" s="144" t="str">
        <f t="shared" si="17"/>
        <v/>
      </c>
      <c r="T109" s="145" t="str">
        <f t="shared" si="18"/>
        <v/>
      </c>
      <c r="U109" s="118"/>
      <c r="V109" s="145" t="str">
        <f t="shared" si="19"/>
        <v/>
      </c>
      <c r="W109" s="144" t="str">
        <f t="shared" si="20"/>
        <v/>
      </c>
      <c r="X109" s="146" t="str">
        <f>IF(C109="","",IF(OR(C109="Trade",C109="Multi Position"),(X108+V109),IF(C109="Deposit",(X108+AE109),IF(C109="Withdrawal",(X108-AE109)))))</f>
        <v/>
      </c>
      <c r="Y109" s="145" t="str">
        <f t="shared" si="21"/>
        <v/>
      </c>
      <c r="Z109" s="118"/>
      <c r="AA109" s="118"/>
      <c r="AB109" s="118"/>
      <c r="AC109" s="118"/>
      <c r="AD109" s="118"/>
      <c r="AE109" s="139"/>
      <c r="AF109" s="118"/>
      <c r="AG109" s="118"/>
      <c r="AH109" s="147" t="str">
        <f t="shared" si="22"/>
        <v/>
      </c>
      <c r="AI109" s="147" t="str">
        <f t="shared" si="23"/>
        <v/>
      </c>
      <c r="AJ109" s="148" t="str">
        <f t="shared" si="12"/>
        <v/>
      </c>
      <c r="AK109" s="148" t="str">
        <f t="shared" si="13"/>
        <v/>
      </c>
      <c r="AL109" s="147" t="str">
        <f t="shared" si="14"/>
        <v/>
      </c>
      <c r="AM109" s="147" t="str">
        <f t="shared" si="15"/>
        <v/>
      </c>
      <c r="AN109" s="147" t="str">
        <f t="shared" si="16"/>
        <v/>
      </c>
      <c r="AO109" s="118"/>
    </row>
    <row r="110" spans="1:41">
      <c r="A110" s="118"/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43" t="str">
        <f>IF(H110="","",(S110/S110)&amp;":"&amp;ROUND(AH110/S110,2))</f>
        <v/>
      </c>
      <c r="P110" s="118"/>
      <c r="Q110" s="118"/>
      <c r="R110" s="143" t="str">
        <f>IF(H110="","",(S110/S110)&amp;":"&amp;ROUND(AI110/S110,2))</f>
        <v/>
      </c>
      <c r="S110" s="144" t="str">
        <f t="shared" si="17"/>
        <v/>
      </c>
      <c r="T110" s="145" t="str">
        <f t="shared" si="18"/>
        <v/>
      </c>
      <c r="U110" s="118"/>
      <c r="V110" s="145" t="str">
        <f t="shared" si="19"/>
        <v/>
      </c>
      <c r="W110" s="144" t="str">
        <f t="shared" si="20"/>
        <v/>
      </c>
      <c r="X110" s="146" t="str">
        <f>IF(C110="","",IF(OR(C110="Trade",C110="Multi Position"),(X109+V110),IF(C110="Deposit",(X109+AE110),IF(C110="Withdrawal",(X109-AE110)))))</f>
        <v/>
      </c>
      <c r="Y110" s="145" t="str">
        <f t="shared" si="21"/>
        <v/>
      </c>
      <c r="Z110" s="118"/>
      <c r="AA110" s="118"/>
      <c r="AB110" s="118"/>
      <c r="AC110" s="118"/>
      <c r="AD110" s="118"/>
      <c r="AE110" s="139"/>
      <c r="AF110" s="118"/>
      <c r="AG110" s="118"/>
      <c r="AH110" s="147" t="str">
        <f t="shared" si="22"/>
        <v/>
      </c>
      <c r="AI110" s="147" t="str">
        <f t="shared" si="23"/>
        <v/>
      </c>
      <c r="AJ110" s="148" t="str">
        <f t="shared" si="12"/>
        <v/>
      </c>
      <c r="AK110" s="148" t="str">
        <f t="shared" si="13"/>
        <v/>
      </c>
      <c r="AL110" s="147" t="str">
        <f t="shared" si="14"/>
        <v/>
      </c>
      <c r="AM110" s="147" t="str">
        <f t="shared" si="15"/>
        <v/>
      </c>
      <c r="AN110" s="147" t="str">
        <f t="shared" si="16"/>
        <v/>
      </c>
      <c r="AO110" s="118"/>
    </row>
    <row r="111" spans="1:41">
      <c r="A111" s="118"/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43" t="str">
        <f>IF(H111="","",(S111/S111)&amp;":"&amp;ROUND(AH111/S111,2))</f>
        <v/>
      </c>
      <c r="P111" s="118"/>
      <c r="Q111" s="118"/>
      <c r="R111" s="143" t="str">
        <f>IF(H111="","",(S111/S111)&amp;":"&amp;ROUND(AI111/S111,2))</f>
        <v/>
      </c>
      <c r="S111" s="144" t="str">
        <f t="shared" si="17"/>
        <v/>
      </c>
      <c r="T111" s="145" t="str">
        <f t="shared" si="18"/>
        <v/>
      </c>
      <c r="U111" s="118"/>
      <c r="V111" s="145" t="str">
        <f t="shared" si="19"/>
        <v/>
      </c>
      <c r="W111" s="144" t="str">
        <f t="shared" si="20"/>
        <v/>
      </c>
      <c r="X111" s="146" t="str">
        <f>IF(C111="","",IF(OR(C111="Trade",C111="Multi Position"),(X110+V111),IF(C111="Deposit",(X110+AE111),IF(C111="Withdrawal",(X110-AE111)))))</f>
        <v/>
      </c>
      <c r="Y111" s="145" t="str">
        <f t="shared" si="21"/>
        <v/>
      </c>
      <c r="Z111" s="118"/>
      <c r="AA111" s="118"/>
      <c r="AB111" s="118"/>
      <c r="AC111" s="118"/>
      <c r="AD111" s="118"/>
      <c r="AE111" s="139"/>
      <c r="AF111" s="118"/>
      <c r="AG111" s="118"/>
      <c r="AH111" s="147" t="str">
        <f t="shared" si="22"/>
        <v/>
      </c>
      <c r="AI111" s="147" t="str">
        <f t="shared" si="23"/>
        <v/>
      </c>
      <c r="AJ111" s="148" t="str">
        <f t="shared" si="12"/>
        <v/>
      </c>
      <c r="AK111" s="148" t="str">
        <f t="shared" si="13"/>
        <v/>
      </c>
      <c r="AL111" s="147" t="str">
        <f t="shared" si="14"/>
        <v/>
      </c>
      <c r="AM111" s="147" t="str">
        <f t="shared" si="15"/>
        <v/>
      </c>
      <c r="AN111" s="147" t="str">
        <f t="shared" si="16"/>
        <v/>
      </c>
      <c r="AO111" s="118"/>
    </row>
    <row r="112" spans="1:41">
      <c r="A112" s="118"/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43" t="str">
        <f>IF(H112="","",(S112/S112)&amp;":"&amp;ROUND(AH112/S112,2))</f>
        <v/>
      </c>
      <c r="P112" s="118"/>
      <c r="Q112" s="118"/>
      <c r="R112" s="143" t="str">
        <f>IF(H112="","",(S112/S112)&amp;":"&amp;ROUND(AI112/S112,2))</f>
        <v/>
      </c>
      <c r="S112" s="144" t="str">
        <f t="shared" si="17"/>
        <v/>
      </c>
      <c r="T112" s="145" t="str">
        <f t="shared" si="18"/>
        <v/>
      </c>
      <c r="U112" s="118"/>
      <c r="V112" s="145" t="str">
        <f t="shared" si="19"/>
        <v/>
      </c>
      <c r="W112" s="144" t="str">
        <f t="shared" si="20"/>
        <v/>
      </c>
      <c r="X112" s="146" t="str">
        <f>IF(C112="","",IF(OR(C112="Trade",C112="Multi Position"),(X111+V112),IF(C112="Deposit",(X111+AE112),IF(C112="Withdrawal",(X111-AE112)))))</f>
        <v/>
      </c>
      <c r="Y112" s="145" t="str">
        <f t="shared" si="21"/>
        <v/>
      </c>
      <c r="Z112" s="118"/>
      <c r="AA112" s="118"/>
      <c r="AB112" s="118"/>
      <c r="AC112" s="118"/>
      <c r="AD112" s="118"/>
      <c r="AE112" s="139"/>
      <c r="AF112" s="118"/>
      <c r="AG112" s="118"/>
      <c r="AH112" s="147" t="str">
        <f t="shared" si="22"/>
        <v/>
      </c>
      <c r="AI112" s="147" t="str">
        <f t="shared" si="23"/>
        <v/>
      </c>
      <c r="AJ112" s="148" t="str">
        <f t="shared" si="12"/>
        <v/>
      </c>
      <c r="AK112" s="148" t="str">
        <f t="shared" si="13"/>
        <v/>
      </c>
      <c r="AL112" s="147" t="str">
        <f t="shared" si="14"/>
        <v/>
      </c>
      <c r="AM112" s="147" t="str">
        <f t="shared" si="15"/>
        <v/>
      </c>
      <c r="AN112" s="147" t="str">
        <f t="shared" si="16"/>
        <v/>
      </c>
      <c r="AO112" s="118"/>
    </row>
    <row r="113" spans="1:41">
      <c r="A113" s="118"/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43" t="str">
        <f>IF(H113="","",(S113/S113)&amp;":"&amp;ROUND(AH113/S113,2))</f>
        <v/>
      </c>
      <c r="P113" s="118"/>
      <c r="Q113" s="118"/>
      <c r="R113" s="143" t="str">
        <f>IF(H113="","",(S113/S113)&amp;":"&amp;ROUND(AI113/S113,2))</f>
        <v/>
      </c>
      <c r="S113" s="144" t="str">
        <f t="shared" si="17"/>
        <v/>
      </c>
      <c r="T113" s="145" t="str">
        <f t="shared" si="18"/>
        <v/>
      </c>
      <c r="U113" s="118"/>
      <c r="V113" s="145" t="str">
        <f t="shared" si="19"/>
        <v/>
      </c>
      <c r="W113" s="144" t="str">
        <f t="shared" si="20"/>
        <v/>
      </c>
      <c r="X113" s="146" t="str">
        <f>IF(C113="","",IF(OR(C113="Trade",C113="Multi Position"),(X112+V113),IF(C113="Deposit",(X112+AE113),IF(C113="Withdrawal",(X112-AE113)))))</f>
        <v/>
      </c>
      <c r="Y113" s="145" t="str">
        <f t="shared" si="21"/>
        <v/>
      </c>
      <c r="Z113" s="118"/>
      <c r="AA113" s="118"/>
      <c r="AB113" s="118"/>
      <c r="AC113" s="118"/>
      <c r="AD113" s="118"/>
      <c r="AE113" s="139"/>
      <c r="AF113" s="118"/>
      <c r="AG113" s="118"/>
      <c r="AH113" s="147" t="str">
        <f t="shared" si="22"/>
        <v/>
      </c>
      <c r="AI113" s="147" t="str">
        <f t="shared" si="23"/>
        <v/>
      </c>
      <c r="AJ113" s="148" t="str">
        <f t="shared" si="12"/>
        <v/>
      </c>
      <c r="AK113" s="148" t="str">
        <f t="shared" si="13"/>
        <v/>
      </c>
      <c r="AL113" s="147" t="str">
        <f t="shared" si="14"/>
        <v/>
      </c>
      <c r="AM113" s="147" t="str">
        <f t="shared" si="15"/>
        <v/>
      </c>
      <c r="AN113" s="147" t="str">
        <f t="shared" si="16"/>
        <v/>
      </c>
      <c r="AO113" s="118"/>
    </row>
    <row r="114" spans="1:41">
      <c r="A114" s="118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43" t="str">
        <f>IF(H114="","",(S114/S114)&amp;":"&amp;ROUND(AH114/S114,2))</f>
        <v/>
      </c>
      <c r="P114" s="118"/>
      <c r="Q114" s="118"/>
      <c r="R114" s="143" t="str">
        <f>IF(H114="","",(S114/S114)&amp;":"&amp;ROUND(AI114/S114,2))</f>
        <v/>
      </c>
      <c r="S114" s="144" t="str">
        <f t="shared" si="17"/>
        <v/>
      </c>
      <c r="T114" s="145" t="str">
        <f t="shared" si="18"/>
        <v/>
      </c>
      <c r="U114" s="118"/>
      <c r="V114" s="145" t="str">
        <f t="shared" si="19"/>
        <v/>
      </c>
      <c r="W114" s="144" t="str">
        <f t="shared" si="20"/>
        <v/>
      </c>
      <c r="X114" s="146" t="str">
        <f>IF(C114="","",IF(OR(C114="Trade",C114="Multi Position"),(X113+V114),IF(C114="Deposit",(X113+AE114),IF(C114="Withdrawal",(X113-AE114)))))</f>
        <v/>
      </c>
      <c r="Y114" s="145" t="str">
        <f t="shared" si="21"/>
        <v/>
      </c>
      <c r="Z114" s="118"/>
      <c r="AA114" s="118"/>
      <c r="AB114" s="118"/>
      <c r="AC114" s="118"/>
      <c r="AD114" s="118"/>
      <c r="AE114" s="139"/>
      <c r="AF114" s="118"/>
      <c r="AG114" s="118"/>
      <c r="AH114" s="147" t="str">
        <f t="shared" si="22"/>
        <v/>
      </c>
      <c r="AI114" s="147" t="str">
        <f t="shared" si="23"/>
        <v/>
      </c>
      <c r="AJ114" s="148" t="str">
        <f t="shared" si="12"/>
        <v/>
      </c>
      <c r="AK114" s="148" t="str">
        <f t="shared" si="13"/>
        <v/>
      </c>
      <c r="AL114" s="147" t="str">
        <f t="shared" si="14"/>
        <v/>
      </c>
      <c r="AM114" s="147" t="str">
        <f t="shared" si="15"/>
        <v/>
      </c>
      <c r="AN114" s="147" t="str">
        <f t="shared" si="16"/>
        <v/>
      </c>
      <c r="AO114" s="118"/>
    </row>
    <row r="115" spans="1:41">
      <c r="A115" s="118"/>
      <c r="B115" s="118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43" t="str">
        <f>IF(H115="","",(S115/S115)&amp;":"&amp;ROUND(AH115/S115,2))</f>
        <v/>
      </c>
      <c r="P115" s="118"/>
      <c r="Q115" s="118"/>
      <c r="R115" s="143" t="str">
        <f>IF(H115="","",(S115/S115)&amp;":"&amp;ROUND(AI115/S115,2))</f>
        <v/>
      </c>
      <c r="S115" s="144" t="str">
        <f t="shared" si="17"/>
        <v/>
      </c>
      <c r="T115" s="145" t="str">
        <f t="shared" si="18"/>
        <v/>
      </c>
      <c r="U115" s="118"/>
      <c r="V115" s="145" t="str">
        <f t="shared" si="19"/>
        <v/>
      </c>
      <c r="W115" s="144" t="str">
        <f t="shared" si="20"/>
        <v/>
      </c>
      <c r="X115" s="146" t="str">
        <f>IF(C115="","",IF(OR(C115="Trade",C115="Multi Position"),(X114+V115),IF(C115="Deposit",(X114+AE115),IF(C115="Withdrawal",(X114-AE115)))))</f>
        <v/>
      </c>
      <c r="Y115" s="145" t="str">
        <f t="shared" si="21"/>
        <v/>
      </c>
      <c r="Z115" s="118"/>
      <c r="AA115" s="118"/>
      <c r="AB115" s="118"/>
      <c r="AC115" s="118"/>
      <c r="AD115" s="118"/>
      <c r="AE115" s="139"/>
      <c r="AF115" s="118"/>
      <c r="AG115" s="118"/>
      <c r="AH115" s="147" t="str">
        <f t="shared" si="22"/>
        <v/>
      </c>
      <c r="AI115" s="147" t="str">
        <f t="shared" si="23"/>
        <v/>
      </c>
      <c r="AJ115" s="148" t="str">
        <f t="shared" si="12"/>
        <v/>
      </c>
      <c r="AK115" s="148" t="str">
        <f t="shared" si="13"/>
        <v/>
      </c>
      <c r="AL115" s="147" t="str">
        <f t="shared" si="14"/>
        <v/>
      </c>
      <c r="AM115" s="147" t="str">
        <f t="shared" si="15"/>
        <v/>
      </c>
      <c r="AN115" s="147" t="str">
        <f t="shared" si="16"/>
        <v/>
      </c>
      <c r="AO115" s="118"/>
    </row>
    <row r="116" spans="1:41">
      <c r="A116" s="118"/>
      <c r="B116" s="118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43" t="str">
        <f>IF(H116="","",(S116/S116)&amp;":"&amp;ROUND(AH116/S116,2))</f>
        <v/>
      </c>
      <c r="P116" s="118"/>
      <c r="Q116" s="118"/>
      <c r="R116" s="143" t="str">
        <f>IF(H116="","",(S116/S116)&amp;":"&amp;ROUND(AI116/S116,2))</f>
        <v/>
      </c>
      <c r="S116" s="144" t="str">
        <f t="shared" si="17"/>
        <v/>
      </c>
      <c r="T116" s="145" t="str">
        <f t="shared" si="18"/>
        <v/>
      </c>
      <c r="U116" s="118"/>
      <c r="V116" s="145" t="str">
        <f t="shared" si="19"/>
        <v/>
      </c>
      <c r="W116" s="144" t="str">
        <f t="shared" si="20"/>
        <v/>
      </c>
      <c r="X116" s="146" t="str">
        <f>IF(C116="","",IF(OR(C116="Trade",C116="Multi Position"),(X115+V116),IF(C116="Deposit",(X115+AE116),IF(C116="Withdrawal",(X115-AE116)))))</f>
        <v/>
      </c>
      <c r="Y116" s="145" t="str">
        <f t="shared" si="21"/>
        <v/>
      </c>
      <c r="Z116" s="118"/>
      <c r="AA116" s="118"/>
      <c r="AB116" s="118"/>
      <c r="AC116" s="118"/>
      <c r="AD116" s="118"/>
      <c r="AE116" s="139"/>
      <c r="AF116" s="118"/>
      <c r="AG116" s="118"/>
      <c r="AH116" s="147" t="str">
        <f t="shared" si="22"/>
        <v/>
      </c>
      <c r="AI116" s="147" t="str">
        <f t="shared" si="23"/>
        <v/>
      </c>
      <c r="AJ116" s="148" t="str">
        <f t="shared" si="12"/>
        <v/>
      </c>
      <c r="AK116" s="148" t="str">
        <f t="shared" si="13"/>
        <v/>
      </c>
      <c r="AL116" s="147" t="str">
        <f t="shared" si="14"/>
        <v/>
      </c>
      <c r="AM116" s="147" t="str">
        <f t="shared" si="15"/>
        <v/>
      </c>
      <c r="AN116" s="147" t="str">
        <f t="shared" si="16"/>
        <v/>
      </c>
      <c r="AO116" s="118"/>
    </row>
    <row r="117" spans="1:41">
      <c r="A117" s="118"/>
      <c r="B117" s="118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43" t="str">
        <f>IF(H117="","",(S117/S117)&amp;":"&amp;ROUND(AH117/S117,2))</f>
        <v/>
      </c>
      <c r="P117" s="118"/>
      <c r="Q117" s="118"/>
      <c r="R117" s="143" t="str">
        <f>IF(H117="","",(S117/S117)&amp;":"&amp;ROUND(AI117/S117,2))</f>
        <v/>
      </c>
      <c r="S117" s="144" t="str">
        <f t="shared" si="17"/>
        <v/>
      </c>
      <c r="T117" s="145" t="str">
        <f t="shared" si="18"/>
        <v/>
      </c>
      <c r="U117" s="118"/>
      <c r="V117" s="145" t="str">
        <f t="shared" si="19"/>
        <v/>
      </c>
      <c r="W117" s="144" t="str">
        <f t="shared" si="20"/>
        <v/>
      </c>
      <c r="X117" s="146" t="str">
        <f>IF(C117="","",IF(OR(C117="Trade",C117="Multi Position"),(X116+V117),IF(C117="Deposit",(X116+AE117),IF(C117="Withdrawal",(X116-AE117)))))</f>
        <v/>
      </c>
      <c r="Y117" s="145" t="str">
        <f t="shared" si="21"/>
        <v/>
      </c>
      <c r="Z117" s="118"/>
      <c r="AA117" s="118"/>
      <c r="AB117" s="118"/>
      <c r="AC117" s="118"/>
      <c r="AD117" s="118"/>
      <c r="AE117" s="139"/>
      <c r="AF117" s="118"/>
      <c r="AG117" s="118"/>
      <c r="AH117" s="147" t="str">
        <f t="shared" si="22"/>
        <v/>
      </c>
      <c r="AI117" s="147" t="str">
        <f t="shared" si="23"/>
        <v/>
      </c>
      <c r="AJ117" s="148" t="str">
        <f t="shared" si="12"/>
        <v/>
      </c>
      <c r="AK117" s="148" t="str">
        <f t="shared" si="13"/>
        <v/>
      </c>
      <c r="AL117" s="147" t="str">
        <f t="shared" si="14"/>
        <v/>
      </c>
      <c r="AM117" s="147" t="str">
        <f t="shared" si="15"/>
        <v/>
      </c>
      <c r="AN117" s="147" t="str">
        <f t="shared" si="16"/>
        <v/>
      </c>
      <c r="AO117" s="118"/>
    </row>
    <row r="118" spans="1:41">
      <c r="A118" s="118"/>
      <c r="B118" s="118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43" t="str">
        <f>IF(H118="","",(S118/S118)&amp;":"&amp;ROUND(AH118/S118,2))</f>
        <v/>
      </c>
      <c r="P118" s="118"/>
      <c r="Q118" s="118"/>
      <c r="R118" s="143" t="str">
        <f>IF(H118="","",(S118/S118)&amp;":"&amp;ROUND(AI118/S118,2))</f>
        <v/>
      </c>
      <c r="S118" s="144" t="str">
        <f t="shared" si="17"/>
        <v/>
      </c>
      <c r="T118" s="145" t="str">
        <f t="shared" si="18"/>
        <v/>
      </c>
      <c r="U118" s="118"/>
      <c r="V118" s="145" t="str">
        <f t="shared" si="19"/>
        <v/>
      </c>
      <c r="W118" s="144" t="str">
        <f t="shared" si="20"/>
        <v/>
      </c>
      <c r="X118" s="146" t="str">
        <f>IF(C118="","",IF(OR(C118="Trade",C118="Multi Position"),(X117+V118),IF(C118="Deposit",(X117+AE118),IF(C118="Withdrawal",(X117-AE118)))))</f>
        <v/>
      </c>
      <c r="Y118" s="145" t="str">
        <f t="shared" si="21"/>
        <v/>
      </c>
      <c r="Z118" s="118"/>
      <c r="AA118" s="118"/>
      <c r="AB118" s="118"/>
      <c r="AC118" s="118"/>
      <c r="AD118" s="118"/>
      <c r="AE118" s="139"/>
      <c r="AF118" s="118"/>
      <c r="AG118" s="118"/>
      <c r="AH118" s="147" t="str">
        <f t="shared" si="22"/>
        <v/>
      </c>
      <c r="AI118" s="147" t="str">
        <f t="shared" si="23"/>
        <v/>
      </c>
      <c r="AJ118" s="148" t="str">
        <f t="shared" si="12"/>
        <v/>
      </c>
      <c r="AK118" s="148" t="str">
        <f t="shared" si="13"/>
        <v/>
      </c>
      <c r="AL118" s="147" t="str">
        <f t="shared" si="14"/>
        <v/>
      </c>
      <c r="AM118" s="147" t="str">
        <f t="shared" si="15"/>
        <v/>
      </c>
      <c r="AN118" s="147" t="str">
        <f t="shared" si="16"/>
        <v/>
      </c>
      <c r="AO118" s="118"/>
    </row>
    <row r="119" spans="1:41">
      <c r="A119" s="118"/>
      <c r="B119" s="118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43" t="str">
        <f>IF(H119="","",(S119/S119)&amp;":"&amp;ROUND(AH119/S119,2))</f>
        <v/>
      </c>
      <c r="P119" s="118"/>
      <c r="Q119" s="118"/>
      <c r="R119" s="143" t="str">
        <f>IF(H119="","",(S119/S119)&amp;":"&amp;ROUND(AI119/S119,2))</f>
        <v/>
      </c>
      <c r="S119" s="144" t="str">
        <f t="shared" si="17"/>
        <v/>
      </c>
      <c r="T119" s="145" t="str">
        <f t="shared" si="18"/>
        <v/>
      </c>
      <c r="U119" s="118"/>
      <c r="V119" s="145" t="str">
        <f t="shared" si="19"/>
        <v/>
      </c>
      <c r="W119" s="144" t="str">
        <f t="shared" si="20"/>
        <v/>
      </c>
      <c r="X119" s="146" t="str">
        <f>IF(C119="","",IF(OR(C119="Trade",C119="Multi Position"),(X118+V119),IF(C119="Deposit",(X118+AE119),IF(C119="Withdrawal",(X118-AE119)))))</f>
        <v/>
      </c>
      <c r="Y119" s="145" t="str">
        <f t="shared" si="21"/>
        <v/>
      </c>
      <c r="Z119" s="118"/>
      <c r="AA119" s="118"/>
      <c r="AB119" s="118"/>
      <c r="AC119" s="118"/>
      <c r="AD119" s="118"/>
      <c r="AE119" s="139"/>
      <c r="AF119" s="118"/>
      <c r="AG119" s="118"/>
      <c r="AH119" s="147" t="str">
        <f t="shared" si="22"/>
        <v/>
      </c>
      <c r="AI119" s="147" t="str">
        <f t="shared" si="23"/>
        <v/>
      </c>
      <c r="AJ119" s="148" t="str">
        <f t="shared" si="12"/>
        <v/>
      </c>
      <c r="AK119" s="148" t="str">
        <f t="shared" si="13"/>
        <v/>
      </c>
      <c r="AL119" s="147" t="str">
        <f t="shared" si="14"/>
        <v/>
      </c>
      <c r="AM119" s="147" t="str">
        <f t="shared" si="15"/>
        <v/>
      </c>
      <c r="AN119" s="147" t="str">
        <f t="shared" si="16"/>
        <v/>
      </c>
      <c r="AO119" s="118"/>
    </row>
    <row r="120" spans="1:41">
      <c r="A120" s="118"/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43" t="str">
        <f>IF(H120="","",(S120/S120)&amp;":"&amp;ROUND(AH120/S120,2))</f>
        <v/>
      </c>
      <c r="P120" s="118"/>
      <c r="Q120" s="118"/>
      <c r="R120" s="143" t="str">
        <f>IF(H120="","",(S120/S120)&amp;":"&amp;ROUND(AI120/S120,2))</f>
        <v/>
      </c>
      <c r="S120" s="144" t="str">
        <f t="shared" si="17"/>
        <v/>
      </c>
      <c r="T120" s="145" t="str">
        <f t="shared" si="18"/>
        <v/>
      </c>
      <c r="U120" s="118"/>
      <c r="V120" s="145" t="str">
        <f t="shared" si="19"/>
        <v/>
      </c>
      <c r="W120" s="144" t="str">
        <f t="shared" si="20"/>
        <v/>
      </c>
      <c r="X120" s="146" t="str">
        <f>IF(C120="","",IF(OR(C120="Trade",C120="Multi Position"),(X119+V120),IF(C120="Deposit",(X119+AE120),IF(C120="Withdrawal",(X119-AE120)))))</f>
        <v/>
      </c>
      <c r="Y120" s="145" t="str">
        <f t="shared" si="21"/>
        <v/>
      </c>
      <c r="Z120" s="118"/>
      <c r="AA120" s="118"/>
      <c r="AB120" s="118"/>
      <c r="AC120" s="118"/>
      <c r="AD120" s="118"/>
      <c r="AE120" s="139"/>
      <c r="AF120" s="118"/>
      <c r="AG120" s="118"/>
      <c r="AH120" s="147" t="str">
        <f t="shared" si="22"/>
        <v/>
      </c>
      <c r="AI120" s="147" t="str">
        <f t="shared" si="23"/>
        <v/>
      </c>
      <c r="AJ120" s="148" t="str">
        <f t="shared" si="12"/>
        <v/>
      </c>
      <c r="AK120" s="148" t="str">
        <f t="shared" si="13"/>
        <v/>
      </c>
      <c r="AL120" s="147" t="str">
        <f t="shared" si="14"/>
        <v/>
      </c>
      <c r="AM120" s="147" t="str">
        <f t="shared" si="15"/>
        <v/>
      </c>
      <c r="AN120" s="147" t="str">
        <f t="shared" si="16"/>
        <v/>
      </c>
      <c r="AO120" s="118"/>
    </row>
    <row r="121" spans="1:41">
      <c r="A121" s="118"/>
      <c r="B121" s="118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43" t="str">
        <f>IF(H121="","",(S121/S121)&amp;":"&amp;ROUND(AH121/S121,2))</f>
        <v/>
      </c>
      <c r="P121" s="118"/>
      <c r="Q121" s="118"/>
      <c r="R121" s="143" t="str">
        <f>IF(H121="","",(S121/S121)&amp;":"&amp;ROUND(AI121/S121,2))</f>
        <v/>
      </c>
      <c r="S121" s="144" t="str">
        <f t="shared" si="17"/>
        <v/>
      </c>
      <c r="T121" s="145" t="str">
        <f t="shared" si="18"/>
        <v/>
      </c>
      <c r="U121" s="118"/>
      <c r="V121" s="145" t="str">
        <f t="shared" si="19"/>
        <v/>
      </c>
      <c r="W121" s="144" t="str">
        <f t="shared" si="20"/>
        <v/>
      </c>
      <c r="X121" s="146" t="str">
        <f>IF(C121="","",IF(OR(C121="Trade",C121="Multi Position"),(X120+V121),IF(C121="Deposit",(X120+AE121),IF(C121="Withdrawal",(X120-AE121)))))</f>
        <v/>
      </c>
      <c r="Y121" s="145" t="str">
        <f t="shared" si="21"/>
        <v/>
      </c>
      <c r="Z121" s="118"/>
      <c r="AA121" s="118"/>
      <c r="AB121" s="118"/>
      <c r="AC121" s="118"/>
      <c r="AD121" s="118"/>
      <c r="AE121" s="139"/>
      <c r="AF121" s="118"/>
      <c r="AG121" s="118"/>
      <c r="AH121" s="147" t="str">
        <f t="shared" si="22"/>
        <v/>
      </c>
      <c r="AI121" s="147" t="str">
        <f t="shared" si="23"/>
        <v/>
      </c>
      <c r="AJ121" s="148" t="str">
        <f t="shared" si="12"/>
        <v/>
      </c>
      <c r="AK121" s="148" t="str">
        <f t="shared" si="13"/>
        <v/>
      </c>
      <c r="AL121" s="147" t="str">
        <f t="shared" si="14"/>
        <v/>
      </c>
      <c r="AM121" s="147" t="str">
        <f t="shared" si="15"/>
        <v/>
      </c>
      <c r="AN121" s="147" t="str">
        <f t="shared" si="16"/>
        <v/>
      </c>
      <c r="AO121" s="118"/>
    </row>
    <row r="122" spans="1:41">
      <c r="A122" s="118"/>
      <c r="B122" s="118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43" t="str">
        <f>IF(H122="","",(S122/S122)&amp;":"&amp;ROUND(AH122/S122,2))</f>
        <v/>
      </c>
      <c r="P122" s="118"/>
      <c r="Q122" s="118"/>
      <c r="R122" s="143" t="str">
        <f>IF(H122="","",(S122/S122)&amp;":"&amp;ROUND(AI122/S122,2))</f>
        <v/>
      </c>
      <c r="S122" s="144" t="str">
        <f t="shared" si="17"/>
        <v/>
      </c>
      <c r="T122" s="145" t="str">
        <f t="shared" si="18"/>
        <v/>
      </c>
      <c r="U122" s="118"/>
      <c r="V122" s="145" t="str">
        <f t="shared" si="19"/>
        <v/>
      </c>
      <c r="W122" s="144" t="str">
        <f t="shared" si="20"/>
        <v/>
      </c>
      <c r="X122" s="146" t="str">
        <f>IF(C122="","",IF(OR(C122="Trade",C122="Multi Position"),(X121+V122),IF(C122="Deposit",(X121+AE122),IF(C122="Withdrawal",(X121-AE122)))))</f>
        <v/>
      </c>
      <c r="Y122" s="145" t="str">
        <f t="shared" si="21"/>
        <v/>
      </c>
      <c r="Z122" s="118"/>
      <c r="AA122" s="118"/>
      <c r="AB122" s="118"/>
      <c r="AC122" s="118"/>
      <c r="AD122" s="118"/>
      <c r="AE122" s="139"/>
      <c r="AF122" s="118"/>
      <c r="AG122" s="118"/>
      <c r="AH122" s="147" t="str">
        <f t="shared" si="22"/>
        <v/>
      </c>
      <c r="AI122" s="147" t="str">
        <f t="shared" si="23"/>
        <v/>
      </c>
      <c r="AJ122" s="148" t="str">
        <f t="shared" si="12"/>
        <v/>
      </c>
      <c r="AK122" s="148" t="str">
        <f t="shared" si="13"/>
        <v/>
      </c>
      <c r="AL122" s="147" t="str">
        <f t="shared" si="14"/>
        <v/>
      </c>
      <c r="AM122" s="147" t="str">
        <f t="shared" si="15"/>
        <v/>
      </c>
      <c r="AN122" s="147" t="str">
        <f t="shared" si="16"/>
        <v/>
      </c>
      <c r="AO122" s="118"/>
    </row>
    <row r="123" spans="1:41">
      <c r="A123" s="118"/>
      <c r="B123" s="118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43" t="str">
        <f>IF(H123="","",(S123/S123)&amp;":"&amp;ROUND(AH123/S123,2))</f>
        <v/>
      </c>
      <c r="P123" s="118"/>
      <c r="Q123" s="118"/>
      <c r="R123" s="143" t="str">
        <f>IF(H123="","",(S123/S123)&amp;":"&amp;ROUND(AI123/S123,2))</f>
        <v/>
      </c>
      <c r="S123" s="144" t="str">
        <f t="shared" si="17"/>
        <v/>
      </c>
      <c r="T123" s="145" t="str">
        <f t="shared" si="18"/>
        <v/>
      </c>
      <c r="U123" s="118"/>
      <c r="V123" s="145" t="str">
        <f t="shared" si="19"/>
        <v/>
      </c>
      <c r="W123" s="144" t="str">
        <f t="shared" si="20"/>
        <v/>
      </c>
      <c r="X123" s="146" t="str">
        <f>IF(C123="","",IF(OR(C123="Trade",C123="Multi Position"),(X122+V123),IF(C123="Deposit",(X122+AE123),IF(C123="Withdrawal",(X122-AE123)))))</f>
        <v/>
      </c>
      <c r="Y123" s="145" t="str">
        <f t="shared" si="21"/>
        <v/>
      </c>
      <c r="Z123" s="118"/>
      <c r="AA123" s="118"/>
      <c r="AB123" s="118"/>
      <c r="AC123" s="118"/>
      <c r="AD123" s="118"/>
      <c r="AE123" s="139"/>
      <c r="AF123" s="118"/>
      <c r="AG123" s="118"/>
      <c r="AH123" s="147" t="str">
        <f t="shared" si="22"/>
        <v/>
      </c>
      <c r="AI123" s="147" t="str">
        <f t="shared" si="23"/>
        <v/>
      </c>
      <c r="AJ123" s="148" t="str">
        <f t="shared" si="12"/>
        <v/>
      </c>
      <c r="AK123" s="148" t="str">
        <f t="shared" si="13"/>
        <v/>
      </c>
      <c r="AL123" s="147" t="str">
        <f t="shared" si="14"/>
        <v/>
      </c>
      <c r="AM123" s="147" t="str">
        <f t="shared" si="15"/>
        <v/>
      </c>
      <c r="AN123" s="147" t="str">
        <f t="shared" si="16"/>
        <v/>
      </c>
      <c r="AO123" s="118"/>
    </row>
    <row r="124" spans="1:41">
      <c r="A124" s="118"/>
      <c r="B124" s="118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43" t="str">
        <f>IF(H124="","",(S124/S124)&amp;":"&amp;ROUND(AH124/S124,2))</f>
        <v/>
      </c>
      <c r="P124" s="118"/>
      <c r="Q124" s="118"/>
      <c r="R124" s="143" t="str">
        <f>IF(H124="","",(S124/S124)&amp;":"&amp;ROUND(AI124/S124,2))</f>
        <v/>
      </c>
      <c r="S124" s="144" t="str">
        <f t="shared" si="17"/>
        <v/>
      </c>
      <c r="T124" s="145" t="str">
        <f t="shared" si="18"/>
        <v/>
      </c>
      <c r="U124" s="118"/>
      <c r="V124" s="145" t="str">
        <f t="shared" si="19"/>
        <v/>
      </c>
      <c r="W124" s="144" t="str">
        <f t="shared" si="20"/>
        <v/>
      </c>
      <c r="X124" s="146" t="str">
        <f>IF(C124="","",IF(OR(C124="Trade",C124="Multi Position"),(X123+V124),IF(C124="Deposit",(X123+AE124),IF(C124="Withdrawal",(X123-AE124)))))</f>
        <v/>
      </c>
      <c r="Y124" s="145" t="str">
        <f t="shared" si="21"/>
        <v/>
      </c>
      <c r="Z124" s="118"/>
      <c r="AA124" s="118"/>
      <c r="AB124" s="118"/>
      <c r="AC124" s="118"/>
      <c r="AD124" s="118"/>
      <c r="AE124" s="139"/>
      <c r="AF124" s="118"/>
      <c r="AG124" s="118"/>
      <c r="AH124" s="147" t="str">
        <f t="shared" si="22"/>
        <v/>
      </c>
      <c r="AI124" s="147" t="str">
        <f t="shared" si="23"/>
        <v/>
      </c>
      <c r="AJ124" s="148" t="str">
        <f t="shared" si="12"/>
        <v/>
      </c>
      <c r="AK124" s="148" t="str">
        <f t="shared" si="13"/>
        <v/>
      </c>
      <c r="AL124" s="147" t="str">
        <f t="shared" si="14"/>
        <v/>
      </c>
      <c r="AM124" s="147" t="str">
        <f t="shared" si="15"/>
        <v/>
      </c>
      <c r="AN124" s="147" t="str">
        <f t="shared" si="16"/>
        <v/>
      </c>
      <c r="AO124" s="118"/>
    </row>
    <row r="125" spans="1:41">
      <c r="A125" s="118"/>
      <c r="B125" s="118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43" t="str">
        <f>IF(H125="","",(S125/S125)&amp;":"&amp;ROUND(AH125/S125,2))</f>
        <v/>
      </c>
      <c r="P125" s="118"/>
      <c r="Q125" s="118"/>
      <c r="R125" s="143" t="str">
        <f>IF(H125="","",(S125/S125)&amp;":"&amp;ROUND(AI125/S125,2))</f>
        <v/>
      </c>
      <c r="S125" s="144" t="str">
        <f t="shared" si="17"/>
        <v/>
      </c>
      <c r="T125" s="145" t="str">
        <f t="shared" si="18"/>
        <v/>
      </c>
      <c r="U125" s="118"/>
      <c r="V125" s="145" t="str">
        <f t="shared" si="19"/>
        <v/>
      </c>
      <c r="W125" s="144" t="str">
        <f t="shared" si="20"/>
        <v/>
      </c>
      <c r="X125" s="146" t="str">
        <f>IF(C125="","",IF(OR(C125="Trade",C125="Multi Position"),(X124+V125),IF(C125="Deposit",(X124+AE125),IF(C125="Withdrawal",(X124-AE125)))))</f>
        <v/>
      </c>
      <c r="Y125" s="145" t="str">
        <f t="shared" si="21"/>
        <v/>
      </c>
      <c r="Z125" s="118"/>
      <c r="AA125" s="118"/>
      <c r="AB125" s="118"/>
      <c r="AC125" s="118"/>
      <c r="AD125" s="118"/>
      <c r="AE125" s="139"/>
      <c r="AF125" s="118"/>
      <c r="AG125" s="118"/>
      <c r="AH125" s="147" t="str">
        <f t="shared" si="22"/>
        <v/>
      </c>
      <c r="AI125" s="147" t="str">
        <f t="shared" si="23"/>
        <v/>
      </c>
      <c r="AJ125" s="148" t="str">
        <f t="shared" si="12"/>
        <v/>
      </c>
      <c r="AK125" s="148" t="str">
        <f t="shared" si="13"/>
        <v/>
      </c>
      <c r="AL125" s="147" t="str">
        <f t="shared" si="14"/>
        <v/>
      </c>
      <c r="AM125" s="147" t="str">
        <f t="shared" si="15"/>
        <v/>
      </c>
      <c r="AN125" s="147" t="str">
        <f t="shared" si="16"/>
        <v/>
      </c>
      <c r="AO125" s="118"/>
    </row>
    <row r="126" spans="1:41">
      <c r="A126" s="118"/>
      <c r="B126" s="118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43" t="str">
        <f>IF(H126="","",(S126/S126)&amp;":"&amp;ROUND(AH126/S126,2))</f>
        <v/>
      </c>
      <c r="P126" s="118"/>
      <c r="Q126" s="118"/>
      <c r="R126" s="143" t="str">
        <f>IF(H126="","",(S126/S126)&amp;":"&amp;ROUND(AI126/S126,2))</f>
        <v/>
      </c>
      <c r="S126" s="144" t="str">
        <f t="shared" si="17"/>
        <v/>
      </c>
      <c r="T126" s="145" t="str">
        <f t="shared" si="18"/>
        <v/>
      </c>
      <c r="U126" s="118"/>
      <c r="V126" s="145" t="str">
        <f t="shared" si="19"/>
        <v/>
      </c>
      <c r="W126" s="144" t="str">
        <f t="shared" si="20"/>
        <v/>
      </c>
      <c r="X126" s="146" t="str">
        <f>IF(C126="","",IF(OR(C126="Trade",C126="Multi Position"),(X125+V126),IF(C126="Deposit",(X125+AE126),IF(C126="Withdrawal",(X125-AE126)))))</f>
        <v/>
      </c>
      <c r="Y126" s="145" t="str">
        <f t="shared" si="21"/>
        <v/>
      </c>
      <c r="Z126" s="118"/>
      <c r="AA126" s="118"/>
      <c r="AB126" s="118"/>
      <c r="AC126" s="118"/>
      <c r="AD126" s="118"/>
      <c r="AE126" s="139"/>
      <c r="AF126" s="118"/>
      <c r="AG126" s="118"/>
      <c r="AH126" s="147" t="str">
        <f t="shared" si="22"/>
        <v/>
      </c>
      <c r="AI126" s="147" t="str">
        <f t="shared" si="23"/>
        <v/>
      </c>
      <c r="AJ126" s="148" t="str">
        <f t="shared" si="12"/>
        <v/>
      </c>
      <c r="AK126" s="148" t="str">
        <f t="shared" si="13"/>
        <v/>
      </c>
      <c r="AL126" s="147" t="str">
        <f t="shared" si="14"/>
        <v/>
      </c>
      <c r="AM126" s="147" t="str">
        <f t="shared" si="15"/>
        <v/>
      </c>
      <c r="AN126" s="147" t="str">
        <f t="shared" si="16"/>
        <v/>
      </c>
      <c r="AO126" s="118"/>
    </row>
    <row r="127" spans="1:41">
      <c r="A127" s="118"/>
      <c r="B127" s="118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43" t="str">
        <f>IF(H127="","",(S127/S127)&amp;":"&amp;ROUND(AH127/S127,2))</f>
        <v/>
      </c>
      <c r="P127" s="118"/>
      <c r="Q127" s="118"/>
      <c r="R127" s="143" t="str">
        <f>IF(H127="","",(S127/S127)&amp;":"&amp;ROUND(AI127/S127,2))</f>
        <v/>
      </c>
      <c r="S127" s="144" t="str">
        <f t="shared" si="17"/>
        <v/>
      </c>
      <c r="T127" s="145" t="str">
        <f t="shared" si="18"/>
        <v/>
      </c>
      <c r="U127" s="118"/>
      <c r="V127" s="145" t="str">
        <f t="shared" si="19"/>
        <v/>
      </c>
      <c r="W127" s="144" t="str">
        <f t="shared" si="20"/>
        <v/>
      </c>
      <c r="X127" s="146" t="str">
        <f>IF(C127="","",IF(OR(C127="Trade",C127="Multi Position"),(X126+V127),IF(C127="Deposit",(X126+AE127),IF(C127="Withdrawal",(X126-AE127)))))</f>
        <v/>
      </c>
      <c r="Y127" s="145" t="str">
        <f t="shared" si="21"/>
        <v/>
      </c>
      <c r="Z127" s="118"/>
      <c r="AA127" s="118"/>
      <c r="AB127" s="118"/>
      <c r="AC127" s="118"/>
      <c r="AD127" s="118"/>
      <c r="AE127" s="139"/>
      <c r="AF127" s="118"/>
      <c r="AG127" s="118"/>
      <c r="AH127" s="147" t="str">
        <f t="shared" si="22"/>
        <v/>
      </c>
      <c r="AI127" s="147" t="str">
        <f t="shared" si="23"/>
        <v/>
      </c>
      <c r="AJ127" s="148" t="str">
        <f t="shared" si="12"/>
        <v/>
      </c>
      <c r="AK127" s="148" t="str">
        <f t="shared" si="13"/>
        <v/>
      </c>
      <c r="AL127" s="147" t="str">
        <f t="shared" si="14"/>
        <v/>
      </c>
      <c r="AM127" s="147" t="str">
        <f t="shared" si="15"/>
        <v/>
      </c>
      <c r="AN127" s="147" t="str">
        <f t="shared" si="16"/>
        <v/>
      </c>
      <c r="AO127" s="118"/>
    </row>
    <row r="128" spans="1:41">
      <c r="A128" s="118"/>
      <c r="B128" s="118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43" t="str">
        <f>IF(H128="","",(S128/S128)&amp;":"&amp;ROUND(AH128/S128,2))</f>
        <v/>
      </c>
      <c r="P128" s="118"/>
      <c r="Q128" s="118"/>
      <c r="R128" s="143" t="str">
        <f>IF(H128="","",(S128/S128)&amp;":"&amp;ROUND(AI128/S128,2))</f>
        <v/>
      </c>
      <c r="S128" s="144" t="str">
        <f t="shared" si="17"/>
        <v/>
      </c>
      <c r="T128" s="145" t="str">
        <f t="shared" si="18"/>
        <v/>
      </c>
      <c r="U128" s="118"/>
      <c r="V128" s="145" t="str">
        <f t="shared" si="19"/>
        <v/>
      </c>
      <c r="W128" s="144" t="str">
        <f t="shared" si="20"/>
        <v/>
      </c>
      <c r="X128" s="146" t="str">
        <f>IF(C128="","",IF(OR(C128="Trade",C128="Multi Position"),(X127+V128),IF(C128="Deposit",(X127+AE128),IF(C128="Withdrawal",(X127-AE128)))))</f>
        <v/>
      </c>
      <c r="Y128" s="145" t="str">
        <f t="shared" si="21"/>
        <v/>
      </c>
      <c r="Z128" s="118"/>
      <c r="AA128" s="118"/>
      <c r="AB128" s="118"/>
      <c r="AC128" s="118"/>
      <c r="AD128" s="118"/>
      <c r="AE128" s="139"/>
      <c r="AF128" s="118"/>
      <c r="AG128" s="118"/>
      <c r="AH128" s="147" t="str">
        <f t="shared" si="22"/>
        <v/>
      </c>
      <c r="AI128" s="147" t="str">
        <f t="shared" si="23"/>
        <v/>
      </c>
      <c r="AJ128" s="148" t="str">
        <f t="shared" si="12"/>
        <v/>
      </c>
      <c r="AK128" s="148" t="str">
        <f t="shared" si="13"/>
        <v/>
      </c>
      <c r="AL128" s="147" t="str">
        <f t="shared" si="14"/>
        <v/>
      </c>
      <c r="AM128" s="147" t="str">
        <f t="shared" si="15"/>
        <v/>
      </c>
      <c r="AN128" s="147" t="str">
        <f t="shared" si="16"/>
        <v/>
      </c>
      <c r="AO128" s="118"/>
    </row>
    <row r="129" spans="1:41">
      <c r="A129" s="118"/>
      <c r="B129" s="118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43" t="str">
        <f>IF(H129="","",(S129/S129)&amp;":"&amp;ROUND(AH129/S129,2))</f>
        <v/>
      </c>
      <c r="P129" s="118"/>
      <c r="Q129" s="118"/>
      <c r="R129" s="143" t="str">
        <f>IF(H129="","",(S129/S129)&amp;":"&amp;ROUND(AI129/S129,2))</f>
        <v/>
      </c>
      <c r="S129" s="144" t="str">
        <f t="shared" si="17"/>
        <v/>
      </c>
      <c r="T129" s="145" t="str">
        <f t="shared" si="18"/>
        <v/>
      </c>
      <c r="U129" s="118"/>
      <c r="V129" s="145" t="str">
        <f t="shared" si="19"/>
        <v/>
      </c>
      <c r="W129" s="144" t="str">
        <f t="shared" si="20"/>
        <v/>
      </c>
      <c r="X129" s="146" t="str">
        <f>IF(C129="","",IF(OR(C129="Trade",C129="Multi Position"),(X128+V129),IF(C129="Deposit",(X128+AE129),IF(C129="Withdrawal",(X128-AE129)))))</f>
        <v/>
      </c>
      <c r="Y129" s="145" t="str">
        <f t="shared" si="21"/>
        <v/>
      </c>
      <c r="Z129" s="118"/>
      <c r="AA129" s="118"/>
      <c r="AB129" s="118"/>
      <c r="AC129" s="118"/>
      <c r="AD129" s="118"/>
      <c r="AE129" s="139"/>
      <c r="AF129" s="118"/>
      <c r="AG129" s="118"/>
      <c r="AH129" s="147" t="str">
        <f t="shared" si="22"/>
        <v/>
      </c>
      <c r="AI129" s="147" t="str">
        <f t="shared" si="23"/>
        <v/>
      </c>
      <c r="AJ129" s="148" t="str">
        <f t="shared" si="12"/>
        <v/>
      </c>
      <c r="AK129" s="148" t="str">
        <f t="shared" si="13"/>
        <v/>
      </c>
      <c r="AL129" s="147" t="str">
        <f t="shared" si="14"/>
        <v/>
      </c>
      <c r="AM129" s="147" t="str">
        <f t="shared" si="15"/>
        <v/>
      </c>
      <c r="AN129" s="147" t="str">
        <f t="shared" si="16"/>
        <v/>
      </c>
      <c r="AO129" s="118"/>
    </row>
    <row r="130" spans="1:41">
      <c r="A130" s="118"/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43" t="str">
        <f>IF(H130="","",(S130/S130)&amp;":"&amp;ROUND(AH130/S130,2))</f>
        <v/>
      </c>
      <c r="P130" s="118"/>
      <c r="Q130" s="118"/>
      <c r="R130" s="143" t="str">
        <f>IF(H130="","",(S130/S130)&amp;":"&amp;ROUND(AI130/S130,2))</f>
        <v/>
      </c>
      <c r="S130" s="144" t="str">
        <f t="shared" si="17"/>
        <v/>
      </c>
      <c r="T130" s="145" t="str">
        <f t="shared" si="18"/>
        <v/>
      </c>
      <c r="U130" s="118"/>
      <c r="V130" s="145" t="str">
        <f t="shared" si="19"/>
        <v/>
      </c>
      <c r="W130" s="144" t="str">
        <f t="shared" si="20"/>
        <v/>
      </c>
      <c r="X130" s="146" t="str">
        <f>IF(C130="","",IF(OR(C130="Trade",C130="Multi Position"),(X129+V130),IF(C130="Deposit",(X129+AE130),IF(C130="Withdrawal",(X129-AE130)))))</f>
        <v/>
      </c>
      <c r="Y130" s="145" t="str">
        <f t="shared" si="21"/>
        <v/>
      </c>
      <c r="Z130" s="118"/>
      <c r="AA130" s="118"/>
      <c r="AB130" s="118"/>
      <c r="AC130" s="118"/>
      <c r="AD130" s="118"/>
      <c r="AE130" s="139"/>
      <c r="AF130" s="118"/>
      <c r="AG130" s="118"/>
      <c r="AH130" s="147" t="str">
        <f t="shared" si="22"/>
        <v/>
      </c>
      <c r="AI130" s="147" t="str">
        <f t="shared" si="23"/>
        <v/>
      </c>
      <c r="AJ130" s="148" t="str">
        <f t="shared" si="12"/>
        <v/>
      </c>
      <c r="AK130" s="148" t="str">
        <f t="shared" si="13"/>
        <v/>
      </c>
      <c r="AL130" s="147" t="str">
        <f t="shared" si="14"/>
        <v/>
      </c>
      <c r="AM130" s="147" t="str">
        <f t="shared" si="15"/>
        <v/>
      </c>
      <c r="AN130" s="147" t="str">
        <f t="shared" si="16"/>
        <v/>
      </c>
      <c r="AO130" s="118"/>
    </row>
    <row r="131" spans="1:41">
      <c r="A131" s="118"/>
      <c r="B131" s="118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43" t="str">
        <f>IF(H131="","",(S131/S131)&amp;":"&amp;ROUND(AH131/S131,2))</f>
        <v/>
      </c>
      <c r="P131" s="118"/>
      <c r="Q131" s="118"/>
      <c r="R131" s="143" t="str">
        <f>IF(H131="","",(S131/S131)&amp;":"&amp;ROUND(AI131/S131,2))</f>
        <v/>
      </c>
      <c r="S131" s="144" t="str">
        <f t="shared" si="17"/>
        <v/>
      </c>
      <c r="T131" s="145" t="str">
        <f t="shared" si="18"/>
        <v/>
      </c>
      <c r="U131" s="118"/>
      <c r="V131" s="145" t="str">
        <f t="shared" si="19"/>
        <v/>
      </c>
      <c r="W131" s="144" t="str">
        <f t="shared" si="20"/>
        <v/>
      </c>
      <c r="X131" s="146" t="str">
        <f>IF(C131="","",IF(OR(C131="Trade",C131="Multi Position"),(X130+V131),IF(C131="Deposit",(X130+AE131),IF(C131="Withdrawal",(X130-AE131)))))</f>
        <v/>
      </c>
      <c r="Y131" s="145" t="str">
        <f t="shared" si="21"/>
        <v/>
      </c>
      <c r="Z131" s="118"/>
      <c r="AA131" s="118"/>
      <c r="AB131" s="118"/>
      <c r="AC131" s="118"/>
      <c r="AD131" s="118"/>
      <c r="AE131" s="139"/>
      <c r="AF131" s="118"/>
      <c r="AG131" s="118"/>
      <c r="AH131" s="147" t="str">
        <f t="shared" si="22"/>
        <v/>
      </c>
      <c r="AI131" s="147" t="str">
        <f t="shared" si="23"/>
        <v/>
      </c>
      <c r="AJ131" s="148" t="str">
        <f t="shared" si="12"/>
        <v/>
      </c>
      <c r="AK131" s="148" t="str">
        <f t="shared" si="13"/>
        <v/>
      </c>
      <c r="AL131" s="147" t="str">
        <f t="shared" si="14"/>
        <v/>
      </c>
      <c r="AM131" s="147" t="str">
        <f t="shared" si="15"/>
        <v/>
      </c>
      <c r="AN131" s="147" t="str">
        <f t="shared" si="16"/>
        <v/>
      </c>
      <c r="AO131" s="118"/>
    </row>
    <row r="132" spans="1:41">
      <c r="A132" s="118"/>
      <c r="B132" s="118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43" t="str">
        <f>IF(H132="","",(S132/S132)&amp;":"&amp;ROUND(AH132/S132,2))</f>
        <v/>
      </c>
      <c r="P132" s="118"/>
      <c r="Q132" s="118"/>
      <c r="R132" s="143" t="str">
        <f>IF(H132="","",(S132/S132)&amp;":"&amp;ROUND(AI132/S132,2))</f>
        <v/>
      </c>
      <c r="S132" s="144" t="str">
        <f t="shared" si="17"/>
        <v/>
      </c>
      <c r="T132" s="145" t="str">
        <f t="shared" si="18"/>
        <v/>
      </c>
      <c r="U132" s="118"/>
      <c r="V132" s="145" t="str">
        <f t="shared" si="19"/>
        <v/>
      </c>
      <c r="W132" s="144" t="str">
        <f t="shared" si="20"/>
        <v/>
      </c>
      <c r="X132" s="146" t="str">
        <f>IF(C132="","",IF(OR(C132="Trade",C132="Multi Position"),(X131+V132),IF(C132="Deposit",(X131+AE132),IF(C132="Withdrawal",(X131-AE132)))))</f>
        <v/>
      </c>
      <c r="Y132" s="145" t="str">
        <f t="shared" si="21"/>
        <v/>
      </c>
      <c r="Z132" s="118"/>
      <c r="AA132" s="118"/>
      <c r="AB132" s="118"/>
      <c r="AC132" s="118"/>
      <c r="AD132" s="118"/>
      <c r="AE132" s="139"/>
      <c r="AF132" s="118"/>
      <c r="AG132" s="118"/>
      <c r="AH132" s="147" t="str">
        <f t="shared" si="22"/>
        <v/>
      </c>
      <c r="AI132" s="147" t="str">
        <f t="shared" si="23"/>
        <v/>
      </c>
      <c r="AJ132" s="148" t="str">
        <f t="shared" si="12"/>
        <v/>
      </c>
      <c r="AK132" s="148" t="str">
        <f t="shared" si="13"/>
        <v/>
      </c>
      <c r="AL132" s="147" t="str">
        <f t="shared" si="14"/>
        <v/>
      </c>
      <c r="AM132" s="147" t="str">
        <f t="shared" si="15"/>
        <v/>
      </c>
      <c r="AN132" s="147" t="str">
        <f t="shared" si="16"/>
        <v/>
      </c>
      <c r="AO132" s="118"/>
    </row>
    <row r="133" spans="1:41">
      <c r="A133" s="118"/>
      <c r="B133" s="118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43" t="str">
        <f>IF(H133="","",(S133/S133)&amp;":"&amp;ROUND(AH133/S133,2))</f>
        <v/>
      </c>
      <c r="P133" s="118"/>
      <c r="Q133" s="118"/>
      <c r="R133" s="143" t="str">
        <f>IF(H133="","",(S133/S133)&amp;":"&amp;ROUND(AI133/S133,2))</f>
        <v/>
      </c>
      <c r="S133" s="144" t="str">
        <f t="shared" si="17"/>
        <v/>
      </c>
      <c r="T133" s="145" t="str">
        <f t="shared" si="18"/>
        <v/>
      </c>
      <c r="U133" s="118"/>
      <c r="V133" s="145" t="str">
        <f t="shared" si="19"/>
        <v/>
      </c>
      <c r="W133" s="144" t="str">
        <f t="shared" si="20"/>
        <v/>
      </c>
      <c r="X133" s="146" t="str">
        <f>IF(C133="","",IF(OR(C133="Trade",C133="Multi Position"),(X132+V133),IF(C133="Deposit",(X132+AE133),IF(C133="Withdrawal",(X132-AE133)))))</f>
        <v/>
      </c>
      <c r="Y133" s="145" t="str">
        <f t="shared" si="21"/>
        <v/>
      </c>
      <c r="Z133" s="118"/>
      <c r="AA133" s="118"/>
      <c r="AB133" s="118"/>
      <c r="AC133" s="118"/>
      <c r="AD133" s="118"/>
      <c r="AE133" s="139"/>
      <c r="AF133" s="118"/>
      <c r="AG133" s="118"/>
      <c r="AH133" s="147" t="str">
        <f t="shared" si="22"/>
        <v/>
      </c>
      <c r="AI133" s="147" t="str">
        <f t="shared" si="23"/>
        <v/>
      </c>
      <c r="AJ133" s="148" t="str">
        <f t="shared" si="12"/>
        <v/>
      </c>
      <c r="AK133" s="148" t="str">
        <f t="shared" si="13"/>
        <v/>
      </c>
      <c r="AL133" s="147" t="str">
        <f t="shared" si="14"/>
        <v/>
      </c>
      <c r="AM133" s="147" t="str">
        <f t="shared" si="15"/>
        <v/>
      </c>
      <c r="AN133" s="147" t="str">
        <f t="shared" si="16"/>
        <v/>
      </c>
      <c r="AO133" s="118"/>
    </row>
    <row r="134" spans="1:41">
      <c r="A134" s="118"/>
      <c r="B134" s="118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43" t="str">
        <f>IF(H134="","",(S134/S134)&amp;":"&amp;ROUND(AH134/S134,2))</f>
        <v/>
      </c>
      <c r="P134" s="118"/>
      <c r="Q134" s="118"/>
      <c r="R134" s="143" t="str">
        <f>IF(H134="","",(S134/S134)&amp;":"&amp;ROUND(AI134/S134,2))</f>
        <v/>
      </c>
      <c r="S134" s="144" t="str">
        <f t="shared" si="17"/>
        <v/>
      </c>
      <c r="T134" s="145" t="str">
        <f t="shared" si="18"/>
        <v/>
      </c>
      <c r="U134" s="118"/>
      <c r="V134" s="145" t="str">
        <f t="shared" si="19"/>
        <v/>
      </c>
      <c r="W134" s="144" t="str">
        <f t="shared" si="20"/>
        <v/>
      </c>
      <c r="X134" s="146" t="str">
        <f>IF(C134="","",IF(OR(C134="Trade",C134="Multi Position"),(X133+V134),IF(C134="Deposit",(X133+AE134),IF(C134="Withdrawal",(X133-AE134)))))</f>
        <v/>
      </c>
      <c r="Y134" s="145" t="str">
        <f t="shared" si="21"/>
        <v/>
      </c>
      <c r="Z134" s="118"/>
      <c r="AA134" s="118"/>
      <c r="AB134" s="118"/>
      <c r="AC134" s="118"/>
      <c r="AD134" s="118"/>
      <c r="AE134" s="139"/>
      <c r="AF134" s="118"/>
      <c r="AG134" s="118"/>
      <c r="AH134" s="147" t="str">
        <f t="shared" si="22"/>
        <v/>
      </c>
      <c r="AI134" s="147" t="str">
        <f t="shared" si="23"/>
        <v/>
      </c>
      <c r="AJ134" s="148" t="str">
        <f t="shared" si="12"/>
        <v/>
      </c>
      <c r="AK134" s="148" t="str">
        <f t="shared" si="13"/>
        <v/>
      </c>
      <c r="AL134" s="147" t="str">
        <f t="shared" si="14"/>
        <v/>
      </c>
      <c r="AM134" s="147" t="str">
        <f t="shared" si="15"/>
        <v/>
      </c>
      <c r="AN134" s="147" t="str">
        <f t="shared" si="16"/>
        <v/>
      </c>
      <c r="AO134" s="118"/>
    </row>
    <row r="135" spans="1:41">
      <c r="A135" s="118"/>
      <c r="B135" s="118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43" t="str">
        <f>IF(H135="","",(S135/S135)&amp;":"&amp;ROUND(AH135/S135,2))</f>
        <v/>
      </c>
      <c r="P135" s="118"/>
      <c r="Q135" s="118"/>
      <c r="R135" s="143" t="str">
        <f>IF(H135="","",(S135/S135)&amp;":"&amp;ROUND(AI135/S135,2))</f>
        <v/>
      </c>
      <c r="S135" s="144" t="str">
        <f t="shared" si="17"/>
        <v/>
      </c>
      <c r="T135" s="145" t="str">
        <f t="shared" si="18"/>
        <v/>
      </c>
      <c r="U135" s="118"/>
      <c r="V135" s="145" t="str">
        <f t="shared" si="19"/>
        <v/>
      </c>
      <c r="W135" s="144" t="str">
        <f t="shared" si="20"/>
        <v/>
      </c>
      <c r="X135" s="146" t="str">
        <f>IF(C135="","",IF(OR(C135="Trade",C135="Multi Position"),(X134+V135),IF(C135="Deposit",(X134+AE135),IF(C135="Withdrawal",(X134-AE135)))))</f>
        <v/>
      </c>
      <c r="Y135" s="145" t="str">
        <f t="shared" si="21"/>
        <v/>
      </c>
      <c r="Z135" s="118"/>
      <c r="AA135" s="118"/>
      <c r="AB135" s="118"/>
      <c r="AC135" s="118"/>
      <c r="AD135" s="118"/>
      <c r="AE135" s="139"/>
      <c r="AF135" s="118"/>
      <c r="AG135" s="118"/>
      <c r="AH135" s="147" t="str">
        <f t="shared" si="22"/>
        <v/>
      </c>
      <c r="AI135" s="147" t="str">
        <f t="shared" si="23"/>
        <v/>
      </c>
      <c r="AJ135" s="148" t="str">
        <f t="shared" si="12"/>
        <v/>
      </c>
      <c r="AK135" s="148" t="str">
        <f t="shared" si="13"/>
        <v/>
      </c>
      <c r="AL135" s="147" t="str">
        <f t="shared" si="14"/>
        <v/>
      </c>
      <c r="AM135" s="147" t="str">
        <f t="shared" si="15"/>
        <v/>
      </c>
      <c r="AN135" s="147" t="str">
        <f t="shared" si="16"/>
        <v/>
      </c>
      <c r="AO135" s="118"/>
    </row>
    <row r="136" spans="1:41">
      <c r="A136" s="118"/>
      <c r="B136" s="118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43" t="str">
        <f>IF(H136="","",(S136/S136)&amp;":"&amp;ROUND(AH136/S136,2))</f>
        <v/>
      </c>
      <c r="P136" s="118"/>
      <c r="Q136" s="118"/>
      <c r="R136" s="143" t="str">
        <f>IF(H136="","",(S136/S136)&amp;":"&amp;ROUND(AI136/S136,2))</f>
        <v/>
      </c>
      <c r="S136" s="144" t="str">
        <f t="shared" si="17"/>
        <v/>
      </c>
      <c r="T136" s="145" t="str">
        <f t="shared" si="18"/>
        <v/>
      </c>
      <c r="U136" s="118"/>
      <c r="V136" s="145" t="str">
        <f t="shared" si="19"/>
        <v/>
      </c>
      <c r="W136" s="144" t="str">
        <f t="shared" si="20"/>
        <v/>
      </c>
      <c r="X136" s="146" t="str">
        <f>IF(C136="","",IF(OR(C136="Trade",C136="Multi Position"),(X135+V136),IF(C136="Deposit",(X135+AE136),IF(C136="Withdrawal",(X135-AE136)))))</f>
        <v/>
      </c>
      <c r="Y136" s="145" t="str">
        <f t="shared" si="21"/>
        <v/>
      </c>
      <c r="Z136" s="118"/>
      <c r="AA136" s="118"/>
      <c r="AB136" s="118"/>
      <c r="AC136" s="118"/>
      <c r="AD136" s="118"/>
      <c r="AE136" s="139"/>
      <c r="AF136" s="118"/>
      <c r="AG136" s="118"/>
      <c r="AH136" s="147" t="str">
        <f t="shared" si="22"/>
        <v/>
      </c>
      <c r="AI136" s="147" t="str">
        <f t="shared" si="23"/>
        <v/>
      </c>
      <c r="AJ136" s="148" t="str">
        <f t="shared" si="12"/>
        <v/>
      </c>
      <c r="AK136" s="148" t="str">
        <f t="shared" si="13"/>
        <v/>
      </c>
      <c r="AL136" s="147" t="str">
        <f t="shared" si="14"/>
        <v/>
      </c>
      <c r="AM136" s="147" t="str">
        <f t="shared" si="15"/>
        <v/>
      </c>
      <c r="AN136" s="147" t="str">
        <f t="shared" si="16"/>
        <v/>
      </c>
      <c r="AO136" s="118"/>
    </row>
    <row r="137" spans="1:41">
      <c r="A137" s="118"/>
      <c r="B137" s="118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43" t="str">
        <f>IF(H137="","",(S137/S137)&amp;":"&amp;ROUND(AH137/S137,2))</f>
        <v/>
      </c>
      <c r="P137" s="118"/>
      <c r="Q137" s="118"/>
      <c r="R137" s="143" t="str">
        <f>IF(H137="","",(S137/S137)&amp;":"&amp;ROUND(AI137/S137,2))</f>
        <v/>
      </c>
      <c r="S137" s="144" t="str">
        <f t="shared" si="17"/>
        <v/>
      </c>
      <c r="T137" s="145" t="str">
        <f t="shared" si="18"/>
        <v/>
      </c>
      <c r="U137" s="118"/>
      <c r="V137" s="145" t="str">
        <f t="shared" si="19"/>
        <v/>
      </c>
      <c r="W137" s="144" t="str">
        <f t="shared" si="20"/>
        <v/>
      </c>
      <c r="X137" s="146" t="str">
        <f>IF(C137="","",IF(OR(C137="Trade",C137="Multi Position"),(X136+V137),IF(C137="Deposit",(X136+AE137),IF(C137="Withdrawal",(X136-AE137)))))</f>
        <v/>
      </c>
      <c r="Y137" s="145" t="str">
        <f t="shared" si="21"/>
        <v/>
      </c>
      <c r="Z137" s="118"/>
      <c r="AA137" s="118"/>
      <c r="AB137" s="118"/>
      <c r="AC137" s="118"/>
      <c r="AD137" s="118"/>
      <c r="AE137" s="139"/>
      <c r="AF137" s="118"/>
      <c r="AG137" s="118"/>
      <c r="AH137" s="147" t="str">
        <f t="shared" si="22"/>
        <v/>
      </c>
      <c r="AI137" s="147" t="str">
        <f t="shared" si="23"/>
        <v/>
      </c>
      <c r="AJ137" s="148" t="str">
        <f t="shared" si="12"/>
        <v/>
      </c>
      <c r="AK137" s="148" t="str">
        <f t="shared" si="13"/>
        <v/>
      </c>
      <c r="AL137" s="147" t="str">
        <f t="shared" si="14"/>
        <v/>
      </c>
      <c r="AM137" s="147" t="str">
        <f t="shared" si="15"/>
        <v/>
      </c>
      <c r="AN137" s="147" t="str">
        <f t="shared" si="16"/>
        <v/>
      </c>
      <c r="AO137" s="118"/>
    </row>
    <row r="138" spans="1:41">
      <c r="A138" s="118"/>
      <c r="B138" s="118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43" t="str">
        <f>IF(H138="","",(S138/S138)&amp;":"&amp;ROUND(AH138/S138,2))</f>
        <v/>
      </c>
      <c r="P138" s="118"/>
      <c r="Q138" s="118"/>
      <c r="R138" s="143" t="str">
        <f>IF(H138="","",(S138/S138)&amp;":"&amp;ROUND(AI138/S138,2))</f>
        <v/>
      </c>
      <c r="S138" s="144" t="str">
        <f t="shared" si="17"/>
        <v/>
      </c>
      <c r="T138" s="145" t="str">
        <f t="shared" si="18"/>
        <v/>
      </c>
      <c r="U138" s="118"/>
      <c r="V138" s="145" t="str">
        <f t="shared" si="19"/>
        <v/>
      </c>
      <c r="W138" s="144" t="str">
        <f t="shared" si="20"/>
        <v/>
      </c>
      <c r="X138" s="146" t="str">
        <f>IF(C138="","",IF(OR(C138="Trade",C138="Multi Position"),(X137+V138),IF(C138="Deposit",(X137+AE138),IF(C138="Withdrawal",(X137-AE138)))))</f>
        <v/>
      </c>
      <c r="Y138" s="145" t="str">
        <f t="shared" si="21"/>
        <v/>
      </c>
      <c r="Z138" s="118"/>
      <c r="AA138" s="118"/>
      <c r="AB138" s="118"/>
      <c r="AC138" s="118"/>
      <c r="AD138" s="118"/>
      <c r="AE138" s="139"/>
      <c r="AF138" s="118"/>
      <c r="AG138" s="118"/>
      <c r="AH138" s="147" t="str">
        <f t="shared" si="22"/>
        <v/>
      </c>
      <c r="AI138" s="147" t="str">
        <f t="shared" si="23"/>
        <v/>
      </c>
      <c r="AJ138" s="148" t="str">
        <f t="shared" ref="AJ138:AJ201" si="24">IF(V138&lt;0,V138/-X138,S138)</f>
        <v/>
      </c>
      <c r="AK138" s="148" t="str">
        <f t="shared" ref="AK138:AK201" si="25">IF(V138="","",IF(H138="LONG",IF(V138&gt;0,V138/X138,((L138*(P138-K138))/X138)),IF(V138&gt;0,V138/X138,((L138*(K138-P138))/X138))))</f>
        <v/>
      </c>
      <c r="AL138" s="147" t="str">
        <f t="shared" ref="AL138:AL201" si="26">IF(B138="","",MONTH(B138))</f>
        <v/>
      </c>
      <c r="AM138" s="147" t="str">
        <f t="shared" ref="AM138:AM201" si="27">IF(B138="","",YEAR(B138))</f>
        <v/>
      </c>
      <c r="AN138" s="147" t="str">
        <f t="shared" ref="AN138:AN201" si="28">IF(B138="","",DAY(B138))</f>
        <v/>
      </c>
      <c r="AO138" s="118"/>
    </row>
    <row r="139" spans="1:41">
      <c r="A139" s="118"/>
      <c r="B139" s="118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43" t="str">
        <f>IF(H139="","",(S139/S139)&amp;":"&amp;ROUND(AH139/S139,2))</f>
        <v/>
      </c>
      <c r="P139" s="118"/>
      <c r="Q139" s="118"/>
      <c r="R139" s="143" t="str">
        <f>IF(H139="","",(S139/S139)&amp;":"&amp;ROUND(AI139/S139,2))</f>
        <v/>
      </c>
      <c r="S139" s="144" t="str">
        <f t="shared" ref="S139:S202" si="29">IF(N139="","",IF(H139="LONG",(((K139-M139)*L139)/X138),(((M139-K139)*L139)/X138)))</f>
        <v/>
      </c>
      <c r="T139" s="145" t="str">
        <f t="shared" ref="T139:T202" si="30">IF(K139="","",IF(H139="LONG",(P139*L139)-(K139*L139),(K139*L139)-(P139*L139)))</f>
        <v/>
      </c>
      <c r="U139" s="118"/>
      <c r="V139" s="145" t="str">
        <f t="shared" ref="V139:V202" si="31">IF(K139="","",IF(T139&lt;0,(T139)-+U139,(T139)-U139))</f>
        <v/>
      </c>
      <c r="W139" s="144" t="str">
        <f t="shared" ref="W139:W202" si="32">IF(P139="","",SUM(V139/X138))</f>
        <v/>
      </c>
      <c r="X139" s="146" t="str">
        <f>IF(C139="","",IF(OR(C139="Trade",C139="Multi Position"),(X138+V139),IF(C139="Deposit",(X138+AE139),IF(C139="Withdrawal",(X138-AE139)))))</f>
        <v/>
      </c>
      <c r="Y139" s="145" t="str">
        <f t="shared" ref="Y139:Y202" si="33">IF(Q139="","",INT(Q139-B139)&amp;" Days "&amp;TEXT(Q139-B139,"H"" Hrs ""m"" mins """))</f>
        <v/>
      </c>
      <c r="Z139" s="118"/>
      <c r="AA139" s="118"/>
      <c r="AB139" s="118"/>
      <c r="AC139" s="118"/>
      <c r="AD139" s="118"/>
      <c r="AE139" s="139"/>
      <c r="AF139" s="118"/>
      <c r="AG139" s="118"/>
      <c r="AH139" s="147" t="str">
        <f t="shared" ref="AH139:AH202" si="34">IF(K139="","", IF(H139="LONG", (((N139-K139)*L139)/X138), (((K139-N139)*L139)/X138)))</f>
        <v/>
      </c>
      <c r="AI139" s="147" t="str">
        <f t="shared" ref="AI139:AI202" si="35">IF(K139="","", IF(H139="LONG", (((P139-K139)*L139)/X138), (((K139-P139)*L139)/X138)))</f>
        <v/>
      </c>
      <c r="AJ139" s="148" t="str">
        <f t="shared" si="24"/>
        <v/>
      </c>
      <c r="AK139" s="148" t="str">
        <f t="shared" si="25"/>
        <v/>
      </c>
      <c r="AL139" s="147" t="str">
        <f t="shared" si="26"/>
        <v/>
      </c>
      <c r="AM139" s="147" t="str">
        <f t="shared" si="27"/>
        <v/>
      </c>
      <c r="AN139" s="147" t="str">
        <f t="shared" si="28"/>
        <v/>
      </c>
      <c r="AO139" s="118"/>
    </row>
    <row r="140" spans="1:41">
      <c r="A140" s="118"/>
      <c r="B140" s="118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43" t="str">
        <f>IF(H140="","",(S140/S140)&amp;":"&amp;ROUND(AH140/S140,2))</f>
        <v/>
      </c>
      <c r="P140" s="118"/>
      <c r="Q140" s="118"/>
      <c r="R140" s="143" t="str">
        <f>IF(H140="","",(S140/S140)&amp;":"&amp;ROUND(AI140/S140,2))</f>
        <v/>
      </c>
      <c r="S140" s="144" t="str">
        <f t="shared" si="29"/>
        <v/>
      </c>
      <c r="T140" s="145" t="str">
        <f t="shared" si="30"/>
        <v/>
      </c>
      <c r="U140" s="118"/>
      <c r="V140" s="145" t="str">
        <f t="shared" si="31"/>
        <v/>
      </c>
      <c r="W140" s="144" t="str">
        <f t="shared" si="32"/>
        <v/>
      </c>
      <c r="X140" s="146" t="str">
        <f>IF(C140="","",IF(OR(C140="Trade",C140="Multi Position"),(X139+V140),IF(C140="Deposit",(X139+AE140),IF(C140="Withdrawal",(X139-AE140)))))</f>
        <v/>
      </c>
      <c r="Y140" s="145" t="str">
        <f t="shared" si="33"/>
        <v/>
      </c>
      <c r="Z140" s="118"/>
      <c r="AA140" s="118"/>
      <c r="AB140" s="118"/>
      <c r="AC140" s="118"/>
      <c r="AD140" s="118"/>
      <c r="AE140" s="139"/>
      <c r="AF140" s="118"/>
      <c r="AG140" s="118"/>
      <c r="AH140" s="147" t="str">
        <f t="shared" si="34"/>
        <v/>
      </c>
      <c r="AI140" s="147" t="str">
        <f t="shared" si="35"/>
        <v/>
      </c>
      <c r="AJ140" s="148" t="str">
        <f t="shared" si="24"/>
        <v/>
      </c>
      <c r="AK140" s="148" t="str">
        <f t="shared" si="25"/>
        <v/>
      </c>
      <c r="AL140" s="147" t="str">
        <f t="shared" si="26"/>
        <v/>
      </c>
      <c r="AM140" s="147" t="str">
        <f t="shared" si="27"/>
        <v/>
      </c>
      <c r="AN140" s="147" t="str">
        <f t="shared" si="28"/>
        <v/>
      </c>
      <c r="AO140" s="118"/>
    </row>
    <row r="141" spans="1:41">
      <c r="A141" s="118"/>
      <c r="B141" s="118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43" t="str">
        <f>IF(H141="","",(S141/S141)&amp;":"&amp;ROUND(AH141/S141,2))</f>
        <v/>
      </c>
      <c r="P141" s="118"/>
      <c r="Q141" s="118"/>
      <c r="R141" s="143" t="str">
        <f>IF(H141="","",(S141/S141)&amp;":"&amp;ROUND(AI141/S141,2))</f>
        <v/>
      </c>
      <c r="S141" s="144" t="str">
        <f t="shared" si="29"/>
        <v/>
      </c>
      <c r="T141" s="145" t="str">
        <f t="shared" si="30"/>
        <v/>
      </c>
      <c r="U141" s="118"/>
      <c r="V141" s="145" t="str">
        <f t="shared" si="31"/>
        <v/>
      </c>
      <c r="W141" s="144" t="str">
        <f t="shared" si="32"/>
        <v/>
      </c>
      <c r="X141" s="146" t="str">
        <f>IF(C141="","",IF(OR(C141="Trade",C141="Multi Position"),(X140+V141),IF(C141="Deposit",(X140+AE141),IF(C141="Withdrawal",(X140-AE141)))))</f>
        <v/>
      </c>
      <c r="Y141" s="145" t="str">
        <f t="shared" si="33"/>
        <v/>
      </c>
      <c r="Z141" s="118"/>
      <c r="AA141" s="118"/>
      <c r="AB141" s="118"/>
      <c r="AC141" s="118"/>
      <c r="AD141" s="118"/>
      <c r="AE141" s="139"/>
      <c r="AF141" s="118"/>
      <c r="AG141" s="118"/>
      <c r="AH141" s="147" t="str">
        <f t="shared" si="34"/>
        <v/>
      </c>
      <c r="AI141" s="147" t="str">
        <f t="shared" si="35"/>
        <v/>
      </c>
      <c r="AJ141" s="148" t="str">
        <f t="shared" si="24"/>
        <v/>
      </c>
      <c r="AK141" s="148" t="str">
        <f t="shared" si="25"/>
        <v/>
      </c>
      <c r="AL141" s="147" t="str">
        <f t="shared" si="26"/>
        <v/>
      </c>
      <c r="AM141" s="147" t="str">
        <f t="shared" si="27"/>
        <v/>
      </c>
      <c r="AN141" s="147" t="str">
        <f t="shared" si="28"/>
        <v/>
      </c>
      <c r="AO141" s="118"/>
    </row>
    <row r="142" spans="1:41">
      <c r="A142" s="118"/>
      <c r="B142" s="118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43" t="str">
        <f>IF(H142="","",(S142/S142)&amp;":"&amp;ROUND(AH142/S142,2))</f>
        <v/>
      </c>
      <c r="P142" s="118"/>
      <c r="Q142" s="118"/>
      <c r="R142" s="143" t="str">
        <f>IF(H142="","",(S142/S142)&amp;":"&amp;ROUND(AI142/S142,2))</f>
        <v/>
      </c>
      <c r="S142" s="144" t="str">
        <f t="shared" si="29"/>
        <v/>
      </c>
      <c r="T142" s="145" t="str">
        <f t="shared" si="30"/>
        <v/>
      </c>
      <c r="U142" s="118"/>
      <c r="V142" s="145" t="str">
        <f t="shared" si="31"/>
        <v/>
      </c>
      <c r="W142" s="144" t="str">
        <f t="shared" si="32"/>
        <v/>
      </c>
      <c r="X142" s="146" t="str">
        <f>IF(C142="","",IF(OR(C142="Trade",C142="Multi Position"),(X141+V142),IF(C142="Deposit",(X141+AE142),IF(C142="Withdrawal",(X141-AE142)))))</f>
        <v/>
      </c>
      <c r="Y142" s="145" t="str">
        <f t="shared" si="33"/>
        <v/>
      </c>
      <c r="Z142" s="118"/>
      <c r="AA142" s="118"/>
      <c r="AB142" s="118"/>
      <c r="AC142" s="118"/>
      <c r="AD142" s="118"/>
      <c r="AE142" s="139"/>
      <c r="AF142" s="118"/>
      <c r="AG142" s="118"/>
      <c r="AH142" s="147" t="str">
        <f t="shared" si="34"/>
        <v/>
      </c>
      <c r="AI142" s="147" t="str">
        <f t="shared" si="35"/>
        <v/>
      </c>
      <c r="AJ142" s="148" t="str">
        <f t="shared" si="24"/>
        <v/>
      </c>
      <c r="AK142" s="148" t="str">
        <f t="shared" si="25"/>
        <v/>
      </c>
      <c r="AL142" s="147" t="str">
        <f t="shared" si="26"/>
        <v/>
      </c>
      <c r="AM142" s="147" t="str">
        <f t="shared" si="27"/>
        <v/>
      </c>
      <c r="AN142" s="147" t="str">
        <f t="shared" si="28"/>
        <v/>
      </c>
      <c r="AO142" s="118"/>
    </row>
    <row r="143" spans="1:41">
      <c r="A143" s="118"/>
      <c r="B143" s="118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43" t="str">
        <f>IF(H143="","",(S143/S143)&amp;":"&amp;ROUND(AH143/S143,2))</f>
        <v/>
      </c>
      <c r="P143" s="118"/>
      <c r="Q143" s="118"/>
      <c r="R143" s="143" t="str">
        <f>IF(H143="","",(S143/S143)&amp;":"&amp;ROUND(AI143/S143,2))</f>
        <v/>
      </c>
      <c r="S143" s="144" t="str">
        <f t="shared" si="29"/>
        <v/>
      </c>
      <c r="T143" s="145" t="str">
        <f t="shared" si="30"/>
        <v/>
      </c>
      <c r="U143" s="118"/>
      <c r="V143" s="145" t="str">
        <f t="shared" si="31"/>
        <v/>
      </c>
      <c r="W143" s="144" t="str">
        <f t="shared" si="32"/>
        <v/>
      </c>
      <c r="X143" s="146" t="str">
        <f>IF(C143="","",IF(OR(C143="Trade",C143="Multi Position"),(X142+V143),IF(C143="Deposit",(X142+AE143),IF(C143="Withdrawal",(X142-AE143)))))</f>
        <v/>
      </c>
      <c r="Y143" s="145" t="str">
        <f t="shared" si="33"/>
        <v/>
      </c>
      <c r="Z143" s="118"/>
      <c r="AA143" s="118"/>
      <c r="AB143" s="118"/>
      <c r="AC143" s="118"/>
      <c r="AD143" s="118"/>
      <c r="AE143" s="139"/>
      <c r="AF143" s="118"/>
      <c r="AG143" s="118"/>
      <c r="AH143" s="147" t="str">
        <f t="shared" si="34"/>
        <v/>
      </c>
      <c r="AI143" s="147" t="str">
        <f t="shared" si="35"/>
        <v/>
      </c>
      <c r="AJ143" s="148" t="str">
        <f t="shared" si="24"/>
        <v/>
      </c>
      <c r="AK143" s="148" t="str">
        <f t="shared" si="25"/>
        <v/>
      </c>
      <c r="AL143" s="147" t="str">
        <f t="shared" si="26"/>
        <v/>
      </c>
      <c r="AM143" s="147" t="str">
        <f t="shared" si="27"/>
        <v/>
      </c>
      <c r="AN143" s="147" t="str">
        <f t="shared" si="28"/>
        <v/>
      </c>
      <c r="AO143" s="118"/>
    </row>
    <row r="144" spans="1:41">
      <c r="A144" s="118"/>
      <c r="B144" s="118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43" t="str">
        <f>IF(H144="","",(S144/S144)&amp;":"&amp;ROUND(AH144/S144,2))</f>
        <v/>
      </c>
      <c r="P144" s="118"/>
      <c r="Q144" s="118"/>
      <c r="R144" s="143" t="str">
        <f>IF(H144="","",(S144/S144)&amp;":"&amp;ROUND(AI144/S144,2))</f>
        <v/>
      </c>
      <c r="S144" s="144" t="str">
        <f t="shared" si="29"/>
        <v/>
      </c>
      <c r="T144" s="145" t="str">
        <f t="shared" si="30"/>
        <v/>
      </c>
      <c r="U144" s="118"/>
      <c r="V144" s="145" t="str">
        <f t="shared" si="31"/>
        <v/>
      </c>
      <c r="W144" s="144" t="str">
        <f t="shared" si="32"/>
        <v/>
      </c>
      <c r="X144" s="146" t="str">
        <f>IF(C144="","",IF(OR(C144="Trade",C144="Multi Position"),(X143+V144),IF(C144="Deposit",(X143+AE144),IF(C144="Withdrawal",(X143-AE144)))))</f>
        <v/>
      </c>
      <c r="Y144" s="145" t="str">
        <f t="shared" si="33"/>
        <v/>
      </c>
      <c r="Z144" s="118"/>
      <c r="AA144" s="118"/>
      <c r="AB144" s="118"/>
      <c r="AC144" s="118"/>
      <c r="AD144" s="118"/>
      <c r="AE144" s="139"/>
      <c r="AF144" s="118"/>
      <c r="AG144" s="118"/>
      <c r="AH144" s="147" t="str">
        <f t="shared" si="34"/>
        <v/>
      </c>
      <c r="AI144" s="147" t="str">
        <f t="shared" si="35"/>
        <v/>
      </c>
      <c r="AJ144" s="148" t="str">
        <f t="shared" si="24"/>
        <v/>
      </c>
      <c r="AK144" s="148" t="str">
        <f t="shared" si="25"/>
        <v/>
      </c>
      <c r="AL144" s="147" t="str">
        <f t="shared" si="26"/>
        <v/>
      </c>
      <c r="AM144" s="147" t="str">
        <f t="shared" si="27"/>
        <v/>
      </c>
      <c r="AN144" s="147" t="str">
        <f t="shared" si="28"/>
        <v/>
      </c>
      <c r="AO144" s="118"/>
    </row>
    <row r="145" spans="1:41">
      <c r="A145" s="118"/>
      <c r="B145" s="118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43" t="str">
        <f>IF(H145="","",(S145/S145)&amp;":"&amp;ROUND(AH145/S145,2))</f>
        <v/>
      </c>
      <c r="P145" s="118"/>
      <c r="Q145" s="118"/>
      <c r="R145" s="143" t="str">
        <f>IF(H145="","",(S145/S145)&amp;":"&amp;ROUND(AI145/S145,2))</f>
        <v/>
      </c>
      <c r="S145" s="144" t="str">
        <f t="shared" si="29"/>
        <v/>
      </c>
      <c r="T145" s="145" t="str">
        <f t="shared" si="30"/>
        <v/>
      </c>
      <c r="U145" s="118"/>
      <c r="V145" s="145" t="str">
        <f t="shared" si="31"/>
        <v/>
      </c>
      <c r="W145" s="144" t="str">
        <f t="shared" si="32"/>
        <v/>
      </c>
      <c r="X145" s="146" t="str">
        <f>IF(C145="","",IF(OR(C145="Trade",C145="Multi Position"),(X144+V145),IF(C145="Deposit",(X144+AE145),IF(C145="Withdrawal",(X144-AE145)))))</f>
        <v/>
      </c>
      <c r="Y145" s="145" t="str">
        <f t="shared" si="33"/>
        <v/>
      </c>
      <c r="Z145" s="118"/>
      <c r="AA145" s="118"/>
      <c r="AB145" s="118"/>
      <c r="AC145" s="118"/>
      <c r="AD145" s="118"/>
      <c r="AE145" s="139"/>
      <c r="AF145" s="118"/>
      <c r="AG145" s="118"/>
      <c r="AH145" s="147" t="str">
        <f t="shared" si="34"/>
        <v/>
      </c>
      <c r="AI145" s="147" t="str">
        <f t="shared" si="35"/>
        <v/>
      </c>
      <c r="AJ145" s="148" t="str">
        <f t="shared" si="24"/>
        <v/>
      </c>
      <c r="AK145" s="148" t="str">
        <f t="shared" si="25"/>
        <v/>
      </c>
      <c r="AL145" s="147" t="str">
        <f t="shared" si="26"/>
        <v/>
      </c>
      <c r="AM145" s="147" t="str">
        <f t="shared" si="27"/>
        <v/>
      </c>
      <c r="AN145" s="147" t="str">
        <f t="shared" si="28"/>
        <v/>
      </c>
      <c r="AO145" s="118"/>
    </row>
    <row r="146" spans="1:41">
      <c r="A146" s="118"/>
      <c r="B146" s="118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43" t="str">
        <f>IF(H146="","",(S146/S146)&amp;":"&amp;ROUND(AH146/S146,2))</f>
        <v/>
      </c>
      <c r="P146" s="118"/>
      <c r="Q146" s="118"/>
      <c r="R146" s="143" t="str">
        <f>IF(H146="","",(S146/S146)&amp;":"&amp;ROUND(AI146/S146,2))</f>
        <v/>
      </c>
      <c r="S146" s="144" t="str">
        <f t="shared" si="29"/>
        <v/>
      </c>
      <c r="T146" s="145" t="str">
        <f t="shared" si="30"/>
        <v/>
      </c>
      <c r="U146" s="118"/>
      <c r="V146" s="145" t="str">
        <f t="shared" si="31"/>
        <v/>
      </c>
      <c r="W146" s="144" t="str">
        <f t="shared" si="32"/>
        <v/>
      </c>
      <c r="X146" s="146" t="str">
        <f>IF(C146="","",IF(OR(C146="Trade",C146="Multi Position"),(X145+V146),IF(C146="Deposit",(X145+AE146),IF(C146="Withdrawal",(X145-AE146)))))</f>
        <v/>
      </c>
      <c r="Y146" s="145" t="str">
        <f t="shared" si="33"/>
        <v/>
      </c>
      <c r="Z146" s="118"/>
      <c r="AA146" s="118"/>
      <c r="AB146" s="118"/>
      <c r="AC146" s="118"/>
      <c r="AD146" s="118"/>
      <c r="AE146" s="139"/>
      <c r="AF146" s="118"/>
      <c r="AG146" s="118"/>
      <c r="AH146" s="147" t="str">
        <f t="shared" si="34"/>
        <v/>
      </c>
      <c r="AI146" s="147" t="str">
        <f t="shared" si="35"/>
        <v/>
      </c>
      <c r="AJ146" s="148" t="str">
        <f t="shared" si="24"/>
        <v/>
      </c>
      <c r="AK146" s="148" t="str">
        <f t="shared" si="25"/>
        <v/>
      </c>
      <c r="AL146" s="147" t="str">
        <f t="shared" si="26"/>
        <v/>
      </c>
      <c r="AM146" s="147" t="str">
        <f t="shared" si="27"/>
        <v/>
      </c>
      <c r="AN146" s="147" t="str">
        <f t="shared" si="28"/>
        <v/>
      </c>
      <c r="AO146" s="118"/>
    </row>
    <row r="147" spans="1:41">
      <c r="A147" s="118"/>
      <c r="B147" s="118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43" t="str">
        <f>IF(H147="","",(S147/S147)&amp;":"&amp;ROUND(AH147/S147,2))</f>
        <v/>
      </c>
      <c r="P147" s="118"/>
      <c r="Q147" s="118"/>
      <c r="R147" s="143" t="str">
        <f>IF(H147="","",(S147/S147)&amp;":"&amp;ROUND(AI147/S147,2))</f>
        <v/>
      </c>
      <c r="S147" s="144" t="str">
        <f t="shared" si="29"/>
        <v/>
      </c>
      <c r="T147" s="145" t="str">
        <f t="shared" si="30"/>
        <v/>
      </c>
      <c r="U147" s="118"/>
      <c r="V147" s="145" t="str">
        <f t="shared" si="31"/>
        <v/>
      </c>
      <c r="W147" s="144" t="str">
        <f t="shared" si="32"/>
        <v/>
      </c>
      <c r="X147" s="146" t="str">
        <f>IF(C147="","",IF(OR(C147="Trade",C147="Multi Position"),(X146+V147),IF(C147="Deposit",(X146+AE147),IF(C147="Withdrawal",(X146-AE147)))))</f>
        <v/>
      </c>
      <c r="Y147" s="145" t="str">
        <f t="shared" si="33"/>
        <v/>
      </c>
      <c r="Z147" s="118"/>
      <c r="AA147" s="118"/>
      <c r="AB147" s="118"/>
      <c r="AC147" s="118"/>
      <c r="AD147" s="118"/>
      <c r="AE147" s="139"/>
      <c r="AF147" s="118"/>
      <c r="AG147" s="118"/>
      <c r="AH147" s="147" t="str">
        <f t="shared" si="34"/>
        <v/>
      </c>
      <c r="AI147" s="147" t="str">
        <f t="shared" si="35"/>
        <v/>
      </c>
      <c r="AJ147" s="148" t="str">
        <f t="shared" si="24"/>
        <v/>
      </c>
      <c r="AK147" s="148" t="str">
        <f t="shared" si="25"/>
        <v/>
      </c>
      <c r="AL147" s="147" t="str">
        <f t="shared" si="26"/>
        <v/>
      </c>
      <c r="AM147" s="147" t="str">
        <f t="shared" si="27"/>
        <v/>
      </c>
      <c r="AN147" s="147" t="str">
        <f t="shared" si="28"/>
        <v/>
      </c>
      <c r="AO147" s="118"/>
    </row>
    <row r="148" spans="1:41">
      <c r="A148" s="118"/>
      <c r="B148" s="118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43" t="str">
        <f>IF(H148="","",(S148/S148)&amp;":"&amp;ROUND(AH148/S148,2))</f>
        <v/>
      </c>
      <c r="P148" s="118"/>
      <c r="Q148" s="118"/>
      <c r="R148" s="143" t="str">
        <f>IF(H148="","",(S148/S148)&amp;":"&amp;ROUND(AI148/S148,2))</f>
        <v/>
      </c>
      <c r="S148" s="144" t="str">
        <f t="shared" si="29"/>
        <v/>
      </c>
      <c r="T148" s="145" t="str">
        <f t="shared" si="30"/>
        <v/>
      </c>
      <c r="U148" s="118"/>
      <c r="V148" s="145" t="str">
        <f t="shared" si="31"/>
        <v/>
      </c>
      <c r="W148" s="144" t="str">
        <f t="shared" si="32"/>
        <v/>
      </c>
      <c r="X148" s="146" t="str">
        <f>IF(C148="","",IF(OR(C148="Trade",C148="Multi Position"),(X147+V148),IF(C148="Deposit",(X147+AE148),IF(C148="Withdrawal",(X147-AE148)))))</f>
        <v/>
      </c>
      <c r="Y148" s="145" t="str">
        <f t="shared" si="33"/>
        <v/>
      </c>
      <c r="Z148" s="118"/>
      <c r="AA148" s="118"/>
      <c r="AB148" s="118"/>
      <c r="AC148" s="118"/>
      <c r="AD148" s="118"/>
      <c r="AE148" s="139"/>
      <c r="AF148" s="118"/>
      <c r="AG148" s="118"/>
      <c r="AH148" s="147" t="str">
        <f t="shared" si="34"/>
        <v/>
      </c>
      <c r="AI148" s="147" t="str">
        <f t="shared" si="35"/>
        <v/>
      </c>
      <c r="AJ148" s="148" t="str">
        <f t="shared" si="24"/>
        <v/>
      </c>
      <c r="AK148" s="148" t="str">
        <f t="shared" si="25"/>
        <v/>
      </c>
      <c r="AL148" s="147" t="str">
        <f t="shared" si="26"/>
        <v/>
      </c>
      <c r="AM148" s="147" t="str">
        <f t="shared" si="27"/>
        <v/>
      </c>
      <c r="AN148" s="147" t="str">
        <f t="shared" si="28"/>
        <v/>
      </c>
      <c r="AO148" s="118"/>
    </row>
    <row r="149" spans="1:41">
      <c r="A149" s="118"/>
      <c r="B149" s="118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43" t="str">
        <f>IF(H149="","",(S149/S149)&amp;":"&amp;ROUND(AH149/S149,2))</f>
        <v/>
      </c>
      <c r="P149" s="118"/>
      <c r="Q149" s="118"/>
      <c r="R149" s="143" t="str">
        <f>IF(H149="","",(S149/S149)&amp;":"&amp;ROUND(AI149/S149,2))</f>
        <v/>
      </c>
      <c r="S149" s="144" t="str">
        <f t="shared" si="29"/>
        <v/>
      </c>
      <c r="T149" s="145" t="str">
        <f t="shared" si="30"/>
        <v/>
      </c>
      <c r="U149" s="118"/>
      <c r="V149" s="145" t="str">
        <f t="shared" si="31"/>
        <v/>
      </c>
      <c r="W149" s="144" t="str">
        <f t="shared" si="32"/>
        <v/>
      </c>
      <c r="X149" s="146" t="str">
        <f>IF(C149="","",IF(OR(C149="Trade",C149="Multi Position"),(X148+V149),IF(C149="Deposit",(X148+AE149),IF(C149="Withdrawal",(X148-AE149)))))</f>
        <v/>
      </c>
      <c r="Y149" s="145" t="str">
        <f t="shared" si="33"/>
        <v/>
      </c>
      <c r="Z149" s="118"/>
      <c r="AA149" s="118"/>
      <c r="AB149" s="118"/>
      <c r="AC149" s="118"/>
      <c r="AD149" s="118"/>
      <c r="AE149" s="139"/>
      <c r="AF149" s="118"/>
      <c r="AG149" s="118"/>
      <c r="AH149" s="147" t="str">
        <f t="shared" si="34"/>
        <v/>
      </c>
      <c r="AI149" s="147" t="str">
        <f t="shared" si="35"/>
        <v/>
      </c>
      <c r="AJ149" s="148" t="str">
        <f t="shared" si="24"/>
        <v/>
      </c>
      <c r="AK149" s="148" t="str">
        <f t="shared" si="25"/>
        <v/>
      </c>
      <c r="AL149" s="147" t="str">
        <f t="shared" si="26"/>
        <v/>
      </c>
      <c r="AM149" s="147" t="str">
        <f t="shared" si="27"/>
        <v/>
      </c>
      <c r="AN149" s="147" t="str">
        <f t="shared" si="28"/>
        <v/>
      </c>
      <c r="AO149" s="118"/>
    </row>
    <row r="150" spans="1:41">
      <c r="A150" s="118"/>
      <c r="B150" s="118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43" t="str">
        <f>IF(H150="","",(S150/S150)&amp;":"&amp;ROUND(AH150/S150,2))</f>
        <v/>
      </c>
      <c r="P150" s="118"/>
      <c r="Q150" s="118"/>
      <c r="R150" s="143" t="str">
        <f>IF(H150="","",(S150/S150)&amp;":"&amp;ROUND(AI150/S150,2))</f>
        <v/>
      </c>
      <c r="S150" s="144" t="str">
        <f t="shared" si="29"/>
        <v/>
      </c>
      <c r="T150" s="145" t="str">
        <f t="shared" si="30"/>
        <v/>
      </c>
      <c r="U150" s="118"/>
      <c r="V150" s="145" t="str">
        <f t="shared" si="31"/>
        <v/>
      </c>
      <c r="W150" s="144" t="str">
        <f t="shared" si="32"/>
        <v/>
      </c>
      <c r="X150" s="146" t="str">
        <f>IF(C150="","",IF(OR(C150="Trade",C150="Multi Position"),(X149+V150),IF(C150="Deposit",(X149+AE150),IF(C150="Withdrawal",(X149-AE150)))))</f>
        <v/>
      </c>
      <c r="Y150" s="145" t="str">
        <f t="shared" si="33"/>
        <v/>
      </c>
      <c r="Z150" s="118"/>
      <c r="AA150" s="118"/>
      <c r="AB150" s="118"/>
      <c r="AC150" s="118"/>
      <c r="AD150" s="118"/>
      <c r="AE150" s="139"/>
      <c r="AF150" s="118"/>
      <c r="AG150" s="118"/>
      <c r="AH150" s="147" t="str">
        <f t="shared" si="34"/>
        <v/>
      </c>
      <c r="AI150" s="147" t="str">
        <f t="shared" si="35"/>
        <v/>
      </c>
      <c r="AJ150" s="148" t="str">
        <f t="shared" si="24"/>
        <v/>
      </c>
      <c r="AK150" s="148" t="str">
        <f t="shared" si="25"/>
        <v/>
      </c>
      <c r="AL150" s="147" t="str">
        <f t="shared" si="26"/>
        <v/>
      </c>
      <c r="AM150" s="147" t="str">
        <f t="shared" si="27"/>
        <v/>
      </c>
      <c r="AN150" s="147" t="str">
        <f t="shared" si="28"/>
        <v/>
      </c>
      <c r="AO150" s="118"/>
    </row>
    <row r="151" spans="1:41">
      <c r="A151" s="118"/>
      <c r="B151" s="118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43" t="str">
        <f>IF(H151="","",(S151/S151)&amp;":"&amp;ROUND(AH151/S151,2))</f>
        <v/>
      </c>
      <c r="P151" s="118"/>
      <c r="Q151" s="118"/>
      <c r="R151" s="143" t="str">
        <f>IF(H151="","",(S151/S151)&amp;":"&amp;ROUND(AI151/S151,2))</f>
        <v/>
      </c>
      <c r="S151" s="144" t="str">
        <f t="shared" si="29"/>
        <v/>
      </c>
      <c r="T151" s="145" t="str">
        <f t="shared" si="30"/>
        <v/>
      </c>
      <c r="U151" s="118"/>
      <c r="V151" s="145" t="str">
        <f t="shared" si="31"/>
        <v/>
      </c>
      <c r="W151" s="144" t="str">
        <f t="shared" si="32"/>
        <v/>
      </c>
      <c r="X151" s="146" t="str">
        <f>IF(C151="","",IF(OR(C151="Trade",C151="Multi Position"),(X150+V151),IF(C151="Deposit",(X150+AE151),IF(C151="Withdrawal",(X150-AE151)))))</f>
        <v/>
      </c>
      <c r="Y151" s="145" t="str">
        <f t="shared" si="33"/>
        <v/>
      </c>
      <c r="Z151" s="118"/>
      <c r="AA151" s="118"/>
      <c r="AB151" s="118"/>
      <c r="AC151" s="118"/>
      <c r="AD151" s="118"/>
      <c r="AE151" s="139"/>
      <c r="AF151" s="118"/>
      <c r="AG151" s="118"/>
      <c r="AH151" s="147" t="str">
        <f t="shared" si="34"/>
        <v/>
      </c>
      <c r="AI151" s="147" t="str">
        <f t="shared" si="35"/>
        <v/>
      </c>
      <c r="AJ151" s="148" t="str">
        <f t="shared" si="24"/>
        <v/>
      </c>
      <c r="AK151" s="148" t="str">
        <f t="shared" si="25"/>
        <v/>
      </c>
      <c r="AL151" s="147" t="str">
        <f t="shared" si="26"/>
        <v/>
      </c>
      <c r="AM151" s="147" t="str">
        <f t="shared" si="27"/>
        <v/>
      </c>
      <c r="AN151" s="147" t="str">
        <f t="shared" si="28"/>
        <v/>
      </c>
      <c r="AO151" s="118"/>
    </row>
    <row r="152" spans="1:41">
      <c r="A152" s="118"/>
      <c r="B152" s="118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43" t="str">
        <f>IF(H152="","",(S152/S152)&amp;":"&amp;ROUND(AH152/S152,2))</f>
        <v/>
      </c>
      <c r="P152" s="118"/>
      <c r="Q152" s="118"/>
      <c r="R152" s="143" t="str">
        <f>IF(H152="","",(S152/S152)&amp;":"&amp;ROUND(AI152/S152,2))</f>
        <v/>
      </c>
      <c r="S152" s="144" t="str">
        <f t="shared" si="29"/>
        <v/>
      </c>
      <c r="T152" s="145" t="str">
        <f t="shared" si="30"/>
        <v/>
      </c>
      <c r="U152" s="118"/>
      <c r="V152" s="145" t="str">
        <f t="shared" si="31"/>
        <v/>
      </c>
      <c r="W152" s="144" t="str">
        <f t="shared" si="32"/>
        <v/>
      </c>
      <c r="X152" s="146" t="str">
        <f>IF(C152="","",IF(OR(C152="Trade",C152="Multi Position"),(X151+V152),IF(C152="Deposit",(X151+AE152),IF(C152="Withdrawal",(X151-AE152)))))</f>
        <v/>
      </c>
      <c r="Y152" s="145" t="str">
        <f t="shared" si="33"/>
        <v/>
      </c>
      <c r="Z152" s="118"/>
      <c r="AA152" s="118"/>
      <c r="AB152" s="118"/>
      <c r="AC152" s="118"/>
      <c r="AD152" s="118"/>
      <c r="AE152" s="139"/>
      <c r="AF152" s="118"/>
      <c r="AG152" s="118"/>
      <c r="AH152" s="147" t="str">
        <f t="shared" si="34"/>
        <v/>
      </c>
      <c r="AI152" s="147" t="str">
        <f t="shared" si="35"/>
        <v/>
      </c>
      <c r="AJ152" s="148" t="str">
        <f t="shared" si="24"/>
        <v/>
      </c>
      <c r="AK152" s="148" t="str">
        <f t="shared" si="25"/>
        <v/>
      </c>
      <c r="AL152" s="147" t="str">
        <f t="shared" si="26"/>
        <v/>
      </c>
      <c r="AM152" s="147" t="str">
        <f t="shared" si="27"/>
        <v/>
      </c>
      <c r="AN152" s="147" t="str">
        <f t="shared" si="28"/>
        <v/>
      </c>
      <c r="AO152" s="118"/>
    </row>
    <row r="153" spans="1:41">
      <c r="A153" s="118"/>
      <c r="B153" s="118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43" t="str">
        <f>IF(H153="","",(S153/S153)&amp;":"&amp;ROUND(AH153/S153,2))</f>
        <v/>
      </c>
      <c r="P153" s="118"/>
      <c r="Q153" s="118"/>
      <c r="R153" s="143" t="str">
        <f>IF(H153="","",(S153/S153)&amp;":"&amp;ROUND(AI153/S153,2))</f>
        <v/>
      </c>
      <c r="S153" s="144" t="str">
        <f t="shared" si="29"/>
        <v/>
      </c>
      <c r="T153" s="145" t="str">
        <f t="shared" si="30"/>
        <v/>
      </c>
      <c r="U153" s="118"/>
      <c r="V153" s="145" t="str">
        <f t="shared" si="31"/>
        <v/>
      </c>
      <c r="W153" s="144" t="str">
        <f t="shared" si="32"/>
        <v/>
      </c>
      <c r="X153" s="146" t="str">
        <f>IF(C153="","",IF(OR(C153="Trade",C153="Multi Position"),(X152+V153),IF(C153="Deposit",(X152+AE153),IF(C153="Withdrawal",(X152-AE153)))))</f>
        <v/>
      </c>
      <c r="Y153" s="145" t="str">
        <f t="shared" si="33"/>
        <v/>
      </c>
      <c r="Z153" s="118"/>
      <c r="AA153" s="118"/>
      <c r="AB153" s="118"/>
      <c r="AC153" s="118"/>
      <c r="AD153" s="118"/>
      <c r="AE153" s="139"/>
      <c r="AF153" s="118"/>
      <c r="AG153" s="118"/>
      <c r="AH153" s="147" t="str">
        <f t="shared" si="34"/>
        <v/>
      </c>
      <c r="AI153" s="147" t="str">
        <f t="shared" si="35"/>
        <v/>
      </c>
      <c r="AJ153" s="148" t="str">
        <f t="shared" si="24"/>
        <v/>
      </c>
      <c r="AK153" s="148" t="str">
        <f t="shared" si="25"/>
        <v/>
      </c>
      <c r="AL153" s="147" t="str">
        <f t="shared" si="26"/>
        <v/>
      </c>
      <c r="AM153" s="147" t="str">
        <f t="shared" si="27"/>
        <v/>
      </c>
      <c r="AN153" s="147" t="str">
        <f t="shared" si="28"/>
        <v/>
      </c>
      <c r="AO153" s="118"/>
    </row>
    <row r="154" spans="1:41">
      <c r="A154" s="118"/>
      <c r="B154" s="118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43" t="str">
        <f>IF(H154="","",(S154/S154)&amp;":"&amp;ROUND(AH154/S154,2))</f>
        <v/>
      </c>
      <c r="P154" s="118"/>
      <c r="Q154" s="118"/>
      <c r="R154" s="143" t="str">
        <f>IF(H154="","",(S154/S154)&amp;":"&amp;ROUND(AI154/S154,2))</f>
        <v/>
      </c>
      <c r="S154" s="144" t="str">
        <f t="shared" si="29"/>
        <v/>
      </c>
      <c r="T154" s="145" t="str">
        <f t="shared" si="30"/>
        <v/>
      </c>
      <c r="U154" s="118"/>
      <c r="V154" s="145" t="str">
        <f t="shared" si="31"/>
        <v/>
      </c>
      <c r="W154" s="144" t="str">
        <f t="shared" si="32"/>
        <v/>
      </c>
      <c r="X154" s="146" t="str">
        <f>IF(C154="","",IF(OR(C154="Trade",C154="Multi Position"),(X153+V154),IF(C154="Deposit",(X153+AE154),IF(C154="Withdrawal",(X153-AE154)))))</f>
        <v/>
      </c>
      <c r="Y154" s="145" t="str">
        <f t="shared" si="33"/>
        <v/>
      </c>
      <c r="Z154" s="118"/>
      <c r="AA154" s="118"/>
      <c r="AB154" s="118"/>
      <c r="AC154" s="118"/>
      <c r="AD154" s="118"/>
      <c r="AE154" s="139"/>
      <c r="AF154" s="118"/>
      <c r="AG154" s="118"/>
      <c r="AH154" s="147" t="str">
        <f t="shared" si="34"/>
        <v/>
      </c>
      <c r="AI154" s="147" t="str">
        <f t="shared" si="35"/>
        <v/>
      </c>
      <c r="AJ154" s="148" t="str">
        <f t="shared" si="24"/>
        <v/>
      </c>
      <c r="AK154" s="148" t="str">
        <f t="shared" si="25"/>
        <v/>
      </c>
      <c r="AL154" s="147" t="str">
        <f t="shared" si="26"/>
        <v/>
      </c>
      <c r="AM154" s="147" t="str">
        <f t="shared" si="27"/>
        <v/>
      </c>
      <c r="AN154" s="147" t="str">
        <f t="shared" si="28"/>
        <v/>
      </c>
      <c r="AO154" s="118"/>
    </row>
    <row r="155" spans="1:41">
      <c r="A155" s="118"/>
      <c r="B155" s="118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43" t="str">
        <f>IF(H155="","",(S155/S155)&amp;":"&amp;ROUND(AH155/S155,2))</f>
        <v/>
      </c>
      <c r="P155" s="118"/>
      <c r="Q155" s="118"/>
      <c r="R155" s="143" t="str">
        <f>IF(H155="","",(S155/S155)&amp;":"&amp;ROUND(AI155/S155,2))</f>
        <v/>
      </c>
      <c r="S155" s="144" t="str">
        <f t="shared" si="29"/>
        <v/>
      </c>
      <c r="T155" s="145" t="str">
        <f t="shared" si="30"/>
        <v/>
      </c>
      <c r="U155" s="118"/>
      <c r="V155" s="145" t="str">
        <f t="shared" si="31"/>
        <v/>
      </c>
      <c r="W155" s="144" t="str">
        <f t="shared" si="32"/>
        <v/>
      </c>
      <c r="X155" s="146" t="str">
        <f>IF(C155="","",IF(OR(C155="Trade",C155="Multi Position"),(X154+V155),IF(C155="Deposit",(X154+AE155),IF(C155="Withdrawal",(X154-AE155)))))</f>
        <v/>
      </c>
      <c r="Y155" s="145" t="str">
        <f t="shared" si="33"/>
        <v/>
      </c>
      <c r="Z155" s="118"/>
      <c r="AA155" s="118"/>
      <c r="AB155" s="118"/>
      <c r="AC155" s="118"/>
      <c r="AD155" s="118"/>
      <c r="AE155" s="139"/>
      <c r="AF155" s="118"/>
      <c r="AG155" s="118"/>
      <c r="AH155" s="147" t="str">
        <f t="shared" si="34"/>
        <v/>
      </c>
      <c r="AI155" s="147" t="str">
        <f t="shared" si="35"/>
        <v/>
      </c>
      <c r="AJ155" s="148" t="str">
        <f t="shared" si="24"/>
        <v/>
      </c>
      <c r="AK155" s="148" t="str">
        <f t="shared" si="25"/>
        <v/>
      </c>
      <c r="AL155" s="147" t="str">
        <f t="shared" si="26"/>
        <v/>
      </c>
      <c r="AM155" s="147" t="str">
        <f t="shared" si="27"/>
        <v/>
      </c>
      <c r="AN155" s="147" t="str">
        <f t="shared" si="28"/>
        <v/>
      </c>
      <c r="AO155" s="118"/>
    </row>
    <row r="156" spans="1:41">
      <c r="A156" s="118"/>
      <c r="B156" s="118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43" t="str">
        <f>IF(H156="","",(S156/S156)&amp;":"&amp;ROUND(AH156/S156,2))</f>
        <v/>
      </c>
      <c r="P156" s="118"/>
      <c r="Q156" s="118"/>
      <c r="R156" s="143" t="str">
        <f>IF(H156="","",(S156/S156)&amp;":"&amp;ROUND(AI156/S156,2))</f>
        <v/>
      </c>
      <c r="S156" s="144" t="str">
        <f t="shared" si="29"/>
        <v/>
      </c>
      <c r="T156" s="145" t="str">
        <f t="shared" si="30"/>
        <v/>
      </c>
      <c r="U156" s="118"/>
      <c r="V156" s="145" t="str">
        <f t="shared" si="31"/>
        <v/>
      </c>
      <c r="W156" s="144" t="str">
        <f t="shared" si="32"/>
        <v/>
      </c>
      <c r="X156" s="146" t="str">
        <f>IF(C156="","",IF(OR(C156="Trade",C156="Multi Position"),(X155+V156),IF(C156="Deposit",(X155+AE156),IF(C156="Withdrawal",(X155-AE156)))))</f>
        <v/>
      </c>
      <c r="Y156" s="145" t="str">
        <f t="shared" si="33"/>
        <v/>
      </c>
      <c r="Z156" s="118"/>
      <c r="AA156" s="118"/>
      <c r="AB156" s="118"/>
      <c r="AC156" s="118"/>
      <c r="AD156" s="118"/>
      <c r="AE156" s="139"/>
      <c r="AF156" s="118"/>
      <c r="AG156" s="118"/>
      <c r="AH156" s="147" t="str">
        <f t="shared" si="34"/>
        <v/>
      </c>
      <c r="AI156" s="147" t="str">
        <f t="shared" si="35"/>
        <v/>
      </c>
      <c r="AJ156" s="148" t="str">
        <f t="shared" si="24"/>
        <v/>
      </c>
      <c r="AK156" s="148" t="str">
        <f t="shared" si="25"/>
        <v/>
      </c>
      <c r="AL156" s="147" t="str">
        <f t="shared" si="26"/>
        <v/>
      </c>
      <c r="AM156" s="147" t="str">
        <f t="shared" si="27"/>
        <v/>
      </c>
      <c r="AN156" s="147" t="str">
        <f t="shared" si="28"/>
        <v/>
      </c>
      <c r="AO156" s="118"/>
    </row>
    <row r="157" spans="1:41">
      <c r="A157" s="118"/>
      <c r="B157" s="118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43" t="str">
        <f>IF(H157="","",(S157/S157)&amp;":"&amp;ROUND(AH157/S157,2))</f>
        <v/>
      </c>
      <c r="P157" s="118"/>
      <c r="Q157" s="118"/>
      <c r="R157" s="143" t="str">
        <f>IF(H157="","",(S157/S157)&amp;":"&amp;ROUND(AI157/S157,2))</f>
        <v/>
      </c>
      <c r="S157" s="144" t="str">
        <f t="shared" si="29"/>
        <v/>
      </c>
      <c r="T157" s="145" t="str">
        <f t="shared" si="30"/>
        <v/>
      </c>
      <c r="U157" s="118"/>
      <c r="V157" s="145" t="str">
        <f t="shared" si="31"/>
        <v/>
      </c>
      <c r="W157" s="144" t="str">
        <f t="shared" si="32"/>
        <v/>
      </c>
      <c r="X157" s="146" t="str">
        <f>IF(C157="","",IF(OR(C157="Trade",C157="Multi Position"),(X156+V157),IF(C157="Deposit",(X156+AE157),IF(C157="Withdrawal",(X156-AE157)))))</f>
        <v/>
      </c>
      <c r="Y157" s="145" t="str">
        <f t="shared" si="33"/>
        <v/>
      </c>
      <c r="Z157" s="118"/>
      <c r="AA157" s="118"/>
      <c r="AB157" s="118"/>
      <c r="AC157" s="118"/>
      <c r="AD157" s="118"/>
      <c r="AE157" s="139"/>
      <c r="AF157" s="118"/>
      <c r="AG157" s="118"/>
      <c r="AH157" s="147" t="str">
        <f t="shared" si="34"/>
        <v/>
      </c>
      <c r="AI157" s="147" t="str">
        <f t="shared" si="35"/>
        <v/>
      </c>
      <c r="AJ157" s="148" t="str">
        <f t="shared" si="24"/>
        <v/>
      </c>
      <c r="AK157" s="148" t="str">
        <f t="shared" si="25"/>
        <v/>
      </c>
      <c r="AL157" s="147" t="str">
        <f t="shared" si="26"/>
        <v/>
      </c>
      <c r="AM157" s="147" t="str">
        <f t="shared" si="27"/>
        <v/>
      </c>
      <c r="AN157" s="147" t="str">
        <f t="shared" si="28"/>
        <v/>
      </c>
      <c r="AO157" s="118"/>
    </row>
    <row r="158" spans="1:41">
      <c r="A158" s="118"/>
      <c r="B158" s="118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43" t="str">
        <f>IF(H158="","",(S158/S158)&amp;":"&amp;ROUND(AH158/S158,2))</f>
        <v/>
      </c>
      <c r="P158" s="118"/>
      <c r="Q158" s="118"/>
      <c r="R158" s="143" t="str">
        <f>IF(H158="","",(S158/S158)&amp;":"&amp;ROUND(AI158/S158,2))</f>
        <v/>
      </c>
      <c r="S158" s="144" t="str">
        <f t="shared" si="29"/>
        <v/>
      </c>
      <c r="T158" s="145" t="str">
        <f t="shared" si="30"/>
        <v/>
      </c>
      <c r="U158" s="118"/>
      <c r="V158" s="145" t="str">
        <f t="shared" si="31"/>
        <v/>
      </c>
      <c r="W158" s="144" t="str">
        <f t="shared" si="32"/>
        <v/>
      </c>
      <c r="X158" s="146" t="str">
        <f>IF(C158="","",IF(OR(C158="Trade",C158="Multi Position"),(X157+V158),IF(C158="Deposit",(X157+AE158),IF(C158="Withdrawal",(X157-AE158)))))</f>
        <v/>
      </c>
      <c r="Y158" s="145" t="str">
        <f t="shared" si="33"/>
        <v/>
      </c>
      <c r="Z158" s="118"/>
      <c r="AA158" s="118"/>
      <c r="AB158" s="118"/>
      <c r="AC158" s="118"/>
      <c r="AD158" s="118"/>
      <c r="AE158" s="139"/>
      <c r="AF158" s="118"/>
      <c r="AG158" s="118"/>
      <c r="AH158" s="147" t="str">
        <f t="shared" si="34"/>
        <v/>
      </c>
      <c r="AI158" s="147" t="str">
        <f t="shared" si="35"/>
        <v/>
      </c>
      <c r="AJ158" s="148" t="str">
        <f t="shared" si="24"/>
        <v/>
      </c>
      <c r="AK158" s="148" t="str">
        <f t="shared" si="25"/>
        <v/>
      </c>
      <c r="AL158" s="147" t="str">
        <f t="shared" si="26"/>
        <v/>
      </c>
      <c r="AM158" s="147" t="str">
        <f t="shared" si="27"/>
        <v/>
      </c>
      <c r="AN158" s="147" t="str">
        <f t="shared" si="28"/>
        <v/>
      </c>
      <c r="AO158" s="118"/>
    </row>
    <row r="159" spans="1:41">
      <c r="A159" s="118"/>
      <c r="B159" s="118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43" t="str">
        <f>IF(H159="","",(S159/S159)&amp;":"&amp;ROUND(AH159/S159,2))</f>
        <v/>
      </c>
      <c r="P159" s="118"/>
      <c r="Q159" s="118"/>
      <c r="R159" s="143" t="str">
        <f>IF(H159="","",(S159/S159)&amp;":"&amp;ROUND(AI159/S159,2))</f>
        <v/>
      </c>
      <c r="S159" s="144" t="str">
        <f t="shared" si="29"/>
        <v/>
      </c>
      <c r="T159" s="145" t="str">
        <f t="shared" si="30"/>
        <v/>
      </c>
      <c r="U159" s="118"/>
      <c r="V159" s="145" t="str">
        <f t="shared" si="31"/>
        <v/>
      </c>
      <c r="W159" s="144" t="str">
        <f t="shared" si="32"/>
        <v/>
      </c>
      <c r="X159" s="146" t="str">
        <f>IF(C159="","",IF(OR(C159="Trade",C159="Multi Position"),(X158+V159),IF(C159="Deposit",(X158+AE159),IF(C159="Withdrawal",(X158-AE159)))))</f>
        <v/>
      </c>
      <c r="Y159" s="145" t="str">
        <f t="shared" si="33"/>
        <v/>
      </c>
      <c r="Z159" s="118"/>
      <c r="AA159" s="118"/>
      <c r="AB159" s="118"/>
      <c r="AC159" s="118"/>
      <c r="AD159" s="118"/>
      <c r="AE159" s="139"/>
      <c r="AF159" s="118"/>
      <c r="AG159" s="118"/>
      <c r="AH159" s="147" t="str">
        <f t="shared" si="34"/>
        <v/>
      </c>
      <c r="AI159" s="147" t="str">
        <f t="shared" si="35"/>
        <v/>
      </c>
      <c r="AJ159" s="148" t="str">
        <f t="shared" si="24"/>
        <v/>
      </c>
      <c r="AK159" s="148" t="str">
        <f t="shared" si="25"/>
        <v/>
      </c>
      <c r="AL159" s="147" t="str">
        <f t="shared" si="26"/>
        <v/>
      </c>
      <c r="AM159" s="147" t="str">
        <f t="shared" si="27"/>
        <v/>
      </c>
      <c r="AN159" s="147" t="str">
        <f t="shared" si="28"/>
        <v/>
      </c>
      <c r="AO159" s="118"/>
    </row>
    <row r="160" spans="1:41">
      <c r="A160" s="118"/>
      <c r="B160" s="118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43" t="str">
        <f>IF(H160="","",(S160/S160)&amp;":"&amp;ROUND(AH160/S160,2))</f>
        <v/>
      </c>
      <c r="P160" s="118"/>
      <c r="Q160" s="118"/>
      <c r="R160" s="143" t="str">
        <f>IF(H160="","",(S160/S160)&amp;":"&amp;ROUND(AI160/S160,2))</f>
        <v/>
      </c>
      <c r="S160" s="144" t="str">
        <f t="shared" si="29"/>
        <v/>
      </c>
      <c r="T160" s="145" t="str">
        <f t="shared" si="30"/>
        <v/>
      </c>
      <c r="U160" s="118"/>
      <c r="V160" s="145" t="str">
        <f t="shared" si="31"/>
        <v/>
      </c>
      <c r="W160" s="144" t="str">
        <f t="shared" si="32"/>
        <v/>
      </c>
      <c r="X160" s="146" t="str">
        <f>IF(C160="","",IF(OR(C160="Trade",C160="Multi Position"),(X159+V160),IF(C160="Deposit",(X159+AE160),IF(C160="Withdrawal",(X159-AE160)))))</f>
        <v/>
      </c>
      <c r="Y160" s="145" t="str">
        <f t="shared" si="33"/>
        <v/>
      </c>
      <c r="Z160" s="118"/>
      <c r="AA160" s="118"/>
      <c r="AB160" s="118"/>
      <c r="AC160" s="118"/>
      <c r="AD160" s="118"/>
      <c r="AE160" s="139"/>
      <c r="AF160" s="118"/>
      <c r="AG160" s="118"/>
      <c r="AH160" s="147" t="str">
        <f t="shared" si="34"/>
        <v/>
      </c>
      <c r="AI160" s="147" t="str">
        <f t="shared" si="35"/>
        <v/>
      </c>
      <c r="AJ160" s="148" t="str">
        <f t="shared" si="24"/>
        <v/>
      </c>
      <c r="AK160" s="148" t="str">
        <f t="shared" si="25"/>
        <v/>
      </c>
      <c r="AL160" s="147" t="str">
        <f t="shared" si="26"/>
        <v/>
      </c>
      <c r="AM160" s="147" t="str">
        <f t="shared" si="27"/>
        <v/>
      </c>
      <c r="AN160" s="147" t="str">
        <f t="shared" si="28"/>
        <v/>
      </c>
      <c r="AO160" s="118"/>
    </row>
    <row r="161" spans="1:41">
      <c r="A161" s="118"/>
      <c r="B161" s="118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43" t="str">
        <f>IF(H161="","",(S161/S161)&amp;":"&amp;ROUND(AH161/S161,2))</f>
        <v/>
      </c>
      <c r="P161" s="118"/>
      <c r="Q161" s="118"/>
      <c r="R161" s="143" t="str">
        <f>IF(H161="","",(S161/S161)&amp;":"&amp;ROUND(AI161/S161,2))</f>
        <v/>
      </c>
      <c r="S161" s="144" t="str">
        <f t="shared" si="29"/>
        <v/>
      </c>
      <c r="T161" s="145" t="str">
        <f t="shared" si="30"/>
        <v/>
      </c>
      <c r="U161" s="118"/>
      <c r="V161" s="145" t="str">
        <f t="shared" si="31"/>
        <v/>
      </c>
      <c r="W161" s="144" t="str">
        <f t="shared" si="32"/>
        <v/>
      </c>
      <c r="X161" s="146" t="str">
        <f>IF(C161="","",IF(OR(C161="Trade",C161="Multi Position"),(X160+V161),IF(C161="Deposit",(X160+AE161),IF(C161="Withdrawal",(X160-AE161)))))</f>
        <v/>
      </c>
      <c r="Y161" s="145" t="str">
        <f t="shared" si="33"/>
        <v/>
      </c>
      <c r="Z161" s="118"/>
      <c r="AA161" s="118"/>
      <c r="AB161" s="118"/>
      <c r="AC161" s="118"/>
      <c r="AD161" s="118"/>
      <c r="AE161" s="139"/>
      <c r="AF161" s="118"/>
      <c r="AG161" s="118"/>
      <c r="AH161" s="147" t="str">
        <f t="shared" si="34"/>
        <v/>
      </c>
      <c r="AI161" s="147" t="str">
        <f t="shared" si="35"/>
        <v/>
      </c>
      <c r="AJ161" s="148" t="str">
        <f t="shared" si="24"/>
        <v/>
      </c>
      <c r="AK161" s="148" t="str">
        <f t="shared" si="25"/>
        <v/>
      </c>
      <c r="AL161" s="147" t="str">
        <f t="shared" si="26"/>
        <v/>
      </c>
      <c r="AM161" s="147" t="str">
        <f t="shared" si="27"/>
        <v/>
      </c>
      <c r="AN161" s="147" t="str">
        <f t="shared" si="28"/>
        <v/>
      </c>
      <c r="AO161" s="118"/>
    </row>
    <row r="162" spans="1:41">
      <c r="A162" s="118"/>
      <c r="B162" s="118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43" t="str">
        <f>IF(H162="","",(S162/S162)&amp;":"&amp;ROUND(AH162/S162,2))</f>
        <v/>
      </c>
      <c r="P162" s="118"/>
      <c r="Q162" s="118"/>
      <c r="R162" s="143" t="str">
        <f>IF(H162="","",(S162/S162)&amp;":"&amp;ROUND(AI162/S162,2))</f>
        <v/>
      </c>
      <c r="S162" s="144" t="str">
        <f t="shared" si="29"/>
        <v/>
      </c>
      <c r="T162" s="145" t="str">
        <f t="shared" si="30"/>
        <v/>
      </c>
      <c r="U162" s="118"/>
      <c r="V162" s="145" t="str">
        <f t="shared" si="31"/>
        <v/>
      </c>
      <c r="W162" s="144" t="str">
        <f t="shared" si="32"/>
        <v/>
      </c>
      <c r="X162" s="146" t="str">
        <f>IF(C162="","",IF(OR(C162="Trade",C162="Multi Position"),(X161+V162),IF(C162="Deposit",(X161+AE162),IF(C162="Withdrawal",(X161-AE162)))))</f>
        <v/>
      </c>
      <c r="Y162" s="145" t="str">
        <f t="shared" si="33"/>
        <v/>
      </c>
      <c r="Z162" s="118"/>
      <c r="AA162" s="118"/>
      <c r="AB162" s="118"/>
      <c r="AC162" s="118"/>
      <c r="AD162" s="118"/>
      <c r="AE162" s="139"/>
      <c r="AF162" s="118"/>
      <c r="AG162" s="118"/>
      <c r="AH162" s="147" t="str">
        <f t="shared" si="34"/>
        <v/>
      </c>
      <c r="AI162" s="147" t="str">
        <f t="shared" si="35"/>
        <v/>
      </c>
      <c r="AJ162" s="148" t="str">
        <f t="shared" si="24"/>
        <v/>
      </c>
      <c r="AK162" s="148" t="str">
        <f t="shared" si="25"/>
        <v/>
      </c>
      <c r="AL162" s="147" t="str">
        <f t="shared" si="26"/>
        <v/>
      </c>
      <c r="AM162" s="147" t="str">
        <f t="shared" si="27"/>
        <v/>
      </c>
      <c r="AN162" s="147" t="str">
        <f t="shared" si="28"/>
        <v/>
      </c>
      <c r="AO162" s="118"/>
    </row>
    <row r="163" spans="1:41">
      <c r="A163" s="118"/>
      <c r="B163" s="118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43" t="str">
        <f>IF(H163="","",(S163/S163)&amp;":"&amp;ROUND(AH163/S163,2))</f>
        <v/>
      </c>
      <c r="P163" s="118"/>
      <c r="Q163" s="118"/>
      <c r="R163" s="143" t="str">
        <f>IF(H163="","",(S163/S163)&amp;":"&amp;ROUND(AI163/S163,2))</f>
        <v/>
      </c>
      <c r="S163" s="144" t="str">
        <f t="shared" si="29"/>
        <v/>
      </c>
      <c r="T163" s="145" t="str">
        <f t="shared" si="30"/>
        <v/>
      </c>
      <c r="U163" s="118"/>
      <c r="V163" s="145" t="str">
        <f t="shared" si="31"/>
        <v/>
      </c>
      <c r="W163" s="144" t="str">
        <f t="shared" si="32"/>
        <v/>
      </c>
      <c r="X163" s="146" t="str">
        <f>IF(C163="","",IF(OR(C163="Trade",C163="Multi Position"),(X162+V163),IF(C163="Deposit",(X162+AE163),IF(C163="Withdrawal",(X162-AE163)))))</f>
        <v/>
      </c>
      <c r="Y163" s="145" t="str">
        <f t="shared" si="33"/>
        <v/>
      </c>
      <c r="Z163" s="118"/>
      <c r="AA163" s="118"/>
      <c r="AB163" s="118"/>
      <c r="AC163" s="118"/>
      <c r="AD163" s="118"/>
      <c r="AE163" s="139"/>
      <c r="AF163" s="118"/>
      <c r="AG163" s="118"/>
      <c r="AH163" s="147" t="str">
        <f t="shared" si="34"/>
        <v/>
      </c>
      <c r="AI163" s="147" t="str">
        <f t="shared" si="35"/>
        <v/>
      </c>
      <c r="AJ163" s="148" t="str">
        <f t="shared" si="24"/>
        <v/>
      </c>
      <c r="AK163" s="148" t="str">
        <f t="shared" si="25"/>
        <v/>
      </c>
      <c r="AL163" s="147" t="str">
        <f t="shared" si="26"/>
        <v/>
      </c>
      <c r="AM163" s="147" t="str">
        <f t="shared" si="27"/>
        <v/>
      </c>
      <c r="AN163" s="147" t="str">
        <f t="shared" si="28"/>
        <v/>
      </c>
      <c r="AO163" s="118"/>
    </row>
    <row r="164" spans="1:41">
      <c r="A164" s="118"/>
      <c r="B164" s="118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43" t="str">
        <f>IF(H164="","",(S164/S164)&amp;":"&amp;ROUND(AH164/S164,2))</f>
        <v/>
      </c>
      <c r="P164" s="118"/>
      <c r="Q164" s="118"/>
      <c r="R164" s="143" t="str">
        <f>IF(H164="","",(S164/S164)&amp;":"&amp;ROUND(AI164/S164,2))</f>
        <v/>
      </c>
      <c r="S164" s="144" t="str">
        <f t="shared" si="29"/>
        <v/>
      </c>
      <c r="T164" s="145" t="str">
        <f t="shared" si="30"/>
        <v/>
      </c>
      <c r="U164" s="118"/>
      <c r="V164" s="145" t="str">
        <f t="shared" si="31"/>
        <v/>
      </c>
      <c r="W164" s="144" t="str">
        <f t="shared" si="32"/>
        <v/>
      </c>
      <c r="X164" s="146" t="str">
        <f>IF(C164="","",IF(OR(C164="Trade",C164="Multi Position"),(X163+V164),IF(C164="Deposit",(X163+AE164),IF(C164="Withdrawal",(X163-AE164)))))</f>
        <v/>
      </c>
      <c r="Y164" s="145" t="str">
        <f t="shared" si="33"/>
        <v/>
      </c>
      <c r="Z164" s="118"/>
      <c r="AA164" s="118"/>
      <c r="AB164" s="118"/>
      <c r="AC164" s="118"/>
      <c r="AD164" s="118"/>
      <c r="AE164" s="139"/>
      <c r="AF164" s="118"/>
      <c r="AG164" s="118"/>
      <c r="AH164" s="147" t="str">
        <f t="shared" si="34"/>
        <v/>
      </c>
      <c r="AI164" s="147" t="str">
        <f t="shared" si="35"/>
        <v/>
      </c>
      <c r="AJ164" s="148" t="str">
        <f t="shared" si="24"/>
        <v/>
      </c>
      <c r="AK164" s="148" t="str">
        <f t="shared" si="25"/>
        <v/>
      </c>
      <c r="AL164" s="147" t="str">
        <f t="shared" si="26"/>
        <v/>
      </c>
      <c r="AM164" s="147" t="str">
        <f t="shared" si="27"/>
        <v/>
      </c>
      <c r="AN164" s="147" t="str">
        <f t="shared" si="28"/>
        <v/>
      </c>
      <c r="AO164" s="118"/>
    </row>
    <row r="165" spans="1:41">
      <c r="A165" s="118"/>
      <c r="B165" s="118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43" t="str">
        <f>IF(H165="","",(S165/S165)&amp;":"&amp;ROUND(AH165/S165,2))</f>
        <v/>
      </c>
      <c r="P165" s="118"/>
      <c r="Q165" s="118"/>
      <c r="R165" s="143" t="str">
        <f>IF(H165="","",(S165/S165)&amp;":"&amp;ROUND(AI165/S165,2))</f>
        <v/>
      </c>
      <c r="S165" s="144" t="str">
        <f t="shared" si="29"/>
        <v/>
      </c>
      <c r="T165" s="145" t="str">
        <f t="shared" si="30"/>
        <v/>
      </c>
      <c r="U165" s="118"/>
      <c r="V165" s="145" t="str">
        <f t="shared" si="31"/>
        <v/>
      </c>
      <c r="W165" s="144" t="str">
        <f t="shared" si="32"/>
        <v/>
      </c>
      <c r="X165" s="146" t="str">
        <f>IF(C165="","",IF(OR(C165="Trade",C165="Multi Position"),(X164+V165),IF(C165="Deposit",(X164+AE165),IF(C165="Withdrawal",(X164-AE165)))))</f>
        <v/>
      </c>
      <c r="Y165" s="145" t="str">
        <f t="shared" si="33"/>
        <v/>
      </c>
      <c r="Z165" s="118"/>
      <c r="AA165" s="118"/>
      <c r="AB165" s="118"/>
      <c r="AC165" s="118"/>
      <c r="AD165" s="118"/>
      <c r="AE165" s="139"/>
      <c r="AF165" s="118"/>
      <c r="AG165" s="118"/>
      <c r="AH165" s="147" t="str">
        <f t="shared" si="34"/>
        <v/>
      </c>
      <c r="AI165" s="147" t="str">
        <f t="shared" si="35"/>
        <v/>
      </c>
      <c r="AJ165" s="148" t="str">
        <f t="shared" si="24"/>
        <v/>
      </c>
      <c r="AK165" s="148" t="str">
        <f t="shared" si="25"/>
        <v/>
      </c>
      <c r="AL165" s="147" t="str">
        <f t="shared" si="26"/>
        <v/>
      </c>
      <c r="AM165" s="147" t="str">
        <f t="shared" si="27"/>
        <v/>
      </c>
      <c r="AN165" s="147" t="str">
        <f t="shared" si="28"/>
        <v/>
      </c>
      <c r="AO165" s="118"/>
    </row>
    <row r="166" spans="1:41">
      <c r="A166" s="118"/>
      <c r="B166" s="118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43" t="str">
        <f>IF(H166="","",(S166/S166)&amp;":"&amp;ROUND(AH166/S166,2))</f>
        <v/>
      </c>
      <c r="P166" s="118"/>
      <c r="Q166" s="118"/>
      <c r="R166" s="143" t="str">
        <f>IF(H166="","",(S166/S166)&amp;":"&amp;ROUND(AI166/S166,2))</f>
        <v/>
      </c>
      <c r="S166" s="144" t="str">
        <f t="shared" si="29"/>
        <v/>
      </c>
      <c r="T166" s="145" t="str">
        <f t="shared" si="30"/>
        <v/>
      </c>
      <c r="U166" s="118"/>
      <c r="V166" s="145" t="str">
        <f t="shared" si="31"/>
        <v/>
      </c>
      <c r="W166" s="144" t="str">
        <f t="shared" si="32"/>
        <v/>
      </c>
      <c r="X166" s="146" t="str">
        <f>IF(C166="","",IF(OR(C166="Trade",C166="Multi Position"),(X165+V166),IF(C166="Deposit",(X165+AE166),IF(C166="Withdrawal",(X165-AE166)))))</f>
        <v/>
      </c>
      <c r="Y166" s="145" t="str">
        <f t="shared" si="33"/>
        <v/>
      </c>
      <c r="Z166" s="118"/>
      <c r="AA166" s="118"/>
      <c r="AB166" s="118"/>
      <c r="AC166" s="118"/>
      <c r="AD166" s="118"/>
      <c r="AE166" s="139"/>
      <c r="AF166" s="118"/>
      <c r="AG166" s="118"/>
      <c r="AH166" s="147" t="str">
        <f t="shared" si="34"/>
        <v/>
      </c>
      <c r="AI166" s="147" t="str">
        <f t="shared" si="35"/>
        <v/>
      </c>
      <c r="AJ166" s="148" t="str">
        <f t="shared" si="24"/>
        <v/>
      </c>
      <c r="AK166" s="148" t="str">
        <f t="shared" si="25"/>
        <v/>
      </c>
      <c r="AL166" s="147" t="str">
        <f t="shared" si="26"/>
        <v/>
      </c>
      <c r="AM166" s="147" t="str">
        <f t="shared" si="27"/>
        <v/>
      </c>
      <c r="AN166" s="147" t="str">
        <f t="shared" si="28"/>
        <v/>
      </c>
      <c r="AO166" s="118"/>
    </row>
    <row r="167" spans="1:41">
      <c r="A167" s="118"/>
      <c r="B167" s="118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43" t="str">
        <f>IF(H167="","",(S167/S167)&amp;":"&amp;ROUND(AH167/S167,2))</f>
        <v/>
      </c>
      <c r="P167" s="118"/>
      <c r="Q167" s="118"/>
      <c r="R167" s="143" t="str">
        <f>IF(H167="","",(S167/S167)&amp;":"&amp;ROUND(AI167/S167,2))</f>
        <v/>
      </c>
      <c r="S167" s="144" t="str">
        <f t="shared" si="29"/>
        <v/>
      </c>
      <c r="T167" s="145" t="str">
        <f t="shared" si="30"/>
        <v/>
      </c>
      <c r="U167" s="118"/>
      <c r="V167" s="145" t="str">
        <f t="shared" si="31"/>
        <v/>
      </c>
      <c r="W167" s="144" t="str">
        <f t="shared" si="32"/>
        <v/>
      </c>
      <c r="X167" s="146" t="str">
        <f>IF(C167="","",IF(OR(C167="Trade",C167="Multi Position"),(X166+V167),IF(C167="Deposit",(X166+AE167),IF(C167="Withdrawal",(X166-AE167)))))</f>
        <v/>
      </c>
      <c r="Y167" s="145" t="str">
        <f t="shared" si="33"/>
        <v/>
      </c>
      <c r="Z167" s="118"/>
      <c r="AA167" s="118"/>
      <c r="AB167" s="118"/>
      <c r="AC167" s="118"/>
      <c r="AD167" s="118"/>
      <c r="AE167" s="139"/>
      <c r="AF167" s="118"/>
      <c r="AG167" s="118"/>
      <c r="AH167" s="147" t="str">
        <f t="shared" si="34"/>
        <v/>
      </c>
      <c r="AI167" s="147" t="str">
        <f t="shared" si="35"/>
        <v/>
      </c>
      <c r="AJ167" s="148" t="str">
        <f t="shared" si="24"/>
        <v/>
      </c>
      <c r="AK167" s="148" t="str">
        <f t="shared" si="25"/>
        <v/>
      </c>
      <c r="AL167" s="147" t="str">
        <f t="shared" si="26"/>
        <v/>
      </c>
      <c r="AM167" s="147" t="str">
        <f t="shared" si="27"/>
        <v/>
      </c>
      <c r="AN167" s="147" t="str">
        <f t="shared" si="28"/>
        <v/>
      </c>
      <c r="AO167" s="118"/>
    </row>
    <row r="168" spans="1:41">
      <c r="A168" s="118"/>
      <c r="B168" s="118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43" t="str">
        <f>IF(H168="","",(S168/S168)&amp;":"&amp;ROUND(AH168/S168,2))</f>
        <v/>
      </c>
      <c r="P168" s="118"/>
      <c r="Q168" s="118"/>
      <c r="R168" s="143" t="str">
        <f>IF(H168="","",(S168/S168)&amp;":"&amp;ROUND(AI168/S168,2))</f>
        <v/>
      </c>
      <c r="S168" s="144" t="str">
        <f t="shared" si="29"/>
        <v/>
      </c>
      <c r="T168" s="145" t="str">
        <f t="shared" si="30"/>
        <v/>
      </c>
      <c r="U168" s="118"/>
      <c r="V168" s="145" t="str">
        <f t="shared" si="31"/>
        <v/>
      </c>
      <c r="W168" s="144" t="str">
        <f t="shared" si="32"/>
        <v/>
      </c>
      <c r="X168" s="146" t="str">
        <f>IF(C168="","",IF(OR(C168="Trade",C168="Multi Position"),(X167+V168),IF(C168="Deposit",(X167+AE168),IF(C168="Withdrawal",(X167-AE168)))))</f>
        <v/>
      </c>
      <c r="Y168" s="145" t="str">
        <f t="shared" si="33"/>
        <v/>
      </c>
      <c r="Z168" s="118"/>
      <c r="AA168" s="118"/>
      <c r="AB168" s="118"/>
      <c r="AC168" s="118"/>
      <c r="AD168" s="118"/>
      <c r="AE168" s="139"/>
      <c r="AF168" s="118"/>
      <c r="AG168" s="118"/>
      <c r="AH168" s="147" t="str">
        <f t="shared" si="34"/>
        <v/>
      </c>
      <c r="AI168" s="147" t="str">
        <f t="shared" si="35"/>
        <v/>
      </c>
      <c r="AJ168" s="148" t="str">
        <f t="shared" si="24"/>
        <v/>
      </c>
      <c r="AK168" s="148" t="str">
        <f t="shared" si="25"/>
        <v/>
      </c>
      <c r="AL168" s="147" t="str">
        <f t="shared" si="26"/>
        <v/>
      </c>
      <c r="AM168" s="147" t="str">
        <f t="shared" si="27"/>
        <v/>
      </c>
      <c r="AN168" s="147" t="str">
        <f t="shared" si="28"/>
        <v/>
      </c>
      <c r="AO168" s="118"/>
    </row>
    <row r="169" spans="1:41">
      <c r="A169" s="118"/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43" t="str">
        <f>IF(H169="","",(S169/S169)&amp;":"&amp;ROUND(AH169/S169,2))</f>
        <v/>
      </c>
      <c r="P169" s="118"/>
      <c r="Q169" s="118"/>
      <c r="R169" s="143" t="str">
        <f>IF(H169="","",(S169/S169)&amp;":"&amp;ROUND(AI169/S169,2))</f>
        <v/>
      </c>
      <c r="S169" s="144" t="str">
        <f t="shared" si="29"/>
        <v/>
      </c>
      <c r="T169" s="145" t="str">
        <f t="shared" si="30"/>
        <v/>
      </c>
      <c r="U169" s="118"/>
      <c r="V169" s="145" t="str">
        <f t="shared" si="31"/>
        <v/>
      </c>
      <c r="W169" s="144" t="str">
        <f t="shared" si="32"/>
        <v/>
      </c>
      <c r="X169" s="146" t="str">
        <f>IF(C169="","",IF(OR(C169="Trade",C169="Multi Position"),(X168+V169),IF(C169="Deposit",(X168+AE169),IF(C169="Withdrawal",(X168-AE169)))))</f>
        <v/>
      </c>
      <c r="Y169" s="145" t="str">
        <f t="shared" si="33"/>
        <v/>
      </c>
      <c r="Z169" s="118"/>
      <c r="AA169" s="118"/>
      <c r="AB169" s="118"/>
      <c r="AC169" s="118"/>
      <c r="AD169" s="118"/>
      <c r="AE169" s="139"/>
      <c r="AF169" s="118"/>
      <c r="AG169" s="118"/>
      <c r="AH169" s="147" t="str">
        <f t="shared" si="34"/>
        <v/>
      </c>
      <c r="AI169" s="147" t="str">
        <f t="shared" si="35"/>
        <v/>
      </c>
      <c r="AJ169" s="148" t="str">
        <f t="shared" si="24"/>
        <v/>
      </c>
      <c r="AK169" s="148" t="str">
        <f t="shared" si="25"/>
        <v/>
      </c>
      <c r="AL169" s="147" t="str">
        <f t="shared" si="26"/>
        <v/>
      </c>
      <c r="AM169" s="147" t="str">
        <f t="shared" si="27"/>
        <v/>
      </c>
      <c r="AN169" s="147" t="str">
        <f t="shared" si="28"/>
        <v/>
      </c>
      <c r="AO169" s="118"/>
    </row>
    <row r="170" spans="1:41">
      <c r="A170" s="118"/>
      <c r="B170" s="118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43" t="str">
        <f>IF(H170="","",(S170/S170)&amp;":"&amp;ROUND(AH170/S170,2))</f>
        <v/>
      </c>
      <c r="P170" s="118"/>
      <c r="Q170" s="118"/>
      <c r="R170" s="143" t="str">
        <f>IF(H170="","",(S170/S170)&amp;":"&amp;ROUND(AI170/S170,2))</f>
        <v/>
      </c>
      <c r="S170" s="144" t="str">
        <f t="shared" si="29"/>
        <v/>
      </c>
      <c r="T170" s="145" t="str">
        <f t="shared" si="30"/>
        <v/>
      </c>
      <c r="U170" s="118"/>
      <c r="V170" s="145" t="str">
        <f t="shared" si="31"/>
        <v/>
      </c>
      <c r="W170" s="144" t="str">
        <f t="shared" si="32"/>
        <v/>
      </c>
      <c r="X170" s="146" t="str">
        <f>IF(C170="","",IF(OR(C170="Trade",C170="Multi Position"),(X169+V170),IF(C170="Deposit",(X169+AE170),IF(C170="Withdrawal",(X169-AE170)))))</f>
        <v/>
      </c>
      <c r="Y170" s="145" t="str">
        <f t="shared" si="33"/>
        <v/>
      </c>
      <c r="Z170" s="118"/>
      <c r="AA170" s="118"/>
      <c r="AB170" s="118"/>
      <c r="AC170" s="118"/>
      <c r="AD170" s="118"/>
      <c r="AE170" s="139"/>
      <c r="AF170" s="118"/>
      <c r="AG170" s="118"/>
      <c r="AH170" s="147" t="str">
        <f t="shared" si="34"/>
        <v/>
      </c>
      <c r="AI170" s="147" t="str">
        <f t="shared" si="35"/>
        <v/>
      </c>
      <c r="AJ170" s="148" t="str">
        <f t="shared" si="24"/>
        <v/>
      </c>
      <c r="AK170" s="148" t="str">
        <f t="shared" si="25"/>
        <v/>
      </c>
      <c r="AL170" s="147" t="str">
        <f t="shared" si="26"/>
        <v/>
      </c>
      <c r="AM170" s="147" t="str">
        <f t="shared" si="27"/>
        <v/>
      </c>
      <c r="AN170" s="147" t="str">
        <f t="shared" si="28"/>
        <v/>
      </c>
      <c r="AO170" s="118"/>
    </row>
    <row r="171" spans="1:41">
      <c r="A171" s="118"/>
      <c r="B171" s="118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43" t="str">
        <f>IF(H171="","",(S171/S171)&amp;":"&amp;ROUND(AH171/S171,2))</f>
        <v/>
      </c>
      <c r="P171" s="118"/>
      <c r="Q171" s="118"/>
      <c r="R171" s="143" t="str">
        <f>IF(H171="","",(S171/S171)&amp;":"&amp;ROUND(AI171/S171,2))</f>
        <v/>
      </c>
      <c r="S171" s="144" t="str">
        <f t="shared" si="29"/>
        <v/>
      </c>
      <c r="T171" s="145" t="str">
        <f t="shared" si="30"/>
        <v/>
      </c>
      <c r="U171" s="118"/>
      <c r="V171" s="145" t="str">
        <f t="shared" si="31"/>
        <v/>
      </c>
      <c r="W171" s="144" t="str">
        <f t="shared" si="32"/>
        <v/>
      </c>
      <c r="X171" s="146" t="str">
        <f>IF(C171="","",IF(OR(C171="Trade",C171="Multi Position"),(X170+V171),IF(C171="Deposit",(X170+AE171),IF(C171="Withdrawal",(X170-AE171)))))</f>
        <v/>
      </c>
      <c r="Y171" s="145" t="str">
        <f t="shared" si="33"/>
        <v/>
      </c>
      <c r="Z171" s="118"/>
      <c r="AA171" s="118"/>
      <c r="AB171" s="118"/>
      <c r="AC171" s="118"/>
      <c r="AD171" s="118"/>
      <c r="AE171" s="139"/>
      <c r="AF171" s="118"/>
      <c r="AG171" s="118"/>
      <c r="AH171" s="147" t="str">
        <f t="shared" si="34"/>
        <v/>
      </c>
      <c r="AI171" s="147" t="str">
        <f t="shared" si="35"/>
        <v/>
      </c>
      <c r="AJ171" s="148" t="str">
        <f t="shared" si="24"/>
        <v/>
      </c>
      <c r="AK171" s="148" t="str">
        <f t="shared" si="25"/>
        <v/>
      </c>
      <c r="AL171" s="147" t="str">
        <f t="shared" si="26"/>
        <v/>
      </c>
      <c r="AM171" s="147" t="str">
        <f t="shared" si="27"/>
        <v/>
      </c>
      <c r="AN171" s="147" t="str">
        <f t="shared" si="28"/>
        <v/>
      </c>
      <c r="AO171" s="118"/>
    </row>
    <row r="172" spans="1:41">
      <c r="A172" s="118"/>
      <c r="B172" s="118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43" t="str">
        <f>IF(H172="","",(S172/S172)&amp;":"&amp;ROUND(AH172/S172,2))</f>
        <v/>
      </c>
      <c r="P172" s="118"/>
      <c r="Q172" s="118"/>
      <c r="R172" s="143" t="str">
        <f>IF(H172="","",(S172/S172)&amp;":"&amp;ROUND(AI172/S172,2))</f>
        <v/>
      </c>
      <c r="S172" s="144" t="str">
        <f t="shared" si="29"/>
        <v/>
      </c>
      <c r="T172" s="145" t="str">
        <f t="shared" si="30"/>
        <v/>
      </c>
      <c r="U172" s="118"/>
      <c r="V172" s="145" t="str">
        <f t="shared" si="31"/>
        <v/>
      </c>
      <c r="W172" s="144" t="str">
        <f t="shared" si="32"/>
        <v/>
      </c>
      <c r="X172" s="146" t="str">
        <f>IF(C172="","",IF(OR(C172="Trade",C172="Multi Position"),(X171+V172),IF(C172="Deposit",(X171+AE172),IF(C172="Withdrawal",(X171-AE172)))))</f>
        <v/>
      </c>
      <c r="Y172" s="145" t="str">
        <f t="shared" si="33"/>
        <v/>
      </c>
      <c r="Z172" s="118"/>
      <c r="AA172" s="118"/>
      <c r="AB172" s="118"/>
      <c r="AC172" s="118"/>
      <c r="AD172" s="118"/>
      <c r="AE172" s="139"/>
      <c r="AF172" s="118"/>
      <c r="AG172" s="118"/>
      <c r="AH172" s="147" t="str">
        <f t="shared" si="34"/>
        <v/>
      </c>
      <c r="AI172" s="147" t="str">
        <f t="shared" si="35"/>
        <v/>
      </c>
      <c r="AJ172" s="148" t="str">
        <f t="shared" si="24"/>
        <v/>
      </c>
      <c r="AK172" s="148" t="str">
        <f t="shared" si="25"/>
        <v/>
      </c>
      <c r="AL172" s="147" t="str">
        <f t="shared" si="26"/>
        <v/>
      </c>
      <c r="AM172" s="147" t="str">
        <f t="shared" si="27"/>
        <v/>
      </c>
      <c r="AN172" s="147" t="str">
        <f t="shared" si="28"/>
        <v/>
      </c>
      <c r="AO172" s="118"/>
    </row>
    <row r="173" spans="1:41">
      <c r="A173" s="118"/>
      <c r="B173" s="118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43" t="str">
        <f>IF(H173="","",(S173/S173)&amp;":"&amp;ROUND(AH173/S173,2))</f>
        <v/>
      </c>
      <c r="P173" s="118"/>
      <c r="Q173" s="118"/>
      <c r="R173" s="143" t="str">
        <f>IF(H173="","",(S173/S173)&amp;":"&amp;ROUND(AI173/S173,2))</f>
        <v/>
      </c>
      <c r="S173" s="144" t="str">
        <f t="shared" si="29"/>
        <v/>
      </c>
      <c r="T173" s="145" t="str">
        <f t="shared" si="30"/>
        <v/>
      </c>
      <c r="U173" s="118"/>
      <c r="V173" s="145" t="str">
        <f t="shared" si="31"/>
        <v/>
      </c>
      <c r="W173" s="144" t="str">
        <f t="shared" si="32"/>
        <v/>
      </c>
      <c r="X173" s="146" t="str">
        <f>IF(C173="","",IF(OR(C173="Trade",C173="Multi Position"),(X172+V173),IF(C173="Deposit",(X172+AE173),IF(C173="Withdrawal",(X172-AE173)))))</f>
        <v/>
      </c>
      <c r="Y173" s="145" t="str">
        <f t="shared" si="33"/>
        <v/>
      </c>
      <c r="Z173" s="118"/>
      <c r="AA173" s="118"/>
      <c r="AB173" s="118"/>
      <c r="AC173" s="118"/>
      <c r="AD173" s="118"/>
      <c r="AE173" s="139"/>
      <c r="AF173" s="118"/>
      <c r="AG173" s="118"/>
      <c r="AH173" s="147" t="str">
        <f t="shared" si="34"/>
        <v/>
      </c>
      <c r="AI173" s="147" t="str">
        <f t="shared" si="35"/>
        <v/>
      </c>
      <c r="AJ173" s="148" t="str">
        <f t="shared" si="24"/>
        <v/>
      </c>
      <c r="AK173" s="148" t="str">
        <f t="shared" si="25"/>
        <v/>
      </c>
      <c r="AL173" s="147" t="str">
        <f t="shared" si="26"/>
        <v/>
      </c>
      <c r="AM173" s="147" t="str">
        <f t="shared" si="27"/>
        <v/>
      </c>
      <c r="AN173" s="147" t="str">
        <f t="shared" si="28"/>
        <v/>
      </c>
      <c r="AO173" s="118"/>
    </row>
    <row r="174" spans="1:41">
      <c r="A174" s="118"/>
      <c r="B174" s="118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43" t="str">
        <f>IF(H174="","",(S174/S174)&amp;":"&amp;ROUND(AH174/S174,2))</f>
        <v/>
      </c>
      <c r="P174" s="118"/>
      <c r="Q174" s="118"/>
      <c r="R174" s="143" t="str">
        <f>IF(H174="","",(S174/S174)&amp;":"&amp;ROUND(AI174/S174,2))</f>
        <v/>
      </c>
      <c r="S174" s="144" t="str">
        <f t="shared" si="29"/>
        <v/>
      </c>
      <c r="T174" s="145" t="str">
        <f t="shared" si="30"/>
        <v/>
      </c>
      <c r="U174" s="118"/>
      <c r="V174" s="145" t="str">
        <f t="shared" si="31"/>
        <v/>
      </c>
      <c r="W174" s="144" t="str">
        <f t="shared" si="32"/>
        <v/>
      </c>
      <c r="X174" s="146" t="str">
        <f>IF(C174="","",IF(OR(C174="Trade",C174="Multi Position"),(X173+V174),IF(C174="Deposit",(X173+AE174),IF(C174="Withdrawal",(X173-AE174)))))</f>
        <v/>
      </c>
      <c r="Y174" s="145" t="str">
        <f t="shared" si="33"/>
        <v/>
      </c>
      <c r="Z174" s="118"/>
      <c r="AA174" s="118"/>
      <c r="AB174" s="118"/>
      <c r="AC174" s="118"/>
      <c r="AD174" s="118"/>
      <c r="AE174" s="139"/>
      <c r="AF174" s="118"/>
      <c r="AG174" s="118"/>
      <c r="AH174" s="147" t="str">
        <f t="shared" si="34"/>
        <v/>
      </c>
      <c r="AI174" s="147" t="str">
        <f t="shared" si="35"/>
        <v/>
      </c>
      <c r="AJ174" s="148" t="str">
        <f t="shared" si="24"/>
        <v/>
      </c>
      <c r="AK174" s="148" t="str">
        <f t="shared" si="25"/>
        <v/>
      </c>
      <c r="AL174" s="147" t="str">
        <f t="shared" si="26"/>
        <v/>
      </c>
      <c r="AM174" s="147" t="str">
        <f t="shared" si="27"/>
        <v/>
      </c>
      <c r="AN174" s="147" t="str">
        <f t="shared" si="28"/>
        <v/>
      </c>
      <c r="AO174" s="118"/>
    </row>
    <row r="175" spans="1:41">
      <c r="A175" s="118"/>
      <c r="B175" s="118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43" t="str">
        <f>IF(H175="","",(S175/S175)&amp;":"&amp;ROUND(AH175/S175,2))</f>
        <v/>
      </c>
      <c r="P175" s="118"/>
      <c r="Q175" s="118"/>
      <c r="R175" s="143" t="str">
        <f>IF(H175="","",(S175/S175)&amp;":"&amp;ROUND(AI175/S175,2))</f>
        <v/>
      </c>
      <c r="S175" s="144" t="str">
        <f t="shared" si="29"/>
        <v/>
      </c>
      <c r="T175" s="145" t="str">
        <f t="shared" si="30"/>
        <v/>
      </c>
      <c r="U175" s="118"/>
      <c r="V175" s="145" t="str">
        <f t="shared" si="31"/>
        <v/>
      </c>
      <c r="W175" s="144" t="str">
        <f t="shared" si="32"/>
        <v/>
      </c>
      <c r="X175" s="146" t="str">
        <f>IF(C175="","",IF(OR(C175="Trade",C175="Multi Position"),(X174+V175),IF(C175="Deposit",(X174+AE175),IF(C175="Withdrawal",(X174-AE175)))))</f>
        <v/>
      </c>
      <c r="Y175" s="145" t="str">
        <f t="shared" si="33"/>
        <v/>
      </c>
      <c r="Z175" s="118"/>
      <c r="AA175" s="118"/>
      <c r="AB175" s="118"/>
      <c r="AC175" s="118"/>
      <c r="AD175" s="118"/>
      <c r="AE175" s="139"/>
      <c r="AF175" s="118"/>
      <c r="AG175" s="118"/>
      <c r="AH175" s="147" t="str">
        <f t="shared" si="34"/>
        <v/>
      </c>
      <c r="AI175" s="147" t="str">
        <f t="shared" si="35"/>
        <v/>
      </c>
      <c r="AJ175" s="148" t="str">
        <f t="shared" si="24"/>
        <v/>
      </c>
      <c r="AK175" s="148" t="str">
        <f t="shared" si="25"/>
        <v/>
      </c>
      <c r="AL175" s="147" t="str">
        <f t="shared" si="26"/>
        <v/>
      </c>
      <c r="AM175" s="147" t="str">
        <f t="shared" si="27"/>
        <v/>
      </c>
      <c r="AN175" s="147" t="str">
        <f t="shared" si="28"/>
        <v/>
      </c>
      <c r="AO175" s="118"/>
    </row>
    <row r="176" spans="1:41">
      <c r="A176" s="118"/>
      <c r="B176" s="118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43" t="str">
        <f>IF(H176="","",(S176/S176)&amp;":"&amp;ROUND(AH176/S176,2))</f>
        <v/>
      </c>
      <c r="P176" s="118"/>
      <c r="Q176" s="118"/>
      <c r="R176" s="143" t="str">
        <f>IF(H176="","",(S176/S176)&amp;":"&amp;ROUND(AI176/S176,2))</f>
        <v/>
      </c>
      <c r="S176" s="144" t="str">
        <f t="shared" si="29"/>
        <v/>
      </c>
      <c r="T176" s="145" t="str">
        <f t="shared" si="30"/>
        <v/>
      </c>
      <c r="U176" s="118"/>
      <c r="V176" s="145" t="str">
        <f t="shared" si="31"/>
        <v/>
      </c>
      <c r="W176" s="144" t="str">
        <f t="shared" si="32"/>
        <v/>
      </c>
      <c r="X176" s="146" t="str">
        <f>IF(C176="","",IF(OR(C176="Trade",C176="Multi Position"),(X175+V176),IF(C176="Deposit",(X175+AE176),IF(C176="Withdrawal",(X175-AE176)))))</f>
        <v/>
      </c>
      <c r="Y176" s="145" t="str">
        <f t="shared" si="33"/>
        <v/>
      </c>
      <c r="Z176" s="118"/>
      <c r="AA176" s="118"/>
      <c r="AB176" s="118"/>
      <c r="AC176" s="118"/>
      <c r="AD176" s="118"/>
      <c r="AE176" s="139"/>
      <c r="AF176" s="118"/>
      <c r="AG176" s="118"/>
      <c r="AH176" s="147" t="str">
        <f t="shared" si="34"/>
        <v/>
      </c>
      <c r="AI176" s="147" t="str">
        <f t="shared" si="35"/>
        <v/>
      </c>
      <c r="AJ176" s="148" t="str">
        <f t="shared" si="24"/>
        <v/>
      </c>
      <c r="AK176" s="148" t="str">
        <f t="shared" si="25"/>
        <v/>
      </c>
      <c r="AL176" s="147" t="str">
        <f t="shared" si="26"/>
        <v/>
      </c>
      <c r="AM176" s="147" t="str">
        <f t="shared" si="27"/>
        <v/>
      </c>
      <c r="AN176" s="147" t="str">
        <f t="shared" si="28"/>
        <v/>
      </c>
      <c r="AO176" s="118"/>
    </row>
    <row r="177" spans="1:41">
      <c r="A177" s="118"/>
      <c r="B177" s="118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43" t="str">
        <f>IF(H177="","",(S177/S177)&amp;":"&amp;ROUND(AH177/S177,2))</f>
        <v/>
      </c>
      <c r="P177" s="118"/>
      <c r="Q177" s="118"/>
      <c r="R177" s="143" t="str">
        <f>IF(H177="","",(S177/S177)&amp;":"&amp;ROUND(AI177/S177,2))</f>
        <v/>
      </c>
      <c r="S177" s="144" t="str">
        <f t="shared" si="29"/>
        <v/>
      </c>
      <c r="T177" s="145" t="str">
        <f t="shared" si="30"/>
        <v/>
      </c>
      <c r="U177" s="118"/>
      <c r="V177" s="145" t="str">
        <f t="shared" si="31"/>
        <v/>
      </c>
      <c r="W177" s="144" t="str">
        <f t="shared" si="32"/>
        <v/>
      </c>
      <c r="X177" s="146" t="str">
        <f>IF(C177="","",IF(OR(C177="Trade",C177="Multi Position"),(X176+V177),IF(C177="Deposit",(X176+AE177),IF(C177="Withdrawal",(X176-AE177)))))</f>
        <v/>
      </c>
      <c r="Y177" s="145" t="str">
        <f t="shared" si="33"/>
        <v/>
      </c>
      <c r="Z177" s="118"/>
      <c r="AA177" s="118"/>
      <c r="AB177" s="118"/>
      <c r="AC177" s="118"/>
      <c r="AD177" s="118"/>
      <c r="AE177" s="139"/>
      <c r="AF177" s="118"/>
      <c r="AG177" s="118"/>
      <c r="AH177" s="147" t="str">
        <f t="shared" si="34"/>
        <v/>
      </c>
      <c r="AI177" s="147" t="str">
        <f t="shared" si="35"/>
        <v/>
      </c>
      <c r="AJ177" s="148" t="str">
        <f t="shared" si="24"/>
        <v/>
      </c>
      <c r="AK177" s="148" t="str">
        <f t="shared" si="25"/>
        <v/>
      </c>
      <c r="AL177" s="147" t="str">
        <f t="shared" si="26"/>
        <v/>
      </c>
      <c r="AM177" s="147" t="str">
        <f t="shared" si="27"/>
        <v/>
      </c>
      <c r="AN177" s="147" t="str">
        <f t="shared" si="28"/>
        <v/>
      </c>
      <c r="AO177" s="118"/>
    </row>
    <row r="178" spans="1:41">
      <c r="A178" s="118"/>
      <c r="B178" s="118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43" t="str">
        <f>IF(H178="","",(S178/S178)&amp;":"&amp;ROUND(AH178/S178,2))</f>
        <v/>
      </c>
      <c r="P178" s="118"/>
      <c r="Q178" s="118"/>
      <c r="R178" s="143" t="str">
        <f>IF(H178="","",(S178/S178)&amp;":"&amp;ROUND(AI178/S178,2))</f>
        <v/>
      </c>
      <c r="S178" s="144" t="str">
        <f t="shared" si="29"/>
        <v/>
      </c>
      <c r="T178" s="145" t="str">
        <f t="shared" si="30"/>
        <v/>
      </c>
      <c r="U178" s="118"/>
      <c r="V178" s="145" t="str">
        <f t="shared" si="31"/>
        <v/>
      </c>
      <c r="W178" s="144" t="str">
        <f t="shared" si="32"/>
        <v/>
      </c>
      <c r="X178" s="146" t="str">
        <f>IF(C178="","",IF(OR(C178="Trade",C178="Multi Position"),(X177+V178),IF(C178="Deposit",(X177+AE178),IF(C178="Withdrawal",(X177-AE178)))))</f>
        <v/>
      </c>
      <c r="Y178" s="145" t="str">
        <f t="shared" si="33"/>
        <v/>
      </c>
      <c r="Z178" s="118"/>
      <c r="AA178" s="118"/>
      <c r="AB178" s="118"/>
      <c r="AC178" s="118"/>
      <c r="AD178" s="118"/>
      <c r="AE178" s="139"/>
      <c r="AF178" s="118"/>
      <c r="AG178" s="118"/>
      <c r="AH178" s="147" t="str">
        <f t="shared" si="34"/>
        <v/>
      </c>
      <c r="AI178" s="147" t="str">
        <f t="shared" si="35"/>
        <v/>
      </c>
      <c r="AJ178" s="148" t="str">
        <f t="shared" si="24"/>
        <v/>
      </c>
      <c r="AK178" s="148" t="str">
        <f t="shared" si="25"/>
        <v/>
      </c>
      <c r="AL178" s="147" t="str">
        <f t="shared" si="26"/>
        <v/>
      </c>
      <c r="AM178" s="147" t="str">
        <f t="shared" si="27"/>
        <v/>
      </c>
      <c r="AN178" s="147" t="str">
        <f t="shared" si="28"/>
        <v/>
      </c>
      <c r="AO178" s="118"/>
    </row>
    <row r="179" spans="1:41">
      <c r="A179" s="118"/>
      <c r="B179" s="118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43" t="str">
        <f>IF(H179="","",(S179/S179)&amp;":"&amp;ROUND(AH179/S179,2))</f>
        <v/>
      </c>
      <c r="P179" s="118"/>
      <c r="Q179" s="118"/>
      <c r="R179" s="143" t="str">
        <f>IF(H179="","",(S179/S179)&amp;":"&amp;ROUND(AI179/S179,2))</f>
        <v/>
      </c>
      <c r="S179" s="144" t="str">
        <f t="shared" si="29"/>
        <v/>
      </c>
      <c r="T179" s="145" t="str">
        <f t="shared" si="30"/>
        <v/>
      </c>
      <c r="U179" s="118"/>
      <c r="V179" s="145" t="str">
        <f t="shared" si="31"/>
        <v/>
      </c>
      <c r="W179" s="144" t="str">
        <f t="shared" si="32"/>
        <v/>
      </c>
      <c r="X179" s="146" t="str">
        <f>IF(C179="","",IF(OR(C179="Trade",C179="Multi Position"),(X178+V179),IF(C179="Deposit",(X178+AE179),IF(C179="Withdrawal",(X178-AE179)))))</f>
        <v/>
      </c>
      <c r="Y179" s="145" t="str">
        <f t="shared" si="33"/>
        <v/>
      </c>
      <c r="Z179" s="118"/>
      <c r="AA179" s="118"/>
      <c r="AB179" s="118"/>
      <c r="AC179" s="118"/>
      <c r="AD179" s="118"/>
      <c r="AE179" s="139"/>
      <c r="AF179" s="118"/>
      <c r="AG179" s="118"/>
      <c r="AH179" s="147" t="str">
        <f t="shared" si="34"/>
        <v/>
      </c>
      <c r="AI179" s="147" t="str">
        <f t="shared" si="35"/>
        <v/>
      </c>
      <c r="AJ179" s="148" t="str">
        <f t="shared" si="24"/>
        <v/>
      </c>
      <c r="AK179" s="148" t="str">
        <f t="shared" si="25"/>
        <v/>
      </c>
      <c r="AL179" s="147" t="str">
        <f t="shared" si="26"/>
        <v/>
      </c>
      <c r="AM179" s="147" t="str">
        <f t="shared" si="27"/>
        <v/>
      </c>
      <c r="AN179" s="147" t="str">
        <f t="shared" si="28"/>
        <v/>
      </c>
      <c r="AO179" s="118"/>
    </row>
    <row r="180" spans="1:41">
      <c r="A180" s="118"/>
      <c r="B180" s="118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43" t="str">
        <f>IF(H180="","",(S180/S180)&amp;":"&amp;ROUND(AH180/S180,2))</f>
        <v/>
      </c>
      <c r="P180" s="118"/>
      <c r="Q180" s="118"/>
      <c r="R180" s="143" t="str">
        <f>IF(H180="","",(S180/S180)&amp;":"&amp;ROUND(AI180/S180,2))</f>
        <v/>
      </c>
      <c r="S180" s="144" t="str">
        <f t="shared" si="29"/>
        <v/>
      </c>
      <c r="T180" s="145" t="str">
        <f t="shared" si="30"/>
        <v/>
      </c>
      <c r="U180" s="118"/>
      <c r="V180" s="145" t="str">
        <f t="shared" si="31"/>
        <v/>
      </c>
      <c r="W180" s="144" t="str">
        <f t="shared" si="32"/>
        <v/>
      </c>
      <c r="X180" s="146" t="str">
        <f>IF(C180="","",IF(OR(C180="Trade",C180="Multi Position"),(X179+V180),IF(C180="Deposit",(X179+AE180),IF(C180="Withdrawal",(X179-AE180)))))</f>
        <v/>
      </c>
      <c r="Y180" s="145" t="str">
        <f t="shared" si="33"/>
        <v/>
      </c>
      <c r="Z180" s="118"/>
      <c r="AA180" s="118"/>
      <c r="AB180" s="118"/>
      <c r="AC180" s="118"/>
      <c r="AD180" s="118"/>
      <c r="AE180" s="139"/>
      <c r="AF180" s="118"/>
      <c r="AG180" s="118"/>
      <c r="AH180" s="147" t="str">
        <f t="shared" si="34"/>
        <v/>
      </c>
      <c r="AI180" s="147" t="str">
        <f t="shared" si="35"/>
        <v/>
      </c>
      <c r="AJ180" s="148" t="str">
        <f t="shared" si="24"/>
        <v/>
      </c>
      <c r="AK180" s="148" t="str">
        <f t="shared" si="25"/>
        <v/>
      </c>
      <c r="AL180" s="147" t="str">
        <f t="shared" si="26"/>
        <v/>
      </c>
      <c r="AM180" s="147" t="str">
        <f t="shared" si="27"/>
        <v/>
      </c>
      <c r="AN180" s="147" t="str">
        <f t="shared" si="28"/>
        <v/>
      </c>
      <c r="AO180" s="118"/>
    </row>
    <row r="181" spans="1:41">
      <c r="A181" s="118"/>
      <c r="B181" s="118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43" t="str">
        <f>IF(H181="","",(S181/S181)&amp;":"&amp;ROUND(AH181/S181,2))</f>
        <v/>
      </c>
      <c r="P181" s="118"/>
      <c r="Q181" s="118"/>
      <c r="R181" s="143" t="str">
        <f>IF(H181="","",(S181/S181)&amp;":"&amp;ROUND(AI181/S181,2))</f>
        <v/>
      </c>
      <c r="S181" s="144" t="str">
        <f t="shared" si="29"/>
        <v/>
      </c>
      <c r="T181" s="145" t="str">
        <f t="shared" si="30"/>
        <v/>
      </c>
      <c r="U181" s="118"/>
      <c r="V181" s="145" t="str">
        <f t="shared" si="31"/>
        <v/>
      </c>
      <c r="W181" s="144" t="str">
        <f t="shared" si="32"/>
        <v/>
      </c>
      <c r="X181" s="146" t="str">
        <f>IF(C181="","",IF(OR(C181="Trade",C181="Multi Position"),(X180+V181),IF(C181="Deposit",(X180+AE181),IF(C181="Withdrawal",(X180-AE181)))))</f>
        <v/>
      </c>
      <c r="Y181" s="145" t="str">
        <f t="shared" si="33"/>
        <v/>
      </c>
      <c r="Z181" s="118"/>
      <c r="AA181" s="118"/>
      <c r="AB181" s="118"/>
      <c r="AC181" s="118"/>
      <c r="AD181" s="118"/>
      <c r="AE181" s="139"/>
      <c r="AF181" s="118"/>
      <c r="AG181" s="118"/>
      <c r="AH181" s="147" t="str">
        <f t="shared" si="34"/>
        <v/>
      </c>
      <c r="AI181" s="147" t="str">
        <f t="shared" si="35"/>
        <v/>
      </c>
      <c r="AJ181" s="148" t="str">
        <f t="shared" si="24"/>
        <v/>
      </c>
      <c r="AK181" s="148" t="str">
        <f t="shared" si="25"/>
        <v/>
      </c>
      <c r="AL181" s="147" t="str">
        <f t="shared" si="26"/>
        <v/>
      </c>
      <c r="AM181" s="147" t="str">
        <f t="shared" si="27"/>
        <v/>
      </c>
      <c r="AN181" s="147" t="str">
        <f t="shared" si="28"/>
        <v/>
      </c>
      <c r="AO181" s="118"/>
    </row>
    <row r="182" spans="1:41">
      <c r="A182" s="118"/>
      <c r="B182" s="118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43" t="str">
        <f>IF(H182="","",(S182/S182)&amp;":"&amp;ROUND(AH182/S182,2))</f>
        <v/>
      </c>
      <c r="P182" s="118"/>
      <c r="Q182" s="118"/>
      <c r="R182" s="143" t="str">
        <f>IF(H182="","",(S182/S182)&amp;":"&amp;ROUND(AI182/S182,2))</f>
        <v/>
      </c>
      <c r="S182" s="144" t="str">
        <f t="shared" si="29"/>
        <v/>
      </c>
      <c r="T182" s="145" t="str">
        <f t="shared" si="30"/>
        <v/>
      </c>
      <c r="U182" s="118"/>
      <c r="V182" s="145" t="str">
        <f t="shared" si="31"/>
        <v/>
      </c>
      <c r="W182" s="144" t="str">
        <f t="shared" si="32"/>
        <v/>
      </c>
      <c r="X182" s="146" t="str">
        <f>IF(C182="","",IF(OR(C182="Trade",C182="Multi Position"),(X181+V182),IF(C182="Deposit",(X181+AE182),IF(C182="Withdrawal",(X181-AE182)))))</f>
        <v/>
      </c>
      <c r="Y182" s="145" t="str">
        <f t="shared" si="33"/>
        <v/>
      </c>
      <c r="Z182" s="118"/>
      <c r="AA182" s="118"/>
      <c r="AB182" s="118"/>
      <c r="AC182" s="118"/>
      <c r="AD182" s="118"/>
      <c r="AE182" s="139"/>
      <c r="AF182" s="118"/>
      <c r="AG182" s="118"/>
      <c r="AH182" s="147" t="str">
        <f t="shared" si="34"/>
        <v/>
      </c>
      <c r="AI182" s="147" t="str">
        <f t="shared" si="35"/>
        <v/>
      </c>
      <c r="AJ182" s="148" t="str">
        <f t="shared" si="24"/>
        <v/>
      </c>
      <c r="AK182" s="148" t="str">
        <f t="shared" si="25"/>
        <v/>
      </c>
      <c r="AL182" s="147" t="str">
        <f t="shared" si="26"/>
        <v/>
      </c>
      <c r="AM182" s="147" t="str">
        <f t="shared" si="27"/>
        <v/>
      </c>
      <c r="AN182" s="147" t="str">
        <f t="shared" si="28"/>
        <v/>
      </c>
      <c r="AO182" s="118"/>
    </row>
    <row r="183" spans="1:41">
      <c r="A183" s="118"/>
      <c r="B183" s="118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43" t="str">
        <f>IF(H183="","",(S183/S183)&amp;":"&amp;ROUND(AH183/S183,2))</f>
        <v/>
      </c>
      <c r="P183" s="118"/>
      <c r="Q183" s="118"/>
      <c r="R183" s="143" t="str">
        <f>IF(H183="","",(S183/S183)&amp;":"&amp;ROUND(AI183/S183,2))</f>
        <v/>
      </c>
      <c r="S183" s="144" t="str">
        <f t="shared" si="29"/>
        <v/>
      </c>
      <c r="T183" s="145" t="str">
        <f t="shared" si="30"/>
        <v/>
      </c>
      <c r="U183" s="118"/>
      <c r="V183" s="145" t="str">
        <f t="shared" si="31"/>
        <v/>
      </c>
      <c r="W183" s="144" t="str">
        <f t="shared" si="32"/>
        <v/>
      </c>
      <c r="X183" s="146" t="str">
        <f>IF(C183="","",IF(OR(C183="Trade",C183="Multi Position"),(X182+V183),IF(C183="Deposit",(X182+AE183),IF(C183="Withdrawal",(X182-AE183)))))</f>
        <v/>
      </c>
      <c r="Y183" s="145" t="str">
        <f t="shared" si="33"/>
        <v/>
      </c>
      <c r="Z183" s="118"/>
      <c r="AA183" s="118"/>
      <c r="AB183" s="118"/>
      <c r="AC183" s="118"/>
      <c r="AD183" s="118"/>
      <c r="AE183" s="139"/>
      <c r="AF183" s="118"/>
      <c r="AG183" s="118"/>
      <c r="AH183" s="147" t="str">
        <f t="shared" si="34"/>
        <v/>
      </c>
      <c r="AI183" s="147" t="str">
        <f t="shared" si="35"/>
        <v/>
      </c>
      <c r="AJ183" s="148" t="str">
        <f t="shared" si="24"/>
        <v/>
      </c>
      <c r="AK183" s="148" t="str">
        <f t="shared" si="25"/>
        <v/>
      </c>
      <c r="AL183" s="147" t="str">
        <f t="shared" si="26"/>
        <v/>
      </c>
      <c r="AM183" s="147" t="str">
        <f t="shared" si="27"/>
        <v/>
      </c>
      <c r="AN183" s="147" t="str">
        <f t="shared" si="28"/>
        <v/>
      </c>
      <c r="AO183" s="118"/>
    </row>
    <row r="184" spans="1:41">
      <c r="A184" s="118"/>
      <c r="B184" s="118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43" t="str">
        <f>IF(H184="","",(S184/S184)&amp;":"&amp;ROUND(AH184/S184,2))</f>
        <v/>
      </c>
      <c r="P184" s="118"/>
      <c r="Q184" s="118"/>
      <c r="R184" s="143" t="str">
        <f>IF(H184="","",(S184/S184)&amp;":"&amp;ROUND(AI184/S184,2))</f>
        <v/>
      </c>
      <c r="S184" s="144" t="str">
        <f t="shared" si="29"/>
        <v/>
      </c>
      <c r="T184" s="145" t="str">
        <f t="shared" si="30"/>
        <v/>
      </c>
      <c r="U184" s="118"/>
      <c r="V184" s="145" t="str">
        <f t="shared" si="31"/>
        <v/>
      </c>
      <c r="W184" s="144" t="str">
        <f t="shared" si="32"/>
        <v/>
      </c>
      <c r="X184" s="146" t="str">
        <f>IF(C184="","",IF(OR(C184="Trade",C184="Multi Position"),(X183+V184),IF(C184="Deposit",(X183+AE184),IF(C184="Withdrawal",(X183-AE184)))))</f>
        <v/>
      </c>
      <c r="Y184" s="145" t="str">
        <f t="shared" si="33"/>
        <v/>
      </c>
      <c r="Z184" s="118"/>
      <c r="AA184" s="118"/>
      <c r="AB184" s="118"/>
      <c r="AC184" s="118"/>
      <c r="AD184" s="118"/>
      <c r="AE184" s="139"/>
      <c r="AF184" s="118"/>
      <c r="AG184" s="118"/>
      <c r="AH184" s="147" t="str">
        <f t="shared" si="34"/>
        <v/>
      </c>
      <c r="AI184" s="147" t="str">
        <f t="shared" si="35"/>
        <v/>
      </c>
      <c r="AJ184" s="148" t="str">
        <f t="shared" si="24"/>
        <v/>
      </c>
      <c r="AK184" s="148" t="str">
        <f t="shared" si="25"/>
        <v/>
      </c>
      <c r="AL184" s="147" t="str">
        <f t="shared" si="26"/>
        <v/>
      </c>
      <c r="AM184" s="147" t="str">
        <f t="shared" si="27"/>
        <v/>
      </c>
      <c r="AN184" s="147" t="str">
        <f t="shared" si="28"/>
        <v/>
      </c>
      <c r="AO184" s="118"/>
    </row>
    <row r="185" spans="1:41">
      <c r="A185" s="118"/>
      <c r="B185" s="118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43" t="str">
        <f>IF(H185="","",(S185/S185)&amp;":"&amp;ROUND(AH185/S185,2))</f>
        <v/>
      </c>
      <c r="P185" s="118"/>
      <c r="Q185" s="118"/>
      <c r="R185" s="143" t="str">
        <f>IF(H185="","",(S185/S185)&amp;":"&amp;ROUND(AI185/S185,2))</f>
        <v/>
      </c>
      <c r="S185" s="144" t="str">
        <f t="shared" si="29"/>
        <v/>
      </c>
      <c r="T185" s="145" t="str">
        <f t="shared" si="30"/>
        <v/>
      </c>
      <c r="U185" s="118"/>
      <c r="V185" s="145" t="str">
        <f t="shared" si="31"/>
        <v/>
      </c>
      <c r="W185" s="144" t="str">
        <f t="shared" si="32"/>
        <v/>
      </c>
      <c r="X185" s="146" t="str">
        <f>IF(C185="","",IF(OR(C185="Trade",C185="Multi Position"),(X184+V185),IF(C185="Deposit",(X184+AE185),IF(C185="Withdrawal",(X184-AE185)))))</f>
        <v/>
      </c>
      <c r="Y185" s="145" t="str">
        <f t="shared" si="33"/>
        <v/>
      </c>
      <c r="Z185" s="118"/>
      <c r="AA185" s="118"/>
      <c r="AB185" s="118"/>
      <c r="AC185" s="118"/>
      <c r="AD185" s="118"/>
      <c r="AE185" s="139"/>
      <c r="AF185" s="118"/>
      <c r="AG185" s="118"/>
      <c r="AH185" s="147" t="str">
        <f t="shared" si="34"/>
        <v/>
      </c>
      <c r="AI185" s="147" t="str">
        <f t="shared" si="35"/>
        <v/>
      </c>
      <c r="AJ185" s="148" t="str">
        <f t="shared" si="24"/>
        <v/>
      </c>
      <c r="AK185" s="148" t="str">
        <f t="shared" si="25"/>
        <v/>
      </c>
      <c r="AL185" s="147" t="str">
        <f t="shared" si="26"/>
        <v/>
      </c>
      <c r="AM185" s="147" t="str">
        <f t="shared" si="27"/>
        <v/>
      </c>
      <c r="AN185" s="147" t="str">
        <f t="shared" si="28"/>
        <v/>
      </c>
      <c r="AO185" s="118"/>
    </row>
    <row r="186" spans="1:41">
      <c r="A186" s="118"/>
      <c r="B186" s="118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43" t="str">
        <f>IF(H186="","",(S186/S186)&amp;":"&amp;ROUND(AH186/S186,2))</f>
        <v/>
      </c>
      <c r="P186" s="118"/>
      <c r="Q186" s="118"/>
      <c r="R186" s="143" t="str">
        <f>IF(H186="","",(S186/S186)&amp;":"&amp;ROUND(AI186/S186,2))</f>
        <v/>
      </c>
      <c r="S186" s="144" t="str">
        <f t="shared" si="29"/>
        <v/>
      </c>
      <c r="T186" s="145" t="str">
        <f t="shared" si="30"/>
        <v/>
      </c>
      <c r="U186" s="118"/>
      <c r="V186" s="145" t="str">
        <f t="shared" si="31"/>
        <v/>
      </c>
      <c r="W186" s="144" t="str">
        <f t="shared" si="32"/>
        <v/>
      </c>
      <c r="X186" s="146" t="str">
        <f>IF(C186="","",IF(OR(C186="Trade",C186="Multi Position"),(X185+V186),IF(C186="Deposit",(X185+AE186),IF(C186="Withdrawal",(X185-AE186)))))</f>
        <v/>
      </c>
      <c r="Y186" s="145" t="str">
        <f t="shared" si="33"/>
        <v/>
      </c>
      <c r="Z186" s="118"/>
      <c r="AA186" s="118"/>
      <c r="AB186" s="118"/>
      <c r="AC186" s="118"/>
      <c r="AD186" s="118"/>
      <c r="AE186" s="139"/>
      <c r="AF186" s="118"/>
      <c r="AG186" s="118"/>
      <c r="AH186" s="147" t="str">
        <f t="shared" si="34"/>
        <v/>
      </c>
      <c r="AI186" s="147" t="str">
        <f t="shared" si="35"/>
        <v/>
      </c>
      <c r="AJ186" s="148" t="str">
        <f t="shared" si="24"/>
        <v/>
      </c>
      <c r="AK186" s="148" t="str">
        <f t="shared" si="25"/>
        <v/>
      </c>
      <c r="AL186" s="147" t="str">
        <f t="shared" si="26"/>
        <v/>
      </c>
      <c r="AM186" s="147" t="str">
        <f t="shared" si="27"/>
        <v/>
      </c>
      <c r="AN186" s="147" t="str">
        <f t="shared" si="28"/>
        <v/>
      </c>
      <c r="AO186" s="118"/>
    </row>
    <row r="187" spans="1:41">
      <c r="A187" s="118"/>
      <c r="B187" s="118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43" t="str">
        <f>IF(H187="","",(S187/S187)&amp;":"&amp;ROUND(AH187/S187,2))</f>
        <v/>
      </c>
      <c r="P187" s="118"/>
      <c r="Q187" s="118"/>
      <c r="R187" s="143" t="str">
        <f>IF(H187="","",(S187/S187)&amp;":"&amp;ROUND(AI187/S187,2))</f>
        <v/>
      </c>
      <c r="S187" s="144" t="str">
        <f t="shared" si="29"/>
        <v/>
      </c>
      <c r="T187" s="145" t="str">
        <f t="shared" si="30"/>
        <v/>
      </c>
      <c r="U187" s="118"/>
      <c r="V187" s="145" t="str">
        <f t="shared" si="31"/>
        <v/>
      </c>
      <c r="W187" s="144" t="str">
        <f t="shared" si="32"/>
        <v/>
      </c>
      <c r="X187" s="146" t="str">
        <f>IF(C187="","",IF(OR(C187="Trade",C187="Multi Position"),(X186+V187),IF(C187="Deposit",(X186+AE187),IF(C187="Withdrawal",(X186-AE187)))))</f>
        <v/>
      </c>
      <c r="Y187" s="145" t="str">
        <f t="shared" si="33"/>
        <v/>
      </c>
      <c r="Z187" s="118"/>
      <c r="AA187" s="118"/>
      <c r="AB187" s="118"/>
      <c r="AC187" s="118"/>
      <c r="AD187" s="118"/>
      <c r="AE187" s="139"/>
      <c r="AF187" s="118"/>
      <c r="AG187" s="118"/>
      <c r="AH187" s="147" t="str">
        <f t="shared" si="34"/>
        <v/>
      </c>
      <c r="AI187" s="147" t="str">
        <f t="shared" si="35"/>
        <v/>
      </c>
      <c r="AJ187" s="148" t="str">
        <f t="shared" si="24"/>
        <v/>
      </c>
      <c r="AK187" s="148" t="str">
        <f t="shared" si="25"/>
        <v/>
      </c>
      <c r="AL187" s="147" t="str">
        <f t="shared" si="26"/>
        <v/>
      </c>
      <c r="AM187" s="147" t="str">
        <f t="shared" si="27"/>
        <v/>
      </c>
      <c r="AN187" s="147" t="str">
        <f t="shared" si="28"/>
        <v/>
      </c>
      <c r="AO187" s="118"/>
    </row>
    <row r="188" spans="1:41">
      <c r="A188" s="118"/>
      <c r="B188" s="118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43" t="str">
        <f>IF(H188="","",(S188/S188)&amp;":"&amp;ROUND(AH188/S188,2))</f>
        <v/>
      </c>
      <c r="P188" s="118"/>
      <c r="Q188" s="118"/>
      <c r="R188" s="143" t="str">
        <f>IF(H188="","",(S188/S188)&amp;":"&amp;ROUND(AI188/S188,2))</f>
        <v/>
      </c>
      <c r="S188" s="144" t="str">
        <f t="shared" si="29"/>
        <v/>
      </c>
      <c r="T188" s="145" t="str">
        <f t="shared" si="30"/>
        <v/>
      </c>
      <c r="U188" s="118"/>
      <c r="V188" s="145" t="str">
        <f t="shared" si="31"/>
        <v/>
      </c>
      <c r="W188" s="144" t="str">
        <f t="shared" si="32"/>
        <v/>
      </c>
      <c r="X188" s="146" t="str">
        <f>IF(C188="","",IF(OR(C188="Trade",C188="Multi Position"),(X187+V188),IF(C188="Deposit",(X187+AE188),IF(C188="Withdrawal",(X187-AE188)))))</f>
        <v/>
      </c>
      <c r="Y188" s="145" t="str">
        <f t="shared" si="33"/>
        <v/>
      </c>
      <c r="Z188" s="118"/>
      <c r="AA188" s="118"/>
      <c r="AB188" s="118"/>
      <c r="AC188" s="118"/>
      <c r="AD188" s="118"/>
      <c r="AE188" s="139"/>
      <c r="AF188" s="118"/>
      <c r="AG188" s="118"/>
      <c r="AH188" s="147" t="str">
        <f t="shared" si="34"/>
        <v/>
      </c>
      <c r="AI188" s="147" t="str">
        <f t="shared" si="35"/>
        <v/>
      </c>
      <c r="AJ188" s="148" t="str">
        <f t="shared" si="24"/>
        <v/>
      </c>
      <c r="AK188" s="148" t="str">
        <f t="shared" si="25"/>
        <v/>
      </c>
      <c r="AL188" s="147" t="str">
        <f t="shared" si="26"/>
        <v/>
      </c>
      <c r="AM188" s="147" t="str">
        <f t="shared" si="27"/>
        <v/>
      </c>
      <c r="AN188" s="147" t="str">
        <f t="shared" si="28"/>
        <v/>
      </c>
      <c r="AO188" s="118"/>
    </row>
    <row r="189" spans="1:41">
      <c r="A189" s="118"/>
      <c r="B189" s="118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43" t="str">
        <f>IF(H189="","",(S189/S189)&amp;":"&amp;ROUND(AH189/S189,2))</f>
        <v/>
      </c>
      <c r="P189" s="118"/>
      <c r="Q189" s="118"/>
      <c r="R189" s="143" t="str">
        <f>IF(H189="","",(S189/S189)&amp;":"&amp;ROUND(AI189/S189,2))</f>
        <v/>
      </c>
      <c r="S189" s="144" t="str">
        <f t="shared" si="29"/>
        <v/>
      </c>
      <c r="T189" s="145" t="str">
        <f t="shared" si="30"/>
        <v/>
      </c>
      <c r="U189" s="118"/>
      <c r="V189" s="145" t="str">
        <f t="shared" si="31"/>
        <v/>
      </c>
      <c r="W189" s="144" t="str">
        <f t="shared" si="32"/>
        <v/>
      </c>
      <c r="X189" s="146" t="str">
        <f>IF(C189="","",IF(OR(C189="Trade",C189="Multi Position"),(X188+V189),IF(C189="Deposit",(X188+AE189),IF(C189="Withdrawal",(X188-AE189)))))</f>
        <v/>
      </c>
      <c r="Y189" s="145" t="str">
        <f t="shared" si="33"/>
        <v/>
      </c>
      <c r="Z189" s="118"/>
      <c r="AA189" s="118"/>
      <c r="AB189" s="118"/>
      <c r="AC189" s="118"/>
      <c r="AD189" s="118"/>
      <c r="AE189" s="139"/>
      <c r="AF189" s="118"/>
      <c r="AG189" s="118"/>
      <c r="AH189" s="147" t="str">
        <f t="shared" si="34"/>
        <v/>
      </c>
      <c r="AI189" s="147" t="str">
        <f t="shared" si="35"/>
        <v/>
      </c>
      <c r="AJ189" s="148" t="str">
        <f t="shared" si="24"/>
        <v/>
      </c>
      <c r="AK189" s="148" t="str">
        <f t="shared" si="25"/>
        <v/>
      </c>
      <c r="AL189" s="147" t="str">
        <f t="shared" si="26"/>
        <v/>
      </c>
      <c r="AM189" s="147" t="str">
        <f t="shared" si="27"/>
        <v/>
      </c>
      <c r="AN189" s="147" t="str">
        <f t="shared" si="28"/>
        <v/>
      </c>
      <c r="AO189" s="118"/>
    </row>
    <row r="190" spans="1:41">
      <c r="A190" s="118"/>
      <c r="B190" s="118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43" t="str">
        <f>IF(H190="","",(S190/S190)&amp;":"&amp;ROUND(AH190/S190,2))</f>
        <v/>
      </c>
      <c r="P190" s="118"/>
      <c r="Q190" s="118"/>
      <c r="R190" s="143" t="str">
        <f>IF(H190="","",(S190/S190)&amp;":"&amp;ROUND(AI190/S190,2))</f>
        <v/>
      </c>
      <c r="S190" s="144" t="str">
        <f t="shared" si="29"/>
        <v/>
      </c>
      <c r="T190" s="145" t="str">
        <f t="shared" si="30"/>
        <v/>
      </c>
      <c r="U190" s="118"/>
      <c r="V190" s="145" t="str">
        <f t="shared" si="31"/>
        <v/>
      </c>
      <c r="W190" s="144" t="str">
        <f t="shared" si="32"/>
        <v/>
      </c>
      <c r="X190" s="146" t="str">
        <f>IF(C190="","",IF(OR(C190="Trade",C190="Multi Position"),(X189+V190),IF(C190="Deposit",(X189+AE190),IF(C190="Withdrawal",(X189-AE190)))))</f>
        <v/>
      </c>
      <c r="Y190" s="145" t="str">
        <f t="shared" si="33"/>
        <v/>
      </c>
      <c r="Z190" s="118"/>
      <c r="AA190" s="118"/>
      <c r="AB190" s="118"/>
      <c r="AC190" s="118"/>
      <c r="AD190" s="118"/>
      <c r="AE190" s="139"/>
      <c r="AF190" s="118"/>
      <c r="AG190" s="118"/>
      <c r="AH190" s="147" t="str">
        <f t="shared" si="34"/>
        <v/>
      </c>
      <c r="AI190" s="147" t="str">
        <f t="shared" si="35"/>
        <v/>
      </c>
      <c r="AJ190" s="148" t="str">
        <f t="shared" si="24"/>
        <v/>
      </c>
      <c r="AK190" s="148" t="str">
        <f t="shared" si="25"/>
        <v/>
      </c>
      <c r="AL190" s="147" t="str">
        <f t="shared" si="26"/>
        <v/>
      </c>
      <c r="AM190" s="147" t="str">
        <f t="shared" si="27"/>
        <v/>
      </c>
      <c r="AN190" s="147" t="str">
        <f t="shared" si="28"/>
        <v/>
      </c>
      <c r="AO190" s="118"/>
    </row>
    <row r="191" spans="1:41">
      <c r="A191" s="118"/>
      <c r="B191" s="118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43" t="str">
        <f>IF(H191="","",(S191/S191)&amp;":"&amp;ROUND(AH191/S191,2))</f>
        <v/>
      </c>
      <c r="P191" s="118"/>
      <c r="Q191" s="118"/>
      <c r="R191" s="143" t="str">
        <f>IF(H191="","",(S191/S191)&amp;":"&amp;ROUND(AI191/S191,2))</f>
        <v/>
      </c>
      <c r="S191" s="144" t="str">
        <f t="shared" si="29"/>
        <v/>
      </c>
      <c r="T191" s="145" t="str">
        <f t="shared" si="30"/>
        <v/>
      </c>
      <c r="U191" s="118"/>
      <c r="V191" s="145" t="str">
        <f t="shared" si="31"/>
        <v/>
      </c>
      <c r="W191" s="144" t="str">
        <f t="shared" si="32"/>
        <v/>
      </c>
      <c r="X191" s="146" t="str">
        <f>IF(C191="","",IF(OR(C191="Trade",C191="Multi Position"),(X190+V191),IF(C191="Deposit",(X190+AE191),IF(C191="Withdrawal",(X190-AE191)))))</f>
        <v/>
      </c>
      <c r="Y191" s="145" t="str">
        <f t="shared" si="33"/>
        <v/>
      </c>
      <c r="Z191" s="118"/>
      <c r="AA191" s="118"/>
      <c r="AB191" s="118"/>
      <c r="AC191" s="118"/>
      <c r="AD191" s="118"/>
      <c r="AE191" s="139"/>
      <c r="AF191" s="118"/>
      <c r="AG191" s="118"/>
      <c r="AH191" s="147" t="str">
        <f t="shared" si="34"/>
        <v/>
      </c>
      <c r="AI191" s="147" t="str">
        <f t="shared" si="35"/>
        <v/>
      </c>
      <c r="AJ191" s="148" t="str">
        <f t="shared" si="24"/>
        <v/>
      </c>
      <c r="AK191" s="148" t="str">
        <f t="shared" si="25"/>
        <v/>
      </c>
      <c r="AL191" s="147" t="str">
        <f t="shared" si="26"/>
        <v/>
      </c>
      <c r="AM191" s="147" t="str">
        <f t="shared" si="27"/>
        <v/>
      </c>
      <c r="AN191" s="147" t="str">
        <f t="shared" si="28"/>
        <v/>
      </c>
      <c r="AO191" s="118"/>
    </row>
    <row r="192" spans="1:41">
      <c r="A192" s="118"/>
      <c r="B192" s="118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43" t="str">
        <f>IF(H192="","",(S192/S192)&amp;":"&amp;ROUND(AH192/S192,2))</f>
        <v/>
      </c>
      <c r="P192" s="118"/>
      <c r="Q192" s="118"/>
      <c r="R192" s="143" t="str">
        <f>IF(H192="","",(S192/S192)&amp;":"&amp;ROUND(AI192/S192,2))</f>
        <v/>
      </c>
      <c r="S192" s="144" t="str">
        <f t="shared" si="29"/>
        <v/>
      </c>
      <c r="T192" s="145" t="str">
        <f t="shared" si="30"/>
        <v/>
      </c>
      <c r="U192" s="118"/>
      <c r="V192" s="145" t="str">
        <f t="shared" si="31"/>
        <v/>
      </c>
      <c r="W192" s="144" t="str">
        <f t="shared" si="32"/>
        <v/>
      </c>
      <c r="X192" s="146" t="str">
        <f>IF(C192="","",IF(OR(C192="Trade",C192="Multi Position"),(X191+V192),IF(C192="Deposit",(X191+AE192),IF(C192="Withdrawal",(X191-AE192)))))</f>
        <v/>
      </c>
      <c r="Y192" s="145" t="str">
        <f t="shared" si="33"/>
        <v/>
      </c>
      <c r="Z192" s="118"/>
      <c r="AA192" s="118"/>
      <c r="AB192" s="118"/>
      <c r="AC192" s="118"/>
      <c r="AD192" s="118"/>
      <c r="AE192" s="139"/>
      <c r="AF192" s="118"/>
      <c r="AG192" s="118"/>
      <c r="AH192" s="147" t="str">
        <f t="shared" si="34"/>
        <v/>
      </c>
      <c r="AI192" s="147" t="str">
        <f t="shared" si="35"/>
        <v/>
      </c>
      <c r="AJ192" s="148" t="str">
        <f t="shared" si="24"/>
        <v/>
      </c>
      <c r="AK192" s="148" t="str">
        <f t="shared" si="25"/>
        <v/>
      </c>
      <c r="AL192" s="147" t="str">
        <f t="shared" si="26"/>
        <v/>
      </c>
      <c r="AM192" s="147" t="str">
        <f t="shared" si="27"/>
        <v/>
      </c>
      <c r="AN192" s="147" t="str">
        <f t="shared" si="28"/>
        <v/>
      </c>
      <c r="AO192" s="118"/>
    </row>
    <row r="193" spans="1:41">
      <c r="A193" s="118"/>
      <c r="B193" s="118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43" t="str">
        <f>IF(H193="","",(S193/S193)&amp;":"&amp;ROUND(AH193/S193,2))</f>
        <v/>
      </c>
      <c r="P193" s="118"/>
      <c r="Q193" s="118"/>
      <c r="R193" s="143" t="str">
        <f>IF(H193="","",(S193/S193)&amp;":"&amp;ROUND(AI193/S193,2))</f>
        <v/>
      </c>
      <c r="S193" s="144" t="str">
        <f t="shared" si="29"/>
        <v/>
      </c>
      <c r="T193" s="145" t="str">
        <f t="shared" si="30"/>
        <v/>
      </c>
      <c r="U193" s="118"/>
      <c r="V193" s="145" t="str">
        <f t="shared" si="31"/>
        <v/>
      </c>
      <c r="W193" s="144" t="str">
        <f t="shared" si="32"/>
        <v/>
      </c>
      <c r="X193" s="146" t="str">
        <f>IF(C193="","",IF(OR(C193="Trade",C193="Multi Position"),(X192+V193),IF(C193="Deposit",(X192+AE193),IF(C193="Withdrawal",(X192-AE193)))))</f>
        <v/>
      </c>
      <c r="Y193" s="145" t="str">
        <f t="shared" si="33"/>
        <v/>
      </c>
      <c r="Z193" s="118"/>
      <c r="AA193" s="118"/>
      <c r="AB193" s="118"/>
      <c r="AC193" s="118"/>
      <c r="AD193" s="118"/>
      <c r="AE193" s="139"/>
      <c r="AF193" s="118"/>
      <c r="AG193" s="118"/>
      <c r="AH193" s="147" t="str">
        <f t="shared" si="34"/>
        <v/>
      </c>
      <c r="AI193" s="147" t="str">
        <f t="shared" si="35"/>
        <v/>
      </c>
      <c r="AJ193" s="148" t="str">
        <f t="shared" si="24"/>
        <v/>
      </c>
      <c r="AK193" s="148" t="str">
        <f t="shared" si="25"/>
        <v/>
      </c>
      <c r="AL193" s="147" t="str">
        <f t="shared" si="26"/>
        <v/>
      </c>
      <c r="AM193" s="147" t="str">
        <f t="shared" si="27"/>
        <v/>
      </c>
      <c r="AN193" s="147" t="str">
        <f t="shared" si="28"/>
        <v/>
      </c>
      <c r="AO193" s="118"/>
    </row>
    <row r="194" spans="1:41">
      <c r="A194" s="118"/>
      <c r="B194" s="118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43" t="str">
        <f>IF(H194="","",(S194/S194)&amp;":"&amp;ROUND(AH194/S194,2))</f>
        <v/>
      </c>
      <c r="P194" s="118"/>
      <c r="Q194" s="118"/>
      <c r="R194" s="143" t="str">
        <f>IF(H194="","",(S194/S194)&amp;":"&amp;ROUND(AI194/S194,2))</f>
        <v/>
      </c>
      <c r="S194" s="144" t="str">
        <f t="shared" si="29"/>
        <v/>
      </c>
      <c r="T194" s="145" t="str">
        <f t="shared" si="30"/>
        <v/>
      </c>
      <c r="U194" s="118"/>
      <c r="V194" s="145" t="str">
        <f t="shared" si="31"/>
        <v/>
      </c>
      <c r="W194" s="144" t="str">
        <f t="shared" si="32"/>
        <v/>
      </c>
      <c r="X194" s="146" t="str">
        <f>IF(C194="","",IF(OR(C194="Trade",C194="Multi Position"),(X193+V194),IF(C194="Deposit",(X193+AE194),IF(C194="Withdrawal",(X193-AE194)))))</f>
        <v/>
      </c>
      <c r="Y194" s="145" t="str">
        <f t="shared" si="33"/>
        <v/>
      </c>
      <c r="Z194" s="118"/>
      <c r="AA194" s="118"/>
      <c r="AB194" s="118"/>
      <c r="AC194" s="118"/>
      <c r="AD194" s="118"/>
      <c r="AE194" s="139"/>
      <c r="AF194" s="118"/>
      <c r="AG194" s="118"/>
      <c r="AH194" s="147" t="str">
        <f t="shared" si="34"/>
        <v/>
      </c>
      <c r="AI194" s="147" t="str">
        <f t="shared" si="35"/>
        <v/>
      </c>
      <c r="AJ194" s="148" t="str">
        <f t="shared" si="24"/>
        <v/>
      </c>
      <c r="AK194" s="148" t="str">
        <f t="shared" si="25"/>
        <v/>
      </c>
      <c r="AL194" s="147" t="str">
        <f t="shared" si="26"/>
        <v/>
      </c>
      <c r="AM194" s="147" t="str">
        <f t="shared" si="27"/>
        <v/>
      </c>
      <c r="AN194" s="147" t="str">
        <f t="shared" si="28"/>
        <v/>
      </c>
      <c r="AO194" s="118"/>
    </row>
    <row r="195" spans="1:41">
      <c r="A195" s="118"/>
      <c r="B195" s="118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43" t="str">
        <f>IF(H195="","",(S195/S195)&amp;":"&amp;ROUND(AH195/S195,2))</f>
        <v/>
      </c>
      <c r="P195" s="118"/>
      <c r="Q195" s="118"/>
      <c r="R195" s="143" t="str">
        <f>IF(H195="","",(S195/S195)&amp;":"&amp;ROUND(AI195/S195,2))</f>
        <v/>
      </c>
      <c r="S195" s="144" t="str">
        <f t="shared" si="29"/>
        <v/>
      </c>
      <c r="T195" s="145" t="str">
        <f t="shared" si="30"/>
        <v/>
      </c>
      <c r="U195" s="118"/>
      <c r="V195" s="145" t="str">
        <f t="shared" si="31"/>
        <v/>
      </c>
      <c r="W195" s="144" t="str">
        <f t="shared" si="32"/>
        <v/>
      </c>
      <c r="X195" s="146" t="str">
        <f>IF(C195="","",IF(OR(C195="Trade",C195="Multi Position"),(X194+V195),IF(C195="Deposit",(X194+AE195),IF(C195="Withdrawal",(X194-AE195)))))</f>
        <v/>
      </c>
      <c r="Y195" s="145" t="str">
        <f t="shared" si="33"/>
        <v/>
      </c>
      <c r="Z195" s="118"/>
      <c r="AA195" s="118"/>
      <c r="AB195" s="118"/>
      <c r="AC195" s="118"/>
      <c r="AD195" s="118"/>
      <c r="AE195" s="139"/>
      <c r="AF195" s="118"/>
      <c r="AG195" s="118"/>
      <c r="AH195" s="147" t="str">
        <f t="shared" si="34"/>
        <v/>
      </c>
      <c r="AI195" s="147" t="str">
        <f t="shared" si="35"/>
        <v/>
      </c>
      <c r="AJ195" s="148" t="str">
        <f t="shared" si="24"/>
        <v/>
      </c>
      <c r="AK195" s="148" t="str">
        <f t="shared" si="25"/>
        <v/>
      </c>
      <c r="AL195" s="147" t="str">
        <f t="shared" si="26"/>
        <v/>
      </c>
      <c r="AM195" s="147" t="str">
        <f t="shared" si="27"/>
        <v/>
      </c>
      <c r="AN195" s="147" t="str">
        <f t="shared" si="28"/>
        <v/>
      </c>
      <c r="AO195" s="118"/>
    </row>
    <row r="196" spans="1:41">
      <c r="A196" s="118"/>
      <c r="B196" s="118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43" t="str">
        <f>IF(H196="","",(S196/S196)&amp;":"&amp;ROUND(AH196/S196,2))</f>
        <v/>
      </c>
      <c r="P196" s="118"/>
      <c r="Q196" s="118"/>
      <c r="R196" s="143" t="str">
        <f>IF(H196="","",(S196/S196)&amp;":"&amp;ROUND(AI196/S196,2))</f>
        <v/>
      </c>
      <c r="S196" s="144" t="str">
        <f t="shared" si="29"/>
        <v/>
      </c>
      <c r="T196" s="145" t="str">
        <f t="shared" si="30"/>
        <v/>
      </c>
      <c r="U196" s="118"/>
      <c r="V196" s="145" t="str">
        <f t="shared" si="31"/>
        <v/>
      </c>
      <c r="W196" s="144" t="str">
        <f t="shared" si="32"/>
        <v/>
      </c>
      <c r="X196" s="146" t="str">
        <f>IF(C196="","",IF(OR(C196="Trade",C196="Multi Position"),(X195+V196),IF(C196="Deposit",(X195+AE196),IF(C196="Withdrawal",(X195-AE196)))))</f>
        <v/>
      </c>
      <c r="Y196" s="145" t="str">
        <f t="shared" si="33"/>
        <v/>
      </c>
      <c r="Z196" s="118"/>
      <c r="AA196" s="118"/>
      <c r="AB196" s="118"/>
      <c r="AC196" s="118"/>
      <c r="AD196" s="118"/>
      <c r="AE196" s="139"/>
      <c r="AF196" s="118"/>
      <c r="AG196" s="118"/>
      <c r="AH196" s="147" t="str">
        <f t="shared" si="34"/>
        <v/>
      </c>
      <c r="AI196" s="147" t="str">
        <f t="shared" si="35"/>
        <v/>
      </c>
      <c r="AJ196" s="148" t="str">
        <f t="shared" si="24"/>
        <v/>
      </c>
      <c r="AK196" s="148" t="str">
        <f t="shared" si="25"/>
        <v/>
      </c>
      <c r="AL196" s="147" t="str">
        <f t="shared" si="26"/>
        <v/>
      </c>
      <c r="AM196" s="147" t="str">
        <f t="shared" si="27"/>
        <v/>
      </c>
      <c r="AN196" s="147" t="str">
        <f t="shared" si="28"/>
        <v/>
      </c>
      <c r="AO196" s="118"/>
    </row>
    <row r="197" spans="1:41">
      <c r="A197" s="118"/>
      <c r="B197" s="118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43" t="str">
        <f>IF(H197="","",(S197/S197)&amp;":"&amp;ROUND(AH197/S197,2))</f>
        <v/>
      </c>
      <c r="P197" s="118"/>
      <c r="Q197" s="118"/>
      <c r="R197" s="143" t="str">
        <f>IF(H197="","",(S197/S197)&amp;":"&amp;ROUND(AI197/S197,2))</f>
        <v/>
      </c>
      <c r="S197" s="144" t="str">
        <f t="shared" si="29"/>
        <v/>
      </c>
      <c r="T197" s="145" t="str">
        <f t="shared" si="30"/>
        <v/>
      </c>
      <c r="U197" s="118"/>
      <c r="V197" s="145" t="str">
        <f t="shared" si="31"/>
        <v/>
      </c>
      <c r="W197" s="144" t="str">
        <f t="shared" si="32"/>
        <v/>
      </c>
      <c r="X197" s="146" t="str">
        <f>IF(C197="","",IF(OR(C197="Trade",C197="Multi Position"),(X196+V197),IF(C197="Deposit",(X196+AE197),IF(C197="Withdrawal",(X196-AE197)))))</f>
        <v/>
      </c>
      <c r="Y197" s="145" t="str">
        <f t="shared" si="33"/>
        <v/>
      </c>
      <c r="Z197" s="118"/>
      <c r="AA197" s="118"/>
      <c r="AB197" s="118"/>
      <c r="AC197" s="118"/>
      <c r="AD197" s="118"/>
      <c r="AE197" s="139"/>
      <c r="AF197" s="118"/>
      <c r="AG197" s="118"/>
      <c r="AH197" s="147" t="str">
        <f t="shared" si="34"/>
        <v/>
      </c>
      <c r="AI197" s="147" t="str">
        <f t="shared" si="35"/>
        <v/>
      </c>
      <c r="AJ197" s="148" t="str">
        <f t="shared" si="24"/>
        <v/>
      </c>
      <c r="AK197" s="148" t="str">
        <f t="shared" si="25"/>
        <v/>
      </c>
      <c r="AL197" s="147" t="str">
        <f t="shared" si="26"/>
        <v/>
      </c>
      <c r="AM197" s="147" t="str">
        <f t="shared" si="27"/>
        <v/>
      </c>
      <c r="AN197" s="147" t="str">
        <f t="shared" si="28"/>
        <v/>
      </c>
      <c r="AO197" s="118"/>
    </row>
    <row r="198" spans="1:41">
      <c r="A198" s="118"/>
      <c r="B198" s="118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43" t="str">
        <f>IF(H198="","",(S198/S198)&amp;":"&amp;ROUND(AH198/S198,2))</f>
        <v/>
      </c>
      <c r="P198" s="118"/>
      <c r="Q198" s="118"/>
      <c r="R198" s="143" t="str">
        <f>IF(H198="","",(S198/S198)&amp;":"&amp;ROUND(AI198/S198,2))</f>
        <v/>
      </c>
      <c r="S198" s="144" t="str">
        <f t="shared" si="29"/>
        <v/>
      </c>
      <c r="T198" s="145" t="str">
        <f t="shared" si="30"/>
        <v/>
      </c>
      <c r="U198" s="118"/>
      <c r="V198" s="145" t="str">
        <f t="shared" si="31"/>
        <v/>
      </c>
      <c r="W198" s="144" t="str">
        <f t="shared" si="32"/>
        <v/>
      </c>
      <c r="X198" s="146" t="str">
        <f>IF(C198="","",IF(OR(C198="Trade",C198="Multi Position"),(X197+V198),IF(C198="Deposit",(X197+AE198),IF(C198="Withdrawal",(X197-AE198)))))</f>
        <v/>
      </c>
      <c r="Y198" s="145" t="str">
        <f t="shared" si="33"/>
        <v/>
      </c>
      <c r="Z198" s="118"/>
      <c r="AA198" s="118"/>
      <c r="AB198" s="118"/>
      <c r="AC198" s="118"/>
      <c r="AD198" s="118"/>
      <c r="AE198" s="139"/>
      <c r="AF198" s="118"/>
      <c r="AG198" s="118"/>
      <c r="AH198" s="147" t="str">
        <f t="shared" si="34"/>
        <v/>
      </c>
      <c r="AI198" s="147" t="str">
        <f t="shared" si="35"/>
        <v/>
      </c>
      <c r="AJ198" s="148" t="str">
        <f t="shared" si="24"/>
        <v/>
      </c>
      <c r="AK198" s="148" t="str">
        <f t="shared" si="25"/>
        <v/>
      </c>
      <c r="AL198" s="147" t="str">
        <f t="shared" si="26"/>
        <v/>
      </c>
      <c r="AM198" s="147" t="str">
        <f t="shared" si="27"/>
        <v/>
      </c>
      <c r="AN198" s="147" t="str">
        <f t="shared" si="28"/>
        <v/>
      </c>
      <c r="AO198" s="118"/>
    </row>
    <row r="199" spans="1:41">
      <c r="A199" s="118"/>
      <c r="B199" s="118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43" t="str">
        <f>IF(H199="","",(S199/S199)&amp;":"&amp;ROUND(AH199/S199,2))</f>
        <v/>
      </c>
      <c r="P199" s="118"/>
      <c r="Q199" s="118"/>
      <c r="R199" s="143" t="str">
        <f>IF(H199="","",(S199/S199)&amp;":"&amp;ROUND(AI199/S199,2))</f>
        <v/>
      </c>
      <c r="S199" s="144" t="str">
        <f t="shared" si="29"/>
        <v/>
      </c>
      <c r="T199" s="145" t="str">
        <f t="shared" si="30"/>
        <v/>
      </c>
      <c r="U199" s="118"/>
      <c r="V199" s="145" t="str">
        <f t="shared" si="31"/>
        <v/>
      </c>
      <c r="W199" s="144" t="str">
        <f t="shared" si="32"/>
        <v/>
      </c>
      <c r="X199" s="146" t="str">
        <f>IF(C199="","",IF(OR(C199="Trade",C199="Multi Position"),(X198+V199),IF(C199="Deposit",(X198+AE199),IF(C199="Withdrawal",(X198-AE199)))))</f>
        <v/>
      </c>
      <c r="Y199" s="145" t="str">
        <f t="shared" si="33"/>
        <v/>
      </c>
      <c r="Z199" s="118"/>
      <c r="AA199" s="118"/>
      <c r="AB199" s="118"/>
      <c r="AC199" s="118"/>
      <c r="AD199" s="118"/>
      <c r="AE199" s="139"/>
      <c r="AF199" s="118"/>
      <c r="AG199" s="118"/>
      <c r="AH199" s="147" t="str">
        <f t="shared" si="34"/>
        <v/>
      </c>
      <c r="AI199" s="147" t="str">
        <f t="shared" si="35"/>
        <v/>
      </c>
      <c r="AJ199" s="148" t="str">
        <f t="shared" si="24"/>
        <v/>
      </c>
      <c r="AK199" s="148" t="str">
        <f t="shared" si="25"/>
        <v/>
      </c>
      <c r="AL199" s="147" t="str">
        <f t="shared" si="26"/>
        <v/>
      </c>
      <c r="AM199" s="147" t="str">
        <f t="shared" si="27"/>
        <v/>
      </c>
      <c r="AN199" s="147" t="str">
        <f t="shared" si="28"/>
        <v/>
      </c>
      <c r="AO199" s="118"/>
    </row>
    <row r="200" spans="1:41">
      <c r="A200" s="118"/>
      <c r="B200" s="118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43" t="str">
        <f>IF(H200="","",(S200/S200)&amp;":"&amp;ROUND(AH200/S200,2))</f>
        <v/>
      </c>
      <c r="P200" s="118"/>
      <c r="Q200" s="118"/>
      <c r="R200" s="143" t="str">
        <f>IF(H200="","",(S200/S200)&amp;":"&amp;ROUND(AI200/S200,2))</f>
        <v/>
      </c>
      <c r="S200" s="144" t="str">
        <f t="shared" si="29"/>
        <v/>
      </c>
      <c r="T200" s="145" t="str">
        <f t="shared" si="30"/>
        <v/>
      </c>
      <c r="U200" s="118"/>
      <c r="V200" s="145" t="str">
        <f t="shared" si="31"/>
        <v/>
      </c>
      <c r="W200" s="144" t="str">
        <f t="shared" si="32"/>
        <v/>
      </c>
      <c r="X200" s="146" t="str">
        <f>IF(C200="","",IF(OR(C200="Trade",C200="Multi Position"),(X199+V200),IF(C200="Deposit",(X199+AE200),IF(C200="Withdrawal",(X199-AE200)))))</f>
        <v/>
      </c>
      <c r="Y200" s="145" t="str">
        <f t="shared" si="33"/>
        <v/>
      </c>
      <c r="Z200" s="118"/>
      <c r="AA200" s="118"/>
      <c r="AB200" s="118"/>
      <c r="AC200" s="118"/>
      <c r="AD200" s="118"/>
      <c r="AE200" s="139"/>
      <c r="AF200" s="118"/>
      <c r="AG200" s="118"/>
      <c r="AH200" s="147" t="str">
        <f t="shared" si="34"/>
        <v/>
      </c>
      <c r="AI200" s="147" t="str">
        <f t="shared" si="35"/>
        <v/>
      </c>
      <c r="AJ200" s="148" t="str">
        <f t="shared" si="24"/>
        <v/>
      </c>
      <c r="AK200" s="148" t="str">
        <f t="shared" si="25"/>
        <v/>
      </c>
      <c r="AL200" s="147" t="str">
        <f t="shared" si="26"/>
        <v/>
      </c>
      <c r="AM200" s="147" t="str">
        <f t="shared" si="27"/>
        <v/>
      </c>
      <c r="AN200" s="147" t="str">
        <f t="shared" si="28"/>
        <v/>
      </c>
      <c r="AO200" s="118"/>
    </row>
    <row r="201" spans="1:41">
      <c r="A201" s="118"/>
      <c r="B201" s="118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43" t="str">
        <f>IF(H201="","",(S201/S201)&amp;":"&amp;ROUND(AH201/S201,2))</f>
        <v/>
      </c>
      <c r="P201" s="118"/>
      <c r="Q201" s="118"/>
      <c r="R201" s="143" t="str">
        <f>IF(H201="","",(S201/S201)&amp;":"&amp;ROUND(AI201/S201,2))</f>
        <v/>
      </c>
      <c r="S201" s="144" t="str">
        <f t="shared" si="29"/>
        <v/>
      </c>
      <c r="T201" s="145" t="str">
        <f t="shared" si="30"/>
        <v/>
      </c>
      <c r="U201" s="118"/>
      <c r="V201" s="145" t="str">
        <f t="shared" si="31"/>
        <v/>
      </c>
      <c r="W201" s="144" t="str">
        <f t="shared" si="32"/>
        <v/>
      </c>
      <c r="X201" s="146" t="str">
        <f>IF(C201="","",IF(OR(C201="Trade",C201="Multi Position"),(X200+V201),IF(C201="Deposit",(X200+AE201),IF(C201="Withdrawal",(X200-AE201)))))</f>
        <v/>
      </c>
      <c r="Y201" s="145" t="str">
        <f t="shared" si="33"/>
        <v/>
      </c>
      <c r="Z201" s="118"/>
      <c r="AA201" s="118"/>
      <c r="AB201" s="118"/>
      <c r="AC201" s="118"/>
      <c r="AD201" s="118"/>
      <c r="AE201" s="139"/>
      <c r="AF201" s="118"/>
      <c r="AG201" s="118"/>
      <c r="AH201" s="147" t="str">
        <f t="shared" si="34"/>
        <v/>
      </c>
      <c r="AI201" s="147" t="str">
        <f t="shared" si="35"/>
        <v/>
      </c>
      <c r="AJ201" s="148" t="str">
        <f t="shared" si="24"/>
        <v/>
      </c>
      <c r="AK201" s="148" t="str">
        <f t="shared" si="25"/>
        <v/>
      </c>
      <c r="AL201" s="147" t="str">
        <f t="shared" si="26"/>
        <v/>
      </c>
      <c r="AM201" s="147" t="str">
        <f t="shared" si="27"/>
        <v/>
      </c>
      <c r="AN201" s="147" t="str">
        <f t="shared" si="28"/>
        <v/>
      </c>
      <c r="AO201" s="118"/>
    </row>
    <row r="202" spans="1:41">
      <c r="A202" s="118"/>
      <c r="B202" s="118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43" t="str">
        <f>IF(H202="","",(S202/S202)&amp;":"&amp;ROUND(AH202/S202,2))</f>
        <v/>
      </c>
      <c r="P202" s="118"/>
      <c r="Q202" s="118"/>
      <c r="R202" s="143" t="str">
        <f>IF(H202="","",(S202/S202)&amp;":"&amp;ROUND(AI202/S202,2))</f>
        <v/>
      </c>
      <c r="S202" s="144" t="str">
        <f t="shared" si="29"/>
        <v/>
      </c>
      <c r="T202" s="145" t="str">
        <f t="shared" si="30"/>
        <v/>
      </c>
      <c r="U202" s="118"/>
      <c r="V202" s="145" t="str">
        <f t="shared" si="31"/>
        <v/>
      </c>
      <c r="W202" s="144" t="str">
        <f t="shared" si="32"/>
        <v/>
      </c>
      <c r="X202" s="146" t="str">
        <f>IF(C202="","",IF(OR(C202="Trade",C202="Multi Position"),(X201+V202),IF(C202="Deposit",(X201+AE202),IF(C202="Withdrawal",(X201-AE202)))))</f>
        <v/>
      </c>
      <c r="Y202" s="145" t="str">
        <f t="shared" si="33"/>
        <v/>
      </c>
      <c r="Z202" s="118"/>
      <c r="AA202" s="118"/>
      <c r="AB202" s="118"/>
      <c r="AC202" s="118"/>
      <c r="AD202" s="118"/>
      <c r="AE202" s="139"/>
      <c r="AF202" s="118"/>
      <c r="AG202" s="118"/>
      <c r="AH202" s="147" t="str">
        <f t="shared" si="34"/>
        <v/>
      </c>
      <c r="AI202" s="147" t="str">
        <f t="shared" si="35"/>
        <v/>
      </c>
      <c r="AJ202" s="148" t="str">
        <f t="shared" ref="AJ202:AJ265" si="36">IF(V202&lt;0,V202/-X202,S202)</f>
        <v/>
      </c>
      <c r="AK202" s="148" t="str">
        <f t="shared" ref="AK202:AK265" si="37">IF(V202="","",IF(H202="LONG",IF(V202&gt;0,V202/X202,((L202*(P202-K202))/X202)),IF(V202&gt;0,V202/X202,((L202*(K202-P202))/X202))))</f>
        <v/>
      </c>
      <c r="AL202" s="147" t="str">
        <f t="shared" ref="AL202:AL265" si="38">IF(B202="","",MONTH(B202))</f>
        <v/>
      </c>
      <c r="AM202" s="147" t="str">
        <f t="shared" ref="AM202:AM265" si="39">IF(B202="","",YEAR(B202))</f>
        <v/>
      </c>
      <c r="AN202" s="147" t="str">
        <f t="shared" ref="AN202:AN265" si="40">IF(B202="","",DAY(B202))</f>
        <v/>
      </c>
      <c r="AO202" s="118"/>
    </row>
    <row r="203" spans="1:41">
      <c r="A203" s="118"/>
      <c r="B203" s="118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43" t="str">
        <f>IF(H203="","",(S203/S203)&amp;":"&amp;ROUND(AH203/S203,2))</f>
        <v/>
      </c>
      <c r="P203" s="118"/>
      <c r="Q203" s="118"/>
      <c r="R203" s="143" t="str">
        <f>IF(H203="","",(S203/S203)&amp;":"&amp;ROUND(AI203/S203,2))</f>
        <v/>
      </c>
      <c r="S203" s="144" t="str">
        <f t="shared" ref="S203:S266" si="41">IF(N203="","",IF(H203="LONG",(((K203-M203)*L203)/X202),(((M203-K203)*L203)/X202)))</f>
        <v/>
      </c>
      <c r="T203" s="145" t="str">
        <f t="shared" ref="T203:T266" si="42">IF(K203="","",IF(H203="LONG",(P203*L203)-(K203*L203),(K203*L203)-(P203*L203)))</f>
        <v/>
      </c>
      <c r="U203" s="118"/>
      <c r="V203" s="145" t="str">
        <f t="shared" ref="V203:V266" si="43">IF(K203="","",IF(T203&lt;0,(T203)-+U203,(T203)-U203))</f>
        <v/>
      </c>
      <c r="W203" s="144" t="str">
        <f t="shared" ref="W203:W266" si="44">IF(P203="","",SUM(V203/X202))</f>
        <v/>
      </c>
      <c r="X203" s="146" t="str">
        <f>IF(C203="","",IF(OR(C203="Trade",C203="Multi Position"),(X202+V203),IF(C203="Deposit",(X202+AE203),IF(C203="Withdrawal",(X202-AE203)))))</f>
        <v/>
      </c>
      <c r="Y203" s="145" t="str">
        <f t="shared" ref="Y203:Y266" si="45">IF(Q203="","",INT(Q203-B203)&amp;" Days "&amp;TEXT(Q203-B203,"H"" Hrs ""m"" mins """))</f>
        <v/>
      </c>
      <c r="Z203" s="118"/>
      <c r="AA203" s="118"/>
      <c r="AB203" s="118"/>
      <c r="AC203" s="118"/>
      <c r="AD203" s="118"/>
      <c r="AE203" s="139"/>
      <c r="AF203" s="118"/>
      <c r="AG203" s="118"/>
      <c r="AH203" s="147" t="str">
        <f t="shared" ref="AH203:AH266" si="46">IF(K203="","", IF(H203="LONG", (((N203-K203)*L203)/X202), (((K203-N203)*L203)/X202)))</f>
        <v/>
      </c>
      <c r="AI203" s="147" t="str">
        <f t="shared" ref="AI203:AI266" si="47">IF(K203="","", IF(H203="LONG", (((P203-K203)*L203)/X202), (((K203-P203)*L203)/X202)))</f>
        <v/>
      </c>
      <c r="AJ203" s="148" t="str">
        <f t="shared" si="36"/>
        <v/>
      </c>
      <c r="AK203" s="148" t="str">
        <f t="shared" si="37"/>
        <v/>
      </c>
      <c r="AL203" s="147" t="str">
        <f t="shared" si="38"/>
        <v/>
      </c>
      <c r="AM203" s="147" t="str">
        <f t="shared" si="39"/>
        <v/>
      </c>
      <c r="AN203" s="147" t="str">
        <f t="shared" si="40"/>
        <v/>
      </c>
      <c r="AO203" s="118"/>
    </row>
    <row r="204" spans="1:41">
      <c r="A204" s="118"/>
      <c r="B204" s="118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43" t="str">
        <f>IF(H204="","",(S204/S204)&amp;":"&amp;ROUND(AH204/S204,2))</f>
        <v/>
      </c>
      <c r="P204" s="118"/>
      <c r="Q204" s="118"/>
      <c r="R204" s="143" t="str">
        <f>IF(H204="","",(S204/S204)&amp;":"&amp;ROUND(AI204/S204,2))</f>
        <v/>
      </c>
      <c r="S204" s="144" t="str">
        <f t="shared" si="41"/>
        <v/>
      </c>
      <c r="T204" s="145" t="str">
        <f t="shared" si="42"/>
        <v/>
      </c>
      <c r="U204" s="118"/>
      <c r="V204" s="145" t="str">
        <f t="shared" si="43"/>
        <v/>
      </c>
      <c r="W204" s="144" t="str">
        <f t="shared" si="44"/>
        <v/>
      </c>
      <c r="X204" s="146" t="str">
        <f>IF(C204="","",IF(OR(C204="Trade",C204="Multi Position"),(X203+V204),IF(C204="Deposit",(X203+AE204),IF(C204="Withdrawal",(X203-AE204)))))</f>
        <v/>
      </c>
      <c r="Y204" s="145" t="str">
        <f t="shared" si="45"/>
        <v/>
      </c>
      <c r="Z204" s="118"/>
      <c r="AA204" s="118"/>
      <c r="AB204" s="118"/>
      <c r="AC204" s="118"/>
      <c r="AD204" s="118"/>
      <c r="AE204" s="139"/>
      <c r="AF204" s="118"/>
      <c r="AG204" s="118"/>
      <c r="AH204" s="147" t="str">
        <f t="shared" si="46"/>
        <v/>
      </c>
      <c r="AI204" s="147" t="str">
        <f t="shared" si="47"/>
        <v/>
      </c>
      <c r="AJ204" s="148" t="str">
        <f t="shared" si="36"/>
        <v/>
      </c>
      <c r="AK204" s="148" t="str">
        <f t="shared" si="37"/>
        <v/>
      </c>
      <c r="AL204" s="147" t="str">
        <f t="shared" si="38"/>
        <v/>
      </c>
      <c r="AM204" s="147" t="str">
        <f t="shared" si="39"/>
        <v/>
      </c>
      <c r="AN204" s="147" t="str">
        <f t="shared" si="40"/>
        <v/>
      </c>
      <c r="AO204" s="118"/>
    </row>
    <row r="205" spans="1:41">
      <c r="A205" s="118"/>
      <c r="B205" s="118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43" t="str">
        <f>IF(H205="","",(S205/S205)&amp;":"&amp;ROUND(AH205/S205,2))</f>
        <v/>
      </c>
      <c r="P205" s="118"/>
      <c r="Q205" s="118"/>
      <c r="R205" s="143" t="str">
        <f>IF(H205="","",(S205/S205)&amp;":"&amp;ROUND(AI205/S205,2))</f>
        <v/>
      </c>
      <c r="S205" s="144" t="str">
        <f t="shared" si="41"/>
        <v/>
      </c>
      <c r="T205" s="145" t="str">
        <f t="shared" si="42"/>
        <v/>
      </c>
      <c r="U205" s="118"/>
      <c r="V205" s="145" t="str">
        <f t="shared" si="43"/>
        <v/>
      </c>
      <c r="W205" s="144" t="str">
        <f t="shared" si="44"/>
        <v/>
      </c>
      <c r="X205" s="146" t="str">
        <f>IF(C205="","",IF(OR(C205="Trade",C205="Multi Position"),(X204+V205),IF(C205="Deposit",(X204+AE205),IF(C205="Withdrawal",(X204-AE205)))))</f>
        <v/>
      </c>
      <c r="Y205" s="145" t="str">
        <f t="shared" si="45"/>
        <v/>
      </c>
      <c r="Z205" s="118"/>
      <c r="AA205" s="118"/>
      <c r="AB205" s="118"/>
      <c r="AC205" s="118"/>
      <c r="AD205" s="118"/>
      <c r="AE205" s="139"/>
      <c r="AF205" s="118"/>
      <c r="AG205" s="118"/>
      <c r="AH205" s="147" t="str">
        <f t="shared" si="46"/>
        <v/>
      </c>
      <c r="AI205" s="147" t="str">
        <f t="shared" si="47"/>
        <v/>
      </c>
      <c r="AJ205" s="148" t="str">
        <f t="shared" si="36"/>
        <v/>
      </c>
      <c r="AK205" s="148" t="str">
        <f t="shared" si="37"/>
        <v/>
      </c>
      <c r="AL205" s="147" t="str">
        <f t="shared" si="38"/>
        <v/>
      </c>
      <c r="AM205" s="147" t="str">
        <f t="shared" si="39"/>
        <v/>
      </c>
      <c r="AN205" s="147" t="str">
        <f t="shared" si="40"/>
        <v/>
      </c>
      <c r="AO205" s="118"/>
    </row>
    <row r="206" spans="1:41">
      <c r="A206" s="118"/>
      <c r="B206" s="118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43" t="str">
        <f>IF(H206="","",(S206/S206)&amp;":"&amp;ROUND(AH206/S206,2))</f>
        <v/>
      </c>
      <c r="P206" s="118"/>
      <c r="Q206" s="118"/>
      <c r="R206" s="143" t="str">
        <f>IF(H206="","",(S206/S206)&amp;":"&amp;ROUND(AI206/S206,2))</f>
        <v/>
      </c>
      <c r="S206" s="144" t="str">
        <f t="shared" si="41"/>
        <v/>
      </c>
      <c r="T206" s="145" t="str">
        <f t="shared" si="42"/>
        <v/>
      </c>
      <c r="U206" s="118"/>
      <c r="V206" s="145" t="str">
        <f t="shared" si="43"/>
        <v/>
      </c>
      <c r="W206" s="144" t="str">
        <f t="shared" si="44"/>
        <v/>
      </c>
      <c r="X206" s="146" t="str">
        <f>IF(C206="","",IF(OR(C206="Trade",C206="Multi Position"),(X205+V206),IF(C206="Deposit",(X205+AE206),IF(C206="Withdrawal",(X205-AE206)))))</f>
        <v/>
      </c>
      <c r="Y206" s="145" t="str">
        <f t="shared" si="45"/>
        <v/>
      </c>
      <c r="Z206" s="118"/>
      <c r="AA206" s="118"/>
      <c r="AB206" s="118"/>
      <c r="AC206" s="118"/>
      <c r="AD206" s="118"/>
      <c r="AE206" s="139"/>
      <c r="AF206" s="118"/>
      <c r="AG206" s="118"/>
      <c r="AH206" s="147" t="str">
        <f t="shared" si="46"/>
        <v/>
      </c>
      <c r="AI206" s="147" t="str">
        <f t="shared" si="47"/>
        <v/>
      </c>
      <c r="AJ206" s="148" t="str">
        <f t="shared" si="36"/>
        <v/>
      </c>
      <c r="AK206" s="148" t="str">
        <f t="shared" si="37"/>
        <v/>
      </c>
      <c r="AL206" s="147" t="str">
        <f t="shared" si="38"/>
        <v/>
      </c>
      <c r="AM206" s="147" t="str">
        <f t="shared" si="39"/>
        <v/>
      </c>
      <c r="AN206" s="147" t="str">
        <f t="shared" si="40"/>
        <v/>
      </c>
      <c r="AO206" s="118"/>
    </row>
    <row r="207" spans="1:41">
      <c r="A207" s="118"/>
      <c r="B207" s="118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43" t="str">
        <f>IF(H207="","",(S207/S207)&amp;":"&amp;ROUND(AH207/S207,2))</f>
        <v/>
      </c>
      <c r="P207" s="118"/>
      <c r="Q207" s="118"/>
      <c r="R207" s="143" t="str">
        <f>IF(H207="","",(S207/S207)&amp;":"&amp;ROUND(AI207/S207,2))</f>
        <v/>
      </c>
      <c r="S207" s="144" t="str">
        <f t="shared" si="41"/>
        <v/>
      </c>
      <c r="T207" s="145" t="str">
        <f t="shared" si="42"/>
        <v/>
      </c>
      <c r="U207" s="118"/>
      <c r="V207" s="145" t="str">
        <f t="shared" si="43"/>
        <v/>
      </c>
      <c r="W207" s="144" t="str">
        <f t="shared" si="44"/>
        <v/>
      </c>
      <c r="X207" s="146" t="str">
        <f>IF(C207="","",IF(OR(C207="Trade",C207="Multi Position"),(X206+V207),IF(C207="Deposit",(X206+AE207),IF(C207="Withdrawal",(X206-AE207)))))</f>
        <v/>
      </c>
      <c r="Y207" s="145" t="str">
        <f t="shared" si="45"/>
        <v/>
      </c>
      <c r="Z207" s="118"/>
      <c r="AA207" s="118"/>
      <c r="AB207" s="118"/>
      <c r="AC207" s="118"/>
      <c r="AD207" s="118"/>
      <c r="AE207" s="139"/>
      <c r="AF207" s="118"/>
      <c r="AG207" s="118"/>
      <c r="AH207" s="147" t="str">
        <f t="shared" si="46"/>
        <v/>
      </c>
      <c r="AI207" s="147" t="str">
        <f t="shared" si="47"/>
        <v/>
      </c>
      <c r="AJ207" s="148" t="str">
        <f t="shared" si="36"/>
        <v/>
      </c>
      <c r="AK207" s="148" t="str">
        <f t="shared" si="37"/>
        <v/>
      </c>
      <c r="AL207" s="147" t="str">
        <f t="shared" si="38"/>
        <v/>
      </c>
      <c r="AM207" s="147" t="str">
        <f t="shared" si="39"/>
        <v/>
      </c>
      <c r="AN207" s="147" t="str">
        <f t="shared" si="40"/>
        <v/>
      </c>
      <c r="AO207" s="118"/>
    </row>
    <row r="208" spans="1:41">
      <c r="A208" s="118"/>
      <c r="B208" s="118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43" t="str">
        <f>IF(H208="","",(S208/S208)&amp;":"&amp;ROUND(AH208/S208,2))</f>
        <v/>
      </c>
      <c r="P208" s="118"/>
      <c r="Q208" s="118"/>
      <c r="R208" s="143" t="str">
        <f>IF(H208="","",(S208/S208)&amp;":"&amp;ROUND(AI208/S208,2))</f>
        <v/>
      </c>
      <c r="S208" s="144" t="str">
        <f t="shared" si="41"/>
        <v/>
      </c>
      <c r="T208" s="145" t="str">
        <f t="shared" si="42"/>
        <v/>
      </c>
      <c r="U208" s="118"/>
      <c r="V208" s="145" t="str">
        <f t="shared" si="43"/>
        <v/>
      </c>
      <c r="W208" s="144" t="str">
        <f t="shared" si="44"/>
        <v/>
      </c>
      <c r="X208" s="146" t="str">
        <f>IF(C208="","",IF(OR(C208="Trade",C208="Multi Position"),(X207+V208),IF(C208="Deposit",(X207+AE208),IF(C208="Withdrawal",(X207-AE208)))))</f>
        <v/>
      </c>
      <c r="Y208" s="145" t="str">
        <f t="shared" si="45"/>
        <v/>
      </c>
      <c r="Z208" s="118"/>
      <c r="AA208" s="118"/>
      <c r="AB208" s="118"/>
      <c r="AC208" s="118"/>
      <c r="AD208" s="118"/>
      <c r="AE208" s="139"/>
      <c r="AF208" s="118"/>
      <c r="AG208" s="118"/>
      <c r="AH208" s="147" t="str">
        <f t="shared" si="46"/>
        <v/>
      </c>
      <c r="AI208" s="147" t="str">
        <f t="shared" si="47"/>
        <v/>
      </c>
      <c r="AJ208" s="148" t="str">
        <f t="shared" si="36"/>
        <v/>
      </c>
      <c r="AK208" s="148" t="str">
        <f t="shared" si="37"/>
        <v/>
      </c>
      <c r="AL208" s="147" t="str">
        <f t="shared" si="38"/>
        <v/>
      </c>
      <c r="AM208" s="147" t="str">
        <f t="shared" si="39"/>
        <v/>
      </c>
      <c r="AN208" s="147" t="str">
        <f t="shared" si="40"/>
        <v/>
      </c>
      <c r="AO208" s="118"/>
    </row>
    <row r="209" spans="1:41">
      <c r="A209" s="118"/>
      <c r="B209" s="118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43" t="str">
        <f>IF(H209="","",(S209/S209)&amp;":"&amp;ROUND(AH209/S209,2))</f>
        <v/>
      </c>
      <c r="P209" s="118"/>
      <c r="Q209" s="118"/>
      <c r="R209" s="143" t="str">
        <f>IF(H209="","",(S209/S209)&amp;":"&amp;ROUND(AI209/S209,2))</f>
        <v/>
      </c>
      <c r="S209" s="144" t="str">
        <f t="shared" si="41"/>
        <v/>
      </c>
      <c r="T209" s="145" t="str">
        <f t="shared" si="42"/>
        <v/>
      </c>
      <c r="U209" s="118"/>
      <c r="V209" s="145" t="str">
        <f t="shared" si="43"/>
        <v/>
      </c>
      <c r="W209" s="144" t="str">
        <f t="shared" si="44"/>
        <v/>
      </c>
      <c r="X209" s="146" t="str">
        <f>IF(C209="","",IF(OR(C209="Trade",C209="Multi Position"),(X208+V209),IF(C209="Deposit",(X208+AE209),IF(C209="Withdrawal",(X208-AE209)))))</f>
        <v/>
      </c>
      <c r="Y209" s="145" t="str">
        <f t="shared" si="45"/>
        <v/>
      </c>
      <c r="Z209" s="118"/>
      <c r="AA209" s="118"/>
      <c r="AB209" s="118"/>
      <c r="AC209" s="118"/>
      <c r="AD209" s="118"/>
      <c r="AE209" s="139"/>
      <c r="AF209" s="118"/>
      <c r="AG209" s="118"/>
      <c r="AH209" s="147" t="str">
        <f t="shared" si="46"/>
        <v/>
      </c>
      <c r="AI209" s="147" t="str">
        <f t="shared" si="47"/>
        <v/>
      </c>
      <c r="AJ209" s="148" t="str">
        <f t="shared" si="36"/>
        <v/>
      </c>
      <c r="AK209" s="148" t="str">
        <f t="shared" si="37"/>
        <v/>
      </c>
      <c r="AL209" s="147" t="str">
        <f t="shared" si="38"/>
        <v/>
      </c>
      <c r="AM209" s="147" t="str">
        <f t="shared" si="39"/>
        <v/>
      </c>
      <c r="AN209" s="147" t="str">
        <f t="shared" si="40"/>
        <v/>
      </c>
      <c r="AO209" s="118"/>
    </row>
    <row r="210" spans="1:41">
      <c r="A210" s="118"/>
      <c r="B210" s="118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43" t="str">
        <f>IF(H210="","",(S210/S210)&amp;":"&amp;ROUND(AH210/S210,2))</f>
        <v/>
      </c>
      <c r="P210" s="118"/>
      <c r="Q210" s="118"/>
      <c r="R210" s="143" t="str">
        <f>IF(H210="","",(S210/S210)&amp;":"&amp;ROUND(AI210/S210,2))</f>
        <v/>
      </c>
      <c r="S210" s="144" t="str">
        <f t="shared" si="41"/>
        <v/>
      </c>
      <c r="T210" s="145" t="str">
        <f t="shared" si="42"/>
        <v/>
      </c>
      <c r="U210" s="118"/>
      <c r="V210" s="145" t="str">
        <f t="shared" si="43"/>
        <v/>
      </c>
      <c r="W210" s="144" t="str">
        <f t="shared" si="44"/>
        <v/>
      </c>
      <c r="X210" s="146" t="str">
        <f>IF(C210="","",IF(OR(C210="Trade",C210="Multi Position"),(X209+V210),IF(C210="Deposit",(X209+AE210),IF(C210="Withdrawal",(X209-AE210)))))</f>
        <v/>
      </c>
      <c r="Y210" s="145" t="str">
        <f t="shared" si="45"/>
        <v/>
      </c>
      <c r="Z210" s="118"/>
      <c r="AA210" s="118"/>
      <c r="AB210" s="118"/>
      <c r="AC210" s="118"/>
      <c r="AD210" s="118"/>
      <c r="AE210" s="139"/>
      <c r="AF210" s="118"/>
      <c r="AG210" s="118"/>
      <c r="AH210" s="147" t="str">
        <f t="shared" si="46"/>
        <v/>
      </c>
      <c r="AI210" s="147" t="str">
        <f t="shared" si="47"/>
        <v/>
      </c>
      <c r="AJ210" s="148" t="str">
        <f t="shared" si="36"/>
        <v/>
      </c>
      <c r="AK210" s="148" t="str">
        <f t="shared" si="37"/>
        <v/>
      </c>
      <c r="AL210" s="147" t="str">
        <f t="shared" si="38"/>
        <v/>
      </c>
      <c r="AM210" s="147" t="str">
        <f t="shared" si="39"/>
        <v/>
      </c>
      <c r="AN210" s="147" t="str">
        <f t="shared" si="40"/>
        <v/>
      </c>
      <c r="AO210" s="118"/>
    </row>
    <row r="211" spans="1:41">
      <c r="A211" s="118"/>
      <c r="B211" s="118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43" t="str">
        <f>IF(H211="","",(S211/S211)&amp;":"&amp;ROUND(AH211/S211,2))</f>
        <v/>
      </c>
      <c r="P211" s="118"/>
      <c r="Q211" s="118"/>
      <c r="R211" s="143" t="str">
        <f>IF(H211="","",(S211/S211)&amp;":"&amp;ROUND(AI211/S211,2))</f>
        <v/>
      </c>
      <c r="S211" s="144" t="str">
        <f t="shared" si="41"/>
        <v/>
      </c>
      <c r="T211" s="145" t="str">
        <f t="shared" si="42"/>
        <v/>
      </c>
      <c r="U211" s="118"/>
      <c r="V211" s="145" t="str">
        <f t="shared" si="43"/>
        <v/>
      </c>
      <c r="W211" s="144" t="str">
        <f t="shared" si="44"/>
        <v/>
      </c>
      <c r="X211" s="146" t="str">
        <f>IF(C211="","",IF(OR(C211="Trade",C211="Multi Position"),(X210+V211),IF(C211="Deposit",(X210+AE211),IF(C211="Withdrawal",(X210-AE211)))))</f>
        <v/>
      </c>
      <c r="Y211" s="145" t="str">
        <f t="shared" si="45"/>
        <v/>
      </c>
      <c r="Z211" s="118"/>
      <c r="AA211" s="118"/>
      <c r="AB211" s="118"/>
      <c r="AC211" s="118"/>
      <c r="AD211" s="118"/>
      <c r="AE211" s="139"/>
      <c r="AF211" s="118"/>
      <c r="AG211" s="118"/>
      <c r="AH211" s="147" t="str">
        <f t="shared" si="46"/>
        <v/>
      </c>
      <c r="AI211" s="147" t="str">
        <f t="shared" si="47"/>
        <v/>
      </c>
      <c r="AJ211" s="148" t="str">
        <f t="shared" si="36"/>
        <v/>
      </c>
      <c r="AK211" s="148" t="str">
        <f t="shared" si="37"/>
        <v/>
      </c>
      <c r="AL211" s="147" t="str">
        <f t="shared" si="38"/>
        <v/>
      </c>
      <c r="AM211" s="147" t="str">
        <f t="shared" si="39"/>
        <v/>
      </c>
      <c r="AN211" s="147" t="str">
        <f t="shared" si="40"/>
        <v/>
      </c>
      <c r="AO211" s="118"/>
    </row>
    <row r="212" spans="1:41">
      <c r="A212" s="118"/>
      <c r="B212" s="118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43" t="str">
        <f>IF(H212="","",(S212/S212)&amp;":"&amp;ROUND(AH212/S212,2))</f>
        <v/>
      </c>
      <c r="P212" s="118"/>
      <c r="Q212" s="118"/>
      <c r="R212" s="143" t="str">
        <f>IF(H212="","",(S212/S212)&amp;":"&amp;ROUND(AI212/S212,2))</f>
        <v/>
      </c>
      <c r="S212" s="144" t="str">
        <f t="shared" si="41"/>
        <v/>
      </c>
      <c r="T212" s="145" t="str">
        <f t="shared" si="42"/>
        <v/>
      </c>
      <c r="U212" s="118"/>
      <c r="V212" s="145" t="str">
        <f t="shared" si="43"/>
        <v/>
      </c>
      <c r="W212" s="144" t="str">
        <f t="shared" si="44"/>
        <v/>
      </c>
      <c r="X212" s="146" t="str">
        <f>IF(C212="","",IF(OR(C212="Trade",C212="Multi Position"),(X211+V212),IF(C212="Deposit",(X211+AE212),IF(C212="Withdrawal",(X211-AE212)))))</f>
        <v/>
      </c>
      <c r="Y212" s="145" t="str">
        <f t="shared" si="45"/>
        <v/>
      </c>
      <c r="Z212" s="118"/>
      <c r="AA212" s="118"/>
      <c r="AB212" s="118"/>
      <c r="AC212" s="118"/>
      <c r="AD212" s="118"/>
      <c r="AE212" s="139"/>
      <c r="AF212" s="118"/>
      <c r="AG212" s="118"/>
      <c r="AH212" s="147" t="str">
        <f t="shared" si="46"/>
        <v/>
      </c>
      <c r="AI212" s="147" t="str">
        <f t="shared" si="47"/>
        <v/>
      </c>
      <c r="AJ212" s="148" t="str">
        <f t="shared" si="36"/>
        <v/>
      </c>
      <c r="AK212" s="148" t="str">
        <f t="shared" si="37"/>
        <v/>
      </c>
      <c r="AL212" s="147" t="str">
        <f t="shared" si="38"/>
        <v/>
      </c>
      <c r="AM212" s="147" t="str">
        <f t="shared" si="39"/>
        <v/>
      </c>
      <c r="AN212" s="147" t="str">
        <f t="shared" si="40"/>
        <v/>
      </c>
      <c r="AO212" s="118"/>
    </row>
    <row r="213" spans="1:41">
      <c r="A213" s="118"/>
      <c r="B213" s="118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43" t="str">
        <f>IF(H213="","",(S213/S213)&amp;":"&amp;ROUND(AH213/S213,2))</f>
        <v/>
      </c>
      <c r="P213" s="118"/>
      <c r="Q213" s="118"/>
      <c r="R213" s="143" t="str">
        <f>IF(H213="","",(S213/S213)&amp;":"&amp;ROUND(AI213/S213,2))</f>
        <v/>
      </c>
      <c r="S213" s="144" t="str">
        <f t="shared" si="41"/>
        <v/>
      </c>
      <c r="T213" s="145" t="str">
        <f t="shared" si="42"/>
        <v/>
      </c>
      <c r="U213" s="118"/>
      <c r="V213" s="145" t="str">
        <f t="shared" si="43"/>
        <v/>
      </c>
      <c r="W213" s="144" t="str">
        <f t="shared" si="44"/>
        <v/>
      </c>
      <c r="X213" s="146" t="str">
        <f>IF(C213="","",IF(OR(C213="Trade",C213="Multi Position"),(X212+V213),IF(C213="Deposit",(X212+AE213),IF(C213="Withdrawal",(X212-AE213)))))</f>
        <v/>
      </c>
      <c r="Y213" s="145" t="str">
        <f t="shared" si="45"/>
        <v/>
      </c>
      <c r="Z213" s="118"/>
      <c r="AA213" s="118"/>
      <c r="AB213" s="118"/>
      <c r="AC213" s="118"/>
      <c r="AD213" s="118"/>
      <c r="AE213" s="139"/>
      <c r="AF213" s="118"/>
      <c r="AG213" s="118"/>
      <c r="AH213" s="147" t="str">
        <f t="shared" si="46"/>
        <v/>
      </c>
      <c r="AI213" s="147" t="str">
        <f t="shared" si="47"/>
        <v/>
      </c>
      <c r="AJ213" s="148" t="str">
        <f t="shared" si="36"/>
        <v/>
      </c>
      <c r="AK213" s="148" t="str">
        <f t="shared" si="37"/>
        <v/>
      </c>
      <c r="AL213" s="147" t="str">
        <f t="shared" si="38"/>
        <v/>
      </c>
      <c r="AM213" s="147" t="str">
        <f t="shared" si="39"/>
        <v/>
      </c>
      <c r="AN213" s="147" t="str">
        <f t="shared" si="40"/>
        <v/>
      </c>
      <c r="AO213" s="118"/>
    </row>
    <row r="214" spans="1:41">
      <c r="A214" s="118"/>
      <c r="B214" s="118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43" t="str">
        <f>IF(H214="","",(S214/S214)&amp;":"&amp;ROUND(AH214/S214,2))</f>
        <v/>
      </c>
      <c r="P214" s="118"/>
      <c r="Q214" s="118"/>
      <c r="R214" s="143" t="str">
        <f>IF(H214="","",(S214/S214)&amp;":"&amp;ROUND(AI214/S214,2))</f>
        <v/>
      </c>
      <c r="S214" s="144" t="str">
        <f t="shared" si="41"/>
        <v/>
      </c>
      <c r="T214" s="145" t="str">
        <f t="shared" si="42"/>
        <v/>
      </c>
      <c r="U214" s="118"/>
      <c r="V214" s="145" t="str">
        <f t="shared" si="43"/>
        <v/>
      </c>
      <c r="W214" s="144" t="str">
        <f t="shared" si="44"/>
        <v/>
      </c>
      <c r="X214" s="146" t="str">
        <f>IF(C214="","",IF(OR(C214="Trade",C214="Multi Position"),(X213+V214),IF(C214="Deposit",(X213+AE214),IF(C214="Withdrawal",(X213-AE214)))))</f>
        <v/>
      </c>
      <c r="Y214" s="145" t="str">
        <f t="shared" si="45"/>
        <v/>
      </c>
      <c r="Z214" s="118"/>
      <c r="AA214" s="118"/>
      <c r="AB214" s="118"/>
      <c r="AC214" s="118"/>
      <c r="AD214" s="118"/>
      <c r="AE214" s="139"/>
      <c r="AF214" s="118"/>
      <c r="AG214" s="118"/>
      <c r="AH214" s="147" t="str">
        <f t="shared" si="46"/>
        <v/>
      </c>
      <c r="AI214" s="147" t="str">
        <f t="shared" si="47"/>
        <v/>
      </c>
      <c r="AJ214" s="148" t="str">
        <f t="shared" si="36"/>
        <v/>
      </c>
      <c r="AK214" s="148" t="str">
        <f t="shared" si="37"/>
        <v/>
      </c>
      <c r="AL214" s="147" t="str">
        <f t="shared" si="38"/>
        <v/>
      </c>
      <c r="AM214" s="147" t="str">
        <f t="shared" si="39"/>
        <v/>
      </c>
      <c r="AN214" s="147" t="str">
        <f t="shared" si="40"/>
        <v/>
      </c>
      <c r="AO214" s="118"/>
    </row>
    <row r="215" spans="1:41">
      <c r="A215" s="118"/>
      <c r="B215" s="118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43" t="str">
        <f>IF(H215="","",(S215/S215)&amp;":"&amp;ROUND(AH215/S215,2))</f>
        <v/>
      </c>
      <c r="P215" s="118"/>
      <c r="Q215" s="118"/>
      <c r="R215" s="143" t="str">
        <f>IF(H215="","",(S215/S215)&amp;":"&amp;ROUND(AI215/S215,2))</f>
        <v/>
      </c>
      <c r="S215" s="144" t="str">
        <f t="shared" si="41"/>
        <v/>
      </c>
      <c r="T215" s="145" t="str">
        <f t="shared" si="42"/>
        <v/>
      </c>
      <c r="U215" s="118"/>
      <c r="V215" s="145" t="str">
        <f t="shared" si="43"/>
        <v/>
      </c>
      <c r="W215" s="144" t="str">
        <f t="shared" si="44"/>
        <v/>
      </c>
      <c r="X215" s="146" t="str">
        <f>IF(C215="","",IF(OR(C215="Trade",C215="Multi Position"),(X214+V215),IF(C215="Deposit",(X214+AE215),IF(C215="Withdrawal",(X214-AE215)))))</f>
        <v/>
      </c>
      <c r="Y215" s="145" t="str">
        <f t="shared" si="45"/>
        <v/>
      </c>
      <c r="Z215" s="118"/>
      <c r="AA215" s="118"/>
      <c r="AB215" s="118"/>
      <c r="AC215" s="118"/>
      <c r="AD215" s="118"/>
      <c r="AE215" s="139"/>
      <c r="AF215" s="118"/>
      <c r="AG215" s="118"/>
      <c r="AH215" s="147" t="str">
        <f t="shared" si="46"/>
        <v/>
      </c>
      <c r="AI215" s="147" t="str">
        <f t="shared" si="47"/>
        <v/>
      </c>
      <c r="AJ215" s="148" t="str">
        <f t="shared" si="36"/>
        <v/>
      </c>
      <c r="AK215" s="148" t="str">
        <f t="shared" si="37"/>
        <v/>
      </c>
      <c r="AL215" s="147" t="str">
        <f t="shared" si="38"/>
        <v/>
      </c>
      <c r="AM215" s="147" t="str">
        <f t="shared" si="39"/>
        <v/>
      </c>
      <c r="AN215" s="147" t="str">
        <f t="shared" si="40"/>
        <v/>
      </c>
      <c r="AO215" s="118"/>
    </row>
    <row r="216" spans="1:41">
      <c r="A216" s="118"/>
      <c r="B216" s="118"/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43" t="str">
        <f>IF(H216="","",(S216/S216)&amp;":"&amp;ROUND(AH216/S216,2))</f>
        <v/>
      </c>
      <c r="P216" s="118"/>
      <c r="Q216" s="118"/>
      <c r="R216" s="143" t="str">
        <f>IF(H216="","",(S216/S216)&amp;":"&amp;ROUND(AI216/S216,2))</f>
        <v/>
      </c>
      <c r="S216" s="144" t="str">
        <f t="shared" si="41"/>
        <v/>
      </c>
      <c r="T216" s="145" t="str">
        <f t="shared" si="42"/>
        <v/>
      </c>
      <c r="U216" s="118"/>
      <c r="V216" s="145" t="str">
        <f t="shared" si="43"/>
        <v/>
      </c>
      <c r="W216" s="144" t="str">
        <f t="shared" si="44"/>
        <v/>
      </c>
      <c r="X216" s="146" t="str">
        <f>IF(C216="","",IF(OR(C216="Trade",C216="Multi Position"),(X215+V216),IF(C216="Deposit",(X215+AE216),IF(C216="Withdrawal",(X215-AE216)))))</f>
        <v/>
      </c>
      <c r="Y216" s="145" t="str">
        <f t="shared" si="45"/>
        <v/>
      </c>
      <c r="Z216" s="118"/>
      <c r="AA216" s="118"/>
      <c r="AB216" s="118"/>
      <c r="AC216" s="118"/>
      <c r="AD216" s="118"/>
      <c r="AE216" s="139"/>
      <c r="AF216" s="118"/>
      <c r="AG216" s="118"/>
      <c r="AH216" s="147" t="str">
        <f t="shared" si="46"/>
        <v/>
      </c>
      <c r="AI216" s="147" t="str">
        <f t="shared" si="47"/>
        <v/>
      </c>
      <c r="AJ216" s="148" t="str">
        <f t="shared" si="36"/>
        <v/>
      </c>
      <c r="AK216" s="148" t="str">
        <f t="shared" si="37"/>
        <v/>
      </c>
      <c r="AL216" s="147" t="str">
        <f t="shared" si="38"/>
        <v/>
      </c>
      <c r="AM216" s="147" t="str">
        <f t="shared" si="39"/>
        <v/>
      </c>
      <c r="AN216" s="147" t="str">
        <f t="shared" si="40"/>
        <v/>
      </c>
      <c r="AO216" s="118"/>
    </row>
    <row r="217" spans="1:41">
      <c r="A217" s="118"/>
      <c r="B217" s="118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43" t="str">
        <f>IF(H217="","",(S217/S217)&amp;":"&amp;ROUND(AH217/S217,2))</f>
        <v/>
      </c>
      <c r="P217" s="118"/>
      <c r="Q217" s="118"/>
      <c r="R217" s="143" t="str">
        <f>IF(H217="","",(S217/S217)&amp;":"&amp;ROUND(AI217/S217,2))</f>
        <v/>
      </c>
      <c r="S217" s="144" t="str">
        <f t="shared" si="41"/>
        <v/>
      </c>
      <c r="T217" s="145" t="str">
        <f t="shared" si="42"/>
        <v/>
      </c>
      <c r="U217" s="118"/>
      <c r="V217" s="145" t="str">
        <f t="shared" si="43"/>
        <v/>
      </c>
      <c r="W217" s="144" t="str">
        <f t="shared" si="44"/>
        <v/>
      </c>
      <c r="X217" s="146" t="str">
        <f>IF(C217="","",IF(OR(C217="Trade",C217="Multi Position"),(X216+V217),IF(C217="Deposit",(X216+AE217),IF(C217="Withdrawal",(X216-AE217)))))</f>
        <v/>
      </c>
      <c r="Y217" s="145" t="str">
        <f t="shared" si="45"/>
        <v/>
      </c>
      <c r="Z217" s="118"/>
      <c r="AA217" s="118"/>
      <c r="AB217" s="118"/>
      <c r="AC217" s="118"/>
      <c r="AD217" s="118"/>
      <c r="AE217" s="139"/>
      <c r="AF217" s="118"/>
      <c r="AG217" s="118"/>
      <c r="AH217" s="147" t="str">
        <f t="shared" si="46"/>
        <v/>
      </c>
      <c r="AI217" s="147" t="str">
        <f t="shared" si="47"/>
        <v/>
      </c>
      <c r="AJ217" s="148" t="str">
        <f t="shared" si="36"/>
        <v/>
      </c>
      <c r="AK217" s="148" t="str">
        <f t="shared" si="37"/>
        <v/>
      </c>
      <c r="AL217" s="147" t="str">
        <f t="shared" si="38"/>
        <v/>
      </c>
      <c r="AM217" s="147" t="str">
        <f t="shared" si="39"/>
        <v/>
      </c>
      <c r="AN217" s="147" t="str">
        <f t="shared" si="40"/>
        <v/>
      </c>
      <c r="AO217" s="118"/>
    </row>
    <row r="218" spans="1:41">
      <c r="A218" s="118"/>
      <c r="B218" s="118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43" t="str">
        <f>IF(H218="","",(S218/S218)&amp;":"&amp;ROUND(AH218/S218,2))</f>
        <v/>
      </c>
      <c r="P218" s="118"/>
      <c r="Q218" s="118"/>
      <c r="R218" s="143" t="str">
        <f>IF(H218="","",(S218/S218)&amp;":"&amp;ROUND(AI218/S218,2))</f>
        <v/>
      </c>
      <c r="S218" s="144" t="str">
        <f t="shared" si="41"/>
        <v/>
      </c>
      <c r="T218" s="145" t="str">
        <f t="shared" si="42"/>
        <v/>
      </c>
      <c r="U218" s="118"/>
      <c r="V218" s="145" t="str">
        <f t="shared" si="43"/>
        <v/>
      </c>
      <c r="W218" s="144" t="str">
        <f t="shared" si="44"/>
        <v/>
      </c>
      <c r="X218" s="146" t="str">
        <f>IF(C218="","",IF(OR(C218="Trade",C218="Multi Position"),(X217+V218),IF(C218="Deposit",(X217+AE218),IF(C218="Withdrawal",(X217-AE218)))))</f>
        <v/>
      </c>
      <c r="Y218" s="145" t="str">
        <f t="shared" si="45"/>
        <v/>
      </c>
      <c r="Z218" s="118"/>
      <c r="AA218" s="118"/>
      <c r="AB218" s="118"/>
      <c r="AC218" s="118"/>
      <c r="AD218" s="118"/>
      <c r="AE218" s="139"/>
      <c r="AF218" s="118"/>
      <c r="AG218" s="118"/>
      <c r="AH218" s="147" t="str">
        <f t="shared" si="46"/>
        <v/>
      </c>
      <c r="AI218" s="147" t="str">
        <f t="shared" si="47"/>
        <v/>
      </c>
      <c r="AJ218" s="148" t="str">
        <f t="shared" si="36"/>
        <v/>
      </c>
      <c r="AK218" s="148" t="str">
        <f t="shared" si="37"/>
        <v/>
      </c>
      <c r="AL218" s="147" t="str">
        <f t="shared" si="38"/>
        <v/>
      </c>
      <c r="AM218" s="147" t="str">
        <f t="shared" si="39"/>
        <v/>
      </c>
      <c r="AN218" s="147" t="str">
        <f t="shared" si="40"/>
        <v/>
      </c>
      <c r="AO218" s="118"/>
    </row>
    <row r="219" spans="1:41">
      <c r="A219" s="118"/>
      <c r="B219" s="118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43" t="str">
        <f>IF(H219="","",(S219/S219)&amp;":"&amp;ROUND(AH219/S219,2))</f>
        <v/>
      </c>
      <c r="P219" s="118"/>
      <c r="Q219" s="118"/>
      <c r="R219" s="143" t="str">
        <f>IF(H219="","",(S219/S219)&amp;":"&amp;ROUND(AI219/S219,2))</f>
        <v/>
      </c>
      <c r="S219" s="144" t="str">
        <f t="shared" si="41"/>
        <v/>
      </c>
      <c r="T219" s="145" t="str">
        <f t="shared" si="42"/>
        <v/>
      </c>
      <c r="U219" s="118"/>
      <c r="V219" s="145" t="str">
        <f t="shared" si="43"/>
        <v/>
      </c>
      <c r="W219" s="144" t="str">
        <f t="shared" si="44"/>
        <v/>
      </c>
      <c r="X219" s="146" t="str">
        <f>IF(C219="","",IF(OR(C219="Trade",C219="Multi Position"),(X218+V219),IF(C219="Deposit",(X218+AE219),IF(C219="Withdrawal",(X218-AE219)))))</f>
        <v/>
      </c>
      <c r="Y219" s="145" t="str">
        <f t="shared" si="45"/>
        <v/>
      </c>
      <c r="Z219" s="118"/>
      <c r="AA219" s="118"/>
      <c r="AB219" s="118"/>
      <c r="AC219" s="118"/>
      <c r="AD219" s="118"/>
      <c r="AE219" s="139"/>
      <c r="AF219" s="118"/>
      <c r="AG219" s="118"/>
      <c r="AH219" s="147" t="str">
        <f t="shared" si="46"/>
        <v/>
      </c>
      <c r="AI219" s="147" t="str">
        <f t="shared" si="47"/>
        <v/>
      </c>
      <c r="AJ219" s="148" t="str">
        <f t="shared" si="36"/>
        <v/>
      </c>
      <c r="AK219" s="148" t="str">
        <f t="shared" si="37"/>
        <v/>
      </c>
      <c r="AL219" s="147" t="str">
        <f t="shared" si="38"/>
        <v/>
      </c>
      <c r="AM219" s="147" t="str">
        <f t="shared" si="39"/>
        <v/>
      </c>
      <c r="AN219" s="147" t="str">
        <f t="shared" si="40"/>
        <v/>
      </c>
      <c r="AO219" s="118"/>
    </row>
    <row r="220" spans="1:41">
      <c r="A220" s="118"/>
      <c r="B220" s="118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43" t="str">
        <f>IF(H220="","",(S220/S220)&amp;":"&amp;ROUND(AH220/S220,2))</f>
        <v/>
      </c>
      <c r="P220" s="118"/>
      <c r="Q220" s="118"/>
      <c r="R220" s="143" t="str">
        <f>IF(H220="","",(S220/S220)&amp;":"&amp;ROUND(AI220/S220,2))</f>
        <v/>
      </c>
      <c r="S220" s="144" t="str">
        <f t="shared" si="41"/>
        <v/>
      </c>
      <c r="T220" s="145" t="str">
        <f t="shared" si="42"/>
        <v/>
      </c>
      <c r="U220" s="118"/>
      <c r="V220" s="145" t="str">
        <f t="shared" si="43"/>
        <v/>
      </c>
      <c r="W220" s="144" t="str">
        <f t="shared" si="44"/>
        <v/>
      </c>
      <c r="X220" s="146" t="str">
        <f>IF(C220="","",IF(OR(C220="Trade",C220="Multi Position"),(X219+V220),IF(C220="Deposit",(X219+AE220),IF(C220="Withdrawal",(X219-AE220)))))</f>
        <v/>
      </c>
      <c r="Y220" s="145" t="str">
        <f t="shared" si="45"/>
        <v/>
      </c>
      <c r="Z220" s="118"/>
      <c r="AA220" s="118"/>
      <c r="AB220" s="118"/>
      <c r="AC220" s="118"/>
      <c r="AD220" s="118"/>
      <c r="AE220" s="139"/>
      <c r="AF220" s="118"/>
      <c r="AG220" s="118"/>
      <c r="AH220" s="147" t="str">
        <f t="shared" si="46"/>
        <v/>
      </c>
      <c r="AI220" s="147" t="str">
        <f t="shared" si="47"/>
        <v/>
      </c>
      <c r="AJ220" s="148" t="str">
        <f t="shared" si="36"/>
        <v/>
      </c>
      <c r="AK220" s="148" t="str">
        <f t="shared" si="37"/>
        <v/>
      </c>
      <c r="AL220" s="147" t="str">
        <f t="shared" si="38"/>
        <v/>
      </c>
      <c r="AM220" s="147" t="str">
        <f t="shared" si="39"/>
        <v/>
      </c>
      <c r="AN220" s="147" t="str">
        <f t="shared" si="40"/>
        <v/>
      </c>
      <c r="AO220" s="118"/>
    </row>
    <row r="221" spans="1:41">
      <c r="A221" s="118"/>
      <c r="B221" s="118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43" t="str">
        <f>IF(H221="","",(S221/S221)&amp;":"&amp;ROUND(AH221/S221,2))</f>
        <v/>
      </c>
      <c r="P221" s="118"/>
      <c r="Q221" s="118"/>
      <c r="R221" s="143" t="str">
        <f>IF(H221="","",(S221/S221)&amp;":"&amp;ROUND(AI221/S221,2))</f>
        <v/>
      </c>
      <c r="S221" s="144" t="str">
        <f t="shared" si="41"/>
        <v/>
      </c>
      <c r="T221" s="145" t="str">
        <f t="shared" si="42"/>
        <v/>
      </c>
      <c r="U221" s="118"/>
      <c r="V221" s="145" t="str">
        <f t="shared" si="43"/>
        <v/>
      </c>
      <c r="W221" s="144" t="str">
        <f t="shared" si="44"/>
        <v/>
      </c>
      <c r="X221" s="146" t="str">
        <f>IF(C221="","",IF(OR(C221="Trade",C221="Multi Position"),(X220+V221),IF(C221="Deposit",(X220+AE221),IF(C221="Withdrawal",(X220-AE221)))))</f>
        <v/>
      </c>
      <c r="Y221" s="145" t="str">
        <f t="shared" si="45"/>
        <v/>
      </c>
      <c r="Z221" s="118"/>
      <c r="AA221" s="118"/>
      <c r="AB221" s="118"/>
      <c r="AC221" s="118"/>
      <c r="AD221" s="118"/>
      <c r="AE221" s="139"/>
      <c r="AF221" s="118"/>
      <c r="AG221" s="118"/>
      <c r="AH221" s="147" t="str">
        <f t="shared" si="46"/>
        <v/>
      </c>
      <c r="AI221" s="147" t="str">
        <f t="shared" si="47"/>
        <v/>
      </c>
      <c r="AJ221" s="148" t="str">
        <f t="shared" si="36"/>
        <v/>
      </c>
      <c r="AK221" s="148" t="str">
        <f t="shared" si="37"/>
        <v/>
      </c>
      <c r="AL221" s="147" t="str">
        <f t="shared" si="38"/>
        <v/>
      </c>
      <c r="AM221" s="147" t="str">
        <f t="shared" si="39"/>
        <v/>
      </c>
      <c r="AN221" s="147" t="str">
        <f t="shared" si="40"/>
        <v/>
      </c>
      <c r="AO221" s="118"/>
    </row>
    <row r="222" spans="1:41">
      <c r="A222" s="118"/>
      <c r="B222" s="118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43" t="str">
        <f>IF(H222="","",(S222/S222)&amp;":"&amp;ROUND(AH222/S222,2))</f>
        <v/>
      </c>
      <c r="P222" s="118"/>
      <c r="Q222" s="118"/>
      <c r="R222" s="143" t="str">
        <f>IF(H222="","",(S222/S222)&amp;":"&amp;ROUND(AI222/S222,2))</f>
        <v/>
      </c>
      <c r="S222" s="144" t="str">
        <f t="shared" si="41"/>
        <v/>
      </c>
      <c r="T222" s="145" t="str">
        <f t="shared" si="42"/>
        <v/>
      </c>
      <c r="U222" s="118"/>
      <c r="V222" s="145" t="str">
        <f t="shared" si="43"/>
        <v/>
      </c>
      <c r="W222" s="144" t="str">
        <f t="shared" si="44"/>
        <v/>
      </c>
      <c r="X222" s="146" t="str">
        <f>IF(C222="","",IF(OR(C222="Trade",C222="Multi Position"),(X221+V222),IF(C222="Deposit",(X221+AE222),IF(C222="Withdrawal",(X221-AE222)))))</f>
        <v/>
      </c>
      <c r="Y222" s="145" t="str">
        <f t="shared" si="45"/>
        <v/>
      </c>
      <c r="Z222" s="118"/>
      <c r="AA222" s="118"/>
      <c r="AB222" s="118"/>
      <c r="AC222" s="118"/>
      <c r="AD222" s="118"/>
      <c r="AE222" s="139"/>
      <c r="AF222" s="118"/>
      <c r="AG222" s="118"/>
      <c r="AH222" s="147" t="str">
        <f t="shared" si="46"/>
        <v/>
      </c>
      <c r="AI222" s="147" t="str">
        <f t="shared" si="47"/>
        <v/>
      </c>
      <c r="AJ222" s="148" t="str">
        <f t="shared" si="36"/>
        <v/>
      </c>
      <c r="AK222" s="148" t="str">
        <f t="shared" si="37"/>
        <v/>
      </c>
      <c r="AL222" s="147" t="str">
        <f t="shared" si="38"/>
        <v/>
      </c>
      <c r="AM222" s="147" t="str">
        <f t="shared" si="39"/>
        <v/>
      </c>
      <c r="AN222" s="147" t="str">
        <f t="shared" si="40"/>
        <v/>
      </c>
      <c r="AO222" s="118"/>
    </row>
    <row r="223" spans="1:41">
      <c r="A223" s="118"/>
      <c r="B223" s="118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43" t="str">
        <f>IF(H223="","",(S223/S223)&amp;":"&amp;ROUND(AH223/S223,2))</f>
        <v/>
      </c>
      <c r="P223" s="118"/>
      <c r="Q223" s="118"/>
      <c r="R223" s="143" t="str">
        <f>IF(H223="","",(S223/S223)&amp;":"&amp;ROUND(AI223/S223,2))</f>
        <v/>
      </c>
      <c r="S223" s="144" t="str">
        <f t="shared" si="41"/>
        <v/>
      </c>
      <c r="T223" s="145" t="str">
        <f t="shared" si="42"/>
        <v/>
      </c>
      <c r="U223" s="118"/>
      <c r="V223" s="145" t="str">
        <f t="shared" si="43"/>
        <v/>
      </c>
      <c r="W223" s="144" t="str">
        <f t="shared" si="44"/>
        <v/>
      </c>
      <c r="X223" s="146" t="str">
        <f>IF(C223="","",IF(OR(C223="Trade",C223="Multi Position"),(X222+V223),IF(C223="Deposit",(X222+AE223),IF(C223="Withdrawal",(X222-AE223)))))</f>
        <v/>
      </c>
      <c r="Y223" s="145" t="str">
        <f t="shared" si="45"/>
        <v/>
      </c>
      <c r="Z223" s="118"/>
      <c r="AA223" s="118"/>
      <c r="AB223" s="118"/>
      <c r="AC223" s="118"/>
      <c r="AD223" s="118"/>
      <c r="AE223" s="139"/>
      <c r="AF223" s="118"/>
      <c r="AG223" s="118"/>
      <c r="AH223" s="147" t="str">
        <f t="shared" si="46"/>
        <v/>
      </c>
      <c r="AI223" s="147" t="str">
        <f t="shared" si="47"/>
        <v/>
      </c>
      <c r="AJ223" s="148" t="str">
        <f t="shared" si="36"/>
        <v/>
      </c>
      <c r="AK223" s="148" t="str">
        <f t="shared" si="37"/>
        <v/>
      </c>
      <c r="AL223" s="147" t="str">
        <f t="shared" si="38"/>
        <v/>
      </c>
      <c r="AM223" s="147" t="str">
        <f t="shared" si="39"/>
        <v/>
      </c>
      <c r="AN223" s="147" t="str">
        <f t="shared" si="40"/>
        <v/>
      </c>
      <c r="AO223" s="118"/>
    </row>
    <row r="224" spans="1:41">
      <c r="A224" s="118"/>
      <c r="B224" s="118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43" t="str">
        <f>IF(H224="","",(S224/S224)&amp;":"&amp;ROUND(AH224/S224,2))</f>
        <v/>
      </c>
      <c r="P224" s="118"/>
      <c r="Q224" s="118"/>
      <c r="R224" s="143" t="str">
        <f>IF(H224="","",(S224/S224)&amp;":"&amp;ROUND(AI224/S224,2))</f>
        <v/>
      </c>
      <c r="S224" s="144" t="str">
        <f t="shared" si="41"/>
        <v/>
      </c>
      <c r="T224" s="145" t="str">
        <f t="shared" si="42"/>
        <v/>
      </c>
      <c r="U224" s="118"/>
      <c r="V224" s="145" t="str">
        <f t="shared" si="43"/>
        <v/>
      </c>
      <c r="W224" s="144" t="str">
        <f t="shared" si="44"/>
        <v/>
      </c>
      <c r="X224" s="146" t="str">
        <f>IF(C224="","",IF(OR(C224="Trade",C224="Multi Position"),(X223+V224),IF(C224="Deposit",(X223+AE224),IF(C224="Withdrawal",(X223-AE224)))))</f>
        <v/>
      </c>
      <c r="Y224" s="145" t="str">
        <f t="shared" si="45"/>
        <v/>
      </c>
      <c r="Z224" s="118"/>
      <c r="AA224" s="118"/>
      <c r="AB224" s="118"/>
      <c r="AC224" s="118"/>
      <c r="AD224" s="118"/>
      <c r="AE224" s="139"/>
      <c r="AF224" s="118"/>
      <c r="AG224" s="118"/>
      <c r="AH224" s="147" t="str">
        <f t="shared" si="46"/>
        <v/>
      </c>
      <c r="AI224" s="147" t="str">
        <f t="shared" si="47"/>
        <v/>
      </c>
      <c r="AJ224" s="148" t="str">
        <f t="shared" si="36"/>
        <v/>
      </c>
      <c r="AK224" s="148" t="str">
        <f t="shared" si="37"/>
        <v/>
      </c>
      <c r="AL224" s="147" t="str">
        <f t="shared" si="38"/>
        <v/>
      </c>
      <c r="AM224" s="147" t="str">
        <f t="shared" si="39"/>
        <v/>
      </c>
      <c r="AN224" s="147" t="str">
        <f t="shared" si="40"/>
        <v/>
      </c>
      <c r="AO224" s="118"/>
    </row>
    <row r="225" spans="1:41">
      <c r="A225" s="118"/>
      <c r="B225" s="118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43" t="str">
        <f>IF(H225="","",(S225/S225)&amp;":"&amp;ROUND(AH225/S225,2))</f>
        <v/>
      </c>
      <c r="P225" s="118"/>
      <c r="Q225" s="118"/>
      <c r="R225" s="143" t="str">
        <f>IF(H225="","",(S225/S225)&amp;":"&amp;ROUND(AI225/S225,2))</f>
        <v/>
      </c>
      <c r="S225" s="144" t="str">
        <f t="shared" si="41"/>
        <v/>
      </c>
      <c r="T225" s="145" t="str">
        <f t="shared" si="42"/>
        <v/>
      </c>
      <c r="U225" s="118"/>
      <c r="V225" s="145" t="str">
        <f t="shared" si="43"/>
        <v/>
      </c>
      <c r="W225" s="144" t="str">
        <f t="shared" si="44"/>
        <v/>
      </c>
      <c r="X225" s="146" t="str">
        <f>IF(C225="","",IF(OR(C225="Trade",C225="Multi Position"),(X224+V225),IF(C225="Deposit",(X224+AE225),IF(C225="Withdrawal",(X224-AE225)))))</f>
        <v/>
      </c>
      <c r="Y225" s="145" t="str">
        <f t="shared" si="45"/>
        <v/>
      </c>
      <c r="Z225" s="118"/>
      <c r="AA225" s="118"/>
      <c r="AB225" s="118"/>
      <c r="AC225" s="118"/>
      <c r="AD225" s="118"/>
      <c r="AE225" s="139"/>
      <c r="AF225" s="118"/>
      <c r="AG225" s="118"/>
      <c r="AH225" s="147" t="str">
        <f t="shared" si="46"/>
        <v/>
      </c>
      <c r="AI225" s="147" t="str">
        <f t="shared" si="47"/>
        <v/>
      </c>
      <c r="AJ225" s="148" t="str">
        <f t="shared" si="36"/>
        <v/>
      </c>
      <c r="AK225" s="148" t="str">
        <f t="shared" si="37"/>
        <v/>
      </c>
      <c r="AL225" s="147" t="str">
        <f t="shared" si="38"/>
        <v/>
      </c>
      <c r="AM225" s="147" t="str">
        <f t="shared" si="39"/>
        <v/>
      </c>
      <c r="AN225" s="147" t="str">
        <f t="shared" si="40"/>
        <v/>
      </c>
      <c r="AO225" s="118"/>
    </row>
    <row r="226" spans="1:41">
      <c r="A226" s="118"/>
      <c r="B226" s="118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43" t="str">
        <f>IF(H226="","",(S226/S226)&amp;":"&amp;ROUND(AH226/S226,2))</f>
        <v/>
      </c>
      <c r="P226" s="118"/>
      <c r="Q226" s="118"/>
      <c r="R226" s="143" t="str">
        <f>IF(H226="","",(S226/S226)&amp;":"&amp;ROUND(AI226/S226,2))</f>
        <v/>
      </c>
      <c r="S226" s="144" t="str">
        <f t="shared" si="41"/>
        <v/>
      </c>
      <c r="T226" s="145" t="str">
        <f t="shared" si="42"/>
        <v/>
      </c>
      <c r="U226" s="118"/>
      <c r="V226" s="145" t="str">
        <f t="shared" si="43"/>
        <v/>
      </c>
      <c r="W226" s="144" t="str">
        <f t="shared" si="44"/>
        <v/>
      </c>
      <c r="X226" s="146" t="str">
        <f>IF(C226="","",IF(OR(C226="Trade",C226="Multi Position"),(X225+V226),IF(C226="Deposit",(X225+AE226),IF(C226="Withdrawal",(X225-AE226)))))</f>
        <v/>
      </c>
      <c r="Y226" s="145" t="str">
        <f t="shared" si="45"/>
        <v/>
      </c>
      <c r="Z226" s="118"/>
      <c r="AA226" s="118"/>
      <c r="AB226" s="118"/>
      <c r="AC226" s="118"/>
      <c r="AD226" s="118"/>
      <c r="AE226" s="139"/>
      <c r="AF226" s="118"/>
      <c r="AG226" s="118"/>
      <c r="AH226" s="147" t="str">
        <f t="shared" si="46"/>
        <v/>
      </c>
      <c r="AI226" s="147" t="str">
        <f t="shared" si="47"/>
        <v/>
      </c>
      <c r="AJ226" s="148" t="str">
        <f t="shared" si="36"/>
        <v/>
      </c>
      <c r="AK226" s="148" t="str">
        <f t="shared" si="37"/>
        <v/>
      </c>
      <c r="AL226" s="147" t="str">
        <f t="shared" si="38"/>
        <v/>
      </c>
      <c r="AM226" s="147" t="str">
        <f t="shared" si="39"/>
        <v/>
      </c>
      <c r="AN226" s="147" t="str">
        <f t="shared" si="40"/>
        <v/>
      </c>
      <c r="AO226" s="118"/>
    </row>
    <row r="227" spans="1:41">
      <c r="A227" s="118"/>
      <c r="B227" s="118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43" t="str">
        <f>IF(H227="","",(S227/S227)&amp;":"&amp;ROUND(AH227/S227,2))</f>
        <v/>
      </c>
      <c r="P227" s="118"/>
      <c r="Q227" s="118"/>
      <c r="R227" s="143" t="str">
        <f>IF(H227="","",(S227/S227)&amp;":"&amp;ROUND(AI227/S227,2))</f>
        <v/>
      </c>
      <c r="S227" s="144" t="str">
        <f t="shared" si="41"/>
        <v/>
      </c>
      <c r="T227" s="145" t="str">
        <f t="shared" si="42"/>
        <v/>
      </c>
      <c r="U227" s="118"/>
      <c r="V227" s="145" t="str">
        <f t="shared" si="43"/>
        <v/>
      </c>
      <c r="W227" s="144" t="str">
        <f t="shared" si="44"/>
        <v/>
      </c>
      <c r="X227" s="146" t="str">
        <f>IF(C227="","",IF(OR(C227="Trade",C227="Multi Position"),(X226+V227),IF(C227="Deposit",(X226+AE227),IF(C227="Withdrawal",(X226-AE227)))))</f>
        <v/>
      </c>
      <c r="Y227" s="145" t="str">
        <f t="shared" si="45"/>
        <v/>
      </c>
      <c r="Z227" s="118"/>
      <c r="AA227" s="118"/>
      <c r="AB227" s="118"/>
      <c r="AC227" s="118"/>
      <c r="AD227" s="118"/>
      <c r="AE227" s="139"/>
      <c r="AF227" s="118"/>
      <c r="AG227" s="118"/>
      <c r="AH227" s="147" t="str">
        <f t="shared" si="46"/>
        <v/>
      </c>
      <c r="AI227" s="147" t="str">
        <f t="shared" si="47"/>
        <v/>
      </c>
      <c r="AJ227" s="148" t="str">
        <f t="shared" si="36"/>
        <v/>
      </c>
      <c r="AK227" s="148" t="str">
        <f t="shared" si="37"/>
        <v/>
      </c>
      <c r="AL227" s="147" t="str">
        <f t="shared" si="38"/>
        <v/>
      </c>
      <c r="AM227" s="147" t="str">
        <f t="shared" si="39"/>
        <v/>
      </c>
      <c r="AN227" s="147" t="str">
        <f t="shared" si="40"/>
        <v/>
      </c>
      <c r="AO227" s="118"/>
    </row>
    <row r="228" spans="1:41">
      <c r="A228" s="118"/>
      <c r="B228" s="118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43" t="str">
        <f>IF(H228="","",(S228/S228)&amp;":"&amp;ROUND(AH228/S228,2))</f>
        <v/>
      </c>
      <c r="P228" s="118"/>
      <c r="Q228" s="118"/>
      <c r="R228" s="143" t="str">
        <f>IF(H228="","",(S228/S228)&amp;":"&amp;ROUND(AI228/S228,2))</f>
        <v/>
      </c>
      <c r="S228" s="144" t="str">
        <f t="shared" si="41"/>
        <v/>
      </c>
      <c r="T228" s="145" t="str">
        <f t="shared" si="42"/>
        <v/>
      </c>
      <c r="U228" s="118"/>
      <c r="V228" s="145" t="str">
        <f t="shared" si="43"/>
        <v/>
      </c>
      <c r="W228" s="144" t="str">
        <f t="shared" si="44"/>
        <v/>
      </c>
      <c r="X228" s="146" t="str">
        <f>IF(C228="","",IF(OR(C228="Trade",C228="Multi Position"),(X227+V228),IF(C228="Deposit",(X227+AE228),IF(C228="Withdrawal",(X227-AE228)))))</f>
        <v/>
      </c>
      <c r="Y228" s="145" t="str">
        <f t="shared" si="45"/>
        <v/>
      </c>
      <c r="Z228" s="118"/>
      <c r="AA228" s="118"/>
      <c r="AB228" s="118"/>
      <c r="AC228" s="118"/>
      <c r="AD228" s="118"/>
      <c r="AE228" s="139"/>
      <c r="AF228" s="118"/>
      <c r="AG228" s="118"/>
      <c r="AH228" s="147" t="str">
        <f t="shared" si="46"/>
        <v/>
      </c>
      <c r="AI228" s="147" t="str">
        <f t="shared" si="47"/>
        <v/>
      </c>
      <c r="AJ228" s="148" t="str">
        <f t="shared" si="36"/>
        <v/>
      </c>
      <c r="AK228" s="148" t="str">
        <f t="shared" si="37"/>
        <v/>
      </c>
      <c r="AL228" s="147" t="str">
        <f t="shared" si="38"/>
        <v/>
      </c>
      <c r="AM228" s="147" t="str">
        <f t="shared" si="39"/>
        <v/>
      </c>
      <c r="AN228" s="147" t="str">
        <f t="shared" si="40"/>
        <v/>
      </c>
      <c r="AO228" s="118"/>
    </row>
    <row r="229" spans="1:41">
      <c r="A229" s="118"/>
      <c r="B229" s="118"/>
      <c r="C229" s="118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43" t="str">
        <f>IF(H229="","",(S229/S229)&amp;":"&amp;ROUND(AH229/S229,2))</f>
        <v/>
      </c>
      <c r="P229" s="118"/>
      <c r="Q229" s="118"/>
      <c r="R229" s="143" t="str">
        <f>IF(H229="","",(S229/S229)&amp;":"&amp;ROUND(AI229/S229,2))</f>
        <v/>
      </c>
      <c r="S229" s="144" t="str">
        <f t="shared" si="41"/>
        <v/>
      </c>
      <c r="T229" s="145" t="str">
        <f t="shared" si="42"/>
        <v/>
      </c>
      <c r="U229" s="118"/>
      <c r="V229" s="145" t="str">
        <f t="shared" si="43"/>
        <v/>
      </c>
      <c r="W229" s="144" t="str">
        <f t="shared" si="44"/>
        <v/>
      </c>
      <c r="X229" s="146" t="str">
        <f>IF(C229="","",IF(OR(C229="Trade",C229="Multi Position"),(X228+V229),IF(C229="Deposit",(X228+AE229),IF(C229="Withdrawal",(X228-AE229)))))</f>
        <v/>
      </c>
      <c r="Y229" s="145" t="str">
        <f t="shared" si="45"/>
        <v/>
      </c>
      <c r="Z229" s="118"/>
      <c r="AA229" s="118"/>
      <c r="AB229" s="118"/>
      <c r="AC229" s="118"/>
      <c r="AD229" s="118"/>
      <c r="AE229" s="139"/>
      <c r="AF229" s="118"/>
      <c r="AG229" s="118"/>
      <c r="AH229" s="147" t="str">
        <f t="shared" si="46"/>
        <v/>
      </c>
      <c r="AI229" s="147" t="str">
        <f t="shared" si="47"/>
        <v/>
      </c>
      <c r="AJ229" s="148" t="str">
        <f t="shared" si="36"/>
        <v/>
      </c>
      <c r="AK229" s="148" t="str">
        <f t="shared" si="37"/>
        <v/>
      </c>
      <c r="AL229" s="147" t="str">
        <f t="shared" si="38"/>
        <v/>
      </c>
      <c r="AM229" s="147" t="str">
        <f t="shared" si="39"/>
        <v/>
      </c>
      <c r="AN229" s="147" t="str">
        <f t="shared" si="40"/>
        <v/>
      </c>
      <c r="AO229" s="118"/>
    </row>
    <row r="230" spans="1:41">
      <c r="A230" s="118"/>
      <c r="B230" s="118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43" t="str">
        <f>IF(H230="","",(S230/S230)&amp;":"&amp;ROUND(AH230/S230,2))</f>
        <v/>
      </c>
      <c r="P230" s="118"/>
      <c r="Q230" s="118"/>
      <c r="R230" s="143" t="str">
        <f>IF(H230="","",(S230/S230)&amp;":"&amp;ROUND(AI230/S230,2))</f>
        <v/>
      </c>
      <c r="S230" s="144" t="str">
        <f t="shared" si="41"/>
        <v/>
      </c>
      <c r="T230" s="145" t="str">
        <f t="shared" si="42"/>
        <v/>
      </c>
      <c r="U230" s="118"/>
      <c r="V230" s="145" t="str">
        <f t="shared" si="43"/>
        <v/>
      </c>
      <c r="W230" s="144" t="str">
        <f t="shared" si="44"/>
        <v/>
      </c>
      <c r="X230" s="146" t="str">
        <f>IF(C230="","",IF(OR(C230="Trade",C230="Multi Position"),(X229+V230),IF(C230="Deposit",(X229+AE230),IF(C230="Withdrawal",(X229-AE230)))))</f>
        <v/>
      </c>
      <c r="Y230" s="145" t="str">
        <f t="shared" si="45"/>
        <v/>
      </c>
      <c r="Z230" s="118"/>
      <c r="AA230" s="118"/>
      <c r="AB230" s="118"/>
      <c r="AC230" s="118"/>
      <c r="AD230" s="118"/>
      <c r="AE230" s="139"/>
      <c r="AF230" s="118"/>
      <c r="AG230" s="118"/>
      <c r="AH230" s="147" t="str">
        <f t="shared" si="46"/>
        <v/>
      </c>
      <c r="AI230" s="147" t="str">
        <f t="shared" si="47"/>
        <v/>
      </c>
      <c r="AJ230" s="148" t="str">
        <f t="shared" si="36"/>
        <v/>
      </c>
      <c r="AK230" s="148" t="str">
        <f t="shared" si="37"/>
        <v/>
      </c>
      <c r="AL230" s="147" t="str">
        <f t="shared" si="38"/>
        <v/>
      </c>
      <c r="AM230" s="147" t="str">
        <f t="shared" si="39"/>
        <v/>
      </c>
      <c r="AN230" s="147" t="str">
        <f t="shared" si="40"/>
        <v/>
      </c>
      <c r="AO230" s="118"/>
    </row>
    <row r="231" spans="1:41">
      <c r="A231" s="118"/>
      <c r="B231" s="118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43" t="str">
        <f>IF(H231="","",(S231/S231)&amp;":"&amp;ROUND(AH231/S231,2))</f>
        <v/>
      </c>
      <c r="P231" s="118"/>
      <c r="Q231" s="118"/>
      <c r="R231" s="143" t="str">
        <f>IF(H231="","",(S231/S231)&amp;":"&amp;ROUND(AI231/S231,2))</f>
        <v/>
      </c>
      <c r="S231" s="144" t="str">
        <f t="shared" si="41"/>
        <v/>
      </c>
      <c r="T231" s="145" t="str">
        <f t="shared" si="42"/>
        <v/>
      </c>
      <c r="U231" s="118"/>
      <c r="V231" s="145" t="str">
        <f t="shared" si="43"/>
        <v/>
      </c>
      <c r="W231" s="144" t="str">
        <f t="shared" si="44"/>
        <v/>
      </c>
      <c r="X231" s="146" t="str">
        <f>IF(C231="","",IF(OR(C231="Trade",C231="Multi Position"),(X230+V231),IF(C231="Deposit",(X230+AE231),IF(C231="Withdrawal",(X230-AE231)))))</f>
        <v/>
      </c>
      <c r="Y231" s="145" t="str">
        <f t="shared" si="45"/>
        <v/>
      </c>
      <c r="Z231" s="118"/>
      <c r="AA231" s="118"/>
      <c r="AB231" s="118"/>
      <c r="AC231" s="118"/>
      <c r="AD231" s="118"/>
      <c r="AE231" s="139"/>
      <c r="AF231" s="118"/>
      <c r="AG231" s="118"/>
      <c r="AH231" s="147" t="str">
        <f t="shared" si="46"/>
        <v/>
      </c>
      <c r="AI231" s="147" t="str">
        <f t="shared" si="47"/>
        <v/>
      </c>
      <c r="AJ231" s="148" t="str">
        <f t="shared" si="36"/>
        <v/>
      </c>
      <c r="AK231" s="148" t="str">
        <f t="shared" si="37"/>
        <v/>
      </c>
      <c r="AL231" s="147" t="str">
        <f t="shared" si="38"/>
        <v/>
      </c>
      <c r="AM231" s="147" t="str">
        <f t="shared" si="39"/>
        <v/>
      </c>
      <c r="AN231" s="147" t="str">
        <f t="shared" si="40"/>
        <v/>
      </c>
      <c r="AO231" s="118"/>
    </row>
    <row r="232" spans="1:41">
      <c r="A232" s="118"/>
      <c r="B232" s="118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43" t="str">
        <f>IF(H232="","",(S232/S232)&amp;":"&amp;ROUND(AH232/S232,2))</f>
        <v/>
      </c>
      <c r="P232" s="118"/>
      <c r="Q232" s="118"/>
      <c r="R232" s="143" t="str">
        <f>IF(H232="","",(S232/S232)&amp;":"&amp;ROUND(AI232/S232,2))</f>
        <v/>
      </c>
      <c r="S232" s="144" t="str">
        <f t="shared" si="41"/>
        <v/>
      </c>
      <c r="T232" s="145" t="str">
        <f t="shared" si="42"/>
        <v/>
      </c>
      <c r="U232" s="118"/>
      <c r="V232" s="145" t="str">
        <f t="shared" si="43"/>
        <v/>
      </c>
      <c r="W232" s="144" t="str">
        <f t="shared" si="44"/>
        <v/>
      </c>
      <c r="X232" s="146" t="str">
        <f>IF(C232="","",IF(OR(C232="Trade",C232="Multi Position"),(X231+V232),IF(C232="Deposit",(X231+AE232),IF(C232="Withdrawal",(X231-AE232)))))</f>
        <v/>
      </c>
      <c r="Y232" s="145" t="str">
        <f t="shared" si="45"/>
        <v/>
      </c>
      <c r="Z232" s="118"/>
      <c r="AA232" s="118"/>
      <c r="AB232" s="118"/>
      <c r="AC232" s="118"/>
      <c r="AD232" s="118"/>
      <c r="AE232" s="139"/>
      <c r="AF232" s="118"/>
      <c r="AG232" s="118"/>
      <c r="AH232" s="147" t="str">
        <f t="shared" si="46"/>
        <v/>
      </c>
      <c r="AI232" s="147" t="str">
        <f t="shared" si="47"/>
        <v/>
      </c>
      <c r="AJ232" s="148" t="str">
        <f t="shared" si="36"/>
        <v/>
      </c>
      <c r="AK232" s="148" t="str">
        <f t="shared" si="37"/>
        <v/>
      </c>
      <c r="AL232" s="147" t="str">
        <f t="shared" si="38"/>
        <v/>
      </c>
      <c r="AM232" s="147" t="str">
        <f t="shared" si="39"/>
        <v/>
      </c>
      <c r="AN232" s="147" t="str">
        <f t="shared" si="40"/>
        <v/>
      </c>
      <c r="AO232" s="118"/>
    </row>
    <row r="233" spans="1:41">
      <c r="A233" s="118"/>
      <c r="B233" s="118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43" t="str">
        <f>IF(H233="","",(S233/S233)&amp;":"&amp;ROUND(AH233/S233,2))</f>
        <v/>
      </c>
      <c r="P233" s="118"/>
      <c r="Q233" s="118"/>
      <c r="R233" s="143" t="str">
        <f>IF(H233="","",(S233/S233)&amp;":"&amp;ROUND(AI233/S233,2))</f>
        <v/>
      </c>
      <c r="S233" s="144" t="str">
        <f t="shared" si="41"/>
        <v/>
      </c>
      <c r="T233" s="145" t="str">
        <f t="shared" si="42"/>
        <v/>
      </c>
      <c r="U233" s="118"/>
      <c r="V233" s="145" t="str">
        <f t="shared" si="43"/>
        <v/>
      </c>
      <c r="W233" s="144" t="str">
        <f t="shared" si="44"/>
        <v/>
      </c>
      <c r="X233" s="146" t="str">
        <f>IF(C233="","",IF(OR(C233="Trade",C233="Multi Position"),(X232+V233),IF(C233="Deposit",(X232+AE233),IF(C233="Withdrawal",(X232-AE233)))))</f>
        <v/>
      </c>
      <c r="Y233" s="145" t="str">
        <f t="shared" si="45"/>
        <v/>
      </c>
      <c r="Z233" s="118"/>
      <c r="AA233" s="118"/>
      <c r="AB233" s="118"/>
      <c r="AC233" s="118"/>
      <c r="AD233" s="118"/>
      <c r="AE233" s="139"/>
      <c r="AF233" s="118"/>
      <c r="AG233" s="118"/>
      <c r="AH233" s="147" t="str">
        <f t="shared" si="46"/>
        <v/>
      </c>
      <c r="AI233" s="147" t="str">
        <f t="shared" si="47"/>
        <v/>
      </c>
      <c r="AJ233" s="148" t="str">
        <f t="shared" si="36"/>
        <v/>
      </c>
      <c r="AK233" s="148" t="str">
        <f t="shared" si="37"/>
        <v/>
      </c>
      <c r="AL233" s="147" t="str">
        <f t="shared" si="38"/>
        <v/>
      </c>
      <c r="AM233" s="147" t="str">
        <f t="shared" si="39"/>
        <v/>
      </c>
      <c r="AN233" s="147" t="str">
        <f t="shared" si="40"/>
        <v/>
      </c>
      <c r="AO233" s="118"/>
    </row>
    <row r="234" spans="1:41">
      <c r="A234" s="118"/>
      <c r="B234" s="118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43" t="str">
        <f>IF(H234="","",(S234/S234)&amp;":"&amp;ROUND(AH234/S234,2))</f>
        <v/>
      </c>
      <c r="P234" s="118"/>
      <c r="Q234" s="118"/>
      <c r="R234" s="143" t="str">
        <f>IF(H234="","",(S234/S234)&amp;":"&amp;ROUND(AI234/S234,2))</f>
        <v/>
      </c>
      <c r="S234" s="144" t="str">
        <f t="shared" si="41"/>
        <v/>
      </c>
      <c r="T234" s="145" t="str">
        <f t="shared" si="42"/>
        <v/>
      </c>
      <c r="U234" s="118"/>
      <c r="V234" s="145" t="str">
        <f t="shared" si="43"/>
        <v/>
      </c>
      <c r="W234" s="144" t="str">
        <f t="shared" si="44"/>
        <v/>
      </c>
      <c r="X234" s="146" t="str">
        <f>IF(C234="","",IF(OR(C234="Trade",C234="Multi Position"),(X233+V234),IF(C234="Deposit",(X233+AE234),IF(C234="Withdrawal",(X233-AE234)))))</f>
        <v/>
      </c>
      <c r="Y234" s="145" t="str">
        <f t="shared" si="45"/>
        <v/>
      </c>
      <c r="Z234" s="118"/>
      <c r="AA234" s="118"/>
      <c r="AB234" s="118"/>
      <c r="AC234" s="118"/>
      <c r="AD234" s="118"/>
      <c r="AE234" s="139"/>
      <c r="AF234" s="118"/>
      <c r="AG234" s="118"/>
      <c r="AH234" s="147" t="str">
        <f t="shared" si="46"/>
        <v/>
      </c>
      <c r="AI234" s="147" t="str">
        <f t="shared" si="47"/>
        <v/>
      </c>
      <c r="AJ234" s="148" t="str">
        <f t="shared" si="36"/>
        <v/>
      </c>
      <c r="AK234" s="148" t="str">
        <f t="shared" si="37"/>
        <v/>
      </c>
      <c r="AL234" s="147" t="str">
        <f t="shared" si="38"/>
        <v/>
      </c>
      <c r="AM234" s="147" t="str">
        <f t="shared" si="39"/>
        <v/>
      </c>
      <c r="AN234" s="147" t="str">
        <f t="shared" si="40"/>
        <v/>
      </c>
      <c r="AO234" s="118"/>
    </row>
    <row r="235" spans="1:41">
      <c r="A235" s="118"/>
      <c r="B235" s="118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43" t="str">
        <f>IF(H235="","",(S235/S235)&amp;":"&amp;ROUND(AH235/S235,2))</f>
        <v/>
      </c>
      <c r="P235" s="118"/>
      <c r="Q235" s="118"/>
      <c r="R235" s="143" t="str">
        <f>IF(H235="","",(S235/S235)&amp;":"&amp;ROUND(AI235/S235,2))</f>
        <v/>
      </c>
      <c r="S235" s="144" t="str">
        <f t="shared" si="41"/>
        <v/>
      </c>
      <c r="T235" s="145" t="str">
        <f t="shared" si="42"/>
        <v/>
      </c>
      <c r="U235" s="118"/>
      <c r="V235" s="145" t="str">
        <f t="shared" si="43"/>
        <v/>
      </c>
      <c r="W235" s="144" t="str">
        <f t="shared" si="44"/>
        <v/>
      </c>
      <c r="X235" s="146" t="str">
        <f>IF(C235="","",IF(OR(C235="Trade",C235="Multi Position"),(X234+V235),IF(C235="Deposit",(X234+AE235),IF(C235="Withdrawal",(X234-AE235)))))</f>
        <v/>
      </c>
      <c r="Y235" s="145" t="str">
        <f t="shared" si="45"/>
        <v/>
      </c>
      <c r="Z235" s="118"/>
      <c r="AA235" s="118"/>
      <c r="AB235" s="118"/>
      <c r="AC235" s="118"/>
      <c r="AD235" s="118"/>
      <c r="AE235" s="139"/>
      <c r="AF235" s="118"/>
      <c r="AG235" s="118"/>
      <c r="AH235" s="147" t="str">
        <f t="shared" si="46"/>
        <v/>
      </c>
      <c r="AI235" s="147" t="str">
        <f t="shared" si="47"/>
        <v/>
      </c>
      <c r="AJ235" s="148" t="str">
        <f t="shared" si="36"/>
        <v/>
      </c>
      <c r="AK235" s="148" t="str">
        <f t="shared" si="37"/>
        <v/>
      </c>
      <c r="AL235" s="147" t="str">
        <f t="shared" si="38"/>
        <v/>
      </c>
      <c r="AM235" s="147" t="str">
        <f t="shared" si="39"/>
        <v/>
      </c>
      <c r="AN235" s="147" t="str">
        <f t="shared" si="40"/>
        <v/>
      </c>
      <c r="AO235" s="118"/>
    </row>
    <row r="236" spans="1:41">
      <c r="A236" s="118"/>
      <c r="B236" s="118"/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43" t="str">
        <f>IF(H236="","",(S236/S236)&amp;":"&amp;ROUND(AH236/S236,2))</f>
        <v/>
      </c>
      <c r="P236" s="118"/>
      <c r="Q236" s="118"/>
      <c r="R236" s="143" t="str">
        <f>IF(H236="","",(S236/S236)&amp;":"&amp;ROUND(AI236/S236,2))</f>
        <v/>
      </c>
      <c r="S236" s="144" t="str">
        <f t="shared" si="41"/>
        <v/>
      </c>
      <c r="T236" s="145" t="str">
        <f t="shared" si="42"/>
        <v/>
      </c>
      <c r="U236" s="118"/>
      <c r="V236" s="145" t="str">
        <f t="shared" si="43"/>
        <v/>
      </c>
      <c r="W236" s="144" t="str">
        <f t="shared" si="44"/>
        <v/>
      </c>
      <c r="X236" s="146" t="str">
        <f>IF(C236="","",IF(OR(C236="Trade",C236="Multi Position"),(X235+V236),IF(C236="Deposit",(X235+AE236),IF(C236="Withdrawal",(X235-AE236)))))</f>
        <v/>
      </c>
      <c r="Y236" s="145" t="str">
        <f t="shared" si="45"/>
        <v/>
      </c>
      <c r="Z236" s="118"/>
      <c r="AA236" s="118"/>
      <c r="AB236" s="118"/>
      <c r="AC236" s="118"/>
      <c r="AD236" s="118"/>
      <c r="AE236" s="139"/>
      <c r="AF236" s="118"/>
      <c r="AG236" s="118"/>
      <c r="AH236" s="147" t="str">
        <f t="shared" si="46"/>
        <v/>
      </c>
      <c r="AI236" s="147" t="str">
        <f t="shared" si="47"/>
        <v/>
      </c>
      <c r="AJ236" s="148" t="str">
        <f t="shared" si="36"/>
        <v/>
      </c>
      <c r="AK236" s="148" t="str">
        <f t="shared" si="37"/>
        <v/>
      </c>
      <c r="AL236" s="147" t="str">
        <f t="shared" si="38"/>
        <v/>
      </c>
      <c r="AM236" s="147" t="str">
        <f t="shared" si="39"/>
        <v/>
      </c>
      <c r="AN236" s="147" t="str">
        <f t="shared" si="40"/>
        <v/>
      </c>
      <c r="AO236" s="118"/>
    </row>
    <row r="237" spans="1:41">
      <c r="A237" s="118"/>
      <c r="B237" s="118"/>
      <c r="C237" s="118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43" t="str">
        <f>IF(H237="","",(S237/S237)&amp;":"&amp;ROUND(AH237/S237,2))</f>
        <v/>
      </c>
      <c r="P237" s="118"/>
      <c r="Q237" s="118"/>
      <c r="R237" s="143" t="str">
        <f>IF(H237="","",(S237/S237)&amp;":"&amp;ROUND(AI237/S237,2))</f>
        <v/>
      </c>
      <c r="S237" s="144" t="str">
        <f t="shared" si="41"/>
        <v/>
      </c>
      <c r="T237" s="145" t="str">
        <f t="shared" si="42"/>
        <v/>
      </c>
      <c r="U237" s="118"/>
      <c r="V237" s="145" t="str">
        <f t="shared" si="43"/>
        <v/>
      </c>
      <c r="W237" s="144" t="str">
        <f t="shared" si="44"/>
        <v/>
      </c>
      <c r="X237" s="146" t="str">
        <f>IF(C237="","",IF(OR(C237="Trade",C237="Multi Position"),(X236+V237),IF(C237="Deposit",(X236+AE237),IF(C237="Withdrawal",(X236-AE237)))))</f>
        <v/>
      </c>
      <c r="Y237" s="145" t="str">
        <f t="shared" si="45"/>
        <v/>
      </c>
      <c r="Z237" s="118"/>
      <c r="AA237" s="118"/>
      <c r="AB237" s="118"/>
      <c r="AC237" s="118"/>
      <c r="AD237" s="118"/>
      <c r="AE237" s="139"/>
      <c r="AF237" s="118"/>
      <c r="AG237" s="118"/>
      <c r="AH237" s="147" t="str">
        <f t="shared" si="46"/>
        <v/>
      </c>
      <c r="AI237" s="147" t="str">
        <f t="shared" si="47"/>
        <v/>
      </c>
      <c r="AJ237" s="148" t="str">
        <f t="shared" si="36"/>
        <v/>
      </c>
      <c r="AK237" s="148" t="str">
        <f t="shared" si="37"/>
        <v/>
      </c>
      <c r="AL237" s="147" t="str">
        <f t="shared" si="38"/>
        <v/>
      </c>
      <c r="AM237" s="147" t="str">
        <f t="shared" si="39"/>
        <v/>
      </c>
      <c r="AN237" s="147" t="str">
        <f t="shared" si="40"/>
        <v/>
      </c>
      <c r="AO237" s="118"/>
    </row>
    <row r="238" spans="1:41">
      <c r="A238" s="118"/>
      <c r="B238" s="118"/>
      <c r="C238" s="118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43" t="str">
        <f>IF(H238="","",(S238/S238)&amp;":"&amp;ROUND(AH238/S238,2))</f>
        <v/>
      </c>
      <c r="P238" s="118"/>
      <c r="Q238" s="118"/>
      <c r="R238" s="143" t="str">
        <f>IF(H238="","",(S238/S238)&amp;":"&amp;ROUND(AI238/S238,2))</f>
        <v/>
      </c>
      <c r="S238" s="144" t="str">
        <f t="shared" si="41"/>
        <v/>
      </c>
      <c r="T238" s="145" t="str">
        <f t="shared" si="42"/>
        <v/>
      </c>
      <c r="U238" s="118"/>
      <c r="V238" s="145" t="str">
        <f t="shared" si="43"/>
        <v/>
      </c>
      <c r="W238" s="144" t="str">
        <f t="shared" si="44"/>
        <v/>
      </c>
      <c r="X238" s="146" t="str">
        <f>IF(C238="","",IF(OR(C238="Trade",C238="Multi Position"),(X237+V238),IF(C238="Deposit",(X237+AE238),IF(C238="Withdrawal",(X237-AE238)))))</f>
        <v/>
      </c>
      <c r="Y238" s="145" t="str">
        <f t="shared" si="45"/>
        <v/>
      </c>
      <c r="Z238" s="118"/>
      <c r="AA238" s="118"/>
      <c r="AB238" s="118"/>
      <c r="AC238" s="118"/>
      <c r="AD238" s="118"/>
      <c r="AE238" s="139"/>
      <c r="AF238" s="118"/>
      <c r="AG238" s="118"/>
      <c r="AH238" s="147" t="str">
        <f t="shared" si="46"/>
        <v/>
      </c>
      <c r="AI238" s="147" t="str">
        <f t="shared" si="47"/>
        <v/>
      </c>
      <c r="AJ238" s="148" t="str">
        <f t="shared" si="36"/>
        <v/>
      </c>
      <c r="AK238" s="148" t="str">
        <f t="shared" si="37"/>
        <v/>
      </c>
      <c r="AL238" s="147" t="str">
        <f t="shared" si="38"/>
        <v/>
      </c>
      <c r="AM238" s="147" t="str">
        <f t="shared" si="39"/>
        <v/>
      </c>
      <c r="AN238" s="147" t="str">
        <f t="shared" si="40"/>
        <v/>
      </c>
      <c r="AO238" s="118"/>
    </row>
    <row r="239" spans="1:41">
      <c r="A239" s="118"/>
      <c r="B239" s="118"/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43" t="str">
        <f>IF(H239="","",(S239/S239)&amp;":"&amp;ROUND(AH239/S239,2))</f>
        <v/>
      </c>
      <c r="P239" s="118"/>
      <c r="Q239" s="118"/>
      <c r="R239" s="143" t="str">
        <f>IF(H239="","",(S239/S239)&amp;":"&amp;ROUND(AI239/S239,2))</f>
        <v/>
      </c>
      <c r="S239" s="144" t="str">
        <f t="shared" si="41"/>
        <v/>
      </c>
      <c r="T239" s="145" t="str">
        <f t="shared" si="42"/>
        <v/>
      </c>
      <c r="U239" s="118"/>
      <c r="V239" s="145" t="str">
        <f t="shared" si="43"/>
        <v/>
      </c>
      <c r="W239" s="144" t="str">
        <f t="shared" si="44"/>
        <v/>
      </c>
      <c r="X239" s="146" t="str">
        <f>IF(C239="","",IF(OR(C239="Trade",C239="Multi Position"),(X238+V239),IF(C239="Deposit",(X238+AE239),IF(C239="Withdrawal",(X238-AE239)))))</f>
        <v/>
      </c>
      <c r="Y239" s="145" t="str">
        <f t="shared" si="45"/>
        <v/>
      </c>
      <c r="Z239" s="118"/>
      <c r="AA239" s="118"/>
      <c r="AB239" s="118"/>
      <c r="AC239" s="118"/>
      <c r="AD239" s="118"/>
      <c r="AE239" s="139"/>
      <c r="AF239" s="118"/>
      <c r="AG239" s="118"/>
      <c r="AH239" s="147" t="str">
        <f t="shared" si="46"/>
        <v/>
      </c>
      <c r="AI239" s="147" t="str">
        <f t="shared" si="47"/>
        <v/>
      </c>
      <c r="AJ239" s="148" t="str">
        <f t="shared" si="36"/>
        <v/>
      </c>
      <c r="AK239" s="148" t="str">
        <f t="shared" si="37"/>
        <v/>
      </c>
      <c r="AL239" s="147" t="str">
        <f t="shared" si="38"/>
        <v/>
      </c>
      <c r="AM239" s="147" t="str">
        <f t="shared" si="39"/>
        <v/>
      </c>
      <c r="AN239" s="147" t="str">
        <f t="shared" si="40"/>
        <v/>
      </c>
      <c r="AO239" s="118"/>
    </row>
    <row r="240" spans="1:41">
      <c r="A240" s="118"/>
      <c r="B240" s="118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43" t="str">
        <f>IF(H240="","",(S240/S240)&amp;":"&amp;ROUND(AH240/S240,2))</f>
        <v/>
      </c>
      <c r="P240" s="118"/>
      <c r="Q240" s="118"/>
      <c r="R240" s="143" t="str">
        <f>IF(H240="","",(S240/S240)&amp;":"&amp;ROUND(AI240/S240,2))</f>
        <v/>
      </c>
      <c r="S240" s="144" t="str">
        <f t="shared" si="41"/>
        <v/>
      </c>
      <c r="T240" s="145" t="str">
        <f t="shared" si="42"/>
        <v/>
      </c>
      <c r="U240" s="118"/>
      <c r="V240" s="145" t="str">
        <f t="shared" si="43"/>
        <v/>
      </c>
      <c r="W240" s="144" t="str">
        <f t="shared" si="44"/>
        <v/>
      </c>
      <c r="X240" s="146" t="str">
        <f>IF(C240="","",IF(OR(C240="Trade",C240="Multi Position"),(X239+V240),IF(C240="Deposit",(X239+AE240),IF(C240="Withdrawal",(X239-AE240)))))</f>
        <v/>
      </c>
      <c r="Y240" s="145" t="str">
        <f t="shared" si="45"/>
        <v/>
      </c>
      <c r="Z240" s="118"/>
      <c r="AA240" s="118"/>
      <c r="AB240" s="118"/>
      <c r="AC240" s="118"/>
      <c r="AD240" s="118"/>
      <c r="AE240" s="139"/>
      <c r="AF240" s="118"/>
      <c r="AG240" s="118"/>
      <c r="AH240" s="147" t="str">
        <f t="shared" si="46"/>
        <v/>
      </c>
      <c r="AI240" s="147" t="str">
        <f t="shared" si="47"/>
        <v/>
      </c>
      <c r="AJ240" s="148" t="str">
        <f t="shared" si="36"/>
        <v/>
      </c>
      <c r="AK240" s="148" t="str">
        <f t="shared" si="37"/>
        <v/>
      </c>
      <c r="AL240" s="147" t="str">
        <f t="shared" si="38"/>
        <v/>
      </c>
      <c r="AM240" s="147" t="str">
        <f t="shared" si="39"/>
        <v/>
      </c>
      <c r="AN240" s="147" t="str">
        <f t="shared" si="40"/>
        <v/>
      </c>
      <c r="AO240" s="118"/>
    </row>
    <row r="241" spans="1:41">
      <c r="A241" s="118"/>
      <c r="B241" s="118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43" t="str">
        <f>IF(H241="","",(S241/S241)&amp;":"&amp;ROUND(AH241/S241,2))</f>
        <v/>
      </c>
      <c r="P241" s="118"/>
      <c r="Q241" s="118"/>
      <c r="R241" s="143" t="str">
        <f>IF(H241="","",(S241/S241)&amp;":"&amp;ROUND(AI241/S241,2))</f>
        <v/>
      </c>
      <c r="S241" s="144" t="str">
        <f t="shared" si="41"/>
        <v/>
      </c>
      <c r="T241" s="145" t="str">
        <f t="shared" si="42"/>
        <v/>
      </c>
      <c r="U241" s="118"/>
      <c r="V241" s="145" t="str">
        <f t="shared" si="43"/>
        <v/>
      </c>
      <c r="W241" s="144" t="str">
        <f t="shared" si="44"/>
        <v/>
      </c>
      <c r="X241" s="146" t="str">
        <f>IF(C241="","",IF(OR(C241="Trade",C241="Multi Position"),(X240+V241),IF(C241="Deposit",(X240+AE241),IF(C241="Withdrawal",(X240-AE241)))))</f>
        <v/>
      </c>
      <c r="Y241" s="145" t="str">
        <f t="shared" si="45"/>
        <v/>
      </c>
      <c r="Z241" s="118"/>
      <c r="AA241" s="118"/>
      <c r="AB241" s="118"/>
      <c r="AC241" s="118"/>
      <c r="AD241" s="118"/>
      <c r="AE241" s="139"/>
      <c r="AF241" s="118"/>
      <c r="AG241" s="118"/>
      <c r="AH241" s="147" t="str">
        <f t="shared" si="46"/>
        <v/>
      </c>
      <c r="AI241" s="147" t="str">
        <f t="shared" si="47"/>
        <v/>
      </c>
      <c r="AJ241" s="148" t="str">
        <f t="shared" si="36"/>
        <v/>
      </c>
      <c r="AK241" s="148" t="str">
        <f t="shared" si="37"/>
        <v/>
      </c>
      <c r="AL241" s="147" t="str">
        <f t="shared" si="38"/>
        <v/>
      </c>
      <c r="AM241" s="147" t="str">
        <f t="shared" si="39"/>
        <v/>
      </c>
      <c r="AN241" s="147" t="str">
        <f t="shared" si="40"/>
        <v/>
      </c>
      <c r="AO241" s="118"/>
    </row>
    <row r="242" spans="1:41">
      <c r="A242" s="118"/>
      <c r="B242" s="118"/>
      <c r="C242" s="118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43" t="str">
        <f>IF(H242="","",(S242/S242)&amp;":"&amp;ROUND(AH242/S242,2))</f>
        <v/>
      </c>
      <c r="P242" s="118"/>
      <c r="Q242" s="118"/>
      <c r="R242" s="143" t="str">
        <f>IF(H242="","",(S242/S242)&amp;":"&amp;ROUND(AI242/S242,2))</f>
        <v/>
      </c>
      <c r="S242" s="144" t="str">
        <f t="shared" si="41"/>
        <v/>
      </c>
      <c r="T242" s="145" t="str">
        <f t="shared" si="42"/>
        <v/>
      </c>
      <c r="U242" s="118"/>
      <c r="V242" s="145" t="str">
        <f t="shared" si="43"/>
        <v/>
      </c>
      <c r="W242" s="144" t="str">
        <f t="shared" si="44"/>
        <v/>
      </c>
      <c r="X242" s="146" t="str">
        <f>IF(C242="","",IF(OR(C242="Trade",C242="Multi Position"),(X241+V242),IF(C242="Deposit",(X241+AE242),IF(C242="Withdrawal",(X241-AE242)))))</f>
        <v/>
      </c>
      <c r="Y242" s="145" t="str">
        <f t="shared" si="45"/>
        <v/>
      </c>
      <c r="Z242" s="118"/>
      <c r="AA242" s="118"/>
      <c r="AB242" s="118"/>
      <c r="AC242" s="118"/>
      <c r="AD242" s="118"/>
      <c r="AE242" s="139"/>
      <c r="AF242" s="118"/>
      <c r="AG242" s="118"/>
      <c r="AH242" s="147" t="str">
        <f t="shared" si="46"/>
        <v/>
      </c>
      <c r="AI242" s="147" t="str">
        <f t="shared" si="47"/>
        <v/>
      </c>
      <c r="AJ242" s="148" t="str">
        <f t="shared" si="36"/>
        <v/>
      </c>
      <c r="AK242" s="148" t="str">
        <f t="shared" si="37"/>
        <v/>
      </c>
      <c r="AL242" s="147" t="str">
        <f t="shared" si="38"/>
        <v/>
      </c>
      <c r="AM242" s="147" t="str">
        <f t="shared" si="39"/>
        <v/>
      </c>
      <c r="AN242" s="147" t="str">
        <f t="shared" si="40"/>
        <v/>
      </c>
      <c r="AO242" s="118"/>
    </row>
    <row r="243" spans="1:41">
      <c r="A243" s="118"/>
      <c r="B243" s="118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43" t="str">
        <f>IF(H243="","",(S243/S243)&amp;":"&amp;ROUND(AH243/S243,2))</f>
        <v/>
      </c>
      <c r="P243" s="118"/>
      <c r="Q243" s="118"/>
      <c r="R243" s="143" t="str">
        <f>IF(H243="","",(S243/S243)&amp;":"&amp;ROUND(AI243/S243,2))</f>
        <v/>
      </c>
      <c r="S243" s="144" t="str">
        <f t="shared" si="41"/>
        <v/>
      </c>
      <c r="T243" s="145" t="str">
        <f t="shared" si="42"/>
        <v/>
      </c>
      <c r="U243" s="118"/>
      <c r="V243" s="145" t="str">
        <f t="shared" si="43"/>
        <v/>
      </c>
      <c r="W243" s="144" t="str">
        <f t="shared" si="44"/>
        <v/>
      </c>
      <c r="X243" s="146" t="str">
        <f>IF(C243="","",IF(OR(C243="Trade",C243="Multi Position"),(X242+V243),IF(C243="Deposit",(X242+AE243),IF(C243="Withdrawal",(X242-AE243)))))</f>
        <v/>
      </c>
      <c r="Y243" s="145" t="str">
        <f t="shared" si="45"/>
        <v/>
      </c>
      <c r="Z243" s="118"/>
      <c r="AA243" s="118"/>
      <c r="AB243" s="118"/>
      <c r="AC243" s="118"/>
      <c r="AD243" s="118"/>
      <c r="AE243" s="139"/>
      <c r="AF243" s="118"/>
      <c r="AG243" s="118"/>
      <c r="AH243" s="147" t="str">
        <f t="shared" si="46"/>
        <v/>
      </c>
      <c r="AI243" s="147" t="str">
        <f t="shared" si="47"/>
        <v/>
      </c>
      <c r="AJ243" s="148" t="str">
        <f t="shared" si="36"/>
        <v/>
      </c>
      <c r="AK243" s="148" t="str">
        <f t="shared" si="37"/>
        <v/>
      </c>
      <c r="AL243" s="147" t="str">
        <f t="shared" si="38"/>
        <v/>
      </c>
      <c r="AM243" s="147" t="str">
        <f t="shared" si="39"/>
        <v/>
      </c>
      <c r="AN243" s="147" t="str">
        <f t="shared" si="40"/>
        <v/>
      </c>
      <c r="AO243" s="118"/>
    </row>
    <row r="244" spans="1:41">
      <c r="A244" s="118"/>
      <c r="B244" s="118"/>
      <c r="C244" s="118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43" t="str">
        <f>IF(H244="","",(S244/S244)&amp;":"&amp;ROUND(AH244/S244,2))</f>
        <v/>
      </c>
      <c r="P244" s="118"/>
      <c r="Q244" s="118"/>
      <c r="R244" s="143" t="str">
        <f>IF(H244="","",(S244/S244)&amp;":"&amp;ROUND(AI244/S244,2))</f>
        <v/>
      </c>
      <c r="S244" s="144" t="str">
        <f t="shared" si="41"/>
        <v/>
      </c>
      <c r="T244" s="145" t="str">
        <f t="shared" si="42"/>
        <v/>
      </c>
      <c r="U244" s="118"/>
      <c r="V244" s="145" t="str">
        <f t="shared" si="43"/>
        <v/>
      </c>
      <c r="W244" s="144" t="str">
        <f t="shared" si="44"/>
        <v/>
      </c>
      <c r="X244" s="146" t="str">
        <f>IF(C244="","",IF(OR(C244="Trade",C244="Multi Position"),(X243+V244),IF(C244="Deposit",(X243+AE244),IF(C244="Withdrawal",(X243-AE244)))))</f>
        <v/>
      </c>
      <c r="Y244" s="145" t="str">
        <f t="shared" si="45"/>
        <v/>
      </c>
      <c r="Z244" s="118"/>
      <c r="AA244" s="118"/>
      <c r="AB244" s="118"/>
      <c r="AC244" s="118"/>
      <c r="AD244" s="118"/>
      <c r="AE244" s="139"/>
      <c r="AF244" s="118"/>
      <c r="AG244" s="118"/>
      <c r="AH244" s="147" t="str">
        <f t="shared" si="46"/>
        <v/>
      </c>
      <c r="AI244" s="147" t="str">
        <f t="shared" si="47"/>
        <v/>
      </c>
      <c r="AJ244" s="148" t="str">
        <f t="shared" si="36"/>
        <v/>
      </c>
      <c r="AK244" s="148" t="str">
        <f t="shared" si="37"/>
        <v/>
      </c>
      <c r="AL244" s="147" t="str">
        <f t="shared" si="38"/>
        <v/>
      </c>
      <c r="AM244" s="147" t="str">
        <f t="shared" si="39"/>
        <v/>
      </c>
      <c r="AN244" s="147" t="str">
        <f t="shared" si="40"/>
        <v/>
      </c>
      <c r="AO244" s="118"/>
    </row>
    <row r="245" spans="1:41">
      <c r="A245" s="118"/>
      <c r="B245" s="118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43" t="str">
        <f>IF(H245="","",(S245/S245)&amp;":"&amp;ROUND(AH245/S245,2))</f>
        <v/>
      </c>
      <c r="P245" s="118"/>
      <c r="Q245" s="118"/>
      <c r="R245" s="143" t="str">
        <f>IF(H245="","",(S245/S245)&amp;":"&amp;ROUND(AI245/S245,2))</f>
        <v/>
      </c>
      <c r="S245" s="144" t="str">
        <f t="shared" si="41"/>
        <v/>
      </c>
      <c r="T245" s="145" t="str">
        <f t="shared" si="42"/>
        <v/>
      </c>
      <c r="U245" s="118"/>
      <c r="V245" s="145" t="str">
        <f t="shared" si="43"/>
        <v/>
      </c>
      <c r="W245" s="144" t="str">
        <f t="shared" si="44"/>
        <v/>
      </c>
      <c r="X245" s="146" t="str">
        <f>IF(C245="","",IF(OR(C245="Trade",C245="Multi Position"),(X244+V245),IF(C245="Deposit",(X244+AE245),IF(C245="Withdrawal",(X244-AE245)))))</f>
        <v/>
      </c>
      <c r="Y245" s="145" t="str">
        <f t="shared" si="45"/>
        <v/>
      </c>
      <c r="Z245" s="118"/>
      <c r="AA245" s="118"/>
      <c r="AB245" s="118"/>
      <c r="AC245" s="118"/>
      <c r="AD245" s="118"/>
      <c r="AE245" s="139"/>
      <c r="AF245" s="118"/>
      <c r="AG245" s="118"/>
      <c r="AH245" s="147" t="str">
        <f t="shared" si="46"/>
        <v/>
      </c>
      <c r="AI245" s="147" t="str">
        <f t="shared" si="47"/>
        <v/>
      </c>
      <c r="AJ245" s="148" t="str">
        <f t="shared" si="36"/>
        <v/>
      </c>
      <c r="AK245" s="148" t="str">
        <f t="shared" si="37"/>
        <v/>
      </c>
      <c r="AL245" s="147" t="str">
        <f t="shared" si="38"/>
        <v/>
      </c>
      <c r="AM245" s="147" t="str">
        <f t="shared" si="39"/>
        <v/>
      </c>
      <c r="AN245" s="147" t="str">
        <f t="shared" si="40"/>
        <v/>
      </c>
      <c r="AO245" s="118"/>
    </row>
    <row r="246" spans="1:41">
      <c r="A246" s="118"/>
      <c r="B246" s="118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43" t="str">
        <f>IF(H246="","",(S246/S246)&amp;":"&amp;ROUND(AH246/S246,2))</f>
        <v/>
      </c>
      <c r="P246" s="118"/>
      <c r="Q246" s="118"/>
      <c r="R246" s="143" t="str">
        <f>IF(H246="","",(S246/S246)&amp;":"&amp;ROUND(AI246/S246,2))</f>
        <v/>
      </c>
      <c r="S246" s="144" t="str">
        <f t="shared" si="41"/>
        <v/>
      </c>
      <c r="T246" s="145" t="str">
        <f t="shared" si="42"/>
        <v/>
      </c>
      <c r="U246" s="118"/>
      <c r="V246" s="145" t="str">
        <f t="shared" si="43"/>
        <v/>
      </c>
      <c r="W246" s="144" t="str">
        <f t="shared" si="44"/>
        <v/>
      </c>
      <c r="X246" s="146" t="str">
        <f>IF(C246="","",IF(OR(C246="Trade",C246="Multi Position"),(X245+V246),IF(C246="Deposit",(X245+AE246),IF(C246="Withdrawal",(X245-AE246)))))</f>
        <v/>
      </c>
      <c r="Y246" s="145" t="str">
        <f t="shared" si="45"/>
        <v/>
      </c>
      <c r="Z246" s="118"/>
      <c r="AA246" s="118"/>
      <c r="AB246" s="118"/>
      <c r="AC246" s="118"/>
      <c r="AD246" s="118"/>
      <c r="AE246" s="139"/>
      <c r="AF246" s="118"/>
      <c r="AG246" s="118"/>
      <c r="AH246" s="147" t="str">
        <f t="shared" si="46"/>
        <v/>
      </c>
      <c r="AI246" s="147" t="str">
        <f t="shared" si="47"/>
        <v/>
      </c>
      <c r="AJ246" s="148" t="str">
        <f t="shared" si="36"/>
        <v/>
      </c>
      <c r="AK246" s="148" t="str">
        <f t="shared" si="37"/>
        <v/>
      </c>
      <c r="AL246" s="147" t="str">
        <f t="shared" si="38"/>
        <v/>
      </c>
      <c r="AM246" s="147" t="str">
        <f t="shared" si="39"/>
        <v/>
      </c>
      <c r="AN246" s="147" t="str">
        <f t="shared" si="40"/>
        <v/>
      </c>
      <c r="AO246" s="118"/>
    </row>
    <row r="247" spans="1:41">
      <c r="A247" s="118"/>
      <c r="B247" s="118"/>
      <c r="C247" s="118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43" t="str">
        <f>IF(H247="","",(S247/S247)&amp;":"&amp;ROUND(AH247/S247,2))</f>
        <v/>
      </c>
      <c r="P247" s="118"/>
      <c r="Q247" s="118"/>
      <c r="R247" s="143" t="str">
        <f>IF(H247="","",(S247/S247)&amp;":"&amp;ROUND(AI247/S247,2))</f>
        <v/>
      </c>
      <c r="S247" s="144" t="str">
        <f t="shared" si="41"/>
        <v/>
      </c>
      <c r="T247" s="145" t="str">
        <f t="shared" si="42"/>
        <v/>
      </c>
      <c r="U247" s="118"/>
      <c r="V247" s="145" t="str">
        <f t="shared" si="43"/>
        <v/>
      </c>
      <c r="W247" s="144" t="str">
        <f t="shared" si="44"/>
        <v/>
      </c>
      <c r="X247" s="146" t="str">
        <f>IF(C247="","",IF(OR(C247="Trade",C247="Multi Position"),(X246+V247),IF(C247="Deposit",(X246+AE247),IF(C247="Withdrawal",(X246-AE247)))))</f>
        <v/>
      </c>
      <c r="Y247" s="145" t="str">
        <f t="shared" si="45"/>
        <v/>
      </c>
      <c r="Z247" s="118"/>
      <c r="AA247" s="118"/>
      <c r="AB247" s="118"/>
      <c r="AC247" s="118"/>
      <c r="AD247" s="118"/>
      <c r="AE247" s="139"/>
      <c r="AF247" s="118"/>
      <c r="AG247" s="118"/>
      <c r="AH247" s="147" t="str">
        <f t="shared" si="46"/>
        <v/>
      </c>
      <c r="AI247" s="147" t="str">
        <f t="shared" si="47"/>
        <v/>
      </c>
      <c r="AJ247" s="148" t="str">
        <f t="shared" si="36"/>
        <v/>
      </c>
      <c r="AK247" s="148" t="str">
        <f t="shared" si="37"/>
        <v/>
      </c>
      <c r="AL247" s="147" t="str">
        <f t="shared" si="38"/>
        <v/>
      </c>
      <c r="AM247" s="147" t="str">
        <f t="shared" si="39"/>
        <v/>
      </c>
      <c r="AN247" s="147" t="str">
        <f t="shared" si="40"/>
        <v/>
      </c>
      <c r="AO247" s="118"/>
    </row>
    <row r="248" spans="1:41">
      <c r="A248" s="118"/>
      <c r="B248" s="118"/>
      <c r="C248" s="118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43" t="str">
        <f>IF(H248="","",(S248/S248)&amp;":"&amp;ROUND(AH248/S248,2))</f>
        <v/>
      </c>
      <c r="P248" s="118"/>
      <c r="Q248" s="118"/>
      <c r="R248" s="143" t="str">
        <f>IF(H248="","",(S248/S248)&amp;":"&amp;ROUND(AI248/S248,2))</f>
        <v/>
      </c>
      <c r="S248" s="144" t="str">
        <f t="shared" si="41"/>
        <v/>
      </c>
      <c r="T248" s="145" t="str">
        <f t="shared" si="42"/>
        <v/>
      </c>
      <c r="U248" s="118"/>
      <c r="V248" s="145" t="str">
        <f t="shared" si="43"/>
        <v/>
      </c>
      <c r="W248" s="144" t="str">
        <f t="shared" si="44"/>
        <v/>
      </c>
      <c r="X248" s="146" t="str">
        <f>IF(C248="","",IF(OR(C248="Trade",C248="Multi Position"),(X247+V248),IF(C248="Deposit",(X247+AE248),IF(C248="Withdrawal",(X247-AE248)))))</f>
        <v/>
      </c>
      <c r="Y248" s="145" t="str">
        <f t="shared" si="45"/>
        <v/>
      </c>
      <c r="Z248" s="118"/>
      <c r="AA248" s="118"/>
      <c r="AB248" s="118"/>
      <c r="AC248" s="118"/>
      <c r="AD248" s="118"/>
      <c r="AE248" s="139"/>
      <c r="AF248" s="118"/>
      <c r="AG248" s="118"/>
      <c r="AH248" s="147" t="str">
        <f t="shared" si="46"/>
        <v/>
      </c>
      <c r="AI248" s="147" t="str">
        <f t="shared" si="47"/>
        <v/>
      </c>
      <c r="AJ248" s="148" t="str">
        <f t="shared" si="36"/>
        <v/>
      </c>
      <c r="AK248" s="148" t="str">
        <f t="shared" si="37"/>
        <v/>
      </c>
      <c r="AL248" s="147" t="str">
        <f t="shared" si="38"/>
        <v/>
      </c>
      <c r="AM248" s="147" t="str">
        <f t="shared" si="39"/>
        <v/>
      </c>
      <c r="AN248" s="147" t="str">
        <f t="shared" si="40"/>
        <v/>
      </c>
      <c r="AO248" s="118"/>
    </row>
    <row r="249" spans="1:41">
      <c r="A249" s="118"/>
      <c r="B249" s="118"/>
      <c r="C249" s="118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43" t="str">
        <f>IF(H249="","",(S249/S249)&amp;":"&amp;ROUND(AH249/S249,2))</f>
        <v/>
      </c>
      <c r="P249" s="118"/>
      <c r="Q249" s="118"/>
      <c r="R249" s="143" t="str">
        <f>IF(H249="","",(S249/S249)&amp;":"&amp;ROUND(AI249/S249,2))</f>
        <v/>
      </c>
      <c r="S249" s="144" t="str">
        <f t="shared" si="41"/>
        <v/>
      </c>
      <c r="T249" s="145" t="str">
        <f t="shared" si="42"/>
        <v/>
      </c>
      <c r="U249" s="118"/>
      <c r="V249" s="145" t="str">
        <f t="shared" si="43"/>
        <v/>
      </c>
      <c r="W249" s="144" t="str">
        <f t="shared" si="44"/>
        <v/>
      </c>
      <c r="X249" s="146" t="str">
        <f>IF(C249="","",IF(OR(C249="Trade",C249="Multi Position"),(X248+V249),IF(C249="Deposit",(X248+AE249),IF(C249="Withdrawal",(X248-AE249)))))</f>
        <v/>
      </c>
      <c r="Y249" s="145" t="str">
        <f t="shared" si="45"/>
        <v/>
      </c>
      <c r="Z249" s="118"/>
      <c r="AA249" s="118"/>
      <c r="AB249" s="118"/>
      <c r="AC249" s="118"/>
      <c r="AD249" s="118"/>
      <c r="AE249" s="139"/>
      <c r="AF249" s="118"/>
      <c r="AG249" s="118"/>
      <c r="AH249" s="147" t="str">
        <f t="shared" si="46"/>
        <v/>
      </c>
      <c r="AI249" s="147" t="str">
        <f t="shared" si="47"/>
        <v/>
      </c>
      <c r="AJ249" s="148" t="str">
        <f t="shared" si="36"/>
        <v/>
      </c>
      <c r="AK249" s="148" t="str">
        <f t="shared" si="37"/>
        <v/>
      </c>
      <c r="AL249" s="147" t="str">
        <f t="shared" si="38"/>
        <v/>
      </c>
      <c r="AM249" s="147" t="str">
        <f t="shared" si="39"/>
        <v/>
      </c>
      <c r="AN249" s="147" t="str">
        <f t="shared" si="40"/>
        <v/>
      </c>
      <c r="AO249" s="118"/>
    </row>
    <row r="250" spans="1:41">
      <c r="A250" s="118"/>
      <c r="B250" s="118"/>
      <c r="C250" s="118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43" t="str">
        <f>IF(H250="","",(S250/S250)&amp;":"&amp;ROUND(AH250/S250,2))</f>
        <v/>
      </c>
      <c r="P250" s="118"/>
      <c r="Q250" s="118"/>
      <c r="R250" s="143" t="str">
        <f>IF(H250="","",(S250/S250)&amp;":"&amp;ROUND(AI250/S250,2))</f>
        <v/>
      </c>
      <c r="S250" s="144" t="str">
        <f t="shared" si="41"/>
        <v/>
      </c>
      <c r="T250" s="145" t="str">
        <f t="shared" si="42"/>
        <v/>
      </c>
      <c r="U250" s="118"/>
      <c r="V250" s="145" t="str">
        <f t="shared" si="43"/>
        <v/>
      </c>
      <c r="W250" s="144" t="str">
        <f t="shared" si="44"/>
        <v/>
      </c>
      <c r="X250" s="146" t="str">
        <f>IF(C250="","",IF(OR(C250="Trade",C250="Multi Position"),(X249+V250),IF(C250="Deposit",(X249+AE250),IF(C250="Withdrawal",(X249-AE250)))))</f>
        <v/>
      </c>
      <c r="Y250" s="145" t="str">
        <f t="shared" si="45"/>
        <v/>
      </c>
      <c r="Z250" s="118"/>
      <c r="AA250" s="118"/>
      <c r="AB250" s="118"/>
      <c r="AC250" s="118"/>
      <c r="AD250" s="118"/>
      <c r="AE250" s="139"/>
      <c r="AF250" s="118"/>
      <c r="AG250" s="118"/>
      <c r="AH250" s="147" t="str">
        <f t="shared" si="46"/>
        <v/>
      </c>
      <c r="AI250" s="147" t="str">
        <f t="shared" si="47"/>
        <v/>
      </c>
      <c r="AJ250" s="148" t="str">
        <f t="shared" si="36"/>
        <v/>
      </c>
      <c r="AK250" s="148" t="str">
        <f t="shared" si="37"/>
        <v/>
      </c>
      <c r="AL250" s="147" t="str">
        <f t="shared" si="38"/>
        <v/>
      </c>
      <c r="AM250" s="147" t="str">
        <f t="shared" si="39"/>
        <v/>
      </c>
      <c r="AN250" s="147" t="str">
        <f t="shared" si="40"/>
        <v/>
      </c>
      <c r="AO250" s="118"/>
    </row>
    <row r="251" spans="1:41">
      <c r="A251" s="118"/>
      <c r="B251" s="118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43" t="str">
        <f>IF(H251="","",(S251/S251)&amp;":"&amp;ROUND(AH251/S251,2))</f>
        <v/>
      </c>
      <c r="P251" s="118"/>
      <c r="Q251" s="118"/>
      <c r="R251" s="143" t="str">
        <f>IF(H251="","",(S251/S251)&amp;":"&amp;ROUND(AI251/S251,2))</f>
        <v/>
      </c>
      <c r="S251" s="144" t="str">
        <f t="shared" si="41"/>
        <v/>
      </c>
      <c r="T251" s="145" t="str">
        <f t="shared" si="42"/>
        <v/>
      </c>
      <c r="U251" s="118"/>
      <c r="V251" s="145" t="str">
        <f t="shared" si="43"/>
        <v/>
      </c>
      <c r="W251" s="144" t="str">
        <f t="shared" si="44"/>
        <v/>
      </c>
      <c r="X251" s="146" t="str">
        <f>IF(C251="","",IF(OR(C251="Trade",C251="Multi Position"),(X250+V251),IF(C251="Deposit",(X250+AE251),IF(C251="Withdrawal",(X250-AE251)))))</f>
        <v/>
      </c>
      <c r="Y251" s="145" t="str">
        <f t="shared" si="45"/>
        <v/>
      </c>
      <c r="Z251" s="118"/>
      <c r="AA251" s="118"/>
      <c r="AB251" s="118"/>
      <c r="AC251" s="118"/>
      <c r="AD251" s="118"/>
      <c r="AE251" s="139"/>
      <c r="AF251" s="118"/>
      <c r="AG251" s="118"/>
      <c r="AH251" s="147" t="str">
        <f t="shared" si="46"/>
        <v/>
      </c>
      <c r="AI251" s="147" t="str">
        <f t="shared" si="47"/>
        <v/>
      </c>
      <c r="AJ251" s="148" t="str">
        <f t="shared" si="36"/>
        <v/>
      </c>
      <c r="AK251" s="148" t="str">
        <f t="shared" si="37"/>
        <v/>
      </c>
      <c r="AL251" s="147" t="str">
        <f t="shared" si="38"/>
        <v/>
      </c>
      <c r="AM251" s="147" t="str">
        <f t="shared" si="39"/>
        <v/>
      </c>
      <c r="AN251" s="147" t="str">
        <f t="shared" si="40"/>
        <v/>
      </c>
      <c r="AO251" s="118"/>
    </row>
    <row r="252" spans="1:41">
      <c r="A252" s="118"/>
      <c r="B252" s="118"/>
      <c r="C252" s="118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43" t="str">
        <f>IF(H252="","",(S252/S252)&amp;":"&amp;ROUND(AH252/S252,2))</f>
        <v/>
      </c>
      <c r="P252" s="118"/>
      <c r="Q252" s="118"/>
      <c r="R252" s="143" t="str">
        <f>IF(H252="","",(S252/S252)&amp;":"&amp;ROUND(AI252/S252,2))</f>
        <v/>
      </c>
      <c r="S252" s="144" t="str">
        <f t="shared" si="41"/>
        <v/>
      </c>
      <c r="T252" s="145" t="str">
        <f t="shared" si="42"/>
        <v/>
      </c>
      <c r="U252" s="118"/>
      <c r="V252" s="145" t="str">
        <f t="shared" si="43"/>
        <v/>
      </c>
      <c r="W252" s="144" t="str">
        <f t="shared" si="44"/>
        <v/>
      </c>
      <c r="X252" s="146" t="str">
        <f>IF(C252="","",IF(OR(C252="Trade",C252="Multi Position"),(X251+V252),IF(C252="Deposit",(X251+AE252),IF(C252="Withdrawal",(X251-AE252)))))</f>
        <v/>
      </c>
      <c r="Y252" s="145" t="str">
        <f t="shared" si="45"/>
        <v/>
      </c>
      <c r="Z252" s="118"/>
      <c r="AA252" s="118"/>
      <c r="AB252" s="118"/>
      <c r="AC252" s="118"/>
      <c r="AD252" s="118"/>
      <c r="AE252" s="139"/>
      <c r="AF252" s="118"/>
      <c r="AG252" s="118"/>
      <c r="AH252" s="147" t="str">
        <f t="shared" si="46"/>
        <v/>
      </c>
      <c r="AI252" s="147" t="str">
        <f t="shared" si="47"/>
        <v/>
      </c>
      <c r="AJ252" s="148" t="str">
        <f t="shared" si="36"/>
        <v/>
      </c>
      <c r="AK252" s="148" t="str">
        <f t="shared" si="37"/>
        <v/>
      </c>
      <c r="AL252" s="147" t="str">
        <f t="shared" si="38"/>
        <v/>
      </c>
      <c r="AM252" s="147" t="str">
        <f t="shared" si="39"/>
        <v/>
      </c>
      <c r="AN252" s="147" t="str">
        <f t="shared" si="40"/>
        <v/>
      </c>
      <c r="AO252" s="118"/>
    </row>
    <row r="253" spans="1:41">
      <c r="A253" s="118"/>
      <c r="B253" s="118"/>
      <c r="C253" s="118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43" t="str">
        <f>IF(H253="","",(S253/S253)&amp;":"&amp;ROUND(AH253/S253,2))</f>
        <v/>
      </c>
      <c r="P253" s="118"/>
      <c r="Q253" s="118"/>
      <c r="R253" s="143" t="str">
        <f>IF(H253="","",(S253/S253)&amp;":"&amp;ROUND(AI253/S253,2))</f>
        <v/>
      </c>
      <c r="S253" s="144" t="str">
        <f t="shared" si="41"/>
        <v/>
      </c>
      <c r="T253" s="145" t="str">
        <f t="shared" si="42"/>
        <v/>
      </c>
      <c r="U253" s="118"/>
      <c r="V253" s="145" t="str">
        <f t="shared" si="43"/>
        <v/>
      </c>
      <c r="W253" s="144" t="str">
        <f t="shared" si="44"/>
        <v/>
      </c>
      <c r="X253" s="146" t="str">
        <f>IF(C253="","",IF(OR(C253="Trade",C253="Multi Position"),(X252+V253),IF(C253="Deposit",(X252+AE253),IF(C253="Withdrawal",(X252-AE253)))))</f>
        <v/>
      </c>
      <c r="Y253" s="145" t="str">
        <f t="shared" si="45"/>
        <v/>
      </c>
      <c r="Z253" s="118"/>
      <c r="AA253" s="118"/>
      <c r="AB253" s="118"/>
      <c r="AC253" s="118"/>
      <c r="AD253" s="118"/>
      <c r="AE253" s="139"/>
      <c r="AF253" s="118"/>
      <c r="AG253" s="118"/>
      <c r="AH253" s="147" t="str">
        <f t="shared" si="46"/>
        <v/>
      </c>
      <c r="AI253" s="147" t="str">
        <f t="shared" si="47"/>
        <v/>
      </c>
      <c r="AJ253" s="148" t="str">
        <f t="shared" si="36"/>
        <v/>
      </c>
      <c r="AK253" s="148" t="str">
        <f t="shared" si="37"/>
        <v/>
      </c>
      <c r="AL253" s="147" t="str">
        <f t="shared" si="38"/>
        <v/>
      </c>
      <c r="AM253" s="147" t="str">
        <f t="shared" si="39"/>
        <v/>
      </c>
      <c r="AN253" s="147" t="str">
        <f t="shared" si="40"/>
        <v/>
      </c>
      <c r="AO253" s="118"/>
    </row>
    <row r="254" spans="1:41">
      <c r="A254" s="118"/>
      <c r="B254" s="118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43" t="str">
        <f>IF(H254="","",(S254/S254)&amp;":"&amp;ROUND(AH254/S254,2))</f>
        <v/>
      </c>
      <c r="P254" s="118"/>
      <c r="Q254" s="118"/>
      <c r="R254" s="143" t="str">
        <f>IF(H254="","",(S254/S254)&amp;":"&amp;ROUND(AI254/S254,2))</f>
        <v/>
      </c>
      <c r="S254" s="144" t="str">
        <f t="shared" si="41"/>
        <v/>
      </c>
      <c r="T254" s="145" t="str">
        <f t="shared" si="42"/>
        <v/>
      </c>
      <c r="U254" s="118"/>
      <c r="V254" s="145" t="str">
        <f t="shared" si="43"/>
        <v/>
      </c>
      <c r="W254" s="144" t="str">
        <f t="shared" si="44"/>
        <v/>
      </c>
      <c r="X254" s="146" t="str">
        <f>IF(C254="","",IF(OR(C254="Trade",C254="Multi Position"),(X253+V254),IF(C254="Deposit",(X253+AE254),IF(C254="Withdrawal",(X253-AE254)))))</f>
        <v/>
      </c>
      <c r="Y254" s="145" t="str">
        <f t="shared" si="45"/>
        <v/>
      </c>
      <c r="Z254" s="118"/>
      <c r="AA254" s="118"/>
      <c r="AB254" s="118"/>
      <c r="AC254" s="118"/>
      <c r="AD254" s="118"/>
      <c r="AE254" s="139"/>
      <c r="AF254" s="118"/>
      <c r="AG254" s="118"/>
      <c r="AH254" s="147" t="str">
        <f t="shared" si="46"/>
        <v/>
      </c>
      <c r="AI254" s="147" t="str">
        <f t="shared" si="47"/>
        <v/>
      </c>
      <c r="AJ254" s="148" t="str">
        <f t="shared" si="36"/>
        <v/>
      </c>
      <c r="AK254" s="148" t="str">
        <f t="shared" si="37"/>
        <v/>
      </c>
      <c r="AL254" s="147" t="str">
        <f t="shared" si="38"/>
        <v/>
      </c>
      <c r="AM254" s="147" t="str">
        <f t="shared" si="39"/>
        <v/>
      </c>
      <c r="AN254" s="147" t="str">
        <f t="shared" si="40"/>
        <v/>
      </c>
      <c r="AO254" s="118"/>
    </row>
    <row r="255" spans="1:41">
      <c r="A255" s="118"/>
      <c r="B255" s="118"/>
      <c r="C255" s="118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43" t="str">
        <f>IF(H255="","",(S255/S255)&amp;":"&amp;ROUND(AH255/S255,2))</f>
        <v/>
      </c>
      <c r="P255" s="118"/>
      <c r="Q255" s="118"/>
      <c r="R255" s="143" t="str">
        <f>IF(H255="","",(S255/S255)&amp;":"&amp;ROUND(AI255/S255,2))</f>
        <v/>
      </c>
      <c r="S255" s="144" t="str">
        <f t="shared" si="41"/>
        <v/>
      </c>
      <c r="T255" s="145" t="str">
        <f t="shared" si="42"/>
        <v/>
      </c>
      <c r="U255" s="118"/>
      <c r="V255" s="145" t="str">
        <f t="shared" si="43"/>
        <v/>
      </c>
      <c r="W255" s="144" t="str">
        <f t="shared" si="44"/>
        <v/>
      </c>
      <c r="X255" s="146" t="str">
        <f>IF(C255="","",IF(OR(C255="Trade",C255="Multi Position"),(X254+V255),IF(C255="Deposit",(X254+AE255),IF(C255="Withdrawal",(X254-AE255)))))</f>
        <v/>
      </c>
      <c r="Y255" s="145" t="str">
        <f t="shared" si="45"/>
        <v/>
      </c>
      <c r="Z255" s="118"/>
      <c r="AA255" s="118"/>
      <c r="AB255" s="118"/>
      <c r="AC255" s="118"/>
      <c r="AD255" s="118"/>
      <c r="AE255" s="139"/>
      <c r="AF255" s="118"/>
      <c r="AG255" s="118"/>
      <c r="AH255" s="147" t="str">
        <f t="shared" si="46"/>
        <v/>
      </c>
      <c r="AI255" s="147" t="str">
        <f t="shared" si="47"/>
        <v/>
      </c>
      <c r="AJ255" s="148" t="str">
        <f t="shared" si="36"/>
        <v/>
      </c>
      <c r="AK255" s="148" t="str">
        <f t="shared" si="37"/>
        <v/>
      </c>
      <c r="AL255" s="147" t="str">
        <f t="shared" si="38"/>
        <v/>
      </c>
      <c r="AM255" s="147" t="str">
        <f t="shared" si="39"/>
        <v/>
      </c>
      <c r="AN255" s="147" t="str">
        <f t="shared" si="40"/>
        <v/>
      </c>
      <c r="AO255" s="118"/>
    </row>
    <row r="256" spans="1:41">
      <c r="A256" s="118"/>
      <c r="B256" s="118"/>
      <c r="C256" s="118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43" t="str">
        <f>IF(H256="","",(S256/S256)&amp;":"&amp;ROUND(AH256/S256,2))</f>
        <v/>
      </c>
      <c r="P256" s="118"/>
      <c r="Q256" s="118"/>
      <c r="R256" s="143" t="str">
        <f>IF(H256="","",(S256/S256)&amp;":"&amp;ROUND(AI256/S256,2))</f>
        <v/>
      </c>
      <c r="S256" s="144" t="str">
        <f t="shared" si="41"/>
        <v/>
      </c>
      <c r="T256" s="145" t="str">
        <f t="shared" si="42"/>
        <v/>
      </c>
      <c r="U256" s="118"/>
      <c r="V256" s="145" t="str">
        <f t="shared" si="43"/>
        <v/>
      </c>
      <c r="W256" s="144" t="str">
        <f t="shared" si="44"/>
        <v/>
      </c>
      <c r="X256" s="146" t="str">
        <f>IF(C256="","",IF(OR(C256="Trade",C256="Multi Position"),(X255+V256),IF(C256="Deposit",(X255+AE256),IF(C256="Withdrawal",(X255-AE256)))))</f>
        <v/>
      </c>
      <c r="Y256" s="145" t="str">
        <f t="shared" si="45"/>
        <v/>
      </c>
      <c r="Z256" s="118"/>
      <c r="AA256" s="118"/>
      <c r="AB256" s="118"/>
      <c r="AC256" s="118"/>
      <c r="AD256" s="118"/>
      <c r="AE256" s="139"/>
      <c r="AF256" s="118"/>
      <c r="AG256" s="118"/>
      <c r="AH256" s="147" t="str">
        <f t="shared" si="46"/>
        <v/>
      </c>
      <c r="AI256" s="147" t="str">
        <f t="shared" si="47"/>
        <v/>
      </c>
      <c r="AJ256" s="148" t="str">
        <f t="shared" si="36"/>
        <v/>
      </c>
      <c r="AK256" s="148" t="str">
        <f t="shared" si="37"/>
        <v/>
      </c>
      <c r="AL256" s="147" t="str">
        <f t="shared" si="38"/>
        <v/>
      </c>
      <c r="AM256" s="147" t="str">
        <f t="shared" si="39"/>
        <v/>
      </c>
      <c r="AN256" s="147" t="str">
        <f t="shared" si="40"/>
        <v/>
      </c>
      <c r="AO256" s="118"/>
    </row>
    <row r="257" spans="1:41">
      <c r="A257" s="118"/>
      <c r="B257" s="118"/>
      <c r="C257" s="118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43" t="str">
        <f>IF(H257="","",(S257/S257)&amp;":"&amp;ROUND(AH257/S257,2))</f>
        <v/>
      </c>
      <c r="P257" s="118"/>
      <c r="Q257" s="118"/>
      <c r="R257" s="143" t="str">
        <f>IF(H257="","",(S257/S257)&amp;":"&amp;ROUND(AI257/S257,2))</f>
        <v/>
      </c>
      <c r="S257" s="144" t="str">
        <f t="shared" si="41"/>
        <v/>
      </c>
      <c r="T257" s="145" t="str">
        <f t="shared" si="42"/>
        <v/>
      </c>
      <c r="U257" s="118"/>
      <c r="V257" s="145" t="str">
        <f t="shared" si="43"/>
        <v/>
      </c>
      <c r="W257" s="144" t="str">
        <f t="shared" si="44"/>
        <v/>
      </c>
      <c r="X257" s="146" t="str">
        <f>IF(C257="","",IF(OR(C257="Trade",C257="Multi Position"),(X256+V257),IF(C257="Deposit",(X256+AE257),IF(C257="Withdrawal",(X256-AE257)))))</f>
        <v/>
      </c>
      <c r="Y257" s="145" t="str">
        <f t="shared" si="45"/>
        <v/>
      </c>
      <c r="Z257" s="118"/>
      <c r="AA257" s="118"/>
      <c r="AB257" s="118"/>
      <c r="AC257" s="118"/>
      <c r="AD257" s="118"/>
      <c r="AE257" s="139"/>
      <c r="AF257" s="118"/>
      <c r="AG257" s="118"/>
      <c r="AH257" s="147" t="str">
        <f t="shared" si="46"/>
        <v/>
      </c>
      <c r="AI257" s="147" t="str">
        <f t="shared" si="47"/>
        <v/>
      </c>
      <c r="AJ257" s="148" t="str">
        <f t="shared" si="36"/>
        <v/>
      </c>
      <c r="AK257" s="148" t="str">
        <f t="shared" si="37"/>
        <v/>
      </c>
      <c r="AL257" s="147" t="str">
        <f t="shared" si="38"/>
        <v/>
      </c>
      <c r="AM257" s="147" t="str">
        <f t="shared" si="39"/>
        <v/>
      </c>
      <c r="AN257" s="147" t="str">
        <f t="shared" si="40"/>
        <v/>
      </c>
      <c r="AO257" s="118"/>
    </row>
    <row r="258" spans="1:41">
      <c r="A258" s="118"/>
      <c r="B258" s="118"/>
      <c r="C258" s="118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43" t="str">
        <f>IF(H258="","",(S258/S258)&amp;":"&amp;ROUND(AH258/S258,2))</f>
        <v/>
      </c>
      <c r="P258" s="118"/>
      <c r="Q258" s="118"/>
      <c r="R258" s="143" t="str">
        <f>IF(H258="","",(S258/S258)&amp;":"&amp;ROUND(AI258/S258,2))</f>
        <v/>
      </c>
      <c r="S258" s="144" t="str">
        <f t="shared" si="41"/>
        <v/>
      </c>
      <c r="T258" s="145" t="str">
        <f t="shared" si="42"/>
        <v/>
      </c>
      <c r="U258" s="118"/>
      <c r="V258" s="145" t="str">
        <f t="shared" si="43"/>
        <v/>
      </c>
      <c r="W258" s="144" t="str">
        <f t="shared" si="44"/>
        <v/>
      </c>
      <c r="X258" s="146" t="str">
        <f>IF(C258="","",IF(OR(C258="Trade",C258="Multi Position"),(X257+V258),IF(C258="Deposit",(X257+AE258),IF(C258="Withdrawal",(X257-AE258)))))</f>
        <v/>
      </c>
      <c r="Y258" s="145" t="str">
        <f t="shared" si="45"/>
        <v/>
      </c>
      <c r="Z258" s="118"/>
      <c r="AA258" s="118"/>
      <c r="AB258" s="118"/>
      <c r="AC258" s="118"/>
      <c r="AD258" s="118"/>
      <c r="AE258" s="139"/>
      <c r="AF258" s="118"/>
      <c r="AG258" s="118"/>
      <c r="AH258" s="147" t="str">
        <f t="shared" si="46"/>
        <v/>
      </c>
      <c r="AI258" s="147" t="str">
        <f t="shared" si="47"/>
        <v/>
      </c>
      <c r="AJ258" s="148" t="str">
        <f t="shared" si="36"/>
        <v/>
      </c>
      <c r="AK258" s="148" t="str">
        <f t="shared" si="37"/>
        <v/>
      </c>
      <c r="AL258" s="147" t="str">
        <f t="shared" si="38"/>
        <v/>
      </c>
      <c r="AM258" s="147" t="str">
        <f t="shared" si="39"/>
        <v/>
      </c>
      <c r="AN258" s="147" t="str">
        <f t="shared" si="40"/>
        <v/>
      </c>
      <c r="AO258" s="118"/>
    </row>
    <row r="259" spans="1:41">
      <c r="A259" s="118"/>
      <c r="B259" s="118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43" t="str">
        <f>IF(H259="","",(S259/S259)&amp;":"&amp;ROUND(AH259/S259,2))</f>
        <v/>
      </c>
      <c r="P259" s="118"/>
      <c r="Q259" s="118"/>
      <c r="R259" s="143" t="str">
        <f>IF(H259="","",(S259/S259)&amp;":"&amp;ROUND(AI259/S259,2))</f>
        <v/>
      </c>
      <c r="S259" s="144" t="str">
        <f t="shared" si="41"/>
        <v/>
      </c>
      <c r="T259" s="145" t="str">
        <f t="shared" si="42"/>
        <v/>
      </c>
      <c r="U259" s="118"/>
      <c r="V259" s="145" t="str">
        <f t="shared" si="43"/>
        <v/>
      </c>
      <c r="W259" s="144" t="str">
        <f t="shared" si="44"/>
        <v/>
      </c>
      <c r="X259" s="146" t="str">
        <f>IF(C259="","",IF(OR(C259="Trade",C259="Multi Position"),(X258+V259),IF(C259="Deposit",(X258+AE259),IF(C259="Withdrawal",(X258-AE259)))))</f>
        <v/>
      </c>
      <c r="Y259" s="145" t="str">
        <f t="shared" si="45"/>
        <v/>
      </c>
      <c r="Z259" s="118"/>
      <c r="AA259" s="118"/>
      <c r="AB259" s="118"/>
      <c r="AC259" s="118"/>
      <c r="AD259" s="118"/>
      <c r="AE259" s="139"/>
      <c r="AF259" s="118"/>
      <c r="AG259" s="118"/>
      <c r="AH259" s="147" t="str">
        <f t="shared" si="46"/>
        <v/>
      </c>
      <c r="AI259" s="147" t="str">
        <f t="shared" si="47"/>
        <v/>
      </c>
      <c r="AJ259" s="148" t="str">
        <f t="shared" si="36"/>
        <v/>
      </c>
      <c r="AK259" s="148" t="str">
        <f t="shared" si="37"/>
        <v/>
      </c>
      <c r="AL259" s="147" t="str">
        <f t="shared" si="38"/>
        <v/>
      </c>
      <c r="AM259" s="147" t="str">
        <f t="shared" si="39"/>
        <v/>
      </c>
      <c r="AN259" s="147" t="str">
        <f t="shared" si="40"/>
        <v/>
      </c>
      <c r="AO259" s="118"/>
    </row>
    <row r="260" spans="1:41">
      <c r="A260" s="118"/>
      <c r="B260" s="118"/>
      <c r="C260" s="118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43" t="str">
        <f>IF(H260="","",(S260/S260)&amp;":"&amp;ROUND(AH260/S260,2))</f>
        <v/>
      </c>
      <c r="P260" s="118"/>
      <c r="Q260" s="118"/>
      <c r="R260" s="143" t="str">
        <f>IF(H260="","",(S260/S260)&amp;":"&amp;ROUND(AI260/S260,2))</f>
        <v/>
      </c>
      <c r="S260" s="144" t="str">
        <f t="shared" si="41"/>
        <v/>
      </c>
      <c r="T260" s="145" t="str">
        <f t="shared" si="42"/>
        <v/>
      </c>
      <c r="U260" s="118"/>
      <c r="V260" s="145" t="str">
        <f t="shared" si="43"/>
        <v/>
      </c>
      <c r="W260" s="144" t="str">
        <f t="shared" si="44"/>
        <v/>
      </c>
      <c r="X260" s="146" t="str">
        <f>IF(C260="","",IF(OR(C260="Trade",C260="Multi Position"),(X259+V260),IF(C260="Deposit",(X259+AE260),IF(C260="Withdrawal",(X259-AE260)))))</f>
        <v/>
      </c>
      <c r="Y260" s="145" t="str">
        <f t="shared" si="45"/>
        <v/>
      </c>
      <c r="Z260" s="118"/>
      <c r="AA260" s="118"/>
      <c r="AB260" s="118"/>
      <c r="AC260" s="118"/>
      <c r="AD260" s="118"/>
      <c r="AE260" s="139"/>
      <c r="AF260" s="118"/>
      <c r="AG260" s="118"/>
      <c r="AH260" s="147" t="str">
        <f t="shared" si="46"/>
        <v/>
      </c>
      <c r="AI260" s="147" t="str">
        <f t="shared" si="47"/>
        <v/>
      </c>
      <c r="AJ260" s="148" t="str">
        <f t="shared" si="36"/>
        <v/>
      </c>
      <c r="AK260" s="148" t="str">
        <f t="shared" si="37"/>
        <v/>
      </c>
      <c r="AL260" s="147" t="str">
        <f t="shared" si="38"/>
        <v/>
      </c>
      <c r="AM260" s="147" t="str">
        <f t="shared" si="39"/>
        <v/>
      </c>
      <c r="AN260" s="147" t="str">
        <f t="shared" si="40"/>
        <v/>
      </c>
      <c r="AO260" s="118"/>
    </row>
    <row r="261" spans="1:41">
      <c r="A261" s="118"/>
      <c r="B261" s="118"/>
      <c r="C261" s="118"/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43" t="str">
        <f>IF(H261="","",(S261/S261)&amp;":"&amp;ROUND(AH261/S261,2))</f>
        <v/>
      </c>
      <c r="P261" s="118"/>
      <c r="Q261" s="118"/>
      <c r="R261" s="143" t="str">
        <f>IF(H261="","",(S261/S261)&amp;":"&amp;ROUND(AI261/S261,2))</f>
        <v/>
      </c>
      <c r="S261" s="144" t="str">
        <f t="shared" si="41"/>
        <v/>
      </c>
      <c r="T261" s="145" t="str">
        <f t="shared" si="42"/>
        <v/>
      </c>
      <c r="U261" s="118"/>
      <c r="V261" s="145" t="str">
        <f t="shared" si="43"/>
        <v/>
      </c>
      <c r="W261" s="144" t="str">
        <f t="shared" si="44"/>
        <v/>
      </c>
      <c r="X261" s="146" t="str">
        <f>IF(C261="","",IF(OR(C261="Trade",C261="Multi Position"),(X260+V261),IF(C261="Deposit",(X260+AE261),IF(C261="Withdrawal",(X260-AE261)))))</f>
        <v/>
      </c>
      <c r="Y261" s="145" t="str">
        <f t="shared" si="45"/>
        <v/>
      </c>
      <c r="Z261" s="118"/>
      <c r="AA261" s="118"/>
      <c r="AB261" s="118"/>
      <c r="AC261" s="118"/>
      <c r="AD261" s="118"/>
      <c r="AE261" s="139"/>
      <c r="AF261" s="118"/>
      <c r="AG261" s="118"/>
      <c r="AH261" s="147" t="str">
        <f t="shared" si="46"/>
        <v/>
      </c>
      <c r="AI261" s="147" t="str">
        <f t="shared" si="47"/>
        <v/>
      </c>
      <c r="AJ261" s="148" t="str">
        <f t="shared" si="36"/>
        <v/>
      </c>
      <c r="AK261" s="148" t="str">
        <f t="shared" si="37"/>
        <v/>
      </c>
      <c r="AL261" s="147" t="str">
        <f t="shared" si="38"/>
        <v/>
      </c>
      <c r="AM261" s="147" t="str">
        <f t="shared" si="39"/>
        <v/>
      </c>
      <c r="AN261" s="147" t="str">
        <f t="shared" si="40"/>
        <v/>
      </c>
      <c r="AO261" s="118"/>
    </row>
    <row r="262" spans="1:41">
      <c r="A262" s="118"/>
      <c r="B262" s="118"/>
      <c r="C262" s="118"/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43" t="str">
        <f>IF(H262="","",(S262/S262)&amp;":"&amp;ROUND(AH262/S262,2))</f>
        <v/>
      </c>
      <c r="P262" s="118"/>
      <c r="Q262" s="118"/>
      <c r="R262" s="143" t="str">
        <f>IF(H262="","",(S262/S262)&amp;":"&amp;ROUND(AI262/S262,2))</f>
        <v/>
      </c>
      <c r="S262" s="144" t="str">
        <f t="shared" si="41"/>
        <v/>
      </c>
      <c r="T262" s="145" t="str">
        <f t="shared" si="42"/>
        <v/>
      </c>
      <c r="U262" s="118"/>
      <c r="V262" s="145" t="str">
        <f t="shared" si="43"/>
        <v/>
      </c>
      <c r="W262" s="144" t="str">
        <f t="shared" si="44"/>
        <v/>
      </c>
      <c r="X262" s="146" t="str">
        <f>IF(C262="","",IF(OR(C262="Trade",C262="Multi Position"),(X261+V262),IF(C262="Deposit",(X261+AE262),IF(C262="Withdrawal",(X261-AE262)))))</f>
        <v/>
      </c>
      <c r="Y262" s="145" t="str">
        <f t="shared" si="45"/>
        <v/>
      </c>
      <c r="Z262" s="118"/>
      <c r="AA262" s="118"/>
      <c r="AB262" s="118"/>
      <c r="AC262" s="118"/>
      <c r="AD262" s="118"/>
      <c r="AE262" s="139"/>
      <c r="AF262" s="118"/>
      <c r="AG262" s="118"/>
      <c r="AH262" s="147" t="str">
        <f t="shared" si="46"/>
        <v/>
      </c>
      <c r="AI262" s="147" t="str">
        <f t="shared" si="47"/>
        <v/>
      </c>
      <c r="AJ262" s="148" t="str">
        <f t="shared" si="36"/>
        <v/>
      </c>
      <c r="AK262" s="148" t="str">
        <f t="shared" si="37"/>
        <v/>
      </c>
      <c r="AL262" s="147" t="str">
        <f t="shared" si="38"/>
        <v/>
      </c>
      <c r="AM262" s="147" t="str">
        <f t="shared" si="39"/>
        <v/>
      </c>
      <c r="AN262" s="147" t="str">
        <f t="shared" si="40"/>
        <v/>
      </c>
      <c r="AO262" s="118"/>
    </row>
    <row r="263" spans="1:41">
      <c r="A263" s="118"/>
      <c r="B263" s="118"/>
      <c r="C263" s="118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43" t="str">
        <f>IF(H263="","",(S263/S263)&amp;":"&amp;ROUND(AH263/S263,2))</f>
        <v/>
      </c>
      <c r="P263" s="118"/>
      <c r="Q263" s="118"/>
      <c r="R263" s="143" t="str">
        <f>IF(H263="","",(S263/S263)&amp;":"&amp;ROUND(AI263/S263,2))</f>
        <v/>
      </c>
      <c r="S263" s="144" t="str">
        <f t="shared" si="41"/>
        <v/>
      </c>
      <c r="T263" s="145" t="str">
        <f t="shared" si="42"/>
        <v/>
      </c>
      <c r="U263" s="118"/>
      <c r="V263" s="145" t="str">
        <f t="shared" si="43"/>
        <v/>
      </c>
      <c r="W263" s="144" t="str">
        <f t="shared" si="44"/>
        <v/>
      </c>
      <c r="X263" s="146" t="str">
        <f>IF(C263="","",IF(OR(C263="Trade",C263="Multi Position"),(X262+V263),IF(C263="Deposit",(X262+AE263),IF(C263="Withdrawal",(X262-AE263)))))</f>
        <v/>
      </c>
      <c r="Y263" s="145" t="str">
        <f t="shared" si="45"/>
        <v/>
      </c>
      <c r="Z263" s="118"/>
      <c r="AA263" s="118"/>
      <c r="AB263" s="118"/>
      <c r="AC263" s="118"/>
      <c r="AD263" s="118"/>
      <c r="AE263" s="139"/>
      <c r="AF263" s="118"/>
      <c r="AG263" s="118"/>
      <c r="AH263" s="147" t="str">
        <f t="shared" si="46"/>
        <v/>
      </c>
      <c r="AI263" s="147" t="str">
        <f t="shared" si="47"/>
        <v/>
      </c>
      <c r="AJ263" s="148" t="str">
        <f t="shared" si="36"/>
        <v/>
      </c>
      <c r="AK263" s="148" t="str">
        <f t="shared" si="37"/>
        <v/>
      </c>
      <c r="AL263" s="147" t="str">
        <f t="shared" si="38"/>
        <v/>
      </c>
      <c r="AM263" s="147" t="str">
        <f t="shared" si="39"/>
        <v/>
      </c>
      <c r="AN263" s="147" t="str">
        <f t="shared" si="40"/>
        <v/>
      </c>
      <c r="AO263" s="118"/>
    </row>
    <row r="264" spans="1:41">
      <c r="A264" s="118"/>
      <c r="B264" s="118"/>
      <c r="C264" s="118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43" t="str">
        <f>IF(H264="","",(S264/S264)&amp;":"&amp;ROUND(AH264/S264,2))</f>
        <v/>
      </c>
      <c r="P264" s="118"/>
      <c r="Q264" s="118"/>
      <c r="R264" s="143" t="str">
        <f>IF(H264="","",(S264/S264)&amp;":"&amp;ROUND(AI264/S264,2))</f>
        <v/>
      </c>
      <c r="S264" s="144" t="str">
        <f t="shared" si="41"/>
        <v/>
      </c>
      <c r="T264" s="145" t="str">
        <f t="shared" si="42"/>
        <v/>
      </c>
      <c r="U264" s="118"/>
      <c r="V264" s="145" t="str">
        <f t="shared" si="43"/>
        <v/>
      </c>
      <c r="W264" s="144" t="str">
        <f t="shared" si="44"/>
        <v/>
      </c>
      <c r="X264" s="146" t="str">
        <f>IF(C264="","",IF(OR(C264="Trade",C264="Multi Position"),(X263+V264),IF(C264="Deposit",(X263+AE264),IF(C264="Withdrawal",(X263-AE264)))))</f>
        <v/>
      </c>
      <c r="Y264" s="145" t="str">
        <f t="shared" si="45"/>
        <v/>
      </c>
      <c r="Z264" s="118"/>
      <c r="AA264" s="118"/>
      <c r="AB264" s="118"/>
      <c r="AC264" s="118"/>
      <c r="AD264" s="118"/>
      <c r="AE264" s="139"/>
      <c r="AF264" s="118"/>
      <c r="AG264" s="118"/>
      <c r="AH264" s="147" t="str">
        <f t="shared" si="46"/>
        <v/>
      </c>
      <c r="AI264" s="147" t="str">
        <f t="shared" si="47"/>
        <v/>
      </c>
      <c r="AJ264" s="148" t="str">
        <f t="shared" si="36"/>
        <v/>
      </c>
      <c r="AK264" s="148" t="str">
        <f t="shared" si="37"/>
        <v/>
      </c>
      <c r="AL264" s="147" t="str">
        <f t="shared" si="38"/>
        <v/>
      </c>
      <c r="AM264" s="147" t="str">
        <f t="shared" si="39"/>
        <v/>
      </c>
      <c r="AN264" s="147" t="str">
        <f t="shared" si="40"/>
        <v/>
      </c>
      <c r="AO264" s="118"/>
    </row>
    <row r="265" spans="1:41">
      <c r="A265" s="118"/>
      <c r="B265" s="118"/>
      <c r="C265" s="118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43" t="str">
        <f>IF(H265="","",(S265/S265)&amp;":"&amp;ROUND(AH265/S265,2))</f>
        <v/>
      </c>
      <c r="P265" s="118"/>
      <c r="Q265" s="118"/>
      <c r="R265" s="143" t="str">
        <f>IF(H265="","",(S265/S265)&amp;":"&amp;ROUND(AI265/S265,2))</f>
        <v/>
      </c>
      <c r="S265" s="144" t="str">
        <f t="shared" si="41"/>
        <v/>
      </c>
      <c r="T265" s="145" t="str">
        <f t="shared" si="42"/>
        <v/>
      </c>
      <c r="U265" s="118"/>
      <c r="V265" s="145" t="str">
        <f t="shared" si="43"/>
        <v/>
      </c>
      <c r="W265" s="144" t="str">
        <f t="shared" si="44"/>
        <v/>
      </c>
      <c r="X265" s="146" t="str">
        <f>IF(C265="","",IF(OR(C265="Trade",C265="Multi Position"),(X264+V265),IF(C265="Deposit",(X264+AE265),IF(C265="Withdrawal",(X264-AE265)))))</f>
        <v/>
      </c>
      <c r="Y265" s="145" t="str">
        <f t="shared" si="45"/>
        <v/>
      </c>
      <c r="Z265" s="118"/>
      <c r="AA265" s="118"/>
      <c r="AB265" s="118"/>
      <c r="AC265" s="118"/>
      <c r="AD265" s="118"/>
      <c r="AE265" s="139"/>
      <c r="AF265" s="118"/>
      <c r="AG265" s="118"/>
      <c r="AH265" s="147" t="str">
        <f t="shared" si="46"/>
        <v/>
      </c>
      <c r="AI265" s="147" t="str">
        <f t="shared" si="47"/>
        <v/>
      </c>
      <c r="AJ265" s="148" t="str">
        <f t="shared" si="36"/>
        <v/>
      </c>
      <c r="AK265" s="148" t="str">
        <f t="shared" si="37"/>
        <v/>
      </c>
      <c r="AL265" s="147" t="str">
        <f t="shared" si="38"/>
        <v/>
      </c>
      <c r="AM265" s="147" t="str">
        <f t="shared" si="39"/>
        <v/>
      </c>
      <c r="AN265" s="147" t="str">
        <f t="shared" si="40"/>
        <v/>
      </c>
      <c r="AO265" s="118"/>
    </row>
    <row r="266" spans="1:41">
      <c r="A266" s="118"/>
      <c r="B266" s="118"/>
      <c r="C266" s="118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43" t="str">
        <f>IF(H266="","",(S266/S266)&amp;":"&amp;ROUND(AH266/S266,2))</f>
        <v/>
      </c>
      <c r="P266" s="118"/>
      <c r="Q266" s="118"/>
      <c r="R266" s="143" t="str">
        <f>IF(H266="","",(S266/S266)&amp;":"&amp;ROUND(AI266/S266,2))</f>
        <v/>
      </c>
      <c r="S266" s="144" t="str">
        <f t="shared" si="41"/>
        <v/>
      </c>
      <c r="T266" s="145" t="str">
        <f t="shared" si="42"/>
        <v/>
      </c>
      <c r="U266" s="118"/>
      <c r="V266" s="145" t="str">
        <f t="shared" si="43"/>
        <v/>
      </c>
      <c r="W266" s="144" t="str">
        <f t="shared" si="44"/>
        <v/>
      </c>
      <c r="X266" s="146" t="str">
        <f>IF(C266="","",IF(OR(C266="Trade",C266="Multi Position"),(X265+V266),IF(C266="Deposit",(X265+AE266),IF(C266="Withdrawal",(X265-AE266)))))</f>
        <v/>
      </c>
      <c r="Y266" s="145" t="str">
        <f t="shared" si="45"/>
        <v/>
      </c>
      <c r="Z266" s="118"/>
      <c r="AA266" s="118"/>
      <c r="AB266" s="118"/>
      <c r="AC266" s="118"/>
      <c r="AD266" s="118"/>
      <c r="AE266" s="139"/>
      <c r="AF266" s="118"/>
      <c r="AG266" s="118"/>
      <c r="AH266" s="147" t="str">
        <f t="shared" si="46"/>
        <v/>
      </c>
      <c r="AI266" s="147" t="str">
        <f t="shared" si="47"/>
        <v/>
      </c>
      <c r="AJ266" s="148" t="str">
        <f t="shared" ref="AJ266:AJ329" si="48">IF(V266&lt;0,V266/-X266,S266)</f>
        <v/>
      </c>
      <c r="AK266" s="148" t="str">
        <f t="shared" ref="AK266:AK329" si="49">IF(V266="","",IF(H266="LONG",IF(V266&gt;0,V266/X266,((L266*(P266-K266))/X266)),IF(V266&gt;0,V266/X266,((L266*(K266-P266))/X266))))</f>
        <v/>
      </c>
      <c r="AL266" s="147" t="str">
        <f t="shared" ref="AL266:AL329" si="50">IF(B266="","",MONTH(B266))</f>
        <v/>
      </c>
      <c r="AM266" s="147" t="str">
        <f t="shared" ref="AM266:AM329" si="51">IF(B266="","",YEAR(B266))</f>
        <v/>
      </c>
      <c r="AN266" s="147" t="str">
        <f t="shared" ref="AN266:AN329" si="52">IF(B266="","",DAY(B266))</f>
        <v/>
      </c>
      <c r="AO266" s="118"/>
    </row>
    <row r="267" spans="1:41">
      <c r="A267" s="118"/>
      <c r="B267" s="118"/>
      <c r="C267" s="118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43" t="str">
        <f>IF(H267="","",(S267/S267)&amp;":"&amp;ROUND(AH267/S267,2))</f>
        <v/>
      </c>
      <c r="P267" s="118"/>
      <c r="Q267" s="118"/>
      <c r="R267" s="143" t="str">
        <f>IF(H267="","",(S267/S267)&amp;":"&amp;ROUND(AI267/S267,2))</f>
        <v/>
      </c>
      <c r="S267" s="144" t="str">
        <f t="shared" ref="S267:S330" si="53">IF(N267="","",IF(H267="LONG",(((K267-M267)*L267)/X266),(((M267-K267)*L267)/X266)))</f>
        <v/>
      </c>
      <c r="T267" s="145" t="str">
        <f t="shared" ref="T267:T330" si="54">IF(K267="","",IF(H267="LONG",(P267*L267)-(K267*L267),(K267*L267)-(P267*L267)))</f>
        <v/>
      </c>
      <c r="U267" s="118"/>
      <c r="V267" s="145" t="str">
        <f t="shared" ref="V267:V330" si="55">IF(K267="","",IF(T267&lt;0,(T267)-+U267,(T267)-U267))</f>
        <v/>
      </c>
      <c r="W267" s="144" t="str">
        <f t="shared" ref="W267:W330" si="56">IF(P267="","",SUM(V267/X266))</f>
        <v/>
      </c>
      <c r="X267" s="146" t="str">
        <f>IF(C267="","",IF(OR(C267="Trade",C267="Multi Position"),(X266+V267),IF(C267="Deposit",(X266+AE267),IF(C267="Withdrawal",(X266-AE267)))))</f>
        <v/>
      </c>
      <c r="Y267" s="145" t="str">
        <f t="shared" ref="Y267:Y330" si="57">IF(Q267="","",INT(Q267-B267)&amp;" Days "&amp;TEXT(Q267-B267,"H"" Hrs ""m"" mins """))</f>
        <v/>
      </c>
      <c r="Z267" s="118"/>
      <c r="AA267" s="118"/>
      <c r="AB267" s="118"/>
      <c r="AC267" s="118"/>
      <c r="AD267" s="118"/>
      <c r="AE267" s="139"/>
      <c r="AF267" s="118"/>
      <c r="AG267" s="118"/>
      <c r="AH267" s="147" t="str">
        <f t="shared" ref="AH267:AH330" si="58">IF(K267="","", IF(H267="LONG", (((N267-K267)*L267)/X266), (((K267-N267)*L267)/X266)))</f>
        <v/>
      </c>
      <c r="AI267" s="147" t="str">
        <f t="shared" ref="AI267:AI330" si="59">IF(K267="","", IF(H267="LONG", (((P267-K267)*L267)/X266), (((K267-P267)*L267)/X266)))</f>
        <v/>
      </c>
      <c r="AJ267" s="148" t="str">
        <f t="shared" si="48"/>
        <v/>
      </c>
      <c r="AK267" s="148" t="str">
        <f t="shared" si="49"/>
        <v/>
      </c>
      <c r="AL267" s="147" t="str">
        <f t="shared" si="50"/>
        <v/>
      </c>
      <c r="AM267" s="147" t="str">
        <f t="shared" si="51"/>
        <v/>
      </c>
      <c r="AN267" s="147" t="str">
        <f t="shared" si="52"/>
        <v/>
      </c>
      <c r="AO267" s="118"/>
    </row>
    <row r="268" spans="1:41">
      <c r="A268" s="118"/>
      <c r="B268" s="118"/>
      <c r="C268" s="118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43" t="str">
        <f>IF(H268="","",(S268/S268)&amp;":"&amp;ROUND(AH268/S268,2))</f>
        <v/>
      </c>
      <c r="P268" s="118"/>
      <c r="Q268" s="118"/>
      <c r="R268" s="143" t="str">
        <f>IF(H268="","",(S268/S268)&amp;":"&amp;ROUND(AI268/S268,2))</f>
        <v/>
      </c>
      <c r="S268" s="144" t="str">
        <f t="shared" si="53"/>
        <v/>
      </c>
      <c r="T268" s="145" t="str">
        <f t="shared" si="54"/>
        <v/>
      </c>
      <c r="U268" s="118"/>
      <c r="V268" s="145" t="str">
        <f t="shared" si="55"/>
        <v/>
      </c>
      <c r="W268" s="144" t="str">
        <f t="shared" si="56"/>
        <v/>
      </c>
      <c r="X268" s="146" t="str">
        <f>IF(C268="","",IF(OR(C268="Trade",C268="Multi Position"),(X267+V268),IF(C268="Deposit",(X267+AE268),IF(C268="Withdrawal",(X267-AE268)))))</f>
        <v/>
      </c>
      <c r="Y268" s="145" t="str">
        <f t="shared" si="57"/>
        <v/>
      </c>
      <c r="Z268" s="118"/>
      <c r="AA268" s="118"/>
      <c r="AB268" s="118"/>
      <c r="AC268" s="118"/>
      <c r="AD268" s="118"/>
      <c r="AE268" s="139"/>
      <c r="AF268" s="118"/>
      <c r="AG268" s="118"/>
      <c r="AH268" s="147" t="str">
        <f t="shared" si="58"/>
        <v/>
      </c>
      <c r="AI268" s="147" t="str">
        <f t="shared" si="59"/>
        <v/>
      </c>
      <c r="AJ268" s="148" t="str">
        <f t="shared" si="48"/>
        <v/>
      </c>
      <c r="AK268" s="148" t="str">
        <f t="shared" si="49"/>
        <v/>
      </c>
      <c r="AL268" s="147" t="str">
        <f t="shared" si="50"/>
        <v/>
      </c>
      <c r="AM268" s="147" t="str">
        <f t="shared" si="51"/>
        <v/>
      </c>
      <c r="AN268" s="147" t="str">
        <f t="shared" si="52"/>
        <v/>
      </c>
      <c r="AO268" s="118"/>
    </row>
    <row r="269" spans="1:41">
      <c r="A269" s="118"/>
      <c r="B269" s="118"/>
      <c r="C269" s="118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43" t="str">
        <f>IF(H269="","",(S269/S269)&amp;":"&amp;ROUND(AH269/S269,2))</f>
        <v/>
      </c>
      <c r="P269" s="118"/>
      <c r="Q269" s="118"/>
      <c r="R269" s="143" t="str">
        <f>IF(H269="","",(S269/S269)&amp;":"&amp;ROUND(AI269/S269,2))</f>
        <v/>
      </c>
      <c r="S269" s="144" t="str">
        <f t="shared" si="53"/>
        <v/>
      </c>
      <c r="T269" s="145" t="str">
        <f t="shared" si="54"/>
        <v/>
      </c>
      <c r="U269" s="118"/>
      <c r="V269" s="145" t="str">
        <f t="shared" si="55"/>
        <v/>
      </c>
      <c r="W269" s="144" t="str">
        <f t="shared" si="56"/>
        <v/>
      </c>
      <c r="X269" s="146" t="str">
        <f>IF(C269="","",IF(OR(C269="Trade",C269="Multi Position"),(X268+V269),IF(C269="Deposit",(X268+AE269),IF(C269="Withdrawal",(X268-AE269)))))</f>
        <v/>
      </c>
      <c r="Y269" s="145" t="str">
        <f t="shared" si="57"/>
        <v/>
      </c>
      <c r="Z269" s="118"/>
      <c r="AA269" s="118"/>
      <c r="AB269" s="118"/>
      <c r="AC269" s="118"/>
      <c r="AD269" s="118"/>
      <c r="AE269" s="139"/>
      <c r="AF269" s="118"/>
      <c r="AG269" s="118"/>
      <c r="AH269" s="147" t="str">
        <f t="shared" si="58"/>
        <v/>
      </c>
      <c r="AI269" s="147" t="str">
        <f t="shared" si="59"/>
        <v/>
      </c>
      <c r="AJ269" s="148" t="str">
        <f t="shared" si="48"/>
        <v/>
      </c>
      <c r="AK269" s="148" t="str">
        <f t="shared" si="49"/>
        <v/>
      </c>
      <c r="AL269" s="147" t="str">
        <f t="shared" si="50"/>
        <v/>
      </c>
      <c r="AM269" s="147" t="str">
        <f t="shared" si="51"/>
        <v/>
      </c>
      <c r="AN269" s="147" t="str">
        <f t="shared" si="52"/>
        <v/>
      </c>
      <c r="AO269" s="118"/>
    </row>
    <row r="270" spans="1:41">
      <c r="A270" s="118"/>
      <c r="B270" s="118"/>
      <c r="C270" s="118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43" t="str">
        <f>IF(H270="","",(S270/S270)&amp;":"&amp;ROUND(AH270/S270,2))</f>
        <v/>
      </c>
      <c r="P270" s="118"/>
      <c r="Q270" s="118"/>
      <c r="R270" s="143" t="str">
        <f>IF(H270="","",(S270/S270)&amp;":"&amp;ROUND(AI270/S270,2))</f>
        <v/>
      </c>
      <c r="S270" s="144" t="str">
        <f t="shared" si="53"/>
        <v/>
      </c>
      <c r="T270" s="145" t="str">
        <f t="shared" si="54"/>
        <v/>
      </c>
      <c r="U270" s="118"/>
      <c r="V270" s="145" t="str">
        <f t="shared" si="55"/>
        <v/>
      </c>
      <c r="W270" s="144" t="str">
        <f t="shared" si="56"/>
        <v/>
      </c>
      <c r="X270" s="146" t="str">
        <f>IF(C270="","",IF(OR(C270="Trade",C270="Multi Position"),(X269+V270),IF(C270="Deposit",(X269+AE270),IF(C270="Withdrawal",(X269-AE270)))))</f>
        <v/>
      </c>
      <c r="Y270" s="145" t="str">
        <f t="shared" si="57"/>
        <v/>
      </c>
      <c r="Z270" s="118"/>
      <c r="AA270" s="118"/>
      <c r="AB270" s="118"/>
      <c r="AC270" s="118"/>
      <c r="AD270" s="118"/>
      <c r="AE270" s="139"/>
      <c r="AF270" s="118"/>
      <c r="AG270" s="118"/>
      <c r="AH270" s="147" t="str">
        <f t="shared" si="58"/>
        <v/>
      </c>
      <c r="AI270" s="147" t="str">
        <f t="shared" si="59"/>
        <v/>
      </c>
      <c r="AJ270" s="148" t="str">
        <f t="shared" si="48"/>
        <v/>
      </c>
      <c r="AK270" s="148" t="str">
        <f t="shared" si="49"/>
        <v/>
      </c>
      <c r="AL270" s="147" t="str">
        <f t="shared" si="50"/>
        <v/>
      </c>
      <c r="AM270" s="147" t="str">
        <f t="shared" si="51"/>
        <v/>
      </c>
      <c r="AN270" s="147" t="str">
        <f t="shared" si="52"/>
        <v/>
      </c>
      <c r="AO270" s="118"/>
    </row>
    <row r="271" spans="1:41">
      <c r="A271" s="118"/>
      <c r="B271" s="118"/>
      <c r="C271" s="118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43" t="str">
        <f>IF(H271="","",(S271/S271)&amp;":"&amp;ROUND(AH271/S271,2))</f>
        <v/>
      </c>
      <c r="P271" s="118"/>
      <c r="Q271" s="118"/>
      <c r="R271" s="143" t="str">
        <f>IF(H271="","",(S271/S271)&amp;":"&amp;ROUND(AI271/S271,2))</f>
        <v/>
      </c>
      <c r="S271" s="144" t="str">
        <f t="shared" si="53"/>
        <v/>
      </c>
      <c r="T271" s="145" t="str">
        <f t="shared" si="54"/>
        <v/>
      </c>
      <c r="U271" s="118"/>
      <c r="V271" s="145" t="str">
        <f t="shared" si="55"/>
        <v/>
      </c>
      <c r="W271" s="144" t="str">
        <f t="shared" si="56"/>
        <v/>
      </c>
      <c r="X271" s="146" t="str">
        <f>IF(C271="","",IF(OR(C271="Trade",C271="Multi Position"),(X270+V271),IF(C271="Deposit",(X270+AE271),IF(C271="Withdrawal",(X270-AE271)))))</f>
        <v/>
      </c>
      <c r="Y271" s="145" t="str">
        <f t="shared" si="57"/>
        <v/>
      </c>
      <c r="Z271" s="118"/>
      <c r="AA271" s="118"/>
      <c r="AB271" s="118"/>
      <c r="AC271" s="118"/>
      <c r="AD271" s="118"/>
      <c r="AE271" s="139"/>
      <c r="AF271" s="118"/>
      <c r="AG271" s="118"/>
      <c r="AH271" s="147" t="str">
        <f t="shared" si="58"/>
        <v/>
      </c>
      <c r="AI271" s="147" t="str">
        <f t="shared" si="59"/>
        <v/>
      </c>
      <c r="AJ271" s="148" t="str">
        <f t="shared" si="48"/>
        <v/>
      </c>
      <c r="AK271" s="148" t="str">
        <f t="shared" si="49"/>
        <v/>
      </c>
      <c r="AL271" s="147" t="str">
        <f t="shared" si="50"/>
        <v/>
      </c>
      <c r="AM271" s="147" t="str">
        <f t="shared" si="51"/>
        <v/>
      </c>
      <c r="AN271" s="147" t="str">
        <f t="shared" si="52"/>
        <v/>
      </c>
      <c r="AO271" s="118"/>
    </row>
    <row r="272" spans="1:41">
      <c r="A272" s="118"/>
      <c r="B272" s="118"/>
      <c r="C272" s="118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43" t="str">
        <f>IF(H272="","",(S272/S272)&amp;":"&amp;ROUND(AH272/S272,2))</f>
        <v/>
      </c>
      <c r="P272" s="118"/>
      <c r="Q272" s="118"/>
      <c r="R272" s="143" t="str">
        <f>IF(H272="","",(S272/S272)&amp;":"&amp;ROUND(AI272/S272,2))</f>
        <v/>
      </c>
      <c r="S272" s="144" t="str">
        <f t="shared" si="53"/>
        <v/>
      </c>
      <c r="T272" s="145" t="str">
        <f t="shared" si="54"/>
        <v/>
      </c>
      <c r="U272" s="118"/>
      <c r="V272" s="145" t="str">
        <f t="shared" si="55"/>
        <v/>
      </c>
      <c r="W272" s="144" t="str">
        <f t="shared" si="56"/>
        <v/>
      </c>
      <c r="X272" s="146" t="str">
        <f>IF(C272="","",IF(OR(C272="Trade",C272="Multi Position"),(X271+V272),IF(C272="Deposit",(X271+AE272),IF(C272="Withdrawal",(X271-AE272)))))</f>
        <v/>
      </c>
      <c r="Y272" s="145" t="str">
        <f t="shared" si="57"/>
        <v/>
      </c>
      <c r="Z272" s="118"/>
      <c r="AA272" s="118"/>
      <c r="AB272" s="118"/>
      <c r="AC272" s="118"/>
      <c r="AD272" s="118"/>
      <c r="AE272" s="139"/>
      <c r="AF272" s="118"/>
      <c r="AG272" s="118"/>
      <c r="AH272" s="147" t="str">
        <f t="shared" si="58"/>
        <v/>
      </c>
      <c r="AI272" s="147" t="str">
        <f t="shared" si="59"/>
        <v/>
      </c>
      <c r="AJ272" s="148" t="str">
        <f t="shared" si="48"/>
        <v/>
      </c>
      <c r="AK272" s="148" t="str">
        <f t="shared" si="49"/>
        <v/>
      </c>
      <c r="AL272" s="147" t="str">
        <f t="shared" si="50"/>
        <v/>
      </c>
      <c r="AM272" s="147" t="str">
        <f t="shared" si="51"/>
        <v/>
      </c>
      <c r="AN272" s="147" t="str">
        <f t="shared" si="52"/>
        <v/>
      </c>
      <c r="AO272" s="118"/>
    </row>
    <row r="273" spans="1:41">
      <c r="A273" s="118"/>
      <c r="B273" s="118"/>
      <c r="C273" s="118"/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43" t="str">
        <f>IF(H273="","",(S273/S273)&amp;":"&amp;ROUND(AH273/S273,2))</f>
        <v/>
      </c>
      <c r="P273" s="118"/>
      <c r="Q273" s="118"/>
      <c r="R273" s="143" t="str">
        <f>IF(H273="","",(S273/S273)&amp;":"&amp;ROUND(AI273/S273,2))</f>
        <v/>
      </c>
      <c r="S273" s="144" t="str">
        <f t="shared" si="53"/>
        <v/>
      </c>
      <c r="T273" s="145" t="str">
        <f t="shared" si="54"/>
        <v/>
      </c>
      <c r="U273" s="118"/>
      <c r="V273" s="145" t="str">
        <f t="shared" si="55"/>
        <v/>
      </c>
      <c r="W273" s="144" t="str">
        <f t="shared" si="56"/>
        <v/>
      </c>
      <c r="X273" s="146" t="str">
        <f>IF(C273="","",IF(OR(C273="Trade",C273="Multi Position"),(X272+V273),IF(C273="Deposit",(X272+AE273),IF(C273="Withdrawal",(X272-AE273)))))</f>
        <v/>
      </c>
      <c r="Y273" s="145" t="str">
        <f t="shared" si="57"/>
        <v/>
      </c>
      <c r="Z273" s="118"/>
      <c r="AA273" s="118"/>
      <c r="AB273" s="118"/>
      <c r="AC273" s="118"/>
      <c r="AD273" s="118"/>
      <c r="AE273" s="139"/>
      <c r="AF273" s="118"/>
      <c r="AG273" s="118"/>
      <c r="AH273" s="147" t="str">
        <f t="shared" si="58"/>
        <v/>
      </c>
      <c r="AI273" s="147" t="str">
        <f t="shared" si="59"/>
        <v/>
      </c>
      <c r="AJ273" s="148" t="str">
        <f t="shared" si="48"/>
        <v/>
      </c>
      <c r="AK273" s="148" t="str">
        <f t="shared" si="49"/>
        <v/>
      </c>
      <c r="AL273" s="147" t="str">
        <f t="shared" si="50"/>
        <v/>
      </c>
      <c r="AM273" s="147" t="str">
        <f t="shared" si="51"/>
        <v/>
      </c>
      <c r="AN273" s="147" t="str">
        <f t="shared" si="52"/>
        <v/>
      </c>
      <c r="AO273" s="118"/>
    </row>
    <row r="274" spans="1:41">
      <c r="A274" s="118"/>
      <c r="B274" s="118"/>
      <c r="C274" s="118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43" t="str">
        <f>IF(H274="","",(S274/S274)&amp;":"&amp;ROUND(AH274/S274,2))</f>
        <v/>
      </c>
      <c r="P274" s="118"/>
      <c r="Q274" s="118"/>
      <c r="R274" s="143" t="str">
        <f>IF(H274="","",(S274/S274)&amp;":"&amp;ROUND(AI274/S274,2))</f>
        <v/>
      </c>
      <c r="S274" s="144" t="str">
        <f t="shared" si="53"/>
        <v/>
      </c>
      <c r="T274" s="145" t="str">
        <f t="shared" si="54"/>
        <v/>
      </c>
      <c r="U274" s="118"/>
      <c r="V274" s="145" t="str">
        <f t="shared" si="55"/>
        <v/>
      </c>
      <c r="W274" s="144" t="str">
        <f t="shared" si="56"/>
        <v/>
      </c>
      <c r="X274" s="146" t="str">
        <f>IF(C274="","",IF(OR(C274="Trade",C274="Multi Position"),(X273+V274),IF(C274="Deposit",(X273+AE274),IF(C274="Withdrawal",(X273-AE274)))))</f>
        <v/>
      </c>
      <c r="Y274" s="145" t="str">
        <f t="shared" si="57"/>
        <v/>
      </c>
      <c r="Z274" s="118"/>
      <c r="AA274" s="118"/>
      <c r="AB274" s="118"/>
      <c r="AC274" s="118"/>
      <c r="AD274" s="118"/>
      <c r="AE274" s="139"/>
      <c r="AF274" s="118"/>
      <c r="AG274" s="118"/>
      <c r="AH274" s="147" t="str">
        <f t="shared" si="58"/>
        <v/>
      </c>
      <c r="AI274" s="147" t="str">
        <f t="shared" si="59"/>
        <v/>
      </c>
      <c r="AJ274" s="148" t="str">
        <f t="shared" si="48"/>
        <v/>
      </c>
      <c r="AK274" s="148" t="str">
        <f t="shared" si="49"/>
        <v/>
      </c>
      <c r="AL274" s="147" t="str">
        <f t="shared" si="50"/>
        <v/>
      </c>
      <c r="AM274" s="147" t="str">
        <f t="shared" si="51"/>
        <v/>
      </c>
      <c r="AN274" s="147" t="str">
        <f t="shared" si="52"/>
        <v/>
      </c>
      <c r="AO274" s="118"/>
    </row>
    <row r="275" spans="1:41">
      <c r="A275" s="118"/>
      <c r="B275" s="118"/>
      <c r="C275" s="118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43" t="str">
        <f>IF(H275="","",(S275/S275)&amp;":"&amp;ROUND(AH275/S275,2))</f>
        <v/>
      </c>
      <c r="P275" s="118"/>
      <c r="Q275" s="118"/>
      <c r="R275" s="143" t="str">
        <f>IF(H275="","",(S275/S275)&amp;":"&amp;ROUND(AI275/S275,2))</f>
        <v/>
      </c>
      <c r="S275" s="144" t="str">
        <f t="shared" si="53"/>
        <v/>
      </c>
      <c r="T275" s="145" t="str">
        <f t="shared" si="54"/>
        <v/>
      </c>
      <c r="U275" s="118"/>
      <c r="V275" s="145" t="str">
        <f t="shared" si="55"/>
        <v/>
      </c>
      <c r="W275" s="144" t="str">
        <f t="shared" si="56"/>
        <v/>
      </c>
      <c r="X275" s="146" t="str">
        <f>IF(C275="","",IF(OR(C275="Trade",C275="Multi Position"),(X274+V275),IF(C275="Deposit",(X274+AE275),IF(C275="Withdrawal",(X274-AE275)))))</f>
        <v/>
      </c>
      <c r="Y275" s="145" t="str">
        <f t="shared" si="57"/>
        <v/>
      </c>
      <c r="Z275" s="118"/>
      <c r="AA275" s="118"/>
      <c r="AB275" s="118"/>
      <c r="AC275" s="118"/>
      <c r="AD275" s="118"/>
      <c r="AE275" s="139"/>
      <c r="AF275" s="118"/>
      <c r="AG275" s="118"/>
      <c r="AH275" s="147" t="str">
        <f t="shared" si="58"/>
        <v/>
      </c>
      <c r="AI275" s="147" t="str">
        <f t="shared" si="59"/>
        <v/>
      </c>
      <c r="AJ275" s="148" t="str">
        <f t="shared" si="48"/>
        <v/>
      </c>
      <c r="AK275" s="148" t="str">
        <f t="shared" si="49"/>
        <v/>
      </c>
      <c r="AL275" s="147" t="str">
        <f t="shared" si="50"/>
        <v/>
      </c>
      <c r="AM275" s="147" t="str">
        <f t="shared" si="51"/>
        <v/>
      </c>
      <c r="AN275" s="147" t="str">
        <f t="shared" si="52"/>
        <v/>
      </c>
      <c r="AO275" s="118"/>
    </row>
    <row r="276" spans="1:41">
      <c r="A276" s="118"/>
      <c r="B276" s="118"/>
      <c r="C276" s="118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43" t="str">
        <f>IF(H276="","",(S276/S276)&amp;":"&amp;ROUND(AH276/S276,2))</f>
        <v/>
      </c>
      <c r="P276" s="118"/>
      <c r="Q276" s="118"/>
      <c r="R276" s="143" t="str">
        <f>IF(H276="","",(S276/S276)&amp;":"&amp;ROUND(AI276/S276,2))</f>
        <v/>
      </c>
      <c r="S276" s="144" t="str">
        <f t="shared" si="53"/>
        <v/>
      </c>
      <c r="T276" s="145" t="str">
        <f t="shared" si="54"/>
        <v/>
      </c>
      <c r="U276" s="118"/>
      <c r="V276" s="145" t="str">
        <f t="shared" si="55"/>
        <v/>
      </c>
      <c r="W276" s="144" t="str">
        <f t="shared" si="56"/>
        <v/>
      </c>
      <c r="X276" s="146" t="str">
        <f>IF(C276="","",IF(OR(C276="Trade",C276="Multi Position"),(X275+V276),IF(C276="Deposit",(X275+AE276),IF(C276="Withdrawal",(X275-AE276)))))</f>
        <v/>
      </c>
      <c r="Y276" s="145" t="str">
        <f t="shared" si="57"/>
        <v/>
      </c>
      <c r="Z276" s="118"/>
      <c r="AA276" s="118"/>
      <c r="AB276" s="118"/>
      <c r="AC276" s="118"/>
      <c r="AD276" s="118"/>
      <c r="AE276" s="139"/>
      <c r="AF276" s="118"/>
      <c r="AG276" s="118"/>
      <c r="AH276" s="147" t="str">
        <f t="shared" si="58"/>
        <v/>
      </c>
      <c r="AI276" s="147" t="str">
        <f t="shared" si="59"/>
        <v/>
      </c>
      <c r="AJ276" s="148" t="str">
        <f t="shared" si="48"/>
        <v/>
      </c>
      <c r="AK276" s="148" t="str">
        <f t="shared" si="49"/>
        <v/>
      </c>
      <c r="AL276" s="147" t="str">
        <f t="shared" si="50"/>
        <v/>
      </c>
      <c r="AM276" s="147" t="str">
        <f t="shared" si="51"/>
        <v/>
      </c>
      <c r="AN276" s="147" t="str">
        <f t="shared" si="52"/>
        <v/>
      </c>
      <c r="AO276" s="118"/>
    </row>
    <row r="277" spans="1:41">
      <c r="A277" s="118"/>
      <c r="B277" s="118"/>
      <c r="C277" s="118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43" t="str">
        <f>IF(H277="","",(S277/S277)&amp;":"&amp;ROUND(AH277/S277,2))</f>
        <v/>
      </c>
      <c r="P277" s="118"/>
      <c r="Q277" s="118"/>
      <c r="R277" s="143" t="str">
        <f>IF(H277="","",(S277/S277)&amp;":"&amp;ROUND(AI277/S277,2))</f>
        <v/>
      </c>
      <c r="S277" s="144" t="str">
        <f t="shared" si="53"/>
        <v/>
      </c>
      <c r="T277" s="145" t="str">
        <f t="shared" si="54"/>
        <v/>
      </c>
      <c r="U277" s="118"/>
      <c r="V277" s="145" t="str">
        <f t="shared" si="55"/>
        <v/>
      </c>
      <c r="W277" s="144" t="str">
        <f t="shared" si="56"/>
        <v/>
      </c>
      <c r="X277" s="146" t="str">
        <f>IF(C277="","",IF(OR(C277="Trade",C277="Multi Position"),(X276+V277),IF(C277="Deposit",(X276+AE277),IF(C277="Withdrawal",(X276-AE277)))))</f>
        <v/>
      </c>
      <c r="Y277" s="145" t="str">
        <f t="shared" si="57"/>
        <v/>
      </c>
      <c r="Z277" s="118"/>
      <c r="AA277" s="118"/>
      <c r="AB277" s="118"/>
      <c r="AC277" s="118"/>
      <c r="AD277" s="118"/>
      <c r="AE277" s="139"/>
      <c r="AF277" s="118"/>
      <c r="AG277" s="118"/>
      <c r="AH277" s="147" t="str">
        <f t="shared" si="58"/>
        <v/>
      </c>
      <c r="AI277" s="147" t="str">
        <f t="shared" si="59"/>
        <v/>
      </c>
      <c r="AJ277" s="148" t="str">
        <f t="shared" si="48"/>
        <v/>
      </c>
      <c r="AK277" s="148" t="str">
        <f t="shared" si="49"/>
        <v/>
      </c>
      <c r="AL277" s="147" t="str">
        <f t="shared" si="50"/>
        <v/>
      </c>
      <c r="AM277" s="147" t="str">
        <f t="shared" si="51"/>
        <v/>
      </c>
      <c r="AN277" s="147" t="str">
        <f t="shared" si="52"/>
        <v/>
      </c>
      <c r="AO277" s="118"/>
    </row>
    <row r="278" spans="1:41">
      <c r="A278" s="118"/>
      <c r="B278" s="118"/>
      <c r="C278" s="118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43" t="str">
        <f>IF(H278="","",(S278/S278)&amp;":"&amp;ROUND(AH278/S278,2))</f>
        <v/>
      </c>
      <c r="P278" s="118"/>
      <c r="Q278" s="118"/>
      <c r="R278" s="143" t="str">
        <f>IF(H278="","",(S278/S278)&amp;":"&amp;ROUND(AI278/S278,2))</f>
        <v/>
      </c>
      <c r="S278" s="144" t="str">
        <f t="shared" si="53"/>
        <v/>
      </c>
      <c r="T278" s="145" t="str">
        <f t="shared" si="54"/>
        <v/>
      </c>
      <c r="U278" s="118"/>
      <c r="V278" s="145" t="str">
        <f t="shared" si="55"/>
        <v/>
      </c>
      <c r="W278" s="144" t="str">
        <f t="shared" si="56"/>
        <v/>
      </c>
      <c r="X278" s="146" t="str">
        <f>IF(C278="","",IF(OR(C278="Trade",C278="Multi Position"),(X277+V278),IF(C278="Deposit",(X277+AE278),IF(C278="Withdrawal",(X277-AE278)))))</f>
        <v/>
      </c>
      <c r="Y278" s="145" t="str">
        <f t="shared" si="57"/>
        <v/>
      </c>
      <c r="Z278" s="118"/>
      <c r="AA278" s="118"/>
      <c r="AB278" s="118"/>
      <c r="AC278" s="118"/>
      <c r="AD278" s="118"/>
      <c r="AE278" s="139"/>
      <c r="AF278" s="118"/>
      <c r="AG278" s="118"/>
      <c r="AH278" s="147" t="str">
        <f t="shared" si="58"/>
        <v/>
      </c>
      <c r="AI278" s="147" t="str">
        <f t="shared" si="59"/>
        <v/>
      </c>
      <c r="AJ278" s="148" t="str">
        <f t="shared" si="48"/>
        <v/>
      </c>
      <c r="AK278" s="148" t="str">
        <f t="shared" si="49"/>
        <v/>
      </c>
      <c r="AL278" s="147" t="str">
        <f t="shared" si="50"/>
        <v/>
      </c>
      <c r="AM278" s="147" t="str">
        <f t="shared" si="51"/>
        <v/>
      </c>
      <c r="AN278" s="147" t="str">
        <f t="shared" si="52"/>
        <v/>
      </c>
      <c r="AO278" s="118"/>
    </row>
    <row r="279" spans="1:41">
      <c r="A279" s="118"/>
      <c r="B279" s="118"/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43" t="str">
        <f>IF(H279="","",(S279/S279)&amp;":"&amp;ROUND(AH279/S279,2))</f>
        <v/>
      </c>
      <c r="P279" s="118"/>
      <c r="Q279" s="118"/>
      <c r="R279" s="143" t="str">
        <f>IF(H279="","",(S279/S279)&amp;":"&amp;ROUND(AI279/S279,2))</f>
        <v/>
      </c>
      <c r="S279" s="144" t="str">
        <f t="shared" si="53"/>
        <v/>
      </c>
      <c r="T279" s="145" t="str">
        <f t="shared" si="54"/>
        <v/>
      </c>
      <c r="U279" s="118"/>
      <c r="V279" s="145" t="str">
        <f t="shared" si="55"/>
        <v/>
      </c>
      <c r="W279" s="144" t="str">
        <f t="shared" si="56"/>
        <v/>
      </c>
      <c r="X279" s="146" t="str">
        <f>IF(C279="","",IF(OR(C279="Trade",C279="Multi Position"),(X278+V279),IF(C279="Deposit",(X278+AE279),IF(C279="Withdrawal",(X278-AE279)))))</f>
        <v/>
      </c>
      <c r="Y279" s="145" t="str">
        <f t="shared" si="57"/>
        <v/>
      </c>
      <c r="Z279" s="118"/>
      <c r="AA279" s="118"/>
      <c r="AB279" s="118"/>
      <c r="AC279" s="118"/>
      <c r="AD279" s="118"/>
      <c r="AE279" s="139"/>
      <c r="AF279" s="118"/>
      <c r="AG279" s="118"/>
      <c r="AH279" s="147" t="str">
        <f t="shared" si="58"/>
        <v/>
      </c>
      <c r="AI279" s="147" t="str">
        <f t="shared" si="59"/>
        <v/>
      </c>
      <c r="AJ279" s="148" t="str">
        <f t="shared" si="48"/>
        <v/>
      </c>
      <c r="AK279" s="148" t="str">
        <f t="shared" si="49"/>
        <v/>
      </c>
      <c r="AL279" s="147" t="str">
        <f t="shared" si="50"/>
        <v/>
      </c>
      <c r="AM279" s="147" t="str">
        <f t="shared" si="51"/>
        <v/>
      </c>
      <c r="AN279" s="147" t="str">
        <f t="shared" si="52"/>
        <v/>
      </c>
      <c r="AO279" s="118"/>
    </row>
    <row r="280" spans="1:41">
      <c r="A280" s="118"/>
      <c r="B280" s="118"/>
      <c r="C280" s="118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43" t="str">
        <f>IF(H280="","",(S280/S280)&amp;":"&amp;ROUND(AH280/S280,2))</f>
        <v/>
      </c>
      <c r="P280" s="118"/>
      <c r="Q280" s="118"/>
      <c r="R280" s="143" t="str">
        <f>IF(H280="","",(S280/S280)&amp;":"&amp;ROUND(AI280/S280,2))</f>
        <v/>
      </c>
      <c r="S280" s="144" t="str">
        <f t="shared" si="53"/>
        <v/>
      </c>
      <c r="T280" s="145" t="str">
        <f t="shared" si="54"/>
        <v/>
      </c>
      <c r="U280" s="118"/>
      <c r="V280" s="145" t="str">
        <f t="shared" si="55"/>
        <v/>
      </c>
      <c r="W280" s="144" t="str">
        <f t="shared" si="56"/>
        <v/>
      </c>
      <c r="X280" s="146" t="str">
        <f>IF(C280="","",IF(OR(C280="Trade",C280="Multi Position"),(X279+V280),IF(C280="Deposit",(X279+AE280),IF(C280="Withdrawal",(X279-AE280)))))</f>
        <v/>
      </c>
      <c r="Y280" s="145" t="str">
        <f t="shared" si="57"/>
        <v/>
      </c>
      <c r="Z280" s="118"/>
      <c r="AA280" s="118"/>
      <c r="AB280" s="118"/>
      <c r="AC280" s="118"/>
      <c r="AD280" s="118"/>
      <c r="AE280" s="139"/>
      <c r="AF280" s="118"/>
      <c r="AG280" s="118"/>
      <c r="AH280" s="147" t="str">
        <f t="shared" si="58"/>
        <v/>
      </c>
      <c r="AI280" s="147" t="str">
        <f t="shared" si="59"/>
        <v/>
      </c>
      <c r="AJ280" s="148" t="str">
        <f t="shared" si="48"/>
        <v/>
      </c>
      <c r="AK280" s="148" t="str">
        <f t="shared" si="49"/>
        <v/>
      </c>
      <c r="AL280" s="147" t="str">
        <f t="shared" si="50"/>
        <v/>
      </c>
      <c r="AM280" s="147" t="str">
        <f t="shared" si="51"/>
        <v/>
      </c>
      <c r="AN280" s="147" t="str">
        <f t="shared" si="52"/>
        <v/>
      </c>
      <c r="AO280" s="118"/>
    </row>
    <row r="281" spans="1:41">
      <c r="A281" s="118"/>
      <c r="B281" s="118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43" t="str">
        <f>IF(H281="","",(S281/S281)&amp;":"&amp;ROUND(AH281/S281,2))</f>
        <v/>
      </c>
      <c r="P281" s="118"/>
      <c r="Q281" s="118"/>
      <c r="R281" s="143" t="str">
        <f>IF(H281="","",(S281/S281)&amp;":"&amp;ROUND(AI281/S281,2))</f>
        <v/>
      </c>
      <c r="S281" s="144" t="str">
        <f t="shared" si="53"/>
        <v/>
      </c>
      <c r="T281" s="145" t="str">
        <f t="shared" si="54"/>
        <v/>
      </c>
      <c r="U281" s="118"/>
      <c r="V281" s="145" t="str">
        <f t="shared" si="55"/>
        <v/>
      </c>
      <c r="W281" s="144" t="str">
        <f t="shared" si="56"/>
        <v/>
      </c>
      <c r="X281" s="146" t="str">
        <f>IF(C281="","",IF(OR(C281="Trade",C281="Multi Position"),(X280+V281),IF(C281="Deposit",(X280+AE281),IF(C281="Withdrawal",(X280-AE281)))))</f>
        <v/>
      </c>
      <c r="Y281" s="145" t="str">
        <f t="shared" si="57"/>
        <v/>
      </c>
      <c r="Z281" s="118"/>
      <c r="AA281" s="118"/>
      <c r="AB281" s="118"/>
      <c r="AC281" s="118"/>
      <c r="AD281" s="118"/>
      <c r="AE281" s="139"/>
      <c r="AF281" s="118"/>
      <c r="AG281" s="118"/>
      <c r="AH281" s="147" t="str">
        <f t="shared" si="58"/>
        <v/>
      </c>
      <c r="AI281" s="147" t="str">
        <f t="shared" si="59"/>
        <v/>
      </c>
      <c r="AJ281" s="148" t="str">
        <f t="shared" si="48"/>
        <v/>
      </c>
      <c r="AK281" s="148" t="str">
        <f t="shared" si="49"/>
        <v/>
      </c>
      <c r="AL281" s="147" t="str">
        <f t="shared" si="50"/>
        <v/>
      </c>
      <c r="AM281" s="147" t="str">
        <f t="shared" si="51"/>
        <v/>
      </c>
      <c r="AN281" s="147" t="str">
        <f t="shared" si="52"/>
        <v/>
      </c>
      <c r="AO281" s="118"/>
    </row>
    <row r="282" spans="1:41">
      <c r="A282" s="118"/>
      <c r="B282" s="118"/>
      <c r="C282" s="118"/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43" t="str">
        <f>IF(H282="","",(S282/S282)&amp;":"&amp;ROUND(AH282/S282,2))</f>
        <v/>
      </c>
      <c r="P282" s="118"/>
      <c r="Q282" s="118"/>
      <c r="R282" s="143" t="str">
        <f>IF(H282="","",(S282/S282)&amp;":"&amp;ROUND(AI282/S282,2))</f>
        <v/>
      </c>
      <c r="S282" s="144" t="str">
        <f t="shared" si="53"/>
        <v/>
      </c>
      <c r="T282" s="145" t="str">
        <f t="shared" si="54"/>
        <v/>
      </c>
      <c r="U282" s="118"/>
      <c r="V282" s="145" t="str">
        <f t="shared" si="55"/>
        <v/>
      </c>
      <c r="W282" s="144" t="str">
        <f t="shared" si="56"/>
        <v/>
      </c>
      <c r="X282" s="146" t="str">
        <f>IF(C282="","",IF(OR(C282="Trade",C282="Multi Position"),(X281+V282),IF(C282="Deposit",(X281+AE282),IF(C282="Withdrawal",(X281-AE282)))))</f>
        <v/>
      </c>
      <c r="Y282" s="145" t="str">
        <f t="shared" si="57"/>
        <v/>
      </c>
      <c r="Z282" s="118"/>
      <c r="AA282" s="118"/>
      <c r="AB282" s="118"/>
      <c r="AC282" s="118"/>
      <c r="AD282" s="118"/>
      <c r="AE282" s="139"/>
      <c r="AF282" s="118"/>
      <c r="AG282" s="118"/>
      <c r="AH282" s="147" t="str">
        <f t="shared" si="58"/>
        <v/>
      </c>
      <c r="AI282" s="147" t="str">
        <f t="shared" si="59"/>
        <v/>
      </c>
      <c r="AJ282" s="148" t="str">
        <f t="shared" si="48"/>
        <v/>
      </c>
      <c r="AK282" s="148" t="str">
        <f t="shared" si="49"/>
        <v/>
      </c>
      <c r="AL282" s="147" t="str">
        <f t="shared" si="50"/>
        <v/>
      </c>
      <c r="AM282" s="147" t="str">
        <f t="shared" si="51"/>
        <v/>
      </c>
      <c r="AN282" s="147" t="str">
        <f t="shared" si="52"/>
        <v/>
      </c>
      <c r="AO282" s="118"/>
    </row>
    <row r="283" spans="1:41">
      <c r="A283" s="118"/>
      <c r="B283" s="118"/>
      <c r="C283" s="118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43" t="str">
        <f>IF(H283="","",(S283/S283)&amp;":"&amp;ROUND(AH283/S283,2))</f>
        <v/>
      </c>
      <c r="P283" s="118"/>
      <c r="Q283" s="118"/>
      <c r="R283" s="143" t="str">
        <f>IF(H283="","",(S283/S283)&amp;":"&amp;ROUND(AI283/S283,2))</f>
        <v/>
      </c>
      <c r="S283" s="144" t="str">
        <f t="shared" si="53"/>
        <v/>
      </c>
      <c r="T283" s="145" t="str">
        <f t="shared" si="54"/>
        <v/>
      </c>
      <c r="U283" s="118"/>
      <c r="V283" s="145" t="str">
        <f t="shared" si="55"/>
        <v/>
      </c>
      <c r="W283" s="144" t="str">
        <f t="shared" si="56"/>
        <v/>
      </c>
      <c r="X283" s="146" t="str">
        <f>IF(C283="","",IF(OR(C283="Trade",C283="Multi Position"),(X282+V283),IF(C283="Deposit",(X282+AE283),IF(C283="Withdrawal",(X282-AE283)))))</f>
        <v/>
      </c>
      <c r="Y283" s="145" t="str">
        <f t="shared" si="57"/>
        <v/>
      </c>
      <c r="Z283" s="118"/>
      <c r="AA283" s="118"/>
      <c r="AB283" s="118"/>
      <c r="AC283" s="118"/>
      <c r="AD283" s="118"/>
      <c r="AE283" s="139"/>
      <c r="AF283" s="118"/>
      <c r="AG283" s="118"/>
      <c r="AH283" s="147" t="str">
        <f t="shared" si="58"/>
        <v/>
      </c>
      <c r="AI283" s="147" t="str">
        <f t="shared" si="59"/>
        <v/>
      </c>
      <c r="AJ283" s="148" t="str">
        <f t="shared" si="48"/>
        <v/>
      </c>
      <c r="AK283" s="148" t="str">
        <f t="shared" si="49"/>
        <v/>
      </c>
      <c r="AL283" s="147" t="str">
        <f t="shared" si="50"/>
        <v/>
      </c>
      <c r="AM283" s="147" t="str">
        <f t="shared" si="51"/>
        <v/>
      </c>
      <c r="AN283" s="147" t="str">
        <f t="shared" si="52"/>
        <v/>
      </c>
      <c r="AO283" s="118"/>
    </row>
    <row r="284" spans="1:41">
      <c r="A284" s="118"/>
      <c r="B284" s="118"/>
      <c r="C284" s="118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43" t="str">
        <f>IF(H284="","",(S284/S284)&amp;":"&amp;ROUND(AH284/S284,2))</f>
        <v/>
      </c>
      <c r="P284" s="118"/>
      <c r="Q284" s="118"/>
      <c r="R284" s="143" t="str">
        <f>IF(H284="","",(S284/S284)&amp;":"&amp;ROUND(AI284/S284,2))</f>
        <v/>
      </c>
      <c r="S284" s="144" t="str">
        <f t="shared" si="53"/>
        <v/>
      </c>
      <c r="T284" s="145" t="str">
        <f t="shared" si="54"/>
        <v/>
      </c>
      <c r="U284" s="118"/>
      <c r="V284" s="145" t="str">
        <f t="shared" si="55"/>
        <v/>
      </c>
      <c r="W284" s="144" t="str">
        <f t="shared" si="56"/>
        <v/>
      </c>
      <c r="X284" s="146" t="str">
        <f>IF(C284="","",IF(OR(C284="Trade",C284="Multi Position"),(X283+V284),IF(C284="Deposit",(X283+AE284),IF(C284="Withdrawal",(X283-AE284)))))</f>
        <v/>
      </c>
      <c r="Y284" s="145" t="str">
        <f t="shared" si="57"/>
        <v/>
      </c>
      <c r="Z284" s="118"/>
      <c r="AA284" s="118"/>
      <c r="AB284" s="118"/>
      <c r="AC284" s="118"/>
      <c r="AD284" s="118"/>
      <c r="AE284" s="139"/>
      <c r="AF284" s="118"/>
      <c r="AG284" s="118"/>
      <c r="AH284" s="147" t="str">
        <f t="shared" si="58"/>
        <v/>
      </c>
      <c r="AI284" s="147" t="str">
        <f t="shared" si="59"/>
        <v/>
      </c>
      <c r="AJ284" s="148" t="str">
        <f t="shared" si="48"/>
        <v/>
      </c>
      <c r="AK284" s="148" t="str">
        <f t="shared" si="49"/>
        <v/>
      </c>
      <c r="AL284" s="147" t="str">
        <f t="shared" si="50"/>
        <v/>
      </c>
      <c r="AM284" s="147" t="str">
        <f t="shared" si="51"/>
        <v/>
      </c>
      <c r="AN284" s="147" t="str">
        <f t="shared" si="52"/>
        <v/>
      </c>
      <c r="AO284" s="118"/>
    </row>
    <row r="285" spans="1:41">
      <c r="A285" s="118"/>
      <c r="B285" s="118"/>
      <c r="C285" s="118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43" t="str">
        <f>IF(H285="","",(S285/S285)&amp;":"&amp;ROUND(AH285/S285,2))</f>
        <v/>
      </c>
      <c r="P285" s="118"/>
      <c r="Q285" s="118"/>
      <c r="R285" s="143" t="str">
        <f>IF(H285="","",(S285/S285)&amp;":"&amp;ROUND(AI285/S285,2))</f>
        <v/>
      </c>
      <c r="S285" s="144" t="str">
        <f t="shared" si="53"/>
        <v/>
      </c>
      <c r="T285" s="145" t="str">
        <f t="shared" si="54"/>
        <v/>
      </c>
      <c r="U285" s="118"/>
      <c r="V285" s="145" t="str">
        <f t="shared" si="55"/>
        <v/>
      </c>
      <c r="W285" s="144" t="str">
        <f t="shared" si="56"/>
        <v/>
      </c>
      <c r="X285" s="146" t="str">
        <f>IF(C285="","",IF(OR(C285="Trade",C285="Multi Position"),(X284+V285),IF(C285="Deposit",(X284+AE285),IF(C285="Withdrawal",(X284-AE285)))))</f>
        <v/>
      </c>
      <c r="Y285" s="145" t="str">
        <f t="shared" si="57"/>
        <v/>
      </c>
      <c r="Z285" s="118"/>
      <c r="AA285" s="118"/>
      <c r="AB285" s="118"/>
      <c r="AC285" s="118"/>
      <c r="AD285" s="118"/>
      <c r="AE285" s="139"/>
      <c r="AF285" s="118"/>
      <c r="AG285" s="118"/>
      <c r="AH285" s="147" t="str">
        <f t="shared" si="58"/>
        <v/>
      </c>
      <c r="AI285" s="147" t="str">
        <f t="shared" si="59"/>
        <v/>
      </c>
      <c r="AJ285" s="148" t="str">
        <f t="shared" si="48"/>
        <v/>
      </c>
      <c r="AK285" s="148" t="str">
        <f t="shared" si="49"/>
        <v/>
      </c>
      <c r="AL285" s="147" t="str">
        <f t="shared" si="50"/>
        <v/>
      </c>
      <c r="AM285" s="147" t="str">
        <f t="shared" si="51"/>
        <v/>
      </c>
      <c r="AN285" s="147" t="str">
        <f t="shared" si="52"/>
        <v/>
      </c>
      <c r="AO285" s="118"/>
    </row>
    <row r="286" spans="1:41">
      <c r="A286" s="118"/>
      <c r="B286" s="118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43" t="str">
        <f>IF(H286="","",(S286/S286)&amp;":"&amp;ROUND(AH286/S286,2))</f>
        <v/>
      </c>
      <c r="P286" s="118"/>
      <c r="Q286" s="118"/>
      <c r="R286" s="143" t="str">
        <f>IF(H286="","",(S286/S286)&amp;":"&amp;ROUND(AI286/S286,2))</f>
        <v/>
      </c>
      <c r="S286" s="144" t="str">
        <f t="shared" si="53"/>
        <v/>
      </c>
      <c r="T286" s="145" t="str">
        <f t="shared" si="54"/>
        <v/>
      </c>
      <c r="U286" s="118"/>
      <c r="V286" s="145" t="str">
        <f t="shared" si="55"/>
        <v/>
      </c>
      <c r="W286" s="144" t="str">
        <f t="shared" si="56"/>
        <v/>
      </c>
      <c r="X286" s="146" t="str">
        <f>IF(C286="","",IF(OR(C286="Trade",C286="Multi Position"),(X285+V286),IF(C286="Deposit",(X285+AE286),IF(C286="Withdrawal",(X285-AE286)))))</f>
        <v/>
      </c>
      <c r="Y286" s="145" t="str">
        <f t="shared" si="57"/>
        <v/>
      </c>
      <c r="Z286" s="118"/>
      <c r="AA286" s="118"/>
      <c r="AB286" s="118"/>
      <c r="AC286" s="118"/>
      <c r="AD286" s="118"/>
      <c r="AE286" s="139"/>
      <c r="AF286" s="118"/>
      <c r="AG286" s="118"/>
      <c r="AH286" s="147" t="str">
        <f t="shared" si="58"/>
        <v/>
      </c>
      <c r="AI286" s="147" t="str">
        <f t="shared" si="59"/>
        <v/>
      </c>
      <c r="AJ286" s="148" t="str">
        <f t="shared" si="48"/>
        <v/>
      </c>
      <c r="AK286" s="148" t="str">
        <f t="shared" si="49"/>
        <v/>
      </c>
      <c r="AL286" s="147" t="str">
        <f t="shared" si="50"/>
        <v/>
      </c>
      <c r="AM286" s="147" t="str">
        <f t="shared" si="51"/>
        <v/>
      </c>
      <c r="AN286" s="147" t="str">
        <f t="shared" si="52"/>
        <v/>
      </c>
      <c r="AO286" s="118"/>
    </row>
    <row r="287" spans="1:41">
      <c r="A287" s="118"/>
      <c r="B287" s="118"/>
      <c r="C287" s="118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43" t="str">
        <f>IF(H287="","",(S287/S287)&amp;":"&amp;ROUND(AH287/S287,2))</f>
        <v/>
      </c>
      <c r="P287" s="118"/>
      <c r="Q287" s="118"/>
      <c r="R287" s="143" t="str">
        <f>IF(H287="","",(S287/S287)&amp;":"&amp;ROUND(AI287/S287,2))</f>
        <v/>
      </c>
      <c r="S287" s="144" t="str">
        <f t="shared" si="53"/>
        <v/>
      </c>
      <c r="T287" s="145" t="str">
        <f t="shared" si="54"/>
        <v/>
      </c>
      <c r="U287" s="118"/>
      <c r="V287" s="145" t="str">
        <f t="shared" si="55"/>
        <v/>
      </c>
      <c r="W287" s="144" t="str">
        <f t="shared" si="56"/>
        <v/>
      </c>
      <c r="X287" s="146" t="str">
        <f>IF(C287="","",IF(OR(C287="Trade",C287="Multi Position"),(X286+V287),IF(C287="Deposit",(X286+AE287),IF(C287="Withdrawal",(X286-AE287)))))</f>
        <v/>
      </c>
      <c r="Y287" s="145" t="str">
        <f t="shared" si="57"/>
        <v/>
      </c>
      <c r="Z287" s="118"/>
      <c r="AA287" s="118"/>
      <c r="AB287" s="118"/>
      <c r="AC287" s="118"/>
      <c r="AD287" s="118"/>
      <c r="AE287" s="139"/>
      <c r="AF287" s="118"/>
      <c r="AG287" s="118"/>
      <c r="AH287" s="147" t="str">
        <f t="shared" si="58"/>
        <v/>
      </c>
      <c r="AI287" s="147" t="str">
        <f t="shared" si="59"/>
        <v/>
      </c>
      <c r="AJ287" s="148" t="str">
        <f t="shared" si="48"/>
        <v/>
      </c>
      <c r="AK287" s="148" t="str">
        <f t="shared" si="49"/>
        <v/>
      </c>
      <c r="AL287" s="147" t="str">
        <f t="shared" si="50"/>
        <v/>
      </c>
      <c r="AM287" s="147" t="str">
        <f t="shared" si="51"/>
        <v/>
      </c>
      <c r="AN287" s="147" t="str">
        <f t="shared" si="52"/>
        <v/>
      </c>
      <c r="AO287" s="118"/>
    </row>
    <row r="288" spans="1:41">
      <c r="A288" s="118"/>
      <c r="B288" s="118"/>
      <c r="C288" s="118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43" t="str">
        <f>IF(H288="","",(S288/S288)&amp;":"&amp;ROUND(AH288/S288,2))</f>
        <v/>
      </c>
      <c r="P288" s="118"/>
      <c r="Q288" s="118"/>
      <c r="R288" s="143" t="str">
        <f>IF(H288="","",(S288/S288)&amp;":"&amp;ROUND(AI288/S288,2))</f>
        <v/>
      </c>
      <c r="S288" s="144" t="str">
        <f t="shared" si="53"/>
        <v/>
      </c>
      <c r="T288" s="145" t="str">
        <f t="shared" si="54"/>
        <v/>
      </c>
      <c r="U288" s="118"/>
      <c r="V288" s="145" t="str">
        <f t="shared" si="55"/>
        <v/>
      </c>
      <c r="W288" s="144" t="str">
        <f t="shared" si="56"/>
        <v/>
      </c>
      <c r="X288" s="146" t="str">
        <f>IF(C288="","",IF(OR(C288="Trade",C288="Multi Position"),(X287+V288),IF(C288="Deposit",(X287+AE288),IF(C288="Withdrawal",(X287-AE288)))))</f>
        <v/>
      </c>
      <c r="Y288" s="145" t="str">
        <f t="shared" si="57"/>
        <v/>
      </c>
      <c r="Z288" s="118"/>
      <c r="AA288" s="118"/>
      <c r="AB288" s="118"/>
      <c r="AC288" s="118"/>
      <c r="AD288" s="118"/>
      <c r="AE288" s="139"/>
      <c r="AF288" s="118"/>
      <c r="AG288" s="118"/>
      <c r="AH288" s="147" t="str">
        <f t="shared" si="58"/>
        <v/>
      </c>
      <c r="AI288" s="147" t="str">
        <f t="shared" si="59"/>
        <v/>
      </c>
      <c r="AJ288" s="148" t="str">
        <f t="shared" si="48"/>
        <v/>
      </c>
      <c r="AK288" s="148" t="str">
        <f t="shared" si="49"/>
        <v/>
      </c>
      <c r="AL288" s="147" t="str">
        <f t="shared" si="50"/>
        <v/>
      </c>
      <c r="AM288" s="147" t="str">
        <f t="shared" si="51"/>
        <v/>
      </c>
      <c r="AN288" s="147" t="str">
        <f t="shared" si="52"/>
        <v/>
      </c>
      <c r="AO288" s="118"/>
    </row>
    <row r="289" spans="1:41">
      <c r="A289" s="118"/>
      <c r="B289" s="118"/>
      <c r="C289" s="118"/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43" t="str">
        <f>IF(H289="","",(S289/S289)&amp;":"&amp;ROUND(AH289/S289,2))</f>
        <v/>
      </c>
      <c r="P289" s="118"/>
      <c r="Q289" s="118"/>
      <c r="R289" s="143" t="str">
        <f>IF(H289="","",(S289/S289)&amp;":"&amp;ROUND(AI289/S289,2))</f>
        <v/>
      </c>
      <c r="S289" s="144" t="str">
        <f t="shared" si="53"/>
        <v/>
      </c>
      <c r="T289" s="145" t="str">
        <f t="shared" si="54"/>
        <v/>
      </c>
      <c r="U289" s="118"/>
      <c r="V289" s="145" t="str">
        <f t="shared" si="55"/>
        <v/>
      </c>
      <c r="W289" s="144" t="str">
        <f t="shared" si="56"/>
        <v/>
      </c>
      <c r="X289" s="146" t="str">
        <f>IF(C289="","",IF(OR(C289="Trade",C289="Multi Position"),(X288+V289),IF(C289="Deposit",(X288+AE289),IF(C289="Withdrawal",(X288-AE289)))))</f>
        <v/>
      </c>
      <c r="Y289" s="145" t="str">
        <f t="shared" si="57"/>
        <v/>
      </c>
      <c r="Z289" s="118"/>
      <c r="AA289" s="118"/>
      <c r="AB289" s="118"/>
      <c r="AC289" s="118"/>
      <c r="AD289" s="118"/>
      <c r="AE289" s="139"/>
      <c r="AF289" s="118"/>
      <c r="AG289" s="118"/>
      <c r="AH289" s="147" t="str">
        <f t="shared" si="58"/>
        <v/>
      </c>
      <c r="AI289" s="147" t="str">
        <f t="shared" si="59"/>
        <v/>
      </c>
      <c r="AJ289" s="148" t="str">
        <f t="shared" si="48"/>
        <v/>
      </c>
      <c r="AK289" s="148" t="str">
        <f t="shared" si="49"/>
        <v/>
      </c>
      <c r="AL289" s="147" t="str">
        <f t="shared" si="50"/>
        <v/>
      </c>
      <c r="AM289" s="147" t="str">
        <f t="shared" si="51"/>
        <v/>
      </c>
      <c r="AN289" s="147" t="str">
        <f t="shared" si="52"/>
        <v/>
      </c>
      <c r="AO289" s="118"/>
    </row>
    <row r="290" spans="1:41">
      <c r="A290" s="118"/>
      <c r="B290" s="118"/>
      <c r="C290" s="118"/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43" t="str">
        <f>IF(H290="","",(S290/S290)&amp;":"&amp;ROUND(AH290/S290,2))</f>
        <v/>
      </c>
      <c r="P290" s="118"/>
      <c r="Q290" s="118"/>
      <c r="R290" s="143" t="str">
        <f>IF(H290="","",(S290/S290)&amp;":"&amp;ROUND(AI290/S290,2))</f>
        <v/>
      </c>
      <c r="S290" s="144" t="str">
        <f t="shared" si="53"/>
        <v/>
      </c>
      <c r="T290" s="145" t="str">
        <f t="shared" si="54"/>
        <v/>
      </c>
      <c r="U290" s="118"/>
      <c r="V290" s="145" t="str">
        <f t="shared" si="55"/>
        <v/>
      </c>
      <c r="W290" s="144" t="str">
        <f t="shared" si="56"/>
        <v/>
      </c>
      <c r="X290" s="146" t="str">
        <f>IF(C290="","",IF(OR(C290="Trade",C290="Multi Position"),(X289+V290),IF(C290="Deposit",(X289+AE290),IF(C290="Withdrawal",(X289-AE290)))))</f>
        <v/>
      </c>
      <c r="Y290" s="145" t="str">
        <f t="shared" si="57"/>
        <v/>
      </c>
      <c r="Z290" s="118"/>
      <c r="AA290" s="118"/>
      <c r="AB290" s="118"/>
      <c r="AC290" s="118"/>
      <c r="AD290" s="118"/>
      <c r="AE290" s="139"/>
      <c r="AF290" s="118"/>
      <c r="AG290" s="118"/>
      <c r="AH290" s="147" t="str">
        <f t="shared" si="58"/>
        <v/>
      </c>
      <c r="AI290" s="147" t="str">
        <f t="shared" si="59"/>
        <v/>
      </c>
      <c r="AJ290" s="148" t="str">
        <f t="shared" si="48"/>
        <v/>
      </c>
      <c r="AK290" s="148" t="str">
        <f t="shared" si="49"/>
        <v/>
      </c>
      <c r="AL290" s="147" t="str">
        <f t="shared" si="50"/>
        <v/>
      </c>
      <c r="AM290" s="147" t="str">
        <f t="shared" si="51"/>
        <v/>
      </c>
      <c r="AN290" s="147" t="str">
        <f t="shared" si="52"/>
        <v/>
      </c>
      <c r="AO290" s="118"/>
    </row>
    <row r="291" spans="1:41">
      <c r="A291" s="118"/>
      <c r="B291" s="118"/>
      <c r="C291" s="118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43" t="str">
        <f>IF(H291="","",(S291/S291)&amp;":"&amp;ROUND(AH291/S291,2))</f>
        <v/>
      </c>
      <c r="P291" s="118"/>
      <c r="Q291" s="118"/>
      <c r="R291" s="143" t="str">
        <f>IF(H291="","",(S291/S291)&amp;":"&amp;ROUND(AI291/S291,2))</f>
        <v/>
      </c>
      <c r="S291" s="144" t="str">
        <f t="shared" si="53"/>
        <v/>
      </c>
      <c r="T291" s="145" t="str">
        <f t="shared" si="54"/>
        <v/>
      </c>
      <c r="U291" s="118"/>
      <c r="V291" s="145" t="str">
        <f t="shared" si="55"/>
        <v/>
      </c>
      <c r="W291" s="144" t="str">
        <f t="shared" si="56"/>
        <v/>
      </c>
      <c r="X291" s="146" t="str">
        <f>IF(C291="","",IF(OR(C291="Trade",C291="Multi Position"),(X290+V291),IF(C291="Deposit",(X290+AE291),IF(C291="Withdrawal",(X290-AE291)))))</f>
        <v/>
      </c>
      <c r="Y291" s="145" t="str">
        <f t="shared" si="57"/>
        <v/>
      </c>
      <c r="Z291" s="118"/>
      <c r="AA291" s="118"/>
      <c r="AB291" s="118"/>
      <c r="AC291" s="118"/>
      <c r="AD291" s="118"/>
      <c r="AE291" s="139"/>
      <c r="AF291" s="118"/>
      <c r="AG291" s="118"/>
      <c r="AH291" s="147" t="str">
        <f t="shared" si="58"/>
        <v/>
      </c>
      <c r="AI291" s="147" t="str">
        <f t="shared" si="59"/>
        <v/>
      </c>
      <c r="AJ291" s="148" t="str">
        <f t="shared" si="48"/>
        <v/>
      </c>
      <c r="AK291" s="148" t="str">
        <f t="shared" si="49"/>
        <v/>
      </c>
      <c r="AL291" s="147" t="str">
        <f t="shared" si="50"/>
        <v/>
      </c>
      <c r="AM291" s="147" t="str">
        <f t="shared" si="51"/>
        <v/>
      </c>
      <c r="AN291" s="147" t="str">
        <f t="shared" si="52"/>
        <v/>
      </c>
      <c r="AO291" s="118"/>
    </row>
    <row r="292" spans="1:41">
      <c r="A292" s="118"/>
      <c r="B292" s="118"/>
      <c r="C292" s="118"/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43" t="str">
        <f>IF(H292="","",(S292/S292)&amp;":"&amp;ROUND(AH292/S292,2))</f>
        <v/>
      </c>
      <c r="P292" s="118"/>
      <c r="Q292" s="118"/>
      <c r="R292" s="143" t="str">
        <f>IF(H292="","",(S292/S292)&amp;":"&amp;ROUND(AI292/S292,2))</f>
        <v/>
      </c>
      <c r="S292" s="144" t="str">
        <f t="shared" si="53"/>
        <v/>
      </c>
      <c r="T292" s="145" t="str">
        <f t="shared" si="54"/>
        <v/>
      </c>
      <c r="U292" s="118"/>
      <c r="V292" s="145" t="str">
        <f t="shared" si="55"/>
        <v/>
      </c>
      <c r="W292" s="144" t="str">
        <f t="shared" si="56"/>
        <v/>
      </c>
      <c r="X292" s="146" t="str">
        <f>IF(C292="","",IF(OR(C292="Trade",C292="Multi Position"),(X291+V292),IF(C292="Deposit",(X291+AE292),IF(C292="Withdrawal",(X291-AE292)))))</f>
        <v/>
      </c>
      <c r="Y292" s="145" t="str">
        <f t="shared" si="57"/>
        <v/>
      </c>
      <c r="Z292" s="118"/>
      <c r="AA292" s="118"/>
      <c r="AB292" s="118"/>
      <c r="AC292" s="118"/>
      <c r="AD292" s="118"/>
      <c r="AE292" s="139"/>
      <c r="AF292" s="118"/>
      <c r="AG292" s="118"/>
      <c r="AH292" s="147" t="str">
        <f t="shared" si="58"/>
        <v/>
      </c>
      <c r="AI292" s="147" t="str">
        <f t="shared" si="59"/>
        <v/>
      </c>
      <c r="AJ292" s="148" t="str">
        <f t="shared" si="48"/>
        <v/>
      </c>
      <c r="AK292" s="148" t="str">
        <f t="shared" si="49"/>
        <v/>
      </c>
      <c r="AL292" s="147" t="str">
        <f t="shared" si="50"/>
        <v/>
      </c>
      <c r="AM292" s="147" t="str">
        <f t="shared" si="51"/>
        <v/>
      </c>
      <c r="AN292" s="147" t="str">
        <f t="shared" si="52"/>
        <v/>
      </c>
      <c r="AO292" s="118"/>
    </row>
    <row r="293" spans="1:41">
      <c r="A293" s="118"/>
      <c r="B293" s="118"/>
      <c r="C293" s="118"/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43" t="str">
        <f>IF(H293="","",(S293/S293)&amp;":"&amp;ROUND(AH293/S293,2))</f>
        <v/>
      </c>
      <c r="P293" s="118"/>
      <c r="Q293" s="118"/>
      <c r="R293" s="143" t="str">
        <f>IF(H293="","",(S293/S293)&amp;":"&amp;ROUND(AI293/S293,2))</f>
        <v/>
      </c>
      <c r="S293" s="144" t="str">
        <f t="shared" si="53"/>
        <v/>
      </c>
      <c r="T293" s="145" t="str">
        <f t="shared" si="54"/>
        <v/>
      </c>
      <c r="U293" s="118"/>
      <c r="V293" s="145" t="str">
        <f t="shared" si="55"/>
        <v/>
      </c>
      <c r="W293" s="144" t="str">
        <f t="shared" si="56"/>
        <v/>
      </c>
      <c r="X293" s="146" t="str">
        <f>IF(C293="","",IF(OR(C293="Trade",C293="Multi Position"),(X292+V293),IF(C293="Deposit",(X292+AE293),IF(C293="Withdrawal",(X292-AE293)))))</f>
        <v/>
      </c>
      <c r="Y293" s="145" t="str">
        <f t="shared" si="57"/>
        <v/>
      </c>
      <c r="Z293" s="118"/>
      <c r="AA293" s="118"/>
      <c r="AB293" s="118"/>
      <c r="AC293" s="118"/>
      <c r="AD293" s="118"/>
      <c r="AE293" s="139"/>
      <c r="AF293" s="118"/>
      <c r="AG293" s="118"/>
      <c r="AH293" s="147" t="str">
        <f t="shared" si="58"/>
        <v/>
      </c>
      <c r="AI293" s="147" t="str">
        <f t="shared" si="59"/>
        <v/>
      </c>
      <c r="AJ293" s="148" t="str">
        <f t="shared" si="48"/>
        <v/>
      </c>
      <c r="AK293" s="148" t="str">
        <f t="shared" si="49"/>
        <v/>
      </c>
      <c r="AL293" s="147" t="str">
        <f t="shared" si="50"/>
        <v/>
      </c>
      <c r="AM293" s="147" t="str">
        <f t="shared" si="51"/>
        <v/>
      </c>
      <c r="AN293" s="147" t="str">
        <f t="shared" si="52"/>
        <v/>
      </c>
      <c r="AO293" s="118"/>
    </row>
    <row r="294" spans="1:41">
      <c r="A294" s="118"/>
      <c r="B294" s="118"/>
      <c r="C294" s="118"/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43" t="str">
        <f>IF(H294="","",(S294/S294)&amp;":"&amp;ROUND(AH294/S294,2))</f>
        <v/>
      </c>
      <c r="P294" s="118"/>
      <c r="Q294" s="118"/>
      <c r="R294" s="143" t="str">
        <f>IF(H294="","",(S294/S294)&amp;":"&amp;ROUND(AI294/S294,2))</f>
        <v/>
      </c>
      <c r="S294" s="144" t="str">
        <f t="shared" si="53"/>
        <v/>
      </c>
      <c r="T294" s="145" t="str">
        <f t="shared" si="54"/>
        <v/>
      </c>
      <c r="U294" s="118"/>
      <c r="V294" s="145" t="str">
        <f t="shared" si="55"/>
        <v/>
      </c>
      <c r="W294" s="144" t="str">
        <f t="shared" si="56"/>
        <v/>
      </c>
      <c r="X294" s="146" t="str">
        <f>IF(C294="","",IF(OR(C294="Trade",C294="Multi Position"),(X293+V294),IF(C294="Deposit",(X293+AE294),IF(C294="Withdrawal",(X293-AE294)))))</f>
        <v/>
      </c>
      <c r="Y294" s="145" t="str">
        <f t="shared" si="57"/>
        <v/>
      </c>
      <c r="Z294" s="118"/>
      <c r="AA294" s="118"/>
      <c r="AB294" s="118"/>
      <c r="AC294" s="118"/>
      <c r="AD294" s="118"/>
      <c r="AE294" s="139"/>
      <c r="AF294" s="118"/>
      <c r="AG294" s="118"/>
      <c r="AH294" s="147" t="str">
        <f t="shared" si="58"/>
        <v/>
      </c>
      <c r="AI294" s="147" t="str">
        <f t="shared" si="59"/>
        <v/>
      </c>
      <c r="AJ294" s="148" t="str">
        <f t="shared" si="48"/>
        <v/>
      </c>
      <c r="AK294" s="148" t="str">
        <f t="shared" si="49"/>
        <v/>
      </c>
      <c r="AL294" s="147" t="str">
        <f t="shared" si="50"/>
        <v/>
      </c>
      <c r="AM294" s="147" t="str">
        <f t="shared" si="51"/>
        <v/>
      </c>
      <c r="AN294" s="147" t="str">
        <f t="shared" si="52"/>
        <v/>
      </c>
      <c r="AO294" s="118"/>
    </row>
    <row r="295" spans="1:41">
      <c r="A295" s="118"/>
      <c r="B295" s="118"/>
      <c r="C295" s="118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43" t="str">
        <f>IF(H295="","",(S295/S295)&amp;":"&amp;ROUND(AH295/S295,2))</f>
        <v/>
      </c>
      <c r="P295" s="118"/>
      <c r="Q295" s="118"/>
      <c r="R295" s="143" t="str">
        <f>IF(H295="","",(S295/S295)&amp;":"&amp;ROUND(AI295/S295,2))</f>
        <v/>
      </c>
      <c r="S295" s="144" t="str">
        <f t="shared" si="53"/>
        <v/>
      </c>
      <c r="T295" s="145" t="str">
        <f t="shared" si="54"/>
        <v/>
      </c>
      <c r="U295" s="118"/>
      <c r="V295" s="145" t="str">
        <f t="shared" si="55"/>
        <v/>
      </c>
      <c r="W295" s="144" t="str">
        <f t="shared" si="56"/>
        <v/>
      </c>
      <c r="X295" s="146" t="str">
        <f>IF(C295="","",IF(OR(C295="Trade",C295="Multi Position"),(X294+V295),IF(C295="Deposit",(X294+AE295),IF(C295="Withdrawal",(X294-AE295)))))</f>
        <v/>
      </c>
      <c r="Y295" s="145" t="str">
        <f t="shared" si="57"/>
        <v/>
      </c>
      <c r="Z295" s="118"/>
      <c r="AA295" s="118"/>
      <c r="AB295" s="118"/>
      <c r="AC295" s="118"/>
      <c r="AD295" s="118"/>
      <c r="AE295" s="139"/>
      <c r="AF295" s="118"/>
      <c r="AG295" s="118"/>
      <c r="AH295" s="147" t="str">
        <f t="shared" si="58"/>
        <v/>
      </c>
      <c r="AI295" s="147" t="str">
        <f t="shared" si="59"/>
        <v/>
      </c>
      <c r="AJ295" s="148" t="str">
        <f t="shared" si="48"/>
        <v/>
      </c>
      <c r="AK295" s="148" t="str">
        <f t="shared" si="49"/>
        <v/>
      </c>
      <c r="AL295" s="147" t="str">
        <f t="shared" si="50"/>
        <v/>
      </c>
      <c r="AM295" s="147" t="str">
        <f t="shared" si="51"/>
        <v/>
      </c>
      <c r="AN295" s="147" t="str">
        <f t="shared" si="52"/>
        <v/>
      </c>
      <c r="AO295" s="118"/>
    </row>
    <row r="296" spans="1:41">
      <c r="A296" s="118"/>
      <c r="B296" s="118"/>
      <c r="C296" s="118"/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43" t="str">
        <f>IF(H296="","",(S296/S296)&amp;":"&amp;ROUND(AH296/S296,2))</f>
        <v/>
      </c>
      <c r="P296" s="118"/>
      <c r="Q296" s="118"/>
      <c r="R296" s="143" t="str">
        <f>IF(H296="","",(S296/S296)&amp;":"&amp;ROUND(AI296/S296,2))</f>
        <v/>
      </c>
      <c r="S296" s="144" t="str">
        <f t="shared" si="53"/>
        <v/>
      </c>
      <c r="T296" s="145" t="str">
        <f t="shared" si="54"/>
        <v/>
      </c>
      <c r="U296" s="118"/>
      <c r="V296" s="145" t="str">
        <f t="shared" si="55"/>
        <v/>
      </c>
      <c r="W296" s="144" t="str">
        <f t="shared" si="56"/>
        <v/>
      </c>
      <c r="X296" s="146" t="str">
        <f>IF(C296="","",IF(OR(C296="Trade",C296="Multi Position"),(X295+V296),IF(C296="Deposit",(X295+AE296),IF(C296="Withdrawal",(X295-AE296)))))</f>
        <v/>
      </c>
      <c r="Y296" s="145" t="str">
        <f t="shared" si="57"/>
        <v/>
      </c>
      <c r="Z296" s="118"/>
      <c r="AA296" s="118"/>
      <c r="AB296" s="118"/>
      <c r="AC296" s="118"/>
      <c r="AD296" s="118"/>
      <c r="AE296" s="139"/>
      <c r="AF296" s="118"/>
      <c r="AG296" s="118"/>
      <c r="AH296" s="147" t="str">
        <f t="shared" si="58"/>
        <v/>
      </c>
      <c r="AI296" s="147" t="str">
        <f t="shared" si="59"/>
        <v/>
      </c>
      <c r="AJ296" s="148" t="str">
        <f t="shared" si="48"/>
        <v/>
      </c>
      <c r="AK296" s="148" t="str">
        <f t="shared" si="49"/>
        <v/>
      </c>
      <c r="AL296" s="147" t="str">
        <f t="shared" si="50"/>
        <v/>
      </c>
      <c r="AM296" s="147" t="str">
        <f t="shared" si="51"/>
        <v/>
      </c>
      <c r="AN296" s="147" t="str">
        <f t="shared" si="52"/>
        <v/>
      </c>
      <c r="AO296" s="118"/>
    </row>
    <row r="297" spans="1:41">
      <c r="A297" s="118"/>
      <c r="B297" s="118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43" t="str">
        <f>IF(H297="","",(S297/S297)&amp;":"&amp;ROUND(AH297/S297,2))</f>
        <v/>
      </c>
      <c r="P297" s="118"/>
      <c r="Q297" s="118"/>
      <c r="R297" s="143" t="str">
        <f>IF(H297="","",(S297/S297)&amp;":"&amp;ROUND(AI297/S297,2))</f>
        <v/>
      </c>
      <c r="S297" s="144" t="str">
        <f t="shared" si="53"/>
        <v/>
      </c>
      <c r="T297" s="145" t="str">
        <f t="shared" si="54"/>
        <v/>
      </c>
      <c r="U297" s="118"/>
      <c r="V297" s="145" t="str">
        <f t="shared" si="55"/>
        <v/>
      </c>
      <c r="W297" s="144" t="str">
        <f t="shared" si="56"/>
        <v/>
      </c>
      <c r="X297" s="146" t="str">
        <f>IF(C297="","",IF(OR(C297="Trade",C297="Multi Position"),(X296+V297),IF(C297="Deposit",(X296+AE297),IF(C297="Withdrawal",(X296-AE297)))))</f>
        <v/>
      </c>
      <c r="Y297" s="145" t="str">
        <f t="shared" si="57"/>
        <v/>
      </c>
      <c r="Z297" s="118"/>
      <c r="AA297" s="118"/>
      <c r="AB297" s="118"/>
      <c r="AC297" s="118"/>
      <c r="AD297" s="118"/>
      <c r="AE297" s="139"/>
      <c r="AF297" s="118"/>
      <c r="AG297" s="118"/>
      <c r="AH297" s="147" t="str">
        <f t="shared" si="58"/>
        <v/>
      </c>
      <c r="AI297" s="147" t="str">
        <f t="shared" si="59"/>
        <v/>
      </c>
      <c r="AJ297" s="148" t="str">
        <f t="shared" si="48"/>
        <v/>
      </c>
      <c r="AK297" s="148" t="str">
        <f t="shared" si="49"/>
        <v/>
      </c>
      <c r="AL297" s="147" t="str">
        <f t="shared" si="50"/>
        <v/>
      </c>
      <c r="AM297" s="147" t="str">
        <f t="shared" si="51"/>
        <v/>
      </c>
      <c r="AN297" s="147" t="str">
        <f t="shared" si="52"/>
        <v/>
      </c>
      <c r="AO297" s="118"/>
    </row>
    <row r="298" spans="1:41">
      <c r="A298" s="118"/>
      <c r="B298" s="118"/>
      <c r="C298" s="118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43" t="str">
        <f>IF(H298="","",(S298/S298)&amp;":"&amp;ROUND(AH298/S298,2))</f>
        <v/>
      </c>
      <c r="P298" s="118"/>
      <c r="Q298" s="118"/>
      <c r="R298" s="143" t="str">
        <f>IF(H298="","",(S298/S298)&amp;":"&amp;ROUND(AI298/S298,2))</f>
        <v/>
      </c>
      <c r="S298" s="144" t="str">
        <f t="shared" si="53"/>
        <v/>
      </c>
      <c r="T298" s="145" t="str">
        <f t="shared" si="54"/>
        <v/>
      </c>
      <c r="U298" s="118"/>
      <c r="V298" s="145" t="str">
        <f t="shared" si="55"/>
        <v/>
      </c>
      <c r="W298" s="144" t="str">
        <f t="shared" si="56"/>
        <v/>
      </c>
      <c r="X298" s="146" t="str">
        <f>IF(C298="","",IF(OR(C298="Trade",C298="Multi Position"),(X297+V298),IF(C298="Deposit",(X297+AE298),IF(C298="Withdrawal",(X297-AE298)))))</f>
        <v/>
      </c>
      <c r="Y298" s="145" t="str">
        <f t="shared" si="57"/>
        <v/>
      </c>
      <c r="Z298" s="118"/>
      <c r="AA298" s="118"/>
      <c r="AB298" s="118"/>
      <c r="AC298" s="118"/>
      <c r="AD298" s="118"/>
      <c r="AE298" s="139"/>
      <c r="AF298" s="118"/>
      <c r="AG298" s="118"/>
      <c r="AH298" s="147" t="str">
        <f t="shared" si="58"/>
        <v/>
      </c>
      <c r="AI298" s="147" t="str">
        <f t="shared" si="59"/>
        <v/>
      </c>
      <c r="AJ298" s="148" t="str">
        <f t="shared" si="48"/>
        <v/>
      </c>
      <c r="AK298" s="148" t="str">
        <f t="shared" si="49"/>
        <v/>
      </c>
      <c r="AL298" s="147" t="str">
        <f t="shared" si="50"/>
        <v/>
      </c>
      <c r="AM298" s="147" t="str">
        <f t="shared" si="51"/>
        <v/>
      </c>
      <c r="AN298" s="147" t="str">
        <f t="shared" si="52"/>
        <v/>
      </c>
      <c r="AO298" s="118"/>
    </row>
    <row r="299" spans="1:41">
      <c r="A299" s="118"/>
      <c r="B299" s="118"/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43" t="str">
        <f>IF(H299="","",(S299/S299)&amp;":"&amp;ROUND(AH299/S299,2))</f>
        <v/>
      </c>
      <c r="P299" s="118"/>
      <c r="Q299" s="118"/>
      <c r="R299" s="143" t="str">
        <f>IF(H299="","",(S299/S299)&amp;":"&amp;ROUND(AI299/S299,2))</f>
        <v/>
      </c>
      <c r="S299" s="144" t="str">
        <f t="shared" si="53"/>
        <v/>
      </c>
      <c r="T299" s="145" t="str">
        <f t="shared" si="54"/>
        <v/>
      </c>
      <c r="U299" s="118"/>
      <c r="V299" s="145" t="str">
        <f t="shared" si="55"/>
        <v/>
      </c>
      <c r="W299" s="144" t="str">
        <f t="shared" si="56"/>
        <v/>
      </c>
      <c r="X299" s="146" t="str">
        <f>IF(C299="","",IF(OR(C299="Trade",C299="Multi Position"),(X298+V299),IF(C299="Deposit",(X298+AE299),IF(C299="Withdrawal",(X298-AE299)))))</f>
        <v/>
      </c>
      <c r="Y299" s="145" t="str">
        <f t="shared" si="57"/>
        <v/>
      </c>
      <c r="Z299" s="118"/>
      <c r="AA299" s="118"/>
      <c r="AB299" s="118"/>
      <c r="AC299" s="118"/>
      <c r="AD299" s="118"/>
      <c r="AE299" s="139"/>
      <c r="AF299" s="118"/>
      <c r="AG299" s="118"/>
      <c r="AH299" s="147" t="str">
        <f t="shared" si="58"/>
        <v/>
      </c>
      <c r="AI299" s="147" t="str">
        <f t="shared" si="59"/>
        <v/>
      </c>
      <c r="AJ299" s="148" t="str">
        <f t="shared" si="48"/>
        <v/>
      </c>
      <c r="AK299" s="148" t="str">
        <f t="shared" si="49"/>
        <v/>
      </c>
      <c r="AL299" s="147" t="str">
        <f t="shared" si="50"/>
        <v/>
      </c>
      <c r="AM299" s="147" t="str">
        <f t="shared" si="51"/>
        <v/>
      </c>
      <c r="AN299" s="147" t="str">
        <f t="shared" si="52"/>
        <v/>
      </c>
      <c r="AO299" s="118"/>
    </row>
    <row r="300" spans="1:41">
      <c r="A300" s="118"/>
      <c r="B300" s="118"/>
      <c r="C300" s="118"/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43" t="str">
        <f>IF(H300="","",(S300/S300)&amp;":"&amp;ROUND(AH300/S300,2))</f>
        <v/>
      </c>
      <c r="P300" s="118"/>
      <c r="Q300" s="118"/>
      <c r="R300" s="143" t="str">
        <f>IF(H300="","",(S300/S300)&amp;":"&amp;ROUND(AI300/S300,2))</f>
        <v/>
      </c>
      <c r="S300" s="144" t="str">
        <f t="shared" si="53"/>
        <v/>
      </c>
      <c r="T300" s="145" t="str">
        <f t="shared" si="54"/>
        <v/>
      </c>
      <c r="U300" s="118"/>
      <c r="V300" s="145" t="str">
        <f t="shared" si="55"/>
        <v/>
      </c>
      <c r="W300" s="144" t="str">
        <f t="shared" si="56"/>
        <v/>
      </c>
      <c r="X300" s="146" t="str">
        <f>IF(C300="","",IF(OR(C300="Trade",C300="Multi Position"),(X299+V300),IF(C300="Deposit",(X299+AE300),IF(C300="Withdrawal",(X299-AE300)))))</f>
        <v/>
      </c>
      <c r="Y300" s="145" t="str">
        <f t="shared" si="57"/>
        <v/>
      </c>
      <c r="Z300" s="118"/>
      <c r="AA300" s="118"/>
      <c r="AB300" s="118"/>
      <c r="AC300" s="118"/>
      <c r="AD300" s="118"/>
      <c r="AE300" s="139"/>
      <c r="AF300" s="118"/>
      <c r="AG300" s="118"/>
      <c r="AH300" s="147" t="str">
        <f t="shared" si="58"/>
        <v/>
      </c>
      <c r="AI300" s="147" t="str">
        <f t="shared" si="59"/>
        <v/>
      </c>
      <c r="AJ300" s="148" t="str">
        <f t="shared" si="48"/>
        <v/>
      </c>
      <c r="AK300" s="148" t="str">
        <f t="shared" si="49"/>
        <v/>
      </c>
      <c r="AL300" s="147" t="str">
        <f t="shared" si="50"/>
        <v/>
      </c>
      <c r="AM300" s="147" t="str">
        <f t="shared" si="51"/>
        <v/>
      </c>
      <c r="AN300" s="147" t="str">
        <f t="shared" si="52"/>
        <v/>
      </c>
      <c r="AO300" s="118"/>
    </row>
    <row r="301" spans="1:41">
      <c r="A301" s="118"/>
      <c r="B301" s="118"/>
      <c r="C301" s="118"/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43" t="str">
        <f>IF(H301="","",(S301/S301)&amp;":"&amp;ROUND(AH301/S301,2))</f>
        <v/>
      </c>
      <c r="P301" s="118"/>
      <c r="Q301" s="118"/>
      <c r="R301" s="143" t="str">
        <f>IF(H301="","",(S301/S301)&amp;":"&amp;ROUND(AI301/S301,2))</f>
        <v/>
      </c>
      <c r="S301" s="144" t="str">
        <f t="shared" si="53"/>
        <v/>
      </c>
      <c r="T301" s="145" t="str">
        <f t="shared" si="54"/>
        <v/>
      </c>
      <c r="U301" s="118"/>
      <c r="V301" s="145" t="str">
        <f t="shared" si="55"/>
        <v/>
      </c>
      <c r="W301" s="144" t="str">
        <f t="shared" si="56"/>
        <v/>
      </c>
      <c r="X301" s="146" t="str">
        <f>IF(C301="","",IF(OR(C301="Trade",C301="Multi Position"),(X300+V301),IF(C301="Deposit",(X300+AE301),IF(C301="Withdrawal",(X300-AE301)))))</f>
        <v/>
      </c>
      <c r="Y301" s="145" t="str">
        <f t="shared" si="57"/>
        <v/>
      </c>
      <c r="Z301" s="118"/>
      <c r="AA301" s="118"/>
      <c r="AB301" s="118"/>
      <c r="AC301" s="118"/>
      <c r="AD301" s="118"/>
      <c r="AE301" s="139"/>
      <c r="AF301" s="118"/>
      <c r="AG301" s="118"/>
      <c r="AH301" s="147" t="str">
        <f t="shared" si="58"/>
        <v/>
      </c>
      <c r="AI301" s="147" t="str">
        <f t="shared" si="59"/>
        <v/>
      </c>
      <c r="AJ301" s="148" t="str">
        <f t="shared" si="48"/>
        <v/>
      </c>
      <c r="AK301" s="148" t="str">
        <f t="shared" si="49"/>
        <v/>
      </c>
      <c r="AL301" s="147" t="str">
        <f t="shared" si="50"/>
        <v/>
      </c>
      <c r="AM301" s="147" t="str">
        <f t="shared" si="51"/>
        <v/>
      </c>
      <c r="AN301" s="147" t="str">
        <f t="shared" si="52"/>
        <v/>
      </c>
      <c r="AO301" s="118"/>
    </row>
    <row r="302" spans="1:41">
      <c r="A302" s="118"/>
      <c r="B302" s="118"/>
      <c r="C302" s="118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43" t="str">
        <f>IF(H302="","",(S302/S302)&amp;":"&amp;ROUND(AH302/S302,2))</f>
        <v/>
      </c>
      <c r="P302" s="118"/>
      <c r="Q302" s="118"/>
      <c r="R302" s="143" t="str">
        <f>IF(H302="","",(S302/S302)&amp;":"&amp;ROUND(AI302/S302,2))</f>
        <v/>
      </c>
      <c r="S302" s="144" t="str">
        <f t="shared" si="53"/>
        <v/>
      </c>
      <c r="T302" s="145" t="str">
        <f t="shared" si="54"/>
        <v/>
      </c>
      <c r="U302" s="118"/>
      <c r="V302" s="145" t="str">
        <f t="shared" si="55"/>
        <v/>
      </c>
      <c r="W302" s="144" t="str">
        <f t="shared" si="56"/>
        <v/>
      </c>
      <c r="X302" s="146" t="str">
        <f>IF(C302="","",IF(OR(C302="Trade",C302="Multi Position"),(X301+V302),IF(C302="Deposit",(X301+AE302),IF(C302="Withdrawal",(X301-AE302)))))</f>
        <v/>
      </c>
      <c r="Y302" s="145" t="str">
        <f t="shared" si="57"/>
        <v/>
      </c>
      <c r="Z302" s="118"/>
      <c r="AA302" s="118"/>
      <c r="AB302" s="118"/>
      <c r="AC302" s="118"/>
      <c r="AD302" s="118"/>
      <c r="AE302" s="139"/>
      <c r="AF302" s="118"/>
      <c r="AG302" s="118"/>
      <c r="AH302" s="147" t="str">
        <f t="shared" si="58"/>
        <v/>
      </c>
      <c r="AI302" s="147" t="str">
        <f t="shared" si="59"/>
        <v/>
      </c>
      <c r="AJ302" s="148" t="str">
        <f t="shared" si="48"/>
        <v/>
      </c>
      <c r="AK302" s="148" t="str">
        <f t="shared" si="49"/>
        <v/>
      </c>
      <c r="AL302" s="147" t="str">
        <f t="shared" si="50"/>
        <v/>
      </c>
      <c r="AM302" s="147" t="str">
        <f t="shared" si="51"/>
        <v/>
      </c>
      <c r="AN302" s="147" t="str">
        <f t="shared" si="52"/>
        <v/>
      </c>
      <c r="AO302" s="118"/>
    </row>
    <row r="303" spans="1:41">
      <c r="A303" s="118"/>
      <c r="B303" s="118"/>
      <c r="C303" s="118"/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43" t="str">
        <f>IF(H303="","",(S303/S303)&amp;":"&amp;ROUND(AH303/S303,2))</f>
        <v/>
      </c>
      <c r="P303" s="118"/>
      <c r="Q303" s="118"/>
      <c r="R303" s="143" t="str">
        <f>IF(H303="","",(S303/S303)&amp;":"&amp;ROUND(AI303/S303,2))</f>
        <v/>
      </c>
      <c r="S303" s="144" t="str">
        <f t="shared" si="53"/>
        <v/>
      </c>
      <c r="T303" s="145" t="str">
        <f t="shared" si="54"/>
        <v/>
      </c>
      <c r="U303" s="118"/>
      <c r="V303" s="145" t="str">
        <f t="shared" si="55"/>
        <v/>
      </c>
      <c r="W303" s="144" t="str">
        <f t="shared" si="56"/>
        <v/>
      </c>
      <c r="X303" s="146" t="str">
        <f>IF(C303="","",IF(OR(C303="Trade",C303="Multi Position"),(X302+V303),IF(C303="Deposit",(X302+AE303),IF(C303="Withdrawal",(X302-AE303)))))</f>
        <v/>
      </c>
      <c r="Y303" s="145" t="str">
        <f t="shared" si="57"/>
        <v/>
      </c>
      <c r="Z303" s="118"/>
      <c r="AA303" s="118"/>
      <c r="AB303" s="118"/>
      <c r="AC303" s="118"/>
      <c r="AD303" s="118"/>
      <c r="AE303" s="139"/>
      <c r="AF303" s="118"/>
      <c r="AG303" s="118"/>
      <c r="AH303" s="147" t="str">
        <f t="shared" si="58"/>
        <v/>
      </c>
      <c r="AI303" s="147" t="str">
        <f t="shared" si="59"/>
        <v/>
      </c>
      <c r="AJ303" s="148" t="str">
        <f t="shared" si="48"/>
        <v/>
      </c>
      <c r="AK303" s="148" t="str">
        <f t="shared" si="49"/>
        <v/>
      </c>
      <c r="AL303" s="147" t="str">
        <f t="shared" si="50"/>
        <v/>
      </c>
      <c r="AM303" s="147" t="str">
        <f t="shared" si="51"/>
        <v/>
      </c>
      <c r="AN303" s="147" t="str">
        <f t="shared" si="52"/>
        <v/>
      </c>
      <c r="AO303" s="118"/>
    </row>
    <row r="304" spans="1:41">
      <c r="A304" s="118"/>
      <c r="B304" s="118"/>
      <c r="C304" s="118"/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43" t="str">
        <f>IF(H304="","",(S304/S304)&amp;":"&amp;ROUND(AH304/S304,2))</f>
        <v/>
      </c>
      <c r="P304" s="118"/>
      <c r="Q304" s="118"/>
      <c r="R304" s="143" t="str">
        <f>IF(H304="","",(S304/S304)&amp;":"&amp;ROUND(AI304/S304,2))</f>
        <v/>
      </c>
      <c r="S304" s="144" t="str">
        <f t="shared" si="53"/>
        <v/>
      </c>
      <c r="T304" s="145" t="str">
        <f t="shared" si="54"/>
        <v/>
      </c>
      <c r="U304" s="118"/>
      <c r="V304" s="145" t="str">
        <f t="shared" si="55"/>
        <v/>
      </c>
      <c r="W304" s="144" t="str">
        <f t="shared" si="56"/>
        <v/>
      </c>
      <c r="X304" s="146" t="str">
        <f>IF(C304="","",IF(OR(C304="Trade",C304="Multi Position"),(X303+V304),IF(C304="Deposit",(X303+AE304),IF(C304="Withdrawal",(X303-AE304)))))</f>
        <v/>
      </c>
      <c r="Y304" s="145" t="str">
        <f t="shared" si="57"/>
        <v/>
      </c>
      <c r="Z304" s="118"/>
      <c r="AA304" s="118"/>
      <c r="AB304" s="118"/>
      <c r="AC304" s="118"/>
      <c r="AD304" s="118"/>
      <c r="AE304" s="139"/>
      <c r="AF304" s="118"/>
      <c r="AG304" s="118"/>
      <c r="AH304" s="147" t="str">
        <f t="shared" si="58"/>
        <v/>
      </c>
      <c r="AI304" s="147" t="str">
        <f t="shared" si="59"/>
        <v/>
      </c>
      <c r="AJ304" s="148" t="str">
        <f t="shared" si="48"/>
        <v/>
      </c>
      <c r="AK304" s="148" t="str">
        <f t="shared" si="49"/>
        <v/>
      </c>
      <c r="AL304" s="147" t="str">
        <f t="shared" si="50"/>
        <v/>
      </c>
      <c r="AM304" s="147" t="str">
        <f t="shared" si="51"/>
        <v/>
      </c>
      <c r="AN304" s="147" t="str">
        <f t="shared" si="52"/>
        <v/>
      </c>
      <c r="AO304" s="118"/>
    </row>
    <row r="305" spans="1:41">
      <c r="A305" s="118"/>
      <c r="B305" s="118"/>
      <c r="C305" s="118"/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43" t="str">
        <f>IF(H305="","",(S305/S305)&amp;":"&amp;ROUND(AH305/S305,2))</f>
        <v/>
      </c>
      <c r="P305" s="118"/>
      <c r="Q305" s="118"/>
      <c r="R305" s="143" t="str">
        <f>IF(H305="","",(S305/S305)&amp;":"&amp;ROUND(AI305/S305,2))</f>
        <v/>
      </c>
      <c r="S305" s="144" t="str">
        <f t="shared" si="53"/>
        <v/>
      </c>
      <c r="T305" s="145" t="str">
        <f t="shared" si="54"/>
        <v/>
      </c>
      <c r="U305" s="118"/>
      <c r="V305" s="145" t="str">
        <f t="shared" si="55"/>
        <v/>
      </c>
      <c r="W305" s="144" t="str">
        <f t="shared" si="56"/>
        <v/>
      </c>
      <c r="X305" s="146" t="str">
        <f>IF(C305="","",IF(OR(C305="Trade",C305="Multi Position"),(X304+V305),IF(C305="Deposit",(X304+AE305),IF(C305="Withdrawal",(X304-AE305)))))</f>
        <v/>
      </c>
      <c r="Y305" s="145" t="str">
        <f t="shared" si="57"/>
        <v/>
      </c>
      <c r="Z305" s="118"/>
      <c r="AA305" s="118"/>
      <c r="AB305" s="118"/>
      <c r="AC305" s="118"/>
      <c r="AD305" s="118"/>
      <c r="AE305" s="139"/>
      <c r="AF305" s="118"/>
      <c r="AG305" s="118"/>
      <c r="AH305" s="147" t="str">
        <f t="shared" si="58"/>
        <v/>
      </c>
      <c r="AI305" s="147" t="str">
        <f t="shared" si="59"/>
        <v/>
      </c>
      <c r="AJ305" s="148" t="str">
        <f t="shared" si="48"/>
        <v/>
      </c>
      <c r="AK305" s="148" t="str">
        <f t="shared" si="49"/>
        <v/>
      </c>
      <c r="AL305" s="147" t="str">
        <f t="shared" si="50"/>
        <v/>
      </c>
      <c r="AM305" s="147" t="str">
        <f t="shared" si="51"/>
        <v/>
      </c>
      <c r="AN305" s="147" t="str">
        <f t="shared" si="52"/>
        <v/>
      </c>
      <c r="AO305" s="118"/>
    </row>
    <row r="306" spans="1:41">
      <c r="A306" s="118"/>
      <c r="B306" s="118"/>
      <c r="C306" s="118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43" t="str">
        <f>IF(H306="","",(S306/S306)&amp;":"&amp;ROUND(AH306/S306,2))</f>
        <v/>
      </c>
      <c r="P306" s="118"/>
      <c r="Q306" s="118"/>
      <c r="R306" s="143" t="str">
        <f>IF(H306="","",(S306/S306)&amp;":"&amp;ROUND(AI306/S306,2))</f>
        <v/>
      </c>
      <c r="S306" s="144" t="str">
        <f t="shared" si="53"/>
        <v/>
      </c>
      <c r="T306" s="145" t="str">
        <f t="shared" si="54"/>
        <v/>
      </c>
      <c r="U306" s="118"/>
      <c r="V306" s="145" t="str">
        <f t="shared" si="55"/>
        <v/>
      </c>
      <c r="W306" s="144" t="str">
        <f t="shared" si="56"/>
        <v/>
      </c>
      <c r="X306" s="146" t="str">
        <f>IF(C306="","",IF(OR(C306="Trade",C306="Multi Position"),(X305+V306),IF(C306="Deposit",(X305+AE306),IF(C306="Withdrawal",(X305-AE306)))))</f>
        <v/>
      </c>
      <c r="Y306" s="145" t="str">
        <f t="shared" si="57"/>
        <v/>
      </c>
      <c r="Z306" s="118"/>
      <c r="AA306" s="118"/>
      <c r="AB306" s="118"/>
      <c r="AC306" s="118"/>
      <c r="AD306" s="118"/>
      <c r="AE306" s="139"/>
      <c r="AF306" s="118"/>
      <c r="AG306" s="118"/>
      <c r="AH306" s="147" t="str">
        <f t="shared" si="58"/>
        <v/>
      </c>
      <c r="AI306" s="147" t="str">
        <f t="shared" si="59"/>
        <v/>
      </c>
      <c r="AJ306" s="148" t="str">
        <f t="shared" si="48"/>
        <v/>
      </c>
      <c r="AK306" s="148" t="str">
        <f t="shared" si="49"/>
        <v/>
      </c>
      <c r="AL306" s="147" t="str">
        <f t="shared" si="50"/>
        <v/>
      </c>
      <c r="AM306" s="147" t="str">
        <f t="shared" si="51"/>
        <v/>
      </c>
      <c r="AN306" s="147" t="str">
        <f t="shared" si="52"/>
        <v/>
      </c>
      <c r="AO306" s="118"/>
    </row>
    <row r="307" spans="1:41">
      <c r="A307" s="118"/>
      <c r="B307" s="118"/>
      <c r="C307" s="118"/>
      <c r="D307" s="118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43" t="str">
        <f>IF(H307="","",(S307/S307)&amp;":"&amp;ROUND(AH307/S307,2))</f>
        <v/>
      </c>
      <c r="P307" s="118"/>
      <c r="Q307" s="118"/>
      <c r="R307" s="143" t="str">
        <f>IF(H307="","",(S307/S307)&amp;":"&amp;ROUND(AI307/S307,2))</f>
        <v/>
      </c>
      <c r="S307" s="144" t="str">
        <f t="shared" si="53"/>
        <v/>
      </c>
      <c r="T307" s="145" t="str">
        <f t="shared" si="54"/>
        <v/>
      </c>
      <c r="U307" s="118"/>
      <c r="V307" s="145" t="str">
        <f t="shared" si="55"/>
        <v/>
      </c>
      <c r="W307" s="144" t="str">
        <f t="shared" si="56"/>
        <v/>
      </c>
      <c r="X307" s="146" t="str">
        <f>IF(C307="","",IF(OR(C307="Trade",C307="Multi Position"),(X306+V307),IF(C307="Deposit",(X306+AE307),IF(C307="Withdrawal",(X306-AE307)))))</f>
        <v/>
      </c>
      <c r="Y307" s="145" t="str">
        <f t="shared" si="57"/>
        <v/>
      </c>
      <c r="Z307" s="118"/>
      <c r="AA307" s="118"/>
      <c r="AB307" s="118"/>
      <c r="AC307" s="118"/>
      <c r="AD307" s="118"/>
      <c r="AE307" s="139"/>
      <c r="AF307" s="118"/>
      <c r="AG307" s="118"/>
      <c r="AH307" s="147" t="str">
        <f t="shared" si="58"/>
        <v/>
      </c>
      <c r="AI307" s="147" t="str">
        <f t="shared" si="59"/>
        <v/>
      </c>
      <c r="AJ307" s="148" t="str">
        <f t="shared" si="48"/>
        <v/>
      </c>
      <c r="AK307" s="148" t="str">
        <f t="shared" si="49"/>
        <v/>
      </c>
      <c r="AL307" s="147" t="str">
        <f t="shared" si="50"/>
        <v/>
      </c>
      <c r="AM307" s="147" t="str">
        <f t="shared" si="51"/>
        <v/>
      </c>
      <c r="AN307" s="147" t="str">
        <f t="shared" si="52"/>
        <v/>
      </c>
      <c r="AO307" s="118"/>
    </row>
    <row r="308" spans="1:41">
      <c r="A308" s="118"/>
      <c r="B308" s="118"/>
      <c r="C308" s="118"/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43" t="str">
        <f>IF(H308="","",(S308/S308)&amp;":"&amp;ROUND(AH308/S308,2))</f>
        <v/>
      </c>
      <c r="P308" s="118"/>
      <c r="Q308" s="118"/>
      <c r="R308" s="143" t="str">
        <f>IF(H308="","",(S308/S308)&amp;":"&amp;ROUND(AI308/S308,2))</f>
        <v/>
      </c>
      <c r="S308" s="144" t="str">
        <f t="shared" si="53"/>
        <v/>
      </c>
      <c r="T308" s="145" t="str">
        <f t="shared" si="54"/>
        <v/>
      </c>
      <c r="U308" s="118"/>
      <c r="V308" s="145" t="str">
        <f t="shared" si="55"/>
        <v/>
      </c>
      <c r="W308" s="144" t="str">
        <f t="shared" si="56"/>
        <v/>
      </c>
      <c r="X308" s="146" t="str">
        <f>IF(C308="","",IF(OR(C308="Trade",C308="Multi Position"),(X307+V308),IF(C308="Deposit",(X307+AE308),IF(C308="Withdrawal",(X307-AE308)))))</f>
        <v/>
      </c>
      <c r="Y308" s="145" t="str">
        <f t="shared" si="57"/>
        <v/>
      </c>
      <c r="Z308" s="118"/>
      <c r="AA308" s="118"/>
      <c r="AB308" s="118"/>
      <c r="AC308" s="118"/>
      <c r="AD308" s="118"/>
      <c r="AE308" s="139"/>
      <c r="AF308" s="118"/>
      <c r="AG308" s="118"/>
      <c r="AH308" s="147" t="str">
        <f t="shared" si="58"/>
        <v/>
      </c>
      <c r="AI308" s="147" t="str">
        <f t="shared" si="59"/>
        <v/>
      </c>
      <c r="AJ308" s="148" t="str">
        <f t="shared" si="48"/>
        <v/>
      </c>
      <c r="AK308" s="148" t="str">
        <f t="shared" si="49"/>
        <v/>
      </c>
      <c r="AL308" s="147" t="str">
        <f t="shared" si="50"/>
        <v/>
      </c>
      <c r="AM308" s="147" t="str">
        <f t="shared" si="51"/>
        <v/>
      </c>
      <c r="AN308" s="147" t="str">
        <f t="shared" si="52"/>
        <v/>
      </c>
      <c r="AO308" s="118"/>
    </row>
    <row r="309" spans="1:41">
      <c r="A309" s="118"/>
      <c r="B309" s="118"/>
      <c r="C309" s="118"/>
      <c r="D309" s="118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43" t="str">
        <f>IF(H309="","",(S309/S309)&amp;":"&amp;ROUND(AH309/S309,2))</f>
        <v/>
      </c>
      <c r="P309" s="118"/>
      <c r="Q309" s="118"/>
      <c r="R309" s="143" t="str">
        <f>IF(H309="","",(S309/S309)&amp;":"&amp;ROUND(AI309/S309,2))</f>
        <v/>
      </c>
      <c r="S309" s="144" t="str">
        <f t="shared" si="53"/>
        <v/>
      </c>
      <c r="T309" s="145" t="str">
        <f t="shared" si="54"/>
        <v/>
      </c>
      <c r="U309" s="118"/>
      <c r="V309" s="145" t="str">
        <f t="shared" si="55"/>
        <v/>
      </c>
      <c r="W309" s="144" t="str">
        <f t="shared" si="56"/>
        <v/>
      </c>
      <c r="X309" s="146" t="str">
        <f>IF(C309="","",IF(OR(C309="Trade",C309="Multi Position"),(X308+V309),IF(C309="Deposit",(X308+AE309),IF(C309="Withdrawal",(X308-AE309)))))</f>
        <v/>
      </c>
      <c r="Y309" s="145" t="str">
        <f t="shared" si="57"/>
        <v/>
      </c>
      <c r="Z309" s="118"/>
      <c r="AA309" s="118"/>
      <c r="AB309" s="118"/>
      <c r="AC309" s="118"/>
      <c r="AD309" s="118"/>
      <c r="AE309" s="139"/>
      <c r="AF309" s="118"/>
      <c r="AG309" s="118"/>
      <c r="AH309" s="147" t="str">
        <f t="shared" si="58"/>
        <v/>
      </c>
      <c r="AI309" s="147" t="str">
        <f t="shared" si="59"/>
        <v/>
      </c>
      <c r="AJ309" s="148" t="str">
        <f t="shared" si="48"/>
        <v/>
      </c>
      <c r="AK309" s="148" t="str">
        <f t="shared" si="49"/>
        <v/>
      </c>
      <c r="AL309" s="147" t="str">
        <f t="shared" si="50"/>
        <v/>
      </c>
      <c r="AM309" s="147" t="str">
        <f t="shared" si="51"/>
        <v/>
      </c>
      <c r="AN309" s="147" t="str">
        <f t="shared" si="52"/>
        <v/>
      </c>
      <c r="AO309" s="118"/>
    </row>
    <row r="310" spans="1:41">
      <c r="A310" s="118"/>
      <c r="B310" s="118"/>
      <c r="C310" s="118"/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43" t="str">
        <f>IF(H310="","",(S310/S310)&amp;":"&amp;ROUND(AH310/S310,2))</f>
        <v/>
      </c>
      <c r="P310" s="118"/>
      <c r="Q310" s="118"/>
      <c r="R310" s="143" t="str">
        <f>IF(H310="","",(S310/S310)&amp;":"&amp;ROUND(AI310/S310,2))</f>
        <v/>
      </c>
      <c r="S310" s="144" t="str">
        <f t="shared" si="53"/>
        <v/>
      </c>
      <c r="T310" s="145" t="str">
        <f t="shared" si="54"/>
        <v/>
      </c>
      <c r="U310" s="118"/>
      <c r="V310" s="145" t="str">
        <f t="shared" si="55"/>
        <v/>
      </c>
      <c r="W310" s="144" t="str">
        <f t="shared" si="56"/>
        <v/>
      </c>
      <c r="X310" s="146" t="str">
        <f>IF(C310="","",IF(OR(C310="Trade",C310="Multi Position"),(X309+V310),IF(C310="Deposit",(X309+AE310),IF(C310="Withdrawal",(X309-AE310)))))</f>
        <v/>
      </c>
      <c r="Y310" s="145" t="str">
        <f t="shared" si="57"/>
        <v/>
      </c>
      <c r="Z310" s="118"/>
      <c r="AA310" s="118"/>
      <c r="AB310" s="118"/>
      <c r="AC310" s="118"/>
      <c r="AD310" s="118"/>
      <c r="AE310" s="139"/>
      <c r="AF310" s="118"/>
      <c r="AG310" s="118"/>
      <c r="AH310" s="147" t="str">
        <f t="shared" si="58"/>
        <v/>
      </c>
      <c r="AI310" s="147" t="str">
        <f t="shared" si="59"/>
        <v/>
      </c>
      <c r="AJ310" s="148" t="str">
        <f t="shared" si="48"/>
        <v/>
      </c>
      <c r="AK310" s="148" t="str">
        <f t="shared" si="49"/>
        <v/>
      </c>
      <c r="AL310" s="147" t="str">
        <f t="shared" si="50"/>
        <v/>
      </c>
      <c r="AM310" s="147" t="str">
        <f t="shared" si="51"/>
        <v/>
      </c>
      <c r="AN310" s="147" t="str">
        <f t="shared" si="52"/>
        <v/>
      </c>
      <c r="AO310" s="118"/>
    </row>
    <row r="311" spans="1:41">
      <c r="A311" s="118"/>
      <c r="B311" s="118"/>
      <c r="C311" s="118"/>
      <c r="D311" s="118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43" t="str">
        <f>IF(H311="","",(S311/S311)&amp;":"&amp;ROUND(AH311/S311,2))</f>
        <v/>
      </c>
      <c r="P311" s="118"/>
      <c r="Q311" s="118"/>
      <c r="R311" s="143" t="str">
        <f>IF(H311="","",(S311/S311)&amp;":"&amp;ROUND(AI311/S311,2))</f>
        <v/>
      </c>
      <c r="S311" s="144" t="str">
        <f t="shared" si="53"/>
        <v/>
      </c>
      <c r="T311" s="145" t="str">
        <f t="shared" si="54"/>
        <v/>
      </c>
      <c r="U311" s="118"/>
      <c r="V311" s="145" t="str">
        <f t="shared" si="55"/>
        <v/>
      </c>
      <c r="W311" s="144" t="str">
        <f t="shared" si="56"/>
        <v/>
      </c>
      <c r="X311" s="146" t="str">
        <f>IF(C311="","",IF(OR(C311="Trade",C311="Multi Position"),(X310+V311),IF(C311="Deposit",(X310+AE311),IF(C311="Withdrawal",(X310-AE311)))))</f>
        <v/>
      </c>
      <c r="Y311" s="145" t="str">
        <f t="shared" si="57"/>
        <v/>
      </c>
      <c r="Z311" s="118"/>
      <c r="AA311" s="118"/>
      <c r="AB311" s="118"/>
      <c r="AC311" s="118"/>
      <c r="AD311" s="118"/>
      <c r="AE311" s="139"/>
      <c r="AF311" s="118"/>
      <c r="AG311" s="118"/>
      <c r="AH311" s="147" t="str">
        <f t="shared" si="58"/>
        <v/>
      </c>
      <c r="AI311" s="147" t="str">
        <f t="shared" si="59"/>
        <v/>
      </c>
      <c r="AJ311" s="148" t="str">
        <f t="shared" si="48"/>
        <v/>
      </c>
      <c r="AK311" s="148" t="str">
        <f t="shared" si="49"/>
        <v/>
      </c>
      <c r="AL311" s="147" t="str">
        <f t="shared" si="50"/>
        <v/>
      </c>
      <c r="AM311" s="147" t="str">
        <f t="shared" si="51"/>
        <v/>
      </c>
      <c r="AN311" s="147" t="str">
        <f t="shared" si="52"/>
        <v/>
      </c>
      <c r="AO311" s="118"/>
    </row>
    <row r="312" spans="1:41">
      <c r="A312" s="118"/>
      <c r="B312" s="118"/>
      <c r="C312" s="118"/>
      <c r="D312" s="118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43" t="str">
        <f>IF(H312="","",(S312/S312)&amp;":"&amp;ROUND(AH312/S312,2))</f>
        <v/>
      </c>
      <c r="P312" s="118"/>
      <c r="Q312" s="118"/>
      <c r="R312" s="143" t="str">
        <f>IF(H312="","",(S312/S312)&amp;":"&amp;ROUND(AI312/S312,2))</f>
        <v/>
      </c>
      <c r="S312" s="144" t="str">
        <f t="shared" si="53"/>
        <v/>
      </c>
      <c r="T312" s="145" t="str">
        <f t="shared" si="54"/>
        <v/>
      </c>
      <c r="U312" s="118"/>
      <c r="V312" s="145" t="str">
        <f t="shared" si="55"/>
        <v/>
      </c>
      <c r="W312" s="144" t="str">
        <f t="shared" si="56"/>
        <v/>
      </c>
      <c r="X312" s="146" t="str">
        <f>IF(C312="","",IF(OR(C312="Trade",C312="Multi Position"),(X311+V312),IF(C312="Deposit",(X311+AE312),IF(C312="Withdrawal",(X311-AE312)))))</f>
        <v/>
      </c>
      <c r="Y312" s="145" t="str">
        <f t="shared" si="57"/>
        <v/>
      </c>
      <c r="Z312" s="118"/>
      <c r="AA312" s="118"/>
      <c r="AB312" s="118"/>
      <c r="AC312" s="118"/>
      <c r="AD312" s="118"/>
      <c r="AE312" s="139"/>
      <c r="AF312" s="118"/>
      <c r="AG312" s="118"/>
      <c r="AH312" s="147" t="str">
        <f t="shared" si="58"/>
        <v/>
      </c>
      <c r="AI312" s="147" t="str">
        <f t="shared" si="59"/>
        <v/>
      </c>
      <c r="AJ312" s="148" t="str">
        <f t="shared" si="48"/>
        <v/>
      </c>
      <c r="AK312" s="148" t="str">
        <f t="shared" si="49"/>
        <v/>
      </c>
      <c r="AL312" s="147" t="str">
        <f t="shared" si="50"/>
        <v/>
      </c>
      <c r="AM312" s="147" t="str">
        <f t="shared" si="51"/>
        <v/>
      </c>
      <c r="AN312" s="147" t="str">
        <f t="shared" si="52"/>
        <v/>
      </c>
      <c r="AO312" s="118"/>
    </row>
    <row r="313" spans="1:41">
      <c r="A313" s="118"/>
      <c r="B313" s="118"/>
      <c r="C313" s="118"/>
      <c r="D313" s="118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43" t="str">
        <f>IF(H313="","",(S313/S313)&amp;":"&amp;ROUND(AH313/S313,2))</f>
        <v/>
      </c>
      <c r="P313" s="118"/>
      <c r="Q313" s="118"/>
      <c r="R313" s="143" t="str">
        <f>IF(H313="","",(S313/S313)&amp;":"&amp;ROUND(AI313/S313,2))</f>
        <v/>
      </c>
      <c r="S313" s="144" t="str">
        <f t="shared" si="53"/>
        <v/>
      </c>
      <c r="T313" s="145" t="str">
        <f t="shared" si="54"/>
        <v/>
      </c>
      <c r="U313" s="118"/>
      <c r="V313" s="145" t="str">
        <f t="shared" si="55"/>
        <v/>
      </c>
      <c r="W313" s="144" t="str">
        <f t="shared" si="56"/>
        <v/>
      </c>
      <c r="X313" s="146" t="str">
        <f>IF(C313="","",IF(OR(C313="Trade",C313="Multi Position"),(X312+V313),IF(C313="Deposit",(X312+AE313),IF(C313="Withdrawal",(X312-AE313)))))</f>
        <v/>
      </c>
      <c r="Y313" s="145" t="str">
        <f t="shared" si="57"/>
        <v/>
      </c>
      <c r="Z313" s="118"/>
      <c r="AA313" s="118"/>
      <c r="AB313" s="118"/>
      <c r="AC313" s="118"/>
      <c r="AD313" s="118"/>
      <c r="AE313" s="139"/>
      <c r="AF313" s="118"/>
      <c r="AG313" s="118"/>
      <c r="AH313" s="147" t="str">
        <f t="shared" si="58"/>
        <v/>
      </c>
      <c r="AI313" s="147" t="str">
        <f t="shared" si="59"/>
        <v/>
      </c>
      <c r="AJ313" s="148" t="str">
        <f t="shared" si="48"/>
        <v/>
      </c>
      <c r="AK313" s="148" t="str">
        <f t="shared" si="49"/>
        <v/>
      </c>
      <c r="AL313" s="147" t="str">
        <f t="shared" si="50"/>
        <v/>
      </c>
      <c r="AM313" s="147" t="str">
        <f t="shared" si="51"/>
        <v/>
      </c>
      <c r="AN313" s="147" t="str">
        <f t="shared" si="52"/>
        <v/>
      </c>
      <c r="AO313" s="118"/>
    </row>
    <row r="314" spans="1:41">
      <c r="A314" s="118"/>
      <c r="B314" s="118"/>
      <c r="C314" s="118"/>
      <c r="D314" s="118"/>
      <c r="E314" s="118"/>
      <c r="F314" s="118"/>
      <c r="G314" s="118"/>
      <c r="H314" s="118"/>
      <c r="I314" s="118"/>
      <c r="J314" s="118"/>
      <c r="K314" s="118"/>
      <c r="L314" s="118"/>
      <c r="M314" s="118"/>
      <c r="N314" s="118"/>
      <c r="O314" s="143" t="str">
        <f>IF(H314="","",(S314/S314)&amp;":"&amp;ROUND(AH314/S314,2))</f>
        <v/>
      </c>
      <c r="P314" s="118"/>
      <c r="Q314" s="118"/>
      <c r="R314" s="143" t="str">
        <f>IF(H314="","",(S314/S314)&amp;":"&amp;ROUND(AI314/S314,2))</f>
        <v/>
      </c>
      <c r="S314" s="144" t="str">
        <f t="shared" si="53"/>
        <v/>
      </c>
      <c r="T314" s="145" t="str">
        <f t="shared" si="54"/>
        <v/>
      </c>
      <c r="U314" s="118"/>
      <c r="V314" s="145" t="str">
        <f t="shared" si="55"/>
        <v/>
      </c>
      <c r="W314" s="144" t="str">
        <f t="shared" si="56"/>
        <v/>
      </c>
      <c r="X314" s="146" t="str">
        <f>IF(C314="","",IF(OR(C314="Trade",C314="Multi Position"),(X313+V314),IF(C314="Deposit",(X313+AE314),IF(C314="Withdrawal",(X313-AE314)))))</f>
        <v/>
      </c>
      <c r="Y314" s="145" t="str">
        <f t="shared" si="57"/>
        <v/>
      </c>
      <c r="Z314" s="118"/>
      <c r="AA314" s="118"/>
      <c r="AB314" s="118"/>
      <c r="AC314" s="118"/>
      <c r="AD314" s="118"/>
      <c r="AE314" s="139"/>
      <c r="AF314" s="118"/>
      <c r="AG314" s="118"/>
      <c r="AH314" s="147" t="str">
        <f t="shared" si="58"/>
        <v/>
      </c>
      <c r="AI314" s="147" t="str">
        <f t="shared" si="59"/>
        <v/>
      </c>
      <c r="AJ314" s="148" t="str">
        <f t="shared" si="48"/>
        <v/>
      </c>
      <c r="AK314" s="148" t="str">
        <f t="shared" si="49"/>
        <v/>
      </c>
      <c r="AL314" s="147" t="str">
        <f t="shared" si="50"/>
        <v/>
      </c>
      <c r="AM314" s="147" t="str">
        <f t="shared" si="51"/>
        <v/>
      </c>
      <c r="AN314" s="147" t="str">
        <f t="shared" si="52"/>
        <v/>
      </c>
      <c r="AO314" s="118"/>
    </row>
    <row r="315" spans="1:41">
      <c r="A315" s="118"/>
      <c r="B315" s="118"/>
      <c r="C315" s="118"/>
      <c r="D315" s="118"/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  <c r="O315" s="143" t="str">
        <f>IF(H315="","",(S315/S315)&amp;":"&amp;ROUND(AH315/S315,2))</f>
        <v/>
      </c>
      <c r="P315" s="118"/>
      <c r="Q315" s="118"/>
      <c r="R315" s="143" t="str">
        <f>IF(H315="","",(S315/S315)&amp;":"&amp;ROUND(AI315/S315,2))</f>
        <v/>
      </c>
      <c r="S315" s="144" t="str">
        <f t="shared" si="53"/>
        <v/>
      </c>
      <c r="T315" s="145" t="str">
        <f t="shared" si="54"/>
        <v/>
      </c>
      <c r="U315" s="118"/>
      <c r="V315" s="145" t="str">
        <f t="shared" si="55"/>
        <v/>
      </c>
      <c r="W315" s="144" t="str">
        <f t="shared" si="56"/>
        <v/>
      </c>
      <c r="X315" s="146" t="str">
        <f>IF(C315="","",IF(OR(C315="Trade",C315="Multi Position"),(X314+V315),IF(C315="Deposit",(X314+AE315),IF(C315="Withdrawal",(X314-AE315)))))</f>
        <v/>
      </c>
      <c r="Y315" s="145" t="str">
        <f t="shared" si="57"/>
        <v/>
      </c>
      <c r="Z315" s="118"/>
      <c r="AA315" s="118"/>
      <c r="AB315" s="118"/>
      <c r="AC315" s="118"/>
      <c r="AD315" s="118"/>
      <c r="AE315" s="139"/>
      <c r="AF315" s="118"/>
      <c r="AG315" s="118"/>
      <c r="AH315" s="147" t="str">
        <f t="shared" si="58"/>
        <v/>
      </c>
      <c r="AI315" s="147" t="str">
        <f t="shared" si="59"/>
        <v/>
      </c>
      <c r="AJ315" s="148" t="str">
        <f t="shared" si="48"/>
        <v/>
      </c>
      <c r="AK315" s="148" t="str">
        <f t="shared" si="49"/>
        <v/>
      </c>
      <c r="AL315" s="147" t="str">
        <f t="shared" si="50"/>
        <v/>
      </c>
      <c r="AM315" s="147" t="str">
        <f t="shared" si="51"/>
        <v/>
      </c>
      <c r="AN315" s="147" t="str">
        <f t="shared" si="52"/>
        <v/>
      </c>
      <c r="AO315" s="118"/>
    </row>
    <row r="316" spans="1:41">
      <c r="A316" s="118"/>
      <c r="B316" s="118"/>
      <c r="C316" s="118"/>
      <c r="D316" s="118"/>
      <c r="E316" s="118"/>
      <c r="F316" s="118"/>
      <c r="G316" s="118"/>
      <c r="H316" s="118"/>
      <c r="I316" s="118"/>
      <c r="J316" s="118"/>
      <c r="K316" s="118"/>
      <c r="L316" s="118"/>
      <c r="M316" s="118"/>
      <c r="N316" s="118"/>
      <c r="O316" s="143" t="str">
        <f>IF(H316="","",(S316/S316)&amp;":"&amp;ROUND(AH316/S316,2))</f>
        <v/>
      </c>
      <c r="P316" s="118"/>
      <c r="Q316" s="118"/>
      <c r="R316" s="143" t="str">
        <f>IF(H316="","",(S316/S316)&amp;":"&amp;ROUND(AI316/S316,2))</f>
        <v/>
      </c>
      <c r="S316" s="144" t="str">
        <f t="shared" si="53"/>
        <v/>
      </c>
      <c r="T316" s="145" t="str">
        <f t="shared" si="54"/>
        <v/>
      </c>
      <c r="U316" s="118"/>
      <c r="V316" s="145" t="str">
        <f t="shared" si="55"/>
        <v/>
      </c>
      <c r="W316" s="144" t="str">
        <f t="shared" si="56"/>
        <v/>
      </c>
      <c r="X316" s="146" t="str">
        <f>IF(C316="","",IF(OR(C316="Trade",C316="Multi Position"),(X315+V316),IF(C316="Deposit",(X315+AE316),IF(C316="Withdrawal",(X315-AE316)))))</f>
        <v/>
      </c>
      <c r="Y316" s="145" t="str">
        <f t="shared" si="57"/>
        <v/>
      </c>
      <c r="Z316" s="118"/>
      <c r="AA316" s="118"/>
      <c r="AB316" s="118"/>
      <c r="AC316" s="118"/>
      <c r="AD316" s="118"/>
      <c r="AE316" s="139"/>
      <c r="AF316" s="118"/>
      <c r="AG316" s="118"/>
      <c r="AH316" s="147" t="str">
        <f t="shared" si="58"/>
        <v/>
      </c>
      <c r="AI316" s="147" t="str">
        <f t="shared" si="59"/>
        <v/>
      </c>
      <c r="AJ316" s="148" t="str">
        <f t="shared" si="48"/>
        <v/>
      </c>
      <c r="AK316" s="148" t="str">
        <f t="shared" si="49"/>
        <v/>
      </c>
      <c r="AL316" s="147" t="str">
        <f t="shared" si="50"/>
        <v/>
      </c>
      <c r="AM316" s="147" t="str">
        <f t="shared" si="51"/>
        <v/>
      </c>
      <c r="AN316" s="147" t="str">
        <f t="shared" si="52"/>
        <v/>
      </c>
      <c r="AO316" s="118"/>
    </row>
    <row r="317" spans="1:41">
      <c r="A317" s="118"/>
      <c r="B317" s="118"/>
      <c r="C317" s="118"/>
      <c r="D317" s="118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43" t="str">
        <f>IF(H317="","",(S317/S317)&amp;":"&amp;ROUND(AH317/S317,2))</f>
        <v/>
      </c>
      <c r="P317" s="118"/>
      <c r="Q317" s="118"/>
      <c r="R317" s="143" t="str">
        <f>IF(H317="","",(S317/S317)&amp;":"&amp;ROUND(AI317/S317,2))</f>
        <v/>
      </c>
      <c r="S317" s="144" t="str">
        <f t="shared" si="53"/>
        <v/>
      </c>
      <c r="T317" s="145" t="str">
        <f t="shared" si="54"/>
        <v/>
      </c>
      <c r="U317" s="118"/>
      <c r="V317" s="145" t="str">
        <f t="shared" si="55"/>
        <v/>
      </c>
      <c r="W317" s="144" t="str">
        <f t="shared" si="56"/>
        <v/>
      </c>
      <c r="X317" s="146" t="str">
        <f>IF(C317="","",IF(OR(C317="Trade",C317="Multi Position"),(X316+V317),IF(C317="Deposit",(X316+AE317),IF(C317="Withdrawal",(X316-AE317)))))</f>
        <v/>
      </c>
      <c r="Y317" s="145" t="str">
        <f t="shared" si="57"/>
        <v/>
      </c>
      <c r="Z317" s="118"/>
      <c r="AA317" s="118"/>
      <c r="AB317" s="118"/>
      <c r="AC317" s="118"/>
      <c r="AD317" s="118"/>
      <c r="AE317" s="139"/>
      <c r="AF317" s="118"/>
      <c r="AG317" s="118"/>
      <c r="AH317" s="147" t="str">
        <f t="shared" si="58"/>
        <v/>
      </c>
      <c r="AI317" s="147" t="str">
        <f t="shared" si="59"/>
        <v/>
      </c>
      <c r="AJ317" s="148" t="str">
        <f t="shared" si="48"/>
        <v/>
      </c>
      <c r="AK317" s="148" t="str">
        <f t="shared" si="49"/>
        <v/>
      </c>
      <c r="AL317" s="147" t="str">
        <f t="shared" si="50"/>
        <v/>
      </c>
      <c r="AM317" s="147" t="str">
        <f t="shared" si="51"/>
        <v/>
      </c>
      <c r="AN317" s="147" t="str">
        <f t="shared" si="52"/>
        <v/>
      </c>
      <c r="AO317" s="118"/>
    </row>
    <row r="318" spans="1:41">
      <c r="A318" s="118"/>
      <c r="B318" s="118"/>
      <c r="C318" s="118"/>
      <c r="D318" s="118"/>
      <c r="E318" s="118"/>
      <c r="F318" s="118"/>
      <c r="G318" s="118"/>
      <c r="H318" s="118"/>
      <c r="I318" s="118"/>
      <c r="J318" s="118"/>
      <c r="K318" s="118"/>
      <c r="L318" s="118"/>
      <c r="M318" s="118"/>
      <c r="N318" s="118"/>
      <c r="O318" s="143" t="str">
        <f>IF(H318="","",(S318/S318)&amp;":"&amp;ROUND(AH318/S318,2))</f>
        <v/>
      </c>
      <c r="P318" s="118"/>
      <c r="Q318" s="118"/>
      <c r="R318" s="143" t="str">
        <f>IF(H318="","",(S318/S318)&amp;":"&amp;ROUND(AI318/S318,2))</f>
        <v/>
      </c>
      <c r="S318" s="144" t="str">
        <f t="shared" si="53"/>
        <v/>
      </c>
      <c r="T318" s="145" t="str">
        <f t="shared" si="54"/>
        <v/>
      </c>
      <c r="U318" s="118"/>
      <c r="V318" s="145" t="str">
        <f t="shared" si="55"/>
        <v/>
      </c>
      <c r="W318" s="144" t="str">
        <f t="shared" si="56"/>
        <v/>
      </c>
      <c r="X318" s="146" t="str">
        <f>IF(C318="","",IF(OR(C318="Trade",C318="Multi Position"),(X317+V318),IF(C318="Deposit",(X317+AE318),IF(C318="Withdrawal",(X317-AE318)))))</f>
        <v/>
      </c>
      <c r="Y318" s="145" t="str">
        <f t="shared" si="57"/>
        <v/>
      </c>
      <c r="Z318" s="118"/>
      <c r="AA318" s="118"/>
      <c r="AB318" s="118"/>
      <c r="AC318" s="118"/>
      <c r="AD318" s="118"/>
      <c r="AE318" s="139"/>
      <c r="AF318" s="118"/>
      <c r="AG318" s="118"/>
      <c r="AH318" s="147" t="str">
        <f t="shared" si="58"/>
        <v/>
      </c>
      <c r="AI318" s="147" t="str">
        <f t="shared" si="59"/>
        <v/>
      </c>
      <c r="AJ318" s="148" t="str">
        <f t="shared" si="48"/>
        <v/>
      </c>
      <c r="AK318" s="148" t="str">
        <f t="shared" si="49"/>
        <v/>
      </c>
      <c r="AL318" s="147" t="str">
        <f t="shared" si="50"/>
        <v/>
      </c>
      <c r="AM318" s="147" t="str">
        <f t="shared" si="51"/>
        <v/>
      </c>
      <c r="AN318" s="147" t="str">
        <f t="shared" si="52"/>
        <v/>
      </c>
      <c r="AO318" s="118"/>
    </row>
    <row r="319" spans="1:41">
      <c r="A319" s="118"/>
      <c r="B319" s="118"/>
      <c r="C319" s="118"/>
      <c r="D319" s="118"/>
      <c r="E319" s="118"/>
      <c r="F319" s="118"/>
      <c r="G319" s="118"/>
      <c r="H319" s="118"/>
      <c r="I319" s="118"/>
      <c r="J319" s="118"/>
      <c r="K319" s="118"/>
      <c r="L319" s="118"/>
      <c r="M319" s="118"/>
      <c r="N319" s="118"/>
      <c r="O319" s="143" t="str">
        <f>IF(H319="","",(S319/S319)&amp;":"&amp;ROUND(AH319/S319,2))</f>
        <v/>
      </c>
      <c r="P319" s="118"/>
      <c r="Q319" s="118"/>
      <c r="R319" s="143" t="str">
        <f>IF(H319="","",(S319/S319)&amp;":"&amp;ROUND(AI319/S319,2))</f>
        <v/>
      </c>
      <c r="S319" s="144" t="str">
        <f t="shared" si="53"/>
        <v/>
      </c>
      <c r="T319" s="145" t="str">
        <f t="shared" si="54"/>
        <v/>
      </c>
      <c r="U319" s="118"/>
      <c r="V319" s="145" t="str">
        <f t="shared" si="55"/>
        <v/>
      </c>
      <c r="W319" s="144" t="str">
        <f t="shared" si="56"/>
        <v/>
      </c>
      <c r="X319" s="146" t="str">
        <f>IF(C319="","",IF(OR(C319="Trade",C319="Multi Position"),(X318+V319),IF(C319="Deposit",(X318+AE319),IF(C319="Withdrawal",(X318-AE319)))))</f>
        <v/>
      </c>
      <c r="Y319" s="145" t="str">
        <f t="shared" si="57"/>
        <v/>
      </c>
      <c r="Z319" s="118"/>
      <c r="AA319" s="118"/>
      <c r="AB319" s="118"/>
      <c r="AC319" s="118"/>
      <c r="AD319" s="118"/>
      <c r="AE319" s="139"/>
      <c r="AF319" s="118"/>
      <c r="AG319" s="118"/>
      <c r="AH319" s="147" t="str">
        <f t="shared" si="58"/>
        <v/>
      </c>
      <c r="AI319" s="147" t="str">
        <f t="shared" si="59"/>
        <v/>
      </c>
      <c r="AJ319" s="148" t="str">
        <f t="shared" si="48"/>
        <v/>
      </c>
      <c r="AK319" s="148" t="str">
        <f t="shared" si="49"/>
        <v/>
      </c>
      <c r="AL319" s="147" t="str">
        <f t="shared" si="50"/>
        <v/>
      </c>
      <c r="AM319" s="147" t="str">
        <f t="shared" si="51"/>
        <v/>
      </c>
      <c r="AN319" s="147" t="str">
        <f t="shared" si="52"/>
        <v/>
      </c>
      <c r="AO319" s="118"/>
    </row>
    <row r="320" spans="1:41">
      <c r="A320" s="118"/>
      <c r="B320" s="118"/>
      <c r="C320" s="118"/>
      <c r="D320" s="118"/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43" t="str">
        <f>IF(H320="","",(S320/S320)&amp;":"&amp;ROUND(AH320/S320,2))</f>
        <v/>
      </c>
      <c r="P320" s="118"/>
      <c r="Q320" s="118"/>
      <c r="R320" s="143" t="str">
        <f>IF(H320="","",(S320/S320)&amp;":"&amp;ROUND(AI320/S320,2))</f>
        <v/>
      </c>
      <c r="S320" s="144" t="str">
        <f t="shared" si="53"/>
        <v/>
      </c>
      <c r="T320" s="145" t="str">
        <f t="shared" si="54"/>
        <v/>
      </c>
      <c r="U320" s="118"/>
      <c r="V320" s="145" t="str">
        <f t="shared" si="55"/>
        <v/>
      </c>
      <c r="W320" s="144" t="str">
        <f t="shared" si="56"/>
        <v/>
      </c>
      <c r="X320" s="146" t="str">
        <f>IF(C320="","",IF(OR(C320="Trade",C320="Multi Position"),(X319+V320),IF(C320="Deposit",(X319+AE320),IF(C320="Withdrawal",(X319-AE320)))))</f>
        <v/>
      </c>
      <c r="Y320" s="145" t="str">
        <f t="shared" si="57"/>
        <v/>
      </c>
      <c r="Z320" s="118"/>
      <c r="AA320" s="118"/>
      <c r="AB320" s="118"/>
      <c r="AC320" s="118"/>
      <c r="AD320" s="118"/>
      <c r="AE320" s="139"/>
      <c r="AF320" s="118"/>
      <c r="AG320" s="118"/>
      <c r="AH320" s="147" t="str">
        <f t="shared" si="58"/>
        <v/>
      </c>
      <c r="AI320" s="147" t="str">
        <f t="shared" si="59"/>
        <v/>
      </c>
      <c r="AJ320" s="148" t="str">
        <f t="shared" si="48"/>
        <v/>
      </c>
      <c r="AK320" s="148" t="str">
        <f t="shared" si="49"/>
        <v/>
      </c>
      <c r="AL320" s="147" t="str">
        <f t="shared" si="50"/>
        <v/>
      </c>
      <c r="AM320" s="147" t="str">
        <f t="shared" si="51"/>
        <v/>
      </c>
      <c r="AN320" s="147" t="str">
        <f t="shared" si="52"/>
        <v/>
      </c>
      <c r="AO320" s="118"/>
    </row>
    <row r="321" spans="1:41">
      <c r="A321" s="118"/>
      <c r="B321" s="118"/>
      <c r="C321" s="118"/>
      <c r="D321" s="118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43" t="str">
        <f>IF(H321="","",(S321/S321)&amp;":"&amp;ROUND(AH321/S321,2))</f>
        <v/>
      </c>
      <c r="P321" s="118"/>
      <c r="Q321" s="118"/>
      <c r="R321" s="143" t="str">
        <f>IF(H321="","",(S321/S321)&amp;":"&amp;ROUND(AI321/S321,2))</f>
        <v/>
      </c>
      <c r="S321" s="144" t="str">
        <f t="shared" si="53"/>
        <v/>
      </c>
      <c r="T321" s="145" t="str">
        <f t="shared" si="54"/>
        <v/>
      </c>
      <c r="U321" s="118"/>
      <c r="V321" s="145" t="str">
        <f t="shared" si="55"/>
        <v/>
      </c>
      <c r="W321" s="144" t="str">
        <f t="shared" si="56"/>
        <v/>
      </c>
      <c r="X321" s="146" t="str">
        <f>IF(C321="","",IF(OR(C321="Trade",C321="Multi Position"),(X320+V321),IF(C321="Deposit",(X320+AE321),IF(C321="Withdrawal",(X320-AE321)))))</f>
        <v/>
      </c>
      <c r="Y321" s="145" t="str">
        <f t="shared" si="57"/>
        <v/>
      </c>
      <c r="Z321" s="118"/>
      <c r="AA321" s="118"/>
      <c r="AB321" s="118"/>
      <c r="AC321" s="118"/>
      <c r="AD321" s="118"/>
      <c r="AE321" s="139"/>
      <c r="AF321" s="118"/>
      <c r="AG321" s="118"/>
      <c r="AH321" s="147" t="str">
        <f t="shared" si="58"/>
        <v/>
      </c>
      <c r="AI321" s="147" t="str">
        <f t="shared" si="59"/>
        <v/>
      </c>
      <c r="AJ321" s="148" t="str">
        <f t="shared" si="48"/>
        <v/>
      </c>
      <c r="AK321" s="148" t="str">
        <f t="shared" si="49"/>
        <v/>
      </c>
      <c r="AL321" s="147" t="str">
        <f t="shared" si="50"/>
        <v/>
      </c>
      <c r="AM321" s="147" t="str">
        <f t="shared" si="51"/>
        <v/>
      </c>
      <c r="AN321" s="147" t="str">
        <f t="shared" si="52"/>
        <v/>
      </c>
      <c r="AO321" s="118"/>
    </row>
    <row r="322" spans="1:41">
      <c r="A322" s="118"/>
      <c r="B322" s="118"/>
      <c r="C322" s="118"/>
      <c r="D322" s="118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43" t="str">
        <f>IF(H322="","",(S322/S322)&amp;":"&amp;ROUND(AH322/S322,2))</f>
        <v/>
      </c>
      <c r="P322" s="118"/>
      <c r="Q322" s="118"/>
      <c r="R322" s="143" t="str">
        <f>IF(H322="","",(S322/S322)&amp;":"&amp;ROUND(AI322/S322,2))</f>
        <v/>
      </c>
      <c r="S322" s="144" t="str">
        <f t="shared" si="53"/>
        <v/>
      </c>
      <c r="T322" s="145" t="str">
        <f t="shared" si="54"/>
        <v/>
      </c>
      <c r="U322" s="118"/>
      <c r="V322" s="145" t="str">
        <f t="shared" si="55"/>
        <v/>
      </c>
      <c r="W322" s="144" t="str">
        <f t="shared" si="56"/>
        <v/>
      </c>
      <c r="X322" s="146" t="str">
        <f>IF(C322="","",IF(OR(C322="Trade",C322="Multi Position"),(X321+V322),IF(C322="Deposit",(X321+AE322),IF(C322="Withdrawal",(X321-AE322)))))</f>
        <v/>
      </c>
      <c r="Y322" s="145" t="str">
        <f t="shared" si="57"/>
        <v/>
      </c>
      <c r="Z322" s="118"/>
      <c r="AA322" s="118"/>
      <c r="AB322" s="118"/>
      <c r="AC322" s="118"/>
      <c r="AD322" s="118"/>
      <c r="AE322" s="139"/>
      <c r="AF322" s="118"/>
      <c r="AG322" s="118"/>
      <c r="AH322" s="147" t="str">
        <f t="shared" si="58"/>
        <v/>
      </c>
      <c r="AI322" s="147" t="str">
        <f t="shared" si="59"/>
        <v/>
      </c>
      <c r="AJ322" s="148" t="str">
        <f t="shared" si="48"/>
        <v/>
      </c>
      <c r="AK322" s="148" t="str">
        <f t="shared" si="49"/>
        <v/>
      </c>
      <c r="AL322" s="147" t="str">
        <f t="shared" si="50"/>
        <v/>
      </c>
      <c r="AM322" s="147" t="str">
        <f t="shared" si="51"/>
        <v/>
      </c>
      <c r="AN322" s="147" t="str">
        <f t="shared" si="52"/>
        <v/>
      </c>
      <c r="AO322" s="118"/>
    </row>
    <row r="323" spans="1:41">
      <c r="A323" s="118"/>
      <c r="B323" s="118"/>
      <c r="C323" s="118"/>
      <c r="D323" s="118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43" t="str">
        <f>IF(H323="","",(S323/S323)&amp;":"&amp;ROUND(AH323/S323,2))</f>
        <v/>
      </c>
      <c r="P323" s="118"/>
      <c r="Q323" s="118"/>
      <c r="R323" s="143" t="str">
        <f>IF(H323="","",(S323/S323)&amp;":"&amp;ROUND(AI323/S323,2))</f>
        <v/>
      </c>
      <c r="S323" s="144" t="str">
        <f t="shared" si="53"/>
        <v/>
      </c>
      <c r="T323" s="145" t="str">
        <f t="shared" si="54"/>
        <v/>
      </c>
      <c r="U323" s="118"/>
      <c r="V323" s="145" t="str">
        <f t="shared" si="55"/>
        <v/>
      </c>
      <c r="W323" s="144" t="str">
        <f t="shared" si="56"/>
        <v/>
      </c>
      <c r="X323" s="146" t="str">
        <f>IF(C323="","",IF(OR(C323="Trade",C323="Multi Position"),(X322+V323),IF(C323="Deposit",(X322+AE323),IF(C323="Withdrawal",(X322-AE323)))))</f>
        <v/>
      </c>
      <c r="Y323" s="145" t="str">
        <f t="shared" si="57"/>
        <v/>
      </c>
      <c r="Z323" s="118"/>
      <c r="AA323" s="118"/>
      <c r="AB323" s="118"/>
      <c r="AC323" s="118"/>
      <c r="AD323" s="118"/>
      <c r="AE323" s="139"/>
      <c r="AF323" s="118"/>
      <c r="AG323" s="118"/>
      <c r="AH323" s="147" t="str">
        <f t="shared" si="58"/>
        <v/>
      </c>
      <c r="AI323" s="147" t="str">
        <f t="shared" si="59"/>
        <v/>
      </c>
      <c r="AJ323" s="148" t="str">
        <f t="shared" si="48"/>
        <v/>
      </c>
      <c r="AK323" s="148" t="str">
        <f t="shared" si="49"/>
        <v/>
      </c>
      <c r="AL323" s="147" t="str">
        <f t="shared" si="50"/>
        <v/>
      </c>
      <c r="AM323" s="147" t="str">
        <f t="shared" si="51"/>
        <v/>
      </c>
      <c r="AN323" s="147" t="str">
        <f t="shared" si="52"/>
        <v/>
      </c>
      <c r="AO323" s="118"/>
    </row>
    <row r="324" spans="1:41">
      <c r="A324" s="118"/>
      <c r="B324" s="118"/>
      <c r="C324" s="118"/>
      <c r="D324" s="118"/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43" t="str">
        <f>IF(H324="","",(S324/S324)&amp;":"&amp;ROUND(AH324/S324,2))</f>
        <v/>
      </c>
      <c r="P324" s="118"/>
      <c r="Q324" s="118"/>
      <c r="R324" s="143" t="str">
        <f>IF(H324="","",(S324/S324)&amp;":"&amp;ROUND(AI324/S324,2))</f>
        <v/>
      </c>
      <c r="S324" s="144" t="str">
        <f t="shared" si="53"/>
        <v/>
      </c>
      <c r="T324" s="145" t="str">
        <f t="shared" si="54"/>
        <v/>
      </c>
      <c r="U324" s="118"/>
      <c r="V324" s="145" t="str">
        <f t="shared" si="55"/>
        <v/>
      </c>
      <c r="W324" s="144" t="str">
        <f t="shared" si="56"/>
        <v/>
      </c>
      <c r="X324" s="146" t="str">
        <f>IF(C324="","",IF(OR(C324="Trade",C324="Multi Position"),(X323+V324),IF(C324="Deposit",(X323+AE324),IF(C324="Withdrawal",(X323-AE324)))))</f>
        <v/>
      </c>
      <c r="Y324" s="145" t="str">
        <f t="shared" si="57"/>
        <v/>
      </c>
      <c r="Z324" s="118"/>
      <c r="AA324" s="118"/>
      <c r="AB324" s="118"/>
      <c r="AC324" s="118"/>
      <c r="AD324" s="118"/>
      <c r="AE324" s="139"/>
      <c r="AF324" s="118"/>
      <c r="AG324" s="118"/>
      <c r="AH324" s="147" t="str">
        <f t="shared" si="58"/>
        <v/>
      </c>
      <c r="AI324" s="147" t="str">
        <f t="shared" si="59"/>
        <v/>
      </c>
      <c r="AJ324" s="148" t="str">
        <f t="shared" si="48"/>
        <v/>
      </c>
      <c r="AK324" s="148" t="str">
        <f t="shared" si="49"/>
        <v/>
      </c>
      <c r="AL324" s="147" t="str">
        <f t="shared" si="50"/>
        <v/>
      </c>
      <c r="AM324" s="147" t="str">
        <f t="shared" si="51"/>
        <v/>
      </c>
      <c r="AN324" s="147" t="str">
        <f t="shared" si="52"/>
        <v/>
      </c>
      <c r="AO324" s="118"/>
    </row>
    <row r="325" spans="1:41">
      <c r="A325" s="118"/>
      <c r="B325" s="118"/>
      <c r="C325" s="118"/>
      <c r="D325" s="118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43" t="str">
        <f>IF(H325="","",(S325/S325)&amp;":"&amp;ROUND(AH325/S325,2))</f>
        <v/>
      </c>
      <c r="P325" s="118"/>
      <c r="Q325" s="118"/>
      <c r="R325" s="143" t="str">
        <f>IF(H325="","",(S325/S325)&amp;":"&amp;ROUND(AI325/S325,2))</f>
        <v/>
      </c>
      <c r="S325" s="144" t="str">
        <f t="shared" si="53"/>
        <v/>
      </c>
      <c r="T325" s="145" t="str">
        <f t="shared" si="54"/>
        <v/>
      </c>
      <c r="U325" s="118"/>
      <c r="V325" s="145" t="str">
        <f t="shared" si="55"/>
        <v/>
      </c>
      <c r="W325" s="144" t="str">
        <f t="shared" si="56"/>
        <v/>
      </c>
      <c r="X325" s="146" t="str">
        <f>IF(C325="","",IF(OR(C325="Trade",C325="Multi Position"),(X324+V325),IF(C325="Deposit",(X324+AE325),IF(C325="Withdrawal",(X324-AE325)))))</f>
        <v/>
      </c>
      <c r="Y325" s="145" t="str">
        <f t="shared" si="57"/>
        <v/>
      </c>
      <c r="Z325" s="118"/>
      <c r="AA325" s="118"/>
      <c r="AB325" s="118"/>
      <c r="AC325" s="118"/>
      <c r="AD325" s="118"/>
      <c r="AE325" s="139"/>
      <c r="AF325" s="118"/>
      <c r="AG325" s="118"/>
      <c r="AH325" s="147" t="str">
        <f t="shared" si="58"/>
        <v/>
      </c>
      <c r="AI325" s="147" t="str">
        <f t="shared" si="59"/>
        <v/>
      </c>
      <c r="AJ325" s="148" t="str">
        <f t="shared" si="48"/>
        <v/>
      </c>
      <c r="AK325" s="148" t="str">
        <f t="shared" si="49"/>
        <v/>
      </c>
      <c r="AL325" s="147" t="str">
        <f t="shared" si="50"/>
        <v/>
      </c>
      <c r="AM325" s="147" t="str">
        <f t="shared" si="51"/>
        <v/>
      </c>
      <c r="AN325" s="147" t="str">
        <f t="shared" si="52"/>
        <v/>
      </c>
      <c r="AO325" s="118"/>
    </row>
    <row r="326" spans="1:41">
      <c r="A326" s="118"/>
      <c r="B326" s="118"/>
      <c r="C326" s="118"/>
      <c r="D326" s="118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43" t="str">
        <f>IF(H326="","",(S326/S326)&amp;":"&amp;ROUND(AH326/S326,2))</f>
        <v/>
      </c>
      <c r="P326" s="118"/>
      <c r="Q326" s="118"/>
      <c r="R326" s="143" t="str">
        <f>IF(H326="","",(S326/S326)&amp;":"&amp;ROUND(AI326/S326,2))</f>
        <v/>
      </c>
      <c r="S326" s="144" t="str">
        <f t="shared" si="53"/>
        <v/>
      </c>
      <c r="T326" s="145" t="str">
        <f t="shared" si="54"/>
        <v/>
      </c>
      <c r="U326" s="118"/>
      <c r="V326" s="145" t="str">
        <f t="shared" si="55"/>
        <v/>
      </c>
      <c r="W326" s="144" t="str">
        <f t="shared" si="56"/>
        <v/>
      </c>
      <c r="X326" s="146" t="str">
        <f>IF(C326="","",IF(OR(C326="Trade",C326="Multi Position"),(X325+V326),IF(C326="Deposit",(X325+AE326),IF(C326="Withdrawal",(X325-AE326)))))</f>
        <v/>
      </c>
      <c r="Y326" s="145" t="str">
        <f t="shared" si="57"/>
        <v/>
      </c>
      <c r="Z326" s="118"/>
      <c r="AA326" s="118"/>
      <c r="AB326" s="118"/>
      <c r="AC326" s="118"/>
      <c r="AD326" s="118"/>
      <c r="AE326" s="139"/>
      <c r="AF326" s="118"/>
      <c r="AG326" s="118"/>
      <c r="AH326" s="147" t="str">
        <f t="shared" si="58"/>
        <v/>
      </c>
      <c r="AI326" s="147" t="str">
        <f t="shared" si="59"/>
        <v/>
      </c>
      <c r="AJ326" s="148" t="str">
        <f t="shared" si="48"/>
        <v/>
      </c>
      <c r="AK326" s="148" t="str">
        <f t="shared" si="49"/>
        <v/>
      </c>
      <c r="AL326" s="147" t="str">
        <f t="shared" si="50"/>
        <v/>
      </c>
      <c r="AM326" s="147" t="str">
        <f t="shared" si="51"/>
        <v/>
      </c>
      <c r="AN326" s="147" t="str">
        <f t="shared" si="52"/>
        <v/>
      </c>
      <c r="AO326" s="118"/>
    </row>
    <row r="327" spans="1:41">
      <c r="A327" s="118"/>
      <c r="B327" s="118"/>
      <c r="C327" s="118"/>
      <c r="D327" s="118"/>
      <c r="E327" s="118"/>
      <c r="F327" s="118"/>
      <c r="G327" s="118"/>
      <c r="H327" s="118"/>
      <c r="I327" s="118"/>
      <c r="J327" s="118"/>
      <c r="K327" s="118"/>
      <c r="L327" s="118"/>
      <c r="M327" s="118"/>
      <c r="N327" s="118"/>
      <c r="O327" s="143" t="str">
        <f>IF(H327="","",(S327/S327)&amp;":"&amp;ROUND(AH327/S327,2))</f>
        <v/>
      </c>
      <c r="P327" s="118"/>
      <c r="Q327" s="118"/>
      <c r="R327" s="143" t="str">
        <f>IF(H327="","",(S327/S327)&amp;":"&amp;ROUND(AI327/S327,2))</f>
        <v/>
      </c>
      <c r="S327" s="144" t="str">
        <f t="shared" si="53"/>
        <v/>
      </c>
      <c r="T327" s="145" t="str">
        <f t="shared" si="54"/>
        <v/>
      </c>
      <c r="U327" s="118"/>
      <c r="V327" s="145" t="str">
        <f t="shared" si="55"/>
        <v/>
      </c>
      <c r="W327" s="144" t="str">
        <f t="shared" si="56"/>
        <v/>
      </c>
      <c r="X327" s="146" t="str">
        <f>IF(C327="","",IF(OR(C327="Trade",C327="Multi Position"),(X326+V327),IF(C327="Deposit",(X326+AE327),IF(C327="Withdrawal",(X326-AE327)))))</f>
        <v/>
      </c>
      <c r="Y327" s="145" t="str">
        <f t="shared" si="57"/>
        <v/>
      </c>
      <c r="Z327" s="118"/>
      <c r="AA327" s="118"/>
      <c r="AB327" s="118"/>
      <c r="AC327" s="118"/>
      <c r="AD327" s="118"/>
      <c r="AE327" s="139"/>
      <c r="AF327" s="118"/>
      <c r="AG327" s="118"/>
      <c r="AH327" s="147" t="str">
        <f t="shared" si="58"/>
        <v/>
      </c>
      <c r="AI327" s="147" t="str">
        <f t="shared" si="59"/>
        <v/>
      </c>
      <c r="AJ327" s="148" t="str">
        <f t="shared" si="48"/>
        <v/>
      </c>
      <c r="AK327" s="148" t="str">
        <f t="shared" si="49"/>
        <v/>
      </c>
      <c r="AL327" s="147" t="str">
        <f t="shared" si="50"/>
        <v/>
      </c>
      <c r="AM327" s="147" t="str">
        <f t="shared" si="51"/>
        <v/>
      </c>
      <c r="AN327" s="147" t="str">
        <f t="shared" si="52"/>
        <v/>
      </c>
      <c r="AO327" s="118"/>
    </row>
    <row r="328" spans="1:41">
      <c r="A328" s="118"/>
      <c r="B328" s="118"/>
      <c r="C328" s="118"/>
      <c r="D328" s="118"/>
      <c r="E328" s="118"/>
      <c r="F328" s="118"/>
      <c r="G328" s="118"/>
      <c r="H328" s="118"/>
      <c r="I328" s="118"/>
      <c r="J328" s="118"/>
      <c r="K328" s="118"/>
      <c r="L328" s="118"/>
      <c r="M328" s="118"/>
      <c r="N328" s="118"/>
      <c r="O328" s="143" t="str">
        <f>IF(H328="","",(S328/S328)&amp;":"&amp;ROUND(AH328/S328,2))</f>
        <v/>
      </c>
      <c r="P328" s="118"/>
      <c r="Q328" s="118"/>
      <c r="R328" s="143" t="str">
        <f>IF(H328="","",(S328/S328)&amp;":"&amp;ROUND(AI328/S328,2))</f>
        <v/>
      </c>
      <c r="S328" s="144" t="str">
        <f t="shared" si="53"/>
        <v/>
      </c>
      <c r="T328" s="145" t="str">
        <f t="shared" si="54"/>
        <v/>
      </c>
      <c r="U328" s="118"/>
      <c r="V328" s="145" t="str">
        <f t="shared" si="55"/>
        <v/>
      </c>
      <c r="W328" s="144" t="str">
        <f t="shared" si="56"/>
        <v/>
      </c>
      <c r="X328" s="146" t="str">
        <f>IF(C328="","",IF(OR(C328="Trade",C328="Multi Position"),(X327+V328),IF(C328="Deposit",(X327+AE328),IF(C328="Withdrawal",(X327-AE328)))))</f>
        <v/>
      </c>
      <c r="Y328" s="145" t="str">
        <f t="shared" si="57"/>
        <v/>
      </c>
      <c r="Z328" s="118"/>
      <c r="AA328" s="118"/>
      <c r="AB328" s="118"/>
      <c r="AC328" s="118"/>
      <c r="AD328" s="118"/>
      <c r="AE328" s="139"/>
      <c r="AF328" s="118"/>
      <c r="AG328" s="118"/>
      <c r="AH328" s="147" t="str">
        <f t="shared" si="58"/>
        <v/>
      </c>
      <c r="AI328" s="147" t="str">
        <f t="shared" si="59"/>
        <v/>
      </c>
      <c r="AJ328" s="148" t="str">
        <f t="shared" si="48"/>
        <v/>
      </c>
      <c r="AK328" s="148" t="str">
        <f t="shared" si="49"/>
        <v/>
      </c>
      <c r="AL328" s="147" t="str">
        <f t="shared" si="50"/>
        <v/>
      </c>
      <c r="AM328" s="147" t="str">
        <f t="shared" si="51"/>
        <v/>
      </c>
      <c r="AN328" s="147" t="str">
        <f t="shared" si="52"/>
        <v/>
      </c>
      <c r="AO328" s="118"/>
    </row>
    <row r="329" spans="1:41">
      <c r="A329" s="118"/>
      <c r="B329" s="118"/>
      <c r="C329" s="118"/>
      <c r="D329" s="118"/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43" t="str">
        <f>IF(H329="","",(S329/S329)&amp;":"&amp;ROUND(AH329/S329,2))</f>
        <v/>
      </c>
      <c r="P329" s="118"/>
      <c r="Q329" s="118"/>
      <c r="R329" s="143" t="str">
        <f>IF(H329="","",(S329/S329)&amp;":"&amp;ROUND(AI329/S329,2))</f>
        <v/>
      </c>
      <c r="S329" s="144" t="str">
        <f t="shared" si="53"/>
        <v/>
      </c>
      <c r="T329" s="145" t="str">
        <f t="shared" si="54"/>
        <v/>
      </c>
      <c r="U329" s="118"/>
      <c r="V329" s="145" t="str">
        <f t="shared" si="55"/>
        <v/>
      </c>
      <c r="W329" s="144" t="str">
        <f t="shared" si="56"/>
        <v/>
      </c>
      <c r="X329" s="146" t="str">
        <f>IF(C329="","",IF(OR(C329="Trade",C329="Multi Position"),(X328+V329),IF(C329="Deposit",(X328+AE329),IF(C329="Withdrawal",(X328-AE329)))))</f>
        <v/>
      </c>
      <c r="Y329" s="145" t="str">
        <f t="shared" si="57"/>
        <v/>
      </c>
      <c r="Z329" s="118"/>
      <c r="AA329" s="118"/>
      <c r="AB329" s="118"/>
      <c r="AC329" s="118"/>
      <c r="AD329" s="118"/>
      <c r="AE329" s="139"/>
      <c r="AF329" s="118"/>
      <c r="AG329" s="118"/>
      <c r="AH329" s="147" t="str">
        <f t="shared" si="58"/>
        <v/>
      </c>
      <c r="AI329" s="147" t="str">
        <f t="shared" si="59"/>
        <v/>
      </c>
      <c r="AJ329" s="148" t="str">
        <f t="shared" si="48"/>
        <v/>
      </c>
      <c r="AK329" s="148" t="str">
        <f t="shared" si="49"/>
        <v/>
      </c>
      <c r="AL329" s="147" t="str">
        <f t="shared" si="50"/>
        <v/>
      </c>
      <c r="AM329" s="147" t="str">
        <f t="shared" si="51"/>
        <v/>
      </c>
      <c r="AN329" s="147" t="str">
        <f t="shared" si="52"/>
        <v/>
      </c>
      <c r="AO329" s="118"/>
    </row>
    <row r="330" spans="1:41">
      <c r="A330" s="118"/>
      <c r="B330" s="118"/>
      <c r="C330" s="118"/>
      <c r="D330" s="118"/>
      <c r="E330" s="118"/>
      <c r="F330" s="118"/>
      <c r="G330" s="118"/>
      <c r="H330" s="118"/>
      <c r="I330" s="118"/>
      <c r="J330" s="118"/>
      <c r="K330" s="118"/>
      <c r="L330" s="118"/>
      <c r="M330" s="118"/>
      <c r="N330" s="118"/>
      <c r="O330" s="143" t="str">
        <f>IF(H330="","",(S330/S330)&amp;":"&amp;ROUND(AH330/S330,2))</f>
        <v/>
      </c>
      <c r="P330" s="118"/>
      <c r="Q330" s="118"/>
      <c r="R330" s="143" t="str">
        <f>IF(H330="","",(S330/S330)&amp;":"&amp;ROUND(AI330/S330,2))</f>
        <v/>
      </c>
      <c r="S330" s="144" t="str">
        <f t="shared" si="53"/>
        <v/>
      </c>
      <c r="T330" s="145" t="str">
        <f t="shared" si="54"/>
        <v/>
      </c>
      <c r="U330" s="118"/>
      <c r="V330" s="145" t="str">
        <f t="shared" si="55"/>
        <v/>
      </c>
      <c r="W330" s="144" t="str">
        <f t="shared" si="56"/>
        <v/>
      </c>
      <c r="X330" s="146" t="str">
        <f>IF(C330="","",IF(OR(C330="Trade",C330="Multi Position"),(X329+V330),IF(C330="Deposit",(X329+AE330),IF(C330="Withdrawal",(X329-AE330)))))</f>
        <v/>
      </c>
      <c r="Y330" s="145" t="str">
        <f t="shared" si="57"/>
        <v/>
      </c>
      <c r="Z330" s="118"/>
      <c r="AA330" s="118"/>
      <c r="AB330" s="118"/>
      <c r="AC330" s="118"/>
      <c r="AD330" s="118"/>
      <c r="AE330" s="139"/>
      <c r="AF330" s="118"/>
      <c r="AG330" s="118"/>
      <c r="AH330" s="147" t="str">
        <f t="shared" si="58"/>
        <v/>
      </c>
      <c r="AI330" s="147" t="str">
        <f t="shared" si="59"/>
        <v/>
      </c>
      <c r="AJ330" s="148" t="str">
        <f t="shared" ref="AJ330:AJ393" si="60">IF(V330&lt;0,V330/-X330,S330)</f>
        <v/>
      </c>
      <c r="AK330" s="148" t="str">
        <f t="shared" ref="AK330:AK393" si="61">IF(V330="","",IF(H330="LONG",IF(V330&gt;0,V330/X330,((L330*(P330-K330))/X330)),IF(V330&gt;0,V330/X330,((L330*(K330-P330))/X330))))</f>
        <v/>
      </c>
      <c r="AL330" s="147" t="str">
        <f t="shared" ref="AL330:AL393" si="62">IF(B330="","",MONTH(B330))</f>
        <v/>
      </c>
      <c r="AM330" s="147" t="str">
        <f t="shared" ref="AM330:AM393" si="63">IF(B330="","",YEAR(B330))</f>
        <v/>
      </c>
      <c r="AN330" s="147" t="str">
        <f t="shared" ref="AN330:AN393" si="64">IF(B330="","",DAY(B330))</f>
        <v/>
      </c>
      <c r="AO330" s="118"/>
    </row>
    <row r="331" spans="1:41">
      <c r="A331" s="118"/>
      <c r="B331" s="118"/>
      <c r="C331" s="118"/>
      <c r="D331" s="118"/>
      <c r="E331" s="118"/>
      <c r="F331" s="118"/>
      <c r="G331" s="118"/>
      <c r="H331" s="118"/>
      <c r="I331" s="118"/>
      <c r="J331" s="118"/>
      <c r="K331" s="118"/>
      <c r="L331" s="118"/>
      <c r="M331" s="118"/>
      <c r="N331" s="118"/>
      <c r="O331" s="143" t="str">
        <f>IF(H331="","",(S331/S331)&amp;":"&amp;ROUND(AH331/S331,2))</f>
        <v/>
      </c>
      <c r="P331" s="118"/>
      <c r="Q331" s="118"/>
      <c r="R331" s="143" t="str">
        <f>IF(H331="","",(S331/S331)&amp;":"&amp;ROUND(AI331/S331,2))</f>
        <v/>
      </c>
      <c r="S331" s="144" t="str">
        <f t="shared" ref="S331:S394" si="65">IF(N331="","",IF(H331="LONG",(((K331-M331)*L331)/X330),(((M331-K331)*L331)/X330)))</f>
        <v/>
      </c>
      <c r="T331" s="145" t="str">
        <f t="shared" ref="T331:T394" si="66">IF(K331="","",IF(H331="LONG",(P331*L331)-(K331*L331),(K331*L331)-(P331*L331)))</f>
        <v/>
      </c>
      <c r="U331" s="118"/>
      <c r="V331" s="145" t="str">
        <f t="shared" ref="V331:V394" si="67">IF(K331="","",IF(T331&lt;0,(T331)-+U331,(T331)-U331))</f>
        <v/>
      </c>
      <c r="W331" s="144" t="str">
        <f t="shared" ref="W331:W394" si="68">IF(P331="","",SUM(V331/X330))</f>
        <v/>
      </c>
      <c r="X331" s="146" t="str">
        <f>IF(C331="","",IF(OR(C331="Trade",C331="Multi Position"),(X330+V331),IF(C331="Deposit",(X330+AE331),IF(C331="Withdrawal",(X330-AE331)))))</f>
        <v/>
      </c>
      <c r="Y331" s="145" t="str">
        <f t="shared" ref="Y331:Y394" si="69">IF(Q331="","",INT(Q331-B331)&amp;" Days "&amp;TEXT(Q331-B331,"H"" Hrs ""m"" mins """))</f>
        <v/>
      </c>
      <c r="Z331" s="118"/>
      <c r="AA331" s="118"/>
      <c r="AB331" s="118"/>
      <c r="AC331" s="118"/>
      <c r="AD331" s="118"/>
      <c r="AE331" s="139"/>
      <c r="AF331" s="118"/>
      <c r="AG331" s="118"/>
      <c r="AH331" s="147" t="str">
        <f t="shared" ref="AH331:AH394" si="70">IF(K331="","", IF(H331="LONG", (((N331-K331)*L331)/X330), (((K331-N331)*L331)/X330)))</f>
        <v/>
      </c>
      <c r="AI331" s="147" t="str">
        <f t="shared" ref="AI331:AI394" si="71">IF(K331="","", IF(H331="LONG", (((P331-K331)*L331)/X330), (((K331-P331)*L331)/X330)))</f>
        <v/>
      </c>
      <c r="AJ331" s="148" t="str">
        <f t="shared" si="60"/>
        <v/>
      </c>
      <c r="AK331" s="148" t="str">
        <f t="shared" si="61"/>
        <v/>
      </c>
      <c r="AL331" s="147" t="str">
        <f t="shared" si="62"/>
        <v/>
      </c>
      <c r="AM331" s="147" t="str">
        <f t="shared" si="63"/>
        <v/>
      </c>
      <c r="AN331" s="147" t="str">
        <f t="shared" si="64"/>
        <v/>
      </c>
      <c r="AO331" s="118"/>
    </row>
    <row r="332" spans="1:41">
      <c r="A332" s="118"/>
      <c r="B332" s="118"/>
      <c r="C332" s="118"/>
      <c r="D332" s="118"/>
      <c r="E332" s="118"/>
      <c r="F332" s="118"/>
      <c r="G332" s="118"/>
      <c r="H332" s="118"/>
      <c r="I332" s="118"/>
      <c r="J332" s="118"/>
      <c r="K332" s="118"/>
      <c r="L332" s="118"/>
      <c r="M332" s="118"/>
      <c r="N332" s="118"/>
      <c r="O332" s="143" t="str">
        <f>IF(H332="","",(S332/S332)&amp;":"&amp;ROUND(AH332/S332,2))</f>
        <v/>
      </c>
      <c r="P332" s="118"/>
      <c r="Q332" s="118"/>
      <c r="R332" s="143" t="str">
        <f>IF(H332="","",(S332/S332)&amp;":"&amp;ROUND(AI332/S332,2))</f>
        <v/>
      </c>
      <c r="S332" s="144" t="str">
        <f t="shared" si="65"/>
        <v/>
      </c>
      <c r="T332" s="145" t="str">
        <f t="shared" si="66"/>
        <v/>
      </c>
      <c r="U332" s="118"/>
      <c r="V332" s="145" t="str">
        <f t="shared" si="67"/>
        <v/>
      </c>
      <c r="W332" s="144" t="str">
        <f t="shared" si="68"/>
        <v/>
      </c>
      <c r="X332" s="146" t="str">
        <f>IF(C332="","",IF(OR(C332="Trade",C332="Multi Position"),(X331+V332),IF(C332="Deposit",(X331+AE332),IF(C332="Withdrawal",(X331-AE332)))))</f>
        <v/>
      </c>
      <c r="Y332" s="145" t="str">
        <f t="shared" si="69"/>
        <v/>
      </c>
      <c r="Z332" s="118"/>
      <c r="AA332" s="118"/>
      <c r="AB332" s="118"/>
      <c r="AC332" s="118"/>
      <c r="AD332" s="118"/>
      <c r="AE332" s="139"/>
      <c r="AF332" s="118"/>
      <c r="AG332" s="118"/>
      <c r="AH332" s="147" t="str">
        <f t="shared" si="70"/>
        <v/>
      </c>
      <c r="AI332" s="147" t="str">
        <f t="shared" si="71"/>
        <v/>
      </c>
      <c r="AJ332" s="148" t="str">
        <f t="shared" si="60"/>
        <v/>
      </c>
      <c r="AK332" s="148" t="str">
        <f t="shared" si="61"/>
        <v/>
      </c>
      <c r="AL332" s="147" t="str">
        <f t="shared" si="62"/>
        <v/>
      </c>
      <c r="AM332" s="147" t="str">
        <f t="shared" si="63"/>
        <v/>
      </c>
      <c r="AN332" s="147" t="str">
        <f t="shared" si="64"/>
        <v/>
      </c>
      <c r="AO332" s="118"/>
    </row>
    <row r="333" spans="1:41">
      <c r="A333" s="118"/>
      <c r="B333" s="118"/>
      <c r="C333" s="118"/>
      <c r="D333" s="118"/>
      <c r="E333" s="118"/>
      <c r="F333" s="118"/>
      <c r="G333" s="118"/>
      <c r="H333" s="118"/>
      <c r="I333" s="118"/>
      <c r="J333" s="118"/>
      <c r="K333" s="118"/>
      <c r="L333" s="118"/>
      <c r="M333" s="118"/>
      <c r="N333" s="118"/>
      <c r="O333" s="143" t="str">
        <f>IF(H333="","",(S333/S333)&amp;":"&amp;ROUND(AH333/S333,2))</f>
        <v/>
      </c>
      <c r="P333" s="118"/>
      <c r="Q333" s="118"/>
      <c r="R333" s="143" t="str">
        <f>IF(H333="","",(S333/S333)&amp;":"&amp;ROUND(AI333/S333,2))</f>
        <v/>
      </c>
      <c r="S333" s="144" t="str">
        <f t="shared" si="65"/>
        <v/>
      </c>
      <c r="T333" s="145" t="str">
        <f t="shared" si="66"/>
        <v/>
      </c>
      <c r="U333" s="118"/>
      <c r="V333" s="145" t="str">
        <f t="shared" si="67"/>
        <v/>
      </c>
      <c r="W333" s="144" t="str">
        <f t="shared" si="68"/>
        <v/>
      </c>
      <c r="X333" s="146" t="str">
        <f>IF(C333="","",IF(OR(C333="Trade",C333="Multi Position"),(X332+V333),IF(C333="Deposit",(X332+AE333),IF(C333="Withdrawal",(X332-AE333)))))</f>
        <v/>
      </c>
      <c r="Y333" s="145" t="str">
        <f t="shared" si="69"/>
        <v/>
      </c>
      <c r="Z333" s="118"/>
      <c r="AA333" s="118"/>
      <c r="AB333" s="118"/>
      <c r="AC333" s="118"/>
      <c r="AD333" s="118"/>
      <c r="AE333" s="139"/>
      <c r="AF333" s="118"/>
      <c r="AG333" s="118"/>
      <c r="AH333" s="147" t="str">
        <f t="shared" si="70"/>
        <v/>
      </c>
      <c r="AI333" s="147" t="str">
        <f t="shared" si="71"/>
        <v/>
      </c>
      <c r="AJ333" s="148" t="str">
        <f t="shared" si="60"/>
        <v/>
      </c>
      <c r="AK333" s="148" t="str">
        <f t="shared" si="61"/>
        <v/>
      </c>
      <c r="AL333" s="147" t="str">
        <f t="shared" si="62"/>
        <v/>
      </c>
      <c r="AM333" s="147" t="str">
        <f t="shared" si="63"/>
        <v/>
      </c>
      <c r="AN333" s="147" t="str">
        <f t="shared" si="64"/>
        <v/>
      </c>
      <c r="AO333" s="118"/>
    </row>
    <row r="334" spans="1:41">
      <c r="A334" s="118"/>
      <c r="B334" s="118"/>
      <c r="C334" s="118"/>
      <c r="D334" s="118"/>
      <c r="E334" s="118"/>
      <c r="F334" s="118"/>
      <c r="G334" s="118"/>
      <c r="H334" s="118"/>
      <c r="I334" s="118"/>
      <c r="J334" s="118"/>
      <c r="K334" s="118"/>
      <c r="L334" s="118"/>
      <c r="M334" s="118"/>
      <c r="N334" s="118"/>
      <c r="O334" s="143" t="str">
        <f>IF(H334="","",(S334/S334)&amp;":"&amp;ROUND(AH334/S334,2))</f>
        <v/>
      </c>
      <c r="P334" s="118"/>
      <c r="Q334" s="118"/>
      <c r="R334" s="143" t="str">
        <f>IF(H334="","",(S334/S334)&amp;":"&amp;ROUND(AI334/S334,2))</f>
        <v/>
      </c>
      <c r="S334" s="144" t="str">
        <f t="shared" si="65"/>
        <v/>
      </c>
      <c r="T334" s="145" t="str">
        <f t="shared" si="66"/>
        <v/>
      </c>
      <c r="U334" s="118"/>
      <c r="V334" s="145" t="str">
        <f t="shared" si="67"/>
        <v/>
      </c>
      <c r="W334" s="144" t="str">
        <f t="shared" si="68"/>
        <v/>
      </c>
      <c r="X334" s="146" t="str">
        <f>IF(C334="","",IF(OR(C334="Trade",C334="Multi Position"),(X333+V334),IF(C334="Deposit",(X333+AE334),IF(C334="Withdrawal",(X333-AE334)))))</f>
        <v/>
      </c>
      <c r="Y334" s="145" t="str">
        <f t="shared" si="69"/>
        <v/>
      </c>
      <c r="Z334" s="118"/>
      <c r="AA334" s="118"/>
      <c r="AB334" s="118"/>
      <c r="AC334" s="118"/>
      <c r="AD334" s="118"/>
      <c r="AE334" s="139"/>
      <c r="AF334" s="118"/>
      <c r="AG334" s="118"/>
      <c r="AH334" s="147" t="str">
        <f t="shared" si="70"/>
        <v/>
      </c>
      <c r="AI334" s="147" t="str">
        <f t="shared" si="71"/>
        <v/>
      </c>
      <c r="AJ334" s="148" t="str">
        <f t="shared" si="60"/>
        <v/>
      </c>
      <c r="AK334" s="148" t="str">
        <f t="shared" si="61"/>
        <v/>
      </c>
      <c r="AL334" s="147" t="str">
        <f t="shared" si="62"/>
        <v/>
      </c>
      <c r="AM334" s="147" t="str">
        <f t="shared" si="63"/>
        <v/>
      </c>
      <c r="AN334" s="147" t="str">
        <f t="shared" si="64"/>
        <v/>
      </c>
      <c r="AO334" s="118"/>
    </row>
    <row r="335" spans="1:41">
      <c r="A335" s="118"/>
      <c r="B335" s="118"/>
      <c r="C335" s="118"/>
      <c r="D335" s="118"/>
      <c r="E335" s="118"/>
      <c r="F335" s="118"/>
      <c r="G335" s="118"/>
      <c r="H335" s="118"/>
      <c r="I335" s="118"/>
      <c r="J335" s="118"/>
      <c r="K335" s="118"/>
      <c r="L335" s="118"/>
      <c r="M335" s="118"/>
      <c r="N335" s="118"/>
      <c r="O335" s="143" t="str">
        <f>IF(H335="","",(S335/S335)&amp;":"&amp;ROUND(AH335/S335,2))</f>
        <v/>
      </c>
      <c r="P335" s="118"/>
      <c r="Q335" s="118"/>
      <c r="R335" s="143" t="str">
        <f>IF(H335="","",(S335/S335)&amp;":"&amp;ROUND(AI335/S335,2))</f>
        <v/>
      </c>
      <c r="S335" s="144" t="str">
        <f t="shared" si="65"/>
        <v/>
      </c>
      <c r="T335" s="145" t="str">
        <f t="shared" si="66"/>
        <v/>
      </c>
      <c r="U335" s="118"/>
      <c r="V335" s="145" t="str">
        <f t="shared" si="67"/>
        <v/>
      </c>
      <c r="W335" s="144" t="str">
        <f t="shared" si="68"/>
        <v/>
      </c>
      <c r="X335" s="146" t="str">
        <f>IF(C335="","",IF(OR(C335="Trade",C335="Multi Position"),(X334+V335),IF(C335="Deposit",(X334+AE335),IF(C335="Withdrawal",(X334-AE335)))))</f>
        <v/>
      </c>
      <c r="Y335" s="145" t="str">
        <f t="shared" si="69"/>
        <v/>
      </c>
      <c r="Z335" s="118"/>
      <c r="AA335" s="118"/>
      <c r="AB335" s="118"/>
      <c r="AC335" s="118"/>
      <c r="AD335" s="118"/>
      <c r="AE335" s="139"/>
      <c r="AF335" s="118"/>
      <c r="AG335" s="118"/>
      <c r="AH335" s="147" t="str">
        <f t="shared" si="70"/>
        <v/>
      </c>
      <c r="AI335" s="147" t="str">
        <f t="shared" si="71"/>
        <v/>
      </c>
      <c r="AJ335" s="148" t="str">
        <f t="shared" si="60"/>
        <v/>
      </c>
      <c r="AK335" s="148" t="str">
        <f t="shared" si="61"/>
        <v/>
      </c>
      <c r="AL335" s="147" t="str">
        <f t="shared" si="62"/>
        <v/>
      </c>
      <c r="AM335" s="147" t="str">
        <f t="shared" si="63"/>
        <v/>
      </c>
      <c r="AN335" s="147" t="str">
        <f t="shared" si="64"/>
        <v/>
      </c>
      <c r="AO335" s="118"/>
    </row>
    <row r="336" spans="1:41">
      <c r="A336" s="118"/>
      <c r="B336" s="118"/>
      <c r="C336" s="118"/>
      <c r="D336" s="118"/>
      <c r="E336" s="118"/>
      <c r="F336" s="118"/>
      <c r="G336" s="118"/>
      <c r="H336" s="118"/>
      <c r="I336" s="118"/>
      <c r="J336" s="118"/>
      <c r="K336" s="118"/>
      <c r="L336" s="118"/>
      <c r="M336" s="118"/>
      <c r="N336" s="118"/>
      <c r="O336" s="143" t="str">
        <f>IF(H336="","",(S336/S336)&amp;":"&amp;ROUND(AH336/S336,2))</f>
        <v/>
      </c>
      <c r="P336" s="118"/>
      <c r="Q336" s="118"/>
      <c r="R336" s="143" t="str">
        <f>IF(H336="","",(S336/S336)&amp;":"&amp;ROUND(AI336/S336,2))</f>
        <v/>
      </c>
      <c r="S336" s="144" t="str">
        <f t="shared" si="65"/>
        <v/>
      </c>
      <c r="T336" s="145" t="str">
        <f t="shared" si="66"/>
        <v/>
      </c>
      <c r="U336" s="118"/>
      <c r="V336" s="145" t="str">
        <f t="shared" si="67"/>
        <v/>
      </c>
      <c r="W336" s="144" t="str">
        <f t="shared" si="68"/>
        <v/>
      </c>
      <c r="X336" s="146" t="str">
        <f>IF(C336="","",IF(OR(C336="Trade",C336="Multi Position"),(X335+V336),IF(C336="Deposit",(X335+AE336),IF(C336="Withdrawal",(X335-AE336)))))</f>
        <v/>
      </c>
      <c r="Y336" s="145" t="str">
        <f t="shared" si="69"/>
        <v/>
      </c>
      <c r="Z336" s="118"/>
      <c r="AA336" s="118"/>
      <c r="AB336" s="118"/>
      <c r="AC336" s="118"/>
      <c r="AD336" s="118"/>
      <c r="AE336" s="139"/>
      <c r="AF336" s="118"/>
      <c r="AG336" s="118"/>
      <c r="AH336" s="147" t="str">
        <f t="shared" si="70"/>
        <v/>
      </c>
      <c r="AI336" s="147" t="str">
        <f t="shared" si="71"/>
        <v/>
      </c>
      <c r="AJ336" s="148" t="str">
        <f t="shared" si="60"/>
        <v/>
      </c>
      <c r="AK336" s="148" t="str">
        <f t="shared" si="61"/>
        <v/>
      </c>
      <c r="AL336" s="147" t="str">
        <f t="shared" si="62"/>
        <v/>
      </c>
      <c r="AM336" s="147" t="str">
        <f t="shared" si="63"/>
        <v/>
      </c>
      <c r="AN336" s="147" t="str">
        <f t="shared" si="64"/>
        <v/>
      </c>
      <c r="AO336" s="118"/>
    </row>
    <row r="337" spans="1:41">
      <c r="A337" s="118"/>
      <c r="B337" s="118"/>
      <c r="C337" s="118"/>
      <c r="D337" s="118"/>
      <c r="E337" s="118"/>
      <c r="F337" s="118"/>
      <c r="G337" s="118"/>
      <c r="H337" s="118"/>
      <c r="I337" s="118"/>
      <c r="J337" s="118"/>
      <c r="K337" s="118"/>
      <c r="L337" s="118"/>
      <c r="M337" s="118"/>
      <c r="N337" s="118"/>
      <c r="O337" s="143" t="str">
        <f>IF(H337="","",(S337/S337)&amp;":"&amp;ROUND(AH337/S337,2))</f>
        <v/>
      </c>
      <c r="P337" s="118"/>
      <c r="Q337" s="118"/>
      <c r="R337" s="143" t="str">
        <f>IF(H337="","",(S337/S337)&amp;":"&amp;ROUND(AI337/S337,2))</f>
        <v/>
      </c>
      <c r="S337" s="144" t="str">
        <f t="shared" si="65"/>
        <v/>
      </c>
      <c r="T337" s="145" t="str">
        <f t="shared" si="66"/>
        <v/>
      </c>
      <c r="U337" s="118"/>
      <c r="V337" s="145" t="str">
        <f t="shared" si="67"/>
        <v/>
      </c>
      <c r="W337" s="144" t="str">
        <f t="shared" si="68"/>
        <v/>
      </c>
      <c r="X337" s="146" t="str">
        <f>IF(C337="","",IF(OR(C337="Trade",C337="Multi Position"),(X336+V337),IF(C337="Deposit",(X336+AE337),IF(C337="Withdrawal",(X336-AE337)))))</f>
        <v/>
      </c>
      <c r="Y337" s="145" t="str">
        <f t="shared" si="69"/>
        <v/>
      </c>
      <c r="Z337" s="118"/>
      <c r="AA337" s="118"/>
      <c r="AB337" s="118"/>
      <c r="AC337" s="118"/>
      <c r="AD337" s="118"/>
      <c r="AE337" s="139"/>
      <c r="AF337" s="118"/>
      <c r="AG337" s="118"/>
      <c r="AH337" s="147" t="str">
        <f t="shared" si="70"/>
        <v/>
      </c>
      <c r="AI337" s="147" t="str">
        <f t="shared" si="71"/>
        <v/>
      </c>
      <c r="AJ337" s="148" t="str">
        <f t="shared" si="60"/>
        <v/>
      </c>
      <c r="AK337" s="148" t="str">
        <f t="shared" si="61"/>
        <v/>
      </c>
      <c r="AL337" s="147" t="str">
        <f t="shared" si="62"/>
        <v/>
      </c>
      <c r="AM337" s="147" t="str">
        <f t="shared" si="63"/>
        <v/>
      </c>
      <c r="AN337" s="147" t="str">
        <f t="shared" si="64"/>
        <v/>
      </c>
      <c r="AO337" s="118"/>
    </row>
    <row r="338" spans="1:41">
      <c r="A338" s="118"/>
      <c r="B338" s="118"/>
      <c r="C338" s="118"/>
      <c r="D338" s="118"/>
      <c r="E338" s="118"/>
      <c r="F338" s="118"/>
      <c r="G338" s="118"/>
      <c r="H338" s="118"/>
      <c r="I338" s="118"/>
      <c r="J338" s="118"/>
      <c r="K338" s="118"/>
      <c r="L338" s="118"/>
      <c r="M338" s="118"/>
      <c r="N338" s="118"/>
      <c r="O338" s="143" t="str">
        <f>IF(H338="","",(S338/S338)&amp;":"&amp;ROUND(AH338/S338,2))</f>
        <v/>
      </c>
      <c r="P338" s="118"/>
      <c r="Q338" s="118"/>
      <c r="R338" s="143" t="str">
        <f>IF(H338="","",(S338/S338)&amp;":"&amp;ROUND(AI338/S338,2))</f>
        <v/>
      </c>
      <c r="S338" s="144" t="str">
        <f t="shared" si="65"/>
        <v/>
      </c>
      <c r="T338" s="145" t="str">
        <f t="shared" si="66"/>
        <v/>
      </c>
      <c r="U338" s="118"/>
      <c r="V338" s="145" t="str">
        <f t="shared" si="67"/>
        <v/>
      </c>
      <c r="W338" s="144" t="str">
        <f t="shared" si="68"/>
        <v/>
      </c>
      <c r="X338" s="146" t="str">
        <f>IF(C338="","",IF(OR(C338="Trade",C338="Multi Position"),(X337+V338),IF(C338="Deposit",(X337+AE338),IF(C338="Withdrawal",(X337-AE338)))))</f>
        <v/>
      </c>
      <c r="Y338" s="145" t="str">
        <f t="shared" si="69"/>
        <v/>
      </c>
      <c r="Z338" s="118"/>
      <c r="AA338" s="118"/>
      <c r="AB338" s="118"/>
      <c r="AC338" s="118"/>
      <c r="AD338" s="118"/>
      <c r="AE338" s="139"/>
      <c r="AF338" s="118"/>
      <c r="AG338" s="118"/>
      <c r="AH338" s="147" t="str">
        <f t="shared" si="70"/>
        <v/>
      </c>
      <c r="AI338" s="147" t="str">
        <f t="shared" si="71"/>
        <v/>
      </c>
      <c r="AJ338" s="148" t="str">
        <f t="shared" si="60"/>
        <v/>
      </c>
      <c r="AK338" s="148" t="str">
        <f t="shared" si="61"/>
        <v/>
      </c>
      <c r="AL338" s="147" t="str">
        <f t="shared" si="62"/>
        <v/>
      </c>
      <c r="AM338" s="147" t="str">
        <f t="shared" si="63"/>
        <v/>
      </c>
      <c r="AN338" s="147" t="str">
        <f t="shared" si="64"/>
        <v/>
      </c>
      <c r="AO338" s="118"/>
    </row>
    <row r="339" spans="1:41">
      <c r="A339" s="118"/>
      <c r="B339" s="118"/>
      <c r="C339" s="118"/>
      <c r="D339" s="118"/>
      <c r="E339" s="118"/>
      <c r="F339" s="118"/>
      <c r="G339" s="118"/>
      <c r="H339" s="118"/>
      <c r="I339" s="118"/>
      <c r="J339" s="118"/>
      <c r="K339" s="118"/>
      <c r="L339" s="118"/>
      <c r="M339" s="118"/>
      <c r="N339" s="118"/>
      <c r="O339" s="143" t="str">
        <f>IF(H339="","",(S339/S339)&amp;":"&amp;ROUND(AH339/S339,2))</f>
        <v/>
      </c>
      <c r="P339" s="118"/>
      <c r="Q339" s="118"/>
      <c r="R339" s="143" t="str">
        <f>IF(H339="","",(S339/S339)&amp;":"&amp;ROUND(AI339/S339,2))</f>
        <v/>
      </c>
      <c r="S339" s="144" t="str">
        <f t="shared" si="65"/>
        <v/>
      </c>
      <c r="T339" s="145" t="str">
        <f t="shared" si="66"/>
        <v/>
      </c>
      <c r="U339" s="118"/>
      <c r="V339" s="145" t="str">
        <f t="shared" si="67"/>
        <v/>
      </c>
      <c r="W339" s="144" t="str">
        <f t="shared" si="68"/>
        <v/>
      </c>
      <c r="X339" s="146" t="str">
        <f>IF(C339="","",IF(OR(C339="Trade",C339="Multi Position"),(X338+V339),IF(C339="Deposit",(X338+AE339),IF(C339="Withdrawal",(X338-AE339)))))</f>
        <v/>
      </c>
      <c r="Y339" s="145" t="str">
        <f t="shared" si="69"/>
        <v/>
      </c>
      <c r="Z339" s="118"/>
      <c r="AA339" s="118"/>
      <c r="AB339" s="118"/>
      <c r="AC339" s="118"/>
      <c r="AD339" s="118"/>
      <c r="AE339" s="139"/>
      <c r="AF339" s="118"/>
      <c r="AG339" s="118"/>
      <c r="AH339" s="147" t="str">
        <f t="shared" si="70"/>
        <v/>
      </c>
      <c r="AI339" s="147" t="str">
        <f t="shared" si="71"/>
        <v/>
      </c>
      <c r="AJ339" s="148" t="str">
        <f t="shared" si="60"/>
        <v/>
      </c>
      <c r="AK339" s="148" t="str">
        <f t="shared" si="61"/>
        <v/>
      </c>
      <c r="AL339" s="147" t="str">
        <f t="shared" si="62"/>
        <v/>
      </c>
      <c r="AM339" s="147" t="str">
        <f t="shared" si="63"/>
        <v/>
      </c>
      <c r="AN339" s="147" t="str">
        <f t="shared" si="64"/>
        <v/>
      </c>
      <c r="AO339" s="118"/>
    </row>
    <row r="340" spans="1:41">
      <c r="A340" s="118"/>
      <c r="B340" s="118"/>
      <c r="C340" s="118"/>
      <c r="D340" s="118"/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43" t="str">
        <f>IF(H340="","",(S340/S340)&amp;":"&amp;ROUND(AH340/S340,2))</f>
        <v/>
      </c>
      <c r="P340" s="118"/>
      <c r="Q340" s="118"/>
      <c r="R340" s="143" t="str">
        <f>IF(H340="","",(S340/S340)&amp;":"&amp;ROUND(AI340/S340,2))</f>
        <v/>
      </c>
      <c r="S340" s="144" t="str">
        <f t="shared" si="65"/>
        <v/>
      </c>
      <c r="T340" s="145" t="str">
        <f t="shared" si="66"/>
        <v/>
      </c>
      <c r="U340" s="118"/>
      <c r="V340" s="145" t="str">
        <f t="shared" si="67"/>
        <v/>
      </c>
      <c r="W340" s="144" t="str">
        <f t="shared" si="68"/>
        <v/>
      </c>
      <c r="X340" s="146" t="str">
        <f>IF(C340="","",IF(OR(C340="Trade",C340="Multi Position"),(X339+V340),IF(C340="Deposit",(X339+AE340),IF(C340="Withdrawal",(X339-AE340)))))</f>
        <v/>
      </c>
      <c r="Y340" s="145" t="str">
        <f t="shared" si="69"/>
        <v/>
      </c>
      <c r="Z340" s="118"/>
      <c r="AA340" s="118"/>
      <c r="AB340" s="118"/>
      <c r="AC340" s="118"/>
      <c r="AD340" s="118"/>
      <c r="AE340" s="139"/>
      <c r="AF340" s="118"/>
      <c r="AG340" s="118"/>
      <c r="AH340" s="147" t="str">
        <f t="shared" si="70"/>
        <v/>
      </c>
      <c r="AI340" s="147" t="str">
        <f t="shared" si="71"/>
        <v/>
      </c>
      <c r="AJ340" s="148" t="str">
        <f t="shared" si="60"/>
        <v/>
      </c>
      <c r="AK340" s="148" t="str">
        <f t="shared" si="61"/>
        <v/>
      </c>
      <c r="AL340" s="147" t="str">
        <f t="shared" si="62"/>
        <v/>
      </c>
      <c r="AM340" s="147" t="str">
        <f t="shared" si="63"/>
        <v/>
      </c>
      <c r="AN340" s="147" t="str">
        <f t="shared" si="64"/>
        <v/>
      </c>
      <c r="AO340" s="118"/>
    </row>
    <row r="341" spans="1:41">
      <c r="A341" s="118"/>
      <c r="B341" s="118"/>
      <c r="C341" s="118"/>
      <c r="D341" s="118"/>
      <c r="E341" s="118"/>
      <c r="F341" s="118"/>
      <c r="G341" s="118"/>
      <c r="H341" s="118"/>
      <c r="I341" s="118"/>
      <c r="J341" s="118"/>
      <c r="K341" s="118"/>
      <c r="L341" s="118"/>
      <c r="M341" s="118"/>
      <c r="N341" s="118"/>
      <c r="O341" s="143" t="str">
        <f>IF(H341="","",(S341/S341)&amp;":"&amp;ROUND(AH341/S341,2))</f>
        <v/>
      </c>
      <c r="P341" s="118"/>
      <c r="Q341" s="118"/>
      <c r="R341" s="143" t="str">
        <f>IF(H341="","",(S341/S341)&amp;":"&amp;ROUND(AI341/S341,2))</f>
        <v/>
      </c>
      <c r="S341" s="144" t="str">
        <f t="shared" si="65"/>
        <v/>
      </c>
      <c r="T341" s="145" t="str">
        <f t="shared" si="66"/>
        <v/>
      </c>
      <c r="U341" s="118"/>
      <c r="V341" s="145" t="str">
        <f t="shared" si="67"/>
        <v/>
      </c>
      <c r="W341" s="144" t="str">
        <f t="shared" si="68"/>
        <v/>
      </c>
      <c r="X341" s="146" t="str">
        <f>IF(C341="","",IF(OR(C341="Trade",C341="Multi Position"),(X340+V341),IF(C341="Deposit",(X340+AE341),IF(C341="Withdrawal",(X340-AE341)))))</f>
        <v/>
      </c>
      <c r="Y341" s="145" t="str">
        <f t="shared" si="69"/>
        <v/>
      </c>
      <c r="Z341" s="118"/>
      <c r="AA341" s="118"/>
      <c r="AB341" s="118"/>
      <c r="AC341" s="118"/>
      <c r="AD341" s="118"/>
      <c r="AE341" s="139"/>
      <c r="AF341" s="118"/>
      <c r="AG341" s="118"/>
      <c r="AH341" s="147" t="str">
        <f t="shared" si="70"/>
        <v/>
      </c>
      <c r="AI341" s="147" t="str">
        <f t="shared" si="71"/>
        <v/>
      </c>
      <c r="AJ341" s="148" t="str">
        <f t="shared" si="60"/>
        <v/>
      </c>
      <c r="AK341" s="148" t="str">
        <f t="shared" si="61"/>
        <v/>
      </c>
      <c r="AL341" s="147" t="str">
        <f t="shared" si="62"/>
        <v/>
      </c>
      <c r="AM341" s="147" t="str">
        <f t="shared" si="63"/>
        <v/>
      </c>
      <c r="AN341" s="147" t="str">
        <f t="shared" si="64"/>
        <v/>
      </c>
      <c r="AO341" s="118"/>
    </row>
    <row r="342" spans="1:41">
      <c r="A342" s="118"/>
      <c r="B342" s="118"/>
      <c r="C342" s="118"/>
      <c r="D342" s="118"/>
      <c r="E342" s="118"/>
      <c r="F342" s="118"/>
      <c r="G342" s="118"/>
      <c r="H342" s="118"/>
      <c r="I342" s="118"/>
      <c r="J342" s="118"/>
      <c r="K342" s="118"/>
      <c r="L342" s="118"/>
      <c r="M342" s="118"/>
      <c r="N342" s="118"/>
      <c r="O342" s="143" t="str">
        <f>IF(H342="","",(S342/S342)&amp;":"&amp;ROUND(AH342/S342,2))</f>
        <v/>
      </c>
      <c r="P342" s="118"/>
      <c r="Q342" s="118"/>
      <c r="R342" s="143" t="str">
        <f>IF(H342="","",(S342/S342)&amp;":"&amp;ROUND(AI342/S342,2))</f>
        <v/>
      </c>
      <c r="S342" s="144" t="str">
        <f t="shared" si="65"/>
        <v/>
      </c>
      <c r="T342" s="145" t="str">
        <f t="shared" si="66"/>
        <v/>
      </c>
      <c r="U342" s="118"/>
      <c r="V342" s="145" t="str">
        <f t="shared" si="67"/>
        <v/>
      </c>
      <c r="W342" s="144" t="str">
        <f t="shared" si="68"/>
        <v/>
      </c>
      <c r="X342" s="146" t="str">
        <f>IF(C342="","",IF(OR(C342="Trade",C342="Multi Position"),(X341+V342),IF(C342="Deposit",(X341+AE342),IF(C342="Withdrawal",(X341-AE342)))))</f>
        <v/>
      </c>
      <c r="Y342" s="145" t="str">
        <f t="shared" si="69"/>
        <v/>
      </c>
      <c r="Z342" s="118"/>
      <c r="AA342" s="118"/>
      <c r="AB342" s="118"/>
      <c r="AC342" s="118"/>
      <c r="AD342" s="118"/>
      <c r="AE342" s="139"/>
      <c r="AF342" s="118"/>
      <c r="AG342" s="118"/>
      <c r="AH342" s="147" t="str">
        <f t="shared" si="70"/>
        <v/>
      </c>
      <c r="AI342" s="147" t="str">
        <f t="shared" si="71"/>
        <v/>
      </c>
      <c r="AJ342" s="148" t="str">
        <f t="shared" si="60"/>
        <v/>
      </c>
      <c r="AK342" s="148" t="str">
        <f t="shared" si="61"/>
        <v/>
      </c>
      <c r="AL342" s="147" t="str">
        <f t="shared" si="62"/>
        <v/>
      </c>
      <c r="AM342" s="147" t="str">
        <f t="shared" si="63"/>
        <v/>
      </c>
      <c r="AN342" s="147" t="str">
        <f t="shared" si="64"/>
        <v/>
      </c>
      <c r="AO342" s="118"/>
    </row>
    <row r="343" spans="1:41">
      <c r="A343" s="118"/>
      <c r="B343" s="118"/>
      <c r="C343" s="118"/>
      <c r="D343" s="118"/>
      <c r="E343" s="118"/>
      <c r="F343" s="118"/>
      <c r="G343" s="118"/>
      <c r="H343" s="118"/>
      <c r="I343" s="118"/>
      <c r="J343" s="118"/>
      <c r="K343" s="118"/>
      <c r="L343" s="118"/>
      <c r="M343" s="118"/>
      <c r="N343" s="118"/>
      <c r="O343" s="143" t="str">
        <f>IF(H343="","",(S343/S343)&amp;":"&amp;ROUND(AH343/S343,2))</f>
        <v/>
      </c>
      <c r="P343" s="118"/>
      <c r="Q343" s="118"/>
      <c r="R343" s="143" t="str">
        <f>IF(H343="","",(S343/S343)&amp;":"&amp;ROUND(AI343/S343,2))</f>
        <v/>
      </c>
      <c r="S343" s="144" t="str">
        <f t="shared" si="65"/>
        <v/>
      </c>
      <c r="T343" s="145" t="str">
        <f t="shared" si="66"/>
        <v/>
      </c>
      <c r="U343" s="118"/>
      <c r="V343" s="145" t="str">
        <f t="shared" si="67"/>
        <v/>
      </c>
      <c r="W343" s="144" t="str">
        <f t="shared" si="68"/>
        <v/>
      </c>
      <c r="X343" s="146" t="str">
        <f>IF(C343="","",IF(OR(C343="Trade",C343="Multi Position"),(X342+V343),IF(C343="Deposit",(X342+AE343),IF(C343="Withdrawal",(X342-AE343)))))</f>
        <v/>
      </c>
      <c r="Y343" s="145" t="str">
        <f t="shared" si="69"/>
        <v/>
      </c>
      <c r="Z343" s="118"/>
      <c r="AA343" s="118"/>
      <c r="AB343" s="118"/>
      <c r="AC343" s="118"/>
      <c r="AD343" s="118"/>
      <c r="AE343" s="139"/>
      <c r="AF343" s="118"/>
      <c r="AG343" s="118"/>
      <c r="AH343" s="147" t="str">
        <f t="shared" si="70"/>
        <v/>
      </c>
      <c r="AI343" s="147" t="str">
        <f t="shared" si="71"/>
        <v/>
      </c>
      <c r="AJ343" s="148" t="str">
        <f t="shared" si="60"/>
        <v/>
      </c>
      <c r="AK343" s="148" t="str">
        <f t="shared" si="61"/>
        <v/>
      </c>
      <c r="AL343" s="147" t="str">
        <f t="shared" si="62"/>
        <v/>
      </c>
      <c r="AM343" s="147" t="str">
        <f t="shared" si="63"/>
        <v/>
      </c>
      <c r="AN343" s="147" t="str">
        <f t="shared" si="64"/>
        <v/>
      </c>
      <c r="AO343" s="118"/>
    </row>
    <row r="344" spans="1:41">
      <c r="A344" s="118"/>
      <c r="B344" s="118"/>
      <c r="C344" s="118"/>
      <c r="D344" s="118"/>
      <c r="E344" s="118"/>
      <c r="F344" s="118"/>
      <c r="G344" s="118"/>
      <c r="H344" s="118"/>
      <c r="I344" s="118"/>
      <c r="J344" s="118"/>
      <c r="K344" s="118"/>
      <c r="L344" s="118"/>
      <c r="M344" s="118"/>
      <c r="N344" s="118"/>
      <c r="O344" s="143" t="str">
        <f>IF(H344="","",(S344/S344)&amp;":"&amp;ROUND(AH344/S344,2))</f>
        <v/>
      </c>
      <c r="P344" s="118"/>
      <c r="Q344" s="118"/>
      <c r="R344" s="143" t="str">
        <f>IF(H344="","",(S344/S344)&amp;":"&amp;ROUND(AI344/S344,2))</f>
        <v/>
      </c>
      <c r="S344" s="144" t="str">
        <f t="shared" si="65"/>
        <v/>
      </c>
      <c r="T344" s="145" t="str">
        <f t="shared" si="66"/>
        <v/>
      </c>
      <c r="U344" s="118"/>
      <c r="V344" s="145" t="str">
        <f t="shared" si="67"/>
        <v/>
      </c>
      <c r="W344" s="144" t="str">
        <f t="shared" si="68"/>
        <v/>
      </c>
      <c r="X344" s="146" t="str">
        <f>IF(C344="","",IF(OR(C344="Trade",C344="Multi Position"),(X343+V344),IF(C344="Deposit",(X343+AE344),IF(C344="Withdrawal",(X343-AE344)))))</f>
        <v/>
      </c>
      <c r="Y344" s="145" t="str">
        <f t="shared" si="69"/>
        <v/>
      </c>
      <c r="Z344" s="118"/>
      <c r="AA344" s="118"/>
      <c r="AB344" s="118"/>
      <c r="AC344" s="118"/>
      <c r="AD344" s="118"/>
      <c r="AE344" s="139"/>
      <c r="AF344" s="118"/>
      <c r="AG344" s="118"/>
      <c r="AH344" s="147" t="str">
        <f t="shared" si="70"/>
        <v/>
      </c>
      <c r="AI344" s="147" t="str">
        <f t="shared" si="71"/>
        <v/>
      </c>
      <c r="AJ344" s="148" t="str">
        <f t="shared" si="60"/>
        <v/>
      </c>
      <c r="AK344" s="148" t="str">
        <f t="shared" si="61"/>
        <v/>
      </c>
      <c r="AL344" s="147" t="str">
        <f t="shared" si="62"/>
        <v/>
      </c>
      <c r="AM344" s="147" t="str">
        <f t="shared" si="63"/>
        <v/>
      </c>
      <c r="AN344" s="147" t="str">
        <f t="shared" si="64"/>
        <v/>
      </c>
      <c r="AO344" s="118"/>
    </row>
    <row r="345" spans="1:41">
      <c r="A345" s="118"/>
      <c r="B345" s="118"/>
      <c r="C345" s="118"/>
      <c r="D345" s="118"/>
      <c r="E345" s="118"/>
      <c r="F345" s="118"/>
      <c r="G345" s="118"/>
      <c r="H345" s="118"/>
      <c r="I345" s="118"/>
      <c r="J345" s="118"/>
      <c r="K345" s="118"/>
      <c r="L345" s="118"/>
      <c r="M345" s="118"/>
      <c r="N345" s="118"/>
      <c r="O345" s="143" t="str">
        <f>IF(H345="","",(S345/S345)&amp;":"&amp;ROUND(AH345/S345,2))</f>
        <v/>
      </c>
      <c r="P345" s="118"/>
      <c r="Q345" s="118"/>
      <c r="R345" s="143" t="str">
        <f>IF(H345="","",(S345/S345)&amp;":"&amp;ROUND(AI345/S345,2))</f>
        <v/>
      </c>
      <c r="S345" s="144" t="str">
        <f t="shared" si="65"/>
        <v/>
      </c>
      <c r="T345" s="145" t="str">
        <f t="shared" si="66"/>
        <v/>
      </c>
      <c r="U345" s="118"/>
      <c r="V345" s="145" t="str">
        <f t="shared" si="67"/>
        <v/>
      </c>
      <c r="W345" s="144" t="str">
        <f t="shared" si="68"/>
        <v/>
      </c>
      <c r="X345" s="146" t="str">
        <f>IF(C345="","",IF(OR(C345="Trade",C345="Multi Position"),(X344+V345),IF(C345="Deposit",(X344+AE345),IF(C345="Withdrawal",(X344-AE345)))))</f>
        <v/>
      </c>
      <c r="Y345" s="145" t="str">
        <f t="shared" si="69"/>
        <v/>
      </c>
      <c r="Z345" s="118"/>
      <c r="AA345" s="118"/>
      <c r="AB345" s="118"/>
      <c r="AC345" s="118"/>
      <c r="AD345" s="118"/>
      <c r="AE345" s="139"/>
      <c r="AF345" s="118"/>
      <c r="AG345" s="118"/>
      <c r="AH345" s="147" t="str">
        <f t="shared" si="70"/>
        <v/>
      </c>
      <c r="AI345" s="147" t="str">
        <f t="shared" si="71"/>
        <v/>
      </c>
      <c r="AJ345" s="148" t="str">
        <f t="shared" si="60"/>
        <v/>
      </c>
      <c r="AK345" s="148" t="str">
        <f t="shared" si="61"/>
        <v/>
      </c>
      <c r="AL345" s="147" t="str">
        <f t="shared" si="62"/>
        <v/>
      </c>
      <c r="AM345" s="147" t="str">
        <f t="shared" si="63"/>
        <v/>
      </c>
      <c r="AN345" s="147" t="str">
        <f t="shared" si="64"/>
        <v/>
      </c>
      <c r="AO345" s="118"/>
    </row>
    <row r="346" spans="1:41">
      <c r="A346" s="118"/>
      <c r="B346" s="118"/>
      <c r="C346" s="118"/>
      <c r="D346" s="118"/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43" t="str">
        <f>IF(H346="","",(S346/S346)&amp;":"&amp;ROUND(AH346/S346,2))</f>
        <v/>
      </c>
      <c r="P346" s="118"/>
      <c r="Q346" s="118"/>
      <c r="R346" s="143" t="str">
        <f>IF(H346="","",(S346/S346)&amp;":"&amp;ROUND(AI346/S346,2))</f>
        <v/>
      </c>
      <c r="S346" s="144" t="str">
        <f t="shared" si="65"/>
        <v/>
      </c>
      <c r="T346" s="145" t="str">
        <f t="shared" si="66"/>
        <v/>
      </c>
      <c r="U346" s="118"/>
      <c r="V346" s="145" t="str">
        <f t="shared" si="67"/>
        <v/>
      </c>
      <c r="W346" s="144" t="str">
        <f t="shared" si="68"/>
        <v/>
      </c>
      <c r="X346" s="146" t="str">
        <f>IF(C346="","",IF(OR(C346="Trade",C346="Multi Position"),(X345+V346),IF(C346="Deposit",(X345+AE346),IF(C346="Withdrawal",(X345-AE346)))))</f>
        <v/>
      </c>
      <c r="Y346" s="145" t="str">
        <f t="shared" si="69"/>
        <v/>
      </c>
      <c r="Z346" s="118"/>
      <c r="AA346" s="118"/>
      <c r="AB346" s="118"/>
      <c r="AC346" s="118"/>
      <c r="AD346" s="118"/>
      <c r="AE346" s="139"/>
      <c r="AF346" s="118"/>
      <c r="AG346" s="118"/>
      <c r="AH346" s="147" t="str">
        <f t="shared" si="70"/>
        <v/>
      </c>
      <c r="AI346" s="147" t="str">
        <f t="shared" si="71"/>
        <v/>
      </c>
      <c r="AJ346" s="148" t="str">
        <f t="shared" si="60"/>
        <v/>
      </c>
      <c r="AK346" s="148" t="str">
        <f t="shared" si="61"/>
        <v/>
      </c>
      <c r="AL346" s="147" t="str">
        <f t="shared" si="62"/>
        <v/>
      </c>
      <c r="AM346" s="147" t="str">
        <f t="shared" si="63"/>
        <v/>
      </c>
      <c r="AN346" s="147" t="str">
        <f t="shared" si="64"/>
        <v/>
      </c>
      <c r="AO346" s="118"/>
    </row>
    <row r="347" spans="1:41">
      <c r="A347" s="118"/>
      <c r="B347" s="118"/>
      <c r="C347" s="118"/>
      <c r="D347" s="118"/>
      <c r="E347" s="118"/>
      <c r="F347" s="118"/>
      <c r="G347" s="118"/>
      <c r="H347" s="118"/>
      <c r="I347" s="118"/>
      <c r="J347" s="118"/>
      <c r="K347" s="118"/>
      <c r="L347" s="118"/>
      <c r="M347" s="118"/>
      <c r="N347" s="118"/>
      <c r="O347" s="143" t="str">
        <f>IF(H347="","",(S347/S347)&amp;":"&amp;ROUND(AH347/S347,2))</f>
        <v/>
      </c>
      <c r="P347" s="118"/>
      <c r="Q347" s="118"/>
      <c r="R347" s="143" t="str">
        <f>IF(H347="","",(S347/S347)&amp;":"&amp;ROUND(AI347/S347,2))</f>
        <v/>
      </c>
      <c r="S347" s="144" t="str">
        <f t="shared" si="65"/>
        <v/>
      </c>
      <c r="T347" s="145" t="str">
        <f t="shared" si="66"/>
        <v/>
      </c>
      <c r="U347" s="118"/>
      <c r="V347" s="145" t="str">
        <f t="shared" si="67"/>
        <v/>
      </c>
      <c r="W347" s="144" t="str">
        <f t="shared" si="68"/>
        <v/>
      </c>
      <c r="X347" s="146" t="str">
        <f>IF(C347="","",IF(OR(C347="Trade",C347="Multi Position"),(X346+V347),IF(C347="Deposit",(X346+AE347),IF(C347="Withdrawal",(X346-AE347)))))</f>
        <v/>
      </c>
      <c r="Y347" s="145" t="str">
        <f t="shared" si="69"/>
        <v/>
      </c>
      <c r="Z347" s="118"/>
      <c r="AA347" s="118"/>
      <c r="AB347" s="118"/>
      <c r="AC347" s="118"/>
      <c r="AD347" s="118"/>
      <c r="AE347" s="139"/>
      <c r="AF347" s="118"/>
      <c r="AG347" s="118"/>
      <c r="AH347" s="147" t="str">
        <f t="shared" si="70"/>
        <v/>
      </c>
      <c r="AI347" s="147" t="str">
        <f t="shared" si="71"/>
        <v/>
      </c>
      <c r="AJ347" s="148" t="str">
        <f t="shared" si="60"/>
        <v/>
      </c>
      <c r="AK347" s="148" t="str">
        <f t="shared" si="61"/>
        <v/>
      </c>
      <c r="AL347" s="147" t="str">
        <f t="shared" si="62"/>
        <v/>
      </c>
      <c r="AM347" s="147" t="str">
        <f t="shared" si="63"/>
        <v/>
      </c>
      <c r="AN347" s="147" t="str">
        <f t="shared" si="64"/>
        <v/>
      </c>
      <c r="AO347" s="118"/>
    </row>
    <row r="348" spans="1:41">
      <c r="A348" s="118"/>
      <c r="B348" s="118"/>
      <c r="C348" s="118"/>
      <c r="D348" s="118"/>
      <c r="E348" s="118"/>
      <c r="F348" s="118"/>
      <c r="G348" s="118"/>
      <c r="H348" s="118"/>
      <c r="I348" s="118"/>
      <c r="J348" s="118"/>
      <c r="K348" s="118"/>
      <c r="L348" s="118"/>
      <c r="M348" s="118"/>
      <c r="N348" s="118"/>
      <c r="O348" s="143" t="str">
        <f>IF(H348="","",(S348/S348)&amp;":"&amp;ROUND(AH348/S348,2))</f>
        <v/>
      </c>
      <c r="P348" s="118"/>
      <c r="Q348" s="118"/>
      <c r="R348" s="143" t="str">
        <f>IF(H348="","",(S348/S348)&amp;":"&amp;ROUND(AI348/S348,2))</f>
        <v/>
      </c>
      <c r="S348" s="144" t="str">
        <f t="shared" si="65"/>
        <v/>
      </c>
      <c r="T348" s="145" t="str">
        <f t="shared" si="66"/>
        <v/>
      </c>
      <c r="U348" s="118"/>
      <c r="V348" s="145" t="str">
        <f t="shared" si="67"/>
        <v/>
      </c>
      <c r="W348" s="144" t="str">
        <f t="shared" si="68"/>
        <v/>
      </c>
      <c r="X348" s="146" t="str">
        <f>IF(C348="","",IF(OR(C348="Trade",C348="Multi Position"),(X347+V348),IF(C348="Deposit",(X347+AE348),IF(C348="Withdrawal",(X347-AE348)))))</f>
        <v/>
      </c>
      <c r="Y348" s="145" t="str">
        <f t="shared" si="69"/>
        <v/>
      </c>
      <c r="Z348" s="118"/>
      <c r="AA348" s="118"/>
      <c r="AB348" s="118"/>
      <c r="AC348" s="118"/>
      <c r="AD348" s="118"/>
      <c r="AE348" s="139"/>
      <c r="AF348" s="118"/>
      <c r="AG348" s="118"/>
      <c r="AH348" s="147" t="str">
        <f t="shared" si="70"/>
        <v/>
      </c>
      <c r="AI348" s="147" t="str">
        <f t="shared" si="71"/>
        <v/>
      </c>
      <c r="AJ348" s="148" t="str">
        <f t="shared" si="60"/>
        <v/>
      </c>
      <c r="AK348" s="148" t="str">
        <f t="shared" si="61"/>
        <v/>
      </c>
      <c r="AL348" s="147" t="str">
        <f t="shared" si="62"/>
        <v/>
      </c>
      <c r="AM348" s="147" t="str">
        <f t="shared" si="63"/>
        <v/>
      </c>
      <c r="AN348" s="147" t="str">
        <f t="shared" si="64"/>
        <v/>
      </c>
      <c r="AO348" s="118"/>
    </row>
    <row r="349" spans="1:41">
      <c r="A349" s="118"/>
      <c r="B349" s="118"/>
      <c r="C349" s="118"/>
      <c r="D349" s="118"/>
      <c r="E349" s="118"/>
      <c r="F349" s="118"/>
      <c r="G349" s="118"/>
      <c r="H349" s="118"/>
      <c r="I349" s="118"/>
      <c r="J349" s="118"/>
      <c r="K349" s="118"/>
      <c r="L349" s="118"/>
      <c r="M349" s="118"/>
      <c r="N349" s="118"/>
      <c r="O349" s="143" t="str">
        <f>IF(H349="","",(S349/S349)&amp;":"&amp;ROUND(AH349/S349,2))</f>
        <v/>
      </c>
      <c r="P349" s="118"/>
      <c r="Q349" s="118"/>
      <c r="R349" s="143" t="str">
        <f>IF(H349="","",(S349/S349)&amp;":"&amp;ROUND(AI349/S349,2))</f>
        <v/>
      </c>
      <c r="S349" s="144" t="str">
        <f t="shared" si="65"/>
        <v/>
      </c>
      <c r="T349" s="145" t="str">
        <f t="shared" si="66"/>
        <v/>
      </c>
      <c r="U349" s="118"/>
      <c r="V349" s="145" t="str">
        <f t="shared" si="67"/>
        <v/>
      </c>
      <c r="W349" s="144" t="str">
        <f t="shared" si="68"/>
        <v/>
      </c>
      <c r="X349" s="146" t="str">
        <f>IF(C349="","",IF(OR(C349="Trade",C349="Multi Position"),(X348+V349),IF(C349="Deposit",(X348+AE349),IF(C349="Withdrawal",(X348-AE349)))))</f>
        <v/>
      </c>
      <c r="Y349" s="145" t="str">
        <f t="shared" si="69"/>
        <v/>
      </c>
      <c r="Z349" s="118"/>
      <c r="AA349" s="118"/>
      <c r="AB349" s="118"/>
      <c r="AC349" s="118"/>
      <c r="AD349" s="118"/>
      <c r="AE349" s="139"/>
      <c r="AF349" s="118"/>
      <c r="AG349" s="118"/>
      <c r="AH349" s="147" t="str">
        <f t="shared" si="70"/>
        <v/>
      </c>
      <c r="AI349" s="147" t="str">
        <f t="shared" si="71"/>
        <v/>
      </c>
      <c r="AJ349" s="148" t="str">
        <f t="shared" si="60"/>
        <v/>
      </c>
      <c r="AK349" s="148" t="str">
        <f t="shared" si="61"/>
        <v/>
      </c>
      <c r="AL349" s="147" t="str">
        <f t="shared" si="62"/>
        <v/>
      </c>
      <c r="AM349" s="147" t="str">
        <f t="shared" si="63"/>
        <v/>
      </c>
      <c r="AN349" s="147" t="str">
        <f t="shared" si="64"/>
        <v/>
      </c>
      <c r="AO349" s="118"/>
    </row>
    <row r="350" spans="1:41">
      <c r="A350" s="118"/>
      <c r="B350" s="118"/>
      <c r="C350" s="118"/>
      <c r="D350" s="118"/>
      <c r="E350" s="118"/>
      <c r="F350" s="118"/>
      <c r="G350" s="118"/>
      <c r="H350" s="118"/>
      <c r="I350" s="118"/>
      <c r="J350" s="118"/>
      <c r="K350" s="118"/>
      <c r="L350" s="118"/>
      <c r="M350" s="118"/>
      <c r="N350" s="118"/>
      <c r="O350" s="143" t="str">
        <f>IF(H350="","",(S350/S350)&amp;":"&amp;ROUND(AH350/S350,2))</f>
        <v/>
      </c>
      <c r="P350" s="118"/>
      <c r="Q350" s="118"/>
      <c r="R350" s="143" t="str">
        <f>IF(H350="","",(S350/S350)&amp;":"&amp;ROUND(AI350/S350,2))</f>
        <v/>
      </c>
      <c r="S350" s="144" t="str">
        <f t="shared" si="65"/>
        <v/>
      </c>
      <c r="T350" s="145" t="str">
        <f t="shared" si="66"/>
        <v/>
      </c>
      <c r="U350" s="118"/>
      <c r="V350" s="145" t="str">
        <f t="shared" si="67"/>
        <v/>
      </c>
      <c r="W350" s="144" t="str">
        <f t="shared" si="68"/>
        <v/>
      </c>
      <c r="X350" s="146" t="str">
        <f>IF(C350="","",IF(OR(C350="Trade",C350="Multi Position"),(X349+V350),IF(C350="Deposit",(X349+AE350),IF(C350="Withdrawal",(X349-AE350)))))</f>
        <v/>
      </c>
      <c r="Y350" s="145" t="str">
        <f t="shared" si="69"/>
        <v/>
      </c>
      <c r="Z350" s="118"/>
      <c r="AA350" s="118"/>
      <c r="AB350" s="118"/>
      <c r="AC350" s="118"/>
      <c r="AD350" s="118"/>
      <c r="AE350" s="139"/>
      <c r="AF350" s="118"/>
      <c r="AG350" s="118"/>
      <c r="AH350" s="147" t="str">
        <f t="shared" si="70"/>
        <v/>
      </c>
      <c r="AI350" s="147" t="str">
        <f t="shared" si="71"/>
        <v/>
      </c>
      <c r="AJ350" s="148" t="str">
        <f t="shared" si="60"/>
        <v/>
      </c>
      <c r="AK350" s="148" t="str">
        <f t="shared" si="61"/>
        <v/>
      </c>
      <c r="AL350" s="147" t="str">
        <f t="shared" si="62"/>
        <v/>
      </c>
      <c r="AM350" s="147" t="str">
        <f t="shared" si="63"/>
        <v/>
      </c>
      <c r="AN350" s="147" t="str">
        <f t="shared" si="64"/>
        <v/>
      </c>
      <c r="AO350" s="118"/>
    </row>
    <row r="351" spans="1:41">
      <c r="A351" s="118"/>
      <c r="B351" s="118"/>
      <c r="C351" s="118"/>
      <c r="D351" s="118"/>
      <c r="E351" s="118"/>
      <c r="F351" s="118"/>
      <c r="G351" s="118"/>
      <c r="H351" s="118"/>
      <c r="I351" s="118"/>
      <c r="J351" s="118"/>
      <c r="K351" s="118"/>
      <c r="L351" s="118"/>
      <c r="M351" s="118"/>
      <c r="N351" s="118"/>
      <c r="O351" s="143" t="str">
        <f>IF(H351="","",(S351/S351)&amp;":"&amp;ROUND(AH351/S351,2))</f>
        <v/>
      </c>
      <c r="P351" s="118"/>
      <c r="Q351" s="118"/>
      <c r="R351" s="143" t="str">
        <f>IF(H351="","",(S351/S351)&amp;":"&amp;ROUND(AI351/S351,2))</f>
        <v/>
      </c>
      <c r="S351" s="144" t="str">
        <f t="shared" si="65"/>
        <v/>
      </c>
      <c r="T351" s="145" t="str">
        <f t="shared" si="66"/>
        <v/>
      </c>
      <c r="U351" s="118"/>
      <c r="V351" s="145" t="str">
        <f t="shared" si="67"/>
        <v/>
      </c>
      <c r="W351" s="144" t="str">
        <f t="shared" si="68"/>
        <v/>
      </c>
      <c r="X351" s="146" t="str">
        <f>IF(C351="","",IF(OR(C351="Trade",C351="Multi Position"),(X350+V351),IF(C351="Deposit",(X350+AE351),IF(C351="Withdrawal",(X350-AE351)))))</f>
        <v/>
      </c>
      <c r="Y351" s="145" t="str">
        <f t="shared" si="69"/>
        <v/>
      </c>
      <c r="Z351" s="118"/>
      <c r="AA351" s="118"/>
      <c r="AB351" s="118"/>
      <c r="AC351" s="118"/>
      <c r="AD351" s="118"/>
      <c r="AE351" s="139"/>
      <c r="AF351" s="118"/>
      <c r="AG351" s="118"/>
      <c r="AH351" s="147" t="str">
        <f t="shared" si="70"/>
        <v/>
      </c>
      <c r="AI351" s="147" t="str">
        <f t="shared" si="71"/>
        <v/>
      </c>
      <c r="AJ351" s="148" t="str">
        <f t="shared" si="60"/>
        <v/>
      </c>
      <c r="AK351" s="148" t="str">
        <f t="shared" si="61"/>
        <v/>
      </c>
      <c r="AL351" s="147" t="str">
        <f t="shared" si="62"/>
        <v/>
      </c>
      <c r="AM351" s="147" t="str">
        <f t="shared" si="63"/>
        <v/>
      </c>
      <c r="AN351" s="147" t="str">
        <f t="shared" si="64"/>
        <v/>
      </c>
      <c r="AO351" s="118"/>
    </row>
    <row r="352" spans="1:41">
      <c r="A352" s="118"/>
      <c r="B352" s="118"/>
      <c r="C352" s="118"/>
      <c r="D352" s="118"/>
      <c r="E352" s="118"/>
      <c r="F352" s="118"/>
      <c r="G352" s="118"/>
      <c r="H352" s="118"/>
      <c r="I352" s="118"/>
      <c r="J352" s="118"/>
      <c r="K352" s="118"/>
      <c r="L352" s="118"/>
      <c r="M352" s="118"/>
      <c r="N352" s="118"/>
      <c r="O352" s="143" t="str">
        <f>IF(H352="","",(S352/S352)&amp;":"&amp;ROUND(AH352/S352,2))</f>
        <v/>
      </c>
      <c r="P352" s="118"/>
      <c r="Q352" s="118"/>
      <c r="R352" s="143" t="str">
        <f>IF(H352="","",(S352/S352)&amp;":"&amp;ROUND(AI352/S352,2))</f>
        <v/>
      </c>
      <c r="S352" s="144" t="str">
        <f t="shared" si="65"/>
        <v/>
      </c>
      <c r="T352" s="145" t="str">
        <f t="shared" si="66"/>
        <v/>
      </c>
      <c r="U352" s="118"/>
      <c r="V352" s="145" t="str">
        <f t="shared" si="67"/>
        <v/>
      </c>
      <c r="W352" s="144" t="str">
        <f t="shared" si="68"/>
        <v/>
      </c>
      <c r="X352" s="146" t="str">
        <f>IF(C352="","",IF(OR(C352="Trade",C352="Multi Position"),(X351+V352),IF(C352="Deposit",(X351+AE352),IF(C352="Withdrawal",(X351-AE352)))))</f>
        <v/>
      </c>
      <c r="Y352" s="145" t="str">
        <f t="shared" si="69"/>
        <v/>
      </c>
      <c r="Z352" s="118"/>
      <c r="AA352" s="118"/>
      <c r="AB352" s="118"/>
      <c r="AC352" s="118"/>
      <c r="AD352" s="118"/>
      <c r="AE352" s="139"/>
      <c r="AF352" s="118"/>
      <c r="AG352" s="118"/>
      <c r="AH352" s="147" t="str">
        <f t="shared" si="70"/>
        <v/>
      </c>
      <c r="AI352" s="147" t="str">
        <f t="shared" si="71"/>
        <v/>
      </c>
      <c r="AJ352" s="148" t="str">
        <f t="shared" si="60"/>
        <v/>
      </c>
      <c r="AK352" s="148" t="str">
        <f t="shared" si="61"/>
        <v/>
      </c>
      <c r="AL352" s="147" t="str">
        <f t="shared" si="62"/>
        <v/>
      </c>
      <c r="AM352" s="147" t="str">
        <f t="shared" si="63"/>
        <v/>
      </c>
      <c r="AN352" s="147" t="str">
        <f t="shared" si="64"/>
        <v/>
      </c>
      <c r="AO352" s="118"/>
    </row>
    <row r="353" spans="1:41">
      <c r="A353" s="118"/>
      <c r="B353" s="118"/>
      <c r="C353" s="118"/>
      <c r="D353" s="118"/>
      <c r="E353" s="118"/>
      <c r="F353" s="118"/>
      <c r="G353" s="118"/>
      <c r="H353" s="118"/>
      <c r="I353" s="118"/>
      <c r="J353" s="118"/>
      <c r="K353" s="118"/>
      <c r="L353" s="118"/>
      <c r="M353" s="118"/>
      <c r="N353" s="118"/>
      <c r="O353" s="143" t="str">
        <f>IF(H353="","",(S353/S353)&amp;":"&amp;ROUND(AH353/S353,2))</f>
        <v/>
      </c>
      <c r="P353" s="118"/>
      <c r="Q353" s="118"/>
      <c r="R353" s="143" t="str">
        <f>IF(H353="","",(S353/S353)&amp;":"&amp;ROUND(AI353/S353,2))</f>
        <v/>
      </c>
      <c r="S353" s="144" t="str">
        <f t="shared" si="65"/>
        <v/>
      </c>
      <c r="T353" s="145" t="str">
        <f t="shared" si="66"/>
        <v/>
      </c>
      <c r="U353" s="118"/>
      <c r="V353" s="145" t="str">
        <f t="shared" si="67"/>
        <v/>
      </c>
      <c r="W353" s="144" t="str">
        <f t="shared" si="68"/>
        <v/>
      </c>
      <c r="X353" s="146" t="str">
        <f>IF(C353="","",IF(OR(C353="Trade",C353="Multi Position"),(X352+V353),IF(C353="Deposit",(X352+AE353),IF(C353="Withdrawal",(X352-AE353)))))</f>
        <v/>
      </c>
      <c r="Y353" s="145" t="str">
        <f t="shared" si="69"/>
        <v/>
      </c>
      <c r="Z353" s="118"/>
      <c r="AA353" s="118"/>
      <c r="AB353" s="118"/>
      <c r="AC353" s="118"/>
      <c r="AD353" s="118"/>
      <c r="AE353" s="139"/>
      <c r="AF353" s="118"/>
      <c r="AG353" s="118"/>
      <c r="AH353" s="147" t="str">
        <f t="shared" si="70"/>
        <v/>
      </c>
      <c r="AI353" s="147" t="str">
        <f t="shared" si="71"/>
        <v/>
      </c>
      <c r="AJ353" s="148" t="str">
        <f t="shared" si="60"/>
        <v/>
      </c>
      <c r="AK353" s="148" t="str">
        <f t="shared" si="61"/>
        <v/>
      </c>
      <c r="AL353" s="147" t="str">
        <f t="shared" si="62"/>
        <v/>
      </c>
      <c r="AM353" s="147" t="str">
        <f t="shared" si="63"/>
        <v/>
      </c>
      <c r="AN353" s="147" t="str">
        <f t="shared" si="64"/>
        <v/>
      </c>
      <c r="AO353" s="118"/>
    </row>
    <row r="354" spans="1:41">
      <c r="A354" s="118"/>
      <c r="B354" s="118"/>
      <c r="C354" s="118"/>
      <c r="D354" s="118"/>
      <c r="E354" s="118"/>
      <c r="F354" s="118"/>
      <c r="G354" s="118"/>
      <c r="H354" s="118"/>
      <c r="I354" s="118"/>
      <c r="J354" s="118"/>
      <c r="K354" s="118"/>
      <c r="L354" s="118"/>
      <c r="M354" s="118"/>
      <c r="N354" s="118"/>
      <c r="O354" s="143" t="str">
        <f>IF(H354="","",(S354/S354)&amp;":"&amp;ROUND(AH354/S354,2))</f>
        <v/>
      </c>
      <c r="P354" s="118"/>
      <c r="Q354" s="118"/>
      <c r="R354" s="143" t="str">
        <f>IF(H354="","",(S354/S354)&amp;":"&amp;ROUND(AI354/S354,2))</f>
        <v/>
      </c>
      <c r="S354" s="144" t="str">
        <f t="shared" si="65"/>
        <v/>
      </c>
      <c r="T354" s="145" t="str">
        <f t="shared" si="66"/>
        <v/>
      </c>
      <c r="U354" s="118"/>
      <c r="V354" s="145" t="str">
        <f t="shared" si="67"/>
        <v/>
      </c>
      <c r="W354" s="144" t="str">
        <f t="shared" si="68"/>
        <v/>
      </c>
      <c r="X354" s="146" t="str">
        <f>IF(C354="","",IF(OR(C354="Trade",C354="Multi Position"),(X353+V354),IF(C354="Deposit",(X353+AE354),IF(C354="Withdrawal",(X353-AE354)))))</f>
        <v/>
      </c>
      <c r="Y354" s="145" t="str">
        <f t="shared" si="69"/>
        <v/>
      </c>
      <c r="Z354" s="118"/>
      <c r="AA354" s="118"/>
      <c r="AB354" s="118"/>
      <c r="AC354" s="118"/>
      <c r="AD354" s="118"/>
      <c r="AE354" s="139"/>
      <c r="AF354" s="118"/>
      <c r="AG354" s="118"/>
      <c r="AH354" s="147" t="str">
        <f t="shared" si="70"/>
        <v/>
      </c>
      <c r="AI354" s="147" t="str">
        <f t="shared" si="71"/>
        <v/>
      </c>
      <c r="AJ354" s="148" t="str">
        <f t="shared" si="60"/>
        <v/>
      </c>
      <c r="AK354" s="148" t="str">
        <f t="shared" si="61"/>
        <v/>
      </c>
      <c r="AL354" s="147" t="str">
        <f t="shared" si="62"/>
        <v/>
      </c>
      <c r="AM354" s="147" t="str">
        <f t="shared" si="63"/>
        <v/>
      </c>
      <c r="AN354" s="147" t="str">
        <f t="shared" si="64"/>
        <v/>
      </c>
      <c r="AO354" s="118"/>
    </row>
    <row r="355" spans="1:41">
      <c r="A355" s="118"/>
      <c r="B355" s="118"/>
      <c r="C355" s="118"/>
      <c r="D355" s="118"/>
      <c r="E355" s="118"/>
      <c r="F355" s="118"/>
      <c r="G355" s="118"/>
      <c r="H355" s="118"/>
      <c r="I355" s="118"/>
      <c r="J355" s="118"/>
      <c r="K355" s="118"/>
      <c r="L355" s="118"/>
      <c r="M355" s="118"/>
      <c r="N355" s="118"/>
      <c r="O355" s="143" t="str">
        <f>IF(H355="","",(S355/S355)&amp;":"&amp;ROUND(AH355/S355,2))</f>
        <v/>
      </c>
      <c r="P355" s="118"/>
      <c r="Q355" s="118"/>
      <c r="R355" s="143" t="str">
        <f>IF(H355="","",(S355/S355)&amp;":"&amp;ROUND(AI355/S355,2))</f>
        <v/>
      </c>
      <c r="S355" s="144" t="str">
        <f t="shared" si="65"/>
        <v/>
      </c>
      <c r="T355" s="145" t="str">
        <f t="shared" si="66"/>
        <v/>
      </c>
      <c r="U355" s="118"/>
      <c r="V355" s="145" t="str">
        <f t="shared" si="67"/>
        <v/>
      </c>
      <c r="W355" s="144" t="str">
        <f t="shared" si="68"/>
        <v/>
      </c>
      <c r="X355" s="146" t="str">
        <f>IF(C355="","",IF(OR(C355="Trade",C355="Multi Position"),(X354+V355),IF(C355="Deposit",(X354+AE355),IF(C355="Withdrawal",(X354-AE355)))))</f>
        <v/>
      </c>
      <c r="Y355" s="145" t="str">
        <f t="shared" si="69"/>
        <v/>
      </c>
      <c r="Z355" s="118"/>
      <c r="AA355" s="118"/>
      <c r="AB355" s="118"/>
      <c r="AC355" s="118"/>
      <c r="AD355" s="118"/>
      <c r="AE355" s="139"/>
      <c r="AF355" s="118"/>
      <c r="AG355" s="118"/>
      <c r="AH355" s="147" t="str">
        <f t="shared" si="70"/>
        <v/>
      </c>
      <c r="AI355" s="147" t="str">
        <f t="shared" si="71"/>
        <v/>
      </c>
      <c r="AJ355" s="148" t="str">
        <f t="shared" si="60"/>
        <v/>
      </c>
      <c r="AK355" s="148" t="str">
        <f t="shared" si="61"/>
        <v/>
      </c>
      <c r="AL355" s="147" t="str">
        <f t="shared" si="62"/>
        <v/>
      </c>
      <c r="AM355" s="147" t="str">
        <f t="shared" si="63"/>
        <v/>
      </c>
      <c r="AN355" s="147" t="str">
        <f t="shared" si="64"/>
        <v/>
      </c>
      <c r="AO355" s="118"/>
    </row>
    <row r="356" spans="1:41">
      <c r="A356" s="118"/>
      <c r="B356" s="118"/>
      <c r="C356" s="118"/>
      <c r="D356" s="118"/>
      <c r="E356" s="118"/>
      <c r="F356" s="118"/>
      <c r="G356" s="118"/>
      <c r="H356" s="118"/>
      <c r="I356" s="118"/>
      <c r="J356" s="118"/>
      <c r="K356" s="118"/>
      <c r="L356" s="118"/>
      <c r="M356" s="118"/>
      <c r="N356" s="118"/>
      <c r="O356" s="143" t="str">
        <f>IF(H356="","",(S356/S356)&amp;":"&amp;ROUND(AH356/S356,2))</f>
        <v/>
      </c>
      <c r="P356" s="118"/>
      <c r="Q356" s="118"/>
      <c r="R356" s="143" t="str">
        <f>IF(H356="","",(S356/S356)&amp;":"&amp;ROUND(AI356/S356,2))</f>
        <v/>
      </c>
      <c r="S356" s="144" t="str">
        <f t="shared" si="65"/>
        <v/>
      </c>
      <c r="T356" s="145" t="str">
        <f t="shared" si="66"/>
        <v/>
      </c>
      <c r="U356" s="118"/>
      <c r="V356" s="145" t="str">
        <f t="shared" si="67"/>
        <v/>
      </c>
      <c r="W356" s="144" t="str">
        <f t="shared" si="68"/>
        <v/>
      </c>
      <c r="X356" s="146" t="str">
        <f>IF(C356="","",IF(OR(C356="Trade",C356="Multi Position"),(X355+V356),IF(C356="Deposit",(X355+AE356),IF(C356="Withdrawal",(X355-AE356)))))</f>
        <v/>
      </c>
      <c r="Y356" s="145" t="str">
        <f t="shared" si="69"/>
        <v/>
      </c>
      <c r="Z356" s="118"/>
      <c r="AA356" s="118"/>
      <c r="AB356" s="118"/>
      <c r="AC356" s="118"/>
      <c r="AD356" s="118"/>
      <c r="AE356" s="139"/>
      <c r="AF356" s="118"/>
      <c r="AG356" s="118"/>
      <c r="AH356" s="147" t="str">
        <f t="shared" si="70"/>
        <v/>
      </c>
      <c r="AI356" s="147" t="str">
        <f t="shared" si="71"/>
        <v/>
      </c>
      <c r="AJ356" s="148" t="str">
        <f t="shared" si="60"/>
        <v/>
      </c>
      <c r="AK356" s="148" t="str">
        <f t="shared" si="61"/>
        <v/>
      </c>
      <c r="AL356" s="147" t="str">
        <f t="shared" si="62"/>
        <v/>
      </c>
      <c r="AM356" s="147" t="str">
        <f t="shared" si="63"/>
        <v/>
      </c>
      <c r="AN356" s="147" t="str">
        <f t="shared" si="64"/>
        <v/>
      </c>
      <c r="AO356" s="118"/>
    </row>
    <row r="357" spans="1:41">
      <c r="A357" s="118"/>
      <c r="B357" s="118"/>
      <c r="C357" s="118"/>
      <c r="D357" s="118"/>
      <c r="E357" s="118"/>
      <c r="F357" s="118"/>
      <c r="G357" s="118"/>
      <c r="H357" s="118"/>
      <c r="I357" s="118"/>
      <c r="J357" s="118"/>
      <c r="K357" s="118"/>
      <c r="L357" s="118"/>
      <c r="M357" s="118"/>
      <c r="N357" s="118"/>
      <c r="O357" s="143" t="str">
        <f>IF(H357="","",(S357/S357)&amp;":"&amp;ROUND(AH357/S357,2))</f>
        <v/>
      </c>
      <c r="P357" s="118"/>
      <c r="Q357" s="118"/>
      <c r="R357" s="143" t="str">
        <f>IF(H357="","",(S357/S357)&amp;":"&amp;ROUND(AI357/S357,2))</f>
        <v/>
      </c>
      <c r="S357" s="144" t="str">
        <f t="shared" si="65"/>
        <v/>
      </c>
      <c r="T357" s="145" t="str">
        <f t="shared" si="66"/>
        <v/>
      </c>
      <c r="U357" s="118"/>
      <c r="V357" s="145" t="str">
        <f t="shared" si="67"/>
        <v/>
      </c>
      <c r="W357" s="144" t="str">
        <f t="shared" si="68"/>
        <v/>
      </c>
      <c r="X357" s="146" t="str">
        <f>IF(C357="","",IF(OR(C357="Trade",C357="Multi Position"),(X356+V357),IF(C357="Deposit",(X356+AE357),IF(C357="Withdrawal",(X356-AE357)))))</f>
        <v/>
      </c>
      <c r="Y357" s="145" t="str">
        <f t="shared" si="69"/>
        <v/>
      </c>
      <c r="Z357" s="118"/>
      <c r="AA357" s="118"/>
      <c r="AB357" s="118"/>
      <c r="AC357" s="118"/>
      <c r="AD357" s="118"/>
      <c r="AE357" s="139"/>
      <c r="AF357" s="118"/>
      <c r="AG357" s="118"/>
      <c r="AH357" s="147" t="str">
        <f t="shared" si="70"/>
        <v/>
      </c>
      <c r="AI357" s="147" t="str">
        <f t="shared" si="71"/>
        <v/>
      </c>
      <c r="AJ357" s="148" t="str">
        <f t="shared" si="60"/>
        <v/>
      </c>
      <c r="AK357" s="148" t="str">
        <f t="shared" si="61"/>
        <v/>
      </c>
      <c r="AL357" s="147" t="str">
        <f t="shared" si="62"/>
        <v/>
      </c>
      <c r="AM357" s="147" t="str">
        <f t="shared" si="63"/>
        <v/>
      </c>
      <c r="AN357" s="147" t="str">
        <f t="shared" si="64"/>
        <v/>
      </c>
      <c r="AO357" s="118"/>
    </row>
    <row r="358" spans="1:41">
      <c r="A358" s="118"/>
      <c r="B358" s="118"/>
      <c r="C358" s="118"/>
      <c r="D358" s="118"/>
      <c r="E358" s="118"/>
      <c r="F358" s="118"/>
      <c r="G358" s="118"/>
      <c r="H358" s="118"/>
      <c r="I358" s="118"/>
      <c r="J358" s="118"/>
      <c r="K358" s="118"/>
      <c r="L358" s="118"/>
      <c r="M358" s="118"/>
      <c r="N358" s="118"/>
      <c r="O358" s="143" t="str">
        <f>IF(H358="","",(S358/S358)&amp;":"&amp;ROUND(AH358/S358,2))</f>
        <v/>
      </c>
      <c r="P358" s="118"/>
      <c r="Q358" s="118"/>
      <c r="R358" s="143" t="str">
        <f>IF(H358="","",(S358/S358)&amp;":"&amp;ROUND(AI358/S358,2))</f>
        <v/>
      </c>
      <c r="S358" s="144" t="str">
        <f t="shared" si="65"/>
        <v/>
      </c>
      <c r="T358" s="145" t="str">
        <f t="shared" si="66"/>
        <v/>
      </c>
      <c r="U358" s="118"/>
      <c r="V358" s="145" t="str">
        <f t="shared" si="67"/>
        <v/>
      </c>
      <c r="W358" s="144" t="str">
        <f t="shared" si="68"/>
        <v/>
      </c>
      <c r="X358" s="146" t="str">
        <f>IF(C358="","",IF(OR(C358="Trade",C358="Multi Position"),(X357+V358),IF(C358="Deposit",(X357+AE358),IF(C358="Withdrawal",(X357-AE358)))))</f>
        <v/>
      </c>
      <c r="Y358" s="145" t="str">
        <f t="shared" si="69"/>
        <v/>
      </c>
      <c r="Z358" s="118"/>
      <c r="AA358" s="118"/>
      <c r="AB358" s="118"/>
      <c r="AC358" s="118"/>
      <c r="AD358" s="118"/>
      <c r="AE358" s="139"/>
      <c r="AF358" s="118"/>
      <c r="AG358" s="118"/>
      <c r="AH358" s="147" t="str">
        <f t="shared" si="70"/>
        <v/>
      </c>
      <c r="AI358" s="147" t="str">
        <f t="shared" si="71"/>
        <v/>
      </c>
      <c r="AJ358" s="148" t="str">
        <f t="shared" si="60"/>
        <v/>
      </c>
      <c r="AK358" s="148" t="str">
        <f t="shared" si="61"/>
        <v/>
      </c>
      <c r="AL358" s="147" t="str">
        <f t="shared" si="62"/>
        <v/>
      </c>
      <c r="AM358" s="147" t="str">
        <f t="shared" si="63"/>
        <v/>
      </c>
      <c r="AN358" s="147" t="str">
        <f t="shared" si="64"/>
        <v/>
      </c>
      <c r="AO358" s="118"/>
    </row>
    <row r="359" spans="1:41">
      <c r="A359" s="118"/>
      <c r="B359" s="118"/>
      <c r="C359" s="118"/>
      <c r="D359" s="118"/>
      <c r="E359" s="118"/>
      <c r="F359" s="118"/>
      <c r="G359" s="118"/>
      <c r="H359" s="118"/>
      <c r="I359" s="118"/>
      <c r="J359" s="118"/>
      <c r="K359" s="118"/>
      <c r="L359" s="118"/>
      <c r="M359" s="118"/>
      <c r="N359" s="118"/>
      <c r="O359" s="143" t="str">
        <f>IF(H359="","",(S359/S359)&amp;":"&amp;ROUND(AH359/S359,2))</f>
        <v/>
      </c>
      <c r="P359" s="118"/>
      <c r="Q359" s="118"/>
      <c r="R359" s="143" t="str">
        <f>IF(H359="","",(S359/S359)&amp;":"&amp;ROUND(AI359/S359,2))</f>
        <v/>
      </c>
      <c r="S359" s="144" t="str">
        <f t="shared" si="65"/>
        <v/>
      </c>
      <c r="T359" s="145" t="str">
        <f t="shared" si="66"/>
        <v/>
      </c>
      <c r="U359" s="118"/>
      <c r="V359" s="145" t="str">
        <f t="shared" si="67"/>
        <v/>
      </c>
      <c r="W359" s="144" t="str">
        <f t="shared" si="68"/>
        <v/>
      </c>
      <c r="X359" s="146" t="str">
        <f>IF(C359="","",IF(OR(C359="Trade",C359="Multi Position"),(X358+V359),IF(C359="Deposit",(X358+AE359),IF(C359="Withdrawal",(X358-AE359)))))</f>
        <v/>
      </c>
      <c r="Y359" s="145" t="str">
        <f t="shared" si="69"/>
        <v/>
      </c>
      <c r="Z359" s="118"/>
      <c r="AA359" s="118"/>
      <c r="AB359" s="118"/>
      <c r="AC359" s="118"/>
      <c r="AD359" s="118"/>
      <c r="AE359" s="139"/>
      <c r="AF359" s="118"/>
      <c r="AG359" s="118"/>
      <c r="AH359" s="147" t="str">
        <f t="shared" si="70"/>
        <v/>
      </c>
      <c r="AI359" s="147" t="str">
        <f t="shared" si="71"/>
        <v/>
      </c>
      <c r="AJ359" s="148" t="str">
        <f t="shared" si="60"/>
        <v/>
      </c>
      <c r="AK359" s="148" t="str">
        <f t="shared" si="61"/>
        <v/>
      </c>
      <c r="AL359" s="147" t="str">
        <f t="shared" si="62"/>
        <v/>
      </c>
      <c r="AM359" s="147" t="str">
        <f t="shared" si="63"/>
        <v/>
      </c>
      <c r="AN359" s="147" t="str">
        <f t="shared" si="64"/>
        <v/>
      </c>
      <c r="AO359" s="118"/>
    </row>
    <row r="360" spans="1:41">
      <c r="A360" s="118"/>
      <c r="B360" s="118"/>
      <c r="C360" s="118"/>
      <c r="D360" s="118"/>
      <c r="E360" s="118"/>
      <c r="F360" s="118"/>
      <c r="G360" s="118"/>
      <c r="H360" s="118"/>
      <c r="I360" s="118"/>
      <c r="J360" s="118"/>
      <c r="K360" s="118"/>
      <c r="L360" s="118"/>
      <c r="M360" s="118"/>
      <c r="N360" s="118"/>
      <c r="O360" s="143" t="str">
        <f>IF(H360="","",(S360/S360)&amp;":"&amp;ROUND(AH360/S360,2))</f>
        <v/>
      </c>
      <c r="P360" s="118"/>
      <c r="Q360" s="118"/>
      <c r="R360" s="143" t="str">
        <f>IF(H360="","",(S360/S360)&amp;":"&amp;ROUND(AI360/S360,2))</f>
        <v/>
      </c>
      <c r="S360" s="144" t="str">
        <f t="shared" si="65"/>
        <v/>
      </c>
      <c r="T360" s="145" t="str">
        <f t="shared" si="66"/>
        <v/>
      </c>
      <c r="U360" s="118"/>
      <c r="V360" s="145" t="str">
        <f t="shared" si="67"/>
        <v/>
      </c>
      <c r="W360" s="144" t="str">
        <f t="shared" si="68"/>
        <v/>
      </c>
      <c r="X360" s="146" t="str">
        <f>IF(C360="","",IF(OR(C360="Trade",C360="Multi Position"),(X359+V360),IF(C360="Deposit",(X359+AE360),IF(C360="Withdrawal",(X359-AE360)))))</f>
        <v/>
      </c>
      <c r="Y360" s="145" t="str">
        <f t="shared" si="69"/>
        <v/>
      </c>
      <c r="Z360" s="118"/>
      <c r="AA360" s="118"/>
      <c r="AB360" s="118"/>
      <c r="AC360" s="118"/>
      <c r="AD360" s="118"/>
      <c r="AE360" s="139"/>
      <c r="AF360" s="118"/>
      <c r="AG360" s="118"/>
      <c r="AH360" s="147" t="str">
        <f t="shared" si="70"/>
        <v/>
      </c>
      <c r="AI360" s="147" t="str">
        <f t="shared" si="71"/>
        <v/>
      </c>
      <c r="AJ360" s="148" t="str">
        <f t="shared" si="60"/>
        <v/>
      </c>
      <c r="AK360" s="148" t="str">
        <f t="shared" si="61"/>
        <v/>
      </c>
      <c r="AL360" s="147" t="str">
        <f t="shared" si="62"/>
        <v/>
      </c>
      <c r="AM360" s="147" t="str">
        <f t="shared" si="63"/>
        <v/>
      </c>
      <c r="AN360" s="147" t="str">
        <f t="shared" si="64"/>
        <v/>
      </c>
      <c r="AO360" s="118"/>
    </row>
    <row r="361" spans="1:41">
      <c r="A361" s="118"/>
      <c r="B361" s="118"/>
      <c r="C361" s="118"/>
      <c r="D361" s="118"/>
      <c r="E361" s="118"/>
      <c r="F361" s="118"/>
      <c r="G361" s="118"/>
      <c r="H361" s="118"/>
      <c r="I361" s="118"/>
      <c r="J361" s="118"/>
      <c r="K361" s="118"/>
      <c r="L361" s="118"/>
      <c r="M361" s="118"/>
      <c r="N361" s="118"/>
      <c r="O361" s="143" t="str">
        <f>IF(H361="","",(S361/S361)&amp;":"&amp;ROUND(AH361/S361,2))</f>
        <v/>
      </c>
      <c r="P361" s="118"/>
      <c r="Q361" s="118"/>
      <c r="R361" s="143" t="str">
        <f>IF(H361="","",(S361/S361)&amp;":"&amp;ROUND(AI361/S361,2))</f>
        <v/>
      </c>
      <c r="S361" s="144" t="str">
        <f t="shared" si="65"/>
        <v/>
      </c>
      <c r="T361" s="145" t="str">
        <f t="shared" si="66"/>
        <v/>
      </c>
      <c r="U361" s="118"/>
      <c r="V361" s="145" t="str">
        <f t="shared" si="67"/>
        <v/>
      </c>
      <c r="W361" s="144" t="str">
        <f t="shared" si="68"/>
        <v/>
      </c>
      <c r="X361" s="146" t="str">
        <f>IF(C361="","",IF(OR(C361="Trade",C361="Multi Position"),(X360+V361),IF(C361="Deposit",(X360+AE361),IF(C361="Withdrawal",(X360-AE361)))))</f>
        <v/>
      </c>
      <c r="Y361" s="145" t="str">
        <f t="shared" si="69"/>
        <v/>
      </c>
      <c r="Z361" s="118"/>
      <c r="AA361" s="118"/>
      <c r="AB361" s="118"/>
      <c r="AC361" s="118"/>
      <c r="AD361" s="118"/>
      <c r="AE361" s="139"/>
      <c r="AF361" s="118"/>
      <c r="AG361" s="118"/>
      <c r="AH361" s="147" t="str">
        <f t="shared" si="70"/>
        <v/>
      </c>
      <c r="AI361" s="147" t="str">
        <f t="shared" si="71"/>
        <v/>
      </c>
      <c r="AJ361" s="148" t="str">
        <f t="shared" si="60"/>
        <v/>
      </c>
      <c r="AK361" s="148" t="str">
        <f t="shared" si="61"/>
        <v/>
      </c>
      <c r="AL361" s="147" t="str">
        <f t="shared" si="62"/>
        <v/>
      </c>
      <c r="AM361" s="147" t="str">
        <f t="shared" si="63"/>
        <v/>
      </c>
      <c r="AN361" s="147" t="str">
        <f t="shared" si="64"/>
        <v/>
      </c>
      <c r="AO361" s="118"/>
    </row>
    <row r="362" spans="1:41">
      <c r="A362" s="118"/>
      <c r="B362" s="118"/>
      <c r="C362" s="118"/>
      <c r="D362" s="118"/>
      <c r="E362" s="118"/>
      <c r="F362" s="118"/>
      <c r="G362" s="118"/>
      <c r="H362" s="118"/>
      <c r="I362" s="118"/>
      <c r="J362" s="118"/>
      <c r="K362" s="118"/>
      <c r="L362" s="118"/>
      <c r="M362" s="118"/>
      <c r="N362" s="118"/>
      <c r="O362" s="143" t="str">
        <f>IF(H362="","",(S362/S362)&amp;":"&amp;ROUND(AH362/S362,2))</f>
        <v/>
      </c>
      <c r="P362" s="118"/>
      <c r="Q362" s="118"/>
      <c r="R362" s="143" t="str">
        <f>IF(H362="","",(S362/S362)&amp;":"&amp;ROUND(AI362/S362,2))</f>
        <v/>
      </c>
      <c r="S362" s="144" t="str">
        <f t="shared" si="65"/>
        <v/>
      </c>
      <c r="T362" s="145" t="str">
        <f t="shared" si="66"/>
        <v/>
      </c>
      <c r="U362" s="118"/>
      <c r="V362" s="145" t="str">
        <f t="shared" si="67"/>
        <v/>
      </c>
      <c r="W362" s="144" t="str">
        <f t="shared" si="68"/>
        <v/>
      </c>
      <c r="X362" s="146" t="str">
        <f>IF(C362="","",IF(OR(C362="Trade",C362="Multi Position"),(X361+V362),IF(C362="Deposit",(X361+AE362),IF(C362="Withdrawal",(X361-AE362)))))</f>
        <v/>
      </c>
      <c r="Y362" s="145" t="str">
        <f t="shared" si="69"/>
        <v/>
      </c>
      <c r="Z362" s="118"/>
      <c r="AA362" s="118"/>
      <c r="AB362" s="118"/>
      <c r="AC362" s="118"/>
      <c r="AD362" s="118"/>
      <c r="AE362" s="139"/>
      <c r="AF362" s="118"/>
      <c r="AG362" s="118"/>
      <c r="AH362" s="147" t="str">
        <f t="shared" si="70"/>
        <v/>
      </c>
      <c r="AI362" s="147" t="str">
        <f t="shared" si="71"/>
        <v/>
      </c>
      <c r="AJ362" s="148" t="str">
        <f t="shared" si="60"/>
        <v/>
      </c>
      <c r="AK362" s="148" t="str">
        <f t="shared" si="61"/>
        <v/>
      </c>
      <c r="AL362" s="147" t="str">
        <f t="shared" si="62"/>
        <v/>
      </c>
      <c r="AM362" s="147" t="str">
        <f t="shared" si="63"/>
        <v/>
      </c>
      <c r="AN362" s="147" t="str">
        <f t="shared" si="64"/>
        <v/>
      </c>
      <c r="AO362" s="118"/>
    </row>
    <row r="363" spans="1:41">
      <c r="A363" s="118"/>
      <c r="B363" s="118"/>
      <c r="C363" s="118"/>
      <c r="D363" s="118"/>
      <c r="E363" s="118"/>
      <c r="F363" s="118"/>
      <c r="G363" s="118"/>
      <c r="H363" s="118"/>
      <c r="I363" s="118"/>
      <c r="J363" s="118"/>
      <c r="K363" s="118"/>
      <c r="L363" s="118"/>
      <c r="M363" s="118"/>
      <c r="N363" s="118"/>
      <c r="O363" s="143" t="str">
        <f>IF(H363="","",(S363/S363)&amp;":"&amp;ROUND(AH363/S363,2))</f>
        <v/>
      </c>
      <c r="P363" s="118"/>
      <c r="Q363" s="118"/>
      <c r="R363" s="143" t="str">
        <f>IF(H363="","",(S363/S363)&amp;":"&amp;ROUND(AI363/S363,2))</f>
        <v/>
      </c>
      <c r="S363" s="144" t="str">
        <f t="shared" si="65"/>
        <v/>
      </c>
      <c r="T363" s="145" t="str">
        <f t="shared" si="66"/>
        <v/>
      </c>
      <c r="U363" s="118"/>
      <c r="V363" s="145" t="str">
        <f t="shared" si="67"/>
        <v/>
      </c>
      <c r="W363" s="144" t="str">
        <f t="shared" si="68"/>
        <v/>
      </c>
      <c r="X363" s="146" t="str">
        <f>IF(C363="","",IF(OR(C363="Trade",C363="Multi Position"),(X362+V363),IF(C363="Deposit",(X362+AE363),IF(C363="Withdrawal",(X362-AE363)))))</f>
        <v/>
      </c>
      <c r="Y363" s="145" t="str">
        <f t="shared" si="69"/>
        <v/>
      </c>
      <c r="Z363" s="118"/>
      <c r="AA363" s="118"/>
      <c r="AB363" s="118"/>
      <c r="AC363" s="118"/>
      <c r="AD363" s="118"/>
      <c r="AE363" s="139"/>
      <c r="AF363" s="118"/>
      <c r="AG363" s="118"/>
      <c r="AH363" s="147" t="str">
        <f t="shared" si="70"/>
        <v/>
      </c>
      <c r="AI363" s="147" t="str">
        <f t="shared" si="71"/>
        <v/>
      </c>
      <c r="AJ363" s="148" t="str">
        <f t="shared" si="60"/>
        <v/>
      </c>
      <c r="AK363" s="148" t="str">
        <f t="shared" si="61"/>
        <v/>
      </c>
      <c r="AL363" s="147" t="str">
        <f t="shared" si="62"/>
        <v/>
      </c>
      <c r="AM363" s="147" t="str">
        <f t="shared" si="63"/>
        <v/>
      </c>
      <c r="AN363" s="147" t="str">
        <f t="shared" si="64"/>
        <v/>
      </c>
      <c r="AO363" s="118"/>
    </row>
    <row r="364" spans="1:41">
      <c r="A364" s="118"/>
      <c r="B364" s="118"/>
      <c r="C364" s="118"/>
      <c r="D364" s="118"/>
      <c r="E364" s="118"/>
      <c r="F364" s="118"/>
      <c r="G364" s="118"/>
      <c r="H364" s="118"/>
      <c r="I364" s="118"/>
      <c r="J364" s="118"/>
      <c r="K364" s="118"/>
      <c r="L364" s="118"/>
      <c r="M364" s="118"/>
      <c r="N364" s="118"/>
      <c r="O364" s="143" t="str">
        <f>IF(H364="","",(S364/S364)&amp;":"&amp;ROUND(AH364/S364,2))</f>
        <v/>
      </c>
      <c r="P364" s="118"/>
      <c r="Q364" s="118"/>
      <c r="R364" s="143" t="str">
        <f>IF(H364="","",(S364/S364)&amp;":"&amp;ROUND(AI364/S364,2))</f>
        <v/>
      </c>
      <c r="S364" s="144" t="str">
        <f t="shared" si="65"/>
        <v/>
      </c>
      <c r="T364" s="145" t="str">
        <f t="shared" si="66"/>
        <v/>
      </c>
      <c r="U364" s="118"/>
      <c r="V364" s="145" t="str">
        <f t="shared" si="67"/>
        <v/>
      </c>
      <c r="W364" s="144" t="str">
        <f t="shared" si="68"/>
        <v/>
      </c>
      <c r="X364" s="146" t="str">
        <f>IF(C364="","",IF(OR(C364="Trade",C364="Multi Position"),(X363+V364),IF(C364="Deposit",(X363+AE364),IF(C364="Withdrawal",(X363-AE364)))))</f>
        <v/>
      </c>
      <c r="Y364" s="145" t="str">
        <f t="shared" si="69"/>
        <v/>
      </c>
      <c r="Z364" s="118"/>
      <c r="AA364" s="118"/>
      <c r="AB364" s="118"/>
      <c r="AC364" s="118"/>
      <c r="AD364" s="118"/>
      <c r="AE364" s="139"/>
      <c r="AF364" s="118"/>
      <c r="AG364" s="118"/>
      <c r="AH364" s="147" t="str">
        <f t="shared" si="70"/>
        <v/>
      </c>
      <c r="AI364" s="147" t="str">
        <f t="shared" si="71"/>
        <v/>
      </c>
      <c r="AJ364" s="148" t="str">
        <f t="shared" si="60"/>
        <v/>
      </c>
      <c r="AK364" s="148" t="str">
        <f t="shared" si="61"/>
        <v/>
      </c>
      <c r="AL364" s="147" t="str">
        <f t="shared" si="62"/>
        <v/>
      </c>
      <c r="AM364" s="147" t="str">
        <f t="shared" si="63"/>
        <v/>
      </c>
      <c r="AN364" s="147" t="str">
        <f t="shared" si="64"/>
        <v/>
      </c>
      <c r="AO364" s="118"/>
    </row>
    <row r="365" spans="1:41">
      <c r="A365" s="118"/>
      <c r="B365" s="118"/>
      <c r="C365" s="118"/>
      <c r="D365" s="118"/>
      <c r="E365" s="118"/>
      <c r="F365" s="118"/>
      <c r="G365" s="118"/>
      <c r="H365" s="118"/>
      <c r="I365" s="118"/>
      <c r="J365" s="118"/>
      <c r="K365" s="118"/>
      <c r="L365" s="118"/>
      <c r="M365" s="118"/>
      <c r="N365" s="118"/>
      <c r="O365" s="143" t="str">
        <f>IF(H365="","",(S365/S365)&amp;":"&amp;ROUND(AH365/S365,2))</f>
        <v/>
      </c>
      <c r="P365" s="118"/>
      <c r="Q365" s="118"/>
      <c r="R365" s="143" t="str">
        <f>IF(H365="","",(S365/S365)&amp;":"&amp;ROUND(AI365/S365,2))</f>
        <v/>
      </c>
      <c r="S365" s="144" t="str">
        <f t="shared" si="65"/>
        <v/>
      </c>
      <c r="T365" s="145" t="str">
        <f t="shared" si="66"/>
        <v/>
      </c>
      <c r="U365" s="118"/>
      <c r="V365" s="145" t="str">
        <f t="shared" si="67"/>
        <v/>
      </c>
      <c r="W365" s="144" t="str">
        <f t="shared" si="68"/>
        <v/>
      </c>
      <c r="X365" s="146" t="str">
        <f>IF(C365="","",IF(OR(C365="Trade",C365="Multi Position"),(X364+V365),IF(C365="Deposit",(X364+AE365),IF(C365="Withdrawal",(X364-AE365)))))</f>
        <v/>
      </c>
      <c r="Y365" s="145" t="str">
        <f t="shared" si="69"/>
        <v/>
      </c>
      <c r="Z365" s="118"/>
      <c r="AA365" s="118"/>
      <c r="AB365" s="118"/>
      <c r="AC365" s="118"/>
      <c r="AD365" s="118"/>
      <c r="AE365" s="139"/>
      <c r="AF365" s="118"/>
      <c r="AG365" s="118"/>
      <c r="AH365" s="147" t="str">
        <f t="shared" si="70"/>
        <v/>
      </c>
      <c r="AI365" s="147" t="str">
        <f t="shared" si="71"/>
        <v/>
      </c>
      <c r="AJ365" s="148" t="str">
        <f t="shared" si="60"/>
        <v/>
      </c>
      <c r="AK365" s="148" t="str">
        <f t="shared" si="61"/>
        <v/>
      </c>
      <c r="AL365" s="147" t="str">
        <f t="shared" si="62"/>
        <v/>
      </c>
      <c r="AM365" s="147" t="str">
        <f t="shared" si="63"/>
        <v/>
      </c>
      <c r="AN365" s="147" t="str">
        <f t="shared" si="64"/>
        <v/>
      </c>
      <c r="AO365" s="118"/>
    </row>
    <row r="366" spans="1:41">
      <c r="A366" s="118"/>
      <c r="B366" s="118"/>
      <c r="C366" s="118"/>
      <c r="D366" s="118"/>
      <c r="E366" s="118"/>
      <c r="F366" s="118"/>
      <c r="G366" s="118"/>
      <c r="H366" s="118"/>
      <c r="I366" s="118"/>
      <c r="J366" s="118"/>
      <c r="K366" s="118"/>
      <c r="L366" s="118"/>
      <c r="M366" s="118"/>
      <c r="N366" s="118"/>
      <c r="O366" s="143" t="str">
        <f>IF(H366="","",(S366/S366)&amp;":"&amp;ROUND(AH366/S366,2))</f>
        <v/>
      </c>
      <c r="P366" s="118"/>
      <c r="Q366" s="118"/>
      <c r="R366" s="143" t="str">
        <f>IF(H366="","",(S366/S366)&amp;":"&amp;ROUND(AI366/S366,2))</f>
        <v/>
      </c>
      <c r="S366" s="144" t="str">
        <f t="shared" si="65"/>
        <v/>
      </c>
      <c r="T366" s="145" t="str">
        <f t="shared" si="66"/>
        <v/>
      </c>
      <c r="U366" s="118"/>
      <c r="V366" s="145" t="str">
        <f t="shared" si="67"/>
        <v/>
      </c>
      <c r="W366" s="144" t="str">
        <f t="shared" si="68"/>
        <v/>
      </c>
      <c r="X366" s="146" t="str">
        <f>IF(C366="","",IF(OR(C366="Trade",C366="Multi Position"),(X365+V366),IF(C366="Deposit",(X365+AE366),IF(C366="Withdrawal",(X365-AE366)))))</f>
        <v/>
      </c>
      <c r="Y366" s="145" t="str">
        <f t="shared" si="69"/>
        <v/>
      </c>
      <c r="Z366" s="118"/>
      <c r="AA366" s="118"/>
      <c r="AB366" s="118"/>
      <c r="AC366" s="118"/>
      <c r="AD366" s="118"/>
      <c r="AE366" s="139"/>
      <c r="AF366" s="118"/>
      <c r="AG366" s="118"/>
      <c r="AH366" s="147" t="str">
        <f t="shared" si="70"/>
        <v/>
      </c>
      <c r="AI366" s="147" t="str">
        <f t="shared" si="71"/>
        <v/>
      </c>
      <c r="AJ366" s="148" t="str">
        <f t="shared" si="60"/>
        <v/>
      </c>
      <c r="AK366" s="148" t="str">
        <f t="shared" si="61"/>
        <v/>
      </c>
      <c r="AL366" s="147" t="str">
        <f t="shared" si="62"/>
        <v/>
      </c>
      <c r="AM366" s="147" t="str">
        <f t="shared" si="63"/>
        <v/>
      </c>
      <c r="AN366" s="147" t="str">
        <f t="shared" si="64"/>
        <v/>
      </c>
      <c r="AO366" s="118"/>
    </row>
    <row r="367" spans="1:41">
      <c r="A367" s="118"/>
      <c r="B367" s="118"/>
      <c r="C367" s="118"/>
      <c r="D367" s="118"/>
      <c r="E367" s="118"/>
      <c r="F367" s="118"/>
      <c r="G367" s="118"/>
      <c r="H367" s="118"/>
      <c r="I367" s="118"/>
      <c r="J367" s="118"/>
      <c r="K367" s="118"/>
      <c r="L367" s="118"/>
      <c r="M367" s="118"/>
      <c r="N367" s="118"/>
      <c r="O367" s="143" t="str">
        <f>IF(H367="","",(S367/S367)&amp;":"&amp;ROUND(AH367/S367,2))</f>
        <v/>
      </c>
      <c r="P367" s="118"/>
      <c r="Q367" s="118"/>
      <c r="R367" s="143" t="str">
        <f>IF(H367="","",(S367/S367)&amp;":"&amp;ROUND(AI367/S367,2))</f>
        <v/>
      </c>
      <c r="S367" s="144" t="str">
        <f t="shared" si="65"/>
        <v/>
      </c>
      <c r="T367" s="145" t="str">
        <f t="shared" si="66"/>
        <v/>
      </c>
      <c r="U367" s="118"/>
      <c r="V367" s="145" t="str">
        <f t="shared" si="67"/>
        <v/>
      </c>
      <c r="W367" s="144" t="str">
        <f t="shared" si="68"/>
        <v/>
      </c>
      <c r="X367" s="146" t="str">
        <f>IF(C367="","",IF(OR(C367="Trade",C367="Multi Position"),(X366+V367),IF(C367="Deposit",(X366+AE367),IF(C367="Withdrawal",(X366-AE367)))))</f>
        <v/>
      </c>
      <c r="Y367" s="145" t="str">
        <f t="shared" si="69"/>
        <v/>
      </c>
      <c r="Z367" s="118"/>
      <c r="AA367" s="118"/>
      <c r="AB367" s="118"/>
      <c r="AC367" s="118"/>
      <c r="AD367" s="118"/>
      <c r="AE367" s="139"/>
      <c r="AF367" s="118"/>
      <c r="AG367" s="118"/>
      <c r="AH367" s="147" t="str">
        <f t="shared" si="70"/>
        <v/>
      </c>
      <c r="AI367" s="147" t="str">
        <f t="shared" si="71"/>
        <v/>
      </c>
      <c r="AJ367" s="148" t="str">
        <f t="shared" si="60"/>
        <v/>
      </c>
      <c r="AK367" s="148" t="str">
        <f t="shared" si="61"/>
        <v/>
      </c>
      <c r="AL367" s="147" t="str">
        <f t="shared" si="62"/>
        <v/>
      </c>
      <c r="AM367" s="147" t="str">
        <f t="shared" si="63"/>
        <v/>
      </c>
      <c r="AN367" s="147" t="str">
        <f t="shared" si="64"/>
        <v/>
      </c>
      <c r="AO367" s="118"/>
    </row>
    <row r="368" spans="1:41">
      <c r="A368" s="118"/>
      <c r="B368" s="118"/>
      <c r="C368" s="118"/>
      <c r="D368" s="118"/>
      <c r="E368" s="118"/>
      <c r="F368" s="118"/>
      <c r="G368" s="118"/>
      <c r="H368" s="118"/>
      <c r="I368" s="118"/>
      <c r="J368" s="118"/>
      <c r="K368" s="118"/>
      <c r="L368" s="118"/>
      <c r="M368" s="118"/>
      <c r="N368" s="118"/>
      <c r="O368" s="143" t="str">
        <f>IF(H368="","",(S368/S368)&amp;":"&amp;ROUND(AH368/S368,2))</f>
        <v/>
      </c>
      <c r="P368" s="118"/>
      <c r="Q368" s="118"/>
      <c r="R368" s="143" t="str">
        <f>IF(H368="","",(S368/S368)&amp;":"&amp;ROUND(AI368/S368,2))</f>
        <v/>
      </c>
      <c r="S368" s="144" t="str">
        <f t="shared" si="65"/>
        <v/>
      </c>
      <c r="T368" s="145" t="str">
        <f t="shared" si="66"/>
        <v/>
      </c>
      <c r="U368" s="118"/>
      <c r="V368" s="145" t="str">
        <f t="shared" si="67"/>
        <v/>
      </c>
      <c r="W368" s="144" t="str">
        <f t="shared" si="68"/>
        <v/>
      </c>
      <c r="X368" s="146" t="str">
        <f>IF(C368="","",IF(OR(C368="Trade",C368="Multi Position"),(X367+V368),IF(C368="Deposit",(X367+AE368),IF(C368="Withdrawal",(X367-AE368)))))</f>
        <v/>
      </c>
      <c r="Y368" s="145" t="str">
        <f t="shared" si="69"/>
        <v/>
      </c>
      <c r="Z368" s="118"/>
      <c r="AA368" s="118"/>
      <c r="AB368" s="118"/>
      <c r="AC368" s="118"/>
      <c r="AD368" s="118"/>
      <c r="AE368" s="139"/>
      <c r="AF368" s="118"/>
      <c r="AG368" s="118"/>
      <c r="AH368" s="147" t="str">
        <f t="shared" si="70"/>
        <v/>
      </c>
      <c r="AI368" s="147" t="str">
        <f t="shared" si="71"/>
        <v/>
      </c>
      <c r="AJ368" s="148" t="str">
        <f t="shared" si="60"/>
        <v/>
      </c>
      <c r="AK368" s="148" t="str">
        <f t="shared" si="61"/>
        <v/>
      </c>
      <c r="AL368" s="147" t="str">
        <f t="shared" si="62"/>
        <v/>
      </c>
      <c r="AM368" s="147" t="str">
        <f t="shared" si="63"/>
        <v/>
      </c>
      <c r="AN368" s="147" t="str">
        <f t="shared" si="64"/>
        <v/>
      </c>
      <c r="AO368" s="118"/>
    </row>
    <row r="369" spans="1:41">
      <c r="A369" s="118"/>
      <c r="B369" s="118"/>
      <c r="C369" s="118"/>
      <c r="D369" s="118"/>
      <c r="E369" s="118"/>
      <c r="F369" s="118"/>
      <c r="G369" s="118"/>
      <c r="H369" s="118"/>
      <c r="I369" s="118"/>
      <c r="J369" s="118"/>
      <c r="K369" s="118"/>
      <c r="L369" s="118"/>
      <c r="M369" s="118"/>
      <c r="N369" s="118"/>
      <c r="O369" s="143" t="str">
        <f>IF(H369="","",(S369/S369)&amp;":"&amp;ROUND(AH369/S369,2))</f>
        <v/>
      </c>
      <c r="P369" s="118"/>
      <c r="Q369" s="118"/>
      <c r="R369" s="143" t="str">
        <f>IF(H369="","",(S369/S369)&amp;":"&amp;ROUND(AI369/S369,2))</f>
        <v/>
      </c>
      <c r="S369" s="144" t="str">
        <f t="shared" si="65"/>
        <v/>
      </c>
      <c r="T369" s="145" t="str">
        <f t="shared" si="66"/>
        <v/>
      </c>
      <c r="U369" s="118"/>
      <c r="V369" s="145" t="str">
        <f t="shared" si="67"/>
        <v/>
      </c>
      <c r="W369" s="144" t="str">
        <f t="shared" si="68"/>
        <v/>
      </c>
      <c r="X369" s="146" t="str">
        <f>IF(C369="","",IF(OR(C369="Trade",C369="Multi Position"),(X368+V369),IF(C369="Deposit",(X368+AE369),IF(C369="Withdrawal",(X368-AE369)))))</f>
        <v/>
      </c>
      <c r="Y369" s="145" t="str">
        <f t="shared" si="69"/>
        <v/>
      </c>
      <c r="Z369" s="118"/>
      <c r="AA369" s="118"/>
      <c r="AB369" s="118"/>
      <c r="AC369" s="118"/>
      <c r="AD369" s="118"/>
      <c r="AE369" s="139"/>
      <c r="AF369" s="118"/>
      <c r="AG369" s="118"/>
      <c r="AH369" s="147" t="str">
        <f t="shared" si="70"/>
        <v/>
      </c>
      <c r="AI369" s="147" t="str">
        <f t="shared" si="71"/>
        <v/>
      </c>
      <c r="AJ369" s="148" t="str">
        <f t="shared" si="60"/>
        <v/>
      </c>
      <c r="AK369" s="148" t="str">
        <f t="shared" si="61"/>
        <v/>
      </c>
      <c r="AL369" s="147" t="str">
        <f t="shared" si="62"/>
        <v/>
      </c>
      <c r="AM369" s="147" t="str">
        <f t="shared" si="63"/>
        <v/>
      </c>
      <c r="AN369" s="147" t="str">
        <f t="shared" si="64"/>
        <v/>
      </c>
      <c r="AO369" s="118"/>
    </row>
    <row r="370" spans="1:41">
      <c r="A370" s="118"/>
      <c r="B370" s="118"/>
      <c r="C370" s="118"/>
      <c r="D370" s="118"/>
      <c r="E370" s="118"/>
      <c r="F370" s="118"/>
      <c r="G370" s="118"/>
      <c r="H370" s="118"/>
      <c r="I370" s="118"/>
      <c r="J370" s="118"/>
      <c r="K370" s="118"/>
      <c r="L370" s="118"/>
      <c r="M370" s="118"/>
      <c r="N370" s="118"/>
      <c r="O370" s="143" t="str">
        <f>IF(H370="","",(S370/S370)&amp;":"&amp;ROUND(AH370/S370,2))</f>
        <v/>
      </c>
      <c r="P370" s="118"/>
      <c r="Q370" s="118"/>
      <c r="R370" s="143" t="str">
        <f>IF(H370="","",(S370/S370)&amp;":"&amp;ROUND(AI370/S370,2))</f>
        <v/>
      </c>
      <c r="S370" s="144" t="str">
        <f t="shared" si="65"/>
        <v/>
      </c>
      <c r="T370" s="145" t="str">
        <f t="shared" si="66"/>
        <v/>
      </c>
      <c r="U370" s="118"/>
      <c r="V370" s="145" t="str">
        <f t="shared" si="67"/>
        <v/>
      </c>
      <c r="W370" s="144" t="str">
        <f t="shared" si="68"/>
        <v/>
      </c>
      <c r="X370" s="146" t="str">
        <f>IF(C370="","",IF(OR(C370="Trade",C370="Multi Position"),(X369+V370),IF(C370="Deposit",(X369+AE370),IF(C370="Withdrawal",(X369-AE370)))))</f>
        <v/>
      </c>
      <c r="Y370" s="145" t="str">
        <f t="shared" si="69"/>
        <v/>
      </c>
      <c r="Z370" s="118"/>
      <c r="AA370" s="118"/>
      <c r="AB370" s="118"/>
      <c r="AC370" s="118"/>
      <c r="AD370" s="118"/>
      <c r="AE370" s="139"/>
      <c r="AF370" s="118"/>
      <c r="AG370" s="118"/>
      <c r="AH370" s="147" t="str">
        <f t="shared" si="70"/>
        <v/>
      </c>
      <c r="AI370" s="147" t="str">
        <f t="shared" si="71"/>
        <v/>
      </c>
      <c r="AJ370" s="148" t="str">
        <f t="shared" si="60"/>
        <v/>
      </c>
      <c r="AK370" s="148" t="str">
        <f t="shared" si="61"/>
        <v/>
      </c>
      <c r="AL370" s="147" t="str">
        <f t="shared" si="62"/>
        <v/>
      </c>
      <c r="AM370" s="147" t="str">
        <f t="shared" si="63"/>
        <v/>
      </c>
      <c r="AN370" s="147" t="str">
        <f t="shared" si="64"/>
        <v/>
      </c>
      <c r="AO370" s="118"/>
    </row>
    <row r="371" spans="1:41">
      <c r="A371" s="118"/>
      <c r="B371" s="118"/>
      <c r="C371" s="118"/>
      <c r="D371" s="118"/>
      <c r="E371" s="118"/>
      <c r="F371" s="118"/>
      <c r="G371" s="118"/>
      <c r="H371" s="118"/>
      <c r="I371" s="118"/>
      <c r="J371" s="118"/>
      <c r="K371" s="118"/>
      <c r="L371" s="118"/>
      <c r="M371" s="118"/>
      <c r="N371" s="118"/>
      <c r="O371" s="143" t="str">
        <f>IF(H371="","",(S371/S371)&amp;":"&amp;ROUND(AH371/S371,2))</f>
        <v/>
      </c>
      <c r="P371" s="118"/>
      <c r="Q371" s="118"/>
      <c r="R371" s="143" t="str">
        <f>IF(H371="","",(S371/S371)&amp;":"&amp;ROUND(AI371/S371,2))</f>
        <v/>
      </c>
      <c r="S371" s="144" t="str">
        <f t="shared" si="65"/>
        <v/>
      </c>
      <c r="T371" s="145" t="str">
        <f t="shared" si="66"/>
        <v/>
      </c>
      <c r="U371" s="118"/>
      <c r="V371" s="145" t="str">
        <f t="shared" si="67"/>
        <v/>
      </c>
      <c r="W371" s="144" t="str">
        <f t="shared" si="68"/>
        <v/>
      </c>
      <c r="X371" s="146" t="str">
        <f>IF(C371="","",IF(OR(C371="Trade",C371="Multi Position"),(X370+V371),IF(C371="Deposit",(X370+AE371),IF(C371="Withdrawal",(X370-AE371)))))</f>
        <v/>
      </c>
      <c r="Y371" s="145" t="str">
        <f t="shared" si="69"/>
        <v/>
      </c>
      <c r="Z371" s="118"/>
      <c r="AA371" s="118"/>
      <c r="AB371" s="118"/>
      <c r="AC371" s="118"/>
      <c r="AD371" s="118"/>
      <c r="AE371" s="139"/>
      <c r="AF371" s="118"/>
      <c r="AG371" s="118"/>
      <c r="AH371" s="147" t="str">
        <f t="shared" si="70"/>
        <v/>
      </c>
      <c r="AI371" s="147" t="str">
        <f t="shared" si="71"/>
        <v/>
      </c>
      <c r="AJ371" s="148" t="str">
        <f t="shared" si="60"/>
        <v/>
      </c>
      <c r="AK371" s="148" t="str">
        <f t="shared" si="61"/>
        <v/>
      </c>
      <c r="AL371" s="147" t="str">
        <f t="shared" si="62"/>
        <v/>
      </c>
      <c r="AM371" s="147" t="str">
        <f t="shared" si="63"/>
        <v/>
      </c>
      <c r="AN371" s="147" t="str">
        <f t="shared" si="64"/>
        <v/>
      </c>
      <c r="AO371" s="118"/>
    </row>
    <row r="372" spans="1:41">
      <c r="A372" s="118"/>
      <c r="B372" s="118"/>
      <c r="C372" s="118"/>
      <c r="D372" s="118"/>
      <c r="E372" s="118"/>
      <c r="F372" s="118"/>
      <c r="G372" s="118"/>
      <c r="H372" s="118"/>
      <c r="I372" s="118"/>
      <c r="J372" s="118"/>
      <c r="K372" s="118"/>
      <c r="L372" s="118"/>
      <c r="M372" s="118"/>
      <c r="N372" s="118"/>
      <c r="O372" s="143" t="str">
        <f>IF(H372="","",(S372/S372)&amp;":"&amp;ROUND(AH372/S372,2))</f>
        <v/>
      </c>
      <c r="P372" s="118"/>
      <c r="Q372" s="118"/>
      <c r="R372" s="143" t="str">
        <f>IF(H372="","",(S372/S372)&amp;":"&amp;ROUND(AI372/S372,2))</f>
        <v/>
      </c>
      <c r="S372" s="144" t="str">
        <f t="shared" si="65"/>
        <v/>
      </c>
      <c r="T372" s="145" t="str">
        <f t="shared" si="66"/>
        <v/>
      </c>
      <c r="U372" s="118"/>
      <c r="V372" s="145" t="str">
        <f t="shared" si="67"/>
        <v/>
      </c>
      <c r="W372" s="144" t="str">
        <f t="shared" si="68"/>
        <v/>
      </c>
      <c r="X372" s="146" t="str">
        <f>IF(C372="","",IF(OR(C372="Trade",C372="Multi Position"),(X371+V372),IF(C372="Deposit",(X371+AE372),IF(C372="Withdrawal",(X371-AE372)))))</f>
        <v/>
      </c>
      <c r="Y372" s="145" t="str">
        <f t="shared" si="69"/>
        <v/>
      </c>
      <c r="Z372" s="118"/>
      <c r="AA372" s="118"/>
      <c r="AB372" s="118"/>
      <c r="AC372" s="118"/>
      <c r="AD372" s="118"/>
      <c r="AE372" s="139"/>
      <c r="AF372" s="118"/>
      <c r="AG372" s="118"/>
      <c r="AH372" s="147" t="str">
        <f t="shared" si="70"/>
        <v/>
      </c>
      <c r="AI372" s="147" t="str">
        <f t="shared" si="71"/>
        <v/>
      </c>
      <c r="AJ372" s="148" t="str">
        <f t="shared" si="60"/>
        <v/>
      </c>
      <c r="AK372" s="148" t="str">
        <f t="shared" si="61"/>
        <v/>
      </c>
      <c r="AL372" s="147" t="str">
        <f t="shared" si="62"/>
        <v/>
      </c>
      <c r="AM372" s="147" t="str">
        <f t="shared" si="63"/>
        <v/>
      </c>
      <c r="AN372" s="147" t="str">
        <f t="shared" si="64"/>
        <v/>
      </c>
      <c r="AO372" s="118"/>
    </row>
    <row r="373" spans="1:41">
      <c r="A373" s="118"/>
      <c r="B373" s="118"/>
      <c r="C373" s="118"/>
      <c r="D373" s="118"/>
      <c r="E373" s="118"/>
      <c r="F373" s="118"/>
      <c r="G373" s="118"/>
      <c r="H373" s="118"/>
      <c r="I373" s="118"/>
      <c r="J373" s="118"/>
      <c r="K373" s="118"/>
      <c r="L373" s="118"/>
      <c r="M373" s="118"/>
      <c r="N373" s="118"/>
      <c r="O373" s="143" t="str">
        <f>IF(H373="","",(S373/S373)&amp;":"&amp;ROUND(AH373/S373,2))</f>
        <v/>
      </c>
      <c r="P373" s="118"/>
      <c r="Q373" s="118"/>
      <c r="R373" s="143" t="str">
        <f>IF(H373="","",(S373/S373)&amp;":"&amp;ROUND(AI373/S373,2))</f>
        <v/>
      </c>
      <c r="S373" s="144" t="str">
        <f t="shared" si="65"/>
        <v/>
      </c>
      <c r="T373" s="145" t="str">
        <f t="shared" si="66"/>
        <v/>
      </c>
      <c r="U373" s="118"/>
      <c r="V373" s="145" t="str">
        <f t="shared" si="67"/>
        <v/>
      </c>
      <c r="W373" s="144" t="str">
        <f t="shared" si="68"/>
        <v/>
      </c>
      <c r="X373" s="146" t="str">
        <f>IF(C373="","",IF(OR(C373="Trade",C373="Multi Position"),(X372+V373),IF(C373="Deposit",(X372+AE373),IF(C373="Withdrawal",(X372-AE373)))))</f>
        <v/>
      </c>
      <c r="Y373" s="145" t="str">
        <f t="shared" si="69"/>
        <v/>
      </c>
      <c r="Z373" s="118"/>
      <c r="AA373" s="118"/>
      <c r="AB373" s="118"/>
      <c r="AC373" s="118"/>
      <c r="AD373" s="118"/>
      <c r="AE373" s="139"/>
      <c r="AF373" s="118"/>
      <c r="AG373" s="118"/>
      <c r="AH373" s="147" t="str">
        <f t="shared" si="70"/>
        <v/>
      </c>
      <c r="AI373" s="147" t="str">
        <f t="shared" si="71"/>
        <v/>
      </c>
      <c r="AJ373" s="148" t="str">
        <f t="shared" si="60"/>
        <v/>
      </c>
      <c r="AK373" s="148" t="str">
        <f t="shared" si="61"/>
        <v/>
      </c>
      <c r="AL373" s="147" t="str">
        <f t="shared" si="62"/>
        <v/>
      </c>
      <c r="AM373" s="147" t="str">
        <f t="shared" si="63"/>
        <v/>
      </c>
      <c r="AN373" s="147" t="str">
        <f t="shared" si="64"/>
        <v/>
      </c>
      <c r="AO373" s="118"/>
    </row>
    <row r="374" spans="1:41">
      <c r="A374" s="118"/>
      <c r="B374" s="118"/>
      <c r="C374" s="118"/>
      <c r="D374" s="118"/>
      <c r="E374" s="118"/>
      <c r="F374" s="118"/>
      <c r="G374" s="118"/>
      <c r="H374" s="118"/>
      <c r="I374" s="118"/>
      <c r="J374" s="118"/>
      <c r="K374" s="118"/>
      <c r="L374" s="118"/>
      <c r="M374" s="118"/>
      <c r="N374" s="118"/>
      <c r="O374" s="143" t="str">
        <f>IF(H374="","",(S374/S374)&amp;":"&amp;ROUND(AH374/S374,2))</f>
        <v/>
      </c>
      <c r="P374" s="118"/>
      <c r="Q374" s="118"/>
      <c r="R374" s="143" t="str">
        <f>IF(H374="","",(S374/S374)&amp;":"&amp;ROUND(AI374/S374,2))</f>
        <v/>
      </c>
      <c r="S374" s="144" t="str">
        <f t="shared" si="65"/>
        <v/>
      </c>
      <c r="T374" s="145" t="str">
        <f t="shared" si="66"/>
        <v/>
      </c>
      <c r="U374" s="118"/>
      <c r="V374" s="145" t="str">
        <f t="shared" si="67"/>
        <v/>
      </c>
      <c r="W374" s="144" t="str">
        <f t="shared" si="68"/>
        <v/>
      </c>
      <c r="X374" s="146" t="str">
        <f>IF(C374="","",IF(OR(C374="Trade",C374="Multi Position"),(X373+V374),IF(C374="Deposit",(X373+AE374),IF(C374="Withdrawal",(X373-AE374)))))</f>
        <v/>
      </c>
      <c r="Y374" s="145" t="str">
        <f t="shared" si="69"/>
        <v/>
      </c>
      <c r="Z374" s="118"/>
      <c r="AA374" s="118"/>
      <c r="AB374" s="118"/>
      <c r="AC374" s="118"/>
      <c r="AD374" s="118"/>
      <c r="AE374" s="139"/>
      <c r="AF374" s="118"/>
      <c r="AG374" s="118"/>
      <c r="AH374" s="147" t="str">
        <f t="shared" si="70"/>
        <v/>
      </c>
      <c r="AI374" s="147" t="str">
        <f t="shared" si="71"/>
        <v/>
      </c>
      <c r="AJ374" s="148" t="str">
        <f t="shared" si="60"/>
        <v/>
      </c>
      <c r="AK374" s="148" t="str">
        <f t="shared" si="61"/>
        <v/>
      </c>
      <c r="AL374" s="147" t="str">
        <f t="shared" si="62"/>
        <v/>
      </c>
      <c r="AM374" s="147" t="str">
        <f t="shared" si="63"/>
        <v/>
      </c>
      <c r="AN374" s="147" t="str">
        <f t="shared" si="64"/>
        <v/>
      </c>
      <c r="AO374" s="118"/>
    </row>
    <row r="375" spans="1:41">
      <c r="A375" s="118"/>
      <c r="B375" s="118"/>
      <c r="C375" s="118"/>
      <c r="D375" s="118"/>
      <c r="E375" s="118"/>
      <c r="F375" s="118"/>
      <c r="G375" s="118"/>
      <c r="H375" s="118"/>
      <c r="I375" s="118"/>
      <c r="J375" s="118"/>
      <c r="K375" s="118"/>
      <c r="L375" s="118"/>
      <c r="M375" s="118"/>
      <c r="N375" s="118"/>
      <c r="O375" s="143" t="str">
        <f>IF(H375="","",(S375/S375)&amp;":"&amp;ROUND(AH375/S375,2))</f>
        <v/>
      </c>
      <c r="P375" s="118"/>
      <c r="Q375" s="118"/>
      <c r="R375" s="143" t="str">
        <f>IF(H375="","",(S375/S375)&amp;":"&amp;ROUND(AI375/S375,2))</f>
        <v/>
      </c>
      <c r="S375" s="144" t="str">
        <f t="shared" si="65"/>
        <v/>
      </c>
      <c r="T375" s="145" t="str">
        <f t="shared" si="66"/>
        <v/>
      </c>
      <c r="U375" s="118"/>
      <c r="V375" s="145" t="str">
        <f t="shared" si="67"/>
        <v/>
      </c>
      <c r="W375" s="144" t="str">
        <f t="shared" si="68"/>
        <v/>
      </c>
      <c r="X375" s="146" t="str">
        <f>IF(C375="","",IF(OR(C375="Trade",C375="Multi Position"),(X374+V375),IF(C375="Deposit",(X374+AE375),IF(C375="Withdrawal",(X374-AE375)))))</f>
        <v/>
      </c>
      <c r="Y375" s="145" t="str">
        <f t="shared" si="69"/>
        <v/>
      </c>
      <c r="Z375" s="118"/>
      <c r="AA375" s="118"/>
      <c r="AB375" s="118"/>
      <c r="AC375" s="118"/>
      <c r="AD375" s="118"/>
      <c r="AE375" s="139"/>
      <c r="AF375" s="118"/>
      <c r="AG375" s="118"/>
      <c r="AH375" s="147" t="str">
        <f t="shared" si="70"/>
        <v/>
      </c>
      <c r="AI375" s="147" t="str">
        <f t="shared" si="71"/>
        <v/>
      </c>
      <c r="AJ375" s="148" t="str">
        <f t="shared" si="60"/>
        <v/>
      </c>
      <c r="AK375" s="148" t="str">
        <f t="shared" si="61"/>
        <v/>
      </c>
      <c r="AL375" s="147" t="str">
        <f t="shared" si="62"/>
        <v/>
      </c>
      <c r="AM375" s="147" t="str">
        <f t="shared" si="63"/>
        <v/>
      </c>
      <c r="AN375" s="147" t="str">
        <f t="shared" si="64"/>
        <v/>
      </c>
      <c r="AO375" s="118"/>
    </row>
    <row r="376" spans="1:41">
      <c r="A376" s="118"/>
      <c r="B376" s="118"/>
      <c r="C376" s="118"/>
      <c r="D376" s="118"/>
      <c r="E376" s="118"/>
      <c r="F376" s="118"/>
      <c r="G376" s="118"/>
      <c r="H376" s="118"/>
      <c r="I376" s="118"/>
      <c r="J376" s="118"/>
      <c r="K376" s="118"/>
      <c r="L376" s="118"/>
      <c r="M376" s="118"/>
      <c r="N376" s="118"/>
      <c r="O376" s="143" t="str">
        <f>IF(H376="","",(S376/S376)&amp;":"&amp;ROUND(AH376/S376,2))</f>
        <v/>
      </c>
      <c r="P376" s="118"/>
      <c r="Q376" s="118"/>
      <c r="R376" s="143" t="str">
        <f>IF(H376="","",(S376/S376)&amp;":"&amp;ROUND(AI376/S376,2))</f>
        <v/>
      </c>
      <c r="S376" s="144" t="str">
        <f t="shared" si="65"/>
        <v/>
      </c>
      <c r="T376" s="145" t="str">
        <f t="shared" si="66"/>
        <v/>
      </c>
      <c r="U376" s="118"/>
      <c r="V376" s="145" t="str">
        <f t="shared" si="67"/>
        <v/>
      </c>
      <c r="W376" s="144" t="str">
        <f t="shared" si="68"/>
        <v/>
      </c>
      <c r="X376" s="146" t="str">
        <f>IF(C376="","",IF(OR(C376="Trade",C376="Multi Position"),(X375+V376),IF(C376="Deposit",(X375+AE376),IF(C376="Withdrawal",(X375-AE376)))))</f>
        <v/>
      </c>
      <c r="Y376" s="145" t="str">
        <f t="shared" si="69"/>
        <v/>
      </c>
      <c r="Z376" s="118"/>
      <c r="AA376" s="118"/>
      <c r="AB376" s="118"/>
      <c r="AC376" s="118"/>
      <c r="AD376" s="118"/>
      <c r="AE376" s="139"/>
      <c r="AF376" s="118"/>
      <c r="AG376" s="118"/>
      <c r="AH376" s="147" t="str">
        <f t="shared" si="70"/>
        <v/>
      </c>
      <c r="AI376" s="147" t="str">
        <f t="shared" si="71"/>
        <v/>
      </c>
      <c r="AJ376" s="148" t="str">
        <f t="shared" si="60"/>
        <v/>
      </c>
      <c r="AK376" s="148" t="str">
        <f t="shared" si="61"/>
        <v/>
      </c>
      <c r="AL376" s="147" t="str">
        <f t="shared" si="62"/>
        <v/>
      </c>
      <c r="AM376" s="147" t="str">
        <f t="shared" si="63"/>
        <v/>
      </c>
      <c r="AN376" s="147" t="str">
        <f t="shared" si="64"/>
        <v/>
      </c>
      <c r="AO376" s="118"/>
    </row>
    <row r="377" spans="1:41">
      <c r="A377" s="118"/>
      <c r="B377" s="118"/>
      <c r="C377" s="118"/>
      <c r="D377" s="118"/>
      <c r="E377" s="118"/>
      <c r="F377" s="118"/>
      <c r="G377" s="118"/>
      <c r="H377" s="118"/>
      <c r="I377" s="118"/>
      <c r="J377" s="118"/>
      <c r="K377" s="118"/>
      <c r="L377" s="118"/>
      <c r="M377" s="118"/>
      <c r="N377" s="118"/>
      <c r="O377" s="143" t="str">
        <f>IF(H377="","",(S377/S377)&amp;":"&amp;ROUND(AH377/S377,2))</f>
        <v/>
      </c>
      <c r="P377" s="118"/>
      <c r="Q377" s="118"/>
      <c r="R377" s="143" t="str">
        <f>IF(H377="","",(S377/S377)&amp;":"&amp;ROUND(AI377/S377,2))</f>
        <v/>
      </c>
      <c r="S377" s="144" t="str">
        <f t="shared" si="65"/>
        <v/>
      </c>
      <c r="T377" s="145" t="str">
        <f t="shared" si="66"/>
        <v/>
      </c>
      <c r="U377" s="118"/>
      <c r="V377" s="145" t="str">
        <f t="shared" si="67"/>
        <v/>
      </c>
      <c r="W377" s="144" t="str">
        <f t="shared" si="68"/>
        <v/>
      </c>
      <c r="X377" s="146" t="str">
        <f>IF(C377="","",IF(OR(C377="Trade",C377="Multi Position"),(X376+V377),IF(C377="Deposit",(X376+AE377),IF(C377="Withdrawal",(X376-AE377)))))</f>
        <v/>
      </c>
      <c r="Y377" s="145" t="str">
        <f t="shared" si="69"/>
        <v/>
      </c>
      <c r="Z377" s="118"/>
      <c r="AA377" s="118"/>
      <c r="AB377" s="118"/>
      <c r="AC377" s="118"/>
      <c r="AD377" s="118"/>
      <c r="AE377" s="139"/>
      <c r="AF377" s="118"/>
      <c r="AG377" s="118"/>
      <c r="AH377" s="147" t="str">
        <f t="shared" si="70"/>
        <v/>
      </c>
      <c r="AI377" s="147" t="str">
        <f t="shared" si="71"/>
        <v/>
      </c>
      <c r="AJ377" s="148" t="str">
        <f t="shared" si="60"/>
        <v/>
      </c>
      <c r="AK377" s="148" t="str">
        <f t="shared" si="61"/>
        <v/>
      </c>
      <c r="AL377" s="147" t="str">
        <f t="shared" si="62"/>
        <v/>
      </c>
      <c r="AM377" s="147" t="str">
        <f t="shared" si="63"/>
        <v/>
      </c>
      <c r="AN377" s="147" t="str">
        <f t="shared" si="64"/>
        <v/>
      </c>
      <c r="AO377" s="118"/>
    </row>
    <row r="378" spans="1:41">
      <c r="A378" s="118"/>
      <c r="B378" s="118"/>
      <c r="C378" s="118"/>
      <c r="D378" s="118"/>
      <c r="E378" s="118"/>
      <c r="F378" s="118"/>
      <c r="G378" s="118"/>
      <c r="H378" s="118"/>
      <c r="I378" s="118"/>
      <c r="J378" s="118"/>
      <c r="K378" s="118"/>
      <c r="L378" s="118"/>
      <c r="M378" s="118"/>
      <c r="N378" s="118"/>
      <c r="O378" s="143" t="str">
        <f>IF(H378="","",(S378/S378)&amp;":"&amp;ROUND(AH378/S378,2))</f>
        <v/>
      </c>
      <c r="P378" s="118"/>
      <c r="Q378" s="118"/>
      <c r="R378" s="143" t="str">
        <f>IF(H378="","",(S378/S378)&amp;":"&amp;ROUND(AI378/S378,2))</f>
        <v/>
      </c>
      <c r="S378" s="144" t="str">
        <f t="shared" si="65"/>
        <v/>
      </c>
      <c r="T378" s="145" t="str">
        <f t="shared" si="66"/>
        <v/>
      </c>
      <c r="U378" s="118"/>
      <c r="V378" s="145" t="str">
        <f t="shared" si="67"/>
        <v/>
      </c>
      <c r="W378" s="144" t="str">
        <f t="shared" si="68"/>
        <v/>
      </c>
      <c r="X378" s="146" t="str">
        <f>IF(C378="","",IF(OR(C378="Trade",C378="Multi Position"),(X377+V378),IF(C378="Deposit",(X377+AE378),IF(C378="Withdrawal",(X377-AE378)))))</f>
        <v/>
      </c>
      <c r="Y378" s="145" t="str">
        <f t="shared" si="69"/>
        <v/>
      </c>
      <c r="Z378" s="118"/>
      <c r="AA378" s="118"/>
      <c r="AB378" s="118"/>
      <c r="AC378" s="118"/>
      <c r="AD378" s="118"/>
      <c r="AE378" s="139"/>
      <c r="AF378" s="118"/>
      <c r="AG378" s="118"/>
      <c r="AH378" s="147" t="str">
        <f t="shared" si="70"/>
        <v/>
      </c>
      <c r="AI378" s="147" t="str">
        <f t="shared" si="71"/>
        <v/>
      </c>
      <c r="AJ378" s="148" t="str">
        <f t="shared" si="60"/>
        <v/>
      </c>
      <c r="AK378" s="148" t="str">
        <f t="shared" si="61"/>
        <v/>
      </c>
      <c r="AL378" s="147" t="str">
        <f t="shared" si="62"/>
        <v/>
      </c>
      <c r="AM378" s="147" t="str">
        <f t="shared" si="63"/>
        <v/>
      </c>
      <c r="AN378" s="147" t="str">
        <f t="shared" si="64"/>
        <v/>
      </c>
      <c r="AO378" s="118"/>
    </row>
    <row r="379" spans="1:41">
      <c r="A379" s="118"/>
      <c r="B379" s="118"/>
      <c r="C379" s="118"/>
      <c r="D379" s="118"/>
      <c r="E379" s="118"/>
      <c r="F379" s="118"/>
      <c r="G379" s="118"/>
      <c r="H379" s="118"/>
      <c r="I379" s="118"/>
      <c r="J379" s="118"/>
      <c r="K379" s="118"/>
      <c r="L379" s="118"/>
      <c r="M379" s="118"/>
      <c r="N379" s="118"/>
      <c r="O379" s="143" t="str">
        <f>IF(H379="","",(S379/S379)&amp;":"&amp;ROUND(AH379/S379,2))</f>
        <v/>
      </c>
      <c r="P379" s="118"/>
      <c r="Q379" s="118"/>
      <c r="R379" s="143" t="str">
        <f>IF(H379="","",(S379/S379)&amp;":"&amp;ROUND(AI379/S379,2))</f>
        <v/>
      </c>
      <c r="S379" s="144" t="str">
        <f t="shared" si="65"/>
        <v/>
      </c>
      <c r="T379" s="145" t="str">
        <f t="shared" si="66"/>
        <v/>
      </c>
      <c r="U379" s="118"/>
      <c r="V379" s="145" t="str">
        <f t="shared" si="67"/>
        <v/>
      </c>
      <c r="W379" s="144" t="str">
        <f t="shared" si="68"/>
        <v/>
      </c>
      <c r="X379" s="146" t="str">
        <f>IF(C379="","",IF(OR(C379="Trade",C379="Multi Position"),(X378+V379),IF(C379="Deposit",(X378+AE379),IF(C379="Withdrawal",(X378-AE379)))))</f>
        <v/>
      </c>
      <c r="Y379" s="145" t="str">
        <f t="shared" si="69"/>
        <v/>
      </c>
      <c r="Z379" s="118"/>
      <c r="AA379" s="118"/>
      <c r="AB379" s="118"/>
      <c r="AC379" s="118"/>
      <c r="AD379" s="118"/>
      <c r="AE379" s="139"/>
      <c r="AF379" s="118"/>
      <c r="AG379" s="118"/>
      <c r="AH379" s="147" t="str">
        <f t="shared" si="70"/>
        <v/>
      </c>
      <c r="AI379" s="147" t="str">
        <f t="shared" si="71"/>
        <v/>
      </c>
      <c r="AJ379" s="148" t="str">
        <f t="shared" si="60"/>
        <v/>
      </c>
      <c r="AK379" s="148" t="str">
        <f t="shared" si="61"/>
        <v/>
      </c>
      <c r="AL379" s="147" t="str">
        <f t="shared" si="62"/>
        <v/>
      </c>
      <c r="AM379" s="147" t="str">
        <f t="shared" si="63"/>
        <v/>
      </c>
      <c r="AN379" s="147" t="str">
        <f t="shared" si="64"/>
        <v/>
      </c>
      <c r="AO379" s="118"/>
    </row>
    <row r="380" spans="1:41">
      <c r="A380" s="118"/>
      <c r="B380" s="118"/>
      <c r="C380" s="118"/>
      <c r="D380" s="118"/>
      <c r="E380" s="118"/>
      <c r="F380" s="118"/>
      <c r="G380" s="118"/>
      <c r="H380" s="118"/>
      <c r="I380" s="118"/>
      <c r="J380" s="118"/>
      <c r="K380" s="118"/>
      <c r="L380" s="118"/>
      <c r="M380" s="118"/>
      <c r="N380" s="118"/>
      <c r="O380" s="143" t="str">
        <f>IF(H380="","",(S380/S380)&amp;":"&amp;ROUND(AH380/S380,2))</f>
        <v/>
      </c>
      <c r="P380" s="118"/>
      <c r="Q380" s="118"/>
      <c r="R380" s="143" t="str">
        <f>IF(H380="","",(S380/S380)&amp;":"&amp;ROUND(AI380/S380,2))</f>
        <v/>
      </c>
      <c r="S380" s="144" t="str">
        <f t="shared" si="65"/>
        <v/>
      </c>
      <c r="T380" s="145" t="str">
        <f t="shared" si="66"/>
        <v/>
      </c>
      <c r="U380" s="118"/>
      <c r="V380" s="145" t="str">
        <f t="shared" si="67"/>
        <v/>
      </c>
      <c r="W380" s="144" t="str">
        <f t="shared" si="68"/>
        <v/>
      </c>
      <c r="X380" s="146" t="str">
        <f>IF(C380="","",IF(OR(C380="Trade",C380="Multi Position"),(X379+V380),IF(C380="Deposit",(X379+AE380),IF(C380="Withdrawal",(X379-AE380)))))</f>
        <v/>
      </c>
      <c r="Y380" s="145" t="str">
        <f t="shared" si="69"/>
        <v/>
      </c>
      <c r="Z380" s="118"/>
      <c r="AA380" s="118"/>
      <c r="AB380" s="118"/>
      <c r="AC380" s="118"/>
      <c r="AD380" s="118"/>
      <c r="AE380" s="139"/>
      <c r="AF380" s="118"/>
      <c r="AG380" s="118"/>
      <c r="AH380" s="147" t="str">
        <f t="shared" si="70"/>
        <v/>
      </c>
      <c r="AI380" s="147" t="str">
        <f t="shared" si="71"/>
        <v/>
      </c>
      <c r="AJ380" s="148" t="str">
        <f t="shared" si="60"/>
        <v/>
      </c>
      <c r="AK380" s="148" t="str">
        <f t="shared" si="61"/>
        <v/>
      </c>
      <c r="AL380" s="147" t="str">
        <f t="shared" si="62"/>
        <v/>
      </c>
      <c r="AM380" s="147" t="str">
        <f t="shared" si="63"/>
        <v/>
      </c>
      <c r="AN380" s="147" t="str">
        <f t="shared" si="64"/>
        <v/>
      </c>
      <c r="AO380" s="118"/>
    </row>
    <row r="381" spans="1:41">
      <c r="A381" s="118"/>
      <c r="B381" s="118"/>
      <c r="C381" s="118"/>
      <c r="D381" s="118"/>
      <c r="E381" s="118"/>
      <c r="F381" s="118"/>
      <c r="G381" s="118"/>
      <c r="H381" s="118"/>
      <c r="I381" s="118"/>
      <c r="J381" s="118"/>
      <c r="K381" s="118"/>
      <c r="L381" s="118"/>
      <c r="M381" s="118"/>
      <c r="N381" s="118"/>
      <c r="O381" s="143" t="str">
        <f>IF(H381="","",(S381/S381)&amp;":"&amp;ROUND(AH381/S381,2))</f>
        <v/>
      </c>
      <c r="P381" s="118"/>
      <c r="Q381" s="118"/>
      <c r="R381" s="143" t="str">
        <f>IF(H381="","",(S381/S381)&amp;":"&amp;ROUND(AI381/S381,2))</f>
        <v/>
      </c>
      <c r="S381" s="144" t="str">
        <f t="shared" si="65"/>
        <v/>
      </c>
      <c r="T381" s="145" t="str">
        <f t="shared" si="66"/>
        <v/>
      </c>
      <c r="U381" s="118"/>
      <c r="V381" s="145" t="str">
        <f t="shared" si="67"/>
        <v/>
      </c>
      <c r="W381" s="144" t="str">
        <f t="shared" si="68"/>
        <v/>
      </c>
      <c r="X381" s="146" t="str">
        <f>IF(C381="","",IF(OR(C381="Trade",C381="Multi Position"),(X380+V381),IF(C381="Deposit",(X380+AE381),IF(C381="Withdrawal",(X380-AE381)))))</f>
        <v/>
      </c>
      <c r="Y381" s="145" t="str">
        <f t="shared" si="69"/>
        <v/>
      </c>
      <c r="Z381" s="118"/>
      <c r="AA381" s="118"/>
      <c r="AB381" s="118"/>
      <c r="AC381" s="118"/>
      <c r="AD381" s="118"/>
      <c r="AE381" s="139"/>
      <c r="AF381" s="118"/>
      <c r="AG381" s="118"/>
      <c r="AH381" s="147" t="str">
        <f t="shared" si="70"/>
        <v/>
      </c>
      <c r="AI381" s="147" t="str">
        <f t="shared" si="71"/>
        <v/>
      </c>
      <c r="AJ381" s="148" t="str">
        <f t="shared" si="60"/>
        <v/>
      </c>
      <c r="AK381" s="148" t="str">
        <f t="shared" si="61"/>
        <v/>
      </c>
      <c r="AL381" s="147" t="str">
        <f t="shared" si="62"/>
        <v/>
      </c>
      <c r="AM381" s="147" t="str">
        <f t="shared" si="63"/>
        <v/>
      </c>
      <c r="AN381" s="147" t="str">
        <f t="shared" si="64"/>
        <v/>
      </c>
      <c r="AO381" s="118"/>
    </row>
    <row r="382" spans="1:41">
      <c r="A382" s="118"/>
      <c r="B382" s="118"/>
      <c r="C382" s="118"/>
      <c r="D382" s="118"/>
      <c r="E382" s="118"/>
      <c r="F382" s="118"/>
      <c r="G382" s="118"/>
      <c r="H382" s="118"/>
      <c r="I382" s="118"/>
      <c r="J382" s="118"/>
      <c r="K382" s="118"/>
      <c r="L382" s="118"/>
      <c r="M382" s="118"/>
      <c r="N382" s="118"/>
      <c r="O382" s="143" t="str">
        <f>IF(H382="","",(S382/S382)&amp;":"&amp;ROUND(AH382/S382,2))</f>
        <v/>
      </c>
      <c r="P382" s="118"/>
      <c r="Q382" s="118"/>
      <c r="R382" s="143" t="str">
        <f>IF(H382="","",(S382/S382)&amp;":"&amp;ROUND(AI382/S382,2))</f>
        <v/>
      </c>
      <c r="S382" s="144" t="str">
        <f t="shared" si="65"/>
        <v/>
      </c>
      <c r="T382" s="145" t="str">
        <f t="shared" si="66"/>
        <v/>
      </c>
      <c r="U382" s="118"/>
      <c r="V382" s="145" t="str">
        <f t="shared" si="67"/>
        <v/>
      </c>
      <c r="W382" s="144" t="str">
        <f t="shared" si="68"/>
        <v/>
      </c>
      <c r="X382" s="146" t="str">
        <f>IF(C382="","",IF(OR(C382="Trade",C382="Multi Position"),(X381+V382),IF(C382="Deposit",(X381+AE382),IF(C382="Withdrawal",(X381-AE382)))))</f>
        <v/>
      </c>
      <c r="Y382" s="145" t="str">
        <f t="shared" si="69"/>
        <v/>
      </c>
      <c r="Z382" s="118"/>
      <c r="AA382" s="118"/>
      <c r="AB382" s="118"/>
      <c r="AC382" s="118"/>
      <c r="AD382" s="118"/>
      <c r="AE382" s="139"/>
      <c r="AF382" s="118"/>
      <c r="AG382" s="118"/>
      <c r="AH382" s="147" t="str">
        <f t="shared" si="70"/>
        <v/>
      </c>
      <c r="AI382" s="147" t="str">
        <f t="shared" si="71"/>
        <v/>
      </c>
      <c r="AJ382" s="148" t="str">
        <f t="shared" si="60"/>
        <v/>
      </c>
      <c r="AK382" s="148" t="str">
        <f t="shared" si="61"/>
        <v/>
      </c>
      <c r="AL382" s="147" t="str">
        <f t="shared" si="62"/>
        <v/>
      </c>
      <c r="AM382" s="147" t="str">
        <f t="shared" si="63"/>
        <v/>
      </c>
      <c r="AN382" s="147" t="str">
        <f t="shared" si="64"/>
        <v/>
      </c>
      <c r="AO382" s="118"/>
    </row>
    <row r="383" spans="1:41">
      <c r="A383" s="118"/>
      <c r="B383" s="118"/>
      <c r="C383" s="118"/>
      <c r="D383" s="118"/>
      <c r="E383" s="118"/>
      <c r="F383" s="118"/>
      <c r="G383" s="118"/>
      <c r="H383" s="118"/>
      <c r="I383" s="118"/>
      <c r="J383" s="118"/>
      <c r="K383" s="118"/>
      <c r="L383" s="118"/>
      <c r="M383" s="118"/>
      <c r="N383" s="118"/>
      <c r="O383" s="143" t="str">
        <f>IF(H383="","",(S383/S383)&amp;":"&amp;ROUND(AH383/S383,2))</f>
        <v/>
      </c>
      <c r="P383" s="118"/>
      <c r="Q383" s="118"/>
      <c r="R383" s="143" t="str">
        <f>IF(H383="","",(S383/S383)&amp;":"&amp;ROUND(AI383/S383,2))</f>
        <v/>
      </c>
      <c r="S383" s="144" t="str">
        <f t="shared" si="65"/>
        <v/>
      </c>
      <c r="T383" s="145" t="str">
        <f t="shared" si="66"/>
        <v/>
      </c>
      <c r="U383" s="118"/>
      <c r="V383" s="145" t="str">
        <f t="shared" si="67"/>
        <v/>
      </c>
      <c r="W383" s="144" t="str">
        <f t="shared" si="68"/>
        <v/>
      </c>
      <c r="X383" s="146" t="str">
        <f>IF(C383="","",IF(OR(C383="Trade",C383="Multi Position"),(X382+V383),IF(C383="Deposit",(X382+AE383),IF(C383="Withdrawal",(X382-AE383)))))</f>
        <v/>
      </c>
      <c r="Y383" s="145" t="str">
        <f t="shared" si="69"/>
        <v/>
      </c>
      <c r="Z383" s="118"/>
      <c r="AA383" s="118"/>
      <c r="AB383" s="118"/>
      <c r="AC383" s="118"/>
      <c r="AD383" s="118"/>
      <c r="AE383" s="139"/>
      <c r="AF383" s="118"/>
      <c r="AG383" s="118"/>
      <c r="AH383" s="147" t="str">
        <f t="shared" si="70"/>
        <v/>
      </c>
      <c r="AI383" s="147" t="str">
        <f t="shared" si="71"/>
        <v/>
      </c>
      <c r="AJ383" s="148" t="str">
        <f t="shared" si="60"/>
        <v/>
      </c>
      <c r="AK383" s="148" t="str">
        <f t="shared" si="61"/>
        <v/>
      </c>
      <c r="AL383" s="147" t="str">
        <f t="shared" si="62"/>
        <v/>
      </c>
      <c r="AM383" s="147" t="str">
        <f t="shared" si="63"/>
        <v/>
      </c>
      <c r="AN383" s="147" t="str">
        <f t="shared" si="64"/>
        <v/>
      </c>
      <c r="AO383" s="118"/>
    </row>
    <row r="384" spans="1:41">
      <c r="A384" s="118"/>
      <c r="B384" s="118"/>
      <c r="C384" s="118"/>
      <c r="D384" s="118"/>
      <c r="E384" s="118"/>
      <c r="F384" s="118"/>
      <c r="G384" s="118"/>
      <c r="H384" s="118"/>
      <c r="I384" s="118"/>
      <c r="J384" s="118"/>
      <c r="K384" s="118"/>
      <c r="L384" s="118"/>
      <c r="M384" s="118"/>
      <c r="N384" s="118"/>
      <c r="O384" s="143" t="str">
        <f>IF(H384="","",(S384/S384)&amp;":"&amp;ROUND(AH384/S384,2))</f>
        <v/>
      </c>
      <c r="P384" s="118"/>
      <c r="Q384" s="118"/>
      <c r="R384" s="143" t="str">
        <f>IF(H384="","",(S384/S384)&amp;":"&amp;ROUND(AI384/S384,2))</f>
        <v/>
      </c>
      <c r="S384" s="144" t="str">
        <f t="shared" si="65"/>
        <v/>
      </c>
      <c r="T384" s="145" t="str">
        <f t="shared" si="66"/>
        <v/>
      </c>
      <c r="U384" s="118"/>
      <c r="V384" s="145" t="str">
        <f t="shared" si="67"/>
        <v/>
      </c>
      <c r="W384" s="144" t="str">
        <f t="shared" si="68"/>
        <v/>
      </c>
      <c r="X384" s="146" t="str">
        <f>IF(C384="","",IF(OR(C384="Trade",C384="Multi Position"),(X383+V384),IF(C384="Deposit",(X383+AE384),IF(C384="Withdrawal",(X383-AE384)))))</f>
        <v/>
      </c>
      <c r="Y384" s="145" t="str">
        <f t="shared" si="69"/>
        <v/>
      </c>
      <c r="Z384" s="118"/>
      <c r="AA384" s="118"/>
      <c r="AB384" s="118"/>
      <c r="AC384" s="118"/>
      <c r="AD384" s="118"/>
      <c r="AE384" s="139"/>
      <c r="AF384" s="118"/>
      <c r="AG384" s="118"/>
      <c r="AH384" s="147" t="str">
        <f t="shared" si="70"/>
        <v/>
      </c>
      <c r="AI384" s="147" t="str">
        <f t="shared" si="71"/>
        <v/>
      </c>
      <c r="AJ384" s="148" t="str">
        <f t="shared" si="60"/>
        <v/>
      </c>
      <c r="AK384" s="148" t="str">
        <f t="shared" si="61"/>
        <v/>
      </c>
      <c r="AL384" s="147" t="str">
        <f t="shared" si="62"/>
        <v/>
      </c>
      <c r="AM384" s="147" t="str">
        <f t="shared" si="63"/>
        <v/>
      </c>
      <c r="AN384" s="147" t="str">
        <f t="shared" si="64"/>
        <v/>
      </c>
      <c r="AO384" s="118"/>
    </row>
    <row r="385" spans="1:41">
      <c r="A385" s="118"/>
      <c r="B385" s="118"/>
      <c r="C385" s="118"/>
      <c r="D385" s="118"/>
      <c r="E385" s="118"/>
      <c r="F385" s="118"/>
      <c r="G385" s="118"/>
      <c r="H385" s="118"/>
      <c r="I385" s="118"/>
      <c r="J385" s="118"/>
      <c r="K385" s="118"/>
      <c r="L385" s="118"/>
      <c r="M385" s="118"/>
      <c r="N385" s="118"/>
      <c r="O385" s="143" t="str">
        <f>IF(H385="","",(S385/S385)&amp;":"&amp;ROUND(AH385/S385,2))</f>
        <v/>
      </c>
      <c r="P385" s="118"/>
      <c r="Q385" s="118"/>
      <c r="R385" s="143" t="str">
        <f>IF(H385="","",(S385/S385)&amp;":"&amp;ROUND(AI385/S385,2))</f>
        <v/>
      </c>
      <c r="S385" s="144" t="str">
        <f t="shared" si="65"/>
        <v/>
      </c>
      <c r="T385" s="145" t="str">
        <f t="shared" si="66"/>
        <v/>
      </c>
      <c r="U385" s="118"/>
      <c r="V385" s="145" t="str">
        <f t="shared" si="67"/>
        <v/>
      </c>
      <c r="W385" s="144" t="str">
        <f t="shared" si="68"/>
        <v/>
      </c>
      <c r="X385" s="146" t="str">
        <f>IF(C385="","",IF(OR(C385="Trade",C385="Multi Position"),(X384+V385),IF(C385="Deposit",(X384+AE385),IF(C385="Withdrawal",(X384-AE385)))))</f>
        <v/>
      </c>
      <c r="Y385" s="145" t="str">
        <f t="shared" si="69"/>
        <v/>
      </c>
      <c r="Z385" s="118"/>
      <c r="AA385" s="118"/>
      <c r="AB385" s="118"/>
      <c r="AC385" s="118"/>
      <c r="AD385" s="118"/>
      <c r="AE385" s="139"/>
      <c r="AF385" s="118"/>
      <c r="AG385" s="118"/>
      <c r="AH385" s="147" t="str">
        <f t="shared" si="70"/>
        <v/>
      </c>
      <c r="AI385" s="147" t="str">
        <f t="shared" si="71"/>
        <v/>
      </c>
      <c r="AJ385" s="148" t="str">
        <f t="shared" si="60"/>
        <v/>
      </c>
      <c r="AK385" s="148" t="str">
        <f t="shared" si="61"/>
        <v/>
      </c>
      <c r="AL385" s="147" t="str">
        <f t="shared" si="62"/>
        <v/>
      </c>
      <c r="AM385" s="147" t="str">
        <f t="shared" si="63"/>
        <v/>
      </c>
      <c r="AN385" s="147" t="str">
        <f t="shared" si="64"/>
        <v/>
      </c>
      <c r="AO385" s="118"/>
    </row>
    <row r="386" spans="1:41">
      <c r="A386" s="118"/>
      <c r="B386" s="118"/>
      <c r="C386" s="118"/>
      <c r="D386" s="118"/>
      <c r="E386" s="118"/>
      <c r="F386" s="118"/>
      <c r="G386" s="118"/>
      <c r="H386" s="118"/>
      <c r="I386" s="118"/>
      <c r="J386" s="118"/>
      <c r="K386" s="118"/>
      <c r="L386" s="118"/>
      <c r="M386" s="118"/>
      <c r="N386" s="118"/>
      <c r="O386" s="143" t="str">
        <f>IF(H386="","",(S386/S386)&amp;":"&amp;ROUND(AH386/S386,2))</f>
        <v/>
      </c>
      <c r="P386" s="118"/>
      <c r="Q386" s="118"/>
      <c r="R386" s="143" t="str">
        <f>IF(H386="","",(S386/S386)&amp;":"&amp;ROUND(AI386/S386,2))</f>
        <v/>
      </c>
      <c r="S386" s="144" t="str">
        <f t="shared" si="65"/>
        <v/>
      </c>
      <c r="T386" s="145" t="str">
        <f t="shared" si="66"/>
        <v/>
      </c>
      <c r="U386" s="118"/>
      <c r="V386" s="145" t="str">
        <f t="shared" si="67"/>
        <v/>
      </c>
      <c r="W386" s="144" t="str">
        <f t="shared" si="68"/>
        <v/>
      </c>
      <c r="X386" s="146" t="str">
        <f>IF(C386="","",IF(OR(C386="Trade",C386="Multi Position"),(X385+V386),IF(C386="Deposit",(X385+AE386),IF(C386="Withdrawal",(X385-AE386)))))</f>
        <v/>
      </c>
      <c r="Y386" s="145" t="str">
        <f t="shared" si="69"/>
        <v/>
      </c>
      <c r="Z386" s="118"/>
      <c r="AA386" s="118"/>
      <c r="AB386" s="118"/>
      <c r="AC386" s="118"/>
      <c r="AD386" s="118"/>
      <c r="AE386" s="139"/>
      <c r="AF386" s="118"/>
      <c r="AG386" s="118"/>
      <c r="AH386" s="147" t="str">
        <f t="shared" si="70"/>
        <v/>
      </c>
      <c r="AI386" s="147" t="str">
        <f t="shared" si="71"/>
        <v/>
      </c>
      <c r="AJ386" s="148" t="str">
        <f t="shared" si="60"/>
        <v/>
      </c>
      <c r="AK386" s="148" t="str">
        <f t="shared" si="61"/>
        <v/>
      </c>
      <c r="AL386" s="147" t="str">
        <f t="shared" si="62"/>
        <v/>
      </c>
      <c r="AM386" s="147" t="str">
        <f t="shared" si="63"/>
        <v/>
      </c>
      <c r="AN386" s="147" t="str">
        <f t="shared" si="64"/>
        <v/>
      </c>
      <c r="AO386" s="118"/>
    </row>
    <row r="387" spans="1:41">
      <c r="A387" s="118"/>
      <c r="B387" s="118"/>
      <c r="C387" s="118"/>
      <c r="D387" s="118"/>
      <c r="E387" s="118"/>
      <c r="F387" s="118"/>
      <c r="G387" s="118"/>
      <c r="H387" s="118"/>
      <c r="I387" s="118"/>
      <c r="J387" s="118"/>
      <c r="K387" s="118"/>
      <c r="L387" s="118"/>
      <c r="M387" s="118"/>
      <c r="N387" s="118"/>
      <c r="O387" s="143" t="str">
        <f>IF(H387="","",(S387/S387)&amp;":"&amp;ROUND(AH387/S387,2))</f>
        <v/>
      </c>
      <c r="P387" s="118"/>
      <c r="Q387" s="118"/>
      <c r="R387" s="143" t="str">
        <f>IF(H387="","",(S387/S387)&amp;":"&amp;ROUND(AI387/S387,2))</f>
        <v/>
      </c>
      <c r="S387" s="144" t="str">
        <f t="shared" si="65"/>
        <v/>
      </c>
      <c r="T387" s="145" t="str">
        <f t="shared" si="66"/>
        <v/>
      </c>
      <c r="U387" s="118"/>
      <c r="V387" s="145" t="str">
        <f t="shared" si="67"/>
        <v/>
      </c>
      <c r="W387" s="144" t="str">
        <f t="shared" si="68"/>
        <v/>
      </c>
      <c r="X387" s="146" t="str">
        <f>IF(C387="","",IF(OR(C387="Trade",C387="Multi Position"),(X386+V387),IF(C387="Deposit",(X386+AE387),IF(C387="Withdrawal",(X386-AE387)))))</f>
        <v/>
      </c>
      <c r="Y387" s="145" t="str">
        <f t="shared" si="69"/>
        <v/>
      </c>
      <c r="Z387" s="118"/>
      <c r="AA387" s="118"/>
      <c r="AB387" s="118"/>
      <c r="AC387" s="118"/>
      <c r="AD387" s="118"/>
      <c r="AE387" s="139"/>
      <c r="AF387" s="118"/>
      <c r="AG387" s="118"/>
      <c r="AH387" s="147" t="str">
        <f t="shared" si="70"/>
        <v/>
      </c>
      <c r="AI387" s="147" t="str">
        <f t="shared" si="71"/>
        <v/>
      </c>
      <c r="AJ387" s="148" t="str">
        <f t="shared" si="60"/>
        <v/>
      </c>
      <c r="AK387" s="148" t="str">
        <f t="shared" si="61"/>
        <v/>
      </c>
      <c r="AL387" s="147" t="str">
        <f t="shared" si="62"/>
        <v/>
      </c>
      <c r="AM387" s="147" t="str">
        <f t="shared" si="63"/>
        <v/>
      </c>
      <c r="AN387" s="147" t="str">
        <f t="shared" si="64"/>
        <v/>
      </c>
      <c r="AO387" s="118"/>
    </row>
    <row r="388" spans="1:41">
      <c r="A388" s="118"/>
      <c r="B388" s="118"/>
      <c r="C388" s="118"/>
      <c r="D388" s="118"/>
      <c r="E388" s="118"/>
      <c r="F388" s="118"/>
      <c r="G388" s="118"/>
      <c r="H388" s="118"/>
      <c r="I388" s="118"/>
      <c r="J388" s="118"/>
      <c r="K388" s="118"/>
      <c r="L388" s="118"/>
      <c r="M388" s="118"/>
      <c r="N388" s="118"/>
      <c r="O388" s="143" t="str">
        <f>IF(H388="","",(S388/S388)&amp;":"&amp;ROUND(AH388/S388,2))</f>
        <v/>
      </c>
      <c r="P388" s="118"/>
      <c r="Q388" s="118"/>
      <c r="R388" s="143" t="str">
        <f>IF(H388="","",(S388/S388)&amp;":"&amp;ROUND(AI388/S388,2))</f>
        <v/>
      </c>
      <c r="S388" s="144" t="str">
        <f t="shared" si="65"/>
        <v/>
      </c>
      <c r="T388" s="145" t="str">
        <f t="shared" si="66"/>
        <v/>
      </c>
      <c r="U388" s="118"/>
      <c r="V388" s="145" t="str">
        <f t="shared" si="67"/>
        <v/>
      </c>
      <c r="W388" s="144" t="str">
        <f t="shared" si="68"/>
        <v/>
      </c>
      <c r="X388" s="146" t="str">
        <f>IF(C388="","",IF(OR(C388="Trade",C388="Multi Position"),(X387+V388),IF(C388="Deposit",(X387+AE388),IF(C388="Withdrawal",(X387-AE388)))))</f>
        <v/>
      </c>
      <c r="Y388" s="145" t="str">
        <f t="shared" si="69"/>
        <v/>
      </c>
      <c r="Z388" s="118"/>
      <c r="AA388" s="118"/>
      <c r="AB388" s="118"/>
      <c r="AC388" s="118"/>
      <c r="AD388" s="118"/>
      <c r="AE388" s="139"/>
      <c r="AF388" s="118"/>
      <c r="AG388" s="118"/>
      <c r="AH388" s="147" t="str">
        <f t="shared" si="70"/>
        <v/>
      </c>
      <c r="AI388" s="147" t="str">
        <f t="shared" si="71"/>
        <v/>
      </c>
      <c r="AJ388" s="148" t="str">
        <f t="shared" si="60"/>
        <v/>
      </c>
      <c r="AK388" s="148" t="str">
        <f t="shared" si="61"/>
        <v/>
      </c>
      <c r="AL388" s="147" t="str">
        <f t="shared" si="62"/>
        <v/>
      </c>
      <c r="AM388" s="147" t="str">
        <f t="shared" si="63"/>
        <v/>
      </c>
      <c r="AN388" s="147" t="str">
        <f t="shared" si="64"/>
        <v/>
      </c>
      <c r="AO388" s="118"/>
    </row>
    <row r="389" spans="1:41">
      <c r="A389" s="118"/>
      <c r="B389" s="118"/>
      <c r="C389" s="118"/>
      <c r="D389" s="118"/>
      <c r="E389" s="118"/>
      <c r="F389" s="118"/>
      <c r="G389" s="118"/>
      <c r="H389" s="118"/>
      <c r="I389" s="118"/>
      <c r="J389" s="118"/>
      <c r="K389" s="118"/>
      <c r="L389" s="118"/>
      <c r="M389" s="118"/>
      <c r="N389" s="118"/>
      <c r="O389" s="143" t="str">
        <f>IF(H389="","",(S389/S389)&amp;":"&amp;ROUND(AH389/S389,2))</f>
        <v/>
      </c>
      <c r="P389" s="118"/>
      <c r="Q389" s="118"/>
      <c r="R389" s="143" t="str">
        <f>IF(H389="","",(S389/S389)&amp;":"&amp;ROUND(AI389/S389,2))</f>
        <v/>
      </c>
      <c r="S389" s="144" t="str">
        <f t="shared" si="65"/>
        <v/>
      </c>
      <c r="T389" s="145" t="str">
        <f t="shared" si="66"/>
        <v/>
      </c>
      <c r="U389" s="118"/>
      <c r="V389" s="145" t="str">
        <f t="shared" si="67"/>
        <v/>
      </c>
      <c r="W389" s="144" t="str">
        <f t="shared" si="68"/>
        <v/>
      </c>
      <c r="X389" s="146" t="str">
        <f>IF(C389="","",IF(OR(C389="Trade",C389="Multi Position"),(X388+V389),IF(C389="Deposit",(X388+AE389),IF(C389="Withdrawal",(X388-AE389)))))</f>
        <v/>
      </c>
      <c r="Y389" s="145" t="str">
        <f t="shared" si="69"/>
        <v/>
      </c>
      <c r="Z389" s="118"/>
      <c r="AA389" s="118"/>
      <c r="AB389" s="118"/>
      <c r="AC389" s="118"/>
      <c r="AD389" s="118"/>
      <c r="AE389" s="139"/>
      <c r="AF389" s="118"/>
      <c r="AG389" s="118"/>
      <c r="AH389" s="147" t="str">
        <f t="shared" si="70"/>
        <v/>
      </c>
      <c r="AI389" s="147" t="str">
        <f t="shared" si="71"/>
        <v/>
      </c>
      <c r="AJ389" s="148" t="str">
        <f t="shared" si="60"/>
        <v/>
      </c>
      <c r="AK389" s="148" t="str">
        <f t="shared" si="61"/>
        <v/>
      </c>
      <c r="AL389" s="147" t="str">
        <f t="shared" si="62"/>
        <v/>
      </c>
      <c r="AM389" s="147" t="str">
        <f t="shared" si="63"/>
        <v/>
      </c>
      <c r="AN389" s="147" t="str">
        <f t="shared" si="64"/>
        <v/>
      </c>
      <c r="AO389" s="118"/>
    </row>
    <row r="390" spans="1:41">
      <c r="A390" s="118"/>
      <c r="B390" s="118"/>
      <c r="C390" s="118"/>
      <c r="D390" s="118"/>
      <c r="E390" s="118"/>
      <c r="F390" s="118"/>
      <c r="G390" s="118"/>
      <c r="H390" s="118"/>
      <c r="I390" s="118"/>
      <c r="J390" s="118"/>
      <c r="K390" s="118"/>
      <c r="L390" s="118"/>
      <c r="M390" s="118"/>
      <c r="N390" s="118"/>
      <c r="O390" s="143" t="str">
        <f>IF(H390="","",(S390/S390)&amp;":"&amp;ROUND(AH390/S390,2))</f>
        <v/>
      </c>
      <c r="P390" s="118"/>
      <c r="Q390" s="118"/>
      <c r="R390" s="143" t="str">
        <f>IF(H390="","",(S390/S390)&amp;":"&amp;ROUND(AI390/S390,2))</f>
        <v/>
      </c>
      <c r="S390" s="144" t="str">
        <f t="shared" si="65"/>
        <v/>
      </c>
      <c r="T390" s="145" t="str">
        <f t="shared" si="66"/>
        <v/>
      </c>
      <c r="U390" s="118"/>
      <c r="V390" s="145" t="str">
        <f t="shared" si="67"/>
        <v/>
      </c>
      <c r="W390" s="144" t="str">
        <f t="shared" si="68"/>
        <v/>
      </c>
      <c r="X390" s="146" t="str">
        <f>IF(C390="","",IF(OR(C390="Trade",C390="Multi Position"),(X389+V390),IF(C390="Deposit",(X389+AE390),IF(C390="Withdrawal",(X389-AE390)))))</f>
        <v/>
      </c>
      <c r="Y390" s="145" t="str">
        <f t="shared" si="69"/>
        <v/>
      </c>
      <c r="Z390" s="118"/>
      <c r="AA390" s="118"/>
      <c r="AB390" s="118"/>
      <c r="AC390" s="118"/>
      <c r="AD390" s="118"/>
      <c r="AE390" s="139"/>
      <c r="AF390" s="118"/>
      <c r="AG390" s="118"/>
      <c r="AH390" s="147" t="str">
        <f t="shared" si="70"/>
        <v/>
      </c>
      <c r="AI390" s="147" t="str">
        <f t="shared" si="71"/>
        <v/>
      </c>
      <c r="AJ390" s="148" t="str">
        <f t="shared" si="60"/>
        <v/>
      </c>
      <c r="AK390" s="148" t="str">
        <f t="shared" si="61"/>
        <v/>
      </c>
      <c r="AL390" s="147" t="str">
        <f t="shared" si="62"/>
        <v/>
      </c>
      <c r="AM390" s="147" t="str">
        <f t="shared" si="63"/>
        <v/>
      </c>
      <c r="AN390" s="147" t="str">
        <f t="shared" si="64"/>
        <v/>
      </c>
      <c r="AO390" s="118"/>
    </row>
    <row r="391" spans="1:41">
      <c r="A391" s="118"/>
      <c r="B391" s="118"/>
      <c r="C391" s="118"/>
      <c r="D391" s="118"/>
      <c r="E391" s="118"/>
      <c r="F391" s="118"/>
      <c r="G391" s="118"/>
      <c r="H391" s="118"/>
      <c r="I391" s="118"/>
      <c r="J391" s="118"/>
      <c r="K391" s="118"/>
      <c r="L391" s="118"/>
      <c r="M391" s="118"/>
      <c r="N391" s="118"/>
      <c r="O391" s="143" t="str">
        <f>IF(H391="","",(S391/S391)&amp;":"&amp;ROUND(AH391/S391,2))</f>
        <v/>
      </c>
      <c r="P391" s="118"/>
      <c r="Q391" s="118"/>
      <c r="R391" s="143" t="str">
        <f>IF(H391="","",(S391/S391)&amp;":"&amp;ROUND(AI391/S391,2))</f>
        <v/>
      </c>
      <c r="S391" s="144" t="str">
        <f t="shared" si="65"/>
        <v/>
      </c>
      <c r="T391" s="145" t="str">
        <f t="shared" si="66"/>
        <v/>
      </c>
      <c r="U391" s="118"/>
      <c r="V391" s="145" t="str">
        <f t="shared" si="67"/>
        <v/>
      </c>
      <c r="W391" s="144" t="str">
        <f t="shared" si="68"/>
        <v/>
      </c>
      <c r="X391" s="146" t="str">
        <f>IF(C391="","",IF(OR(C391="Trade",C391="Multi Position"),(X390+V391),IF(C391="Deposit",(X390+AE391),IF(C391="Withdrawal",(X390-AE391)))))</f>
        <v/>
      </c>
      <c r="Y391" s="145" t="str">
        <f t="shared" si="69"/>
        <v/>
      </c>
      <c r="Z391" s="118"/>
      <c r="AA391" s="118"/>
      <c r="AB391" s="118"/>
      <c r="AC391" s="118"/>
      <c r="AD391" s="118"/>
      <c r="AE391" s="139"/>
      <c r="AF391" s="118"/>
      <c r="AG391" s="118"/>
      <c r="AH391" s="147" t="str">
        <f t="shared" si="70"/>
        <v/>
      </c>
      <c r="AI391" s="147" t="str">
        <f t="shared" si="71"/>
        <v/>
      </c>
      <c r="AJ391" s="148" t="str">
        <f t="shared" si="60"/>
        <v/>
      </c>
      <c r="AK391" s="148" t="str">
        <f t="shared" si="61"/>
        <v/>
      </c>
      <c r="AL391" s="147" t="str">
        <f t="shared" si="62"/>
        <v/>
      </c>
      <c r="AM391" s="147" t="str">
        <f t="shared" si="63"/>
        <v/>
      </c>
      <c r="AN391" s="147" t="str">
        <f t="shared" si="64"/>
        <v/>
      </c>
      <c r="AO391" s="118"/>
    </row>
    <row r="392" spans="1:41">
      <c r="A392" s="118"/>
      <c r="B392" s="118"/>
      <c r="C392" s="118"/>
      <c r="D392" s="118"/>
      <c r="E392" s="118"/>
      <c r="F392" s="118"/>
      <c r="G392" s="118"/>
      <c r="H392" s="118"/>
      <c r="I392" s="118"/>
      <c r="J392" s="118"/>
      <c r="K392" s="118"/>
      <c r="L392" s="118"/>
      <c r="M392" s="118"/>
      <c r="N392" s="118"/>
      <c r="O392" s="143" t="str">
        <f>IF(H392="","",(S392/S392)&amp;":"&amp;ROUND(AH392/S392,2))</f>
        <v/>
      </c>
      <c r="P392" s="118"/>
      <c r="Q392" s="118"/>
      <c r="R392" s="143" t="str">
        <f>IF(H392="","",(S392/S392)&amp;":"&amp;ROUND(AI392/S392,2))</f>
        <v/>
      </c>
      <c r="S392" s="144" t="str">
        <f t="shared" si="65"/>
        <v/>
      </c>
      <c r="T392" s="145" t="str">
        <f t="shared" si="66"/>
        <v/>
      </c>
      <c r="U392" s="118"/>
      <c r="V392" s="145" t="str">
        <f t="shared" si="67"/>
        <v/>
      </c>
      <c r="W392" s="144" t="str">
        <f t="shared" si="68"/>
        <v/>
      </c>
      <c r="X392" s="146" t="str">
        <f>IF(C392="","",IF(OR(C392="Trade",C392="Multi Position"),(X391+V392),IF(C392="Deposit",(X391+AE392),IF(C392="Withdrawal",(X391-AE392)))))</f>
        <v/>
      </c>
      <c r="Y392" s="145" t="str">
        <f t="shared" si="69"/>
        <v/>
      </c>
      <c r="Z392" s="118"/>
      <c r="AA392" s="118"/>
      <c r="AB392" s="118"/>
      <c r="AC392" s="118"/>
      <c r="AD392" s="118"/>
      <c r="AE392" s="139"/>
      <c r="AF392" s="118"/>
      <c r="AG392" s="118"/>
      <c r="AH392" s="147" t="str">
        <f t="shared" si="70"/>
        <v/>
      </c>
      <c r="AI392" s="147" t="str">
        <f t="shared" si="71"/>
        <v/>
      </c>
      <c r="AJ392" s="148" t="str">
        <f t="shared" si="60"/>
        <v/>
      </c>
      <c r="AK392" s="148" t="str">
        <f t="shared" si="61"/>
        <v/>
      </c>
      <c r="AL392" s="147" t="str">
        <f t="shared" si="62"/>
        <v/>
      </c>
      <c r="AM392" s="147" t="str">
        <f t="shared" si="63"/>
        <v/>
      </c>
      <c r="AN392" s="147" t="str">
        <f t="shared" si="64"/>
        <v/>
      </c>
      <c r="AO392" s="118"/>
    </row>
    <row r="393" spans="1:41">
      <c r="A393" s="118"/>
      <c r="B393" s="118"/>
      <c r="C393" s="118"/>
      <c r="D393" s="118"/>
      <c r="E393" s="118"/>
      <c r="F393" s="118"/>
      <c r="G393" s="118"/>
      <c r="H393" s="118"/>
      <c r="I393" s="118"/>
      <c r="J393" s="118"/>
      <c r="K393" s="118"/>
      <c r="L393" s="118"/>
      <c r="M393" s="118"/>
      <c r="N393" s="118"/>
      <c r="O393" s="143" t="str">
        <f>IF(H393="","",(S393/S393)&amp;":"&amp;ROUND(AH393/S393,2))</f>
        <v/>
      </c>
      <c r="P393" s="118"/>
      <c r="Q393" s="118"/>
      <c r="R393" s="143" t="str">
        <f>IF(H393="","",(S393/S393)&amp;":"&amp;ROUND(AI393/S393,2))</f>
        <v/>
      </c>
      <c r="S393" s="144" t="str">
        <f t="shared" si="65"/>
        <v/>
      </c>
      <c r="T393" s="145" t="str">
        <f t="shared" si="66"/>
        <v/>
      </c>
      <c r="U393" s="118"/>
      <c r="V393" s="145" t="str">
        <f t="shared" si="67"/>
        <v/>
      </c>
      <c r="W393" s="144" t="str">
        <f t="shared" si="68"/>
        <v/>
      </c>
      <c r="X393" s="146" t="str">
        <f>IF(C393="","",IF(OR(C393="Trade",C393="Multi Position"),(X392+V393),IF(C393="Deposit",(X392+AE393),IF(C393="Withdrawal",(X392-AE393)))))</f>
        <v/>
      </c>
      <c r="Y393" s="145" t="str">
        <f t="shared" si="69"/>
        <v/>
      </c>
      <c r="Z393" s="118"/>
      <c r="AA393" s="118"/>
      <c r="AB393" s="118"/>
      <c r="AC393" s="118"/>
      <c r="AD393" s="118"/>
      <c r="AE393" s="139"/>
      <c r="AF393" s="118"/>
      <c r="AG393" s="118"/>
      <c r="AH393" s="147" t="str">
        <f t="shared" si="70"/>
        <v/>
      </c>
      <c r="AI393" s="147" t="str">
        <f t="shared" si="71"/>
        <v/>
      </c>
      <c r="AJ393" s="148" t="str">
        <f t="shared" si="60"/>
        <v/>
      </c>
      <c r="AK393" s="148" t="str">
        <f t="shared" si="61"/>
        <v/>
      </c>
      <c r="AL393" s="147" t="str">
        <f t="shared" si="62"/>
        <v/>
      </c>
      <c r="AM393" s="147" t="str">
        <f t="shared" si="63"/>
        <v/>
      </c>
      <c r="AN393" s="147" t="str">
        <f t="shared" si="64"/>
        <v/>
      </c>
      <c r="AO393" s="118"/>
    </row>
    <row r="394" spans="1:41">
      <c r="A394" s="118"/>
      <c r="B394" s="118"/>
      <c r="C394" s="118"/>
      <c r="D394" s="118"/>
      <c r="E394" s="118"/>
      <c r="F394" s="118"/>
      <c r="G394" s="118"/>
      <c r="H394" s="118"/>
      <c r="I394" s="118"/>
      <c r="J394" s="118"/>
      <c r="K394" s="118"/>
      <c r="L394" s="118"/>
      <c r="M394" s="118"/>
      <c r="N394" s="118"/>
      <c r="O394" s="143" t="str">
        <f>IF(H394="","",(S394/S394)&amp;":"&amp;ROUND(AH394/S394,2))</f>
        <v/>
      </c>
      <c r="P394" s="118"/>
      <c r="Q394" s="118"/>
      <c r="R394" s="143" t="str">
        <f>IF(H394="","",(S394/S394)&amp;":"&amp;ROUND(AI394/S394,2))</f>
        <v/>
      </c>
      <c r="S394" s="144" t="str">
        <f t="shared" si="65"/>
        <v/>
      </c>
      <c r="T394" s="145" t="str">
        <f t="shared" si="66"/>
        <v/>
      </c>
      <c r="U394" s="118"/>
      <c r="V394" s="145" t="str">
        <f t="shared" si="67"/>
        <v/>
      </c>
      <c r="W394" s="144" t="str">
        <f t="shared" si="68"/>
        <v/>
      </c>
      <c r="X394" s="146" t="str">
        <f>IF(C394="","",IF(OR(C394="Trade",C394="Multi Position"),(X393+V394),IF(C394="Deposit",(X393+AE394),IF(C394="Withdrawal",(X393-AE394)))))</f>
        <v/>
      </c>
      <c r="Y394" s="145" t="str">
        <f t="shared" si="69"/>
        <v/>
      </c>
      <c r="Z394" s="118"/>
      <c r="AA394" s="118"/>
      <c r="AB394" s="118"/>
      <c r="AC394" s="118"/>
      <c r="AD394" s="118"/>
      <c r="AE394" s="139"/>
      <c r="AF394" s="118"/>
      <c r="AG394" s="118"/>
      <c r="AH394" s="147" t="str">
        <f t="shared" si="70"/>
        <v/>
      </c>
      <c r="AI394" s="147" t="str">
        <f t="shared" si="71"/>
        <v/>
      </c>
      <c r="AJ394" s="148" t="str">
        <f t="shared" ref="AJ394:AJ457" si="72">IF(V394&lt;0,V394/-X394,S394)</f>
        <v/>
      </c>
      <c r="AK394" s="148" t="str">
        <f t="shared" ref="AK394:AK457" si="73">IF(V394="","",IF(H394="LONG",IF(V394&gt;0,V394/X394,((L394*(P394-K394))/X394)),IF(V394&gt;0,V394/X394,((L394*(K394-P394))/X394))))</f>
        <v/>
      </c>
      <c r="AL394" s="147" t="str">
        <f t="shared" ref="AL394:AL457" si="74">IF(B394="","",MONTH(B394))</f>
        <v/>
      </c>
      <c r="AM394" s="147" t="str">
        <f t="shared" ref="AM394:AM457" si="75">IF(B394="","",YEAR(B394))</f>
        <v/>
      </c>
      <c r="AN394" s="147" t="str">
        <f t="shared" ref="AN394:AN457" si="76">IF(B394="","",DAY(B394))</f>
        <v/>
      </c>
      <c r="AO394" s="118"/>
    </row>
    <row r="395" spans="1:41">
      <c r="A395" s="118"/>
      <c r="B395" s="118"/>
      <c r="C395" s="118"/>
      <c r="D395" s="118"/>
      <c r="E395" s="118"/>
      <c r="F395" s="118"/>
      <c r="G395" s="118"/>
      <c r="H395" s="118"/>
      <c r="I395" s="118"/>
      <c r="J395" s="118"/>
      <c r="K395" s="118"/>
      <c r="L395" s="118"/>
      <c r="M395" s="118"/>
      <c r="N395" s="118"/>
      <c r="O395" s="143" t="str">
        <f>IF(H395="","",(S395/S395)&amp;":"&amp;ROUND(AH395/S395,2))</f>
        <v/>
      </c>
      <c r="P395" s="118"/>
      <c r="Q395" s="118"/>
      <c r="R395" s="143" t="str">
        <f>IF(H395="","",(S395/S395)&amp;":"&amp;ROUND(AI395/S395,2))</f>
        <v/>
      </c>
      <c r="S395" s="144" t="str">
        <f t="shared" ref="S395:S458" si="77">IF(N395="","",IF(H395="LONG",(((K395-M395)*L395)/X394),(((M395-K395)*L395)/X394)))</f>
        <v/>
      </c>
      <c r="T395" s="145" t="str">
        <f t="shared" ref="T395:T458" si="78">IF(K395="","",IF(H395="LONG",(P395*L395)-(K395*L395),(K395*L395)-(P395*L395)))</f>
        <v/>
      </c>
      <c r="U395" s="118"/>
      <c r="V395" s="145" t="str">
        <f t="shared" ref="V395:V458" si="79">IF(K395="","",IF(T395&lt;0,(T395)-+U395,(T395)-U395))</f>
        <v/>
      </c>
      <c r="W395" s="144" t="str">
        <f t="shared" ref="W395:W458" si="80">IF(P395="","",SUM(V395/X394))</f>
        <v/>
      </c>
      <c r="X395" s="146" t="str">
        <f>IF(C395="","",IF(OR(C395="Trade",C395="Multi Position"),(X394+V395),IF(C395="Deposit",(X394+AE395),IF(C395="Withdrawal",(X394-AE395)))))</f>
        <v/>
      </c>
      <c r="Y395" s="145" t="str">
        <f t="shared" ref="Y395:Y458" si="81">IF(Q395="","",INT(Q395-B395)&amp;" Days "&amp;TEXT(Q395-B395,"H"" Hrs ""m"" mins """))</f>
        <v/>
      </c>
      <c r="Z395" s="118"/>
      <c r="AA395" s="118"/>
      <c r="AB395" s="118"/>
      <c r="AC395" s="118"/>
      <c r="AD395" s="118"/>
      <c r="AE395" s="139"/>
      <c r="AF395" s="118"/>
      <c r="AG395" s="118"/>
      <c r="AH395" s="147" t="str">
        <f t="shared" ref="AH395:AH458" si="82">IF(K395="","", IF(H395="LONG", (((N395-K395)*L395)/X394), (((K395-N395)*L395)/X394)))</f>
        <v/>
      </c>
      <c r="AI395" s="147" t="str">
        <f t="shared" ref="AI395:AI458" si="83">IF(K395="","", IF(H395="LONG", (((P395-K395)*L395)/X394), (((K395-P395)*L395)/X394)))</f>
        <v/>
      </c>
      <c r="AJ395" s="148" t="str">
        <f t="shared" si="72"/>
        <v/>
      </c>
      <c r="AK395" s="148" t="str">
        <f t="shared" si="73"/>
        <v/>
      </c>
      <c r="AL395" s="147" t="str">
        <f t="shared" si="74"/>
        <v/>
      </c>
      <c r="AM395" s="147" t="str">
        <f t="shared" si="75"/>
        <v/>
      </c>
      <c r="AN395" s="147" t="str">
        <f t="shared" si="76"/>
        <v/>
      </c>
      <c r="AO395" s="118"/>
    </row>
    <row r="396" spans="1:41">
      <c r="A396" s="118"/>
      <c r="B396" s="118"/>
      <c r="C396" s="118"/>
      <c r="D396" s="118"/>
      <c r="E396" s="118"/>
      <c r="F396" s="118"/>
      <c r="G396" s="118"/>
      <c r="H396" s="118"/>
      <c r="I396" s="118"/>
      <c r="J396" s="118"/>
      <c r="K396" s="118"/>
      <c r="L396" s="118"/>
      <c r="M396" s="118"/>
      <c r="N396" s="118"/>
      <c r="O396" s="143" t="str">
        <f>IF(H396="","",(S396/S396)&amp;":"&amp;ROUND(AH396/S396,2))</f>
        <v/>
      </c>
      <c r="P396" s="118"/>
      <c r="Q396" s="118"/>
      <c r="R396" s="143" t="str">
        <f>IF(H396="","",(S396/S396)&amp;":"&amp;ROUND(AI396/S396,2))</f>
        <v/>
      </c>
      <c r="S396" s="144" t="str">
        <f t="shared" si="77"/>
        <v/>
      </c>
      <c r="T396" s="145" t="str">
        <f t="shared" si="78"/>
        <v/>
      </c>
      <c r="U396" s="118"/>
      <c r="V396" s="145" t="str">
        <f t="shared" si="79"/>
        <v/>
      </c>
      <c r="W396" s="144" t="str">
        <f t="shared" si="80"/>
        <v/>
      </c>
      <c r="X396" s="146" t="str">
        <f>IF(C396="","",IF(OR(C396="Trade",C396="Multi Position"),(X395+V396),IF(C396="Deposit",(X395+AE396),IF(C396="Withdrawal",(X395-AE396)))))</f>
        <v/>
      </c>
      <c r="Y396" s="145" t="str">
        <f t="shared" si="81"/>
        <v/>
      </c>
      <c r="Z396" s="118"/>
      <c r="AA396" s="118"/>
      <c r="AB396" s="118"/>
      <c r="AC396" s="118"/>
      <c r="AD396" s="118"/>
      <c r="AE396" s="139"/>
      <c r="AF396" s="118"/>
      <c r="AG396" s="118"/>
      <c r="AH396" s="147" t="str">
        <f t="shared" si="82"/>
        <v/>
      </c>
      <c r="AI396" s="147" t="str">
        <f t="shared" si="83"/>
        <v/>
      </c>
      <c r="AJ396" s="148" t="str">
        <f t="shared" si="72"/>
        <v/>
      </c>
      <c r="AK396" s="148" t="str">
        <f t="shared" si="73"/>
        <v/>
      </c>
      <c r="AL396" s="147" t="str">
        <f t="shared" si="74"/>
        <v/>
      </c>
      <c r="AM396" s="147" t="str">
        <f t="shared" si="75"/>
        <v/>
      </c>
      <c r="AN396" s="147" t="str">
        <f t="shared" si="76"/>
        <v/>
      </c>
      <c r="AO396" s="118"/>
    </row>
    <row r="397" spans="1:41">
      <c r="A397" s="118"/>
      <c r="B397" s="118"/>
      <c r="C397" s="118"/>
      <c r="D397" s="118"/>
      <c r="E397" s="118"/>
      <c r="F397" s="118"/>
      <c r="G397" s="118"/>
      <c r="H397" s="118"/>
      <c r="I397" s="118"/>
      <c r="J397" s="118"/>
      <c r="K397" s="118"/>
      <c r="L397" s="118"/>
      <c r="M397" s="118"/>
      <c r="N397" s="118"/>
      <c r="O397" s="143" t="str">
        <f>IF(H397="","",(S397/S397)&amp;":"&amp;ROUND(AH397/S397,2))</f>
        <v/>
      </c>
      <c r="P397" s="118"/>
      <c r="Q397" s="118"/>
      <c r="R397" s="143" t="str">
        <f>IF(H397="","",(S397/S397)&amp;":"&amp;ROUND(AI397/S397,2))</f>
        <v/>
      </c>
      <c r="S397" s="144" t="str">
        <f t="shared" si="77"/>
        <v/>
      </c>
      <c r="T397" s="145" t="str">
        <f t="shared" si="78"/>
        <v/>
      </c>
      <c r="U397" s="118"/>
      <c r="V397" s="145" t="str">
        <f t="shared" si="79"/>
        <v/>
      </c>
      <c r="W397" s="144" t="str">
        <f t="shared" si="80"/>
        <v/>
      </c>
      <c r="X397" s="146" t="str">
        <f>IF(C397="","",IF(OR(C397="Trade",C397="Multi Position"),(X396+V397),IF(C397="Deposit",(X396+AE397),IF(C397="Withdrawal",(X396-AE397)))))</f>
        <v/>
      </c>
      <c r="Y397" s="145" t="str">
        <f t="shared" si="81"/>
        <v/>
      </c>
      <c r="Z397" s="118"/>
      <c r="AA397" s="118"/>
      <c r="AB397" s="118"/>
      <c r="AC397" s="118"/>
      <c r="AD397" s="118"/>
      <c r="AE397" s="139"/>
      <c r="AF397" s="118"/>
      <c r="AG397" s="118"/>
      <c r="AH397" s="147" t="str">
        <f t="shared" si="82"/>
        <v/>
      </c>
      <c r="AI397" s="147" t="str">
        <f t="shared" si="83"/>
        <v/>
      </c>
      <c r="AJ397" s="148" t="str">
        <f t="shared" si="72"/>
        <v/>
      </c>
      <c r="AK397" s="148" t="str">
        <f t="shared" si="73"/>
        <v/>
      </c>
      <c r="AL397" s="147" t="str">
        <f t="shared" si="74"/>
        <v/>
      </c>
      <c r="AM397" s="147" t="str">
        <f t="shared" si="75"/>
        <v/>
      </c>
      <c r="AN397" s="147" t="str">
        <f t="shared" si="76"/>
        <v/>
      </c>
      <c r="AO397" s="118"/>
    </row>
    <row r="398" spans="1:41">
      <c r="A398" s="118"/>
      <c r="B398" s="118"/>
      <c r="C398" s="118"/>
      <c r="D398" s="118"/>
      <c r="E398" s="118"/>
      <c r="F398" s="118"/>
      <c r="G398" s="118"/>
      <c r="H398" s="118"/>
      <c r="I398" s="118"/>
      <c r="J398" s="118"/>
      <c r="K398" s="118"/>
      <c r="L398" s="118"/>
      <c r="M398" s="118"/>
      <c r="N398" s="118"/>
      <c r="O398" s="143" t="str">
        <f>IF(H398="","",(S398/S398)&amp;":"&amp;ROUND(AH398/S398,2))</f>
        <v/>
      </c>
      <c r="P398" s="118"/>
      <c r="Q398" s="118"/>
      <c r="R398" s="143" t="str">
        <f>IF(H398="","",(S398/S398)&amp;":"&amp;ROUND(AI398/S398,2))</f>
        <v/>
      </c>
      <c r="S398" s="144" t="str">
        <f t="shared" si="77"/>
        <v/>
      </c>
      <c r="T398" s="145" t="str">
        <f t="shared" si="78"/>
        <v/>
      </c>
      <c r="U398" s="118"/>
      <c r="V398" s="145" t="str">
        <f t="shared" si="79"/>
        <v/>
      </c>
      <c r="W398" s="144" t="str">
        <f t="shared" si="80"/>
        <v/>
      </c>
      <c r="X398" s="146" t="str">
        <f>IF(C398="","",IF(OR(C398="Trade",C398="Multi Position"),(X397+V398),IF(C398="Deposit",(X397+AE398),IF(C398="Withdrawal",(X397-AE398)))))</f>
        <v/>
      </c>
      <c r="Y398" s="145" t="str">
        <f t="shared" si="81"/>
        <v/>
      </c>
      <c r="Z398" s="118"/>
      <c r="AA398" s="118"/>
      <c r="AB398" s="118"/>
      <c r="AC398" s="118"/>
      <c r="AD398" s="118"/>
      <c r="AE398" s="139"/>
      <c r="AF398" s="118"/>
      <c r="AG398" s="118"/>
      <c r="AH398" s="147" t="str">
        <f t="shared" si="82"/>
        <v/>
      </c>
      <c r="AI398" s="147" t="str">
        <f t="shared" si="83"/>
        <v/>
      </c>
      <c r="AJ398" s="148" t="str">
        <f t="shared" si="72"/>
        <v/>
      </c>
      <c r="AK398" s="148" t="str">
        <f t="shared" si="73"/>
        <v/>
      </c>
      <c r="AL398" s="147" t="str">
        <f t="shared" si="74"/>
        <v/>
      </c>
      <c r="AM398" s="147" t="str">
        <f t="shared" si="75"/>
        <v/>
      </c>
      <c r="AN398" s="147" t="str">
        <f t="shared" si="76"/>
        <v/>
      </c>
      <c r="AO398" s="118"/>
    </row>
    <row r="399" spans="1:41">
      <c r="A399" s="118"/>
      <c r="B399" s="118"/>
      <c r="C399" s="118"/>
      <c r="D399" s="118"/>
      <c r="E399" s="118"/>
      <c r="F399" s="118"/>
      <c r="G399" s="118"/>
      <c r="H399" s="118"/>
      <c r="I399" s="118"/>
      <c r="J399" s="118"/>
      <c r="K399" s="118"/>
      <c r="L399" s="118"/>
      <c r="M399" s="118"/>
      <c r="N399" s="118"/>
      <c r="O399" s="143" t="str">
        <f>IF(H399="","",(S399/S399)&amp;":"&amp;ROUND(AH399/S399,2))</f>
        <v/>
      </c>
      <c r="P399" s="118"/>
      <c r="Q399" s="118"/>
      <c r="R399" s="143" t="str">
        <f>IF(H399="","",(S399/S399)&amp;":"&amp;ROUND(AI399/S399,2))</f>
        <v/>
      </c>
      <c r="S399" s="144" t="str">
        <f t="shared" si="77"/>
        <v/>
      </c>
      <c r="T399" s="145" t="str">
        <f t="shared" si="78"/>
        <v/>
      </c>
      <c r="U399" s="118"/>
      <c r="V399" s="145" t="str">
        <f t="shared" si="79"/>
        <v/>
      </c>
      <c r="W399" s="144" t="str">
        <f t="shared" si="80"/>
        <v/>
      </c>
      <c r="X399" s="146" t="str">
        <f>IF(C399="","",IF(OR(C399="Trade",C399="Multi Position"),(X398+V399),IF(C399="Deposit",(X398+AE399),IF(C399="Withdrawal",(X398-AE399)))))</f>
        <v/>
      </c>
      <c r="Y399" s="145" t="str">
        <f t="shared" si="81"/>
        <v/>
      </c>
      <c r="Z399" s="118"/>
      <c r="AA399" s="118"/>
      <c r="AB399" s="118"/>
      <c r="AC399" s="118"/>
      <c r="AD399" s="118"/>
      <c r="AE399" s="139"/>
      <c r="AF399" s="118"/>
      <c r="AG399" s="118"/>
      <c r="AH399" s="147" t="str">
        <f t="shared" si="82"/>
        <v/>
      </c>
      <c r="AI399" s="147" t="str">
        <f t="shared" si="83"/>
        <v/>
      </c>
      <c r="AJ399" s="148" t="str">
        <f t="shared" si="72"/>
        <v/>
      </c>
      <c r="AK399" s="148" t="str">
        <f t="shared" si="73"/>
        <v/>
      </c>
      <c r="AL399" s="147" t="str">
        <f t="shared" si="74"/>
        <v/>
      </c>
      <c r="AM399" s="147" t="str">
        <f t="shared" si="75"/>
        <v/>
      </c>
      <c r="AN399" s="147" t="str">
        <f t="shared" si="76"/>
        <v/>
      </c>
      <c r="AO399" s="118"/>
    </row>
    <row r="400" spans="1:41">
      <c r="A400" s="118"/>
      <c r="B400" s="118"/>
      <c r="C400" s="118"/>
      <c r="D400" s="118"/>
      <c r="E400" s="118"/>
      <c r="F400" s="118"/>
      <c r="G400" s="118"/>
      <c r="H400" s="118"/>
      <c r="I400" s="118"/>
      <c r="J400" s="118"/>
      <c r="K400" s="118"/>
      <c r="L400" s="118"/>
      <c r="M400" s="118"/>
      <c r="N400" s="118"/>
      <c r="O400" s="143" t="str">
        <f>IF(H400="","",(S400/S400)&amp;":"&amp;ROUND(AH400/S400,2))</f>
        <v/>
      </c>
      <c r="P400" s="118"/>
      <c r="Q400" s="118"/>
      <c r="R400" s="143" t="str">
        <f>IF(H400="","",(S400/S400)&amp;":"&amp;ROUND(AI400/S400,2))</f>
        <v/>
      </c>
      <c r="S400" s="144" t="str">
        <f t="shared" si="77"/>
        <v/>
      </c>
      <c r="T400" s="145" t="str">
        <f t="shared" si="78"/>
        <v/>
      </c>
      <c r="U400" s="118"/>
      <c r="V400" s="145" t="str">
        <f t="shared" si="79"/>
        <v/>
      </c>
      <c r="W400" s="144" t="str">
        <f t="shared" si="80"/>
        <v/>
      </c>
      <c r="X400" s="146" t="str">
        <f>IF(C400="","",IF(OR(C400="Trade",C400="Multi Position"),(X399+V400),IF(C400="Deposit",(X399+AE400),IF(C400="Withdrawal",(X399-AE400)))))</f>
        <v/>
      </c>
      <c r="Y400" s="145" t="str">
        <f t="shared" si="81"/>
        <v/>
      </c>
      <c r="Z400" s="118"/>
      <c r="AA400" s="118"/>
      <c r="AB400" s="118"/>
      <c r="AC400" s="118"/>
      <c r="AD400" s="118"/>
      <c r="AE400" s="139"/>
      <c r="AF400" s="118"/>
      <c r="AG400" s="118"/>
      <c r="AH400" s="147" t="str">
        <f t="shared" si="82"/>
        <v/>
      </c>
      <c r="AI400" s="147" t="str">
        <f t="shared" si="83"/>
        <v/>
      </c>
      <c r="AJ400" s="148" t="str">
        <f t="shared" si="72"/>
        <v/>
      </c>
      <c r="AK400" s="148" t="str">
        <f t="shared" si="73"/>
        <v/>
      </c>
      <c r="AL400" s="147" t="str">
        <f t="shared" si="74"/>
        <v/>
      </c>
      <c r="AM400" s="147" t="str">
        <f t="shared" si="75"/>
        <v/>
      </c>
      <c r="AN400" s="147" t="str">
        <f t="shared" si="76"/>
        <v/>
      </c>
      <c r="AO400" s="118"/>
    </row>
    <row r="401" spans="1:41">
      <c r="A401" s="118"/>
      <c r="B401" s="118"/>
      <c r="C401" s="118"/>
      <c r="D401" s="118"/>
      <c r="E401" s="118"/>
      <c r="F401" s="118"/>
      <c r="G401" s="118"/>
      <c r="H401" s="118"/>
      <c r="I401" s="118"/>
      <c r="J401" s="118"/>
      <c r="K401" s="118"/>
      <c r="L401" s="118"/>
      <c r="M401" s="118"/>
      <c r="N401" s="118"/>
      <c r="O401" s="143" t="str">
        <f>IF(H401="","",(S401/S401)&amp;":"&amp;ROUND(AH401/S401,2))</f>
        <v/>
      </c>
      <c r="P401" s="118"/>
      <c r="Q401" s="118"/>
      <c r="R401" s="143" t="str">
        <f>IF(H401="","",(S401/S401)&amp;":"&amp;ROUND(AI401/S401,2))</f>
        <v/>
      </c>
      <c r="S401" s="144" t="str">
        <f t="shared" si="77"/>
        <v/>
      </c>
      <c r="T401" s="145" t="str">
        <f t="shared" si="78"/>
        <v/>
      </c>
      <c r="U401" s="118"/>
      <c r="V401" s="145" t="str">
        <f t="shared" si="79"/>
        <v/>
      </c>
      <c r="W401" s="144" t="str">
        <f t="shared" si="80"/>
        <v/>
      </c>
      <c r="X401" s="146" t="str">
        <f>IF(C401="","",IF(OR(C401="Trade",C401="Multi Position"),(X400+V401),IF(C401="Deposit",(X400+AE401),IF(C401="Withdrawal",(X400-AE401)))))</f>
        <v/>
      </c>
      <c r="Y401" s="145" t="str">
        <f t="shared" si="81"/>
        <v/>
      </c>
      <c r="Z401" s="118"/>
      <c r="AA401" s="118"/>
      <c r="AB401" s="118"/>
      <c r="AC401" s="118"/>
      <c r="AD401" s="118"/>
      <c r="AE401" s="139"/>
      <c r="AF401" s="118"/>
      <c r="AG401" s="118"/>
      <c r="AH401" s="147" t="str">
        <f t="shared" si="82"/>
        <v/>
      </c>
      <c r="AI401" s="147" t="str">
        <f t="shared" si="83"/>
        <v/>
      </c>
      <c r="AJ401" s="148" t="str">
        <f t="shared" si="72"/>
        <v/>
      </c>
      <c r="AK401" s="148" t="str">
        <f t="shared" si="73"/>
        <v/>
      </c>
      <c r="AL401" s="147" t="str">
        <f t="shared" si="74"/>
        <v/>
      </c>
      <c r="AM401" s="147" t="str">
        <f t="shared" si="75"/>
        <v/>
      </c>
      <c r="AN401" s="147" t="str">
        <f t="shared" si="76"/>
        <v/>
      </c>
      <c r="AO401" s="118"/>
    </row>
    <row r="402" spans="1:41">
      <c r="A402" s="118"/>
      <c r="B402" s="118"/>
      <c r="C402" s="118"/>
      <c r="D402" s="118"/>
      <c r="E402" s="118"/>
      <c r="F402" s="118"/>
      <c r="G402" s="118"/>
      <c r="H402" s="118"/>
      <c r="I402" s="118"/>
      <c r="J402" s="118"/>
      <c r="K402" s="118"/>
      <c r="L402" s="118"/>
      <c r="M402" s="118"/>
      <c r="N402" s="118"/>
      <c r="O402" s="143" t="str">
        <f>IF(H402="","",(S402/S402)&amp;":"&amp;ROUND(AH402/S402,2))</f>
        <v/>
      </c>
      <c r="P402" s="118"/>
      <c r="Q402" s="118"/>
      <c r="R402" s="143" t="str">
        <f>IF(H402="","",(S402/S402)&amp;":"&amp;ROUND(AI402/S402,2))</f>
        <v/>
      </c>
      <c r="S402" s="144" t="str">
        <f t="shared" si="77"/>
        <v/>
      </c>
      <c r="T402" s="145" t="str">
        <f t="shared" si="78"/>
        <v/>
      </c>
      <c r="U402" s="118"/>
      <c r="V402" s="145" t="str">
        <f t="shared" si="79"/>
        <v/>
      </c>
      <c r="W402" s="144" t="str">
        <f t="shared" si="80"/>
        <v/>
      </c>
      <c r="X402" s="146" t="str">
        <f>IF(C402="","",IF(OR(C402="Trade",C402="Multi Position"),(X401+V402),IF(C402="Deposit",(X401+AE402),IF(C402="Withdrawal",(X401-AE402)))))</f>
        <v/>
      </c>
      <c r="Y402" s="145" t="str">
        <f t="shared" si="81"/>
        <v/>
      </c>
      <c r="Z402" s="118"/>
      <c r="AA402" s="118"/>
      <c r="AB402" s="118"/>
      <c r="AC402" s="118"/>
      <c r="AD402" s="118"/>
      <c r="AE402" s="139"/>
      <c r="AF402" s="118"/>
      <c r="AG402" s="118"/>
      <c r="AH402" s="147" t="str">
        <f t="shared" si="82"/>
        <v/>
      </c>
      <c r="AI402" s="147" t="str">
        <f t="shared" si="83"/>
        <v/>
      </c>
      <c r="AJ402" s="148" t="str">
        <f t="shared" si="72"/>
        <v/>
      </c>
      <c r="AK402" s="148" t="str">
        <f t="shared" si="73"/>
        <v/>
      </c>
      <c r="AL402" s="147" t="str">
        <f t="shared" si="74"/>
        <v/>
      </c>
      <c r="AM402" s="147" t="str">
        <f t="shared" si="75"/>
        <v/>
      </c>
      <c r="AN402" s="147" t="str">
        <f t="shared" si="76"/>
        <v/>
      </c>
      <c r="AO402" s="118"/>
    </row>
    <row r="403" spans="1:41">
      <c r="A403" s="118"/>
      <c r="B403" s="118"/>
      <c r="C403" s="118"/>
      <c r="D403" s="118"/>
      <c r="E403" s="118"/>
      <c r="F403" s="118"/>
      <c r="G403" s="118"/>
      <c r="H403" s="118"/>
      <c r="I403" s="118"/>
      <c r="J403" s="118"/>
      <c r="K403" s="118"/>
      <c r="L403" s="118"/>
      <c r="M403" s="118"/>
      <c r="N403" s="118"/>
      <c r="O403" s="143" t="str">
        <f>IF(H403="","",(S403/S403)&amp;":"&amp;ROUND(AH403/S403,2))</f>
        <v/>
      </c>
      <c r="P403" s="118"/>
      <c r="Q403" s="118"/>
      <c r="R403" s="143" t="str">
        <f>IF(H403="","",(S403/S403)&amp;":"&amp;ROUND(AI403/S403,2))</f>
        <v/>
      </c>
      <c r="S403" s="144" t="str">
        <f t="shared" si="77"/>
        <v/>
      </c>
      <c r="T403" s="145" t="str">
        <f t="shared" si="78"/>
        <v/>
      </c>
      <c r="U403" s="118"/>
      <c r="V403" s="145" t="str">
        <f t="shared" si="79"/>
        <v/>
      </c>
      <c r="W403" s="144" t="str">
        <f t="shared" si="80"/>
        <v/>
      </c>
      <c r="X403" s="146" t="str">
        <f>IF(C403="","",IF(OR(C403="Trade",C403="Multi Position"),(X402+V403),IF(C403="Deposit",(X402+AE403),IF(C403="Withdrawal",(X402-AE403)))))</f>
        <v/>
      </c>
      <c r="Y403" s="145" t="str">
        <f t="shared" si="81"/>
        <v/>
      </c>
      <c r="Z403" s="118"/>
      <c r="AA403" s="118"/>
      <c r="AB403" s="118"/>
      <c r="AC403" s="118"/>
      <c r="AD403" s="118"/>
      <c r="AE403" s="139"/>
      <c r="AF403" s="118"/>
      <c r="AG403" s="118"/>
      <c r="AH403" s="147" t="str">
        <f t="shared" si="82"/>
        <v/>
      </c>
      <c r="AI403" s="147" t="str">
        <f t="shared" si="83"/>
        <v/>
      </c>
      <c r="AJ403" s="148" t="str">
        <f t="shared" si="72"/>
        <v/>
      </c>
      <c r="AK403" s="148" t="str">
        <f t="shared" si="73"/>
        <v/>
      </c>
      <c r="AL403" s="147" t="str">
        <f t="shared" si="74"/>
        <v/>
      </c>
      <c r="AM403" s="147" t="str">
        <f t="shared" si="75"/>
        <v/>
      </c>
      <c r="AN403" s="147" t="str">
        <f t="shared" si="76"/>
        <v/>
      </c>
      <c r="AO403" s="118"/>
    </row>
    <row r="404" spans="1:41">
      <c r="A404" s="118"/>
      <c r="B404" s="118"/>
      <c r="C404" s="118"/>
      <c r="D404" s="118"/>
      <c r="E404" s="118"/>
      <c r="F404" s="118"/>
      <c r="G404" s="118"/>
      <c r="H404" s="118"/>
      <c r="I404" s="118"/>
      <c r="J404" s="118"/>
      <c r="K404" s="118"/>
      <c r="L404" s="118"/>
      <c r="M404" s="118"/>
      <c r="N404" s="118"/>
      <c r="O404" s="143" t="str">
        <f>IF(H404="","",(S404/S404)&amp;":"&amp;ROUND(AH404/S404,2))</f>
        <v/>
      </c>
      <c r="P404" s="118"/>
      <c r="Q404" s="118"/>
      <c r="R404" s="143" t="str">
        <f>IF(H404="","",(S404/S404)&amp;":"&amp;ROUND(AI404/S404,2))</f>
        <v/>
      </c>
      <c r="S404" s="144" t="str">
        <f t="shared" si="77"/>
        <v/>
      </c>
      <c r="T404" s="145" t="str">
        <f t="shared" si="78"/>
        <v/>
      </c>
      <c r="U404" s="118"/>
      <c r="V404" s="145" t="str">
        <f t="shared" si="79"/>
        <v/>
      </c>
      <c r="W404" s="144" t="str">
        <f t="shared" si="80"/>
        <v/>
      </c>
      <c r="X404" s="146" t="str">
        <f>IF(C404="","",IF(OR(C404="Trade",C404="Multi Position"),(X403+V404),IF(C404="Deposit",(X403+AE404),IF(C404="Withdrawal",(X403-AE404)))))</f>
        <v/>
      </c>
      <c r="Y404" s="145" t="str">
        <f t="shared" si="81"/>
        <v/>
      </c>
      <c r="Z404" s="118"/>
      <c r="AA404" s="118"/>
      <c r="AB404" s="118"/>
      <c r="AC404" s="118"/>
      <c r="AD404" s="118"/>
      <c r="AE404" s="139"/>
      <c r="AF404" s="118"/>
      <c r="AG404" s="118"/>
      <c r="AH404" s="147" t="str">
        <f t="shared" si="82"/>
        <v/>
      </c>
      <c r="AI404" s="147" t="str">
        <f t="shared" si="83"/>
        <v/>
      </c>
      <c r="AJ404" s="148" t="str">
        <f t="shared" si="72"/>
        <v/>
      </c>
      <c r="AK404" s="148" t="str">
        <f t="shared" si="73"/>
        <v/>
      </c>
      <c r="AL404" s="147" t="str">
        <f t="shared" si="74"/>
        <v/>
      </c>
      <c r="AM404" s="147" t="str">
        <f t="shared" si="75"/>
        <v/>
      </c>
      <c r="AN404" s="147" t="str">
        <f t="shared" si="76"/>
        <v/>
      </c>
      <c r="AO404" s="118"/>
    </row>
    <row r="405" spans="1:41">
      <c r="A405" s="118"/>
      <c r="B405" s="118"/>
      <c r="C405" s="118"/>
      <c r="D405" s="118"/>
      <c r="E405" s="118"/>
      <c r="F405" s="118"/>
      <c r="G405" s="118"/>
      <c r="H405" s="118"/>
      <c r="I405" s="118"/>
      <c r="J405" s="118"/>
      <c r="K405" s="118"/>
      <c r="L405" s="118"/>
      <c r="M405" s="118"/>
      <c r="N405" s="118"/>
      <c r="O405" s="143" t="str">
        <f>IF(H405="","",(S405/S405)&amp;":"&amp;ROUND(AH405/S405,2))</f>
        <v/>
      </c>
      <c r="P405" s="118"/>
      <c r="Q405" s="118"/>
      <c r="R405" s="143" t="str">
        <f>IF(H405="","",(S405/S405)&amp;":"&amp;ROUND(AI405/S405,2))</f>
        <v/>
      </c>
      <c r="S405" s="144" t="str">
        <f t="shared" si="77"/>
        <v/>
      </c>
      <c r="T405" s="145" t="str">
        <f t="shared" si="78"/>
        <v/>
      </c>
      <c r="U405" s="118"/>
      <c r="V405" s="145" t="str">
        <f t="shared" si="79"/>
        <v/>
      </c>
      <c r="W405" s="144" t="str">
        <f t="shared" si="80"/>
        <v/>
      </c>
      <c r="X405" s="146" t="str">
        <f>IF(C405="","",IF(OR(C405="Trade",C405="Multi Position"),(X404+V405),IF(C405="Deposit",(X404+AE405),IF(C405="Withdrawal",(X404-AE405)))))</f>
        <v/>
      </c>
      <c r="Y405" s="145" t="str">
        <f t="shared" si="81"/>
        <v/>
      </c>
      <c r="Z405" s="118"/>
      <c r="AA405" s="118"/>
      <c r="AB405" s="118"/>
      <c r="AC405" s="118"/>
      <c r="AD405" s="118"/>
      <c r="AE405" s="139"/>
      <c r="AF405" s="118"/>
      <c r="AG405" s="118"/>
      <c r="AH405" s="147" t="str">
        <f t="shared" si="82"/>
        <v/>
      </c>
      <c r="AI405" s="147" t="str">
        <f t="shared" si="83"/>
        <v/>
      </c>
      <c r="AJ405" s="148" t="str">
        <f t="shared" si="72"/>
        <v/>
      </c>
      <c r="AK405" s="148" t="str">
        <f t="shared" si="73"/>
        <v/>
      </c>
      <c r="AL405" s="147" t="str">
        <f t="shared" si="74"/>
        <v/>
      </c>
      <c r="AM405" s="147" t="str">
        <f t="shared" si="75"/>
        <v/>
      </c>
      <c r="AN405" s="147" t="str">
        <f t="shared" si="76"/>
        <v/>
      </c>
      <c r="AO405" s="118"/>
    </row>
    <row r="406" spans="1:41">
      <c r="A406" s="118"/>
      <c r="B406" s="118"/>
      <c r="C406" s="118"/>
      <c r="D406" s="118"/>
      <c r="E406" s="118"/>
      <c r="F406" s="118"/>
      <c r="G406" s="118"/>
      <c r="H406" s="118"/>
      <c r="I406" s="118"/>
      <c r="J406" s="118"/>
      <c r="K406" s="118"/>
      <c r="L406" s="118"/>
      <c r="M406" s="118"/>
      <c r="N406" s="118"/>
      <c r="O406" s="143" t="str">
        <f>IF(H406="","",(S406/S406)&amp;":"&amp;ROUND(AH406/S406,2))</f>
        <v/>
      </c>
      <c r="P406" s="118"/>
      <c r="Q406" s="118"/>
      <c r="R406" s="143" t="str">
        <f>IF(H406="","",(S406/S406)&amp;":"&amp;ROUND(AI406/S406,2))</f>
        <v/>
      </c>
      <c r="S406" s="144" t="str">
        <f t="shared" si="77"/>
        <v/>
      </c>
      <c r="T406" s="145" t="str">
        <f t="shared" si="78"/>
        <v/>
      </c>
      <c r="U406" s="118"/>
      <c r="V406" s="145" t="str">
        <f t="shared" si="79"/>
        <v/>
      </c>
      <c r="W406" s="144" t="str">
        <f t="shared" si="80"/>
        <v/>
      </c>
      <c r="X406" s="146" t="str">
        <f>IF(C406="","",IF(OR(C406="Trade",C406="Multi Position"),(X405+V406),IF(C406="Deposit",(X405+AE406),IF(C406="Withdrawal",(X405-AE406)))))</f>
        <v/>
      </c>
      <c r="Y406" s="145" t="str">
        <f t="shared" si="81"/>
        <v/>
      </c>
      <c r="Z406" s="118"/>
      <c r="AA406" s="118"/>
      <c r="AB406" s="118"/>
      <c r="AC406" s="118"/>
      <c r="AD406" s="118"/>
      <c r="AE406" s="139"/>
      <c r="AF406" s="118"/>
      <c r="AG406" s="118"/>
      <c r="AH406" s="147" t="str">
        <f t="shared" si="82"/>
        <v/>
      </c>
      <c r="AI406" s="147" t="str">
        <f t="shared" si="83"/>
        <v/>
      </c>
      <c r="AJ406" s="148" t="str">
        <f t="shared" si="72"/>
        <v/>
      </c>
      <c r="AK406" s="148" t="str">
        <f t="shared" si="73"/>
        <v/>
      </c>
      <c r="AL406" s="147" t="str">
        <f t="shared" si="74"/>
        <v/>
      </c>
      <c r="AM406" s="147" t="str">
        <f t="shared" si="75"/>
        <v/>
      </c>
      <c r="AN406" s="147" t="str">
        <f t="shared" si="76"/>
        <v/>
      </c>
      <c r="AO406" s="118"/>
    </row>
    <row r="407" spans="1:41">
      <c r="A407" s="118"/>
      <c r="B407" s="118"/>
      <c r="C407" s="118"/>
      <c r="D407" s="118"/>
      <c r="E407" s="118"/>
      <c r="F407" s="118"/>
      <c r="G407" s="118"/>
      <c r="H407" s="118"/>
      <c r="I407" s="118"/>
      <c r="J407" s="118"/>
      <c r="K407" s="118"/>
      <c r="L407" s="118"/>
      <c r="M407" s="118"/>
      <c r="N407" s="118"/>
      <c r="O407" s="143" t="str">
        <f>IF(H407="","",(S407/S407)&amp;":"&amp;ROUND(AH407/S407,2))</f>
        <v/>
      </c>
      <c r="P407" s="118"/>
      <c r="Q407" s="118"/>
      <c r="R407" s="143" t="str">
        <f>IF(H407="","",(S407/S407)&amp;":"&amp;ROUND(AI407/S407,2))</f>
        <v/>
      </c>
      <c r="S407" s="144" t="str">
        <f t="shared" si="77"/>
        <v/>
      </c>
      <c r="T407" s="145" t="str">
        <f t="shared" si="78"/>
        <v/>
      </c>
      <c r="U407" s="118"/>
      <c r="V407" s="145" t="str">
        <f t="shared" si="79"/>
        <v/>
      </c>
      <c r="W407" s="144" t="str">
        <f t="shared" si="80"/>
        <v/>
      </c>
      <c r="X407" s="146" t="str">
        <f>IF(C407="","",IF(OR(C407="Trade",C407="Multi Position"),(X406+V407),IF(C407="Deposit",(X406+AE407),IF(C407="Withdrawal",(X406-AE407)))))</f>
        <v/>
      </c>
      <c r="Y407" s="145" t="str">
        <f t="shared" si="81"/>
        <v/>
      </c>
      <c r="Z407" s="118"/>
      <c r="AA407" s="118"/>
      <c r="AB407" s="118"/>
      <c r="AC407" s="118"/>
      <c r="AD407" s="118"/>
      <c r="AE407" s="139"/>
      <c r="AF407" s="118"/>
      <c r="AG407" s="118"/>
      <c r="AH407" s="147" t="str">
        <f t="shared" si="82"/>
        <v/>
      </c>
      <c r="AI407" s="147" t="str">
        <f t="shared" si="83"/>
        <v/>
      </c>
      <c r="AJ407" s="148" t="str">
        <f t="shared" si="72"/>
        <v/>
      </c>
      <c r="AK407" s="148" t="str">
        <f t="shared" si="73"/>
        <v/>
      </c>
      <c r="AL407" s="147" t="str">
        <f t="shared" si="74"/>
        <v/>
      </c>
      <c r="AM407" s="147" t="str">
        <f t="shared" si="75"/>
        <v/>
      </c>
      <c r="AN407" s="147" t="str">
        <f t="shared" si="76"/>
        <v/>
      </c>
      <c r="AO407" s="118"/>
    </row>
    <row r="408" spans="1:41">
      <c r="A408" s="118"/>
      <c r="B408" s="118"/>
      <c r="C408" s="118"/>
      <c r="D408" s="118"/>
      <c r="E408" s="118"/>
      <c r="F408" s="118"/>
      <c r="G408" s="118"/>
      <c r="H408" s="118"/>
      <c r="I408" s="118"/>
      <c r="J408" s="118"/>
      <c r="K408" s="118"/>
      <c r="L408" s="118"/>
      <c r="M408" s="118"/>
      <c r="N408" s="118"/>
      <c r="O408" s="143" t="str">
        <f>IF(H408="","",(S408/S408)&amp;":"&amp;ROUND(AH408/S408,2))</f>
        <v/>
      </c>
      <c r="P408" s="118"/>
      <c r="Q408" s="118"/>
      <c r="R408" s="143" t="str">
        <f>IF(H408="","",(S408/S408)&amp;":"&amp;ROUND(AI408/S408,2))</f>
        <v/>
      </c>
      <c r="S408" s="144" t="str">
        <f t="shared" si="77"/>
        <v/>
      </c>
      <c r="T408" s="145" t="str">
        <f t="shared" si="78"/>
        <v/>
      </c>
      <c r="U408" s="118"/>
      <c r="V408" s="145" t="str">
        <f t="shared" si="79"/>
        <v/>
      </c>
      <c r="W408" s="144" t="str">
        <f t="shared" si="80"/>
        <v/>
      </c>
      <c r="X408" s="146" t="str">
        <f>IF(C408="","",IF(OR(C408="Trade",C408="Multi Position"),(X407+V408),IF(C408="Deposit",(X407+AE408),IF(C408="Withdrawal",(X407-AE408)))))</f>
        <v/>
      </c>
      <c r="Y408" s="145" t="str">
        <f t="shared" si="81"/>
        <v/>
      </c>
      <c r="Z408" s="118"/>
      <c r="AA408" s="118"/>
      <c r="AB408" s="118"/>
      <c r="AC408" s="118"/>
      <c r="AD408" s="118"/>
      <c r="AE408" s="139"/>
      <c r="AF408" s="118"/>
      <c r="AG408" s="118"/>
      <c r="AH408" s="147" t="str">
        <f t="shared" si="82"/>
        <v/>
      </c>
      <c r="AI408" s="147" t="str">
        <f t="shared" si="83"/>
        <v/>
      </c>
      <c r="AJ408" s="148" t="str">
        <f t="shared" si="72"/>
        <v/>
      </c>
      <c r="AK408" s="148" t="str">
        <f t="shared" si="73"/>
        <v/>
      </c>
      <c r="AL408" s="147" t="str">
        <f t="shared" si="74"/>
        <v/>
      </c>
      <c r="AM408" s="147" t="str">
        <f t="shared" si="75"/>
        <v/>
      </c>
      <c r="AN408" s="147" t="str">
        <f t="shared" si="76"/>
        <v/>
      </c>
      <c r="AO408" s="118"/>
    </row>
    <row r="409" spans="1:41">
      <c r="A409" s="118"/>
      <c r="B409" s="118"/>
      <c r="C409" s="118"/>
      <c r="D409" s="118"/>
      <c r="E409" s="118"/>
      <c r="F409" s="118"/>
      <c r="G409" s="118"/>
      <c r="H409" s="118"/>
      <c r="I409" s="118"/>
      <c r="J409" s="118"/>
      <c r="K409" s="118"/>
      <c r="L409" s="118"/>
      <c r="M409" s="118"/>
      <c r="N409" s="118"/>
      <c r="O409" s="143" t="str">
        <f>IF(H409="","",(S409/S409)&amp;":"&amp;ROUND(AH409/S409,2))</f>
        <v/>
      </c>
      <c r="P409" s="118"/>
      <c r="Q409" s="118"/>
      <c r="R409" s="143" t="str">
        <f>IF(H409="","",(S409/S409)&amp;":"&amp;ROUND(AI409/S409,2))</f>
        <v/>
      </c>
      <c r="S409" s="144" t="str">
        <f t="shared" si="77"/>
        <v/>
      </c>
      <c r="T409" s="145" t="str">
        <f t="shared" si="78"/>
        <v/>
      </c>
      <c r="U409" s="118"/>
      <c r="V409" s="145" t="str">
        <f t="shared" si="79"/>
        <v/>
      </c>
      <c r="W409" s="144" t="str">
        <f t="shared" si="80"/>
        <v/>
      </c>
      <c r="X409" s="146" t="str">
        <f>IF(C409="","",IF(OR(C409="Trade",C409="Multi Position"),(X408+V409),IF(C409="Deposit",(X408+AE409),IF(C409="Withdrawal",(X408-AE409)))))</f>
        <v/>
      </c>
      <c r="Y409" s="145" t="str">
        <f t="shared" si="81"/>
        <v/>
      </c>
      <c r="Z409" s="118"/>
      <c r="AA409" s="118"/>
      <c r="AB409" s="118"/>
      <c r="AC409" s="118"/>
      <c r="AD409" s="118"/>
      <c r="AE409" s="139"/>
      <c r="AF409" s="118"/>
      <c r="AG409" s="118"/>
      <c r="AH409" s="147" t="str">
        <f t="shared" si="82"/>
        <v/>
      </c>
      <c r="AI409" s="147" t="str">
        <f t="shared" si="83"/>
        <v/>
      </c>
      <c r="AJ409" s="148" t="str">
        <f t="shared" si="72"/>
        <v/>
      </c>
      <c r="AK409" s="148" t="str">
        <f t="shared" si="73"/>
        <v/>
      </c>
      <c r="AL409" s="147" t="str">
        <f t="shared" si="74"/>
        <v/>
      </c>
      <c r="AM409" s="147" t="str">
        <f t="shared" si="75"/>
        <v/>
      </c>
      <c r="AN409" s="147" t="str">
        <f t="shared" si="76"/>
        <v/>
      </c>
      <c r="AO409" s="118"/>
    </row>
    <row r="410" spans="1:41">
      <c r="A410" s="118"/>
      <c r="B410" s="118"/>
      <c r="C410" s="118"/>
      <c r="D410" s="118"/>
      <c r="E410" s="118"/>
      <c r="F410" s="118"/>
      <c r="G410" s="118"/>
      <c r="H410" s="118"/>
      <c r="I410" s="118"/>
      <c r="J410" s="118"/>
      <c r="K410" s="118"/>
      <c r="L410" s="118"/>
      <c r="M410" s="118"/>
      <c r="N410" s="118"/>
      <c r="O410" s="143" t="str">
        <f>IF(H410="","",(S410/S410)&amp;":"&amp;ROUND(AH410/S410,2))</f>
        <v/>
      </c>
      <c r="P410" s="118"/>
      <c r="Q410" s="118"/>
      <c r="R410" s="143" t="str">
        <f>IF(H410="","",(S410/S410)&amp;":"&amp;ROUND(AI410/S410,2))</f>
        <v/>
      </c>
      <c r="S410" s="144" t="str">
        <f t="shared" si="77"/>
        <v/>
      </c>
      <c r="T410" s="145" t="str">
        <f t="shared" si="78"/>
        <v/>
      </c>
      <c r="U410" s="118"/>
      <c r="V410" s="145" t="str">
        <f t="shared" si="79"/>
        <v/>
      </c>
      <c r="W410" s="144" t="str">
        <f t="shared" si="80"/>
        <v/>
      </c>
      <c r="X410" s="146" t="str">
        <f>IF(C410="","",IF(OR(C410="Trade",C410="Multi Position"),(X409+V410),IF(C410="Deposit",(X409+AE410),IF(C410="Withdrawal",(X409-AE410)))))</f>
        <v/>
      </c>
      <c r="Y410" s="145" t="str">
        <f t="shared" si="81"/>
        <v/>
      </c>
      <c r="Z410" s="118"/>
      <c r="AA410" s="118"/>
      <c r="AB410" s="118"/>
      <c r="AC410" s="118"/>
      <c r="AD410" s="118"/>
      <c r="AE410" s="139"/>
      <c r="AF410" s="118"/>
      <c r="AG410" s="118"/>
      <c r="AH410" s="147" t="str">
        <f t="shared" si="82"/>
        <v/>
      </c>
      <c r="AI410" s="147" t="str">
        <f t="shared" si="83"/>
        <v/>
      </c>
      <c r="AJ410" s="148" t="str">
        <f t="shared" si="72"/>
        <v/>
      </c>
      <c r="AK410" s="148" t="str">
        <f t="shared" si="73"/>
        <v/>
      </c>
      <c r="AL410" s="147" t="str">
        <f t="shared" si="74"/>
        <v/>
      </c>
      <c r="AM410" s="147" t="str">
        <f t="shared" si="75"/>
        <v/>
      </c>
      <c r="AN410" s="147" t="str">
        <f t="shared" si="76"/>
        <v/>
      </c>
      <c r="AO410" s="118"/>
    </row>
    <row r="411" spans="1:41">
      <c r="A411" s="118"/>
      <c r="B411" s="118"/>
      <c r="C411" s="118"/>
      <c r="D411" s="118"/>
      <c r="E411" s="118"/>
      <c r="F411" s="118"/>
      <c r="G411" s="118"/>
      <c r="H411" s="118"/>
      <c r="I411" s="118"/>
      <c r="J411" s="118"/>
      <c r="K411" s="118"/>
      <c r="L411" s="118"/>
      <c r="M411" s="118"/>
      <c r="N411" s="118"/>
      <c r="O411" s="143" t="str">
        <f>IF(H411="","",(S411/S411)&amp;":"&amp;ROUND(AH411/S411,2))</f>
        <v/>
      </c>
      <c r="P411" s="118"/>
      <c r="Q411" s="118"/>
      <c r="R411" s="143" t="str">
        <f>IF(H411="","",(S411/S411)&amp;":"&amp;ROUND(AI411/S411,2))</f>
        <v/>
      </c>
      <c r="S411" s="144" t="str">
        <f t="shared" si="77"/>
        <v/>
      </c>
      <c r="T411" s="145" t="str">
        <f t="shared" si="78"/>
        <v/>
      </c>
      <c r="U411" s="118"/>
      <c r="V411" s="145" t="str">
        <f t="shared" si="79"/>
        <v/>
      </c>
      <c r="W411" s="144" t="str">
        <f t="shared" si="80"/>
        <v/>
      </c>
      <c r="X411" s="146" t="str">
        <f>IF(C411="","",IF(OR(C411="Trade",C411="Multi Position"),(X410+V411),IF(C411="Deposit",(X410+AE411),IF(C411="Withdrawal",(X410-AE411)))))</f>
        <v/>
      </c>
      <c r="Y411" s="145" t="str">
        <f t="shared" si="81"/>
        <v/>
      </c>
      <c r="Z411" s="118"/>
      <c r="AA411" s="118"/>
      <c r="AB411" s="118"/>
      <c r="AC411" s="118"/>
      <c r="AD411" s="118"/>
      <c r="AE411" s="139"/>
      <c r="AF411" s="118"/>
      <c r="AG411" s="118"/>
      <c r="AH411" s="147" t="str">
        <f t="shared" si="82"/>
        <v/>
      </c>
      <c r="AI411" s="147" t="str">
        <f t="shared" si="83"/>
        <v/>
      </c>
      <c r="AJ411" s="148" t="str">
        <f t="shared" si="72"/>
        <v/>
      </c>
      <c r="AK411" s="148" t="str">
        <f t="shared" si="73"/>
        <v/>
      </c>
      <c r="AL411" s="147" t="str">
        <f t="shared" si="74"/>
        <v/>
      </c>
      <c r="AM411" s="147" t="str">
        <f t="shared" si="75"/>
        <v/>
      </c>
      <c r="AN411" s="147" t="str">
        <f t="shared" si="76"/>
        <v/>
      </c>
      <c r="AO411" s="118"/>
    </row>
    <row r="412" spans="1:41">
      <c r="A412" s="118"/>
      <c r="B412" s="118"/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43" t="str">
        <f>IF(H412="","",(S412/S412)&amp;":"&amp;ROUND(AH412/S412,2))</f>
        <v/>
      </c>
      <c r="P412" s="118"/>
      <c r="Q412" s="118"/>
      <c r="R412" s="143" t="str">
        <f>IF(H412="","",(S412/S412)&amp;":"&amp;ROUND(AI412/S412,2))</f>
        <v/>
      </c>
      <c r="S412" s="144" t="str">
        <f t="shared" si="77"/>
        <v/>
      </c>
      <c r="T412" s="145" t="str">
        <f t="shared" si="78"/>
        <v/>
      </c>
      <c r="U412" s="118"/>
      <c r="V412" s="145" t="str">
        <f t="shared" si="79"/>
        <v/>
      </c>
      <c r="W412" s="144" t="str">
        <f t="shared" si="80"/>
        <v/>
      </c>
      <c r="X412" s="146" t="str">
        <f>IF(C412="","",IF(OR(C412="Trade",C412="Multi Position"),(X411+V412),IF(C412="Deposit",(X411+AE412),IF(C412="Withdrawal",(X411-AE412)))))</f>
        <v/>
      </c>
      <c r="Y412" s="145" t="str">
        <f t="shared" si="81"/>
        <v/>
      </c>
      <c r="Z412" s="118"/>
      <c r="AA412" s="118"/>
      <c r="AB412" s="118"/>
      <c r="AC412" s="118"/>
      <c r="AD412" s="118"/>
      <c r="AE412" s="139"/>
      <c r="AF412" s="118"/>
      <c r="AG412" s="118"/>
      <c r="AH412" s="147" t="str">
        <f t="shared" si="82"/>
        <v/>
      </c>
      <c r="AI412" s="147" t="str">
        <f t="shared" si="83"/>
        <v/>
      </c>
      <c r="AJ412" s="148" t="str">
        <f t="shared" si="72"/>
        <v/>
      </c>
      <c r="AK412" s="148" t="str">
        <f t="shared" si="73"/>
        <v/>
      </c>
      <c r="AL412" s="147" t="str">
        <f t="shared" si="74"/>
        <v/>
      </c>
      <c r="AM412" s="147" t="str">
        <f t="shared" si="75"/>
        <v/>
      </c>
      <c r="AN412" s="147" t="str">
        <f t="shared" si="76"/>
        <v/>
      </c>
      <c r="AO412" s="118"/>
    </row>
    <row r="413" spans="1:41">
      <c r="A413" s="118"/>
      <c r="B413" s="118"/>
      <c r="C413" s="118"/>
      <c r="D413" s="118"/>
      <c r="E413" s="118"/>
      <c r="F413" s="118"/>
      <c r="G413" s="118"/>
      <c r="H413" s="118"/>
      <c r="I413" s="118"/>
      <c r="J413" s="118"/>
      <c r="K413" s="118"/>
      <c r="L413" s="118"/>
      <c r="M413" s="118"/>
      <c r="N413" s="118"/>
      <c r="O413" s="143" t="str">
        <f>IF(H413="","",(S413/S413)&amp;":"&amp;ROUND(AH413/S413,2))</f>
        <v/>
      </c>
      <c r="P413" s="118"/>
      <c r="Q413" s="118"/>
      <c r="R413" s="143" t="str">
        <f>IF(H413="","",(S413/S413)&amp;":"&amp;ROUND(AI413/S413,2))</f>
        <v/>
      </c>
      <c r="S413" s="144" t="str">
        <f t="shared" si="77"/>
        <v/>
      </c>
      <c r="T413" s="145" t="str">
        <f t="shared" si="78"/>
        <v/>
      </c>
      <c r="U413" s="118"/>
      <c r="V413" s="145" t="str">
        <f t="shared" si="79"/>
        <v/>
      </c>
      <c r="W413" s="144" t="str">
        <f t="shared" si="80"/>
        <v/>
      </c>
      <c r="X413" s="146" t="str">
        <f>IF(C413="","",IF(OR(C413="Trade",C413="Multi Position"),(X412+V413),IF(C413="Deposit",(X412+AE413),IF(C413="Withdrawal",(X412-AE413)))))</f>
        <v/>
      </c>
      <c r="Y413" s="145" t="str">
        <f t="shared" si="81"/>
        <v/>
      </c>
      <c r="Z413" s="118"/>
      <c r="AA413" s="118"/>
      <c r="AB413" s="118"/>
      <c r="AC413" s="118"/>
      <c r="AD413" s="118"/>
      <c r="AE413" s="139"/>
      <c r="AF413" s="118"/>
      <c r="AG413" s="118"/>
      <c r="AH413" s="147" t="str">
        <f t="shared" si="82"/>
        <v/>
      </c>
      <c r="AI413" s="147" t="str">
        <f t="shared" si="83"/>
        <v/>
      </c>
      <c r="AJ413" s="148" t="str">
        <f t="shared" si="72"/>
        <v/>
      </c>
      <c r="AK413" s="148" t="str">
        <f t="shared" si="73"/>
        <v/>
      </c>
      <c r="AL413" s="147" t="str">
        <f t="shared" si="74"/>
        <v/>
      </c>
      <c r="AM413" s="147" t="str">
        <f t="shared" si="75"/>
        <v/>
      </c>
      <c r="AN413" s="147" t="str">
        <f t="shared" si="76"/>
        <v/>
      </c>
      <c r="AO413" s="118"/>
    </row>
    <row r="414" spans="1:41">
      <c r="A414" s="118"/>
      <c r="B414" s="118"/>
      <c r="C414" s="118"/>
      <c r="D414" s="118"/>
      <c r="E414" s="118"/>
      <c r="F414" s="118"/>
      <c r="G414" s="118"/>
      <c r="H414" s="118"/>
      <c r="I414" s="118"/>
      <c r="J414" s="118"/>
      <c r="K414" s="118"/>
      <c r="L414" s="118"/>
      <c r="M414" s="118"/>
      <c r="N414" s="118"/>
      <c r="O414" s="143" t="str">
        <f>IF(H414="","",(S414/S414)&amp;":"&amp;ROUND(AH414/S414,2))</f>
        <v/>
      </c>
      <c r="P414" s="118"/>
      <c r="Q414" s="118"/>
      <c r="R414" s="143" t="str">
        <f>IF(H414="","",(S414/S414)&amp;":"&amp;ROUND(AI414/S414,2))</f>
        <v/>
      </c>
      <c r="S414" s="144" t="str">
        <f t="shared" si="77"/>
        <v/>
      </c>
      <c r="T414" s="145" t="str">
        <f t="shared" si="78"/>
        <v/>
      </c>
      <c r="U414" s="118"/>
      <c r="V414" s="145" t="str">
        <f t="shared" si="79"/>
        <v/>
      </c>
      <c r="W414" s="144" t="str">
        <f t="shared" si="80"/>
        <v/>
      </c>
      <c r="X414" s="146" t="str">
        <f>IF(C414="","",IF(OR(C414="Trade",C414="Multi Position"),(X413+V414),IF(C414="Deposit",(X413+AE414),IF(C414="Withdrawal",(X413-AE414)))))</f>
        <v/>
      </c>
      <c r="Y414" s="145" t="str">
        <f t="shared" si="81"/>
        <v/>
      </c>
      <c r="Z414" s="118"/>
      <c r="AA414" s="118"/>
      <c r="AB414" s="118"/>
      <c r="AC414" s="118"/>
      <c r="AD414" s="118"/>
      <c r="AE414" s="139"/>
      <c r="AF414" s="118"/>
      <c r="AG414" s="118"/>
      <c r="AH414" s="147" t="str">
        <f t="shared" si="82"/>
        <v/>
      </c>
      <c r="AI414" s="147" t="str">
        <f t="shared" si="83"/>
        <v/>
      </c>
      <c r="AJ414" s="148" t="str">
        <f t="shared" si="72"/>
        <v/>
      </c>
      <c r="AK414" s="148" t="str">
        <f t="shared" si="73"/>
        <v/>
      </c>
      <c r="AL414" s="147" t="str">
        <f t="shared" si="74"/>
        <v/>
      </c>
      <c r="AM414" s="147" t="str">
        <f t="shared" si="75"/>
        <v/>
      </c>
      <c r="AN414" s="147" t="str">
        <f t="shared" si="76"/>
        <v/>
      </c>
      <c r="AO414" s="118"/>
    </row>
    <row r="415" spans="1:41">
      <c r="A415" s="118"/>
      <c r="B415" s="118"/>
      <c r="C415" s="118"/>
      <c r="D415" s="118"/>
      <c r="E415" s="118"/>
      <c r="F415" s="118"/>
      <c r="G415" s="118"/>
      <c r="H415" s="118"/>
      <c r="I415" s="118"/>
      <c r="J415" s="118"/>
      <c r="K415" s="118"/>
      <c r="L415" s="118"/>
      <c r="M415" s="118"/>
      <c r="N415" s="118"/>
      <c r="O415" s="143" t="str">
        <f>IF(H415="","",(S415/S415)&amp;":"&amp;ROUND(AH415/S415,2))</f>
        <v/>
      </c>
      <c r="P415" s="118"/>
      <c r="Q415" s="118"/>
      <c r="R415" s="143" t="str">
        <f>IF(H415="","",(S415/S415)&amp;":"&amp;ROUND(AI415/S415,2))</f>
        <v/>
      </c>
      <c r="S415" s="144" t="str">
        <f t="shared" si="77"/>
        <v/>
      </c>
      <c r="T415" s="145" t="str">
        <f t="shared" si="78"/>
        <v/>
      </c>
      <c r="U415" s="118"/>
      <c r="V415" s="145" t="str">
        <f t="shared" si="79"/>
        <v/>
      </c>
      <c r="W415" s="144" t="str">
        <f t="shared" si="80"/>
        <v/>
      </c>
      <c r="X415" s="146" t="str">
        <f>IF(C415="","",IF(OR(C415="Trade",C415="Multi Position"),(X414+V415),IF(C415="Deposit",(X414+AE415),IF(C415="Withdrawal",(X414-AE415)))))</f>
        <v/>
      </c>
      <c r="Y415" s="145" t="str">
        <f t="shared" si="81"/>
        <v/>
      </c>
      <c r="Z415" s="118"/>
      <c r="AA415" s="118"/>
      <c r="AB415" s="118"/>
      <c r="AC415" s="118"/>
      <c r="AD415" s="118"/>
      <c r="AE415" s="139"/>
      <c r="AF415" s="118"/>
      <c r="AG415" s="118"/>
      <c r="AH415" s="147" t="str">
        <f t="shared" si="82"/>
        <v/>
      </c>
      <c r="AI415" s="147" t="str">
        <f t="shared" si="83"/>
        <v/>
      </c>
      <c r="AJ415" s="148" t="str">
        <f t="shared" si="72"/>
        <v/>
      </c>
      <c r="AK415" s="148" t="str">
        <f t="shared" si="73"/>
        <v/>
      </c>
      <c r="AL415" s="147" t="str">
        <f t="shared" si="74"/>
        <v/>
      </c>
      <c r="AM415" s="147" t="str">
        <f t="shared" si="75"/>
        <v/>
      </c>
      <c r="AN415" s="147" t="str">
        <f t="shared" si="76"/>
        <v/>
      </c>
      <c r="AO415" s="118"/>
    </row>
    <row r="416" spans="1:41">
      <c r="A416" s="118"/>
      <c r="B416" s="118"/>
      <c r="C416" s="118"/>
      <c r="D416" s="118"/>
      <c r="E416" s="118"/>
      <c r="F416" s="118"/>
      <c r="G416" s="118"/>
      <c r="H416" s="118"/>
      <c r="I416" s="118"/>
      <c r="J416" s="118"/>
      <c r="K416" s="118"/>
      <c r="L416" s="118"/>
      <c r="M416" s="118"/>
      <c r="N416" s="118"/>
      <c r="O416" s="143" t="str">
        <f>IF(H416="","",(S416/S416)&amp;":"&amp;ROUND(AH416/S416,2))</f>
        <v/>
      </c>
      <c r="P416" s="118"/>
      <c r="Q416" s="118"/>
      <c r="R416" s="143" t="str">
        <f>IF(H416="","",(S416/S416)&amp;":"&amp;ROUND(AI416/S416,2))</f>
        <v/>
      </c>
      <c r="S416" s="144" t="str">
        <f t="shared" si="77"/>
        <v/>
      </c>
      <c r="T416" s="145" t="str">
        <f t="shared" si="78"/>
        <v/>
      </c>
      <c r="U416" s="118"/>
      <c r="V416" s="145" t="str">
        <f t="shared" si="79"/>
        <v/>
      </c>
      <c r="W416" s="144" t="str">
        <f t="shared" si="80"/>
        <v/>
      </c>
      <c r="X416" s="146" t="str">
        <f>IF(C416="","",IF(OR(C416="Trade",C416="Multi Position"),(X415+V416),IF(C416="Deposit",(X415+AE416),IF(C416="Withdrawal",(X415-AE416)))))</f>
        <v/>
      </c>
      <c r="Y416" s="145" t="str">
        <f t="shared" si="81"/>
        <v/>
      </c>
      <c r="Z416" s="118"/>
      <c r="AA416" s="118"/>
      <c r="AB416" s="118"/>
      <c r="AC416" s="118"/>
      <c r="AD416" s="118"/>
      <c r="AE416" s="139"/>
      <c r="AF416" s="118"/>
      <c r="AG416" s="118"/>
      <c r="AH416" s="147" t="str">
        <f t="shared" si="82"/>
        <v/>
      </c>
      <c r="AI416" s="147" t="str">
        <f t="shared" si="83"/>
        <v/>
      </c>
      <c r="AJ416" s="148" t="str">
        <f t="shared" si="72"/>
        <v/>
      </c>
      <c r="AK416" s="148" t="str">
        <f t="shared" si="73"/>
        <v/>
      </c>
      <c r="AL416" s="147" t="str">
        <f t="shared" si="74"/>
        <v/>
      </c>
      <c r="AM416" s="147" t="str">
        <f t="shared" si="75"/>
        <v/>
      </c>
      <c r="AN416" s="147" t="str">
        <f t="shared" si="76"/>
        <v/>
      </c>
      <c r="AO416" s="118"/>
    </row>
    <row r="417" spans="1:41">
      <c r="A417" s="118"/>
      <c r="B417" s="118"/>
      <c r="C417" s="118"/>
      <c r="D417" s="118"/>
      <c r="E417" s="118"/>
      <c r="F417" s="118"/>
      <c r="G417" s="118"/>
      <c r="H417" s="118"/>
      <c r="I417" s="118"/>
      <c r="J417" s="118"/>
      <c r="K417" s="118"/>
      <c r="L417" s="118"/>
      <c r="M417" s="118"/>
      <c r="N417" s="118"/>
      <c r="O417" s="143" t="str">
        <f>IF(H417="","",(S417/S417)&amp;":"&amp;ROUND(AH417/S417,2))</f>
        <v/>
      </c>
      <c r="P417" s="118"/>
      <c r="Q417" s="118"/>
      <c r="R417" s="143" t="str">
        <f>IF(H417="","",(S417/S417)&amp;":"&amp;ROUND(AI417/S417,2))</f>
        <v/>
      </c>
      <c r="S417" s="144" t="str">
        <f t="shared" si="77"/>
        <v/>
      </c>
      <c r="T417" s="145" t="str">
        <f t="shared" si="78"/>
        <v/>
      </c>
      <c r="U417" s="118"/>
      <c r="V417" s="145" t="str">
        <f t="shared" si="79"/>
        <v/>
      </c>
      <c r="W417" s="144" t="str">
        <f t="shared" si="80"/>
        <v/>
      </c>
      <c r="X417" s="146" t="str">
        <f>IF(C417="","",IF(OR(C417="Trade",C417="Multi Position"),(X416+V417),IF(C417="Deposit",(X416+AE417),IF(C417="Withdrawal",(X416-AE417)))))</f>
        <v/>
      </c>
      <c r="Y417" s="145" t="str">
        <f t="shared" si="81"/>
        <v/>
      </c>
      <c r="Z417" s="118"/>
      <c r="AA417" s="118"/>
      <c r="AB417" s="118"/>
      <c r="AC417" s="118"/>
      <c r="AD417" s="118"/>
      <c r="AE417" s="139"/>
      <c r="AF417" s="118"/>
      <c r="AG417" s="118"/>
      <c r="AH417" s="147" t="str">
        <f t="shared" si="82"/>
        <v/>
      </c>
      <c r="AI417" s="147" t="str">
        <f t="shared" si="83"/>
        <v/>
      </c>
      <c r="AJ417" s="148" t="str">
        <f t="shared" si="72"/>
        <v/>
      </c>
      <c r="AK417" s="148" t="str">
        <f t="shared" si="73"/>
        <v/>
      </c>
      <c r="AL417" s="147" t="str">
        <f t="shared" si="74"/>
        <v/>
      </c>
      <c r="AM417" s="147" t="str">
        <f t="shared" si="75"/>
        <v/>
      </c>
      <c r="AN417" s="147" t="str">
        <f t="shared" si="76"/>
        <v/>
      </c>
      <c r="AO417" s="118"/>
    </row>
    <row r="418" spans="1:41">
      <c r="A418" s="118"/>
      <c r="B418" s="118"/>
      <c r="C418" s="118"/>
      <c r="D418" s="118"/>
      <c r="E418" s="118"/>
      <c r="F418" s="118"/>
      <c r="G418" s="118"/>
      <c r="H418" s="118"/>
      <c r="I418" s="118"/>
      <c r="J418" s="118"/>
      <c r="K418" s="118"/>
      <c r="L418" s="118"/>
      <c r="M418" s="118"/>
      <c r="N418" s="118"/>
      <c r="O418" s="143" t="str">
        <f>IF(H418="","",(S418/S418)&amp;":"&amp;ROUND(AH418/S418,2))</f>
        <v/>
      </c>
      <c r="P418" s="118"/>
      <c r="Q418" s="118"/>
      <c r="R418" s="143" t="str">
        <f>IF(H418="","",(S418/S418)&amp;":"&amp;ROUND(AI418/S418,2))</f>
        <v/>
      </c>
      <c r="S418" s="144" t="str">
        <f t="shared" si="77"/>
        <v/>
      </c>
      <c r="T418" s="145" t="str">
        <f t="shared" si="78"/>
        <v/>
      </c>
      <c r="U418" s="118"/>
      <c r="V418" s="145" t="str">
        <f t="shared" si="79"/>
        <v/>
      </c>
      <c r="W418" s="144" t="str">
        <f t="shared" si="80"/>
        <v/>
      </c>
      <c r="X418" s="146" t="str">
        <f>IF(C418="","",IF(OR(C418="Trade",C418="Multi Position"),(X417+V418),IF(C418="Deposit",(X417+AE418),IF(C418="Withdrawal",(X417-AE418)))))</f>
        <v/>
      </c>
      <c r="Y418" s="145" t="str">
        <f t="shared" si="81"/>
        <v/>
      </c>
      <c r="Z418" s="118"/>
      <c r="AA418" s="118"/>
      <c r="AB418" s="118"/>
      <c r="AC418" s="118"/>
      <c r="AD418" s="118"/>
      <c r="AE418" s="139"/>
      <c r="AF418" s="118"/>
      <c r="AG418" s="118"/>
      <c r="AH418" s="147" t="str">
        <f t="shared" si="82"/>
        <v/>
      </c>
      <c r="AI418" s="147" t="str">
        <f t="shared" si="83"/>
        <v/>
      </c>
      <c r="AJ418" s="148" t="str">
        <f t="shared" si="72"/>
        <v/>
      </c>
      <c r="AK418" s="148" t="str">
        <f t="shared" si="73"/>
        <v/>
      </c>
      <c r="AL418" s="147" t="str">
        <f t="shared" si="74"/>
        <v/>
      </c>
      <c r="AM418" s="147" t="str">
        <f t="shared" si="75"/>
        <v/>
      </c>
      <c r="AN418" s="147" t="str">
        <f t="shared" si="76"/>
        <v/>
      </c>
      <c r="AO418" s="118"/>
    </row>
    <row r="419" spans="1:41">
      <c r="A419" s="118"/>
      <c r="B419" s="118"/>
      <c r="C419" s="118"/>
      <c r="D419" s="118"/>
      <c r="E419" s="118"/>
      <c r="F419" s="118"/>
      <c r="G419" s="118"/>
      <c r="H419" s="118"/>
      <c r="I419" s="118"/>
      <c r="J419" s="118"/>
      <c r="K419" s="118"/>
      <c r="L419" s="118"/>
      <c r="M419" s="118"/>
      <c r="N419" s="118"/>
      <c r="O419" s="143" t="str">
        <f>IF(H419="","",(S419/S419)&amp;":"&amp;ROUND(AH419/S419,2))</f>
        <v/>
      </c>
      <c r="P419" s="118"/>
      <c r="Q419" s="118"/>
      <c r="R419" s="143" t="str">
        <f>IF(H419="","",(S419/S419)&amp;":"&amp;ROUND(AI419/S419,2))</f>
        <v/>
      </c>
      <c r="S419" s="144" t="str">
        <f t="shared" si="77"/>
        <v/>
      </c>
      <c r="T419" s="145" t="str">
        <f t="shared" si="78"/>
        <v/>
      </c>
      <c r="U419" s="118"/>
      <c r="V419" s="145" t="str">
        <f t="shared" si="79"/>
        <v/>
      </c>
      <c r="W419" s="144" t="str">
        <f t="shared" si="80"/>
        <v/>
      </c>
      <c r="X419" s="146" t="str">
        <f>IF(C419="","",IF(OR(C419="Trade",C419="Multi Position"),(X418+V419),IF(C419="Deposit",(X418+AE419),IF(C419="Withdrawal",(X418-AE419)))))</f>
        <v/>
      </c>
      <c r="Y419" s="145" t="str">
        <f t="shared" si="81"/>
        <v/>
      </c>
      <c r="Z419" s="118"/>
      <c r="AA419" s="118"/>
      <c r="AB419" s="118"/>
      <c r="AC419" s="118"/>
      <c r="AD419" s="118"/>
      <c r="AE419" s="139"/>
      <c r="AF419" s="118"/>
      <c r="AG419" s="118"/>
      <c r="AH419" s="147" t="str">
        <f t="shared" si="82"/>
        <v/>
      </c>
      <c r="AI419" s="147" t="str">
        <f t="shared" si="83"/>
        <v/>
      </c>
      <c r="AJ419" s="148" t="str">
        <f t="shared" si="72"/>
        <v/>
      </c>
      <c r="AK419" s="148" t="str">
        <f t="shared" si="73"/>
        <v/>
      </c>
      <c r="AL419" s="147" t="str">
        <f t="shared" si="74"/>
        <v/>
      </c>
      <c r="AM419" s="147" t="str">
        <f t="shared" si="75"/>
        <v/>
      </c>
      <c r="AN419" s="147" t="str">
        <f t="shared" si="76"/>
        <v/>
      </c>
      <c r="AO419" s="118"/>
    </row>
    <row r="420" spans="1:41">
      <c r="A420" s="118"/>
      <c r="B420" s="118"/>
      <c r="C420" s="118"/>
      <c r="D420" s="118"/>
      <c r="E420" s="118"/>
      <c r="F420" s="118"/>
      <c r="G420" s="118"/>
      <c r="H420" s="118"/>
      <c r="I420" s="118"/>
      <c r="J420" s="118"/>
      <c r="K420" s="118"/>
      <c r="L420" s="118"/>
      <c r="M420" s="118"/>
      <c r="N420" s="118"/>
      <c r="O420" s="143" t="str">
        <f>IF(H420="","",(S420/S420)&amp;":"&amp;ROUND(AH420/S420,2))</f>
        <v/>
      </c>
      <c r="P420" s="118"/>
      <c r="Q420" s="118"/>
      <c r="R420" s="143" t="str">
        <f>IF(H420="","",(S420/S420)&amp;":"&amp;ROUND(AI420/S420,2))</f>
        <v/>
      </c>
      <c r="S420" s="144" t="str">
        <f t="shared" si="77"/>
        <v/>
      </c>
      <c r="T420" s="145" t="str">
        <f t="shared" si="78"/>
        <v/>
      </c>
      <c r="U420" s="118"/>
      <c r="V420" s="145" t="str">
        <f t="shared" si="79"/>
        <v/>
      </c>
      <c r="W420" s="144" t="str">
        <f t="shared" si="80"/>
        <v/>
      </c>
      <c r="X420" s="146" t="str">
        <f>IF(C420="","",IF(OR(C420="Trade",C420="Multi Position"),(X419+V420),IF(C420="Deposit",(X419+AE420),IF(C420="Withdrawal",(X419-AE420)))))</f>
        <v/>
      </c>
      <c r="Y420" s="145" t="str">
        <f t="shared" si="81"/>
        <v/>
      </c>
      <c r="Z420" s="118"/>
      <c r="AA420" s="118"/>
      <c r="AB420" s="118"/>
      <c r="AC420" s="118"/>
      <c r="AD420" s="118"/>
      <c r="AE420" s="139"/>
      <c r="AF420" s="118"/>
      <c r="AG420" s="118"/>
      <c r="AH420" s="147" t="str">
        <f t="shared" si="82"/>
        <v/>
      </c>
      <c r="AI420" s="147" t="str">
        <f t="shared" si="83"/>
        <v/>
      </c>
      <c r="AJ420" s="148" t="str">
        <f t="shared" si="72"/>
        <v/>
      </c>
      <c r="AK420" s="148" t="str">
        <f t="shared" si="73"/>
        <v/>
      </c>
      <c r="AL420" s="147" t="str">
        <f t="shared" si="74"/>
        <v/>
      </c>
      <c r="AM420" s="147" t="str">
        <f t="shared" si="75"/>
        <v/>
      </c>
      <c r="AN420" s="147" t="str">
        <f t="shared" si="76"/>
        <v/>
      </c>
      <c r="AO420" s="118"/>
    </row>
    <row r="421" spans="1:41">
      <c r="A421" s="118"/>
      <c r="B421" s="118"/>
      <c r="C421" s="118"/>
      <c r="D421" s="118"/>
      <c r="E421" s="118"/>
      <c r="F421" s="118"/>
      <c r="G421" s="118"/>
      <c r="H421" s="118"/>
      <c r="I421" s="118"/>
      <c r="J421" s="118"/>
      <c r="K421" s="118"/>
      <c r="L421" s="118"/>
      <c r="M421" s="118"/>
      <c r="N421" s="118"/>
      <c r="O421" s="143" t="str">
        <f>IF(H421="","",(S421/S421)&amp;":"&amp;ROUND(AH421/S421,2))</f>
        <v/>
      </c>
      <c r="P421" s="118"/>
      <c r="Q421" s="118"/>
      <c r="R421" s="143" t="str">
        <f>IF(H421="","",(S421/S421)&amp;":"&amp;ROUND(AI421/S421,2))</f>
        <v/>
      </c>
      <c r="S421" s="144" t="str">
        <f t="shared" si="77"/>
        <v/>
      </c>
      <c r="T421" s="145" t="str">
        <f t="shared" si="78"/>
        <v/>
      </c>
      <c r="U421" s="118"/>
      <c r="V421" s="145" t="str">
        <f t="shared" si="79"/>
        <v/>
      </c>
      <c r="W421" s="144" t="str">
        <f t="shared" si="80"/>
        <v/>
      </c>
      <c r="X421" s="146" t="str">
        <f>IF(C421="","",IF(OR(C421="Trade",C421="Multi Position"),(X420+V421),IF(C421="Deposit",(X420+AE421),IF(C421="Withdrawal",(X420-AE421)))))</f>
        <v/>
      </c>
      <c r="Y421" s="145" t="str">
        <f t="shared" si="81"/>
        <v/>
      </c>
      <c r="Z421" s="118"/>
      <c r="AA421" s="118"/>
      <c r="AB421" s="118"/>
      <c r="AC421" s="118"/>
      <c r="AD421" s="118"/>
      <c r="AE421" s="139"/>
      <c r="AF421" s="118"/>
      <c r="AG421" s="118"/>
      <c r="AH421" s="147" t="str">
        <f t="shared" si="82"/>
        <v/>
      </c>
      <c r="AI421" s="147" t="str">
        <f t="shared" si="83"/>
        <v/>
      </c>
      <c r="AJ421" s="148" t="str">
        <f t="shared" si="72"/>
        <v/>
      </c>
      <c r="AK421" s="148" t="str">
        <f t="shared" si="73"/>
        <v/>
      </c>
      <c r="AL421" s="147" t="str">
        <f t="shared" si="74"/>
        <v/>
      </c>
      <c r="AM421" s="147" t="str">
        <f t="shared" si="75"/>
        <v/>
      </c>
      <c r="AN421" s="147" t="str">
        <f t="shared" si="76"/>
        <v/>
      </c>
      <c r="AO421" s="118"/>
    </row>
    <row r="422" spans="1:41">
      <c r="A422" s="118"/>
      <c r="B422" s="118"/>
      <c r="C422" s="118"/>
      <c r="D422" s="118"/>
      <c r="E422" s="118"/>
      <c r="F422" s="118"/>
      <c r="G422" s="118"/>
      <c r="H422" s="118"/>
      <c r="I422" s="118"/>
      <c r="J422" s="118"/>
      <c r="K422" s="118"/>
      <c r="L422" s="118"/>
      <c r="M422" s="118"/>
      <c r="N422" s="118"/>
      <c r="O422" s="143" t="str">
        <f>IF(H422="","",(S422/S422)&amp;":"&amp;ROUND(AH422/S422,2))</f>
        <v/>
      </c>
      <c r="P422" s="118"/>
      <c r="Q422" s="118"/>
      <c r="R422" s="143" t="str">
        <f>IF(H422="","",(S422/S422)&amp;":"&amp;ROUND(AI422/S422,2))</f>
        <v/>
      </c>
      <c r="S422" s="144" t="str">
        <f t="shared" si="77"/>
        <v/>
      </c>
      <c r="T422" s="145" t="str">
        <f t="shared" si="78"/>
        <v/>
      </c>
      <c r="U422" s="118"/>
      <c r="V422" s="145" t="str">
        <f t="shared" si="79"/>
        <v/>
      </c>
      <c r="W422" s="144" t="str">
        <f t="shared" si="80"/>
        <v/>
      </c>
      <c r="X422" s="146" t="str">
        <f>IF(C422="","",IF(OR(C422="Trade",C422="Multi Position"),(X421+V422),IF(C422="Deposit",(X421+AE422),IF(C422="Withdrawal",(X421-AE422)))))</f>
        <v/>
      </c>
      <c r="Y422" s="145" t="str">
        <f t="shared" si="81"/>
        <v/>
      </c>
      <c r="Z422" s="118"/>
      <c r="AA422" s="118"/>
      <c r="AB422" s="118"/>
      <c r="AC422" s="118"/>
      <c r="AD422" s="118"/>
      <c r="AE422" s="139"/>
      <c r="AF422" s="118"/>
      <c r="AG422" s="118"/>
      <c r="AH422" s="147" t="str">
        <f t="shared" si="82"/>
        <v/>
      </c>
      <c r="AI422" s="147" t="str">
        <f t="shared" si="83"/>
        <v/>
      </c>
      <c r="AJ422" s="148" t="str">
        <f t="shared" si="72"/>
        <v/>
      </c>
      <c r="AK422" s="148" t="str">
        <f t="shared" si="73"/>
        <v/>
      </c>
      <c r="AL422" s="147" t="str">
        <f t="shared" si="74"/>
        <v/>
      </c>
      <c r="AM422" s="147" t="str">
        <f t="shared" si="75"/>
        <v/>
      </c>
      <c r="AN422" s="147" t="str">
        <f t="shared" si="76"/>
        <v/>
      </c>
      <c r="AO422" s="118"/>
    </row>
    <row r="423" spans="1:41">
      <c r="A423" s="118"/>
      <c r="B423" s="118"/>
      <c r="C423" s="118"/>
      <c r="D423" s="118"/>
      <c r="E423" s="118"/>
      <c r="F423" s="118"/>
      <c r="G423" s="118"/>
      <c r="H423" s="118"/>
      <c r="I423" s="118"/>
      <c r="J423" s="118"/>
      <c r="K423" s="118"/>
      <c r="L423" s="118"/>
      <c r="M423" s="118"/>
      <c r="N423" s="118"/>
      <c r="O423" s="143" t="str">
        <f>IF(H423="","",(S423/S423)&amp;":"&amp;ROUND(AH423/S423,2))</f>
        <v/>
      </c>
      <c r="P423" s="118"/>
      <c r="Q423" s="118"/>
      <c r="R423" s="143" t="str">
        <f>IF(H423="","",(S423/S423)&amp;":"&amp;ROUND(AI423/S423,2))</f>
        <v/>
      </c>
      <c r="S423" s="144" t="str">
        <f t="shared" si="77"/>
        <v/>
      </c>
      <c r="T423" s="145" t="str">
        <f t="shared" si="78"/>
        <v/>
      </c>
      <c r="U423" s="118"/>
      <c r="V423" s="145" t="str">
        <f t="shared" si="79"/>
        <v/>
      </c>
      <c r="W423" s="144" t="str">
        <f t="shared" si="80"/>
        <v/>
      </c>
      <c r="X423" s="146" t="str">
        <f>IF(C423="","",IF(OR(C423="Trade",C423="Multi Position"),(X422+V423),IF(C423="Deposit",(X422+AE423),IF(C423="Withdrawal",(X422-AE423)))))</f>
        <v/>
      </c>
      <c r="Y423" s="145" t="str">
        <f t="shared" si="81"/>
        <v/>
      </c>
      <c r="Z423" s="118"/>
      <c r="AA423" s="118"/>
      <c r="AB423" s="118"/>
      <c r="AC423" s="118"/>
      <c r="AD423" s="118"/>
      <c r="AE423" s="139"/>
      <c r="AF423" s="118"/>
      <c r="AG423" s="118"/>
      <c r="AH423" s="147" t="str">
        <f t="shared" si="82"/>
        <v/>
      </c>
      <c r="AI423" s="147" t="str">
        <f t="shared" si="83"/>
        <v/>
      </c>
      <c r="AJ423" s="148" t="str">
        <f t="shared" si="72"/>
        <v/>
      </c>
      <c r="AK423" s="148" t="str">
        <f t="shared" si="73"/>
        <v/>
      </c>
      <c r="AL423" s="147" t="str">
        <f t="shared" si="74"/>
        <v/>
      </c>
      <c r="AM423" s="147" t="str">
        <f t="shared" si="75"/>
        <v/>
      </c>
      <c r="AN423" s="147" t="str">
        <f t="shared" si="76"/>
        <v/>
      </c>
      <c r="AO423" s="118"/>
    </row>
    <row r="424" spans="1:41">
      <c r="A424" s="118"/>
      <c r="B424" s="118"/>
      <c r="C424" s="118"/>
      <c r="D424" s="118"/>
      <c r="E424" s="118"/>
      <c r="F424" s="118"/>
      <c r="G424" s="118"/>
      <c r="H424" s="118"/>
      <c r="I424" s="118"/>
      <c r="J424" s="118"/>
      <c r="K424" s="118"/>
      <c r="L424" s="118"/>
      <c r="M424" s="118"/>
      <c r="N424" s="118"/>
      <c r="O424" s="143" t="str">
        <f>IF(H424="","",(S424/S424)&amp;":"&amp;ROUND(AH424/S424,2))</f>
        <v/>
      </c>
      <c r="P424" s="118"/>
      <c r="Q424" s="118"/>
      <c r="R424" s="143" t="str">
        <f>IF(H424="","",(S424/S424)&amp;":"&amp;ROUND(AI424/S424,2))</f>
        <v/>
      </c>
      <c r="S424" s="144" t="str">
        <f t="shared" si="77"/>
        <v/>
      </c>
      <c r="T424" s="145" t="str">
        <f t="shared" si="78"/>
        <v/>
      </c>
      <c r="U424" s="118"/>
      <c r="V424" s="145" t="str">
        <f t="shared" si="79"/>
        <v/>
      </c>
      <c r="W424" s="144" t="str">
        <f t="shared" si="80"/>
        <v/>
      </c>
      <c r="X424" s="146" t="str">
        <f>IF(C424="","",IF(OR(C424="Trade",C424="Multi Position"),(X423+V424),IF(C424="Deposit",(X423+AE424),IF(C424="Withdrawal",(X423-AE424)))))</f>
        <v/>
      </c>
      <c r="Y424" s="145" t="str">
        <f t="shared" si="81"/>
        <v/>
      </c>
      <c r="Z424" s="118"/>
      <c r="AA424" s="118"/>
      <c r="AB424" s="118"/>
      <c r="AC424" s="118"/>
      <c r="AD424" s="118"/>
      <c r="AE424" s="139"/>
      <c r="AF424" s="118"/>
      <c r="AG424" s="118"/>
      <c r="AH424" s="147" t="str">
        <f t="shared" si="82"/>
        <v/>
      </c>
      <c r="AI424" s="147" t="str">
        <f t="shared" si="83"/>
        <v/>
      </c>
      <c r="AJ424" s="148" t="str">
        <f t="shared" si="72"/>
        <v/>
      </c>
      <c r="AK424" s="148" t="str">
        <f t="shared" si="73"/>
        <v/>
      </c>
      <c r="AL424" s="147" t="str">
        <f t="shared" si="74"/>
        <v/>
      </c>
      <c r="AM424" s="147" t="str">
        <f t="shared" si="75"/>
        <v/>
      </c>
      <c r="AN424" s="147" t="str">
        <f t="shared" si="76"/>
        <v/>
      </c>
      <c r="AO424" s="118"/>
    </row>
    <row r="425" spans="1:41">
      <c r="A425" s="118"/>
      <c r="B425" s="118"/>
      <c r="C425" s="118"/>
      <c r="D425" s="118"/>
      <c r="E425" s="118"/>
      <c r="F425" s="118"/>
      <c r="G425" s="118"/>
      <c r="H425" s="118"/>
      <c r="I425" s="118"/>
      <c r="J425" s="118"/>
      <c r="K425" s="118"/>
      <c r="L425" s="118"/>
      <c r="M425" s="118"/>
      <c r="N425" s="118"/>
      <c r="O425" s="143" t="str">
        <f>IF(H425="","",(S425/S425)&amp;":"&amp;ROUND(AH425/S425,2))</f>
        <v/>
      </c>
      <c r="P425" s="118"/>
      <c r="Q425" s="118"/>
      <c r="R425" s="143" t="str">
        <f>IF(H425="","",(S425/S425)&amp;":"&amp;ROUND(AI425/S425,2))</f>
        <v/>
      </c>
      <c r="S425" s="144" t="str">
        <f t="shared" si="77"/>
        <v/>
      </c>
      <c r="T425" s="145" t="str">
        <f t="shared" si="78"/>
        <v/>
      </c>
      <c r="U425" s="118"/>
      <c r="V425" s="145" t="str">
        <f t="shared" si="79"/>
        <v/>
      </c>
      <c r="W425" s="144" t="str">
        <f t="shared" si="80"/>
        <v/>
      </c>
      <c r="X425" s="146" t="str">
        <f>IF(C425="","",IF(OR(C425="Trade",C425="Multi Position"),(X424+V425),IF(C425="Deposit",(X424+AE425),IF(C425="Withdrawal",(X424-AE425)))))</f>
        <v/>
      </c>
      <c r="Y425" s="145" t="str">
        <f t="shared" si="81"/>
        <v/>
      </c>
      <c r="Z425" s="118"/>
      <c r="AA425" s="118"/>
      <c r="AB425" s="118"/>
      <c r="AC425" s="118"/>
      <c r="AD425" s="118"/>
      <c r="AE425" s="139"/>
      <c r="AF425" s="118"/>
      <c r="AG425" s="118"/>
      <c r="AH425" s="147" t="str">
        <f t="shared" si="82"/>
        <v/>
      </c>
      <c r="AI425" s="147" t="str">
        <f t="shared" si="83"/>
        <v/>
      </c>
      <c r="AJ425" s="148" t="str">
        <f t="shared" si="72"/>
        <v/>
      </c>
      <c r="AK425" s="148" t="str">
        <f t="shared" si="73"/>
        <v/>
      </c>
      <c r="AL425" s="147" t="str">
        <f t="shared" si="74"/>
        <v/>
      </c>
      <c r="AM425" s="147" t="str">
        <f t="shared" si="75"/>
        <v/>
      </c>
      <c r="AN425" s="147" t="str">
        <f t="shared" si="76"/>
        <v/>
      </c>
      <c r="AO425" s="118"/>
    </row>
    <row r="426" spans="1:41">
      <c r="A426" s="118"/>
      <c r="B426" s="118"/>
      <c r="C426" s="118"/>
      <c r="D426" s="118"/>
      <c r="E426" s="118"/>
      <c r="F426" s="118"/>
      <c r="G426" s="118"/>
      <c r="H426" s="118"/>
      <c r="I426" s="118"/>
      <c r="J426" s="118"/>
      <c r="K426" s="118"/>
      <c r="L426" s="118"/>
      <c r="M426" s="118"/>
      <c r="N426" s="118"/>
      <c r="O426" s="143" t="str">
        <f>IF(H426="","",(S426/S426)&amp;":"&amp;ROUND(AH426/S426,2))</f>
        <v/>
      </c>
      <c r="P426" s="118"/>
      <c r="Q426" s="118"/>
      <c r="R426" s="143" t="str">
        <f>IF(H426="","",(S426/S426)&amp;":"&amp;ROUND(AI426/S426,2))</f>
        <v/>
      </c>
      <c r="S426" s="144" t="str">
        <f t="shared" si="77"/>
        <v/>
      </c>
      <c r="T426" s="145" t="str">
        <f t="shared" si="78"/>
        <v/>
      </c>
      <c r="U426" s="118"/>
      <c r="V426" s="145" t="str">
        <f t="shared" si="79"/>
        <v/>
      </c>
      <c r="W426" s="144" t="str">
        <f t="shared" si="80"/>
        <v/>
      </c>
      <c r="X426" s="146" t="str">
        <f>IF(C426="","",IF(OR(C426="Trade",C426="Multi Position"),(X425+V426),IF(C426="Deposit",(X425+AE426),IF(C426="Withdrawal",(X425-AE426)))))</f>
        <v/>
      </c>
      <c r="Y426" s="145" t="str">
        <f t="shared" si="81"/>
        <v/>
      </c>
      <c r="Z426" s="118"/>
      <c r="AA426" s="118"/>
      <c r="AB426" s="118"/>
      <c r="AC426" s="118"/>
      <c r="AD426" s="118"/>
      <c r="AE426" s="139"/>
      <c r="AF426" s="118"/>
      <c r="AG426" s="118"/>
      <c r="AH426" s="147" t="str">
        <f t="shared" si="82"/>
        <v/>
      </c>
      <c r="AI426" s="147" t="str">
        <f t="shared" si="83"/>
        <v/>
      </c>
      <c r="AJ426" s="148" t="str">
        <f t="shared" si="72"/>
        <v/>
      </c>
      <c r="AK426" s="148" t="str">
        <f t="shared" si="73"/>
        <v/>
      </c>
      <c r="AL426" s="147" t="str">
        <f t="shared" si="74"/>
        <v/>
      </c>
      <c r="AM426" s="147" t="str">
        <f t="shared" si="75"/>
        <v/>
      </c>
      <c r="AN426" s="147" t="str">
        <f t="shared" si="76"/>
        <v/>
      </c>
      <c r="AO426" s="118"/>
    </row>
    <row r="427" spans="1:41">
      <c r="A427" s="118"/>
      <c r="B427" s="118"/>
      <c r="C427" s="118"/>
      <c r="D427" s="118"/>
      <c r="E427" s="118"/>
      <c r="F427" s="118"/>
      <c r="G427" s="118"/>
      <c r="H427" s="118"/>
      <c r="I427" s="118"/>
      <c r="J427" s="118"/>
      <c r="K427" s="118"/>
      <c r="L427" s="118"/>
      <c r="M427" s="118"/>
      <c r="N427" s="118"/>
      <c r="O427" s="143" t="str">
        <f>IF(H427="","",(S427/S427)&amp;":"&amp;ROUND(AH427/S427,2))</f>
        <v/>
      </c>
      <c r="P427" s="118"/>
      <c r="Q427" s="118"/>
      <c r="R427" s="143" t="str">
        <f>IF(H427="","",(S427/S427)&amp;":"&amp;ROUND(AI427/S427,2))</f>
        <v/>
      </c>
      <c r="S427" s="144" t="str">
        <f t="shared" si="77"/>
        <v/>
      </c>
      <c r="T427" s="145" t="str">
        <f t="shared" si="78"/>
        <v/>
      </c>
      <c r="U427" s="118"/>
      <c r="V427" s="145" t="str">
        <f t="shared" si="79"/>
        <v/>
      </c>
      <c r="W427" s="144" t="str">
        <f t="shared" si="80"/>
        <v/>
      </c>
      <c r="X427" s="146" t="str">
        <f>IF(C427="","",IF(OR(C427="Trade",C427="Multi Position"),(X426+V427),IF(C427="Deposit",(X426+AE427),IF(C427="Withdrawal",(X426-AE427)))))</f>
        <v/>
      </c>
      <c r="Y427" s="145" t="str">
        <f t="shared" si="81"/>
        <v/>
      </c>
      <c r="Z427" s="118"/>
      <c r="AA427" s="118"/>
      <c r="AB427" s="118"/>
      <c r="AC427" s="118"/>
      <c r="AD427" s="118"/>
      <c r="AE427" s="139"/>
      <c r="AF427" s="118"/>
      <c r="AG427" s="118"/>
      <c r="AH427" s="147" t="str">
        <f t="shared" si="82"/>
        <v/>
      </c>
      <c r="AI427" s="147" t="str">
        <f t="shared" si="83"/>
        <v/>
      </c>
      <c r="AJ427" s="148" t="str">
        <f t="shared" si="72"/>
        <v/>
      </c>
      <c r="AK427" s="148" t="str">
        <f t="shared" si="73"/>
        <v/>
      </c>
      <c r="AL427" s="147" t="str">
        <f t="shared" si="74"/>
        <v/>
      </c>
      <c r="AM427" s="147" t="str">
        <f t="shared" si="75"/>
        <v/>
      </c>
      <c r="AN427" s="147" t="str">
        <f t="shared" si="76"/>
        <v/>
      </c>
      <c r="AO427" s="118"/>
    </row>
    <row r="428" spans="1:41">
      <c r="A428" s="118"/>
      <c r="B428" s="118"/>
      <c r="C428" s="118"/>
      <c r="D428" s="118"/>
      <c r="E428" s="118"/>
      <c r="F428" s="118"/>
      <c r="G428" s="118"/>
      <c r="H428" s="118"/>
      <c r="I428" s="118"/>
      <c r="J428" s="118"/>
      <c r="K428" s="118"/>
      <c r="L428" s="118"/>
      <c r="M428" s="118"/>
      <c r="N428" s="118"/>
      <c r="O428" s="143" t="str">
        <f>IF(H428="","",(S428/S428)&amp;":"&amp;ROUND(AH428/S428,2))</f>
        <v/>
      </c>
      <c r="P428" s="118"/>
      <c r="Q428" s="118"/>
      <c r="R428" s="143" t="str">
        <f>IF(H428="","",(S428/S428)&amp;":"&amp;ROUND(AI428/S428,2))</f>
        <v/>
      </c>
      <c r="S428" s="144" t="str">
        <f t="shared" si="77"/>
        <v/>
      </c>
      <c r="T428" s="145" t="str">
        <f t="shared" si="78"/>
        <v/>
      </c>
      <c r="U428" s="118"/>
      <c r="V428" s="145" t="str">
        <f t="shared" si="79"/>
        <v/>
      </c>
      <c r="W428" s="144" t="str">
        <f t="shared" si="80"/>
        <v/>
      </c>
      <c r="X428" s="146" t="str">
        <f>IF(C428="","",IF(OR(C428="Trade",C428="Multi Position"),(X427+V428),IF(C428="Deposit",(X427+AE428),IF(C428="Withdrawal",(X427-AE428)))))</f>
        <v/>
      </c>
      <c r="Y428" s="145" t="str">
        <f t="shared" si="81"/>
        <v/>
      </c>
      <c r="Z428" s="118"/>
      <c r="AA428" s="118"/>
      <c r="AB428" s="118"/>
      <c r="AC428" s="118"/>
      <c r="AD428" s="118"/>
      <c r="AE428" s="139"/>
      <c r="AF428" s="118"/>
      <c r="AG428" s="118"/>
      <c r="AH428" s="147" t="str">
        <f t="shared" si="82"/>
        <v/>
      </c>
      <c r="AI428" s="147" t="str">
        <f t="shared" si="83"/>
        <v/>
      </c>
      <c r="AJ428" s="148" t="str">
        <f t="shared" si="72"/>
        <v/>
      </c>
      <c r="AK428" s="148" t="str">
        <f t="shared" si="73"/>
        <v/>
      </c>
      <c r="AL428" s="147" t="str">
        <f t="shared" si="74"/>
        <v/>
      </c>
      <c r="AM428" s="147" t="str">
        <f t="shared" si="75"/>
        <v/>
      </c>
      <c r="AN428" s="147" t="str">
        <f t="shared" si="76"/>
        <v/>
      </c>
      <c r="AO428" s="118"/>
    </row>
    <row r="429" spans="1:41">
      <c r="A429" s="118"/>
      <c r="B429" s="118"/>
      <c r="C429" s="118"/>
      <c r="D429" s="118"/>
      <c r="E429" s="118"/>
      <c r="F429" s="118"/>
      <c r="G429" s="118"/>
      <c r="H429" s="118"/>
      <c r="I429" s="118"/>
      <c r="J429" s="118"/>
      <c r="K429" s="118"/>
      <c r="L429" s="118"/>
      <c r="M429" s="118"/>
      <c r="N429" s="118"/>
      <c r="O429" s="143" t="str">
        <f>IF(H429="","",(S429/S429)&amp;":"&amp;ROUND(AH429/S429,2))</f>
        <v/>
      </c>
      <c r="P429" s="118"/>
      <c r="Q429" s="118"/>
      <c r="R429" s="143" t="str">
        <f>IF(H429="","",(S429/S429)&amp;":"&amp;ROUND(AI429/S429,2))</f>
        <v/>
      </c>
      <c r="S429" s="144" t="str">
        <f t="shared" si="77"/>
        <v/>
      </c>
      <c r="T429" s="145" t="str">
        <f t="shared" si="78"/>
        <v/>
      </c>
      <c r="U429" s="118"/>
      <c r="V429" s="145" t="str">
        <f t="shared" si="79"/>
        <v/>
      </c>
      <c r="W429" s="144" t="str">
        <f t="shared" si="80"/>
        <v/>
      </c>
      <c r="X429" s="146" t="str">
        <f>IF(C429="","",IF(OR(C429="Trade",C429="Multi Position"),(X428+V429),IF(C429="Deposit",(X428+AE429),IF(C429="Withdrawal",(X428-AE429)))))</f>
        <v/>
      </c>
      <c r="Y429" s="145" t="str">
        <f t="shared" si="81"/>
        <v/>
      </c>
      <c r="Z429" s="118"/>
      <c r="AA429" s="118"/>
      <c r="AB429" s="118"/>
      <c r="AC429" s="118"/>
      <c r="AD429" s="118"/>
      <c r="AE429" s="139"/>
      <c r="AF429" s="118"/>
      <c r="AG429" s="118"/>
      <c r="AH429" s="147" t="str">
        <f t="shared" si="82"/>
        <v/>
      </c>
      <c r="AI429" s="147" t="str">
        <f t="shared" si="83"/>
        <v/>
      </c>
      <c r="AJ429" s="148" t="str">
        <f t="shared" si="72"/>
        <v/>
      </c>
      <c r="AK429" s="148" t="str">
        <f t="shared" si="73"/>
        <v/>
      </c>
      <c r="AL429" s="147" t="str">
        <f t="shared" si="74"/>
        <v/>
      </c>
      <c r="AM429" s="147" t="str">
        <f t="shared" si="75"/>
        <v/>
      </c>
      <c r="AN429" s="147" t="str">
        <f t="shared" si="76"/>
        <v/>
      </c>
      <c r="AO429" s="118"/>
    </row>
    <row r="430" spans="1:41">
      <c r="A430" s="118"/>
      <c r="B430" s="118"/>
      <c r="C430" s="118"/>
      <c r="D430" s="118"/>
      <c r="E430" s="118"/>
      <c r="F430" s="118"/>
      <c r="G430" s="118"/>
      <c r="H430" s="118"/>
      <c r="I430" s="118"/>
      <c r="J430" s="118"/>
      <c r="K430" s="118"/>
      <c r="L430" s="118"/>
      <c r="M430" s="118"/>
      <c r="N430" s="118"/>
      <c r="O430" s="143" t="str">
        <f>IF(H430="","",(S430/S430)&amp;":"&amp;ROUND(AH430/S430,2))</f>
        <v/>
      </c>
      <c r="P430" s="118"/>
      <c r="Q430" s="118"/>
      <c r="R430" s="143" t="str">
        <f>IF(H430="","",(S430/S430)&amp;":"&amp;ROUND(AI430/S430,2))</f>
        <v/>
      </c>
      <c r="S430" s="144" t="str">
        <f t="shared" si="77"/>
        <v/>
      </c>
      <c r="T430" s="145" t="str">
        <f t="shared" si="78"/>
        <v/>
      </c>
      <c r="U430" s="118"/>
      <c r="V430" s="145" t="str">
        <f t="shared" si="79"/>
        <v/>
      </c>
      <c r="W430" s="144" t="str">
        <f t="shared" si="80"/>
        <v/>
      </c>
      <c r="X430" s="146" t="str">
        <f>IF(C430="","",IF(OR(C430="Trade",C430="Multi Position"),(X429+V430),IF(C430="Deposit",(X429+AE430),IF(C430="Withdrawal",(X429-AE430)))))</f>
        <v/>
      </c>
      <c r="Y430" s="145" t="str">
        <f t="shared" si="81"/>
        <v/>
      </c>
      <c r="Z430" s="118"/>
      <c r="AA430" s="118"/>
      <c r="AB430" s="118"/>
      <c r="AC430" s="118"/>
      <c r="AD430" s="118"/>
      <c r="AE430" s="139"/>
      <c r="AF430" s="118"/>
      <c r="AG430" s="118"/>
      <c r="AH430" s="147" t="str">
        <f t="shared" si="82"/>
        <v/>
      </c>
      <c r="AI430" s="147" t="str">
        <f t="shared" si="83"/>
        <v/>
      </c>
      <c r="AJ430" s="148" t="str">
        <f t="shared" si="72"/>
        <v/>
      </c>
      <c r="AK430" s="148" t="str">
        <f t="shared" si="73"/>
        <v/>
      </c>
      <c r="AL430" s="147" t="str">
        <f t="shared" si="74"/>
        <v/>
      </c>
      <c r="AM430" s="147" t="str">
        <f t="shared" si="75"/>
        <v/>
      </c>
      <c r="AN430" s="147" t="str">
        <f t="shared" si="76"/>
        <v/>
      </c>
      <c r="AO430" s="118"/>
    </row>
    <row r="431" spans="1:41">
      <c r="A431" s="118"/>
      <c r="B431" s="118"/>
      <c r="C431" s="118"/>
      <c r="D431" s="118"/>
      <c r="E431" s="118"/>
      <c r="F431" s="118"/>
      <c r="G431" s="118"/>
      <c r="H431" s="118"/>
      <c r="I431" s="118"/>
      <c r="J431" s="118"/>
      <c r="K431" s="118"/>
      <c r="L431" s="118"/>
      <c r="M431" s="118"/>
      <c r="N431" s="118"/>
      <c r="O431" s="143" t="str">
        <f>IF(H431="","",(S431/S431)&amp;":"&amp;ROUND(AH431/S431,2))</f>
        <v/>
      </c>
      <c r="P431" s="118"/>
      <c r="Q431" s="118"/>
      <c r="R431" s="143" t="str">
        <f>IF(H431="","",(S431/S431)&amp;":"&amp;ROUND(AI431/S431,2))</f>
        <v/>
      </c>
      <c r="S431" s="144" t="str">
        <f t="shared" si="77"/>
        <v/>
      </c>
      <c r="T431" s="145" t="str">
        <f t="shared" si="78"/>
        <v/>
      </c>
      <c r="U431" s="118"/>
      <c r="V431" s="145" t="str">
        <f t="shared" si="79"/>
        <v/>
      </c>
      <c r="W431" s="144" t="str">
        <f t="shared" si="80"/>
        <v/>
      </c>
      <c r="X431" s="146" t="str">
        <f>IF(C431="","",IF(OR(C431="Trade",C431="Multi Position"),(X430+V431),IF(C431="Deposit",(X430+AE431),IF(C431="Withdrawal",(X430-AE431)))))</f>
        <v/>
      </c>
      <c r="Y431" s="145" t="str">
        <f t="shared" si="81"/>
        <v/>
      </c>
      <c r="Z431" s="118"/>
      <c r="AA431" s="118"/>
      <c r="AB431" s="118"/>
      <c r="AC431" s="118"/>
      <c r="AD431" s="118"/>
      <c r="AE431" s="139"/>
      <c r="AF431" s="118"/>
      <c r="AG431" s="118"/>
      <c r="AH431" s="147" t="str">
        <f t="shared" si="82"/>
        <v/>
      </c>
      <c r="AI431" s="147" t="str">
        <f t="shared" si="83"/>
        <v/>
      </c>
      <c r="AJ431" s="148" t="str">
        <f t="shared" si="72"/>
        <v/>
      </c>
      <c r="AK431" s="148" t="str">
        <f t="shared" si="73"/>
        <v/>
      </c>
      <c r="AL431" s="147" t="str">
        <f t="shared" si="74"/>
        <v/>
      </c>
      <c r="AM431" s="147" t="str">
        <f t="shared" si="75"/>
        <v/>
      </c>
      <c r="AN431" s="147" t="str">
        <f t="shared" si="76"/>
        <v/>
      </c>
      <c r="AO431" s="118"/>
    </row>
    <row r="432" spans="1:41">
      <c r="A432" s="118"/>
      <c r="B432" s="118"/>
      <c r="C432" s="118"/>
      <c r="D432" s="118"/>
      <c r="E432" s="118"/>
      <c r="F432" s="118"/>
      <c r="G432" s="118"/>
      <c r="H432" s="118"/>
      <c r="I432" s="118"/>
      <c r="J432" s="118"/>
      <c r="K432" s="118"/>
      <c r="L432" s="118"/>
      <c r="M432" s="118"/>
      <c r="N432" s="118"/>
      <c r="O432" s="143" t="str">
        <f>IF(H432="","",(S432/S432)&amp;":"&amp;ROUND(AH432/S432,2))</f>
        <v/>
      </c>
      <c r="P432" s="118"/>
      <c r="Q432" s="118"/>
      <c r="R432" s="143" t="str">
        <f>IF(H432="","",(S432/S432)&amp;":"&amp;ROUND(AI432/S432,2))</f>
        <v/>
      </c>
      <c r="S432" s="144" t="str">
        <f t="shared" si="77"/>
        <v/>
      </c>
      <c r="T432" s="145" t="str">
        <f t="shared" si="78"/>
        <v/>
      </c>
      <c r="U432" s="118"/>
      <c r="V432" s="145" t="str">
        <f t="shared" si="79"/>
        <v/>
      </c>
      <c r="W432" s="144" t="str">
        <f t="shared" si="80"/>
        <v/>
      </c>
      <c r="X432" s="146" t="str">
        <f>IF(C432="","",IF(OR(C432="Trade",C432="Multi Position"),(X431+V432),IF(C432="Deposit",(X431+AE432),IF(C432="Withdrawal",(X431-AE432)))))</f>
        <v/>
      </c>
      <c r="Y432" s="145" t="str">
        <f t="shared" si="81"/>
        <v/>
      </c>
      <c r="Z432" s="118"/>
      <c r="AA432" s="118"/>
      <c r="AB432" s="118"/>
      <c r="AC432" s="118"/>
      <c r="AD432" s="118"/>
      <c r="AE432" s="139"/>
      <c r="AF432" s="118"/>
      <c r="AG432" s="118"/>
      <c r="AH432" s="147" t="str">
        <f t="shared" si="82"/>
        <v/>
      </c>
      <c r="AI432" s="147" t="str">
        <f t="shared" si="83"/>
        <v/>
      </c>
      <c r="AJ432" s="148" t="str">
        <f t="shared" si="72"/>
        <v/>
      </c>
      <c r="AK432" s="148" t="str">
        <f t="shared" si="73"/>
        <v/>
      </c>
      <c r="AL432" s="147" t="str">
        <f t="shared" si="74"/>
        <v/>
      </c>
      <c r="AM432" s="147" t="str">
        <f t="shared" si="75"/>
        <v/>
      </c>
      <c r="AN432" s="147" t="str">
        <f t="shared" si="76"/>
        <v/>
      </c>
      <c r="AO432" s="118"/>
    </row>
    <row r="433" spans="1:41">
      <c r="A433" s="118"/>
      <c r="B433" s="118"/>
      <c r="C433" s="118"/>
      <c r="D433" s="118"/>
      <c r="E433" s="118"/>
      <c r="F433" s="118"/>
      <c r="G433" s="118"/>
      <c r="H433" s="118"/>
      <c r="I433" s="118"/>
      <c r="J433" s="118"/>
      <c r="K433" s="118"/>
      <c r="L433" s="118"/>
      <c r="M433" s="118"/>
      <c r="N433" s="118"/>
      <c r="O433" s="143" t="str">
        <f>IF(H433="","",(S433/S433)&amp;":"&amp;ROUND(AH433/S433,2))</f>
        <v/>
      </c>
      <c r="P433" s="118"/>
      <c r="Q433" s="118"/>
      <c r="R433" s="143" t="str">
        <f>IF(H433="","",(S433/S433)&amp;":"&amp;ROUND(AI433/S433,2))</f>
        <v/>
      </c>
      <c r="S433" s="144" t="str">
        <f t="shared" si="77"/>
        <v/>
      </c>
      <c r="T433" s="145" t="str">
        <f t="shared" si="78"/>
        <v/>
      </c>
      <c r="U433" s="118"/>
      <c r="V433" s="145" t="str">
        <f t="shared" si="79"/>
        <v/>
      </c>
      <c r="W433" s="144" t="str">
        <f t="shared" si="80"/>
        <v/>
      </c>
      <c r="X433" s="146" t="str">
        <f>IF(C433="","",IF(OR(C433="Trade",C433="Multi Position"),(X432+V433),IF(C433="Deposit",(X432+AE433),IF(C433="Withdrawal",(X432-AE433)))))</f>
        <v/>
      </c>
      <c r="Y433" s="145" t="str">
        <f t="shared" si="81"/>
        <v/>
      </c>
      <c r="Z433" s="118"/>
      <c r="AA433" s="118"/>
      <c r="AB433" s="118"/>
      <c r="AC433" s="118"/>
      <c r="AD433" s="118"/>
      <c r="AE433" s="139"/>
      <c r="AF433" s="118"/>
      <c r="AG433" s="118"/>
      <c r="AH433" s="147" t="str">
        <f t="shared" si="82"/>
        <v/>
      </c>
      <c r="AI433" s="147" t="str">
        <f t="shared" si="83"/>
        <v/>
      </c>
      <c r="AJ433" s="148" t="str">
        <f t="shared" si="72"/>
        <v/>
      </c>
      <c r="AK433" s="148" t="str">
        <f t="shared" si="73"/>
        <v/>
      </c>
      <c r="AL433" s="147" t="str">
        <f t="shared" si="74"/>
        <v/>
      </c>
      <c r="AM433" s="147" t="str">
        <f t="shared" si="75"/>
        <v/>
      </c>
      <c r="AN433" s="147" t="str">
        <f t="shared" si="76"/>
        <v/>
      </c>
      <c r="AO433" s="118"/>
    </row>
    <row r="434" spans="1:41">
      <c r="A434" s="118"/>
      <c r="B434" s="118"/>
      <c r="C434" s="118"/>
      <c r="D434" s="118"/>
      <c r="E434" s="118"/>
      <c r="F434" s="118"/>
      <c r="G434" s="118"/>
      <c r="H434" s="118"/>
      <c r="I434" s="118"/>
      <c r="J434" s="118"/>
      <c r="K434" s="118"/>
      <c r="L434" s="118"/>
      <c r="M434" s="118"/>
      <c r="N434" s="118"/>
      <c r="O434" s="143" t="str">
        <f>IF(H434="","",(S434/S434)&amp;":"&amp;ROUND(AH434/S434,2))</f>
        <v/>
      </c>
      <c r="P434" s="118"/>
      <c r="Q434" s="118"/>
      <c r="R434" s="143" t="str">
        <f>IF(H434="","",(S434/S434)&amp;":"&amp;ROUND(AI434/S434,2))</f>
        <v/>
      </c>
      <c r="S434" s="144" t="str">
        <f t="shared" si="77"/>
        <v/>
      </c>
      <c r="T434" s="145" t="str">
        <f t="shared" si="78"/>
        <v/>
      </c>
      <c r="U434" s="118"/>
      <c r="V434" s="145" t="str">
        <f t="shared" si="79"/>
        <v/>
      </c>
      <c r="W434" s="144" t="str">
        <f t="shared" si="80"/>
        <v/>
      </c>
      <c r="X434" s="146" t="str">
        <f>IF(C434="","",IF(OR(C434="Trade",C434="Multi Position"),(X433+V434),IF(C434="Deposit",(X433+AE434),IF(C434="Withdrawal",(X433-AE434)))))</f>
        <v/>
      </c>
      <c r="Y434" s="145" t="str">
        <f t="shared" si="81"/>
        <v/>
      </c>
      <c r="Z434" s="118"/>
      <c r="AA434" s="118"/>
      <c r="AB434" s="118"/>
      <c r="AC434" s="118"/>
      <c r="AD434" s="118"/>
      <c r="AE434" s="139"/>
      <c r="AF434" s="118"/>
      <c r="AG434" s="118"/>
      <c r="AH434" s="147" t="str">
        <f t="shared" si="82"/>
        <v/>
      </c>
      <c r="AI434" s="147" t="str">
        <f t="shared" si="83"/>
        <v/>
      </c>
      <c r="AJ434" s="148" t="str">
        <f t="shared" si="72"/>
        <v/>
      </c>
      <c r="AK434" s="148" t="str">
        <f t="shared" si="73"/>
        <v/>
      </c>
      <c r="AL434" s="147" t="str">
        <f t="shared" si="74"/>
        <v/>
      </c>
      <c r="AM434" s="147" t="str">
        <f t="shared" si="75"/>
        <v/>
      </c>
      <c r="AN434" s="147" t="str">
        <f t="shared" si="76"/>
        <v/>
      </c>
      <c r="AO434" s="118"/>
    </row>
    <row r="435" spans="1:41">
      <c r="A435" s="118"/>
      <c r="B435" s="118"/>
      <c r="C435" s="118"/>
      <c r="D435" s="118"/>
      <c r="E435" s="118"/>
      <c r="F435" s="118"/>
      <c r="G435" s="118"/>
      <c r="H435" s="118"/>
      <c r="I435" s="118"/>
      <c r="J435" s="118"/>
      <c r="K435" s="118"/>
      <c r="L435" s="118"/>
      <c r="M435" s="118"/>
      <c r="N435" s="118"/>
      <c r="O435" s="143" t="str">
        <f>IF(H435="","",(S435/S435)&amp;":"&amp;ROUND(AH435/S435,2))</f>
        <v/>
      </c>
      <c r="P435" s="118"/>
      <c r="Q435" s="118"/>
      <c r="R435" s="143" t="str">
        <f>IF(H435="","",(S435/S435)&amp;":"&amp;ROUND(AI435/S435,2))</f>
        <v/>
      </c>
      <c r="S435" s="144" t="str">
        <f t="shared" si="77"/>
        <v/>
      </c>
      <c r="T435" s="145" t="str">
        <f t="shared" si="78"/>
        <v/>
      </c>
      <c r="U435" s="118"/>
      <c r="V435" s="145" t="str">
        <f t="shared" si="79"/>
        <v/>
      </c>
      <c r="W435" s="144" t="str">
        <f t="shared" si="80"/>
        <v/>
      </c>
      <c r="X435" s="146" t="str">
        <f>IF(C435="","",IF(OR(C435="Trade",C435="Multi Position"),(X434+V435),IF(C435="Deposit",(X434+AE435),IF(C435="Withdrawal",(X434-AE435)))))</f>
        <v/>
      </c>
      <c r="Y435" s="145" t="str">
        <f t="shared" si="81"/>
        <v/>
      </c>
      <c r="Z435" s="118"/>
      <c r="AA435" s="118"/>
      <c r="AB435" s="118"/>
      <c r="AC435" s="118"/>
      <c r="AD435" s="118"/>
      <c r="AE435" s="139"/>
      <c r="AF435" s="118"/>
      <c r="AG435" s="118"/>
      <c r="AH435" s="147" t="str">
        <f t="shared" si="82"/>
        <v/>
      </c>
      <c r="AI435" s="147" t="str">
        <f t="shared" si="83"/>
        <v/>
      </c>
      <c r="AJ435" s="148" t="str">
        <f t="shared" si="72"/>
        <v/>
      </c>
      <c r="AK435" s="148" t="str">
        <f t="shared" si="73"/>
        <v/>
      </c>
      <c r="AL435" s="147" t="str">
        <f t="shared" si="74"/>
        <v/>
      </c>
      <c r="AM435" s="147" t="str">
        <f t="shared" si="75"/>
        <v/>
      </c>
      <c r="AN435" s="147" t="str">
        <f t="shared" si="76"/>
        <v/>
      </c>
      <c r="AO435" s="118"/>
    </row>
    <row r="436" spans="1:41">
      <c r="A436" s="118"/>
      <c r="B436" s="118"/>
      <c r="C436" s="118"/>
      <c r="D436" s="118"/>
      <c r="E436" s="118"/>
      <c r="F436" s="118"/>
      <c r="G436" s="118"/>
      <c r="H436" s="118"/>
      <c r="I436" s="118"/>
      <c r="J436" s="118"/>
      <c r="K436" s="118"/>
      <c r="L436" s="118"/>
      <c r="M436" s="118"/>
      <c r="N436" s="118"/>
      <c r="O436" s="143" t="str">
        <f>IF(H436="","",(S436/S436)&amp;":"&amp;ROUND(AH436/S436,2))</f>
        <v/>
      </c>
      <c r="P436" s="118"/>
      <c r="Q436" s="118"/>
      <c r="R436" s="143" t="str">
        <f>IF(H436="","",(S436/S436)&amp;":"&amp;ROUND(AI436/S436,2))</f>
        <v/>
      </c>
      <c r="S436" s="144" t="str">
        <f t="shared" si="77"/>
        <v/>
      </c>
      <c r="T436" s="145" t="str">
        <f t="shared" si="78"/>
        <v/>
      </c>
      <c r="U436" s="118"/>
      <c r="V436" s="145" t="str">
        <f t="shared" si="79"/>
        <v/>
      </c>
      <c r="W436" s="144" t="str">
        <f t="shared" si="80"/>
        <v/>
      </c>
      <c r="X436" s="146" t="str">
        <f>IF(C436="","",IF(OR(C436="Trade",C436="Multi Position"),(X435+V436),IF(C436="Deposit",(X435+AE436),IF(C436="Withdrawal",(X435-AE436)))))</f>
        <v/>
      </c>
      <c r="Y436" s="145" t="str">
        <f t="shared" si="81"/>
        <v/>
      </c>
      <c r="Z436" s="118"/>
      <c r="AA436" s="118"/>
      <c r="AB436" s="118"/>
      <c r="AC436" s="118"/>
      <c r="AD436" s="118"/>
      <c r="AE436" s="139"/>
      <c r="AF436" s="118"/>
      <c r="AG436" s="118"/>
      <c r="AH436" s="147" t="str">
        <f t="shared" si="82"/>
        <v/>
      </c>
      <c r="AI436" s="147" t="str">
        <f t="shared" si="83"/>
        <v/>
      </c>
      <c r="AJ436" s="148" t="str">
        <f t="shared" si="72"/>
        <v/>
      </c>
      <c r="AK436" s="148" t="str">
        <f t="shared" si="73"/>
        <v/>
      </c>
      <c r="AL436" s="147" t="str">
        <f t="shared" si="74"/>
        <v/>
      </c>
      <c r="AM436" s="147" t="str">
        <f t="shared" si="75"/>
        <v/>
      </c>
      <c r="AN436" s="147" t="str">
        <f t="shared" si="76"/>
        <v/>
      </c>
      <c r="AO436" s="118"/>
    </row>
    <row r="437" spans="1:41">
      <c r="A437" s="118"/>
      <c r="B437" s="118"/>
      <c r="C437" s="118"/>
      <c r="D437" s="118"/>
      <c r="E437" s="118"/>
      <c r="F437" s="118"/>
      <c r="G437" s="118"/>
      <c r="H437" s="118"/>
      <c r="I437" s="118"/>
      <c r="J437" s="118"/>
      <c r="K437" s="118"/>
      <c r="L437" s="118"/>
      <c r="M437" s="118"/>
      <c r="N437" s="118"/>
      <c r="O437" s="143" t="str">
        <f>IF(H437="","",(S437/S437)&amp;":"&amp;ROUND(AH437/S437,2))</f>
        <v/>
      </c>
      <c r="P437" s="118"/>
      <c r="Q437" s="118"/>
      <c r="R437" s="143" t="str">
        <f>IF(H437="","",(S437/S437)&amp;":"&amp;ROUND(AI437/S437,2))</f>
        <v/>
      </c>
      <c r="S437" s="144" t="str">
        <f t="shared" si="77"/>
        <v/>
      </c>
      <c r="T437" s="145" t="str">
        <f t="shared" si="78"/>
        <v/>
      </c>
      <c r="U437" s="118"/>
      <c r="V437" s="145" t="str">
        <f t="shared" si="79"/>
        <v/>
      </c>
      <c r="W437" s="144" t="str">
        <f t="shared" si="80"/>
        <v/>
      </c>
      <c r="X437" s="146" t="str">
        <f>IF(C437="","",IF(OR(C437="Trade",C437="Multi Position"),(X436+V437),IF(C437="Deposit",(X436+AE437),IF(C437="Withdrawal",(X436-AE437)))))</f>
        <v/>
      </c>
      <c r="Y437" s="145" t="str">
        <f t="shared" si="81"/>
        <v/>
      </c>
      <c r="Z437" s="118"/>
      <c r="AA437" s="118"/>
      <c r="AB437" s="118"/>
      <c r="AC437" s="118"/>
      <c r="AD437" s="118"/>
      <c r="AE437" s="139"/>
      <c r="AF437" s="118"/>
      <c r="AG437" s="118"/>
      <c r="AH437" s="147" t="str">
        <f t="shared" si="82"/>
        <v/>
      </c>
      <c r="AI437" s="147" t="str">
        <f t="shared" si="83"/>
        <v/>
      </c>
      <c r="AJ437" s="148" t="str">
        <f t="shared" si="72"/>
        <v/>
      </c>
      <c r="AK437" s="148" t="str">
        <f t="shared" si="73"/>
        <v/>
      </c>
      <c r="AL437" s="147" t="str">
        <f t="shared" si="74"/>
        <v/>
      </c>
      <c r="AM437" s="147" t="str">
        <f t="shared" si="75"/>
        <v/>
      </c>
      <c r="AN437" s="147" t="str">
        <f t="shared" si="76"/>
        <v/>
      </c>
      <c r="AO437" s="118"/>
    </row>
    <row r="438" spans="1:41">
      <c r="A438" s="118"/>
      <c r="B438" s="118"/>
      <c r="C438" s="118"/>
      <c r="D438" s="118"/>
      <c r="E438" s="118"/>
      <c r="F438" s="118"/>
      <c r="G438" s="118"/>
      <c r="H438" s="118"/>
      <c r="I438" s="118"/>
      <c r="J438" s="118"/>
      <c r="K438" s="118"/>
      <c r="L438" s="118"/>
      <c r="M438" s="118"/>
      <c r="N438" s="118"/>
      <c r="O438" s="143" t="str">
        <f>IF(H438="","",(S438/S438)&amp;":"&amp;ROUND(AH438/S438,2))</f>
        <v/>
      </c>
      <c r="P438" s="118"/>
      <c r="Q438" s="118"/>
      <c r="R438" s="143" t="str">
        <f>IF(H438="","",(S438/S438)&amp;":"&amp;ROUND(AI438/S438,2))</f>
        <v/>
      </c>
      <c r="S438" s="144" t="str">
        <f t="shared" si="77"/>
        <v/>
      </c>
      <c r="T438" s="145" t="str">
        <f t="shared" si="78"/>
        <v/>
      </c>
      <c r="U438" s="118"/>
      <c r="V438" s="145" t="str">
        <f t="shared" si="79"/>
        <v/>
      </c>
      <c r="W438" s="144" t="str">
        <f t="shared" si="80"/>
        <v/>
      </c>
      <c r="X438" s="146" t="str">
        <f>IF(C438="","",IF(OR(C438="Trade",C438="Multi Position"),(X437+V438),IF(C438="Deposit",(X437+AE438),IF(C438="Withdrawal",(X437-AE438)))))</f>
        <v/>
      </c>
      <c r="Y438" s="145" t="str">
        <f t="shared" si="81"/>
        <v/>
      </c>
      <c r="Z438" s="118"/>
      <c r="AA438" s="118"/>
      <c r="AB438" s="118"/>
      <c r="AC438" s="118"/>
      <c r="AD438" s="118"/>
      <c r="AE438" s="139"/>
      <c r="AF438" s="118"/>
      <c r="AG438" s="118"/>
      <c r="AH438" s="147" t="str">
        <f t="shared" si="82"/>
        <v/>
      </c>
      <c r="AI438" s="147" t="str">
        <f t="shared" si="83"/>
        <v/>
      </c>
      <c r="AJ438" s="148" t="str">
        <f t="shared" si="72"/>
        <v/>
      </c>
      <c r="AK438" s="148" t="str">
        <f t="shared" si="73"/>
        <v/>
      </c>
      <c r="AL438" s="147" t="str">
        <f t="shared" si="74"/>
        <v/>
      </c>
      <c r="AM438" s="147" t="str">
        <f t="shared" si="75"/>
        <v/>
      </c>
      <c r="AN438" s="147" t="str">
        <f t="shared" si="76"/>
        <v/>
      </c>
      <c r="AO438" s="118"/>
    </row>
    <row r="439" spans="1:41">
      <c r="A439" s="118"/>
      <c r="B439" s="118"/>
      <c r="C439" s="118"/>
      <c r="D439" s="118"/>
      <c r="E439" s="118"/>
      <c r="F439" s="118"/>
      <c r="G439" s="118"/>
      <c r="H439" s="118"/>
      <c r="I439" s="118"/>
      <c r="J439" s="118"/>
      <c r="K439" s="118"/>
      <c r="L439" s="118"/>
      <c r="M439" s="118"/>
      <c r="N439" s="118"/>
      <c r="O439" s="143" t="str">
        <f>IF(H439="","",(S439/S439)&amp;":"&amp;ROUND(AH439/S439,2))</f>
        <v/>
      </c>
      <c r="P439" s="118"/>
      <c r="Q439" s="118"/>
      <c r="R439" s="143" t="str">
        <f>IF(H439="","",(S439/S439)&amp;":"&amp;ROUND(AI439/S439,2))</f>
        <v/>
      </c>
      <c r="S439" s="144" t="str">
        <f t="shared" si="77"/>
        <v/>
      </c>
      <c r="T439" s="145" t="str">
        <f t="shared" si="78"/>
        <v/>
      </c>
      <c r="U439" s="118"/>
      <c r="V439" s="145" t="str">
        <f t="shared" si="79"/>
        <v/>
      </c>
      <c r="W439" s="144" t="str">
        <f t="shared" si="80"/>
        <v/>
      </c>
      <c r="X439" s="146" t="str">
        <f>IF(C439="","",IF(OR(C439="Trade",C439="Multi Position"),(X438+V439),IF(C439="Deposit",(X438+AE439),IF(C439="Withdrawal",(X438-AE439)))))</f>
        <v/>
      </c>
      <c r="Y439" s="145" t="str">
        <f t="shared" si="81"/>
        <v/>
      </c>
      <c r="Z439" s="118"/>
      <c r="AA439" s="118"/>
      <c r="AB439" s="118"/>
      <c r="AC439" s="118"/>
      <c r="AD439" s="118"/>
      <c r="AE439" s="139"/>
      <c r="AF439" s="118"/>
      <c r="AG439" s="118"/>
      <c r="AH439" s="147" t="str">
        <f t="shared" si="82"/>
        <v/>
      </c>
      <c r="AI439" s="147" t="str">
        <f t="shared" si="83"/>
        <v/>
      </c>
      <c r="AJ439" s="148" t="str">
        <f t="shared" si="72"/>
        <v/>
      </c>
      <c r="AK439" s="148" t="str">
        <f t="shared" si="73"/>
        <v/>
      </c>
      <c r="AL439" s="147" t="str">
        <f t="shared" si="74"/>
        <v/>
      </c>
      <c r="AM439" s="147" t="str">
        <f t="shared" si="75"/>
        <v/>
      </c>
      <c r="AN439" s="147" t="str">
        <f t="shared" si="76"/>
        <v/>
      </c>
      <c r="AO439" s="118"/>
    </row>
    <row r="440" spans="1:41">
      <c r="A440" s="118"/>
      <c r="B440" s="118"/>
      <c r="C440" s="118"/>
      <c r="D440" s="118"/>
      <c r="E440" s="118"/>
      <c r="F440" s="118"/>
      <c r="G440" s="118"/>
      <c r="H440" s="118"/>
      <c r="I440" s="118"/>
      <c r="J440" s="118"/>
      <c r="K440" s="118"/>
      <c r="L440" s="118"/>
      <c r="M440" s="118"/>
      <c r="N440" s="118"/>
      <c r="O440" s="143" t="str">
        <f>IF(H440="","",(S440/S440)&amp;":"&amp;ROUND(AH440/S440,2))</f>
        <v/>
      </c>
      <c r="P440" s="118"/>
      <c r="Q440" s="118"/>
      <c r="R440" s="143" t="str">
        <f>IF(H440="","",(S440/S440)&amp;":"&amp;ROUND(AI440/S440,2))</f>
        <v/>
      </c>
      <c r="S440" s="144" t="str">
        <f t="shared" si="77"/>
        <v/>
      </c>
      <c r="T440" s="145" t="str">
        <f t="shared" si="78"/>
        <v/>
      </c>
      <c r="U440" s="118"/>
      <c r="V440" s="145" t="str">
        <f t="shared" si="79"/>
        <v/>
      </c>
      <c r="W440" s="144" t="str">
        <f t="shared" si="80"/>
        <v/>
      </c>
      <c r="X440" s="146" t="str">
        <f>IF(C440="","",IF(OR(C440="Trade",C440="Multi Position"),(X439+V440),IF(C440="Deposit",(X439+AE440),IF(C440="Withdrawal",(X439-AE440)))))</f>
        <v/>
      </c>
      <c r="Y440" s="145" t="str">
        <f t="shared" si="81"/>
        <v/>
      </c>
      <c r="Z440" s="118"/>
      <c r="AA440" s="118"/>
      <c r="AB440" s="118"/>
      <c r="AC440" s="118"/>
      <c r="AD440" s="118"/>
      <c r="AE440" s="139"/>
      <c r="AF440" s="118"/>
      <c r="AG440" s="118"/>
      <c r="AH440" s="147" t="str">
        <f t="shared" si="82"/>
        <v/>
      </c>
      <c r="AI440" s="147" t="str">
        <f t="shared" si="83"/>
        <v/>
      </c>
      <c r="AJ440" s="148" t="str">
        <f t="shared" si="72"/>
        <v/>
      </c>
      <c r="AK440" s="148" t="str">
        <f t="shared" si="73"/>
        <v/>
      </c>
      <c r="AL440" s="147" t="str">
        <f t="shared" si="74"/>
        <v/>
      </c>
      <c r="AM440" s="147" t="str">
        <f t="shared" si="75"/>
        <v/>
      </c>
      <c r="AN440" s="147" t="str">
        <f t="shared" si="76"/>
        <v/>
      </c>
      <c r="AO440" s="118"/>
    </row>
    <row r="441" spans="1:41">
      <c r="A441" s="118"/>
      <c r="B441" s="118"/>
      <c r="C441" s="118"/>
      <c r="D441" s="118"/>
      <c r="E441" s="118"/>
      <c r="F441" s="118"/>
      <c r="G441" s="118"/>
      <c r="H441" s="118"/>
      <c r="I441" s="118"/>
      <c r="J441" s="118"/>
      <c r="K441" s="118"/>
      <c r="L441" s="118"/>
      <c r="M441" s="118"/>
      <c r="N441" s="118"/>
      <c r="O441" s="143" t="str">
        <f>IF(H441="","",(S441/S441)&amp;":"&amp;ROUND(AH441/S441,2))</f>
        <v/>
      </c>
      <c r="P441" s="118"/>
      <c r="Q441" s="118"/>
      <c r="R441" s="143" t="str">
        <f>IF(H441="","",(S441/S441)&amp;":"&amp;ROUND(AI441/S441,2))</f>
        <v/>
      </c>
      <c r="S441" s="144" t="str">
        <f t="shared" si="77"/>
        <v/>
      </c>
      <c r="T441" s="145" t="str">
        <f t="shared" si="78"/>
        <v/>
      </c>
      <c r="U441" s="118"/>
      <c r="V441" s="145" t="str">
        <f t="shared" si="79"/>
        <v/>
      </c>
      <c r="W441" s="144" t="str">
        <f t="shared" si="80"/>
        <v/>
      </c>
      <c r="X441" s="146" t="str">
        <f>IF(C441="","",IF(OR(C441="Trade",C441="Multi Position"),(X440+V441),IF(C441="Deposit",(X440+AE441),IF(C441="Withdrawal",(X440-AE441)))))</f>
        <v/>
      </c>
      <c r="Y441" s="145" t="str">
        <f t="shared" si="81"/>
        <v/>
      </c>
      <c r="Z441" s="118"/>
      <c r="AA441" s="118"/>
      <c r="AB441" s="118"/>
      <c r="AC441" s="118"/>
      <c r="AD441" s="118"/>
      <c r="AE441" s="139"/>
      <c r="AF441" s="118"/>
      <c r="AG441" s="118"/>
      <c r="AH441" s="147" t="str">
        <f t="shared" si="82"/>
        <v/>
      </c>
      <c r="AI441" s="147" t="str">
        <f t="shared" si="83"/>
        <v/>
      </c>
      <c r="AJ441" s="148" t="str">
        <f t="shared" si="72"/>
        <v/>
      </c>
      <c r="AK441" s="148" t="str">
        <f t="shared" si="73"/>
        <v/>
      </c>
      <c r="AL441" s="147" t="str">
        <f t="shared" si="74"/>
        <v/>
      </c>
      <c r="AM441" s="147" t="str">
        <f t="shared" si="75"/>
        <v/>
      </c>
      <c r="AN441" s="147" t="str">
        <f t="shared" si="76"/>
        <v/>
      </c>
      <c r="AO441" s="118"/>
    </row>
    <row r="442" spans="1:41">
      <c r="A442" s="118"/>
      <c r="B442" s="118"/>
      <c r="C442" s="118"/>
      <c r="D442" s="118"/>
      <c r="E442" s="118"/>
      <c r="F442" s="118"/>
      <c r="G442" s="118"/>
      <c r="H442" s="118"/>
      <c r="I442" s="118"/>
      <c r="J442" s="118"/>
      <c r="K442" s="118"/>
      <c r="L442" s="118"/>
      <c r="M442" s="118"/>
      <c r="N442" s="118"/>
      <c r="O442" s="143" t="str">
        <f>IF(H442="","",(S442/S442)&amp;":"&amp;ROUND(AH442/S442,2))</f>
        <v/>
      </c>
      <c r="P442" s="118"/>
      <c r="Q442" s="118"/>
      <c r="R442" s="143" t="str">
        <f>IF(H442="","",(S442/S442)&amp;":"&amp;ROUND(AI442/S442,2))</f>
        <v/>
      </c>
      <c r="S442" s="144" t="str">
        <f t="shared" si="77"/>
        <v/>
      </c>
      <c r="T442" s="145" t="str">
        <f t="shared" si="78"/>
        <v/>
      </c>
      <c r="U442" s="118"/>
      <c r="V442" s="145" t="str">
        <f t="shared" si="79"/>
        <v/>
      </c>
      <c r="W442" s="144" t="str">
        <f t="shared" si="80"/>
        <v/>
      </c>
      <c r="X442" s="146" t="str">
        <f>IF(C442="","",IF(OR(C442="Trade",C442="Multi Position"),(X441+V442),IF(C442="Deposit",(X441+AE442),IF(C442="Withdrawal",(X441-AE442)))))</f>
        <v/>
      </c>
      <c r="Y442" s="145" t="str">
        <f t="shared" si="81"/>
        <v/>
      </c>
      <c r="Z442" s="118"/>
      <c r="AA442" s="118"/>
      <c r="AB442" s="118"/>
      <c r="AC442" s="118"/>
      <c r="AD442" s="118"/>
      <c r="AE442" s="139"/>
      <c r="AF442" s="118"/>
      <c r="AG442" s="118"/>
      <c r="AH442" s="147" t="str">
        <f t="shared" si="82"/>
        <v/>
      </c>
      <c r="AI442" s="147" t="str">
        <f t="shared" si="83"/>
        <v/>
      </c>
      <c r="AJ442" s="148" t="str">
        <f t="shared" si="72"/>
        <v/>
      </c>
      <c r="AK442" s="148" t="str">
        <f t="shared" si="73"/>
        <v/>
      </c>
      <c r="AL442" s="147" t="str">
        <f t="shared" si="74"/>
        <v/>
      </c>
      <c r="AM442" s="147" t="str">
        <f t="shared" si="75"/>
        <v/>
      </c>
      <c r="AN442" s="147" t="str">
        <f t="shared" si="76"/>
        <v/>
      </c>
      <c r="AO442" s="118"/>
    </row>
    <row r="443" spans="1:41">
      <c r="A443" s="118"/>
      <c r="B443" s="118"/>
      <c r="C443" s="118"/>
      <c r="D443" s="118"/>
      <c r="E443" s="118"/>
      <c r="F443" s="118"/>
      <c r="G443" s="118"/>
      <c r="H443" s="118"/>
      <c r="I443" s="118"/>
      <c r="J443" s="118"/>
      <c r="K443" s="118"/>
      <c r="L443" s="118"/>
      <c r="M443" s="118"/>
      <c r="N443" s="118"/>
      <c r="O443" s="143" t="str">
        <f>IF(H443="","",(S443/S443)&amp;":"&amp;ROUND(AH443/S443,2))</f>
        <v/>
      </c>
      <c r="P443" s="118"/>
      <c r="Q443" s="118"/>
      <c r="R443" s="143" t="str">
        <f>IF(H443="","",(S443/S443)&amp;":"&amp;ROUND(AI443/S443,2))</f>
        <v/>
      </c>
      <c r="S443" s="144" t="str">
        <f t="shared" si="77"/>
        <v/>
      </c>
      <c r="T443" s="145" t="str">
        <f t="shared" si="78"/>
        <v/>
      </c>
      <c r="U443" s="118"/>
      <c r="V443" s="145" t="str">
        <f t="shared" si="79"/>
        <v/>
      </c>
      <c r="W443" s="144" t="str">
        <f t="shared" si="80"/>
        <v/>
      </c>
      <c r="X443" s="146" t="str">
        <f>IF(C443="","",IF(OR(C443="Trade",C443="Multi Position"),(X442+V443),IF(C443="Deposit",(X442+AE443),IF(C443="Withdrawal",(X442-AE443)))))</f>
        <v/>
      </c>
      <c r="Y443" s="145" t="str">
        <f t="shared" si="81"/>
        <v/>
      </c>
      <c r="Z443" s="118"/>
      <c r="AA443" s="118"/>
      <c r="AB443" s="118"/>
      <c r="AC443" s="118"/>
      <c r="AD443" s="118"/>
      <c r="AE443" s="139"/>
      <c r="AF443" s="118"/>
      <c r="AG443" s="118"/>
      <c r="AH443" s="147" t="str">
        <f t="shared" si="82"/>
        <v/>
      </c>
      <c r="AI443" s="147" t="str">
        <f t="shared" si="83"/>
        <v/>
      </c>
      <c r="AJ443" s="148" t="str">
        <f t="shared" si="72"/>
        <v/>
      </c>
      <c r="AK443" s="148" t="str">
        <f t="shared" si="73"/>
        <v/>
      </c>
      <c r="AL443" s="147" t="str">
        <f t="shared" si="74"/>
        <v/>
      </c>
      <c r="AM443" s="147" t="str">
        <f t="shared" si="75"/>
        <v/>
      </c>
      <c r="AN443" s="147" t="str">
        <f t="shared" si="76"/>
        <v/>
      </c>
      <c r="AO443" s="118"/>
    </row>
    <row r="444" spans="1:41">
      <c r="A444" s="118"/>
      <c r="B444" s="118"/>
      <c r="C444" s="118"/>
      <c r="D444" s="118"/>
      <c r="E444" s="118"/>
      <c r="F444" s="118"/>
      <c r="G444" s="118"/>
      <c r="H444" s="118"/>
      <c r="I444" s="118"/>
      <c r="J444" s="118"/>
      <c r="K444" s="118"/>
      <c r="L444" s="118"/>
      <c r="M444" s="118"/>
      <c r="N444" s="118"/>
      <c r="O444" s="143" t="str">
        <f>IF(H444="","",(S444/S444)&amp;":"&amp;ROUND(AH444/S444,2))</f>
        <v/>
      </c>
      <c r="P444" s="118"/>
      <c r="Q444" s="118"/>
      <c r="R444" s="143" t="str">
        <f>IF(H444="","",(S444/S444)&amp;":"&amp;ROUND(AI444/S444,2))</f>
        <v/>
      </c>
      <c r="S444" s="144" t="str">
        <f t="shared" si="77"/>
        <v/>
      </c>
      <c r="T444" s="145" t="str">
        <f t="shared" si="78"/>
        <v/>
      </c>
      <c r="U444" s="118"/>
      <c r="V444" s="145" t="str">
        <f t="shared" si="79"/>
        <v/>
      </c>
      <c r="W444" s="144" t="str">
        <f t="shared" si="80"/>
        <v/>
      </c>
      <c r="X444" s="146" t="str">
        <f>IF(C444="","",IF(OR(C444="Trade",C444="Multi Position"),(X443+V444),IF(C444="Deposit",(X443+AE444),IF(C444="Withdrawal",(X443-AE444)))))</f>
        <v/>
      </c>
      <c r="Y444" s="145" t="str">
        <f t="shared" si="81"/>
        <v/>
      </c>
      <c r="Z444" s="118"/>
      <c r="AA444" s="118"/>
      <c r="AB444" s="118"/>
      <c r="AC444" s="118"/>
      <c r="AD444" s="118"/>
      <c r="AE444" s="139"/>
      <c r="AF444" s="118"/>
      <c r="AG444" s="118"/>
      <c r="AH444" s="147" t="str">
        <f t="shared" si="82"/>
        <v/>
      </c>
      <c r="AI444" s="147" t="str">
        <f t="shared" si="83"/>
        <v/>
      </c>
      <c r="AJ444" s="148" t="str">
        <f t="shared" si="72"/>
        <v/>
      </c>
      <c r="AK444" s="148" t="str">
        <f t="shared" si="73"/>
        <v/>
      </c>
      <c r="AL444" s="147" t="str">
        <f t="shared" si="74"/>
        <v/>
      </c>
      <c r="AM444" s="147" t="str">
        <f t="shared" si="75"/>
        <v/>
      </c>
      <c r="AN444" s="147" t="str">
        <f t="shared" si="76"/>
        <v/>
      </c>
      <c r="AO444" s="118"/>
    </row>
    <row r="445" spans="1:41">
      <c r="A445" s="118"/>
      <c r="B445" s="118"/>
      <c r="C445" s="118"/>
      <c r="D445" s="118"/>
      <c r="E445" s="118"/>
      <c r="F445" s="118"/>
      <c r="G445" s="118"/>
      <c r="H445" s="118"/>
      <c r="I445" s="118"/>
      <c r="J445" s="118"/>
      <c r="K445" s="118"/>
      <c r="L445" s="118"/>
      <c r="M445" s="118"/>
      <c r="N445" s="118"/>
      <c r="O445" s="143" t="str">
        <f>IF(H445="","",(S445/S445)&amp;":"&amp;ROUND(AH445/S445,2))</f>
        <v/>
      </c>
      <c r="P445" s="118"/>
      <c r="Q445" s="118"/>
      <c r="R445" s="143" t="str">
        <f>IF(H445="","",(S445/S445)&amp;":"&amp;ROUND(AI445/S445,2))</f>
        <v/>
      </c>
      <c r="S445" s="144" t="str">
        <f t="shared" si="77"/>
        <v/>
      </c>
      <c r="T445" s="145" t="str">
        <f t="shared" si="78"/>
        <v/>
      </c>
      <c r="U445" s="118"/>
      <c r="V445" s="145" t="str">
        <f t="shared" si="79"/>
        <v/>
      </c>
      <c r="W445" s="144" t="str">
        <f t="shared" si="80"/>
        <v/>
      </c>
      <c r="X445" s="146" t="str">
        <f>IF(C445="","",IF(OR(C445="Trade",C445="Multi Position"),(X444+V445),IF(C445="Deposit",(X444+AE445),IF(C445="Withdrawal",(X444-AE445)))))</f>
        <v/>
      </c>
      <c r="Y445" s="145" t="str">
        <f t="shared" si="81"/>
        <v/>
      </c>
      <c r="Z445" s="118"/>
      <c r="AA445" s="118"/>
      <c r="AB445" s="118"/>
      <c r="AC445" s="118"/>
      <c r="AD445" s="118"/>
      <c r="AE445" s="139"/>
      <c r="AF445" s="118"/>
      <c r="AG445" s="118"/>
      <c r="AH445" s="147" t="str">
        <f t="shared" si="82"/>
        <v/>
      </c>
      <c r="AI445" s="147" t="str">
        <f t="shared" si="83"/>
        <v/>
      </c>
      <c r="AJ445" s="148" t="str">
        <f t="shared" si="72"/>
        <v/>
      </c>
      <c r="AK445" s="148" t="str">
        <f t="shared" si="73"/>
        <v/>
      </c>
      <c r="AL445" s="147" t="str">
        <f t="shared" si="74"/>
        <v/>
      </c>
      <c r="AM445" s="147" t="str">
        <f t="shared" si="75"/>
        <v/>
      </c>
      <c r="AN445" s="147" t="str">
        <f t="shared" si="76"/>
        <v/>
      </c>
      <c r="AO445" s="118"/>
    </row>
    <row r="446" spans="1:41">
      <c r="A446" s="118"/>
      <c r="B446" s="118"/>
      <c r="C446" s="118"/>
      <c r="D446" s="118"/>
      <c r="E446" s="118"/>
      <c r="F446" s="118"/>
      <c r="G446" s="118"/>
      <c r="H446" s="118"/>
      <c r="I446" s="118"/>
      <c r="J446" s="118"/>
      <c r="K446" s="118"/>
      <c r="L446" s="118"/>
      <c r="M446" s="118"/>
      <c r="N446" s="118"/>
      <c r="O446" s="143" t="str">
        <f>IF(H446="","",(S446/S446)&amp;":"&amp;ROUND(AH446/S446,2))</f>
        <v/>
      </c>
      <c r="P446" s="118"/>
      <c r="Q446" s="118"/>
      <c r="R446" s="143" t="str">
        <f>IF(H446="","",(S446/S446)&amp;":"&amp;ROUND(AI446/S446,2))</f>
        <v/>
      </c>
      <c r="S446" s="144" t="str">
        <f t="shared" si="77"/>
        <v/>
      </c>
      <c r="T446" s="145" t="str">
        <f t="shared" si="78"/>
        <v/>
      </c>
      <c r="U446" s="118"/>
      <c r="V446" s="145" t="str">
        <f t="shared" si="79"/>
        <v/>
      </c>
      <c r="W446" s="144" t="str">
        <f t="shared" si="80"/>
        <v/>
      </c>
      <c r="X446" s="146" t="str">
        <f>IF(C446="","",IF(OR(C446="Trade",C446="Multi Position"),(X445+V446),IF(C446="Deposit",(X445+AE446),IF(C446="Withdrawal",(X445-AE446)))))</f>
        <v/>
      </c>
      <c r="Y446" s="145" t="str">
        <f t="shared" si="81"/>
        <v/>
      </c>
      <c r="Z446" s="118"/>
      <c r="AA446" s="118"/>
      <c r="AB446" s="118"/>
      <c r="AC446" s="118"/>
      <c r="AD446" s="118"/>
      <c r="AE446" s="139"/>
      <c r="AF446" s="118"/>
      <c r="AG446" s="118"/>
      <c r="AH446" s="147" t="str">
        <f t="shared" si="82"/>
        <v/>
      </c>
      <c r="AI446" s="147" t="str">
        <f t="shared" si="83"/>
        <v/>
      </c>
      <c r="AJ446" s="148" t="str">
        <f t="shared" si="72"/>
        <v/>
      </c>
      <c r="AK446" s="148" t="str">
        <f t="shared" si="73"/>
        <v/>
      </c>
      <c r="AL446" s="147" t="str">
        <f t="shared" si="74"/>
        <v/>
      </c>
      <c r="AM446" s="147" t="str">
        <f t="shared" si="75"/>
        <v/>
      </c>
      <c r="AN446" s="147" t="str">
        <f t="shared" si="76"/>
        <v/>
      </c>
      <c r="AO446" s="118"/>
    </row>
    <row r="447" spans="1:41">
      <c r="A447" s="118"/>
      <c r="B447" s="118"/>
      <c r="C447" s="118"/>
      <c r="D447" s="118"/>
      <c r="E447" s="118"/>
      <c r="F447" s="118"/>
      <c r="G447" s="118"/>
      <c r="H447" s="118"/>
      <c r="I447" s="118"/>
      <c r="J447" s="118"/>
      <c r="K447" s="118"/>
      <c r="L447" s="118"/>
      <c r="M447" s="118"/>
      <c r="N447" s="118"/>
      <c r="O447" s="143" t="str">
        <f>IF(H447="","",(S447/S447)&amp;":"&amp;ROUND(AH447/S447,2))</f>
        <v/>
      </c>
      <c r="P447" s="118"/>
      <c r="Q447" s="118"/>
      <c r="R447" s="143" t="str">
        <f>IF(H447="","",(S447/S447)&amp;":"&amp;ROUND(AI447/S447,2))</f>
        <v/>
      </c>
      <c r="S447" s="144" t="str">
        <f t="shared" si="77"/>
        <v/>
      </c>
      <c r="T447" s="145" t="str">
        <f t="shared" si="78"/>
        <v/>
      </c>
      <c r="U447" s="118"/>
      <c r="V447" s="145" t="str">
        <f t="shared" si="79"/>
        <v/>
      </c>
      <c r="W447" s="144" t="str">
        <f t="shared" si="80"/>
        <v/>
      </c>
      <c r="X447" s="146" t="str">
        <f>IF(C447="","",IF(OR(C447="Trade",C447="Multi Position"),(X446+V447),IF(C447="Deposit",(X446+AE447),IF(C447="Withdrawal",(X446-AE447)))))</f>
        <v/>
      </c>
      <c r="Y447" s="145" t="str">
        <f t="shared" si="81"/>
        <v/>
      </c>
      <c r="Z447" s="118"/>
      <c r="AA447" s="118"/>
      <c r="AB447" s="118"/>
      <c r="AC447" s="118"/>
      <c r="AD447" s="118"/>
      <c r="AE447" s="139"/>
      <c r="AF447" s="118"/>
      <c r="AG447" s="118"/>
      <c r="AH447" s="147" t="str">
        <f t="shared" si="82"/>
        <v/>
      </c>
      <c r="AI447" s="147" t="str">
        <f t="shared" si="83"/>
        <v/>
      </c>
      <c r="AJ447" s="148" t="str">
        <f t="shared" si="72"/>
        <v/>
      </c>
      <c r="AK447" s="148" t="str">
        <f t="shared" si="73"/>
        <v/>
      </c>
      <c r="AL447" s="147" t="str">
        <f t="shared" si="74"/>
        <v/>
      </c>
      <c r="AM447" s="147" t="str">
        <f t="shared" si="75"/>
        <v/>
      </c>
      <c r="AN447" s="147" t="str">
        <f t="shared" si="76"/>
        <v/>
      </c>
      <c r="AO447" s="118"/>
    </row>
    <row r="448" spans="1:41">
      <c r="A448" s="118"/>
      <c r="B448" s="118"/>
      <c r="C448" s="118"/>
      <c r="D448" s="118"/>
      <c r="E448" s="118"/>
      <c r="F448" s="118"/>
      <c r="G448" s="118"/>
      <c r="H448" s="118"/>
      <c r="I448" s="118"/>
      <c r="J448" s="118"/>
      <c r="K448" s="118"/>
      <c r="L448" s="118"/>
      <c r="M448" s="118"/>
      <c r="N448" s="118"/>
      <c r="O448" s="143" t="str">
        <f>IF(H448="","",(S448/S448)&amp;":"&amp;ROUND(AH448/S448,2))</f>
        <v/>
      </c>
      <c r="P448" s="118"/>
      <c r="Q448" s="118"/>
      <c r="R448" s="143" t="str">
        <f>IF(H448="","",(S448/S448)&amp;":"&amp;ROUND(AI448/S448,2))</f>
        <v/>
      </c>
      <c r="S448" s="144" t="str">
        <f t="shared" si="77"/>
        <v/>
      </c>
      <c r="T448" s="145" t="str">
        <f t="shared" si="78"/>
        <v/>
      </c>
      <c r="U448" s="118"/>
      <c r="V448" s="145" t="str">
        <f t="shared" si="79"/>
        <v/>
      </c>
      <c r="W448" s="144" t="str">
        <f t="shared" si="80"/>
        <v/>
      </c>
      <c r="X448" s="146" t="str">
        <f>IF(C448="","",IF(OR(C448="Trade",C448="Multi Position"),(X447+V448),IF(C448="Deposit",(X447+AE448),IF(C448="Withdrawal",(X447-AE448)))))</f>
        <v/>
      </c>
      <c r="Y448" s="145" t="str">
        <f t="shared" si="81"/>
        <v/>
      </c>
      <c r="Z448" s="118"/>
      <c r="AA448" s="118"/>
      <c r="AB448" s="118"/>
      <c r="AC448" s="118"/>
      <c r="AD448" s="118"/>
      <c r="AE448" s="139"/>
      <c r="AF448" s="118"/>
      <c r="AG448" s="118"/>
      <c r="AH448" s="147" t="str">
        <f t="shared" si="82"/>
        <v/>
      </c>
      <c r="AI448" s="147" t="str">
        <f t="shared" si="83"/>
        <v/>
      </c>
      <c r="AJ448" s="148" t="str">
        <f t="shared" si="72"/>
        <v/>
      </c>
      <c r="AK448" s="148" t="str">
        <f t="shared" si="73"/>
        <v/>
      </c>
      <c r="AL448" s="147" t="str">
        <f t="shared" si="74"/>
        <v/>
      </c>
      <c r="AM448" s="147" t="str">
        <f t="shared" si="75"/>
        <v/>
      </c>
      <c r="AN448" s="147" t="str">
        <f t="shared" si="76"/>
        <v/>
      </c>
      <c r="AO448" s="118"/>
    </row>
    <row r="449" spans="1:41">
      <c r="A449" s="118"/>
      <c r="B449" s="118"/>
      <c r="C449" s="118"/>
      <c r="D449" s="118"/>
      <c r="E449" s="118"/>
      <c r="F449" s="118"/>
      <c r="G449" s="118"/>
      <c r="H449" s="118"/>
      <c r="I449" s="118"/>
      <c r="J449" s="118"/>
      <c r="K449" s="118"/>
      <c r="L449" s="118"/>
      <c r="M449" s="118"/>
      <c r="N449" s="118"/>
      <c r="O449" s="143" t="str">
        <f>IF(H449="","",(S449/S449)&amp;":"&amp;ROUND(AH449/S449,2))</f>
        <v/>
      </c>
      <c r="P449" s="118"/>
      <c r="Q449" s="118"/>
      <c r="R449" s="143" t="str">
        <f>IF(H449="","",(S449/S449)&amp;":"&amp;ROUND(AI449/S449,2))</f>
        <v/>
      </c>
      <c r="S449" s="144" t="str">
        <f t="shared" si="77"/>
        <v/>
      </c>
      <c r="T449" s="145" t="str">
        <f t="shared" si="78"/>
        <v/>
      </c>
      <c r="U449" s="118"/>
      <c r="V449" s="145" t="str">
        <f t="shared" si="79"/>
        <v/>
      </c>
      <c r="W449" s="144" t="str">
        <f t="shared" si="80"/>
        <v/>
      </c>
      <c r="X449" s="146" t="str">
        <f>IF(C449="","",IF(OR(C449="Trade",C449="Multi Position"),(X448+V449),IF(C449="Deposit",(X448+AE449),IF(C449="Withdrawal",(X448-AE449)))))</f>
        <v/>
      </c>
      <c r="Y449" s="145" t="str">
        <f t="shared" si="81"/>
        <v/>
      </c>
      <c r="Z449" s="118"/>
      <c r="AA449" s="118"/>
      <c r="AB449" s="118"/>
      <c r="AC449" s="118"/>
      <c r="AD449" s="118"/>
      <c r="AE449" s="139"/>
      <c r="AF449" s="118"/>
      <c r="AG449" s="118"/>
      <c r="AH449" s="147" t="str">
        <f t="shared" si="82"/>
        <v/>
      </c>
      <c r="AI449" s="147" t="str">
        <f t="shared" si="83"/>
        <v/>
      </c>
      <c r="AJ449" s="148" t="str">
        <f t="shared" si="72"/>
        <v/>
      </c>
      <c r="AK449" s="148" t="str">
        <f t="shared" si="73"/>
        <v/>
      </c>
      <c r="AL449" s="147" t="str">
        <f t="shared" si="74"/>
        <v/>
      </c>
      <c r="AM449" s="147" t="str">
        <f t="shared" si="75"/>
        <v/>
      </c>
      <c r="AN449" s="147" t="str">
        <f t="shared" si="76"/>
        <v/>
      </c>
      <c r="AO449" s="118"/>
    </row>
    <row r="450" spans="1:41">
      <c r="A450" s="118"/>
      <c r="B450" s="118"/>
      <c r="C450" s="118"/>
      <c r="D450" s="118"/>
      <c r="E450" s="118"/>
      <c r="F450" s="118"/>
      <c r="G450" s="118"/>
      <c r="H450" s="118"/>
      <c r="I450" s="118"/>
      <c r="J450" s="118"/>
      <c r="K450" s="118"/>
      <c r="L450" s="118"/>
      <c r="M450" s="118"/>
      <c r="N450" s="118"/>
      <c r="O450" s="143" t="str">
        <f>IF(H450="","",(S450/S450)&amp;":"&amp;ROUND(AH450/S450,2))</f>
        <v/>
      </c>
      <c r="P450" s="118"/>
      <c r="Q450" s="118"/>
      <c r="R450" s="143" t="str">
        <f>IF(H450="","",(S450/S450)&amp;":"&amp;ROUND(AI450/S450,2))</f>
        <v/>
      </c>
      <c r="S450" s="144" t="str">
        <f t="shared" si="77"/>
        <v/>
      </c>
      <c r="T450" s="145" t="str">
        <f t="shared" si="78"/>
        <v/>
      </c>
      <c r="U450" s="118"/>
      <c r="V450" s="145" t="str">
        <f t="shared" si="79"/>
        <v/>
      </c>
      <c r="W450" s="144" t="str">
        <f t="shared" si="80"/>
        <v/>
      </c>
      <c r="X450" s="146" t="str">
        <f>IF(C450="","",IF(OR(C450="Trade",C450="Multi Position"),(X449+V450),IF(C450="Deposit",(X449+AE450),IF(C450="Withdrawal",(X449-AE450)))))</f>
        <v/>
      </c>
      <c r="Y450" s="145" t="str">
        <f t="shared" si="81"/>
        <v/>
      </c>
      <c r="Z450" s="118"/>
      <c r="AA450" s="118"/>
      <c r="AB450" s="118"/>
      <c r="AC450" s="118"/>
      <c r="AD450" s="118"/>
      <c r="AE450" s="139"/>
      <c r="AF450" s="118"/>
      <c r="AG450" s="118"/>
      <c r="AH450" s="147" t="str">
        <f t="shared" si="82"/>
        <v/>
      </c>
      <c r="AI450" s="147" t="str">
        <f t="shared" si="83"/>
        <v/>
      </c>
      <c r="AJ450" s="148" t="str">
        <f t="shared" si="72"/>
        <v/>
      </c>
      <c r="AK450" s="148" t="str">
        <f t="shared" si="73"/>
        <v/>
      </c>
      <c r="AL450" s="147" t="str">
        <f t="shared" si="74"/>
        <v/>
      </c>
      <c r="AM450" s="147" t="str">
        <f t="shared" si="75"/>
        <v/>
      </c>
      <c r="AN450" s="147" t="str">
        <f t="shared" si="76"/>
        <v/>
      </c>
      <c r="AO450" s="118"/>
    </row>
    <row r="451" spans="1:41">
      <c r="A451" s="118"/>
      <c r="B451" s="118"/>
      <c r="C451" s="118"/>
      <c r="D451" s="118"/>
      <c r="E451" s="118"/>
      <c r="F451" s="118"/>
      <c r="G451" s="118"/>
      <c r="H451" s="118"/>
      <c r="I451" s="118"/>
      <c r="J451" s="118"/>
      <c r="K451" s="118"/>
      <c r="L451" s="118"/>
      <c r="M451" s="118"/>
      <c r="N451" s="118"/>
      <c r="O451" s="143" t="str">
        <f>IF(H451="","",(S451/S451)&amp;":"&amp;ROUND(AH451/S451,2))</f>
        <v/>
      </c>
      <c r="P451" s="118"/>
      <c r="Q451" s="118"/>
      <c r="R451" s="143" t="str">
        <f>IF(H451="","",(S451/S451)&amp;":"&amp;ROUND(AI451/S451,2))</f>
        <v/>
      </c>
      <c r="S451" s="144" t="str">
        <f t="shared" si="77"/>
        <v/>
      </c>
      <c r="T451" s="145" t="str">
        <f t="shared" si="78"/>
        <v/>
      </c>
      <c r="U451" s="118"/>
      <c r="V451" s="145" t="str">
        <f t="shared" si="79"/>
        <v/>
      </c>
      <c r="W451" s="144" t="str">
        <f t="shared" si="80"/>
        <v/>
      </c>
      <c r="X451" s="146" t="str">
        <f>IF(C451="","",IF(OR(C451="Trade",C451="Multi Position"),(X450+V451),IF(C451="Deposit",(X450+AE451),IF(C451="Withdrawal",(X450-AE451)))))</f>
        <v/>
      </c>
      <c r="Y451" s="145" t="str">
        <f t="shared" si="81"/>
        <v/>
      </c>
      <c r="Z451" s="118"/>
      <c r="AA451" s="118"/>
      <c r="AB451" s="118"/>
      <c r="AC451" s="118"/>
      <c r="AD451" s="118"/>
      <c r="AE451" s="139"/>
      <c r="AF451" s="118"/>
      <c r="AG451" s="118"/>
      <c r="AH451" s="147" t="str">
        <f t="shared" si="82"/>
        <v/>
      </c>
      <c r="AI451" s="147" t="str">
        <f t="shared" si="83"/>
        <v/>
      </c>
      <c r="AJ451" s="148" t="str">
        <f t="shared" si="72"/>
        <v/>
      </c>
      <c r="AK451" s="148" t="str">
        <f t="shared" si="73"/>
        <v/>
      </c>
      <c r="AL451" s="147" t="str">
        <f t="shared" si="74"/>
        <v/>
      </c>
      <c r="AM451" s="147" t="str">
        <f t="shared" si="75"/>
        <v/>
      </c>
      <c r="AN451" s="147" t="str">
        <f t="shared" si="76"/>
        <v/>
      </c>
      <c r="AO451" s="118"/>
    </row>
    <row r="452" spans="1:41">
      <c r="A452" s="118"/>
      <c r="B452" s="118"/>
      <c r="C452" s="118"/>
      <c r="D452" s="118"/>
      <c r="E452" s="118"/>
      <c r="F452" s="118"/>
      <c r="G452" s="118"/>
      <c r="H452" s="118"/>
      <c r="I452" s="118"/>
      <c r="J452" s="118"/>
      <c r="K452" s="118"/>
      <c r="L452" s="118"/>
      <c r="M452" s="118"/>
      <c r="N452" s="118"/>
      <c r="O452" s="143" t="str">
        <f>IF(H452="","",(S452/S452)&amp;":"&amp;ROUND(AH452/S452,2))</f>
        <v/>
      </c>
      <c r="P452" s="118"/>
      <c r="Q452" s="118"/>
      <c r="R452" s="143" t="str">
        <f>IF(H452="","",(S452/S452)&amp;":"&amp;ROUND(AI452/S452,2))</f>
        <v/>
      </c>
      <c r="S452" s="144" t="str">
        <f t="shared" si="77"/>
        <v/>
      </c>
      <c r="T452" s="145" t="str">
        <f t="shared" si="78"/>
        <v/>
      </c>
      <c r="U452" s="118"/>
      <c r="V452" s="145" t="str">
        <f t="shared" si="79"/>
        <v/>
      </c>
      <c r="W452" s="144" t="str">
        <f t="shared" si="80"/>
        <v/>
      </c>
      <c r="X452" s="146" t="str">
        <f>IF(C452="","",IF(OR(C452="Trade",C452="Multi Position"),(X451+V452),IF(C452="Deposit",(X451+AE452),IF(C452="Withdrawal",(X451-AE452)))))</f>
        <v/>
      </c>
      <c r="Y452" s="145" t="str">
        <f t="shared" si="81"/>
        <v/>
      </c>
      <c r="Z452" s="118"/>
      <c r="AA452" s="118"/>
      <c r="AB452" s="118"/>
      <c r="AC452" s="118"/>
      <c r="AD452" s="118"/>
      <c r="AE452" s="139"/>
      <c r="AF452" s="118"/>
      <c r="AG452" s="118"/>
      <c r="AH452" s="147" t="str">
        <f t="shared" si="82"/>
        <v/>
      </c>
      <c r="AI452" s="147" t="str">
        <f t="shared" si="83"/>
        <v/>
      </c>
      <c r="AJ452" s="148" t="str">
        <f t="shared" si="72"/>
        <v/>
      </c>
      <c r="AK452" s="148" t="str">
        <f t="shared" si="73"/>
        <v/>
      </c>
      <c r="AL452" s="147" t="str">
        <f t="shared" si="74"/>
        <v/>
      </c>
      <c r="AM452" s="147" t="str">
        <f t="shared" si="75"/>
        <v/>
      </c>
      <c r="AN452" s="147" t="str">
        <f t="shared" si="76"/>
        <v/>
      </c>
      <c r="AO452" s="118"/>
    </row>
    <row r="453" spans="1:41">
      <c r="A453" s="118"/>
      <c r="B453" s="118"/>
      <c r="C453" s="118"/>
      <c r="D453" s="118"/>
      <c r="E453" s="118"/>
      <c r="F453" s="118"/>
      <c r="G453" s="118"/>
      <c r="H453" s="118"/>
      <c r="I453" s="118"/>
      <c r="J453" s="118"/>
      <c r="K453" s="118"/>
      <c r="L453" s="118"/>
      <c r="M453" s="118"/>
      <c r="N453" s="118"/>
      <c r="O453" s="143" t="str">
        <f>IF(H453="","",(S453/S453)&amp;":"&amp;ROUND(AH453/S453,2))</f>
        <v/>
      </c>
      <c r="P453" s="118"/>
      <c r="Q453" s="118"/>
      <c r="R453" s="143" t="str">
        <f>IF(H453="","",(S453/S453)&amp;":"&amp;ROUND(AI453/S453,2))</f>
        <v/>
      </c>
      <c r="S453" s="144" t="str">
        <f t="shared" si="77"/>
        <v/>
      </c>
      <c r="T453" s="145" t="str">
        <f t="shared" si="78"/>
        <v/>
      </c>
      <c r="U453" s="118"/>
      <c r="V453" s="145" t="str">
        <f t="shared" si="79"/>
        <v/>
      </c>
      <c r="W453" s="144" t="str">
        <f t="shared" si="80"/>
        <v/>
      </c>
      <c r="X453" s="146" t="str">
        <f>IF(C453="","",IF(OR(C453="Trade",C453="Multi Position"),(X452+V453),IF(C453="Deposit",(X452+AE453),IF(C453="Withdrawal",(X452-AE453)))))</f>
        <v/>
      </c>
      <c r="Y453" s="145" t="str">
        <f t="shared" si="81"/>
        <v/>
      </c>
      <c r="Z453" s="118"/>
      <c r="AA453" s="118"/>
      <c r="AB453" s="118"/>
      <c r="AC453" s="118"/>
      <c r="AD453" s="118"/>
      <c r="AE453" s="139"/>
      <c r="AF453" s="118"/>
      <c r="AG453" s="118"/>
      <c r="AH453" s="147" t="str">
        <f t="shared" si="82"/>
        <v/>
      </c>
      <c r="AI453" s="147" t="str">
        <f t="shared" si="83"/>
        <v/>
      </c>
      <c r="AJ453" s="148" t="str">
        <f t="shared" si="72"/>
        <v/>
      </c>
      <c r="AK453" s="148" t="str">
        <f t="shared" si="73"/>
        <v/>
      </c>
      <c r="AL453" s="147" t="str">
        <f t="shared" si="74"/>
        <v/>
      </c>
      <c r="AM453" s="147" t="str">
        <f t="shared" si="75"/>
        <v/>
      </c>
      <c r="AN453" s="147" t="str">
        <f t="shared" si="76"/>
        <v/>
      </c>
      <c r="AO453" s="118"/>
    </row>
    <row r="454" spans="1:41">
      <c r="A454" s="118"/>
      <c r="B454" s="118"/>
      <c r="C454" s="118"/>
      <c r="D454" s="118"/>
      <c r="E454" s="118"/>
      <c r="F454" s="118"/>
      <c r="G454" s="118"/>
      <c r="H454" s="118"/>
      <c r="I454" s="118"/>
      <c r="J454" s="118"/>
      <c r="K454" s="118"/>
      <c r="L454" s="118"/>
      <c r="M454" s="118"/>
      <c r="N454" s="118"/>
      <c r="O454" s="143" t="str">
        <f>IF(H454="","",(S454/S454)&amp;":"&amp;ROUND(AH454/S454,2))</f>
        <v/>
      </c>
      <c r="P454" s="118"/>
      <c r="Q454" s="118"/>
      <c r="R454" s="143" t="str">
        <f>IF(H454="","",(S454/S454)&amp;":"&amp;ROUND(AI454/S454,2))</f>
        <v/>
      </c>
      <c r="S454" s="144" t="str">
        <f t="shared" si="77"/>
        <v/>
      </c>
      <c r="T454" s="145" t="str">
        <f t="shared" si="78"/>
        <v/>
      </c>
      <c r="U454" s="118"/>
      <c r="V454" s="145" t="str">
        <f t="shared" si="79"/>
        <v/>
      </c>
      <c r="W454" s="144" t="str">
        <f t="shared" si="80"/>
        <v/>
      </c>
      <c r="X454" s="146" t="str">
        <f>IF(C454="","",IF(OR(C454="Trade",C454="Multi Position"),(X453+V454),IF(C454="Deposit",(X453+AE454),IF(C454="Withdrawal",(X453-AE454)))))</f>
        <v/>
      </c>
      <c r="Y454" s="145" t="str">
        <f t="shared" si="81"/>
        <v/>
      </c>
      <c r="Z454" s="118"/>
      <c r="AA454" s="118"/>
      <c r="AB454" s="118"/>
      <c r="AC454" s="118"/>
      <c r="AD454" s="118"/>
      <c r="AE454" s="139"/>
      <c r="AF454" s="118"/>
      <c r="AG454" s="118"/>
      <c r="AH454" s="147" t="str">
        <f t="shared" si="82"/>
        <v/>
      </c>
      <c r="AI454" s="147" t="str">
        <f t="shared" si="83"/>
        <v/>
      </c>
      <c r="AJ454" s="148" t="str">
        <f t="shared" si="72"/>
        <v/>
      </c>
      <c r="AK454" s="148" t="str">
        <f t="shared" si="73"/>
        <v/>
      </c>
      <c r="AL454" s="147" t="str">
        <f t="shared" si="74"/>
        <v/>
      </c>
      <c r="AM454" s="147" t="str">
        <f t="shared" si="75"/>
        <v/>
      </c>
      <c r="AN454" s="147" t="str">
        <f t="shared" si="76"/>
        <v/>
      </c>
      <c r="AO454" s="118"/>
    </row>
    <row r="455" spans="1:41">
      <c r="A455" s="118"/>
      <c r="B455" s="118"/>
      <c r="C455" s="118"/>
      <c r="D455" s="118"/>
      <c r="E455" s="118"/>
      <c r="F455" s="118"/>
      <c r="G455" s="118"/>
      <c r="H455" s="118"/>
      <c r="I455" s="118"/>
      <c r="J455" s="118"/>
      <c r="K455" s="118"/>
      <c r="L455" s="118"/>
      <c r="M455" s="118"/>
      <c r="N455" s="118"/>
      <c r="O455" s="143" t="str">
        <f>IF(H455="","",(S455/S455)&amp;":"&amp;ROUND(AH455/S455,2))</f>
        <v/>
      </c>
      <c r="P455" s="118"/>
      <c r="Q455" s="118"/>
      <c r="R455" s="143" t="str">
        <f>IF(H455="","",(S455/S455)&amp;":"&amp;ROUND(AI455/S455,2))</f>
        <v/>
      </c>
      <c r="S455" s="144" t="str">
        <f t="shared" si="77"/>
        <v/>
      </c>
      <c r="T455" s="145" t="str">
        <f t="shared" si="78"/>
        <v/>
      </c>
      <c r="U455" s="118"/>
      <c r="V455" s="145" t="str">
        <f t="shared" si="79"/>
        <v/>
      </c>
      <c r="W455" s="144" t="str">
        <f t="shared" si="80"/>
        <v/>
      </c>
      <c r="X455" s="146" t="str">
        <f>IF(C455="","",IF(OR(C455="Trade",C455="Multi Position"),(X454+V455),IF(C455="Deposit",(X454+AE455),IF(C455="Withdrawal",(X454-AE455)))))</f>
        <v/>
      </c>
      <c r="Y455" s="145" t="str">
        <f t="shared" si="81"/>
        <v/>
      </c>
      <c r="Z455" s="118"/>
      <c r="AA455" s="118"/>
      <c r="AB455" s="118"/>
      <c r="AC455" s="118"/>
      <c r="AD455" s="118"/>
      <c r="AE455" s="139"/>
      <c r="AF455" s="118"/>
      <c r="AG455" s="118"/>
      <c r="AH455" s="147" t="str">
        <f t="shared" si="82"/>
        <v/>
      </c>
      <c r="AI455" s="147" t="str">
        <f t="shared" si="83"/>
        <v/>
      </c>
      <c r="AJ455" s="148" t="str">
        <f t="shared" si="72"/>
        <v/>
      </c>
      <c r="AK455" s="148" t="str">
        <f t="shared" si="73"/>
        <v/>
      </c>
      <c r="AL455" s="147" t="str">
        <f t="shared" si="74"/>
        <v/>
      </c>
      <c r="AM455" s="147" t="str">
        <f t="shared" si="75"/>
        <v/>
      </c>
      <c r="AN455" s="147" t="str">
        <f t="shared" si="76"/>
        <v/>
      </c>
      <c r="AO455" s="118"/>
    </row>
    <row r="456" spans="1:41">
      <c r="A456" s="118"/>
      <c r="B456" s="118"/>
      <c r="C456" s="118"/>
      <c r="D456" s="118"/>
      <c r="E456" s="118"/>
      <c r="F456" s="118"/>
      <c r="G456" s="118"/>
      <c r="H456" s="118"/>
      <c r="I456" s="118"/>
      <c r="J456" s="118"/>
      <c r="K456" s="118"/>
      <c r="L456" s="118"/>
      <c r="M456" s="118"/>
      <c r="N456" s="118"/>
      <c r="O456" s="143" t="str">
        <f>IF(H456="","",(S456/S456)&amp;":"&amp;ROUND(AH456/S456,2))</f>
        <v/>
      </c>
      <c r="P456" s="118"/>
      <c r="Q456" s="118"/>
      <c r="R456" s="143" t="str">
        <f>IF(H456="","",(S456/S456)&amp;":"&amp;ROUND(AI456/S456,2))</f>
        <v/>
      </c>
      <c r="S456" s="144" t="str">
        <f t="shared" si="77"/>
        <v/>
      </c>
      <c r="T456" s="145" t="str">
        <f t="shared" si="78"/>
        <v/>
      </c>
      <c r="U456" s="118"/>
      <c r="V456" s="145" t="str">
        <f t="shared" si="79"/>
        <v/>
      </c>
      <c r="W456" s="144" t="str">
        <f t="shared" si="80"/>
        <v/>
      </c>
      <c r="X456" s="146" t="str">
        <f>IF(C456="","",IF(OR(C456="Trade",C456="Multi Position"),(X455+V456),IF(C456="Deposit",(X455+AE456),IF(C456="Withdrawal",(X455-AE456)))))</f>
        <v/>
      </c>
      <c r="Y456" s="145" t="str">
        <f t="shared" si="81"/>
        <v/>
      </c>
      <c r="Z456" s="118"/>
      <c r="AA456" s="118"/>
      <c r="AB456" s="118"/>
      <c r="AC456" s="118"/>
      <c r="AD456" s="118"/>
      <c r="AE456" s="139"/>
      <c r="AF456" s="118"/>
      <c r="AG456" s="118"/>
      <c r="AH456" s="147" t="str">
        <f t="shared" si="82"/>
        <v/>
      </c>
      <c r="AI456" s="147" t="str">
        <f t="shared" si="83"/>
        <v/>
      </c>
      <c r="AJ456" s="148" t="str">
        <f t="shared" si="72"/>
        <v/>
      </c>
      <c r="AK456" s="148" t="str">
        <f t="shared" si="73"/>
        <v/>
      </c>
      <c r="AL456" s="147" t="str">
        <f t="shared" si="74"/>
        <v/>
      </c>
      <c r="AM456" s="147" t="str">
        <f t="shared" si="75"/>
        <v/>
      </c>
      <c r="AN456" s="147" t="str">
        <f t="shared" si="76"/>
        <v/>
      </c>
      <c r="AO456" s="118"/>
    </row>
    <row r="457" spans="1:41">
      <c r="A457" s="118"/>
      <c r="B457" s="118"/>
      <c r="C457" s="118"/>
      <c r="D457" s="118"/>
      <c r="E457" s="118"/>
      <c r="F457" s="118"/>
      <c r="G457" s="118"/>
      <c r="H457" s="118"/>
      <c r="I457" s="118"/>
      <c r="J457" s="118"/>
      <c r="K457" s="118"/>
      <c r="L457" s="118"/>
      <c r="M457" s="118"/>
      <c r="N457" s="118"/>
      <c r="O457" s="143" t="str">
        <f>IF(H457="","",(S457/S457)&amp;":"&amp;ROUND(AH457/S457,2))</f>
        <v/>
      </c>
      <c r="P457" s="118"/>
      <c r="Q457" s="118"/>
      <c r="R457" s="143" t="str">
        <f>IF(H457="","",(S457/S457)&amp;":"&amp;ROUND(AI457/S457,2))</f>
        <v/>
      </c>
      <c r="S457" s="144" t="str">
        <f t="shared" si="77"/>
        <v/>
      </c>
      <c r="T457" s="145" t="str">
        <f t="shared" si="78"/>
        <v/>
      </c>
      <c r="U457" s="118"/>
      <c r="V457" s="145" t="str">
        <f t="shared" si="79"/>
        <v/>
      </c>
      <c r="W457" s="144" t="str">
        <f t="shared" si="80"/>
        <v/>
      </c>
      <c r="X457" s="146" t="str">
        <f>IF(C457="","",IF(OR(C457="Trade",C457="Multi Position"),(X456+V457),IF(C457="Deposit",(X456+AE457),IF(C457="Withdrawal",(X456-AE457)))))</f>
        <v/>
      </c>
      <c r="Y457" s="145" t="str">
        <f t="shared" si="81"/>
        <v/>
      </c>
      <c r="Z457" s="118"/>
      <c r="AA457" s="118"/>
      <c r="AB457" s="118"/>
      <c r="AC457" s="118"/>
      <c r="AD457" s="118"/>
      <c r="AE457" s="139"/>
      <c r="AF457" s="118"/>
      <c r="AG457" s="118"/>
      <c r="AH457" s="147" t="str">
        <f t="shared" si="82"/>
        <v/>
      </c>
      <c r="AI457" s="147" t="str">
        <f t="shared" si="83"/>
        <v/>
      </c>
      <c r="AJ457" s="148" t="str">
        <f t="shared" si="72"/>
        <v/>
      </c>
      <c r="AK457" s="148" t="str">
        <f t="shared" si="73"/>
        <v/>
      </c>
      <c r="AL457" s="147" t="str">
        <f t="shared" si="74"/>
        <v/>
      </c>
      <c r="AM457" s="147" t="str">
        <f t="shared" si="75"/>
        <v/>
      </c>
      <c r="AN457" s="147" t="str">
        <f t="shared" si="76"/>
        <v/>
      </c>
      <c r="AO457" s="118"/>
    </row>
    <row r="458" spans="1:41">
      <c r="A458" s="118"/>
      <c r="B458" s="118"/>
      <c r="C458" s="118"/>
      <c r="D458" s="118"/>
      <c r="E458" s="118"/>
      <c r="F458" s="118"/>
      <c r="G458" s="118"/>
      <c r="H458" s="118"/>
      <c r="I458" s="118"/>
      <c r="J458" s="118"/>
      <c r="K458" s="118"/>
      <c r="L458" s="118"/>
      <c r="M458" s="118"/>
      <c r="N458" s="118"/>
      <c r="O458" s="143" t="str">
        <f>IF(H458="","",(S458/S458)&amp;":"&amp;ROUND(AH458/S458,2))</f>
        <v/>
      </c>
      <c r="P458" s="118"/>
      <c r="Q458" s="118"/>
      <c r="R458" s="143" t="str">
        <f>IF(H458="","",(S458/S458)&amp;":"&amp;ROUND(AI458/S458,2))</f>
        <v/>
      </c>
      <c r="S458" s="144" t="str">
        <f t="shared" si="77"/>
        <v/>
      </c>
      <c r="T458" s="145" t="str">
        <f t="shared" si="78"/>
        <v/>
      </c>
      <c r="U458" s="118"/>
      <c r="V458" s="145" t="str">
        <f t="shared" si="79"/>
        <v/>
      </c>
      <c r="W458" s="144" t="str">
        <f t="shared" si="80"/>
        <v/>
      </c>
      <c r="X458" s="146" t="str">
        <f>IF(C458="","",IF(OR(C458="Trade",C458="Multi Position"),(X457+V458),IF(C458="Deposit",(X457+AE458),IF(C458="Withdrawal",(X457-AE458)))))</f>
        <v/>
      </c>
      <c r="Y458" s="145" t="str">
        <f t="shared" si="81"/>
        <v/>
      </c>
      <c r="Z458" s="118"/>
      <c r="AA458" s="118"/>
      <c r="AB458" s="118"/>
      <c r="AC458" s="118"/>
      <c r="AD458" s="118"/>
      <c r="AE458" s="139"/>
      <c r="AF458" s="118"/>
      <c r="AG458" s="118"/>
      <c r="AH458" s="147" t="str">
        <f t="shared" si="82"/>
        <v/>
      </c>
      <c r="AI458" s="147" t="str">
        <f t="shared" si="83"/>
        <v/>
      </c>
      <c r="AJ458" s="148" t="str">
        <f t="shared" ref="AJ458:AJ521" si="84">IF(V458&lt;0,V458/-X458,S458)</f>
        <v/>
      </c>
      <c r="AK458" s="148" t="str">
        <f t="shared" ref="AK458:AK521" si="85">IF(V458="","",IF(H458="LONG",IF(V458&gt;0,V458/X458,((L458*(P458-K458))/X458)),IF(V458&gt;0,V458/X458,((L458*(K458-P458))/X458))))</f>
        <v/>
      </c>
      <c r="AL458" s="147" t="str">
        <f t="shared" ref="AL458:AL521" si="86">IF(B458="","",MONTH(B458))</f>
        <v/>
      </c>
      <c r="AM458" s="147" t="str">
        <f t="shared" ref="AM458:AM521" si="87">IF(B458="","",YEAR(B458))</f>
        <v/>
      </c>
      <c r="AN458" s="147" t="str">
        <f t="shared" ref="AN458:AN521" si="88">IF(B458="","",DAY(B458))</f>
        <v/>
      </c>
      <c r="AO458" s="118"/>
    </row>
    <row r="459" spans="1:41">
      <c r="A459" s="118"/>
      <c r="B459" s="118"/>
      <c r="C459" s="118"/>
      <c r="D459" s="118"/>
      <c r="E459" s="118"/>
      <c r="F459" s="118"/>
      <c r="G459" s="118"/>
      <c r="H459" s="118"/>
      <c r="I459" s="118"/>
      <c r="J459" s="118"/>
      <c r="K459" s="118"/>
      <c r="L459" s="118"/>
      <c r="M459" s="118"/>
      <c r="N459" s="118"/>
      <c r="O459" s="143" t="str">
        <f>IF(H459="","",(S459/S459)&amp;":"&amp;ROUND(AH459/S459,2))</f>
        <v/>
      </c>
      <c r="P459" s="118"/>
      <c r="Q459" s="118"/>
      <c r="R459" s="143" t="str">
        <f>IF(H459="","",(S459/S459)&amp;":"&amp;ROUND(AI459/S459,2))</f>
        <v/>
      </c>
      <c r="S459" s="144" t="str">
        <f t="shared" ref="S459:S522" si="89">IF(N459="","",IF(H459="LONG",(((K459-M459)*L459)/X458),(((M459-K459)*L459)/X458)))</f>
        <v/>
      </c>
      <c r="T459" s="145" t="str">
        <f t="shared" ref="T459:T522" si="90">IF(K459="","",IF(H459="LONG",(P459*L459)-(K459*L459),(K459*L459)-(P459*L459)))</f>
        <v/>
      </c>
      <c r="U459" s="118"/>
      <c r="V459" s="145" t="str">
        <f t="shared" ref="V459:V522" si="91">IF(K459="","",IF(T459&lt;0,(T459)-+U459,(T459)-U459))</f>
        <v/>
      </c>
      <c r="W459" s="144" t="str">
        <f t="shared" ref="W459:W522" si="92">IF(P459="","",SUM(V459/X458))</f>
        <v/>
      </c>
      <c r="X459" s="146" t="str">
        <f>IF(C459="","",IF(OR(C459="Trade",C459="Multi Position"),(X458+V459),IF(C459="Deposit",(X458+AE459),IF(C459="Withdrawal",(X458-AE459)))))</f>
        <v/>
      </c>
      <c r="Y459" s="145" t="str">
        <f t="shared" ref="Y459:Y522" si="93">IF(Q459="","",INT(Q459-B459)&amp;" Days "&amp;TEXT(Q459-B459,"H"" Hrs ""m"" mins """))</f>
        <v/>
      </c>
      <c r="Z459" s="118"/>
      <c r="AA459" s="118"/>
      <c r="AB459" s="118"/>
      <c r="AC459" s="118"/>
      <c r="AD459" s="118"/>
      <c r="AE459" s="139"/>
      <c r="AF459" s="118"/>
      <c r="AG459" s="118"/>
      <c r="AH459" s="147" t="str">
        <f t="shared" ref="AH459:AH522" si="94">IF(K459="","", IF(H459="LONG", (((N459-K459)*L459)/X458), (((K459-N459)*L459)/X458)))</f>
        <v/>
      </c>
      <c r="AI459" s="147" t="str">
        <f t="shared" ref="AI459:AI522" si="95">IF(K459="","", IF(H459="LONG", (((P459-K459)*L459)/X458), (((K459-P459)*L459)/X458)))</f>
        <v/>
      </c>
      <c r="AJ459" s="148" t="str">
        <f t="shared" si="84"/>
        <v/>
      </c>
      <c r="AK459" s="148" t="str">
        <f t="shared" si="85"/>
        <v/>
      </c>
      <c r="AL459" s="147" t="str">
        <f t="shared" si="86"/>
        <v/>
      </c>
      <c r="AM459" s="147" t="str">
        <f t="shared" si="87"/>
        <v/>
      </c>
      <c r="AN459" s="147" t="str">
        <f t="shared" si="88"/>
        <v/>
      </c>
      <c r="AO459" s="118"/>
    </row>
    <row r="460" spans="1:41">
      <c r="A460" s="118"/>
      <c r="B460" s="118"/>
      <c r="C460" s="118"/>
      <c r="D460" s="118"/>
      <c r="E460" s="118"/>
      <c r="F460" s="118"/>
      <c r="G460" s="118"/>
      <c r="H460" s="118"/>
      <c r="I460" s="118"/>
      <c r="J460" s="118"/>
      <c r="K460" s="118"/>
      <c r="L460" s="118"/>
      <c r="M460" s="118"/>
      <c r="N460" s="118"/>
      <c r="O460" s="143" t="str">
        <f>IF(H460="","",(S460/S460)&amp;":"&amp;ROUND(AH460/S460,2))</f>
        <v/>
      </c>
      <c r="P460" s="118"/>
      <c r="Q460" s="118"/>
      <c r="R460" s="143" t="str">
        <f>IF(H460="","",(S460/S460)&amp;":"&amp;ROUND(AI460/S460,2))</f>
        <v/>
      </c>
      <c r="S460" s="144" t="str">
        <f t="shared" si="89"/>
        <v/>
      </c>
      <c r="T460" s="145" t="str">
        <f t="shared" si="90"/>
        <v/>
      </c>
      <c r="U460" s="118"/>
      <c r="V460" s="145" t="str">
        <f t="shared" si="91"/>
        <v/>
      </c>
      <c r="W460" s="144" t="str">
        <f t="shared" si="92"/>
        <v/>
      </c>
      <c r="X460" s="146" t="str">
        <f>IF(C460="","",IF(OR(C460="Trade",C460="Multi Position"),(X459+V460),IF(C460="Deposit",(X459+AE460),IF(C460="Withdrawal",(X459-AE460)))))</f>
        <v/>
      </c>
      <c r="Y460" s="145" t="str">
        <f t="shared" si="93"/>
        <v/>
      </c>
      <c r="Z460" s="118"/>
      <c r="AA460" s="118"/>
      <c r="AB460" s="118"/>
      <c r="AC460" s="118"/>
      <c r="AD460" s="118"/>
      <c r="AE460" s="139"/>
      <c r="AF460" s="118"/>
      <c r="AG460" s="118"/>
      <c r="AH460" s="147" t="str">
        <f t="shared" si="94"/>
        <v/>
      </c>
      <c r="AI460" s="147" t="str">
        <f t="shared" si="95"/>
        <v/>
      </c>
      <c r="AJ460" s="148" t="str">
        <f t="shared" si="84"/>
        <v/>
      </c>
      <c r="AK460" s="148" t="str">
        <f t="shared" si="85"/>
        <v/>
      </c>
      <c r="AL460" s="147" t="str">
        <f t="shared" si="86"/>
        <v/>
      </c>
      <c r="AM460" s="147" t="str">
        <f t="shared" si="87"/>
        <v/>
      </c>
      <c r="AN460" s="147" t="str">
        <f t="shared" si="88"/>
        <v/>
      </c>
      <c r="AO460" s="118"/>
    </row>
    <row r="461" spans="1:41">
      <c r="A461" s="118"/>
      <c r="B461" s="118"/>
      <c r="C461" s="118"/>
      <c r="D461" s="118"/>
      <c r="E461" s="118"/>
      <c r="F461" s="118"/>
      <c r="G461" s="118"/>
      <c r="H461" s="118"/>
      <c r="I461" s="118"/>
      <c r="J461" s="118"/>
      <c r="K461" s="118"/>
      <c r="L461" s="118"/>
      <c r="M461" s="118"/>
      <c r="N461" s="118"/>
      <c r="O461" s="143" t="str">
        <f>IF(H461="","",(S461/S461)&amp;":"&amp;ROUND(AH461/S461,2))</f>
        <v/>
      </c>
      <c r="P461" s="118"/>
      <c r="Q461" s="118"/>
      <c r="R461" s="143" t="str">
        <f>IF(H461="","",(S461/S461)&amp;":"&amp;ROUND(AI461/S461,2))</f>
        <v/>
      </c>
      <c r="S461" s="144" t="str">
        <f t="shared" si="89"/>
        <v/>
      </c>
      <c r="T461" s="145" t="str">
        <f t="shared" si="90"/>
        <v/>
      </c>
      <c r="U461" s="118"/>
      <c r="V461" s="145" t="str">
        <f t="shared" si="91"/>
        <v/>
      </c>
      <c r="W461" s="144" t="str">
        <f t="shared" si="92"/>
        <v/>
      </c>
      <c r="X461" s="146" t="str">
        <f>IF(C461="","",IF(OR(C461="Trade",C461="Multi Position"),(X460+V461),IF(C461="Deposit",(X460+AE461),IF(C461="Withdrawal",(X460-AE461)))))</f>
        <v/>
      </c>
      <c r="Y461" s="145" t="str">
        <f t="shared" si="93"/>
        <v/>
      </c>
      <c r="Z461" s="118"/>
      <c r="AA461" s="118"/>
      <c r="AB461" s="118"/>
      <c r="AC461" s="118"/>
      <c r="AD461" s="118"/>
      <c r="AE461" s="139"/>
      <c r="AF461" s="118"/>
      <c r="AG461" s="118"/>
      <c r="AH461" s="147" t="str">
        <f t="shared" si="94"/>
        <v/>
      </c>
      <c r="AI461" s="147" t="str">
        <f t="shared" si="95"/>
        <v/>
      </c>
      <c r="AJ461" s="148" t="str">
        <f t="shared" si="84"/>
        <v/>
      </c>
      <c r="AK461" s="148" t="str">
        <f t="shared" si="85"/>
        <v/>
      </c>
      <c r="AL461" s="147" t="str">
        <f t="shared" si="86"/>
        <v/>
      </c>
      <c r="AM461" s="147" t="str">
        <f t="shared" si="87"/>
        <v/>
      </c>
      <c r="AN461" s="147" t="str">
        <f t="shared" si="88"/>
        <v/>
      </c>
      <c r="AO461" s="118"/>
    </row>
    <row r="462" spans="1:41">
      <c r="A462" s="118"/>
      <c r="B462" s="118"/>
      <c r="C462" s="118"/>
      <c r="D462" s="118"/>
      <c r="E462" s="118"/>
      <c r="F462" s="118"/>
      <c r="G462" s="118"/>
      <c r="H462" s="118"/>
      <c r="I462" s="118"/>
      <c r="J462" s="118"/>
      <c r="K462" s="118"/>
      <c r="L462" s="118"/>
      <c r="M462" s="118"/>
      <c r="N462" s="118"/>
      <c r="O462" s="143" t="str">
        <f>IF(H462="","",(S462/S462)&amp;":"&amp;ROUND(AH462/S462,2))</f>
        <v/>
      </c>
      <c r="P462" s="118"/>
      <c r="Q462" s="118"/>
      <c r="R462" s="143" t="str">
        <f>IF(H462="","",(S462/S462)&amp;":"&amp;ROUND(AI462/S462,2))</f>
        <v/>
      </c>
      <c r="S462" s="144" t="str">
        <f t="shared" si="89"/>
        <v/>
      </c>
      <c r="T462" s="145" t="str">
        <f t="shared" si="90"/>
        <v/>
      </c>
      <c r="U462" s="118"/>
      <c r="V462" s="145" t="str">
        <f t="shared" si="91"/>
        <v/>
      </c>
      <c r="W462" s="144" t="str">
        <f t="shared" si="92"/>
        <v/>
      </c>
      <c r="X462" s="146" t="str">
        <f>IF(C462="","",IF(OR(C462="Trade",C462="Multi Position"),(X461+V462),IF(C462="Deposit",(X461+AE462),IF(C462="Withdrawal",(X461-AE462)))))</f>
        <v/>
      </c>
      <c r="Y462" s="145" t="str">
        <f t="shared" si="93"/>
        <v/>
      </c>
      <c r="Z462" s="118"/>
      <c r="AA462" s="118"/>
      <c r="AB462" s="118"/>
      <c r="AC462" s="118"/>
      <c r="AD462" s="118"/>
      <c r="AE462" s="139"/>
      <c r="AF462" s="118"/>
      <c r="AG462" s="118"/>
      <c r="AH462" s="147" t="str">
        <f t="shared" si="94"/>
        <v/>
      </c>
      <c r="AI462" s="147" t="str">
        <f t="shared" si="95"/>
        <v/>
      </c>
      <c r="AJ462" s="148" t="str">
        <f t="shared" si="84"/>
        <v/>
      </c>
      <c r="AK462" s="148" t="str">
        <f t="shared" si="85"/>
        <v/>
      </c>
      <c r="AL462" s="147" t="str">
        <f t="shared" si="86"/>
        <v/>
      </c>
      <c r="AM462" s="147" t="str">
        <f t="shared" si="87"/>
        <v/>
      </c>
      <c r="AN462" s="147" t="str">
        <f t="shared" si="88"/>
        <v/>
      </c>
      <c r="AO462" s="118"/>
    </row>
    <row r="463" spans="1:41">
      <c r="A463" s="118"/>
      <c r="B463" s="118"/>
      <c r="C463" s="118"/>
      <c r="D463" s="118"/>
      <c r="E463" s="118"/>
      <c r="F463" s="118"/>
      <c r="G463" s="118"/>
      <c r="H463" s="118"/>
      <c r="I463" s="118"/>
      <c r="J463" s="118"/>
      <c r="K463" s="118"/>
      <c r="L463" s="118"/>
      <c r="M463" s="118"/>
      <c r="N463" s="118"/>
      <c r="O463" s="143" t="str">
        <f>IF(H463="","",(S463/S463)&amp;":"&amp;ROUND(AH463/S463,2))</f>
        <v/>
      </c>
      <c r="P463" s="118"/>
      <c r="Q463" s="118"/>
      <c r="R463" s="143" t="str">
        <f>IF(H463="","",(S463/S463)&amp;":"&amp;ROUND(AI463/S463,2))</f>
        <v/>
      </c>
      <c r="S463" s="144" t="str">
        <f t="shared" si="89"/>
        <v/>
      </c>
      <c r="T463" s="145" t="str">
        <f t="shared" si="90"/>
        <v/>
      </c>
      <c r="U463" s="118"/>
      <c r="V463" s="145" t="str">
        <f t="shared" si="91"/>
        <v/>
      </c>
      <c r="W463" s="144" t="str">
        <f t="shared" si="92"/>
        <v/>
      </c>
      <c r="X463" s="146" t="str">
        <f>IF(C463="","",IF(OR(C463="Trade",C463="Multi Position"),(X462+V463),IF(C463="Deposit",(X462+AE463),IF(C463="Withdrawal",(X462-AE463)))))</f>
        <v/>
      </c>
      <c r="Y463" s="145" t="str">
        <f t="shared" si="93"/>
        <v/>
      </c>
      <c r="Z463" s="118"/>
      <c r="AA463" s="118"/>
      <c r="AB463" s="118"/>
      <c r="AC463" s="118"/>
      <c r="AD463" s="118"/>
      <c r="AE463" s="139"/>
      <c r="AF463" s="118"/>
      <c r="AG463" s="118"/>
      <c r="AH463" s="147" t="str">
        <f t="shared" si="94"/>
        <v/>
      </c>
      <c r="AI463" s="147" t="str">
        <f t="shared" si="95"/>
        <v/>
      </c>
      <c r="AJ463" s="148" t="str">
        <f t="shared" si="84"/>
        <v/>
      </c>
      <c r="AK463" s="148" t="str">
        <f t="shared" si="85"/>
        <v/>
      </c>
      <c r="AL463" s="147" t="str">
        <f t="shared" si="86"/>
        <v/>
      </c>
      <c r="AM463" s="147" t="str">
        <f t="shared" si="87"/>
        <v/>
      </c>
      <c r="AN463" s="147" t="str">
        <f t="shared" si="88"/>
        <v/>
      </c>
      <c r="AO463" s="118"/>
    </row>
    <row r="464" spans="1:41">
      <c r="A464" s="118"/>
      <c r="B464" s="118"/>
      <c r="C464" s="118"/>
      <c r="D464" s="118"/>
      <c r="E464" s="118"/>
      <c r="F464" s="118"/>
      <c r="G464" s="118"/>
      <c r="H464" s="118"/>
      <c r="I464" s="118"/>
      <c r="J464" s="118"/>
      <c r="K464" s="118"/>
      <c r="L464" s="118"/>
      <c r="M464" s="118"/>
      <c r="N464" s="118"/>
      <c r="O464" s="143" t="str">
        <f>IF(H464="","",(S464/S464)&amp;":"&amp;ROUND(AH464/S464,2))</f>
        <v/>
      </c>
      <c r="P464" s="118"/>
      <c r="Q464" s="118"/>
      <c r="R464" s="143" t="str">
        <f>IF(H464="","",(S464/S464)&amp;":"&amp;ROUND(AI464/S464,2))</f>
        <v/>
      </c>
      <c r="S464" s="144" t="str">
        <f t="shared" si="89"/>
        <v/>
      </c>
      <c r="T464" s="145" t="str">
        <f t="shared" si="90"/>
        <v/>
      </c>
      <c r="U464" s="118"/>
      <c r="V464" s="145" t="str">
        <f t="shared" si="91"/>
        <v/>
      </c>
      <c r="W464" s="144" t="str">
        <f t="shared" si="92"/>
        <v/>
      </c>
      <c r="X464" s="146" t="str">
        <f>IF(C464="","",IF(OR(C464="Trade",C464="Multi Position"),(X463+V464),IF(C464="Deposit",(X463+AE464),IF(C464="Withdrawal",(X463-AE464)))))</f>
        <v/>
      </c>
      <c r="Y464" s="145" t="str">
        <f t="shared" si="93"/>
        <v/>
      </c>
      <c r="Z464" s="118"/>
      <c r="AA464" s="118"/>
      <c r="AB464" s="118"/>
      <c r="AC464" s="118"/>
      <c r="AD464" s="118"/>
      <c r="AE464" s="139"/>
      <c r="AF464" s="118"/>
      <c r="AG464" s="118"/>
      <c r="AH464" s="147" t="str">
        <f t="shared" si="94"/>
        <v/>
      </c>
      <c r="AI464" s="147" t="str">
        <f t="shared" si="95"/>
        <v/>
      </c>
      <c r="AJ464" s="148" t="str">
        <f t="shared" si="84"/>
        <v/>
      </c>
      <c r="AK464" s="148" t="str">
        <f t="shared" si="85"/>
        <v/>
      </c>
      <c r="AL464" s="147" t="str">
        <f t="shared" si="86"/>
        <v/>
      </c>
      <c r="AM464" s="147" t="str">
        <f t="shared" si="87"/>
        <v/>
      </c>
      <c r="AN464" s="147" t="str">
        <f t="shared" si="88"/>
        <v/>
      </c>
      <c r="AO464" s="118"/>
    </row>
    <row r="465" spans="1:41">
      <c r="A465" s="118"/>
      <c r="B465" s="118"/>
      <c r="C465" s="118"/>
      <c r="D465" s="118"/>
      <c r="E465" s="118"/>
      <c r="F465" s="118"/>
      <c r="G465" s="118"/>
      <c r="H465" s="118"/>
      <c r="I465" s="118"/>
      <c r="J465" s="118"/>
      <c r="K465" s="118"/>
      <c r="L465" s="118"/>
      <c r="M465" s="118"/>
      <c r="N465" s="118"/>
      <c r="O465" s="143" t="str">
        <f>IF(H465="","",(S465/S465)&amp;":"&amp;ROUND(AH465/S465,2))</f>
        <v/>
      </c>
      <c r="P465" s="118"/>
      <c r="Q465" s="118"/>
      <c r="R465" s="143" t="str">
        <f>IF(H465="","",(S465/S465)&amp;":"&amp;ROUND(AI465/S465,2))</f>
        <v/>
      </c>
      <c r="S465" s="144" t="str">
        <f t="shared" si="89"/>
        <v/>
      </c>
      <c r="T465" s="145" t="str">
        <f t="shared" si="90"/>
        <v/>
      </c>
      <c r="U465" s="118"/>
      <c r="V465" s="145" t="str">
        <f t="shared" si="91"/>
        <v/>
      </c>
      <c r="W465" s="144" t="str">
        <f t="shared" si="92"/>
        <v/>
      </c>
      <c r="X465" s="146" t="str">
        <f>IF(C465="","",IF(OR(C465="Trade",C465="Multi Position"),(X464+V465),IF(C465="Deposit",(X464+AE465),IF(C465="Withdrawal",(X464-AE465)))))</f>
        <v/>
      </c>
      <c r="Y465" s="145" t="str">
        <f t="shared" si="93"/>
        <v/>
      </c>
      <c r="Z465" s="118"/>
      <c r="AA465" s="118"/>
      <c r="AB465" s="118"/>
      <c r="AC465" s="118"/>
      <c r="AD465" s="118"/>
      <c r="AE465" s="139"/>
      <c r="AF465" s="118"/>
      <c r="AG465" s="118"/>
      <c r="AH465" s="147" t="str">
        <f t="shared" si="94"/>
        <v/>
      </c>
      <c r="AI465" s="147" t="str">
        <f t="shared" si="95"/>
        <v/>
      </c>
      <c r="AJ465" s="148" t="str">
        <f t="shared" si="84"/>
        <v/>
      </c>
      <c r="AK465" s="148" t="str">
        <f t="shared" si="85"/>
        <v/>
      </c>
      <c r="AL465" s="147" t="str">
        <f t="shared" si="86"/>
        <v/>
      </c>
      <c r="AM465" s="147" t="str">
        <f t="shared" si="87"/>
        <v/>
      </c>
      <c r="AN465" s="147" t="str">
        <f t="shared" si="88"/>
        <v/>
      </c>
      <c r="AO465" s="118"/>
    </row>
    <row r="466" spans="1:41">
      <c r="A466" s="118"/>
      <c r="B466" s="118"/>
      <c r="C466" s="118"/>
      <c r="D466" s="118"/>
      <c r="E466" s="118"/>
      <c r="F466" s="118"/>
      <c r="G466" s="118"/>
      <c r="H466" s="118"/>
      <c r="I466" s="118"/>
      <c r="J466" s="118"/>
      <c r="K466" s="118"/>
      <c r="L466" s="118"/>
      <c r="M466" s="118"/>
      <c r="N466" s="118"/>
      <c r="O466" s="143" t="str">
        <f>IF(H466="","",(S466/S466)&amp;":"&amp;ROUND(AH466/S466,2))</f>
        <v/>
      </c>
      <c r="P466" s="118"/>
      <c r="Q466" s="118"/>
      <c r="R466" s="143" t="str">
        <f>IF(H466="","",(S466/S466)&amp;":"&amp;ROUND(AI466/S466,2))</f>
        <v/>
      </c>
      <c r="S466" s="144" t="str">
        <f t="shared" si="89"/>
        <v/>
      </c>
      <c r="T466" s="145" t="str">
        <f t="shared" si="90"/>
        <v/>
      </c>
      <c r="U466" s="118"/>
      <c r="V466" s="145" t="str">
        <f t="shared" si="91"/>
        <v/>
      </c>
      <c r="W466" s="144" t="str">
        <f t="shared" si="92"/>
        <v/>
      </c>
      <c r="X466" s="146" t="str">
        <f>IF(C466="","",IF(OR(C466="Trade",C466="Multi Position"),(X465+V466),IF(C466="Deposit",(X465+AE466),IF(C466="Withdrawal",(X465-AE466)))))</f>
        <v/>
      </c>
      <c r="Y466" s="145" t="str">
        <f t="shared" si="93"/>
        <v/>
      </c>
      <c r="Z466" s="118"/>
      <c r="AA466" s="118"/>
      <c r="AB466" s="118"/>
      <c r="AC466" s="118"/>
      <c r="AD466" s="118"/>
      <c r="AE466" s="139"/>
      <c r="AF466" s="118"/>
      <c r="AG466" s="118"/>
      <c r="AH466" s="147" t="str">
        <f t="shared" si="94"/>
        <v/>
      </c>
      <c r="AI466" s="147" t="str">
        <f t="shared" si="95"/>
        <v/>
      </c>
      <c r="AJ466" s="148" t="str">
        <f t="shared" si="84"/>
        <v/>
      </c>
      <c r="AK466" s="148" t="str">
        <f t="shared" si="85"/>
        <v/>
      </c>
      <c r="AL466" s="147" t="str">
        <f t="shared" si="86"/>
        <v/>
      </c>
      <c r="AM466" s="147" t="str">
        <f t="shared" si="87"/>
        <v/>
      </c>
      <c r="AN466" s="147" t="str">
        <f t="shared" si="88"/>
        <v/>
      </c>
      <c r="AO466" s="118"/>
    </row>
    <row r="467" spans="1:41">
      <c r="A467" s="118"/>
      <c r="B467" s="118"/>
      <c r="C467" s="118"/>
      <c r="D467" s="118"/>
      <c r="E467" s="118"/>
      <c r="F467" s="118"/>
      <c r="G467" s="118"/>
      <c r="H467" s="118"/>
      <c r="I467" s="118"/>
      <c r="J467" s="118"/>
      <c r="K467" s="118"/>
      <c r="L467" s="118"/>
      <c r="M467" s="118"/>
      <c r="N467" s="118"/>
      <c r="O467" s="143" t="str">
        <f>IF(H467="","",(S467/S467)&amp;":"&amp;ROUND(AH467/S467,2))</f>
        <v/>
      </c>
      <c r="P467" s="118"/>
      <c r="Q467" s="118"/>
      <c r="R467" s="143" t="str">
        <f>IF(H467="","",(S467/S467)&amp;":"&amp;ROUND(AI467/S467,2))</f>
        <v/>
      </c>
      <c r="S467" s="144" t="str">
        <f t="shared" si="89"/>
        <v/>
      </c>
      <c r="T467" s="145" t="str">
        <f t="shared" si="90"/>
        <v/>
      </c>
      <c r="U467" s="118"/>
      <c r="V467" s="145" t="str">
        <f t="shared" si="91"/>
        <v/>
      </c>
      <c r="W467" s="144" t="str">
        <f t="shared" si="92"/>
        <v/>
      </c>
      <c r="X467" s="146" t="str">
        <f>IF(C467="","",IF(OR(C467="Trade",C467="Multi Position"),(X466+V467),IF(C467="Deposit",(X466+AE467),IF(C467="Withdrawal",(X466-AE467)))))</f>
        <v/>
      </c>
      <c r="Y467" s="145" t="str">
        <f t="shared" si="93"/>
        <v/>
      </c>
      <c r="Z467" s="118"/>
      <c r="AA467" s="118"/>
      <c r="AB467" s="118"/>
      <c r="AC467" s="118"/>
      <c r="AD467" s="118"/>
      <c r="AE467" s="139"/>
      <c r="AF467" s="118"/>
      <c r="AG467" s="118"/>
      <c r="AH467" s="147" t="str">
        <f t="shared" si="94"/>
        <v/>
      </c>
      <c r="AI467" s="147" t="str">
        <f t="shared" si="95"/>
        <v/>
      </c>
      <c r="AJ467" s="148" t="str">
        <f t="shared" si="84"/>
        <v/>
      </c>
      <c r="AK467" s="148" t="str">
        <f t="shared" si="85"/>
        <v/>
      </c>
      <c r="AL467" s="147" t="str">
        <f t="shared" si="86"/>
        <v/>
      </c>
      <c r="AM467" s="147" t="str">
        <f t="shared" si="87"/>
        <v/>
      </c>
      <c r="AN467" s="147" t="str">
        <f t="shared" si="88"/>
        <v/>
      </c>
      <c r="AO467" s="118"/>
    </row>
    <row r="468" spans="1:41">
      <c r="A468" s="118"/>
      <c r="B468" s="118"/>
      <c r="C468" s="118"/>
      <c r="D468" s="118"/>
      <c r="E468" s="118"/>
      <c r="F468" s="118"/>
      <c r="G468" s="118"/>
      <c r="H468" s="118"/>
      <c r="I468" s="118"/>
      <c r="J468" s="118"/>
      <c r="K468" s="118"/>
      <c r="L468" s="118"/>
      <c r="M468" s="118"/>
      <c r="N468" s="118"/>
      <c r="O468" s="143" t="str">
        <f>IF(H468="","",(S468/S468)&amp;":"&amp;ROUND(AH468/S468,2))</f>
        <v/>
      </c>
      <c r="P468" s="118"/>
      <c r="Q468" s="118"/>
      <c r="R468" s="143" t="str">
        <f>IF(H468="","",(S468/S468)&amp;":"&amp;ROUND(AI468/S468,2))</f>
        <v/>
      </c>
      <c r="S468" s="144" t="str">
        <f t="shared" si="89"/>
        <v/>
      </c>
      <c r="T468" s="145" t="str">
        <f t="shared" si="90"/>
        <v/>
      </c>
      <c r="U468" s="118"/>
      <c r="V468" s="145" t="str">
        <f t="shared" si="91"/>
        <v/>
      </c>
      <c r="W468" s="144" t="str">
        <f t="shared" si="92"/>
        <v/>
      </c>
      <c r="X468" s="146" t="str">
        <f>IF(C468="","",IF(OR(C468="Trade",C468="Multi Position"),(X467+V468),IF(C468="Deposit",(X467+AE468),IF(C468="Withdrawal",(X467-AE468)))))</f>
        <v/>
      </c>
      <c r="Y468" s="145" t="str">
        <f t="shared" si="93"/>
        <v/>
      </c>
      <c r="Z468" s="118"/>
      <c r="AA468" s="118"/>
      <c r="AB468" s="118"/>
      <c r="AC468" s="118"/>
      <c r="AD468" s="118"/>
      <c r="AE468" s="139"/>
      <c r="AF468" s="118"/>
      <c r="AG468" s="118"/>
      <c r="AH468" s="147" t="str">
        <f t="shared" si="94"/>
        <v/>
      </c>
      <c r="AI468" s="147" t="str">
        <f t="shared" si="95"/>
        <v/>
      </c>
      <c r="AJ468" s="148" t="str">
        <f t="shared" si="84"/>
        <v/>
      </c>
      <c r="AK468" s="148" t="str">
        <f t="shared" si="85"/>
        <v/>
      </c>
      <c r="AL468" s="147" t="str">
        <f t="shared" si="86"/>
        <v/>
      </c>
      <c r="AM468" s="147" t="str">
        <f t="shared" si="87"/>
        <v/>
      </c>
      <c r="AN468" s="147" t="str">
        <f t="shared" si="88"/>
        <v/>
      </c>
      <c r="AO468" s="118"/>
    </row>
    <row r="469" spans="1:41">
      <c r="A469" s="118"/>
      <c r="B469" s="118"/>
      <c r="C469" s="118"/>
      <c r="D469" s="118"/>
      <c r="E469" s="118"/>
      <c r="F469" s="118"/>
      <c r="G469" s="118"/>
      <c r="H469" s="118"/>
      <c r="I469" s="118"/>
      <c r="J469" s="118"/>
      <c r="K469" s="118"/>
      <c r="L469" s="118"/>
      <c r="M469" s="118"/>
      <c r="N469" s="118"/>
      <c r="O469" s="143" t="str">
        <f>IF(H469="","",(S469/S469)&amp;":"&amp;ROUND(AH469/S469,2))</f>
        <v/>
      </c>
      <c r="P469" s="118"/>
      <c r="Q469" s="118"/>
      <c r="R469" s="143" t="str">
        <f>IF(H469="","",(S469/S469)&amp;":"&amp;ROUND(AI469/S469,2))</f>
        <v/>
      </c>
      <c r="S469" s="144" t="str">
        <f t="shared" si="89"/>
        <v/>
      </c>
      <c r="T469" s="145" t="str">
        <f t="shared" si="90"/>
        <v/>
      </c>
      <c r="U469" s="118"/>
      <c r="V469" s="145" t="str">
        <f t="shared" si="91"/>
        <v/>
      </c>
      <c r="W469" s="144" t="str">
        <f t="shared" si="92"/>
        <v/>
      </c>
      <c r="X469" s="146" t="str">
        <f>IF(C469="","",IF(OR(C469="Trade",C469="Multi Position"),(X468+V469),IF(C469="Deposit",(X468+AE469),IF(C469="Withdrawal",(X468-AE469)))))</f>
        <v/>
      </c>
      <c r="Y469" s="145" t="str">
        <f t="shared" si="93"/>
        <v/>
      </c>
      <c r="Z469" s="118"/>
      <c r="AA469" s="118"/>
      <c r="AB469" s="118"/>
      <c r="AC469" s="118"/>
      <c r="AD469" s="118"/>
      <c r="AE469" s="139"/>
      <c r="AF469" s="118"/>
      <c r="AG469" s="118"/>
      <c r="AH469" s="147" t="str">
        <f t="shared" si="94"/>
        <v/>
      </c>
      <c r="AI469" s="147" t="str">
        <f t="shared" si="95"/>
        <v/>
      </c>
      <c r="AJ469" s="148" t="str">
        <f t="shared" si="84"/>
        <v/>
      </c>
      <c r="AK469" s="148" t="str">
        <f t="shared" si="85"/>
        <v/>
      </c>
      <c r="AL469" s="147" t="str">
        <f t="shared" si="86"/>
        <v/>
      </c>
      <c r="AM469" s="147" t="str">
        <f t="shared" si="87"/>
        <v/>
      </c>
      <c r="AN469" s="147" t="str">
        <f t="shared" si="88"/>
        <v/>
      </c>
      <c r="AO469" s="118"/>
    </row>
    <row r="470" spans="1:41">
      <c r="A470" s="118"/>
      <c r="B470" s="118"/>
      <c r="C470" s="118"/>
      <c r="D470" s="118"/>
      <c r="E470" s="118"/>
      <c r="F470" s="118"/>
      <c r="G470" s="118"/>
      <c r="H470" s="118"/>
      <c r="I470" s="118"/>
      <c r="J470" s="118"/>
      <c r="K470" s="118"/>
      <c r="L470" s="118"/>
      <c r="M470" s="118"/>
      <c r="N470" s="118"/>
      <c r="O470" s="143" t="str">
        <f>IF(H470="","",(S470/S470)&amp;":"&amp;ROUND(AH470/S470,2))</f>
        <v/>
      </c>
      <c r="P470" s="118"/>
      <c r="Q470" s="118"/>
      <c r="R470" s="143" t="str">
        <f>IF(H470="","",(S470/S470)&amp;":"&amp;ROUND(AI470/S470,2))</f>
        <v/>
      </c>
      <c r="S470" s="144" t="str">
        <f t="shared" si="89"/>
        <v/>
      </c>
      <c r="T470" s="145" t="str">
        <f t="shared" si="90"/>
        <v/>
      </c>
      <c r="U470" s="118"/>
      <c r="V470" s="145" t="str">
        <f t="shared" si="91"/>
        <v/>
      </c>
      <c r="W470" s="144" t="str">
        <f t="shared" si="92"/>
        <v/>
      </c>
      <c r="X470" s="146" t="str">
        <f>IF(C470="","",IF(OR(C470="Trade",C470="Multi Position"),(X469+V470),IF(C470="Deposit",(X469+AE470),IF(C470="Withdrawal",(X469-AE470)))))</f>
        <v/>
      </c>
      <c r="Y470" s="145" t="str">
        <f t="shared" si="93"/>
        <v/>
      </c>
      <c r="Z470" s="118"/>
      <c r="AA470" s="118"/>
      <c r="AB470" s="118"/>
      <c r="AC470" s="118"/>
      <c r="AD470" s="118"/>
      <c r="AE470" s="139"/>
      <c r="AF470" s="118"/>
      <c r="AG470" s="118"/>
      <c r="AH470" s="147" t="str">
        <f t="shared" si="94"/>
        <v/>
      </c>
      <c r="AI470" s="147" t="str">
        <f t="shared" si="95"/>
        <v/>
      </c>
      <c r="AJ470" s="148" t="str">
        <f t="shared" si="84"/>
        <v/>
      </c>
      <c r="AK470" s="148" t="str">
        <f t="shared" si="85"/>
        <v/>
      </c>
      <c r="AL470" s="147" t="str">
        <f t="shared" si="86"/>
        <v/>
      </c>
      <c r="AM470" s="147" t="str">
        <f t="shared" si="87"/>
        <v/>
      </c>
      <c r="AN470" s="147" t="str">
        <f t="shared" si="88"/>
        <v/>
      </c>
      <c r="AO470" s="118"/>
    </row>
    <row r="471" spans="1:41">
      <c r="A471" s="118"/>
      <c r="B471" s="118"/>
      <c r="C471" s="118"/>
      <c r="D471" s="118"/>
      <c r="E471" s="118"/>
      <c r="F471" s="118"/>
      <c r="G471" s="118"/>
      <c r="H471" s="118"/>
      <c r="I471" s="118"/>
      <c r="J471" s="118"/>
      <c r="K471" s="118"/>
      <c r="L471" s="118"/>
      <c r="M471" s="118"/>
      <c r="N471" s="118"/>
      <c r="O471" s="143" t="str">
        <f>IF(H471="","",(S471/S471)&amp;":"&amp;ROUND(AH471/S471,2))</f>
        <v/>
      </c>
      <c r="P471" s="118"/>
      <c r="Q471" s="118"/>
      <c r="R471" s="143" t="str">
        <f>IF(H471="","",(S471/S471)&amp;":"&amp;ROUND(AI471/S471,2))</f>
        <v/>
      </c>
      <c r="S471" s="144" t="str">
        <f t="shared" si="89"/>
        <v/>
      </c>
      <c r="T471" s="145" t="str">
        <f t="shared" si="90"/>
        <v/>
      </c>
      <c r="U471" s="118"/>
      <c r="V471" s="145" t="str">
        <f t="shared" si="91"/>
        <v/>
      </c>
      <c r="W471" s="144" t="str">
        <f t="shared" si="92"/>
        <v/>
      </c>
      <c r="X471" s="146" t="str">
        <f>IF(C471="","",IF(OR(C471="Trade",C471="Multi Position"),(X470+V471),IF(C471="Deposit",(X470+AE471),IF(C471="Withdrawal",(X470-AE471)))))</f>
        <v/>
      </c>
      <c r="Y471" s="145" t="str">
        <f t="shared" si="93"/>
        <v/>
      </c>
      <c r="Z471" s="118"/>
      <c r="AA471" s="118"/>
      <c r="AB471" s="118"/>
      <c r="AC471" s="118"/>
      <c r="AD471" s="118"/>
      <c r="AE471" s="139"/>
      <c r="AF471" s="118"/>
      <c r="AG471" s="118"/>
      <c r="AH471" s="147" t="str">
        <f t="shared" si="94"/>
        <v/>
      </c>
      <c r="AI471" s="147" t="str">
        <f t="shared" si="95"/>
        <v/>
      </c>
      <c r="AJ471" s="148" t="str">
        <f t="shared" si="84"/>
        <v/>
      </c>
      <c r="AK471" s="148" t="str">
        <f t="shared" si="85"/>
        <v/>
      </c>
      <c r="AL471" s="147" t="str">
        <f t="shared" si="86"/>
        <v/>
      </c>
      <c r="AM471" s="147" t="str">
        <f t="shared" si="87"/>
        <v/>
      </c>
      <c r="AN471" s="147" t="str">
        <f t="shared" si="88"/>
        <v/>
      </c>
      <c r="AO471" s="118"/>
    </row>
    <row r="472" spans="1:41">
      <c r="A472" s="118"/>
      <c r="B472" s="118"/>
      <c r="C472" s="118"/>
      <c r="D472" s="118"/>
      <c r="E472" s="118"/>
      <c r="F472" s="118"/>
      <c r="G472" s="118"/>
      <c r="H472" s="118"/>
      <c r="I472" s="118"/>
      <c r="J472" s="118"/>
      <c r="K472" s="118"/>
      <c r="L472" s="118"/>
      <c r="M472" s="118"/>
      <c r="N472" s="118"/>
      <c r="O472" s="143" t="str">
        <f>IF(H472="","",(S472/S472)&amp;":"&amp;ROUND(AH472/S472,2))</f>
        <v/>
      </c>
      <c r="P472" s="118"/>
      <c r="Q472" s="118"/>
      <c r="R472" s="143" t="str">
        <f>IF(H472="","",(S472/S472)&amp;":"&amp;ROUND(AI472/S472,2))</f>
        <v/>
      </c>
      <c r="S472" s="144" t="str">
        <f t="shared" si="89"/>
        <v/>
      </c>
      <c r="T472" s="145" t="str">
        <f t="shared" si="90"/>
        <v/>
      </c>
      <c r="U472" s="118"/>
      <c r="V472" s="145" t="str">
        <f t="shared" si="91"/>
        <v/>
      </c>
      <c r="W472" s="144" t="str">
        <f t="shared" si="92"/>
        <v/>
      </c>
      <c r="X472" s="146" t="str">
        <f>IF(C472="","",IF(OR(C472="Trade",C472="Multi Position"),(X471+V472),IF(C472="Deposit",(X471+AE472),IF(C472="Withdrawal",(X471-AE472)))))</f>
        <v/>
      </c>
      <c r="Y472" s="145" t="str">
        <f t="shared" si="93"/>
        <v/>
      </c>
      <c r="Z472" s="118"/>
      <c r="AA472" s="118"/>
      <c r="AB472" s="118"/>
      <c r="AC472" s="118"/>
      <c r="AD472" s="118"/>
      <c r="AE472" s="139"/>
      <c r="AF472" s="118"/>
      <c r="AG472" s="118"/>
      <c r="AH472" s="147" t="str">
        <f t="shared" si="94"/>
        <v/>
      </c>
      <c r="AI472" s="147" t="str">
        <f t="shared" si="95"/>
        <v/>
      </c>
      <c r="AJ472" s="148" t="str">
        <f t="shared" si="84"/>
        <v/>
      </c>
      <c r="AK472" s="148" t="str">
        <f t="shared" si="85"/>
        <v/>
      </c>
      <c r="AL472" s="147" t="str">
        <f t="shared" si="86"/>
        <v/>
      </c>
      <c r="AM472" s="147" t="str">
        <f t="shared" si="87"/>
        <v/>
      </c>
      <c r="AN472" s="147" t="str">
        <f t="shared" si="88"/>
        <v/>
      </c>
      <c r="AO472" s="118"/>
    </row>
    <row r="473" spans="1:41">
      <c r="A473" s="118"/>
      <c r="B473" s="118"/>
      <c r="C473" s="118"/>
      <c r="D473" s="118"/>
      <c r="E473" s="118"/>
      <c r="F473" s="118"/>
      <c r="G473" s="118"/>
      <c r="H473" s="118"/>
      <c r="I473" s="118"/>
      <c r="J473" s="118"/>
      <c r="K473" s="118"/>
      <c r="L473" s="118"/>
      <c r="M473" s="118"/>
      <c r="N473" s="118"/>
      <c r="O473" s="143" t="str">
        <f>IF(H473="","",(S473/S473)&amp;":"&amp;ROUND(AH473/S473,2))</f>
        <v/>
      </c>
      <c r="P473" s="118"/>
      <c r="Q473" s="118"/>
      <c r="R473" s="143" t="str">
        <f>IF(H473="","",(S473/S473)&amp;":"&amp;ROUND(AI473/S473,2))</f>
        <v/>
      </c>
      <c r="S473" s="144" t="str">
        <f t="shared" si="89"/>
        <v/>
      </c>
      <c r="T473" s="145" t="str">
        <f t="shared" si="90"/>
        <v/>
      </c>
      <c r="U473" s="118"/>
      <c r="V473" s="145" t="str">
        <f t="shared" si="91"/>
        <v/>
      </c>
      <c r="W473" s="144" t="str">
        <f t="shared" si="92"/>
        <v/>
      </c>
      <c r="X473" s="146" t="str">
        <f>IF(C473="","",IF(OR(C473="Trade",C473="Multi Position"),(X472+V473),IF(C473="Deposit",(X472+AE473),IF(C473="Withdrawal",(X472-AE473)))))</f>
        <v/>
      </c>
      <c r="Y473" s="145" t="str">
        <f t="shared" si="93"/>
        <v/>
      </c>
      <c r="Z473" s="118"/>
      <c r="AA473" s="118"/>
      <c r="AB473" s="118"/>
      <c r="AC473" s="118"/>
      <c r="AD473" s="118"/>
      <c r="AE473" s="139"/>
      <c r="AF473" s="118"/>
      <c r="AG473" s="118"/>
      <c r="AH473" s="147" t="str">
        <f t="shared" si="94"/>
        <v/>
      </c>
      <c r="AI473" s="147" t="str">
        <f t="shared" si="95"/>
        <v/>
      </c>
      <c r="AJ473" s="148" t="str">
        <f t="shared" si="84"/>
        <v/>
      </c>
      <c r="AK473" s="148" t="str">
        <f t="shared" si="85"/>
        <v/>
      </c>
      <c r="AL473" s="147" t="str">
        <f t="shared" si="86"/>
        <v/>
      </c>
      <c r="AM473" s="147" t="str">
        <f t="shared" si="87"/>
        <v/>
      </c>
      <c r="AN473" s="147" t="str">
        <f t="shared" si="88"/>
        <v/>
      </c>
      <c r="AO473" s="118"/>
    </row>
    <row r="474" spans="1:41">
      <c r="A474" s="118"/>
      <c r="B474" s="118"/>
      <c r="C474" s="118"/>
      <c r="D474" s="118"/>
      <c r="E474" s="118"/>
      <c r="F474" s="118"/>
      <c r="G474" s="118"/>
      <c r="H474" s="118"/>
      <c r="I474" s="118"/>
      <c r="J474" s="118"/>
      <c r="K474" s="118"/>
      <c r="L474" s="118"/>
      <c r="M474" s="118"/>
      <c r="N474" s="118"/>
      <c r="O474" s="143" t="str">
        <f>IF(H474="","",(S474/S474)&amp;":"&amp;ROUND(AH474/S474,2))</f>
        <v/>
      </c>
      <c r="P474" s="118"/>
      <c r="Q474" s="118"/>
      <c r="R474" s="143" t="str">
        <f>IF(H474="","",(S474/S474)&amp;":"&amp;ROUND(AI474/S474,2))</f>
        <v/>
      </c>
      <c r="S474" s="144" t="str">
        <f t="shared" si="89"/>
        <v/>
      </c>
      <c r="T474" s="145" t="str">
        <f t="shared" si="90"/>
        <v/>
      </c>
      <c r="U474" s="118"/>
      <c r="V474" s="145" t="str">
        <f t="shared" si="91"/>
        <v/>
      </c>
      <c r="W474" s="144" t="str">
        <f t="shared" si="92"/>
        <v/>
      </c>
      <c r="X474" s="146" t="str">
        <f>IF(C474="","",IF(OR(C474="Trade",C474="Multi Position"),(X473+V474),IF(C474="Deposit",(X473+AE474),IF(C474="Withdrawal",(X473-AE474)))))</f>
        <v/>
      </c>
      <c r="Y474" s="145" t="str">
        <f t="shared" si="93"/>
        <v/>
      </c>
      <c r="Z474" s="118"/>
      <c r="AA474" s="118"/>
      <c r="AB474" s="118"/>
      <c r="AC474" s="118"/>
      <c r="AD474" s="118"/>
      <c r="AE474" s="139"/>
      <c r="AF474" s="118"/>
      <c r="AG474" s="118"/>
      <c r="AH474" s="147" t="str">
        <f t="shared" si="94"/>
        <v/>
      </c>
      <c r="AI474" s="147" t="str">
        <f t="shared" si="95"/>
        <v/>
      </c>
      <c r="AJ474" s="148" t="str">
        <f t="shared" si="84"/>
        <v/>
      </c>
      <c r="AK474" s="148" t="str">
        <f t="shared" si="85"/>
        <v/>
      </c>
      <c r="AL474" s="147" t="str">
        <f t="shared" si="86"/>
        <v/>
      </c>
      <c r="AM474" s="147" t="str">
        <f t="shared" si="87"/>
        <v/>
      </c>
      <c r="AN474" s="147" t="str">
        <f t="shared" si="88"/>
        <v/>
      </c>
      <c r="AO474" s="118"/>
    </row>
    <row r="475" spans="1:41">
      <c r="A475" s="118"/>
      <c r="B475" s="118"/>
      <c r="C475" s="118"/>
      <c r="D475" s="118"/>
      <c r="E475" s="118"/>
      <c r="F475" s="118"/>
      <c r="G475" s="118"/>
      <c r="H475" s="118"/>
      <c r="I475" s="118"/>
      <c r="J475" s="118"/>
      <c r="K475" s="118"/>
      <c r="L475" s="118"/>
      <c r="M475" s="118"/>
      <c r="N475" s="118"/>
      <c r="O475" s="143" t="str">
        <f>IF(H475="","",(S475/S475)&amp;":"&amp;ROUND(AH475/S475,2))</f>
        <v/>
      </c>
      <c r="P475" s="118"/>
      <c r="Q475" s="118"/>
      <c r="R475" s="143" t="str">
        <f>IF(H475="","",(S475/S475)&amp;":"&amp;ROUND(AI475/S475,2))</f>
        <v/>
      </c>
      <c r="S475" s="144" t="str">
        <f t="shared" si="89"/>
        <v/>
      </c>
      <c r="T475" s="145" t="str">
        <f t="shared" si="90"/>
        <v/>
      </c>
      <c r="U475" s="118"/>
      <c r="V475" s="145" t="str">
        <f t="shared" si="91"/>
        <v/>
      </c>
      <c r="W475" s="144" t="str">
        <f t="shared" si="92"/>
        <v/>
      </c>
      <c r="X475" s="146" t="str">
        <f>IF(C475="","",IF(OR(C475="Trade",C475="Multi Position"),(X474+V475),IF(C475="Deposit",(X474+AE475),IF(C475="Withdrawal",(X474-AE475)))))</f>
        <v/>
      </c>
      <c r="Y475" s="145" t="str">
        <f t="shared" si="93"/>
        <v/>
      </c>
      <c r="Z475" s="118"/>
      <c r="AA475" s="118"/>
      <c r="AB475" s="118"/>
      <c r="AC475" s="118"/>
      <c r="AD475" s="118"/>
      <c r="AE475" s="139"/>
      <c r="AF475" s="118"/>
      <c r="AG475" s="118"/>
      <c r="AH475" s="147" t="str">
        <f t="shared" si="94"/>
        <v/>
      </c>
      <c r="AI475" s="147" t="str">
        <f t="shared" si="95"/>
        <v/>
      </c>
      <c r="AJ475" s="148" t="str">
        <f t="shared" si="84"/>
        <v/>
      </c>
      <c r="AK475" s="148" t="str">
        <f t="shared" si="85"/>
        <v/>
      </c>
      <c r="AL475" s="147" t="str">
        <f t="shared" si="86"/>
        <v/>
      </c>
      <c r="AM475" s="147" t="str">
        <f t="shared" si="87"/>
        <v/>
      </c>
      <c r="AN475" s="147" t="str">
        <f t="shared" si="88"/>
        <v/>
      </c>
      <c r="AO475" s="118"/>
    </row>
    <row r="476" spans="1:41">
      <c r="A476" s="118"/>
      <c r="B476" s="118"/>
      <c r="C476" s="118"/>
      <c r="D476" s="118"/>
      <c r="E476" s="118"/>
      <c r="F476" s="118"/>
      <c r="G476" s="118"/>
      <c r="H476" s="118"/>
      <c r="I476" s="118"/>
      <c r="J476" s="118"/>
      <c r="K476" s="118"/>
      <c r="L476" s="118"/>
      <c r="M476" s="118"/>
      <c r="N476" s="118"/>
      <c r="O476" s="143" t="str">
        <f>IF(H476="","",(S476/S476)&amp;":"&amp;ROUND(AH476/S476,2))</f>
        <v/>
      </c>
      <c r="P476" s="118"/>
      <c r="Q476" s="118"/>
      <c r="R476" s="143" t="str">
        <f>IF(H476="","",(S476/S476)&amp;":"&amp;ROUND(AI476/S476,2))</f>
        <v/>
      </c>
      <c r="S476" s="144" t="str">
        <f t="shared" si="89"/>
        <v/>
      </c>
      <c r="T476" s="145" t="str">
        <f t="shared" si="90"/>
        <v/>
      </c>
      <c r="U476" s="118"/>
      <c r="V476" s="145" t="str">
        <f t="shared" si="91"/>
        <v/>
      </c>
      <c r="W476" s="144" t="str">
        <f t="shared" si="92"/>
        <v/>
      </c>
      <c r="X476" s="146" t="str">
        <f>IF(C476="","",IF(OR(C476="Trade",C476="Multi Position"),(X475+V476),IF(C476="Deposit",(X475+AE476),IF(C476="Withdrawal",(X475-AE476)))))</f>
        <v/>
      </c>
      <c r="Y476" s="145" t="str">
        <f t="shared" si="93"/>
        <v/>
      </c>
      <c r="Z476" s="118"/>
      <c r="AA476" s="118"/>
      <c r="AB476" s="118"/>
      <c r="AC476" s="118"/>
      <c r="AD476" s="118"/>
      <c r="AE476" s="139"/>
      <c r="AF476" s="118"/>
      <c r="AG476" s="118"/>
      <c r="AH476" s="147" t="str">
        <f t="shared" si="94"/>
        <v/>
      </c>
      <c r="AI476" s="147" t="str">
        <f t="shared" si="95"/>
        <v/>
      </c>
      <c r="AJ476" s="148" t="str">
        <f t="shared" si="84"/>
        <v/>
      </c>
      <c r="AK476" s="148" t="str">
        <f t="shared" si="85"/>
        <v/>
      </c>
      <c r="AL476" s="147" t="str">
        <f t="shared" si="86"/>
        <v/>
      </c>
      <c r="AM476" s="147" t="str">
        <f t="shared" si="87"/>
        <v/>
      </c>
      <c r="AN476" s="147" t="str">
        <f t="shared" si="88"/>
        <v/>
      </c>
      <c r="AO476" s="118"/>
    </row>
    <row r="477" spans="1:41">
      <c r="A477" s="118"/>
      <c r="B477" s="118"/>
      <c r="C477" s="118"/>
      <c r="D477" s="118"/>
      <c r="E477" s="118"/>
      <c r="F477" s="118"/>
      <c r="G477" s="118"/>
      <c r="H477" s="118"/>
      <c r="I477" s="118"/>
      <c r="J477" s="118"/>
      <c r="K477" s="118"/>
      <c r="L477" s="118"/>
      <c r="M477" s="118"/>
      <c r="N477" s="118"/>
      <c r="O477" s="143" t="str">
        <f>IF(H477="","",(S477/S477)&amp;":"&amp;ROUND(AH477/S477,2))</f>
        <v/>
      </c>
      <c r="P477" s="118"/>
      <c r="Q477" s="118"/>
      <c r="R477" s="143" t="str">
        <f>IF(H477="","",(S477/S477)&amp;":"&amp;ROUND(AI477/S477,2))</f>
        <v/>
      </c>
      <c r="S477" s="144" t="str">
        <f t="shared" si="89"/>
        <v/>
      </c>
      <c r="T477" s="145" t="str">
        <f t="shared" si="90"/>
        <v/>
      </c>
      <c r="U477" s="118"/>
      <c r="V477" s="145" t="str">
        <f t="shared" si="91"/>
        <v/>
      </c>
      <c r="W477" s="144" t="str">
        <f t="shared" si="92"/>
        <v/>
      </c>
      <c r="X477" s="146" t="str">
        <f>IF(C477="","",IF(OR(C477="Trade",C477="Multi Position"),(X476+V477),IF(C477="Deposit",(X476+AE477),IF(C477="Withdrawal",(X476-AE477)))))</f>
        <v/>
      </c>
      <c r="Y477" s="145" t="str">
        <f t="shared" si="93"/>
        <v/>
      </c>
      <c r="Z477" s="118"/>
      <c r="AA477" s="118"/>
      <c r="AB477" s="118"/>
      <c r="AC477" s="118"/>
      <c r="AD477" s="118"/>
      <c r="AE477" s="139"/>
      <c r="AF477" s="118"/>
      <c r="AG477" s="118"/>
      <c r="AH477" s="147" t="str">
        <f t="shared" si="94"/>
        <v/>
      </c>
      <c r="AI477" s="147" t="str">
        <f t="shared" si="95"/>
        <v/>
      </c>
      <c r="AJ477" s="148" t="str">
        <f t="shared" si="84"/>
        <v/>
      </c>
      <c r="AK477" s="148" t="str">
        <f t="shared" si="85"/>
        <v/>
      </c>
      <c r="AL477" s="147" t="str">
        <f t="shared" si="86"/>
        <v/>
      </c>
      <c r="AM477" s="147" t="str">
        <f t="shared" si="87"/>
        <v/>
      </c>
      <c r="AN477" s="147" t="str">
        <f t="shared" si="88"/>
        <v/>
      </c>
      <c r="AO477" s="118"/>
    </row>
    <row r="478" spans="1:41">
      <c r="A478" s="118"/>
      <c r="B478" s="118"/>
      <c r="C478" s="118"/>
      <c r="D478" s="118"/>
      <c r="E478" s="118"/>
      <c r="F478" s="118"/>
      <c r="G478" s="118"/>
      <c r="H478" s="118"/>
      <c r="I478" s="118"/>
      <c r="J478" s="118"/>
      <c r="K478" s="118"/>
      <c r="L478" s="118"/>
      <c r="M478" s="118"/>
      <c r="N478" s="118"/>
      <c r="O478" s="143" t="str">
        <f>IF(H478="","",(S478/S478)&amp;":"&amp;ROUND(AH478/S478,2))</f>
        <v/>
      </c>
      <c r="P478" s="118"/>
      <c r="Q478" s="118"/>
      <c r="R478" s="143" t="str">
        <f>IF(H478="","",(S478/S478)&amp;":"&amp;ROUND(AI478/S478,2))</f>
        <v/>
      </c>
      <c r="S478" s="144" t="str">
        <f t="shared" si="89"/>
        <v/>
      </c>
      <c r="T478" s="145" t="str">
        <f t="shared" si="90"/>
        <v/>
      </c>
      <c r="U478" s="118"/>
      <c r="V478" s="145" t="str">
        <f t="shared" si="91"/>
        <v/>
      </c>
      <c r="W478" s="144" t="str">
        <f t="shared" si="92"/>
        <v/>
      </c>
      <c r="X478" s="146" t="str">
        <f>IF(C478="","",IF(OR(C478="Trade",C478="Multi Position"),(X477+V478),IF(C478="Deposit",(X477+AE478),IF(C478="Withdrawal",(X477-AE478)))))</f>
        <v/>
      </c>
      <c r="Y478" s="145" t="str">
        <f t="shared" si="93"/>
        <v/>
      </c>
      <c r="Z478" s="118"/>
      <c r="AA478" s="118"/>
      <c r="AB478" s="118"/>
      <c r="AC478" s="118"/>
      <c r="AD478" s="118"/>
      <c r="AE478" s="139"/>
      <c r="AF478" s="118"/>
      <c r="AG478" s="118"/>
      <c r="AH478" s="147" t="str">
        <f t="shared" si="94"/>
        <v/>
      </c>
      <c r="AI478" s="147" t="str">
        <f t="shared" si="95"/>
        <v/>
      </c>
      <c r="AJ478" s="148" t="str">
        <f t="shared" si="84"/>
        <v/>
      </c>
      <c r="AK478" s="148" t="str">
        <f t="shared" si="85"/>
        <v/>
      </c>
      <c r="AL478" s="147" t="str">
        <f t="shared" si="86"/>
        <v/>
      </c>
      <c r="AM478" s="147" t="str">
        <f t="shared" si="87"/>
        <v/>
      </c>
      <c r="AN478" s="147" t="str">
        <f t="shared" si="88"/>
        <v/>
      </c>
      <c r="AO478" s="118"/>
    </row>
    <row r="479" spans="1:41">
      <c r="A479" s="118"/>
      <c r="B479" s="118"/>
      <c r="C479" s="118"/>
      <c r="D479" s="118"/>
      <c r="E479" s="118"/>
      <c r="F479" s="118"/>
      <c r="G479" s="118"/>
      <c r="H479" s="118"/>
      <c r="I479" s="118"/>
      <c r="J479" s="118"/>
      <c r="K479" s="118"/>
      <c r="L479" s="118"/>
      <c r="M479" s="118"/>
      <c r="N479" s="118"/>
      <c r="O479" s="143" t="str">
        <f>IF(H479="","",(S479/S479)&amp;":"&amp;ROUND(AH479/S479,2))</f>
        <v/>
      </c>
      <c r="P479" s="118"/>
      <c r="Q479" s="118"/>
      <c r="R479" s="143" t="str">
        <f>IF(H479="","",(S479/S479)&amp;":"&amp;ROUND(AI479/S479,2))</f>
        <v/>
      </c>
      <c r="S479" s="144" t="str">
        <f t="shared" si="89"/>
        <v/>
      </c>
      <c r="T479" s="145" t="str">
        <f t="shared" si="90"/>
        <v/>
      </c>
      <c r="U479" s="118"/>
      <c r="V479" s="145" t="str">
        <f t="shared" si="91"/>
        <v/>
      </c>
      <c r="W479" s="144" t="str">
        <f t="shared" si="92"/>
        <v/>
      </c>
      <c r="X479" s="146" t="str">
        <f>IF(C479="","",IF(OR(C479="Trade",C479="Multi Position"),(X478+V479),IF(C479="Deposit",(X478+AE479),IF(C479="Withdrawal",(X478-AE479)))))</f>
        <v/>
      </c>
      <c r="Y479" s="145" t="str">
        <f t="shared" si="93"/>
        <v/>
      </c>
      <c r="Z479" s="118"/>
      <c r="AA479" s="118"/>
      <c r="AB479" s="118"/>
      <c r="AC479" s="118"/>
      <c r="AD479" s="118"/>
      <c r="AE479" s="139"/>
      <c r="AF479" s="118"/>
      <c r="AG479" s="118"/>
      <c r="AH479" s="147" t="str">
        <f t="shared" si="94"/>
        <v/>
      </c>
      <c r="AI479" s="147" t="str">
        <f t="shared" si="95"/>
        <v/>
      </c>
      <c r="AJ479" s="148" t="str">
        <f t="shared" si="84"/>
        <v/>
      </c>
      <c r="AK479" s="148" t="str">
        <f t="shared" si="85"/>
        <v/>
      </c>
      <c r="AL479" s="147" t="str">
        <f t="shared" si="86"/>
        <v/>
      </c>
      <c r="AM479" s="147" t="str">
        <f t="shared" si="87"/>
        <v/>
      </c>
      <c r="AN479" s="147" t="str">
        <f t="shared" si="88"/>
        <v/>
      </c>
      <c r="AO479" s="118"/>
    </row>
    <row r="480" spans="1:41">
      <c r="A480" s="118"/>
      <c r="B480" s="118"/>
      <c r="C480" s="118"/>
      <c r="D480" s="118"/>
      <c r="E480" s="118"/>
      <c r="F480" s="118"/>
      <c r="G480" s="118"/>
      <c r="H480" s="118"/>
      <c r="I480" s="118"/>
      <c r="J480" s="118"/>
      <c r="K480" s="118"/>
      <c r="L480" s="118"/>
      <c r="M480" s="118"/>
      <c r="N480" s="118"/>
      <c r="O480" s="143" t="str">
        <f>IF(H480="","",(S480/S480)&amp;":"&amp;ROUND(AH480/S480,2))</f>
        <v/>
      </c>
      <c r="P480" s="118"/>
      <c r="Q480" s="118"/>
      <c r="R480" s="143" t="str">
        <f>IF(H480="","",(S480/S480)&amp;":"&amp;ROUND(AI480/S480,2))</f>
        <v/>
      </c>
      <c r="S480" s="144" t="str">
        <f t="shared" si="89"/>
        <v/>
      </c>
      <c r="T480" s="145" t="str">
        <f t="shared" si="90"/>
        <v/>
      </c>
      <c r="U480" s="118"/>
      <c r="V480" s="145" t="str">
        <f t="shared" si="91"/>
        <v/>
      </c>
      <c r="W480" s="144" t="str">
        <f t="shared" si="92"/>
        <v/>
      </c>
      <c r="X480" s="146" t="str">
        <f>IF(C480="","",IF(OR(C480="Trade",C480="Multi Position"),(X479+V480),IF(C480="Deposit",(X479+AE480),IF(C480="Withdrawal",(X479-AE480)))))</f>
        <v/>
      </c>
      <c r="Y480" s="145" t="str">
        <f t="shared" si="93"/>
        <v/>
      </c>
      <c r="Z480" s="118"/>
      <c r="AA480" s="118"/>
      <c r="AB480" s="118"/>
      <c r="AC480" s="118"/>
      <c r="AD480" s="118"/>
      <c r="AE480" s="139"/>
      <c r="AF480" s="118"/>
      <c r="AG480" s="118"/>
      <c r="AH480" s="147" t="str">
        <f t="shared" si="94"/>
        <v/>
      </c>
      <c r="AI480" s="147" t="str">
        <f t="shared" si="95"/>
        <v/>
      </c>
      <c r="AJ480" s="148" t="str">
        <f t="shared" si="84"/>
        <v/>
      </c>
      <c r="AK480" s="148" t="str">
        <f t="shared" si="85"/>
        <v/>
      </c>
      <c r="AL480" s="147" t="str">
        <f t="shared" si="86"/>
        <v/>
      </c>
      <c r="AM480" s="147" t="str">
        <f t="shared" si="87"/>
        <v/>
      </c>
      <c r="AN480" s="147" t="str">
        <f t="shared" si="88"/>
        <v/>
      </c>
      <c r="AO480" s="118"/>
    </row>
    <row r="481" spans="1:41">
      <c r="A481" s="118"/>
      <c r="B481" s="118"/>
      <c r="C481" s="118"/>
      <c r="D481" s="118"/>
      <c r="E481" s="118"/>
      <c r="F481" s="118"/>
      <c r="G481" s="118"/>
      <c r="H481" s="118"/>
      <c r="I481" s="118"/>
      <c r="J481" s="118"/>
      <c r="K481" s="118"/>
      <c r="L481" s="118"/>
      <c r="M481" s="118"/>
      <c r="N481" s="118"/>
      <c r="O481" s="143" t="str">
        <f>IF(H481="","",(S481/S481)&amp;":"&amp;ROUND(AH481/S481,2))</f>
        <v/>
      </c>
      <c r="P481" s="118"/>
      <c r="Q481" s="118"/>
      <c r="R481" s="143" t="str">
        <f>IF(H481="","",(S481/S481)&amp;":"&amp;ROUND(AI481/S481,2))</f>
        <v/>
      </c>
      <c r="S481" s="144" t="str">
        <f t="shared" si="89"/>
        <v/>
      </c>
      <c r="T481" s="145" t="str">
        <f t="shared" si="90"/>
        <v/>
      </c>
      <c r="U481" s="118"/>
      <c r="V481" s="145" t="str">
        <f t="shared" si="91"/>
        <v/>
      </c>
      <c r="W481" s="144" t="str">
        <f t="shared" si="92"/>
        <v/>
      </c>
      <c r="X481" s="146" t="str">
        <f>IF(C481="","",IF(OR(C481="Trade",C481="Multi Position"),(X480+V481),IF(C481="Deposit",(X480+AE481),IF(C481="Withdrawal",(X480-AE481)))))</f>
        <v/>
      </c>
      <c r="Y481" s="145" t="str">
        <f t="shared" si="93"/>
        <v/>
      </c>
      <c r="Z481" s="118"/>
      <c r="AA481" s="118"/>
      <c r="AB481" s="118"/>
      <c r="AC481" s="118"/>
      <c r="AD481" s="118"/>
      <c r="AE481" s="139"/>
      <c r="AF481" s="118"/>
      <c r="AG481" s="118"/>
      <c r="AH481" s="147" t="str">
        <f t="shared" si="94"/>
        <v/>
      </c>
      <c r="AI481" s="147" t="str">
        <f t="shared" si="95"/>
        <v/>
      </c>
      <c r="AJ481" s="148" t="str">
        <f t="shared" si="84"/>
        <v/>
      </c>
      <c r="AK481" s="148" t="str">
        <f t="shared" si="85"/>
        <v/>
      </c>
      <c r="AL481" s="147" t="str">
        <f t="shared" si="86"/>
        <v/>
      </c>
      <c r="AM481" s="147" t="str">
        <f t="shared" si="87"/>
        <v/>
      </c>
      <c r="AN481" s="147" t="str">
        <f t="shared" si="88"/>
        <v/>
      </c>
      <c r="AO481" s="118"/>
    </row>
    <row r="482" spans="1:41">
      <c r="A482" s="118"/>
      <c r="B482" s="118"/>
      <c r="C482" s="118"/>
      <c r="D482" s="118"/>
      <c r="E482" s="118"/>
      <c r="F482" s="118"/>
      <c r="G482" s="118"/>
      <c r="H482" s="118"/>
      <c r="I482" s="118"/>
      <c r="J482" s="118"/>
      <c r="K482" s="118"/>
      <c r="L482" s="118"/>
      <c r="M482" s="118"/>
      <c r="N482" s="118"/>
      <c r="O482" s="143" t="str">
        <f>IF(H482="","",(S482/S482)&amp;":"&amp;ROUND(AH482/S482,2))</f>
        <v/>
      </c>
      <c r="P482" s="118"/>
      <c r="Q482" s="118"/>
      <c r="R482" s="143" t="str">
        <f>IF(H482="","",(S482/S482)&amp;":"&amp;ROUND(AI482/S482,2))</f>
        <v/>
      </c>
      <c r="S482" s="144" t="str">
        <f t="shared" si="89"/>
        <v/>
      </c>
      <c r="T482" s="145" t="str">
        <f t="shared" si="90"/>
        <v/>
      </c>
      <c r="U482" s="118"/>
      <c r="V482" s="145" t="str">
        <f t="shared" si="91"/>
        <v/>
      </c>
      <c r="W482" s="144" t="str">
        <f t="shared" si="92"/>
        <v/>
      </c>
      <c r="X482" s="146" t="str">
        <f>IF(C482="","",IF(OR(C482="Trade",C482="Multi Position"),(X481+V482),IF(C482="Deposit",(X481+AE482),IF(C482="Withdrawal",(X481-AE482)))))</f>
        <v/>
      </c>
      <c r="Y482" s="145" t="str">
        <f t="shared" si="93"/>
        <v/>
      </c>
      <c r="Z482" s="118"/>
      <c r="AA482" s="118"/>
      <c r="AB482" s="118"/>
      <c r="AC482" s="118"/>
      <c r="AD482" s="118"/>
      <c r="AE482" s="139"/>
      <c r="AF482" s="118"/>
      <c r="AG482" s="118"/>
      <c r="AH482" s="147" t="str">
        <f t="shared" si="94"/>
        <v/>
      </c>
      <c r="AI482" s="147" t="str">
        <f t="shared" si="95"/>
        <v/>
      </c>
      <c r="AJ482" s="148" t="str">
        <f t="shared" si="84"/>
        <v/>
      </c>
      <c r="AK482" s="148" t="str">
        <f t="shared" si="85"/>
        <v/>
      </c>
      <c r="AL482" s="147" t="str">
        <f t="shared" si="86"/>
        <v/>
      </c>
      <c r="AM482" s="147" t="str">
        <f t="shared" si="87"/>
        <v/>
      </c>
      <c r="AN482" s="147" t="str">
        <f t="shared" si="88"/>
        <v/>
      </c>
      <c r="AO482" s="118"/>
    </row>
    <row r="483" spans="1:41">
      <c r="A483" s="118"/>
      <c r="B483" s="118"/>
      <c r="C483" s="118"/>
      <c r="D483" s="118"/>
      <c r="E483" s="118"/>
      <c r="F483" s="118"/>
      <c r="G483" s="118"/>
      <c r="H483" s="118"/>
      <c r="I483" s="118"/>
      <c r="J483" s="118"/>
      <c r="K483" s="118"/>
      <c r="L483" s="118"/>
      <c r="M483" s="118"/>
      <c r="N483" s="118"/>
      <c r="O483" s="143" t="str">
        <f>IF(H483="","",(S483/S483)&amp;":"&amp;ROUND(AH483/S483,2))</f>
        <v/>
      </c>
      <c r="P483" s="118"/>
      <c r="Q483" s="118"/>
      <c r="R483" s="143" t="str">
        <f>IF(H483="","",(S483/S483)&amp;":"&amp;ROUND(AI483/S483,2))</f>
        <v/>
      </c>
      <c r="S483" s="144" t="str">
        <f t="shared" si="89"/>
        <v/>
      </c>
      <c r="T483" s="145" t="str">
        <f t="shared" si="90"/>
        <v/>
      </c>
      <c r="U483" s="118"/>
      <c r="V483" s="145" t="str">
        <f t="shared" si="91"/>
        <v/>
      </c>
      <c r="W483" s="144" t="str">
        <f t="shared" si="92"/>
        <v/>
      </c>
      <c r="X483" s="146" t="str">
        <f>IF(C483="","",IF(OR(C483="Trade",C483="Multi Position"),(X482+V483),IF(C483="Deposit",(X482+AE483),IF(C483="Withdrawal",(X482-AE483)))))</f>
        <v/>
      </c>
      <c r="Y483" s="145" t="str">
        <f t="shared" si="93"/>
        <v/>
      </c>
      <c r="Z483" s="118"/>
      <c r="AA483" s="118"/>
      <c r="AB483" s="118"/>
      <c r="AC483" s="118"/>
      <c r="AD483" s="118"/>
      <c r="AE483" s="139"/>
      <c r="AF483" s="118"/>
      <c r="AG483" s="118"/>
      <c r="AH483" s="147" t="str">
        <f t="shared" si="94"/>
        <v/>
      </c>
      <c r="AI483" s="147" t="str">
        <f t="shared" si="95"/>
        <v/>
      </c>
      <c r="AJ483" s="148" t="str">
        <f t="shared" si="84"/>
        <v/>
      </c>
      <c r="AK483" s="148" t="str">
        <f t="shared" si="85"/>
        <v/>
      </c>
      <c r="AL483" s="147" t="str">
        <f t="shared" si="86"/>
        <v/>
      </c>
      <c r="AM483" s="147" t="str">
        <f t="shared" si="87"/>
        <v/>
      </c>
      <c r="AN483" s="147" t="str">
        <f t="shared" si="88"/>
        <v/>
      </c>
      <c r="AO483" s="118"/>
    </row>
    <row r="484" spans="1:41">
      <c r="A484" s="118"/>
      <c r="B484" s="118"/>
      <c r="C484" s="118"/>
      <c r="D484" s="118"/>
      <c r="E484" s="118"/>
      <c r="F484" s="118"/>
      <c r="G484" s="118"/>
      <c r="H484" s="118"/>
      <c r="I484" s="118"/>
      <c r="J484" s="118"/>
      <c r="K484" s="118"/>
      <c r="L484" s="118"/>
      <c r="M484" s="118"/>
      <c r="N484" s="118"/>
      <c r="O484" s="143" t="str">
        <f>IF(H484="","",(S484/S484)&amp;":"&amp;ROUND(AH484/S484,2))</f>
        <v/>
      </c>
      <c r="P484" s="118"/>
      <c r="Q484" s="118"/>
      <c r="R484" s="143" t="str">
        <f>IF(H484="","",(S484/S484)&amp;":"&amp;ROUND(AI484/S484,2))</f>
        <v/>
      </c>
      <c r="S484" s="144" t="str">
        <f t="shared" si="89"/>
        <v/>
      </c>
      <c r="T484" s="145" t="str">
        <f t="shared" si="90"/>
        <v/>
      </c>
      <c r="U484" s="118"/>
      <c r="V484" s="145" t="str">
        <f t="shared" si="91"/>
        <v/>
      </c>
      <c r="W484" s="144" t="str">
        <f t="shared" si="92"/>
        <v/>
      </c>
      <c r="X484" s="146" t="str">
        <f>IF(C484="","",IF(OR(C484="Trade",C484="Multi Position"),(X483+V484),IF(C484="Deposit",(X483+AE484),IF(C484="Withdrawal",(X483-AE484)))))</f>
        <v/>
      </c>
      <c r="Y484" s="145" t="str">
        <f t="shared" si="93"/>
        <v/>
      </c>
      <c r="Z484" s="118"/>
      <c r="AA484" s="118"/>
      <c r="AB484" s="118"/>
      <c r="AC484" s="118"/>
      <c r="AD484" s="118"/>
      <c r="AE484" s="139"/>
      <c r="AF484" s="118"/>
      <c r="AG484" s="118"/>
      <c r="AH484" s="147" t="str">
        <f t="shared" si="94"/>
        <v/>
      </c>
      <c r="AI484" s="147" t="str">
        <f t="shared" si="95"/>
        <v/>
      </c>
      <c r="AJ484" s="148" t="str">
        <f t="shared" si="84"/>
        <v/>
      </c>
      <c r="AK484" s="148" t="str">
        <f t="shared" si="85"/>
        <v/>
      </c>
      <c r="AL484" s="147" t="str">
        <f t="shared" si="86"/>
        <v/>
      </c>
      <c r="AM484" s="147" t="str">
        <f t="shared" si="87"/>
        <v/>
      </c>
      <c r="AN484" s="147" t="str">
        <f t="shared" si="88"/>
        <v/>
      </c>
      <c r="AO484" s="118"/>
    </row>
    <row r="485" spans="1:41">
      <c r="A485" s="118"/>
      <c r="B485" s="118"/>
      <c r="C485" s="118"/>
      <c r="D485" s="118"/>
      <c r="E485" s="118"/>
      <c r="F485" s="118"/>
      <c r="G485" s="118"/>
      <c r="H485" s="118"/>
      <c r="I485" s="118"/>
      <c r="J485" s="118"/>
      <c r="K485" s="118"/>
      <c r="L485" s="118"/>
      <c r="M485" s="118"/>
      <c r="N485" s="118"/>
      <c r="O485" s="143" t="str">
        <f>IF(H485="","",(S485/S485)&amp;":"&amp;ROUND(AH485/S485,2))</f>
        <v/>
      </c>
      <c r="P485" s="118"/>
      <c r="Q485" s="118"/>
      <c r="R485" s="143" t="str">
        <f>IF(H485="","",(S485/S485)&amp;":"&amp;ROUND(AI485/S485,2))</f>
        <v/>
      </c>
      <c r="S485" s="144" t="str">
        <f t="shared" si="89"/>
        <v/>
      </c>
      <c r="T485" s="145" t="str">
        <f t="shared" si="90"/>
        <v/>
      </c>
      <c r="U485" s="118"/>
      <c r="V485" s="145" t="str">
        <f t="shared" si="91"/>
        <v/>
      </c>
      <c r="W485" s="144" t="str">
        <f t="shared" si="92"/>
        <v/>
      </c>
      <c r="X485" s="146" t="str">
        <f>IF(C485="","",IF(OR(C485="Trade",C485="Multi Position"),(X484+V485),IF(C485="Deposit",(X484+AE485),IF(C485="Withdrawal",(X484-AE485)))))</f>
        <v/>
      </c>
      <c r="Y485" s="145" t="str">
        <f t="shared" si="93"/>
        <v/>
      </c>
      <c r="Z485" s="118"/>
      <c r="AA485" s="118"/>
      <c r="AB485" s="118"/>
      <c r="AC485" s="118"/>
      <c r="AD485" s="118"/>
      <c r="AE485" s="139"/>
      <c r="AF485" s="118"/>
      <c r="AG485" s="118"/>
      <c r="AH485" s="147" t="str">
        <f t="shared" si="94"/>
        <v/>
      </c>
      <c r="AI485" s="147" t="str">
        <f t="shared" si="95"/>
        <v/>
      </c>
      <c r="AJ485" s="148" t="str">
        <f t="shared" si="84"/>
        <v/>
      </c>
      <c r="AK485" s="148" t="str">
        <f t="shared" si="85"/>
        <v/>
      </c>
      <c r="AL485" s="147" t="str">
        <f t="shared" si="86"/>
        <v/>
      </c>
      <c r="AM485" s="147" t="str">
        <f t="shared" si="87"/>
        <v/>
      </c>
      <c r="AN485" s="147" t="str">
        <f t="shared" si="88"/>
        <v/>
      </c>
      <c r="AO485" s="118"/>
    </row>
    <row r="486" spans="1:41">
      <c r="A486" s="118"/>
      <c r="B486" s="118"/>
      <c r="C486" s="118"/>
      <c r="D486" s="118"/>
      <c r="E486" s="118"/>
      <c r="F486" s="118"/>
      <c r="G486" s="118"/>
      <c r="H486" s="118"/>
      <c r="I486" s="118"/>
      <c r="J486" s="118"/>
      <c r="K486" s="118"/>
      <c r="L486" s="118"/>
      <c r="M486" s="118"/>
      <c r="N486" s="118"/>
      <c r="O486" s="143" t="str">
        <f>IF(H486="","",(S486/S486)&amp;":"&amp;ROUND(AH486/S486,2))</f>
        <v/>
      </c>
      <c r="P486" s="118"/>
      <c r="Q486" s="118"/>
      <c r="R486" s="143" t="str">
        <f>IF(H486="","",(S486/S486)&amp;":"&amp;ROUND(AI486/S486,2))</f>
        <v/>
      </c>
      <c r="S486" s="144" t="str">
        <f t="shared" si="89"/>
        <v/>
      </c>
      <c r="T486" s="145" t="str">
        <f t="shared" si="90"/>
        <v/>
      </c>
      <c r="U486" s="118"/>
      <c r="V486" s="145" t="str">
        <f t="shared" si="91"/>
        <v/>
      </c>
      <c r="W486" s="144" t="str">
        <f t="shared" si="92"/>
        <v/>
      </c>
      <c r="X486" s="146" t="str">
        <f>IF(C486="","",IF(OR(C486="Trade",C486="Multi Position"),(X485+V486),IF(C486="Deposit",(X485+AE486),IF(C486="Withdrawal",(X485-AE486)))))</f>
        <v/>
      </c>
      <c r="Y486" s="145" t="str">
        <f t="shared" si="93"/>
        <v/>
      </c>
      <c r="Z486" s="118"/>
      <c r="AA486" s="118"/>
      <c r="AB486" s="118"/>
      <c r="AC486" s="118"/>
      <c r="AD486" s="118"/>
      <c r="AE486" s="139"/>
      <c r="AF486" s="118"/>
      <c r="AG486" s="118"/>
      <c r="AH486" s="147" t="str">
        <f t="shared" si="94"/>
        <v/>
      </c>
      <c r="AI486" s="147" t="str">
        <f t="shared" si="95"/>
        <v/>
      </c>
      <c r="AJ486" s="148" t="str">
        <f t="shared" si="84"/>
        <v/>
      </c>
      <c r="AK486" s="148" t="str">
        <f t="shared" si="85"/>
        <v/>
      </c>
      <c r="AL486" s="147" t="str">
        <f t="shared" si="86"/>
        <v/>
      </c>
      <c r="AM486" s="147" t="str">
        <f t="shared" si="87"/>
        <v/>
      </c>
      <c r="AN486" s="147" t="str">
        <f t="shared" si="88"/>
        <v/>
      </c>
      <c r="AO486" s="118"/>
    </row>
    <row r="487" spans="1:41">
      <c r="A487" s="118"/>
      <c r="B487" s="118"/>
      <c r="C487" s="118"/>
      <c r="D487" s="118"/>
      <c r="E487" s="118"/>
      <c r="F487" s="118"/>
      <c r="G487" s="118"/>
      <c r="H487" s="118"/>
      <c r="I487" s="118"/>
      <c r="J487" s="118"/>
      <c r="K487" s="118"/>
      <c r="L487" s="118"/>
      <c r="M487" s="118"/>
      <c r="N487" s="118"/>
      <c r="O487" s="143" t="str">
        <f>IF(H487="","",(S487/S487)&amp;":"&amp;ROUND(AH487/S487,2))</f>
        <v/>
      </c>
      <c r="P487" s="118"/>
      <c r="Q487" s="118"/>
      <c r="R487" s="143" t="str">
        <f>IF(H487="","",(S487/S487)&amp;":"&amp;ROUND(AI487/S487,2))</f>
        <v/>
      </c>
      <c r="S487" s="144" t="str">
        <f t="shared" si="89"/>
        <v/>
      </c>
      <c r="T487" s="145" t="str">
        <f t="shared" si="90"/>
        <v/>
      </c>
      <c r="U487" s="118"/>
      <c r="V487" s="145" t="str">
        <f t="shared" si="91"/>
        <v/>
      </c>
      <c r="W487" s="144" t="str">
        <f t="shared" si="92"/>
        <v/>
      </c>
      <c r="X487" s="146" t="str">
        <f>IF(C487="","",IF(OR(C487="Trade",C487="Multi Position"),(X486+V487),IF(C487="Deposit",(X486+AE487),IF(C487="Withdrawal",(X486-AE487)))))</f>
        <v/>
      </c>
      <c r="Y487" s="145" t="str">
        <f t="shared" si="93"/>
        <v/>
      </c>
      <c r="Z487" s="118"/>
      <c r="AA487" s="118"/>
      <c r="AB487" s="118"/>
      <c r="AC487" s="118"/>
      <c r="AD487" s="118"/>
      <c r="AE487" s="139"/>
      <c r="AF487" s="118"/>
      <c r="AG487" s="118"/>
      <c r="AH487" s="147" t="str">
        <f t="shared" si="94"/>
        <v/>
      </c>
      <c r="AI487" s="147" t="str">
        <f t="shared" si="95"/>
        <v/>
      </c>
      <c r="AJ487" s="148" t="str">
        <f t="shared" si="84"/>
        <v/>
      </c>
      <c r="AK487" s="148" t="str">
        <f t="shared" si="85"/>
        <v/>
      </c>
      <c r="AL487" s="147" t="str">
        <f t="shared" si="86"/>
        <v/>
      </c>
      <c r="AM487" s="147" t="str">
        <f t="shared" si="87"/>
        <v/>
      </c>
      <c r="AN487" s="147" t="str">
        <f t="shared" si="88"/>
        <v/>
      </c>
      <c r="AO487" s="118"/>
    </row>
    <row r="488" spans="1:41">
      <c r="A488" s="118"/>
      <c r="B488" s="118"/>
      <c r="C488" s="118"/>
      <c r="D488" s="118"/>
      <c r="E488" s="118"/>
      <c r="F488" s="118"/>
      <c r="G488" s="118"/>
      <c r="H488" s="118"/>
      <c r="I488" s="118"/>
      <c r="J488" s="118"/>
      <c r="K488" s="118"/>
      <c r="L488" s="118"/>
      <c r="M488" s="118"/>
      <c r="N488" s="118"/>
      <c r="O488" s="143" t="str">
        <f>IF(H488="","",(S488/S488)&amp;":"&amp;ROUND(AH488/S488,2))</f>
        <v/>
      </c>
      <c r="P488" s="118"/>
      <c r="Q488" s="118"/>
      <c r="R488" s="143" t="str">
        <f>IF(H488="","",(S488/S488)&amp;":"&amp;ROUND(AI488/S488,2))</f>
        <v/>
      </c>
      <c r="S488" s="144" t="str">
        <f t="shared" si="89"/>
        <v/>
      </c>
      <c r="T488" s="145" t="str">
        <f t="shared" si="90"/>
        <v/>
      </c>
      <c r="U488" s="118"/>
      <c r="V488" s="145" t="str">
        <f t="shared" si="91"/>
        <v/>
      </c>
      <c r="W488" s="144" t="str">
        <f t="shared" si="92"/>
        <v/>
      </c>
      <c r="X488" s="146" t="str">
        <f>IF(C488="","",IF(OR(C488="Trade",C488="Multi Position"),(X487+V488),IF(C488="Deposit",(X487+AE488),IF(C488="Withdrawal",(X487-AE488)))))</f>
        <v/>
      </c>
      <c r="Y488" s="145" t="str">
        <f t="shared" si="93"/>
        <v/>
      </c>
      <c r="Z488" s="118"/>
      <c r="AA488" s="118"/>
      <c r="AB488" s="118"/>
      <c r="AC488" s="118"/>
      <c r="AD488" s="118"/>
      <c r="AE488" s="139"/>
      <c r="AF488" s="118"/>
      <c r="AG488" s="118"/>
      <c r="AH488" s="147" t="str">
        <f t="shared" si="94"/>
        <v/>
      </c>
      <c r="AI488" s="147" t="str">
        <f t="shared" si="95"/>
        <v/>
      </c>
      <c r="AJ488" s="148" t="str">
        <f t="shared" si="84"/>
        <v/>
      </c>
      <c r="AK488" s="148" t="str">
        <f t="shared" si="85"/>
        <v/>
      </c>
      <c r="AL488" s="147" t="str">
        <f t="shared" si="86"/>
        <v/>
      </c>
      <c r="AM488" s="147" t="str">
        <f t="shared" si="87"/>
        <v/>
      </c>
      <c r="AN488" s="147" t="str">
        <f t="shared" si="88"/>
        <v/>
      </c>
      <c r="AO488" s="118"/>
    </row>
    <row r="489" spans="1:41">
      <c r="A489" s="118"/>
      <c r="B489" s="118"/>
      <c r="C489" s="118"/>
      <c r="D489" s="118"/>
      <c r="E489" s="118"/>
      <c r="F489" s="118"/>
      <c r="G489" s="118"/>
      <c r="H489" s="118"/>
      <c r="I489" s="118"/>
      <c r="J489" s="118"/>
      <c r="K489" s="118"/>
      <c r="L489" s="118"/>
      <c r="M489" s="118"/>
      <c r="N489" s="118"/>
      <c r="O489" s="143" t="str">
        <f>IF(H489="","",(S489/S489)&amp;":"&amp;ROUND(AH489/S489,2))</f>
        <v/>
      </c>
      <c r="P489" s="118"/>
      <c r="Q489" s="118"/>
      <c r="R489" s="143" t="str">
        <f>IF(H489="","",(S489/S489)&amp;":"&amp;ROUND(AI489/S489,2))</f>
        <v/>
      </c>
      <c r="S489" s="144" t="str">
        <f t="shared" si="89"/>
        <v/>
      </c>
      <c r="T489" s="145" t="str">
        <f t="shared" si="90"/>
        <v/>
      </c>
      <c r="U489" s="118"/>
      <c r="V489" s="145" t="str">
        <f t="shared" si="91"/>
        <v/>
      </c>
      <c r="W489" s="144" t="str">
        <f t="shared" si="92"/>
        <v/>
      </c>
      <c r="X489" s="146" t="str">
        <f>IF(C489="","",IF(OR(C489="Trade",C489="Multi Position"),(X488+V489),IF(C489="Deposit",(X488+AE489),IF(C489="Withdrawal",(X488-AE489)))))</f>
        <v/>
      </c>
      <c r="Y489" s="145" t="str">
        <f t="shared" si="93"/>
        <v/>
      </c>
      <c r="Z489" s="118"/>
      <c r="AA489" s="118"/>
      <c r="AB489" s="118"/>
      <c r="AC489" s="118"/>
      <c r="AD489" s="118"/>
      <c r="AE489" s="139"/>
      <c r="AF489" s="118"/>
      <c r="AG489" s="118"/>
      <c r="AH489" s="147" t="str">
        <f t="shared" si="94"/>
        <v/>
      </c>
      <c r="AI489" s="147" t="str">
        <f t="shared" si="95"/>
        <v/>
      </c>
      <c r="AJ489" s="148" t="str">
        <f t="shared" si="84"/>
        <v/>
      </c>
      <c r="AK489" s="148" t="str">
        <f t="shared" si="85"/>
        <v/>
      </c>
      <c r="AL489" s="147" t="str">
        <f t="shared" si="86"/>
        <v/>
      </c>
      <c r="AM489" s="147" t="str">
        <f t="shared" si="87"/>
        <v/>
      </c>
      <c r="AN489" s="147" t="str">
        <f t="shared" si="88"/>
        <v/>
      </c>
      <c r="AO489" s="118"/>
    </row>
    <row r="490" spans="1:41">
      <c r="A490" s="118"/>
      <c r="B490" s="118"/>
      <c r="C490" s="118"/>
      <c r="D490" s="118"/>
      <c r="E490" s="118"/>
      <c r="F490" s="118"/>
      <c r="G490" s="118"/>
      <c r="H490" s="118"/>
      <c r="I490" s="118"/>
      <c r="J490" s="118"/>
      <c r="K490" s="118"/>
      <c r="L490" s="118"/>
      <c r="M490" s="118"/>
      <c r="N490" s="118"/>
      <c r="O490" s="143" t="str">
        <f>IF(H490="","",(S490/S490)&amp;":"&amp;ROUND(AH490/S490,2))</f>
        <v/>
      </c>
      <c r="P490" s="118"/>
      <c r="Q490" s="118"/>
      <c r="R490" s="143" t="str">
        <f>IF(H490="","",(S490/S490)&amp;":"&amp;ROUND(AI490/S490,2))</f>
        <v/>
      </c>
      <c r="S490" s="144" t="str">
        <f t="shared" si="89"/>
        <v/>
      </c>
      <c r="T490" s="145" t="str">
        <f t="shared" si="90"/>
        <v/>
      </c>
      <c r="U490" s="118"/>
      <c r="V490" s="145" t="str">
        <f t="shared" si="91"/>
        <v/>
      </c>
      <c r="W490" s="144" t="str">
        <f t="shared" si="92"/>
        <v/>
      </c>
      <c r="X490" s="146" t="str">
        <f>IF(C490="","",IF(OR(C490="Trade",C490="Multi Position"),(X489+V490),IF(C490="Deposit",(X489+AE490),IF(C490="Withdrawal",(X489-AE490)))))</f>
        <v/>
      </c>
      <c r="Y490" s="145" t="str">
        <f t="shared" si="93"/>
        <v/>
      </c>
      <c r="Z490" s="118"/>
      <c r="AA490" s="118"/>
      <c r="AB490" s="118"/>
      <c r="AC490" s="118"/>
      <c r="AD490" s="118"/>
      <c r="AE490" s="139"/>
      <c r="AF490" s="118"/>
      <c r="AG490" s="118"/>
      <c r="AH490" s="147" t="str">
        <f t="shared" si="94"/>
        <v/>
      </c>
      <c r="AI490" s="147" t="str">
        <f t="shared" si="95"/>
        <v/>
      </c>
      <c r="AJ490" s="148" t="str">
        <f t="shared" si="84"/>
        <v/>
      </c>
      <c r="AK490" s="148" t="str">
        <f t="shared" si="85"/>
        <v/>
      </c>
      <c r="AL490" s="147" t="str">
        <f t="shared" si="86"/>
        <v/>
      </c>
      <c r="AM490" s="147" t="str">
        <f t="shared" si="87"/>
        <v/>
      </c>
      <c r="AN490" s="147" t="str">
        <f t="shared" si="88"/>
        <v/>
      </c>
      <c r="AO490" s="118"/>
    </row>
    <row r="491" spans="1:41">
      <c r="A491" s="118"/>
      <c r="B491" s="118"/>
      <c r="C491" s="118"/>
      <c r="D491" s="118"/>
      <c r="E491" s="118"/>
      <c r="F491" s="118"/>
      <c r="G491" s="118"/>
      <c r="H491" s="118"/>
      <c r="I491" s="118"/>
      <c r="J491" s="118"/>
      <c r="K491" s="118"/>
      <c r="L491" s="118"/>
      <c r="M491" s="118"/>
      <c r="N491" s="118"/>
      <c r="O491" s="143" t="str">
        <f>IF(H491="","",(S491/S491)&amp;":"&amp;ROUND(AH491/S491,2))</f>
        <v/>
      </c>
      <c r="P491" s="118"/>
      <c r="Q491" s="118"/>
      <c r="R491" s="143" t="str">
        <f>IF(H491="","",(S491/S491)&amp;":"&amp;ROUND(AI491/S491,2))</f>
        <v/>
      </c>
      <c r="S491" s="144" t="str">
        <f t="shared" si="89"/>
        <v/>
      </c>
      <c r="T491" s="145" t="str">
        <f t="shared" si="90"/>
        <v/>
      </c>
      <c r="U491" s="118"/>
      <c r="V491" s="145" t="str">
        <f t="shared" si="91"/>
        <v/>
      </c>
      <c r="W491" s="144" t="str">
        <f t="shared" si="92"/>
        <v/>
      </c>
      <c r="X491" s="146" t="str">
        <f>IF(C491="","",IF(OR(C491="Trade",C491="Multi Position"),(X490+V491),IF(C491="Deposit",(X490+AE491),IF(C491="Withdrawal",(X490-AE491)))))</f>
        <v/>
      </c>
      <c r="Y491" s="145" t="str">
        <f t="shared" si="93"/>
        <v/>
      </c>
      <c r="Z491" s="118"/>
      <c r="AA491" s="118"/>
      <c r="AB491" s="118"/>
      <c r="AC491" s="118"/>
      <c r="AD491" s="118"/>
      <c r="AE491" s="139"/>
      <c r="AF491" s="118"/>
      <c r="AG491" s="118"/>
      <c r="AH491" s="147" t="str">
        <f t="shared" si="94"/>
        <v/>
      </c>
      <c r="AI491" s="147" t="str">
        <f t="shared" si="95"/>
        <v/>
      </c>
      <c r="AJ491" s="148" t="str">
        <f t="shared" si="84"/>
        <v/>
      </c>
      <c r="AK491" s="148" t="str">
        <f t="shared" si="85"/>
        <v/>
      </c>
      <c r="AL491" s="147" t="str">
        <f t="shared" si="86"/>
        <v/>
      </c>
      <c r="AM491" s="147" t="str">
        <f t="shared" si="87"/>
        <v/>
      </c>
      <c r="AN491" s="147" t="str">
        <f t="shared" si="88"/>
        <v/>
      </c>
      <c r="AO491" s="118"/>
    </row>
    <row r="492" spans="1:41">
      <c r="A492" s="118"/>
      <c r="B492" s="118"/>
      <c r="C492" s="118"/>
      <c r="D492" s="118"/>
      <c r="E492" s="118"/>
      <c r="F492" s="118"/>
      <c r="G492" s="118"/>
      <c r="H492" s="118"/>
      <c r="I492" s="118"/>
      <c r="J492" s="118"/>
      <c r="K492" s="118"/>
      <c r="L492" s="118"/>
      <c r="M492" s="118"/>
      <c r="N492" s="118"/>
      <c r="O492" s="143" t="str">
        <f>IF(H492="","",(S492/S492)&amp;":"&amp;ROUND(AH492/S492,2))</f>
        <v/>
      </c>
      <c r="P492" s="118"/>
      <c r="Q492" s="118"/>
      <c r="R492" s="143" t="str">
        <f>IF(H492="","",(S492/S492)&amp;":"&amp;ROUND(AI492/S492,2))</f>
        <v/>
      </c>
      <c r="S492" s="144" t="str">
        <f t="shared" si="89"/>
        <v/>
      </c>
      <c r="T492" s="145" t="str">
        <f t="shared" si="90"/>
        <v/>
      </c>
      <c r="U492" s="118"/>
      <c r="V492" s="145" t="str">
        <f t="shared" si="91"/>
        <v/>
      </c>
      <c r="W492" s="144" t="str">
        <f t="shared" si="92"/>
        <v/>
      </c>
      <c r="X492" s="146" t="str">
        <f>IF(C492="","",IF(OR(C492="Trade",C492="Multi Position"),(X491+V492),IF(C492="Deposit",(X491+AE492),IF(C492="Withdrawal",(X491-AE492)))))</f>
        <v/>
      </c>
      <c r="Y492" s="145" t="str">
        <f t="shared" si="93"/>
        <v/>
      </c>
      <c r="Z492" s="118"/>
      <c r="AA492" s="118"/>
      <c r="AB492" s="118"/>
      <c r="AC492" s="118"/>
      <c r="AD492" s="118"/>
      <c r="AE492" s="139"/>
      <c r="AF492" s="118"/>
      <c r="AG492" s="118"/>
      <c r="AH492" s="147" t="str">
        <f t="shared" si="94"/>
        <v/>
      </c>
      <c r="AI492" s="147" t="str">
        <f t="shared" si="95"/>
        <v/>
      </c>
      <c r="AJ492" s="148" t="str">
        <f t="shared" si="84"/>
        <v/>
      </c>
      <c r="AK492" s="148" t="str">
        <f t="shared" si="85"/>
        <v/>
      </c>
      <c r="AL492" s="147" t="str">
        <f t="shared" si="86"/>
        <v/>
      </c>
      <c r="AM492" s="147" t="str">
        <f t="shared" si="87"/>
        <v/>
      </c>
      <c r="AN492" s="147" t="str">
        <f t="shared" si="88"/>
        <v/>
      </c>
      <c r="AO492" s="118"/>
    </row>
    <row r="493" spans="1:41">
      <c r="A493" s="118"/>
      <c r="B493" s="118"/>
      <c r="C493" s="118"/>
      <c r="D493" s="118"/>
      <c r="E493" s="118"/>
      <c r="F493" s="118"/>
      <c r="G493" s="118"/>
      <c r="H493" s="118"/>
      <c r="I493" s="118"/>
      <c r="J493" s="118"/>
      <c r="K493" s="118"/>
      <c r="L493" s="118"/>
      <c r="M493" s="118"/>
      <c r="N493" s="118"/>
      <c r="O493" s="143" t="str">
        <f>IF(H493="","",(S493/S493)&amp;":"&amp;ROUND(AH493/S493,2))</f>
        <v/>
      </c>
      <c r="P493" s="118"/>
      <c r="Q493" s="118"/>
      <c r="R493" s="143" t="str">
        <f>IF(H493="","",(S493/S493)&amp;":"&amp;ROUND(AI493/S493,2))</f>
        <v/>
      </c>
      <c r="S493" s="144" t="str">
        <f t="shared" si="89"/>
        <v/>
      </c>
      <c r="T493" s="145" t="str">
        <f t="shared" si="90"/>
        <v/>
      </c>
      <c r="U493" s="118"/>
      <c r="V493" s="145" t="str">
        <f t="shared" si="91"/>
        <v/>
      </c>
      <c r="W493" s="144" t="str">
        <f t="shared" si="92"/>
        <v/>
      </c>
      <c r="X493" s="146" t="str">
        <f>IF(C493="","",IF(OR(C493="Trade",C493="Multi Position"),(X492+V493),IF(C493="Deposit",(X492+AE493),IF(C493="Withdrawal",(X492-AE493)))))</f>
        <v/>
      </c>
      <c r="Y493" s="145" t="str">
        <f t="shared" si="93"/>
        <v/>
      </c>
      <c r="Z493" s="118"/>
      <c r="AA493" s="118"/>
      <c r="AB493" s="118"/>
      <c r="AC493" s="118"/>
      <c r="AD493" s="118"/>
      <c r="AE493" s="139"/>
      <c r="AF493" s="118"/>
      <c r="AG493" s="118"/>
      <c r="AH493" s="147" t="str">
        <f t="shared" si="94"/>
        <v/>
      </c>
      <c r="AI493" s="147" t="str">
        <f t="shared" si="95"/>
        <v/>
      </c>
      <c r="AJ493" s="148" t="str">
        <f t="shared" si="84"/>
        <v/>
      </c>
      <c r="AK493" s="148" t="str">
        <f t="shared" si="85"/>
        <v/>
      </c>
      <c r="AL493" s="147" t="str">
        <f t="shared" si="86"/>
        <v/>
      </c>
      <c r="AM493" s="147" t="str">
        <f t="shared" si="87"/>
        <v/>
      </c>
      <c r="AN493" s="147" t="str">
        <f t="shared" si="88"/>
        <v/>
      </c>
      <c r="AO493" s="118"/>
    </row>
    <row r="494" spans="1:41">
      <c r="A494" s="118"/>
      <c r="B494" s="118"/>
      <c r="C494" s="118"/>
      <c r="D494" s="118"/>
      <c r="E494" s="118"/>
      <c r="F494" s="118"/>
      <c r="G494" s="118"/>
      <c r="H494" s="118"/>
      <c r="I494" s="118"/>
      <c r="J494" s="118"/>
      <c r="K494" s="118"/>
      <c r="L494" s="118"/>
      <c r="M494" s="118"/>
      <c r="N494" s="118"/>
      <c r="O494" s="143" t="str">
        <f>IF(H494="","",(S494/S494)&amp;":"&amp;ROUND(AH494/S494,2))</f>
        <v/>
      </c>
      <c r="P494" s="118"/>
      <c r="Q494" s="118"/>
      <c r="R494" s="143" t="str">
        <f>IF(H494="","",(S494/S494)&amp;":"&amp;ROUND(AI494/S494,2))</f>
        <v/>
      </c>
      <c r="S494" s="144" t="str">
        <f t="shared" si="89"/>
        <v/>
      </c>
      <c r="T494" s="145" t="str">
        <f t="shared" si="90"/>
        <v/>
      </c>
      <c r="U494" s="118"/>
      <c r="V494" s="145" t="str">
        <f t="shared" si="91"/>
        <v/>
      </c>
      <c r="W494" s="144" t="str">
        <f t="shared" si="92"/>
        <v/>
      </c>
      <c r="X494" s="146" t="str">
        <f>IF(C494="","",IF(OR(C494="Trade",C494="Multi Position"),(X493+V494),IF(C494="Deposit",(X493+AE494),IF(C494="Withdrawal",(X493-AE494)))))</f>
        <v/>
      </c>
      <c r="Y494" s="145" t="str">
        <f t="shared" si="93"/>
        <v/>
      </c>
      <c r="Z494" s="118"/>
      <c r="AA494" s="118"/>
      <c r="AB494" s="118"/>
      <c r="AC494" s="118"/>
      <c r="AD494" s="118"/>
      <c r="AE494" s="139"/>
      <c r="AF494" s="118"/>
      <c r="AG494" s="118"/>
      <c r="AH494" s="147" t="str">
        <f t="shared" si="94"/>
        <v/>
      </c>
      <c r="AI494" s="147" t="str">
        <f t="shared" si="95"/>
        <v/>
      </c>
      <c r="AJ494" s="148" t="str">
        <f t="shared" si="84"/>
        <v/>
      </c>
      <c r="AK494" s="148" t="str">
        <f t="shared" si="85"/>
        <v/>
      </c>
      <c r="AL494" s="147" t="str">
        <f t="shared" si="86"/>
        <v/>
      </c>
      <c r="AM494" s="147" t="str">
        <f t="shared" si="87"/>
        <v/>
      </c>
      <c r="AN494" s="147" t="str">
        <f t="shared" si="88"/>
        <v/>
      </c>
      <c r="AO494" s="118"/>
    </row>
    <row r="495" spans="1:41">
      <c r="A495" s="118"/>
      <c r="B495" s="118"/>
      <c r="C495" s="118"/>
      <c r="D495" s="118"/>
      <c r="E495" s="118"/>
      <c r="F495" s="118"/>
      <c r="G495" s="118"/>
      <c r="H495" s="118"/>
      <c r="I495" s="118"/>
      <c r="J495" s="118"/>
      <c r="K495" s="118"/>
      <c r="L495" s="118"/>
      <c r="M495" s="118"/>
      <c r="N495" s="118"/>
      <c r="O495" s="143" t="str">
        <f>IF(H495="","",(S495/S495)&amp;":"&amp;ROUND(AH495/S495,2))</f>
        <v/>
      </c>
      <c r="P495" s="118"/>
      <c r="Q495" s="118"/>
      <c r="R495" s="143" t="str">
        <f>IF(H495="","",(S495/S495)&amp;":"&amp;ROUND(AI495/S495,2))</f>
        <v/>
      </c>
      <c r="S495" s="144" t="str">
        <f t="shared" si="89"/>
        <v/>
      </c>
      <c r="T495" s="145" t="str">
        <f t="shared" si="90"/>
        <v/>
      </c>
      <c r="U495" s="118"/>
      <c r="V495" s="145" t="str">
        <f t="shared" si="91"/>
        <v/>
      </c>
      <c r="W495" s="144" t="str">
        <f t="shared" si="92"/>
        <v/>
      </c>
      <c r="X495" s="146" t="str">
        <f>IF(C495="","",IF(OR(C495="Trade",C495="Multi Position"),(X494+V495),IF(C495="Deposit",(X494+AE495),IF(C495="Withdrawal",(X494-AE495)))))</f>
        <v/>
      </c>
      <c r="Y495" s="145" t="str">
        <f t="shared" si="93"/>
        <v/>
      </c>
      <c r="Z495" s="118"/>
      <c r="AA495" s="118"/>
      <c r="AB495" s="118"/>
      <c r="AC495" s="118"/>
      <c r="AD495" s="118"/>
      <c r="AE495" s="139"/>
      <c r="AF495" s="118"/>
      <c r="AG495" s="118"/>
      <c r="AH495" s="147" t="str">
        <f t="shared" si="94"/>
        <v/>
      </c>
      <c r="AI495" s="147" t="str">
        <f t="shared" si="95"/>
        <v/>
      </c>
      <c r="AJ495" s="148" t="str">
        <f t="shared" si="84"/>
        <v/>
      </c>
      <c r="AK495" s="148" t="str">
        <f t="shared" si="85"/>
        <v/>
      </c>
      <c r="AL495" s="147" t="str">
        <f t="shared" si="86"/>
        <v/>
      </c>
      <c r="AM495" s="147" t="str">
        <f t="shared" si="87"/>
        <v/>
      </c>
      <c r="AN495" s="147" t="str">
        <f t="shared" si="88"/>
        <v/>
      </c>
      <c r="AO495" s="118"/>
    </row>
    <row r="496" spans="1:41">
      <c r="A496" s="118"/>
      <c r="B496" s="118"/>
      <c r="C496" s="118"/>
      <c r="D496" s="118"/>
      <c r="E496" s="118"/>
      <c r="F496" s="118"/>
      <c r="G496" s="118"/>
      <c r="H496" s="118"/>
      <c r="I496" s="118"/>
      <c r="J496" s="118"/>
      <c r="K496" s="118"/>
      <c r="L496" s="118"/>
      <c r="M496" s="118"/>
      <c r="N496" s="118"/>
      <c r="O496" s="143" t="str">
        <f>IF(H496="","",(S496/S496)&amp;":"&amp;ROUND(AH496/S496,2))</f>
        <v/>
      </c>
      <c r="P496" s="118"/>
      <c r="Q496" s="118"/>
      <c r="R496" s="143" t="str">
        <f>IF(H496="","",(S496/S496)&amp;":"&amp;ROUND(AI496/S496,2))</f>
        <v/>
      </c>
      <c r="S496" s="144" t="str">
        <f t="shared" si="89"/>
        <v/>
      </c>
      <c r="T496" s="145" t="str">
        <f t="shared" si="90"/>
        <v/>
      </c>
      <c r="U496" s="118"/>
      <c r="V496" s="145" t="str">
        <f t="shared" si="91"/>
        <v/>
      </c>
      <c r="W496" s="144" t="str">
        <f t="shared" si="92"/>
        <v/>
      </c>
      <c r="X496" s="146" t="str">
        <f>IF(C496="","",IF(OR(C496="Trade",C496="Multi Position"),(X495+V496),IF(C496="Deposit",(X495+AE496),IF(C496="Withdrawal",(X495-AE496)))))</f>
        <v/>
      </c>
      <c r="Y496" s="145" t="str">
        <f t="shared" si="93"/>
        <v/>
      </c>
      <c r="Z496" s="118"/>
      <c r="AA496" s="118"/>
      <c r="AB496" s="118"/>
      <c r="AC496" s="118"/>
      <c r="AD496" s="118"/>
      <c r="AE496" s="139"/>
      <c r="AF496" s="118"/>
      <c r="AG496" s="118"/>
      <c r="AH496" s="147" t="str">
        <f t="shared" si="94"/>
        <v/>
      </c>
      <c r="AI496" s="147" t="str">
        <f t="shared" si="95"/>
        <v/>
      </c>
      <c r="AJ496" s="148" t="str">
        <f t="shared" si="84"/>
        <v/>
      </c>
      <c r="AK496" s="148" t="str">
        <f t="shared" si="85"/>
        <v/>
      </c>
      <c r="AL496" s="147" t="str">
        <f t="shared" si="86"/>
        <v/>
      </c>
      <c r="AM496" s="147" t="str">
        <f t="shared" si="87"/>
        <v/>
      </c>
      <c r="AN496" s="147" t="str">
        <f t="shared" si="88"/>
        <v/>
      </c>
      <c r="AO496" s="118"/>
    </row>
    <row r="497" spans="1:41">
      <c r="A497" s="118"/>
      <c r="B497" s="118"/>
      <c r="C497" s="118"/>
      <c r="D497" s="118"/>
      <c r="E497" s="118"/>
      <c r="F497" s="118"/>
      <c r="G497" s="118"/>
      <c r="H497" s="118"/>
      <c r="I497" s="118"/>
      <c r="J497" s="118"/>
      <c r="K497" s="118"/>
      <c r="L497" s="118"/>
      <c r="M497" s="118"/>
      <c r="N497" s="118"/>
      <c r="O497" s="143" t="str">
        <f>IF(H497="","",(S497/S497)&amp;":"&amp;ROUND(AH497/S497,2))</f>
        <v/>
      </c>
      <c r="P497" s="118"/>
      <c r="Q497" s="118"/>
      <c r="R497" s="143" t="str">
        <f>IF(H497="","",(S497/S497)&amp;":"&amp;ROUND(AI497/S497,2))</f>
        <v/>
      </c>
      <c r="S497" s="144" t="str">
        <f t="shared" si="89"/>
        <v/>
      </c>
      <c r="T497" s="145" t="str">
        <f t="shared" si="90"/>
        <v/>
      </c>
      <c r="U497" s="118"/>
      <c r="V497" s="145" t="str">
        <f t="shared" si="91"/>
        <v/>
      </c>
      <c r="W497" s="144" t="str">
        <f t="shared" si="92"/>
        <v/>
      </c>
      <c r="X497" s="146" t="str">
        <f>IF(C497="","",IF(OR(C497="Trade",C497="Multi Position"),(X496+V497),IF(C497="Deposit",(X496+AE497),IF(C497="Withdrawal",(X496-AE497)))))</f>
        <v/>
      </c>
      <c r="Y497" s="145" t="str">
        <f t="shared" si="93"/>
        <v/>
      </c>
      <c r="Z497" s="118"/>
      <c r="AA497" s="118"/>
      <c r="AB497" s="118"/>
      <c r="AC497" s="118"/>
      <c r="AD497" s="118"/>
      <c r="AE497" s="139"/>
      <c r="AF497" s="118"/>
      <c r="AG497" s="118"/>
      <c r="AH497" s="147" t="str">
        <f t="shared" si="94"/>
        <v/>
      </c>
      <c r="AI497" s="147" t="str">
        <f t="shared" si="95"/>
        <v/>
      </c>
      <c r="AJ497" s="148" t="str">
        <f t="shared" si="84"/>
        <v/>
      </c>
      <c r="AK497" s="148" t="str">
        <f t="shared" si="85"/>
        <v/>
      </c>
      <c r="AL497" s="147" t="str">
        <f t="shared" si="86"/>
        <v/>
      </c>
      <c r="AM497" s="147" t="str">
        <f t="shared" si="87"/>
        <v/>
      </c>
      <c r="AN497" s="147" t="str">
        <f t="shared" si="88"/>
        <v/>
      </c>
      <c r="AO497" s="118"/>
    </row>
    <row r="498" spans="1:41">
      <c r="A498" s="118"/>
      <c r="B498" s="118"/>
      <c r="C498" s="118"/>
      <c r="D498" s="118"/>
      <c r="E498" s="118"/>
      <c r="F498" s="118"/>
      <c r="G498" s="118"/>
      <c r="H498" s="118"/>
      <c r="I498" s="118"/>
      <c r="J498" s="118"/>
      <c r="K498" s="118"/>
      <c r="L498" s="118"/>
      <c r="M498" s="118"/>
      <c r="N498" s="118"/>
      <c r="O498" s="143" t="str">
        <f>IF(H498="","",(S498/S498)&amp;":"&amp;ROUND(AH498/S498,2))</f>
        <v/>
      </c>
      <c r="P498" s="118"/>
      <c r="Q498" s="118"/>
      <c r="R498" s="143" t="str">
        <f>IF(H498="","",(S498/S498)&amp;":"&amp;ROUND(AI498/S498,2))</f>
        <v/>
      </c>
      <c r="S498" s="144" t="str">
        <f t="shared" si="89"/>
        <v/>
      </c>
      <c r="T498" s="145" t="str">
        <f t="shared" si="90"/>
        <v/>
      </c>
      <c r="U498" s="118"/>
      <c r="V498" s="145" t="str">
        <f t="shared" si="91"/>
        <v/>
      </c>
      <c r="W498" s="144" t="str">
        <f t="shared" si="92"/>
        <v/>
      </c>
      <c r="X498" s="146" t="str">
        <f>IF(C498="","",IF(OR(C498="Trade",C498="Multi Position"),(X497+V498),IF(C498="Deposit",(X497+AE498),IF(C498="Withdrawal",(X497-AE498)))))</f>
        <v/>
      </c>
      <c r="Y498" s="145" t="str">
        <f t="shared" si="93"/>
        <v/>
      </c>
      <c r="Z498" s="118"/>
      <c r="AA498" s="118"/>
      <c r="AB498" s="118"/>
      <c r="AC498" s="118"/>
      <c r="AD498" s="118"/>
      <c r="AE498" s="139"/>
      <c r="AF498" s="118"/>
      <c r="AG498" s="118"/>
      <c r="AH498" s="147" t="str">
        <f t="shared" si="94"/>
        <v/>
      </c>
      <c r="AI498" s="147" t="str">
        <f t="shared" si="95"/>
        <v/>
      </c>
      <c r="AJ498" s="148" t="str">
        <f t="shared" si="84"/>
        <v/>
      </c>
      <c r="AK498" s="148" t="str">
        <f t="shared" si="85"/>
        <v/>
      </c>
      <c r="AL498" s="147" t="str">
        <f t="shared" si="86"/>
        <v/>
      </c>
      <c r="AM498" s="147" t="str">
        <f t="shared" si="87"/>
        <v/>
      </c>
      <c r="AN498" s="147" t="str">
        <f t="shared" si="88"/>
        <v/>
      </c>
      <c r="AO498" s="118"/>
    </row>
    <row r="499" spans="1:41">
      <c r="A499" s="118"/>
      <c r="B499" s="118"/>
      <c r="C499" s="118"/>
      <c r="D499" s="118"/>
      <c r="E499" s="118"/>
      <c r="F499" s="118"/>
      <c r="G499" s="118"/>
      <c r="H499" s="118"/>
      <c r="I499" s="118"/>
      <c r="J499" s="118"/>
      <c r="K499" s="118"/>
      <c r="L499" s="118"/>
      <c r="M499" s="118"/>
      <c r="N499" s="118"/>
      <c r="O499" s="143" t="str">
        <f>IF(H499="","",(S499/S499)&amp;":"&amp;ROUND(AH499/S499,2))</f>
        <v/>
      </c>
      <c r="P499" s="118"/>
      <c r="Q499" s="118"/>
      <c r="R499" s="143" t="str">
        <f>IF(H499="","",(S499/S499)&amp;":"&amp;ROUND(AI499/S499,2))</f>
        <v/>
      </c>
      <c r="S499" s="144" t="str">
        <f t="shared" si="89"/>
        <v/>
      </c>
      <c r="T499" s="145" t="str">
        <f t="shared" si="90"/>
        <v/>
      </c>
      <c r="U499" s="118"/>
      <c r="V499" s="145" t="str">
        <f t="shared" si="91"/>
        <v/>
      </c>
      <c r="W499" s="144" t="str">
        <f t="shared" si="92"/>
        <v/>
      </c>
      <c r="X499" s="146" t="str">
        <f>IF(C499="","",IF(OR(C499="Trade",C499="Multi Position"),(X498+V499),IF(C499="Deposit",(X498+AE499),IF(C499="Withdrawal",(X498-AE499)))))</f>
        <v/>
      </c>
      <c r="Y499" s="145" t="str">
        <f t="shared" si="93"/>
        <v/>
      </c>
      <c r="Z499" s="118"/>
      <c r="AA499" s="118"/>
      <c r="AB499" s="118"/>
      <c r="AC499" s="118"/>
      <c r="AD499" s="118"/>
      <c r="AE499" s="139"/>
      <c r="AF499" s="118"/>
      <c r="AG499" s="118"/>
      <c r="AH499" s="147" t="str">
        <f t="shared" si="94"/>
        <v/>
      </c>
      <c r="AI499" s="147" t="str">
        <f t="shared" si="95"/>
        <v/>
      </c>
      <c r="AJ499" s="148" t="str">
        <f t="shared" si="84"/>
        <v/>
      </c>
      <c r="AK499" s="148" t="str">
        <f t="shared" si="85"/>
        <v/>
      </c>
      <c r="AL499" s="147" t="str">
        <f t="shared" si="86"/>
        <v/>
      </c>
      <c r="AM499" s="147" t="str">
        <f t="shared" si="87"/>
        <v/>
      </c>
      <c r="AN499" s="147" t="str">
        <f t="shared" si="88"/>
        <v/>
      </c>
      <c r="AO499" s="118"/>
    </row>
    <row r="500" spans="1:41">
      <c r="A500" s="118"/>
      <c r="B500" s="118"/>
      <c r="C500" s="118"/>
      <c r="D500" s="118"/>
      <c r="E500" s="118"/>
      <c r="F500" s="118"/>
      <c r="G500" s="118"/>
      <c r="H500" s="118"/>
      <c r="I500" s="118"/>
      <c r="J500" s="118"/>
      <c r="K500" s="118"/>
      <c r="L500" s="118"/>
      <c r="M500" s="118"/>
      <c r="N500" s="118"/>
      <c r="O500" s="143" t="str">
        <f>IF(H500="","",(S500/S500)&amp;":"&amp;ROUND(AH500/S500,2))</f>
        <v/>
      </c>
      <c r="P500" s="118"/>
      <c r="Q500" s="118"/>
      <c r="R500" s="143" t="str">
        <f>IF(H500="","",(S500/S500)&amp;":"&amp;ROUND(AI500/S500,2))</f>
        <v/>
      </c>
      <c r="S500" s="144" t="str">
        <f t="shared" si="89"/>
        <v/>
      </c>
      <c r="T500" s="145" t="str">
        <f t="shared" si="90"/>
        <v/>
      </c>
      <c r="U500" s="118"/>
      <c r="V500" s="145" t="str">
        <f t="shared" si="91"/>
        <v/>
      </c>
      <c r="W500" s="144" t="str">
        <f t="shared" si="92"/>
        <v/>
      </c>
      <c r="X500" s="146" t="str">
        <f>IF(C500="","",IF(OR(C500="Trade",C500="Multi Position"),(X499+V500),IF(C500="Deposit",(X499+AE500),IF(C500="Withdrawal",(X499-AE500)))))</f>
        <v/>
      </c>
      <c r="Y500" s="145" t="str">
        <f t="shared" si="93"/>
        <v/>
      </c>
      <c r="Z500" s="118"/>
      <c r="AA500" s="118"/>
      <c r="AB500" s="118"/>
      <c r="AC500" s="118"/>
      <c r="AD500" s="118"/>
      <c r="AE500" s="139"/>
      <c r="AF500" s="118"/>
      <c r="AG500" s="118"/>
      <c r="AH500" s="147" t="str">
        <f t="shared" si="94"/>
        <v/>
      </c>
      <c r="AI500" s="147" t="str">
        <f t="shared" si="95"/>
        <v/>
      </c>
      <c r="AJ500" s="148" t="str">
        <f t="shared" si="84"/>
        <v/>
      </c>
      <c r="AK500" s="148" t="str">
        <f t="shared" si="85"/>
        <v/>
      </c>
      <c r="AL500" s="147" t="str">
        <f t="shared" si="86"/>
        <v/>
      </c>
      <c r="AM500" s="147" t="str">
        <f t="shared" si="87"/>
        <v/>
      </c>
      <c r="AN500" s="147" t="str">
        <f t="shared" si="88"/>
        <v/>
      </c>
      <c r="AO500" s="118"/>
    </row>
    <row r="501" spans="1:41">
      <c r="A501" s="118"/>
      <c r="B501" s="118"/>
      <c r="C501" s="118"/>
      <c r="D501" s="118"/>
      <c r="E501" s="118"/>
      <c r="F501" s="118"/>
      <c r="G501" s="118"/>
      <c r="H501" s="118"/>
      <c r="I501" s="118"/>
      <c r="J501" s="118"/>
      <c r="K501" s="118"/>
      <c r="L501" s="118"/>
      <c r="M501" s="118"/>
      <c r="N501" s="118"/>
      <c r="O501" s="143" t="str">
        <f>IF(H501="","",(S501/S501)&amp;":"&amp;ROUND(AH501/S501,2))</f>
        <v/>
      </c>
      <c r="P501" s="118"/>
      <c r="Q501" s="118"/>
      <c r="R501" s="143" t="str">
        <f>IF(H501="","",(S501/S501)&amp;":"&amp;ROUND(AI501/S501,2))</f>
        <v/>
      </c>
      <c r="S501" s="144" t="str">
        <f t="shared" si="89"/>
        <v/>
      </c>
      <c r="T501" s="145" t="str">
        <f t="shared" si="90"/>
        <v/>
      </c>
      <c r="U501" s="118"/>
      <c r="V501" s="145" t="str">
        <f t="shared" si="91"/>
        <v/>
      </c>
      <c r="W501" s="144" t="str">
        <f t="shared" si="92"/>
        <v/>
      </c>
      <c r="X501" s="146" t="str">
        <f>IF(C501="","",IF(OR(C501="Trade",C501="Multi Position"),(X500+V501),IF(C501="Deposit",(X500+AE501),IF(C501="Withdrawal",(X500-AE501)))))</f>
        <v/>
      </c>
      <c r="Y501" s="145" t="str">
        <f t="shared" si="93"/>
        <v/>
      </c>
      <c r="Z501" s="118"/>
      <c r="AA501" s="118"/>
      <c r="AB501" s="118"/>
      <c r="AC501" s="118"/>
      <c r="AD501" s="118"/>
      <c r="AE501" s="139"/>
      <c r="AF501" s="118"/>
      <c r="AG501" s="118"/>
      <c r="AH501" s="147" t="str">
        <f t="shared" si="94"/>
        <v/>
      </c>
      <c r="AI501" s="147" t="str">
        <f t="shared" si="95"/>
        <v/>
      </c>
      <c r="AJ501" s="148" t="str">
        <f t="shared" si="84"/>
        <v/>
      </c>
      <c r="AK501" s="148" t="str">
        <f t="shared" si="85"/>
        <v/>
      </c>
      <c r="AL501" s="147" t="str">
        <f t="shared" si="86"/>
        <v/>
      </c>
      <c r="AM501" s="147" t="str">
        <f t="shared" si="87"/>
        <v/>
      </c>
      <c r="AN501" s="147" t="str">
        <f t="shared" si="88"/>
        <v/>
      </c>
      <c r="AO501" s="118"/>
    </row>
    <row r="502" spans="1:41">
      <c r="A502" s="118"/>
      <c r="B502" s="118"/>
      <c r="C502" s="118"/>
      <c r="D502" s="118"/>
      <c r="E502" s="118"/>
      <c r="F502" s="118"/>
      <c r="G502" s="118"/>
      <c r="H502" s="118"/>
      <c r="I502" s="118"/>
      <c r="J502" s="118"/>
      <c r="K502" s="118"/>
      <c r="L502" s="118"/>
      <c r="M502" s="118"/>
      <c r="N502" s="118"/>
      <c r="O502" s="143" t="str">
        <f>IF(H502="","",(S502/S502)&amp;":"&amp;ROUND(AH502/S502,2))</f>
        <v/>
      </c>
      <c r="P502" s="118"/>
      <c r="Q502" s="118"/>
      <c r="R502" s="143" t="str">
        <f>IF(H502="","",(S502/S502)&amp;":"&amp;ROUND(AI502/S502,2))</f>
        <v/>
      </c>
      <c r="S502" s="144" t="str">
        <f t="shared" si="89"/>
        <v/>
      </c>
      <c r="T502" s="145" t="str">
        <f t="shared" si="90"/>
        <v/>
      </c>
      <c r="U502" s="118"/>
      <c r="V502" s="145" t="str">
        <f t="shared" si="91"/>
        <v/>
      </c>
      <c r="W502" s="144" t="str">
        <f t="shared" si="92"/>
        <v/>
      </c>
      <c r="X502" s="146" t="str">
        <f>IF(C502="","",IF(OR(C502="Trade",C502="Multi Position"),(X501+V502),IF(C502="Deposit",(X501+AE502),IF(C502="Withdrawal",(X501-AE502)))))</f>
        <v/>
      </c>
      <c r="Y502" s="145" t="str">
        <f t="shared" si="93"/>
        <v/>
      </c>
      <c r="Z502" s="118"/>
      <c r="AA502" s="118"/>
      <c r="AB502" s="118"/>
      <c r="AC502" s="118"/>
      <c r="AD502" s="118"/>
      <c r="AE502" s="139"/>
      <c r="AF502" s="118"/>
      <c r="AG502" s="118"/>
      <c r="AH502" s="147" t="str">
        <f t="shared" si="94"/>
        <v/>
      </c>
      <c r="AI502" s="147" t="str">
        <f t="shared" si="95"/>
        <v/>
      </c>
      <c r="AJ502" s="148" t="str">
        <f t="shared" si="84"/>
        <v/>
      </c>
      <c r="AK502" s="148" t="str">
        <f t="shared" si="85"/>
        <v/>
      </c>
      <c r="AL502" s="147" t="str">
        <f t="shared" si="86"/>
        <v/>
      </c>
      <c r="AM502" s="147" t="str">
        <f t="shared" si="87"/>
        <v/>
      </c>
      <c r="AN502" s="147" t="str">
        <f t="shared" si="88"/>
        <v/>
      </c>
      <c r="AO502" s="118"/>
    </row>
    <row r="503" spans="1:41">
      <c r="A503" s="118"/>
      <c r="B503" s="118"/>
      <c r="C503" s="118"/>
      <c r="D503" s="118"/>
      <c r="E503" s="118"/>
      <c r="F503" s="118"/>
      <c r="G503" s="118"/>
      <c r="H503" s="118"/>
      <c r="I503" s="118"/>
      <c r="J503" s="118"/>
      <c r="K503" s="118"/>
      <c r="L503" s="118"/>
      <c r="M503" s="118"/>
      <c r="N503" s="118"/>
      <c r="O503" s="143" t="str">
        <f>IF(H503="","",(S503/S503)&amp;":"&amp;ROUND(AH503/S503,2))</f>
        <v/>
      </c>
      <c r="P503" s="118"/>
      <c r="Q503" s="118"/>
      <c r="R503" s="143" t="str">
        <f>IF(H503="","",(S503/S503)&amp;":"&amp;ROUND(AI503/S503,2))</f>
        <v/>
      </c>
      <c r="S503" s="144" t="str">
        <f t="shared" si="89"/>
        <v/>
      </c>
      <c r="T503" s="145" t="str">
        <f t="shared" si="90"/>
        <v/>
      </c>
      <c r="U503" s="118"/>
      <c r="V503" s="145" t="str">
        <f t="shared" si="91"/>
        <v/>
      </c>
      <c r="W503" s="144" t="str">
        <f t="shared" si="92"/>
        <v/>
      </c>
      <c r="X503" s="146" t="str">
        <f>IF(C503="","",IF(OR(C503="Trade",C503="Multi Position"),(X502+V503),IF(C503="Deposit",(X502+AE503),IF(C503="Withdrawal",(X502-AE503)))))</f>
        <v/>
      </c>
      <c r="Y503" s="145" t="str">
        <f t="shared" si="93"/>
        <v/>
      </c>
      <c r="Z503" s="118"/>
      <c r="AA503" s="118"/>
      <c r="AB503" s="118"/>
      <c r="AC503" s="118"/>
      <c r="AD503" s="118"/>
      <c r="AE503" s="139"/>
      <c r="AF503" s="118"/>
      <c r="AG503" s="118"/>
      <c r="AH503" s="147" t="str">
        <f t="shared" si="94"/>
        <v/>
      </c>
      <c r="AI503" s="147" t="str">
        <f t="shared" si="95"/>
        <v/>
      </c>
      <c r="AJ503" s="148" t="str">
        <f t="shared" si="84"/>
        <v/>
      </c>
      <c r="AK503" s="148" t="str">
        <f t="shared" si="85"/>
        <v/>
      </c>
      <c r="AL503" s="147" t="str">
        <f t="shared" si="86"/>
        <v/>
      </c>
      <c r="AM503" s="147" t="str">
        <f t="shared" si="87"/>
        <v/>
      </c>
      <c r="AN503" s="147" t="str">
        <f t="shared" si="88"/>
        <v/>
      </c>
      <c r="AO503" s="118"/>
    </row>
    <row r="504" spans="1:41">
      <c r="A504" s="118"/>
      <c r="B504" s="118"/>
      <c r="C504" s="118"/>
      <c r="D504" s="118"/>
      <c r="E504" s="118"/>
      <c r="F504" s="118"/>
      <c r="G504" s="118"/>
      <c r="H504" s="118"/>
      <c r="I504" s="118"/>
      <c r="J504" s="118"/>
      <c r="K504" s="118"/>
      <c r="L504" s="118"/>
      <c r="M504" s="118"/>
      <c r="N504" s="118"/>
      <c r="O504" s="143" t="str">
        <f>IF(H504="","",(S504/S504)&amp;":"&amp;ROUND(AH504/S504,2))</f>
        <v/>
      </c>
      <c r="P504" s="118"/>
      <c r="Q504" s="118"/>
      <c r="R504" s="143" t="str">
        <f>IF(H504="","",(S504/S504)&amp;":"&amp;ROUND(AI504/S504,2))</f>
        <v/>
      </c>
      <c r="S504" s="144" t="str">
        <f t="shared" si="89"/>
        <v/>
      </c>
      <c r="T504" s="145" t="str">
        <f t="shared" si="90"/>
        <v/>
      </c>
      <c r="U504" s="118"/>
      <c r="V504" s="145" t="str">
        <f t="shared" si="91"/>
        <v/>
      </c>
      <c r="W504" s="144" t="str">
        <f t="shared" si="92"/>
        <v/>
      </c>
      <c r="X504" s="146" t="str">
        <f>IF(C504="","",IF(OR(C504="Trade",C504="Multi Position"),(X503+V504),IF(C504="Deposit",(X503+AE504),IF(C504="Withdrawal",(X503-AE504)))))</f>
        <v/>
      </c>
      <c r="Y504" s="145" t="str">
        <f t="shared" si="93"/>
        <v/>
      </c>
      <c r="Z504" s="118"/>
      <c r="AA504" s="118"/>
      <c r="AB504" s="118"/>
      <c r="AC504" s="118"/>
      <c r="AD504" s="118"/>
      <c r="AE504" s="139"/>
      <c r="AF504" s="118"/>
      <c r="AG504" s="118"/>
      <c r="AH504" s="147" t="str">
        <f t="shared" si="94"/>
        <v/>
      </c>
      <c r="AI504" s="147" t="str">
        <f t="shared" si="95"/>
        <v/>
      </c>
      <c r="AJ504" s="148" t="str">
        <f t="shared" si="84"/>
        <v/>
      </c>
      <c r="AK504" s="148" t="str">
        <f t="shared" si="85"/>
        <v/>
      </c>
      <c r="AL504" s="147" t="str">
        <f t="shared" si="86"/>
        <v/>
      </c>
      <c r="AM504" s="147" t="str">
        <f t="shared" si="87"/>
        <v/>
      </c>
      <c r="AN504" s="147" t="str">
        <f t="shared" si="88"/>
        <v/>
      </c>
      <c r="AO504" s="118"/>
    </row>
    <row r="505" spans="1:41">
      <c r="A505" s="118"/>
      <c r="B505" s="118"/>
      <c r="C505" s="118"/>
      <c r="D505" s="118"/>
      <c r="E505" s="118"/>
      <c r="F505" s="118"/>
      <c r="G505" s="118"/>
      <c r="H505" s="118"/>
      <c r="I505" s="118"/>
      <c r="J505" s="118"/>
      <c r="K505" s="118"/>
      <c r="L505" s="118"/>
      <c r="M505" s="118"/>
      <c r="N505" s="118"/>
      <c r="O505" s="143" t="str">
        <f>IF(H505="","",(S505/S505)&amp;":"&amp;ROUND(AH505/S505,2))</f>
        <v/>
      </c>
      <c r="P505" s="118"/>
      <c r="Q505" s="118"/>
      <c r="R505" s="143" t="str">
        <f>IF(H505="","",(S505/S505)&amp;":"&amp;ROUND(AI505/S505,2))</f>
        <v/>
      </c>
      <c r="S505" s="144" t="str">
        <f t="shared" si="89"/>
        <v/>
      </c>
      <c r="T505" s="145" t="str">
        <f t="shared" si="90"/>
        <v/>
      </c>
      <c r="U505" s="118"/>
      <c r="V505" s="145" t="str">
        <f t="shared" si="91"/>
        <v/>
      </c>
      <c r="W505" s="144" t="str">
        <f t="shared" si="92"/>
        <v/>
      </c>
      <c r="X505" s="146" t="str">
        <f>IF(C505="","",IF(OR(C505="Trade",C505="Multi Position"),(X504+V505),IF(C505="Deposit",(X504+AE505),IF(C505="Withdrawal",(X504-AE505)))))</f>
        <v/>
      </c>
      <c r="Y505" s="145" t="str">
        <f t="shared" si="93"/>
        <v/>
      </c>
      <c r="Z505" s="118"/>
      <c r="AA505" s="118"/>
      <c r="AB505" s="118"/>
      <c r="AC505" s="118"/>
      <c r="AD505" s="118"/>
      <c r="AE505" s="139"/>
      <c r="AF505" s="118"/>
      <c r="AG505" s="118"/>
      <c r="AH505" s="147" t="str">
        <f t="shared" si="94"/>
        <v/>
      </c>
      <c r="AI505" s="147" t="str">
        <f t="shared" si="95"/>
        <v/>
      </c>
      <c r="AJ505" s="148" t="str">
        <f t="shared" si="84"/>
        <v/>
      </c>
      <c r="AK505" s="148" t="str">
        <f t="shared" si="85"/>
        <v/>
      </c>
      <c r="AL505" s="147" t="str">
        <f t="shared" si="86"/>
        <v/>
      </c>
      <c r="AM505" s="147" t="str">
        <f t="shared" si="87"/>
        <v/>
      </c>
      <c r="AN505" s="147" t="str">
        <f t="shared" si="88"/>
        <v/>
      </c>
      <c r="AO505" s="118"/>
    </row>
    <row r="506" spans="1:41">
      <c r="A506" s="118"/>
      <c r="B506" s="118"/>
      <c r="C506" s="118"/>
      <c r="D506" s="118"/>
      <c r="E506" s="118"/>
      <c r="F506" s="118"/>
      <c r="G506" s="118"/>
      <c r="H506" s="118"/>
      <c r="I506" s="118"/>
      <c r="J506" s="118"/>
      <c r="K506" s="118"/>
      <c r="L506" s="118"/>
      <c r="M506" s="118"/>
      <c r="N506" s="118"/>
      <c r="O506" s="143" t="str">
        <f>IF(H506="","",(S506/S506)&amp;":"&amp;ROUND(AH506/S506,2))</f>
        <v/>
      </c>
      <c r="P506" s="118"/>
      <c r="Q506" s="118"/>
      <c r="R506" s="143" t="str">
        <f>IF(H506="","",(S506/S506)&amp;":"&amp;ROUND(AI506/S506,2))</f>
        <v/>
      </c>
      <c r="S506" s="144" t="str">
        <f t="shared" si="89"/>
        <v/>
      </c>
      <c r="T506" s="145" t="str">
        <f t="shared" si="90"/>
        <v/>
      </c>
      <c r="U506" s="118"/>
      <c r="V506" s="145" t="str">
        <f t="shared" si="91"/>
        <v/>
      </c>
      <c r="W506" s="144" t="str">
        <f t="shared" si="92"/>
        <v/>
      </c>
      <c r="X506" s="146" t="str">
        <f>IF(C506="","",IF(OR(C506="Trade",C506="Multi Position"),(X505+V506),IF(C506="Deposit",(X505+AE506),IF(C506="Withdrawal",(X505-AE506)))))</f>
        <v/>
      </c>
      <c r="Y506" s="145" t="str">
        <f t="shared" si="93"/>
        <v/>
      </c>
      <c r="Z506" s="118"/>
      <c r="AA506" s="118"/>
      <c r="AB506" s="118"/>
      <c r="AC506" s="118"/>
      <c r="AD506" s="118"/>
      <c r="AE506" s="139"/>
      <c r="AF506" s="118"/>
      <c r="AG506" s="118"/>
      <c r="AH506" s="147" t="str">
        <f t="shared" si="94"/>
        <v/>
      </c>
      <c r="AI506" s="147" t="str">
        <f t="shared" si="95"/>
        <v/>
      </c>
      <c r="AJ506" s="148" t="str">
        <f t="shared" si="84"/>
        <v/>
      </c>
      <c r="AK506" s="148" t="str">
        <f t="shared" si="85"/>
        <v/>
      </c>
      <c r="AL506" s="147" t="str">
        <f t="shared" si="86"/>
        <v/>
      </c>
      <c r="AM506" s="147" t="str">
        <f t="shared" si="87"/>
        <v/>
      </c>
      <c r="AN506" s="147" t="str">
        <f t="shared" si="88"/>
        <v/>
      </c>
      <c r="AO506" s="118"/>
    </row>
    <row r="507" spans="1:41">
      <c r="A507" s="118"/>
      <c r="B507" s="118"/>
      <c r="C507" s="118"/>
      <c r="D507" s="118"/>
      <c r="E507" s="118"/>
      <c r="F507" s="118"/>
      <c r="G507" s="118"/>
      <c r="H507" s="118"/>
      <c r="I507" s="118"/>
      <c r="J507" s="118"/>
      <c r="K507" s="118"/>
      <c r="L507" s="118"/>
      <c r="M507" s="118"/>
      <c r="N507" s="118"/>
      <c r="O507" s="143" t="str">
        <f>IF(H507="","",(S507/S507)&amp;":"&amp;ROUND(AH507/S507,2))</f>
        <v/>
      </c>
      <c r="P507" s="118"/>
      <c r="Q507" s="118"/>
      <c r="R507" s="143" t="str">
        <f>IF(H507="","",(S507/S507)&amp;":"&amp;ROUND(AI507/S507,2))</f>
        <v/>
      </c>
      <c r="S507" s="144" t="str">
        <f t="shared" si="89"/>
        <v/>
      </c>
      <c r="T507" s="145" t="str">
        <f t="shared" si="90"/>
        <v/>
      </c>
      <c r="U507" s="118"/>
      <c r="V507" s="145" t="str">
        <f t="shared" si="91"/>
        <v/>
      </c>
      <c r="W507" s="144" t="str">
        <f t="shared" si="92"/>
        <v/>
      </c>
      <c r="X507" s="146" t="str">
        <f>IF(C507="","",IF(OR(C507="Trade",C507="Multi Position"),(X506+V507),IF(C507="Deposit",(X506+AE507),IF(C507="Withdrawal",(X506-AE507)))))</f>
        <v/>
      </c>
      <c r="Y507" s="145" t="str">
        <f t="shared" si="93"/>
        <v/>
      </c>
      <c r="Z507" s="118"/>
      <c r="AA507" s="118"/>
      <c r="AB507" s="118"/>
      <c r="AC507" s="118"/>
      <c r="AD507" s="118"/>
      <c r="AE507" s="139"/>
      <c r="AF507" s="118"/>
      <c r="AG507" s="118"/>
      <c r="AH507" s="147" t="str">
        <f t="shared" si="94"/>
        <v/>
      </c>
      <c r="AI507" s="147" t="str">
        <f t="shared" si="95"/>
        <v/>
      </c>
      <c r="AJ507" s="148" t="str">
        <f t="shared" si="84"/>
        <v/>
      </c>
      <c r="AK507" s="148" t="str">
        <f t="shared" si="85"/>
        <v/>
      </c>
      <c r="AL507" s="147" t="str">
        <f t="shared" si="86"/>
        <v/>
      </c>
      <c r="AM507" s="147" t="str">
        <f t="shared" si="87"/>
        <v/>
      </c>
      <c r="AN507" s="147" t="str">
        <f t="shared" si="88"/>
        <v/>
      </c>
      <c r="AO507" s="118"/>
    </row>
    <row r="508" spans="1:41">
      <c r="A508" s="118"/>
      <c r="B508" s="118"/>
      <c r="C508" s="118"/>
      <c r="D508" s="118"/>
      <c r="E508" s="118"/>
      <c r="F508" s="118"/>
      <c r="G508" s="118"/>
      <c r="H508" s="118"/>
      <c r="I508" s="118"/>
      <c r="J508" s="118"/>
      <c r="K508" s="118"/>
      <c r="L508" s="118"/>
      <c r="M508" s="118"/>
      <c r="N508" s="118"/>
      <c r="O508" s="143" t="str">
        <f>IF(H508="","",(S508/S508)&amp;":"&amp;ROUND(AH508/S508,2))</f>
        <v/>
      </c>
      <c r="P508" s="118"/>
      <c r="Q508" s="118"/>
      <c r="R508" s="143" t="str">
        <f>IF(H508="","",(S508/S508)&amp;":"&amp;ROUND(AI508/S508,2))</f>
        <v/>
      </c>
      <c r="S508" s="144" t="str">
        <f t="shared" si="89"/>
        <v/>
      </c>
      <c r="T508" s="145" t="str">
        <f t="shared" si="90"/>
        <v/>
      </c>
      <c r="U508" s="118"/>
      <c r="V508" s="145" t="str">
        <f t="shared" si="91"/>
        <v/>
      </c>
      <c r="W508" s="144" t="str">
        <f t="shared" si="92"/>
        <v/>
      </c>
      <c r="X508" s="146" t="str">
        <f>IF(C508="","",IF(OR(C508="Trade",C508="Multi Position"),(X507+V508),IF(C508="Deposit",(X507+AE508),IF(C508="Withdrawal",(X507-AE508)))))</f>
        <v/>
      </c>
      <c r="Y508" s="145" t="str">
        <f t="shared" si="93"/>
        <v/>
      </c>
      <c r="Z508" s="118"/>
      <c r="AA508" s="118"/>
      <c r="AB508" s="118"/>
      <c r="AC508" s="118"/>
      <c r="AD508" s="118"/>
      <c r="AE508" s="139"/>
      <c r="AF508" s="118"/>
      <c r="AG508" s="118"/>
      <c r="AH508" s="147" t="str">
        <f t="shared" si="94"/>
        <v/>
      </c>
      <c r="AI508" s="147" t="str">
        <f t="shared" si="95"/>
        <v/>
      </c>
      <c r="AJ508" s="148" t="str">
        <f t="shared" si="84"/>
        <v/>
      </c>
      <c r="AK508" s="148" t="str">
        <f t="shared" si="85"/>
        <v/>
      </c>
      <c r="AL508" s="147" t="str">
        <f t="shared" si="86"/>
        <v/>
      </c>
      <c r="AM508" s="147" t="str">
        <f t="shared" si="87"/>
        <v/>
      </c>
      <c r="AN508" s="147" t="str">
        <f t="shared" si="88"/>
        <v/>
      </c>
      <c r="AO508" s="118"/>
    </row>
    <row r="509" spans="1:41">
      <c r="A509" s="118"/>
      <c r="B509" s="118"/>
      <c r="C509" s="118"/>
      <c r="D509" s="118"/>
      <c r="E509" s="118"/>
      <c r="F509" s="118"/>
      <c r="G509" s="118"/>
      <c r="H509" s="118"/>
      <c r="I509" s="118"/>
      <c r="J509" s="118"/>
      <c r="K509" s="118"/>
      <c r="L509" s="118"/>
      <c r="M509" s="118"/>
      <c r="N509" s="118"/>
      <c r="O509" s="143" t="str">
        <f>IF(H509="","",(S509/S509)&amp;":"&amp;ROUND(AH509/S509,2))</f>
        <v/>
      </c>
      <c r="P509" s="118"/>
      <c r="Q509" s="118"/>
      <c r="R509" s="143" t="str">
        <f>IF(H509="","",(S509/S509)&amp;":"&amp;ROUND(AI509/S509,2))</f>
        <v/>
      </c>
      <c r="S509" s="144" t="str">
        <f t="shared" si="89"/>
        <v/>
      </c>
      <c r="T509" s="145" t="str">
        <f t="shared" si="90"/>
        <v/>
      </c>
      <c r="U509" s="118"/>
      <c r="V509" s="145" t="str">
        <f t="shared" si="91"/>
        <v/>
      </c>
      <c r="W509" s="144" t="str">
        <f t="shared" si="92"/>
        <v/>
      </c>
      <c r="X509" s="146" t="str">
        <f>IF(C509="","",IF(OR(C509="Trade",C509="Multi Position"),(X508+V509),IF(C509="Deposit",(X508+AE509),IF(C509="Withdrawal",(X508-AE509)))))</f>
        <v/>
      </c>
      <c r="Y509" s="145" t="str">
        <f t="shared" si="93"/>
        <v/>
      </c>
      <c r="Z509" s="118"/>
      <c r="AA509" s="118"/>
      <c r="AB509" s="118"/>
      <c r="AC509" s="118"/>
      <c r="AD509" s="118"/>
      <c r="AE509" s="139"/>
      <c r="AF509" s="118"/>
      <c r="AG509" s="118"/>
      <c r="AH509" s="147" t="str">
        <f t="shared" si="94"/>
        <v/>
      </c>
      <c r="AI509" s="147" t="str">
        <f t="shared" si="95"/>
        <v/>
      </c>
      <c r="AJ509" s="148" t="str">
        <f t="shared" si="84"/>
        <v/>
      </c>
      <c r="AK509" s="148" t="str">
        <f t="shared" si="85"/>
        <v/>
      </c>
      <c r="AL509" s="147" t="str">
        <f t="shared" si="86"/>
        <v/>
      </c>
      <c r="AM509" s="147" t="str">
        <f t="shared" si="87"/>
        <v/>
      </c>
      <c r="AN509" s="147" t="str">
        <f t="shared" si="88"/>
        <v/>
      </c>
      <c r="AO509" s="118"/>
    </row>
    <row r="510" spans="1:41">
      <c r="A510" s="118"/>
      <c r="B510" s="118"/>
      <c r="C510" s="118"/>
      <c r="D510" s="118"/>
      <c r="E510" s="118"/>
      <c r="F510" s="118"/>
      <c r="G510" s="118"/>
      <c r="H510" s="118"/>
      <c r="I510" s="118"/>
      <c r="J510" s="118"/>
      <c r="K510" s="118"/>
      <c r="L510" s="118"/>
      <c r="M510" s="118"/>
      <c r="N510" s="118"/>
      <c r="O510" s="143" t="str">
        <f>IF(H510="","",(S510/S510)&amp;":"&amp;ROUND(AH510/S510,2))</f>
        <v/>
      </c>
      <c r="P510" s="118"/>
      <c r="Q510" s="118"/>
      <c r="R510" s="143" t="str">
        <f>IF(H510="","",(S510/S510)&amp;":"&amp;ROUND(AI510/S510,2))</f>
        <v/>
      </c>
      <c r="S510" s="144" t="str">
        <f t="shared" si="89"/>
        <v/>
      </c>
      <c r="T510" s="145" t="str">
        <f t="shared" si="90"/>
        <v/>
      </c>
      <c r="U510" s="118"/>
      <c r="V510" s="145" t="str">
        <f t="shared" si="91"/>
        <v/>
      </c>
      <c r="W510" s="144" t="str">
        <f t="shared" si="92"/>
        <v/>
      </c>
      <c r="X510" s="146" t="str">
        <f>IF(C510="","",IF(OR(C510="Trade",C510="Multi Position"),(X509+V510),IF(C510="Deposit",(X509+AE510),IF(C510="Withdrawal",(X509-AE510)))))</f>
        <v/>
      </c>
      <c r="Y510" s="145" t="str">
        <f t="shared" si="93"/>
        <v/>
      </c>
      <c r="Z510" s="118"/>
      <c r="AA510" s="118"/>
      <c r="AB510" s="118"/>
      <c r="AC510" s="118"/>
      <c r="AD510" s="118"/>
      <c r="AE510" s="139"/>
      <c r="AF510" s="118"/>
      <c r="AG510" s="118"/>
      <c r="AH510" s="147" t="str">
        <f t="shared" si="94"/>
        <v/>
      </c>
      <c r="AI510" s="147" t="str">
        <f t="shared" si="95"/>
        <v/>
      </c>
      <c r="AJ510" s="148" t="str">
        <f t="shared" si="84"/>
        <v/>
      </c>
      <c r="AK510" s="148" t="str">
        <f t="shared" si="85"/>
        <v/>
      </c>
      <c r="AL510" s="147" t="str">
        <f t="shared" si="86"/>
        <v/>
      </c>
      <c r="AM510" s="147" t="str">
        <f t="shared" si="87"/>
        <v/>
      </c>
      <c r="AN510" s="147" t="str">
        <f t="shared" si="88"/>
        <v/>
      </c>
      <c r="AO510" s="118"/>
    </row>
    <row r="511" spans="1:41">
      <c r="A511" s="118"/>
      <c r="B511" s="118"/>
      <c r="C511" s="118"/>
      <c r="D511" s="118"/>
      <c r="E511" s="118"/>
      <c r="F511" s="118"/>
      <c r="G511" s="118"/>
      <c r="H511" s="118"/>
      <c r="I511" s="118"/>
      <c r="J511" s="118"/>
      <c r="K511" s="118"/>
      <c r="L511" s="118"/>
      <c r="M511" s="118"/>
      <c r="N511" s="118"/>
      <c r="O511" s="143" t="str">
        <f>IF(H511="","",(S511/S511)&amp;":"&amp;ROUND(AH511/S511,2))</f>
        <v/>
      </c>
      <c r="P511" s="118"/>
      <c r="Q511" s="118"/>
      <c r="R511" s="143" t="str">
        <f>IF(H511="","",(S511/S511)&amp;":"&amp;ROUND(AI511/S511,2))</f>
        <v/>
      </c>
      <c r="S511" s="144" t="str">
        <f t="shared" si="89"/>
        <v/>
      </c>
      <c r="T511" s="145" t="str">
        <f t="shared" si="90"/>
        <v/>
      </c>
      <c r="U511" s="118"/>
      <c r="V511" s="145" t="str">
        <f t="shared" si="91"/>
        <v/>
      </c>
      <c r="W511" s="144" t="str">
        <f t="shared" si="92"/>
        <v/>
      </c>
      <c r="X511" s="146" t="str">
        <f>IF(C511="","",IF(OR(C511="Trade",C511="Multi Position"),(X510+V511),IF(C511="Deposit",(X510+AE511),IF(C511="Withdrawal",(X510-AE511)))))</f>
        <v/>
      </c>
      <c r="Y511" s="145" t="str">
        <f t="shared" si="93"/>
        <v/>
      </c>
      <c r="Z511" s="118"/>
      <c r="AA511" s="118"/>
      <c r="AB511" s="118"/>
      <c r="AC511" s="118"/>
      <c r="AD511" s="118"/>
      <c r="AE511" s="139"/>
      <c r="AF511" s="118"/>
      <c r="AG511" s="118"/>
      <c r="AH511" s="147" t="str">
        <f t="shared" si="94"/>
        <v/>
      </c>
      <c r="AI511" s="147" t="str">
        <f t="shared" si="95"/>
        <v/>
      </c>
      <c r="AJ511" s="148" t="str">
        <f t="shared" si="84"/>
        <v/>
      </c>
      <c r="AK511" s="148" t="str">
        <f t="shared" si="85"/>
        <v/>
      </c>
      <c r="AL511" s="147" t="str">
        <f t="shared" si="86"/>
        <v/>
      </c>
      <c r="AM511" s="147" t="str">
        <f t="shared" si="87"/>
        <v/>
      </c>
      <c r="AN511" s="147" t="str">
        <f t="shared" si="88"/>
        <v/>
      </c>
      <c r="AO511" s="118"/>
    </row>
    <row r="512" spans="1:41">
      <c r="A512" s="118"/>
      <c r="B512" s="118"/>
      <c r="C512" s="118"/>
      <c r="D512" s="118"/>
      <c r="E512" s="118"/>
      <c r="F512" s="118"/>
      <c r="G512" s="118"/>
      <c r="H512" s="118"/>
      <c r="I512" s="118"/>
      <c r="J512" s="118"/>
      <c r="K512" s="118"/>
      <c r="L512" s="118"/>
      <c r="M512" s="118"/>
      <c r="N512" s="118"/>
      <c r="O512" s="143" t="str">
        <f>IF(H512="","",(S512/S512)&amp;":"&amp;ROUND(AH512/S512,2))</f>
        <v/>
      </c>
      <c r="P512" s="118"/>
      <c r="Q512" s="118"/>
      <c r="R512" s="143" t="str">
        <f>IF(H512="","",(S512/S512)&amp;":"&amp;ROUND(AI512/S512,2))</f>
        <v/>
      </c>
      <c r="S512" s="144" t="str">
        <f t="shared" si="89"/>
        <v/>
      </c>
      <c r="T512" s="145" t="str">
        <f t="shared" si="90"/>
        <v/>
      </c>
      <c r="U512" s="118"/>
      <c r="V512" s="145" t="str">
        <f t="shared" si="91"/>
        <v/>
      </c>
      <c r="W512" s="144" t="str">
        <f t="shared" si="92"/>
        <v/>
      </c>
      <c r="X512" s="146" t="str">
        <f>IF(C512="","",IF(OR(C512="Trade",C512="Multi Position"),(X511+V512),IF(C512="Deposit",(X511+AE512),IF(C512="Withdrawal",(X511-AE512)))))</f>
        <v/>
      </c>
      <c r="Y512" s="145" t="str">
        <f t="shared" si="93"/>
        <v/>
      </c>
      <c r="Z512" s="118"/>
      <c r="AA512" s="118"/>
      <c r="AB512" s="118"/>
      <c r="AC512" s="118"/>
      <c r="AD512" s="118"/>
      <c r="AE512" s="139"/>
      <c r="AF512" s="118"/>
      <c r="AG512" s="118"/>
      <c r="AH512" s="147" t="str">
        <f t="shared" si="94"/>
        <v/>
      </c>
      <c r="AI512" s="147" t="str">
        <f t="shared" si="95"/>
        <v/>
      </c>
      <c r="AJ512" s="148" t="str">
        <f t="shared" si="84"/>
        <v/>
      </c>
      <c r="AK512" s="148" t="str">
        <f t="shared" si="85"/>
        <v/>
      </c>
      <c r="AL512" s="147" t="str">
        <f t="shared" si="86"/>
        <v/>
      </c>
      <c r="AM512" s="147" t="str">
        <f t="shared" si="87"/>
        <v/>
      </c>
      <c r="AN512" s="147" t="str">
        <f t="shared" si="88"/>
        <v/>
      </c>
      <c r="AO512" s="118"/>
    </row>
    <row r="513" spans="1:41">
      <c r="A513" s="118"/>
      <c r="B513" s="118"/>
      <c r="C513" s="118"/>
      <c r="D513" s="118"/>
      <c r="E513" s="118"/>
      <c r="F513" s="118"/>
      <c r="G513" s="118"/>
      <c r="H513" s="118"/>
      <c r="I513" s="118"/>
      <c r="J513" s="118"/>
      <c r="K513" s="118"/>
      <c r="L513" s="118"/>
      <c r="M513" s="118"/>
      <c r="N513" s="118"/>
      <c r="O513" s="143" t="str">
        <f>IF(H513="","",(S513/S513)&amp;":"&amp;ROUND(AH513/S513,2))</f>
        <v/>
      </c>
      <c r="P513" s="118"/>
      <c r="Q513" s="118"/>
      <c r="R513" s="143" t="str">
        <f>IF(H513="","",(S513/S513)&amp;":"&amp;ROUND(AI513/S513,2))</f>
        <v/>
      </c>
      <c r="S513" s="144" t="str">
        <f t="shared" si="89"/>
        <v/>
      </c>
      <c r="T513" s="145" t="str">
        <f t="shared" si="90"/>
        <v/>
      </c>
      <c r="U513" s="118"/>
      <c r="V513" s="145" t="str">
        <f t="shared" si="91"/>
        <v/>
      </c>
      <c r="W513" s="144" t="str">
        <f t="shared" si="92"/>
        <v/>
      </c>
      <c r="X513" s="146" t="str">
        <f>IF(C513="","",IF(OR(C513="Trade",C513="Multi Position"),(X512+V513),IF(C513="Deposit",(X512+AE513),IF(C513="Withdrawal",(X512-AE513)))))</f>
        <v/>
      </c>
      <c r="Y513" s="145" t="str">
        <f t="shared" si="93"/>
        <v/>
      </c>
      <c r="Z513" s="118"/>
      <c r="AA513" s="118"/>
      <c r="AB513" s="118"/>
      <c r="AC513" s="118"/>
      <c r="AD513" s="118"/>
      <c r="AE513" s="139"/>
      <c r="AF513" s="118"/>
      <c r="AG513" s="118"/>
      <c r="AH513" s="147" t="str">
        <f t="shared" si="94"/>
        <v/>
      </c>
      <c r="AI513" s="147" t="str">
        <f t="shared" si="95"/>
        <v/>
      </c>
      <c r="AJ513" s="148" t="str">
        <f t="shared" si="84"/>
        <v/>
      </c>
      <c r="AK513" s="148" t="str">
        <f t="shared" si="85"/>
        <v/>
      </c>
      <c r="AL513" s="147" t="str">
        <f t="shared" si="86"/>
        <v/>
      </c>
      <c r="AM513" s="147" t="str">
        <f t="shared" si="87"/>
        <v/>
      </c>
      <c r="AN513" s="147" t="str">
        <f t="shared" si="88"/>
        <v/>
      </c>
      <c r="AO513" s="118"/>
    </row>
    <row r="514" spans="1:41">
      <c r="A514" s="118"/>
      <c r="B514" s="118"/>
      <c r="C514" s="118"/>
      <c r="D514" s="118"/>
      <c r="E514" s="118"/>
      <c r="F514" s="118"/>
      <c r="G514" s="118"/>
      <c r="H514" s="118"/>
      <c r="I514" s="118"/>
      <c r="J514" s="118"/>
      <c r="K514" s="118"/>
      <c r="L514" s="118"/>
      <c r="M514" s="118"/>
      <c r="N514" s="118"/>
      <c r="O514" s="143" t="str">
        <f>IF(H514="","",(S514/S514)&amp;":"&amp;ROUND(AH514/S514,2))</f>
        <v/>
      </c>
      <c r="P514" s="118"/>
      <c r="Q514" s="118"/>
      <c r="R514" s="143" t="str">
        <f>IF(H514="","",(S514/S514)&amp;":"&amp;ROUND(AI514/S514,2))</f>
        <v/>
      </c>
      <c r="S514" s="144" t="str">
        <f t="shared" si="89"/>
        <v/>
      </c>
      <c r="T514" s="145" t="str">
        <f t="shared" si="90"/>
        <v/>
      </c>
      <c r="U514" s="118"/>
      <c r="V514" s="145" t="str">
        <f t="shared" si="91"/>
        <v/>
      </c>
      <c r="W514" s="144" t="str">
        <f t="shared" si="92"/>
        <v/>
      </c>
      <c r="X514" s="146" t="str">
        <f>IF(C514="","",IF(OR(C514="Trade",C514="Multi Position"),(X513+V514),IF(C514="Deposit",(X513+AE514),IF(C514="Withdrawal",(X513-AE514)))))</f>
        <v/>
      </c>
      <c r="Y514" s="145" t="str">
        <f t="shared" si="93"/>
        <v/>
      </c>
      <c r="Z514" s="118"/>
      <c r="AA514" s="118"/>
      <c r="AB514" s="118"/>
      <c r="AC514" s="118"/>
      <c r="AD514" s="118"/>
      <c r="AE514" s="139"/>
      <c r="AF514" s="118"/>
      <c r="AG514" s="118"/>
      <c r="AH514" s="147" t="str">
        <f t="shared" si="94"/>
        <v/>
      </c>
      <c r="AI514" s="147" t="str">
        <f t="shared" si="95"/>
        <v/>
      </c>
      <c r="AJ514" s="148" t="str">
        <f t="shared" si="84"/>
        <v/>
      </c>
      <c r="AK514" s="148" t="str">
        <f t="shared" si="85"/>
        <v/>
      </c>
      <c r="AL514" s="147" t="str">
        <f t="shared" si="86"/>
        <v/>
      </c>
      <c r="AM514" s="147" t="str">
        <f t="shared" si="87"/>
        <v/>
      </c>
      <c r="AN514" s="147" t="str">
        <f t="shared" si="88"/>
        <v/>
      </c>
      <c r="AO514" s="118"/>
    </row>
    <row r="515" spans="1:41">
      <c r="A515" s="118"/>
      <c r="B515" s="118"/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43" t="str">
        <f>IF(H515="","",(S515/S515)&amp;":"&amp;ROUND(AH515/S515,2))</f>
        <v/>
      </c>
      <c r="P515" s="118"/>
      <c r="Q515" s="118"/>
      <c r="R515" s="143" t="str">
        <f>IF(H515="","",(S515/S515)&amp;":"&amp;ROUND(AI515/S515,2))</f>
        <v/>
      </c>
      <c r="S515" s="144" t="str">
        <f t="shared" si="89"/>
        <v/>
      </c>
      <c r="T515" s="145" t="str">
        <f t="shared" si="90"/>
        <v/>
      </c>
      <c r="U515" s="118"/>
      <c r="V515" s="145" t="str">
        <f t="shared" si="91"/>
        <v/>
      </c>
      <c r="W515" s="144" t="str">
        <f t="shared" si="92"/>
        <v/>
      </c>
      <c r="X515" s="146" t="str">
        <f>IF(C515="","",IF(OR(C515="Trade",C515="Multi Position"),(X514+V515),IF(C515="Deposit",(X514+AE515),IF(C515="Withdrawal",(X514-AE515)))))</f>
        <v/>
      </c>
      <c r="Y515" s="145" t="str">
        <f t="shared" si="93"/>
        <v/>
      </c>
      <c r="Z515" s="118"/>
      <c r="AA515" s="118"/>
      <c r="AB515" s="118"/>
      <c r="AC515" s="118"/>
      <c r="AD515" s="118"/>
      <c r="AE515" s="139"/>
      <c r="AF515" s="118"/>
      <c r="AG515" s="118"/>
      <c r="AH515" s="147" t="str">
        <f t="shared" si="94"/>
        <v/>
      </c>
      <c r="AI515" s="147" t="str">
        <f t="shared" si="95"/>
        <v/>
      </c>
      <c r="AJ515" s="148" t="str">
        <f t="shared" si="84"/>
        <v/>
      </c>
      <c r="AK515" s="148" t="str">
        <f t="shared" si="85"/>
        <v/>
      </c>
      <c r="AL515" s="147" t="str">
        <f t="shared" si="86"/>
        <v/>
      </c>
      <c r="AM515" s="147" t="str">
        <f t="shared" si="87"/>
        <v/>
      </c>
      <c r="AN515" s="147" t="str">
        <f t="shared" si="88"/>
        <v/>
      </c>
      <c r="AO515" s="118"/>
    </row>
    <row r="516" spans="1:41">
      <c r="A516" s="118"/>
      <c r="B516" s="118"/>
      <c r="C516" s="118"/>
      <c r="D516" s="118"/>
      <c r="E516" s="118"/>
      <c r="F516" s="118"/>
      <c r="G516" s="118"/>
      <c r="H516" s="118"/>
      <c r="I516" s="118"/>
      <c r="J516" s="118"/>
      <c r="K516" s="118"/>
      <c r="L516" s="118"/>
      <c r="M516" s="118"/>
      <c r="N516" s="118"/>
      <c r="O516" s="143" t="str">
        <f>IF(H516="","",(S516/S516)&amp;":"&amp;ROUND(AH516/S516,2))</f>
        <v/>
      </c>
      <c r="P516" s="118"/>
      <c r="Q516" s="118"/>
      <c r="R516" s="143" t="str">
        <f>IF(H516="","",(S516/S516)&amp;":"&amp;ROUND(AI516/S516,2))</f>
        <v/>
      </c>
      <c r="S516" s="144" t="str">
        <f t="shared" si="89"/>
        <v/>
      </c>
      <c r="T516" s="145" t="str">
        <f t="shared" si="90"/>
        <v/>
      </c>
      <c r="U516" s="118"/>
      <c r="V516" s="145" t="str">
        <f t="shared" si="91"/>
        <v/>
      </c>
      <c r="W516" s="144" t="str">
        <f t="shared" si="92"/>
        <v/>
      </c>
      <c r="X516" s="146" t="str">
        <f>IF(C516="","",IF(OR(C516="Trade",C516="Multi Position"),(X515+V516),IF(C516="Deposit",(X515+AE516),IF(C516="Withdrawal",(X515-AE516)))))</f>
        <v/>
      </c>
      <c r="Y516" s="145" t="str">
        <f t="shared" si="93"/>
        <v/>
      </c>
      <c r="Z516" s="118"/>
      <c r="AA516" s="118"/>
      <c r="AB516" s="118"/>
      <c r="AC516" s="118"/>
      <c r="AD516" s="118"/>
      <c r="AE516" s="139"/>
      <c r="AF516" s="118"/>
      <c r="AG516" s="118"/>
      <c r="AH516" s="147" t="str">
        <f t="shared" si="94"/>
        <v/>
      </c>
      <c r="AI516" s="147" t="str">
        <f t="shared" si="95"/>
        <v/>
      </c>
      <c r="AJ516" s="148" t="str">
        <f t="shared" si="84"/>
        <v/>
      </c>
      <c r="AK516" s="148" t="str">
        <f t="shared" si="85"/>
        <v/>
      </c>
      <c r="AL516" s="147" t="str">
        <f t="shared" si="86"/>
        <v/>
      </c>
      <c r="AM516" s="147" t="str">
        <f t="shared" si="87"/>
        <v/>
      </c>
      <c r="AN516" s="147" t="str">
        <f t="shared" si="88"/>
        <v/>
      </c>
      <c r="AO516" s="118"/>
    </row>
    <row r="517" spans="1:41">
      <c r="A517" s="118"/>
      <c r="B517" s="118"/>
      <c r="C517" s="118"/>
      <c r="D517" s="118"/>
      <c r="E517" s="118"/>
      <c r="F517" s="118"/>
      <c r="G517" s="118"/>
      <c r="H517" s="118"/>
      <c r="I517" s="118"/>
      <c r="J517" s="118"/>
      <c r="K517" s="118"/>
      <c r="L517" s="118"/>
      <c r="M517" s="118"/>
      <c r="N517" s="118"/>
      <c r="O517" s="143" t="str">
        <f>IF(H517="","",(S517/S517)&amp;":"&amp;ROUND(AH517/S517,2))</f>
        <v/>
      </c>
      <c r="P517" s="118"/>
      <c r="Q517" s="118"/>
      <c r="R517" s="143" t="str">
        <f>IF(H517="","",(S517/S517)&amp;":"&amp;ROUND(AI517/S517,2))</f>
        <v/>
      </c>
      <c r="S517" s="144" t="str">
        <f t="shared" si="89"/>
        <v/>
      </c>
      <c r="T517" s="145" t="str">
        <f t="shared" si="90"/>
        <v/>
      </c>
      <c r="U517" s="118"/>
      <c r="V517" s="145" t="str">
        <f t="shared" si="91"/>
        <v/>
      </c>
      <c r="W517" s="144" t="str">
        <f t="shared" si="92"/>
        <v/>
      </c>
      <c r="X517" s="146" t="str">
        <f>IF(C517="","",IF(OR(C517="Trade",C517="Multi Position"),(X516+V517),IF(C517="Deposit",(X516+AE517),IF(C517="Withdrawal",(X516-AE517)))))</f>
        <v/>
      </c>
      <c r="Y517" s="145" t="str">
        <f t="shared" si="93"/>
        <v/>
      </c>
      <c r="Z517" s="118"/>
      <c r="AA517" s="118"/>
      <c r="AB517" s="118"/>
      <c r="AC517" s="118"/>
      <c r="AD517" s="118"/>
      <c r="AE517" s="139"/>
      <c r="AF517" s="118"/>
      <c r="AG517" s="118"/>
      <c r="AH517" s="147" t="str">
        <f t="shared" si="94"/>
        <v/>
      </c>
      <c r="AI517" s="147" t="str">
        <f t="shared" si="95"/>
        <v/>
      </c>
      <c r="AJ517" s="148" t="str">
        <f t="shared" si="84"/>
        <v/>
      </c>
      <c r="AK517" s="148" t="str">
        <f t="shared" si="85"/>
        <v/>
      </c>
      <c r="AL517" s="147" t="str">
        <f t="shared" si="86"/>
        <v/>
      </c>
      <c r="AM517" s="147" t="str">
        <f t="shared" si="87"/>
        <v/>
      </c>
      <c r="AN517" s="147" t="str">
        <f t="shared" si="88"/>
        <v/>
      </c>
      <c r="AO517" s="118"/>
    </row>
    <row r="518" spans="1:41">
      <c r="A518" s="118"/>
      <c r="B518" s="118"/>
      <c r="C518" s="118"/>
      <c r="D518" s="118"/>
      <c r="E518" s="118"/>
      <c r="F518" s="118"/>
      <c r="G518" s="118"/>
      <c r="H518" s="118"/>
      <c r="I518" s="118"/>
      <c r="J518" s="118"/>
      <c r="K518" s="118"/>
      <c r="L518" s="118"/>
      <c r="M518" s="118"/>
      <c r="N518" s="118"/>
      <c r="O518" s="143" t="str">
        <f>IF(H518="","",(S518/S518)&amp;":"&amp;ROUND(AH518/S518,2))</f>
        <v/>
      </c>
      <c r="P518" s="118"/>
      <c r="Q518" s="118"/>
      <c r="R518" s="143" t="str">
        <f>IF(H518="","",(S518/S518)&amp;":"&amp;ROUND(AI518/S518,2))</f>
        <v/>
      </c>
      <c r="S518" s="144" t="str">
        <f t="shared" si="89"/>
        <v/>
      </c>
      <c r="T518" s="145" t="str">
        <f t="shared" si="90"/>
        <v/>
      </c>
      <c r="U518" s="118"/>
      <c r="V518" s="145" t="str">
        <f t="shared" si="91"/>
        <v/>
      </c>
      <c r="W518" s="144" t="str">
        <f t="shared" si="92"/>
        <v/>
      </c>
      <c r="X518" s="146" t="str">
        <f>IF(C518="","",IF(OR(C518="Trade",C518="Multi Position"),(X517+V518),IF(C518="Deposit",(X517+AE518),IF(C518="Withdrawal",(X517-AE518)))))</f>
        <v/>
      </c>
      <c r="Y518" s="145" t="str">
        <f t="shared" si="93"/>
        <v/>
      </c>
      <c r="Z518" s="118"/>
      <c r="AA518" s="118"/>
      <c r="AB518" s="118"/>
      <c r="AC518" s="118"/>
      <c r="AD518" s="118"/>
      <c r="AE518" s="139"/>
      <c r="AF518" s="118"/>
      <c r="AG518" s="118"/>
      <c r="AH518" s="147" t="str">
        <f t="shared" si="94"/>
        <v/>
      </c>
      <c r="AI518" s="147" t="str">
        <f t="shared" si="95"/>
        <v/>
      </c>
      <c r="AJ518" s="148" t="str">
        <f t="shared" si="84"/>
        <v/>
      </c>
      <c r="AK518" s="148" t="str">
        <f t="shared" si="85"/>
        <v/>
      </c>
      <c r="AL518" s="147" t="str">
        <f t="shared" si="86"/>
        <v/>
      </c>
      <c r="AM518" s="147" t="str">
        <f t="shared" si="87"/>
        <v/>
      </c>
      <c r="AN518" s="147" t="str">
        <f t="shared" si="88"/>
        <v/>
      </c>
      <c r="AO518" s="118"/>
    </row>
    <row r="519" spans="1:41">
      <c r="A519" s="118"/>
      <c r="B519" s="118"/>
      <c r="C519" s="118"/>
      <c r="D519" s="118"/>
      <c r="E519" s="118"/>
      <c r="F519" s="118"/>
      <c r="G519" s="118"/>
      <c r="H519" s="118"/>
      <c r="I519" s="118"/>
      <c r="J519" s="118"/>
      <c r="K519" s="118"/>
      <c r="L519" s="118"/>
      <c r="M519" s="118"/>
      <c r="N519" s="118"/>
      <c r="O519" s="143" t="str">
        <f>IF(H519="","",(S519/S519)&amp;":"&amp;ROUND(AH519/S519,2))</f>
        <v/>
      </c>
      <c r="P519" s="118"/>
      <c r="Q519" s="118"/>
      <c r="R519" s="143" t="str">
        <f>IF(H519="","",(S519/S519)&amp;":"&amp;ROUND(AI519/S519,2))</f>
        <v/>
      </c>
      <c r="S519" s="144" t="str">
        <f t="shared" si="89"/>
        <v/>
      </c>
      <c r="T519" s="145" t="str">
        <f t="shared" si="90"/>
        <v/>
      </c>
      <c r="U519" s="118"/>
      <c r="V519" s="145" t="str">
        <f t="shared" si="91"/>
        <v/>
      </c>
      <c r="W519" s="144" t="str">
        <f t="shared" si="92"/>
        <v/>
      </c>
      <c r="X519" s="146" t="str">
        <f>IF(C519="","",IF(OR(C519="Trade",C519="Multi Position"),(X518+V519),IF(C519="Deposit",(X518+AE519),IF(C519="Withdrawal",(X518-AE519)))))</f>
        <v/>
      </c>
      <c r="Y519" s="145" t="str">
        <f t="shared" si="93"/>
        <v/>
      </c>
      <c r="Z519" s="118"/>
      <c r="AA519" s="118"/>
      <c r="AB519" s="118"/>
      <c r="AC519" s="118"/>
      <c r="AD519" s="118"/>
      <c r="AE519" s="139"/>
      <c r="AF519" s="118"/>
      <c r="AG519" s="118"/>
      <c r="AH519" s="147" t="str">
        <f t="shared" si="94"/>
        <v/>
      </c>
      <c r="AI519" s="147" t="str">
        <f t="shared" si="95"/>
        <v/>
      </c>
      <c r="AJ519" s="148" t="str">
        <f t="shared" si="84"/>
        <v/>
      </c>
      <c r="AK519" s="148" t="str">
        <f t="shared" si="85"/>
        <v/>
      </c>
      <c r="AL519" s="147" t="str">
        <f t="shared" si="86"/>
        <v/>
      </c>
      <c r="AM519" s="147" t="str">
        <f t="shared" si="87"/>
        <v/>
      </c>
      <c r="AN519" s="147" t="str">
        <f t="shared" si="88"/>
        <v/>
      </c>
      <c r="AO519" s="118"/>
    </row>
    <row r="520" spans="1:41">
      <c r="A520" s="118"/>
      <c r="B520" s="118"/>
      <c r="C520" s="118"/>
      <c r="D520" s="118"/>
      <c r="E520" s="118"/>
      <c r="F520" s="118"/>
      <c r="G520" s="118"/>
      <c r="H520" s="118"/>
      <c r="I520" s="118"/>
      <c r="J520" s="118"/>
      <c r="K520" s="118"/>
      <c r="L520" s="118"/>
      <c r="M520" s="118"/>
      <c r="N520" s="118"/>
      <c r="O520" s="143" t="str">
        <f>IF(H520="","",(S520/S520)&amp;":"&amp;ROUND(AH520/S520,2))</f>
        <v/>
      </c>
      <c r="P520" s="118"/>
      <c r="Q520" s="118"/>
      <c r="R520" s="143" t="str">
        <f>IF(H520="","",(S520/S520)&amp;":"&amp;ROUND(AI520/S520,2))</f>
        <v/>
      </c>
      <c r="S520" s="144" t="str">
        <f t="shared" si="89"/>
        <v/>
      </c>
      <c r="T520" s="145" t="str">
        <f t="shared" si="90"/>
        <v/>
      </c>
      <c r="U520" s="118"/>
      <c r="V520" s="145" t="str">
        <f t="shared" si="91"/>
        <v/>
      </c>
      <c r="W520" s="144" t="str">
        <f t="shared" si="92"/>
        <v/>
      </c>
      <c r="X520" s="146" t="str">
        <f>IF(C520="","",IF(OR(C520="Trade",C520="Multi Position"),(X519+V520),IF(C520="Deposit",(X519+AE520),IF(C520="Withdrawal",(X519-AE520)))))</f>
        <v/>
      </c>
      <c r="Y520" s="145" t="str">
        <f t="shared" si="93"/>
        <v/>
      </c>
      <c r="Z520" s="118"/>
      <c r="AA520" s="118"/>
      <c r="AB520" s="118"/>
      <c r="AC520" s="118"/>
      <c r="AD520" s="118"/>
      <c r="AE520" s="139"/>
      <c r="AF520" s="118"/>
      <c r="AG520" s="118"/>
      <c r="AH520" s="147" t="str">
        <f t="shared" si="94"/>
        <v/>
      </c>
      <c r="AI520" s="147" t="str">
        <f t="shared" si="95"/>
        <v/>
      </c>
      <c r="AJ520" s="148" t="str">
        <f t="shared" si="84"/>
        <v/>
      </c>
      <c r="AK520" s="148" t="str">
        <f t="shared" si="85"/>
        <v/>
      </c>
      <c r="AL520" s="147" t="str">
        <f t="shared" si="86"/>
        <v/>
      </c>
      <c r="AM520" s="147" t="str">
        <f t="shared" si="87"/>
        <v/>
      </c>
      <c r="AN520" s="147" t="str">
        <f t="shared" si="88"/>
        <v/>
      </c>
      <c r="AO520" s="118"/>
    </row>
    <row r="521" spans="1:41">
      <c r="A521" s="118"/>
      <c r="B521" s="118"/>
      <c r="C521" s="118"/>
      <c r="D521" s="118"/>
      <c r="E521" s="118"/>
      <c r="F521" s="118"/>
      <c r="G521" s="118"/>
      <c r="H521" s="118"/>
      <c r="I521" s="118"/>
      <c r="J521" s="118"/>
      <c r="K521" s="118"/>
      <c r="L521" s="118"/>
      <c r="M521" s="118"/>
      <c r="N521" s="118"/>
      <c r="O521" s="143" t="str">
        <f>IF(H521="","",(S521/S521)&amp;":"&amp;ROUND(AH521/S521,2))</f>
        <v/>
      </c>
      <c r="P521" s="118"/>
      <c r="Q521" s="118"/>
      <c r="R521" s="143" t="str">
        <f>IF(H521="","",(S521/S521)&amp;":"&amp;ROUND(AI521/S521,2))</f>
        <v/>
      </c>
      <c r="S521" s="144" t="str">
        <f t="shared" si="89"/>
        <v/>
      </c>
      <c r="T521" s="145" t="str">
        <f t="shared" si="90"/>
        <v/>
      </c>
      <c r="U521" s="118"/>
      <c r="V521" s="145" t="str">
        <f t="shared" si="91"/>
        <v/>
      </c>
      <c r="W521" s="144" t="str">
        <f t="shared" si="92"/>
        <v/>
      </c>
      <c r="X521" s="146" t="str">
        <f>IF(C521="","",IF(OR(C521="Trade",C521="Multi Position"),(X520+V521),IF(C521="Deposit",(X520+AE521),IF(C521="Withdrawal",(X520-AE521)))))</f>
        <v/>
      </c>
      <c r="Y521" s="145" t="str">
        <f t="shared" si="93"/>
        <v/>
      </c>
      <c r="Z521" s="118"/>
      <c r="AA521" s="118"/>
      <c r="AB521" s="118"/>
      <c r="AC521" s="118"/>
      <c r="AD521" s="118"/>
      <c r="AE521" s="139"/>
      <c r="AF521" s="118"/>
      <c r="AG521" s="118"/>
      <c r="AH521" s="147" t="str">
        <f t="shared" si="94"/>
        <v/>
      </c>
      <c r="AI521" s="147" t="str">
        <f t="shared" si="95"/>
        <v/>
      </c>
      <c r="AJ521" s="148" t="str">
        <f t="shared" si="84"/>
        <v/>
      </c>
      <c r="AK521" s="148" t="str">
        <f t="shared" si="85"/>
        <v/>
      </c>
      <c r="AL521" s="147" t="str">
        <f t="shared" si="86"/>
        <v/>
      </c>
      <c r="AM521" s="147" t="str">
        <f t="shared" si="87"/>
        <v/>
      </c>
      <c r="AN521" s="147" t="str">
        <f t="shared" si="88"/>
        <v/>
      </c>
      <c r="AO521" s="118"/>
    </row>
    <row r="522" spans="1:41">
      <c r="A522" s="118"/>
      <c r="B522" s="118"/>
      <c r="C522" s="118"/>
      <c r="D522" s="118"/>
      <c r="E522" s="118"/>
      <c r="F522" s="118"/>
      <c r="G522" s="118"/>
      <c r="H522" s="118"/>
      <c r="I522" s="118"/>
      <c r="J522" s="118"/>
      <c r="K522" s="118"/>
      <c r="L522" s="118"/>
      <c r="M522" s="118"/>
      <c r="N522" s="118"/>
      <c r="O522" s="143" t="str">
        <f>IF(H522="","",(S522/S522)&amp;":"&amp;ROUND(AH522/S522,2))</f>
        <v/>
      </c>
      <c r="P522" s="118"/>
      <c r="Q522" s="118"/>
      <c r="R522" s="143" t="str">
        <f>IF(H522="","",(S522/S522)&amp;":"&amp;ROUND(AI522/S522,2))</f>
        <v/>
      </c>
      <c r="S522" s="144" t="str">
        <f t="shared" si="89"/>
        <v/>
      </c>
      <c r="T522" s="145" t="str">
        <f t="shared" si="90"/>
        <v/>
      </c>
      <c r="U522" s="118"/>
      <c r="V522" s="145" t="str">
        <f t="shared" si="91"/>
        <v/>
      </c>
      <c r="W522" s="144" t="str">
        <f t="shared" si="92"/>
        <v/>
      </c>
      <c r="X522" s="146" t="str">
        <f>IF(C522="","",IF(OR(C522="Trade",C522="Multi Position"),(X521+V522),IF(C522="Deposit",(X521+AE522),IF(C522="Withdrawal",(X521-AE522)))))</f>
        <v/>
      </c>
      <c r="Y522" s="145" t="str">
        <f t="shared" si="93"/>
        <v/>
      </c>
      <c r="Z522" s="118"/>
      <c r="AA522" s="118"/>
      <c r="AB522" s="118"/>
      <c r="AC522" s="118"/>
      <c r="AD522" s="118"/>
      <c r="AE522" s="139"/>
      <c r="AF522" s="118"/>
      <c r="AG522" s="118"/>
      <c r="AH522" s="147" t="str">
        <f t="shared" si="94"/>
        <v/>
      </c>
      <c r="AI522" s="147" t="str">
        <f t="shared" si="95"/>
        <v/>
      </c>
      <c r="AJ522" s="148" t="str">
        <f t="shared" ref="AJ522:AJ585" si="96">IF(V522&lt;0,V522/-X522,S522)</f>
        <v/>
      </c>
      <c r="AK522" s="148" t="str">
        <f t="shared" ref="AK522:AK585" si="97">IF(V522="","",IF(H522="LONG",IF(V522&gt;0,V522/X522,((L522*(P522-K522))/X522)),IF(V522&gt;0,V522/X522,((L522*(K522-P522))/X522))))</f>
        <v/>
      </c>
      <c r="AL522" s="147" t="str">
        <f t="shared" ref="AL522:AL585" si="98">IF(B522="","",MONTH(B522))</f>
        <v/>
      </c>
      <c r="AM522" s="147" t="str">
        <f t="shared" ref="AM522:AM585" si="99">IF(B522="","",YEAR(B522))</f>
        <v/>
      </c>
      <c r="AN522" s="147" t="str">
        <f t="shared" ref="AN522:AN585" si="100">IF(B522="","",DAY(B522))</f>
        <v/>
      </c>
      <c r="AO522" s="118"/>
    </row>
    <row r="523" spans="1:41">
      <c r="A523" s="118"/>
      <c r="B523" s="118"/>
      <c r="C523" s="118"/>
      <c r="D523" s="118"/>
      <c r="E523" s="118"/>
      <c r="F523" s="118"/>
      <c r="G523" s="118"/>
      <c r="H523" s="118"/>
      <c r="I523" s="118"/>
      <c r="J523" s="118"/>
      <c r="K523" s="118"/>
      <c r="L523" s="118"/>
      <c r="M523" s="118"/>
      <c r="N523" s="118"/>
      <c r="O523" s="143" t="str">
        <f>IF(H523="","",(S523/S523)&amp;":"&amp;ROUND(AH523/S523,2))</f>
        <v/>
      </c>
      <c r="P523" s="118"/>
      <c r="Q523" s="118"/>
      <c r="R523" s="143" t="str">
        <f>IF(H523="","",(S523/S523)&amp;":"&amp;ROUND(AI523/S523,2))</f>
        <v/>
      </c>
      <c r="S523" s="144" t="str">
        <f t="shared" ref="S523:S586" si="101">IF(N523="","",IF(H523="LONG",(((K523-M523)*L523)/X522),(((M523-K523)*L523)/X522)))</f>
        <v/>
      </c>
      <c r="T523" s="145" t="str">
        <f t="shared" ref="T523:T586" si="102">IF(K523="","",IF(H523="LONG",(P523*L523)-(K523*L523),(K523*L523)-(P523*L523)))</f>
        <v/>
      </c>
      <c r="U523" s="118"/>
      <c r="V523" s="145" t="str">
        <f t="shared" ref="V523:V586" si="103">IF(K523="","",IF(T523&lt;0,(T523)-+U523,(T523)-U523))</f>
        <v/>
      </c>
      <c r="W523" s="144" t="str">
        <f t="shared" ref="W523:W586" si="104">IF(P523="","",SUM(V523/X522))</f>
        <v/>
      </c>
      <c r="X523" s="146" t="str">
        <f>IF(C523="","",IF(OR(C523="Trade",C523="Multi Position"),(X522+V523),IF(C523="Deposit",(X522+AE523),IF(C523="Withdrawal",(X522-AE523)))))</f>
        <v/>
      </c>
      <c r="Y523" s="145" t="str">
        <f t="shared" ref="Y523:Y586" si="105">IF(Q523="","",INT(Q523-B523)&amp;" Days "&amp;TEXT(Q523-B523,"H"" Hrs ""m"" mins """))</f>
        <v/>
      </c>
      <c r="Z523" s="118"/>
      <c r="AA523" s="118"/>
      <c r="AB523" s="118"/>
      <c r="AC523" s="118"/>
      <c r="AD523" s="118"/>
      <c r="AE523" s="139"/>
      <c r="AF523" s="118"/>
      <c r="AG523" s="118"/>
      <c r="AH523" s="147" t="str">
        <f t="shared" ref="AH523:AH586" si="106">IF(K523="","", IF(H523="LONG", (((N523-K523)*L523)/X522), (((K523-N523)*L523)/X522)))</f>
        <v/>
      </c>
      <c r="AI523" s="147" t="str">
        <f t="shared" ref="AI523:AI586" si="107">IF(K523="","", IF(H523="LONG", (((P523-K523)*L523)/X522), (((K523-P523)*L523)/X522)))</f>
        <v/>
      </c>
      <c r="AJ523" s="148" t="str">
        <f t="shared" si="96"/>
        <v/>
      </c>
      <c r="AK523" s="148" t="str">
        <f t="shared" si="97"/>
        <v/>
      </c>
      <c r="AL523" s="147" t="str">
        <f t="shared" si="98"/>
        <v/>
      </c>
      <c r="AM523" s="147" t="str">
        <f t="shared" si="99"/>
        <v/>
      </c>
      <c r="AN523" s="147" t="str">
        <f t="shared" si="100"/>
        <v/>
      </c>
      <c r="AO523" s="118"/>
    </row>
    <row r="524" spans="1:41">
      <c r="A524" s="118"/>
      <c r="B524" s="118"/>
      <c r="C524" s="118"/>
      <c r="D524" s="118"/>
      <c r="E524" s="118"/>
      <c r="F524" s="118"/>
      <c r="G524" s="118"/>
      <c r="H524" s="118"/>
      <c r="I524" s="118"/>
      <c r="J524" s="118"/>
      <c r="K524" s="118"/>
      <c r="L524" s="118"/>
      <c r="M524" s="118"/>
      <c r="N524" s="118"/>
      <c r="O524" s="143" t="str">
        <f>IF(H524="","",(S524/S524)&amp;":"&amp;ROUND(AH524/S524,2))</f>
        <v/>
      </c>
      <c r="P524" s="118"/>
      <c r="Q524" s="118"/>
      <c r="R524" s="143" t="str">
        <f>IF(H524="","",(S524/S524)&amp;":"&amp;ROUND(AI524/S524,2))</f>
        <v/>
      </c>
      <c r="S524" s="144" t="str">
        <f t="shared" si="101"/>
        <v/>
      </c>
      <c r="T524" s="145" t="str">
        <f t="shared" si="102"/>
        <v/>
      </c>
      <c r="U524" s="118"/>
      <c r="V524" s="145" t="str">
        <f t="shared" si="103"/>
        <v/>
      </c>
      <c r="W524" s="144" t="str">
        <f t="shared" si="104"/>
        <v/>
      </c>
      <c r="X524" s="146" t="str">
        <f>IF(C524="","",IF(OR(C524="Trade",C524="Multi Position"),(X523+V524),IF(C524="Deposit",(X523+AE524),IF(C524="Withdrawal",(X523-AE524)))))</f>
        <v/>
      </c>
      <c r="Y524" s="145" t="str">
        <f t="shared" si="105"/>
        <v/>
      </c>
      <c r="Z524" s="118"/>
      <c r="AA524" s="118"/>
      <c r="AB524" s="118"/>
      <c r="AC524" s="118"/>
      <c r="AD524" s="118"/>
      <c r="AE524" s="139"/>
      <c r="AF524" s="118"/>
      <c r="AG524" s="118"/>
      <c r="AH524" s="147" t="str">
        <f t="shared" si="106"/>
        <v/>
      </c>
      <c r="AI524" s="147" t="str">
        <f t="shared" si="107"/>
        <v/>
      </c>
      <c r="AJ524" s="148" t="str">
        <f t="shared" si="96"/>
        <v/>
      </c>
      <c r="AK524" s="148" t="str">
        <f t="shared" si="97"/>
        <v/>
      </c>
      <c r="AL524" s="147" t="str">
        <f t="shared" si="98"/>
        <v/>
      </c>
      <c r="AM524" s="147" t="str">
        <f t="shared" si="99"/>
        <v/>
      </c>
      <c r="AN524" s="147" t="str">
        <f t="shared" si="100"/>
        <v/>
      </c>
      <c r="AO524" s="118"/>
    </row>
    <row r="525" spans="1:41">
      <c r="A525" s="118"/>
      <c r="B525" s="118"/>
      <c r="C525" s="118"/>
      <c r="D525" s="118"/>
      <c r="E525" s="118"/>
      <c r="F525" s="118"/>
      <c r="G525" s="118"/>
      <c r="H525" s="118"/>
      <c r="I525" s="118"/>
      <c r="J525" s="118"/>
      <c r="K525" s="118"/>
      <c r="L525" s="118"/>
      <c r="M525" s="118"/>
      <c r="N525" s="118"/>
      <c r="O525" s="143" t="str">
        <f>IF(H525="","",(S525/S525)&amp;":"&amp;ROUND(AH525/S525,2))</f>
        <v/>
      </c>
      <c r="P525" s="118"/>
      <c r="Q525" s="118"/>
      <c r="R525" s="143" t="str">
        <f>IF(H525="","",(S525/S525)&amp;":"&amp;ROUND(AI525/S525,2))</f>
        <v/>
      </c>
      <c r="S525" s="144" t="str">
        <f t="shared" si="101"/>
        <v/>
      </c>
      <c r="T525" s="145" t="str">
        <f t="shared" si="102"/>
        <v/>
      </c>
      <c r="U525" s="118"/>
      <c r="V525" s="145" t="str">
        <f t="shared" si="103"/>
        <v/>
      </c>
      <c r="W525" s="144" t="str">
        <f t="shared" si="104"/>
        <v/>
      </c>
      <c r="X525" s="146" t="str">
        <f>IF(C525="","",IF(OR(C525="Trade",C525="Multi Position"),(X524+V525),IF(C525="Deposit",(X524+AE525),IF(C525="Withdrawal",(X524-AE525)))))</f>
        <v/>
      </c>
      <c r="Y525" s="145" t="str">
        <f t="shared" si="105"/>
        <v/>
      </c>
      <c r="Z525" s="118"/>
      <c r="AA525" s="118"/>
      <c r="AB525" s="118"/>
      <c r="AC525" s="118"/>
      <c r="AD525" s="118"/>
      <c r="AE525" s="139"/>
      <c r="AF525" s="118"/>
      <c r="AG525" s="118"/>
      <c r="AH525" s="147" t="str">
        <f t="shared" si="106"/>
        <v/>
      </c>
      <c r="AI525" s="147" t="str">
        <f t="shared" si="107"/>
        <v/>
      </c>
      <c r="AJ525" s="148" t="str">
        <f t="shared" si="96"/>
        <v/>
      </c>
      <c r="AK525" s="148" t="str">
        <f t="shared" si="97"/>
        <v/>
      </c>
      <c r="AL525" s="147" t="str">
        <f t="shared" si="98"/>
        <v/>
      </c>
      <c r="AM525" s="147" t="str">
        <f t="shared" si="99"/>
        <v/>
      </c>
      <c r="AN525" s="147" t="str">
        <f t="shared" si="100"/>
        <v/>
      </c>
      <c r="AO525" s="118"/>
    </row>
    <row r="526" spans="1:41">
      <c r="A526" s="118"/>
      <c r="B526" s="118"/>
      <c r="C526" s="118"/>
      <c r="D526" s="118"/>
      <c r="E526" s="118"/>
      <c r="F526" s="118"/>
      <c r="G526" s="118"/>
      <c r="H526" s="118"/>
      <c r="I526" s="118"/>
      <c r="J526" s="118"/>
      <c r="K526" s="118"/>
      <c r="L526" s="118"/>
      <c r="M526" s="118"/>
      <c r="N526" s="118"/>
      <c r="O526" s="143" t="str">
        <f>IF(H526="","",(S526/S526)&amp;":"&amp;ROUND(AH526/S526,2))</f>
        <v/>
      </c>
      <c r="P526" s="118"/>
      <c r="Q526" s="118"/>
      <c r="R526" s="143" t="str">
        <f>IF(H526="","",(S526/S526)&amp;":"&amp;ROUND(AI526/S526,2))</f>
        <v/>
      </c>
      <c r="S526" s="144" t="str">
        <f t="shared" si="101"/>
        <v/>
      </c>
      <c r="T526" s="145" t="str">
        <f t="shared" si="102"/>
        <v/>
      </c>
      <c r="U526" s="118"/>
      <c r="V526" s="145" t="str">
        <f t="shared" si="103"/>
        <v/>
      </c>
      <c r="W526" s="144" t="str">
        <f t="shared" si="104"/>
        <v/>
      </c>
      <c r="X526" s="146" t="str">
        <f>IF(C526="","",IF(OR(C526="Trade",C526="Multi Position"),(X525+V526),IF(C526="Deposit",(X525+AE526),IF(C526="Withdrawal",(X525-AE526)))))</f>
        <v/>
      </c>
      <c r="Y526" s="145" t="str">
        <f t="shared" si="105"/>
        <v/>
      </c>
      <c r="Z526" s="118"/>
      <c r="AA526" s="118"/>
      <c r="AB526" s="118"/>
      <c r="AC526" s="118"/>
      <c r="AD526" s="118"/>
      <c r="AE526" s="139"/>
      <c r="AF526" s="118"/>
      <c r="AG526" s="118"/>
      <c r="AH526" s="147" t="str">
        <f t="shared" si="106"/>
        <v/>
      </c>
      <c r="AI526" s="147" t="str">
        <f t="shared" si="107"/>
        <v/>
      </c>
      <c r="AJ526" s="148" t="str">
        <f t="shared" si="96"/>
        <v/>
      </c>
      <c r="AK526" s="148" t="str">
        <f t="shared" si="97"/>
        <v/>
      </c>
      <c r="AL526" s="147" t="str">
        <f t="shared" si="98"/>
        <v/>
      </c>
      <c r="AM526" s="147" t="str">
        <f t="shared" si="99"/>
        <v/>
      </c>
      <c r="AN526" s="147" t="str">
        <f t="shared" si="100"/>
        <v/>
      </c>
      <c r="AO526" s="118"/>
    </row>
    <row r="527" spans="1:41">
      <c r="A527" s="118"/>
      <c r="B527" s="118"/>
      <c r="C527" s="118"/>
      <c r="D527" s="118"/>
      <c r="E527" s="118"/>
      <c r="F527" s="118"/>
      <c r="G527" s="118"/>
      <c r="H527" s="118"/>
      <c r="I527" s="118"/>
      <c r="J527" s="118"/>
      <c r="K527" s="118"/>
      <c r="L527" s="118"/>
      <c r="M527" s="118"/>
      <c r="N527" s="118"/>
      <c r="O527" s="143" t="str">
        <f>IF(H527="","",(S527/S527)&amp;":"&amp;ROUND(AH527/S527,2))</f>
        <v/>
      </c>
      <c r="P527" s="118"/>
      <c r="Q527" s="118"/>
      <c r="R527" s="143" t="str">
        <f>IF(H527="","",(S527/S527)&amp;":"&amp;ROUND(AI527/S527,2))</f>
        <v/>
      </c>
      <c r="S527" s="144" t="str">
        <f t="shared" si="101"/>
        <v/>
      </c>
      <c r="T527" s="145" t="str">
        <f t="shared" si="102"/>
        <v/>
      </c>
      <c r="U527" s="118"/>
      <c r="V527" s="145" t="str">
        <f t="shared" si="103"/>
        <v/>
      </c>
      <c r="W527" s="144" t="str">
        <f t="shared" si="104"/>
        <v/>
      </c>
      <c r="X527" s="146" t="str">
        <f>IF(C527="","",IF(OR(C527="Trade",C527="Multi Position"),(X526+V527),IF(C527="Deposit",(X526+AE527),IF(C527="Withdrawal",(X526-AE527)))))</f>
        <v/>
      </c>
      <c r="Y527" s="145" t="str">
        <f t="shared" si="105"/>
        <v/>
      </c>
      <c r="Z527" s="118"/>
      <c r="AA527" s="118"/>
      <c r="AB527" s="118"/>
      <c r="AC527" s="118"/>
      <c r="AD527" s="118"/>
      <c r="AE527" s="139"/>
      <c r="AF527" s="118"/>
      <c r="AG527" s="118"/>
      <c r="AH527" s="147" t="str">
        <f t="shared" si="106"/>
        <v/>
      </c>
      <c r="AI527" s="147" t="str">
        <f t="shared" si="107"/>
        <v/>
      </c>
      <c r="AJ527" s="148" t="str">
        <f t="shared" si="96"/>
        <v/>
      </c>
      <c r="AK527" s="148" t="str">
        <f t="shared" si="97"/>
        <v/>
      </c>
      <c r="AL527" s="147" t="str">
        <f t="shared" si="98"/>
        <v/>
      </c>
      <c r="AM527" s="147" t="str">
        <f t="shared" si="99"/>
        <v/>
      </c>
      <c r="AN527" s="147" t="str">
        <f t="shared" si="100"/>
        <v/>
      </c>
      <c r="AO527" s="118"/>
    </row>
    <row r="528" spans="1:41">
      <c r="A528" s="118"/>
      <c r="B528" s="118"/>
      <c r="C528" s="118"/>
      <c r="D528" s="118"/>
      <c r="E528" s="118"/>
      <c r="F528" s="118"/>
      <c r="G528" s="118"/>
      <c r="H528" s="118"/>
      <c r="I528" s="118"/>
      <c r="J528" s="118"/>
      <c r="K528" s="118"/>
      <c r="L528" s="118"/>
      <c r="M528" s="118"/>
      <c r="N528" s="118"/>
      <c r="O528" s="143" t="str">
        <f>IF(H528="","",(S528/S528)&amp;":"&amp;ROUND(AH528/S528,2))</f>
        <v/>
      </c>
      <c r="P528" s="118"/>
      <c r="Q528" s="118"/>
      <c r="R528" s="143" t="str">
        <f>IF(H528="","",(S528/S528)&amp;":"&amp;ROUND(AI528/S528,2))</f>
        <v/>
      </c>
      <c r="S528" s="144" t="str">
        <f t="shared" si="101"/>
        <v/>
      </c>
      <c r="T528" s="145" t="str">
        <f t="shared" si="102"/>
        <v/>
      </c>
      <c r="U528" s="118"/>
      <c r="V528" s="145" t="str">
        <f t="shared" si="103"/>
        <v/>
      </c>
      <c r="W528" s="144" t="str">
        <f t="shared" si="104"/>
        <v/>
      </c>
      <c r="X528" s="146" t="str">
        <f>IF(C528="","",IF(OR(C528="Trade",C528="Multi Position"),(X527+V528),IF(C528="Deposit",(X527+AE528),IF(C528="Withdrawal",(X527-AE528)))))</f>
        <v/>
      </c>
      <c r="Y528" s="145" t="str">
        <f t="shared" si="105"/>
        <v/>
      </c>
      <c r="Z528" s="118"/>
      <c r="AA528" s="118"/>
      <c r="AB528" s="118"/>
      <c r="AC528" s="118"/>
      <c r="AD528" s="118"/>
      <c r="AE528" s="139"/>
      <c r="AF528" s="118"/>
      <c r="AG528" s="118"/>
      <c r="AH528" s="147" t="str">
        <f t="shared" si="106"/>
        <v/>
      </c>
      <c r="AI528" s="147" t="str">
        <f t="shared" si="107"/>
        <v/>
      </c>
      <c r="AJ528" s="148" t="str">
        <f t="shared" si="96"/>
        <v/>
      </c>
      <c r="AK528" s="148" t="str">
        <f t="shared" si="97"/>
        <v/>
      </c>
      <c r="AL528" s="147" t="str">
        <f t="shared" si="98"/>
        <v/>
      </c>
      <c r="AM528" s="147" t="str">
        <f t="shared" si="99"/>
        <v/>
      </c>
      <c r="AN528" s="147" t="str">
        <f t="shared" si="100"/>
        <v/>
      </c>
      <c r="AO528" s="118"/>
    </row>
    <row r="529" spans="1:41">
      <c r="A529" s="118"/>
      <c r="B529" s="118"/>
      <c r="C529" s="118"/>
      <c r="D529" s="118"/>
      <c r="E529" s="118"/>
      <c r="F529" s="118"/>
      <c r="G529" s="118"/>
      <c r="H529" s="118"/>
      <c r="I529" s="118"/>
      <c r="J529" s="118"/>
      <c r="K529" s="118"/>
      <c r="L529" s="118"/>
      <c r="M529" s="118"/>
      <c r="N529" s="118"/>
      <c r="O529" s="143" t="str">
        <f>IF(H529="","",(S529/S529)&amp;":"&amp;ROUND(AH529/S529,2))</f>
        <v/>
      </c>
      <c r="P529" s="118"/>
      <c r="Q529" s="118"/>
      <c r="R529" s="143" t="str">
        <f>IF(H529="","",(S529/S529)&amp;":"&amp;ROUND(AI529/S529,2))</f>
        <v/>
      </c>
      <c r="S529" s="144" t="str">
        <f t="shared" si="101"/>
        <v/>
      </c>
      <c r="T529" s="145" t="str">
        <f t="shared" si="102"/>
        <v/>
      </c>
      <c r="U529" s="118"/>
      <c r="V529" s="145" t="str">
        <f t="shared" si="103"/>
        <v/>
      </c>
      <c r="W529" s="144" t="str">
        <f t="shared" si="104"/>
        <v/>
      </c>
      <c r="X529" s="146" t="str">
        <f>IF(C529="","",IF(OR(C529="Trade",C529="Multi Position"),(X528+V529),IF(C529="Deposit",(X528+AE529),IF(C529="Withdrawal",(X528-AE529)))))</f>
        <v/>
      </c>
      <c r="Y529" s="145" t="str">
        <f t="shared" si="105"/>
        <v/>
      </c>
      <c r="Z529" s="118"/>
      <c r="AA529" s="118"/>
      <c r="AB529" s="118"/>
      <c r="AC529" s="118"/>
      <c r="AD529" s="118"/>
      <c r="AE529" s="139"/>
      <c r="AF529" s="118"/>
      <c r="AG529" s="118"/>
      <c r="AH529" s="147" t="str">
        <f t="shared" si="106"/>
        <v/>
      </c>
      <c r="AI529" s="147" t="str">
        <f t="shared" si="107"/>
        <v/>
      </c>
      <c r="AJ529" s="148" t="str">
        <f t="shared" si="96"/>
        <v/>
      </c>
      <c r="AK529" s="148" t="str">
        <f t="shared" si="97"/>
        <v/>
      </c>
      <c r="AL529" s="147" t="str">
        <f t="shared" si="98"/>
        <v/>
      </c>
      <c r="AM529" s="147" t="str">
        <f t="shared" si="99"/>
        <v/>
      </c>
      <c r="AN529" s="147" t="str">
        <f t="shared" si="100"/>
        <v/>
      </c>
      <c r="AO529" s="118"/>
    </row>
    <row r="530" spans="1:41">
      <c r="A530" s="118"/>
      <c r="B530" s="118"/>
      <c r="C530" s="118"/>
      <c r="D530" s="118"/>
      <c r="E530" s="118"/>
      <c r="F530" s="118"/>
      <c r="G530" s="118"/>
      <c r="H530" s="118"/>
      <c r="I530" s="118"/>
      <c r="J530" s="118"/>
      <c r="K530" s="118"/>
      <c r="L530" s="118"/>
      <c r="M530" s="118"/>
      <c r="N530" s="118"/>
      <c r="O530" s="143" t="str">
        <f>IF(H530="","",(S530/S530)&amp;":"&amp;ROUND(AH530/S530,2))</f>
        <v/>
      </c>
      <c r="P530" s="118"/>
      <c r="Q530" s="118"/>
      <c r="R530" s="143" t="str">
        <f>IF(H530="","",(S530/S530)&amp;":"&amp;ROUND(AI530/S530,2))</f>
        <v/>
      </c>
      <c r="S530" s="144" t="str">
        <f t="shared" si="101"/>
        <v/>
      </c>
      <c r="T530" s="145" t="str">
        <f t="shared" si="102"/>
        <v/>
      </c>
      <c r="U530" s="118"/>
      <c r="V530" s="145" t="str">
        <f t="shared" si="103"/>
        <v/>
      </c>
      <c r="W530" s="144" t="str">
        <f t="shared" si="104"/>
        <v/>
      </c>
      <c r="X530" s="146" t="str">
        <f>IF(C530="","",IF(OR(C530="Trade",C530="Multi Position"),(X529+V530),IF(C530="Deposit",(X529+AE530),IF(C530="Withdrawal",(X529-AE530)))))</f>
        <v/>
      </c>
      <c r="Y530" s="145" t="str">
        <f t="shared" si="105"/>
        <v/>
      </c>
      <c r="Z530" s="118"/>
      <c r="AA530" s="118"/>
      <c r="AB530" s="118"/>
      <c r="AC530" s="118"/>
      <c r="AD530" s="118"/>
      <c r="AE530" s="139"/>
      <c r="AF530" s="118"/>
      <c r="AG530" s="118"/>
      <c r="AH530" s="147" t="str">
        <f t="shared" si="106"/>
        <v/>
      </c>
      <c r="AI530" s="147" t="str">
        <f t="shared" si="107"/>
        <v/>
      </c>
      <c r="AJ530" s="148" t="str">
        <f t="shared" si="96"/>
        <v/>
      </c>
      <c r="AK530" s="148" t="str">
        <f t="shared" si="97"/>
        <v/>
      </c>
      <c r="AL530" s="147" t="str">
        <f t="shared" si="98"/>
        <v/>
      </c>
      <c r="AM530" s="147" t="str">
        <f t="shared" si="99"/>
        <v/>
      </c>
      <c r="AN530" s="147" t="str">
        <f t="shared" si="100"/>
        <v/>
      </c>
      <c r="AO530" s="118"/>
    </row>
    <row r="531" spans="1:41">
      <c r="A531" s="118"/>
      <c r="B531" s="118"/>
      <c r="C531" s="118"/>
      <c r="D531" s="118"/>
      <c r="E531" s="118"/>
      <c r="F531" s="118"/>
      <c r="G531" s="118"/>
      <c r="H531" s="118"/>
      <c r="I531" s="118"/>
      <c r="J531" s="118"/>
      <c r="K531" s="118"/>
      <c r="L531" s="118"/>
      <c r="M531" s="118"/>
      <c r="N531" s="118"/>
      <c r="O531" s="143" t="str">
        <f>IF(H531="","",(S531/S531)&amp;":"&amp;ROUND(AH531/S531,2))</f>
        <v/>
      </c>
      <c r="P531" s="118"/>
      <c r="Q531" s="118"/>
      <c r="R531" s="143" t="str">
        <f>IF(H531="","",(S531/S531)&amp;":"&amp;ROUND(AI531/S531,2))</f>
        <v/>
      </c>
      <c r="S531" s="144" t="str">
        <f t="shared" si="101"/>
        <v/>
      </c>
      <c r="T531" s="145" t="str">
        <f t="shared" si="102"/>
        <v/>
      </c>
      <c r="U531" s="118"/>
      <c r="V531" s="145" t="str">
        <f t="shared" si="103"/>
        <v/>
      </c>
      <c r="W531" s="144" t="str">
        <f t="shared" si="104"/>
        <v/>
      </c>
      <c r="X531" s="146" t="str">
        <f>IF(C531="","",IF(OR(C531="Trade",C531="Multi Position"),(X530+V531),IF(C531="Deposit",(X530+AE531),IF(C531="Withdrawal",(X530-AE531)))))</f>
        <v/>
      </c>
      <c r="Y531" s="145" t="str">
        <f t="shared" si="105"/>
        <v/>
      </c>
      <c r="Z531" s="118"/>
      <c r="AA531" s="118"/>
      <c r="AB531" s="118"/>
      <c r="AC531" s="118"/>
      <c r="AD531" s="118"/>
      <c r="AE531" s="139"/>
      <c r="AF531" s="118"/>
      <c r="AG531" s="118"/>
      <c r="AH531" s="147" t="str">
        <f t="shared" si="106"/>
        <v/>
      </c>
      <c r="AI531" s="147" t="str">
        <f t="shared" si="107"/>
        <v/>
      </c>
      <c r="AJ531" s="148" t="str">
        <f t="shared" si="96"/>
        <v/>
      </c>
      <c r="AK531" s="148" t="str">
        <f t="shared" si="97"/>
        <v/>
      </c>
      <c r="AL531" s="147" t="str">
        <f t="shared" si="98"/>
        <v/>
      </c>
      <c r="AM531" s="147" t="str">
        <f t="shared" si="99"/>
        <v/>
      </c>
      <c r="AN531" s="147" t="str">
        <f t="shared" si="100"/>
        <v/>
      </c>
      <c r="AO531" s="118"/>
    </row>
    <row r="532" spans="1:41">
      <c r="A532" s="118"/>
      <c r="B532" s="118"/>
      <c r="C532" s="118"/>
      <c r="D532" s="118"/>
      <c r="E532" s="118"/>
      <c r="F532" s="118"/>
      <c r="G532" s="118"/>
      <c r="H532" s="118"/>
      <c r="I532" s="118"/>
      <c r="J532" s="118"/>
      <c r="K532" s="118"/>
      <c r="L532" s="118"/>
      <c r="M532" s="118"/>
      <c r="N532" s="118"/>
      <c r="O532" s="143" t="str">
        <f>IF(H532="","",(S532/S532)&amp;":"&amp;ROUND(AH532/S532,2))</f>
        <v/>
      </c>
      <c r="P532" s="118"/>
      <c r="Q532" s="118"/>
      <c r="R532" s="143" t="str">
        <f>IF(H532="","",(S532/S532)&amp;":"&amp;ROUND(AI532/S532,2))</f>
        <v/>
      </c>
      <c r="S532" s="144" t="str">
        <f t="shared" si="101"/>
        <v/>
      </c>
      <c r="T532" s="145" t="str">
        <f t="shared" si="102"/>
        <v/>
      </c>
      <c r="U532" s="118"/>
      <c r="V532" s="145" t="str">
        <f t="shared" si="103"/>
        <v/>
      </c>
      <c r="W532" s="144" t="str">
        <f t="shared" si="104"/>
        <v/>
      </c>
      <c r="X532" s="146" t="str">
        <f>IF(C532="","",IF(OR(C532="Trade",C532="Multi Position"),(X531+V532),IF(C532="Deposit",(X531+AE532),IF(C532="Withdrawal",(X531-AE532)))))</f>
        <v/>
      </c>
      <c r="Y532" s="145" t="str">
        <f t="shared" si="105"/>
        <v/>
      </c>
      <c r="Z532" s="118"/>
      <c r="AA532" s="118"/>
      <c r="AB532" s="118"/>
      <c r="AC532" s="118"/>
      <c r="AD532" s="118"/>
      <c r="AE532" s="139"/>
      <c r="AF532" s="118"/>
      <c r="AG532" s="118"/>
      <c r="AH532" s="147" t="str">
        <f t="shared" si="106"/>
        <v/>
      </c>
      <c r="AI532" s="147" t="str">
        <f t="shared" si="107"/>
        <v/>
      </c>
      <c r="AJ532" s="148" t="str">
        <f t="shared" si="96"/>
        <v/>
      </c>
      <c r="AK532" s="148" t="str">
        <f t="shared" si="97"/>
        <v/>
      </c>
      <c r="AL532" s="147" t="str">
        <f t="shared" si="98"/>
        <v/>
      </c>
      <c r="AM532" s="147" t="str">
        <f t="shared" si="99"/>
        <v/>
      </c>
      <c r="AN532" s="147" t="str">
        <f t="shared" si="100"/>
        <v/>
      </c>
      <c r="AO532" s="118"/>
    </row>
    <row r="533" spans="1:41">
      <c r="A533" s="118"/>
      <c r="B533" s="118"/>
      <c r="C533" s="118"/>
      <c r="D533" s="118"/>
      <c r="E533" s="118"/>
      <c r="F533" s="118"/>
      <c r="G533" s="118"/>
      <c r="H533" s="118"/>
      <c r="I533" s="118"/>
      <c r="J533" s="118"/>
      <c r="K533" s="118"/>
      <c r="L533" s="118"/>
      <c r="M533" s="118"/>
      <c r="N533" s="118"/>
      <c r="O533" s="143" t="str">
        <f>IF(H533="","",(S533/S533)&amp;":"&amp;ROUND(AH533/S533,2))</f>
        <v/>
      </c>
      <c r="P533" s="118"/>
      <c r="Q533" s="118"/>
      <c r="R533" s="143" t="str">
        <f>IF(H533="","",(S533/S533)&amp;":"&amp;ROUND(AI533/S533,2))</f>
        <v/>
      </c>
      <c r="S533" s="144" t="str">
        <f t="shared" si="101"/>
        <v/>
      </c>
      <c r="T533" s="145" t="str">
        <f t="shared" si="102"/>
        <v/>
      </c>
      <c r="U533" s="118"/>
      <c r="V533" s="145" t="str">
        <f t="shared" si="103"/>
        <v/>
      </c>
      <c r="W533" s="144" t="str">
        <f t="shared" si="104"/>
        <v/>
      </c>
      <c r="X533" s="146" t="str">
        <f>IF(C533="","",IF(OR(C533="Trade",C533="Multi Position"),(X532+V533),IF(C533="Deposit",(X532+AE533),IF(C533="Withdrawal",(X532-AE533)))))</f>
        <v/>
      </c>
      <c r="Y533" s="145" t="str">
        <f t="shared" si="105"/>
        <v/>
      </c>
      <c r="Z533" s="118"/>
      <c r="AA533" s="118"/>
      <c r="AB533" s="118"/>
      <c r="AC533" s="118"/>
      <c r="AD533" s="118"/>
      <c r="AE533" s="139"/>
      <c r="AF533" s="118"/>
      <c r="AG533" s="118"/>
      <c r="AH533" s="147" t="str">
        <f t="shared" si="106"/>
        <v/>
      </c>
      <c r="AI533" s="147" t="str">
        <f t="shared" si="107"/>
        <v/>
      </c>
      <c r="AJ533" s="148" t="str">
        <f t="shared" si="96"/>
        <v/>
      </c>
      <c r="AK533" s="148" t="str">
        <f t="shared" si="97"/>
        <v/>
      </c>
      <c r="AL533" s="147" t="str">
        <f t="shared" si="98"/>
        <v/>
      </c>
      <c r="AM533" s="147" t="str">
        <f t="shared" si="99"/>
        <v/>
      </c>
      <c r="AN533" s="147" t="str">
        <f t="shared" si="100"/>
        <v/>
      </c>
      <c r="AO533" s="118"/>
    </row>
    <row r="534" spans="1:41">
      <c r="A534" s="118"/>
      <c r="B534" s="118"/>
      <c r="C534" s="118"/>
      <c r="D534" s="118"/>
      <c r="E534" s="118"/>
      <c r="F534" s="118"/>
      <c r="G534" s="118"/>
      <c r="H534" s="118"/>
      <c r="I534" s="118"/>
      <c r="J534" s="118"/>
      <c r="K534" s="118"/>
      <c r="L534" s="118"/>
      <c r="M534" s="118"/>
      <c r="N534" s="118"/>
      <c r="O534" s="143" t="str">
        <f>IF(H534="","",(S534/S534)&amp;":"&amp;ROUND(AH534/S534,2))</f>
        <v/>
      </c>
      <c r="P534" s="118"/>
      <c r="Q534" s="118"/>
      <c r="R534" s="143" t="str">
        <f>IF(H534="","",(S534/S534)&amp;":"&amp;ROUND(AI534/S534,2))</f>
        <v/>
      </c>
      <c r="S534" s="144" t="str">
        <f t="shared" si="101"/>
        <v/>
      </c>
      <c r="T534" s="145" t="str">
        <f t="shared" si="102"/>
        <v/>
      </c>
      <c r="U534" s="118"/>
      <c r="V534" s="145" t="str">
        <f t="shared" si="103"/>
        <v/>
      </c>
      <c r="W534" s="144" t="str">
        <f t="shared" si="104"/>
        <v/>
      </c>
      <c r="X534" s="146" t="str">
        <f>IF(C534="","",IF(OR(C534="Trade",C534="Multi Position"),(X533+V534),IF(C534="Deposit",(X533+AE534),IF(C534="Withdrawal",(X533-AE534)))))</f>
        <v/>
      </c>
      <c r="Y534" s="145" t="str">
        <f t="shared" si="105"/>
        <v/>
      </c>
      <c r="Z534" s="118"/>
      <c r="AA534" s="118"/>
      <c r="AB534" s="118"/>
      <c r="AC534" s="118"/>
      <c r="AD534" s="118"/>
      <c r="AE534" s="139"/>
      <c r="AF534" s="118"/>
      <c r="AG534" s="118"/>
      <c r="AH534" s="147" t="str">
        <f t="shared" si="106"/>
        <v/>
      </c>
      <c r="AI534" s="147" t="str">
        <f t="shared" si="107"/>
        <v/>
      </c>
      <c r="AJ534" s="148" t="str">
        <f t="shared" si="96"/>
        <v/>
      </c>
      <c r="AK534" s="148" t="str">
        <f t="shared" si="97"/>
        <v/>
      </c>
      <c r="AL534" s="147" t="str">
        <f t="shared" si="98"/>
        <v/>
      </c>
      <c r="AM534" s="147" t="str">
        <f t="shared" si="99"/>
        <v/>
      </c>
      <c r="AN534" s="147" t="str">
        <f t="shared" si="100"/>
        <v/>
      </c>
      <c r="AO534" s="118"/>
    </row>
    <row r="535" spans="1:41">
      <c r="A535" s="118"/>
      <c r="B535" s="118"/>
      <c r="C535" s="118"/>
      <c r="D535" s="118"/>
      <c r="E535" s="118"/>
      <c r="F535" s="118"/>
      <c r="G535" s="118"/>
      <c r="H535" s="118"/>
      <c r="I535" s="118"/>
      <c r="J535" s="118"/>
      <c r="K535" s="118"/>
      <c r="L535" s="118"/>
      <c r="M535" s="118"/>
      <c r="N535" s="118"/>
      <c r="O535" s="143" t="str">
        <f>IF(H535="","",(S535/S535)&amp;":"&amp;ROUND(AH535/S535,2))</f>
        <v/>
      </c>
      <c r="P535" s="118"/>
      <c r="Q535" s="118"/>
      <c r="R535" s="143" t="str">
        <f>IF(H535="","",(S535/S535)&amp;":"&amp;ROUND(AI535/S535,2))</f>
        <v/>
      </c>
      <c r="S535" s="144" t="str">
        <f t="shared" si="101"/>
        <v/>
      </c>
      <c r="T535" s="145" t="str">
        <f t="shared" si="102"/>
        <v/>
      </c>
      <c r="U535" s="118"/>
      <c r="V535" s="145" t="str">
        <f t="shared" si="103"/>
        <v/>
      </c>
      <c r="W535" s="144" t="str">
        <f t="shared" si="104"/>
        <v/>
      </c>
      <c r="X535" s="146" t="str">
        <f>IF(C535="","",IF(OR(C535="Trade",C535="Multi Position"),(X534+V535),IF(C535="Deposit",(X534+AE535),IF(C535="Withdrawal",(X534-AE535)))))</f>
        <v/>
      </c>
      <c r="Y535" s="145" t="str">
        <f t="shared" si="105"/>
        <v/>
      </c>
      <c r="Z535" s="118"/>
      <c r="AA535" s="118"/>
      <c r="AB535" s="118"/>
      <c r="AC535" s="118"/>
      <c r="AD535" s="118"/>
      <c r="AE535" s="139"/>
      <c r="AF535" s="118"/>
      <c r="AG535" s="118"/>
      <c r="AH535" s="147" t="str">
        <f t="shared" si="106"/>
        <v/>
      </c>
      <c r="AI535" s="147" t="str">
        <f t="shared" si="107"/>
        <v/>
      </c>
      <c r="AJ535" s="148" t="str">
        <f t="shared" si="96"/>
        <v/>
      </c>
      <c r="AK535" s="148" t="str">
        <f t="shared" si="97"/>
        <v/>
      </c>
      <c r="AL535" s="147" t="str">
        <f t="shared" si="98"/>
        <v/>
      </c>
      <c r="AM535" s="147" t="str">
        <f t="shared" si="99"/>
        <v/>
      </c>
      <c r="AN535" s="147" t="str">
        <f t="shared" si="100"/>
        <v/>
      </c>
      <c r="AO535" s="118"/>
    </row>
    <row r="536" spans="1:41">
      <c r="A536" s="118"/>
      <c r="B536" s="118"/>
      <c r="C536" s="118"/>
      <c r="D536" s="118"/>
      <c r="E536" s="118"/>
      <c r="F536" s="118"/>
      <c r="G536" s="118"/>
      <c r="H536" s="118"/>
      <c r="I536" s="118"/>
      <c r="J536" s="118"/>
      <c r="K536" s="118"/>
      <c r="L536" s="118"/>
      <c r="M536" s="118"/>
      <c r="N536" s="118"/>
      <c r="O536" s="143" t="str">
        <f>IF(H536="","",(S536/S536)&amp;":"&amp;ROUND(AH536/S536,2))</f>
        <v/>
      </c>
      <c r="P536" s="118"/>
      <c r="Q536" s="118"/>
      <c r="R536" s="143" t="str">
        <f>IF(H536="","",(S536/S536)&amp;":"&amp;ROUND(AI536/S536,2))</f>
        <v/>
      </c>
      <c r="S536" s="144" t="str">
        <f t="shared" si="101"/>
        <v/>
      </c>
      <c r="T536" s="145" t="str">
        <f t="shared" si="102"/>
        <v/>
      </c>
      <c r="U536" s="118"/>
      <c r="V536" s="145" t="str">
        <f t="shared" si="103"/>
        <v/>
      </c>
      <c r="W536" s="144" t="str">
        <f t="shared" si="104"/>
        <v/>
      </c>
      <c r="X536" s="146" t="str">
        <f>IF(C536="","",IF(OR(C536="Trade",C536="Multi Position"),(X535+V536),IF(C536="Deposit",(X535+AE536),IF(C536="Withdrawal",(X535-AE536)))))</f>
        <v/>
      </c>
      <c r="Y536" s="145" t="str">
        <f t="shared" si="105"/>
        <v/>
      </c>
      <c r="Z536" s="118"/>
      <c r="AA536" s="118"/>
      <c r="AB536" s="118"/>
      <c r="AC536" s="118"/>
      <c r="AD536" s="118"/>
      <c r="AE536" s="139"/>
      <c r="AF536" s="118"/>
      <c r="AG536" s="118"/>
      <c r="AH536" s="147" t="str">
        <f t="shared" si="106"/>
        <v/>
      </c>
      <c r="AI536" s="147" t="str">
        <f t="shared" si="107"/>
        <v/>
      </c>
      <c r="AJ536" s="148" t="str">
        <f t="shared" si="96"/>
        <v/>
      </c>
      <c r="AK536" s="148" t="str">
        <f t="shared" si="97"/>
        <v/>
      </c>
      <c r="AL536" s="147" t="str">
        <f t="shared" si="98"/>
        <v/>
      </c>
      <c r="AM536" s="147" t="str">
        <f t="shared" si="99"/>
        <v/>
      </c>
      <c r="AN536" s="147" t="str">
        <f t="shared" si="100"/>
        <v/>
      </c>
      <c r="AO536" s="118"/>
    </row>
    <row r="537" spans="1:41">
      <c r="A537" s="118"/>
      <c r="B537" s="118"/>
      <c r="C537" s="118"/>
      <c r="D537" s="118"/>
      <c r="E537" s="118"/>
      <c r="F537" s="118"/>
      <c r="G537" s="118"/>
      <c r="H537" s="118"/>
      <c r="I537" s="118"/>
      <c r="J537" s="118"/>
      <c r="K537" s="118"/>
      <c r="L537" s="118"/>
      <c r="M537" s="118"/>
      <c r="N537" s="118"/>
      <c r="O537" s="143" t="str">
        <f>IF(H537="","",(S537/S537)&amp;":"&amp;ROUND(AH537/S537,2))</f>
        <v/>
      </c>
      <c r="P537" s="118"/>
      <c r="Q537" s="118"/>
      <c r="R537" s="143" t="str">
        <f>IF(H537="","",(S537/S537)&amp;":"&amp;ROUND(AI537/S537,2))</f>
        <v/>
      </c>
      <c r="S537" s="144" t="str">
        <f t="shared" si="101"/>
        <v/>
      </c>
      <c r="T537" s="145" t="str">
        <f t="shared" si="102"/>
        <v/>
      </c>
      <c r="U537" s="118"/>
      <c r="V537" s="145" t="str">
        <f t="shared" si="103"/>
        <v/>
      </c>
      <c r="W537" s="144" t="str">
        <f t="shared" si="104"/>
        <v/>
      </c>
      <c r="X537" s="146" t="str">
        <f>IF(C537="","",IF(OR(C537="Trade",C537="Multi Position"),(X536+V537),IF(C537="Deposit",(X536+AE537),IF(C537="Withdrawal",(X536-AE537)))))</f>
        <v/>
      </c>
      <c r="Y537" s="145" t="str">
        <f t="shared" si="105"/>
        <v/>
      </c>
      <c r="Z537" s="118"/>
      <c r="AA537" s="118"/>
      <c r="AB537" s="118"/>
      <c r="AC537" s="118"/>
      <c r="AD537" s="118"/>
      <c r="AE537" s="139"/>
      <c r="AF537" s="118"/>
      <c r="AG537" s="118"/>
      <c r="AH537" s="147" t="str">
        <f t="shared" si="106"/>
        <v/>
      </c>
      <c r="AI537" s="147" t="str">
        <f t="shared" si="107"/>
        <v/>
      </c>
      <c r="AJ537" s="148" t="str">
        <f t="shared" si="96"/>
        <v/>
      </c>
      <c r="AK537" s="148" t="str">
        <f t="shared" si="97"/>
        <v/>
      </c>
      <c r="AL537" s="147" t="str">
        <f t="shared" si="98"/>
        <v/>
      </c>
      <c r="AM537" s="147" t="str">
        <f t="shared" si="99"/>
        <v/>
      </c>
      <c r="AN537" s="147" t="str">
        <f t="shared" si="100"/>
        <v/>
      </c>
      <c r="AO537" s="118"/>
    </row>
    <row r="538" spans="1:41">
      <c r="A538" s="118"/>
      <c r="B538" s="118"/>
      <c r="C538" s="118"/>
      <c r="D538" s="118"/>
      <c r="E538" s="118"/>
      <c r="F538" s="118"/>
      <c r="G538" s="118"/>
      <c r="H538" s="118"/>
      <c r="I538" s="118"/>
      <c r="J538" s="118"/>
      <c r="K538" s="118"/>
      <c r="L538" s="118"/>
      <c r="M538" s="118"/>
      <c r="N538" s="118"/>
      <c r="O538" s="143" t="str">
        <f>IF(H538="","",(S538/S538)&amp;":"&amp;ROUND(AH538/S538,2))</f>
        <v/>
      </c>
      <c r="P538" s="118"/>
      <c r="Q538" s="118"/>
      <c r="R538" s="143" t="str">
        <f>IF(H538="","",(S538/S538)&amp;":"&amp;ROUND(AI538/S538,2))</f>
        <v/>
      </c>
      <c r="S538" s="144" t="str">
        <f t="shared" si="101"/>
        <v/>
      </c>
      <c r="T538" s="145" t="str">
        <f t="shared" si="102"/>
        <v/>
      </c>
      <c r="U538" s="118"/>
      <c r="V538" s="145" t="str">
        <f t="shared" si="103"/>
        <v/>
      </c>
      <c r="W538" s="144" t="str">
        <f t="shared" si="104"/>
        <v/>
      </c>
      <c r="X538" s="146" t="str">
        <f>IF(C538="","",IF(OR(C538="Trade",C538="Multi Position"),(X537+V538),IF(C538="Deposit",(X537+AE538),IF(C538="Withdrawal",(X537-AE538)))))</f>
        <v/>
      </c>
      <c r="Y538" s="145" t="str">
        <f t="shared" si="105"/>
        <v/>
      </c>
      <c r="Z538" s="118"/>
      <c r="AA538" s="118"/>
      <c r="AB538" s="118"/>
      <c r="AC538" s="118"/>
      <c r="AD538" s="118"/>
      <c r="AE538" s="139"/>
      <c r="AF538" s="118"/>
      <c r="AG538" s="118"/>
      <c r="AH538" s="147" t="str">
        <f t="shared" si="106"/>
        <v/>
      </c>
      <c r="AI538" s="147" t="str">
        <f t="shared" si="107"/>
        <v/>
      </c>
      <c r="AJ538" s="148" t="str">
        <f t="shared" si="96"/>
        <v/>
      </c>
      <c r="AK538" s="148" t="str">
        <f t="shared" si="97"/>
        <v/>
      </c>
      <c r="AL538" s="147" t="str">
        <f t="shared" si="98"/>
        <v/>
      </c>
      <c r="AM538" s="147" t="str">
        <f t="shared" si="99"/>
        <v/>
      </c>
      <c r="AN538" s="147" t="str">
        <f t="shared" si="100"/>
        <v/>
      </c>
      <c r="AO538" s="118"/>
    </row>
    <row r="539" spans="1:41">
      <c r="A539" s="118"/>
      <c r="B539" s="118"/>
      <c r="C539" s="118"/>
      <c r="D539" s="118"/>
      <c r="E539" s="118"/>
      <c r="F539" s="118"/>
      <c r="G539" s="118"/>
      <c r="H539" s="118"/>
      <c r="I539" s="118"/>
      <c r="J539" s="118"/>
      <c r="K539" s="118"/>
      <c r="L539" s="118"/>
      <c r="M539" s="118"/>
      <c r="N539" s="118"/>
      <c r="O539" s="143" t="str">
        <f>IF(H539="","",(S539/S539)&amp;":"&amp;ROUND(AH539/S539,2))</f>
        <v/>
      </c>
      <c r="P539" s="118"/>
      <c r="Q539" s="118"/>
      <c r="R539" s="143" t="str">
        <f>IF(H539="","",(S539/S539)&amp;":"&amp;ROUND(AI539/S539,2))</f>
        <v/>
      </c>
      <c r="S539" s="144" t="str">
        <f t="shared" si="101"/>
        <v/>
      </c>
      <c r="T539" s="145" t="str">
        <f t="shared" si="102"/>
        <v/>
      </c>
      <c r="U539" s="118"/>
      <c r="V539" s="145" t="str">
        <f t="shared" si="103"/>
        <v/>
      </c>
      <c r="W539" s="144" t="str">
        <f t="shared" si="104"/>
        <v/>
      </c>
      <c r="X539" s="146" t="str">
        <f>IF(C539="","",IF(OR(C539="Trade",C539="Multi Position"),(X538+V539),IF(C539="Deposit",(X538+AE539),IF(C539="Withdrawal",(X538-AE539)))))</f>
        <v/>
      </c>
      <c r="Y539" s="145" t="str">
        <f t="shared" si="105"/>
        <v/>
      </c>
      <c r="Z539" s="118"/>
      <c r="AA539" s="118"/>
      <c r="AB539" s="118"/>
      <c r="AC539" s="118"/>
      <c r="AD539" s="118"/>
      <c r="AE539" s="139"/>
      <c r="AF539" s="118"/>
      <c r="AG539" s="118"/>
      <c r="AH539" s="147" t="str">
        <f t="shared" si="106"/>
        <v/>
      </c>
      <c r="AI539" s="147" t="str">
        <f t="shared" si="107"/>
        <v/>
      </c>
      <c r="AJ539" s="148" t="str">
        <f t="shared" si="96"/>
        <v/>
      </c>
      <c r="AK539" s="148" t="str">
        <f t="shared" si="97"/>
        <v/>
      </c>
      <c r="AL539" s="147" t="str">
        <f t="shared" si="98"/>
        <v/>
      </c>
      <c r="AM539" s="147" t="str">
        <f t="shared" si="99"/>
        <v/>
      </c>
      <c r="AN539" s="147" t="str">
        <f t="shared" si="100"/>
        <v/>
      </c>
      <c r="AO539" s="118"/>
    </row>
    <row r="540" spans="1:41">
      <c r="A540" s="118"/>
      <c r="B540" s="118"/>
      <c r="C540" s="118"/>
      <c r="D540" s="118"/>
      <c r="E540" s="118"/>
      <c r="F540" s="118"/>
      <c r="G540" s="118"/>
      <c r="H540" s="118"/>
      <c r="I540" s="118"/>
      <c r="J540" s="118"/>
      <c r="K540" s="118"/>
      <c r="L540" s="118"/>
      <c r="M540" s="118"/>
      <c r="N540" s="118"/>
      <c r="O540" s="143" t="str">
        <f>IF(H540="","",(S540/S540)&amp;":"&amp;ROUND(AH540/S540,2))</f>
        <v/>
      </c>
      <c r="P540" s="118"/>
      <c r="Q540" s="118"/>
      <c r="R540" s="143" t="str">
        <f>IF(H540="","",(S540/S540)&amp;":"&amp;ROUND(AI540/S540,2))</f>
        <v/>
      </c>
      <c r="S540" s="144" t="str">
        <f t="shared" si="101"/>
        <v/>
      </c>
      <c r="T540" s="145" t="str">
        <f t="shared" si="102"/>
        <v/>
      </c>
      <c r="U540" s="118"/>
      <c r="V540" s="145" t="str">
        <f t="shared" si="103"/>
        <v/>
      </c>
      <c r="W540" s="144" t="str">
        <f t="shared" si="104"/>
        <v/>
      </c>
      <c r="X540" s="146" t="str">
        <f>IF(C540="","",IF(OR(C540="Trade",C540="Multi Position"),(X539+V540),IF(C540="Deposit",(X539+AE540),IF(C540="Withdrawal",(X539-AE540)))))</f>
        <v/>
      </c>
      <c r="Y540" s="145" t="str">
        <f t="shared" si="105"/>
        <v/>
      </c>
      <c r="Z540" s="118"/>
      <c r="AA540" s="118"/>
      <c r="AB540" s="118"/>
      <c r="AC540" s="118"/>
      <c r="AD540" s="118"/>
      <c r="AE540" s="139"/>
      <c r="AF540" s="118"/>
      <c r="AG540" s="118"/>
      <c r="AH540" s="147" t="str">
        <f t="shared" si="106"/>
        <v/>
      </c>
      <c r="AI540" s="147" t="str">
        <f t="shared" si="107"/>
        <v/>
      </c>
      <c r="AJ540" s="148" t="str">
        <f t="shared" si="96"/>
        <v/>
      </c>
      <c r="AK540" s="148" t="str">
        <f t="shared" si="97"/>
        <v/>
      </c>
      <c r="AL540" s="147" t="str">
        <f t="shared" si="98"/>
        <v/>
      </c>
      <c r="AM540" s="147" t="str">
        <f t="shared" si="99"/>
        <v/>
      </c>
      <c r="AN540" s="147" t="str">
        <f t="shared" si="100"/>
        <v/>
      </c>
      <c r="AO540" s="118"/>
    </row>
    <row r="541" spans="1:41">
      <c r="A541" s="118"/>
      <c r="B541" s="118"/>
      <c r="C541" s="118"/>
      <c r="D541" s="118"/>
      <c r="E541" s="118"/>
      <c r="F541" s="118"/>
      <c r="G541" s="118"/>
      <c r="H541" s="118"/>
      <c r="I541" s="118"/>
      <c r="J541" s="118"/>
      <c r="K541" s="118"/>
      <c r="L541" s="118"/>
      <c r="M541" s="118"/>
      <c r="N541" s="118"/>
      <c r="O541" s="143" t="str">
        <f>IF(H541="","",(S541/S541)&amp;":"&amp;ROUND(AH541/S541,2))</f>
        <v/>
      </c>
      <c r="P541" s="118"/>
      <c r="Q541" s="118"/>
      <c r="R541" s="143" t="str">
        <f>IF(H541="","",(S541/S541)&amp;":"&amp;ROUND(AI541/S541,2))</f>
        <v/>
      </c>
      <c r="S541" s="144" t="str">
        <f t="shared" si="101"/>
        <v/>
      </c>
      <c r="T541" s="145" t="str">
        <f t="shared" si="102"/>
        <v/>
      </c>
      <c r="U541" s="118"/>
      <c r="V541" s="145" t="str">
        <f t="shared" si="103"/>
        <v/>
      </c>
      <c r="W541" s="144" t="str">
        <f t="shared" si="104"/>
        <v/>
      </c>
      <c r="X541" s="146" t="str">
        <f>IF(C541="","",IF(OR(C541="Trade",C541="Multi Position"),(X540+V541),IF(C541="Deposit",(X540+AE541),IF(C541="Withdrawal",(X540-AE541)))))</f>
        <v/>
      </c>
      <c r="Y541" s="145" t="str">
        <f t="shared" si="105"/>
        <v/>
      </c>
      <c r="Z541" s="118"/>
      <c r="AA541" s="118"/>
      <c r="AB541" s="118"/>
      <c r="AC541" s="118"/>
      <c r="AD541" s="118"/>
      <c r="AE541" s="139"/>
      <c r="AF541" s="118"/>
      <c r="AG541" s="118"/>
      <c r="AH541" s="147" t="str">
        <f t="shared" si="106"/>
        <v/>
      </c>
      <c r="AI541" s="147" t="str">
        <f t="shared" si="107"/>
        <v/>
      </c>
      <c r="AJ541" s="148" t="str">
        <f t="shared" si="96"/>
        <v/>
      </c>
      <c r="AK541" s="148" t="str">
        <f t="shared" si="97"/>
        <v/>
      </c>
      <c r="AL541" s="147" t="str">
        <f t="shared" si="98"/>
        <v/>
      </c>
      <c r="AM541" s="147" t="str">
        <f t="shared" si="99"/>
        <v/>
      </c>
      <c r="AN541" s="147" t="str">
        <f t="shared" si="100"/>
        <v/>
      </c>
      <c r="AO541" s="118"/>
    </row>
    <row r="542" spans="1:41">
      <c r="A542" s="118"/>
      <c r="B542" s="118"/>
      <c r="C542" s="118"/>
      <c r="D542" s="118"/>
      <c r="E542" s="118"/>
      <c r="F542" s="118"/>
      <c r="G542" s="118"/>
      <c r="H542" s="118"/>
      <c r="I542" s="118"/>
      <c r="J542" s="118"/>
      <c r="K542" s="118"/>
      <c r="L542" s="118"/>
      <c r="M542" s="118"/>
      <c r="N542" s="118"/>
      <c r="O542" s="143" t="str">
        <f>IF(H542="","",(S542/S542)&amp;":"&amp;ROUND(AH542/S542,2))</f>
        <v/>
      </c>
      <c r="P542" s="118"/>
      <c r="Q542" s="118"/>
      <c r="R542" s="143" t="str">
        <f>IF(H542="","",(S542/S542)&amp;":"&amp;ROUND(AI542/S542,2))</f>
        <v/>
      </c>
      <c r="S542" s="144" t="str">
        <f t="shared" si="101"/>
        <v/>
      </c>
      <c r="T542" s="145" t="str">
        <f t="shared" si="102"/>
        <v/>
      </c>
      <c r="U542" s="118"/>
      <c r="V542" s="145" t="str">
        <f t="shared" si="103"/>
        <v/>
      </c>
      <c r="W542" s="144" t="str">
        <f t="shared" si="104"/>
        <v/>
      </c>
      <c r="X542" s="146" t="str">
        <f>IF(C542="","",IF(OR(C542="Trade",C542="Multi Position"),(X541+V542),IF(C542="Deposit",(X541+AE542),IF(C542="Withdrawal",(X541-AE542)))))</f>
        <v/>
      </c>
      <c r="Y542" s="145" t="str">
        <f t="shared" si="105"/>
        <v/>
      </c>
      <c r="Z542" s="118"/>
      <c r="AA542" s="118"/>
      <c r="AB542" s="118"/>
      <c r="AC542" s="118"/>
      <c r="AD542" s="118"/>
      <c r="AE542" s="139"/>
      <c r="AF542" s="118"/>
      <c r="AG542" s="118"/>
      <c r="AH542" s="147" t="str">
        <f t="shared" si="106"/>
        <v/>
      </c>
      <c r="AI542" s="147" t="str">
        <f t="shared" si="107"/>
        <v/>
      </c>
      <c r="AJ542" s="148" t="str">
        <f t="shared" si="96"/>
        <v/>
      </c>
      <c r="AK542" s="148" t="str">
        <f t="shared" si="97"/>
        <v/>
      </c>
      <c r="AL542" s="147" t="str">
        <f t="shared" si="98"/>
        <v/>
      </c>
      <c r="AM542" s="147" t="str">
        <f t="shared" si="99"/>
        <v/>
      </c>
      <c r="AN542" s="147" t="str">
        <f t="shared" si="100"/>
        <v/>
      </c>
      <c r="AO542" s="118"/>
    </row>
    <row r="543" spans="1:41">
      <c r="A543" s="118"/>
      <c r="B543" s="118"/>
      <c r="C543" s="118"/>
      <c r="D543" s="118"/>
      <c r="E543" s="118"/>
      <c r="F543" s="118"/>
      <c r="G543" s="118"/>
      <c r="H543" s="118"/>
      <c r="I543" s="118"/>
      <c r="J543" s="118"/>
      <c r="K543" s="118"/>
      <c r="L543" s="118"/>
      <c r="M543" s="118"/>
      <c r="N543" s="118"/>
      <c r="O543" s="143" t="str">
        <f>IF(H543="","",(S543/S543)&amp;":"&amp;ROUND(AH543/S543,2))</f>
        <v/>
      </c>
      <c r="P543" s="118"/>
      <c r="Q543" s="118"/>
      <c r="R543" s="143" t="str">
        <f>IF(H543="","",(S543/S543)&amp;":"&amp;ROUND(AI543/S543,2))</f>
        <v/>
      </c>
      <c r="S543" s="144" t="str">
        <f t="shared" si="101"/>
        <v/>
      </c>
      <c r="T543" s="145" t="str">
        <f t="shared" si="102"/>
        <v/>
      </c>
      <c r="U543" s="118"/>
      <c r="V543" s="145" t="str">
        <f t="shared" si="103"/>
        <v/>
      </c>
      <c r="W543" s="144" t="str">
        <f t="shared" si="104"/>
        <v/>
      </c>
      <c r="X543" s="146" t="str">
        <f>IF(C543="","",IF(OR(C543="Trade",C543="Multi Position"),(X542+V543),IF(C543="Deposit",(X542+AE543),IF(C543="Withdrawal",(X542-AE543)))))</f>
        <v/>
      </c>
      <c r="Y543" s="145" t="str">
        <f t="shared" si="105"/>
        <v/>
      </c>
      <c r="Z543" s="118"/>
      <c r="AA543" s="118"/>
      <c r="AB543" s="118"/>
      <c r="AC543" s="118"/>
      <c r="AD543" s="118"/>
      <c r="AE543" s="139"/>
      <c r="AF543" s="118"/>
      <c r="AG543" s="118"/>
      <c r="AH543" s="147" t="str">
        <f t="shared" si="106"/>
        <v/>
      </c>
      <c r="AI543" s="147" t="str">
        <f t="shared" si="107"/>
        <v/>
      </c>
      <c r="AJ543" s="148" t="str">
        <f t="shared" si="96"/>
        <v/>
      </c>
      <c r="AK543" s="148" t="str">
        <f t="shared" si="97"/>
        <v/>
      </c>
      <c r="AL543" s="147" t="str">
        <f t="shared" si="98"/>
        <v/>
      </c>
      <c r="AM543" s="147" t="str">
        <f t="shared" si="99"/>
        <v/>
      </c>
      <c r="AN543" s="147" t="str">
        <f t="shared" si="100"/>
        <v/>
      </c>
      <c r="AO543" s="118"/>
    </row>
    <row r="544" spans="1:41">
      <c r="A544" s="118"/>
      <c r="B544" s="118"/>
      <c r="C544" s="118"/>
      <c r="D544" s="118"/>
      <c r="E544" s="118"/>
      <c r="F544" s="118"/>
      <c r="G544" s="118"/>
      <c r="H544" s="118"/>
      <c r="I544" s="118"/>
      <c r="J544" s="118"/>
      <c r="K544" s="118"/>
      <c r="L544" s="118"/>
      <c r="M544" s="118"/>
      <c r="N544" s="118"/>
      <c r="O544" s="143" t="str">
        <f>IF(H544="","",(S544/S544)&amp;":"&amp;ROUND(AH544/S544,2))</f>
        <v/>
      </c>
      <c r="P544" s="118"/>
      <c r="Q544" s="118"/>
      <c r="R544" s="143" t="str">
        <f>IF(H544="","",(S544/S544)&amp;":"&amp;ROUND(AI544/S544,2))</f>
        <v/>
      </c>
      <c r="S544" s="144" t="str">
        <f t="shared" si="101"/>
        <v/>
      </c>
      <c r="T544" s="145" t="str">
        <f t="shared" si="102"/>
        <v/>
      </c>
      <c r="U544" s="118"/>
      <c r="V544" s="145" t="str">
        <f t="shared" si="103"/>
        <v/>
      </c>
      <c r="W544" s="144" t="str">
        <f t="shared" si="104"/>
        <v/>
      </c>
      <c r="X544" s="146" t="str">
        <f>IF(C544="","",IF(OR(C544="Trade",C544="Multi Position"),(X543+V544),IF(C544="Deposit",(X543+AE544),IF(C544="Withdrawal",(X543-AE544)))))</f>
        <v/>
      </c>
      <c r="Y544" s="145" t="str">
        <f t="shared" si="105"/>
        <v/>
      </c>
      <c r="Z544" s="118"/>
      <c r="AA544" s="118"/>
      <c r="AB544" s="118"/>
      <c r="AC544" s="118"/>
      <c r="AD544" s="118"/>
      <c r="AE544" s="139"/>
      <c r="AF544" s="118"/>
      <c r="AG544" s="118"/>
      <c r="AH544" s="147" t="str">
        <f t="shared" si="106"/>
        <v/>
      </c>
      <c r="AI544" s="147" t="str">
        <f t="shared" si="107"/>
        <v/>
      </c>
      <c r="AJ544" s="148" t="str">
        <f t="shared" si="96"/>
        <v/>
      </c>
      <c r="AK544" s="148" t="str">
        <f t="shared" si="97"/>
        <v/>
      </c>
      <c r="AL544" s="147" t="str">
        <f t="shared" si="98"/>
        <v/>
      </c>
      <c r="AM544" s="147" t="str">
        <f t="shared" si="99"/>
        <v/>
      </c>
      <c r="AN544" s="147" t="str">
        <f t="shared" si="100"/>
        <v/>
      </c>
      <c r="AO544" s="118"/>
    </row>
    <row r="545" spans="1:41">
      <c r="A545" s="118"/>
      <c r="B545" s="118"/>
      <c r="C545" s="118"/>
      <c r="D545" s="118"/>
      <c r="E545" s="118"/>
      <c r="F545" s="118"/>
      <c r="G545" s="118"/>
      <c r="H545" s="118"/>
      <c r="I545" s="118"/>
      <c r="J545" s="118"/>
      <c r="K545" s="118"/>
      <c r="L545" s="118"/>
      <c r="M545" s="118"/>
      <c r="N545" s="118"/>
      <c r="O545" s="143" t="str">
        <f>IF(H545="","",(S545/S545)&amp;":"&amp;ROUND(AH545/S545,2))</f>
        <v/>
      </c>
      <c r="P545" s="118"/>
      <c r="Q545" s="118"/>
      <c r="R545" s="143" t="str">
        <f>IF(H545="","",(S545/S545)&amp;":"&amp;ROUND(AI545/S545,2))</f>
        <v/>
      </c>
      <c r="S545" s="144" t="str">
        <f t="shared" si="101"/>
        <v/>
      </c>
      <c r="T545" s="145" t="str">
        <f t="shared" si="102"/>
        <v/>
      </c>
      <c r="U545" s="118"/>
      <c r="V545" s="145" t="str">
        <f t="shared" si="103"/>
        <v/>
      </c>
      <c r="W545" s="144" t="str">
        <f t="shared" si="104"/>
        <v/>
      </c>
      <c r="X545" s="146" t="str">
        <f>IF(C545="","",IF(OR(C545="Trade",C545="Multi Position"),(X544+V545),IF(C545="Deposit",(X544+AE545),IF(C545="Withdrawal",(X544-AE545)))))</f>
        <v/>
      </c>
      <c r="Y545" s="145" t="str">
        <f t="shared" si="105"/>
        <v/>
      </c>
      <c r="Z545" s="118"/>
      <c r="AA545" s="118"/>
      <c r="AB545" s="118"/>
      <c r="AC545" s="118"/>
      <c r="AD545" s="118"/>
      <c r="AE545" s="139"/>
      <c r="AF545" s="118"/>
      <c r="AG545" s="118"/>
      <c r="AH545" s="147" t="str">
        <f t="shared" si="106"/>
        <v/>
      </c>
      <c r="AI545" s="147" t="str">
        <f t="shared" si="107"/>
        <v/>
      </c>
      <c r="AJ545" s="148" t="str">
        <f t="shared" si="96"/>
        <v/>
      </c>
      <c r="AK545" s="148" t="str">
        <f t="shared" si="97"/>
        <v/>
      </c>
      <c r="AL545" s="147" t="str">
        <f t="shared" si="98"/>
        <v/>
      </c>
      <c r="AM545" s="147" t="str">
        <f t="shared" si="99"/>
        <v/>
      </c>
      <c r="AN545" s="147" t="str">
        <f t="shared" si="100"/>
        <v/>
      </c>
      <c r="AO545" s="118"/>
    </row>
    <row r="546" spans="1:41">
      <c r="A546" s="118"/>
      <c r="B546" s="118"/>
      <c r="C546" s="118"/>
      <c r="D546" s="118"/>
      <c r="E546" s="118"/>
      <c r="F546" s="118"/>
      <c r="G546" s="118"/>
      <c r="H546" s="118"/>
      <c r="I546" s="118"/>
      <c r="J546" s="118"/>
      <c r="K546" s="118"/>
      <c r="L546" s="118"/>
      <c r="M546" s="118"/>
      <c r="N546" s="118"/>
      <c r="O546" s="143" t="str">
        <f>IF(H546="","",(S546/S546)&amp;":"&amp;ROUND(AH546/S546,2))</f>
        <v/>
      </c>
      <c r="P546" s="118"/>
      <c r="Q546" s="118"/>
      <c r="R546" s="143" t="str">
        <f>IF(H546="","",(S546/S546)&amp;":"&amp;ROUND(AI546/S546,2))</f>
        <v/>
      </c>
      <c r="S546" s="144" t="str">
        <f t="shared" si="101"/>
        <v/>
      </c>
      <c r="T546" s="145" t="str">
        <f t="shared" si="102"/>
        <v/>
      </c>
      <c r="U546" s="118"/>
      <c r="V546" s="145" t="str">
        <f t="shared" si="103"/>
        <v/>
      </c>
      <c r="W546" s="144" t="str">
        <f t="shared" si="104"/>
        <v/>
      </c>
      <c r="X546" s="146" t="str">
        <f>IF(C546="","",IF(OR(C546="Trade",C546="Multi Position"),(X545+V546),IF(C546="Deposit",(X545+AE546),IF(C546="Withdrawal",(X545-AE546)))))</f>
        <v/>
      </c>
      <c r="Y546" s="145" t="str">
        <f t="shared" si="105"/>
        <v/>
      </c>
      <c r="Z546" s="118"/>
      <c r="AA546" s="118"/>
      <c r="AB546" s="118"/>
      <c r="AC546" s="118"/>
      <c r="AD546" s="118"/>
      <c r="AE546" s="139"/>
      <c r="AF546" s="118"/>
      <c r="AG546" s="118"/>
      <c r="AH546" s="147" t="str">
        <f t="shared" si="106"/>
        <v/>
      </c>
      <c r="AI546" s="147" t="str">
        <f t="shared" si="107"/>
        <v/>
      </c>
      <c r="AJ546" s="148" t="str">
        <f t="shared" si="96"/>
        <v/>
      </c>
      <c r="AK546" s="148" t="str">
        <f t="shared" si="97"/>
        <v/>
      </c>
      <c r="AL546" s="147" t="str">
        <f t="shared" si="98"/>
        <v/>
      </c>
      <c r="AM546" s="147" t="str">
        <f t="shared" si="99"/>
        <v/>
      </c>
      <c r="AN546" s="147" t="str">
        <f t="shared" si="100"/>
        <v/>
      </c>
      <c r="AO546" s="118"/>
    </row>
    <row r="547" spans="1:41">
      <c r="A547" s="118"/>
      <c r="B547" s="118"/>
      <c r="C547" s="118"/>
      <c r="D547" s="118"/>
      <c r="E547" s="118"/>
      <c r="F547" s="118"/>
      <c r="G547" s="118"/>
      <c r="H547" s="118"/>
      <c r="I547" s="118"/>
      <c r="J547" s="118"/>
      <c r="K547" s="118"/>
      <c r="L547" s="118"/>
      <c r="M547" s="118"/>
      <c r="N547" s="118"/>
      <c r="O547" s="143" t="str">
        <f>IF(H547="","",(S547/S547)&amp;":"&amp;ROUND(AH547/S547,2))</f>
        <v/>
      </c>
      <c r="P547" s="118"/>
      <c r="Q547" s="118"/>
      <c r="R547" s="143" t="str">
        <f>IF(H547="","",(S547/S547)&amp;":"&amp;ROUND(AI547/S547,2))</f>
        <v/>
      </c>
      <c r="S547" s="144" t="str">
        <f t="shared" si="101"/>
        <v/>
      </c>
      <c r="T547" s="145" t="str">
        <f t="shared" si="102"/>
        <v/>
      </c>
      <c r="U547" s="118"/>
      <c r="V547" s="145" t="str">
        <f t="shared" si="103"/>
        <v/>
      </c>
      <c r="W547" s="144" t="str">
        <f t="shared" si="104"/>
        <v/>
      </c>
      <c r="X547" s="146" t="str">
        <f>IF(C547="","",IF(OR(C547="Trade",C547="Multi Position"),(X546+V547),IF(C547="Deposit",(X546+AE547),IF(C547="Withdrawal",(X546-AE547)))))</f>
        <v/>
      </c>
      <c r="Y547" s="145" t="str">
        <f t="shared" si="105"/>
        <v/>
      </c>
      <c r="Z547" s="118"/>
      <c r="AA547" s="118"/>
      <c r="AB547" s="118"/>
      <c r="AC547" s="118"/>
      <c r="AD547" s="118"/>
      <c r="AE547" s="139"/>
      <c r="AF547" s="118"/>
      <c r="AG547" s="118"/>
      <c r="AH547" s="147" t="str">
        <f t="shared" si="106"/>
        <v/>
      </c>
      <c r="AI547" s="147" t="str">
        <f t="shared" si="107"/>
        <v/>
      </c>
      <c r="AJ547" s="148" t="str">
        <f t="shared" si="96"/>
        <v/>
      </c>
      <c r="AK547" s="148" t="str">
        <f t="shared" si="97"/>
        <v/>
      </c>
      <c r="AL547" s="147" t="str">
        <f t="shared" si="98"/>
        <v/>
      </c>
      <c r="AM547" s="147" t="str">
        <f t="shared" si="99"/>
        <v/>
      </c>
      <c r="AN547" s="147" t="str">
        <f t="shared" si="100"/>
        <v/>
      </c>
      <c r="AO547" s="118"/>
    </row>
    <row r="548" spans="1:41">
      <c r="A548" s="118"/>
      <c r="B548" s="118"/>
      <c r="C548" s="118"/>
      <c r="D548" s="118"/>
      <c r="E548" s="118"/>
      <c r="F548" s="118"/>
      <c r="G548" s="118"/>
      <c r="H548" s="118"/>
      <c r="I548" s="118"/>
      <c r="J548" s="118"/>
      <c r="K548" s="118"/>
      <c r="L548" s="118"/>
      <c r="M548" s="118"/>
      <c r="N548" s="118"/>
      <c r="O548" s="143" t="str">
        <f>IF(H548="","",(S548/S548)&amp;":"&amp;ROUND(AH548/S548,2))</f>
        <v/>
      </c>
      <c r="P548" s="118"/>
      <c r="Q548" s="118"/>
      <c r="R548" s="143" t="str">
        <f>IF(H548="","",(S548/S548)&amp;":"&amp;ROUND(AI548/S548,2))</f>
        <v/>
      </c>
      <c r="S548" s="144" t="str">
        <f t="shared" si="101"/>
        <v/>
      </c>
      <c r="T548" s="145" t="str">
        <f t="shared" si="102"/>
        <v/>
      </c>
      <c r="U548" s="118"/>
      <c r="V548" s="145" t="str">
        <f t="shared" si="103"/>
        <v/>
      </c>
      <c r="W548" s="144" t="str">
        <f t="shared" si="104"/>
        <v/>
      </c>
      <c r="X548" s="146" t="str">
        <f>IF(C548="","",IF(OR(C548="Trade",C548="Multi Position"),(X547+V548),IF(C548="Deposit",(X547+AE548),IF(C548="Withdrawal",(X547-AE548)))))</f>
        <v/>
      </c>
      <c r="Y548" s="145" t="str">
        <f t="shared" si="105"/>
        <v/>
      </c>
      <c r="Z548" s="118"/>
      <c r="AA548" s="118"/>
      <c r="AB548" s="118"/>
      <c r="AC548" s="118"/>
      <c r="AD548" s="118"/>
      <c r="AE548" s="139"/>
      <c r="AF548" s="118"/>
      <c r="AG548" s="118"/>
      <c r="AH548" s="147" t="str">
        <f t="shared" si="106"/>
        <v/>
      </c>
      <c r="AI548" s="147" t="str">
        <f t="shared" si="107"/>
        <v/>
      </c>
      <c r="AJ548" s="148" t="str">
        <f t="shared" si="96"/>
        <v/>
      </c>
      <c r="AK548" s="148" t="str">
        <f t="shared" si="97"/>
        <v/>
      </c>
      <c r="AL548" s="147" t="str">
        <f t="shared" si="98"/>
        <v/>
      </c>
      <c r="AM548" s="147" t="str">
        <f t="shared" si="99"/>
        <v/>
      </c>
      <c r="AN548" s="147" t="str">
        <f t="shared" si="100"/>
        <v/>
      </c>
      <c r="AO548" s="118"/>
    </row>
    <row r="549" spans="1:41">
      <c r="A549" s="118"/>
      <c r="B549" s="118"/>
      <c r="C549" s="118"/>
      <c r="D549" s="118"/>
      <c r="E549" s="118"/>
      <c r="F549" s="118"/>
      <c r="G549" s="118"/>
      <c r="H549" s="118"/>
      <c r="I549" s="118"/>
      <c r="J549" s="118"/>
      <c r="K549" s="118"/>
      <c r="L549" s="118"/>
      <c r="M549" s="118"/>
      <c r="N549" s="118"/>
      <c r="O549" s="143" t="str">
        <f>IF(H549="","",(S549/S549)&amp;":"&amp;ROUND(AH549/S549,2))</f>
        <v/>
      </c>
      <c r="P549" s="118"/>
      <c r="Q549" s="118"/>
      <c r="R549" s="143" t="str">
        <f>IF(H549="","",(S549/S549)&amp;":"&amp;ROUND(AI549/S549,2))</f>
        <v/>
      </c>
      <c r="S549" s="144" t="str">
        <f t="shared" si="101"/>
        <v/>
      </c>
      <c r="T549" s="145" t="str">
        <f t="shared" si="102"/>
        <v/>
      </c>
      <c r="U549" s="118"/>
      <c r="V549" s="145" t="str">
        <f t="shared" si="103"/>
        <v/>
      </c>
      <c r="W549" s="144" t="str">
        <f t="shared" si="104"/>
        <v/>
      </c>
      <c r="X549" s="146" t="str">
        <f>IF(C549="","",IF(OR(C549="Trade",C549="Multi Position"),(X548+V549),IF(C549="Deposit",(X548+AE549),IF(C549="Withdrawal",(X548-AE549)))))</f>
        <v/>
      </c>
      <c r="Y549" s="145" t="str">
        <f t="shared" si="105"/>
        <v/>
      </c>
      <c r="Z549" s="118"/>
      <c r="AA549" s="118"/>
      <c r="AB549" s="118"/>
      <c r="AC549" s="118"/>
      <c r="AD549" s="118"/>
      <c r="AE549" s="139"/>
      <c r="AF549" s="118"/>
      <c r="AG549" s="118"/>
      <c r="AH549" s="147" t="str">
        <f t="shared" si="106"/>
        <v/>
      </c>
      <c r="AI549" s="147" t="str">
        <f t="shared" si="107"/>
        <v/>
      </c>
      <c r="AJ549" s="148" t="str">
        <f t="shared" si="96"/>
        <v/>
      </c>
      <c r="AK549" s="148" t="str">
        <f t="shared" si="97"/>
        <v/>
      </c>
      <c r="AL549" s="147" t="str">
        <f t="shared" si="98"/>
        <v/>
      </c>
      <c r="AM549" s="147" t="str">
        <f t="shared" si="99"/>
        <v/>
      </c>
      <c r="AN549" s="147" t="str">
        <f t="shared" si="100"/>
        <v/>
      </c>
      <c r="AO549" s="118"/>
    </row>
    <row r="550" spans="1:41">
      <c r="A550" s="118"/>
      <c r="B550" s="118"/>
      <c r="C550" s="118"/>
      <c r="D550" s="118"/>
      <c r="E550" s="118"/>
      <c r="F550" s="118"/>
      <c r="G550" s="118"/>
      <c r="H550" s="118"/>
      <c r="I550" s="118"/>
      <c r="J550" s="118"/>
      <c r="K550" s="118"/>
      <c r="L550" s="118"/>
      <c r="M550" s="118"/>
      <c r="N550" s="118"/>
      <c r="O550" s="143" t="str">
        <f>IF(H550="","",(S550/S550)&amp;":"&amp;ROUND(AH550/S550,2))</f>
        <v/>
      </c>
      <c r="P550" s="118"/>
      <c r="Q550" s="118"/>
      <c r="R550" s="143" t="str">
        <f>IF(H550="","",(S550/S550)&amp;":"&amp;ROUND(AI550/S550,2))</f>
        <v/>
      </c>
      <c r="S550" s="144" t="str">
        <f t="shared" si="101"/>
        <v/>
      </c>
      <c r="T550" s="145" t="str">
        <f t="shared" si="102"/>
        <v/>
      </c>
      <c r="U550" s="118"/>
      <c r="V550" s="145" t="str">
        <f t="shared" si="103"/>
        <v/>
      </c>
      <c r="W550" s="144" t="str">
        <f t="shared" si="104"/>
        <v/>
      </c>
      <c r="X550" s="146" t="str">
        <f>IF(C550="","",IF(OR(C550="Trade",C550="Multi Position"),(X549+V550),IF(C550="Deposit",(X549+AE550),IF(C550="Withdrawal",(X549-AE550)))))</f>
        <v/>
      </c>
      <c r="Y550" s="145" t="str">
        <f t="shared" si="105"/>
        <v/>
      </c>
      <c r="Z550" s="118"/>
      <c r="AA550" s="118"/>
      <c r="AB550" s="118"/>
      <c r="AC550" s="118"/>
      <c r="AD550" s="118"/>
      <c r="AE550" s="139"/>
      <c r="AF550" s="118"/>
      <c r="AG550" s="118"/>
      <c r="AH550" s="147" t="str">
        <f t="shared" si="106"/>
        <v/>
      </c>
      <c r="AI550" s="147" t="str">
        <f t="shared" si="107"/>
        <v/>
      </c>
      <c r="AJ550" s="148" t="str">
        <f t="shared" si="96"/>
        <v/>
      </c>
      <c r="AK550" s="148" t="str">
        <f t="shared" si="97"/>
        <v/>
      </c>
      <c r="AL550" s="147" t="str">
        <f t="shared" si="98"/>
        <v/>
      </c>
      <c r="AM550" s="147" t="str">
        <f t="shared" si="99"/>
        <v/>
      </c>
      <c r="AN550" s="147" t="str">
        <f t="shared" si="100"/>
        <v/>
      </c>
      <c r="AO550" s="118"/>
    </row>
    <row r="551" spans="1:41">
      <c r="A551" s="118"/>
      <c r="B551" s="118"/>
      <c r="C551" s="118"/>
      <c r="D551" s="118"/>
      <c r="E551" s="118"/>
      <c r="F551" s="118"/>
      <c r="G551" s="118"/>
      <c r="H551" s="118"/>
      <c r="I551" s="118"/>
      <c r="J551" s="118"/>
      <c r="K551" s="118"/>
      <c r="L551" s="118"/>
      <c r="M551" s="118"/>
      <c r="N551" s="118"/>
      <c r="O551" s="143" t="str">
        <f>IF(H551="","",(S551/S551)&amp;":"&amp;ROUND(AH551/S551,2))</f>
        <v/>
      </c>
      <c r="P551" s="118"/>
      <c r="Q551" s="118"/>
      <c r="R551" s="143" t="str">
        <f>IF(H551="","",(S551/S551)&amp;":"&amp;ROUND(AI551/S551,2))</f>
        <v/>
      </c>
      <c r="S551" s="144" t="str">
        <f t="shared" si="101"/>
        <v/>
      </c>
      <c r="T551" s="145" t="str">
        <f t="shared" si="102"/>
        <v/>
      </c>
      <c r="U551" s="118"/>
      <c r="V551" s="145" t="str">
        <f t="shared" si="103"/>
        <v/>
      </c>
      <c r="W551" s="144" t="str">
        <f t="shared" si="104"/>
        <v/>
      </c>
      <c r="X551" s="146" t="str">
        <f>IF(C551="","",IF(OR(C551="Trade",C551="Multi Position"),(X550+V551),IF(C551="Deposit",(X550+AE551),IF(C551="Withdrawal",(X550-AE551)))))</f>
        <v/>
      </c>
      <c r="Y551" s="145" t="str">
        <f t="shared" si="105"/>
        <v/>
      </c>
      <c r="Z551" s="118"/>
      <c r="AA551" s="118"/>
      <c r="AB551" s="118"/>
      <c r="AC551" s="118"/>
      <c r="AD551" s="118"/>
      <c r="AE551" s="139"/>
      <c r="AF551" s="118"/>
      <c r="AG551" s="118"/>
      <c r="AH551" s="147" t="str">
        <f t="shared" si="106"/>
        <v/>
      </c>
      <c r="AI551" s="147" t="str">
        <f t="shared" si="107"/>
        <v/>
      </c>
      <c r="AJ551" s="148" t="str">
        <f t="shared" si="96"/>
        <v/>
      </c>
      <c r="AK551" s="148" t="str">
        <f t="shared" si="97"/>
        <v/>
      </c>
      <c r="AL551" s="147" t="str">
        <f t="shared" si="98"/>
        <v/>
      </c>
      <c r="AM551" s="147" t="str">
        <f t="shared" si="99"/>
        <v/>
      </c>
      <c r="AN551" s="147" t="str">
        <f t="shared" si="100"/>
        <v/>
      </c>
      <c r="AO551" s="118"/>
    </row>
    <row r="552" spans="1:41">
      <c r="A552" s="118"/>
      <c r="B552" s="118"/>
      <c r="C552" s="118"/>
      <c r="D552" s="118"/>
      <c r="E552" s="118"/>
      <c r="F552" s="118"/>
      <c r="G552" s="118"/>
      <c r="H552" s="118"/>
      <c r="I552" s="118"/>
      <c r="J552" s="118"/>
      <c r="K552" s="118"/>
      <c r="L552" s="118"/>
      <c r="M552" s="118"/>
      <c r="N552" s="118"/>
      <c r="O552" s="143" t="str">
        <f>IF(H552="","",(S552/S552)&amp;":"&amp;ROUND(AH552/S552,2))</f>
        <v/>
      </c>
      <c r="P552" s="118"/>
      <c r="Q552" s="118"/>
      <c r="R552" s="143" t="str">
        <f>IF(H552="","",(S552/S552)&amp;":"&amp;ROUND(AI552/S552,2))</f>
        <v/>
      </c>
      <c r="S552" s="144" t="str">
        <f t="shared" si="101"/>
        <v/>
      </c>
      <c r="T552" s="145" t="str">
        <f t="shared" si="102"/>
        <v/>
      </c>
      <c r="U552" s="118"/>
      <c r="V552" s="145" t="str">
        <f t="shared" si="103"/>
        <v/>
      </c>
      <c r="W552" s="144" t="str">
        <f t="shared" si="104"/>
        <v/>
      </c>
      <c r="X552" s="146" t="str">
        <f>IF(C552="","",IF(OR(C552="Trade",C552="Multi Position"),(X551+V552),IF(C552="Deposit",(X551+AE552),IF(C552="Withdrawal",(X551-AE552)))))</f>
        <v/>
      </c>
      <c r="Y552" s="145" t="str">
        <f t="shared" si="105"/>
        <v/>
      </c>
      <c r="Z552" s="118"/>
      <c r="AA552" s="118"/>
      <c r="AB552" s="118"/>
      <c r="AC552" s="118"/>
      <c r="AD552" s="118"/>
      <c r="AE552" s="139"/>
      <c r="AF552" s="118"/>
      <c r="AG552" s="118"/>
      <c r="AH552" s="147" t="str">
        <f t="shared" si="106"/>
        <v/>
      </c>
      <c r="AI552" s="147" t="str">
        <f t="shared" si="107"/>
        <v/>
      </c>
      <c r="AJ552" s="148" t="str">
        <f t="shared" si="96"/>
        <v/>
      </c>
      <c r="AK552" s="148" t="str">
        <f t="shared" si="97"/>
        <v/>
      </c>
      <c r="AL552" s="147" t="str">
        <f t="shared" si="98"/>
        <v/>
      </c>
      <c r="AM552" s="147" t="str">
        <f t="shared" si="99"/>
        <v/>
      </c>
      <c r="AN552" s="147" t="str">
        <f t="shared" si="100"/>
        <v/>
      </c>
      <c r="AO552" s="118"/>
    </row>
    <row r="553" spans="1:41">
      <c r="A553" s="118"/>
      <c r="B553" s="118"/>
      <c r="C553" s="118"/>
      <c r="D553" s="118"/>
      <c r="E553" s="118"/>
      <c r="F553" s="118"/>
      <c r="G553" s="118"/>
      <c r="H553" s="118"/>
      <c r="I553" s="118"/>
      <c r="J553" s="118"/>
      <c r="K553" s="118"/>
      <c r="L553" s="118"/>
      <c r="M553" s="118"/>
      <c r="N553" s="118"/>
      <c r="O553" s="143" t="str">
        <f>IF(H553="","",(S553/S553)&amp;":"&amp;ROUND(AH553/S553,2))</f>
        <v/>
      </c>
      <c r="P553" s="118"/>
      <c r="Q553" s="118"/>
      <c r="R553" s="143" t="str">
        <f>IF(H553="","",(S553/S553)&amp;":"&amp;ROUND(AI553/S553,2))</f>
        <v/>
      </c>
      <c r="S553" s="144" t="str">
        <f t="shared" si="101"/>
        <v/>
      </c>
      <c r="T553" s="145" t="str">
        <f t="shared" si="102"/>
        <v/>
      </c>
      <c r="U553" s="118"/>
      <c r="V553" s="145" t="str">
        <f t="shared" si="103"/>
        <v/>
      </c>
      <c r="W553" s="144" t="str">
        <f t="shared" si="104"/>
        <v/>
      </c>
      <c r="X553" s="146" t="str">
        <f>IF(C553="","",IF(OR(C553="Trade",C553="Multi Position"),(X552+V553),IF(C553="Deposit",(X552+AE553),IF(C553="Withdrawal",(X552-AE553)))))</f>
        <v/>
      </c>
      <c r="Y553" s="145" t="str">
        <f t="shared" si="105"/>
        <v/>
      </c>
      <c r="Z553" s="118"/>
      <c r="AA553" s="118"/>
      <c r="AB553" s="118"/>
      <c r="AC553" s="118"/>
      <c r="AD553" s="118"/>
      <c r="AE553" s="139"/>
      <c r="AF553" s="118"/>
      <c r="AG553" s="118"/>
      <c r="AH553" s="147" t="str">
        <f t="shared" si="106"/>
        <v/>
      </c>
      <c r="AI553" s="147" t="str">
        <f t="shared" si="107"/>
        <v/>
      </c>
      <c r="AJ553" s="148" t="str">
        <f t="shared" si="96"/>
        <v/>
      </c>
      <c r="AK553" s="148" t="str">
        <f t="shared" si="97"/>
        <v/>
      </c>
      <c r="AL553" s="147" t="str">
        <f t="shared" si="98"/>
        <v/>
      </c>
      <c r="AM553" s="147" t="str">
        <f t="shared" si="99"/>
        <v/>
      </c>
      <c r="AN553" s="147" t="str">
        <f t="shared" si="100"/>
        <v/>
      </c>
      <c r="AO553" s="118"/>
    </row>
    <row r="554" spans="1:41">
      <c r="A554" s="118"/>
      <c r="B554" s="118"/>
      <c r="C554" s="118"/>
      <c r="D554" s="118"/>
      <c r="E554" s="118"/>
      <c r="F554" s="118"/>
      <c r="G554" s="118"/>
      <c r="H554" s="118"/>
      <c r="I554" s="118"/>
      <c r="J554" s="118"/>
      <c r="K554" s="118"/>
      <c r="L554" s="118"/>
      <c r="M554" s="118"/>
      <c r="N554" s="118"/>
      <c r="O554" s="143" t="str">
        <f>IF(H554="","",(S554/S554)&amp;":"&amp;ROUND(AH554/S554,2))</f>
        <v/>
      </c>
      <c r="P554" s="118"/>
      <c r="Q554" s="118"/>
      <c r="R554" s="143" t="str">
        <f>IF(H554="","",(S554/S554)&amp;":"&amp;ROUND(AI554/S554,2))</f>
        <v/>
      </c>
      <c r="S554" s="144" t="str">
        <f t="shared" si="101"/>
        <v/>
      </c>
      <c r="T554" s="145" t="str">
        <f t="shared" si="102"/>
        <v/>
      </c>
      <c r="U554" s="118"/>
      <c r="V554" s="145" t="str">
        <f t="shared" si="103"/>
        <v/>
      </c>
      <c r="W554" s="144" t="str">
        <f t="shared" si="104"/>
        <v/>
      </c>
      <c r="X554" s="146" t="str">
        <f>IF(C554="","",IF(OR(C554="Trade",C554="Multi Position"),(X553+V554),IF(C554="Deposit",(X553+AE554),IF(C554="Withdrawal",(X553-AE554)))))</f>
        <v/>
      </c>
      <c r="Y554" s="145" t="str">
        <f t="shared" si="105"/>
        <v/>
      </c>
      <c r="Z554" s="118"/>
      <c r="AA554" s="118"/>
      <c r="AB554" s="118"/>
      <c r="AC554" s="118"/>
      <c r="AD554" s="118"/>
      <c r="AE554" s="139"/>
      <c r="AF554" s="118"/>
      <c r="AG554" s="118"/>
      <c r="AH554" s="147" t="str">
        <f t="shared" si="106"/>
        <v/>
      </c>
      <c r="AI554" s="147" t="str">
        <f t="shared" si="107"/>
        <v/>
      </c>
      <c r="AJ554" s="148" t="str">
        <f t="shared" si="96"/>
        <v/>
      </c>
      <c r="AK554" s="148" t="str">
        <f t="shared" si="97"/>
        <v/>
      </c>
      <c r="AL554" s="147" t="str">
        <f t="shared" si="98"/>
        <v/>
      </c>
      <c r="AM554" s="147" t="str">
        <f t="shared" si="99"/>
        <v/>
      </c>
      <c r="AN554" s="147" t="str">
        <f t="shared" si="100"/>
        <v/>
      </c>
      <c r="AO554" s="118"/>
    </row>
    <row r="555" spans="1:41">
      <c r="A555" s="118"/>
      <c r="B555" s="118"/>
      <c r="C555" s="118"/>
      <c r="D555" s="118"/>
      <c r="E555" s="118"/>
      <c r="F555" s="118"/>
      <c r="G555" s="118"/>
      <c r="H555" s="118"/>
      <c r="I555" s="118"/>
      <c r="J555" s="118"/>
      <c r="K555" s="118"/>
      <c r="L555" s="118"/>
      <c r="M555" s="118"/>
      <c r="N555" s="118"/>
      <c r="O555" s="143" t="str">
        <f>IF(H555="","",(S555/S555)&amp;":"&amp;ROUND(AH555/S555,2))</f>
        <v/>
      </c>
      <c r="P555" s="118"/>
      <c r="Q555" s="118"/>
      <c r="R555" s="143" t="str">
        <f>IF(H555="","",(S555/S555)&amp;":"&amp;ROUND(AI555/S555,2))</f>
        <v/>
      </c>
      <c r="S555" s="144" t="str">
        <f t="shared" si="101"/>
        <v/>
      </c>
      <c r="T555" s="145" t="str">
        <f t="shared" si="102"/>
        <v/>
      </c>
      <c r="U555" s="118"/>
      <c r="V555" s="145" t="str">
        <f t="shared" si="103"/>
        <v/>
      </c>
      <c r="W555" s="144" t="str">
        <f t="shared" si="104"/>
        <v/>
      </c>
      <c r="X555" s="146" t="str">
        <f>IF(C555="","",IF(OR(C555="Trade",C555="Multi Position"),(X554+V555),IF(C555="Deposit",(X554+AE555),IF(C555="Withdrawal",(X554-AE555)))))</f>
        <v/>
      </c>
      <c r="Y555" s="145" t="str">
        <f t="shared" si="105"/>
        <v/>
      </c>
      <c r="Z555" s="118"/>
      <c r="AA555" s="118"/>
      <c r="AB555" s="118"/>
      <c r="AC555" s="118"/>
      <c r="AD555" s="118"/>
      <c r="AE555" s="139"/>
      <c r="AF555" s="118"/>
      <c r="AG555" s="118"/>
      <c r="AH555" s="147" t="str">
        <f t="shared" si="106"/>
        <v/>
      </c>
      <c r="AI555" s="147" t="str">
        <f t="shared" si="107"/>
        <v/>
      </c>
      <c r="AJ555" s="148" t="str">
        <f t="shared" si="96"/>
        <v/>
      </c>
      <c r="AK555" s="148" t="str">
        <f t="shared" si="97"/>
        <v/>
      </c>
      <c r="AL555" s="147" t="str">
        <f t="shared" si="98"/>
        <v/>
      </c>
      <c r="AM555" s="147" t="str">
        <f t="shared" si="99"/>
        <v/>
      </c>
      <c r="AN555" s="147" t="str">
        <f t="shared" si="100"/>
        <v/>
      </c>
      <c r="AO555" s="118"/>
    </row>
    <row r="556" spans="1:41">
      <c r="A556" s="118"/>
      <c r="B556" s="118"/>
      <c r="C556" s="118"/>
      <c r="D556" s="118"/>
      <c r="E556" s="118"/>
      <c r="F556" s="118"/>
      <c r="G556" s="118"/>
      <c r="H556" s="118"/>
      <c r="I556" s="118"/>
      <c r="J556" s="118"/>
      <c r="K556" s="118"/>
      <c r="L556" s="118"/>
      <c r="M556" s="118"/>
      <c r="N556" s="118"/>
      <c r="O556" s="143" t="str">
        <f>IF(H556="","",(S556/S556)&amp;":"&amp;ROUND(AH556/S556,2))</f>
        <v/>
      </c>
      <c r="P556" s="118"/>
      <c r="Q556" s="118"/>
      <c r="R556" s="143" t="str">
        <f>IF(H556="","",(S556/S556)&amp;":"&amp;ROUND(AI556/S556,2))</f>
        <v/>
      </c>
      <c r="S556" s="144" t="str">
        <f t="shared" si="101"/>
        <v/>
      </c>
      <c r="T556" s="145" t="str">
        <f t="shared" si="102"/>
        <v/>
      </c>
      <c r="U556" s="118"/>
      <c r="V556" s="145" t="str">
        <f t="shared" si="103"/>
        <v/>
      </c>
      <c r="W556" s="144" t="str">
        <f t="shared" si="104"/>
        <v/>
      </c>
      <c r="X556" s="146" t="str">
        <f>IF(C556="","",IF(OR(C556="Trade",C556="Multi Position"),(X555+V556),IF(C556="Deposit",(X555+AE556),IF(C556="Withdrawal",(X555-AE556)))))</f>
        <v/>
      </c>
      <c r="Y556" s="145" t="str">
        <f t="shared" si="105"/>
        <v/>
      </c>
      <c r="Z556" s="118"/>
      <c r="AA556" s="118"/>
      <c r="AB556" s="118"/>
      <c r="AC556" s="118"/>
      <c r="AD556" s="118"/>
      <c r="AE556" s="139"/>
      <c r="AF556" s="118"/>
      <c r="AG556" s="118"/>
      <c r="AH556" s="147" t="str">
        <f t="shared" si="106"/>
        <v/>
      </c>
      <c r="AI556" s="147" t="str">
        <f t="shared" si="107"/>
        <v/>
      </c>
      <c r="AJ556" s="148" t="str">
        <f t="shared" si="96"/>
        <v/>
      </c>
      <c r="AK556" s="148" t="str">
        <f t="shared" si="97"/>
        <v/>
      </c>
      <c r="AL556" s="147" t="str">
        <f t="shared" si="98"/>
        <v/>
      </c>
      <c r="AM556" s="147" t="str">
        <f t="shared" si="99"/>
        <v/>
      </c>
      <c r="AN556" s="147" t="str">
        <f t="shared" si="100"/>
        <v/>
      </c>
      <c r="AO556" s="118"/>
    </row>
    <row r="557" spans="1:41">
      <c r="A557" s="118"/>
      <c r="B557" s="118"/>
      <c r="C557" s="118"/>
      <c r="D557" s="118"/>
      <c r="E557" s="118"/>
      <c r="F557" s="118"/>
      <c r="G557" s="118"/>
      <c r="H557" s="118"/>
      <c r="I557" s="118"/>
      <c r="J557" s="118"/>
      <c r="K557" s="118"/>
      <c r="L557" s="118"/>
      <c r="M557" s="118"/>
      <c r="N557" s="118"/>
      <c r="O557" s="143" t="str">
        <f>IF(H557="","",(S557/S557)&amp;":"&amp;ROUND(AH557/S557,2))</f>
        <v/>
      </c>
      <c r="P557" s="118"/>
      <c r="Q557" s="118"/>
      <c r="R557" s="143" t="str">
        <f>IF(H557="","",(S557/S557)&amp;":"&amp;ROUND(AI557/S557,2))</f>
        <v/>
      </c>
      <c r="S557" s="144" t="str">
        <f t="shared" si="101"/>
        <v/>
      </c>
      <c r="T557" s="145" t="str">
        <f t="shared" si="102"/>
        <v/>
      </c>
      <c r="U557" s="118"/>
      <c r="V557" s="145" t="str">
        <f t="shared" si="103"/>
        <v/>
      </c>
      <c r="W557" s="144" t="str">
        <f t="shared" si="104"/>
        <v/>
      </c>
      <c r="X557" s="146" t="str">
        <f>IF(C557="","",IF(OR(C557="Trade",C557="Multi Position"),(X556+V557),IF(C557="Deposit",(X556+AE557),IF(C557="Withdrawal",(X556-AE557)))))</f>
        <v/>
      </c>
      <c r="Y557" s="145" t="str">
        <f t="shared" si="105"/>
        <v/>
      </c>
      <c r="Z557" s="118"/>
      <c r="AA557" s="118"/>
      <c r="AB557" s="118"/>
      <c r="AC557" s="118"/>
      <c r="AD557" s="118"/>
      <c r="AE557" s="139"/>
      <c r="AF557" s="118"/>
      <c r="AG557" s="118"/>
      <c r="AH557" s="147" t="str">
        <f t="shared" si="106"/>
        <v/>
      </c>
      <c r="AI557" s="147" t="str">
        <f t="shared" si="107"/>
        <v/>
      </c>
      <c r="AJ557" s="148" t="str">
        <f t="shared" si="96"/>
        <v/>
      </c>
      <c r="AK557" s="148" t="str">
        <f t="shared" si="97"/>
        <v/>
      </c>
      <c r="AL557" s="147" t="str">
        <f t="shared" si="98"/>
        <v/>
      </c>
      <c r="AM557" s="147" t="str">
        <f t="shared" si="99"/>
        <v/>
      </c>
      <c r="AN557" s="147" t="str">
        <f t="shared" si="100"/>
        <v/>
      </c>
      <c r="AO557" s="118"/>
    </row>
    <row r="558" spans="1:41">
      <c r="A558" s="118"/>
      <c r="B558" s="118"/>
      <c r="C558" s="118"/>
      <c r="D558" s="118"/>
      <c r="E558" s="118"/>
      <c r="F558" s="118"/>
      <c r="G558" s="118"/>
      <c r="H558" s="118"/>
      <c r="I558" s="118"/>
      <c r="J558" s="118"/>
      <c r="K558" s="118"/>
      <c r="L558" s="118"/>
      <c r="M558" s="118"/>
      <c r="N558" s="118"/>
      <c r="O558" s="143" t="str">
        <f>IF(H558="","",(S558/S558)&amp;":"&amp;ROUND(AH558/S558,2))</f>
        <v/>
      </c>
      <c r="P558" s="118"/>
      <c r="Q558" s="118"/>
      <c r="R558" s="143" t="str">
        <f>IF(H558="","",(S558/S558)&amp;":"&amp;ROUND(AI558/S558,2))</f>
        <v/>
      </c>
      <c r="S558" s="144" t="str">
        <f t="shared" si="101"/>
        <v/>
      </c>
      <c r="T558" s="145" t="str">
        <f t="shared" si="102"/>
        <v/>
      </c>
      <c r="U558" s="118"/>
      <c r="V558" s="145" t="str">
        <f t="shared" si="103"/>
        <v/>
      </c>
      <c r="W558" s="144" t="str">
        <f t="shared" si="104"/>
        <v/>
      </c>
      <c r="X558" s="146" t="str">
        <f>IF(C558="","",IF(OR(C558="Trade",C558="Multi Position"),(X557+V558),IF(C558="Deposit",(X557+AE558),IF(C558="Withdrawal",(X557-AE558)))))</f>
        <v/>
      </c>
      <c r="Y558" s="145" t="str">
        <f t="shared" si="105"/>
        <v/>
      </c>
      <c r="Z558" s="118"/>
      <c r="AA558" s="118"/>
      <c r="AB558" s="118"/>
      <c r="AC558" s="118"/>
      <c r="AD558" s="118"/>
      <c r="AE558" s="139"/>
      <c r="AF558" s="118"/>
      <c r="AG558" s="118"/>
      <c r="AH558" s="147" t="str">
        <f t="shared" si="106"/>
        <v/>
      </c>
      <c r="AI558" s="147" t="str">
        <f t="shared" si="107"/>
        <v/>
      </c>
      <c r="AJ558" s="148" t="str">
        <f t="shared" si="96"/>
        <v/>
      </c>
      <c r="AK558" s="148" t="str">
        <f t="shared" si="97"/>
        <v/>
      </c>
      <c r="AL558" s="147" t="str">
        <f t="shared" si="98"/>
        <v/>
      </c>
      <c r="AM558" s="147" t="str">
        <f t="shared" si="99"/>
        <v/>
      </c>
      <c r="AN558" s="147" t="str">
        <f t="shared" si="100"/>
        <v/>
      </c>
      <c r="AO558" s="118"/>
    </row>
    <row r="559" spans="1:41">
      <c r="A559" s="118"/>
      <c r="B559" s="118"/>
      <c r="C559" s="118"/>
      <c r="D559" s="118"/>
      <c r="E559" s="118"/>
      <c r="F559" s="118"/>
      <c r="G559" s="118"/>
      <c r="H559" s="118"/>
      <c r="I559" s="118"/>
      <c r="J559" s="118"/>
      <c r="K559" s="118"/>
      <c r="L559" s="118"/>
      <c r="M559" s="118"/>
      <c r="N559" s="118"/>
      <c r="O559" s="143" t="str">
        <f>IF(H559="","",(S559/S559)&amp;":"&amp;ROUND(AH559/S559,2))</f>
        <v/>
      </c>
      <c r="P559" s="118"/>
      <c r="Q559" s="118"/>
      <c r="R559" s="143" t="str">
        <f>IF(H559="","",(S559/S559)&amp;":"&amp;ROUND(AI559/S559,2))</f>
        <v/>
      </c>
      <c r="S559" s="144" t="str">
        <f t="shared" si="101"/>
        <v/>
      </c>
      <c r="T559" s="145" t="str">
        <f t="shared" si="102"/>
        <v/>
      </c>
      <c r="U559" s="118"/>
      <c r="V559" s="145" t="str">
        <f t="shared" si="103"/>
        <v/>
      </c>
      <c r="W559" s="144" t="str">
        <f t="shared" si="104"/>
        <v/>
      </c>
      <c r="X559" s="146" t="str">
        <f>IF(C559="","",IF(OR(C559="Trade",C559="Multi Position"),(X558+V559),IF(C559="Deposit",(X558+AE559),IF(C559="Withdrawal",(X558-AE559)))))</f>
        <v/>
      </c>
      <c r="Y559" s="145" t="str">
        <f t="shared" si="105"/>
        <v/>
      </c>
      <c r="Z559" s="118"/>
      <c r="AA559" s="118"/>
      <c r="AB559" s="118"/>
      <c r="AC559" s="118"/>
      <c r="AD559" s="118"/>
      <c r="AE559" s="139"/>
      <c r="AF559" s="118"/>
      <c r="AG559" s="118"/>
      <c r="AH559" s="147" t="str">
        <f t="shared" si="106"/>
        <v/>
      </c>
      <c r="AI559" s="147" t="str">
        <f t="shared" si="107"/>
        <v/>
      </c>
      <c r="AJ559" s="148" t="str">
        <f t="shared" si="96"/>
        <v/>
      </c>
      <c r="AK559" s="148" t="str">
        <f t="shared" si="97"/>
        <v/>
      </c>
      <c r="AL559" s="147" t="str">
        <f t="shared" si="98"/>
        <v/>
      </c>
      <c r="AM559" s="147" t="str">
        <f t="shared" si="99"/>
        <v/>
      </c>
      <c r="AN559" s="147" t="str">
        <f t="shared" si="100"/>
        <v/>
      </c>
      <c r="AO559" s="118"/>
    </row>
    <row r="560" spans="1:41">
      <c r="A560" s="118"/>
      <c r="B560" s="118"/>
      <c r="C560" s="118"/>
      <c r="D560" s="118"/>
      <c r="E560" s="118"/>
      <c r="F560" s="118"/>
      <c r="G560" s="118"/>
      <c r="H560" s="118"/>
      <c r="I560" s="118"/>
      <c r="J560" s="118"/>
      <c r="K560" s="118"/>
      <c r="L560" s="118"/>
      <c r="M560" s="118"/>
      <c r="N560" s="118"/>
      <c r="O560" s="143" t="str">
        <f>IF(H560="","",(S560/S560)&amp;":"&amp;ROUND(AH560/S560,2))</f>
        <v/>
      </c>
      <c r="P560" s="118"/>
      <c r="Q560" s="118"/>
      <c r="R560" s="143" t="str">
        <f>IF(H560="","",(S560/S560)&amp;":"&amp;ROUND(AI560/S560,2))</f>
        <v/>
      </c>
      <c r="S560" s="144" t="str">
        <f t="shared" si="101"/>
        <v/>
      </c>
      <c r="T560" s="145" t="str">
        <f t="shared" si="102"/>
        <v/>
      </c>
      <c r="U560" s="118"/>
      <c r="V560" s="145" t="str">
        <f t="shared" si="103"/>
        <v/>
      </c>
      <c r="W560" s="144" t="str">
        <f t="shared" si="104"/>
        <v/>
      </c>
      <c r="X560" s="146" t="str">
        <f>IF(C560="","",IF(OR(C560="Trade",C560="Multi Position"),(X559+V560),IF(C560="Deposit",(X559+AE560),IF(C560="Withdrawal",(X559-AE560)))))</f>
        <v/>
      </c>
      <c r="Y560" s="145" t="str">
        <f t="shared" si="105"/>
        <v/>
      </c>
      <c r="Z560" s="118"/>
      <c r="AA560" s="118"/>
      <c r="AB560" s="118"/>
      <c r="AC560" s="118"/>
      <c r="AD560" s="118"/>
      <c r="AE560" s="139"/>
      <c r="AF560" s="118"/>
      <c r="AG560" s="118"/>
      <c r="AH560" s="147" t="str">
        <f t="shared" si="106"/>
        <v/>
      </c>
      <c r="AI560" s="147" t="str">
        <f t="shared" si="107"/>
        <v/>
      </c>
      <c r="AJ560" s="148" t="str">
        <f t="shared" si="96"/>
        <v/>
      </c>
      <c r="AK560" s="148" t="str">
        <f t="shared" si="97"/>
        <v/>
      </c>
      <c r="AL560" s="147" t="str">
        <f t="shared" si="98"/>
        <v/>
      </c>
      <c r="AM560" s="147" t="str">
        <f t="shared" si="99"/>
        <v/>
      </c>
      <c r="AN560" s="147" t="str">
        <f t="shared" si="100"/>
        <v/>
      </c>
      <c r="AO560" s="118"/>
    </row>
    <row r="561" spans="1:41">
      <c r="A561" s="118"/>
      <c r="B561" s="118"/>
      <c r="C561" s="118"/>
      <c r="D561" s="118"/>
      <c r="E561" s="118"/>
      <c r="F561" s="118"/>
      <c r="G561" s="118"/>
      <c r="H561" s="118"/>
      <c r="I561" s="118"/>
      <c r="J561" s="118"/>
      <c r="K561" s="118"/>
      <c r="L561" s="118"/>
      <c r="M561" s="118"/>
      <c r="N561" s="118"/>
      <c r="O561" s="143" t="str">
        <f>IF(H561="","",(S561/S561)&amp;":"&amp;ROUND(AH561/S561,2))</f>
        <v/>
      </c>
      <c r="P561" s="118"/>
      <c r="Q561" s="118"/>
      <c r="R561" s="143" t="str">
        <f>IF(H561="","",(S561/S561)&amp;":"&amp;ROUND(AI561/S561,2))</f>
        <v/>
      </c>
      <c r="S561" s="144" t="str">
        <f t="shared" si="101"/>
        <v/>
      </c>
      <c r="T561" s="145" t="str">
        <f t="shared" si="102"/>
        <v/>
      </c>
      <c r="U561" s="118"/>
      <c r="V561" s="145" t="str">
        <f t="shared" si="103"/>
        <v/>
      </c>
      <c r="W561" s="144" t="str">
        <f t="shared" si="104"/>
        <v/>
      </c>
      <c r="X561" s="146" t="str">
        <f>IF(C561="","",IF(OR(C561="Trade",C561="Multi Position"),(X560+V561),IF(C561="Deposit",(X560+AE561),IF(C561="Withdrawal",(X560-AE561)))))</f>
        <v/>
      </c>
      <c r="Y561" s="145" t="str">
        <f t="shared" si="105"/>
        <v/>
      </c>
      <c r="Z561" s="118"/>
      <c r="AA561" s="118"/>
      <c r="AB561" s="118"/>
      <c r="AC561" s="118"/>
      <c r="AD561" s="118"/>
      <c r="AE561" s="139"/>
      <c r="AF561" s="118"/>
      <c r="AG561" s="118"/>
      <c r="AH561" s="147" t="str">
        <f t="shared" si="106"/>
        <v/>
      </c>
      <c r="AI561" s="147" t="str">
        <f t="shared" si="107"/>
        <v/>
      </c>
      <c r="AJ561" s="148" t="str">
        <f t="shared" si="96"/>
        <v/>
      </c>
      <c r="AK561" s="148" t="str">
        <f t="shared" si="97"/>
        <v/>
      </c>
      <c r="AL561" s="147" t="str">
        <f t="shared" si="98"/>
        <v/>
      </c>
      <c r="AM561" s="147" t="str">
        <f t="shared" si="99"/>
        <v/>
      </c>
      <c r="AN561" s="147" t="str">
        <f t="shared" si="100"/>
        <v/>
      </c>
      <c r="AO561" s="118"/>
    </row>
    <row r="562" spans="1:41">
      <c r="A562" s="118"/>
      <c r="B562" s="118"/>
      <c r="C562" s="118"/>
      <c r="D562" s="118"/>
      <c r="E562" s="118"/>
      <c r="F562" s="118"/>
      <c r="G562" s="118"/>
      <c r="H562" s="118"/>
      <c r="I562" s="118"/>
      <c r="J562" s="118"/>
      <c r="K562" s="118"/>
      <c r="L562" s="118"/>
      <c r="M562" s="118"/>
      <c r="N562" s="118"/>
      <c r="O562" s="143" t="str">
        <f>IF(H562="","",(S562/S562)&amp;":"&amp;ROUND(AH562/S562,2))</f>
        <v/>
      </c>
      <c r="P562" s="118"/>
      <c r="Q562" s="118"/>
      <c r="R562" s="143" t="str">
        <f>IF(H562="","",(S562/S562)&amp;":"&amp;ROUND(AI562/S562,2))</f>
        <v/>
      </c>
      <c r="S562" s="144" t="str">
        <f t="shared" si="101"/>
        <v/>
      </c>
      <c r="T562" s="145" t="str">
        <f t="shared" si="102"/>
        <v/>
      </c>
      <c r="U562" s="118"/>
      <c r="V562" s="145" t="str">
        <f t="shared" si="103"/>
        <v/>
      </c>
      <c r="W562" s="144" t="str">
        <f t="shared" si="104"/>
        <v/>
      </c>
      <c r="X562" s="146" t="str">
        <f>IF(C562="","",IF(OR(C562="Trade",C562="Multi Position"),(X561+V562),IF(C562="Deposit",(X561+AE562),IF(C562="Withdrawal",(X561-AE562)))))</f>
        <v/>
      </c>
      <c r="Y562" s="145" t="str">
        <f t="shared" si="105"/>
        <v/>
      </c>
      <c r="Z562" s="118"/>
      <c r="AA562" s="118"/>
      <c r="AB562" s="118"/>
      <c r="AC562" s="118"/>
      <c r="AD562" s="118"/>
      <c r="AE562" s="139"/>
      <c r="AF562" s="118"/>
      <c r="AG562" s="118"/>
      <c r="AH562" s="147" t="str">
        <f t="shared" si="106"/>
        <v/>
      </c>
      <c r="AI562" s="147" t="str">
        <f t="shared" si="107"/>
        <v/>
      </c>
      <c r="AJ562" s="148" t="str">
        <f t="shared" si="96"/>
        <v/>
      </c>
      <c r="AK562" s="148" t="str">
        <f t="shared" si="97"/>
        <v/>
      </c>
      <c r="AL562" s="147" t="str">
        <f t="shared" si="98"/>
        <v/>
      </c>
      <c r="AM562" s="147" t="str">
        <f t="shared" si="99"/>
        <v/>
      </c>
      <c r="AN562" s="147" t="str">
        <f t="shared" si="100"/>
        <v/>
      </c>
      <c r="AO562" s="118"/>
    </row>
    <row r="563" spans="1:41">
      <c r="A563" s="118"/>
      <c r="B563" s="118"/>
      <c r="C563" s="118"/>
      <c r="D563" s="118"/>
      <c r="E563" s="118"/>
      <c r="F563" s="118"/>
      <c r="G563" s="118"/>
      <c r="H563" s="118"/>
      <c r="I563" s="118"/>
      <c r="J563" s="118"/>
      <c r="K563" s="118"/>
      <c r="L563" s="118"/>
      <c r="M563" s="118"/>
      <c r="N563" s="118"/>
      <c r="O563" s="143" t="str">
        <f>IF(H563="","",(S563/S563)&amp;":"&amp;ROUND(AH563/S563,2))</f>
        <v/>
      </c>
      <c r="P563" s="118"/>
      <c r="Q563" s="118"/>
      <c r="R563" s="143" t="str">
        <f>IF(H563="","",(S563/S563)&amp;":"&amp;ROUND(AI563/S563,2))</f>
        <v/>
      </c>
      <c r="S563" s="144" t="str">
        <f t="shared" si="101"/>
        <v/>
      </c>
      <c r="T563" s="145" t="str">
        <f t="shared" si="102"/>
        <v/>
      </c>
      <c r="U563" s="118"/>
      <c r="V563" s="145" t="str">
        <f t="shared" si="103"/>
        <v/>
      </c>
      <c r="W563" s="144" t="str">
        <f t="shared" si="104"/>
        <v/>
      </c>
      <c r="X563" s="146" t="str">
        <f>IF(C563="","",IF(OR(C563="Trade",C563="Multi Position"),(X562+V563),IF(C563="Deposit",(X562+AE563),IF(C563="Withdrawal",(X562-AE563)))))</f>
        <v/>
      </c>
      <c r="Y563" s="145" t="str">
        <f t="shared" si="105"/>
        <v/>
      </c>
      <c r="Z563" s="118"/>
      <c r="AA563" s="118"/>
      <c r="AB563" s="118"/>
      <c r="AC563" s="118"/>
      <c r="AD563" s="118"/>
      <c r="AE563" s="139"/>
      <c r="AF563" s="118"/>
      <c r="AG563" s="118"/>
      <c r="AH563" s="147" t="str">
        <f t="shared" si="106"/>
        <v/>
      </c>
      <c r="AI563" s="147" t="str">
        <f t="shared" si="107"/>
        <v/>
      </c>
      <c r="AJ563" s="148" t="str">
        <f t="shared" si="96"/>
        <v/>
      </c>
      <c r="AK563" s="148" t="str">
        <f t="shared" si="97"/>
        <v/>
      </c>
      <c r="AL563" s="147" t="str">
        <f t="shared" si="98"/>
        <v/>
      </c>
      <c r="AM563" s="147" t="str">
        <f t="shared" si="99"/>
        <v/>
      </c>
      <c r="AN563" s="147" t="str">
        <f t="shared" si="100"/>
        <v/>
      </c>
      <c r="AO563" s="118"/>
    </row>
    <row r="564" spans="1:41">
      <c r="A564" s="118"/>
      <c r="B564" s="118"/>
      <c r="C564" s="118"/>
      <c r="D564" s="118"/>
      <c r="E564" s="118"/>
      <c r="F564" s="118"/>
      <c r="G564" s="118"/>
      <c r="H564" s="118"/>
      <c r="I564" s="118"/>
      <c r="J564" s="118"/>
      <c r="K564" s="118"/>
      <c r="L564" s="118"/>
      <c r="M564" s="118"/>
      <c r="N564" s="118"/>
      <c r="O564" s="143" t="str">
        <f>IF(H564="","",(S564/S564)&amp;":"&amp;ROUND(AH564/S564,2))</f>
        <v/>
      </c>
      <c r="P564" s="118"/>
      <c r="Q564" s="118"/>
      <c r="R564" s="143" t="str">
        <f>IF(H564="","",(S564/S564)&amp;":"&amp;ROUND(AI564/S564,2))</f>
        <v/>
      </c>
      <c r="S564" s="144" t="str">
        <f t="shared" si="101"/>
        <v/>
      </c>
      <c r="T564" s="145" t="str">
        <f t="shared" si="102"/>
        <v/>
      </c>
      <c r="U564" s="118"/>
      <c r="V564" s="145" t="str">
        <f t="shared" si="103"/>
        <v/>
      </c>
      <c r="W564" s="144" t="str">
        <f t="shared" si="104"/>
        <v/>
      </c>
      <c r="X564" s="146" t="str">
        <f>IF(C564="","",IF(OR(C564="Trade",C564="Multi Position"),(X563+V564),IF(C564="Deposit",(X563+AE564),IF(C564="Withdrawal",(X563-AE564)))))</f>
        <v/>
      </c>
      <c r="Y564" s="145" t="str">
        <f t="shared" si="105"/>
        <v/>
      </c>
      <c r="Z564" s="118"/>
      <c r="AA564" s="118"/>
      <c r="AB564" s="118"/>
      <c r="AC564" s="118"/>
      <c r="AD564" s="118"/>
      <c r="AE564" s="139"/>
      <c r="AF564" s="118"/>
      <c r="AG564" s="118"/>
      <c r="AH564" s="147" t="str">
        <f t="shared" si="106"/>
        <v/>
      </c>
      <c r="AI564" s="147" t="str">
        <f t="shared" si="107"/>
        <v/>
      </c>
      <c r="AJ564" s="148" t="str">
        <f t="shared" si="96"/>
        <v/>
      </c>
      <c r="AK564" s="148" t="str">
        <f t="shared" si="97"/>
        <v/>
      </c>
      <c r="AL564" s="147" t="str">
        <f t="shared" si="98"/>
        <v/>
      </c>
      <c r="AM564" s="147" t="str">
        <f t="shared" si="99"/>
        <v/>
      </c>
      <c r="AN564" s="147" t="str">
        <f t="shared" si="100"/>
        <v/>
      </c>
      <c r="AO564" s="118"/>
    </row>
    <row r="565" spans="1:41">
      <c r="A565" s="118"/>
      <c r="B565" s="118"/>
      <c r="C565" s="118"/>
      <c r="D565" s="118"/>
      <c r="E565" s="118"/>
      <c r="F565" s="118"/>
      <c r="G565" s="118"/>
      <c r="H565" s="118"/>
      <c r="I565" s="118"/>
      <c r="J565" s="118"/>
      <c r="K565" s="118"/>
      <c r="L565" s="118"/>
      <c r="M565" s="118"/>
      <c r="N565" s="118"/>
      <c r="O565" s="143" t="str">
        <f>IF(H565="","",(S565/S565)&amp;":"&amp;ROUND(AH565/S565,2))</f>
        <v/>
      </c>
      <c r="P565" s="118"/>
      <c r="Q565" s="118"/>
      <c r="R565" s="143" t="str">
        <f>IF(H565="","",(S565/S565)&amp;":"&amp;ROUND(AI565/S565,2))</f>
        <v/>
      </c>
      <c r="S565" s="144" t="str">
        <f t="shared" si="101"/>
        <v/>
      </c>
      <c r="T565" s="145" t="str">
        <f t="shared" si="102"/>
        <v/>
      </c>
      <c r="U565" s="118"/>
      <c r="V565" s="145" t="str">
        <f t="shared" si="103"/>
        <v/>
      </c>
      <c r="W565" s="144" t="str">
        <f t="shared" si="104"/>
        <v/>
      </c>
      <c r="X565" s="146" t="str">
        <f>IF(C565="","",IF(OR(C565="Trade",C565="Multi Position"),(X564+V565),IF(C565="Deposit",(X564+AE565),IF(C565="Withdrawal",(X564-AE565)))))</f>
        <v/>
      </c>
      <c r="Y565" s="145" t="str">
        <f t="shared" si="105"/>
        <v/>
      </c>
      <c r="Z565" s="118"/>
      <c r="AA565" s="118"/>
      <c r="AB565" s="118"/>
      <c r="AC565" s="118"/>
      <c r="AD565" s="118"/>
      <c r="AE565" s="139"/>
      <c r="AF565" s="118"/>
      <c r="AG565" s="118"/>
      <c r="AH565" s="147" t="str">
        <f t="shared" si="106"/>
        <v/>
      </c>
      <c r="AI565" s="147" t="str">
        <f t="shared" si="107"/>
        <v/>
      </c>
      <c r="AJ565" s="148" t="str">
        <f t="shared" si="96"/>
        <v/>
      </c>
      <c r="AK565" s="148" t="str">
        <f t="shared" si="97"/>
        <v/>
      </c>
      <c r="AL565" s="147" t="str">
        <f t="shared" si="98"/>
        <v/>
      </c>
      <c r="AM565" s="147" t="str">
        <f t="shared" si="99"/>
        <v/>
      </c>
      <c r="AN565" s="147" t="str">
        <f t="shared" si="100"/>
        <v/>
      </c>
      <c r="AO565" s="118"/>
    </row>
    <row r="566" spans="1:41">
      <c r="A566" s="118"/>
      <c r="B566" s="118"/>
      <c r="C566" s="118"/>
      <c r="D566" s="118"/>
      <c r="E566" s="118"/>
      <c r="F566" s="118"/>
      <c r="G566" s="118"/>
      <c r="H566" s="118"/>
      <c r="I566" s="118"/>
      <c r="J566" s="118"/>
      <c r="K566" s="118"/>
      <c r="L566" s="118"/>
      <c r="M566" s="118"/>
      <c r="N566" s="118"/>
      <c r="O566" s="143" t="str">
        <f>IF(H566="","",(S566/S566)&amp;":"&amp;ROUND(AH566/S566,2))</f>
        <v/>
      </c>
      <c r="P566" s="118"/>
      <c r="Q566" s="118"/>
      <c r="R566" s="143" t="str">
        <f>IF(H566="","",(S566/S566)&amp;":"&amp;ROUND(AI566/S566,2))</f>
        <v/>
      </c>
      <c r="S566" s="144" t="str">
        <f t="shared" si="101"/>
        <v/>
      </c>
      <c r="T566" s="145" t="str">
        <f t="shared" si="102"/>
        <v/>
      </c>
      <c r="U566" s="118"/>
      <c r="V566" s="145" t="str">
        <f t="shared" si="103"/>
        <v/>
      </c>
      <c r="W566" s="144" t="str">
        <f t="shared" si="104"/>
        <v/>
      </c>
      <c r="X566" s="146" t="str">
        <f>IF(C566="","",IF(OR(C566="Trade",C566="Multi Position"),(X565+V566),IF(C566="Deposit",(X565+AE566),IF(C566="Withdrawal",(X565-AE566)))))</f>
        <v/>
      </c>
      <c r="Y566" s="145" t="str">
        <f t="shared" si="105"/>
        <v/>
      </c>
      <c r="Z566" s="118"/>
      <c r="AA566" s="118"/>
      <c r="AB566" s="118"/>
      <c r="AC566" s="118"/>
      <c r="AD566" s="118"/>
      <c r="AE566" s="139"/>
      <c r="AF566" s="118"/>
      <c r="AG566" s="118"/>
      <c r="AH566" s="147" t="str">
        <f t="shared" si="106"/>
        <v/>
      </c>
      <c r="AI566" s="147" t="str">
        <f t="shared" si="107"/>
        <v/>
      </c>
      <c r="AJ566" s="148" t="str">
        <f t="shared" si="96"/>
        <v/>
      </c>
      <c r="AK566" s="148" t="str">
        <f t="shared" si="97"/>
        <v/>
      </c>
      <c r="AL566" s="147" t="str">
        <f t="shared" si="98"/>
        <v/>
      </c>
      <c r="AM566" s="147" t="str">
        <f t="shared" si="99"/>
        <v/>
      </c>
      <c r="AN566" s="147" t="str">
        <f t="shared" si="100"/>
        <v/>
      </c>
      <c r="AO566" s="118"/>
    </row>
    <row r="567" spans="1:41">
      <c r="A567" s="118"/>
      <c r="B567" s="118"/>
      <c r="C567" s="118"/>
      <c r="D567" s="118"/>
      <c r="E567" s="118"/>
      <c r="F567" s="118"/>
      <c r="G567" s="118"/>
      <c r="H567" s="118"/>
      <c r="I567" s="118"/>
      <c r="J567" s="118"/>
      <c r="K567" s="118"/>
      <c r="L567" s="118"/>
      <c r="M567" s="118"/>
      <c r="N567" s="118"/>
      <c r="O567" s="143" t="str">
        <f>IF(H567="","",(S567/S567)&amp;":"&amp;ROUND(AH567/S567,2))</f>
        <v/>
      </c>
      <c r="P567" s="118"/>
      <c r="Q567" s="118"/>
      <c r="R567" s="143" t="str">
        <f>IF(H567="","",(S567/S567)&amp;":"&amp;ROUND(AI567/S567,2))</f>
        <v/>
      </c>
      <c r="S567" s="144" t="str">
        <f t="shared" si="101"/>
        <v/>
      </c>
      <c r="T567" s="145" t="str">
        <f t="shared" si="102"/>
        <v/>
      </c>
      <c r="U567" s="118"/>
      <c r="V567" s="145" t="str">
        <f t="shared" si="103"/>
        <v/>
      </c>
      <c r="W567" s="144" t="str">
        <f t="shared" si="104"/>
        <v/>
      </c>
      <c r="X567" s="146" t="str">
        <f>IF(C567="","",IF(OR(C567="Trade",C567="Multi Position"),(X566+V567),IF(C567="Deposit",(X566+AE567),IF(C567="Withdrawal",(X566-AE567)))))</f>
        <v/>
      </c>
      <c r="Y567" s="145" t="str">
        <f t="shared" si="105"/>
        <v/>
      </c>
      <c r="Z567" s="118"/>
      <c r="AA567" s="118"/>
      <c r="AB567" s="118"/>
      <c r="AC567" s="118"/>
      <c r="AD567" s="118"/>
      <c r="AE567" s="139"/>
      <c r="AF567" s="118"/>
      <c r="AG567" s="118"/>
      <c r="AH567" s="147" t="str">
        <f t="shared" si="106"/>
        <v/>
      </c>
      <c r="AI567" s="147" t="str">
        <f t="shared" si="107"/>
        <v/>
      </c>
      <c r="AJ567" s="148" t="str">
        <f t="shared" si="96"/>
        <v/>
      </c>
      <c r="AK567" s="148" t="str">
        <f t="shared" si="97"/>
        <v/>
      </c>
      <c r="AL567" s="147" t="str">
        <f t="shared" si="98"/>
        <v/>
      </c>
      <c r="AM567" s="147" t="str">
        <f t="shared" si="99"/>
        <v/>
      </c>
      <c r="AN567" s="147" t="str">
        <f t="shared" si="100"/>
        <v/>
      </c>
      <c r="AO567" s="118"/>
    </row>
    <row r="568" spans="1:41">
      <c r="A568" s="118"/>
      <c r="B568" s="118"/>
      <c r="C568" s="118"/>
      <c r="D568" s="118"/>
      <c r="E568" s="118"/>
      <c r="F568" s="118"/>
      <c r="G568" s="118"/>
      <c r="H568" s="118"/>
      <c r="I568" s="118"/>
      <c r="J568" s="118"/>
      <c r="K568" s="118"/>
      <c r="L568" s="118"/>
      <c r="M568" s="118"/>
      <c r="N568" s="118"/>
      <c r="O568" s="143" t="str">
        <f>IF(H568="","",(S568/S568)&amp;":"&amp;ROUND(AH568/S568,2))</f>
        <v/>
      </c>
      <c r="P568" s="118"/>
      <c r="Q568" s="118"/>
      <c r="R568" s="143" t="str">
        <f>IF(H568="","",(S568/S568)&amp;":"&amp;ROUND(AI568/S568,2))</f>
        <v/>
      </c>
      <c r="S568" s="144" t="str">
        <f t="shared" si="101"/>
        <v/>
      </c>
      <c r="T568" s="145" t="str">
        <f t="shared" si="102"/>
        <v/>
      </c>
      <c r="U568" s="118"/>
      <c r="V568" s="145" t="str">
        <f t="shared" si="103"/>
        <v/>
      </c>
      <c r="W568" s="144" t="str">
        <f t="shared" si="104"/>
        <v/>
      </c>
      <c r="X568" s="146" t="str">
        <f>IF(C568="","",IF(OR(C568="Trade",C568="Multi Position"),(X567+V568),IF(C568="Deposit",(X567+AE568),IF(C568="Withdrawal",(X567-AE568)))))</f>
        <v/>
      </c>
      <c r="Y568" s="145" t="str">
        <f t="shared" si="105"/>
        <v/>
      </c>
      <c r="Z568" s="118"/>
      <c r="AA568" s="118"/>
      <c r="AB568" s="118"/>
      <c r="AC568" s="118"/>
      <c r="AD568" s="118"/>
      <c r="AE568" s="139"/>
      <c r="AF568" s="118"/>
      <c r="AG568" s="118"/>
      <c r="AH568" s="147" t="str">
        <f t="shared" si="106"/>
        <v/>
      </c>
      <c r="AI568" s="147" t="str">
        <f t="shared" si="107"/>
        <v/>
      </c>
      <c r="AJ568" s="148" t="str">
        <f t="shared" si="96"/>
        <v/>
      </c>
      <c r="AK568" s="148" t="str">
        <f t="shared" si="97"/>
        <v/>
      </c>
      <c r="AL568" s="147" t="str">
        <f t="shared" si="98"/>
        <v/>
      </c>
      <c r="AM568" s="147" t="str">
        <f t="shared" si="99"/>
        <v/>
      </c>
      <c r="AN568" s="147" t="str">
        <f t="shared" si="100"/>
        <v/>
      </c>
      <c r="AO568" s="118"/>
    </row>
    <row r="569" spans="1:41">
      <c r="A569" s="118"/>
      <c r="B569" s="118"/>
      <c r="C569" s="118"/>
      <c r="D569" s="118"/>
      <c r="E569" s="118"/>
      <c r="F569" s="118"/>
      <c r="G569" s="118"/>
      <c r="H569" s="118"/>
      <c r="I569" s="118"/>
      <c r="J569" s="118"/>
      <c r="K569" s="118"/>
      <c r="L569" s="118"/>
      <c r="M569" s="118"/>
      <c r="N569" s="118"/>
      <c r="O569" s="143" t="str">
        <f>IF(H569="","",(S569/S569)&amp;":"&amp;ROUND(AH569/S569,2))</f>
        <v/>
      </c>
      <c r="P569" s="118"/>
      <c r="Q569" s="118"/>
      <c r="R569" s="143" t="str">
        <f>IF(H569="","",(S569/S569)&amp;":"&amp;ROUND(AI569/S569,2))</f>
        <v/>
      </c>
      <c r="S569" s="144" t="str">
        <f t="shared" si="101"/>
        <v/>
      </c>
      <c r="T569" s="145" t="str">
        <f t="shared" si="102"/>
        <v/>
      </c>
      <c r="U569" s="118"/>
      <c r="V569" s="145" t="str">
        <f t="shared" si="103"/>
        <v/>
      </c>
      <c r="W569" s="144" t="str">
        <f t="shared" si="104"/>
        <v/>
      </c>
      <c r="X569" s="146" t="str">
        <f>IF(C569="","",IF(OR(C569="Trade",C569="Multi Position"),(X568+V569),IF(C569="Deposit",(X568+AE569),IF(C569="Withdrawal",(X568-AE569)))))</f>
        <v/>
      </c>
      <c r="Y569" s="145" t="str">
        <f t="shared" si="105"/>
        <v/>
      </c>
      <c r="Z569" s="118"/>
      <c r="AA569" s="118"/>
      <c r="AB569" s="118"/>
      <c r="AC569" s="118"/>
      <c r="AD569" s="118"/>
      <c r="AE569" s="139"/>
      <c r="AF569" s="118"/>
      <c r="AG569" s="118"/>
      <c r="AH569" s="147" t="str">
        <f t="shared" si="106"/>
        <v/>
      </c>
      <c r="AI569" s="147" t="str">
        <f t="shared" si="107"/>
        <v/>
      </c>
      <c r="AJ569" s="148" t="str">
        <f t="shared" si="96"/>
        <v/>
      </c>
      <c r="AK569" s="148" t="str">
        <f t="shared" si="97"/>
        <v/>
      </c>
      <c r="AL569" s="147" t="str">
        <f t="shared" si="98"/>
        <v/>
      </c>
      <c r="AM569" s="147" t="str">
        <f t="shared" si="99"/>
        <v/>
      </c>
      <c r="AN569" s="147" t="str">
        <f t="shared" si="100"/>
        <v/>
      </c>
      <c r="AO569" s="118"/>
    </row>
    <row r="570" spans="1:41">
      <c r="A570" s="118"/>
      <c r="B570" s="118"/>
      <c r="C570" s="118"/>
      <c r="D570" s="118"/>
      <c r="E570" s="118"/>
      <c r="F570" s="118"/>
      <c r="G570" s="118"/>
      <c r="H570" s="118"/>
      <c r="I570" s="118"/>
      <c r="J570" s="118"/>
      <c r="K570" s="118"/>
      <c r="L570" s="118"/>
      <c r="M570" s="118"/>
      <c r="N570" s="118"/>
      <c r="O570" s="143" t="str">
        <f>IF(H570="","",(S570/S570)&amp;":"&amp;ROUND(AH570/S570,2))</f>
        <v/>
      </c>
      <c r="P570" s="118"/>
      <c r="Q570" s="118"/>
      <c r="R570" s="143" t="str">
        <f>IF(H570="","",(S570/S570)&amp;":"&amp;ROUND(AI570/S570,2))</f>
        <v/>
      </c>
      <c r="S570" s="144" t="str">
        <f t="shared" si="101"/>
        <v/>
      </c>
      <c r="T570" s="145" t="str">
        <f t="shared" si="102"/>
        <v/>
      </c>
      <c r="U570" s="118"/>
      <c r="V570" s="145" t="str">
        <f t="shared" si="103"/>
        <v/>
      </c>
      <c r="W570" s="144" t="str">
        <f t="shared" si="104"/>
        <v/>
      </c>
      <c r="X570" s="146" t="str">
        <f>IF(C570="","",IF(OR(C570="Trade",C570="Multi Position"),(X569+V570),IF(C570="Deposit",(X569+AE570),IF(C570="Withdrawal",(X569-AE570)))))</f>
        <v/>
      </c>
      <c r="Y570" s="145" t="str">
        <f t="shared" si="105"/>
        <v/>
      </c>
      <c r="Z570" s="118"/>
      <c r="AA570" s="118"/>
      <c r="AB570" s="118"/>
      <c r="AC570" s="118"/>
      <c r="AD570" s="118"/>
      <c r="AE570" s="139"/>
      <c r="AF570" s="118"/>
      <c r="AG570" s="118"/>
      <c r="AH570" s="147" t="str">
        <f t="shared" si="106"/>
        <v/>
      </c>
      <c r="AI570" s="147" t="str">
        <f t="shared" si="107"/>
        <v/>
      </c>
      <c r="AJ570" s="148" t="str">
        <f t="shared" si="96"/>
        <v/>
      </c>
      <c r="AK570" s="148" t="str">
        <f t="shared" si="97"/>
        <v/>
      </c>
      <c r="AL570" s="147" t="str">
        <f t="shared" si="98"/>
        <v/>
      </c>
      <c r="AM570" s="147" t="str">
        <f t="shared" si="99"/>
        <v/>
      </c>
      <c r="AN570" s="147" t="str">
        <f t="shared" si="100"/>
        <v/>
      </c>
      <c r="AO570" s="118"/>
    </row>
    <row r="571" spans="1:41">
      <c r="A571" s="118"/>
      <c r="B571" s="118"/>
      <c r="C571" s="118"/>
      <c r="D571" s="118"/>
      <c r="E571" s="118"/>
      <c r="F571" s="118"/>
      <c r="G571" s="118"/>
      <c r="H571" s="118"/>
      <c r="I571" s="118"/>
      <c r="J571" s="118"/>
      <c r="K571" s="118"/>
      <c r="L571" s="118"/>
      <c r="M571" s="118"/>
      <c r="N571" s="118"/>
      <c r="O571" s="143" t="str">
        <f>IF(H571="","",(S571/S571)&amp;":"&amp;ROUND(AH571/S571,2))</f>
        <v/>
      </c>
      <c r="P571" s="118"/>
      <c r="Q571" s="118"/>
      <c r="R571" s="143" t="str">
        <f>IF(H571="","",(S571/S571)&amp;":"&amp;ROUND(AI571/S571,2))</f>
        <v/>
      </c>
      <c r="S571" s="144" t="str">
        <f t="shared" si="101"/>
        <v/>
      </c>
      <c r="T571" s="145" t="str">
        <f t="shared" si="102"/>
        <v/>
      </c>
      <c r="U571" s="118"/>
      <c r="V571" s="145" t="str">
        <f t="shared" si="103"/>
        <v/>
      </c>
      <c r="W571" s="144" t="str">
        <f t="shared" si="104"/>
        <v/>
      </c>
      <c r="X571" s="146" t="str">
        <f>IF(C571="","",IF(OR(C571="Trade",C571="Multi Position"),(X570+V571),IF(C571="Deposit",(X570+AE571),IF(C571="Withdrawal",(X570-AE571)))))</f>
        <v/>
      </c>
      <c r="Y571" s="145" t="str">
        <f t="shared" si="105"/>
        <v/>
      </c>
      <c r="Z571" s="118"/>
      <c r="AA571" s="118"/>
      <c r="AB571" s="118"/>
      <c r="AC571" s="118"/>
      <c r="AD571" s="118"/>
      <c r="AE571" s="139"/>
      <c r="AF571" s="118"/>
      <c r="AG571" s="118"/>
      <c r="AH571" s="147" t="str">
        <f t="shared" si="106"/>
        <v/>
      </c>
      <c r="AI571" s="147" t="str">
        <f t="shared" si="107"/>
        <v/>
      </c>
      <c r="AJ571" s="148" t="str">
        <f t="shared" si="96"/>
        <v/>
      </c>
      <c r="AK571" s="148" t="str">
        <f t="shared" si="97"/>
        <v/>
      </c>
      <c r="AL571" s="147" t="str">
        <f t="shared" si="98"/>
        <v/>
      </c>
      <c r="AM571" s="147" t="str">
        <f t="shared" si="99"/>
        <v/>
      </c>
      <c r="AN571" s="147" t="str">
        <f t="shared" si="100"/>
        <v/>
      </c>
      <c r="AO571" s="118"/>
    </row>
    <row r="572" spans="1:41">
      <c r="A572" s="118"/>
      <c r="B572" s="118"/>
      <c r="C572" s="118"/>
      <c r="D572" s="118"/>
      <c r="E572" s="118"/>
      <c r="F572" s="118"/>
      <c r="G572" s="118"/>
      <c r="H572" s="118"/>
      <c r="I572" s="118"/>
      <c r="J572" s="118"/>
      <c r="K572" s="118"/>
      <c r="L572" s="118"/>
      <c r="M572" s="118"/>
      <c r="N572" s="118"/>
      <c r="O572" s="143" t="str">
        <f>IF(H572="","",(S572/S572)&amp;":"&amp;ROUND(AH572/S572,2))</f>
        <v/>
      </c>
      <c r="P572" s="118"/>
      <c r="Q572" s="118"/>
      <c r="R572" s="143" t="str">
        <f>IF(H572="","",(S572/S572)&amp;":"&amp;ROUND(AI572/S572,2))</f>
        <v/>
      </c>
      <c r="S572" s="144" t="str">
        <f t="shared" si="101"/>
        <v/>
      </c>
      <c r="T572" s="145" t="str">
        <f t="shared" si="102"/>
        <v/>
      </c>
      <c r="U572" s="118"/>
      <c r="V572" s="145" t="str">
        <f t="shared" si="103"/>
        <v/>
      </c>
      <c r="W572" s="144" t="str">
        <f t="shared" si="104"/>
        <v/>
      </c>
      <c r="X572" s="146" t="str">
        <f>IF(C572="","",IF(OR(C572="Trade",C572="Multi Position"),(X571+V572),IF(C572="Deposit",(X571+AE572),IF(C572="Withdrawal",(X571-AE572)))))</f>
        <v/>
      </c>
      <c r="Y572" s="145" t="str">
        <f t="shared" si="105"/>
        <v/>
      </c>
      <c r="Z572" s="118"/>
      <c r="AA572" s="118"/>
      <c r="AB572" s="118"/>
      <c r="AC572" s="118"/>
      <c r="AD572" s="118"/>
      <c r="AE572" s="139"/>
      <c r="AF572" s="118"/>
      <c r="AG572" s="118"/>
      <c r="AH572" s="147" t="str">
        <f t="shared" si="106"/>
        <v/>
      </c>
      <c r="AI572" s="147" t="str">
        <f t="shared" si="107"/>
        <v/>
      </c>
      <c r="AJ572" s="148" t="str">
        <f t="shared" si="96"/>
        <v/>
      </c>
      <c r="AK572" s="148" t="str">
        <f t="shared" si="97"/>
        <v/>
      </c>
      <c r="AL572" s="147" t="str">
        <f t="shared" si="98"/>
        <v/>
      </c>
      <c r="AM572" s="147" t="str">
        <f t="shared" si="99"/>
        <v/>
      </c>
      <c r="AN572" s="147" t="str">
        <f t="shared" si="100"/>
        <v/>
      </c>
      <c r="AO572" s="118"/>
    </row>
    <row r="573" spans="1:41">
      <c r="A573" s="118"/>
      <c r="B573" s="118"/>
      <c r="C573" s="118"/>
      <c r="D573" s="118"/>
      <c r="E573" s="118"/>
      <c r="F573" s="118"/>
      <c r="G573" s="118"/>
      <c r="H573" s="118"/>
      <c r="I573" s="118"/>
      <c r="J573" s="118"/>
      <c r="K573" s="118"/>
      <c r="L573" s="118"/>
      <c r="M573" s="118"/>
      <c r="N573" s="118"/>
      <c r="O573" s="143" t="str">
        <f>IF(H573="","",(S573/S573)&amp;":"&amp;ROUND(AH573/S573,2))</f>
        <v/>
      </c>
      <c r="P573" s="118"/>
      <c r="Q573" s="118"/>
      <c r="R573" s="143" t="str">
        <f>IF(H573="","",(S573/S573)&amp;":"&amp;ROUND(AI573/S573,2))</f>
        <v/>
      </c>
      <c r="S573" s="144" t="str">
        <f t="shared" si="101"/>
        <v/>
      </c>
      <c r="T573" s="145" t="str">
        <f t="shared" si="102"/>
        <v/>
      </c>
      <c r="U573" s="118"/>
      <c r="V573" s="145" t="str">
        <f t="shared" si="103"/>
        <v/>
      </c>
      <c r="W573" s="144" t="str">
        <f t="shared" si="104"/>
        <v/>
      </c>
      <c r="X573" s="146" t="str">
        <f>IF(C573="","",IF(OR(C573="Trade",C573="Multi Position"),(X572+V573),IF(C573="Deposit",(X572+AE573),IF(C573="Withdrawal",(X572-AE573)))))</f>
        <v/>
      </c>
      <c r="Y573" s="145" t="str">
        <f t="shared" si="105"/>
        <v/>
      </c>
      <c r="Z573" s="118"/>
      <c r="AA573" s="118"/>
      <c r="AB573" s="118"/>
      <c r="AC573" s="118"/>
      <c r="AD573" s="118"/>
      <c r="AE573" s="139"/>
      <c r="AF573" s="118"/>
      <c r="AG573" s="118"/>
      <c r="AH573" s="147" t="str">
        <f t="shared" si="106"/>
        <v/>
      </c>
      <c r="AI573" s="147" t="str">
        <f t="shared" si="107"/>
        <v/>
      </c>
      <c r="AJ573" s="148" t="str">
        <f t="shared" si="96"/>
        <v/>
      </c>
      <c r="AK573" s="148" t="str">
        <f t="shared" si="97"/>
        <v/>
      </c>
      <c r="AL573" s="147" t="str">
        <f t="shared" si="98"/>
        <v/>
      </c>
      <c r="AM573" s="147" t="str">
        <f t="shared" si="99"/>
        <v/>
      </c>
      <c r="AN573" s="147" t="str">
        <f t="shared" si="100"/>
        <v/>
      </c>
      <c r="AO573" s="118"/>
    </row>
    <row r="574" spans="1:41">
      <c r="A574" s="118"/>
      <c r="B574" s="118"/>
      <c r="C574" s="118"/>
      <c r="D574" s="118"/>
      <c r="E574" s="118"/>
      <c r="F574" s="118"/>
      <c r="G574" s="118"/>
      <c r="H574" s="118"/>
      <c r="I574" s="118"/>
      <c r="J574" s="118"/>
      <c r="K574" s="118"/>
      <c r="L574" s="118"/>
      <c r="M574" s="118"/>
      <c r="N574" s="118"/>
      <c r="O574" s="143" t="str">
        <f>IF(H574="","",(S574/S574)&amp;":"&amp;ROUND(AH574/S574,2))</f>
        <v/>
      </c>
      <c r="P574" s="118"/>
      <c r="Q574" s="118"/>
      <c r="R574" s="143" t="str">
        <f>IF(H574="","",(S574/S574)&amp;":"&amp;ROUND(AI574/S574,2))</f>
        <v/>
      </c>
      <c r="S574" s="144" t="str">
        <f t="shared" si="101"/>
        <v/>
      </c>
      <c r="T574" s="145" t="str">
        <f t="shared" si="102"/>
        <v/>
      </c>
      <c r="U574" s="118"/>
      <c r="V574" s="145" t="str">
        <f t="shared" si="103"/>
        <v/>
      </c>
      <c r="W574" s="144" t="str">
        <f t="shared" si="104"/>
        <v/>
      </c>
      <c r="X574" s="146" t="str">
        <f>IF(C574="","",IF(OR(C574="Trade",C574="Multi Position"),(X573+V574),IF(C574="Deposit",(X573+AE574),IF(C574="Withdrawal",(X573-AE574)))))</f>
        <v/>
      </c>
      <c r="Y574" s="145" t="str">
        <f t="shared" si="105"/>
        <v/>
      </c>
      <c r="Z574" s="118"/>
      <c r="AA574" s="118"/>
      <c r="AB574" s="118"/>
      <c r="AC574" s="118"/>
      <c r="AD574" s="118"/>
      <c r="AE574" s="139"/>
      <c r="AF574" s="118"/>
      <c r="AG574" s="118"/>
      <c r="AH574" s="147" t="str">
        <f t="shared" si="106"/>
        <v/>
      </c>
      <c r="AI574" s="147" t="str">
        <f t="shared" si="107"/>
        <v/>
      </c>
      <c r="AJ574" s="148" t="str">
        <f t="shared" si="96"/>
        <v/>
      </c>
      <c r="AK574" s="148" t="str">
        <f t="shared" si="97"/>
        <v/>
      </c>
      <c r="AL574" s="147" t="str">
        <f t="shared" si="98"/>
        <v/>
      </c>
      <c r="AM574" s="147" t="str">
        <f t="shared" si="99"/>
        <v/>
      </c>
      <c r="AN574" s="147" t="str">
        <f t="shared" si="100"/>
        <v/>
      </c>
      <c r="AO574" s="118"/>
    </row>
    <row r="575" spans="1:41">
      <c r="A575" s="118"/>
      <c r="B575" s="118"/>
      <c r="C575" s="118"/>
      <c r="D575" s="118"/>
      <c r="E575" s="118"/>
      <c r="F575" s="118"/>
      <c r="G575" s="118"/>
      <c r="H575" s="118"/>
      <c r="I575" s="118"/>
      <c r="J575" s="118"/>
      <c r="K575" s="118"/>
      <c r="L575" s="118"/>
      <c r="M575" s="118"/>
      <c r="N575" s="118"/>
      <c r="O575" s="143" t="str">
        <f>IF(H575="","",(S575/S575)&amp;":"&amp;ROUND(AH575/S575,2))</f>
        <v/>
      </c>
      <c r="P575" s="118"/>
      <c r="Q575" s="118"/>
      <c r="R575" s="143" t="str">
        <f>IF(H575="","",(S575/S575)&amp;":"&amp;ROUND(AI575/S575,2))</f>
        <v/>
      </c>
      <c r="S575" s="144" t="str">
        <f t="shared" si="101"/>
        <v/>
      </c>
      <c r="T575" s="145" t="str">
        <f t="shared" si="102"/>
        <v/>
      </c>
      <c r="U575" s="118"/>
      <c r="V575" s="145" t="str">
        <f t="shared" si="103"/>
        <v/>
      </c>
      <c r="W575" s="144" t="str">
        <f t="shared" si="104"/>
        <v/>
      </c>
      <c r="X575" s="146" t="str">
        <f>IF(C575="","",IF(OR(C575="Trade",C575="Multi Position"),(X574+V575),IF(C575="Deposit",(X574+AE575),IF(C575="Withdrawal",(X574-AE575)))))</f>
        <v/>
      </c>
      <c r="Y575" s="145" t="str">
        <f t="shared" si="105"/>
        <v/>
      </c>
      <c r="Z575" s="118"/>
      <c r="AA575" s="118"/>
      <c r="AB575" s="118"/>
      <c r="AC575" s="118"/>
      <c r="AD575" s="118"/>
      <c r="AE575" s="139"/>
      <c r="AF575" s="118"/>
      <c r="AG575" s="118"/>
      <c r="AH575" s="147" t="str">
        <f t="shared" si="106"/>
        <v/>
      </c>
      <c r="AI575" s="147" t="str">
        <f t="shared" si="107"/>
        <v/>
      </c>
      <c r="AJ575" s="148" t="str">
        <f t="shared" si="96"/>
        <v/>
      </c>
      <c r="AK575" s="148" t="str">
        <f t="shared" si="97"/>
        <v/>
      </c>
      <c r="AL575" s="147" t="str">
        <f t="shared" si="98"/>
        <v/>
      </c>
      <c r="AM575" s="147" t="str">
        <f t="shared" si="99"/>
        <v/>
      </c>
      <c r="AN575" s="147" t="str">
        <f t="shared" si="100"/>
        <v/>
      </c>
      <c r="AO575" s="118"/>
    </row>
    <row r="576" spans="1:41">
      <c r="A576" s="118"/>
      <c r="B576" s="118"/>
      <c r="C576" s="118"/>
      <c r="D576" s="118"/>
      <c r="E576" s="118"/>
      <c r="F576" s="118"/>
      <c r="G576" s="118"/>
      <c r="H576" s="118"/>
      <c r="I576" s="118"/>
      <c r="J576" s="118"/>
      <c r="K576" s="118"/>
      <c r="L576" s="118"/>
      <c r="M576" s="118"/>
      <c r="N576" s="118"/>
      <c r="O576" s="143" t="str">
        <f>IF(H576="","",(S576/S576)&amp;":"&amp;ROUND(AH576/S576,2))</f>
        <v/>
      </c>
      <c r="P576" s="118"/>
      <c r="Q576" s="118"/>
      <c r="R576" s="143" t="str">
        <f>IF(H576="","",(S576/S576)&amp;":"&amp;ROUND(AI576/S576,2))</f>
        <v/>
      </c>
      <c r="S576" s="144" t="str">
        <f t="shared" si="101"/>
        <v/>
      </c>
      <c r="T576" s="145" t="str">
        <f t="shared" si="102"/>
        <v/>
      </c>
      <c r="U576" s="118"/>
      <c r="V576" s="145" t="str">
        <f t="shared" si="103"/>
        <v/>
      </c>
      <c r="W576" s="144" t="str">
        <f t="shared" si="104"/>
        <v/>
      </c>
      <c r="X576" s="146" t="str">
        <f>IF(C576="","",IF(OR(C576="Trade",C576="Multi Position"),(X575+V576),IF(C576="Deposit",(X575+AE576),IF(C576="Withdrawal",(X575-AE576)))))</f>
        <v/>
      </c>
      <c r="Y576" s="145" t="str">
        <f t="shared" si="105"/>
        <v/>
      </c>
      <c r="Z576" s="118"/>
      <c r="AA576" s="118"/>
      <c r="AB576" s="118"/>
      <c r="AC576" s="118"/>
      <c r="AD576" s="118"/>
      <c r="AE576" s="139"/>
      <c r="AF576" s="118"/>
      <c r="AG576" s="118"/>
      <c r="AH576" s="147" t="str">
        <f t="shared" si="106"/>
        <v/>
      </c>
      <c r="AI576" s="147" t="str">
        <f t="shared" si="107"/>
        <v/>
      </c>
      <c r="AJ576" s="148" t="str">
        <f t="shared" si="96"/>
        <v/>
      </c>
      <c r="AK576" s="148" t="str">
        <f t="shared" si="97"/>
        <v/>
      </c>
      <c r="AL576" s="147" t="str">
        <f t="shared" si="98"/>
        <v/>
      </c>
      <c r="AM576" s="147" t="str">
        <f t="shared" si="99"/>
        <v/>
      </c>
      <c r="AN576" s="147" t="str">
        <f t="shared" si="100"/>
        <v/>
      </c>
      <c r="AO576" s="118"/>
    </row>
    <row r="577" spans="1:41">
      <c r="A577" s="118"/>
      <c r="B577" s="118"/>
      <c r="C577" s="118"/>
      <c r="D577" s="118"/>
      <c r="E577" s="118"/>
      <c r="F577" s="118"/>
      <c r="G577" s="118"/>
      <c r="H577" s="118"/>
      <c r="I577" s="118"/>
      <c r="J577" s="118"/>
      <c r="K577" s="118"/>
      <c r="L577" s="118"/>
      <c r="M577" s="118"/>
      <c r="N577" s="118"/>
      <c r="O577" s="143" t="str">
        <f>IF(H577="","",(S577/S577)&amp;":"&amp;ROUND(AH577/S577,2))</f>
        <v/>
      </c>
      <c r="P577" s="118"/>
      <c r="Q577" s="118"/>
      <c r="R577" s="143" t="str">
        <f>IF(H577="","",(S577/S577)&amp;":"&amp;ROUND(AI577/S577,2))</f>
        <v/>
      </c>
      <c r="S577" s="144" t="str">
        <f t="shared" si="101"/>
        <v/>
      </c>
      <c r="T577" s="145" t="str">
        <f t="shared" si="102"/>
        <v/>
      </c>
      <c r="U577" s="118"/>
      <c r="V577" s="145" t="str">
        <f t="shared" si="103"/>
        <v/>
      </c>
      <c r="W577" s="144" t="str">
        <f t="shared" si="104"/>
        <v/>
      </c>
      <c r="X577" s="146" t="str">
        <f>IF(C577="","",IF(OR(C577="Trade",C577="Multi Position"),(X576+V577),IF(C577="Deposit",(X576+AE577),IF(C577="Withdrawal",(X576-AE577)))))</f>
        <v/>
      </c>
      <c r="Y577" s="145" t="str">
        <f t="shared" si="105"/>
        <v/>
      </c>
      <c r="Z577" s="118"/>
      <c r="AA577" s="118"/>
      <c r="AB577" s="118"/>
      <c r="AC577" s="118"/>
      <c r="AD577" s="118"/>
      <c r="AE577" s="139"/>
      <c r="AF577" s="118"/>
      <c r="AG577" s="118"/>
      <c r="AH577" s="147" t="str">
        <f t="shared" si="106"/>
        <v/>
      </c>
      <c r="AI577" s="147" t="str">
        <f t="shared" si="107"/>
        <v/>
      </c>
      <c r="AJ577" s="148" t="str">
        <f t="shared" si="96"/>
        <v/>
      </c>
      <c r="AK577" s="148" t="str">
        <f t="shared" si="97"/>
        <v/>
      </c>
      <c r="AL577" s="147" t="str">
        <f t="shared" si="98"/>
        <v/>
      </c>
      <c r="AM577" s="147" t="str">
        <f t="shared" si="99"/>
        <v/>
      </c>
      <c r="AN577" s="147" t="str">
        <f t="shared" si="100"/>
        <v/>
      </c>
      <c r="AO577" s="118"/>
    </row>
    <row r="578" spans="1:41">
      <c r="A578" s="118"/>
      <c r="B578" s="118"/>
      <c r="C578" s="118"/>
      <c r="D578" s="118"/>
      <c r="E578" s="118"/>
      <c r="F578" s="118"/>
      <c r="G578" s="118"/>
      <c r="H578" s="118"/>
      <c r="I578" s="118"/>
      <c r="J578" s="118"/>
      <c r="K578" s="118"/>
      <c r="L578" s="118"/>
      <c r="M578" s="118"/>
      <c r="N578" s="118"/>
      <c r="O578" s="143" t="str">
        <f>IF(H578="","",(S578/S578)&amp;":"&amp;ROUND(AH578/S578,2))</f>
        <v/>
      </c>
      <c r="P578" s="118"/>
      <c r="Q578" s="118"/>
      <c r="R578" s="143" t="str">
        <f>IF(H578="","",(S578/S578)&amp;":"&amp;ROUND(AI578/S578,2))</f>
        <v/>
      </c>
      <c r="S578" s="144" t="str">
        <f t="shared" si="101"/>
        <v/>
      </c>
      <c r="T578" s="145" t="str">
        <f t="shared" si="102"/>
        <v/>
      </c>
      <c r="U578" s="118"/>
      <c r="V578" s="145" t="str">
        <f t="shared" si="103"/>
        <v/>
      </c>
      <c r="W578" s="144" t="str">
        <f t="shared" si="104"/>
        <v/>
      </c>
      <c r="X578" s="146" t="str">
        <f>IF(C578="","",IF(OR(C578="Trade",C578="Multi Position"),(X577+V578),IF(C578="Deposit",(X577+AE578),IF(C578="Withdrawal",(X577-AE578)))))</f>
        <v/>
      </c>
      <c r="Y578" s="145" t="str">
        <f t="shared" si="105"/>
        <v/>
      </c>
      <c r="Z578" s="118"/>
      <c r="AA578" s="118"/>
      <c r="AB578" s="118"/>
      <c r="AC578" s="118"/>
      <c r="AD578" s="118"/>
      <c r="AE578" s="139"/>
      <c r="AF578" s="118"/>
      <c r="AG578" s="118"/>
      <c r="AH578" s="147" t="str">
        <f t="shared" si="106"/>
        <v/>
      </c>
      <c r="AI578" s="147" t="str">
        <f t="shared" si="107"/>
        <v/>
      </c>
      <c r="AJ578" s="148" t="str">
        <f t="shared" si="96"/>
        <v/>
      </c>
      <c r="AK578" s="148" t="str">
        <f t="shared" si="97"/>
        <v/>
      </c>
      <c r="AL578" s="147" t="str">
        <f t="shared" si="98"/>
        <v/>
      </c>
      <c r="AM578" s="147" t="str">
        <f t="shared" si="99"/>
        <v/>
      </c>
      <c r="AN578" s="147" t="str">
        <f t="shared" si="100"/>
        <v/>
      </c>
      <c r="AO578" s="118"/>
    </row>
    <row r="579" spans="1:41">
      <c r="A579" s="118"/>
      <c r="B579" s="118"/>
      <c r="C579" s="118"/>
      <c r="D579" s="118"/>
      <c r="E579" s="118"/>
      <c r="F579" s="118"/>
      <c r="G579" s="118"/>
      <c r="H579" s="118"/>
      <c r="I579" s="118"/>
      <c r="J579" s="118"/>
      <c r="K579" s="118"/>
      <c r="L579" s="118"/>
      <c r="M579" s="118"/>
      <c r="N579" s="118"/>
      <c r="O579" s="143" t="str">
        <f>IF(H579="","",(S579/S579)&amp;":"&amp;ROUND(AH579/S579,2))</f>
        <v/>
      </c>
      <c r="P579" s="118"/>
      <c r="Q579" s="118"/>
      <c r="R579" s="143" t="str">
        <f>IF(H579="","",(S579/S579)&amp;":"&amp;ROUND(AI579/S579,2))</f>
        <v/>
      </c>
      <c r="S579" s="144" t="str">
        <f t="shared" si="101"/>
        <v/>
      </c>
      <c r="T579" s="145" t="str">
        <f t="shared" si="102"/>
        <v/>
      </c>
      <c r="U579" s="118"/>
      <c r="V579" s="145" t="str">
        <f t="shared" si="103"/>
        <v/>
      </c>
      <c r="W579" s="144" t="str">
        <f t="shared" si="104"/>
        <v/>
      </c>
      <c r="X579" s="146" t="str">
        <f>IF(C579="","",IF(OR(C579="Trade",C579="Multi Position"),(X578+V579),IF(C579="Deposit",(X578+AE579),IF(C579="Withdrawal",(X578-AE579)))))</f>
        <v/>
      </c>
      <c r="Y579" s="145" t="str">
        <f t="shared" si="105"/>
        <v/>
      </c>
      <c r="Z579" s="118"/>
      <c r="AA579" s="118"/>
      <c r="AB579" s="118"/>
      <c r="AC579" s="118"/>
      <c r="AD579" s="118"/>
      <c r="AE579" s="139"/>
      <c r="AF579" s="118"/>
      <c r="AG579" s="118"/>
      <c r="AH579" s="147" t="str">
        <f t="shared" si="106"/>
        <v/>
      </c>
      <c r="AI579" s="147" t="str">
        <f t="shared" si="107"/>
        <v/>
      </c>
      <c r="AJ579" s="148" t="str">
        <f t="shared" si="96"/>
        <v/>
      </c>
      <c r="AK579" s="148" t="str">
        <f t="shared" si="97"/>
        <v/>
      </c>
      <c r="AL579" s="147" t="str">
        <f t="shared" si="98"/>
        <v/>
      </c>
      <c r="AM579" s="147" t="str">
        <f t="shared" si="99"/>
        <v/>
      </c>
      <c r="AN579" s="147" t="str">
        <f t="shared" si="100"/>
        <v/>
      </c>
      <c r="AO579" s="118"/>
    </row>
    <row r="580" spans="1:41">
      <c r="A580" s="118"/>
      <c r="B580" s="118"/>
      <c r="C580" s="118"/>
      <c r="D580" s="118"/>
      <c r="E580" s="118"/>
      <c r="F580" s="118"/>
      <c r="G580" s="118"/>
      <c r="H580" s="118"/>
      <c r="I580" s="118"/>
      <c r="J580" s="118"/>
      <c r="K580" s="118"/>
      <c r="L580" s="118"/>
      <c r="M580" s="118"/>
      <c r="N580" s="118"/>
      <c r="O580" s="143" t="str">
        <f>IF(H580="","",(S580/S580)&amp;":"&amp;ROUND(AH580/S580,2))</f>
        <v/>
      </c>
      <c r="P580" s="118"/>
      <c r="Q580" s="118"/>
      <c r="R580" s="143" t="str">
        <f>IF(H580="","",(S580/S580)&amp;":"&amp;ROUND(AI580/S580,2))</f>
        <v/>
      </c>
      <c r="S580" s="144" t="str">
        <f t="shared" si="101"/>
        <v/>
      </c>
      <c r="T580" s="145" t="str">
        <f t="shared" si="102"/>
        <v/>
      </c>
      <c r="U580" s="118"/>
      <c r="V580" s="145" t="str">
        <f t="shared" si="103"/>
        <v/>
      </c>
      <c r="W580" s="144" t="str">
        <f t="shared" si="104"/>
        <v/>
      </c>
      <c r="X580" s="146" t="str">
        <f>IF(C580="","",IF(OR(C580="Trade",C580="Multi Position"),(X579+V580),IF(C580="Deposit",(X579+AE580),IF(C580="Withdrawal",(X579-AE580)))))</f>
        <v/>
      </c>
      <c r="Y580" s="145" t="str">
        <f t="shared" si="105"/>
        <v/>
      </c>
      <c r="Z580" s="118"/>
      <c r="AA580" s="118"/>
      <c r="AB580" s="118"/>
      <c r="AC580" s="118"/>
      <c r="AD580" s="118"/>
      <c r="AE580" s="139"/>
      <c r="AF580" s="118"/>
      <c r="AG580" s="118"/>
      <c r="AH580" s="147" t="str">
        <f t="shared" si="106"/>
        <v/>
      </c>
      <c r="AI580" s="147" t="str">
        <f t="shared" si="107"/>
        <v/>
      </c>
      <c r="AJ580" s="148" t="str">
        <f t="shared" si="96"/>
        <v/>
      </c>
      <c r="AK580" s="148" t="str">
        <f t="shared" si="97"/>
        <v/>
      </c>
      <c r="AL580" s="147" t="str">
        <f t="shared" si="98"/>
        <v/>
      </c>
      <c r="AM580" s="147" t="str">
        <f t="shared" si="99"/>
        <v/>
      </c>
      <c r="AN580" s="147" t="str">
        <f t="shared" si="100"/>
        <v/>
      </c>
      <c r="AO580" s="118"/>
    </row>
    <row r="581" spans="1:41">
      <c r="A581" s="118"/>
      <c r="B581" s="118"/>
      <c r="C581" s="118"/>
      <c r="D581" s="118"/>
      <c r="E581" s="118"/>
      <c r="F581" s="118"/>
      <c r="G581" s="118"/>
      <c r="H581" s="118"/>
      <c r="I581" s="118"/>
      <c r="J581" s="118"/>
      <c r="K581" s="118"/>
      <c r="L581" s="118"/>
      <c r="M581" s="118"/>
      <c r="N581" s="118"/>
      <c r="O581" s="143" t="str">
        <f>IF(H581="","",(S581/S581)&amp;":"&amp;ROUND(AH581/S581,2))</f>
        <v/>
      </c>
      <c r="P581" s="118"/>
      <c r="Q581" s="118"/>
      <c r="R581" s="143" t="str">
        <f>IF(H581="","",(S581/S581)&amp;":"&amp;ROUND(AI581/S581,2))</f>
        <v/>
      </c>
      <c r="S581" s="144" t="str">
        <f t="shared" si="101"/>
        <v/>
      </c>
      <c r="T581" s="145" t="str">
        <f t="shared" si="102"/>
        <v/>
      </c>
      <c r="U581" s="118"/>
      <c r="V581" s="145" t="str">
        <f t="shared" si="103"/>
        <v/>
      </c>
      <c r="W581" s="144" t="str">
        <f t="shared" si="104"/>
        <v/>
      </c>
      <c r="X581" s="146" t="str">
        <f>IF(C581="","",IF(OR(C581="Trade",C581="Multi Position"),(X580+V581),IF(C581="Deposit",(X580+AE581),IF(C581="Withdrawal",(X580-AE581)))))</f>
        <v/>
      </c>
      <c r="Y581" s="145" t="str">
        <f t="shared" si="105"/>
        <v/>
      </c>
      <c r="Z581" s="118"/>
      <c r="AA581" s="118"/>
      <c r="AB581" s="118"/>
      <c r="AC581" s="118"/>
      <c r="AD581" s="118"/>
      <c r="AE581" s="139"/>
      <c r="AF581" s="118"/>
      <c r="AG581" s="118"/>
      <c r="AH581" s="147" t="str">
        <f t="shared" si="106"/>
        <v/>
      </c>
      <c r="AI581" s="147" t="str">
        <f t="shared" si="107"/>
        <v/>
      </c>
      <c r="AJ581" s="148" t="str">
        <f t="shared" si="96"/>
        <v/>
      </c>
      <c r="AK581" s="148" t="str">
        <f t="shared" si="97"/>
        <v/>
      </c>
      <c r="AL581" s="147" t="str">
        <f t="shared" si="98"/>
        <v/>
      </c>
      <c r="AM581" s="147" t="str">
        <f t="shared" si="99"/>
        <v/>
      </c>
      <c r="AN581" s="147" t="str">
        <f t="shared" si="100"/>
        <v/>
      </c>
      <c r="AO581" s="118"/>
    </row>
    <row r="582" spans="1:41">
      <c r="A582" s="118"/>
      <c r="B582" s="118"/>
      <c r="C582" s="118"/>
      <c r="D582" s="118"/>
      <c r="E582" s="118"/>
      <c r="F582" s="118"/>
      <c r="G582" s="118"/>
      <c r="H582" s="118"/>
      <c r="I582" s="118"/>
      <c r="J582" s="118"/>
      <c r="K582" s="118"/>
      <c r="L582" s="118"/>
      <c r="M582" s="118"/>
      <c r="N582" s="118"/>
      <c r="O582" s="143" t="str">
        <f>IF(H582="","",(S582/S582)&amp;":"&amp;ROUND(AH582/S582,2))</f>
        <v/>
      </c>
      <c r="P582" s="118"/>
      <c r="Q582" s="118"/>
      <c r="R582" s="143" t="str">
        <f>IF(H582="","",(S582/S582)&amp;":"&amp;ROUND(AI582/S582,2))</f>
        <v/>
      </c>
      <c r="S582" s="144" t="str">
        <f t="shared" si="101"/>
        <v/>
      </c>
      <c r="T582" s="145" t="str">
        <f t="shared" si="102"/>
        <v/>
      </c>
      <c r="U582" s="118"/>
      <c r="V582" s="145" t="str">
        <f t="shared" si="103"/>
        <v/>
      </c>
      <c r="W582" s="144" t="str">
        <f t="shared" si="104"/>
        <v/>
      </c>
      <c r="X582" s="146" t="str">
        <f>IF(C582="","",IF(OR(C582="Trade",C582="Multi Position"),(X581+V582),IF(C582="Deposit",(X581+AE582),IF(C582="Withdrawal",(X581-AE582)))))</f>
        <v/>
      </c>
      <c r="Y582" s="145" t="str">
        <f t="shared" si="105"/>
        <v/>
      </c>
      <c r="Z582" s="118"/>
      <c r="AA582" s="118"/>
      <c r="AB582" s="118"/>
      <c r="AC582" s="118"/>
      <c r="AD582" s="118"/>
      <c r="AE582" s="139"/>
      <c r="AF582" s="118"/>
      <c r="AG582" s="118"/>
      <c r="AH582" s="147" t="str">
        <f t="shared" si="106"/>
        <v/>
      </c>
      <c r="AI582" s="147" t="str">
        <f t="shared" si="107"/>
        <v/>
      </c>
      <c r="AJ582" s="148" t="str">
        <f t="shared" si="96"/>
        <v/>
      </c>
      <c r="AK582" s="148" t="str">
        <f t="shared" si="97"/>
        <v/>
      </c>
      <c r="AL582" s="147" t="str">
        <f t="shared" si="98"/>
        <v/>
      </c>
      <c r="AM582" s="147" t="str">
        <f t="shared" si="99"/>
        <v/>
      </c>
      <c r="AN582" s="147" t="str">
        <f t="shared" si="100"/>
        <v/>
      </c>
      <c r="AO582" s="118"/>
    </row>
    <row r="583" spans="1:41">
      <c r="A583" s="118"/>
      <c r="B583" s="118"/>
      <c r="C583" s="118"/>
      <c r="D583" s="118"/>
      <c r="E583" s="118"/>
      <c r="F583" s="118"/>
      <c r="G583" s="118"/>
      <c r="H583" s="118"/>
      <c r="I583" s="118"/>
      <c r="J583" s="118"/>
      <c r="K583" s="118"/>
      <c r="L583" s="118"/>
      <c r="M583" s="118"/>
      <c r="N583" s="118"/>
      <c r="O583" s="143" t="str">
        <f>IF(H583="","",(S583/S583)&amp;":"&amp;ROUND(AH583/S583,2))</f>
        <v/>
      </c>
      <c r="P583" s="118"/>
      <c r="Q583" s="118"/>
      <c r="R583" s="143" t="str">
        <f>IF(H583="","",(S583/S583)&amp;":"&amp;ROUND(AI583/S583,2))</f>
        <v/>
      </c>
      <c r="S583" s="144" t="str">
        <f t="shared" si="101"/>
        <v/>
      </c>
      <c r="T583" s="145" t="str">
        <f t="shared" si="102"/>
        <v/>
      </c>
      <c r="U583" s="118"/>
      <c r="V583" s="145" t="str">
        <f t="shared" si="103"/>
        <v/>
      </c>
      <c r="W583" s="144" t="str">
        <f t="shared" si="104"/>
        <v/>
      </c>
      <c r="X583" s="146" t="str">
        <f>IF(C583="","",IF(OR(C583="Trade",C583="Multi Position"),(X582+V583),IF(C583="Deposit",(X582+AE583),IF(C583="Withdrawal",(X582-AE583)))))</f>
        <v/>
      </c>
      <c r="Y583" s="145" t="str">
        <f t="shared" si="105"/>
        <v/>
      </c>
      <c r="Z583" s="118"/>
      <c r="AA583" s="118"/>
      <c r="AB583" s="118"/>
      <c r="AC583" s="118"/>
      <c r="AD583" s="118"/>
      <c r="AE583" s="139"/>
      <c r="AF583" s="118"/>
      <c r="AG583" s="118"/>
      <c r="AH583" s="147" t="str">
        <f t="shared" si="106"/>
        <v/>
      </c>
      <c r="AI583" s="147" t="str">
        <f t="shared" si="107"/>
        <v/>
      </c>
      <c r="AJ583" s="148" t="str">
        <f t="shared" si="96"/>
        <v/>
      </c>
      <c r="AK583" s="148" t="str">
        <f t="shared" si="97"/>
        <v/>
      </c>
      <c r="AL583" s="147" t="str">
        <f t="shared" si="98"/>
        <v/>
      </c>
      <c r="AM583" s="147" t="str">
        <f t="shared" si="99"/>
        <v/>
      </c>
      <c r="AN583" s="147" t="str">
        <f t="shared" si="100"/>
        <v/>
      </c>
      <c r="AO583" s="118"/>
    </row>
    <row r="584" spans="1:41">
      <c r="A584" s="118"/>
      <c r="B584" s="118"/>
      <c r="C584" s="118"/>
      <c r="D584" s="118"/>
      <c r="E584" s="118"/>
      <c r="F584" s="118"/>
      <c r="G584" s="118"/>
      <c r="H584" s="118"/>
      <c r="I584" s="118"/>
      <c r="J584" s="118"/>
      <c r="K584" s="118"/>
      <c r="L584" s="118"/>
      <c r="M584" s="118"/>
      <c r="N584" s="118"/>
      <c r="O584" s="143" t="str">
        <f>IF(H584="","",(S584/S584)&amp;":"&amp;ROUND(AH584/S584,2))</f>
        <v/>
      </c>
      <c r="P584" s="118"/>
      <c r="Q584" s="118"/>
      <c r="R584" s="143" t="str">
        <f>IF(H584="","",(S584/S584)&amp;":"&amp;ROUND(AI584/S584,2))</f>
        <v/>
      </c>
      <c r="S584" s="144" t="str">
        <f t="shared" si="101"/>
        <v/>
      </c>
      <c r="T584" s="145" t="str">
        <f t="shared" si="102"/>
        <v/>
      </c>
      <c r="U584" s="118"/>
      <c r="V584" s="145" t="str">
        <f t="shared" si="103"/>
        <v/>
      </c>
      <c r="W584" s="144" t="str">
        <f t="shared" si="104"/>
        <v/>
      </c>
      <c r="X584" s="146" t="str">
        <f>IF(C584="","",IF(OR(C584="Trade",C584="Multi Position"),(X583+V584),IF(C584="Deposit",(X583+AE584),IF(C584="Withdrawal",(X583-AE584)))))</f>
        <v/>
      </c>
      <c r="Y584" s="145" t="str">
        <f t="shared" si="105"/>
        <v/>
      </c>
      <c r="Z584" s="118"/>
      <c r="AA584" s="118"/>
      <c r="AB584" s="118"/>
      <c r="AC584" s="118"/>
      <c r="AD584" s="118"/>
      <c r="AE584" s="139"/>
      <c r="AF584" s="118"/>
      <c r="AG584" s="118"/>
      <c r="AH584" s="147" t="str">
        <f t="shared" si="106"/>
        <v/>
      </c>
      <c r="AI584" s="147" t="str">
        <f t="shared" si="107"/>
        <v/>
      </c>
      <c r="AJ584" s="148" t="str">
        <f t="shared" si="96"/>
        <v/>
      </c>
      <c r="AK584" s="148" t="str">
        <f t="shared" si="97"/>
        <v/>
      </c>
      <c r="AL584" s="147" t="str">
        <f t="shared" si="98"/>
        <v/>
      </c>
      <c r="AM584" s="147" t="str">
        <f t="shared" si="99"/>
        <v/>
      </c>
      <c r="AN584" s="147" t="str">
        <f t="shared" si="100"/>
        <v/>
      </c>
      <c r="AO584" s="118"/>
    </row>
    <row r="585" spans="1:41">
      <c r="A585" s="118"/>
      <c r="B585" s="118"/>
      <c r="C585" s="118"/>
      <c r="D585" s="118"/>
      <c r="E585" s="118"/>
      <c r="F585" s="118"/>
      <c r="G585" s="118"/>
      <c r="H585" s="118"/>
      <c r="I585" s="118"/>
      <c r="J585" s="118"/>
      <c r="K585" s="118"/>
      <c r="L585" s="118"/>
      <c r="M585" s="118"/>
      <c r="N585" s="118"/>
      <c r="O585" s="143" t="str">
        <f>IF(H585="","",(S585/S585)&amp;":"&amp;ROUND(AH585/S585,2))</f>
        <v/>
      </c>
      <c r="P585" s="118"/>
      <c r="Q585" s="118"/>
      <c r="R585" s="143" t="str">
        <f>IF(H585="","",(S585/S585)&amp;":"&amp;ROUND(AI585/S585,2))</f>
        <v/>
      </c>
      <c r="S585" s="144" t="str">
        <f t="shared" si="101"/>
        <v/>
      </c>
      <c r="T585" s="145" t="str">
        <f t="shared" si="102"/>
        <v/>
      </c>
      <c r="U585" s="118"/>
      <c r="V585" s="145" t="str">
        <f t="shared" si="103"/>
        <v/>
      </c>
      <c r="W585" s="144" t="str">
        <f t="shared" si="104"/>
        <v/>
      </c>
      <c r="X585" s="146" t="str">
        <f>IF(C585="","",IF(OR(C585="Trade",C585="Multi Position"),(X584+V585),IF(C585="Deposit",(X584+AE585),IF(C585="Withdrawal",(X584-AE585)))))</f>
        <v/>
      </c>
      <c r="Y585" s="145" t="str">
        <f t="shared" si="105"/>
        <v/>
      </c>
      <c r="Z585" s="118"/>
      <c r="AA585" s="118"/>
      <c r="AB585" s="118"/>
      <c r="AC585" s="118"/>
      <c r="AD585" s="118"/>
      <c r="AE585" s="139"/>
      <c r="AF585" s="118"/>
      <c r="AG585" s="118"/>
      <c r="AH585" s="147" t="str">
        <f t="shared" si="106"/>
        <v/>
      </c>
      <c r="AI585" s="147" t="str">
        <f t="shared" si="107"/>
        <v/>
      </c>
      <c r="AJ585" s="148" t="str">
        <f t="shared" si="96"/>
        <v/>
      </c>
      <c r="AK585" s="148" t="str">
        <f t="shared" si="97"/>
        <v/>
      </c>
      <c r="AL585" s="147" t="str">
        <f t="shared" si="98"/>
        <v/>
      </c>
      <c r="AM585" s="147" t="str">
        <f t="shared" si="99"/>
        <v/>
      </c>
      <c r="AN585" s="147" t="str">
        <f t="shared" si="100"/>
        <v/>
      </c>
      <c r="AO585" s="118"/>
    </row>
    <row r="586" spans="1:41">
      <c r="A586" s="118"/>
      <c r="B586" s="118"/>
      <c r="C586" s="118"/>
      <c r="D586" s="118"/>
      <c r="E586" s="118"/>
      <c r="F586" s="118"/>
      <c r="G586" s="118"/>
      <c r="H586" s="118"/>
      <c r="I586" s="118"/>
      <c r="J586" s="118"/>
      <c r="K586" s="118"/>
      <c r="L586" s="118"/>
      <c r="M586" s="118"/>
      <c r="N586" s="118"/>
      <c r="O586" s="143" t="str">
        <f>IF(H586="","",(S586/S586)&amp;":"&amp;ROUND(AH586/S586,2))</f>
        <v/>
      </c>
      <c r="P586" s="118"/>
      <c r="Q586" s="118"/>
      <c r="R586" s="143" t="str">
        <f>IF(H586="","",(S586/S586)&amp;":"&amp;ROUND(AI586/S586,2))</f>
        <v/>
      </c>
      <c r="S586" s="144" t="str">
        <f t="shared" si="101"/>
        <v/>
      </c>
      <c r="T586" s="145" t="str">
        <f t="shared" si="102"/>
        <v/>
      </c>
      <c r="U586" s="118"/>
      <c r="V586" s="145" t="str">
        <f t="shared" si="103"/>
        <v/>
      </c>
      <c r="W586" s="144" t="str">
        <f t="shared" si="104"/>
        <v/>
      </c>
      <c r="X586" s="146" t="str">
        <f>IF(C586="","",IF(OR(C586="Trade",C586="Multi Position"),(X585+V586),IF(C586="Deposit",(X585+AE586),IF(C586="Withdrawal",(X585-AE586)))))</f>
        <v/>
      </c>
      <c r="Y586" s="145" t="str">
        <f t="shared" si="105"/>
        <v/>
      </c>
      <c r="Z586" s="118"/>
      <c r="AA586" s="118"/>
      <c r="AB586" s="118"/>
      <c r="AC586" s="118"/>
      <c r="AD586" s="118"/>
      <c r="AE586" s="139"/>
      <c r="AF586" s="118"/>
      <c r="AG586" s="118"/>
      <c r="AH586" s="147" t="str">
        <f t="shared" si="106"/>
        <v/>
      </c>
      <c r="AI586" s="147" t="str">
        <f t="shared" si="107"/>
        <v/>
      </c>
      <c r="AJ586" s="148" t="str">
        <f t="shared" ref="AJ586:AJ649" si="108">IF(V586&lt;0,V586/-X586,S586)</f>
        <v/>
      </c>
      <c r="AK586" s="148" t="str">
        <f t="shared" ref="AK586:AK649" si="109">IF(V586="","",IF(H586="LONG",IF(V586&gt;0,V586/X586,((L586*(P586-K586))/X586)),IF(V586&gt;0,V586/X586,((L586*(K586-P586))/X586))))</f>
        <v/>
      </c>
      <c r="AL586" s="147" t="str">
        <f t="shared" ref="AL586:AL649" si="110">IF(B586="","",MONTH(B586))</f>
        <v/>
      </c>
      <c r="AM586" s="147" t="str">
        <f t="shared" ref="AM586:AM649" si="111">IF(B586="","",YEAR(B586))</f>
        <v/>
      </c>
      <c r="AN586" s="147" t="str">
        <f t="shared" ref="AN586:AN649" si="112">IF(B586="","",DAY(B586))</f>
        <v/>
      </c>
      <c r="AO586" s="118"/>
    </row>
    <row r="587" spans="1:41">
      <c r="A587" s="118"/>
      <c r="B587" s="118"/>
      <c r="C587" s="118"/>
      <c r="D587" s="118"/>
      <c r="E587" s="118"/>
      <c r="F587" s="118"/>
      <c r="G587" s="118"/>
      <c r="H587" s="118"/>
      <c r="I587" s="118"/>
      <c r="J587" s="118"/>
      <c r="K587" s="118"/>
      <c r="L587" s="118"/>
      <c r="M587" s="118"/>
      <c r="N587" s="118"/>
      <c r="O587" s="143" t="str">
        <f>IF(H587="","",(S587/S587)&amp;":"&amp;ROUND(AH587/S587,2))</f>
        <v/>
      </c>
      <c r="P587" s="118"/>
      <c r="Q587" s="118"/>
      <c r="R587" s="143" t="str">
        <f>IF(H587="","",(S587/S587)&amp;":"&amp;ROUND(AI587/S587,2))</f>
        <v/>
      </c>
      <c r="S587" s="144" t="str">
        <f t="shared" ref="S587:S650" si="113">IF(N587="","",IF(H587="LONG",(((K587-M587)*L587)/X586),(((M587-K587)*L587)/X586)))</f>
        <v/>
      </c>
      <c r="T587" s="145" t="str">
        <f t="shared" ref="T587:T650" si="114">IF(K587="","",IF(H587="LONG",(P587*L587)-(K587*L587),(K587*L587)-(P587*L587)))</f>
        <v/>
      </c>
      <c r="U587" s="118"/>
      <c r="V587" s="145" t="str">
        <f t="shared" ref="V587:V650" si="115">IF(K587="","",IF(T587&lt;0,(T587)-+U587,(T587)-U587))</f>
        <v/>
      </c>
      <c r="W587" s="144" t="str">
        <f t="shared" ref="W587:W650" si="116">IF(P587="","",SUM(V587/X586))</f>
        <v/>
      </c>
      <c r="X587" s="146" t="str">
        <f>IF(C587="","",IF(OR(C587="Trade",C587="Multi Position"),(X586+V587),IF(C587="Deposit",(X586+AE587),IF(C587="Withdrawal",(X586-AE587)))))</f>
        <v/>
      </c>
      <c r="Y587" s="145" t="str">
        <f t="shared" ref="Y587:Y650" si="117">IF(Q587="","",INT(Q587-B587)&amp;" Days "&amp;TEXT(Q587-B587,"H"" Hrs ""m"" mins """))</f>
        <v/>
      </c>
      <c r="Z587" s="118"/>
      <c r="AA587" s="118"/>
      <c r="AB587" s="118"/>
      <c r="AC587" s="118"/>
      <c r="AD587" s="118"/>
      <c r="AE587" s="139"/>
      <c r="AF587" s="118"/>
      <c r="AG587" s="118"/>
      <c r="AH587" s="147" t="str">
        <f t="shared" ref="AH587:AH650" si="118">IF(K587="","", IF(H587="LONG", (((N587-K587)*L587)/X586), (((K587-N587)*L587)/X586)))</f>
        <v/>
      </c>
      <c r="AI587" s="147" t="str">
        <f t="shared" ref="AI587:AI650" si="119">IF(K587="","", IF(H587="LONG", (((P587-K587)*L587)/X586), (((K587-P587)*L587)/X586)))</f>
        <v/>
      </c>
      <c r="AJ587" s="148" t="str">
        <f t="shared" si="108"/>
        <v/>
      </c>
      <c r="AK587" s="148" t="str">
        <f t="shared" si="109"/>
        <v/>
      </c>
      <c r="AL587" s="147" t="str">
        <f t="shared" si="110"/>
        <v/>
      </c>
      <c r="AM587" s="147" t="str">
        <f t="shared" si="111"/>
        <v/>
      </c>
      <c r="AN587" s="147" t="str">
        <f t="shared" si="112"/>
        <v/>
      </c>
      <c r="AO587" s="118"/>
    </row>
    <row r="588" spans="1:41">
      <c r="A588" s="118"/>
      <c r="B588" s="118"/>
      <c r="C588" s="118"/>
      <c r="D588" s="118"/>
      <c r="E588" s="118"/>
      <c r="F588" s="118"/>
      <c r="G588" s="118"/>
      <c r="H588" s="118"/>
      <c r="I588" s="118"/>
      <c r="J588" s="118"/>
      <c r="K588" s="118"/>
      <c r="L588" s="118"/>
      <c r="M588" s="118"/>
      <c r="N588" s="118"/>
      <c r="O588" s="143" t="str">
        <f>IF(H588="","",(S588/S588)&amp;":"&amp;ROUND(AH588/S588,2))</f>
        <v/>
      </c>
      <c r="P588" s="118"/>
      <c r="Q588" s="118"/>
      <c r="R588" s="143" t="str">
        <f>IF(H588="","",(S588/S588)&amp;":"&amp;ROUND(AI588/S588,2))</f>
        <v/>
      </c>
      <c r="S588" s="144" t="str">
        <f t="shared" si="113"/>
        <v/>
      </c>
      <c r="T588" s="145" t="str">
        <f t="shared" si="114"/>
        <v/>
      </c>
      <c r="U588" s="118"/>
      <c r="V588" s="145" t="str">
        <f t="shared" si="115"/>
        <v/>
      </c>
      <c r="W588" s="144" t="str">
        <f t="shared" si="116"/>
        <v/>
      </c>
      <c r="X588" s="146" t="str">
        <f>IF(C588="","",IF(OR(C588="Trade",C588="Multi Position"),(X587+V588),IF(C588="Deposit",(X587+AE588),IF(C588="Withdrawal",(X587-AE588)))))</f>
        <v/>
      </c>
      <c r="Y588" s="145" t="str">
        <f t="shared" si="117"/>
        <v/>
      </c>
      <c r="Z588" s="118"/>
      <c r="AA588" s="118"/>
      <c r="AB588" s="118"/>
      <c r="AC588" s="118"/>
      <c r="AD588" s="118"/>
      <c r="AE588" s="139"/>
      <c r="AF588" s="118"/>
      <c r="AG588" s="118"/>
      <c r="AH588" s="147" t="str">
        <f t="shared" si="118"/>
        <v/>
      </c>
      <c r="AI588" s="147" t="str">
        <f t="shared" si="119"/>
        <v/>
      </c>
      <c r="AJ588" s="148" t="str">
        <f t="shared" si="108"/>
        <v/>
      </c>
      <c r="AK588" s="148" t="str">
        <f t="shared" si="109"/>
        <v/>
      </c>
      <c r="AL588" s="147" t="str">
        <f t="shared" si="110"/>
        <v/>
      </c>
      <c r="AM588" s="147" t="str">
        <f t="shared" si="111"/>
        <v/>
      </c>
      <c r="AN588" s="147" t="str">
        <f t="shared" si="112"/>
        <v/>
      </c>
      <c r="AO588" s="118"/>
    </row>
    <row r="589" spans="1:41">
      <c r="A589" s="118"/>
      <c r="B589" s="118"/>
      <c r="C589" s="118"/>
      <c r="D589" s="118"/>
      <c r="E589" s="118"/>
      <c r="F589" s="118"/>
      <c r="G589" s="118"/>
      <c r="H589" s="118"/>
      <c r="I589" s="118"/>
      <c r="J589" s="118"/>
      <c r="K589" s="118"/>
      <c r="L589" s="118"/>
      <c r="M589" s="118"/>
      <c r="N589" s="118"/>
      <c r="O589" s="143" t="str">
        <f>IF(H589="","",(S589/S589)&amp;":"&amp;ROUND(AH589/S589,2))</f>
        <v/>
      </c>
      <c r="P589" s="118"/>
      <c r="Q589" s="118"/>
      <c r="R589" s="143" t="str">
        <f>IF(H589="","",(S589/S589)&amp;":"&amp;ROUND(AI589/S589,2))</f>
        <v/>
      </c>
      <c r="S589" s="144" t="str">
        <f t="shared" si="113"/>
        <v/>
      </c>
      <c r="T589" s="145" t="str">
        <f t="shared" si="114"/>
        <v/>
      </c>
      <c r="U589" s="118"/>
      <c r="V589" s="145" t="str">
        <f t="shared" si="115"/>
        <v/>
      </c>
      <c r="W589" s="144" t="str">
        <f t="shared" si="116"/>
        <v/>
      </c>
      <c r="X589" s="146" t="str">
        <f>IF(C589="","",IF(OR(C589="Trade",C589="Multi Position"),(X588+V589),IF(C589="Deposit",(X588+AE589),IF(C589="Withdrawal",(X588-AE589)))))</f>
        <v/>
      </c>
      <c r="Y589" s="145" t="str">
        <f t="shared" si="117"/>
        <v/>
      </c>
      <c r="Z589" s="118"/>
      <c r="AA589" s="118"/>
      <c r="AB589" s="118"/>
      <c r="AC589" s="118"/>
      <c r="AD589" s="118"/>
      <c r="AE589" s="139"/>
      <c r="AF589" s="118"/>
      <c r="AG589" s="118"/>
      <c r="AH589" s="147" t="str">
        <f t="shared" si="118"/>
        <v/>
      </c>
      <c r="AI589" s="147" t="str">
        <f t="shared" si="119"/>
        <v/>
      </c>
      <c r="AJ589" s="148" t="str">
        <f t="shared" si="108"/>
        <v/>
      </c>
      <c r="AK589" s="148" t="str">
        <f t="shared" si="109"/>
        <v/>
      </c>
      <c r="AL589" s="147" t="str">
        <f t="shared" si="110"/>
        <v/>
      </c>
      <c r="AM589" s="147" t="str">
        <f t="shared" si="111"/>
        <v/>
      </c>
      <c r="AN589" s="147" t="str">
        <f t="shared" si="112"/>
        <v/>
      </c>
      <c r="AO589" s="118"/>
    </row>
    <row r="590" spans="1:41">
      <c r="A590" s="118"/>
      <c r="B590" s="118"/>
      <c r="C590" s="118"/>
      <c r="D590" s="118"/>
      <c r="E590" s="118"/>
      <c r="F590" s="118"/>
      <c r="G590" s="118"/>
      <c r="H590" s="118"/>
      <c r="I590" s="118"/>
      <c r="J590" s="118"/>
      <c r="K590" s="118"/>
      <c r="L590" s="118"/>
      <c r="M590" s="118"/>
      <c r="N590" s="118"/>
      <c r="O590" s="143" t="str">
        <f>IF(H590="","",(S590/S590)&amp;":"&amp;ROUND(AH590/S590,2))</f>
        <v/>
      </c>
      <c r="P590" s="118"/>
      <c r="Q590" s="118"/>
      <c r="R590" s="143" t="str">
        <f>IF(H590="","",(S590/S590)&amp;":"&amp;ROUND(AI590/S590,2))</f>
        <v/>
      </c>
      <c r="S590" s="144" t="str">
        <f t="shared" si="113"/>
        <v/>
      </c>
      <c r="T590" s="145" t="str">
        <f t="shared" si="114"/>
        <v/>
      </c>
      <c r="U590" s="118"/>
      <c r="V590" s="145" t="str">
        <f t="shared" si="115"/>
        <v/>
      </c>
      <c r="W590" s="144" t="str">
        <f t="shared" si="116"/>
        <v/>
      </c>
      <c r="X590" s="146" t="str">
        <f>IF(C590="","",IF(OR(C590="Trade",C590="Multi Position"),(X589+V590),IF(C590="Deposit",(X589+AE590),IF(C590="Withdrawal",(X589-AE590)))))</f>
        <v/>
      </c>
      <c r="Y590" s="145" t="str">
        <f t="shared" si="117"/>
        <v/>
      </c>
      <c r="Z590" s="118"/>
      <c r="AA590" s="118"/>
      <c r="AB590" s="118"/>
      <c r="AC590" s="118"/>
      <c r="AD590" s="118"/>
      <c r="AE590" s="139"/>
      <c r="AF590" s="118"/>
      <c r="AG590" s="118"/>
      <c r="AH590" s="147" t="str">
        <f t="shared" si="118"/>
        <v/>
      </c>
      <c r="AI590" s="147" t="str">
        <f t="shared" si="119"/>
        <v/>
      </c>
      <c r="AJ590" s="148" t="str">
        <f t="shared" si="108"/>
        <v/>
      </c>
      <c r="AK590" s="148" t="str">
        <f t="shared" si="109"/>
        <v/>
      </c>
      <c r="AL590" s="147" t="str">
        <f t="shared" si="110"/>
        <v/>
      </c>
      <c r="AM590" s="147" t="str">
        <f t="shared" si="111"/>
        <v/>
      </c>
      <c r="AN590" s="147" t="str">
        <f t="shared" si="112"/>
        <v/>
      </c>
      <c r="AO590" s="118"/>
    </row>
    <row r="591" spans="1:41">
      <c r="A591" s="118"/>
      <c r="B591" s="118"/>
      <c r="C591" s="118"/>
      <c r="D591" s="118"/>
      <c r="E591" s="118"/>
      <c r="F591" s="118"/>
      <c r="G591" s="118"/>
      <c r="H591" s="118"/>
      <c r="I591" s="118"/>
      <c r="J591" s="118"/>
      <c r="K591" s="118"/>
      <c r="L591" s="118"/>
      <c r="M591" s="118"/>
      <c r="N591" s="118"/>
      <c r="O591" s="143" t="str">
        <f>IF(H591="","",(S591/S591)&amp;":"&amp;ROUND(AH591/S591,2))</f>
        <v/>
      </c>
      <c r="P591" s="118"/>
      <c r="Q591" s="118"/>
      <c r="R591" s="143" t="str">
        <f>IF(H591="","",(S591/S591)&amp;":"&amp;ROUND(AI591/S591,2))</f>
        <v/>
      </c>
      <c r="S591" s="144" t="str">
        <f t="shared" si="113"/>
        <v/>
      </c>
      <c r="T591" s="145" t="str">
        <f t="shared" si="114"/>
        <v/>
      </c>
      <c r="U591" s="118"/>
      <c r="V591" s="145" t="str">
        <f t="shared" si="115"/>
        <v/>
      </c>
      <c r="W591" s="144" t="str">
        <f t="shared" si="116"/>
        <v/>
      </c>
      <c r="X591" s="146" t="str">
        <f>IF(C591="","",IF(OR(C591="Trade",C591="Multi Position"),(X590+V591),IF(C591="Deposit",(X590+AE591),IF(C591="Withdrawal",(X590-AE591)))))</f>
        <v/>
      </c>
      <c r="Y591" s="145" t="str">
        <f t="shared" si="117"/>
        <v/>
      </c>
      <c r="Z591" s="118"/>
      <c r="AA591" s="118"/>
      <c r="AB591" s="118"/>
      <c r="AC591" s="118"/>
      <c r="AD591" s="118"/>
      <c r="AE591" s="139"/>
      <c r="AF591" s="118"/>
      <c r="AG591" s="118"/>
      <c r="AH591" s="147" t="str">
        <f t="shared" si="118"/>
        <v/>
      </c>
      <c r="AI591" s="147" t="str">
        <f t="shared" si="119"/>
        <v/>
      </c>
      <c r="AJ591" s="148" t="str">
        <f t="shared" si="108"/>
        <v/>
      </c>
      <c r="AK591" s="148" t="str">
        <f t="shared" si="109"/>
        <v/>
      </c>
      <c r="AL591" s="147" t="str">
        <f t="shared" si="110"/>
        <v/>
      </c>
      <c r="AM591" s="147" t="str">
        <f t="shared" si="111"/>
        <v/>
      </c>
      <c r="AN591" s="147" t="str">
        <f t="shared" si="112"/>
        <v/>
      </c>
      <c r="AO591" s="118"/>
    </row>
    <row r="592" spans="1:41">
      <c r="A592" s="118"/>
      <c r="B592" s="118"/>
      <c r="C592" s="118"/>
      <c r="D592" s="118"/>
      <c r="E592" s="118"/>
      <c r="F592" s="118"/>
      <c r="G592" s="118"/>
      <c r="H592" s="118"/>
      <c r="I592" s="118"/>
      <c r="J592" s="118"/>
      <c r="K592" s="118"/>
      <c r="L592" s="118"/>
      <c r="M592" s="118"/>
      <c r="N592" s="118"/>
      <c r="O592" s="143" t="str">
        <f>IF(H592="","",(S592/S592)&amp;":"&amp;ROUND(AH592/S592,2))</f>
        <v/>
      </c>
      <c r="P592" s="118"/>
      <c r="Q592" s="118"/>
      <c r="R592" s="143" t="str">
        <f>IF(H592="","",(S592/S592)&amp;":"&amp;ROUND(AI592/S592,2))</f>
        <v/>
      </c>
      <c r="S592" s="144" t="str">
        <f t="shared" si="113"/>
        <v/>
      </c>
      <c r="T592" s="145" t="str">
        <f t="shared" si="114"/>
        <v/>
      </c>
      <c r="U592" s="118"/>
      <c r="V592" s="145" t="str">
        <f t="shared" si="115"/>
        <v/>
      </c>
      <c r="W592" s="144" t="str">
        <f t="shared" si="116"/>
        <v/>
      </c>
      <c r="X592" s="146" t="str">
        <f>IF(C592="","",IF(OR(C592="Trade",C592="Multi Position"),(X591+V592),IF(C592="Deposit",(X591+AE592),IF(C592="Withdrawal",(X591-AE592)))))</f>
        <v/>
      </c>
      <c r="Y592" s="145" t="str">
        <f t="shared" si="117"/>
        <v/>
      </c>
      <c r="Z592" s="118"/>
      <c r="AA592" s="118"/>
      <c r="AB592" s="118"/>
      <c r="AC592" s="118"/>
      <c r="AD592" s="118"/>
      <c r="AE592" s="139"/>
      <c r="AF592" s="118"/>
      <c r="AG592" s="118"/>
      <c r="AH592" s="147" t="str">
        <f t="shared" si="118"/>
        <v/>
      </c>
      <c r="AI592" s="147" t="str">
        <f t="shared" si="119"/>
        <v/>
      </c>
      <c r="AJ592" s="148" t="str">
        <f t="shared" si="108"/>
        <v/>
      </c>
      <c r="AK592" s="148" t="str">
        <f t="shared" si="109"/>
        <v/>
      </c>
      <c r="AL592" s="147" t="str">
        <f t="shared" si="110"/>
        <v/>
      </c>
      <c r="AM592" s="147" t="str">
        <f t="shared" si="111"/>
        <v/>
      </c>
      <c r="AN592" s="147" t="str">
        <f t="shared" si="112"/>
        <v/>
      </c>
      <c r="AO592" s="118"/>
    </row>
    <row r="593" spans="1:41">
      <c r="A593" s="118"/>
      <c r="B593" s="118"/>
      <c r="C593" s="118"/>
      <c r="D593" s="118"/>
      <c r="E593" s="118"/>
      <c r="F593" s="118"/>
      <c r="G593" s="118"/>
      <c r="H593" s="118"/>
      <c r="I593" s="118"/>
      <c r="J593" s="118"/>
      <c r="K593" s="118"/>
      <c r="L593" s="118"/>
      <c r="M593" s="118"/>
      <c r="N593" s="118"/>
      <c r="O593" s="143" t="str">
        <f>IF(H593="","",(S593/S593)&amp;":"&amp;ROUND(AH593/S593,2))</f>
        <v/>
      </c>
      <c r="P593" s="118"/>
      <c r="Q593" s="118"/>
      <c r="R593" s="143" t="str">
        <f>IF(H593="","",(S593/S593)&amp;":"&amp;ROUND(AI593/S593,2))</f>
        <v/>
      </c>
      <c r="S593" s="144" t="str">
        <f t="shared" si="113"/>
        <v/>
      </c>
      <c r="T593" s="145" t="str">
        <f t="shared" si="114"/>
        <v/>
      </c>
      <c r="U593" s="118"/>
      <c r="V593" s="145" t="str">
        <f t="shared" si="115"/>
        <v/>
      </c>
      <c r="W593" s="144" t="str">
        <f t="shared" si="116"/>
        <v/>
      </c>
      <c r="X593" s="146" t="str">
        <f>IF(C593="","",IF(OR(C593="Trade",C593="Multi Position"),(X592+V593),IF(C593="Deposit",(X592+AE593),IF(C593="Withdrawal",(X592-AE593)))))</f>
        <v/>
      </c>
      <c r="Y593" s="145" t="str">
        <f t="shared" si="117"/>
        <v/>
      </c>
      <c r="Z593" s="118"/>
      <c r="AA593" s="118"/>
      <c r="AB593" s="118"/>
      <c r="AC593" s="118"/>
      <c r="AD593" s="118"/>
      <c r="AE593" s="139"/>
      <c r="AF593" s="118"/>
      <c r="AG593" s="118"/>
      <c r="AH593" s="147" t="str">
        <f t="shared" si="118"/>
        <v/>
      </c>
      <c r="AI593" s="147" t="str">
        <f t="shared" si="119"/>
        <v/>
      </c>
      <c r="AJ593" s="148" t="str">
        <f t="shared" si="108"/>
        <v/>
      </c>
      <c r="AK593" s="148" t="str">
        <f t="shared" si="109"/>
        <v/>
      </c>
      <c r="AL593" s="147" t="str">
        <f t="shared" si="110"/>
        <v/>
      </c>
      <c r="AM593" s="147" t="str">
        <f t="shared" si="111"/>
        <v/>
      </c>
      <c r="AN593" s="147" t="str">
        <f t="shared" si="112"/>
        <v/>
      </c>
      <c r="AO593" s="118"/>
    </row>
    <row r="594" spans="1:41">
      <c r="A594" s="118"/>
      <c r="B594" s="118"/>
      <c r="C594" s="118"/>
      <c r="D594" s="118"/>
      <c r="E594" s="118"/>
      <c r="F594" s="118"/>
      <c r="G594" s="118"/>
      <c r="H594" s="118"/>
      <c r="I594" s="118"/>
      <c r="J594" s="118"/>
      <c r="K594" s="118"/>
      <c r="L594" s="118"/>
      <c r="M594" s="118"/>
      <c r="N594" s="118"/>
      <c r="O594" s="143" t="str">
        <f>IF(H594="","",(S594/S594)&amp;":"&amp;ROUND(AH594/S594,2))</f>
        <v/>
      </c>
      <c r="P594" s="118"/>
      <c r="Q594" s="118"/>
      <c r="R594" s="143" t="str">
        <f>IF(H594="","",(S594/S594)&amp;":"&amp;ROUND(AI594/S594,2))</f>
        <v/>
      </c>
      <c r="S594" s="144" t="str">
        <f t="shared" si="113"/>
        <v/>
      </c>
      <c r="T594" s="145" t="str">
        <f t="shared" si="114"/>
        <v/>
      </c>
      <c r="U594" s="118"/>
      <c r="V594" s="145" t="str">
        <f t="shared" si="115"/>
        <v/>
      </c>
      <c r="W594" s="144" t="str">
        <f t="shared" si="116"/>
        <v/>
      </c>
      <c r="X594" s="146" t="str">
        <f>IF(C594="","",IF(OR(C594="Trade",C594="Multi Position"),(X593+V594),IF(C594="Deposit",(X593+AE594),IF(C594="Withdrawal",(X593-AE594)))))</f>
        <v/>
      </c>
      <c r="Y594" s="145" t="str">
        <f t="shared" si="117"/>
        <v/>
      </c>
      <c r="Z594" s="118"/>
      <c r="AA594" s="118"/>
      <c r="AB594" s="118"/>
      <c r="AC594" s="118"/>
      <c r="AD594" s="118"/>
      <c r="AE594" s="139"/>
      <c r="AF594" s="118"/>
      <c r="AG594" s="118"/>
      <c r="AH594" s="147" t="str">
        <f t="shared" si="118"/>
        <v/>
      </c>
      <c r="AI594" s="147" t="str">
        <f t="shared" si="119"/>
        <v/>
      </c>
      <c r="AJ594" s="148" t="str">
        <f t="shared" si="108"/>
        <v/>
      </c>
      <c r="AK594" s="148" t="str">
        <f t="shared" si="109"/>
        <v/>
      </c>
      <c r="AL594" s="147" t="str">
        <f t="shared" si="110"/>
        <v/>
      </c>
      <c r="AM594" s="147" t="str">
        <f t="shared" si="111"/>
        <v/>
      </c>
      <c r="AN594" s="147" t="str">
        <f t="shared" si="112"/>
        <v/>
      </c>
      <c r="AO594" s="118"/>
    </row>
    <row r="595" spans="1:41">
      <c r="A595" s="118"/>
      <c r="B595" s="118"/>
      <c r="C595" s="118"/>
      <c r="D595" s="118"/>
      <c r="E595" s="118"/>
      <c r="F595" s="118"/>
      <c r="G595" s="118"/>
      <c r="H595" s="118"/>
      <c r="I595" s="118"/>
      <c r="J595" s="118"/>
      <c r="K595" s="118"/>
      <c r="L595" s="118"/>
      <c r="M595" s="118"/>
      <c r="N595" s="118"/>
      <c r="O595" s="143" t="str">
        <f>IF(H595="","",(S595/S595)&amp;":"&amp;ROUND(AH595/S595,2))</f>
        <v/>
      </c>
      <c r="P595" s="118"/>
      <c r="Q595" s="118"/>
      <c r="R595" s="143" t="str">
        <f>IF(H595="","",(S595/S595)&amp;":"&amp;ROUND(AI595/S595,2))</f>
        <v/>
      </c>
      <c r="S595" s="144" t="str">
        <f t="shared" si="113"/>
        <v/>
      </c>
      <c r="T595" s="145" t="str">
        <f t="shared" si="114"/>
        <v/>
      </c>
      <c r="U595" s="118"/>
      <c r="V595" s="145" t="str">
        <f t="shared" si="115"/>
        <v/>
      </c>
      <c r="W595" s="144" t="str">
        <f t="shared" si="116"/>
        <v/>
      </c>
      <c r="X595" s="146" t="str">
        <f>IF(C595="","",IF(OR(C595="Trade",C595="Multi Position"),(X594+V595),IF(C595="Deposit",(X594+AE595),IF(C595="Withdrawal",(X594-AE595)))))</f>
        <v/>
      </c>
      <c r="Y595" s="145" t="str">
        <f t="shared" si="117"/>
        <v/>
      </c>
      <c r="Z595" s="118"/>
      <c r="AA595" s="118"/>
      <c r="AB595" s="118"/>
      <c r="AC595" s="118"/>
      <c r="AD595" s="118"/>
      <c r="AE595" s="139"/>
      <c r="AF595" s="118"/>
      <c r="AG595" s="118"/>
      <c r="AH595" s="147" t="str">
        <f t="shared" si="118"/>
        <v/>
      </c>
      <c r="AI595" s="147" t="str">
        <f t="shared" si="119"/>
        <v/>
      </c>
      <c r="AJ595" s="148" t="str">
        <f t="shared" si="108"/>
        <v/>
      </c>
      <c r="AK595" s="148" t="str">
        <f t="shared" si="109"/>
        <v/>
      </c>
      <c r="AL595" s="147" t="str">
        <f t="shared" si="110"/>
        <v/>
      </c>
      <c r="AM595" s="147" t="str">
        <f t="shared" si="111"/>
        <v/>
      </c>
      <c r="AN595" s="147" t="str">
        <f t="shared" si="112"/>
        <v/>
      </c>
      <c r="AO595" s="118"/>
    </row>
    <row r="596" spans="1:41">
      <c r="A596" s="118"/>
      <c r="B596" s="118"/>
      <c r="C596" s="118"/>
      <c r="D596" s="118"/>
      <c r="E596" s="118"/>
      <c r="F596" s="118"/>
      <c r="G596" s="118"/>
      <c r="H596" s="118"/>
      <c r="I596" s="118"/>
      <c r="J596" s="118"/>
      <c r="K596" s="118"/>
      <c r="L596" s="118"/>
      <c r="M596" s="118"/>
      <c r="N596" s="118"/>
      <c r="O596" s="143" t="str">
        <f>IF(H596="","",(S596/S596)&amp;":"&amp;ROUND(AH596/S596,2))</f>
        <v/>
      </c>
      <c r="P596" s="118"/>
      <c r="Q596" s="118"/>
      <c r="R596" s="143" t="str">
        <f>IF(H596="","",(S596/S596)&amp;":"&amp;ROUND(AI596/S596,2))</f>
        <v/>
      </c>
      <c r="S596" s="144" t="str">
        <f t="shared" si="113"/>
        <v/>
      </c>
      <c r="T596" s="145" t="str">
        <f t="shared" si="114"/>
        <v/>
      </c>
      <c r="U596" s="118"/>
      <c r="V596" s="145" t="str">
        <f t="shared" si="115"/>
        <v/>
      </c>
      <c r="W596" s="144" t="str">
        <f t="shared" si="116"/>
        <v/>
      </c>
      <c r="X596" s="146" t="str">
        <f>IF(C596="","",IF(OR(C596="Trade",C596="Multi Position"),(X595+V596),IF(C596="Deposit",(X595+AE596),IF(C596="Withdrawal",(X595-AE596)))))</f>
        <v/>
      </c>
      <c r="Y596" s="145" t="str">
        <f t="shared" si="117"/>
        <v/>
      </c>
      <c r="Z596" s="118"/>
      <c r="AA596" s="118"/>
      <c r="AB596" s="118"/>
      <c r="AC596" s="118"/>
      <c r="AD596" s="118"/>
      <c r="AE596" s="139"/>
      <c r="AF596" s="118"/>
      <c r="AG596" s="118"/>
      <c r="AH596" s="147" t="str">
        <f t="shared" si="118"/>
        <v/>
      </c>
      <c r="AI596" s="147" t="str">
        <f t="shared" si="119"/>
        <v/>
      </c>
      <c r="AJ596" s="148" t="str">
        <f t="shared" si="108"/>
        <v/>
      </c>
      <c r="AK596" s="148" t="str">
        <f t="shared" si="109"/>
        <v/>
      </c>
      <c r="AL596" s="147" t="str">
        <f t="shared" si="110"/>
        <v/>
      </c>
      <c r="AM596" s="147" t="str">
        <f t="shared" si="111"/>
        <v/>
      </c>
      <c r="AN596" s="147" t="str">
        <f t="shared" si="112"/>
        <v/>
      </c>
      <c r="AO596" s="118"/>
    </row>
    <row r="597" spans="1:41">
      <c r="A597" s="118"/>
      <c r="B597" s="118"/>
      <c r="C597" s="118"/>
      <c r="D597" s="118"/>
      <c r="E597" s="118"/>
      <c r="F597" s="118"/>
      <c r="G597" s="118"/>
      <c r="H597" s="118"/>
      <c r="I597" s="118"/>
      <c r="J597" s="118"/>
      <c r="K597" s="118"/>
      <c r="L597" s="118"/>
      <c r="M597" s="118"/>
      <c r="N597" s="118"/>
      <c r="O597" s="143" t="str">
        <f>IF(H597="","",(S597/S597)&amp;":"&amp;ROUND(AH597/S597,2))</f>
        <v/>
      </c>
      <c r="P597" s="118"/>
      <c r="Q597" s="118"/>
      <c r="R597" s="143" t="str">
        <f>IF(H597="","",(S597/S597)&amp;":"&amp;ROUND(AI597/S597,2))</f>
        <v/>
      </c>
      <c r="S597" s="144" t="str">
        <f t="shared" si="113"/>
        <v/>
      </c>
      <c r="T597" s="145" t="str">
        <f t="shared" si="114"/>
        <v/>
      </c>
      <c r="U597" s="118"/>
      <c r="V597" s="145" t="str">
        <f t="shared" si="115"/>
        <v/>
      </c>
      <c r="W597" s="144" t="str">
        <f t="shared" si="116"/>
        <v/>
      </c>
      <c r="X597" s="146" t="str">
        <f>IF(C597="","",IF(OR(C597="Trade",C597="Multi Position"),(X596+V597),IF(C597="Deposit",(X596+AE597),IF(C597="Withdrawal",(X596-AE597)))))</f>
        <v/>
      </c>
      <c r="Y597" s="145" t="str">
        <f t="shared" si="117"/>
        <v/>
      </c>
      <c r="Z597" s="118"/>
      <c r="AA597" s="118"/>
      <c r="AB597" s="118"/>
      <c r="AC597" s="118"/>
      <c r="AD597" s="118"/>
      <c r="AE597" s="139"/>
      <c r="AF597" s="118"/>
      <c r="AG597" s="118"/>
      <c r="AH597" s="147" t="str">
        <f t="shared" si="118"/>
        <v/>
      </c>
      <c r="AI597" s="147" t="str">
        <f t="shared" si="119"/>
        <v/>
      </c>
      <c r="AJ597" s="148" t="str">
        <f t="shared" si="108"/>
        <v/>
      </c>
      <c r="AK597" s="148" t="str">
        <f t="shared" si="109"/>
        <v/>
      </c>
      <c r="AL597" s="147" t="str">
        <f t="shared" si="110"/>
        <v/>
      </c>
      <c r="AM597" s="147" t="str">
        <f t="shared" si="111"/>
        <v/>
      </c>
      <c r="AN597" s="147" t="str">
        <f t="shared" si="112"/>
        <v/>
      </c>
      <c r="AO597" s="118"/>
    </row>
    <row r="598" spans="1:41">
      <c r="A598" s="118"/>
      <c r="B598" s="118"/>
      <c r="C598" s="118"/>
      <c r="D598" s="118"/>
      <c r="E598" s="118"/>
      <c r="F598" s="118"/>
      <c r="G598" s="118"/>
      <c r="H598" s="118"/>
      <c r="I598" s="118"/>
      <c r="J598" s="118"/>
      <c r="K598" s="118"/>
      <c r="L598" s="118"/>
      <c r="M598" s="118"/>
      <c r="N598" s="118"/>
      <c r="O598" s="143" t="str">
        <f>IF(H598="","",(S598/S598)&amp;":"&amp;ROUND(AH598/S598,2))</f>
        <v/>
      </c>
      <c r="P598" s="118"/>
      <c r="Q598" s="118"/>
      <c r="R598" s="143" t="str">
        <f>IF(H598="","",(S598/S598)&amp;":"&amp;ROUND(AI598/S598,2))</f>
        <v/>
      </c>
      <c r="S598" s="144" t="str">
        <f t="shared" si="113"/>
        <v/>
      </c>
      <c r="T598" s="145" t="str">
        <f t="shared" si="114"/>
        <v/>
      </c>
      <c r="U598" s="118"/>
      <c r="V598" s="145" t="str">
        <f t="shared" si="115"/>
        <v/>
      </c>
      <c r="W598" s="144" t="str">
        <f t="shared" si="116"/>
        <v/>
      </c>
      <c r="X598" s="146" t="str">
        <f>IF(C598="","",IF(OR(C598="Trade",C598="Multi Position"),(X597+V598),IF(C598="Deposit",(X597+AE598),IF(C598="Withdrawal",(X597-AE598)))))</f>
        <v/>
      </c>
      <c r="Y598" s="145" t="str">
        <f t="shared" si="117"/>
        <v/>
      </c>
      <c r="Z598" s="118"/>
      <c r="AA598" s="118"/>
      <c r="AB598" s="118"/>
      <c r="AC598" s="118"/>
      <c r="AD598" s="118"/>
      <c r="AE598" s="139"/>
      <c r="AF598" s="118"/>
      <c r="AG598" s="118"/>
      <c r="AH598" s="147" t="str">
        <f t="shared" si="118"/>
        <v/>
      </c>
      <c r="AI598" s="147" t="str">
        <f t="shared" si="119"/>
        <v/>
      </c>
      <c r="AJ598" s="148" t="str">
        <f t="shared" si="108"/>
        <v/>
      </c>
      <c r="AK598" s="148" t="str">
        <f t="shared" si="109"/>
        <v/>
      </c>
      <c r="AL598" s="147" t="str">
        <f t="shared" si="110"/>
        <v/>
      </c>
      <c r="AM598" s="147" t="str">
        <f t="shared" si="111"/>
        <v/>
      </c>
      <c r="AN598" s="147" t="str">
        <f t="shared" si="112"/>
        <v/>
      </c>
      <c r="AO598" s="118"/>
    </row>
    <row r="599" spans="1:41">
      <c r="A599" s="118"/>
      <c r="B599" s="118"/>
      <c r="C599" s="118"/>
      <c r="D599" s="118"/>
      <c r="E599" s="118"/>
      <c r="F599" s="118"/>
      <c r="G599" s="118"/>
      <c r="H599" s="118"/>
      <c r="I599" s="118"/>
      <c r="J599" s="118"/>
      <c r="K599" s="118"/>
      <c r="L599" s="118"/>
      <c r="M599" s="118"/>
      <c r="N599" s="118"/>
      <c r="O599" s="143" t="str">
        <f>IF(H599="","",(S599/S599)&amp;":"&amp;ROUND(AH599/S599,2))</f>
        <v/>
      </c>
      <c r="P599" s="118"/>
      <c r="Q599" s="118"/>
      <c r="R599" s="143" t="str">
        <f>IF(H599="","",(S599/S599)&amp;":"&amp;ROUND(AI599/S599,2))</f>
        <v/>
      </c>
      <c r="S599" s="144" t="str">
        <f t="shared" si="113"/>
        <v/>
      </c>
      <c r="T599" s="145" t="str">
        <f t="shared" si="114"/>
        <v/>
      </c>
      <c r="U599" s="118"/>
      <c r="V599" s="145" t="str">
        <f t="shared" si="115"/>
        <v/>
      </c>
      <c r="W599" s="144" t="str">
        <f t="shared" si="116"/>
        <v/>
      </c>
      <c r="X599" s="146" t="str">
        <f>IF(C599="","",IF(OR(C599="Trade",C599="Multi Position"),(X598+V599),IF(C599="Deposit",(X598+AE599),IF(C599="Withdrawal",(X598-AE599)))))</f>
        <v/>
      </c>
      <c r="Y599" s="145" t="str">
        <f t="shared" si="117"/>
        <v/>
      </c>
      <c r="Z599" s="118"/>
      <c r="AA599" s="118"/>
      <c r="AB599" s="118"/>
      <c r="AC599" s="118"/>
      <c r="AD599" s="118"/>
      <c r="AE599" s="139"/>
      <c r="AF599" s="118"/>
      <c r="AG599" s="118"/>
      <c r="AH599" s="147" t="str">
        <f t="shared" si="118"/>
        <v/>
      </c>
      <c r="AI599" s="147" t="str">
        <f t="shared" si="119"/>
        <v/>
      </c>
      <c r="AJ599" s="148" t="str">
        <f t="shared" si="108"/>
        <v/>
      </c>
      <c r="AK599" s="148" t="str">
        <f t="shared" si="109"/>
        <v/>
      </c>
      <c r="AL599" s="147" t="str">
        <f t="shared" si="110"/>
        <v/>
      </c>
      <c r="AM599" s="147" t="str">
        <f t="shared" si="111"/>
        <v/>
      </c>
      <c r="AN599" s="147" t="str">
        <f t="shared" si="112"/>
        <v/>
      </c>
      <c r="AO599" s="118"/>
    </row>
    <row r="600" spans="1:41">
      <c r="A600" s="118"/>
      <c r="B600" s="118"/>
      <c r="C600" s="118"/>
      <c r="D600" s="118"/>
      <c r="E600" s="118"/>
      <c r="F600" s="118"/>
      <c r="G600" s="118"/>
      <c r="H600" s="118"/>
      <c r="I600" s="118"/>
      <c r="J600" s="118"/>
      <c r="K600" s="118"/>
      <c r="L600" s="118"/>
      <c r="M600" s="118"/>
      <c r="N600" s="118"/>
      <c r="O600" s="143" t="str">
        <f>IF(H600="","",(S600/S600)&amp;":"&amp;ROUND(AH600/S600,2))</f>
        <v/>
      </c>
      <c r="P600" s="118"/>
      <c r="Q600" s="118"/>
      <c r="R600" s="143" t="str">
        <f>IF(H600="","",(S600/S600)&amp;":"&amp;ROUND(AI600/S600,2))</f>
        <v/>
      </c>
      <c r="S600" s="144" t="str">
        <f t="shared" si="113"/>
        <v/>
      </c>
      <c r="T600" s="145" t="str">
        <f t="shared" si="114"/>
        <v/>
      </c>
      <c r="U600" s="118"/>
      <c r="V600" s="145" t="str">
        <f t="shared" si="115"/>
        <v/>
      </c>
      <c r="W600" s="144" t="str">
        <f t="shared" si="116"/>
        <v/>
      </c>
      <c r="X600" s="146" t="str">
        <f>IF(C600="","",IF(OR(C600="Trade",C600="Multi Position"),(X599+V600),IF(C600="Deposit",(X599+AE600),IF(C600="Withdrawal",(X599-AE600)))))</f>
        <v/>
      </c>
      <c r="Y600" s="145" t="str">
        <f t="shared" si="117"/>
        <v/>
      </c>
      <c r="Z600" s="118"/>
      <c r="AA600" s="118"/>
      <c r="AB600" s="118"/>
      <c r="AC600" s="118"/>
      <c r="AD600" s="118"/>
      <c r="AE600" s="139"/>
      <c r="AF600" s="118"/>
      <c r="AG600" s="118"/>
      <c r="AH600" s="147" t="str">
        <f t="shared" si="118"/>
        <v/>
      </c>
      <c r="AI600" s="147" t="str">
        <f t="shared" si="119"/>
        <v/>
      </c>
      <c r="AJ600" s="148" t="str">
        <f t="shared" si="108"/>
        <v/>
      </c>
      <c r="AK600" s="148" t="str">
        <f t="shared" si="109"/>
        <v/>
      </c>
      <c r="AL600" s="147" t="str">
        <f t="shared" si="110"/>
        <v/>
      </c>
      <c r="AM600" s="147" t="str">
        <f t="shared" si="111"/>
        <v/>
      </c>
      <c r="AN600" s="147" t="str">
        <f t="shared" si="112"/>
        <v/>
      </c>
      <c r="AO600" s="118"/>
    </row>
    <row r="601" spans="1:41">
      <c r="A601" s="118"/>
      <c r="B601" s="118"/>
      <c r="C601" s="118"/>
      <c r="D601" s="118"/>
      <c r="E601" s="118"/>
      <c r="F601" s="118"/>
      <c r="G601" s="118"/>
      <c r="H601" s="118"/>
      <c r="I601" s="118"/>
      <c r="J601" s="118"/>
      <c r="K601" s="118"/>
      <c r="L601" s="118"/>
      <c r="M601" s="118"/>
      <c r="N601" s="118"/>
      <c r="O601" s="143" t="str">
        <f>IF(H601="","",(S601/S601)&amp;":"&amp;ROUND(AH601/S601,2))</f>
        <v/>
      </c>
      <c r="P601" s="118"/>
      <c r="Q601" s="118"/>
      <c r="R601" s="143" t="str">
        <f>IF(H601="","",(S601/S601)&amp;":"&amp;ROUND(AI601/S601,2))</f>
        <v/>
      </c>
      <c r="S601" s="144" t="str">
        <f t="shared" si="113"/>
        <v/>
      </c>
      <c r="T601" s="145" t="str">
        <f t="shared" si="114"/>
        <v/>
      </c>
      <c r="U601" s="118"/>
      <c r="V601" s="145" t="str">
        <f t="shared" si="115"/>
        <v/>
      </c>
      <c r="W601" s="144" t="str">
        <f t="shared" si="116"/>
        <v/>
      </c>
      <c r="X601" s="146" t="str">
        <f>IF(C601="","",IF(OR(C601="Trade",C601="Multi Position"),(X600+V601),IF(C601="Deposit",(X600+AE601),IF(C601="Withdrawal",(X600-AE601)))))</f>
        <v/>
      </c>
      <c r="Y601" s="145" t="str">
        <f t="shared" si="117"/>
        <v/>
      </c>
      <c r="Z601" s="118"/>
      <c r="AA601" s="118"/>
      <c r="AB601" s="118"/>
      <c r="AC601" s="118"/>
      <c r="AD601" s="118"/>
      <c r="AE601" s="139"/>
      <c r="AF601" s="118"/>
      <c r="AG601" s="118"/>
      <c r="AH601" s="147" t="str">
        <f t="shared" si="118"/>
        <v/>
      </c>
      <c r="AI601" s="147" t="str">
        <f t="shared" si="119"/>
        <v/>
      </c>
      <c r="AJ601" s="148" t="str">
        <f t="shared" si="108"/>
        <v/>
      </c>
      <c r="AK601" s="148" t="str">
        <f t="shared" si="109"/>
        <v/>
      </c>
      <c r="AL601" s="147" t="str">
        <f t="shared" si="110"/>
        <v/>
      </c>
      <c r="AM601" s="147" t="str">
        <f t="shared" si="111"/>
        <v/>
      </c>
      <c r="AN601" s="147" t="str">
        <f t="shared" si="112"/>
        <v/>
      </c>
      <c r="AO601" s="118"/>
    </row>
    <row r="602" spans="1:41">
      <c r="A602" s="118"/>
      <c r="B602" s="118"/>
      <c r="C602" s="118"/>
      <c r="D602" s="118"/>
      <c r="E602" s="118"/>
      <c r="F602" s="118"/>
      <c r="G602" s="118"/>
      <c r="H602" s="118"/>
      <c r="I602" s="118"/>
      <c r="J602" s="118"/>
      <c r="K602" s="118"/>
      <c r="L602" s="118"/>
      <c r="M602" s="118"/>
      <c r="N602" s="118"/>
      <c r="O602" s="143" t="str">
        <f>IF(H602="","",(S602/S602)&amp;":"&amp;ROUND(AH602/S602,2))</f>
        <v/>
      </c>
      <c r="P602" s="118"/>
      <c r="Q602" s="118"/>
      <c r="R602" s="143" t="str">
        <f>IF(H602="","",(S602/S602)&amp;":"&amp;ROUND(AI602/S602,2))</f>
        <v/>
      </c>
      <c r="S602" s="144" t="str">
        <f t="shared" si="113"/>
        <v/>
      </c>
      <c r="T602" s="145" t="str">
        <f t="shared" si="114"/>
        <v/>
      </c>
      <c r="U602" s="118"/>
      <c r="V602" s="145" t="str">
        <f t="shared" si="115"/>
        <v/>
      </c>
      <c r="W602" s="144" t="str">
        <f t="shared" si="116"/>
        <v/>
      </c>
      <c r="X602" s="146" t="str">
        <f>IF(C602="","",IF(OR(C602="Trade",C602="Multi Position"),(X601+V602),IF(C602="Deposit",(X601+AE602),IF(C602="Withdrawal",(X601-AE602)))))</f>
        <v/>
      </c>
      <c r="Y602" s="145" t="str">
        <f t="shared" si="117"/>
        <v/>
      </c>
      <c r="Z602" s="118"/>
      <c r="AA602" s="118"/>
      <c r="AB602" s="118"/>
      <c r="AC602" s="118"/>
      <c r="AD602" s="118"/>
      <c r="AE602" s="139"/>
      <c r="AF602" s="118"/>
      <c r="AG602" s="118"/>
      <c r="AH602" s="147" t="str">
        <f t="shared" si="118"/>
        <v/>
      </c>
      <c r="AI602" s="147" t="str">
        <f t="shared" si="119"/>
        <v/>
      </c>
      <c r="AJ602" s="148" t="str">
        <f t="shared" si="108"/>
        <v/>
      </c>
      <c r="AK602" s="148" t="str">
        <f t="shared" si="109"/>
        <v/>
      </c>
      <c r="AL602" s="147" t="str">
        <f t="shared" si="110"/>
        <v/>
      </c>
      <c r="AM602" s="147" t="str">
        <f t="shared" si="111"/>
        <v/>
      </c>
      <c r="AN602" s="147" t="str">
        <f t="shared" si="112"/>
        <v/>
      </c>
      <c r="AO602" s="118"/>
    </row>
    <row r="603" spans="1:41">
      <c r="A603" s="118"/>
      <c r="B603" s="118"/>
      <c r="C603" s="118"/>
      <c r="D603" s="118"/>
      <c r="E603" s="118"/>
      <c r="F603" s="118"/>
      <c r="G603" s="118"/>
      <c r="H603" s="118"/>
      <c r="I603" s="118"/>
      <c r="J603" s="118"/>
      <c r="K603" s="118"/>
      <c r="L603" s="118"/>
      <c r="M603" s="118"/>
      <c r="N603" s="118"/>
      <c r="O603" s="143" t="str">
        <f>IF(H603="","",(S603/S603)&amp;":"&amp;ROUND(AH603/S603,2))</f>
        <v/>
      </c>
      <c r="P603" s="118"/>
      <c r="Q603" s="118"/>
      <c r="R603" s="143" t="str">
        <f>IF(H603="","",(S603/S603)&amp;":"&amp;ROUND(AI603/S603,2))</f>
        <v/>
      </c>
      <c r="S603" s="144" t="str">
        <f t="shared" si="113"/>
        <v/>
      </c>
      <c r="T603" s="145" t="str">
        <f t="shared" si="114"/>
        <v/>
      </c>
      <c r="U603" s="118"/>
      <c r="V603" s="145" t="str">
        <f t="shared" si="115"/>
        <v/>
      </c>
      <c r="W603" s="144" t="str">
        <f t="shared" si="116"/>
        <v/>
      </c>
      <c r="X603" s="146" t="str">
        <f>IF(C603="","",IF(OR(C603="Trade",C603="Multi Position"),(X602+V603),IF(C603="Deposit",(X602+AE603),IF(C603="Withdrawal",(X602-AE603)))))</f>
        <v/>
      </c>
      <c r="Y603" s="145" t="str">
        <f t="shared" si="117"/>
        <v/>
      </c>
      <c r="Z603" s="118"/>
      <c r="AA603" s="118"/>
      <c r="AB603" s="118"/>
      <c r="AC603" s="118"/>
      <c r="AD603" s="118"/>
      <c r="AE603" s="139"/>
      <c r="AF603" s="118"/>
      <c r="AG603" s="118"/>
      <c r="AH603" s="147" t="str">
        <f t="shared" si="118"/>
        <v/>
      </c>
      <c r="AI603" s="147" t="str">
        <f t="shared" si="119"/>
        <v/>
      </c>
      <c r="AJ603" s="148" t="str">
        <f t="shared" si="108"/>
        <v/>
      </c>
      <c r="AK603" s="148" t="str">
        <f t="shared" si="109"/>
        <v/>
      </c>
      <c r="AL603" s="147" t="str">
        <f t="shared" si="110"/>
        <v/>
      </c>
      <c r="AM603" s="147" t="str">
        <f t="shared" si="111"/>
        <v/>
      </c>
      <c r="AN603" s="147" t="str">
        <f t="shared" si="112"/>
        <v/>
      </c>
      <c r="AO603" s="118"/>
    </row>
    <row r="604" spans="1:41">
      <c r="A604" s="118"/>
      <c r="B604" s="118"/>
      <c r="C604" s="118"/>
      <c r="D604" s="118"/>
      <c r="E604" s="118"/>
      <c r="F604" s="118"/>
      <c r="G604" s="118"/>
      <c r="H604" s="118"/>
      <c r="I604" s="118"/>
      <c r="J604" s="118"/>
      <c r="K604" s="118"/>
      <c r="L604" s="118"/>
      <c r="M604" s="118"/>
      <c r="N604" s="118"/>
      <c r="O604" s="143" t="str">
        <f>IF(H604="","",(S604/S604)&amp;":"&amp;ROUND(AH604/S604,2))</f>
        <v/>
      </c>
      <c r="P604" s="118"/>
      <c r="Q604" s="118"/>
      <c r="R604" s="143" t="str">
        <f>IF(H604="","",(S604/S604)&amp;":"&amp;ROUND(AI604/S604,2))</f>
        <v/>
      </c>
      <c r="S604" s="144" t="str">
        <f t="shared" si="113"/>
        <v/>
      </c>
      <c r="T604" s="145" t="str">
        <f t="shared" si="114"/>
        <v/>
      </c>
      <c r="U604" s="118"/>
      <c r="V604" s="145" t="str">
        <f t="shared" si="115"/>
        <v/>
      </c>
      <c r="W604" s="144" t="str">
        <f t="shared" si="116"/>
        <v/>
      </c>
      <c r="X604" s="146" t="str">
        <f>IF(C604="","",IF(OR(C604="Trade",C604="Multi Position"),(X603+V604),IF(C604="Deposit",(X603+AE604),IF(C604="Withdrawal",(X603-AE604)))))</f>
        <v/>
      </c>
      <c r="Y604" s="145" t="str">
        <f t="shared" si="117"/>
        <v/>
      </c>
      <c r="Z604" s="118"/>
      <c r="AA604" s="118"/>
      <c r="AB604" s="118"/>
      <c r="AC604" s="118"/>
      <c r="AD604" s="118"/>
      <c r="AE604" s="139"/>
      <c r="AF604" s="118"/>
      <c r="AG604" s="118"/>
      <c r="AH604" s="147" t="str">
        <f t="shared" si="118"/>
        <v/>
      </c>
      <c r="AI604" s="147" t="str">
        <f t="shared" si="119"/>
        <v/>
      </c>
      <c r="AJ604" s="148" t="str">
        <f t="shared" si="108"/>
        <v/>
      </c>
      <c r="AK604" s="148" t="str">
        <f t="shared" si="109"/>
        <v/>
      </c>
      <c r="AL604" s="147" t="str">
        <f t="shared" si="110"/>
        <v/>
      </c>
      <c r="AM604" s="147" t="str">
        <f t="shared" si="111"/>
        <v/>
      </c>
      <c r="AN604" s="147" t="str">
        <f t="shared" si="112"/>
        <v/>
      </c>
      <c r="AO604" s="118"/>
    </row>
    <row r="605" spans="1:41">
      <c r="A605" s="118"/>
      <c r="B605" s="118"/>
      <c r="C605" s="118"/>
      <c r="D605" s="118"/>
      <c r="E605" s="118"/>
      <c r="F605" s="118"/>
      <c r="G605" s="118"/>
      <c r="H605" s="118"/>
      <c r="I605" s="118"/>
      <c r="J605" s="118"/>
      <c r="K605" s="118"/>
      <c r="L605" s="118"/>
      <c r="M605" s="118"/>
      <c r="N605" s="118"/>
      <c r="O605" s="143" t="str">
        <f>IF(H605="","",(S605/S605)&amp;":"&amp;ROUND(AH605/S605,2))</f>
        <v/>
      </c>
      <c r="P605" s="118"/>
      <c r="Q605" s="118"/>
      <c r="R605" s="143" t="str">
        <f>IF(H605="","",(S605/S605)&amp;":"&amp;ROUND(AI605/S605,2))</f>
        <v/>
      </c>
      <c r="S605" s="144" t="str">
        <f t="shared" si="113"/>
        <v/>
      </c>
      <c r="T605" s="145" t="str">
        <f t="shared" si="114"/>
        <v/>
      </c>
      <c r="U605" s="118"/>
      <c r="V605" s="145" t="str">
        <f t="shared" si="115"/>
        <v/>
      </c>
      <c r="W605" s="144" t="str">
        <f t="shared" si="116"/>
        <v/>
      </c>
      <c r="X605" s="146" t="str">
        <f>IF(C605="","",IF(OR(C605="Trade",C605="Multi Position"),(X604+V605),IF(C605="Deposit",(X604+AE605),IF(C605="Withdrawal",(X604-AE605)))))</f>
        <v/>
      </c>
      <c r="Y605" s="145" t="str">
        <f t="shared" si="117"/>
        <v/>
      </c>
      <c r="Z605" s="118"/>
      <c r="AA605" s="118"/>
      <c r="AB605" s="118"/>
      <c r="AC605" s="118"/>
      <c r="AD605" s="118"/>
      <c r="AE605" s="139"/>
      <c r="AF605" s="118"/>
      <c r="AG605" s="118"/>
      <c r="AH605" s="147" t="str">
        <f t="shared" si="118"/>
        <v/>
      </c>
      <c r="AI605" s="147" t="str">
        <f t="shared" si="119"/>
        <v/>
      </c>
      <c r="AJ605" s="148" t="str">
        <f t="shared" si="108"/>
        <v/>
      </c>
      <c r="AK605" s="148" t="str">
        <f t="shared" si="109"/>
        <v/>
      </c>
      <c r="AL605" s="147" t="str">
        <f t="shared" si="110"/>
        <v/>
      </c>
      <c r="AM605" s="147" t="str">
        <f t="shared" si="111"/>
        <v/>
      </c>
      <c r="AN605" s="147" t="str">
        <f t="shared" si="112"/>
        <v/>
      </c>
      <c r="AO605" s="118"/>
    </row>
    <row r="606" spans="1:41">
      <c r="A606" s="118"/>
      <c r="B606" s="118"/>
      <c r="C606" s="118"/>
      <c r="D606" s="118"/>
      <c r="E606" s="118"/>
      <c r="F606" s="118"/>
      <c r="G606" s="118"/>
      <c r="H606" s="118"/>
      <c r="I606" s="118"/>
      <c r="J606" s="118"/>
      <c r="K606" s="118"/>
      <c r="L606" s="118"/>
      <c r="M606" s="118"/>
      <c r="N606" s="118"/>
      <c r="O606" s="143" t="str">
        <f>IF(H606="","",(S606/S606)&amp;":"&amp;ROUND(AH606/S606,2))</f>
        <v/>
      </c>
      <c r="P606" s="118"/>
      <c r="Q606" s="118"/>
      <c r="R606" s="143" t="str">
        <f>IF(H606="","",(S606/S606)&amp;":"&amp;ROUND(AI606/S606,2))</f>
        <v/>
      </c>
      <c r="S606" s="144" t="str">
        <f t="shared" si="113"/>
        <v/>
      </c>
      <c r="T606" s="145" t="str">
        <f t="shared" si="114"/>
        <v/>
      </c>
      <c r="U606" s="118"/>
      <c r="V606" s="145" t="str">
        <f t="shared" si="115"/>
        <v/>
      </c>
      <c r="W606" s="144" t="str">
        <f t="shared" si="116"/>
        <v/>
      </c>
      <c r="X606" s="146" t="str">
        <f>IF(C606="","",IF(OR(C606="Trade",C606="Multi Position"),(X605+V606),IF(C606="Deposit",(X605+AE606),IF(C606="Withdrawal",(X605-AE606)))))</f>
        <v/>
      </c>
      <c r="Y606" s="145" t="str">
        <f t="shared" si="117"/>
        <v/>
      </c>
      <c r="Z606" s="118"/>
      <c r="AA606" s="118"/>
      <c r="AB606" s="118"/>
      <c r="AC606" s="118"/>
      <c r="AD606" s="118"/>
      <c r="AE606" s="139"/>
      <c r="AF606" s="118"/>
      <c r="AG606" s="118"/>
      <c r="AH606" s="147" t="str">
        <f t="shared" si="118"/>
        <v/>
      </c>
      <c r="AI606" s="147" t="str">
        <f t="shared" si="119"/>
        <v/>
      </c>
      <c r="AJ606" s="148" t="str">
        <f t="shared" si="108"/>
        <v/>
      </c>
      <c r="AK606" s="148" t="str">
        <f t="shared" si="109"/>
        <v/>
      </c>
      <c r="AL606" s="147" t="str">
        <f t="shared" si="110"/>
        <v/>
      </c>
      <c r="AM606" s="147" t="str">
        <f t="shared" si="111"/>
        <v/>
      </c>
      <c r="AN606" s="147" t="str">
        <f t="shared" si="112"/>
        <v/>
      </c>
      <c r="AO606" s="118"/>
    </row>
    <row r="607" spans="1:41">
      <c r="A607" s="118"/>
      <c r="B607" s="118"/>
      <c r="C607" s="118"/>
      <c r="D607" s="118"/>
      <c r="E607" s="118"/>
      <c r="F607" s="118"/>
      <c r="G607" s="118"/>
      <c r="H607" s="118"/>
      <c r="I607" s="118"/>
      <c r="J607" s="118"/>
      <c r="K607" s="118"/>
      <c r="L607" s="118"/>
      <c r="M607" s="118"/>
      <c r="N607" s="118"/>
      <c r="O607" s="143" t="str">
        <f>IF(H607="","",(S607/S607)&amp;":"&amp;ROUND(AH607/S607,2))</f>
        <v/>
      </c>
      <c r="P607" s="118"/>
      <c r="Q607" s="118"/>
      <c r="R607" s="143" t="str">
        <f>IF(H607="","",(S607/S607)&amp;":"&amp;ROUND(AI607/S607,2))</f>
        <v/>
      </c>
      <c r="S607" s="144" t="str">
        <f t="shared" si="113"/>
        <v/>
      </c>
      <c r="T607" s="145" t="str">
        <f t="shared" si="114"/>
        <v/>
      </c>
      <c r="U607" s="118"/>
      <c r="V607" s="145" t="str">
        <f t="shared" si="115"/>
        <v/>
      </c>
      <c r="W607" s="144" t="str">
        <f t="shared" si="116"/>
        <v/>
      </c>
      <c r="X607" s="146" t="str">
        <f>IF(C607="","",IF(OR(C607="Trade",C607="Multi Position"),(X606+V607),IF(C607="Deposit",(X606+AE607),IF(C607="Withdrawal",(X606-AE607)))))</f>
        <v/>
      </c>
      <c r="Y607" s="145" t="str">
        <f t="shared" si="117"/>
        <v/>
      </c>
      <c r="Z607" s="118"/>
      <c r="AA607" s="118"/>
      <c r="AB607" s="118"/>
      <c r="AC607" s="118"/>
      <c r="AD607" s="118"/>
      <c r="AE607" s="139"/>
      <c r="AF607" s="118"/>
      <c r="AG607" s="118"/>
      <c r="AH607" s="147" t="str">
        <f t="shared" si="118"/>
        <v/>
      </c>
      <c r="AI607" s="147" t="str">
        <f t="shared" si="119"/>
        <v/>
      </c>
      <c r="AJ607" s="148" t="str">
        <f t="shared" si="108"/>
        <v/>
      </c>
      <c r="AK607" s="148" t="str">
        <f t="shared" si="109"/>
        <v/>
      </c>
      <c r="AL607" s="147" t="str">
        <f t="shared" si="110"/>
        <v/>
      </c>
      <c r="AM607" s="147" t="str">
        <f t="shared" si="111"/>
        <v/>
      </c>
      <c r="AN607" s="147" t="str">
        <f t="shared" si="112"/>
        <v/>
      </c>
      <c r="AO607" s="118"/>
    </row>
    <row r="608" spans="1:41">
      <c r="A608" s="118"/>
      <c r="B608" s="118"/>
      <c r="C608" s="118"/>
      <c r="D608" s="118"/>
      <c r="E608" s="118"/>
      <c r="F608" s="118"/>
      <c r="G608" s="118"/>
      <c r="H608" s="118"/>
      <c r="I608" s="118"/>
      <c r="J608" s="118"/>
      <c r="K608" s="118"/>
      <c r="L608" s="118"/>
      <c r="M608" s="118"/>
      <c r="N608" s="118"/>
      <c r="O608" s="143" t="str">
        <f>IF(H608="","",(S608/S608)&amp;":"&amp;ROUND(AH608/S608,2))</f>
        <v/>
      </c>
      <c r="P608" s="118"/>
      <c r="Q608" s="118"/>
      <c r="R608" s="143" t="str">
        <f>IF(H608="","",(S608/S608)&amp;":"&amp;ROUND(AI608/S608,2))</f>
        <v/>
      </c>
      <c r="S608" s="144" t="str">
        <f t="shared" si="113"/>
        <v/>
      </c>
      <c r="T608" s="145" t="str">
        <f t="shared" si="114"/>
        <v/>
      </c>
      <c r="U608" s="118"/>
      <c r="V608" s="145" t="str">
        <f t="shared" si="115"/>
        <v/>
      </c>
      <c r="W608" s="144" t="str">
        <f t="shared" si="116"/>
        <v/>
      </c>
      <c r="X608" s="146" t="str">
        <f>IF(C608="","",IF(OR(C608="Trade",C608="Multi Position"),(X607+V608),IF(C608="Deposit",(X607+AE608),IF(C608="Withdrawal",(X607-AE608)))))</f>
        <v/>
      </c>
      <c r="Y608" s="145" t="str">
        <f t="shared" si="117"/>
        <v/>
      </c>
      <c r="Z608" s="118"/>
      <c r="AA608" s="118"/>
      <c r="AB608" s="118"/>
      <c r="AC608" s="118"/>
      <c r="AD608" s="118"/>
      <c r="AE608" s="139"/>
      <c r="AF608" s="118"/>
      <c r="AG608" s="118"/>
      <c r="AH608" s="147" t="str">
        <f t="shared" si="118"/>
        <v/>
      </c>
      <c r="AI608" s="147" t="str">
        <f t="shared" si="119"/>
        <v/>
      </c>
      <c r="AJ608" s="148" t="str">
        <f t="shared" si="108"/>
        <v/>
      </c>
      <c r="AK608" s="148" t="str">
        <f t="shared" si="109"/>
        <v/>
      </c>
      <c r="AL608" s="147" t="str">
        <f t="shared" si="110"/>
        <v/>
      </c>
      <c r="AM608" s="147" t="str">
        <f t="shared" si="111"/>
        <v/>
      </c>
      <c r="AN608" s="147" t="str">
        <f t="shared" si="112"/>
        <v/>
      </c>
      <c r="AO608" s="118"/>
    </row>
    <row r="609" spans="1:41">
      <c r="A609" s="118"/>
      <c r="B609" s="118"/>
      <c r="C609" s="118"/>
      <c r="D609" s="118"/>
      <c r="E609" s="118"/>
      <c r="F609" s="118"/>
      <c r="G609" s="118"/>
      <c r="H609" s="118"/>
      <c r="I609" s="118"/>
      <c r="J609" s="118"/>
      <c r="K609" s="118"/>
      <c r="L609" s="118"/>
      <c r="M609" s="118"/>
      <c r="N609" s="118"/>
      <c r="O609" s="143" t="str">
        <f>IF(H609="","",(S609/S609)&amp;":"&amp;ROUND(AH609/S609,2))</f>
        <v/>
      </c>
      <c r="P609" s="118"/>
      <c r="Q609" s="118"/>
      <c r="R609" s="143" t="str">
        <f>IF(H609="","",(S609/S609)&amp;":"&amp;ROUND(AI609/S609,2))</f>
        <v/>
      </c>
      <c r="S609" s="144" t="str">
        <f t="shared" si="113"/>
        <v/>
      </c>
      <c r="T609" s="145" t="str">
        <f t="shared" si="114"/>
        <v/>
      </c>
      <c r="U609" s="118"/>
      <c r="V609" s="145" t="str">
        <f t="shared" si="115"/>
        <v/>
      </c>
      <c r="W609" s="144" t="str">
        <f t="shared" si="116"/>
        <v/>
      </c>
      <c r="X609" s="146" t="str">
        <f>IF(C609="","",IF(OR(C609="Trade",C609="Multi Position"),(X608+V609),IF(C609="Deposit",(X608+AE609),IF(C609="Withdrawal",(X608-AE609)))))</f>
        <v/>
      </c>
      <c r="Y609" s="145" t="str">
        <f t="shared" si="117"/>
        <v/>
      </c>
      <c r="Z609" s="118"/>
      <c r="AA609" s="118"/>
      <c r="AB609" s="118"/>
      <c r="AC609" s="118"/>
      <c r="AD609" s="118"/>
      <c r="AE609" s="139"/>
      <c r="AF609" s="118"/>
      <c r="AG609" s="118"/>
      <c r="AH609" s="147" t="str">
        <f t="shared" si="118"/>
        <v/>
      </c>
      <c r="AI609" s="147" t="str">
        <f t="shared" si="119"/>
        <v/>
      </c>
      <c r="AJ609" s="148" t="str">
        <f t="shared" si="108"/>
        <v/>
      </c>
      <c r="AK609" s="148" t="str">
        <f t="shared" si="109"/>
        <v/>
      </c>
      <c r="AL609" s="147" t="str">
        <f t="shared" si="110"/>
        <v/>
      </c>
      <c r="AM609" s="147" t="str">
        <f t="shared" si="111"/>
        <v/>
      </c>
      <c r="AN609" s="147" t="str">
        <f t="shared" si="112"/>
        <v/>
      </c>
      <c r="AO609" s="118"/>
    </row>
    <row r="610" spans="1:41">
      <c r="A610" s="118"/>
      <c r="B610" s="118"/>
      <c r="C610" s="118"/>
      <c r="D610" s="118"/>
      <c r="E610" s="118"/>
      <c r="F610" s="118"/>
      <c r="G610" s="118"/>
      <c r="H610" s="118"/>
      <c r="I610" s="118"/>
      <c r="J610" s="118"/>
      <c r="K610" s="118"/>
      <c r="L610" s="118"/>
      <c r="M610" s="118"/>
      <c r="N610" s="118"/>
      <c r="O610" s="143" t="str">
        <f>IF(H610="","",(S610/S610)&amp;":"&amp;ROUND(AH610/S610,2))</f>
        <v/>
      </c>
      <c r="P610" s="118"/>
      <c r="Q610" s="118"/>
      <c r="R610" s="143" t="str">
        <f>IF(H610="","",(S610/S610)&amp;":"&amp;ROUND(AI610/S610,2))</f>
        <v/>
      </c>
      <c r="S610" s="144" t="str">
        <f t="shared" si="113"/>
        <v/>
      </c>
      <c r="T610" s="145" t="str">
        <f t="shared" si="114"/>
        <v/>
      </c>
      <c r="U610" s="118"/>
      <c r="V610" s="145" t="str">
        <f t="shared" si="115"/>
        <v/>
      </c>
      <c r="W610" s="144" t="str">
        <f t="shared" si="116"/>
        <v/>
      </c>
      <c r="X610" s="146" t="str">
        <f>IF(C610="","",IF(OR(C610="Trade",C610="Multi Position"),(X609+V610),IF(C610="Deposit",(X609+AE610),IF(C610="Withdrawal",(X609-AE610)))))</f>
        <v/>
      </c>
      <c r="Y610" s="145" t="str">
        <f t="shared" si="117"/>
        <v/>
      </c>
      <c r="Z610" s="118"/>
      <c r="AA610" s="118"/>
      <c r="AB610" s="118"/>
      <c r="AC610" s="118"/>
      <c r="AD610" s="118"/>
      <c r="AE610" s="139"/>
      <c r="AF610" s="118"/>
      <c r="AG610" s="118"/>
      <c r="AH610" s="147" t="str">
        <f t="shared" si="118"/>
        <v/>
      </c>
      <c r="AI610" s="147" t="str">
        <f t="shared" si="119"/>
        <v/>
      </c>
      <c r="AJ610" s="148" t="str">
        <f t="shared" si="108"/>
        <v/>
      </c>
      <c r="AK610" s="148" t="str">
        <f t="shared" si="109"/>
        <v/>
      </c>
      <c r="AL610" s="147" t="str">
        <f t="shared" si="110"/>
        <v/>
      </c>
      <c r="AM610" s="147" t="str">
        <f t="shared" si="111"/>
        <v/>
      </c>
      <c r="AN610" s="147" t="str">
        <f t="shared" si="112"/>
        <v/>
      </c>
      <c r="AO610" s="118"/>
    </row>
    <row r="611" spans="1:41">
      <c r="A611" s="118"/>
      <c r="B611" s="118"/>
      <c r="C611" s="118"/>
      <c r="D611" s="118"/>
      <c r="E611" s="118"/>
      <c r="F611" s="118"/>
      <c r="G611" s="118"/>
      <c r="H611" s="118"/>
      <c r="I611" s="118"/>
      <c r="J611" s="118"/>
      <c r="K611" s="118"/>
      <c r="L611" s="118"/>
      <c r="M611" s="118"/>
      <c r="N611" s="118"/>
      <c r="O611" s="143" t="str">
        <f>IF(H611="","",(S611/S611)&amp;":"&amp;ROUND(AH611/S611,2))</f>
        <v/>
      </c>
      <c r="P611" s="118"/>
      <c r="Q611" s="118"/>
      <c r="R611" s="143" t="str">
        <f>IF(H611="","",(S611/S611)&amp;":"&amp;ROUND(AI611/S611,2))</f>
        <v/>
      </c>
      <c r="S611" s="144" t="str">
        <f t="shared" si="113"/>
        <v/>
      </c>
      <c r="T611" s="145" t="str">
        <f t="shared" si="114"/>
        <v/>
      </c>
      <c r="U611" s="118"/>
      <c r="V611" s="145" t="str">
        <f t="shared" si="115"/>
        <v/>
      </c>
      <c r="W611" s="144" t="str">
        <f t="shared" si="116"/>
        <v/>
      </c>
      <c r="X611" s="146" t="str">
        <f>IF(C611="","",IF(OR(C611="Trade",C611="Multi Position"),(X610+V611),IF(C611="Deposit",(X610+AE611),IF(C611="Withdrawal",(X610-AE611)))))</f>
        <v/>
      </c>
      <c r="Y611" s="145" t="str">
        <f t="shared" si="117"/>
        <v/>
      </c>
      <c r="Z611" s="118"/>
      <c r="AA611" s="118"/>
      <c r="AB611" s="118"/>
      <c r="AC611" s="118"/>
      <c r="AD611" s="118"/>
      <c r="AE611" s="139"/>
      <c r="AF611" s="118"/>
      <c r="AG611" s="118"/>
      <c r="AH611" s="147" t="str">
        <f t="shared" si="118"/>
        <v/>
      </c>
      <c r="AI611" s="147" t="str">
        <f t="shared" si="119"/>
        <v/>
      </c>
      <c r="AJ611" s="148" t="str">
        <f t="shared" si="108"/>
        <v/>
      </c>
      <c r="AK611" s="148" t="str">
        <f t="shared" si="109"/>
        <v/>
      </c>
      <c r="AL611" s="147" t="str">
        <f t="shared" si="110"/>
        <v/>
      </c>
      <c r="AM611" s="147" t="str">
        <f t="shared" si="111"/>
        <v/>
      </c>
      <c r="AN611" s="147" t="str">
        <f t="shared" si="112"/>
        <v/>
      </c>
      <c r="AO611" s="118"/>
    </row>
    <row r="612" spans="1:41">
      <c r="A612" s="118"/>
      <c r="B612" s="118"/>
      <c r="C612" s="118"/>
      <c r="D612" s="118"/>
      <c r="E612" s="118"/>
      <c r="F612" s="118"/>
      <c r="G612" s="118"/>
      <c r="H612" s="118"/>
      <c r="I612" s="118"/>
      <c r="J612" s="118"/>
      <c r="K612" s="118"/>
      <c r="L612" s="118"/>
      <c r="M612" s="118"/>
      <c r="N612" s="118"/>
      <c r="O612" s="143" t="str">
        <f>IF(H612="","",(S612/S612)&amp;":"&amp;ROUND(AH612/S612,2))</f>
        <v/>
      </c>
      <c r="P612" s="118"/>
      <c r="Q612" s="118"/>
      <c r="R612" s="143" t="str">
        <f>IF(H612="","",(S612/S612)&amp;":"&amp;ROUND(AI612/S612,2))</f>
        <v/>
      </c>
      <c r="S612" s="144" t="str">
        <f t="shared" si="113"/>
        <v/>
      </c>
      <c r="T612" s="145" t="str">
        <f t="shared" si="114"/>
        <v/>
      </c>
      <c r="U612" s="118"/>
      <c r="V612" s="145" t="str">
        <f t="shared" si="115"/>
        <v/>
      </c>
      <c r="W612" s="144" t="str">
        <f t="shared" si="116"/>
        <v/>
      </c>
      <c r="X612" s="146" t="str">
        <f>IF(C612="","",IF(OR(C612="Trade",C612="Multi Position"),(X611+V612),IF(C612="Deposit",(X611+AE612),IF(C612="Withdrawal",(X611-AE612)))))</f>
        <v/>
      </c>
      <c r="Y612" s="145" t="str">
        <f t="shared" si="117"/>
        <v/>
      </c>
      <c r="Z612" s="118"/>
      <c r="AA612" s="118"/>
      <c r="AB612" s="118"/>
      <c r="AC612" s="118"/>
      <c r="AD612" s="118"/>
      <c r="AE612" s="139"/>
      <c r="AF612" s="118"/>
      <c r="AG612" s="118"/>
      <c r="AH612" s="147" t="str">
        <f t="shared" si="118"/>
        <v/>
      </c>
      <c r="AI612" s="147" t="str">
        <f t="shared" si="119"/>
        <v/>
      </c>
      <c r="AJ612" s="148" t="str">
        <f t="shared" si="108"/>
        <v/>
      </c>
      <c r="AK612" s="148" t="str">
        <f t="shared" si="109"/>
        <v/>
      </c>
      <c r="AL612" s="147" t="str">
        <f t="shared" si="110"/>
        <v/>
      </c>
      <c r="AM612" s="147" t="str">
        <f t="shared" si="111"/>
        <v/>
      </c>
      <c r="AN612" s="147" t="str">
        <f t="shared" si="112"/>
        <v/>
      </c>
      <c r="AO612" s="118"/>
    </row>
    <row r="613" spans="1:41">
      <c r="A613" s="118"/>
      <c r="B613" s="118"/>
      <c r="C613" s="118"/>
      <c r="D613" s="118"/>
      <c r="E613" s="118"/>
      <c r="F613" s="118"/>
      <c r="G613" s="118"/>
      <c r="H613" s="118"/>
      <c r="I613" s="118"/>
      <c r="J613" s="118"/>
      <c r="K613" s="118"/>
      <c r="L613" s="118"/>
      <c r="M613" s="118"/>
      <c r="N613" s="118"/>
      <c r="O613" s="143" t="str">
        <f>IF(H613="","",(S613/S613)&amp;":"&amp;ROUND(AH613/S613,2))</f>
        <v/>
      </c>
      <c r="P613" s="118"/>
      <c r="Q613" s="118"/>
      <c r="R613" s="143" t="str">
        <f>IF(H613="","",(S613/S613)&amp;":"&amp;ROUND(AI613/S613,2))</f>
        <v/>
      </c>
      <c r="S613" s="144" t="str">
        <f t="shared" si="113"/>
        <v/>
      </c>
      <c r="T613" s="145" t="str">
        <f t="shared" si="114"/>
        <v/>
      </c>
      <c r="U613" s="118"/>
      <c r="V613" s="145" t="str">
        <f t="shared" si="115"/>
        <v/>
      </c>
      <c r="W613" s="144" t="str">
        <f t="shared" si="116"/>
        <v/>
      </c>
      <c r="X613" s="146" t="str">
        <f>IF(C613="","",IF(OR(C613="Trade",C613="Multi Position"),(X612+V613),IF(C613="Deposit",(X612+AE613),IF(C613="Withdrawal",(X612-AE613)))))</f>
        <v/>
      </c>
      <c r="Y613" s="145" t="str">
        <f t="shared" si="117"/>
        <v/>
      </c>
      <c r="Z613" s="118"/>
      <c r="AA613" s="118"/>
      <c r="AB613" s="118"/>
      <c r="AC613" s="118"/>
      <c r="AD613" s="118"/>
      <c r="AE613" s="139"/>
      <c r="AF613" s="118"/>
      <c r="AG613" s="118"/>
      <c r="AH613" s="147" t="str">
        <f t="shared" si="118"/>
        <v/>
      </c>
      <c r="AI613" s="147" t="str">
        <f t="shared" si="119"/>
        <v/>
      </c>
      <c r="AJ613" s="148" t="str">
        <f t="shared" si="108"/>
        <v/>
      </c>
      <c r="AK613" s="148" t="str">
        <f t="shared" si="109"/>
        <v/>
      </c>
      <c r="AL613" s="147" t="str">
        <f t="shared" si="110"/>
        <v/>
      </c>
      <c r="AM613" s="147" t="str">
        <f t="shared" si="111"/>
        <v/>
      </c>
      <c r="AN613" s="147" t="str">
        <f t="shared" si="112"/>
        <v/>
      </c>
      <c r="AO613" s="118"/>
    </row>
    <row r="614" spans="1:41">
      <c r="A614" s="118"/>
      <c r="B614" s="118"/>
      <c r="C614" s="118"/>
      <c r="D614" s="118"/>
      <c r="E614" s="118"/>
      <c r="F614" s="118"/>
      <c r="G614" s="118"/>
      <c r="H614" s="118"/>
      <c r="I614" s="118"/>
      <c r="J614" s="118"/>
      <c r="K614" s="118"/>
      <c r="L614" s="118"/>
      <c r="M614" s="118"/>
      <c r="N614" s="118"/>
      <c r="O614" s="143" t="str">
        <f>IF(H614="","",(S614/S614)&amp;":"&amp;ROUND(AH614/S614,2))</f>
        <v/>
      </c>
      <c r="P614" s="118"/>
      <c r="Q614" s="118"/>
      <c r="R614" s="143" t="str">
        <f>IF(H614="","",(S614/S614)&amp;":"&amp;ROUND(AI614/S614,2))</f>
        <v/>
      </c>
      <c r="S614" s="144" t="str">
        <f t="shared" si="113"/>
        <v/>
      </c>
      <c r="T614" s="145" t="str">
        <f t="shared" si="114"/>
        <v/>
      </c>
      <c r="U614" s="118"/>
      <c r="V614" s="145" t="str">
        <f t="shared" si="115"/>
        <v/>
      </c>
      <c r="W614" s="144" t="str">
        <f t="shared" si="116"/>
        <v/>
      </c>
      <c r="X614" s="146" t="str">
        <f>IF(C614="","",IF(OR(C614="Trade",C614="Multi Position"),(X613+V614),IF(C614="Deposit",(X613+AE614),IF(C614="Withdrawal",(X613-AE614)))))</f>
        <v/>
      </c>
      <c r="Y614" s="145" t="str">
        <f t="shared" si="117"/>
        <v/>
      </c>
      <c r="Z614" s="118"/>
      <c r="AA614" s="118"/>
      <c r="AB614" s="118"/>
      <c r="AC614" s="118"/>
      <c r="AD614" s="118"/>
      <c r="AE614" s="139"/>
      <c r="AF614" s="118"/>
      <c r="AG614" s="118"/>
      <c r="AH614" s="147" t="str">
        <f t="shared" si="118"/>
        <v/>
      </c>
      <c r="AI614" s="147" t="str">
        <f t="shared" si="119"/>
        <v/>
      </c>
      <c r="AJ614" s="148" t="str">
        <f t="shared" si="108"/>
        <v/>
      </c>
      <c r="AK614" s="148" t="str">
        <f t="shared" si="109"/>
        <v/>
      </c>
      <c r="AL614" s="147" t="str">
        <f t="shared" si="110"/>
        <v/>
      </c>
      <c r="AM614" s="147" t="str">
        <f t="shared" si="111"/>
        <v/>
      </c>
      <c r="AN614" s="147" t="str">
        <f t="shared" si="112"/>
        <v/>
      </c>
      <c r="AO614" s="118"/>
    </row>
    <row r="615" spans="1:41">
      <c r="A615" s="118"/>
      <c r="B615" s="118"/>
      <c r="C615" s="118"/>
      <c r="D615" s="118"/>
      <c r="E615" s="118"/>
      <c r="F615" s="118"/>
      <c r="G615" s="118"/>
      <c r="H615" s="118"/>
      <c r="I615" s="118"/>
      <c r="J615" s="118"/>
      <c r="K615" s="118"/>
      <c r="L615" s="118"/>
      <c r="M615" s="118"/>
      <c r="N615" s="118"/>
      <c r="O615" s="143" t="str">
        <f>IF(H615="","",(S615/S615)&amp;":"&amp;ROUND(AH615/S615,2))</f>
        <v/>
      </c>
      <c r="P615" s="118"/>
      <c r="Q615" s="118"/>
      <c r="R615" s="143" t="str">
        <f>IF(H615="","",(S615/S615)&amp;":"&amp;ROUND(AI615/S615,2))</f>
        <v/>
      </c>
      <c r="S615" s="144" t="str">
        <f t="shared" si="113"/>
        <v/>
      </c>
      <c r="T615" s="145" t="str">
        <f t="shared" si="114"/>
        <v/>
      </c>
      <c r="U615" s="118"/>
      <c r="V615" s="145" t="str">
        <f t="shared" si="115"/>
        <v/>
      </c>
      <c r="W615" s="144" t="str">
        <f t="shared" si="116"/>
        <v/>
      </c>
      <c r="X615" s="146" t="str">
        <f>IF(C615="","",IF(OR(C615="Trade",C615="Multi Position"),(X614+V615),IF(C615="Deposit",(X614+AE615),IF(C615="Withdrawal",(X614-AE615)))))</f>
        <v/>
      </c>
      <c r="Y615" s="145" t="str">
        <f t="shared" si="117"/>
        <v/>
      </c>
      <c r="Z615" s="118"/>
      <c r="AA615" s="118"/>
      <c r="AB615" s="118"/>
      <c r="AC615" s="118"/>
      <c r="AD615" s="118"/>
      <c r="AE615" s="139"/>
      <c r="AF615" s="118"/>
      <c r="AG615" s="118"/>
      <c r="AH615" s="147" t="str">
        <f t="shared" si="118"/>
        <v/>
      </c>
      <c r="AI615" s="147" t="str">
        <f t="shared" si="119"/>
        <v/>
      </c>
      <c r="AJ615" s="148" t="str">
        <f t="shared" si="108"/>
        <v/>
      </c>
      <c r="AK615" s="148" t="str">
        <f t="shared" si="109"/>
        <v/>
      </c>
      <c r="AL615" s="147" t="str">
        <f t="shared" si="110"/>
        <v/>
      </c>
      <c r="AM615" s="147" t="str">
        <f t="shared" si="111"/>
        <v/>
      </c>
      <c r="AN615" s="147" t="str">
        <f t="shared" si="112"/>
        <v/>
      </c>
      <c r="AO615" s="118"/>
    </row>
    <row r="616" spans="1:41">
      <c r="A616" s="118"/>
      <c r="B616" s="118"/>
      <c r="C616" s="118"/>
      <c r="D616" s="118"/>
      <c r="E616" s="118"/>
      <c r="F616" s="118"/>
      <c r="G616" s="118"/>
      <c r="H616" s="118"/>
      <c r="I616" s="118"/>
      <c r="J616" s="118"/>
      <c r="K616" s="118"/>
      <c r="L616" s="118"/>
      <c r="M616" s="118"/>
      <c r="N616" s="118"/>
      <c r="O616" s="143" t="str">
        <f>IF(H616="","",(S616/S616)&amp;":"&amp;ROUND(AH616/S616,2))</f>
        <v/>
      </c>
      <c r="P616" s="118"/>
      <c r="Q616" s="118"/>
      <c r="R616" s="143" t="str">
        <f>IF(H616="","",(S616/S616)&amp;":"&amp;ROUND(AI616/S616,2))</f>
        <v/>
      </c>
      <c r="S616" s="144" t="str">
        <f t="shared" si="113"/>
        <v/>
      </c>
      <c r="T616" s="145" t="str">
        <f t="shared" si="114"/>
        <v/>
      </c>
      <c r="U616" s="118"/>
      <c r="V616" s="145" t="str">
        <f t="shared" si="115"/>
        <v/>
      </c>
      <c r="W616" s="144" t="str">
        <f t="shared" si="116"/>
        <v/>
      </c>
      <c r="X616" s="146" t="str">
        <f>IF(C616="","",IF(OR(C616="Trade",C616="Multi Position"),(X615+V616),IF(C616="Deposit",(X615+AE616),IF(C616="Withdrawal",(X615-AE616)))))</f>
        <v/>
      </c>
      <c r="Y616" s="145" t="str">
        <f t="shared" si="117"/>
        <v/>
      </c>
      <c r="Z616" s="118"/>
      <c r="AA616" s="118"/>
      <c r="AB616" s="118"/>
      <c r="AC616" s="118"/>
      <c r="AD616" s="118"/>
      <c r="AE616" s="139"/>
      <c r="AF616" s="118"/>
      <c r="AG616" s="118"/>
      <c r="AH616" s="147" t="str">
        <f t="shared" si="118"/>
        <v/>
      </c>
      <c r="AI616" s="147" t="str">
        <f t="shared" si="119"/>
        <v/>
      </c>
      <c r="AJ616" s="148" t="str">
        <f t="shared" si="108"/>
        <v/>
      </c>
      <c r="AK616" s="148" t="str">
        <f t="shared" si="109"/>
        <v/>
      </c>
      <c r="AL616" s="147" t="str">
        <f t="shared" si="110"/>
        <v/>
      </c>
      <c r="AM616" s="147" t="str">
        <f t="shared" si="111"/>
        <v/>
      </c>
      <c r="AN616" s="147" t="str">
        <f t="shared" si="112"/>
        <v/>
      </c>
      <c r="AO616" s="118"/>
    </row>
    <row r="617" spans="1:41">
      <c r="A617" s="118"/>
      <c r="B617" s="118"/>
      <c r="C617" s="118"/>
      <c r="D617" s="118"/>
      <c r="E617" s="118"/>
      <c r="F617" s="118"/>
      <c r="G617" s="118"/>
      <c r="H617" s="118"/>
      <c r="I617" s="118"/>
      <c r="J617" s="118"/>
      <c r="K617" s="118"/>
      <c r="L617" s="118"/>
      <c r="M617" s="118"/>
      <c r="N617" s="118"/>
      <c r="O617" s="143" t="str">
        <f>IF(H617="","",(S617/S617)&amp;":"&amp;ROUND(AH617/S617,2))</f>
        <v/>
      </c>
      <c r="P617" s="118"/>
      <c r="Q617" s="118"/>
      <c r="R617" s="143" t="str">
        <f>IF(H617="","",(S617/S617)&amp;":"&amp;ROUND(AI617/S617,2))</f>
        <v/>
      </c>
      <c r="S617" s="144" t="str">
        <f t="shared" si="113"/>
        <v/>
      </c>
      <c r="T617" s="145" t="str">
        <f t="shared" si="114"/>
        <v/>
      </c>
      <c r="U617" s="118"/>
      <c r="V617" s="145" t="str">
        <f t="shared" si="115"/>
        <v/>
      </c>
      <c r="W617" s="144" t="str">
        <f t="shared" si="116"/>
        <v/>
      </c>
      <c r="X617" s="146" t="str">
        <f>IF(C617="","",IF(OR(C617="Trade",C617="Multi Position"),(X616+V617),IF(C617="Deposit",(X616+AE617),IF(C617="Withdrawal",(X616-AE617)))))</f>
        <v/>
      </c>
      <c r="Y617" s="145" t="str">
        <f t="shared" si="117"/>
        <v/>
      </c>
      <c r="Z617" s="118"/>
      <c r="AA617" s="118"/>
      <c r="AB617" s="118"/>
      <c r="AC617" s="118"/>
      <c r="AD617" s="118"/>
      <c r="AE617" s="139"/>
      <c r="AF617" s="118"/>
      <c r="AG617" s="118"/>
      <c r="AH617" s="147" t="str">
        <f t="shared" si="118"/>
        <v/>
      </c>
      <c r="AI617" s="147" t="str">
        <f t="shared" si="119"/>
        <v/>
      </c>
      <c r="AJ617" s="148" t="str">
        <f t="shared" si="108"/>
        <v/>
      </c>
      <c r="AK617" s="148" t="str">
        <f t="shared" si="109"/>
        <v/>
      </c>
      <c r="AL617" s="147" t="str">
        <f t="shared" si="110"/>
        <v/>
      </c>
      <c r="AM617" s="147" t="str">
        <f t="shared" si="111"/>
        <v/>
      </c>
      <c r="AN617" s="147" t="str">
        <f t="shared" si="112"/>
        <v/>
      </c>
      <c r="AO617" s="118"/>
    </row>
    <row r="618" spans="1:41">
      <c r="A618" s="118"/>
      <c r="B618" s="118"/>
      <c r="C618" s="118"/>
      <c r="D618" s="118"/>
      <c r="E618" s="118"/>
      <c r="F618" s="118"/>
      <c r="G618" s="118"/>
      <c r="H618" s="118"/>
      <c r="I618" s="118"/>
      <c r="J618" s="118"/>
      <c r="K618" s="118"/>
      <c r="L618" s="118"/>
      <c r="M618" s="118"/>
      <c r="N618" s="118"/>
      <c r="O618" s="143" t="str">
        <f>IF(H618="","",(S618/S618)&amp;":"&amp;ROUND(AH618/S618,2))</f>
        <v/>
      </c>
      <c r="P618" s="118"/>
      <c r="Q618" s="118"/>
      <c r="R618" s="143" t="str">
        <f>IF(H618="","",(S618/S618)&amp;":"&amp;ROUND(AI618/S618,2))</f>
        <v/>
      </c>
      <c r="S618" s="144" t="str">
        <f t="shared" si="113"/>
        <v/>
      </c>
      <c r="T618" s="145" t="str">
        <f t="shared" si="114"/>
        <v/>
      </c>
      <c r="U618" s="118"/>
      <c r="V618" s="145" t="str">
        <f t="shared" si="115"/>
        <v/>
      </c>
      <c r="W618" s="144" t="str">
        <f t="shared" si="116"/>
        <v/>
      </c>
      <c r="X618" s="146" t="str">
        <f>IF(C618="","",IF(OR(C618="Trade",C618="Multi Position"),(X617+V618),IF(C618="Deposit",(X617+AE618),IF(C618="Withdrawal",(X617-AE618)))))</f>
        <v/>
      </c>
      <c r="Y618" s="145" t="str">
        <f t="shared" si="117"/>
        <v/>
      </c>
      <c r="Z618" s="118"/>
      <c r="AA618" s="118"/>
      <c r="AB618" s="118"/>
      <c r="AC618" s="118"/>
      <c r="AD618" s="118"/>
      <c r="AE618" s="139"/>
      <c r="AF618" s="118"/>
      <c r="AG618" s="118"/>
      <c r="AH618" s="147" t="str">
        <f t="shared" si="118"/>
        <v/>
      </c>
      <c r="AI618" s="147" t="str">
        <f t="shared" si="119"/>
        <v/>
      </c>
      <c r="AJ618" s="148" t="str">
        <f t="shared" si="108"/>
        <v/>
      </c>
      <c r="AK618" s="148" t="str">
        <f t="shared" si="109"/>
        <v/>
      </c>
      <c r="AL618" s="147" t="str">
        <f t="shared" si="110"/>
        <v/>
      </c>
      <c r="AM618" s="147" t="str">
        <f t="shared" si="111"/>
        <v/>
      </c>
      <c r="AN618" s="147" t="str">
        <f t="shared" si="112"/>
        <v/>
      </c>
      <c r="AO618" s="118"/>
    </row>
    <row r="619" spans="1:41">
      <c r="A619" s="118"/>
      <c r="B619" s="118"/>
      <c r="C619" s="118"/>
      <c r="D619" s="118"/>
      <c r="E619" s="118"/>
      <c r="F619" s="118"/>
      <c r="G619" s="118"/>
      <c r="H619" s="118"/>
      <c r="I619" s="118"/>
      <c r="J619" s="118"/>
      <c r="K619" s="118"/>
      <c r="L619" s="118"/>
      <c r="M619" s="118"/>
      <c r="N619" s="118"/>
      <c r="O619" s="143" t="str">
        <f>IF(H619="","",(S619/S619)&amp;":"&amp;ROUND(AH619/S619,2))</f>
        <v/>
      </c>
      <c r="P619" s="118"/>
      <c r="Q619" s="118"/>
      <c r="R619" s="143" t="str">
        <f>IF(H619="","",(S619/S619)&amp;":"&amp;ROUND(AI619/S619,2))</f>
        <v/>
      </c>
      <c r="S619" s="144" t="str">
        <f t="shared" si="113"/>
        <v/>
      </c>
      <c r="T619" s="145" t="str">
        <f t="shared" si="114"/>
        <v/>
      </c>
      <c r="U619" s="118"/>
      <c r="V619" s="145" t="str">
        <f t="shared" si="115"/>
        <v/>
      </c>
      <c r="W619" s="144" t="str">
        <f t="shared" si="116"/>
        <v/>
      </c>
      <c r="X619" s="146" t="str">
        <f>IF(C619="","",IF(OR(C619="Trade",C619="Multi Position"),(X618+V619),IF(C619="Deposit",(X618+AE619),IF(C619="Withdrawal",(X618-AE619)))))</f>
        <v/>
      </c>
      <c r="Y619" s="145" t="str">
        <f t="shared" si="117"/>
        <v/>
      </c>
      <c r="Z619" s="118"/>
      <c r="AA619" s="118"/>
      <c r="AB619" s="118"/>
      <c r="AC619" s="118"/>
      <c r="AD619" s="118"/>
      <c r="AE619" s="139"/>
      <c r="AF619" s="118"/>
      <c r="AG619" s="118"/>
      <c r="AH619" s="147" t="str">
        <f t="shared" si="118"/>
        <v/>
      </c>
      <c r="AI619" s="147" t="str">
        <f t="shared" si="119"/>
        <v/>
      </c>
      <c r="AJ619" s="148" t="str">
        <f t="shared" si="108"/>
        <v/>
      </c>
      <c r="AK619" s="148" t="str">
        <f t="shared" si="109"/>
        <v/>
      </c>
      <c r="AL619" s="147" t="str">
        <f t="shared" si="110"/>
        <v/>
      </c>
      <c r="AM619" s="147" t="str">
        <f t="shared" si="111"/>
        <v/>
      </c>
      <c r="AN619" s="147" t="str">
        <f t="shared" si="112"/>
        <v/>
      </c>
      <c r="AO619" s="118"/>
    </row>
    <row r="620" spans="1:41">
      <c r="A620" s="118"/>
      <c r="B620" s="118"/>
      <c r="C620" s="118"/>
      <c r="D620" s="118"/>
      <c r="E620" s="118"/>
      <c r="F620" s="118"/>
      <c r="G620" s="118"/>
      <c r="H620" s="118"/>
      <c r="I620" s="118"/>
      <c r="J620" s="118"/>
      <c r="K620" s="118"/>
      <c r="L620" s="118"/>
      <c r="M620" s="118"/>
      <c r="N620" s="118"/>
      <c r="O620" s="143" t="str">
        <f>IF(H620="","",(S620/S620)&amp;":"&amp;ROUND(AH620/S620,2))</f>
        <v/>
      </c>
      <c r="P620" s="118"/>
      <c r="Q620" s="118"/>
      <c r="R620" s="143" t="str">
        <f>IF(H620="","",(S620/S620)&amp;":"&amp;ROUND(AI620/S620,2))</f>
        <v/>
      </c>
      <c r="S620" s="144" t="str">
        <f t="shared" si="113"/>
        <v/>
      </c>
      <c r="T620" s="145" t="str">
        <f t="shared" si="114"/>
        <v/>
      </c>
      <c r="U620" s="118"/>
      <c r="V620" s="145" t="str">
        <f t="shared" si="115"/>
        <v/>
      </c>
      <c r="W620" s="144" t="str">
        <f t="shared" si="116"/>
        <v/>
      </c>
      <c r="X620" s="146" t="str">
        <f>IF(C620="","",IF(OR(C620="Trade",C620="Multi Position"),(X619+V620),IF(C620="Deposit",(X619+AE620),IF(C620="Withdrawal",(X619-AE620)))))</f>
        <v/>
      </c>
      <c r="Y620" s="145" t="str">
        <f t="shared" si="117"/>
        <v/>
      </c>
      <c r="Z620" s="118"/>
      <c r="AA620" s="118"/>
      <c r="AB620" s="118"/>
      <c r="AC620" s="118"/>
      <c r="AD620" s="118"/>
      <c r="AE620" s="139"/>
      <c r="AF620" s="118"/>
      <c r="AG620" s="118"/>
      <c r="AH620" s="147" t="str">
        <f t="shared" si="118"/>
        <v/>
      </c>
      <c r="AI620" s="147" t="str">
        <f t="shared" si="119"/>
        <v/>
      </c>
      <c r="AJ620" s="148" t="str">
        <f t="shared" si="108"/>
        <v/>
      </c>
      <c r="AK620" s="148" t="str">
        <f t="shared" si="109"/>
        <v/>
      </c>
      <c r="AL620" s="147" t="str">
        <f t="shared" si="110"/>
        <v/>
      </c>
      <c r="AM620" s="147" t="str">
        <f t="shared" si="111"/>
        <v/>
      </c>
      <c r="AN620" s="147" t="str">
        <f t="shared" si="112"/>
        <v/>
      </c>
      <c r="AO620" s="118"/>
    </row>
    <row r="621" spans="1:41">
      <c r="A621" s="118"/>
      <c r="B621" s="118"/>
      <c r="C621" s="118"/>
      <c r="D621" s="118"/>
      <c r="E621" s="118"/>
      <c r="F621" s="118"/>
      <c r="G621" s="118"/>
      <c r="H621" s="118"/>
      <c r="I621" s="118"/>
      <c r="J621" s="118"/>
      <c r="K621" s="118"/>
      <c r="L621" s="118"/>
      <c r="M621" s="118"/>
      <c r="N621" s="118"/>
      <c r="O621" s="143" t="str">
        <f>IF(H621="","",(S621/S621)&amp;":"&amp;ROUND(AH621/S621,2))</f>
        <v/>
      </c>
      <c r="P621" s="118"/>
      <c r="Q621" s="118"/>
      <c r="R621" s="143" t="str">
        <f>IF(H621="","",(S621/S621)&amp;":"&amp;ROUND(AI621/S621,2))</f>
        <v/>
      </c>
      <c r="S621" s="144" t="str">
        <f t="shared" si="113"/>
        <v/>
      </c>
      <c r="T621" s="145" t="str">
        <f t="shared" si="114"/>
        <v/>
      </c>
      <c r="U621" s="118"/>
      <c r="V621" s="145" t="str">
        <f t="shared" si="115"/>
        <v/>
      </c>
      <c r="W621" s="144" t="str">
        <f t="shared" si="116"/>
        <v/>
      </c>
      <c r="X621" s="146" t="str">
        <f>IF(C621="","",IF(OR(C621="Trade",C621="Multi Position"),(X620+V621),IF(C621="Deposit",(X620+AE621),IF(C621="Withdrawal",(X620-AE621)))))</f>
        <v/>
      </c>
      <c r="Y621" s="145" t="str">
        <f t="shared" si="117"/>
        <v/>
      </c>
      <c r="Z621" s="118"/>
      <c r="AA621" s="118"/>
      <c r="AB621" s="118"/>
      <c r="AC621" s="118"/>
      <c r="AD621" s="118"/>
      <c r="AE621" s="139"/>
      <c r="AF621" s="118"/>
      <c r="AG621" s="118"/>
      <c r="AH621" s="147" t="str">
        <f t="shared" si="118"/>
        <v/>
      </c>
      <c r="AI621" s="147" t="str">
        <f t="shared" si="119"/>
        <v/>
      </c>
      <c r="AJ621" s="148" t="str">
        <f t="shared" si="108"/>
        <v/>
      </c>
      <c r="AK621" s="148" t="str">
        <f t="shared" si="109"/>
        <v/>
      </c>
      <c r="AL621" s="147" t="str">
        <f t="shared" si="110"/>
        <v/>
      </c>
      <c r="AM621" s="147" t="str">
        <f t="shared" si="111"/>
        <v/>
      </c>
      <c r="AN621" s="147" t="str">
        <f t="shared" si="112"/>
        <v/>
      </c>
      <c r="AO621" s="118"/>
    </row>
    <row r="622" spans="1:41">
      <c r="A622" s="118"/>
      <c r="B622" s="118"/>
      <c r="C622" s="118"/>
      <c r="D622" s="118"/>
      <c r="E622" s="118"/>
      <c r="F622" s="118"/>
      <c r="G622" s="118"/>
      <c r="H622" s="118"/>
      <c r="I622" s="118"/>
      <c r="J622" s="118"/>
      <c r="K622" s="118"/>
      <c r="L622" s="118"/>
      <c r="M622" s="118"/>
      <c r="N622" s="118"/>
      <c r="O622" s="143" t="str">
        <f>IF(H622="","",(S622/S622)&amp;":"&amp;ROUND(AH622/S622,2))</f>
        <v/>
      </c>
      <c r="P622" s="118"/>
      <c r="Q622" s="118"/>
      <c r="R622" s="143" t="str">
        <f>IF(H622="","",(S622/S622)&amp;":"&amp;ROUND(AI622/S622,2))</f>
        <v/>
      </c>
      <c r="S622" s="144" t="str">
        <f t="shared" si="113"/>
        <v/>
      </c>
      <c r="T622" s="145" t="str">
        <f t="shared" si="114"/>
        <v/>
      </c>
      <c r="U622" s="118"/>
      <c r="V622" s="145" t="str">
        <f t="shared" si="115"/>
        <v/>
      </c>
      <c r="W622" s="144" t="str">
        <f t="shared" si="116"/>
        <v/>
      </c>
      <c r="X622" s="146" t="str">
        <f>IF(C622="","",IF(OR(C622="Trade",C622="Multi Position"),(X621+V622),IF(C622="Deposit",(X621+AE622),IF(C622="Withdrawal",(X621-AE622)))))</f>
        <v/>
      </c>
      <c r="Y622" s="145" t="str">
        <f t="shared" si="117"/>
        <v/>
      </c>
      <c r="Z622" s="118"/>
      <c r="AA622" s="118"/>
      <c r="AB622" s="118"/>
      <c r="AC622" s="118"/>
      <c r="AD622" s="118"/>
      <c r="AE622" s="139"/>
      <c r="AF622" s="118"/>
      <c r="AG622" s="118"/>
      <c r="AH622" s="147" t="str">
        <f t="shared" si="118"/>
        <v/>
      </c>
      <c r="AI622" s="147" t="str">
        <f t="shared" si="119"/>
        <v/>
      </c>
      <c r="AJ622" s="148" t="str">
        <f t="shared" si="108"/>
        <v/>
      </c>
      <c r="AK622" s="148" t="str">
        <f t="shared" si="109"/>
        <v/>
      </c>
      <c r="AL622" s="147" t="str">
        <f t="shared" si="110"/>
        <v/>
      </c>
      <c r="AM622" s="147" t="str">
        <f t="shared" si="111"/>
        <v/>
      </c>
      <c r="AN622" s="147" t="str">
        <f t="shared" si="112"/>
        <v/>
      </c>
      <c r="AO622" s="118"/>
    </row>
    <row r="623" spans="1:41">
      <c r="A623" s="118"/>
      <c r="B623" s="118"/>
      <c r="C623" s="118"/>
      <c r="D623" s="118"/>
      <c r="E623" s="118"/>
      <c r="F623" s="118"/>
      <c r="G623" s="118"/>
      <c r="H623" s="118"/>
      <c r="I623" s="118"/>
      <c r="J623" s="118"/>
      <c r="K623" s="118"/>
      <c r="L623" s="118"/>
      <c r="M623" s="118"/>
      <c r="N623" s="118"/>
      <c r="O623" s="143" t="str">
        <f>IF(H623="","",(S623/S623)&amp;":"&amp;ROUND(AH623/S623,2))</f>
        <v/>
      </c>
      <c r="P623" s="118"/>
      <c r="Q623" s="118"/>
      <c r="R623" s="143" t="str">
        <f>IF(H623="","",(S623/S623)&amp;":"&amp;ROUND(AI623/S623,2))</f>
        <v/>
      </c>
      <c r="S623" s="144" t="str">
        <f t="shared" si="113"/>
        <v/>
      </c>
      <c r="T623" s="145" t="str">
        <f t="shared" si="114"/>
        <v/>
      </c>
      <c r="U623" s="118"/>
      <c r="V623" s="145" t="str">
        <f t="shared" si="115"/>
        <v/>
      </c>
      <c r="W623" s="144" t="str">
        <f t="shared" si="116"/>
        <v/>
      </c>
      <c r="X623" s="146" t="str">
        <f>IF(C623="","",IF(OR(C623="Trade",C623="Multi Position"),(X622+V623),IF(C623="Deposit",(X622+AE623),IF(C623="Withdrawal",(X622-AE623)))))</f>
        <v/>
      </c>
      <c r="Y623" s="145" t="str">
        <f t="shared" si="117"/>
        <v/>
      </c>
      <c r="Z623" s="118"/>
      <c r="AA623" s="118"/>
      <c r="AB623" s="118"/>
      <c r="AC623" s="118"/>
      <c r="AD623" s="118"/>
      <c r="AE623" s="139"/>
      <c r="AF623" s="118"/>
      <c r="AG623" s="118"/>
      <c r="AH623" s="147" t="str">
        <f t="shared" si="118"/>
        <v/>
      </c>
      <c r="AI623" s="147" t="str">
        <f t="shared" si="119"/>
        <v/>
      </c>
      <c r="AJ623" s="148" t="str">
        <f t="shared" si="108"/>
        <v/>
      </c>
      <c r="AK623" s="148" t="str">
        <f t="shared" si="109"/>
        <v/>
      </c>
      <c r="AL623" s="147" t="str">
        <f t="shared" si="110"/>
        <v/>
      </c>
      <c r="AM623" s="147" t="str">
        <f t="shared" si="111"/>
        <v/>
      </c>
      <c r="AN623" s="147" t="str">
        <f t="shared" si="112"/>
        <v/>
      </c>
      <c r="AO623" s="118"/>
    </row>
    <row r="624" spans="1:41">
      <c r="A624" s="118"/>
      <c r="B624" s="118"/>
      <c r="C624" s="118"/>
      <c r="D624" s="118"/>
      <c r="E624" s="118"/>
      <c r="F624" s="118"/>
      <c r="G624" s="118"/>
      <c r="H624" s="118"/>
      <c r="I624" s="118"/>
      <c r="J624" s="118"/>
      <c r="K624" s="118"/>
      <c r="L624" s="118"/>
      <c r="M624" s="118"/>
      <c r="N624" s="118"/>
      <c r="O624" s="143" t="str">
        <f>IF(H624="","",(S624/S624)&amp;":"&amp;ROUND(AH624/S624,2))</f>
        <v/>
      </c>
      <c r="P624" s="118"/>
      <c r="Q624" s="118"/>
      <c r="R624" s="143" t="str">
        <f>IF(H624="","",(S624/S624)&amp;":"&amp;ROUND(AI624/S624,2))</f>
        <v/>
      </c>
      <c r="S624" s="144" t="str">
        <f t="shared" si="113"/>
        <v/>
      </c>
      <c r="T624" s="145" t="str">
        <f t="shared" si="114"/>
        <v/>
      </c>
      <c r="U624" s="118"/>
      <c r="V624" s="145" t="str">
        <f t="shared" si="115"/>
        <v/>
      </c>
      <c r="W624" s="144" t="str">
        <f t="shared" si="116"/>
        <v/>
      </c>
      <c r="X624" s="146" t="str">
        <f>IF(C624="","",IF(OR(C624="Trade",C624="Multi Position"),(X623+V624),IF(C624="Deposit",(X623+AE624),IF(C624="Withdrawal",(X623-AE624)))))</f>
        <v/>
      </c>
      <c r="Y624" s="145" t="str">
        <f t="shared" si="117"/>
        <v/>
      </c>
      <c r="Z624" s="118"/>
      <c r="AA624" s="118"/>
      <c r="AB624" s="118"/>
      <c r="AC624" s="118"/>
      <c r="AD624" s="118"/>
      <c r="AE624" s="139"/>
      <c r="AF624" s="118"/>
      <c r="AG624" s="118"/>
      <c r="AH624" s="147" t="str">
        <f t="shared" si="118"/>
        <v/>
      </c>
      <c r="AI624" s="147" t="str">
        <f t="shared" si="119"/>
        <v/>
      </c>
      <c r="AJ624" s="148" t="str">
        <f t="shared" si="108"/>
        <v/>
      </c>
      <c r="AK624" s="148" t="str">
        <f t="shared" si="109"/>
        <v/>
      </c>
      <c r="AL624" s="147" t="str">
        <f t="shared" si="110"/>
        <v/>
      </c>
      <c r="AM624" s="147" t="str">
        <f t="shared" si="111"/>
        <v/>
      </c>
      <c r="AN624" s="147" t="str">
        <f t="shared" si="112"/>
        <v/>
      </c>
      <c r="AO624" s="118"/>
    </row>
    <row r="625" spans="1:41">
      <c r="A625" s="118"/>
      <c r="B625" s="118"/>
      <c r="C625" s="118"/>
      <c r="D625" s="118"/>
      <c r="E625" s="118"/>
      <c r="F625" s="118"/>
      <c r="G625" s="118"/>
      <c r="H625" s="118"/>
      <c r="I625" s="118"/>
      <c r="J625" s="118"/>
      <c r="K625" s="118"/>
      <c r="L625" s="118"/>
      <c r="M625" s="118"/>
      <c r="N625" s="118"/>
      <c r="O625" s="143" t="str">
        <f>IF(H625="","",(S625/S625)&amp;":"&amp;ROUND(AH625/S625,2))</f>
        <v/>
      </c>
      <c r="P625" s="118"/>
      <c r="Q625" s="118"/>
      <c r="R625" s="143" t="str">
        <f>IF(H625="","",(S625/S625)&amp;":"&amp;ROUND(AI625/S625,2))</f>
        <v/>
      </c>
      <c r="S625" s="144" t="str">
        <f t="shared" si="113"/>
        <v/>
      </c>
      <c r="T625" s="145" t="str">
        <f t="shared" si="114"/>
        <v/>
      </c>
      <c r="U625" s="118"/>
      <c r="V625" s="145" t="str">
        <f t="shared" si="115"/>
        <v/>
      </c>
      <c r="W625" s="144" t="str">
        <f t="shared" si="116"/>
        <v/>
      </c>
      <c r="X625" s="146" t="str">
        <f>IF(C625="","",IF(OR(C625="Trade",C625="Multi Position"),(X624+V625),IF(C625="Deposit",(X624+AE625),IF(C625="Withdrawal",(X624-AE625)))))</f>
        <v/>
      </c>
      <c r="Y625" s="145" t="str">
        <f t="shared" si="117"/>
        <v/>
      </c>
      <c r="Z625" s="118"/>
      <c r="AA625" s="118"/>
      <c r="AB625" s="118"/>
      <c r="AC625" s="118"/>
      <c r="AD625" s="118"/>
      <c r="AE625" s="139"/>
      <c r="AF625" s="118"/>
      <c r="AG625" s="118"/>
      <c r="AH625" s="147" t="str">
        <f t="shared" si="118"/>
        <v/>
      </c>
      <c r="AI625" s="147" t="str">
        <f t="shared" si="119"/>
        <v/>
      </c>
      <c r="AJ625" s="148" t="str">
        <f t="shared" si="108"/>
        <v/>
      </c>
      <c r="AK625" s="148" t="str">
        <f t="shared" si="109"/>
        <v/>
      </c>
      <c r="AL625" s="147" t="str">
        <f t="shared" si="110"/>
        <v/>
      </c>
      <c r="AM625" s="147" t="str">
        <f t="shared" si="111"/>
        <v/>
      </c>
      <c r="AN625" s="147" t="str">
        <f t="shared" si="112"/>
        <v/>
      </c>
      <c r="AO625" s="118"/>
    </row>
    <row r="626" spans="1:41">
      <c r="A626" s="118"/>
      <c r="B626" s="118"/>
      <c r="C626" s="118"/>
      <c r="D626" s="118"/>
      <c r="E626" s="118"/>
      <c r="F626" s="118"/>
      <c r="G626" s="118"/>
      <c r="H626" s="118"/>
      <c r="I626" s="118"/>
      <c r="J626" s="118"/>
      <c r="K626" s="118"/>
      <c r="L626" s="118"/>
      <c r="M626" s="118"/>
      <c r="N626" s="118"/>
      <c r="O626" s="143" t="str">
        <f>IF(H626="","",(S626/S626)&amp;":"&amp;ROUND(AH626/S626,2))</f>
        <v/>
      </c>
      <c r="P626" s="118"/>
      <c r="Q626" s="118"/>
      <c r="R626" s="143" t="str">
        <f>IF(H626="","",(S626/S626)&amp;":"&amp;ROUND(AI626/S626,2))</f>
        <v/>
      </c>
      <c r="S626" s="144" t="str">
        <f t="shared" si="113"/>
        <v/>
      </c>
      <c r="T626" s="145" t="str">
        <f t="shared" si="114"/>
        <v/>
      </c>
      <c r="U626" s="118"/>
      <c r="V626" s="145" t="str">
        <f t="shared" si="115"/>
        <v/>
      </c>
      <c r="W626" s="144" t="str">
        <f t="shared" si="116"/>
        <v/>
      </c>
      <c r="X626" s="146" t="str">
        <f>IF(C626="","",IF(OR(C626="Trade",C626="Multi Position"),(X625+V626),IF(C626="Deposit",(X625+AE626),IF(C626="Withdrawal",(X625-AE626)))))</f>
        <v/>
      </c>
      <c r="Y626" s="145" t="str">
        <f t="shared" si="117"/>
        <v/>
      </c>
      <c r="Z626" s="118"/>
      <c r="AA626" s="118"/>
      <c r="AB626" s="118"/>
      <c r="AC626" s="118"/>
      <c r="AD626" s="118"/>
      <c r="AE626" s="139"/>
      <c r="AF626" s="118"/>
      <c r="AG626" s="118"/>
      <c r="AH626" s="147" t="str">
        <f t="shared" si="118"/>
        <v/>
      </c>
      <c r="AI626" s="147" t="str">
        <f t="shared" si="119"/>
        <v/>
      </c>
      <c r="AJ626" s="148" t="str">
        <f t="shared" si="108"/>
        <v/>
      </c>
      <c r="AK626" s="148" t="str">
        <f t="shared" si="109"/>
        <v/>
      </c>
      <c r="AL626" s="147" t="str">
        <f t="shared" si="110"/>
        <v/>
      </c>
      <c r="AM626" s="147" t="str">
        <f t="shared" si="111"/>
        <v/>
      </c>
      <c r="AN626" s="147" t="str">
        <f t="shared" si="112"/>
        <v/>
      </c>
      <c r="AO626" s="118"/>
    </row>
    <row r="627" spans="1:41">
      <c r="A627" s="118"/>
      <c r="B627" s="118"/>
      <c r="C627" s="118"/>
      <c r="D627" s="118"/>
      <c r="E627" s="118"/>
      <c r="F627" s="118"/>
      <c r="G627" s="118"/>
      <c r="H627" s="118"/>
      <c r="I627" s="118"/>
      <c r="J627" s="118"/>
      <c r="K627" s="118"/>
      <c r="L627" s="118"/>
      <c r="M627" s="118"/>
      <c r="N627" s="118"/>
      <c r="O627" s="143" t="str">
        <f>IF(H627="","",(S627/S627)&amp;":"&amp;ROUND(AH627/S627,2))</f>
        <v/>
      </c>
      <c r="P627" s="118"/>
      <c r="Q627" s="118"/>
      <c r="R627" s="143" t="str">
        <f>IF(H627="","",(S627/S627)&amp;":"&amp;ROUND(AI627/S627,2))</f>
        <v/>
      </c>
      <c r="S627" s="144" t="str">
        <f t="shared" si="113"/>
        <v/>
      </c>
      <c r="T627" s="145" t="str">
        <f t="shared" si="114"/>
        <v/>
      </c>
      <c r="U627" s="118"/>
      <c r="V627" s="145" t="str">
        <f t="shared" si="115"/>
        <v/>
      </c>
      <c r="W627" s="144" t="str">
        <f t="shared" si="116"/>
        <v/>
      </c>
      <c r="X627" s="146" t="str">
        <f>IF(C627="","",IF(OR(C627="Trade",C627="Multi Position"),(X626+V627),IF(C627="Deposit",(X626+AE627),IF(C627="Withdrawal",(X626-AE627)))))</f>
        <v/>
      </c>
      <c r="Y627" s="145" t="str">
        <f t="shared" si="117"/>
        <v/>
      </c>
      <c r="Z627" s="118"/>
      <c r="AA627" s="118"/>
      <c r="AB627" s="118"/>
      <c r="AC627" s="118"/>
      <c r="AD627" s="118"/>
      <c r="AE627" s="139"/>
      <c r="AF627" s="118"/>
      <c r="AG627" s="118"/>
      <c r="AH627" s="147" t="str">
        <f t="shared" si="118"/>
        <v/>
      </c>
      <c r="AI627" s="147" t="str">
        <f t="shared" si="119"/>
        <v/>
      </c>
      <c r="AJ627" s="148" t="str">
        <f t="shared" si="108"/>
        <v/>
      </c>
      <c r="AK627" s="148" t="str">
        <f t="shared" si="109"/>
        <v/>
      </c>
      <c r="AL627" s="147" t="str">
        <f t="shared" si="110"/>
        <v/>
      </c>
      <c r="AM627" s="147" t="str">
        <f t="shared" si="111"/>
        <v/>
      </c>
      <c r="AN627" s="147" t="str">
        <f t="shared" si="112"/>
        <v/>
      </c>
      <c r="AO627" s="118"/>
    </row>
    <row r="628" spans="1:41">
      <c r="A628" s="118"/>
      <c r="B628" s="118"/>
      <c r="C628" s="118"/>
      <c r="D628" s="118"/>
      <c r="E628" s="118"/>
      <c r="F628" s="118"/>
      <c r="G628" s="118"/>
      <c r="H628" s="118"/>
      <c r="I628" s="118"/>
      <c r="J628" s="118"/>
      <c r="K628" s="118"/>
      <c r="L628" s="118"/>
      <c r="M628" s="118"/>
      <c r="N628" s="118"/>
      <c r="O628" s="143" t="str">
        <f>IF(H628="","",(S628/S628)&amp;":"&amp;ROUND(AH628/S628,2))</f>
        <v/>
      </c>
      <c r="P628" s="118"/>
      <c r="Q628" s="118"/>
      <c r="R628" s="143" t="str">
        <f>IF(H628="","",(S628/S628)&amp;":"&amp;ROUND(AI628/S628,2))</f>
        <v/>
      </c>
      <c r="S628" s="144" t="str">
        <f t="shared" si="113"/>
        <v/>
      </c>
      <c r="T628" s="145" t="str">
        <f t="shared" si="114"/>
        <v/>
      </c>
      <c r="U628" s="118"/>
      <c r="V628" s="145" t="str">
        <f t="shared" si="115"/>
        <v/>
      </c>
      <c r="W628" s="144" t="str">
        <f t="shared" si="116"/>
        <v/>
      </c>
      <c r="X628" s="146" t="str">
        <f>IF(C628="","",IF(OR(C628="Trade",C628="Multi Position"),(X627+V628),IF(C628="Deposit",(X627+AE628),IF(C628="Withdrawal",(X627-AE628)))))</f>
        <v/>
      </c>
      <c r="Y628" s="145" t="str">
        <f t="shared" si="117"/>
        <v/>
      </c>
      <c r="Z628" s="118"/>
      <c r="AA628" s="118"/>
      <c r="AB628" s="118"/>
      <c r="AC628" s="118"/>
      <c r="AD628" s="118"/>
      <c r="AE628" s="139"/>
      <c r="AF628" s="118"/>
      <c r="AG628" s="118"/>
      <c r="AH628" s="147" t="str">
        <f t="shared" si="118"/>
        <v/>
      </c>
      <c r="AI628" s="147" t="str">
        <f t="shared" si="119"/>
        <v/>
      </c>
      <c r="AJ628" s="148" t="str">
        <f t="shared" si="108"/>
        <v/>
      </c>
      <c r="AK628" s="148" t="str">
        <f t="shared" si="109"/>
        <v/>
      </c>
      <c r="AL628" s="147" t="str">
        <f t="shared" si="110"/>
        <v/>
      </c>
      <c r="AM628" s="147" t="str">
        <f t="shared" si="111"/>
        <v/>
      </c>
      <c r="AN628" s="147" t="str">
        <f t="shared" si="112"/>
        <v/>
      </c>
      <c r="AO628" s="118"/>
    </row>
    <row r="629" spans="1:41">
      <c r="A629" s="118"/>
      <c r="B629" s="118"/>
      <c r="C629" s="118"/>
      <c r="D629" s="118"/>
      <c r="E629" s="118"/>
      <c r="F629" s="118"/>
      <c r="G629" s="118"/>
      <c r="H629" s="118"/>
      <c r="I629" s="118"/>
      <c r="J629" s="118"/>
      <c r="K629" s="118"/>
      <c r="L629" s="118"/>
      <c r="M629" s="118"/>
      <c r="N629" s="118"/>
      <c r="O629" s="143" t="str">
        <f>IF(H629="","",(S629/S629)&amp;":"&amp;ROUND(AH629/S629,2))</f>
        <v/>
      </c>
      <c r="P629" s="118"/>
      <c r="Q629" s="118"/>
      <c r="R629" s="143" t="str">
        <f>IF(H629="","",(S629/S629)&amp;":"&amp;ROUND(AI629/S629,2))</f>
        <v/>
      </c>
      <c r="S629" s="144" t="str">
        <f t="shared" si="113"/>
        <v/>
      </c>
      <c r="T629" s="145" t="str">
        <f t="shared" si="114"/>
        <v/>
      </c>
      <c r="U629" s="118"/>
      <c r="V629" s="145" t="str">
        <f t="shared" si="115"/>
        <v/>
      </c>
      <c r="W629" s="144" t="str">
        <f t="shared" si="116"/>
        <v/>
      </c>
      <c r="X629" s="146" t="str">
        <f>IF(C629="","",IF(OR(C629="Trade",C629="Multi Position"),(X628+V629),IF(C629="Deposit",(X628+AE629),IF(C629="Withdrawal",(X628-AE629)))))</f>
        <v/>
      </c>
      <c r="Y629" s="145" t="str">
        <f t="shared" si="117"/>
        <v/>
      </c>
      <c r="Z629" s="118"/>
      <c r="AA629" s="118"/>
      <c r="AB629" s="118"/>
      <c r="AC629" s="118"/>
      <c r="AD629" s="118"/>
      <c r="AE629" s="139"/>
      <c r="AF629" s="118"/>
      <c r="AG629" s="118"/>
      <c r="AH629" s="147" t="str">
        <f t="shared" si="118"/>
        <v/>
      </c>
      <c r="AI629" s="147" t="str">
        <f t="shared" si="119"/>
        <v/>
      </c>
      <c r="AJ629" s="148" t="str">
        <f t="shared" si="108"/>
        <v/>
      </c>
      <c r="AK629" s="148" t="str">
        <f t="shared" si="109"/>
        <v/>
      </c>
      <c r="AL629" s="147" t="str">
        <f t="shared" si="110"/>
        <v/>
      </c>
      <c r="AM629" s="147" t="str">
        <f t="shared" si="111"/>
        <v/>
      </c>
      <c r="AN629" s="147" t="str">
        <f t="shared" si="112"/>
        <v/>
      </c>
      <c r="AO629" s="118"/>
    </row>
    <row r="630" spans="1:41">
      <c r="A630" s="118"/>
      <c r="B630" s="118"/>
      <c r="C630" s="118"/>
      <c r="D630" s="118"/>
      <c r="E630" s="118"/>
      <c r="F630" s="118"/>
      <c r="G630" s="118"/>
      <c r="H630" s="118"/>
      <c r="I630" s="118"/>
      <c r="J630" s="118"/>
      <c r="K630" s="118"/>
      <c r="L630" s="118"/>
      <c r="M630" s="118"/>
      <c r="N630" s="118"/>
      <c r="O630" s="143" t="str">
        <f>IF(H630="","",(S630/S630)&amp;":"&amp;ROUND(AH630/S630,2))</f>
        <v/>
      </c>
      <c r="P630" s="118"/>
      <c r="Q630" s="118"/>
      <c r="R630" s="143" t="str">
        <f>IF(H630="","",(S630/S630)&amp;":"&amp;ROUND(AI630/S630,2))</f>
        <v/>
      </c>
      <c r="S630" s="144" t="str">
        <f t="shared" si="113"/>
        <v/>
      </c>
      <c r="T630" s="145" t="str">
        <f t="shared" si="114"/>
        <v/>
      </c>
      <c r="U630" s="118"/>
      <c r="V630" s="145" t="str">
        <f t="shared" si="115"/>
        <v/>
      </c>
      <c r="W630" s="144" t="str">
        <f t="shared" si="116"/>
        <v/>
      </c>
      <c r="X630" s="146" t="str">
        <f>IF(C630="","",IF(OR(C630="Trade",C630="Multi Position"),(X629+V630),IF(C630="Deposit",(X629+AE630),IF(C630="Withdrawal",(X629-AE630)))))</f>
        <v/>
      </c>
      <c r="Y630" s="145" t="str">
        <f t="shared" si="117"/>
        <v/>
      </c>
      <c r="Z630" s="118"/>
      <c r="AA630" s="118"/>
      <c r="AB630" s="118"/>
      <c r="AC630" s="118"/>
      <c r="AD630" s="118"/>
      <c r="AE630" s="139"/>
      <c r="AF630" s="118"/>
      <c r="AG630" s="118"/>
      <c r="AH630" s="147" t="str">
        <f t="shared" si="118"/>
        <v/>
      </c>
      <c r="AI630" s="147" t="str">
        <f t="shared" si="119"/>
        <v/>
      </c>
      <c r="AJ630" s="148" t="str">
        <f t="shared" si="108"/>
        <v/>
      </c>
      <c r="AK630" s="148" t="str">
        <f t="shared" si="109"/>
        <v/>
      </c>
      <c r="AL630" s="147" t="str">
        <f t="shared" si="110"/>
        <v/>
      </c>
      <c r="AM630" s="147" t="str">
        <f t="shared" si="111"/>
        <v/>
      </c>
      <c r="AN630" s="147" t="str">
        <f t="shared" si="112"/>
        <v/>
      </c>
      <c r="AO630" s="118"/>
    </row>
    <row r="631" spans="1:41">
      <c r="A631" s="118"/>
      <c r="B631" s="118"/>
      <c r="C631" s="118"/>
      <c r="D631" s="118"/>
      <c r="E631" s="118"/>
      <c r="F631" s="118"/>
      <c r="G631" s="118"/>
      <c r="H631" s="118"/>
      <c r="I631" s="118"/>
      <c r="J631" s="118"/>
      <c r="K631" s="118"/>
      <c r="L631" s="118"/>
      <c r="M631" s="118"/>
      <c r="N631" s="118"/>
      <c r="O631" s="143" t="str">
        <f>IF(H631="","",(S631/S631)&amp;":"&amp;ROUND(AH631/S631,2))</f>
        <v/>
      </c>
      <c r="P631" s="118"/>
      <c r="Q631" s="118"/>
      <c r="R631" s="143" t="str">
        <f>IF(H631="","",(S631/S631)&amp;":"&amp;ROUND(AI631/S631,2))</f>
        <v/>
      </c>
      <c r="S631" s="144" t="str">
        <f t="shared" si="113"/>
        <v/>
      </c>
      <c r="T631" s="145" t="str">
        <f t="shared" si="114"/>
        <v/>
      </c>
      <c r="U631" s="118"/>
      <c r="V631" s="145" t="str">
        <f t="shared" si="115"/>
        <v/>
      </c>
      <c r="W631" s="144" t="str">
        <f t="shared" si="116"/>
        <v/>
      </c>
      <c r="X631" s="146" t="str">
        <f>IF(C631="","",IF(OR(C631="Trade",C631="Multi Position"),(X630+V631),IF(C631="Deposit",(X630+AE631),IF(C631="Withdrawal",(X630-AE631)))))</f>
        <v/>
      </c>
      <c r="Y631" s="145" t="str">
        <f t="shared" si="117"/>
        <v/>
      </c>
      <c r="Z631" s="118"/>
      <c r="AA631" s="118"/>
      <c r="AB631" s="118"/>
      <c r="AC631" s="118"/>
      <c r="AD631" s="118"/>
      <c r="AE631" s="139"/>
      <c r="AF631" s="118"/>
      <c r="AG631" s="118"/>
      <c r="AH631" s="147" t="str">
        <f t="shared" si="118"/>
        <v/>
      </c>
      <c r="AI631" s="147" t="str">
        <f t="shared" si="119"/>
        <v/>
      </c>
      <c r="AJ631" s="148" t="str">
        <f t="shared" si="108"/>
        <v/>
      </c>
      <c r="AK631" s="148" t="str">
        <f t="shared" si="109"/>
        <v/>
      </c>
      <c r="AL631" s="147" t="str">
        <f t="shared" si="110"/>
        <v/>
      </c>
      <c r="AM631" s="147" t="str">
        <f t="shared" si="111"/>
        <v/>
      </c>
      <c r="AN631" s="147" t="str">
        <f t="shared" si="112"/>
        <v/>
      </c>
      <c r="AO631" s="118"/>
    </row>
    <row r="632" spans="1:41">
      <c r="A632" s="118"/>
      <c r="B632" s="118"/>
      <c r="C632" s="118"/>
      <c r="D632" s="118"/>
      <c r="E632" s="118"/>
      <c r="F632" s="118"/>
      <c r="G632" s="118"/>
      <c r="H632" s="118"/>
      <c r="I632" s="118"/>
      <c r="J632" s="118"/>
      <c r="K632" s="118"/>
      <c r="L632" s="118"/>
      <c r="M632" s="118"/>
      <c r="N632" s="118"/>
      <c r="O632" s="143" t="str">
        <f>IF(H632="","",(S632/S632)&amp;":"&amp;ROUND(AH632/S632,2))</f>
        <v/>
      </c>
      <c r="P632" s="118"/>
      <c r="Q632" s="118"/>
      <c r="R632" s="143" t="str">
        <f>IF(H632="","",(S632/S632)&amp;":"&amp;ROUND(AI632/S632,2))</f>
        <v/>
      </c>
      <c r="S632" s="144" t="str">
        <f t="shared" si="113"/>
        <v/>
      </c>
      <c r="T632" s="145" t="str">
        <f t="shared" si="114"/>
        <v/>
      </c>
      <c r="U632" s="118"/>
      <c r="V632" s="145" t="str">
        <f t="shared" si="115"/>
        <v/>
      </c>
      <c r="W632" s="144" t="str">
        <f t="shared" si="116"/>
        <v/>
      </c>
      <c r="X632" s="146" t="str">
        <f>IF(C632="","",IF(OR(C632="Trade",C632="Multi Position"),(X631+V632),IF(C632="Deposit",(X631+AE632),IF(C632="Withdrawal",(X631-AE632)))))</f>
        <v/>
      </c>
      <c r="Y632" s="145" t="str">
        <f t="shared" si="117"/>
        <v/>
      </c>
      <c r="Z632" s="118"/>
      <c r="AA632" s="118"/>
      <c r="AB632" s="118"/>
      <c r="AC632" s="118"/>
      <c r="AD632" s="118"/>
      <c r="AE632" s="139"/>
      <c r="AF632" s="118"/>
      <c r="AG632" s="118"/>
      <c r="AH632" s="147" t="str">
        <f t="shared" si="118"/>
        <v/>
      </c>
      <c r="AI632" s="147" t="str">
        <f t="shared" si="119"/>
        <v/>
      </c>
      <c r="AJ632" s="148" t="str">
        <f t="shared" si="108"/>
        <v/>
      </c>
      <c r="AK632" s="148" t="str">
        <f t="shared" si="109"/>
        <v/>
      </c>
      <c r="AL632" s="147" t="str">
        <f t="shared" si="110"/>
        <v/>
      </c>
      <c r="AM632" s="147" t="str">
        <f t="shared" si="111"/>
        <v/>
      </c>
      <c r="AN632" s="147" t="str">
        <f t="shared" si="112"/>
        <v/>
      </c>
      <c r="AO632" s="118"/>
    </row>
    <row r="633" spans="1:41">
      <c r="A633" s="118"/>
      <c r="B633" s="118"/>
      <c r="C633" s="118"/>
      <c r="D633" s="118"/>
      <c r="E633" s="118"/>
      <c r="F633" s="118"/>
      <c r="G633" s="118"/>
      <c r="H633" s="118"/>
      <c r="I633" s="118"/>
      <c r="J633" s="118"/>
      <c r="K633" s="118"/>
      <c r="L633" s="118"/>
      <c r="M633" s="118"/>
      <c r="N633" s="118"/>
      <c r="O633" s="143" t="str">
        <f>IF(H633="","",(S633/S633)&amp;":"&amp;ROUND(AH633/S633,2))</f>
        <v/>
      </c>
      <c r="P633" s="118"/>
      <c r="Q633" s="118"/>
      <c r="R633" s="143" t="str">
        <f>IF(H633="","",(S633/S633)&amp;":"&amp;ROUND(AI633/S633,2))</f>
        <v/>
      </c>
      <c r="S633" s="144" t="str">
        <f t="shared" si="113"/>
        <v/>
      </c>
      <c r="T633" s="145" t="str">
        <f t="shared" si="114"/>
        <v/>
      </c>
      <c r="U633" s="118"/>
      <c r="V633" s="145" t="str">
        <f t="shared" si="115"/>
        <v/>
      </c>
      <c r="W633" s="144" t="str">
        <f t="shared" si="116"/>
        <v/>
      </c>
      <c r="X633" s="146" t="str">
        <f>IF(C633="","",IF(OR(C633="Trade",C633="Multi Position"),(X632+V633),IF(C633="Deposit",(X632+AE633),IF(C633="Withdrawal",(X632-AE633)))))</f>
        <v/>
      </c>
      <c r="Y633" s="145" t="str">
        <f t="shared" si="117"/>
        <v/>
      </c>
      <c r="Z633" s="118"/>
      <c r="AA633" s="118"/>
      <c r="AB633" s="118"/>
      <c r="AC633" s="118"/>
      <c r="AD633" s="118"/>
      <c r="AE633" s="139"/>
      <c r="AF633" s="118"/>
      <c r="AG633" s="118"/>
      <c r="AH633" s="147" t="str">
        <f t="shared" si="118"/>
        <v/>
      </c>
      <c r="AI633" s="147" t="str">
        <f t="shared" si="119"/>
        <v/>
      </c>
      <c r="AJ633" s="148" t="str">
        <f t="shared" si="108"/>
        <v/>
      </c>
      <c r="AK633" s="148" t="str">
        <f t="shared" si="109"/>
        <v/>
      </c>
      <c r="AL633" s="147" t="str">
        <f t="shared" si="110"/>
        <v/>
      </c>
      <c r="AM633" s="147" t="str">
        <f t="shared" si="111"/>
        <v/>
      </c>
      <c r="AN633" s="147" t="str">
        <f t="shared" si="112"/>
        <v/>
      </c>
      <c r="AO633" s="118"/>
    </row>
    <row r="634" spans="1:41">
      <c r="A634" s="118"/>
      <c r="B634" s="118"/>
      <c r="C634" s="118"/>
      <c r="D634" s="118"/>
      <c r="E634" s="118"/>
      <c r="F634" s="118"/>
      <c r="G634" s="118"/>
      <c r="H634" s="118"/>
      <c r="I634" s="118"/>
      <c r="J634" s="118"/>
      <c r="K634" s="118"/>
      <c r="L634" s="118"/>
      <c r="M634" s="118"/>
      <c r="N634" s="118"/>
      <c r="O634" s="143" t="str">
        <f>IF(H634="","",(S634/S634)&amp;":"&amp;ROUND(AH634/S634,2))</f>
        <v/>
      </c>
      <c r="P634" s="118"/>
      <c r="Q634" s="118"/>
      <c r="R634" s="143" t="str">
        <f>IF(H634="","",(S634/S634)&amp;":"&amp;ROUND(AI634/S634,2))</f>
        <v/>
      </c>
      <c r="S634" s="144" t="str">
        <f t="shared" si="113"/>
        <v/>
      </c>
      <c r="T634" s="145" t="str">
        <f t="shared" si="114"/>
        <v/>
      </c>
      <c r="U634" s="118"/>
      <c r="V634" s="145" t="str">
        <f t="shared" si="115"/>
        <v/>
      </c>
      <c r="W634" s="144" t="str">
        <f t="shared" si="116"/>
        <v/>
      </c>
      <c r="X634" s="146" t="str">
        <f>IF(C634="","",IF(OR(C634="Trade",C634="Multi Position"),(X633+V634),IF(C634="Deposit",(X633+AE634),IF(C634="Withdrawal",(X633-AE634)))))</f>
        <v/>
      </c>
      <c r="Y634" s="145" t="str">
        <f t="shared" si="117"/>
        <v/>
      </c>
      <c r="Z634" s="118"/>
      <c r="AA634" s="118"/>
      <c r="AB634" s="118"/>
      <c r="AC634" s="118"/>
      <c r="AD634" s="118"/>
      <c r="AE634" s="139"/>
      <c r="AF634" s="118"/>
      <c r="AG634" s="118"/>
      <c r="AH634" s="147" t="str">
        <f t="shared" si="118"/>
        <v/>
      </c>
      <c r="AI634" s="147" t="str">
        <f t="shared" si="119"/>
        <v/>
      </c>
      <c r="AJ634" s="148" t="str">
        <f t="shared" si="108"/>
        <v/>
      </c>
      <c r="AK634" s="148" t="str">
        <f t="shared" si="109"/>
        <v/>
      </c>
      <c r="AL634" s="147" t="str">
        <f t="shared" si="110"/>
        <v/>
      </c>
      <c r="AM634" s="147" t="str">
        <f t="shared" si="111"/>
        <v/>
      </c>
      <c r="AN634" s="147" t="str">
        <f t="shared" si="112"/>
        <v/>
      </c>
      <c r="AO634" s="118"/>
    </row>
    <row r="635" spans="1:41">
      <c r="A635" s="118"/>
      <c r="B635" s="118"/>
      <c r="C635" s="118"/>
      <c r="D635" s="118"/>
      <c r="E635" s="118"/>
      <c r="F635" s="118"/>
      <c r="G635" s="118"/>
      <c r="H635" s="118"/>
      <c r="I635" s="118"/>
      <c r="J635" s="118"/>
      <c r="K635" s="118"/>
      <c r="L635" s="118"/>
      <c r="M635" s="118"/>
      <c r="N635" s="118"/>
      <c r="O635" s="143" t="str">
        <f>IF(H635="","",(S635/S635)&amp;":"&amp;ROUND(AH635/S635,2))</f>
        <v/>
      </c>
      <c r="P635" s="118"/>
      <c r="Q635" s="118"/>
      <c r="R635" s="143" t="str">
        <f>IF(H635="","",(S635/S635)&amp;":"&amp;ROUND(AI635/S635,2))</f>
        <v/>
      </c>
      <c r="S635" s="144" t="str">
        <f t="shared" si="113"/>
        <v/>
      </c>
      <c r="T635" s="145" t="str">
        <f t="shared" si="114"/>
        <v/>
      </c>
      <c r="U635" s="118"/>
      <c r="V635" s="145" t="str">
        <f t="shared" si="115"/>
        <v/>
      </c>
      <c r="W635" s="144" t="str">
        <f t="shared" si="116"/>
        <v/>
      </c>
      <c r="X635" s="146" t="str">
        <f>IF(C635="","",IF(OR(C635="Trade",C635="Multi Position"),(X634+V635),IF(C635="Deposit",(X634+AE635),IF(C635="Withdrawal",(X634-AE635)))))</f>
        <v/>
      </c>
      <c r="Y635" s="145" t="str">
        <f t="shared" si="117"/>
        <v/>
      </c>
      <c r="Z635" s="118"/>
      <c r="AA635" s="118"/>
      <c r="AB635" s="118"/>
      <c r="AC635" s="118"/>
      <c r="AD635" s="118"/>
      <c r="AE635" s="139"/>
      <c r="AF635" s="118"/>
      <c r="AG635" s="118"/>
      <c r="AH635" s="147" t="str">
        <f t="shared" si="118"/>
        <v/>
      </c>
      <c r="AI635" s="147" t="str">
        <f t="shared" si="119"/>
        <v/>
      </c>
      <c r="AJ635" s="148" t="str">
        <f t="shared" si="108"/>
        <v/>
      </c>
      <c r="AK635" s="148" t="str">
        <f t="shared" si="109"/>
        <v/>
      </c>
      <c r="AL635" s="147" t="str">
        <f t="shared" si="110"/>
        <v/>
      </c>
      <c r="AM635" s="147" t="str">
        <f t="shared" si="111"/>
        <v/>
      </c>
      <c r="AN635" s="147" t="str">
        <f t="shared" si="112"/>
        <v/>
      </c>
      <c r="AO635" s="118"/>
    </row>
    <row r="636" spans="1:41">
      <c r="A636" s="118"/>
      <c r="B636" s="118"/>
      <c r="C636" s="118"/>
      <c r="D636" s="118"/>
      <c r="E636" s="118"/>
      <c r="F636" s="118"/>
      <c r="G636" s="118"/>
      <c r="H636" s="118"/>
      <c r="I636" s="118"/>
      <c r="J636" s="118"/>
      <c r="K636" s="118"/>
      <c r="L636" s="118"/>
      <c r="M636" s="118"/>
      <c r="N636" s="118"/>
      <c r="O636" s="143" t="str">
        <f>IF(H636="","",(S636/S636)&amp;":"&amp;ROUND(AH636/S636,2))</f>
        <v/>
      </c>
      <c r="P636" s="118"/>
      <c r="Q636" s="118"/>
      <c r="R636" s="143" t="str">
        <f>IF(H636="","",(S636/S636)&amp;":"&amp;ROUND(AI636/S636,2))</f>
        <v/>
      </c>
      <c r="S636" s="144" t="str">
        <f t="shared" si="113"/>
        <v/>
      </c>
      <c r="T636" s="145" t="str">
        <f t="shared" si="114"/>
        <v/>
      </c>
      <c r="U636" s="118"/>
      <c r="V636" s="145" t="str">
        <f t="shared" si="115"/>
        <v/>
      </c>
      <c r="W636" s="144" t="str">
        <f t="shared" si="116"/>
        <v/>
      </c>
      <c r="X636" s="146" t="str">
        <f>IF(C636="","",IF(OR(C636="Trade",C636="Multi Position"),(X635+V636),IF(C636="Deposit",(X635+AE636),IF(C636="Withdrawal",(X635-AE636)))))</f>
        <v/>
      </c>
      <c r="Y636" s="145" t="str">
        <f t="shared" si="117"/>
        <v/>
      </c>
      <c r="Z636" s="118"/>
      <c r="AA636" s="118"/>
      <c r="AB636" s="118"/>
      <c r="AC636" s="118"/>
      <c r="AD636" s="118"/>
      <c r="AE636" s="139"/>
      <c r="AF636" s="118"/>
      <c r="AG636" s="118"/>
      <c r="AH636" s="147" t="str">
        <f t="shared" si="118"/>
        <v/>
      </c>
      <c r="AI636" s="147" t="str">
        <f t="shared" si="119"/>
        <v/>
      </c>
      <c r="AJ636" s="148" t="str">
        <f t="shared" si="108"/>
        <v/>
      </c>
      <c r="AK636" s="148" t="str">
        <f t="shared" si="109"/>
        <v/>
      </c>
      <c r="AL636" s="147" t="str">
        <f t="shared" si="110"/>
        <v/>
      </c>
      <c r="AM636" s="147" t="str">
        <f t="shared" si="111"/>
        <v/>
      </c>
      <c r="AN636" s="147" t="str">
        <f t="shared" si="112"/>
        <v/>
      </c>
      <c r="AO636" s="118"/>
    </row>
    <row r="637" spans="1:41">
      <c r="A637" s="118"/>
      <c r="B637" s="118"/>
      <c r="C637" s="118"/>
      <c r="D637" s="118"/>
      <c r="E637" s="118"/>
      <c r="F637" s="118"/>
      <c r="G637" s="118"/>
      <c r="H637" s="118"/>
      <c r="I637" s="118"/>
      <c r="J637" s="118"/>
      <c r="K637" s="118"/>
      <c r="L637" s="118"/>
      <c r="M637" s="118"/>
      <c r="N637" s="118"/>
      <c r="O637" s="143" t="str">
        <f>IF(H637="","",(S637/S637)&amp;":"&amp;ROUND(AH637/S637,2))</f>
        <v/>
      </c>
      <c r="P637" s="118"/>
      <c r="Q637" s="118"/>
      <c r="R637" s="143" t="str">
        <f>IF(H637="","",(S637/S637)&amp;":"&amp;ROUND(AI637/S637,2))</f>
        <v/>
      </c>
      <c r="S637" s="144" t="str">
        <f t="shared" si="113"/>
        <v/>
      </c>
      <c r="T637" s="145" t="str">
        <f t="shared" si="114"/>
        <v/>
      </c>
      <c r="U637" s="118"/>
      <c r="V637" s="145" t="str">
        <f t="shared" si="115"/>
        <v/>
      </c>
      <c r="W637" s="144" t="str">
        <f t="shared" si="116"/>
        <v/>
      </c>
      <c r="X637" s="146" t="str">
        <f>IF(C637="","",IF(OR(C637="Trade",C637="Multi Position"),(X636+V637),IF(C637="Deposit",(X636+AE637),IF(C637="Withdrawal",(X636-AE637)))))</f>
        <v/>
      </c>
      <c r="Y637" s="145" t="str">
        <f t="shared" si="117"/>
        <v/>
      </c>
      <c r="Z637" s="118"/>
      <c r="AA637" s="118"/>
      <c r="AB637" s="118"/>
      <c r="AC637" s="118"/>
      <c r="AD637" s="118"/>
      <c r="AE637" s="139"/>
      <c r="AF637" s="118"/>
      <c r="AG637" s="118"/>
      <c r="AH637" s="147" t="str">
        <f t="shared" si="118"/>
        <v/>
      </c>
      <c r="AI637" s="147" t="str">
        <f t="shared" si="119"/>
        <v/>
      </c>
      <c r="AJ637" s="148" t="str">
        <f t="shared" si="108"/>
        <v/>
      </c>
      <c r="AK637" s="148" t="str">
        <f t="shared" si="109"/>
        <v/>
      </c>
      <c r="AL637" s="147" t="str">
        <f t="shared" si="110"/>
        <v/>
      </c>
      <c r="AM637" s="147" t="str">
        <f t="shared" si="111"/>
        <v/>
      </c>
      <c r="AN637" s="147" t="str">
        <f t="shared" si="112"/>
        <v/>
      </c>
      <c r="AO637" s="118"/>
    </row>
    <row r="638" spans="1:41">
      <c r="A638" s="118"/>
      <c r="B638" s="118"/>
      <c r="C638" s="118"/>
      <c r="D638" s="118"/>
      <c r="E638" s="118"/>
      <c r="F638" s="118"/>
      <c r="G638" s="118"/>
      <c r="H638" s="118"/>
      <c r="I638" s="118"/>
      <c r="J638" s="118"/>
      <c r="K638" s="118"/>
      <c r="L638" s="118"/>
      <c r="M638" s="118"/>
      <c r="N638" s="118"/>
      <c r="O638" s="143" t="str">
        <f>IF(H638="","",(S638/S638)&amp;":"&amp;ROUND(AH638/S638,2))</f>
        <v/>
      </c>
      <c r="P638" s="118"/>
      <c r="Q638" s="118"/>
      <c r="R638" s="143" t="str">
        <f>IF(H638="","",(S638/S638)&amp;":"&amp;ROUND(AI638/S638,2))</f>
        <v/>
      </c>
      <c r="S638" s="144" t="str">
        <f t="shared" si="113"/>
        <v/>
      </c>
      <c r="T638" s="145" t="str">
        <f t="shared" si="114"/>
        <v/>
      </c>
      <c r="U638" s="118"/>
      <c r="V638" s="145" t="str">
        <f t="shared" si="115"/>
        <v/>
      </c>
      <c r="W638" s="144" t="str">
        <f t="shared" si="116"/>
        <v/>
      </c>
      <c r="X638" s="146" t="str">
        <f>IF(C638="","",IF(OR(C638="Trade",C638="Multi Position"),(X637+V638),IF(C638="Deposit",(X637+AE638),IF(C638="Withdrawal",(X637-AE638)))))</f>
        <v/>
      </c>
      <c r="Y638" s="145" t="str">
        <f t="shared" si="117"/>
        <v/>
      </c>
      <c r="Z638" s="118"/>
      <c r="AA638" s="118"/>
      <c r="AB638" s="118"/>
      <c r="AC638" s="118"/>
      <c r="AD638" s="118"/>
      <c r="AE638" s="139"/>
      <c r="AF638" s="118"/>
      <c r="AG638" s="118"/>
      <c r="AH638" s="147" t="str">
        <f t="shared" si="118"/>
        <v/>
      </c>
      <c r="AI638" s="147" t="str">
        <f t="shared" si="119"/>
        <v/>
      </c>
      <c r="AJ638" s="148" t="str">
        <f t="shared" si="108"/>
        <v/>
      </c>
      <c r="AK638" s="148" t="str">
        <f t="shared" si="109"/>
        <v/>
      </c>
      <c r="AL638" s="147" t="str">
        <f t="shared" si="110"/>
        <v/>
      </c>
      <c r="AM638" s="147" t="str">
        <f t="shared" si="111"/>
        <v/>
      </c>
      <c r="AN638" s="147" t="str">
        <f t="shared" si="112"/>
        <v/>
      </c>
      <c r="AO638" s="118"/>
    </row>
    <row r="639" spans="1:41">
      <c r="A639" s="118"/>
      <c r="B639" s="118"/>
      <c r="C639" s="118"/>
      <c r="D639" s="118"/>
      <c r="E639" s="118"/>
      <c r="F639" s="118"/>
      <c r="G639" s="118"/>
      <c r="H639" s="118"/>
      <c r="I639" s="118"/>
      <c r="J639" s="118"/>
      <c r="K639" s="118"/>
      <c r="L639" s="118"/>
      <c r="M639" s="118"/>
      <c r="N639" s="118"/>
      <c r="O639" s="143" t="str">
        <f>IF(H639="","",(S639/S639)&amp;":"&amp;ROUND(AH639/S639,2))</f>
        <v/>
      </c>
      <c r="P639" s="118"/>
      <c r="Q639" s="118"/>
      <c r="R639" s="143" t="str">
        <f>IF(H639="","",(S639/S639)&amp;":"&amp;ROUND(AI639/S639,2))</f>
        <v/>
      </c>
      <c r="S639" s="144" t="str">
        <f t="shared" si="113"/>
        <v/>
      </c>
      <c r="T639" s="145" t="str">
        <f t="shared" si="114"/>
        <v/>
      </c>
      <c r="U639" s="118"/>
      <c r="V639" s="145" t="str">
        <f t="shared" si="115"/>
        <v/>
      </c>
      <c r="W639" s="144" t="str">
        <f t="shared" si="116"/>
        <v/>
      </c>
      <c r="X639" s="146" t="str">
        <f>IF(C639="","",IF(OR(C639="Trade",C639="Multi Position"),(X638+V639),IF(C639="Deposit",(X638+AE639),IF(C639="Withdrawal",(X638-AE639)))))</f>
        <v/>
      </c>
      <c r="Y639" s="145" t="str">
        <f t="shared" si="117"/>
        <v/>
      </c>
      <c r="Z639" s="118"/>
      <c r="AA639" s="118"/>
      <c r="AB639" s="118"/>
      <c r="AC639" s="118"/>
      <c r="AD639" s="118"/>
      <c r="AE639" s="139"/>
      <c r="AF639" s="118"/>
      <c r="AG639" s="118"/>
      <c r="AH639" s="147" t="str">
        <f t="shared" si="118"/>
        <v/>
      </c>
      <c r="AI639" s="147" t="str">
        <f t="shared" si="119"/>
        <v/>
      </c>
      <c r="AJ639" s="148" t="str">
        <f t="shared" si="108"/>
        <v/>
      </c>
      <c r="AK639" s="148" t="str">
        <f t="shared" si="109"/>
        <v/>
      </c>
      <c r="AL639" s="147" t="str">
        <f t="shared" si="110"/>
        <v/>
      </c>
      <c r="AM639" s="147" t="str">
        <f t="shared" si="111"/>
        <v/>
      </c>
      <c r="AN639" s="147" t="str">
        <f t="shared" si="112"/>
        <v/>
      </c>
      <c r="AO639" s="118"/>
    </row>
    <row r="640" spans="1:41">
      <c r="A640" s="118"/>
      <c r="B640" s="118"/>
      <c r="C640" s="118"/>
      <c r="D640" s="118"/>
      <c r="E640" s="118"/>
      <c r="F640" s="118"/>
      <c r="G640" s="118"/>
      <c r="H640" s="118"/>
      <c r="I640" s="118"/>
      <c r="J640" s="118"/>
      <c r="K640" s="118"/>
      <c r="L640" s="118"/>
      <c r="M640" s="118"/>
      <c r="N640" s="118"/>
      <c r="O640" s="143" t="str">
        <f>IF(H640="","",(S640/S640)&amp;":"&amp;ROUND(AH640/S640,2))</f>
        <v/>
      </c>
      <c r="P640" s="118"/>
      <c r="Q640" s="118"/>
      <c r="R640" s="143" t="str">
        <f>IF(H640="","",(S640/S640)&amp;":"&amp;ROUND(AI640/S640,2))</f>
        <v/>
      </c>
      <c r="S640" s="144" t="str">
        <f t="shared" si="113"/>
        <v/>
      </c>
      <c r="T640" s="145" t="str">
        <f t="shared" si="114"/>
        <v/>
      </c>
      <c r="U640" s="118"/>
      <c r="V640" s="145" t="str">
        <f t="shared" si="115"/>
        <v/>
      </c>
      <c r="W640" s="144" t="str">
        <f t="shared" si="116"/>
        <v/>
      </c>
      <c r="X640" s="146" t="str">
        <f>IF(C640="","",IF(OR(C640="Trade",C640="Multi Position"),(X639+V640),IF(C640="Deposit",(X639+AE640),IF(C640="Withdrawal",(X639-AE640)))))</f>
        <v/>
      </c>
      <c r="Y640" s="145" t="str">
        <f t="shared" si="117"/>
        <v/>
      </c>
      <c r="Z640" s="118"/>
      <c r="AA640" s="118"/>
      <c r="AB640" s="118"/>
      <c r="AC640" s="118"/>
      <c r="AD640" s="118"/>
      <c r="AE640" s="139"/>
      <c r="AF640" s="118"/>
      <c r="AG640" s="118"/>
      <c r="AH640" s="147" t="str">
        <f t="shared" si="118"/>
        <v/>
      </c>
      <c r="AI640" s="147" t="str">
        <f t="shared" si="119"/>
        <v/>
      </c>
      <c r="AJ640" s="148" t="str">
        <f t="shared" si="108"/>
        <v/>
      </c>
      <c r="AK640" s="148" t="str">
        <f t="shared" si="109"/>
        <v/>
      </c>
      <c r="AL640" s="147" t="str">
        <f t="shared" si="110"/>
        <v/>
      </c>
      <c r="AM640" s="147" t="str">
        <f t="shared" si="111"/>
        <v/>
      </c>
      <c r="AN640" s="147" t="str">
        <f t="shared" si="112"/>
        <v/>
      </c>
      <c r="AO640" s="118"/>
    </row>
    <row r="641" spans="1:41">
      <c r="A641" s="118"/>
      <c r="B641" s="118"/>
      <c r="C641" s="118"/>
      <c r="D641" s="118"/>
      <c r="E641" s="118"/>
      <c r="F641" s="118"/>
      <c r="G641" s="118"/>
      <c r="H641" s="118"/>
      <c r="I641" s="118"/>
      <c r="J641" s="118"/>
      <c r="K641" s="118"/>
      <c r="L641" s="118"/>
      <c r="M641" s="118"/>
      <c r="N641" s="118"/>
      <c r="O641" s="143" t="str">
        <f>IF(H641="","",(S641/S641)&amp;":"&amp;ROUND(AH641/S641,2))</f>
        <v/>
      </c>
      <c r="P641" s="118"/>
      <c r="Q641" s="118"/>
      <c r="R641" s="143" t="str">
        <f>IF(H641="","",(S641/S641)&amp;":"&amp;ROUND(AI641/S641,2))</f>
        <v/>
      </c>
      <c r="S641" s="144" t="str">
        <f t="shared" si="113"/>
        <v/>
      </c>
      <c r="T641" s="145" t="str">
        <f t="shared" si="114"/>
        <v/>
      </c>
      <c r="U641" s="118"/>
      <c r="V641" s="145" t="str">
        <f t="shared" si="115"/>
        <v/>
      </c>
      <c r="W641" s="144" t="str">
        <f t="shared" si="116"/>
        <v/>
      </c>
      <c r="X641" s="146" t="str">
        <f>IF(C641="","",IF(OR(C641="Trade",C641="Multi Position"),(X640+V641),IF(C641="Deposit",(X640+AE641),IF(C641="Withdrawal",(X640-AE641)))))</f>
        <v/>
      </c>
      <c r="Y641" s="145" t="str">
        <f t="shared" si="117"/>
        <v/>
      </c>
      <c r="Z641" s="118"/>
      <c r="AA641" s="118"/>
      <c r="AB641" s="118"/>
      <c r="AC641" s="118"/>
      <c r="AD641" s="118"/>
      <c r="AE641" s="139"/>
      <c r="AF641" s="118"/>
      <c r="AG641" s="118"/>
      <c r="AH641" s="147" t="str">
        <f t="shared" si="118"/>
        <v/>
      </c>
      <c r="AI641" s="147" t="str">
        <f t="shared" si="119"/>
        <v/>
      </c>
      <c r="AJ641" s="148" t="str">
        <f t="shared" si="108"/>
        <v/>
      </c>
      <c r="AK641" s="148" t="str">
        <f t="shared" si="109"/>
        <v/>
      </c>
      <c r="AL641" s="147" t="str">
        <f t="shared" si="110"/>
        <v/>
      </c>
      <c r="AM641" s="147" t="str">
        <f t="shared" si="111"/>
        <v/>
      </c>
      <c r="AN641" s="147" t="str">
        <f t="shared" si="112"/>
        <v/>
      </c>
      <c r="AO641" s="118"/>
    </row>
    <row r="642" spans="1:41">
      <c r="A642" s="118"/>
      <c r="B642" s="118"/>
      <c r="C642" s="118"/>
      <c r="D642" s="118"/>
      <c r="E642" s="118"/>
      <c r="F642" s="118"/>
      <c r="G642" s="118"/>
      <c r="H642" s="118"/>
      <c r="I642" s="118"/>
      <c r="J642" s="118"/>
      <c r="K642" s="118"/>
      <c r="L642" s="118"/>
      <c r="M642" s="118"/>
      <c r="N642" s="118"/>
      <c r="O642" s="143" t="str">
        <f>IF(H642="","",(S642/S642)&amp;":"&amp;ROUND(AH642/S642,2))</f>
        <v/>
      </c>
      <c r="P642" s="118"/>
      <c r="Q642" s="118"/>
      <c r="R642" s="143" t="str">
        <f>IF(H642="","",(S642/S642)&amp;":"&amp;ROUND(AI642/S642,2))</f>
        <v/>
      </c>
      <c r="S642" s="144" t="str">
        <f t="shared" si="113"/>
        <v/>
      </c>
      <c r="T642" s="145" t="str">
        <f t="shared" si="114"/>
        <v/>
      </c>
      <c r="U642" s="118"/>
      <c r="V642" s="145" t="str">
        <f t="shared" si="115"/>
        <v/>
      </c>
      <c r="W642" s="144" t="str">
        <f t="shared" si="116"/>
        <v/>
      </c>
      <c r="X642" s="146" t="str">
        <f>IF(C642="","",IF(OR(C642="Trade",C642="Multi Position"),(X641+V642),IF(C642="Deposit",(X641+AE642),IF(C642="Withdrawal",(X641-AE642)))))</f>
        <v/>
      </c>
      <c r="Y642" s="145" t="str">
        <f t="shared" si="117"/>
        <v/>
      </c>
      <c r="Z642" s="118"/>
      <c r="AA642" s="118"/>
      <c r="AB642" s="118"/>
      <c r="AC642" s="118"/>
      <c r="AD642" s="118"/>
      <c r="AE642" s="139"/>
      <c r="AF642" s="118"/>
      <c r="AG642" s="118"/>
      <c r="AH642" s="147" t="str">
        <f t="shared" si="118"/>
        <v/>
      </c>
      <c r="AI642" s="147" t="str">
        <f t="shared" si="119"/>
        <v/>
      </c>
      <c r="AJ642" s="148" t="str">
        <f t="shared" si="108"/>
        <v/>
      </c>
      <c r="AK642" s="148" t="str">
        <f t="shared" si="109"/>
        <v/>
      </c>
      <c r="AL642" s="147" t="str">
        <f t="shared" si="110"/>
        <v/>
      </c>
      <c r="AM642" s="147" t="str">
        <f t="shared" si="111"/>
        <v/>
      </c>
      <c r="AN642" s="147" t="str">
        <f t="shared" si="112"/>
        <v/>
      </c>
      <c r="AO642" s="118"/>
    </row>
    <row r="643" spans="1:41">
      <c r="A643" s="118"/>
      <c r="B643" s="118"/>
      <c r="C643" s="118"/>
      <c r="D643" s="118"/>
      <c r="E643" s="118"/>
      <c r="F643" s="118"/>
      <c r="G643" s="118"/>
      <c r="H643" s="118"/>
      <c r="I643" s="118"/>
      <c r="J643" s="118"/>
      <c r="K643" s="118"/>
      <c r="L643" s="118"/>
      <c r="M643" s="118"/>
      <c r="N643" s="118"/>
      <c r="O643" s="143" t="str">
        <f>IF(H643="","",(S643/S643)&amp;":"&amp;ROUND(AH643/S643,2))</f>
        <v/>
      </c>
      <c r="P643" s="118"/>
      <c r="Q643" s="118"/>
      <c r="R643" s="143" t="str">
        <f>IF(H643="","",(S643/S643)&amp;":"&amp;ROUND(AI643/S643,2))</f>
        <v/>
      </c>
      <c r="S643" s="144" t="str">
        <f t="shared" si="113"/>
        <v/>
      </c>
      <c r="T643" s="145" t="str">
        <f t="shared" si="114"/>
        <v/>
      </c>
      <c r="U643" s="118"/>
      <c r="V643" s="145" t="str">
        <f t="shared" si="115"/>
        <v/>
      </c>
      <c r="W643" s="144" t="str">
        <f t="shared" si="116"/>
        <v/>
      </c>
      <c r="X643" s="146" t="str">
        <f>IF(C643="","",IF(OR(C643="Trade",C643="Multi Position"),(X642+V643),IF(C643="Deposit",(X642+AE643),IF(C643="Withdrawal",(X642-AE643)))))</f>
        <v/>
      </c>
      <c r="Y643" s="145" t="str">
        <f t="shared" si="117"/>
        <v/>
      </c>
      <c r="Z643" s="118"/>
      <c r="AA643" s="118"/>
      <c r="AB643" s="118"/>
      <c r="AC643" s="118"/>
      <c r="AD643" s="118"/>
      <c r="AE643" s="139"/>
      <c r="AF643" s="118"/>
      <c r="AG643" s="118"/>
      <c r="AH643" s="147" t="str">
        <f t="shared" si="118"/>
        <v/>
      </c>
      <c r="AI643" s="147" t="str">
        <f t="shared" si="119"/>
        <v/>
      </c>
      <c r="AJ643" s="148" t="str">
        <f t="shared" si="108"/>
        <v/>
      </c>
      <c r="AK643" s="148" t="str">
        <f t="shared" si="109"/>
        <v/>
      </c>
      <c r="AL643" s="147" t="str">
        <f t="shared" si="110"/>
        <v/>
      </c>
      <c r="AM643" s="147" t="str">
        <f t="shared" si="111"/>
        <v/>
      </c>
      <c r="AN643" s="147" t="str">
        <f t="shared" si="112"/>
        <v/>
      </c>
      <c r="AO643" s="118"/>
    </row>
    <row r="644" spans="1:41">
      <c r="A644" s="118"/>
      <c r="B644" s="118"/>
      <c r="C644" s="118"/>
      <c r="D644" s="118"/>
      <c r="E644" s="118"/>
      <c r="F644" s="118"/>
      <c r="G644" s="118"/>
      <c r="H644" s="118"/>
      <c r="I644" s="118"/>
      <c r="J644" s="118"/>
      <c r="K644" s="118"/>
      <c r="L644" s="118"/>
      <c r="M644" s="118"/>
      <c r="N644" s="118"/>
      <c r="O644" s="143" t="str">
        <f>IF(H644="","",(S644/S644)&amp;":"&amp;ROUND(AH644/S644,2))</f>
        <v/>
      </c>
      <c r="P644" s="118"/>
      <c r="Q644" s="118"/>
      <c r="R644" s="143" t="str">
        <f>IF(H644="","",(S644/S644)&amp;":"&amp;ROUND(AI644/S644,2))</f>
        <v/>
      </c>
      <c r="S644" s="144" t="str">
        <f t="shared" si="113"/>
        <v/>
      </c>
      <c r="T644" s="145" t="str">
        <f t="shared" si="114"/>
        <v/>
      </c>
      <c r="U644" s="118"/>
      <c r="V644" s="145" t="str">
        <f t="shared" si="115"/>
        <v/>
      </c>
      <c r="W644" s="144" t="str">
        <f t="shared" si="116"/>
        <v/>
      </c>
      <c r="X644" s="146" t="str">
        <f>IF(C644="","",IF(OR(C644="Trade",C644="Multi Position"),(X643+V644),IF(C644="Deposit",(X643+AE644),IF(C644="Withdrawal",(X643-AE644)))))</f>
        <v/>
      </c>
      <c r="Y644" s="145" t="str">
        <f t="shared" si="117"/>
        <v/>
      </c>
      <c r="Z644" s="118"/>
      <c r="AA644" s="118"/>
      <c r="AB644" s="118"/>
      <c r="AC644" s="118"/>
      <c r="AD644" s="118"/>
      <c r="AE644" s="139"/>
      <c r="AF644" s="118"/>
      <c r="AG644" s="118"/>
      <c r="AH644" s="147" t="str">
        <f t="shared" si="118"/>
        <v/>
      </c>
      <c r="AI644" s="147" t="str">
        <f t="shared" si="119"/>
        <v/>
      </c>
      <c r="AJ644" s="148" t="str">
        <f t="shared" si="108"/>
        <v/>
      </c>
      <c r="AK644" s="148" t="str">
        <f t="shared" si="109"/>
        <v/>
      </c>
      <c r="AL644" s="147" t="str">
        <f t="shared" si="110"/>
        <v/>
      </c>
      <c r="AM644" s="147" t="str">
        <f t="shared" si="111"/>
        <v/>
      </c>
      <c r="AN644" s="147" t="str">
        <f t="shared" si="112"/>
        <v/>
      </c>
      <c r="AO644" s="118"/>
    </row>
    <row r="645" spans="1:41">
      <c r="A645" s="118"/>
      <c r="B645" s="118"/>
      <c r="C645" s="118"/>
      <c r="D645" s="118"/>
      <c r="E645" s="118"/>
      <c r="F645" s="118"/>
      <c r="G645" s="118"/>
      <c r="H645" s="118"/>
      <c r="I645" s="118"/>
      <c r="J645" s="118"/>
      <c r="K645" s="118"/>
      <c r="L645" s="118"/>
      <c r="M645" s="118"/>
      <c r="N645" s="118"/>
      <c r="O645" s="143" t="str">
        <f>IF(H645="","",(S645/S645)&amp;":"&amp;ROUND(AH645/S645,2))</f>
        <v/>
      </c>
      <c r="P645" s="118"/>
      <c r="Q645" s="118"/>
      <c r="R645" s="143" t="str">
        <f>IF(H645="","",(S645/S645)&amp;":"&amp;ROUND(AI645/S645,2))</f>
        <v/>
      </c>
      <c r="S645" s="144" t="str">
        <f t="shared" si="113"/>
        <v/>
      </c>
      <c r="T645" s="145" t="str">
        <f t="shared" si="114"/>
        <v/>
      </c>
      <c r="U645" s="118"/>
      <c r="V645" s="145" t="str">
        <f t="shared" si="115"/>
        <v/>
      </c>
      <c r="W645" s="144" t="str">
        <f t="shared" si="116"/>
        <v/>
      </c>
      <c r="X645" s="146" t="str">
        <f>IF(C645="","",IF(OR(C645="Trade",C645="Multi Position"),(X644+V645),IF(C645="Deposit",(X644+AE645),IF(C645="Withdrawal",(X644-AE645)))))</f>
        <v/>
      </c>
      <c r="Y645" s="145" t="str">
        <f t="shared" si="117"/>
        <v/>
      </c>
      <c r="Z645" s="118"/>
      <c r="AA645" s="118"/>
      <c r="AB645" s="118"/>
      <c r="AC645" s="118"/>
      <c r="AD645" s="118"/>
      <c r="AE645" s="139"/>
      <c r="AF645" s="118"/>
      <c r="AG645" s="118"/>
      <c r="AH645" s="147" t="str">
        <f t="shared" si="118"/>
        <v/>
      </c>
      <c r="AI645" s="147" t="str">
        <f t="shared" si="119"/>
        <v/>
      </c>
      <c r="AJ645" s="148" t="str">
        <f t="shared" si="108"/>
        <v/>
      </c>
      <c r="AK645" s="148" t="str">
        <f t="shared" si="109"/>
        <v/>
      </c>
      <c r="AL645" s="147" t="str">
        <f t="shared" si="110"/>
        <v/>
      </c>
      <c r="AM645" s="147" t="str">
        <f t="shared" si="111"/>
        <v/>
      </c>
      <c r="AN645" s="147" t="str">
        <f t="shared" si="112"/>
        <v/>
      </c>
      <c r="AO645" s="118"/>
    </row>
    <row r="646" spans="1:41">
      <c r="A646" s="118"/>
      <c r="B646" s="118"/>
      <c r="C646" s="118"/>
      <c r="D646" s="118"/>
      <c r="E646" s="118"/>
      <c r="F646" s="118"/>
      <c r="G646" s="118"/>
      <c r="H646" s="118"/>
      <c r="I646" s="118"/>
      <c r="J646" s="118"/>
      <c r="K646" s="118"/>
      <c r="L646" s="118"/>
      <c r="M646" s="118"/>
      <c r="N646" s="118"/>
      <c r="O646" s="143" t="str">
        <f>IF(H646="","",(S646/S646)&amp;":"&amp;ROUND(AH646/S646,2))</f>
        <v/>
      </c>
      <c r="P646" s="118"/>
      <c r="Q646" s="118"/>
      <c r="R646" s="143" t="str">
        <f>IF(H646="","",(S646/S646)&amp;":"&amp;ROUND(AI646/S646,2))</f>
        <v/>
      </c>
      <c r="S646" s="144" t="str">
        <f t="shared" si="113"/>
        <v/>
      </c>
      <c r="T646" s="145" t="str">
        <f t="shared" si="114"/>
        <v/>
      </c>
      <c r="U646" s="118"/>
      <c r="V646" s="145" t="str">
        <f t="shared" si="115"/>
        <v/>
      </c>
      <c r="W646" s="144" t="str">
        <f t="shared" si="116"/>
        <v/>
      </c>
      <c r="X646" s="146" t="str">
        <f>IF(C646="","",IF(OR(C646="Trade",C646="Multi Position"),(X645+V646),IF(C646="Deposit",(X645+AE646),IF(C646="Withdrawal",(X645-AE646)))))</f>
        <v/>
      </c>
      <c r="Y646" s="145" t="str">
        <f t="shared" si="117"/>
        <v/>
      </c>
      <c r="Z646" s="118"/>
      <c r="AA646" s="118"/>
      <c r="AB646" s="118"/>
      <c r="AC646" s="118"/>
      <c r="AD646" s="118"/>
      <c r="AE646" s="139"/>
      <c r="AF646" s="118"/>
      <c r="AG646" s="118"/>
      <c r="AH646" s="147" t="str">
        <f t="shared" si="118"/>
        <v/>
      </c>
      <c r="AI646" s="147" t="str">
        <f t="shared" si="119"/>
        <v/>
      </c>
      <c r="AJ646" s="148" t="str">
        <f t="shared" si="108"/>
        <v/>
      </c>
      <c r="AK646" s="148" t="str">
        <f t="shared" si="109"/>
        <v/>
      </c>
      <c r="AL646" s="147" t="str">
        <f t="shared" si="110"/>
        <v/>
      </c>
      <c r="AM646" s="147" t="str">
        <f t="shared" si="111"/>
        <v/>
      </c>
      <c r="AN646" s="147" t="str">
        <f t="shared" si="112"/>
        <v/>
      </c>
      <c r="AO646" s="118"/>
    </row>
    <row r="647" spans="1:41">
      <c r="A647" s="118"/>
      <c r="B647" s="118"/>
      <c r="C647" s="118"/>
      <c r="D647" s="118"/>
      <c r="E647" s="118"/>
      <c r="F647" s="118"/>
      <c r="G647" s="118"/>
      <c r="H647" s="118"/>
      <c r="I647" s="118"/>
      <c r="J647" s="118"/>
      <c r="K647" s="118"/>
      <c r="L647" s="118"/>
      <c r="M647" s="118"/>
      <c r="N647" s="118"/>
      <c r="O647" s="143" t="str">
        <f>IF(H647="","",(S647/S647)&amp;":"&amp;ROUND(AH647/S647,2))</f>
        <v/>
      </c>
      <c r="P647" s="118"/>
      <c r="Q647" s="118"/>
      <c r="R647" s="143" t="str">
        <f>IF(H647="","",(S647/S647)&amp;":"&amp;ROUND(AI647/S647,2))</f>
        <v/>
      </c>
      <c r="S647" s="144" t="str">
        <f t="shared" si="113"/>
        <v/>
      </c>
      <c r="T647" s="145" t="str">
        <f t="shared" si="114"/>
        <v/>
      </c>
      <c r="U647" s="118"/>
      <c r="V647" s="145" t="str">
        <f t="shared" si="115"/>
        <v/>
      </c>
      <c r="W647" s="144" t="str">
        <f t="shared" si="116"/>
        <v/>
      </c>
      <c r="X647" s="146" t="str">
        <f>IF(C647="","",IF(OR(C647="Trade",C647="Multi Position"),(X646+V647),IF(C647="Deposit",(X646+AE647),IF(C647="Withdrawal",(X646-AE647)))))</f>
        <v/>
      </c>
      <c r="Y647" s="145" t="str">
        <f t="shared" si="117"/>
        <v/>
      </c>
      <c r="Z647" s="118"/>
      <c r="AA647" s="118"/>
      <c r="AB647" s="118"/>
      <c r="AC647" s="118"/>
      <c r="AD647" s="118"/>
      <c r="AE647" s="139"/>
      <c r="AF647" s="118"/>
      <c r="AG647" s="118"/>
      <c r="AH647" s="147" t="str">
        <f t="shared" si="118"/>
        <v/>
      </c>
      <c r="AI647" s="147" t="str">
        <f t="shared" si="119"/>
        <v/>
      </c>
      <c r="AJ647" s="148" t="str">
        <f t="shared" si="108"/>
        <v/>
      </c>
      <c r="AK647" s="148" t="str">
        <f t="shared" si="109"/>
        <v/>
      </c>
      <c r="AL647" s="147" t="str">
        <f t="shared" si="110"/>
        <v/>
      </c>
      <c r="AM647" s="147" t="str">
        <f t="shared" si="111"/>
        <v/>
      </c>
      <c r="AN647" s="147" t="str">
        <f t="shared" si="112"/>
        <v/>
      </c>
      <c r="AO647" s="118"/>
    </row>
    <row r="648" spans="1:41">
      <c r="A648" s="118"/>
      <c r="B648" s="118"/>
      <c r="C648" s="118"/>
      <c r="D648" s="118"/>
      <c r="E648" s="118"/>
      <c r="F648" s="118"/>
      <c r="G648" s="118"/>
      <c r="H648" s="118"/>
      <c r="I648" s="118"/>
      <c r="J648" s="118"/>
      <c r="K648" s="118"/>
      <c r="L648" s="118"/>
      <c r="M648" s="118"/>
      <c r="N648" s="118"/>
      <c r="O648" s="143" t="str">
        <f>IF(H648="","",(S648/S648)&amp;":"&amp;ROUND(AH648/S648,2))</f>
        <v/>
      </c>
      <c r="P648" s="118"/>
      <c r="Q648" s="118"/>
      <c r="R648" s="143" t="str">
        <f>IF(H648="","",(S648/S648)&amp;":"&amp;ROUND(AI648/S648,2))</f>
        <v/>
      </c>
      <c r="S648" s="144" t="str">
        <f t="shared" si="113"/>
        <v/>
      </c>
      <c r="T648" s="145" t="str">
        <f t="shared" si="114"/>
        <v/>
      </c>
      <c r="U648" s="118"/>
      <c r="V648" s="145" t="str">
        <f t="shared" si="115"/>
        <v/>
      </c>
      <c r="W648" s="144" t="str">
        <f t="shared" si="116"/>
        <v/>
      </c>
      <c r="X648" s="146" t="str">
        <f>IF(C648="","",IF(OR(C648="Trade",C648="Multi Position"),(X647+V648),IF(C648="Deposit",(X647+AE648),IF(C648="Withdrawal",(X647-AE648)))))</f>
        <v/>
      </c>
      <c r="Y648" s="145" t="str">
        <f t="shared" si="117"/>
        <v/>
      </c>
      <c r="Z648" s="118"/>
      <c r="AA648" s="118"/>
      <c r="AB648" s="118"/>
      <c r="AC648" s="118"/>
      <c r="AD648" s="118"/>
      <c r="AE648" s="139"/>
      <c r="AF648" s="118"/>
      <c r="AG648" s="118"/>
      <c r="AH648" s="147" t="str">
        <f t="shared" si="118"/>
        <v/>
      </c>
      <c r="AI648" s="147" t="str">
        <f t="shared" si="119"/>
        <v/>
      </c>
      <c r="AJ648" s="148" t="str">
        <f t="shared" si="108"/>
        <v/>
      </c>
      <c r="AK648" s="148" t="str">
        <f t="shared" si="109"/>
        <v/>
      </c>
      <c r="AL648" s="147" t="str">
        <f t="shared" si="110"/>
        <v/>
      </c>
      <c r="AM648" s="147" t="str">
        <f t="shared" si="111"/>
        <v/>
      </c>
      <c r="AN648" s="147" t="str">
        <f t="shared" si="112"/>
        <v/>
      </c>
      <c r="AO648" s="118"/>
    </row>
    <row r="649" spans="1:41">
      <c r="A649" s="118"/>
      <c r="B649" s="118"/>
      <c r="C649" s="118"/>
      <c r="D649" s="118"/>
      <c r="E649" s="118"/>
      <c r="F649" s="118"/>
      <c r="G649" s="118"/>
      <c r="H649" s="118"/>
      <c r="I649" s="118"/>
      <c r="J649" s="118"/>
      <c r="K649" s="118"/>
      <c r="L649" s="118"/>
      <c r="M649" s="118"/>
      <c r="N649" s="118"/>
      <c r="O649" s="143" t="str">
        <f>IF(H649="","",(S649/S649)&amp;":"&amp;ROUND(AH649/S649,2))</f>
        <v/>
      </c>
      <c r="P649" s="118"/>
      <c r="Q649" s="118"/>
      <c r="R649" s="143" t="str">
        <f>IF(H649="","",(S649/S649)&amp;":"&amp;ROUND(AI649/S649,2))</f>
        <v/>
      </c>
      <c r="S649" s="144" t="str">
        <f t="shared" si="113"/>
        <v/>
      </c>
      <c r="T649" s="145" t="str">
        <f t="shared" si="114"/>
        <v/>
      </c>
      <c r="U649" s="118"/>
      <c r="V649" s="145" t="str">
        <f t="shared" si="115"/>
        <v/>
      </c>
      <c r="W649" s="144" t="str">
        <f t="shared" si="116"/>
        <v/>
      </c>
      <c r="X649" s="146" t="str">
        <f>IF(C649="","",IF(OR(C649="Trade",C649="Multi Position"),(X648+V649),IF(C649="Deposit",(X648+AE649),IF(C649="Withdrawal",(X648-AE649)))))</f>
        <v/>
      </c>
      <c r="Y649" s="145" t="str">
        <f t="shared" si="117"/>
        <v/>
      </c>
      <c r="Z649" s="118"/>
      <c r="AA649" s="118"/>
      <c r="AB649" s="118"/>
      <c r="AC649" s="118"/>
      <c r="AD649" s="118"/>
      <c r="AE649" s="139"/>
      <c r="AF649" s="118"/>
      <c r="AG649" s="118"/>
      <c r="AH649" s="147" t="str">
        <f t="shared" si="118"/>
        <v/>
      </c>
      <c r="AI649" s="147" t="str">
        <f t="shared" si="119"/>
        <v/>
      </c>
      <c r="AJ649" s="148" t="str">
        <f t="shared" si="108"/>
        <v/>
      </c>
      <c r="AK649" s="148" t="str">
        <f t="shared" si="109"/>
        <v/>
      </c>
      <c r="AL649" s="147" t="str">
        <f t="shared" si="110"/>
        <v/>
      </c>
      <c r="AM649" s="147" t="str">
        <f t="shared" si="111"/>
        <v/>
      </c>
      <c r="AN649" s="147" t="str">
        <f t="shared" si="112"/>
        <v/>
      </c>
      <c r="AO649" s="118"/>
    </row>
    <row r="650" spans="1:41">
      <c r="A650" s="118"/>
      <c r="B650" s="118"/>
      <c r="C650" s="118"/>
      <c r="D650" s="118"/>
      <c r="E650" s="118"/>
      <c r="F650" s="118"/>
      <c r="G650" s="118"/>
      <c r="H650" s="118"/>
      <c r="I650" s="118"/>
      <c r="J650" s="118"/>
      <c r="K650" s="118"/>
      <c r="L650" s="118"/>
      <c r="M650" s="118"/>
      <c r="N650" s="118"/>
      <c r="O650" s="143" t="str">
        <f>IF(H650="","",(S650/S650)&amp;":"&amp;ROUND(AH650/S650,2))</f>
        <v/>
      </c>
      <c r="P650" s="118"/>
      <c r="Q650" s="118"/>
      <c r="R650" s="143" t="str">
        <f>IF(H650="","",(S650/S650)&amp;":"&amp;ROUND(AI650/S650,2))</f>
        <v/>
      </c>
      <c r="S650" s="144" t="str">
        <f t="shared" si="113"/>
        <v/>
      </c>
      <c r="T650" s="145" t="str">
        <f t="shared" si="114"/>
        <v/>
      </c>
      <c r="U650" s="118"/>
      <c r="V650" s="145" t="str">
        <f t="shared" si="115"/>
        <v/>
      </c>
      <c r="W650" s="144" t="str">
        <f t="shared" si="116"/>
        <v/>
      </c>
      <c r="X650" s="146" t="str">
        <f>IF(C650="","",IF(OR(C650="Trade",C650="Multi Position"),(X649+V650),IF(C650="Deposit",(X649+AE650),IF(C650="Withdrawal",(X649-AE650)))))</f>
        <v/>
      </c>
      <c r="Y650" s="145" t="str">
        <f t="shared" si="117"/>
        <v/>
      </c>
      <c r="Z650" s="118"/>
      <c r="AA650" s="118"/>
      <c r="AB650" s="118"/>
      <c r="AC650" s="118"/>
      <c r="AD650" s="118"/>
      <c r="AE650" s="139"/>
      <c r="AF650" s="118"/>
      <c r="AG650" s="118"/>
      <c r="AH650" s="147" t="str">
        <f t="shared" si="118"/>
        <v/>
      </c>
      <c r="AI650" s="147" t="str">
        <f t="shared" si="119"/>
        <v/>
      </c>
      <c r="AJ650" s="148" t="str">
        <f t="shared" ref="AJ650:AJ713" si="120">IF(V650&lt;0,V650/-X650,S650)</f>
        <v/>
      </c>
      <c r="AK650" s="148" t="str">
        <f t="shared" ref="AK650:AK713" si="121">IF(V650="","",IF(H650="LONG",IF(V650&gt;0,V650/X650,((L650*(P650-K650))/X650)),IF(V650&gt;0,V650/X650,((L650*(K650-P650))/X650))))</f>
        <v/>
      </c>
      <c r="AL650" s="147" t="str">
        <f t="shared" ref="AL650:AL713" si="122">IF(B650="","",MONTH(B650))</f>
        <v/>
      </c>
      <c r="AM650" s="147" t="str">
        <f t="shared" ref="AM650:AM713" si="123">IF(B650="","",YEAR(B650))</f>
        <v/>
      </c>
      <c r="AN650" s="147" t="str">
        <f t="shared" ref="AN650:AN713" si="124">IF(B650="","",DAY(B650))</f>
        <v/>
      </c>
      <c r="AO650" s="118"/>
    </row>
    <row r="651" spans="1:41">
      <c r="A651" s="118"/>
      <c r="B651" s="118"/>
      <c r="C651" s="118"/>
      <c r="D651" s="118"/>
      <c r="E651" s="118"/>
      <c r="F651" s="118"/>
      <c r="G651" s="118"/>
      <c r="H651" s="118"/>
      <c r="I651" s="118"/>
      <c r="J651" s="118"/>
      <c r="K651" s="118"/>
      <c r="L651" s="118"/>
      <c r="M651" s="118"/>
      <c r="N651" s="118"/>
      <c r="O651" s="143" t="str">
        <f>IF(H651="","",(S651/S651)&amp;":"&amp;ROUND(AH651/S651,2))</f>
        <v/>
      </c>
      <c r="P651" s="118"/>
      <c r="Q651" s="118"/>
      <c r="R651" s="143" t="str">
        <f>IF(H651="","",(S651/S651)&amp;":"&amp;ROUND(AI651/S651,2))</f>
        <v/>
      </c>
      <c r="S651" s="144" t="str">
        <f t="shared" ref="S651:S714" si="125">IF(N651="","",IF(H651="LONG",(((K651-M651)*L651)/X650),(((M651-K651)*L651)/X650)))</f>
        <v/>
      </c>
      <c r="T651" s="145" t="str">
        <f t="shared" ref="T651:T714" si="126">IF(K651="","",IF(H651="LONG",(P651*L651)-(K651*L651),(K651*L651)-(P651*L651)))</f>
        <v/>
      </c>
      <c r="U651" s="118"/>
      <c r="V651" s="145" t="str">
        <f t="shared" ref="V651:V714" si="127">IF(K651="","",IF(T651&lt;0,(T651)-+U651,(T651)-U651))</f>
        <v/>
      </c>
      <c r="W651" s="144" t="str">
        <f t="shared" ref="W651:W714" si="128">IF(P651="","",SUM(V651/X650))</f>
        <v/>
      </c>
      <c r="X651" s="146" t="str">
        <f>IF(C651="","",IF(OR(C651="Trade",C651="Multi Position"),(X650+V651),IF(C651="Deposit",(X650+AE651),IF(C651="Withdrawal",(X650-AE651)))))</f>
        <v/>
      </c>
      <c r="Y651" s="145" t="str">
        <f t="shared" ref="Y651:Y714" si="129">IF(Q651="","",INT(Q651-B651)&amp;" Days "&amp;TEXT(Q651-B651,"H"" Hrs ""m"" mins """))</f>
        <v/>
      </c>
      <c r="Z651" s="118"/>
      <c r="AA651" s="118"/>
      <c r="AB651" s="118"/>
      <c r="AC651" s="118"/>
      <c r="AD651" s="118"/>
      <c r="AE651" s="139"/>
      <c r="AF651" s="118"/>
      <c r="AG651" s="118"/>
      <c r="AH651" s="147" t="str">
        <f t="shared" ref="AH651:AH714" si="130">IF(K651="","", IF(H651="LONG", (((N651-K651)*L651)/X650), (((K651-N651)*L651)/X650)))</f>
        <v/>
      </c>
      <c r="AI651" s="147" t="str">
        <f t="shared" ref="AI651:AI714" si="131">IF(K651="","", IF(H651="LONG", (((P651-K651)*L651)/X650), (((K651-P651)*L651)/X650)))</f>
        <v/>
      </c>
      <c r="AJ651" s="148" t="str">
        <f t="shared" si="120"/>
        <v/>
      </c>
      <c r="AK651" s="148" t="str">
        <f t="shared" si="121"/>
        <v/>
      </c>
      <c r="AL651" s="147" t="str">
        <f t="shared" si="122"/>
        <v/>
      </c>
      <c r="AM651" s="147" t="str">
        <f t="shared" si="123"/>
        <v/>
      </c>
      <c r="AN651" s="147" t="str">
        <f t="shared" si="124"/>
        <v/>
      </c>
      <c r="AO651" s="118"/>
    </row>
    <row r="652" spans="1:41">
      <c r="A652" s="118"/>
      <c r="B652" s="118"/>
      <c r="C652" s="118"/>
      <c r="D652" s="118"/>
      <c r="E652" s="118"/>
      <c r="F652" s="118"/>
      <c r="G652" s="118"/>
      <c r="H652" s="118"/>
      <c r="I652" s="118"/>
      <c r="J652" s="118"/>
      <c r="K652" s="118"/>
      <c r="L652" s="118"/>
      <c r="M652" s="118"/>
      <c r="N652" s="118"/>
      <c r="O652" s="143" t="str">
        <f>IF(H652="","",(S652/S652)&amp;":"&amp;ROUND(AH652/S652,2))</f>
        <v/>
      </c>
      <c r="P652" s="118"/>
      <c r="Q652" s="118"/>
      <c r="R652" s="143" t="str">
        <f>IF(H652="","",(S652/S652)&amp;":"&amp;ROUND(AI652/S652,2))</f>
        <v/>
      </c>
      <c r="S652" s="144" t="str">
        <f t="shared" si="125"/>
        <v/>
      </c>
      <c r="T652" s="145" t="str">
        <f t="shared" si="126"/>
        <v/>
      </c>
      <c r="U652" s="118"/>
      <c r="V652" s="145" t="str">
        <f t="shared" si="127"/>
        <v/>
      </c>
      <c r="W652" s="144" t="str">
        <f t="shared" si="128"/>
        <v/>
      </c>
      <c r="X652" s="146" t="str">
        <f>IF(C652="","",IF(OR(C652="Trade",C652="Multi Position"),(X651+V652),IF(C652="Deposit",(X651+AE652),IF(C652="Withdrawal",(X651-AE652)))))</f>
        <v/>
      </c>
      <c r="Y652" s="145" t="str">
        <f t="shared" si="129"/>
        <v/>
      </c>
      <c r="Z652" s="118"/>
      <c r="AA652" s="118"/>
      <c r="AB652" s="118"/>
      <c r="AC652" s="118"/>
      <c r="AD652" s="118"/>
      <c r="AE652" s="139"/>
      <c r="AF652" s="118"/>
      <c r="AG652" s="118"/>
      <c r="AH652" s="147" t="str">
        <f t="shared" si="130"/>
        <v/>
      </c>
      <c r="AI652" s="147" t="str">
        <f t="shared" si="131"/>
        <v/>
      </c>
      <c r="AJ652" s="148" t="str">
        <f t="shared" si="120"/>
        <v/>
      </c>
      <c r="AK652" s="148" t="str">
        <f t="shared" si="121"/>
        <v/>
      </c>
      <c r="AL652" s="147" t="str">
        <f t="shared" si="122"/>
        <v/>
      </c>
      <c r="AM652" s="147" t="str">
        <f t="shared" si="123"/>
        <v/>
      </c>
      <c r="AN652" s="147" t="str">
        <f t="shared" si="124"/>
        <v/>
      </c>
      <c r="AO652" s="118"/>
    </row>
    <row r="653" spans="1:41">
      <c r="A653" s="118"/>
      <c r="B653" s="118"/>
      <c r="C653" s="118"/>
      <c r="D653" s="118"/>
      <c r="E653" s="118"/>
      <c r="F653" s="118"/>
      <c r="G653" s="118"/>
      <c r="H653" s="118"/>
      <c r="I653" s="118"/>
      <c r="J653" s="118"/>
      <c r="K653" s="118"/>
      <c r="L653" s="118"/>
      <c r="M653" s="118"/>
      <c r="N653" s="118"/>
      <c r="O653" s="143" t="str">
        <f>IF(H653="","",(S653/S653)&amp;":"&amp;ROUND(AH653/S653,2))</f>
        <v/>
      </c>
      <c r="P653" s="118"/>
      <c r="Q653" s="118"/>
      <c r="R653" s="143" t="str">
        <f>IF(H653="","",(S653/S653)&amp;":"&amp;ROUND(AI653/S653,2))</f>
        <v/>
      </c>
      <c r="S653" s="144" t="str">
        <f t="shared" si="125"/>
        <v/>
      </c>
      <c r="T653" s="145" t="str">
        <f t="shared" si="126"/>
        <v/>
      </c>
      <c r="U653" s="118"/>
      <c r="V653" s="145" t="str">
        <f t="shared" si="127"/>
        <v/>
      </c>
      <c r="W653" s="144" t="str">
        <f t="shared" si="128"/>
        <v/>
      </c>
      <c r="X653" s="146" t="str">
        <f>IF(C653="","",IF(OR(C653="Trade",C653="Multi Position"),(X652+V653),IF(C653="Deposit",(X652+AE653),IF(C653="Withdrawal",(X652-AE653)))))</f>
        <v/>
      </c>
      <c r="Y653" s="145" t="str">
        <f t="shared" si="129"/>
        <v/>
      </c>
      <c r="Z653" s="118"/>
      <c r="AA653" s="118"/>
      <c r="AB653" s="118"/>
      <c r="AC653" s="118"/>
      <c r="AD653" s="118"/>
      <c r="AE653" s="139"/>
      <c r="AF653" s="118"/>
      <c r="AG653" s="118"/>
      <c r="AH653" s="147" t="str">
        <f t="shared" si="130"/>
        <v/>
      </c>
      <c r="AI653" s="147" t="str">
        <f t="shared" si="131"/>
        <v/>
      </c>
      <c r="AJ653" s="148" t="str">
        <f t="shared" si="120"/>
        <v/>
      </c>
      <c r="AK653" s="148" t="str">
        <f t="shared" si="121"/>
        <v/>
      </c>
      <c r="AL653" s="147" t="str">
        <f t="shared" si="122"/>
        <v/>
      </c>
      <c r="AM653" s="147" t="str">
        <f t="shared" si="123"/>
        <v/>
      </c>
      <c r="AN653" s="147" t="str">
        <f t="shared" si="124"/>
        <v/>
      </c>
      <c r="AO653" s="118"/>
    </row>
    <row r="654" spans="1:41">
      <c r="A654" s="118"/>
      <c r="B654" s="118"/>
      <c r="C654" s="118"/>
      <c r="D654" s="118"/>
      <c r="E654" s="118"/>
      <c r="F654" s="118"/>
      <c r="G654" s="118"/>
      <c r="H654" s="118"/>
      <c r="I654" s="118"/>
      <c r="J654" s="118"/>
      <c r="K654" s="118"/>
      <c r="L654" s="118"/>
      <c r="M654" s="118"/>
      <c r="N654" s="118"/>
      <c r="O654" s="143" t="str">
        <f>IF(H654="","",(S654/S654)&amp;":"&amp;ROUND(AH654/S654,2))</f>
        <v/>
      </c>
      <c r="P654" s="118"/>
      <c r="Q654" s="118"/>
      <c r="R654" s="143" t="str">
        <f>IF(H654="","",(S654/S654)&amp;":"&amp;ROUND(AI654/S654,2))</f>
        <v/>
      </c>
      <c r="S654" s="144" t="str">
        <f t="shared" si="125"/>
        <v/>
      </c>
      <c r="T654" s="145" t="str">
        <f t="shared" si="126"/>
        <v/>
      </c>
      <c r="U654" s="118"/>
      <c r="V654" s="145" t="str">
        <f t="shared" si="127"/>
        <v/>
      </c>
      <c r="W654" s="144" t="str">
        <f t="shared" si="128"/>
        <v/>
      </c>
      <c r="X654" s="146" t="str">
        <f>IF(C654="","",IF(OR(C654="Trade",C654="Multi Position"),(X653+V654),IF(C654="Deposit",(X653+AE654),IF(C654="Withdrawal",(X653-AE654)))))</f>
        <v/>
      </c>
      <c r="Y654" s="145" t="str">
        <f t="shared" si="129"/>
        <v/>
      </c>
      <c r="Z654" s="118"/>
      <c r="AA654" s="118"/>
      <c r="AB654" s="118"/>
      <c r="AC654" s="118"/>
      <c r="AD654" s="118"/>
      <c r="AE654" s="139"/>
      <c r="AF654" s="118"/>
      <c r="AG654" s="118"/>
      <c r="AH654" s="147" t="str">
        <f t="shared" si="130"/>
        <v/>
      </c>
      <c r="AI654" s="147" t="str">
        <f t="shared" si="131"/>
        <v/>
      </c>
      <c r="AJ654" s="148" t="str">
        <f t="shared" si="120"/>
        <v/>
      </c>
      <c r="AK654" s="148" t="str">
        <f t="shared" si="121"/>
        <v/>
      </c>
      <c r="AL654" s="147" t="str">
        <f t="shared" si="122"/>
        <v/>
      </c>
      <c r="AM654" s="147" t="str">
        <f t="shared" si="123"/>
        <v/>
      </c>
      <c r="AN654" s="147" t="str">
        <f t="shared" si="124"/>
        <v/>
      </c>
      <c r="AO654" s="118"/>
    </row>
    <row r="655" spans="1:41">
      <c r="A655" s="118"/>
      <c r="B655" s="118"/>
      <c r="C655" s="118"/>
      <c r="D655" s="118"/>
      <c r="E655" s="118"/>
      <c r="F655" s="118"/>
      <c r="G655" s="118"/>
      <c r="H655" s="118"/>
      <c r="I655" s="118"/>
      <c r="J655" s="118"/>
      <c r="K655" s="118"/>
      <c r="L655" s="118"/>
      <c r="M655" s="118"/>
      <c r="N655" s="118"/>
      <c r="O655" s="143" t="str">
        <f>IF(H655="","",(S655/S655)&amp;":"&amp;ROUND(AH655/S655,2))</f>
        <v/>
      </c>
      <c r="P655" s="118"/>
      <c r="Q655" s="118"/>
      <c r="R655" s="143" t="str">
        <f>IF(H655="","",(S655/S655)&amp;":"&amp;ROUND(AI655/S655,2))</f>
        <v/>
      </c>
      <c r="S655" s="144" t="str">
        <f t="shared" si="125"/>
        <v/>
      </c>
      <c r="T655" s="145" t="str">
        <f t="shared" si="126"/>
        <v/>
      </c>
      <c r="U655" s="118"/>
      <c r="V655" s="145" t="str">
        <f t="shared" si="127"/>
        <v/>
      </c>
      <c r="W655" s="144" t="str">
        <f t="shared" si="128"/>
        <v/>
      </c>
      <c r="X655" s="146" t="str">
        <f>IF(C655="","",IF(OR(C655="Trade",C655="Multi Position"),(X654+V655),IF(C655="Deposit",(X654+AE655),IF(C655="Withdrawal",(X654-AE655)))))</f>
        <v/>
      </c>
      <c r="Y655" s="145" t="str">
        <f t="shared" si="129"/>
        <v/>
      </c>
      <c r="Z655" s="118"/>
      <c r="AA655" s="118"/>
      <c r="AB655" s="118"/>
      <c r="AC655" s="118"/>
      <c r="AD655" s="118"/>
      <c r="AE655" s="139"/>
      <c r="AF655" s="118"/>
      <c r="AG655" s="118"/>
      <c r="AH655" s="147" t="str">
        <f t="shared" si="130"/>
        <v/>
      </c>
      <c r="AI655" s="147" t="str">
        <f t="shared" si="131"/>
        <v/>
      </c>
      <c r="AJ655" s="148" t="str">
        <f t="shared" si="120"/>
        <v/>
      </c>
      <c r="AK655" s="148" t="str">
        <f t="shared" si="121"/>
        <v/>
      </c>
      <c r="AL655" s="147" t="str">
        <f t="shared" si="122"/>
        <v/>
      </c>
      <c r="AM655" s="147" t="str">
        <f t="shared" si="123"/>
        <v/>
      </c>
      <c r="AN655" s="147" t="str">
        <f t="shared" si="124"/>
        <v/>
      </c>
      <c r="AO655" s="118"/>
    </row>
    <row r="656" spans="1:41">
      <c r="A656" s="118"/>
      <c r="B656" s="118"/>
      <c r="C656" s="118"/>
      <c r="D656" s="118"/>
      <c r="E656" s="118"/>
      <c r="F656" s="118"/>
      <c r="G656" s="118"/>
      <c r="H656" s="118"/>
      <c r="I656" s="118"/>
      <c r="J656" s="118"/>
      <c r="K656" s="118"/>
      <c r="L656" s="118"/>
      <c r="M656" s="118"/>
      <c r="N656" s="118"/>
      <c r="O656" s="143" t="str">
        <f>IF(H656="","",(S656/S656)&amp;":"&amp;ROUND(AH656/S656,2))</f>
        <v/>
      </c>
      <c r="P656" s="118"/>
      <c r="Q656" s="118"/>
      <c r="R656" s="143" t="str">
        <f>IF(H656="","",(S656/S656)&amp;":"&amp;ROUND(AI656/S656,2))</f>
        <v/>
      </c>
      <c r="S656" s="144" t="str">
        <f t="shared" si="125"/>
        <v/>
      </c>
      <c r="T656" s="145" t="str">
        <f t="shared" si="126"/>
        <v/>
      </c>
      <c r="U656" s="118"/>
      <c r="V656" s="145" t="str">
        <f t="shared" si="127"/>
        <v/>
      </c>
      <c r="W656" s="144" t="str">
        <f t="shared" si="128"/>
        <v/>
      </c>
      <c r="X656" s="146" t="str">
        <f>IF(C656="","",IF(OR(C656="Trade",C656="Multi Position"),(X655+V656),IF(C656="Deposit",(X655+AE656),IF(C656="Withdrawal",(X655-AE656)))))</f>
        <v/>
      </c>
      <c r="Y656" s="145" t="str">
        <f t="shared" si="129"/>
        <v/>
      </c>
      <c r="Z656" s="118"/>
      <c r="AA656" s="118"/>
      <c r="AB656" s="118"/>
      <c r="AC656" s="118"/>
      <c r="AD656" s="118"/>
      <c r="AE656" s="139"/>
      <c r="AF656" s="118"/>
      <c r="AG656" s="118"/>
      <c r="AH656" s="147" t="str">
        <f t="shared" si="130"/>
        <v/>
      </c>
      <c r="AI656" s="147" t="str">
        <f t="shared" si="131"/>
        <v/>
      </c>
      <c r="AJ656" s="148" t="str">
        <f t="shared" si="120"/>
        <v/>
      </c>
      <c r="AK656" s="148" t="str">
        <f t="shared" si="121"/>
        <v/>
      </c>
      <c r="AL656" s="147" t="str">
        <f t="shared" si="122"/>
        <v/>
      </c>
      <c r="AM656" s="147" t="str">
        <f t="shared" si="123"/>
        <v/>
      </c>
      <c r="AN656" s="147" t="str">
        <f t="shared" si="124"/>
        <v/>
      </c>
      <c r="AO656" s="118"/>
    </row>
    <row r="657" spans="1:41">
      <c r="A657" s="118"/>
      <c r="B657" s="118"/>
      <c r="C657" s="118"/>
      <c r="D657" s="118"/>
      <c r="E657" s="118"/>
      <c r="F657" s="118"/>
      <c r="G657" s="118"/>
      <c r="H657" s="118"/>
      <c r="I657" s="118"/>
      <c r="J657" s="118"/>
      <c r="K657" s="118"/>
      <c r="L657" s="118"/>
      <c r="M657" s="118"/>
      <c r="N657" s="118"/>
      <c r="O657" s="143" t="str">
        <f>IF(H657="","",(S657/S657)&amp;":"&amp;ROUND(AH657/S657,2))</f>
        <v/>
      </c>
      <c r="P657" s="118"/>
      <c r="Q657" s="118"/>
      <c r="R657" s="143" t="str">
        <f>IF(H657="","",(S657/S657)&amp;":"&amp;ROUND(AI657/S657,2))</f>
        <v/>
      </c>
      <c r="S657" s="144" t="str">
        <f t="shared" si="125"/>
        <v/>
      </c>
      <c r="T657" s="145" t="str">
        <f t="shared" si="126"/>
        <v/>
      </c>
      <c r="U657" s="118"/>
      <c r="V657" s="145" t="str">
        <f t="shared" si="127"/>
        <v/>
      </c>
      <c r="W657" s="144" t="str">
        <f t="shared" si="128"/>
        <v/>
      </c>
      <c r="X657" s="146" t="str">
        <f>IF(C657="","",IF(OR(C657="Trade",C657="Multi Position"),(X656+V657),IF(C657="Deposit",(X656+AE657),IF(C657="Withdrawal",(X656-AE657)))))</f>
        <v/>
      </c>
      <c r="Y657" s="145" t="str">
        <f t="shared" si="129"/>
        <v/>
      </c>
      <c r="Z657" s="118"/>
      <c r="AA657" s="118"/>
      <c r="AB657" s="118"/>
      <c r="AC657" s="118"/>
      <c r="AD657" s="118"/>
      <c r="AE657" s="139"/>
      <c r="AF657" s="118"/>
      <c r="AG657" s="118"/>
      <c r="AH657" s="147" t="str">
        <f t="shared" si="130"/>
        <v/>
      </c>
      <c r="AI657" s="147" t="str">
        <f t="shared" si="131"/>
        <v/>
      </c>
      <c r="AJ657" s="148" t="str">
        <f t="shared" si="120"/>
        <v/>
      </c>
      <c r="AK657" s="148" t="str">
        <f t="shared" si="121"/>
        <v/>
      </c>
      <c r="AL657" s="147" t="str">
        <f t="shared" si="122"/>
        <v/>
      </c>
      <c r="AM657" s="147" t="str">
        <f t="shared" si="123"/>
        <v/>
      </c>
      <c r="AN657" s="147" t="str">
        <f t="shared" si="124"/>
        <v/>
      </c>
      <c r="AO657" s="118"/>
    </row>
    <row r="658" spans="1:41">
      <c r="A658" s="118"/>
      <c r="B658" s="118"/>
      <c r="C658" s="118"/>
      <c r="D658" s="118"/>
      <c r="E658" s="118"/>
      <c r="F658" s="118"/>
      <c r="G658" s="118"/>
      <c r="H658" s="118"/>
      <c r="I658" s="118"/>
      <c r="J658" s="118"/>
      <c r="K658" s="118"/>
      <c r="L658" s="118"/>
      <c r="M658" s="118"/>
      <c r="N658" s="118"/>
      <c r="O658" s="143" t="str">
        <f>IF(H658="","",(S658/S658)&amp;":"&amp;ROUND(AH658/S658,2))</f>
        <v/>
      </c>
      <c r="P658" s="118"/>
      <c r="Q658" s="118"/>
      <c r="R658" s="143" t="str">
        <f>IF(H658="","",(S658/S658)&amp;":"&amp;ROUND(AI658/S658,2))</f>
        <v/>
      </c>
      <c r="S658" s="144" t="str">
        <f t="shared" si="125"/>
        <v/>
      </c>
      <c r="T658" s="145" t="str">
        <f t="shared" si="126"/>
        <v/>
      </c>
      <c r="U658" s="118"/>
      <c r="V658" s="145" t="str">
        <f t="shared" si="127"/>
        <v/>
      </c>
      <c r="W658" s="144" t="str">
        <f t="shared" si="128"/>
        <v/>
      </c>
      <c r="X658" s="146" t="str">
        <f>IF(C658="","",IF(OR(C658="Trade",C658="Multi Position"),(X657+V658),IF(C658="Deposit",(X657+AE658),IF(C658="Withdrawal",(X657-AE658)))))</f>
        <v/>
      </c>
      <c r="Y658" s="145" t="str">
        <f t="shared" si="129"/>
        <v/>
      </c>
      <c r="Z658" s="118"/>
      <c r="AA658" s="118"/>
      <c r="AB658" s="118"/>
      <c r="AC658" s="118"/>
      <c r="AD658" s="118"/>
      <c r="AE658" s="139"/>
      <c r="AF658" s="118"/>
      <c r="AG658" s="118"/>
      <c r="AH658" s="147" t="str">
        <f t="shared" si="130"/>
        <v/>
      </c>
      <c r="AI658" s="147" t="str">
        <f t="shared" si="131"/>
        <v/>
      </c>
      <c r="AJ658" s="148" t="str">
        <f t="shared" si="120"/>
        <v/>
      </c>
      <c r="AK658" s="148" t="str">
        <f t="shared" si="121"/>
        <v/>
      </c>
      <c r="AL658" s="147" t="str">
        <f t="shared" si="122"/>
        <v/>
      </c>
      <c r="AM658" s="147" t="str">
        <f t="shared" si="123"/>
        <v/>
      </c>
      <c r="AN658" s="147" t="str">
        <f t="shared" si="124"/>
        <v/>
      </c>
      <c r="AO658" s="118"/>
    </row>
    <row r="659" spans="1:41">
      <c r="A659" s="118"/>
      <c r="B659" s="118"/>
      <c r="C659" s="118"/>
      <c r="D659" s="118"/>
      <c r="E659" s="118"/>
      <c r="F659" s="118"/>
      <c r="G659" s="118"/>
      <c r="H659" s="118"/>
      <c r="I659" s="118"/>
      <c r="J659" s="118"/>
      <c r="K659" s="118"/>
      <c r="L659" s="118"/>
      <c r="M659" s="118"/>
      <c r="N659" s="118"/>
      <c r="O659" s="143" t="str">
        <f>IF(H659="","",(S659/S659)&amp;":"&amp;ROUND(AH659/S659,2))</f>
        <v/>
      </c>
      <c r="P659" s="118"/>
      <c r="Q659" s="118"/>
      <c r="R659" s="143" t="str">
        <f>IF(H659="","",(S659/S659)&amp;":"&amp;ROUND(AI659/S659,2))</f>
        <v/>
      </c>
      <c r="S659" s="144" t="str">
        <f t="shared" si="125"/>
        <v/>
      </c>
      <c r="T659" s="145" t="str">
        <f t="shared" si="126"/>
        <v/>
      </c>
      <c r="U659" s="118"/>
      <c r="V659" s="145" t="str">
        <f t="shared" si="127"/>
        <v/>
      </c>
      <c r="W659" s="144" t="str">
        <f t="shared" si="128"/>
        <v/>
      </c>
      <c r="X659" s="146" t="str">
        <f>IF(C659="","",IF(OR(C659="Trade",C659="Multi Position"),(X658+V659),IF(C659="Deposit",(X658+AE659),IF(C659="Withdrawal",(X658-AE659)))))</f>
        <v/>
      </c>
      <c r="Y659" s="145" t="str">
        <f t="shared" si="129"/>
        <v/>
      </c>
      <c r="Z659" s="118"/>
      <c r="AA659" s="118"/>
      <c r="AB659" s="118"/>
      <c r="AC659" s="118"/>
      <c r="AD659" s="118"/>
      <c r="AE659" s="139"/>
      <c r="AF659" s="118"/>
      <c r="AG659" s="118"/>
      <c r="AH659" s="147" t="str">
        <f t="shared" si="130"/>
        <v/>
      </c>
      <c r="AI659" s="147" t="str">
        <f t="shared" si="131"/>
        <v/>
      </c>
      <c r="AJ659" s="148" t="str">
        <f t="shared" si="120"/>
        <v/>
      </c>
      <c r="AK659" s="148" t="str">
        <f t="shared" si="121"/>
        <v/>
      </c>
      <c r="AL659" s="147" t="str">
        <f t="shared" si="122"/>
        <v/>
      </c>
      <c r="AM659" s="147" t="str">
        <f t="shared" si="123"/>
        <v/>
      </c>
      <c r="AN659" s="147" t="str">
        <f t="shared" si="124"/>
        <v/>
      </c>
      <c r="AO659" s="118"/>
    </row>
    <row r="660" spans="1:41">
      <c r="A660" s="118"/>
      <c r="B660" s="118"/>
      <c r="C660" s="118"/>
      <c r="D660" s="118"/>
      <c r="E660" s="118"/>
      <c r="F660" s="118"/>
      <c r="G660" s="118"/>
      <c r="H660" s="118"/>
      <c r="I660" s="118"/>
      <c r="J660" s="118"/>
      <c r="K660" s="118"/>
      <c r="L660" s="118"/>
      <c r="M660" s="118"/>
      <c r="N660" s="118"/>
      <c r="O660" s="143" t="str">
        <f>IF(H660="","",(S660/S660)&amp;":"&amp;ROUND(AH660/S660,2))</f>
        <v/>
      </c>
      <c r="P660" s="118"/>
      <c r="Q660" s="118"/>
      <c r="R660" s="143" t="str">
        <f>IF(H660="","",(S660/S660)&amp;":"&amp;ROUND(AI660/S660,2))</f>
        <v/>
      </c>
      <c r="S660" s="144" t="str">
        <f t="shared" si="125"/>
        <v/>
      </c>
      <c r="T660" s="145" t="str">
        <f t="shared" si="126"/>
        <v/>
      </c>
      <c r="U660" s="118"/>
      <c r="V660" s="145" t="str">
        <f t="shared" si="127"/>
        <v/>
      </c>
      <c r="W660" s="144" t="str">
        <f t="shared" si="128"/>
        <v/>
      </c>
      <c r="X660" s="146" t="str">
        <f>IF(C660="","",IF(OR(C660="Trade",C660="Multi Position"),(X659+V660),IF(C660="Deposit",(X659+AE660),IF(C660="Withdrawal",(X659-AE660)))))</f>
        <v/>
      </c>
      <c r="Y660" s="145" t="str">
        <f t="shared" si="129"/>
        <v/>
      </c>
      <c r="Z660" s="118"/>
      <c r="AA660" s="118"/>
      <c r="AB660" s="118"/>
      <c r="AC660" s="118"/>
      <c r="AD660" s="118"/>
      <c r="AE660" s="139"/>
      <c r="AF660" s="118"/>
      <c r="AG660" s="118"/>
      <c r="AH660" s="147" t="str">
        <f t="shared" si="130"/>
        <v/>
      </c>
      <c r="AI660" s="147" t="str">
        <f t="shared" si="131"/>
        <v/>
      </c>
      <c r="AJ660" s="148" t="str">
        <f t="shared" si="120"/>
        <v/>
      </c>
      <c r="AK660" s="148" t="str">
        <f t="shared" si="121"/>
        <v/>
      </c>
      <c r="AL660" s="147" t="str">
        <f t="shared" si="122"/>
        <v/>
      </c>
      <c r="AM660" s="147" t="str">
        <f t="shared" si="123"/>
        <v/>
      </c>
      <c r="AN660" s="147" t="str">
        <f t="shared" si="124"/>
        <v/>
      </c>
      <c r="AO660" s="118"/>
    </row>
    <row r="661" spans="1:41">
      <c r="A661" s="118"/>
      <c r="B661" s="118"/>
      <c r="C661" s="118"/>
      <c r="D661" s="118"/>
      <c r="E661" s="118"/>
      <c r="F661" s="118"/>
      <c r="G661" s="118"/>
      <c r="H661" s="118"/>
      <c r="I661" s="118"/>
      <c r="J661" s="118"/>
      <c r="K661" s="118"/>
      <c r="L661" s="118"/>
      <c r="M661" s="118"/>
      <c r="N661" s="118"/>
      <c r="O661" s="143" t="str">
        <f>IF(H661="","",(S661/S661)&amp;":"&amp;ROUND(AH661/S661,2))</f>
        <v/>
      </c>
      <c r="P661" s="118"/>
      <c r="Q661" s="118"/>
      <c r="R661" s="143" t="str">
        <f>IF(H661="","",(S661/S661)&amp;":"&amp;ROUND(AI661/S661,2))</f>
        <v/>
      </c>
      <c r="S661" s="144" t="str">
        <f t="shared" si="125"/>
        <v/>
      </c>
      <c r="T661" s="145" t="str">
        <f t="shared" si="126"/>
        <v/>
      </c>
      <c r="U661" s="118"/>
      <c r="V661" s="145" t="str">
        <f t="shared" si="127"/>
        <v/>
      </c>
      <c r="W661" s="144" t="str">
        <f t="shared" si="128"/>
        <v/>
      </c>
      <c r="X661" s="146" t="str">
        <f>IF(C661="","",IF(OR(C661="Trade",C661="Multi Position"),(X660+V661),IF(C661="Deposit",(X660+AE661),IF(C661="Withdrawal",(X660-AE661)))))</f>
        <v/>
      </c>
      <c r="Y661" s="145" t="str">
        <f t="shared" si="129"/>
        <v/>
      </c>
      <c r="Z661" s="118"/>
      <c r="AA661" s="118"/>
      <c r="AB661" s="118"/>
      <c r="AC661" s="118"/>
      <c r="AD661" s="118"/>
      <c r="AE661" s="139"/>
      <c r="AF661" s="118"/>
      <c r="AG661" s="118"/>
      <c r="AH661" s="147" t="str">
        <f t="shared" si="130"/>
        <v/>
      </c>
      <c r="AI661" s="147" t="str">
        <f t="shared" si="131"/>
        <v/>
      </c>
      <c r="AJ661" s="148" t="str">
        <f t="shared" si="120"/>
        <v/>
      </c>
      <c r="AK661" s="148" t="str">
        <f t="shared" si="121"/>
        <v/>
      </c>
      <c r="AL661" s="147" t="str">
        <f t="shared" si="122"/>
        <v/>
      </c>
      <c r="AM661" s="147" t="str">
        <f t="shared" si="123"/>
        <v/>
      </c>
      <c r="AN661" s="147" t="str">
        <f t="shared" si="124"/>
        <v/>
      </c>
      <c r="AO661" s="118"/>
    </row>
    <row r="662" spans="1:41">
      <c r="A662" s="118"/>
      <c r="B662" s="118"/>
      <c r="C662" s="118"/>
      <c r="D662" s="118"/>
      <c r="E662" s="118"/>
      <c r="F662" s="118"/>
      <c r="G662" s="118"/>
      <c r="H662" s="118"/>
      <c r="I662" s="118"/>
      <c r="J662" s="118"/>
      <c r="K662" s="118"/>
      <c r="L662" s="118"/>
      <c r="M662" s="118"/>
      <c r="N662" s="118"/>
      <c r="O662" s="143" t="str">
        <f>IF(H662="","",(S662/S662)&amp;":"&amp;ROUND(AH662/S662,2))</f>
        <v/>
      </c>
      <c r="P662" s="118"/>
      <c r="Q662" s="118"/>
      <c r="R662" s="143" t="str">
        <f>IF(H662="","",(S662/S662)&amp;":"&amp;ROUND(AI662/S662,2))</f>
        <v/>
      </c>
      <c r="S662" s="144" t="str">
        <f t="shared" si="125"/>
        <v/>
      </c>
      <c r="T662" s="145" t="str">
        <f t="shared" si="126"/>
        <v/>
      </c>
      <c r="U662" s="118"/>
      <c r="V662" s="145" t="str">
        <f t="shared" si="127"/>
        <v/>
      </c>
      <c r="W662" s="144" t="str">
        <f t="shared" si="128"/>
        <v/>
      </c>
      <c r="X662" s="146" t="str">
        <f>IF(C662="","",IF(OR(C662="Trade",C662="Multi Position"),(X661+V662),IF(C662="Deposit",(X661+AE662),IF(C662="Withdrawal",(X661-AE662)))))</f>
        <v/>
      </c>
      <c r="Y662" s="145" t="str">
        <f t="shared" si="129"/>
        <v/>
      </c>
      <c r="Z662" s="118"/>
      <c r="AA662" s="118"/>
      <c r="AB662" s="118"/>
      <c r="AC662" s="118"/>
      <c r="AD662" s="118"/>
      <c r="AE662" s="139"/>
      <c r="AF662" s="118"/>
      <c r="AG662" s="118"/>
      <c r="AH662" s="147" t="str">
        <f t="shared" si="130"/>
        <v/>
      </c>
      <c r="AI662" s="147" t="str">
        <f t="shared" si="131"/>
        <v/>
      </c>
      <c r="AJ662" s="148" t="str">
        <f t="shared" si="120"/>
        <v/>
      </c>
      <c r="AK662" s="148" t="str">
        <f t="shared" si="121"/>
        <v/>
      </c>
      <c r="AL662" s="147" t="str">
        <f t="shared" si="122"/>
        <v/>
      </c>
      <c r="AM662" s="147" t="str">
        <f t="shared" si="123"/>
        <v/>
      </c>
      <c r="AN662" s="147" t="str">
        <f t="shared" si="124"/>
        <v/>
      </c>
      <c r="AO662" s="118"/>
    </row>
    <row r="663" spans="1:41">
      <c r="A663" s="118"/>
      <c r="B663" s="118"/>
      <c r="C663" s="118"/>
      <c r="D663" s="118"/>
      <c r="E663" s="118"/>
      <c r="F663" s="118"/>
      <c r="G663" s="118"/>
      <c r="H663" s="118"/>
      <c r="I663" s="118"/>
      <c r="J663" s="118"/>
      <c r="K663" s="118"/>
      <c r="L663" s="118"/>
      <c r="M663" s="118"/>
      <c r="N663" s="118"/>
      <c r="O663" s="143" t="str">
        <f>IF(H663="","",(S663/S663)&amp;":"&amp;ROUND(AH663/S663,2))</f>
        <v/>
      </c>
      <c r="P663" s="118"/>
      <c r="Q663" s="118"/>
      <c r="R663" s="143" t="str">
        <f>IF(H663="","",(S663/S663)&amp;":"&amp;ROUND(AI663/S663,2))</f>
        <v/>
      </c>
      <c r="S663" s="144" t="str">
        <f t="shared" si="125"/>
        <v/>
      </c>
      <c r="T663" s="145" t="str">
        <f t="shared" si="126"/>
        <v/>
      </c>
      <c r="U663" s="118"/>
      <c r="V663" s="145" t="str">
        <f t="shared" si="127"/>
        <v/>
      </c>
      <c r="W663" s="144" t="str">
        <f t="shared" si="128"/>
        <v/>
      </c>
      <c r="X663" s="146" t="str">
        <f>IF(C663="","",IF(OR(C663="Trade",C663="Multi Position"),(X662+V663),IF(C663="Deposit",(X662+AE663),IF(C663="Withdrawal",(X662-AE663)))))</f>
        <v/>
      </c>
      <c r="Y663" s="145" t="str">
        <f t="shared" si="129"/>
        <v/>
      </c>
      <c r="Z663" s="118"/>
      <c r="AA663" s="118"/>
      <c r="AB663" s="118"/>
      <c r="AC663" s="118"/>
      <c r="AD663" s="118"/>
      <c r="AE663" s="139"/>
      <c r="AF663" s="118"/>
      <c r="AG663" s="118"/>
      <c r="AH663" s="147" t="str">
        <f t="shared" si="130"/>
        <v/>
      </c>
      <c r="AI663" s="147" t="str">
        <f t="shared" si="131"/>
        <v/>
      </c>
      <c r="AJ663" s="148" t="str">
        <f t="shared" si="120"/>
        <v/>
      </c>
      <c r="AK663" s="148" t="str">
        <f t="shared" si="121"/>
        <v/>
      </c>
      <c r="AL663" s="147" t="str">
        <f t="shared" si="122"/>
        <v/>
      </c>
      <c r="AM663" s="147" t="str">
        <f t="shared" si="123"/>
        <v/>
      </c>
      <c r="AN663" s="147" t="str">
        <f t="shared" si="124"/>
        <v/>
      </c>
      <c r="AO663" s="118"/>
    </row>
    <row r="664" spans="1:41">
      <c r="A664" s="118"/>
      <c r="B664" s="118"/>
      <c r="C664" s="118"/>
      <c r="D664" s="118"/>
      <c r="E664" s="118"/>
      <c r="F664" s="118"/>
      <c r="G664" s="118"/>
      <c r="H664" s="118"/>
      <c r="I664" s="118"/>
      <c r="J664" s="118"/>
      <c r="K664" s="118"/>
      <c r="L664" s="118"/>
      <c r="M664" s="118"/>
      <c r="N664" s="118"/>
      <c r="O664" s="143" t="str">
        <f>IF(H664="","",(S664/S664)&amp;":"&amp;ROUND(AH664/S664,2))</f>
        <v/>
      </c>
      <c r="P664" s="118"/>
      <c r="Q664" s="118"/>
      <c r="R664" s="143" t="str">
        <f>IF(H664="","",(S664/S664)&amp;":"&amp;ROUND(AI664/S664,2))</f>
        <v/>
      </c>
      <c r="S664" s="144" t="str">
        <f t="shared" si="125"/>
        <v/>
      </c>
      <c r="T664" s="145" t="str">
        <f t="shared" si="126"/>
        <v/>
      </c>
      <c r="U664" s="118"/>
      <c r="V664" s="145" t="str">
        <f t="shared" si="127"/>
        <v/>
      </c>
      <c r="W664" s="144" t="str">
        <f t="shared" si="128"/>
        <v/>
      </c>
      <c r="X664" s="146" t="str">
        <f>IF(C664="","",IF(OR(C664="Trade",C664="Multi Position"),(X663+V664),IF(C664="Deposit",(X663+AE664),IF(C664="Withdrawal",(X663-AE664)))))</f>
        <v/>
      </c>
      <c r="Y664" s="145" t="str">
        <f t="shared" si="129"/>
        <v/>
      </c>
      <c r="Z664" s="118"/>
      <c r="AA664" s="118"/>
      <c r="AB664" s="118"/>
      <c r="AC664" s="118"/>
      <c r="AD664" s="118"/>
      <c r="AE664" s="139"/>
      <c r="AF664" s="118"/>
      <c r="AG664" s="118"/>
      <c r="AH664" s="147" t="str">
        <f t="shared" si="130"/>
        <v/>
      </c>
      <c r="AI664" s="147" t="str">
        <f t="shared" si="131"/>
        <v/>
      </c>
      <c r="AJ664" s="148" t="str">
        <f t="shared" si="120"/>
        <v/>
      </c>
      <c r="AK664" s="148" t="str">
        <f t="shared" si="121"/>
        <v/>
      </c>
      <c r="AL664" s="147" t="str">
        <f t="shared" si="122"/>
        <v/>
      </c>
      <c r="AM664" s="147" t="str">
        <f t="shared" si="123"/>
        <v/>
      </c>
      <c r="AN664" s="147" t="str">
        <f t="shared" si="124"/>
        <v/>
      </c>
      <c r="AO664" s="118"/>
    </row>
    <row r="665" spans="1:41">
      <c r="A665" s="118"/>
      <c r="B665" s="118"/>
      <c r="C665" s="118"/>
      <c r="D665" s="118"/>
      <c r="E665" s="118"/>
      <c r="F665" s="118"/>
      <c r="G665" s="118"/>
      <c r="H665" s="118"/>
      <c r="I665" s="118"/>
      <c r="J665" s="118"/>
      <c r="K665" s="118"/>
      <c r="L665" s="118"/>
      <c r="M665" s="118"/>
      <c r="N665" s="118"/>
      <c r="O665" s="143" t="str">
        <f>IF(H665="","",(S665/S665)&amp;":"&amp;ROUND(AH665/S665,2))</f>
        <v/>
      </c>
      <c r="P665" s="118"/>
      <c r="Q665" s="118"/>
      <c r="R665" s="143" t="str">
        <f>IF(H665="","",(S665/S665)&amp;":"&amp;ROUND(AI665/S665,2))</f>
        <v/>
      </c>
      <c r="S665" s="144" t="str">
        <f t="shared" si="125"/>
        <v/>
      </c>
      <c r="T665" s="145" t="str">
        <f t="shared" si="126"/>
        <v/>
      </c>
      <c r="U665" s="118"/>
      <c r="V665" s="145" t="str">
        <f t="shared" si="127"/>
        <v/>
      </c>
      <c r="W665" s="144" t="str">
        <f t="shared" si="128"/>
        <v/>
      </c>
      <c r="X665" s="146" t="str">
        <f>IF(C665="","",IF(OR(C665="Trade",C665="Multi Position"),(X664+V665),IF(C665="Deposit",(X664+AE665),IF(C665="Withdrawal",(X664-AE665)))))</f>
        <v/>
      </c>
      <c r="Y665" s="145" t="str">
        <f t="shared" si="129"/>
        <v/>
      </c>
      <c r="Z665" s="118"/>
      <c r="AA665" s="118"/>
      <c r="AB665" s="118"/>
      <c r="AC665" s="118"/>
      <c r="AD665" s="118"/>
      <c r="AE665" s="139"/>
      <c r="AF665" s="118"/>
      <c r="AG665" s="118"/>
      <c r="AH665" s="147" t="str">
        <f t="shared" si="130"/>
        <v/>
      </c>
      <c r="AI665" s="147" t="str">
        <f t="shared" si="131"/>
        <v/>
      </c>
      <c r="AJ665" s="148" t="str">
        <f t="shared" si="120"/>
        <v/>
      </c>
      <c r="AK665" s="148" t="str">
        <f t="shared" si="121"/>
        <v/>
      </c>
      <c r="AL665" s="147" t="str">
        <f t="shared" si="122"/>
        <v/>
      </c>
      <c r="AM665" s="147" t="str">
        <f t="shared" si="123"/>
        <v/>
      </c>
      <c r="AN665" s="147" t="str">
        <f t="shared" si="124"/>
        <v/>
      </c>
      <c r="AO665" s="118"/>
    </row>
    <row r="666" spans="1:41">
      <c r="A666" s="118"/>
      <c r="B666" s="118"/>
      <c r="C666" s="118"/>
      <c r="D666" s="118"/>
      <c r="E666" s="118"/>
      <c r="F666" s="118"/>
      <c r="G666" s="118"/>
      <c r="H666" s="118"/>
      <c r="I666" s="118"/>
      <c r="J666" s="118"/>
      <c r="K666" s="118"/>
      <c r="L666" s="118"/>
      <c r="M666" s="118"/>
      <c r="N666" s="118"/>
      <c r="O666" s="143" t="str">
        <f>IF(H666="","",(S666/S666)&amp;":"&amp;ROUND(AH666/S666,2))</f>
        <v/>
      </c>
      <c r="P666" s="118"/>
      <c r="Q666" s="118"/>
      <c r="R666" s="143" t="str">
        <f>IF(H666="","",(S666/S666)&amp;":"&amp;ROUND(AI666/S666,2))</f>
        <v/>
      </c>
      <c r="S666" s="144" t="str">
        <f t="shared" si="125"/>
        <v/>
      </c>
      <c r="T666" s="145" t="str">
        <f t="shared" si="126"/>
        <v/>
      </c>
      <c r="U666" s="118"/>
      <c r="V666" s="145" t="str">
        <f t="shared" si="127"/>
        <v/>
      </c>
      <c r="W666" s="144" t="str">
        <f t="shared" si="128"/>
        <v/>
      </c>
      <c r="X666" s="146" t="str">
        <f>IF(C666="","",IF(OR(C666="Trade",C666="Multi Position"),(X665+V666),IF(C666="Deposit",(X665+AE666),IF(C666="Withdrawal",(X665-AE666)))))</f>
        <v/>
      </c>
      <c r="Y666" s="145" t="str">
        <f t="shared" si="129"/>
        <v/>
      </c>
      <c r="Z666" s="118"/>
      <c r="AA666" s="118"/>
      <c r="AB666" s="118"/>
      <c r="AC666" s="118"/>
      <c r="AD666" s="118"/>
      <c r="AE666" s="139"/>
      <c r="AF666" s="118"/>
      <c r="AG666" s="118"/>
      <c r="AH666" s="147" t="str">
        <f t="shared" si="130"/>
        <v/>
      </c>
      <c r="AI666" s="147" t="str">
        <f t="shared" si="131"/>
        <v/>
      </c>
      <c r="AJ666" s="148" t="str">
        <f t="shared" si="120"/>
        <v/>
      </c>
      <c r="AK666" s="148" t="str">
        <f t="shared" si="121"/>
        <v/>
      </c>
      <c r="AL666" s="147" t="str">
        <f t="shared" si="122"/>
        <v/>
      </c>
      <c r="AM666" s="147" t="str">
        <f t="shared" si="123"/>
        <v/>
      </c>
      <c r="AN666" s="147" t="str">
        <f t="shared" si="124"/>
        <v/>
      </c>
      <c r="AO666" s="118"/>
    </row>
    <row r="667" spans="1:41">
      <c r="A667" s="118"/>
      <c r="B667" s="118"/>
      <c r="C667" s="118"/>
      <c r="D667" s="118"/>
      <c r="E667" s="118"/>
      <c r="F667" s="118"/>
      <c r="G667" s="118"/>
      <c r="H667" s="118"/>
      <c r="I667" s="118"/>
      <c r="J667" s="118"/>
      <c r="K667" s="118"/>
      <c r="L667" s="118"/>
      <c r="M667" s="118"/>
      <c r="N667" s="118"/>
      <c r="O667" s="143" t="str">
        <f>IF(H667="","",(S667/S667)&amp;":"&amp;ROUND(AH667/S667,2))</f>
        <v/>
      </c>
      <c r="P667" s="118"/>
      <c r="Q667" s="118"/>
      <c r="R667" s="143" t="str">
        <f>IF(H667="","",(S667/S667)&amp;":"&amp;ROUND(AI667/S667,2))</f>
        <v/>
      </c>
      <c r="S667" s="144" t="str">
        <f t="shared" si="125"/>
        <v/>
      </c>
      <c r="T667" s="145" t="str">
        <f t="shared" si="126"/>
        <v/>
      </c>
      <c r="U667" s="118"/>
      <c r="V667" s="145" t="str">
        <f t="shared" si="127"/>
        <v/>
      </c>
      <c r="W667" s="144" t="str">
        <f t="shared" si="128"/>
        <v/>
      </c>
      <c r="X667" s="146" t="str">
        <f>IF(C667="","",IF(OR(C667="Trade",C667="Multi Position"),(X666+V667),IF(C667="Deposit",(X666+AE667),IF(C667="Withdrawal",(X666-AE667)))))</f>
        <v/>
      </c>
      <c r="Y667" s="145" t="str">
        <f t="shared" si="129"/>
        <v/>
      </c>
      <c r="Z667" s="118"/>
      <c r="AA667" s="118"/>
      <c r="AB667" s="118"/>
      <c r="AC667" s="118"/>
      <c r="AD667" s="118"/>
      <c r="AE667" s="139"/>
      <c r="AF667" s="118"/>
      <c r="AG667" s="118"/>
      <c r="AH667" s="147" t="str">
        <f t="shared" si="130"/>
        <v/>
      </c>
      <c r="AI667" s="147" t="str">
        <f t="shared" si="131"/>
        <v/>
      </c>
      <c r="AJ667" s="148" t="str">
        <f t="shared" si="120"/>
        <v/>
      </c>
      <c r="AK667" s="148" t="str">
        <f t="shared" si="121"/>
        <v/>
      </c>
      <c r="AL667" s="147" t="str">
        <f t="shared" si="122"/>
        <v/>
      </c>
      <c r="AM667" s="147" t="str">
        <f t="shared" si="123"/>
        <v/>
      </c>
      <c r="AN667" s="147" t="str">
        <f t="shared" si="124"/>
        <v/>
      </c>
      <c r="AO667" s="118"/>
    </row>
    <row r="668" spans="1:41">
      <c r="A668" s="118"/>
      <c r="B668" s="118"/>
      <c r="C668" s="118"/>
      <c r="D668" s="118"/>
      <c r="E668" s="118"/>
      <c r="F668" s="118"/>
      <c r="G668" s="118"/>
      <c r="H668" s="118"/>
      <c r="I668" s="118"/>
      <c r="J668" s="118"/>
      <c r="K668" s="118"/>
      <c r="L668" s="118"/>
      <c r="M668" s="118"/>
      <c r="N668" s="118"/>
      <c r="O668" s="143" t="str">
        <f>IF(H668="","",(S668/S668)&amp;":"&amp;ROUND(AH668/S668,2))</f>
        <v/>
      </c>
      <c r="P668" s="118"/>
      <c r="Q668" s="118"/>
      <c r="R668" s="143" t="str">
        <f>IF(H668="","",(S668/S668)&amp;":"&amp;ROUND(AI668/S668,2))</f>
        <v/>
      </c>
      <c r="S668" s="144" t="str">
        <f t="shared" si="125"/>
        <v/>
      </c>
      <c r="T668" s="145" t="str">
        <f t="shared" si="126"/>
        <v/>
      </c>
      <c r="U668" s="118"/>
      <c r="V668" s="145" t="str">
        <f t="shared" si="127"/>
        <v/>
      </c>
      <c r="W668" s="144" t="str">
        <f t="shared" si="128"/>
        <v/>
      </c>
      <c r="X668" s="146" t="str">
        <f>IF(C668="","",IF(OR(C668="Trade",C668="Multi Position"),(X667+V668),IF(C668="Deposit",(X667+AE668),IF(C668="Withdrawal",(X667-AE668)))))</f>
        <v/>
      </c>
      <c r="Y668" s="145" t="str">
        <f t="shared" si="129"/>
        <v/>
      </c>
      <c r="Z668" s="118"/>
      <c r="AA668" s="118"/>
      <c r="AB668" s="118"/>
      <c r="AC668" s="118"/>
      <c r="AD668" s="118"/>
      <c r="AE668" s="139"/>
      <c r="AF668" s="118"/>
      <c r="AG668" s="118"/>
      <c r="AH668" s="147" t="str">
        <f t="shared" si="130"/>
        <v/>
      </c>
      <c r="AI668" s="147" t="str">
        <f t="shared" si="131"/>
        <v/>
      </c>
      <c r="AJ668" s="148" t="str">
        <f t="shared" si="120"/>
        <v/>
      </c>
      <c r="AK668" s="148" t="str">
        <f t="shared" si="121"/>
        <v/>
      </c>
      <c r="AL668" s="147" t="str">
        <f t="shared" si="122"/>
        <v/>
      </c>
      <c r="AM668" s="147" t="str">
        <f t="shared" si="123"/>
        <v/>
      </c>
      <c r="AN668" s="147" t="str">
        <f t="shared" si="124"/>
        <v/>
      </c>
      <c r="AO668" s="118"/>
    </row>
    <row r="669" spans="1:41">
      <c r="A669" s="118"/>
      <c r="B669" s="118"/>
      <c r="C669" s="118"/>
      <c r="D669" s="118"/>
      <c r="E669" s="118"/>
      <c r="F669" s="118"/>
      <c r="G669" s="118"/>
      <c r="H669" s="118"/>
      <c r="I669" s="118"/>
      <c r="J669" s="118"/>
      <c r="K669" s="118"/>
      <c r="L669" s="118"/>
      <c r="M669" s="118"/>
      <c r="N669" s="118"/>
      <c r="O669" s="143" t="str">
        <f>IF(H669="","",(S669/S669)&amp;":"&amp;ROUND(AH669/S669,2))</f>
        <v/>
      </c>
      <c r="P669" s="118"/>
      <c r="Q669" s="118"/>
      <c r="R669" s="143" t="str">
        <f>IF(H669="","",(S669/S669)&amp;":"&amp;ROUND(AI669/S669,2))</f>
        <v/>
      </c>
      <c r="S669" s="144" t="str">
        <f t="shared" si="125"/>
        <v/>
      </c>
      <c r="T669" s="145" t="str">
        <f t="shared" si="126"/>
        <v/>
      </c>
      <c r="U669" s="118"/>
      <c r="V669" s="145" t="str">
        <f t="shared" si="127"/>
        <v/>
      </c>
      <c r="W669" s="144" t="str">
        <f t="shared" si="128"/>
        <v/>
      </c>
      <c r="X669" s="146" t="str">
        <f>IF(C669="","",IF(OR(C669="Trade",C669="Multi Position"),(X668+V669),IF(C669="Deposit",(X668+AE669),IF(C669="Withdrawal",(X668-AE669)))))</f>
        <v/>
      </c>
      <c r="Y669" s="145" t="str">
        <f t="shared" si="129"/>
        <v/>
      </c>
      <c r="Z669" s="118"/>
      <c r="AA669" s="118"/>
      <c r="AB669" s="118"/>
      <c r="AC669" s="118"/>
      <c r="AD669" s="118"/>
      <c r="AE669" s="139"/>
      <c r="AF669" s="118"/>
      <c r="AG669" s="118"/>
      <c r="AH669" s="147" t="str">
        <f t="shared" si="130"/>
        <v/>
      </c>
      <c r="AI669" s="147" t="str">
        <f t="shared" si="131"/>
        <v/>
      </c>
      <c r="AJ669" s="148" t="str">
        <f t="shared" si="120"/>
        <v/>
      </c>
      <c r="AK669" s="148" t="str">
        <f t="shared" si="121"/>
        <v/>
      </c>
      <c r="AL669" s="147" t="str">
        <f t="shared" si="122"/>
        <v/>
      </c>
      <c r="AM669" s="147" t="str">
        <f t="shared" si="123"/>
        <v/>
      </c>
      <c r="AN669" s="147" t="str">
        <f t="shared" si="124"/>
        <v/>
      </c>
      <c r="AO669" s="118"/>
    </row>
    <row r="670" spans="1:41">
      <c r="A670" s="118"/>
      <c r="B670" s="118"/>
      <c r="C670" s="118"/>
      <c r="D670" s="118"/>
      <c r="E670" s="118"/>
      <c r="F670" s="118"/>
      <c r="G670" s="118"/>
      <c r="H670" s="118"/>
      <c r="I670" s="118"/>
      <c r="J670" s="118"/>
      <c r="K670" s="118"/>
      <c r="L670" s="118"/>
      <c r="M670" s="118"/>
      <c r="N670" s="118"/>
      <c r="O670" s="143" t="str">
        <f>IF(H670="","",(S670/S670)&amp;":"&amp;ROUND(AH670/S670,2))</f>
        <v/>
      </c>
      <c r="P670" s="118"/>
      <c r="Q670" s="118"/>
      <c r="R670" s="143" t="str">
        <f>IF(H670="","",(S670/S670)&amp;":"&amp;ROUND(AI670/S670,2))</f>
        <v/>
      </c>
      <c r="S670" s="144" t="str">
        <f t="shared" si="125"/>
        <v/>
      </c>
      <c r="T670" s="145" t="str">
        <f t="shared" si="126"/>
        <v/>
      </c>
      <c r="U670" s="118"/>
      <c r="V670" s="145" t="str">
        <f t="shared" si="127"/>
        <v/>
      </c>
      <c r="W670" s="144" t="str">
        <f t="shared" si="128"/>
        <v/>
      </c>
      <c r="X670" s="146" t="str">
        <f>IF(C670="","",IF(OR(C670="Trade",C670="Multi Position"),(X669+V670),IF(C670="Deposit",(X669+AE670),IF(C670="Withdrawal",(X669-AE670)))))</f>
        <v/>
      </c>
      <c r="Y670" s="145" t="str">
        <f t="shared" si="129"/>
        <v/>
      </c>
      <c r="Z670" s="118"/>
      <c r="AA670" s="118"/>
      <c r="AB670" s="118"/>
      <c r="AC670" s="118"/>
      <c r="AD670" s="118"/>
      <c r="AE670" s="139"/>
      <c r="AF670" s="118"/>
      <c r="AG670" s="118"/>
      <c r="AH670" s="147" t="str">
        <f t="shared" si="130"/>
        <v/>
      </c>
      <c r="AI670" s="147" t="str">
        <f t="shared" si="131"/>
        <v/>
      </c>
      <c r="AJ670" s="148" t="str">
        <f t="shared" si="120"/>
        <v/>
      </c>
      <c r="AK670" s="148" t="str">
        <f t="shared" si="121"/>
        <v/>
      </c>
      <c r="AL670" s="147" t="str">
        <f t="shared" si="122"/>
        <v/>
      </c>
      <c r="AM670" s="147" t="str">
        <f t="shared" si="123"/>
        <v/>
      </c>
      <c r="AN670" s="147" t="str">
        <f t="shared" si="124"/>
        <v/>
      </c>
      <c r="AO670" s="118"/>
    </row>
    <row r="671" spans="1:41">
      <c r="A671" s="118"/>
      <c r="B671" s="118"/>
      <c r="C671" s="118"/>
      <c r="D671" s="118"/>
      <c r="E671" s="118"/>
      <c r="F671" s="118"/>
      <c r="G671" s="118"/>
      <c r="H671" s="118"/>
      <c r="I671" s="118"/>
      <c r="J671" s="118"/>
      <c r="K671" s="118"/>
      <c r="L671" s="118"/>
      <c r="M671" s="118"/>
      <c r="N671" s="118"/>
      <c r="O671" s="143" t="str">
        <f>IF(H671="","",(S671/S671)&amp;":"&amp;ROUND(AH671/S671,2))</f>
        <v/>
      </c>
      <c r="P671" s="118"/>
      <c r="Q671" s="118"/>
      <c r="R671" s="143" t="str">
        <f>IF(H671="","",(S671/S671)&amp;":"&amp;ROUND(AI671/S671,2))</f>
        <v/>
      </c>
      <c r="S671" s="144" t="str">
        <f t="shared" si="125"/>
        <v/>
      </c>
      <c r="T671" s="145" t="str">
        <f t="shared" si="126"/>
        <v/>
      </c>
      <c r="U671" s="118"/>
      <c r="V671" s="145" t="str">
        <f t="shared" si="127"/>
        <v/>
      </c>
      <c r="W671" s="144" t="str">
        <f t="shared" si="128"/>
        <v/>
      </c>
      <c r="X671" s="146" t="str">
        <f>IF(C671="","",IF(OR(C671="Trade",C671="Multi Position"),(X670+V671),IF(C671="Deposit",(X670+AE671),IF(C671="Withdrawal",(X670-AE671)))))</f>
        <v/>
      </c>
      <c r="Y671" s="145" t="str">
        <f t="shared" si="129"/>
        <v/>
      </c>
      <c r="Z671" s="118"/>
      <c r="AA671" s="118"/>
      <c r="AB671" s="118"/>
      <c r="AC671" s="118"/>
      <c r="AD671" s="118"/>
      <c r="AE671" s="139"/>
      <c r="AF671" s="118"/>
      <c r="AG671" s="118"/>
      <c r="AH671" s="147" t="str">
        <f t="shared" si="130"/>
        <v/>
      </c>
      <c r="AI671" s="147" t="str">
        <f t="shared" si="131"/>
        <v/>
      </c>
      <c r="AJ671" s="148" t="str">
        <f t="shared" si="120"/>
        <v/>
      </c>
      <c r="AK671" s="148" t="str">
        <f t="shared" si="121"/>
        <v/>
      </c>
      <c r="AL671" s="147" t="str">
        <f t="shared" si="122"/>
        <v/>
      </c>
      <c r="AM671" s="147" t="str">
        <f t="shared" si="123"/>
        <v/>
      </c>
      <c r="AN671" s="147" t="str">
        <f t="shared" si="124"/>
        <v/>
      </c>
      <c r="AO671" s="118"/>
    </row>
    <row r="672" spans="1:41">
      <c r="A672" s="118"/>
      <c r="B672" s="118"/>
      <c r="C672" s="118"/>
      <c r="D672" s="118"/>
      <c r="E672" s="118"/>
      <c r="F672" s="118"/>
      <c r="G672" s="118"/>
      <c r="H672" s="118"/>
      <c r="I672" s="118"/>
      <c r="J672" s="118"/>
      <c r="K672" s="118"/>
      <c r="L672" s="118"/>
      <c r="M672" s="118"/>
      <c r="N672" s="118"/>
      <c r="O672" s="143" t="str">
        <f>IF(H672="","",(S672/S672)&amp;":"&amp;ROUND(AH672/S672,2))</f>
        <v/>
      </c>
      <c r="P672" s="118"/>
      <c r="Q672" s="118"/>
      <c r="R672" s="143" t="str">
        <f>IF(H672="","",(S672/S672)&amp;":"&amp;ROUND(AI672/S672,2))</f>
        <v/>
      </c>
      <c r="S672" s="144" t="str">
        <f t="shared" si="125"/>
        <v/>
      </c>
      <c r="T672" s="145" t="str">
        <f t="shared" si="126"/>
        <v/>
      </c>
      <c r="U672" s="118"/>
      <c r="V672" s="145" t="str">
        <f t="shared" si="127"/>
        <v/>
      </c>
      <c r="W672" s="144" t="str">
        <f t="shared" si="128"/>
        <v/>
      </c>
      <c r="X672" s="146" t="str">
        <f>IF(C672="","",IF(OR(C672="Trade",C672="Multi Position"),(X671+V672),IF(C672="Deposit",(X671+AE672),IF(C672="Withdrawal",(X671-AE672)))))</f>
        <v/>
      </c>
      <c r="Y672" s="145" t="str">
        <f t="shared" si="129"/>
        <v/>
      </c>
      <c r="Z672" s="118"/>
      <c r="AA672" s="118"/>
      <c r="AB672" s="118"/>
      <c r="AC672" s="118"/>
      <c r="AD672" s="118"/>
      <c r="AE672" s="139"/>
      <c r="AF672" s="118"/>
      <c r="AG672" s="118"/>
      <c r="AH672" s="147" t="str">
        <f t="shared" si="130"/>
        <v/>
      </c>
      <c r="AI672" s="147" t="str">
        <f t="shared" si="131"/>
        <v/>
      </c>
      <c r="AJ672" s="148" t="str">
        <f t="shared" si="120"/>
        <v/>
      </c>
      <c r="AK672" s="148" t="str">
        <f t="shared" si="121"/>
        <v/>
      </c>
      <c r="AL672" s="147" t="str">
        <f t="shared" si="122"/>
        <v/>
      </c>
      <c r="AM672" s="147" t="str">
        <f t="shared" si="123"/>
        <v/>
      </c>
      <c r="AN672" s="147" t="str">
        <f t="shared" si="124"/>
        <v/>
      </c>
      <c r="AO672" s="118"/>
    </row>
    <row r="673" spans="1:41">
      <c r="A673" s="118"/>
      <c r="B673" s="118"/>
      <c r="C673" s="118"/>
      <c r="D673" s="118"/>
      <c r="E673" s="118"/>
      <c r="F673" s="118"/>
      <c r="G673" s="118"/>
      <c r="H673" s="118"/>
      <c r="I673" s="118"/>
      <c r="J673" s="118"/>
      <c r="K673" s="118"/>
      <c r="L673" s="118"/>
      <c r="M673" s="118"/>
      <c r="N673" s="118"/>
      <c r="O673" s="143" t="str">
        <f>IF(H673="","",(S673/S673)&amp;":"&amp;ROUND(AH673/S673,2))</f>
        <v/>
      </c>
      <c r="P673" s="118"/>
      <c r="Q673" s="118"/>
      <c r="R673" s="143" t="str">
        <f>IF(H673="","",(S673/S673)&amp;":"&amp;ROUND(AI673/S673,2))</f>
        <v/>
      </c>
      <c r="S673" s="144" t="str">
        <f t="shared" si="125"/>
        <v/>
      </c>
      <c r="T673" s="145" t="str">
        <f t="shared" si="126"/>
        <v/>
      </c>
      <c r="U673" s="118"/>
      <c r="V673" s="145" t="str">
        <f t="shared" si="127"/>
        <v/>
      </c>
      <c r="W673" s="144" t="str">
        <f t="shared" si="128"/>
        <v/>
      </c>
      <c r="X673" s="146" t="str">
        <f>IF(C673="","",IF(OR(C673="Trade",C673="Multi Position"),(X672+V673),IF(C673="Deposit",(X672+AE673),IF(C673="Withdrawal",(X672-AE673)))))</f>
        <v/>
      </c>
      <c r="Y673" s="145" t="str">
        <f t="shared" si="129"/>
        <v/>
      </c>
      <c r="Z673" s="118"/>
      <c r="AA673" s="118"/>
      <c r="AB673" s="118"/>
      <c r="AC673" s="118"/>
      <c r="AD673" s="118"/>
      <c r="AE673" s="139"/>
      <c r="AF673" s="118"/>
      <c r="AG673" s="118"/>
      <c r="AH673" s="147" t="str">
        <f t="shared" si="130"/>
        <v/>
      </c>
      <c r="AI673" s="147" t="str">
        <f t="shared" si="131"/>
        <v/>
      </c>
      <c r="AJ673" s="148" t="str">
        <f t="shared" si="120"/>
        <v/>
      </c>
      <c r="AK673" s="148" t="str">
        <f t="shared" si="121"/>
        <v/>
      </c>
      <c r="AL673" s="147" t="str">
        <f t="shared" si="122"/>
        <v/>
      </c>
      <c r="AM673" s="147" t="str">
        <f t="shared" si="123"/>
        <v/>
      </c>
      <c r="AN673" s="147" t="str">
        <f t="shared" si="124"/>
        <v/>
      </c>
      <c r="AO673" s="118"/>
    </row>
    <row r="674" spans="1:41">
      <c r="A674" s="118"/>
      <c r="B674" s="118"/>
      <c r="C674" s="118"/>
      <c r="D674" s="118"/>
      <c r="E674" s="118"/>
      <c r="F674" s="118"/>
      <c r="G674" s="118"/>
      <c r="H674" s="118"/>
      <c r="I674" s="118"/>
      <c r="J674" s="118"/>
      <c r="K674" s="118"/>
      <c r="L674" s="118"/>
      <c r="M674" s="118"/>
      <c r="N674" s="118"/>
      <c r="O674" s="143" t="str">
        <f>IF(H674="","",(S674/S674)&amp;":"&amp;ROUND(AH674/S674,2))</f>
        <v/>
      </c>
      <c r="P674" s="118"/>
      <c r="Q674" s="118"/>
      <c r="R674" s="143" t="str">
        <f>IF(H674="","",(S674/S674)&amp;":"&amp;ROUND(AI674/S674,2))</f>
        <v/>
      </c>
      <c r="S674" s="144" t="str">
        <f t="shared" si="125"/>
        <v/>
      </c>
      <c r="T674" s="145" t="str">
        <f t="shared" si="126"/>
        <v/>
      </c>
      <c r="U674" s="118"/>
      <c r="V674" s="145" t="str">
        <f t="shared" si="127"/>
        <v/>
      </c>
      <c r="W674" s="144" t="str">
        <f t="shared" si="128"/>
        <v/>
      </c>
      <c r="X674" s="146" t="str">
        <f>IF(C674="","",IF(OR(C674="Trade",C674="Multi Position"),(X673+V674),IF(C674="Deposit",(X673+AE674),IF(C674="Withdrawal",(X673-AE674)))))</f>
        <v/>
      </c>
      <c r="Y674" s="145" t="str">
        <f t="shared" si="129"/>
        <v/>
      </c>
      <c r="Z674" s="118"/>
      <c r="AA674" s="118"/>
      <c r="AB674" s="118"/>
      <c r="AC674" s="118"/>
      <c r="AD674" s="118"/>
      <c r="AE674" s="139"/>
      <c r="AF674" s="118"/>
      <c r="AG674" s="118"/>
      <c r="AH674" s="147" t="str">
        <f t="shared" si="130"/>
        <v/>
      </c>
      <c r="AI674" s="147" t="str">
        <f t="shared" si="131"/>
        <v/>
      </c>
      <c r="AJ674" s="148" t="str">
        <f t="shared" si="120"/>
        <v/>
      </c>
      <c r="AK674" s="148" t="str">
        <f t="shared" si="121"/>
        <v/>
      </c>
      <c r="AL674" s="147" t="str">
        <f t="shared" si="122"/>
        <v/>
      </c>
      <c r="AM674" s="147" t="str">
        <f t="shared" si="123"/>
        <v/>
      </c>
      <c r="AN674" s="147" t="str">
        <f t="shared" si="124"/>
        <v/>
      </c>
      <c r="AO674" s="118"/>
    </row>
    <row r="675" spans="1:41">
      <c r="A675" s="118"/>
      <c r="B675" s="118"/>
      <c r="C675" s="118"/>
      <c r="D675" s="118"/>
      <c r="E675" s="118"/>
      <c r="F675" s="118"/>
      <c r="G675" s="118"/>
      <c r="H675" s="118"/>
      <c r="I675" s="118"/>
      <c r="J675" s="118"/>
      <c r="K675" s="118"/>
      <c r="L675" s="118"/>
      <c r="M675" s="118"/>
      <c r="N675" s="118"/>
      <c r="O675" s="143" t="str">
        <f>IF(H675="","",(S675/S675)&amp;":"&amp;ROUND(AH675/S675,2))</f>
        <v/>
      </c>
      <c r="P675" s="118"/>
      <c r="Q675" s="118"/>
      <c r="R675" s="143" t="str">
        <f>IF(H675="","",(S675/S675)&amp;":"&amp;ROUND(AI675/S675,2))</f>
        <v/>
      </c>
      <c r="S675" s="144" t="str">
        <f t="shared" si="125"/>
        <v/>
      </c>
      <c r="T675" s="145" t="str">
        <f t="shared" si="126"/>
        <v/>
      </c>
      <c r="U675" s="118"/>
      <c r="V675" s="145" t="str">
        <f t="shared" si="127"/>
        <v/>
      </c>
      <c r="W675" s="144" t="str">
        <f t="shared" si="128"/>
        <v/>
      </c>
      <c r="X675" s="146" t="str">
        <f>IF(C675="","",IF(OR(C675="Trade",C675="Multi Position"),(X674+V675),IF(C675="Deposit",(X674+AE675),IF(C675="Withdrawal",(X674-AE675)))))</f>
        <v/>
      </c>
      <c r="Y675" s="145" t="str">
        <f t="shared" si="129"/>
        <v/>
      </c>
      <c r="Z675" s="118"/>
      <c r="AA675" s="118"/>
      <c r="AB675" s="118"/>
      <c r="AC675" s="118"/>
      <c r="AD675" s="118"/>
      <c r="AE675" s="139"/>
      <c r="AF675" s="118"/>
      <c r="AG675" s="118"/>
      <c r="AH675" s="147" t="str">
        <f t="shared" si="130"/>
        <v/>
      </c>
      <c r="AI675" s="147" t="str">
        <f t="shared" si="131"/>
        <v/>
      </c>
      <c r="AJ675" s="148" t="str">
        <f t="shared" si="120"/>
        <v/>
      </c>
      <c r="AK675" s="148" t="str">
        <f t="shared" si="121"/>
        <v/>
      </c>
      <c r="AL675" s="147" t="str">
        <f t="shared" si="122"/>
        <v/>
      </c>
      <c r="AM675" s="147" t="str">
        <f t="shared" si="123"/>
        <v/>
      </c>
      <c r="AN675" s="147" t="str">
        <f t="shared" si="124"/>
        <v/>
      </c>
      <c r="AO675" s="118"/>
    </row>
    <row r="676" spans="1:41">
      <c r="A676" s="118"/>
      <c r="B676" s="118"/>
      <c r="C676" s="118"/>
      <c r="D676" s="118"/>
      <c r="E676" s="118"/>
      <c r="F676" s="118"/>
      <c r="G676" s="118"/>
      <c r="H676" s="118"/>
      <c r="I676" s="118"/>
      <c r="J676" s="118"/>
      <c r="K676" s="118"/>
      <c r="L676" s="118"/>
      <c r="M676" s="118"/>
      <c r="N676" s="118"/>
      <c r="O676" s="143" t="str">
        <f>IF(H676="","",(S676/S676)&amp;":"&amp;ROUND(AH676/S676,2))</f>
        <v/>
      </c>
      <c r="P676" s="118"/>
      <c r="Q676" s="118"/>
      <c r="R676" s="143" t="str">
        <f>IF(H676="","",(S676/S676)&amp;":"&amp;ROUND(AI676/S676,2))</f>
        <v/>
      </c>
      <c r="S676" s="144" t="str">
        <f t="shared" si="125"/>
        <v/>
      </c>
      <c r="T676" s="145" t="str">
        <f t="shared" si="126"/>
        <v/>
      </c>
      <c r="U676" s="118"/>
      <c r="V676" s="145" t="str">
        <f t="shared" si="127"/>
        <v/>
      </c>
      <c r="W676" s="144" t="str">
        <f t="shared" si="128"/>
        <v/>
      </c>
      <c r="X676" s="146" t="str">
        <f>IF(C676="","",IF(OR(C676="Trade",C676="Multi Position"),(X675+V676),IF(C676="Deposit",(X675+AE676),IF(C676="Withdrawal",(X675-AE676)))))</f>
        <v/>
      </c>
      <c r="Y676" s="145" t="str">
        <f t="shared" si="129"/>
        <v/>
      </c>
      <c r="Z676" s="118"/>
      <c r="AA676" s="118"/>
      <c r="AB676" s="118"/>
      <c r="AC676" s="118"/>
      <c r="AD676" s="118"/>
      <c r="AE676" s="139"/>
      <c r="AF676" s="118"/>
      <c r="AG676" s="118"/>
      <c r="AH676" s="147" t="str">
        <f t="shared" si="130"/>
        <v/>
      </c>
      <c r="AI676" s="147" t="str">
        <f t="shared" si="131"/>
        <v/>
      </c>
      <c r="AJ676" s="148" t="str">
        <f t="shared" si="120"/>
        <v/>
      </c>
      <c r="AK676" s="148" t="str">
        <f t="shared" si="121"/>
        <v/>
      </c>
      <c r="AL676" s="147" t="str">
        <f t="shared" si="122"/>
        <v/>
      </c>
      <c r="AM676" s="147" t="str">
        <f t="shared" si="123"/>
        <v/>
      </c>
      <c r="AN676" s="147" t="str">
        <f t="shared" si="124"/>
        <v/>
      </c>
      <c r="AO676" s="118"/>
    </row>
    <row r="677" spans="1:41">
      <c r="A677" s="118"/>
      <c r="B677" s="118"/>
      <c r="C677" s="118"/>
      <c r="D677" s="118"/>
      <c r="E677" s="118"/>
      <c r="F677" s="118"/>
      <c r="G677" s="118"/>
      <c r="H677" s="118"/>
      <c r="I677" s="118"/>
      <c r="J677" s="118"/>
      <c r="K677" s="118"/>
      <c r="L677" s="118"/>
      <c r="M677" s="118"/>
      <c r="N677" s="118"/>
      <c r="O677" s="143" t="str">
        <f>IF(H677="","",(S677/S677)&amp;":"&amp;ROUND(AH677/S677,2))</f>
        <v/>
      </c>
      <c r="P677" s="118"/>
      <c r="Q677" s="118"/>
      <c r="R677" s="143" t="str">
        <f>IF(H677="","",(S677/S677)&amp;":"&amp;ROUND(AI677/S677,2))</f>
        <v/>
      </c>
      <c r="S677" s="144" t="str">
        <f t="shared" si="125"/>
        <v/>
      </c>
      <c r="T677" s="145" t="str">
        <f t="shared" si="126"/>
        <v/>
      </c>
      <c r="U677" s="118"/>
      <c r="V677" s="145" t="str">
        <f t="shared" si="127"/>
        <v/>
      </c>
      <c r="W677" s="144" t="str">
        <f t="shared" si="128"/>
        <v/>
      </c>
      <c r="X677" s="146" t="str">
        <f>IF(C677="","",IF(OR(C677="Trade",C677="Multi Position"),(X676+V677),IF(C677="Deposit",(X676+AE677),IF(C677="Withdrawal",(X676-AE677)))))</f>
        <v/>
      </c>
      <c r="Y677" s="145" t="str">
        <f t="shared" si="129"/>
        <v/>
      </c>
      <c r="Z677" s="118"/>
      <c r="AA677" s="118"/>
      <c r="AB677" s="118"/>
      <c r="AC677" s="118"/>
      <c r="AD677" s="118"/>
      <c r="AE677" s="139"/>
      <c r="AF677" s="118"/>
      <c r="AG677" s="118"/>
      <c r="AH677" s="147" t="str">
        <f t="shared" si="130"/>
        <v/>
      </c>
      <c r="AI677" s="147" t="str">
        <f t="shared" si="131"/>
        <v/>
      </c>
      <c r="AJ677" s="148" t="str">
        <f t="shared" si="120"/>
        <v/>
      </c>
      <c r="AK677" s="148" t="str">
        <f t="shared" si="121"/>
        <v/>
      </c>
      <c r="AL677" s="147" t="str">
        <f t="shared" si="122"/>
        <v/>
      </c>
      <c r="AM677" s="147" t="str">
        <f t="shared" si="123"/>
        <v/>
      </c>
      <c r="AN677" s="147" t="str">
        <f t="shared" si="124"/>
        <v/>
      </c>
      <c r="AO677" s="118"/>
    </row>
    <row r="678" spans="1:41">
      <c r="A678" s="118"/>
      <c r="B678" s="118"/>
      <c r="C678" s="118"/>
      <c r="D678" s="118"/>
      <c r="E678" s="118"/>
      <c r="F678" s="118"/>
      <c r="G678" s="118"/>
      <c r="H678" s="118"/>
      <c r="I678" s="118"/>
      <c r="J678" s="118"/>
      <c r="K678" s="118"/>
      <c r="L678" s="118"/>
      <c r="M678" s="118"/>
      <c r="N678" s="118"/>
      <c r="O678" s="143" t="str">
        <f>IF(H678="","",(S678/S678)&amp;":"&amp;ROUND(AH678/S678,2))</f>
        <v/>
      </c>
      <c r="P678" s="118"/>
      <c r="Q678" s="118"/>
      <c r="R678" s="143" t="str">
        <f>IF(H678="","",(S678/S678)&amp;":"&amp;ROUND(AI678/S678,2))</f>
        <v/>
      </c>
      <c r="S678" s="144" t="str">
        <f t="shared" si="125"/>
        <v/>
      </c>
      <c r="T678" s="145" t="str">
        <f t="shared" si="126"/>
        <v/>
      </c>
      <c r="U678" s="118"/>
      <c r="V678" s="145" t="str">
        <f t="shared" si="127"/>
        <v/>
      </c>
      <c r="W678" s="144" t="str">
        <f t="shared" si="128"/>
        <v/>
      </c>
      <c r="X678" s="146" t="str">
        <f>IF(C678="","",IF(OR(C678="Trade",C678="Multi Position"),(X677+V678),IF(C678="Deposit",(X677+AE678),IF(C678="Withdrawal",(X677-AE678)))))</f>
        <v/>
      </c>
      <c r="Y678" s="145" t="str">
        <f t="shared" si="129"/>
        <v/>
      </c>
      <c r="Z678" s="118"/>
      <c r="AA678" s="118"/>
      <c r="AB678" s="118"/>
      <c r="AC678" s="118"/>
      <c r="AD678" s="118"/>
      <c r="AE678" s="139"/>
      <c r="AF678" s="118"/>
      <c r="AG678" s="118"/>
      <c r="AH678" s="147" t="str">
        <f t="shared" si="130"/>
        <v/>
      </c>
      <c r="AI678" s="147" t="str">
        <f t="shared" si="131"/>
        <v/>
      </c>
      <c r="AJ678" s="148" t="str">
        <f t="shared" si="120"/>
        <v/>
      </c>
      <c r="AK678" s="148" t="str">
        <f t="shared" si="121"/>
        <v/>
      </c>
      <c r="AL678" s="147" t="str">
        <f t="shared" si="122"/>
        <v/>
      </c>
      <c r="AM678" s="147" t="str">
        <f t="shared" si="123"/>
        <v/>
      </c>
      <c r="AN678" s="147" t="str">
        <f t="shared" si="124"/>
        <v/>
      </c>
      <c r="AO678" s="118"/>
    </row>
    <row r="679" spans="1:41">
      <c r="A679" s="118"/>
      <c r="B679" s="118"/>
      <c r="C679" s="118"/>
      <c r="D679" s="118"/>
      <c r="E679" s="118"/>
      <c r="F679" s="118"/>
      <c r="G679" s="118"/>
      <c r="H679" s="118"/>
      <c r="I679" s="118"/>
      <c r="J679" s="118"/>
      <c r="K679" s="118"/>
      <c r="L679" s="118"/>
      <c r="M679" s="118"/>
      <c r="N679" s="118"/>
      <c r="O679" s="143" t="str">
        <f>IF(H679="","",(S679/S679)&amp;":"&amp;ROUND(AH679/S679,2))</f>
        <v/>
      </c>
      <c r="P679" s="118"/>
      <c r="Q679" s="118"/>
      <c r="R679" s="143" t="str">
        <f>IF(H679="","",(S679/S679)&amp;":"&amp;ROUND(AI679/S679,2))</f>
        <v/>
      </c>
      <c r="S679" s="144" t="str">
        <f t="shared" si="125"/>
        <v/>
      </c>
      <c r="T679" s="145" t="str">
        <f t="shared" si="126"/>
        <v/>
      </c>
      <c r="U679" s="118"/>
      <c r="V679" s="145" t="str">
        <f t="shared" si="127"/>
        <v/>
      </c>
      <c r="W679" s="144" t="str">
        <f t="shared" si="128"/>
        <v/>
      </c>
      <c r="X679" s="146" t="str">
        <f>IF(C679="","",IF(OR(C679="Trade",C679="Multi Position"),(X678+V679),IF(C679="Deposit",(X678+AE679),IF(C679="Withdrawal",(X678-AE679)))))</f>
        <v/>
      </c>
      <c r="Y679" s="145" t="str">
        <f t="shared" si="129"/>
        <v/>
      </c>
      <c r="Z679" s="118"/>
      <c r="AA679" s="118"/>
      <c r="AB679" s="118"/>
      <c r="AC679" s="118"/>
      <c r="AD679" s="118"/>
      <c r="AE679" s="139"/>
      <c r="AF679" s="118"/>
      <c r="AG679" s="118"/>
      <c r="AH679" s="147" t="str">
        <f t="shared" si="130"/>
        <v/>
      </c>
      <c r="AI679" s="147" t="str">
        <f t="shared" si="131"/>
        <v/>
      </c>
      <c r="AJ679" s="148" t="str">
        <f t="shared" si="120"/>
        <v/>
      </c>
      <c r="AK679" s="148" t="str">
        <f t="shared" si="121"/>
        <v/>
      </c>
      <c r="AL679" s="147" t="str">
        <f t="shared" si="122"/>
        <v/>
      </c>
      <c r="AM679" s="147" t="str">
        <f t="shared" si="123"/>
        <v/>
      </c>
      <c r="AN679" s="147" t="str">
        <f t="shared" si="124"/>
        <v/>
      </c>
      <c r="AO679" s="118"/>
    </row>
    <row r="680" spans="1:41">
      <c r="A680" s="118"/>
      <c r="B680" s="118"/>
      <c r="C680" s="118"/>
      <c r="D680" s="118"/>
      <c r="E680" s="118"/>
      <c r="F680" s="118"/>
      <c r="G680" s="118"/>
      <c r="H680" s="118"/>
      <c r="I680" s="118"/>
      <c r="J680" s="118"/>
      <c r="K680" s="118"/>
      <c r="L680" s="118"/>
      <c r="M680" s="118"/>
      <c r="N680" s="118"/>
      <c r="O680" s="143" t="str">
        <f>IF(H680="","",(S680/S680)&amp;":"&amp;ROUND(AH680/S680,2))</f>
        <v/>
      </c>
      <c r="P680" s="118"/>
      <c r="Q680" s="118"/>
      <c r="R680" s="143" t="str">
        <f>IF(H680="","",(S680/S680)&amp;":"&amp;ROUND(AI680/S680,2))</f>
        <v/>
      </c>
      <c r="S680" s="144" t="str">
        <f t="shared" si="125"/>
        <v/>
      </c>
      <c r="T680" s="145" t="str">
        <f t="shared" si="126"/>
        <v/>
      </c>
      <c r="U680" s="118"/>
      <c r="V680" s="145" t="str">
        <f t="shared" si="127"/>
        <v/>
      </c>
      <c r="W680" s="144" t="str">
        <f t="shared" si="128"/>
        <v/>
      </c>
      <c r="X680" s="146" t="str">
        <f>IF(C680="","",IF(OR(C680="Trade",C680="Multi Position"),(X679+V680),IF(C680="Deposit",(X679+AE680),IF(C680="Withdrawal",(X679-AE680)))))</f>
        <v/>
      </c>
      <c r="Y680" s="145" t="str">
        <f t="shared" si="129"/>
        <v/>
      </c>
      <c r="Z680" s="118"/>
      <c r="AA680" s="118"/>
      <c r="AB680" s="118"/>
      <c r="AC680" s="118"/>
      <c r="AD680" s="118"/>
      <c r="AE680" s="139"/>
      <c r="AF680" s="118"/>
      <c r="AG680" s="118"/>
      <c r="AH680" s="147" t="str">
        <f t="shared" si="130"/>
        <v/>
      </c>
      <c r="AI680" s="147" t="str">
        <f t="shared" si="131"/>
        <v/>
      </c>
      <c r="AJ680" s="148" t="str">
        <f t="shared" si="120"/>
        <v/>
      </c>
      <c r="AK680" s="148" t="str">
        <f t="shared" si="121"/>
        <v/>
      </c>
      <c r="AL680" s="147" t="str">
        <f t="shared" si="122"/>
        <v/>
      </c>
      <c r="AM680" s="147" t="str">
        <f t="shared" si="123"/>
        <v/>
      </c>
      <c r="AN680" s="147" t="str">
        <f t="shared" si="124"/>
        <v/>
      </c>
      <c r="AO680" s="118"/>
    </row>
    <row r="681" spans="1:41">
      <c r="A681" s="118"/>
      <c r="B681" s="118"/>
      <c r="C681" s="118"/>
      <c r="D681" s="118"/>
      <c r="E681" s="118"/>
      <c r="F681" s="118"/>
      <c r="G681" s="118"/>
      <c r="H681" s="118"/>
      <c r="I681" s="118"/>
      <c r="J681" s="118"/>
      <c r="K681" s="118"/>
      <c r="L681" s="118"/>
      <c r="M681" s="118"/>
      <c r="N681" s="118"/>
      <c r="O681" s="143" t="str">
        <f>IF(H681="","",(S681/S681)&amp;":"&amp;ROUND(AH681/S681,2))</f>
        <v/>
      </c>
      <c r="P681" s="118"/>
      <c r="Q681" s="118"/>
      <c r="R681" s="143" t="str">
        <f>IF(H681="","",(S681/S681)&amp;":"&amp;ROUND(AI681/S681,2))</f>
        <v/>
      </c>
      <c r="S681" s="144" t="str">
        <f t="shared" si="125"/>
        <v/>
      </c>
      <c r="T681" s="145" t="str">
        <f t="shared" si="126"/>
        <v/>
      </c>
      <c r="U681" s="118"/>
      <c r="V681" s="145" t="str">
        <f t="shared" si="127"/>
        <v/>
      </c>
      <c r="W681" s="144" t="str">
        <f t="shared" si="128"/>
        <v/>
      </c>
      <c r="X681" s="146" t="str">
        <f>IF(C681="","",IF(OR(C681="Trade",C681="Multi Position"),(X680+V681),IF(C681="Deposit",(X680+AE681),IF(C681="Withdrawal",(X680-AE681)))))</f>
        <v/>
      </c>
      <c r="Y681" s="145" t="str">
        <f t="shared" si="129"/>
        <v/>
      </c>
      <c r="Z681" s="118"/>
      <c r="AA681" s="118"/>
      <c r="AB681" s="118"/>
      <c r="AC681" s="118"/>
      <c r="AD681" s="118"/>
      <c r="AE681" s="139"/>
      <c r="AF681" s="118"/>
      <c r="AG681" s="118"/>
      <c r="AH681" s="147" t="str">
        <f t="shared" si="130"/>
        <v/>
      </c>
      <c r="AI681" s="147" t="str">
        <f t="shared" si="131"/>
        <v/>
      </c>
      <c r="AJ681" s="148" t="str">
        <f t="shared" si="120"/>
        <v/>
      </c>
      <c r="AK681" s="148" t="str">
        <f t="shared" si="121"/>
        <v/>
      </c>
      <c r="AL681" s="147" t="str">
        <f t="shared" si="122"/>
        <v/>
      </c>
      <c r="AM681" s="147" t="str">
        <f t="shared" si="123"/>
        <v/>
      </c>
      <c r="AN681" s="147" t="str">
        <f t="shared" si="124"/>
        <v/>
      </c>
      <c r="AO681" s="118"/>
    </row>
    <row r="682" spans="1:41">
      <c r="A682" s="118"/>
      <c r="B682" s="118"/>
      <c r="C682" s="118"/>
      <c r="D682" s="118"/>
      <c r="E682" s="118"/>
      <c r="F682" s="118"/>
      <c r="G682" s="118"/>
      <c r="H682" s="118"/>
      <c r="I682" s="118"/>
      <c r="J682" s="118"/>
      <c r="K682" s="118"/>
      <c r="L682" s="118"/>
      <c r="M682" s="118"/>
      <c r="N682" s="118"/>
      <c r="O682" s="143" t="str">
        <f>IF(H682="","",(S682/S682)&amp;":"&amp;ROUND(AH682/S682,2))</f>
        <v/>
      </c>
      <c r="P682" s="118"/>
      <c r="Q682" s="118"/>
      <c r="R682" s="143" t="str">
        <f>IF(H682="","",(S682/S682)&amp;":"&amp;ROUND(AI682/S682,2))</f>
        <v/>
      </c>
      <c r="S682" s="144" t="str">
        <f t="shared" si="125"/>
        <v/>
      </c>
      <c r="T682" s="145" t="str">
        <f t="shared" si="126"/>
        <v/>
      </c>
      <c r="U682" s="118"/>
      <c r="V682" s="145" t="str">
        <f t="shared" si="127"/>
        <v/>
      </c>
      <c r="W682" s="144" t="str">
        <f t="shared" si="128"/>
        <v/>
      </c>
      <c r="X682" s="146" t="str">
        <f>IF(C682="","",IF(OR(C682="Trade",C682="Multi Position"),(X681+V682),IF(C682="Deposit",(X681+AE682),IF(C682="Withdrawal",(X681-AE682)))))</f>
        <v/>
      </c>
      <c r="Y682" s="145" t="str">
        <f t="shared" si="129"/>
        <v/>
      </c>
      <c r="Z682" s="118"/>
      <c r="AA682" s="118"/>
      <c r="AB682" s="118"/>
      <c r="AC682" s="118"/>
      <c r="AD682" s="118"/>
      <c r="AE682" s="139"/>
      <c r="AF682" s="118"/>
      <c r="AG682" s="118"/>
      <c r="AH682" s="147" t="str">
        <f t="shared" si="130"/>
        <v/>
      </c>
      <c r="AI682" s="147" t="str">
        <f t="shared" si="131"/>
        <v/>
      </c>
      <c r="AJ682" s="148" t="str">
        <f t="shared" si="120"/>
        <v/>
      </c>
      <c r="AK682" s="148" t="str">
        <f t="shared" si="121"/>
        <v/>
      </c>
      <c r="AL682" s="147" t="str">
        <f t="shared" si="122"/>
        <v/>
      </c>
      <c r="AM682" s="147" t="str">
        <f t="shared" si="123"/>
        <v/>
      </c>
      <c r="AN682" s="147" t="str">
        <f t="shared" si="124"/>
        <v/>
      </c>
      <c r="AO682" s="118"/>
    </row>
    <row r="683" spans="1:41">
      <c r="A683" s="118"/>
      <c r="B683" s="118"/>
      <c r="C683" s="118"/>
      <c r="D683" s="118"/>
      <c r="E683" s="118"/>
      <c r="F683" s="118"/>
      <c r="G683" s="118"/>
      <c r="H683" s="118"/>
      <c r="I683" s="118"/>
      <c r="J683" s="118"/>
      <c r="K683" s="118"/>
      <c r="L683" s="118"/>
      <c r="M683" s="118"/>
      <c r="N683" s="118"/>
      <c r="O683" s="143" t="str">
        <f>IF(H683="","",(S683/S683)&amp;":"&amp;ROUND(AH683/S683,2))</f>
        <v/>
      </c>
      <c r="P683" s="118"/>
      <c r="Q683" s="118"/>
      <c r="R683" s="143" t="str">
        <f>IF(H683="","",(S683/S683)&amp;":"&amp;ROUND(AI683/S683,2))</f>
        <v/>
      </c>
      <c r="S683" s="144" t="str">
        <f t="shared" si="125"/>
        <v/>
      </c>
      <c r="T683" s="145" t="str">
        <f t="shared" si="126"/>
        <v/>
      </c>
      <c r="U683" s="118"/>
      <c r="V683" s="145" t="str">
        <f t="shared" si="127"/>
        <v/>
      </c>
      <c r="W683" s="144" t="str">
        <f t="shared" si="128"/>
        <v/>
      </c>
      <c r="X683" s="146" t="str">
        <f>IF(C683="","",IF(OR(C683="Trade",C683="Multi Position"),(X682+V683),IF(C683="Deposit",(X682+AE683),IF(C683="Withdrawal",(X682-AE683)))))</f>
        <v/>
      </c>
      <c r="Y683" s="145" t="str">
        <f t="shared" si="129"/>
        <v/>
      </c>
      <c r="Z683" s="118"/>
      <c r="AA683" s="118"/>
      <c r="AB683" s="118"/>
      <c r="AC683" s="118"/>
      <c r="AD683" s="118"/>
      <c r="AE683" s="139"/>
      <c r="AF683" s="118"/>
      <c r="AG683" s="118"/>
      <c r="AH683" s="147" t="str">
        <f t="shared" si="130"/>
        <v/>
      </c>
      <c r="AI683" s="147" t="str">
        <f t="shared" si="131"/>
        <v/>
      </c>
      <c r="AJ683" s="148" t="str">
        <f t="shared" si="120"/>
        <v/>
      </c>
      <c r="AK683" s="148" t="str">
        <f t="shared" si="121"/>
        <v/>
      </c>
      <c r="AL683" s="147" t="str">
        <f t="shared" si="122"/>
        <v/>
      </c>
      <c r="AM683" s="147" t="str">
        <f t="shared" si="123"/>
        <v/>
      </c>
      <c r="AN683" s="147" t="str">
        <f t="shared" si="124"/>
        <v/>
      </c>
      <c r="AO683" s="118"/>
    </row>
    <row r="684" spans="1:41">
      <c r="A684" s="118"/>
      <c r="B684" s="118"/>
      <c r="C684" s="118"/>
      <c r="D684" s="118"/>
      <c r="E684" s="118"/>
      <c r="F684" s="118"/>
      <c r="G684" s="118"/>
      <c r="H684" s="118"/>
      <c r="I684" s="118"/>
      <c r="J684" s="118"/>
      <c r="K684" s="118"/>
      <c r="L684" s="118"/>
      <c r="M684" s="118"/>
      <c r="N684" s="118"/>
      <c r="O684" s="143" t="str">
        <f>IF(H684="","",(S684/S684)&amp;":"&amp;ROUND(AH684/S684,2))</f>
        <v/>
      </c>
      <c r="P684" s="118"/>
      <c r="Q684" s="118"/>
      <c r="R684" s="143" t="str">
        <f>IF(H684="","",(S684/S684)&amp;":"&amp;ROUND(AI684/S684,2))</f>
        <v/>
      </c>
      <c r="S684" s="144" t="str">
        <f t="shared" si="125"/>
        <v/>
      </c>
      <c r="T684" s="145" t="str">
        <f t="shared" si="126"/>
        <v/>
      </c>
      <c r="U684" s="118"/>
      <c r="V684" s="145" t="str">
        <f t="shared" si="127"/>
        <v/>
      </c>
      <c r="W684" s="144" t="str">
        <f t="shared" si="128"/>
        <v/>
      </c>
      <c r="X684" s="146" t="str">
        <f>IF(C684="","",IF(OR(C684="Trade",C684="Multi Position"),(X683+V684),IF(C684="Deposit",(X683+AE684),IF(C684="Withdrawal",(X683-AE684)))))</f>
        <v/>
      </c>
      <c r="Y684" s="145" t="str">
        <f t="shared" si="129"/>
        <v/>
      </c>
      <c r="Z684" s="118"/>
      <c r="AA684" s="118"/>
      <c r="AB684" s="118"/>
      <c r="AC684" s="118"/>
      <c r="AD684" s="118"/>
      <c r="AE684" s="139"/>
      <c r="AF684" s="118"/>
      <c r="AG684" s="118"/>
      <c r="AH684" s="147" t="str">
        <f t="shared" si="130"/>
        <v/>
      </c>
      <c r="AI684" s="147" t="str">
        <f t="shared" si="131"/>
        <v/>
      </c>
      <c r="AJ684" s="148" t="str">
        <f t="shared" si="120"/>
        <v/>
      </c>
      <c r="AK684" s="148" t="str">
        <f t="shared" si="121"/>
        <v/>
      </c>
      <c r="AL684" s="147" t="str">
        <f t="shared" si="122"/>
        <v/>
      </c>
      <c r="AM684" s="147" t="str">
        <f t="shared" si="123"/>
        <v/>
      </c>
      <c r="AN684" s="147" t="str">
        <f t="shared" si="124"/>
        <v/>
      </c>
      <c r="AO684" s="118"/>
    </row>
    <row r="685" spans="1:41">
      <c r="A685" s="118"/>
      <c r="B685" s="118"/>
      <c r="C685" s="118"/>
      <c r="D685" s="118"/>
      <c r="E685" s="118"/>
      <c r="F685" s="118"/>
      <c r="G685" s="118"/>
      <c r="H685" s="118"/>
      <c r="I685" s="118"/>
      <c r="J685" s="118"/>
      <c r="K685" s="118"/>
      <c r="L685" s="118"/>
      <c r="M685" s="118"/>
      <c r="N685" s="118"/>
      <c r="O685" s="143" t="str">
        <f>IF(H685="","",(S685/S685)&amp;":"&amp;ROUND(AH685/S685,2))</f>
        <v/>
      </c>
      <c r="P685" s="118"/>
      <c r="Q685" s="118"/>
      <c r="R685" s="143" t="str">
        <f>IF(H685="","",(S685/S685)&amp;":"&amp;ROUND(AI685/S685,2))</f>
        <v/>
      </c>
      <c r="S685" s="144" t="str">
        <f t="shared" si="125"/>
        <v/>
      </c>
      <c r="T685" s="145" t="str">
        <f t="shared" si="126"/>
        <v/>
      </c>
      <c r="U685" s="118"/>
      <c r="V685" s="145" t="str">
        <f t="shared" si="127"/>
        <v/>
      </c>
      <c r="W685" s="144" t="str">
        <f t="shared" si="128"/>
        <v/>
      </c>
      <c r="X685" s="146" t="str">
        <f>IF(C685="","",IF(OR(C685="Trade",C685="Multi Position"),(X684+V685),IF(C685="Deposit",(X684+AE685),IF(C685="Withdrawal",(X684-AE685)))))</f>
        <v/>
      </c>
      <c r="Y685" s="145" t="str">
        <f t="shared" si="129"/>
        <v/>
      </c>
      <c r="Z685" s="118"/>
      <c r="AA685" s="118"/>
      <c r="AB685" s="118"/>
      <c r="AC685" s="118"/>
      <c r="AD685" s="118"/>
      <c r="AE685" s="139"/>
      <c r="AF685" s="118"/>
      <c r="AG685" s="118"/>
      <c r="AH685" s="147" t="str">
        <f t="shared" si="130"/>
        <v/>
      </c>
      <c r="AI685" s="147" t="str">
        <f t="shared" si="131"/>
        <v/>
      </c>
      <c r="AJ685" s="148" t="str">
        <f t="shared" si="120"/>
        <v/>
      </c>
      <c r="AK685" s="148" t="str">
        <f t="shared" si="121"/>
        <v/>
      </c>
      <c r="AL685" s="147" t="str">
        <f t="shared" si="122"/>
        <v/>
      </c>
      <c r="AM685" s="147" t="str">
        <f t="shared" si="123"/>
        <v/>
      </c>
      <c r="AN685" s="147" t="str">
        <f t="shared" si="124"/>
        <v/>
      </c>
      <c r="AO685" s="118"/>
    </row>
    <row r="686" spans="1:41">
      <c r="A686" s="118"/>
      <c r="B686" s="118"/>
      <c r="C686" s="118"/>
      <c r="D686" s="118"/>
      <c r="E686" s="118"/>
      <c r="F686" s="118"/>
      <c r="G686" s="118"/>
      <c r="H686" s="118"/>
      <c r="I686" s="118"/>
      <c r="J686" s="118"/>
      <c r="K686" s="118"/>
      <c r="L686" s="118"/>
      <c r="M686" s="118"/>
      <c r="N686" s="118"/>
      <c r="O686" s="143" t="str">
        <f>IF(H686="","",(S686/S686)&amp;":"&amp;ROUND(AH686/S686,2))</f>
        <v/>
      </c>
      <c r="P686" s="118"/>
      <c r="Q686" s="118"/>
      <c r="R686" s="143" t="str">
        <f>IF(H686="","",(S686/S686)&amp;":"&amp;ROUND(AI686/S686,2))</f>
        <v/>
      </c>
      <c r="S686" s="144" t="str">
        <f t="shared" si="125"/>
        <v/>
      </c>
      <c r="T686" s="145" t="str">
        <f t="shared" si="126"/>
        <v/>
      </c>
      <c r="U686" s="118"/>
      <c r="V686" s="145" t="str">
        <f t="shared" si="127"/>
        <v/>
      </c>
      <c r="W686" s="144" t="str">
        <f t="shared" si="128"/>
        <v/>
      </c>
      <c r="X686" s="146" t="str">
        <f>IF(C686="","",IF(OR(C686="Trade",C686="Multi Position"),(X685+V686),IF(C686="Deposit",(X685+AE686),IF(C686="Withdrawal",(X685-AE686)))))</f>
        <v/>
      </c>
      <c r="Y686" s="145" t="str">
        <f t="shared" si="129"/>
        <v/>
      </c>
      <c r="Z686" s="118"/>
      <c r="AA686" s="118"/>
      <c r="AB686" s="118"/>
      <c r="AC686" s="118"/>
      <c r="AD686" s="118"/>
      <c r="AE686" s="139"/>
      <c r="AF686" s="118"/>
      <c r="AG686" s="118"/>
      <c r="AH686" s="147" t="str">
        <f t="shared" si="130"/>
        <v/>
      </c>
      <c r="AI686" s="147" t="str">
        <f t="shared" si="131"/>
        <v/>
      </c>
      <c r="AJ686" s="148" t="str">
        <f t="shared" si="120"/>
        <v/>
      </c>
      <c r="AK686" s="148" t="str">
        <f t="shared" si="121"/>
        <v/>
      </c>
      <c r="AL686" s="147" t="str">
        <f t="shared" si="122"/>
        <v/>
      </c>
      <c r="AM686" s="147" t="str">
        <f t="shared" si="123"/>
        <v/>
      </c>
      <c r="AN686" s="147" t="str">
        <f t="shared" si="124"/>
        <v/>
      </c>
      <c r="AO686" s="118"/>
    </row>
    <row r="687" spans="1:41">
      <c r="A687" s="118"/>
      <c r="B687" s="118"/>
      <c r="C687" s="118"/>
      <c r="D687" s="118"/>
      <c r="E687" s="118"/>
      <c r="F687" s="118"/>
      <c r="G687" s="118"/>
      <c r="H687" s="118"/>
      <c r="I687" s="118"/>
      <c r="J687" s="118"/>
      <c r="K687" s="118"/>
      <c r="L687" s="118"/>
      <c r="M687" s="118"/>
      <c r="N687" s="118"/>
      <c r="O687" s="143" t="str">
        <f>IF(H687="","",(S687/S687)&amp;":"&amp;ROUND(AH687/S687,2))</f>
        <v/>
      </c>
      <c r="P687" s="118"/>
      <c r="Q687" s="118"/>
      <c r="R687" s="143" t="str">
        <f>IF(H687="","",(S687/S687)&amp;":"&amp;ROUND(AI687/S687,2))</f>
        <v/>
      </c>
      <c r="S687" s="144" t="str">
        <f t="shared" si="125"/>
        <v/>
      </c>
      <c r="T687" s="145" t="str">
        <f t="shared" si="126"/>
        <v/>
      </c>
      <c r="U687" s="118"/>
      <c r="V687" s="145" t="str">
        <f t="shared" si="127"/>
        <v/>
      </c>
      <c r="W687" s="144" t="str">
        <f t="shared" si="128"/>
        <v/>
      </c>
      <c r="X687" s="146" t="str">
        <f>IF(C687="","",IF(OR(C687="Trade",C687="Multi Position"),(X686+V687),IF(C687="Deposit",(X686+AE687),IF(C687="Withdrawal",(X686-AE687)))))</f>
        <v/>
      </c>
      <c r="Y687" s="145" t="str">
        <f t="shared" si="129"/>
        <v/>
      </c>
      <c r="Z687" s="118"/>
      <c r="AA687" s="118"/>
      <c r="AB687" s="118"/>
      <c r="AC687" s="118"/>
      <c r="AD687" s="118"/>
      <c r="AE687" s="139"/>
      <c r="AF687" s="118"/>
      <c r="AG687" s="118"/>
      <c r="AH687" s="147" t="str">
        <f t="shared" si="130"/>
        <v/>
      </c>
      <c r="AI687" s="147" t="str">
        <f t="shared" si="131"/>
        <v/>
      </c>
      <c r="AJ687" s="148" t="str">
        <f t="shared" si="120"/>
        <v/>
      </c>
      <c r="AK687" s="148" t="str">
        <f t="shared" si="121"/>
        <v/>
      </c>
      <c r="AL687" s="147" t="str">
        <f t="shared" si="122"/>
        <v/>
      </c>
      <c r="AM687" s="147" t="str">
        <f t="shared" si="123"/>
        <v/>
      </c>
      <c r="AN687" s="147" t="str">
        <f t="shared" si="124"/>
        <v/>
      </c>
      <c r="AO687" s="118"/>
    </row>
    <row r="688" spans="1:41">
      <c r="A688" s="118"/>
      <c r="B688" s="118"/>
      <c r="C688" s="118"/>
      <c r="D688" s="118"/>
      <c r="E688" s="118"/>
      <c r="F688" s="118"/>
      <c r="G688" s="118"/>
      <c r="H688" s="118"/>
      <c r="I688" s="118"/>
      <c r="J688" s="118"/>
      <c r="K688" s="118"/>
      <c r="L688" s="118"/>
      <c r="M688" s="118"/>
      <c r="N688" s="118"/>
      <c r="O688" s="143" t="str">
        <f>IF(H688="","",(S688/S688)&amp;":"&amp;ROUND(AH688/S688,2))</f>
        <v/>
      </c>
      <c r="P688" s="118"/>
      <c r="Q688" s="118"/>
      <c r="R688" s="143" t="str">
        <f>IF(H688="","",(S688/S688)&amp;":"&amp;ROUND(AI688/S688,2))</f>
        <v/>
      </c>
      <c r="S688" s="144" t="str">
        <f t="shared" si="125"/>
        <v/>
      </c>
      <c r="T688" s="145" t="str">
        <f t="shared" si="126"/>
        <v/>
      </c>
      <c r="U688" s="118"/>
      <c r="V688" s="145" t="str">
        <f t="shared" si="127"/>
        <v/>
      </c>
      <c r="W688" s="144" t="str">
        <f t="shared" si="128"/>
        <v/>
      </c>
      <c r="X688" s="146" t="str">
        <f>IF(C688="","",IF(OR(C688="Trade",C688="Multi Position"),(X687+V688),IF(C688="Deposit",(X687+AE688),IF(C688="Withdrawal",(X687-AE688)))))</f>
        <v/>
      </c>
      <c r="Y688" s="145" t="str">
        <f t="shared" si="129"/>
        <v/>
      </c>
      <c r="Z688" s="118"/>
      <c r="AA688" s="118"/>
      <c r="AB688" s="118"/>
      <c r="AC688" s="118"/>
      <c r="AD688" s="118"/>
      <c r="AE688" s="139"/>
      <c r="AF688" s="118"/>
      <c r="AG688" s="118"/>
      <c r="AH688" s="147" t="str">
        <f t="shared" si="130"/>
        <v/>
      </c>
      <c r="AI688" s="147" t="str">
        <f t="shared" si="131"/>
        <v/>
      </c>
      <c r="AJ688" s="148" t="str">
        <f t="shared" si="120"/>
        <v/>
      </c>
      <c r="AK688" s="148" t="str">
        <f t="shared" si="121"/>
        <v/>
      </c>
      <c r="AL688" s="147" t="str">
        <f t="shared" si="122"/>
        <v/>
      </c>
      <c r="AM688" s="147" t="str">
        <f t="shared" si="123"/>
        <v/>
      </c>
      <c r="AN688" s="147" t="str">
        <f t="shared" si="124"/>
        <v/>
      </c>
      <c r="AO688" s="118"/>
    </row>
    <row r="689" spans="1:41">
      <c r="A689" s="118"/>
      <c r="B689" s="118"/>
      <c r="C689" s="118"/>
      <c r="D689" s="118"/>
      <c r="E689" s="118"/>
      <c r="F689" s="118"/>
      <c r="G689" s="118"/>
      <c r="H689" s="118"/>
      <c r="I689" s="118"/>
      <c r="J689" s="118"/>
      <c r="K689" s="118"/>
      <c r="L689" s="118"/>
      <c r="M689" s="118"/>
      <c r="N689" s="118"/>
      <c r="O689" s="143" t="str">
        <f>IF(H689="","",(S689/S689)&amp;":"&amp;ROUND(AH689/S689,2))</f>
        <v/>
      </c>
      <c r="P689" s="118"/>
      <c r="Q689" s="118"/>
      <c r="R689" s="143" t="str">
        <f>IF(H689="","",(S689/S689)&amp;":"&amp;ROUND(AI689/S689,2))</f>
        <v/>
      </c>
      <c r="S689" s="144" t="str">
        <f t="shared" si="125"/>
        <v/>
      </c>
      <c r="T689" s="145" t="str">
        <f t="shared" si="126"/>
        <v/>
      </c>
      <c r="U689" s="118"/>
      <c r="V689" s="145" t="str">
        <f t="shared" si="127"/>
        <v/>
      </c>
      <c r="W689" s="144" t="str">
        <f t="shared" si="128"/>
        <v/>
      </c>
      <c r="X689" s="146" t="str">
        <f>IF(C689="","",IF(OR(C689="Trade",C689="Multi Position"),(X688+V689),IF(C689="Deposit",(X688+AE689),IF(C689="Withdrawal",(X688-AE689)))))</f>
        <v/>
      </c>
      <c r="Y689" s="145" t="str">
        <f t="shared" si="129"/>
        <v/>
      </c>
      <c r="Z689" s="118"/>
      <c r="AA689" s="118"/>
      <c r="AB689" s="118"/>
      <c r="AC689" s="118"/>
      <c r="AD689" s="118"/>
      <c r="AE689" s="139"/>
      <c r="AF689" s="118"/>
      <c r="AG689" s="118"/>
      <c r="AH689" s="147" t="str">
        <f t="shared" si="130"/>
        <v/>
      </c>
      <c r="AI689" s="147" t="str">
        <f t="shared" si="131"/>
        <v/>
      </c>
      <c r="AJ689" s="148" t="str">
        <f t="shared" si="120"/>
        <v/>
      </c>
      <c r="AK689" s="148" t="str">
        <f t="shared" si="121"/>
        <v/>
      </c>
      <c r="AL689" s="147" t="str">
        <f t="shared" si="122"/>
        <v/>
      </c>
      <c r="AM689" s="147" t="str">
        <f t="shared" si="123"/>
        <v/>
      </c>
      <c r="AN689" s="147" t="str">
        <f t="shared" si="124"/>
        <v/>
      </c>
      <c r="AO689" s="118"/>
    </row>
    <row r="690" spans="1:41">
      <c r="A690" s="118"/>
      <c r="B690" s="118"/>
      <c r="C690" s="118"/>
      <c r="D690" s="118"/>
      <c r="E690" s="118"/>
      <c r="F690" s="118"/>
      <c r="G690" s="118"/>
      <c r="H690" s="118"/>
      <c r="I690" s="118"/>
      <c r="J690" s="118"/>
      <c r="K690" s="118"/>
      <c r="L690" s="118"/>
      <c r="M690" s="118"/>
      <c r="N690" s="118"/>
      <c r="O690" s="143" t="str">
        <f>IF(H690="","",(S690/S690)&amp;":"&amp;ROUND(AH690/S690,2))</f>
        <v/>
      </c>
      <c r="P690" s="118"/>
      <c r="Q690" s="118"/>
      <c r="R690" s="143" t="str">
        <f>IF(H690="","",(S690/S690)&amp;":"&amp;ROUND(AI690/S690,2))</f>
        <v/>
      </c>
      <c r="S690" s="144" t="str">
        <f t="shared" si="125"/>
        <v/>
      </c>
      <c r="T690" s="145" t="str">
        <f t="shared" si="126"/>
        <v/>
      </c>
      <c r="U690" s="118"/>
      <c r="V690" s="145" t="str">
        <f t="shared" si="127"/>
        <v/>
      </c>
      <c r="W690" s="144" t="str">
        <f t="shared" si="128"/>
        <v/>
      </c>
      <c r="X690" s="146" t="str">
        <f>IF(C690="","",IF(OR(C690="Trade",C690="Multi Position"),(X689+V690),IF(C690="Deposit",(X689+AE690),IF(C690="Withdrawal",(X689-AE690)))))</f>
        <v/>
      </c>
      <c r="Y690" s="145" t="str">
        <f t="shared" si="129"/>
        <v/>
      </c>
      <c r="Z690" s="118"/>
      <c r="AA690" s="118"/>
      <c r="AB690" s="118"/>
      <c r="AC690" s="118"/>
      <c r="AD690" s="118"/>
      <c r="AE690" s="139"/>
      <c r="AF690" s="118"/>
      <c r="AG690" s="118"/>
      <c r="AH690" s="147" t="str">
        <f t="shared" si="130"/>
        <v/>
      </c>
      <c r="AI690" s="147" t="str">
        <f t="shared" si="131"/>
        <v/>
      </c>
      <c r="AJ690" s="148" t="str">
        <f t="shared" si="120"/>
        <v/>
      </c>
      <c r="AK690" s="148" t="str">
        <f t="shared" si="121"/>
        <v/>
      </c>
      <c r="AL690" s="147" t="str">
        <f t="shared" si="122"/>
        <v/>
      </c>
      <c r="AM690" s="147" t="str">
        <f t="shared" si="123"/>
        <v/>
      </c>
      <c r="AN690" s="147" t="str">
        <f t="shared" si="124"/>
        <v/>
      </c>
      <c r="AO690" s="118"/>
    </row>
    <row r="691" spans="1:41">
      <c r="A691" s="118"/>
      <c r="B691" s="118"/>
      <c r="C691" s="118"/>
      <c r="D691" s="118"/>
      <c r="E691" s="118"/>
      <c r="F691" s="118"/>
      <c r="G691" s="118"/>
      <c r="H691" s="118"/>
      <c r="I691" s="118"/>
      <c r="J691" s="118"/>
      <c r="K691" s="118"/>
      <c r="L691" s="118"/>
      <c r="M691" s="118"/>
      <c r="N691" s="118"/>
      <c r="O691" s="143" t="str">
        <f>IF(H691="","",(S691/S691)&amp;":"&amp;ROUND(AH691/S691,2))</f>
        <v/>
      </c>
      <c r="P691" s="118"/>
      <c r="Q691" s="118"/>
      <c r="R691" s="143" t="str">
        <f>IF(H691="","",(S691/S691)&amp;":"&amp;ROUND(AI691/S691,2))</f>
        <v/>
      </c>
      <c r="S691" s="144" t="str">
        <f t="shared" si="125"/>
        <v/>
      </c>
      <c r="T691" s="145" t="str">
        <f t="shared" si="126"/>
        <v/>
      </c>
      <c r="U691" s="118"/>
      <c r="V691" s="145" t="str">
        <f t="shared" si="127"/>
        <v/>
      </c>
      <c r="W691" s="144" t="str">
        <f t="shared" si="128"/>
        <v/>
      </c>
      <c r="X691" s="146" t="str">
        <f>IF(C691="","",IF(OR(C691="Trade",C691="Multi Position"),(X690+V691),IF(C691="Deposit",(X690+AE691),IF(C691="Withdrawal",(X690-AE691)))))</f>
        <v/>
      </c>
      <c r="Y691" s="145" t="str">
        <f t="shared" si="129"/>
        <v/>
      </c>
      <c r="Z691" s="118"/>
      <c r="AA691" s="118"/>
      <c r="AB691" s="118"/>
      <c r="AC691" s="118"/>
      <c r="AD691" s="118"/>
      <c r="AE691" s="139"/>
      <c r="AF691" s="118"/>
      <c r="AG691" s="118"/>
      <c r="AH691" s="147" t="str">
        <f t="shared" si="130"/>
        <v/>
      </c>
      <c r="AI691" s="147" t="str">
        <f t="shared" si="131"/>
        <v/>
      </c>
      <c r="AJ691" s="148" t="str">
        <f t="shared" si="120"/>
        <v/>
      </c>
      <c r="AK691" s="148" t="str">
        <f t="shared" si="121"/>
        <v/>
      </c>
      <c r="AL691" s="147" t="str">
        <f t="shared" si="122"/>
        <v/>
      </c>
      <c r="AM691" s="147" t="str">
        <f t="shared" si="123"/>
        <v/>
      </c>
      <c r="AN691" s="147" t="str">
        <f t="shared" si="124"/>
        <v/>
      </c>
      <c r="AO691" s="118"/>
    </row>
    <row r="692" spans="1:41">
      <c r="A692" s="118"/>
      <c r="B692" s="118"/>
      <c r="C692" s="118"/>
      <c r="D692" s="118"/>
      <c r="E692" s="118"/>
      <c r="F692" s="118"/>
      <c r="G692" s="118"/>
      <c r="H692" s="118"/>
      <c r="I692" s="118"/>
      <c r="J692" s="118"/>
      <c r="K692" s="118"/>
      <c r="L692" s="118"/>
      <c r="M692" s="118"/>
      <c r="N692" s="118"/>
      <c r="O692" s="143" t="str">
        <f>IF(H692="","",(S692/S692)&amp;":"&amp;ROUND(AH692/S692,2))</f>
        <v/>
      </c>
      <c r="P692" s="118"/>
      <c r="Q692" s="118"/>
      <c r="R692" s="143" t="str">
        <f>IF(H692="","",(S692/S692)&amp;":"&amp;ROUND(AI692/S692,2))</f>
        <v/>
      </c>
      <c r="S692" s="144" t="str">
        <f t="shared" si="125"/>
        <v/>
      </c>
      <c r="T692" s="145" t="str">
        <f t="shared" si="126"/>
        <v/>
      </c>
      <c r="U692" s="118"/>
      <c r="V692" s="145" t="str">
        <f t="shared" si="127"/>
        <v/>
      </c>
      <c r="W692" s="144" t="str">
        <f t="shared" si="128"/>
        <v/>
      </c>
      <c r="X692" s="146" t="str">
        <f>IF(C692="","",IF(OR(C692="Trade",C692="Multi Position"),(X691+V692),IF(C692="Deposit",(X691+AE692),IF(C692="Withdrawal",(X691-AE692)))))</f>
        <v/>
      </c>
      <c r="Y692" s="145" t="str">
        <f t="shared" si="129"/>
        <v/>
      </c>
      <c r="Z692" s="118"/>
      <c r="AA692" s="118"/>
      <c r="AB692" s="118"/>
      <c r="AC692" s="118"/>
      <c r="AD692" s="118"/>
      <c r="AE692" s="139"/>
      <c r="AF692" s="118"/>
      <c r="AG692" s="118"/>
      <c r="AH692" s="147" t="str">
        <f t="shared" si="130"/>
        <v/>
      </c>
      <c r="AI692" s="147" t="str">
        <f t="shared" si="131"/>
        <v/>
      </c>
      <c r="AJ692" s="148" t="str">
        <f t="shared" si="120"/>
        <v/>
      </c>
      <c r="AK692" s="148" t="str">
        <f t="shared" si="121"/>
        <v/>
      </c>
      <c r="AL692" s="147" t="str">
        <f t="shared" si="122"/>
        <v/>
      </c>
      <c r="AM692" s="147" t="str">
        <f t="shared" si="123"/>
        <v/>
      </c>
      <c r="AN692" s="147" t="str">
        <f t="shared" si="124"/>
        <v/>
      </c>
      <c r="AO692" s="118"/>
    </row>
    <row r="693" spans="1:41">
      <c r="A693" s="118"/>
      <c r="B693" s="118"/>
      <c r="C693" s="118"/>
      <c r="D693" s="118"/>
      <c r="E693" s="118"/>
      <c r="F693" s="118"/>
      <c r="G693" s="118"/>
      <c r="H693" s="118"/>
      <c r="I693" s="118"/>
      <c r="J693" s="118"/>
      <c r="K693" s="118"/>
      <c r="L693" s="118"/>
      <c r="M693" s="118"/>
      <c r="N693" s="118"/>
      <c r="O693" s="143" t="str">
        <f>IF(H693="","",(S693/S693)&amp;":"&amp;ROUND(AH693/S693,2))</f>
        <v/>
      </c>
      <c r="P693" s="118"/>
      <c r="Q693" s="118"/>
      <c r="R693" s="143" t="str">
        <f>IF(H693="","",(S693/S693)&amp;":"&amp;ROUND(AI693/S693,2))</f>
        <v/>
      </c>
      <c r="S693" s="144" t="str">
        <f t="shared" si="125"/>
        <v/>
      </c>
      <c r="T693" s="145" t="str">
        <f t="shared" si="126"/>
        <v/>
      </c>
      <c r="U693" s="118"/>
      <c r="V693" s="145" t="str">
        <f t="shared" si="127"/>
        <v/>
      </c>
      <c r="W693" s="144" t="str">
        <f t="shared" si="128"/>
        <v/>
      </c>
      <c r="X693" s="146" t="str">
        <f>IF(C693="","",IF(OR(C693="Trade",C693="Multi Position"),(X692+V693),IF(C693="Deposit",(X692+AE693),IF(C693="Withdrawal",(X692-AE693)))))</f>
        <v/>
      </c>
      <c r="Y693" s="145" t="str">
        <f t="shared" si="129"/>
        <v/>
      </c>
      <c r="Z693" s="118"/>
      <c r="AA693" s="118"/>
      <c r="AB693" s="118"/>
      <c r="AC693" s="118"/>
      <c r="AD693" s="118"/>
      <c r="AE693" s="139"/>
      <c r="AF693" s="118"/>
      <c r="AG693" s="118"/>
      <c r="AH693" s="147" t="str">
        <f t="shared" si="130"/>
        <v/>
      </c>
      <c r="AI693" s="147" t="str">
        <f t="shared" si="131"/>
        <v/>
      </c>
      <c r="AJ693" s="148" t="str">
        <f t="shared" si="120"/>
        <v/>
      </c>
      <c r="AK693" s="148" t="str">
        <f t="shared" si="121"/>
        <v/>
      </c>
      <c r="AL693" s="147" t="str">
        <f t="shared" si="122"/>
        <v/>
      </c>
      <c r="AM693" s="147" t="str">
        <f t="shared" si="123"/>
        <v/>
      </c>
      <c r="AN693" s="147" t="str">
        <f t="shared" si="124"/>
        <v/>
      </c>
      <c r="AO693" s="118"/>
    </row>
    <row r="694" spans="1:41">
      <c r="A694" s="118"/>
      <c r="B694" s="118"/>
      <c r="C694" s="118"/>
      <c r="D694" s="118"/>
      <c r="E694" s="118"/>
      <c r="F694" s="118"/>
      <c r="G694" s="118"/>
      <c r="H694" s="118"/>
      <c r="I694" s="118"/>
      <c r="J694" s="118"/>
      <c r="K694" s="118"/>
      <c r="L694" s="118"/>
      <c r="M694" s="118"/>
      <c r="N694" s="118"/>
      <c r="O694" s="143" t="str">
        <f>IF(H694="","",(S694/S694)&amp;":"&amp;ROUND(AH694/S694,2))</f>
        <v/>
      </c>
      <c r="P694" s="118"/>
      <c r="Q694" s="118"/>
      <c r="R694" s="143" t="str">
        <f>IF(H694="","",(S694/S694)&amp;":"&amp;ROUND(AI694/S694,2))</f>
        <v/>
      </c>
      <c r="S694" s="144" t="str">
        <f t="shared" si="125"/>
        <v/>
      </c>
      <c r="T694" s="145" t="str">
        <f t="shared" si="126"/>
        <v/>
      </c>
      <c r="U694" s="118"/>
      <c r="V694" s="145" t="str">
        <f t="shared" si="127"/>
        <v/>
      </c>
      <c r="W694" s="144" t="str">
        <f t="shared" si="128"/>
        <v/>
      </c>
      <c r="X694" s="146" t="str">
        <f>IF(C694="","",IF(OR(C694="Trade",C694="Multi Position"),(X693+V694),IF(C694="Deposit",(X693+AE694),IF(C694="Withdrawal",(X693-AE694)))))</f>
        <v/>
      </c>
      <c r="Y694" s="145" t="str">
        <f t="shared" si="129"/>
        <v/>
      </c>
      <c r="Z694" s="118"/>
      <c r="AA694" s="118"/>
      <c r="AB694" s="118"/>
      <c r="AC694" s="118"/>
      <c r="AD694" s="118"/>
      <c r="AE694" s="139"/>
      <c r="AF694" s="118"/>
      <c r="AG694" s="118"/>
      <c r="AH694" s="147" t="str">
        <f t="shared" si="130"/>
        <v/>
      </c>
      <c r="AI694" s="147" t="str">
        <f t="shared" si="131"/>
        <v/>
      </c>
      <c r="AJ694" s="148" t="str">
        <f t="shared" si="120"/>
        <v/>
      </c>
      <c r="AK694" s="148" t="str">
        <f t="shared" si="121"/>
        <v/>
      </c>
      <c r="AL694" s="147" t="str">
        <f t="shared" si="122"/>
        <v/>
      </c>
      <c r="AM694" s="147" t="str">
        <f t="shared" si="123"/>
        <v/>
      </c>
      <c r="AN694" s="147" t="str">
        <f t="shared" si="124"/>
        <v/>
      </c>
      <c r="AO694" s="118"/>
    </row>
    <row r="695" spans="1:41">
      <c r="A695" s="118"/>
      <c r="B695" s="118"/>
      <c r="C695" s="118"/>
      <c r="D695" s="118"/>
      <c r="E695" s="118"/>
      <c r="F695" s="118"/>
      <c r="G695" s="118"/>
      <c r="H695" s="118"/>
      <c r="I695" s="118"/>
      <c r="J695" s="118"/>
      <c r="K695" s="118"/>
      <c r="L695" s="118"/>
      <c r="M695" s="118"/>
      <c r="N695" s="118"/>
      <c r="O695" s="143" t="str">
        <f>IF(H695="","",(S695/S695)&amp;":"&amp;ROUND(AH695/S695,2))</f>
        <v/>
      </c>
      <c r="P695" s="118"/>
      <c r="Q695" s="118"/>
      <c r="R695" s="143" t="str">
        <f>IF(H695="","",(S695/S695)&amp;":"&amp;ROUND(AI695/S695,2))</f>
        <v/>
      </c>
      <c r="S695" s="144" t="str">
        <f t="shared" si="125"/>
        <v/>
      </c>
      <c r="T695" s="145" t="str">
        <f t="shared" si="126"/>
        <v/>
      </c>
      <c r="U695" s="118"/>
      <c r="V695" s="145" t="str">
        <f t="shared" si="127"/>
        <v/>
      </c>
      <c r="W695" s="144" t="str">
        <f t="shared" si="128"/>
        <v/>
      </c>
      <c r="X695" s="146" t="str">
        <f>IF(C695="","",IF(OR(C695="Trade",C695="Multi Position"),(X694+V695),IF(C695="Deposit",(X694+AE695),IF(C695="Withdrawal",(X694-AE695)))))</f>
        <v/>
      </c>
      <c r="Y695" s="145" t="str">
        <f t="shared" si="129"/>
        <v/>
      </c>
      <c r="Z695" s="118"/>
      <c r="AA695" s="118"/>
      <c r="AB695" s="118"/>
      <c r="AC695" s="118"/>
      <c r="AD695" s="118"/>
      <c r="AE695" s="139"/>
      <c r="AF695" s="118"/>
      <c r="AG695" s="118"/>
      <c r="AH695" s="147" t="str">
        <f t="shared" si="130"/>
        <v/>
      </c>
      <c r="AI695" s="147" t="str">
        <f t="shared" si="131"/>
        <v/>
      </c>
      <c r="AJ695" s="148" t="str">
        <f t="shared" si="120"/>
        <v/>
      </c>
      <c r="AK695" s="148" t="str">
        <f t="shared" si="121"/>
        <v/>
      </c>
      <c r="AL695" s="147" t="str">
        <f t="shared" si="122"/>
        <v/>
      </c>
      <c r="AM695" s="147" t="str">
        <f t="shared" si="123"/>
        <v/>
      </c>
      <c r="AN695" s="147" t="str">
        <f t="shared" si="124"/>
        <v/>
      </c>
      <c r="AO695" s="118"/>
    </row>
    <row r="696" spans="1:41">
      <c r="A696" s="118"/>
      <c r="B696" s="118"/>
      <c r="C696" s="118"/>
      <c r="D696" s="118"/>
      <c r="E696" s="118"/>
      <c r="F696" s="118"/>
      <c r="G696" s="118"/>
      <c r="H696" s="118"/>
      <c r="I696" s="118"/>
      <c r="J696" s="118"/>
      <c r="K696" s="118"/>
      <c r="L696" s="118"/>
      <c r="M696" s="118"/>
      <c r="N696" s="118"/>
      <c r="O696" s="143" t="str">
        <f>IF(H696="","",(S696/S696)&amp;":"&amp;ROUND(AH696/S696,2))</f>
        <v/>
      </c>
      <c r="P696" s="118"/>
      <c r="Q696" s="118"/>
      <c r="R696" s="143" t="str">
        <f>IF(H696="","",(S696/S696)&amp;":"&amp;ROUND(AI696/S696,2))</f>
        <v/>
      </c>
      <c r="S696" s="144" t="str">
        <f t="shared" si="125"/>
        <v/>
      </c>
      <c r="T696" s="145" t="str">
        <f t="shared" si="126"/>
        <v/>
      </c>
      <c r="U696" s="118"/>
      <c r="V696" s="145" t="str">
        <f t="shared" si="127"/>
        <v/>
      </c>
      <c r="W696" s="144" t="str">
        <f t="shared" si="128"/>
        <v/>
      </c>
      <c r="X696" s="146" t="str">
        <f>IF(C696="","",IF(OR(C696="Trade",C696="Multi Position"),(X695+V696),IF(C696="Deposit",(X695+AE696),IF(C696="Withdrawal",(X695-AE696)))))</f>
        <v/>
      </c>
      <c r="Y696" s="145" t="str">
        <f t="shared" si="129"/>
        <v/>
      </c>
      <c r="Z696" s="118"/>
      <c r="AA696" s="118"/>
      <c r="AB696" s="118"/>
      <c r="AC696" s="118"/>
      <c r="AD696" s="118"/>
      <c r="AE696" s="139"/>
      <c r="AF696" s="118"/>
      <c r="AG696" s="118"/>
      <c r="AH696" s="147" t="str">
        <f t="shared" si="130"/>
        <v/>
      </c>
      <c r="AI696" s="147" t="str">
        <f t="shared" si="131"/>
        <v/>
      </c>
      <c r="AJ696" s="148" t="str">
        <f t="shared" si="120"/>
        <v/>
      </c>
      <c r="AK696" s="148" t="str">
        <f t="shared" si="121"/>
        <v/>
      </c>
      <c r="AL696" s="147" t="str">
        <f t="shared" si="122"/>
        <v/>
      </c>
      <c r="AM696" s="147" t="str">
        <f t="shared" si="123"/>
        <v/>
      </c>
      <c r="AN696" s="147" t="str">
        <f t="shared" si="124"/>
        <v/>
      </c>
      <c r="AO696" s="118"/>
    </row>
    <row r="697" spans="1:41">
      <c r="A697" s="118"/>
      <c r="B697" s="118"/>
      <c r="C697" s="118"/>
      <c r="D697" s="118"/>
      <c r="E697" s="118"/>
      <c r="F697" s="118"/>
      <c r="G697" s="118"/>
      <c r="H697" s="118"/>
      <c r="I697" s="118"/>
      <c r="J697" s="118"/>
      <c r="K697" s="118"/>
      <c r="L697" s="118"/>
      <c r="M697" s="118"/>
      <c r="N697" s="118"/>
      <c r="O697" s="143" t="str">
        <f>IF(H697="","",(S697/S697)&amp;":"&amp;ROUND(AH697/S697,2))</f>
        <v/>
      </c>
      <c r="P697" s="118"/>
      <c r="Q697" s="118"/>
      <c r="R697" s="143" t="str">
        <f>IF(H697="","",(S697/S697)&amp;":"&amp;ROUND(AI697/S697,2))</f>
        <v/>
      </c>
      <c r="S697" s="144" t="str">
        <f t="shared" si="125"/>
        <v/>
      </c>
      <c r="T697" s="145" t="str">
        <f t="shared" si="126"/>
        <v/>
      </c>
      <c r="U697" s="118"/>
      <c r="V697" s="145" t="str">
        <f t="shared" si="127"/>
        <v/>
      </c>
      <c r="W697" s="144" t="str">
        <f t="shared" si="128"/>
        <v/>
      </c>
      <c r="X697" s="146" t="str">
        <f>IF(C697="","",IF(OR(C697="Trade",C697="Multi Position"),(X696+V697),IF(C697="Deposit",(X696+AE697),IF(C697="Withdrawal",(X696-AE697)))))</f>
        <v/>
      </c>
      <c r="Y697" s="145" t="str">
        <f t="shared" si="129"/>
        <v/>
      </c>
      <c r="Z697" s="118"/>
      <c r="AA697" s="118"/>
      <c r="AB697" s="118"/>
      <c r="AC697" s="118"/>
      <c r="AD697" s="118"/>
      <c r="AE697" s="139"/>
      <c r="AF697" s="118"/>
      <c r="AG697" s="118"/>
      <c r="AH697" s="147" t="str">
        <f t="shared" si="130"/>
        <v/>
      </c>
      <c r="AI697" s="147" t="str">
        <f t="shared" si="131"/>
        <v/>
      </c>
      <c r="AJ697" s="148" t="str">
        <f t="shared" si="120"/>
        <v/>
      </c>
      <c r="AK697" s="148" t="str">
        <f t="shared" si="121"/>
        <v/>
      </c>
      <c r="AL697" s="147" t="str">
        <f t="shared" si="122"/>
        <v/>
      </c>
      <c r="AM697" s="147" t="str">
        <f t="shared" si="123"/>
        <v/>
      </c>
      <c r="AN697" s="147" t="str">
        <f t="shared" si="124"/>
        <v/>
      </c>
      <c r="AO697" s="118"/>
    </row>
    <row r="698" spans="1:41">
      <c r="A698" s="118"/>
      <c r="B698" s="118"/>
      <c r="C698" s="118"/>
      <c r="D698" s="118"/>
      <c r="E698" s="118"/>
      <c r="F698" s="118"/>
      <c r="G698" s="118"/>
      <c r="H698" s="118"/>
      <c r="I698" s="118"/>
      <c r="J698" s="118"/>
      <c r="K698" s="118"/>
      <c r="L698" s="118"/>
      <c r="M698" s="118"/>
      <c r="N698" s="118"/>
      <c r="O698" s="143" t="str">
        <f>IF(H698="","",(S698/S698)&amp;":"&amp;ROUND(AH698/S698,2))</f>
        <v/>
      </c>
      <c r="P698" s="118"/>
      <c r="Q698" s="118"/>
      <c r="R698" s="143" t="str">
        <f>IF(H698="","",(S698/S698)&amp;":"&amp;ROUND(AI698/S698,2))</f>
        <v/>
      </c>
      <c r="S698" s="144" t="str">
        <f t="shared" si="125"/>
        <v/>
      </c>
      <c r="T698" s="145" t="str">
        <f t="shared" si="126"/>
        <v/>
      </c>
      <c r="U698" s="118"/>
      <c r="V698" s="145" t="str">
        <f t="shared" si="127"/>
        <v/>
      </c>
      <c r="W698" s="144" t="str">
        <f t="shared" si="128"/>
        <v/>
      </c>
      <c r="X698" s="146" t="str">
        <f>IF(C698="","",IF(OR(C698="Trade",C698="Multi Position"),(X697+V698),IF(C698="Deposit",(X697+AE698),IF(C698="Withdrawal",(X697-AE698)))))</f>
        <v/>
      </c>
      <c r="Y698" s="145" t="str">
        <f t="shared" si="129"/>
        <v/>
      </c>
      <c r="Z698" s="118"/>
      <c r="AA698" s="118"/>
      <c r="AB698" s="118"/>
      <c r="AC698" s="118"/>
      <c r="AD698" s="118"/>
      <c r="AE698" s="139"/>
      <c r="AF698" s="118"/>
      <c r="AG698" s="118"/>
      <c r="AH698" s="147" t="str">
        <f t="shared" si="130"/>
        <v/>
      </c>
      <c r="AI698" s="147" t="str">
        <f t="shared" si="131"/>
        <v/>
      </c>
      <c r="AJ698" s="148" t="str">
        <f t="shared" si="120"/>
        <v/>
      </c>
      <c r="AK698" s="148" t="str">
        <f t="shared" si="121"/>
        <v/>
      </c>
      <c r="AL698" s="147" t="str">
        <f t="shared" si="122"/>
        <v/>
      </c>
      <c r="AM698" s="147" t="str">
        <f t="shared" si="123"/>
        <v/>
      </c>
      <c r="AN698" s="147" t="str">
        <f t="shared" si="124"/>
        <v/>
      </c>
      <c r="AO698" s="118"/>
    </row>
    <row r="699" spans="1:41">
      <c r="A699" s="118"/>
      <c r="B699" s="118"/>
      <c r="C699" s="118"/>
      <c r="D699" s="118"/>
      <c r="E699" s="118"/>
      <c r="F699" s="118"/>
      <c r="G699" s="118"/>
      <c r="H699" s="118"/>
      <c r="I699" s="118"/>
      <c r="J699" s="118"/>
      <c r="K699" s="118"/>
      <c r="L699" s="118"/>
      <c r="M699" s="118"/>
      <c r="N699" s="118"/>
      <c r="O699" s="143" t="str">
        <f>IF(H699="","",(S699/S699)&amp;":"&amp;ROUND(AH699/S699,2))</f>
        <v/>
      </c>
      <c r="P699" s="118"/>
      <c r="Q699" s="118"/>
      <c r="R699" s="143" t="str">
        <f>IF(H699="","",(S699/S699)&amp;":"&amp;ROUND(AI699/S699,2))</f>
        <v/>
      </c>
      <c r="S699" s="144" t="str">
        <f t="shared" si="125"/>
        <v/>
      </c>
      <c r="T699" s="145" t="str">
        <f t="shared" si="126"/>
        <v/>
      </c>
      <c r="U699" s="118"/>
      <c r="V699" s="145" t="str">
        <f t="shared" si="127"/>
        <v/>
      </c>
      <c r="W699" s="144" t="str">
        <f t="shared" si="128"/>
        <v/>
      </c>
      <c r="X699" s="146" t="str">
        <f>IF(C699="","",IF(OR(C699="Trade",C699="Multi Position"),(X698+V699),IF(C699="Deposit",(X698+AE699),IF(C699="Withdrawal",(X698-AE699)))))</f>
        <v/>
      </c>
      <c r="Y699" s="145" t="str">
        <f t="shared" si="129"/>
        <v/>
      </c>
      <c r="Z699" s="118"/>
      <c r="AA699" s="118"/>
      <c r="AB699" s="118"/>
      <c r="AC699" s="118"/>
      <c r="AD699" s="118"/>
      <c r="AE699" s="139"/>
      <c r="AF699" s="118"/>
      <c r="AG699" s="118"/>
      <c r="AH699" s="147" t="str">
        <f t="shared" si="130"/>
        <v/>
      </c>
      <c r="AI699" s="147" t="str">
        <f t="shared" si="131"/>
        <v/>
      </c>
      <c r="AJ699" s="148" t="str">
        <f t="shared" si="120"/>
        <v/>
      </c>
      <c r="AK699" s="148" t="str">
        <f t="shared" si="121"/>
        <v/>
      </c>
      <c r="AL699" s="147" t="str">
        <f t="shared" si="122"/>
        <v/>
      </c>
      <c r="AM699" s="147" t="str">
        <f t="shared" si="123"/>
        <v/>
      </c>
      <c r="AN699" s="147" t="str">
        <f t="shared" si="124"/>
        <v/>
      </c>
      <c r="AO699" s="118"/>
    </row>
    <row r="700" spans="1:41">
      <c r="A700" s="118"/>
      <c r="B700" s="118"/>
      <c r="C700" s="118"/>
      <c r="D700" s="118"/>
      <c r="E700" s="118"/>
      <c r="F700" s="118"/>
      <c r="G700" s="118"/>
      <c r="H700" s="118"/>
      <c r="I700" s="118"/>
      <c r="J700" s="118"/>
      <c r="K700" s="118"/>
      <c r="L700" s="118"/>
      <c r="M700" s="118"/>
      <c r="N700" s="118"/>
      <c r="O700" s="143" t="str">
        <f>IF(H700="","",(S700/S700)&amp;":"&amp;ROUND(AH700/S700,2))</f>
        <v/>
      </c>
      <c r="P700" s="118"/>
      <c r="Q700" s="118"/>
      <c r="R700" s="143" t="str">
        <f>IF(H700="","",(S700/S700)&amp;":"&amp;ROUND(AI700/S700,2))</f>
        <v/>
      </c>
      <c r="S700" s="144" t="str">
        <f t="shared" si="125"/>
        <v/>
      </c>
      <c r="T700" s="145" t="str">
        <f t="shared" si="126"/>
        <v/>
      </c>
      <c r="U700" s="118"/>
      <c r="V700" s="145" t="str">
        <f t="shared" si="127"/>
        <v/>
      </c>
      <c r="W700" s="144" t="str">
        <f t="shared" si="128"/>
        <v/>
      </c>
      <c r="X700" s="146" t="str">
        <f>IF(C700="","",IF(OR(C700="Trade",C700="Multi Position"),(X699+V700),IF(C700="Deposit",(X699+AE700),IF(C700="Withdrawal",(X699-AE700)))))</f>
        <v/>
      </c>
      <c r="Y700" s="145" t="str">
        <f t="shared" si="129"/>
        <v/>
      </c>
      <c r="Z700" s="118"/>
      <c r="AA700" s="118"/>
      <c r="AB700" s="118"/>
      <c r="AC700" s="118"/>
      <c r="AD700" s="118"/>
      <c r="AE700" s="139"/>
      <c r="AF700" s="118"/>
      <c r="AG700" s="118"/>
      <c r="AH700" s="147" t="str">
        <f t="shared" si="130"/>
        <v/>
      </c>
      <c r="AI700" s="147" t="str">
        <f t="shared" si="131"/>
        <v/>
      </c>
      <c r="AJ700" s="148" t="str">
        <f t="shared" si="120"/>
        <v/>
      </c>
      <c r="AK700" s="148" t="str">
        <f t="shared" si="121"/>
        <v/>
      </c>
      <c r="AL700" s="147" t="str">
        <f t="shared" si="122"/>
        <v/>
      </c>
      <c r="AM700" s="147" t="str">
        <f t="shared" si="123"/>
        <v/>
      </c>
      <c r="AN700" s="147" t="str">
        <f t="shared" si="124"/>
        <v/>
      </c>
      <c r="AO700" s="118"/>
    </row>
    <row r="701" spans="1:41">
      <c r="A701" s="118"/>
      <c r="B701" s="118"/>
      <c r="C701" s="118"/>
      <c r="D701" s="118"/>
      <c r="E701" s="118"/>
      <c r="F701" s="118"/>
      <c r="G701" s="118"/>
      <c r="H701" s="118"/>
      <c r="I701" s="118"/>
      <c r="J701" s="118"/>
      <c r="K701" s="118"/>
      <c r="L701" s="118"/>
      <c r="M701" s="118"/>
      <c r="N701" s="118"/>
      <c r="O701" s="143" t="str">
        <f>IF(H701="","",(S701/S701)&amp;":"&amp;ROUND(AH701/S701,2))</f>
        <v/>
      </c>
      <c r="P701" s="118"/>
      <c r="Q701" s="118"/>
      <c r="R701" s="143" t="str">
        <f>IF(H701="","",(S701/S701)&amp;":"&amp;ROUND(AI701/S701,2))</f>
        <v/>
      </c>
      <c r="S701" s="144" t="str">
        <f t="shared" si="125"/>
        <v/>
      </c>
      <c r="T701" s="145" t="str">
        <f t="shared" si="126"/>
        <v/>
      </c>
      <c r="U701" s="118"/>
      <c r="V701" s="145" t="str">
        <f t="shared" si="127"/>
        <v/>
      </c>
      <c r="W701" s="144" t="str">
        <f t="shared" si="128"/>
        <v/>
      </c>
      <c r="X701" s="146" t="str">
        <f>IF(C701="","",IF(OR(C701="Trade",C701="Multi Position"),(X700+V701),IF(C701="Deposit",(X700+AE701),IF(C701="Withdrawal",(X700-AE701)))))</f>
        <v/>
      </c>
      <c r="Y701" s="145" t="str">
        <f t="shared" si="129"/>
        <v/>
      </c>
      <c r="Z701" s="118"/>
      <c r="AA701" s="118"/>
      <c r="AB701" s="118"/>
      <c r="AC701" s="118"/>
      <c r="AD701" s="118"/>
      <c r="AE701" s="139"/>
      <c r="AF701" s="118"/>
      <c r="AG701" s="118"/>
      <c r="AH701" s="147" t="str">
        <f t="shared" si="130"/>
        <v/>
      </c>
      <c r="AI701" s="147" t="str">
        <f t="shared" si="131"/>
        <v/>
      </c>
      <c r="AJ701" s="148" t="str">
        <f t="shared" si="120"/>
        <v/>
      </c>
      <c r="AK701" s="148" t="str">
        <f t="shared" si="121"/>
        <v/>
      </c>
      <c r="AL701" s="147" t="str">
        <f t="shared" si="122"/>
        <v/>
      </c>
      <c r="AM701" s="147" t="str">
        <f t="shared" si="123"/>
        <v/>
      </c>
      <c r="AN701" s="147" t="str">
        <f t="shared" si="124"/>
        <v/>
      </c>
      <c r="AO701" s="118"/>
    </row>
    <row r="702" spans="1:41">
      <c r="A702" s="118"/>
      <c r="B702" s="118"/>
      <c r="C702" s="118"/>
      <c r="D702" s="118"/>
      <c r="E702" s="118"/>
      <c r="F702" s="118"/>
      <c r="G702" s="118"/>
      <c r="H702" s="118"/>
      <c r="I702" s="118"/>
      <c r="J702" s="118"/>
      <c r="K702" s="118"/>
      <c r="L702" s="118"/>
      <c r="M702" s="118"/>
      <c r="N702" s="118"/>
      <c r="O702" s="143" t="str">
        <f>IF(H702="","",(S702/S702)&amp;":"&amp;ROUND(AH702/S702,2))</f>
        <v/>
      </c>
      <c r="P702" s="118"/>
      <c r="Q702" s="118"/>
      <c r="R702" s="143" t="str">
        <f>IF(H702="","",(S702/S702)&amp;":"&amp;ROUND(AI702/S702,2))</f>
        <v/>
      </c>
      <c r="S702" s="144" t="str">
        <f t="shared" si="125"/>
        <v/>
      </c>
      <c r="T702" s="145" t="str">
        <f t="shared" si="126"/>
        <v/>
      </c>
      <c r="U702" s="118"/>
      <c r="V702" s="145" t="str">
        <f t="shared" si="127"/>
        <v/>
      </c>
      <c r="W702" s="144" t="str">
        <f t="shared" si="128"/>
        <v/>
      </c>
      <c r="X702" s="146" t="str">
        <f>IF(C702="","",IF(OR(C702="Trade",C702="Multi Position"),(X701+V702),IF(C702="Deposit",(X701+AE702),IF(C702="Withdrawal",(X701-AE702)))))</f>
        <v/>
      </c>
      <c r="Y702" s="145" t="str">
        <f t="shared" si="129"/>
        <v/>
      </c>
      <c r="Z702" s="118"/>
      <c r="AA702" s="118"/>
      <c r="AB702" s="118"/>
      <c r="AC702" s="118"/>
      <c r="AD702" s="118"/>
      <c r="AE702" s="139"/>
      <c r="AF702" s="118"/>
      <c r="AG702" s="118"/>
      <c r="AH702" s="147" t="str">
        <f t="shared" si="130"/>
        <v/>
      </c>
      <c r="AI702" s="147" t="str">
        <f t="shared" si="131"/>
        <v/>
      </c>
      <c r="AJ702" s="148" t="str">
        <f t="shared" si="120"/>
        <v/>
      </c>
      <c r="AK702" s="148" t="str">
        <f t="shared" si="121"/>
        <v/>
      </c>
      <c r="AL702" s="147" t="str">
        <f t="shared" si="122"/>
        <v/>
      </c>
      <c r="AM702" s="147" t="str">
        <f t="shared" si="123"/>
        <v/>
      </c>
      <c r="AN702" s="147" t="str">
        <f t="shared" si="124"/>
        <v/>
      </c>
      <c r="AO702" s="118"/>
    </row>
    <row r="703" spans="1:41">
      <c r="A703" s="118"/>
      <c r="B703" s="118"/>
      <c r="C703" s="118"/>
      <c r="D703" s="118"/>
      <c r="E703" s="118"/>
      <c r="F703" s="118"/>
      <c r="G703" s="118"/>
      <c r="H703" s="118"/>
      <c r="I703" s="118"/>
      <c r="J703" s="118"/>
      <c r="K703" s="118"/>
      <c r="L703" s="118"/>
      <c r="M703" s="118"/>
      <c r="N703" s="118"/>
      <c r="O703" s="143" t="str">
        <f>IF(H703="","",(S703/S703)&amp;":"&amp;ROUND(AH703/S703,2))</f>
        <v/>
      </c>
      <c r="P703" s="118"/>
      <c r="Q703" s="118"/>
      <c r="R703" s="143" t="str">
        <f>IF(H703="","",(S703/S703)&amp;":"&amp;ROUND(AI703/S703,2))</f>
        <v/>
      </c>
      <c r="S703" s="144" t="str">
        <f t="shared" si="125"/>
        <v/>
      </c>
      <c r="T703" s="145" t="str">
        <f t="shared" si="126"/>
        <v/>
      </c>
      <c r="U703" s="118"/>
      <c r="V703" s="145" t="str">
        <f t="shared" si="127"/>
        <v/>
      </c>
      <c r="W703" s="144" t="str">
        <f t="shared" si="128"/>
        <v/>
      </c>
      <c r="X703" s="146" t="str">
        <f>IF(C703="","",IF(OR(C703="Trade",C703="Multi Position"),(X702+V703),IF(C703="Deposit",(X702+AE703),IF(C703="Withdrawal",(X702-AE703)))))</f>
        <v/>
      </c>
      <c r="Y703" s="145" t="str">
        <f t="shared" si="129"/>
        <v/>
      </c>
      <c r="Z703" s="118"/>
      <c r="AA703" s="118"/>
      <c r="AB703" s="118"/>
      <c r="AC703" s="118"/>
      <c r="AD703" s="118"/>
      <c r="AE703" s="139"/>
      <c r="AF703" s="118"/>
      <c r="AG703" s="118"/>
      <c r="AH703" s="147" t="str">
        <f t="shared" si="130"/>
        <v/>
      </c>
      <c r="AI703" s="147" t="str">
        <f t="shared" si="131"/>
        <v/>
      </c>
      <c r="AJ703" s="148" t="str">
        <f t="shared" si="120"/>
        <v/>
      </c>
      <c r="AK703" s="148" t="str">
        <f t="shared" si="121"/>
        <v/>
      </c>
      <c r="AL703" s="147" t="str">
        <f t="shared" si="122"/>
        <v/>
      </c>
      <c r="AM703" s="147" t="str">
        <f t="shared" si="123"/>
        <v/>
      </c>
      <c r="AN703" s="147" t="str">
        <f t="shared" si="124"/>
        <v/>
      </c>
      <c r="AO703" s="118"/>
    </row>
    <row r="704" spans="1:41">
      <c r="A704" s="118"/>
      <c r="B704" s="118"/>
      <c r="C704" s="118"/>
      <c r="D704" s="118"/>
      <c r="E704" s="118"/>
      <c r="F704" s="118"/>
      <c r="G704" s="118"/>
      <c r="H704" s="118"/>
      <c r="I704" s="118"/>
      <c r="J704" s="118"/>
      <c r="K704" s="118"/>
      <c r="L704" s="118"/>
      <c r="M704" s="118"/>
      <c r="N704" s="118"/>
      <c r="O704" s="143" t="str">
        <f>IF(H704="","",(S704/S704)&amp;":"&amp;ROUND(AH704/S704,2))</f>
        <v/>
      </c>
      <c r="P704" s="118"/>
      <c r="Q704" s="118"/>
      <c r="R704" s="143" t="str">
        <f>IF(H704="","",(S704/S704)&amp;":"&amp;ROUND(AI704/S704,2))</f>
        <v/>
      </c>
      <c r="S704" s="144" t="str">
        <f t="shared" si="125"/>
        <v/>
      </c>
      <c r="T704" s="145" t="str">
        <f t="shared" si="126"/>
        <v/>
      </c>
      <c r="U704" s="118"/>
      <c r="V704" s="145" t="str">
        <f t="shared" si="127"/>
        <v/>
      </c>
      <c r="W704" s="144" t="str">
        <f t="shared" si="128"/>
        <v/>
      </c>
      <c r="X704" s="146" t="str">
        <f>IF(C704="","",IF(OR(C704="Trade",C704="Multi Position"),(X703+V704),IF(C704="Deposit",(X703+AE704),IF(C704="Withdrawal",(X703-AE704)))))</f>
        <v/>
      </c>
      <c r="Y704" s="145" t="str">
        <f t="shared" si="129"/>
        <v/>
      </c>
      <c r="Z704" s="118"/>
      <c r="AA704" s="118"/>
      <c r="AB704" s="118"/>
      <c r="AC704" s="118"/>
      <c r="AD704" s="118"/>
      <c r="AE704" s="139"/>
      <c r="AF704" s="118"/>
      <c r="AG704" s="118"/>
      <c r="AH704" s="147" t="str">
        <f t="shared" si="130"/>
        <v/>
      </c>
      <c r="AI704" s="147" t="str">
        <f t="shared" si="131"/>
        <v/>
      </c>
      <c r="AJ704" s="148" t="str">
        <f t="shared" si="120"/>
        <v/>
      </c>
      <c r="AK704" s="148" t="str">
        <f t="shared" si="121"/>
        <v/>
      </c>
      <c r="AL704" s="147" t="str">
        <f t="shared" si="122"/>
        <v/>
      </c>
      <c r="AM704" s="147" t="str">
        <f t="shared" si="123"/>
        <v/>
      </c>
      <c r="AN704" s="147" t="str">
        <f t="shared" si="124"/>
        <v/>
      </c>
      <c r="AO704" s="118"/>
    </row>
    <row r="705" spans="1:41">
      <c r="A705" s="118"/>
      <c r="B705" s="118"/>
      <c r="C705" s="118"/>
      <c r="D705" s="118"/>
      <c r="E705" s="118"/>
      <c r="F705" s="118"/>
      <c r="G705" s="118"/>
      <c r="H705" s="118"/>
      <c r="I705" s="118"/>
      <c r="J705" s="118"/>
      <c r="K705" s="118"/>
      <c r="L705" s="118"/>
      <c r="M705" s="118"/>
      <c r="N705" s="118"/>
      <c r="O705" s="143" t="str">
        <f>IF(H705="","",(S705/S705)&amp;":"&amp;ROUND(AH705/S705,2))</f>
        <v/>
      </c>
      <c r="P705" s="118"/>
      <c r="Q705" s="118"/>
      <c r="R705" s="143" t="str">
        <f>IF(H705="","",(S705/S705)&amp;":"&amp;ROUND(AI705/S705,2))</f>
        <v/>
      </c>
      <c r="S705" s="144" t="str">
        <f t="shared" si="125"/>
        <v/>
      </c>
      <c r="T705" s="145" t="str">
        <f t="shared" si="126"/>
        <v/>
      </c>
      <c r="U705" s="118"/>
      <c r="V705" s="145" t="str">
        <f t="shared" si="127"/>
        <v/>
      </c>
      <c r="W705" s="144" t="str">
        <f t="shared" si="128"/>
        <v/>
      </c>
      <c r="X705" s="146" t="str">
        <f>IF(C705="","",IF(OR(C705="Trade",C705="Multi Position"),(X704+V705),IF(C705="Deposit",(X704+AE705),IF(C705="Withdrawal",(X704-AE705)))))</f>
        <v/>
      </c>
      <c r="Y705" s="145" t="str">
        <f t="shared" si="129"/>
        <v/>
      </c>
      <c r="Z705" s="118"/>
      <c r="AA705" s="118"/>
      <c r="AB705" s="118"/>
      <c r="AC705" s="118"/>
      <c r="AD705" s="118"/>
      <c r="AE705" s="139"/>
      <c r="AF705" s="118"/>
      <c r="AG705" s="118"/>
      <c r="AH705" s="147" t="str">
        <f t="shared" si="130"/>
        <v/>
      </c>
      <c r="AI705" s="147" t="str">
        <f t="shared" si="131"/>
        <v/>
      </c>
      <c r="AJ705" s="148" t="str">
        <f t="shared" si="120"/>
        <v/>
      </c>
      <c r="AK705" s="148" t="str">
        <f t="shared" si="121"/>
        <v/>
      </c>
      <c r="AL705" s="147" t="str">
        <f t="shared" si="122"/>
        <v/>
      </c>
      <c r="AM705" s="147" t="str">
        <f t="shared" si="123"/>
        <v/>
      </c>
      <c r="AN705" s="147" t="str">
        <f t="shared" si="124"/>
        <v/>
      </c>
      <c r="AO705" s="118"/>
    </row>
    <row r="706" spans="1:41">
      <c r="A706" s="118"/>
      <c r="B706" s="118"/>
      <c r="C706" s="118"/>
      <c r="D706" s="118"/>
      <c r="E706" s="118"/>
      <c r="F706" s="118"/>
      <c r="G706" s="118"/>
      <c r="H706" s="118"/>
      <c r="I706" s="118"/>
      <c r="J706" s="118"/>
      <c r="K706" s="118"/>
      <c r="L706" s="118"/>
      <c r="M706" s="118"/>
      <c r="N706" s="118"/>
      <c r="O706" s="143" t="str">
        <f>IF(H706="","",(S706/S706)&amp;":"&amp;ROUND(AH706/S706,2))</f>
        <v/>
      </c>
      <c r="P706" s="118"/>
      <c r="Q706" s="118"/>
      <c r="R706" s="143" t="str">
        <f>IF(H706="","",(S706/S706)&amp;":"&amp;ROUND(AI706/S706,2))</f>
        <v/>
      </c>
      <c r="S706" s="144" t="str">
        <f t="shared" si="125"/>
        <v/>
      </c>
      <c r="T706" s="145" t="str">
        <f t="shared" si="126"/>
        <v/>
      </c>
      <c r="U706" s="118"/>
      <c r="V706" s="145" t="str">
        <f t="shared" si="127"/>
        <v/>
      </c>
      <c r="W706" s="144" t="str">
        <f t="shared" si="128"/>
        <v/>
      </c>
      <c r="X706" s="146" t="str">
        <f>IF(C706="","",IF(OR(C706="Trade",C706="Multi Position"),(X705+V706),IF(C706="Deposit",(X705+AE706),IF(C706="Withdrawal",(X705-AE706)))))</f>
        <v/>
      </c>
      <c r="Y706" s="145" t="str">
        <f t="shared" si="129"/>
        <v/>
      </c>
      <c r="Z706" s="118"/>
      <c r="AA706" s="118"/>
      <c r="AB706" s="118"/>
      <c r="AC706" s="118"/>
      <c r="AD706" s="118"/>
      <c r="AE706" s="139"/>
      <c r="AF706" s="118"/>
      <c r="AG706" s="118"/>
      <c r="AH706" s="147" t="str">
        <f t="shared" si="130"/>
        <v/>
      </c>
      <c r="AI706" s="147" t="str">
        <f t="shared" si="131"/>
        <v/>
      </c>
      <c r="AJ706" s="148" t="str">
        <f t="shared" si="120"/>
        <v/>
      </c>
      <c r="AK706" s="148" t="str">
        <f t="shared" si="121"/>
        <v/>
      </c>
      <c r="AL706" s="147" t="str">
        <f t="shared" si="122"/>
        <v/>
      </c>
      <c r="AM706" s="147" t="str">
        <f t="shared" si="123"/>
        <v/>
      </c>
      <c r="AN706" s="147" t="str">
        <f t="shared" si="124"/>
        <v/>
      </c>
      <c r="AO706" s="118"/>
    </row>
    <row r="707" spans="1:41">
      <c r="A707" s="118"/>
      <c r="B707" s="118"/>
      <c r="C707" s="118"/>
      <c r="D707" s="118"/>
      <c r="E707" s="118"/>
      <c r="F707" s="118"/>
      <c r="G707" s="118"/>
      <c r="H707" s="118"/>
      <c r="I707" s="118"/>
      <c r="J707" s="118"/>
      <c r="K707" s="118"/>
      <c r="L707" s="118"/>
      <c r="M707" s="118"/>
      <c r="N707" s="118"/>
      <c r="O707" s="143" t="str">
        <f>IF(H707="","",(S707/S707)&amp;":"&amp;ROUND(AH707/S707,2))</f>
        <v/>
      </c>
      <c r="P707" s="118"/>
      <c r="Q707" s="118"/>
      <c r="R707" s="143" t="str">
        <f>IF(H707="","",(S707/S707)&amp;":"&amp;ROUND(AI707/S707,2))</f>
        <v/>
      </c>
      <c r="S707" s="144" t="str">
        <f t="shared" si="125"/>
        <v/>
      </c>
      <c r="T707" s="145" t="str">
        <f t="shared" si="126"/>
        <v/>
      </c>
      <c r="U707" s="118"/>
      <c r="V707" s="145" t="str">
        <f t="shared" si="127"/>
        <v/>
      </c>
      <c r="W707" s="144" t="str">
        <f t="shared" si="128"/>
        <v/>
      </c>
      <c r="X707" s="146" t="str">
        <f>IF(C707="","",IF(OR(C707="Trade",C707="Multi Position"),(X706+V707),IF(C707="Deposit",(X706+AE707),IF(C707="Withdrawal",(X706-AE707)))))</f>
        <v/>
      </c>
      <c r="Y707" s="145" t="str">
        <f t="shared" si="129"/>
        <v/>
      </c>
      <c r="Z707" s="118"/>
      <c r="AA707" s="118"/>
      <c r="AB707" s="118"/>
      <c r="AC707" s="118"/>
      <c r="AD707" s="118"/>
      <c r="AE707" s="139"/>
      <c r="AF707" s="118"/>
      <c r="AG707" s="118"/>
      <c r="AH707" s="147" t="str">
        <f t="shared" si="130"/>
        <v/>
      </c>
      <c r="AI707" s="147" t="str">
        <f t="shared" si="131"/>
        <v/>
      </c>
      <c r="AJ707" s="148" t="str">
        <f t="shared" si="120"/>
        <v/>
      </c>
      <c r="AK707" s="148" t="str">
        <f t="shared" si="121"/>
        <v/>
      </c>
      <c r="AL707" s="147" t="str">
        <f t="shared" si="122"/>
        <v/>
      </c>
      <c r="AM707" s="147" t="str">
        <f t="shared" si="123"/>
        <v/>
      </c>
      <c r="AN707" s="147" t="str">
        <f t="shared" si="124"/>
        <v/>
      </c>
      <c r="AO707" s="118"/>
    </row>
    <row r="708" spans="1:41">
      <c r="A708" s="118"/>
      <c r="B708" s="118"/>
      <c r="C708" s="118"/>
      <c r="D708" s="118"/>
      <c r="E708" s="118"/>
      <c r="F708" s="118"/>
      <c r="G708" s="118"/>
      <c r="H708" s="118"/>
      <c r="I708" s="118"/>
      <c r="J708" s="118"/>
      <c r="K708" s="118"/>
      <c r="L708" s="118"/>
      <c r="M708" s="118"/>
      <c r="N708" s="118"/>
      <c r="O708" s="143" t="str">
        <f>IF(H708="","",(S708/S708)&amp;":"&amp;ROUND(AH708/S708,2))</f>
        <v/>
      </c>
      <c r="P708" s="118"/>
      <c r="Q708" s="118"/>
      <c r="R708" s="143" t="str">
        <f>IF(H708="","",(S708/S708)&amp;":"&amp;ROUND(AI708/S708,2))</f>
        <v/>
      </c>
      <c r="S708" s="144" t="str">
        <f t="shared" si="125"/>
        <v/>
      </c>
      <c r="T708" s="145" t="str">
        <f t="shared" si="126"/>
        <v/>
      </c>
      <c r="U708" s="118"/>
      <c r="V708" s="145" t="str">
        <f t="shared" si="127"/>
        <v/>
      </c>
      <c r="W708" s="144" t="str">
        <f t="shared" si="128"/>
        <v/>
      </c>
      <c r="X708" s="146" t="str">
        <f>IF(C708="","",IF(OR(C708="Trade",C708="Multi Position"),(X707+V708),IF(C708="Deposit",(X707+AE708),IF(C708="Withdrawal",(X707-AE708)))))</f>
        <v/>
      </c>
      <c r="Y708" s="145" t="str">
        <f t="shared" si="129"/>
        <v/>
      </c>
      <c r="Z708" s="118"/>
      <c r="AA708" s="118"/>
      <c r="AB708" s="118"/>
      <c r="AC708" s="118"/>
      <c r="AD708" s="118"/>
      <c r="AE708" s="139"/>
      <c r="AF708" s="118"/>
      <c r="AG708" s="118"/>
      <c r="AH708" s="147" t="str">
        <f t="shared" si="130"/>
        <v/>
      </c>
      <c r="AI708" s="147" t="str">
        <f t="shared" si="131"/>
        <v/>
      </c>
      <c r="AJ708" s="148" t="str">
        <f t="shared" si="120"/>
        <v/>
      </c>
      <c r="AK708" s="148" t="str">
        <f t="shared" si="121"/>
        <v/>
      </c>
      <c r="AL708" s="147" t="str">
        <f t="shared" si="122"/>
        <v/>
      </c>
      <c r="AM708" s="147" t="str">
        <f t="shared" si="123"/>
        <v/>
      </c>
      <c r="AN708" s="147" t="str">
        <f t="shared" si="124"/>
        <v/>
      </c>
      <c r="AO708" s="118"/>
    </row>
    <row r="709" spans="1:41">
      <c r="A709" s="118"/>
      <c r="B709" s="118"/>
      <c r="C709" s="118"/>
      <c r="D709" s="118"/>
      <c r="E709" s="118"/>
      <c r="F709" s="118"/>
      <c r="G709" s="118"/>
      <c r="H709" s="118"/>
      <c r="I709" s="118"/>
      <c r="J709" s="118"/>
      <c r="K709" s="118"/>
      <c r="L709" s="118"/>
      <c r="M709" s="118"/>
      <c r="N709" s="118"/>
      <c r="O709" s="143" t="str">
        <f>IF(H709="","",(S709/S709)&amp;":"&amp;ROUND(AH709/S709,2))</f>
        <v/>
      </c>
      <c r="P709" s="118"/>
      <c r="Q709" s="118"/>
      <c r="R709" s="143" t="str">
        <f>IF(H709="","",(S709/S709)&amp;":"&amp;ROUND(AI709/S709,2))</f>
        <v/>
      </c>
      <c r="S709" s="144" t="str">
        <f t="shared" si="125"/>
        <v/>
      </c>
      <c r="T709" s="145" t="str">
        <f t="shared" si="126"/>
        <v/>
      </c>
      <c r="U709" s="118"/>
      <c r="V709" s="145" t="str">
        <f t="shared" si="127"/>
        <v/>
      </c>
      <c r="W709" s="144" t="str">
        <f t="shared" si="128"/>
        <v/>
      </c>
      <c r="X709" s="146" t="str">
        <f>IF(C709="","",IF(OR(C709="Trade",C709="Multi Position"),(X708+V709),IF(C709="Deposit",(X708+AE709),IF(C709="Withdrawal",(X708-AE709)))))</f>
        <v/>
      </c>
      <c r="Y709" s="145" t="str">
        <f t="shared" si="129"/>
        <v/>
      </c>
      <c r="Z709" s="118"/>
      <c r="AA709" s="118"/>
      <c r="AB709" s="118"/>
      <c r="AC709" s="118"/>
      <c r="AD709" s="118"/>
      <c r="AE709" s="139"/>
      <c r="AF709" s="118"/>
      <c r="AG709" s="118"/>
      <c r="AH709" s="147" t="str">
        <f t="shared" si="130"/>
        <v/>
      </c>
      <c r="AI709" s="147" t="str">
        <f t="shared" si="131"/>
        <v/>
      </c>
      <c r="AJ709" s="148" t="str">
        <f t="shared" si="120"/>
        <v/>
      </c>
      <c r="AK709" s="148" t="str">
        <f t="shared" si="121"/>
        <v/>
      </c>
      <c r="AL709" s="147" t="str">
        <f t="shared" si="122"/>
        <v/>
      </c>
      <c r="AM709" s="147" t="str">
        <f t="shared" si="123"/>
        <v/>
      </c>
      <c r="AN709" s="147" t="str">
        <f t="shared" si="124"/>
        <v/>
      </c>
      <c r="AO709" s="118"/>
    </row>
    <row r="710" spans="1:41">
      <c r="A710" s="118"/>
      <c r="B710" s="118"/>
      <c r="C710" s="118"/>
      <c r="D710" s="118"/>
      <c r="E710" s="118"/>
      <c r="F710" s="118"/>
      <c r="G710" s="118"/>
      <c r="H710" s="118"/>
      <c r="I710" s="118"/>
      <c r="J710" s="118"/>
      <c r="K710" s="118"/>
      <c r="L710" s="118"/>
      <c r="M710" s="118"/>
      <c r="N710" s="118"/>
      <c r="O710" s="143" t="str">
        <f>IF(H710="","",(S710/S710)&amp;":"&amp;ROUND(AH710/S710,2))</f>
        <v/>
      </c>
      <c r="P710" s="118"/>
      <c r="Q710" s="118"/>
      <c r="R710" s="143" t="str">
        <f>IF(H710="","",(S710/S710)&amp;":"&amp;ROUND(AI710/S710,2))</f>
        <v/>
      </c>
      <c r="S710" s="144" t="str">
        <f t="shared" si="125"/>
        <v/>
      </c>
      <c r="T710" s="145" t="str">
        <f t="shared" si="126"/>
        <v/>
      </c>
      <c r="U710" s="118"/>
      <c r="V710" s="145" t="str">
        <f t="shared" si="127"/>
        <v/>
      </c>
      <c r="W710" s="144" t="str">
        <f t="shared" si="128"/>
        <v/>
      </c>
      <c r="X710" s="146" t="str">
        <f>IF(C710="","",IF(OR(C710="Trade",C710="Multi Position"),(X709+V710),IF(C710="Deposit",(X709+AE710),IF(C710="Withdrawal",(X709-AE710)))))</f>
        <v/>
      </c>
      <c r="Y710" s="145" t="str">
        <f t="shared" si="129"/>
        <v/>
      </c>
      <c r="Z710" s="118"/>
      <c r="AA710" s="118"/>
      <c r="AB710" s="118"/>
      <c r="AC710" s="118"/>
      <c r="AD710" s="118"/>
      <c r="AE710" s="139"/>
      <c r="AF710" s="118"/>
      <c r="AG710" s="118"/>
      <c r="AH710" s="147" t="str">
        <f t="shared" si="130"/>
        <v/>
      </c>
      <c r="AI710" s="147" t="str">
        <f t="shared" si="131"/>
        <v/>
      </c>
      <c r="AJ710" s="148" t="str">
        <f t="shared" si="120"/>
        <v/>
      </c>
      <c r="AK710" s="148" t="str">
        <f t="shared" si="121"/>
        <v/>
      </c>
      <c r="AL710" s="147" t="str">
        <f t="shared" si="122"/>
        <v/>
      </c>
      <c r="AM710" s="147" t="str">
        <f t="shared" si="123"/>
        <v/>
      </c>
      <c r="AN710" s="147" t="str">
        <f t="shared" si="124"/>
        <v/>
      </c>
      <c r="AO710" s="118"/>
    </row>
    <row r="711" spans="1:41">
      <c r="A711" s="118"/>
      <c r="B711" s="118"/>
      <c r="C711" s="118"/>
      <c r="D711" s="118"/>
      <c r="E711" s="118"/>
      <c r="F711" s="118"/>
      <c r="G711" s="118"/>
      <c r="H711" s="118"/>
      <c r="I711" s="118"/>
      <c r="J711" s="118"/>
      <c r="K711" s="118"/>
      <c r="L711" s="118"/>
      <c r="M711" s="118"/>
      <c r="N711" s="118"/>
      <c r="O711" s="143" t="str">
        <f>IF(H711="","",(S711/S711)&amp;":"&amp;ROUND(AH711/S711,2))</f>
        <v/>
      </c>
      <c r="P711" s="118"/>
      <c r="Q711" s="118"/>
      <c r="R711" s="143" t="str">
        <f>IF(H711="","",(S711/S711)&amp;":"&amp;ROUND(AI711/S711,2))</f>
        <v/>
      </c>
      <c r="S711" s="144" t="str">
        <f t="shared" si="125"/>
        <v/>
      </c>
      <c r="T711" s="145" t="str">
        <f t="shared" si="126"/>
        <v/>
      </c>
      <c r="U711" s="118"/>
      <c r="V711" s="145" t="str">
        <f t="shared" si="127"/>
        <v/>
      </c>
      <c r="W711" s="144" t="str">
        <f t="shared" si="128"/>
        <v/>
      </c>
      <c r="X711" s="146" t="str">
        <f>IF(C711="","",IF(OR(C711="Trade",C711="Multi Position"),(X710+V711),IF(C711="Deposit",(X710+AE711),IF(C711="Withdrawal",(X710-AE711)))))</f>
        <v/>
      </c>
      <c r="Y711" s="145" t="str">
        <f t="shared" si="129"/>
        <v/>
      </c>
      <c r="Z711" s="118"/>
      <c r="AA711" s="118"/>
      <c r="AB711" s="118"/>
      <c r="AC711" s="118"/>
      <c r="AD711" s="118"/>
      <c r="AE711" s="139"/>
      <c r="AF711" s="118"/>
      <c r="AG711" s="118"/>
      <c r="AH711" s="147" t="str">
        <f t="shared" si="130"/>
        <v/>
      </c>
      <c r="AI711" s="147" t="str">
        <f t="shared" si="131"/>
        <v/>
      </c>
      <c r="AJ711" s="148" t="str">
        <f t="shared" si="120"/>
        <v/>
      </c>
      <c r="AK711" s="148" t="str">
        <f t="shared" si="121"/>
        <v/>
      </c>
      <c r="AL711" s="147" t="str">
        <f t="shared" si="122"/>
        <v/>
      </c>
      <c r="AM711" s="147" t="str">
        <f t="shared" si="123"/>
        <v/>
      </c>
      <c r="AN711" s="147" t="str">
        <f t="shared" si="124"/>
        <v/>
      </c>
      <c r="AO711" s="118"/>
    </row>
    <row r="712" spans="1:41">
      <c r="A712" s="118"/>
      <c r="B712" s="118"/>
      <c r="C712" s="118"/>
      <c r="D712" s="118"/>
      <c r="E712" s="118"/>
      <c r="F712" s="118"/>
      <c r="G712" s="118"/>
      <c r="H712" s="118"/>
      <c r="I712" s="118"/>
      <c r="J712" s="118"/>
      <c r="K712" s="118"/>
      <c r="L712" s="118"/>
      <c r="M712" s="118"/>
      <c r="N712" s="118"/>
      <c r="O712" s="143" t="str">
        <f>IF(H712="","",(S712/S712)&amp;":"&amp;ROUND(AH712/S712,2))</f>
        <v/>
      </c>
      <c r="P712" s="118"/>
      <c r="Q712" s="118"/>
      <c r="R712" s="143" t="str">
        <f>IF(H712="","",(S712/S712)&amp;":"&amp;ROUND(AI712/S712,2))</f>
        <v/>
      </c>
      <c r="S712" s="144" t="str">
        <f t="shared" si="125"/>
        <v/>
      </c>
      <c r="T712" s="145" t="str">
        <f t="shared" si="126"/>
        <v/>
      </c>
      <c r="U712" s="118"/>
      <c r="V712" s="145" t="str">
        <f t="shared" si="127"/>
        <v/>
      </c>
      <c r="W712" s="144" t="str">
        <f t="shared" si="128"/>
        <v/>
      </c>
      <c r="X712" s="146" t="str">
        <f>IF(C712="","",IF(OR(C712="Trade",C712="Multi Position"),(X711+V712),IF(C712="Deposit",(X711+AE712),IF(C712="Withdrawal",(X711-AE712)))))</f>
        <v/>
      </c>
      <c r="Y712" s="145" t="str">
        <f t="shared" si="129"/>
        <v/>
      </c>
      <c r="Z712" s="118"/>
      <c r="AA712" s="118"/>
      <c r="AB712" s="118"/>
      <c r="AC712" s="118"/>
      <c r="AD712" s="118"/>
      <c r="AE712" s="139"/>
      <c r="AF712" s="118"/>
      <c r="AG712" s="118"/>
      <c r="AH712" s="147" t="str">
        <f t="shared" si="130"/>
        <v/>
      </c>
      <c r="AI712" s="147" t="str">
        <f t="shared" si="131"/>
        <v/>
      </c>
      <c r="AJ712" s="148" t="str">
        <f t="shared" si="120"/>
        <v/>
      </c>
      <c r="AK712" s="148" t="str">
        <f t="shared" si="121"/>
        <v/>
      </c>
      <c r="AL712" s="147" t="str">
        <f t="shared" si="122"/>
        <v/>
      </c>
      <c r="AM712" s="147" t="str">
        <f t="shared" si="123"/>
        <v/>
      </c>
      <c r="AN712" s="147" t="str">
        <f t="shared" si="124"/>
        <v/>
      </c>
      <c r="AO712" s="118"/>
    </row>
    <row r="713" spans="1:41">
      <c r="A713" s="118"/>
      <c r="B713" s="118"/>
      <c r="C713" s="118"/>
      <c r="D713" s="118"/>
      <c r="E713" s="118"/>
      <c r="F713" s="118"/>
      <c r="G713" s="118"/>
      <c r="H713" s="118"/>
      <c r="I713" s="118"/>
      <c r="J713" s="118"/>
      <c r="K713" s="118"/>
      <c r="L713" s="118"/>
      <c r="M713" s="118"/>
      <c r="N713" s="118"/>
      <c r="O713" s="143" t="str">
        <f>IF(H713="","",(S713/S713)&amp;":"&amp;ROUND(AH713/S713,2))</f>
        <v/>
      </c>
      <c r="P713" s="118"/>
      <c r="Q713" s="118"/>
      <c r="R713" s="143" t="str">
        <f>IF(H713="","",(S713/S713)&amp;":"&amp;ROUND(AI713/S713,2))</f>
        <v/>
      </c>
      <c r="S713" s="144" t="str">
        <f t="shared" si="125"/>
        <v/>
      </c>
      <c r="T713" s="145" t="str">
        <f t="shared" si="126"/>
        <v/>
      </c>
      <c r="U713" s="118"/>
      <c r="V713" s="145" t="str">
        <f t="shared" si="127"/>
        <v/>
      </c>
      <c r="W713" s="144" t="str">
        <f t="shared" si="128"/>
        <v/>
      </c>
      <c r="X713" s="146" t="str">
        <f>IF(C713="","",IF(OR(C713="Trade",C713="Multi Position"),(X712+V713),IF(C713="Deposit",(X712+AE713),IF(C713="Withdrawal",(X712-AE713)))))</f>
        <v/>
      </c>
      <c r="Y713" s="145" t="str">
        <f t="shared" si="129"/>
        <v/>
      </c>
      <c r="Z713" s="118"/>
      <c r="AA713" s="118"/>
      <c r="AB713" s="118"/>
      <c r="AC713" s="118"/>
      <c r="AD713" s="118"/>
      <c r="AE713" s="139"/>
      <c r="AF713" s="118"/>
      <c r="AG713" s="118"/>
      <c r="AH713" s="147" t="str">
        <f t="shared" si="130"/>
        <v/>
      </c>
      <c r="AI713" s="147" t="str">
        <f t="shared" si="131"/>
        <v/>
      </c>
      <c r="AJ713" s="148" t="str">
        <f t="shared" si="120"/>
        <v/>
      </c>
      <c r="AK713" s="148" t="str">
        <f t="shared" si="121"/>
        <v/>
      </c>
      <c r="AL713" s="147" t="str">
        <f t="shared" si="122"/>
        <v/>
      </c>
      <c r="AM713" s="147" t="str">
        <f t="shared" si="123"/>
        <v/>
      </c>
      <c r="AN713" s="147" t="str">
        <f t="shared" si="124"/>
        <v/>
      </c>
      <c r="AO713" s="118"/>
    </row>
    <row r="714" spans="1:41">
      <c r="A714" s="118"/>
      <c r="B714" s="118"/>
      <c r="C714" s="118"/>
      <c r="D714" s="118"/>
      <c r="E714" s="118"/>
      <c r="F714" s="118"/>
      <c r="G714" s="118"/>
      <c r="H714" s="118"/>
      <c r="I714" s="118"/>
      <c r="J714" s="118"/>
      <c r="K714" s="118"/>
      <c r="L714" s="118"/>
      <c r="M714" s="118"/>
      <c r="N714" s="118"/>
      <c r="O714" s="143" t="str">
        <f>IF(H714="","",(S714/S714)&amp;":"&amp;ROUND(AH714/S714,2))</f>
        <v/>
      </c>
      <c r="P714" s="118"/>
      <c r="Q714" s="118"/>
      <c r="R714" s="143" t="str">
        <f>IF(H714="","",(S714/S714)&amp;":"&amp;ROUND(AI714/S714,2))</f>
        <v/>
      </c>
      <c r="S714" s="144" t="str">
        <f t="shared" si="125"/>
        <v/>
      </c>
      <c r="T714" s="145" t="str">
        <f t="shared" si="126"/>
        <v/>
      </c>
      <c r="U714" s="118"/>
      <c r="V714" s="145" t="str">
        <f t="shared" si="127"/>
        <v/>
      </c>
      <c r="W714" s="144" t="str">
        <f t="shared" si="128"/>
        <v/>
      </c>
      <c r="X714" s="146" t="str">
        <f>IF(C714="","",IF(OR(C714="Trade",C714="Multi Position"),(X713+V714),IF(C714="Deposit",(X713+AE714),IF(C714="Withdrawal",(X713-AE714)))))</f>
        <v/>
      </c>
      <c r="Y714" s="145" t="str">
        <f t="shared" si="129"/>
        <v/>
      </c>
      <c r="Z714" s="118"/>
      <c r="AA714" s="118"/>
      <c r="AB714" s="118"/>
      <c r="AC714" s="118"/>
      <c r="AD714" s="118"/>
      <c r="AE714" s="139"/>
      <c r="AF714" s="118"/>
      <c r="AG714" s="118"/>
      <c r="AH714" s="147" t="str">
        <f t="shared" si="130"/>
        <v/>
      </c>
      <c r="AI714" s="147" t="str">
        <f t="shared" si="131"/>
        <v/>
      </c>
      <c r="AJ714" s="148" t="str">
        <f t="shared" ref="AJ714:AJ777" si="132">IF(V714&lt;0,V714/-X714,S714)</f>
        <v/>
      </c>
      <c r="AK714" s="148" t="str">
        <f t="shared" ref="AK714:AK777" si="133">IF(V714="","",IF(H714="LONG",IF(V714&gt;0,V714/X714,((L714*(P714-K714))/X714)),IF(V714&gt;0,V714/X714,((L714*(K714-P714))/X714))))</f>
        <v/>
      </c>
      <c r="AL714" s="147" t="str">
        <f t="shared" ref="AL714:AL777" si="134">IF(B714="","",MONTH(B714))</f>
        <v/>
      </c>
      <c r="AM714" s="147" t="str">
        <f t="shared" ref="AM714:AM777" si="135">IF(B714="","",YEAR(B714))</f>
        <v/>
      </c>
      <c r="AN714" s="147" t="str">
        <f t="shared" ref="AN714:AN777" si="136">IF(B714="","",DAY(B714))</f>
        <v/>
      </c>
      <c r="AO714" s="118"/>
    </row>
    <row r="715" spans="1:41">
      <c r="A715" s="118"/>
      <c r="B715" s="118"/>
      <c r="C715" s="118"/>
      <c r="D715" s="118"/>
      <c r="E715" s="118"/>
      <c r="F715" s="118"/>
      <c r="G715" s="118"/>
      <c r="H715" s="118"/>
      <c r="I715" s="118"/>
      <c r="J715" s="118"/>
      <c r="K715" s="118"/>
      <c r="L715" s="118"/>
      <c r="M715" s="118"/>
      <c r="N715" s="118"/>
      <c r="O715" s="143" t="str">
        <f>IF(H715="","",(S715/S715)&amp;":"&amp;ROUND(AH715/S715,2))</f>
        <v/>
      </c>
      <c r="P715" s="118"/>
      <c r="Q715" s="118"/>
      <c r="R715" s="143" t="str">
        <f>IF(H715="","",(S715/S715)&amp;":"&amp;ROUND(AI715/S715,2))</f>
        <v/>
      </c>
      <c r="S715" s="144" t="str">
        <f t="shared" ref="S715:S778" si="137">IF(N715="","",IF(H715="LONG",(((K715-M715)*L715)/X714),(((M715-K715)*L715)/X714)))</f>
        <v/>
      </c>
      <c r="T715" s="145" t="str">
        <f t="shared" ref="T715:T778" si="138">IF(K715="","",IF(H715="LONG",(P715*L715)-(K715*L715),(K715*L715)-(P715*L715)))</f>
        <v/>
      </c>
      <c r="U715" s="118"/>
      <c r="V715" s="145" t="str">
        <f t="shared" ref="V715:V778" si="139">IF(K715="","",IF(T715&lt;0,(T715)-+U715,(T715)-U715))</f>
        <v/>
      </c>
      <c r="W715" s="144" t="str">
        <f t="shared" ref="W715:W778" si="140">IF(P715="","",SUM(V715/X714))</f>
        <v/>
      </c>
      <c r="X715" s="146" t="str">
        <f>IF(C715="","",IF(OR(C715="Trade",C715="Multi Position"),(X714+V715),IF(C715="Deposit",(X714+AE715),IF(C715="Withdrawal",(X714-AE715)))))</f>
        <v/>
      </c>
      <c r="Y715" s="145" t="str">
        <f t="shared" ref="Y715:Y778" si="141">IF(Q715="","",INT(Q715-B715)&amp;" Days "&amp;TEXT(Q715-B715,"H"" Hrs ""m"" mins """))</f>
        <v/>
      </c>
      <c r="Z715" s="118"/>
      <c r="AA715" s="118"/>
      <c r="AB715" s="118"/>
      <c r="AC715" s="118"/>
      <c r="AD715" s="118"/>
      <c r="AE715" s="139"/>
      <c r="AF715" s="118"/>
      <c r="AG715" s="118"/>
      <c r="AH715" s="147" t="str">
        <f t="shared" ref="AH715:AH778" si="142">IF(K715="","", IF(H715="LONG", (((N715-K715)*L715)/X714), (((K715-N715)*L715)/X714)))</f>
        <v/>
      </c>
      <c r="AI715" s="147" t="str">
        <f t="shared" ref="AI715:AI778" si="143">IF(K715="","", IF(H715="LONG", (((P715-K715)*L715)/X714), (((K715-P715)*L715)/X714)))</f>
        <v/>
      </c>
      <c r="AJ715" s="148" t="str">
        <f t="shared" si="132"/>
        <v/>
      </c>
      <c r="AK715" s="148" t="str">
        <f t="shared" si="133"/>
        <v/>
      </c>
      <c r="AL715" s="147" t="str">
        <f t="shared" si="134"/>
        <v/>
      </c>
      <c r="AM715" s="147" t="str">
        <f t="shared" si="135"/>
        <v/>
      </c>
      <c r="AN715" s="147" t="str">
        <f t="shared" si="136"/>
        <v/>
      </c>
      <c r="AO715" s="118"/>
    </row>
    <row r="716" spans="1:41">
      <c r="A716" s="118"/>
      <c r="B716" s="118"/>
      <c r="C716" s="118"/>
      <c r="D716" s="118"/>
      <c r="E716" s="118"/>
      <c r="F716" s="118"/>
      <c r="G716" s="118"/>
      <c r="H716" s="118"/>
      <c r="I716" s="118"/>
      <c r="J716" s="118"/>
      <c r="K716" s="118"/>
      <c r="L716" s="118"/>
      <c r="M716" s="118"/>
      <c r="N716" s="118"/>
      <c r="O716" s="143" t="str">
        <f>IF(H716="","",(S716/S716)&amp;":"&amp;ROUND(AH716/S716,2))</f>
        <v/>
      </c>
      <c r="P716" s="118"/>
      <c r="Q716" s="118"/>
      <c r="R716" s="143" t="str">
        <f>IF(H716="","",(S716/S716)&amp;":"&amp;ROUND(AI716/S716,2))</f>
        <v/>
      </c>
      <c r="S716" s="144" t="str">
        <f t="shared" si="137"/>
        <v/>
      </c>
      <c r="T716" s="145" t="str">
        <f t="shared" si="138"/>
        <v/>
      </c>
      <c r="U716" s="118"/>
      <c r="V716" s="145" t="str">
        <f t="shared" si="139"/>
        <v/>
      </c>
      <c r="W716" s="144" t="str">
        <f t="shared" si="140"/>
        <v/>
      </c>
      <c r="X716" s="146" t="str">
        <f>IF(C716="","",IF(OR(C716="Trade",C716="Multi Position"),(X715+V716),IF(C716="Deposit",(X715+AE716),IF(C716="Withdrawal",(X715-AE716)))))</f>
        <v/>
      </c>
      <c r="Y716" s="145" t="str">
        <f t="shared" si="141"/>
        <v/>
      </c>
      <c r="Z716" s="118"/>
      <c r="AA716" s="118"/>
      <c r="AB716" s="118"/>
      <c r="AC716" s="118"/>
      <c r="AD716" s="118"/>
      <c r="AE716" s="139"/>
      <c r="AF716" s="118"/>
      <c r="AG716" s="118"/>
      <c r="AH716" s="147" t="str">
        <f t="shared" si="142"/>
        <v/>
      </c>
      <c r="AI716" s="147" t="str">
        <f t="shared" si="143"/>
        <v/>
      </c>
      <c r="AJ716" s="148" t="str">
        <f t="shared" si="132"/>
        <v/>
      </c>
      <c r="AK716" s="148" t="str">
        <f t="shared" si="133"/>
        <v/>
      </c>
      <c r="AL716" s="147" t="str">
        <f t="shared" si="134"/>
        <v/>
      </c>
      <c r="AM716" s="147" t="str">
        <f t="shared" si="135"/>
        <v/>
      </c>
      <c r="AN716" s="147" t="str">
        <f t="shared" si="136"/>
        <v/>
      </c>
      <c r="AO716" s="118"/>
    </row>
    <row r="717" spans="1:41">
      <c r="A717" s="118"/>
      <c r="B717" s="118"/>
      <c r="C717" s="118"/>
      <c r="D717" s="118"/>
      <c r="E717" s="118"/>
      <c r="F717" s="118"/>
      <c r="G717" s="118"/>
      <c r="H717" s="118"/>
      <c r="I717" s="118"/>
      <c r="J717" s="118"/>
      <c r="K717" s="118"/>
      <c r="L717" s="118"/>
      <c r="M717" s="118"/>
      <c r="N717" s="118"/>
      <c r="O717" s="143" t="str">
        <f>IF(H717="","",(S717/S717)&amp;":"&amp;ROUND(AH717/S717,2))</f>
        <v/>
      </c>
      <c r="P717" s="118"/>
      <c r="Q717" s="118"/>
      <c r="R717" s="143" t="str">
        <f>IF(H717="","",(S717/S717)&amp;":"&amp;ROUND(AI717/S717,2))</f>
        <v/>
      </c>
      <c r="S717" s="144" t="str">
        <f t="shared" si="137"/>
        <v/>
      </c>
      <c r="T717" s="145" t="str">
        <f t="shared" si="138"/>
        <v/>
      </c>
      <c r="U717" s="118"/>
      <c r="V717" s="145" t="str">
        <f t="shared" si="139"/>
        <v/>
      </c>
      <c r="W717" s="144" t="str">
        <f t="shared" si="140"/>
        <v/>
      </c>
      <c r="X717" s="146" t="str">
        <f>IF(C717="","",IF(OR(C717="Trade",C717="Multi Position"),(X716+V717),IF(C717="Deposit",(X716+AE717),IF(C717="Withdrawal",(X716-AE717)))))</f>
        <v/>
      </c>
      <c r="Y717" s="145" t="str">
        <f t="shared" si="141"/>
        <v/>
      </c>
      <c r="Z717" s="118"/>
      <c r="AA717" s="118"/>
      <c r="AB717" s="118"/>
      <c r="AC717" s="118"/>
      <c r="AD717" s="118"/>
      <c r="AE717" s="139"/>
      <c r="AF717" s="118"/>
      <c r="AG717" s="118"/>
      <c r="AH717" s="147" t="str">
        <f t="shared" si="142"/>
        <v/>
      </c>
      <c r="AI717" s="147" t="str">
        <f t="shared" si="143"/>
        <v/>
      </c>
      <c r="AJ717" s="148" t="str">
        <f t="shared" si="132"/>
        <v/>
      </c>
      <c r="AK717" s="148" t="str">
        <f t="shared" si="133"/>
        <v/>
      </c>
      <c r="AL717" s="147" t="str">
        <f t="shared" si="134"/>
        <v/>
      </c>
      <c r="AM717" s="147" t="str">
        <f t="shared" si="135"/>
        <v/>
      </c>
      <c r="AN717" s="147" t="str">
        <f t="shared" si="136"/>
        <v/>
      </c>
      <c r="AO717" s="118"/>
    </row>
    <row r="718" spans="1:41">
      <c r="A718" s="118"/>
      <c r="B718" s="118"/>
      <c r="C718" s="118"/>
      <c r="D718" s="118"/>
      <c r="E718" s="118"/>
      <c r="F718" s="118"/>
      <c r="G718" s="118"/>
      <c r="H718" s="118"/>
      <c r="I718" s="118"/>
      <c r="J718" s="118"/>
      <c r="K718" s="118"/>
      <c r="L718" s="118"/>
      <c r="M718" s="118"/>
      <c r="N718" s="118"/>
      <c r="O718" s="143" t="str">
        <f>IF(H718="","",(S718/S718)&amp;":"&amp;ROUND(AH718/S718,2))</f>
        <v/>
      </c>
      <c r="P718" s="118"/>
      <c r="Q718" s="118"/>
      <c r="R718" s="143" t="str">
        <f>IF(H718="","",(S718/S718)&amp;":"&amp;ROUND(AI718/S718,2))</f>
        <v/>
      </c>
      <c r="S718" s="144" t="str">
        <f t="shared" si="137"/>
        <v/>
      </c>
      <c r="T718" s="145" t="str">
        <f t="shared" si="138"/>
        <v/>
      </c>
      <c r="U718" s="118"/>
      <c r="V718" s="145" t="str">
        <f t="shared" si="139"/>
        <v/>
      </c>
      <c r="W718" s="144" t="str">
        <f t="shared" si="140"/>
        <v/>
      </c>
      <c r="X718" s="146" t="str">
        <f>IF(C718="","",IF(OR(C718="Trade",C718="Multi Position"),(X717+V718),IF(C718="Deposit",(X717+AE718),IF(C718="Withdrawal",(X717-AE718)))))</f>
        <v/>
      </c>
      <c r="Y718" s="145" t="str">
        <f t="shared" si="141"/>
        <v/>
      </c>
      <c r="Z718" s="118"/>
      <c r="AA718" s="118"/>
      <c r="AB718" s="118"/>
      <c r="AC718" s="118"/>
      <c r="AD718" s="118"/>
      <c r="AE718" s="139"/>
      <c r="AF718" s="118"/>
      <c r="AG718" s="118"/>
      <c r="AH718" s="147" t="str">
        <f t="shared" si="142"/>
        <v/>
      </c>
      <c r="AI718" s="147" t="str">
        <f t="shared" si="143"/>
        <v/>
      </c>
      <c r="AJ718" s="148" t="str">
        <f t="shared" si="132"/>
        <v/>
      </c>
      <c r="AK718" s="148" t="str">
        <f t="shared" si="133"/>
        <v/>
      </c>
      <c r="AL718" s="147" t="str">
        <f t="shared" si="134"/>
        <v/>
      </c>
      <c r="AM718" s="147" t="str">
        <f t="shared" si="135"/>
        <v/>
      </c>
      <c r="AN718" s="147" t="str">
        <f t="shared" si="136"/>
        <v/>
      </c>
      <c r="AO718" s="118"/>
    </row>
    <row r="719" spans="1:41">
      <c r="A719" s="118"/>
      <c r="B719" s="118"/>
      <c r="C719" s="118"/>
      <c r="D719" s="118"/>
      <c r="E719" s="118"/>
      <c r="F719" s="118"/>
      <c r="G719" s="118"/>
      <c r="H719" s="118"/>
      <c r="I719" s="118"/>
      <c r="J719" s="118"/>
      <c r="K719" s="118"/>
      <c r="L719" s="118"/>
      <c r="M719" s="118"/>
      <c r="N719" s="118"/>
      <c r="O719" s="143" t="str">
        <f>IF(H719="","",(S719/S719)&amp;":"&amp;ROUND(AH719/S719,2))</f>
        <v/>
      </c>
      <c r="P719" s="118"/>
      <c r="Q719" s="118"/>
      <c r="R719" s="143" t="str">
        <f>IF(H719="","",(S719/S719)&amp;":"&amp;ROUND(AI719/S719,2))</f>
        <v/>
      </c>
      <c r="S719" s="144" t="str">
        <f t="shared" si="137"/>
        <v/>
      </c>
      <c r="T719" s="145" t="str">
        <f t="shared" si="138"/>
        <v/>
      </c>
      <c r="U719" s="118"/>
      <c r="V719" s="145" t="str">
        <f t="shared" si="139"/>
        <v/>
      </c>
      <c r="W719" s="144" t="str">
        <f t="shared" si="140"/>
        <v/>
      </c>
      <c r="X719" s="146" t="str">
        <f>IF(C719="","",IF(OR(C719="Trade",C719="Multi Position"),(X718+V719),IF(C719="Deposit",(X718+AE719),IF(C719="Withdrawal",(X718-AE719)))))</f>
        <v/>
      </c>
      <c r="Y719" s="145" t="str">
        <f t="shared" si="141"/>
        <v/>
      </c>
      <c r="Z719" s="118"/>
      <c r="AA719" s="118"/>
      <c r="AB719" s="118"/>
      <c r="AC719" s="118"/>
      <c r="AD719" s="118"/>
      <c r="AE719" s="139"/>
      <c r="AF719" s="118"/>
      <c r="AG719" s="118"/>
      <c r="AH719" s="147" t="str">
        <f t="shared" si="142"/>
        <v/>
      </c>
      <c r="AI719" s="147" t="str">
        <f t="shared" si="143"/>
        <v/>
      </c>
      <c r="AJ719" s="148" t="str">
        <f t="shared" si="132"/>
        <v/>
      </c>
      <c r="AK719" s="148" t="str">
        <f t="shared" si="133"/>
        <v/>
      </c>
      <c r="AL719" s="147" t="str">
        <f t="shared" si="134"/>
        <v/>
      </c>
      <c r="AM719" s="147" t="str">
        <f t="shared" si="135"/>
        <v/>
      </c>
      <c r="AN719" s="147" t="str">
        <f t="shared" si="136"/>
        <v/>
      </c>
      <c r="AO719" s="118"/>
    </row>
    <row r="720" spans="1:41">
      <c r="A720" s="118"/>
      <c r="B720" s="118"/>
      <c r="C720" s="118"/>
      <c r="D720" s="118"/>
      <c r="E720" s="118"/>
      <c r="F720" s="118"/>
      <c r="G720" s="118"/>
      <c r="H720" s="118"/>
      <c r="I720" s="118"/>
      <c r="J720" s="118"/>
      <c r="K720" s="118"/>
      <c r="L720" s="118"/>
      <c r="M720" s="118"/>
      <c r="N720" s="118"/>
      <c r="O720" s="143" t="str">
        <f>IF(H720="","",(S720/S720)&amp;":"&amp;ROUND(AH720/S720,2))</f>
        <v/>
      </c>
      <c r="P720" s="118"/>
      <c r="Q720" s="118"/>
      <c r="R720" s="143" t="str">
        <f>IF(H720="","",(S720/S720)&amp;":"&amp;ROUND(AI720/S720,2))</f>
        <v/>
      </c>
      <c r="S720" s="144" t="str">
        <f t="shared" si="137"/>
        <v/>
      </c>
      <c r="T720" s="145" t="str">
        <f t="shared" si="138"/>
        <v/>
      </c>
      <c r="U720" s="118"/>
      <c r="V720" s="145" t="str">
        <f t="shared" si="139"/>
        <v/>
      </c>
      <c r="W720" s="144" t="str">
        <f t="shared" si="140"/>
        <v/>
      </c>
      <c r="X720" s="146" t="str">
        <f>IF(C720="","",IF(OR(C720="Trade",C720="Multi Position"),(X719+V720),IF(C720="Deposit",(X719+AE720),IF(C720="Withdrawal",(X719-AE720)))))</f>
        <v/>
      </c>
      <c r="Y720" s="145" t="str">
        <f t="shared" si="141"/>
        <v/>
      </c>
      <c r="Z720" s="118"/>
      <c r="AA720" s="118"/>
      <c r="AB720" s="118"/>
      <c r="AC720" s="118"/>
      <c r="AD720" s="118"/>
      <c r="AE720" s="139"/>
      <c r="AF720" s="118"/>
      <c r="AG720" s="118"/>
      <c r="AH720" s="147" t="str">
        <f t="shared" si="142"/>
        <v/>
      </c>
      <c r="AI720" s="147" t="str">
        <f t="shared" si="143"/>
        <v/>
      </c>
      <c r="AJ720" s="148" t="str">
        <f t="shared" si="132"/>
        <v/>
      </c>
      <c r="AK720" s="148" t="str">
        <f t="shared" si="133"/>
        <v/>
      </c>
      <c r="AL720" s="147" t="str">
        <f t="shared" si="134"/>
        <v/>
      </c>
      <c r="AM720" s="147" t="str">
        <f t="shared" si="135"/>
        <v/>
      </c>
      <c r="AN720" s="147" t="str">
        <f t="shared" si="136"/>
        <v/>
      </c>
      <c r="AO720" s="118"/>
    </row>
    <row r="721" spans="1:41">
      <c r="A721" s="118"/>
      <c r="B721" s="118"/>
      <c r="C721" s="118"/>
      <c r="D721" s="118"/>
      <c r="E721" s="118"/>
      <c r="F721" s="118"/>
      <c r="G721" s="118"/>
      <c r="H721" s="118"/>
      <c r="I721" s="118"/>
      <c r="J721" s="118"/>
      <c r="K721" s="118"/>
      <c r="L721" s="118"/>
      <c r="M721" s="118"/>
      <c r="N721" s="118"/>
      <c r="O721" s="143" t="str">
        <f>IF(H721="","",(S721/S721)&amp;":"&amp;ROUND(AH721/S721,2))</f>
        <v/>
      </c>
      <c r="P721" s="118"/>
      <c r="Q721" s="118"/>
      <c r="R721" s="143" t="str">
        <f>IF(H721="","",(S721/S721)&amp;":"&amp;ROUND(AI721/S721,2))</f>
        <v/>
      </c>
      <c r="S721" s="144" t="str">
        <f t="shared" si="137"/>
        <v/>
      </c>
      <c r="T721" s="145" t="str">
        <f t="shared" si="138"/>
        <v/>
      </c>
      <c r="U721" s="118"/>
      <c r="V721" s="145" t="str">
        <f t="shared" si="139"/>
        <v/>
      </c>
      <c r="W721" s="144" t="str">
        <f t="shared" si="140"/>
        <v/>
      </c>
      <c r="X721" s="146" t="str">
        <f>IF(C721="","",IF(OR(C721="Trade",C721="Multi Position"),(X720+V721),IF(C721="Deposit",(X720+AE721),IF(C721="Withdrawal",(X720-AE721)))))</f>
        <v/>
      </c>
      <c r="Y721" s="145" t="str">
        <f t="shared" si="141"/>
        <v/>
      </c>
      <c r="Z721" s="118"/>
      <c r="AA721" s="118"/>
      <c r="AB721" s="118"/>
      <c r="AC721" s="118"/>
      <c r="AD721" s="118"/>
      <c r="AE721" s="139"/>
      <c r="AF721" s="118"/>
      <c r="AG721" s="118"/>
      <c r="AH721" s="147" t="str">
        <f t="shared" si="142"/>
        <v/>
      </c>
      <c r="AI721" s="147" t="str">
        <f t="shared" si="143"/>
        <v/>
      </c>
      <c r="AJ721" s="148" t="str">
        <f t="shared" si="132"/>
        <v/>
      </c>
      <c r="AK721" s="148" t="str">
        <f t="shared" si="133"/>
        <v/>
      </c>
      <c r="AL721" s="147" t="str">
        <f t="shared" si="134"/>
        <v/>
      </c>
      <c r="AM721" s="147" t="str">
        <f t="shared" si="135"/>
        <v/>
      </c>
      <c r="AN721" s="147" t="str">
        <f t="shared" si="136"/>
        <v/>
      </c>
      <c r="AO721" s="118"/>
    </row>
    <row r="722" spans="1:41">
      <c r="A722" s="118"/>
      <c r="B722" s="118"/>
      <c r="C722" s="118"/>
      <c r="D722" s="118"/>
      <c r="E722" s="118"/>
      <c r="F722" s="118"/>
      <c r="G722" s="118"/>
      <c r="H722" s="118"/>
      <c r="I722" s="118"/>
      <c r="J722" s="118"/>
      <c r="K722" s="118"/>
      <c r="L722" s="118"/>
      <c r="M722" s="118"/>
      <c r="N722" s="118"/>
      <c r="O722" s="143" t="str">
        <f>IF(H722="","",(S722/S722)&amp;":"&amp;ROUND(AH722/S722,2))</f>
        <v/>
      </c>
      <c r="P722" s="118"/>
      <c r="Q722" s="118"/>
      <c r="R722" s="143" t="str">
        <f>IF(H722="","",(S722/S722)&amp;":"&amp;ROUND(AI722/S722,2))</f>
        <v/>
      </c>
      <c r="S722" s="144" t="str">
        <f t="shared" si="137"/>
        <v/>
      </c>
      <c r="T722" s="145" t="str">
        <f t="shared" si="138"/>
        <v/>
      </c>
      <c r="U722" s="118"/>
      <c r="V722" s="145" t="str">
        <f t="shared" si="139"/>
        <v/>
      </c>
      <c r="W722" s="144" t="str">
        <f t="shared" si="140"/>
        <v/>
      </c>
      <c r="X722" s="146" t="str">
        <f>IF(C722="","",IF(OR(C722="Trade",C722="Multi Position"),(X721+V722),IF(C722="Deposit",(X721+AE722),IF(C722="Withdrawal",(X721-AE722)))))</f>
        <v/>
      </c>
      <c r="Y722" s="145" t="str">
        <f t="shared" si="141"/>
        <v/>
      </c>
      <c r="Z722" s="118"/>
      <c r="AA722" s="118"/>
      <c r="AB722" s="118"/>
      <c r="AC722" s="118"/>
      <c r="AD722" s="118"/>
      <c r="AE722" s="139"/>
      <c r="AF722" s="118"/>
      <c r="AG722" s="118"/>
      <c r="AH722" s="147" t="str">
        <f t="shared" si="142"/>
        <v/>
      </c>
      <c r="AI722" s="147" t="str">
        <f t="shared" si="143"/>
        <v/>
      </c>
      <c r="AJ722" s="148" t="str">
        <f t="shared" si="132"/>
        <v/>
      </c>
      <c r="AK722" s="148" t="str">
        <f t="shared" si="133"/>
        <v/>
      </c>
      <c r="AL722" s="147" t="str">
        <f t="shared" si="134"/>
        <v/>
      </c>
      <c r="AM722" s="147" t="str">
        <f t="shared" si="135"/>
        <v/>
      </c>
      <c r="AN722" s="147" t="str">
        <f t="shared" si="136"/>
        <v/>
      </c>
      <c r="AO722" s="118"/>
    </row>
    <row r="723" spans="1:41">
      <c r="A723" s="118"/>
      <c r="B723" s="118"/>
      <c r="C723" s="118"/>
      <c r="D723" s="118"/>
      <c r="E723" s="118"/>
      <c r="F723" s="118"/>
      <c r="G723" s="118"/>
      <c r="H723" s="118"/>
      <c r="I723" s="118"/>
      <c r="J723" s="118"/>
      <c r="K723" s="118"/>
      <c r="L723" s="118"/>
      <c r="M723" s="118"/>
      <c r="N723" s="118"/>
      <c r="O723" s="143" t="str">
        <f>IF(H723="","",(S723/S723)&amp;":"&amp;ROUND(AH723/S723,2))</f>
        <v/>
      </c>
      <c r="P723" s="118"/>
      <c r="Q723" s="118"/>
      <c r="R723" s="143" t="str">
        <f>IF(H723="","",(S723/S723)&amp;":"&amp;ROUND(AI723/S723,2))</f>
        <v/>
      </c>
      <c r="S723" s="144" t="str">
        <f t="shared" si="137"/>
        <v/>
      </c>
      <c r="T723" s="145" t="str">
        <f t="shared" si="138"/>
        <v/>
      </c>
      <c r="U723" s="118"/>
      <c r="V723" s="145" t="str">
        <f t="shared" si="139"/>
        <v/>
      </c>
      <c r="W723" s="144" t="str">
        <f t="shared" si="140"/>
        <v/>
      </c>
      <c r="X723" s="146" t="str">
        <f>IF(C723="","",IF(OR(C723="Trade",C723="Multi Position"),(X722+V723),IF(C723="Deposit",(X722+AE723),IF(C723="Withdrawal",(X722-AE723)))))</f>
        <v/>
      </c>
      <c r="Y723" s="145" t="str">
        <f t="shared" si="141"/>
        <v/>
      </c>
      <c r="Z723" s="118"/>
      <c r="AA723" s="118"/>
      <c r="AB723" s="118"/>
      <c r="AC723" s="118"/>
      <c r="AD723" s="118"/>
      <c r="AE723" s="139"/>
      <c r="AF723" s="118"/>
      <c r="AG723" s="118"/>
      <c r="AH723" s="147" t="str">
        <f t="shared" si="142"/>
        <v/>
      </c>
      <c r="AI723" s="147" t="str">
        <f t="shared" si="143"/>
        <v/>
      </c>
      <c r="AJ723" s="148" t="str">
        <f t="shared" si="132"/>
        <v/>
      </c>
      <c r="AK723" s="148" t="str">
        <f t="shared" si="133"/>
        <v/>
      </c>
      <c r="AL723" s="147" t="str">
        <f t="shared" si="134"/>
        <v/>
      </c>
      <c r="AM723" s="147" t="str">
        <f t="shared" si="135"/>
        <v/>
      </c>
      <c r="AN723" s="147" t="str">
        <f t="shared" si="136"/>
        <v/>
      </c>
      <c r="AO723" s="118"/>
    </row>
    <row r="724" spans="1:41">
      <c r="A724" s="118"/>
      <c r="B724" s="118"/>
      <c r="C724" s="118"/>
      <c r="D724" s="118"/>
      <c r="E724" s="118"/>
      <c r="F724" s="118"/>
      <c r="G724" s="118"/>
      <c r="H724" s="118"/>
      <c r="I724" s="118"/>
      <c r="J724" s="118"/>
      <c r="K724" s="118"/>
      <c r="L724" s="118"/>
      <c r="M724" s="118"/>
      <c r="N724" s="118"/>
      <c r="O724" s="143" t="str">
        <f>IF(H724="","",(S724/S724)&amp;":"&amp;ROUND(AH724/S724,2))</f>
        <v/>
      </c>
      <c r="P724" s="118"/>
      <c r="Q724" s="118"/>
      <c r="R724" s="143" t="str">
        <f>IF(H724="","",(S724/S724)&amp;":"&amp;ROUND(AI724/S724,2))</f>
        <v/>
      </c>
      <c r="S724" s="144" t="str">
        <f t="shared" si="137"/>
        <v/>
      </c>
      <c r="T724" s="145" t="str">
        <f t="shared" si="138"/>
        <v/>
      </c>
      <c r="U724" s="118"/>
      <c r="V724" s="145" t="str">
        <f t="shared" si="139"/>
        <v/>
      </c>
      <c r="W724" s="144" t="str">
        <f t="shared" si="140"/>
        <v/>
      </c>
      <c r="X724" s="146" t="str">
        <f>IF(C724="","",IF(OR(C724="Trade",C724="Multi Position"),(X723+V724),IF(C724="Deposit",(X723+AE724),IF(C724="Withdrawal",(X723-AE724)))))</f>
        <v/>
      </c>
      <c r="Y724" s="145" t="str">
        <f t="shared" si="141"/>
        <v/>
      </c>
      <c r="Z724" s="118"/>
      <c r="AA724" s="118"/>
      <c r="AB724" s="118"/>
      <c r="AC724" s="118"/>
      <c r="AD724" s="118"/>
      <c r="AE724" s="139"/>
      <c r="AF724" s="118"/>
      <c r="AG724" s="118"/>
      <c r="AH724" s="147" t="str">
        <f t="shared" si="142"/>
        <v/>
      </c>
      <c r="AI724" s="147" t="str">
        <f t="shared" si="143"/>
        <v/>
      </c>
      <c r="AJ724" s="148" t="str">
        <f t="shared" si="132"/>
        <v/>
      </c>
      <c r="AK724" s="148" t="str">
        <f t="shared" si="133"/>
        <v/>
      </c>
      <c r="AL724" s="147" t="str">
        <f t="shared" si="134"/>
        <v/>
      </c>
      <c r="AM724" s="147" t="str">
        <f t="shared" si="135"/>
        <v/>
      </c>
      <c r="AN724" s="147" t="str">
        <f t="shared" si="136"/>
        <v/>
      </c>
      <c r="AO724" s="118"/>
    </row>
    <row r="725" spans="1:41">
      <c r="A725" s="118"/>
      <c r="B725" s="118"/>
      <c r="C725" s="118"/>
      <c r="D725" s="118"/>
      <c r="E725" s="118"/>
      <c r="F725" s="118"/>
      <c r="G725" s="118"/>
      <c r="H725" s="118"/>
      <c r="I725" s="118"/>
      <c r="J725" s="118"/>
      <c r="K725" s="118"/>
      <c r="L725" s="118"/>
      <c r="M725" s="118"/>
      <c r="N725" s="118"/>
      <c r="O725" s="143" t="str">
        <f>IF(H725="","",(S725/S725)&amp;":"&amp;ROUND(AH725/S725,2))</f>
        <v/>
      </c>
      <c r="P725" s="118"/>
      <c r="Q725" s="118"/>
      <c r="R725" s="143" t="str">
        <f>IF(H725="","",(S725/S725)&amp;":"&amp;ROUND(AI725/S725,2))</f>
        <v/>
      </c>
      <c r="S725" s="144" t="str">
        <f t="shared" si="137"/>
        <v/>
      </c>
      <c r="T725" s="145" t="str">
        <f t="shared" si="138"/>
        <v/>
      </c>
      <c r="U725" s="118"/>
      <c r="V725" s="145" t="str">
        <f t="shared" si="139"/>
        <v/>
      </c>
      <c r="W725" s="144" t="str">
        <f t="shared" si="140"/>
        <v/>
      </c>
      <c r="X725" s="146" t="str">
        <f>IF(C725="","",IF(OR(C725="Trade",C725="Multi Position"),(X724+V725),IF(C725="Deposit",(X724+AE725),IF(C725="Withdrawal",(X724-AE725)))))</f>
        <v/>
      </c>
      <c r="Y725" s="145" t="str">
        <f t="shared" si="141"/>
        <v/>
      </c>
      <c r="Z725" s="118"/>
      <c r="AA725" s="118"/>
      <c r="AB725" s="118"/>
      <c r="AC725" s="118"/>
      <c r="AD725" s="118"/>
      <c r="AE725" s="139"/>
      <c r="AF725" s="118"/>
      <c r="AG725" s="118"/>
      <c r="AH725" s="147" t="str">
        <f t="shared" si="142"/>
        <v/>
      </c>
      <c r="AI725" s="147" t="str">
        <f t="shared" si="143"/>
        <v/>
      </c>
      <c r="AJ725" s="148" t="str">
        <f t="shared" si="132"/>
        <v/>
      </c>
      <c r="AK725" s="148" t="str">
        <f t="shared" si="133"/>
        <v/>
      </c>
      <c r="AL725" s="147" t="str">
        <f t="shared" si="134"/>
        <v/>
      </c>
      <c r="AM725" s="147" t="str">
        <f t="shared" si="135"/>
        <v/>
      </c>
      <c r="AN725" s="147" t="str">
        <f t="shared" si="136"/>
        <v/>
      </c>
      <c r="AO725" s="118"/>
    </row>
    <row r="726" spans="1:41">
      <c r="A726" s="118"/>
      <c r="B726" s="118"/>
      <c r="C726" s="118"/>
      <c r="D726" s="118"/>
      <c r="E726" s="118"/>
      <c r="F726" s="118"/>
      <c r="G726" s="118"/>
      <c r="H726" s="118"/>
      <c r="I726" s="118"/>
      <c r="J726" s="118"/>
      <c r="K726" s="118"/>
      <c r="L726" s="118"/>
      <c r="M726" s="118"/>
      <c r="N726" s="118"/>
      <c r="O726" s="143" t="str">
        <f>IF(H726="","",(S726/S726)&amp;":"&amp;ROUND(AH726/S726,2))</f>
        <v/>
      </c>
      <c r="P726" s="118"/>
      <c r="Q726" s="118"/>
      <c r="R726" s="143" t="str">
        <f>IF(H726="","",(S726/S726)&amp;":"&amp;ROUND(AI726/S726,2))</f>
        <v/>
      </c>
      <c r="S726" s="144" t="str">
        <f t="shared" si="137"/>
        <v/>
      </c>
      <c r="T726" s="145" t="str">
        <f t="shared" si="138"/>
        <v/>
      </c>
      <c r="U726" s="118"/>
      <c r="V726" s="145" t="str">
        <f t="shared" si="139"/>
        <v/>
      </c>
      <c r="W726" s="144" t="str">
        <f t="shared" si="140"/>
        <v/>
      </c>
      <c r="X726" s="146" t="str">
        <f>IF(C726="","",IF(OR(C726="Trade",C726="Multi Position"),(X725+V726),IF(C726="Deposit",(X725+AE726),IF(C726="Withdrawal",(X725-AE726)))))</f>
        <v/>
      </c>
      <c r="Y726" s="145" t="str">
        <f t="shared" si="141"/>
        <v/>
      </c>
      <c r="Z726" s="118"/>
      <c r="AA726" s="118"/>
      <c r="AB726" s="118"/>
      <c r="AC726" s="118"/>
      <c r="AD726" s="118"/>
      <c r="AE726" s="139"/>
      <c r="AF726" s="118"/>
      <c r="AG726" s="118"/>
      <c r="AH726" s="147" t="str">
        <f t="shared" si="142"/>
        <v/>
      </c>
      <c r="AI726" s="147" t="str">
        <f t="shared" si="143"/>
        <v/>
      </c>
      <c r="AJ726" s="148" t="str">
        <f t="shared" si="132"/>
        <v/>
      </c>
      <c r="AK726" s="148" t="str">
        <f t="shared" si="133"/>
        <v/>
      </c>
      <c r="AL726" s="147" t="str">
        <f t="shared" si="134"/>
        <v/>
      </c>
      <c r="AM726" s="147" t="str">
        <f t="shared" si="135"/>
        <v/>
      </c>
      <c r="AN726" s="147" t="str">
        <f t="shared" si="136"/>
        <v/>
      </c>
      <c r="AO726" s="118"/>
    </row>
    <row r="727" spans="1:41">
      <c r="A727" s="118"/>
      <c r="B727" s="118"/>
      <c r="C727" s="118"/>
      <c r="D727" s="118"/>
      <c r="E727" s="118"/>
      <c r="F727" s="118"/>
      <c r="G727" s="118"/>
      <c r="H727" s="118"/>
      <c r="I727" s="118"/>
      <c r="J727" s="118"/>
      <c r="K727" s="118"/>
      <c r="L727" s="118"/>
      <c r="M727" s="118"/>
      <c r="N727" s="118"/>
      <c r="O727" s="143" t="str">
        <f>IF(H727="","",(S727/S727)&amp;":"&amp;ROUND(AH727/S727,2))</f>
        <v/>
      </c>
      <c r="P727" s="118"/>
      <c r="Q727" s="118"/>
      <c r="R727" s="143" t="str">
        <f>IF(H727="","",(S727/S727)&amp;":"&amp;ROUND(AI727/S727,2))</f>
        <v/>
      </c>
      <c r="S727" s="144" t="str">
        <f t="shared" si="137"/>
        <v/>
      </c>
      <c r="T727" s="145" t="str">
        <f t="shared" si="138"/>
        <v/>
      </c>
      <c r="U727" s="118"/>
      <c r="V727" s="145" t="str">
        <f t="shared" si="139"/>
        <v/>
      </c>
      <c r="W727" s="144" t="str">
        <f t="shared" si="140"/>
        <v/>
      </c>
      <c r="X727" s="146" t="str">
        <f>IF(C727="","",IF(OR(C727="Trade",C727="Multi Position"),(X726+V727),IF(C727="Deposit",(X726+AE727),IF(C727="Withdrawal",(X726-AE727)))))</f>
        <v/>
      </c>
      <c r="Y727" s="145" t="str">
        <f t="shared" si="141"/>
        <v/>
      </c>
      <c r="Z727" s="118"/>
      <c r="AA727" s="118"/>
      <c r="AB727" s="118"/>
      <c r="AC727" s="118"/>
      <c r="AD727" s="118"/>
      <c r="AE727" s="139"/>
      <c r="AF727" s="118"/>
      <c r="AG727" s="118"/>
      <c r="AH727" s="147" t="str">
        <f t="shared" si="142"/>
        <v/>
      </c>
      <c r="AI727" s="147" t="str">
        <f t="shared" si="143"/>
        <v/>
      </c>
      <c r="AJ727" s="148" t="str">
        <f t="shared" si="132"/>
        <v/>
      </c>
      <c r="AK727" s="148" t="str">
        <f t="shared" si="133"/>
        <v/>
      </c>
      <c r="AL727" s="147" t="str">
        <f t="shared" si="134"/>
        <v/>
      </c>
      <c r="AM727" s="147" t="str">
        <f t="shared" si="135"/>
        <v/>
      </c>
      <c r="AN727" s="147" t="str">
        <f t="shared" si="136"/>
        <v/>
      </c>
      <c r="AO727" s="118"/>
    </row>
    <row r="728" spans="1:41">
      <c r="A728" s="118"/>
      <c r="B728" s="118"/>
      <c r="C728" s="118"/>
      <c r="D728" s="118"/>
      <c r="E728" s="118"/>
      <c r="F728" s="118"/>
      <c r="G728" s="118"/>
      <c r="H728" s="118"/>
      <c r="I728" s="118"/>
      <c r="J728" s="118"/>
      <c r="K728" s="118"/>
      <c r="L728" s="118"/>
      <c r="M728" s="118"/>
      <c r="N728" s="118"/>
      <c r="O728" s="143" t="str">
        <f>IF(H728="","",(S728/S728)&amp;":"&amp;ROUND(AH728/S728,2))</f>
        <v/>
      </c>
      <c r="P728" s="118"/>
      <c r="Q728" s="118"/>
      <c r="R728" s="143" t="str">
        <f>IF(H728="","",(S728/S728)&amp;":"&amp;ROUND(AI728/S728,2))</f>
        <v/>
      </c>
      <c r="S728" s="144" t="str">
        <f t="shared" si="137"/>
        <v/>
      </c>
      <c r="T728" s="145" t="str">
        <f t="shared" si="138"/>
        <v/>
      </c>
      <c r="U728" s="118"/>
      <c r="V728" s="145" t="str">
        <f t="shared" si="139"/>
        <v/>
      </c>
      <c r="W728" s="144" t="str">
        <f t="shared" si="140"/>
        <v/>
      </c>
      <c r="X728" s="146" t="str">
        <f>IF(C728="","",IF(OR(C728="Trade",C728="Multi Position"),(X727+V728),IF(C728="Deposit",(X727+AE728),IF(C728="Withdrawal",(X727-AE728)))))</f>
        <v/>
      </c>
      <c r="Y728" s="145" t="str">
        <f t="shared" si="141"/>
        <v/>
      </c>
      <c r="Z728" s="118"/>
      <c r="AA728" s="118"/>
      <c r="AB728" s="118"/>
      <c r="AC728" s="118"/>
      <c r="AD728" s="118"/>
      <c r="AE728" s="139"/>
      <c r="AF728" s="118"/>
      <c r="AG728" s="118"/>
      <c r="AH728" s="147" t="str">
        <f t="shared" si="142"/>
        <v/>
      </c>
      <c r="AI728" s="147" t="str">
        <f t="shared" si="143"/>
        <v/>
      </c>
      <c r="AJ728" s="148" t="str">
        <f t="shared" si="132"/>
        <v/>
      </c>
      <c r="AK728" s="148" t="str">
        <f t="shared" si="133"/>
        <v/>
      </c>
      <c r="AL728" s="147" t="str">
        <f t="shared" si="134"/>
        <v/>
      </c>
      <c r="AM728" s="147" t="str">
        <f t="shared" si="135"/>
        <v/>
      </c>
      <c r="AN728" s="147" t="str">
        <f t="shared" si="136"/>
        <v/>
      </c>
      <c r="AO728" s="118"/>
    </row>
    <row r="729" spans="1:41">
      <c r="A729" s="118"/>
      <c r="B729" s="118"/>
      <c r="C729" s="118"/>
      <c r="D729" s="118"/>
      <c r="E729" s="118"/>
      <c r="F729" s="118"/>
      <c r="G729" s="118"/>
      <c r="H729" s="118"/>
      <c r="I729" s="118"/>
      <c r="J729" s="118"/>
      <c r="K729" s="118"/>
      <c r="L729" s="118"/>
      <c r="M729" s="118"/>
      <c r="N729" s="118"/>
      <c r="O729" s="143" t="str">
        <f>IF(H729="","",(S729/S729)&amp;":"&amp;ROUND(AH729/S729,2))</f>
        <v/>
      </c>
      <c r="P729" s="118"/>
      <c r="Q729" s="118"/>
      <c r="R729" s="143" t="str">
        <f>IF(H729="","",(S729/S729)&amp;":"&amp;ROUND(AI729/S729,2))</f>
        <v/>
      </c>
      <c r="S729" s="144" t="str">
        <f t="shared" si="137"/>
        <v/>
      </c>
      <c r="T729" s="145" t="str">
        <f t="shared" si="138"/>
        <v/>
      </c>
      <c r="U729" s="118"/>
      <c r="V729" s="145" t="str">
        <f t="shared" si="139"/>
        <v/>
      </c>
      <c r="W729" s="144" t="str">
        <f t="shared" si="140"/>
        <v/>
      </c>
      <c r="X729" s="146" t="str">
        <f>IF(C729="","",IF(OR(C729="Trade",C729="Multi Position"),(X728+V729),IF(C729="Deposit",(X728+AE729),IF(C729="Withdrawal",(X728-AE729)))))</f>
        <v/>
      </c>
      <c r="Y729" s="145" t="str">
        <f t="shared" si="141"/>
        <v/>
      </c>
      <c r="Z729" s="118"/>
      <c r="AA729" s="118"/>
      <c r="AB729" s="118"/>
      <c r="AC729" s="118"/>
      <c r="AD729" s="118"/>
      <c r="AE729" s="139"/>
      <c r="AF729" s="118"/>
      <c r="AG729" s="118"/>
      <c r="AH729" s="147" t="str">
        <f t="shared" si="142"/>
        <v/>
      </c>
      <c r="AI729" s="147" t="str">
        <f t="shared" si="143"/>
        <v/>
      </c>
      <c r="AJ729" s="148" t="str">
        <f t="shared" si="132"/>
        <v/>
      </c>
      <c r="AK729" s="148" t="str">
        <f t="shared" si="133"/>
        <v/>
      </c>
      <c r="AL729" s="147" t="str">
        <f t="shared" si="134"/>
        <v/>
      </c>
      <c r="AM729" s="147" t="str">
        <f t="shared" si="135"/>
        <v/>
      </c>
      <c r="AN729" s="147" t="str">
        <f t="shared" si="136"/>
        <v/>
      </c>
      <c r="AO729" s="118"/>
    </row>
    <row r="730" spans="1:41">
      <c r="A730" s="118"/>
      <c r="B730" s="118"/>
      <c r="C730" s="118"/>
      <c r="D730" s="118"/>
      <c r="E730" s="118"/>
      <c r="F730" s="118"/>
      <c r="G730" s="118"/>
      <c r="H730" s="118"/>
      <c r="I730" s="118"/>
      <c r="J730" s="118"/>
      <c r="K730" s="118"/>
      <c r="L730" s="118"/>
      <c r="M730" s="118"/>
      <c r="N730" s="118"/>
      <c r="O730" s="143" t="str">
        <f>IF(H730="","",(S730/S730)&amp;":"&amp;ROUND(AH730/S730,2))</f>
        <v/>
      </c>
      <c r="P730" s="118"/>
      <c r="Q730" s="118"/>
      <c r="R730" s="143" t="str">
        <f>IF(H730="","",(S730/S730)&amp;":"&amp;ROUND(AI730/S730,2))</f>
        <v/>
      </c>
      <c r="S730" s="144" t="str">
        <f t="shared" si="137"/>
        <v/>
      </c>
      <c r="T730" s="145" t="str">
        <f t="shared" si="138"/>
        <v/>
      </c>
      <c r="U730" s="118"/>
      <c r="V730" s="145" t="str">
        <f t="shared" si="139"/>
        <v/>
      </c>
      <c r="W730" s="144" t="str">
        <f t="shared" si="140"/>
        <v/>
      </c>
      <c r="X730" s="146" t="str">
        <f>IF(C730="","",IF(OR(C730="Trade",C730="Multi Position"),(X729+V730),IF(C730="Deposit",(X729+AE730),IF(C730="Withdrawal",(X729-AE730)))))</f>
        <v/>
      </c>
      <c r="Y730" s="145" t="str">
        <f t="shared" si="141"/>
        <v/>
      </c>
      <c r="Z730" s="118"/>
      <c r="AA730" s="118"/>
      <c r="AB730" s="118"/>
      <c r="AC730" s="118"/>
      <c r="AD730" s="118"/>
      <c r="AE730" s="139"/>
      <c r="AF730" s="118"/>
      <c r="AG730" s="118"/>
      <c r="AH730" s="147" t="str">
        <f t="shared" si="142"/>
        <v/>
      </c>
      <c r="AI730" s="147" t="str">
        <f t="shared" si="143"/>
        <v/>
      </c>
      <c r="AJ730" s="148" t="str">
        <f t="shared" si="132"/>
        <v/>
      </c>
      <c r="AK730" s="148" t="str">
        <f t="shared" si="133"/>
        <v/>
      </c>
      <c r="AL730" s="147" t="str">
        <f t="shared" si="134"/>
        <v/>
      </c>
      <c r="AM730" s="147" t="str">
        <f t="shared" si="135"/>
        <v/>
      </c>
      <c r="AN730" s="147" t="str">
        <f t="shared" si="136"/>
        <v/>
      </c>
      <c r="AO730" s="118"/>
    </row>
    <row r="731" spans="1:41">
      <c r="A731" s="118"/>
      <c r="B731" s="118"/>
      <c r="C731" s="118"/>
      <c r="D731" s="118"/>
      <c r="E731" s="118"/>
      <c r="F731" s="118"/>
      <c r="G731" s="118"/>
      <c r="H731" s="118"/>
      <c r="I731" s="118"/>
      <c r="J731" s="118"/>
      <c r="K731" s="118"/>
      <c r="L731" s="118"/>
      <c r="M731" s="118"/>
      <c r="N731" s="118"/>
      <c r="O731" s="143" t="str">
        <f>IF(H731="","",(S731/S731)&amp;":"&amp;ROUND(AH731/S731,2))</f>
        <v/>
      </c>
      <c r="P731" s="118"/>
      <c r="Q731" s="118"/>
      <c r="R731" s="143" t="str">
        <f>IF(H731="","",(S731/S731)&amp;":"&amp;ROUND(AI731/S731,2))</f>
        <v/>
      </c>
      <c r="S731" s="144" t="str">
        <f t="shared" si="137"/>
        <v/>
      </c>
      <c r="T731" s="145" t="str">
        <f t="shared" si="138"/>
        <v/>
      </c>
      <c r="U731" s="118"/>
      <c r="V731" s="145" t="str">
        <f t="shared" si="139"/>
        <v/>
      </c>
      <c r="W731" s="144" t="str">
        <f t="shared" si="140"/>
        <v/>
      </c>
      <c r="X731" s="146" t="str">
        <f>IF(C731="","",IF(OR(C731="Trade",C731="Multi Position"),(X730+V731),IF(C731="Deposit",(X730+AE731),IF(C731="Withdrawal",(X730-AE731)))))</f>
        <v/>
      </c>
      <c r="Y731" s="145" t="str">
        <f t="shared" si="141"/>
        <v/>
      </c>
      <c r="Z731" s="118"/>
      <c r="AA731" s="118"/>
      <c r="AB731" s="118"/>
      <c r="AC731" s="118"/>
      <c r="AD731" s="118"/>
      <c r="AE731" s="139"/>
      <c r="AF731" s="118"/>
      <c r="AG731" s="118"/>
      <c r="AH731" s="147" t="str">
        <f t="shared" si="142"/>
        <v/>
      </c>
      <c r="AI731" s="147" t="str">
        <f t="shared" si="143"/>
        <v/>
      </c>
      <c r="AJ731" s="148" t="str">
        <f t="shared" si="132"/>
        <v/>
      </c>
      <c r="AK731" s="148" t="str">
        <f t="shared" si="133"/>
        <v/>
      </c>
      <c r="AL731" s="147" t="str">
        <f t="shared" si="134"/>
        <v/>
      </c>
      <c r="AM731" s="147" t="str">
        <f t="shared" si="135"/>
        <v/>
      </c>
      <c r="AN731" s="147" t="str">
        <f t="shared" si="136"/>
        <v/>
      </c>
      <c r="AO731" s="118"/>
    </row>
    <row r="732" spans="1:41">
      <c r="A732" s="118"/>
      <c r="B732" s="118"/>
      <c r="C732" s="118"/>
      <c r="D732" s="118"/>
      <c r="E732" s="118"/>
      <c r="F732" s="118"/>
      <c r="G732" s="118"/>
      <c r="H732" s="118"/>
      <c r="I732" s="118"/>
      <c r="J732" s="118"/>
      <c r="K732" s="118"/>
      <c r="L732" s="118"/>
      <c r="M732" s="118"/>
      <c r="N732" s="118"/>
      <c r="O732" s="143" t="str">
        <f>IF(H732="","",(S732/S732)&amp;":"&amp;ROUND(AH732/S732,2))</f>
        <v/>
      </c>
      <c r="P732" s="118"/>
      <c r="Q732" s="118"/>
      <c r="R732" s="143" t="str">
        <f>IF(H732="","",(S732/S732)&amp;":"&amp;ROUND(AI732/S732,2))</f>
        <v/>
      </c>
      <c r="S732" s="144" t="str">
        <f t="shared" si="137"/>
        <v/>
      </c>
      <c r="T732" s="145" t="str">
        <f t="shared" si="138"/>
        <v/>
      </c>
      <c r="U732" s="118"/>
      <c r="V732" s="145" t="str">
        <f t="shared" si="139"/>
        <v/>
      </c>
      <c r="W732" s="144" t="str">
        <f t="shared" si="140"/>
        <v/>
      </c>
      <c r="X732" s="146" t="str">
        <f>IF(C732="","",IF(OR(C732="Trade",C732="Multi Position"),(X731+V732),IF(C732="Deposit",(X731+AE732),IF(C732="Withdrawal",(X731-AE732)))))</f>
        <v/>
      </c>
      <c r="Y732" s="145" t="str">
        <f t="shared" si="141"/>
        <v/>
      </c>
      <c r="Z732" s="118"/>
      <c r="AA732" s="118"/>
      <c r="AB732" s="118"/>
      <c r="AC732" s="118"/>
      <c r="AD732" s="118"/>
      <c r="AE732" s="139"/>
      <c r="AF732" s="118"/>
      <c r="AG732" s="118"/>
      <c r="AH732" s="147" t="str">
        <f t="shared" si="142"/>
        <v/>
      </c>
      <c r="AI732" s="147" t="str">
        <f t="shared" si="143"/>
        <v/>
      </c>
      <c r="AJ732" s="148" t="str">
        <f t="shared" si="132"/>
        <v/>
      </c>
      <c r="AK732" s="148" t="str">
        <f t="shared" si="133"/>
        <v/>
      </c>
      <c r="AL732" s="147" t="str">
        <f t="shared" si="134"/>
        <v/>
      </c>
      <c r="AM732" s="147" t="str">
        <f t="shared" si="135"/>
        <v/>
      </c>
      <c r="AN732" s="147" t="str">
        <f t="shared" si="136"/>
        <v/>
      </c>
      <c r="AO732" s="118"/>
    </row>
    <row r="733" spans="1:41">
      <c r="A733" s="118"/>
      <c r="B733" s="118"/>
      <c r="C733" s="118"/>
      <c r="D733" s="118"/>
      <c r="E733" s="118"/>
      <c r="F733" s="118"/>
      <c r="G733" s="118"/>
      <c r="H733" s="118"/>
      <c r="I733" s="118"/>
      <c r="J733" s="118"/>
      <c r="K733" s="118"/>
      <c r="L733" s="118"/>
      <c r="M733" s="118"/>
      <c r="N733" s="118"/>
      <c r="O733" s="143" t="str">
        <f>IF(H733="","",(S733/S733)&amp;":"&amp;ROUND(AH733/S733,2))</f>
        <v/>
      </c>
      <c r="P733" s="118"/>
      <c r="Q733" s="118"/>
      <c r="R733" s="143" t="str">
        <f>IF(H733="","",(S733/S733)&amp;":"&amp;ROUND(AI733/S733,2))</f>
        <v/>
      </c>
      <c r="S733" s="144" t="str">
        <f t="shared" si="137"/>
        <v/>
      </c>
      <c r="T733" s="145" t="str">
        <f t="shared" si="138"/>
        <v/>
      </c>
      <c r="U733" s="118"/>
      <c r="V733" s="145" t="str">
        <f t="shared" si="139"/>
        <v/>
      </c>
      <c r="W733" s="144" t="str">
        <f t="shared" si="140"/>
        <v/>
      </c>
      <c r="X733" s="146" t="str">
        <f>IF(C733="","",IF(OR(C733="Trade",C733="Multi Position"),(X732+V733),IF(C733="Deposit",(X732+AE733),IF(C733="Withdrawal",(X732-AE733)))))</f>
        <v/>
      </c>
      <c r="Y733" s="145" t="str">
        <f t="shared" si="141"/>
        <v/>
      </c>
      <c r="Z733" s="118"/>
      <c r="AA733" s="118"/>
      <c r="AB733" s="118"/>
      <c r="AC733" s="118"/>
      <c r="AD733" s="118"/>
      <c r="AE733" s="139"/>
      <c r="AF733" s="118"/>
      <c r="AG733" s="118"/>
      <c r="AH733" s="147" t="str">
        <f t="shared" si="142"/>
        <v/>
      </c>
      <c r="AI733" s="147" t="str">
        <f t="shared" si="143"/>
        <v/>
      </c>
      <c r="AJ733" s="148" t="str">
        <f t="shared" si="132"/>
        <v/>
      </c>
      <c r="AK733" s="148" t="str">
        <f t="shared" si="133"/>
        <v/>
      </c>
      <c r="AL733" s="147" t="str">
        <f t="shared" si="134"/>
        <v/>
      </c>
      <c r="AM733" s="147" t="str">
        <f t="shared" si="135"/>
        <v/>
      </c>
      <c r="AN733" s="147" t="str">
        <f t="shared" si="136"/>
        <v/>
      </c>
      <c r="AO733" s="118"/>
    </row>
    <row r="734" spans="1:41">
      <c r="A734" s="118"/>
      <c r="B734" s="118"/>
      <c r="C734" s="118"/>
      <c r="D734" s="118"/>
      <c r="E734" s="118"/>
      <c r="F734" s="118"/>
      <c r="G734" s="118"/>
      <c r="H734" s="118"/>
      <c r="I734" s="118"/>
      <c r="J734" s="118"/>
      <c r="K734" s="118"/>
      <c r="L734" s="118"/>
      <c r="M734" s="118"/>
      <c r="N734" s="118"/>
      <c r="O734" s="143" t="str">
        <f>IF(H734="","",(S734/S734)&amp;":"&amp;ROUND(AH734/S734,2))</f>
        <v/>
      </c>
      <c r="P734" s="118"/>
      <c r="Q734" s="118"/>
      <c r="R734" s="143" t="str">
        <f>IF(H734="","",(S734/S734)&amp;":"&amp;ROUND(AI734/S734,2))</f>
        <v/>
      </c>
      <c r="S734" s="144" t="str">
        <f t="shared" si="137"/>
        <v/>
      </c>
      <c r="T734" s="145" t="str">
        <f t="shared" si="138"/>
        <v/>
      </c>
      <c r="U734" s="118"/>
      <c r="V734" s="145" t="str">
        <f t="shared" si="139"/>
        <v/>
      </c>
      <c r="W734" s="144" t="str">
        <f t="shared" si="140"/>
        <v/>
      </c>
      <c r="X734" s="146" t="str">
        <f>IF(C734="","",IF(OR(C734="Trade",C734="Multi Position"),(X733+V734),IF(C734="Deposit",(X733+AE734),IF(C734="Withdrawal",(X733-AE734)))))</f>
        <v/>
      </c>
      <c r="Y734" s="145" t="str">
        <f t="shared" si="141"/>
        <v/>
      </c>
      <c r="Z734" s="118"/>
      <c r="AA734" s="118"/>
      <c r="AB734" s="118"/>
      <c r="AC734" s="118"/>
      <c r="AD734" s="118"/>
      <c r="AE734" s="139"/>
      <c r="AF734" s="118"/>
      <c r="AG734" s="118"/>
      <c r="AH734" s="147" t="str">
        <f t="shared" si="142"/>
        <v/>
      </c>
      <c r="AI734" s="147" t="str">
        <f t="shared" si="143"/>
        <v/>
      </c>
      <c r="AJ734" s="148" t="str">
        <f t="shared" si="132"/>
        <v/>
      </c>
      <c r="AK734" s="148" t="str">
        <f t="shared" si="133"/>
        <v/>
      </c>
      <c r="AL734" s="147" t="str">
        <f t="shared" si="134"/>
        <v/>
      </c>
      <c r="AM734" s="147" t="str">
        <f t="shared" si="135"/>
        <v/>
      </c>
      <c r="AN734" s="147" t="str">
        <f t="shared" si="136"/>
        <v/>
      </c>
      <c r="AO734" s="118"/>
    </row>
    <row r="735" spans="1:41">
      <c r="A735" s="118"/>
      <c r="B735" s="118"/>
      <c r="C735" s="118"/>
      <c r="D735" s="118"/>
      <c r="E735" s="118"/>
      <c r="F735" s="118"/>
      <c r="G735" s="118"/>
      <c r="H735" s="118"/>
      <c r="I735" s="118"/>
      <c r="J735" s="118"/>
      <c r="K735" s="118"/>
      <c r="L735" s="118"/>
      <c r="M735" s="118"/>
      <c r="N735" s="118"/>
      <c r="O735" s="143" t="str">
        <f>IF(H735="","",(S735/S735)&amp;":"&amp;ROUND(AH735/S735,2))</f>
        <v/>
      </c>
      <c r="P735" s="118"/>
      <c r="Q735" s="118"/>
      <c r="R735" s="143" t="str">
        <f>IF(H735="","",(S735/S735)&amp;":"&amp;ROUND(AI735/S735,2))</f>
        <v/>
      </c>
      <c r="S735" s="144" t="str">
        <f t="shared" si="137"/>
        <v/>
      </c>
      <c r="T735" s="145" t="str">
        <f t="shared" si="138"/>
        <v/>
      </c>
      <c r="U735" s="118"/>
      <c r="V735" s="145" t="str">
        <f t="shared" si="139"/>
        <v/>
      </c>
      <c r="W735" s="144" t="str">
        <f t="shared" si="140"/>
        <v/>
      </c>
      <c r="X735" s="146" t="str">
        <f>IF(C735="","",IF(OR(C735="Trade",C735="Multi Position"),(X734+V735),IF(C735="Deposit",(X734+AE735),IF(C735="Withdrawal",(X734-AE735)))))</f>
        <v/>
      </c>
      <c r="Y735" s="145" t="str">
        <f t="shared" si="141"/>
        <v/>
      </c>
      <c r="Z735" s="118"/>
      <c r="AA735" s="118"/>
      <c r="AB735" s="118"/>
      <c r="AC735" s="118"/>
      <c r="AD735" s="118"/>
      <c r="AE735" s="139"/>
      <c r="AF735" s="118"/>
      <c r="AG735" s="118"/>
      <c r="AH735" s="147" t="str">
        <f t="shared" si="142"/>
        <v/>
      </c>
      <c r="AI735" s="147" t="str">
        <f t="shared" si="143"/>
        <v/>
      </c>
      <c r="AJ735" s="148" t="str">
        <f t="shared" si="132"/>
        <v/>
      </c>
      <c r="AK735" s="148" t="str">
        <f t="shared" si="133"/>
        <v/>
      </c>
      <c r="AL735" s="147" t="str">
        <f t="shared" si="134"/>
        <v/>
      </c>
      <c r="AM735" s="147" t="str">
        <f t="shared" si="135"/>
        <v/>
      </c>
      <c r="AN735" s="147" t="str">
        <f t="shared" si="136"/>
        <v/>
      </c>
      <c r="AO735" s="118"/>
    </row>
    <row r="736" spans="1:41">
      <c r="A736" s="118"/>
      <c r="B736" s="118"/>
      <c r="C736" s="118"/>
      <c r="D736" s="118"/>
      <c r="E736" s="118"/>
      <c r="F736" s="118"/>
      <c r="G736" s="118"/>
      <c r="H736" s="118"/>
      <c r="I736" s="118"/>
      <c r="J736" s="118"/>
      <c r="K736" s="118"/>
      <c r="L736" s="118"/>
      <c r="M736" s="118"/>
      <c r="N736" s="118"/>
      <c r="O736" s="143" t="str">
        <f>IF(H736="","",(S736/S736)&amp;":"&amp;ROUND(AH736/S736,2))</f>
        <v/>
      </c>
      <c r="P736" s="118"/>
      <c r="Q736" s="118"/>
      <c r="R736" s="143" t="str">
        <f>IF(H736="","",(S736/S736)&amp;":"&amp;ROUND(AI736/S736,2))</f>
        <v/>
      </c>
      <c r="S736" s="144" t="str">
        <f t="shared" si="137"/>
        <v/>
      </c>
      <c r="T736" s="145" t="str">
        <f t="shared" si="138"/>
        <v/>
      </c>
      <c r="U736" s="118"/>
      <c r="V736" s="145" t="str">
        <f t="shared" si="139"/>
        <v/>
      </c>
      <c r="W736" s="144" t="str">
        <f t="shared" si="140"/>
        <v/>
      </c>
      <c r="X736" s="146" t="str">
        <f>IF(C736="","",IF(OR(C736="Trade",C736="Multi Position"),(X735+V736),IF(C736="Deposit",(X735+AE736),IF(C736="Withdrawal",(X735-AE736)))))</f>
        <v/>
      </c>
      <c r="Y736" s="145" t="str">
        <f t="shared" si="141"/>
        <v/>
      </c>
      <c r="Z736" s="118"/>
      <c r="AA736" s="118"/>
      <c r="AB736" s="118"/>
      <c r="AC736" s="118"/>
      <c r="AD736" s="118"/>
      <c r="AE736" s="139"/>
      <c r="AF736" s="118"/>
      <c r="AG736" s="118"/>
      <c r="AH736" s="147" t="str">
        <f t="shared" si="142"/>
        <v/>
      </c>
      <c r="AI736" s="147" t="str">
        <f t="shared" si="143"/>
        <v/>
      </c>
      <c r="AJ736" s="148" t="str">
        <f t="shared" si="132"/>
        <v/>
      </c>
      <c r="AK736" s="148" t="str">
        <f t="shared" si="133"/>
        <v/>
      </c>
      <c r="AL736" s="147" t="str">
        <f t="shared" si="134"/>
        <v/>
      </c>
      <c r="AM736" s="147" t="str">
        <f t="shared" si="135"/>
        <v/>
      </c>
      <c r="AN736" s="147" t="str">
        <f t="shared" si="136"/>
        <v/>
      </c>
      <c r="AO736" s="118"/>
    </row>
    <row r="737" spans="1:41">
      <c r="A737" s="118"/>
      <c r="B737" s="118"/>
      <c r="C737" s="118"/>
      <c r="D737" s="118"/>
      <c r="E737" s="118"/>
      <c r="F737" s="118"/>
      <c r="G737" s="118"/>
      <c r="H737" s="118"/>
      <c r="I737" s="118"/>
      <c r="J737" s="118"/>
      <c r="K737" s="118"/>
      <c r="L737" s="118"/>
      <c r="M737" s="118"/>
      <c r="N737" s="118"/>
      <c r="O737" s="143" t="str">
        <f>IF(H737="","",(S737/S737)&amp;":"&amp;ROUND(AH737/S737,2))</f>
        <v/>
      </c>
      <c r="P737" s="118"/>
      <c r="Q737" s="118"/>
      <c r="R737" s="143" t="str">
        <f>IF(H737="","",(S737/S737)&amp;":"&amp;ROUND(AI737/S737,2))</f>
        <v/>
      </c>
      <c r="S737" s="144" t="str">
        <f t="shared" si="137"/>
        <v/>
      </c>
      <c r="T737" s="145" t="str">
        <f t="shared" si="138"/>
        <v/>
      </c>
      <c r="U737" s="118"/>
      <c r="V737" s="145" t="str">
        <f t="shared" si="139"/>
        <v/>
      </c>
      <c r="W737" s="144" t="str">
        <f t="shared" si="140"/>
        <v/>
      </c>
      <c r="X737" s="146" t="str">
        <f>IF(C737="","",IF(OR(C737="Trade",C737="Multi Position"),(X736+V737),IF(C737="Deposit",(X736+AE737),IF(C737="Withdrawal",(X736-AE737)))))</f>
        <v/>
      </c>
      <c r="Y737" s="145" t="str">
        <f t="shared" si="141"/>
        <v/>
      </c>
      <c r="Z737" s="118"/>
      <c r="AA737" s="118"/>
      <c r="AB737" s="118"/>
      <c r="AC737" s="118"/>
      <c r="AD737" s="118"/>
      <c r="AE737" s="139"/>
      <c r="AF737" s="118"/>
      <c r="AG737" s="118"/>
      <c r="AH737" s="147" t="str">
        <f t="shared" si="142"/>
        <v/>
      </c>
      <c r="AI737" s="147" t="str">
        <f t="shared" si="143"/>
        <v/>
      </c>
      <c r="AJ737" s="148" t="str">
        <f t="shared" si="132"/>
        <v/>
      </c>
      <c r="AK737" s="148" t="str">
        <f t="shared" si="133"/>
        <v/>
      </c>
      <c r="AL737" s="147" t="str">
        <f t="shared" si="134"/>
        <v/>
      </c>
      <c r="AM737" s="147" t="str">
        <f t="shared" si="135"/>
        <v/>
      </c>
      <c r="AN737" s="147" t="str">
        <f t="shared" si="136"/>
        <v/>
      </c>
      <c r="AO737" s="118"/>
    </row>
    <row r="738" spans="1:41">
      <c r="A738" s="118"/>
      <c r="B738" s="118"/>
      <c r="C738" s="118"/>
      <c r="D738" s="118"/>
      <c r="E738" s="118"/>
      <c r="F738" s="118"/>
      <c r="G738" s="118"/>
      <c r="H738" s="118"/>
      <c r="I738" s="118"/>
      <c r="J738" s="118"/>
      <c r="K738" s="118"/>
      <c r="L738" s="118"/>
      <c r="M738" s="118"/>
      <c r="N738" s="118"/>
      <c r="O738" s="143" t="str">
        <f>IF(H738="","",(S738/S738)&amp;":"&amp;ROUND(AH738/S738,2))</f>
        <v/>
      </c>
      <c r="P738" s="118"/>
      <c r="Q738" s="118"/>
      <c r="R738" s="143" t="str">
        <f>IF(H738="","",(S738/S738)&amp;":"&amp;ROUND(AI738/S738,2))</f>
        <v/>
      </c>
      <c r="S738" s="144" t="str">
        <f t="shared" si="137"/>
        <v/>
      </c>
      <c r="T738" s="145" t="str">
        <f t="shared" si="138"/>
        <v/>
      </c>
      <c r="U738" s="118"/>
      <c r="V738" s="145" t="str">
        <f t="shared" si="139"/>
        <v/>
      </c>
      <c r="W738" s="144" t="str">
        <f t="shared" si="140"/>
        <v/>
      </c>
      <c r="X738" s="146" t="str">
        <f>IF(C738="","",IF(OR(C738="Trade",C738="Multi Position"),(X737+V738),IF(C738="Deposit",(X737+AE738),IF(C738="Withdrawal",(X737-AE738)))))</f>
        <v/>
      </c>
      <c r="Y738" s="145" t="str">
        <f t="shared" si="141"/>
        <v/>
      </c>
      <c r="Z738" s="118"/>
      <c r="AA738" s="118"/>
      <c r="AB738" s="118"/>
      <c r="AC738" s="118"/>
      <c r="AD738" s="118"/>
      <c r="AE738" s="139"/>
      <c r="AF738" s="118"/>
      <c r="AG738" s="118"/>
      <c r="AH738" s="147" t="str">
        <f t="shared" si="142"/>
        <v/>
      </c>
      <c r="AI738" s="147" t="str">
        <f t="shared" si="143"/>
        <v/>
      </c>
      <c r="AJ738" s="148" t="str">
        <f t="shared" si="132"/>
        <v/>
      </c>
      <c r="AK738" s="148" t="str">
        <f t="shared" si="133"/>
        <v/>
      </c>
      <c r="AL738" s="147" t="str">
        <f t="shared" si="134"/>
        <v/>
      </c>
      <c r="AM738" s="147" t="str">
        <f t="shared" si="135"/>
        <v/>
      </c>
      <c r="AN738" s="147" t="str">
        <f t="shared" si="136"/>
        <v/>
      </c>
      <c r="AO738" s="118"/>
    </row>
    <row r="739" spans="1:41">
      <c r="A739" s="118"/>
      <c r="B739" s="118"/>
      <c r="C739" s="118"/>
      <c r="D739" s="118"/>
      <c r="E739" s="118"/>
      <c r="F739" s="118"/>
      <c r="G739" s="118"/>
      <c r="H739" s="118"/>
      <c r="I739" s="118"/>
      <c r="J739" s="118"/>
      <c r="K739" s="118"/>
      <c r="L739" s="118"/>
      <c r="M739" s="118"/>
      <c r="N739" s="118"/>
      <c r="O739" s="143" t="str">
        <f>IF(H739="","",(S739/S739)&amp;":"&amp;ROUND(AH739/S739,2))</f>
        <v/>
      </c>
      <c r="P739" s="118"/>
      <c r="Q739" s="118"/>
      <c r="R739" s="143" t="str">
        <f>IF(H739="","",(S739/S739)&amp;":"&amp;ROUND(AI739/S739,2))</f>
        <v/>
      </c>
      <c r="S739" s="144" t="str">
        <f t="shared" si="137"/>
        <v/>
      </c>
      <c r="T739" s="145" t="str">
        <f t="shared" si="138"/>
        <v/>
      </c>
      <c r="U739" s="118"/>
      <c r="V739" s="145" t="str">
        <f t="shared" si="139"/>
        <v/>
      </c>
      <c r="W739" s="144" t="str">
        <f t="shared" si="140"/>
        <v/>
      </c>
      <c r="X739" s="146" t="str">
        <f>IF(C739="","",IF(OR(C739="Trade",C739="Multi Position"),(X738+V739),IF(C739="Deposit",(X738+AE739),IF(C739="Withdrawal",(X738-AE739)))))</f>
        <v/>
      </c>
      <c r="Y739" s="145" t="str">
        <f t="shared" si="141"/>
        <v/>
      </c>
      <c r="Z739" s="118"/>
      <c r="AA739" s="118"/>
      <c r="AB739" s="118"/>
      <c r="AC739" s="118"/>
      <c r="AD739" s="118"/>
      <c r="AE739" s="139"/>
      <c r="AF739" s="118"/>
      <c r="AG739" s="118"/>
      <c r="AH739" s="147" t="str">
        <f t="shared" si="142"/>
        <v/>
      </c>
      <c r="AI739" s="147" t="str">
        <f t="shared" si="143"/>
        <v/>
      </c>
      <c r="AJ739" s="148" t="str">
        <f t="shared" si="132"/>
        <v/>
      </c>
      <c r="AK739" s="148" t="str">
        <f t="shared" si="133"/>
        <v/>
      </c>
      <c r="AL739" s="147" t="str">
        <f t="shared" si="134"/>
        <v/>
      </c>
      <c r="AM739" s="147" t="str">
        <f t="shared" si="135"/>
        <v/>
      </c>
      <c r="AN739" s="147" t="str">
        <f t="shared" si="136"/>
        <v/>
      </c>
      <c r="AO739" s="118"/>
    </row>
    <row r="740" spans="1:41">
      <c r="A740" s="118"/>
      <c r="B740" s="118"/>
      <c r="C740" s="118"/>
      <c r="D740" s="118"/>
      <c r="E740" s="118"/>
      <c r="F740" s="118"/>
      <c r="G740" s="118"/>
      <c r="H740" s="118"/>
      <c r="I740" s="118"/>
      <c r="J740" s="118"/>
      <c r="K740" s="118"/>
      <c r="L740" s="118"/>
      <c r="M740" s="118"/>
      <c r="N740" s="118"/>
      <c r="O740" s="143" t="str">
        <f>IF(H740="","",(S740/S740)&amp;":"&amp;ROUND(AH740/S740,2))</f>
        <v/>
      </c>
      <c r="P740" s="118"/>
      <c r="Q740" s="118"/>
      <c r="R740" s="143" t="str">
        <f>IF(H740="","",(S740/S740)&amp;":"&amp;ROUND(AI740/S740,2))</f>
        <v/>
      </c>
      <c r="S740" s="144" t="str">
        <f t="shared" si="137"/>
        <v/>
      </c>
      <c r="T740" s="145" t="str">
        <f t="shared" si="138"/>
        <v/>
      </c>
      <c r="U740" s="118"/>
      <c r="V740" s="145" t="str">
        <f t="shared" si="139"/>
        <v/>
      </c>
      <c r="W740" s="144" t="str">
        <f t="shared" si="140"/>
        <v/>
      </c>
      <c r="X740" s="146" t="str">
        <f>IF(C740="","",IF(OR(C740="Trade",C740="Multi Position"),(X739+V740),IF(C740="Deposit",(X739+AE740),IF(C740="Withdrawal",(X739-AE740)))))</f>
        <v/>
      </c>
      <c r="Y740" s="145" t="str">
        <f t="shared" si="141"/>
        <v/>
      </c>
      <c r="Z740" s="118"/>
      <c r="AA740" s="118"/>
      <c r="AB740" s="118"/>
      <c r="AC740" s="118"/>
      <c r="AD740" s="118"/>
      <c r="AE740" s="139"/>
      <c r="AF740" s="118"/>
      <c r="AG740" s="118"/>
      <c r="AH740" s="147" t="str">
        <f t="shared" si="142"/>
        <v/>
      </c>
      <c r="AI740" s="147" t="str">
        <f t="shared" si="143"/>
        <v/>
      </c>
      <c r="AJ740" s="148" t="str">
        <f t="shared" si="132"/>
        <v/>
      </c>
      <c r="AK740" s="148" t="str">
        <f t="shared" si="133"/>
        <v/>
      </c>
      <c r="AL740" s="147" t="str">
        <f t="shared" si="134"/>
        <v/>
      </c>
      <c r="AM740" s="147" t="str">
        <f t="shared" si="135"/>
        <v/>
      </c>
      <c r="AN740" s="147" t="str">
        <f t="shared" si="136"/>
        <v/>
      </c>
      <c r="AO740" s="118"/>
    </row>
    <row r="741" spans="1:41">
      <c r="A741" s="118"/>
      <c r="B741" s="118"/>
      <c r="C741" s="118"/>
      <c r="D741" s="118"/>
      <c r="E741" s="118"/>
      <c r="F741" s="118"/>
      <c r="G741" s="118"/>
      <c r="H741" s="118"/>
      <c r="I741" s="118"/>
      <c r="J741" s="118"/>
      <c r="K741" s="118"/>
      <c r="L741" s="118"/>
      <c r="M741" s="118"/>
      <c r="N741" s="118"/>
      <c r="O741" s="143" t="str">
        <f>IF(H741="","",(S741/S741)&amp;":"&amp;ROUND(AH741/S741,2))</f>
        <v/>
      </c>
      <c r="P741" s="118"/>
      <c r="Q741" s="118"/>
      <c r="R741" s="143" t="str">
        <f>IF(H741="","",(S741/S741)&amp;":"&amp;ROUND(AI741/S741,2))</f>
        <v/>
      </c>
      <c r="S741" s="144" t="str">
        <f t="shared" si="137"/>
        <v/>
      </c>
      <c r="T741" s="145" t="str">
        <f t="shared" si="138"/>
        <v/>
      </c>
      <c r="U741" s="118"/>
      <c r="V741" s="145" t="str">
        <f t="shared" si="139"/>
        <v/>
      </c>
      <c r="W741" s="144" t="str">
        <f t="shared" si="140"/>
        <v/>
      </c>
      <c r="X741" s="146" t="str">
        <f>IF(C741="","",IF(OR(C741="Trade",C741="Multi Position"),(X740+V741),IF(C741="Deposit",(X740+AE741),IF(C741="Withdrawal",(X740-AE741)))))</f>
        <v/>
      </c>
      <c r="Y741" s="145" t="str">
        <f t="shared" si="141"/>
        <v/>
      </c>
      <c r="Z741" s="118"/>
      <c r="AA741" s="118"/>
      <c r="AB741" s="118"/>
      <c r="AC741" s="118"/>
      <c r="AD741" s="118"/>
      <c r="AE741" s="139"/>
      <c r="AF741" s="118"/>
      <c r="AG741" s="118"/>
      <c r="AH741" s="147" t="str">
        <f t="shared" si="142"/>
        <v/>
      </c>
      <c r="AI741" s="147" t="str">
        <f t="shared" si="143"/>
        <v/>
      </c>
      <c r="AJ741" s="148" t="str">
        <f t="shared" si="132"/>
        <v/>
      </c>
      <c r="AK741" s="148" t="str">
        <f t="shared" si="133"/>
        <v/>
      </c>
      <c r="AL741" s="147" t="str">
        <f t="shared" si="134"/>
        <v/>
      </c>
      <c r="AM741" s="147" t="str">
        <f t="shared" si="135"/>
        <v/>
      </c>
      <c r="AN741" s="147" t="str">
        <f t="shared" si="136"/>
        <v/>
      </c>
      <c r="AO741" s="118"/>
    </row>
    <row r="742" spans="1:41">
      <c r="A742" s="118"/>
      <c r="B742" s="118"/>
      <c r="C742" s="118"/>
      <c r="D742" s="118"/>
      <c r="E742" s="118"/>
      <c r="F742" s="118"/>
      <c r="G742" s="118"/>
      <c r="H742" s="118"/>
      <c r="I742" s="118"/>
      <c r="J742" s="118"/>
      <c r="K742" s="118"/>
      <c r="L742" s="118"/>
      <c r="M742" s="118"/>
      <c r="N742" s="118"/>
      <c r="O742" s="143" t="str">
        <f>IF(H742="","",(S742/S742)&amp;":"&amp;ROUND(AH742/S742,2))</f>
        <v/>
      </c>
      <c r="P742" s="118"/>
      <c r="Q742" s="118"/>
      <c r="R742" s="143" t="str">
        <f>IF(H742="","",(S742/S742)&amp;":"&amp;ROUND(AI742/S742,2))</f>
        <v/>
      </c>
      <c r="S742" s="144" t="str">
        <f t="shared" si="137"/>
        <v/>
      </c>
      <c r="T742" s="145" t="str">
        <f t="shared" si="138"/>
        <v/>
      </c>
      <c r="U742" s="118"/>
      <c r="V742" s="145" t="str">
        <f t="shared" si="139"/>
        <v/>
      </c>
      <c r="W742" s="144" t="str">
        <f t="shared" si="140"/>
        <v/>
      </c>
      <c r="X742" s="146" t="str">
        <f>IF(C742="","",IF(OR(C742="Trade",C742="Multi Position"),(X741+V742),IF(C742="Deposit",(X741+AE742),IF(C742="Withdrawal",(X741-AE742)))))</f>
        <v/>
      </c>
      <c r="Y742" s="145" t="str">
        <f t="shared" si="141"/>
        <v/>
      </c>
      <c r="Z742" s="118"/>
      <c r="AA742" s="118"/>
      <c r="AB742" s="118"/>
      <c r="AC742" s="118"/>
      <c r="AD742" s="118"/>
      <c r="AE742" s="139"/>
      <c r="AF742" s="118"/>
      <c r="AG742" s="118"/>
      <c r="AH742" s="147" t="str">
        <f t="shared" si="142"/>
        <v/>
      </c>
      <c r="AI742" s="147" t="str">
        <f t="shared" si="143"/>
        <v/>
      </c>
      <c r="AJ742" s="148" t="str">
        <f t="shared" si="132"/>
        <v/>
      </c>
      <c r="AK742" s="148" t="str">
        <f t="shared" si="133"/>
        <v/>
      </c>
      <c r="AL742" s="147" t="str">
        <f t="shared" si="134"/>
        <v/>
      </c>
      <c r="AM742" s="147" t="str">
        <f t="shared" si="135"/>
        <v/>
      </c>
      <c r="AN742" s="147" t="str">
        <f t="shared" si="136"/>
        <v/>
      </c>
      <c r="AO742" s="118"/>
    </row>
    <row r="743" spans="1:41">
      <c r="A743" s="118"/>
      <c r="B743" s="118"/>
      <c r="C743" s="118"/>
      <c r="D743" s="118"/>
      <c r="E743" s="118"/>
      <c r="F743" s="118"/>
      <c r="G743" s="118"/>
      <c r="H743" s="118"/>
      <c r="I743" s="118"/>
      <c r="J743" s="118"/>
      <c r="K743" s="118"/>
      <c r="L743" s="118"/>
      <c r="M743" s="118"/>
      <c r="N743" s="118"/>
      <c r="O743" s="143" t="str">
        <f>IF(H743="","",(S743/S743)&amp;":"&amp;ROUND(AH743/S743,2))</f>
        <v/>
      </c>
      <c r="P743" s="118"/>
      <c r="Q743" s="118"/>
      <c r="R743" s="143" t="str">
        <f>IF(H743="","",(S743/S743)&amp;":"&amp;ROUND(AI743/S743,2))</f>
        <v/>
      </c>
      <c r="S743" s="144" t="str">
        <f t="shared" si="137"/>
        <v/>
      </c>
      <c r="T743" s="145" t="str">
        <f t="shared" si="138"/>
        <v/>
      </c>
      <c r="U743" s="118"/>
      <c r="V743" s="145" t="str">
        <f t="shared" si="139"/>
        <v/>
      </c>
      <c r="W743" s="144" t="str">
        <f t="shared" si="140"/>
        <v/>
      </c>
      <c r="X743" s="146" t="str">
        <f>IF(C743="","",IF(OR(C743="Trade",C743="Multi Position"),(X742+V743),IF(C743="Deposit",(X742+AE743),IF(C743="Withdrawal",(X742-AE743)))))</f>
        <v/>
      </c>
      <c r="Y743" s="145" t="str">
        <f t="shared" si="141"/>
        <v/>
      </c>
      <c r="Z743" s="118"/>
      <c r="AA743" s="118"/>
      <c r="AB743" s="118"/>
      <c r="AC743" s="118"/>
      <c r="AD743" s="118"/>
      <c r="AE743" s="139"/>
      <c r="AF743" s="118"/>
      <c r="AG743" s="118"/>
      <c r="AH743" s="147" t="str">
        <f t="shared" si="142"/>
        <v/>
      </c>
      <c r="AI743" s="147" t="str">
        <f t="shared" si="143"/>
        <v/>
      </c>
      <c r="AJ743" s="148" t="str">
        <f t="shared" si="132"/>
        <v/>
      </c>
      <c r="AK743" s="148" t="str">
        <f t="shared" si="133"/>
        <v/>
      </c>
      <c r="AL743" s="147" t="str">
        <f t="shared" si="134"/>
        <v/>
      </c>
      <c r="AM743" s="147" t="str">
        <f t="shared" si="135"/>
        <v/>
      </c>
      <c r="AN743" s="147" t="str">
        <f t="shared" si="136"/>
        <v/>
      </c>
      <c r="AO743" s="118"/>
    </row>
    <row r="744" spans="1:41">
      <c r="A744" s="118"/>
      <c r="B744" s="118"/>
      <c r="C744" s="118"/>
      <c r="D744" s="118"/>
      <c r="E744" s="118"/>
      <c r="F744" s="118"/>
      <c r="G744" s="118"/>
      <c r="H744" s="118"/>
      <c r="I744" s="118"/>
      <c r="J744" s="118"/>
      <c r="K744" s="118"/>
      <c r="L744" s="118"/>
      <c r="M744" s="118"/>
      <c r="N744" s="118"/>
      <c r="O744" s="143" t="str">
        <f>IF(H744="","",(S744/S744)&amp;":"&amp;ROUND(AH744/S744,2))</f>
        <v/>
      </c>
      <c r="P744" s="118"/>
      <c r="Q744" s="118"/>
      <c r="R744" s="143" t="str">
        <f>IF(H744="","",(S744/S744)&amp;":"&amp;ROUND(AI744/S744,2))</f>
        <v/>
      </c>
      <c r="S744" s="144" t="str">
        <f t="shared" si="137"/>
        <v/>
      </c>
      <c r="T744" s="145" t="str">
        <f t="shared" si="138"/>
        <v/>
      </c>
      <c r="U744" s="118"/>
      <c r="V744" s="145" t="str">
        <f t="shared" si="139"/>
        <v/>
      </c>
      <c r="W744" s="144" t="str">
        <f t="shared" si="140"/>
        <v/>
      </c>
      <c r="X744" s="146" t="str">
        <f>IF(C744="","",IF(OR(C744="Trade",C744="Multi Position"),(X743+V744),IF(C744="Deposit",(X743+AE744),IF(C744="Withdrawal",(X743-AE744)))))</f>
        <v/>
      </c>
      <c r="Y744" s="145" t="str">
        <f t="shared" si="141"/>
        <v/>
      </c>
      <c r="Z744" s="118"/>
      <c r="AA744" s="118"/>
      <c r="AB744" s="118"/>
      <c r="AC744" s="118"/>
      <c r="AD744" s="118"/>
      <c r="AE744" s="139"/>
      <c r="AF744" s="118"/>
      <c r="AG744" s="118"/>
      <c r="AH744" s="147" t="str">
        <f t="shared" si="142"/>
        <v/>
      </c>
      <c r="AI744" s="147" t="str">
        <f t="shared" si="143"/>
        <v/>
      </c>
      <c r="AJ744" s="148" t="str">
        <f t="shared" si="132"/>
        <v/>
      </c>
      <c r="AK744" s="148" t="str">
        <f t="shared" si="133"/>
        <v/>
      </c>
      <c r="AL744" s="147" t="str">
        <f t="shared" si="134"/>
        <v/>
      </c>
      <c r="AM744" s="147" t="str">
        <f t="shared" si="135"/>
        <v/>
      </c>
      <c r="AN744" s="147" t="str">
        <f t="shared" si="136"/>
        <v/>
      </c>
      <c r="AO744" s="118"/>
    </row>
    <row r="745" spans="1:41">
      <c r="A745" s="118"/>
      <c r="B745" s="118"/>
      <c r="C745" s="118"/>
      <c r="D745" s="118"/>
      <c r="E745" s="118"/>
      <c r="F745" s="118"/>
      <c r="G745" s="118"/>
      <c r="H745" s="118"/>
      <c r="I745" s="118"/>
      <c r="J745" s="118"/>
      <c r="K745" s="118"/>
      <c r="L745" s="118"/>
      <c r="M745" s="118"/>
      <c r="N745" s="118"/>
      <c r="O745" s="143" t="str">
        <f>IF(H745="","",(S745/S745)&amp;":"&amp;ROUND(AH745/S745,2))</f>
        <v/>
      </c>
      <c r="P745" s="118"/>
      <c r="Q745" s="118"/>
      <c r="R745" s="143" t="str">
        <f>IF(H745="","",(S745/S745)&amp;":"&amp;ROUND(AI745/S745,2))</f>
        <v/>
      </c>
      <c r="S745" s="144" t="str">
        <f t="shared" si="137"/>
        <v/>
      </c>
      <c r="T745" s="145" t="str">
        <f t="shared" si="138"/>
        <v/>
      </c>
      <c r="U745" s="118"/>
      <c r="V745" s="145" t="str">
        <f t="shared" si="139"/>
        <v/>
      </c>
      <c r="W745" s="144" t="str">
        <f t="shared" si="140"/>
        <v/>
      </c>
      <c r="X745" s="146" t="str">
        <f>IF(C745="","",IF(OR(C745="Trade",C745="Multi Position"),(X744+V745),IF(C745="Deposit",(X744+AE745),IF(C745="Withdrawal",(X744-AE745)))))</f>
        <v/>
      </c>
      <c r="Y745" s="145" t="str">
        <f t="shared" si="141"/>
        <v/>
      </c>
      <c r="Z745" s="118"/>
      <c r="AA745" s="118"/>
      <c r="AB745" s="118"/>
      <c r="AC745" s="118"/>
      <c r="AD745" s="118"/>
      <c r="AE745" s="139"/>
      <c r="AF745" s="118"/>
      <c r="AG745" s="118"/>
      <c r="AH745" s="147" t="str">
        <f t="shared" si="142"/>
        <v/>
      </c>
      <c r="AI745" s="147" t="str">
        <f t="shared" si="143"/>
        <v/>
      </c>
      <c r="AJ745" s="148" t="str">
        <f t="shared" si="132"/>
        <v/>
      </c>
      <c r="AK745" s="148" t="str">
        <f t="shared" si="133"/>
        <v/>
      </c>
      <c r="AL745" s="147" t="str">
        <f t="shared" si="134"/>
        <v/>
      </c>
      <c r="AM745" s="147" t="str">
        <f t="shared" si="135"/>
        <v/>
      </c>
      <c r="AN745" s="147" t="str">
        <f t="shared" si="136"/>
        <v/>
      </c>
      <c r="AO745" s="118"/>
    </row>
    <row r="746" spans="1:41">
      <c r="A746" s="118"/>
      <c r="B746" s="118"/>
      <c r="C746" s="118"/>
      <c r="D746" s="118"/>
      <c r="E746" s="118"/>
      <c r="F746" s="118"/>
      <c r="G746" s="118"/>
      <c r="H746" s="118"/>
      <c r="I746" s="118"/>
      <c r="J746" s="118"/>
      <c r="K746" s="118"/>
      <c r="L746" s="118"/>
      <c r="M746" s="118"/>
      <c r="N746" s="118"/>
      <c r="O746" s="143" t="str">
        <f>IF(H746="","",(S746/S746)&amp;":"&amp;ROUND(AH746/S746,2))</f>
        <v/>
      </c>
      <c r="P746" s="118"/>
      <c r="Q746" s="118"/>
      <c r="R746" s="143" t="str">
        <f>IF(H746="","",(S746/S746)&amp;":"&amp;ROUND(AI746/S746,2))</f>
        <v/>
      </c>
      <c r="S746" s="144" t="str">
        <f t="shared" si="137"/>
        <v/>
      </c>
      <c r="T746" s="145" t="str">
        <f t="shared" si="138"/>
        <v/>
      </c>
      <c r="U746" s="118"/>
      <c r="V746" s="145" t="str">
        <f t="shared" si="139"/>
        <v/>
      </c>
      <c r="W746" s="144" t="str">
        <f t="shared" si="140"/>
        <v/>
      </c>
      <c r="X746" s="146" t="str">
        <f>IF(C746="","",IF(OR(C746="Trade",C746="Multi Position"),(X745+V746),IF(C746="Deposit",(X745+AE746),IF(C746="Withdrawal",(X745-AE746)))))</f>
        <v/>
      </c>
      <c r="Y746" s="145" t="str">
        <f t="shared" si="141"/>
        <v/>
      </c>
      <c r="Z746" s="118"/>
      <c r="AA746" s="118"/>
      <c r="AB746" s="118"/>
      <c r="AC746" s="118"/>
      <c r="AD746" s="118"/>
      <c r="AE746" s="139"/>
      <c r="AF746" s="118"/>
      <c r="AG746" s="118"/>
      <c r="AH746" s="147" t="str">
        <f t="shared" si="142"/>
        <v/>
      </c>
      <c r="AI746" s="147" t="str">
        <f t="shared" si="143"/>
        <v/>
      </c>
      <c r="AJ746" s="148" t="str">
        <f t="shared" si="132"/>
        <v/>
      </c>
      <c r="AK746" s="148" t="str">
        <f t="shared" si="133"/>
        <v/>
      </c>
      <c r="AL746" s="147" t="str">
        <f t="shared" si="134"/>
        <v/>
      </c>
      <c r="AM746" s="147" t="str">
        <f t="shared" si="135"/>
        <v/>
      </c>
      <c r="AN746" s="147" t="str">
        <f t="shared" si="136"/>
        <v/>
      </c>
      <c r="AO746" s="118"/>
    </row>
    <row r="747" spans="1:41">
      <c r="A747" s="118"/>
      <c r="B747" s="118"/>
      <c r="C747" s="118"/>
      <c r="D747" s="118"/>
      <c r="E747" s="118"/>
      <c r="F747" s="118"/>
      <c r="G747" s="118"/>
      <c r="H747" s="118"/>
      <c r="I747" s="118"/>
      <c r="J747" s="118"/>
      <c r="K747" s="118"/>
      <c r="L747" s="118"/>
      <c r="M747" s="118"/>
      <c r="N747" s="118"/>
      <c r="O747" s="143" t="str">
        <f>IF(H747="","",(S747/S747)&amp;":"&amp;ROUND(AH747/S747,2))</f>
        <v/>
      </c>
      <c r="P747" s="118"/>
      <c r="Q747" s="118"/>
      <c r="R747" s="143" t="str">
        <f>IF(H747="","",(S747/S747)&amp;":"&amp;ROUND(AI747/S747,2))</f>
        <v/>
      </c>
      <c r="S747" s="144" t="str">
        <f t="shared" si="137"/>
        <v/>
      </c>
      <c r="T747" s="145" t="str">
        <f t="shared" si="138"/>
        <v/>
      </c>
      <c r="U747" s="118"/>
      <c r="V747" s="145" t="str">
        <f t="shared" si="139"/>
        <v/>
      </c>
      <c r="W747" s="144" t="str">
        <f t="shared" si="140"/>
        <v/>
      </c>
      <c r="X747" s="146" t="str">
        <f>IF(C747="","",IF(OR(C747="Trade",C747="Multi Position"),(X746+V747),IF(C747="Deposit",(X746+AE747),IF(C747="Withdrawal",(X746-AE747)))))</f>
        <v/>
      </c>
      <c r="Y747" s="145" t="str">
        <f t="shared" si="141"/>
        <v/>
      </c>
      <c r="Z747" s="118"/>
      <c r="AA747" s="118"/>
      <c r="AB747" s="118"/>
      <c r="AC747" s="118"/>
      <c r="AD747" s="118"/>
      <c r="AE747" s="139"/>
      <c r="AF747" s="118"/>
      <c r="AG747" s="118"/>
      <c r="AH747" s="147" t="str">
        <f t="shared" si="142"/>
        <v/>
      </c>
      <c r="AI747" s="147" t="str">
        <f t="shared" si="143"/>
        <v/>
      </c>
      <c r="AJ747" s="148" t="str">
        <f t="shared" si="132"/>
        <v/>
      </c>
      <c r="AK747" s="148" t="str">
        <f t="shared" si="133"/>
        <v/>
      </c>
      <c r="AL747" s="147" t="str">
        <f t="shared" si="134"/>
        <v/>
      </c>
      <c r="AM747" s="147" t="str">
        <f t="shared" si="135"/>
        <v/>
      </c>
      <c r="AN747" s="147" t="str">
        <f t="shared" si="136"/>
        <v/>
      </c>
      <c r="AO747" s="118"/>
    </row>
    <row r="748" spans="1:41">
      <c r="A748" s="118"/>
      <c r="B748" s="118"/>
      <c r="C748" s="118"/>
      <c r="D748" s="118"/>
      <c r="E748" s="118"/>
      <c r="F748" s="118"/>
      <c r="G748" s="118"/>
      <c r="H748" s="118"/>
      <c r="I748" s="118"/>
      <c r="J748" s="118"/>
      <c r="K748" s="118"/>
      <c r="L748" s="118"/>
      <c r="M748" s="118"/>
      <c r="N748" s="118"/>
      <c r="O748" s="143" t="str">
        <f>IF(H748="","",(S748/S748)&amp;":"&amp;ROUND(AH748/S748,2))</f>
        <v/>
      </c>
      <c r="P748" s="118"/>
      <c r="Q748" s="118"/>
      <c r="R748" s="143" t="str">
        <f>IF(H748="","",(S748/S748)&amp;":"&amp;ROUND(AI748/S748,2))</f>
        <v/>
      </c>
      <c r="S748" s="144" t="str">
        <f t="shared" si="137"/>
        <v/>
      </c>
      <c r="T748" s="145" t="str">
        <f t="shared" si="138"/>
        <v/>
      </c>
      <c r="U748" s="118"/>
      <c r="V748" s="145" t="str">
        <f t="shared" si="139"/>
        <v/>
      </c>
      <c r="W748" s="144" t="str">
        <f t="shared" si="140"/>
        <v/>
      </c>
      <c r="X748" s="146" t="str">
        <f>IF(C748="","",IF(OR(C748="Trade",C748="Multi Position"),(X747+V748),IF(C748="Deposit",(X747+AE748),IF(C748="Withdrawal",(X747-AE748)))))</f>
        <v/>
      </c>
      <c r="Y748" s="145" t="str">
        <f t="shared" si="141"/>
        <v/>
      </c>
      <c r="Z748" s="118"/>
      <c r="AA748" s="118"/>
      <c r="AB748" s="118"/>
      <c r="AC748" s="118"/>
      <c r="AD748" s="118"/>
      <c r="AE748" s="139"/>
      <c r="AF748" s="118"/>
      <c r="AG748" s="118"/>
      <c r="AH748" s="147" t="str">
        <f t="shared" si="142"/>
        <v/>
      </c>
      <c r="AI748" s="147" t="str">
        <f t="shared" si="143"/>
        <v/>
      </c>
      <c r="AJ748" s="148" t="str">
        <f t="shared" si="132"/>
        <v/>
      </c>
      <c r="AK748" s="148" t="str">
        <f t="shared" si="133"/>
        <v/>
      </c>
      <c r="AL748" s="147" t="str">
        <f t="shared" si="134"/>
        <v/>
      </c>
      <c r="AM748" s="147" t="str">
        <f t="shared" si="135"/>
        <v/>
      </c>
      <c r="AN748" s="147" t="str">
        <f t="shared" si="136"/>
        <v/>
      </c>
      <c r="AO748" s="118"/>
    </row>
    <row r="749" spans="1:41">
      <c r="A749" s="118"/>
      <c r="B749" s="118"/>
      <c r="C749" s="118"/>
      <c r="D749" s="118"/>
      <c r="E749" s="118"/>
      <c r="F749" s="118"/>
      <c r="G749" s="118"/>
      <c r="H749" s="118"/>
      <c r="I749" s="118"/>
      <c r="J749" s="118"/>
      <c r="K749" s="118"/>
      <c r="L749" s="118"/>
      <c r="M749" s="118"/>
      <c r="N749" s="118"/>
      <c r="O749" s="143" t="str">
        <f>IF(H749="","",(S749/S749)&amp;":"&amp;ROUND(AH749/S749,2))</f>
        <v/>
      </c>
      <c r="P749" s="118"/>
      <c r="Q749" s="118"/>
      <c r="R749" s="143" t="str">
        <f>IF(H749="","",(S749/S749)&amp;":"&amp;ROUND(AI749/S749,2))</f>
        <v/>
      </c>
      <c r="S749" s="144" t="str">
        <f t="shared" si="137"/>
        <v/>
      </c>
      <c r="T749" s="145" t="str">
        <f t="shared" si="138"/>
        <v/>
      </c>
      <c r="U749" s="118"/>
      <c r="V749" s="145" t="str">
        <f t="shared" si="139"/>
        <v/>
      </c>
      <c r="W749" s="144" t="str">
        <f t="shared" si="140"/>
        <v/>
      </c>
      <c r="X749" s="146" t="str">
        <f>IF(C749="","",IF(OR(C749="Trade",C749="Multi Position"),(X748+V749),IF(C749="Deposit",(X748+AE749),IF(C749="Withdrawal",(X748-AE749)))))</f>
        <v/>
      </c>
      <c r="Y749" s="145" t="str">
        <f t="shared" si="141"/>
        <v/>
      </c>
      <c r="Z749" s="118"/>
      <c r="AA749" s="118"/>
      <c r="AB749" s="118"/>
      <c r="AC749" s="118"/>
      <c r="AD749" s="118"/>
      <c r="AE749" s="139"/>
      <c r="AF749" s="118"/>
      <c r="AG749" s="118"/>
      <c r="AH749" s="147" t="str">
        <f t="shared" si="142"/>
        <v/>
      </c>
      <c r="AI749" s="147" t="str">
        <f t="shared" si="143"/>
        <v/>
      </c>
      <c r="AJ749" s="148" t="str">
        <f t="shared" si="132"/>
        <v/>
      </c>
      <c r="AK749" s="148" t="str">
        <f t="shared" si="133"/>
        <v/>
      </c>
      <c r="AL749" s="147" t="str">
        <f t="shared" si="134"/>
        <v/>
      </c>
      <c r="AM749" s="147" t="str">
        <f t="shared" si="135"/>
        <v/>
      </c>
      <c r="AN749" s="147" t="str">
        <f t="shared" si="136"/>
        <v/>
      </c>
      <c r="AO749" s="118"/>
    </row>
    <row r="750" spans="1:41">
      <c r="A750" s="118"/>
      <c r="B750" s="118"/>
      <c r="C750" s="118"/>
      <c r="D750" s="118"/>
      <c r="E750" s="118"/>
      <c r="F750" s="118"/>
      <c r="G750" s="118"/>
      <c r="H750" s="118"/>
      <c r="I750" s="118"/>
      <c r="J750" s="118"/>
      <c r="K750" s="118"/>
      <c r="L750" s="118"/>
      <c r="M750" s="118"/>
      <c r="N750" s="118"/>
      <c r="O750" s="143" t="str">
        <f>IF(H750="","",(S750/S750)&amp;":"&amp;ROUND(AH750/S750,2))</f>
        <v/>
      </c>
      <c r="P750" s="118"/>
      <c r="Q750" s="118"/>
      <c r="R750" s="143" t="str">
        <f>IF(H750="","",(S750/S750)&amp;":"&amp;ROUND(AI750/S750,2))</f>
        <v/>
      </c>
      <c r="S750" s="144" t="str">
        <f t="shared" si="137"/>
        <v/>
      </c>
      <c r="T750" s="145" t="str">
        <f t="shared" si="138"/>
        <v/>
      </c>
      <c r="U750" s="118"/>
      <c r="V750" s="145" t="str">
        <f t="shared" si="139"/>
        <v/>
      </c>
      <c r="W750" s="144" t="str">
        <f t="shared" si="140"/>
        <v/>
      </c>
      <c r="X750" s="146" t="str">
        <f>IF(C750="","",IF(OR(C750="Trade",C750="Multi Position"),(X749+V750),IF(C750="Deposit",(X749+AE750),IF(C750="Withdrawal",(X749-AE750)))))</f>
        <v/>
      </c>
      <c r="Y750" s="145" t="str">
        <f t="shared" si="141"/>
        <v/>
      </c>
      <c r="Z750" s="118"/>
      <c r="AA750" s="118"/>
      <c r="AB750" s="118"/>
      <c r="AC750" s="118"/>
      <c r="AD750" s="118"/>
      <c r="AE750" s="139"/>
      <c r="AF750" s="118"/>
      <c r="AG750" s="118"/>
      <c r="AH750" s="147" t="str">
        <f t="shared" si="142"/>
        <v/>
      </c>
      <c r="AI750" s="147" t="str">
        <f t="shared" si="143"/>
        <v/>
      </c>
      <c r="AJ750" s="148" t="str">
        <f t="shared" si="132"/>
        <v/>
      </c>
      <c r="AK750" s="148" t="str">
        <f t="shared" si="133"/>
        <v/>
      </c>
      <c r="AL750" s="147" t="str">
        <f t="shared" si="134"/>
        <v/>
      </c>
      <c r="AM750" s="147" t="str">
        <f t="shared" si="135"/>
        <v/>
      </c>
      <c r="AN750" s="147" t="str">
        <f t="shared" si="136"/>
        <v/>
      </c>
      <c r="AO750" s="118"/>
    </row>
    <row r="751" spans="1:41">
      <c r="A751" s="118"/>
      <c r="B751" s="118"/>
      <c r="C751" s="118"/>
      <c r="D751" s="118"/>
      <c r="E751" s="118"/>
      <c r="F751" s="118"/>
      <c r="G751" s="118"/>
      <c r="H751" s="118"/>
      <c r="I751" s="118"/>
      <c r="J751" s="118"/>
      <c r="K751" s="118"/>
      <c r="L751" s="118"/>
      <c r="M751" s="118"/>
      <c r="N751" s="118"/>
      <c r="O751" s="143" t="str">
        <f>IF(H751="","",(S751/S751)&amp;":"&amp;ROUND(AH751/S751,2))</f>
        <v/>
      </c>
      <c r="P751" s="118"/>
      <c r="Q751" s="118"/>
      <c r="R751" s="143" t="str">
        <f>IF(H751="","",(S751/S751)&amp;":"&amp;ROUND(AI751/S751,2))</f>
        <v/>
      </c>
      <c r="S751" s="144" t="str">
        <f t="shared" si="137"/>
        <v/>
      </c>
      <c r="T751" s="145" t="str">
        <f t="shared" si="138"/>
        <v/>
      </c>
      <c r="U751" s="118"/>
      <c r="V751" s="145" t="str">
        <f t="shared" si="139"/>
        <v/>
      </c>
      <c r="W751" s="144" t="str">
        <f t="shared" si="140"/>
        <v/>
      </c>
      <c r="X751" s="146" t="str">
        <f>IF(C751="","",IF(OR(C751="Trade",C751="Multi Position"),(X750+V751),IF(C751="Deposit",(X750+AE751),IF(C751="Withdrawal",(X750-AE751)))))</f>
        <v/>
      </c>
      <c r="Y751" s="145" t="str">
        <f t="shared" si="141"/>
        <v/>
      </c>
      <c r="Z751" s="118"/>
      <c r="AA751" s="118"/>
      <c r="AB751" s="118"/>
      <c r="AC751" s="118"/>
      <c r="AD751" s="118"/>
      <c r="AE751" s="139"/>
      <c r="AF751" s="118"/>
      <c r="AG751" s="118"/>
      <c r="AH751" s="147" t="str">
        <f t="shared" si="142"/>
        <v/>
      </c>
      <c r="AI751" s="147" t="str">
        <f t="shared" si="143"/>
        <v/>
      </c>
      <c r="AJ751" s="148" t="str">
        <f t="shared" si="132"/>
        <v/>
      </c>
      <c r="AK751" s="148" t="str">
        <f t="shared" si="133"/>
        <v/>
      </c>
      <c r="AL751" s="147" t="str">
        <f t="shared" si="134"/>
        <v/>
      </c>
      <c r="AM751" s="147" t="str">
        <f t="shared" si="135"/>
        <v/>
      </c>
      <c r="AN751" s="147" t="str">
        <f t="shared" si="136"/>
        <v/>
      </c>
      <c r="AO751" s="118"/>
    </row>
    <row r="752" spans="1:41">
      <c r="A752" s="118"/>
      <c r="B752" s="118"/>
      <c r="C752" s="118"/>
      <c r="D752" s="118"/>
      <c r="E752" s="118"/>
      <c r="F752" s="118"/>
      <c r="G752" s="118"/>
      <c r="H752" s="118"/>
      <c r="I752" s="118"/>
      <c r="J752" s="118"/>
      <c r="K752" s="118"/>
      <c r="L752" s="118"/>
      <c r="M752" s="118"/>
      <c r="N752" s="118"/>
      <c r="O752" s="143" t="str">
        <f>IF(H752="","",(S752/S752)&amp;":"&amp;ROUND(AH752/S752,2))</f>
        <v/>
      </c>
      <c r="P752" s="118"/>
      <c r="Q752" s="118"/>
      <c r="R752" s="143" t="str">
        <f>IF(H752="","",(S752/S752)&amp;":"&amp;ROUND(AI752/S752,2))</f>
        <v/>
      </c>
      <c r="S752" s="144" t="str">
        <f t="shared" si="137"/>
        <v/>
      </c>
      <c r="T752" s="145" t="str">
        <f t="shared" si="138"/>
        <v/>
      </c>
      <c r="U752" s="118"/>
      <c r="V752" s="145" t="str">
        <f t="shared" si="139"/>
        <v/>
      </c>
      <c r="W752" s="144" t="str">
        <f t="shared" si="140"/>
        <v/>
      </c>
      <c r="X752" s="146" t="str">
        <f>IF(C752="","",IF(OR(C752="Trade",C752="Multi Position"),(X751+V752),IF(C752="Deposit",(X751+AE752),IF(C752="Withdrawal",(X751-AE752)))))</f>
        <v/>
      </c>
      <c r="Y752" s="145" t="str">
        <f t="shared" si="141"/>
        <v/>
      </c>
      <c r="Z752" s="118"/>
      <c r="AA752" s="118"/>
      <c r="AB752" s="118"/>
      <c r="AC752" s="118"/>
      <c r="AD752" s="118"/>
      <c r="AE752" s="139"/>
      <c r="AF752" s="118"/>
      <c r="AG752" s="118"/>
      <c r="AH752" s="147" t="str">
        <f t="shared" si="142"/>
        <v/>
      </c>
      <c r="AI752" s="147" t="str">
        <f t="shared" si="143"/>
        <v/>
      </c>
      <c r="AJ752" s="148" t="str">
        <f t="shared" si="132"/>
        <v/>
      </c>
      <c r="AK752" s="148" t="str">
        <f t="shared" si="133"/>
        <v/>
      </c>
      <c r="AL752" s="147" t="str">
        <f t="shared" si="134"/>
        <v/>
      </c>
      <c r="AM752" s="147" t="str">
        <f t="shared" si="135"/>
        <v/>
      </c>
      <c r="AN752" s="147" t="str">
        <f t="shared" si="136"/>
        <v/>
      </c>
      <c r="AO752" s="118"/>
    </row>
    <row r="753" spans="1:41">
      <c r="A753" s="118"/>
      <c r="B753" s="118"/>
      <c r="C753" s="118"/>
      <c r="D753" s="118"/>
      <c r="E753" s="118"/>
      <c r="F753" s="118"/>
      <c r="G753" s="118"/>
      <c r="H753" s="118"/>
      <c r="I753" s="118"/>
      <c r="J753" s="118"/>
      <c r="K753" s="118"/>
      <c r="L753" s="118"/>
      <c r="M753" s="118"/>
      <c r="N753" s="118"/>
      <c r="O753" s="143" t="str">
        <f>IF(H753="","",(S753/S753)&amp;":"&amp;ROUND(AH753/S753,2))</f>
        <v/>
      </c>
      <c r="P753" s="118"/>
      <c r="Q753" s="118"/>
      <c r="R753" s="143" t="str">
        <f>IF(H753="","",(S753/S753)&amp;":"&amp;ROUND(AI753/S753,2))</f>
        <v/>
      </c>
      <c r="S753" s="144" t="str">
        <f t="shared" si="137"/>
        <v/>
      </c>
      <c r="T753" s="145" t="str">
        <f t="shared" si="138"/>
        <v/>
      </c>
      <c r="U753" s="118"/>
      <c r="V753" s="145" t="str">
        <f t="shared" si="139"/>
        <v/>
      </c>
      <c r="W753" s="144" t="str">
        <f t="shared" si="140"/>
        <v/>
      </c>
      <c r="X753" s="146" t="str">
        <f>IF(C753="","",IF(OR(C753="Trade",C753="Multi Position"),(X752+V753),IF(C753="Deposit",(X752+AE753),IF(C753="Withdrawal",(X752-AE753)))))</f>
        <v/>
      </c>
      <c r="Y753" s="145" t="str">
        <f t="shared" si="141"/>
        <v/>
      </c>
      <c r="Z753" s="118"/>
      <c r="AA753" s="118"/>
      <c r="AB753" s="118"/>
      <c r="AC753" s="118"/>
      <c r="AD753" s="118"/>
      <c r="AE753" s="139"/>
      <c r="AF753" s="118"/>
      <c r="AG753" s="118"/>
      <c r="AH753" s="147" t="str">
        <f t="shared" si="142"/>
        <v/>
      </c>
      <c r="AI753" s="147" t="str">
        <f t="shared" si="143"/>
        <v/>
      </c>
      <c r="AJ753" s="148" t="str">
        <f t="shared" si="132"/>
        <v/>
      </c>
      <c r="AK753" s="148" t="str">
        <f t="shared" si="133"/>
        <v/>
      </c>
      <c r="AL753" s="147" t="str">
        <f t="shared" si="134"/>
        <v/>
      </c>
      <c r="AM753" s="147" t="str">
        <f t="shared" si="135"/>
        <v/>
      </c>
      <c r="AN753" s="147" t="str">
        <f t="shared" si="136"/>
        <v/>
      </c>
      <c r="AO753" s="118"/>
    </row>
    <row r="754" spans="1:41">
      <c r="A754" s="118"/>
      <c r="B754" s="118"/>
      <c r="C754" s="118"/>
      <c r="D754" s="118"/>
      <c r="E754" s="118"/>
      <c r="F754" s="118"/>
      <c r="G754" s="118"/>
      <c r="H754" s="118"/>
      <c r="I754" s="118"/>
      <c r="J754" s="118"/>
      <c r="K754" s="118"/>
      <c r="L754" s="118"/>
      <c r="M754" s="118"/>
      <c r="N754" s="118"/>
      <c r="O754" s="143" t="str">
        <f>IF(H754="","",(S754/S754)&amp;":"&amp;ROUND(AH754/S754,2))</f>
        <v/>
      </c>
      <c r="P754" s="118"/>
      <c r="Q754" s="118"/>
      <c r="R754" s="143" t="str">
        <f>IF(H754="","",(S754/S754)&amp;":"&amp;ROUND(AI754/S754,2))</f>
        <v/>
      </c>
      <c r="S754" s="144" t="str">
        <f t="shared" si="137"/>
        <v/>
      </c>
      <c r="T754" s="145" t="str">
        <f t="shared" si="138"/>
        <v/>
      </c>
      <c r="U754" s="118"/>
      <c r="V754" s="145" t="str">
        <f t="shared" si="139"/>
        <v/>
      </c>
      <c r="W754" s="144" t="str">
        <f t="shared" si="140"/>
        <v/>
      </c>
      <c r="X754" s="146" t="str">
        <f>IF(C754="","",IF(OR(C754="Trade",C754="Multi Position"),(X753+V754),IF(C754="Deposit",(X753+AE754),IF(C754="Withdrawal",(X753-AE754)))))</f>
        <v/>
      </c>
      <c r="Y754" s="145" t="str">
        <f t="shared" si="141"/>
        <v/>
      </c>
      <c r="Z754" s="118"/>
      <c r="AA754" s="118"/>
      <c r="AB754" s="118"/>
      <c r="AC754" s="118"/>
      <c r="AD754" s="118"/>
      <c r="AE754" s="139"/>
      <c r="AF754" s="118"/>
      <c r="AG754" s="118"/>
      <c r="AH754" s="147" t="str">
        <f t="shared" si="142"/>
        <v/>
      </c>
      <c r="AI754" s="147" t="str">
        <f t="shared" si="143"/>
        <v/>
      </c>
      <c r="AJ754" s="148" t="str">
        <f t="shared" si="132"/>
        <v/>
      </c>
      <c r="AK754" s="148" t="str">
        <f t="shared" si="133"/>
        <v/>
      </c>
      <c r="AL754" s="147" t="str">
        <f t="shared" si="134"/>
        <v/>
      </c>
      <c r="AM754" s="147" t="str">
        <f t="shared" si="135"/>
        <v/>
      </c>
      <c r="AN754" s="147" t="str">
        <f t="shared" si="136"/>
        <v/>
      </c>
      <c r="AO754" s="118"/>
    </row>
    <row r="755" spans="1:41">
      <c r="A755" s="118"/>
      <c r="B755" s="118"/>
      <c r="C755" s="118"/>
      <c r="D755" s="118"/>
      <c r="E755" s="118"/>
      <c r="F755" s="118"/>
      <c r="G755" s="118"/>
      <c r="H755" s="118"/>
      <c r="I755" s="118"/>
      <c r="J755" s="118"/>
      <c r="K755" s="118"/>
      <c r="L755" s="118"/>
      <c r="M755" s="118"/>
      <c r="N755" s="118"/>
      <c r="O755" s="143" t="str">
        <f>IF(H755="","",(S755/S755)&amp;":"&amp;ROUND(AH755/S755,2))</f>
        <v/>
      </c>
      <c r="P755" s="118"/>
      <c r="Q755" s="118"/>
      <c r="R755" s="143" t="str">
        <f>IF(H755="","",(S755/S755)&amp;":"&amp;ROUND(AI755/S755,2))</f>
        <v/>
      </c>
      <c r="S755" s="144" t="str">
        <f t="shared" si="137"/>
        <v/>
      </c>
      <c r="T755" s="145" t="str">
        <f t="shared" si="138"/>
        <v/>
      </c>
      <c r="U755" s="118"/>
      <c r="V755" s="145" t="str">
        <f t="shared" si="139"/>
        <v/>
      </c>
      <c r="W755" s="144" t="str">
        <f t="shared" si="140"/>
        <v/>
      </c>
      <c r="X755" s="146" t="str">
        <f>IF(C755="","",IF(OR(C755="Trade",C755="Multi Position"),(X754+V755),IF(C755="Deposit",(X754+AE755),IF(C755="Withdrawal",(X754-AE755)))))</f>
        <v/>
      </c>
      <c r="Y755" s="145" t="str">
        <f t="shared" si="141"/>
        <v/>
      </c>
      <c r="Z755" s="118"/>
      <c r="AA755" s="118"/>
      <c r="AB755" s="118"/>
      <c r="AC755" s="118"/>
      <c r="AD755" s="118"/>
      <c r="AE755" s="139"/>
      <c r="AF755" s="118"/>
      <c r="AG755" s="118"/>
      <c r="AH755" s="147" t="str">
        <f t="shared" si="142"/>
        <v/>
      </c>
      <c r="AI755" s="147" t="str">
        <f t="shared" si="143"/>
        <v/>
      </c>
      <c r="AJ755" s="148" t="str">
        <f t="shared" si="132"/>
        <v/>
      </c>
      <c r="AK755" s="148" t="str">
        <f t="shared" si="133"/>
        <v/>
      </c>
      <c r="AL755" s="147" t="str">
        <f t="shared" si="134"/>
        <v/>
      </c>
      <c r="AM755" s="147" t="str">
        <f t="shared" si="135"/>
        <v/>
      </c>
      <c r="AN755" s="147" t="str">
        <f t="shared" si="136"/>
        <v/>
      </c>
      <c r="AO755" s="118"/>
    </row>
    <row r="756" spans="1:41">
      <c r="A756" s="118"/>
      <c r="B756" s="118"/>
      <c r="C756" s="118"/>
      <c r="D756" s="118"/>
      <c r="E756" s="118"/>
      <c r="F756" s="118"/>
      <c r="G756" s="118"/>
      <c r="H756" s="118"/>
      <c r="I756" s="118"/>
      <c r="J756" s="118"/>
      <c r="K756" s="118"/>
      <c r="L756" s="118"/>
      <c r="M756" s="118"/>
      <c r="N756" s="118"/>
      <c r="O756" s="143" t="str">
        <f>IF(H756="","",(S756/S756)&amp;":"&amp;ROUND(AH756/S756,2))</f>
        <v/>
      </c>
      <c r="P756" s="118"/>
      <c r="Q756" s="118"/>
      <c r="R756" s="143" t="str">
        <f>IF(H756="","",(S756/S756)&amp;":"&amp;ROUND(AI756/S756,2))</f>
        <v/>
      </c>
      <c r="S756" s="144" t="str">
        <f t="shared" si="137"/>
        <v/>
      </c>
      <c r="T756" s="145" t="str">
        <f t="shared" si="138"/>
        <v/>
      </c>
      <c r="U756" s="118"/>
      <c r="V756" s="145" t="str">
        <f t="shared" si="139"/>
        <v/>
      </c>
      <c r="W756" s="144" t="str">
        <f t="shared" si="140"/>
        <v/>
      </c>
      <c r="X756" s="146" t="str">
        <f>IF(C756="","",IF(OR(C756="Trade",C756="Multi Position"),(X755+V756),IF(C756="Deposit",(X755+AE756),IF(C756="Withdrawal",(X755-AE756)))))</f>
        <v/>
      </c>
      <c r="Y756" s="145" t="str">
        <f t="shared" si="141"/>
        <v/>
      </c>
      <c r="Z756" s="118"/>
      <c r="AA756" s="118"/>
      <c r="AB756" s="118"/>
      <c r="AC756" s="118"/>
      <c r="AD756" s="118"/>
      <c r="AE756" s="139"/>
      <c r="AF756" s="118"/>
      <c r="AG756" s="118"/>
      <c r="AH756" s="147" t="str">
        <f t="shared" si="142"/>
        <v/>
      </c>
      <c r="AI756" s="147" t="str">
        <f t="shared" si="143"/>
        <v/>
      </c>
      <c r="AJ756" s="148" t="str">
        <f t="shared" si="132"/>
        <v/>
      </c>
      <c r="AK756" s="148" t="str">
        <f t="shared" si="133"/>
        <v/>
      </c>
      <c r="AL756" s="147" t="str">
        <f t="shared" si="134"/>
        <v/>
      </c>
      <c r="AM756" s="147" t="str">
        <f t="shared" si="135"/>
        <v/>
      </c>
      <c r="AN756" s="147" t="str">
        <f t="shared" si="136"/>
        <v/>
      </c>
      <c r="AO756" s="118"/>
    </row>
    <row r="757" spans="1:41">
      <c r="A757" s="118"/>
      <c r="B757" s="118"/>
      <c r="C757" s="118"/>
      <c r="D757" s="118"/>
      <c r="E757" s="118"/>
      <c r="F757" s="118"/>
      <c r="G757" s="118"/>
      <c r="H757" s="118"/>
      <c r="I757" s="118"/>
      <c r="J757" s="118"/>
      <c r="K757" s="118"/>
      <c r="L757" s="118"/>
      <c r="M757" s="118"/>
      <c r="N757" s="118"/>
      <c r="O757" s="143" t="str">
        <f>IF(H757="","",(S757/S757)&amp;":"&amp;ROUND(AH757/S757,2))</f>
        <v/>
      </c>
      <c r="P757" s="118"/>
      <c r="Q757" s="118"/>
      <c r="R757" s="143" t="str">
        <f>IF(H757="","",(S757/S757)&amp;":"&amp;ROUND(AI757/S757,2))</f>
        <v/>
      </c>
      <c r="S757" s="144" t="str">
        <f t="shared" si="137"/>
        <v/>
      </c>
      <c r="T757" s="145" t="str">
        <f t="shared" si="138"/>
        <v/>
      </c>
      <c r="U757" s="118"/>
      <c r="V757" s="145" t="str">
        <f t="shared" si="139"/>
        <v/>
      </c>
      <c r="W757" s="144" t="str">
        <f t="shared" si="140"/>
        <v/>
      </c>
      <c r="X757" s="146" t="str">
        <f>IF(C757="","",IF(OR(C757="Trade",C757="Multi Position"),(X756+V757),IF(C757="Deposit",(X756+AE757),IF(C757="Withdrawal",(X756-AE757)))))</f>
        <v/>
      </c>
      <c r="Y757" s="145" t="str">
        <f t="shared" si="141"/>
        <v/>
      </c>
      <c r="Z757" s="118"/>
      <c r="AA757" s="118"/>
      <c r="AB757" s="118"/>
      <c r="AC757" s="118"/>
      <c r="AD757" s="118"/>
      <c r="AE757" s="139"/>
      <c r="AF757" s="118"/>
      <c r="AG757" s="118"/>
      <c r="AH757" s="147" t="str">
        <f t="shared" si="142"/>
        <v/>
      </c>
      <c r="AI757" s="147" t="str">
        <f t="shared" si="143"/>
        <v/>
      </c>
      <c r="AJ757" s="148" t="str">
        <f t="shared" si="132"/>
        <v/>
      </c>
      <c r="AK757" s="148" t="str">
        <f t="shared" si="133"/>
        <v/>
      </c>
      <c r="AL757" s="147" t="str">
        <f t="shared" si="134"/>
        <v/>
      </c>
      <c r="AM757" s="147" t="str">
        <f t="shared" si="135"/>
        <v/>
      </c>
      <c r="AN757" s="147" t="str">
        <f t="shared" si="136"/>
        <v/>
      </c>
      <c r="AO757" s="118"/>
    </row>
    <row r="758" spans="1:41">
      <c r="A758" s="118"/>
      <c r="B758" s="118"/>
      <c r="C758" s="118"/>
      <c r="D758" s="118"/>
      <c r="E758" s="118"/>
      <c r="F758" s="118"/>
      <c r="G758" s="118"/>
      <c r="H758" s="118"/>
      <c r="I758" s="118"/>
      <c r="J758" s="118"/>
      <c r="K758" s="118"/>
      <c r="L758" s="118"/>
      <c r="M758" s="118"/>
      <c r="N758" s="118"/>
      <c r="O758" s="143" t="str">
        <f>IF(H758="","",(S758/S758)&amp;":"&amp;ROUND(AH758/S758,2))</f>
        <v/>
      </c>
      <c r="P758" s="118"/>
      <c r="Q758" s="118"/>
      <c r="R758" s="143" t="str">
        <f>IF(H758="","",(S758/S758)&amp;":"&amp;ROUND(AI758/S758,2))</f>
        <v/>
      </c>
      <c r="S758" s="144" t="str">
        <f t="shared" si="137"/>
        <v/>
      </c>
      <c r="T758" s="145" t="str">
        <f t="shared" si="138"/>
        <v/>
      </c>
      <c r="U758" s="118"/>
      <c r="V758" s="145" t="str">
        <f t="shared" si="139"/>
        <v/>
      </c>
      <c r="W758" s="144" t="str">
        <f t="shared" si="140"/>
        <v/>
      </c>
      <c r="X758" s="146" t="str">
        <f>IF(C758="","",IF(OR(C758="Trade",C758="Multi Position"),(X757+V758),IF(C758="Deposit",(X757+AE758),IF(C758="Withdrawal",(X757-AE758)))))</f>
        <v/>
      </c>
      <c r="Y758" s="145" t="str">
        <f t="shared" si="141"/>
        <v/>
      </c>
      <c r="Z758" s="118"/>
      <c r="AA758" s="118"/>
      <c r="AB758" s="118"/>
      <c r="AC758" s="118"/>
      <c r="AD758" s="118"/>
      <c r="AE758" s="139"/>
      <c r="AF758" s="118"/>
      <c r="AG758" s="118"/>
      <c r="AH758" s="147" t="str">
        <f t="shared" si="142"/>
        <v/>
      </c>
      <c r="AI758" s="147" t="str">
        <f t="shared" si="143"/>
        <v/>
      </c>
      <c r="AJ758" s="148" t="str">
        <f t="shared" si="132"/>
        <v/>
      </c>
      <c r="AK758" s="148" t="str">
        <f t="shared" si="133"/>
        <v/>
      </c>
      <c r="AL758" s="147" t="str">
        <f t="shared" si="134"/>
        <v/>
      </c>
      <c r="AM758" s="147" t="str">
        <f t="shared" si="135"/>
        <v/>
      </c>
      <c r="AN758" s="147" t="str">
        <f t="shared" si="136"/>
        <v/>
      </c>
      <c r="AO758" s="118"/>
    </row>
    <row r="759" spans="1:41">
      <c r="A759" s="118"/>
      <c r="B759" s="118"/>
      <c r="C759" s="118"/>
      <c r="D759" s="118"/>
      <c r="E759" s="118"/>
      <c r="F759" s="118"/>
      <c r="G759" s="118"/>
      <c r="H759" s="118"/>
      <c r="I759" s="118"/>
      <c r="J759" s="118"/>
      <c r="K759" s="118"/>
      <c r="L759" s="118"/>
      <c r="M759" s="118"/>
      <c r="N759" s="118"/>
      <c r="O759" s="143" t="str">
        <f>IF(H759="","",(S759/S759)&amp;":"&amp;ROUND(AH759/S759,2))</f>
        <v/>
      </c>
      <c r="P759" s="118"/>
      <c r="Q759" s="118"/>
      <c r="R759" s="143" t="str">
        <f>IF(H759="","",(S759/S759)&amp;":"&amp;ROUND(AI759/S759,2))</f>
        <v/>
      </c>
      <c r="S759" s="144" t="str">
        <f t="shared" si="137"/>
        <v/>
      </c>
      <c r="T759" s="145" t="str">
        <f t="shared" si="138"/>
        <v/>
      </c>
      <c r="U759" s="118"/>
      <c r="V759" s="145" t="str">
        <f t="shared" si="139"/>
        <v/>
      </c>
      <c r="W759" s="144" t="str">
        <f t="shared" si="140"/>
        <v/>
      </c>
      <c r="X759" s="146" t="str">
        <f>IF(C759="","",IF(OR(C759="Trade",C759="Multi Position"),(X758+V759),IF(C759="Deposit",(X758+AE759),IF(C759="Withdrawal",(X758-AE759)))))</f>
        <v/>
      </c>
      <c r="Y759" s="145" t="str">
        <f t="shared" si="141"/>
        <v/>
      </c>
      <c r="Z759" s="118"/>
      <c r="AA759" s="118"/>
      <c r="AB759" s="118"/>
      <c r="AC759" s="118"/>
      <c r="AD759" s="118"/>
      <c r="AE759" s="139"/>
      <c r="AF759" s="118"/>
      <c r="AG759" s="118"/>
      <c r="AH759" s="147" t="str">
        <f t="shared" si="142"/>
        <v/>
      </c>
      <c r="AI759" s="147" t="str">
        <f t="shared" si="143"/>
        <v/>
      </c>
      <c r="AJ759" s="148" t="str">
        <f t="shared" si="132"/>
        <v/>
      </c>
      <c r="AK759" s="148" t="str">
        <f t="shared" si="133"/>
        <v/>
      </c>
      <c r="AL759" s="147" t="str">
        <f t="shared" si="134"/>
        <v/>
      </c>
      <c r="AM759" s="147" t="str">
        <f t="shared" si="135"/>
        <v/>
      </c>
      <c r="AN759" s="147" t="str">
        <f t="shared" si="136"/>
        <v/>
      </c>
      <c r="AO759" s="118"/>
    </row>
    <row r="760" spans="1:41">
      <c r="A760" s="118"/>
      <c r="B760" s="118"/>
      <c r="C760" s="118"/>
      <c r="D760" s="118"/>
      <c r="E760" s="118"/>
      <c r="F760" s="118"/>
      <c r="G760" s="118"/>
      <c r="H760" s="118"/>
      <c r="I760" s="118"/>
      <c r="J760" s="118"/>
      <c r="K760" s="118"/>
      <c r="L760" s="118"/>
      <c r="M760" s="118"/>
      <c r="N760" s="118"/>
      <c r="O760" s="143" t="str">
        <f>IF(H760="","",(S760/S760)&amp;":"&amp;ROUND(AH760/S760,2))</f>
        <v/>
      </c>
      <c r="P760" s="118"/>
      <c r="Q760" s="118"/>
      <c r="R760" s="143" t="str">
        <f>IF(H760="","",(S760/S760)&amp;":"&amp;ROUND(AI760/S760,2))</f>
        <v/>
      </c>
      <c r="S760" s="144" t="str">
        <f t="shared" si="137"/>
        <v/>
      </c>
      <c r="T760" s="145" t="str">
        <f t="shared" si="138"/>
        <v/>
      </c>
      <c r="U760" s="118"/>
      <c r="V760" s="145" t="str">
        <f t="shared" si="139"/>
        <v/>
      </c>
      <c r="W760" s="144" t="str">
        <f t="shared" si="140"/>
        <v/>
      </c>
      <c r="X760" s="146" t="str">
        <f>IF(C760="","",IF(OR(C760="Trade",C760="Multi Position"),(X759+V760),IF(C760="Deposit",(X759+AE760),IF(C760="Withdrawal",(X759-AE760)))))</f>
        <v/>
      </c>
      <c r="Y760" s="145" t="str">
        <f t="shared" si="141"/>
        <v/>
      </c>
      <c r="Z760" s="118"/>
      <c r="AA760" s="118"/>
      <c r="AB760" s="118"/>
      <c r="AC760" s="118"/>
      <c r="AD760" s="118"/>
      <c r="AE760" s="139"/>
      <c r="AF760" s="118"/>
      <c r="AG760" s="118"/>
      <c r="AH760" s="147" t="str">
        <f t="shared" si="142"/>
        <v/>
      </c>
      <c r="AI760" s="147" t="str">
        <f t="shared" si="143"/>
        <v/>
      </c>
      <c r="AJ760" s="148" t="str">
        <f t="shared" si="132"/>
        <v/>
      </c>
      <c r="AK760" s="148" t="str">
        <f t="shared" si="133"/>
        <v/>
      </c>
      <c r="AL760" s="147" t="str">
        <f t="shared" si="134"/>
        <v/>
      </c>
      <c r="AM760" s="147" t="str">
        <f t="shared" si="135"/>
        <v/>
      </c>
      <c r="AN760" s="147" t="str">
        <f t="shared" si="136"/>
        <v/>
      </c>
      <c r="AO760" s="118"/>
    </row>
    <row r="761" spans="1:41">
      <c r="A761" s="118"/>
      <c r="B761" s="118"/>
      <c r="C761" s="118"/>
      <c r="D761" s="118"/>
      <c r="E761" s="118"/>
      <c r="F761" s="118"/>
      <c r="G761" s="118"/>
      <c r="H761" s="118"/>
      <c r="I761" s="118"/>
      <c r="J761" s="118"/>
      <c r="K761" s="118"/>
      <c r="L761" s="118"/>
      <c r="M761" s="118"/>
      <c r="N761" s="118"/>
      <c r="O761" s="143" t="str">
        <f>IF(H761="","",(S761/S761)&amp;":"&amp;ROUND(AH761/S761,2))</f>
        <v/>
      </c>
      <c r="P761" s="118"/>
      <c r="Q761" s="118"/>
      <c r="R761" s="143" t="str">
        <f>IF(H761="","",(S761/S761)&amp;":"&amp;ROUND(AI761/S761,2))</f>
        <v/>
      </c>
      <c r="S761" s="144" t="str">
        <f t="shared" si="137"/>
        <v/>
      </c>
      <c r="T761" s="145" t="str">
        <f t="shared" si="138"/>
        <v/>
      </c>
      <c r="U761" s="118"/>
      <c r="V761" s="145" t="str">
        <f t="shared" si="139"/>
        <v/>
      </c>
      <c r="W761" s="144" t="str">
        <f t="shared" si="140"/>
        <v/>
      </c>
      <c r="X761" s="146" t="str">
        <f>IF(C761="","",IF(OR(C761="Trade",C761="Multi Position"),(X760+V761),IF(C761="Deposit",(X760+AE761),IF(C761="Withdrawal",(X760-AE761)))))</f>
        <v/>
      </c>
      <c r="Y761" s="145" t="str">
        <f t="shared" si="141"/>
        <v/>
      </c>
      <c r="Z761" s="118"/>
      <c r="AA761" s="118"/>
      <c r="AB761" s="118"/>
      <c r="AC761" s="118"/>
      <c r="AD761" s="118"/>
      <c r="AE761" s="139"/>
      <c r="AF761" s="118"/>
      <c r="AG761" s="118"/>
      <c r="AH761" s="147" t="str">
        <f t="shared" si="142"/>
        <v/>
      </c>
      <c r="AI761" s="147" t="str">
        <f t="shared" si="143"/>
        <v/>
      </c>
      <c r="AJ761" s="148" t="str">
        <f t="shared" si="132"/>
        <v/>
      </c>
      <c r="AK761" s="148" t="str">
        <f t="shared" si="133"/>
        <v/>
      </c>
      <c r="AL761" s="147" t="str">
        <f t="shared" si="134"/>
        <v/>
      </c>
      <c r="AM761" s="147" t="str">
        <f t="shared" si="135"/>
        <v/>
      </c>
      <c r="AN761" s="147" t="str">
        <f t="shared" si="136"/>
        <v/>
      </c>
      <c r="AO761" s="118"/>
    </row>
    <row r="762" spans="1:41">
      <c r="A762" s="118"/>
      <c r="B762" s="118"/>
      <c r="C762" s="118"/>
      <c r="D762" s="118"/>
      <c r="E762" s="118"/>
      <c r="F762" s="118"/>
      <c r="G762" s="118"/>
      <c r="H762" s="118"/>
      <c r="I762" s="118"/>
      <c r="J762" s="118"/>
      <c r="K762" s="118"/>
      <c r="L762" s="118"/>
      <c r="M762" s="118"/>
      <c r="N762" s="118"/>
      <c r="O762" s="143" t="str">
        <f>IF(H762="","",(S762/S762)&amp;":"&amp;ROUND(AH762/S762,2))</f>
        <v/>
      </c>
      <c r="P762" s="118"/>
      <c r="Q762" s="118"/>
      <c r="R762" s="143" t="str">
        <f>IF(H762="","",(S762/S762)&amp;":"&amp;ROUND(AI762/S762,2))</f>
        <v/>
      </c>
      <c r="S762" s="144" t="str">
        <f t="shared" si="137"/>
        <v/>
      </c>
      <c r="T762" s="145" t="str">
        <f t="shared" si="138"/>
        <v/>
      </c>
      <c r="U762" s="118"/>
      <c r="V762" s="145" t="str">
        <f t="shared" si="139"/>
        <v/>
      </c>
      <c r="W762" s="144" t="str">
        <f t="shared" si="140"/>
        <v/>
      </c>
      <c r="X762" s="146" t="str">
        <f>IF(C762="","",IF(OR(C762="Trade",C762="Multi Position"),(X761+V762),IF(C762="Deposit",(X761+AE762),IF(C762="Withdrawal",(X761-AE762)))))</f>
        <v/>
      </c>
      <c r="Y762" s="145" t="str">
        <f t="shared" si="141"/>
        <v/>
      </c>
      <c r="Z762" s="118"/>
      <c r="AA762" s="118"/>
      <c r="AB762" s="118"/>
      <c r="AC762" s="118"/>
      <c r="AD762" s="118"/>
      <c r="AE762" s="139"/>
      <c r="AF762" s="118"/>
      <c r="AG762" s="118"/>
      <c r="AH762" s="147" t="str">
        <f t="shared" si="142"/>
        <v/>
      </c>
      <c r="AI762" s="147" t="str">
        <f t="shared" si="143"/>
        <v/>
      </c>
      <c r="AJ762" s="148" t="str">
        <f t="shared" si="132"/>
        <v/>
      </c>
      <c r="AK762" s="148" t="str">
        <f t="shared" si="133"/>
        <v/>
      </c>
      <c r="AL762" s="147" t="str">
        <f t="shared" si="134"/>
        <v/>
      </c>
      <c r="AM762" s="147" t="str">
        <f t="shared" si="135"/>
        <v/>
      </c>
      <c r="AN762" s="147" t="str">
        <f t="shared" si="136"/>
        <v/>
      </c>
      <c r="AO762" s="118"/>
    </row>
    <row r="763" spans="1:41">
      <c r="A763" s="118"/>
      <c r="B763" s="118"/>
      <c r="C763" s="118"/>
      <c r="D763" s="118"/>
      <c r="E763" s="118"/>
      <c r="F763" s="118"/>
      <c r="G763" s="118"/>
      <c r="H763" s="118"/>
      <c r="I763" s="118"/>
      <c r="J763" s="118"/>
      <c r="K763" s="118"/>
      <c r="L763" s="118"/>
      <c r="M763" s="118"/>
      <c r="N763" s="118"/>
      <c r="O763" s="143" t="str">
        <f>IF(H763="","",(S763/S763)&amp;":"&amp;ROUND(AH763/S763,2))</f>
        <v/>
      </c>
      <c r="P763" s="118"/>
      <c r="Q763" s="118"/>
      <c r="R763" s="143" t="str">
        <f>IF(H763="","",(S763/S763)&amp;":"&amp;ROUND(AI763/S763,2))</f>
        <v/>
      </c>
      <c r="S763" s="144" t="str">
        <f t="shared" si="137"/>
        <v/>
      </c>
      <c r="T763" s="145" t="str">
        <f t="shared" si="138"/>
        <v/>
      </c>
      <c r="U763" s="118"/>
      <c r="V763" s="145" t="str">
        <f t="shared" si="139"/>
        <v/>
      </c>
      <c r="W763" s="144" t="str">
        <f t="shared" si="140"/>
        <v/>
      </c>
      <c r="X763" s="146" t="str">
        <f>IF(C763="","",IF(OR(C763="Trade",C763="Multi Position"),(X762+V763),IF(C763="Deposit",(X762+AE763),IF(C763="Withdrawal",(X762-AE763)))))</f>
        <v/>
      </c>
      <c r="Y763" s="145" t="str">
        <f t="shared" si="141"/>
        <v/>
      </c>
      <c r="Z763" s="118"/>
      <c r="AA763" s="118"/>
      <c r="AB763" s="118"/>
      <c r="AC763" s="118"/>
      <c r="AD763" s="118"/>
      <c r="AE763" s="139"/>
      <c r="AF763" s="118"/>
      <c r="AG763" s="118"/>
      <c r="AH763" s="147" t="str">
        <f t="shared" si="142"/>
        <v/>
      </c>
      <c r="AI763" s="147" t="str">
        <f t="shared" si="143"/>
        <v/>
      </c>
      <c r="AJ763" s="148" t="str">
        <f t="shared" si="132"/>
        <v/>
      </c>
      <c r="AK763" s="148" t="str">
        <f t="shared" si="133"/>
        <v/>
      </c>
      <c r="AL763" s="147" t="str">
        <f t="shared" si="134"/>
        <v/>
      </c>
      <c r="AM763" s="147" t="str">
        <f t="shared" si="135"/>
        <v/>
      </c>
      <c r="AN763" s="147" t="str">
        <f t="shared" si="136"/>
        <v/>
      </c>
      <c r="AO763" s="118"/>
    </row>
    <row r="764" spans="1:41">
      <c r="A764" s="118"/>
      <c r="B764" s="118"/>
      <c r="C764" s="118"/>
      <c r="D764" s="118"/>
      <c r="E764" s="118"/>
      <c r="F764" s="118"/>
      <c r="G764" s="118"/>
      <c r="H764" s="118"/>
      <c r="I764" s="118"/>
      <c r="J764" s="118"/>
      <c r="K764" s="118"/>
      <c r="L764" s="118"/>
      <c r="M764" s="118"/>
      <c r="N764" s="118"/>
      <c r="O764" s="143" t="str">
        <f>IF(H764="","",(S764/S764)&amp;":"&amp;ROUND(AH764/S764,2))</f>
        <v/>
      </c>
      <c r="P764" s="118"/>
      <c r="Q764" s="118"/>
      <c r="R764" s="143" t="str">
        <f>IF(H764="","",(S764/S764)&amp;":"&amp;ROUND(AI764/S764,2))</f>
        <v/>
      </c>
      <c r="S764" s="144" t="str">
        <f t="shared" si="137"/>
        <v/>
      </c>
      <c r="T764" s="145" t="str">
        <f t="shared" si="138"/>
        <v/>
      </c>
      <c r="U764" s="118"/>
      <c r="V764" s="145" t="str">
        <f t="shared" si="139"/>
        <v/>
      </c>
      <c r="W764" s="144" t="str">
        <f t="shared" si="140"/>
        <v/>
      </c>
      <c r="X764" s="146" t="str">
        <f>IF(C764="","",IF(OR(C764="Trade",C764="Multi Position"),(X763+V764),IF(C764="Deposit",(X763+AE764),IF(C764="Withdrawal",(X763-AE764)))))</f>
        <v/>
      </c>
      <c r="Y764" s="145" t="str">
        <f t="shared" si="141"/>
        <v/>
      </c>
      <c r="Z764" s="118"/>
      <c r="AA764" s="118"/>
      <c r="AB764" s="118"/>
      <c r="AC764" s="118"/>
      <c r="AD764" s="118"/>
      <c r="AE764" s="139"/>
      <c r="AF764" s="118"/>
      <c r="AG764" s="118"/>
      <c r="AH764" s="147" t="str">
        <f t="shared" si="142"/>
        <v/>
      </c>
      <c r="AI764" s="147" t="str">
        <f t="shared" si="143"/>
        <v/>
      </c>
      <c r="AJ764" s="148" t="str">
        <f t="shared" si="132"/>
        <v/>
      </c>
      <c r="AK764" s="148" t="str">
        <f t="shared" si="133"/>
        <v/>
      </c>
      <c r="AL764" s="147" t="str">
        <f t="shared" si="134"/>
        <v/>
      </c>
      <c r="AM764" s="147" t="str">
        <f t="shared" si="135"/>
        <v/>
      </c>
      <c r="AN764" s="147" t="str">
        <f t="shared" si="136"/>
        <v/>
      </c>
      <c r="AO764" s="118"/>
    </row>
    <row r="765" spans="1:41">
      <c r="A765" s="118"/>
      <c r="B765" s="118"/>
      <c r="C765" s="118"/>
      <c r="D765" s="118"/>
      <c r="E765" s="118"/>
      <c r="F765" s="118"/>
      <c r="G765" s="118"/>
      <c r="H765" s="118"/>
      <c r="I765" s="118"/>
      <c r="J765" s="118"/>
      <c r="K765" s="118"/>
      <c r="L765" s="118"/>
      <c r="M765" s="118"/>
      <c r="N765" s="118"/>
      <c r="O765" s="143" t="str">
        <f>IF(H765="","",(S765/S765)&amp;":"&amp;ROUND(AH765/S765,2))</f>
        <v/>
      </c>
      <c r="P765" s="118"/>
      <c r="Q765" s="118"/>
      <c r="R765" s="143" t="str">
        <f>IF(H765="","",(S765/S765)&amp;":"&amp;ROUND(AI765/S765,2))</f>
        <v/>
      </c>
      <c r="S765" s="144" t="str">
        <f t="shared" si="137"/>
        <v/>
      </c>
      <c r="T765" s="145" t="str">
        <f t="shared" si="138"/>
        <v/>
      </c>
      <c r="U765" s="118"/>
      <c r="V765" s="145" t="str">
        <f t="shared" si="139"/>
        <v/>
      </c>
      <c r="W765" s="144" t="str">
        <f t="shared" si="140"/>
        <v/>
      </c>
      <c r="X765" s="146" t="str">
        <f>IF(C765="","",IF(OR(C765="Trade",C765="Multi Position"),(X764+V765),IF(C765="Deposit",(X764+AE765),IF(C765="Withdrawal",(X764-AE765)))))</f>
        <v/>
      </c>
      <c r="Y765" s="145" t="str">
        <f t="shared" si="141"/>
        <v/>
      </c>
      <c r="Z765" s="118"/>
      <c r="AA765" s="118"/>
      <c r="AB765" s="118"/>
      <c r="AC765" s="118"/>
      <c r="AD765" s="118"/>
      <c r="AE765" s="139"/>
      <c r="AF765" s="118"/>
      <c r="AG765" s="118"/>
      <c r="AH765" s="147" t="str">
        <f t="shared" si="142"/>
        <v/>
      </c>
      <c r="AI765" s="147" t="str">
        <f t="shared" si="143"/>
        <v/>
      </c>
      <c r="AJ765" s="148" t="str">
        <f t="shared" si="132"/>
        <v/>
      </c>
      <c r="AK765" s="148" t="str">
        <f t="shared" si="133"/>
        <v/>
      </c>
      <c r="AL765" s="147" t="str">
        <f t="shared" si="134"/>
        <v/>
      </c>
      <c r="AM765" s="147" t="str">
        <f t="shared" si="135"/>
        <v/>
      </c>
      <c r="AN765" s="147" t="str">
        <f t="shared" si="136"/>
        <v/>
      </c>
      <c r="AO765" s="118"/>
    </row>
    <row r="766" spans="1:41">
      <c r="A766" s="118"/>
      <c r="B766" s="118"/>
      <c r="C766" s="118"/>
      <c r="D766" s="118"/>
      <c r="E766" s="118"/>
      <c r="F766" s="118"/>
      <c r="G766" s="118"/>
      <c r="H766" s="118"/>
      <c r="I766" s="118"/>
      <c r="J766" s="118"/>
      <c r="K766" s="118"/>
      <c r="L766" s="118"/>
      <c r="M766" s="118"/>
      <c r="N766" s="118"/>
      <c r="O766" s="143" t="str">
        <f>IF(H766="","",(S766/S766)&amp;":"&amp;ROUND(AH766/S766,2))</f>
        <v/>
      </c>
      <c r="P766" s="118"/>
      <c r="Q766" s="118"/>
      <c r="R766" s="143" t="str">
        <f>IF(H766="","",(S766/S766)&amp;":"&amp;ROUND(AI766/S766,2))</f>
        <v/>
      </c>
      <c r="S766" s="144" t="str">
        <f t="shared" si="137"/>
        <v/>
      </c>
      <c r="T766" s="145" t="str">
        <f t="shared" si="138"/>
        <v/>
      </c>
      <c r="U766" s="118"/>
      <c r="V766" s="145" t="str">
        <f t="shared" si="139"/>
        <v/>
      </c>
      <c r="W766" s="144" t="str">
        <f t="shared" si="140"/>
        <v/>
      </c>
      <c r="X766" s="146" t="str">
        <f>IF(C766="","",IF(OR(C766="Trade",C766="Multi Position"),(X765+V766),IF(C766="Deposit",(X765+AE766),IF(C766="Withdrawal",(X765-AE766)))))</f>
        <v/>
      </c>
      <c r="Y766" s="145" t="str">
        <f t="shared" si="141"/>
        <v/>
      </c>
      <c r="Z766" s="118"/>
      <c r="AA766" s="118"/>
      <c r="AB766" s="118"/>
      <c r="AC766" s="118"/>
      <c r="AD766" s="118"/>
      <c r="AE766" s="139"/>
      <c r="AF766" s="118"/>
      <c r="AG766" s="118"/>
      <c r="AH766" s="147" t="str">
        <f t="shared" si="142"/>
        <v/>
      </c>
      <c r="AI766" s="147" t="str">
        <f t="shared" si="143"/>
        <v/>
      </c>
      <c r="AJ766" s="148" t="str">
        <f t="shared" si="132"/>
        <v/>
      </c>
      <c r="AK766" s="148" t="str">
        <f t="shared" si="133"/>
        <v/>
      </c>
      <c r="AL766" s="147" t="str">
        <f t="shared" si="134"/>
        <v/>
      </c>
      <c r="AM766" s="147" t="str">
        <f t="shared" si="135"/>
        <v/>
      </c>
      <c r="AN766" s="147" t="str">
        <f t="shared" si="136"/>
        <v/>
      </c>
      <c r="AO766" s="118"/>
    </row>
    <row r="767" spans="1:41">
      <c r="A767" s="118"/>
      <c r="B767" s="118"/>
      <c r="C767" s="118"/>
      <c r="D767" s="118"/>
      <c r="E767" s="118"/>
      <c r="F767" s="118"/>
      <c r="G767" s="118"/>
      <c r="H767" s="118"/>
      <c r="I767" s="118"/>
      <c r="J767" s="118"/>
      <c r="K767" s="118"/>
      <c r="L767" s="118"/>
      <c r="M767" s="118"/>
      <c r="N767" s="118"/>
      <c r="O767" s="143" t="str">
        <f>IF(H767="","",(S767/S767)&amp;":"&amp;ROUND(AH767/S767,2))</f>
        <v/>
      </c>
      <c r="P767" s="118"/>
      <c r="Q767" s="118"/>
      <c r="R767" s="143" t="str">
        <f>IF(H767="","",(S767/S767)&amp;":"&amp;ROUND(AI767/S767,2))</f>
        <v/>
      </c>
      <c r="S767" s="144" t="str">
        <f t="shared" si="137"/>
        <v/>
      </c>
      <c r="T767" s="145" t="str">
        <f t="shared" si="138"/>
        <v/>
      </c>
      <c r="U767" s="118"/>
      <c r="V767" s="145" t="str">
        <f t="shared" si="139"/>
        <v/>
      </c>
      <c r="W767" s="144" t="str">
        <f t="shared" si="140"/>
        <v/>
      </c>
      <c r="X767" s="146" t="str">
        <f>IF(C767="","",IF(OR(C767="Trade",C767="Multi Position"),(X766+V767),IF(C767="Deposit",(X766+AE767),IF(C767="Withdrawal",(X766-AE767)))))</f>
        <v/>
      </c>
      <c r="Y767" s="145" t="str">
        <f t="shared" si="141"/>
        <v/>
      </c>
      <c r="Z767" s="118"/>
      <c r="AA767" s="118"/>
      <c r="AB767" s="118"/>
      <c r="AC767" s="118"/>
      <c r="AD767" s="118"/>
      <c r="AE767" s="139"/>
      <c r="AF767" s="118"/>
      <c r="AG767" s="118"/>
      <c r="AH767" s="147" t="str">
        <f t="shared" si="142"/>
        <v/>
      </c>
      <c r="AI767" s="147" t="str">
        <f t="shared" si="143"/>
        <v/>
      </c>
      <c r="AJ767" s="148" t="str">
        <f t="shared" si="132"/>
        <v/>
      </c>
      <c r="AK767" s="148" t="str">
        <f t="shared" si="133"/>
        <v/>
      </c>
      <c r="AL767" s="147" t="str">
        <f t="shared" si="134"/>
        <v/>
      </c>
      <c r="AM767" s="147" t="str">
        <f t="shared" si="135"/>
        <v/>
      </c>
      <c r="AN767" s="147" t="str">
        <f t="shared" si="136"/>
        <v/>
      </c>
      <c r="AO767" s="118"/>
    </row>
    <row r="768" spans="1:41">
      <c r="A768" s="118"/>
      <c r="B768" s="118"/>
      <c r="C768" s="118"/>
      <c r="D768" s="118"/>
      <c r="E768" s="118"/>
      <c r="F768" s="118"/>
      <c r="G768" s="118"/>
      <c r="H768" s="118"/>
      <c r="I768" s="118"/>
      <c r="J768" s="118"/>
      <c r="K768" s="118"/>
      <c r="L768" s="118"/>
      <c r="M768" s="118"/>
      <c r="N768" s="118"/>
      <c r="O768" s="143" t="str">
        <f>IF(H768="","",(S768/S768)&amp;":"&amp;ROUND(AH768/S768,2))</f>
        <v/>
      </c>
      <c r="P768" s="118"/>
      <c r="Q768" s="118"/>
      <c r="R768" s="143" t="str">
        <f>IF(H768="","",(S768/S768)&amp;":"&amp;ROUND(AI768/S768,2))</f>
        <v/>
      </c>
      <c r="S768" s="144" t="str">
        <f t="shared" si="137"/>
        <v/>
      </c>
      <c r="T768" s="145" t="str">
        <f t="shared" si="138"/>
        <v/>
      </c>
      <c r="U768" s="118"/>
      <c r="V768" s="145" t="str">
        <f t="shared" si="139"/>
        <v/>
      </c>
      <c r="W768" s="144" t="str">
        <f t="shared" si="140"/>
        <v/>
      </c>
      <c r="X768" s="146" t="str">
        <f>IF(C768="","",IF(OR(C768="Trade",C768="Multi Position"),(X767+V768),IF(C768="Deposit",(X767+AE768),IF(C768="Withdrawal",(X767-AE768)))))</f>
        <v/>
      </c>
      <c r="Y768" s="145" t="str">
        <f t="shared" si="141"/>
        <v/>
      </c>
      <c r="Z768" s="118"/>
      <c r="AA768" s="118"/>
      <c r="AB768" s="118"/>
      <c r="AC768" s="118"/>
      <c r="AD768" s="118"/>
      <c r="AE768" s="139"/>
      <c r="AF768" s="118"/>
      <c r="AG768" s="118"/>
      <c r="AH768" s="147" t="str">
        <f t="shared" si="142"/>
        <v/>
      </c>
      <c r="AI768" s="147" t="str">
        <f t="shared" si="143"/>
        <v/>
      </c>
      <c r="AJ768" s="148" t="str">
        <f t="shared" si="132"/>
        <v/>
      </c>
      <c r="AK768" s="148" t="str">
        <f t="shared" si="133"/>
        <v/>
      </c>
      <c r="AL768" s="147" t="str">
        <f t="shared" si="134"/>
        <v/>
      </c>
      <c r="AM768" s="147" t="str">
        <f t="shared" si="135"/>
        <v/>
      </c>
      <c r="AN768" s="147" t="str">
        <f t="shared" si="136"/>
        <v/>
      </c>
      <c r="AO768" s="118"/>
    </row>
    <row r="769" spans="1:41">
      <c r="A769" s="118"/>
      <c r="B769" s="118"/>
      <c r="C769" s="118"/>
      <c r="D769" s="118"/>
      <c r="E769" s="118"/>
      <c r="F769" s="118"/>
      <c r="G769" s="118"/>
      <c r="H769" s="118"/>
      <c r="I769" s="118"/>
      <c r="J769" s="118"/>
      <c r="K769" s="118"/>
      <c r="L769" s="118"/>
      <c r="M769" s="118"/>
      <c r="N769" s="118"/>
      <c r="O769" s="143" t="str">
        <f>IF(H769="","",(S769/S769)&amp;":"&amp;ROUND(AH769/S769,2))</f>
        <v/>
      </c>
      <c r="P769" s="118"/>
      <c r="Q769" s="118"/>
      <c r="R769" s="143" t="str">
        <f>IF(H769="","",(S769/S769)&amp;":"&amp;ROUND(AI769/S769,2))</f>
        <v/>
      </c>
      <c r="S769" s="144" t="str">
        <f t="shared" si="137"/>
        <v/>
      </c>
      <c r="T769" s="145" t="str">
        <f t="shared" si="138"/>
        <v/>
      </c>
      <c r="U769" s="118"/>
      <c r="V769" s="145" t="str">
        <f t="shared" si="139"/>
        <v/>
      </c>
      <c r="W769" s="144" t="str">
        <f t="shared" si="140"/>
        <v/>
      </c>
      <c r="X769" s="146" t="str">
        <f>IF(C769="","",IF(OR(C769="Trade",C769="Multi Position"),(X768+V769),IF(C769="Deposit",(X768+AE769),IF(C769="Withdrawal",(X768-AE769)))))</f>
        <v/>
      </c>
      <c r="Y769" s="145" t="str">
        <f t="shared" si="141"/>
        <v/>
      </c>
      <c r="Z769" s="118"/>
      <c r="AA769" s="118"/>
      <c r="AB769" s="118"/>
      <c r="AC769" s="118"/>
      <c r="AD769" s="118"/>
      <c r="AE769" s="139"/>
      <c r="AF769" s="118"/>
      <c r="AG769" s="118"/>
      <c r="AH769" s="147" t="str">
        <f t="shared" si="142"/>
        <v/>
      </c>
      <c r="AI769" s="147" t="str">
        <f t="shared" si="143"/>
        <v/>
      </c>
      <c r="AJ769" s="148" t="str">
        <f t="shared" si="132"/>
        <v/>
      </c>
      <c r="AK769" s="148" t="str">
        <f t="shared" si="133"/>
        <v/>
      </c>
      <c r="AL769" s="147" t="str">
        <f t="shared" si="134"/>
        <v/>
      </c>
      <c r="AM769" s="147" t="str">
        <f t="shared" si="135"/>
        <v/>
      </c>
      <c r="AN769" s="147" t="str">
        <f t="shared" si="136"/>
        <v/>
      </c>
      <c r="AO769" s="118"/>
    </row>
    <row r="770" spans="1:41">
      <c r="A770" s="118"/>
      <c r="B770" s="118"/>
      <c r="C770" s="118"/>
      <c r="D770" s="118"/>
      <c r="E770" s="118"/>
      <c r="F770" s="118"/>
      <c r="G770" s="118"/>
      <c r="H770" s="118"/>
      <c r="I770" s="118"/>
      <c r="J770" s="118"/>
      <c r="K770" s="118"/>
      <c r="L770" s="118"/>
      <c r="M770" s="118"/>
      <c r="N770" s="118"/>
      <c r="O770" s="143" t="str">
        <f>IF(H770="","",(S770/S770)&amp;":"&amp;ROUND(AH770/S770,2))</f>
        <v/>
      </c>
      <c r="P770" s="118"/>
      <c r="Q770" s="118"/>
      <c r="R770" s="143" t="str">
        <f>IF(H770="","",(S770/S770)&amp;":"&amp;ROUND(AI770/S770,2))</f>
        <v/>
      </c>
      <c r="S770" s="144" t="str">
        <f t="shared" si="137"/>
        <v/>
      </c>
      <c r="T770" s="145" t="str">
        <f t="shared" si="138"/>
        <v/>
      </c>
      <c r="U770" s="118"/>
      <c r="V770" s="145" t="str">
        <f t="shared" si="139"/>
        <v/>
      </c>
      <c r="W770" s="144" t="str">
        <f t="shared" si="140"/>
        <v/>
      </c>
      <c r="X770" s="146" t="str">
        <f>IF(C770="","",IF(OR(C770="Trade",C770="Multi Position"),(X769+V770),IF(C770="Deposit",(X769+AE770),IF(C770="Withdrawal",(X769-AE770)))))</f>
        <v/>
      </c>
      <c r="Y770" s="145" t="str">
        <f t="shared" si="141"/>
        <v/>
      </c>
      <c r="Z770" s="118"/>
      <c r="AA770" s="118"/>
      <c r="AB770" s="118"/>
      <c r="AC770" s="118"/>
      <c r="AD770" s="118"/>
      <c r="AE770" s="139"/>
      <c r="AF770" s="118"/>
      <c r="AG770" s="118"/>
      <c r="AH770" s="147" t="str">
        <f t="shared" si="142"/>
        <v/>
      </c>
      <c r="AI770" s="147" t="str">
        <f t="shared" si="143"/>
        <v/>
      </c>
      <c r="AJ770" s="148" t="str">
        <f t="shared" si="132"/>
        <v/>
      </c>
      <c r="AK770" s="148" t="str">
        <f t="shared" si="133"/>
        <v/>
      </c>
      <c r="AL770" s="147" t="str">
        <f t="shared" si="134"/>
        <v/>
      </c>
      <c r="AM770" s="147" t="str">
        <f t="shared" si="135"/>
        <v/>
      </c>
      <c r="AN770" s="147" t="str">
        <f t="shared" si="136"/>
        <v/>
      </c>
      <c r="AO770" s="118"/>
    </row>
    <row r="771" spans="1:41">
      <c r="A771" s="118"/>
      <c r="B771" s="118"/>
      <c r="C771" s="118"/>
      <c r="D771" s="118"/>
      <c r="E771" s="118"/>
      <c r="F771" s="118"/>
      <c r="G771" s="118"/>
      <c r="H771" s="118"/>
      <c r="I771" s="118"/>
      <c r="J771" s="118"/>
      <c r="K771" s="118"/>
      <c r="L771" s="118"/>
      <c r="M771" s="118"/>
      <c r="N771" s="118"/>
      <c r="O771" s="143" t="str">
        <f>IF(H771="","",(S771/S771)&amp;":"&amp;ROUND(AH771/S771,2))</f>
        <v/>
      </c>
      <c r="P771" s="118"/>
      <c r="Q771" s="118"/>
      <c r="R771" s="143" t="str">
        <f>IF(H771="","",(S771/S771)&amp;":"&amp;ROUND(AI771/S771,2))</f>
        <v/>
      </c>
      <c r="S771" s="144" t="str">
        <f t="shared" si="137"/>
        <v/>
      </c>
      <c r="T771" s="145" t="str">
        <f t="shared" si="138"/>
        <v/>
      </c>
      <c r="U771" s="118"/>
      <c r="V771" s="145" t="str">
        <f t="shared" si="139"/>
        <v/>
      </c>
      <c r="W771" s="144" t="str">
        <f t="shared" si="140"/>
        <v/>
      </c>
      <c r="X771" s="146" t="str">
        <f>IF(C771="","",IF(OR(C771="Trade",C771="Multi Position"),(X770+V771),IF(C771="Deposit",(X770+AE771),IF(C771="Withdrawal",(X770-AE771)))))</f>
        <v/>
      </c>
      <c r="Y771" s="145" t="str">
        <f t="shared" si="141"/>
        <v/>
      </c>
      <c r="Z771" s="118"/>
      <c r="AA771" s="118"/>
      <c r="AB771" s="118"/>
      <c r="AC771" s="118"/>
      <c r="AD771" s="118"/>
      <c r="AE771" s="139"/>
      <c r="AF771" s="118"/>
      <c r="AG771" s="118"/>
      <c r="AH771" s="147" t="str">
        <f t="shared" si="142"/>
        <v/>
      </c>
      <c r="AI771" s="147" t="str">
        <f t="shared" si="143"/>
        <v/>
      </c>
      <c r="AJ771" s="148" t="str">
        <f t="shared" si="132"/>
        <v/>
      </c>
      <c r="AK771" s="148" t="str">
        <f t="shared" si="133"/>
        <v/>
      </c>
      <c r="AL771" s="147" t="str">
        <f t="shared" si="134"/>
        <v/>
      </c>
      <c r="AM771" s="147" t="str">
        <f t="shared" si="135"/>
        <v/>
      </c>
      <c r="AN771" s="147" t="str">
        <f t="shared" si="136"/>
        <v/>
      </c>
      <c r="AO771" s="118"/>
    </row>
    <row r="772" spans="1:41">
      <c r="A772" s="118"/>
      <c r="B772" s="118"/>
      <c r="C772" s="118"/>
      <c r="D772" s="118"/>
      <c r="E772" s="118"/>
      <c r="F772" s="118"/>
      <c r="G772" s="118"/>
      <c r="H772" s="118"/>
      <c r="I772" s="118"/>
      <c r="J772" s="118"/>
      <c r="K772" s="118"/>
      <c r="L772" s="118"/>
      <c r="M772" s="118"/>
      <c r="N772" s="118"/>
      <c r="O772" s="143" t="str">
        <f>IF(H772="","",(S772/S772)&amp;":"&amp;ROUND(AH772/S772,2))</f>
        <v/>
      </c>
      <c r="P772" s="118"/>
      <c r="Q772" s="118"/>
      <c r="R772" s="143" t="str">
        <f>IF(H772="","",(S772/S772)&amp;":"&amp;ROUND(AI772/S772,2))</f>
        <v/>
      </c>
      <c r="S772" s="144" t="str">
        <f t="shared" si="137"/>
        <v/>
      </c>
      <c r="T772" s="145" t="str">
        <f t="shared" si="138"/>
        <v/>
      </c>
      <c r="U772" s="118"/>
      <c r="V772" s="145" t="str">
        <f t="shared" si="139"/>
        <v/>
      </c>
      <c r="W772" s="144" t="str">
        <f t="shared" si="140"/>
        <v/>
      </c>
      <c r="X772" s="146" t="str">
        <f>IF(C772="","",IF(OR(C772="Trade",C772="Multi Position"),(X771+V772),IF(C772="Deposit",(X771+AE772),IF(C772="Withdrawal",(X771-AE772)))))</f>
        <v/>
      </c>
      <c r="Y772" s="145" t="str">
        <f t="shared" si="141"/>
        <v/>
      </c>
      <c r="Z772" s="118"/>
      <c r="AA772" s="118"/>
      <c r="AB772" s="118"/>
      <c r="AC772" s="118"/>
      <c r="AD772" s="118"/>
      <c r="AE772" s="139"/>
      <c r="AF772" s="118"/>
      <c r="AG772" s="118"/>
      <c r="AH772" s="147" t="str">
        <f t="shared" si="142"/>
        <v/>
      </c>
      <c r="AI772" s="147" t="str">
        <f t="shared" si="143"/>
        <v/>
      </c>
      <c r="AJ772" s="148" t="str">
        <f t="shared" si="132"/>
        <v/>
      </c>
      <c r="AK772" s="148" t="str">
        <f t="shared" si="133"/>
        <v/>
      </c>
      <c r="AL772" s="147" t="str">
        <f t="shared" si="134"/>
        <v/>
      </c>
      <c r="AM772" s="147" t="str">
        <f t="shared" si="135"/>
        <v/>
      </c>
      <c r="AN772" s="147" t="str">
        <f t="shared" si="136"/>
        <v/>
      </c>
      <c r="AO772" s="118"/>
    </row>
    <row r="773" spans="1:41">
      <c r="A773" s="118"/>
      <c r="B773" s="118"/>
      <c r="C773" s="118"/>
      <c r="D773" s="118"/>
      <c r="E773" s="118"/>
      <c r="F773" s="118"/>
      <c r="G773" s="118"/>
      <c r="H773" s="118"/>
      <c r="I773" s="118"/>
      <c r="J773" s="118"/>
      <c r="K773" s="118"/>
      <c r="L773" s="118"/>
      <c r="M773" s="118"/>
      <c r="N773" s="118"/>
      <c r="O773" s="143" t="str">
        <f>IF(H773="","",(S773/S773)&amp;":"&amp;ROUND(AH773/S773,2))</f>
        <v/>
      </c>
      <c r="P773" s="118"/>
      <c r="Q773" s="118"/>
      <c r="R773" s="143" t="str">
        <f>IF(H773="","",(S773/S773)&amp;":"&amp;ROUND(AI773/S773,2))</f>
        <v/>
      </c>
      <c r="S773" s="144" t="str">
        <f t="shared" si="137"/>
        <v/>
      </c>
      <c r="T773" s="145" t="str">
        <f t="shared" si="138"/>
        <v/>
      </c>
      <c r="U773" s="118"/>
      <c r="V773" s="145" t="str">
        <f t="shared" si="139"/>
        <v/>
      </c>
      <c r="W773" s="144" t="str">
        <f t="shared" si="140"/>
        <v/>
      </c>
      <c r="X773" s="146" t="str">
        <f>IF(C773="","",IF(OR(C773="Trade",C773="Multi Position"),(X772+V773),IF(C773="Deposit",(X772+AE773),IF(C773="Withdrawal",(X772-AE773)))))</f>
        <v/>
      </c>
      <c r="Y773" s="145" t="str">
        <f t="shared" si="141"/>
        <v/>
      </c>
      <c r="Z773" s="118"/>
      <c r="AA773" s="118"/>
      <c r="AB773" s="118"/>
      <c r="AC773" s="118"/>
      <c r="AD773" s="118"/>
      <c r="AE773" s="139"/>
      <c r="AF773" s="118"/>
      <c r="AG773" s="118"/>
      <c r="AH773" s="147" t="str">
        <f t="shared" si="142"/>
        <v/>
      </c>
      <c r="AI773" s="147" t="str">
        <f t="shared" si="143"/>
        <v/>
      </c>
      <c r="AJ773" s="148" t="str">
        <f t="shared" si="132"/>
        <v/>
      </c>
      <c r="AK773" s="148" t="str">
        <f t="shared" si="133"/>
        <v/>
      </c>
      <c r="AL773" s="147" t="str">
        <f t="shared" si="134"/>
        <v/>
      </c>
      <c r="AM773" s="147" t="str">
        <f t="shared" si="135"/>
        <v/>
      </c>
      <c r="AN773" s="147" t="str">
        <f t="shared" si="136"/>
        <v/>
      </c>
      <c r="AO773" s="118"/>
    </row>
    <row r="774" spans="1:41">
      <c r="A774" s="118"/>
      <c r="B774" s="118"/>
      <c r="C774" s="118"/>
      <c r="D774" s="118"/>
      <c r="E774" s="118"/>
      <c r="F774" s="118"/>
      <c r="G774" s="118"/>
      <c r="H774" s="118"/>
      <c r="I774" s="118"/>
      <c r="J774" s="118"/>
      <c r="K774" s="118"/>
      <c r="L774" s="118"/>
      <c r="M774" s="118"/>
      <c r="N774" s="118"/>
      <c r="O774" s="143" t="str">
        <f>IF(H774="","",(S774/S774)&amp;":"&amp;ROUND(AH774/S774,2))</f>
        <v/>
      </c>
      <c r="P774" s="118"/>
      <c r="Q774" s="118"/>
      <c r="R774" s="143" t="str">
        <f>IF(H774="","",(S774/S774)&amp;":"&amp;ROUND(AI774/S774,2))</f>
        <v/>
      </c>
      <c r="S774" s="144" t="str">
        <f t="shared" si="137"/>
        <v/>
      </c>
      <c r="T774" s="145" t="str">
        <f t="shared" si="138"/>
        <v/>
      </c>
      <c r="U774" s="118"/>
      <c r="V774" s="145" t="str">
        <f t="shared" si="139"/>
        <v/>
      </c>
      <c r="W774" s="144" t="str">
        <f t="shared" si="140"/>
        <v/>
      </c>
      <c r="X774" s="146" t="str">
        <f>IF(C774="","",IF(OR(C774="Trade",C774="Multi Position"),(X773+V774),IF(C774="Deposit",(X773+AE774),IF(C774="Withdrawal",(X773-AE774)))))</f>
        <v/>
      </c>
      <c r="Y774" s="145" t="str">
        <f t="shared" si="141"/>
        <v/>
      </c>
      <c r="Z774" s="118"/>
      <c r="AA774" s="118"/>
      <c r="AB774" s="118"/>
      <c r="AC774" s="118"/>
      <c r="AD774" s="118"/>
      <c r="AE774" s="139"/>
      <c r="AF774" s="118"/>
      <c r="AG774" s="118"/>
      <c r="AH774" s="147" t="str">
        <f t="shared" si="142"/>
        <v/>
      </c>
      <c r="AI774" s="147" t="str">
        <f t="shared" si="143"/>
        <v/>
      </c>
      <c r="AJ774" s="148" t="str">
        <f t="shared" si="132"/>
        <v/>
      </c>
      <c r="AK774" s="148" t="str">
        <f t="shared" si="133"/>
        <v/>
      </c>
      <c r="AL774" s="147" t="str">
        <f t="shared" si="134"/>
        <v/>
      </c>
      <c r="AM774" s="147" t="str">
        <f t="shared" si="135"/>
        <v/>
      </c>
      <c r="AN774" s="147" t="str">
        <f t="shared" si="136"/>
        <v/>
      </c>
      <c r="AO774" s="118"/>
    </row>
    <row r="775" spans="1:41">
      <c r="A775" s="118"/>
      <c r="B775" s="118"/>
      <c r="C775" s="118"/>
      <c r="D775" s="118"/>
      <c r="E775" s="118"/>
      <c r="F775" s="118"/>
      <c r="G775" s="118"/>
      <c r="H775" s="118"/>
      <c r="I775" s="118"/>
      <c r="J775" s="118"/>
      <c r="K775" s="118"/>
      <c r="L775" s="118"/>
      <c r="M775" s="118"/>
      <c r="N775" s="118"/>
      <c r="O775" s="143" t="str">
        <f>IF(H775="","",(S775/S775)&amp;":"&amp;ROUND(AH775/S775,2))</f>
        <v/>
      </c>
      <c r="P775" s="118"/>
      <c r="Q775" s="118"/>
      <c r="R775" s="143" t="str">
        <f>IF(H775="","",(S775/S775)&amp;":"&amp;ROUND(AI775/S775,2))</f>
        <v/>
      </c>
      <c r="S775" s="144" t="str">
        <f t="shared" si="137"/>
        <v/>
      </c>
      <c r="T775" s="145" t="str">
        <f t="shared" si="138"/>
        <v/>
      </c>
      <c r="U775" s="118"/>
      <c r="V775" s="145" t="str">
        <f t="shared" si="139"/>
        <v/>
      </c>
      <c r="W775" s="144" t="str">
        <f t="shared" si="140"/>
        <v/>
      </c>
      <c r="X775" s="146" t="str">
        <f>IF(C775="","",IF(OR(C775="Trade",C775="Multi Position"),(X774+V775),IF(C775="Deposit",(X774+AE775),IF(C775="Withdrawal",(X774-AE775)))))</f>
        <v/>
      </c>
      <c r="Y775" s="145" t="str">
        <f t="shared" si="141"/>
        <v/>
      </c>
      <c r="Z775" s="118"/>
      <c r="AA775" s="118"/>
      <c r="AB775" s="118"/>
      <c r="AC775" s="118"/>
      <c r="AD775" s="118"/>
      <c r="AE775" s="139"/>
      <c r="AF775" s="118"/>
      <c r="AG775" s="118"/>
      <c r="AH775" s="147" t="str">
        <f t="shared" si="142"/>
        <v/>
      </c>
      <c r="AI775" s="147" t="str">
        <f t="shared" si="143"/>
        <v/>
      </c>
      <c r="AJ775" s="148" t="str">
        <f t="shared" si="132"/>
        <v/>
      </c>
      <c r="AK775" s="148" t="str">
        <f t="shared" si="133"/>
        <v/>
      </c>
      <c r="AL775" s="147" t="str">
        <f t="shared" si="134"/>
        <v/>
      </c>
      <c r="AM775" s="147" t="str">
        <f t="shared" si="135"/>
        <v/>
      </c>
      <c r="AN775" s="147" t="str">
        <f t="shared" si="136"/>
        <v/>
      </c>
      <c r="AO775" s="118"/>
    </row>
    <row r="776" spans="1:41">
      <c r="A776" s="118"/>
      <c r="B776" s="118"/>
      <c r="C776" s="118"/>
      <c r="D776" s="118"/>
      <c r="E776" s="118"/>
      <c r="F776" s="118"/>
      <c r="G776" s="118"/>
      <c r="H776" s="118"/>
      <c r="I776" s="118"/>
      <c r="J776" s="118"/>
      <c r="K776" s="118"/>
      <c r="L776" s="118"/>
      <c r="M776" s="118"/>
      <c r="N776" s="118"/>
      <c r="O776" s="143" t="str">
        <f>IF(H776="","",(S776/S776)&amp;":"&amp;ROUND(AH776/S776,2))</f>
        <v/>
      </c>
      <c r="P776" s="118"/>
      <c r="Q776" s="118"/>
      <c r="R776" s="143" t="str">
        <f>IF(H776="","",(S776/S776)&amp;":"&amp;ROUND(AI776/S776,2))</f>
        <v/>
      </c>
      <c r="S776" s="144" t="str">
        <f t="shared" si="137"/>
        <v/>
      </c>
      <c r="T776" s="145" t="str">
        <f t="shared" si="138"/>
        <v/>
      </c>
      <c r="U776" s="118"/>
      <c r="V776" s="145" t="str">
        <f t="shared" si="139"/>
        <v/>
      </c>
      <c r="W776" s="144" t="str">
        <f t="shared" si="140"/>
        <v/>
      </c>
      <c r="X776" s="146" t="str">
        <f>IF(C776="","",IF(OR(C776="Trade",C776="Multi Position"),(X775+V776),IF(C776="Deposit",(X775+AE776),IF(C776="Withdrawal",(X775-AE776)))))</f>
        <v/>
      </c>
      <c r="Y776" s="145" t="str">
        <f t="shared" si="141"/>
        <v/>
      </c>
      <c r="Z776" s="118"/>
      <c r="AA776" s="118"/>
      <c r="AB776" s="118"/>
      <c r="AC776" s="118"/>
      <c r="AD776" s="118"/>
      <c r="AE776" s="139"/>
      <c r="AF776" s="118"/>
      <c r="AG776" s="118"/>
      <c r="AH776" s="147" t="str">
        <f t="shared" si="142"/>
        <v/>
      </c>
      <c r="AI776" s="147" t="str">
        <f t="shared" si="143"/>
        <v/>
      </c>
      <c r="AJ776" s="148" t="str">
        <f t="shared" si="132"/>
        <v/>
      </c>
      <c r="AK776" s="148" t="str">
        <f t="shared" si="133"/>
        <v/>
      </c>
      <c r="AL776" s="147" t="str">
        <f t="shared" si="134"/>
        <v/>
      </c>
      <c r="AM776" s="147" t="str">
        <f t="shared" si="135"/>
        <v/>
      </c>
      <c r="AN776" s="147" t="str">
        <f t="shared" si="136"/>
        <v/>
      </c>
      <c r="AO776" s="118"/>
    </row>
    <row r="777" spans="1:41">
      <c r="A777" s="118"/>
      <c r="B777" s="118"/>
      <c r="C777" s="118"/>
      <c r="D777" s="118"/>
      <c r="E777" s="118"/>
      <c r="F777" s="118"/>
      <c r="G777" s="118"/>
      <c r="H777" s="118"/>
      <c r="I777" s="118"/>
      <c r="J777" s="118"/>
      <c r="K777" s="118"/>
      <c r="L777" s="118"/>
      <c r="M777" s="118"/>
      <c r="N777" s="118"/>
      <c r="O777" s="143" t="str">
        <f>IF(H777="","",(S777/S777)&amp;":"&amp;ROUND(AH777/S777,2))</f>
        <v/>
      </c>
      <c r="P777" s="118"/>
      <c r="Q777" s="118"/>
      <c r="R777" s="143" t="str">
        <f>IF(H777="","",(S777/S777)&amp;":"&amp;ROUND(AI777/S777,2))</f>
        <v/>
      </c>
      <c r="S777" s="144" t="str">
        <f t="shared" si="137"/>
        <v/>
      </c>
      <c r="T777" s="145" t="str">
        <f t="shared" si="138"/>
        <v/>
      </c>
      <c r="U777" s="118"/>
      <c r="V777" s="145" t="str">
        <f t="shared" si="139"/>
        <v/>
      </c>
      <c r="W777" s="144" t="str">
        <f t="shared" si="140"/>
        <v/>
      </c>
      <c r="X777" s="146" t="str">
        <f>IF(C777="","",IF(OR(C777="Trade",C777="Multi Position"),(X776+V777),IF(C777="Deposit",(X776+AE777),IF(C777="Withdrawal",(X776-AE777)))))</f>
        <v/>
      </c>
      <c r="Y777" s="145" t="str">
        <f t="shared" si="141"/>
        <v/>
      </c>
      <c r="Z777" s="118"/>
      <c r="AA777" s="118"/>
      <c r="AB777" s="118"/>
      <c r="AC777" s="118"/>
      <c r="AD777" s="118"/>
      <c r="AE777" s="139"/>
      <c r="AF777" s="118"/>
      <c r="AG777" s="118"/>
      <c r="AH777" s="147" t="str">
        <f t="shared" si="142"/>
        <v/>
      </c>
      <c r="AI777" s="147" t="str">
        <f t="shared" si="143"/>
        <v/>
      </c>
      <c r="AJ777" s="148" t="str">
        <f t="shared" si="132"/>
        <v/>
      </c>
      <c r="AK777" s="148" t="str">
        <f t="shared" si="133"/>
        <v/>
      </c>
      <c r="AL777" s="147" t="str">
        <f t="shared" si="134"/>
        <v/>
      </c>
      <c r="AM777" s="147" t="str">
        <f t="shared" si="135"/>
        <v/>
      </c>
      <c r="AN777" s="147" t="str">
        <f t="shared" si="136"/>
        <v/>
      </c>
      <c r="AO777" s="118"/>
    </row>
    <row r="778" spans="1:41">
      <c r="A778" s="118"/>
      <c r="B778" s="118"/>
      <c r="C778" s="118"/>
      <c r="D778" s="118"/>
      <c r="E778" s="118"/>
      <c r="F778" s="118"/>
      <c r="G778" s="118"/>
      <c r="H778" s="118"/>
      <c r="I778" s="118"/>
      <c r="J778" s="118"/>
      <c r="K778" s="118"/>
      <c r="L778" s="118"/>
      <c r="M778" s="118"/>
      <c r="N778" s="118"/>
      <c r="O778" s="143" t="str">
        <f>IF(H778="","",(S778/S778)&amp;":"&amp;ROUND(AH778/S778,2))</f>
        <v/>
      </c>
      <c r="P778" s="118"/>
      <c r="Q778" s="118"/>
      <c r="R778" s="143" t="str">
        <f>IF(H778="","",(S778/S778)&amp;":"&amp;ROUND(AI778/S778,2))</f>
        <v/>
      </c>
      <c r="S778" s="144" t="str">
        <f t="shared" si="137"/>
        <v/>
      </c>
      <c r="T778" s="145" t="str">
        <f t="shared" si="138"/>
        <v/>
      </c>
      <c r="U778" s="118"/>
      <c r="V778" s="145" t="str">
        <f t="shared" si="139"/>
        <v/>
      </c>
      <c r="W778" s="144" t="str">
        <f t="shared" si="140"/>
        <v/>
      </c>
      <c r="X778" s="146" t="str">
        <f>IF(C778="","",IF(OR(C778="Trade",C778="Multi Position"),(X777+V778),IF(C778="Deposit",(X777+AE778),IF(C778="Withdrawal",(X777-AE778)))))</f>
        <v/>
      </c>
      <c r="Y778" s="145" t="str">
        <f t="shared" si="141"/>
        <v/>
      </c>
      <c r="Z778" s="118"/>
      <c r="AA778" s="118"/>
      <c r="AB778" s="118"/>
      <c r="AC778" s="118"/>
      <c r="AD778" s="118"/>
      <c r="AE778" s="139"/>
      <c r="AF778" s="118"/>
      <c r="AG778" s="118"/>
      <c r="AH778" s="147" t="str">
        <f t="shared" si="142"/>
        <v/>
      </c>
      <c r="AI778" s="147" t="str">
        <f t="shared" si="143"/>
        <v/>
      </c>
      <c r="AJ778" s="148" t="str">
        <f t="shared" ref="AJ778:AJ841" si="144">IF(V778&lt;0,V778/-X778,S778)</f>
        <v/>
      </c>
      <c r="AK778" s="148" t="str">
        <f t="shared" ref="AK778:AK841" si="145">IF(V778="","",IF(H778="LONG",IF(V778&gt;0,V778/X778,((L778*(P778-K778))/X778)),IF(V778&gt;0,V778/X778,((L778*(K778-P778))/X778))))</f>
        <v/>
      </c>
      <c r="AL778" s="147" t="str">
        <f t="shared" ref="AL778:AL841" si="146">IF(B778="","",MONTH(B778))</f>
        <v/>
      </c>
      <c r="AM778" s="147" t="str">
        <f t="shared" ref="AM778:AM841" si="147">IF(B778="","",YEAR(B778))</f>
        <v/>
      </c>
      <c r="AN778" s="147" t="str">
        <f t="shared" ref="AN778:AN841" si="148">IF(B778="","",DAY(B778))</f>
        <v/>
      </c>
      <c r="AO778" s="118"/>
    </row>
    <row r="779" spans="1:41">
      <c r="A779" s="118"/>
      <c r="B779" s="118"/>
      <c r="C779" s="118"/>
      <c r="D779" s="118"/>
      <c r="E779" s="118"/>
      <c r="F779" s="118"/>
      <c r="G779" s="118"/>
      <c r="H779" s="118"/>
      <c r="I779" s="118"/>
      <c r="J779" s="118"/>
      <c r="K779" s="118"/>
      <c r="L779" s="118"/>
      <c r="M779" s="118"/>
      <c r="N779" s="118"/>
      <c r="O779" s="143" t="str">
        <f>IF(H779="","",(S779/S779)&amp;":"&amp;ROUND(AH779/S779,2))</f>
        <v/>
      </c>
      <c r="P779" s="118"/>
      <c r="Q779" s="118"/>
      <c r="R779" s="143" t="str">
        <f>IF(H779="","",(S779/S779)&amp;":"&amp;ROUND(AI779/S779,2))</f>
        <v/>
      </c>
      <c r="S779" s="144" t="str">
        <f t="shared" ref="S779:S842" si="149">IF(N779="","",IF(H779="LONG",(((K779-M779)*L779)/X778),(((M779-K779)*L779)/X778)))</f>
        <v/>
      </c>
      <c r="T779" s="145" t="str">
        <f t="shared" ref="T779:T842" si="150">IF(K779="","",IF(H779="LONG",(P779*L779)-(K779*L779),(K779*L779)-(P779*L779)))</f>
        <v/>
      </c>
      <c r="U779" s="118"/>
      <c r="V779" s="145" t="str">
        <f t="shared" ref="V779:V842" si="151">IF(K779="","",IF(T779&lt;0,(T779)-+U779,(T779)-U779))</f>
        <v/>
      </c>
      <c r="W779" s="144" t="str">
        <f t="shared" ref="W779:W842" si="152">IF(P779="","",SUM(V779/X778))</f>
        <v/>
      </c>
      <c r="X779" s="146" t="str">
        <f>IF(C779="","",IF(OR(C779="Trade",C779="Multi Position"),(X778+V779),IF(C779="Deposit",(X778+AE779),IF(C779="Withdrawal",(X778-AE779)))))</f>
        <v/>
      </c>
      <c r="Y779" s="145" t="str">
        <f t="shared" ref="Y779:Y842" si="153">IF(Q779="","",INT(Q779-B779)&amp;" Days "&amp;TEXT(Q779-B779,"H"" Hrs ""m"" mins """))</f>
        <v/>
      </c>
      <c r="Z779" s="118"/>
      <c r="AA779" s="118"/>
      <c r="AB779" s="118"/>
      <c r="AC779" s="118"/>
      <c r="AD779" s="118"/>
      <c r="AE779" s="139"/>
      <c r="AF779" s="118"/>
      <c r="AG779" s="118"/>
      <c r="AH779" s="147" t="str">
        <f t="shared" ref="AH779:AH842" si="154">IF(K779="","", IF(H779="LONG", (((N779-K779)*L779)/X778), (((K779-N779)*L779)/X778)))</f>
        <v/>
      </c>
      <c r="AI779" s="147" t="str">
        <f t="shared" ref="AI779:AI842" si="155">IF(K779="","", IF(H779="LONG", (((P779-K779)*L779)/X778), (((K779-P779)*L779)/X778)))</f>
        <v/>
      </c>
      <c r="AJ779" s="148" t="str">
        <f t="shared" si="144"/>
        <v/>
      </c>
      <c r="AK779" s="148" t="str">
        <f t="shared" si="145"/>
        <v/>
      </c>
      <c r="AL779" s="147" t="str">
        <f t="shared" si="146"/>
        <v/>
      </c>
      <c r="AM779" s="147" t="str">
        <f t="shared" si="147"/>
        <v/>
      </c>
      <c r="AN779" s="147" t="str">
        <f t="shared" si="148"/>
        <v/>
      </c>
      <c r="AO779" s="118"/>
    </row>
    <row r="780" spans="1:41">
      <c r="A780" s="118"/>
      <c r="B780" s="118"/>
      <c r="C780" s="118"/>
      <c r="D780" s="118"/>
      <c r="E780" s="118"/>
      <c r="F780" s="118"/>
      <c r="G780" s="118"/>
      <c r="H780" s="118"/>
      <c r="I780" s="118"/>
      <c r="J780" s="118"/>
      <c r="K780" s="118"/>
      <c r="L780" s="118"/>
      <c r="M780" s="118"/>
      <c r="N780" s="118"/>
      <c r="O780" s="143" t="str">
        <f>IF(H780="","",(S780/S780)&amp;":"&amp;ROUND(AH780/S780,2))</f>
        <v/>
      </c>
      <c r="P780" s="118"/>
      <c r="Q780" s="118"/>
      <c r="R780" s="143" t="str">
        <f>IF(H780="","",(S780/S780)&amp;":"&amp;ROUND(AI780/S780,2))</f>
        <v/>
      </c>
      <c r="S780" s="144" t="str">
        <f t="shared" si="149"/>
        <v/>
      </c>
      <c r="T780" s="145" t="str">
        <f t="shared" si="150"/>
        <v/>
      </c>
      <c r="U780" s="118"/>
      <c r="V780" s="145" t="str">
        <f t="shared" si="151"/>
        <v/>
      </c>
      <c r="W780" s="144" t="str">
        <f t="shared" si="152"/>
        <v/>
      </c>
      <c r="X780" s="146" t="str">
        <f>IF(C780="","",IF(OR(C780="Trade",C780="Multi Position"),(X779+V780),IF(C780="Deposit",(X779+AE780),IF(C780="Withdrawal",(X779-AE780)))))</f>
        <v/>
      </c>
      <c r="Y780" s="145" t="str">
        <f t="shared" si="153"/>
        <v/>
      </c>
      <c r="Z780" s="118"/>
      <c r="AA780" s="118"/>
      <c r="AB780" s="118"/>
      <c r="AC780" s="118"/>
      <c r="AD780" s="118"/>
      <c r="AE780" s="139"/>
      <c r="AF780" s="118"/>
      <c r="AG780" s="118"/>
      <c r="AH780" s="147" t="str">
        <f t="shared" si="154"/>
        <v/>
      </c>
      <c r="AI780" s="147" t="str">
        <f t="shared" si="155"/>
        <v/>
      </c>
      <c r="AJ780" s="148" t="str">
        <f t="shared" si="144"/>
        <v/>
      </c>
      <c r="AK780" s="148" t="str">
        <f t="shared" si="145"/>
        <v/>
      </c>
      <c r="AL780" s="147" t="str">
        <f t="shared" si="146"/>
        <v/>
      </c>
      <c r="AM780" s="147" t="str">
        <f t="shared" si="147"/>
        <v/>
      </c>
      <c r="AN780" s="147" t="str">
        <f t="shared" si="148"/>
        <v/>
      </c>
      <c r="AO780" s="118"/>
    </row>
    <row r="781" spans="1:41">
      <c r="A781" s="118"/>
      <c r="B781" s="118"/>
      <c r="C781" s="118"/>
      <c r="D781" s="118"/>
      <c r="E781" s="118"/>
      <c r="F781" s="118"/>
      <c r="G781" s="118"/>
      <c r="H781" s="118"/>
      <c r="I781" s="118"/>
      <c r="J781" s="118"/>
      <c r="K781" s="118"/>
      <c r="L781" s="118"/>
      <c r="M781" s="118"/>
      <c r="N781" s="118"/>
      <c r="O781" s="143" t="str">
        <f>IF(H781="","",(S781/S781)&amp;":"&amp;ROUND(AH781/S781,2))</f>
        <v/>
      </c>
      <c r="P781" s="118"/>
      <c r="Q781" s="118"/>
      <c r="R781" s="143" t="str">
        <f>IF(H781="","",(S781/S781)&amp;":"&amp;ROUND(AI781/S781,2))</f>
        <v/>
      </c>
      <c r="S781" s="144" t="str">
        <f t="shared" si="149"/>
        <v/>
      </c>
      <c r="T781" s="145" t="str">
        <f t="shared" si="150"/>
        <v/>
      </c>
      <c r="U781" s="118"/>
      <c r="V781" s="145" t="str">
        <f t="shared" si="151"/>
        <v/>
      </c>
      <c r="W781" s="144" t="str">
        <f t="shared" si="152"/>
        <v/>
      </c>
      <c r="X781" s="146" t="str">
        <f>IF(C781="","",IF(OR(C781="Trade",C781="Multi Position"),(X780+V781),IF(C781="Deposit",(X780+AE781),IF(C781="Withdrawal",(X780-AE781)))))</f>
        <v/>
      </c>
      <c r="Y781" s="145" t="str">
        <f t="shared" si="153"/>
        <v/>
      </c>
      <c r="Z781" s="118"/>
      <c r="AA781" s="118"/>
      <c r="AB781" s="118"/>
      <c r="AC781" s="118"/>
      <c r="AD781" s="118"/>
      <c r="AE781" s="139"/>
      <c r="AF781" s="118"/>
      <c r="AG781" s="118"/>
      <c r="AH781" s="147" t="str">
        <f t="shared" si="154"/>
        <v/>
      </c>
      <c r="AI781" s="147" t="str">
        <f t="shared" si="155"/>
        <v/>
      </c>
      <c r="AJ781" s="148" t="str">
        <f t="shared" si="144"/>
        <v/>
      </c>
      <c r="AK781" s="148" t="str">
        <f t="shared" si="145"/>
        <v/>
      </c>
      <c r="AL781" s="147" t="str">
        <f t="shared" si="146"/>
        <v/>
      </c>
      <c r="AM781" s="147" t="str">
        <f t="shared" si="147"/>
        <v/>
      </c>
      <c r="AN781" s="147" t="str">
        <f t="shared" si="148"/>
        <v/>
      </c>
      <c r="AO781" s="118"/>
    </row>
    <row r="782" spans="1:41">
      <c r="A782" s="118"/>
      <c r="B782" s="118"/>
      <c r="C782" s="118"/>
      <c r="D782" s="118"/>
      <c r="E782" s="118"/>
      <c r="F782" s="118"/>
      <c r="G782" s="118"/>
      <c r="H782" s="118"/>
      <c r="I782" s="118"/>
      <c r="J782" s="118"/>
      <c r="K782" s="118"/>
      <c r="L782" s="118"/>
      <c r="M782" s="118"/>
      <c r="N782" s="118"/>
      <c r="O782" s="143" t="str">
        <f>IF(H782="","",(S782/S782)&amp;":"&amp;ROUND(AH782/S782,2))</f>
        <v/>
      </c>
      <c r="P782" s="118"/>
      <c r="Q782" s="118"/>
      <c r="R782" s="143" t="str">
        <f>IF(H782="","",(S782/S782)&amp;":"&amp;ROUND(AI782/S782,2))</f>
        <v/>
      </c>
      <c r="S782" s="144" t="str">
        <f t="shared" si="149"/>
        <v/>
      </c>
      <c r="T782" s="145" t="str">
        <f t="shared" si="150"/>
        <v/>
      </c>
      <c r="U782" s="118"/>
      <c r="V782" s="145" t="str">
        <f t="shared" si="151"/>
        <v/>
      </c>
      <c r="W782" s="144" t="str">
        <f t="shared" si="152"/>
        <v/>
      </c>
      <c r="X782" s="146" t="str">
        <f>IF(C782="","",IF(OR(C782="Trade",C782="Multi Position"),(X781+V782),IF(C782="Deposit",(X781+AE782),IF(C782="Withdrawal",(X781-AE782)))))</f>
        <v/>
      </c>
      <c r="Y782" s="145" t="str">
        <f t="shared" si="153"/>
        <v/>
      </c>
      <c r="Z782" s="118"/>
      <c r="AA782" s="118"/>
      <c r="AB782" s="118"/>
      <c r="AC782" s="118"/>
      <c r="AD782" s="118"/>
      <c r="AE782" s="139"/>
      <c r="AF782" s="118"/>
      <c r="AG782" s="118"/>
      <c r="AH782" s="147" t="str">
        <f t="shared" si="154"/>
        <v/>
      </c>
      <c r="AI782" s="147" t="str">
        <f t="shared" si="155"/>
        <v/>
      </c>
      <c r="AJ782" s="148" t="str">
        <f t="shared" si="144"/>
        <v/>
      </c>
      <c r="AK782" s="148" t="str">
        <f t="shared" si="145"/>
        <v/>
      </c>
      <c r="AL782" s="147" t="str">
        <f t="shared" si="146"/>
        <v/>
      </c>
      <c r="AM782" s="147" t="str">
        <f t="shared" si="147"/>
        <v/>
      </c>
      <c r="AN782" s="147" t="str">
        <f t="shared" si="148"/>
        <v/>
      </c>
      <c r="AO782" s="118"/>
    </row>
    <row r="783" spans="1:41">
      <c r="A783" s="118"/>
      <c r="B783" s="118"/>
      <c r="C783" s="118"/>
      <c r="D783" s="118"/>
      <c r="E783" s="118"/>
      <c r="F783" s="118"/>
      <c r="G783" s="118"/>
      <c r="H783" s="118"/>
      <c r="I783" s="118"/>
      <c r="J783" s="118"/>
      <c r="K783" s="118"/>
      <c r="L783" s="118"/>
      <c r="M783" s="118"/>
      <c r="N783" s="118"/>
      <c r="O783" s="143" t="str">
        <f>IF(H783="","",(S783/S783)&amp;":"&amp;ROUND(AH783/S783,2))</f>
        <v/>
      </c>
      <c r="P783" s="118"/>
      <c r="Q783" s="118"/>
      <c r="R783" s="143" t="str">
        <f>IF(H783="","",(S783/S783)&amp;":"&amp;ROUND(AI783/S783,2))</f>
        <v/>
      </c>
      <c r="S783" s="144" t="str">
        <f t="shared" si="149"/>
        <v/>
      </c>
      <c r="T783" s="145" t="str">
        <f t="shared" si="150"/>
        <v/>
      </c>
      <c r="U783" s="118"/>
      <c r="V783" s="145" t="str">
        <f t="shared" si="151"/>
        <v/>
      </c>
      <c r="W783" s="144" t="str">
        <f t="shared" si="152"/>
        <v/>
      </c>
      <c r="X783" s="146" t="str">
        <f>IF(C783="","",IF(OR(C783="Trade",C783="Multi Position"),(X782+V783),IF(C783="Deposit",(X782+AE783),IF(C783="Withdrawal",(X782-AE783)))))</f>
        <v/>
      </c>
      <c r="Y783" s="145" t="str">
        <f t="shared" si="153"/>
        <v/>
      </c>
      <c r="Z783" s="118"/>
      <c r="AA783" s="118"/>
      <c r="AB783" s="118"/>
      <c r="AC783" s="118"/>
      <c r="AD783" s="118"/>
      <c r="AE783" s="139"/>
      <c r="AF783" s="118"/>
      <c r="AG783" s="118"/>
      <c r="AH783" s="147" t="str">
        <f t="shared" si="154"/>
        <v/>
      </c>
      <c r="AI783" s="147" t="str">
        <f t="shared" si="155"/>
        <v/>
      </c>
      <c r="AJ783" s="148" t="str">
        <f t="shared" si="144"/>
        <v/>
      </c>
      <c r="AK783" s="148" t="str">
        <f t="shared" si="145"/>
        <v/>
      </c>
      <c r="AL783" s="147" t="str">
        <f t="shared" si="146"/>
        <v/>
      </c>
      <c r="AM783" s="147" t="str">
        <f t="shared" si="147"/>
        <v/>
      </c>
      <c r="AN783" s="147" t="str">
        <f t="shared" si="148"/>
        <v/>
      </c>
      <c r="AO783" s="118"/>
    </row>
    <row r="784" spans="1:41">
      <c r="A784" s="118"/>
      <c r="B784" s="118"/>
      <c r="C784" s="118"/>
      <c r="D784" s="118"/>
      <c r="E784" s="118"/>
      <c r="F784" s="118"/>
      <c r="G784" s="118"/>
      <c r="H784" s="118"/>
      <c r="I784" s="118"/>
      <c r="J784" s="118"/>
      <c r="K784" s="118"/>
      <c r="L784" s="118"/>
      <c r="M784" s="118"/>
      <c r="N784" s="118"/>
      <c r="O784" s="143" t="str">
        <f>IF(H784="","",(S784/S784)&amp;":"&amp;ROUND(AH784/S784,2))</f>
        <v/>
      </c>
      <c r="P784" s="118"/>
      <c r="Q784" s="118"/>
      <c r="R784" s="143" t="str">
        <f>IF(H784="","",(S784/S784)&amp;":"&amp;ROUND(AI784/S784,2))</f>
        <v/>
      </c>
      <c r="S784" s="144" t="str">
        <f t="shared" si="149"/>
        <v/>
      </c>
      <c r="T784" s="145" t="str">
        <f t="shared" si="150"/>
        <v/>
      </c>
      <c r="U784" s="118"/>
      <c r="V784" s="145" t="str">
        <f t="shared" si="151"/>
        <v/>
      </c>
      <c r="W784" s="144" t="str">
        <f t="shared" si="152"/>
        <v/>
      </c>
      <c r="X784" s="146" t="str">
        <f>IF(C784="","",IF(OR(C784="Trade",C784="Multi Position"),(X783+V784),IF(C784="Deposit",(X783+AE784),IF(C784="Withdrawal",(X783-AE784)))))</f>
        <v/>
      </c>
      <c r="Y784" s="145" t="str">
        <f t="shared" si="153"/>
        <v/>
      </c>
      <c r="Z784" s="118"/>
      <c r="AA784" s="118"/>
      <c r="AB784" s="118"/>
      <c r="AC784" s="118"/>
      <c r="AD784" s="118"/>
      <c r="AE784" s="139"/>
      <c r="AF784" s="118"/>
      <c r="AG784" s="118"/>
      <c r="AH784" s="147" t="str">
        <f t="shared" si="154"/>
        <v/>
      </c>
      <c r="AI784" s="147" t="str">
        <f t="shared" si="155"/>
        <v/>
      </c>
      <c r="AJ784" s="148" t="str">
        <f t="shared" si="144"/>
        <v/>
      </c>
      <c r="AK784" s="148" t="str">
        <f t="shared" si="145"/>
        <v/>
      </c>
      <c r="AL784" s="147" t="str">
        <f t="shared" si="146"/>
        <v/>
      </c>
      <c r="AM784" s="147" t="str">
        <f t="shared" si="147"/>
        <v/>
      </c>
      <c r="AN784" s="147" t="str">
        <f t="shared" si="148"/>
        <v/>
      </c>
      <c r="AO784" s="118"/>
    </row>
    <row r="785" spans="1:41">
      <c r="A785" s="118"/>
      <c r="B785" s="118"/>
      <c r="C785" s="118"/>
      <c r="D785" s="118"/>
      <c r="E785" s="118"/>
      <c r="F785" s="118"/>
      <c r="G785" s="118"/>
      <c r="H785" s="118"/>
      <c r="I785" s="118"/>
      <c r="J785" s="118"/>
      <c r="K785" s="118"/>
      <c r="L785" s="118"/>
      <c r="M785" s="118"/>
      <c r="N785" s="118"/>
      <c r="O785" s="143" t="str">
        <f>IF(H785="","",(S785/S785)&amp;":"&amp;ROUND(AH785/S785,2))</f>
        <v/>
      </c>
      <c r="P785" s="118"/>
      <c r="Q785" s="118"/>
      <c r="R785" s="143" t="str">
        <f>IF(H785="","",(S785/S785)&amp;":"&amp;ROUND(AI785/S785,2))</f>
        <v/>
      </c>
      <c r="S785" s="144" t="str">
        <f t="shared" si="149"/>
        <v/>
      </c>
      <c r="T785" s="145" t="str">
        <f t="shared" si="150"/>
        <v/>
      </c>
      <c r="U785" s="118"/>
      <c r="V785" s="145" t="str">
        <f t="shared" si="151"/>
        <v/>
      </c>
      <c r="W785" s="144" t="str">
        <f t="shared" si="152"/>
        <v/>
      </c>
      <c r="X785" s="146" t="str">
        <f>IF(C785="","",IF(OR(C785="Trade",C785="Multi Position"),(X784+V785),IF(C785="Deposit",(X784+AE785),IF(C785="Withdrawal",(X784-AE785)))))</f>
        <v/>
      </c>
      <c r="Y785" s="145" t="str">
        <f t="shared" si="153"/>
        <v/>
      </c>
      <c r="Z785" s="118"/>
      <c r="AA785" s="118"/>
      <c r="AB785" s="118"/>
      <c r="AC785" s="118"/>
      <c r="AD785" s="118"/>
      <c r="AE785" s="139"/>
      <c r="AF785" s="118"/>
      <c r="AG785" s="118"/>
      <c r="AH785" s="147" t="str">
        <f t="shared" si="154"/>
        <v/>
      </c>
      <c r="AI785" s="147" t="str">
        <f t="shared" si="155"/>
        <v/>
      </c>
      <c r="AJ785" s="148" t="str">
        <f t="shared" si="144"/>
        <v/>
      </c>
      <c r="AK785" s="148" t="str">
        <f t="shared" si="145"/>
        <v/>
      </c>
      <c r="AL785" s="147" t="str">
        <f t="shared" si="146"/>
        <v/>
      </c>
      <c r="AM785" s="147" t="str">
        <f t="shared" si="147"/>
        <v/>
      </c>
      <c r="AN785" s="147" t="str">
        <f t="shared" si="148"/>
        <v/>
      </c>
      <c r="AO785" s="118"/>
    </row>
    <row r="786" spans="1:41">
      <c r="A786" s="118"/>
      <c r="B786" s="118"/>
      <c r="C786" s="118"/>
      <c r="D786" s="118"/>
      <c r="E786" s="118"/>
      <c r="F786" s="118"/>
      <c r="G786" s="118"/>
      <c r="H786" s="118"/>
      <c r="I786" s="118"/>
      <c r="J786" s="118"/>
      <c r="K786" s="118"/>
      <c r="L786" s="118"/>
      <c r="M786" s="118"/>
      <c r="N786" s="118"/>
      <c r="O786" s="143" t="str">
        <f>IF(H786="","",(S786/S786)&amp;":"&amp;ROUND(AH786/S786,2))</f>
        <v/>
      </c>
      <c r="P786" s="118"/>
      <c r="Q786" s="118"/>
      <c r="R786" s="143" t="str">
        <f>IF(H786="","",(S786/S786)&amp;":"&amp;ROUND(AI786/S786,2))</f>
        <v/>
      </c>
      <c r="S786" s="144" t="str">
        <f t="shared" si="149"/>
        <v/>
      </c>
      <c r="T786" s="145" t="str">
        <f t="shared" si="150"/>
        <v/>
      </c>
      <c r="U786" s="118"/>
      <c r="V786" s="145" t="str">
        <f t="shared" si="151"/>
        <v/>
      </c>
      <c r="W786" s="144" t="str">
        <f t="shared" si="152"/>
        <v/>
      </c>
      <c r="X786" s="146" t="str">
        <f>IF(C786="","",IF(OR(C786="Trade",C786="Multi Position"),(X785+V786),IF(C786="Deposit",(X785+AE786),IF(C786="Withdrawal",(X785-AE786)))))</f>
        <v/>
      </c>
      <c r="Y786" s="145" t="str">
        <f t="shared" si="153"/>
        <v/>
      </c>
      <c r="Z786" s="118"/>
      <c r="AA786" s="118"/>
      <c r="AB786" s="118"/>
      <c r="AC786" s="118"/>
      <c r="AD786" s="118"/>
      <c r="AE786" s="139"/>
      <c r="AF786" s="118"/>
      <c r="AG786" s="118"/>
      <c r="AH786" s="147" t="str">
        <f t="shared" si="154"/>
        <v/>
      </c>
      <c r="AI786" s="147" t="str">
        <f t="shared" si="155"/>
        <v/>
      </c>
      <c r="AJ786" s="148" t="str">
        <f t="shared" si="144"/>
        <v/>
      </c>
      <c r="AK786" s="148" t="str">
        <f t="shared" si="145"/>
        <v/>
      </c>
      <c r="AL786" s="147" t="str">
        <f t="shared" si="146"/>
        <v/>
      </c>
      <c r="AM786" s="147" t="str">
        <f t="shared" si="147"/>
        <v/>
      </c>
      <c r="AN786" s="147" t="str">
        <f t="shared" si="148"/>
        <v/>
      </c>
      <c r="AO786" s="118"/>
    </row>
    <row r="787" spans="1:41">
      <c r="A787" s="118"/>
      <c r="B787" s="118"/>
      <c r="C787" s="118"/>
      <c r="D787" s="118"/>
      <c r="E787" s="118"/>
      <c r="F787" s="118"/>
      <c r="G787" s="118"/>
      <c r="H787" s="118"/>
      <c r="I787" s="118"/>
      <c r="J787" s="118"/>
      <c r="K787" s="118"/>
      <c r="L787" s="118"/>
      <c r="M787" s="118"/>
      <c r="N787" s="118"/>
      <c r="O787" s="143" t="str">
        <f>IF(H787="","",(S787/S787)&amp;":"&amp;ROUND(AH787/S787,2))</f>
        <v/>
      </c>
      <c r="P787" s="118"/>
      <c r="Q787" s="118"/>
      <c r="R787" s="143" t="str">
        <f>IF(H787="","",(S787/S787)&amp;":"&amp;ROUND(AI787/S787,2))</f>
        <v/>
      </c>
      <c r="S787" s="144" t="str">
        <f t="shared" si="149"/>
        <v/>
      </c>
      <c r="T787" s="145" t="str">
        <f t="shared" si="150"/>
        <v/>
      </c>
      <c r="U787" s="118"/>
      <c r="V787" s="145" t="str">
        <f t="shared" si="151"/>
        <v/>
      </c>
      <c r="W787" s="144" t="str">
        <f t="shared" si="152"/>
        <v/>
      </c>
      <c r="X787" s="146" t="str">
        <f>IF(C787="","",IF(OR(C787="Trade",C787="Multi Position"),(X786+V787),IF(C787="Deposit",(X786+AE787),IF(C787="Withdrawal",(X786-AE787)))))</f>
        <v/>
      </c>
      <c r="Y787" s="145" t="str">
        <f t="shared" si="153"/>
        <v/>
      </c>
      <c r="Z787" s="118"/>
      <c r="AA787" s="118"/>
      <c r="AB787" s="118"/>
      <c r="AC787" s="118"/>
      <c r="AD787" s="118"/>
      <c r="AE787" s="139"/>
      <c r="AF787" s="118"/>
      <c r="AG787" s="118"/>
      <c r="AH787" s="147" t="str">
        <f t="shared" si="154"/>
        <v/>
      </c>
      <c r="AI787" s="147" t="str">
        <f t="shared" si="155"/>
        <v/>
      </c>
      <c r="AJ787" s="148" t="str">
        <f t="shared" si="144"/>
        <v/>
      </c>
      <c r="AK787" s="148" t="str">
        <f t="shared" si="145"/>
        <v/>
      </c>
      <c r="AL787" s="147" t="str">
        <f t="shared" si="146"/>
        <v/>
      </c>
      <c r="AM787" s="147" t="str">
        <f t="shared" si="147"/>
        <v/>
      </c>
      <c r="AN787" s="147" t="str">
        <f t="shared" si="148"/>
        <v/>
      </c>
      <c r="AO787" s="118"/>
    </row>
    <row r="788" spans="1:41">
      <c r="A788" s="118"/>
      <c r="B788" s="118"/>
      <c r="C788" s="118"/>
      <c r="D788" s="118"/>
      <c r="E788" s="118"/>
      <c r="F788" s="118"/>
      <c r="G788" s="118"/>
      <c r="H788" s="118"/>
      <c r="I788" s="118"/>
      <c r="J788" s="118"/>
      <c r="K788" s="118"/>
      <c r="L788" s="118"/>
      <c r="M788" s="118"/>
      <c r="N788" s="118"/>
      <c r="O788" s="143" t="str">
        <f>IF(H788="","",(S788/S788)&amp;":"&amp;ROUND(AH788/S788,2))</f>
        <v/>
      </c>
      <c r="P788" s="118"/>
      <c r="Q788" s="118"/>
      <c r="R788" s="143" t="str">
        <f>IF(H788="","",(S788/S788)&amp;":"&amp;ROUND(AI788/S788,2))</f>
        <v/>
      </c>
      <c r="S788" s="144" t="str">
        <f t="shared" si="149"/>
        <v/>
      </c>
      <c r="T788" s="145" t="str">
        <f t="shared" si="150"/>
        <v/>
      </c>
      <c r="U788" s="118"/>
      <c r="V788" s="145" t="str">
        <f t="shared" si="151"/>
        <v/>
      </c>
      <c r="W788" s="144" t="str">
        <f t="shared" si="152"/>
        <v/>
      </c>
      <c r="X788" s="146" t="str">
        <f>IF(C788="","",IF(OR(C788="Trade",C788="Multi Position"),(X787+V788),IF(C788="Deposit",(X787+AE788),IF(C788="Withdrawal",(X787-AE788)))))</f>
        <v/>
      </c>
      <c r="Y788" s="145" t="str">
        <f t="shared" si="153"/>
        <v/>
      </c>
      <c r="Z788" s="118"/>
      <c r="AA788" s="118"/>
      <c r="AB788" s="118"/>
      <c r="AC788" s="118"/>
      <c r="AD788" s="118"/>
      <c r="AE788" s="139"/>
      <c r="AF788" s="118"/>
      <c r="AG788" s="118"/>
      <c r="AH788" s="147" t="str">
        <f t="shared" si="154"/>
        <v/>
      </c>
      <c r="AI788" s="147" t="str">
        <f t="shared" si="155"/>
        <v/>
      </c>
      <c r="AJ788" s="148" t="str">
        <f t="shared" si="144"/>
        <v/>
      </c>
      <c r="AK788" s="148" t="str">
        <f t="shared" si="145"/>
        <v/>
      </c>
      <c r="AL788" s="147" t="str">
        <f t="shared" si="146"/>
        <v/>
      </c>
      <c r="AM788" s="147" t="str">
        <f t="shared" si="147"/>
        <v/>
      </c>
      <c r="AN788" s="147" t="str">
        <f t="shared" si="148"/>
        <v/>
      </c>
      <c r="AO788" s="118"/>
    </row>
    <row r="789" spans="1:41">
      <c r="A789" s="118"/>
      <c r="B789" s="118"/>
      <c r="C789" s="118"/>
      <c r="D789" s="118"/>
      <c r="E789" s="118"/>
      <c r="F789" s="118"/>
      <c r="G789" s="118"/>
      <c r="H789" s="118"/>
      <c r="I789" s="118"/>
      <c r="J789" s="118"/>
      <c r="K789" s="118"/>
      <c r="L789" s="118"/>
      <c r="M789" s="118"/>
      <c r="N789" s="118"/>
      <c r="O789" s="143" t="str">
        <f>IF(H789="","",(S789/S789)&amp;":"&amp;ROUND(AH789/S789,2))</f>
        <v/>
      </c>
      <c r="P789" s="118"/>
      <c r="Q789" s="118"/>
      <c r="R789" s="143" t="str">
        <f>IF(H789="","",(S789/S789)&amp;":"&amp;ROUND(AI789/S789,2))</f>
        <v/>
      </c>
      <c r="S789" s="144" t="str">
        <f t="shared" si="149"/>
        <v/>
      </c>
      <c r="T789" s="145" t="str">
        <f t="shared" si="150"/>
        <v/>
      </c>
      <c r="U789" s="118"/>
      <c r="V789" s="145" t="str">
        <f t="shared" si="151"/>
        <v/>
      </c>
      <c r="W789" s="144" t="str">
        <f t="shared" si="152"/>
        <v/>
      </c>
      <c r="X789" s="146" t="str">
        <f>IF(C789="","",IF(OR(C789="Trade",C789="Multi Position"),(X788+V789),IF(C789="Deposit",(X788+AE789),IF(C789="Withdrawal",(X788-AE789)))))</f>
        <v/>
      </c>
      <c r="Y789" s="145" t="str">
        <f t="shared" si="153"/>
        <v/>
      </c>
      <c r="Z789" s="118"/>
      <c r="AA789" s="118"/>
      <c r="AB789" s="118"/>
      <c r="AC789" s="118"/>
      <c r="AD789" s="118"/>
      <c r="AE789" s="139"/>
      <c r="AF789" s="118"/>
      <c r="AG789" s="118"/>
      <c r="AH789" s="147" t="str">
        <f t="shared" si="154"/>
        <v/>
      </c>
      <c r="AI789" s="147" t="str">
        <f t="shared" si="155"/>
        <v/>
      </c>
      <c r="AJ789" s="148" t="str">
        <f t="shared" si="144"/>
        <v/>
      </c>
      <c r="AK789" s="148" t="str">
        <f t="shared" si="145"/>
        <v/>
      </c>
      <c r="AL789" s="147" t="str">
        <f t="shared" si="146"/>
        <v/>
      </c>
      <c r="AM789" s="147" t="str">
        <f t="shared" si="147"/>
        <v/>
      </c>
      <c r="AN789" s="147" t="str">
        <f t="shared" si="148"/>
        <v/>
      </c>
      <c r="AO789" s="118"/>
    </row>
    <row r="790" spans="1:41">
      <c r="A790" s="118"/>
      <c r="B790" s="118"/>
      <c r="C790" s="118"/>
      <c r="D790" s="118"/>
      <c r="E790" s="118"/>
      <c r="F790" s="118"/>
      <c r="G790" s="118"/>
      <c r="H790" s="118"/>
      <c r="I790" s="118"/>
      <c r="J790" s="118"/>
      <c r="K790" s="118"/>
      <c r="L790" s="118"/>
      <c r="M790" s="118"/>
      <c r="N790" s="118"/>
      <c r="O790" s="143" t="str">
        <f>IF(H790="","",(S790/S790)&amp;":"&amp;ROUND(AH790/S790,2))</f>
        <v/>
      </c>
      <c r="P790" s="118"/>
      <c r="Q790" s="118"/>
      <c r="R790" s="143" t="str">
        <f>IF(H790="","",(S790/S790)&amp;":"&amp;ROUND(AI790/S790,2))</f>
        <v/>
      </c>
      <c r="S790" s="144" t="str">
        <f t="shared" si="149"/>
        <v/>
      </c>
      <c r="T790" s="145" t="str">
        <f t="shared" si="150"/>
        <v/>
      </c>
      <c r="U790" s="118"/>
      <c r="V790" s="145" t="str">
        <f t="shared" si="151"/>
        <v/>
      </c>
      <c r="W790" s="144" t="str">
        <f t="shared" si="152"/>
        <v/>
      </c>
      <c r="X790" s="146" t="str">
        <f>IF(C790="","",IF(OR(C790="Trade",C790="Multi Position"),(X789+V790),IF(C790="Deposit",(X789+AE790),IF(C790="Withdrawal",(X789-AE790)))))</f>
        <v/>
      </c>
      <c r="Y790" s="145" t="str">
        <f t="shared" si="153"/>
        <v/>
      </c>
      <c r="Z790" s="118"/>
      <c r="AA790" s="118"/>
      <c r="AB790" s="118"/>
      <c r="AC790" s="118"/>
      <c r="AD790" s="118"/>
      <c r="AE790" s="139"/>
      <c r="AF790" s="118"/>
      <c r="AG790" s="118"/>
      <c r="AH790" s="147" t="str">
        <f t="shared" si="154"/>
        <v/>
      </c>
      <c r="AI790" s="147" t="str">
        <f t="shared" si="155"/>
        <v/>
      </c>
      <c r="AJ790" s="148" t="str">
        <f t="shared" si="144"/>
        <v/>
      </c>
      <c r="AK790" s="148" t="str">
        <f t="shared" si="145"/>
        <v/>
      </c>
      <c r="AL790" s="147" t="str">
        <f t="shared" si="146"/>
        <v/>
      </c>
      <c r="AM790" s="147" t="str">
        <f t="shared" si="147"/>
        <v/>
      </c>
      <c r="AN790" s="147" t="str">
        <f t="shared" si="148"/>
        <v/>
      </c>
      <c r="AO790" s="118"/>
    </row>
    <row r="791" spans="1:41">
      <c r="A791" s="118"/>
      <c r="B791" s="118"/>
      <c r="C791" s="118"/>
      <c r="D791" s="118"/>
      <c r="E791" s="118"/>
      <c r="F791" s="118"/>
      <c r="G791" s="118"/>
      <c r="H791" s="118"/>
      <c r="I791" s="118"/>
      <c r="J791" s="118"/>
      <c r="K791" s="118"/>
      <c r="L791" s="118"/>
      <c r="M791" s="118"/>
      <c r="N791" s="118"/>
      <c r="O791" s="143" t="str">
        <f>IF(H791="","",(S791/S791)&amp;":"&amp;ROUND(AH791/S791,2))</f>
        <v/>
      </c>
      <c r="P791" s="118"/>
      <c r="Q791" s="118"/>
      <c r="R791" s="143" t="str">
        <f>IF(H791="","",(S791/S791)&amp;":"&amp;ROUND(AI791/S791,2))</f>
        <v/>
      </c>
      <c r="S791" s="144" t="str">
        <f t="shared" si="149"/>
        <v/>
      </c>
      <c r="T791" s="145" t="str">
        <f t="shared" si="150"/>
        <v/>
      </c>
      <c r="U791" s="118"/>
      <c r="V791" s="145" t="str">
        <f t="shared" si="151"/>
        <v/>
      </c>
      <c r="W791" s="144" t="str">
        <f t="shared" si="152"/>
        <v/>
      </c>
      <c r="X791" s="146" t="str">
        <f>IF(C791="","",IF(OR(C791="Trade",C791="Multi Position"),(X790+V791),IF(C791="Deposit",(X790+AE791),IF(C791="Withdrawal",(X790-AE791)))))</f>
        <v/>
      </c>
      <c r="Y791" s="145" t="str">
        <f t="shared" si="153"/>
        <v/>
      </c>
      <c r="Z791" s="118"/>
      <c r="AA791" s="118"/>
      <c r="AB791" s="118"/>
      <c r="AC791" s="118"/>
      <c r="AD791" s="118"/>
      <c r="AE791" s="139"/>
      <c r="AF791" s="118"/>
      <c r="AG791" s="118"/>
      <c r="AH791" s="147" t="str">
        <f t="shared" si="154"/>
        <v/>
      </c>
      <c r="AI791" s="147" t="str">
        <f t="shared" si="155"/>
        <v/>
      </c>
      <c r="AJ791" s="148" t="str">
        <f t="shared" si="144"/>
        <v/>
      </c>
      <c r="AK791" s="148" t="str">
        <f t="shared" si="145"/>
        <v/>
      </c>
      <c r="AL791" s="147" t="str">
        <f t="shared" si="146"/>
        <v/>
      </c>
      <c r="AM791" s="147" t="str">
        <f t="shared" si="147"/>
        <v/>
      </c>
      <c r="AN791" s="147" t="str">
        <f t="shared" si="148"/>
        <v/>
      </c>
      <c r="AO791" s="118"/>
    </row>
    <row r="792" spans="1:41">
      <c r="A792" s="118"/>
      <c r="B792" s="118"/>
      <c r="C792" s="118"/>
      <c r="D792" s="118"/>
      <c r="E792" s="118"/>
      <c r="F792" s="118"/>
      <c r="G792" s="118"/>
      <c r="H792" s="118"/>
      <c r="I792" s="118"/>
      <c r="J792" s="118"/>
      <c r="K792" s="118"/>
      <c r="L792" s="118"/>
      <c r="M792" s="118"/>
      <c r="N792" s="118"/>
      <c r="O792" s="143" t="str">
        <f>IF(H792="","",(S792/S792)&amp;":"&amp;ROUND(AH792/S792,2))</f>
        <v/>
      </c>
      <c r="P792" s="118"/>
      <c r="Q792" s="118"/>
      <c r="R792" s="143" t="str">
        <f>IF(H792="","",(S792/S792)&amp;":"&amp;ROUND(AI792/S792,2))</f>
        <v/>
      </c>
      <c r="S792" s="144" t="str">
        <f t="shared" si="149"/>
        <v/>
      </c>
      <c r="T792" s="145" t="str">
        <f t="shared" si="150"/>
        <v/>
      </c>
      <c r="U792" s="118"/>
      <c r="V792" s="145" t="str">
        <f t="shared" si="151"/>
        <v/>
      </c>
      <c r="W792" s="144" t="str">
        <f t="shared" si="152"/>
        <v/>
      </c>
      <c r="X792" s="146" t="str">
        <f>IF(C792="","",IF(OR(C792="Trade",C792="Multi Position"),(X791+V792),IF(C792="Deposit",(X791+AE792),IF(C792="Withdrawal",(X791-AE792)))))</f>
        <v/>
      </c>
      <c r="Y792" s="145" t="str">
        <f t="shared" si="153"/>
        <v/>
      </c>
      <c r="Z792" s="118"/>
      <c r="AA792" s="118"/>
      <c r="AB792" s="118"/>
      <c r="AC792" s="118"/>
      <c r="AD792" s="118"/>
      <c r="AE792" s="139"/>
      <c r="AF792" s="118"/>
      <c r="AG792" s="118"/>
      <c r="AH792" s="147" t="str">
        <f t="shared" si="154"/>
        <v/>
      </c>
      <c r="AI792" s="147" t="str">
        <f t="shared" si="155"/>
        <v/>
      </c>
      <c r="AJ792" s="148" t="str">
        <f t="shared" si="144"/>
        <v/>
      </c>
      <c r="AK792" s="148" t="str">
        <f t="shared" si="145"/>
        <v/>
      </c>
      <c r="AL792" s="147" t="str">
        <f t="shared" si="146"/>
        <v/>
      </c>
      <c r="AM792" s="147" t="str">
        <f t="shared" si="147"/>
        <v/>
      </c>
      <c r="AN792" s="147" t="str">
        <f t="shared" si="148"/>
        <v/>
      </c>
      <c r="AO792" s="118"/>
    </row>
    <row r="793" spans="1:41">
      <c r="A793" s="118"/>
      <c r="B793" s="118"/>
      <c r="C793" s="118"/>
      <c r="D793" s="118"/>
      <c r="E793" s="118"/>
      <c r="F793" s="118"/>
      <c r="G793" s="118"/>
      <c r="H793" s="118"/>
      <c r="I793" s="118"/>
      <c r="J793" s="118"/>
      <c r="K793" s="118"/>
      <c r="L793" s="118"/>
      <c r="M793" s="118"/>
      <c r="N793" s="118"/>
      <c r="O793" s="143" t="str">
        <f>IF(H793="","",(S793/S793)&amp;":"&amp;ROUND(AH793/S793,2))</f>
        <v/>
      </c>
      <c r="P793" s="118"/>
      <c r="Q793" s="118"/>
      <c r="R793" s="143" t="str">
        <f>IF(H793="","",(S793/S793)&amp;":"&amp;ROUND(AI793/S793,2))</f>
        <v/>
      </c>
      <c r="S793" s="144" t="str">
        <f t="shared" si="149"/>
        <v/>
      </c>
      <c r="T793" s="145" t="str">
        <f t="shared" si="150"/>
        <v/>
      </c>
      <c r="U793" s="118"/>
      <c r="V793" s="145" t="str">
        <f t="shared" si="151"/>
        <v/>
      </c>
      <c r="W793" s="144" t="str">
        <f t="shared" si="152"/>
        <v/>
      </c>
      <c r="X793" s="146" t="str">
        <f>IF(C793="","",IF(OR(C793="Trade",C793="Multi Position"),(X792+V793),IF(C793="Deposit",(X792+AE793),IF(C793="Withdrawal",(X792-AE793)))))</f>
        <v/>
      </c>
      <c r="Y793" s="145" t="str">
        <f t="shared" si="153"/>
        <v/>
      </c>
      <c r="Z793" s="118"/>
      <c r="AA793" s="118"/>
      <c r="AB793" s="118"/>
      <c r="AC793" s="118"/>
      <c r="AD793" s="118"/>
      <c r="AE793" s="139"/>
      <c r="AF793" s="118"/>
      <c r="AG793" s="118"/>
      <c r="AH793" s="147" t="str">
        <f t="shared" si="154"/>
        <v/>
      </c>
      <c r="AI793" s="147" t="str">
        <f t="shared" si="155"/>
        <v/>
      </c>
      <c r="AJ793" s="148" t="str">
        <f t="shared" si="144"/>
        <v/>
      </c>
      <c r="AK793" s="148" t="str">
        <f t="shared" si="145"/>
        <v/>
      </c>
      <c r="AL793" s="147" t="str">
        <f t="shared" si="146"/>
        <v/>
      </c>
      <c r="AM793" s="147" t="str">
        <f t="shared" si="147"/>
        <v/>
      </c>
      <c r="AN793" s="147" t="str">
        <f t="shared" si="148"/>
        <v/>
      </c>
      <c r="AO793" s="118"/>
    </row>
    <row r="794" spans="1:41">
      <c r="A794" s="118"/>
      <c r="B794" s="118"/>
      <c r="C794" s="118"/>
      <c r="D794" s="118"/>
      <c r="E794" s="118"/>
      <c r="F794" s="118"/>
      <c r="G794" s="118"/>
      <c r="H794" s="118"/>
      <c r="I794" s="118"/>
      <c r="J794" s="118"/>
      <c r="K794" s="118"/>
      <c r="L794" s="118"/>
      <c r="M794" s="118"/>
      <c r="N794" s="118"/>
      <c r="O794" s="143" t="str">
        <f>IF(H794="","",(S794/S794)&amp;":"&amp;ROUND(AH794/S794,2))</f>
        <v/>
      </c>
      <c r="P794" s="118"/>
      <c r="Q794" s="118"/>
      <c r="R794" s="143" t="str">
        <f>IF(H794="","",(S794/S794)&amp;":"&amp;ROUND(AI794/S794,2))</f>
        <v/>
      </c>
      <c r="S794" s="144" t="str">
        <f t="shared" si="149"/>
        <v/>
      </c>
      <c r="T794" s="145" t="str">
        <f t="shared" si="150"/>
        <v/>
      </c>
      <c r="U794" s="118"/>
      <c r="V794" s="145" t="str">
        <f t="shared" si="151"/>
        <v/>
      </c>
      <c r="W794" s="144" t="str">
        <f t="shared" si="152"/>
        <v/>
      </c>
      <c r="X794" s="146" t="str">
        <f>IF(C794="","",IF(OR(C794="Trade",C794="Multi Position"),(X793+V794),IF(C794="Deposit",(X793+AE794),IF(C794="Withdrawal",(X793-AE794)))))</f>
        <v/>
      </c>
      <c r="Y794" s="145" t="str">
        <f t="shared" si="153"/>
        <v/>
      </c>
      <c r="Z794" s="118"/>
      <c r="AA794" s="118"/>
      <c r="AB794" s="118"/>
      <c r="AC794" s="118"/>
      <c r="AD794" s="118"/>
      <c r="AE794" s="139"/>
      <c r="AF794" s="118"/>
      <c r="AG794" s="118"/>
      <c r="AH794" s="147" t="str">
        <f t="shared" si="154"/>
        <v/>
      </c>
      <c r="AI794" s="147" t="str">
        <f t="shared" si="155"/>
        <v/>
      </c>
      <c r="AJ794" s="148" t="str">
        <f t="shared" si="144"/>
        <v/>
      </c>
      <c r="AK794" s="148" t="str">
        <f t="shared" si="145"/>
        <v/>
      </c>
      <c r="AL794" s="147" t="str">
        <f t="shared" si="146"/>
        <v/>
      </c>
      <c r="AM794" s="147" t="str">
        <f t="shared" si="147"/>
        <v/>
      </c>
      <c r="AN794" s="147" t="str">
        <f t="shared" si="148"/>
        <v/>
      </c>
      <c r="AO794" s="118"/>
    </row>
    <row r="795" spans="1:41">
      <c r="A795" s="118"/>
      <c r="B795" s="118"/>
      <c r="C795" s="118"/>
      <c r="D795" s="118"/>
      <c r="E795" s="118"/>
      <c r="F795" s="118"/>
      <c r="G795" s="118"/>
      <c r="H795" s="118"/>
      <c r="I795" s="118"/>
      <c r="J795" s="118"/>
      <c r="K795" s="118"/>
      <c r="L795" s="118"/>
      <c r="M795" s="118"/>
      <c r="N795" s="118"/>
      <c r="O795" s="143" t="str">
        <f>IF(H795="","",(S795/S795)&amp;":"&amp;ROUND(AH795/S795,2))</f>
        <v/>
      </c>
      <c r="P795" s="118"/>
      <c r="Q795" s="118"/>
      <c r="R795" s="143" t="str">
        <f>IF(H795="","",(S795/S795)&amp;":"&amp;ROUND(AI795/S795,2))</f>
        <v/>
      </c>
      <c r="S795" s="144" t="str">
        <f t="shared" si="149"/>
        <v/>
      </c>
      <c r="T795" s="145" t="str">
        <f t="shared" si="150"/>
        <v/>
      </c>
      <c r="U795" s="118"/>
      <c r="V795" s="145" t="str">
        <f t="shared" si="151"/>
        <v/>
      </c>
      <c r="W795" s="144" t="str">
        <f t="shared" si="152"/>
        <v/>
      </c>
      <c r="X795" s="146" t="str">
        <f>IF(C795="","",IF(OR(C795="Trade",C795="Multi Position"),(X794+V795),IF(C795="Deposit",(X794+AE795),IF(C795="Withdrawal",(X794-AE795)))))</f>
        <v/>
      </c>
      <c r="Y795" s="145" t="str">
        <f t="shared" si="153"/>
        <v/>
      </c>
      <c r="Z795" s="118"/>
      <c r="AA795" s="118"/>
      <c r="AB795" s="118"/>
      <c r="AC795" s="118"/>
      <c r="AD795" s="118"/>
      <c r="AE795" s="139"/>
      <c r="AF795" s="118"/>
      <c r="AG795" s="118"/>
      <c r="AH795" s="147" t="str">
        <f t="shared" si="154"/>
        <v/>
      </c>
      <c r="AI795" s="147" t="str">
        <f t="shared" si="155"/>
        <v/>
      </c>
      <c r="AJ795" s="148" t="str">
        <f t="shared" si="144"/>
        <v/>
      </c>
      <c r="AK795" s="148" t="str">
        <f t="shared" si="145"/>
        <v/>
      </c>
      <c r="AL795" s="147" t="str">
        <f t="shared" si="146"/>
        <v/>
      </c>
      <c r="AM795" s="147" t="str">
        <f t="shared" si="147"/>
        <v/>
      </c>
      <c r="AN795" s="147" t="str">
        <f t="shared" si="148"/>
        <v/>
      </c>
      <c r="AO795" s="118"/>
    </row>
    <row r="796" spans="1:41">
      <c r="A796" s="118"/>
      <c r="B796" s="118"/>
      <c r="C796" s="118"/>
      <c r="D796" s="118"/>
      <c r="E796" s="118"/>
      <c r="F796" s="118"/>
      <c r="G796" s="118"/>
      <c r="H796" s="118"/>
      <c r="I796" s="118"/>
      <c r="J796" s="118"/>
      <c r="K796" s="118"/>
      <c r="L796" s="118"/>
      <c r="M796" s="118"/>
      <c r="N796" s="118"/>
      <c r="O796" s="143" t="str">
        <f>IF(H796="","",(S796/S796)&amp;":"&amp;ROUND(AH796/S796,2))</f>
        <v/>
      </c>
      <c r="P796" s="118"/>
      <c r="Q796" s="118"/>
      <c r="R796" s="143" t="str">
        <f>IF(H796="","",(S796/S796)&amp;":"&amp;ROUND(AI796/S796,2))</f>
        <v/>
      </c>
      <c r="S796" s="144" t="str">
        <f t="shared" si="149"/>
        <v/>
      </c>
      <c r="T796" s="145" t="str">
        <f t="shared" si="150"/>
        <v/>
      </c>
      <c r="U796" s="118"/>
      <c r="V796" s="145" t="str">
        <f t="shared" si="151"/>
        <v/>
      </c>
      <c r="W796" s="144" t="str">
        <f t="shared" si="152"/>
        <v/>
      </c>
      <c r="X796" s="146" t="str">
        <f>IF(C796="","",IF(OR(C796="Trade",C796="Multi Position"),(X795+V796),IF(C796="Deposit",(X795+AE796),IF(C796="Withdrawal",(X795-AE796)))))</f>
        <v/>
      </c>
      <c r="Y796" s="145" t="str">
        <f t="shared" si="153"/>
        <v/>
      </c>
      <c r="Z796" s="118"/>
      <c r="AA796" s="118"/>
      <c r="AB796" s="118"/>
      <c r="AC796" s="118"/>
      <c r="AD796" s="118"/>
      <c r="AE796" s="139"/>
      <c r="AF796" s="118"/>
      <c r="AG796" s="118"/>
      <c r="AH796" s="147" t="str">
        <f t="shared" si="154"/>
        <v/>
      </c>
      <c r="AI796" s="147" t="str">
        <f t="shared" si="155"/>
        <v/>
      </c>
      <c r="AJ796" s="148" t="str">
        <f t="shared" si="144"/>
        <v/>
      </c>
      <c r="AK796" s="148" t="str">
        <f t="shared" si="145"/>
        <v/>
      </c>
      <c r="AL796" s="147" t="str">
        <f t="shared" si="146"/>
        <v/>
      </c>
      <c r="AM796" s="147" t="str">
        <f t="shared" si="147"/>
        <v/>
      </c>
      <c r="AN796" s="147" t="str">
        <f t="shared" si="148"/>
        <v/>
      </c>
      <c r="AO796" s="118"/>
    </row>
    <row r="797" spans="1:41">
      <c r="A797" s="118"/>
      <c r="B797" s="118"/>
      <c r="C797" s="118"/>
      <c r="D797" s="118"/>
      <c r="E797" s="118"/>
      <c r="F797" s="118"/>
      <c r="G797" s="118"/>
      <c r="H797" s="118"/>
      <c r="I797" s="118"/>
      <c r="J797" s="118"/>
      <c r="K797" s="118"/>
      <c r="L797" s="118"/>
      <c r="M797" s="118"/>
      <c r="N797" s="118"/>
      <c r="O797" s="143" t="str">
        <f>IF(H797="","",(S797/S797)&amp;":"&amp;ROUND(AH797/S797,2))</f>
        <v/>
      </c>
      <c r="P797" s="118"/>
      <c r="Q797" s="118"/>
      <c r="R797" s="143" t="str">
        <f>IF(H797="","",(S797/S797)&amp;":"&amp;ROUND(AI797/S797,2))</f>
        <v/>
      </c>
      <c r="S797" s="144" t="str">
        <f t="shared" si="149"/>
        <v/>
      </c>
      <c r="T797" s="145" t="str">
        <f t="shared" si="150"/>
        <v/>
      </c>
      <c r="U797" s="118"/>
      <c r="V797" s="145" t="str">
        <f t="shared" si="151"/>
        <v/>
      </c>
      <c r="W797" s="144" t="str">
        <f t="shared" si="152"/>
        <v/>
      </c>
      <c r="X797" s="146" t="str">
        <f>IF(C797="","",IF(OR(C797="Trade",C797="Multi Position"),(X796+V797),IF(C797="Deposit",(X796+AE797),IF(C797="Withdrawal",(X796-AE797)))))</f>
        <v/>
      </c>
      <c r="Y797" s="145" t="str">
        <f t="shared" si="153"/>
        <v/>
      </c>
      <c r="Z797" s="118"/>
      <c r="AA797" s="118"/>
      <c r="AB797" s="118"/>
      <c r="AC797" s="118"/>
      <c r="AD797" s="118"/>
      <c r="AE797" s="139"/>
      <c r="AF797" s="118"/>
      <c r="AG797" s="118"/>
      <c r="AH797" s="147" t="str">
        <f t="shared" si="154"/>
        <v/>
      </c>
      <c r="AI797" s="147" t="str">
        <f t="shared" si="155"/>
        <v/>
      </c>
      <c r="AJ797" s="148" t="str">
        <f t="shared" si="144"/>
        <v/>
      </c>
      <c r="AK797" s="148" t="str">
        <f t="shared" si="145"/>
        <v/>
      </c>
      <c r="AL797" s="147" t="str">
        <f t="shared" si="146"/>
        <v/>
      </c>
      <c r="AM797" s="147" t="str">
        <f t="shared" si="147"/>
        <v/>
      </c>
      <c r="AN797" s="147" t="str">
        <f t="shared" si="148"/>
        <v/>
      </c>
      <c r="AO797" s="118"/>
    </row>
    <row r="798" spans="1:41">
      <c r="A798" s="118"/>
      <c r="B798" s="118"/>
      <c r="C798" s="118"/>
      <c r="D798" s="118"/>
      <c r="E798" s="118"/>
      <c r="F798" s="118"/>
      <c r="G798" s="118"/>
      <c r="H798" s="118"/>
      <c r="I798" s="118"/>
      <c r="J798" s="118"/>
      <c r="K798" s="118"/>
      <c r="L798" s="118"/>
      <c r="M798" s="118"/>
      <c r="N798" s="118"/>
      <c r="O798" s="143" t="str">
        <f>IF(H798="","",(S798/S798)&amp;":"&amp;ROUND(AH798/S798,2))</f>
        <v/>
      </c>
      <c r="P798" s="118"/>
      <c r="Q798" s="118"/>
      <c r="R798" s="143" t="str">
        <f>IF(H798="","",(S798/S798)&amp;":"&amp;ROUND(AI798/S798,2))</f>
        <v/>
      </c>
      <c r="S798" s="144" t="str">
        <f t="shared" si="149"/>
        <v/>
      </c>
      <c r="T798" s="145" t="str">
        <f t="shared" si="150"/>
        <v/>
      </c>
      <c r="U798" s="118"/>
      <c r="V798" s="145" t="str">
        <f t="shared" si="151"/>
        <v/>
      </c>
      <c r="W798" s="144" t="str">
        <f t="shared" si="152"/>
        <v/>
      </c>
      <c r="X798" s="146" t="str">
        <f>IF(C798="","",IF(OR(C798="Trade",C798="Multi Position"),(X797+V798),IF(C798="Deposit",(X797+AE798),IF(C798="Withdrawal",(X797-AE798)))))</f>
        <v/>
      </c>
      <c r="Y798" s="145" t="str">
        <f t="shared" si="153"/>
        <v/>
      </c>
      <c r="Z798" s="118"/>
      <c r="AA798" s="118"/>
      <c r="AB798" s="118"/>
      <c r="AC798" s="118"/>
      <c r="AD798" s="118"/>
      <c r="AE798" s="139"/>
      <c r="AF798" s="118"/>
      <c r="AG798" s="118"/>
      <c r="AH798" s="147" t="str">
        <f t="shared" si="154"/>
        <v/>
      </c>
      <c r="AI798" s="147" t="str">
        <f t="shared" si="155"/>
        <v/>
      </c>
      <c r="AJ798" s="148" t="str">
        <f t="shared" si="144"/>
        <v/>
      </c>
      <c r="AK798" s="148" t="str">
        <f t="shared" si="145"/>
        <v/>
      </c>
      <c r="AL798" s="147" t="str">
        <f t="shared" si="146"/>
        <v/>
      </c>
      <c r="AM798" s="147" t="str">
        <f t="shared" si="147"/>
        <v/>
      </c>
      <c r="AN798" s="147" t="str">
        <f t="shared" si="148"/>
        <v/>
      </c>
      <c r="AO798" s="118"/>
    </row>
    <row r="799" spans="1:41">
      <c r="A799" s="118"/>
      <c r="B799" s="118"/>
      <c r="C799" s="118"/>
      <c r="D799" s="118"/>
      <c r="E799" s="118"/>
      <c r="F799" s="118"/>
      <c r="G799" s="118"/>
      <c r="H799" s="118"/>
      <c r="I799" s="118"/>
      <c r="J799" s="118"/>
      <c r="K799" s="118"/>
      <c r="L799" s="118"/>
      <c r="M799" s="118"/>
      <c r="N799" s="118"/>
      <c r="O799" s="143" t="str">
        <f>IF(H799="","",(S799/S799)&amp;":"&amp;ROUND(AH799/S799,2))</f>
        <v/>
      </c>
      <c r="P799" s="118"/>
      <c r="Q799" s="118"/>
      <c r="R799" s="143" t="str">
        <f>IF(H799="","",(S799/S799)&amp;":"&amp;ROUND(AI799/S799,2))</f>
        <v/>
      </c>
      <c r="S799" s="144" t="str">
        <f t="shared" si="149"/>
        <v/>
      </c>
      <c r="T799" s="145" t="str">
        <f t="shared" si="150"/>
        <v/>
      </c>
      <c r="U799" s="118"/>
      <c r="V799" s="145" t="str">
        <f t="shared" si="151"/>
        <v/>
      </c>
      <c r="W799" s="144" t="str">
        <f t="shared" si="152"/>
        <v/>
      </c>
      <c r="X799" s="146" t="str">
        <f>IF(C799="","",IF(OR(C799="Trade",C799="Multi Position"),(X798+V799),IF(C799="Deposit",(X798+AE799),IF(C799="Withdrawal",(X798-AE799)))))</f>
        <v/>
      </c>
      <c r="Y799" s="145" t="str">
        <f t="shared" si="153"/>
        <v/>
      </c>
      <c r="Z799" s="118"/>
      <c r="AA799" s="118"/>
      <c r="AB799" s="118"/>
      <c r="AC799" s="118"/>
      <c r="AD799" s="118"/>
      <c r="AE799" s="139"/>
      <c r="AF799" s="118"/>
      <c r="AG799" s="118"/>
      <c r="AH799" s="147" t="str">
        <f t="shared" si="154"/>
        <v/>
      </c>
      <c r="AI799" s="147" t="str">
        <f t="shared" si="155"/>
        <v/>
      </c>
      <c r="AJ799" s="148" t="str">
        <f t="shared" si="144"/>
        <v/>
      </c>
      <c r="AK799" s="148" t="str">
        <f t="shared" si="145"/>
        <v/>
      </c>
      <c r="AL799" s="147" t="str">
        <f t="shared" si="146"/>
        <v/>
      </c>
      <c r="AM799" s="147" t="str">
        <f t="shared" si="147"/>
        <v/>
      </c>
      <c r="AN799" s="147" t="str">
        <f t="shared" si="148"/>
        <v/>
      </c>
      <c r="AO799" s="118"/>
    </row>
    <row r="800" spans="1:41">
      <c r="A800" s="118"/>
      <c r="B800" s="118"/>
      <c r="C800" s="118"/>
      <c r="D800" s="118"/>
      <c r="E800" s="118"/>
      <c r="F800" s="118"/>
      <c r="G800" s="118"/>
      <c r="H800" s="118"/>
      <c r="I800" s="118"/>
      <c r="J800" s="118"/>
      <c r="K800" s="118"/>
      <c r="L800" s="118"/>
      <c r="M800" s="118"/>
      <c r="N800" s="118"/>
      <c r="O800" s="143" t="str">
        <f>IF(H800="","",(S800/S800)&amp;":"&amp;ROUND(AH800/S800,2))</f>
        <v/>
      </c>
      <c r="P800" s="118"/>
      <c r="Q800" s="118"/>
      <c r="R800" s="143" t="str">
        <f>IF(H800="","",(S800/S800)&amp;":"&amp;ROUND(AI800/S800,2))</f>
        <v/>
      </c>
      <c r="S800" s="144" t="str">
        <f t="shared" si="149"/>
        <v/>
      </c>
      <c r="T800" s="145" t="str">
        <f t="shared" si="150"/>
        <v/>
      </c>
      <c r="U800" s="118"/>
      <c r="V800" s="145" t="str">
        <f t="shared" si="151"/>
        <v/>
      </c>
      <c r="W800" s="144" t="str">
        <f t="shared" si="152"/>
        <v/>
      </c>
      <c r="X800" s="146" t="str">
        <f>IF(C800="","",IF(OR(C800="Trade",C800="Multi Position"),(X799+V800),IF(C800="Deposit",(X799+AE800),IF(C800="Withdrawal",(X799-AE800)))))</f>
        <v/>
      </c>
      <c r="Y800" s="145" t="str">
        <f t="shared" si="153"/>
        <v/>
      </c>
      <c r="Z800" s="118"/>
      <c r="AA800" s="118"/>
      <c r="AB800" s="118"/>
      <c r="AC800" s="118"/>
      <c r="AD800" s="118"/>
      <c r="AE800" s="139"/>
      <c r="AF800" s="118"/>
      <c r="AG800" s="118"/>
      <c r="AH800" s="147" t="str">
        <f t="shared" si="154"/>
        <v/>
      </c>
      <c r="AI800" s="147" t="str">
        <f t="shared" si="155"/>
        <v/>
      </c>
      <c r="AJ800" s="148" t="str">
        <f t="shared" si="144"/>
        <v/>
      </c>
      <c r="AK800" s="148" t="str">
        <f t="shared" si="145"/>
        <v/>
      </c>
      <c r="AL800" s="147" t="str">
        <f t="shared" si="146"/>
        <v/>
      </c>
      <c r="AM800" s="147" t="str">
        <f t="shared" si="147"/>
        <v/>
      </c>
      <c r="AN800" s="147" t="str">
        <f t="shared" si="148"/>
        <v/>
      </c>
      <c r="AO800" s="118"/>
    </row>
    <row r="801" spans="1:41">
      <c r="A801" s="118"/>
      <c r="B801" s="118"/>
      <c r="C801" s="118"/>
      <c r="D801" s="118"/>
      <c r="E801" s="118"/>
      <c r="F801" s="118"/>
      <c r="G801" s="118"/>
      <c r="H801" s="118"/>
      <c r="I801" s="118"/>
      <c r="J801" s="118"/>
      <c r="K801" s="118"/>
      <c r="L801" s="118"/>
      <c r="M801" s="118"/>
      <c r="N801" s="118"/>
      <c r="O801" s="143" t="str">
        <f>IF(H801="","",(S801/S801)&amp;":"&amp;ROUND(AH801/S801,2))</f>
        <v/>
      </c>
      <c r="P801" s="118"/>
      <c r="Q801" s="118"/>
      <c r="R801" s="143" t="str">
        <f>IF(H801="","",(S801/S801)&amp;":"&amp;ROUND(AI801/S801,2))</f>
        <v/>
      </c>
      <c r="S801" s="144" t="str">
        <f t="shared" si="149"/>
        <v/>
      </c>
      <c r="T801" s="145" t="str">
        <f t="shared" si="150"/>
        <v/>
      </c>
      <c r="U801" s="118"/>
      <c r="V801" s="145" t="str">
        <f t="shared" si="151"/>
        <v/>
      </c>
      <c r="W801" s="144" t="str">
        <f t="shared" si="152"/>
        <v/>
      </c>
      <c r="X801" s="146" t="str">
        <f>IF(C801="","",IF(OR(C801="Trade",C801="Multi Position"),(X800+V801),IF(C801="Deposit",(X800+AE801),IF(C801="Withdrawal",(X800-AE801)))))</f>
        <v/>
      </c>
      <c r="Y801" s="145" t="str">
        <f t="shared" si="153"/>
        <v/>
      </c>
      <c r="Z801" s="118"/>
      <c r="AA801" s="118"/>
      <c r="AB801" s="118"/>
      <c r="AC801" s="118"/>
      <c r="AD801" s="118"/>
      <c r="AE801" s="139"/>
      <c r="AF801" s="118"/>
      <c r="AG801" s="118"/>
      <c r="AH801" s="147" t="str">
        <f t="shared" si="154"/>
        <v/>
      </c>
      <c r="AI801" s="147" t="str">
        <f t="shared" si="155"/>
        <v/>
      </c>
      <c r="AJ801" s="148" t="str">
        <f t="shared" si="144"/>
        <v/>
      </c>
      <c r="AK801" s="148" t="str">
        <f t="shared" si="145"/>
        <v/>
      </c>
      <c r="AL801" s="147" t="str">
        <f t="shared" si="146"/>
        <v/>
      </c>
      <c r="AM801" s="147" t="str">
        <f t="shared" si="147"/>
        <v/>
      </c>
      <c r="AN801" s="147" t="str">
        <f t="shared" si="148"/>
        <v/>
      </c>
      <c r="AO801" s="118"/>
    </row>
    <row r="802" spans="1:41">
      <c r="A802" s="118"/>
      <c r="B802" s="118"/>
      <c r="C802" s="118"/>
      <c r="D802" s="118"/>
      <c r="E802" s="118"/>
      <c r="F802" s="118"/>
      <c r="G802" s="118"/>
      <c r="H802" s="118"/>
      <c r="I802" s="118"/>
      <c r="J802" s="118"/>
      <c r="K802" s="118"/>
      <c r="L802" s="118"/>
      <c r="M802" s="118"/>
      <c r="N802" s="118"/>
      <c r="O802" s="143" t="str">
        <f>IF(H802="","",(S802/S802)&amp;":"&amp;ROUND(AH802/S802,2))</f>
        <v/>
      </c>
      <c r="P802" s="118"/>
      <c r="Q802" s="118"/>
      <c r="R802" s="143" t="str">
        <f>IF(H802="","",(S802/S802)&amp;":"&amp;ROUND(AI802/S802,2))</f>
        <v/>
      </c>
      <c r="S802" s="144" t="str">
        <f t="shared" si="149"/>
        <v/>
      </c>
      <c r="T802" s="145" t="str">
        <f t="shared" si="150"/>
        <v/>
      </c>
      <c r="U802" s="118"/>
      <c r="V802" s="145" t="str">
        <f t="shared" si="151"/>
        <v/>
      </c>
      <c r="W802" s="144" t="str">
        <f t="shared" si="152"/>
        <v/>
      </c>
      <c r="X802" s="146" t="str">
        <f>IF(C802="","",IF(OR(C802="Trade",C802="Multi Position"),(X801+V802),IF(C802="Deposit",(X801+AE802),IF(C802="Withdrawal",(X801-AE802)))))</f>
        <v/>
      </c>
      <c r="Y802" s="145" t="str">
        <f t="shared" si="153"/>
        <v/>
      </c>
      <c r="Z802" s="118"/>
      <c r="AA802" s="118"/>
      <c r="AB802" s="118"/>
      <c r="AC802" s="118"/>
      <c r="AD802" s="118"/>
      <c r="AE802" s="139"/>
      <c r="AF802" s="118"/>
      <c r="AG802" s="118"/>
      <c r="AH802" s="147" t="str">
        <f t="shared" si="154"/>
        <v/>
      </c>
      <c r="AI802" s="147" t="str">
        <f t="shared" si="155"/>
        <v/>
      </c>
      <c r="AJ802" s="148" t="str">
        <f t="shared" si="144"/>
        <v/>
      </c>
      <c r="AK802" s="148" t="str">
        <f t="shared" si="145"/>
        <v/>
      </c>
      <c r="AL802" s="147" t="str">
        <f t="shared" si="146"/>
        <v/>
      </c>
      <c r="AM802" s="147" t="str">
        <f t="shared" si="147"/>
        <v/>
      </c>
      <c r="AN802" s="147" t="str">
        <f t="shared" si="148"/>
        <v/>
      </c>
      <c r="AO802" s="118"/>
    </row>
    <row r="803" spans="1:41">
      <c r="A803" s="118"/>
      <c r="B803" s="118"/>
      <c r="C803" s="118"/>
      <c r="D803" s="118"/>
      <c r="E803" s="118"/>
      <c r="F803" s="118"/>
      <c r="G803" s="118"/>
      <c r="H803" s="118"/>
      <c r="I803" s="118"/>
      <c r="J803" s="118"/>
      <c r="K803" s="118"/>
      <c r="L803" s="118"/>
      <c r="M803" s="118"/>
      <c r="N803" s="118"/>
      <c r="O803" s="143" t="str">
        <f>IF(H803="","",(S803/S803)&amp;":"&amp;ROUND(AH803/S803,2))</f>
        <v/>
      </c>
      <c r="P803" s="118"/>
      <c r="Q803" s="118"/>
      <c r="R803" s="143" t="str">
        <f>IF(H803="","",(S803/S803)&amp;":"&amp;ROUND(AI803/S803,2))</f>
        <v/>
      </c>
      <c r="S803" s="144" t="str">
        <f t="shared" si="149"/>
        <v/>
      </c>
      <c r="T803" s="145" t="str">
        <f t="shared" si="150"/>
        <v/>
      </c>
      <c r="U803" s="118"/>
      <c r="V803" s="145" t="str">
        <f t="shared" si="151"/>
        <v/>
      </c>
      <c r="W803" s="144" t="str">
        <f t="shared" si="152"/>
        <v/>
      </c>
      <c r="X803" s="146" t="str">
        <f>IF(C803="","",IF(OR(C803="Trade",C803="Multi Position"),(X802+V803),IF(C803="Deposit",(X802+AE803),IF(C803="Withdrawal",(X802-AE803)))))</f>
        <v/>
      </c>
      <c r="Y803" s="145" t="str">
        <f t="shared" si="153"/>
        <v/>
      </c>
      <c r="Z803" s="118"/>
      <c r="AA803" s="118"/>
      <c r="AB803" s="118"/>
      <c r="AC803" s="118"/>
      <c r="AD803" s="118"/>
      <c r="AE803" s="139"/>
      <c r="AF803" s="118"/>
      <c r="AG803" s="118"/>
      <c r="AH803" s="147" t="str">
        <f t="shared" si="154"/>
        <v/>
      </c>
      <c r="AI803" s="147" t="str">
        <f t="shared" si="155"/>
        <v/>
      </c>
      <c r="AJ803" s="148" t="str">
        <f t="shared" si="144"/>
        <v/>
      </c>
      <c r="AK803" s="148" t="str">
        <f t="shared" si="145"/>
        <v/>
      </c>
      <c r="AL803" s="147" t="str">
        <f t="shared" si="146"/>
        <v/>
      </c>
      <c r="AM803" s="147" t="str">
        <f t="shared" si="147"/>
        <v/>
      </c>
      <c r="AN803" s="147" t="str">
        <f t="shared" si="148"/>
        <v/>
      </c>
      <c r="AO803" s="118"/>
    </row>
    <row r="804" spans="1:41">
      <c r="A804" s="118"/>
      <c r="B804" s="118"/>
      <c r="C804" s="118"/>
      <c r="D804" s="118"/>
      <c r="E804" s="118"/>
      <c r="F804" s="118"/>
      <c r="G804" s="118"/>
      <c r="H804" s="118"/>
      <c r="I804" s="118"/>
      <c r="J804" s="118"/>
      <c r="K804" s="118"/>
      <c r="L804" s="118"/>
      <c r="M804" s="118"/>
      <c r="N804" s="118"/>
      <c r="O804" s="143" t="str">
        <f>IF(H804="","",(S804/S804)&amp;":"&amp;ROUND(AH804/S804,2))</f>
        <v/>
      </c>
      <c r="P804" s="118"/>
      <c r="Q804" s="118"/>
      <c r="R804" s="143" t="str">
        <f>IF(H804="","",(S804/S804)&amp;":"&amp;ROUND(AI804/S804,2))</f>
        <v/>
      </c>
      <c r="S804" s="144" t="str">
        <f t="shared" si="149"/>
        <v/>
      </c>
      <c r="T804" s="145" t="str">
        <f t="shared" si="150"/>
        <v/>
      </c>
      <c r="U804" s="118"/>
      <c r="V804" s="145" t="str">
        <f t="shared" si="151"/>
        <v/>
      </c>
      <c r="W804" s="144" t="str">
        <f t="shared" si="152"/>
        <v/>
      </c>
      <c r="X804" s="146" t="str">
        <f>IF(C804="","",IF(OR(C804="Trade",C804="Multi Position"),(X803+V804),IF(C804="Deposit",(X803+AE804),IF(C804="Withdrawal",(X803-AE804)))))</f>
        <v/>
      </c>
      <c r="Y804" s="145" t="str">
        <f t="shared" si="153"/>
        <v/>
      </c>
      <c r="Z804" s="118"/>
      <c r="AA804" s="118"/>
      <c r="AB804" s="118"/>
      <c r="AC804" s="118"/>
      <c r="AD804" s="118"/>
      <c r="AE804" s="139"/>
      <c r="AF804" s="118"/>
      <c r="AG804" s="118"/>
      <c r="AH804" s="147" t="str">
        <f t="shared" si="154"/>
        <v/>
      </c>
      <c r="AI804" s="147" t="str">
        <f t="shared" si="155"/>
        <v/>
      </c>
      <c r="AJ804" s="148" t="str">
        <f t="shared" si="144"/>
        <v/>
      </c>
      <c r="AK804" s="148" t="str">
        <f t="shared" si="145"/>
        <v/>
      </c>
      <c r="AL804" s="147" t="str">
        <f t="shared" si="146"/>
        <v/>
      </c>
      <c r="AM804" s="147" t="str">
        <f t="shared" si="147"/>
        <v/>
      </c>
      <c r="AN804" s="147" t="str">
        <f t="shared" si="148"/>
        <v/>
      </c>
      <c r="AO804" s="118"/>
    </row>
    <row r="805" spans="1:41">
      <c r="A805" s="118"/>
      <c r="B805" s="118"/>
      <c r="C805" s="118"/>
      <c r="D805" s="118"/>
      <c r="E805" s="118"/>
      <c r="F805" s="118"/>
      <c r="G805" s="118"/>
      <c r="H805" s="118"/>
      <c r="I805" s="118"/>
      <c r="J805" s="118"/>
      <c r="K805" s="118"/>
      <c r="L805" s="118"/>
      <c r="M805" s="118"/>
      <c r="N805" s="118"/>
      <c r="O805" s="143" t="str">
        <f>IF(H805="","",(S805/S805)&amp;":"&amp;ROUND(AH805/S805,2))</f>
        <v/>
      </c>
      <c r="P805" s="118"/>
      <c r="Q805" s="118"/>
      <c r="R805" s="143" t="str">
        <f>IF(H805="","",(S805/S805)&amp;":"&amp;ROUND(AI805/S805,2))</f>
        <v/>
      </c>
      <c r="S805" s="144" t="str">
        <f t="shared" si="149"/>
        <v/>
      </c>
      <c r="T805" s="145" t="str">
        <f t="shared" si="150"/>
        <v/>
      </c>
      <c r="U805" s="118"/>
      <c r="V805" s="145" t="str">
        <f t="shared" si="151"/>
        <v/>
      </c>
      <c r="W805" s="144" t="str">
        <f t="shared" si="152"/>
        <v/>
      </c>
      <c r="X805" s="146" t="str">
        <f>IF(C805="","",IF(OR(C805="Trade",C805="Multi Position"),(X804+V805),IF(C805="Deposit",(X804+AE805),IF(C805="Withdrawal",(X804-AE805)))))</f>
        <v/>
      </c>
      <c r="Y805" s="145" t="str">
        <f t="shared" si="153"/>
        <v/>
      </c>
      <c r="Z805" s="118"/>
      <c r="AA805" s="118"/>
      <c r="AB805" s="118"/>
      <c r="AC805" s="118"/>
      <c r="AD805" s="118"/>
      <c r="AE805" s="139"/>
      <c r="AF805" s="118"/>
      <c r="AG805" s="118"/>
      <c r="AH805" s="147" t="str">
        <f t="shared" si="154"/>
        <v/>
      </c>
      <c r="AI805" s="147" t="str">
        <f t="shared" si="155"/>
        <v/>
      </c>
      <c r="AJ805" s="148" t="str">
        <f t="shared" si="144"/>
        <v/>
      </c>
      <c r="AK805" s="148" t="str">
        <f t="shared" si="145"/>
        <v/>
      </c>
      <c r="AL805" s="147" t="str">
        <f t="shared" si="146"/>
        <v/>
      </c>
      <c r="AM805" s="147" t="str">
        <f t="shared" si="147"/>
        <v/>
      </c>
      <c r="AN805" s="147" t="str">
        <f t="shared" si="148"/>
        <v/>
      </c>
      <c r="AO805" s="118"/>
    </row>
    <row r="806" spans="1:41">
      <c r="A806" s="118"/>
      <c r="B806" s="118"/>
      <c r="C806" s="118"/>
      <c r="D806" s="118"/>
      <c r="E806" s="118"/>
      <c r="F806" s="118"/>
      <c r="G806" s="118"/>
      <c r="H806" s="118"/>
      <c r="I806" s="118"/>
      <c r="J806" s="118"/>
      <c r="K806" s="118"/>
      <c r="L806" s="118"/>
      <c r="M806" s="118"/>
      <c r="N806" s="118"/>
      <c r="O806" s="143" t="str">
        <f>IF(H806="","",(S806/S806)&amp;":"&amp;ROUND(AH806/S806,2))</f>
        <v/>
      </c>
      <c r="P806" s="118"/>
      <c r="Q806" s="118"/>
      <c r="R806" s="143" t="str">
        <f>IF(H806="","",(S806/S806)&amp;":"&amp;ROUND(AI806/S806,2))</f>
        <v/>
      </c>
      <c r="S806" s="144" t="str">
        <f t="shared" si="149"/>
        <v/>
      </c>
      <c r="T806" s="145" t="str">
        <f t="shared" si="150"/>
        <v/>
      </c>
      <c r="U806" s="118"/>
      <c r="V806" s="145" t="str">
        <f t="shared" si="151"/>
        <v/>
      </c>
      <c r="W806" s="144" t="str">
        <f t="shared" si="152"/>
        <v/>
      </c>
      <c r="X806" s="146" t="str">
        <f>IF(C806="","",IF(OR(C806="Trade",C806="Multi Position"),(X805+V806),IF(C806="Deposit",(X805+AE806),IF(C806="Withdrawal",(X805-AE806)))))</f>
        <v/>
      </c>
      <c r="Y806" s="145" t="str">
        <f t="shared" si="153"/>
        <v/>
      </c>
      <c r="Z806" s="118"/>
      <c r="AA806" s="118"/>
      <c r="AB806" s="118"/>
      <c r="AC806" s="118"/>
      <c r="AD806" s="118"/>
      <c r="AE806" s="139"/>
      <c r="AF806" s="118"/>
      <c r="AG806" s="118"/>
      <c r="AH806" s="147" t="str">
        <f t="shared" si="154"/>
        <v/>
      </c>
      <c r="AI806" s="147" t="str">
        <f t="shared" si="155"/>
        <v/>
      </c>
      <c r="AJ806" s="148" t="str">
        <f t="shared" si="144"/>
        <v/>
      </c>
      <c r="AK806" s="148" t="str">
        <f t="shared" si="145"/>
        <v/>
      </c>
      <c r="AL806" s="147" t="str">
        <f t="shared" si="146"/>
        <v/>
      </c>
      <c r="AM806" s="147" t="str">
        <f t="shared" si="147"/>
        <v/>
      </c>
      <c r="AN806" s="147" t="str">
        <f t="shared" si="148"/>
        <v/>
      </c>
      <c r="AO806" s="118"/>
    </row>
    <row r="807" spans="1:41">
      <c r="A807" s="118"/>
      <c r="B807" s="118"/>
      <c r="C807" s="118"/>
      <c r="D807" s="118"/>
      <c r="E807" s="118"/>
      <c r="F807" s="118"/>
      <c r="G807" s="118"/>
      <c r="H807" s="118"/>
      <c r="I807" s="118"/>
      <c r="J807" s="118"/>
      <c r="K807" s="118"/>
      <c r="L807" s="118"/>
      <c r="M807" s="118"/>
      <c r="N807" s="118"/>
      <c r="O807" s="143" t="str">
        <f>IF(H807="","",(S807/S807)&amp;":"&amp;ROUND(AH807/S807,2))</f>
        <v/>
      </c>
      <c r="P807" s="118"/>
      <c r="Q807" s="118"/>
      <c r="R807" s="143" t="str">
        <f>IF(H807="","",(S807/S807)&amp;":"&amp;ROUND(AI807/S807,2))</f>
        <v/>
      </c>
      <c r="S807" s="144" t="str">
        <f t="shared" si="149"/>
        <v/>
      </c>
      <c r="T807" s="145" t="str">
        <f t="shared" si="150"/>
        <v/>
      </c>
      <c r="U807" s="118"/>
      <c r="V807" s="145" t="str">
        <f t="shared" si="151"/>
        <v/>
      </c>
      <c r="W807" s="144" t="str">
        <f t="shared" si="152"/>
        <v/>
      </c>
      <c r="X807" s="146" t="str">
        <f>IF(C807="","",IF(OR(C807="Trade",C807="Multi Position"),(X806+V807),IF(C807="Deposit",(X806+AE807),IF(C807="Withdrawal",(X806-AE807)))))</f>
        <v/>
      </c>
      <c r="Y807" s="145" t="str">
        <f t="shared" si="153"/>
        <v/>
      </c>
      <c r="Z807" s="118"/>
      <c r="AA807" s="118"/>
      <c r="AB807" s="118"/>
      <c r="AC807" s="118"/>
      <c r="AD807" s="118"/>
      <c r="AE807" s="139"/>
      <c r="AF807" s="118"/>
      <c r="AG807" s="118"/>
      <c r="AH807" s="147" t="str">
        <f t="shared" si="154"/>
        <v/>
      </c>
      <c r="AI807" s="147" t="str">
        <f t="shared" si="155"/>
        <v/>
      </c>
      <c r="AJ807" s="148" t="str">
        <f t="shared" si="144"/>
        <v/>
      </c>
      <c r="AK807" s="148" t="str">
        <f t="shared" si="145"/>
        <v/>
      </c>
      <c r="AL807" s="147" t="str">
        <f t="shared" si="146"/>
        <v/>
      </c>
      <c r="AM807" s="147" t="str">
        <f t="shared" si="147"/>
        <v/>
      </c>
      <c r="AN807" s="147" t="str">
        <f t="shared" si="148"/>
        <v/>
      </c>
      <c r="AO807" s="118"/>
    </row>
    <row r="808" spans="1:41">
      <c r="A808" s="118"/>
      <c r="B808" s="118"/>
      <c r="C808" s="118"/>
      <c r="D808" s="118"/>
      <c r="E808" s="118"/>
      <c r="F808" s="118"/>
      <c r="G808" s="118"/>
      <c r="H808" s="118"/>
      <c r="I808" s="118"/>
      <c r="J808" s="118"/>
      <c r="K808" s="118"/>
      <c r="L808" s="118"/>
      <c r="M808" s="118"/>
      <c r="N808" s="118"/>
      <c r="O808" s="143" t="str">
        <f>IF(H808="","",(S808/S808)&amp;":"&amp;ROUND(AH808/S808,2))</f>
        <v/>
      </c>
      <c r="P808" s="118"/>
      <c r="Q808" s="118"/>
      <c r="R808" s="143" t="str">
        <f>IF(H808="","",(S808/S808)&amp;":"&amp;ROUND(AI808/S808,2))</f>
        <v/>
      </c>
      <c r="S808" s="144" t="str">
        <f t="shared" si="149"/>
        <v/>
      </c>
      <c r="T808" s="145" t="str">
        <f t="shared" si="150"/>
        <v/>
      </c>
      <c r="U808" s="118"/>
      <c r="V808" s="145" t="str">
        <f t="shared" si="151"/>
        <v/>
      </c>
      <c r="W808" s="144" t="str">
        <f t="shared" si="152"/>
        <v/>
      </c>
      <c r="X808" s="146" t="str">
        <f>IF(C808="","",IF(OR(C808="Trade",C808="Multi Position"),(X807+V808),IF(C808="Deposit",(X807+AE808),IF(C808="Withdrawal",(X807-AE808)))))</f>
        <v/>
      </c>
      <c r="Y808" s="145" t="str">
        <f t="shared" si="153"/>
        <v/>
      </c>
      <c r="Z808" s="118"/>
      <c r="AA808" s="118"/>
      <c r="AB808" s="118"/>
      <c r="AC808" s="118"/>
      <c r="AD808" s="118"/>
      <c r="AE808" s="139"/>
      <c r="AF808" s="118"/>
      <c r="AG808" s="118"/>
      <c r="AH808" s="147" t="str">
        <f t="shared" si="154"/>
        <v/>
      </c>
      <c r="AI808" s="147" t="str">
        <f t="shared" si="155"/>
        <v/>
      </c>
      <c r="AJ808" s="148" t="str">
        <f t="shared" si="144"/>
        <v/>
      </c>
      <c r="AK808" s="148" t="str">
        <f t="shared" si="145"/>
        <v/>
      </c>
      <c r="AL808" s="147" t="str">
        <f t="shared" si="146"/>
        <v/>
      </c>
      <c r="AM808" s="147" t="str">
        <f t="shared" si="147"/>
        <v/>
      </c>
      <c r="AN808" s="147" t="str">
        <f t="shared" si="148"/>
        <v/>
      </c>
      <c r="AO808" s="118"/>
    </row>
    <row r="809" spans="1:41">
      <c r="A809" s="118"/>
      <c r="B809" s="118"/>
      <c r="C809" s="118"/>
      <c r="D809" s="118"/>
      <c r="E809" s="118"/>
      <c r="F809" s="118"/>
      <c r="G809" s="118"/>
      <c r="H809" s="118"/>
      <c r="I809" s="118"/>
      <c r="J809" s="118"/>
      <c r="K809" s="118"/>
      <c r="L809" s="118"/>
      <c r="M809" s="118"/>
      <c r="N809" s="118"/>
      <c r="O809" s="143" t="str">
        <f>IF(H809="","",(S809/S809)&amp;":"&amp;ROUND(AH809/S809,2))</f>
        <v/>
      </c>
      <c r="P809" s="118"/>
      <c r="Q809" s="118"/>
      <c r="R809" s="143" t="str">
        <f>IF(H809="","",(S809/S809)&amp;":"&amp;ROUND(AI809/S809,2))</f>
        <v/>
      </c>
      <c r="S809" s="144" t="str">
        <f t="shared" si="149"/>
        <v/>
      </c>
      <c r="T809" s="145" t="str">
        <f t="shared" si="150"/>
        <v/>
      </c>
      <c r="U809" s="118"/>
      <c r="V809" s="145" t="str">
        <f t="shared" si="151"/>
        <v/>
      </c>
      <c r="W809" s="144" t="str">
        <f t="shared" si="152"/>
        <v/>
      </c>
      <c r="X809" s="146" t="str">
        <f>IF(C809="","",IF(OR(C809="Trade",C809="Multi Position"),(X808+V809),IF(C809="Deposit",(X808+AE809),IF(C809="Withdrawal",(X808-AE809)))))</f>
        <v/>
      </c>
      <c r="Y809" s="145" t="str">
        <f t="shared" si="153"/>
        <v/>
      </c>
      <c r="Z809" s="118"/>
      <c r="AA809" s="118"/>
      <c r="AB809" s="118"/>
      <c r="AC809" s="118"/>
      <c r="AD809" s="118"/>
      <c r="AE809" s="139"/>
      <c r="AF809" s="118"/>
      <c r="AG809" s="118"/>
      <c r="AH809" s="147" t="str">
        <f t="shared" si="154"/>
        <v/>
      </c>
      <c r="AI809" s="147" t="str">
        <f t="shared" si="155"/>
        <v/>
      </c>
      <c r="AJ809" s="148" t="str">
        <f t="shared" si="144"/>
        <v/>
      </c>
      <c r="AK809" s="148" t="str">
        <f t="shared" si="145"/>
        <v/>
      </c>
      <c r="AL809" s="147" t="str">
        <f t="shared" si="146"/>
        <v/>
      </c>
      <c r="AM809" s="147" t="str">
        <f t="shared" si="147"/>
        <v/>
      </c>
      <c r="AN809" s="147" t="str">
        <f t="shared" si="148"/>
        <v/>
      </c>
      <c r="AO809" s="118"/>
    </row>
    <row r="810" spans="1:41">
      <c r="A810" s="118"/>
      <c r="B810" s="118"/>
      <c r="C810" s="118"/>
      <c r="D810" s="118"/>
      <c r="E810" s="118"/>
      <c r="F810" s="118"/>
      <c r="G810" s="118"/>
      <c r="H810" s="118"/>
      <c r="I810" s="118"/>
      <c r="J810" s="118"/>
      <c r="K810" s="118"/>
      <c r="L810" s="118"/>
      <c r="M810" s="118"/>
      <c r="N810" s="118"/>
      <c r="O810" s="143" t="str">
        <f>IF(H810="","",(S810/S810)&amp;":"&amp;ROUND(AH810/S810,2))</f>
        <v/>
      </c>
      <c r="P810" s="118"/>
      <c r="Q810" s="118"/>
      <c r="R810" s="143" t="str">
        <f>IF(H810="","",(S810/S810)&amp;":"&amp;ROUND(AI810/S810,2))</f>
        <v/>
      </c>
      <c r="S810" s="144" t="str">
        <f t="shared" si="149"/>
        <v/>
      </c>
      <c r="T810" s="145" t="str">
        <f t="shared" si="150"/>
        <v/>
      </c>
      <c r="U810" s="118"/>
      <c r="V810" s="145" t="str">
        <f t="shared" si="151"/>
        <v/>
      </c>
      <c r="W810" s="144" t="str">
        <f t="shared" si="152"/>
        <v/>
      </c>
      <c r="X810" s="146" t="str">
        <f>IF(C810="","",IF(OR(C810="Trade",C810="Multi Position"),(X809+V810),IF(C810="Deposit",(X809+AE810),IF(C810="Withdrawal",(X809-AE810)))))</f>
        <v/>
      </c>
      <c r="Y810" s="145" t="str">
        <f t="shared" si="153"/>
        <v/>
      </c>
      <c r="Z810" s="118"/>
      <c r="AA810" s="118"/>
      <c r="AB810" s="118"/>
      <c r="AC810" s="118"/>
      <c r="AD810" s="118"/>
      <c r="AE810" s="139"/>
      <c r="AF810" s="118"/>
      <c r="AG810" s="118"/>
      <c r="AH810" s="147" t="str">
        <f t="shared" si="154"/>
        <v/>
      </c>
      <c r="AI810" s="147" t="str">
        <f t="shared" si="155"/>
        <v/>
      </c>
      <c r="AJ810" s="148" t="str">
        <f t="shared" si="144"/>
        <v/>
      </c>
      <c r="AK810" s="148" t="str">
        <f t="shared" si="145"/>
        <v/>
      </c>
      <c r="AL810" s="147" t="str">
        <f t="shared" si="146"/>
        <v/>
      </c>
      <c r="AM810" s="147" t="str">
        <f t="shared" si="147"/>
        <v/>
      </c>
      <c r="AN810" s="147" t="str">
        <f t="shared" si="148"/>
        <v/>
      </c>
      <c r="AO810" s="118"/>
    </row>
    <row r="811" spans="1:41">
      <c r="A811" s="118"/>
      <c r="B811" s="118"/>
      <c r="C811" s="118"/>
      <c r="D811" s="118"/>
      <c r="E811" s="118"/>
      <c r="F811" s="118"/>
      <c r="G811" s="118"/>
      <c r="H811" s="118"/>
      <c r="I811" s="118"/>
      <c r="J811" s="118"/>
      <c r="K811" s="118"/>
      <c r="L811" s="118"/>
      <c r="M811" s="118"/>
      <c r="N811" s="118"/>
      <c r="O811" s="143" t="str">
        <f>IF(H811="","",(S811/S811)&amp;":"&amp;ROUND(AH811/S811,2))</f>
        <v/>
      </c>
      <c r="P811" s="118"/>
      <c r="Q811" s="118"/>
      <c r="R811" s="143" t="str">
        <f>IF(H811="","",(S811/S811)&amp;":"&amp;ROUND(AI811/S811,2))</f>
        <v/>
      </c>
      <c r="S811" s="144" t="str">
        <f t="shared" si="149"/>
        <v/>
      </c>
      <c r="T811" s="145" t="str">
        <f t="shared" si="150"/>
        <v/>
      </c>
      <c r="U811" s="118"/>
      <c r="V811" s="145" t="str">
        <f t="shared" si="151"/>
        <v/>
      </c>
      <c r="W811" s="144" t="str">
        <f t="shared" si="152"/>
        <v/>
      </c>
      <c r="X811" s="146" t="str">
        <f>IF(C811="","",IF(OR(C811="Trade",C811="Multi Position"),(X810+V811),IF(C811="Deposit",(X810+AE811),IF(C811="Withdrawal",(X810-AE811)))))</f>
        <v/>
      </c>
      <c r="Y811" s="145" t="str">
        <f t="shared" si="153"/>
        <v/>
      </c>
      <c r="Z811" s="118"/>
      <c r="AA811" s="118"/>
      <c r="AB811" s="118"/>
      <c r="AC811" s="118"/>
      <c r="AD811" s="118"/>
      <c r="AE811" s="139"/>
      <c r="AF811" s="118"/>
      <c r="AG811" s="118"/>
      <c r="AH811" s="147" t="str">
        <f t="shared" si="154"/>
        <v/>
      </c>
      <c r="AI811" s="147" t="str">
        <f t="shared" si="155"/>
        <v/>
      </c>
      <c r="AJ811" s="148" t="str">
        <f t="shared" si="144"/>
        <v/>
      </c>
      <c r="AK811" s="148" t="str">
        <f t="shared" si="145"/>
        <v/>
      </c>
      <c r="AL811" s="147" t="str">
        <f t="shared" si="146"/>
        <v/>
      </c>
      <c r="AM811" s="147" t="str">
        <f t="shared" si="147"/>
        <v/>
      </c>
      <c r="AN811" s="147" t="str">
        <f t="shared" si="148"/>
        <v/>
      </c>
      <c r="AO811" s="118"/>
    </row>
    <row r="812" spans="1:41">
      <c r="A812" s="118"/>
      <c r="B812" s="118"/>
      <c r="C812" s="118"/>
      <c r="D812" s="118"/>
      <c r="E812" s="118"/>
      <c r="F812" s="118"/>
      <c r="G812" s="118"/>
      <c r="H812" s="118"/>
      <c r="I812" s="118"/>
      <c r="J812" s="118"/>
      <c r="K812" s="118"/>
      <c r="L812" s="118"/>
      <c r="M812" s="118"/>
      <c r="N812" s="118"/>
      <c r="O812" s="143" t="str">
        <f>IF(H812="","",(S812/S812)&amp;":"&amp;ROUND(AH812/S812,2))</f>
        <v/>
      </c>
      <c r="P812" s="118"/>
      <c r="Q812" s="118"/>
      <c r="R812" s="143" t="str">
        <f>IF(H812="","",(S812/S812)&amp;":"&amp;ROUND(AI812/S812,2))</f>
        <v/>
      </c>
      <c r="S812" s="144" t="str">
        <f t="shared" si="149"/>
        <v/>
      </c>
      <c r="T812" s="145" t="str">
        <f t="shared" si="150"/>
        <v/>
      </c>
      <c r="U812" s="118"/>
      <c r="V812" s="145" t="str">
        <f t="shared" si="151"/>
        <v/>
      </c>
      <c r="W812" s="144" t="str">
        <f t="shared" si="152"/>
        <v/>
      </c>
      <c r="X812" s="146" t="str">
        <f>IF(C812="","",IF(OR(C812="Trade",C812="Multi Position"),(X811+V812),IF(C812="Deposit",(X811+AE812),IF(C812="Withdrawal",(X811-AE812)))))</f>
        <v/>
      </c>
      <c r="Y812" s="145" t="str">
        <f t="shared" si="153"/>
        <v/>
      </c>
      <c r="Z812" s="118"/>
      <c r="AA812" s="118"/>
      <c r="AB812" s="118"/>
      <c r="AC812" s="118"/>
      <c r="AD812" s="118"/>
      <c r="AE812" s="139"/>
      <c r="AF812" s="118"/>
      <c r="AG812" s="118"/>
      <c r="AH812" s="147" t="str">
        <f t="shared" si="154"/>
        <v/>
      </c>
      <c r="AI812" s="147" t="str">
        <f t="shared" si="155"/>
        <v/>
      </c>
      <c r="AJ812" s="148" t="str">
        <f t="shared" si="144"/>
        <v/>
      </c>
      <c r="AK812" s="148" t="str">
        <f t="shared" si="145"/>
        <v/>
      </c>
      <c r="AL812" s="147" t="str">
        <f t="shared" si="146"/>
        <v/>
      </c>
      <c r="AM812" s="147" t="str">
        <f t="shared" si="147"/>
        <v/>
      </c>
      <c r="AN812" s="147" t="str">
        <f t="shared" si="148"/>
        <v/>
      </c>
      <c r="AO812" s="118"/>
    </row>
    <row r="813" spans="1:41">
      <c r="A813" s="118"/>
      <c r="B813" s="118"/>
      <c r="C813" s="118"/>
      <c r="D813" s="118"/>
      <c r="E813" s="118"/>
      <c r="F813" s="118"/>
      <c r="G813" s="118"/>
      <c r="H813" s="118"/>
      <c r="I813" s="118"/>
      <c r="J813" s="118"/>
      <c r="K813" s="118"/>
      <c r="L813" s="118"/>
      <c r="M813" s="118"/>
      <c r="N813" s="118"/>
      <c r="O813" s="143" t="str">
        <f>IF(H813="","",(S813/S813)&amp;":"&amp;ROUND(AH813/S813,2))</f>
        <v/>
      </c>
      <c r="P813" s="118"/>
      <c r="Q813" s="118"/>
      <c r="R813" s="143" t="str">
        <f>IF(H813="","",(S813/S813)&amp;":"&amp;ROUND(AI813/S813,2))</f>
        <v/>
      </c>
      <c r="S813" s="144" t="str">
        <f t="shared" si="149"/>
        <v/>
      </c>
      <c r="T813" s="145" t="str">
        <f t="shared" si="150"/>
        <v/>
      </c>
      <c r="U813" s="118"/>
      <c r="V813" s="145" t="str">
        <f t="shared" si="151"/>
        <v/>
      </c>
      <c r="W813" s="144" t="str">
        <f t="shared" si="152"/>
        <v/>
      </c>
      <c r="X813" s="146" t="str">
        <f>IF(C813="","",IF(OR(C813="Trade",C813="Multi Position"),(X812+V813),IF(C813="Deposit",(X812+AE813),IF(C813="Withdrawal",(X812-AE813)))))</f>
        <v/>
      </c>
      <c r="Y813" s="145" t="str">
        <f t="shared" si="153"/>
        <v/>
      </c>
      <c r="Z813" s="118"/>
      <c r="AA813" s="118"/>
      <c r="AB813" s="118"/>
      <c r="AC813" s="118"/>
      <c r="AD813" s="118"/>
      <c r="AE813" s="139"/>
      <c r="AF813" s="118"/>
      <c r="AG813" s="118"/>
      <c r="AH813" s="147" t="str">
        <f t="shared" si="154"/>
        <v/>
      </c>
      <c r="AI813" s="147" t="str">
        <f t="shared" si="155"/>
        <v/>
      </c>
      <c r="AJ813" s="148" t="str">
        <f t="shared" si="144"/>
        <v/>
      </c>
      <c r="AK813" s="148" t="str">
        <f t="shared" si="145"/>
        <v/>
      </c>
      <c r="AL813" s="147" t="str">
        <f t="shared" si="146"/>
        <v/>
      </c>
      <c r="AM813" s="147" t="str">
        <f t="shared" si="147"/>
        <v/>
      </c>
      <c r="AN813" s="147" t="str">
        <f t="shared" si="148"/>
        <v/>
      </c>
      <c r="AO813" s="118"/>
    </row>
    <row r="814" spans="1:41">
      <c r="A814" s="118"/>
      <c r="B814" s="118"/>
      <c r="C814" s="118"/>
      <c r="D814" s="118"/>
      <c r="E814" s="118"/>
      <c r="F814" s="118"/>
      <c r="G814" s="118"/>
      <c r="H814" s="118"/>
      <c r="I814" s="118"/>
      <c r="J814" s="118"/>
      <c r="K814" s="118"/>
      <c r="L814" s="118"/>
      <c r="M814" s="118"/>
      <c r="N814" s="118"/>
      <c r="O814" s="143" t="str">
        <f>IF(H814="","",(S814/S814)&amp;":"&amp;ROUND(AH814/S814,2))</f>
        <v/>
      </c>
      <c r="P814" s="118"/>
      <c r="Q814" s="118"/>
      <c r="R814" s="143" t="str">
        <f>IF(H814="","",(S814/S814)&amp;":"&amp;ROUND(AI814/S814,2))</f>
        <v/>
      </c>
      <c r="S814" s="144" t="str">
        <f t="shared" si="149"/>
        <v/>
      </c>
      <c r="T814" s="145" t="str">
        <f t="shared" si="150"/>
        <v/>
      </c>
      <c r="U814" s="118"/>
      <c r="V814" s="145" t="str">
        <f t="shared" si="151"/>
        <v/>
      </c>
      <c r="W814" s="144" t="str">
        <f t="shared" si="152"/>
        <v/>
      </c>
      <c r="X814" s="146" t="str">
        <f>IF(C814="","",IF(OR(C814="Trade",C814="Multi Position"),(X813+V814),IF(C814="Deposit",(X813+AE814),IF(C814="Withdrawal",(X813-AE814)))))</f>
        <v/>
      </c>
      <c r="Y814" s="145" t="str">
        <f t="shared" si="153"/>
        <v/>
      </c>
      <c r="Z814" s="118"/>
      <c r="AA814" s="118"/>
      <c r="AB814" s="118"/>
      <c r="AC814" s="118"/>
      <c r="AD814" s="118"/>
      <c r="AE814" s="139"/>
      <c r="AF814" s="118"/>
      <c r="AG814" s="118"/>
      <c r="AH814" s="147" t="str">
        <f t="shared" si="154"/>
        <v/>
      </c>
      <c r="AI814" s="147" t="str">
        <f t="shared" si="155"/>
        <v/>
      </c>
      <c r="AJ814" s="148" t="str">
        <f t="shared" si="144"/>
        <v/>
      </c>
      <c r="AK814" s="148" t="str">
        <f t="shared" si="145"/>
        <v/>
      </c>
      <c r="AL814" s="147" t="str">
        <f t="shared" si="146"/>
        <v/>
      </c>
      <c r="AM814" s="147" t="str">
        <f t="shared" si="147"/>
        <v/>
      </c>
      <c r="AN814" s="147" t="str">
        <f t="shared" si="148"/>
        <v/>
      </c>
      <c r="AO814" s="118"/>
    </row>
    <row r="815" spans="1:41">
      <c r="A815" s="118"/>
      <c r="B815" s="118"/>
      <c r="C815" s="118"/>
      <c r="D815" s="118"/>
      <c r="E815" s="118"/>
      <c r="F815" s="118"/>
      <c r="G815" s="118"/>
      <c r="H815" s="118"/>
      <c r="I815" s="118"/>
      <c r="J815" s="118"/>
      <c r="K815" s="118"/>
      <c r="L815" s="118"/>
      <c r="M815" s="118"/>
      <c r="N815" s="118"/>
      <c r="O815" s="143" t="str">
        <f>IF(H815="","",(S815/S815)&amp;":"&amp;ROUND(AH815/S815,2))</f>
        <v/>
      </c>
      <c r="P815" s="118"/>
      <c r="Q815" s="118"/>
      <c r="R815" s="143" t="str">
        <f>IF(H815="","",(S815/S815)&amp;":"&amp;ROUND(AI815/S815,2))</f>
        <v/>
      </c>
      <c r="S815" s="144" t="str">
        <f t="shared" si="149"/>
        <v/>
      </c>
      <c r="T815" s="145" t="str">
        <f t="shared" si="150"/>
        <v/>
      </c>
      <c r="U815" s="118"/>
      <c r="V815" s="145" t="str">
        <f t="shared" si="151"/>
        <v/>
      </c>
      <c r="W815" s="144" t="str">
        <f t="shared" si="152"/>
        <v/>
      </c>
      <c r="X815" s="146" t="str">
        <f>IF(C815="","",IF(OR(C815="Trade",C815="Multi Position"),(X814+V815),IF(C815="Deposit",(X814+AE815),IF(C815="Withdrawal",(X814-AE815)))))</f>
        <v/>
      </c>
      <c r="Y815" s="145" t="str">
        <f t="shared" si="153"/>
        <v/>
      </c>
      <c r="Z815" s="118"/>
      <c r="AA815" s="118"/>
      <c r="AB815" s="118"/>
      <c r="AC815" s="118"/>
      <c r="AD815" s="118"/>
      <c r="AE815" s="139"/>
      <c r="AF815" s="118"/>
      <c r="AG815" s="118"/>
      <c r="AH815" s="147" t="str">
        <f t="shared" si="154"/>
        <v/>
      </c>
      <c r="AI815" s="147" t="str">
        <f t="shared" si="155"/>
        <v/>
      </c>
      <c r="AJ815" s="148" t="str">
        <f t="shared" si="144"/>
        <v/>
      </c>
      <c r="AK815" s="148" t="str">
        <f t="shared" si="145"/>
        <v/>
      </c>
      <c r="AL815" s="147" t="str">
        <f t="shared" si="146"/>
        <v/>
      </c>
      <c r="AM815" s="147" t="str">
        <f t="shared" si="147"/>
        <v/>
      </c>
      <c r="AN815" s="147" t="str">
        <f t="shared" si="148"/>
        <v/>
      </c>
      <c r="AO815" s="118"/>
    </row>
    <row r="816" spans="1:41">
      <c r="A816" s="118"/>
      <c r="B816" s="118"/>
      <c r="C816" s="118"/>
      <c r="D816" s="118"/>
      <c r="E816" s="118"/>
      <c r="F816" s="118"/>
      <c r="G816" s="118"/>
      <c r="H816" s="118"/>
      <c r="I816" s="118"/>
      <c r="J816" s="118"/>
      <c r="K816" s="118"/>
      <c r="L816" s="118"/>
      <c r="M816" s="118"/>
      <c r="N816" s="118"/>
      <c r="O816" s="143" t="str">
        <f>IF(H816="","",(S816/S816)&amp;":"&amp;ROUND(AH816/S816,2))</f>
        <v/>
      </c>
      <c r="P816" s="118"/>
      <c r="Q816" s="118"/>
      <c r="R816" s="143" t="str">
        <f>IF(H816="","",(S816/S816)&amp;":"&amp;ROUND(AI816/S816,2))</f>
        <v/>
      </c>
      <c r="S816" s="144" t="str">
        <f t="shared" si="149"/>
        <v/>
      </c>
      <c r="T816" s="145" t="str">
        <f t="shared" si="150"/>
        <v/>
      </c>
      <c r="U816" s="118"/>
      <c r="V816" s="145" t="str">
        <f t="shared" si="151"/>
        <v/>
      </c>
      <c r="W816" s="144" t="str">
        <f t="shared" si="152"/>
        <v/>
      </c>
      <c r="X816" s="146" t="str">
        <f>IF(C816="","",IF(OR(C816="Trade",C816="Multi Position"),(X815+V816),IF(C816="Deposit",(X815+AE816),IF(C816="Withdrawal",(X815-AE816)))))</f>
        <v/>
      </c>
      <c r="Y816" s="145" t="str">
        <f t="shared" si="153"/>
        <v/>
      </c>
      <c r="Z816" s="118"/>
      <c r="AA816" s="118"/>
      <c r="AB816" s="118"/>
      <c r="AC816" s="118"/>
      <c r="AD816" s="118"/>
      <c r="AE816" s="139"/>
      <c r="AF816" s="118"/>
      <c r="AG816" s="118"/>
      <c r="AH816" s="147" t="str">
        <f t="shared" si="154"/>
        <v/>
      </c>
      <c r="AI816" s="147" t="str">
        <f t="shared" si="155"/>
        <v/>
      </c>
      <c r="AJ816" s="148" t="str">
        <f t="shared" si="144"/>
        <v/>
      </c>
      <c r="AK816" s="148" t="str">
        <f t="shared" si="145"/>
        <v/>
      </c>
      <c r="AL816" s="147" t="str">
        <f t="shared" si="146"/>
        <v/>
      </c>
      <c r="AM816" s="147" t="str">
        <f t="shared" si="147"/>
        <v/>
      </c>
      <c r="AN816" s="147" t="str">
        <f t="shared" si="148"/>
        <v/>
      </c>
      <c r="AO816" s="118"/>
    </row>
    <row r="817" spans="1:41">
      <c r="A817" s="118"/>
      <c r="B817" s="118"/>
      <c r="C817" s="118"/>
      <c r="D817" s="118"/>
      <c r="E817" s="118"/>
      <c r="F817" s="118"/>
      <c r="G817" s="118"/>
      <c r="H817" s="118"/>
      <c r="I817" s="118"/>
      <c r="J817" s="118"/>
      <c r="K817" s="118"/>
      <c r="L817" s="118"/>
      <c r="M817" s="118"/>
      <c r="N817" s="118"/>
      <c r="O817" s="143" t="str">
        <f>IF(H817="","",(S817/S817)&amp;":"&amp;ROUND(AH817/S817,2))</f>
        <v/>
      </c>
      <c r="P817" s="118"/>
      <c r="Q817" s="118"/>
      <c r="R817" s="143" t="str">
        <f>IF(H817="","",(S817/S817)&amp;":"&amp;ROUND(AI817/S817,2))</f>
        <v/>
      </c>
      <c r="S817" s="144" t="str">
        <f t="shared" si="149"/>
        <v/>
      </c>
      <c r="T817" s="145" t="str">
        <f t="shared" si="150"/>
        <v/>
      </c>
      <c r="U817" s="118"/>
      <c r="V817" s="145" t="str">
        <f t="shared" si="151"/>
        <v/>
      </c>
      <c r="W817" s="144" t="str">
        <f t="shared" si="152"/>
        <v/>
      </c>
      <c r="X817" s="146" t="str">
        <f>IF(C817="","",IF(OR(C817="Trade",C817="Multi Position"),(X816+V817),IF(C817="Deposit",(X816+AE817),IF(C817="Withdrawal",(X816-AE817)))))</f>
        <v/>
      </c>
      <c r="Y817" s="145" t="str">
        <f t="shared" si="153"/>
        <v/>
      </c>
      <c r="Z817" s="118"/>
      <c r="AA817" s="118"/>
      <c r="AB817" s="118"/>
      <c r="AC817" s="118"/>
      <c r="AD817" s="118"/>
      <c r="AE817" s="139"/>
      <c r="AF817" s="118"/>
      <c r="AG817" s="118"/>
      <c r="AH817" s="147" t="str">
        <f t="shared" si="154"/>
        <v/>
      </c>
      <c r="AI817" s="147" t="str">
        <f t="shared" si="155"/>
        <v/>
      </c>
      <c r="AJ817" s="148" t="str">
        <f t="shared" si="144"/>
        <v/>
      </c>
      <c r="AK817" s="148" t="str">
        <f t="shared" si="145"/>
        <v/>
      </c>
      <c r="AL817" s="147" t="str">
        <f t="shared" si="146"/>
        <v/>
      </c>
      <c r="AM817" s="147" t="str">
        <f t="shared" si="147"/>
        <v/>
      </c>
      <c r="AN817" s="147" t="str">
        <f t="shared" si="148"/>
        <v/>
      </c>
      <c r="AO817" s="118"/>
    </row>
    <row r="818" spans="1:41">
      <c r="A818" s="118"/>
      <c r="B818" s="118"/>
      <c r="C818" s="118"/>
      <c r="D818" s="118"/>
      <c r="E818" s="118"/>
      <c r="F818" s="118"/>
      <c r="G818" s="118"/>
      <c r="H818" s="118"/>
      <c r="I818" s="118"/>
      <c r="J818" s="118"/>
      <c r="K818" s="118"/>
      <c r="L818" s="118"/>
      <c r="M818" s="118"/>
      <c r="N818" s="118"/>
      <c r="O818" s="143" t="str">
        <f>IF(H818="","",(S818/S818)&amp;":"&amp;ROUND(AH818/S818,2))</f>
        <v/>
      </c>
      <c r="P818" s="118"/>
      <c r="Q818" s="118"/>
      <c r="R818" s="143" t="str">
        <f>IF(H818="","",(S818/S818)&amp;":"&amp;ROUND(AI818/S818,2))</f>
        <v/>
      </c>
      <c r="S818" s="144" t="str">
        <f t="shared" si="149"/>
        <v/>
      </c>
      <c r="T818" s="145" t="str">
        <f t="shared" si="150"/>
        <v/>
      </c>
      <c r="U818" s="118"/>
      <c r="V818" s="145" t="str">
        <f t="shared" si="151"/>
        <v/>
      </c>
      <c r="W818" s="144" t="str">
        <f t="shared" si="152"/>
        <v/>
      </c>
      <c r="X818" s="146" t="str">
        <f>IF(C818="","",IF(OR(C818="Trade",C818="Multi Position"),(X817+V818),IF(C818="Deposit",(X817+AE818),IF(C818="Withdrawal",(X817-AE818)))))</f>
        <v/>
      </c>
      <c r="Y818" s="145" t="str">
        <f t="shared" si="153"/>
        <v/>
      </c>
      <c r="Z818" s="118"/>
      <c r="AA818" s="118"/>
      <c r="AB818" s="118"/>
      <c r="AC818" s="118"/>
      <c r="AD818" s="118"/>
      <c r="AE818" s="139"/>
      <c r="AF818" s="118"/>
      <c r="AG818" s="118"/>
      <c r="AH818" s="147" t="str">
        <f t="shared" si="154"/>
        <v/>
      </c>
      <c r="AI818" s="147" t="str">
        <f t="shared" si="155"/>
        <v/>
      </c>
      <c r="AJ818" s="148" t="str">
        <f t="shared" si="144"/>
        <v/>
      </c>
      <c r="AK818" s="148" t="str">
        <f t="shared" si="145"/>
        <v/>
      </c>
      <c r="AL818" s="147" t="str">
        <f t="shared" si="146"/>
        <v/>
      </c>
      <c r="AM818" s="147" t="str">
        <f t="shared" si="147"/>
        <v/>
      </c>
      <c r="AN818" s="147" t="str">
        <f t="shared" si="148"/>
        <v/>
      </c>
      <c r="AO818" s="118"/>
    </row>
    <row r="819" spans="1:41">
      <c r="A819" s="118"/>
      <c r="B819" s="118"/>
      <c r="C819" s="118"/>
      <c r="D819" s="118"/>
      <c r="E819" s="118"/>
      <c r="F819" s="118"/>
      <c r="G819" s="118"/>
      <c r="H819" s="118"/>
      <c r="I819" s="118"/>
      <c r="J819" s="118"/>
      <c r="K819" s="118"/>
      <c r="L819" s="118"/>
      <c r="M819" s="118"/>
      <c r="N819" s="118"/>
      <c r="O819" s="143" t="str">
        <f>IF(H819="","",(S819/S819)&amp;":"&amp;ROUND(AH819/S819,2))</f>
        <v/>
      </c>
      <c r="P819" s="118"/>
      <c r="Q819" s="118"/>
      <c r="R819" s="143" t="str">
        <f>IF(H819="","",(S819/S819)&amp;":"&amp;ROUND(AI819/S819,2))</f>
        <v/>
      </c>
      <c r="S819" s="144" t="str">
        <f t="shared" si="149"/>
        <v/>
      </c>
      <c r="T819" s="145" t="str">
        <f t="shared" si="150"/>
        <v/>
      </c>
      <c r="U819" s="118"/>
      <c r="V819" s="145" t="str">
        <f t="shared" si="151"/>
        <v/>
      </c>
      <c r="W819" s="144" t="str">
        <f t="shared" si="152"/>
        <v/>
      </c>
      <c r="X819" s="146" t="str">
        <f>IF(C819="","",IF(OR(C819="Trade",C819="Multi Position"),(X818+V819),IF(C819="Deposit",(X818+AE819),IF(C819="Withdrawal",(X818-AE819)))))</f>
        <v/>
      </c>
      <c r="Y819" s="145" t="str">
        <f t="shared" si="153"/>
        <v/>
      </c>
      <c r="Z819" s="118"/>
      <c r="AA819" s="118"/>
      <c r="AB819" s="118"/>
      <c r="AC819" s="118"/>
      <c r="AD819" s="118"/>
      <c r="AE819" s="139"/>
      <c r="AF819" s="118"/>
      <c r="AG819" s="118"/>
      <c r="AH819" s="147" t="str">
        <f t="shared" si="154"/>
        <v/>
      </c>
      <c r="AI819" s="147" t="str">
        <f t="shared" si="155"/>
        <v/>
      </c>
      <c r="AJ819" s="148" t="str">
        <f t="shared" si="144"/>
        <v/>
      </c>
      <c r="AK819" s="148" t="str">
        <f t="shared" si="145"/>
        <v/>
      </c>
      <c r="AL819" s="147" t="str">
        <f t="shared" si="146"/>
        <v/>
      </c>
      <c r="AM819" s="147" t="str">
        <f t="shared" si="147"/>
        <v/>
      </c>
      <c r="AN819" s="147" t="str">
        <f t="shared" si="148"/>
        <v/>
      </c>
      <c r="AO819" s="118"/>
    </row>
    <row r="820" spans="1:41">
      <c r="A820" s="118"/>
      <c r="B820" s="118"/>
      <c r="C820" s="118"/>
      <c r="D820" s="118"/>
      <c r="E820" s="118"/>
      <c r="F820" s="118"/>
      <c r="G820" s="118"/>
      <c r="H820" s="118"/>
      <c r="I820" s="118"/>
      <c r="J820" s="118"/>
      <c r="K820" s="118"/>
      <c r="L820" s="118"/>
      <c r="M820" s="118"/>
      <c r="N820" s="118"/>
      <c r="O820" s="143" t="str">
        <f>IF(H820="","",(S820/S820)&amp;":"&amp;ROUND(AH820/S820,2))</f>
        <v/>
      </c>
      <c r="P820" s="118"/>
      <c r="Q820" s="118"/>
      <c r="R820" s="143" t="str">
        <f>IF(H820="","",(S820/S820)&amp;":"&amp;ROUND(AI820/S820,2))</f>
        <v/>
      </c>
      <c r="S820" s="144" t="str">
        <f t="shared" si="149"/>
        <v/>
      </c>
      <c r="T820" s="145" t="str">
        <f t="shared" si="150"/>
        <v/>
      </c>
      <c r="U820" s="118"/>
      <c r="V820" s="145" t="str">
        <f t="shared" si="151"/>
        <v/>
      </c>
      <c r="W820" s="144" t="str">
        <f t="shared" si="152"/>
        <v/>
      </c>
      <c r="X820" s="146" t="str">
        <f>IF(C820="","",IF(OR(C820="Trade",C820="Multi Position"),(X819+V820),IF(C820="Deposit",(X819+AE820),IF(C820="Withdrawal",(X819-AE820)))))</f>
        <v/>
      </c>
      <c r="Y820" s="145" t="str">
        <f t="shared" si="153"/>
        <v/>
      </c>
      <c r="Z820" s="118"/>
      <c r="AA820" s="118"/>
      <c r="AB820" s="118"/>
      <c r="AC820" s="118"/>
      <c r="AD820" s="118"/>
      <c r="AE820" s="139"/>
      <c r="AF820" s="118"/>
      <c r="AG820" s="118"/>
      <c r="AH820" s="147" t="str">
        <f t="shared" si="154"/>
        <v/>
      </c>
      <c r="AI820" s="147" t="str">
        <f t="shared" si="155"/>
        <v/>
      </c>
      <c r="AJ820" s="148" t="str">
        <f t="shared" si="144"/>
        <v/>
      </c>
      <c r="AK820" s="148" t="str">
        <f t="shared" si="145"/>
        <v/>
      </c>
      <c r="AL820" s="147" t="str">
        <f t="shared" si="146"/>
        <v/>
      </c>
      <c r="AM820" s="147" t="str">
        <f t="shared" si="147"/>
        <v/>
      </c>
      <c r="AN820" s="147" t="str">
        <f t="shared" si="148"/>
        <v/>
      </c>
      <c r="AO820" s="118"/>
    </row>
    <row r="821" spans="1:41">
      <c r="A821" s="118"/>
      <c r="B821" s="118"/>
      <c r="C821" s="118"/>
      <c r="D821" s="118"/>
      <c r="E821" s="118"/>
      <c r="F821" s="118"/>
      <c r="G821" s="118"/>
      <c r="H821" s="118"/>
      <c r="I821" s="118"/>
      <c r="J821" s="118"/>
      <c r="K821" s="118"/>
      <c r="L821" s="118"/>
      <c r="M821" s="118"/>
      <c r="N821" s="118"/>
      <c r="O821" s="143" t="str">
        <f>IF(H821="","",(S821/S821)&amp;":"&amp;ROUND(AH821/S821,2))</f>
        <v/>
      </c>
      <c r="P821" s="118"/>
      <c r="Q821" s="118"/>
      <c r="R821" s="143" t="str">
        <f>IF(H821="","",(S821/S821)&amp;":"&amp;ROUND(AI821/S821,2))</f>
        <v/>
      </c>
      <c r="S821" s="144" t="str">
        <f t="shared" si="149"/>
        <v/>
      </c>
      <c r="T821" s="145" t="str">
        <f t="shared" si="150"/>
        <v/>
      </c>
      <c r="U821" s="118"/>
      <c r="V821" s="145" t="str">
        <f t="shared" si="151"/>
        <v/>
      </c>
      <c r="W821" s="144" t="str">
        <f t="shared" si="152"/>
        <v/>
      </c>
      <c r="X821" s="146" t="str">
        <f>IF(C821="","",IF(OR(C821="Trade",C821="Multi Position"),(X820+V821),IF(C821="Deposit",(X820+AE821),IF(C821="Withdrawal",(X820-AE821)))))</f>
        <v/>
      </c>
      <c r="Y821" s="145" t="str">
        <f t="shared" si="153"/>
        <v/>
      </c>
      <c r="Z821" s="118"/>
      <c r="AA821" s="118"/>
      <c r="AB821" s="118"/>
      <c r="AC821" s="118"/>
      <c r="AD821" s="118"/>
      <c r="AE821" s="139"/>
      <c r="AF821" s="118"/>
      <c r="AG821" s="118"/>
      <c r="AH821" s="147" t="str">
        <f t="shared" si="154"/>
        <v/>
      </c>
      <c r="AI821" s="147" t="str">
        <f t="shared" si="155"/>
        <v/>
      </c>
      <c r="AJ821" s="148" t="str">
        <f t="shared" si="144"/>
        <v/>
      </c>
      <c r="AK821" s="148" t="str">
        <f t="shared" si="145"/>
        <v/>
      </c>
      <c r="AL821" s="147" t="str">
        <f t="shared" si="146"/>
        <v/>
      </c>
      <c r="AM821" s="147" t="str">
        <f t="shared" si="147"/>
        <v/>
      </c>
      <c r="AN821" s="147" t="str">
        <f t="shared" si="148"/>
        <v/>
      </c>
      <c r="AO821" s="118"/>
    </row>
    <row r="822" spans="1:41">
      <c r="A822" s="118"/>
      <c r="B822" s="118"/>
      <c r="C822" s="118"/>
      <c r="D822" s="118"/>
      <c r="E822" s="118"/>
      <c r="F822" s="118"/>
      <c r="G822" s="118"/>
      <c r="H822" s="118"/>
      <c r="I822" s="118"/>
      <c r="J822" s="118"/>
      <c r="K822" s="118"/>
      <c r="L822" s="118"/>
      <c r="M822" s="118"/>
      <c r="N822" s="118"/>
      <c r="O822" s="143" t="str">
        <f>IF(H822="","",(S822/S822)&amp;":"&amp;ROUND(AH822/S822,2))</f>
        <v/>
      </c>
      <c r="P822" s="118"/>
      <c r="Q822" s="118"/>
      <c r="R822" s="143" t="str">
        <f>IF(H822="","",(S822/S822)&amp;":"&amp;ROUND(AI822/S822,2))</f>
        <v/>
      </c>
      <c r="S822" s="144" t="str">
        <f t="shared" si="149"/>
        <v/>
      </c>
      <c r="T822" s="145" t="str">
        <f t="shared" si="150"/>
        <v/>
      </c>
      <c r="U822" s="118"/>
      <c r="V822" s="145" t="str">
        <f t="shared" si="151"/>
        <v/>
      </c>
      <c r="W822" s="144" t="str">
        <f t="shared" si="152"/>
        <v/>
      </c>
      <c r="X822" s="146" t="str">
        <f>IF(C822="","",IF(OR(C822="Trade",C822="Multi Position"),(X821+V822),IF(C822="Deposit",(X821+AE822),IF(C822="Withdrawal",(X821-AE822)))))</f>
        <v/>
      </c>
      <c r="Y822" s="145" t="str">
        <f t="shared" si="153"/>
        <v/>
      </c>
      <c r="Z822" s="118"/>
      <c r="AA822" s="118"/>
      <c r="AB822" s="118"/>
      <c r="AC822" s="118"/>
      <c r="AD822" s="118"/>
      <c r="AE822" s="139"/>
      <c r="AF822" s="118"/>
      <c r="AG822" s="118"/>
      <c r="AH822" s="147" t="str">
        <f t="shared" si="154"/>
        <v/>
      </c>
      <c r="AI822" s="147" t="str">
        <f t="shared" si="155"/>
        <v/>
      </c>
      <c r="AJ822" s="148" t="str">
        <f t="shared" si="144"/>
        <v/>
      </c>
      <c r="AK822" s="148" t="str">
        <f t="shared" si="145"/>
        <v/>
      </c>
      <c r="AL822" s="147" t="str">
        <f t="shared" si="146"/>
        <v/>
      </c>
      <c r="AM822" s="147" t="str">
        <f t="shared" si="147"/>
        <v/>
      </c>
      <c r="AN822" s="147" t="str">
        <f t="shared" si="148"/>
        <v/>
      </c>
      <c r="AO822" s="118"/>
    </row>
    <row r="823" spans="1:41">
      <c r="A823" s="118"/>
      <c r="B823" s="118"/>
      <c r="C823" s="118"/>
      <c r="D823" s="118"/>
      <c r="E823" s="118"/>
      <c r="F823" s="118"/>
      <c r="G823" s="118"/>
      <c r="H823" s="118"/>
      <c r="I823" s="118"/>
      <c r="J823" s="118"/>
      <c r="K823" s="118"/>
      <c r="L823" s="118"/>
      <c r="M823" s="118"/>
      <c r="N823" s="118"/>
      <c r="O823" s="143" t="str">
        <f>IF(H823="","",(S823/S823)&amp;":"&amp;ROUND(AH823/S823,2))</f>
        <v/>
      </c>
      <c r="P823" s="118"/>
      <c r="Q823" s="118"/>
      <c r="R823" s="143" t="str">
        <f>IF(H823="","",(S823/S823)&amp;":"&amp;ROUND(AI823/S823,2))</f>
        <v/>
      </c>
      <c r="S823" s="144" t="str">
        <f t="shared" si="149"/>
        <v/>
      </c>
      <c r="T823" s="145" t="str">
        <f t="shared" si="150"/>
        <v/>
      </c>
      <c r="U823" s="118"/>
      <c r="V823" s="145" t="str">
        <f t="shared" si="151"/>
        <v/>
      </c>
      <c r="W823" s="144" t="str">
        <f t="shared" si="152"/>
        <v/>
      </c>
      <c r="X823" s="146" t="str">
        <f>IF(C823="","",IF(OR(C823="Trade",C823="Multi Position"),(X822+V823),IF(C823="Deposit",(X822+AE823),IF(C823="Withdrawal",(X822-AE823)))))</f>
        <v/>
      </c>
      <c r="Y823" s="145" t="str">
        <f t="shared" si="153"/>
        <v/>
      </c>
      <c r="Z823" s="118"/>
      <c r="AA823" s="118"/>
      <c r="AB823" s="118"/>
      <c r="AC823" s="118"/>
      <c r="AD823" s="118"/>
      <c r="AE823" s="139"/>
      <c r="AF823" s="118"/>
      <c r="AG823" s="118"/>
      <c r="AH823" s="147" t="str">
        <f t="shared" si="154"/>
        <v/>
      </c>
      <c r="AI823" s="147" t="str">
        <f t="shared" si="155"/>
        <v/>
      </c>
      <c r="AJ823" s="148" t="str">
        <f t="shared" si="144"/>
        <v/>
      </c>
      <c r="AK823" s="148" t="str">
        <f t="shared" si="145"/>
        <v/>
      </c>
      <c r="AL823" s="147" t="str">
        <f t="shared" si="146"/>
        <v/>
      </c>
      <c r="AM823" s="147" t="str">
        <f t="shared" si="147"/>
        <v/>
      </c>
      <c r="AN823" s="147" t="str">
        <f t="shared" si="148"/>
        <v/>
      </c>
      <c r="AO823" s="118"/>
    </row>
    <row r="824" spans="1:41">
      <c r="A824" s="118"/>
      <c r="B824" s="118"/>
      <c r="C824" s="118"/>
      <c r="D824" s="118"/>
      <c r="E824" s="118"/>
      <c r="F824" s="118"/>
      <c r="G824" s="118"/>
      <c r="H824" s="118"/>
      <c r="I824" s="118"/>
      <c r="J824" s="118"/>
      <c r="K824" s="118"/>
      <c r="L824" s="118"/>
      <c r="M824" s="118"/>
      <c r="N824" s="118"/>
      <c r="O824" s="143" t="str">
        <f>IF(H824="","",(S824/S824)&amp;":"&amp;ROUND(AH824/S824,2))</f>
        <v/>
      </c>
      <c r="P824" s="118"/>
      <c r="Q824" s="118"/>
      <c r="R824" s="143" t="str">
        <f>IF(H824="","",(S824/S824)&amp;":"&amp;ROUND(AI824/S824,2))</f>
        <v/>
      </c>
      <c r="S824" s="144" t="str">
        <f t="shared" si="149"/>
        <v/>
      </c>
      <c r="T824" s="145" t="str">
        <f t="shared" si="150"/>
        <v/>
      </c>
      <c r="U824" s="118"/>
      <c r="V824" s="145" t="str">
        <f t="shared" si="151"/>
        <v/>
      </c>
      <c r="W824" s="144" t="str">
        <f t="shared" si="152"/>
        <v/>
      </c>
      <c r="X824" s="146" t="str">
        <f>IF(C824="","",IF(OR(C824="Trade",C824="Multi Position"),(X823+V824),IF(C824="Deposit",(X823+AE824),IF(C824="Withdrawal",(X823-AE824)))))</f>
        <v/>
      </c>
      <c r="Y824" s="145" t="str">
        <f t="shared" si="153"/>
        <v/>
      </c>
      <c r="Z824" s="118"/>
      <c r="AA824" s="118"/>
      <c r="AB824" s="118"/>
      <c r="AC824" s="118"/>
      <c r="AD824" s="118"/>
      <c r="AE824" s="139"/>
      <c r="AF824" s="118"/>
      <c r="AG824" s="118"/>
      <c r="AH824" s="147" t="str">
        <f t="shared" si="154"/>
        <v/>
      </c>
      <c r="AI824" s="147" t="str">
        <f t="shared" si="155"/>
        <v/>
      </c>
      <c r="AJ824" s="148" t="str">
        <f t="shared" si="144"/>
        <v/>
      </c>
      <c r="AK824" s="148" t="str">
        <f t="shared" si="145"/>
        <v/>
      </c>
      <c r="AL824" s="147" t="str">
        <f t="shared" si="146"/>
        <v/>
      </c>
      <c r="AM824" s="147" t="str">
        <f t="shared" si="147"/>
        <v/>
      </c>
      <c r="AN824" s="147" t="str">
        <f t="shared" si="148"/>
        <v/>
      </c>
      <c r="AO824" s="118"/>
    </row>
    <row r="825" spans="1:41">
      <c r="A825" s="118"/>
      <c r="B825" s="118"/>
      <c r="C825" s="118"/>
      <c r="D825" s="118"/>
      <c r="E825" s="118"/>
      <c r="F825" s="118"/>
      <c r="G825" s="118"/>
      <c r="H825" s="118"/>
      <c r="I825" s="118"/>
      <c r="J825" s="118"/>
      <c r="K825" s="118"/>
      <c r="L825" s="118"/>
      <c r="M825" s="118"/>
      <c r="N825" s="118"/>
      <c r="O825" s="143" t="str">
        <f>IF(H825="","",(S825/S825)&amp;":"&amp;ROUND(AH825/S825,2))</f>
        <v/>
      </c>
      <c r="P825" s="118"/>
      <c r="Q825" s="118"/>
      <c r="R825" s="143" t="str">
        <f>IF(H825="","",(S825/S825)&amp;":"&amp;ROUND(AI825/S825,2))</f>
        <v/>
      </c>
      <c r="S825" s="144" t="str">
        <f t="shared" si="149"/>
        <v/>
      </c>
      <c r="T825" s="145" t="str">
        <f t="shared" si="150"/>
        <v/>
      </c>
      <c r="U825" s="118"/>
      <c r="V825" s="145" t="str">
        <f t="shared" si="151"/>
        <v/>
      </c>
      <c r="W825" s="144" t="str">
        <f t="shared" si="152"/>
        <v/>
      </c>
      <c r="X825" s="146" t="str">
        <f>IF(C825="","",IF(OR(C825="Trade",C825="Multi Position"),(X824+V825),IF(C825="Deposit",(X824+AE825),IF(C825="Withdrawal",(X824-AE825)))))</f>
        <v/>
      </c>
      <c r="Y825" s="145" t="str">
        <f t="shared" si="153"/>
        <v/>
      </c>
      <c r="Z825" s="118"/>
      <c r="AA825" s="118"/>
      <c r="AB825" s="118"/>
      <c r="AC825" s="118"/>
      <c r="AD825" s="118"/>
      <c r="AE825" s="139"/>
      <c r="AF825" s="118"/>
      <c r="AG825" s="118"/>
      <c r="AH825" s="147" t="str">
        <f t="shared" si="154"/>
        <v/>
      </c>
      <c r="AI825" s="147" t="str">
        <f t="shared" si="155"/>
        <v/>
      </c>
      <c r="AJ825" s="148" t="str">
        <f t="shared" si="144"/>
        <v/>
      </c>
      <c r="AK825" s="148" t="str">
        <f t="shared" si="145"/>
        <v/>
      </c>
      <c r="AL825" s="147" t="str">
        <f t="shared" si="146"/>
        <v/>
      </c>
      <c r="AM825" s="147" t="str">
        <f t="shared" si="147"/>
        <v/>
      </c>
      <c r="AN825" s="147" t="str">
        <f t="shared" si="148"/>
        <v/>
      </c>
      <c r="AO825" s="118"/>
    </row>
    <row r="826" spans="1:41">
      <c r="A826" s="118"/>
      <c r="B826" s="118"/>
      <c r="C826" s="118"/>
      <c r="D826" s="118"/>
      <c r="E826" s="118"/>
      <c r="F826" s="118"/>
      <c r="G826" s="118"/>
      <c r="H826" s="118"/>
      <c r="I826" s="118"/>
      <c r="J826" s="118"/>
      <c r="K826" s="118"/>
      <c r="L826" s="118"/>
      <c r="M826" s="118"/>
      <c r="N826" s="118"/>
      <c r="O826" s="143" t="str">
        <f>IF(H826="","",(S826/S826)&amp;":"&amp;ROUND(AH826/S826,2))</f>
        <v/>
      </c>
      <c r="P826" s="118"/>
      <c r="Q826" s="118"/>
      <c r="R826" s="143" t="str">
        <f>IF(H826="","",(S826/S826)&amp;":"&amp;ROUND(AI826/S826,2))</f>
        <v/>
      </c>
      <c r="S826" s="144" t="str">
        <f t="shared" si="149"/>
        <v/>
      </c>
      <c r="T826" s="145" t="str">
        <f t="shared" si="150"/>
        <v/>
      </c>
      <c r="U826" s="118"/>
      <c r="V826" s="145" t="str">
        <f t="shared" si="151"/>
        <v/>
      </c>
      <c r="W826" s="144" t="str">
        <f t="shared" si="152"/>
        <v/>
      </c>
      <c r="X826" s="146" t="str">
        <f>IF(C826="","",IF(OR(C826="Trade",C826="Multi Position"),(X825+V826),IF(C826="Deposit",(X825+AE826),IF(C826="Withdrawal",(X825-AE826)))))</f>
        <v/>
      </c>
      <c r="Y826" s="145" t="str">
        <f t="shared" si="153"/>
        <v/>
      </c>
      <c r="Z826" s="118"/>
      <c r="AA826" s="118"/>
      <c r="AB826" s="118"/>
      <c r="AC826" s="118"/>
      <c r="AD826" s="118"/>
      <c r="AE826" s="139"/>
      <c r="AF826" s="118"/>
      <c r="AG826" s="118"/>
      <c r="AH826" s="147" t="str">
        <f t="shared" si="154"/>
        <v/>
      </c>
      <c r="AI826" s="147" t="str">
        <f t="shared" si="155"/>
        <v/>
      </c>
      <c r="AJ826" s="148" t="str">
        <f t="shared" si="144"/>
        <v/>
      </c>
      <c r="AK826" s="148" t="str">
        <f t="shared" si="145"/>
        <v/>
      </c>
      <c r="AL826" s="147" t="str">
        <f t="shared" si="146"/>
        <v/>
      </c>
      <c r="AM826" s="147" t="str">
        <f t="shared" si="147"/>
        <v/>
      </c>
      <c r="AN826" s="147" t="str">
        <f t="shared" si="148"/>
        <v/>
      </c>
      <c r="AO826" s="118"/>
    </row>
    <row r="827" spans="1:41">
      <c r="A827" s="118"/>
      <c r="B827" s="118"/>
      <c r="C827" s="118"/>
      <c r="D827" s="118"/>
      <c r="E827" s="118"/>
      <c r="F827" s="118"/>
      <c r="G827" s="118"/>
      <c r="H827" s="118"/>
      <c r="I827" s="118"/>
      <c r="J827" s="118"/>
      <c r="K827" s="118"/>
      <c r="L827" s="118"/>
      <c r="M827" s="118"/>
      <c r="N827" s="118"/>
      <c r="O827" s="143" t="str">
        <f>IF(H827="","",(S827/S827)&amp;":"&amp;ROUND(AH827/S827,2))</f>
        <v/>
      </c>
      <c r="P827" s="118"/>
      <c r="Q827" s="118"/>
      <c r="R827" s="143" t="str">
        <f>IF(H827="","",(S827/S827)&amp;":"&amp;ROUND(AI827/S827,2))</f>
        <v/>
      </c>
      <c r="S827" s="144" t="str">
        <f t="shared" si="149"/>
        <v/>
      </c>
      <c r="T827" s="145" t="str">
        <f t="shared" si="150"/>
        <v/>
      </c>
      <c r="U827" s="118"/>
      <c r="V827" s="145" t="str">
        <f t="shared" si="151"/>
        <v/>
      </c>
      <c r="W827" s="144" t="str">
        <f t="shared" si="152"/>
        <v/>
      </c>
      <c r="X827" s="146" t="str">
        <f>IF(C827="","",IF(OR(C827="Trade",C827="Multi Position"),(X826+V827),IF(C827="Deposit",(X826+AE827),IF(C827="Withdrawal",(X826-AE827)))))</f>
        <v/>
      </c>
      <c r="Y827" s="145" t="str">
        <f t="shared" si="153"/>
        <v/>
      </c>
      <c r="Z827" s="118"/>
      <c r="AA827" s="118"/>
      <c r="AB827" s="118"/>
      <c r="AC827" s="118"/>
      <c r="AD827" s="118"/>
      <c r="AE827" s="139"/>
      <c r="AF827" s="118"/>
      <c r="AG827" s="118"/>
      <c r="AH827" s="147" t="str">
        <f t="shared" si="154"/>
        <v/>
      </c>
      <c r="AI827" s="147" t="str">
        <f t="shared" si="155"/>
        <v/>
      </c>
      <c r="AJ827" s="148" t="str">
        <f t="shared" si="144"/>
        <v/>
      </c>
      <c r="AK827" s="148" t="str">
        <f t="shared" si="145"/>
        <v/>
      </c>
      <c r="AL827" s="147" t="str">
        <f t="shared" si="146"/>
        <v/>
      </c>
      <c r="AM827" s="147" t="str">
        <f t="shared" si="147"/>
        <v/>
      </c>
      <c r="AN827" s="147" t="str">
        <f t="shared" si="148"/>
        <v/>
      </c>
      <c r="AO827" s="118"/>
    </row>
    <row r="828" spans="1:41">
      <c r="A828" s="118"/>
      <c r="B828" s="118"/>
      <c r="C828" s="118"/>
      <c r="D828" s="118"/>
      <c r="E828" s="118"/>
      <c r="F828" s="118"/>
      <c r="G828" s="118"/>
      <c r="H828" s="118"/>
      <c r="I828" s="118"/>
      <c r="J828" s="118"/>
      <c r="K828" s="118"/>
      <c r="L828" s="118"/>
      <c r="M828" s="118"/>
      <c r="N828" s="118"/>
      <c r="O828" s="143" t="str">
        <f>IF(H828="","",(S828/S828)&amp;":"&amp;ROUND(AH828/S828,2))</f>
        <v/>
      </c>
      <c r="P828" s="118"/>
      <c r="Q828" s="118"/>
      <c r="R828" s="143" t="str">
        <f>IF(H828="","",(S828/S828)&amp;":"&amp;ROUND(AI828/S828,2))</f>
        <v/>
      </c>
      <c r="S828" s="144" t="str">
        <f t="shared" si="149"/>
        <v/>
      </c>
      <c r="T828" s="145" t="str">
        <f t="shared" si="150"/>
        <v/>
      </c>
      <c r="U828" s="118"/>
      <c r="V828" s="145" t="str">
        <f t="shared" si="151"/>
        <v/>
      </c>
      <c r="W828" s="144" t="str">
        <f t="shared" si="152"/>
        <v/>
      </c>
      <c r="X828" s="146" t="str">
        <f>IF(C828="","",IF(OR(C828="Trade",C828="Multi Position"),(X827+V828),IF(C828="Deposit",(X827+AE828),IF(C828="Withdrawal",(X827-AE828)))))</f>
        <v/>
      </c>
      <c r="Y828" s="145" t="str">
        <f t="shared" si="153"/>
        <v/>
      </c>
      <c r="Z828" s="118"/>
      <c r="AA828" s="118"/>
      <c r="AB828" s="118"/>
      <c r="AC828" s="118"/>
      <c r="AD828" s="118"/>
      <c r="AE828" s="139"/>
      <c r="AF828" s="118"/>
      <c r="AG828" s="118"/>
      <c r="AH828" s="147" t="str">
        <f t="shared" si="154"/>
        <v/>
      </c>
      <c r="AI828" s="147" t="str">
        <f t="shared" si="155"/>
        <v/>
      </c>
      <c r="AJ828" s="148" t="str">
        <f t="shared" si="144"/>
        <v/>
      </c>
      <c r="AK828" s="148" t="str">
        <f t="shared" si="145"/>
        <v/>
      </c>
      <c r="AL828" s="147" t="str">
        <f t="shared" si="146"/>
        <v/>
      </c>
      <c r="AM828" s="147" t="str">
        <f t="shared" si="147"/>
        <v/>
      </c>
      <c r="AN828" s="147" t="str">
        <f t="shared" si="148"/>
        <v/>
      </c>
      <c r="AO828" s="118"/>
    </row>
    <row r="829" spans="1:41">
      <c r="A829" s="118"/>
      <c r="B829" s="118"/>
      <c r="C829" s="118"/>
      <c r="D829" s="118"/>
      <c r="E829" s="118"/>
      <c r="F829" s="118"/>
      <c r="G829" s="118"/>
      <c r="H829" s="118"/>
      <c r="I829" s="118"/>
      <c r="J829" s="118"/>
      <c r="K829" s="118"/>
      <c r="L829" s="118"/>
      <c r="M829" s="118"/>
      <c r="N829" s="118"/>
      <c r="O829" s="143" t="str">
        <f>IF(H829="","",(S829/S829)&amp;":"&amp;ROUND(AH829/S829,2))</f>
        <v/>
      </c>
      <c r="P829" s="118"/>
      <c r="Q829" s="118"/>
      <c r="R829" s="143" t="str">
        <f>IF(H829="","",(S829/S829)&amp;":"&amp;ROUND(AI829/S829,2))</f>
        <v/>
      </c>
      <c r="S829" s="144" t="str">
        <f t="shared" si="149"/>
        <v/>
      </c>
      <c r="T829" s="145" t="str">
        <f t="shared" si="150"/>
        <v/>
      </c>
      <c r="U829" s="118"/>
      <c r="V829" s="145" t="str">
        <f t="shared" si="151"/>
        <v/>
      </c>
      <c r="W829" s="144" t="str">
        <f t="shared" si="152"/>
        <v/>
      </c>
      <c r="X829" s="146" t="str">
        <f>IF(C829="","",IF(OR(C829="Trade",C829="Multi Position"),(X828+V829),IF(C829="Deposit",(X828+AE829),IF(C829="Withdrawal",(X828-AE829)))))</f>
        <v/>
      </c>
      <c r="Y829" s="145" t="str">
        <f t="shared" si="153"/>
        <v/>
      </c>
      <c r="Z829" s="118"/>
      <c r="AA829" s="118"/>
      <c r="AB829" s="118"/>
      <c r="AC829" s="118"/>
      <c r="AD829" s="118"/>
      <c r="AE829" s="139"/>
      <c r="AF829" s="118"/>
      <c r="AG829" s="118"/>
      <c r="AH829" s="147" t="str">
        <f t="shared" si="154"/>
        <v/>
      </c>
      <c r="AI829" s="147" t="str">
        <f t="shared" si="155"/>
        <v/>
      </c>
      <c r="AJ829" s="148" t="str">
        <f t="shared" si="144"/>
        <v/>
      </c>
      <c r="AK829" s="148" t="str">
        <f t="shared" si="145"/>
        <v/>
      </c>
      <c r="AL829" s="147" t="str">
        <f t="shared" si="146"/>
        <v/>
      </c>
      <c r="AM829" s="147" t="str">
        <f t="shared" si="147"/>
        <v/>
      </c>
      <c r="AN829" s="147" t="str">
        <f t="shared" si="148"/>
        <v/>
      </c>
      <c r="AO829" s="118"/>
    </row>
    <row r="830" spans="1:41">
      <c r="A830" s="118"/>
      <c r="B830" s="118"/>
      <c r="C830" s="118"/>
      <c r="D830" s="118"/>
      <c r="E830" s="118"/>
      <c r="F830" s="118"/>
      <c r="G830" s="118"/>
      <c r="H830" s="118"/>
      <c r="I830" s="118"/>
      <c r="J830" s="118"/>
      <c r="K830" s="118"/>
      <c r="L830" s="118"/>
      <c r="M830" s="118"/>
      <c r="N830" s="118"/>
      <c r="O830" s="143" t="str">
        <f>IF(H830="","",(S830/S830)&amp;":"&amp;ROUND(AH830/S830,2))</f>
        <v/>
      </c>
      <c r="P830" s="118"/>
      <c r="Q830" s="118"/>
      <c r="R830" s="143" t="str">
        <f>IF(H830="","",(S830/S830)&amp;":"&amp;ROUND(AI830/S830,2))</f>
        <v/>
      </c>
      <c r="S830" s="144" t="str">
        <f t="shared" si="149"/>
        <v/>
      </c>
      <c r="T830" s="145" t="str">
        <f t="shared" si="150"/>
        <v/>
      </c>
      <c r="U830" s="118"/>
      <c r="V830" s="145" t="str">
        <f t="shared" si="151"/>
        <v/>
      </c>
      <c r="W830" s="144" t="str">
        <f t="shared" si="152"/>
        <v/>
      </c>
      <c r="X830" s="146" t="str">
        <f>IF(C830="","",IF(OR(C830="Trade",C830="Multi Position"),(X829+V830),IF(C830="Deposit",(X829+AE830),IF(C830="Withdrawal",(X829-AE830)))))</f>
        <v/>
      </c>
      <c r="Y830" s="145" t="str">
        <f t="shared" si="153"/>
        <v/>
      </c>
      <c r="Z830" s="118"/>
      <c r="AA830" s="118"/>
      <c r="AB830" s="118"/>
      <c r="AC830" s="118"/>
      <c r="AD830" s="118"/>
      <c r="AE830" s="139"/>
      <c r="AF830" s="118"/>
      <c r="AG830" s="118"/>
      <c r="AH830" s="147" t="str">
        <f t="shared" si="154"/>
        <v/>
      </c>
      <c r="AI830" s="147" t="str">
        <f t="shared" si="155"/>
        <v/>
      </c>
      <c r="AJ830" s="148" t="str">
        <f t="shared" si="144"/>
        <v/>
      </c>
      <c r="AK830" s="148" t="str">
        <f t="shared" si="145"/>
        <v/>
      </c>
      <c r="AL830" s="147" t="str">
        <f t="shared" si="146"/>
        <v/>
      </c>
      <c r="AM830" s="147" t="str">
        <f t="shared" si="147"/>
        <v/>
      </c>
      <c r="AN830" s="147" t="str">
        <f t="shared" si="148"/>
        <v/>
      </c>
      <c r="AO830" s="118"/>
    </row>
    <row r="831" spans="1:41">
      <c r="A831" s="118"/>
      <c r="B831" s="118"/>
      <c r="C831" s="118"/>
      <c r="D831" s="118"/>
      <c r="E831" s="118"/>
      <c r="F831" s="118"/>
      <c r="G831" s="118"/>
      <c r="H831" s="118"/>
      <c r="I831" s="118"/>
      <c r="J831" s="118"/>
      <c r="K831" s="118"/>
      <c r="L831" s="118"/>
      <c r="M831" s="118"/>
      <c r="N831" s="118"/>
      <c r="O831" s="143" t="str">
        <f>IF(H831="","",(S831/S831)&amp;":"&amp;ROUND(AH831/S831,2))</f>
        <v/>
      </c>
      <c r="P831" s="118"/>
      <c r="Q831" s="118"/>
      <c r="R831" s="143" t="str">
        <f>IF(H831="","",(S831/S831)&amp;":"&amp;ROUND(AI831/S831,2))</f>
        <v/>
      </c>
      <c r="S831" s="144" t="str">
        <f t="shared" si="149"/>
        <v/>
      </c>
      <c r="T831" s="145" t="str">
        <f t="shared" si="150"/>
        <v/>
      </c>
      <c r="U831" s="118"/>
      <c r="V831" s="145" t="str">
        <f t="shared" si="151"/>
        <v/>
      </c>
      <c r="W831" s="144" t="str">
        <f t="shared" si="152"/>
        <v/>
      </c>
      <c r="X831" s="146" t="str">
        <f>IF(C831="","",IF(OR(C831="Trade",C831="Multi Position"),(X830+V831),IF(C831="Deposit",(X830+AE831),IF(C831="Withdrawal",(X830-AE831)))))</f>
        <v/>
      </c>
      <c r="Y831" s="145" t="str">
        <f t="shared" si="153"/>
        <v/>
      </c>
      <c r="Z831" s="118"/>
      <c r="AA831" s="118"/>
      <c r="AB831" s="118"/>
      <c r="AC831" s="118"/>
      <c r="AD831" s="118"/>
      <c r="AE831" s="139"/>
      <c r="AF831" s="118"/>
      <c r="AG831" s="118"/>
      <c r="AH831" s="147" t="str">
        <f t="shared" si="154"/>
        <v/>
      </c>
      <c r="AI831" s="147" t="str">
        <f t="shared" si="155"/>
        <v/>
      </c>
      <c r="AJ831" s="148" t="str">
        <f t="shared" si="144"/>
        <v/>
      </c>
      <c r="AK831" s="148" t="str">
        <f t="shared" si="145"/>
        <v/>
      </c>
      <c r="AL831" s="147" t="str">
        <f t="shared" si="146"/>
        <v/>
      </c>
      <c r="AM831" s="147" t="str">
        <f t="shared" si="147"/>
        <v/>
      </c>
      <c r="AN831" s="147" t="str">
        <f t="shared" si="148"/>
        <v/>
      </c>
      <c r="AO831" s="118"/>
    </row>
    <row r="832" spans="1:41">
      <c r="A832" s="118"/>
      <c r="B832" s="118"/>
      <c r="C832" s="118"/>
      <c r="D832" s="118"/>
      <c r="E832" s="118"/>
      <c r="F832" s="118"/>
      <c r="G832" s="118"/>
      <c r="H832" s="118"/>
      <c r="I832" s="118"/>
      <c r="J832" s="118"/>
      <c r="K832" s="118"/>
      <c r="L832" s="118"/>
      <c r="M832" s="118"/>
      <c r="N832" s="118"/>
      <c r="O832" s="143" t="str">
        <f>IF(H832="","",(S832/S832)&amp;":"&amp;ROUND(AH832/S832,2))</f>
        <v/>
      </c>
      <c r="P832" s="118"/>
      <c r="Q832" s="118"/>
      <c r="R832" s="143" t="str">
        <f>IF(H832="","",(S832/S832)&amp;":"&amp;ROUND(AI832/S832,2))</f>
        <v/>
      </c>
      <c r="S832" s="144" t="str">
        <f t="shared" si="149"/>
        <v/>
      </c>
      <c r="T832" s="145" t="str">
        <f t="shared" si="150"/>
        <v/>
      </c>
      <c r="U832" s="118"/>
      <c r="V832" s="145" t="str">
        <f t="shared" si="151"/>
        <v/>
      </c>
      <c r="W832" s="144" t="str">
        <f t="shared" si="152"/>
        <v/>
      </c>
      <c r="X832" s="146" t="str">
        <f>IF(C832="","",IF(OR(C832="Trade",C832="Multi Position"),(X831+V832),IF(C832="Deposit",(X831+AE832),IF(C832="Withdrawal",(X831-AE832)))))</f>
        <v/>
      </c>
      <c r="Y832" s="145" t="str">
        <f t="shared" si="153"/>
        <v/>
      </c>
      <c r="Z832" s="118"/>
      <c r="AA832" s="118"/>
      <c r="AB832" s="118"/>
      <c r="AC832" s="118"/>
      <c r="AD832" s="118"/>
      <c r="AE832" s="139"/>
      <c r="AF832" s="118"/>
      <c r="AG832" s="118"/>
      <c r="AH832" s="147" t="str">
        <f t="shared" si="154"/>
        <v/>
      </c>
      <c r="AI832" s="147" t="str">
        <f t="shared" si="155"/>
        <v/>
      </c>
      <c r="AJ832" s="148" t="str">
        <f t="shared" si="144"/>
        <v/>
      </c>
      <c r="AK832" s="148" t="str">
        <f t="shared" si="145"/>
        <v/>
      </c>
      <c r="AL832" s="147" t="str">
        <f t="shared" si="146"/>
        <v/>
      </c>
      <c r="AM832" s="147" t="str">
        <f t="shared" si="147"/>
        <v/>
      </c>
      <c r="AN832" s="147" t="str">
        <f t="shared" si="148"/>
        <v/>
      </c>
      <c r="AO832" s="118"/>
    </row>
    <row r="833" spans="1:41">
      <c r="A833" s="118"/>
      <c r="B833" s="118"/>
      <c r="C833" s="118"/>
      <c r="D833" s="118"/>
      <c r="E833" s="118"/>
      <c r="F833" s="118"/>
      <c r="G833" s="118"/>
      <c r="H833" s="118"/>
      <c r="I833" s="118"/>
      <c r="J833" s="118"/>
      <c r="K833" s="118"/>
      <c r="L833" s="118"/>
      <c r="M833" s="118"/>
      <c r="N833" s="118"/>
      <c r="O833" s="143" t="str">
        <f>IF(H833="","",(S833/S833)&amp;":"&amp;ROUND(AH833/S833,2))</f>
        <v/>
      </c>
      <c r="P833" s="118"/>
      <c r="Q833" s="118"/>
      <c r="R833" s="143" t="str">
        <f>IF(H833="","",(S833/S833)&amp;":"&amp;ROUND(AI833/S833,2))</f>
        <v/>
      </c>
      <c r="S833" s="144" t="str">
        <f t="shared" si="149"/>
        <v/>
      </c>
      <c r="T833" s="145" t="str">
        <f t="shared" si="150"/>
        <v/>
      </c>
      <c r="U833" s="118"/>
      <c r="V833" s="145" t="str">
        <f t="shared" si="151"/>
        <v/>
      </c>
      <c r="W833" s="144" t="str">
        <f t="shared" si="152"/>
        <v/>
      </c>
      <c r="X833" s="146" t="str">
        <f>IF(C833="","",IF(OR(C833="Trade",C833="Multi Position"),(X832+V833),IF(C833="Deposit",(X832+AE833),IF(C833="Withdrawal",(X832-AE833)))))</f>
        <v/>
      </c>
      <c r="Y833" s="145" t="str">
        <f t="shared" si="153"/>
        <v/>
      </c>
      <c r="Z833" s="118"/>
      <c r="AA833" s="118"/>
      <c r="AB833" s="118"/>
      <c r="AC833" s="118"/>
      <c r="AD833" s="118"/>
      <c r="AE833" s="139"/>
      <c r="AF833" s="118"/>
      <c r="AG833" s="118"/>
      <c r="AH833" s="147" t="str">
        <f t="shared" si="154"/>
        <v/>
      </c>
      <c r="AI833" s="147" t="str">
        <f t="shared" si="155"/>
        <v/>
      </c>
      <c r="AJ833" s="148" t="str">
        <f t="shared" si="144"/>
        <v/>
      </c>
      <c r="AK833" s="148" t="str">
        <f t="shared" si="145"/>
        <v/>
      </c>
      <c r="AL833" s="147" t="str">
        <f t="shared" si="146"/>
        <v/>
      </c>
      <c r="AM833" s="147" t="str">
        <f t="shared" si="147"/>
        <v/>
      </c>
      <c r="AN833" s="147" t="str">
        <f t="shared" si="148"/>
        <v/>
      </c>
      <c r="AO833" s="118"/>
    </row>
    <row r="834" spans="1:41">
      <c r="A834" s="118"/>
      <c r="B834" s="118"/>
      <c r="C834" s="118"/>
      <c r="D834" s="118"/>
      <c r="E834" s="118"/>
      <c r="F834" s="118"/>
      <c r="G834" s="118"/>
      <c r="H834" s="118"/>
      <c r="I834" s="118"/>
      <c r="J834" s="118"/>
      <c r="K834" s="118"/>
      <c r="L834" s="118"/>
      <c r="M834" s="118"/>
      <c r="N834" s="118"/>
      <c r="O834" s="143" t="str">
        <f>IF(H834="","",(S834/S834)&amp;":"&amp;ROUND(AH834/S834,2))</f>
        <v/>
      </c>
      <c r="P834" s="118"/>
      <c r="Q834" s="118"/>
      <c r="R834" s="143" t="str">
        <f>IF(H834="","",(S834/S834)&amp;":"&amp;ROUND(AI834/S834,2))</f>
        <v/>
      </c>
      <c r="S834" s="144" t="str">
        <f t="shared" si="149"/>
        <v/>
      </c>
      <c r="T834" s="145" t="str">
        <f t="shared" si="150"/>
        <v/>
      </c>
      <c r="U834" s="118"/>
      <c r="V834" s="145" t="str">
        <f t="shared" si="151"/>
        <v/>
      </c>
      <c r="W834" s="144" t="str">
        <f t="shared" si="152"/>
        <v/>
      </c>
      <c r="X834" s="146" t="str">
        <f>IF(C834="","",IF(OR(C834="Trade",C834="Multi Position"),(X833+V834),IF(C834="Deposit",(X833+AE834),IF(C834="Withdrawal",(X833-AE834)))))</f>
        <v/>
      </c>
      <c r="Y834" s="145" t="str">
        <f t="shared" si="153"/>
        <v/>
      </c>
      <c r="Z834" s="118"/>
      <c r="AA834" s="118"/>
      <c r="AB834" s="118"/>
      <c r="AC834" s="118"/>
      <c r="AD834" s="118"/>
      <c r="AE834" s="139"/>
      <c r="AF834" s="118"/>
      <c r="AG834" s="118"/>
      <c r="AH834" s="147" t="str">
        <f t="shared" si="154"/>
        <v/>
      </c>
      <c r="AI834" s="147" t="str">
        <f t="shared" si="155"/>
        <v/>
      </c>
      <c r="AJ834" s="148" t="str">
        <f t="shared" si="144"/>
        <v/>
      </c>
      <c r="AK834" s="148" t="str">
        <f t="shared" si="145"/>
        <v/>
      </c>
      <c r="AL834" s="147" t="str">
        <f t="shared" si="146"/>
        <v/>
      </c>
      <c r="AM834" s="147" t="str">
        <f t="shared" si="147"/>
        <v/>
      </c>
      <c r="AN834" s="147" t="str">
        <f t="shared" si="148"/>
        <v/>
      </c>
      <c r="AO834" s="118"/>
    </row>
    <row r="835" spans="1:41">
      <c r="A835" s="118"/>
      <c r="B835" s="118"/>
      <c r="C835" s="118"/>
      <c r="D835" s="118"/>
      <c r="E835" s="118"/>
      <c r="F835" s="118"/>
      <c r="G835" s="118"/>
      <c r="H835" s="118"/>
      <c r="I835" s="118"/>
      <c r="J835" s="118"/>
      <c r="K835" s="118"/>
      <c r="L835" s="118"/>
      <c r="M835" s="118"/>
      <c r="N835" s="118"/>
      <c r="O835" s="143" t="str">
        <f>IF(H835="","",(S835/S835)&amp;":"&amp;ROUND(AH835/S835,2))</f>
        <v/>
      </c>
      <c r="P835" s="118"/>
      <c r="Q835" s="118"/>
      <c r="R835" s="143" t="str">
        <f>IF(H835="","",(S835/S835)&amp;":"&amp;ROUND(AI835/S835,2))</f>
        <v/>
      </c>
      <c r="S835" s="144" t="str">
        <f t="shared" si="149"/>
        <v/>
      </c>
      <c r="T835" s="145" t="str">
        <f t="shared" si="150"/>
        <v/>
      </c>
      <c r="U835" s="118"/>
      <c r="V835" s="145" t="str">
        <f t="shared" si="151"/>
        <v/>
      </c>
      <c r="W835" s="144" t="str">
        <f t="shared" si="152"/>
        <v/>
      </c>
      <c r="X835" s="146" t="str">
        <f>IF(C835="","",IF(OR(C835="Trade",C835="Multi Position"),(X834+V835),IF(C835="Deposit",(X834+AE835),IF(C835="Withdrawal",(X834-AE835)))))</f>
        <v/>
      </c>
      <c r="Y835" s="145" t="str">
        <f t="shared" si="153"/>
        <v/>
      </c>
      <c r="Z835" s="118"/>
      <c r="AA835" s="118"/>
      <c r="AB835" s="118"/>
      <c r="AC835" s="118"/>
      <c r="AD835" s="118"/>
      <c r="AE835" s="139"/>
      <c r="AF835" s="118"/>
      <c r="AG835" s="118"/>
      <c r="AH835" s="147" t="str">
        <f t="shared" si="154"/>
        <v/>
      </c>
      <c r="AI835" s="147" t="str">
        <f t="shared" si="155"/>
        <v/>
      </c>
      <c r="AJ835" s="148" t="str">
        <f t="shared" si="144"/>
        <v/>
      </c>
      <c r="AK835" s="148" t="str">
        <f t="shared" si="145"/>
        <v/>
      </c>
      <c r="AL835" s="147" t="str">
        <f t="shared" si="146"/>
        <v/>
      </c>
      <c r="AM835" s="147" t="str">
        <f t="shared" si="147"/>
        <v/>
      </c>
      <c r="AN835" s="147" t="str">
        <f t="shared" si="148"/>
        <v/>
      </c>
      <c r="AO835" s="118"/>
    </row>
    <row r="836" spans="1:41">
      <c r="A836" s="118"/>
      <c r="B836" s="118"/>
      <c r="C836" s="118"/>
      <c r="D836" s="118"/>
      <c r="E836" s="118"/>
      <c r="F836" s="118"/>
      <c r="G836" s="118"/>
      <c r="H836" s="118"/>
      <c r="I836" s="118"/>
      <c r="J836" s="118"/>
      <c r="K836" s="118"/>
      <c r="L836" s="118"/>
      <c r="M836" s="118"/>
      <c r="N836" s="118"/>
      <c r="O836" s="143" t="str">
        <f>IF(H836="","",(S836/S836)&amp;":"&amp;ROUND(AH836/S836,2))</f>
        <v/>
      </c>
      <c r="P836" s="118"/>
      <c r="Q836" s="118"/>
      <c r="R836" s="143" t="str">
        <f>IF(H836="","",(S836/S836)&amp;":"&amp;ROUND(AI836/S836,2))</f>
        <v/>
      </c>
      <c r="S836" s="144" t="str">
        <f t="shared" si="149"/>
        <v/>
      </c>
      <c r="T836" s="145" t="str">
        <f t="shared" si="150"/>
        <v/>
      </c>
      <c r="U836" s="118"/>
      <c r="V836" s="145" t="str">
        <f t="shared" si="151"/>
        <v/>
      </c>
      <c r="W836" s="144" t="str">
        <f t="shared" si="152"/>
        <v/>
      </c>
      <c r="X836" s="146" t="str">
        <f>IF(C836="","",IF(OR(C836="Trade",C836="Multi Position"),(X835+V836),IF(C836="Deposit",(X835+AE836),IF(C836="Withdrawal",(X835-AE836)))))</f>
        <v/>
      </c>
      <c r="Y836" s="145" t="str">
        <f t="shared" si="153"/>
        <v/>
      </c>
      <c r="Z836" s="118"/>
      <c r="AA836" s="118"/>
      <c r="AB836" s="118"/>
      <c r="AC836" s="118"/>
      <c r="AD836" s="118"/>
      <c r="AE836" s="139"/>
      <c r="AF836" s="118"/>
      <c r="AG836" s="118"/>
      <c r="AH836" s="147" t="str">
        <f t="shared" si="154"/>
        <v/>
      </c>
      <c r="AI836" s="147" t="str">
        <f t="shared" si="155"/>
        <v/>
      </c>
      <c r="AJ836" s="148" t="str">
        <f t="shared" si="144"/>
        <v/>
      </c>
      <c r="AK836" s="148" t="str">
        <f t="shared" si="145"/>
        <v/>
      </c>
      <c r="AL836" s="147" t="str">
        <f t="shared" si="146"/>
        <v/>
      </c>
      <c r="AM836" s="147" t="str">
        <f t="shared" si="147"/>
        <v/>
      </c>
      <c r="AN836" s="147" t="str">
        <f t="shared" si="148"/>
        <v/>
      </c>
      <c r="AO836" s="118"/>
    </row>
    <row r="837" spans="1:41">
      <c r="A837" s="118"/>
      <c r="B837" s="118"/>
      <c r="C837" s="118"/>
      <c r="D837" s="118"/>
      <c r="E837" s="118"/>
      <c r="F837" s="118"/>
      <c r="G837" s="118"/>
      <c r="H837" s="118"/>
      <c r="I837" s="118"/>
      <c r="J837" s="118"/>
      <c r="K837" s="118"/>
      <c r="L837" s="118"/>
      <c r="M837" s="118"/>
      <c r="N837" s="118"/>
      <c r="O837" s="143" t="str">
        <f>IF(H837="","",(S837/S837)&amp;":"&amp;ROUND(AH837/S837,2))</f>
        <v/>
      </c>
      <c r="P837" s="118"/>
      <c r="Q837" s="118"/>
      <c r="R837" s="143" t="str">
        <f>IF(H837="","",(S837/S837)&amp;":"&amp;ROUND(AI837/S837,2))</f>
        <v/>
      </c>
      <c r="S837" s="144" t="str">
        <f t="shared" si="149"/>
        <v/>
      </c>
      <c r="T837" s="145" t="str">
        <f t="shared" si="150"/>
        <v/>
      </c>
      <c r="U837" s="118"/>
      <c r="V837" s="145" t="str">
        <f t="shared" si="151"/>
        <v/>
      </c>
      <c r="W837" s="144" t="str">
        <f t="shared" si="152"/>
        <v/>
      </c>
      <c r="X837" s="146" t="str">
        <f>IF(C837="","",IF(OR(C837="Trade",C837="Multi Position"),(X836+V837),IF(C837="Deposit",(X836+AE837),IF(C837="Withdrawal",(X836-AE837)))))</f>
        <v/>
      </c>
      <c r="Y837" s="145" t="str">
        <f t="shared" si="153"/>
        <v/>
      </c>
      <c r="Z837" s="118"/>
      <c r="AA837" s="118"/>
      <c r="AB837" s="118"/>
      <c r="AC837" s="118"/>
      <c r="AD837" s="118"/>
      <c r="AE837" s="139"/>
      <c r="AF837" s="118"/>
      <c r="AG837" s="118"/>
      <c r="AH837" s="147" t="str">
        <f t="shared" si="154"/>
        <v/>
      </c>
      <c r="AI837" s="147" t="str">
        <f t="shared" si="155"/>
        <v/>
      </c>
      <c r="AJ837" s="148" t="str">
        <f t="shared" si="144"/>
        <v/>
      </c>
      <c r="AK837" s="148" t="str">
        <f t="shared" si="145"/>
        <v/>
      </c>
      <c r="AL837" s="147" t="str">
        <f t="shared" si="146"/>
        <v/>
      </c>
      <c r="AM837" s="147" t="str">
        <f t="shared" si="147"/>
        <v/>
      </c>
      <c r="AN837" s="147" t="str">
        <f t="shared" si="148"/>
        <v/>
      </c>
      <c r="AO837" s="118"/>
    </row>
    <row r="838" spans="1:41">
      <c r="A838" s="118"/>
      <c r="B838" s="118"/>
      <c r="C838" s="118"/>
      <c r="D838" s="118"/>
      <c r="E838" s="118"/>
      <c r="F838" s="118"/>
      <c r="G838" s="118"/>
      <c r="H838" s="118"/>
      <c r="I838" s="118"/>
      <c r="J838" s="118"/>
      <c r="K838" s="118"/>
      <c r="L838" s="118"/>
      <c r="M838" s="118"/>
      <c r="N838" s="118"/>
      <c r="O838" s="143" t="str">
        <f>IF(H838="","",(S838/S838)&amp;":"&amp;ROUND(AH838/S838,2))</f>
        <v/>
      </c>
      <c r="P838" s="118"/>
      <c r="Q838" s="118"/>
      <c r="R838" s="143" t="str">
        <f>IF(H838="","",(S838/S838)&amp;":"&amp;ROUND(AI838/S838,2))</f>
        <v/>
      </c>
      <c r="S838" s="144" t="str">
        <f t="shared" si="149"/>
        <v/>
      </c>
      <c r="T838" s="145" t="str">
        <f t="shared" si="150"/>
        <v/>
      </c>
      <c r="U838" s="118"/>
      <c r="V838" s="145" t="str">
        <f t="shared" si="151"/>
        <v/>
      </c>
      <c r="W838" s="144" t="str">
        <f t="shared" si="152"/>
        <v/>
      </c>
      <c r="X838" s="146" t="str">
        <f>IF(C838="","",IF(OR(C838="Trade",C838="Multi Position"),(X837+V838),IF(C838="Deposit",(X837+AE838),IF(C838="Withdrawal",(X837-AE838)))))</f>
        <v/>
      </c>
      <c r="Y838" s="145" t="str">
        <f t="shared" si="153"/>
        <v/>
      </c>
      <c r="Z838" s="118"/>
      <c r="AA838" s="118"/>
      <c r="AB838" s="118"/>
      <c r="AC838" s="118"/>
      <c r="AD838" s="118"/>
      <c r="AE838" s="139"/>
      <c r="AF838" s="118"/>
      <c r="AG838" s="118"/>
      <c r="AH838" s="147" t="str">
        <f t="shared" si="154"/>
        <v/>
      </c>
      <c r="AI838" s="147" t="str">
        <f t="shared" si="155"/>
        <v/>
      </c>
      <c r="AJ838" s="148" t="str">
        <f t="shared" si="144"/>
        <v/>
      </c>
      <c r="AK838" s="148" t="str">
        <f t="shared" si="145"/>
        <v/>
      </c>
      <c r="AL838" s="147" t="str">
        <f t="shared" si="146"/>
        <v/>
      </c>
      <c r="AM838" s="147" t="str">
        <f t="shared" si="147"/>
        <v/>
      </c>
      <c r="AN838" s="147" t="str">
        <f t="shared" si="148"/>
        <v/>
      </c>
      <c r="AO838" s="118"/>
    </row>
    <row r="839" spans="1:41">
      <c r="A839" s="118"/>
      <c r="B839" s="118"/>
      <c r="C839" s="118"/>
      <c r="D839" s="118"/>
      <c r="E839" s="118"/>
      <c r="F839" s="118"/>
      <c r="G839" s="118"/>
      <c r="H839" s="118"/>
      <c r="I839" s="118"/>
      <c r="J839" s="118"/>
      <c r="K839" s="118"/>
      <c r="L839" s="118"/>
      <c r="M839" s="118"/>
      <c r="N839" s="118"/>
      <c r="O839" s="143" t="str">
        <f>IF(H839="","",(S839/S839)&amp;":"&amp;ROUND(AH839/S839,2))</f>
        <v/>
      </c>
      <c r="P839" s="118"/>
      <c r="Q839" s="118"/>
      <c r="R839" s="143" t="str">
        <f>IF(H839="","",(S839/S839)&amp;":"&amp;ROUND(AI839/S839,2))</f>
        <v/>
      </c>
      <c r="S839" s="144" t="str">
        <f t="shared" si="149"/>
        <v/>
      </c>
      <c r="T839" s="145" t="str">
        <f t="shared" si="150"/>
        <v/>
      </c>
      <c r="U839" s="118"/>
      <c r="V839" s="145" t="str">
        <f t="shared" si="151"/>
        <v/>
      </c>
      <c r="W839" s="144" t="str">
        <f t="shared" si="152"/>
        <v/>
      </c>
      <c r="X839" s="146" t="str">
        <f>IF(C839="","",IF(OR(C839="Trade",C839="Multi Position"),(X838+V839),IF(C839="Deposit",(X838+AE839),IF(C839="Withdrawal",(X838-AE839)))))</f>
        <v/>
      </c>
      <c r="Y839" s="145" t="str">
        <f t="shared" si="153"/>
        <v/>
      </c>
      <c r="Z839" s="118"/>
      <c r="AA839" s="118"/>
      <c r="AB839" s="118"/>
      <c r="AC839" s="118"/>
      <c r="AD839" s="118"/>
      <c r="AE839" s="139"/>
      <c r="AF839" s="118"/>
      <c r="AG839" s="118"/>
      <c r="AH839" s="147" t="str">
        <f t="shared" si="154"/>
        <v/>
      </c>
      <c r="AI839" s="147" t="str">
        <f t="shared" si="155"/>
        <v/>
      </c>
      <c r="AJ839" s="148" t="str">
        <f t="shared" si="144"/>
        <v/>
      </c>
      <c r="AK839" s="148" t="str">
        <f t="shared" si="145"/>
        <v/>
      </c>
      <c r="AL839" s="147" t="str">
        <f t="shared" si="146"/>
        <v/>
      </c>
      <c r="AM839" s="147" t="str">
        <f t="shared" si="147"/>
        <v/>
      </c>
      <c r="AN839" s="147" t="str">
        <f t="shared" si="148"/>
        <v/>
      </c>
      <c r="AO839" s="118"/>
    </row>
    <row r="840" spans="1:41">
      <c r="A840" s="118"/>
      <c r="B840" s="118"/>
      <c r="C840" s="118"/>
      <c r="D840" s="118"/>
      <c r="E840" s="118"/>
      <c r="F840" s="118"/>
      <c r="G840" s="118"/>
      <c r="H840" s="118"/>
      <c r="I840" s="118"/>
      <c r="J840" s="118"/>
      <c r="K840" s="118"/>
      <c r="L840" s="118"/>
      <c r="M840" s="118"/>
      <c r="N840" s="118"/>
      <c r="O840" s="143" t="str">
        <f>IF(H840="","",(S840/S840)&amp;":"&amp;ROUND(AH840/S840,2))</f>
        <v/>
      </c>
      <c r="P840" s="118"/>
      <c r="Q840" s="118"/>
      <c r="R840" s="143" t="str">
        <f>IF(H840="","",(S840/S840)&amp;":"&amp;ROUND(AI840/S840,2))</f>
        <v/>
      </c>
      <c r="S840" s="144" t="str">
        <f t="shared" si="149"/>
        <v/>
      </c>
      <c r="T840" s="145" t="str">
        <f t="shared" si="150"/>
        <v/>
      </c>
      <c r="U840" s="118"/>
      <c r="V840" s="145" t="str">
        <f t="shared" si="151"/>
        <v/>
      </c>
      <c r="W840" s="144" t="str">
        <f t="shared" si="152"/>
        <v/>
      </c>
      <c r="X840" s="146" t="str">
        <f>IF(C840="","",IF(OR(C840="Trade",C840="Multi Position"),(X839+V840),IF(C840="Deposit",(X839+AE840),IF(C840="Withdrawal",(X839-AE840)))))</f>
        <v/>
      </c>
      <c r="Y840" s="145" t="str">
        <f t="shared" si="153"/>
        <v/>
      </c>
      <c r="Z840" s="118"/>
      <c r="AA840" s="118"/>
      <c r="AB840" s="118"/>
      <c r="AC840" s="118"/>
      <c r="AD840" s="118"/>
      <c r="AE840" s="139"/>
      <c r="AF840" s="118"/>
      <c r="AG840" s="118"/>
      <c r="AH840" s="147" t="str">
        <f t="shared" si="154"/>
        <v/>
      </c>
      <c r="AI840" s="147" t="str">
        <f t="shared" si="155"/>
        <v/>
      </c>
      <c r="AJ840" s="148" t="str">
        <f t="shared" si="144"/>
        <v/>
      </c>
      <c r="AK840" s="148" t="str">
        <f t="shared" si="145"/>
        <v/>
      </c>
      <c r="AL840" s="147" t="str">
        <f t="shared" si="146"/>
        <v/>
      </c>
      <c r="AM840" s="147" t="str">
        <f t="shared" si="147"/>
        <v/>
      </c>
      <c r="AN840" s="147" t="str">
        <f t="shared" si="148"/>
        <v/>
      </c>
      <c r="AO840" s="118"/>
    </row>
    <row r="841" spans="1:41">
      <c r="A841" s="118"/>
      <c r="B841" s="118"/>
      <c r="C841" s="118"/>
      <c r="D841" s="118"/>
      <c r="E841" s="118"/>
      <c r="F841" s="118"/>
      <c r="G841" s="118"/>
      <c r="H841" s="118"/>
      <c r="I841" s="118"/>
      <c r="J841" s="118"/>
      <c r="K841" s="118"/>
      <c r="L841" s="118"/>
      <c r="M841" s="118"/>
      <c r="N841" s="118"/>
      <c r="O841" s="143" t="str">
        <f>IF(H841="","",(S841/S841)&amp;":"&amp;ROUND(AH841/S841,2))</f>
        <v/>
      </c>
      <c r="P841" s="118"/>
      <c r="Q841" s="118"/>
      <c r="R841" s="143" t="str">
        <f>IF(H841="","",(S841/S841)&amp;":"&amp;ROUND(AI841/S841,2))</f>
        <v/>
      </c>
      <c r="S841" s="144" t="str">
        <f t="shared" si="149"/>
        <v/>
      </c>
      <c r="T841" s="145" t="str">
        <f t="shared" si="150"/>
        <v/>
      </c>
      <c r="U841" s="118"/>
      <c r="V841" s="145" t="str">
        <f t="shared" si="151"/>
        <v/>
      </c>
      <c r="W841" s="144" t="str">
        <f t="shared" si="152"/>
        <v/>
      </c>
      <c r="X841" s="146" t="str">
        <f>IF(C841="","",IF(OR(C841="Trade",C841="Multi Position"),(X840+V841),IF(C841="Deposit",(X840+AE841),IF(C841="Withdrawal",(X840-AE841)))))</f>
        <v/>
      </c>
      <c r="Y841" s="145" t="str">
        <f t="shared" si="153"/>
        <v/>
      </c>
      <c r="Z841" s="118"/>
      <c r="AA841" s="118"/>
      <c r="AB841" s="118"/>
      <c r="AC841" s="118"/>
      <c r="AD841" s="118"/>
      <c r="AE841" s="139"/>
      <c r="AF841" s="118"/>
      <c r="AG841" s="118"/>
      <c r="AH841" s="147" t="str">
        <f t="shared" si="154"/>
        <v/>
      </c>
      <c r="AI841" s="147" t="str">
        <f t="shared" si="155"/>
        <v/>
      </c>
      <c r="AJ841" s="148" t="str">
        <f t="shared" si="144"/>
        <v/>
      </c>
      <c r="AK841" s="148" t="str">
        <f t="shared" si="145"/>
        <v/>
      </c>
      <c r="AL841" s="147" t="str">
        <f t="shared" si="146"/>
        <v/>
      </c>
      <c r="AM841" s="147" t="str">
        <f t="shared" si="147"/>
        <v/>
      </c>
      <c r="AN841" s="147" t="str">
        <f t="shared" si="148"/>
        <v/>
      </c>
      <c r="AO841" s="118"/>
    </row>
    <row r="842" spans="1:41">
      <c r="A842" s="118"/>
      <c r="B842" s="118"/>
      <c r="C842" s="118"/>
      <c r="D842" s="118"/>
      <c r="E842" s="118"/>
      <c r="F842" s="118"/>
      <c r="G842" s="118"/>
      <c r="H842" s="118"/>
      <c r="I842" s="118"/>
      <c r="J842" s="118"/>
      <c r="K842" s="118"/>
      <c r="L842" s="118"/>
      <c r="M842" s="118"/>
      <c r="N842" s="118"/>
      <c r="O842" s="143" t="str">
        <f>IF(H842="","",(S842/S842)&amp;":"&amp;ROUND(AH842/S842,2))</f>
        <v/>
      </c>
      <c r="P842" s="118"/>
      <c r="Q842" s="118"/>
      <c r="R842" s="143" t="str">
        <f>IF(H842="","",(S842/S842)&amp;":"&amp;ROUND(AI842/S842,2))</f>
        <v/>
      </c>
      <c r="S842" s="144" t="str">
        <f t="shared" si="149"/>
        <v/>
      </c>
      <c r="T842" s="145" t="str">
        <f t="shared" si="150"/>
        <v/>
      </c>
      <c r="U842" s="118"/>
      <c r="V842" s="145" t="str">
        <f t="shared" si="151"/>
        <v/>
      </c>
      <c r="W842" s="144" t="str">
        <f t="shared" si="152"/>
        <v/>
      </c>
      <c r="X842" s="146" t="str">
        <f>IF(C842="","",IF(OR(C842="Trade",C842="Multi Position"),(X841+V842),IF(C842="Deposit",(X841+AE842),IF(C842="Withdrawal",(X841-AE842)))))</f>
        <v/>
      </c>
      <c r="Y842" s="145" t="str">
        <f t="shared" si="153"/>
        <v/>
      </c>
      <c r="Z842" s="118"/>
      <c r="AA842" s="118"/>
      <c r="AB842" s="118"/>
      <c r="AC842" s="118"/>
      <c r="AD842" s="118"/>
      <c r="AE842" s="139"/>
      <c r="AF842" s="118"/>
      <c r="AG842" s="118"/>
      <c r="AH842" s="147" t="str">
        <f t="shared" si="154"/>
        <v/>
      </c>
      <c r="AI842" s="147" t="str">
        <f t="shared" si="155"/>
        <v/>
      </c>
      <c r="AJ842" s="148" t="str">
        <f t="shared" ref="AJ842:AJ905" si="156">IF(V842&lt;0,V842/-X842,S842)</f>
        <v/>
      </c>
      <c r="AK842" s="148" t="str">
        <f t="shared" ref="AK842:AK905" si="157">IF(V842="","",IF(H842="LONG",IF(V842&gt;0,V842/X842,((L842*(P842-K842))/X842)),IF(V842&gt;0,V842/X842,((L842*(K842-P842))/X842))))</f>
        <v/>
      </c>
      <c r="AL842" s="147" t="str">
        <f t="shared" ref="AL842:AL905" si="158">IF(B842="","",MONTH(B842))</f>
        <v/>
      </c>
      <c r="AM842" s="147" t="str">
        <f t="shared" ref="AM842:AM905" si="159">IF(B842="","",YEAR(B842))</f>
        <v/>
      </c>
      <c r="AN842" s="147" t="str">
        <f t="shared" ref="AN842:AN905" si="160">IF(B842="","",DAY(B842))</f>
        <v/>
      </c>
      <c r="AO842" s="118"/>
    </row>
    <row r="843" spans="1:41">
      <c r="A843" s="118"/>
      <c r="B843" s="118"/>
      <c r="C843" s="118"/>
      <c r="D843" s="118"/>
      <c r="E843" s="118"/>
      <c r="F843" s="118"/>
      <c r="G843" s="118"/>
      <c r="H843" s="118"/>
      <c r="I843" s="118"/>
      <c r="J843" s="118"/>
      <c r="K843" s="118"/>
      <c r="L843" s="118"/>
      <c r="M843" s="118"/>
      <c r="N843" s="118"/>
      <c r="O843" s="143" t="str">
        <f>IF(H843="","",(S843/S843)&amp;":"&amp;ROUND(AH843/S843,2))</f>
        <v/>
      </c>
      <c r="P843" s="118"/>
      <c r="Q843" s="118"/>
      <c r="R843" s="143" t="str">
        <f>IF(H843="","",(S843/S843)&amp;":"&amp;ROUND(AI843/S843,2))</f>
        <v/>
      </c>
      <c r="S843" s="144" t="str">
        <f t="shared" ref="S843:S906" si="161">IF(N843="","",IF(H843="LONG",(((K843-M843)*L843)/X842),(((M843-K843)*L843)/X842)))</f>
        <v/>
      </c>
      <c r="T843" s="145" t="str">
        <f t="shared" ref="T843:T906" si="162">IF(K843="","",IF(H843="LONG",(P843*L843)-(K843*L843),(K843*L843)-(P843*L843)))</f>
        <v/>
      </c>
      <c r="U843" s="118"/>
      <c r="V843" s="145" t="str">
        <f t="shared" ref="V843:V906" si="163">IF(K843="","",IF(T843&lt;0,(T843)-+U843,(T843)-U843))</f>
        <v/>
      </c>
      <c r="W843" s="144" t="str">
        <f t="shared" ref="W843:W906" si="164">IF(P843="","",SUM(V843/X842))</f>
        <v/>
      </c>
      <c r="X843" s="146" t="str">
        <f>IF(C843="","",IF(OR(C843="Trade",C843="Multi Position"),(X842+V843),IF(C843="Deposit",(X842+AE843),IF(C843="Withdrawal",(X842-AE843)))))</f>
        <v/>
      </c>
      <c r="Y843" s="145" t="str">
        <f t="shared" ref="Y843:Y906" si="165">IF(Q843="","",INT(Q843-B843)&amp;" Days "&amp;TEXT(Q843-B843,"H"" Hrs ""m"" mins """))</f>
        <v/>
      </c>
      <c r="Z843" s="118"/>
      <c r="AA843" s="118"/>
      <c r="AB843" s="118"/>
      <c r="AC843" s="118"/>
      <c r="AD843" s="118"/>
      <c r="AE843" s="139"/>
      <c r="AF843" s="118"/>
      <c r="AG843" s="118"/>
      <c r="AH843" s="147" t="str">
        <f t="shared" ref="AH843:AH906" si="166">IF(K843="","", IF(H843="LONG", (((N843-K843)*L843)/X842), (((K843-N843)*L843)/X842)))</f>
        <v/>
      </c>
      <c r="AI843" s="147" t="str">
        <f t="shared" ref="AI843:AI906" si="167">IF(K843="","", IF(H843="LONG", (((P843-K843)*L843)/X842), (((K843-P843)*L843)/X842)))</f>
        <v/>
      </c>
      <c r="AJ843" s="148" t="str">
        <f t="shared" si="156"/>
        <v/>
      </c>
      <c r="AK843" s="148" t="str">
        <f t="shared" si="157"/>
        <v/>
      </c>
      <c r="AL843" s="147" t="str">
        <f t="shared" si="158"/>
        <v/>
      </c>
      <c r="AM843" s="147" t="str">
        <f t="shared" si="159"/>
        <v/>
      </c>
      <c r="AN843" s="147" t="str">
        <f t="shared" si="160"/>
        <v/>
      </c>
      <c r="AO843" s="118"/>
    </row>
    <row r="844" spans="1:41">
      <c r="A844" s="118"/>
      <c r="B844" s="118"/>
      <c r="C844" s="118"/>
      <c r="D844" s="118"/>
      <c r="E844" s="118"/>
      <c r="F844" s="118"/>
      <c r="G844" s="118"/>
      <c r="H844" s="118"/>
      <c r="I844" s="118"/>
      <c r="J844" s="118"/>
      <c r="K844" s="118"/>
      <c r="L844" s="118"/>
      <c r="M844" s="118"/>
      <c r="N844" s="118"/>
      <c r="O844" s="143" t="str">
        <f>IF(H844="","",(S844/S844)&amp;":"&amp;ROUND(AH844/S844,2))</f>
        <v/>
      </c>
      <c r="P844" s="118"/>
      <c r="Q844" s="118"/>
      <c r="R844" s="143" t="str">
        <f>IF(H844="","",(S844/S844)&amp;":"&amp;ROUND(AI844/S844,2))</f>
        <v/>
      </c>
      <c r="S844" s="144" t="str">
        <f t="shared" si="161"/>
        <v/>
      </c>
      <c r="T844" s="145" t="str">
        <f t="shared" si="162"/>
        <v/>
      </c>
      <c r="U844" s="118"/>
      <c r="V844" s="145" t="str">
        <f t="shared" si="163"/>
        <v/>
      </c>
      <c r="W844" s="144" t="str">
        <f t="shared" si="164"/>
        <v/>
      </c>
      <c r="X844" s="146" t="str">
        <f>IF(C844="","",IF(OR(C844="Trade",C844="Multi Position"),(X843+V844),IF(C844="Deposit",(X843+AE844),IF(C844="Withdrawal",(X843-AE844)))))</f>
        <v/>
      </c>
      <c r="Y844" s="145" t="str">
        <f t="shared" si="165"/>
        <v/>
      </c>
      <c r="Z844" s="118"/>
      <c r="AA844" s="118"/>
      <c r="AB844" s="118"/>
      <c r="AC844" s="118"/>
      <c r="AD844" s="118"/>
      <c r="AE844" s="139"/>
      <c r="AF844" s="118"/>
      <c r="AG844" s="118"/>
      <c r="AH844" s="147" t="str">
        <f t="shared" si="166"/>
        <v/>
      </c>
      <c r="AI844" s="147" t="str">
        <f t="shared" si="167"/>
        <v/>
      </c>
      <c r="AJ844" s="148" t="str">
        <f t="shared" si="156"/>
        <v/>
      </c>
      <c r="AK844" s="148" t="str">
        <f t="shared" si="157"/>
        <v/>
      </c>
      <c r="AL844" s="147" t="str">
        <f t="shared" si="158"/>
        <v/>
      </c>
      <c r="AM844" s="147" t="str">
        <f t="shared" si="159"/>
        <v/>
      </c>
      <c r="AN844" s="147" t="str">
        <f t="shared" si="160"/>
        <v/>
      </c>
      <c r="AO844" s="118"/>
    </row>
    <row r="845" spans="1:41">
      <c r="A845" s="118"/>
      <c r="B845" s="118"/>
      <c r="C845" s="118"/>
      <c r="D845" s="118"/>
      <c r="E845" s="118"/>
      <c r="F845" s="118"/>
      <c r="G845" s="118"/>
      <c r="H845" s="118"/>
      <c r="I845" s="118"/>
      <c r="J845" s="118"/>
      <c r="K845" s="118"/>
      <c r="L845" s="118"/>
      <c r="M845" s="118"/>
      <c r="N845" s="118"/>
      <c r="O845" s="143" t="str">
        <f>IF(H845="","",(S845/S845)&amp;":"&amp;ROUND(AH845/S845,2))</f>
        <v/>
      </c>
      <c r="P845" s="118"/>
      <c r="Q845" s="118"/>
      <c r="R845" s="143" t="str">
        <f>IF(H845="","",(S845/S845)&amp;":"&amp;ROUND(AI845/S845,2))</f>
        <v/>
      </c>
      <c r="S845" s="144" t="str">
        <f t="shared" si="161"/>
        <v/>
      </c>
      <c r="T845" s="145" t="str">
        <f t="shared" si="162"/>
        <v/>
      </c>
      <c r="U845" s="118"/>
      <c r="V845" s="145" t="str">
        <f t="shared" si="163"/>
        <v/>
      </c>
      <c r="W845" s="144" t="str">
        <f t="shared" si="164"/>
        <v/>
      </c>
      <c r="X845" s="146" t="str">
        <f>IF(C845="","",IF(OR(C845="Trade",C845="Multi Position"),(X844+V845),IF(C845="Deposit",(X844+AE845),IF(C845="Withdrawal",(X844-AE845)))))</f>
        <v/>
      </c>
      <c r="Y845" s="145" t="str">
        <f t="shared" si="165"/>
        <v/>
      </c>
      <c r="Z845" s="118"/>
      <c r="AA845" s="118"/>
      <c r="AB845" s="118"/>
      <c r="AC845" s="118"/>
      <c r="AD845" s="118"/>
      <c r="AE845" s="139"/>
      <c r="AF845" s="118"/>
      <c r="AG845" s="118"/>
      <c r="AH845" s="147" t="str">
        <f t="shared" si="166"/>
        <v/>
      </c>
      <c r="AI845" s="147" t="str">
        <f t="shared" si="167"/>
        <v/>
      </c>
      <c r="AJ845" s="148" t="str">
        <f t="shared" si="156"/>
        <v/>
      </c>
      <c r="AK845" s="148" t="str">
        <f t="shared" si="157"/>
        <v/>
      </c>
      <c r="AL845" s="147" t="str">
        <f t="shared" si="158"/>
        <v/>
      </c>
      <c r="AM845" s="147" t="str">
        <f t="shared" si="159"/>
        <v/>
      </c>
      <c r="AN845" s="147" t="str">
        <f t="shared" si="160"/>
        <v/>
      </c>
      <c r="AO845" s="118"/>
    </row>
    <row r="846" spans="1:41">
      <c r="A846" s="118"/>
      <c r="B846" s="118"/>
      <c r="C846" s="118"/>
      <c r="D846" s="118"/>
      <c r="E846" s="118"/>
      <c r="F846" s="118"/>
      <c r="G846" s="118"/>
      <c r="H846" s="118"/>
      <c r="I846" s="118"/>
      <c r="J846" s="118"/>
      <c r="K846" s="118"/>
      <c r="L846" s="118"/>
      <c r="M846" s="118"/>
      <c r="N846" s="118"/>
      <c r="O846" s="143" t="str">
        <f>IF(H846="","",(S846/S846)&amp;":"&amp;ROUND(AH846/S846,2))</f>
        <v/>
      </c>
      <c r="P846" s="118"/>
      <c r="Q846" s="118"/>
      <c r="R846" s="143" t="str">
        <f>IF(H846="","",(S846/S846)&amp;":"&amp;ROUND(AI846/S846,2))</f>
        <v/>
      </c>
      <c r="S846" s="144" t="str">
        <f t="shared" si="161"/>
        <v/>
      </c>
      <c r="T846" s="145" t="str">
        <f t="shared" si="162"/>
        <v/>
      </c>
      <c r="U846" s="118"/>
      <c r="V846" s="145" t="str">
        <f t="shared" si="163"/>
        <v/>
      </c>
      <c r="W846" s="144" t="str">
        <f t="shared" si="164"/>
        <v/>
      </c>
      <c r="X846" s="146" t="str">
        <f>IF(C846="","",IF(OR(C846="Trade",C846="Multi Position"),(X845+V846),IF(C846="Deposit",(X845+AE846),IF(C846="Withdrawal",(X845-AE846)))))</f>
        <v/>
      </c>
      <c r="Y846" s="145" t="str">
        <f t="shared" si="165"/>
        <v/>
      </c>
      <c r="Z846" s="118"/>
      <c r="AA846" s="118"/>
      <c r="AB846" s="118"/>
      <c r="AC846" s="118"/>
      <c r="AD846" s="118"/>
      <c r="AE846" s="139"/>
      <c r="AF846" s="118"/>
      <c r="AG846" s="118"/>
      <c r="AH846" s="147" t="str">
        <f t="shared" si="166"/>
        <v/>
      </c>
      <c r="AI846" s="147" t="str">
        <f t="shared" si="167"/>
        <v/>
      </c>
      <c r="AJ846" s="148" t="str">
        <f t="shared" si="156"/>
        <v/>
      </c>
      <c r="AK846" s="148" t="str">
        <f t="shared" si="157"/>
        <v/>
      </c>
      <c r="AL846" s="147" t="str">
        <f t="shared" si="158"/>
        <v/>
      </c>
      <c r="AM846" s="147" t="str">
        <f t="shared" si="159"/>
        <v/>
      </c>
      <c r="AN846" s="147" t="str">
        <f t="shared" si="160"/>
        <v/>
      </c>
      <c r="AO846" s="118"/>
    </row>
    <row r="847" spans="1:41">
      <c r="A847" s="118"/>
      <c r="B847" s="118"/>
      <c r="C847" s="118"/>
      <c r="D847" s="118"/>
      <c r="E847" s="118"/>
      <c r="F847" s="118"/>
      <c r="G847" s="118"/>
      <c r="H847" s="118"/>
      <c r="I847" s="118"/>
      <c r="J847" s="118"/>
      <c r="K847" s="118"/>
      <c r="L847" s="118"/>
      <c r="M847" s="118"/>
      <c r="N847" s="118"/>
      <c r="O847" s="143" t="str">
        <f>IF(H847="","",(S847/S847)&amp;":"&amp;ROUND(AH847/S847,2))</f>
        <v/>
      </c>
      <c r="P847" s="118"/>
      <c r="Q847" s="118"/>
      <c r="R847" s="143" t="str">
        <f>IF(H847="","",(S847/S847)&amp;":"&amp;ROUND(AI847/S847,2))</f>
        <v/>
      </c>
      <c r="S847" s="144" t="str">
        <f t="shared" si="161"/>
        <v/>
      </c>
      <c r="T847" s="145" t="str">
        <f t="shared" si="162"/>
        <v/>
      </c>
      <c r="U847" s="118"/>
      <c r="V847" s="145" t="str">
        <f t="shared" si="163"/>
        <v/>
      </c>
      <c r="W847" s="144" t="str">
        <f t="shared" si="164"/>
        <v/>
      </c>
      <c r="X847" s="146" t="str">
        <f>IF(C847="","",IF(OR(C847="Trade",C847="Multi Position"),(X846+V847),IF(C847="Deposit",(X846+AE847),IF(C847="Withdrawal",(X846-AE847)))))</f>
        <v/>
      </c>
      <c r="Y847" s="145" t="str">
        <f t="shared" si="165"/>
        <v/>
      </c>
      <c r="Z847" s="118"/>
      <c r="AA847" s="118"/>
      <c r="AB847" s="118"/>
      <c r="AC847" s="118"/>
      <c r="AD847" s="118"/>
      <c r="AE847" s="139"/>
      <c r="AF847" s="118"/>
      <c r="AG847" s="118"/>
      <c r="AH847" s="147" t="str">
        <f t="shared" si="166"/>
        <v/>
      </c>
      <c r="AI847" s="147" t="str">
        <f t="shared" si="167"/>
        <v/>
      </c>
      <c r="AJ847" s="148" t="str">
        <f t="shared" si="156"/>
        <v/>
      </c>
      <c r="AK847" s="148" t="str">
        <f t="shared" si="157"/>
        <v/>
      </c>
      <c r="AL847" s="147" t="str">
        <f t="shared" si="158"/>
        <v/>
      </c>
      <c r="AM847" s="147" t="str">
        <f t="shared" si="159"/>
        <v/>
      </c>
      <c r="AN847" s="147" t="str">
        <f t="shared" si="160"/>
        <v/>
      </c>
      <c r="AO847" s="118"/>
    </row>
    <row r="848" spans="1:41">
      <c r="A848" s="118"/>
      <c r="B848" s="118"/>
      <c r="C848" s="118"/>
      <c r="D848" s="118"/>
      <c r="E848" s="118"/>
      <c r="F848" s="118"/>
      <c r="G848" s="118"/>
      <c r="H848" s="118"/>
      <c r="I848" s="118"/>
      <c r="J848" s="118"/>
      <c r="K848" s="118"/>
      <c r="L848" s="118"/>
      <c r="M848" s="118"/>
      <c r="N848" s="118"/>
      <c r="O848" s="143" t="str">
        <f>IF(H848="","",(S848/S848)&amp;":"&amp;ROUND(AH848/S848,2))</f>
        <v/>
      </c>
      <c r="P848" s="118"/>
      <c r="Q848" s="118"/>
      <c r="R848" s="143" t="str">
        <f>IF(H848="","",(S848/S848)&amp;":"&amp;ROUND(AI848/S848,2))</f>
        <v/>
      </c>
      <c r="S848" s="144" t="str">
        <f t="shared" si="161"/>
        <v/>
      </c>
      <c r="T848" s="145" t="str">
        <f t="shared" si="162"/>
        <v/>
      </c>
      <c r="U848" s="118"/>
      <c r="V848" s="145" t="str">
        <f t="shared" si="163"/>
        <v/>
      </c>
      <c r="W848" s="144" t="str">
        <f t="shared" si="164"/>
        <v/>
      </c>
      <c r="X848" s="146" t="str">
        <f>IF(C848="","",IF(OR(C848="Trade",C848="Multi Position"),(X847+V848),IF(C848="Deposit",(X847+AE848),IF(C848="Withdrawal",(X847-AE848)))))</f>
        <v/>
      </c>
      <c r="Y848" s="145" t="str">
        <f t="shared" si="165"/>
        <v/>
      </c>
      <c r="Z848" s="118"/>
      <c r="AA848" s="118"/>
      <c r="AB848" s="118"/>
      <c r="AC848" s="118"/>
      <c r="AD848" s="118"/>
      <c r="AE848" s="139"/>
      <c r="AF848" s="118"/>
      <c r="AG848" s="118"/>
      <c r="AH848" s="147" t="str">
        <f t="shared" si="166"/>
        <v/>
      </c>
      <c r="AI848" s="147" t="str">
        <f t="shared" si="167"/>
        <v/>
      </c>
      <c r="AJ848" s="148" t="str">
        <f t="shared" si="156"/>
        <v/>
      </c>
      <c r="AK848" s="148" t="str">
        <f t="shared" si="157"/>
        <v/>
      </c>
      <c r="AL848" s="147" t="str">
        <f t="shared" si="158"/>
        <v/>
      </c>
      <c r="AM848" s="147" t="str">
        <f t="shared" si="159"/>
        <v/>
      </c>
      <c r="AN848" s="147" t="str">
        <f t="shared" si="160"/>
        <v/>
      </c>
      <c r="AO848" s="118"/>
    </row>
    <row r="849" spans="1:41">
      <c r="A849" s="118"/>
      <c r="B849" s="118"/>
      <c r="C849" s="118"/>
      <c r="D849" s="118"/>
      <c r="E849" s="118"/>
      <c r="F849" s="118"/>
      <c r="G849" s="118"/>
      <c r="H849" s="118"/>
      <c r="I849" s="118"/>
      <c r="J849" s="118"/>
      <c r="K849" s="118"/>
      <c r="L849" s="118"/>
      <c r="M849" s="118"/>
      <c r="N849" s="118"/>
      <c r="O849" s="143" t="str">
        <f>IF(H849="","",(S849/S849)&amp;":"&amp;ROUND(AH849/S849,2))</f>
        <v/>
      </c>
      <c r="P849" s="118"/>
      <c r="Q849" s="118"/>
      <c r="R849" s="143" t="str">
        <f>IF(H849="","",(S849/S849)&amp;":"&amp;ROUND(AI849/S849,2))</f>
        <v/>
      </c>
      <c r="S849" s="144" t="str">
        <f t="shared" si="161"/>
        <v/>
      </c>
      <c r="T849" s="145" t="str">
        <f t="shared" si="162"/>
        <v/>
      </c>
      <c r="U849" s="118"/>
      <c r="V849" s="145" t="str">
        <f t="shared" si="163"/>
        <v/>
      </c>
      <c r="W849" s="144" t="str">
        <f t="shared" si="164"/>
        <v/>
      </c>
      <c r="X849" s="146" t="str">
        <f>IF(C849="","",IF(OR(C849="Trade",C849="Multi Position"),(X848+V849),IF(C849="Deposit",(X848+AE849),IF(C849="Withdrawal",(X848-AE849)))))</f>
        <v/>
      </c>
      <c r="Y849" s="145" t="str">
        <f t="shared" si="165"/>
        <v/>
      </c>
      <c r="Z849" s="118"/>
      <c r="AA849" s="118"/>
      <c r="AB849" s="118"/>
      <c r="AC849" s="118"/>
      <c r="AD849" s="118"/>
      <c r="AE849" s="139"/>
      <c r="AF849" s="118"/>
      <c r="AG849" s="118"/>
      <c r="AH849" s="147" t="str">
        <f t="shared" si="166"/>
        <v/>
      </c>
      <c r="AI849" s="147" t="str">
        <f t="shared" si="167"/>
        <v/>
      </c>
      <c r="AJ849" s="148" t="str">
        <f t="shared" si="156"/>
        <v/>
      </c>
      <c r="AK849" s="148" t="str">
        <f t="shared" si="157"/>
        <v/>
      </c>
      <c r="AL849" s="147" t="str">
        <f t="shared" si="158"/>
        <v/>
      </c>
      <c r="AM849" s="147" t="str">
        <f t="shared" si="159"/>
        <v/>
      </c>
      <c r="AN849" s="147" t="str">
        <f t="shared" si="160"/>
        <v/>
      </c>
      <c r="AO849" s="118"/>
    </row>
    <row r="850" spans="1:41">
      <c r="A850" s="118"/>
      <c r="B850" s="118"/>
      <c r="C850" s="118"/>
      <c r="D850" s="118"/>
      <c r="E850" s="118"/>
      <c r="F850" s="118"/>
      <c r="G850" s="118"/>
      <c r="H850" s="118"/>
      <c r="I850" s="118"/>
      <c r="J850" s="118"/>
      <c r="K850" s="118"/>
      <c r="L850" s="118"/>
      <c r="M850" s="118"/>
      <c r="N850" s="118"/>
      <c r="O850" s="143" t="str">
        <f>IF(H850="","",(S850/S850)&amp;":"&amp;ROUND(AH850/S850,2))</f>
        <v/>
      </c>
      <c r="P850" s="118"/>
      <c r="Q850" s="118"/>
      <c r="R850" s="143" t="str">
        <f>IF(H850="","",(S850/S850)&amp;":"&amp;ROUND(AI850/S850,2))</f>
        <v/>
      </c>
      <c r="S850" s="144" t="str">
        <f t="shared" si="161"/>
        <v/>
      </c>
      <c r="T850" s="145" t="str">
        <f t="shared" si="162"/>
        <v/>
      </c>
      <c r="U850" s="118"/>
      <c r="V850" s="145" t="str">
        <f t="shared" si="163"/>
        <v/>
      </c>
      <c r="W850" s="144" t="str">
        <f t="shared" si="164"/>
        <v/>
      </c>
      <c r="X850" s="146" t="str">
        <f>IF(C850="","",IF(OR(C850="Trade",C850="Multi Position"),(X849+V850),IF(C850="Deposit",(X849+AE850),IF(C850="Withdrawal",(X849-AE850)))))</f>
        <v/>
      </c>
      <c r="Y850" s="145" t="str">
        <f t="shared" si="165"/>
        <v/>
      </c>
      <c r="Z850" s="118"/>
      <c r="AA850" s="118"/>
      <c r="AB850" s="118"/>
      <c r="AC850" s="118"/>
      <c r="AD850" s="118"/>
      <c r="AE850" s="139"/>
      <c r="AF850" s="118"/>
      <c r="AG850" s="118"/>
      <c r="AH850" s="147" t="str">
        <f t="shared" si="166"/>
        <v/>
      </c>
      <c r="AI850" s="147" t="str">
        <f t="shared" si="167"/>
        <v/>
      </c>
      <c r="AJ850" s="148" t="str">
        <f t="shared" si="156"/>
        <v/>
      </c>
      <c r="AK850" s="148" t="str">
        <f t="shared" si="157"/>
        <v/>
      </c>
      <c r="AL850" s="147" t="str">
        <f t="shared" si="158"/>
        <v/>
      </c>
      <c r="AM850" s="147" t="str">
        <f t="shared" si="159"/>
        <v/>
      </c>
      <c r="AN850" s="147" t="str">
        <f t="shared" si="160"/>
        <v/>
      </c>
      <c r="AO850" s="118"/>
    </row>
    <row r="851" spans="1:41">
      <c r="A851" s="118"/>
      <c r="B851" s="118"/>
      <c r="C851" s="118"/>
      <c r="D851" s="118"/>
      <c r="E851" s="118"/>
      <c r="F851" s="118"/>
      <c r="G851" s="118"/>
      <c r="H851" s="118"/>
      <c r="I851" s="118"/>
      <c r="J851" s="118"/>
      <c r="K851" s="118"/>
      <c r="L851" s="118"/>
      <c r="M851" s="118"/>
      <c r="N851" s="118"/>
      <c r="O851" s="143" t="str">
        <f>IF(H851="","",(S851/S851)&amp;":"&amp;ROUND(AH851/S851,2))</f>
        <v/>
      </c>
      <c r="P851" s="118"/>
      <c r="Q851" s="118"/>
      <c r="R851" s="143" t="str">
        <f>IF(H851="","",(S851/S851)&amp;":"&amp;ROUND(AI851/S851,2))</f>
        <v/>
      </c>
      <c r="S851" s="144" t="str">
        <f t="shared" si="161"/>
        <v/>
      </c>
      <c r="T851" s="145" t="str">
        <f t="shared" si="162"/>
        <v/>
      </c>
      <c r="U851" s="118"/>
      <c r="V851" s="145" t="str">
        <f t="shared" si="163"/>
        <v/>
      </c>
      <c r="W851" s="144" t="str">
        <f t="shared" si="164"/>
        <v/>
      </c>
      <c r="X851" s="146" t="str">
        <f>IF(C851="","",IF(OR(C851="Trade",C851="Multi Position"),(X850+V851),IF(C851="Deposit",(X850+AE851),IF(C851="Withdrawal",(X850-AE851)))))</f>
        <v/>
      </c>
      <c r="Y851" s="145" t="str">
        <f t="shared" si="165"/>
        <v/>
      </c>
      <c r="Z851" s="118"/>
      <c r="AA851" s="118"/>
      <c r="AB851" s="118"/>
      <c r="AC851" s="118"/>
      <c r="AD851" s="118"/>
      <c r="AE851" s="139"/>
      <c r="AF851" s="118"/>
      <c r="AG851" s="118"/>
      <c r="AH851" s="147" t="str">
        <f t="shared" si="166"/>
        <v/>
      </c>
      <c r="AI851" s="147" t="str">
        <f t="shared" si="167"/>
        <v/>
      </c>
      <c r="AJ851" s="148" t="str">
        <f t="shared" si="156"/>
        <v/>
      </c>
      <c r="AK851" s="148" t="str">
        <f t="shared" si="157"/>
        <v/>
      </c>
      <c r="AL851" s="147" t="str">
        <f t="shared" si="158"/>
        <v/>
      </c>
      <c r="AM851" s="147" t="str">
        <f t="shared" si="159"/>
        <v/>
      </c>
      <c r="AN851" s="147" t="str">
        <f t="shared" si="160"/>
        <v/>
      </c>
      <c r="AO851" s="118"/>
    </row>
    <row r="852" spans="1:41">
      <c r="A852" s="118"/>
      <c r="B852" s="118"/>
      <c r="C852" s="118"/>
      <c r="D852" s="118"/>
      <c r="E852" s="118"/>
      <c r="F852" s="118"/>
      <c r="G852" s="118"/>
      <c r="H852" s="118"/>
      <c r="I852" s="118"/>
      <c r="J852" s="118"/>
      <c r="K852" s="118"/>
      <c r="L852" s="118"/>
      <c r="M852" s="118"/>
      <c r="N852" s="118"/>
      <c r="O852" s="143" t="str">
        <f>IF(H852="","",(S852/S852)&amp;":"&amp;ROUND(AH852/S852,2))</f>
        <v/>
      </c>
      <c r="P852" s="118"/>
      <c r="Q852" s="118"/>
      <c r="R852" s="143" t="str">
        <f>IF(H852="","",(S852/S852)&amp;":"&amp;ROUND(AI852/S852,2))</f>
        <v/>
      </c>
      <c r="S852" s="144" t="str">
        <f t="shared" si="161"/>
        <v/>
      </c>
      <c r="T852" s="145" t="str">
        <f t="shared" si="162"/>
        <v/>
      </c>
      <c r="U852" s="118"/>
      <c r="V852" s="145" t="str">
        <f t="shared" si="163"/>
        <v/>
      </c>
      <c r="W852" s="144" t="str">
        <f t="shared" si="164"/>
        <v/>
      </c>
      <c r="X852" s="146" t="str">
        <f>IF(C852="","",IF(OR(C852="Trade",C852="Multi Position"),(X851+V852),IF(C852="Deposit",(X851+AE852),IF(C852="Withdrawal",(X851-AE852)))))</f>
        <v/>
      </c>
      <c r="Y852" s="145" t="str">
        <f t="shared" si="165"/>
        <v/>
      </c>
      <c r="Z852" s="118"/>
      <c r="AA852" s="118"/>
      <c r="AB852" s="118"/>
      <c r="AC852" s="118"/>
      <c r="AD852" s="118"/>
      <c r="AE852" s="139"/>
      <c r="AF852" s="118"/>
      <c r="AG852" s="118"/>
      <c r="AH852" s="147" t="str">
        <f t="shared" si="166"/>
        <v/>
      </c>
      <c r="AI852" s="147" t="str">
        <f t="shared" si="167"/>
        <v/>
      </c>
      <c r="AJ852" s="148" t="str">
        <f t="shared" si="156"/>
        <v/>
      </c>
      <c r="AK852" s="148" t="str">
        <f t="shared" si="157"/>
        <v/>
      </c>
      <c r="AL852" s="147" t="str">
        <f t="shared" si="158"/>
        <v/>
      </c>
      <c r="AM852" s="147" t="str">
        <f t="shared" si="159"/>
        <v/>
      </c>
      <c r="AN852" s="147" t="str">
        <f t="shared" si="160"/>
        <v/>
      </c>
      <c r="AO852" s="118"/>
    </row>
    <row r="853" spans="1:41">
      <c r="A853" s="118"/>
      <c r="B853" s="118"/>
      <c r="C853" s="118"/>
      <c r="D853" s="118"/>
      <c r="E853" s="118"/>
      <c r="F853" s="118"/>
      <c r="G853" s="118"/>
      <c r="H853" s="118"/>
      <c r="I853" s="118"/>
      <c r="J853" s="118"/>
      <c r="K853" s="118"/>
      <c r="L853" s="118"/>
      <c r="M853" s="118"/>
      <c r="N853" s="118"/>
      <c r="O853" s="143" t="str">
        <f>IF(H853="","",(S853/S853)&amp;":"&amp;ROUND(AH853/S853,2))</f>
        <v/>
      </c>
      <c r="P853" s="118"/>
      <c r="Q853" s="118"/>
      <c r="R853" s="143" t="str">
        <f>IF(H853="","",(S853/S853)&amp;":"&amp;ROUND(AI853/S853,2))</f>
        <v/>
      </c>
      <c r="S853" s="144" t="str">
        <f t="shared" si="161"/>
        <v/>
      </c>
      <c r="T853" s="145" t="str">
        <f t="shared" si="162"/>
        <v/>
      </c>
      <c r="U853" s="118"/>
      <c r="V853" s="145" t="str">
        <f t="shared" si="163"/>
        <v/>
      </c>
      <c r="W853" s="144" t="str">
        <f t="shared" si="164"/>
        <v/>
      </c>
      <c r="X853" s="146" t="str">
        <f>IF(C853="","",IF(OR(C853="Trade",C853="Multi Position"),(X852+V853),IF(C853="Deposit",(X852+AE853),IF(C853="Withdrawal",(X852-AE853)))))</f>
        <v/>
      </c>
      <c r="Y853" s="145" t="str">
        <f t="shared" si="165"/>
        <v/>
      </c>
      <c r="Z853" s="118"/>
      <c r="AA853" s="118"/>
      <c r="AB853" s="118"/>
      <c r="AC853" s="118"/>
      <c r="AD853" s="118"/>
      <c r="AE853" s="139"/>
      <c r="AF853" s="118"/>
      <c r="AG853" s="118"/>
      <c r="AH853" s="147" t="str">
        <f t="shared" si="166"/>
        <v/>
      </c>
      <c r="AI853" s="147" t="str">
        <f t="shared" si="167"/>
        <v/>
      </c>
      <c r="AJ853" s="148" t="str">
        <f t="shared" si="156"/>
        <v/>
      </c>
      <c r="AK853" s="148" t="str">
        <f t="shared" si="157"/>
        <v/>
      </c>
      <c r="AL853" s="147" t="str">
        <f t="shared" si="158"/>
        <v/>
      </c>
      <c r="AM853" s="147" t="str">
        <f t="shared" si="159"/>
        <v/>
      </c>
      <c r="AN853" s="147" t="str">
        <f t="shared" si="160"/>
        <v/>
      </c>
      <c r="AO853" s="118"/>
    </row>
    <row r="854" spans="1:41">
      <c r="A854" s="118"/>
      <c r="B854" s="118"/>
      <c r="C854" s="118"/>
      <c r="D854" s="118"/>
      <c r="E854" s="118"/>
      <c r="F854" s="118"/>
      <c r="G854" s="118"/>
      <c r="H854" s="118"/>
      <c r="I854" s="118"/>
      <c r="J854" s="118"/>
      <c r="K854" s="118"/>
      <c r="L854" s="118"/>
      <c r="M854" s="118"/>
      <c r="N854" s="118"/>
      <c r="O854" s="143" t="str">
        <f>IF(H854="","",(S854/S854)&amp;":"&amp;ROUND(AH854/S854,2))</f>
        <v/>
      </c>
      <c r="P854" s="118"/>
      <c r="Q854" s="118"/>
      <c r="R854" s="143" t="str">
        <f>IF(H854="","",(S854/S854)&amp;":"&amp;ROUND(AI854/S854,2))</f>
        <v/>
      </c>
      <c r="S854" s="144" t="str">
        <f t="shared" si="161"/>
        <v/>
      </c>
      <c r="T854" s="145" t="str">
        <f t="shared" si="162"/>
        <v/>
      </c>
      <c r="U854" s="118"/>
      <c r="V854" s="145" t="str">
        <f t="shared" si="163"/>
        <v/>
      </c>
      <c r="W854" s="144" t="str">
        <f t="shared" si="164"/>
        <v/>
      </c>
      <c r="X854" s="146" t="str">
        <f>IF(C854="","",IF(OR(C854="Trade",C854="Multi Position"),(X853+V854),IF(C854="Deposit",(X853+AE854),IF(C854="Withdrawal",(X853-AE854)))))</f>
        <v/>
      </c>
      <c r="Y854" s="145" t="str">
        <f t="shared" si="165"/>
        <v/>
      </c>
      <c r="Z854" s="118"/>
      <c r="AA854" s="118"/>
      <c r="AB854" s="118"/>
      <c r="AC854" s="118"/>
      <c r="AD854" s="118"/>
      <c r="AE854" s="139"/>
      <c r="AF854" s="118"/>
      <c r="AG854" s="118"/>
      <c r="AH854" s="147" t="str">
        <f t="shared" si="166"/>
        <v/>
      </c>
      <c r="AI854" s="147" t="str">
        <f t="shared" si="167"/>
        <v/>
      </c>
      <c r="AJ854" s="148" t="str">
        <f t="shared" si="156"/>
        <v/>
      </c>
      <c r="AK854" s="148" t="str">
        <f t="shared" si="157"/>
        <v/>
      </c>
      <c r="AL854" s="147" t="str">
        <f t="shared" si="158"/>
        <v/>
      </c>
      <c r="AM854" s="147" t="str">
        <f t="shared" si="159"/>
        <v/>
      </c>
      <c r="AN854" s="147" t="str">
        <f t="shared" si="160"/>
        <v/>
      </c>
      <c r="AO854" s="118"/>
    </row>
    <row r="855" spans="1:41">
      <c r="A855" s="118"/>
      <c r="B855" s="118"/>
      <c r="C855" s="118"/>
      <c r="D855" s="118"/>
      <c r="E855" s="118"/>
      <c r="F855" s="118"/>
      <c r="G855" s="118"/>
      <c r="H855" s="118"/>
      <c r="I855" s="118"/>
      <c r="J855" s="118"/>
      <c r="K855" s="118"/>
      <c r="L855" s="118"/>
      <c r="M855" s="118"/>
      <c r="N855" s="118"/>
      <c r="O855" s="143" t="str">
        <f>IF(H855="","",(S855/S855)&amp;":"&amp;ROUND(AH855/S855,2))</f>
        <v/>
      </c>
      <c r="P855" s="118"/>
      <c r="Q855" s="118"/>
      <c r="R855" s="143" t="str">
        <f>IF(H855="","",(S855/S855)&amp;":"&amp;ROUND(AI855/S855,2))</f>
        <v/>
      </c>
      <c r="S855" s="144" t="str">
        <f t="shared" si="161"/>
        <v/>
      </c>
      <c r="T855" s="145" t="str">
        <f t="shared" si="162"/>
        <v/>
      </c>
      <c r="U855" s="118"/>
      <c r="V855" s="145" t="str">
        <f t="shared" si="163"/>
        <v/>
      </c>
      <c r="W855" s="144" t="str">
        <f t="shared" si="164"/>
        <v/>
      </c>
      <c r="X855" s="146" t="str">
        <f>IF(C855="","",IF(OR(C855="Trade",C855="Multi Position"),(X854+V855),IF(C855="Deposit",(X854+AE855),IF(C855="Withdrawal",(X854-AE855)))))</f>
        <v/>
      </c>
      <c r="Y855" s="145" t="str">
        <f t="shared" si="165"/>
        <v/>
      </c>
      <c r="Z855" s="118"/>
      <c r="AA855" s="118"/>
      <c r="AB855" s="118"/>
      <c r="AC855" s="118"/>
      <c r="AD855" s="118"/>
      <c r="AE855" s="139"/>
      <c r="AF855" s="118"/>
      <c r="AG855" s="118"/>
      <c r="AH855" s="147" t="str">
        <f t="shared" si="166"/>
        <v/>
      </c>
      <c r="AI855" s="147" t="str">
        <f t="shared" si="167"/>
        <v/>
      </c>
      <c r="AJ855" s="148" t="str">
        <f t="shared" si="156"/>
        <v/>
      </c>
      <c r="AK855" s="148" t="str">
        <f t="shared" si="157"/>
        <v/>
      </c>
      <c r="AL855" s="147" t="str">
        <f t="shared" si="158"/>
        <v/>
      </c>
      <c r="AM855" s="147" t="str">
        <f t="shared" si="159"/>
        <v/>
      </c>
      <c r="AN855" s="147" t="str">
        <f t="shared" si="160"/>
        <v/>
      </c>
      <c r="AO855" s="118"/>
    </row>
    <row r="856" spans="1:41">
      <c r="A856" s="118"/>
      <c r="B856" s="118"/>
      <c r="C856" s="118"/>
      <c r="D856" s="118"/>
      <c r="E856" s="118"/>
      <c r="F856" s="118"/>
      <c r="G856" s="118"/>
      <c r="H856" s="118"/>
      <c r="I856" s="118"/>
      <c r="J856" s="118"/>
      <c r="K856" s="118"/>
      <c r="L856" s="118"/>
      <c r="M856" s="118"/>
      <c r="N856" s="118"/>
      <c r="O856" s="143" t="str">
        <f>IF(H856="","",(S856/S856)&amp;":"&amp;ROUND(AH856/S856,2))</f>
        <v/>
      </c>
      <c r="P856" s="118"/>
      <c r="Q856" s="118"/>
      <c r="R856" s="143" t="str">
        <f>IF(H856="","",(S856/S856)&amp;":"&amp;ROUND(AI856/S856,2))</f>
        <v/>
      </c>
      <c r="S856" s="144" t="str">
        <f t="shared" si="161"/>
        <v/>
      </c>
      <c r="T856" s="145" t="str">
        <f t="shared" si="162"/>
        <v/>
      </c>
      <c r="U856" s="118"/>
      <c r="V856" s="145" t="str">
        <f t="shared" si="163"/>
        <v/>
      </c>
      <c r="W856" s="144" t="str">
        <f t="shared" si="164"/>
        <v/>
      </c>
      <c r="X856" s="146" t="str">
        <f>IF(C856="","",IF(OR(C856="Trade",C856="Multi Position"),(X855+V856),IF(C856="Deposit",(X855+AE856),IF(C856="Withdrawal",(X855-AE856)))))</f>
        <v/>
      </c>
      <c r="Y856" s="145" t="str">
        <f t="shared" si="165"/>
        <v/>
      </c>
      <c r="Z856" s="118"/>
      <c r="AA856" s="118"/>
      <c r="AB856" s="118"/>
      <c r="AC856" s="118"/>
      <c r="AD856" s="118"/>
      <c r="AE856" s="139"/>
      <c r="AF856" s="118"/>
      <c r="AG856" s="118"/>
      <c r="AH856" s="147" t="str">
        <f t="shared" si="166"/>
        <v/>
      </c>
      <c r="AI856" s="147" t="str">
        <f t="shared" si="167"/>
        <v/>
      </c>
      <c r="AJ856" s="148" t="str">
        <f t="shared" si="156"/>
        <v/>
      </c>
      <c r="AK856" s="148" t="str">
        <f t="shared" si="157"/>
        <v/>
      </c>
      <c r="AL856" s="147" t="str">
        <f t="shared" si="158"/>
        <v/>
      </c>
      <c r="AM856" s="147" t="str">
        <f t="shared" si="159"/>
        <v/>
      </c>
      <c r="AN856" s="147" t="str">
        <f t="shared" si="160"/>
        <v/>
      </c>
      <c r="AO856" s="118"/>
    </row>
    <row r="857" spans="1:41">
      <c r="A857" s="118"/>
      <c r="B857" s="118"/>
      <c r="C857" s="118"/>
      <c r="D857" s="118"/>
      <c r="E857" s="118"/>
      <c r="F857" s="118"/>
      <c r="G857" s="118"/>
      <c r="H857" s="118"/>
      <c r="I857" s="118"/>
      <c r="J857" s="118"/>
      <c r="K857" s="118"/>
      <c r="L857" s="118"/>
      <c r="M857" s="118"/>
      <c r="N857" s="118"/>
      <c r="O857" s="143" t="str">
        <f>IF(H857="","",(S857/S857)&amp;":"&amp;ROUND(AH857/S857,2))</f>
        <v/>
      </c>
      <c r="P857" s="118"/>
      <c r="Q857" s="118"/>
      <c r="R857" s="143" t="str">
        <f>IF(H857="","",(S857/S857)&amp;":"&amp;ROUND(AI857/S857,2))</f>
        <v/>
      </c>
      <c r="S857" s="144" t="str">
        <f t="shared" si="161"/>
        <v/>
      </c>
      <c r="T857" s="145" t="str">
        <f t="shared" si="162"/>
        <v/>
      </c>
      <c r="U857" s="118"/>
      <c r="V857" s="145" t="str">
        <f t="shared" si="163"/>
        <v/>
      </c>
      <c r="W857" s="144" t="str">
        <f t="shared" si="164"/>
        <v/>
      </c>
      <c r="X857" s="146" t="str">
        <f>IF(C857="","",IF(OR(C857="Trade",C857="Multi Position"),(X856+V857),IF(C857="Deposit",(X856+AE857),IF(C857="Withdrawal",(X856-AE857)))))</f>
        <v/>
      </c>
      <c r="Y857" s="145" t="str">
        <f t="shared" si="165"/>
        <v/>
      </c>
      <c r="Z857" s="118"/>
      <c r="AA857" s="118"/>
      <c r="AB857" s="118"/>
      <c r="AC857" s="118"/>
      <c r="AD857" s="118"/>
      <c r="AE857" s="139"/>
      <c r="AF857" s="118"/>
      <c r="AG857" s="118"/>
      <c r="AH857" s="147" t="str">
        <f t="shared" si="166"/>
        <v/>
      </c>
      <c r="AI857" s="147" t="str">
        <f t="shared" si="167"/>
        <v/>
      </c>
      <c r="AJ857" s="148" t="str">
        <f t="shared" si="156"/>
        <v/>
      </c>
      <c r="AK857" s="148" t="str">
        <f t="shared" si="157"/>
        <v/>
      </c>
      <c r="AL857" s="147" t="str">
        <f t="shared" si="158"/>
        <v/>
      </c>
      <c r="AM857" s="147" t="str">
        <f t="shared" si="159"/>
        <v/>
      </c>
      <c r="AN857" s="147" t="str">
        <f t="shared" si="160"/>
        <v/>
      </c>
      <c r="AO857" s="118"/>
    </row>
    <row r="858" spans="1:41">
      <c r="A858" s="118"/>
      <c r="B858" s="118"/>
      <c r="C858" s="118"/>
      <c r="D858" s="118"/>
      <c r="E858" s="118"/>
      <c r="F858" s="118"/>
      <c r="G858" s="118"/>
      <c r="H858" s="118"/>
      <c r="I858" s="118"/>
      <c r="J858" s="118"/>
      <c r="K858" s="118"/>
      <c r="L858" s="118"/>
      <c r="M858" s="118"/>
      <c r="N858" s="118"/>
      <c r="O858" s="143" t="str">
        <f>IF(H858="","",(S858/S858)&amp;":"&amp;ROUND(AH858/S858,2))</f>
        <v/>
      </c>
      <c r="P858" s="118"/>
      <c r="Q858" s="118"/>
      <c r="R858" s="143" t="str">
        <f>IF(H858="","",(S858/S858)&amp;":"&amp;ROUND(AI858/S858,2))</f>
        <v/>
      </c>
      <c r="S858" s="144" t="str">
        <f t="shared" si="161"/>
        <v/>
      </c>
      <c r="T858" s="145" t="str">
        <f t="shared" si="162"/>
        <v/>
      </c>
      <c r="U858" s="118"/>
      <c r="V858" s="145" t="str">
        <f t="shared" si="163"/>
        <v/>
      </c>
      <c r="W858" s="144" t="str">
        <f t="shared" si="164"/>
        <v/>
      </c>
      <c r="X858" s="146" t="str">
        <f>IF(C858="","",IF(OR(C858="Trade",C858="Multi Position"),(X857+V858),IF(C858="Deposit",(X857+AE858),IF(C858="Withdrawal",(X857-AE858)))))</f>
        <v/>
      </c>
      <c r="Y858" s="145" t="str">
        <f t="shared" si="165"/>
        <v/>
      </c>
      <c r="Z858" s="118"/>
      <c r="AA858" s="118"/>
      <c r="AB858" s="118"/>
      <c r="AC858" s="118"/>
      <c r="AD858" s="118"/>
      <c r="AE858" s="139"/>
      <c r="AF858" s="118"/>
      <c r="AG858" s="118"/>
      <c r="AH858" s="147" t="str">
        <f t="shared" si="166"/>
        <v/>
      </c>
      <c r="AI858" s="147" t="str">
        <f t="shared" si="167"/>
        <v/>
      </c>
      <c r="AJ858" s="148" t="str">
        <f t="shared" si="156"/>
        <v/>
      </c>
      <c r="AK858" s="148" t="str">
        <f t="shared" si="157"/>
        <v/>
      </c>
      <c r="AL858" s="147" t="str">
        <f t="shared" si="158"/>
        <v/>
      </c>
      <c r="AM858" s="147" t="str">
        <f t="shared" si="159"/>
        <v/>
      </c>
      <c r="AN858" s="147" t="str">
        <f t="shared" si="160"/>
        <v/>
      </c>
      <c r="AO858" s="118"/>
    </row>
    <row r="859" spans="1:41">
      <c r="A859" s="118"/>
      <c r="B859" s="118"/>
      <c r="C859" s="118"/>
      <c r="D859" s="118"/>
      <c r="E859" s="118"/>
      <c r="F859" s="118"/>
      <c r="G859" s="118"/>
      <c r="H859" s="118"/>
      <c r="I859" s="118"/>
      <c r="J859" s="118"/>
      <c r="K859" s="118"/>
      <c r="L859" s="118"/>
      <c r="M859" s="118"/>
      <c r="N859" s="118"/>
      <c r="O859" s="143" t="str">
        <f>IF(H859="","",(S859/S859)&amp;":"&amp;ROUND(AH859/S859,2))</f>
        <v/>
      </c>
      <c r="P859" s="118"/>
      <c r="Q859" s="118"/>
      <c r="R859" s="143" t="str">
        <f>IF(H859="","",(S859/S859)&amp;":"&amp;ROUND(AI859/S859,2))</f>
        <v/>
      </c>
      <c r="S859" s="144" t="str">
        <f t="shared" si="161"/>
        <v/>
      </c>
      <c r="T859" s="145" t="str">
        <f t="shared" si="162"/>
        <v/>
      </c>
      <c r="U859" s="118"/>
      <c r="V859" s="145" t="str">
        <f t="shared" si="163"/>
        <v/>
      </c>
      <c r="W859" s="144" t="str">
        <f t="shared" si="164"/>
        <v/>
      </c>
      <c r="X859" s="146" t="str">
        <f>IF(C859="","",IF(OR(C859="Trade",C859="Multi Position"),(X858+V859),IF(C859="Deposit",(X858+AE859),IF(C859="Withdrawal",(X858-AE859)))))</f>
        <v/>
      </c>
      <c r="Y859" s="145" t="str">
        <f t="shared" si="165"/>
        <v/>
      </c>
      <c r="Z859" s="118"/>
      <c r="AA859" s="118"/>
      <c r="AB859" s="118"/>
      <c r="AC859" s="118"/>
      <c r="AD859" s="118"/>
      <c r="AE859" s="139"/>
      <c r="AF859" s="118"/>
      <c r="AG859" s="118"/>
      <c r="AH859" s="147" t="str">
        <f t="shared" si="166"/>
        <v/>
      </c>
      <c r="AI859" s="147" t="str">
        <f t="shared" si="167"/>
        <v/>
      </c>
      <c r="AJ859" s="148" t="str">
        <f t="shared" si="156"/>
        <v/>
      </c>
      <c r="AK859" s="148" t="str">
        <f t="shared" si="157"/>
        <v/>
      </c>
      <c r="AL859" s="147" t="str">
        <f t="shared" si="158"/>
        <v/>
      </c>
      <c r="AM859" s="147" t="str">
        <f t="shared" si="159"/>
        <v/>
      </c>
      <c r="AN859" s="147" t="str">
        <f t="shared" si="160"/>
        <v/>
      </c>
      <c r="AO859" s="118"/>
    </row>
    <row r="860" spans="1:41">
      <c r="A860" s="118"/>
      <c r="B860" s="118"/>
      <c r="C860" s="118"/>
      <c r="D860" s="118"/>
      <c r="E860" s="118"/>
      <c r="F860" s="118"/>
      <c r="G860" s="118"/>
      <c r="H860" s="118"/>
      <c r="I860" s="118"/>
      <c r="J860" s="118"/>
      <c r="K860" s="118"/>
      <c r="L860" s="118"/>
      <c r="M860" s="118"/>
      <c r="N860" s="118"/>
      <c r="O860" s="143" t="str">
        <f>IF(H860="","",(S860/S860)&amp;":"&amp;ROUND(AH860/S860,2))</f>
        <v/>
      </c>
      <c r="P860" s="118"/>
      <c r="Q860" s="118"/>
      <c r="R860" s="143" t="str">
        <f>IF(H860="","",(S860/S860)&amp;":"&amp;ROUND(AI860/S860,2))</f>
        <v/>
      </c>
      <c r="S860" s="144" t="str">
        <f t="shared" si="161"/>
        <v/>
      </c>
      <c r="T860" s="145" t="str">
        <f t="shared" si="162"/>
        <v/>
      </c>
      <c r="U860" s="118"/>
      <c r="V860" s="145" t="str">
        <f t="shared" si="163"/>
        <v/>
      </c>
      <c r="W860" s="144" t="str">
        <f t="shared" si="164"/>
        <v/>
      </c>
      <c r="X860" s="146" t="str">
        <f>IF(C860="","",IF(OR(C860="Trade",C860="Multi Position"),(X859+V860),IF(C860="Deposit",(X859+AE860),IF(C860="Withdrawal",(X859-AE860)))))</f>
        <v/>
      </c>
      <c r="Y860" s="145" t="str">
        <f t="shared" si="165"/>
        <v/>
      </c>
      <c r="Z860" s="118"/>
      <c r="AA860" s="118"/>
      <c r="AB860" s="118"/>
      <c r="AC860" s="118"/>
      <c r="AD860" s="118"/>
      <c r="AE860" s="139"/>
      <c r="AF860" s="118"/>
      <c r="AG860" s="118"/>
      <c r="AH860" s="147" t="str">
        <f t="shared" si="166"/>
        <v/>
      </c>
      <c r="AI860" s="147" t="str">
        <f t="shared" si="167"/>
        <v/>
      </c>
      <c r="AJ860" s="148" t="str">
        <f t="shared" si="156"/>
        <v/>
      </c>
      <c r="AK860" s="148" t="str">
        <f t="shared" si="157"/>
        <v/>
      </c>
      <c r="AL860" s="147" t="str">
        <f t="shared" si="158"/>
        <v/>
      </c>
      <c r="AM860" s="147" t="str">
        <f t="shared" si="159"/>
        <v/>
      </c>
      <c r="AN860" s="147" t="str">
        <f t="shared" si="160"/>
        <v/>
      </c>
      <c r="AO860" s="118"/>
    </row>
    <row r="861" spans="1:41">
      <c r="A861" s="118"/>
      <c r="B861" s="118"/>
      <c r="C861" s="118"/>
      <c r="D861" s="118"/>
      <c r="E861" s="118"/>
      <c r="F861" s="118"/>
      <c r="G861" s="118"/>
      <c r="H861" s="118"/>
      <c r="I861" s="118"/>
      <c r="J861" s="118"/>
      <c r="K861" s="118"/>
      <c r="L861" s="118"/>
      <c r="M861" s="118"/>
      <c r="N861" s="118"/>
      <c r="O861" s="143" t="str">
        <f>IF(H861="","",(S861/S861)&amp;":"&amp;ROUND(AH861/S861,2))</f>
        <v/>
      </c>
      <c r="P861" s="118"/>
      <c r="Q861" s="118"/>
      <c r="R861" s="143" t="str">
        <f>IF(H861="","",(S861/S861)&amp;":"&amp;ROUND(AI861/S861,2))</f>
        <v/>
      </c>
      <c r="S861" s="144" t="str">
        <f t="shared" si="161"/>
        <v/>
      </c>
      <c r="T861" s="145" t="str">
        <f t="shared" si="162"/>
        <v/>
      </c>
      <c r="U861" s="118"/>
      <c r="V861" s="145" t="str">
        <f t="shared" si="163"/>
        <v/>
      </c>
      <c r="W861" s="144" t="str">
        <f t="shared" si="164"/>
        <v/>
      </c>
      <c r="X861" s="146" t="str">
        <f>IF(C861="","",IF(OR(C861="Trade",C861="Multi Position"),(X860+V861),IF(C861="Deposit",(X860+AE861),IF(C861="Withdrawal",(X860-AE861)))))</f>
        <v/>
      </c>
      <c r="Y861" s="145" t="str">
        <f t="shared" si="165"/>
        <v/>
      </c>
      <c r="Z861" s="118"/>
      <c r="AA861" s="118"/>
      <c r="AB861" s="118"/>
      <c r="AC861" s="118"/>
      <c r="AD861" s="118"/>
      <c r="AE861" s="139"/>
      <c r="AF861" s="118"/>
      <c r="AG861" s="118"/>
      <c r="AH861" s="147" t="str">
        <f t="shared" si="166"/>
        <v/>
      </c>
      <c r="AI861" s="147" t="str">
        <f t="shared" si="167"/>
        <v/>
      </c>
      <c r="AJ861" s="148" t="str">
        <f t="shared" si="156"/>
        <v/>
      </c>
      <c r="AK861" s="148" t="str">
        <f t="shared" si="157"/>
        <v/>
      </c>
      <c r="AL861" s="147" t="str">
        <f t="shared" si="158"/>
        <v/>
      </c>
      <c r="AM861" s="147" t="str">
        <f t="shared" si="159"/>
        <v/>
      </c>
      <c r="AN861" s="147" t="str">
        <f t="shared" si="160"/>
        <v/>
      </c>
      <c r="AO861" s="118"/>
    </row>
    <row r="862" spans="1:41">
      <c r="A862" s="118"/>
      <c r="B862" s="118"/>
      <c r="C862" s="118"/>
      <c r="D862" s="118"/>
      <c r="E862" s="118"/>
      <c r="F862" s="118"/>
      <c r="G862" s="118"/>
      <c r="H862" s="118"/>
      <c r="I862" s="118"/>
      <c r="J862" s="118"/>
      <c r="K862" s="118"/>
      <c r="L862" s="118"/>
      <c r="M862" s="118"/>
      <c r="N862" s="118"/>
      <c r="O862" s="143" t="str">
        <f>IF(H862="","",(S862/S862)&amp;":"&amp;ROUND(AH862/S862,2))</f>
        <v/>
      </c>
      <c r="P862" s="118"/>
      <c r="Q862" s="118"/>
      <c r="R862" s="143" t="str">
        <f>IF(H862="","",(S862/S862)&amp;":"&amp;ROUND(AI862/S862,2))</f>
        <v/>
      </c>
      <c r="S862" s="144" t="str">
        <f t="shared" si="161"/>
        <v/>
      </c>
      <c r="T862" s="145" t="str">
        <f t="shared" si="162"/>
        <v/>
      </c>
      <c r="U862" s="118"/>
      <c r="V862" s="145" t="str">
        <f t="shared" si="163"/>
        <v/>
      </c>
      <c r="W862" s="144" t="str">
        <f t="shared" si="164"/>
        <v/>
      </c>
      <c r="X862" s="146" t="str">
        <f>IF(C862="","",IF(OR(C862="Trade",C862="Multi Position"),(X861+V862),IF(C862="Deposit",(X861+AE862),IF(C862="Withdrawal",(X861-AE862)))))</f>
        <v/>
      </c>
      <c r="Y862" s="145" t="str">
        <f t="shared" si="165"/>
        <v/>
      </c>
      <c r="Z862" s="118"/>
      <c r="AA862" s="118"/>
      <c r="AB862" s="118"/>
      <c r="AC862" s="118"/>
      <c r="AD862" s="118"/>
      <c r="AE862" s="139"/>
      <c r="AF862" s="118"/>
      <c r="AG862" s="118"/>
      <c r="AH862" s="147" t="str">
        <f t="shared" si="166"/>
        <v/>
      </c>
      <c r="AI862" s="147" t="str">
        <f t="shared" si="167"/>
        <v/>
      </c>
      <c r="AJ862" s="148" t="str">
        <f t="shared" si="156"/>
        <v/>
      </c>
      <c r="AK862" s="148" t="str">
        <f t="shared" si="157"/>
        <v/>
      </c>
      <c r="AL862" s="147" t="str">
        <f t="shared" si="158"/>
        <v/>
      </c>
      <c r="AM862" s="147" t="str">
        <f t="shared" si="159"/>
        <v/>
      </c>
      <c r="AN862" s="147" t="str">
        <f t="shared" si="160"/>
        <v/>
      </c>
      <c r="AO862" s="118"/>
    </row>
    <row r="863" spans="1:41">
      <c r="A863" s="118"/>
      <c r="B863" s="118"/>
      <c r="C863" s="118"/>
      <c r="D863" s="118"/>
      <c r="E863" s="118"/>
      <c r="F863" s="118"/>
      <c r="G863" s="118"/>
      <c r="H863" s="118"/>
      <c r="I863" s="118"/>
      <c r="J863" s="118"/>
      <c r="K863" s="118"/>
      <c r="L863" s="118"/>
      <c r="M863" s="118"/>
      <c r="N863" s="118"/>
      <c r="O863" s="143" t="str">
        <f>IF(H863="","",(S863/S863)&amp;":"&amp;ROUND(AH863/S863,2))</f>
        <v/>
      </c>
      <c r="P863" s="118"/>
      <c r="Q863" s="118"/>
      <c r="R863" s="143" t="str">
        <f>IF(H863="","",(S863/S863)&amp;":"&amp;ROUND(AI863/S863,2))</f>
        <v/>
      </c>
      <c r="S863" s="144" t="str">
        <f t="shared" si="161"/>
        <v/>
      </c>
      <c r="T863" s="145" t="str">
        <f t="shared" si="162"/>
        <v/>
      </c>
      <c r="U863" s="118"/>
      <c r="V863" s="145" t="str">
        <f t="shared" si="163"/>
        <v/>
      </c>
      <c r="W863" s="144" t="str">
        <f t="shared" si="164"/>
        <v/>
      </c>
      <c r="X863" s="146" t="str">
        <f>IF(C863="","",IF(OR(C863="Trade",C863="Multi Position"),(X862+V863),IF(C863="Deposit",(X862+AE863),IF(C863="Withdrawal",(X862-AE863)))))</f>
        <v/>
      </c>
      <c r="Y863" s="145" t="str">
        <f t="shared" si="165"/>
        <v/>
      </c>
      <c r="Z863" s="118"/>
      <c r="AA863" s="118"/>
      <c r="AB863" s="118"/>
      <c r="AC863" s="118"/>
      <c r="AD863" s="118"/>
      <c r="AE863" s="139"/>
      <c r="AF863" s="118"/>
      <c r="AG863" s="118"/>
      <c r="AH863" s="147" t="str">
        <f t="shared" si="166"/>
        <v/>
      </c>
      <c r="AI863" s="147" t="str">
        <f t="shared" si="167"/>
        <v/>
      </c>
      <c r="AJ863" s="148" t="str">
        <f t="shared" si="156"/>
        <v/>
      </c>
      <c r="AK863" s="148" t="str">
        <f t="shared" si="157"/>
        <v/>
      </c>
      <c r="AL863" s="147" t="str">
        <f t="shared" si="158"/>
        <v/>
      </c>
      <c r="AM863" s="147" t="str">
        <f t="shared" si="159"/>
        <v/>
      </c>
      <c r="AN863" s="147" t="str">
        <f t="shared" si="160"/>
        <v/>
      </c>
      <c r="AO863" s="118"/>
    </row>
    <row r="864" spans="1:41">
      <c r="A864" s="118"/>
      <c r="B864" s="118"/>
      <c r="C864" s="118"/>
      <c r="D864" s="118"/>
      <c r="E864" s="118"/>
      <c r="F864" s="118"/>
      <c r="G864" s="118"/>
      <c r="H864" s="118"/>
      <c r="I864" s="118"/>
      <c r="J864" s="118"/>
      <c r="K864" s="118"/>
      <c r="L864" s="118"/>
      <c r="M864" s="118"/>
      <c r="N864" s="118"/>
      <c r="O864" s="143" t="str">
        <f>IF(H864="","",(S864/S864)&amp;":"&amp;ROUND(AH864/S864,2))</f>
        <v/>
      </c>
      <c r="P864" s="118"/>
      <c r="Q864" s="118"/>
      <c r="R864" s="143" t="str">
        <f>IF(H864="","",(S864/S864)&amp;":"&amp;ROUND(AI864/S864,2))</f>
        <v/>
      </c>
      <c r="S864" s="144" t="str">
        <f t="shared" si="161"/>
        <v/>
      </c>
      <c r="T864" s="145" t="str">
        <f t="shared" si="162"/>
        <v/>
      </c>
      <c r="U864" s="118"/>
      <c r="V864" s="145" t="str">
        <f t="shared" si="163"/>
        <v/>
      </c>
      <c r="W864" s="144" t="str">
        <f t="shared" si="164"/>
        <v/>
      </c>
      <c r="X864" s="146" t="str">
        <f>IF(C864="","",IF(OR(C864="Trade",C864="Multi Position"),(X863+V864),IF(C864="Deposit",(X863+AE864),IF(C864="Withdrawal",(X863-AE864)))))</f>
        <v/>
      </c>
      <c r="Y864" s="145" t="str">
        <f t="shared" si="165"/>
        <v/>
      </c>
      <c r="Z864" s="118"/>
      <c r="AA864" s="118"/>
      <c r="AB864" s="118"/>
      <c r="AC864" s="118"/>
      <c r="AD864" s="118"/>
      <c r="AE864" s="139"/>
      <c r="AF864" s="118"/>
      <c r="AG864" s="118"/>
      <c r="AH864" s="147" t="str">
        <f t="shared" si="166"/>
        <v/>
      </c>
      <c r="AI864" s="147" t="str">
        <f t="shared" si="167"/>
        <v/>
      </c>
      <c r="AJ864" s="148" t="str">
        <f t="shared" si="156"/>
        <v/>
      </c>
      <c r="AK864" s="148" t="str">
        <f t="shared" si="157"/>
        <v/>
      </c>
      <c r="AL864" s="147" t="str">
        <f t="shared" si="158"/>
        <v/>
      </c>
      <c r="AM864" s="147" t="str">
        <f t="shared" si="159"/>
        <v/>
      </c>
      <c r="AN864" s="147" t="str">
        <f t="shared" si="160"/>
        <v/>
      </c>
      <c r="AO864" s="118"/>
    </row>
    <row r="865" spans="1:41">
      <c r="A865" s="118"/>
      <c r="B865" s="118"/>
      <c r="C865" s="118"/>
      <c r="D865" s="118"/>
      <c r="E865" s="118"/>
      <c r="F865" s="118"/>
      <c r="G865" s="118"/>
      <c r="H865" s="118"/>
      <c r="I865" s="118"/>
      <c r="J865" s="118"/>
      <c r="K865" s="118"/>
      <c r="L865" s="118"/>
      <c r="M865" s="118"/>
      <c r="N865" s="118"/>
      <c r="O865" s="143" t="str">
        <f>IF(H865="","",(S865/S865)&amp;":"&amp;ROUND(AH865/S865,2))</f>
        <v/>
      </c>
      <c r="P865" s="118"/>
      <c r="Q865" s="118"/>
      <c r="R865" s="143" t="str">
        <f>IF(H865="","",(S865/S865)&amp;":"&amp;ROUND(AI865/S865,2))</f>
        <v/>
      </c>
      <c r="S865" s="144" t="str">
        <f t="shared" si="161"/>
        <v/>
      </c>
      <c r="T865" s="145" t="str">
        <f t="shared" si="162"/>
        <v/>
      </c>
      <c r="U865" s="118"/>
      <c r="V865" s="145" t="str">
        <f t="shared" si="163"/>
        <v/>
      </c>
      <c r="W865" s="144" t="str">
        <f t="shared" si="164"/>
        <v/>
      </c>
      <c r="X865" s="146" t="str">
        <f>IF(C865="","",IF(OR(C865="Trade",C865="Multi Position"),(X864+V865),IF(C865="Deposit",(X864+AE865),IF(C865="Withdrawal",(X864-AE865)))))</f>
        <v/>
      </c>
      <c r="Y865" s="145" t="str">
        <f t="shared" si="165"/>
        <v/>
      </c>
      <c r="Z865" s="118"/>
      <c r="AA865" s="118"/>
      <c r="AB865" s="118"/>
      <c r="AC865" s="118"/>
      <c r="AD865" s="118"/>
      <c r="AE865" s="139"/>
      <c r="AF865" s="118"/>
      <c r="AG865" s="118"/>
      <c r="AH865" s="147" t="str">
        <f t="shared" si="166"/>
        <v/>
      </c>
      <c r="AI865" s="147" t="str">
        <f t="shared" si="167"/>
        <v/>
      </c>
      <c r="AJ865" s="148" t="str">
        <f t="shared" si="156"/>
        <v/>
      </c>
      <c r="AK865" s="148" t="str">
        <f t="shared" si="157"/>
        <v/>
      </c>
      <c r="AL865" s="147" t="str">
        <f t="shared" si="158"/>
        <v/>
      </c>
      <c r="AM865" s="147" t="str">
        <f t="shared" si="159"/>
        <v/>
      </c>
      <c r="AN865" s="147" t="str">
        <f t="shared" si="160"/>
        <v/>
      </c>
      <c r="AO865" s="118"/>
    </row>
    <row r="866" spans="1:41">
      <c r="A866" s="118"/>
      <c r="B866" s="118"/>
      <c r="C866" s="118"/>
      <c r="D866" s="118"/>
      <c r="E866" s="118"/>
      <c r="F866" s="118"/>
      <c r="G866" s="118"/>
      <c r="H866" s="118"/>
      <c r="I866" s="118"/>
      <c r="J866" s="118"/>
      <c r="K866" s="118"/>
      <c r="L866" s="118"/>
      <c r="M866" s="118"/>
      <c r="N866" s="118"/>
      <c r="O866" s="143" t="str">
        <f>IF(H866="","",(S866/S866)&amp;":"&amp;ROUND(AH866/S866,2))</f>
        <v/>
      </c>
      <c r="P866" s="118"/>
      <c r="Q866" s="118"/>
      <c r="R866" s="143" t="str">
        <f>IF(H866="","",(S866/S866)&amp;":"&amp;ROUND(AI866/S866,2))</f>
        <v/>
      </c>
      <c r="S866" s="144" t="str">
        <f t="shared" si="161"/>
        <v/>
      </c>
      <c r="T866" s="145" t="str">
        <f t="shared" si="162"/>
        <v/>
      </c>
      <c r="U866" s="118"/>
      <c r="V866" s="145" t="str">
        <f t="shared" si="163"/>
        <v/>
      </c>
      <c r="W866" s="144" t="str">
        <f t="shared" si="164"/>
        <v/>
      </c>
      <c r="X866" s="146" t="str">
        <f>IF(C866="","",IF(OR(C866="Trade",C866="Multi Position"),(X865+V866),IF(C866="Deposit",(X865+AE866),IF(C866="Withdrawal",(X865-AE866)))))</f>
        <v/>
      </c>
      <c r="Y866" s="145" t="str">
        <f t="shared" si="165"/>
        <v/>
      </c>
      <c r="Z866" s="118"/>
      <c r="AA866" s="118"/>
      <c r="AB866" s="118"/>
      <c r="AC866" s="118"/>
      <c r="AD866" s="118"/>
      <c r="AE866" s="139"/>
      <c r="AF866" s="118"/>
      <c r="AG866" s="118"/>
      <c r="AH866" s="147" t="str">
        <f t="shared" si="166"/>
        <v/>
      </c>
      <c r="AI866" s="147" t="str">
        <f t="shared" si="167"/>
        <v/>
      </c>
      <c r="AJ866" s="148" t="str">
        <f t="shared" si="156"/>
        <v/>
      </c>
      <c r="AK866" s="148" t="str">
        <f t="shared" si="157"/>
        <v/>
      </c>
      <c r="AL866" s="147" t="str">
        <f t="shared" si="158"/>
        <v/>
      </c>
      <c r="AM866" s="147" t="str">
        <f t="shared" si="159"/>
        <v/>
      </c>
      <c r="AN866" s="147" t="str">
        <f t="shared" si="160"/>
        <v/>
      </c>
      <c r="AO866" s="118"/>
    </row>
    <row r="867" spans="1:41">
      <c r="A867" s="118"/>
      <c r="B867" s="118"/>
      <c r="C867" s="118"/>
      <c r="D867" s="118"/>
      <c r="E867" s="118"/>
      <c r="F867" s="118"/>
      <c r="G867" s="118"/>
      <c r="H867" s="118"/>
      <c r="I867" s="118"/>
      <c r="J867" s="118"/>
      <c r="K867" s="118"/>
      <c r="L867" s="118"/>
      <c r="M867" s="118"/>
      <c r="N867" s="118"/>
      <c r="O867" s="143" t="str">
        <f>IF(H867="","",(S867/S867)&amp;":"&amp;ROUND(AH867/S867,2))</f>
        <v/>
      </c>
      <c r="P867" s="118"/>
      <c r="Q867" s="118"/>
      <c r="R867" s="143" t="str">
        <f>IF(H867="","",(S867/S867)&amp;":"&amp;ROUND(AI867/S867,2))</f>
        <v/>
      </c>
      <c r="S867" s="144" t="str">
        <f t="shared" si="161"/>
        <v/>
      </c>
      <c r="T867" s="145" t="str">
        <f t="shared" si="162"/>
        <v/>
      </c>
      <c r="U867" s="118"/>
      <c r="V867" s="145" t="str">
        <f t="shared" si="163"/>
        <v/>
      </c>
      <c r="W867" s="144" t="str">
        <f t="shared" si="164"/>
        <v/>
      </c>
      <c r="X867" s="146" t="str">
        <f>IF(C867="","",IF(OR(C867="Trade",C867="Multi Position"),(X866+V867),IF(C867="Deposit",(X866+AE867),IF(C867="Withdrawal",(X866-AE867)))))</f>
        <v/>
      </c>
      <c r="Y867" s="145" t="str">
        <f t="shared" si="165"/>
        <v/>
      </c>
      <c r="Z867" s="118"/>
      <c r="AA867" s="118"/>
      <c r="AB867" s="118"/>
      <c r="AC867" s="118"/>
      <c r="AD867" s="118"/>
      <c r="AE867" s="139"/>
      <c r="AF867" s="118"/>
      <c r="AG867" s="118"/>
      <c r="AH867" s="147" t="str">
        <f t="shared" si="166"/>
        <v/>
      </c>
      <c r="AI867" s="147" t="str">
        <f t="shared" si="167"/>
        <v/>
      </c>
      <c r="AJ867" s="148" t="str">
        <f t="shared" si="156"/>
        <v/>
      </c>
      <c r="AK867" s="148" t="str">
        <f t="shared" si="157"/>
        <v/>
      </c>
      <c r="AL867" s="147" t="str">
        <f t="shared" si="158"/>
        <v/>
      </c>
      <c r="AM867" s="147" t="str">
        <f t="shared" si="159"/>
        <v/>
      </c>
      <c r="AN867" s="147" t="str">
        <f t="shared" si="160"/>
        <v/>
      </c>
      <c r="AO867" s="118"/>
    </row>
    <row r="868" spans="1:41">
      <c r="A868" s="118"/>
      <c r="B868" s="118"/>
      <c r="C868" s="118"/>
      <c r="D868" s="118"/>
      <c r="E868" s="118"/>
      <c r="F868" s="118"/>
      <c r="G868" s="118"/>
      <c r="H868" s="118"/>
      <c r="I868" s="118"/>
      <c r="J868" s="118"/>
      <c r="K868" s="118"/>
      <c r="L868" s="118"/>
      <c r="M868" s="118"/>
      <c r="N868" s="118"/>
      <c r="O868" s="143" t="str">
        <f>IF(H868="","",(S868/S868)&amp;":"&amp;ROUND(AH868/S868,2))</f>
        <v/>
      </c>
      <c r="P868" s="118"/>
      <c r="Q868" s="118"/>
      <c r="R868" s="143" t="str">
        <f>IF(H868="","",(S868/S868)&amp;":"&amp;ROUND(AI868/S868,2))</f>
        <v/>
      </c>
      <c r="S868" s="144" t="str">
        <f t="shared" si="161"/>
        <v/>
      </c>
      <c r="T868" s="145" t="str">
        <f t="shared" si="162"/>
        <v/>
      </c>
      <c r="U868" s="118"/>
      <c r="V868" s="145" t="str">
        <f t="shared" si="163"/>
        <v/>
      </c>
      <c r="W868" s="144" t="str">
        <f t="shared" si="164"/>
        <v/>
      </c>
      <c r="X868" s="146" t="str">
        <f>IF(C868="","",IF(OR(C868="Trade",C868="Multi Position"),(X867+V868),IF(C868="Deposit",(X867+AE868),IF(C868="Withdrawal",(X867-AE868)))))</f>
        <v/>
      </c>
      <c r="Y868" s="145" t="str">
        <f t="shared" si="165"/>
        <v/>
      </c>
      <c r="Z868" s="118"/>
      <c r="AA868" s="118"/>
      <c r="AB868" s="118"/>
      <c r="AC868" s="118"/>
      <c r="AD868" s="118"/>
      <c r="AE868" s="139"/>
      <c r="AF868" s="118"/>
      <c r="AG868" s="118"/>
      <c r="AH868" s="147" t="str">
        <f t="shared" si="166"/>
        <v/>
      </c>
      <c r="AI868" s="147" t="str">
        <f t="shared" si="167"/>
        <v/>
      </c>
      <c r="AJ868" s="148" t="str">
        <f t="shared" si="156"/>
        <v/>
      </c>
      <c r="AK868" s="148" t="str">
        <f t="shared" si="157"/>
        <v/>
      </c>
      <c r="AL868" s="147" t="str">
        <f t="shared" si="158"/>
        <v/>
      </c>
      <c r="AM868" s="147" t="str">
        <f t="shared" si="159"/>
        <v/>
      </c>
      <c r="AN868" s="147" t="str">
        <f t="shared" si="160"/>
        <v/>
      </c>
      <c r="AO868" s="118"/>
    </row>
    <row r="869" spans="1:41">
      <c r="A869" s="118"/>
      <c r="B869" s="118"/>
      <c r="C869" s="118"/>
      <c r="D869" s="118"/>
      <c r="E869" s="118"/>
      <c r="F869" s="118"/>
      <c r="G869" s="118"/>
      <c r="H869" s="118"/>
      <c r="I869" s="118"/>
      <c r="J869" s="118"/>
      <c r="K869" s="118"/>
      <c r="L869" s="118"/>
      <c r="M869" s="118"/>
      <c r="N869" s="118"/>
      <c r="O869" s="143" t="str">
        <f>IF(H869="","",(S869/S869)&amp;":"&amp;ROUND(AH869/S869,2))</f>
        <v/>
      </c>
      <c r="P869" s="118"/>
      <c r="Q869" s="118"/>
      <c r="R869" s="143" t="str">
        <f>IF(H869="","",(S869/S869)&amp;":"&amp;ROUND(AI869/S869,2))</f>
        <v/>
      </c>
      <c r="S869" s="144" t="str">
        <f t="shared" si="161"/>
        <v/>
      </c>
      <c r="T869" s="145" t="str">
        <f t="shared" si="162"/>
        <v/>
      </c>
      <c r="U869" s="118"/>
      <c r="V869" s="145" t="str">
        <f t="shared" si="163"/>
        <v/>
      </c>
      <c r="W869" s="144" t="str">
        <f t="shared" si="164"/>
        <v/>
      </c>
      <c r="X869" s="146" t="str">
        <f>IF(C869="","",IF(OR(C869="Trade",C869="Multi Position"),(X868+V869),IF(C869="Deposit",(X868+AE869),IF(C869="Withdrawal",(X868-AE869)))))</f>
        <v/>
      </c>
      <c r="Y869" s="145" t="str">
        <f t="shared" si="165"/>
        <v/>
      </c>
      <c r="Z869" s="118"/>
      <c r="AA869" s="118"/>
      <c r="AB869" s="118"/>
      <c r="AC869" s="118"/>
      <c r="AD869" s="118"/>
      <c r="AE869" s="139"/>
      <c r="AF869" s="118"/>
      <c r="AG869" s="118"/>
      <c r="AH869" s="147" t="str">
        <f t="shared" si="166"/>
        <v/>
      </c>
      <c r="AI869" s="147" t="str">
        <f t="shared" si="167"/>
        <v/>
      </c>
      <c r="AJ869" s="148" t="str">
        <f t="shared" si="156"/>
        <v/>
      </c>
      <c r="AK869" s="148" t="str">
        <f t="shared" si="157"/>
        <v/>
      </c>
      <c r="AL869" s="147" t="str">
        <f t="shared" si="158"/>
        <v/>
      </c>
      <c r="AM869" s="147" t="str">
        <f t="shared" si="159"/>
        <v/>
      </c>
      <c r="AN869" s="147" t="str">
        <f t="shared" si="160"/>
        <v/>
      </c>
      <c r="AO869" s="118"/>
    </row>
    <row r="870" spans="1:41">
      <c r="A870" s="118"/>
      <c r="B870" s="118"/>
      <c r="C870" s="118"/>
      <c r="D870" s="118"/>
      <c r="E870" s="118"/>
      <c r="F870" s="118"/>
      <c r="G870" s="118"/>
      <c r="H870" s="118"/>
      <c r="I870" s="118"/>
      <c r="J870" s="118"/>
      <c r="K870" s="118"/>
      <c r="L870" s="118"/>
      <c r="M870" s="118"/>
      <c r="N870" s="118"/>
      <c r="O870" s="143" t="str">
        <f>IF(H870="","",(S870/S870)&amp;":"&amp;ROUND(AH870/S870,2))</f>
        <v/>
      </c>
      <c r="P870" s="118"/>
      <c r="Q870" s="118"/>
      <c r="R870" s="143" t="str">
        <f>IF(H870="","",(S870/S870)&amp;":"&amp;ROUND(AI870/S870,2))</f>
        <v/>
      </c>
      <c r="S870" s="144" t="str">
        <f t="shared" si="161"/>
        <v/>
      </c>
      <c r="T870" s="145" t="str">
        <f t="shared" si="162"/>
        <v/>
      </c>
      <c r="U870" s="118"/>
      <c r="V870" s="145" t="str">
        <f t="shared" si="163"/>
        <v/>
      </c>
      <c r="W870" s="144" t="str">
        <f t="shared" si="164"/>
        <v/>
      </c>
      <c r="X870" s="146" t="str">
        <f>IF(C870="","",IF(OR(C870="Trade",C870="Multi Position"),(X869+V870),IF(C870="Deposit",(X869+AE870),IF(C870="Withdrawal",(X869-AE870)))))</f>
        <v/>
      </c>
      <c r="Y870" s="145" t="str">
        <f t="shared" si="165"/>
        <v/>
      </c>
      <c r="Z870" s="118"/>
      <c r="AA870" s="118"/>
      <c r="AB870" s="118"/>
      <c r="AC870" s="118"/>
      <c r="AD870" s="118"/>
      <c r="AE870" s="139"/>
      <c r="AF870" s="118"/>
      <c r="AG870" s="118"/>
      <c r="AH870" s="147" t="str">
        <f t="shared" si="166"/>
        <v/>
      </c>
      <c r="AI870" s="147" t="str">
        <f t="shared" si="167"/>
        <v/>
      </c>
      <c r="AJ870" s="148" t="str">
        <f t="shared" si="156"/>
        <v/>
      </c>
      <c r="AK870" s="148" t="str">
        <f t="shared" si="157"/>
        <v/>
      </c>
      <c r="AL870" s="147" t="str">
        <f t="shared" si="158"/>
        <v/>
      </c>
      <c r="AM870" s="147" t="str">
        <f t="shared" si="159"/>
        <v/>
      </c>
      <c r="AN870" s="147" t="str">
        <f t="shared" si="160"/>
        <v/>
      </c>
      <c r="AO870" s="118"/>
    </row>
    <row r="871" spans="1:41">
      <c r="A871" s="118"/>
      <c r="B871" s="118"/>
      <c r="C871" s="118"/>
      <c r="D871" s="118"/>
      <c r="E871" s="118"/>
      <c r="F871" s="118"/>
      <c r="G871" s="118"/>
      <c r="H871" s="118"/>
      <c r="I871" s="118"/>
      <c r="J871" s="118"/>
      <c r="K871" s="118"/>
      <c r="L871" s="118"/>
      <c r="M871" s="118"/>
      <c r="N871" s="118"/>
      <c r="O871" s="143" t="str">
        <f>IF(H871="","",(S871/S871)&amp;":"&amp;ROUND(AH871/S871,2))</f>
        <v/>
      </c>
      <c r="P871" s="118"/>
      <c r="Q871" s="118"/>
      <c r="R871" s="143" t="str">
        <f>IF(H871="","",(S871/S871)&amp;":"&amp;ROUND(AI871/S871,2))</f>
        <v/>
      </c>
      <c r="S871" s="144" t="str">
        <f t="shared" si="161"/>
        <v/>
      </c>
      <c r="T871" s="145" t="str">
        <f t="shared" si="162"/>
        <v/>
      </c>
      <c r="U871" s="118"/>
      <c r="V871" s="145" t="str">
        <f t="shared" si="163"/>
        <v/>
      </c>
      <c r="W871" s="144" t="str">
        <f t="shared" si="164"/>
        <v/>
      </c>
      <c r="X871" s="146" t="str">
        <f>IF(C871="","",IF(OR(C871="Trade",C871="Multi Position"),(X870+V871),IF(C871="Deposit",(X870+AE871),IF(C871="Withdrawal",(X870-AE871)))))</f>
        <v/>
      </c>
      <c r="Y871" s="145" t="str">
        <f t="shared" si="165"/>
        <v/>
      </c>
      <c r="Z871" s="118"/>
      <c r="AA871" s="118"/>
      <c r="AB871" s="118"/>
      <c r="AC871" s="118"/>
      <c r="AD871" s="118"/>
      <c r="AE871" s="139"/>
      <c r="AF871" s="118"/>
      <c r="AG871" s="118"/>
      <c r="AH871" s="147" t="str">
        <f t="shared" si="166"/>
        <v/>
      </c>
      <c r="AI871" s="147" t="str">
        <f t="shared" si="167"/>
        <v/>
      </c>
      <c r="AJ871" s="148" t="str">
        <f t="shared" si="156"/>
        <v/>
      </c>
      <c r="AK871" s="148" t="str">
        <f t="shared" si="157"/>
        <v/>
      </c>
      <c r="AL871" s="147" t="str">
        <f t="shared" si="158"/>
        <v/>
      </c>
      <c r="AM871" s="147" t="str">
        <f t="shared" si="159"/>
        <v/>
      </c>
      <c r="AN871" s="147" t="str">
        <f t="shared" si="160"/>
        <v/>
      </c>
      <c r="AO871" s="118"/>
    </row>
    <row r="872" spans="1:41">
      <c r="A872" s="118"/>
      <c r="B872" s="118"/>
      <c r="C872" s="118"/>
      <c r="D872" s="118"/>
      <c r="E872" s="118"/>
      <c r="F872" s="118"/>
      <c r="G872" s="118"/>
      <c r="H872" s="118"/>
      <c r="I872" s="118"/>
      <c r="J872" s="118"/>
      <c r="K872" s="118"/>
      <c r="L872" s="118"/>
      <c r="M872" s="118"/>
      <c r="N872" s="118"/>
      <c r="O872" s="143" t="str">
        <f>IF(H872="","",(S872/S872)&amp;":"&amp;ROUND(AH872/S872,2))</f>
        <v/>
      </c>
      <c r="P872" s="118"/>
      <c r="Q872" s="118"/>
      <c r="R872" s="143" t="str">
        <f>IF(H872="","",(S872/S872)&amp;":"&amp;ROUND(AI872/S872,2))</f>
        <v/>
      </c>
      <c r="S872" s="144" t="str">
        <f t="shared" si="161"/>
        <v/>
      </c>
      <c r="T872" s="145" t="str">
        <f t="shared" si="162"/>
        <v/>
      </c>
      <c r="U872" s="118"/>
      <c r="V872" s="145" t="str">
        <f t="shared" si="163"/>
        <v/>
      </c>
      <c r="W872" s="144" t="str">
        <f t="shared" si="164"/>
        <v/>
      </c>
      <c r="X872" s="146" t="str">
        <f>IF(C872="","",IF(OR(C872="Trade",C872="Multi Position"),(X871+V872),IF(C872="Deposit",(X871+AE872),IF(C872="Withdrawal",(X871-AE872)))))</f>
        <v/>
      </c>
      <c r="Y872" s="145" t="str">
        <f t="shared" si="165"/>
        <v/>
      </c>
      <c r="Z872" s="118"/>
      <c r="AA872" s="118"/>
      <c r="AB872" s="118"/>
      <c r="AC872" s="118"/>
      <c r="AD872" s="118"/>
      <c r="AE872" s="139"/>
      <c r="AF872" s="118"/>
      <c r="AG872" s="118"/>
      <c r="AH872" s="147" t="str">
        <f t="shared" si="166"/>
        <v/>
      </c>
      <c r="AI872" s="147" t="str">
        <f t="shared" si="167"/>
        <v/>
      </c>
      <c r="AJ872" s="148" t="str">
        <f t="shared" si="156"/>
        <v/>
      </c>
      <c r="AK872" s="148" t="str">
        <f t="shared" si="157"/>
        <v/>
      </c>
      <c r="AL872" s="147" t="str">
        <f t="shared" si="158"/>
        <v/>
      </c>
      <c r="AM872" s="147" t="str">
        <f t="shared" si="159"/>
        <v/>
      </c>
      <c r="AN872" s="147" t="str">
        <f t="shared" si="160"/>
        <v/>
      </c>
      <c r="AO872" s="118"/>
    </row>
    <row r="873" spans="1:41">
      <c r="A873" s="118"/>
      <c r="B873" s="118"/>
      <c r="C873" s="118"/>
      <c r="D873" s="118"/>
      <c r="E873" s="118"/>
      <c r="F873" s="118"/>
      <c r="G873" s="118"/>
      <c r="H873" s="118"/>
      <c r="I873" s="118"/>
      <c r="J873" s="118"/>
      <c r="K873" s="118"/>
      <c r="L873" s="118"/>
      <c r="M873" s="118"/>
      <c r="N873" s="118"/>
      <c r="O873" s="143" t="str">
        <f>IF(H873="","",(S873/S873)&amp;":"&amp;ROUND(AH873/S873,2))</f>
        <v/>
      </c>
      <c r="P873" s="118"/>
      <c r="Q873" s="118"/>
      <c r="R873" s="143" t="str">
        <f>IF(H873="","",(S873/S873)&amp;":"&amp;ROUND(AI873/S873,2))</f>
        <v/>
      </c>
      <c r="S873" s="144" t="str">
        <f t="shared" si="161"/>
        <v/>
      </c>
      <c r="T873" s="145" t="str">
        <f t="shared" si="162"/>
        <v/>
      </c>
      <c r="U873" s="118"/>
      <c r="V873" s="145" t="str">
        <f t="shared" si="163"/>
        <v/>
      </c>
      <c r="W873" s="144" t="str">
        <f t="shared" si="164"/>
        <v/>
      </c>
      <c r="X873" s="146" t="str">
        <f>IF(C873="","",IF(OR(C873="Trade",C873="Multi Position"),(X872+V873),IF(C873="Deposit",(X872+AE873),IF(C873="Withdrawal",(X872-AE873)))))</f>
        <v/>
      </c>
      <c r="Y873" s="145" t="str">
        <f t="shared" si="165"/>
        <v/>
      </c>
      <c r="Z873" s="118"/>
      <c r="AA873" s="118"/>
      <c r="AB873" s="118"/>
      <c r="AC873" s="118"/>
      <c r="AD873" s="118"/>
      <c r="AE873" s="139"/>
      <c r="AF873" s="118"/>
      <c r="AG873" s="118"/>
      <c r="AH873" s="147" t="str">
        <f t="shared" si="166"/>
        <v/>
      </c>
      <c r="AI873" s="147" t="str">
        <f t="shared" si="167"/>
        <v/>
      </c>
      <c r="AJ873" s="148" t="str">
        <f t="shared" si="156"/>
        <v/>
      </c>
      <c r="AK873" s="148" t="str">
        <f t="shared" si="157"/>
        <v/>
      </c>
      <c r="AL873" s="147" t="str">
        <f t="shared" si="158"/>
        <v/>
      </c>
      <c r="AM873" s="147" t="str">
        <f t="shared" si="159"/>
        <v/>
      </c>
      <c r="AN873" s="147" t="str">
        <f t="shared" si="160"/>
        <v/>
      </c>
      <c r="AO873" s="118"/>
    </row>
    <row r="874" spans="1:41">
      <c r="A874" s="118"/>
      <c r="B874" s="118"/>
      <c r="C874" s="118"/>
      <c r="D874" s="118"/>
      <c r="E874" s="118"/>
      <c r="F874" s="118"/>
      <c r="G874" s="118"/>
      <c r="H874" s="118"/>
      <c r="I874" s="118"/>
      <c r="J874" s="118"/>
      <c r="K874" s="118"/>
      <c r="L874" s="118"/>
      <c r="M874" s="118"/>
      <c r="N874" s="118"/>
      <c r="O874" s="143" t="str">
        <f>IF(H874="","",(S874/S874)&amp;":"&amp;ROUND(AH874/S874,2))</f>
        <v/>
      </c>
      <c r="P874" s="118"/>
      <c r="Q874" s="118"/>
      <c r="R874" s="143" t="str">
        <f>IF(H874="","",(S874/S874)&amp;":"&amp;ROUND(AI874/S874,2))</f>
        <v/>
      </c>
      <c r="S874" s="144" t="str">
        <f t="shared" si="161"/>
        <v/>
      </c>
      <c r="T874" s="145" t="str">
        <f t="shared" si="162"/>
        <v/>
      </c>
      <c r="U874" s="118"/>
      <c r="V874" s="145" t="str">
        <f t="shared" si="163"/>
        <v/>
      </c>
      <c r="W874" s="144" t="str">
        <f t="shared" si="164"/>
        <v/>
      </c>
      <c r="X874" s="146" t="str">
        <f>IF(C874="","",IF(OR(C874="Trade",C874="Multi Position"),(X873+V874),IF(C874="Deposit",(X873+AE874),IF(C874="Withdrawal",(X873-AE874)))))</f>
        <v/>
      </c>
      <c r="Y874" s="145" t="str">
        <f t="shared" si="165"/>
        <v/>
      </c>
      <c r="Z874" s="118"/>
      <c r="AA874" s="118"/>
      <c r="AB874" s="118"/>
      <c r="AC874" s="118"/>
      <c r="AD874" s="118"/>
      <c r="AE874" s="139"/>
      <c r="AF874" s="118"/>
      <c r="AG874" s="118"/>
      <c r="AH874" s="147" t="str">
        <f t="shared" si="166"/>
        <v/>
      </c>
      <c r="AI874" s="147" t="str">
        <f t="shared" si="167"/>
        <v/>
      </c>
      <c r="AJ874" s="148" t="str">
        <f t="shared" si="156"/>
        <v/>
      </c>
      <c r="AK874" s="148" t="str">
        <f t="shared" si="157"/>
        <v/>
      </c>
      <c r="AL874" s="147" t="str">
        <f t="shared" si="158"/>
        <v/>
      </c>
      <c r="AM874" s="147" t="str">
        <f t="shared" si="159"/>
        <v/>
      </c>
      <c r="AN874" s="147" t="str">
        <f t="shared" si="160"/>
        <v/>
      </c>
      <c r="AO874" s="118"/>
    </row>
    <row r="875" spans="1:41">
      <c r="A875" s="118"/>
      <c r="B875" s="118"/>
      <c r="C875" s="118"/>
      <c r="D875" s="118"/>
      <c r="E875" s="118"/>
      <c r="F875" s="118"/>
      <c r="G875" s="118"/>
      <c r="H875" s="118"/>
      <c r="I875" s="118"/>
      <c r="J875" s="118"/>
      <c r="K875" s="118"/>
      <c r="L875" s="118"/>
      <c r="M875" s="118"/>
      <c r="N875" s="118"/>
      <c r="O875" s="143" t="str">
        <f>IF(H875="","",(S875/S875)&amp;":"&amp;ROUND(AH875/S875,2))</f>
        <v/>
      </c>
      <c r="P875" s="118"/>
      <c r="Q875" s="118"/>
      <c r="R875" s="143" t="str">
        <f>IF(H875="","",(S875/S875)&amp;":"&amp;ROUND(AI875/S875,2))</f>
        <v/>
      </c>
      <c r="S875" s="144" t="str">
        <f t="shared" si="161"/>
        <v/>
      </c>
      <c r="T875" s="145" t="str">
        <f t="shared" si="162"/>
        <v/>
      </c>
      <c r="U875" s="118"/>
      <c r="V875" s="145" t="str">
        <f t="shared" si="163"/>
        <v/>
      </c>
      <c r="W875" s="144" t="str">
        <f t="shared" si="164"/>
        <v/>
      </c>
      <c r="X875" s="146" t="str">
        <f>IF(C875="","",IF(OR(C875="Trade",C875="Multi Position"),(X874+V875),IF(C875="Deposit",(X874+AE875),IF(C875="Withdrawal",(X874-AE875)))))</f>
        <v/>
      </c>
      <c r="Y875" s="145" t="str">
        <f t="shared" si="165"/>
        <v/>
      </c>
      <c r="Z875" s="118"/>
      <c r="AA875" s="118"/>
      <c r="AB875" s="118"/>
      <c r="AC875" s="118"/>
      <c r="AD875" s="118"/>
      <c r="AE875" s="139"/>
      <c r="AF875" s="118"/>
      <c r="AG875" s="118"/>
      <c r="AH875" s="147" t="str">
        <f t="shared" si="166"/>
        <v/>
      </c>
      <c r="AI875" s="147" t="str">
        <f t="shared" si="167"/>
        <v/>
      </c>
      <c r="AJ875" s="148" t="str">
        <f t="shared" si="156"/>
        <v/>
      </c>
      <c r="AK875" s="148" t="str">
        <f t="shared" si="157"/>
        <v/>
      </c>
      <c r="AL875" s="147" t="str">
        <f t="shared" si="158"/>
        <v/>
      </c>
      <c r="AM875" s="147" t="str">
        <f t="shared" si="159"/>
        <v/>
      </c>
      <c r="AN875" s="147" t="str">
        <f t="shared" si="160"/>
        <v/>
      </c>
      <c r="AO875" s="118"/>
    </row>
    <row r="876" spans="1:41">
      <c r="A876" s="118"/>
      <c r="B876" s="118"/>
      <c r="C876" s="118"/>
      <c r="D876" s="118"/>
      <c r="E876" s="118"/>
      <c r="F876" s="118"/>
      <c r="G876" s="118"/>
      <c r="H876" s="118"/>
      <c r="I876" s="118"/>
      <c r="J876" s="118"/>
      <c r="K876" s="118"/>
      <c r="L876" s="118"/>
      <c r="M876" s="118"/>
      <c r="N876" s="118"/>
      <c r="O876" s="143" t="str">
        <f>IF(H876="","",(S876/S876)&amp;":"&amp;ROUND(AH876/S876,2))</f>
        <v/>
      </c>
      <c r="P876" s="118"/>
      <c r="Q876" s="118"/>
      <c r="R876" s="143" t="str">
        <f>IF(H876="","",(S876/S876)&amp;":"&amp;ROUND(AI876/S876,2))</f>
        <v/>
      </c>
      <c r="S876" s="144" t="str">
        <f t="shared" si="161"/>
        <v/>
      </c>
      <c r="T876" s="145" t="str">
        <f t="shared" si="162"/>
        <v/>
      </c>
      <c r="U876" s="118"/>
      <c r="V876" s="145" t="str">
        <f t="shared" si="163"/>
        <v/>
      </c>
      <c r="W876" s="144" t="str">
        <f t="shared" si="164"/>
        <v/>
      </c>
      <c r="X876" s="146" t="str">
        <f>IF(C876="","",IF(OR(C876="Trade",C876="Multi Position"),(X875+V876),IF(C876="Deposit",(X875+AE876),IF(C876="Withdrawal",(X875-AE876)))))</f>
        <v/>
      </c>
      <c r="Y876" s="145" t="str">
        <f t="shared" si="165"/>
        <v/>
      </c>
      <c r="Z876" s="118"/>
      <c r="AA876" s="118"/>
      <c r="AB876" s="118"/>
      <c r="AC876" s="118"/>
      <c r="AD876" s="118"/>
      <c r="AE876" s="139"/>
      <c r="AF876" s="118"/>
      <c r="AG876" s="118"/>
      <c r="AH876" s="147" t="str">
        <f t="shared" si="166"/>
        <v/>
      </c>
      <c r="AI876" s="147" t="str">
        <f t="shared" si="167"/>
        <v/>
      </c>
      <c r="AJ876" s="148" t="str">
        <f t="shared" si="156"/>
        <v/>
      </c>
      <c r="AK876" s="148" t="str">
        <f t="shared" si="157"/>
        <v/>
      </c>
      <c r="AL876" s="147" t="str">
        <f t="shared" si="158"/>
        <v/>
      </c>
      <c r="AM876" s="147" t="str">
        <f t="shared" si="159"/>
        <v/>
      </c>
      <c r="AN876" s="147" t="str">
        <f t="shared" si="160"/>
        <v/>
      </c>
      <c r="AO876" s="118"/>
    </row>
    <row r="877" spans="1:41">
      <c r="A877" s="118"/>
      <c r="B877" s="118"/>
      <c r="C877" s="118"/>
      <c r="D877" s="118"/>
      <c r="E877" s="118"/>
      <c r="F877" s="118"/>
      <c r="G877" s="118"/>
      <c r="H877" s="118"/>
      <c r="I877" s="118"/>
      <c r="J877" s="118"/>
      <c r="K877" s="118"/>
      <c r="L877" s="118"/>
      <c r="M877" s="118"/>
      <c r="N877" s="118"/>
      <c r="O877" s="143" t="str">
        <f>IF(H877="","",(S877/S877)&amp;":"&amp;ROUND(AH877/S877,2))</f>
        <v/>
      </c>
      <c r="P877" s="118"/>
      <c r="Q877" s="118"/>
      <c r="R877" s="143" t="str">
        <f>IF(H877="","",(S877/S877)&amp;":"&amp;ROUND(AI877/S877,2))</f>
        <v/>
      </c>
      <c r="S877" s="144" t="str">
        <f t="shared" si="161"/>
        <v/>
      </c>
      <c r="T877" s="145" t="str">
        <f t="shared" si="162"/>
        <v/>
      </c>
      <c r="U877" s="118"/>
      <c r="V877" s="145" t="str">
        <f t="shared" si="163"/>
        <v/>
      </c>
      <c r="W877" s="144" t="str">
        <f t="shared" si="164"/>
        <v/>
      </c>
      <c r="X877" s="146" t="str">
        <f>IF(C877="","",IF(OR(C877="Trade",C877="Multi Position"),(X876+V877),IF(C877="Deposit",(X876+AE877),IF(C877="Withdrawal",(X876-AE877)))))</f>
        <v/>
      </c>
      <c r="Y877" s="145" t="str">
        <f t="shared" si="165"/>
        <v/>
      </c>
      <c r="Z877" s="118"/>
      <c r="AA877" s="118"/>
      <c r="AB877" s="118"/>
      <c r="AC877" s="118"/>
      <c r="AD877" s="118"/>
      <c r="AE877" s="139"/>
      <c r="AF877" s="118"/>
      <c r="AG877" s="118"/>
      <c r="AH877" s="147" t="str">
        <f t="shared" si="166"/>
        <v/>
      </c>
      <c r="AI877" s="147" t="str">
        <f t="shared" si="167"/>
        <v/>
      </c>
      <c r="AJ877" s="148" t="str">
        <f t="shared" si="156"/>
        <v/>
      </c>
      <c r="AK877" s="148" t="str">
        <f t="shared" si="157"/>
        <v/>
      </c>
      <c r="AL877" s="147" t="str">
        <f t="shared" si="158"/>
        <v/>
      </c>
      <c r="AM877" s="147" t="str">
        <f t="shared" si="159"/>
        <v/>
      </c>
      <c r="AN877" s="147" t="str">
        <f t="shared" si="160"/>
        <v/>
      </c>
      <c r="AO877" s="118"/>
    </row>
    <row r="878" spans="1:41">
      <c r="A878" s="118"/>
      <c r="B878" s="118"/>
      <c r="C878" s="118"/>
      <c r="D878" s="118"/>
      <c r="E878" s="118"/>
      <c r="F878" s="118"/>
      <c r="G878" s="118"/>
      <c r="H878" s="118"/>
      <c r="I878" s="118"/>
      <c r="J878" s="118"/>
      <c r="K878" s="118"/>
      <c r="L878" s="118"/>
      <c r="M878" s="118"/>
      <c r="N878" s="118"/>
      <c r="O878" s="143" t="str">
        <f>IF(H878="","",(S878/S878)&amp;":"&amp;ROUND(AH878/S878,2))</f>
        <v/>
      </c>
      <c r="P878" s="118"/>
      <c r="Q878" s="118"/>
      <c r="R878" s="143" t="str">
        <f>IF(H878="","",(S878/S878)&amp;":"&amp;ROUND(AI878/S878,2))</f>
        <v/>
      </c>
      <c r="S878" s="144" t="str">
        <f t="shared" si="161"/>
        <v/>
      </c>
      <c r="T878" s="145" t="str">
        <f t="shared" si="162"/>
        <v/>
      </c>
      <c r="U878" s="118"/>
      <c r="V878" s="145" t="str">
        <f t="shared" si="163"/>
        <v/>
      </c>
      <c r="W878" s="144" t="str">
        <f t="shared" si="164"/>
        <v/>
      </c>
      <c r="X878" s="146" t="str">
        <f>IF(C878="","",IF(OR(C878="Trade",C878="Multi Position"),(X877+V878),IF(C878="Deposit",(X877+AE878),IF(C878="Withdrawal",(X877-AE878)))))</f>
        <v/>
      </c>
      <c r="Y878" s="145" t="str">
        <f t="shared" si="165"/>
        <v/>
      </c>
      <c r="Z878" s="118"/>
      <c r="AA878" s="118"/>
      <c r="AB878" s="118"/>
      <c r="AC878" s="118"/>
      <c r="AD878" s="118"/>
      <c r="AE878" s="139"/>
      <c r="AF878" s="118"/>
      <c r="AG878" s="118"/>
      <c r="AH878" s="147" t="str">
        <f t="shared" si="166"/>
        <v/>
      </c>
      <c r="AI878" s="147" t="str">
        <f t="shared" si="167"/>
        <v/>
      </c>
      <c r="AJ878" s="148" t="str">
        <f t="shared" si="156"/>
        <v/>
      </c>
      <c r="AK878" s="148" t="str">
        <f t="shared" si="157"/>
        <v/>
      </c>
      <c r="AL878" s="147" t="str">
        <f t="shared" si="158"/>
        <v/>
      </c>
      <c r="AM878" s="147" t="str">
        <f t="shared" si="159"/>
        <v/>
      </c>
      <c r="AN878" s="147" t="str">
        <f t="shared" si="160"/>
        <v/>
      </c>
      <c r="AO878" s="118"/>
    </row>
    <row r="879" spans="1:41">
      <c r="A879" s="118"/>
      <c r="B879" s="118"/>
      <c r="C879" s="118"/>
      <c r="D879" s="118"/>
      <c r="E879" s="118"/>
      <c r="F879" s="118"/>
      <c r="G879" s="118"/>
      <c r="H879" s="118"/>
      <c r="I879" s="118"/>
      <c r="J879" s="118"/>
      <c r="K879" s="118"/>
      <c r="L879" s="118"/>
      <c r="M879" s="118"/>
      <c r="N879" s="118"/>
      <c r="O879" s="143" t="str">
        <f>IF(H879="","",(S879/S879)&amp;":"&amp;ROUND(AH879/S879,2))</f>
        <v/>
      </c>
      <c r="P879" s="118"/>
      <c r="Q879" s="118"/>
      <c r="R879" s="143" t="str">
        <f>IF(H879="","",(S879/S879)&amp;":"&amp;ROUND(AI879/S879,2))</f>
        <v/>
      </c>
      <c r="S879" s="144" t="str">
        <f t="shared" si="161"/>
        <v/>
      </c>
      <c r="T879" s="145" t="str">
        <f t="shared" si="162"/>
        <v/>
      </c>
      <c r="U879" s="118"/>
      <c r="V879" s="145" t="str">
        <f t="shared" si="163"/>
        <v/>
      </c>
      <c r="W879" s="144" t="str">
        <f t="shared" si="164"/>
        <v/>
      </c>
      <c r="X879" s="146" t="str">
        <f>IF(C879="","",IF(OR(C879="Trade",C879="Multi Position"),(X878+V879),IF(C879="Deposit",(X878+AE879),IF(C879="Withdrawal",(X878-AE879)))))</f>
        <v/>
      </c>
      <c r="Y879" s="145" t="str">
        <f t="shared" si="165"/>
        <v/>
      </c>
      <c r="Z879" s="118"/>
      <c r="AA879" s="118"/>
      <c r="AB879" s="118"/>
      <c r="AC879" s="118"/>
      <c r="AD879" s="118"/>
      <c r="AE879" s="139"/>
      <c r="AF879" s="118"/>
      <c r="AG879" s="118"/>
      <c r="AH879" s="147" t="str">
        <f t="shared" si="166"/>
        <v/>
      </c>
      <c r="AI879" s="147" t="str">
        <f t="shared" si="167"/>
        <v/>
      </c>
      <c r="AJ879" s="148" t="str">
        <f t="shared" si="156"/>
        <v/>
      </c>
      <c r="AK879" s="148" t="str">
        <f t="shared" si="157"/>
        <v/>
      </c>
      <c r="AL879" s="147" t="str">
        <f t="shared" si="158"/>
        <v/>
      </c>
      <c r="AM879" s="147" t="str">
        <f t="shared" si="159"/>
        <v/>
      </c>
      <c r="AN879" s="147" t="str">
        <f t="shared" si="160"/>
        <v/>
      </c>
      <c r="AO879" s="118"/>
    </row>
    <row r="880" spans="1:41">
      <c r="A880" s="118"/>
      <c r="B880" s="118"/>
      <c r="C880" s="118"/>
      <c r="D880" s="118"/>
      <c r="E880" s="118"/>
      <c r="F880" s="118"/>
      <c r="G880" s="118"/>
      <c r="H880" s="118"/>
      <c r="I880" s="118"/>
      <c r="J880" s="118"/>
      <c r="K880" s="118"/>
      <c r="L880" s="118"/>
      <c r="M880" s="118"/>
      <c r="N880" s="118"/>
      <c r="O880" s="143" t="str">
        <f>IF(H880="","",(S880/S880)&amp;":"&amp;ROUND(AH880/S880,2))</f>
        <v/>
      </c>
      <c r="P880" s="118"/>
      <c r="Q880" s="118"/>
      <c r="R880" s="143" t="str">
        <f>IF(H880="","",(S880/S880)&amp;":"&amp;ROUND(AI880/S880,2))</f>
        <v/>
      </c>
      <c r="S880" s="144" t="str">
        <f t="shared" si="161"/>
        <v/>
      </c>
      <c r="T880" s="145" t="str">
        <f t="shared" si="162"/>
        <v/>
      </c>
      <c r="U880" s="118"/>
      <c r="V880" s="145" t="str">
        <f t="shared" si="163"/>
        <v/>
      </c>
      <c r="W880" s="144" t="str">
        <f t="shared" si="164"/>
        <v/>
      </c>
      <c r="X880" s="146" t="str">
        <f>IF(C880="","",IF(OR(C880="Trade",C880="Multi Position"),(X879+V880),IF(C880="Deposit",(X879+AE880),IF(C880="Withdrawal",(X879-AE880)))))</f>
        <v/>
      </c>
      <c r="Y880" s="145" t="str">
        <f t="shared" si="165"/>
        <v/>
      </c>
      <c r="Z880" s="118"/>
      <c r="AA880" s="118"/>
      <c r="AB880" s="118"/>
      <c r="AC880" s="118"/>
      <c r="AD880" s="118"/>
      <c r="AE880" s="139"/>
      <c r="AF880" s="118"/>
      <c r="AG880" s="118"/>
      <c r="AH880" s="147" t="str">
        <f t="shared" si="166"/>
        <v/>
      </c>
      <c r="AI880" s="147" t="str">
        <f t="shared" si="167"/>
        <v/>
      </c>
      <c r="AJ880" s="148" t="str">
        <f t="shared" si="156"/>
        <v/>
      </c>
      <c r="AK880" s="148" t="str">
        <f t="shared" si="157"/>
        <v/>
      </c>
      <c r="AL880" s="147" t="str">
        <f t="shared" si="158"/>
        <v/>
      </c>
      <c r="AM880" s="147" t="str">
        <f t="shared" si="159"/>
        <v/>
      </c>
      <c r="AN880" s="147" t="str">
        <f t="shared" si="160"/>
        <v/>
      </c>
      <c r="AO880" s="118"/>
    </row>
    <row r="881" spans="1:41">
      <c r="A881" s="118"/>
      <c r="B881" s="118"/>
      <c r="C881" s="118"/>
      <c r="D881" s="118"/>
      <c r="E881" s="118"/>
      <c r="F881" s="118"/>
      <c r="G881" s="118"/>
      <c r="H881" s="118"/>
      <c r="I881" s="118"/>
      <c r="J881" s="118"/>
      <c r="K881" s="118"/>
      <c r="L881" s="118"/>
      <c r="M881" s="118"/>
      <c r="N881" s="118"/>
      <c r="O881" s="143" t="str">
        <f>IF(H881="","",(S881/S881)&amp;":"&amp;ROUND(AH881/S881,2))</f>
        <v/>
      </c>
      <c r="P881" s="118"/>
      <c r="Q881" s="118"/>
      <c r="R881" s="143" t="str">
        <f>IF(H881="","",(S881/S881)&amp;":"&amp;ROUND(AI881/S881,2))</f>
        <v/>
      </c>
      <c r="S881" s="144" t="str">
        <f t="shared" si="161"/>
        <v/>
      </c>
      <c r="T881" s="145" t="str">
        <f t="shared" si="162"/>
        <v/>
      </c>
      <c r="U881" s="118"/>
      <c r="V881" s="145" t="str">
        <f t="shared" si="163"/>
        <v/>
      </c>
      <c r="W881" s="144" t="str">
        <f t="shared" si="164"/>
        <v/>
      </c>
      <c r="X881" s="146" t="str">
        <f>IF(C881="","",IF(OR(C881="Trade",C881="Multi Position"),(X880+V881),IF(C881="Deposit",(X880+AE881),IF(C881="Withdrawal",(X880-AE881)))))</f>
        <v/>
      </c>
      <c r="Y881" s="145" t="str">
        <f t="shared" si="165"/>
        <v/>
      </c>
      <c r="Z881" s="118"/>
      <c r="AA881" s="118"/>
      <c r="AB881" s="118"/>
      <c r="AC881" s="118"/>
      <c r="AD881" s="118"/>
      <c r="AE881" s="139"/>
      <c r="AF881" s="118"/>
      <c r="AG881" s="118"/>
      <c r="AH881" s="147" t="str">
        <f t="shared" si="166"/>
        <v/>
      </c>
      <c r="AI881" s="147" t="str">
        <f t="shared" si="167"/>
        <v/>
      </c>
      <c r="AJ881" s="148" t="str">
        <f t="shared" si="156"/>
        <v/>
      </c>
      <c r="AK881" s="148" t="str">
        <f t="shared" si="157"/>
        <v/>
      </c>
      <c r="AL881" s="147" t="str">
        <f t="shared" si="158"/>
        <v/>
      </c>
      <c r="AM881" s="147" t="str">
        <f t="shared" si="159"/>
        <v/>
      </c>
      <c r="AN881" s="147" t="str">
        <f t="shared" si="160"/>
        <v/>
      </c>
      <c r="AO881" s="118"/>
    </row>
    <row r="882" spans="1:41">
      <c r="A882" s="118"/>
      <c r="B882" s="118"/>
      <c r="C882" s="118"/>
      <c r="D882" s="118"/>
      <c r="E882" s="118"/>
      <c r="F882" s="118"/>
      <c r="G882" s="118"/>
      <c r="H882" s="118"/>
      <c r="I882" s="118"/>
      <c r="J882" s="118"/>
      <c r="K882" s="118"/>
      <c r="L882" s="118"/>
      <c r="M882" s="118"/>
      <c r="N882" s="118"/>
      <c r="O882" s="143" t="str">
        <f>IF(H882="","",(S882/S882)&amp;":"&amp;ROUND(AH882/S882,2))</f>
        <v/>
      </c>
      <c r="P882" s="118"/>
      <c r="Q882" s="118"/>
      <c r="R882" s="143" t="str">
        <f>IF(H882="","",(S882/S882)&amp;":"&amp;ROUND(AI882/S882,2))</f>
        <v/>
      </c>
      <c r="S882" s="144" t="str">
        <f t="shared" si="161"/>
        <v/>
      </c>
      <c r="T882" s="145" t="str">
        <f t="shared" si="162"/>
        <v/>
      </c>
      <c r="U882" s="118"/>
      <c r="V882" s="145" t="str">
        <f t="shared" si="163"/>
        <v/>
      </c>
      <c r="W882" s="144" t="str">
        <f t="shared" si="164"/>
        <v/>
      </c>
      <c r="X882" s="146" t="str">
        <f>IF(C882="","",IF(OR(C882="Trade",C882="Multi Position"),(X881+V882),IF(C882="Deposit",(X881+AE882),IF(C882="Withdrawal",(X881-AE882)))))</f>
        <v/>
      </c>
      <c r="Y882" s="145" t="str">
        <f t="shared" si="165"/>
        <v/>
      </c>
      <c r="Z882" s="118"/>
      <c r="AA882" s="118"/>
      <c r="AB882" s="118"/>
      <c r="AC882" s="118"/>
      <c r="AD882" s="118"/>
      <c r="AE882" s="139"/>
      <c r="AF882" s="118"/>
      <c r="AG882" s="118"/>
      <c r="AH882" s="147" t="str">
        <f t="shared" si="166"/>
        <v/>
      </c>
      <c r="AI882" s="147" t="str">
        <f t="shared" si="167"/>
        <v/>
      </c>
      <c r="AJ882" s="148" t="str">
        <f t="shared" si="156"/>
        <v/>
      </c>
      <c r="AK882" s="148" t="str">
        <f t="shared" si="157"/>
        <v/>
      </c>
      <c r="AL882" s="147" t="str">
        <f t="shared" si="158"/>
        <v/>
      </c>
      <c r="AM882" s="147" t="str">
        <f t="shared" si="159"/>
        <v/>
      </c>
      <c r="AN882" s="147" t="str">
        <f t="shared" si="160"/>
        <v/>
      </c>
      <c r="AO882" s="118"/>
    </row>
    <row r="883" spans="1:41">
      <c r="A883" s="118"/>
      <c r="B883" s="118"/>
      <c r="C883" s="118"/>
      <c r="D883" s="118"/>
      <c r="E883" s="118"/>
      <c r="F883" s="118"/>
      <c r="G883" s="118"/>
      <c r="H883" s="118"/>
      <c r="I883" s="118"/>
      <c r="J883" s="118"/>
      <c r="K883" s="118"/>
      <c r="L883" s="118"/>
      <c r="M883" s="118"/>
      <c r="N883" s="118"/>
      <c r="O883" s="143" t="str">
        <f>IF(H883="","",(S883/S883)&amp;":"&amp;ROUND(AH883/S883,2))</f>
        <v/>
      </c>
      <c r="P883" s="118"/>
      <c r="Q883" s="118"/>
      <c r="R883" s="143" t="str">
        <f>IF(H883="","",(S883/S883)&amp;":"&amp;ROUND(AI883/S883,2))</f>
        <v/>
      </c>
      <c r="S883" s="144" t="str">
        <f t="shared" si="161"/>
        <v/>
      </c>
      <c r="T883" s="145" t="str">
        <f t="shared" si="162"/>
        <v/>
      </c>
      <c r="U883" s="118"/>
      <c r="V883" s="145" t="str">
        <f t="shared" si="163"/>
        <v/>
      </c>
      <c r="W883" s="144" t="str">
        <f t="shared" si="164"/>
        <v/>
      </c>
      <c r="X883" s="146" t="str">
        <f>IF(C883="","",IF(OR(C883="Trade",C883="Multi Position"),(X882+V883),IF(C883="Deposit",(X882+AE883),IF(C883="Withdrawal",(X882-AE883)))))</f>
        <v/>
      </c>
      <c r="Y883" s="145" t="str">
        <f t="shared" si="165"/>
        <v/>
      </c>
      <c r="Z883" s="118"/>
      <c r="AA883" s="118"/>
      <c r="AB883" s="118"/>
      <c r="AC883" s="118"/>
      <c r="AD883" s="118"/>
      <c r="AE883" s="139"/>
      <c r="AF883" s="118"/>
      <c r="AG883" s="118"/>
      <c r="AH883" s="147" t="str">
        <f t="shared" si="166"/>
        <v/>
      </c>
      <c r="AI883" s="147" t="str">
        <f t="shared" si="167"/>
        <v/>
      </c>
      <c r="AJ883" s="148" t="str">
        <f t="shared" si="156"/>
        <v/>
      </c>
      <c r="AK883" s="148" t="str">
        <f t="shared" si="157"/>
        <v/>
      </c>
      <c r="AL883" s="147" t="str">
        <f t="shared" si="158"/>
        <v/>
      </c>
      <c r="AM883" s="147" t="str">
        <f t="shared" si="159"/>
        <v/>
      </c>
      <c r="AN883" s="147" t="str">
        <f t="shared" si="160"/>
        <v/>
      </c>
      <c r="AO883" s="118"/>
    </row>
    <row r="884" spans="1:41">
      <c r="A884" s="118"/>
      <c r="B884" s="118"/>
      <c r="C884" s="118"/>
      <c r="D884" s="118"/>
      <c r="E884" s="118"/>
      <c r="F884" s="118"/>
      <c r="G884" s="118"/>
      <c r="H884" s="118"/>
      <c r="I884" s="118"/>
      <c r="J884" s="118"/>
      <c r="K884" s="118"/>
      <c r="L884" s="118"/>
      <c r="M884" s="118"/>
      <c r="N884" s="118"/>
      <c r="O884" s="143" t="str">
        <f>IF(H884="","",(S884/S884)&amp;":"&amp;ROUND(AH884/S884,2))</f>
        <v/>
      </c>
      <c r="P884" s="118"/>
      <c r="Q884" s="118"/>
      <c r="R884" s="143" t="str">
        <f>IF(H884="","",(S884/S884)&amp;":"&amp;ROUND(AI884/S884,2))</f>
        <v/>
      </c>
      <c r="S884" s="144" t="str">
        <f t="shared" si="161"/>
        <v/>
      </c>
      <c r="T884" s="145" t="str">
        <f t="shared" si="162"/>
        <v/>
      </c>
      <c r="U884" s="118"/>
      <c r="V884" s="145" t="str">
        <f t="shared" si="163"/>
        <v/>
      </c>
      <c r="W884" s="144" t="str">
        <f t="shared" si="164"/>
        <v/>
      </c>
      <c r="X884" s="146" t="str">
        <f>IF(C884="","",IF(OR(C884="Trade",C884="Multi Position"),(X883+V884),IF(C884="Deposit",(X883+AE884),IF(C884="Withdrawal",(X883-AE884)))))</f>
        <v/>
      </c>
      <c r="Y884" s="145" t="str">
        <f t="shared" si="165"/>
        <v/>
      </c>
      <c r="Z884" s="118"/>
      <c r="AA884" s="118"/>
      <c r="AB884" s="118"/>
      <c r="AC884" s="118"/>
      <c r="AD884" s="118"/>
      <c r="AE884" s="139"/>
      <c r="AF884" s="118"/>
      <c r="AG884" s="118"/>
      <c r="AH884" s="147" t="str">
        <f t="shared" si="166"/>
        <v/>
      </c>
      <c r="AI884" s="147" t="str">
        <f t="shared" si="167"/>
        <v/>
      </c>
      <c r="AJ884" s="148" t="str">
        <f t="shared" si="156"/>
        <v/>
      </c>
      <c r="AK884" s="148" t="str">
        <f t="shared" si="157"/>
        <v/>
      </c>
      <c r="AL884" s="147" t="str">
        <f t="shared" si="158"/>
        <v/>
      </c>
      <c r="AM884" s="147" t="str">
        <f t="shared" si="159"/>
        <v/>
      </c>
      <c r="AN884" s="147" t="str">
        <f t="shared" si="160"/>
        <v/>
      </c>
      <c r="AO884" s="118"/>
    </row>
    <row r="885" spans="1:41">
      <c r="A885" s="118"/>
      <c r="B885" s="118"/>
      <c r="C885" s="118"/>
      <c r="D885" s="118"/>
      <c r="E885" s="118"/>
      <c r="F885" s="118"/>
      <c r="G885" s="118"/>
      <c r="H885" s="118"/>
      <c r="I885" s="118"/>
      <c r="J885" s="118"/>
      <c r="K885" s="118"/>
      <c r="L885" s="118"/>
      <c r="M885" s="118"/>
      <c r="N885" s="118"/>
      <c r="O885" s="143" t="str">
        <f>IF(H885="","",(S885/S885)&amp;":"&amp;ROUND(AH885/S885,2))</f>
        <v/>
      </c>
      <c r="P885" s="118"/>
      <c r="Q885" s="118"/>
      <c r="R885" s="143" t="str">
        <f>IF(H885="","",(S885/S885)&amp;":"&amp;ROUND(AI885/S885,2))</f>
        <v/>
      </c>
      <c r="S885" s="144" t="str">
        <f t="shared" si="161"/>
        <v/>
      </c>
      <c r="T885" s="145" t="str">
        <f t="shared" si="162"/>
        <v/>
      </c>
      <c r="U885" s="118"/>
      <c r="V885" s="145" t="str">
        <f t="shared" si="163"/>
        <v/>
      </c>
      <c r="W885" s="144" t="str">
        <f t="shared" si="164"/>
        <v/>
      </c>
      <c r="X885" s="146" t="str">
        <f>IF(C885="","",IF(OR(C885="Trade",C885="Multi Position"),(X884+V885),IF(C885="Deposit",(X884+AE885),IF(C885="Withdrawal",(X884-AE885)))))</f>
        <v/>
      </c>
      <c r="Y885" s="145" t="str">
        <f t="shared" si="165"/>
        <v/>
      </c>
      <c r="Z885" s="118"/>
      <c r="AA885" s="118"/>
      <c r="AB885" s="118"/>
      <c r="AC885" s="118"/>
      <c r="AD885" s="118"/>
      <c r="AE885" s="139"/>
      <c r="AF885" s="118"/>
      <c r="AG885" s="118"/>
      <c r="AH885" s="147" t="str">
        <f t="shared" si="166"/>
        <v/>
      </c>
      <c r="AI885" s="147" t="str">
        <f t="shared" si="167"/>
        <v/>
      </c>
      <c r="AJ885" s="148" t="str">
        <f t="shared" si="156"/>
        <v/>
      </c>
      <c r="AK885" s="148" t="str">
        <f t="shared" si="157"/>
        <v/>
      </c>
      <c r="AL885" s="147" t="str">
        <f t="shared" si="158"/>
        <v/>
      </c>
      <c r="AM885" s="147" t="str">
        <f t="shared" si="159"/>
        <v/>
      </c>
      <c r="AN885" s="147" t="str">
        <f t="shared" si="160"/>
        <v/>
      </c>
      <c r="AO885" s="118"/>
    </row>
    <row r="886" spans="1:41">
      <c r="A886" s="118"/>
      <c r="B886" s="118"/>
      <c r="C886" s="118"/>
      <c r="D886" s="118"/>
      <c r="E886" s="118"/>
      <c r="F886" s="118"/>
      <c r="G886" s="118"/>
      <c r="H886" s="118"/>
      <c r="I886" s="118"/>
      <c r="J886" s="118"/>
      <c r="K886" s="118"/>
      <c r="L886" s="118"/>
      <c r="M886" s="118"/>
      <c r="N886" s="118"/>
      <c r="O886" s="143" t="str">
        <f>IF(H886="","",(S886/S886)&amp;":"&amp;ROUND(AH886/S886,2))</f>
        <v/>
      </c>
      <c r="P886" s="118"/>
      <c r="Q886" s="118"/>
      <c r="R886" s="143" t="str">
        <f>IF(H886="","",(S886/S886)&amp;":"&amp;ROUND(AI886/S886,2))</f>
        <v/>
      </c>
      <c r="S886" s="144" t="str">
        <f t="shared" si="161"/>
        <v/>
      </c>
      <c r="T886" s="145" t="str">
        <f t="shared" si="162"/>
        <v/>
      </c>
      <c r="U886" s="118"/>
      <c r="V886" s="145" t="str">
        <f t="shared" si="163"/>
        <v/>
      </c>
      <c r="W886" s="144" t="str">
        <f t="shared" si="164"/>
        <v/>
      </c>
      <c r="X886" s="146" t="str">
        <f>IF(C886="","",IF(OR(C886="Trade",C886="Multi Position"),(X885+V886),IF(C886="Deposit",(X885+AE886),IF(C886="Withdrawal",(X885-AE886)))))</f>
        <v/>
      </c>
      <c r="Y886" s="145" t="str">
        <f t="shared" si="165"/>
        <v/>
      </c>
      <c r="Z886" s="118"/>
      <c r="AA886" s="118"/>
      <c r="AB886" s="118"/>
      <c r="AC886" s="118"/>
      <c r="AD886" s="118"/>
      <c r="AE886" s="139"/>
      <c r="AF886" s="118"/>
      <c r="AG886" s="118"/>
      <c r="AH886" s="147" t="str">
        <f t="shared" si="166"/>
        <v/>
      </c>
      <c r="AI886" s="147" t="str">
        <f t="shared" si="167"/>
        <v/>
      </c>
      <c r="AJ886" s="148" t="str">
        <f t="shared" si="156"/>
        <v/>
      </c>
      <c r="AK886" s="148" t="str">
        <f t="shared" si="157"/>
        <v/>
      </c>
      <c r="AL886" s="147" t="str">
        <f t="shared" si="158"/>
        <v/>
      </c>
      <c r="AM886" s="147" t="str">
        <f t="shared" si="159"/>
        <v/>
      </c>
      <c r="AN886" s="147" t="str">
        <f t="shared" si="160"/>
        <v/>
      </c>
      <c r="AO886" s="118"/>
    </row>
    <row r="887" spans="1:41">
      <c r="A887" s="118"/>
      <c r="B887" s="118"/>
      <c r="C887" s="118"/>
      <c r="D887" s="118"/>
      <c r="E887" s="118"/>
      <c r="F887" s="118"/>
      <c r="G887" s="118"/>
      <c r="H887" s="118"/>
      <c r="I887" s="118"/>
      <c r="J887" s="118"/>
      <c r="K887" s="118"/>
      <c r="L887" s="118"/>
      <c r="M887" s="118"/>
      <c r="N887" s="118"/>
      <c r="O887" s="143" t="str">
        <f>IF(H887="","",(S887/S887)&amp;":"&amp;ROUND(AH887/S887,2))</f>
        <v/>
      </c>
      <c r="P887" s="118"/>
      <c r="Q887" s="118"/>
      <c r="R887" s="143" t="str">
        <f>IF(H887="","",(S887/S887)&amp;":"&amp;ROUND(AI887/S887,2))</f>
        <v/>
      </c>
      <c r="S887" s="144" t="str">
        <f t="shared" si="161"/>
        <v/>
      </c>
      <c r="T887" s="145" t="str">
        <f t="shared" si="162"/>
        <v/>
      </c>
      <c r="U887" s="118"/>
      <c r="V887" s="145" t="str">
        <f t="shared" si="163"/>
        <v/>
      </c>
      <c r="W887" s="144" t="str">
        <f t="shared" si="164"/>
        <v/>
      </c>
      <c r="X887" s="146" t="str">
        <f>IF(C887="","",IF(OR(C887="Trade",C887="Multi Position"),(X886+V887),IF(C887="Deposit",(X886+AE887),IF(C887="Withdrawal",(X886-AE887)))))</f>
        <v/>
      </c>
      <c r="Y887" s="145" t="str">
        <f t="shared" si="165"/>
        <v/>
      </c>
      <c r="Z887" s="118"/>
      <c r="AA887" s="118"/>
      <c r="AB887" s="118"/>
      <c r="AC887" s="118"/>
      <c r="AD887" s="118"/>
      <c r="AE887" s="139"/>
      <c r="AF887" s="118"/>
      <c r="AG887" s="118"/>
      <c r="AH887" s="147" t="str">
        <f t="shared" si="166"/>
        <v/>
      </c>
      <c r="AI887" s="147" t="str">
        <f t="shared" si="167"/>
        <v/>
      </c>
      <c r="AJ887" s="148" t="str">
        <f t="shared" si="156"/>
        <v/>
      </c>
      <c r="AK887" s="148" t="str">
        <f t="shared" si="157"/>
        <v/>
      </c>
      <c r="AL887" s="147" t="str">
        <f t="shared" si="158"/>
        <v/>
      </c>
      <c r="AM887" s="147" t="str">
        <f t="shared" si="159"/>
        <v/>
      </c>
      <c r="AN887" s="147" t="str">
        <f t="shared" si="160"/>
        <v/>
      </c>
      <c r="AO887" s="118"/>
    </row>
    <row r="888" spans="1:41">
      <c r="A888" s="118"/>
      <c r="B888" s="118"/>
      <c r="C888" s="118"/>
      <c r="D888" s="118"/>
      <c r="E888" s="118"/>
      <c r="F888" s="118"/>
      <c r="G888" s="118"/>
      <c r="H888" s="118"/>
      <c r="I888" s="118"/>
      <c r="J888" s="118"/>
      <c r="K888" s="118"/>
      <c r="L888" s="118"/>
      <c r="M888" s="118"/>
      <c r="N888" s="118"/>
      <c r="O888" s="143" t="str">
        <f>IF(H888="","",(S888/S888)&amp;":"&amp;ROUND(AH888/S888,2))</f>
        <v/>
      </c>
      <c r="P888" s="118"/>
      <c r="Q888" s="118"/>
      <c r="R888" s="143" t="str">
        <f>IF(H888="","",(S888/S888)&amp;":"&amp;ROUND(AI888/S888,2))</f>
        <v/>
      </c>
      <c r="S888" s="144" t="str">
        <f t="shared" si="161"/>
        <v/>
      </c>
      <c r="T888" s="145" t="str">
        <f t="shared" si="162"/>
        <v/>
      </c>
      <c r="U888" s="118"/>
      <c r="V888" s="145" t="str">
        <f t="shared" si="163"/>
        <v/>
      </c>
      <c r="W888" s="144" t="str">
        <f t="shared" si="164"/>
        <v/>
      </c>
      <c r="X888" s="146" t="str">
        <f>IF(C888="","",IF(OR(C888="Trade",C888="Multi Position"),(X887+V888),IF(C888="Deposit",(X887+AE888),IF(C888="Withdrawal",(X887-AE888)))))</f>
        <v/>
      </c>
      <c r="Y888" s="145" t="str">
        <f t="shared" si="165"/>
        <v/>
      </c>
      <c r="Z888" s="118"/>
      <c r="AA888" s="118"/>
      <c r="AB888" s="118"/>
      <c r="AC888" s="118"/>
      <c r="AD888" s="118"/>
      <c r="AE888" s="139"/>
      <c r="AF888" s="118"/>
      <c r="AG888" s="118"/>
      <c r="AH888" s="147" t="str">
        <f t="shared" si="166"/>
        <v/>
      </c>
      <c r="AI888" s="147" t="str">
        <f t="shared" si="167"/>
        <v/>
      </c>
      <c r="AJ888" s="148" t="str">
        <f t="shared" si="156"/>
        <v/>
      </c>
      <c r="AK888" s="148" t="str">
        <f t="shared" si="157"/>
        <v/>
      </c>
      <c r="AL888" s="147" t="str">
        <f t="shared" si="158"/>
        <v/>
      </c>
      <c r="AM888" s="147" t="str">
        <f t="shared" si="159"/>
        <v/>
      </c>
      <c r="AN888" s="147" t="str">
        <f t="shared" si="160"/>
        <v/>
      </c>
      <c r="AO888" s="118"/>
    </row>
    <row r="889" spans="1:41">
      <c r="A889" s="118"/>
      <c r="B889" s="118"/>
      <c r="C889" s="118"/>
      <c r="D889" s="118"/>
      <c r="E889" s="118"/>
      <c r="F889" s="118"/>
      <c r="G889" s="118"/>
      <c r="H889" s="118"/>
      <c r="I889" s="118"/>
      <c r="J889" s="118"/>
      <c r="K889" s="118"/>
      <c r="L889" s="118"/>
      <c r="M889" s="118"/>
      <c r="N889" s="118"/>
      <c r="O889" s="143" t="str">
        <f>IF(H889="","",(S889/S889)&amp;":"&amp;ROUND(AH889/S889,2))</f>
        <v/>
      </c>
      <c r="P889" s="118"/>
      <c r="Q889" s="118"/>
      <c r="R889" s="143" t="str">
        <f>IF(H889="","",(S889/S889)&amp;":"&amp;ROUND(AI889/S889,2))</f>
        <v/>
      </c>
      <c r="S889" s="144" t="str">
        <f t="shared" si="161"/>
        <v/>
      </c>
      <c r="T889" s="145" t="str">
        <f t="shared" si="162"/>
        <v/>
      </c>
      <c r="U889" s="118"/>
      <c r="V889" s="145" t="str">
        <f t="shared" si="163"/>
        <v/>
      </c>
      <c r="W889" s="144" t="str">
        <f t="shared" si="164"/>
        <v/>
      </c>
      <c r="X889" s="146" t="str">
        <f>IF(C889="","",IF(OR(C889="Trade",C889="Multi Position"),(X888+V889),IF(C889="Deposit",(X888+AE889),IF(C889="Withdrawal",(X888-AE889)))))</f>
        <v/>
      </c>
      <c r="Y889" s="145" t="str">
        <f t="shared" si="165"/>
        <v/>
      </c>
      <c r="Z889" s="118"/>
      <c r="AA889" s="118"/>
      <c r="AB889" s="118"/>
      <c r="AC889" s="118"/>
      <c r="AD889" s="118"/>
      <c r="AE889" s="139"/>
      <c r="AF889" s="118"/>
      <c r="AG889" s="118"/>
      <c r="AH889" s="147" t="str">
        <f t="shared" si="166"/>
        <v/>
      </c>
      <c r="AI889" s="147" t="str">
        <f t="shared" si="167"/>
        <v/>
      </c>
      <c r="AJ889" s="148" t="str">
        <f t="shared" si="156"/>
        <v/>
      </c>
      <c r="AK889" s="148" t="str">
        <f t="shared" si="157"/>
        <v/>
      </c>
      <c r="AL889" s="147" t="str">
        <f t="shared" si="158"/>
        <v/>
      </c>
      <c r="AM889" s="147" t="str">
        <f t="shared" si="159"/>
        <v/>
      </c>
      <c r="AN889" s="147" t="str">
        <f t="shared" si="160"/>
        <v/>
      </c>
      <c r="AO889" s="118"/>
    </row>
    <row r="890" spans="1:41">
      <c r="A890" s="118"/>
      <c r="B890" s="118"/>
      <c r="C890" s="118"/>
      <c r="D890" s="118"/>
      <c r="E890" s="118"/>
      <c r="F890" s="118"/>
      <c r="G890" s="118"/>
      <c r="H890" s="118"/>
      <c r="I890" s="118"/>
      <c r="J890" s="118"/>
      <c r="K890" s="118"/>
      <c r="L890" s="118"/>
      <c r="M890" s="118"/>
      <c r="N890" s="118"/>
      <c r="O890" s="143" t="str">
        <f>IF(H890="","",(S890/S890)&amp;":"&amp;ROUND(AH890/S890,2))</f>
        <v/>
      </c>
      <c r="P890" s="118"/>
      <c r="Q890" s="118"/>
      <c r="R890" s="143" t="str">
        <f>IF(H890="","",(S890/S890)&amp;":"&amp;ROUND(AI890/S890,2))</f>
        <v/>
      </c>
      <c r="S890" s="144" t="str">
        <f t="shared" si="161"/>
        <v/>
      </c>
      <c r="T890" s="145" t="str">
        <f t="shared" si="162"/>
        <v/>
      </c>
      <c r="U890" s="118"/>
      <c r="V890" s="145" t="str">
        <f t="shared" si="163"/>
        <v/>
      </c>
      <c r="W890" s="144" t="str">
        <f t="shared" si="164"/>
        <v/>
      </c>
      <c r="X890" s="146" t="str">
        <f>IF(C890="","",IF(OR(C890="Trade",C890="Multi Position"),(X889+V890),IF(C890="Deposit",(X889+AE890),IF(C890="Withdrawal",(X889-AE890)))))</f>
        <v/>
      </c>
      <c r="Y890" s="145" t="str">
        <f t="shared" si="165"/>
        <v/>
      </c>
      <c r="Z890" s="118"/>
      <c r="AA890" s="118"/>
      <c r="AB890" s="118"/>
      <c r="AC890" s="118"/>
      <c r="AD890" s="118"/>
      <c r="AE890" s="139"/>
      <c r="AF890" s="118"/>
      <c r="AG890" s="118"/>
      <c r="AH890" s="147" t="str">
        <f t="shared" si="166"/>
        <v/>
      </c>
      <c r="AI890" s="147" t="str">
        <f t="shared" si="167"/>
        <v/>
      </c>
      <c r="AJ890" s="148" t="str">
        <f t="shared" si="156"/>
        <v/>
      </c>
      <c r="AK890" s="148" t="str">
        <f t="shared" si="157"/>
        <v/>
      </c>
      <c r="AL890" s="147" t="str">
        <f t="shared" si="158"/>
        <v/>
      </c>
      <c r="AM890" s="147" t="str">
        <f t="shared" si="159"/>
        <v/>
      </c>
      <c r="AN890" s="147" t="str">
        <f t="shared" si="160"/>
        <v/>
      </c>
      <c r="AO890" s="118"/>
    </row>
    <row r="891" spans="1:41">
      <c r="A891" s="118"/>
      <c r="B891" s="118"/>
      <c r="C891" s="118"/>
      <c r="D891" s="118"/>
      <c r="E891" s="118"/>
      <c r="F891" s="118"/>
      <c r="G891" s="118"/>
      <c r="H891" s="118"/>
      <c r="I891" s="118"/>
      <c r="J891" s="118"/>
      <c r="K891" s="118"/>
      <c r="L891" s="118"/>
      <c r="M891" s="118"/>
      <c r="N891" s="118"/>
      <c r="O891" s="143" t="str">
        <f>IF(H891="","",(S891/S891)&amp;":"&amp;ROUND(AH891/S891,2))</f>
        <v/>
      </c>
      <c r="P891" s="118"/>
      <c r="Q891" s="118"/>
      <c r="R891" s="143" t="str">
        <f>IF(H891="","",(S891/S891)&amp;":"&amp;ROUND(AI891/S891,2))</f>
        <v/>
      </c>
      <c r="S891" s="144" t="str">
        <f t="shared" si="161"/>
        <v/>
      </c>
      <c r="T891" s="145" t="str">
        <f t="shared" si="162"/>
        <v/>
      </c>
      <c r="U891" s="118"/>
      <c r="V891" s="145" t="str">
        <f t="shared" si="163"/>
        <v/>
      </c>
      <c r="W891" s="144" t="str">
        <f t="shared" si="164"/>
        <v/>
      </c>
      <c r="X891" s="146" t="str">
        <f>IF(C891="","",IF(OR(C891="Trade",C891="Multi Position"),(X890+V891),IF(C891="Deposit",(X890+AE891),IF(C891="Withdrawal",(X890-AE891)))))</f>
        <v/>
      </c>
      <c r="Y891" s="145" t="str">
        <f t="shared" si="165"/>
        <v/>
      </c>
      <c r="Z891" s="118"/>
      <c r="AA891" s="118"/>
      <c r="AB891" s="118"/>
      <c r="AC891" s="118"/>
      <c r="AD891" s="118"/>
      <c r="AE891" s="139"/>
      <c r="AF891" s="118"/>
      <c r="AG891" s="118"/>
      <c r="AH891" s="147" t="str">
        <f t="shared" si="166"/>
        <v/>
      </c>
      <c r="AI891" s="147" t="str">
        <f t="shared" si="167"/>
        <v/>
      </c>
      <c r="AJ891" s="148" t="str">
        <f t="shared" si="156"/>
        <v/>
      </c>
      <c r="AK891" s="148" t="str">
        <f t="shared" si="157"/>
        <v/>
      </c>
      <c r="AL891" s="147" t="str">
        <f t="shared" si="158"/>
        <v/>
      </c>
      <c r="AM891" s="147" t="str">
        <f t="shared" si="159"/>
        <v/>
      </c>
      <c r="AN891" s="147" t="str">
        <f t="shared" si="160"/>
        <v/>
      </c>
      <c r="AO891" s="118"/>
    </row>
    <row r="892" spans="1:41">
      <c r="A892" s="118"/>
      <c r="B892" s="118"/>
      <c r="C892" s="118"/>
      <c r="D892" s="118"/>
      <c r="E892" s="118"/>
      <c r="F892" s="118"/>
      <c r="G892" s="118"/>
      <c r="H892" s="118"/>
      <c r="I892" s="118"/>
      <c r="J892" s="118"/>
      <c r="K892" s="118"/>
      <c r="L892" s="118"/>
      <c r="M892" s="118"/>
      <c r="N892" s="118"/>
      <c r="O892" s="143" t="str">
        <f>IF(H892="","",(S892/S892)&amp;":"&amp;ROUND(AH892/S892,2))</f>
        <v/>
      </c>
      <c r="P892" s="118"/>
      <c r="Q892" s="118"/>
      <c r="R892" s="143" t="str">
        <f>IF(H892="","",(S892/S892)&amp;":"&amp;ROUND(AI892/S892,2))</f>
        <v/>
      </c>
      <c r="S892" s="144" t="str">
        <f t="shared" si="161"/>
        <v/>
      </c>
      <c r="T892" s="145" t="str">
        <f t="shared" si="162"/>
        <v/>
      </c>
      <c r="U892" s="118"/>
      <c r="V892" s="145" t="str">
        <f t="shared" si="163"/>
        <v/>
      </c>
      <c r="W892" s="144" t="str">
        <f t="shared" si="164"/>
        <v/>
      </c>
      <c r="X892" s="146" t="str">
        <f>IF(C892="","",IF(OR(C892="Trade",C892="Multi Position"),(X891+V892),IF(C892="Deposit",(X891+AE892),IF(C892="Withdrawal",(X891-AE892)))))</f>
        <v/>
      </c>
      <c r="Y892" s="145" t="str">
        <f t="shared" si="165"/>
        <v/>
      </c>
      <c r="Z892" s="118"/>
      <c r="AA892" s="118"/>
      <c r="AB892" s="118"/>
      <c r="AC892" s="118"/>
      <c r="AD892" s="118"/>
      <c r="AE892" s="139"/>
      <c r="AF892" s="118"/>
      <c r="AG892" s="118"/>
      <c r="AH892" s="147" t="str">
        <f t="shared" si="166"/>
        <v/>
      </c>
      <c r="AI892" s="147" t="str">
        <f t="shared" si="167"/>
        <v/>
      </c>
      <c r="AJ892" s="148" t="str">
        <f t="shared" si="156"/>
        <v/>
      </c>
      <c r="AK892" s="148" t="str">
        <f t="shared" si="157"/>
        <v/>
      </c>
      <c r="AL892" s="147" t="str">
        <f t="shared" si="158"/>
        <v/>
      </c>
      <c r="AM892" s="147" t="str">
        <f t="shared" si="159"/>
        <v/>
      </c>
      <c r="AN892" s="147" t="str">
        <f t="shared" si="160"/>
        <v/>
      </c>
      <c r="AO892" s="118"/>
    </row>
    <row r="893" spans="1:41">
      <c r="A893" s="118"/>
      <c r="B893" s="118"/>
      <c r="C893" s="118"/>
      <c r="D893" s="118"/>
      <c r="E893" s="118"/>
      <c r="F893" s="118"/>
      <c r="G893" s="118"/>
      <c r="H893" s="118"/>
      <c r="I893" s="118"/>
      <c r="J893" s="118"/>
      <c r="K893" s="118"/>
      <c r="L893" s="118"/>
      <c r="M893" s="118"/>
      <c r="N893" s="118"/>
      <c r="O893" s="143" t="str">
        <f>IF(H893="","",(S893/S893)&amp;":"&amp;ROUND(AH893/S893,2))</f>
        <v/>
      </c>
      <c r="P893" s="118"/>
      <c r="Q893" s="118"/>
      <c r="R893" s="143" t="str">
        <f>IF(H893="","",(S893/S893)&amp;":"&amp;ROUND(AI893/S893,2))</f>
        <v/>
      </c>
      <c r="S893" s="144" t="str">
        <f t="shared" si="161"/>
        <v/>
      </c>
      <c r="T893" s="145" t="str">
        <f t="shared" si="162"/>
        <v/>
      </c>
      <c r="U893" s="118"/>
      <c r="V893" s="145" t="str">
        <f t="shared" si="163"/>
        <v/>
      </c>
      <c r="W893" s="144" t="str">
        <f t="shared" si="164"/>
        <v/>
      </c>
      <c r="X893" s="146" t="str">
        <f>IF(C893="","",IF(OR(C893="Trade",C893="Multi Position"),(X892+V893),IF(C893="Deposit",(X892+AE893),IF(C893="Withdrawal",(X892-AE893)))))</f>
        <v/>
      </c>
      <c r="Y893" s="145" t="str">
        <f t="shared" si="165"/>
        <v/>
      </c>
      <c r="Z893" s="118"/>
      <c r="AA893" s="118"/>
      <c r="AB893" s="118"/>
      <c r="AC893" s="118"/>
      <c r="AD893" s="118"/>
      <c r="AE893" s="139"/>
      <c r="AF893" s="118"/>
      <c r="AG893" s="118"/>
      <c r="AH893" s="147" t="str">
        <f t="shared" si="166"/>
        <v/>
      </c>
      <c r="AI893" s="147" t="str">
        <f t="shared" si="167"/>
        <v/>
      </c>
      <c r="AJ893" s="148" t="str">
        <f t="shared" si="156"/>
        <v/>
      </c>
      <c r="AK893" s="148" t="str">
        <f t="shared" si="157"/>
        <v/>
      </c>
      <c r="AL893" s="147" t="str">
        <f t="shared" si="158"/>
        <v/>
      </c>
      <c r="AM893" s="147" t="str">
        <f t="shared" si="159"/>
        <v/>
      </c>
      <c r="AN893" s="147" t="str">
        <f t="shared" si="160"/>
        <v/>
      </c>
      <c r="AO893" s="118"/>
    </row>
    <row r="894" spans="1:41">
      <c r="A894" s="118"/>
      <c r="B894" s="118"/>
      <c r="C894" s="118"/>
      <c r="D894" s="118"/>
      <c r="E894" s="118"/>
      <c r="F894" s="118"/>
      <c r="G894" s="118"/>
      <c r="H894" s="118"/>
      <c r="I894" s="118"/>
      <c r="J894" s="118"/>
      <c r="K894" s="118"/>
      <c r="L894" s="118"/>
      <c r="M894" s="118"/>
      <c r="N894" s="118"/>
      <c r="O894" s="143" t="str">
        <f>IF(H894="","",(S894/S894)&amp;":"&amp;ROUND(AH894/S894,2))</f>
        <v/>
      </c>
      <c r="P894" s="118"/>
      <c r="Q894" s="118"/>
      <c r="R894" s="143" t="str">
        <f>IF(H894="","",(S894/S894)&amp;":"&amp;ROUND(AI894/S894,2))</f>
        <v/>
      </c>
      <c r="S894" s="144" t="str">
        <f t="shared" si="161"/>
        <v/>
      </c>
      <c r="T894" s="145" t="str">
        <f t="shared" si="162"/>
        <v/>
      </c>
      <c r="U894" s="118"/>
      <c r="V894" s="145" t="str">
        <f t="shared" si="163"/>
        <v/>
      </c>
      <c r="W894" s="144" t="str">
        <f t="shared" si="164"/>
        <v/>
      </c>
      <c r="X894" s="146" t="str">
        <f>IF(C894="","",IF(OR(C894="Trade",C894="Multi Position"),(X893+V894),IF(C894="Deposit",(X893+AE894),IF(C894="Withdrawal",(X893-AE894)))))</f>
        <v/>
      </c>
      <c r="Y894" s="145" t="str">
        <f t="shared" si="165"/>
        <v/>
      </c>
      <c r="Z894" s="118"/>
      <c r="AA894" s="118"/>
      <c r="AB894" s="118"/>
      <c r="AC894" s="118"/>
      <c r="AD894" s="118"/>
      <c r="AE894" s="139"/>
      <c r="AF894" s="118"/>
      <c r="AG894" s="118"/>
      <c r="AH894" s="147" t="str">
        <f t="shared" si="166"/>
        <v/>
      </c>
      <c r="AI894" s="147" t="str">
        <f t="shared" si="167"/>
        <v/>
      </c>
      <c r="AJ894" s="148" t="str">
        <f t="shared" si="156"/>
        <v/>
      </c>
      <c r="AK894" s="148" t="str">
        <f t="shared" si="157"/>
        <v/>
      </c>
      <c r="AL894" s="147" t="str">
        <f t="shared" si="158"/>
        <v/>
      </c>
      <c r="AM894" s="147" t="str">
        <f t="shared" si="159"/>
        <v/>
      </c>
      <c r="AN894" s="147" t="str">
        <f t="shared" si="160"/>
        <v/>
      </c>
      <c r="AO894" s="118"/>
    </row>
    <row r="895" spans="1:41">
      <c r="A895" s="118"/>
      <c r="B895" s="118"/>
      <c r="C895" s="118"/>
      <c r="D895" s="118"/>
      <c r="E895" s="118"/>
      <c r="F895" s="118"/>
      <c r="G895" s="118"/>
      <c r="H895" s="118"/>
      <c r="I895" s="118"/>
      <c r="J895" s="118"/>
      <c r="K895" s="118"/>
      <c r="L895" s="118"/>
      <c r="M895" s="118"/>
      <c r="N895" s="118"/>
      <c r="O895" s="143" t="str">
        <f>IF(H895="","",(S895/S895)&amp;":"&amp;ROUND(AH895/S895,2))</f>
        <v/>
      </c>
      <c r="P895" s="118"/>
      <c r="Q895" s="118"/>
      <c r="R895" s="143" t="str">
        <f>IF(H895="","",(S895/S895)&amp;":"&amp;ROUND(AI895/S895,2))</f>
        <v/>
      </c>
      <c r="S895" s="144" t="str">
        <f t="shared" si="161"/>
        <v/>
      </c>
      <c r="T895" s="145" t="str">
        <f t="shared" si="162"/>
        <v/>
      </c>
      <c r="U895" s="118"/>
      <c r="V895" s="145" t="str">
        <f t="shared" si="163"/>
        <v/>
      </c>
      <c r="W895" s="144" t="str">
        <f t="shared" si="164"/>
        <v/>
      </c>
      <c r="X895" s="146" t="str">
        <f>IF(C895="","",IF(OR(C895="Trade",C895="Multi Position"),(X894+V895),IF(C895="Deposit",(X894+AE895),IF(C895="Withdrawal",(X894-AE895)))))</f>
        <v/>
      </c>
      <c r="Y895" s="145" t="str">
        <f t="shared" si="165"/>
        <v/>
      </c>
      <c r="Z895" s="118"/>
      <c r="AA895" s="118"/>
      <c r="AB895" s="118"/>
      <c r="AC895" s="118"/>
      <c r="AD895" s="118"/>
      <c r="AE895" s="139"/>
      <c r="AF895" s="118"/>
      <c r="AG895" s="118"/>
      <c r="AH895" s="147" t="str">
        <f t="shared" si="166"/>
        <v/>
      </c>
      <c r="AI895" s="147" t="str">
        <f t="shared" si="167"/>
        <v/>
      </c>
      <c r="AJ895" s="148" t="str">
        <f t="shared" si="156"/>
        <v/>
      </c>
      <c r="AK895" s="148" t="str">
        <f t="shared" si="157"/>
        <v/>
      </c>
      <c r="AL895" s="147" t="str">
        <f t="shared" si="158"/>
        <v/>
      </c>
      <c r="AM895" s="147" t="str">
        <f t="shared" si="159"/>
        <v/>
      </c>
      <c r="AN895" s="147" t="str">
        <f t="shared" si="160"/>
        <v/>
      </c>
      <c r="AO895" s="118"/>
    </row>
    <row r="896" spans="1:41">
      <c r="A896" s="118"/>
      <c r="B896" s="118"/>
      <c r="C896" s="118"/>
      <c r="D896" s="118"/>
      <c r="E896" s="118"/>
      <c r="F896" s="118"/>
      <c r="G896" s="118"/>
      <c r="H896" s="118"/>
      <c r="I896" s="118"/>
      <c r="J896" s="118"/>
      <c r="K896" s="118"/>
      <c r="L896" s="118"/>
      <c r="M896" s="118"/>
      <c r="N896" s="118"/>
      <c r="O896" s="143" t="str">
        <f>IF(H896="","",(S896/S896)&amp;":"&amp;ROUND(AH896/S896,2))</f>
        <v/>
      </c>
      <c r="P896" s="118"/>
      <c r="Q896" s="118"/>
      <c r="R896" s="143" t="str">
        <f>IF(H896="","",(S896/S896)&amp;":"&amp;ROUND(AI896/S896,2))</f>
        <v/>
      </c>
      <c r="S896" s="144" t="str">
        <f t="shared" si="161"/>
        <v/>
      </c>
      <c r="T896" s="145" t="str">
        <f t="shared" si="162"/>
        <v/>
      </c>
      <c r="U896" s="118"/>
      <c r="V896" s="145" t="str">
        <f t="shared" si="163"/>
        <v/>
      </c>
      <c r="W896" s="144" t="str">
        <f t="shared" si="164"/>
        <v/>
      </c>
      <c r="X896" s="146" t="str">
        <f>IF(C896="","",IF(OR(C896="Trade",C896="Multi Position"),(X895+V896),IF(C896="Deposit",(X895+AE896),IF(C896="Withdrawal",(X895-AE896)))))</f>
        <v/>
      </c>
      <c r="Y896" s="145" t="str">
        <f t="shared" si="165"/>
        <v/>
      </c>
      <c r="Z896" s="118"/>
      <c r="AA896" s="118"/>
      <c r="AB896" s="118"/>
      <c r="AC896" s="118"/>
      <c r="AD896" s="118"/>
      <c r="AE896" s="139"/>
      <c r="AF896" s="118"/>
      <c r="AG896" s="118"/>
      <c r="AH896" s="147" t="str">
        <f t="shared" si="166"/>
        <v/>
      </c>
      <c r="AI896" s="147" t="str">
        <f t="shared" si="167"/>
        <v/>
      </c>
      <c r="AJ896" s="148" t="str">
        <f t="shared" si="156"/>
        <v/>
      </c>
      <c r="AK896" s="148" t="str">
        <f t="shared" si="157"/>
        <v/>
      </c>
      <c r="AL896" s="147" t="str">
        <f t="shared" si="158"/>
        <v/>
      </c>
      <c r="AM896" s="147" t="str">
        <f t="shared" si="159"/>
        <v/>
      </c>
      <c r="AN896" s="147" t="str">
        <f t="shared" si="160"/>
        <v/>
      </c>
      <c r="AO896" s="118"/>
    </row>
    <row r="897" spans="1:41">
      <c r="A897" s="118"/>
      <c r="B897" s="118"/>
      <c r="C897" s="118"/>
      <c r="D897" s="118"/>
      <c r="E897" s="118"/>
      <c r="F897" s="118"/>
      <c r="G897" s="118"/>
      <c r="H897" s="118"/>
      <c r="I897" s="118"/>
      <c r="J897" s="118"/>
      <c r="K897" s="118"/>
      <c r="L897" s="118"/>
      <c r="M897" s="118"/>
      <c r="N897" s="118"/>
      <c r="O897" s="143" t="str">
        <f>IF(H897="","",(S897/S897)&amp;":"&amp;ROUND(AH897/S897,2))</f>
        <v/>
      </c>
      <c r="P897" s="118"/>
      <c r="Q897" s="118"/>
      <c r="R897" s="143" t="str">
        <f>IF(H897="","",(S897/S897)&amp;":"&amp;ROUND(AI897/S897,2))</f>
        <v/>
      </c>
      <c r="S897" s="144" t="str">
        <f t="shared" si="161"/>
        <v/>
      </c>
      <c r="T897" s="145" t="str">
        <f t="shared" si="162"/>
        <v/>
      </c>
      <c r="U897" s="118"/>
      <c r="V897" s="145" t="str">
        <f t="shared" si="163"/>
        <v/>
      </c>
      <c r="W897" s="144" t="str">
        <f t="shared" si="164"/>
        <v/>
      </c>
      <c r="X897" s="146" t="str">
        <f>IF(C897="","",IF(OR(C897="Trade",C897="Multi Position"),(X896+V897),IF(C897="Deposit",(X896+AE897),IF(C897="Withdrawal",(X896-AE897)))))</f>
        <v/>
      </c>
      <c r="Y897" s="145" t="str">
        <f t="shared" si="165"/>
        <v/>
      </c>
      <c r="Z897" s="118"/>
      <c r="AA897" s="118"/>
      <c r="AB897" s="118"/>
      <c r="AC897" s="118"/>
      <c r="AD897" s="118"/>
      <c r="AE897" s="139"/>
      <c r="AF897" s="118"/>
      <c r="AG897" s="118"/>
      <c r="AH897" s="147" t="str">
        <f t="shared" si="166"/>
        <v/>
      </c>
      <c r="AI897" s="147" t="str">
        <f t="shared" si="167"/>
        <v/>
      </c>
      <c r="AJ897" s="148" t="str">
        <f t="shared" si="156"/>
        <v/>
      </c>
      <c r="AK897" s="148" t="str">
        <f t="shared" si="157"/>
        <v/>
      </c>
      <c r="AL897" s="147" t="str">
        <f t="shared" si="158"/>
        <v/>
      </c>
      <c r="AM897" s="147" t="str">
        <f t="shared" si="159"/>
        <v/>
      </c>
      <c r="AN897" s="147" t="str">
        <f t="shared" si="160"/>
        <v/>
      </c>
      <c r="AO897" s="118"/>
    </row>
    <row r="898" spans="1:41">
      <c r="A898" s="118"/>
      <c r="B898" s="118"/>
      <c r="C898" s="118"/>
      <c r="D898" s="118"/>
      <c r="E898" s="118"/>
      <c r="F898" s="118"/>
      <c r="G898" s="118"/>
      <c r="H898" s="118"/>
      <c r="I898" s="118"/>
      <c r="J898" s="118"/>
      <c r="K898" s="118"/>
      <c r="L898" s="118"/>
      <c r="M898" s="118"/>
      <c r="N898" s="118"/>
      <c r="O898" s="143" t="str">
        <f>IF(H898="","",(S898/S898)&amp;":"&amp;ROUND(AH898/S898,2))</f>
        <v/>
      </c>
      <c r="P898" s="118"/>
      <c r="Q898" s="118"/>
      <c r="R898" s="143" t="str">
        <f>IF(H898="","",(S898/S898)&amp;":"&amp;ROUND(AI898/S898,2))</f>
        <v/>
      </c>
      <c r="S898" s="144" t="str">
        <f t="shared" si="161"/>
        <v/>
      </c>
      <c r="T898" s="145" t="str">
        <f t="shared" si="162"/>
        <v/>
      </c>
      <c r="U898" s="118"/>
      <c r="V898" s="145" t="str">
        <f t="shared" si="163"/>
        <v/>
      </c>
      <c r="W898" s="144" t="str">
        <f t="shared" si="164"/>
        <v/>
      </c>
      <c r="X898" s="146" t="str">
        <f>IF(C898="","",IF(OR(C898="Trade",C898="Multi Position"),(X897+V898),IF(C898="Deposit",(X897+AE898),IF(C898="Withdrawal",(X897-AE898)))))</f>
        <v/>
      </c>
      <c r="Y898" s="145" t="str">
        <f t="shared" si="165"/>
        <v/>
      </c>
      <c r="Z898" s="118"/>
      <c r="AA898" s="118"/>
      <c r="AB898" s="118"/>
      <c r="AC898" s="118"/>
      <c r="AD898" s="118"/>
      <c r="AE898" s="139"/>
      <c r="AF898" s="118"/>
      <c r="AG898" s="118"/>
      <c r="AH898" s="147" t="str">
        <f t="shared" si="166"/>
        <v/>
      </c>
      <c r="AI898" s="147" t="str">
        <f t="shared" si="167"/>
        <v/>
      </c>
      <c r="AJ898" s="148" t="str">
        <f t="shared" si="156"/>
        <v/>
      </c>
      <c r="AK898" s="148" t="str">
        <f t="shared" si="157"/>
        <v/>
      </c>
      <c r="AL898" s="147" t="str">
        <f t="shared" si="158"/>
        <v/>
      </c>
      <c r="AM898" s="147" t="str">
        <f t="shared" si="159"/>
        <v/>
      </c>
      <c r="AN898" s="147" t="str">
        <f t="shared" si="160"/>
        <v/>
      </c>
      <c r="AO898" s="118"/>
    </row>
    <row r="899" spans="1:41">
      <c r="A899" s="118"/>
      <c r="B899" s="118"/>
      <c r="C899" s="118"/>
      <c r="D899" s="118"/>
      <c r="E899" s="118"/>
      <c r="F899" s="118"/>
      <c r="G899" s="118"/>
      <c r="H899" s="118"/>
      <c r="I899" s="118"/>
      <c r="J899" s="118"/>
      <c r="K899" s="118"/>
      <c r="L899" s="118"/>
      <c r="M899" s="118"/>
      <c r="N899" s="118"/>
      <c r="O899" s="143" t="str">
        <f>IF(H899="","",(S899/S899)&amp;":"&amp;ROUND(AH899/S899,2))</f>
        <v/>
      </c>
      <c r="P899" s="118"/>
      <c r="Q899" s="118"/>
      <c r="R899" s="143" t="str">
        <f>IF(H899="","",(S899/S899)&amp;":"&amp;ROUND(AI899/S899,2))</f>
        <v/>
      </c>
      <c r="S899" s="144" t="str">
        <f t="shared" si="161"/>
        <v/>
      </c>
      <c r="T899" s="145" t="str">
        <f t="shared" si="162"/>
        <v/>
      </c>
      <c r="U899" s="118"/>
      <c r="V899" s="145" t="str">
        <f t="shared" si="163"/>
        <v/>
      </c>
      <c r="W899" s="144" t="str">
        <f t="shared" si="164"/>
        <v/>
      </c>
      <c r="X899" s="146" t="str">
        <f>IF(C899="","",IF(OR(C899="Trade",C899="Multi Position"),(X898+V899),IF(C899="Deposit",(X898+AE899),IF(C899="Withdrawal",(X898-AE899)))))</f>
        <v/>
      </c>
      <c r="Y899" s="145" t="str">
        <f t="shared" si="165"/>
        <v/>
      </c>
      <c r="Z899" s="118"/>
      <c r="AA899" s="118"/>
      <c r="AB899" s="118"/>
      <c r="AC899" s="118"/>
      <c r="AD899" s="118"/>
      <c r="AE899" s="139"/>
      <c r="AF899" s="118"/>
      <c r="AG899" s="118"/>
      <c r="AH899" s="147" t="str">
        <f t="shared" si="166"/>
        <v/>
      </c>
      <c r="AI899" s="147" t="str">
        <f t="shared" si="167"/>
        <v/>
      </c>
      <c r="AJ899" s="148" t="str">
        <f t="shared" si="156"/>
        <v/>
      </c>
      <c r="AK899" s="148" t="str">
        <f t="shared" si="157"/>
        <v/>
      </c>
      <c r="AL899" s="147" t="str">
        <f t="shared" si="158"/>
        <v/>
      </c>
      <c r="AM899" s="147" t="str">
        <f t="shared" si="159"/>
        <v/>
      </c>
      <c r="AN899" s="147" t="str">
        <f t="shared" si="160"/>
        <v/>
      </c>
      <c r="AO899" s="118"/>
    </row>
    <row r="900" spans="1:41">
      <c r="A900" s="118"/>
      <c r="B900" s="118"/>
      <c r="C900" s="118"/>
      <c r="D900" s="118"/>
      <c r="E900" s="118"/>
      <c r="F900" s="118"/>
      <c r="G900" s="118"/>
      <c r="H900" s="118"/>
      <c r="I900" s="118"/>
      <c r="J900" s="118"/>
      <c r="K900" s="118"/>
      <c r="L900" s="118"/>
      <c r="M900" s="118"/>
      <c r="N900" s="118"/>
      <c r="O900" s="143" t="str">
        <f>IF(H900="","",(S900/S900)&amp;":"&amp;ROUND(AH900/S900,2))</f>
        <v/>
      </c>
      <c r="P900" s="118"/>
      <c r="Q900" s="118"/>
      <c r="R900" s="143" t="str">
        <f>IF(H900="","",(S900/S900)&amp;":"&amp;ROUND(AI900/S900,2))</f>
        <v/>
      </c>
      <c r="S900" s="144" t="str">
        <f t="shared" si="161"/>
        <v/>
      </c>
      <c r="T900" s="145" t="str">
        <f t="shared" si="162"/>
        <v/>
      </c>
      <c r="U900" s="118"/>
      <c r="V900" s="145" t="str">
        <f t="shared" si="163"/>
        <v/>
      </c>
      <c r="W900" s="144" t="str">
        <f t="shared" si="164"/>
        <v/>
      </c>
      <c r="X900" s="146" t="str">
        <f>IF(C900="","",IF(OR(C900="Trade",C900="Multi Position"),(X899+V900),IF(C900="Deposit",(X899+AE900),IF(C900="Withdrawal",(X899-AE900)))))</f>
        <v/>
      </c>
      <c r="Y900" s="145" t="str">
        <f t="shared" si="165"/>
        <v/>
      </c>
      <c r="Z900" s="118"/>
      <c r="AA900" s="118"/>
      <c r="AB900" s="118"/>
      <c r="AC900" s="118"/>
      <c r="AD900" s="118"/>
      <c r="AE900" s="139"/>
      <c r="AF900" s="118"/>
      <c r="AG900" s="118"/>
      <c r="AH900" s="147" t="str">
        <f t="shared" si="166"/>
        <v/>
      </c>
      <c r="AI900" s="147" t="str">
        <f t="shared" si="167"/>
        <v/>
      </c>
      <c r="AJ900" s="148" t="str">
        <f t="shared" si="156"/>
        <v/>
      </c>
      <c r="AK900" s="148" t="str">
        <f t="shared" si="157"/>
        <v/>
      </c>
      <c r="AL900" s="147" t="str">
        <f t="shared" si="158"/>
        <v/>
      </c>
      <c r="AM900" s="147" t="str">
        <f t="shared" si="159"/>
        <v/>
      </c>
      <c r="AN900" s="147" t="str">
        <f t="shared" si="160"/>
        <v/>
      </c>
      <c r="AO900" s="118"/>
    </row>
    <row r="901" spans="1:41">
      <c r="A901" s="118"/>
      <c r="B901" s="118"/>
      <c r="C901" s="118"/>
      <c r="D901" s="118"/>
      <c r="E901" s="118"/>
      <c r="F901" s="118"/>
      <c r="G901" s="118"/>
      <c r="H901" s="118"/>
      <c r="I901" s="118"/>
      <c r="J901" s="118"/>
      <c r="K901" s="118"/>
      <c r="L901" s="118"/>
      <c r="M901" s="118"/>
      <c r="N901" s="118"/>
      <c r="O901" s="143" t="str">
        <f>IF(H901="","",(S901/S901)&amp;":"&amp;ROUND(AH901/S901,2))</f>
        <v/>
      </c>
      <c r="P901" s="118"/>
      <c r="Q901" s="118"/>
      <c r="R901" s="143" t="str">
        <f>IF(H901="","",(S901/S901)&amp;":"&amp;ROUND(AI901/S901,2))</f>
        <v/>
      </c>
      <c r="S901" s="144" t="str">
        <f t="shared" si="161"/>
        <v/>
      </c>
      <c r="T901" s="145" t="str">
        <f t="shared" si="162"/>
        <v/>
      </c>
      <c r="U901" s="118"/>
      <c r="V901" s="145" t="str">
        <f t="shared" si="163"/>
        <v/>
      </c>
      <c r="W901" s="144" t="str">
        <f t="shared" si="164"/>
        <v/>
      </c>
      <c r="X901" s="146" t="str">
        <f>IF(C901="","",IF(OR(C901="Trade",C901="Multi Position"),(X900+V901),IF(C901="Deposit",(X900+AE901),IF(C901="Withdrawal",(X900-AE901)))))</f>
        <v/>
      </c>
      <c r="Y901" s="145" t="str">
        <f t="shared" si="165"/>
        <v/>
      </c>
      <c r="Z901" s="118"/>
      <c r="AA901" s="118"/>
      <c r="AB901" s="118"/>
      <c r="AC901" s="118"/>
      <c r="AD901" s="118"/>
      <c r="AE901" s="139"/>
      <c r="AF901" s="118"/>
      <c r="AG901" s="118"/>
      <c r="AH901" s="147" t="str">
        <f t="shared" si="166"/>
        <v/>
      </c>
      <c r="AI901" s="147" t="str">
        <f t="shared" si="167"/>
        <v/>
      </c>
      <c r="AJ901" s="148" t="str">
        <f t="shared" si="156"/>
        <v/>
      </c>
      <c r="AK901" s="148" t="str">
        <f t="shared" si="157"/>
        <v/>
      </c>
      <c r="AL901" s="147" t="str">
        <f t="shared" si="158"/>
        <v/>
      </c>
      <c r="AM901" s="147" t="str">
        <f t="shared" si="159"/>
        <v/>
      </c>
      <c r="AN901" s="147" t="str">
        <f t="shared" si="160"/>
        <v/>
      </c>
      <c r="AO901" s="118"/>
    </row>
    <row r="902" spans="1:41">
      <c r="A902" s="118"/>
      <c r="B902" s="118"/>
      <c r="C902" s="118"/>
      <c r="D902" s="118"/>
      <c r="E902" s="118"/>
      <c r="F902" s="118"/>
      <c r="G902" s="118"/>
      <c r="H902" s="118"/>
      <c r="I902" s="118"/>
      <c r="J902" s="118"/>
      <c r="K902" s="118"/>
      <c r="L902" s="118"/>
      <c r="M902" s="118"/>
      <c r="N902" s="118"/>
      <c r="O902" s="143" t="str">
        <f>IF(H902="","",(S902/S902)&amp;":"&amp;ROUND(AH902/S902,2))</f>
        <v/>
      </c>
      <c r="P902" s="118"/>
      <c r="Q902" s="118"/>
      <c r="R902" s="143" t="str">
        <f>IF(H902="","",(S902/S902)&amp;":"&amp;ROUND(AI902/S902,2))</f>
        <v/>
      </c>
      <c r="S902" s="144" t="str">
        <f t="shared" si="161"/>
        <v/>
      </c>
      <c r="T902" s="145" t="str">
        <f t="shared" si="162"/>
        <v/>
      </c>
      <c r="U902" s="118"/>
      <c r="V902" s="145" t="str">
        <f t="shared" si="163"/>
        <v/>
      </c>
      <c r="W902" s="144" t="str">
        <f t="shared" si="164"/>
        <v/>
      </c>
      <c r="X902" s="146" t="str">
        <f>IF(C902="","",IF(OR(C902="Trade",C902="Multi Position"),(X901+V902),IF(C902="Deposit",(X901+AE902),IF(C902="Withdrawal",(X901-AE902)))))</f>
        <v/>
      </c>
      <c r="Y902" s="145" t="str">
        <f t="shared" si="165"/>
        <v/>
      </c>
      <c r="Z902" s="118"/>
      <c r="AA902" s="118"/>
      <c r="AB902" s="118"/>
      <c r="AC902" s="118"/>
      <c r="AD902" s="118"/>
      <c r="AE902" s="139"/>
      <c r="AF902" s="118"/>
      <c r="AG902" s="118"/>
      <c r="AH902" s="147" t="str">
        <f t="shared" si="166"/>
        <v/>
      </c>
      <c r="AI902" s="147" t="str">
        <f t="shared" si="167"/>
        <v/>
      </c>
      <c r="AJ902" s="148" t="str">
        <f t="shared" si="156"/>
        <v/>
      </c>
      <c r="AK902" s="148" t="str">
        <f t="shared" si="157"/>
        <v/>
      </c>
      <c r="AL902" s="147" t="str">
        <f t="shared" si="158"/>
        <v/>
      </c>
      <c r="AM902" s="147" t="str">
        <f t="shared" si="159"/>
        <v/>
      </c>
      <c r="AN902" s="147" t="str">
        <f t="shared" si="160"/>
        <v/>
      </c>
      <c r="AO902" s="118"/>
    </row>
    <row r="903" spans="1:41">
      <c r="A903" s="118"/>
      <c r="B903" s="118"/>
      <c r="C903" s="118"/>
      <c r="D903" s="118"/>
      <c r="E903" s="118"/>
      <c r="F903" s="118"/>
      <c r="G903" s="118"/>
      <c r="H903" s="118"/>
      <c r="I903" s="118"/>
      <c r="J903" s="118"/>
      <c r="K903" s="118"/>
      <c r="L903" s="118"/>
      <c r="M903" s="118"/>
      <c r="N903" s="118"/>
      <c r="O903" s="143" t="str">
        <f>IF(H903="","",(S903/S903)&amp;":"&amp;ROUND(AH903/S903,2))</f>
        <v/>
      </c>
      <c r="P903" s="118"/>
      <c r="Q903" s="118"/>
      <c r="R903" s="143" t="str">
        <f>IF(H903="","",(S903/S903)&amp;":"&amp;ROUND(AI903/S903,2))</f>
        <v/>
      </c>
      <c r="S903" s="144" t="str">
        <f t="shared" si="161"/>
        <v/>
      </c>
      <c r="T903" s="145" t="str">
        <f t="shared" si="162"/>
        <v/>
      </c>
      <c r="U903" s="118"/>
      <c r="V903" s="145" t="str">
        <f t="shared" si="163"/>
        <v/>
      </c>
      <c r="W903" s="144" t="str">
        <f t="shared" si="164"/>
        <v/>
      </c>
      <c r="X903" s="146" t="str">
        <f>IF(C903="","",IF(OR(C903="Trade",C903="Multi Position"),(X902+V903),IF(C903="Deposit",(X902+AE903),IF(C903="Withdrawal",(X902-AE903)))))</f>
        <v/>
      </c>
      <c r="Y903" s="145" t="str">
        <f t="shared" si="165"/>
        <v/>
      </c>
      <c r="Z903" s="118"/>
      <c r="AA903" s="118"/>
      <c r="AB903" s="118"/>
      <c r="AC903" s="118"/>
      <c r="AD903" s="118"/>
      <c r="AE903" s="139"/>
      <c r="AF903" s="118"/>
      <c r="AG903" s="118"/>
      <c r="AH903" s="147" t="str">
        <f t="shared" si="166"/>
        <v/>
      </c>
      <c r="AI903" s="147" t="str">
        <f t="shared" si="167"/>
        <v/>
      </c>
      <c r="AJ903" s="148" t="str">
        <f t="shared" si="156"/>
        <v/>
      </c>
      <c r="AK903" s="148" t="str">
        <f t="shared" si="157"/>
        <v/>
      </c>
      <c r="AL903" s="147" t="str">
        <f t="shared" si="158"/>
        <v/>
      </c>
      <c r="AM903" s="147" t="str">
        <f t="shared" si="159"/>
        <v/>
      </c>
      <c r="AN903" s="147" t="str">
        <f t="shared" si="160"/>
        <v/>
      </c>
      <c r="AO903" s="118"/>
    </row>
    <row r="904" spans="1:41">
      <c r="A904" s="118"/>
      <c r="B904" s="118"/>
      <c r="C904" s="118"/>
      <c r="D904" s="118"/>
      <c r="E904" s="118"/>
      <c r="F904" s="118"/>
      <c r="G904" s="118"/>
      <c r="H904" s="118"/>
      <c r="I904" s="118"/>
      <c r="J904" s="118"/>
      <c r="K904" s="118"/>
      <c r="L904" s="118"/>
      <c r="M904" s="118"/>
      <c r="N904" s="118"/>
      <c r="O904" s="143" t="str">
        <f>IF(H904="","",(S904/S904)&amp;":"&amp;ROUND(AH904/S904,2))</f>
        <v/>
      </c>
      <c r="P904" s="118"/>
      <c r="Q904" s="118"/>
      <c r="R904" s="143" t="str">
        <f>IF(H904="","",(S904/S904)&amp;":"&amp;ROUND(AI904/S904,2))</f>
        <v/>
      </c>
      <c r="S904" s="144" t="str">
        <f t="shared" si="161"/>
        <v/>
      </c>
      <c r="T904" s="145" t="str">
        <f t="shared" si="162"/>
        <v/>
      </c>
      <c r="U904" s="118"/>
      <c r="V904" s="145" t="str">
        <f t="shared" si="163"/>
        <v/>
      </c>
      <c r="W904" s="144" t="str">
        <f t="shared" si="164"/>
        <v/>
      </c>
      <c r="X904" s="146" t="str">
        <f>IF(C904="","",IF(OR(C904="Trade",C904="Multi Position"),(X903+V904),IF(C904="Deposit",(X903+AE904),IF(C904="Withdrawal",(X903-AE904)))))</f>
        <v/>
      </c>
      <c r="Y904" s="145" t="str">
        <f t="shared" si="165"/>
        <v/>
      </c>
      <c r="Z904" s="118"/>
      <c r="AA904" s="118"/>
      <c r="AB904" s="118"/>
      <c r="AC904" s="118"/>
      <c r="AD904" s="118"/>
      <c r="AE904" s="139"/>
      <c r="AF904" s="118"/>
      <c r="AG904" s="118"/>
      <c r="AH904" s="147" t="str">
        <f t="shared" si="166"/>
        <v/>
      </c>
      <c r="AI904" s="147" t="str">
        <f t="shared" si="167"/>
        <v/>
      </c>
      <c r="AJ904" s="148" t="str">
        <f t="shared" si="156"/>
        <v/>
      </c>
      <c r="AK904" s="148" t="str">
        <f t="shared" si="157"/>
        <v/>
      </c>
      <c r="AL904" s="147" t="str">
        <f t="shared" si="158"/>
        <v/>
      </c>
      <c r="AM904" s="147" t="str">
        <f t="shared" si="159"/>
        <v/>
      </c>
      <c r="AN904" s="147" t="str">
        <f t="shared" si="160"/>
        <v/>
      </c>
      <c r="AO904" s="118"/>
    </row>
    <row r="905" spans="1:41">
      <c r="A905" s="118"/>
      <c r="B905" s="118"/>
      <c r="C905" s="118"/>
      <c r="D905" s="118"/>
      <c r="E905" s="118"/>
      <c r="F905" s="118"/>
      <c r="G905" s="118"/>
      <c r="H905" s="118"/>
      <c r="I905" s="118"/>
      <c r="J905" s="118"/>
      <c r="K905" s="118"/>
      <c r="L905" s="118"/>
      <c r="M905" s="118"/>
      <c r="N905" s="118"/>
      <c r="O905" s="143" t="str">
        <f>IF(H905="","",(S905/S905)&amp;":"&amp;ROUND(AH905/S905,2))</f>
        <v/>
      </c>
      <c r="P905" s="118"/>
      <c r="Q905" s="118"/>
      <c r="R905" s="143" t="str">
        <f>IF(H905="","",(S905/S905)&amp;":"&amp;ROUND(AI905/S905,2))</f>
        <v/>
      </c>
      <c r="S905" s="144" t="str">
        <f t="shared" si="161"/>
        <v/>
      </c>
      <c r="T905" s="145" t="str">
        <f t="shared" si="162"/>
        <v/>
      </c>
      <c r="U905" s="118"/>
      <c r="V905" s="145" t="str">
        <f t="shared" si="163"/>
        <v/>
      </c>
      <c r="W905" s="144" t="str">
        <f t="shared" si="164"/>
        <v/>
      </c>
      <c r="X905" s="146" t="str">
        <f>IF(C905="","",IF(OR(C905="Trade",C905="Multi Position"),(X904+V905),IF(C905="Deposit",(X904+AE905),IF(C905="Withdrawal",(X904-AE905)))))</f>
        <v/>
      </c>
      <c r="Y905" s="145" t="str">
        <f t="shared" si="165"/>
        <v/>
      </c>
      <c r="Z905" s="118"/>
      <c r="AA905" s="118"/>
      <c r="AB905" s="118"/>
      <c r="AC905" s="118"/>
      <c r="AD905" s="118"/>
      <c r="AE905" s="139"/>
      <c r="AF905" s="118"/>
      <c r="AG905" s="118"/>
      <c r="AH905" s="147" t="str">
        <f t="shared" si="166"/>
        <v/>
      </c>
      <c r="AI905" s="147" t="str">
        <f t="shared" si="167"/>
        <v/>
      </c>
      <c r="AJ905" s="148" t="str">
        <f t="shared" si="156"/>
        <v/>
      </c>
      <c r="AK905" s="148" t="str">
        <f t="shared" si="157"/>
        <v/>
      </c>
      <c r="AL905" s="147" t="str">
        <f t="shared" si="158"/>
        <v/>
      </c>
      <c r="AM905" s="147" t="str">
        <f t="shared" si="159"/>
        <v/>
      </c>
      <c r="AN905" s="147" t="str">
        <f t="shared" si="160"/>
        <v/>
      </c>
      <c r="AO905" s="118"/>
    </row>
    <row r="906" spans="1:41">
      <c r="A906" s="118"/>
      <c r="B906" s="118"/>
      <c r="C906" s="118"/>
      <c r="D906" s="118"/>
      <c r="E906" s="118"/>
      <c r="F906" s="118"/>
      <c r="G906" s="118"/>
      <c r="H906" s="118"/>
      <c r="I906" s="118"/>
      <c r="J906" s="118"/>
      <c r="K906" s="118"/>
      <c r="L906" s="118"/>
      <c r="M906" s="118"/>
      <c r="N906" s="118"/>
      <c r="O906" s="143" t="str">
        <f>IF(H906="","",(S906/S906)&amp;":"&amp;ROUND(AH906/S906,2))</f>
        <v/>
      </c>
      <c r="P906" s="118"/>
      <c r="Q906" s="118"/>
      <c r="R906" s="143" t="str">
        <f>IF(H906="","",(S906/S906)&amp;":"&amp;ROUND(AI906/S906,2))</f>
        <v/>
      </c>
      <c r="S906" s="144" t="str">
        <f t="shared" si="161"/>
        <v/>
      </c>
      <c r="T906" s="145" t="str">
        <f t="shared" si="162"/>
        <v/>
      </c>
      <c r="U906" s="118"/>
      <c r="V906" s="145" t="str">
        <f t="shared" si="163"/>
        <v/>
      </c>
      <c r="W906" s="144" t="str">
        <f t="shared" si="164"/>
        <v/>
      </c>
      <c r="X906" s="146" t="str">
        <f>IF(C906="","",IF(OR(C906="Trade",C906="Multi Position"),(X905+V906),IF(C906="Deposit",(X905+AE906),IF(C906="Withdrawal",(X905-AE906)))))</f>
        <v/>
      </c>
      <c r="Y906" s="145" t="str">
        <f t="shared" si="165"/>
        <v/>
      </c>
      <c r="Z906" s="118"/>
      <c r="AA906" s="118"/>
      <c r="AB906" s="118"/>
      <c r="AC906" s="118"/>
      <c r="AD906" s="118"/>
      <c r="AE906" s="139"/>
      <c r="AF906" s="118"/>
      <c r="AG906" s="118"/>
      <c r="AH906" s="147" t="str">
        <f t="shared" si="166"/>
        <v/>
      </c>
      <c r="AI906" s="147" t="str">
        <f t="shared" si="167"/>
        <v/>
      </c>
      <c r="AJ906" s="148" t="str">
        <f t="shared" ref="AJ906:AJ969" si="168">IF(V906&lt;0,V906/-X906,S906)</f>
        <v/>
      </c>
      <c r="AK906" s="148" t="str">
        <f t="shared" ref="AK906:AK969" si="169">IF(V906="","",IF(H906="LONG",IF(V906&gt;0,V906/X906,((L906*(P906-K906))/X906)),IF(V906&gt;0,V906/X906,((L906*(K906-P906))/X906))))</f>
        <v/>
      </c>
      <c r="AL906" s="147" t="str">
        <f t="shared" ref="AL906:AL969" si="170">IF(B906="","",MONTH(B906))</f>
        <v/>
      </c>
      <c r="AM906" s="147" t="str">
        <f t="shared" ref="AM906:AM969" si="171">IF(B906="","",YEAR(B906))</f>
        <v/>
      </c>
      <c r="AN906" s="147" t="str">
        <f t="shared" ref="AN906:AN969" si="172">IF(B906="","",DAY(B906))</f>
        <v/>
      </c>
      <c r="AO906" s="118"/>
    </row>
    <row r="907" spans="1:41">
      <c r="A907" s="118"/>
      <c r="B907" s="118"/>
      <c r="C907" s="118"/>
      <c r="D907" s="118"/>
      <c r="E907" s="118"/>
      <c r="F907" s="118"/>
      <c r="G907" s="118"/>
      <c r="H907" s="118"/>
      <c r="I907" s="118"/>
      <c r="J907" s="118"/>
      <c r="K907" s="118"/>
      <c r="L907" s="118"/>
      <c r="M907" s="118"/>
      <c r="N907" s="118"/>
      <c r="O907" s="143" t="str">
        <f>IF(H907="","",(S907/S907)&amp;":"&amp;ROUND(AH907/S907,2))</f>
        <v/>
      </c>
      <c r="P907" s="118"/>
      <c r="Q907" s="118"/>
      <c r="R907" s="143" t="str">
        <f>IF(H907="","",(S907/S907)&amp;":"&amp;ROUND(AI907/S907,2))</f>
        <v/>
      </c>
      <c r="S907" s="144" t="str">
        <f t="shared" ref="S907:S970" si="173">IF(N907="","",IF(H907="LONG",(((K907-M907)*L907)/X906),(((M907-K907)*L907)/X906)))</f>
        <v/>
      </c>
      <c r="T907" s="145" t="str">
        <f t="shared" ref="T907:T970" si="174">IF(K907="","",IF(H907="LONG",(P907*L907)-(K907*L907),(K907*L907)-(P907*L907)))</f>
        <v/>
      </c>
      <c r="U907" s="118"/>
      <c r="V907" s="145" t="str">
        <f t="shared" ref="V907:V970" si="175">IF(K907="","",IF(T907&lt;0,(T907)-+U907,(T907)-U907))</f>
        <v/>
      </c>
      <c r="W907" s="144" t="str">
        <f t="shared" ref="W907:W970" si="176">IF(P907="","",SUM(V907/X906))</f>
        <v/>
      </c>
      <c r="X907" s="146" t="str">
        <f>IF(C907="","",IF(OR(C907="Trade",C907="Multi Position"),(X906+V907),IF(C907="Deposit",(X906+AE907),IF(C907="Withdrawal",(X906-AE907)))))</f>
        <v/>
      </c>
      <c r="Y907" s="145" t="str">
        <f t="shared" ref="Y907:Y970" si="177">IF(Q907="","",INT(Q907-B907)&amp;" Days "&amp;TEXT(Q907-B907,"H"" Hrs ""m"" mins """))</f>
        <v/>
      </c>
      <c r="Z907" s="118"/>
      <c r="AA907" s="118"/>
      <c r="AB907" s="118"/>
      <c r="AC907" s="118"/>
      <c r="AD907" s="118"/>
      <c r="AE907" s="139"/>
      <c r="AF907" s="118"/>
      <c r="AG907" s="118"/>
      <c r="AH907" s="147" t="str">
        <f t="shared" ref="AH907:AH970" si="178">IF(K907="","", IF(H907="LONG", (((N907-K907)*L907)/X906), (((K907-N907)*L907)/X906)))</f>
        <v/>
      </c>
      <c r="AI907" s="147" t="str">
        <f t="shared" ref="AI907:AI970" si="179">IF(K907="","", IF(H907="LONG", (((P907-K907)*L907)/X906), (((K907-P907)*L907)/X906)))</f>
        <v/>
      </c>
      <c r="AJ907" s="148" t="str">
        <f t="shared" si="168"/>
        <v/>
      </c>
      <c r="AK907" s="148" t="str">
        <f t="shared" si="169"/>
        <v/>
      </c>
      <c r="AL907" s="147" t="str">
        <f t="shared" si="170"/>
        <v/>
      </c>
      <c r="AM907" s="147" t="str">
        <f t="shared" si="171"/>
        <v/>
      </c>
      <c r="AN907" s="147" t="str">
        <f t="shared" si="172"/>
        <v/>
      </c>
      <c r="AO907" s="118"/>
    </row>
    <row r="908" spans="1:41">
      <c r="A908" s="118"/>
      <c r="B908" s="118"/>
      <c r="C908" s="118"/>
      <c r="D908" s="118"/>
      <c r="E908" s="118"/>
      <c r="F908" s="118"/>
      <c r="G908" s="118"/>
      <c r="H908" s="118"/>
      <c r="I908" s="118"/>
      <c r="J908" s="118"/>
      <c r="K908" s="118"/>
      <c r="L908" s="118"/>
      <c r="M908" s="118"/>
      <c r="N908" s="118"/>
      <c r="O908" s="143" t="str">
        <f>IF(H908="","",(S908/S908)&amp;":"&amp;ROUND(AH908/S908,2))</f>
        <v/>
      </c>
      <c r="P908" s="118"/>
      <c r="Q908" s="118"/>
      <c r="R908" s="143" t="str">
        <f>IF(H908="","",(S908/S908)&amp;":"&amp;ROUND(AI908/S908,2))</f>
        <v/>
      </c>
      <c r="S908" s="144" t="str">
        <f t="shared" si="173"/>
        <v/>
      </c>
      <c r="T908" s="145" t="str">
        <f t="shared" si="174"/>
        <v/>
      </c>
      <c r="U908" s="118"/>
      <c r="V908" s="145" t="str">
        <f t="shared" si="175"/>
        <v/>
      </c>
      <c r="W908" s="144" t="str">
        <f t="shared" si="176"/>
        <v/>
      </c>
      <c r="X908" s="146" t="str">
        <f>IF(C908="","",IF(OR(C908="Trade",C908="Multi Position"),(X907+V908),IF(C908="Deposit",(X907+AE908),IF(C908="Withdrawal",(X907-AE908)))))</f>
        <v/>
      </c>
      <c r="Y908" s="145" t="str">
        <f t="shared" si="177"/>
        <v/>
      </c>
      <c r="Z908" s="118"/>
      <c r="AA908" s="118"/>
      <c r="AB908" s="118"/>
      <c r="AC908" s="118"/>
      <c r="AD908" s="118"/>
      <c r="AE908" s="139"/>
      <c r="AF908" s="118"/>
      <c r="AG908" s="118"/>
      <c r="AH908" s="147" t="str">
        <f t="shared" si="178"/>
        <v/>
      </c>
      <c r="AI908" s="147" t="str">
        <f t="shared" si="179"/>
        <v/>
      </c>
      <c r="AJ908" s="148" t="str">
        <f t="shared" si="168"/>
        <v/>
      </c>
      <c r="AK908" s="148" t="str">
        <f t="shared" si="169"/>
        <v/>
      </c>
      <c r="AL908" s="147" t="str">
        <f t="shared" si="170"/>
        <v/>
      </c>
      <c r="AM908" s="147" t="str">
        <f t="shared" si="171"/>
        <v/>
      </c>
      <c r="AN908" s="147" t="str">
        <f t="shared" si="172"/>
        <v/>
      </c>
      <c r="AO908" s="118"/>
    </row>
    <row r="909" spans="1:41">
      <c r="A909" s="118"/>
      <c r="B909" s="118"/>
      <c r="C909" s="118"/>
      <c r="D909" s="118"/>
      <c r="E909" s="118"/>
      <c r="F909" s="118"/>
      <c r="G909" s="118"/>
      <c r="H909" s="118"/>
      <c r="I909" s="118"/>
      <c r="J909" s="118"/>
      <c r="K909" s="118"/>
      <c r="L909" s="118"/>
      <c r="M909" s="118"/>
      <c r="N909" s="118"/>
      <c r="O909" s="143" t="str">
        <f>IF(H909="","",(S909/S909)&amp;":"&amp;ROUND(AH909/S909,2))</f>
        <v/>
      </c>
      <c r="P909" s="118"/>
      <c r="Q909" s="118"/>
      <c r="R909" s="143" t="str">
        <f>IF(H909="","",(S909/S909)&amp;":"&amp;ROUND(AI909/S909,2))</f>
        <v/>
      </c>
      <c r="S909" s="144" t="str">
        <f t="shared" si="173"/>
        <v/>
      </c>
      <c r="T909" s="145" t="str">
        <f t="shared" si="174"/>
        <v/>
      </c>
      <c r="U909" s="118"/>
      <c r="V909" s="145" t="str">
        <f t="shared" si="175"/>
        <v/>
      </c>
      <c r="W909" s="144" t="str">
        <f t="shared" si="176"/>
        <v/>
      </c>
      <c r="X909" s="146" t="str">
        <f>IF(C909="","",IF(OR(C909="Trade",C909="Multi Position"),(X908+V909),IF(C909="Deposit",(X908+AE909),IF(C909="Withdrawal",(X908-AE909)))))</f>
        <v/>
      </c>
      <c r="Y909" s="145" t="str">
        <f t="shared" si="177"/>
        <v/>
      </c>
      <c r="Z909" s="118"/>
      <c r="AA909" s="118"/>
      <c r="AB909" s="118"/>
      <c r="AC909" s="118"/>
      <c r="AD909" s="118"/>
      <c r="AE909" s="139"/>
      <c r="AF909" s="118"/>
      <c r="AG909" s="118"/>
      <c r="AH909" s="147" t="str">
        <f t="shared" si="178"/>
        <v/>
      </c>
      <c r="AI909" s="147" t="str">
        <f t="shared" si="179"/>
        <v/>
      </c>
      <c r="AJ909" s="148" t="str">
        <f t="shared" si="168"/>
        <v/>
      </c>
      <c r="AK909" s="148" t="str">
        <f t="shared" si="169"/>
        <v/>
      </c>
      <c r="AL909" s="147" t="str">
        <f t="shared" si="170"/>
        <v/>
      </c>
      <c r="AM909" s="147" t="str">
        <f t="shared" si="171"/>
        <v/>
      </c>
      <c r="AN909" s="147" t="str">
        <f t="shared" si="172"/>
        <v/>
      </c>
      <c r="AO909" s="118"/>
    </row>
    <row r="910" spans="1:41">
      <c r="A910" s="118"/>
      <c r="B910" s="118"/>
      <c r="C910" s="118"/>
      <c r="D910" s="118"/>
      <c r="E910" s="118"/>
      <c r="F910" s="118"/>
      <c r="G910" s="118"/>
      <c r="H910" s="118"/>
      <c r="I910" s="118"/>
      <c r="J910" s="118"/>
      <c r="K910" s="118"/>
      <c r="L910" s="118"/>
      <c r="M910" s="118"/>
      <c r="N910" s="118"/>
      <c r="O910" s="143" t="str">
        <f>IF(H910="","",(S910/S910)&amp;":"&amp;ROUND(AH910/S910,2))</f>
        <v/>
      </c>
      <c r="P910" s="118"/>
      <c r="Q910" s="118"/>
      <c r="R910" s="143" t="str">
        <f>IF(H910="","",(S910/S910)&amp;":"&amp;ROUND(AI910/S910,2))</f>
        <v/>
      </c>
      <c r="S910" s="144" t="str">
        <f t="shared" si="173"/>
        <v/>
      </c>
      <c r="T910" s="145" t="str">
        <f t="shared" si="174"/>
        <v/>
      </c>
      <c r="U910" s="118"/>
      <c r="V910" s="145" t="str">
        <f t="shared" si="175"/>
        <v/>
      </c>
      <c r="W910" s="144" t="str">
        <f t="shared" si="176"/>
        <v/>
      </c>
      <c r="X910" s="146" t="str">
        <f>IF(C910="","",IF(OR(C910="Trade",C910="Multi Position"),(X909+V910),IF(C910="Deposit",(X909+AE910),IF(C910="Withdrawal",(X909-AE910)))))</f>
        <v/>
      </c>
      <c r="Y910" s="145" t="str">
        <f t="shared" si="177"/>
        <v/>
      </c>
      <c r="Z910" s="118"/>
      <c r="AA910" s="118"/>
      <c r="AB910" s="118"/>
      <c r="AC910" s="118"/>
      <c r="AD910" s="118"/>
      <c r="AE910" s="139"/>
      <c r="AF910" s="118"/>
      <c r="AG910" s="118"/>
      <c r="AH910" s="147" t="str">
        <f t="shared" si="178"/>
        <v/>
      </c>
      <c r="AI910" s="147" t="str">
        <f t="shared" si="179"/>
        <v/>
      </c>
      <c r="AJ910" s="148" t="str">
        <f t="shared" si="168"/>
        <v/>
      </c>
      <c r="AK910" s="148" t="str">
        <f t="shared" si="169"/>
        <v/>
      </c>
      <c r="AL910" s="147" t="str">
        <f t="shared" si="170"/>
        <v/>
      </c>
      <c r="AM910" s="147" t="str">
        <f t="shared" si="171"/>
        <v/>
      </c>
      <c r="AN910" s="147" t="str">
        <f t="shared" si="172"/>
        <v/>
      </c>
      <c r="AO910" s="118"/>
    </row>
    <row r="911" spans="1:41">
      <c r="A911" s="118"/>
      <c r="B911" s="118"/>
      <c r="C911" s="118"/>
      <c r="D911" s="118"/>
      <c r="E911" s="118"/>
      <c r="F911" s="118"/>
      <c r="G911" s="118"/>
      <c r="H911" s="118"/>
      <c r="I911" s="118"/>
      <c r="J911" s="118"/>
      <c r="K911" s="118"/>
      <c r="L911" s="118"/>
      <c r="M911" s="118"/>
      <c r="N911" s="118"/>
      <c r="O911" s="143" t="str">
        <f>IF(H911="","",(S911/S911)&amp;":"&amp;ROUND(AH911/S911,2))</f>
        <v/>
      </c>
      <c r="P911" s="118"/>
      <c r="Q911" s="118"/>
      <c r="R911" s="143" t="str">
        <f>IF(H911="","",(S911/S911)&amp;":"&amp;ROUND(AI911/S911,2))</f>
        <v/>
      </c>
      <c r="S911" s="144" t="str">
        <f t="shared" si="173"/>
        <v/>
      </c>
      <c r="T911" s="145" t="str">
        <f t="shared" si="174"/>
        <v/>
      </c>
      <c r="U911" s="118"/>
      <c r="V911" s="145" t="str">
        <f t="shared" si="175"/>
        <v/>
      </c>
      <c r="W911" s="144" t="str">
        <f t="shared" si="176"/>
        <v/>
      </c>
      <c r="X911" s="146" t="str">
        <f>IF(C911="","",IF(OR(C911="Trade",C911="Multi Position"),(X910+V911),IF(C911="Deposit",(X910+AE911),IF(C911="Withdrawal",(X910-AE911)))))</f>
        <v/>
      </c>
      <c r="Y911" s="145" t="str">
        <f t="shared" si="177"/>
        <v/>
      </c>
      <c r="Z911" s="118"/>
      <c r="AA911" s="118"/>
      <c r="AB911" s="118"/>
      <c r="AC911" s="118"/>
      <c r="AD911" s="118"/>
      <c r="AE911" s="139"/>
      <c r="AF911" s="118"/>
      <c r="AG911" s="118"/>
      <c r="AH911" s="147" t="str">
        <f t="shared" si="178"/>
        <v/>
      </c>
      <c r="AI911" s="147" t="str">
        <f t="shared" si="179"/>
        <v/>
      </c>
      <c r="AJ911" s="148" t="str">
        <f t="shared" si="168"/>
        <v/>
      </c>
      <c r="AK911" s="148" t="str">
        <f t="shared" si="169"/>
        <v/>
      </c>
      <c r="AL911" s="147" t="str">
        <f t="shared" si="170"/>
        <v/>
      </c>
      <c r="AM911" s="147" t="str">
        <f t="shared" si="171"/>
        <v/>
      </c>
      <c r="AN911" s="147" t="str">
        <f t="shared" si="172"/>
        <v/>
      </c>
      <c r="AO911" s="118"/>
    </row>
    <row r="912" spans="1:41">
      <c r="A912" s="118"/>
      <c r="B912" s="118"/>
      <c r="C912" s="118"/>
      <c r="D912" s="118"/>
      <c r="E912" s="118"/>
      <c r="F912" s="118"/>
      <c r="G912" s="118"/>
      <c r="H912" s="118"/>
      <c r="I912" s="118"/>
      <c r="J912" s="118"/>
      <c r="K912" s="118"/>
      <c r="L912" s="118"/>
      <c r="M912" s="118"/>
      <c r="N912" s="118"/>
      <c r="O912" s="143" t="str">
        <f>IF(H912="","",(S912/S912)&amp;":"&amp;ROUND(AH912/S912,2))</f>
        <v/>
      </c>
      <c r="P912" s="118"/>
      <c r="Q912" s="118"/>
      <c r="R912" s="143" t="str">
        <f>IF(H912="","",(S912/S912)&amp;":"&amp;ROUND(AI912/S912,2))</f>
        <v/>
      </c>
      <c r="S912" s="144" t="str">
        <f t="shared" si="173"/>
        <v/>
      </c>
      <c r="T912" s="145" t="str">
        <f t="shared" si="174"/>
        <v/>
      </c>
      <c r="U912" s="118"/>
      <c r="V912" s="145" t="str">
        <f t="shared" si="175"/>
        <v/>
      </c>
      <c r="W912" s="144" t="str">
        <f t="shared" si="176"/>
        <v/>
      </c>
      <c r="X912" s="146" t="str">
        <f>IF(C912="","",IF(OR(C912="Trade",C912="Multi Position"),(X911+V912),IF(C912="Deposit",(X911+AE912),IF(C912="Withdrawal",(X911-AE912)))))</f>
        <v/>
      </c>
      <c r="Y912" s="145" t="str">
        <f t="shared" si="177"/>
        <v/>
      </c>
      <c r="Z912" s="118"/>
      <c r="AA912" s="118"/>
      <c r="AB912" s="118"/>
      <c r="AC912" s="118"/>
      <c r="AD912" s="118"/>
      <c r="AE912" s="139"/>
      <c r="AF912" s="118"/>
      <c r="AG912" s="118"/>
      <c r="AH912" s="147" t="str">
        <f t="shared" si="178"/>
        <v/>
      </c>
      <c r="AI912" s="147" t="str">
        <f t="shared" si="179"/>
        <v/>
      </c>
      <c r="AJ912" s="148" t="str">
        <f t="shared" si="168"/>
        <v/>
      </c>
      <c r="AK912" s="148" t="str">
        <f t="shared" si="169"/>
        <v/>
      </c>
      <c r="AL912" s="147" t="str">
        <f t="shared" si="170"/>
        <v/>
      </c>
      <c r="AM912" s="147" t="str">
        <f t="shared" si="171"/>
        <v/>
      </c>
      <c r="AN912" s="147" t="str">
        <f t="shared" si="172"/>
        <v/>
      </c>
      <c r="AO912" s="118"/>
    </row>
    <row r="913" spans="1:41">
      <c r="A913" s="118"/>
      <c r="B913" s="118"/>
      <c r="C913" s="118"/>
      <c r="D913" s="118"/>
      <c r="E913" s="118"/>
      <c r="F913" s="118"/>
      <c r="G913" s="118"/>
      <c r="H913" s="118"/>
      <c r="I913" s="118"/>
      <c r="J913" s="118"/>
      <c r="K913" s="118"/>
      <c r="L913" s="118"/>
      <c r="M913" s="118"/>
      <c r="N913" s="118"/>
      <c r="O913" s="143" t="str">
        <f>IF(H913="","",(S913/S913)&amp;":"&amp;ROUND(AH913/S913,2))</f>
        <v/>
      </c>
      <c r="P913" s="118"/>
      <c r="Q913" s="118"/>
      <c r="R913" s="143" t="str">
        <f>IF(H913="","",(S913/S913)&amp;":"&amp;ROUND(AI913/S913,2))</f>
        <v/>
      </c>
      <c r="S913" s="144" t="str">
        <f t="shared" si="173"/>
        <v/>
      </c>
      <c r="T913" s="145" t="str">
        <f t="shared" si="174"/>
        <v/>
      </c>
      <c r="U913" s="118"/>
      <c r="V913" s="145" t="str">
        <f t="shared" si="175"/>
        <v/>
      </c>
      <c r="W913" s="144" t="str">
        <f t="shared" si="176"/>
        <v/>
      </c>
      <c r="X913" s="146" t="str">
        <f>IF(C913="","",IF(OR(C913="Trade",C913="Multi Position"),(X912+V913),IF(C913="Deposit",(X912+AE913),IF(C913="Withdrawal",(X912-AE913)))))</f>
        <v/>
      </c>
      <c r="Y913" s="145" t="str">
        <f t="shared" si="177"/>
        <v/>
      </c>
      <c r="Z913" s="118"/>
      <c r="AA913" s="118"/>
      <c r="AB913" s="118"/>
      <c r="AC913" s="118"/>
      <c r="AD913" s="118"/>
      <c r="AE913" s="139"/>
      <c r="AF913" s="118"/>
      <c r="AG913" s="118"/>
      <c r="AH913" s="147" t="str">
        <f t="shared" si="178"/>
        <v/>
      </c>
      <c r="AI913" s="147" t="str">
        <f t="shared" si="179"/>
        <v/>
      </c>
      <c r="AJ913" s="148" t="str">
        <f t="shared" si="168"/>
        <v/>
      </c>
      <c r="AK913" s="148" t="str">
        <f t="shared" si="169"/>
        <v/>
      </c>
      <c r="AL913" s="147" t="str">
        <f t="shared" si="170"/>
        <v/>
      </c>
      <c r="AM913" s="147" t="str">
        <f t="shared" si="171"/>
        <v/>
      </c>
      <c r="AN913" s="147" t="str">
        <f t="shared" si="172"/>
        <v/>
      </c>
      <c r="AO913" s="118"/>
    </row>
    <row r="914" spans="1:41">
      <c r="A914" s="118"/>
      <c r="B914" s="118"/>
      <c r="C914" s="118"/>
      <c r="D914" s="118"/>
      <c r="E914" s="118"/>
      <c r="F914" s="118"/>
      <c r="G914" s="118"/>
      <c r="H914" s="118"/>
      <c r="I914" s="118"/>
      <c r="J914" s="118"/>
      <c r="K914" s="118"/>
      <c r="L914" s="118"/>
      <c r="M914" s="118"/>
      <c r="N914" s="118"/>
      <c r="O914" s="143" t="str">
        <f>IF(H914="","",(S914/S914)&amp;":"&amp;ROUND(AH914/S914,2))</f>
        <v/>
      </c>
      <c r="P914" s="118"/>
      <c r="Q914" s="118"/>
      <c r="R914" s="143" t="str">
        <f>IF(H914="","",(S914/S914)&amp;":"&amp;ROUND(AI914/S914,2))</f>
        <v/>
      </c>
      <c r="S914" s="144" t="str">
        <f t="shared" si="173"/>
        <v/>
      </c>
      <c r="T914" s="145" t="str">
        <f t="shared" si="174"/>
        <v/>
      </c>
      <c r="U914" s="118"/>
      <c r="V914" s="145" t="str">
        <f t="shared" si="175"/>
        <v/>
      </c>
      <c r="W914" s="144" t="str">
        <f t="shared" si="176"/>
        <v/>
      </c>
      <c r="X914" s="146" t="str">
        <f>IF(C914="","",IF(OR(C914="Trade",C914="Multi Position"),(X913+V914),IF(C914="Deposit",(X913+AE914),IF(C914="Withdrawal",(X913-AE914)))))</f>
        <v/>
      </c>
      <c r="Y914" s="145" t="str">
        <f t="shared" si="177"/>
        <v/>
      </c>
      <c r="Z914" s="118"/>
      <c r="AA914" s="118"/>
      <c r="AB914" s="118"/>
      <c r="AC914" s="118"/>
      <c r="AD914" s="118"/>
      <c r="AE914" s="139"/>
      <c r="AF914" s="118"/>
      <c r="AG914" s="118"/>
      <c r="AH914" s="147" t="str">
        <f t="shared" si="178"/>
        <v/>
      </c>
      <c r="AI914" s="147" t="str">
        <f t="shared" si="179"/>
        <v/>
      </c>
      <c r="AJ914" s="148" t="str">
        <f t="shared" si="168"/>
        <v/>
      </c>
      <c r="AK914" s="148" t="str">
        <f t="shared" si="169"/>
        <v/>
      </c>
      <c r="AL914" s="147" t="str">
        <f t="shared" si="170"/>
        <v/>
      </c>
      <c r="AM914" s="147" t="str">
        <f t="shared" si="171"/>
        <v/>
      </c>
      <c r="AN914" s="147" t="str">
        <f t="shared" si="172"/>
        <v/>
      </c>
      <c r="AO914" s="118"/>
    </row>
    <row r="915" spans="1:41">
      <c r="A915" s="118"/>
      <c r="B915" s="118"/>
      <c r="C915" s="118"/>
      <c r="D915" s="118"/>
      <c r="E915" s="118"/>
      <c r="F915" s="118"/>
      <c r="G915" s="118"/>
      <c r="H915" s="118"/>
      <c r="I915" s="118"/>
      <c r="J915" s="118"/>
      <c r="K915" s="118"/>
      <c r="L915" s="118"/>
      <c r="M915" s="118"/>
      <c r="N915" s="118"/>
      <c r="O915" s="143" t="str">
        <f>IF(H915="","",(S915/S915)&amp;":"&amp;ROUND(AH915/S915,2))</f>
        <v/>
      </c>
      <c r="P915" s="118"/>
      <c r="Q915" s="118"/>
      <c r="R915" s="143" t="str">
        <f>IF(H915="","",(S915/S915)&amp;":"&amp;ROUND(AI915/S915,2))</f>
        <v/>
      </c>
      <c r="S915" s="144" t="str">
        <f t="shared" si="173"/>
        <v/>
      </c>
      <c r="T915" s="145" t="str">
        <f t="shared" si="174"/>
        <v/>
      </c>
      <c r="U915" s="118"/>
      <c r="V915" s="145" t="str">
        <f t="shared" si="175"/>
        <v/>
      </c>
      <c r="W915" s="144" t="str">
        <f t="shared" si="176"/>
        <v/>
      </c>
      <c r="X915" s="146" t="str">
        <f>IF(C915="","",IF(OR(C915="Trade",C915="Multi Position"),(X914+V915),IF(C915="Deposit",(X914+AE915),IF(C915="Withdrawal",(X914-AE915)))))</f>
        <v/>
      </c>
      <c r="Y915" s="145" t="str">
        <f t="shared" si="177"/>
        <v/>
      </c>
      <c r="Z915" s="118"/>
      <c r="AA915" s="118"/>
      <c r="AB915" s="118"/>
      <c r="AC915" s="118"/>
      <c r="AD915" s="118"/>
      <c r="AE915" s="139"/>
      <c r="AF915" s="118"/>
      <c r="AG915" s="118"/>
      <c r="AH915" s="147" t="str">
        <f t="shared" si="178"/>
        <v/>
      </c>
      <c r="AI915" s="147" t="str">
        <f t="shared" si="179"/>
        <v/>
      </c>
      <c r="AJ915" s="148" t="str">
        <f t="shared" si="168"/>
        <v/>
      </c>
      <c r="AK915" s="148" t="str">
        <f t="shared" si="169"/>
        <v/>
      </c>
      <c r="AL915" s="147" t="str">
        <f t="shared" si="170"/>
        <v/>
      </c>
      <c r="AM915" s="147" t="str">
        <f t="shared" si="171"/>
        <v/>
      </c>
      <c r="AN915" s="147" t="str">
        <f t="shared" si="172"/>
        <v/>
      </c>
      <c r="AO915" s="118"/>
    </row>
    <row r="916" spans="1:41">
      <c r="A916" s="118"/>
      <c r="B916" s="118"/>
      <c r="C916" s="118"/>
      <c r="D916" s="118"/>
      <c r="E916" s="118"/>
      <c r="F916" s="118"/>
      <c r="G916" s="118"/>
      <c r="H916" s="118"/>
      <c r="I916" s="118"/>
      <c r="J916" s="118"/>
      <c r="K916" s="118"/>
      <c r="L916" s="118"/>
      <c r="M916" s="118"/>
      <c r="N916" s="118"/>
      <c r="O916" s="143" t="str">
        <f>IF(H916="","",(S916/S916)&amp;":"&amp;ROUND(AH916/S916,2))</f>
        <v/>
      </c>
      <c r="P916" s="118"/>
      <c r="Q916" s="118"/>
      <c r="R916" s="143" t="str">
        <f>IF(H916="","",(S916/S916)&amp;":"&amp;ROUND(AI916/S916,2))</f>
        <v/>
      </c>
      <c r="S916" s="144" t="str">
        <f t="shared" si="173"/>
        <v/>
      </c>
      <c r="T916" s="145" t="str">
        <f t="shared" si="174"/>
        <v/>
      </c>
      <c r="U916" s="118"/>
      <c r="V916" s="145" t="str">
        <f t="shared" si="175"/>
        <v/>
      </c>
      <c r="W916" s="144" t="str">
        <f t="shared" si="176"/>
        <v/>
      </c>
      <c r="X916" s="146" t="str">
        <f>IF(C916="","",IF(OR(C916="Trade",C916="Multi Position"),(X915+V916),IF(C916="Deposit",(X915+AE916),IF(C916="Withdrawal",(X915-AE916)))))</f>
        <v/>
      </c>
      <c r="Y916" s="145" t="str">
        <f t="shared" si="177"/>
        <v/>
      </c>
      <c r="Z916" s="118"/>
      <c r="AA916" s="118"/>
      <c r="AB916" s="118"/>
      <c r="AC916" s="118"/>
      <c r="AD916" s="118"/>
      <c r="AE916" s="139"/>
      <c r="AF916" s="118"/>
      <c r="AG916" s="118"/>
      <c r="AH916" s="147" t="str">
        <f t="shared" si="178"/>
        <v/>
      </c>
      <c r="AI916" s="147" t="str">
        <f t="shared" si="179"/>
        <v/>
      </c>
      <c r="AJ916" s="148" t="str">
        <f t="shared" si="168"/>
        <v/>
      </c>
      <c r="AK916" s="148" t="str">
        <f t="shared" si="169"/>
        <v/>
      </c>
      <c r="AL916" s="147" t="str">
        <f t="shared" si="170"/>
        <v/>
      </c>
      <c r="AM916" s="147" t="str">
        <f t="shared" si="171"/>
        <v/>
      </c>
      <c r="AN916" s="147" t="str">
        <f t="shared" si="172"/>
        <v/>
      </c>
      <c r="AO916" s="118"/>
    </row>
    <row r="917" spans="1:41">
      <c r="A917" s="118"/>
      <c r="B917" s="118"/>
      <c r="C917" s="118"/>
      <c r="D917" s="118"/>
      <c r="E917" s="118"/>
      <c r="F917" s="118"/>
      <c r="G917" s="118"/>
      <c r="H917" s="118"/>
      <c r="I917" s="118"/>
      <c r="J917" s="118"/>
      <c r="K917" s="118"/>
      <c r="L917" s="118"/>
      <c r="M917" s="118"/>
      <c r="N917" s="118"/>
      <c r="O917" s="143" t="str">
        <f>IF(H917="","",(S917/S917)&amp;":"&amp;ROUND(AH917/S917,2))</f>
        <v/>
      </c>
      <c r="P917" s="118"/>
      <c r="Q917" s="118"/>
      <c r="R917" s="143" t="str">
        <f>IF(H917="","",(S917/S917)&amp;":"&amp;ROUND(AI917/S917,2))</f>
        <v/>
      </c>
      <c r="S917" s="144" t="str">
        <f t="shared" si="173"/>
        <v/>
      </c>
      <c r="T917" s="145" t="str">
        <f t="shared" si="174"/>
        <v/>
      </c>
      <c r="U917" s="118"/>
      <c r="V917" s="145" t="str">
        <f t="shared" si="175"/>
        <v/>
      </c>
      <c r="W917" s="144" t="str">
        <f t="shared" si="176"/>
        <v/>
      </c>
      <c r="X917" s="146" t="str">
        <f>IF(C917="","",IF(OR(C917="Trade",C917="Multi Position"),(X916+V917),IF(C917="Deposit",(X916+AE917),IF(C917="Withdrawal",(X916-AE917)))))</f>
        <v/>
      </c>
      <c r="Y917" s="145" t="str">
        <f t="shared" si="177"/>
        <v/>
      </c>
      <c r="Z917" s="118"/>
      <c r="AA917" s="118"/>
      <c r="AB917" s="118"/>
      <c r="AC917" s="118"/>
      <c r="AD917" s="118"/>
      <c r="AE917" s="139"/>
      <c r="AF917" s="118"/>
      <c r="AG917" s="118"/>
      <c r="AH917" s="147" t="str">
        <f t="shared" si="178"/>
        <v/>
      </c>
      <c r="AI917" s="147" t="str">
        <f t="shared" si="179"/>
        <v/>
      </c>
      <c r="AJ917" s="148" t="str">
        <f t="shared" si="168"/>
        <v/>
      </c>
      <c r="AK917" s="148" t="str">
        <f t="shared" si="169"/>
        <v/>
      </c>
      <c r="AL917" s="147" t="str">
        <f t="shared" si="170"/>
        <v/>
      </c>
      <c r="AM917" s="147" t="str">
        <f t="shared" si="171"/>
        <v/>
      </c>
      <c r="AN917" s="147" t="str">
        <f t="shared" si="172"/>
        <v/>
      </c>
      <c r="AO917" s="118"/>
    </row>
    <row r="918" spans="1:41">
      <c r="A918" s="118"/>
      <c r="B918" s="118"/>
      <c r="C918" s="118"/>
      <c r="D918" s="118"/>
      <c r="E918" s="118"/>
      <c r="F918" s="118"/>
      <c r="G918" s="118"/>
      <c r="H918" s="118"/>
      <c r="I918" s="118"/>
      <c r="J918" s="118"/>
      <c r="K918" s="118"/>
      <c r="L918" s="118"/>
      <c r="M918" s="118"/>
      <c r="N918" s="118"/>
      <c r="O918" s="143" t="str">
        <f>IF(H918="","",(S918/S918)&amp;":"&amp;ROUND(AH918/S918,2))</f>
        <v/>
      </c>
      <c r="P918" s="118"/>
      <c r="Q918" s="118"/>
      <c r="R918" s="143" t="str">
        <f>IF(H918="","",(S918/S918)&amp;":"&amp;ROUND(AI918/S918,2))</f>
        <v/>
      </c>
      <c r="S918" s="144" t="str">
        <f t="shared" si="173"/>
        <v/>
      </c>
      <c r="T918" s="145" t="str">
        <f t="shared" si="174"/>
        <v/>
      </c>
      <c r="U918" s="118"/>
      <c r="V918" s="145" t="str">
        <f t="shared" si="175"/>
        <v/>
      </c>
      <c r="W918" s="144" t="str">
        <f t="shared" si="176"/>
        <v/>
      </c>
      <c r="X918" s="146" t="str">
        <f>IF(C918="","",IF(OR(C918="Trade",C918="Multi Position"),(X917+V918),IF(C918="Deposit",(X917+AE918),IF(C918="Withdrawal",(X917-AE918)))))</f>
        <v/>
      </c>
      <c r="Y918" s="145" t="str">
        <f t="shared" si="177"/>
        <v/>
      </c>
      <c r="Z918" s="118"/>
      <c r="AA918" s="118"/>
      <c r="AB918" s="118"/>
      <c r="AC918" s="118"/>
      <c r="AD918" s="118"/>
      <c r="AE918" s="139"/>
      <c r="AF918" s="118"/>
      <c r="AG918" s="118"/>
      <c r="AH918" s="147" t="str">
        <f t="shared" si="178"/>
        <v/>
      </c>
      <c r="AI918" s="147" t="str">
        <f t="shared" si="179"/>
        <v/>
      </c>
      <c r="AJ918" s="148" t="str">
        <f t="shared" si="168"/>
        <v/>
      </c>
      <c r="AK918" s="148" t="str">
        <f t="shared" si="169"/>
        <v/>
      </c>
      <c r="AL918" s="147" t="str">
        <f t="shared" si="170"/>
        <v/>
      </c>
      <c r="AM918" s="147" t="str">
        <f t="shared" si="171"/>
        <v/>
      </c>
      <c r="AN918" s="147" t="str">
        <f t="shared" si="172"/>
        <v/>
      </c>
      <c r="AO918" s="118"/>
    </row>
    <row r="919" spans="1:41">
      <c r="A919" s="118"/>
      <c r="B919" s="118"/>
      <c r="C919" s="118"/>
      <c r="D919" s="118"/>
      <c r="E919" s="118"/>
      <c r="F919" s="118"/>
      <c r="G919" s="118"/>
      <c r="H919" s="118"/>
      <c r="I919" s="118"/>
      <c r="J919" s="118"/>
      <c r="K919" s="118"/>
      <c r="L919" s="118"/>
      <c r="M919" s="118"/>
      <c r="N919" s="118"/>
      <c r="O919" s="143" t="str">
        <f>IF(H919="","",(S919/S919)&amp;":"&amp;ROUND(AH919/S919,2))</f>
        <v/>
      </c>
      <c r="P919" s="118"/>
      <c r="Q919" s="118"/>
      <c r="R919" s="143" t="str">
        <f>IF(H919="","",(S919/S919)&amp;":"&amp;ROUND(AI919/S919,2))</f>
        <v/>
      </c>
      <c r="S919" s="144" t="str">
        <f t="shared" si="173"/>
        <v/>
      </c>
      <c r="T919" s="145" t="str">
        <f t="shared" si="174"/>
        <v/>
      </c>
      <c r="U919" s="118"/>
      <c r="V919" s="145" t="str">
        <f t="shared" si="175"/>
        <v/>
      </c>
      <c r="W919" s="144" t="str">
        <f t="shared" si="176"/>
        <v/>
      </c>
      <c r="X919" s="146" t="str">
        <f>IF(C919="","",IF(OR(C919="Trade",C919="Multi Position"),(X918+V919),IF(C919="Deposit",(X918+AE919),IF(C919="Withdrawal",(X918-AE919)))))</f>
        <v/>
      </c>
      <c r="Y919" s="145" t="str">
        <f t="shared" si="177"/>
        <v/>
      </c>
      <c r="Z919" s="118"/>
      <c r="AA919" s="118"/>
      <c r="AB919" s="118"/>
      <c r="AC919" s="118"/>
      <c r="AD919" s="118"/>
      <c r="AE919" s="139"/>
      <c r="AF919" s="118"/>
      <c r="AG919" s="118"/>
      <c r="AH919" s="147" t="str">
        <f t="shared" si="178"/>
        <v/>
      </c>
      <c r="AI919" s="147" t="str">
        <f t="shared" si="179"/>
        <v/>
      </c>
      <c r="AJ919" s="148" t="str">
        <f t="shared" si="168"/>
        <v/>
      </c>
      <c r="AK919" s="148" t="str">
        <f t="shared" si="169"/>
        <v/>
      </c>
      <c r="AL919" s="147" t="str">
        <f t="shared" si="170"/>
        <v/>
      </c>
      <c r="AM919" s="147" t="str">
        <f t="shared" si="171"/>
        <v/>
      </c>
      <c r="AN919" s="147" t="str">
        <f t="shared" si="172"/>
        <v/>
      </c>
      <c r="AO919" s="118"/>
    </row>
    <row r="920" spans="1:41">
      <c r="A920" s="118"/>
      <c r="B920" s="118"/>
      <c r="C920" s="118"/>
      <c r="D920" s="118"/>
      <c r="E920" s="118"/>
      <c r="F920" s="118"/>
      <c r="G920" s="118"/>
      <c r="H920" s="118"/>
      <c r="I920" s="118"/>
      <c r="J920" s="118"/>
      <c r="K920" s="118"/>
      <c r="L920" s="118"/>
      <c r="M920" s="118"/>
      <c r="N920" s="118"/>
      <c r="O920" s="143" t="str">
        <f>IF(H920="","",(S920/S920)&amp;":"&amp;ROUND(AH920/S920,2))</f>
        <v/>
      </c>
      <c r="P920" s="118"/>
      <c r="Q920" s="118"/>
      <c r="R920" s="143" t="str">
        <f>IF(H920="","",(S920/S920)&amp;":"&amp;ROUND(AI920/S920,2))</f>
        <v/>
      </c>
      <c r="S920" s="144" t="str">
        <f t="shared" si="173"/>
        <v/>
      </c>
      <c r="T920" s="145" t="str">
        <f t="shared" si="174"/>
        <v/>
      </c>
      <c r="U920" s="118"/>
      <c r="V920" s="145" t="str">
        <f t="shared" si="175"/>
        <v/>
      </c>
      <c r="W920" s="144" t="str">
        <f t="shared" si="176"/>
        <v/>
      </c>
      <c r="X920" s="146" t="str">
        <f>IF(C920="","",IF(OR(C920="Trade",C920="Multi Position"),(X919+V920),IF(C920="Deposit",(X919+AE920),IF(C920="Withdrawal",(X919-AE920)))))</f>
        <v/>
      </c>
      <c r="Y920" s="145" t="str">
        <f t="shared" si="177"/>
        <v/>
      </c>
      <c r="Z920" s="118"/>
      <c r="AA920" s="118"/>
      <c r="AB920" s="118"/>
      <c r="AC920" s="118"/>
      <c r="AD920" s="118"/>
      <c r="AE920" s="139"/>
      <c r="AF920" s="118"/>
      <c r="AG920" s="118"/>
      <c r="AH920" s="147" t="str">
        <f t="shared" si="178"/>
        <v/>
      </c>
      <c r="AI920" s="147" t="str">
        <f t="shared" si="179"/>
        <v/>
      </c>
      <c r="AJ920" s="148" t="str">
        <f t="shared" si="168"/>
        <v/>
      </c>
      <c r="AK920" s="148" t="str">
        <f t="shared" si="169"/>
        <v/>
      </c>
      <c r="AL920" s="147" t="str">
        <f t="shared" si="170"/>
        <v/>
      </c>
      <c r="AM920" s="147" t="str">
        <f t="shared" si="171"/>
        <v/>
      </c>
      <c r="AN920" s="147" t="str">
        <f t="shared" si="172"/>
        <v/>
      </c>
      <c r="AO920" s="118"/>
    </row>
    <row r="921" spans="1:41">
      <c r="A921" s="118"/>
      <c r="B921" s="118"/>
      <c r="C921" s="118"/>
      <c r="D921" s="118"/>
      <c r="E921" s="118"/>
      <c r="F921" s="118"/>
      <c r="G921" s="118"/>
      <c r="H921" s="118"/>
      <c r="I921" s="118"/>
      <c r="J921" s="118"/>
      <c r="K921" s="118"/>
      <c r="L921" s="118"/>
      <c r="M921" s="118"/>
      <c r="N921" s="118"/>
      <c r="O921" s="143" t="str">
        <f>IF(H921="","",(S921/S921)&amp;":"&amp;ROUND(AH921/S921,2))</f>
        <v/>
      </c>
      <c r="P921" s="118"/>
      <c r="Q921" s="118"/>
      <c r="R921" s="143" t="str">
        <f>IF(H921="","",(S921/S921)&amp;":"&amp;ROUND(AI921/S921,2))</f>
        <v/>
      </c>
      <c r="S921" s="144" t="str">
        <f t="shared" si="173"/>
        <v/>
      </c>
      <c r="T921" s="145" t="str">
        <f t="shared" si="174"/>
        <v/>
      </c>
      <c r="U921" s="118"/>
      <c r="V921" s="145" t="str">
        <f t="shared" si="175"/>
        <v/>
      </c>
      <c r="W921" s="144" t="str">
        <f t="shared" si="176"/>
        <v/>
      </c>
      <c r="X921" s="146" t="str">
        <f>IF(C921="","",IF(OR(C921="Trade",C921="Multi Position"),(X920+V921),IF(C921="Deposit",(X920+AE921),IF(C921="Withdrawal",(X920-AE921)))))</f>
        <v/>
      </c>
      <c r="Y921" s="145" t="str">
        <f t="shared" si="177"/>
        <v/>
      </c>
      <c r="Z921" s="118"/>
      <c r="AA921" s="118"/>
      <c r="AB921" s="118"/>
      <c r="AC921" s="118"/>
      <c r="AD921" s="118"/>
      <c r="AE921" s="139"/>
      <c r="AF921" s="118"/>
      <c r="AG921" s="118"/>
      <c r="AH921" s="147" t="str">
        <f t="shared" si="178"/>
        <v/>
      </c>
      <c r="AI921" s="147" t="str">
        <f t="shared" si="179"/>
        <v/>
      </c>
      <c r="AJ921" s="148" t="str">
        <f t="shared" si="168"/>
        <v/>
      </c>
      <c r="AK921" s="148" t="str">
        <f t="shared" si="169"/>
        <v/>
      </c>
      <c r="AL921" s="147" t="str">
        <f t="shared" si="170"/>
        <v/>
      </c>
      <c r="AM921" s="147" t="str">
        <f t="shared" si="171"/>
        <v/>
      </c>
      <c r="AN921" s="147" t="str">
        <f t="shared" si="172"/>
        <v/>
      </c>
      <c r="AO921" s="118"/>
    </row>
    <row r="922" spans="1:41">
      <c r="A922" s="118"/>
      <c r="B922" s="118"/>
      <c r="C922" s="118"/>
      <c r="D922" s="118"/>
      <c r="E922" s="118"/>
      <c r="F922" s="118"/>
      <c r="G922" s="118"/>
      <c r="H922" s="118"/>
      <c r="I922" s="118"/>
      <c r="J922" s="118"/>
      <c r="K922" s="118"/>
      <c r="L922" s="118"/>
      <c r="M922" s="118"/>
      <c r="N922" s="118"/>
      <c r="O922" s="143" t="str">
        <f>IF(H922="","",(S922/S922)&amp;":"&amp;ROUND(AH922/S922,2))</f>
        <v/>
      </c>
      <c r="P922" s="118"/>
      <c r="Q922" s="118"/>
      <c r="R922" s="143" t="str">
        <f>IF(H922="","",(S922/S922)&amp;":"&amp;ROUND(AI922/S922,2))</f>
        <v/>
      </c>
      <c r="S922" s="144" t="str">
        <f t="shared" si="173"/>
        <v/>
      </c>
      <c r="T922" s="145" t="str">
        <f t="shared" si="174"/>
        <v/>
      </c>
      <c r="U922" s="118"/>
      <c r="V922" s="145" t="str">
        <f t="shared" si="175"/>
        <v/>
      </c>
      <c r="W922" s="144" t="str">
        <f t="shared" si="176"/>
        <v/>
      </c>
      <c r="X922" s="146" t="str">
        <f>IF(C922="","",IF(OR(C922="Trade",C922="Multi Position"),(X921+V922),IF(C922="Deposit",(X921+AE922),IF(C922="Withdrawal",(X921-AE922)))))</f>
        <v/>
      </c>
      <c r="Y922" s="145" t="str">
        <f t="shared" si="177"/>
        <v/>
      </c>
      <c r="Z922" s="118"/>
      <c r="AA922" s="118"/>
      <c r="AB922" s="118"/>
      <c r="AC922" s="118"/>
      <c r="AD922" s="118"/>
      <c r="AE922" s="139"/>
      <c r="AF922" s="118"/>
      <c r="AG922" s="118"/>
      <c r="AH922" s="147" t="str">
        <f t="shared" si="178"/>
        <v/>
      </c>
      <c r="AI922" s="147" t="str">
        <f t="shared" si="179"/>
        <v/>
      </c>
      <c r="AJ922" s="148" t="str">
        <f t="shared" si="168"/>
        <v/>
      </c>
      <c r="AK922" s="148" t="str">
        <f t="shared" si="169"/>
        <v/>
      </c>
      <c r="AL922" s="147" t="str">
        <f t="shared" si="170"/>
        <v/>
      </c>
      <c r="AM922" s="147" t="str">
        <f t="shared" si="171"/>
        <v/>
      </c>
      <c r="AN922" s="147" t="str">
        <f t="shared" si="172"/>
        <v/>
      </c>
      <c r="AO922" s="118"/>
    </row>
    <row r="923" spans="1:41">
      <c r="A923" s="118"/>
      <c r="B923" s="118"/>
      <c r="C923" s="118"/>
      <c r="D923" s="118"/>
      <c r="E923" s="118"/>
      <c r="F923" s="118"/>
      <c r="G923" s="118"/>
      <c r="H923" s="118"/>
      <c r="I923" s="118"/>
      <c r="J923" s="118"/>
      <c r="K923" s="118"/>
      <c r="L923" s="118"/>
      <c r="M923" s="118"/>
      <c r="N923" s="118"/>
      <c r="O923" s="143" t="str">
        <f>IF(H923="","",(S923/S923)&amp;":"&amp;ROUND(AH923/S923,2))</f>
        <v/>
      </c>
      <c r="P923" s="118"/>
      <c r="Q923" s="118"/>
      <c r="R923" s="143" t="str">
        <f>IF(H923="","",(S923/S923)&amp;":"&amp;ROUND(AI923/S923,2))</f>
        <v/>
      </c>
      <c r="S923" s="144" t="str">
        <f t="shared" si="173"/>
        <v/>
      </c>
      <c r="T923" s="145" t="str">
        <f t="shared" si="174"/>
        <v/>
      </c>
      <c r="U923" s="118"/>
      <c r="V923" s="145" t="str">
        <f t="shared" si="175"/>
        <v/>
      </c>
      <c r="W923" s="144" t="str">
        <f t="shared" si="176"/>
        <v/>
      </c>
      <c r="X923" s="146" t="str">
        <f>IF(C923="","",IF(OR(C923="Trade",C923="Multi Position"),(X922+V923),IF(C923="Deposit",(X922+AE923),IF(C923="Withdrawal",(X922-AE923)))))</f>
        <v/>
      </c>
      <c r="Y923" s="145" t="str">
        <f t="shared" si="177"/>
        <v/>
      </c>
      <c r="Z923" s="118"/>
      <c r="AA923" s="118"/>
      <c r="AB923" s="118"/>
      <c r="AC923" s="118"/>
      <c r="AD923" s="118"/>
      <c r="AE923" s="139"/>
      <c r="AF923" s="118"/>
      <c r="AG923" s="118"/>
      <c r="AH923" s="147" t="str">
        <f t="shared" si="178"/>
        <v/>
      </c>
      <c r="AI923" s="147" t="str">
        <f t="shared" si="179"/>
        <v/>
      </c>
      <c r="AJ923" s="148" t="str">
        <f t="shared" si="168"/>
        <v/>
      </c>
      <c r="AK923" s="148" t="str">
        <f t="shared" si="169"/>
        <v/>
      </c>
      <c r="AL923" s="147" t="str">
        <f t="shared" si="170"/>
        <v/>
      </c>
      <c r="AM923" s="147" t="str">
        <f t="shared" si="171"/>
        <v/>
      </c>
      <c r="AN923" s="147" t="str">
        <f t="shared" si="172"/>
        <v/>
      </c>
      <c r="AO923" s="118"/>
    </row>
    <row r="924" spans="1:41">
      <c r="A924" s="118"/>
      <c r="B924" s="118"/>
      <c r="C924" s="118"/>
      <c r="D924" s="118"/>
      <c r="E924" s="118"/>
      <c r="F924" s="118"/>
      <c r="G924" s="118"/>
      <c r="H924" s="118"/>
      <c r="I924" s="118"/>
      <c r="J924" s="118"/>
      <c r="K924" s="118"/>
      <c r="L924" s="118"/>
      <c r="M924" s="118"/>
      <c r="N924" s="118"/>
      <c r="O924" s="143" t="str">
        <f>IF(H924="","",(S924/S924)&amp;":"&amp;ROUND(AH924/S924,2))</f>
        <v/>
      </c>
      <c r="P924" s="118"/>
      <c r="Q924" s="118"/>
      <c r="R924" s="143" t="str">
        <f>IF(H924="","",(S924/S924)&amp;":"&amp;ROUND(AI924/S924,2))</f>
        <v/>
      </c>
      <c r="S924" s="144" t="str">
        <f t="shared" si="173"/>
        <v/>
      </c>
      <c r="T924" s="145" t="str">
        <f t="shared" si="174"/>
        <v/>
      </c>
      <c r="U924" s="118"/>
      <c r="V924" s="145" t="str">
        <f t="shared" si="175"/>
        <v/>
      </c>
      <c r="W924" s="144" t="str">
        <f t="shared" si="176"/>
        <v/>
      </c>
      <c r="X924" s="146" t="str">
        <f>IF(C924="","",IF(OR(C924="Trade",C924="Multi Position"),(X923+V924),IF(C924="Deposit",(X923+AE924),IF(C924="Withdrawal",(X923-AE924)))))</f>
        <v/>
      </c>
      <c r="Y924" s="145" t="str">
        <f t="shared" si="177"/>
        <v/>
      </c>
      <c r="Z924" s="118"/>
      <c r="AA924" s="118"/>
      <c r="AB924" s="118"/>
      <c r="AC924" s="118"/>
      <c r="AD924" s="118"/>
      <c r="AE924" s="139"/>
      <c r="AF924" s="118"/>
      <c r="AG924" s="118"/>
      <c r="AH924" s="147" t="str">
        <f t="shared" si="178"/>
        <v/>
      </c>
      <c r="AI924" s="147" t="str">
        <f t="shared" si="179"/>
        <v/>
      </c>
      <c r="AJ924" s="148" t="str">
        <f t="shared" si="168"/>
        <v/>
      </c>
      <c r="AK924" s="148" t="str">
        <f t="shared" si="169"/>
        <v/>
      </c>
      <c r="AL924" s="147" t="str">
        <f t="shared" si="170"/>
        <v/>
      </c>
      <c r="AM924" s="147" t="str">
        <f t="shared" si="171"/>
        <v/>
      </c>
      <c r="AN924" s="147" t="str">
        <f t="shared" si="172"/>
        <v/>
      </c>
      <c r="AO924" s="118"/>
    </row>
    <row r="925" spans="1:41">
      <c r="A925" s="118"/>
      <c r="B925" s="118"/>
      <c r="C925" s="118"/>
      <c r="D925" s="118"/>
      <c r="E925" s="118"/>
      <c r="F925" s="118"/>
      <c r="G925" s="118"/>
      <c r="H925" s="118"/>
      <c r="I925" s="118"/>
      <c r="J925" s="118"/>
      <c r="K925" s="118"/>
      <c r="L925" s="118"/>
      <c r="M925" s="118"/>
      <c r="N925" s="118"/>
      <c r="O925" s="143" t="str">
        <f>IF(H925="","",(S925/S925)&amp;":"&amp;ROUND(AH925/S925,2))</f>
        <v/>
      </c>
      <c r="P925" s="118"/>
      <c r="Q925" s="118"/>
      <c r="R925" s="143" t="str">
        <f>IF(H925="","",(S925/S925)&amp;":"&amp;ROUND(AI925/S925,2))</f>
        <v/>
      </c>
      <c r="S925" s="144" t="str">
        <f t="shared" si="173"/>
        <v/>
      </c>
      <c r="T925" s="145" t="str">
        <f t="shared" si="174"/>
        <v/>
      </c>
      <c r="U925" s="118"/>
      <c r="V925" s="145" t="str">
        <f t="shared" si="175"/>
        <v/>
      </c>
      <c r="W925" s="144" t="str">
        <f t="shared" si="176"/>
        <v/>
      </c>
      <c r="X925" s="146" t="str">
        <f>IF(C925="","",IF(OR(C925="Trade",C925="Multi Position"),(X924+V925),IF(C925="Deposit",(X924+AE925),IF(C925="Withdrawal",(X924-AE925)))))</f>
        <v/>
      </c>
      <c r="Y925" s="145" t="str">
        <f t="shared" si="177"/>
        <v/>
      </c>
      <c r="Z925" s="118"/>
      <c r="AA925" s="118"/>
      <c r="AB925" s="118"/>
      <c r="AC925" s="118"/>
      <c r="AD925" s="118"/>
      <c r="AE925" s="139"/>
      <c r="AF925" s="118"/>
      <c r="AG925" s="118"/>
      <c r="AH925" s="147" t="str">
        <f t="shared" si="178"/>
        <v/>
      </c>
      <c r="AI925" s="147" t="str">
        <f t="shared" si="179"/>
        <v/>
      </c>
      <c r="AJ925" s="148" t="str">
        <f t="shared" si="168"/>
        <v/>
      </c>
      <c r="AK925" s="148" t="str">
        <f t="shared" si="169"/>
        <v/>
      </c>
      <c r="AL925" s="147" t="str">
        <f t="shared" si="170"/>
        <v/>
      </c>
      <c r="AM925" s="147" t="str">
        <f t="shared" si="171"/>
        <v/>
      </c>
      <c r="AN925" s="147" t="str">
        <f t="shared" si="172"/>
        <v/>
      </c>
      <c r="AO925" s="118"/>
    </row>
    <row r="926" spans="1:41">
      <c r="A926" s="118"/>
      <c r="B926" s="118"/>
      <c r="C926" s="118"/>
      <c r="D926" s="118"/>
      <c r="E926" s="118"/>
      <c r="F926" s="118"/>
      <c r="G926" s="118"/>
      <c r="H926" s="118"/>
      <c r="I926" s="118"/>
      <c r="J926" s="118"/>
      <c r="K926" s="118"/>
      <c r="L926" s="118"/>
      <c r="M926" s="118"/>
      <c r="N926" s="118"/>
      <c r="O926" s="143" t="str">
        <f>IF(H926="","",(S926/S926)&amp;":"&amp;ROUND(AH926/S926,2))</f>
        <v/>
      </c>
      <c r="P926" s="118"/>
      <c r="Q926" s="118"/>
      <c r="R926" s="143" t="str">
        <f>IF(H926="","",(S926/S926)&amp;":"&amp;ROUND(AI926/S926,2))</f>
        <v/>
      </c>
      <c r="S926" s="144" t="str">
        <f t="shared" si="173"/>
        <v/>
      </c>
      <c r="T926" s="145" t="str">
        <f t="shared" si="174"/>
        <v/>
      </c>
      <c r="U926" s="118"/>
      <c r="V926" s="145" t="str">
        <f t="shared" si="175"/>
        <v/>
      </c>
      <c r="W926" s="144" t="str">
        <f t="shared" si="176"/>
        <v/>
      </c>
      <c r="X926" s="146" t="str">
        <f>IF(C926="","",IF(OR(C926="Trade",C926="Multi Position"),(X925+V926),IF(C926="Deposit",(X925+AE926),IF(C926="Withdrawal",(X925-AE926)))))</f>
        <v/>
      </c>
      <c r="Y926" s="145" t="str">
        <f t="shared" si="177"/>
        <v/>
      </c>
      <c r="Z926" s="118"/>
      <c r="AA926" s="118"/>
      <c r="AB926" s="118"/>
      <c r="AC926" s="118"/>
      <c r="AD926" s="118"/>
      <c r="AE926" s="139"/>
      <c r="AF926" s="118"/>
      <c r="AG926" s="118"/>
      <c r="AH926" s="147" t="str">
        <f t="shared" si="178"/>
        <v/>
      </c>
      <c r="AI926" s="147" t="str">
        <f t="shared" si="179"/>
        <v/>
      </c>
      <c r="AJ926" s="148" t="str">
        <f t="shared" si="168"/>
        <v/>
      </c>
      <c r="AK926" s="148" t="str">
        <f t="shared" si="169"/>
        <v/>
      </c>
      <c r="AL926" s="147" t="str">
        <f t="shared" si="170"/>
        <v/>
      </c>
      <c r="AM926" s="147" t="str">
        <f t="shared" si="171"/>
        <v/>
      </c>
      <c r="AN926" s="147" t="str">
        <f t="shared" si="172"/>
        <v/>
      </c>
      <c r="AO926" s="118"/>
    </row>
    <row r="927" spans="1:41">
      <c r="A927" s="118"/>
      <c r="B927" s="118"/>
      <c r="C927" s="118"/>
      <c r="D927" s="118"/>
      <c r="E927" s="118"/>
      <c r="F927" s="118"/>
      <c r="G927" s="118"/>
      <c r="H927" s="118"/>
      <c r="I927" s="118"/>
      <c r="J927" s="118"/>
      <c r="K927" s="118"/>
      <c r="L927" s="118"/>
      <c r="M927" s="118"/>
      <c r="N927" s="118"/>
      <c r="O927" s="143" t="str">
        <f>IF(H927="","",(S927/S927)&amp;":"&amp;ROUND(AH927/S927,2))</f>
        <v/>
      </c>
      <c r="P927" s="118"/>
      <c r="Q927" s="118"/>
      <c r="R927" s="143" t="str">
        <f>IF(H927="","",(S927/S927)&amp;":"&amp;ROUND(AI927/S927,2))</f>
        <v/>
      </c>
      <c r="S927" s="144" t="str">
        <f t="shared" si="173"/>
        <v/>
      </c>
      <c r="T927" s="145" t="str">
        <f t="shared" si="174"/>
        <v/>
      </c>
      <c r="U927" s="118"/>
      <c r="V927" s="145" t="str">
        <f t="shared" si="175"/>
        <v/>
      </c>
      <c r="W927" s="144" t="str">
        <f t="shared" si="176"/>
        <v/>
      </c>
      <c r="X927" s="146" t="str">
        <f>IF(C927="","",IF(OR(C927="Trade",C927="Multi Position"),(X926+V927),IF(C927="Deposit",(X926+AE927),IF(C927="Withdrawal",(X926-AE927)))))</f>
        <v/>
      </c>
      <c r="Y927" s="145" t="str">
        <f t="shared" si="177"/>
        <v/>
      </c>
      <c r="Z927" s="118"/>
      <c r="AA927" s="118"/>
      <c r="AB927" s="118"/>
      <c r="AC927" s="118"/>
      <c r="AD927" s="118"/>
      <c r="AE927" s="139"/>
      <c r="AF927" s="118"/>
      <c r="AG927" s="118"/>
      <c r="AH927" s="147" t="str">
        <f t="shared" si="178"/>
        <v/>
      </c>
      <c r="AI927" s="147" t="str">
        <f t="shared" si="179"/>
        <v/>
      </c>
      <c r="AJ927" s="148" t="str">
        <f t="shared" si="168"/>
        <v/>
      </c>
      <c r="AK927" s="148" t="str">
        <f t="shared" si="169"/>
        <v/>
      </c>
      <c r="AL927" s="147" t="str">
        <f t="shared" si="170"/>
        <v/>
      </c>
      <c r="AM927" s="147" t="str">
        <f t="shared" si="171"/>
        <v/>
      </c>
      <c r="AN927" s="147" t="str">
        <f t="shared" si="172"/>
        <v/>
      </c>
      <c r="AO927" s="118"/>
    </row>
    <row r="928" spans="1:41">
      <c r="A928" s="118"/>
      <c r="B928" s="118"/>
      <c r="C928" s="118"/>
      <c r="D928" s="118"/>
      <c r="E928" s="118"/>
      <c r="F928" s="118"/>
      <c r="G928" s="118"/>
      <c r="H928" s="118"/>
      <c r="I928" s="118"/>
      <c r="J928" s="118"/>
      <c r="K928" s="118"/>
      <c r="L928" s="118"/>
      <c r="M928" s="118"/>
      <c r="N928" s="118"/>
      <c r="O928" s="143" t="str">
        <f>IF(H928="","",(S928/S928)&amp;":"&amp;ROUND(AH928/S928,2))</f>
        <v/>
      </c>
      <c r="P928" s="118"/>
      <c r="Q928" s="118"/>
      <c r="R928" s="143" t="str">
        <f>IF(H928="","",(S928/S928)&amp;":"&amp;ROUND(AI928/S928,2))</f>
        <v/>
      </c>
      <c r="S928" s="144" t="str">
        <f t="shared" si="173"/>
        <v/>
      </c>
      <c r="T928" s="145" t="str">
        <f t="shared" si="174"/>
        <v/>
      </c>
      <c r="U928" s="118"/>
      <c r="V928" s="145" t="str">
        <f t="shared" si="175"/>
        <v/>
      </c>
      <c r="W928" s="144" t="str">
        <f t="shared" si="176"/>
        <v/>
      </c>
      <c r="X928" s="146" t="str">
        <f>IF(C928="","",IF(OR(C928="Trade",C928="Multi Position"),(X927+V928),IF(C928="Deposit",(X927+AE928),IF(C928="Withdrawal",(X927-AE928)))))</f>
        <v/>
      </c>
      <c r="Y928" s="145" t="str">
        <f t="shared" si="177"/>
        <v/>
      </c>
      <c r="Z928" s="118"/>
      <c r="AA928" s="118"/>
      <c r="AB928" s="118"/>
      <c r="AC928" s="118"/>
      <c r="AD928" s="118"/>
      <c r="AE928" s="139"/>
      <c r="AF928" s="118"/>
      <c r="AG928" s="118"/>
      <c r="AH928" s="147" t="str">
        <f t="shared" si="178"/>
        <v/>
      </c>
      <c r="AI928" s="147" t="str">
        <f t="shared" si="179"/>
        <v/>
      </c>
      <c r="AJ928" s="148" t="str">
        <f t="shared" si="168"/>
        <v/>
      </c>
      <c r="AK928" s="148" t="str">
        <f t="shared" si="169"/>
        <v/>
      </c>
      <c r="AL928" s="147" t="str">
        <f t="shared" si="170"/>
        <v/>
      </c>
      <c r="AM928" s="147" t="str">
        <f t="shared" si="171"/>
        <v/>
      </c>
      <c r="AN928" s="147" t="str">
        <f t="shared" si="172"/>
        <v/>
      </c>
      <c r="AO928" s="118"/>
    </row>
    <row r="929" spans="1:41">
      <c r="A929" s="118"/>
      <c r="B929" s="118"/>
      <c r="C929" s="118"/>
      <c r="D929" s="118"/>
      <c r="E929" s="118"/>
      <c r="F929" s="118"/>
      <c r="G929" s="118"/>
      <c r="H929" s="118"/>
      <c r="I929" s="118"/>
      <c r="J929" s="118"/>
      <c r="K929" s="118"/>
      <c r="L929" s="118"/>
      <c r="M929" s="118"/>
      <c r="N929" s="118"/>
      <c r="O929" s="143" t="str">
        <f>IF(H929="","",(S929/S929)&amp;":"&amp;ROUND(AH929/S929,2))</f>
        <v/>
      </c>
      <c r="P929" s="118"/>
      <c r="Q929" s="118"/>
      <c r="R929" s="143" t="str">
        <f>IF(H929="","",(S929/S929)&amp;":"&amp;ROUND(AI929/S929,2))</f>
        <v/>
      </c>
      <c r="S929" s="144" t="str">
        <f t="shared" si="173"/>
        <v/>
      </c>
      <c r="T929" s="145" t="str">
        <f t="shared" si="174"/>
        <v/>
      </c>
      <c r="U929" s="118"/>
      <c r="V929" s="145" t="str">
        <f t="shared" si="175"/>
        <v/>
      </c>
      <c r="W929" s="144" t="str">
        <f t="shared" si="176"/>
        <v/>
      </c>
      <c r="X929" s="146" t="str">
        <f>IF(C929="","",IF(OR(C929="Trade",C929="Multi Position"),(X928+V929),IF(C929="Deposit",(X928+AE929),IF(C929="Withdrawal",(X928-AE929)))))</f>
        <v/>
      </c>
      <c r="Y929" s="145" t="str">
        <f t="shared" si="177"/>
        <v/>
      </c>
      <c r="Z929" s="118"/>
      <c r="AA929" s="118"/>
      <c r="AB929" s="118"/>
      <c r="AC929" s="118"/>
      <c r="AD929" s="118"/>
      <c r="AE929" s="139"/>
      <c r="AF929" s="118"/>
      <c r="AG929" s="118"/>
      <c r="AH929" s="147" t="str">
        <f t="shared" si="178"/>
        <v/>
      </c>
      <c r="AI929" s="147" t="str">
        <f t="shared" si="179"/>
        <v/>
      </c>
      <c r="AJ929" s="148" t="str">
        <f t="shared" si="168"/>
        <v/>
      </c>
      <c r="AK929" s="148" t="str">
        <f t="shared" si="169"/>
        <v/>
      </c>
      <c r="AL929" s="147" t="str">
        <f t="shared" si="170"/>
        <v/>
      </c>
      <c r="AM929" s="147" t="str">
        <f t="shared" si="171"/>
        <v/>
      </c>
      <c r="AN929" s="147" t="str">
        <f t="shared" si="172"/>
        <v/>
      </c>
      <c r="AO929" s="118"/>
    </row>
    <row r="930" spans="1:41">
      <c r="A930" s="118"/>
      <c r="B930" s="118"/>
      <c r="C930" s="118"/>
      <c r="D930" s="118"/>
      <c r="E930" s="118"/>
      <c r="F930" s="118"/>
      <c r="G930" s="118"/>
      <c r="H930" s="118"/>
      <c r="I930" s="118"/>
      <c r="J930" s="118"/>
      <c r="K930" s="118"/>
      <c r="L930" s="118"/>
      <c r="M930" s="118"/>
      <c r="N930" s="118"/>
      <c r="O930" s="143" t="str">
        <f>IF(H930="","",(S930/S930)&amp;":"&amp;ROUND(AH930/S930,2))</f>
        <v/>
      </c>
      <c r="P930" s="118"/>
      <c r="Q930" s="118"/>
      <c r="R930" s="143" t="str">
        <f>IF(H930="","",(S930/S930)&amp;":"&amp;ROUND(AI930/S930,2))</f>
        <v/>
      </c>
      <c r="S930" s="144" t="str">
        <f t="shared" si="173"/>
        <v/>
      </c>
      <c r="T930" s="145" t="str">
        <f t="shared" si="174"/>
        <v/>
      </c>
      <c r="U930" s="118"/>
      <c r="V930" s="145" t="str">
        <f t="shared" si="175"/>
        <v/>
      </c>
      <c r="W930" s="144" t="str">
        <f t="shared" si="176"/>
        <v/>
      </c>
      <c r="X930" s="146" t="str">
        <f>IF(C930="","",IF(OR(C930="Trade",C930="Multi Position"),(X929+V930),IF(C930="Deposit",(X929+AE930),IF(C930="Withdrawal",(X929-AE930)))))</f>
        <v/>
      </c>
      <c r="Y930" s="145" t="str">
        <f t="shared" si="177"/>
        <v/>
      </c>
      <c r="Z930" s="118"/>
      <c r="AA930" s="118"/>
      <c r="AB930" s="118"/>
      <c r="AC930" s="118"/>
      <c r="AD930" s="118"/>
      <c r="AE930" s="139"/>
      <c r="AF930" s="118"/>
      <c r="AG930" s="118"/>
      <c r="AH930" s="147" t="str">
        <f t="shared" si="178"/>
        <v/>
      </c>
      <c r="AI930" s="147" t="str">
        <f t="shared" si="179"/>
        <v/>
      </c>
      <c r="AJ930" s="148" t="str">
        <f t="shared" si="168"/>
        <v/>
      </c>
      <c r="AK930" s="148" t="str">
        <f t="shared" si="169"/>
        <v/>
      </c>
      <c r="AL930" s="147" t="str">
        <f t="shared" si="170"/>
        <v/>
      </c>
      <c r="AM930" s="147" t="str">
        <f t="shared" si="171"/>
        <v/>
      </c>
      <c r="AN930" s="147" t="str">
        <f t="shared" si="172"/>
        <v/>
      </c>
      <c r="AO930" s="118"/>
    </row>
    <row r="931" spans="1:41">
      <c r="A931" s="118"/>
      <c r="B931" s="118"/>
      <c r="C931" s="118"/>
      <c r="D931" s="118"/>
      <c r="E931" s="118"/>
      <c r="F931" s="118"/>
      <c r="G931" s="118"/>
      <c r="H931" s="118"/>
      <c r="I931" s="118"/>
      <c r="J931" s="118"/>
      <c r="K931" s="118"/>
      <c r="L931" s="118"/>
      <c r="M931" s="118"/>
      <c r="N931" s="118"/>
      <c r="O931" s="143" t="str">
        <f>IF(H931="","",(S931/S931)&amp;":"&amp;ROUND(AH931/S931,2))</f>
        <v/>
      </c>
      <c r="P931" s="118"/>
      <c r="Q931" s="118"/>
      <c r="R931" s="143" t="str">
        <f>IF(H931="","",(S931/S931)&amp;":"&amp;ROUND(AI931/S931,2))</f>
        <v/>
      </c>
      <c r="S931" s="144" t="str">
        <f t="shared" si="173"/>
        <v/>
      </c>
      <c r="T931" s="145" t="str">
        <f t="shared" si="174"/>
        <v/>
      </c>
      <c r="U931" s="118"/>
      <c r="V931" s="145" t="str">
        <f t="shared" si="175"/>
        <v/>
      </c>
      <c r="W931" s="144" t="str">
        <f t="shared" si="176"/>
        <v/>
      </c>
      <c r="X931" s="146" t="str">
        <f>IF(C931="","",IF(OR(C931="Trade",C931="Multi Position"),(X930+V931),IF(C931="Deposit",(X930+AE931),IF(C931="Withdrawal",(X930-AE931)))))</f>
        <v/>
      </c>
      <c r="Y931" s="145" t="str">
        <f t="shared" si="177"/>
        <v/>
      </c>
      <c r="Z931" s="118"/>
      <c r="AA931" s="118"/>
      <c r="AB931" s="118"/>
      <c r="AC931" s="118"/>
      <c r="AD931" s="118"/>
      <c r="AE931" s="139"/>
      <c r="AF931" s="118"/>
      <c r="AG931" s="118"/>
      <c r="AH931" s="147" t="str">
        <f t="shared" si="178"/>
        <v/>
      </c>
      <c r="AI931" s="147" t="str">
        <f t="shared" si="179"/>
        <v/>
      </c>
      <c r="AJ931" s="148" t="str">
        <f t="shared" si="168"/>
        <v/>
      </c>
      <c r="AK931" s="148" t="str">
        <f t="shared" si="169"/>
        <v/>
      </c>
      <c r="AL931" s="147" t="str">
        <f t="shared" si="170"/>
        <v/>
      </c>
      <c r="AM931" s="147" t="str">
        <f t="shared" si="171"/>
        <v/>
      </c>
      <c r="AN931" s="147" t="str">
        <f t="shared" si="172"/>
        <v/>
      </c>
      <c r="AO931" s="118"/>
    </row>
    <row r="932" spans="1:41">
      <c r="A932" s="118"/>
      <c r="B932" s="118"/>
      <c r="C932" s="118"/>
      <c r="D932" s="118"/>
      <c r="E932" s="118"/>
      <c r="F932" s="118"/>
      <c r="G932" s="118"/>
      <c r="H932" s="118"/>
      <c r="I932" s="118"/>
      <c r="J932" s="118"/>
      <c r="K932" s="118"/>
      <c r="L932" s="118"/>
      <c r="M932" s="118"/>
      <c r="N932" s="118"/>
      <c r="O932" s="143" t="str">
        <f>IF(H932="","",(S932/S932)&amp;":"&amp;ROUND(AH932/S932,2))</f>
        <v/>
      </c>
      <c r="P932" s="118"/>
      <c r="Q932" s="118"/>
      <c r="R932" s="143" t="str">
        <f>IF(H932="","",(S932/S932)&amp;":"&amp;ROUND(AI932/S932,2))</f>
        <v/>
      </c>
      <c r="S932" s="144" t="str">
        <f t="shared" si="173"/>
        <v/>
      </c>
      <c r="T932" s="145" t="str">
        <f t="shared" si="174"/>
        <v/>
      </c>
      <c r="U932" s="118"/>
      <c r="V932" s="145" t="str">
        <f t="shared" si="175"/>
        <v/>
      </c>
      <c r="W932" s="144" t="str">
        <f t="shared" si="176"/>
        <v/>
      </c>
      <c r="X932" s="146" t="str">
        <f>IF(C932="","",IF(OR(C932="Trade",C932="Multi Position"),(X931+V932),IF(C932="Deposit",(X931+AE932),IF(C932="Withdrawal",(X931-AE932)))))</f>
        <v/>
      </c>
      <c r="Y932" s="145" t="str">
        <f t="shared" si="177"/>
        <v/>
      </c>
      <c r="Z932" s="118"/>
      <c r="AA932" s="118"/>
      <c r="AB932" s="118"/>
      <c r="AC932" s="118"/>
      <c r="AD932" s="118"/>
      <c r="AE932" s="139"/>
      <c r="AF932" s="118"/>
      <c r="AG932" s="118"/>
      <c r="AH932" s="147" t="str">
        <f t="shared" si="178"/>
        <v/>
      </c>
      <c r="AI932" s="147" t="str">
        <f t="shared" si="179"/>
        <v/>
      </c>
      <c r="AJ932" s="148" t="str">
        <f t="shared" si="168"/>
        <v/>
      </c>
      <c r="AK932" s="148" t="str">
        <f t="shared" si="169"/>
        <v/>
      </c>
      <c r="AL932" s="147" t="str">
        <f t="shared" si="170"/>
        <v/>
      </c>
      <c r="AM932" s="147" t="str">
        <f t="shared" si="171"/>
        <v/>
      </c>
      <c r="AN932" s="147" t="str">
        <f t="shared" si="172"/>
        <v/>
      </c>
      <c r="AO932" s="118"/>
    </row>
    <row r="933" spans="1:41">
      <c r="A933" s="118"/>
      <c r="B933" s="118"/>
      <c r="C933" s="118"/>
      <c r="D933" s="118"/>
      <c r="E933" s="118"/>
      <c r="F933" s="118"/>
      <c r="G933" s="118"/>
      <c r="H933" s="118"/>
      <c r="I933" s="118"/>
      <c r="J933" s="118"/>
      <c r="K933" s="118"/>
      <c r="L933" s="118"/>
      <c r="M933" s="118"/>
      <c r="N933" s="118"/>
      <c r="O933" s="143" t="str">
        <f>IF(H933="","",(S933/S933)&amp;":"&amp;ROUND(AH933/S933,2))</f>
        <v/>
      </c>
      <c r="P933" s="118"/>
      <c r="Q933" s="118"/>
      <c r="R933" s="143" t="str">
        <f>IF(H933="","",(S933/S933)&amp;":"&amp;ROUND(AI933/S933,2))</f>
        <v/>
      </c>
      <c r="S933" s="144" t="str">
        <f t="shared" si="173"/>
        <v/>
      </c>
      <c r="T933" s="145" t="str">
        <f t="shared" si="174"/>
        <v/>
      </c>
      <c r="U933" s="118"/>
      <c r="V933" s="145" t="str">
        <f t="shared" si="175"/>
        <v/>
      </c>
      <c r="W933" s="144" t="str">
        <f t="shared" si="176"/>
        <v/>
      </c>
      <c r="X933" s="146" t="str">
        <f>IF(C933="","",IF(OR(C933="Trade",C933="Multi Position"),(X932+V933),IF(C933="Deposit",(X932+AE933),IF(C933="Withdrawal",(X932-AE933)))))</f>
        <v/>
      </c>
      <c r="Y933" s="145" t="str">
        <f t="shared" si="177"/>
        <v/>
      </c>
      <c r="Z933" s="118"/>
      <c r="AA933" s="118"/>
      <c r="AB933" s="118"/>
      <c r="AC933" s="118"/>
      <c r="AD933" s="118"/>
      <c r="AE933" s="139"/>
      <c r="AF933" s="118"/>
      <c r="AG933" s="118"/>
      <c r="AH933" s="147" t="str">
        <f t="shared" si="178"/>
        <v/>
      </c>
      <c r="AI933" s="147" t="str">
        <f t="shared" si="179"/>
        <v/>
      </c>
      <c r="AJ933" s="148" t="str">
        <f t="shared" si="168"/>
        <v/>
      </c>
      <c r="AK933" s="148" t="str">
        <f t="shared" si="169"/>
        <v/>
      </c>
      <c r="AL933" s="147" t="str">
        <f t="shared" si="170"/>
        <v/>
      </c>
      <c r="AM933" s="147" t="str">
        <f t="shared" si="171"/>
        <v/>
      </c>
      <c r="AN933" s="147" t="str">
        <f t="shared" si="172"/>
        <v/>
      </c>
      <c r="AO933" s="118"/>
    </row>
    <row r="934" spans="1:41">
      <c r="A934" s="118"/>
      <c r="B934" s="118"/>
      <c r="C934" s="118"/>
      <c r="D934" s="118"/>
      <c r="E934" s="118"/>
      <c r="F934" s="118"/>
      <c r="G934" s="118"/>
      <c r="H934" s="118"/>
      <c r="I934" s="118"/>
      <c r="J934" s="118"/>
      <c r="K934" s="118"/>
      <c r="L934" s="118"/>
      <c r="M934" s="118"/>
      <c r="N934" s="118"/>
      <c r="O934" s="143" t="str">
        <f>IF(H934="","",(S934/S934)&amp;":"&amp;ROUND(AH934/S934,2))</f>
        <v/>
      </c>
      <c r="P934" s="118"/>
      <c r="Q934" s="118"/>
      <c r="R934" s="143" t="str">
        <f>IF(H934="","",(S934/S934)&amp;":"&amp;ROUND(AI934/S934,2))</f>
        <v/>
      </c>
      <c r="S934" s="144" t="str">
        <f t="shared" si="173"/>
        <v/>
      </c>
      <c r="T934" s="145" t="str">
        <f t="shared" si="174"/>
        <v/>
      </c>
      <c r="U934" s="118"/>
      <c r="V934" s="145" t="str">
        <f t="shared" si="175"/>
        <v/>
      </c>
      <c r="W934" s="144" t="str">
        <f t="shared" si="176"/>
        <v/>
      </c>
      <c r="X934" s="146" t="str">
        <f>IF(C934="","",IF(OR(C934="Trade",C934="Multi Position"),(X933+V934),IF(C934="Deposit",(X933+AE934),IF(C934="Withdrawal",(X933-AE934)))))</f>
        <v/>
      </c>
      <c r="Y934" s="145" t="str">
        <f t="shared" si="177"/>
        <v/>
      </c>
      <c r="Z934" s="118"/>
      <c r="AA934" s="118"/>
      <c r="AB934" s="118"/>
      <c r="AC934" s="118"/>
      <c r="AD934" s="118"/>
      <c r="AE934" s="139"/>
      <c r="AF934" s="118"/>
      <c r="AG934" s="118"/>
      <c r="AH934" s="147" t="str">
        <f t="shared" si="178"/>
        <v/>
      </c>
      <c r="AI934" s="147" t="str">
        <f t="shared" si="179"/>
        <v/>
      </c>
      <c r="AJ934" s="148" t="str">
        <f t="shared" si="168"/>
        <v/>
      </c>
      <c r="AK934" s="148" t="str">
        <f t="shared" si="169"/>
        <v/>
      </c>
      <c r="AL934" s="147" t="str">
        <f t="shared" si="170"/>
        <v/>
      </c>
      <c r="AM934" s="147" t="str">
        <f t="shared" si="171"/>
        <v/>
      </c>
      <c r="AN934" s="147" t="str">
        <f t="shared" si="172"/>
        <v/>
      </c>
      <c r="AO934" s="118"/>
    </row>
    <row r="935" spans="1:41">
      <c r="A935" s="118"/>
      <c r="B935" s="118"/>
      <c r="C935" s="118"/>
      <c r="D935" s="118"/>
      <c r="E935" s="118"/>
      <c r="F935" s="118"/>
      <c r="G935" s="118"/>
      <c r="H935" s="118"/>
      <c r="I935" s="118"/>
      <c r="J935" s="118"/>
      <c r="K935" s="118"/>
      <c r="L935" s="118"/>
      <c r="M935" s="118"/>
      <c r="N935" s="118"/>
      <c r="O935" s="143" t="str">
        <f>IF(H935="","",(S935/S935)&amp;":"&amp;ROUND(AH935/S935,2))</f>
        <v/>
      </c>
      <c r="P935" s="118"/>
      <c r="Q935" s="118"/>
      <c r="R935" s="143" t="str">
        <f>IF(H935="","",(S935/S935)&amp;":"&amp;ROUND(AI935/S935,2))</f>
        <v/>
      </c>
      <c r="S935" s="144" t="str">
        <f t="shared" si="173"/>
        <v/>
      </c>
      <c r="T935" s="145" t="str">
        <f t="shared" si="174"/>
        <v/>
      </c>
      <c r="U935" s="118"/>
      <c r="V935" s="145" t="str">
        <f t="shared" si="175"/>
        <v/>
      </c>
      <c r="W935" s="144" t="str">
        <f t="shared" si="176"/>
        <v/>
      </c>
      <c r="X935" s="146" t="str">
        <f>IF(C935="","",IF(OR(C935="Trade",C935="Multi Position"),(X934+V935),IF(C935="Deposit",(X934+AE935),IF(C935="Withdrawal",(X934-AE935)))))</f>
        <v/>
      </c>
      <c r="Y935" s="145" t="str">
        <f t="shared" si="177"/>
        <v/>
      </c>
      <c r="Z935" s="118"/>
      <c r="AA935" s="118"/>
      <c r="AB935" s="118"/>
      <c r="AC935" s="118"/>
      <c r="AD935" s="118"/>
      <c r="AE935" s="139"/>
      <c r="AF935" s="118"/>
      <c r="AG935" s="118"/>
      <c r="AH935" s="147" t="str">
        <f t="shared" si="178"/>
        <v/>
      </c>
      <c r="AI935" s="147" t="str">
        <f t="shared" si="179"/>
        <v/>
      </c>
      <c r="AJ935" s="148" t="str">
        <f t="shared" si="168"/>
        <v/>
      </c>
      <c r="AK935" s="148" t="str">
        <f t="shared" si="169"/>
        <v/>
      </c>
      <c r="AL935" s="147" t="str">
        <f t="shared" si="170"/>
        <v/>
      </c>
      <c r="AM935" s="147" t="str">
        <f t="shared" si="171"/>
        <v/>
      </c>
      <c r="AN935" s="147" t="str">
        <f t="shared" si="172"/>
        <v/>
      </c>
      <c r="AO935" s="118"/>
    </row>
    <row r="936" spans="1:41">
      <c r="A936" s="118"/>
      <c r="B936" s="118"/>
      <c r="C936" s="118"/>
      <c r="D936" s="118"/>
      <c r="E936" s="118"/>
      <c r="F936" s="118"/>
      <c r="G936" s="118"/>
      <c r="H936" s="118"/>
      <c r="I936" s="118"/>
      <c r="J936" s="118"/>
      <c r="K936" s="118"/>
      <c r="L936" s="118"/>
      <c r="M936" s="118"/>
      <c r="N936" s="118"/>
      <c r="O936" s="143" t="str">
        <f>IF(H936="","",(S936/S936)&amp;":"&amp;ROUND(AH936/S936,2))</f>
        <v/>
      </c>
      <c r="P936" s="118"/>
      <c r="Q936" s="118"/>
      <c r="R936" s="143" t="str">
        <f>IF(H936="","",(S936/S936)&amp;":"&amp;ROUND(AI936/S936,2))</f>
        <v/>
      </c>
      <c r="S936" s="144" t="str">
        <f t="shared" si="173"/>
        <v/>
      </c>
      <c r="T936" s="145" t="str">
        <f t="shared" si="174"/>
        <v/>
      </c>
      <c r="U936" s="118"/>
      <c r="V936" s="145" t="str">
        <f t="shared" si="175"/>
        <v/>
      </c>
      <c r="W936" s="144" t="str">
        <f t="shared" si="176"/>
        <v/>
      </c>
      <c r="X936" s="146" t="str">
        <f>IF(C936="","",IF(OR(C936="Trade",C936="Multi Position"),(X935+V936),IF(C936="Deposit",(X935+AE936),IF(C936="Withdrawal",(X935-AE936)))))</f>
        <v/>
      </c>
      <c r="Y936" s="145" t="str">
        <f t="shared" si="177"/>
        <v/>
      </c>
      <c r="Z936" s="118"/>
      <c r="AA936" s="118"/>
      <c r="AB936" s="118"/>
      <c r="AC936" s="118"/>
      <c r="AD936" s="118"/>
      <c r="AE936" s="139"/>
      <c r="AF936" s="118"/>
      <c r="AG936" s="118"/>
      <c r="AH936" s="147" t="str">
        <f t="shared" si="178"/>
        <v/>
      </c>
      <c r="AI936" s="147" t="str">
        <f t="shared" si="179"/>
        <v/>
      </c>
      <c r="AJ936" s="148" t="str">
        <f t="shared" si="168"/>
        <v/>
      </c>
      <c r="AK936" s="148" t="str">
        <f t="shared" si="169"/>
        <v/>
      </c>
      <c r="AL936" s="147" t="str">
        <f t="shared" si="170"/>
        <v/>
      </c>
      <c r="AM936" s="147" t="str">
        <f t="shared" si="171"/>
        <v/>
      </c>
      <c r="AN936" s="147" t="str">
        <f t="shared" si="172"/>
        <v/>
      </c>
      <c r="AO936" s="118"/>
    </row>
    <row r="937" spans="1:41">
      <c r="A937" s="118"/>
      <c r="B937" s="118"/>
      <c r="C937" s="118"/>
      <c r="D937" s="118"/>
      <c r="E937" s="118"/>
      <c r="F937" s="118"/>
      <c r="G937" s="118"/>
      <c r="H937" s="118"/>
      <c r="I937" s="118"/>
      <c r="J937" s="118"/>
      <c r="K937" s="118"/>
      <c r="L937" s="118"/>
      <c r="M937" s="118"/>
      <c r="N937" s="118"/>
      <c r="O937" s="143" t="str">
        <f>IF(H937="","",(S937/S937)&amp;":"&amp;ROUND(AH937/S937,2))</f>
        <v/>
      </c>
      <c r="P937" s="118"/>
      <c r="Q937" s="118"/>
      <c r="R937" s="143" t="str">
        <f>IF(H937="","",(S937/S937)&amp;":"&amp;ROUND(AI937/S937,2))</f>
        <v/>
      </c>
      <c r="S937" s="144" t="str">
        <f t="shared" si="173"/>
        <v/>
      </c>
      <c r="T937" s="145" t="str">
        <f t="shared" si="174"/>
        <v/>
      </c>
      <c r="U937" s="118"/>
      <c r="V937" s="145" t="str">
        <f t="shared" si="175"/>
        <v/>
      </c>
      <c r="W937" s="144" t="str">
        <f t="shared" si="176"/>
        <v/>
      </c>
      <c r="X937" s="146" t="str">
        <f>IF(C937="","",IF(OR(C937="Trade",C937="Multi Position"),(X936+V937),IF(C937="Deposit",(X936+AE937),IF(C937="Withdrawal",(X936-AE937)))))</f>
        <v/>
      </c>
      <c r="Y937" s="145" t="str">
        <f t="shared" si="177"/>
        <v/>
      </c>
      <c r="Z937" s="118"/>
      <c r="AA937" s="118"/>
      <c r="AB937" s="118"/>
      <c r="AC937" s="118"/>
      <c r="AD937" s="118"/>
      <c r="AE937" s="139"/>
      <c r="AF937" s="118"/>
      <c r="AG937" s="118"/>
      <c r="AH937" s="147" t="str">
        <f t="shared" si="178"/>
        <v/>
      </c>
      <c r="AI937" s="147" t="str">
        <f t="shared" si="179"/>
        <v/>
      </c>
      <c r="AJ937" s="148" t="str">
        <f t="shared" si="168"/>
        <v/>
      </c>
      <c r="AK937" s="148" t="str">
        <f t="shared" si="169"/>
        <v/>
      </c>
      <c r="AL937" s="147" t="str">
        <f t="shared" si="170"/>
        <v/>
      </c>
      <c r="AM937" s="147" t="str">
        <f t="shared" si="171"/>
        <v/>
      </c>
      <c r="AN937" s="147" t="str">
        <f t="shared" si="172"/>
        <v/>
      </c>
      <c r="AO937" s="118"/>
    </row>
    <row r="938" spans="1:41">
      <c r="A938" s="118"/>
      <c r="B938" s="118"/>
      <c r="C938" s="118"/>
      <c r="D938" s="118"/>
      <c r="E938" s="118"/>
      <c r="F938" s="118"/>
      <c r="G938" s="118"/>
      <c r="H938" s="118"/>
      <c r="I938" s="118"/>
      <c r="J938" s="118"/>
      <c r="K938" s="118"/>
      <c r="L938" s="118"/>
      <c r="M938" s="118"/>
      <c r="N938" s="118"/>
      <c r="O938" s="143" t="str">
        <f>IF(H938="","",(S938/S938)&amp;":"&amp;ROUND(AH938/S938,2))</f>
        <v/>
      </c>
      <c r="P938" s="118"/>
      <c r="Q938" s="118"/>
      <c r="R938" s="143" t="str">
        <f>IF(H938="","",(S938/S938)&amp;":"&amp;ROUND(AI938/S938,2))</f>
        <v/>
      </c>
      <c r="S938" s="144" t="str">
        <f t="shared" si="173"/>
        <v/>
      </c>
      <c r="T938" s="145" t="str">
        <f t="shared" si="174"/>
        <v/>
      </c>
      <c r="U938" s="118"/>
      <c r="V938" s="145" t="str">
        <f t="shared" si="175"/>
        <v/>
      </c>
      <c r="W938" s="144" t="str">
        <f t="shared" si="176"/>
        <v/>
      </c>
      <c r="X938" s="146" t="str">
        <f>IF(C938="","",IF(OR(C938="Trade",C938="Multi Position"),(X937+V938),IF(C938="Deposit",(X937+AE938),IF(C938="Withdrawal",(X937-AE938)))))</f>
        <v/>
      </c>
      <c r="Y938" s="145" t="str">
        <f t="shared" si="177"/>
        <v/>
      </c>
      <c r="Z938" s="118"/>
      <c r="AA938" s="118"/>
      <c r="AB938" s="118"/>
      <c r="AC938" s="118"/>
      <c r="AD938" s="118"/>
      <c r="AE938" s="139"/>
      <c r="AF938" s="118"/>
      <c r="AG938" s="118"/>
      <c r="AH938" s="147" t="str">
        <f t="shared" si="178"/>
        <v/>
      </c>
      <c r="AI938" s="147" t="str">
        <f t="shared" si="179"/>
        <v/>
      </c>
      <c r="AJ938" s="148" t="str">
        <f t="shared" si="168"/>
        <v/>
      </c>
      <c r="AK938" s="148" t="str">
        <f t="shared" si="169"/>
        <v/>
      </c>
      <c r="AL938" s="147" t="str">
        <f t="shared" si="170"/>
        <v/>
      </c>
      <c r="AM938" s="147" t="str">
        <f t="shared" si="171"/>
        <v/>
      </c>
      <c r="AN938" s="147" t="str">
        <f t="shared" si="172"/>
        <v/>
      </c>
      <c r="AO938" s="118"/>
    </row>
    <row r="939" spans="1:41">
      <c r="A939" s="118"/>
      <c r="B939" s="118"/>
      <c r="C939" s="118"/>
      <c r="D939" s="118"/>
      <c r="E939" s="118"/>
      <c r="F939" s="118"/>
      <c r="G939" s="118"/>
      <c r="H939" s="118"/>
      <c r="I939" s="118"/>
      <c r="J939" s="118"/>
      <c r="K939" s="118"/>
      <c r="L939" s="118"/>
      <c r="M939" s="118"/>
      <c r="N939" s="118"/>
      <c r="O939" s="143" t="str">
        <f>IF(H939="","",(S939/S939)&amp;":"&amp;ROUND(AH939/S939,2))</f>
        <v/>
      </c>
      <c r="P939" s="118"/>
      <c r="Q939" s="118"/>
      <c r="R939" s="143" t="str">
        <f>IF(H939="","",(S939/S939)&amp;":"&amp;ROUND(AI939/S939,2))</f>
        <v/>
      </c>
      <c r="S939" s="144" t="str">
        <f t="shared" si="173"/>
        <v/>
      </c>
      <c r="T939" s="145" t="str">
        <f t="shared" si="174"/>
        <v/>
      </c>
      <c r="U939" s="118"/>
      <c r="V939" s="145" t="str">
        <f t="shared" si="175"/>
        <v/>
      </c>
      <c r="W939" s="144" t="str">
        <f t="shared" si="176"/>
        <v/>
      </c>
      <c r="X939" s="146" t="str">
        <f>IF(C939="","",IF(OR(C939="Trade",C939="Multi Position"),(X938+V939),IF(C939="Deposit",(X938+AE939),IF(C939="Withdrawal",(X938-AE939)))))</f>
        <v/>
      </c>
      <c r="Y939" s="145" t="str">
        <f t="shared" si="177"/>
        <v/>
      </c>
      <c r="Z939" s="118"/>
      <c r="AA939" s="118"/>
      <c r="AB939" s="118"/>
      <c r="AC939" s="118"/>
      <c r="AD939" s="118"/>
      <c r="AE939" s="139"/>
      <c r="AF939" s="118"/>
      <c r="AG939" s="118"/>
      <c r="AH939" s="147" t="str">
        <f t="shared" si="178"/>
        <v/>
      </c>
      <c r="AI939" s="147" t="str">
        <f t="shared" si="179"/>
        <v/>
      </c>
      <c r="AJ939" s="148" t="str">
        <f t="shared" si="168"/>
        <v/>
      </c>
      <c r="AK939" s="148" t="str">
        <f t="shared" si="169"/>
        <v/>
      </c>
      <c r="AL939" s="147" t="str">
        <f t="shared" si="170"/>
        <v/>
      </c>
      <c r="AM939" s="147" t="str">
        <f t="shared" si="171"/>
        <v/>
      </c>
      <c r="AN939" s="147" t="str">
        <f t="shared" si="172"/>
        <v/>
      </c>
      <c r="AO939" s="118"/>
    </row>
    <row r="940" spans="1:41">
      <c r="A940" s="118"/>
      <c r="B940" s="118"/>
      <c r="C940" s="118"/>
      <c r="D940" s="118"/>
      <c r="E940" s="118"/>
      <c r="F940" s="118"/>
      <c r="G940" s="118"/>
      <c r="H940" s="118"/>
      <c r="I940" s="118"/>
      <c r="J940" s="118"/>
      <c r="K940" s="118"/>
      <c r="L940" s="118"/>
      <c r="M940" s="118"/>
      <c r="N940" s="118"/>
      <c r="O940" s="143" t="str">
        <f>IF(H940="","",(S940/S940)&amp;":"&amp;ROUND(AH940/S940,2))</f>
        <v/>
      </c>
      <c r="P940" s="118"/>
      <c r="Q940" s="118"/>
      <c r="R940" s="143" t="str">
        <f>IF(H940="","",(S940/S940)&amp;":"&amp;ROUND(AI940/S940,2))</f>
        <v/>
      </c>
      <c r="S940" s="144" t="str">
        <f t="shared" si="173"/>
        <v/>
      </c>
      <c r="T940" s="145" t="str">
        <f t="shared" si="174"/>
        <v/>
      </c>
      <c r="U940" s="118"/>
      <c r="V940" s="145" t="str">
        <f t="shared" si="175"/>
        <v/>
      </c>
      <c r="W940" s="144" t="str">
        <f t="shared" si="176"/>
        <v/>
      </c>
      <c r="X940" s="146" t="str">
        <f>IF(C940="","",IF(OR(C940="Trade",C940="Multi Position"),(X939+V940),IF(C940="Deposit",(X939+AE940),IF(C940="Withdrawal",(X939-AE940)))))</f>
        <v/>
      </c>
      <c r="Y940" s="145" t="str">
        <f t="shared" si="177"/>
        <v/>
      </c>
      <c r="Z940" s="118"/>
      <c r="AA940" s="118"/>
      <c r="AB940" s="118"/>
      <c r="AC940" s="118"/>
      <c r="AD940" s="118"/>
      <c r="AE940" s="139"/>
      <c r="AF940" s="118"/>
      <c r="AG940" s="118"/>
      <c r="AH940" s="147" t="str">
        <f t="shared" si="178"/>
        <v/>
      </c>
      <c r="AI940" s="147" t="str">
        <f t="shared" si="179"/>
        <v/>
      </c>
      <c r="AJ940" s="148" t="str">
        <f t="shared" si="168"/>
        <v/>
      </c>
      <c r="AK940" s="148" t="str">
        <f t="shared" si="169"/>
        <v/>
      </c>
      <c r="AL940" s="147" t="str">
        <f t="shared" si="170"/>
        <v/>
      </c>
      <c r="AM940" s="147" t="str">
        <f t="shared" si="171"/>
        <v/>
      </c>
      <c r="AN940" s="147" t="str">
        <f t="shared" si="172"/>
        <v/>
      </c>
      <c r="AO940" s="118"/>
    </row>
    <row r="941" spans="1:41">
      <c r="A941" s="118"/>
      <c r="B941" s="118"/>
      <c r="C941" s="118"/>
      <c r="D941" s="118"/>
      <c r="E941" s="118"/>
      <c r="F941" s="118"/>
      <c r="G941" s="118"/>
      <c r="H941" s="118"/>
      <c r="I941" s="118"/>
      <c r="J941" s="118"/>
      <c r="K941" s="118"/>
      <c r="L941" s="118"/>
      <c r="M941" s="118"/>
      <c r="N941" s="118"/>
      <c r="O941" s="143" t="str">
        <f>IF(H941="","",(S941/S941)&amp;":"&amp;ROUND(AH941/S941,2))</f>
        <v/>
      </c>
      <c r="P941" s="118"/>
      <c r="Q941" s="118"/>
      <c r="R941" s="143" t="str">
        <f>IF(H941="","",(S941/S941)&amp;":"&amp;ROUND(AI941/S941,2))</f>
        <v/>
      </c>
      <c r="S941" s="144" t="str">
        <f t="shared" si="173"/>
        <v/>
      </c>
      <c r="T941" s="145" t="str">
        <f t="shared" si="174"/>
        <v/>
      </c>
      <c r="U941" s="118"/>
      <c r="V941" s="145" t="str">
        <f t="shared" si="175"/>
        <v/>
      </c>
      <c r="W941" s="144" t="str">
        <f t="shared" si="176"/>
        <v/>
      </c>
      <c r="X941" s="146" t="str">
        <f>IF(C941="","",IF(OR(C941="Trade",C941="Multi Position"),(X940+V941),IF(C941="Deposit",(X940+AE941),IF(C941="Withdrawal",(X940-AE941)))))</f>
        <v/>
      </c>
      <c r="Y941" s="145" t="str">
        <f t="shared" si="177"/>
        <v/>
      </c>
      <c r="Z941" s="118"/>
      <c r="AA941" s="118"/>
      <c r="AB941" s="118"/>
      <c r="AC941" s="118"/>
      <c r="AD941" s="118"/>
      <c r="AE941" s="139"/>
      <c r="AF941" s="118"/>
      <c r="AG941" s="118"/>
      <c r="AH941" s="147" t="str">
        <f t="shared" si="178"/>
        <v/>
      </c>
      <c r="AI941" s="147" t="str">
        <f t="shared" si="179"/>
        <v/>
      </c>
      <c r="AJ941" s="148" t="str">
        <f t="shared" si="168"/>
        <v/>
      </c>
      <c r="AK941" s="148" t="str">
        <f t="shared" si="169"/>
        <v/>
      </c>
      <c r="AL941" s="147" t="str">
        <f t="shared" si="170"/>
        <v/>
      </c>
      <c r="AM941" s="147" t="str">
        <f t="shared" si="171"/>
        <v/>
      </c>
      <c r="AN941" s="147" t="str">
        <f t="shared" si="172"/>
        <v/>
      </c>
      <c r="AO941" s="118"/>
    </row>
    <row r="942" spans="1:41">
      <c r="A942" s="118"/>
      <c r="B942" s="118"/>
      <c r="C942" s="118"/>
      <c r="D942" s="118"/>
      <c r="E942" s="118"/>
      <c r="F942" s="118"/>
      <c r="G942" s="118"/>
      <c r="H942" s="118"/>
      <c r="I942" s="118"/>
      <c r="J942" s="118"/>
      <c r="K942" s="118"/>
      <c r="L942" s="118"/>
      <c r="M942" s="118"/>
      <c r="N942" s="118"/>
      <c r="O942" s="143" t="str">
        <f>IF(H942="","",(S942/S942)&amp;":"&amp;ROUND(AH942/S942,2))</f>
        <v/>
      </c>
      <c r="P942" s="118"/>
      <c r="Q942" s="118"/>
      <c r="R942" s="143" t="str">
        <f>IF(H942="","",(S942/S942)&amp;":"&amp;ROUND(AI942/S942,2))</f>
        <v/>
      </c>
      <c r="S942" s="144" t="str">
        <f t="shared" si="173"/>
        <v/>
      </c>
      <c r="T942" s="145" t="str">
        <f t="shared" si="174"/>
        <v/>
      </c>
      <c r="U942" s="118"/>
      <c r="V942" s="145" t="str">
        <f t="shared" si="175"/>
        <v/>
      </c>
      <c r="W942" s="144" t="str">
        <f t="shared" si="176"/>
        <v/>
      </c>
      <c r="X942" s="146" t="str">
        <f>IF(C942="","",IF(OR(C942="Trade",C942="Multi Position"),(X941+V942),IF(C942="Deposit",(X941+AE942),IF(C942="Withdrawal",(X941-AE942)))))</f>
        <v/>
      </c>
      <c r="Y942" s="145" t="str">
        <f t="shared" si="177"/>
        <v/>
      </c>
      <c r="Z942" s="118"/>
      <c r="AA942" s="118"/>
      <c r="AB942" s="118"/>
      <c r="AC942" s="118"/>
      <c r="AD942" s="118"/>
      <c r="AE942" s="139"/>
      <c r="AF942" s="118"/>
      <c r="AG942" s="118"/>
      <c r="AH942" s="147" t="str">
        <f t="shared" si="178"/>
        <v/>
      </c>
      <c r="AI942" s="147" t="str">
        <f t="shared" si="179"/>
        <v/>
      </c>
      <c r="AJ942" s="148" t="str">
        <f t="shared" si="168"/>
        <v/>
      </c>
      <c r="AK942" s="148" t="str">
        <f t="shared" si="169"/>
        <v/>
      </c>
      <c r="AL942" s="147" t="str">
        <f t="shared" si="170"/>
        <v/>
      </c>
      <c r="AM942" s="147" t="str">
        <f t="shared" si="171"/>
        <v/>
      </c>
      <c r="AN942" s="147" t="str">
        <f t="shared" si="172"/>
        <v/>
      </c>
      <c r="AO942" s="118"/>
    </row>
    <row r="943" spans="1:41">
      <c r="A943" s="118"/>
      <c r="B943" s="118"/>
      <c r="C943" s="118"/>
      <c r="D943" s="118"/>
      <c r="E943" s="118"/>
      <c r="F943" s="118"/>
      <c r="G943" s="118"/>
      <c r="H943" s="118"/>
      <c r="I943" s="118"/>
      <c r="J943" s="118"/>
      <c r="K943" s="118"/>
      <c r="L943" s="118"/>
      <c r="M943" s="118"/>
      <c r="N943" s="118"/>
      <c r="O943" s="143" t="str">
        <f>IF(H943="","",(S943/S943)&amp;":"&amp;ROUND(AH943/S943,2))</f>
        <v/>
      </c>
      <c r="P943" s="118"/>
      <c r="Q943" s="118"/>
      <c r="R943" s="143" t="str">
        <f>IF(H943="","",(S943/S943)&amp;":"&amp;ROUND(AI943/S943,2))</f>
        <v/>
      </c>
      <c r="S943" s="144" t="str">
        <f t="shared" si="173"/>
        <v/>
      </c>
      <c r="T943" s="145" t="str">
        <f t="shared" si="174"/>
        <v/>
      </c>
      <c r="U943" s="118"/>
      <c r="V943" s="145" t="str">
        <f t="shared" si="175"/>
        <v/>
      </c>
      <c r="W943" s="144" t="str">
        <f t="shared" si="176"/>
        <v/>
      </c>
      <c r="X943" s="146" t="str">
        <f>IF(C943="","",IF(OR(C943="Trade",C943="Multi Position"),(X942+V943),IF(C943="Deposit",(X942+AE943),IF(C943="Withdrawal",(X942-AE943)))))</f>
        <v/>
      </c>
      <c r="Y943" s="145" t="str">
        <f t="shared" si="177"/>
        <v/>
      </c>
      <c r="Z943" s="118"/>
      <c r="AA943" s="118"/>
      <c r="AB943" s="118"/>
      <c r="AC943" s="118"/>
      <c r="AD943" s="118"/>
      <c r="AE943" s="139"/>
      <c r="AF943" s="118"/>
      <c r="AG943" s="118"/>
      <c r="AH943" s="147" t="str">
        <f t="shared" si="178"/>
        <v/>
      </c>
      <c r="AI943" s="147" t="str">
        <f t="shared" si="179"/>
        <v/>
      </c>
      <c r="AJ943" s="148" t="str">
        <f t="shared" si="168"/>
        <v/>
      </c>
      <c r="AK943" s="148" t="str">
        <f t="shared" si="169"/>
        <v/>
      </c>
      <c r="AL943" s="147" t="str">
        <f t="shared" si="170"/>
        <v/>
      </c>
      <c r="AM943" s="147" t="str">
        <f t="shared" si="171"/>
        <v/>
      </c>
      <c r="AN943" s="147" t="str">
        <f t="shared" si="172"/>
        <v/>
      </c>
      <c r="AO943" s="118"/>
    </row>
    <row r="944" spans="1:41">
      <c r="A944" s="118"/>
      <c r="B944" s="118"/>
      <c r="C944" s="118"/>
      <c r="D944" s="118"/>
      <c r="E944" s="118"/>
      <c r="F944" s="118"/>
      <c r="G944" s="118"/>
      <c r="H944" s="118"/>
      <c r="I944" s="118"/>
      <c r="J944" s="118"/>
      <c r="K944" s="118"/>
      <c r="L944" s="118"/>
      <c r="M944" s="118"/>
      <c r="N944" s="118"/>
      <c r="O944" s="143" t="str">
        <f>IF(H944="","",(S944/S944)&amp;":"&amp;ROUND(AH944/S944,2))</f>
        <v/>
      </c>
      <c r="P944" s="118"/>
      <c r="Q944" s="118"/>
      <c r="R944" s="143" t="str">
        <f>IF(H944="","",(S944/S944)&amp;":"&amp;ROUND(AI944/S944,2))</f>
        <v/>
      </c>
      <c r="S944" s="144" t="str">
        <f t="shared" si="173"/>
        <v/>
      </c>
      <c r="T944" s="145" t="str">
        <f t="shared" si="174"/>
        <v/>
      </c>
      <c r="U944" s="118"/>
      <c r="V944" s="145" t="str">
        <f t="shared" si="175"/>
        <v/>
      </c>
      <c r="W944" s="144" t="str">
        <f t="shared" si="176"/>
        <v/>
      </c>
      <c r="X944" s="146" t="str">
        <f>IF(C944="","",IF(OR(C944="Trade",C944="Multi Position"),(X943+V944),IF(C944="Deposit",(X943+AE944),IF(C944="Withdrawal",(X943-AE944)))))</f>
        <v/>
      </c>
      <c r="Y944" s="145" t="str">
        <f t="shared" si="177"/>
        <v/>
      </c>
      <c r="Z944" s="118"/>
      <c r="AA944" s="118"/>
      <c r="AB944" s="118"/>
      <c r="AC944" s="118"/>
      <c r="AD944" s="118"/>
      <c r="AE944" s="139"/>
      <c r="AF944" s="118"/>
      <c r="AG944" s="118"/>
      <c r="AH944" s="147" t="str">
        <f t="shared" si="178"/>
        <v/>
      </c>
      <c r="AI944" s="147" t="str">
        <f t="shared" si="179"/>
        <v/>
      </c>
      <c r="AJ944" s="148" t="str">
        <f t="shared" si="168"/>
        <v/>
      </c>
      <c r="AK944" s="148" t="str">
        <f t="shared" si="169"/>
        <v/>
      </c>
      <c r="AL944" s="147" t="str">
        <f t="shared" si="170"/>
        <v/>
      </c>
      <c r="AM944" s="147" t="str">
        <f t="shared" si="171"/>
        <v/>
      </c>
      <c r="AN944" s="147" t="str">
        <f t="shared" si="172"/>
        <v/>
      </c>
      <c r="AO944" s="118"/>
    </row>
    <row r="945" spans="1:41">
      <c r="A945" s="118"/>
      <c r="B945" s="118"/>
      <c r="C945" s="118"/>
      <c r="D945" s="118"/>
      <c r="E945" s="118"/>
      <c r="F945" s="118"/>
      <c r="G945" s="118"/>
      <c r="H945" s="118"/>
      <c r="I945" s="118"/>
      <c r="J945" s="118"/>
      <c r="K945" s="118"/>
      <c r="L945" s="118"/>
      <c r="M945" s="118"/>
      <c r="N945" s="118"/>
      <c r="O945" s="143" t="str">
        <f>IF(H945="","",(S945/S945)&amp;":"&amp;ROUND(AH945/S945,2))</f>
        <v/>
      </c>
      <c r="P945" s="118"/>
      <c r="Q945" s="118"/>
      <c r="R945" s="143" t="str">
        <f>IF(H945="","",(S945/S945)&amp;":"&amp;ROUND(AI945/S945,2))</f>
        <v/>
      </c>
      <c r="S945" s="144" t="str">
        <f t="shared" si="173"/>
        <v/>
      </c>
      <c r="T945" s="145" t="str">
        <f t="shared" si="174"/>
        <v/>
      </c>
      <c r="U945" s="118"/>
      <c r="V945" s="145" t="str">
        <f t="shared" si="175"/>
        <v/>
      </c>
      <c r="W945" s="144" t="str">
        <f t="shared" si="176"/>
        <v/>
      </c>
      <c r="X945" s="146" t="str">
        <f>IF(C945="","",IF(OR(C945="Trade",C945="Multi Position"),(X944+V945),IF(C945="Deposit",(X944+AE945),IF(C945="Withdrawal",(X944-AE945)))))</f>
        <v/>
      </c>
      <c r="Y945" s="145" t="str">
        <f t="shared" si="177"/>
        <v/>
      </c>
      <c r="Z945" s="118"/>
      <c r="AA945" s="118"/>
      <c r="AB945" s="118"/>
      <c r="AC945" s="118"/>
      <c r="AD945" s="118"/>
      <c r="AE945" s="139"/>
      <c r="AF945" s="118"/>
      <c r="AG945" s="118"/>
      <c r="AH945" s="147" t="str">
        <f t="shared" si="178"/>
        <v/>
      </c>
      <c r="AI945" s="147" t="str">
        <f t="shared" si="179"/>
        <v/>
      </c>
      <c r="AJ945" s="148" t="str">
        <f t="shared" si="168"/>
        <v/>
      </c>
      <c r="AK945" s="148" t="str">
        <f t="shared" si="169"/>
        <v/>
      </c>
      <c r="AL945" s="147" t="str">
        <f t="shared" si="170"/>
        <v/>
      </c>
      <c r="AM945" s="147" t="str">
        <f t="shared" si="171"/>
        <v/>
      </c>
      <c r="AN945" s="147" t="str">
        <f t="shared" si="172"/>
        <v/>
      </c>
      <c r="AO945" s="118"/>
    </row>
    <row r="946" spans="1:41">
      <c r="A946" s="118"/>
      <c r="B946" s="118"/>
      <c r="C946" s="118"/>
      <c r="D946" s="118"/>
      <c r="E946" s="118"/>
      <c r="F946" s="118"/>
      <c r="G946" s="118"/>
      <c r="H946" s="118"/>
      <c r="I946" s="118"/>
      <c r="J946" s="118"/>
      <c r="K946" s="118"/>
      <c r="L946" s="118"/>
      <c r="M946" s="118"/>
      <c r="N946" s="118"/>
      <c r="O946" s="143" t="str">
        <f>IF(H946="","",(S946/S946)&amp;":"&amp;ROUND(AH946/S946,2))</f>
        <v/>
      </c>
      <c r="P946" s="118"/>
      <c r="Q946" s="118"/>
      <c r="R946" s="143" t="str">
        <f>IF(H946="","",(S946/S946)&amp;":"&amp;ROUND(AI946/S946,2))</f>
        <v/>
      </c>
      <c r="S946" s="144" t="str">
        <f t="shared" si="173"/>
        <v/>
      </c>
      <c r="T946" s="145" t="str">
        <f t="shared" si="174"/>
        <v/>
      </c>
      <c r="U946" s="118"/>
      <c r="V946" s="145" t="str">
        <f t="shared" si="175"/>
        <v/>
      </c>
      <c r="W946" s="144" t="str">
        <f t="shared" si="176"/>
        <v/>
      </c>
      <c r="X946" s="146" t="str">
        <f>IF(C946="","",IF(OR(C946="Trade",C946="Multi Position"),(X945+V946),IF(C946="Deposit",(X945+AE946),IF(C946="Withdrawal",(X945-AE946)))))</f>
        <v/>
      </c>
      <c r="Y946" s="145" t="str">
        <f t="shared" si="177"/>
        <v/>
      </c>
      <c r="Z946" s="118"/>
      <c r="AA946" s="118"/>
      <c r="AB946" s="118"/>
      <c r="AC946" s="118"/>
      <c r="AD946" s="118"/>
      <c r="AE946" s="139"/>
      <c r="AF946" s="118"/>
      <c r="AG946" s="118"/>
      <c r="AH946" s="147" t="str">
        <f t="shared" si="178"/>
        <v/>
      </c>
      <c r="AI946" s="147" t="str">
        <f t="shared" si="179"/>
        <v/>
      </c>
      <c r="AJ946" s="148" t="str">
        <f t="shared" si="168"/>
        <v/>
      </c>
      <c r="AK946" s="148" t="str">
        <f t="shared" si="169"/>
        <v/>
      </c>
      <c r="AL946" s="147" t="str">
        <f t="shared" si="170"/>
        <v/>
      </c>
      <c r="AM946" s="147" t="str">
        <f t="shared" si="171"/>
        <v/>
      </c>
      <c r="AN946" s="147" t="str">
        <f t="shared" si="172"/>
        <v/>
      </c>
      <c r="AO946" s="118"/>
    </row>
    <row r="947" spans="1:41">
      <c r="A947" s="118"/>
      <c r="B947" s="118"/>
      <c r="C947" s="118"/>
      <c r="D947" s="118"/>
      <c r="E947" s="118"/>
      <c r="F947" s="118"/>
      <c r="G947" s="118"/>
      <c r="H947" s="118"/>
      <c r="I947" s="118"/>
      <c r="J947" s="118"/>
      <c r="K947" s="118"/>
      <c r="L947" s="118"/>
      <c r="M947" s="118"/>
      <c r="N947" s="118"/>
      <c r="O947" s="143" t="str">
        <f>IF(H947="","",(S947/S947)&amp;":"&amp;ROUND(AH947/S947,2))</f>
        <v/>
      </c>
      <c r="P947" s="118"/>
      <c r="Q947" s="118"/>
      <c r="R947" s="143" t="str">
        <f>IF(H947="","",(S947/S947)&amp;":"&amp;ROUND(AI947/S947,2))</f>
        <v/>
      </c>
      <c r="S947" s="144" t="str">
        <f t="shared" si="173"/>
        <v/>
      </c>
      <c r="T947" s="145" t="str">
        <f t="shared" si="174"/>
        <v/>
      </c>
      <c r="U947" s="118"/>
      <c r="V947" s="145" t="str">
        <f t="shared" si="175"/>
        <v/>
      </c>
      <c r="W947" s="144" t="str">
        <f t="shared" si="176"/>
        <v/>
      </c>
      <c r="X947" s="146" t="str">
        <f>IF(C947="","",IF(OR(C947="Trade",C947="Multi Position"),(X946+V947),IF(C947="Deposit",(X946+AE947),IF(C947="Withdrawal",(X946-AE947)))))</f>
        <v/>
      </c>
      <c r="Y947" s="145" t="str">
        <f t="shared" si="177"/>
        <v/>
      </c>
      <c r="Z947" s="118"/>
      <c r="AA947" s="118"/>
      <c r="AB947" s="118"/>
      <c r="AC947" s="118"/>
      <c r="AD947" s="118"/>
      <c r="AE947" s="139"/>
      <c r="AF947" s="118"/>
      <c r="AG947" s="118"/>
      <c r="AH947" s="147" t="str">
        <f t="shared" si="178"/>
        <v/>
      </c>
      <c r="AI947" s="147" t="str">
        <f t="shared" si="179"/>
        <v/>
      </c>
      <c r="AJ947" s="148" t="str">
        <f t="shared" si="168"/>
        <v/>
      </c>
      <c r="AK947" s="148" t="str">
        <f t="shared" si="169"/>
        <v/>
      </c>
      <c r="AL947" s="147" t="str">
        <f t="shared" si="170"/>
        <v/>
      </c>
      <c r="AM947" s="147" t="str">
        <f t="shared" si="171"/>
        <v/>
      </c>
      <c r="AN947" s="147" t="str">
        <f t="shared" si="172"/>
        <v/>
      </c>
      <c r="AO947" s="118"/>
    </row>
    <row r="948" spans="1:41">
      <c r="A948" s="118"/>
      <c r="B948" s="118"/>
      <c r="C948" s="118"/>
      <c r="D948" s="118"/>
      <c r="E948" s="118"/>
      <c r="F948" s="118"/>
      <c r="G948" s="118"/>
      <c r="H948" s="118"/>
      <c r="I948" s="118"/>
      <c r="J948" s="118"/>
      <c r="K948" s="118"/>
      <c r="L948" s="118"/>
      <c r="M948" s="118"/>
      <c r="N948" s="118"/>
      <c r="O948" s="143" t="str">
        <f>IF(H948="","",(S948/S948)&amp;":"&amp;ROUND(AH948/S948,2))</f>
        <v/>
      </c>
      <c r="P948" s="118"/>
      <c r="Q948" s="118"/>
      <c r="R948" s="143" t="str">
        <f>IF(H948="","",(S948/S948)&amp;":"&amp;ROUND(AI948/S948,2))</f>
        <v/>
      </c>
      <c r="S948" s="144" t="str">
        <f t="shared" si="173"/>
        <v/>
      </c>
      <c r="T948" s="145" t="str">
        <f t="shared" si="174"/>
        <v/>
      </c>
      <c r="U948" s="118"/>
      <c r="V948" s="145" t="str">
        <f t="shared" si="175"/>
        <v/>
      </c>
      <c r="W948" s="144" t="str">
        <f t="shared" si="176"/>
        <v/>
      </c>
      <c r="X948" s="146" t="str">
        <f>IF(C948="","",IF(OR(C948="Trade",C948="Multi Position"),(X947+V948),IF(C948="Deposit",(X947+AE948),IF(C948="Withdrawal",(X947-AE948)))))</f>
        <v/>
      </c>
      <c r="Y948" s="145" t="str">
        <f t="shared" si="177"/>
        <v/>
      </c>
      <c r="Z948" s="118"/>
      <c r="AA948" s="118"/>
      <c r="AB948" s="118"/>
      <c r="AC948" s="118"/>
      <c r="AD948" s="118"/>
      <c r="AE948" s="139"/>
      <c r="AF948" s="118"/>
      <c r="AG948" s="118"/>
      <c r="AH948" s="147" t="str">
        <f t="shared" si="178"/>
        <v/>
      </c>
      <c r="AI948" s="147" t="str">
        <f t="shared" si="179"/>
        <v/>
      </c>
      <c r="AJ948" s="148" t="str">
        <f t="shared" si="168"/>
        <v/>
      </c>
      <c r="AK948" s="148" t="str">
        <f t="shared" si="169"/>
        <v/>
      </c>
      <c r="AL948" s="147" t="str">
        <f t="shared" si="170"/>
        <v/>
      </c>
      <c r="AM948" s="147" t="str">
        <f t="shared" si="171"/>
        <v/>
      </c>
      <c r="AN948" s="147" t="str">
        <f t="shared" si="172"/>
        <v/>
      </c>
      <c r="AO948" s="118"/>
    </row>
    <row r="949" spans="1:41">
      <c r="A949" s="118"/>
      <c r="B949" s="118"/>
      <c r="C949" s="118"/>
      <c r="D949" s="118"/>
      <c r="E949" s="118"/>
      <c r="F949" s="118"/>
      <c r="G949" s="118"/>
      <c r="H949" s="118"/>
      <c r="I949" s="118"/>
      <c r="J949" s="118"/>
      <c r="K949" s="118"/>
      <c r="L949" s="118"/>
      <c r="M949" s="118"/>
      <c r="N949" s="118"/>
      <c r="O949" s="143" t="str">
        <f>IF(H949="","",(S949/S949)&amp;":"&amp;ROUND(AH949/S949,2))</f>
        <v/>
      </c>
      <c r="P949" s="118"/>
      <c r="Q949" s="118"/>
      <c r="R949" s="143" t="str">
        <f>IF(H949="","",(S949/S949)&amp;":"&amp;ROUND(AI949/S949,2))</f>
        <v/>
      </c>
      <c r="S949" s="144" t="str">
        <f t="shared" si="173"/>
        <v/>
      </c>
      <c r="T949" s="145" t="str">
        <f t="shared" si="174"/>
        <v/>
      </c>
      <c r="U949" s="118"/>
      <c r="V949" s="145" t="str">
        <f t="shared" si="175"/>
        <v/>
      </c>
      <c r="W949" s="144" t="str">
        <f t="shared" si="176"/>
        <v/>
      </c>
      <c r="X949" s="146" t="str">
        <f>IF(C949="","",IF(OR(C949="Trade",C949="Multi Position"),(X948+V949),IF(C949="Deposit",(X948+AE949),IF(C949="Withdrawal",(X948-AE949)))))</f>
        <v/>
      </c>
      <c r="Y949" s="145" t="str">
        <f t="shared" si="177"/>
        <v/>
      </c>
      <c r="Z949" s="118"/>
      <c r="AA949" s="118"/>
      <c r="AB949" s="118"/>
      <c r="AC949" s="118"/>
      <c r="AD949" s="118"/>
      <c r="AE949" s="139"/>
      <c r="AF949" s="118"/>
      <c r="AG949" s="118"/>
      <c r="AH949" s="147" t="str">
        <f t="shared" si="178"/>
        <v/>
      </c>
      <c r="AI949" s="147" t="str">
        <f t="shared" si="179"/>
        <v/>
      </c>
      <c r="AJ949" s="148" t="str">
        <f t="shared" si="168"/>
        <v/>
      </c>
      <c r="AK949" s="148" t="str">
        <f t="shared" si="169"/>
        <v/>
      </c>
      <c r="AL949" s="147" t="str">
        <f t="shared" si="170"/>
        <v/>
      </c>
      <c r="AM949" s="147" t="str">
        <f t="shared" si="171"/>
        <v/>
      </c>
      <c r="AN949" s="147" t="str">
        <f t="shared" si="172"/>
        <v/>
      </c>
      <c r="AO949" s="118"/>
    </row>
    <row r="950" spans="1:41">
      <c r="A950" s="118"/>
      <c r="B950" s="118"/>
      <c r="C950" s="118"/>
      <c r="D950" s="118"/>
      <c r="E950" s="118"/>
      <c r="F950" s="118"/>
      <c r="G950" s="118"/>
      <c r="H950" s="118"/>
      <c r="I950" s="118"/>
      <c r="J950" s="118"/>
      <c r="K950" s="118"/>
      <c r="L950" s="118"/>
      <c r="M950" s="118"/>
      <c r="N950" s="118"/>
      <c r="O950" s="143" t="str">
        <f>IF(H950="","",(S950/S950)&amp;":"&amp;ROUND(AH950/S950,2))</f>
        <v/>
      </c>
      <c r="P950" s="118"/>
      <c r="Q950" s="118"/>
      <c r="R950" s="143" t="str">
        <f>IF(H950="","",(S950/S950)&amp;":"&amp;ROUND(AI950/S950,2))</f>
        <v/>
      </c>
      <c r="S950" s="144" t="str">
        <f t="shared" si="173"/>
        <v/>
      </c>
      <c r="T950" s="145" t="str">
        <f t="shared" si="174"/>
        <v/>
      </c>
      <c r="U950" s="118"/>
      <c r="V950" s="145" t="str">
        <f t="shared" si="175"/>
        <v/>
      </c>
      <c r="W950" s="144" t="str">
        <f t="shared" si="176"/>
        <v/>
      </c>
      <c r="X950" s="146" t="str">
        <f>IF(C950="","",IF(OR(C950="Trade",C950="Multi Position"),(X949+V950),IF(C950="Deposit",(X949+AE950),IF(C950="Withdrawal",(X949-AE950)))))</f>
        <v/>
      </c>
      <c r="Y950" s="145" t="str">
        <f t="shared" si="177"/>
        <v/>
      </c>
      <c r="Z950" s="118"/>
      <c r="AA950" s="118"/>
      <c r="AB950" s="118"/>
      <c r="AC950" s="118"/>
      <c r="AD950" s="118"/>
      <c r="AE950" s="139"/>
      <c r="AF950" s="118"/>
      <c r="AG950" s="118"/>
      <c r="AH950" s="147" t="str">
        <f t="shared" si="178"/>
        <v/>
      </c>
      <c r="AI950" s="147" t="str">
        <f t="shared" si="179"/>
        <v/>
      </c>
      <c r="AJ950" s="148" t="str">
        <f t="shared" si="168"/>
        <v/>
      </c>
      <c r="AK950" s="148" t="str">
        <f t="shared" si="169"/>
        <v/>
      </c>
      <c r="AL950" s="147" t="str">
        <f t="shared" si="170"/>
        <v/>
      </c>
      <c r="AM950" s="147" t="str">
        <f t="shared" si="171"/>
        <v/>
      </c>
      <c r="AN950" s="147" t="str">
        <f t="shared" si="172"/>
        <v/>
      </c>
      <c r="AO950" s="118"/>
    </row>
    <row r="951" spans="1:41">
      <c r="A951" s="118"/>
      <c r="B951" s="118"/>
      <c r="C951" s="118"/>
      <c r="D951" s="118"/>
      <c r="E951" s="118"/>
      <c r="F951" s="118"/>
      <c r="G951" s="118"/>
      <c r="H951" s="118"/>
      <c r="I951" s="118"/>
      <c r="J951" s="118"/>
      <c r="K951" s="118"/>
      <c r="L951" s="118"/>
      <c r="M951" s="118"/>
      <c r="N951" s="118"/>
      <c r="O951" s="143" t="str">
        <f>IF(H951="","",(S951/S951)&amp;":"&amp;ROUND(AH951/S951,2))</f>
        <v/>
      </c>
      <c r="P951" s="118"/>
      <c r="Q951" s="118"/>
      <c r="R951" s="143" t="str">
        <f>IF(H951="","",(S951/S951)&amp;":"&amp;ROUND(AI951/S951,2))</f>
        <v/>
      </c>
      <c r="S951" s="144" t="str">
        <f t="shared" si="173"/>
        <v/>
      </c>
      <c r="T951" s="145" t="str">
        <f t="shared" si="174"/>
        <v/>
      </c>
      <c r="U951" s="118"/>
      <c r="V951" s="145" t="str">
        <f t="shared" si="175"/>
        <v/>
      </c>
      <c r="W951" s="144" t="str">
        <f t="shared" si="176"/>
        <v/>
      </c>
      <c r="X951" s="146" t="str">
        <f>IF(C951="","",IF(OR(C951="Trade",C951="Multi Position"),(X950+V951),IF(C951="Deposit",(X950+AE951),IF(C951="Withdrawal",(X950-AE951)))))</f>
        <v/>
      </c>
      <c r="Y951" s="145" t="str">
        <f t="shared" si="177"/>
        <v/>
      </c>
      <c r="Z951" s="118"/>
      <c r="AA951" s="118"/>
      <c r="AB951" s="118"/>
      <c r="AC951" s="118"/>
      <c r="AD951" s="118"/>
      <c r="AE951" s="139"/>
      <c r="AF951" s="118"/>
      <c r="AG951" s="118"/>
      <c r="AH951" s="147" t="str">
        <f t="shared" si="178"/>
        <v/>
      </c>
      <c r="AI951" s="147" t="str">
        <f t="shared" si="179"/>
        <v/>
      </c>
      <c r="AJ951" s="148" t="str">
        <f t="shared" si="168"/>
        <v/>
      </c>
      <c r="AK951" s="148" t="str">
        <f t="shared" si="169"/>
        <v/>
      </c>
      <c r="AL951" s="147" t="str">
        <f t="shared" si="170"/>
        <v/>
      </c>
      <c r="AM951" s="147" t="str">
        <f t="shared" si="171"/>
        <v/>
      </c>
      <c r="AN951" s="147" t="str">
        <f t="shared" si="172"/>
        <v/>
      </c>
      <c r="AO951" s="118"/>
    </row>
    <row r="952" spans="1:41">
      <c r="A952" s="118"/>
      <c r="B952" s="118"/>
      <c r="C952" s="118"/>
      <c r="D952" s="118"/>
      <c r="E952" s="118"/>
      <c r="F952" s="118"/>
      <c r="G952" s="118"/>
      <c r="H952" s="118"/>
      <c r="I952" s="118"/>
      <c r="J952" s="118"/>
      <c r="K952" s="118"/>
      <c r="L952" s="118"/>
      <c r="M952" s="118"/>
      <c r="N952" s="118"/>
      <c r="O952" s="143" t="str">
        <f>IF(H952="","",(S952/S952)&amp;":"&amp;ROUND(AH952/S952,2))</f>
        <v/>
      </c>
      <c r="P952" s="118"/>
      <c r="Q952" s="118"/>
      <c r="R952" s="143" t="str">
        <f>IF(H952="","",(S952/S952)&amp;":"&amp;ROUND(AI952/S952,2))</f>
        <v/>
      </c>
      <c r="S952" s="144" t="str">
        <f t="shared" si="173"/>
        <v/>
      </c>
      <c r="T952" s="145" t="str">
        <f t="shared" si="174"/>
        <v/>
      </c>
      <c r="U952" s="118"/>
      <c r="V952" s="145" t="str">
        <f t="shared" si="175"/>
        <v/>
      </c>
      <c r="W952" s="144" t="str">
        <f t="shared" si="176"/>
        <v/>
      </c>
      <c r="X952" s="146" t="str">
        <f>IF(C952="","",IF(OR(C952="Trade",C952="Multi Position"),(X951+V952),IF(C952="Deposit",(X951+AE952),IF(C952="Withdrawal",(X951-AE952)))))</f>
        <v/>
      </c>
      <c r="Y952" s="145" t="str">
        <f t="shared" si="177"/>
        <v/>
      </c>
      <c r="Z952" s="118"/>
      <c r="AA952" s="118"/>
      <c r="AB952" s="118"/>
      <c r="AC952" s="118"/>
      <c r="AD952" s="118"/>
      <c r="AE952" s="139"/>
      <c r="AF952" s="118"/>
      <c r="AG952" s="118"/>
      <c r="AH952" s="147" t="str">
        <f t="shared" si="178"/>
        <v/>
      </c>
      <c r="AI952" s="147" t="str">
        <f t="shared" si="179"/>
        <v/>
      </c>
      <c r="AJ952" s="148" t="str">
        <f t="shared" si="168"/>
        <v/>
      </c>
      <c r="AK952" s="148" t="str">
        <f t="shared" si="169"/>
        <v/>
      </c>
      <c r="AL952" s="147" t="str">
        <f t="shared" si="170"/>
        <v/>
      </c>
      <c r="AM952" s="147" t="str">
        <f t="shared" si="171"/>
        <v/>
      </c>
      <c r="AN952" s="147" t="str">
        <f t="shared" si="172"/>
        <v/>
      </c>
      <c r="AO952" s="118"/>
    </row>
    <row r="953" spans="1:41">
      <c r="A953" s="118"/>
      <c r="B953" s="118"/>
      <c r="C953" s="118"/>
      <c r="D953" s="118"/>
      <c r="E953" s="118"/>
      <c r="F953" s="118"/>
      <c r="G953" s="118"/>
      <c r="H953" s="118"/>
      <c r="I953" s="118"/>
      <c r="J953" s="118"/>
      <c r="K953" s="118"/>
      <c r="L953" s="118"/>
      <c r="M953" s="118"/>
      <c r="N953" s="118"/>
      <c r="O953" s="143" t="str">
        <f>IF(H953="","",(S953/S953)&amp;":"&amp;ROUND(AH953/S953,2))</f>
        <v/>
      </c>
      <c r="P953" s="118"/>
      <c r="Q953" s="118"/>
      <c r="R953" s="143" t="str">
        <f>IF(H953="","",(S953/S953)&amp;":"&amp;ROUND(AI953/S953,2))</f>
        <v/>
      </c>
      <c r="S953" s="144" t="str">
        <f t="shared" si="173"/>
        <v/>
      </c>
      <c r="T953" s="145" t="str">
        <f t="shared" si="174"/>
        <v/>
      </c>
      <c r="U953" s="118"/>
      <c r="V953" s="145" t="str">
        <f t="shared" si="175"/>
        <v/>
      </c>
      <c r="W953" s="144" t="str">
        <f t="shared" si="176"/>
        <v/>
      </c>
      <c r="X953" s="146" t="str">
        <f>IF(C953="","",IF(OR(C953="Trade",C953="Multi Position"),(X952+V953),IF(C953="Deposit",(X952+AE953),IF(C953="Withdrawal",(X952-AE953)))))</f>
        <v/>
      </c>
      <c r="Y953" s="145" t="str">
        <f t="shared" si="177"/>
        <v/>
      </c>
      <c r="Z953" s="118"/>
      <c r="AA953" s="118"/>
      <c r="AB953" s="118"/>
      <c r="AC953" s="118"/>
      <c r="AD953" s="118"/>
      <c r="AE953" s="139"/>
      <c r="AF953" s="118"/>
      <c r="AG953" s="118"/>
      <c r="AH953" s="147" t="str">
        <f t="shared" si="178"/>
        <v/>
      </c>
      <c r="AI953" s="147" t="str">
        <f t="shared" si="179"/>
        <v/>
      </c>
      <c r="AJ953" s="148" t="str">
        <f t="shared" si="168"/>
        <v/>
      </c>
      <c r="AK953" s="148" t="str">
        <f t="shared" si="169"/>
        <v/>
      </c>
      <c r="AL953" s="147" t="str">
        <f t="shared" si="170"/>
        <v/>
      </c>
      <c r="AM953" s="147" t="str">
        <f t="shared" si="171"/>
        <v/>
      </c>
      <c r="AN953" s="147" t="str">
        <f t="shared" si="172"/>
        <v/>
      </c>
      <c r="AO953" s="118"/>
    </row>
    <row r="954" spans="1:41">
      <c r="A954" s="118"/>
      <c r="B954" s="118"/>
      <c r="C954" s="118"/>
      <c r="D954" s="118"/>
      <c r="E954" s="118"/>
      <c r="F954" s="118"/>
      <c r="G954" s="118"/>
      <c r="H954" s="118"/>
      <c r="I954" s="118"/>
      <c r="J954" s="118"/>
      <c r="K954" s="118"/>
      <c r="L954" s="118"/>
      <c r="M954" s="118"/>
      <c r="N954" s="118"/>
      <c r="O954" s="143" t="str">
        <f>IF(H954="","",(S954/S954)&amp;":"&amp;ROUND(AH954/S954,2))</f>
        <v/>
      </c>
      <c r="P954" s="118"/>
      <c r="Q954" s="118"/>
      <c r="R954" s="143" t="str">
        <f>IF(H954="","",(S954/S954)&amp;":"&amp;ROUND(AI954/S954,2))</f>
        <v/>
      </c>
      <c r="S954" s="144" t="str">
        <f t="shared" si="173"/>
        <v/>
      </c>
      <c r="T954" s="145" t="str">
        <f t="shared" si="174"/>
        <v/>
      </c>
      <c r="U954" s="118"/>
      <c r="V954" s="145" t="str">
        <f t="shared" si="175"/>
        <v/>
      </c>
      <c r="W954" s="144" t="str">
        <f t="shared" si="176"/>
        <v/>
      </c>
      <c r="X954" s="146" t="str">
        <f>IF(C954="","",IF(OR(C954="Trade",C954="Multi Position"),(X953+V954),IF(C954="Deposit",(X953+AE954),IF(C954="Withdrawal",(X953-AE954)))))</f>
        <v/>
      </c>
      <c r="Y954" s="145" t="str">
        <f t="shared" si="177"/>
        <v/>
      </c>
      <c r="Z954" s="118"/>
      <c r="AA954" s="118"/>
      <c r="AB954" s="118"/>
      <c r="AC954" s="118"/>
      <c r="AD954" s="118"/>
      <c r="AE954" s="139"/>
      <c r="AF954" s="118"/>
      <c r="AG954" s="118"/>
      <c r="AH954" s="147" t="str">
        <f t="shared" si="178"/>
        <v/>
      </c>
      <c r="AI954" s="147" t="str">
        <f t="shared" si="179"/>
        <v/>
      </c>
      <c r="AJ954" s="148" t="str">
        <f t="shared" si="168"/>
        <v/>
      </c>
      <c r="AK954" s="148" t="str">
        <f t="shared" si="169"/>
        <v/>
      </c>
      <c r="AL954" s="147" t="str">
        <f t="shared" si="170"/>
        <v/>
      </c>
      <c r="AM954" s="147" t="str">
        <f t="shared" si="171"/>
        <v/>
      </c>
      <c r="AN954" s="147" t="str">
        <f t="shared" si="172"/>
        <v/>
      </c>
      <c r="AO954" s="118"/>
    </row>
    <row r="955" spans="1:41">
      <c r="A955" s="118"/>
      <c r="B955" s="118"/>
      <c r="C955" s="118"/>
      <c r="D955" s="118"/>
      <c r="E955" s="118"/>
      <c r="F955" s="118"/>
      <c r="G955" s="118"/>
      <c r="H955" s="118"/>
      <c r="I955" s="118"/>
      <c r="J955" s="118"/>
      <c r="K955" s="118"/>
      <c r="L955" s="118"/>
      <c r="M955" s="118"/>
      <c r="N955" s="118"/>
      <c r="O955" s="143" t="str">
        <f>IF(H955="","",(S955/S955)&amp;":"&amp;ROUND(AH955/S955,2))</f>
        <v/>
      </c>
      <c r="P955" s="118"/>
      <c r="Q955" s="118"/>
      <c r="R955" s="143" t="str">
        <f>IF(H955="","",(S955/S955)&amp;":"&amp;ROUND(AI955/S955,2))</f>
        <v/>
      </c>
      <c r="S955" s="144" t="str">
        <f t="shared" si="173"/>
        <v/>
      </c>
      <c r="T955" s="145" t="str">
        <f t="shared" si="174"/>
        <v/>
      </c>
      <c r="U955" s="118"/>
      <c r="V955" s="145" t="str">
        <f t="shared" si="175"/>
        <v/>
      </c>
      <c r="W955" s="144" t="str">
        <f t="shared" si="176"/>
        <v/>
      </c>
      <c r="X955" s="146" t="str">
        <f>IF(C955="","",IF(OR(C955="Trade",C955="Multi Position"),(X954+V955),IF(C955="Deposit",(X954+AE955),IF(C955="Withdrawal",(X954-AE955)))))</f>
        <v/>
      </c>
      <c r="Y955" s="145" t="str">
        <f t="shared" si="177"/>
        <v/>
      </c>
      <c r="Z955" s="118"/>
      <c r="AA955" s="118"/>
      <c r="AB955" s="118"/>
      <c r="AC955" s="118"/>
      <c r="AD955" s="118"/>
      <c r="AE955" s="139"/>
      <c r="AF955" s="118"/>
      <c r="AG955" s="118"/>
      <c r="AH955" s="147" t="str">
        <f t="shared" si="178"/>
        <v/>
      </c>
      <c r="AI955" s="147" t="str">
        <f t="shared" si="179"/>
        <v/>
      </c>
      <c r="AJ955" s="148" t="str">
        <f t="shared" si="168"/>
        <v/>
      </c>
      <c r="AK955" s="148" t="str">
        <f t="shared" si="169"/>
        <v/>
      </c>
      <c r="AL955" s="147" t="str">
        <f t="shared" si="170"/>
        <v/>
      </c>
      <c r="AM955" s="147" t="str">
        <f t="shared" si="171"/>
        <v/>
      </c>
      <c r="AN955" s="147" t="str">
        <f t="shared" si="172"/>
        <v/>
      </c>
      <c r="AO955" s="118"/>
    </row>
    <row r="956" spans="1:41">
      <c r="A956" s="118"/>
      <c r="B956" s="118"/>
      <c r="C956" s="118"/>
      <c r="D956" s="118"/>
      <c r="E956" s="118"/>
      <c r="F956" s="118"/>
      <c r="G956" s="118"/>
      <c r="H956" s="118"/>
      <c r="I956" s="118"/>
      <c r="J956" s="118"/>
      <c r="K956" s="118"/>
      <c r="L956" s="118"/>
      <c r="M956" s="118"/>
      <c r="N956" s="118"/>
      <c r="O956" s="143" t="str">
        <f>IF(H956="","",(S956/S956)&amp;":"&amp;ROUND(AH956/S956,2))</f>
        <v/>
      </c>
      <c r="P956" s="118"/>
      <c r="Q956" s="118"/>
      <c r="R956" s="143" t="str">
        <f>IF(H956="","",(S956/S956)&amp;":"&amp;ROUND(AI956/S956,2))</f>
        <v/>
      </c>
      <c r="S956" s="144" t="str">
        <f t="shared" si="173"/>
        <v/>
      </c>
      <c r="T956" s="145" t="str">
        <f t="shared" si="174"/>
        <v/>
      </c>
      <c r="U956" s="118"/>
      <c r="V956" s="145" t="str">
        <f t="shared" si="175"/>
        <v/>
      </c>
      <c r="W956" s="144" t="str">
        <f t="shared" si="176"/>
        <v/>
      </c>
      <c r="X956" s="146" t="str">
        <f>IF(C956="","",IF(OR(C956="Trade",C956="Multi Position"),(X955+V956),IF(C956="Deposit",(X955+AE956),IF(C956="Withdrawal",(X955-AE956)))))</f>
        <v/>
      </c>
      <c r="Y956" s="145" t="str">
        <f t="shared" si="177"/>
        <v/>
      </c>
      <c r="Z956" s="118"/>
      <c r="AA956" s="118"/>
      <c r="AB956" s="118"/>
      <c r="AC956" s="118"/>
      <c r="AD956" s="118"/>
      <c r="AE956" s="139"/>
      <c r="AF956" s="118"/>
      <c r="AG956" s="118"/>
      <c r="AH956" s="147" t="str">
        <f t="shared" si="178"/>
        <v/>
      </c>
      <c r="AI956" s="147" t="str">
        <f t="shared" si="179"/>
        <v/>
      </c>
      <c r="AJ956" s="148" t="str">
        <f t="shared" si="168"/>
        <v/>
      </c>
      <c r="AK956" s="148" t="str">
        <f t="shared" si="169"/>
        <v/>
      </c>
      <c r="AL956" s="147" t="str">
        <f t="shared" si="170"/>
        <v/>
      </c>
      <c r="AM956" s="147" t="str">
        <f t="shared" si="171"/>
        <v/>
      </c>
      <c r="AN956" s="147" t="str">
        <f t="shared" si="172"/>
        <v/>
      </c>
      <c r="AO956" s="118"/>
    </row>
    <row r="957" spans="1:41">
      <c r="A957" s="118"/>
      <c r="B957" s="118"/>
      <c r="C957" s="118"/>
      <c r="D957" s="118"/>
      <c r="E957" s="118"/>
      <c r="F957" s="118"/>
      <c r="G957" s="118"/>
      <c r="H957" s="118"/>
      <c r="I957" s="118"/>
      <c r="J957" s="118"/>
      <c r="K957" s="118"/>
      <c r="L957" s="118"/>
      <c r="M957" s="118"/>
      <c r="N957" s="118"/>
      <c r="O957" s="143" t="str">
        <f>IF(H957="","",(S957/S957)&amp;":"&amp;ROUND(AH957/S957,2))</f>
        <v/>
      </c>
      <c r="P957" s="118"/>
      <c r="Q957" s="118"/>
      <c r="R957" s="143" t="str">
        <f>IF(H957="","",(S957/S957)&amp;":"&amp;ROUND(AI957/S957,2))</f>
        <v/>
      </c>
      <c r="S957" s="144" t="str">
        <f t="shared" si="173"/>
        <v/>
      </c>
      <c r="T957" s="145" t="str">
        <f t="shared" si="174"/>
        <v/>
      </c>
      <c r="U957" s="118"/>
      <c r="V957" s="145" t="str">
        <f t="shared" si="175"/>
        <v/>
      </c>
      <c r="W957" s="144" t="str">
        <f t="shared" si="176"/>
        <v/>
      </c>
      <c r="X957" s="146" t="str">
        <f>IF(C957="","",IF(OR(C957="Trade",C957="Multi Position"),(X956+V957),IF(C957="Deposit",(X956+AE957),IF(C957="Withdrawal",(X956-AE957)))))</f>
        <v/>
      </c>
      <c r="Y957" s="145" t="str">
        <f t="shared" si="177"/>
        <v/>
      </c>
      <c r="Z957" s="118"/>
      <c r="AA957" s="118"/>
      <c r="AB957" s="118"/>
      <c r="AC957" s="118"/>
      <c r="AD957" s="118"/>
      <c r="AE957" s="139"/>
      <c r="AF957" s="118"/>
      <c r="AG957" s="118"/>
      <c r="AH957" s="147" t="str">
        <f t="shared" si="178"/>
        <v/>
      </c>
      <c r="AI957" s="147" t="str">
        <f t="shared" si="179"/>
        <v/>
      </c>
      <c r="AJ957" s="148" t="str">
        <f t="shared" si="168"/>
        <v/>
      </c>
      <c r="AK957" s="148" t="str">
        <f t="shared" si="169"/>
        <v/>
      </c>
      <c r="AL957" s="147" t="str">
        <f t="shared" si="170"/>
        <v/>
      </c>
      <c r="AM957" s="147" t="str">
        <f t="shared" si="171"/>
        <v/>
      </c>
      <c r="AN957" s="147" t="str">
        <f t="shared" si="172"/>
        <v/>
      </c>
      <c r="AO957" s="118"/>
    </row>
    <row r="958" spans="1:41">
      <c r="A958" s="118"/>
      <c r="B958" s="118"/>
      <c r="C958" s="118"/>
      <c r="D958" s="118"/>
      <c r="E958" s="118"/>
      <c r="F958" s="118"/>
      <c r="G958" s="118"/>
      <c r="H958" s="118"/>
      <c r="I958" s="118"/>
      <c r="J958" s="118"/>
      <c r="K958" s="118"/>
      <c r="L958" s="118"/>
      <c r="M958" s="118"/>
      <c r="N958" s="118"/>
      <c r="O958" s="143" t="str">
        <f>IF(H958="","",(S958/S958)&amp;":"&amp;ROUND(AH958/S958,2))</f>
        <v/>
      </c>
      <c r="P958" s="118"/>
      <c r="Q958" s="118"/>
      <c r="R958" s="143" t="str">
        <f>IF(H958="","",(S958/S958)&amp;":"&amp;ROUND(AI958/S958,2))</f>
        <v/>
      </c>
      <c r="S958" s="144" t="str">
        <f t="shared" si="173"/>
        <v/>
      </c>
      <c r="T958" s="145" t="str">
        <f t="shared" si="174"/>
        <v/>
      </c>
      <c r="U958" s="118"/>
      <c r="V958" s="145" t="str">
        <f t="shared" si="175"/>
        <v/>
      </c>
      <c r="W958" s="144" t="str">
        <f t="shared" si="176"/>
        <v/>
      </c>
      <c r="X958" s="146" t="str">
        <f>IF(C958="","",IF(OR(C958="Trade",C958="Multi Position"),(X957+V958),IF(C958="Deposit",(X957+AE958),IF(C958="Withdrawal",(X957-AE958)))))</f>
        <v/>
      </c>
      <c r="Y958" s="145" t="str">
        <f t="shared" si="177"/>
        <v/>
      </c>
      <c r="Z958" s="118"/>
      <c r="AA958" s="118"/>
      <c r="AB958" s="118"/>
      <c r="AC958" s="118"/>
      <c r="AD958" s="118"/>
      <c r="AE958" s="139"/>
      <c r="AF958" s="118"/>
      <c r="AG958" s="118"/>
      <c r="AH958" s="147" t="str">
        <f t="shared" si="178"/>
        <v/>
      </c>
      <c r="AI958" s="147" t="str">
        <f t="shared" si="179"/>
        <v/>
      </c>
      <c r="AJ958" s="148" t="str">
        <f t="shared" si="168"/>
        <v/>
      </c>
      <c r="AK958" s="148" t="str">
        <f t="shared" si="169"/>
        <v/>
      </c>
      <c r="AL958" s="147" t="str">
        <f t="shared" si="170"/>
        <v/>
      </c>
      <c r="AM958" s="147" t="str">
        <f t="shared" si="171"/>
        <v/>
      </c>
      <c r="AN958" s="147" t="str">
        <f t="shared" si="172"/>
        <v/>
      </c>
      <c r="AO958" s="118"/>
    </row>
    <row r="959" spans="1:41">
      <c r="A959" s="118"/>
      <c r="B959" s="118"/>
      <c r="C959" s="118"/>
      <c r="D959" s="118"/>
      <c r="E959" s="118"/>
      <c r="F959" s="118"/>
      <c r="G959" s="118"/>
      <c r="H959" s="118"/>
      <c r="I959" s="118"/>
      <c r="J959" s="118"/>
      <c r="K959" s="118"/>
      <c r="L959" s="118"/>
      <c r="M959" s="118"/>
      <c r="N959" s="118"/>
      <c r="O959" s="143" t="str">
        <f>IF(H959="","",(S959/S959)&amp;":"&amp;ROUND(AH959/S959,2))</f>
        <v/>
      </c>
      <c r="P959" s="118"/>
      <c r="Q959" s="118"/>
      <c r="R959" s="143" t="str">
        <f>IF(H959="","",(S959/S959)&amp;":"&amp;ROUND(AI959/S959,2))</f>
        <v/>
      </c>
      <c r="S959" s="144" t="str">
        <f t="shared" si="173"/>
        <v/>
      </c>
      <c r="T959" s="145" t="str">
        <f t="shared" si="174"/>
        <v/>
      </c>
      <c r="U959" s="118"/>
      <c r="V959" s="145" t="str">
        <f t="shared" si="175"/>
        <v/>
      </c>
      <c r="W959" s="144" t="str">
        <f t="shared" si="176"/>
        <v/>
      </c>
      <c r="X959" s="146" t="str">
        <f>IF(C959="","",IF(OR(C959="Trade",C959="Multi Position"),(X958+V959),IF(C959="Deposit",(X958+AE959),IF(C959="Withdrawal",(X958-AE959)))))</f>
        <v/>
      </c>
      <c r="Y959" s="145" t="str">
        <f t="shared" si="177"/>
        <v/>
      </c>
      <c r="Z959" s="118"/>
      <c r="AA959" s="118"/>
      <c r="AB959" s="118"/>
      <c r="AC959" s="118"/>
      <c r="AD959" s="118"/>
      <c r="AE959" s="139"/>
      <c r="AF959" s="118"/>
      <c r="AG959" s="118"/>
      <c r="AH959" s="147" t="str">
        <f t="shared" si="178"/>
        <v/>
      </c>
      <c r="AI959" s="147" t="str">
        <f t="shared" si="179"/>
        <v/>
      </c>
      <c r="AJ959" s="148" t="str">
        <f t="shared" si="168"/>
        <v/>
      </c>
      <c r="AK959" s="148" t="str">
        <f t="shared" si="169"/>
        <v/>
      </c>
      <c r="AL959" s="147" t="str">
        <f t="shared" si="170"/>
        <v/>
      </c>
      <c r="AM959" s="147" t="str">
        <f t="shared" si="171"/>
        <v/>
      </c>
      <c r="AN959" s="147" t="str">
        <f t="shared" si="172"/>
        <v/>
      </c>
      <c r="AO959" s="118"/>
    </row>
    <row r="960" spans="1:41">
      <c r="A960" s="118"/>
      <c r="B960" s="118"/>
      <c r="C960" s="118"/>
      <c r="D960" s="118"/>
      <c r="E960" s="118"/>
      <c r="F960" s="118"/>
      <c r="G960" s="118"/>
      <c r="H960" s="118"/>
      <c r="I960" s="118"/>
      <c r="J960" s="118"/>
      <c r="K960" s="118"/>
      <c r="L960" s="118"/>
      <c r="M960" s="118"/>
      <c r="N960" s="118"/>
      <c r="O960" s="143" t="str">
        <f>IF(H960="","",(S960/S960)&amp;":"&amp;ROUND(AH960/S960,2))</f>
        <v/>
      </c>
      <c r="P960" s="118"/>
      <c r="Q960" s="118"/>
      <c r="R960" s="143" t="str">
        <f>IF(H960="","",(S960/S960)&amp;":"&amp;ROUND(AI960/S960,2))</f>
        <v/>
      </c>
      <c r="S960" s="144" t="str">
        <f t="shared" si="173"/>
        <v/>
      </c>
      <c r="T960" s="145" t="str">
        <f t="shared" si="174"/>
        <v/>
      </c>
      <c r="U960" s="118"/>
      <c r="V960" s="145" t="str">
        <f t="shared" si="175"/>
        <v/>
      </c>
      <c r="W960" s="144" t="str">
        <f t="shared" si="176"/>
        <v/>
      </c>
      <c r="X960" s="146" t="str">
        <f>IF(C960="","",IF(OR(C960="Trade",C960="Multi Position"),(X959+V960),IF(C960="Deposit",(X959+AE960),IF(C960="Withdrawal",(X959-AE960)))))</f>
        <v/>
      </c>
      <c r="Y960" s="145" t="str">
        <f t="shared" si="177"/>
        <v/>
      </c>
      <c r="Z960" s="118"/>
      <c r="AA960" s="118"/>
      <c r="AB960" s="118"/>
      <c r="AC960" s="118"/>
      <c r="AD960" s="118"/>
      <c r="AE960" s="139"/>
      <c r="AF960" s="118"/>
      <c r="AG960" s="118"/>
      <c r="AH960" s="147" t="str">
        <f t="shared" si="178"/>
        <v/>
      </c>
      <c r="AI960" s="147" t="str">
        <f t="shared" si="179"/>
        <v/>
      </c>
      <c r="AJ960" s="148" t="str">
        <f t="shared" si="168"/>
        <v/>
      </c>
      <c r="AK960" s="148" t="str">
        <f t="shared" si="169"/>
        <v/>
      </c>
      <c r="AL960" s="147" t="str">
        <f t="shared" si="170"/>
        <v/>
      </c>
      <c r="AM960" s="147" t="str">
        <f t="shared" si="171"/>
        <v/>
      </c>
      <c r="AN960" s="147" t="str">
        <f t="shared" si="172"/>
        <v/>
      </c>
      <c r="AO960" s="118"/>
    </row>
    <row r="961" spans="1:41">
      <c r="A961" s="118"/>
      <c r="B961" s="118"/>
      <c r="C961" s="118"/>
      <c r="D961" s="118"/>
      <c r="E961" s="118"/>
      <c r="F961" s="118"/>
      <c r="G961" s="118"/>
      <c r="H961" s="118"/>
      <c r="I961" s="118"/>
      <c r="J961" s="118"/>
      <c r="K961" s="118"/>
      <c r="L961" s="118"/>
      <c r="M961" s="118"/>
      <c r="N961" s="118"/>
      <c r="O961" s="143" t="str">
        <f>IF(H961="","",(S961/S961)&amp;":"&amp;ROUND(AH961/S961,2))</f>
        <v/>
      </c>
      <c r="P961" s="118"/>
      <c r="Q961" s="118"/>
      <c r="R961" s="143" t="str">
        <f>IF(H961="","",(S961/S961)&amp;":"&amp;ROUND(AI961/S961,2))</f>
        <v/>
      </c>
      <c r="S961" s="144" t="str">
        <f t="shared" si="173"/>
        <v/>
      </c>
      <c r="T961" s="145" t="str">
        <f t="shared" si="174"/>
        <v/>
      </c>
      <c r="U961" s="118"/>
      <c r="V961" s="145" t="str">
        <f t="shared" si="175"/>
        <v/>
      </c>
      <c r="W961" s="144" t="str">
        <f t="shared" si="176"/>
        <v/>
      </c>
      <c r="X961" s="146" t="str">
        <f>IF(C961="","",IF(OR(C961="Trade",C961="Multi Position"),(X960+V961),IF(C961="Deposit",(X960+AE961),IF(C961="Withdrawal",(X960-AE961)))))</f>
        <v/>
      </c>
      <c r="Y961" s="145" t="str">
        <f t="shared" si="177"/>
        <v/>
      </c>
      <c r="Z961" s="118"/>
      <c r="AA961" s="118"/>
      <c r="AB961" s="118"/>
      <c r="AC961" s="118"/>
      <c r="AD961" s="118"/>
      <c r="AE961" s="139"/>
      <c r="AF961" s="118"/>
      <c r="AG961" s="118"/>
      <c r="AH961" s="147" t="str">
        <f t="shared" si="178"/>
        <v/>
      </c>
      <c r="AI961" s="147" t="str">
        <f t="shared" si="179"/>
        <v/>
      </c>
      <c r="AJ961" s="148" t="str">
        <f t="shared" si="168"/>
        <v/>
      </c>
      <c r="AK961" s="148" t="str">
        <f t="shared" si="169"/>
        <v/>
      </c>
      <c r="AL961" s="147" t="str">
        <f t="shared" si="170"/>
        <v/>
      </c>
      <c r="AM961" s="147" t="str">
        <f t="shared" si="171"/>
        <v/>
      </c>
      <c r="AN961" s="147" t="str">
        <f t="shared" si="172"/>
        <v/>
      </c>
      <c r="AO961" s="118"/>
    </row>
    <row r="962" spans="1:41">
      <c r="A962" s="118"/>
      <c r="B962" s="118"/>
      <c r="C962" s="118"/>
      <c r="D962" s="118"/>
      <c r="E962" s="118"/>
      <c r="F962" s="118"/>
      <c r="G962" s="118"/>
      <c r="H962" s="118"/>
      <c r="I962" s="118"/>
      <c r="J962" s="118"/>
      <c r="K962" s="118"/>
      <c r="L962" s="118"/>
      <c r="M962" s="118"/>
      <c r="N962" s="118"/>
      <c r="O962" s="143" t="str">
        <f>IF(H962="","",(S962/S962)&amp;":"&amp;ROUND(AH962/S962,2))</f>
        <v/>
      </c>
      <c r="P962" s="118"/>
      <c r="Q962" s="118"/>
      <c r="R962" s="143" t="str">
        <f>IF(H962="","",(S962/S962)&amp;":"&amp;ROUND(AI962/S962,2))</f>
        <v/>
      </c>
      <c r="S962" s="144" t="str">
        <f t="shared" si="173"/>
        <v/>
      </c>
      <c r="T962" s="145" t="str">
        <f t="shared" si="174"/>
        <v/>
      </c>
      <c r="U962" s="118"/>
      <c r="V962" s="145" t="str">
        <f t="shared" si="175"/>
        <v/>
      </c>
      <c r="W962" s="144" t="str">
        <f t="shared" si="176"/>
        <v/>
      </c>
      <c r="X962" s="146" t="str">
        <f>IF(C962="","",IF(OR(C962="Trade",C962="Multi Position"),(X961+V962),IF(C962="Deposit",(X961+AE962),IF(C962="Withdrawal",(X961-AE962)))))</f>
        <v/>
      </c>
      <c r="Y962" s="145" t="str">
        <f t="shared" si="177"/>
        <v/>
      </c>
      <c r="Z962" s="118"/>
      <c r="AA962" s="118"/>
      <c r="AB962" s="118"/>
      <c r="AC962" s="118"/>
      <c r="AD962" s="118"/>
      <c r="AE962" s="139"/>
      <c r="AF962" s="118"/>
      <c r="AG962" s="118"/>
      <c r="AH962" s="147" t="str">
        <f t="shared" si="178"/>
        <v/>
      </c>
      <c r="AI962" s="147" t="str">
        <f t="shared" si="179"/>
        <v/>
      </c>
      <c r="AJ962" s="148" t="str">
        <f t="shared" si="168"/>
        <v/>
      </c>
      <c r="AK962" s="148" t="str">
        <f t="shared" si="169"/>
        <v/>
      </c>
      <c r="AL962" s="147" t="str">
        <f t="shared" si="170"/>
        <v/>
      </c>
      <c r="AM962" s="147" t="str">
        <f t="shared" si="171"/>
        <v/>
      </c>
      <c r="AN962" s="147" t="str">
        <f t="shared" si="172"/>
        <v/>
      </c>
      <c r="AO962" s="118"/>
    </row>
    <row r="963" spans="1:41">
      <c r="A963" s="118"/>
      <c r="B963" s="118"/>
      <c r="C963" s="118"/>
      <c r="D963" s="118"/>
      <c r="E963" s="118"/>
      <c r="F963" s="118"/>
      <c r="G963" s="118"/>
      <c r="H963" s="118"/>
      <c r="I963" s="118"/>
      <c r="J963" s="118"/>
      <c r="K963" s="118"/>
      <c r="L963" s="118"/>
      <c r="M963" s="118"/>
      <c r="N963" s="118"/>
      <c r="O963" s="143" t="str">
        <f>IF(H963="","",(S963/S963)&amp;":"&amp;ROUND(AH963/S963,2))</f>
        <v/>
      </c>
      <c r="P963" s="118"/>
      <c r="Q963" s="118"/>
      <c r="R963" s="143" t="str">
        <f>IF(H963="","",(S963/S963)&amp;":"&amp;ROUND(AI963/S963,2))</f>
        <v/>
      </c>
      <c r="S963" s="144" t="str">
        <f t="shared" si="173"/>
        <v/>
      </c>
      <c r="T963" s="145" t="str">
        <f t="shared" si="174"/>
        <v/>
      </c>
      <c r="U963" s="118"/>
      <c r="V963" s="145" t="str">
        <f t="shared" si="175"/>
        <v/>
      </c>
      <c r="W963" s="144" t="str">
        <f t="shared" si="176"/>
        <v/>
      </c>
      <c r="X963" s="146" t="str">
        <f>IF(C963="","",IF(OR(C963="Trade",C963="Multi Position"),(X962+V963),IF(C963="Deposit",(X962+AE963),IF(C963="Withdrawal",(X962-AE963)))))</f>
        <v/>
      </c>
      <c r="Y963" s="145" t="str">
        <f t="shared" si="177"/>
        <v/>
      </c>
      <c r="Z963" s="118"/>
      <c r="AA963" s="118"/>
      <c r="AB963" s="118"/>
      <c r="AC963" s="118"/>
      <c r="AD963" s="118"/>
      <c r="AE963" s="139"/>
      <c r="AF963" s="118"/>
      <c r="AG963" s="118"/>
      <c r="AH963" s="147" t="str">
        <f t="shared" si="178"/>
        <v/>
      </c>
      <c r="AI963" s="147" t="str">
        <f t="shared" si="179"/>
        <v/>
      </c>
      <c r="AJ963" s="148" t="str">
        <f t="shared" si="168"/>
        <v/>
      </c>
      <c r="AK963" s="148" t="str">
        <f t="shared" si="169"/>
        <v/>
      </c>
      <c r="AL963" s="147" t="str">
        <f t="shared" si="170"/>
        <v/>
      </c>
      <c r="AM963" s="147" t="str">
        <f t="shared" si="171"/>
        <v/>
      </c>
      <c r="AN963" s="147" t="str">
        <f t="shared" si="172"/>
        <v/>
      </c>
      <c r="AO963" s="118"/>
    </row>
    <row r="964" spans="1:41">
      <c r="A964" s="118"/>
      <c r="B964" s="118"/>
      <c r="C964" s="118"/>
      <c r="D964" s="118"/>
      <c r="E964" s="118"/>
      <c r="F964" s="118"/>
      <c r="G964" s="118"/>
      <c r="H964" s="118"/>
      <c r="I964" s="118"/>
      <c r="J964" s="118"/>
      <c r="K964" s="118"/>
      <c r="L964" s="118"/>
      <c r="M964" s="118"/>
      <c r="N964" s="118"/>
      <c r="O964" s="143" t="str">
        <f>IF(H964="","",(S964/S964)&amp;":"&amp;ROUND(AH964/S964,2))</f>
        <v/>
      </c>
      <c r="P964" s="118"/>
      <c r="Q964" s="118"/>
      <c r="R964" s="143" t="str">
        <f>IF(H964="","",(S964/S964)&amp;":"&amp;ROUND(AI964/S964,2))</f>
        <v/>
      </c>
      <c r="S964" s="144" t="str">
        <f t="shared" si="173"/>
        <v/>
      </c>
      <c r="T964" s="145" t="str">
        <f t="shared" si="174"/>
        <v/>
      </c>
      <c r="U964" s="118"/>
      <c r="V964" s="145" t="str">
        <f t="shared" si="175"/>
        <v/>
      </c>
      <c r="W964" s="144" t="str">
        <f t="shared" si="176"/>
        <v/>
      </c>
      <c r="X964" s="146" t="str">
        <f>IF(C964="","",IF(OR(C964="Trade",C964="Multi Position"),(X963+V964),IF(C964="Deposit",(X963+AE964),IF(C964="Withdrawal",(X963-AE964)))))</f>
        <v/>
      </c>
      <c r="Y964" s="145" t="str">
        <f t="shared" si="177"/>
        <v/>
      </c>
      <c r="Z964" s="118"/>
      <c r="AA964" s="118"/>
      <c r="AB964" s="118"/>
      <c r="AC964" s="118"/>
      <c r="AD964" s="118"/>
      <c r="AE964" s="139"/>
      <c r="AF964" s="118"/>
      <c r="AG964" s="118"/>
      <c r="AH964" s="147" t="str">
        <f t="shared" si="178"/>
        <v/>
      </c>
      <c r="AI964" s="147" t="str">
        <f t="shared" si="179"/>
        <v/>
      </c>
      <c r="AJ964" s="148" t="str">
        <f t="shared" si="168"/>
        <v/>
      </c>
      <c r="AK964" s="148" t="str">
        <f t="shared" si="169"/>
        <v/>
      </c>
      <c r="AL964" s="147" t="str">
        <f t="shared" si="170"/>
        <v/>
      </c>
      <c r="AM964" s="147" t="str">
        <f t="shared" si="171"/>
        <v/>
      </c>
      <c r="AN964" s="147" t="str">
        <f t="shared" si="172"/>
        <v/>
      </c>
      <c r="AO964" s="118"/>
    </row>
    <row r="965" spans="1:41">
      <c r="A965" s="118"/>
      <c r="B965" s="118"/>
      <c r="C965" s="118"/>
      <c r="D965" s="118"/>
      <c r="E965" s="118"/>
      <c r="F965" s="118"/>
      <c r="G965" s="118"/>
      <c r="H965" s="118"/>
      <c r="I965" s="118"/>
      <c r="J965" s="118"/>
      <c r="K965" s="118"/>
      <c r="L965" s="118"/>
      <c r="M965" s="118"/>
      <c r="N965" s="118"/>
      <c r="O965" s="143" t="str">
        <f>IF(H965="","",(S965/S965)&amp;":"&amp;ROUND(AH965/S965,2))</f>
        <v/>
      </c>
      <c r="P965" s="118"/>
      <c r="Q965" s="118"/>
      <c r="R965" s="143" t="str">
        <f>IF(H965="","",(S965/S965)&amp;":"&amp;ROUND(AI965/S965,2))</f>
        <v/>
      </c>
      <c r="S965" s="144" t="str">
        <f t="shared" si="173"/>
        <v/>
      </c>
      <c r="T965" s="145" t="str">
        <f t="shared" si="174"/>
        <v/>
      </c>
      <c r="U965" s="118"/>
      <c r="V965" s="145" t="str">
        <f t="shared" si="175"/>
        <v/>
      </c>
      <c r="W965" s="144" t="str">
        <f t="shared" si="176"/>
        <v/>
      </c>
      <c r="X965" s="146" t="str">
        <f>IF(C965="","",IF(OR(C965="Trade",C965="Multi Position"),(X964+V965),IF(C965="Deposit",(X964+AE965),IF(C965="Withdrawal",(X964-AE965)))))</f>
        <v/>
      </c>
      <c r="Y965" s="145" t="str">
        <f t="shared" si="177"/>
        <v/>
      </c>
      <c r="Z965" s="118"/>
      <c r="AA965" s="118"/>
      <c r="AB965" s="118"/>
      <c r="AC965" s="118"/>
      <c r="AD965" s="118"/>
      <c r="AE965" s="139"/>
      <c r="AF965" s="118"/>
      <c r="AG965" s="118"/>
      <c r="AH965" s="147" t="str">
        <f t="shared" si="178"/>
        <v/>
      </c>
      <c r="AI965" s="147" t="str">
        <f t="shared" si="179"/>
        <v/>
      </c>
      <c r="AJ965" s="148" t="str">
        <f t="shared" si="168"/>
        <v/>
      </c>
      <c r="AK965" s="148" t="str">
        <f t="shared" si="169"/>
        <v/>
      </c>
      <c r="AL965" s="147" t="str">
        <f t="shared" si="170"/>
        <v/>
      </c>
      <c r="AM965" s="147" t="str">
        <f t="shared" si="171"/>
        <v/>
      </c>
      <c r="AN965" s="147" t="str">
        <f t="shared" si="172"/>
        <v/>
      </c>
      <c r="AO965" s="118"/>
    </row>
    <row r="966" spans="1:41">
      <c r="A966" s="118"/>
      <c r="B966" s="118"/>
      <c r="C966" s="118"/>
      <c r="D966" s="118"/>
      <c r="E966" s="118"/>
      <c r="F966" s="118"/>
      <c r="G966" s="118"/>
      <c r="H966" s="118"/>
      <c r="I966" s="118"/>
      <c r="J966" s="118"/>
      <c r="K966" s="118"/>
      <c r="L966" s="118"/>
      <c r="M966" s="118"/>
      <c r="N966" s="118"/>
      <c r="O966" s="143" t="str">
        <f>IF(H966="","",(S966/S966)&amp;":"&amp;ROUND(AH966/S966,2))</f>
        <v/>
      </c>
      <c r="P966" s="118"/>
      <c r="Q966" s="118"/>
      <c r="R966" s="143" t="str">
        <f>IF(H966="","",(S966/S966)&amp;":"&amp;ROUND(AI966/S966,2))</f>
        <v/>
      </c>
      <c r="S966" s="144" t="str">
        <f t="shared" si="173"/>
        <v/>
      </c>
      <c r="T966" s="145" t="str">
        <f t="shared" si="174"/>
        <v/>
      </c>
      <c r="U966" s="118"/>
      <c r="V966" s="145" t="str">
        <f t="shared" si="175"/>
        <v/>
      </c>
      <c r="W966" s="144" t="str">
        <f t="shared" si="176"/>
        <v/>
      </c>
      <c r="X966" s="146" t="str">
        <f>IF(C966="","",IF(OR(C966="Trade",C966="Multi Position"),(X965+V966),IF(C966="Deposit",(X965+AE966),IF(C966="Withdrawal",(X965-AE966)))))</f>
        <v/>
      </c>
      <c r="Y966" s="145" t="str">
        <f t="shared" si="177"/>
        <v/>
      </c>
      <c r="Z966" s="118"/>
      <c r="AA966" s="118"/>
      <c r="AB966" s="118"/>
      <c r="AC966" s="118"/>
      <c r="AD966" s="118"/>
      <c r="AE966" s="139"/>
      <c r="AF966" s="118"/>
      <c r="AG966" s="118"/>
      <c r="AH966" s="147" t="str">
        <f t="shared" si="178"/>
        <v/>
      </c>
      <c r="AI966" s="147" t="str">
        <f t="shared" si="179"/>
        <v/>
      </c>
      <c r="AJ966" s="148" t="str">
        <f t="shared" si="168"/>
        <v/>
      </c>
      <c r="AK966" s="148" t="str">
        <f t="shared" si="169"/>
        <v/>
      </c>
      <c r="AL966" s="147" t="str">
        <f t="shared" si="170"/>
        <v/>
      </c>
      <c r="AM966" s="147" t="str">
        <f t="shared" si="171"/>
        <v/>
      </c>
      <c r="AN966" s="147" t="str">
        <f t="shared" si="172"/>
        <v/>
      </c>
      <c r="AO966" s="118"/>
    </row>
    <row r="967" spans="1:41">
      <c r="A967" s="118"/>
      <c r="B967" s="118"/>
      <c r="C967" s="118"/>
      <c r="D967" s="118"/>
      <c r="E967" s="118"/>
      <c r="F967" s="118"/>
      <c r="G967" s="118"/>
      <c r="H967" s="118"/>
      <c r="I967" s="118"/>
      <c r="J967" s="118"/>
      <c r="K967" s="118"/>
      <c r="L967" s="118"/>
      <c r="M967" s="118"/>
      <c r="N967" s="118"/>
      <c r="O967" s="143" t="str">
        <f>IF(H967="","",(S967/S967)&amp;":"&amp;ROUND(AH967/S967,2))</f>
        <v/>
      </c>
      <c r="P967" s="118"/>
      <c r="Q967" s="118"/>
      <c r="R967" s="143" t="str">
        <f>IF(H967="","",(S967/S967)&amp;":"&amp;ROUND(AI967/S967,2))</f>
        <v/>
      </c>
      <c r="S967" s="144" t="str">
        <f t="shared" si="173"/>
        <v/>
      </c>
      <c r="T967" s="145" t="str">
        <f t="shared" si="174"/>
        <v/>
      </c>
      <c r="U967" s="118"/>
      <c r="V967" s="145" t="str">
        <f t="shared" si="175"/>
        <v/>
      </c>
      <c r="W967" s="144" t="str">
        <f t="shared" si="176"/>
        <v/>
      </c>
      <c r="X967" s="146" t="str">
        <f>IF(C967="","",IF(OR(C967="Trade",C967="Multi Position"),(X966+V967),IF(C967="Deposit",(X966+AE967),IF(C967="Withdrawal",(X966-AE967)))))</f>
        <v/>
      </c>
      <c r="Y967" s="145" t="str">
        <f t="shared" si="177"/>
        <v/>
      </c>
      <c r="Z967" s="118"/>
      <c r="AA967" s="118"/>
      <c r="AB967" s="118"/>
      <c r="AC967" s="118"/>
      <c r="AD967" s="118"/>
      <c r="AE967" s="139"/>
      <c r="AF967" s="118"/>
      <c r="AG967" s="118"/>
      <c r="AH967" s="147" t="str">
        <f t="shared" si="178"/>
        <v/>
      </c>
      <c r="AI967" s="147" t="str">
        <f t="shared" si="179"/>
        <v/>
      </c>
      <c r="AJ967" s="148" t="str">
        <f t="shared" si="168"/>
        <v/>
      </c>
      <c r="AK967" s="148" t="str">
        <f t="shared" si="169"/>
        <v/>
      </c>
      <c r="AL967" s="147" t="str">
        <f t="shared" si="170"/>
        <v/>
      </c>
      <c r="AM967" s="147" t="str">
        <f t="shared" si="171"/>
        <v/>
      </c>
      <c r="AN967" s="147" t="str">
        <f t="shared" si="172"/>
        <v/>
      </c>
      <c r="AO967" s="118"/>
    </row>
    <row r="968" spans="1:41">
      <c r="A968" s="118"/>
      <c r="B968" s="118"/>
      <c r="C968" s="118"/>
      <c r="D968" s="118"/>
      <c r="E968" s="118"/>
      <c r="F968" s="118"/>
      <c r="G968" s="118"/>
      <c r="H968" s="118"/>
      <c r="I968" s="118"/>
      <c r="J968" s="118"/>
      <c r="K968" s="118"/>
      <c r="L968" s="118"/>
      <c r="M968" s="118"/>
      <c r="N968" s="118"/>
      <c r="O968" s="143" t="str">
        <f>IF(H968="","",(S968/S968)&amp;":"&amp;ROUND(AH968/S968,2))</f>
        <v/>
      </c>
      <c r="P968" s="118"/>
      <c r="Q968" s="118"/>
      <c r="R968" s="143" t="str">
        <f>IF(H968="","",(S968/S968)&amp;":"&amp;ROUND(AI968/S968,2))</f>
        <v/>
      </c>
      <c r="S968" s="144" t="str">
        <f t="shared" si="173"/>
        <v/>
      </c>
      <c r="T968" s="145" t="str">
        <f t="shared" si="174"/>
        <v/>
      </c>
      <c r="U968" s="118"/>
      <c r="V968" s="145" t="str">
        <f t="shared" si="175"/>
        <v/>
      </c>
      <c r="W968" s="144" t="str">
        <f t="shared" si="176"/>
        <v/>
      </c>
      <c r="X968" s="146" t="str">
        <f>IF(C968="","",IF(OR(C968="Trade",C968="Multi Position"),(X967+V968),IF(C968="Deposit",(X967+AE968),IF(C968="Withdrawal",(X967-AE968)))))</f>
        <v/>
      </c>
      <c r="Y968" s="145" t="str">
        <f t="shared" si="177"/>
        <v/>
      </c>
      <c r="Z968" s="118"/>
      <c r="AA968" s="118"/>
      <c r="AB968" s="118"/>
      <c r="AC968" s="118"/>
      <c r="AD968" s="118"/>
      <c r="AE968" s="139"/>
      <c r="AF968" s="118"/>
      <c r="AG968" s="118"/>
      <c r="AH968" s="147" t="str">
        <f t="shared" si="178"/>
        <v/>
      </c>
      <c r="AI968" s="147" t="str">
        <f t="shared" si="179"/>
        <v/>
      </c>
      <c r="AJ968" s="148" t="str">
        <f t="shared" si="168"/>
        <v/>
      </c>
      <c r="AK968" s="148" t="str">
        <f t="shared" si="169"/>
        <v/>
      </c>
      <c r="AL968" s="147" t="str">
        <f t="shared" si="170"/>
        <v/>
      </c>
      <c r="AM968" s="147" t="str">
        <f t="shared" si="171"/>
        <v/>
      </c>
      <c r="AN968" s="147" t="str">
        <f t="shared" si="172"/>
        <v/>
      </c>
      <c r="AO968" s="118"/>
    </row>
    <row r="969" spans="1:41">
      <c r="A969" s="118"/>
      <c r="B969" s="118"/>
      <c r="C969" s="118"/>
      <c r="D969" s="118"/>
      <c r="E969" s="118"/>
      <c r="F969" s="118"/>
      <c r="G969" s="118"/>
      <c r="H969" s="118"/>
      <c r="I969" s="118"/>
      <c r="J969" s="118"/>
      <c r="K969" s="118"/>
      <c r="L969" s="118"/>
      <c r="M969" s="118"/>
      <c r="N969" s="118"/>
      <c r="O969" s="143" t="str">
        <f>IF(H969="","",(S969/S969)&amp;":"&amp;ROUND(AH969/S969,2))</f>
        <v/>
      </c>
      <c r="P969" s="118"/>
      <c r="Q969" s="118"/>
      <c r="R969" s="143" t="str">
        <f>IF(H969="","",(S969/S969)&amp;":"&amp;ROUND(AI969/S969,2))</f>
        <v/>
      </c>
      <c r="S969" s="144" t="str">
        <f t="shared" si="173"/>
        <v/>
      </c>
      <c r="T969" s="145" t="str">
        <f t="shared" si="174"/>
        <v/>
      </c>
      <c r="U969" s="118"/>
      <c r="V969" s="145" t="str">
        <f t="shared" si="175"/>
        <v/>
      </c>
      <c r="W969" s="144" t="str">
        <f t="shared" si="176"/>
        <v/>
      </c>
      <c r="X969" s="146" t="str">
        <f>IF(C969="","",IF(OR(C969="Trade",C969="Multi Position"),(X968+V969),IF(C969="Deposit",(X968+AE969),IF(C969="Withdrawal",(X968-AE969)))))</f>
        <v/>
      </c>
      <c r="Y969" s="145" t="str">
        <f t="shared" si="177"/>
        <v/>
      </c>
      <c r="Z969" s="118"/>
      <c r="AA969" s="118"/>
      <c r="AB969" s="118"/>
      <c r="AC969" s="118"/>
      <c r="AD969" s="118"/>
      <c r="AE969" s="139"/>
      <c r="AF969" s="118"/>
      <c r="AG969" s="118"/>
      <c r="AH969" s="147" t="str">
        <f t="shared" si="178"/>
        <v/>
      </c>
      <c r="AI969" s="147" t="str">
        <f t="shared" si="179"/>
        <v/>
      </c>
      <c r="AJ969" s="148" t="str">
        <f t="shared" si="168"/>
        <v/>
      </c>
      <c r="AK969" s="148" t="str">
        <f t="shared" si="169"/>
        <v/>
      </c>
      <c r="AL969" s="147" t="str">
        <f t="shared" si="170"/>
        <v/>
      </c>
      <c r="AM969" s="147" t="str">
        <f t="shared" si="171"/>
        <v/>
      </c>
      <c r="AN969" s="147" t="str">
        <f t="shared" si="172"/>
        <v/>
      </c>
      <c r="AO969" s="118"/>
    </row>
    <row r="970" spans="1:41">
      <c r="A970" s="118"/>
      <c r="B970" s="118"/>
      <c r="C970" s="118"/>
      <c r="D970" s="118"/>
      <c r="E970" s="118"/>
      <c r="F970" s="118"/>
      <c r="G970" s="118"/>
      <c r="H970" s="118"/>
      <c r="I970" s="118"/>
      <c r="J970" s="118"/>
      <c r="K970" s="118"/>
      <c r="L970" s="118"/>
      <c r="M970" s="118"/>
      <c r="N970" s="118"/>
      <c r="O970" s="143" t="str">
        <f>IF(H970="","",(S970/S970)&amp;":"&amp;ROUND(AH970/S970,2))</f>
        <v/>
      </c>
      <c r="P970" s="118"/>
      <c r="Q970" s="118"/>
      <c r="R970" s="143" t="str">
        <f>IF(H970="","",(S970/S970)&amp;":"&amp;ROUND(AI970/S970,2))</f>
        <v/>
      </c>
      <c r="S970" s="144" t="str">
        <f t="shared" si="173"/>
        <v/>
      </c>
      <c r="T970" s="145" t="str">
        <f t="shared" si="174"/>
        <v/>
      </c>
      <c r="U970" s="118"/>
      <c r="V970" s="145" t="str">
        <f t="shared" si="175"/>
        <v/>
      </c>
      <c r="W970" s="144" t="str">
        <f t="shared" si="176"/>
        <v/>
      </c>
      <c r="X970" s="146" t="str">
        <f>IF(C970="","",IF(OR(C970="Trade",C970="Multi Position"),(X969+V970),IF(C970="Deposit",(X969+AE970),IF(C970="Withdrawal",(X969-AE970)))))</f>
        <v/>
      </c>
      <c r="Y970" s="145" t="str">
        <f t="shared" si="177"/>
        <v/>
      </c>
      <c r="Z970" s="118"/>
      <c r="AA970" s="118"/>
      <c r="AB970" s="118"/>
      <c r="AC970" s="118"/>
      <c r="AD970" s="118"/>
      <c r="AE970" s="139"/>
      <c r="AF970" s="118"/>
      <c r="AG970" s="118"/>
      <c r="AH970" s="147" t="str">
        <f t="shared" si="178"/>
        <v/>
      </c>
      <c r="AI970" s="147" t="str">
        <f t="shared" si="179"/>
        <v/>
      </c>
      <c r="AJ970" s="148" t="str">
        <f t="shared" ref="AJ970:AJ1033" si="180">IF(V970&lt;0,V970/-X970,S970)</f>
        <v/>
      </c>
      <c r="AK970" s="148" t="str">
        <f t="shared" ref="AK970:AK1033" si="181">IF(V970="","",IF(H970="LONG",IF(V970&gt;0,V970/X970,((L970*(P970-K970))/X970)),IF(V970&gt;0,V970/X970,((L970*(K970-P970))/X970))))</f>
        <v/>
      </c>
      <c r="AL970" s="147" t="str">
        <f t="shared" ref="AL970:AL1033" si="182">IF(B970="","",MONTH(B970))</f>
        <v/>
      </c>
      <c r="AM970" s="147" t="str">
        <f t="shared" ref="AM970:AM1033" si="183">IF(B970="","",YEAR(B970))</f>
        <v/>
      </c>
      <c r="AN970" s="147" t="str">
        <f t="shared" ref="AN970:AN1033" si="184">IF(B970="","",DAY(B970))</f>
        <v/>
      </c>
      <c r="AO970" s="118"/>
    </row>
    <row r="971" spans="1:41">
      <c r="A971" s="118"/>
      <c r="B971" s="118"/>
      <c r="C971" s="118"/>
      <c r="D971" s="118"/>
      <c r="E971" s="118"/>
      <c r="F971" s="118"/>
      <c r="G971" s="118"/>
      <c r="H971" s="118"/>
      <c r="I971" s="118"/>
      <c r="J971" s="118"/>
      <c r="K971" s="118"/>
      <c r="L971" s="118"/>
      <c r="M971" s="118"/>
      <c r="N971" s="118"/>
      <c r="O971" s="143" t="str">
        <f>IF(H971="","",(S971/S971)&amp;":"&amp;ROUND(AH971/S971,2))</f>
        <v/>
      </c>
      <c r="P971" s="118"/>
      <c r="Q971" s="118"/>
      <c r="R971" s="143" t="str">
        <f>IF(H971="","",(S971/S971)&amp;":"&amp;ROUND(AI971/S971,2))</f>
        <v/>
      </c>
      <c r="S971" s="144" t="str">
        <f t="shared" ref="S971:S1034" si="185">IF(N971="","",IF(H971="LONG",(((K971-M971)*L971)/X970),(((M971-K971)*L971)/X970)))</f>
        <v/>
      </c>
      <c r="T971" s="145" t="str">
        <f t="shared" ref="T971:T1034" si="186">IF(K971="","",IF(H971="LONG",(P971*L971)-(K971*L971),(K971*L971)-(P971*L971)))</f>
        <v/>
      </c>
      <c r="U971" s="118"/>
      <c r="V971" s="145" t="str">
        <f t="shared" ref="V971:V1034" si="187">IF(K971="","",IF(T971&lt;0,(T971)-+U971,(T971)-U971))</f>
        <v/>
      </c>
      <c r="W971" s="144" t="str">
        <f t="shared" ref="W971:W1034" si="188">IF(P971="","",SUM(V971/X970))</f>
        <v/>
      </c>
      <c r="X971" s="146" t="str">
        <f>IF(C971="","",IF(OR(C971="Trade",C971="Multi Position"),(X970+V971),IF(C971="Deposit",(X970+AE971),IF(C971="Withdrawal",(X970-AE971)))))</f>
        <v/>
      </c>
      <c r="Y971" s="145" t="str">
        <f t="shared" ref="Y971:Y1034" si="189">IF(Q971="","",INT(Q971-B971)&amp;" Days "&amp;TEXT(Q971-B971,"H"" Hrs ""m"" mins """))</f>
        <v/>
      </c>
      <c r="Z971" s="118"/>
      <c r="AA971" s="118"/>
      <c r="AB971" s="118"/>
      <c r="AC971" s="118"/>
      <c r="AD971" s="118"/>
      <c r="AE971" s="139"/>
      <c r="AF971" s="118"/>
      <c r="AG971" s="118"/>
      <c r="AH971" s="147" t="str">
        <f t="shared" ref="AH971:AH1034" si="190">IF(K971="","", IF(H971="LONG", (((N971-K971)*L971)/X970), (((K971-N971)*L971)/X970)))</f>
        <v/>
      </c>
      <c r="AI971" s="147" t="str">
        <f t="shared" ref="AI971:AI1034" si="191">IF(K971="","", IF(H971="LONG", (((P971-K971)*L971)/X970), (((K971-P971)*L971)/X970)))</f>
        <v/>
      </c>
      <c r="AJ971" s="148" t="str">
        <f t="shared" si="180"/>
        <v/>
      </c>
      <c r="AK971" s="148" t="str">
        <f t="shared" si="181"/>
        <v/>
      </c>
      <c r="AL971" s="147" t="str">
        <f t="shared" si="182"/>
        <v/>
      </c>
      <c r="AM971" s="147" t="str">
        <f t="shared" si="183"/>
        <v/>
      </c>
      <c r="AN971" s="147" t="str">
        <f t="shared" si="184"/>
        <v/>
      </c>
      <c r="AO971" s="118"/>
    </row>
    <row r="972" spans="1:41">
      <c r="A972" s="118"/>
      <c r="B972" s="118"/>
      <c r="C972" s="118"/>
      <c r="D972" s="118"/>
      <c r="E972" s="118"/>
      <c r="F972" s="118"/>
      <c r="G972" s="118"/>
      <c r="H972" s="118"/>
      <c r="I972" s="118"/>
      <c r="J972" s="118"/>
      <c r="K972" s="118"/>
      <c r="L972" s="118"/>
      <c r="M972" s="118"/>
      <c r="N972" s="118"/>
      <c r="O972" s="143" t="str">
        <f>IF(H972="","",(S972/S972)&amp;":"&amp;ROUND(AH972/S972,2))</f>
        <v/>
      </c>
      <c r="P972" s="118"/>
      <c r="Q972" s="118"/>
      <c r="R972" s="143" t="str">
        <f>IF(H972="","",(S972/S972)&amp;":"&amp;ROUND(AI972/S972,2))</f>
        <v/>
      </c>
      <c r="S972" s="144" t="str">
        <f t="shared" si="185"/>
        <v/>
      </c>
      <c r="T972" s="145" t="str">
        <f t="shared" si="186"/>
        <v/>
      </c>
      <c r="U972" s="118"/>
      <c r="V972" s="145" t="str">
        <f t="shared" si="187"/>
        <v/>
      </c>
      <c r="W972" s="144" t="str">
        <f t="shared" si="188"/>
        <v/>
      </c>
      <c r="X972" s="146" t="str">
        <f>IF(C972="","",IF(OR(C972="Trade",C972="Multi Position"),(X971+V972),IF(C972="Deposit",(X971+AE972),IF(C972="Withdrawal",(X971-AE972)))))</f>
        <v/>
      </c>
      <c r="Y972" s="145" t="str">
        <f t="shared" si="189"/>
        <v/>
      </c>
      <c r="Z972" s="118"/>
      <c r="AA972" s="118"/>
      <c r="AB972" s="118"/>
      <c r="AC972" s="118"/>
      <c r="AD972" s="118"/>
      <c r="AE972" s="139"/>
      <c r="AF972" s="118"/>
      <c r="AG972" s="118"/>
      <c r="AH972" s="147" t="str">
        <f t="shared" si="190"/>
        <v/>
      </c>
      <c r="AI972" s="147" t="str">
        <f t="shared" si="191"/>
        <v/>
      </c>
      <c r="AJ972" s="148" t="str">
        <f t="shared" si="180"/>
        <v/>
      </c>
      <c r="AK972" s="148" t="str">
        <f t="shared" si="181"/>
        <v/>
      </c>
      <c r="AL972" s="147" t="str">
        <f t="shared" si="182"/>
        <v/>
      </c>
      <c r="AM972" s="147" t="str">
        <f t="shared" si="183"/>
        <v/>
      </c>
      <c r="AN972" s="147" t="str">
        <f t="shared" si="184"/>
        <v/>
      </c>
      <c r="AO972" s="118"/>
    </row>
    <row r="973" spans="1:41">
      <c r="A973" s="118"/>
      <c r="B973" s="118"/>
      <c r="C973" s="118"/>
      <c r="D973" s="118"/>
      <c r="E973" s="118"/>
      <c r="F973" s="118"/>
      <c r="G973" s="118"/>
      <c r="H973" s="118"/>
      <c r="I973" s="118"/>
      <c r="J973" s="118"/>
      <c r="K973" s="118"/>
      <c r="L973" s="118"/>
      <c r="M973" s="118"/>
      <c r="N973" s="118"/>
      <c r="O973" s="143" t="str">
        <f>IF(H973="","",(S973/S973)&amp;":"&amp;ROUND(AH973/S973,2))</f>
        <v/>
      </c>
      <c r="P973" s="118"/>
      <c r="Q973" s="118"/>
      <c r="R973" s="143" t="str">
        <f>IF(H973="","",(S973/S973)&amp;":"&amp;ROUND(AI973/S973,2))</f>
        <v/>
      </c>
      <c r="S973" s="144" t="str">
        <f t="shared" si="185"/>
        <v/>
      </c>
      <c r="T973" s="145" t="str">
        <f t="shared" si="186"/>
        <v/>
      </c>
      <c r="U973" s="118"/>
      <c r="V973" s="145" t="str">
        <f t="shared" si="187"/>
        <v/>
      </c>
      <c r="W973" s="144" t="str">
        <f t="shared" si="188"/>
        <v/>
      </c>
      <c r="X973" s="146" t="str">
        <f>IF(C973="","",IF(OR(C973="Trade",C973="Multi Position"),(X972+V973),IF(C973="Deposit",(X972+AE973),IF(C973="Withdrawal",(X972-AE973)))))</f>
        <v/>
      </c>
      <c r="Y973" s="145" t="str">
        <f t="shared" si="189"/>
        <v/>
      </c>
      <c r="Z973" s="118"/>
      <c r="AA973" s="118"/>
      <c r="AB973" s="118"/>
      <c r="AC973" s="118"/>
      <c r="AD973" s="118"/>
      <c r="AE973" s="139"/>
      <c r="AF973" s="118"/>
      <c r="AG973" s="118"/>
      <c r="AH973" s="147" t="str">
        <f t="shared" si="190"/>
        <v/>
      </c>
      <c r="AI973" s="147" t="str">
        <f t="shared" si="191"/>
        <v/>
      </c>
      <c r="AJ973" s="148" t="str">
        <f t="shared" si="180"/>
        <v/>
      </c>
      <c r="AK973" s="148" t="str">
        <f t="shared" si="181"/>
        <v/>
      </c>
      <c r="AL973" s="147" t="str">
        <f t="shared" si="182"/>
        <v/>
      </c>
      <c r="AM973" s="147" t="str">
        <f t="shared" si="183"/>
        <v/>
      </c>
      <c r="AN973" s="147" t="str">
        <f t="shared" si="184"/>
        <v/>
      </c>
      <c r="AO973" s="118"/>
    </row>
    <row r="974" spans="1:41">
      <c r="A974" s="118"/>
      <c r="B974" s="118"/>
      <c r="C974" s="118"/>
      <c r="D974" s="118"/>
      <c r="E974" s="118"/>
      <c r="F974" s="118"/>
      <c r="G974" s="118"/>
      <c r="H974" s="118"/>
      <c r="I974" s="118"/>
      <c r="J974" s="118"/>
      <c r="K974" s="118"/>
      <c r="L974" s="118"/>
      <c r="M974" s="118"/>
      <c r="N974" s="118"/>
      <c r="O974" s="143" t="str">
        <f>IF(H974="","",(S974/S974)&amp;":"&amp;ROUND(AH974/S974,2))</f>
        <v/>
      </c>
      <c r="P974" s="118"/>
      <c r="Q974" s="118"/>
      <c r="R974" s="143" t="str">
        <f>IF(H974="","",(S974/S974)&amp;":"&amp;ROUND(AI974/S974,2))</f>
        <v/>
      </c>
      <c r="S974" s="144" t="str">
        <f t="shared" si="185"/>
        <v/>
      </c>
      <c r="T974" s="145" t="str">
        <f t="shared" si="186"/>
        <v/>
      </c>
      <c r="U974" s="118"/>
      <c r="V974" s="145" t="str">
        <f t="shared" si="187"/>
        <v/>
      </c>
      <c r="W974" s="144" t="str">
        <f t="shared" si="188"/>
        <v/>
      </c>
      <c r="X974" s="146" t="str">
        <f>IF(C974="","",IF(OR(C974="Trade",C974="Multi Position"),(X973+V974),IF(C974="Deposit",(X973+AE974),IF(C974="Withdrawal",(X973-AE974)))))</f>
        <v/>
      </c>
      <c r="Y974" s="145" t="str">
        <f t="shared" si="189"/>
        <v/>
      </c>
      <c r="Z974" s="118"/>
      <c r="AA974" s="118"/>
      <c r="AB974" s="118"/>
      <c r="AC974" s="118"/>
      <c r="AD974" s="118"/>
      <c r="AE974" s="139"/>
      <c r="AF974" s="118"/>
      <c r="AG974" s="118"/>
      <c r="AH974" s="147" t="str">
        <f t="shared" si="190"/>
        <v/>
      </c>
      <c r="AI974" s="147" t="str">
        <f t="shared" si="191"/>
        <v/>
      </c>
      <c r="AJ974" s="148" t="str">
        <f t="shared" si="180"/>
        <v/>
      </c>
      <c r="AK974" s="148" t="str">
        <f t="shared" si="181"/>
        <v/>
      </c>
      <c r="AL974" s="147" t="str">
        <f t="shared" si="182"/>
        <v/>
      </c>
      <c r="AM974" s="147" t="str">
        <f t="shared" si="183"/>
        <v/>
      </c>
      <c r="AN974" s="147" t="str">
        <f t="shared" si="184"/>
        <v/>
      </c>
      <c r="AO974" s="118"/>
    </row>
    <row r="975" spans="1:41">
      <c r="A975" s="118"/>
      <c r="B975" s="118"/>
      <c r="C975" s="118"/>
      <c r="D975" s="118"/>
      <c r="E975" s="118"/>
      <c r="F975" s="118"/>
      <c r="G975" s="118"/>
      <c r="H975" s="118"/>
      <c r="I975" s="118"/>
      <c r="J975" s="118"/>
      <c r="K975" s="118"/>
      <c r="L975" s="118"/>
      <c r="M975" s="118"/>
      <c r="N975" s="118"/>
      <c r="O975" s="143" t="str">
        <f>IF(H975="","",(S975/S975)&amp;":"&amp;ROUND(AH975/S975,2))</f>
        <v/>
      </c>
      <c r="P975" s="118"/>
      <c r="Q975" s="118"/>
      <c r="R975" s="143" t="str">
        <f>IF(H975="","",(S975/S975)&amp;":"&amp;ROUND(AI975/S975,2))</f>
        <v/>
      </c>
      <c r="S975" s="144" t="str">
        <f t="shared" si="185"/>
        <v/>
      </c>
      <c r="T975" s="145" t="str">
        <f t="shared" si="186"/>
        <v/>
      </c>
      <c r="U975" s="118"/>
      <c r="V975" s="145" t="str">
        <f t="shared" si="187"/>
        <v/>
      </c>
      <c r="W975" s="144" t="str">
        <f t="shared" si="188"/>
        <v/>
      </c>
      <c r="X975" s="146" t="str">
        <f>IF(C975="","",IF(OR(C975="Trade",C975="Multi Position"),(X974+V975),IF(C975="Deposit",(X974+AE975),IF(C975="Withdrawal",(X974-AE975)))))</f>
        <v/>
      </c>
      <c r="Y975" s="145" t="str">
        <f t="shared" si="189"/>
        <v/>
      </c>
      <c r="Z975" s="118"/>
      <c r="AA975" s="118"/>
      <c r="AB975" s="118"/>
      <c r="AC975" s="118"/>
      <c r="AD975" s="118"/>
      <c r="AE975" s="139"/>
      <c r="AF975" s="118"/>
      <c r="AG975" s="118"/>
      <c r="AH975" s="147" t="str">
        <f t="shared" si="190"/>
        <v/>
      </c>
      <c r="AI975" s="147" t="str">
        <f t="shared" si="191"/>
        <v/>
      </c>
      <c r="AJ975" s="148" t="str">
        <f t="shared" si="180"/>
        <v/>
      </c>
      <c r="AK975" s="148" t="str">
        <f t="shared" si="181"/>
        <v/>
      </c>
      <c r="AL975" s="147" t="str">
        <f t="shared" si="182"/>
        <v/>
      </c>
      <c r="AM975" s="147" t="str">
        <f t="shared" si="183"/>
        <v/>
      </c>
      <c r="AN975" s="147" t="str">
        <f t="shared" si="184"/>
        <v/>
      </c>
      <c r="AO975" s="118"/>
    </row>
    <row r="976" spans="1:41">
      <c r="A976" s="118"/>
      <c r="B976" s="118"/>
      <c r="C976" s="118"/>
      <c r="D976" s="118"/>
      <c r="E976" s="118"/>
      <c r="F976" s="118"/>
      <c r="G976" s="118"/>
      <c r="H976" s="118"/>
      <c r="I976" s="118"/>
      <c r="J976" s="118"/>
      <c r="K976" s="118"/>
      <c r="L976" s="118"/>
      <c r="M976" s="118"/>
      <c r="N976" s="118"/>
      <c r="O976" s="143" t="str">
        <f>IF(H976="","",(S976/S976)&amp;":"&amp;ROUND(AH976/S976,2))</f>
        <v/>
      </c>
      <c r="P976" s="118"/>
      <c r="Q976" s="118"/>
      <c r="R976" s="143" t="str">
        <f>IF(H976="","",(S976/S976)&amp;":"&amp;ROUND(AI976/S976,2))</f>
        <v/>
      </c>
      <c r="S976" s="144" t="str">
        <f t="shared" si="185"/>
        <v/>
      </c>
      <c r="T976" s="145" t="str">
        <f t="shared" si="186"/>
        <v/>
      </c>
      <c r="U976" s="118"/>
      <c r="V976" s="145" t="str">
        <f t="shared" si="187"/>
        <v/>
      </c>
      <c r="W976" s="144" t="str">
        <f t="shared" si="188"/>
        <v/>
      </c>
      <c r="X976" s="146" t="str">
        <f>IF(C976="","",IF(OR(C976="Trade",C976="Multi Position"),(X975+V976),IF(C976="Deposit",(X975+AE976),IF(C976="Withdrawal",(X975-AE976)))))</f>
        <v/>
      </c>
      <c r="Y976" s="145" t="str">
        <f t="shared" si="189"/>
        <v/>
      </c>
      <c r="Z976" s="118"/>
      <c r="AA976" s="118"/>
      <c r="AB976" s="118"/>
      <c r="AC976" s="118"/>
      <c r="AD976" s="118"/>
      <c r="AE976" s="139"/>
      <c r="AF976" s="118"/>
      <c r="AG976" s="118"/>
      <c r="AH976" s="147" t="str">
        <f t="shared" si="190"/>
        <v/>
      </c>
      <c r="AI976" s="147" t="str">
        <f t="shared" si="191"/>
        <v/>
      </c>
      <c r="AJ976" s="148" t="str">
        <f t="shared" si="180"/>
        <v/>
      </c>
      <c r="AK976" s="148" t="str">
        <f t="shared" si="181"/>
        <v/>
      </c>
      <c r="AL976" s="147" t="str">
        <f t="shared" si="182"/>
        <v/>
      </c>
      <c r="AM976" s="147" t="str">
        <f t="shared" si="183"/>
        <v/>
      </c>
      <c r="AN976" s="147" t="str">
        <f t="shared" si="184"/>
        <v/>
      </c>
      <c r="AO976" s="118"/>
    </row>
    <row r="977" spans="1:41">
      <c r="A977" s="118"/>
      <c r="B977" s="118"/>
      <c r="C977" s="118"/>
      <c r="D977" s="118"/>
      <c r="E977" s="118"/>
      <c r="F977" s="118"/>
      <c r="G977" s="118"/>
      <c r="H977" s="118"/>
      <c r="I977" s="118"/>
      <c r="J977" s="118"/>
      <c r="K977" s="118"/>
      <c r="L977" s="118"/>
      <c r="M977" s="118"/>
      <c r="N977" s="118"/>
      <c r="O977" s="143" t="str">
        <f>IF(H977="","",(S977/S977)&amp;":"&amp;ROUND(AH977/S977,2))</f>
        <v/>
      </c>
      <c r="P977" s="118"/>
      <c r="Q977" s="118"/>
      <c r="R977" s="143" t="str">
        <f>IF(H977="","",(S977/S977)&amp;":"&amp;ROUND(AI977/S977,2))</f>
        <v/>
      </c>
      <c r="S977" s="144" t="str">
        <f t="shared" si="185"/>
        <v/>
      </c>
      <c r="T977" s="145" t="str">
        <f t="shared" si="186"/>
        <v/>
      </c>
      <c r="U977" s="118"/>
      <c r="V977" s="145" t="str">
        <f t="shared" si="187"/>
        <v/>
      </c>
      <c r="W977" s="144" t="str">
        <f t="shared" si="188"/>
        <v/>
      </c>
      <c r="X977" s="146" t="str">
        <f>IF(C977="","",IF(OR(C977="Trade",C977="Multi Position"),(X976+V977),IF(C977="Deposit",(X976+AE977),IF(C977="Withdrawal",(X976-AE977)))))</f>
        <v/>
      </c>
      <c r="Y977" s="145" t="str">
        <f t="shared" si="189"/>
        <v/>
      </c>
      <c r="Z977" s="118"/>
      <c r="AA977" s="118"/>
      <c r="AB977" s="118"/>
      <c r="AC977" s="118"/>
      <c r="AD977" s="118"/>
      <c r="AE977" s="139"/>
      <c r="AF977" s="118"/>
      <c r="AG977" s="118"/>
      <c r="AH977" s="147" t="str">
        <f t="shared" si="190"/>
        <v/>
      </c>
      <c r="AI977" s="147" t="str">
        <f t="shared" si="191"/>
        <v/>
      </c>
      <c r="AJ977" s="148" t="str">
        <f t="shared" si="180"/>
        <v/>
      </c>
      <c r="AK977" s="148" t="str">
        <f t="shared" si="181"/>
        <v/>
      </c>
      <c r="AL977" s="147" t="str">
        <f t="shared" si="182"/>
        <v/>
      </c>
      <c r="AM977" s="147" t="str">
        <f t="shared" si="183"/>
        <v/>
      </c>
      <c r="AN977" s="147" t="str">
        <f t="shared" si="184"/>
        <v/>
      </c>
      <c r="AO977" s="118"/>
    </row>
    <row r="978" spans="1:41">
      <c r="A978" s="118"/>
      <c r="B978" s="118"/>
      <c r="C978" s="118"/>
      <c r="D978" s="118"/>
      <c r="E978" s="118"/>
      <c r="F978" s="118"/>
      <c r="G978" s="118"/>
      <c r="H978" s="118"/>
      <c r="I978" s="118"/>
      <c r="J978" s="118"/>
      <c r="K978" s="118"/>
      <c r="L978" s="118"/>
      <c r="M978" s="118"/>
      <c r="N978" s="118"/>
      <c r="O978" s="143" t="str">
        <f>IF(H978="","",(S978/S978)&amp;":"&amp;ROUND(AH978/S978,2))</f>
        <v/>
      </c>
      <c r="P978" s="118"/>
      <c r="Q978" s="118"/>
      <c r="R978" s="143" t="str">
        <f>IF(H978="","",(S978/S978)&amp;":"&amp;ROUND(AI978/S978,2))</f>
        <v/>
      </c>
      <c r="S978" s="144" t="str">
        <f t="shared" si="185"/>
        <v/>
      </c>
      <c r="T978" s="145" t="str">
        <f t="shared" si="186"/>
        <v/>
      </c>
      <c r="U978" s="118"/>
      <c r="V978" s="145" t="str">
        <f t="shared" si="187"/>
        <v/>
      </c>
      <c r="W978" s="144" t="str">
        <f t="shared" si="188"/>
        <v/>
      </c>
      <c r="X978" s="146" t="str">
        <f>IF(C978="","",IF(OR(C978="Trade",C978="Multi Position"),(X977+V978),IF(C978="Deposit",(X977+AE978),IF(C978="Withdrawal",(X977-AE978)))))</f>
        <v/>
      </c>
      <c r="Y978" s="145" t="str">
        <f t="shared" si="189"/>
        <v/>
      </c>
      <c r="Z978" s="118"/>
      <c r="AA978" s="118"/>
      <c r="AB978" s="118"/>
      <c r="AC978" s="118"/>
      <c r="AD978" s="118"/>
      <c r="AE978" s="139"/>
      <c r="AF978" s="118"/>
      <c r="AG978" s="118"/>
      <c r="AH978" s="147" t="str">
        <f t="shared" si="190"/>
        <v/>
      </c>
      <c r="AI978" s="147" t="str">
        <f t="shared" si="191"/>
        <v/>
      </c>
      <c r="AJ978" s="148" t="str">
        <f t="shared" si="180"/>
        <v/>
      </c>
      <c r="AK978" s="148" t="str">
        <f t="shared" si="181"/>
        <v/>
      </c>
      <c r="AL978" s="147" t="str">
        <f t="shared" si="182"/>
        <v/>
      </c>
      <c r="AM978" s="147" t="str">
        <f t="shared" si="183"/>
        <v/>
      </c>
      <c r="AN978" s="147" t="str">
        <f t="shared" si="184"/>
        <v/>
      </c>
      <c r="AO978" s="118"/>
    </row>
    <row r="979" spans="1:41">
      <c r="A979" s="118"/>
      <c r="B979" s="118"/>
      <c r="C979" s="118"/>
      <c r="D979" s="118"/>
      <c r="E979" s="118"/>
      <c r="F979" s="118"/>
      <c r="G979" s="118"/>
      <c r="H979" s="118"/>
      <c r="I979" s="118"/>
      <c r="J979" s="118"/>
      <c r="K979" s="118"/>
      <c r="L979" s="118"/>
      <c r="M979" s="118"/>
      <c r="N979" s="118"/>
      <c r="O979" s="143" t="str">
        <f>IF(H979="","",(S979/S979)&amp;":"&amp;ROUND(AH979/S979,2))</f>
        <v/>
      </c>
      <c r="P979" s="118"/>
      <c r="Q979" s="118"/>
      <c r="R979" s="143" t="str">
        <f>IF(H979="","",(S979/S979)&amp;":"&amp;ROUND(AI979/S979,2))</f>
        <v/>
      </c>
      <c r="S979" s="144" t="str">
        <f t="shared" si="185"/>
        <v/>
      </c>
      <c r="T979" s="145" t="str">
        <f t="shared" si="186"/>
        <v/>
      </c>
      <c r="U979" s="118"/>
      <c r="V979" s="145" t="str">
        <f t="shared" si="187"/>
        <v/>
      </c>
      <c r="W979" s="144" t="str">
        <f t="shared" si="188"/>
        <v/>
      </c>
      <c r="X979" s="146" t="str">
        <f>IF(C979="","",IF(OR(C979="Trade",C979="Multi Position"),(X978+V979),IF(C979="Deposit",(X978+AE979),IF(C979="Withdrawal",(X978-AE979)))))</f>
        <v/>
      </c>
      <c r="Y979" s="145" t="str">
        <f t="shared" si="189"/>
        <v/>
      </c>
      <c r="Z979" s="118"/>
      <c r="AA979" s="118"/>
      <c r="AB979" s="118"/>
      <c r="AC979" s="118"/>
      <c r="AD979" s="118"/>
      <c r="AE979" s="139"/>
      <c r="AF979" s="118"/>
      <c r="AG979" s="118"/>
      <c r="AH979" s="147" t="str">
        <f t="shared" si="190"/>
        <v/>
      </c>
      <c r="AI979" s="147" t="str">
        <f t="shared" si="191"/>
        <v/>
      </c>
      <c r="AJ979" s="148" t="str">
        <f t="shared" si="180"/>
        <v/>
      </c>
      <c r="AK979" s="148" t="str">
        <f t="shared" si="181"/>
        <v/>
      </c>
      <c r="AL979" s="147" t="str">
        <f t="shared" si="182"/>
        <v/>
      </c>
      <c r="AM979" s="147" t="str">
        <f t="shared" si="183"/>
        <v/>
      </c>
      <c r="AN979" s="147" t="str">
        <f t="shared" si="184"/>
        <v/>
      </c>
      <c r="AO979" s="118"/>
    </row>
    <row r="980" spans="1:41">
      <c r="A980" s="118"/>
      <c r="B980" s="118"/>
      <c r="C980" s="118"/>
      <c r="D980" s="118"/>
      <c r="E980" s="118"/>
      <c r="F980" s="118"/>
      <c r="G980" s="118"/>
      <c r="H980" s="118"/>
      <c r="I980" s="118"/>
      <c r="J980" s="118"/>
      <c r="K980" s="118"/>
      <c r="L980" s="118"/>
      <c r="M980" s="118"/>
      <c r="N980" s="118"/>
      <c r="O980" s="143" t="str">
        <f>IF(H980="","",(S980/S980)&amp;":"&amp;ROUND(AH980/S980,2))</f>
        <v/>
      </c>
      <c r="P980" s="118"/>
      <c r="Q980" s="118"/>
      <c r="R980" s="143" t="str">
        <f>IF(H980="","",(S980/S980)&amp;":"&amp;ROUND(AI980/S980,2))</f>
        <v/>
      </c>
      <c r="S980" s="144" t="str">
        <f t="shared" si="185"/>
        <v/>
      </c>
      <c r="T980" s="145" t="str">
        <f t="shared" si="186"/>
        <v/>
      </c>
      <c r="U980" s="118"/>
      <c r="V980" s="145" t="str">
        <f t="shared" si="187"/>
        <v/>
      </c>
      <c r="W980" s="144" t="str">
        <f t="shared" si="188"/>
        <v/>
      </c>
      <c r="X980" s="146" t="str">
        <f>IF(C980="","",IF(OR(C980="Trade",C980="Multi Position"),(X979+V980),IF(C980="Deposit",(X979+AE980),IF(C980="Withdrawal",(X979-AE980)))))</f>
        <v/>
      </c>
      <c r="Y980" s="145" t="str">
        <f t="shared" si="189"/>
        <v/>
      </c>
      <c r="Z980" s="118"/>
      <c r="AA980" s="118"/>
      <c r="AB980" s="118"/>
      <c r="AC980" s="118"/>
      <c r="AD980" s="118"/>
      <c r="AE980" s="139"/>
      <c r="AF980" s="118"/>
      <c r="AG980" s="118"/>
      <c r="AH980" s="147" t="str">
        <f t="shared" si="190"/>
        <v/>
      </c>
      <c r="AI980" s="147" t="str">
        <f t="shared" si="191"/>
        <v/>
      </c>
      <c r="AJ980" s="148" t="str">
        <f t="shared" si="180"/>
        <v/>
      </c>
      <c r="AK980" s="148" t="str">
        <f t="shared" si="181"/>
        <v/>
      </c>
      <c r="AL980" s="147" t="str">
        <f t="shared" si="182"/>
        <v/>
      </c>
      <c r="AM980" s="147" t="str">
        <f t="shared" si="183"/>
        <v/>
      </c>
      <c r="AN980" s="147" t="str">
        <f t="shared" si="184"/>
        <v/>
      </c>
      <c r="AO980" s="118"/>
    </row>
    <row r="981" spans="1:41">
      <c r="A981" s="118"/>
      <c r="B981" s="118"/>
      <c r="C981" s="118"/>
      <c r="D981" s="118"/>
      <c r="E981" s="118"/>
      <c r="F981" s="118"/>
      <c r="G981" s="118"/>
      <c r="H981" s="118"/>
      <c r="I981" s="118"/>
      <c r="J981" s="118"/>
      <c r="K981" s="118"/>
      <c r="L981" s="118"/>
      <c r="M981" s="118"/>
      <c r="N981" s="118"/>
      <c r="O981" s="143" t="str">
        <f>IF(H981="","",(S981/S981)&amp;":"&amp;ROUND(AH981/S981,2))</f>
        <v/>
      </c>
      <c r="P981" s="118"/>
      <c r="Q981" s="118"/>
      <c r="R981" s="143" t="str">
        <f>IF(H981="","",(S981/S981)&amp;":"&amp;ROUND(AI981/S981,2))</f>
        <v/>
      </c>
      <c r="S981" s="144" t="str">
        <f t="shared" si="185"/>
        <v/>
      </c>
      <c r="T981" s="145" t="str">
        <f t="shared" si="186"/>
        <v/>
      </c>
      <c r="U981" s="118"/>
      <c r="V981" s="145" t="str">
        <f t="shared" si="187"/>
        <v/>
      </c>
      <c r="W981" s="144" t="str">
        <f t="shared" si="188"/>
        <v/>
      </c>
      <c r="X981" s="146" t="str">
        <f>IF(C981="","",IF(OR(C981="Trade",C981="Multi Position"),(X980+V981),IF(C981="Deposit",(X980+AE981),IF(C981="Withdrawal",(X980-AE981)))))</f>
        <v/>
      </c>
      <c r="Y981" s="145" t="str">
        <f t="shared" si="189"/>
        <v/>
      </c>
      <c r="Z981" s="118"/>
      <c r="AA981" s="118"/>
      <c r="AB981" s="118"/>
      <c r="AC981" s="118"/>
      <c r="AD981" s="118"/>
      <c r="AE981" s="139"/>
      <c r="AF981" s="118"/>
      <c r="AG981" s="118"/>
      <c r="AH981" s="147" t="str">
        <f t="shared" si="190"/>
        <v/>
      </c>
      <c r="AI981" s="147" t="str">
        <f t="shared" si="191"/>
        <v/>
      </c>
      <c r="AJ981" s="148" t="str">
        <f t="shared" si="180"/>
        <v/>
      </c>
      <c r="AK981" s="148" t="str">
        <f t="shared" si="181"/>
        <v/>
      </c>
      <c r="AL981" s="147" t="str">
        <f t="shared" si="182"/>
        <v/>
      </c>
      <c r="AM981" s="147" t="str">
        <f t="shared" si="183"/>
        <v/>
      </c>
      <c r="AN981" s="147" t="str">
        <f t="shared" si="184"/>
        <v/>
      </c>
      <c r="AO981" s="118"/>
    </row>
    <row r="982" spans="1:41">
      <c r="A982" s="118"/>
      <c r="B982" s="118"/>
      <c r="C982" s="118"/>
      <c r="D982" s="118"/>
      <c r="E982" s="118"/>
      <c r="F982" s="118"/>
      <c r="G982" s="118"/>
      <c r="H982" s="118"/>
      <c r="I982" s="118"/>
      <c r="J982" s="118"/>
      <c r="K982" s="118"/>
      <c r="L982" s="118"/>
      <c r="M982" s="118"/>
      <c r="N982" s="118"/>
      <c r="O982" s="143" t="str">
        <f>IF(H982="","",(S982/S982)&amp;":"&amp;ROUND(AH982/S982,2))</f>
        <v/>
      </c>
      <c r="P982" s="118"/>
      <c r="Q982" s="118"/>
      <c r="R982" s="143" t="str">
        <f>IF(H982="","",(S982/S982)&amp;":"&amp;ROUND(AI982/S982,2))</f>
        <v/>
      </c>
      <c r="S982" s="144" t="str">
        <f t="shared" si="185"/>
        <v/>
      </c>
      <c r="T982" s="145" t="str">
        <f t="shared" si="186"/>
        <v/>
      </c>
      <c r="U982" s="118"/>
      <c r="V982" s="145" t="str">
        <f t="shared" si="187"/>
        <v/>
      </c>
      <c r="W982" s="144" t="str">
        <f t="shared" si="188"/>
        <v/>
      </c>
      <c r="X982" s="146" t="str">
        <f>IF(C982="","",IF(OR(C982="Trade",C982="Multi Position"),(X981+V982),IF(C982="Deposit",(X981+AE982),IF(C982="Withdrawal",(X981-AE982)))))</f>
        <v/>
      </c>
      <c r="Y982" s="145" t="str">
        <f t="shared" si="189"/>
        <v/>
      </c>
      <c r="Z982" s="118"/>
      <c r="AA982" s="118"/>
      <c r="AB982" s="118"/>
      <c r="AC982" s="118"/>
      <c r="AD982" s="118"/>
      <c r="AE982" s="139"/>
      <c r="AF982" s="118"/>
      <c r="AG982" s="118"/>
      <c r="AH982" s="147" t="str">
        <f t="shared" si="190"/>
        <v/>
      </c>
      <c r="AI982" s="147" t="str">
        <f t="shared" si="191"/>
        <v/>
      </c>
      <c r="AJ982" s="148" t="str">
        <f t="shared" si="180"/>
        <v/>
      </c>
      <c r="AK982" s="148" t="str">
        <f t="shared" si="181"/>
        <v/>
      </c>
      <c r="AL982" s="147" t="str">
        <f t="shared" si="182"/>
        <v/>
      </c>
      <c r="AM982" s="147" t="str">
        <f t="shared" si="183"/>
        <v/>
      </c>
      <c r="AN982" s="147" t="str">
        <f t="shared" si="184"/>
        <v/>
      </c>
      <c r="AO982" s="118"/>
    </row>
    <row r="983" spans="1:41">
      <c r="A983" s="118"/>
      <c r="B983" s="118"/>
      <c r="C983" s="118"/>
      <c r="D983" s="118"/>
      <c r="E983" s="118"/>
      <c r="F983" s="118"/>
      <c r="G983" s="118"/>
      <c r="H983" s="118"/>
      <c r="I983" s="118"/>
      <c r="J983" s="118"/>
      <c r="K983" s="118"/>
      <c r="L983" s="118"/>
      <c r="M983" s="118"/>
      <c r="N983" s="118"/>
      <c r="O983" s="143" t="str">
        <f>IF(H983="","",(S983/S983)&amp;":"&amp;ROUND(AH983/S983,2))</f>
        <v/>
      </c>
      <c r="P983" s="118"/>
      <c r="Q983" s="118"/>
      <c r="R983" s="143" t="str">
        <f>IF(H983="","",(S983/S983)&amp;":"&amp;ROUND(AI983/S983,2))</f>
        <v/>
      </c>
      <c r="S983" s="144" t="str">
        <f t="shared" si="185"/>
        <v/>
      </c>
      <c r="T983" s="145" t="str">
        <f t="shared" si="186"/>
        <v/>
      </c>
      <c r="U983" s="118"/>
      <c r="V983" s="145" t="str">
        <f t="shared" si="187"/>
        <v/>
      </c>
      <c r="W983" s="144" t="str">
        <f t="shared" si="188"/>
        <v/>
      </c>
      <c r="X983" s="146" t="str">
        <f>IF(C983="","",IF(OR(C983="Trade",C983="Multi Position"),(X982+V983),IF(C983="Deposit",(X982+AE983),IF(C983="Withdrawal",(X982-AE983)))))</f>
        <v/>
      </c>
      <c r="Y983" s="145" t="str">
        <f t="shared" si="189"/>
        <v/>
      </c>
      <c r="Z983" s="118"/>
      <c r="AA983" s="118"/>
      <c r="AB983" s="118"/>
      <c r="AC983" s="118"/>
      <c r="AD983" s="118"/>
      <c r="AE983" s="139"/>
      <c r="AF983" s="118"/>
      <c r="AG983" s="118"/>
      <c r="AH983" s="147" t="str">
        <f t="shared" si="190"/>
        <v/>
      </c>
      <c r="AI983" s="147" t="str">
        <f t="shared" si="191"/>
        <v/>
      </c>
      <c r="AJ983" s="148" t="str">
        <f t="shared" si="180"/>
        <v/>
      </c>
      <c r="AK983" s="148" t="str">
        <f t="shared" si="181"/>
        <v/>
      </c>
      <c r="AL983" s="147" t="str">
        <f t="shared" si="182"/>
        <v/>
      </c>
      <c r="AM983" s="147" t="str">
        <f t="shared" si="183"/>
        <v/>
      </c>
      <c r="AN983" s="147" t="str">
        <f t="shared" si="184"/>
        <v/>
      </c>
      <c r="AO983" s="118"/>
    </row>
    <row r="984" spans="1:41">
      <c r="A984" s="118"/>
      <c r="B984" s="118"/>
      <c r="C984" s="118"/>
      <c r="D984" s="118"/>
      <c r="E984" s="118"/>
      <c r="F984" s="118"/>
      <c r="G984" s="118"/>
      <c r="H984" s="118"/>
      <c r="I984" s="118"/>
      <c r="J984" s="118"/>
      <c r="K984" s="118"/>
      <c r="L984" s="118"/>
      <c r="M984" s="118"/>
      <c r="N984" s="118"/>
      <c r="O984" s="143" t="str">
        <f>IF(H984="","",(S984/S984)&amp;":"&amp;ROUND(AH984/S984,2))</f>
        <v/>
      </c>
      <c r="P984" s="118"/>
      <c r="Q984" s="118"/>
      <c r="R984" s="143" t="str">
        <f>IF(H984="","",(S984/S984)&amp;":"&amp;ROUND(AI984/S984,2))</f>
        <v/>
      </c>
      <c r="S984" s="144" t="str">
        <f t="shared" si="185"/>
        <v/>
      </c>
      <c r="T984" s="145" t="str">
        <f t="shared" si="186"/>
        <v/>
      </c>
      <c r="U984" s="118"/>
      <c r="V984" s="145" t="str">
        <f t="shared" si="187"/>
        <v/>
      </c>
      <c r="W984" s="144" t="str">
        <f t="shared" si="188"/>
        <v/>
      </c>
      <c r="X984" s="146" t="str">
        <f>IF(C984="","",IF(OR(C984="Trade",C984="Multi Position"),(X983+V984),IF(C984="Deposit",(X983+AE984),IF(C984="Withdrawal",(X983-AE984)))))</f>
        <v/>
      </c>
      <c r="Y984" s="145" t="str">
        <f t="shared" si="189"/>
        <v/>
      </c>
      <c r="Z984" s="118"/>
      <c r="AA984" s="118"/>
      <c r="AB984" s="118"/>
      <c r="AC984" s="118"/>
      <c r="AD984" s="118"/>
      <c r="AE984" s="139"/>
      <c r="AF984" s="118"/>
      <c r="AG984" s="118"/>
      <c r="AH984" s="147" t="str">
        <f t="shared" si="190"/>
        <v/>
      </c>
      <c r="AI984" s="147" t="str">
        <f t="shared" si="191"/>
        <v/>
      </c>
      <c r="AJ984" s="148" t="str">
        <f t="shared" si="180"/>
        <v/>
      </c>
      <c r="AK984" s="148" t="str">
        <f t="shared" si="181"/>
        <v/>
      </c>
      <c r="AL984" s="147" t="str">
        <f t="shared" si="182"/>
        <v/>
      </c>
      <c r="AM984" s="147" t="str">
        <f t="shared" si="183"/>
        <v/>
      </c>
      <c r="AN984" s="147" t="str">
        <f t="shared" si="184"/>
        <v/>
      </c>
      <c r="AO984" s="118"/>
    </row>
    <row r="985" spans="1:41">
      <c r="A985" s="118"/>
      <c r="B985" s="118"/>
      <c r="C985" s="118"/>
      <c r="D985" s="118"/>
      <c r="E985" s="118"/>
      <c r="F985" s="118"/>
      <c r="G985" s="118"/>
      <c r="H985" s="118"/>
      <c r="I985" s="118"/>
      <c r="J985" s="118"/>
      <c r="K985" s="118"/>
      <c r="L985" s="118"/>
      <c r="M985" s="118"/>
      <c r="N985" s="118"/>
      <c r="O985" s="143" t="str">
        <f>IF(H985="","",(S985/S985)&amp;":"&amp;ROUND(AH985/S985,2))</f>
        <v/>
      </c>
      <c r="P985" s="118"/>
      <c r="Q985" s="118"/>
      <c r="R985" s="143" t="str">
        <f>IF(H985="","",(S985/S985)&amp;":"&amp;ROUND(AI985/S985,2))</f>
        <v/>
      </c>
      <c r="S985" s="144" t="str">
        <f t="shared" si="185"/>
        <v/>
      </c>
      <c r="T985" s="145" t="str">
        <f t="shared" si="186"/>
        <v/>
      </c>
      <c r="U985" s="118"/>
      <c r="V985" s="145" t="str">
        <f t="shared" si="187"/>
        <v/>
      </c>
      <c r="W985" s="144" t="str">
        <f t="shared" si="188"/>
        <v/>
      </c>
      <c r="X985" s="146" t="str">
        <f>IF(C985="","",IF(OR(C985="Trade",C985="Multi Position"),(X984+V985),IF(C985="Deposit",(X984+AE985),IF(C985="Withdrawal",(X984-AE985)))))</f>
        <v/>
      </c>
      <c r="Y985" s="145" t="str">
        <f t="shared" si="189"/>
        <v/>
      </c>
      <c r="Z985" s="118"/>
      <c r="AA985" s="118"/>
      <c r="AB985" s="118"/>
      <c r="AC985" s="118"/>
      <c r="AD985" s="118"/>
      <c r="AE985" s="139"/>
      <c r="AF985" s="118"/>
      <c r="AG985" s="118"/>
      <c r="AH985" s="147" t="str">
        <f t="shared" si="190"/>
        <v/>
      </c>
      <c r="AI985" s="147" t="str">
        <f t="shared" si="191"/>
        <v/>
      </c>
      <c r="AJ985" s="148" t="str">
        <f t="shared" si="180"/>
        <v/>
      </c>
      <c r="AK985" s="148" t="str">
        <f t="shared" si="181"/>
        <v/>
      </c>
      <c r="AL985" s="147" t="str">
        <f t="shared" si="182"/>
        <v/>
      </c>
      <c r="AM985" s="147" t="str">
        <f t="shared" si="183"/>
        <v/>
      </c>
      <c r="AN985" s="147" t="str">
        <f t="shared" si="184"/>
        <v/>
      </c>
      <c r="AO985" s="118"/>
    </row>
    <row r="986" spans="1:41">
      <c r="A986" s="118"/>
      <c r="B986" s="118"/>
      <c r="C986" s="118"/>
      <c r="D986" s="118"/>
      <c r="E986" s="118"/>
      <c r="F986" s="118"/>
      <c r="G986" s="118"/>
      <c r="H986" s="118"/>
      <c r="I986" s="118"/>
      <c r="J986" s="118"/>
      <c r="K986" s="118"/>
      <c r="L986" s="118"/>
      <c r="M986" s="118"/>
      <c r="N986" s="118"/>
      <c r="O986" s="143" t="str">
        <f>IF(H986="","",(S986/S986)&amp;":"&amp;ROUND(AH986/S986,2))</f>
        <v/>
      </c>
      <c r="P986" s="118"/>
      <c r="Q986" s="118"/>
      <c r="R986" s="143" t="str">
        <f>IF(H986="","",(S986/S986)&amp;":"&amp;ROUND(AI986/S986,2))</f>
        <v/>
      </c>
      <c r="S986" s="144" t="str">
        <f t="shared" si="185"/>
        <v/>
      </c>
      <c r="T986" s="145" t="str">
        <f t="shared" si="186"/>
        <v/>
      </c>
      <c r="U986" s="118"/>
      <c r="V986" s="145" t="str">
        <f t="shared" si="187"/>
        <v/>
      </c>
      <c r="W986" s="144" t="str">
        <f t="shared" si="188"/>
        <v/>
      </c>
      <c r="X986" s="146" t="str">
        <f>IF(C986="","",IF(OR(C986="Trade",C986="Multi Position"),(X985+V986),IF(C986="Deposit",(X985+AE986),IF(C986="Withdrawal",(X985-AE986)))))</f>
        <v/>
      </c>
      <c r="Y986" s="145" t="str">
        <f t="shared" si="189"/>
        <v/>
      </c>
      <c r="Z986" s="118"/>
      <c r="AA986" s="118"/>
      <c r="AB986" s="118"/>
      <c r="AC986" s="118"/>
      <c r="AD986" s="118"/>
      <c r="AE986" s="139"/>
      <c r="AF986" s="118"/>
      <c r="AG986" s="118"/>
      <c r="AH986" s="147" t="str">
        <f t="shared" si="190"/>
        <v/>
      </c>
      <c r="AI986" s="147" t="str">
        <f t="shared" si="191"/>
        <v/>
      </c>
      <c r="AJ986" s="148" t="str">
        <f t="shared" si="180"/>
        <v/>
      </c>
      <c r="AK986" s="148" t="str">
        <f t="shared" si="181"/>
        <v/>
      </c>
      <c r="AL986" s="147" t="str">
        <f t="shared" si="182"/>
        <v/>
      </c>
      <c r="AM986" s="147" t="str">
        <f t="shared" si="183"/>
        <v/>
      </c>
      <c r="AN986" s="147" t="str">
        <f t="shared" si="184"/>
        <v/>
      </c>
      <c r="AO986" s="118"/>
    </row>
    <row r="987" spans="1:41">
      <c r="A987" s="118"/>
      <c r="B987" s="118"/>
      <c r="C987" s="118"/>
      <c r="D987" s="118"/>
      <c r="E987" s="118"/>
      <c r="F987" s="118"/>
      <c r="G987" s="118"/>
      <c r="H987" s="118"/>
      <c r="I987" s="118"/>
      <c r="J987" s="118"/>
      <c r="K987" s="118"/>
      <c r="L987" s="118"/>
      <c r="M987" s="118"/>
      <c r="N987" s="118"/>
      <c r="O987" s="143" t="str">
        <f>IF(H987="","",(S987/S987)&amp;":"&amp;ROUND(AH987/S987,2))</f>
        <v/>
      </c>
      <c r="P987" s="118"/>
      <c r="Q987" s="118"/>
      <c r="R987" s="143" t="str">
        <f>IF(H987="","",(S987/S987)&amp;":"&amp;ROUND(AI987/S987,2))</f>
        <v/>
      </c>
      <c r="S987" s="144" t="str">
        <f t="shared" si="185"/>
        <v/>
      </c>
      <c r="T987" s="145" t="str">
        <f t="shared" si="186"/>
        <v/>
      </c>
      <c r="U987" s="118"/>
      <c r="V987" s="145" t="str">
        <f t="shared" si="187"/>
        <v/>
      </c>
      <c r="W987" s="144" t="str">
        <f t="shared" si="188"/>
        <v/>
      </c>
      <c r="X987" s="146" t="str">
        <f>IF(C987="","",IF(OR(C987="Trade",C987="Multi Position"),(X986+V987),IF(C987="Deposit",(X986+AE987),IF(C987="Withdrawal",(X986-AE987)))))</f>
        <v/>
      </c>
      <c r="Y987" s="145" t="str">
        <f t="shared" si="189"/>
        <v/>
      </c>
      <c r="Z987" s="118"/>
      <c r="AA987" s="118"/>
      <c r="AB987" s="118"/>
      <c r="AC987" s="118"/>
      <c r="AD987" s="118"/>
      <c r="AE987" s="139"/>
      <c r="AF987" s="118"/>
      <c r="AG987" s="118"/>
      <c r="AH987" s="147" t="str">
        <f t="shared" si="190"/>
        <v/>
      </c>
      <c r="AI987" s="147" t="str">
        <f t="shared" si="191"/>
        <v/>
      </c>
      <c r="AJ987" s="148" t="str">
        <f t="shared" si="180"/>
        <v/>
      </c>
      <c r="AK987" s="148" t="str">
        <f t="shared" si="181"/>
        <v/>
      </c>
      <c r="AL987" s="147" t="str">
        <f t="shared" si="182"/>
        <v/>
      </c>
      <c r="AM987" s="147" t="str">
        <f t="shared" si="183"/>
        <v/>
      </c>
      <c r="AN987" s="147" t="str">
        <f t="shared" si="184"/>
        <v/>
      </c>
      <c r="AO987" s="118"/>
    </row>
    <row r="988" spans="1:41">
      <c r="A988" s="118"/>
      <c r="B988" s="118"/>
      <c r="C988" s="118"/>
      <c r="D988" s="118"/>
      <c r="E988" s="118"/>
      <c r="F988" s="118"/>
      <c r="G988" s="118"/>
      <c r="H988" s="118"/>
      <c r="I988" s="118"/>
      <c r="J988" s="118"/>
      <c r="K988" s="118"/>
      <c r="L988" s="118"/>
      <c r="M988" s="118"/>
      <c r="N988" s="118"/>
      <c r="O988" s="143" t="str">
        <f>IF(H988="","",(S988/S988)&amp;":"&amp;ROUND(AH988/S988,2))</f>
        <v/>
      </c>
      <c r="P988" s="118"/>
      <c r="Q988" s="118"/>
      <c r="R988" s="143" t="str">
        <f>IF(H988="","",(S988/S988)&amp;":"&amp;ROUND(AI988/S988,2))</f>
        <v/>
      </c>
      <c r="S988" s="144" t="str">
        <f t="shared" si="185"/>
        <v/>
      </c>
      <c r="T988" s="145" t="str">
        <f t="shared" si="186"/>
        <v/>
      </c>
      <c r="U988" s="118"/>
      <c r="V988" s="145" t="str">
        <f t="shared" si="187"/>
        <v/>
      </c>
      <c r="W988" s="144" t="str">
        <f t="shared" si="188"/>
        <v/>
      </c>
      <c r="X988" s="146" t="str">
        <f>IF(C988="","",IF(OR(C988="Trade",C988="Multi Position"),(X987+V988),IF(C988="Deposit",(X987+AE988),IF(C988="Withdrawal",(X987-AE988)))))</f>
        <v/>
      </c>
      <c r="Y988" s="145" t="str">
        <f t="shared" si="189"/>
        <v/>
      </c>
      <c r="Z988" s="118"/>
      <c r="AA988" s="118"/>
      <c r="AB988" s="118"/>
      <c r="AC988" s="118"/>
      <c r="AD988" s="118"/>
      <c r="AE988" s="139"/>
      <c r="AF988" s="118"/>
      <c r="AG988" s="118"/>
      <c r="AH988" s="147" t="str">
        <f t="shared" si="190"/>
        <v/>
      </c>
      <c r="AI988" s="147" t="str">
        <f t="shared" si="191"/>
        <v/>
      </c>
      <c r="AJ988" s="148" t="str">
        <f t="shared" si="180"/>
        <v/>
      </c>
      <c r="AK988" s="148" t="str">
        <f t="shared" si="181"/>
        <v/>
      </c>
      <c r="AL988" s="147" t="str">
        <f t="shared" si="182"/>
        <v/>
      </c>
      <c r="AM988" s="147" t="str">
        <f t="shared" si="183"/>
        <v/>
      </c>
      <c r="AN988" s="147" t="str">
        <f t="shared" si="184"/>
        <v/>
      </c>
      <c r="AO988" s="118"/>
    </row>
    <row r="989" spans="1:41">
      <c r="A989" s="118"/>
      <c r="B989" s="118"/>
      <c r="C989" s="118"/>
      <c r="D989" s="118"/>
      <c r="E989" s="118"/>
      <c r="F989" s="118"/>
      <c r="G989" s="118"/>
      <c r="H989" s="118"/>
      <c r="I989" s="118"/>
      <c r="J989" s="118"/>
      <c r="K989" s="118"/>
      <c r="L989" s="118"/>
      <c r="M989" s="118"/>
      <c r="N989" s="118"/>
      <c r="O989" s="143" t="str">
        <f>IF(H989="","",(S989/S989)&amp;":"&amp;ROUND(AH989/S989,2))</f>
        <v/>
      </c>
      <c r="P989" s="118"/>
      <c r="Q989" s="118"/>
      <c r="R989" s="143" t="str">
        <f>IF(H989="","",(S989/S989)&amp;":"&amp;ROUND(AI989/S989,2))</f>
        <v/>
      </c>
      <c r="S989" s="144" t="str">
        <f t="shared" si="185"/>
        <v/>
      </c>
      <c r="T989" s="145" t="str">
        <f t="shared" si="186"/>
        <v/>
      </c>
      <c r="U989" s="118"/>
      <c r="V989" s="145" t="str">
        <f t="shared" si="187"/>
        <v/>
      </c>
      <c r="W989" s="144" t="str">
        <f t="shared" si="188"/>
        <v/>
      </c>
      <c r="X989" s="146" t="str">
        <f>IF(C989="","",IF(OR(C989="Trade",C989="Multi Position"),(X988+V989),IF(C989="Deposit",(X988+AE989),IF(C989="Withdrawal",(X988-AE989)))))</f>
        <v/>
      </c>
      <c r="Y989" s="145" t="str">
        <f t="shared" si="189"/>
        <v/>
      </c>
      <c r="Z989" s="118"/>
      <c r="AA989" s="118"/>
      <c r="AB989" s="118"/>
      <c r="AC989" s="118"/>
      <c r="AD989" s="118"/>
      <c r="AE989" s="139"/>
      <c r="AF989" s="118"/>
      <c r="AG989" s="118"/>
      <c r="AH989" s="147" t="str">
        <f t="shared" si="190"/>
        <v/>
      </c>
      <c r="AI989" s="147" t="str">
        <f t="shared" si="191"/>
        <v/>
      </c>
      <c r="AJ989" s="148" t="str">
        <f t="shared" si="180"/>
        <v/>
      </c>
      <c r="AK989" s="148" t="str">
        <f t="shared" si="181"/>
        <v/>
      </c>
      <c r="AL989" s="147" t="str">
        <f t="shared" si="182"/>
        <v/>
      </c>
      <c r="AM989" s="147" t="str">
        <f t="shared" si="183"/>
        <v/>
      </c>
      <c r="AN989" s="147" t="str">
        <f t="shared" si="184"/>
        <v/>
      </c>
      <c r="AO989" s="118"/>
    </row>
    <row r="990" spans="1:41">
      <c r="A990" s="118"/>
      <c r="B990" s="118"/>
      <c r="C990" s="118"/>
      <c r="D990" s="118"/>
      <c r="E990" s="118"/>
      <c r="F990" s="118"/>
      <c r="G990" s="118"/>
      <c r="H990" s="118"/>
      <c r="I990" s="118"/>
      <c r="J990" s="118"/>
      <c r="K990" s="118"/>
      <c r="L990" s="118"/>
      <c r="M990" s="118"/>
      <c r="N990" s="118"/>
      <c r="O990" s="143" t="str">
        <f>IF(H990="","",(S990/S990)&amp;":"&amp;ROUND(AH990/S990,2))</f>
        <v/>
      </c>
      <c r="P990" s="118"/>
      <c r="Q990" s="118"/>
      <c r="R990" s="143" t="str">
        <f>IF(H990="","",(S990/S990)&amp;":"&amp;ROUND(AI990/S990,2))</f>
        <v/>
      </c>
      <c r="S990" s="144" t="str">
        <f t="shared" si="185"/>
        <v/>
      </c>
      <c r="T990" s="145" t="str">
        <f t="shared" si="186"/>
        <v/>
      </c>
      <c r="U990" s="118"/>
      <c r="V990" s="145" t="str">
        <f t="shared" si="187"/>
        <v/>
      </c>
      <c r="W990" s="144" t="str">
        <f t="shared" si="188"/>
        <v/>
      </c>
      <c r="X990" s="146" t="str">
        <f>IF(C990="","",IF(OR(C990="Trade",C990="Multi Position"),(X989+V990),IF(C990="Deposit",(X989+AE990),IF(C990="Withdrawal",(X989-AE990)))))</f>
        <v/>
      </c>
      <c r="Y990" s="145" t="str">
        <f t="shared" si="189"/>
        <v/>
      </c>
      <c r="Z990" s="118"/>
      <c r="AA990" s="118"/>
      <c r="AB990" s="118"/>
      <c r="AC990" s="118"/>
      <c r="AD990" s="118"/>
      <c r="AE990" s="139"/>
      <c r="AF990" s="118"/>
      <c r="AG990" s="118"/>
      <c r="AH990" s="147" t="str">
        <f t="shared" si="190"/>
        <v/>
      </c>
      <c r="AI990" s="147" t="str">
        <f t="shared" si="191"/>
        <v/>
      </c>
      <c r="AJ990" s="148" t="str">
        <f t="shared" si="180"/>
        <v/>
      </c>
      <c r="AK990" s="148" t="str">
        <f t="shared" si="181"/>
        <v/>
      </c>
      <c r="AL990" s="147" t="str">
        <f t="shared" si="182"/>
        <v/>
      </c>
      <c r="AM990" s="147" t="str">
        <f t="shared" si="183"/>
        <v/>
      </c>
      <c r="AN990" s="147" t="str">
        <f t="shared" si="184"/>
        <v/>
      </c>
      <c r="AO990" s="118"/>
    </row>
    <row r="991" spans="1:41">
      <c r="A991" s="118"/>
      <c r="B991" s="118"/>
      <c r="C991" s="118"/>
      <c r="D991" s="118"/>
      <c r="E991" s="118"/>
      <c r="F991" s="118"/>
      <c r="G991" s="118"/>
      <c r="H991" s="118"/>
      <c r="I991" s="118"/>
      <c r="J991" s="118"/>
      <c r="K991" s="118"/>
      <c r="L991" s="118"/>
      <c r="M991" s="118"/>
      <c r="N991" s="118"/>
      <c r="O991" s="143" t="str">
        <f>IF(H991="","",(S991/S991)&amp;":"&amp;ROUND(AH991/S991,2))</f>
        <v/>
      </c>
      <c r="P991" s="118"/>
      <c r="Q991" s="118"/>
      <c r="R991" s="143" t="str">
        <f>IF(H991="","",(S991/S991)&amp;":"&amp;ROUND(AI991/S991,2))</f>
        <v/>
      </c>
      <c r="S991" s="144" t="str">
        <f t="shared" si="185"/>
        <v/>
      </c>
      <c r="T991" s="145" t="str">
        <f t="shared" si="186"/>
        <v/>
      </c>
      <c r="U991" s="118"/>
      <c r="V991" s="145" t="str">
        <f t="shared" si="187"/>
        <v/>
      </c>
      <c r="W991" s="144" t="str">
        <f t="shared" si="188"/>
        <v/>
      </c>
      <c r="X991" s="146" t="str">
        <f>IF(C991="","",IF(OR(C991="Trade",C991="Multi Position"),(X990+V991),IF(C991="Deposit",(X990+AE991),IF(C991="Withdrawal",(X990-AE991)))))</f>
        <v/>
      </c>
      <c r="Y991" s="145" t="str">
        <f t="shared" si="189"/>
        <v/>
      </c>
      <c r="Z991" s="118"/>
      <c r="AA991" s="118"/>
      <c r="AB991" s="118"/>
      <c r="AC991" s="118"/>
      <c r="AD991" s="118"/>
      <c r="AE991" s="139"/>
      <c r="AF991" s="118"/>
      <c r="AG991" s="118"/>
      <c r="AH991" s="147" t="str">
        <f t="shared" si="190"/>
        <v/>
      </c>
      <c r="AI991" s="147" t="str">
        <f t="shared" si="191"/>
        <v/>
      </c>
      <c r="AJ991" s="148" t="str">
        <f t="shared" si="180"/>
        <v/>
      </c>
      <c r="AK991" s="148" t="str">
        <f t="shared" si="181"/>
        <v/>
      </c>
      <c r="AL991" s="147" t="str">
        <f t="shared" si="182"/>
        <v/>
      </c>
      <c r="AM991" s="147" t="str">
        <f t="shared" si="183"/>
        <v/>
      </c>
      <c r="AN991" s="147" t="str">
        <f t="shared" si="184"/>
        <v/>
      </c>
      <c r="AO991" s="118"/>
    </row>
    <row r="992" spans="1:41">
      <c r="A992" s="118"/>
      <c r="B992" s="118"/>
      <c r="C992" s="118"/>
      <c r="D992" s="118"/>
      <c r="E992" s="118"/>
      <c r="F992" s="118"/>
      <c r="G992" s="118"/>
      <c r="H992" s="118"/>
      <c r="I992" s="118"/>
      <c r="J992" s="118"/>
      <c r="K992" s="118"/>
      <c r="L992" s="118"/>
      <c r="M992" s="118"/>
      <c r="N992" s="118"/>
      <c r="O992" s="143" t="str">
        <f>IF(H992="","",(S992/S992)&amp;":"&amp;ROUND(AH992/S992,2))</f>
        <v/>
      </c>
      <c r="P992" s="118"/>
      <c r="Q992" s="118"/>
      <c r="R992" s="143" t="str">
        <f>IF(H992="","",(S992/S992)&amp;":"&amp;ROUND(AI992/S992,2))</f>
        <v/>
      </c>
      <c r="S992" s="144" t="str">
        <f t="shared" si="185"/>
        <v/>
      </c>
      <c r="T992" s="145" t="str">
        <f t="shared" si="186"/>
        <v/>
      </c>
      <c r="U992" s="118"/>
      <c r="V992" s="145" t="str">
        <f t="shared" si="187"/>
        <v/>
      </c>
      <c r="W992" s="144" t="str">
        <f t="shared" si="188"/>
        <v/>
      </c>
      <c r="X992" s="146" t="str">
        <f>IF(C992="","",IF(OR(C992="Trade",C992="Multi Position"),(X991+V992),IF(C992="Deposit",(X991+AE992),IF(C992="Withdrawal",(X991-AE992)))))</f>
        <v/>
      </c>
      <c r="Y992" s="145" t="str">
        <f t="shared" si="189"/>
        <v/>
      </c>
      <c r="Z992" s="118"/>
      <c r="AA992" s="118"/>
      <c r="AB992" s="118"/>
      <c r="AC992" s="118"/>
      <c r="AD992" s="118"/>
      <c r="AE992" s="139"/>
      <c r="AF992" s="118"/>
      <c r="AG992" s="118"/>
      <c r="AH992" s="147" t="str">
        <f t="shared" si="190"/>
        <v/>
      </c>
      <c r="AI992" s="147" t="str">
        <f t="shared" si="191"/>
        <v/>
      </c>
      <c r="AJ992" s="148" t="str">
        <f t="shared" si="180"/>
        <v/>
      </c>
      <c r="AK992" s="148" t="str">
        <f t="shared" si="181"/>
        <v/>
      </c>
      <c r="AL992" s="147" t="str">
        <f t="shared" si="182"/>
        <v/>
      </c>
      <c r="AM992" s="147" t="str">
        <f t="shared" si="183"/>
        <v/>
      </c>
      <c r="AN992" s="147" t="str">
        <f t="shared" si="184"/>
        <v/>
      </c>
      <c r="AO992" s="118"/>
    </row>
    <row r="993" spans="1:41">
      <c r="A993" s="118"/>
      <c r="B993" s="118"/>
      <c r="C993" s="118"/>
      <c r="D993" s="118"/>
      <c r="E993" s="118"/>
      <c r="F993" s="118"/>
      <c r="G993" s="118"/>
      <c r="H993" s="118"/>
      <c r="I993" s="118"/>
      <c r="J993" s="118"/>
      <c r="K993" s="118"/>
      <c r="L993" s="118"/>
      <c r="M993" s="118"/>
      <c r="N993" s="118"/>
      <c r="O993" s="143" t="str">
        <f>IF(H993="","",(S993/S993)&amp;":"&amp;ROUND(AH993/S993,2))</f>
        <v/>
      </c>
      <c r="P993" s="118"/>
      <c r="Q993" s="118"/>
      <c r="R993" s="143" t="str">
        <f>IF(H993="","",(S993/S993)&amp;":"&amp;ROUND(AI993/S993,2))</f>
        <v/>
      </c>
      <c r="S993" s="144" t="str">
        <f t="shared" si="185"/>
        <v/>
      </c>
      <c r="T993" s="145" t="str">
        <f t="shared" si="186"/>
        <v/>
      </c>
      <c r="U993" s="118"/>
      <c r="V993" s="145" t="str">
        <f t="shared" si="187"/>
        <v/>
      </c>
      <c r="W993" s="144" t="str">
        <f t="shared" si="188"/>
        <v/>
      </c>
      <c r="X993" s="146" t="str">
        <f>IF(C993="","",IF(OR(C993="Trade",C993="Multi Position"),(X992+V993),IF(C993="Deposit",(X992+AE993),IF(C993="Withdrawal",(X992-AE993)))))</f>
        <v/>
      </c>
      <c r="Y993" s="145" t="str">
        <f t="shared" si="189"/>
        <v/>
      </c>
      <c r="Z993" s="118"/>
      <c r="AA993" s="118"/>
      <c r="AB993" s="118"/>
      <c r="AC993" s="118"/>
      <c r="AD993" s="118"/>
      <c r="AE993" s="139"/>
      <c r="AF993" s="118"/>
      <c r="AG993" s="118"/>
      <c r="AH993" s="147" t="str">
        <f t="shared" si="190"/>
        <v/>
      </c>
      <c r="AI993" s="147" t="str">
        <f t="shared" si="191"/>
        <v/>
      </c>
      <c r="AJ993" s="148" t="str">
        <f t="shared" si="180"/>
        <v/>
      </c>
      <c r="AK993" s="148" t="str">
        <f t="shared" si="181"/>
        <v/>
      </c>
      <c r="AL993" s="147" t="str">
        <f t="shared" si="182"/>
        <v/>
      </c>
      <c r="AM993" s="147" t="str">
        <f t="shared" si="183"/>
        <v/>
      </c>
      <c r="AN993" s="147" t="str">
        <f t="shared" si="184"/>
        <v/>
      </c>
      <c r="AO993" s="118"/>
    </row>
    <row r="994" spans="1:41">
      <c r="A994" s="118"/>
      <c r="B994" s="118"/>
      <c r="C994" s="118"/>
      <c r="D994" s="118"/>
      <c r="E994" s="118"/>
      <c r="F994" s="118"/>
      <c r="G994" s="118"/>
      <c r="H994" s="118"/>
      <c r="I994" s="118"/>
      <c r="J994" s="118"/>
      <c r="K994" s="118"/>
      <c r="L994" s="118"/>
      <c r="M994" s="118"/>
      <c r="N994" s="118"/>
      <c r="O994" s="143" t="str">
        <f>IF(H994="","",(S994/S994)&amp;":"&amp;ROUND(AH994/S994,2))</f>
        <v/>
      </c>
      <c r="P994" s="118"/>
      <c r="Q994" s="118"/>
      <c r="R994" s="143" t="str">
        <f>IF(H994="","",(S994/S994)&amp;":"&amp;ROUND(AI994/S994,2))</f>
        <v/>
      </c>
      <c r="S994" s="144" t="str">
        <f t="shared" si="185"/>
        <v/>
      </c>
      <c r="T994" s="145" t="str">
        <f t="shared" si="186"/>
        <v/>
      </c>
      <c r="U994" s="118"/>
      <c r="V994" s="145" t="str">
        <f t="shared" si="187"/>
        <v/>
      </c>
      <c r="W994" s="144" t="str">
        <f t="shared" si="188"/>
        <v/>
      </c>
      <c r="X994" s="146" t="str">
        <f>IF(C994="","",IF(OR(C994="Trade",C994="Multi Position"),(X993+V994),IF(C994="Deposit",(X993+AE994),IF(C994="Withdrawal",(X993-AE994)))))</f>
        <v/>
      </c>
      <c r="Y994" s="145" t="str">
        <f t="shared" si="189"/>
        <v/>
      </c>
      <c r="Z994" s="118"/>
      <c r="AA994" s="118"/>
      <c r="AB994" s="118"/>
      <c r="AC994" s="118"/>
      <c r="AD994" s="118"/>
      <c r="AE994" s="139"/>
      <c r="AF994" s="118"/>
      <c r="AG994" s="118"/>
      <c r="AH994" s="147" t="str">
        <f t="shared" si="190"/>
        <v/>
      </c>
      <c r="AI994" s="147" t="str">
        <f t="shared" si="191"/>
        <v/>
      </c>
      <c r="AJ994" s="148" t="str">
        <f t="shared" si="180"/>
        <v/>
      </c>
      <c r="AK994" s="148" t="str">
        <f t="shared" si="181"/>
        <v/>
      </c>
      <c r="AL994" s="147" t="str">
        <f t="shared" si="182"/>
        <v/>
      </c>
      <c r="AM994" s="147" t="str">
        <f t="shared" si="183"/>
        <v/>
      </c>
      <c r="AN994" s="147" t="str">
        <f t="shared" si="184"/>
        <v/>
      </c>
      <c r="AO994" s="118"/>
    </row>
    <row r="995" spans="1:41">
      <c r="A995" s="118"/>
      <c r="B995" s="118"/>
      <c r="C995" s="118"/>
      <c r="D995" s="118"/>
      <c r="E995" s="118"/>
      <c r="F995" s="118"/>
      <c r="G995" s="118"/>
      <c r="H995" s="118"/>
      <c r="I995" s="118"/>
      <c r="J995" s="118"/>
      <c r="K995" s="118"/>
      <c r="L995" s="118"/>
      <c r="M995" s="118"/>
      <c r="N995" s="118"/>
      <c r="O995" s="143" t="str">
        <f>IF(H995="","",(S995/S995)&amp;":"&amp;ROUND(AH995/S995,2))</f>
        <v/>
      </c>
      <c r="P995" s="118"/>
      <c r="Q995" s="118"/>
      <c r="R995" s="143" t="str">
        <f>IF(H995="","",(S995/S995)&amp;":"&amp;ROUND(AI995/S995,2))</f>
        <v/>
      </c>
      <c r="S995" s="144" t="str">
        <f t="shared" si="185"/>
        <v/>
      </c>
      <c r="T995" s="145" t="str">
        <f t="shared" si="186"/>
        <v/>
      </c>
      <c r="U995" s="118"/>
      <c r="V995" s="145" t="str">
        <f t="shared" si="187"/>
        <v/>
      </c>
      <c r="W995" s="144" t="str">
        <f t="shared" si="188"/>
        <v/>
      </c>
      <c r="X995" s="146" t="str">
        <f>IF(C995="","",IF(OR(C995="Trade",C995="Multi Position"),(X994+V995),IF(C995="Deposit",(X994+AE995),IF(C995="Withdrawal",(X994-AE995)))))</f>
        <v/>
      </c>
      <c r="Y995" s="145" t="str">
        <f t="shared" si="189"/>
        <v/>
      </c>
      <c r="Z995" s="118"/>
      <c r="AA995" s="118"/>
      <c r="AB995" s="118"/>
      <c r="AC995" s="118"/>
      <c r="AD995" s="118"/>
      <c r="AE995" s="139"/>
      <c r="AF995" s="118"/>
      <c r="AG995" s="118"/>
      <c r="AH995" s="147" t="str">
        <f t="shared" si="190"/>
        <v/>
      </c>
      <c r="AI995" s="147" t="str">
        <f t="shared" si="191"/>
        <v/>
      </c>
      <c r="AJ995" s="148" t="str">
        <f t="shared" si="180"/>
        <v/>
      </c>
      <c r="AK995" s="148" t="str">
        <f t="shared" si="181"/>
        <v/>
      </c>
      <c r="AL995" s="147" t="str">
        <f t="shared" si="182"/>
        <v/>
      </c>
      <c r="AM995" s="147" t="str">
        <f t="shared" si="183"/>
        <v/>
      </c>
      <c r="AN995" s="147" t="str">
        <f t="shared" si="184"/>
        <v/>
      </c>
      <c r="AO995" s="118"/>
    </row>
    <row r="996" spans="1:41">
      <c r="A996" s="118"/>
      <c r="B996" s="118"/>
      <c r="C996" s="118"/>
      <c r="D996" s="118"/>
      <c r="E996" s="118"/>
      <c r="F996" s="118"/>
      <c r="G996" s="118"/>
      <c r="H996" s="118"/>
      <c r="I996" s="118"/>
      <c r="J996" s="118"/>
      <c r="K996" s="118"/>
      <c r="L996" s="118"/>
      <c r="M996" s="118"/>
      <c r="N996" s="118"/>
      <c r="O996" s="143" t="str">
        <f>IF(H996="","",(S996/S996)&amp;":"&amp;ROUND(AH996/S996,2))</f>
        <v/>
      </c>
      <c r="P996" s="118"/>
      <c r="Q996" s="118"/>
      <c r="R996" s="143" t="str">
        <f>IF(H996="","",(S996/S996)&amp;":"&amp;ROUND(AI996/S996,2))</f>
        <v/>
      </c>
      <c r="S996" s="144" t="str">
        <f t="shared" si="185"/>
        <v/>
      </c>
      <c r="T996" s="145" t="str">
        <f t="shared" si="186"/>
        <v/>
      </c>
      <c r="U996" s="118"/>
      <c r="V996" s="145" t="str">
        <f t="shared" si="187"/>
        <v/>
      </c>
      <c r="W996" s="144" t="str">
        <f t="shared" si="188"/>
        <v/>
      </c>
      <c r="X996" s="146" t="str">
        <f>IF(C996="","",IF(OR(C996="Trade",C996="Multi Position"),(X995+V996),IF(C996="Deposit",(X995+AE996),IF(C996="Withdrawal",(X995-AE996)))))</f>
        <v/>
      </c>
      <c r="Y996" s="145" t="str">
        <f t="shared" si="189"/>
        <v/>
      </c>
      <c r="Z996" s="118"/>
      <c r="AA996" s="118"/>
      <c r="AB996" s="118"/>
      <c r="AC996" s="118"/>
      <c r="AD996" s="118"/>
      <c r="AE996" s="139"/>
      <c r="AF996" s="118"/>
      <c r="AG996" s="118"/>
      <c r="AH996" s="147" t="str">
        <f t="shared" si="190"/>
        <v/>
      </c>
      <c r="AI996" s="147" t="str">
        <f t="shared" si="191"/>
        <v/>
      </c>
      <c r="AJ996" s="148" t="str">
        <f t="shared" si="180"/>
        <v/>
      </c>
      <c r="AK996" s="148" t="str">
        <f t="shared" si="181"/>
        <v/>
      </c>
      <c r="AL996" s="147" t="str">
        <f t="shared" si="182"/>
        <v/>
      </c>
      <c r="AM996" s="147" t="str">
        <f t="shared" si="183"/>
        <v/>
      </c>
      <c r="AN996" s="147" t="str">
        <f t="shared" si="184"/>
        <v/>
      </c>
      <c r="AO996" s="118"/>
    </row>
    <row r="997" spans="1:41">
      <c r="A997" s="118"/>
      <c r="B997" s="118"/>
      <c r="C997" s="118"/>
      <c r="D997" s="118"/>
      <c r="E997" s="118"/>
      <c r="F997" s="118"/>
      <c r="G997" s="118"/>
      <c r="H997" s="118"/>
      <c r="I997" s="118"/>
      <c r="J997" s="118"/>
      <c r="K997" s="118"/>
      <c r="L997" s="118"/>
      <c r="M997" s="118"/>
      <c r="N997" s="118"/>
      <c r="O997" s="143" t="str">
        <f>IF(H997="","",(S997/S997)&amp;":"&amp;ROUND(AH997/S997,2))</f>
        <v/>
      </c>
      <c r="P997" s="118"/>
      <c r="Q997" s="118"/>
      <c r="R997" s="143" t="str">
        <f>IF(H997="","",(S997/S997)&amp;":"&amp;ROUND(AI997/S997,2))</f>
        <v/>
      </c>
      <c r="S997" s="144" t="str">
        <f t="shared" si="185"/>
        <v/>
      </c>
      <c r="T997" s="145" t="str">
        <f t="shared" si="186"/>
        <v/>
      </c>
      <c r="U997" s="118"/>
      <c r="V997" s="145" t="str">
        <f t="shared" si="187"/>
        <v/>
      </c>
      <c r="W997" s="144" t="str">
        <f t="shared" si="188"/>
        <v/>
      </c>
      <c r="X997" s="146" t="str">
        <f>IF(C997="","",IF(OR(C997="Trade",C997="Multi Position"),(X996+V997),IF(C997="Deposit",(X996+AE997),IF(C997="Withdrawal",(X996-AE997)))))</f>
        <v/>
      </c>
      <c r="Y997" s="145" t="str">
        <f t="shared" si="189"/>
        <v/>
      </c>
      <c r="Z997" s="118"/>
      <c r="AA997" s="118"/>
      <c r="AB997" s="118"/>
      <c r="AC997" s="118"/>
      <c r="AD997" s="118"/>
      <c r="AE997" s="139"/>
      <c r="AF997" s="118"/>
      <c r="AG997" s="118"/>
      <c r="AH997" s="147" t="str">
        <f t="shared" si="190"/>
        <v/>
      </c>
      <c r="AI997" s="147" t="str">
        <f t="shared" si="191"/>
        <v/>
      </c>
      <c r="AJ997" s="148" t="str">
        <f t="shared" si="180"/>
        <v/>
      </c>
      <c r="AK997" s="148" t="str">
        <f t="shared" si="181"/>
        <v/>
      </c>
      <c r="AL997" s="147" t="str">
        <f t="shared" si="182"/>
        <v/>
      </c>
      <c r="AM997" s="147" t="str">
        <f t="shared" si="183"/>
        <v/>
      </c>
      <c r="AN997" s="147" t="str">
        <f t="shared" si="184"/>
        <v/>
      </c>
      <c r="AO997" s="118"/>
    </row>
    <row r="998" spans="1:41">
      <c r="A998" s="118"/>
      <c r="B998" s="118"/>
      <c r="C998" s="118"/>
      <c r="D998" s="118"/>
      <c r="E998" s="118"/>
      <c r="F998" s="118"/>
      <c r="G998" s="118"/>
      <c r="H998" s="118"/>
      <c r="I998" s="118"/>
      <c r="J998" s="118"/>
      <c r="K998" s="118"/>
      <c r="L998" s="118"/>
      <c r="M998" s="118"/>
      <c r="N998" s="118"/>
      <c r="O998" s="143" t="str">
        <f>IF(H998="","",(S998/S998)&amp;":"&amp;ROUND(AH998/S998,2))</f>
        <v/>
      </c>
      <c r="P998" s="118"/>
      <c r="Q998" s="118"/>
      <c r="R998" s="143" t="str">
        <f>IF(H998="","",(S998/S998)&amp;":"&amp;ROUND(AI998/S998,2))</f>
        <v/>
      </c>
      <c r="S998" s="144" t="str">
        <f t="shared" si="185"/>
        <v/>
      </c>
      <c r="T998" s="145" t="str">
        <f t="shared" si="186"/>
        <v/>
      </c>
      <c r="U998" s="118"/>
      <c r="V998" s="145" t="str">
        <f t="shared" si="187"/>
        <v/>
      </c>
      <c r="W998" s="144" t="str">
        <f t="shared" si="188"/>
        <v/>
      </c>
      <c r="X998" s="146" t="str">
        <f>IF(C998="","",IF(OR(C998="Trade",C998="Multi Position"),(X997+V998),IF(C998="Deposit",(X997+AE998),IF(C998="Withdrawal",(X997-AE998)))))</f>
        <v/>
      </c>
      <c r="Y998" s="145" t="str">
        <f t="shared" si="189"/>
        <v/>
      </c>
      <c r="Z998" s="118"/>
      <c r="AA998" s="118"/>
      <c r="AB998" s="118"/>
      <c r="AC998" s="118"/>
      <c r="AD998" s="118"/>
      <c r="AE998" s="139"/>
      <c r="AF998" s="118"/>
      <c r="AG998" s="118"/>
      <c r="AH998" s="147" t="str">
        <f t="shared" si="190"/>
        <v/>
      </c>
      <c r="AI998" s="147" t="str">
        <f t="shared" si="191"/>
        <v/>
      </c>
      <c r="AJ998" s="148" t="str">
        <f t="shared" si="180"/>
        <v/>
      </c>
      <c r="AK998" s="148" t="str">
        <f t="shared" si="181"/>
        <v/>
      </c>
      <c r="AL998" s="147" t="str">
        <f t="shared" si="182"/>
        <v/>
      </c>
      <c r="AM998" s="147" t="str">
        <f t="shared" si="183"/>
        <v/>
      </c>
      <c r="AN998" s="147" t="str">
        <f t="shared" si="184"/>
        <v/>
      </c>
      <c r="AO998" s="118"/>
    </row>
    <row r="999" spans="1:41">
      <c r="A999" s="118"/>
      <c r="B999" s="118"/>
      <c r="C999" s="118"/>
      <c r="D999" s="118"/>
      <c r="E999" s="118"/>
      <c r="F999" s="118"/>
      <c r="G999" s="118"/>
      <c r="H999" s="118"/>
      <c r="I999" s="118"/>
      <c r="J999" s="118"/>
      <c r="K999" s="118"/>
      <c r="L999" s="118"/>
      <c r="M999" s="118"/>
      <c r="N999" s="118"/>
      <c r="O999" s="143" t="str">
        <f>IF(H999="","",(S999/S999)&amp;":"&amp;ROUND(AH999/S999,2))</f>
        <v/>
      </c>
      <c r="P999" s="118"/>
      <c r="Q999" s="118"/>
      <c r="R999" s="143" t="str">
        <f>IF(H999="","",(S999/S999)&amp;":"&amp;ROUND(AI999/S999,2))</f>
        <v/>
      </c>
      <c r="S999" s="144" t="str">
        <f t="shared" si="185"/>
        <v/>
      </c>
      <c r="T999" s="145" t="str">
        <f t="shared" si="186"/>
        <v/>
      </c>
      <c r="U999" s="118"/>
      <c r="V999" s="145" t="str">
        <f t="shared" si="187"/>
        <v/>
      </c>
      <c r="W999" s="144" t="str">
        <f t="shared" si="188"/>
        <v/>
      </c>
      <c r="X999" s="146" t="str">
        <f>IF(C999="","",IF(OR(C999="Trade",C999="Multi Position"),(X998+V999),IF(C999="Deposit",(X998+AE999),IF(C999="Withdrawal",(X998-AE999)))))</f>
        <v/>
      </c>
      <c r="Y999" s="145" t="str">
        <f t="shared" si="189"/>
        <v/>
      </c>
      <c r="Z999" s="118"/>
      <c r="AA999" s="118"/>
      <c r="AB999" s="118"/>
      <c r="AC999" s="118"/>
      <c r="AD999" s="118"/>
      <c r="AE999" s="139"/>
      <c r="AF999" s="118"/>
      <c r="AG999" s="118"/>
      <c r="AH999" s="147" t="str">
        <f t="shared" si="190"/>
        <v/>
      </c>
      <c r="AI999" s="147" t="str">
        <f t="shared" si="191"/>
        <v/>
      </c>
      <c r="AJ999" s="148" t="str">
        <f t="shared" si="180"/>
        <v/>
      </c>
      <c r="AK999" s="148" t="str">
        <f t="shared" si="181"/>
        <v/>
      </c>
      <c r="AL999" s="147" t="str">
        <f t="shared" si="182"/>
        <v/>
      </c>
      <c r="AM999" s="147" t="str">
        <f t="shared" si="183"/>
        <v/>
      </c>
      <c r="AN999" s="147" t="str">
        <f t="shared" si="184"/>
        <v/>
      </c>
      <c r="AO999" s="118"/>
    </row>
    <row r="1000" spans="1:41">
      <c r="A1000" s="118"/>
      <c r="B1000" s="118"/>
      <c r="C1000" s="118"/>
      <c r="D1000" s="118"/>
      <c r="E1000" s="118"/>
      <c r="F1000" s="118"/>
      <c r="G1000" s="118"/>
      <c r="H1000" s="118"/>
      <c r="I1000" s="118"/>
      <c r="J1000" s="118"/>
      <c r="K1000" s="118"/>
      <c r="L1000" s="118"/>
      <c r="M1000" s="118"/>
      <c r="N1000" s="118"/>
      <c r="O1000" s="143" t="str">
        <f>IF(H1000="","",(S1000/S1000)&amp;":"&amp;ROUND(AH1000/S1000,2))</f>
        <v/>
      </c>
      <c r="P1000" s="118"/>
      <c r="Q1000" s="118"/>
      <c r="R1000" s="143" t="str">
        <f>IF(H1000="","",(S1000/S1000)&amp;":"&amp;ROUND(AI1000/S1000,2))</f>
        <v/>
      </c>
      <c r="S1000" s="144" t="str">
        <f t="shared" si="185"/>
        <v/>
      </c>
      <c r="T1000" s="145" t="str">
        <f t="shared" si="186"/>
        <v/>
      </c>
      <c r="U1000" s="118"/>
      <c r="V1000" s="145" t="str">
        <f t="shared" si="187"/>
        <v/>
      </c>
      <c r="W1000" s="144" t="str">
        <f t="shared" si="188"/>
        <v/>
      </c>
      <c r="X1000" s="146" t="str">
        <f>IF(C1000="","",IF(OR(C1000="Trade",C1000="Multi Position"),(X999+V1000),IF(C1000="Deposit",(X999+AE1000),IF(C1000="Withdrawal",(X999-AE1000)))))</f>
        <v/>
      </c>
      <c r="Y1000" s="145" t="str">
        <f t="shared" si="189"/>
        <v/>
      </c>
      <c r="Z1000" s="118"/>
      <c r="AA1000" s="118"/>
      <c r="AB1000" s="118"/>
      <c r="AC1000" s="118"/>
      <c r="AD1000" s="118"/>
      <c r="AE1000" s="139"/>
      <c r="AF1000" s="118"/>
      <c r="AG1000" s="118"/>
      <c r="AH1000" s="147" t="str">
        <f t="shared" si="190"/>
        <v/>
      </c>
      <c r="AI1000" s="147" t="str">
        <f t="shared" si="191"/>
        <v/>
      </c>
      <c r="AJ1000" s="148" t="str">
        <f t="shared" si="180"/>
        <v/>
      </c>
      <c r="AK1000" s="148" t="str">
        <f t="shared" si="181"/>
        <v/>
      </c>
      <c r="AL1000" s="147" t="str">
        <f t="shared" si="182"/>
        <v/>
      </c>
      <c r="AM1000" s="147" t="str">
        <f t="shared" si="183"/>
        <v/>
      </c>
      <c r="AN1000" s="147" t="str">
        <f t="shared" si="184"/>
        <v/>
      </c>
      <c r="AO1000" s="118"/>
    </row>
    <row r="1001" spans="1:41">
      <c r="A1001" s="118"/>
      <c r="B1001" s="118"/>
      <c r="C1001" s="118"/>
      <c r="D1001" s="118"/>
      <c r="E1001" s="118"/>
      <c r="F1001" s="118"/>
      <c r="G1001" s="118"/>
      <c r="H1001" s="118"/>
      <c r="I1001" s="118"/>
      <c r="J1001" s="118"/>
      <c r="K1001" s="118"/>
      <c r="L1001" s="118"/>
      <c r="M1001" s="118"/>
      <c r="N1001" s="118"/>
      <c r="O1001" s="143" t="str">
        <f>IF(H1001="","",(S1001/S1001)&amp;":"&amp;ROUND(AH1001/S1001,2))</f>
        <v/>
      </c>
      <c r="P1001" s="118"/>
      <c r="Q1001" s="118"/>
      <c r="R1001" s="143" t="str">
        <f>IF(H1001="","",(S1001/S1001)&amp;":"&amp;ROUND(AI1001/S1001,2))</f>
        <v/>
      </c>
      <c r="S1001" s="144" t="str">
        <f t="shared" si="185"/>
        <v/>
      </c>
      <c r="T1001" s="145" t="str">
        <f t="shared" si="186"/>
        <v/>
      </c>
      <c r="U1001" s="118"/>
      <c r="V1001" s="145" t="str">
        <f t="shared" si="187"/>
        <v/>
      </c>
      <c r="W1001" s="144" t="str">
        <f t="shared" si="188"/>
        <v/>
      </c>
      <c r="X1001" s="146" t="str">
        <f>IF(C1001="","",IF(OR(C1001="Trade",C1001="Multi Position"),(X1000+V1001),IF(C1001="Deposit",(X1000+AE1001),IF(C1001="Withdrawal",(X1000-AE1001)))))</f>
        <v/>
      </c>
      <c r="Y1001" s="145" t="str">
        <f t="shared" si="189"/>
        <v/>
      </c>
      <c r="Z1001" s="118"/>
      <c r="AA1001" s="118"/>
      <c r="AB1001" s="118"/>
      <c r="AC1001" s="118"/>
      <c r="AD1001" s="118"/>
      <c r="AE1001" s="139"/>
      <c r="AF1001" s="118"/>
      <c r="AG1001" s="118"/>
      <c r="AH1001" s="147" t="str">
        <f t="shared" si="190"/>
        <v/>
      </c>
      <c r="AI1001" s="147" t="str">
        <f t="shared" si="191"/>
        <v/>
      </c>
      <c r="AJ1001" s="148" t="str">
        <f t="shared" si="180"/>
        <v/>
      </c>
      <c r="AK1001" s="148" t="str">
        <f t="shared" si="181"/>
        <v/>
      </c>
      <c r="AL1001" s="147" t="str">
        <f t="shared" si="182"/>
        <v/>
      </c>
      <c r="AM1001" s="147" t="str">
        <f t="shared" si="183"/>
        <v/>
      </c>
      <c r="AN1001" s="147" t="str">
        <f t="shared" si="184"/>
        <v/>
      </c>
      <c r="AO1001" s="118"/>
    </row>
    <row r="1002" spans="1:41">
      <c r="A1002" s="118"/>
      <c r="B1002" s="118"/>
      <c r="C1002" s="118"/>
      <c r="D1002" s="118"/>
      <c r="E1002" s="118"/>
      <c r="F1002" s="118"/>
      <c r="G1002" s="118"/>
      <c r="H1002" s="118"/>
      <c r="I1002" s="118"/>
      <c r="J1002" s="118"/>
      <c r="K1002" s="118"/>
      <c r="L1002" s="118"/>
      <c r="M1002" s="118"/>
      <c r="N1002" s="118"/>
      <c r="O1002" s="143" t="str">
        <f>IF(H1002="","",(S1002/S1002)&amp;":"&amp;ROUND(AH1002/S1002,2))</f>
        <v/>
      </c>
      <c r="P1002" s="118"/>
      <c r="Q1002" s="118"/>
      <c r="R1002" s="143" t="str">
        <f>IF(H1002="","",(S1002/S1002)&amp;":"&amp;ROUND(AI1002/S1002,2))</f>
        <v/>
      </c>
      <c r="S1002" s="144" t="str">
        <f t="shared" si="185"/>
        <v/>
      </c>
      <c r="T1002" s="145" t="str">
        <f t="shared" si="186"/>
        <v/>
      </c>
      <c r="U1002" s="118"/>
      <c r="V1002" s="145" t="str">
        <f t="shared" si="187"/>
        <v/>
      </c>
      <c r="W1002" s="144" t="str">
        <f t="shared" si="188"/>
        <v/>
      </c>
      <c r="X1002" s="146" t="str">
        <f>IF(C1002="","",IF(OR(C1002="Trade",C1002="Multi Position"),(X1001+V1002),IF(C1002="Deposit",(X1001+AE1002),IF(C1002="Withdrawal",(X1001-AE1002)))))</f>
        <v/>
      </c>
      <c r="Y1002" s="145" t="str">
        <f t="shared" si="189"/>
        <v/>
      </c>
      <c r="Z1002" s="118"/>
      <c r="AA1002" s="118"/>
      <c r="AB1002" s="118"/>
      <c r="AC1002" s="118"/>
      <c r="AD1002" s="118"/>
      <c r="AE1002" s="139"/>
      <c r="AF1002" s="118"/>
      <c r="AG1002" s="118"/>
      <c r="AH1002" s="147" t="str">
        <f t="shared" si="190"/>
        <v/>
      </c>
      <c r="AI1002" s="147" t="str">
        <f t="shared" si="191"/>
        <v/>
      </c>
      <c r="AJ1002" s="148" t="str">
        <f t="shared" si="180"/>
        <v/>
      </c>
      <c r="AK1002" s="148" t="str">
        <f t="shared" si="181"/>
        <v/>
      </c>
      <c r="AL1002" s="147" t="str">
        <f t="shared" si="182"/>
        <v/>
      </c>
      <c r="AM1002" s="147" t="str">
        <f t="shared" si="183"/>
        <v/>
      </c>
      <c r="AN1002" s="147" t="str">
        <f t="shared" si="184"/>
        <v/>
      </c>
      <c r="AO1002" s="118"/>
    </row>
    <row r="1003" spans="1:41">
      <c r="A1003" s="118"/>
      <c r="B1003" s="118"/>
      <c r="C1003" s="118"/>
      <c r="D1003" s="118"/>
      <c r="E1003" s="118"/>
      <c r="F1003" s="118"/>
      <c r="G1003" s="118"/>
      <c r="H1003" s="118"/>
      <c r="I1003" s="118"/>
      <c r="J1003" s="118"/>
      <c r="K1003" s="118"/>
      <c r="L1003" s="118"/>
      <c r="M1003" s="118"/>
      <c r="N1003" s="118"/>
      <c r="O1003" s="143" t="str">
        <f>IF(H1003="","",(S1003/S1003)&amp;":"&amp;ROUND(AH1003/S1003,2))</f>
        <v/>
      </c>
      <c r="P1003" s="118"/>
      <c r="Q1003" s="118"/>
      <c r="R1003" s="143" t="str">
        <f>IF(H1003="","",(S1003/S1003)&amp;":"&amp;ROUND(AI1003/S1003,2))</f>
        <v/>
      </c>
      <c r="S1003" s="144" t="str">
        <f t="shared" si="185"/>
        <v/>
      </c>
      <c r="T1003" s="145" t="str">
        <f t="shared" si="186"/>
        <v/>
      </c>
      <c r="U1003" s="118"/>
      <c r="V1003" s="145" t="str">
        <f t="shared" si="187"/>
        <v/>
      </c>
      <c r="W1003" s="144" t="str">
        <f t="shared" si="188"/>
        <v/>
      </c>
      <c r="X1003" s="146" t="str">
        <f>IF(C1003="","",IF(OR(C1003="Trade",C1003="Multi Position"),(X1002+V1003),IF(C1003="Deposit",(X1002+AE1003),IF(C1003="Withdrawal",(X1002-AE1003)))))</f>
        <v/>
      </c>
      <c r="Y1003" s="145" t="str">
        <f t="shared" si="189"/>
        <v/>
      </c>
      <c r="Z1003" s="118"/>
      <c r="AA1003" s="118"/>
      <c r="AB1003" s="118"/>
      <c r="AC1003" s="118"/>
      <c r="AD1003" s="118"/>
      <c r="AE1003" s="139"/>
      <c r="AF1003" s="118"/>
      <c r="AG1003" s="118"/>
      <c r="AH1003" s="147" t="str">
        <f t="shared" si="190"/>
        <v/>
      </c>
      <c r="AI1003" s="147" t="str">
        <f t="shared" si="191"/>
        <v/>
      </c>
      <c r="AJ1003" s="148" t="str">
        <f t="shared" si="180"/>
        <v/>
      </c>
      <c r="AK1003" s="148" t="str">
        <f t="shared" si="181"/>
        <v/>
      </c>
      <c r="AL1003" s="147" t="str">
        <f t="shared" si="182"/>
        <v/>
      </c>
      <c r="AM1003" s="147" t="str">
        <f t="shared" si="183"/>
        <v/>
      </c>
      <c r="AN1003" s="147" t="str">
        <f t="shared" si="184"/>
        <v/>
      </c>
      <c r="AO1003" s="118"/>
    </row>
    <row r="1004" spans="1:41">
      <c r="A1004" s="118"/>
      <c r="B1004" s="118"/>
      <c r="C1004" s="118"/>
      <c r="D1004" s="118"/>
      <c r="E1004" s="118"/>
      <c r="F1004" s="118"/>
      <c r="G1004" s="118"/>
      <c r="H1004" s="118"/>
      <c r="I1004" s="118"/>
      <c r="J1004" s="118"/>
      <c r="K1004" s="118"/>
      <c r="L1004" s="118"/>
      <c r="M1004" s="118"/>
      <c r="N1004" s="118"/>
      <c r="O1004" s="143" t="str">
        <f>IF(H1004="","",(S1004/S1004)&amp;":"&amp;ROUND(AH1004/S1004,2))</f>
        <v/>
      </c>
      <c r="P1004" s="118"/>
      <c r="Q1004" s="118"/>
      <c r="R1004" s="143" t="str">
        <f>IF(H1004="","",(S1004/S1004)&amp;":"&amp;ROUND(AI1004/S1004,2))</f>
        <v/>
      </c>
      <c r="S1004" s="144" t="str">
        <f t="shared" si="185"/>
        <v/>
      </c>
      <c r="T1004" s="145" t="str">
        <f t="shared" si="186"/>
        <v/>
      </c>
      <c r="U1004" s="118"/>
      <c r="V1004" s="145" t="str">
        <f t="shared" si="187"/>
        <v/>
      </c>
      <c r="W1004" s="144" t="str">
        <f t="shared" si="188"/>
        <v/>
      </c>
      <c r="X1004" s="146" t="str">
        <f>IF(C1004="","",IF(OR(C1004="Trade",C1004="Multi Position"),(X1003+V1004),IF(C1004="Deposit",(X1003+AE1004),IF(C1004="Withdrawal",(X1003-AE1004)))))</f>
        <v/>
      </c>
      <c r="Y1004" s="145" t="str">
        <f t="shared" si="189"/>
        <v/>
      </c>
      <c r="Z1004" s="118"/>
      <c r="AA1004" s="118"/>
      <c r="AB1004" s="118"/>
      <c r="AC1004" s="118"/>
      <c r="AD1004" s="118"/>
      <c r="AE1004" s="139"/>
      <c r="AF1004" s="118"/>
      <c r="AG1004" s="118"/>
      <c r="AH1004" s="147" t="str">
        <f t="shared" si="190"/>
        <v/>
      </c>
      <c r="AI1004" s="147" t="str">
        <f t="shared" si="191"/>
        <v/>
      </c>
      <c r="AJ1004" s="148" t="str">
        <f t="shared" si="180"/>
        <v/>
      </c>
      <c r="AK1004" s="148" t="str">
        <f t="shared" si="181"/>
        <v/>
      </c>
      <c r="AL1004" s="147" t="str">
        <f t="shared" si="182"/>
        <v/>
      </c>
      <c r="AM1004" s="147" t="str">
        <f t="shared" si="183"/>
        <v/>
      </c>
      <c r="AN1004" s="147" t="str">
        <f t="shared" si="184"/>
        <v/>
      </c>
      <c r="AO1004" s="118"/>
    </row>
    <row r="1005" spans="1:41">
      <c r="A1005" s="118"/>
      <c r="B1005" s="118"/>
      <c r="C1005" s="118"/>
      <c r="D1005" s="118"/>
      <c r="E1005" s="118"/>
      <c r="F1005" s="118"/>
      <c r="G1005" s="118"/>
      <c r="H1005" s="118"/>
      <c r="I1005" s="118"/>
      <c r="J1005" s="118"/>
      <c r="K1005" s="118"/>
      <c r="L1005" s="118"/>
      <c r="M1005" s="118"/>
      <c r="N1005" s="118"/>
      <c r="O1005" s="143" t="str">
        <f>IF(H1005="","",(S1005/S1005)&amp;":"&amp;ROUND(AH1005/S1005,2))</f>
        <v/>
      </c>
      <c r="P1005" s="118"/>
      <c r="Q1005" s="118"/>
      <c r="R1005" s="143" t="str">
        <f>IF(H1005="","",(S1005/S1005)&amp;":"&amp;ROUND(AI1005/S1005,2))</f>
        <v/>
      </c>
      <c r="S1005" s="144" t="str">
        <f t="shared" si="185"/>
        <v/>
      </c>
      <c r="T1005" s="145" t="str">
        <f t="shared" si="186"/>
        <v/>
      </c>
      <c r="U1005" s="118"/>
      <c r="V1005" s="145" t="str">
        <f t="shared" si="187"/>
        <v/>
      </c>
      <c r="W1005" s="144" t="str">
        <f t="shared" si="188"/>
        <v/>
      </c>
      <c r="X1005" s="146" t="str">
        <f>IF(C1005="","",IF(OR(C1005="Trade",C1005="Multi Position"),(X1004+V1005),IF(C1005="Deposit",(X1004+AE1005),IF(C1005="Withdrawal",(X1004-AE1005)))))</f>
        <v/>
      </c>
      <c r="Y1005" s="145" t="str">
        <f t="shared" si="189"/>
        <v/>
      </c>
      <c r="Z1005" s="118"/>
      <c r="AA1005" s="118"/>
      <c r="AB1005" s="118"/>
      <c r="AC1005" s="118"/>
      <c r="AD1005" s="118"/>
      <c r="AE1005" s="139"/>
      <c r="AF1005" s="118"/>
      <c r="AG1005" s="118"/>
      <c r="AH1005" s="147" t="str">
        <f t="shared" si="190"/>
        <v/>
      </c>
      <c r="AI1005" s="147" t="str">
        <f t="shared" si="191"/>
        <v/>
      </c>
      <c r="AJ1005" s="148" t="str">
        <f t="shared" si="180"/>
        <v/>
      </c>
      <c r="AK1005" s="148" t="str">
        <f t="shared" si="181"/>
        <v/>
      </c>
      <c r="AL1005" s="147" t="str">
        <f t="shared" si="182"/>
        <v/>
      </c>
      <c r="AM1005" s="147" t="str">
        <f t="shared" si="183"/>
        <v/>
      </c>
      <c r="AN1005" s="147" t="str">
        <f t="shared" si="184"/>
        <v/>
      </c>
      <c r="AO1005" s="118"/>
    </row>
    <row r="1006" spans="1:41">
      <c r="A1006" s="118"/>
      <c r="B1006" s="118"/>
      <c r="C1006" s="118"/>
      <c r="D1006" s="118"/>
      <c r="E1006" s="118"/>
      <c r="F1006" s="118"/>
      <c r="G1006" s="118"/>
      <c r="H1006" s="118"/>
      <c r="I1006" s="118"/>
      <c r="J1006" s="118"/>
      <c r="K1006" s="118"/>
      <c r="L1006" s="118"/>
      <c r="M1006" s="118"/>
      <c r="N1006" s="118"/>
      <c r="O1006" s="143" t="str">
        <f>IF(H1006="","",(S1006/S1006)&amp;":"&amp;ROUND(AH1006/S1006,2))</f>
        <v/>
      </c>
      <c r="P1006" s="118"/>
      <c r="Q1006" s="118"/>
      <c r="R1006" s="143" t="str">
        <f>IF(H1006="","",(S1006/S1006)&amp;":"&amp;ROUND(AI1006/S1006,2))</f>
        <v/>
      </c>
      <c r="S1006" s="144" t="str">
        <f t="shared" si="185"/>
        <v/>
      </c>
      <c r="T1006" s="145" t="str">
        <f t="shared" si="186"/>
        <v/>
      </c>
      <c r="U1006" s="118"/>
      <c r="V1006" s="145" t="str">
        <f t="shared" si="187"/>
        <v/>
      </c>
      <c r="W1006" s="144" t="str">
        <f t="shared" si="188"/>
        <v/>
      </c>
      <c r="X1006" s="146" t="str">
        <f>IF(C1006="","",IF(OR(C1006="Trade",C1006="Multi Position"),(X1005+V1006),IF(C1006="Deposit",(X1005+AE1006),IF(C1006="Withdrawal",(X1005-AE1006)))))</f>
        <v/>
      </c>
      <c r="Y1006" s="145" t="str">
        <f t="shared" si="189"/>
        <v/>
      </c>
      <c r="Z1006" s="118"/>
      <c r="AA1006" s="118"/>
      <c r="AB1006" s="118"/>
      <c r="AC1006" s="118"/>
      <c r="AD1006" s="118"/>
      <c r="AE1006" s="139"/>
      <c r="AF1006" s="118"/>
      <c r="AG1006" s="118"/>
      <c r="AH1006" s="147" t="str">
        <f t="shared" si="190"/>
        <v/>
      </c>
      <c r="AI1006" s="147" t="str">
        <f t="shared" si="191"/>
        <v/>
      </c>
      <c r="AJ1006" s="148" t="str">
        <f t="shared" si="180"/>
        <v/>
      </c>
      <c r="AK1006" s="148" t="str">
        <f t="shared" si="181"/>
        <v/>
      </c>
      <c r="AL1006" s="147" t="str">
        <f t="shared" si="182"/>
        <v/>
      </c>
      <c r="AM1006" s="147" t="str">
        <f t="shared" si="183"/>
        <v/>
      </c>
      <c r="AN1006" s="147" t="str">
        <f t="shared" si="184"/>
        <v/>
      </c>
      <c r="AO1006" s="118"/>
    </row>
    <row r="1007" spans="1:41">
      <c r="A1007" s="118"/>
      <c r="B1007" s="118"/>
      <c r="C1007" s="118"/>
      <c r="D1007" s="118"/>
      <c r="E1007" s="118"/>
      <c r="F1007" s="118"/>
      <c r="G1007" s="118"/>
      <c r="H1007" s="118"/>
      <c r="I1007" s="118"/>
      <c r="J1007" s="118"/>
      <c r="K1007" s="118"/>
      <c r="L1007" s="118"/>
      <c r="M1007" s="118"/>
      <c r="N1007" s="118"/>
      <c r="O1007" s="143" t="str">
        <f>IF(H1007="","",(S1007/S1007)&amp;":"&amp;ROUND(AH1007/S1007,2))</f>
        <v/>
      </c>
      <c r="P1007" s="118"/>
      <c r="Q1007" s="118"/>
      <c r="R1007" s="143" t="str">
        <f>IF(H1007="","",(S1007/S1007)&amp;":"&amp;ROUND(AI1007/S1007,2))</f>
        <v/>
      </c>
      <c r="S1007" s="144" t="str">
        <f t="shared" si="185"/>
        <v/>
      </c>
      <c r="T1007" s="145" t="str">
        <f t="shared" si="186"/>
        <v/>
      </c>
      <c r="U1007" s="118"/>
      <c r="V1007" s="145" t="str">
        <f t="shared" si="187"/>
        <v/>
      </c>
      <c r="W1007" s="144" t="str">
        <f t="shared" si="188"/>
        <v/>
      </c>
      <c r="X1007" s="146" t="str">
        <f>IF(C1007="","",IF(OR(C1007="Trade",C1007="Multi Position"),(X1006+V1007),IF(C1007="Deposit",(X1006+AE1007),IF(C1007="Withdrawal",(X1006-AE1007)))))</f>
        <v/>
      </c>
      <c r="Y1007" s="145" t="str">
        <f t="shared" si="189"/>
        <v/>
      </c>
      <c r="Z1007" s="118"/>
      <c r="AA1007" s="118"/>
      <c r="AB1007" s="118"/>
      <c r="AC1007" s="118"/>
      <c r="AD1007" s="118"/>
      <c r="AE1007" s="139"/>
      <c r="AF1007" s="118"/>
      <c r="AG1007" s="118"/>
      <c r="AH1007" s="147" t="str">
        <f t="shared" si="190"/>
        <v/>
      </c>
      <c r="AI1007" s="147" t="str">
        <f t="shared" si="191"/>
        <v/>
      </c>
      <c r="AJ1007" s="148" t="str">
        <f t="shared" si="180"/>
        <v/>
      </c>
      <c r="AK1007" s="148" t="str">
        <f t="shared" si="181"/>
        <v/>
      </c>
      <c r="AL1007" s="147" t="str">
        <f t="shared" si="182"/>
        <v/>
      </c>
      <c r="AM1007" s="147" t="str">
        <f t="shared" si="183"/>
        <v/>
      </c>
      <c r="AN1007" s="147" t="str">
        <f t="shared" si="184"/>
        <v/>
      </c>
      <c r="AO1007" s="118"/>
    </row>
    <row r="1008" spans="1:41">
      <c r="A1008" s="118"/>
      <c r="B1008" s="118"/>
      <c r="C1008" s="118"/>
      <c r="D1008" s="118"/>
      <c r="E1008" s="118"/>
      <c r="F1008" s="118"/>
      <c r="G1008" s="118"/>
      <c r="H1008" s="118"/>
      <c r="I1008" s="118"/>
      <c r="J1008" s="118"/>
      <c r="K1008" s="118"/>
      <c r="L1008" s="118"/>
      <c r="M1008" s="118"/>
      <c r="N1008" s="118"/>
      <c r="O1008" s="143" t="str">
        <f>IF(H1008="","",(S1008/S1008)&amp;":"&amp;ROUND(AH1008/S1008,2))</f>
        <v/>
      </c>
      <c r="P1008" s="118"/>
      <c r="Q1008" s="118"/>
      <c r="R1008" s="143" t="str">
        <f>IF(H1008="","",(S1008/S1008)&amp;":"&amp;ROUND(AI1008/S1008,2))</f>
        <v/>
      </c>
      <c r="S1008" s="144" t="str">
        <f t="shared" si="185"/>
        <v/>
      </c>
      <c r="T1008" s="145" t="str">
        <f t="shared" si="186"/>
        <v/>
      </c>
      <c r="U1008" s="118"/>
      <c r="V1008" s="145" t="str">
        <f t="shared" si="187"/>
        <v/>
      </c>
      <c r="W1008" s="144" t="str">
        <f t="shared" si="188"/>
        <v/>
      </c>
      <c r="X1008" s="146" t="str">
        <f>IF(C1008="","",IF(OR(C1008="Trade",C1008="Multi Position"),(X1007+V1008),IF(C1008="Deposit",(X1007+AE1008),IF(C1008="Withdrawal",(X1007-AE1008)))))</f>
        <v/>
      </c>
      <c r="Y1008" s="145" t="str">
        <f t="shared" si="189"/>
        <v/>
      </c>
      <c r="Z1008" s="118"/>
      <c r="AA1008" s="118"/>
      <c r="AB1008" s="118"/>
      <c r="AC1008" s="118"/>
      <c r="AD1008" s="118"/>
      <c r="AE1008" s="139"/>
      <c r="AF1008" s="118"/>
      <c r="AG1008" s="118"/>
      <c r="AH1008" s="147" t="str">
        <f t="shared" si="190"/>
        <v/>
      </c>
      <c r="AI1008" s="147" t="str">
        <f t="shared" si="191"/>
        <v/>
      </c>
      <c r="AJ1008" s="148" t="str">
        <f t="shared" si="180"/>
        <v/>
      </c>
      <c r="AK1008" s="148" t="str">
        <f t="shared" si="181"/>
        <v/>
      </c>
      <c r="AL1008" s="147" t="str">
        <f t="shared" si="182"/>
        <v/>
      </c>
      <c r="AM1008" s="147" t="str">
        <f t="shared" si="183"/>
        <v/>
      </c>
      <c r="AN1008" s="147" t="str">
        <f t="shared" si="184"/>
        <v/>
      </c>
      <c r="AO1008" s="118"/>
    </row>
    <row r="1009" spans="1:41">
      <c r="A1009" s="118"/>
      <c r="B1009" s="118"/>
      <c r="C1009" s="118"/>
      <c r="D1009" s="118"/>
      <c r="E1009" s="118"/>
      <c r="F1009" s="118"/>
      <c r="G1009" s="118"/>
      <c r="H1009" s="118"/>
      <c r="I1009" s="118"/>
      <c r="J1009" s="118"/>
      <c r="K1009" s="118"/>
      <c r="L1009" s="118"/>
      <c r="M1009" s="118"/>
      <c r="N1009" s="118"/>
      <c r="O1009" s="143" t="str">
        <f>IF(H1009="","",(S1009/S1009)&amp;":"&amp;ROUND(AH1009/S1009,2))</f>
        <v/>
      </c>
      <c r="P1009" s="118"/>
      <c r="Q1009" s="118"/>
      <c r="R1009" s="143" t="str">
        <f>IF(H1009="","",(S1009/S1009)&amp;":"&amp;ROUND(AI1009/S1009,2))</f>
        <v/>
      </c>
      <c r="S1009" s="144" t="str">
        <f t="shared" si="185"/>
        <v/>
      </c>
      <c r="T1009" s="145" t="str">
        <f t="shared" si="186"/>
        <v/>
      </c>
      <c r="U1009" s="118"/>
      <c r="V1009" s="145" t="str">
        <f t="shared" si="187"/>
        <v/>
      </c>
      <c r="W1009" s="144" t="str">
        <f t="shared" si="188"/>
        <v/>
      </c>
      <c r="X1009" s="146" t="str">
        <f>IF(C1009="","",IF(OR(C1009="Trade",C1009="Multi Position"),(X1008+V1009),IF(C1009="Deposit",(X1008+AE1009),IF(C1009="Withdrawal",(X1008-AE1009)))))</f>
        <v/>
      </c>
      <c r="Y1009" s="145" t="str">
        <f t="shared" si="189"/>
        <v/>
      </c>
      <c r="Z1009" s="118"/>
      <c r="AA1009" s="118"/>
      <c r="AB1009" s="118"/>
      <c r="AC1009" s="118"/>
      <c r="AD1009" s="118"/>
      <c r="AE1009" s="139"/>
      <c r="AF1009" s="118"/>
      <c r="AG1009" s="118"/>
      <c r="AH1009" s="147" t="str">
        <f t="shared" si="190"/>
        <v/>
      </c>
      <c r="AI1009" s="147" t="str">
        <f t="shared" si="191"/>
        <v/>
      </c>
      <c r="AJ1009" s="148" t="str">
        <f t="shared" si="180"/>
        <v/>
      </c>
      <c r="AK1009" s="148" t="str">
        <f t="shared" si="181"/>
        <v/>
      </c>
      <c r="AL1009" s="147" t="str">
        <f t="shared" si="182"/>
        <v/>
      </c>
      <c r="AM1009" s="147" t="str">
        <f t="shared" si="183"/>
        <v/>
      </c>
      <c r="AN1009" s="147" t="str">
        <f t="shared" si="184"/>
        <v/>
      </c>
      <c r="AO1009" s="118"/>
    </row>
    <row r="1010" spans="1:41">
      <c r="A1010" s="118"/>
      <c r="B1010" s="118"/>
      <c r="C1010" s="118"/>
      <c r="D1010" s="118"/>
      <c r="E1010" s="118"/>
      <c r="F1010" s="118"/>
      <c r="G1010" s="118"/>
      <c r="H1010" s="118"/>
      <c r="I1010" s="118"/>
      <c r="J1010" s="118"/>
      <c r="K1010" s="118"/>
      <c r="L1010" s="118"/>
      <c r="M1010" s="118"/>
      <c r="N1010" s="118"/>
      <c r="O1010" s="143" t="str">
        <f>IF(H1010="","",(S1010/S1010)&amp;":"&amp;ROUND(AH1010/S1010,2))</f>
        <v/>
      </c>
      <c r="P1010" s="118"/>
      <c r="Q1010" s="118"/>
      <c r="R1010" s="143" t="str">
        <f>IF(H1010="","",(S1010/S1010)&amp;":"&amp;ROUND(AI1010/S1010,2))</f>
        <v/>
      </c>
      <c r="S1010" s="144" t="str">
        <f t="shared" si="185"/>
        <v/>
      </c>
      <c r="T1010" s="145" t="str">
        <f t="shared" si="186"/>
        <v/>
      </c>
      <c r="U1010" s="118"/>
      <c r="V1010" s="145" t="str">
        <f t="shared" si="187"/>
        <v/>
      </c>
      <c r="W1010" s="144" t="str">
        <f t="shared" si="188"/>
        <v/>
      </c>
      <c r="X1010" s="146" t="str">
        <f>IF(C1010="","",IF(OR(C1010="Trade",C1010="Multi Position"),(X1009+V1010),IF(C1010="Deposit",(X1009+AE1010),IF(C1010="Withdrawal",(X1009-AE1010)))))</f>
        <v/>
      </c>
      <c r="Y1010" s="145" t="str">
        <f t="shared" si="189"/>
        <v/>
      </c>
      <c r="Z1010" s="118"/>
      <c r="AA1010" s="118"/>
      <c r="AB1010" s="118"/>
      <c r="AC1010" s="118"/>
      <c r="AD1010" s="118"/>
      <c r="AE1010" s="139"/>
      <c r="AF1010" s="118"/>
      <c r="AG1010" s="118"/>
      <c r="AH1010" s="147" t="str">
        <f t="shared" si="190"/>
        <v/>
      </c>
      <c r="AI1010" s="147" t="str">
        <f t="shared" si="191"/>
        <v/>
      </c>
      <c r="AJ1010" s="148" t="str">
        <f t="shared" si="180"/>
        <v/>
      </c>
      <c r="AK1010" s="148" t="str">
        <f t="shared" si="181"/>
        <v/>
      </c>
      <c r="AL1010" s="147" t="str">
        <f t="shared" si="182"/>
        <v/>
      </c>
      <c r="AM1010" s="147" t="str">
        <f t="shared" si="183"/>
        <v/>
      </c>
      <c r="AN1010" s="147" t="str">
        <f t="shared" si="184"/>
        <v/>
      </c>
      <c r="AO1010" s="118"/>
    </row>
    <row r="1011" spans="1:41">
      <c r="A1011" s="118"/>
      <c r="B1011" s="118"/>
      <c r="C1011" s="118"/>
      <c r="D1011" s="118"/>
      <c r="E1011" s="118"/>
      <c r="F1011" s="118"/>
      <c r="G1011" s="118"/>
      <c r="H1011" s="118"/>
      <c r="I1011" s="118"/>
      <c r="J1011" s="118"/>
      <c r="K1011" s="118"/>
      <c r="L1011" s="118"/>
      <c r="M1011" s="118"/>
      <c r="N1011" s="118"/>
      <c r="O1011" s="143" t="str">
        <f>IF(H1011="","",(S1011/S1011)&amp;":"&amp;ROUND(AH1011/S1011,2))</f>
        <v/>
      </c>
      <c r="P1011" s="118"/>
      <c r="Q1011" s="118"/>
      <c r="R1011" s="143" t="str">
        <f>IF(H1011="","",(S1011/S1011)&amp;":"&amp;ROUND(AI1011/S1011,2))</f>
        <v/>
      </c>
      <c r="S1011" s="144" t="str">
        <f t="shared" si="185"/>
        <v/>
      </c>
      <c r="T1011" s="145" t="str">
        <f t="shared" si="186"/>
        <v/>
      </c>
      <c r="U1011" s="118"/>
      <c r="V1011" s="145" t="str">
        <f t="shared" si="187"/>
        <v/>
      </c>
      <c r="W1011" s="144" t="str">
        <f t="shared" si="188"/>
        <v/>
      </c>
      <c r="X1011" s="146" t="str">
        <f>IF(C1011="","",IF(OR(C1011="Trade",C1011="Multi Position"),(X1010+V1011),IF(C1011="Deposit",(X1010+AE1011),IF(C1011="Withdrawal",(X1010-AE1011)))))</f>
        <v/>
      </c>
      <c r="Y1011" s="145" t="str">
        <f t="shared" si="189"/>
        <v/>
      </c>
      <c r="Z1011" s="118"/>
      <c r="AA1011" s="118"/>
      <c r="AB1011" s="118"/>
      <c r="AC1011" s="118"/>
      <c r="AD1011" s="118"/>
      <c r="AE1011" s="139"/>
      <c r="AF1011" s="118"/>
      <c r="AG1011" s="118"/>
      <c r="AH1011" s="147" t="str">
        <f t="shared" si="190"/>
        <v/>
      </c>
      <c r="AI1011" s="147" t="str">
        <f t="shared" si="191"/>
        <v/>
      </c>
      <c r="AJ1011" s="148" t="str">
        <f t="shared" si="180"/>
        <v/>
      </c>
      <c r="AK1011" s="148" t="str">
        <f t="shared" si="181"/>
        <v/>
      </c>
      <c r="AL1011" s="147" t="str">
        <f t="shared" si="182"/>
        <v/>
      </c>
      <c r="AM1011" s="147" t="str">
        <f t="shared" si="183"/>
        <v/>
      </c>
      <c r="AN1011" s="147" t="str">
        <f t="shared" si="184"/>
        <v/>
      </c>
      <c r="AO1011" s="118"/>
    </row>
    <row r="1012" spans="1:41">
      <c r="A1012" s="118"/>
      <c r="B1012" s="118"/>
      <c r="C1012" s="118"/>
      <c r="D1012" s="118"/>
      <c r="E1012" s="118"/>
      <c r="F1012" s="118"/>
      <c r="G1012" s="118"/>
      <c r="H1012" s="118"/>
      <c r="I1012" s="118"/>
      <c r="J1012" s="118"/>
      <c r="K1012" s="118"/>
      <c r="L1012" s="118"/>
      <c r="M1012" s="118"/>
      <c r="N1012" s="118"/>
      <c r="O1012" s="143" t="str">
        <f>IF(H1012="","",(S1012/S1012)&amp;":"&amp;ROUND(AH1012/S1012,2))</f>
        <v/>
      </c>
      <c r="P1012" s="118"/>
      <c r="Q1012" s="118"/>
      <c r="R1012" s="143" t="str">
        <f>IF(H1012="","",(S1012/S1012)&amp;":"&amp;ROUND(AI1012/S1012,2))</f>
        <v/>
      </c>
      <c r="S1012" s="144" t="str">
        <f t="shared" si="185"/>
        <v/>
      </c>
      <c r="T1012" s="145" t="str">
        <f t="shared" si="186"/>
        <v/>
      </c>
      <c r="U1012" s="118"/>
      <c r="V1012" s="145" t="str">
        <f t="shared" si="187"/>
        <v/>
      </c>
      <c r="W1012" s="144" t="str">
        <f t="shared" si="188"/>
        <v/>
      </c>
      <c r="X1012" s="146" t="str">
        <f>IF(C1012="","",IF(OR(C1012="Trade",C1012="Multi Position"),(X1011+V1012),IF(C1012="Deposit",(X1011+AE1012),IF(C1012="Withdrawal",(X1011-AE1012)))))</f>
        <v/>
      </c>
      <c r="Y1012" s="145" t="str">
        <f t="shared" si="189"/>
        <v/>
      </c>
      <c r="Z1012" s="118"/>
      <c r="AA1012" s="118"/>
      <c r="AB1012" s="118"/>
      <c r="AC1012" s="118"/>
      <c r="AD1012" s="118"/>
      <c r="AE1012" s="139"/>
      <c r="AF1012" s="118"/>
      <c r="AG1012" s="118"/>
      <c r="AH1012" s="147" t="str">
        <f t="shared" si="190"/>
        <v/>
      </c>
      <c r="AI1012" s="147" t="str">
        <f t="shared" si="191"/>
        <v/>
      </c>
      <c r="AJ1012" s="148" t="str">
        <f t="shared" si="180"/>
        <v/>
      </c>
      <c r="AK1012" s="148" t="str">
        <f t="shared" si="181"/>
        <v/>
      </c>
      <c r="AL1012" s="147" t="str">
        <f t="shared" si="182"/>
        <v/>
      </c>
      <c r="AM1012" s="147" t="str">
        <f t="shared" si="183"/>
        <v/>
      </c>
      <c r="AN1012" s="147" t="str">
        <f t="shared" si="184"/>
        <v/>
      </c>
      <c r="AO1012" s="118"/>
    </row>
    <row r="1013" spans="1:41">
      <c r="A1013" s="118"/>
      <c r="B1013" s="118"/>
      <c r="C1013" s="118"/>
      <c r="D1013" s="118"/>
      <c r="E1013" s="118"/>
      <c r="F1013" s="118"/>
      <c r="G1013" s="118"/>
      <c r="H1013" s="118"/>
      <c r="I1013" s="118"/>
      <c r="J1013" s="118"/>
      <c r="K1013" s="118"/>
      <c r="L1013" s="118"/>
      <c r="M1013" s="118"/>
      <c r="N1013" s="118"/>
      <c r="O1013" s="143" t="str">
        <f>IF(H1013="","",(S1013/S1013)&amp;":"&amp;ROUND(AH1013/S1013,2))</f>
        <v/>
      </c>
      <c r="P1013" s="118"/>
      <c r="Q1013" s="118"/>
      <c r="R1013" s="143" t="str">
        <f>IF(H1013="","",(S1013/S1013)&amp;":"&amp;ROUND(AI1013/S1013,2))</f>
        <v/>
      </c>
      <c r="S1013" s="144" t="str">
        <f t="shared" si="185"/>
        <v/>
      </c>
      <c r="T1013" s="145" t="str">
        <f t="shared" si="186"/>
        <v/>
      </c>
      <c r="U1013" s="118"/>
      <c r="V1013" s="145" t="str">
        <f t="shared" si="187"/>
        <v/>
      </c>
      <c r="W1013" s="144" t="str">
        <f t="shared" si="188"/>
        <v/>
      </c>
      <c r="X1013" s="146" t="str">
        <f>IF(C1013="","",IF(OR(C1013="Trade",C1013="Multi Position"),(X1012+V1013),IF(C1013="Deposit",(X1012+AE1013),IF(C1013="Withdrawal",(X1012-AE1013)))))</f>
        <v/>
      </c>
      <c r="Y1013" s="145" t="str">
        <f t="shared" si="189"/>
        <v/>
      </c>
      <c r="Z1013" s="118"/>
      <c r="AA1013" s="118"/>
      <c r="AB1013" s="118"/>
      <c r="AC1013" s="118"/>
      <c r="AD1013" s="118"/>
      <c r="AE1013" s="139"/>
      <c r="AF1013" s="118"/>
      <c r="AG1013" s="118"/>
      <c r="AH1013" s="147" t="str">
        <f t="shared" si="190"/>
        <v/>
      </c>
      <c r="AI1013" s="147" t="str">
        <f t="shared" si="191"/>
        <v/>
      </c>
      <c r="AJ1013" s="148" t="str">
        <f t="shared" si="180"/>
        <v/>
      </c>
      <c r="AK1013" s="148" t="str">
        <f t="shared" si="181"/>
        <v/>
      </c>
      <c r="AL1013" s="147" t="str">
        <f t="shared" si="182"/>
        <v/>
      </c>
      <c r="AM1013" s="147" t="str">
        <f t="shared" si="183"/>
        <v/>
      </c>
      <c r="AN1013" s="147" t="str">
        <f t="shared" si="184"/>
        <v/>
      </c>
      <c r="AO1013" s="118"/>
    </row>
    <row r="1014" spans="1:41">
      <c r="A1014" s="118"/>
      <c r="B1014" s="118"/>
      <c r="C1014" s="118"/>
      <c r="D1014" s="118"/>
      <c r="E1014" s="118"/>
      <c r="F1014" s="118"/>
      <c r="G1014" s="118"/>
      <c r="H1014" s="118"/>
      <c r="I1014" s="118"/>
      <c r="J1014" s="118"/>
      <c r="K1014" s="118"/>
      <c r="L1014" s="118"/>
      <c r="M1014" s="118"/>
      <c r="N1014" s="118"/>
      <c r="O1014" s="143" t="str">
        <f>IF(H1014="","",(S1014/S1014)&amp;":"&amp;ROUND(AH1014/S1014,2))</f>
        <v/>
      </c>
      <c r="P1014" s="118"/>
      <c r="Q1014" s="118"/>
      <c r="R1014" s="143" t="str">
        <f>IF(H1014="","",(S1014/S1014)&amp;":"&amp;ROUND(AI1014/S1014,2))</f>
        <v/>
      </c>
      <c r="S1014" s="144" t="str">
        <f t="shared" si="185"/>
        <v/>
      </c>
      <c r="T1014" s="145" t="str">
        <f t="shared" si="186"/>
        <v/>
      </c>
      <c r="U1014" s="118"/>
      <c r="V1014" s="145" t="str">
        <f t="shared" si="187"/>
        <v/>
      </c>
      <c r="W1014" s="144" t="str">
        <f t="shared" si="188"/>
        <v/>
      </c>
      <c r="X1014" s="146" t="str">
        <f>IF(C1014="","",IF(OR(C1014="Trade",C1014="Multi Position"),(X1013+V1014),IF(C1014="Deposit",(X1013+AE1014),IF(C1014="Withdrawal",(X1013-AE1014)))))</f>
        <v/>
      </c>
      <c r="Y1014" s="145" t="str">
        <f t="shared" si="189"/>
        <v/>
      </c>
      <c r="Z1014" s="118"/>
      <c r="AA1014" s="118"/>
      <c r="AB1014" s="118"/>
      <c r="AC1014" s="118"/>
      <c r="AD1014" s="118"/>
      <c r="AE1014" s="139"/>
      <c r="AF1014" s="118"/>
      <c r="AG1014" s="118"/>
      <c r="AH1014" s="147" t="str">
        <f t="shared" si="190"/>
        <v/>
      </c>
      <c r="AI1014" s="147" t="str">
        <f t="shared" si="191"/>
        <v/>
      </c>
      <c r="AJ1014" s="148" t="str">
        <f t="shared" si="180"/>
        <v/>
      </c>
      <c r="AK1014" s="148" t="str">
        <f t="shared" si="181"/>
        <v/>
      </c>
      <c r="AL1014" s="147" t="str">
        <f t="shared" si="182"/>
        <v/>
      </c>
      <c r="AM1014" s="147" t="str">
        <f t="shared" si="183"/>
        <v/>
      </c>
      <c r="AN1014" s="147" t="str">
        <f t="shared" si="184"/>
        <v/>
      </c>
      <c r="AO1014" s="118"/>
    </row>
    <row r="1015" spans="1:41">
      <c r="A1015" s="118"/>
      <c r="B1015" s="118"/>
      <c r="C1015" s="118"/>
      <c r="D1015" s="118"/>
      <c r="E1015" s="118"/>
      <c r="F1015" s="118"/>
      <c r="G1015" s="118"/>
      <c r="H1015" s="118"/>
      <c r="I1015" s="118"/>
      <c r="J1015" s="118"/>
      <c r="K1015" s="118"/>
      <c r="L1015" s="118"/>
      <c r="M1015" s="118"/>
      <c r="N1015" s="118"/>
      <c r="O1015" s="143" t="str">
        <f>IF(H1015="","",(S1015/S1015)&amp;":"&amp;ROUND(AH1015/S1015,2))</f>
        <v/>
      </c>
      <c r="P1015" s="118"/>
      <c r="Q1015" s="118"/>
      <c r="R1015" s="143" t="str">
        <f>IF(H1015="","",(S1015/S1015)&amp;":"&amp;ROUND(AI1015/S1015,2))</f>
        <v/>
      </c>
      <c r="S1015" s="144" t="str">
        <f t="shared" si="185"/>
        <v/>
      </c>
      <c r="T1015" s="145" t="str">
        <f t="shared" si="186"/>
        <v/>
      </c>
      <c r="U1015" s="118"/>
      <c r="V1015" s="145" t="str">
        <f t="shared" si="187"/>
        <v/>
      </c>
      <c r="W1015" s="144" t="str">
        <f t="shared" si="188"/>
        <v/>
      </c>
      <c r="X1015" s="146" t="str">
        <f>IF(C1015="","",IF(OR(C1015="Trade",C1015="Multi Position"),(X1014+V1015),IF(C1015="Deposit",(X1014+AE1015),IF(C1015="Withdrawal",(X1014-AE1015)))))</f>
        <v/>
      </c>
      <c r="Y1015" s="145" t="str">
        <f t="shared" si="189"/>
        <v/>
      </c>
      <c r="Z1015" s="118"/>
      <c r="AA1015" s="118"/>
      <c r="AB1015" s="118"/>
      <c r="AC1015" s="118"/>
      <c r="AD1015" s="118"/>
      <c r="AE1015" s="139"/>
      <c r="AF1015" s="118"/>
      <c r="AG1015" s="118"/>
      <c r="AH1015" s="147" t="str">
        <f t="shared" si="190"/>
        <v/>
      </c>
      <c r="AI1015" s="147" t="str">
        <f t="shared" si="191"/>
        <v/>
      </c>
      <c r="AJ1015" s="148" t="str">
        <f t="shared" si="180"/>
        <v/>
      </c>
      <c r="AK1015" s="148" t="str">
        <f t="shared" si="181"/>
        <v/>
      </c>
      <c r="AL1015" s="147" t="str">
        <f t="shared" si="182"/>
        <v/>
      </c>
      <c r="AM1015" s="147" t="str">
        <f t="shared" si="183"/>
        <v/>
      </c>
      <c r="AN1015" s="147" t="str">
        <f t="shared" si="184"/>
        <v/>
      </c>
      <c r="AO1015" s="118"/>
    </row>
    <row r="1016" spans="1:41">
      <c r="A1016" s="118"/>
      <c r="B1016" s="118"/>
      <c r="C1016" s="118"/>
      <c r="D1016" s="118"/>
      <c r="E1016" s="118"/>
      <c r="F1016" s="118"/>
      <c r="G1016" s="118"/>
      <c r="H1016" s="118"/>
      <c r="I1016" s="118"/>
      <c r="J1016" s="118"/>
      <c r="K1016" s="118"/>
      <c r="L1016" s="118"/>
      <c r="M1016" s="118"/>
      <c r="N1016" s="118"/>
      <c r="O1016" s="143" t="str">
        <f>IF(H1016="","",(S1016/S1016)&amp;":"&amp;ROUND(AH1016/S1016,2))</f>
        <v/>
      </c>
      <c r="P1016" s="118"/>
      <c r="Q1016" s="118"/>
      <c r="R1016" s="143" t="str">
        <f>IF(H1016="","",(S1016/S1016)&amp;":"&amp;ROUND(AI1016/S1016,2))</f>
        <v/>
      </c>
      <c r="S1016" s="144" t="str">
        <f t="shared" si="185"/>
        <v/>
      </c>
      <c r="T1016" s="145" t="str">
        <f t="shared" si="186"/>
        <v/>
      </c>
      <c r="U1016" s="118"/>
      <c r="V1016" s="145" t="str">
        <f t="shared" si="187"/>
        <v/>
      </c>
      <c r="W1016" s="144" t="str">
        <f t="shared" si="188"/>
        <v/>
      </c>
      <c r="X1016" s="146" t="str">
        <f>IF(C1016="","",IF(OR(C1016="Trade",C1016="Multi Position"),(X1015+V1016),IF(C1016="Deposit",(X1015+AE1016),IF(C1016="Withdrawal",(X1015-AE1016)))))</f>
        <v/>
      </c>
      <c r="Y1016" s="145" t="str">
        <f t="shared" si="189"/>
        <v/>
      </c>
      <c r="Z1016" s="118"/>
      <c r="AA1016" s="118"/>
      <c r="AB1016" s="118"/>
      <c r="AC1016" s="118"/>
      <c r="AD1016" s="118"/>
      <c r="AE1016" s="139"/>
      <c r="AF1016" s="118"/>
      <c r="AG1016" s="118"/>
      <c r="AH1016" s="147" t="str">
        <f t="shared" si="190"/>
        <v/>
      </c>
      <c r="AI1016" s="147" t="str">
        <f t="shared" si="191"/>
        <v/>
      </c>
      <c r="AJ1016" s="148" t="str">
        <f t="shared" si="180"/>
        <v/>
      </c>
      <c r="AK1016" s="148" t="str">
        <f t="shared" si="181"/>
        <v/>
      </c>
      <c r="AL1016" s="147" t="str">
        <f t="shared" si="182"/>
        <v/>
      </c>
      <c r="AM1016" s="147" t="str">
        <f t="shared" si="183"/>
        <v/>
      </c>
      <c r="AN1016" s="147" t="str">
        <f t="shared" si="184"/>
        <v/>
      </c>
      <c r="AO1016" s="118"/>
    </row>
    <row r="1017" spans="1:41">
      <c r="A1017" s="118"/>
      <c r="B1017" s="118"/>
      <c r="C1017" s="118"/>
      <c r="D1017" s="118"/>
      <c r="E1017" s="118"/>
      <c r="F1017" s="118"/>
      <c r="G1017" s="118"/>
      <c r="H1017" s="118"/>
      <c r="I1017" s="118"/>
      <c r="J1017" s="118"/>
      <c r="K1017" s="118"/>
      <c r="L1017" s="118"/>
      <c r="M1017" s="118"/>
      <c r="N1017" s="118"/>
      <c r="O1017" s="143" t="str">
        <f>IF(H1017="","",(S1017/S1017)&amp;":"&amp;ROUND(AH1017/S1017,2))</f>
        <v/>
      </c>
      <c r="P1017" s="118"/>
      <c r="Q1017" s="118"/>
      <c r="R1017" s="143" t="str">
        <f>IF(H1017="","",(S1017/S1017)&amp;":"&amp;ROUND(AI1017/S1017,2))</f>
        <v/>
      </c>
      <c r="S1017" s="144" t="str">
        <f t="shared" si="185"/>
        <v/>
      </c>
      <c r="T1017" s="145" t="str">
        <f t="shared" si="186"/>
        <v/>
      </c>
      <c r="U1017" s="118"/>
      <c r="V1017" s="145" t="str">
        <f t="shared" si="187"/>
        <v/>
      </c>
      <c r="W1017" s="144" t="str">
        <f t="shared" si="188"/>
        <v/>
      </c>
      <c r="X1017" s="146" t="str">
        <f>IF(C1017="","",IF(OR(C1017="Trade",C1017="Multi Position"),(X1016+V1017),IF(C1017="Deposit",(X1016+AE1017),IF(C1017="Withdrawal",(X1016-AE1017)))))</f>
        <v/>
      </c>
      <c r="Y1017" s="145" t="str">
        <f t="shared" si="189"/>
        <v/>
      </c>
      <c r="Z1017" s="118"/>
      <c r="AA1017" s="118"/>
      <c r="AB1017" s="118"/>
      <c r="AC1017" s="118"/>
      <c r="AD1017" s="118"/>
      <c r="AE1017" s="139"/>
      <c r="AF1017" s="118"/>
      <c r="AG1017" s="118"/>
      <c r="AH1017" s="147" t="str">
        <f t="shared" si="190"/>
        <v/>
      </c>
      <c r="AI1017" s="147" t="str">
        <f t="shared" si="191"/>
        <v/>
      </c>
      <c r="AJ1017" s="148" t="str">
        <f t="shared" si="180"/>
        <v/>
      </c>
      <c r="AK1017" s="148" t="str">
        <f t="shared" si="181"/>
        <v/>
      </c>
      <c r="AL1017" s="147" t="str">
        <f t="shared" si="182"/>
        <v/>
      </c>
      <c r="AM1017" s="147" t="str">
        <f t="shared" si="183"/>
        <v/>
      </c>
      <c r="AN1017" s="147" t="str">
        <f t="shared" si="184"/>
        <v/>
      </c>
      <c r="AO1017" s="118"/>
    </row>
    <row r="1018" spans="1:41">
      <c r="A1018" s="118"/>
      <c r="B1018" s="118"/>
      <c r="C1018" s="118"/>
      <c r="D1018" s="118"/>
      <c r="E1018" s="118"/>
      <c r="F1018" s="118"/>
      <c r="G1018" s="118"/>
      <c r="H1018" s="118"/>
      <c r="I1018" s="118"/>
      <c r="J1018" s="118"/>
      <c r="K1018" s="118"/>
      <c r="L1018" s="118"/>
      <c r="M1018" s="118"/>
      <c r="N1018" s="118"/>
      <c r="O1018" s="143" t="str">
        <f>IF(H1018="","",(S1018/S1018)&amp;":"&amp;ROUND(AH1018/S1018,2))</f>
        <v/>
      </c>
      <c r="P1018" s="118"/>
      <c r="Q1018" s="118"/>
      <c r="R1018" s="143" t="str">
        <f>IF(H1018="","",(S1018/S1018)&amp;":"&amp;ROUND(AI1018/S1018,2))</f>
        <v/>
      </c>
      <c r="S1018" s="144" t="str">
        <f t="shared" si="185"/>
        <v/>
      </c>
      <c r="T1018" s="145" t="str">
        <f t="shared" si="186"/>
        <v/>
      </c>
      <c r="U1018" s="118"/>
      <c r="V1018" s="145" t="str">
        <f t="shared" si="187"/>
        <v/>
      </c>
      <c r="W1018" s="144" t="str">
        <f t="shared" si="188"/>
        <v/>
      </c>
      <c r="X1018" s="146" t="str">
        <f>IF(C1018="","",IF(OR(C1018="Trade",C1018="Multi Position"),(X1017+V1018),IF(C1018="Deposit",(X1017+AE1018),IF(C1018="Withdrawal",(X1017-AE1018)))))</f>
        <v/>
      </c>
      <c r="Y1018" s="145" t="str">
        <f t="shared" si="189"/>
        <v/>
      </c>
      <c r="Z1018" s="118"/>
      <c r="AA1018" s="118"/>
      <c r="AB1018" s="118"/>
      <c r="AC1018" s="118"/>
      <c r="AD1018" s="118"/>
      <c r="AE1018" s="139"/>
      <c r="AF1018" s="118"/>
      <c r="AG1018" s="118"/>
      <c r="AH1018" s="147" t="str">
        <f t="shared" si="190"/>
        <v/>
      </c>
      <c r="AI1018" s="147" t="str">
        <f t="shared" si="191"/>
        <v/>
      </c>
      <c r="AJ1018" s="148" t="str">
        <f t="shared" si="180"/>
        <v/>
      </c>
      <c r="AK1018" s="148" t="str">
        <f t="shared" si="181"/>
        <v/>
      </c>
      <c r="AL1018" s="147" t="str">
        <f t="shared" si="182"/>
        <v/>
      </c>
      <c r="AM1018" s="147" t="str">
        <f t="shared" si="183"/>
        <v/>
      </c>
      <c r="AN1018" s="147" t="str">
        <f t="shared" si="184"/>
        <v/>
      </c>
      <c r="AO1018" s="118"/>
    </row>
    <row r="1019" spans="1:41">
      <c r="A1019" s="118"/>
      <c r="B1019" s="118"/>
      <c r="C1019" s="118"/>
      <c r="D1019" s="118"/>
      <c r="E1019" s="118"/>
      <c r="F1019" s="118"/>
      <c r="G1019" s="118"/>
      <c r="H1019" s="118"/>
      <c r="I1019" s="118"/>
      <c r="J1019" s="118"/>
      <c r="K1019" s="118"/>
      <c r="L1019" s="118"/>
      <c r="M1019" s="118"/>
      <c r="N1019" s="118"/>
      <c r="O1019" s="143" t="str">
        <f>IF(H1019="","",(S1019/S1019)&amp;":"&amp;ROUND(AH1019/S1019,2))</f>
        <v/>
      </c>
      <c r="P1019" s="118"/>
      <c r="Q1019" s="118"/>
      <c r="R1019" s="143" t="str">
        <f>IF(H1019="","",(S1019/S1019)&amp;":"&amp;ROUND(AI1019/S1019,2))</f>
        <v/>
      </c>
      <c r="S1019" s="144" t="str">
        <f t="shared" si="185"/>
        <v/>
      </c>
      <c r="T1019" s="145" t="str">
        <f t="shared" si="186"/>
        <v/>
      </c>
      <c r="U1019" s="118"/>
      <c r="V1019" s="145" t="str">
        <f t="shared" si="187"/>
        <v/>
      </c>
      <c r="W1019" s="144" t="str">
        <f t="shared" si="188"/>
        <v/>
      </c>
      <c r="X1019" s="146" t="str">
        <f>IF(C1019="","",IF(OR(C1019="Trade",C1019="Multi Position"),(X1018+V1019),IF(C1019="Deposit",(X1018+AE1019),IF(C1019="Withdrawal",(X1018-AE1019)))))</f>
        <v/>
      </c>
      <c r="Y1019" s="145" t="str">
        <f t="shared" si="189"/>
        <v/>
      </c>
      <c r="Z1019" s="118"/>
      <c r="AA1019" s="118"/>
      <c r="AB1019" s="118"/>
      <c r="AC1019" s="118"/>
      <c r="AD1019" s="118"/>
      <c r="AE1019" s="139"/>
      <c r="AF1019" s="118"/>
      <c r="AG1019" s="118"/>
      <c r="AH1019" s="147" t="str">
        <f t="shared" si="190"/>
        <v/>
      </c>
      <c r="AI1019" s="147" t="str">
        <f t="shared" si="191"/>
        <v/>
      </c>
      <c r="AJ1019" s="148" t="str">
        <f t="shared" si="180"/>
        <v/>
      </c>
      <c r="AK1019" s="148" t="str">
        <f t="shared" si="181"/>
        <v/>
      </c>
      <c r="AL1019" s="147" t="str">
        <f t="shared" si="182"/>
        <v/>
      </c>
      <c r="AM1019" s="147" t="str">
        <f t="shared" si="183"/>
        <v/>
      </c>
      <c r="AN1019" s="147" t="str">
        <f t="shared" si="184"/>
        <v/>
      </c>
      <c r="AO1019" s="118"/>
    </row>
    <row r="1020" spans="1:41">
      <c r="A1020" s="118"/>
      <c r="B1020" s="118"/>
      <c r="C1020" s="118"/>
      <c r="D1020" s="118"/>
      <c r="E1020" s="118"/>
      <c r="F1020" s="118"/>
      <c r="G1020" s="118"/>
      <c r="H1020" s="118"/>
      <c r="I1020" s="118"/>
      <c r="J1020" s="118"/>
      <c r="K1020" s="118"/>
      <c r="L1020" s="118"/>
      <c r="M1020" s="118"/>
      <c r="N1020" s="118"/>
      <c r="O1020" s="143" t="str">
        <f>IF(H1020="","",(S1020/S1020)&amp;":"&amp;ROUND(AH1020/S1020,2))</f>
        <v/>
      </c>
      <c r="P1020" s="118"/>
      <c r="Q1020" s="118"/>
      <c r="R1020" s="143" t="str">
        <f>IF(H1020="","",(S1020/S1020)&amp;":"&amp;ROUND(AI1020/S1020,2))</f>
        <v/>
      </c>
      <c r="S1020" s="144" t="str">
        <f t="shared" si="185"/>
        <v/>
      </c>
      <c r="T1020" s="145" t="str">
        <f t="shared" si="186"/>
        <v/>
      </c>
      <c r="U1020" s="118"/>
      <c r="V1020" s="145" t="str">
        <f t="shared" si="187"/>
        <v/>
      </c>
      <c r="W1020" s="144" t="str">
        <f t="shared" si="188"/>
        <v/>
      </c>
      <c r="X1020" s="146" t="str">
        <f>IF(C1020="","",IF(OR(C1020="Trade",C1020="Multi Position"),(X1019+V1020),IF(C1020="Deposit",(X1019+AE1020),IF(C1020="Withdrawal",(X1019-AE1020)))))</f>
        <v/>
      </c>
      <c r="Y1020" s="145" t="str">
        <f t="shared" si="189"/>
        <v/>
      </c>
      <c r="Z1020" s="118"/>
      <c r="AA1020" s="118"/>
      <c r="AB1020" s="118"/>
      <c r="AC1020" s="118"/>
      <c r="AD1020" s="118"/>
      <c r="AE1020" s="139"/>
      <c r="AF1020" s="118"/>
      <c r="AG1020" s="118"/>
      <c r="AH1020" s="147" t="str">
        <f t="shared" si="190"/>
        <v/>
      </c>
      <c r="AI1020" s="147" t="str">
        <f t="shared" si="191"/>
        <v/>
      </c>
      <c r="AJ1020" s="148" t="str">
        <f t="shared" si="180"/>
        <v/>
      </c>
      <c r="AK1020" s="148" t="str">
        <f t="shared" si="181"/>
        <v/>
      </c>
      <c r="AL1020" s="147" t="str">
        <f t="shared" si="182"/>
        <v/>
      </c>
      <c r="AM1020" s="147" t="str">
        <f t="shared" si="183"/>
        <v/>
      </c>
      <c r="AN1020" s="147" t="str">
        <f t="shared" si="184"/>
        <v/>
      </c>
      <c r="AO1020" s="118"/>
    </row>
    <row r="1021" spans="1:41">
      <c r="A1021" s="118"/>
      <c r="B1021" s="118"/>
      <c r="C1021" s="118"/>
      <c r="D1021" s="118"/>
      <c r="E1021" s="118"/>
      <c r="F1021" s="118"/>
      <c r="G1021" s="118"/>
      <c r="H1021" s="118"/>
      <c r="I1021" s="118"/>
      <c r="J1021" s="118"/>
      <c r="K1021" s="118"/>
      <c r="L1021" s="118"/>
      <c r="M1021" s="118"/>
      <c r="N1021" s="118"/>
      <c r="O1021" s="143" t="str">
        <f>IF(H1021="","",(S1021/S1021)&amp;":"&amp;ROUND(AH1021/S1021,2))</f>
        <v/>
      </c>
      <c r="P1021" s="118"/>
      <c r="Q1021" s="118"/>
      <c r="R1021" s="143" t="str">
        <f>IF(H1021="","",(S1021/S1021)&amp;":"&amp;ROUND(AI1021/S1021,2))</f>
        <v/>
      </c>
      <c r="S1021" s="144" t="str">
        <f t="shared" si="185"/>
        <v/>
      </c>
      <c r="T1021" s="145" t="str">
        <f t="shared" si="186"/>
        <v/>
      </c>
      <c r="U1021" s="118"/>
      <c r="V1021" s="145" t="str">
        <f t="shared" si="187"/>
        <v/>
      </c>
      <c r="W1021" s="144" t="str">
        <f t="shared" si="188"/>
        <v/>
      </c>
      <c r="X1021" s="146" t="str">
        <f>IF(C1021="","",IF(OR(C1021="Trade",C1021="Multi Position"),(X1020+V1021),IF(C1021="Deposit",(X1020+AE1021),IF(C1021="Withdrawal",(X1020-AE1021)))))</f>
        <v/>
      </c>
      <c r="Y1021" s="145" t="str">
        <f t="shared" si="189"/>
        <v/>
      </c>
      <c r="Z1021" s="118"/>
      <c r="AA1021" s="118"/>
      <c r="AB1021" s="118"/>
      <c r="AC1021" s="118"/>
      <c r="AD1021" s="118"/>
      <c r="AE1021" s="139"/>
      <c r="AF1021" s="118"/>
      <c r="AG1021" s="118"/>
      <c r="AH1021" s="147" t="str">
        <f t="shared" si="190"/>
        <v/>
      </c>
      <c r="AI1021" s="147" t="str">
        <f t="shared" si="191"/>
        <v/>
      </c>
      <c r="AJ1021" s="148" t="str">
        <f t="shared" si="180"/>
        <v/>
      </c>
      <c r="AK1021" s="148" t="str">
        <f t="shared" si="181"/>
        <v/>
      </c>
      <c r="AL1021" s="147" t="str">
        <f t="shared" si="182"/>
        <v/>
      </c>
      <c r="AM1021" s="147" t="str">
        <f t="shared" si="183"/>
        <v/>
      </c>
      <c r="AN1021" s="147" t="str">
        <f t="shared" si="184"/>
        <v/>
      </c>
      <c r="AO1021" s="118"/>
    </row>
    <row r="1022" spans="1:41">
      <c r="A1022" s="118"/>
      <c r="B1022" s="118"/>
      <c r="C1022" s="118"/>
      <c r="D1022" s="118"/>
      <c r="E1022" s="118"/>
      <c r="F1022" s="118"/>
      <c r="G1022" s="118"/>
      <c r="H1022" s="118"/>
      <c r="I1022" s="118"/>
      <c r="J1022" s="118"/>
      <c r="K1022" s="118"/>
      <c r="L1022" s="118"/>
      <c r="M1022" s="118"/>
      <c r="N1022" s="118"/>
      <c r="O1022" s="143" t="str">
        <f>IF(H1022="","",(S1022/S1022)&amp;":"&amp;ROUND(AH1022/S1022,2))</f>
        <v/>
      </c>
      <c r="P1022" s="118"/>
      <c r="Q1022" s="118"/>
      <c r="R1022" s="143" t="str">
        <f>IF(H1022="","",(S1022/S1022)&amp;":"&amp;ROUND(AI1022/S1022,2))</f>
        <v/>
      </c>
      <c r="S1022" s="144" t="str">
        <f t="shared" si="185"/>
        <v/>
      </c>
      <c r="T1022" s="145" t="str">
        <f t="shared" si="186"/>
        <v/>
      </c>
      <c r="U1022" s="118"/>
      <c r="V1022" s="145" t="str">
        <f t="shared" si="187"/>
        <v/>
      </c>
      <c r="W1022" s="144" t="str">
        <f t="shared" si="188"/>
        <v/>
      </c>
      <c r="X1022" s="146" t="str">
        <f>IF(C1022="","",IF(OR(C1022="Trade",C1022="Multi Position"),(X1021+V1022),IF(C1022="Deposit",(X1021+AE1022),IF(C1022="Withdrawal",(X1021-AE1022)))))</f>
        <v/>
      </c>
      <c r="Y1022" s="145" t="str">
        <f t="shared" si="189"/>
        <v/>
      </c>
      <c r="Z1022" s="118"/>
      <c r="AA1022" s="118"/>
      <c r="AB1022" s="118"/>
      <c r="AC1022" s="118"/>
      <c r="AD1022" s="118"/>
      <c r="AE1022" s="139"/>
      <c r="AF1022" s="118"/>
      <c r="AG1022" s="118"/>
      <c r="AH1022" s="147" t="str">
        <f t="shared" si="190"/>
        <v/>
      </c>
      <c r="AI1022" s="147" t="str">
        <f t="shared" si="191"/>
        <v/>
      </c>
      <c r="AJ1022" s="148" t="str">
        <f t="shared" si="180"/>
        <v/>
      </c>
      <c r="AK1022" s="148" t="str">
        <f t="shared" si="181"/>
        <v/>
      </c>
      <c r="AL1022" s="147" t="str">
        <f t="shared" si="182"/>
        <v/>
      </c>
      <c r="AM1022" s="147" t="str">
        <f t="shared" si="183"/>
        <v/>
      </c>
      <c r="AN1022" s="147" t="str">
        <f t="shared" si="184"/>
        <v/>
      </c>
      <c r="AO1022" s="118"/>
    </row>
    <row r="1023" spans="1:41">
      <c r="A1023" s="118"/>
      <c r="B1023" s="118"/>
      <c r="C1023" s="118"/>
      <c r="D1023" s="118"/>
      <c r="E1023" s="118"/>
      <c r="F1023" s="118"/>
      <c r="G1023" s="118"/>
      <c r="H1023" s="118"/>
      <c r="I1023" s="118"/>
      <c r="J1023" s="118"/>
      <c r="K1023" s="118"/>
      <c r="L1023" s="118"/>
      <c r="M1023" s="118"/>
      <c r="N1023" s="118"/>
      <c r="O1023" s="143" t="str">
        <f>IF(H1023="","",(S1023/S1023)&amp;":"&amp;ROUND(AH1023/S1023,2))</f>
        <v/>
      </c>
      <c r="P1023" s="118"/>
      <c r="Q1023" s="118"/>
      <c r="R1023" s="143" t="str">
        <f>IF(H1023="","",(S1023/S1023)&amp;":"&amp;ROUND(AI1023/S1023,2))</f>
        <v/>
      </c>
      <c r="S1023" s="144" t="str">
        <f t="shared" si="185"/>
        <v/>
      </c>
      <c r="T1023" s="145" t="str">
        <f t="shared" si="186"/>
        <v/>
      </c>
      <c r="U1023" s="118"/>
      <c r="V1023" s="145" t="str">
        <f t="shared" si="187"/>
        <v/>
      </c>
      <c r="W1023" s="144" t="str">
        <f t="shared" si="188"/>
        <v/>
      </c>
      <c r="X1023" s="146" t="str">
        <f>IF(C1023="","",IF(OR(C1023="Trade",C1023="Multi Position"),(X1022+V1023),IF(C1023="Deposit",(X1022+AE1023),IF(C1023="Withdrawal",(X1022-AE1023)))))</f>
        <v/>
      </c>
      <c r="Y1023" s="145" t="str">
        <f t="shared" si="189"/>
        <v/>
      </c>
      <c r="Z1023" s="118"/>
      <c r="AA1023" s="118"/>
      <c r="AB1023" s="118"/>
      <c r="AC1023" s="118"/>
      <c r="AD1023" s="118"/>
      <c r="AE1023" s="139"/>
      <c r="AF1023" s="118"/>
      <c r="AG1023" s="118"/>
      <c r="AH1023" s="147" t="str">
        <f t="shared" si="190"/>
        <v/>
      </c>
      <c r="AI1023" s="147" t="str">
        <f t="shared" si="191"/>
        <v/>
      </c>
      <c r="AJ1023" s="148" t="str">
        <f t="shared" si="180"/>
        <v/>
      </c>
      <c r="AK1023" s="148" t="str">
        <f t="shared" si="181"/>
        <v/>
      </c>
      <c r="AL1023" s="147" t="str">
        <f t="shared" si="182"/>
        <v/>
      </c>
      <c r="AM1023" s="147" t="str">
        <f t="shared" si="183"/>
        <v/>
      </c>
      <c r="AN1023" s="147" t="str">
        <f t="shared" si="184"/>
        <v/>
      </c>
      <c r="AO1023" s="118"/>
    </row>
    <row r="1024" spans="1:41">
      <c r="A1024" s="118"/>
      <c r="B1024" s="118"/>
      <c r="C1024" s="118"/>
      <c r="D1024" s="118"/>
      <c r="E1024" s="118"/>
      <c r="F1024" s="118"/>
      <c r="G1024" s="118"/>
      <c r="H1024" s="118"/>
      <c r="I1024" s="118"/>
      <c r="J1024" s="118"/>
      <c r="K1024" s="118"/>
      <c r="L1024" s="118"/>
      <c r="M1024" s="118"/>
      <c r="N1024" s="118"/>
      <c r="O1024" s="143" t="str">
        <f>IF(H1024="","",(S1024/S1024)&amp;":"&amp;ROUND(AH1024/S1024,2))</f>
        <v/>
      </c>
      <c r="P1024" s="118"/>
      <c r="Q1024" s="118"/>
      <c r="R1024" s="143" t="str">
        <f>IF(H1024="","",(S1024/S1024)&amp;":"&amp;ROUND(AI1024/S1024,2))</f>
        <v/>
      </c>
      <c r="S1024" s="144" t="str">
        <f t="shared" si="185"/>
        <v/>
      </c>
      <c r="T1024" s="145" t="str">
        <f t="shared" si="186"/>
        <v/>
      </c>
      <c r="U1024" s="118"/>
      <c r="V1024" s="145" t="str">
        <f t="shared" si="187"/>
        <v/>
      </c>
      <c r="W1024" s="144" t="str">
        <f t="shared" si="188"/>
        <v/>
      </c>
      <c r="X1024" s="146" t="str">
        <f>IF(C1024="","",IF(OR(C1024="Trade",C1024="Multi Position"),(X1023+V1024),IF(C1024="Deposit",(X1023+AE1024),IF(C1024="Withdrawal",(X1023-AE1024)))))</f>
        <v/>
      </c>
      <c r="Y1024" s="145" t="str">
        <f t="shared" si="189"/>
        <v/>
      </c>
      <c r="Z1024" s="118"/>
      <c r="AA1024" s="118"/>
      <c r="AB1024" s="118"/>
      <c r="AC1024" s="118"/>
      <c r="AD1024" s="118"/>
      <c r="AE1024" s="139"/>
      <c r="AF1024" s="118"/>
      <c r="AG1024" s="118"/>
      <c r="AH1024" s="147" t="str">
        <f t="shared" si="190"/>
        <v/>
      </c>
      <c r="AI1024" s="147" t="str">
        <f t="shared" si="191"/>
        <v/>
      </c>
      <c r="AJ1024" s="148" t="str">
        <f t="shared" si="180"/>
        <v/>
      </c>
      <c r="AK1024" s="148" t="str">
        <f t="shared" si="181"/>
        <v/>
      </c>
      <c r="AL1024" s="147" t="str">
        <f t="shared" si="182"/>
        <v/>
      </c>
      <c r="AM1024" s="147" t="str">
        <f t="shared" si="183"/>
        <v/>
      </c>
      <c r="AN1024" s="147" t="str">
        <f t="shared" si="184"/>
        <v/>
      </c>
      <c r="AO1024" s="118"/>
    </row>
    <row r="1025" spans="1:41">
      <c r="A1025" s="118"/>
      <c r="B1025" s="118"/>
      <c r="C1025" s="118"/>
      <c r="D1025" s="118"/>
      <c r="E1025" s="118"/>
      <c r="F1025" s="118"/>
      <c r="G1025" s="118"/>
      <c r="H1025" s="118"/>
      <c r="I1025" s="118"/>
      <c r="J1025" s="118"/>
      <c r="K1025" s="118"/>
      <c r="L1025" s="118"/>
      <c r="M1025" s="118"/>
      <c r="N1025" s="118"/>
      <c r="O1025" s="143" t="str">
        <f>IF(H1025="","",(S1025/S1025)&amp;":"&amp;ROUND(AH1025/S1025,2))</f>
        <v/>
      </c>
      <c r="P1025" s="118"/>
      <c r="Q1025" s="118"/>
      <c r="R1025" s="143" t="str">
        <f>IF(H1025="","",(S1025/S1025)&amp;":"&amp;ROUND(AI1025/S1025,2))</f>
        <v/>
      </c>
      <c r="S1025" s="144" t="str">
        <f t="shared" si="185"/>
        <v/>
      </c>
      <c r="T1025" s="145" t="str">
        <f t="shared" si="186"/>
        <v/>
      </c>
      <c r="U1025" s="118"/>
      <c r="V1025" s="145" t="str">
        <f t="shared" si="187"/>
        <v/>
      </c>
      <c r="W1025" s="144" t="str">
        <f t="shared" si="188"/>
        <v/>
      </c>
      <c r="X1025" s="146" t="str">
        <f>IF(C1025="","",IF(OR(C1025="Trade",C1025="Multi Position"),(X1024+V1025),IF(C1025="Deposit",(X1024+AE1025),IF(C1025="Withdrawal",(X1024-AE1025)))))</f>
        <v/>
      </c>
      <c r="Y1025" s="145" t="str">
        <f t="shared" si="189"/>
        <v/>
      </c>
      <c r="Z1025" s="118"/>
      <c r="AA1025" s="118"/>
      <c r="AB1025" s="118"/>
      <c r="AC1025" s="118"/>
      <c r="AD1025" s="118"/>
      <c r="AE1025" s="139"/>
      <c r="AF1025" s="118"/>
      <c r="AG1025" s="118"/>
      <c r="AH1025" s="147" t="str">
        <f t="shared" si="190"/>
        <v/>
      </c>
      <c r="AI1025" s="147" t="str">
        <f t="shared" si="191"/>
        <v/>
      </c>
      <c r="AJ1025" s="148" t="str">
        <f t="shared" si="180"/>
        <v/>
      </c>
      <c r="AK1025" s="148" t="str">
        <f t="shared" si="181"/>
        <v/>
      </c>
      <c r="AL1025" s="147" t="str">
        <f t="shared" si="182"/>
        <v/>
      </c>
      <c r="AM1025" s="147" t="str">
        <f t="shared" si="183"/>
        <v/>
      </c>
      <c r="AN1025" s="147" t="str">
        <f t="shared" si="184"/>
        <v/>
      </c>
      <c r="AO1025" s="118"/>
    </row>
    <row r="1026" spans="1:41">
      <c r="A1026" s="118"/>
      <c r="B1026" s="118"/>
      <c r="C1026" s="118"/>
      <c r="D1026" s="118"/>
      <c r="E1026" s="118"/>
      <c r="F1026" s="118"/>
      <c r="G1026" s="118"/>
      <c r="H1026" s="118"/>
      <c r="I1026" s="118"/>
      <c r="J1026" s="118"/>
      <c r="K1026" s="118"/>
      <c r="L1026" s="118"/>
      <c r="M1026" s="118"/>
      <c r="N1026" s="118"/>
      <c r="O1026" s="143" t="str">
        <f>IF(H1026="","",(S1026/S1026)&amp;":"&amp;ROUND(AH1026/S1026,2))</f>
        <v/>
      </c>
      <c r="P1026" s="118"/>
      <c r="Q1026" s="118"/>
      <c r="R1026" s="143" t="str">
        <f>IF(H1026="","",(S1026/S1026)&amp;":"&amp;ROUND(AI1026/S1026,2))</f>
        <v/>
      </c>
      <c r="S1026" s="144" t="str">
        <f t="shared" si="185"/>
        <v/>
      </c>
      <c r="T1026" s="145" t="str">
        <f t="shared" si="186"/>
        <v/>
      </c>
      <c r="U1026" s="118"/>
      <c r="V1026" s="145" t="str">
        <f t="shared" si="187"/>
        <v/>
      </c>
      <c r="W1026" s="144" t="str">
        <f t="shared" si="188"/>
        <v/>
      </c>
      <c r="X1026" s="146" t="str">
        <f>IF(C1026="","",IF(OR(C1026="Trade",C1026="Multi Position"),(X1025+V1026),IF(C1026="Deposit",(X1025+AE1026),IF(C1026="Withdrawal",(X1025-AE1026)))))</f>
        <v/>
      </c>
      <c r="Y1026" s="145" t="str">
        <f t="shared" si="189"/>
        <v/>
      </c>
      <c r="Z1026" s="118"/>
      <c r="AA1026" s="118"/>
      <c r="AB1026" s="118"/>
      <c r="AC1026" s="118"/>
      <c r="AD1026" s="118"/>
      <c r="AE1026" s="139"/>
      <c r="AF1026" s="118"/>
      <c r="AG1026" s="118"/>
      <c r="AH1026" s="147" t="str">
        <f t="shared" si="190"/>
        <v/>
      </c>
      <c r="AI1026" s="147" t="str">
        <f t="shared" si="191"/>
        <v/>
      </c>
      <c r="AJ1026" s="148" t="str">
        <f t="shared" si="180"/>
        <v/>
      </c>
      <c r="AK1026" s="148" t="str">
        <f t="shared" si="181"/>
        <v/>
      </c>
      <c r="AL1026" s="147" t="str">
        <f t="shared" si="182"/>
        <v/>
      </c>
      <c r="AM1026" s="147" t="str">
        <f t="shared" si="183"/>
        <v/>
      </c>
      <c r="AN1026" s="147" t="str">
        <f t="shared" si="184"/>
        <v/>
      </c>
      <c r="AO1026" s="118"/>
    </row>
    <row r="1027" spans="1:41">
      <c r="A1027" s="118"/>
      <c r="B1027" s="118"/>
      <c r="C1027" s="118"/>
      <c r="D1027" s="118"/>
      <c r="E1027" s="118"/>
      <c r="F1027" s="118"/>
      <c r="G1027" s="118"/>
      <c r="H1027" s="118"/>
      <c r="I1027" s="118"/>
      <c r="J1027" s="118"/>
      <c r="K1027" s="118"/>
      <c r="L1027" s="118"/>
      <c r="M1027" s="118"/>
      <c r="N1027" s="118"/>
      <c r="O1027" s="143" t="str">
        <f>IF(H1027="","",(S1027/S1027)&amp;":"&amp;ROUND(AH1027/S1027,2))</f>
        <v/>
      </c>
      <c r="P1027" s="118"/>
      <c r="Q1027" s="118"/>
      <c r="R1027" s="143" t="str">
        <f>IF(H1027="","",(S1027/S1027)&amp;":"&amp;ROUND(AI1027/S1027,2))</f>
        <v/>
      </c>
      <c r="S1027" s="144" t="str">
        <f t="shared" si="185"/>
        <v/>
      </c>
      <c r="T1027" s="145" t="str">
        <f t="shared" si="186"/>
        <v/>
      </c>
      <c r="U1027" s="118"/>
      <c r="V1027" s="145" t="str">
        <f t="shared" si="187"/>
        <v/>
      </c>
      <c r="W1027" s="144" t="str">
        <f t="shared" si="188"/>
        <v/>
      </c>
      <c r="X1027" s="146" t="str">
        <f>IF(C1027="","",IF(OR(C1027="Trade",C1027="Multi Position"),(X1026+V1027),IF(C1027="Deposit",(X1026+AE1027),IF(C1027="Withdrawal",(X1026-AE1027)))))</f>
        <v/>
      </c>
      <c r="Y1027" s="145" t="str">
        <f t="shared" si="189"/>
        <v/>
      </c>
      <c r="Z1027" s="118"/>
      <c r="AA1027" s="118"/>
      <c r="AB1027" s="118"/>
      <c r="AC1027" s="118"/>
      <c r="AD1027" s="118"/>
      <c r="AE1027" s="139"/>
      <c r="AF1027" s="118"/>
      <c r="AG1027" s="118"/>
      <c r="AH1027" s="147" t="str">
        <f t="shared" si="190"/>
        <v/>
      </c>
      <c r="AI1027" s="147" t="str">
        <f t="shared" si="191"/>
        <v/>
      </c>
      <c r="AJ1027" s="148" t="str">
        <f t="shared" si="180"/>
        <v/>
      </c>
      <c r="AK1027" s="148" t="str">
        <f t="shared" si="181"/>
        <v/>
      </c>
      <c r="AL1027" s="147" t="str">
        <f t="shared" si="182"/>
        <v/>
      </c>
      <c r="AM1027" s="147" t="str">
        <f t="shared" si="183"/>
        <v/>
      </c>
      <c r="AN1027" s="147" t="str">
        <f t="shared" si="184"/>
        <v/>
      </c>
      <c r="AO1027" s="118"/>
    </row>
    <row r="1028" spans="1:41">
      <c r="A1028" s="118"/>
      <c r="B1028" s="118"/>
      <c r="C1028" s="118"/>
      <c r="D1028" s="118"/>
      <c r="E1028" s="118"/>
      <c r="F1028" s="118"/>
      <c r="G1028" s="118"/>
      <c r="H1028" s="118"/>
      <c r="I1028" s="118"/>
      <c r="J1028" s="118"/>
      <c r="K1028" s="118"/>
      <c r="L1028" s="118"/>
      <c r="M1028" s="118"/>
      <c r="N1028" s="118"/>
      <c r="O1028" s="143" t="str">
        <f>IF(H1028="","",(S1028/S1028)&amp;":"&amp;ROUND(AH1028/S1028,2))</f>
        <v/>
      </c>
      <c r="P1028" s="118"/>
      <c r="Q1028" s="118"/>
      <c r="R1028" s="143" t="str">
        <f>IF(H1028="","",(S1028/S1028)&amp;":"&amp;ROUND(AI1028/S1028,2))</f>
        <v/>
      </c>
      <c r="S1028" s="144" t="str">
        <f t="shared" si="185"/>
        <v/>
      </c>
      <c r="T1028" s="145" t="str">
        <f t="shared" si="186"/>
        <v/>
      </c>
      <c r="U1028" s="118"/>
      <c r="V1028" s="145" t="str">
        <f t="shared" si="187"/>
        <v/>
      </c>
      <c r="W1028" s="144" t="str">
        <f t="shared" si="188"/>
        <v/>
      </c>
      <c r="X1028" s="146" t="str">
        <f>IF(C1028="","",IF(OR(C1028="Trade",C1028="Multi Position"),(X1027+V1028),IF(C1028="Deposit",(X1027+AE1028),IF(C1028="Withdrawal",(X1027-AE1028)))))</f>
        <v/>
      </c>
      <c r="Y1028" s="145" t="str">
        <f t="shared" si="189"/>
        <v/>
      </c>
      <c r="Z1028" s="118"/>
      <c r="AA1028" s="118"/>
      <c r="AB1028" s="118"/>
      <c r="AC1028" s="118"/>
      <c r="AD1028" s="118"/>
      <c r="AE1028" s="139"/>
      <c r="AF1028" s="118"/>
      <c r="AG1028" s="118"/>
      <c r="AH1028" s="147" t="str">
        <f t="shared" si="190"/>
        <v/>
      </c>
      <c r="AI1028" s="147" t="str">
        <f t="shared" si="191"/>
        <v/>
      </c>
      <c r="AJ1028" s="148" t="str">
        <f t="shared" si="180"/>
        <v/>
      </c>
      <c r="AK1028" s="148" t="str">
        <f t="shared" si="181"/>
        <v/>
      </c>
      <c r="AL1028" s="147" t="str">
        <f t="shared" si="182"/>
        <v/>
      </c>
      <c r="AM1028" s="147" t="str">
        <f t="shared" si="183"/>
        <v/>
      </c>
      <c r="AN1028" s="147" t="str">
        <f t="shared" si="184"/>
        <v/>
      </c>
      <c r="AO1028" s="118"/>
    </row>
    <row r="1029" spans="1:41">
      <c r="A1029" s="118"/>
      <c r="B1029" s="118"/>
      <c r="C1029" s="118"/>
      <c r="D1029" s="118"/>
      <c r="E1029" s="118"/>
      <c r="F1029" s="118"/>
      <c r="G1029" s="118"/>
      <c r="H1029" s="118"/>
      <c r="I1029" s="118"/>
      <c r="J1029" s="118"/>
      <c r="K1029" s="118"/>
      <c r="L1029" s="118"/>
      <c r="M1029" s="118"/>
      <c r="N1029" s="118"/>
      <c r="O1029" s="143" t="str">
        <f>IF(H1029="","",(S1029/S1029)&amp;":"&amp;ROUND(AH1029/S1029,2))</f>
        <v/>
      </c>
      <c r="P1029" s="118"/>
      <c r="Q1029" s="118"/>
      <c r="R1029" s="143" t="str">
        <f>IF(H1029="","",(S1029/S1029)&amp;":"&amp;ROUND(AI1029/S1029,2))</f>
        <v/>
      </c>
      <c r="S1029" s="144" t="str">
        <f t="shared" si="185"/>
        <v/>
      </c>
      <c r="T1029" s="145" t="str">
        <f t="shared" si="186"/>
        <v/>
      </c>
      <c r="U1029" s="118"/>
      <c r="V1029" s="145" t="str">
        <f t="shared" si="187"/>
        <v/>
      </c>
      <c r="W1029" s="144" t="str">
        <f t="shared" si="188"/>
        <v/>
      </c>
      <c r="X1029" s="146" t="str">
        <f>IF(C1029="","",IF(OR(C1029="Trade",C1029="Multi Position"),(X1028+V1029),IF(C1029="Deposit",(X1028+AE1029),IF(C1029="Withdrawal",(X1028-AE1029)))))</f>
        <v/>
      </c>
      <c r="Y1029" s="145" t="str">
        <f t="shared" si="189"/>
        <v/>
      </c>
      <c r="Z1029" s="118"/>
      <c r="AA1029" s="118"/>
      <c r="AB1029" s="118"/>
      <c r="AC1029" s="118"/>
      <c r="AD1029" s="118"/>
      <c r="AE1029" s="139"/>
      <c r="AF1029" s="118"/>
      <c r="AG1029" s="118"/>
      <c r="AH1029" s="147" t="str">
        <f t="shared" si="190"/>
        <v/>
      </c>
      <c r="AI1029" s="147" t="str">
        <f t="shared" si="191"/>
        <v/>
      </c>
      <c r="AJ1029" s="148" t="str">
        <f t="shared" si="180"/>
        <v/>
      </c>
      <c r="AK1029" s="148" t="str">
        <f t="shared" si="181"/>
        <v/>
      </c>
      <c r="AL1029" s="147" t="str">
        <f t="shared" si="182"/>
        <v/>
      </c>
      <c r="AM1029" s="147" t="str">
        <f t="shared" si="183"/>
        <v/>
      </c>
      <c r="AN1029" s="147" t="str">
        <f t="shared" si="184"/>
        <v/>
      </c>
      <c r="AO1029" s="118"/>
    </row>
    <row r="1030" spans="1:41">
      <c r="A1030" s="118"/>
      <c r="B1030" s="118"/>
      <c r="C1030" s="118"/>
      <c r="D1030" s="118"/>
      <c r="E1030" s="118"/>
      <c r="F1030" s="118"/>
      <c r="G1030" s="118"/>
      <c r="H1030" s="118"/>
      <c r="I1030" s="118"/>
      <c r="J1030" s="118"/>
      <c r="K1030" s="118"/>
      <c r="L1030" s="118"/>
      <c r="M1030" s="118"/>
      <c r="N1030" s="118"/>
      <c r="O1030" s="143" t="str">
        <f>IF(H1030="","",(S1030/S1030)&amp;":"&amp;ROUND(AH1030/S1030,2))</f>
        <v/>
      </c>
      <c r="P1030" s="118"/>
      <c r="Q1030" s="118"/>
      <c r="R1030" s="143" t="str">
        <f>IF(H1030="","",(S1030/S1030)&amp;":"&amp;ROUND(AI1030/S1030,2))</f>
        <v/>
      </c>
      <c r="S1030" s="144" t="str">
        <f t="shared" si="185"/>
        <v/>
      </c>
      <c r="T1030" s="145" t="str">
        <f t="shared" si="186"/>
        <v/>
      </c>
      <c r="U1030" s="118"/>
      <c r="V1030" s="145" t="str">
        <f t="shared" si="187"/>
        <v/>
      </c>
      <c r="W1030" s="144" t="str">
        <f t="shared" si="188"/>
        <v/>
      </c>
      <c r="X1030" s="146" t="str">
        <f>IF(C1030="","",IF(OR(C1030="Trade",C1030="Multi Position"),(X1029+V1030),IF(C1030="Deposit",(X1029+AE1030),IF(C1030="Withdrawal",(X1029-AE1030)))))</f>
        <v/>
      </c>
      <c r="Y1030" s="145" t="str">
        <f t="shared" si="189"/>
        <v/>
      </c>
      <c r="Z1030" s="118"/>
      <c r="AA1030" s="118"/>
      <c r="AB1030" s="118"/>
      <c r="AC1030" s="118"/>
      <c r="AD1030" s="118"/>
      <c r="AE1030" s="139"/>
      <c r="AF1030" s="118"/>
      <c r="AG1030" s="118"/>
      <c r="AH1030" s="147" t="str">
        <f t="shared" si="190"/>
        <v/>
      </c>
      <c r="AI1030" s="147" t="str">
        <f t="shared" si="191"/>
        <v/>
      </c>
      <c r="AJ1030" s="148" t="str">
        <f t="shared" si="180"/>
        <v/>
      </c>
      <c r="AK1030" s="148" t="str">
        <f t="shared" si="181"/>
        <v/>
      </c>
      <c r="AL1030" s="147" t="str">
        <f t="shared" si="182"/>
        <v/>
      </c>
      <c r="AM1030" s="147" t="str">
        <f t="shared" si="183"/>
        <v/>
      </c>
      <c r="AN1030" s="147" t="str">
        <f t="shared" si="184"/>
        <v/>
      </c>
      <c r="AO1030" s="118"/>
    </row>
    <row r="1031" spans="1:41">
      <c r="A1031" s="118"/>
      <c r="B1031" s="118"/>
      <c r="C1031" s="118"/>
      <c r="D1031" s="118"/>
      <c r="E1031" s="118"/>
      <c r="F1031" s="118"/>
      <c r="G1031" s="118"/>
      <c r="H1031" s="118"/>
      <c r="I1031" s="118"/>
      <c r="J1031" s="118"/>
      <c r="K1031" s="118"/>
      <c r="L1031" s="118"/>
      <c r="M1031" s="118"/>
      <c r="N1031" s="118"/>
      <c r="O1031" s="143" t="str">
        <f>IF(H1031="","",(S1031/S1031)&amp;":"&amp;ROUND(AH1031/S1031,2))</f>
        <v/>
      </c>
      <c r="P1031" s="118"/>
      <c r="Q1031" s="118"/>
      <c r="R1031" s="143" t="str">
        <f>IF(H1031="","",(S1031/S1031)&amp;":"&amp;ROUND(AI1031/S1031,2))</f>
        <v/>
      </c>
      <c r="S1031" s="144" t="str">
        <f t="shared" si="185"/>
        <v/>
      </c>
      <c r="T1031" s="145" t="str">
        <f t="shared" si="186"/>
        <v/>
      </c>
      <c r="U1031" s="118"/>
      <c r="V1031" s="145" t="str">
        <f t="shared" si="187"/>
        <v/>
      </c>
      <c r="W1031" s="144" t="str">
        <f t="shared" si="188"/>
        <v/>
      </c>
      <c r="X1031" s="146" t="str">
        <f>IF(C1031="","",IF(OR(C1031="Trade",C1031="Multi Position"),(X1030+V1031),IF(C1031="Deposit",(X1030+AE1031),IF(C1031="Withdrawal",(X1030-AE1031)))))</f>
        <v/>
      </c>
      <c r="Y1031" s="145" t="str">
        <f t="shared" si="189"/>
        <v/>
      </c>
      <c r="Z1031" s="118"/>
      <c r="AA1031" s="118"/>
      <c r="AB1031" s="118"/>
      <c r="AC1031" s="118"/>
      <c r="AD1031" s="118"/>
      <c r="AE1031" s="139"/>
      <c r="AF1031" s="118"/>
      <c r="AG1031" s="118"/>
      <c r="AH1031" s="147" t="str">
        <f t="shared" si="190"/>
        <v/>
      </c>
      <c r="AI1031" s="147" t="str">
        <f t="shared" si="191"/>
        <v/>
      </c>
      <c r="AJ1031" s="148" t="str">
        <f t="shared" si="180"/>
        <v/>
      </c>
      <c r="AK1031" s="148" t="str">
        <f t="shared" si="181"/>
        <v/>
      </c>
      <c r="AL1031" s="147" t="str">
        <f t="shared" si="182"/>
        <v/>
      </c>
      <c r="AM1031" s="147" t="str">
        <f t="shared" si="183"/>
        <v/>
      </c>
      <c r="AN1031" s="147" t="str">
        <f t="shared" si="184"/>
        <v/>
      </c>
      <c r="AO1031" s="118"/>
    </row>
    <row r="1032" spans="1:41">
      <c r="A1032" s="118"/>
      <c r="B1032" s="118"/>
      <c r="C1032" s="118"/>
      <c r="D1032" s="118"/>
      <c r="E1032" s="118"/>
      <c r="F1032" s="118"/>
      <c r="G1032" s="118"/>
      <c r="H1032" s="118"/>
      <c r="I1032" s="118"/>
      <c r="J1032" s="118"/>
      <c r="K1032" s="118"/>
      <c r="L1032" s="118"/>
      <c r="M1032" s="118"/>
      <c r="N1032" s="118"/>
      <c r="O1032" s="143" t="str">
        <f>IF(H1032="","",(S1032/S1032)&amp;":"&amp;ROUND(AH1032/S1032,2))</f>
        <v/>
      </c>
      <c r="P1032" s="118"/>
      <c r="Q1032" s="118"/>
      <c r="R1032" s="143" t="str">
        <f>IF(H1032="","",(S1032/S1032)&amp;":"&amp;ROUND(AI1032/S1032,2))</f>
        <v/>
      </c>
      <c r="S1032" s="144" t="str">
        <f t="shared" si="185"/>
        <v/>
      </c>
      <c r="T1032" s="145" t="str">
        <f t="shared" si="186"/>
        <v/>
      </c>
      <c r="U1032" s="118"/>
      <c r="V1032" s="145" t="str">
        <f t="shared" si="187"/>
        <v/>
      </c>
      <c r="W1032" s="144" t="str">
        <f t="shared" si="188"/>
        <v/>
      </c>
      <c r="X1032" s="146" t="str">
        <f>IF(C1032="","",IF(OR(C1032="Trade",C1032="Multi Position"),(X1031+V1032),IF(C1032="Deposit",(X1031+AE1032),IF(C1032="Withdrawal",(X1031-AE1032)))))</f>
        <v/>
      </c>
      <c r="Y1032" s="145" t="str">
        <f t="shared" si="189"/>
        <v/>
      </c>
      <c r="Z1032" s="118"/>
      <c r="AA1032" s="118"/>
      <c r="AB1032" s="118"/>
      <c r="AC1032" s="118"/>
      <c r="AD1032" s="118"/>
      <c r="AE1032" s="139"/>
      <c r="AF1032" s="118"/>
      <c r="AG1032" s="118"/>
      <c r="AH1032" s="147" t="str">
        <f t="shared" si="190"/>
        <v/>
      </c>
      <c r="AI1032" s="147" t="str">
        <f t="shared" si="191"/>
        <v/>
      </c>
      <c r="AJ1032" s="148" t="str">
        <f t="shared" si="180"/>
        <v/>
      </c>
      <c r="AK1032" s="148" t="str">
        <f t="shared" si="181"/>
        <v/>
      </c>
      <c r="AL1032" s="147" t="str">
        <f t="shared" si="182"/>
        <v/>
      </c>
      <c r="AM1032" s="147" t="str">
        <f t="shared" si="183"/>
        <v/>
      </c>
      <c r="AN1032" s="147" t="str">
        <f t="shared" si="184"/>
        <v/>
      </c>
      <c r="AO1032" s="118"/>
    </row>
    <row r="1033" spans="1:41">
      <c r="A1033" s="118"/>
      <c r="B1033" s="118"/>
      <c r="C1033" s="118"/>
      <c r="D1033" s="118"/>
      <c r="E1033" s="118"/>
      <c r="F1033" s="118"/>
      <c r="G1033" s="118"/>
      <c r="H1033" s="118"/>
      <c r="I1033" s="118"/>
      <c r="J1033" s="118"/>
      <c r="K1033" s="118"/>
      <c r="L1033" s="118"/>
      <c r="M1033" s="118"/>
      <c r="N1033" s="118"/>
      <c r="O1033" s="143" t="str">
        <f>IF(H1033="","",(S1033/S1033)&amp;":"&amp;ROUND(AH1033/S1033,2))</f>
        <v/>
      </c>
      <c r="P1033" s="118"/>
      <c r="Q1033" s="118"/>
      <c r="R1033" s="143" t="str">
        <f>IF(H1033="","",(S1033/S1033)&amp;":"&amp;ROUND(AI1033/S1033,2))</f>
        <v/>
      </c>
      <c r="S1033" s="144" t="str">
        <f t="shared" si="185"/>
        <v/>
      </c>
      <c r="T1033" s="145" t="str">
        <f t="shared" si="186"/>
        <v/>
      </c>
      <c r="U1033" s="118"/>
      <c r="V1033" s="145" t="str">
        <f t="shared" si="187"/>
        <v/>
      </c>
      <c r="W1033" s="144" t="str">
        <f t="shared" si="188"/>
        <v/>
      </c>
      <c r="X1033" s="146" t="str">
        <f>IF(C1033="","",IF(OR(C1033="Trade",C1033="Multi Position"),(X1032+V1033),IF(C1033="Deposit",(X1032+AE1033),IF(C1033="Withdrawal",(X1032-AE1033)))))</f>
        <v/>
      </c>
      <c r="Y1033" s="145" t="str">
        <f t="shared" si="189"/>
        <v/>
      </c>
      <c r="Z1033" s="118"/>
      <c r="AA1033" s="118"/>
      <c r="AB1033" s="118"/>
      <c r="AC1033" s="118"/>
      <c r="AD1033" s="118"/>
      <c r="AE1033" s="139"/>
      <c r="AF1033" s="118"/>
      <c r="AG1033" s="118"/>
      <c r="AH1033" s="147" t="str">
        <f t="shared" si="190"/>
        <v/>
      </c>
      <c r="AI1033" s="147" t="str">
        <f t="shared" si="191"/>
        <v/>
      </c>
      <c r="AJ1033" s="148" t="str">
        <f t="shared" si="180"/>
        <v/>
      </c>
      <c r="AK1033" s="148" t="str">
        <f t="shared" si="181"/>
        <v/>
      </c>
      <c r="AL1033" s="147" t="str">
        <f t="shared" si="182"/>
        <v/>
      </c>
      <c r="AM1033" s="147" t="str">
        <f t="shared" si="183"/>
        <v/>
      </c>
      <c r="AN1033" s="147" t="str">
        <f t="shared" si="184"/>
        <v/>
      </c>
      <c r="AO1033" s="118"/>
    </row>
    <row r="1034" spans="1:41">
      <c r="A1034" s="118"/>
      <c r="B1034" s="118"/>
      <c r="C1034" s="118"/>
      <c r="D1034" s="118"/>
      <c r="E1034" s="118"/>
      <c r="F1034" s="118"/>
      <c r="G1034" s="118"/>
      <c r="H1034" s="118"/>
      <c r="I1034" s="118"/>
      <c r="J1034" s="118"/>
      <c r="K1034" s="118"/>
      <c r="L1034" s="118"/>
      <c r="M1034" s="118"/>
      <c r="N1034" s="118"/>
      <c r="O1034" s="143" t="str">
        <f>IF(H1034="","",(S1034/S1034)&amp;":"&amp;ROUND(AH1034/S1034,2))</f>
        <v/>
      </c>
      <c r="P1034" s="118"/>
      <c r="Q1034" s="118"/>
      <c r="R1034" s="143" t="str">
        <f>IF(H1034="","",(S1034/S1034)&amp;":"&amp;ROUND(AI1034/S1034,2))</f>
        <v/>
      </c>
      <c r="S1034" s="144" t="str">
        <f t="shared" si="185"/>
        <v/>
      </c>
      <c r="T1034" s="145" t="str">
        <f t="shared" si="186"/>
        <v/>
      </c>
      <c r="U1034" s="118"/>
      <c r="V1034" s="145" t="str">
        <f t="shared" si="187"/>
        <v/>
      </c>
      <c r="W1034" s="144" t="str">
        <f t="shared" si="188"/>
        <v/>
      </c>
      <c r="X1034" s="146" t="str">
        <f>IF(C1034="","",IF(OR(C1034="Trade",C1034="Multi Position"),(X1033+V1034),IF(C1034="Deposit",(X1033+AE1034),IF(C1034="Withdrawal",(X1033-AE1034)))))</f>
        <v/>
      </c>
      <c r="Y1034" s="145" t="str">
        <f t="shared" si="189"/>
        <v/>
      </c>
      <c r="Z1034" s="118"/>
      <c r="AA1034" s="118"/>
      <c r="AB1034" s="118"/>
      <c r="AC1034" s="118"/>
      <c r="AD1034" s="118"/>
      <c r="AE1034" s="139"/>
      <c r="AF1034" s="118"/>
      <c r="AG1034" s="118"/>
      <c r="AH1034" s="147" t="str">
        <f t="shared" si="190"/>
        <v/>
      </c>
      <c r="AI1034" s="147" t="str">
        <f t="shared" si="191"/>
        <v/>
      </c>
      <c r="AJ1034" s="148" t="str">
        <f t="shared" ref="AJ1034:AJ1097" si="192">IF(V1034&lt;0,V1034/-X1034,S1034)</f>
        <v/>
      </c>
      <c r="AK1034" s="148" t="str">
        <f t="shared" ref="AK1034:AK1097" si="193">IF(V1034="","",IF(H1034="LONG",IF(V1034&gt;0,V1034/X1034,((L1034*(P1034-K1034))/X1034)),IF(V1034&gt;0,V1034/X1034,((L1034*(K1034-P1034))/X1034))))</f>
        <v/>
      </c>
      <c r="AL1034" s="147" t="str">
        <f t="shared" ref="AL1034:AL1097" si="194">IF(B1034="","",MONTH(B1034))</f>
        <v/>
      </c>
      <c r="AM1034" s="147" t="str">
        <f t="shared" ref="AM1034:AM1097" si="195">IF(B1034="","",YEAR(B1034))</f>
        <v/>
      </c>
      <c r="AN1034" s="147" t="str">
        <f t="shared" ref="AN1034:AN1097" si="196">IF(B1034="","",DAY(B1034))</f>
        <v/>
      </c>
      <c r="AO1034" s="118"/>
    </row>
    <row r="1035" spans="1:41">
      <c r="A1035" s="118"/>
      <c r="B1035" s="118"/>
      <c r="C1035" s="118"/>
      <c r="D1035" s="118"/>
      <c r="E1035" s="118"/>
      <c r="F1035" s="118"/>
      <c r="G1035" s="118"/>
      <c r="H1035" s="118"/>
      <c r="I1035" s="118"/>
      <c r="J1035" s="118"/>
      <c r="K1035" s="118"/>
      <c r="L1035" s="118"/>
      <c r="M1035" s="118"/>
      <c r="N1035" s="118"/>
      <c r="O1035" s="143" t="str">
        <f>IF(H1035="","",(S1035/S1035)&amp;":"&amp;ROUND(AH1035/S1035,2))</f>
        <v/>
      </c>
      <c r="P1035" s="118"/>
      <c r="Q1035" s="118"/>
      <c r="R1035" s="143" t="str">
        <f>IF(H1035="","",(S1035/S1035)&amp;":"&amp;ROUND(AI1035/S1035,2))</f>
        <v/>
      </c>
      <c r="S1035" s="144" t="str">
        <f t="shared" ref="S1035:S1098" si="197">IF(N1035="","",IF(H1035="LONG",(((K1035-M1035)*L1035)/X1034),(((M1035-K1035)*L1035)/X1034)))</f>
        <v/>
      </c>
      <c r="T1035" s="145" t="str">
        <f t="shared" ref="T1035:T1098" si="198">IF(K1035="","",IF(H1035="LONG",(P1035*L1035)-(K1035*L1035),(K1035*L1035)-(P1035*L1035)))</f>
        <v/>
      </c>
      <c r="U1035" s="118"/>
      <c r="V1035" s="145" t="str">
        <f t="shared" ref="V1035:V1098" si="199">IF(K1035="","",IF(T1035&lt;0,(T1035)-+U1035,(T1035)-U1035))</f>
        <v/>
      </c>
      <c r="W1035" s="144" t="str">
        <f t="shared" ref="W1035:W1098" si="200">IF(P1035="","",SUM(V1035/X1034))</f>
        <v/>
      </c>
      <c r="X1035" s="146" t="str">
        <f>IF(C1035="","",IF(OR(C1035="Trade",C1035="Multi Position"),(X1034+V1035),IF(C1035="Deposit",(X1034+AE1035),IF(C1035="Withdrawal",(X1034-AE1035)))))</f>
        <v/>
      </c>
      <c r="Y1035" s="145" t="str">
        <f t="shared" ref="Y1035:Y1098" si="201">IF(Q1035="","",INT(Q1035-B1035)&amp;" Days "&amp;TEXT(Q1035-B1035,"H"" Hrs ""m"" mins """))</f>
        <v/>
      </c>
      <c r="Z1035" s="118"/>
      <c r="AA1035" s="118"/>
      <c r="AB1035" s="118"/>
      <c r="AC1035" s="118"/>
      <c r="AD1035" s="118"/>
      <c r="AE1035" s="139"/>
      <c r="AF1035" s="118"/>
      <c r="AG1035" s="118"/>
      <c r="AH1035" s="147" t="str">
        <f t="shared" ref="AH1035:AH1098" si="202">IF(K1035="","", IF(H1035="LONG", (((N1035-K1035)*L1035)/X1034), (((K1035-N1035)*L1035)/X1034)))</f>
        <v/>
      </c>
      <c r="AI1035" s="147" t="str">
        <f t="shared" ref="AI1035:AI1098" si="203">IF(K1035="","", IF(H1035="LONG", (((P1035-K1035)*L1035)/X1034), (((K1035-P1035)*L1035)/X1034)))</f>
        <v/>
      </c>
      <c r="AJ1035" s="148" t="str">
        <f t="shared" si="192"/>
        <v/>
      </c>
      <c r="AK1035" s="148" t="str">
        <f t="shared" si="193"/>
        <v/>
      </c>
      <c r="AL1035" s="147" t="str">
        <f t="shared" si="194"/>
        <v/>
      </c>
      <c r="AM1035" s="147" t="str">
        <f t="shared" si="195"/>
        <v/>
      </c>
      <c r="AN1035" s="147" t="str">
        <f t="shared" si="196"/>
        <v/>
      </c>
      <c r="AO1035" s="118"/>
    </row>
    <row r="1036" spans="1:41">
      <c r="A1036" s="118"/>
      <c r="B1036" s="118"/>
      <c r="C1036" s="118"/>
      <c r="D1036" s="118"/>
      <c r="E1036" s="118"/>
      <c r="F1036" s="118"/>
      <c r="G1036" s="118"/>
      <c r="H1036" s="118"/>
      <c r="I1036" s="118"/>
      <c r="J1036" s="118"/>
      <c r="K1036" s="118"/>
      <c r="L1036" s="118"/>
      <c r="M1036" s="118"/>
      <c r="N1036" s="118"/>
      <c r="O1036" s="143" t="str">
        <f>IF(H1036="","",(S1036/S1036)&amp;":"&amp;ROUND(AH1036/S1036,2))</f>
        <v/>
      </c>
      <c r="P1036" s="118"/>
      <c r="Q1036" s="118"/>
      <c r="R1036" s="143" t="str">
        <f>IF(H1036="","",(S1036/S1036)&amp;":"&amp;ROUND(AI1036/S1036,2))</f>
        <v/>
      </c>
      <c r="S1036" s="144" t="str">
        <f t="shared" si="197"/>
        <v/>
      </c>
      <c r="T1036" s="145" t="str">
        <f t="shared" si="198"/>
        <v/>
      </c>
      <c r="U1036" s="118"/>
      <c r="V1036" s="145" t="str">
        <f t="shared" si="199"/>
        <v/>
      </c>
      <c r="W1036" s="144" t="str">
        <f t="shared" si="200"/>
        <v/>
      </c>
      <c r="X1036" s="146" t="str">
        <f>IF(C1036="","",IF(OR(C1036="Trade",C1036="Multi Position"),(X1035+V1036),IF(C1036="Deposit",(X1035+AE1036),IF(C1036="Withdrawal",(X1035-AE1036)))))</f>
        <v/>
      </c>
      <c r="Y1036" s="145" t="str">
        <f t="shared" si="201"/>
        <v/>
      </c>
      <c r="Z1036" s="118"/>
      <c r="AA1036" s="118"/>
      <c r="AB1036" s="118"/>
      <c r="AC1036" s="118"/>
      <c r="AD1036" s="118"/>
      <c r="AE1036" s="139"/>
      <c r="AF1036" s="118"/>
      <c r="AG1036" s="118"/>
      <c r="AH1036" s="147" t="str">
        <f t="shared" si="202"/>
        <v/>
      </c>
      <c r="AI1036" s="147" t="str">
        <f t="shared" si="203"/>
        <v/>
      </c>
      <c r="AJ1036" s="148" t="str">
        <f t="shared" si="192"/>
        <v/>
      </c>
      <c r="AK1036" s="148" t="str">
        <f t="shared" si="193"/>
        <v/>
      </c>
      <c r="AL1036" s="147" t="str">
        <f t="shared" si="194"/>
        <v/>
      </c>
      <c r="AM1036" s="147" t="str">
        <f t="shared" si="195"/>
        <v/>
      </c>
      <c r="AN1036" s="147" t="str">
        <f t="shared" si="196"/>
        <v/>
      </c>
      <c r="AO1036" s="118"/>
    </row>
    <row r="1037" spans="1:41">
      <c r="A1037" s="118"/>
      <c r="B1037" s="118"/>
      <c r="C1037" s="118"/>
      <c r="D1037" s="118"/>
      <c r="E1037" s="118"/>
      <c r="F1037" s="118"/>
      <c r="G1037" s="118"/>
      <c r="H1037" s="118"/>
      <c r="I1037" s="118"/>
      <c r="J1037" s="118"/>
      <c r="K1037" s="118"/>
      <c r="L1037" s="118"/>
      <c r="M1037" s="118"/>
      <c r="N1037" s="118"/>
      <c r="O1037" s="143" t="str">
        <f>IF(H1037="","",(S1037/S1037)&amp;":"&amp;ROUND(AH1037/S1037,2))</f>
        <v/>
      </c>
      <c r="P1037" s="118"/>
      <c r="Q1037" s="118"/>
      <c r="R1037" s="143" t="str">
        <f>IF(H1037="","",(S1037/S1037)&amp;":"&amp;ROUND(AI1037/S1037,2))</f>
        <v/>
      </c>
      <c r="S1037" s="144" t="str">
        <f t="shared" si="197"/>
        <v/>
      </c>
      <c r="T1037" s="145" t="str">
        <f t="shared" si="198"/>
        <v/>
      </c>
      <c r="U1037" s="118"/>
      <c r="V1037" s="145" t="str">
        <f t="shared" si="199"/>
        <v/>
      </c>
      <c r="W1037" s="144" t="str">
        <f t="shared" si="200"/>
        <v/>
      </c>
      <c r="X1037" s="146" t="str">
        <f>IF(C1037="","",IF(OR(C1037="Trade",C1037="Multi Position"),(X1036+V1037),IF(C1037="Deposit",(X1036+AE1037),IF(C1037="Withdrawal",(X1036-AE1037)))))</f>
        <v/>
      </c>
      <c r="Y1037" s="145" t="str">
        <f t="shared" si="201"/>
        <v/>
      </c>
      <c r="Z1037" s="118"/>
      <c r="AA1037" s="118"/>
      <c r="AB1037" s="118"/>
      <c r="AC1037" s="118"/>
      <c r="AD1037" s="118"/>
      <c r="AE1037" s="139"/>
      <c r="AF1037" s="118"/>
      <c r="AG1037" s="118"/>
      <c r="AH1037" s="147" t="str">
        <f t="shared" si="202"/>
        <v/>
      </c>
      <c r="AI1037" s="147" t="str">
        <f t="shared" si="203"/>
        <v/>
      </c>
      <c r="AJ1037" s="148" t="str">
        <f t="shared" si="192"/>
        <v/>
      </c>
      <c r="AK1037" s="148" t="str">
        <f t="shared" si="193"/>
        <v/>
      </c>
      <c r="AL1037" s="147" t="str">
        <f t="shared" si="194"/>
        <v/>
      </c>
      <c r="AM1037" s="147" t="str">
        <f t="shared" si="195"/>
        <v/>
      </c>
      <c r="AN1037" s="147" t="str">
        <f t="shared" si="196"/>
        <v/>
      </c>
      <c r="AO1037" s="118"/>
    </row>
    <row r="1038" spans="1:41">
      <c r="A1038" s="118"/>
      <c r="B1038" s="118"/>
      <c r="C1038" s="118"/>
      <c r="D1038" s="118"/>
      <c r="E1038" s="118"/>
      <c r="F1038" s="118"/>
      <c r="G1038" s="118"/>
      <c r="H1038" s="118"/>
      <c r="I1038" s="118"/>
      <c r="J1038" s="118"/>
      <c r="K1038" s="118"/>
      <c r="L1038" s="118"/>
      <c r="M1038" s="118"/>
      <c r="N1038" s="118"/>
      <c r="O1038" s="143" t="str">
        <f>IF(H1038="","",(S1038/S1038)&amp;":"&amp;ROUND(AH1038/S1038,2))</f>
        <v/>
      </c>
      <c r="P1038" s="118"/>
      <c r="Q1038" s="118"/>
      <c r="R1038" s="143" t="str">
        <f>IF(H1038="","",(S1038/S1038)&amp;":"&amp;ROUND(AI1038/S1038,2))</f>
        <v/>
      </c>
      <c r="S1038" s="144" t="str">
        <f t="shared" si="197"/>
        <v/>
      </c>
      <c r="T1038" s="145" t="str">
        <f t="shared" si="198"/>
        <v/>
      </c>
      <c r="U1038" s="118"/>
      <c r="V1038" s="145" t="str">
        <f t="shared" si="199"/>
        <v/>
      </c>
      <c r="W1038" s="144" t="str">
        <f t="shared" si="200"/>
        <v/>
      </c>
      <c r="X1038" s="146" t="str">
        <f>IF(C1038="","",IF(OR(C1038="Trade",C1038="Multi Position"),(X1037+V1038),IF(C1038="Deposit",(X1037+AE1038),IF(C1038="Withdrawal",(X1037-AE1038)))))</f>
        <v/>
      </c>
      <c r="Y1038" s="145" t="str">
        <f t="shared" si="201"/>
        <v/>
      </c>
      <c r="Z1038" s="118"/>
      <c r="AA1038" s="118"/>
      <c r="AB1038" s="118"/>
      <c r="AC1038" s="118"/>
      <c r="AD1038" s="118"/>
      <c r="AE1038" s="139"/>
      <c r="AF1038" s="118"/>
      <c r="AG1038" s="118"/>
      <c r="AH1038" s="147" t="str">
        <f t="shared" si="202"/>
        <v/>
      </c>
      <c r="AI1038" s="147" t="str">
        <f t="shared" si="203"/>
        <v/>
      </c>
      <c r="AJ1038" s="148" t="str">
        <f t="shared" si="192"/>
        <v/>
      </c>
      <c r="AK1038" s="148" t="str">
        <f t="shared" si="193"/>
        <v/>
      </c>
      <c r="AL1038" s="147" t="str">
        <f t="shared" si="194"/>
        <v/>
      </c>
      <c r="AM1038" s="147" t="str">
        <f t="shared" si="195"/>
        <v/>
      </c>
      <c r="AN1038" s="147" t="str">
        <f t="shared" si="196"/>
        <v/>
      </c>
      <c r="AO1038" s="118"/>
    </row>
    <row r="1039" spans="1:41">
      <c r="A1039" s="118"/>
      <c r="B1039" s="118"/>
      <c r="C1039" s="118"/>
      <c r="D1039" s="118"/>
      <c r="E1039" s="118"/>
      <c r="F1039" s="118"/>
      <c r="G1039" s="118"/>
      <c r="H1039" s="118"/>
      <c r="I1039" s="118"/>
      <c r="J1039" s="118"/>
      <c r="K1039" s="118"/>
      <c r="L1039" s="118"/>
      <c r="M1039" s="118"/>
      <c r="N1039" s="118"/>
      <c r="O1039" s="143" t="str">
        <f>IF(H1039="","",(S1039/S1039)&amp;":"&amp;ROUND(AH1039/S1039,2))</f>
        <v/>
      </c>
      <c r="P1039" s="118"/>
      <c r="Q1039" s="118"/>
      <c r="R1039" s="143" t="str">
        <f>IF(H1039="","",(S1039/S1039)&amp;":"&amp;ROUND(AI1039/S1039,2))</f>
        <v/>
      </c>
      <c r="S1039" s="144" t="str">
        <f t="shared" si="197"/>
        <v/>
      </c>
      <c r="T1039" s="145" t="str">
        <f t="shared" si="198"/>
        <v/>
      </c>
      <c r="U1039" s="118"/>
      <c r="V1039" s="145" t="str">
        <f t="shared" si="199"/>
        <v/>
      </c>
      <c r="W1039" s="144" t="str">
        <f t="shared" si="200"/>
        <v/>
      </c>
      <c r="X1039" s="146" t="str">
        <f>IF(C1039="","",IF(OR(C1039="Trade",C1039="Multi Position"),(X1038+V1039),IF(C1039="Deposit",(X1038+AE1039),IF(C1039="Withdrawal",(X1038-AE1039)))))</f>
        <v/>
      </c>
      <c r="Y1039" s="145" t="str">
        <f t="shared" si="201"/>
        <v/>
      </c>
      <c r="Z1039" s="118"/>
      <c r="AA1039" s="118"/>
      <c r="AB1039" s="118"/>
      <c r="AC1039" s="118"/>
      <c r="AD1039" s="118"/>
      <c r="AE1039" s="139"/>
      <c r="AF1039" s="118"/>
      <c r="AG1039" s="118"/>
      <c r="AH1039" s="147" t="str">
        <f t="shared" si="202"/>
        <v/>
      </c>
      <c r="AI1039" s="147" t="str">
        <f t="shared" si="203"/>
        <v/>
      </c>
      <c r="AJ1039" s="148" t="str">
        <f t="shared" si="192"/>
        <v/>
      </c>
      <c r="AK1039" s="148" t="str">
        <f t="shared" si="193"/>
        <v/>
      </c>
      <c r="AL1039" s="147" t="str">
        <f t="shared" si="194"/>
        <v/>
      </c>
      <c r="AM1039" s="147" t="str">
        <f t="shared" si="195"/>
        <v/>
      </c>
      <c r="AN1039" s="147" t="str">
        <f t="shared" si="196"/>
        <v/>
      </c>
      <c r="AO1039" s="118"/>
    </row>
    <row r="1040" spans="1:41">
      <c r="A1040" s="118"/>
      <c r="B1040" s="118"/>
      <c r="C1040" s="118"/>
      <c r="D1040" s="118"/>
      <c r="E1040" s="118"/>
      <c r="F1040" s="118"/>
      <c r="G1040" s="118"/>
      <c r="H1040" s="118"/>
      <c r="I1040" s="118"/>
      <c r="J1040" s="118"/>
      <c r="K1040" s="118"/>
      <c r="L1040" s="118"/>
      <c r="M1040" s="118"/>
      <c r="N1040" s="118"/>
      <c r="O1040" s="143" t="str">
        <f>IF(H1040="","",(S1040/S1040)&amp;":"&amp;ROUND(AH1040/S1040,2))</f>
        <v/>
      </c>
      <c r="P1040" s="118"/>
      <c r="Q1040" s="118"/>
      <c r="R1040" s="143" t="str">
        <f>IF(H1040="","",(S1040/S1040)&amp;":"&amp;ROUND(AI1040/S1040,2))</f>
        <v/>
      </c>
      <c r="S1040" s="144" t="str">
        <f t="shared" si="197"/>
        <v/>
      </c>
      <c r="T1040" s="145" t="str">
        <f t="shared" si="198"/>
        <v/>
      </c>
      <c r="U1040" s="118"/>
      <c r="V1040" s="145" t="str">
        <f t="shared" si="199"/>
        <v/>
      </c>
      <c r="W1040" s="144" t="str">
        <f t="shared" si="200"/>
        <v/>
      </c>
      <c r="X1040" s="146" t="str">
        <f>IF(C1040="","",IF(OR(C1040="Trade",C1040="Multi Position"),(X1039+V1040),IF(C1040="Deposit",(X1039+AE1040),IF(C1040="Withdrawal",(X1039-AE1040)))))</f>
        <v/>
      </c>
      <c r="Y1040" s="145" t="str">
        <f t="shared" si="201"/>
        <v/>
      </c>
      <c r="Z1040" s="118"/>
      <c r="AA1040" s="118"/>
      <c r="AB1040" s="118"/>
      <c r="AC1040" s="118"/>
      <c r="AD1040" s="118"/>
      <c r="AE1040" s="139"/>
      <c r="AF1040" s="118"/>
      <c r="AG1040" s="118"/>
      <c r="AH1040" s="147" t="str">
        <f t="shared" si="202"/>
        <v/>
      </c>
      <c r="AI1040" s="147" t="str">
        <f t="shared" si="203"/>
        <v/>
      </c>
      <c r="AJ1040" s="148" t="str">
        <f t="shared" si="192"/>
        <v/>
      </c>
      <c r="AK1040" s="148" t="str">
        <f t="shared" si="193"/>
        <v/>
      </c>
      <c r="AL1040" s="147" t="str">
        <f t="shared" si="194"/>
        <v/>
      </c>
      <c r="AM1040" s="147" t="str">
        <f t="shared" si="195"/>
        <v/>
      </c>
      <c r="AN1040" s="147" t="str">
        <f t="shared" si="196"/>
        <v/>
      </c>
      <c r="AO1040" s="118"/>
    </row>
    <row r="1041" spans="1:41">
      <c r="A1041" s="118"/>
      <c r="B1041" s="118"/>
      <c r="C1041" s="118"/>
      <c r="D1041" s="118"/>
      <c r="E1041" s="118"/>
      <c r="F1041" s="118"/>
      <c r="G1041" s="118"/>
      <c r="H1041" s="118"/>
      <c r="I1041" s="118"/>
      <c r="J1041" s="118"/>
      <c r="K1041" s="118"/>
      <c r="L1041" s="118"/>
      <c r="M1041" s="118"/>
      <c r="N1041" s="118"/>
      <c r="O1041" s="143" t="str">
        <f>IF(H1041="","",(S1041/S1041)&amp;":"&amp;ROUND(AH1041/S1041,2))</f>
        <v/>
      </c>
      <c r="P1041" s="118"/>
      <c r="Q1041" s="118"/>
      <c r="R1041" s="143" t="str">
        <f>IF(H1041="","",(S1041/S1041)&amp;":"&amp;ROUND(AI1041/S1041,2))</f>
        <v/>
      </c>
      <c r="S1041" s="144" t="str">
        <f t="shared" si="197"/>
        <v/>
      </c>
      <c r="T1041" s="145" t="str">
        <f t="shared" si="198"/>
        <v/>
      </c>
      <c r="U1041" s="118"/>
      <c r="V1041" s="145" t="str">
        <f t="shared" si="199"/>
        <v/>
      </c>
      <c r="W1041" s="144" t="str">
        <f t="shared" si="200"/>
        <v/>
      </c>
      <c r="X1041" s="146" t="str">
        <f>IF(C1041="","",IF(OR(C1041="Trade",C1041="Multi Position"),(X1040+V1041),IF(C1041="Deposit",(X1040+AE1041),IF(C1041="Withdrawal",(X1040-AE1041)))))</f>
        <v/>
      </c>
      <c r="Y1041" s="145" t="str">
        <f t="shared" si="201"/>
        <v/>
      </c>
      <c r="Z1041" s="118"/>
      <c r="AA1041" s="118"/>
      <c r="AB1041" s="118"/>
      <c r="AC1041" s="118"/>
      <c r="AD1041" s="118"/>
      <c r="AE1041" s="139"/>
      <c r="AF1041" s="118"/>
      <c r="AG1041" s="118"/>
      <c r="AH1041" s="147" t="str">
        <f t="shared" si="202"/>
        <v/>
      </c>
      <c r="AI1041" s="147" t="str">
        <f t="shared" si="203"/>
        <v/>
      </c>
      <c r="AJ1041" s="148" t="str">
        <f t="shared" si="192"/>
        <v/>
      </c>
      <c r="AK1041" s="148" t="str">
        <f t="shared" si="193"/>
        <v/>
      </c>
      <c r="AL1041" s="147" t="str">
        <f t="shared" si="194"/>
        <v/>
      </c>
      <c r="AM1041" s="147" t="str">
        <f t="shared" si="195"/>
        <v/>
      </c>
      <c r="AN1041" s="147" t="str">
        <f t="shared" si="196"/>
        <v/>
      </c>
      <c r="AO1041" s="118"/>
    </row>
    <row r="1042" spans="1:41">
      <c r="A1042" s="118"/>
      <c r="B1042" s="118"/>
      <c r="C1042" s="118"/>
      <c r="D1042" s="118"/>
      <c r="E1042" s="118"/>
      <c r="F1042" s="118"/>
      <c r="G1042" s="118"/>
      <c r="H1042" s="118"/>
      <c r="I1042" s="118"/>
      <c r="J1042" s="118"/>
      <c r="K1042" s="118"/>
      <c r="L1042" s="118"/>
      <c r="M1042" s="118"/>
      <c r="N1042" s="118"/>
      <c r="O1042" s="143" t="str">
        <f>IF(H1042="","",(S1042/S1042)&amp;":"&amp;ROUND(AH1042/S1042,2))</f>
        <v/>
      </c>
      <c r="P1042" s="118"/>
      <c r="Q1042" s="118"/>
      <c r="R1042" s="143" t="str">
        <f>IF(H1042="","",(S1042/S1042)&amp;":"&amp;ROUND(AI1042/S1042,2))</f>
        <v/>
      </c>
      <c r="S1042" s="144" t="str">
        <f t="shared" si="197"/>
        <v/>
      </c>
      <c r="T1042" s="145" t="str">
        <f t="shared" si="198"/>
        <v/>
      </c>
      <c r="U1042" s="118"/>
      <c r="V1042" s="145" t="str">
        <f t="shared" si="199"/>
        <v/>
      </c>
      <c r="W1042" s="144" t="str">
        <f t="shared" si="200"/>
        <v/>
      </c>
      <c r="X1042" s="146" t="str">
        <f>IF(C1042="","",IF(OR(C1042="Trade",C1042="Multi Position"),(X1041+V1042),IF(C1042="Deposit",(X1041+AE1042),IF(C1042="Withdrawal",(X1041-AE1042)))))</f>
        <v/>
      </c>
      <c r="Y1042" s="145" t="str">
        <f t="shared" si="201"/>
        <v/>
      </c>
      <c r="Z1042" s="118"/>
      <c r="AA1042" s="118"/>
      <c r="AB1042" s="118"/>
      <c r="AC1042" s="118"/>
      <c r="AD1042" s="118"/>
      <c r="AE1042" s="139"/>
      <c r="AF1042" s="118"/>
      <c r="AG1042" s="118"/>
      <c r="AH1042" s="147" t="str">
        <f t="shared" si="202"/>
        <v/>
      </c>
      <c r="AI1042" s="147" t="str">
        <f t="shared" si="203"/>
        <v/>
      </c>
      <c r="AJ1042" s="148" t="str">
        <f t="shared" si="192"/>
        <v/>
      </c>
      <c r="AK1042" s="148" t="str">
        <f t="shared" si="193"/>
        <v/>
      </c>
      <c r="AL1042" s="147" t="str">
        <f t="shared" si="194"/>
        <v/>
      </c>
      <c r="AM1042" s="147" t="str">
        <f t="shared" si="195"/>
        <v/>
      </c>
      <c r="AN1042" s="147" t="str">
        <f t="shared" si="196"/>
        <v/>
      </c>
      <c r="AO1042" s="118"/>
    </row>
    <row r="1043" spans="1:41">
      <c r="A1043" s="118"/>
      <c r="B1043" s="118"/>
      <c r="C1043" s="118"/>
      <c r="D1043" s="118"/>
      <c r="E1043" s="118"/>
      <c r="F1043" s="118"/>
      <c r="G1043" s="118"/>
      <c r="H1043" s="118"/>
      <c r="I1043" s="118"/>
      <c r="J1043" s="118"/>
      <c r="K1043" s="118"/>
      <c r="L1043" s="118"/>
      <c r="M1043" s="118"/>
      <c r="N1043" s="118"/>
      <c r="O1043" s="143" t="str">
        <f>IF(H1043="","",(S1043/S1043)&amp;":"&amp;ROUND(AH1043/S1043,2))</f>
        <v/>
      </c>
      <c r="P1043" s="118"/>
      <c r="Q1043" s="118"/>
      <c r="R1043" s="143" t="str">
        <f>IF(H1043="","",(S1043/S1043)&amp;":"&amp;ROUND(AI1043/S1043,2))</f>
        <v/>
      </c>
      <c r="S1043" s="144" t="str">
        <f t="shared" si="197"/>
        <v/>
      </c>
      <c r="T1043" s="145" t="str">
        <f t="shared" si="198"/>
        <v/>
      </c>
      <c r="U1043" s="118"/>
      <c r="V1043" s="145" t="str">
        <f t="shared" si="199"/>
        <v/>
      </c>
      <c r="W1043" s="144" t="str">
        <f t="shared" si="200"/>
        <v/>
      </c>
      <c r="X1043" s="146" t="str">
        <f>IF(C1043="","",IF(OR(C1043="Trade",C1043="Multi Position"),(X1042+V1043),IF(C1043="Deposit",(X1042+AE1043),IF(C1043="Withdrawal",(X1042-AE1043)))))</f>
        <v/>
      </c>
      <c r="Y1043" s="145" t="str">
        <f t="shared" si="201"/>
        <v/>
      </c>
      <c r="Z1043" s="118"/>
      <c r="AA1043" s="118"/>
      <c r="AB1043" s="118"/>
      <c r="AC1043" s="118"/>
      <c r="AD1043" s="118"/>
      <c r="AE1043" s="139"/>
      <c r="AF1043" s="118"/>
      <c r="AG1043" s="118"/>
      <c r="AH1043" s="147" t="str">
        <f t="shared" si="202"/>
        <v/>
      </c>
      <c r="AI1043" s="147" t="str">
        <f t="shared" si="203"/>
        <v/>
      </c>
      <c r="AJ1043" s="148" t="str">
        <f t="shared" si="192"/>
        <v/>
      </c>
      <c r="AK1043" s="148" t="str">
        <f t="shared" si="193"/>
        <v/>
      </c>
      <c r="AL1043" s="147" t="str">
        <f t="shared" si="194"/>
        <v/>
      </c>
      <c r="AM1043" s="147" t="str">
        <f t="shared" si="195"/>
        <v/>
      </c>
      <c r="AN1043" s="147" t="str">
        <f t="shared" si="196"/>
        <v/>
      </c>
      <c r="AO1043" s="118"/>
    </row>
    <row r="1044" spans="1:41">
      <c r="A1044" s="118"/>
      <c r="B1044" s="118"/>
      <c r="C1044" s="118"/>
      <c r="D1044" s="118"/>
      <c r="E1044" s="118"/>
      <c r="F1044" s="118"/>
      <c r="G1044" s="118"/>
      <c r="H1044" s="118"/>
      <c r="I1044" s="118"/>
      <c r="J1044" s="118"/>
      <c r="K1044" s="118"/>
      <c r="L1044" s="118"/>
      <c r="M1044" s="118"/>
      <c r="N1044" s="118"/>
      <c r="O1044" s="143" t="str">
        <f>IF(H1044="","",(S1044/S1044)&amp;":"&amp;ROUND(AH1044/S1044,2))</f>
        <v/>
      </c>
      <c r="P1044" s="118"/>
      <c r="Q1044" s="118"/>
      <c r="R1044" s="143" t="str">
        <f>IF(H1044="","",(S1044/S1044)&amp;":"&amp;ROUND(AI1044/S1044,2))</f>
        <v/>
      </c>
      <c r="S1044" s="144" t="str">
        <f t="shared" si="197"/>
        <v/>
      </c>
      <c r="T1044" s="145" t="str">
        <f t="shared" si="198"/>
        <v/>
      </c>
      <c r="U1044" s="118"/>
      <c r="V1044" s="145" t="str">
        <f t="shared" si="199"/>
        <v/>
      </c>
      <c r="W1044" s="144" t="str">
        <f t="shared" si="200"/>
        <v/>
      </c>
      <c r="X1044" s="146" t="str">
        <f>IF(C1044="","",IF(OR(C1044="Trade",C1044="Multi Position"),(X1043+V1044),IF(C1044="Deposit",(X1043+AE1044),IF(C1044="Withdrawal",(X1043-AE1044)))))</f>
        <v/>
      </c>
      <c r="Y1044" s="145" t="str">
        <f t="shared" si="201"/>
        <v/>
      </c>
      <c r="Z1044" s="118"/>
      <c r="AA1044" s="118"/>
      <c r="AB1044" s="118"/>
      <c r="AC1044" s="118"/>
      <c r="AD1044" s="118"/>
      <c r="AE1044" s="139"/>
      <c r="AF1044" s="118"/>
      <c r="AG1044" s="118"/>
      <c r="AH1044" s="147" t="str">
        <f t="shared" si="202"/>
        <v/>
      </c>
      <c r="AI1044" s="147" t="str">
        <f t="shared" si="203"/>
        <v/>
      </c>
      <c r="AJ1044" s="148" t="str">
        <f t="shared" si="192"/>
        <v/>
      </c>
      <c r="AK1044" s="148" t="str">
        <f t="shared" si="193"/>
        <v/>
      </c>
      <c r="AL1044" s="147" t="str">
        <f t="shared" si="194"/>
        <v/>
      </c>
      <c r="AM1044" s="147" t="str">
        <f t="shared" si="195"/>
        <v/>
      </c>
      <c r="AN1044" s="147" t="str">
        <f t="shared" si="196"/>
        <v/>
      </c>
      <c r="AO1044" s="118"/>
    </row>
    <row r="1045" spans="1:41">
      <c r="A1045" s="118"/>
      <c r="B1045" s="118"/>
      <c r="C1045" s="118"/>
      <c r="D1045" s="118"/>
      <c r="E1045" s="118"/>
      <c r="F1045" s="118"/>
      <c r="G1045" s="118"/>
      <c r="H1045" s="118"/>
      <c r="I1045" s="118"/>
      <c r="J1045" s="118"/>
      <c r="K1045" s="118"/>
      <c r="L1045" s="118"/>
      <c r="M1045" s="118"/>
      <c r="N1045" s="118"/>
      <c r="O1045" s="143" t="str">
        <f>IF(H1045="","",(S1045/S1045)&amp;":"&amp;ROUND(AH1045/S1045,2))</f>
        <v/>
      </c>
      <c r="P1045" s="118"/>
      <c r="Q1045" s="118"/>
      <c r="R1045" s="143" t="str">
        <f>IF(H1045="","",(S1045/S1045)&amp;":"&amp;ROUND(AI1045/S1045,2))</f>
        <v/>
      </c>
      <c r="S1045" s="144" t="str">
        <f t="shared" si="197"/>
        <v/>
      </c>
      <c r="T1045" s="145" t="str">
        <f t="shared" si="198"/>
        <v/>
      </c>
      <c r="U1045" s="118"/>
      <c r="V1045" s="145" t="str">
        <f t="shared" si="199"/>
        <v/>
      </c>
      <c r="W1045" s="144" t="str">
        <f t="shared" si="200"/>
        <v/>
      </c>
      <c r="X1045" s="146" t="str">
        <f>IF(C1045="","",IF(OR(C1045="Trade",C1045="Multi Position"),(X1044+V1045),IF(C1045="Deposit",(X1044+AE1045),IF(C1045="Withdrawal",(X1044-AE1045)))))</f>
        <v/>
      </c>
      <c r="Y1045" s="145" t="str">
        <f t="shared" si="201"/>
        <v/>
      </c>
      <c r="Z1045" s="118"/>
      <c r="AA1045" s="118"/>
      <c r="AB1045" s="118"/>
      <c r="AC1045" s="118"/>
      <c r="AD1045" s="118"/>
      <c r="AE1045" s="139"/>
      <c r="AF1045" s="118"/>
      <c r="AG1045" s="118"/>
      <c r="AH1045" s="147" t="str">
        <f t="shared" si="202"/>
        <v/>
      </c>
      <c r="AI1045" s="147" t="str">
        <f t="shared" si="203"/>
        <v/>
      </c>
      <c r="AJ1045" s="148" t="str">
        <f t="shared" si="192"/>
        <v/>
      </c>
      <c r="AK1045" s="148" t="str">
        <f t="shared" si="193"/>
        <v/>
      </c>
      <c r="AL1045" s="147" t="str">
        <f t="shared" si="194"/>
        <v/>
      </c>
      <c r="AM1045" s="147" t="str">
        <f t="shared" si="195"/>
        <v/>
      </c>
      <c r="AN1045" s="147" t="str">
        <f t="shared" si="196"/>
        <v/>
      </c>
      <c r="AO1045" s="118"/>
    </row>
    <row r="1046" spans="1:41">
      <c r="A1046" s="118"/>
      <c r="B1046" s="118"/>
      <c r="C1046" s="118"/>
      <c r="D1046" s="118"/>
      <c r="E1046" s="118"/>
      <c r="F1046" s="118"/>
      <c r="G1046" s="118"/>
      <c r="H1046" s="118"/>
      <c r="I1046" s="118"/>
      <c r="J1046" s="118"/>
      <c r="K1046" s="118"/>
      <c r="L1046" s="118"/>
      <c r="M1046" s="118"/>
      <c r="N1046" s="118"/>
      <c r="O1046" s="143" t="str">
        <f>IF(H1046="","",(S1046/S1046)&amp;":"&amp;ROUND(AH1046/S1046,2))</f>
        <v/>
      </c>
      <c r="P1046" s="118"/>
      <c r="Q1046" s="118"/>
      <c r="R1046" s="143" t="str">
        <f>IF(H1046="","",(S1046/S1046)&amp;":"&amp;ROUND(AI1046/S1046,2))</f>
        <v/>
      </c>
      <c r="S1046" s="144" t="str">
        <f t="shared" si="197"/>
        <v/>
      </c>
      <c r="T1046" s="145" t="str">
        <f t="shared" si="198"/>
        <v/>
      </c>
      <c r="U1046" s="118"/>
      <c r="V1046" s="145" t="str">
        <f t="shared" si="199"/>
        <v/>
      </c>
      <c r="W1046" s="144" t="str">
        <f t="shared" si="200"/>
        <v/>
      </c>
      <c r="X1046" s="146" t="str">
        <f>IF(C1046="","",IF(OR(C1046="Trade",C1046="Multi Position"),(X1045+V1046),IF(C1046="Deposit",(X1045+AE1046),IF(C1046="Withdrawal",(X1045-AE1046)))))</f>
        <v/>
      </c>
      <c r="Y1046" s="145" t="str">
        <f t="shared" si="201"/>
        <v/>
      </c>
      <c r="Z1046" s="118"/>
      <c r="AA1046" s="118"/>
      <c r="AB1046" s="118"/>
      <c r="AC1046" s="118"/>
      <c r="AD1046" s="118"/>
      <c r="AE1046" s="139"/>
      <c r="AF1046" s="118"/>
      <c r="AG1046" s="118"/>
      <c r="AH1046" s="147" t="str">
        <f t="shared" si="202"/>
        <v/>
      </c>
      <c r="AI1046" s="147" t="str">
        <f t="shared" si="203"/>
        <v/>
      </c>
      <c r="AJ1046" s="148" t="str">
        <f t="shared" si="192"/>
        <v/>
      </c>
      <c r="AK1046" s="148" t="str">
        <f t="shared" si="193"/>
        <v/>
      </c>
      <c r="AL1046" s="147" t="str">
        <f t="shared" si="194"/>
        <v/>
      </c>
      <c r="AM1046" s="147" t="str">
        <f t="shared" si="195"/>
        <v/>
      </c>
      <c r="AN1046" s="147" t="str">
        <f t="shared" si="196"/>
        <v/>
      </c>
      <c r="AO1046" s="118"/>
    </row>
    <row r="1047" spans="1:41">
      <c r="A1047" s="118"/>
      <c r="B1047" s="118"/>
      <c r="C1047" s="118"/>
      <c r="D1047" s="118"/>
      <c r="E1047" s="118"/>
      <c r="F1047" s="118"/>
      <c r="G1047" s="118"/>
      <c r="H1047" s="118"/>
      <c r="I1047" s="118"/>
      <c r="J1047" s="118"/>
      <c r="K1047" s="118"/>
      <c r="L1047" s="118"/>
      <c r="M1047" s="118"/>
      <c r="N1047" s="118"/>
      <c r="O1047" s="143" t="str">
        <f>IF(H1047="","",(S1047/S1047)&amp;":"&amp;ROUND(AH1047/S1047,2))</f>
        <v/>
      </c>
      <c r="P1047" s="118"/>
      <c r="Q1047" s="118"/>
      <c r="R1047" s="143" t="str">
        <f>IF(H1047="","",(S1047/S1047)&amp;":"&amp;ROUND(AI1047/S1047,2))</f>
        <v/>
      </c>
      <c r="S1047" s="144" t="str">
        <f t="shared" si="197"/>
        <v/>
      </c>
      <c r="T1047" s="145" t="str">
        <f t="shared" si="198"/>
        <v/>
      </c>
      <c r="U1047" s="118"/>
      <c r="V1047" s="145" t="str">
        <f t="shared" si="199"/>
        <v/>
      </c>
      <c r="W1047" s="144" t="str">
        <f t="shared" si="200"/>
        <v/>
      </c>
      <c r="X1047" s="146" t="str">
        <f>IF(C1047="","",IF(OR(C1047="Trade",C1047="Multi Position"),(X1046+V1047),IF(C1047="Deposit",(X1046+AE1047),IF(C1047="Withdrawal",(X1046-AE1047)))))</f>
        <v/>
      </c>
      <c r="Y1047" s="145" t="str">
        <f t="shared" si="201"/>
        <v/>
      </c>
      <c r="Z1047" s="118"/>
      <c r="AA1047" s="118"/>
      <c r="AB1047" s="118"/>
      <c r="AC1047" s="118"/>
      <c r="AD1047" s="118"/>
      <c r="AE1047" s="139"/>
      <c r="AF1047" s="118"/>
      <c r="AG1047" s="118"/>
      <c r="AH1047" s="147" t="str">
        <f t="shared" si="202"/>
        <v/>
      </c>
      <c r="AI1047" s="147" t="str">
        <f t="shared" si="203"/>
        <v/>
      </c>
      <c r="AJ1047" s="148" t="str">
        <f t="shared" si="192"/>
        <v/>
      </c>
      <c r="AK1047" s="148" t="str">
        <f t="shared" si="193"/>
        <v/>
      </c>
      <c r="AL1047" s="147" t="str">
        <f t="shared" si="194"/>
        <v/>
      </c>
      <c r="AM1047" s="147" t="str">
        <f t="shared" si="195"/>
        <v/>
      </c>
      <c r="AN1047" s="147" t="str">
        <f t="shared" si="196"/>
        <v/>
      </c>
      <c r="AO1047" s="118"/>
    </row>
    <row r="1048" spans="1:41">
      <c r="A1048" s="118"/>
      <c r="B1048" s="118"/>
      <c r="C1048" s="118"/>
      <c r="D1048" s="118"/>
      <c r="E1048" s="118"/>
      <c r="F1048" s="118"/>
      <c r="G1048" s="118"/>
      <c r="H1048" s="118"/>
      <c r="I1048" s="118"/>
      <c r="J1048" s="118"/>
      <c r="K1048" s="118"/>
      <c r="L1048" s="118"/>
      <c r="M1048" s="118"/>
      <c r="N1048" s="118"/>
      <c r="O1048" s="143" t="str">
        <f>IF(H1048="","",(S1048/S1048)&amp;":"&amp;ROUND(AH1048/S1048,2))</f>
        <v/>
      </c>
      <c r="P1048" s="118"/>
      <c r="Q1048" s="118"/>
      <c r="R1048" s="143" t="str">
        <f>IF(H1048="","",(S1048/S1048)&amp;":"&amp;ROUND(AI1048/S1048,2))</f>
        <v/>
      </c>
      <c r="S1048" s="144" t="str">
        <f t="shared" si="197"/>
        <v/>
      </c>
      <c r="T1048" s="145" t="str">
        <f t="shared" si="198"/>
        <v/>
      </c>
      <c r="U1048" s="118"/>
      <c r="V1048" s="145" t="str">
        <f t="shared" si="199"/>
        <v/>
      </c>
      <c r="W1048" s="144" t="str">
        <f t="shared" si="200"/>
        <v/>
      </c>
      <c r="X1048" s="146" t="str">
        <f>IF(C1048="","",IF(OR(C1048="Trade",C1048="Multi Position"),(X1047+V1048),IF(C1048="Deposit",(X1047+AE1048),IF(C1048="Withdrawal",(X1047-AE1048)))))</f>
        <v/>
      </c>
      <c r="Y1048" s="145" t="str">
        <f t="shared" si="201"/>
        <v/>
      </c>
      <c r="Z1048" s="118"/>
      <c r="AA1048" s="118"/>
      <c r="AB1048" s="118"/>
      <c r="AC1048" s="118"/>
      <c r="AD1048" s="118"/>
      <c r="AE1048" s="139"/>
      <c r="AF1048" s="118"/>
      <c r="AG1048" s="118"/>
      <c r="AH1048" s="147" t="str">
        <f t="shared" si="202"/>
        <v/>
      </c>
      <c r="AI1048" s="147" t="str">
        <f t="shared" si="203"/>
        <v/>
      </c>
      <c r="AJ1048" s="148" t="str">
        <f t="shared" si="192"/>
        <v/>
      </c>
      <c r="AK1048" s="148" t="str">
        <f t="shared" si="193"/>
        <v/>
      </c>
      <c r="AL1048" s="147" t="str">
        <f t="shared" si="194"/>
        <v/>
      </c>
      <c r="AM1048" s="147" t="str">
        <f t="shared" si="195"/>
        <v/>
      </c>
      <c r="AN1048" s="147" t="str">
        <f t="shared" si="196"/>
        <v/>
      </c>
      <c r="AO1048" s="118"/>
    </row>
    <row r="1049" spans="1:41">
      <c r="A1049" s="118"/>
      <c r="B1049" s="118"/>
      <c r="C1049" s="118"/>
      <c r="D1049" s="118"/>
      <c r="E1049" s="118"/>
      <c r="F1049" s="118"/>
      <c r="G1049" s="118"/>
      <c r="H1049" s="118"/>
      <c r="I1049" s="118"/>
      <c r="J1049" s="118"/>
      <c r="K1049" s="118"/>
      <c r="L1049" s="118"/>
      <c r="M1049" s="118"/>
      <c r="N1049" s="118"/>
      <c r="O1049" s="143" t="str">
        <f>IF(H1049="","",(S1049/S1049)&amp;":"&amp;ROUND(AH1049/S1049,2))</f>
        <v/>
      </c>
      <c r="P1049" s="118"/>
      <c r="Q1049" s="118"/>
      <c r="R1049" s="143" t="str">
        <f>IF(H1049="","",(S1049/S1049)&amp;":"&amp;ROUND(AI1049/S1049,2))</f>
        <v/>
      </c>
      <c r="S1049" s="144" t="str">
        <f t="shared" si="197"/>
        <v/>
      </c>
      <c r="T1049" s="145" t="str">
        <f t="shared" si="198"/>
        <v/>
      </c>
      <c r="U1049" s="118"/>
      <c r="V1049" s="145" t="str">
        <f t="shared" si="199"/>
        <v/>
      </c>
      <c r="W1049" s="144" t="str">
        <f t="shared" si="200"/>
        <v/>
      </c>
      <c r="X1049" s="146" t="str">
        <f>IF(C1049="","",IF(OR(C1049="Trade",C1049="Multi Position"),(X1048+V1049),IF(C1049="Deposit",(X1048+AE1049),IF(C1049="Withdrawal",(X1048-AE1049)))))</f>
        <v/>
      </c>
      <c r="Y1049" s="145" t="str">
        <f t="shared" si="201"/>
        <v/>
      </c>
      <c r="Z1049" s="118"/>
      <c r="AA1049" s="118"/>
      <c r="AB1049" s="118"/>
      <c r="AC1049" s="118"/>
      <c r="AD1049" s="118"/>
      <c r="AE1049" s="139"/>
      <c r="AF1049" s="118"/>
      <c r="AG1049" s="118"/>
      <c r="AH1049" s="147" t="str">
        <f t="shared" si="202"/>
        <v/>
      </c>
      <c r="AI1049" s="147" t="str">
        <f t="shared" si="203"/>
        <v/>
      </c>
      <c r="AJ1049" s="148" t="str">
        <f t="shared" si="192"/>
        <v/>
      </c>
      <c r="AK1049" s="148" t="str">
        <f t="shared" si="193"/>
        <v/>
      </c>
      <c r="AL1049" s="147" t="str">
        <f t="shared" si="194"/>
        <v/>
      </c>
      <c r="AM1049" s="147" t="str">
        <f t="shared" si="195"/>
        <v/>
      </c>
      <c r="AN1049" s="147" t="str">
        <f t="shared" si="196"/>
        <v/>
      </c>
      <c r="AO1049" s="118"/>
    </row>
    <row r="1050" spans="1:41">
      <c r="A1050" s="118"/>
      <c r="B1050" s="118"/>
      <c r="C1050" s="118"/>
      <c r="D1050" s="118"/>
      <c r="E1050" s="118"/>
      <c r="F1050" s="118"/>
      <c r="G1050" s="118"/>
      <c r="H1050" s="118"/>
      <c r="I1050" s="118"/>
      <c r="J1050" s="118"/>
      <c r="K1050" s="118"/>
      <c r="L1050" s="118"/>
      <c r="M1050" s="118"/>
      <c r="N1050" s="118"/>
      <c r="O1050" s="143" t="str">
        <f>IF(H1050="","",(S1050/S1050)&amp;":"&amp;ROUND(AH1050/S1050,2))</f>
        <v/>
      </c>
      <c r="P1050" s="118"/>
      <c r="Q1050" s="118"/>
      <c r="R1050" s="143" t="str">
        <f>IF(H1050="","",(S1050/S1050)&amp;":"&amp;ROUND(AI1050/S1050,2))</f>
        <v/>
      </c>
      <c r="S1050" s="144" t="str">
        <f t="shared" si="197"/>
        <v/>
      </c>
      <c r="T1050" s="145" t="str">
        <f t="shared" si="198"/>
        <v/>
      </c>
      <c r="U1050" s="118"/>
      <c r="V1050" s="145" t="str">
        <f t="shared" si="199"/>
        <v/>
      </c>
      <c r="W1050" s="144" t="str">
        <f t="shared" si="200"/>
        <v/>
      </c>
      <c r="X1050" s="146" t="str">
        <f>IF(C1050="","",IF(OR(C1050="Trade",C1050="Multi Position"),(X1049+V1050),IF(C1050="Deposit",(X1049+AE1050),IF(C1050="Withdrawal",(X1049-AE1050)))))</f>
        <v/>
      </c>
      <c r="Y1050" s="145" t="str">
        <f t="shared" si="201"/>
        <v/>
      </c>
      <c r="Z1050" s="118"/>
      <c r="AA1050" s="118"/>
      <c r="AB1050" s="118"/>
      <c r="AC1050" s="118"/>
      <c r="AD1050" s="118"/>
      <c r="AE1050" s="139"/>
      <c r="AF1050" s="118"/>
      <c r="AG1050" s="118"/>
      <c r="AH1050" s="147" t="str">
        <f t="shared" si="202"/>
        <v/>
      </c>
      <c r="AI1050" s="147" t="str">
        <f t="shared" si="203"/>
        <v/>
      </c>
      <c r="AJ1050" s="148" t="str">
        <f t="shared" si="192"/>
        <v/>
      </c>
      <c r="AK1050" s="148" t="str">
        <f t="shared" si="193"/>
        <v/>
      </c>
      <c r="AL1050" s="147" t="str">
        <f t="shared" si="194"/>
        <v/>
      </c>
      <c r="AM1050" s="147" t="str">
        <f t="shared" si="195"/>
        <v/>
      </c>
      <c r="AN1050" s="147" t="str">
        <f t="shared" si="196"/>
        <v/>
      </c>
      <c r="AO1050" s="118"/>
    </row>
    <row r="1051" spans="1:41">
      <c r="A1051" s="118"/>
      <c r="B1051" s="118"/>
      <c r="C1051" s="118"/>
      <c r="D1051" s="118"/>
      <c r="E1051" s="118"/>
      <c r="F1051" s="118"/>
      <c r="G1051" s="118"/>
      <c r="H1051" s="118"/>
      <c r="I1051" s="118"/>
      <c r="J1051" s="118"/>
      <c r="K1051" s="118"/>
      <c r="L1051" s="118"/>
      <c r="M1051" s="118"/>
      <c r="N1051" s="118"/>
      <c r="O1051" s="143" t="str">
        <f>IF(H1051="","",(S1051/S1051)&amp;":"&amp;ROUND(AH1051/S1051,2))</f>
        <v/>
      </c>
      <c r="P1051" s="118"/>
      <c r="Q1051" s="118"/>
      <c r="R1051" s="143" t="str">
        <f>IF(H1051="","",(S1051/S1051)&amp;":"&amp;ROUND(AI1051/S1051,2))</f>
        <v/>
      </c>
      <c r="S1051" s="144" t="str">
        <f t="shared" si="197"/>
        <v/>
      </c>
      <c r="T1051" s="145" t="str">
        <f t="shared" si="198"/>
        <v/>
      </c>
      <c r="U1051" s="118"/>
      <c r="V1051" s="145" t="str">
        <f t="shared" si="199"/>
        <v/>
      </c>
      <c r="W1051" s="144" t="str">
        <f t="shared" si="200"/>
        <v/>
      </c>
      <c r="X1051" s="146" t="str">
        <f>IF(C1051="","",IF(OR(C1051="Trade",C1051="Multi Position"),(X1050+V1051),IF(C1051="Deposit",(X1050+AE1051),IF(C1051="Withdrawal",(X1050-AE1051)))))</f>
        <v/>
      </c>
      <c r="Y1051" s="145" t="str">
        <f t="shared" si="201"/>
        <v/>
      </c>
      <c r="Z1051" s="118"/>
      <c r="AA1051" s="118"/>
      <c r="AB1051" s="118"/>
      <c r="AC1051" s="118"/>
      <c r="AD1051" s="118"/>
      <c r="AE1051" s="139"/>
      <c r="AF1051" s="118"/>
      <c r="AG1051" s="118"/>
      <c r="AH1051" s="147" t="str">
        <f t="shared" si="202"/>
        <v/>
      </c>
      <c r="AI1051" s="147" t="str">
        <f t="shared" si="203"/>
        <v/>
      </c>
      <c r="AJ1051" s="148" t="str">
        <f t="shared" si="192"/>
        <v/>
      </c>
      <c r="AK1051" s="148" t="str">
        <f t="shared" si="193"/>
        <v/>
      </c>
      <c r="AL1051" s="147" t="str">
        <f t="shared" si="194"/>
        <v/>
      </c>
      <c r="AM1051" s="147" t="str">
        <f t="shared" si="195"/>
        <v/>
      </c>
      <c r="AN1051" s="147" t="str">
        <f t="shared" si="196"/>
        <v/>
      </c>
      <c r="AO1051" s="118"/>
    </row>
    <row r="1052" spans="1:41">
      <c r="A1052" s="118"/>
      <c r="B1052" s="118"/>
      <c r="C1052" s="118"/>
      <c r="D1052" s="118"/>
      <c r="E1052" s="118"/>
      <c r="F1052" s="118"/>
      <c r="G1052" s="118"/>
      <c r="H1052" s="118"/>
      <c r="I1052" s="118"/>
      <c r="J1052" s="118"/>
      <c r="K1052" s="118"/>
      <c r="L1052" s="118"/>
      <c r="M1052" s="118"/>
      <c r="N1052" s="118"/>
      <c r="O1052" s="143" t="str">
        <f>IF(H1052="","",(S1052/S1052)&amp;":"&amp;ROUND(AH1052/S1052,2))</f>
        <v/>
      </c>
      <c r="P1052" s="118"/>
      <c r="Q1052" s="118"/>
      <c r="R1052" s="143" t="str">
        <f>IF(H1052="","",(S1052/S1052)&amp;":"&amp;ROUND(AI1052/S1052,2))</f>
        <v/>
      </c>
      <c r="S1052" s="144" t="str">
        <f t="shared" si="197"/>
        <v/>
      </c>
      <c r="T1052" s="145" t="str">
        <f t="shared" si="198"/>
        <v/>
      </c>
      <c r="U1052" s="118"/>
      <c r="V1052" s="145" t="str">
        <f t="shared" si="199"/>
        <v/>
      </c>
      <c r="W1052" s="144" t="str">
        <f t="shared" si="200"/>
        <v/>
      </c>
      <c r="X1052" s="146" t="str">
        <f>IF(C1052="","",IF(OR(C1052="Trade",C1052="Multi Position"),(X1051+V1052),IF(C1052="Deposit",(X1051+AE1052),IF(C1052="Withdrawal",(X1051-AE1052)))))</f>
        <v/>
      </c>
      <c r="Y1052" s="145" t="str">
        <f t="shared" si="201"/>
        <v/>
      </c>
      <c r="Z1052" s="118"/>
      <c r="AA1052" s="118"/>
      <c r="AB1052" s="118"/>
      <c r="AC1052" s="118"/>
      <c r="AD1052" s="118"/>
      <c r="AE1052" s="139"/>
      <c r="AF1052" s="118"/>
      <c r="AG1052" s="118"/>
      <c r="AH1052" s="147" t="str">
        <f t="shared" si="202"/>
        <v/>
      </c>
      <c r="AI1052" s="147" t="str">
        <f t="shared" si="203"/>
        <v/>
      </c>
      <c r="AJ1052" s="148" t="str">
        <f t="shared" si="192"/>
        <v/>
      </c>
      <c r="AK1052" s="148" t="str">
        <f t="shared" si="193"/>
        <v/>
      </c>
      <c r="AL1052" s="147" t="str">
        <f t="shared" si="194"/>
        <v/>
      </c>
      <c r="AM1052" s="147" t="str">
        <f t="shared" si="195"/>
        <v/>
      </c>
      <c r="AN1052" s="147" t="str">
        <f t="shared" si="196"/>
        <v/>
      </c>
      <c r="AO1052" s="118"/>
    </row>
    <row r="1053" spans="1:41">
      <c r="A1053" s="118"/>
      <c r="B1053" s="118"/>
      <c r="C1053" s="118"/>
      <c r="D1053" s="118"/>
      <c r="E1053" s="118"/>
      <c r="F1053" s="118"/>
      <c r="G1053" s="118"/>
      <c r="H1053" s="118"/>
      <c r="I1053" s="118"/>
      <c r="J1053" s="118"/>
      <c r="K1053" s="118"/>
      <c r="L1053" s="118"/>
      <c r="M1053" s="118"/>
      <c r="N1053" s="118"/>
      <c r="O1053" s="143" t="str">
        <f>IF(H1053="","",(S1053/S1053)&amp;":"&amp;ROUND(AH1053/S1053,2))</f>
        <v/>
      </c>
      <c r="P1053" s="118"/>
      <c r="Q1053" s="118"/>
      <c r="R1053" s="143" t="str">
        <f>IF(H1053="","",(S1053/S1053)&amp;":"&amp;ROUND(AI1053/S1053,2))</f>
        <v/>
      </c>
      <c r="S1053" s="144" t="str">
        <f t="shared" si="197"/>
        <v/>
      </c>
      <c r="T1053" s="145" t="str">
        <f t="shared" si="198"/>
        <v/>
      </c>
      <c r="U1053" s="118"/>
      <c r="V1053" s="145" t="str">
        <f t="shared" si="199"/>
        <v/>
      </c>
      <c r="W1053" s="144" t="str">
        <f t="shared" si="200"/>
        <v/>
      </c>
      <c r="X1053" s="146" t="str">
        <f>IF(C1053="","",IF(OR(C1053="Trade",C1053="Multi Position"),(X1052+V1053),IF(C1053="Deposit",(X1052+AE1053),IF(C1053="Withdrawal",(X1052-AE1053)))))</f>
        <v/>
      </c>
      <c r="Y1053" s="145" t="str">
        <f t="shared" si="201"/>
        <v/>
      </c>
      <c r="Z1053" s="118"/>
      <c r="AA1053" s="118"/>
      <c r="AB1053" s="118"/>
      <c r="AC1053" s="118"/>
      <c r="AD1053" s="118"/>
      <c r="AE1053" s="139"/>
      <c r="AF1053" s="118"/>
      <c r="AG1053" s="118"/>
      <c r="AH1053" s="147" t="str">
        <f t="shared" si="202"/>
        <v/>
      </c>
      <c r="AI1053" s="147" t="str">
        <f t="shared" si="203"/>
        <v/>
      </c>
      <c r="AJ1053" s="148" t="str">
        <f t="shared" si="192"/>
        <v/>
      </c>
      <c r="AK1053" s="148" t="str">
        <f t="shared" si="193"/>
        <v/>
      </c>
      <c r="AL1053" s="147" t="str">
        <f t="shared" si="194"/>
        <v/>
      </c>
      <c r="AM1053" s="147" t="str">
        <f t="shared" si="195"/>
        <v/>
      </c>
      <c r="AN1053" s="147" t="str">
        <f t="shared" si="196"/>
        <v/>
      </c>
      <c r="AO1053" s="118"/>
    </row>
    <row r="1054" spans="1:41">
      <c r="A1054" s="118"/>
      <c r="B1054" s="118"/>
      <c r="C1054" s="118"/>
      <c r="D1054" s="118"/>
      <c r="E1054" s="118"/>
      <c r="F1054" s="118"/>
      <c r="G1054" s="118"/>
      <c r="H1054" s="118"/>
      <c r="I1054" s="118"/>
      <c r="J1054" s="118"/>
      <c r="K1054" s="118"/>
      <c r="L1054" s="118"/>
      <c r="M1054" s="118"/>
      <c r="N1054" s="118"/>
      <c r="O1054" s="143" t="str">
        <f>IF(H1054="","",(S1054/S1054)&amp;":"&amp;ROUND(AH1054/S1054,2))</f>
        <v/>
      </c>
      <c r="P1054" s="118"/>
      <c r="Q1054" s="118"/>
      <c r="R1054" s="143" t="str">
        <f>IF(H1054="","",(S1054/S1054)&amp;":"&amp;ROUND(AI1054/S1054,2))</f>
        <v/>
      </c>
      <c r="S1054" s="144" t="str">
        <f t="shared" si="197"/>
        <v/>
      </c>
      <c r="T1054" s="145" t="str">
        <f t="shared" si="198"/>
        <v/>
      </c>
      <c r="U1054" s="118"/>
      <c r="V1054" s="145" t="str">
        <f t="shared" si="199"/>
        <v/>
      </c>
      <c r="W1054" s="144" t="str">
        <f t="shared" si="200"/>
        <v/>
      </c>
      <c r="X1054" s="146" t="str">
        <f>IF(C1054="","",IF(OR(C1054="Trade",C1054="Multi Position"),(X1053+V1054),IF(C1054="Deposit",(X1053+AE1054),IF(C1054="Withdrawal",(X1053-AE1054)))))</f>
        <v/>
      </c>
      <c r="Y1054" s="145" t="str">
        <f t="shared" si="201"/>
        <v/>
      </c>
      <c r="Z1054" s="118"/>
      <c r="AA1054" s="118"/>
      <c r="AB1054" s="118"/>
      <c r="AC1054" s="118"/>
      <c r="AD1054" s="118"/>
      <c r="AE1054" s="139"/>
      <c r="AF1054" s="118"/>
      <c r="AG1054" s="118"/>
      <c r="AH1054" s="147" t="str">
        <f t="shared" si="202"/>
        <v/>
      </c>
      <c r="AI1054" s="147" t="str">
        <f t="shared" si="203"/>
        <v/>
      </c>
      <c r="AJ1054" s="148" t="str">
        <f t="shared" si="192"/>
        <v/>
      </c>
      <c r="AK1054" s="148" t="str">
        <f t="shared" si="193"/>
        <v/>
      </c>
      <c r="AL1054" s="147" t="str">
        <f t="shared" si="194"/>
        <v/>
      </c>
      <c r="AM1054" s="147" t="str">
        <f t="shared" si="195"/>
        <v/>
      </c>
      <c r="AN1054" s="147" t="str">
        <f t="shared" si="196"/>
        <v/>
      </c>
      <c r="AO1054" s="118"/>
    </row>
    <row r="1055" spans="1:41">
      <c r="A1055" s="118"/>
      <c r="B1055" s="118"/>
      <c r="C1055" s="118"/>
      <c r="D1055" s="118"/>
      <c r="E1055" s="118"/>
      <c r="F1055" s="118"/>
      <c r="G1055" s="118"/>
      <c r="H1055" s="118"/>
      <c r="I1055" s="118"/>
      <c r="J1055" s="118"/>
      <c r="K1055" s="118"/>
      <c r="L1055" s="118"/>
      <c r="M1055" s="118"/>
      <c r="N1055" s="118"/>
      <c r="O1055" s="143" t="str">
        <f>IF(H1055="","",(S1055/S1055)&amp;":"&amp;ROUND(AH1055/S1055,2))</f>
        <v/>
      </c>
      <c r="P1055" s="118"/>
      <c r="Q1055" s="118"/>
      <c r="R1055" s="143" t="str">
        <f>IF(H1055="","",(S1055/S1055)&amp;":"&amp;ROUND(AI1055/S1055,2))</f>
        <v/>
      </c>
      <c r="S1055" s="144" t="str">
        <f t="shared" si="197"/>
        <v/>
      </c>
      <c r="T1055" s="145" t="str">
        <f t="shared" si="198"/>
        <v/>
      </c>
      <c r="U1055" s="118"/>
      <c r="V1055" s="145" t="str">
        <f t="shared" si="199"/>
        <v/>
      </c>
      <c r="W1055" s="144" t="str">
        <f t="shared" si="200"/>
        <v/>
      </c>
      <c r="X1055" s="146" t="str">
        <f>IF(C1055="","",IF(OR(C1055="Trade",C1055="Multi Position"),(X1054+V1055),IF(C1055="Deposit",(X1054+AE1055),IF(C1055="Withdrawal",(X1054-AE1055)))))</f>
        <v/>
      </c>
      <c r="Y1055" s="145" t="str">
        <f t="shared" si="201"/>
        <v/>
      </c>
      <c r="Z1055" s="118"/>
      <c r="AA1055" s="118"/>
      <c r="AB1055" s="118"/>
      <c r="AC1055" s="118"/>
      <c r="AD1055" s="118"/>
      <c r="AE1055" s="139"/>
      <c r="AF1055" s="118"/>
      <c r="AG1055" s="118"/>
      <c r="AH1055" s="147" t="str">
        <f t="shared" si="202"/>
        <v/>
      </c>
      <c r="AI1055" s="147" t="str">
        <f t="shared" si="203"/>
        <v/>
      </c>
      <c r="AJ1055" s="148" t="str">
        <f t="shared" si="192"/>
        <v/>
      </c>
      <c r="AK1055" s="148" t="str">
        <f t="shared" si="193"/>
        <v/>
      </c>
      <c r="AL1055" s="147" t="str">
        <f t="shared" si="194"/>
        <v/>
      </c>
      <c r="AM1055" s="147" t="str">
        <f t="shared" si="195"/>
        <v/>
      </c>
      <c r="AN1055" s="147" t="str">
        <f t="shared" si="196"/>
        <v/>
      </c>
      <c r="AO1055" s="118"/>
    </row>
    <row r="1056" spans="1:41">
      <c r="A1056" s="118"/>
      <c r="B1056" s="118"/>
      <c r="C1056" s="118"/>
      <c r="D1056" s="118"/>
      <c r="E1056" s="118"/>
      <c r="F1056" s="118"/>
      <c r="G1056" s="118"/>
      <c r="H1056" s="118"/>
      <c r="I1056" s="118"/>
      <c r="J1056" s="118"/>
      <c r="K1056" s="118"/>
      <c r="L1056" s="118"/>
      <c r="M1056" s="118"/>
      <c r="N1056" s="118"/>
      <c r="O1056" s="143" t="str">
        <f>IF(H1056="","",(S1056/S1056)&amp;":"&amp;ROUND(AH1056/S1056,2))</f>
        <v/>
      </c>
      <c r="P1056" s="118"/>
      <c r="Q1056" s="118"/>
      <c r="R1056" s="143" t="str">
        <f>IF(H1056="","",(S1056/S1056)&amp;":"&amp;ROUND(AI1056/S1056,2))</f>
        <v/>
      </c>
      <c r="S1056" s="144" t="str">
        <f t="shared" si="197"/>
        <v/>
      </c>
      <c r="T1056" s="145" t="str">
        <f t="shared" si="198"/>
        <v/>
      </c>
      <c r="U1056" s="118"/>
      <c r="V1056" s="145" t="str">
        <f t="shared" si="199"/>
        <v/>
      </c>
      <c r="W1056" s="144" t="str">
        <f t="shared" si="200"/>
        <v/>
      </c>
      <c r="X1056" s="146" t="str">
        <f>IF(C1056="","",IF(OR(C1056="Trade",C1056="Multi Position"),(X1055+V1056),IF(C1056="Deposit",(X1055+AE1056),IF(C1056="Withdrawal",(X1055-AE1056)))))</f>
        <v/>
      </c>
      <c r="Y1056" s="145" t="str">
        <f t="shared" si="201"/>
        <v/>
      </c>
      <c r="Z1056" s="118"/>
      <c r="AA1056" s="118"/>
      <c r="AB1056" s="118"/>
      <c r="AC1056" s="118"/>
      <c r="AD1056" s="118"/>
      <c r="AE1056" s="139"/>
      <c r="AF1056" s="118"/>
      <c r="AG1056" s="118"/>
      <c r="AH1056" s="147" t="str">
        <f t="shared" si="202"/>
        <v/>
      </c>
      <c r="AI1056" s="147" t="str">
        <f t="shared" si="203"/>
        <v/>
      </c>
      <c r="AJ1056" s="148" t="str">
        <f t="shared" si="192"/>
        <v/>
      </c>
      <c r="AK1056" s="148" t="str">
        <f t="shared" si="193"/>
        <v/>
      </c>
      <c r="AL1056" s="147" t="str">
        <f t="shared" si="194"/>
        <v/>
      </c>
      <c r="AM1056" s="147" t="str">
        <f t="shared" si="195"/>
        <v/>
      </c>
      <c r="AN1056" s="147" t="str">
        <f t="shared" si="196"/>
        <v/>
      </c>
      <c r="AO1056" s="118"/>
    </row>
    <row r="1057" spans="1:41">
      <c r="A1057" s="118"/>
      <c r="B1057" s="118"/>
      <c r="C1057" s="118"/>
      <c r="D1057" s="118"/>
      <c r="E1057" s="118"/>
      <c r="F1057" s="118"/>
      <c r="G1057" s="118"/>
      <c r="H1057" s="118"/>
      <c r="I1057" s="118"/>
      <c r="J1057" s="118"/>
      <c r="K1057" s="118"/>
      <c r="L1057" s="118"/>
      <c r="M1057" s="118"/>
      <c r="N1057" s="118"/>
      <c r="O1057" s="143" t="str">
        <f>IF(H1057="","",(S1057/S1057)&amp;":"&amp;ROUND(AH1057/S1057,2))</f>
        <v/>
      </c>
      <c r="P1057" s="118"/>
      <c r="Q1057" s="118"/>
      <c r="R1057" s="143" t="str">
        <f>IF(H1057="","",(S1057/S1057)&amp;":"&amp;ROUND(AI1057/S1057,2))</f>
        <v/>
      </c>
      <c r="S1057" s="144" t="str">
        <f t="shared" si="197"/>
        <v/>
      </c>
      <c r="T1057" s="145" t="str">
        <f t="shared" si="198"/>
        <v/>
      </c>
      <c r="U1057" s="118"/>
      <c r="V1057" s="145" t="str">
        <f t="shared" si="199"/>
        <v/>
      </c>
      <c r="W1057" s="144" t="str">
        <f t="shared" si="200"/>
        <v/>
      </c>
      <c r="X1057" s="146" t="str">
        <f>IF(C1057="","",IF(OR(C1057="Trade",C1057="Multi Position"),(X1056+V1057),IF(C1057="Deposit",(X1056+AE1057),IF(C1057="Withdrawal",(X1056-AE1057)))))</f>
        <v/>
      </c>
      <c r="Y1057" s="145" t="str">
        <f t="shared" si="201"/>
        <v/>
      </c>
      <c r="Z1057" s="118"/>
      <c r="AA1057" s="118"/>
      <c r="AB1057" s="118"/>
      <c r="AC1057" s="118"/>
      <c r="AD1057" s="118"/>
      <c r="AE1057" s="139"/>
      <c r="AF1057" s="118"/>
      <c r="AG1057" s="118"/>
      <c r="AH1057" s="147" t="str">
        <f t="shared" si="202"/>
        <v/>
      </c>
      <c r="AI1057" s="147" t="str">
        <f t="shared" si="203"/>
        <v/>
      </c>
      <c r="AJ1057" s="148" t="str">
        <f t="shared" si="192"/>
        <v/>
      </c>
      <c r="AK1057" s="148" t="str">
        <f t="shared" si="193"/>
        <v/>
      </c>
      <c r="AL1057" s="147" t="str">
        <f t="shared" si="194"/>
        <v/>
      </c>
      <c r="AM1057" s="147" t="str">
        <f t="shared" si="195"/>
        <v/>
      </c>
      <c r="AN1057" s="147" t="str">
        <f t="shared" si="196"/>
        <v/>
      </c>
      <c r="AO1057" s="118"/>
    </row>
    <row r="1058" spans="1:41">
      <c r="A1058" s="118"/>
      <c r="B1058" s="118"/>
      <c r="C1058" s="118"/>
      <c r="D1058" s="118"/>
      <c r="E1058" s="118"/>
      <c r="F1058" s="118"/>
      <c r="G1058" s="118"/>
      <c r="H1058" s="118"/>
      <c r="I1058" s="118"/>
      <c r="J1058" s="118"/>
      <c r="K1058" s="118"/>
      <c r="L1058" s="118"/>
      <c r="M1058" s="118"/>
      <c r="N1058" s="118"/>
      <c r="O1058" s="143" t="str">
        <f>IF(H1058="","",(S1058/S1058)&amp;":"&amp;ROUND(AH1058/S1058,2))</f>
        <v/>
      </c>
      <c r="P1058" s="118"/>
      <c r="Q1058" s="118"/>
      <c r="R1058" s="143" t="str">
        <f>IF(H1058="","",(S1058/S1058)&amp;":"&amp;ROUND(AI1058/S1058,2))</f>
        <v/>
      </c>
      <c r="S1058" s="144" t="str">
        <f t="shared" si="197"/>
        <v/>
      </c>
      <c r="T1058" s="145" t="str">
        <f t="shared" si="198"/>
        <v/>
      </c>
      <c r="U1058" s="118"/>
      <c r="V1058" s="145" t="str">
        <f t="shared" si="199"/>
        <v/>
      </c>
      <c r="W1058" s="144" t="str">
        <f t="shared" si="200"/>
        <v/>
      </c>
      <c r="X1058" s="146" t="str">
        <f>IF(C1058="","",IF(OR(C1058="Trade",C1058="Multi Position"),(X1057+V1058),IF(C1058="Deposit",(X1057+AE1058),IF(C1058="Withdrawal",(X1057-AE1058)))))</f>
        <v/>
      </c>
      <c r="Y1058" s="145" t="str">
        <f t="shared" si="201"/>
        <v/>
      </c>
      <c r="Z1058" s="118"/>
      <c r="AA1058" s="118"/>
      <c r="AB1058" s="118"/>
      <c r="AC1058" s="118"/>
      <c r="AD1058" s="118"/>
      <c r="AE1058" s="139"/>
      <c r="AF1058" s="118"/>
      <c r="AG1058" s="118"/>
      <c r="AH1058" s="147" t="str">
        <f t="shared" si="202"/>
        <v/>
      </c>
      <c r="AI1058" s="147" t="str">
        <f t="shared" si="203"/>
        <v/>
      </c>
      <c r="AJ1058" s="148" t="str">
        <f t="shared" si="192"/>
        <v/>
      </c>
      <c r="AK1058" s="148" t="str">
        <f t="shared" si="193"/>
        <v/>
      </c>
      <c r="AL1058" s="147" t="str">
        <f t="shared" si="194"/>
        <v/>
      </c>
      <c r="AM1058" s="147" t="str">
        <f t="shared" si="195"/>
        <v/>
      </c>
      <c r="AN1058" s="147" t="str">
        <f t="shared" si="196"/>
        <v/>
      </c>
      <c r="AO1058" s="118"/>
    </row>
    <row r="1059" spans="1:41">
      <c r="A1059" s="118"/>
      <c r="B1059" s="118"/>
      <c r="C1059" s="118"/>
      <c r="D1059" s="118"/>
      <c r="E1059" s="118"/>
      <c r="F1059" s="118"/>
      <c r="G1059" s="118"/>
      <c r="H1059" s="118"/>
      <c r="I1059" s="118"/>
      <c r="J1059" s="118"/>
      <c r="K1059" s="118"/>
      <c r="L1059" s="118"/>
      <c r="M1059" s="118"/>
      <c r="N1059" s="118"/>
      <c r="O1059" s="143" t="str">
        <f>IF(H1059="","",(S1059/S1059)&amp;":"&amp;ROUND(AH1059/S1059,2))</f>
        <v/>
      </c>
      <c r="P1059" s="118"/>
      <c r="Q1059" s="118"/>
      <c r="R1059" s="143" t="str">
        <f>IF(H1059="","",(S1059/S1059)&amp;":"&amp;ROUND(AI1059/S1059,2))</f>
        <v/>
      </c>
      <c r="S1059" s="144" t="str">
        <f t="shared" si="197"/>
        <v/>
      </c>
      <c r="T1059" s="145" t="str">
        <f t="shared" si="198"/>
        <v/>
      </c>
      <c r="U1059" s="118"/>
      <c r="V1059" s="145" t="str">
        <f t="shared" si="199"/>
        <v/>
      </c>
      <c r="W1059" s="144" t="str">
        <f t="shared" si="200"/>
        <v/>
      </c>
      <c r="X1059" s="146" t="str">
        <f>IF(C1059="","",IF(OR(C1059="Trade",C1059="Multi Position"),(X1058+V1059),IF(C1059="Deposit",(X1058+AE1059),IF(C1059="Withdrawal",(X1058-AE1059)))))</f>
        <v/>
      </c>
      <c r="Y1059" s="145" t="str">
        <f t="shared" si="201"/>
        <v/>
      </c>
      <c r="Z1059" s="118"/>
      <c r="AA1059" s="118"/>
      <c r="AB1059" s="118"/>
      <c r="AC1059" s="118"/>
      <c r="AD1059" s="118"/>
      <c r="AE1059" s="139"/>
      <c r="AF1059" s="118"/>
      <c r="AG1059" s="118"/>
      <c r="AH1059" s="147" t="str">
        <f t="shared" si="202"/>
        <v/>
      </c>
      <c r="AI1059" s="147" t="str">
        <f t="shared" si="203"/>
        <v/>
      </c>
      <c r="AJ1059" s="148" t="str">
        <f t="shared" si="192"/>
        <v/>
      </c>
      <c r="AK1059" s="148" t="str">
        <f t="shared" si="193"/>
        <v/>
      </c>
      <c r="AL1059" s="147" t="str">
        <f t="shared" si="194"/>
        <v/>
      </c>
      <c r="AM1059" s="147" t="str">
        <f t="shared" si="195"/>
        <v/>
      </c>
      <c r="AN1059" s="147" t="str">
        <f t="shared" si="196"/>
        <v/>
      </c>
      <c r="AO1059" s="118"/>
    </row>
    <row r="1060" spans="1:41">
      <c r="A1060" s="118"/>
      <c r="B1060" s="118"/>
      <c r="C1060" s="118"/>
      <c r="D1060" s="118"/>
      <c r="E1060" s="118"/>
      <c r="F1060" s="118"/>
      <c r="G1060" s="118"/>
      <c r="H1060" s="118"/>
      <c r="I1060" s="118"/>
      <c r="J1060" s="118"/>
      <c r="K1060" s="118"/>
      <c r="L1060" s="118"/>
      <c r="M1060" s="118"/>
      <c r="N1060" s="118"/>
      <c r="O1060" s="143" t="str">
        <f>IF(H1060="","",(S1060/S1060)&amp;":"&amp;ROUND(AH1060/S1060,2))</f>
        <v/>
      </c>
      <c r="P1060" s="118"/>
      <c r="Q1060" s="118"/>
      <c r="R1060" s="143" t="str">
        <f>IF(H1060="","",(S1060/S1060)&amp;":"&amp;ROUND(AI1060/S1060,2))</f>
        <v/>
      </c>
      <c r="S1060" s="144" t="str">
        <f t="shared" si="197"/>
        <v/>
      </c>
      <c r="T1060" s="145" t="str">
        <f t="shared" si="198"/>
        <v/>
      </c>
      <c r="U1060" s="118"/>
      <c r="V1060" s="145" t="str">
        <f t="shared" si="199"/>
        <v/>
      </c>
      <c r="W1060" s="144" t="str">
        <f t="shared" si="200"/>
        <v/>
      </c>
      <c r="X1060" s="146" t="str">
        <f>IF(C1060="","",IF(OR(C1060="Trade",C1060="Multi Position"),(X1059+V1060),IF(C1060="Deposit",(X1059+AE1060),IF(C1060="Withdrawal",(X1059-AE1060)))))</f>
        <v/>
      </c>
      <c r="Y1060" s="145" t="str">
        <f t="shared" si="201"/>
        <v/>
      </c>
      <c r="Z1060" s="118"/>
      <c r="AA1060" s="118"/>
      <c r="AB1060" s="118"/>
      <c r="AC1060" s="118"/>
      <c r="AD1060" s="118"/>
      <c r="AE1060" s="139"/>
      <c r="AF1060" s="118"/>
      <c r="AG1060" s="118"/>
      <c r="AH1060" s="147" t="str">
        <f t="shared" si="202"/>
        <v/>
      </c>
      <c r="AI1060" s="147" t="str">
        <f t="shared" si="203"/>
        <v/>
      </c>
      <c r="AJ1060" s="148" t="str">
        <f t="shared" si="192"/>
        <v/>
      </c>
      <c r="AK1060" s="148" t="str">
        <f t="shared" si="193"/>
        <v/>
      </c>
      <c r="AL1060" s="147" t="str">
        <f t="shared" si="194"/>
        <v/>
      </c>
      <c r="AM1060" s="147" t="str">
        <f t="shared" si="195"/>
        <v/>
      </c>
      <c r="AN1060" s="147" t="str">
        <f t="shared" si="196"/>
        <v/>
      </c>
      <c r="AO1060" s="118"/>
    </row>
    <row r="1061" spans="1:41">
      <c r="A1061" s="118"/>
      <c r="B1061" s="118"/>
      <c r="C1061" s="118"/>
      <c r="D1061" s="118"/>
      <c r="E1061" s="118"/>
      <c r="F1061" s="118"/>
      <c r="G1061" s="118"/>
      <c r="H1061" s="118"/>
      <c r="I1061" s="118"/>
      <c r="J1061" s="118"/>
      <c r="K1061" s="118"/>
      <c r="L1061" s="118"/>
      <c r="M1061" s="118"/>
      <c r="N1061" s="118"/>
      <c r="O1061" s="143" t="str">
        <f>IF(H1061="","",(S1061/S1061)&amp;":"&amp;ROUND(AH1061/S1061,2))</f>
        <v/>
      </c>
      <c r="P1061" s="118"/>
      <c r="Q1061" s="118"/>
      <c r="R1061" s="143" t="str">
        <f>IF(H1061="","",(S1061/S1061)&amp;":"&amp;ROUND(AI1061/S1061,2))</f>
        <v/>
      </c>
      <c r="S1061" s="144" t="str">
        <f t="shared" si="197"/>
        <v/>
      </c>
      <c r="T1061" s="145" t="str">
        <f t="shared" si="198"/>
        <v/>
      </c>
      <c r="U1061" s="118"/>
      <c r="V1061" s="145" t="str">
        <f t="shared" si="199"/>
        <v/>
      </c>
      <c r="W1061" s="144" t="str">
        <f t="shared" si="200"/>
        <v/>
      </c>
      <c r="X1061" s="146" t="str">
        <f>IF(C1061="","",IF(OR(C1061="Trade",C1061="Multi Position"),(X1060+V1061),IF(C1061="Deposit",(X1060+AE1061),IF(C1061="Withdrawal",(X1060-AE1061)))))</f>
        <v/>
      </c>
      <c r="Y1061" s="145" t="str">
        <f t="shared" si="201"/>
        <v/>
      </c>
      <c r="Z1061" s="118"/>
      <c r="AA1061" s="118"/>
      <c r="AB1061" s="118"/>
      <c r="AC1061" s="118"/>
      <c r="AD1061" s="118"/>
      <c r="AE1061" s="139"/>
      <c r="AF1061" s="118"/>
      <c r="AG1061" s="118"/>
      <c r="AH1061" s="147" t="str">
        <f t="shared" si="202"/>
        <v/>
      </c>
      <c r="AI1061" s="147" t="str">
        <f t="shared" si="203"/>
        <v/>
      </c>
      <c r="AJ1061" s="148" t="str">
        <f t="shared" si="192"/>
        <v/>
      </c>
      <c r="AK1061" s="148" t="str">
        <f t="shared" si="193"/>
        <v/>
      </c>
      <c r="AL1061" s="147" t="str">
        <f t="shared" si="194"/>
        <v/>
      </c>
      <c r="AM1061" s="147" t="str">
        <f t="shared" si="195"/>
        <v/>
      </c>
      <c r="AN1061" s="147" t="str">
        <f t="shared" si="196"/>
        <v/>
      </c>
      <c r="AO1061" s="118"/>
    </row>
    <row r="1062" spans="1:41">
      <c r="A1062" s="118"/>
      <c r="B1062" s="118"/>
      <c r="C1062" s="118"/>
      <c r="D1062" s="118"/>
      <c r="E1062" s="118"/>
      <c r="F1062" s="118"/>
      <c r="G1062" s="118"/>
      <c r="H1062" s="118"/>
      <c r="I1062" s="118"/>
      <c r="J1062" s="118"/>
      <c r="K1062" s="118"/>
      <c r="L1062" s="118"/>
      <c r="M1062" s="118"/>
      <c r="N1062" s="118"/>
      <c r="O1062" s="143" t="str">
        <f>IF(H1062="","",(S1062/S1062)&amp;":"&amp;ROUND(AH1062/S1062,2))</f>
        <v/>
      </c>
      <c r="P1062" s="118"/>
      <c r="Q1062" s="118"/>
      <c r="R1062" s="143" t="str">
        <f>IF(H1062="","",(S1062/S1062)&amp;":"&amp;ROUND(AI1062/S1062,2))</f>
        <v/>
      </c>
      <c r="S1062" s="144" t="str">
        <f t="shared" si="197"/>
        <v/>
      </c>
      <c r="T1062" s="145" t="str">
        <f t="shared" si="198"/>
        <v/>
      </c>
      <c r="U1062" s="118"/>
      <c r="V1062" s="145" t="str">
        <f t="shared" si="199"/>
        <v/>
      </c>
      <c r="W1062" s="144" t="str">
        <f t="shared" si="200"/>
        <v/>
      </c>
      <c r="X1062" s="146" t="str">
        <f>IF(C1062="","",IF(OR(C1062="Trade",C1062="Multi Position"),(X1061+V1062),IF(C1062="Deposit",(X1061+AE1062),IF(C1062="Withdrawal",(X1061-AE1062)))))</f>
        <v/>
      </c>
      <c r="Y1062" s="145" t="str">
        <f t="shared" si="201"/>
        <v/>
      </c>
      <c r="Z1062" s="118"/>
      <c r="AA1062" s="118"/>
      <c r="AB1062" s="118"/>
      <c r="AC1062" s="118"/>
      <c r="AD1062" s="118"/>
      <c r="AE1062" s="139"/>
      <c r="AF1062" s="118"/>
      <c r="AG1062" s="118"/>
      <c r="AH1062" s="147" t="str">
        <f t="shared" si="202"/>
        <v/>
      </c>
      <c r="AI1062" s="147" t="str">
        <f t="shared" si="203"/>
        <v/>
      </c>
      <c r="AJ1062" s="148" t="str">
        <f t="shared" si="192"/>
        <v/>
      </c>
      <c r="AK1062" s="148" t="str">
        <f t="shared" si="193"/>
        <v/>
      </c>
      <c r="AL1062" s="147" t="str">
        <f t="shared" si="194"/>
        <v/>
      </c>
      <c r="AM1062" s="147" t="str">
        <f t="shared" si="195"/>
        <v/>
      </c>
      <c r="AN1062" s="147" t="str">
        <f t="shared" si="196"/>
        <v/>
      </c>
      <c r="AO1062" s="118"/>
    </row>
    <row r="1063" spans="1:41">
      <c r="A1063" s="118"/>
      <c r="B1063" s="118"/>
      <c r="C1063" s="118"/>
      <c r="D1063" s="118"/>
      <c r="E1063" s="118"/>
      <c r="F1063" s="118"/>
      <c r="G1063" s="118"/>
      <c r="H1063" s="118"/>
      <c r="I1063" s="118"/>
      <c r="J1063" s="118"/>
      <c r="K1063" s="118"/>
      <c r="L1063" s="118"/>
      <c r="M1063" s="118"/>
      <c r="N1063" s="118"/>
      <c r="O1063" s="143" t="str">
        <f>IF(H1063="","",(S1063/S1063)&amp;":"&amp;ROUND(AH1063/S1063,2))</f>
        <v/>
      </c>
      <c r="P1063" s="118"/>
      <c r="Q1063" s="118"/>
      <c r="R1063" s="143" t="str">
        <f>IF(H1063="","",(S1063/S1063)&amp;":"&amp;ROUND(AI1063/S1063,2))</f>
        <v/>
      </c>
      <c r="S1063" s="144" t="str">
        <f t="shared" si="197"/>
        <v/>
      </c>
      <c r="T1063" s="145" t="str">
        <f t="shared" si="198"/>
        <v/>
      </c>
      <c r="U1063" s="118"/>
      <c r="V1063" s="145" t="str">
        <f t="shared" si="199"/>
        <v/>
      </c>
      <c r="W1063" s="144" t="str">
        <f t="shared" si="200"/>
        <v/>
      </c>
      <c r="X1063" s="146" t="str">
        <f>IF(C1063="","",IF(OR(C1063="Trade",C1063="Multi Position"),(X1062+V1063),IF(C1063="Deposit",(X1062+AE1063),IF(C1063="Withdrawal",(X1062-AE1063)))))</f>
        <v/>
      </c>
      <c r="Y1063" s="145" t="str">
        <f t="shared" si="201"/>
        <v/>
      </c>
      <c r="Z1063" s="118"/>
      <c r="AA1063" s="118"/>
      <c r="AB1063" s="118"/>
      <c r="AC1063" s="118"/>
      <c r="AD1063" s="118"/>
      <c r="AE1063" s="139"/>
      <c r="AF1063" s="118"/>
      <c r="AG1063" s="118"/>
      <c r="AH1063" s="147" t="str">
        <f t="shared" si="202"/>
        <v/>
      </c>
      <c r="AI1063" s="147" t="str">
        <f t="shared" si="203"/>
        <v/>
      </c>
      <c r="AJ1063" s="148" t="str">
        <f t="shared" si="192"/>
        <v/>
      </c>
      <c r="AK1063" s="148" t="str">
        <f t="shared" si="193"/>
        <v/>
      </c>
      <c r="AL1063" s="147" t="str">
        <f t="shared" si="194"/>
        <v/>
      </c>
      <c r="AM1063" s="147" t="str">
        <f t="shared" si="195"/>
        <v/>
      </c>
      <c r="AN1063" s="147" t="str">
        <f t="shared" si="196"/>
        <v/>
      </c>
      <c r="AO1063" s="118"/>
    </row>
    <row r="1064" spans="1:41">
      <c r="A1064" s="118"/>
      <c r="B1064" s="118"/>
      <c r="C1064" s="118"/>
      <c r="D1064" s="118"/>
      <c r="E1064" s="118"/>
      <c r="F1064" s="118"/>
      <c r="G1064" s="118"/>
      <c r="H1064" s="118"/>
      <c r="I1064" s="118"/>
      <c r="J1064" s="118"/>
      <c r="K1064" s="118"/>
      <c r="L1064" s="118"/>
      <c r="M1064" s="118"/>
      <c r="N1064" s="118"/>
      <c r="O1064" s="143" t="str">
        <f>IF(H1064="","",(S1064/S1064)&amp;":"&amp;ROUND(AH1064/S1064,2))</f>
        <v/>
      </c>
      <c r="P1064" s="118"/>
      <c r="Q1064" s="118"/>
      <c r="R1064" s="143" t="str">
        <f>IF(H1064="","",(S1064/S1064)&amp;":"&amp;ROUND(AI1064/S1064,2))</f>
        <v/>
      </c>
      <c r="S1064" s="144" t="str">
        <f t="shared" si="197"/>
        <v/>
      </c>
      <c r="T1064" s="145" t="str">
        <f t="shared" si="198"/>
        <v/>
      </c>
      <c r="U1064" s="118"/>
      <c r="V1064" s="145" t="str">
        <f t="shared" si="199"/>
        <v/>
      </c>
      <c r="W1064" s="144" t="str">
        <f t="shared" si="200"/>
        <v/>
      </c>
      <c r="X1064" s="146" t="str">
        <f>IF(C1064="","",IF(OR(C1064="Trade",C1064="Multi Position"),(X1063+V1064),IF(C1064="Deposit",(X1063+AE1064),IF(C1064="Withdrawal",(X1063-AE1064)))))</f>
        <v/>
      </c>
      <c r="Y1064" s="145" t="str">
        <f t="shared" si="201"/>
        <v/>
      </c>
      <c r="Z1064" s="118"/>
      <c r="AA1064" s="118"/>
      <c r="AB1064" s="118"/>
      <c r="AC1064" s="118"/>
      <c r="AD1064" s="118"/>
      <c r="AE1064" s="139"/>
      <c r="AF1064" s="118"/>
      <c r="AG1064" s="118"/>
      <c r="AH1064" s="147" t="str">
        <f t="shared" si="202"/>
        <v/>
      </c>
      <c r="AI1064" s="147" t="str">
        <f t="shared" si="203"/>
        <v/>
      </c>
      <c r="AJ1064" s="148" t="str">
        <f t="shared" si="192"/>
        <v/>
      </c>
      <c r="AK1064" s="148" t="str">
        <f t="shared" si="193"/>
        <v/>
      </c>
      <c r="AL1064" s="147" t="str">
        <f t="shared" si="194"/>
        <v/>
      </c>
      <c r="AM1064" s="147" t="str">
        <f t="shared" si="195"/>
        <v/>
      </c>
      <c r="AN1064" s="147" t="str">
        <f t="shared" si="196"/>
        <v/>
      </c>
      <c r="AO1064" s="118"/>
    </row>
    <row r="1065" spans="1:41">
      <c r="A1065" s="118"/>
      <c r="B1065" s="118"/>
      <c r="C1065" s="118"/>
      <c r="D1065" s="118"/>
      <c r="E1065" s="118"/>
      <c r="F1065" s="118"/>
      <c r="G1065" s="118"/>
      <c r="H1065" s="118"/>
      <c r="I1065" s="118"/>
      <c r="J1065" s="118"/>
      <c r="K1065" s="118"/>
      <c r="L1065" s="118"/>
      <c r="M1065" s="118"/>
      <c r="N1065" s="118"/>
      <c r="O1065" s="143" t="str">
        <f>IF(H1065="","",(S1065/S1065)&amp;":"&amp;ROUND(AH1065/S1065,2))</f>
        <v/>
      </c>
      <c r="P1065" s="118"/>
      <c r="Q1065" s="118"/>
      <c r="R1065" s="143" t="str">
        <f>IF(H1065="","",(S1065/S1065)&amp;":"&amp;ROUND(AI1065/S1065,2))</f>
        <v/>
      </c>
      <c r="S1065" s="144" t="str">
        <f t="shared" si="197"/>
        <v/>
      </c>
      <c r="T1065" s="145" t="str">
        <f t="shared" si="198"/>
        <v/>
      </c>
      <c r="U1065" s="118"/>
      <c r="V1065" s="145" t="str">
        <f t="shared" si="199"/>
        <v/>
      </c>
      <c r="W1065" s="144" t="str">
        <f t="shared" si="200"/>
        <v/>
      </c>
      <c r="X1065" s="146" t="str">
        <f>IF(C1065="","",IF(OR(C1065="Trade",C1065="Multi Position"),(X1064+V1065),IF(C1065="Deposit",(X1064+AE1065),IF(C1065="Withdrawal",(X1064-AE1065)))))</f>
        <v/>
      </c>
      <c r="Y1065" s="145" t="str">
        <f t="shared" si="201"/>
        <v/>
      </c>
      <c r="Z1065" s="118"/>
      <c r="AA1065" s="118"/>
      <c r="AB1065" s="118"/>
      <c r="AC1065" s="118"/>
      <c r="AD1065" s="118"/>
      <c r="AE1065" s="139"/>
      <c r="AF1065" s="118"/>
      <c r="AG1065" s="118"/>
      <c r="AH1065" s="147" t="str">
        <f t="shared" si="202"/>
        <v/>
      </c>
      <c r="AI1065" s="147" t="str">
        <f t="shared" si="203"/>
        <v/>
      </c>
      <c r="AJ1065" s="148" t="str">
        <f t="shared" si="192"/>
        <v/>
      </c>
      <c r="AK1065" s="148" t="str">
        <f t="shared" si="193"/>
        <v/>
      </c>
      <c r="AL1065" s="147" t="str">
        <f t="shared" si="194"/>
        <v/>
      </c>
      <c r="AM1065" s="147" t="str">
        <f t="shared" si="195"/>
        <v/>
      </c>
      <c r="AN1065" s="147" t="str">
        <f t="shared" si="196"/>
        <v/>
      </c>
      <c r="AO1065" s="118"/>
    </row>
    <row r="1066" spans="1:41">
      <c r="A1066" s="118"/>
      <c r="B1066" s="118"/>
      <c r="C1066" s="118"/>
      <c r="D1066" s="118"/>
      <c r="E1066" s="118"/>
      <c r="F1066" s="118"/>
      <c r="G1066" s="118"/>
      <c r="H1066" s="118"/>
      <c r="I1066" s="118"/>
      <c r="J1066" s="118"/>
      <c r="K1066" s="118"/>
      <c r="L1066" s="118"/>
      <c r="M1066" s="118"/>
      <c r="N1066" s="118"/>
      <c r="O1066" s="143" t="str">
        <f>IF(H1066="","",(S1066/S1066)&amp;":"&amp;ROUND(AH1066/S1066,2))</f>
        <v/>
      </c>
      <c r="P1066" s="118"/>
      <c r="Q1066" s="118"/>
      <c r="R1066" s="143" t="str">
        <f>IF(H1066="","",(S1066/S1066)&amp;":"&amp;ROUND(AI1066/S1066,2))</f>
        <v/>
      </c>
      <c r="S1066" s="144" t="str">
        <f t="shared" si="197"/>
        <v/>
      </c>
      <c r="T1066" s="145" t="str">
        <f t="shared" si="198"/>
        <v/>
      </c>
      <c r="U1066" s="118"/>
      <c r="V1066" s="145" t="str">
        <f t="shared" si="199"/>
        <v/>
      </c>
      <c r="W1066" s="144" t="str">
        <f t="shared" si="200"/>
        <v/>
      </c>
      <c r="X1066" s="146" t="str">
        <f>IF(C1066="","",IF(OR(C1066="Trade",C1066="Multi Position"),(X1065+V1066),IF(C1066="Deposit",(X1065+AE1066),IF(C1066="Withdrawal",(X1065-AE1066)))))</f>
        <v/>
      </c>
      <c r="Y1066" s="145" t="str">
        <f t="shared" si="201"/>
        <v/>
      </c>
      <c r="Z1066" s="118"/>
      <c r="AA1066" s="118"/>
      <c r="AB1066" s="118"/>
      <c r="AC1066" s="118"/>
      <c r="AD1066" s="118"/>
      <c r="AE1066" s="139"/>
      <c r="AF1066" s="118"/>
      <c r="AG1066" s="118"/>
      <c r="AH1066" s="147" t="str">
        <f t="shared" si="202"/>
        <v/>
      </c>
      <c r="AI1066" s="147" t="str">
        <f t="shared" si="203"/>
        <v/>
      </c>
      <c r="AJ1066" s="148" t="str">
        <f t="shared" si="192"/>
        <v/>
      </c>
      <c r="AK1066" s="148" t="str">
        <f t="shared" si="193"/>
        <v/>
      </c>
      <c r="AL1066" s="147" t="str">
        <f t="shared" si="194"/>
        <v/>
      </c>
      <c r="AM1066" s="147" t="str">
        <f t="shared" si="195"/>
        <v/>
      </c>
      <c r="AN1066" s="147" t="str">
        <f t="shared" si="196"/>
        <v/>
      </c>
      <c r="AO1066" s="118"/>
    </row>
    <row r="1067" spans="1:41">
      <c r="A1067" s="118"/>
      <c r="B1067" s="118"/>
      <c r="C1067" s="118"/>
      <c r="D1067" s="118"/>
      <c r="E1067" s="118"/>
      <c r="F1067" s="118"/>
      <c r="G1067" s="118"/>
      <c r="H1067" s="118"/>
      <c r="I1067" s="118"/>
      <c r="J1067" s="118"/>
      <c r="K1067" s="118"/>
      <c r="L1067" s="118"/>
      <c r="M1067" s="118"/>
      <c r="N1067" s="118"/>
      <c r="O1067" s="143" t="str">
        <f>IF(H1067="","",(S1067/S1067)&amp;":"&amp;ROUND(AH1067/S1067,2))</f>
        <v/>
      </c>
      <c r="P1067" s="118"/>
      <c r="Q1067" s="118"/>
      <c r="R1067" s="143" t="str">
        <f>IF(H1067="","",(S1067/S1067)&amp;":"&amp;ROUND(AI1067/S1067,2))</f>
        <v/>
      </c>
      <c r="S1067" s="144" t="str">
        <f t="shared" si="197"/>
        <v/>
      </c>
      <c r="T1067" s="145" t="str">
        <f t="shared" si="198"/>
        <v/>
      </c>
      <c r="U1067" s="118"/>
      <c r="V1067" s="145" t="str">
        <f t="shared" si="199"/>
        <v/>
      </c>
      <c r="W1067" s="144" t="str">
        <f t="shared" si="200"/>
        <v/>
      </c>
      <c r="X1067" s="146" t="str">
        <f>IF(C1067="","",IF(OR(C1067="Trade",C1067="Multi Position"),(X1066+V1067),IF(C1067="Deposit",(X1066+AE1067),IF(C1067="Withdrawal",(X1066-AE1067)))))</f>
        <v/>
      </c>
      <c r="Y1067" s="145" t="str">
        <f t="shared" si="201"/>
        <v/>
      </c>
      <c r="Z1067" s="118"/>
      <c r="AA1067" s="118"/>
      <c r="AB1067" s="118"/>
      <c r="AC1067" s="118"/>
      <c r="AD1067" s="118"/>
      <c r="AE1067" s="139"/>
      <c r="AF1067" s="118"/>
      <c r="AG1067" s="118"/>
      <c r="AH1067" s="147" t="str">
        <f t="shared" si="202"/>
        <v/>
      </c>
      <c r="AI1067" s="147" t="str">
        <f t="shared" si="203"/>
        <v/>
      </c>
      <c r="AJ1067" s="148" t="str">
        <f t="shared" si="192"/>
        <v/>
      </c>
      <c r="AK1067" s="148" t="str">
        <f t="shared" si="193"/>
        <v/>
      </c>
      <c r="AL1067" s="147" t="str">
        <f t="shared" si="194"/>
        <v/>
      </c>
      <c r="AM1067" s="147" t="str">
        <f t="shared" si="195"/>
        <v/>
      </c>
      <c r="AN1067" s="147" t="str">
        <f t="shared" si="196"/>
        <v/>
      </c>
      <c r="AO1067" s="118"/>
    </row>
    <row r="1068" spans="1:41">
      <c r="A1068" s="118"/>
      <c r="B1068" s="118"/>
      <c r="C1068" s="118"/>
      <c r="D1068" s="118"/>
      <c r="E1068" s="118"/>
      <c r="F1068" s="118"/>
      <c r="G1068" s="118"/>
      <c r="H1068" s="118"/>
      <c r="I1068" s="118"/>
      <c r="J1068" s="118"/>
      <c r="K1068" s="118"/>
      <c r="L1068" s="118"/>
      <c r="M1068" s="118"/>
      <c r="N1068" s="118"/>
      <c r="O1068" s="143" t="str">
        <f>IF(H1068="","",(S1068/S1068)&amp;":"&amp;ROUND(AH1068/S1068,2))</f>
        <v/>
      </c>
      <c r="P1068" s="118"/>
      <c r="Q1068" s="118"/>
      <c r="R1068" s="143" t="str">
        <f>IF(H1068="","",(S1068/S1068)&amp;":"&amp;ROUND(AI1068/S1068,2))</f>
        <v/>
      </c>
      <c r="S1068" s="144" t="str">
        <f t="shared" si="197"/>
        <v/>
      </c>
      <c r="T1068" s="145" t="str">
        <f t="shared" si="198"/>
        <v/>
      </c>
      <c r="U1068" s="118"/>
      <c r="V1068" s="145" t="str">
        <f t="shared" si="199"/>
        <v/>
      </c>
      <c r="W1068" s="144" t="str">
        <f t="shared" si="200"/>
        <v/>
      </c>
      <c r="X1068" s="146" t="str">
        <f>IF(C1068="","",IF(OR(C1068="Trade",C1068="Multi Position"),(X1067+V1068),IF(C1068="Deposit",(X1067+AE1068),IF(C1068="Withdrawal",(X1067-AE1068)))))</f>
        <v/>
      </c>
      <c r="Y1068" s="145" t="str">
        <f t="shared" si="201"/>
        <v/>
      </c>
      <c r="Z1068" s="118"/>
      <c r="AA1068" s="118"/>
      <c r="AB1068" s="118"/>
      <c r="AC1068" s="118"/>
      <c r="AD1068" s="118"/>
      <c r="AE1068" s="139"/>
      <c r="AF1068" s="118"/>
      <c r="AG1068" s="118"/>
      <c r="AH1068" s="147" t="str">
        <f t="shared" si="202"/>
        <v/>
      </c>
      <c r="AI1068" s="147" t="str">
        <f t="shared" si="203"/>
        <v/>
      </c>
      <c r="AJ1068" s="148" t="str">
        <f t="shared" si="192"/>
        <v/>
      </c>
      <c r="AK1068" s="148" t="str">
        <f t="shared" si="193"/>
        <v/>
      </c>
      <c r="AL1068" s="147" t="str">
        <f t="shared" si="194"/>
        <v/>
      </c>
      <c r="AM1068" s="147" t="str">
        <f t="shared" si="195"/>
        <v/>
      </c>
      <c r="AN1068" s="147" t="str">
        <f t="shared" si="196"/>
        <v/>
      </c>
      <c r="AO1068" s="118"/>
    </row>
    <row r="1069" spans="1:41">
      <c r="A1069" s="118"/>
      <c r="B1069" s="118"/>
      <c r="C1069" s="118"/>
      <c r="D1069" s="118"/>
      <c r="E1069" s="118"/>
      <c r="F1069" s="118"/>
      <c r="G1069" s="118"/>
      <c r="H1069" s="118"/>
      <c r="I1069" s="118"/>
      <c r="J1069" s="118"/>
      <c r="K1069" s="118"/>
      <c r="L1069" s="118"/>
      <c r="M1069" s="118"/>
      <c r="N1069" s="118"/>
      <c r="O1069" s="143" t="str">
        <f>IF(H1069="","",(S1069/S1069)&amp;":"&amp;ROUND(AH1069/S1069,2))</f>
        <v/>
      </c>
      <c r="P1069" s="118"/>
      <c r="Q1069" s="118"/>
      <c r="R1069" s="143" t="str">
        <f>IF(H1069="","",(S1069/S1069)&amp;":"&amp;ROUND(AI1069/S1069,2))</f>
        <v/>
      </c>
      <c r="S1069" s="144" t="str">
        <f t="shared" si="197"/>
        <v/>
      </c>
      <c r="T1069" s="145" t="str">
        <f t="shared" si="198"/>
        <v/>
      </c>
      <c r="U1069" s="118"/>
      <c r="V1069" s="145" t="str">
        <f t="shared" si="199"/>
        <v/>
      </c>
      <c r="W1069" s="144" t="str">
        <f t="shared" si="200"/>
        <v/>
      </c>
      <c r="X1069" s="146" t="str">
        <f>IF(C1069="","",IF(OR(C1069="Trade",C1069="Multi Position"),(X1068+V1069),IF(C1069="Deposit",(X1068+AE1069),IF(C1069="Withdrawal",(X1068-AE1069)))))</f>
        <v/>
      </c>
      <c r="Y1069" s="145" t="str">
        <f t="shared" si="201"/>
        <v/>
      </c>
      <c r="Z1069" s="118"/>
      <c r="AA1069" s="118"/>
      <c r="AB1069" s="118"/>
      <c r="AC1069" s="118"/>
      <c r="AD1069" s="118"/>
      <c r="AE1069" s="139"/>
      <c r="AF1069" s="118"/>
      <c r="AG1069" s="118"/>
      <c r="AH1069" s="147" t="str">
        <f t="shared" si="202"/>
        <v/>
      </c>
      <c r="AI1069" s="147" t="str">
        <f t="shared" si="203"/>
        <v/>
      </c>
      <c r="AJ1069" s="148" t="str">
        <f t="shared" si="192"/>
        <v/>
      </c>
      <c r="AK1069" s="148" t="str">
        <f t="shared" si="193"/>
        <v/>
      </c>
      <c r="AL1069" s="147" t="str">
        <f t="shared" si="194"/>
        <v/>
      </c>
      <c r="AM1069" s="147" t="str">
        <f t="shared" si="195"/>
        <v/>
      </c>
      <c r="AN1069" s="147" t="str">
        <f t="shared" si="196"/>
        <v/>
      </c>
      <c r="AO1069" s="118"/>
    </row>
    <row r="1070" spans="1:41">
      <c r="A1070" s="118"/>
      <c r="B1070" s="118"/>
      <c r="C1070" s="118"/>
      <c r="D1070" s="118"/>
      <c r="E1070" s="118"/>
      <c r="F1070" s="118"/>
      <c r="G1070" s="118"/>
      <c r="H1070" s="118"/>
      <c r="I1070" s="118"/>
      <c r="J1070" s="118"/>
      <c r="K1070" s="118"/>
      <c r="L1070" s="118"/>
      <c r="M1070" s="118"/>
      <c r="N1070" s="118"/>
      <c r="O1070" s="143" t="str">
        <f>IF(H1070="","",(S1070/S1070)&amp;":"&amp;ROUND(AH1070/S1070,2))</f>
        <v/>
      </c>
      <c r="P1070" s="118"/>
      <c r="Q1070" s="118"/>
      <c r="R1070" s="143" t="str">
        <f>IF(H1070="","",(S1070/S1070)&amp;":"&amp;ROUND(AI1070/S1070,2))</f>
        <v/>
      </c>
      <c r="S1070" s="144" t="str">
        <f t="shared" si="197"/>
        <v/>
      </c>
      <c r="T1070" s="145" t="str">
        <f t="shared" si="198"/>
        <v/>
      </c>
      <c r="U1070" s="118"/>
      <c r="V1070" s="145" t="str">
        <f t="shared" si="199"/>
        <v/>
      </c>
      <c r="W1070" s="144" t="str">
        <f t="shared" si="200"/>
        <v/>
      </c>
      <c r="X1070" s="146" t="str">
        <f>IF(C1070="","",IF(OR(C1070="Trade",C1070="Multi Position"),(X1069+V1070),IF(C1070="Deposit",(X1069+AE1070),IF(C1070="Withdrawal",(X1069-AE1070)))))</f>
        <v/>
      </c>
      <c r="Y1070" s="145" t="str">
        <f t="shared" si="201"/>
        <v/>
      </c>
      <c r="Z1070" s="118"/>
      <c r="AA1070" s="118"/>
      <c r="AB1070" s="118"/>
      <c r="AC1070" s="118"/>
      <c r="AD1070" s="118"/>
      <c r="AE1070" s="139"/>
      <c r="AF1070" s="118"/>
      <c r="AG1070" s="118"/>
      <c r="AH1070" s="147" t="str">
        <f t="shared" si="202"/>
        <v/>
      </c>
      <c r="AI1070" s="147" t="str">
        <f t="shared" si="203"/>
        <v/>
      </c>
      <c r="AJ1070" s="148" t="str">
        <f t="shared" si="192"/>
        <v/>
      </c>
      <c r="AK1070" s="148" t="str">
        <f t="shared" si="193"/>
        <v/>
      </c>
      <c r="AL1070" s="147" t="str">
        <f t="shared" si="194"/>
        <v/>
      </c>
      <c r="AM1070" s="147" t="str">
        <f t="shared" si="195"/>
        <v/>
      </c>
      <c r="AN1070" s="147" t="str">
        <f t="shared" si="196"/>
        <v/>
      </c>
      <c r="AO1070" s="118"/>
    </row>
    <row r="1071" spans="1:41">
      <c r="A1071" s="118"/>
      <c r="B1071" s="118"/>
      <c r="C1071" s="118"/>
      <c r="D1071" s="118"/>
      <c r="E1071" s="118"/>
      <c r="F1071" s="118"/>
      <c r="G1071" s="118"/>
      <c r="H1071" s="118"/>
      <c r="I1071" s="118"/>
      <c r="J1071" s="118"/>
      <c r="K1071" s="118"/>
      <c r="L1071" s="118"/>
      <c r="M1071" s="118"/>
      <c r="N1071" s="118"/>
      <c r="O1071" s="143" t="str">
        <f>IF(H1071="","",(S1071/S1071)&amp;":"&amp;ROUND(AH1071/S1071,2))</f>
        <v/>
      </c>
      <c r="P1071" s="118"/>
      <c r="Q1071" s="118"/>
      <c r="R1071" s="143" t="str">
        <f>IF(H1071="","",(S1071/S1071)&amp;":"&amp;ROUND(AI1071/S1071,2))</f>
        <v/>
      </c>
      <c r="S1071" s="144" t="str">
        <f t="shared" si="197"/>
        <v/>
      </c>
      <c r="T1071" s="145" t="str">
        <f t="shared" si="198"/>
        <v/>
      </c>
      <c r="U1071" s="118"/>
      <c r="V1071" s="145" t="str">
        <f t="shared" si="199"/>
        <v/>
      </c>
      <c r="W1071" s="144" t="str">
        <f t="shared" si="200"/>
        <v/>
      </c>
      <c r="X1071" s="146" t="str">
        <f>IF(C1071="","",IF(OR(C1071="Trade",C1071="Multi Position"),(X1070+V1071),IF(C1071="Deposit",(X1070+AE1071),IF(C1071="Withdrawal",(X1070-AE1071)))))</f>
        <v/>
      </c>
      <c r="Y1071" s="145" t="str">
        <f t="shared" si="201"/>
        <v/>
      </c>
      <c r="Z1071" s="118"/>
      <c r="AA1071" s="118"/>
      <c r="AB1071" s="118"/>
      <c r="AC1071" s="118"/>
      <c r="AD1071" s="118"/>
      <c r="AE1071" s="139"/>
      <c r="AF1071" s="118"/>
      <c r="AG1071" s="118"/>
      <c r="AH1071" s="147" t="str">
        <f t="shared" si="202"/>
        <v/>
      </c>
      <c r="AI1071" s="147" t="str">
        <f t="shared" si="203"/>
        <v/>
      </c>
      <c r="AJ1071" s="148" t="str">
        <f t="shared" si="192"/>
        <v/>
      </c>
      <c r="AK1071" s="148" t="str">
        <f t="shared" si="193"/>
        <v/>
      </c>
      <c r="AL1071" s="147" t="str">
        <f t="shared" si="194"/>
        <v/>
      </c>
      <c r="AM1071" s="147" t="str">
        <f t="shared" si="195"/>
        <v/>
      </c>
      <c r="AN1071" s="147" t="str">
        <f t="shared" si="196"/>
        <v/>
      </c>
      <c r="AO1071" s="118"/>
    </row>
    <row r="1072" spans="1:41">
      <c r="A1072" s="118"/>
      <c r="B1072" s="118"/>
      <c r="C1072" s="118"/>
      <c r="D1072" s="118"/>
      <c r="E1072" s="118"/>
      <c r="F1072" s="118"/>
      <c r="G1072" s="118"/>
      <c r="H1072" s="118"/>
      <c r="I1072" s="118"/>
      <c r="J1072" s="118"/>
      <c r="K1072" s="118"/>
      <c r="L1072" s="118"/>
      <c r="M1072" s="118"/>
      <c r="N1072" s="118"/>
      <c r="O1072" s="143" t="str">
        <f>IF(H1072="","",(S1072/S1072)&amp;":"&amp;ROUND(AH1072/S1072,2))</f>
        <v/>
      </c>
      <c r="P1072" s="118"/>
      <c r="Q1072" s="118"/>
      <c r="R1072" s="143" t="str">
        <f>IF(H1072="","",(S1072/S1072)&amp;":"&amp;ROUND(AI1072/S1072,2))</f>
        <v/>
      </c>
      <c r="S1072" s="144" t="str">
        <f t="shared" si="197"/>
        <v/>
      </c>
      <c r="T1072" s="145" t="str">
        <f t="shared" si="198"/>
        <v/>
      </c>
      <c r="U1072" s="118"/>
      <c r="V1072" s="145" t="str">
        <f t="shared" si="199"/>
        <v/>
      </c>
      <c r="W1072" s="144" t="str">
        <f t="shared" si="200"/>
        <v/>
      </c>
      <c r="X1072" s="146" t="str">
        <f>IF(C1072="","",IF(OR(C1072="Trade",C1072="Multi Position"),(X1071+V1072),IF(C1072="Deposit",(X1071+AE1072),IF(C1072="Withdrawal",(X1071-AE1072)))))</f>
        <v/>
      </c>
      <c r="Y1072" s="145" t="str">
        <f t="shared" si="201"/>
        <v/>
      </c>
      <c r="Z1072" s="118"/>
      <c r="AA1072" s="118"/>
      <c r="AB1072" s="118"/>
      <c r="AC1072" s="118"/>
      <c r="AD1072" s="118"/>
      <c r="AE1072" s="139"/>
      <c r="AF1072" s="118"/>
      <c r="AG1072" s="118"/>
      <c r="AH1072" s="147" t="str">
        <f t="shared" si="202"/>
        <v/>
      </c>
      <c r="AI1072" s="147" t="str">
        <f t="shared" si="203"/>
        <v/>
      </c>
      <c r="AJ1072" s="148" t="str">
        <f t="shared" si="192"/>
        <v/>
      </c>
      <c r="AK1072" s="148" t="str">
        <f t="shared" si="193"/>
        <v/>
      </c>
      <c r="AL1072" s="147" t="str">
        <f t="shared" si="194"/>
        <v/>
      </c>
      <c r="AM1072" s="147" t="str">
        <f t="shared" si="195"/>
        <v/>
      </c>
      <c r="AN1072" s="147" t="str">
        <f t="shared" si="196"/>
        <v/>
      </c>
      <c r="AO1072" s="118"/>
    </row>
    <row r="1073" spans="1:41">
      <c r="A1073" s="118"/>
      <c r="B1073" s="118"/>
      <c r="C1073" s="118"/>
      <c r="D1073" s="118"/>
      <c r="E1073" s="118"/>
      <c r="F1073" s="118"/>
      <c r="G1073" s="118"/>
      <c r="H1073" s="118"/>
      <c r="I1073" s="118"/>
      <c r="J1073" s="118"/>
      <c r="K1073" s="118"/>
      <c r="L1073" s="118"/>
      <c r="M1073" s="118"/>
      <c r="N1073" s="118"/>
      <c r="O1073" s="143" t="str">
        <f>IF(H1073="","",(S1073/S1073)&amp;":"&amp;ROUND(AH1073/S1073,2))</f>
        <v/>
      </c>
      <c r="P1073" s="118"/>
      <c r="Q1073" s="118"/>
      <c r="R1073" s="143" t="str">
        <f>IF(H1073="","",(S1073/S1073)&amp;":"&amp;ROUND(AI1073/S1073,2))</f>
        <v/>
      </c>
      <c r="S1073" s="144" t="str">
        <f t="shared" si="197"/>
        <v/>
      </c>
      <c r="T1073" s="145" t="str">
        <f t="shared" si="198"/>
        <v/>
      </c>
      <c r="U1073" s="118"/>
      <c r="V1073" s="145" t="str">
        <f t="shared" si="199"/>
        <v/>
      </c>
      <c r="W1073" s="144" t="str">
        <f t="shared" si="200"/>
        <v/>
      </c>
      <c r="X1073" s="146" t="str">
        <f>IF(C1073="","",IF(OR(C1073="Trade",C1073="Multi Position"),(X1072+V1073),IF(C1073="Deposit",(X1072+AE1073),IF(C1073="Withdrawal",(X1072-AE1073)))))</f>
        <v/>
      </c>
      <c r="Y1073" s="145" t="str">
        <f t="shared" si="201"/>
        <v/>
      </c>
      <c r="Z1073" s="118"/>
      <c r="AA1073" s="118"/>
      <c r="AB1073" s="118"/>
      <c r="AC1073" s="118"/>
      <c r="AD1073" s="118"/>
      <c r="AE1073" s="139"/>
      <c r="AF1073" s="118"/>
      <c r="AG1073" s="118"/>
      <c r="AH1073" s="147" t="str">
        <f t="shared" si="202"/>
        <v/>
      </c>
      <c r="AI1073" s="147" t="str">
        <f t="shared" si="203"/>
        <v/>
      </c>
      <c r="AJ1073" s="148" t="str">
        <f t="shared" si="192"/>
        <v/>
      </c>
      <c r="AK1073" s="148" t="str">
        <f t="shared" si="193"/>
        <v/>
      </c>
      <c r="AL1073" s="147" t="str">
        <f t="shared" si="194"/>
        <v/>
      </c>
      <c r="AM1073" s="147" t="str">
        <f t="shared" si="195"/>
        <v/>
      </c>
      <c r="AN1073" s="147" t="str">
        <f t="shared" si="196"/>
        <v/>
      </c>
      <c r="AO1073" s="118"/>
    </row>
    <row r="1074" spans="1:41">
      <c r="A1074" s="118"/>
      <c r="B1074" s="118"/>
      <c r="C1074" s="118"/>
      <c r="D1074" s="118"/>
      <c r="E1074" s="118"/>
      <c r="F1074" s="118"/>
      <c r="G1074" s="118"/>
      <c r="H1074" s="118"/>
      <c r="I1074" s="118"/>
      <c r="J1074" s="118"/>
      <c r="K1074" s="118"/>
      <c r="L1074" s="118"/>
      <c r="M1074" s="118"/>
      <c r="N1074" s="118"/>
      <c r="O1074" s="143" t="str">
        <f>IF(H1074="","",(S1074/S1074)&amp;":"&amp;ROUND(AH1074/S1074,2))</f>
        <v/>
      </c>
      <c r="P1074" s="118"/>
      <c r="Q1074" s="118"/>
      <c r="R1074" s="143" t="str">
        <f>IF(H1074="","",(S1074/S1074)&amp;":"&amp;ROUND(AI1074/S1074,2))</f>
        <v/>
      </c>
      <c r="S1074" s="144" t="str">
        <f t="shared" si="197"/>
        <v/>
      </c>
      <c r="T1074" s="145" t="str">
        <f t="shared" si="198"/>
        <v/>
      </c>
      <c r="U1074" s="118"/>
      <c r="V1074" s="145" t="str">
        <f t="shared" si="199"/>
        <v/>
      </c>
      <c r="W1074" s="144" t="str">
        <f t="shared" si="200"/>
        <v/>
      </c>
      <c r="X1074" s="146" t="str">
        <f>IF(C1074="","",IF(OR(C1074="Trade",C1074="Multi Position"),(X1073+V1074),IF(C1074="Deposit",(X1073+AE1074),IF(C1074="Withdrawal",(X1073-AE1074)))))</f>
        <v/>
      </c>
      <c r="Y1074" s="145" t="str">
        <f t="shared" si="201"/>
        <v/>
      </c>
      <c r="Z1074" s="118"/>
      <c r="AA1074" s="118"/>
      <c r="AB1074" s="118"/>
      <c r="AC1074" s="118"/>
      <c r="AD1074" s="118"/>
      <c r="AE1074" s="139"/>
      <c r="AF1074" s="118"/>
      <c r="AG1074" s="118"/>
      <c r="AH1074" s="147" t="str">
        <f t="shared" si="202"/>
        <v/>
      </c>
      <c r="AI1074" s="147" t="str">
        <f t="shared" si="203"/>
        <v/>
      </c>
      <c r="AJ1074" s="148" t="str">
        <f t="shared" si="192"/>
        <v/>
      </c>
      <c r="AK1074" s="148" t="str">
        <f t="shared" si="193"/>
        <v/>
      </c>
      <c r="AL1074" s="147" t="str">
        <f t="shared" si="194"/>
        <v/>
      </c>
      <c r="AM1074" s="147" t="str">
        <f t="shared" si="195"/>
        <v/>
      </c>
      <c r="AN1074" s="147" t="str">
        <f t="shared" si="196"/>
        <v/>
      </c>
      <c r="AO1074" s="118"/>
    </row>
    <row r="1075" spans="1:41">
      <c r="A1075" s="118"/>
      <c r="B1075" s="118"/>
      <c r="C1075" s="118"/>
      <c r="D1075" s="118"/>
      <c r="E1075" s="118"/>
      <c r="F1075" s="118"/>
      <c r="G1075" s="118"/>
      <c r="H1075" s="118"/>
      <c r="I1075" s="118"/>
      <c r="J1075" s="118"/>
      <c r="K1075" s="118"/>
      <c r="L1075" s="118"/>
      <c r="M1075" s="118"/>
      <c r="N1075" s="118"/>
      <c r="O1075" s="143" t="str">
        <f>IF(H1075="","",(S1075/S1075)&amp;":"&amp;ROUND(AH1075/S1075,2))</f>
        <v/>
      </c>
      <c r="P1075" s="118"/>
      <c r="Q1075" s="118"/>
      <c r="R1075" s="143" t="str">
        <f>IF(H1075="","",(S1075/S1075)&amp;":"&amp;ROUND(AI1075/S1075,2))</f>
        <v/>
      </c>
      <c r="S1075" s="144" t="str">
        <f t="shared" si="197"/>
        <v/>
      </c>
      <c r="T1075" s="145" t="str">
        <f t="shared" si="198"/>
        <v/>
      </c>
      <c r="U1075" s="118"/>
      <c r="V1075" s="145" t="str">
        <f t="shared" si="199"/>
        <v/>
      </c>
      <c r="W1075" s="144" t="str">
        <f t="shared" si="200"/>
        <v/>
      </c>
      <c r="X1075" s="146" t="str">
        <f>IF(C1075="","",IF(OR(C1075="Trade",C1075="Multi Position"),(X1074+V1075),IF(C1075="Deposit",(X1074+AE1075),IF(C1075="Withdrawal",(X1074-AE1075)))))</f>
        <v/>
      </c>
      <c r="Y1075" s="145" t="str">
        <f t="shared" si="201"/>
        <v/>
      </c>
      <c r="Z1075" s="118"/>
      <c r="AA1075" s="118"/>
      <c r="AB1075" s="118"/>
      <c r="AC1075" s="118"/>
      <c r="AD1075" s="118"/>
      <c r="AE1075" s="139"/>
      <c r="AF1075" s="118"/>
      <c r="AG1075" s="118"/>
      <c r="AH1075" s="147" t="str">
        <f t="shared" si="202"/>
        <v/>
      </c>
      <c r="AI1075" s="147" t="str">
        <f t="shared" si="203"/>
        <v/>
      </c>
      <c r="AJ1075" s="148" t="str">
        <f t="shared" si="192"/>
        <v/>
      </c>
      <c r="AK1075" s="148" t="str">
        <f t="shared" si="193"/>
        <v/>
      </c>
      <c r="AL1075" s="147" t="str">
        <f t="shared" si="194"/>
        <v/>
      </c>
      <c r="AM1075" s="147" t="str">
        <f t="shared" si="195"/>
        <v/>
      </c>
      <c r="AN1075" s="147" t="str">
        <f t="shared" si="196"/>
        <v/>
      </c>
      <c r="AO1075" s="118"/>
    </row>
    <row r="1076" spans="1:41">
      <c r="A1076" s="118"/>
      <c r="B1076" s="118"/>
      <c r="C1076" s="118"/>
      <c r="D1076" s="118"/>
      <c r="E1076" s="118"/>
      <c r="F1076" s="118"/>
      <c r="G1076" s="118"/>
      <c r="H1076" s="118"/>
      <c r="I1076" s="118"/>
      <c r="J1076" s="118"/>
      <c r="K1076" s="118"/>
      <c r="L1076" s="118"/>
      <c r="M1076" s="118"/>
      <c r="N1076" s="118"/>
      <c r="O1076" s="143" t="str">
        <f>IF(H1076="","",(S1076/S1076)&amp;":"&amp;ROUND(AH1076/S1076,2))</f>
        <v/>
      </c>
      <c r="P1076" s="118"/>
      <c r="Q1076" s="118"/>
      <c r="R1076" s="143" t="str">
        <f>IF(H1076="","",(S1076/S1076)&amp;":"&amp;ROUND(AI1076/S1076,2))</f>
        <v/>
      </c>
      <c r="S1076" s="144" t="str">
        <f t="shared" si="197"/>
        <v/>
      </c>
      <c r="T1076" s="145" t="str">
        <f t="shared" si="198"/>
        <v/>
      </c>
      <c r="U1076" s="118"/>
      <c r="V1076" s="145" t="str">
        <f t="shared" si="199"/>
        <v/>
      </c>
      <c r="W1076" s="144" t="str">
        <f t="shared" si="200"/>
        <v/>
      </c>
      <c r="X1076" s="146" t="str">
        <f>IF(C1076="","",IF(OR(C1076="Trade",C1076="Multi Position"),(X1075+V1076),IF(C1076="Deposit",(X1075+AE1076),IF(C1076="Withdrawal",(X1075-AE1076)))))</f>
        <v/>
      </c>
      <c r="Y1076" s="145" t="str">
        <f t="shared" si="201"/>
        <v/>
      </c>
      <c r="Z1076" s="118"/>
      <c r="AA1076" s="118"/>
      <c r="AB1076" s="118"/>
      <c r="AC1076" s="118"/>
      <c r="AD1076" s="118"/>
      <c r="AE1076" s="139"/>
      <c r="AF1076" s="118"/>
      <c r="AG1076" s="118"/>
      <c r="AH1076" s="147" t="str">
        <f t="shared" si="202"/>
        <v/>
      </c>
      <c r="AI1076" s="147" t="str">
        <f t="shared" si="203"/>
        <v/>
      </c>
      <c r="AJ1076" s="148" t="str">
        <f t="shared" si="192"/>
        <v/>
      </c>
      <c r="AK1076" s="148" t="str">
        <f t="shared" si="193"/>
        <v/>
      </c>
      <c r="AL1076" s="147" t="str">
        <f t="shared" si="194"/>
        <v/>
      </c>
      <c r="AM1076" s="147" t="str">
        <f t="shared" si="195"/>
        <v/>
      </c>
      <c r="AN1076" s="147" t="str">
        <f t="shared" si="196"/>
        <v/>
      </c>
      <c r="AO1076" s="118"/>
    </row>
    <row r="1077" spans="1:41">
      <c r="A1077" s="118"/>
      <c r="B1077" s="118"/>
      <c r="C1077" s="118"/>
      <c r="D1077" s="118"/>
      <c r="E1077" s="118"/>
      <c r="F1077" s="118"/>
      <c r="G1077" s="118"/>
      <c r="H1077" s="118"/>
      <c r="I1077" s="118"/>
      <c r="J1077" s="118"/>
      <c r="K1077" s="118"/>
      <c r="L1077" s="118"/>
      <c r="M1077" s="118"/>
      <c r="N1077" s="118"/>
      <c r="O1077" s="143" t="str">
        <f>IF(H1077="","",(S1077/S1077)&amp;":"&amp;ROUND(AH1077/S1077,2))</f>
        <v/>
      </c>
      <c r="P1077" s="118"/>
      <c r="Q1077" s="118"/>
      <c r="R1077" s="143" t="str">
        <f>IF(H1077="","",(S1077/S1077)&amp;":"&amp;ROUND(AI1077/S1077,2))</f>
        <v/>
      </c>
      <c r="S1077" s="144" t="str">
        <f t="shared" si="197"/>
        <v/>
      </c>
      <c r="T1077" s="145" t="str">
        <f t="shared" si="198"/>
        <v/>
      </c>
      <c r="U1077" s="118"/>
      <c r="V1077" s="145" t="str">
        <f t="shared" si="199"/>
        <v/>
      </c>
      <c r="W1077" s="144" t="str">
        <f t="shared" si="200"/>
        <v/>
      </c>
      <c r="X1077" s="146" t="str">
        <f>IF(C1077="","",IF(OR(C1077="Trade",C1077="Multi Position"),(X1076+V1077),IF(C1077="Deposit",(X1076+AE1077),IF(C1077="Withdrawal",(X1076-AE1077)))))</f>
        <v/>
      </c>
      <c r="Y1077" s="145" t="str">
        <f t="shared" si="201"/>
        <v/>
      </c>
      <c r="Z1077" s="118"/>
      <c r="AA1077" s="118"/>
      <c r="AB1077" s="118"/>
      <c r="AC1077" s="118"/>
      <c r="AD1077" s="118"/>
      <c r="AE1077" s="139"/>
      <c r="AF1077" s="118"/>
      <c r="AG1077" s="118"/>
      <c r="AH1077" s="147" t="str">
        <f t="shared" si="202"/>
        <v/>
      </c>
      <c r="AI1077" s="147" t="str">
        <f t="shared" si="203"/>
        <v/>
      </c>
      <c r="AJ1077" s="148" t="str">
        <f t="shared" si="192"/>
        <v/>
      </c>
      <c r="AK1077" s="148" t="str">
        <f t="shared" si="193"/>
        <v/>
      </c>
      <c r="AL1077" s="147" t="str">
        <f t="shared" si="194"/>
        <v/>
      </c>
      <c r="AM1077" s="147" t="str">
        <f t="shared" si="195"/>
        <v/>
      </c>
      <c r="AN1077" s="147" t="str">
        <f t="shared" si="196"/>
        <v/>
      </c>
      <c r="AO1077" s="118"/>
    </row>
    <row r="1078" spans="1:41">
      <c r="A1078" s="118"/>
      <c r="B1078" s="118"/>
      <c r="C1078" s="118"/>
      <c r="D1078" s="118"/>
      <c r="E1078" s="118"/>
      <c r="F1078" s="118"/>
      <c r="G1078" s="118"/>
      <c r="H1078" s="118"/>
      <c r="I1078" s="118"/>
      <c r="J1078" s="118"/>
      <c r="K1078" s="118"/>
      <c r="L1078" s="118"/>
      <c r="M1078" s="118"/>
      <c r="N1078" s="118"/>
      <c r="O1078" s="143" t="str">
        <f>IF(H1078="","",(S1078/S1078)&amp;":"&amp;ROUND(AH1078/S1078,2))</f>
        <v/>
      </c>
      <c r="P1078" s="118"/>
      <c r="Q1078" s="118"/>
      <c r="R1078" s="143" t="str">
        <f>IF(H1078="","",(S1078/S1078)&amp;":"&amp;ROUND(AI1078/S1078,2))</f>
        <v/>
      </c>
      <c r="S1078" s="144" t="str">
        <f t="shared" si="197"/>
        <v/>
      </c>
      <c r="T1078" s="145" t="str">
        <f t="shared" si="198"/>
        <v/>
      </c>
      <c r="U1078" s="118"/>
      <c r="V1078" s="145" t="str">
        <f t="shared" si="199"/>
        <v/>
      </c>
      <c r="W1078" s="144" t="str">
        <f t="shared" si="200"/>
        <v/>
      </c>
      <c r="X1078" s="146" t="str">
        <f>IF(C1078="","",IF(OR(C1078="Trade",C1078="Multi Position"),(X1077+V1078),IF(C1078="Deposit",(X1077+AE1078),IF(C1078="Withdrawal",(X1077-AE1078)))))</f>
        <v/>
      </c>
      <c r="Y1078" s="145" t="str">
        <f t="shared" si="201"/>
        <v/>
      </c>
      <c r="Z1078" s="118"/>
      <c r="AA1078" s="118"/>
      <c r="AB1078" s="118"/>
      <c r="AC1078" s="118"/>
      <c r="AD1078" s="118"/>
      <c r="AE1078" s="139"/>
      <c r="AF1078" s="118"/>
      <c r="AG1078" s="118"/>
      <c r="AH1078" s="147" t="str">
        <f t="shared" si="202"/>
        <v/>
      </c>
      <c r="AI1078" s="147" t="str">
        <f t="shared" si="203"/>
        <v/>
      </c>
      <c r="AJ1078" s="148" t="str">
        <f t="shared" si="192"/>
        <v/>
      </c>
      <c r="AK1078" s="148" t="str">
        <f t="shared" si="193"/>
        <v/>
      </c>
      <c r="AL1078" s="147" t="str">
        <f t="shared" si="194"/>
        <v/>
      </c>
      <c r="AM1078" s="147" t="str">
        <f t="shared" si="195"/>
        <v/>
      </c>
      <c r="AN1078" s="147" t="str">
        <f t="shared" si="196"/>
        <v/>
      </c>
      <c r="AO1078" s="118"/>
    </row>
    <row r="1079" spans="1:41">
      <c r="A1079" s="118"/>
      <c r="B1079" s="118"/>
      <c r="C1079" s="118"/>
      <c r="D1079" s="118"/>
      <c r="E1079" s="118"/>
      <c r="F1079" s="118"/>
      <c r="G1079" s="118"/>
      <c r="H1079" s="118"/>
      <c r="I1079" s="118"/>
      <c r="J1079" s="118"/>
      <c r="K1079" s="118"/>
      <c r="L1079" s="118"/>
      <c r="M1079" s="118"/>
      <c r="N1079" s="118"/>
      <c r="O1079" s="143" t="str">
        <f>IF(H1079="","",(S1079/S1079)&amp;":"&amp;ROUND(AH1079/S1079,2))</f>
        <v/>
      </c>
      <c r="P1079" s="118"/>
      <c r="Q1079" s="118"/>
      <c r="R1079" s="143" t="str">
        <f>IF(H1079="","",(S1079/S1079)&amp;":"&amp;ROUND(AI1079/S1079,2))</f>
        <v/>
      </c>
      <c r="S1079" s="144" t="str">
        <f t="shared" si="197"/>
        <v/>
      </c>
      <c r="T1079" s="145" t="str">
        <f t="shared" si="198"/>
        <v/>
      </c>
      <c r="U1079" s="118"/>
      <c r="V1079" s="145" t="str">
        <f t="shared" si="199"/>
        <v/>
      </c>
      <c r="W1079" s="144" t="str">
        <f t="shared" si="200"/>
        <v/>
      </c>
      <c r="X1079" s="146" t="str">
        <f>IF(C1079="","",IF(OR(C1079="Trade",C1079="Multi Position"),(X1078+V1079),IF(C1079="Deposit",(X1078+AE1079),IF(C1079="Withdrawal",(X1078-AE1079)))))</f>
        <v/>
      </c>
      <c r="Y1079" s="145" t="str">
        <f t="shared" si="201"/>
        <v/>
      </c>
      <c r="Z1079" s="118"/>
      <c r="AA1079" s="118"/>
      <c r="AB1079" s="118"/>
      <c r="AC1079" s="118"/>
      <c r="AD1079" s="118"/>
      <c r="AE1079" s="139"/>
      <c r="AF1079" s="118"/>
      <c r="AG1079" s="118"/>
      <c r="AH1079" s="147" t="str">
        <f t="shared" si="202"/>
        <v/>
      </c>
      <c r="AI1079" s="147" t="str">
        <f t="shared" si="203"/>
        <v/>
      </c>
      <c r="AJ1079" s="148" t="str">
        <f t="shared" si="192"/>
        <v/>
      </c>
      <c r="AK1079" s="148" t="str">
        <f t="shared" si="193"/>
        <v/>
      </c>
      <c r="AL1079" s="147" t="str">
        <f t="shared" si="194"/>
        <v/>
      </c>
      <c r="AM1079" s="147" t="str">
        <f t="shared" si="195"/>
        <v/>
      </c>
      <c r="AN1079" s="147" t="str">
        <f t="shared" si="196"/>
        <v/>
      </c>
      <c r="AO1079" s="118"/>
    </row>
    <row r="1080" spans="1:41">
      <c r="A1080" s="118"/>
      <c r="B1080" s="118"/>
      <c r="C1080" s="118"/>
      <c r="D1080" s="118"/>
      <c r="E1080" s="118"/>
      <c r="F1080" s="118"/>
      <c r="G1080" s="118"/>
      <c r="H1080" s="118"/>
      <c r="I1080" s="118"/>
      <c r="J1080" s="118"/>
      <c r="K1080" s="118"/>
      <c r="L1080" s="118"/>
      <c r="M1080" s="118"/>
      <c r="N1080" s="118"/>
      <c r="O1080" s="143" t="str">
        <f>IF(H1080="","",(S1080/S1080)&amp;":"&amp;ROUND(AH1080/S1080,2))</f>
        <v/>
      </c>
      <c r="P1080" s="118"/>
      <c r="Q1080" s="118"/>
      <c r="R1080" s="143" t="str">
        <f>IF(H1080="","",(S1080/S1080)&amp;":"&amp;ROUND(AI1080/S1080,2))</f>
        <v/>
      </c>
      <c r="S1080" s="144" t="str">
        <f t="shared" si="197"/>
        <v/>
      </c>
      <c r="T1080" s="145" t="str">
        <f t="shared" si="198"/>
        <v/>
      </c>
      <c r="U1080" s="118"/>
      <c r="V1080" s="145" t="str">
        <f t="shared" si="199"/>
        <v/>
      </c>
      <c r="W1080" s="144" t="str">
        <f t="shared" si="200"/>
        <v/>
      </c>
      <c r="X1080" s="146" t="str">
        <f>IF(C1080="","",IF(OR(C1080="Trade",C1080="Multi Position"),(X1079+V1080),IF(C1080="Deposit",(X1079+AE1080),IF(C1080="Withdrawal",(X1079-AE1080)))))</f>
        <v/>
      </c>
      <c r="Y1080" s="145" t="str">
        <f t="shared" si="201"/>
        <v/>
      </c>
      <c r="Z1080" s="118"/>
      <c r="AA1080" s="118"/>
      <c r="AB1080" s="118"/>
      <c r="AC1080" s="118"/>
      <c r="AD1080" s="118"/>
      <c r="AE1080" s="139"/>
      <c r="AF1080" s="118"/>
      <c r="AG1080" s="118"/>
      <c r="AH1080" s="147" t="str">
        <f t="shared" si="202"/>
        <v/>
      </c>
      <c r="AI1080" s="147" t="str">
        <f t="shared" si="203"/>
        <v/>
      </c>
      <c r="AJ1080" s="148" t="str">
        <f t="shared" si="192"/>
        <v/>
      </c>
      <c r="AK1080" s="148" t="str">
        <f t="shared" si="193"/>
        <v/>
      </c>
      <c r="AL1080" s="147" t="str">
        <f t="shared" si="194"/>
        <v/>
      </c>
      <c r="AM1080" s="147" t="str">
        <f t="shared" si="195"/>
        <v/>
      </c>
      <c r="AN1080" s="147" t="str">
        <f t="shared" si="196"/>
        <v/>
      </c>
      <c r="AO1080" s="118"/>
    </row>
    <row r="1081" spans="1:41">
      <c r="A1081" s="118"/>
      <c r="B1081" s="118"/>
      <c r="C1081" s="118"/>
      <c r="D1081" s="118"/>
      <c r="E1081" s="118"/>
      <c r="F1081" s="118"/>
      <c r="G1081" s="118"/>
      <c r="H1081" s="118"/>
      <c r="I1081" s="118"/>
      <c r="J1081" s="118"/>
      <c r="K1081" s="118"/>
      <c r="L1081" s="118"/>
      <c r="M1081" s="118"/>
      <c r="N1081" s="118"/>
      <c r="O1081" s="143" t="str">
        <f>IF(H1081="","",(S1081/S1081)&amp;":"&amp;ROUND(AH1081/S1081,2))</f>
        <v/>
      </c>
      <c r="P1081" s="118"/>
      <c r="Q1081" s="118"/>
      <c r="R1081" s="143" t="str">
        <f>IF(H1081="","",(S1081/S1081)&amp;":"&amp;ROUND(AI1081/S1081,2))</f>
        <v/>
      </c>
      <c r="S1081" s="144" t="str">
        <f t="shared" si="197"/>
        <v/>
      </c>
      <c r="T1081" s="145" t="str">
        <f t="shared" si="198"/>
        <v/>
      </c>
      <c r="U1081" s="118"/>
      <c r="V1081" s="145" t="str">
        <f t="shared" si="199"/>
        <v/>
      </c>
      <c r="W1081" s="144" t="str">
        <f t="shared" si="200"/>
        <v/>
      </c>
      <c r="X1081" s="146" t="str">
        <f>IF(C1081="","",IF(OR(C1081="Trade",C1081="Multi Position"),(X1080+V1081),IF(C1081="Deposit",(X1080+AE1081),IF(C1081="Withdrawal",(X1080-AE1081)))))</f>
        <v/>
      </c>
      <c r="Y1081" s="145" t="str">
        <f t="shared" si="201"/>
        <v/>
      </c>
      <c r="Z1081" s="118"/>
      <c r="AA1081" s="118"/>
      <c r="AB1081" s="118"/>
      <c r="AC1081" s="118"/>
      <c r="AD1081" s="118"/>
      <c r="AE1081" s="139"/>
      <c r="AF1081" s="118"/>
      <c r="AG1081" s="118"/>
      <c r="AH1081" s="147" t="str">
        <f t="shared" si="202"/>
        <v/>
      </c>
      <c r="AI1081" s="147" t="str">
        <f t="shared" si="203"/>
        <v/>
      </c>
      <c r="AJ1081" s="148" t="str">
        <f t="shared" si="192"/>
        <v/>
      </c>
      <c r="AK1081" s="148" t="str">
        <f t="shared" si="193"/>
        <v/>
      </c>
      <c r="AL1081" s="147" t="str">
        <f t="shared" si="194"/>
        <v/>
      </c>
      <c r="AM1081" s="147" t="str">
        <f t="shared" si="195"/>
        <v/>
      </c>
      <c r="AN1081" s="147" t="str">
        <f t="shared" si="196"/>
        <v/>
      </c>
      <c r="AO1081" s="118"/>
    </row>
    <row r="1082" spans="1:41">
      <c r="A1082" s="118"/>
      <c r="B1082" s="118"/>
      <c r="C1082" s="118"/>
      <c r="D1082" s="118"/>
      <c r="E1082" s="118"/>
      <c r="F1082" s="118"/>
      <c r="G1082" s="118"/>
      <c r="H1082" s="118"/>
      <c r="I1082" s="118"/>
      <c r="J1082" s="118"/>
      <c r="K1082" s="118"/>
      <c r="L1082" s="118"/>
      <c r="M1082" s="118"/>
      <c r="N1082" s="118"/>
      <c r="O1082" s="143" t="str">
        <f>IF(H1082="","",(S1082/S1082)&amp;":"&amp;ROUND(AH1082/S1082,2))</f>
        <v/>
      </c>
      <c r="P1082" s="118"/>
      <c r="Q1082" s="118"/>
      <c r="R1082" s="143" t="str">
        <f>IF(H1082="","",(S1082/S1082)&amp;":"&amp;ROUND(AI1082/S1082,2))</f>
        <v/>
      </c>
      <c r="S1082" s="144" t="str">
        <f t="shared" si="197"/>
        <v/>
      </c>
      <c r="T1082" s="145" t="str">
        <f t="shared" si="198"/>
        <v/>
      </c>
      <c r="U1082" s="118"/>
      <c r="V1082" s="145" t="str">
        <f t="shared" si="199"/>
        <v/>
      </c>
      <c r="W1082" s="144" t="str">
        <f t="shared" si="200"/>
        <v/>
      </c>
      <c r="X1082" s="146" t="str">
        <f>IF(C1082="","",IF(OR(C1082="Trade",C1082="Multi Position"),(X1081+V1082),IF(C1082="Deposit",(X1081+AE1082),IF(C1082="Withdrawal",(X1081-AE1082)))))</f>
        <v/>
      </c>
      <c r="Y1082" s="145" t="str">
        <f t="shared" si="201"/>
        <v/>
      </c>
      <c r="Z1082" s="118"/>
      <c r="AA1082" s="118"/>
      <c r="AB1082" s="118"/>
      <c r="AC1082" s="118"/>
      <c r="AD1082" s="118"/>
      <c r="AE1082" s="139"/>
      <c r="AF1082" s="118"/>
      <c r="AG1082" s="118"/>
      <c r="AH1082" s="147" t="str">
        <f t="shared" si="202"/>
        <v/>
      </c>
      <c r="AI1082" s="147" t="str">
        <f t="shared" si="203"/>
        <v/>
      </c>
      <c r="AJ1082" s="148" t="str">
        <f t="shared" si="192"/>
        <v/>
      </c>
      <c r="AK1082" s="148" t="str">
        <f t="shared" si="193"/>
        <v/>
      </c>
      <c r="AL1082" s="147" t="str">
        <f t="shared" si="194"/>
        <v/>
      </c>
      <c r="AM1082" s="147" t="str">
        <f t="shared" si="195"/>
        <v/>
      </c>
      <c r="AN1082" s="147" t="str">
        <f t="shared" si="196"/>
        <v/>
      </c>
      <c r="AO1082" s="118"/>
    </row>
    <row r="1083" spans="1:41">
      <c r="A1083" s="118"/>
      <c r="B1083" s="118"/>
      <c r="C1083" s="118"/>
      <c r="D1083" s="118"/>
      <c r="E1083" s="118"/>
      <c r="F1083" s="118"/>
      <c r="G1083" s="118"/>
      <c r="H1083" s="118"/>
      <c r="I1083" s="118"/>
      <c r="J1083" s="118"/>
      <c r="K1083" s="118"/>
      <c r="L1083" s="118"/>
      <c r="M1083" s="118"/>
      <c r="N1083" s="118"/>
      <c r="O1083" s="143" t="str">
        <f>IF(H1083="","",(S1083/S1083)&amp;":"&amp;ROUND(AH1083/S1083,2))</f>
        <v/>
      </c>
      <c r="P1083" s="118"/>
      <c r="Q1083" s="118"/>
      <c r="R1083" s="143" t="str">
        <f>IF(H1083="","",(S1083/S1083)&amp;":"&amp;ROUND(AI1083/S1083,2))</f>
        <v/>
      </c>
      <c r="S1083" s="144" t="str">
        <f t="shared" si="197"/>
        <v/>
      </c>
      <c r="T1083" s="145" t="str">
        <f t="shared" si="198"/>
        <v/>
      </c>
      <c r="U1083" s="118"/>
      <c r="V1083" s="145" t="str">
        <f t="shared" si="199"/>
        <v/>
      </c>
      <c r="W1083" s="144" t="str">
        <f t="shared" si="200"/>
        <v/>
      </c>
      <c r="X1083" s="146" t="str">
        <f>IF(C1083="","",IF(OR(C1083="Trade",C1083="Multi Position"),(X1082+V1083),IF(C1083="Deposit",(X1082+AE1083),IF(C1083="Withdrawal",(X1082-AE1083)))))</f>
        <v/>
      </c>
      <c r="Y1083" s="145" t="str">
        <f t="shared" si="201"/>
        <v/>
      </c>
      <c r="Z1083" s="118"/>
      <c r="AA1083" s="118"/>
      <c r="AB1083" s="118"/>
      <c r="AC1083" s="118"/>
      <c r="AD1083" s="118"/>
      <c r="AE1083" s="139"/>
      <c r="AF1083" s="118"/>
      <c r="AG1083" s="118"/>
      <c r="AH1083" s="147" t="str">
        <f t="shared" si="202"/>
        <v/>
      </c>
      <c r="AI1083" s="147" t="str">
        <f t="shared" si="203"/>
        <v/>
      </c>
      <c r="AJ1083" s="148" t="str">
        <f t="shared" si="192"/>
        <v/>
      </c>
      <c r="AK1083" s="148" t="str">
        <f t="shared" si="193"/>
        <v/>
      </c>
      <c r="AL1083" s="147" t="str">
        <f t="shared" si="194"/>
        <v/>
      </c>
      <c r="AM1083" s="147" t="str">
        <f t="shared" si="195"/>
        <v/>
      </c>
      <c r="AN1083" s="147" t="str">
        <f t="shared" si="196"/>
        <v/>
      </c>
      <c r="AO1083" s="118"/>
    </row>
    <row r="1084" spans="1:41">
      <c r="A1084" s="118"/>
      <c r="B1084" s="118"/>
      <c r="C1084" s="118"/>
      <c r="D1084" s="118"/>
      <c r="E1084" s="118"/>
      <c r="F1084" s="118"/>
      <c r="G1084" s="118"/>
      <c r="H1084" s="118"/>
      <c r="I1084" s="118"/>
      <c r="J1084" s="118"/>
      <c r="K1084" s="118"/>
      <c r="L1084" s="118"/>
      <c r="M1084" s="118"/>
      <c r="N1084" s="118"/>
      <c r="O1084" s="143" t="str">
        <f>IF(H1084="","",(S1084/S1084)&amp;":"&amp;ROUND(AH1084/S1084,2))</f>
        <v/>
      </c>
      <c r="P1084" s="118"/>
      <c r="Q1084" s="118"/>
      <c r="R1084" s="143" t="str">
        <f>IF(H1084="","",(S1084/S1084)&amp;":"&amp;ROUND(AI1084/S1084,2))</f>
        <v/>
      </c>
      <c r="S1084" s="144" t="str">
        <f t="shared" si="197"/>
        <v/>
      </c>
      <c r="T1084" s="145" t="str">
        <f t="shared" si="198"/>
        <v/>
      </c>
      <c r="U1084" s="118"/>
      <c r="V1084" s="145" t="str">
        <f t="shared" si="199"/>
        <v/>
      </c>
      <c r="W1084" s="144" t="str">
        <f t="shared" si="200"/>
        <v/>
      </c>
      <c r="X1084" s="146" t="str">
        <f>IF(C1084="","",IF(OR(C1084="Trade",C1084="Multi Position"),(X1083+V1084),IF(C1084="Deposit",(X1083+AE1084),IF(C1084="Withdrawal",(X1083-AE1084)))))</f>
        <v/>
      </c>
      <c r="Y1084" s="145" t="str">
        <f t="shared" si="201"/>
        <v/>
      </c>
      <c r="Z1084" s="118"/>
      <c r="AA1084" s="118"/>
      <c r="AB1084" s="118"/>
      <c r="AC1084" s="118"/>
      <c r="AD1084" s="118"/>
      <c r="AE1084" s="139"/>
      <c r="AF1084" s="118"/>
      <c r="AG1084" s="118"/>
      <c r="AH1084" s="147" t="str">
        <f t="shared" si="202"/>
        <v/>
      </c>
      <c r="AI1084" s="147" t="str">
        <f t="shared" si="203"/>
        <v/>
      </c>
      <c r="AJ1084" s="148" t="str">
        <f t="shared" si="192"/>
        <v/>
      </c>
      <c r="AK1084" s="148" t="str">
        <f t="shared" si="193"/>
        <v/>
      </c>
      <c r="AL1084" s="147" t="str">
        <f t="shared" si="194"/>
        <v/>
      </c>
      <c r="AM1084" s="147" t="str">
        <f t="shared" si="195"/>
        <v/>
      </c>
      <c r="AN1084" s="147" t="str">
        <f t="shared" si="196"/>
        <v/>
      </c>
      <c r="AO1084" s="118"/>
    </row>
    <row r="1085" spans="1:41">
      <c r="A1085" s="118"/>
      <c r="B1085" s="118"/>
      <c r="C1085" s="118"/>
      <c r="D1085" s="118"/>
      <c r="E1085" s="118"/>
      <c r="F1085" s="118"/>
      <c r="G1085" s="118"/>
      <c r="H1085" s="118"/>
      <c r="I1085" s="118"/>
      <c r="J1085" s="118"/>
      <c r="K1085" s="118"/>
      <c r="L1085" s="118"/>
      <c r="M1085" s="118"/>
      <c r="N1085" s="118"/>
      <c r="O1085" s="143" t="str">
        <f>IF(H1085="","",(S1085/S1085)&amp;":"&amp;ROUND(AH1085/S1085,2))</f>
        <v/>
      </c>
      <c r="P1085" s="118"/>
      <c r="Q1085" s="118"/>
      <c r="R1085" s="143" t="str">
        <f>IF(H1085="","",(S1085/S1085)&amp;":"&amp;ROUND(AI1085/S1085,2))</f>
        <v/>
      </c>
      <c r="S1085" s="144" t="str">
        <f t="shared" si="197"/>
        <v/>
      </c>
      <c r="T1085" s="145" t="str">
        <f t="shared" si="198"/>
        <v/>
      </c>
      <c r="U1085" s="118"/>
      <c r="V1085" s="145" t="str">
        <f t="shared" si="199"/>
        <v/>
      </c>
      <c r="W1085" s="144" t="str">
        <f t="shared" si="200"/>
        <v/>
      </c>
      <c r="X1085" s="146" t="str">
        <f>IF(C1085="","",IF(OR(C1085="Trade",C1085="Multi Position"),(X1084+V1085),IF(C1085="Deposit",(X1084+AE1085),IF(C1085="Withdrawal",(X1084-AE1085)))))</f>
        <v/>
      </c>
      <c r="Y1085" s="145" t="str">
        <f t="shared" si="201"/>
        <v/>
      </c>
      <c r="Z1085" s="118"/>
      <c r="AA1085" s="118"/>
      <c r="AB1085" s="118"/>
      <c r="AC1085" s="118"/>
      <c r="AD1085" s="118"/>
      <c r="AE1085" s="139"/>
      <c r="AF1085" s="118"/>
      <c r="AG1085" s="118"/>
      <c r="AH1085" s="147" t="str">
        <f t="shared" si="202"/>
        <v/>
      </c>
      <c r="AI1085" s="147" t="str">
        <f t="shared" si="203"/>
        <v/>
      </c>
      <c r="AJ1085" s="148" t="str">
        <f t="shared" si="192"/>
        <v/>
      </c>
      <c r="AK1085" s="148" t="str">
        <f t="shared" si="193"/>
        <v/>
      </c>
      <c r="AL1085" s="147" t="str">
        <f t="shared" si="194"/>
        <v/>
      </c>
      <c r="AM1085" s="147" t="str">
        <f t="shared" si="195"/>
        <v/>
      </c>
      <c r="AN1085" s="147" t="str">
        <f t="shared" si="196"/>
        <v/>
      </c>
      <c r="AO1085" s="118"/>
    </row>
    <row r="1086" spans="1:41">
      <c r="A1086" s="118"/>
      <c r="B1086" s="118"/>
      <c r="C1086" s="118"/>
      <c r="D1086" s="118"/>
      <c r="E1086" s="118"/>
      <c r="F1086" s="118"/>
      <c r="G1086" s="118"/>
      <c r="H1086" s="118"/>
      <c r="I1086" s="118"/>
      <c r="J1086" s="118"/>
      <c r="K1086" s="118"/>
      <c r="L1086" s="118"/>
      <c r="M1086" s="118"/>
      <c r="N1086" s="118"/>
      <c r="O1086" s="143" t="str">
        <f>IF(H1086="","",(S1086/S1086)&amp;":"&amp;ROUND(AH1086/S1086,2))</f>
        <v/>
      </c>
      <c r="P1086" s="118"/>
      <c r="Q1086" s="118"/>
      <c r="R1086" s="143" t="str">
        <f>IF(H1086="","",(S1086/S1086)&amp;":"&amp;ROUND(AI1086/S1086,2))</f>
        <v/>
      </c>
      <c r="S1086" s="144" t="str">
        <f t="shared" si="197"/>
        <v/>
      </c>
      <c r="T1086" s="145" t="str">
        <f t="shared" si="198"/>
        <v/>
      </c>
      <c r="U1086" s="118"/>
      <c r="V1086" s="145" t="str">
        <f t="shared" si="199"/>
        <v/>
      </c>
      <c r="W1086" s="144" t="str">
        <f t="shared" si="200"/>
        <v/>
      </c>
      <c r="X1086" s="146" t="str">
        <f>IF(C1086="","",IF(OR(C1086="Trade",C1086="Multi Position"),(X1085+V1086),IF(C1086="Deposit",(X1085+AE1086),IF(C1086="Withdrawal",(X1085-AE1086)))))</f>
        <v/>
      </c>
      <c r="Y1086" s="145" t="str">
        <f t="shared" si="201"/>
        <v/>
      </c>
      <c r="Z1086" s="118"/>
      <c r="AA1086" s="118"/>
      <c r="AB1086" s="118"/>
      <c r="AC1086" s="118"/>
      <c r="AD1086" s="118"/>
      <c r="AE1086" s="139"/>
      <c r="AF1086" s="118"/>
      <c r="AG1086" s="118"/>
      <c r="AH1086" s="147" t="str">
        <f t="shared" si="202"/>
        <v/>
      </c>
      <c r="AI1086" s="147" t="str">
        <f t="shared" si="203"/>
        <v/>
      </c>
      <c r="AJ1086" s="148" t="str">
        <f t="shared" si="192"/>
        <v/>
      </c>
      <c r="AK1086" s="148" t="str">
        <f t="shared" si="193"/>
        <v/>
      </c>
      <c r="AL1086" s="147" t="str">
        <f t="shared" si="194"/>
        <v/>
      </c>
      <c r="AM1086" s="147" t="str">
        <f t="shared" si="195"/>
        <v/>
      </c>
      <c r="AN1086" s="147" t="str">
        <f t="shared" si="196"/>
        <v/>
      </c>
      <c r="AO1086" s="118"/>
    </row>
    <row r="1087" spans="1:41">
      <c r="A1087" s="118"/>
      <c r="B1087" s="118"/>
      <c r="C1087" s="118"/>
      <c r="D1087" s="118"/>
      <c r="E1087" s="118"/>
      <c r="F1087" s="118"/>
      <c r="G1087" s="118"/>
      <c r="H1087" s="118"/>
      <c r="I1087" s="118"/>
      <c r="J1087" s="118"/>
      <c r="K1087" s="118"/>
      <c r="L1087" s="118"/>
      <c r="M1087" s="118"/>
      <c r="N1087" s="118"/>
      <c r="O1087" s="143" t="str">
        <f>IF(H1087="","",(S1087/S1087)&amp;":"&amp;ROUND(AH1087/S1087,2))</f>
        <v/>
      </c>
      <c r="P1087" s="118"/>
      <c r="Q1087" s="118"/>
      <c r="R1087" s="143" t="str">
        <f>IF(H1087="","",(S1087/S1087)&amp;":"&amp;ROUND(AI1087/S1087,2))</f>
        <v/>
      </c>
      <c r="S1087" s="144" t="str">
        <f t="shared" si="197"/>
        <v/>
      </c>
      <c r="T1087" s="145" t="str">
        <f t="shared" si="198"/>
        <v/>
      </c>
      <c r="U1087" s="118"/>
      <c r="V1087" s="145" t="str">
        <f t="shared" si="199"/>
        <v/>
      </c>
      <c r="W1087" s="144" t="str">
        <f t="shared" si="200"/>
        <v/>
      </c>
      <c r="X1087" s="146" t="str">
        <f>IF(C1087="","",IF(OR(C1087="Trade",C1087="Multi Position"),(X1086+V1087),IF(C1087="Deposit",(X1086+AE1087),IF(C1087="Withdrawal",(X1086-AE1087)))))</f>
        <v/>
      </c>
      <c r="Y1087" s="145" t="str">
        <f t="shared" si="201"/>
        <v/>
      </c>
      <c r="Z1087" s="118"/>
      <c r="AA1087" s="118"/>
      <c r="AB1087" s="118"/>
      <c r="AC1087" s="118"/>
      <c r="AD1087" s="118"/>
      <c r="AE1087" s="139"/>
      <c r="AF1087" s="118"/>
      <c r="AG1087" s="118"/>
      <c r="AH1087" s="147" t="str">
        <f t="shared" si="202"/>
        <v/>
      </c>
      <c r="AI1087" s="147" t="str">
        <f t="shared" si="203"/>
        <v/>
      </c>
      <c r="AJ1087" s="148" t="str">
        <f t="shared" si="192"/>
        <v/>
      </c>
      <c r="AK1087" s="148" t="str">
        <f t="shared" si="193"/>
        <v/>
      </c>
      <c r="AL1087" s="147" t="str">
        <f t="shared" si="194"/>
        <v/>
      </c>
      <c r="AM1087" s="147" t="str">
        <f t="shared" si="195"/>
        <v/>
      </c>
      <c r="AN1087" s="147" t="str">
        <f t="shared" si="196"/>
        <v/>
      </c>
      <c r="AO1087" s="118"/>
    </row>
    <row r="1088" spans="1:41">
      <c r="A1088" s="118"/>
      <c r="B1088" s="118"/>
      <c r="C1088" s="118"/>
      <c r="D1088" s="118"/>
      <c r="E1088" s="118"/>
      <c r="F1088" s="118"/>
      <c r="G1088" s="118"/>
      <c r="H1088" s="118"/>
      <c r="I1088" s="118"/>
      <c r="J1088" s="118"/>
      <c r="K1088" s="118"/>
      <c r="L1088" s="118"/>
      <c r="M1088" s="118"/>
      <c r="N1088" s="118"/>
      <c r="O1088" s="143" t="str">
        <f>IF(H1088="","",(S1088/S1088)&amp;":"&amp;ROUND(AH1088/S1088,2))</f>
        <v/>
      </c>
      <c r="P1088" s="118"/>
      <c r="Q1088" s="118"/>
      <c r="R1088" s="143" t="str">
        <f>IF(H1088="","",(S1088/S1088)&amp;":"&amp;ROUND(AI1088/S1088,2))</f>
        <v/>
      </c>
      <c r="S1088" s="144" t="str">
        <f t="shared" si="197"/>
        <v/>
      </c>
      <c r="T1088" s="145" t="str">
        <f t="shared" si="198"/>
        <v/>
      </c>
      <c r="U1088" s="118"/>
      <c r="V1088" s="145" t="str">
        <f t="shared" si="199"/>
        <v/>
      </c>
      <c r="W1088" s="144" t="str">
        <f t="shared" si="200"/>
        <v/>
      </c>
      <c r="X1088" s="146" t="str">
        <f>IF(C1088="","",IF(OR(C1088="Trade",C1088="Multi Position"),(X1087+V1088),IF(C1088="Deposit",(X1087+AE1088),IF(C1088="Withdrawal",(X1087-AE1088)))))</f>
        <v/>
      </c>
      <c r="Y1088" s="145" t="str">
        <f t="shared" si="201"/>
        <v/>
      </c>
      <c r="Z1088" s="118"/>
      <c r="AA1088" s="118"/>
      <c r="AB1088" s="118"/>
      <c r="AC1088" s="118"/>
      <c r="AD1088" s="118"/>
      <c r="AE1088" s="139"/>
      <c r="AF1088" s="118"/>
      <c r="AG1088" s="118"/>
      <c r="AH1088" s="147" t="str">
        <f t="shared" si="202"/>
        <v/>
      </c>
      <c r="AI1088" s="147" t="str">
        <f t="shared" si="203"/>
        <v/>
      </c>
      <c r="AJ1088" s="148" t="str">
        <f t="shared" si="192"/>
        <v/>
      </c>
      <c r="AK1088" s="148" t="str">
        <f t="shared" si="193"/>
        <v/>
      </c>
      <c r="AL1088" s="147" t="str">
        <f t="shared" si="194"/>
        <v/>
      </c>
      <c r="AM1088" s="147" t="str">
        <f t="shared" si="195"/>
        <v/>
      </c>
      <c r="AN1088" s="147" t="str">
        <f t="shared" si="196"/>
        <v/>
      </c>
      <c r="AO1088" s="118"/>
    </row>
    <row r="1089" spans="1:41">
      <c r="A1089" s="118"/>
      <c r="B1089" s="118"/>
      <c r="C1089" s="118"/>
      <c r="D1089" s="118"/>
      <c r="E1089" s="118"/>
      <c r="F1089" s="118"/>
      <c r="G1089" s="118"/>
      <c r="H1089" s="118"/>
      <c r="I1089" s="118"/>
      <c r="J1089" s="118"/>
      <c r="K1089" s="118"/>
      <c r="L1089" s="118"/>
      <c r="M1089" s="118"/>
      <c r="N1089" s="118"/>
      <c r="O1089" s="143" t="str">
        <f>IF(H1089="","",(S1089/S1089)&amp;":"&amp;ROUND(AH1089/S1089,2))</f>
        <v/>
      </c>
      <c r="P1089" s="118"/>
      <c r="Q1089" s="118"/>
      <c r="R1089" s="143" t="str">
        <f>IF(H1089="","",(S1089/S1089)&amp;":"&amp;ROUND(AI1089/S1089,2))</f>
        <v/>
      </c>
      <c r="S1089" s="144" t="str">
        <f t="shared" si="197"/>
        <v/>
      </c>
      <c r="T1089" s="145" t="str">
        <f t="shared" si="198"/>
        <v/>
      </c>
      <c r="U1089" s="118"/>
      <c r="V1089" s="145" t="str">
        <f t="shared" si="199"/>
        <v/>
      </c>
      <c r="W1089" s="144" t="str">
        <f t="shared" si="200"/>
        <v/>
      </c>
      <c r="X1089" s="146" t="str">
        <f>IF(C1089="","",IF(OR(C1089="Trade",C1089="Multi Position"),(X1088+V1089),IF(C1089="Deposit",(X1088+AE1089),IF(C1089="Withdrawal",(X1088-AE1089)))))</f>
        <v/>
      </c>
      <c r="Y1089" s="145" t="str">
        <f t="shared" si="201"/>
        <v/>
      </c>
      <c r="Z1089" s="118"/>
      <c r="AA1089" s="118"/>
      <c r="AB1089" s="118"/>
      <c r="AC1089" s="118"/>
      <c r="AD1089" s="118"/>
      <c r="AE1089" s="139"/>
      <c r="AF1089" s="118"/>
      <c r="AG1089" s="118"/>
      <c r="AH1089" s="147" t="str">
        <f t="shared" si="202"/>
        <v/>
      </c>
      <c r="AI1089" s="147" t="str">
        <f t="shared" si="203"/>
        <v/>
      </c>
      <c r="AJ1089" s="148" t="str">
        <f t="shared" si="192"/>
        <v/>
      </c>
      <c r="AK1089" s="148" t="str">
        <f t="shared" si="193"/>
        <v/>
      </c>
      <c r="AL1089" s="147" t="str">
        <f t="shared" si="194"/>
        <v/>
      </c>
      <c r="AM1089" s="147" t="str">
        <f t="shared" si="195"/>
        <v/>
      </c>
      <c r="AN1089" s="147" t="str">
        <f t="shared" si="196"/>
        <v/>
      </c>
      <c r="AO1089" s="118"/>
    </row>
    <row r="1090" spans="1:41">
      <c r="A1090" s="118"/>
      <c r="B1090" s="118"/>
      <c r="C1090" s="118"/>
      <c r="D1090" s="118"/>
      <c r="E1090" s="118"/>
      <c r="F1090" s="118"/>
      <c r="G1090" s="118"/>
      <c r="H1090" s="118"/>
      <c r="I1090" s="118"/>
      <c r="J1090" s="118"/>
      <c r="K1090" s="118"/>
      <c r="L1090" s="118"/>
      <c r="M1090" s="118"/>
      <c r="N1090" s="118"/>
      <c r="O1090" s="143" t="str">
        <f>IF(H1090="","",(S1090/S1090)&amp;":"&amp;ROUND(AH1090/S1090,2))</f>
        <v/>
      </c>
      <c r="P1090" s="118"/>
      <c r="Q1090" s="118"/>
      <c r="R1090" s="143" t="str">
        <f>IF(H1090="","",(S1090/S1090)&amp;":"&amp;ROUND(AI1090/S1090,2))</f>
        <v/>
      </c>
      <c r="S1090" s="144" t="str">
        <f t="shared" si="197"/>
        <v/>
      </c>
      <c r="T1090" s="145" t="str">
        <f t="shared" si="198"/>
        <v/>
      </c>
      <c r="U1090" s="118"/>
      <c r="V1090" s="145" t="str">
        <f t="shared" si="199"/>
        <v/>
      </c>
      <c r="W1090" s="144" t="str">
        <f t="shared" si="200"/>
        <v/>
      </c>
      <c r="X1090" s="146" t="str">
        <f>IF(C1090="","",IF(OR(C1090="Trade",C1090="Multi Position"),(X1089+V1090),IF(C1090="Deposit",(X1089+AE1090),IF(C1090="Withdrawal",(X1089-AE1090)))))</f>
        <v/>
      </c>
      <c r="Y1090" s="145" t="str">
        <f t="shared" si="201"/>
        <v/>
      </c>
      <c r="Z1090" s="118"/>
      <c r="AA1090" s="118"/>
      <c r="AB1090" s="118"/>
      <c r="AC1090" s="118"/>
      <c r="AD1090" s="118"/>
      <c r="AE1090" s="139"/>
      <c r="AF1090" s="118"/>
      <c r="AG1090" s="118"/>
      <c r="AH1090" s="147" t="str">
        <f t="shared" si="202"/>
        <v/>
      </c>
      <c r="AI1090" s="147" t="str">
        <f t="shared" si="203"/>
        <v/>
      </c>
      <c r="AJ1090" s="148" t="str">
        <f t="shared" si="192"/>
        <v/>
      </c>
      <c r="AK1090" s="148" t="str">
        <f t="shared" si="193"/>
        <v/>
      </c>
      <c r="AL1090" s="147" t="str">
        <f t="shared" si="194"/>
        <v/>
      </c>
      <c r="AM1090" s="147" t="str">
        <f t="shared" si="195"/>
        <v/>
      </c>
      <c r="AN1090" s="147" t="str">
        <f t="shared" si="196"/>
        <v/>
      </c>
      <c r="AO1090" s="118"/>
    </row>
    <row r="1091" spans="1:41">
      <c r="A1091" s="118"/>
      <c r="B1091" s="118"/>
      <c r="C1091" s="118"/>
      <c r="D1091" s="118"/>
      <c r="E1091" s="118"/>
      <c r="F1091" s="118"/>
      <c r="G1091" s="118"/>
      <c r="H1091" s="118"/>
      <c r="I1091" s="118"/>
      <c r="J1091" s="118"/>
      <c r="K1091" s="118"/>
      <c r="L1091" s="118"/>
      <c r="M1091" s="118"/>
      <c r="N1091" s="118"/>
      <c r="O1091" s="143" t="str">
        <f>IF(H1091="","",(S1091/S1091)&amp;":"&amp;ROUND(AH1091/S1091,2))</f>
        <v/>
      </c>
      <c r="P1091" s="118"/>
      <c r="Q1091" s="118"/>
      <c r="R1091" s="143" t="str">
        <f>IF(H1091="","",(S1091/S1091)&amp;":"&amp;ROUND(AI1091/S1091,2))</f>
        <v/>
      </c>
      <c r="S1091" s="144" t="str">
        <f t="shared" si="197"/>
        <v/>
      </c>
      <c r="T1091" s="145" t="str">
        <f t="shared" si="198"/>
        <v/>
      </c>
      <c r="U1091" s="118"/>
      <c r="V1091" s="145" t="str">
        <f t="shared" si="199"/>
        <v/>
      </c>
      <c r="W1091" s="144" t="str">
        <f t="shared" si="200"/>
        <v/>
      </c>
      <c r="X1091" s="146" t="str">
        <f>IF(C1091="","",IF(OR(C1091="Trade",C1091="Multi Position"),(X1090+V1091),IF(C1091="Deposit",(X1090+AE1091),IF(C1091="Withdrawal",(X1090-AE1091)))))</f>
        <v/>
      </c>
      <c r="Y1091" s="145" t="str">
        <f t="shared" si="201"/>
        <v/>
      </c>
      <c r="Z1091" s="118"/>
      <c r="AA1091" s="118"/>
      <c r="AB1091" s="118"/>
      <c r="AC1091" s="118"/>
      <c r="AD1091" s="118"/>
      <c r="AE1091" s="139"/>
      <c r="AF1091" s="118"/>
      <c r="AG1091" s="118"/>
      <c r="AH1091" s="147" t="str">
        <f t="shared" si="202"/>
        <v/>
      </c>
      <c r="AI1091" s="147" t="str">
        <f t="shared" si="203"/>
        <v/>
      </c>
      <c r="AJ1091" s="148" t="str">
        <f t="shared" si="192"/>
        <v/>
      </c>
      <c r="AK1091" s="148" t="str">
        <f t="shared" si="193"/>
        <v/>
      </c>
      <c r="AL1091" s="147" t="str">
        <f t="shared" si="194"/>
        <v/>
      </c>
      <c r="AM1091" s="147" t="str">
        <f t="shared" si="195"/>
        <v/>
      </c>
      <c r="AN1091" s="147" t="str">
        <f t="shared" si="196"/>
        <v/>
      </c>
      <c r="AO1091" s="118"/>
    </row>
    <row r="1092" spans="1:41">
      <c r="A1092" s="118"/>
      <c r="B1092" s="118"/>
      <c r="C1092" s="118"/>
      <c r="D1092" s="118"/>
      <c r="E1092" s="118"/>
      <c r="F1092" s="118"/>
      <c r="G1092" s="118"/>
      <c r="H1092" s="118"/>
      <c r="I1092" s="118"/>
      <c r="J1092" s="118"/>
      <c r="K1092" s="118"/>
      <c r="L1092" s="118"/>
      <c r="M1092" s="118"/>
      <c r="N1092" s="118"/>
      <c r="O1092" s="143" t="str">
        <f>IF(H1092="","",(S1092/S1092)&amp;":"&amp;ROUND(AH1092/S1092,2))</f>
        <v/>
      </c>
      <c r="P1092" s="118"/>
      <c r="Q1092" s="118"/>
      <c r="R1092" s="143" t="str">
        <f>IF(H1092="","",(S1092/S1092)&amp;":"&amp;ROUND(AI1092/S1092,2))</f>
        <v/>
      </c>
      <c r="S1092" s="144" t="str">
        <f t="shared" si="197"/>
        <v/>
      </c>
      <c r="T1092" s="145" t="str">
        <f t="shared" si="198"/>
        <v/>
      </c>
      <c r="U1092" s="118"/>
      <c r="V1092" s="145" t="str">
        <f t="shared" si="199"/>
        <v/>
      </c>
      <c r="W1092" s="144" t="str">
        <f t="shared" si="200"/>
        <v/>
      </c>
      <c r="X1092" s="146" t="str">
        <f>IF(C1092="","",IF(OR(C1092="Trade",C1092="Multi Position"),(X1091+V1092),IF(C1092="Deposit",(X1091+AE1092),IF(C1092="Withdrawal",(X1091-AE1092)))))</f>
        <v/>
      </c>
      <c r="Y1092" s="145" t="str">
        <f t="shared" si="201"/>
        <v/>
      </c>
      <c r="Z1092" s="118"/>
      <c r="AA1092" s="118"/>
      <c r="AB1092" s="118"/>
      <c r="AC1092" s="118"/>
      <c r="AD1092" s="118"/>
      <c r="AE1092" s="139"/>
      <c r="AF1092" s="118"/>
      <c r="AG1092" s="118"/>
      <c r="AH1092" s="147" t="str">
        <f t="shared" si="202"/>
        <v/>
      </c>
      <c r="AI1092" s="147" t="str">
        <f t="shared" si="203"/>
        <v/>
      </c>
      <c r="AJ1092" s="148" t="str">
        <f t="shared" si="192"/>
        <v/>
      </c>
      <c r="AK1092" s="148" t="str">
        <f t="shared" si="193"/>
        <v/>
      </c>
      <c r="AL1092" s="147" t="str">
        <f t="shared" si="194"/>
        <v/>
      </c>
      <c r="AM1092" s="147" t="str">
        <f t="shared" si="195"/>
        <v/>
      </c>
      <c r="AN1092" s="147" t="str">
        <f t="shared" si="196"/>
        <v/>
      </c>
      <c r="AO1092" s="118"/>
    </row>
    <row r="1093" spans="1:41">
      <c r="A1093" s="118"/>
      <c r="B1093" s="118"/>
      <c r="C1093" s="118"/>
      <c r="D1093" s="118"/>
      <c r="E1093" s="118"/>
      <c r="F1093" s="118"/>
      <c r="G1093" s="118"/>
      <c r="H1093" s="118"/>
      <c r="I1093" s="118"/>
      <c r="J1093" s="118"/>
      <c r="K1093" s="118"/>
      <c r="L1093" s="118"/>
      <c r="M1093" s="118"/>
      <c r="N1093" s="118"/>
      <c r="O1093" s="143" t="str">
        <f>IF(H1093="","",(S1093/S1093)&amp;":"&amp;ROUND(AH1093/S1093,2))</f>
        <v/>
      </c>
      <c r="P1093" s="118"/>
      <c r="Q1093" s="118"/>
      <c r="R1093" s="143" t="str">
        <f>IF(H1093="","",(S1093/S1093)&amp;":"&amp;ROUND(AI1093/S1093,2))</f>
        <v/>
      </c>
      <c r="S1093" s="144" t="str">
        <f t="shared" si="197"/>
        <v/>
      </c>
      <c r="T1093" s="145" t="str">
        <f t="shared" si="198"/>
        <v/>
      </c>
      <c r="U1093" s="118"/>
      <c r="V1093" s="145" t="str">
        <f t="shared" si="199"/>
        <v/>
      </c>
      <c r="W1093" s="144" t="str">
        <f t="shared" si="200"/>
        <v/>
      </c>
      <c r="X1093" s="146" t="str">
        <f>IF(C1093="","",IF(OR(C1093="Trade",C1093="Multi Position"),(X1092+V1093),IF(C1093="Deposit",(X1092+AE1093),IF(C1093="Withdrawal",(X1092-AE1093)))))</f>
        <v/>
      </c>
      <c r="Y1093" s="145" t="str">
        <f t="shared" si="201"/>
        <v/>
      </c>
      <c r="Z1093" s="118"/>
      <c r="AA1093" s="118"/>
      <c r="AB1093" s="118"/>
      <c r="AC1093" s="118"/>
      <c r="AD1093" s="118"/>
      <c r="AE1093" s="139"/>
      <c r="AF1093" s="118"/>
      <c r="AG1093" s="118"/>
      <c r="AH1093" s="147" t="str">
        <f t="shared" si="202"/>
        <v/>
      </c>
      <c r="AI1093" s="147" t="str">
        <f t="shared" si="203"/>
        <v/>
      </c>
      <c r="AJ1093" s="148" t="str">
        <f t="shared" si="192"/>
        <v/>
      </c>
      <c r="AK1093" s="148" t="str">
        <f t="shared" si="193"/>
        <v/>
      </c>
      <c r="AL1093" s="147" t="str">
        <f t="shared" si="194"/>
        <v/>
      </c>
      <c r="AM1093" s="147" t="str">
        <f t="shared" si="195"/>
        <v/>
      </c>
      <c r="AN1093" s="147" t="str">
        <f t="shared" si="196"/>
        <v/>
      </c>
      <c r="AO1093" s="118"/>
    </row>
    <row r="1094" spans="1:41">
      <c r="A1094" s="118"/>
      <c r="B1094" s="118"/>
      <c r="C1094" s="118"/>
      <c r="D1094" s="118"/>
      <c r="E1094" s="118"/>
      <c r="F1094" s="118"/>
      <c r="G1094" s="118"/>
      <c r="H1094" s="118"/>
      <c r="I1094" s="118"/>
      <c r="J1094" s="118"/>
      <c r="K1094" s="118"/>
      <c r="L1094" s="118"/>
      <c r="M1094" s="118"/>
      <c r="N1094" s="118"/>
      <c r="O1094" s="143" t="str">
        <f>IF(H1094="","",(S1094/S1094)&amp;":"&amp;ROUND(AH1094/S1094,2))</f>
        <v/>
      </c>
      <c r="P1094" s="118"/>
      <c r="Q1094" s="118"/>
      <c r="R1094" s="143" t="str">
        <f>IF(H1094="","",(S1094/S1094)&amp;":"&amp;ROUND(AI1094/S1094,2))</f>
        <v/>
      </c>
      <c r="S1094" s="144" t="str">
        <f t="shared" si="197"/>
        <v/>
      </c>
      <c r="T1094" s="145" t="str">
        <f t="shared" si="198"/>
        <v/>
      </c>
      <c r="U1094" s="118"/>
      <c r="V1094" s="145" t="str">
        <f t="shared" si="199"/>
        <v/>
      </c>
      <c r="W1094" s="144" t="str">
        <f t="shared" si="200"/>
        <v/>
      </c>
      <c r="X1094" s="146" t="str">
        <f>IF(C1094="","",IF(OR(C1094="Trade",C1094="Multi Position"),(X1093+V1094),IF(C1094="Deposit",(X1093+AE1094),IF(C1094="Withdrawal",(X1093-AE1094)))))</f>
        <v/>
      </c>
      <c r="Y1094" s="145" t="str">
        <f t="shared" si="201"/>
        <v/>
      </c>
      <c r="Z1094" s="118"/>
      <c r="AA1094" s="118"/>
      <c r="AB1094" s="118"/>
      <c r="AC1094" s="118"/>
      <c r="AD1094" s="118"/>
      <c r="AE1094" s="139"/>
      <c r="AF1094" s="118"/>
      <c r="AG1094" s="118"/>
      <c r="AH1094" s="147" t="str">
        <f t="shared" si="202"/>
        <v/>
      </c>
      <c r="AI1094" s="147" t="str">
        <f t="shared" si="203"/>
        <v/>
      </c>
      <c r="AJ1094" s="148" t="str">
        <f t="shared" si="192"/>
        <v/>
      </c>
      <c r="AK1094" s="148" t="str">
        <f t="shared" si="193"/>
        <v/>
      </c>
      <c r="AL1094" s="147" t="str">
        <f t="shared" si="194"/>
        <v/>
      </c>
      <c r="AM1094" s="147" t="str">
        <f t="shared" si="195"/>
        <v/>
      </c>
      <c r="AN1094" s="147" t="str">
        <f t="shared" si="196"/>
        <v/>
      </c>
      <c r="AO1094" s="118"/>
    </row>
    <row r="1095" spans="1:41">
      <c r="A1095" s="118"/>
      <c r="B1095" s="118"/>
      <c r="C1095" s="118"/>
      <c r="D1095" s="118"/>
      <c r="E1095" s="118"/>
      <c r="F1095" s="118"/>
      <c r="G1095" s="118"/>
      <c r="H1095" s="118"/>
      <c r="I1095" s="118"/>
      <c r="J1095" s="118"/>
      <c r="K1095" s="118"/>
      <c r="L1095" s="118"/>
      <c r="M1095" s="118"/>
      <c r="N1095" s="118"/>
      <c r="O1095" s="143" t="str">
        <f>IF(H1095="","",(S1095/S1095)&amp;":"&amp;ROUND(AH1095/S1095,2))</f>
        <v/>
      </c>
      <c r="P1095" s="118"/>
      <c r="Q1095" s="118"/>
      <c r="R1095" s="143" t="str">
        <f>IF(H1095="","",(S1095/S1095)&amp;":"&amp;ROUND(AI1095/S1095,2))</f>
        <v/>
      </c>
      <c r="S1095" s="144" t="str">
        <f t="shared" si="197"/>
        <v/>
      </c>
      <c r="T1095" s="145" t="str">
        <f t="shared" si="198"/>
        <v/>
      </c>
      <c r="U1095" s="118"/>
      <c r="V1095" s="145" t="str">
        <f t="shared" si="199"/>
        <v/>
      </c>
      <c r="W1095" s="144" t="str">
        <f t="shared" si="200"/>
        <v/>
      </c>
      <c r="X1095" s="146" t="str">
        <f>IF(C1095="","",IF(OR(C1095="Trade",C1095="Multi Position"),(X1094+V1095),IF(C1095="Deposit",(X1094+AE1095),IF(C1095="Withdrawal",(X1094-AE1095)))))</f>
        <v/>
      </c>
      <c r="Y1095" s="145" t="str">
        <f t="shared" si="201"/>
        <v/>
      </c>
      <c r="Z1095" s="118"/>
      <c r="AA1095" s="118"/>
      <c r="AB1095" s="118"/>
      <c r="AC1095" s="118"/>
      <c r="AD1095" s="118"/>
      <c r="AE1095" s="139"/>
      <c r="AF1095" s="118"/>
      <c r="AG1095" s="118"/>
      <c r="AH1095" s="147" t="str">
        <f t="shared" si="202"/>
        <v/>
      </c>
      <c r="AI1095" s="147" t="str">
        <f t="shared" si="203"/>
        <v/>
      </c>
      <c r="AJ1095" s="148" t="str">
        <f t="shared" si="192"/>
        <v/>
      </c>
      <c r="AK1095" s="148" t="str">
        <f t="shared" si="193"/>
        <v/>
      </c>
      <c r="AL1095" s="147" t="str">
        <f t="shared" si="194"/>
        <v/>
      </c>
      <c r="AM1095" s="147" t="str">
        <f t="shared" si="195"/>
        <v/>
      </c>
      <c r="AN1095" s="147" t="str">
        <f t="shared" si="196"/>
        <v/>
      </c>
      <c r="AO1095" s="118"/>
    </row>
    <row r="1096" spans="1:41">
      <c r="A1096" s="118"/>
      <c r="B1096" s="118"/>
      <c r="C1096" s="118"/>
      <c r="D1096" s="118"/>
      <c r="E1096" s="118"/>
      <c r="F1096" s="118"/>
      <c r="G1096" s="118"/>
      <c r="H1096" s="118"/>
      <c r="I1096" s="118"/>
      <c r="J1096" s="118"/>
      <c r="K1096" s="118"/>
      <c r="L1096" s="118"/>
      <c r="M1096" s="118"/>
      <c r="N1096" s="118"/>
      <c r="O1096" s="143" t="str">
        <f>IF(H1096="","",(S1096/S1096)&amp;":"&amp;ROUND(AH1096/S1096,2))</f>
        <v/>
      </c>
      <c r="P1096" s="118"/>
      <c r="Q1096" s="118"/>
      <c r="R1096" s="143" t="str">
        <f>IF(H1096="","",(S1096/S1096)&amp;":"&amp;ROUND(AI1096/S1096,2))</f>
        <v/>
      </c>
      <c r="S1096" s="144" t="str">
        <f t="shared" si="197"/>
        <v/>
      </c>
      <c r="T1096" s="145" t="str">
        <f t="shared" si="198"/>
        <v/>
      </c>
      <c r="U1096" s="118"/>
      <c r="V1096" s="145" t="str">
        <f t="shared" si="199"/>
        <v/>
      </c>
      <c r="W1096" s="144" t="str">
        <f t="shared" si="200"/>
        <v/>
      </c>
      <c r="X1096" s="146" t="str">
        <f>IF(C1096="","",IF(OR(C1096="Trade",C1096="Multi Position"),(X1095+V1096),IF(C1096="Deposit",(X1095+AE1096),IF(C1096="Withdrawal",(X1095-AE1096)))))</f>
        <v/>
      </c>
      <c r="Y1096" s="145" t="str">
        <f t="shared" si="201"/>
        <v/>
      </c>
      <c r="Z1096" s="118"/>
      <c r="AA1096" s="118"/>
      <c r="AB1096" s="118"/>
      <c r="AC1096" s="118"/>
      <c r="AD1096" s="118"/>
      <c r="AE1096" s="139"/>
      <c r="AF1096" s="118"/>
      <c r="AG1096" s="118"/>
      <c r="AH1096" s="147" t="str">
        <f t="shared" si="202"/>
        <v/>
      </c>
      <c r="AI1096" s="147" t="str">
        <f t="shared" si="203"/>
        <v/>
      </c>
      <c r="AJ1096" s="148" t="str">
        <f t="shared" si="192"/>
        <v/>
      </c>
      <c r="AK1096" s="148" t="str">
        <f t="shared" si="193"/>
        <v/>
      </c>
      <c r="AL1096" s="147" t="str">
        <f t="shared" si="194"/>
        <v/>
      </c>
      <c r="AM1096" s="147" t="str">
        <f t="shared" si="195"/>
        <v/>
      </c>
      <c r="AN1096" s="147" t="str">
        <f t="shared" si="196"/>
        <v/>
      </c>
      <c r="AO1096" s="118"/>
    </row>
    <row r="1097" spans="1:41">
      <c r="A1097" s="118"/>
      <c r="B1097" s="118"/>
      <c r="C1097" s="118"/>
      <c r="D1097" s="118"/>
      <c r="E1097" s="118"/>
      <c r="F1097" s="118"/>
      <c r="G1097" s="118"/>
      <c r="H1097" s="118"/>
      <c r="I1097" s="118"/>
      <c r="J1097" s="118"/>
      <c r="K1097" s="118"/>
      <c r="L1097" s="118"/>
      <c r="M1097" s="118"/>
      <c r="N1097" s="118"/>
      <c r="O1097" s="143" t="str">
        <f>IF(H1097="","",(S1097/S1097)&amp;":"&amp;ROUND(AH1097/S1097,2))</f>
        <v/>
      </c>
      <c r="P1097" s="118"/>
      <c r="Q1097" s="118"/>
      <c r="R1097" s="143" t="str">
        <f>IF(H1097="","",(S1097/S1097)&amp;":"&amp;ROUND(AI1097/S1097,2))</f>
        <v/>
      </c>
      <c r="S1097" s="144" t="str">
        <f t="shared" si="197"/>
        <v/>
      </c>
      <c r="T1097" s="145" t="str">
        <f t="shared" si="198"/>
        <v/>
      </c>
      <c r="U1097" s="118"/>
      <c r="V1097" s="145" t="str">
        <f t="shared" si="199"/>
        <v/>
      </c>
      <c r="W1097" s="144" t="str">
        <f t="shared" si="200"/>
        <v/>
      </c>
      <c r="X1097" s="146" t="str">
        <f>IF(C1097="","",IF(OR(C1097="Trade",C1097="Multi Position"),(X1096+V1097),IF(C1097="Deposit",(X1096+AE1097),IF(C1097="Withdrawal",(X1096-AE1097)))))</f>
        <v/>
      </c>
      <c r="Y1097" s="145" t="str">
        <f t="shared" si="201"/>
        <v/>
      </c>
      <c r="Z1097" s="118"/>
      <c r="AA1097" s="118"/>
      <c r="AB1097" s="118"/>
      <c r="AC1097" s="118"/>
      <c r="AD1097" s="118"/>
      <c r="AE1097" s="139"/>
      <c r="AF1097" s="118"/>
      <c r="AG1097" s="118"/>
      <c r="AH1097" s="147" t="str">
        <f t="shared" si="202"/>
        <v/>
      </c>
      <c r="AI1097" s="147" t="str">
        <f t="shared" si="203"/>
        <v/>
      </c>
      <c r="AJ1097" s="148" t="str">
        <f t="shared" si="192"/>
        <v/>
      </c>
      <c r="AK1097" s="148" t="str">
        <f t="shared" si="193"/>
        <v/>
      </c>
      <c r="AL1097" s="147" t="str">
        <f t="shared" si="194"/>
        <v/>
      </c>
      <c r="AM1097" s="147" t="str">
        <f t="shared" si="195"/>
        <v/>
      </c>
      <c r="AN1097" s="147" t="str">
        <f t="shared" si="196"/>
        <v/>
      </c>
      <c r="AO1097" s="118"/>
    </row>
    <row r="1098" spans="1:41">
      <c r="A1098" s="118"/>
      <c r="B1098" s="118"/>
      <c r="C1098" s="118"/>
      <c r="D1098" s="118"/>
      <c r="E1098" s="118"/>
      <c r="F1098" s="118"/>
      <c r="G1098" s="118"/>
      <c r="H1098" s="118"/>
      <c r="I1098" s="118"/>
      <c r="J1098" s="118"/>
      <c r="K1098" s="118"/>
      <c r="L1098" s="118"/>
      <c r="M1098" s="118"/>
      <c r="N1098" s="118"/>
      <c r="O1098" s="143" t="str">
        <f>IF(H1098="","",(S1098/S1098)&amp;":"&amp;ROUND(AH1098/S1098,2))</f>
        <v/>
      </c>
      <c r="P1098" s="118"/>
      <c r="Q1098" s="118"/>
      <c r="R1098" s="143" t="str">
        <f>IF(H1098="","",(S1098/S1098)&amp;":"&amp;ROUND(AI1098/S1098,2))</f>
        <v/>
      </c>
      <c r="S1098" s="144" t="str">
        <f t="shared" si="197"/>
        <v/>
      </c>
      <c r="T1098" s="145" t="str">
        <f t="shared" si="198"/>
        <v/>
      </c>
      <c r="U1098" s="118"/>
      <c r="V1098" s="145" t="str">
        <f t="shared" si="199"/>
        <v/>
      </c>
      <c r="W1098" s="144" t="str">
        <f t="shared" si="200"/>
        <v/>
      </c>
      <c r="X1098" s="146" t="str">
        <f>IF(C1098="","",IF(OR(C1098="Trade",C1098="Multi Position"),(X1097+V1098),IF(C1098="Deposit",(X1097+AE1098),IF(C1098="Withdrawal",(X1097-AE1098)))))</f>
        <v/>
      </c>
      <c r="Y1098" s="145" t="str">
        <f t="shared" si="201"/>
        <v/>
      </c>
      <c r="Z1098" s="118"/>
      <c r="AA1098" s="118"/>
      <c r="AB1098" s="118"/>
      <c r="AC1098" s="118"/>
      <c r="AD1098" s="118"/>
      <c r="AE1098" s="139"/>
      <c r="AF1098" s="118"/>
      <c r="AG1098" s="118"/>
      <c r="AH1098" s="147" t="str">
        <f t="shared" si="202"/>
        <v/>
      </c>
      <c r="AI1098" s="147" t="str">
        <f t="shared" si="203"/>
        <v/>
      </c>
      <c r="AJ1098" s="148" t="str">
        <f t="shared" ref="AJ1098:AJ1161" si="204">IF(V1098&lt;0,V1098/-X1098,S1098)</f>
        <v/>
      </c>
      <c r="AK1098" s="148" t="str">
        <f t="shared" ref="AK1098:AK1161" si="205">IF(V1098="","",IF(H1098="LONG",IF(V1098&gt;0,V1098/X1098,((L1098*(P1098-K1098))/X1098)),IF(V1098&gt;0,V1098/X1098,((L1098*(K1098-P1098))/X1098))))</f>
        <v/>
      </c>
      <c r="AL1098" s="147" t="str">
        <f t="shared" ref="AL1098:AL1161" si="206">IF(B1098="","",MONTH(B1098))</f>
        <v/>
      </c>
      <c r="AM1098" s="147" t="str">
        <f t="shared" ref="AM1098:AM1161" si="207">IF(B1098="","",YEAR(B1098))</f>
        <v/>
      </c>
      <c r="AN1098" s="147" t="str">
        <f t="shared" ref="AN1098:AN1161" si="208">IF(B1098="","",DAY(B1098))</f>
        <v/>
      </c>
      <c r="AO1098" s="118"/>
    </row>
    <row r="1099" spans="1:41">
      <c r="A1099" s="118"/>
      <c r="B1099" s="118"/>
      <c r="C1099" s="118"/>
      <c r="D1099" s="118"/>
      <c r="E1099" s="118"/>
      <c r="F1099" s="118"/>
      <c r="G1099" s="118"/>
      <c r="H1099" s="118"/>
      <c r="I1099" s="118"/>
      <c r="J1099" s="118"/>
      <c r="K1099" s="118"/>
      <c r="L1099" s="118"/>
      <c r="M1099" s="118"/>
      <c r="N1099" s="118"/>
      <c r="O1099" s="143" t="str">
        <f>IF(H1099="","",(S1099/S1099)&amp;":"&amp;ROUND(AH1099/S1099,2))</f>
        <v/>
      </c>
      <c r="P1099" s="118"/>
      <c r="Q1099" s="118"/>
      <c r="R1099" s="143" t="str">
        <f>IF(H1099="","",(S1099/S1099)&amp;":"&amp;ROUND(AI1099/S1099,2))</f>
        <v/>
      </c>
      <c r="S1099" s="144" t="str">
        <f t="shared" ref="S1099:S1162" si="209">IF(N1099="","",IF(H1099="LONG",(((K1099-M1099)*L1099)/X1098),(((M1099-K1099)*L1099)/X1098)))</f>
        <v/>
      </c>
      <c r="T1099" s="145" t="str">
        <f t="shared" ref="T1099:T1162" si="210">IF(K1099="","",IF(H1099="LONG",(P1099*L1099)-(K1099*L1099),(K1099*L1099)-(P1099*L1099)))</f>
        <v/>
      </c>
      <c r="U1099" s="118"/>
      <c r="V1099" s="145" t="str">
        <f t="shared" ref="V1099:V1162" si="211">IF(K1099="","",IF(T1099&lt;0,(T1099)-+U1099,(T1099)-U1099))</f>
        <v/>
      </c>
      <c r="W1099" s="144" t="str">
        <f t="shared" ref="W1099:W1162" si="212">IF(P1099="","",SUM(V1099/X1098))</f>
        <v/>
      </c>
      <c r="X1099" s="146" t="str">
        <f>IF(C1099="","",IF(OR(C1099="Trade",C1099="Multi Position"),(X1098+V1099),IF(C1099="Deposit",(X1098+AE1099),IF(C1099="Withdrawal",(X1098-AE1099)))))</f>
        <v/>
      </c>
      <c r="Y1099" s="145" t="str">
        <f t="shared" ref="Y1099:Y1162" si="213">IF(Q1099="","",INT(Q1099-B1099)&amp;" Days "&amp;TEXT(Q1099-B1099,"H"" Hrs ""m"" mins """))</f>
        <v/>
      </c>
      <c r="Z1099" s="118"/>
      <c r="AA1099" s="118"/>
      <c r="AB1099" s="118"/>
      <c r="AC1099" s="118"/>
      <c r="AD1099" s="118"/>
      <c r="AE1099" s="139"/>
      <c r="AF1099" s="118"/>
      <c r="AG1099" s="118"/>
      <c r="AH1099" s="147" t="str">
        <f t="shared" ref="AH1099:AH1162" si="214">IF(K1099="","", IF(H1099="LONG", (((N1099-K1099)*L1099)/X1098), (((K1099-N1099)*L1099)/X1098)))</f>
        <v/>
      </c>
      <c r="AI1099" s="147" t="str">
        <f t="shared" ref="AI1099:AI1162" si="215">IF(K1099="","", IF(H1099="LONG", (((P1099-K1099)*L1099)/X1098), (((K1099-P1099)*L1099)/X1098)))</f>
        <v/>
      </c>
      <c r="AJ1099" s="148" t="str">
        <f t="shared" si="204"/>
        <v/>
      </c>
      <c r="AK1099" s="148" t="str">
        <f t="shared" si="205"/>
        <v/>
      </c>
      <c r="AL1099" s="147" t="str">
        <f t="shared" si="206"/>
        <v/>
      </c>
      <c r="AM1099" s="147" t="str">
        <f t="shared" si="207"/>
        <v/>
      </c>
      <c r="AN1099" s="147" t="str">
        <f t="shared" si="208"/>
        <v/>
      </c>
      <c r="AO1099" s="118"/>
    </row>
    <row r="1100" spans="1:41">
      <c r="A1100" s="118"/>
      <c r="B1100" s="118"/>
      <c r="C1100" s="118"/>
      <c r="D1100" s="118"/>
      <c r="E1100" s="118"/>
      <c r="F1100" s="118"/>
      <c r="G1100" s="118"/>
      <c r="H1100" s="118"/>
      <c r="I1100" s="118"/>
      <c r="J1100" s="118"/>
      <c r="K1100" s="118"/>
      <c r="L1100" s="118"/>
      <c r="M1100" s="118"/>
      <c r="N1100" s="118"/>
      <c r="O1100" s="143" t="str">
        <f>IF(H1100="","",(S1100/S1100)&amp;":"&amp;ROUND(AH1100/S1100,2))</f>
        <v/>
      </c>
      <c r="P1100" s="118"/>
      <c r="Q1100" s="118"/>
      <c r="R1100" s="143" t="str">
        <f>IF(H1100="","",(S1100/S1100)&amp;":"&amp;ROUND(AI1100/S1100,2))</f>
        <v/>
      </c>
      <c r="S1100" s="144" t="str">
        <f t="shared" si="209"/>
        <v/>
      </c>
      <c r="T1100" s="145" t="str">
        <f t="shared" si="210"/>
        <v/>
      </c>
      <c r="U1100" s="118"/>
      <c r="V1100" s="145" t="str">
        <f t="shared" si="211"/>
        <v/>
      </c>
      <c r="W1100" s="144" t="str">
        <f t="shared" si="212"/>
        <v/>
      </c>
      <c r="X1100" s="146" t="str">
        <f>IF(C1100="","",IF(OR(C1100="Trade",C1100="Multi Position"),(X1099+V1100),IF(C1100="Deposit",(X1099+AE1100),IF(C1100="Withdrawal",(X1099-AE1100)))))</f>
        <v/>
      </c>
      <c r="Y1100" s="145" t="str">
        <f t="shared" si="213"/>
        <v/>
      </c>
      <c r="Z1100" s="118"/>
      <c r="AA1100" s="118"/>
      <c r="AB1100" s="118"/>
      <c r="AC1100" s="118"/>
      <c r="AD1100" s="118"/>
      <c r="AE1100" s="139"/>
      <c r="AF1100" s="118"/>
      <c r="AG1100" s="118"/>
      <c r="AH1100" s="147" t="str">
        <f t="shared" si="214"/>
        <v/>
      </c>
      <c r="AI1100" s="147" t="str">
        <f t="shared" si="215"/>
        <v/>
      </c>
      <c r="AJ1100" s="148" t="str">
        <f t="shared" si="204"/>
        <v/>
      </c>
      <c r="AK1100" s="148" t="str">
        <f t="shared" si="205"/>
        <v/>
      </c>
      <c r="AL1100" s="147" t="str">
        <f t="shared" si="206"/>
        <v/>
      </c>
      <c r="AM1100" s="147" t="str">
        <f t="shared" si="207"/>
        <v/>
      </c>
      <c r="AN1100" s="147" t="str">
        <f t="shared" si="208"/>
        <v/>
      </c>
      <c r="AO1100" s="118"/>
    </row>
    <row r="1101" spans="1:41">
      <c r="A1101" s="118"/>
      <c r="B1101" s="118"/>
      <c r="C1101" s="118"/>
      <c r="D1101" s="118"/>
      <c r="E1101" s="118"/>
      <c r="F1101" s="118"/>
      <c r="G1101" s="118"/>
      <c r="H1101" s="118"/>
      <c r="I1101" s="118"/>
      <c r="J1101" s="118"/>
      <c r="K1101" s="118"/>
      <c r="L1101" s="118"/>
      <c r="M1101" s="118"/>
      <c r="N1101" s="118"/>
      <c r="O1101" s="143" t="str">
        <f>IF(H1101="","",(S1101/S1101)&amp;":"&amp;ROUND(AH1101/S1101,2))</f>
        <v/>
      </c>
      <c r="P1101" s="118"/>
      <c r="Q1101" s="118"/>
      <c r="R1101" s="143" t="str">
        <f>IF(H1101="","",(S1101/S1101)&amp;":"&amp;ROUND(AI1101/S1101,2))</f>
        <v/>
      </c>
      <c r="S1101" s="144" t="str">
        <f t="shared" si="209"/>
        <v/>
      </c>
      <c r="T1101" s="145" t="str">
        <f t="shared" si="210"/>
        <v/>
      </c>
      <c r="U1101" s="118"/>
      <c r="V1101" s="145" t="str">
        <f t="shared" si="211"/>
        <v/>
      </c>
      <c r="W1101" s="144" t="str">
        <f t="shared" si="212"/>
        <v/>
      </c>
      <c r="X1101" s="146" t="str">
        <f>IF(C1101="","",IF(OR(C1101="Trade",C1101="Multi Position"),(X1100+V1101),IF(C1101="Deposit",(X1100+AE1101),IF(C1101="Withdrawal",(X1100-AE1101)))))</f>
        <v/>
      </c>
      <c r="Y1101" s="145" t="str">
        <f t="shared" si="213"/>
        <v/>
      </c>
      <c r="Z1101" s="118"/>
      <c r="AA1101" s="118"/>
      <c r="AB1101" s="118"/>
      <c r="AC1101" s="118"/>
      <c r="AD1101" s="118"/>
      <c r="AE1101" s="139"/>
      <c r="AF1101" s="118"/>
      <c r="AG1101" s="118"/>
      <c r="AH1101" s="147" t="str">
        <f t="shared" si="214"/>
        <v/>
      </c>
      <c r="AI1101" s="147" t="str">
        <f t="shared" si="215"/>
        <v/>
      </c>
      <c r="AJ1101" s="148" t="str">
        <f t="shared" si="204"/>
        <v/>
      </c>
      <c r="AK1101" s="148" t="str">
        <f t="shared" si="205"/>
        <v/>
      </c>
      <c r="AL1101" s="147" t="str">
        <f t="shared" si="206"/>
        <v/>
      </c>
      <c r="AM1101" s="147" t="str">
        <f t="shared" si="207"/>
        <v/>
      </c>
      <c r="AN1101" s="147" t="str">
        <f t="shared" si="208"/>
        <v/>
      </c>
      <c r="AO1101" s="118"/>
    </row>
    <row r="1102" spans="1:41">
      <c r="A1102" s="118"/>
      <c r="B1102" s="118"/>
      <c r="C1102" s="118"/>
      <c r="D1102" s="118"/>
      <c r="E1102" s="118"/>
      <c r="F1102" s="118"/>
      <c r="G1102" s="118"/>
      <c r="H1102" s="118"/>
      <c r="I1102" s="118"/>
      <c r="J1102" s="118"/>
      <c r="K1102" s="118"/>
      <c r="L1102" s="118"/>
      <c r="M1102" s="118"/>
      <c r="N1102" s="118"/>
      <c r="O1102" s="143" t="str">
        <f>IF(H1102="","",(S1102/S1102)&amp;":"&amp;ROUND(AH1102/S1102,2))</f>
        <v/>
      </c>
      <c r="P1102" s="118"/>
      <c r="Q1102" s="118"/>
      <c r="R1102" s="143" t="str">
        <f>IF(H1102="","",(S1102/S1102)&amp;":"&amp;ROUND(AI1102/S1102,2))</f>
        <v/>
      </c>
      <c r="S1102" s="144" t="str">
        <f t="shared" si="209"/>
        <v/>
      </c>
      <c r="T1102" s="145" t="str">
        <f t="shared" si="210"/>
        <v/>
      </c>
      <c r="U1102" s="118"/>
      <c r="V1102" s="145" t="str">
        <f t="shared" si="211"/>
        <v/>
      </c>
      <c r="W1102" s="144" t="str">
        <f t="shared" si="212"/>
        <v/>
      </c>
      <c r="X1102" s="146" t="str">
        <f>IF(C1102="","",IF(OR(C1102="Trade",C1102="Multi Position"),(X1101+V1102),IF(C1102="Deposit",(X1101+AE1102),IF(C1102="Withdrawal",(X1101-AE1102)))))</f>
        <v/>
      </c>
      <c r="Y1102" s="145" t="str">
        <f t="shared" si="213"/>
        <v/>
      </c>
      <c r="Z1102" s="118"/>
      <c r="AA1102" s="118"/>
      <c r="AB1102" s="118"/>
      <c r="AC1102" s="118"/>
      <c r="AD1102" s="118"/>
      <c r="AE1102" s="139"/>
      <c r="AF1102" s="118"/>
      <c r="AG1102" s="118"/>
      <c r="AH1102" s="147" t="str">
        <f t="shared" si="214"/>
        <v/>
      </c>
      <c r="AI1102" s="147" t="str">
        <f t="shared" si="215"/>
        <v/>
      </c>
      <c r="AJ1102" s="148" t="str">
        <f t="shared" si="204"/>
        <v/>
      </c>
      <c r="AK1102" s="148" t="str">
        <f t="shared" si="205"/>
        <v/>
      </c>
      <c r="AL1102" s="147" t="str">
        <f t="shared" si="206"/>
        <v/>
      </c>
      <c r="AM1102" s="147" t="str">
        <f t="shared" si="207"/>
        <v/>
      </c>
      <c r="AN1102" s="147" t="str">
        <f t="shared" si="208"/>
        <v/>
      </c>
      <c r="AO1102" s="118"/>
    </row>
    <row r="1103" spans="1:41">
      <c r="A1103" s="118"/>
      <c r="B1103" s="118"/>
      <c r="C1103" s="118"/>
      <c r="D1103" s="118"/>
      <c r="E1103" s="118"/>
      <c r="F1103" s="118"/>
      <c r="G1103" s="118"/>
      <c r="H1103" s="118"/>
      <c r="I1103" s="118"/>
      <c r="J1103" s="118"/>
      <c r="K1103" s="118"/>
      <c r="L1103" s="118"/>
      <c r="M1103" s="118"/>
      <c r="N1103" s="118"/>
      <c r="O1103" s="143" t="str">
        <f>IF(H1103="","",(S1103/S1103)&amp;":"&amp;ROUND(AH1103/S1103,2))</f>
        <v/>
      </c>
      <c r="P1103" s="118"/>
      <c r="Q1103" s="118"/>
      <c r="R1103" s="143" t="str">
        <f>IF(H1103="","",(S1103/S1103)&amp;":"&amp;ROUND(AI1103/S1103,2))</f>
        <v/>
      </c>
      <c r="S1103" s="144" t="str">
        <f t="shared" si="209"/>
        <v/>
      </c>
      <c r="T1103" s="145" t="str">
        <f t="shared" si="210"/>
        <v/>
      </c>
      <c r="U1103" s="118"/>
      <c r="V1103" s="145" t="str">
        <f t="shared" si="211"/>
        <v/>
      </c>
      <c r="W1103" s="144" t="str">
        <f t="shared" si="212"/>
        <v/>
      </c>
      <c r="X1103" s="146" t="str">
        <f>IF(C1103="","",IF(OR(C1103="Trade",C1103="Multi Position"),(X1102+V1103),IF(C1103="Deposit",(X1102+AE1103),IF(C1103="Withdrawal",(X1102-AE1103)))))</f>
        <v/>
      </c>
      <c r="Y1103" s="145" t="str">
        <f t="shared" si="213"/>
        <v/>
      </c>
      <c r="Z1103" s="118"/>
      <c r="AA1103" s="118"/>
      <c r="AB1103" s="118"/>
      <c r="AC1103" s="118"/>
      <c r="AD1103" s="118"/>
      <c r="AE1103" s="139"/>
      <c r="AF1103" s="118"/>
      <c r="AG1103" s="118"/>
      <c r="AH1103" s="147" t="str">
        <f t="shared" si="214"/>
        <v/>
      </c>
      <c r="AI1103" s="147" t="str">
        <f t="shared" si="215"/>
        <v/>
      </c>
      <c r="AJ1103" s="148" t="str">
        <f t="shared" si="204"/>
        <v/>
      </c>
      <c r="AK1103" s="148" t="str">
        <f t="shared" si="205"/>
        <v/>
      </c>
      <c r="AL1103" s="147" t="str">
        <f t="shared" si="206"/>
        <v/>
      </c>
      <c r="AM1103" s="147" t="str">
        <f t="shared" si="207"/>
        <v/>
      </c>
      <c r="AN1103" s="147" t="str">
        <f t="shared" si="208"/>
        <v/>
      </c>
      <c r="AO1103" s="118"/>
    </row>
    <row r="1104" spans="1:41">
      <c r="A1104" s="118"/>
      <c r="B1104" s="118"/>
      <c r="C1104" s="118"/>
      <c r="D1104" s="118"/>
      <c r="E1104" s="118"/>
      <c r="F1104" s="118"/>
      <c r="G1104" s="118"/>
      <c r="H1104" s="118"/>
      <c r="I1104" s="118"/>
      <c r="J1104" s="118"/>
      <c r="K1104" s="118"/>
      <c r="L1104" s="118"/>
      <c r="M1104" s="118"/>
      <c r="N1104" s="118"/>
      <c r="O1104" s="143" t="str">
        <f>IF(H1104="","",(S1104/S1104)&amp;":"&amp;ROUND(AH1104/S1104,2))</f>
        <v/>
      </c>
      <c r="P1104" s="118"/>
      <c r="Q1104" s="118"/>
      <c r="R1104" s="143" t="str">
        <f>IF(H1104="","",(S1104/S1104)&amp;":"&amp;ROUND(AI1104/S1104,2))</f>
        <v/>
      </c>
      <c r="S1104" s="144" t="str">
        <f t="shared" si="209"/>
        <v/>
      </c>
      <c r="T1104" s="145" t="str">
        <f t="shared" si="210"/>
        <v/>
      </c>
      <c r="U1104" s="118"/>
      <c r="V1104" s="145" t="str">
        <f t="shared" si="211"/>
        <v/>
      </c>
      <c r="W1104" s="144" t="str">
        <f t="shared" si="212"/>
        <v/>
      </c>
      <c r="X1104" s="146" t="str">
        <f>IF(C1104="","",IF(OR(C1104="Trade",C1104="Multi Position"),(X1103+V1104),IF(C1104="Deposit",(X1103+AE1104),IF(C1104="Withdrawal",(X1103-AE1104)))))</f>
        <v/>
      </c>
      <c r="Y1104" s="145" t="str">
        <f t="shared" si="213"/>
        <v/>
      </c>
      <c r="Z1104" s="118"/>
      <c r="AA1104" s="118"/>
      <c r="AB1104" s="118"/>
      <c r="AC1104" s="118"/>
      <c r="AD1104" s="118"/>
      <c r="AE1104" s="139"/>
      <c r="AF1104" s="118"/>
      <c r="AG1104" s="118"/>
      <c r="AH1104" s="147" t="str">
        <f t="shared" si="214"/>
        <v/>
      </c>
      <c r="AI1104" s="147" t="str">
        <f t="shared" si="215"/>
        <v/>
      </c>
      <c r="AJ1104" s="148" t="str">
        <f t="shared" si="204"/>
        <v/>
      </c>
      <c r="AK1104" s="148" t="str">
        <f t="shared" si="205"/>
        <v/>
      </c>
      <c r="AL1104" s="147" t="str">
        <f t="shared" si="206"/>
        <v/>
      </c>
      <c r="AM1104" s="147" t="str">
        <f t="shared" si="207"/>
        <v/>
      </c>
      <c r="AN1104" s="147" t="str">
        <f t="shared" si="208"/>
        <v/>
      </c>
      <c r="AO1104" s="118"/>
    </row>
    <row r="1105" spans="1:41">
      <c r="A1105" s="118"/>
      <c r="B1105" s="118"/>
      <c r="C1105" s="118"/>
      <c r="D1105" s="118"/>
      <c r="E1105" s="118"/>
      <c r="F1105" s="118"/>
      <c r="G1105" s="118"/>
      <c r="H1105" s="118"/>
      <c r="I1105" s="118"/>
      <c r="J1105" s="118"/>
      <c r="K1105" s="118"/>
      <c r="L1105" s="118"/>
      <c r="M1105" s="118"/>
      <c r="N1105" s="118"/>
      <c r="O1105" s="143" t="str">
        <f>IF(H1105="","",(S1105/S1105)&amp;":"&amp;ROUND(AH1105/S1105,2))</f>
        <v/>
      </c>
      <c r="P1105" s="118"/>
      <c r="Q1105" s="118"/>
      <c r="R1105" s="143" t="str">
        <f>IF(H1105="","",(S1105/S1105)&amp;":"&amp;ROUND(AI1105/S1105,2))</f>
        <v/>
      </c>
      <c r="S1105" s="144" t="str">
        <f t="shared" si="209"/>
        <v/>
      </c>
      <c r="T1105" s="145" t="str">
        <f t="shared" si="210"/>
        <v/>
      </c>
      <c r="U1105" s="118"/>
      <c r="V1105" s="145" t="str">
        <f t="shared" si="211"/>
        <v/>
      </c>
      <c r="W1105" s="144" t="str">
        <f t="shared" si="212"/>
        <v/>
      </c>
      <c r="X1105" s="146" t="str">
        <f>IF(C1105="","",IF(OR(C1105="Trade",C1105="Multi Position"),(X1104+V1105),IF(C1105="Deposit",(X1104+AE1105),IF(C1105="Withdrawal",(X1104-AE1105)))))</f>
        <v/>
      </c>
      <c r="Y1105" s="145" t="str">
        <f t="shared" si="213"/>
        <v/>
      </c>
      <c r="Z1105" s="118"/>
      <c r="AA1105" s="118"/>
      <c r="AB1105" s="118"/>
      <c r="AC1105" s="118"/>
      <c r="AD1105" s="118"/>
      <c r="AE1105" s="139"/>
      <c r="AF1105" s="118"/>
      <c r="AG1105" s="118"/>
      <c r="AH1105" s="147" t="str">
        <f t="shared" si="214"/>
        <v/>
      </c>
      <c r="AI1105" s="147" t="str">
        <f t="shared" si="215"/>
        <v/>
      </c>
      <c r="AJ1105" s="148" t="str">
        <f t="shared" si="204"/>
        <v/>
      </c>
      <c r="AK1105" s="148" t="str">
        <f t="shared" si="205"/>
        <v/>
      </c>
      <c r="AL1105" s="147" t="str">
        <f t="shared" si="206"/>
        <v/>
      </c>
      <c r="AM1105" s="147" t="str">
        <f t="shared" si="207"/>
        <v/>
      </c>
      <c r="AN1105" s="147" t="str">
        <f t="shared" si="208"/>
        <v/>
      </c>
      <c r="AO1105" s="118"/>
    </row>
    <row r="1106" spans="1:41">
      <c r="A1106" s="118"/>
      <c r="B1106" s="118"/>
      <c r="C1106" s="118"/>
      <c r="D1106" s="118"/>
      <c r="E1106" s="118"/>
      <c r="F1106" s="118"/>
      <c r="G1106" s="118"/>
      <c r="H1106" s="118"/>
      <c r="I1106" s="118"/>
      <c r="J1106" s="118"/>
      <c r="K1106" s="118"/>
      <c r="L1106" s="118"/>
      <c r="M1106" s="118"/>
      <c r="N1106" s="118"/>
      <c r="O1106" s="143" t="str">
        <f>IF(H1106="","",(S1106/S1106)&amp;":"&amp;ROUND(AH1106/S1106,2))</f>
        <v/>
      </c>
      <c r="P1106" s="118"/>
      <c r="Q1106" s="118"/>
      <c r="R1106" s="143" t="str">
        <f>IF(H1106="","",(S1106/S1106)&amp;":"&amp;ROUND(AI1106/S1106,2))</f>
        <v/>
      </c>
      <c r="S1106" s="144" t="str">
        <f t="shared" si="209"/>
        <v/>
      </c>
      <c r="T1106" s="145" t="str">
        <f t="shared" si="210"/>
        <v/>
      </c>
      <c r="U1106" s="118"/>
      <c r="V1106" s="145" t="str">
        <f t="shared" si="211"/>
        <v/>
      </c>
      <c r="W1106" s="144" t="str">
        <f t="shared" si="212"/>
        <v/>
      </c>
      <c r="X1106" s="146" t="str">
        <f>IF(C1106="","",IF(OR(C1106="Trade",C1106="Multi Position"),(X1105+V1106),IF(C1106="Deposit",(X1105+AE1106),IF(C1106="Withdrawal",(X1105-AE1106)))))</f>
        <v/>
      </c>
      <c r="Y1106" s="145" t="str">
        <f t="shared" si="213"/>
        <v/>
      </c>
      <c r="Z1106" s="118"/>
      <c r="AA1106" s="118"/>
      <c r="AB1106" s="118"/>
      <c r="AC1106" s="118"/>
      <c r="AD1106" s="118"/>
      <c r="AE1106" s="139"/>
      <c r="AF1106" s="118"/>
      <c r="AG1106" s="118"/>
      <c r="AH1106" s="147" t="str">
        <f t="shared" si="214"/>
        <v/>
      </c>
      <c r="AI1106" s="147" t="str">
        <f t="shared" si="215"/>
        <v/>
      </c>
      <c r="AJ1106" s="148" t="str">
        <f t="shared" si="204"/>
        <v/>
      </c>
      <c r="AK1106" s="148" t="str">
        <f t="shared" si="205"/>
        <v/>
      </c>
      <c r="AL1106" s="147" t="str">
        <f t="shared" si="206"/>
        <v/>
      </c>
      <c r="AM1106" s="147" t="str">
        <f t="shared" si="207"/>
        <v/>
      </c>
      <c r="AN1106" s="147" t="str">
        <f t="shared" si="208"/>
        <v/>
      </c>
      <c r="AO1106" s="118"/>
    </row>
    <row r="1107" spans="1:41">
      <c r="A1107" s="118"/>
      <c r="B1107" s="118"/>
      <c r="C1107" s="118"/>
      <c r="D1107" s="118"/>
      <c r="E1107" s="118"/>
      <c r="F1107" s="118"/>
      <c r="G1107" s="118"/>
      <c r="H1107" s="118"/>
      <c r="I1107" s="118"/>
      <c r="J1107" s="118"/>
      <c r="K1107" s="118"/>
      <c r="L1107" s="118"/>
      <c r="M1107" s="118"/>
      <c r="N1107" s="118"/>
      <c r="O1107" s="143" t="str">
        <f>IF(H1107="","",(S1107/S1107)&amp;":"&amp;ROUND(AH1107/S1107,2))</f>
        <v/>
      </c>
      <c r="P1107" s="118"/>
      <c r="Q1107" s="118"/>
      <c r="R1107" s="143" t="str">
        <f>IF(H1107="","",(S1107/S1107)&amp;":"&amp;ROUND(AI1107/S1107,2))</f>
        <v/>
      </c>
      <c r="S1107" s="144" t="str">
        <f t="shared" si="209"/>
        <v/>
      </c>
      <c r="T1107" s="145" t="str">
        <f t="shared" si="210"/>
        <v/>
      </c>
      <c r="U1107" s="118"/>
      <c r="V1107" s="145" t="str">
        <f t="shared" si="211"/>
        <v/>
      </c>
      <c r="W1107" s="144" t="str">
        <f t="shared" si="212"/>
        <v/>
      </c>
      <c r="X1107" s="146" t="str">
        <f>IF(C1107="","",IF(OR(C1107="Trade",C1107="Multi Position"),(X1106+V1107),IF(C1107="Deposit",(X1106+AE1107),IF(C1107="Withdrawal",(X1106-AE1107)))))</f>
        <v/>
      </c>
      <c r="Y1107" s="145" t="str">
        <f t="shared" si="213"/>
        <v/>
      </c>
      <c r="Z1107" s="118"/>
      <c r="AA1107" s="118"/>
      <c r="AB1107" s="118"/>
      <c r="AC1107" s="118"/>
      <c r="AD1107" s="118"/>
      <c r="AE1107" s="139"/>
      <c r="AF1107" s="118"/>
      <c r="AG1107" s="118"/>
      <c r="AH1107" s="147" t="str">
        <f t="shared" si="214"/>
        <v/>
      </c>
      <c r="AI1107" s="147" t="str">
        <f t="shared" si="215"/>
        <v/>
      </c>
      <c r="AJ1107" s="148" t="str">
        <f t="shared" si="204"/>
        <v/>
      </c>
      <c r="AK1107" s="148" t="str">
        <f t="shared" si="205"/>
        <v/>
      </c>
      <c r="AL1107" s="147" t="str">
        <f t="shared" si="206"/>
        <v/>
      </c>
      <c r="AM1107" s="147" t="str">
        <f t="shared" si="207"/>
        <v/>
      </c>
      <c r="AN1107" s="147" t="str">
        <f t="shared" si="208"/>
        <v/>
      </c>
      <c r="AO1107" s="118"/>
    </row>
    <row r="1108" spans="1:41">
      <c r="A1108" s="118"/>
      <c r="B1108" s="118"/>
      <c r="C1108" s="118"/>
      <c r="D1108" s="118"/>
      <c r="E1108" s="118"/>
      <c r="F1108" s="118"/>
      <c r="G1108" s="118"/>
      <c r="H1108" s="118"/>
      <c r="I1108" s="118"/>
      <c r="J1108" s="118"/>
      <c r="K1108" s="118"/>
      <c r="L1108" s="118"/>
      <c r="M1108" s="118"/>
      <c r="N1108" s="118"/>
      <c r="O1108" s="143" t="str">
        <f>IF(H1108="","",(S1108/S1108)&amp;":"&amp;ROUND(AH1108/S1108,2))</f>
        <v/>
      </c>
      <c r="P1108" s="118"/>
      <c r="Q1108" s="118"/>
      <c r="R1108" s="143" t="str">
        <f>IF(H1108="","",(S1108/S1108)&amp;":"&amp;ROUND(AI1108/S1108,2))</f>
        <v/>
      </c>
      <c r="S1108" s="144" t="str">
        <f t="shared" si="209"/>
        <v/>
      </c>
      <c r="T1108" s="145" t="str">
        <f t="shared" si="210"/>
        <v/>
      </c>
      <c r="U1108" s="118"/>
      <c r="V1108" s="145" t="str">
        <f t="shared" si="211"/>
        <v/>
      </c>
      <c r="W1108" s="144" t="str">
        <f t="shared" si="212"/>
        <v/>
      </c>
      <c r="X1108" s="146" t="str">
        <f>IF(C1108="","",IF(OR(C1108="Trade",C1108="Multi Position"),(X1107+V1108),IF(C1108="Deposit",(X1107+AE1108),IF(C1108="Withdrawal",(X1107-AE1108)))))</f>
        <v/>
      </c>
      <c r="Y1108" s="145" t="str">
        <f t="shared" si="213"/>
        <v/>
      </c>
      <c r="Z1108" s="118"/>
      <c r="AA1108" s="118"/>
      <c r="AB1108" s="118"/>
      <c r="AC1108" s="118"/>
      <c r="AD1108" s="118"/>
      <c r="AE1108" s="139"/>
      <c r="AF1108" s="118"/>
      <c r="AG1108" s="118"/>
      <c r="AH1108" s="147" t="str">
        <f t="shared" si="214"/>
        <v/>
      </c>
      <c r="AI1108" s="147" t="str">
        <f t="shared" si="215"/>
        <v/>
      </c>
      <c r="AJ1108" s="148" t="str">
        <f t="shared" si="204"/>
        <v/>
      </c>
      <c r="AK1108" s="148" t="str">
        <f t="shared" si="205"/>
        <v/>
      </c>
      <c r="AL1108" s="147" t="str">
        <f t="shared" si="206"/>
        <v/>
      </c>
      <c r="AM1108" s="147" t="str">
        <f t="shared" si="207"/>
        <v/>
      </c>
      <c r="AN1108" s="147" t="str">
        <f t="shared" si="208"/>
        <v/>
      </c>
      <c r="AO1108" s="118"/>
    </row>
    <row r="1109" spans="1:41">
      <c r="A1109" s="118"/>
      <c r="B1109" s="118"/>
      <c r="C1109" s="118"/>
      <c r="D1109" s="118"/>
      <c r="E1109" s="118"/>
      <c r="F1109" s="118"/>
      <c r="G1109" s="118"/>
      <c r="H1109" s="118"/>
      <c r="I1109" s="118"/>
      <c r="J1109" s="118"/>
      <c r="K1109" s="118"/>
      <c r="L1109" s="118"/>
      <c r="M1109" s="118"/>
      <c r="N1109" s="118"/>
      <c r="O1109" s="143" t="str">
        <f>IF(H1109="","",(S1109/S1109)&amp;":"&amp;ROUND(AH1109/S1109,2))</f>
        <v/>
      </c>
      <c r="P1109" s="118"/>
      <c r="Q1109" s="118"/>
      <c r="R1109" s="143" t="str">
        <f>IF(H1109="","",(S1109/S1109)&amp;":"&amp;ROUND(AI1109/S1109,2))</f>
        <v/>
      </c>
      <c r="S1109" s="144" t="str">
        <f t="shared" si="209"/>
        <v/>
      </c>
      <c r="T1109" s="145" t="str">
        <f t="shared" si="210"/>
        <v/>
      </c>
      <c r="U1109" s="118"/>
      <c r="V1109" s="145" t="str">
        <f t="shared" si="211"/>
        <v/>
      </c>
      <c r="W1109" s="144" t="str">
        <f t="shared" si="212"/>
        <v/>
      </c>
      <c r="X1109" s="146" t="str">
        <f>IF(C1109="","",IF(OR(C1109="Trade",C1109="Multi Position"),(X1108+V1109),IF(C1109="Deposit",(X1108+AE1109),IF(C1109="Withdrawal",(X1108-AE1109)))))</f>
        <v/>
      </c>
      <c r="Y1109" s="145" t="str">
        <f t="shared" si="213"/>
        <v/>
      </c>
      <c r="Z1109" s="118"/>
      <c r="AA1109" s="118"/>
      <c r="AB1109" s="118"/>
      <c r="AC1109" s="118"/>
      <c r="AD1109" s="118"/>
      <c r="AE1109" s="139"/>
      <c r="AF1109" s="118"/>
      <c r="AG1109" s="118"/>
      <c r="AH1109" s="147" t="str">
        <f t="shared" si="214"/>
        <v/>
      </c>
      <c r="AI1109" s="147" t="str">
        <f t="shared" si="215"/>
        <v/>
      </c>
      <c r="AJ1109" s="148" t="str">
        <f t="shared" si="204"/>
        <v/>
      </c>
      <c r="AK1109" s="148" t="str">
        <f t="shared" si="205"/>
        <v/>
      </c>
      <c r="AL1109" s="147" t="str">
        <f t="shared" si="206"/>
        <v/>
      </c>
      <c r="AM1109" s="147" t="str">
        <f t="shared" si="207"/>
        <v/>
      </c>
      <c r="AN1109" s="147" t="str">
        <f t="shared" si="208"/>
        <v/>
      </c>
      <c r="AO1109" s="118"/>
    </row>
    <row r="1110" spans="1:41">
      <c r="A1110" s="118"/>
      <c r="B1110" s="118"/>
      <c r="C1110" s="118"/>
      <c r="D1110" s="118"/>
      <c r="E1110" s="118"/>
      <c r="F1110" s="118"/>
      <c r="G1110" s="118"/>
      <c r="H1110" s="118"/>
      <c r="I1110" s="118"/>
      <c r="J1110" s="118"/>
      <c r="K1110" s="118"/>
      <c r="L1110" s="118"/>
      <c r="M1110" s="118"/>
      <c r="N1110" s="118"/>
      <c r="O1110" s="143" t="str">
        <f>IF(H1110="","",(S1110/S1110)&amp;":"&amp;ROUND(AH1110/S1110,2))</f>
        <v/>
      </c>
      <c r="P1110" s="118"/>
      <c r="Q1110" s="118"/>
      <c r="R1110" s="143" t="str">
        <f>IF(H1110="","",(S1110/S1110)&amp;":"&amp;ROUND(AI1110/S1110,2))</f>
        <v/>
      </c>
      <c r="S1110" s="144" t="str">
        <f t="shared" si="209"/>
        <v/>
      </c>
      <c r="T1110" s="145" t="str">
        <f t="shared" si="210"/>
        <v/>
      </c>
      <c r="U1110" s="118"/>
      <c r="V1110" s="145" t="str">
        <f t="shared" si="211"/>
        <v/>
      </c>
      <c r="W1110" s="144" t="str">
        <f t="shared" si="212"/>
        <v/>
      </c>
      <c r="X1110" s="146" t="str">
        <f>IF(C1110="","",IF(OR(C1110="Trade",C1110="Multi Position"),(X1109+V1110),IF(C1110="Deposit",(X1109+AE1110),IF(C1110="Withdrawal",(X1109-AE1110)))))</f>
        <v/>
      </c>
      <c r="Y1110" s="145" t="str">
        <f t="shared" si="213"/>
        <v/>
      </c>
      <c r="Z1110" s="118"/>
      <c r="AA1110" s="118"/>
      <c r="AB1110" s="118"/>
      <c r="AC1110" s="118"/>
      <c r="AD1110" s="118"/>
      <c r="AE1110" s="139"/>
      <c r="AF1110" s="118"/>
      <c r="AG1110" s="118"/>
      <c r="AH1110" s="147" t="str">
        <f t="shared" si="214"/>
        <v/>
      </c>
      <c r="AI1110" s="147" t="str">
        <f t="shared" si="215"/>
        <v/>
      </c>
      <c r="AJ1110" s="148" t="str">
        <f t="shared" si="204"/>
        <v/>
      </c>
      <c r="AK1110" s="148" t="str">
        <f t="shared" si="205"/>
        <v/>
      </c>
      <c r="AL1110" s="147" t="str">
        <f t="shared" si="206"/>
        <v/>
      </c>
      <c r="AM1110" s="147" t="str">
        <f t="shared" si="207"/>
        <v/>
      </c>
      <c r="AN1110" s="147" t="str">
        <f t="shared" si="208"/>
        <v/>
      </c>
      <c r="AO1110" s="118"/>
    </row>
    <row r="1111" spans="1:41">
      <c r="A1111" s="118"/>
      <c r="B1111" s="118"/>
      <c r="C1111" s="118"/>
      <c r="D1111" s="118"/>
      <c r="E1111" s="118"/>
      <c r="F1111" s="118"/>
      <c r="G1111" s="118"/>
      <c r="H1111" s="118"/>
      <c r="I1111" s="118"/>
      <c r="J1111" s="118"/>
      <c r="K1111" s="118"/>
      <c r="L1111" s="118"/>
      <c r="M1111" s="118"/>
      <c r="N1111" s="118"/>
      <c r="O1111" s="143" t="str">
        <f>IF(H1111="","",(S1111/S1111)&amp;":"&amp;ROUND(AH1111/S1111,2))</f>
        <v/>
      </c>
      <c r="P1111" s="118"/>
      <c r="Q1111" s="118"/>
      <c r="R1111" s="143" t="str">
        <f>IF(H1111="","",(S1111/S1111)&amp;":"&amp;ROUND(AI1111/S1111,2))</f>
        <v/>
      </c>
      <c r="S1111" s="144" t="str">
        <f t="shared" si="209"/>
        <v/>
      </c>
      <c r="T1111" s="145" t="str">
        <f t="shared" si="210"/>
        <v/>
      </c>
      <c r="U1111" s="118"/>
      <c r="V1111" s="145" t="str">
        <f t="shared" si="211"/>
        <v/>
      </c>
      <c r="W1111" s="144" t="str">
        <f t="shared" si="212"/>
        <v/>
      </c>
      <c r="X1111" s="146" t="str">
        <f>IF(C1111="","",IF(OR(C1111="Trade",C1111="Multi Position"),(X1110+V1111),IF(C1111="Deposit",(X1110+AE1111),IF(C1111="Withdrawal",(X1110-AE1111)))))</f>
        <v/>
      </c>
      <c r="Y1111" s="145" t="str">
        <f t="shared" si="213"/>
        <v/>
      </c>
      <c r="Z1111" s="118"/>
      <c r="AA1111" s="118"/>
      <c r="AB1111" s="118"/>
      <c r="AC1111" s="118"/>
      <c r="AD1111" s="118"/>
      <c r="AE1111" s="139"/>
      <c r="AF1111" s="118"/>
      <c r="AG1111" s="118"/>
      <c r="AH1111" s="147" t="str">
        <f t="shared" si="214"/>
        <v/>
      </c>
      <c r="AI1111" s="147" t="str">
        <f t="shared" si="215"/>
        <v/>
      </c>
      <c r="AJ1111" s="148" t="str">
        <f t="shared" si="204"/>
        <v/>
      </c>
      <c r="AK1111" s="148" t="str">
        <f t="shared" si="205"/>
        <v/>
      </c>
      <c r="AL1111" s="147" t="str">
        <f t="shared" si="206"/>
        <v/>
      </c>
      <c r="AM1111" s="147" t="str">
        <f t="shared" si="207"/>
        <v/>
      </c>
      <c r="AN1111" s="147" t="str">
        <f t="shared" si="208"/>
        <v/>
      </c>
      <c r="AO1111" s="118"/>
    </row>
    <row r="1112" spans="1:41">
      <c r="A1112" s="118"/>
      <c r="B1112" s="118"/>
      <c r="C1112" s="118"/>
      <c r="D1112" s="118"/>
      <c r="E1112" s="118"/>
      <c r="F1112" s="118"/>
      <c r="G1112" s="118"/>
      <c r="H1112" s="118"/>
      <c r="I1112" s="118"/>
      <c r="J1112" s="118"/>
      <c r="K1112" s="118"/>
      <c r="L1112" s="118"/>
      <c r="M1112" s="118"/>
      <c r="N1112" s="118"/>
      <c r="O1112" s="143" t="str">
        <f>IF(H1112="","",(S1112/S1112)&amp;":"&amp;ROUND(AH1112/S1112,2))</f>
        <v/>
      </c>
      <c r="P1112" s="118"/>
      <c r="Q1112" s="118"/>
      <c r="R1112" s="143" t="str">
        <f>IF(H1112="","",(S1112/S1112)&amp;":"&amp;ROUND(AI1112/S1112,2))</f>
        <v/>
      </c>
      <c r="S1112" s="144" t="str">
        <f t="shared" si="209"/>
        <v/>
      </c>
      <c r="T1112" s="145" t="str">
        <f t="shared" si="210"/>
        <v/>
      </c>
      <c r="U1112" s="118"/>
      <c r="V1112" s="145" t="str">
        <f t="shared" si="211"/>
        <v/>
      </c>
      <c r="W1112" s="144" t="str">
        <f t="shared" si="212"/>
        <v/>
      </c>
      <c r="X1112" s="146" t="str">
        <f>IF(C1112="","",IF(OR(C1112="Trade",C1112="Multi Position"),(X1111+V1112),IF(C1112="Deposit",(X1111+AE1112),IF(C1112="Withdrawal",(X1111-AE1112)))))</f>
        <v/>
      </c>
      <c r="Y1112" s="145" t="str">
        <f t="shared" si="213"/>
        <v/>
      </c>
      <c r="Z1112" s="118"/>
      <c r="AA1112" s="118"/>
      <c r="AB1112" s="118"/>
      <c r="AC1112" s="118"/>
      <c r="AD1112" s="118"/>
      <c r="AE1112" s="139"/>
      <c r="AF1112" s="118"/>
      <c r="AG1112" s="118"/>
      <c r="AH1112" s="147" t="str">
        <f t="shared" si="214"/>
        <v/>
      </c>
      <c r="AI1112" s="147" t="str">
        <f t="shared" si="215"/>
        <v/>
      </c>
      <c r="AJ1112" s="148" t="str">
        <f t="shared" si="204"/>
        <v/>
      </c>
      <c r="AK1112" s="148" t="str">
        <f t="shared" si="205"/>
        <v/>
      </c>
      <c r="AL1112" s="147" t="str">
        <f t="shared" si="206"/>
        <v/>
      </c>
      <c r="AM1112" s="147" t="str">
        <f t="shared" si="207"/>
        <v/>
      </c>
      <c r="AN1112" s="147" t="str">
        <f t="shared" si="208"/>
        <v/>
      </c>
      <c r="AO1112" s="118"/>
    </row>
    <row r="1113" spans="1:41">
      <c r="A1113" s="118"/>
      <c r="B1113" s="118"/>
      <c r="C1113" s="118"/>
      <c r="D1113" s="118"/>
      <c r="E1113" s="118"/>
      <c r="F1113" s="118"/>
      <c r="G1113" s="118"/>
      <c r="H1113" s="118"/>
      <c r="I1113" s="118"/>
      <c r="J1113" s="118"/>
      <c r="K1113" s="118"/>
      <c r="L1113" s="118"/>
      <c r="M1113" s="118"/>
      <c r="N1113" s="118"/>
      <c r="O1113" s="143" t="str">
        <f>IF(H1113="","",(S1113/S1113)&amp;":"&amp;ROUND(AH1113/S1113,2))</f>
        <v/>
      </c>
      <c r="P1113" s="118"/>
      <c r="Q1113" s="118"/>
      <c r="R1113" s="143" t="str">
        <f>IF(H1113="","",(S1113/S1113)&amp;":"&amp;ROUND(AI1113/S1113,2))</f>
        <v/>
      </c>
      <c r="S1113" s="144" t="str">
        <f t="shared" si="209"/>
        <v/>
      </c>
      <c r="T1113" s="145" t="str">
        <f t="shared" si="210"/>
        <v/>
      </c>
      <c r="U1113" s="118"/>
      <c r="V1113" s="145" t="str">
        <f t="shared" si="211"/>
        <v/>
      </c>
      <c r="W1113" s="144" t="str">
        <f t="shared" si="212"/>
        <v/>
      </c>
      <c r="X1113" s="146" t="str">
        <f>IF(C1113="","",IF(OR(C1113="Trade",C1113="Multi Position"),(X1112+V1113),IF(C1113="Deposit",(X1112+AE1113),IF(C1113="Withdrawal",(X1112-AE1113)))))</f>
        <v/>
      </c>
      <c r="Y1113" s="145" t="str">
        <f t="shared" si="213"/>
        <v/>
      </c>
      <c r="Z1113" s="118"/>
      <c r="AA1113" s="118"/>
      <c r="AB1113" s="118"/>
      <c r="AC1113" s="118"/>
      <c r="AD1113" s="118"/>
      <c r="AE1113" s="139"/>
      <c r="AF1113" s="118"/>
      <c r="AG1113" s="118"/>
      <c r="AH1113" s="147" t="str">
        <f t="shared" si="214"/>
        <v/>
      </c>
      <c r="AI1113" s="147" t="str">
        <f t="shared" si="215"/>
        <v/>
      </c>
      <c r="AJ1113" s="148" t="str">
        <f t="shared" si="204"/>
        <v/>
      </c>
      <c r="AK1113" s="148" t="str">
        <f t="shared" si="205"/>
        <v/>
      </c>
      <c r="AL1113" s="147" t="str">
        <f t="shared" si="206"/>
        <v/>
      </c>
      <c r="AM1113" s="147" t="str">
        <f t="shared" si="207"/>
        <v/>
      </c>
      <c r="AN1113" s="147" t="str">
        <f t="shared" si="208"/>
        <v/>
      </c>
      <c r="AO1113" s="118"/>
    </row>
    <row r="1114" spans="1:41">
      <c r="A1114" s="118"/>
      <c r="B1114" s="118"/>
      <c r="C1114" s="118"/>
      <c r="D1114" s="118"/>
      <c r="E1114" s="118"/>
      <c r="F1114" s="118"/>
      <c r="G1114" s="118"/>
      <c r="H1114" s="118"/>
      <c r="I1114" s="118"/>
      <c r="J1114" s="118"/>
      <c r="K1114" s="118"/>
      <c r="L1114" s="118"/>
      <c r="M1114" s="118"/>
      <c r="N1114" s="118"/>
      <c r="O1114" s="143" t="str">
        <f>IF(H1114="","",(S1114/S1114)&amp;":"&amp;ROUND(AH1114/S1114,2))</f>
        <v/>
      </c>
      <c r="P1114" s="118"/>
      <c r="Q1114" s="118"/>
      <c r="R1114" s="143" t="str">
        <f>IF(H1114="","",(S1114/S1114)&amp;":"&amp;ROUND(AI1114/S1114,2))</f>
        <v/>
      </c>
      <c r="S1114" s="144" t="str">
        <f t="shared" si="209"/>
        <v/>
      </c>
      <c r="T1114" s="145" t="str">
        <f t="shared" si="210"/>
        <v/>
      </c>
      <c r="U1114" s="118"/>
      <c r="V1114" s="145" t="str">
        <f t="shared" si="211"/>
        <v/>
      </c>
      <c r="W1114" s="144" t="str">
        <f t="shared" si="212"/>
        <v/>
      </c>
      <c r="X1114" s="146" t="str">
        <f>IF(C1114="","",IF(OR(C1114="Trade",C1114="Multi Position"),(X1113+V1114),IF(C1114="Deposit",(X1113+AE1114),IF(C1114="Withdrawal",(X1113-AE1114)))))</f>
        <v/>
      </c>
      <c r="Y1114" s="145" t="str">
        <f t="shared" si="213"/>
        <v/>
      </c>
      <c r="Z1114" s="118"/>
      <c r="AA1114" s="118"/>
      <c r="AB1114" s="118"/>
      <c r="AC1114" s="118"/>
      <c r="AD1114" s="118"/>
      <c r="AE1114" s="139"/>
      <c r="AF1114" s="118"/>
      <c r="AG1114" s="118"/>
      <c r="AH1114" s="147" t="str">
        <f t="shared" si="214"/>
        <v/>
      </c>
      <c r="AI1114" s="147" t="str">
        <f t="shared" si="215"/>
        <v/>
      </c>
      <c r="AJ1114" s="148" t="str">
        <f t="shared" si="204"/>
        <v/>
      </c>
      <c r="AK1114" s="148" t="str">
        <f t="shared" si="205"/>
        <v/>
      </c>
      <c r="AL1114" s="147" t="str">
        <f t="shared" si="206"/>
        <v/>
      </c>
      <c r="AM1114" s="147" t="str">
        <f t="shared" si="207"/>
        <v/>
      </c>
      <c r="AN1114" s="147" t="str">
        <f t="shared" si="208"/>
        <v/>
      </c>
      <c r="AO1114" s="118"/>
    </row>
    <row r="1115" spans="1:41">
      <c r="A1115" s="118"/>
      <c r="B1115" s="118"/>
      <c r="C1115" s="118"/>
      <c r="D1115" s="118"/>
      <c r="E1115" s="118"/>
      <c r="F1115" s="118"/>
      <c r="G1115" s="118"/>
      <c r="H1115" s="118"/>
      <c r="I1115" s="118"/>
      <c r="J1115" s="118"/>
      <c r="K1115" s="118"/>
      <c r="L1115" s="118"/>
      <c r="M1115" s="118"/>
      <c r="N1115" s="118"/>
      <c r="O1115" s="143" t="str">
        <f>IF(H1115="","",(S1115/S1115)&amp;":"&amp;ROUND(AH1115/S1115,2))</f>
        <v/>
      </c>
      <c r="P1115" s="118"/>
      <c r="Q1115" s="118"/>
      <c r="R1115" s="143" t="str">
        <f>IF(H1115="","",(S1115/S1115)&amp;":"&amp;ROUND(AI1115/S1115,2))</f>
        <v/>
      </c>
      <c r="S1115" s="144" t="str">
        <f t="shared" si="209"/>
        <v/>
      </c>
      <c r="T1115" s="145" t="str">
        <f t="shared" si="210"/>
        <v/>
      </c>
      <c r="U1115" s="118"/>
      <c r="V1115" s="145" t="str">
        <f t="shared" si="211"/>
        <v/>
      </c>
      <c r="W1115" s="144" t="str">
        <f t="shared" si="212"/>
        <v/>
      </c>
      <c r="X1115" s="146" t="str">
        <f>IF(C1115="","",IF(OR(C1115="Trade",C1115="Multi Position"),(X1114+V1115),IF(C1115="Deposit",(X1114+AE1115),IF(C1115="Withdrawal",(X1114-AE1115)))))</f>
        <v/>
      </c>
      <c r="Y1115" s="145" t="str">
        <f t="shared" si="213"/>
        <v/>
      </c>
      <c r="Z1115" s="118"/>
      <c r="AA1115" s="118"/>
      <c r="AB1115" s="118"/>
      <c r="AC1115" s="118"/>
      <c r="AD1115" s="118"/>
      <c r="AE1115" s="139"/>
      <c r="AF1115" s="118"/>
      <c r="AG1115" s="118"/>
      <c r="AH1115" s="147" t="str">
        <f t="shared" si="214"/>
        <v/>
      </c>
      <c r="AI1115" s="147" t="str">
        <f t="shared" si="215"/>
        <v/>
      </c>
      <c r="AJ1115" s="148" t="str">
        <f t="shared" si="204"/>
        <v/>
      </c>
      <c r="AK1115" s="148" t="str">
        <f t="shared" si="205"/>
        <v/>
      </c>
      <c r="AL1115" s="147" t="str">
        <f t="shared" si="206"/>
        <v/>
      </c>
      <c r="AM1115" s="147" t="str">
        <f t="shared" si="207"/>
        <v/>
      </c>
      <c r="AN1115" s="147" t="str">
        <f t="shared" si="208"/>
        <v/>
      </c>
      <c r="AO1115" s="118"/>
    </row>
    <row r="1116" spans="1:41">
      <c r="A1116" s="118"/>
      <c r="B1116" s="118"/>
      <c r="C1116" s="118"/>
      <c r="D1116" s="118"/>
      <c r="E1116" s="118"/>
      <c r="F1116" s="118"/>
      <c r="G1116" s="118"/>
      <c r="H1116" s="118"/>
      <c r="I1116" s="118"/>
      <c r="J1116" s="118"/>
      <c r="K1116" s="118"/>
      <c r="L1116" s="118"/>
      <c r="M1116" s="118"/>
      <c r="N1116" s="118"/>
      <c r="O1116" s="143" t="str">
        <f>IF(H1116="","",(S1116/S1116)&amp;":"&amp;ROUND(AH1116/S1116,2))</f>
        <v/>
      </c>
      <c r="P1116" s="118"/>
      <c r="Q1116" s="118"/>
      <c r="R1116" s="143" t="str">
        <f>IF(H1116="","",(S1116/S1116)&amp;":"&amp;ROUND(AI1116/S1116,2))</f>
        <v/>
      </c>
      <c r="S1116" s="144" t="str">
        <f t="shared" si="209"/>
        <v/>
      </c>
      <c r="T1116" s="145" t="str">
        <f t="shared" si="210"/>
        <v/>
      </c>
      <c r="U1116" s="118"/>
      <c r="V1116" s="145" t="str">
        <f t="shared" si="211"/>
        <v/>
      </c>
      <c r="W1116" s="144" t="str">
        <f t="shared" si="212"/>
        <v/>
      </c>
      <c r="X1116" s="146" t="str">
        <f>IF(C1116="","",IF(OR(C1116="Trade",C1116="Multi Position"),(X1115+V1116),IF(C1116="Deposit",(X1115+AE1116),IF(C1116="Withdrawal",(X1115-AE1116)))))</f>
        <v/>
      </c>
      <c r="Y1116" s="145" t="str">
        <f t="shared" si="213"/>
        <v/>
      </c>
      <c r="Z1116" s="118"/>
      <c r="AA1116" s="118"/>
      <c r="AB1116" s="118"/>
      <c r="AC1116" s="118"/>
      <c r="AD1116" s="118"/>
      <c r="AE1116" s="139"/>
      <c r="AF1116" s="118"/>
      <c r="AG1116" s="118"/>
      <c r="AH1116" s="147" t="str">
        <f t="shared" si="214"/>
        <v/>
      </c>
      <c r="AI1116" s="147" t="str">
        <f t="shared" si="215"/>
        <v/>
      </c>
      <c r="AJ1116" s="148" t="str">
        <f t="shared" si="204"/>
        <v/>
      </c>
      <c r="AK1116" s="148" t="str">
        <f t="shared" si="205"/>
        <v/>
      </c>
      <c r="AL1116" s="147" t="str">
        <f t="shared" si="206"/>
        <v/>
      </c>
      <c r="AM1116" s="147" t="str">
        <f t="shared" si="207"/>
        <v/>
      </c>
      <c r="AN1116" s="147" t="str">
        <f t="shared" si="208"/>
        <v/>
      </c>
      <c r="AO1116" s="118"/>
    </row>
    <row r="1117" spans="1:41">
      <c r="A1117" s="118"/>
      <c r="B1117" s="118"/>
      <c r="C1117" s="118"/>
      <c r="D1117" s="118"/>
      <c r="E1117" s="118"/>
      <c r="F1117" s="118"/>
      <c r="G1117" s="118"/>
      <c r="H1117" s="118"/>
      <c r="I1117" s="118"/>
      <c r="J1117" s="118"/>
      <c r="K1117" s="118"/>
      <c r="L1117" s="118"/>
      <c r="M1117" s="118"/>
      <c r="N1117" s="118"/>
      <c r="O1117" s="143" t="str">
        <f>IF(H1117="","",(S1117/S1117)&amp;":"&amp;ROUND(AH1117/S1117,2))</f>
        <v/>
      </c>
      <c r="P1117" s="118"/>
      <c r="Q1117" s="118"/>
      <c r="R1117" s="143" t="str">
        <f>IF(H1117="","",(S1117/S1117)&amp;":"&amp;ROUND(AI1117/S1117,2))</f>
        <v/>
      </c>
      <c r="S1117" s="144" t="str">
        <f t="shared" si="209"/>
        <v/>
      </c>
      <c r="T1117" s="145" t="str">
        <f t="shared" si="210"/>
        <v/>
      </c>
      <c r="U1117" s="118"/>
      <c r="V1117" s="145" t="str">
        <f t="shared" si="211"/>
        <v/>
      </c>
      <c r="W1117" s="144" t="str">
        <f t="shared" si="212"/>
        <v/>
      </c>
      <c r="X1117" s="146" t="str">
        <f>IF(C1117="","",IF(OR(C1117="Trade",C1117="Multi Position"),(X1116+V1117),IF(C1117="Deposit",(X1116+AE1117),IF(C1117="Withdrawal",(X1116-AE1117)))))</f>
        <v/>
      </c>
      <c r="Y1117" s="145" t="str">
        <f t="shared" si="213"/>
        <v/>
      </c>
      <c r="Z1117" s="118"/>
      <c r="AA1117" s="118"/>
      <c r="AB1117" s="118"/>
      <c r="AC1117" s="118"/>
      <c r="AD1117" s="118"/>
      <c r="AE1117" s="139"/>
      <c r="AF1117" s="118"/>
      <c r="AG1117" s="118"/>
      <c r="AH1117" s="147" t="str">
        <f t="shared" si="214"/>
        <v/>
      </c>
      <c r="AI1117" s="147" t="str">
        <f t="shared" si="215"/>
        <v/>
      </c>
      <c r="AJ1117" s="148" t="str">
        <f t="shared" si="204"/>
        <v/>
      </c>
      <c r="AK1117" s="148" t="str">
        <f t="shared" si="205"/>
        <v/>
      </c>
      <c r="AL1117" s="147" t="str">
        <f t="shared" si="206"/>
        <v/>
      </c>
      <c r="AM1117" s="147" t="str">
        <f t="shared" si="207"/>
        <v/>
      </c>
      <c r="AN1117" s="147" t="str">
        <f t="shared" si="208"/>
        <v/>
      </c>
      <c r="AO1117" s="118"/>
    </row>
    <row r="1118" spans="1:41">
      <c r="A1118" s="118"/>
      <c r="B1118" s="118"/>
      <c r="C1118" s="118"/>
      <c r="D1118" s="118"/>
      <c r="E1118" s="118"/>
      <c r="F1118" s="118"/>
      <c r="G1118" s="118"/>
      <c r="H1118" s="118"/>
      <c r="I1118" s="118"/>
      <c r="J1118" s="118"/>
      <c r="K1118" s="118"/>
      <c r="L1118" s="118"/>
      <c r="M1118" s="118"/>
      <c r="N1118" s="118"/>
      <c r="O1118" s="143" t="str">
        <f>IF(H1118="","",(S1118/S1118)&amp;":"&amp;ROUND(AH1118/S1118,2))</f>
        <v/>
      </c>
      <c r="P1118" s="118"/>
      <c r="Q1118" s="118"/>
      <c r="R1118" s="143" t="str">
        <f>IF(H1118="","",(S1118/S1118)&amp;":"&amp;ROUND(AI1118/S1118,2))</f>
        <v/>
      </c>
      <c r="S1118" s="144" t="str">
        <f t="shared" si="209"/>
        <v/>
      </c>
      <c r="T1118" s="145" t="str">
        <f t="shared" si="210"/>
        <v/>
      </c>
      <c r="U1118" s="118"/>
      <c r="V1118" s="145" t="str">
        <f t="shared" si="211"/>
        <v/>
      </c>
      <c r="W1118" s="144" t="str">
        <f t="shared" si="212"/>
        <v/>
      </c>
      <c r="X1118" s="146" t="str">
        <f>IF(C1118="","",IF(OR(C1118="Trade",C1118="Multi Position"),(X1117+V1118),IF(C1118="Deposit",(X1117+AE1118),IF(C1118="Withdrawal",(X1117-AE1118)))))</f>
        <v/>
      </c>
      <c r="Y1118" s="145" t="str">
        <f t="shared" si="213"/>
        <v/>
      </c>
      <c r="Z1118" s="118"/>
      <c r="AA1118" s="118"/>
      <c r="AB1118" s="118"/>
      <c r="AC1118" s="118"/>
      <c r="AD1118" s="118"/>
      <c r="AE1118" s="139"/>
      <c r="AF1118" s="118"/>
      <c r="AG1118" s="118"/>
      <c r="AH1118" s="147" t="str">
        <f t="shared" si="214"/>
        <v/>
      </c>
      <c r="AI1118" s="147" t="str">
        <f t="shared" si="215"/>
        <v/>
      </c>
      <c r="AJ1118" s="148" t="str">
        <f t="shared" si="204"/>
        <v/>
      </c>
      <c r="AK1118" s="148" t="str">
        <f t="shared" si="205"/>
        <v/>
      </c>
      <c r="AL1118" s="147" t="str">
        <f t="shared" si="206"/>
        <v/>
      </c>
      <c r="AM1118" s="147" t="str">
        <f t="shared" si="207"/>
        <v/>
      </c>
      <c r="AN1118" s="147" t="str">
        <f t="shared" si="208"/>
        <v/>
      </c>
      <c r="AO1118" s="118"/>
    </row>
    <row r="1119" spans="1:41">
      <c r="A1119" s="118"/>
      <c r="B1119" s="118"/>
      <c r="C1119" s="118"/>
      <c r="D1119" s="118"/>
      <c r="E1119" s="118"/>
      <c r="F1119" s="118"/>
      <c r="G1119" s="118"/>
      <c r="H1119" s="118"/>
      <c r="I1119" s="118"/>
      <c r="J1119" s="118"/>
      <c r="K1119" s="118"/>
      <c r="L1119" s="118"/>
      <c r="M1119" s="118"/>
      <c r="N1119" s="118"/>
      <c r="O1119" s="143" t="str">
        <f>IF(H1119="","",(S1119/S1119)&amp;":"&amp;ROUND(AH1119/S1119,2))</f>
        <v/>
      </c>
      <c r="P1119" s="118"/>
      <c r="Q1119" s="118"/>
      <c r="R1119" s="143" t="str">
        <f>IF(H1119="","",(S1119/S1119)&amp;":"&amp;ROUND(AI1119/S1119,2))</f>
        <v/>
      </c>
      <c r="S1119" s="144" t="str">
        <f t="shared" si="209"/>
        <v/>
      </c>
      <c r="T1119" s="145" t="str">
        <f t="shared" si="210"/>
        <v/>
      </c>
      <c r="U1119" s="118"/>
      <c r="V1119" s="145" t="str">
        <f t="shared" si="211"/>
        <v/>
      </c>
      <c r="W1119" s="144" t="str">
        <f t="shared" si="212"/>
        <v/>
      </c>
      <c r="X1119" s="146" t="str">
        <f>IF(C1119="","",IF(OR(C1119="Trade",C1119="Multi Position"),(X1118+V1119),IF(C1119="Deposit",(X1118+AE1119),IF(C1119="Withdrawal",(X1118-AE1119)))))</f>
        <v/>
      </c>
      <c r="Y1119" s="145" t="str">
        <f t="shared" si="213"/>
        <v/>
      </c>
      <c r="Z1119" s="118"/>
      <c r="AA1119" s="118"/>
      <c r="AB1119" s="118"/>
      <c r="AC1119" s="118"/>
      <c r="AD1119" s="118"/>
      <c r="AE1119" s="139"/>
      <c r="AF1119" s="118"/>
      <c r="AG1119" s="118"/>
      <c r="AH1119" s="147" t="str">
        <f t="shared" si="214"/>
        <v/>
      </c>
      <c r="AI1119" s="147" t="str">
        <f t="shared" si="215"/>
        <v/>
      </c>
      <c r="AJ1119" s="148" t="str">
        <f t="shared" si="204"/>
        <v/>
      </c>
      <c r="AK1119" s="148" t="str">
        <f t="shared" si="205"/>
        <v/>
      </c>
      <c r="AL1119" s="147" t="str">
        <f t="shared" si="206"/>
        <v/>
      </c>
      <c r="AM1119" s="147" t="str">
        <f t="shared" si="207"/>
        <v/>
      </c>
      <c r="AN1119" s="147" t="str">
        <f t="shared" si="208"/>
        <v/>
      </c>
      <c r="AO1119" s="118"/>
    </row>
    <row r="1120" spans="1:41">
      <c r="A1120" s="118"/>
      <c r="B1120" s="118"/>
      <c r="C1120" s="118"/>
      <c r="D1120" s="118"/>
      <c r="E1120" s="118"/>
      <c r="F1120" s="118"/>
      <c r="G1120" s="118"/>
      <c r="H1120" s="118"/>
      <c r="I1120" s="118"/>
      <c r="J1120" s="118"/>
      <c r="K1120" s="118"/>
      <c r="L1120" s="118"/>
      <c r="M1120" s="118"/>
      <c r="N1120" s="118"/>
      <c r="O1120" s="143" t="str">
        <f>IF(H1120="","",(S1120/S1120)&amp;":"&amp;ROUND(AH1120/S1120,2))</f>
        <v/>
      </c>
      <c r="P1120" s="118"/>
      <c r="Q1120" s="118"/>
      <c r="R1120" s="143" t="str">
        <f>IF(H1120="","",(S1120/S1120)&amp;":"&amp;ROUND(AI1120/S1120,2))</f>
        <v/>
      </c>
      <c r="S1120" s="144" t="str">
        <f t="shared" si="209"/>
        <v/>
      </c>
      <c r="T1120" s="145" t="str">
        <f t="shared" si="210"/>
        <v/>
      </c>
      <c r="U1120" s="118"/>
      <c r="V1120" s="145" t="str">
        <f t="shared" si="211"/>
        <v/>
      </c>
      <c r="W1120" s="144" t="str">
        <f t="shared" si="212"/>
        <v/>
      </c>
      <c r="X1120" s="146" t="str">
        <f>IF(C1120="","",IF(OR(C1120="Trade",C1120="Multi Position"),(X1119+V1120),IF(C1120="Deposit",(X1119+AE1120),IF(C1120="Withdrawal",(X1119-AE1120)))))</f>
        <v/>
      </c>
      <c r="Y1120" s="145" t="str">
        <f t="shared" si="213"/>
        <v/>
      </c>
      <c r="Z1120" s="118"/>
      <c r="AA1120" s="118"/>
      <c r="AB1120" s="118"/>
      <c r="AC1120" s="118"/>
      <c r="AD1120" s="118"/>
      <c r="AE1120" s="139"/>
      <c r="AF1120" s="118"/>
      <c r="AG1120" s="118"/>
      <c r="AH1120" s="147" t="str">
        <f t="shared" si="214"/>
        <v/>
      </c>
      <c r="AI1120" s="147" t="str">
        <f t="shared" si="215"/>
        <v/>
      </c>
      <c r="AJ1120" s="148" t="str">
        <f t="shared" si="204"/>
        <v/>
      </c>
      <c r="AK1120" s="148" t="str">
        <f t="shared" si="205"/>
        <v/>
      </c>
      <c r="AL1120" s="147" t="str">
        <f t="shared" si="206"/>
        <v/>
      </c>
      <c r="AM1120" s="147" t="str">
        <f t="shared" si="207"/>
        <v/>
      </c>
      <c r="AN1120" s="147" t="str">
        <f t="shared" si="208"/>
        <v/>
      </c>
      <c r="AO1120" s="118"/>
    </row>
    <row r="1121" spans="1:41">
      <c r="A1121" s="118"/>
      <c r="B1121" s="118"/>
      <c r="C1121" s="118"/>
      <c r="D1121" s="118"/>
      <c r="E1121" s="118"/>
      <c r="F1121" s="118"/>
      <c r="G1121" s="118"/>
      <c r="H1121" s="118"/>
      <c r="I1121" s="118"/>
      <c r="J1121" s="118"/>
      <c r="K1121" s="118"/>
      <c r="L1121" s="118"/>
      <c r="M1121" s="118"/>
      <c r="N1121" s="118"/>
      <c r="O1121" s="143" t="str">
        <f>IF(H1121="","",(S1121/S1121)&amp;":"&amp;ROUND(AH1121/S1121,2))</f>
        <v/>
      </c>
      <c r="P1121" s="118"/>
      <c r="Q1121" s="118"/>
      <c r="R1121" s="143" t="str">
        <f>IF(H1121="","",(S1121/S1121)&amp;":"&amp;ROUND(AI1121/S1121,2))</f>
        <v/>
      </c>
      <c r="S1121" s="144" t="str">
        <f t="shared" si="209"/>
        <v/>
      </c>
      <c r="T1121" s="145" t="str">
        <f t="shared" si="210"/>
        <v/>
      </c>
      <c r="U1121" s="118"/>
      <c r="V1121" s="145" t="str">
        <f t="shared" si="211"/>
        <v/>
      </c>
      <c r="W1121" s="144" t="str">
        <f t="shared" si="212"/>
        <v/>
      </c>
      <c r="X1121" s="146" t="str">
        <f>IF(C1121="","",IF(OR(C1121="Trade",C1121="Multi Position"),(X1120+V1121),IF(C1121="Deposit",(X1120+AE1121),IF(C1121="Withdrawal",(X1120-AE1121)))))</f>
        <v/>
      </c>
      <c r="Y1121" s="145" t="str">
        <f t="shared" si="213"/>
        <v/>
      </c>
      <c r="Z1121" s="118"/>
      <c r="AA1121" s="118"/>
      <c r="AB1121" s="118"/>
      <c r="AC1121" s="118"/>
      <c r="AD1121" s="118"/>
      <c r="AE1121" s="139"/>
      <c r="AF1121" s="118"/>
      <c r="AG1121" s="118"/>
      <c r="AH1121" s="147" t="str">
        <f t="shared" si="214"/>
        <v/>
      </c>
      <c r="AI1121" s="147" t="str">
        <f t="shared" si="215"/>
        <v/>
      </c>
      <c r="AJ1121" s="148" t="str">
        <f t="shared" si="204"/>
        <v/>
      </c>
      <c r="AK1121" s="148" t="str">
        <f t="shared" si="205"/>
        <v/>
      </c>
      <c r="AL1121" s="147" t="str">
        <f t="shared" si="206"/>
        <v/>
      </c>
      <c r="AM1121" s="147" t="str">
        <f t="shared" si="207"/>
        <v/>
      </c>
      <c r="AN1121" s="147" t="str">
        <f t="shared" si="208"/>
        <v/>
      </c>
      <c r="AO1121" s="118"/>
    </row>
    <row r="1122" spans="1:41">
      <c r="A1122" s="118"/>
      <c r="B1122" s="118"/>
      <c r="C1122" s="118"/>
      <c r="D1122" s="118"/>
      <c r="E1122" s="118"/>
      <c r="F1122" s="118"/>
      <c r="G1122" s="118"/>
      <c r="H1122" s="118"/>
      <c r="I1122" s="118"/>
      <c r="J1122" s="118"/>
      <c r="K1122" s="118"/>
      <c r="L1122" s="118"/>
      <c r="M1122" s="118"/>
      <c r="N1122" s="118"/>
      <c r="O1122" s="143" t="str">
        <f>IF(H1122="","",(S1122/S1122)&amp;":"&amp;ROUND(AH1122/S1122,2))</f>
        <v/>
      </c>
      <c r="P1122" s="118"/>
      <c r="Q1122" s="118"/>
      <c r="R1122" s="143" t="str">
        <f>IF(H1122="","",(S1122/S1122)&amp;":"&amp;ROUND(AI1122/S1122,2))</f>
        <v/>
      </c>
      <c r="S1122" s="144" t="str">
        <f t="shared" si="209"/>
        <v/>
      </c>
      <c r="T1122" s="145" t="str">
        <f t="shared" si="210"/>
        <v/>
      </c>
      <c r="U1122" s="118"/>
      <c r="V1122" s="145" t="str">
        <f t="shared" si="211"/>
        <v/>
      </c>
      <c r="W1122" s="144" t="str">
        <f t="shared" si="212"/>
        <v/>
      </c>
      <c r="X1122" s="146" t="str">
        <f>IF(C1122="","",IF(OR(C1122="Trade",C1122="Multi Position"),(X1121+V1122),IF(C1122="Deposit",(X1121+AE1122),IF(C1122="Withdrawal",(X1121-AE1122)))))</f>
        <v/>
      </c>
      <c r="Y1122" s="145" t="str">
        <f t="shared" si="213"/>
        <v/>
      </c>
      <c r="Z1122" s="118"/>
      <c r="AA1122" s="118"/>
      <c r="AB1122" s="118"/>
      <c r="AC1122" s="118"/>
      <c r="AD1122" s="118"/>
      <c r="AE1122" s="139"/>
      <c r="AF1122" s="118"/>
      <c r="AG1122" s="118"/>
      <c r="AH1122" s="147" t="str">
        <f t="shared" si="214"/>
        <v/>
      </c>
      <c r="AI1122" s="147" t="str">
        <f t="shared" si="215"/>
        <v/>
      </c>
      <c r="AJ1122" s="148" t="str">
        <f t="shared" si="204"/>
        <v/>
      </c>
      <c r="AK1122" s="148" t="str">
        <f t="shared" si="205"/>
        <v/>
      </c>
      <c r="AL1122" s="147" t="str">
        <f t="shared" si="206"/>
        <v/>
      </c>
      <c r="AM1122" s="147" t="str">
        <f t="shared" si="207"/>
        <v/>
      </c>
      <c r="AN1122" s="147" t="str">
        <f t="shared" si="208"/>
        <v/>
      </c>
      <c r="AO1122" s="118"/>
    </row>
    <row r="1123" spans="1:41">
      <c r="A1123" s="118"/>
      <c r="B1123" s="118"/>
      <c r="C1123" s="118"/>
      <c r="D1123" s="118"/>
      <c r="E1123" s="118"/>
      <c r="F1123" s="118"/>
      <c r="G1123" s="118"/>
      <c r="H1123" s="118"/>
      <c r="I1123" s="118"/>
      <c r="J1123" s="118"/>
      <c r="K1123" s="118"/>
      <c r="L1123" s="118"/>
      <c r="M1123" s="118"/>
      <c r="N1123" s="118"/>
      <c r="O1123" s="143" t="str">
        <f>IF(H1123="","",(S1123/S1123)&amp;":"&amp;ROUND(AH1123/S1123,2))</f>
        <v/>
      </c>
      <c r="P1123" s="118"/>
      <c r="Q1123" s="118"/>
      <c r="R1123" s="143" t="str">
        <f>IF(H1123="","",(S1123/S1123)&amp;":"&amp;ROUND(AI1123/S1123,2))</f>
        <v/>
      </c>
      <c r="S1123" s="144" t="str">
        <f t="shared" si="209"/>
        <v/>
      </c>
      <c r="T1123" s="145" t="str">
        <f t="shared" si="210"/>
        <v/>
      </c>
      <c r="U1123" s="118"/>
      <c r="V1123" s="145" t="str">
        <f t="shared" si="211"/>
        <v/>
      </c>
      <c r="W1123" s="144" t="str">
        <f t="shared" si="212"/>
        <v/>
      </c>
      <c r="X1123" s="146" t="str">
        <f>IF(C1123="","",IF(OR(C1123="Trade",C1123="Multi Position"),(X1122+V1123),IF(C1123="Deposit",(X1122+AE1123),IF(C1123="Withdrawal",(X1122-AE1123)))))</f>
        <v/>
      </c>
      <c r="Y1123" s="145" t="str">
        <f t="shared" si="213"/>
        <v/>
      </c>
      <c r="Z1123" s="118"/>
      <c r="AA1123" s="118"/>
      <c r="AB1123" s="118"/>
      <c r="AC1123" s="118"/>
      <c r="AD1123" s="118"/>
      <c r="AE1123" s="139"/>
      <c r="AF1123" s="118"/>
      <c r="AG1123" s="118"/>
      <c r="AH1123" s="147" t="str">
        <f t="shared" si="214"/>
        <v/>
      </c>
      <c r="AI1123" s="147" t="str">
        <f t="shared" si="215"/>
        <v/>
      </c>
      <c r="AJ1123" s="148" t="str">
        <f t="shared" si="204"/>
        <v/>
      </c>
      <c r="AK1123" s="148" t="str">
        <f t="shared" si="205"/>
        <v/>
      </c>
      <c r="AL1123" s="147" t="str">
        <f t="shared" si="206"/>
        <v/>
      </c>
      <c r="AM1123" s="147" t="str">
        <f t="shared" si="207"/>
        <v/>
      </c>
      <c r="AN1123" s="147" t="str">
        <f t="shared" si="208"/>
        <v/>
      </c>
      <c r="AO1123" s="118"/>
    </row>
    <row r="1124" spans="1:41">
      <c r="A1124" s="118"/>
      <c r="B1124" s="118"/>
      <c r="C1124" s="118"/>
      <c r="D1124" s="118"/>
      <c r="E1124" s="118"/>
      <c r="F1124" s="118"/>
      <c r="G1124" s="118"/>
      <c r="H1124" s="118"/>
      <c r="I1124" s="118"/>
      <c r="J1124" s="118"/>
      <c r="K1124" s="118"/>
      <c r="L1124" s="118"/>
      <c r="M1124" s="118"/>
      <c r="N1124" s="118"/>
      <c r="O1124" s="143" t="str">
        <f>IF(H1124="","",(S1124/S1124)&amp;":"&amp;ROUND(AH1124/S1124,2))</f>
        <v/>
      </c>
      <c r="P1124" s="118"/>
      <c r="Q1124" s="118"/>
      <c r="R1124" s="143" t="str">
        <f>IF(H1124="","",(S1124/S1124)&amp;":"&amp;ROUND(AI1124/S1124,2))</f>
        <v/>
      </c>
      <c r="S1124" s="144" t="str">
        <f t="shared" si="209"/>
        <v/>
      </c>
      <c r="T1124" s="145" t="str">
        <f t="shared" si="210"/>
        <v/>
      </c>
      <c r="U1124" s="118"/>
      <c r="V1124" s="145" t="str">
        <f t="shared" si="211"/>
        <v/>
      </c>
      <c r="W1124" s="144" t="str">
        <f t="shared" si="212"/>
        <v/>
      </c>
      <c r="X1124" s="146" t="str">
        <f>IF(C1124="","",IF(OR(C1124="Trade",C1124="Multi Position"),(X1123+V1124),IF(C1124="Deposit",(X1123+AE1124),IF(C1124="Withdrawal",(X1123-AE1124)))))</f>
        <v/>
      </c>
      <c r="Y1124" s="145" t="str">
        <f t="shared" si="213"/>
        <v/>
      </c>
      <c r="Z1124" s="118"/>
      <c r="AA1124" s="118"/>
      <c r="AB1124" s="118"/>
      <c r="AC1124" s="118"/>
      <c r="AD1124" s="118"/>
      <c r="AE1124" s="139"/>
      <c r="AF1124" s="118"/>
      <c r="AG1124" s="118"/>
      <c r="AH1124" s="147" t="str">
        <f t="shared" si="214"/>
        <v/>
      </c>
      <c r="AI1124" s="147" t="str">
        <f t="shared" si="215"/>
        <v/>
      </c>
      <c r="AJ1124" s="148" t="str">
        <f t="shared" si="204"/>
        <v/>
      </c>
      <c r="AK1124" s="148" t="str">
        <f t="shared" si="205"/>
        <v/>
      </c>
      <c r="AL1124" s="147" t="str">
        <f t="shared" si="206"/>
        <v/>
      </c>
      <c r="AM1124" s="147" t="str">
        <f t="shared" si="207"/>
        <v/>
      </c>
      <c r="AN1124" s="147" t="str">
        <f t="shared" si="208"/>
        <v/>
      </c>
      <c r="AO1124" s="118"/>
    </row>
    <row r="1125" spans="1:41">
      <c r="A1125" s="118"/>
      <c r="B1125" s="118"/>
      <c r="C1125" s="118"/>
      <c r="D1125" s="118"/>
      <c r="E1125" s="118"/>
      <c r="F1125" s="118"/>
      <c r="G1125" s="118"/>
      <c r="H1125" s="118"/>
      <c r="I1125" s="118"/>
      <c r="J1125" s="118"/>
      <c r="K1125" s="118"/>
      <c r="L1125" s="118"/>
      <c r="M1125" s="118"/>
      <c r="N1125" s="118"/>
      <c r="O1125" s="143" t="str">
        <f>IF(H1125="","",(S1125/S1125)&amp;":"&amp;ROUND(AH1125/S1125,2))</f>
        <v/>
      </c>
      <c r="P1125" s="118"/>
      <c r="Q1125" s="118"/>
      <c r="R1125" s="143" t="str">
        <f>IF(H1125="","",(S1125/S1125)&amp;":"&amp;ROUND(AI1125/S1125,2))</f>
        <v/>
      </c>
      <c r="S1125" s="144" t="str">
        <f t="shared" si="209"/>
        <v/>
      </c>
      <c r="T1125" s="145" t="str">
        <f t="shared" si="210"/>
        <v/>
      </c>
      <c r="U1125" s="118"/>
      <c r="V1125" s="145" t="str">
        <f t="shared" si="211"/>
        <v/>
      </c>
      <c r="W1125" s="144" t="str">
        <f t="shared" si="212"/>
        <v/>
      </c>
      <c r="X1125" s="146" t="str">
        <f>IF(C1125="","",IF(OR(C1125="Trade",C1125="Multi Position"),(X1124+V1125),IF(C1125="Deposit",(X1124+AE1125),IF(C1125="Withdrawal",(X1124-AE1125)))))</f>
        <v/>
      </c>
      <c r="Y1125" s="145" t="str">
        <f t="shared" si="213"/>
        <v/>
      </c>
      <c r="Z1125" s="118"/>
      <c r="AA1125" s="118"/>
      <c r="AB1125" s="118"/>
      <c r="AC1125" s="118"/>
      <c r="AD1125" s="118"/>
      <c r="AE1125" s="139"/>
      <c r="AF1125" s="118"/>
      <c r="AG1125" s="118"/>
      <c r="AH1125" s="147" t="str">
        <f t="shared" si="214"/>
        <v/>
      </c>
      <c r="AI1125" s="147" t="str">
        <f t="shared" si="215"/>
        <v/>
      </c>
      <c r="AJ1125" s="148" t="str">
        <f t="shared" si="204"/>
        <v/>
      </c>
      <c r="AK1125" s="148" t="str">
        <f t="shared" si="205"/>
        <v/>
      </c>
      <c r="AL1125" s="147" t="str">
        <f t="shared" si="206"/>
        <v/>
      </c>
      <c r="AM1125" s="147" t="str">
        <f t="shared" si="207"/>
        <v/>
      </c>
      <c r="AN1125" s="147" t="str">
        <f t="shared" si="208"/>
        <v/>
      </c>
      <c r="AO1125" s="118"/>
    </row>
    <row r="1126" spans="1:41">
      <c r="A1126" s="118"/>
      <c r="B1126" s="118"/>
      <c r="C1126" s="118"/>
      <c r="D1126" s="118"/>
      <c r="E1126" s="118"/>
      <c r="F1126" s="118"/>
      <c r="G1126" s="118"/>
      <c r="H1126" s="118"/>
      <c r="I1126" s="118"/>
      <c r="J1126" s="118"/>
      <c r="K1126" s="118"/>
      <c r="L1126" s="118"/>
      <c r="M1126" s="118"/>
      <c r="N1126" s="118"/>
      <c r="O1126" s="143" t="str">
        <f>IF(H1126="","",(S1126/S1126)&amp;":"&amp;ROUND(AH1126/S1126,2))</f>
        <v/>
      </c>
      <c r="P1126" s="118"/>
      <c r="Q1126" s="118"/>
      <c r="R1126" s="143" t="str">
        <f>IF(H1126="","",(S1126/S1126)&amp;":"&amp;ROUND(AI1126/S1126,2))</f>
        <v/>
      </c>
      <c r="S1126" s="144" t="str">
        <f t="shared" si="209"/>
        <v/>
      </c>
      <c r="T1126" s="145" t="str">
        <f t="shared" si="210"/>
        <v/>
      </c>
      <c r="U1126" s="118"/>
      <c r="V1126" s="145" t="str">
        <f t="shared" si="211"/>
        <v/>
      </c>
      <c r="W1126" s="144" t="str">
        <f t="shared" si="212"/>
        <v/>
      </c>
      <c r="X1126" s="146" t="str">
        <f>IF(C1126="","",IF(OR(C1126="Trade",C1126="Multi Position"),(X1125+V1126),IF(C1126="Deposit",(X1125+AE1126),IF(C1126="Withdrawal",(X1125-AE1126)))))</f>
        <v/>
      </c>
      <c r="Y1126" s="145" t="str">
        <f t="shared" si="213"/>
        <v/>
      </c>
      <c r="Z1126" s="118"/>
      <c r="AA1126" s="118"/>
      <c r="AB1126" s="118"/>
      <c r="AC1126" s="118"/>
      <c r="AD1126" s="118"/>
      <c r="AE1126" s="139"/>
      <c r="AF1126" s="118"/>
      <c r="AG1126" s="118"/>
      <c r="AH1126" s="147" t="str">
        <f t="shared" si="214"/>
        <v/>
      </c>
      <c r="AI1126" s="147" t="str">
        <f t="shared" si="215"/>
        <v/>
      </c>
      <c r="AJ1126" s="148" t="str">
        <f t="shared" si="204"/>
        <v/>
      </c>
      <c r="AK1126" s="148" t="str">
        <f t="shared" si="205"/>
        <v/>
      </c>
      <c r="AL1126" s="147" t="str">
        <f t="shared" si="206"/>
        <v/>
      </c>
      <c r="AM1126" s="147" t="str">
        <f t="shared" si="207"/>
        <v/>
      </c>
      <c r="AN1126" s="147" t="str">
        <f t="shared" si="208"/>
        <v/>
      </c>
      <c r="AO1126" s="118"/>
    </row>
    <row r="1127" spans="1:41">
      <c r="A1127" s="118"/>
      <c r="B1127" s="118"/>
      <c r="C1127" s="118"/>
      <c r="D1127" s="118"/>
      <c r="E1127" s="118"/>
      <c r="F1127" s="118"/>
      <c r="G1127" s="118"/>
      <c r="H1127" s="118"/>
      <c r="I1127" s="118"/>
      <c r="J1127" s="118"/>
      <c r="K1127" s="118"/>
      <c r="L1127" s="118"/>
      <c r="M1127" s="118"/>
      <c r="N1127" s="118"/>
      <c r="O1127" s="143" t="str">
        <f>IF(H1127="","",(S1127/S1127)&amp;":"&amp;ROUND(AH1127/S1127,2))</f>
        <v/>
      </c>
      <c r="P1127" s="118"/>
      <c r="Q1127" s="118"/>
      <c r="R1127" s="143" t="str">
        <f>IF(H1127="","",(S1127/S1127)&amp;":"&amp;ROUND(AI1127/S1127,2))</f>
        <v/>
      </c>
      <c r="S1127" s="144" t="str">
        <f t="shared" si="209"/>
        <v/>
      </c>
      <c r="T1127" s="145" t="str">
        <f t="shared" si="210"/>
        <v/>
      </c>
      <c r="U1127" s="118"/>
      <c r="V1127" s="145" t="str">
        <f t="shared" si="211"/>
        <v/>
      </c>
      <c r="W1127" s="144" t="str">
        <f t="shared" si="212"/>
        <v/>
      </c>
      <c r="X1127" s="146" t="str">
        <f>IF(C1127="","",IF(OR(C1127="Trade",C1127="Multi Position"),(X1126+V1127),IF(C1127="Deposit",(X1126+AE1127),IF(C1127="Withdrawal",(X1126-AE1127)))))</f>
        <v/>
      </c>
      <c r="Y1127" s="145" t="str">
        <f t="shared" si="213"/>
        <v/>
      </c>
      <c r="Z1127" s="118"/>
      <c r="AA1127" s="118"/>
      <c r="AB1127" s="118"/>
      <c r="AC1127" s="118"/>
      <c r="AD1127" s="118"/>
      <c r="AE1127" s="139"/>
      <c r="AF1127" s="118"/>
      <c r="AG1127" s="118"/>
      <c r="AH1127" s="147" t="str">
        <f t="shared" si="214"/>
        <v/>
      </c>
      <c r="AI1127" s="147" t="str">
        <f t="shared" si="215"/>
        <v/>
      </c>
      <c r="AJ1127" s="148" t="str">
        <f t="shared" si="204"/>
        <v/>
      </c>
      <c r="AK1127" s="148" t="str">
        <f t="shared" si="205"/>
        <v/>
      </c>
      <c r="AL1127" s="147" t="str">
        <f t="shared" si="206"/>
        <v/>
      </c>
      <c r="AM1127" s="147" t="str">
        <f t="shared" si="207"/>
        <v/>
      </c>
      <c r="AN1127" s="147" t="str">
        <f t="shared" si="208"/>
        <v/>
      </c>
      <c r="AO1127" s="118"/>
    </row>
    <row r="1128" spans="1:41">
      <c r="A1128" s="118"/>
      <c r="B1128" s="118"/>
      <c r="C1128" s="118"/>
      <c r="D1128" s="118"/>
      <c r="E1128" s="118"/>
      <c r="F1128" s="118"/>
      <c r="G1128" s="118"/>
      <c r="H1128" s="118"/>
      <c r="I1128" s="118"/>
      <c r="J1128" s="118"/>
      <c r="K1128" s="118"/>
      <c r="L1128" s="118"/>
      <c r="M1128" s="118"/>
      <c r="N1128" s="118"/>
      <c r="O1128" s="143" t="str">
        <f>IF(H1128="","",(S1128/S1128)&amp;":"&amp;ROUND(AH1128/S1128,2))</f>
        <v/>
      </c>
      <c r="P1128" s="118"/>
      <c r="Q1128" s="118"/>
      <c r="R1128" s="143" t="str">
        <f>IF(H1128="","",(S1128/S1128)&amp;":"&amp;ROUND(AI1128/S1128,2))</f>
        <v/>
      </c>
      <c r="S1128" s="144" t="str">
        <f t="shared" si="209"/>
        <v/>
      </c>
      <c r="T1128" s="145" t="str">
        <f t="shared" si="210"/>
        <v/>
      </c>
      <c r="U1128" s="118"/>
      <c r="V1128" s="145" t="str">
        <f t="shared" si="211"/>
        <v/>
      </c>
      <c r="W1128" s="144" t="str">
        <f t="shared" si="212"/>
        <v/>
      </c>
      <c r="X1128" s="146" t="str">
        <f>IF(C1128="","",IF(OR(C1128="Trade",C1128="Multi Position"),(X1127+V1128),IF(C1128="Deposit",(X1127+AE1128),IF(C1128="Withdrawal",(X1127-AE1128)))))</f>
        <v/>
      </c>
      <c r="Y1128" s="145" t="str">
        <f t="shared" si="213"/>
        <v/>
      </c>
      <c r="Z1128" s="118"/>
      <c r="AA1128" s="118"/>
      <c r="AB1128" s="118"/>
      <c r="AC1128" s="118"/>
      <c r="AD1128" s="118"/>
      <c r="AE1128" s="139"/>
      <c r="AF1128" s="118"/>
      <c r="AG1128" s="118"/>
      <c r="AH1128" s="147" t="str">
        <f t="shared" si="214"/>
        <v/>
      </c>
      <c r="AI1128" s="147" t="str">
        <f t="shared" si="215"/>
        <v/>
      </c>
      <c r="AJ1128" s="148" t="str">
        <f t="shared" si="204"/>
        <v/>
      </c>
      <c r="AK1128" s="148" t="str">
        <f t="shared" si="205"/>
        <v/>
      </c>
      <c r="AL1128" s="147" t="str">
        <f t="shared" si="206"/>
        <v/>
      </c>
      <c r="AM1128" s="147" t="str">
        <f t="shared" si="207"/>
        <v/>
      </c>
      <c r="AN1128" s="147" t="str">
        <f t="shared" si="208"/>
        <v/>
      </c>
      <c r="AO1128" s="118"/>
    </row>
    <row r="1129" spans="1:41">
      <c r="A1129" s="118"/>
      <c r="B1129" s="118"/>
      <c r="C1129" s="118"/>
      <c r="D1129" s="118"/>
      <c r="E1129" s="118"/>
      <c r="F1129" s="118"/>
      <c r="G1129" s="118"/>
      <c r="H1129" s="118"/>
      <c r="I1129" s="118"/>
      <c r="J1129" s="118"/>
      <c r="K1129" s="118"/>
      <c r="L1129" s="118"/>
      <c r="M1129" s="118"/>
      <c r="N1129" s="118"/>
      <c r="O1129" s="143" t="str">
        <f>IF(H1129="","",(S1129/S1129)&amp;":"&amp;ROUND(AH1129/S1129,2))</f>
        <v/>
      </c>
      <c r="P1129" s="118"/>
      <c r="Q1129" s="118"/>
      <c r="R1129" s="143" t="str">
        <f>IF(H1129="","",(S1129/S1129)&amp;":"&amp;ROUND(AI1129/S1129,2))</f>
        <v/>
      </c>
      <c r="S1129" s="144" t="str">
        <f t="shared" si="209"/>
        <v/>
      </c>
      <c r="T1129" s="145" t="str">
        <f t="shared" si="210"/>
        <v/>
      </c>
      <c r="U1129" s="118"/>
      <c r="V1129" s="145" t="str">
        <f t="shared" si="211"/>
        <v/>
      </c>
      <c r="W1129" s="144" t="str">
        <f t="shared" si="212"/>
        <v/>
      </c>
      <c r="X1129" s="146" t="str">
        <f>IF(C1129="","",IF(OR(C1129="Trade",C1129="Multi Position"),(X1128+V1129),IF(C1129="Deposit",(X1128+AE1129),IF(C1129="Withdrawal",(X1128-AE1129)))))</f>
        <v/>
      </c>
      <c r="Y1129" s="145" t="str">
        <f t="shared" si="213"/>
        <v/>
      </c>
      <c r="Z1129" s="118"/>
      <c r="AA1129" s="118"/>
      <c r="AB1129" s="118"/>
      <c r="AC1129" s="118"/>
      <c r="AD1129" s="118"/>
      <c r="AE1129" s="139"/>
      <c r="AF1129" s="118"/>
      <c r="AG1129" s="118"/>
      <c r="AH1129" s="147" t="str">
        <f t="shared" si="214"/>
        <v/>
      </c>
      <c r="AI1129" s="147" t="str">
        <f t="shared" si="215"/>
        <v/>
      </c>
      <c r="AJ1129" s="148" t="str">
        <f t="shared" si="204"/>
        <v/>
      </c>
      <c r="AK1129" s="148" t="str">
        <f t="shared" si="205"/>
        <v/>
      </c>
      <c r="AL1129" s="147" t="str">
        <f t="shared" si="206"/>
        <v/>
      </c>
      <c r="AM1129" s="147" t="str">
        <f t="shared" si="207"/>
        <v/>
      </c>
      <c r="AN1129" s="147" t="str">
        <f t="shared" si="208"/>
        <v/>
      </c>
      <c r="AO1129" s="118"/>
    </row>
    <row r="1130" spans="1:41">
      <c r="A1130" s="118"/>
      <c r="B1130" s="118"/>
      <c r="C1130" s="118"/>
      <c r="D1130" s="118"/>
      <c r="E1130" s="118"/>
      <c r="F1130" s="118"/>
      <c r="G1130" s="118"/>
      <c r="H1130" s="118"/>
      <c r="I1130" s="118"/>
      <c r="J1130" s="118"/>
      <c r="K1130" s="118"/>
      <c r="L1130" s="118"/>
      <c r="M1130" s="118"/>
      <c r="N1130" s="118"/>
      <c r="O1130" s="143" t="str">
        <f>IF(H1130="","",(S1130/S1130)&amp;":"&amp;ROUND(AH1130/S1130,2))</f>
        <v/>
      </c>
      <c r="P1130" s="118"/>
      <c r="Q1130" s="118"/>
      <c r="R1130" s="143" t="str">
        <f>IF(H1130="","",(S1130/S1130)&amp;":"&amp;ROUND(AI1130/S1130,2))</f>
        <v/>
      </c>
      <c r="S1130" s="144" t="str">
        <f t="shared" si="209"/>
        <v/>
      </c>
      <c r="T1130" s="145" t="str">
        <f t="shared" si="210"/>
        <v/>
      </c>
      <c r="U1130" s="118"/>
      <c r="V1130" s="145" t="str">
        <f t="shared" si="211"/>
        <v/>
      </c>
      <c r="W1130" s="144" t="str">
        <f t="shared" si="212"/>
        <v/>
      </c>
      <c r="X1130" s="146" t="str">
        <f>IF(C1130="","",IF(OR(C1130="Trade",C1130="Multi Position"),(X1129+V1130),IF(C1130="Deposit",(X1129+AE1130),IF(C1130="Withdrawal",(X1129-AE1130)))))</f>
        <v/>
      </c>
      <c r="Y1130" s="145" t="str">
        <f t="shared" si="213"/>
        <v/>
      </c>
      <c r="Z1130" s="118"/>
      <c r="AA1130" s="118"/>
      <c r="AB1130" s="118"/>
      <c r="AC1130" s="118"/>
      <c r="AD1130" s="118"/>
      <c r="AE1130" s="139"/>
      <c r="AF1130" s="118"/>
      <c r="AG1130" s="118"/>
      <c r="AH1130" s="147" t="str">
        <f t="shared" si="214"/>
        <v/>
      </c>
      <c r="AI1130" s="147" t="str">
        <f t="shared" si="215"/>
        <v/>
      </c>
      <c r="AJ1130" s="148" t="str">
        <f t="shared" si="204"/>
        <v/>
      </c>
      <c r="AK1130" s="148" t="str">
        <f t="shared" si="205"/>
        <v/>
      </c>
      <c r="AL1130" s="147" t="str">
        <f t="shared" si="206"/>
        <v/>
      </c>
      <c r="AM1130" s="147" t="str">
        <f t="shared" si="207"/>
        <v/>
      </c>
      <c r="AN1130" s="147" t="str">
        <f t="shared" si="208"/>
        <v/>
      </c>
      <c r="AO1130" s="118"/>
    </row>
    <row r="1131" spans="1:41">
      <c r="A1131" s="118"/>
      <c r="B1131" s="118"/>
      <c r="C1131" s="118"/>
      <c r="D1131" s="118"/>
      <c r="E1131" s="118"/>
      <c r="F1131" s="118"/>
      <c r="G1131" s="118"/>
      <c r="H1131" s="118"/>
      <c r="I1131" s="118"/>
      <c r="J1131" s="118"/>
      <c r="K1131" s="118"/>
      <c r="L1131" s="118"/>
      <c r="M1131" s="118"/>
      <c r="N1131" s="118"/>
      <c r="O1131" s="143" t="str">
        <f>IF(H1131="","",(S1131/S1131)&amp;":"&amp;ROUND(AH1131/S1131,2))</f>
        <v/>
      </c>
      <c r="P1131" s="118"/>
      <c r="Q1131" s="118"/>
      <c r="R1131" s="143" t="str">
        <f>IF(H1131="","",(S1131/S1131)&amp;":"&amp;ROUND(AI1131/S1131,2))</f>
        <v/>
      </c>
      <c r="S1131" s="144" t="str">
        <f t="shared" si="209"/>
        <v/>
      </c>
      <c r="T1131" s="145" t="str">
        <f t="shared" si="210"/>
        <v/>
      </c>
      <c r="U1131" s="118"/>
      <c r="V1131" s="145" t="str">
        <f t="shared" si="211"/>
        <v/>
      </c>
      <c r="W1131" s="144" t="str">
        <f t="shared" si="212"/>
        <v/>
      </c>
      <c r="X1131" s="146" t="str">
        <f>IF(C1131="","",IF(OR(C1131="Trade",C1131="Multi Position"),(X1130+V1131),IF(C1131="Deposit",(X1130+AE1131),IF(C1131="Withdrawal",(X1130-AE1131)))))</f>
        <v/>
      </c>
      <c r="Y1131" s="145" t="str">
        <f t="shared" si="213"/>
        <v/>
      </c>
      <c r="Z1131" s="118"/>
      <c r="AA1131" s="118"/>
      <c r="AB1131" s="118"/>
      <c r="AC1131" s="118"/>
      <c r="AD1131" s="118"/>
      <c r="AE1131" s="139"/>
      <c r="AF1131" s="118"/>
      <c r="AG1131" s="118"/>
      <c r="AH1131" s="147" t="str">
        <f t="shared" si="214"/>
        <v/>
      </c>
      <c r="AI1131" s="147" t="str">
        <f t="shared" si="215"/>
        <v/>
      </c>
      <c r="AJ1131" s="148" t="str">
        <f t="shared" si="204"/>
        <v/>
      </c>
      <c r="AK1131" s="148" t="str">
        <f t="shared" si="205"/>
        <v/>
      </c>
      <c r="AL1131" s="147" t="str">
        <f t="shared" si="206"/>
        <v/>
      </c>
      <c r="AM1131" s="147" t="str">
        <f t="shared" si="207"/>
        <v/>
      </c>
      <c r="AN1131" s="147" t="str">
        <f t="shared" si="208"/>
        <v/>
      </c>
      <c r="AO1131" s="118"/>
    </row>
    <row r="1132" spans="1:41">
      <c r="A1132" s="118"/>
      <c r="B1132" s="118"/>
      <c r="C1132" s="118"/>
      <c r="D1132" s="118"/>
      <c r="E1132" s="118"/>
      <c r="F1132" s="118"/>
      <c r="G1132" s="118"/>
      <c r="H1132" s="118"/>
      <c r="I1132" s="118"/>
      <c r="J1132" s="118"/>
      <c r="K1132" s="118"/>
      <c r="L1132" s="118"/>
      <c r="M1132" s="118"/>
      <c r="N1132" s="118"/>
      <c r="O1132" s="143" t="str">
        <f>IF(H1132="","",(S1132/S1132)&amp;":"&amp;ROUND(AH1132/S1132,2))</f>
        <v/>
      </c>
      <c r="P1132" s="118"/>
      <c r="Q1132" s="118"/>
      <c r="R1132" s="143" t="str">
        <f>IF(H1132="","",(S1132/S1132)&amp;":"&amp;ROUND(AI1132/S1132,2))</f>
        <v/>
      </c>
      <c r="S1132" s="144" t="str">
        <f t="shared" si="209"/>
        <v/>
      </c>
      <c r="T1132" s="145" t="str">
        <f t="shared" si="210"/>
        <v/>
      </c>
      <c r="U1132" s="118"/>
      <c r="V1132" s="145" t="str">
        <f t="shared" si="211"/>
        <v/>
      </c>
      <c r="W1132" s="144" t="str">
        <f t="shared" si="212"/>
        <v/>
      </c>
      <c r="X1132" s="146" t="str">
        <f>IF(C1132="","",IF(OR(C1132="Trade",C1132="Multi Position"),(X1131+V1132),IF(C1132="Deposit",(X1131+AE1132),IF(C1132="Withdrawal",(X1131-AE1132)))))</f>
        <v/>
      </c>
      <c r="Y1132" s="145" t="str">
        <f t="shared" si="213"/>
        <v/>
      </c>
      <c r="Z1132" s="118"/>
      <c r="AA1132" s="118"/>
      <c r="AB1132" s="118"/>
      <c r="AC1132" s="118"/>
      <c r="AD1132" s="118"/>
      <c r="AE1132" s="139"/>
      <c r="AF1132" s="118"/>
      <c r="AG1132" s="118"/>
      <c r="AH1132" s="147" t="str">
        <f t="shared" si="214"/>
        <v/>
      </c>
      <c r="AI1132" s="147" t="str">
        <f t="shared" si="215"/>
        <v/>
      </c>
      <c r="AJ1132" s="148" t="str">
        <f t="shared" si="204"/>
        <v/>
      </c>
      <c r="AK1132" s="148" t="str">
        <f t="shared" si="205"/>
        <v/>
      </c>
      <c r="AL1132" s="147" t="str">
        <f t="shared" si="206"/>
        <v/>
      </c>
      <c r="AM1132" s="147" t="str">
        <f t="shared" si="207"/>
        <v/>
      </c>
      <c r="AN1132" s="147" t="str">
        <f t="shared" si="208"/>
        <v/>
      </c>
      <c r="AO1132" s="118"/>
    </row>
    <row r="1133" spans="1:41">
      <c r="A1133" s="118"/>
      <c r="B1133" s="118"/>
      <c r="C1133" s="118"/>
      <c r="D1133" s="118"/>
      <c r="E1133" s="118"/>
      <c r="F1133" s="118"/>
      <c r="G1133" s="118"/>
      <c r="H1133" s="118"/>
      <c r="I1133" s="118"/>
      <c r="J1133" s="118"/>
      <c r="K1133" s="118"/>
      <c r="L1133" s="118"/>
      <c r="M1133" s="118"/>
      <c r="N1133" s="118"/>
      <c r="O1133" s="143" t="str">
        <f>IF(H1133="","",(S1133/S1133)&amp;":"&amp;ROUND(AH1133/S1133,2))</f>
        <v/>
      </c>
      <c r="P1133" s="118"/>
      <c r="Q1133" s="118"/>
      <c r="R1133" s="143" t="str">
        <f>IF(H1133="","",(S1133/S1133)&amp;":"&amp;ROUND(AI1133/S1133,2))</f>
        <v/>
      </c>
      <c r="S1133" s="144" t="str">
        <f t="shared" si="209"/>
        <v/>
      </c>
      <c r="T1133" s="145" t="str">
        <f t="shared" si="210"/>
        <v/>
      </c>
      <c r="U1133" s="118"/>
      <c r="V1133" s="145" t="str">
        <f t="shared" si="211"/>
        <v/>
      </c>
      <c r="W1133" s="144" t="str">
        <f t="shared" si="212"/>
        <v/>
      </c>
      <c r="X1133" s="146" t="str">
        <f>IF(C1133="","",IF(OR(C1133="Trade",C1133="Multi Position"),(X1132+V1133),IF(C1133="Deposit",(X1132+AE1133),IF(C1133="Withdrawal",(X1132-AE1133)))))</f>
        <v/>
      </c>
      <c r="Y1133" s="145" t="str">
        <f t="shared" si="213"/>
        <v/>
      </c>
      <c r="Z1133" s="118"/>
      <c r="AA1133" s="118"/>
      <c r="AB1133" s="118"/>
      <c r="AC1133" s="118"/>
      <c r="AD1133" s="118"/>
      <c r="AE1133" s="139"/>
      <c r="AF1133" s="118"/>
      <c r="AG1133" s="118"/>
      <c r="AH1133" s="147" t="str">
        <f t="shared" si="214"/>
        <v/>
      </c>
      <c r="AI1133" s="147" t="str">
        <f t="shared" si="215"/>
        <v/>
      </c>
      <c r="AJ1133" s="148" t="str">
        <f t="shared" si="204"/>
        <v/>
      </c>
      <c r="AK1133" s="148" t="str">
        <f t="shared" si="205"/>
        <v/>
      </c>
      <c r="AL1133" s="147" t="str">
        <f t="shared" si="206"/>
        <v/>
      </c>
      <c r="AM1133" s="147" t="str">
        <f t="shared" si="207"/>
        <v/>
      </c>
      <c r="AN1133" s="147" t="str">
        <f t="shared" si="208"/>
        <v/>
      </c>
      <c r="AO1133" s="118"/>
    </row>
    <row r="1134" spans="1:41">
      <c r="A1134" s="118"/>
      <c r="B1134" s="118"/>
      <c r="C1134" s="118"/>
      <c r="D1134" s="118"/>
      <c r="E1134" s="118"/>
      <c r="F1134" s="118"/>
      <c r="G1134" s="118"/>
      <c r="H1134" s="118"/>
      <c r="I1134" s="118"/>
      <c r="J1134" s="118"/>
      <c r="K1134" s="118"/>
      <c r="L1134" s="118"/>
      <c r="M1134" s="118"/>
      <c r="N1134" s="118"/>
      <c r="O1134" s="143" t="str">
        <f>IF(H1134="","",(S1134/S1134)&amp;":"&amp;ROUND(AH1134/S1134,2))</f>
        <v/>
      </c>
      <c r="P1134" s="118"/>
      <c r="Q1134" s="118"/>
      <c r="R1134" s="143" t="str">
        <f>IF(H1134="","",(S1134/S1134)&amp;":"&amp;ROUND(AI1134/S1134,2))</f>
        <v/>
      </c>
      <c r="S1134" s="144" t="str">
        <f t="shared" si="209"/>
        <v/>
      </c>
      <c r="T1134" s="145" t="str">
        <f t="shared" si="210"/>
        <v/>
      </c>
      <c r="U1134" s="118"/>
      <c r="V1134" s="145" t="str">
        <f t="shared" si="211"/>
        <v/>
      </c>
      <c r="W1134" s="144" t="str">
        <f t="shared" si="212"/>
        <v/>
      </c>
      <c r="X1134" s="146" t="str">
        <f>IF(C1134="","",IF(OR(C1134="Trade",C1134="Multi Position"),(X1133+V1134),IF(C1134="Deposit",(X1133+AE1134),IF(C1134="Withdrawal",(X1133-AE1134)))))</f>
        <v/>
      </c>
      <c r="Y1134" s="145" t="str">
        <f t="shared" si="213"/>
        <v/>
      </c>
      <c r="Z1134" s="118"/>
      <c r="AA1134" s="118"/>
      <c r="AB1134" s="118"/>
      <c r="AC1134" s="118"/>
      <c r="AD1134" s="118"/>
      <c r="AE1134" s="139"/>
      <c r="AF1134" s="118"/>
      <c r="AG1134" s="118"/>
      <c r="AH1134" s="147" t="str">
        <f t="shared" si="214"/>
        <v/>
      </c>
      <c r="AI1134" s="147" t="str">
        <f t="shared" si="215"/>
        <v/>
      </c>
      <c r="AJ1134" s="148" t="str">
        <f t="shared" si="204"/>
        <v/>
      </c>
      <c r="AK1134" s="148" t="str">
        <f t="shared" si="205"/>
        <v/>
      </c>
      <c r="AL1134" s="147" t="str">
        <f t="shared" si="206"/>
        <v/>
      </c>
      <c r="AM1134" s="147" t="str">
        <f t="shared" si="207"/>
        <v/>
      </c>
      <c r="AN1134" s="147" t="str">
        <f t="shared" si="208"/>
        <v/>
      </c>
      <c r="AO1134" s="118"/>
    </row>
    <row r="1135" spans="1:41">
      <c r="A1135" s="118"/>
      <c r="B1135" s="118"/>
      <c r="C1135" s="118"/>
      <c r="D1135" s="118"/>
      <c r="E1135" s="118"/>
      <c r="F1135" s="118"/>
      <c r="G1135" s="118"/>
      <c r="H1135" s="118"/>
      <c r="I1135" s="118"/>
      <c r="J1135" s="118"/>
      <c r="K1135" s="118"/>
      <c r="L1135" s="118"/>
      <c r="M1135" s="118"/>
      <c r="N1135" s="118"/>
      <c r="O1135" s="143" t="str">
        <f>IF(H1135="","",(S1135/S1135)&amp;":"&amp;ROUND(AH1135/S1135,2))</f>
        <v/>
      </c>
      <c r="P1135" s="118"/>
      <c r="Q1135" s="118"/>
      <c r="R1135" s="143" t="str">
        <f>IF(H1135="","",(S1135/S1135)&amp;":"&amp;ROUND(AI1135/S1135,2))</f>
        <v/>
      </c>
      <c r="S1135" s="144" t="str">
        <f t="shared" si="209"/>
        <v/>
      </c>
      <c r="T1135" s="145" t="str">
        <f t="shared" si="210"/>
        <v/>
      </c>
      <c r="U1135" s="118"/>
      <c r="V1135" s="145" t="str">
        <f t="shared" si="211"/>
        <v/>
      </c>
      <c r="W1135" s="144" t="str">
        <f t="shared" si="212"/>
        <v/>
      </c>
      <c r="X1135" s="146" t="str">
        <f>IF(C1135="","",IF(OR(C1135="Trade",C1135="Multi Position"),(X1134+V1135),IF(C1135="Deposit",(X1134+AE1135),IF(C1135="Withdrawal",(X1134-AE1135)))))</f>
        <v/>
      </c>
      <c r="Y1135" s="145" t="str">
        <f t="shared" si="213"/>
        <v/>
      </c>
      <c r="Z1135" s="118"/>
      <c r="AA1135" s="118"/>
      <c r="AB1135" s="118"/>
      <c r="AC1135" s="118"/>
      <c r="AD1135" s="118"/>
      <c r="AE1135" s="139"/>
      <c r="AF1135" s="118"/>
      <c r="AG1135" s="118"/>
      <c r="AH1135" s="147" t="str">
        <f t="shared" si="214"/>
        <v/>
      </c>
      <c r="AI1135" s="147" t="str">
        <f t="shared" si="215"/>
        <v/>
      </c>
      <c r="AJ1135" s="148" t="str">
        <f t="shared" si="204"/>
        <v/>
      </c>
      <c r="AK1135" s="148" t="str">
        <f t="shared" si="205"/>
        <v/>
      </c>
      <c r="AL1135" s="147" t="str">
        <f t="shared" si="206"/>
        <v/>
      </c>
      <c r="AM1135" s="147" t="str">
        <f t="shared" si="207"/>
        <v/>
      </c>
      <c r="AN1135" s="147" t="str">
        <f t="shared" si="208"/>
        <v/>
      </c>
      <c r="AO1135" s="118"/>
    </row>
    <row r="1136" spans="1:41">
      <c r="A1136" s="118"/>
      <c r="B1136" s="118"/>
      <c r="C1136" s="118"/>
      <c r="D1136" s="118"/>
      <c r="E1136" s="118"/>
      <c r="F1136" s="118"/>
      <c r="G1136" s="118"/>
      <c r="H1136" s="118"/>
      <c r="I1136" s="118"/>
      <c r="J1136" s="118"/>
      <c r="K1136" s="118"/>
      <c r="L1136" s="118"/>
      <c r="M1136" s="118"/>
      <c r="N1136" s="118"/>
      <c r="O1136" s="143" t="str">
        <f>IF(H1136="","",(S1136/S1136)&amp;":"&amp;ROUND(AH1136/S1136,2))</f>
        <v/>
      </c>
      <c r="P1136" s="118"/>
      <c r="Q1136" s="118"/>
      <c r="R1136" s="143" t="str">
        <f>IF(H1136="","",(S1136/S1136)&amp;":"&amp;ROUND(AI1136/S1136,2))</f>
        <v/>
      </c>
      <c r="S1136" s="144" t="str">
        <f t="shared" si="209"/>
        <v/>
      </c>
      <c r="T1136" s="145" t="str">
        <f t="shared" si="210"/>
        <v/>
      </c>
      <c r="U1136" s="118"/>
      <c r="V1136" s="145" t="str">
        <f t="shared" si="211"/>
        <v/>
      </c>
      <c r="W1136" s="144" t="str">
        <f t="shared" si="212"/>
        <v/>
      </c>
      <c r="X1136" s="146" t="str">
        <f>IF(C1136="","",IF(OR(C1136="Trade",C1136="Multi Position"),(X1135+V1136),IF(C1136="Deposit",(X1135+AE1136),IF(C1136="Withdrawal",(X1135-AE1136)))))</f>
        <v/>
      </c>
      <c r="Y1136" s="145" t="str">
        <f t="shared" si="213"/>
        <v/>
      </c>
      <c r="Z1136" s="118"/>
      <c r="AA1136" s="118"/>
      <c r="AB1136" s="118"/>
      <c r="AC1136" s="118"/>
      <c r="AD1136" s="118"/>
      <c r="AE1136" s="139"/>
      <c r="AF1136" s="118"/>
      <c r="AG1136" s="118"/>
      <c r="AH1136" s="147" t="str">
        <f t="shared" si="214"/>
        <v/>
      </c>
      <c r="AI1136" s="147" t="str">
        <f t="shared" si="215"/>
        <v/>
      </c>
      <c r="AJ1136" s="148" t="str">
        <f t="shared" si="204"/>
        <v/>
      </c>
      <c r="AK1136" s="148" t="str">
        <f t="shared" si="205"/>
        <v/>
      </c>
      <c r="AL1136" s="147" t="str">
        <f t="shared" si="206"/>
        <v/>
      </c>
      <c r="AM1136" s="147" t="str">
        <f t="shared" si="207"/>
        <v/>
      </c>
      <c r="AN1136" s="147" t="str">
        <f t="shared" si="208"/>
        <v/>
      </c>
      <c r="AO1136" s="118"/>
    </row>
    <row r="1137" spans="1:41">
      <c r="A1137" s="118"/>
      <c r="B1137" s="118"/>
      <c r="C1137" s="118"/>
      <c r="D1137" s="118"/>
      <c r="E1137" s="118"/>
      <c r="F1137" s="118"/>
      <c r="G1137" s="118"/>
      <c r="H1137" s="118"/>
      <c r="I1137" s="118"/>
      <c r="J1137" s="118"/>
      <c r="K1137" s="118"/>
      <c r="L1137" s="118"/>
      <c r="M1137" s="118"/>
      <c r="N1137" s="118"/>
      <c r="O1137" s="143" t="str">
        <f>IF(H1137="","",(S1137/S1137)&amp;":"&amp;ROUND(AH1137/S1137,2))</f>
        <v/>
      </c>
      <c r="P1137" s="118"/>
      <c r="Q1137" s="118"/>
      <c r="R1137" s="143" t="str">
        <f>IF(H1137="","",(S1137/S1137)&amp;":"&amp;ROUND(AI1137/S1137,2))</f>
        <v/>
      </c>
      <c r="S1137" s="144" t="str">
        <f t="shared" si="209"/>
        <v/>
      </c>
      <c r="T1137" s="145" t="str">
        <f t="shared" si="210"/>
        <v/>
      </c>
      <c r="U1137" s="118"/>
      <c r="V1137" s="145" t="str">
        <f t="shared" si="211"/>
        <v/>
      </c>
      <c r="W1137" s="144" t="str">
        <f t="shared" si="212"/>
        <v/>
      </c>
      <c r="X1137" s="146" t="str">
        <f>IF(C1137="","",IF(OR(C1137="Trade",C1137="Multi Position"),(X1136+V1137),IF(C1137="Deposit",(X1136+AE1137),IF(C1137="Withdrawal",(X1136-AE1137)))))</f>
        <v/>
      </c>
      <c r="Y1137" s="145" t="str">
        <f t="shared" si="213"/>
        <v/>
      </c>
      <c r="Z1137" s="118"/>
      <c r="AA1137" s="118"/>
      <c r="AB1137" s="118"/>
      <c r="AC1137" s="118"/>
      <c r="AD1137" s="118"/>
      <c r="AE1137" s="139"/>
      <c r="AF1137" s="118"/>
      <c r="AG1137" s="118"/>
      <c r="AH1137" s="147" t="str">
        <f t="shared" si="214"/>
        <v/>
      </c>
      <c r="AI1137" s="147" t="str">
        <f t="shared" si="215"/>
        <v/>
      </c>
      <c r="AJ1137" s="148" t="str">
        <f t="shared" si="204"/>
        <v/>
      </c>
      <c r="AK1137" s="148" t="str">
        <f t="shared" si="205"/>
        <v/>
      </c>
      <c r="AL1137" s="147" t="str">
        <f t="shared" si="206"/>
        <v/>
      </c>
      <c r="AM1137" s="147" t="str">
        <f t="shared" si="207"/>
        <v/>
      </c>
      <c r="AN1137" s="147" t="str">
        <f t="shared" si="208"/>
        <v/>
      </c>
      <c r="AO1137" s="118"/>
    </row>
    <row r="1138" spans="1:41">
      <c r="A1138" s="118"/>
      <c r="B1138" s="118"/>
      <c r="C1138" s="118"/>
      <c r="D1138" s="118"/>
      <c r="E1138" s="118"/>
      <c r="F1138" s="118"/>
      <c r="G1138" s="118"/>
      <c r="H1138" s="118"/>
      <c r="I1138" s="118"/>
      <c r="J1138" s="118"/>
      <c r="K1138" s="118"/>
      <c r="L1138" s="118"/>
      <c r="M1138" s="118"/>
      <c r="N1138" s="118"/>
      <c r="O1138" s="143" t="str">
        <f>IF(H1138="","",(S1138/S1138)&amp;":"&amp;ROUND(AH1138/S1138,2))</f>
        <v/>
      </c>
      <c r="P1138" s="118"/>
      <c r="Q1138" s="118"/>
      <c r="R1138" s="143" t="str">
        <f>IF(H1138="","",(S1138/S1138)&amp;":"&amp;ROUND(AI1138/S1138,2))</f>
        <v/>
      </c>
      <c r="S1138" s="144" t="str">
        <f t="shared" si="209"/>
        <v/>
      </c>
      <c r="T1138" s="145" t="str">
        <f t="shared" si="210"/>
        <v/>
      </c>
      <c r="U1138" s="118"/>
      <c r="V1138" s="145" t="str">
        <f t="shared" si="211"/>
        <v/>
      </c>
      <c r="W1138" s="144" t="str">
        <f t="shared" si="212"/>
        <v/>
      </c>
      <c r="X1138" s="146" t="str">
        <f>IF(C1138="","",IF(OR(C1138="Trade",C1138="Multi Position"),(X1137+V1138),IF(C1138="Deposit",(X1137+AE1138),IF(C1138="Withdrawal",(X1137-AE1138)))))</f>
        <v/>
      </c>
      <c r="Y1138" s="145" t="str">
        <f t="shared" si="213"/>
        <v/>
      </c>
      <c r="Z1138" s="118"/>
      <c r="AA1138" s="118"/>
      <c r="AB1138" s="118"/>
      <c r="AC1138" s="118"/>
      <c r="AD1138" s="118"/>
      <c r="AE1138" s="139"/>
      <c r="AF1138" s="118"/>
      <c r="AG1138" s="118"/>
      <c r="AH1138" s="147" t="str">
        <f t="shared" si="214"/>
        <v/>
      </c>
      <c r="AI1138" s="147" t="str">
        <f t="shared" si="215"/>
        <v/>
      </c>
      <c r="AJ1138" s="148" t="str">
        <f t="shared" si="204"/>
        <v/>
      </c>
      <c r="AK1138" s="148" t="str">
        <f t="shared" si="205"/>
        <v/>
      </c>
      <c r="AL1138" s="147" t="str">
        <f t="shared" si="206"/>
        <v/>
      </c>
      <c r="AM1138" s="147" t="str">
        <f t="shared" si="207"/>
        <v/>
      </c>
      <c r="AN1138" s="147" t="str">
        <f t="shared" si="208"/>
        <v/>
      </c>
      <c r="AO1138" s="118"/>
    </row>
    <row r="1139" spans="1:41">
      <c r="A1139" s="118"/>
      <c r="B1139" s="118"/>
      <c r="C1139" s="118"/>
      <c r="D1139" s="118"/>
      <c r="E1139" s="118"/>
      <c r="F1139" s="118"/>
      <c r="G1139" s="118"/>
      <c r="H1139" s="118"/>
      <c r="I1139" s="118"/>
      <c r="J1139" s="118"/>
      <c r="K1139" s="118"/>
      <c r="L1139" s="118"/>
      <c r="M1139" s="118"/>
      <c r="N1139" s="118"/>
      <c r="O1139" s="143" t="str">
        <f>IF(H1139="","",(S1139/S1139)&amp;":"&amp;ROUND(AH1139/S1139,2))</f>
        <v/>
      </c>
      <c r="P1139" s="118"/>
      <c r="Q1139" s="118"/>
      <c r="R1139" s="143" t="str">
        <f>IF(H1139="","",(S1139/S1139)&amp;":"&amp;ROUND(AI1139/S1139,2))</f>
        <v/>
      </c>
      <c r="S1139" s="144" t="str">
        <f t="shared" si="209"/>
        <v/>
      </c>
      <c r="T1139" s="145" t="str">
        <f t="shared" si="210"/>
        <v/>
      </c>
      <c r="U1139" s="118"/>
      <c r="V1139" s="145" t="str">
        <f t="shared" si="211"/>
        <v/>
      </c>
      <c r="W1139" s="144" t="str">
        <f t="shared" si="212"/>
        <v/>
      </c>
      <c r="X1139" s="146" t="str">
        <f>IF(C1139="","",IF(OR(C1139="Trade",C1139="Multi Position"),(X1138+V1139),IF(C1139="Deposit",(X1138+AE1139),IF(C1139="Withdrawal",(X1138-AE1139)))))</f>
        <v/>
      </c>
      <c r="Y1139" s="145" t="str">
        <f t="shared" si="213"/>
        <v/>
      </c>
      <c r="Z1139" s="118"/>
      <c r="AA1139" s="118"/>
      <c r="AB1139" s="118"/>
      <c r="AC1139" s="118"/>
      <c r="AD1139" s="118"/>
      <c r="AE1139" s="139"/>
      <c r="AF1139" s="118"/>
      <c r="AG1139" s="118"/>
      <c r="AH1139" s="147" t="str">
        <f t="shared" si="214"/>
        <v/>
      </c>
      <c r="AI1139" s="147" t="str">
        <f t="shared" si="215"/>
        <v/>
      </c>
      <c r="AJ1139" s="148" t="str">
        <f t="shared" si="204"/>
        <v/>
      </c>
      <c r="AK1139" s="148" t="str">
        <f t="shared" si="205"/>
        <v/>
      </c>
      <c r="AL1139" s="147" t="str">
        <f t="shared" si="206"/>
        <v/>
      </c>
      <c r="AM1139" s="147" t="str">
        <f t="shared" si="207"/>
        <v/>
      </c>
      <c r="AN1139" s="147" t="str">
        <f t="shared" si="208"/>
        <v/>
      </c>
      <c r="AO1139" s="118"/>
    </row>
    <row r="1140" spans="1:41">
      <c r="A1140" s="118"/>
      <c r="B1140" s="118"/>
      <c r="C1140" s="118"/>
      <c r="D1140" s="118"/>
      <c r="E1140" s="118"/>
      <c r="F1140" s="118"/>
      <c r="G1140" s="118"/>
      <c r="H1140" s="118"/>
      <c r="I1140" s="118"/>
      <c r="J1140" s="118"/>
      <c r="K1140" s="118"/>
      <c r="L1140" s="118"/>
      <c r="M1140" s="118"/>
      <c r="N1140" s="118"/>
      <c r="O1140" s="143" t="str">
        <f>IF(H1140="","",(S1140/S1140)&amp;":"&amp;ROUND(AH1140/S1140,2))</f>
        <v/>
      </c>
      <c r="P1140" s="118"/>
      <c r="Q1140" s="118"/>
      <c r="R1140" s="143" t="str">
        <f>IF(H1140="","",(S1140/S1140)&amp;":"&amp;ROUND(AI1140/S1140,2))</f>
        <v/>
      </c>
      <c r="S1140" s="144" t="str">
        <f t="shared" si="209"/>
        <v/>
      </c>
      <c r="T1140" s="145" t="str">
        <f t="shared" si="210"/>
        <v/>
      </c>
      <c r="U1140" s="118"/>
      <c r="V1140" s="145" t="str">
        <f t="shared" si="211"/>
        <v/>
      </c>
      <c r="W1140" s="144" t="str">
        <f t="shared" si="212"/>
        <v/>
      </c>
      <c r="X1140" s="146" t="str">
        <f>IF(C1140="","",IF(OR(C1140="Trade",C1140="Multi Position"),(X1139+V1140),IF(C1140="Deposit",(X1139+AE1140),IF(C1140="Withdrawal",(X1139-AE1140)))))</f>
        <v/>
      </c>
      <c r="Y1140" s="145" t="str">
        <f t="shared" si="213"/>
        <v/>
      </c>
      <c r="Z1140" s="118"/>
      <c r="AA1140" s="118"/>
      <c r="AB1140" s="118"/>
      <c r="AC1140" s="118"/>
      <c r="AD1140" s="118"/>
      <c r="AE1140" s="139"/>
      <c r="AF1140" s="118"/>
      <c r="AG1140" s="118"/>
      <c r="AH1140" s="147" t="str">
        <f t="shared" si="214"/>
        <v/>
      </c>
      <c r="AI1140" s="147" t="str">
        <f t="shared" si="215"/>
        <v/>
      </c>
      <c r="AJ1140" s="148" t="str">
        <f t="shared" si="204"/>
        <v/>
      </c>
      <c r="AK1140" s="148" t="str">
        <f t="shared" si="205"/>
        <v/>
      </c>
      <c r="AL1140" s="147" t="str">
        <f t="shared" si="206"/>
        <v/>
      </c>
      <c r="AM1140" s="147" t="str">
        <f t="shared" si="207"/>
        <v/>
      </c>
      <c r="AN1140" s="147" t="str">
        <f t="shared" si="208"/>
        <v/>
      </c>
      <c r="AO1140" s="118"/>
    </row>
    <row r="1141" spans="1:41">
      <c r="A1141" s="118"/>
      <c r="B1141" s="118"/>
      <c r="C1141" s="118"/>
      <c r="D1141" s="118"/>
      <c r="E1141" s="118"/>
      <c r="F1141" s="118"/>
      <c r="G1141" s="118"/>
      <c r="H1141" s="118"/>
      <c r="I1141" s="118"/>
      <c r="J1141" s="118"/>
      <c r="K1141" s="118"/>
      <c r="L1141" s="118"/>
      <c r="M1141" s="118"/>
      <c r="N1141" s="118"/>
      <c r="O1141" s="143" t="str">
        <f>IF(H1141="","",(S1141/S1141)&amp;":"&amp;ROUND(AH1141/S1141,2))</f>
        <v/>
      </c>
      <c r="P1141" s="118"/>
      <c r="Q1141" s="118"/>
      <c r="R1141" s="143" t="str">
        <f>IF(H1141="","",(S1141/S1141)&amp;":"&amp;ROUND(AI1141/S1141,2))</f>
        <v/>
      </c>
      <c r="S1141" s="144" t="str">
        <f t="shared" si="209"/>
        <v/>
      </c>
      <c r="T1141" s="145" t="str">
        <f t="shared" si="210"/>
        <v/>
      </c>
      <c r="U1141" s="118"/>
      <c r="V1141" s="145" t="str">
        <f t="shared" si="211"/>
        <v/>
      </c>
      <c r="W1141" s="144" t="str">
        <f t="shared" si="212"/>
        <v/>
      </c>
      <c r="X1141" s="146" t="str">
        <f>IF(C1141="","",IF(OR(C1141="Trade",C1141="Multi Position"),(X1140+V1141),IF(C1141="Deposit",(X1140+AE1141),IF(C1141="Withdrawal",(X1140-AE1141)))))</f>
        <v/>
      </c>
      <c r="Y1141" s="145" t="str">
        <f t="shared" si="213"/>
        <v/>
      </c>
      <c r="Z1141" s="118"/>
      <c r="AA1141" s="118"/>
      <c r="AB1141" s="118"/>
      <c r="AC1141" s="118"/>
      <c r="AD1141" s="118"/>
      <c r="AE1141" s="139"/>
      <c r="AF1141" s="118"/>
      <c r="AG1141" s="118"/>
      <c r="AH1141" s="147" t="str">
        <f t="shared" si="214"/>
        <v/>
      </c>
      <c r="AI1141" s="147" t="str">
        <f t="shared" si="215"/>
        <v/>
      </c>
      <c r="AJ1141" s="148" t="str">
        <f t="shared" si="204"/>
        <v/>
      </c>
      <c r="AK1141" s="148" t="str">
        <f t="shared" si="205"/>
        <v/>
      </c>
      <c r="AL1141" s="147" t="str">
        <f t="shared" si="206"/>
        <v/>
      </c>
      <c r="AM1141" s="147" t="str">
        <f t="shared" si="207"/>
        <v/>
      </c>
      <c r="AN1141" s="147" t="str">
        <f t="shared" si="208"/>
        <v/>
      </c>
      <c r="AO1141" s="118"/>
    </row>
    <row r="1142" spans="1:41">
      <c r="A1142" s="118"/>
      <c r="B1142" s="118"/>
      <c r="C1142" s="118"/>
      <c r="D1142" s="118"/>
      <c r="E1142" s="118"/>
      <c r="F1142" s="118"/>
      <c r="G1142" s="118"/>
      <c r="H1142" s="118"/>
      <c r="I1142" s="118"/>
      <c r="J1142" s="118"/>
      <c r="K1142" s="118"/>
      <c r="L1142" s="118"/>
      <c r="M1142" s="118"/>
      <c r="N1142" s="118"/>
      <c r="O1142" s="143" t="str">
        <f>IF(H1142="","",(S1142/S1142)&amp;":"&amp;ROUND(AH1142/S1142,2))</f>
        <v/>
      </c>
      <c r="P1142" s="118"/>
      <c r="Q1142" s="118"/>
      <c r="R1142" s="143" t="str">
        <f>IF(H1142="","",(S1142/S1142)&amp;":"&amp;ROUND(AI1142/S1142,2))</f>
        <v/>
      </c>
      <c r="S1142" s="144" t="str">
        <f t="shared" si="209"/>
        <v/>
      </c>
      <c r="T1142" s="145" t="str">
        <f t="shared" si="210"/>
        <v/>
      </c>
      <c r="U1142" s="118"/>
      <c r="V1142" s="145" t="str">
        <f t="shared" si="211"/>
        <v/>
      </c>
      <c r="W1142" s="144" t="str">
        <f t="shared" si="212"/>
        <v/>
      </c>
      <c r="X1142" s="146" t="str">
        <f>IF(C1142="","",IF(OR(C1142="Trade",C1142="Multi Position"),(X1141+V1142),IF(C1142="Deposit",(X1141+AE1142),IF(C1142="Withdrawal",(X1141-AE1142)))))</f>
        <v/>
      </c>
      <c r="Y1142" s="145" t="str">
        <f t="shared" si="213"/>
        <v/>
      </c>
      <c r="Z1142" s="118"/>
      <c r="AA1142" s="118"/>
      <c r="AB1142" s="118"/>
      <c r="AC1142" s="118"/>
      <c r="AD1142" s="118"/>
      <c r="AE1142" s="139"/>
      <c r="AF1142" s="118"/>
      <c r="AG1142" s="118"/>
      <c r="AH1142" s="147" t="str">
        <f t="shared" si="214"/>
        <v/>
      </c>
      <c r="AI1142" s="147" t="str">
        <f t="shared" si="215"/>
        <v/>
      </c>
      <c r="AJ1142" s="148" t="str">
        <f t="shared" si="204"/>
        <v/>
      </c>
      <c r="AK1142" s="148" t="str">
        <f t="shared" si="205"/>
        <v/>
      </c>
      <c r="AL1142" s="147" t="str">
        <f t="shared" si="206"/>
        <v/>
      </c>
      <c r="AM1142" s="147" t="str">
        <f t="shared" si="207"/>
        <v/>
      </c>
      <c r="AN1142" s="147" t="str">
        <f t="shared" si="208"/>
        <v/>
      </c>
      <c r="AO1142" s="118"/>
    </row>
    <row r="1143" spans="1:41">
      <c r="A1143" s="118"/>
      <c r="B1143" s="118"/>
      <c r="C1143" s="118"/>
      <c r="D1143" s="118"/>
      <c r="E1143" s="118"/>
      <c r="F1143" s="118"/>
      <c r="G1143" s="118"/>
      <c r="H1143" s="118"/>
      <c r="I1143" s="118"/>
      <c r="J1143" s="118"/>
      <c r="K1143" s="118"/>
      <c r="L1143" s="118"/>
      <c r="M1143" s="118"/>
      <c r="N1143" s="118"/>
      <c r="O1143" s="143" t="str">
        <f>IF(H1143="","",(S1143/S1143)&amp;":"&amp;ROUND(AH1143/S1143,2))</f>
        <v/>
      </c>
      <c r="P1143" s="118"/>
      <c r="Q1143" s="118"/>
      <c r="R1143" s="143" t="str">
        <f>IF(H1143="","",(S1143/S1143)&amp;":"&amp;ROUND(AI1143/S1143,2))</f>
        <v/>
      </c>
      <c r="S1143" s="144" t="str">
        <f t="shared" si="209"/>
        <v/>
      </c>
      <c r="T1143" s="145" t="str">
        <f t="shared" si="210"/>
        <v/>
      </c>
      <c r="U1143" s="118"/>
      <c r="V1143" s="145" t="str">
        <f t="shared" si="211"/>
        <v/>
      </c>
      <c r="W1143" s="144" t="str">
        <f t="shared" si="212"/>
        <v/>
      </c>
      <c r="X1143" s="146" t="str">
        <f>IF(C1143="","",IF(OR(C1143="Trade",C1143="Multi Position"),(X1142+V1143),IF(C1143="Deposit",(X1142+AE1143),IF(C1143="Withdrawal",(X1142-AE1143)))))</f>
        <v/>
      </c>
      <c r="Y1143" s="145" t="str">
        <f t="shared" si="213"/>
        <v/>
      </c>
      <c r="Z1143" s="118"/>
      <c r="AA1143" s="118"/>
      <c r="AB1143" s="118"/>
      <c r="AC1143" s="118"/>
      <c r="AD1143" s="118"/>
      <c r="AE1143" s="139"/>
      <c r="AF1143" s="118"/>
      <c r="AG1143" s="118"/>
      <c r="AH1143" s="147" t="str">
        <f t="shared" si="214"/>
        <v/>
      </c>
      <c r="AI1143" s="147" t="str">
        <f t="shared" si="215"/>
        <v/>
      </c>
      <c r="AJ1143" s="148" t="str">
        <f t="shared" si="204"/>
        <v/>
      </c>
      <c r="AK1143" s="148" t="str">
        <f t="shared" si="205"/>
        <v/>
      </c>
      <c r="AL1143" s="147" t="str">
        <f t="shared" si="206"/>
        <v/>
      </c>
      <c r="AM1143" s="147" t="str">
        <f t="shared" si="207"/>
        <v/>
      </c>
      <c r="AN1143" s="147" t="str">
        <f t="shared" si="208"/>
        <v/>
      </c>
      <c r="AO1143" s="118"/>
    </row>
    <row r="1144" spans="1:41">
      <c r="A1144" s="118"/>
      <c r="B1144" s="118"/>
      <c r="C1144" s="118"/>
      <c r="D1144" s="118"/>
      <c r="E1144" s="118"/>
      <c r="F1144" s="118"/>
      <c r="G1144" s="118"/>
      <c r="H1144" s="118"/>
      <c r="I1144" s="118"/>
      <c r="J1144" s="118"/>
      <c r="K1144" s="118"/>
      <c r="L1144" s="118"/>
      <c r="M1144" s="118"/>
      <c r="N1144" s="118"/>
      <c r="O1144" s="143" t="str">
        <f>IF(H1144="","",(S1144/S1144)&amp;":"&amp;ROUND(AH1144/S1144,2))</f>
        <v/>
      </c>
      <c r="P1144" s="118"/>
      <c r="Q1144" s="118"/>
      <c r="R1144" s="143" t="str">
        <f>IF(H1144="","",(S1144/S1144)&amp;":"&amp;ROUND(AI1144/S1144,2))</f>
        <v/>
      </c>
      <c r="S1144" s="144" t="str">
        <f t="shared" si="209"/>
        <v/>
      </c>
      <c r="T1144" s="145" t="str">
        <f t="shared" si="210"/>
        <v/>
      </c>
      <c r="U1144" s="118"/>
      <c r="V1144" s="145" t="str">
        <f t="shared" si="211"/>
        <v/>
      </c>
      <c r="W1144" s="144" t="str">
        <f t="shared" si="212"/>
        <v/>
      </c>
      <c r="X1144" s="146" t="str">
        <f>IF(C1144="","",IF(OR(C1144="Trade",C1144="Multi Position"),(X1143+V1144),IF(C1144="Deposit",(X1143+AE1144),IF(C1144="Withdrawal",(X1143-AE1144)))))</f>
        <v/>
      </c>
      <c r="Y1144" s="145" t="str">
        <f t="shared" si="213"/>
        <v/>
      </c>
      <c r="Z1144" s="118"/>
      <c r="AA1144" s="118"/>
      <c r="AB1144" s="118"/>
      <c r="AC1144" s="118"/>
      <c r="AD1144" s="118"/>
      <c r="AE1144" s="139"/>
      <c r="AF1144" s="118"/>
      <c r="AG1144" s="118"/>
      <c r="AH1144" s="147" t="str">
        <f t="shared" si="214"/>
        <v/>
      </c>
      <c r="AI1144" s="147" t="str">
        <f t="shared" si="215"/>
        <v/>
      </c>
      <c r="AJ1144" s="148" t="str">
        <f t="shared" si="204"/>
        <v/>
      </c>
      <c r="AK1144" s="148" t="str">
        <f t="shared" si="205"/>
        <v/>
      </c>
      <c r="AL1144" s="147" t="str">
        <f t="shared" si="206"/>
        <v/>
      </c>
      <c r="AM1144" s="147" t="str">
        <f t="shared" si="207"/>
        <v/>
      </c>
      <c r="AN1144" s="147" t="str">
        <f t="shared" si="208"/>
        <v/>
      </c>
      <c r="AO1144" s="118"/>
    </row>
    <row r="1145" spans="1:41">
      <c r="A1145" s="118"/>
      <c r="B1145" s="118"/>
      <c r="C1145" s="118"/>
      <c r="D1145" s="118"/>
      <c r="E1145" s="118"/>
      <c r="F1145" s="118"/>
      <c r="G1145" s="118"/>
      <c r="H1145" s="118"/>
      <c r="I1145" s="118"/>
      <c r="J1145" s="118"/>
      <c r="K1145" s="118"/>
      <c r="L1145" s="118"/>
      <c r="M1145" s="118"/>
      <c r="N1145" s="118"/>
      <c r="O1145" s="143" t="str">
        <f>IF(H1145="","",(S1145/S1145)&amp;":"&amp;ROUND(AH1145/S1145,2))</f>
        <v/>
      </c>
      <c r="P1145" s="118"/>
      <c r="Q1145" s="118"/>
      <c r="R1145" s="143" t="str">
        <f>IF(H1145="","",(S1145/S1145)&amp;":"&amp;ROUND(AI1145/S1145,2))</f>
        <v/>
      </c>
      <c r="S1145" s="144" t="str">
        <f t="shared" si="209"/>
        <v/>
      </c>
      <c r="T1145" s="145" t="str">
        <f t="shared" si="210"/>
        <v/>
      </c>
      <c r="U1145" s="118"/>
      <c r="V1145" s="145" t="str">
        <f t="shared" si="211"/>
        <v/>
      </c>
      <c r="W1145" s="144" t="str">
        <f t="shared" si="212"/>
        <v/>
      </c>
      <c r="X1145" s="146" t="str">
        <f>IF(C1145="","",IF(OR(C1145="Trade",C1145="Multi Position"),(X1144+V1145),IF(C1145="Deposit",(X1144+AE1145),IF(C1145="Withdrawal",(X1144-AE1145)))))</f>
        <v/>
      </c>
      <c r="Y1145" s="145" t="str">
        <f t="shared" si="213"/>
        <v/>
      </c>
      <c r="Z1145" s="118"/>
      <c r="AA1145" s="118"/>
      <c r="AB1145" s="118"/>
      <c r="AC1145" s="118"/>
      <c r="AD1145" s="118"/>
      <c r="AE1145" s="139"/>
      <c r="AF1145" s="118"/>
      <c r="AG1145" s="118"/>
      <c r="AH1145" s="147" t="str">
        <f t="shared" si="214"/>
        <v/>
      </c>
      <c r="AI1145" s="147" t="str">
        <f t="shared" si="215"/>
        <v/>
      </c>
      <c r="AJ1145" s="148" t="str">
        <f t="shared" si="204"/>
        <v/>
      </c>
      <c r="AK1145" s="148" t="str">
        <f t="shared" si="205"/>
        <v/>
      </c>
      <c r="AL1145" s="147" t="str">
        <f t="shared" si="206"/>
        <v/>
      </c>
      <c r="AM1145" s="147" t="str">
        <f t="shared" si="207"/>
        <v/>
      </c>
      <c r="AN1145" s="147" t="str">
        <f t="shared" si="208"/>
        <v/>
      </c>
      <c r="AO1145" s="118"/>
    </row>
    <row r="1146" spans="1:41">
      <c r="A1146" s="118"/>
      <c r="B1146" s="118"/>
      <c r="C1146" s="118"/>
      <c r="D1146" s="118"/>
      <c r="E1146" s="118"/>
      <c r="F1146" s="118"/>
      <c r="G1146" s="118"/>
      <c r="H1146" s="118"/>
      <c r="I1146" s="118"/>
      <c r="J1146" s="118"/>
      <c r="K1146" s="118"/>
      <c r="L1146" s="118"/>
      <c r="M1146" s="118"/>
      <c r="N1146" s="118"/>
      <c r="O1146" s="143" t="str">
        <f>IF(H1146="","",(S1146/S1146)&amp;":"&amp;ROUND(AH1146/S1146,2))</f>
        <v/>
      </c>
      <c r="P1146" s="118"/>
      <c r="Q1146" s="118"/>
      <c r="R1146" s="143" t="str">
        <f>IF(H1146="","",(S1146/S1146)&amp;":"&amp;ROUND(AI1146/S1146,2))</f>
        <v/>
      </c>
      <c r="S1146" s="144" t="str">
        <f t="shared" si="209"/>
        <v/>
      </c>
      <c r="T1146" s="145" t="str">
        <f t="shared" si="210"/>
        <v/>
      </c>
      <c r="U1146" s="118"/>
      <c r="V1146" s="145" t="str">
        <f t="shared" si="211"/>
        <v/>
      </c>
      <c r="W1146" s="144" t="str">
        <f t="shared" si="212"/>
        <v/>
      </c>
      <c r="X1146" s="146" t="str">
        <f>IF(C1146="","",IF(OR(C1146="Trade",C1146="Multi Position"),(X1145+V1146),IF(C1146="Deposit",(X1145+AE1146),IF(C1146="Withdrawal",(X1145-AE1146)))))</f>
        <v/>
      </c>
      <c r="Y1146" s="145" t="str">
        <f t="shared" si="213"/>
        <v/>
      </c>
      <c r="Z1146" s="118"/>
      <c r="AA1146" s="118"/>
      <c r="AB1146" s="118"/>
      <c r="AC1146" s="118"/>
      <c r="AD1146" s="118"/>
      <c r="AE1146" s="139"/>
      <c r="AF1146" s="118"/>
      <c r="AG1146" s="118"/>
      <c r="AH1146" s="147" t="str">
        <f t="shared" si="214"/>
        <v/>
      </c>
      <c r="AI1146" s="147" t="str">
        <f t="shared" si="215"/>
        <v/>
      </c>
      <c r="AJ1146" s="148" t="str">
        <f t="shared" si="204"/>
        <v/>
      </c>
      <c r="AK1146" s="148" t="str">
        <f t="shared" si="205"/>
        <v/>
      </c>
      <c r="AL1146" s="147" t="str">
        <f t="shared" si="206"/>
        <v/>
      </c>
      <c r="AM1146" s="147" t="str">
        <f t="shared" si="207"/>
        <v/>
      </c>
      <c r="AN1146" s="147" t="str">
        <f t="shared" si="208"/>
        <v/>
      </c>
      <c r="AO1146" s="118"/>
    </row>
    <row r="1147" spans="1:41">
      <c r="A1147" s="118"/>
      <c r="B1147" s="118"/>
      <c r="C1147" s="118"/>
      <c r="D1147" s="118"/>
      <c r="E1147" s="118"/>
      <c r="F1147" s="118"/>
      <c r="G1147" s="118"/>
      <c r="H1147" s="118"/>
      <c r="I1147" s="118"/>
      <c r="J1147" s="118"/>
      <c r="K1147" s="118"/>
      <c r="L1147" s="118"/>
      <c r="M1147" s="118"/>
      <c r="N1147" s="118"/>
      <c r="O1147" s="143" t="str">
        <f>IF(H1147="","",(S1147/S1147)&amp;":"&amp;ROUND(AH1147/S1147,2))</f>
        <v/>
      </c>
      <c r="P1147" s="118"/>
      <c r="Q1147" s="118"/>
      <c r="R1147" s="143" t="str">
        <f>IF(H1147="","",(S1147/S1147)&amp;":"&amp;ROUND(AI1147/S1147,2))</f>
        <v/>
      </c>
      <c r="S1147" s="144" t="str">
        <f t="shared" si="209"/>
        <v/>
      </c>
      <c r="T1147" s="145" t="str">
        <f t="shared" si="210"/>
        <v/>
      </c>
      <c r="U1147" s="118"/>
      <c r="V1147" s="145" t="str">
        <f t="shared" si="211"/>
        <v/>
      </c>
      <c r="W1147" s="144" t="str">
        <f t="shared" si="212"/>
        <v/>
      </c>
      <c r="X1147" s="146" t="str">
        <f>IF(C1147="","",IF(OR(C1147="Trade",C1147="Multi Position"),(X1146+V1147),IF(C1147="Deposit",(X1146+AE1147),IF(C1147="Withdrawal",(X1146-AE1147)))))</f>
        <v/>
      </c>
      <c r="Y1147" s="145" t="str">
        <f t="shared" si="213"/>
        <v/>
      </c>
      <c r="Z1147" s="118"/>
      <c r="AA1147" s="118"/>
      <c r="AB1147" s="118"/>
      <c r="AC1147" s="118"/>
      <c r="AD1147" s="118"/>
      <c r="AE1147" s="139"/>
      <c r="AF1147" s="118"/>
      <c r="AG1147" s="118"/>
      <c r="AH1147" s="147" t="str">
        <f t="shared" si="214"/>
        <v/>
      </c>
      <c r="AI1147" s="147" t="str">
        <f t="shared" si="215"/>
        <v/>
      </c>
      <c r="AJ1147" s="148" t="str">
        <f t="shared" si="204"/>
        <v/>
      </c>
      <c r="AK1147" s="148" t="str">
        <f t="shared" si="205"/>
        <v/>
      </c>
      <c r="AL1147" s="147" t="str">
        <f t="shared" si="206"/>
        <v/>
      </c>
      <c r="AM1147" s="147" t="str">
        <f t="shared" si="207"/>
        <v/>
      </c>
      <c r="AN1147" s="147" t="str">
        <f t="shared" si="208"/>
        <v/>
      </c>
      <c r="AO1147" s="118"/>
    </row>
    <row r="1148" spans="1:41">
      <c r="A1148" s="118"/>
      <c r="B1148" s="118"/>
      <c r="C1148" s="118"/>
      <c r="D1148" s="118"/>
      <c r="E1148" s="118"/>
      <c r="F1148" s="118"/>
      <c r="G1148" s="118"/>
      <c r="H1148" s="118"/>
      <c r="I1148" s="118"/>
      <c r="J1148" s="118"/>
      <c r="K1148" s="118"/>
      <c r="L1148" s="118"/>
      <c r="M1148" s="118"/>
      <c r="N1148" s="118"/>
      <c r="O1148" s="143" t="str">
        <f>IF(H1148="","",(S1148/S1148)&amp;":"&amp;ROUND(AH1148/S1148,2))</f>
        <v/>
      </c>
      <c r="P1148" s="118"/>
      <c r="Q1148" s="118"/>
      <c r="R1148" s="143" t="str">
        <f>IF(H1148="","",(S1148/S1148)&amp;":"&amp;ROUND(AI1148/S1148,2))</f>
        <v/>
      </c>
      <c r="S1148" s="144" t="str">
        <f t="shared" si="209"/>
        <v/>
      </c>
      <c r="T1148" s="145" t="str">
        <f t="shared" si="210"/>
        <v/>
      </c>
      <c r="U1148" s="118"/>
      <c r="V1148" s="145" t="str">
        <f t="shared" si="211"/>
        <v/>
      </c>
      <c r="W1148" s="144" t="str">
        <f t="shared" si="212"/>
        <v/>
      </c>
      <c r="X1148" s="146" t="str">
        <f>IF(C1148="","",IF(OR(C1148="Trade",C1148="Multi Position"),(X1147+V1148),IF(C1148="Deposit",(X1147+AE1148),IF(C1148="Withdrawal",(X1147-AE1148)))))</f>
        <v/>
      </c>
      <c r="Y1148" s="145" t="str">
        <f t="shared" si="213"/>
        <v/>
      </c>
      <c r="Z1148" s="118"/>
      <c r="AA1148" s="118"/>
      <c r="AB1148" s="118"/>
      <c r="AC1148" s="118"/>
      <c r="AD1148" s="118"/>
      <c r="AE1148" s="139"/>
      <c r="AF1148" s="118"/>
      <c r="AG1148" s="118"/>
      <c r="AH1148" s="147" t="str">
        <f t="shared" si="214"/>
        <v/>
      </c>
      <c r="AI1148" s="147" t="str">
        <f t="shared" si="215"/>
        <v/>
      </c>
      <c r="AJ1148" s="148" t="str">
        <f t="shared" si="204"/>
        <v/>
      </c>
      <c r="AK1148" s="148" t="str">
        <f t="shared" si="205"/>
        <v/>
      </c>
      <c r="AL1148" s="147" t="str">
        <f t="shared" si="206"/>
        <v/>
      </c>
      <c r="AM1148" s="147" t="str">
        <f t="shared" si="207"/>
        <v/>
      </c>
      <c r="AN1148" s="147" t="str">
        <f t="shared" si="208"/>
        <v/>
      </c>
      <c r="AO1148" s="118"/>
    </row>
    <row r="1149" spans="1:41">
      <c r="A1149" s="118"/>
      <c r="B1149" s="118"/>
      <c r="C1149" s="118"/>
      <c r="D1149" s="118"/>
      <c r="E1149" s="118"/>
      <c r="F1149" s="118"/>
      <c r="G1149" s="118"/>
      <c r="H1149" s="118"/>
      <c r="I1149" s="118"/>
      <c r="J1149" s="118"/>
      <c r="K1149" s="118"/>
      <c r="L1149" s="118"/>
      <c r="M1149" s="118"/>
      <c r="N1149" s="118"/>
      <c r="O1149" s="143" t="str">
        <f>IF(H1149="","",(S1149/S1149)&amp;":"&amp;ROUND(AH1149/S1149,2))</f>
        <v/>
      </c>
      <c r="P1149" s="118"/>
      <c r="Q1149" s="118"/>
      <c r="R1149" s="143" t="str">
        <f>IF(H1149="","",(S1149/S1149)&amp;":"&amp;ROUND(AI1149/S1149,2))</f>
        <v/>
      </c>
      <c r="S1149" s="144" t="str">
        <f t="shared" si="209"/>
        <v/>
      </c>
      <c r="T1149" s="145" t="str">
        <f t="shared" si="210"/>
        <v/>
      </c>
      <c r="U1149" s="118"/>
      <c r="V1149" s="145" t="str">
        <f t="shared" si="211"/>
        <v/>
      </c>
      <c r="W1149" s="144" t="str">
        <f t="shared" si="212"/>
        <v/>
      </c>
      <c r="X1149" s="146" t="str">
        <f>IF(C1149="","",IF(OR(C1149="Trade",C1149="Multi Position"),(X1148+V1149),IF(C1149="Deposit",(X1148+AE1149),IF(C1149="Withdrawal",(X1148-AE1149)))))</f>
        <v/>
      </c>
      <c r="Y1149" s="145" t="str">
        <f t="shared" si="213"/>
        <v/>
      </c>
      <c r="Z1149" s="118"/>
      <c r="AA1149" s="118"/>
      <c r="AB1149" s="118"/>
      <c r="AC1149" s="118"/>
      <c r="AD1149" s="118"/>
      <c r="AE1149" s="139"/>
      <c r="AF1149" s="118"/>
      <c r="AG1149" s="118"/>
      <c r="AH1149" s="147" t="str">
        <f t="shared" si="214"/>
        <v/>
      </c>
      <c r="AI1149" s="147" t="str">
        <f t="shared" si="215"/>
        <v/>
      </c>
      <c r="AJ1149" s="148" t="str">
        <f t="shared" si="204"/>
        <v/>
      </c>
      <c r="AK1149" s="148" t="str">
        <f t="shared" si="205"/>
        <v/>
      </c>
      <c r="AL1149" s="147" t="str">
        <f t="shared" si="206"/>
        <v/>
      </c>
      <c r="AM1149" s="147" t="str">
        <f t="shared" si="207"/>
        <v/>
      </c>
      <c r="AN1149" s="147" t="str">
        <f t="shared" si="208"/>
        <v/>
      </c>
      <c r="AO1149" s="118"/>
    </row>
    <row r="1150" spans="1:41">
      <c r="A1150" s="118"/>
      <c r="B1150" s="118"/>
      <c r="C1150" s="118"/>
      <c r="D1150" s="118"/>
      <c r="E1150" s="118"/>
      <c r="F1150" s="118"/>
      <c r="G1150" s="118"/>
      <c r="H1150" s="118"/>
      <c r="I1150" s="118"/>
      <c r="J1150" s="118"/>
      <c r="K1150" s="118"/>
      <c r="L1150" s="118"/>
      <c r="M1150" s="118"/>
      <c r="N1150" s="118"/>
      <c r="O1150" s="143" t="str">
        <f>IF(H1150="","",(S1150/S1150)&amp;":"&amp;ROUND(AH1150/S1150,2))</f>
        <v/>
      </c>
      <c r="P1150" s="118"/>
      <c r="Q1150" s="118"/>
      <c r="R1150" s="143" t="str">
        <f>IF(H1150="","",(S1150/S1150)&amp;":"&amp;ROUND(AI1150/S1150,2))</f>
        <v/>
      </c>
      <c r="S1150" s="144" t="str">
        <f t="shared" si="209"/>
        <v/>
      </c>
      <c r="T1150" s="145" t="str">
        <f t="shared" si="210"/>
        <v/>
      </c>
      <c r="U1150" s="118"/>
      <c r="V1150" s="145" t="str">
        <f t="shared" si="211"/>
        <v/>
      </c>
      <c r="W1150" s="144" t="str">
        <f t="shared" si="212"/>
        <v/>
      </c>
      <c r="X1150" s="146" t="str">
        <f>IF(C1150="","",IF(OR(C1150="Trade",C1150="Multi Position"),(X1149+V1150),IF(C1150="Deposit",(X1149+AE1150),IF(C1150="Withdrawal",(X1149-AE1150)))))</f>
        <v/>
      </c>
      <c r="Y1150" s="145" t="str">
        <f t="shared" si="213"/>
        <v/>
      </c>
      <c r="Z1150" s="118"/>
      <c r="AA1150" s="118"/>
      <c r="AB1150" s="118"/>
      <c r="AC1150" s="118"/>
      <c r="AD1150" s="118"/>
      <c r="AE1150" s="139"/>
      <c r="AF1150" s="118"/>
      <c r="AG1150" s="118"/>
      <c r="AH1150" s="147" t="str">
        <f t="shared" si="214"/>
        <v/>
      </c>
      <c r="AI1150" s="147" t="str">
        <f t="shared" si="215"/>
        <v/>
      </c>
      <c r="AJ1150" s="148" t="str">
        <f t="shared" si="204"/>
        <v/>
      </c>
      <c r="AK1150" s="148" t="str">
        <f t="shared" si="205"/>
        <v/>
      </c>
      <c r="AL1150" s="147" t="str">
        <f t="shared" si="206"/>
        <v/>
      </c>
      <c r="AM1150" s="147" t="str">
        <f t="shared" si="207"/>
        <v/>
      </c>
      <c r="AN1150" s="147" t="str">
        <f t="shared" si="208"/>
        <v/>
      </c>
      <c r="AO1150" s="118"/>
    </row>
    <row r="1151" spans="1:41">
      <c r="A1151" s="118"/>
      <c r="B1151" s="118"/>
      <c r="C1151" s="118"/>
      <c r="D1151" s="118"/>
      <c r="E1151" s="118"/>
      <c r="F1151" s="118"/>
      <c r="G1151" s="118"/>
      <c r="H1151" s="118"/>
      <c r="I1151" s="118"/>
      <c r="J1151" s="118"/>
      <c r="K1151" s="118"/>
      <c r="L1151" s="118"/>
      <c r="M1151" s="118"/>
      <c r="N1151" s="118"/>
      <c r="O1151" s="143" t="str">
        <f>IF(H1151="","",(S1151/S1151)&amp;":"&amp;ROUND(AH1151/S1151,2))</f>
        <v/>
      </c>
      <c r="P1151" s="118"/>
      <c r="Q1151" s="118"/>
      <c r="R1151" s="143" t="str">
        <f>IF(H1151="","",(S1151/S1151)&amp;":"&amp;ROUND(AI1151/S1151,2))</f>
        <v/>
      </c>
      <c r="S1151" s="144" t="str">
        <f t="shared" si="209"/>
        <v/>
      </c>
      <c r="T1151" s="145" t="str">
        <f t="shared" si="210"/>
        <v/>
      </c>
      <c r="U1151" s="118"/>
      <c r="V1151" s="145" t="str">
        <f t="shared" si="211"/>
        <v/>
      </c>
      <c r="W1151" s="144" t="str">
        <f t="shared" si="212"/>
        <v/>
      </c>
      <c r="X1151" s="146" t="str">
        <f>IF(C1151="","",IF(OR(C1151="Trade",C1151="Multi Position"),(X1150+V1151),IF(C1151="Deposit",(X1150+AE1151),IF(C1151="Withdrawal",(X1150-AE1151)))))</f>
        <v/>
      </c>
      <c r="Y1151" s="145" t="str">
        <f t="shared" si="213"/>
        <v/>
      </c>
      <c r="Z1151" s="118"/>
      <c r="AA1151" s="118"/>
      <c r="AB1151" s="118"/>
      <c r="AC1151" s="118"/>
      <c r="AD1151" s="118"/>
      <c r="AE1151" s="139"/>
      <c r="AF1151" s="118"/>
      <c r="AG1151" s="118"/>
      <c r="AH1151" s="147" t="str">
        <f t="shared" si="214"/>
        <v/>
      </c>
      <c r="AI1151" s="147" t="str">
        <f t="shared" si="215"/>
        <v/>
      </c>
      <c r="AJ1151" s="148" t="str">
        <f t="shared" si="204"/>
        <v/>
      </c>
      <c r="AK1151" s="148" t="str">
        <f t="shared" si="205"/>
        <v/>
      </c>
      <c r="AL1151" s="147" t="str">
        <f t="shared" si="206"/>
        <v/>
      </c>
      <c r="AM1151" s="147" t="str">
        <f t="shared" si="207"/>
        <v/>
      </c>
      <c r="AN1151" s="147" t="str">
        <f t="shared" si="208"/>
        <v/>
      </c>
      <c r="AO1151" s="118"/>
    </row>
    <row r="1152" spans="1:41">
      <c r="A1152" s="118"/>
      <c r="B1152" s="118"/>
      <c r="C1152" s="118"/>
      <c r="D1152" s="118"/>
      <c r="E1152" s="118"/>
      <c r="F1152" s="118"/>
      <c r="G1152" s="118"/>
      <c r="H1152" s="118"/>
      <c r="I1152" s="118"/>
      <c r="J1152" s="118"/>
      <c r="K1152" s="118"/>
      <c r="L1152" s="118"/>
      <c r="M1152" s="118"/>
      <c r="N1152" s="118"/>
      <c r="O1152" s="143" t="str">
        <f>IF(H1152="","",(S1152/S1152)&amp;":"&amp;ROUND(AH1152/S1152,2))</f>
        <v/>
      </c>
      <c r="P1152" s="118"/>
      <c r="Q1152" s="118"/>
      <c r="R1152" s="143" t="str">
        <f>IF(H1152="","",(S1152/S1152)&amp;":"&amp;ROUND(AI1152/S1152,2))</f>
        <v/>
      </c>
      <c r="S1152" s="144" t="str">
        <f t="shared" si="209"/>
        <v/>
      </c>
      <c r="T1152" s="145" t="str">
        <f t="shared" si="210"/>
        <v/>
      </c>
      <c r="U1152" s="118"/>
      <c r="V1152" s="145" t="str">
        <f t="shared" si="211"/>
        <v/>
      </c>
      <c r="W1152" s="144" t="str">
        <f t="shared" si="212"/>
        <v/>
      </c>
      <c r="X1152" s="146" t="str">
        <f>IF(C1152="","",IF(OR(C1152="Trade",C1152="Multi Position"),(X1151+V1152),IF(C1152="Deposit",(X1151+AE1152),IF(C1152="Withdrawal",(X1151-AE1152)))))</f>
        <v/>
      </c>
      <c r="Y1152" s="145" t="str">
        <f t="shared" si="213"/>
        <v/>
      </c>
      <c r="Z1152" s="118"/>
      <c r="AA1152" s="118"/>
      <c r="AB1152" s="118"/>
      <c r="AC1152" s="118"/>
      <c r="AD1152" s="118"/>
      <c r="AE1152" s="139"/>
      <c r="AF1152" s="118"/>
      <c r="AG1152" s="118"/>
      <c r="AH1152" s="147" t="str">
        <f t="shared" si="214"/>
        <v/>
      </c>
      <c r="AI1152" s="147" t="str">
        <f t="shared" si="215"/>
        <v/>
      </c>
      <c r="AJ1152" s="148" t="str">
        <f t="shared" si="204"/>
        <v/>
      </c>
      <c r="AK1152" s="148" t="str">
        <f t="shared" si="205"/>
        <v/>
      </c>
      <c r="AL1152" s="147" t="str">
        <f t="shared" si="206"/>
        <v/>
      </c>
      <c r="AM1152" s="147" t="str">
        <f t="shared" si="207"/>
        <v/>
      </c>
      <c r="AN1152" s="147" t="str">
        <f t="shared" si="208"/>
        <v/>
      </c>
      <c r="AO1152" s="118"/>
    </row>
    <row r="1153" spans="1:41">
      <c r="A1153" s="118"/>
      <c r="B1153" s="118"/>
      <c r="C1153" s="118"/>
      <c r="D1153" s="118"/>
      <c r="E1153" s="118"/>
      <c r="F1153" s="118"/>
      <c r="G1153" s="118"/>
      <c r="H1153" s="118"/>
      <c r="I1153" s="118"/>
      <c r="J1153" s="118"/>
      <c r="K1153" s="118"/>
      <c r="L1153" s="118"/>
      <c r="M1153" s="118"/>
      <c r="N1153" s="118"/>
      <c r="O1153" s="143" t="str">
        <f>IF(H1153="","",(S1153/S1153)&amp;":"&amp;ROUND(AH1153/S1153,2))</f>
        <v/>
      </c>
      <c r="P1153" s="118"/>
      <c r="Q1153" s="118"/>
      <c r="R1153" s="143" t="str">
        <f>IF(H1153="","",(S1153/S1153)&amp;":"&amp;ROUND(AI1153/S1153,2))</f>
        <v/>
      </c>
      <c r="S1153" s="144" t="str">
        <f t="shared" si="209"/>
        <v/>
      </c>
      <c r="T1153" s="145" t="str">
        <f t="shared" si="210"/>
        <v/>
      </c>
      <c r="U1153" s="118"/>
      <c r="V1153" s="145" t="str">
        <f t="shared" si="211"/>
        <v/>
      </c>
      <c r="W1153" s="144" t="str">
        <f t="shared" si="212"/>
        <v/>
      </c>
      <c r="X1153" s="146" t="str">
        <f>IF(C1153="","",IF(OR(C1153="Trade",C1153="Multi Position"),(X1152+V1153),IF(C1153="Deposit",(X1152+AE1153),IF(C1153="Withdrawal",(X1152-AE1153)))))</f>
        <v/>
      </c>
      <c r="Y1153" s="145" t="str">
        <f t="shared" si="213"/>
        <v/>
      </c>
      <c r="Z1153" s="118"/>
      <c r="AA1153" s="118"/>
      <c r="AB1153" s="118"/>
      <c r="AC1153" s="118"/>
      <c r="AD1153" s="118"/>
      <c r="AE1153" s="139"/>
      <c r="AF1153" s="118"/>
      <c r="AG1153" s="118"/>
      <c r="AH1153" s="147" t="str">
        <f t="shared" si="214"/>
        <v/>
      </c>
      <c r="AI1153" s="147" t="str">
        <f t="shared" si="215"/>
        <v/>
      </c>
      <c r="AJ1153" s="148" t="str">
        <f t="shared" si="204"/>
        <v/>
      </c>
      <c r="AK1153" s="148" t="str">
        <f t="shared" si="205"/>
        <v/>
      </c>
      <c r="AL1153" s="147" t="str">
        <f t="shared" si="206"/>
        <v/>
      </c>
      <c r="AM1153" s="147" t="str">
        <f t="shared" si="207"/>
        <v/>
      </c>
      <c r="AN1153" s="147" t="str">
        <f t="shared" si="208"/>
        <v/>
      </c>
      <c r="AO1153" s="118"/>
    </row>
    <row r="1154" spans="1:41">
      <c r="A1154" s="118"/>
      <c r="B1154" s="118"/>
      <c r="C1154" s="118"/>
      <c r="D1154" s="118"/>
      <c r="E1154" s="118"/>
      <c r="F1154" s="118"/>
      <c r="G1154" s="118"/>
      <c r="H1154" s="118"/>
      <c r="I1154" s="118"/>
      <c r="J1154" s="118"/>
      <c r="K1154" s="118"/>
      <c r="L1154" s="118"/>
      <c r="M1154" s="118"/>
      <c r="N1154" s="118"/>
      <c r="O1154" s="143" t="str">
        <f>IF(H1154="","",(S1154/S1154)&amp;":"&amp;ROUND(AH1154/S1154,2))</f>
        <v/>
      </c>
      <c r="P1154" s="118"/>
      <c r="Q1154" s="118"/>
      <c r="R1154" s="143" t="str">
        <f>IF(H1154="","",(S1154/S1154)&amp;":"&amp;ROUND(AI1154/S1154,2))</f>
        <v/>
      </c>
      <c r="S1154" s="144" t="str">
        <f t="shared" si="209"/>
        <v/>
      </c>
      <c r="T1154" s="145" t="str">
        <f t="shared" si="210"/>
        <v/>
      </c>
      <c r="U1154" s="118"/>
      <c r="V1154" s="145" t="str">
        <f t="shared" si="211"/>
        <v/>
      </c>
      <c r="W1154" s="144" t="str">
        <f t="shared" si="212"/>
        <v/>
      </c>
      <c r="X1154" s="146" t="str">
        <f>IF(C1154="","",IF(OR(C1154="Trade",C1154="Multi Position"),(X1153+V1154),IF(C1154="Deposit",(X1153+AE1154),IF(C1154="Withdrawal",(X1153-AE1154)))))</f>
        <v/>
      </c>
      <c r="Y1154" s="145" t="str">
        <f t="shared" si="213"/>
        <v/>
      </c>
      <c r="Z1154" s="118"/>
      <c r="AA1154" s="118"/>
      <c r="AB1154" s="118"/>
      <c r="AC1154" s="118"/>
      <c r="AD1154" s="118"/>
      <c r="AE1154" s="139"/>
      <c r="AF1154" s="118"/>
      <c r="AG1154" s="118"/>
      <c r="AH1154" s="147" t="str">
        <f t="shared" si="214"/>
        <v/>
      </c>
      <c r="AI1154" s="147" t="str">
        <f t="shared" si="215"/>
        <v/>
      </c>
      <c r="AJ1154" s="148" t="str">
        <f t="shared" si="204"/>
        <v/>
      </c>
      <c r="AK1154" s="148" t="str">
        <f t="shared" si="205"/>
        <v/>
      </c>
      <c r="AL1154" s="147" t="str">
        <f t="shared" si="206"/>
        <v/>
      </c>
      <c r="AM1154" s="147" t="str">
        <f t="shared" si="207"/>
        <v/>
      </c>
      <c r="AN1154" s="147" t="str">
        <f t="shared" si="208"/>
        <v/>
      </c>
      <c r="AO1154" s="118"/>
    </row>
    <row r="1155" spans="1:41">
      <c r="A1155" s="118"/>
      <c r="B1155" s="118"/>
      <c r="C1155" s="118"/>
      <c r="D1155" s="118"/>
      <c r="E1155" s="118"/>
      <c r="F1155" s="118"/>
      <c r="G1155" s="118"/>
      <c r="H1155" s="118"/>
      <c r="I1155" s="118"/>
      <c r="J1155" s="118"/>
      <c r="K1155" s="118"/>
      <c r="L1155" s="118"/>
      <c r="M1155" s="118"/>
      <c r="N1155" s="118"/>
      <c r="O1155" s="143" t="str">
        <f>IF(H1155="","",(S1155/S1155)&amp;":"&amp;ROUND(AH1155/S1155,2))</f>
        <v/>
      </c>
      <c r="P1155" s="118"/>
      <c r="Q1155" s="118"/>
      <c r="R1155" s="143" t="str">
        <f>IF(H1155="","",(S1155/S1155)&amp;":"&amp;ROUND(AI1155/S1155,2))</f>
        <v/>
      </c>
      <c r="S1155" s="144" t="str">
        <f t="shared" si="209"/>
        <v/>
      </c>
      <c r="T1155" s="145" t="str">
        <f t="shared" si="210"/>
        <v/>
      </c>
      <c r="U1155" s="118"/>
      <c r="V1155" s="145" t="str">
        <f t="shared" si="211"/>
        <v/>
      </c>
      <c r="W1155" s="144" t="str">
        <f t="shared" si="212"/>
        <v/>
      </c>
      <c r="X1155" s="146" t="str">
        <f>IF(C1155="","",IF(OR(C1155="Trade",C1155="Multi Position"),(X1154+V1155),IF(C1155="Deposit",(X1154+AE1155),IF(C1155="Withdrawal",(X1154-AE1155)))))</f>
        <v/>
      </c>
      <c r="Y1155" s="145" t="str">
        <f t="shared" si="213"/>
        <v/>
      </c>
      <c r="Z1155" s="118"/>
      <c r="AA1155" s="118"/>
      <c r="AB1155" s="118"/>
      <c r="AC1155" s="118"/>
      <c r="AD1155" s="118"/>
      <c r="AE1155" s="139"/>
      <c r="AF1155" s="118"/>
      <c r="AG1155" s="118"/>
      <c r="AH1155" s="147" t="str">
        <f t="shared" si="214"/>
        <v/>
      </c>
      <c r="AI1155" s="147" t="str">
        <f t="shared" si="215"/>
        <v/>
      </c>
      <c r="AJ1155" s="148" t="str">
        <f t="shared" si="204"/>
        <v/>
      </c>
      <c r="AK1155" s="148" t="str">
        <f t="shared" si="205"/>
        <v/>
      </c>
      <c r="AL1155" s="147" t="str">
        <f t="shared" si="206"/>
        <v/>
      </c>
      <c r="AM1155" s="147" t="str">
        <f t="shared" si="207"/>
        <v/>
      </c>
      <c r="AN1155" s="147" t="str">
        <f t="shared" si="208"/>
        <v/>
      </c>
      <c r="AO1155" s="118"/>
    </row>
    <row r="1156" spans="1:41">
      <c r="A1156" s="118"/>
      <c r="B1156" s="118"/>
      <c r="C1156" s="118"/>
      <c r="D1156" s="118"/>
      <c r="E1156" s="118"/>
      <c r="F1156" s="118"/>
      <c r="G1156" s="118"/>
      <c r="H1156" s="118"/>
      <c r="I1156" s="118"/>
      <c r="J1156" s="118"/>
      <c r="K1156" s="118"/>
      <c r="L1156" s="118"/>
      <c r="M1156" s="118"/>
      <c r="N1156" s="118"/>
      <c r="O1156" s="143" t="str">
        <f>IF(H1156="","",(S1156/S1156)&amp;":"&amp;ROUND(AH1156/S1156,2))</f>
        <v/>
      </c>
      <c r="P1156" s="118"/>
      <c r="Q1156" s="118"/>
      <c r="R1156" s="143" t="str">
        <f>IF(H1156="","",(S1156/S1156)&amp;":"&amp;ROUND(AI1156/S1156,2))</f>
        <v/>
      </c>
      <c r="S1156" s="144" t="str">
        <f t="shared" si="209"/>
        <v/>
      </c>
      <c r="T1156" s="145" t="str">
        <f t="shared" si="210"/>
        <v/>
      </c>
      <c r="U1156" s="118"/>
      <c r="V1156" s="145" t="str">
        <f t="shared" si="211"/>
        <v/>
      </c>
      <c r="W1156" s="144" t="str">
        <f t="shared" si="212"/>
        <v/>
      </c>
      <c r="X1156" s="146" t="str">
        <f>IF(C1156="","",IF(OR(C1156="Trade",C1156="Multi Position"),(X1155+V1156),IF(C1156="Deposit",(X1155+AE1156),IF(C1156="Withdrawal",(X1155-AE1156)))))</f>
        <v/>
      </c>
      <c r="Y1156" s="145" t="str">
        <f t="shared" si="213"/>
        <v/>
      </c>
      <c r="Z1156" s="118"/>
      <c r="AA1156" s="118"/>
      <c r="AB1156" s="118"/>
      <c r="AC1156" s="118"/>
      <c r="AD1156" s="118"/>
      <c r="AE1156" s="139"/>
      <c r="AF1156" s="118"/>
      <c r="AG1156" s="118"/>
      <c r="AH1156" s="147" t="str">
        <f t="shared" si="214"/>
        <v/>
      </c>
      <c r="AI1156" s="147" t="str">
        <f t="shared" si="215"/>
        <v/>
      </c>
      <c r="AJ1156" s="148" t="str">
        <f t="shared" si="204"/>
        <v/>
      </c>
      <c r="AK1156" s="148" t="str">
        <f t="shared" si="205"/>
        <v/>
      </c>
      <c r="AL1156" s="147" t="str">
        <f t="shared" si="206"/>
        <v/>
      </c>
      <c r="AM1156" s="147" t="str">
        <f t="shared" si="207"/>
        <v/>
      </c>
      <c r="AN1156" s="147" t="str">
        <f t="shared" si="208"/>
        <v/>
      </c>
      <c r="AO1156" s="118"/>
    </row>
    <row r="1157" spans="1:41">
      <c r="A1157" s="118"/>
      <c r="B1157" s="118"/>
      <c r="C1157" s="118"/>
      <c r="D1157" s="118"/>
      <c r="E1157" s="118"/>
      <c r="F1157" s="118"/>
      <c r="G1157" s="118"/>
      <c r="H1157" s="118"/>
      <c r="I1157" s="118"/>
      <c r="J1157" s="118"/>
      <c r="K1157" s="118"/>
      <c r="L1157" s="118"/>
      <c r="M1157" s="118"/>
      <c r="N1157" s="118"/>
      <c r="O1157" s="143" t="str">
        <f>IF(H1157="","",(S1157/S1157)&amp;":"&amp;ROUND(AH1157/S1157,2))</f>
        <v/>
      </c>
      <c r="P1157" s="118"/>
      <c r="Q1157" s="118"/>
      <c r="R1157" s="143" t="str">
        <f>IF(H1157="","",(S1157/S1157)&amp;":"&amp;ROUND(AI1157/S1157,2))</f>
        <v/>
      </c>
      <c r="S1157" s="144" t="str">
        <f t="shared" si="209"/>
        <v/>
      </c>
      <c r="T1157" s="145" t="str">
        <f t="shared" si="210"/>
        <v/>
      </c>
      <c r="U1157" s="118"/>
      <c r="V1157" s="145" t="str">
        <f t="shared" si="211"/>
        <v/>
      </c>
      <c r="W1157" s="144" t="str">
        <f t="shared" si="212"/>
        <v/>
      </c>
      <c r="X1157" s="146" t="str">
        <f>IF(C1157="","",IF(OR(C1157="Trade",C1157="Multi Position"),(X1156+V1157),IF(C1157="Deposit",(X1156+AE1157),IF(C1157="Withdrawal",(X1156-AE1157)))))</f>
        <v/>
      </c>
      <c r="Y1157" s="145" t="str">
        <f t="shared" si="213"/>
        <v/>
      </c>
      <c r="Z1157" s="118"/>
      <c r="AA1157" s="118"/>
      <c r="AB1157" s="118"/>
      <c r="AC1157" s="118"/>
      <c r="AD1157" s="118"/>
      <c r="AE1157" s="139"/>
      <c r="AF1157" s="118"/>
      <c r="AG1157" s="118"/>
      <c r="AH1157" s="147" t="str">
        <f t="shared" si="214"/>
        <v/>
      </c>
      <c r="AI1157" s="147" t="str">
        <f t="shared" si="215"/>
        <v/>
      </c>
      <c r="AJ1157" s="148" t="str">
        <f t="shared" si="204"/>
        <v/>
      </c>
      <c r="AK1157" s="148" t="str">
        <f t="shared" si="205"/>
        <v/>
      </c>
      <c r="AL1157" s="147" t="str">
        <f t="shared" si="206"/>
        <v/>
      </c>
      <c r="AM1157" s="147" t="str">
        <f t="shared" si="207"/>
        <v/>
      </c>
      <c r="AN1157" s="147" t="str">
        <f t="shared" si="208"/>
        <v/>
      </c>
      <c r="AO1157" s="118"/>
    </row>
    <row r="1158" spans="1:41">
      <c r="A1158" s="118"/>
      <c r="B1158" s="118"/>
      <c r="C1158" s="118"/>
      <c r="D1158" s="118"/>
      <c r="E1158" s="118"/>
      <c r="F1158" s="118"/>
      <c r="G1158" s="118"/>
      <c r="H1158" s="118"/>
      <c r="I1158" s="118"/>
      <c r="J1158" s="118"/>
      <c r="K1158" s="118"/>
      <c r="L1158" s="118"/>
      <c r="M1158" s="118"/>
      <c r="N1158" s="118"/>
      <c r="O1158" s="143" t="str">
        <f>IF(H1158="","",(S1158/S1158)&amp;":"&amp;ROUND(AH1158/S1158,2))</f>
        <v/>
      </c>
      <c r="P1158" s="118"/>
      <c r="Q1158" s="118"/>
      <c r="R1158" s="143" t="str">
        <f>IF(H1158="","",(S1158/S1158)&amp;":"&amp;ROUND(AI1158/S1158,2))</f>
        <v/>
      </c>
      <c r="S1158" s="144" t="str">
        <f t="shared" si="209"/>
        <v/>
      </c>
      <c r="T1158" s="145" t="str">
        <f t="shared" si="210"/>
        <v/>
      </c>
      <c r="U1158" s="118"/>
      <c r="V1158" s="145" t="str">
        <f t="shared" si="211"/>
        <v/>
      </c>
      <c r="W1158" s="144" t="str">
        <f t="shared" si="212"/>
        <v/>
      </c>
      <c r="X1158" s="146" t="str">
        <f>IF(C1158="","",IF(OR(C1158="Trade",C1158="Multi Position"),(X1157+V1158),IF(C1158="Deposit",(X1157+AE1158),IF(C1158="Withdrawal",(X1157-AE1158)))))</f>
        <v/>
      </c>
      <c r="Y1158" s="145" t="str">
        <f t="shared" si="213"/>
        <v/>
      </c>
      <c r="Z1158" s="118"/>
      <c r="AA1158" s="118"/>
      <c r="AB1158" s="118"/>
      <c r="AC1158" s="118"/>
      <c r="AD1158" s="118"/>
      <c r="AE1158" s="139"/>
      <c r="AF1158" s="118"/>
      <c r="AG1158" s="118"/>
      <c r="AH1158" s="147" t="str">
        <f t="shared" si="214"/>
        <v/>
      </c>
      <c r="AI1158" s="147" t="str">
        <f t="shared" si="215"/>
        <v/>
      </c>
      <c r="AJ1158" s="148" t="str">
        <f t="shared" si="204"/>
        <v/>
      </c>
      <c r="AK1158" s="148" t="str">
        <f t="shared" si="205"/>
        <v/>
      </c>
      <c r="AL1158" s="147" t="str">
        <f t="shared" si="206"/>
        <v/>
      </c>
      <c r="AM1158" s="147" t="str">
        <f t="shared" si="207"/>
        <v/>
      </c>
      <c r="AN1158" s="147" t="str">
        <f t="shared" si="208"/>
        <v/>
      </c>
      <c r="AO1158" s="118"/>
    </row>
    <row r="1159" spans="1:41">
      <c r="A1159" s="118"/>
      <c r="B1159" s="118"/>
      <c r="C1159" s="118"/>
      <c r="D1159" s="118"/>
      <c r="E1159" s="118"/>
      <c r="F1159" s="118"/>
      <c r="G1159" s="118"/>
      <c r="H1159" s="118"/>
      <c r="I1159" s="118"/>
      <c r="J1159" s="118"/>
      <c r="K1159" s="118"/>
      <c r="L1159" s="118"/>
      <c r="M1159" s="118"/>
      <c r="N1159" s="118"/>
      <c r="O1159" s="143" t="str">
        <f>IF(H1159="","",(S1159/S1159)&amp;":"&amp;ROUND(AH1159/S1159,2))</f>
        <v/>
      </c>
      <c r="P1159" s="118"/>
      <c r="Q1159" s="118"/>
      <c r="R1159" s="143" t="str">
        <f>IF(H1159="","",(S1159/S1159)&amp;":"&amp;ROUND(AI1159/S1159,2))</f>
        <v/>
      </c>
      <c r="S1159" s="144" t="str">
        <f t="shared" si="209"/>
        <v/>
      </c>
      <c r="T1159" s="145" t="str">
        <f t="shared" si="210"/>
        <v/>
      </c>
      <c r="U1159" s="118"/>
      <c r="V1159" s="145" t="str">
        <f t="shared" si="211"/>
        <v/>
      </c>
      <c r="W1159" s="144" t="str">
        <f t="shared" si="212"/>
        <v/>
      </c>
      <c r="X1159" s="146" t="str">
        <f>IF(C1159="","",IF(OR(C1159="Trade",C1159="Multi Position"),(X1158+V1159),IF(C1159="Deposit",(X1158+AE1159),IF(C1159="Withdrawal",(X1158-AE1159)))))</f>
        <v/>
      </c>
      <c r="Y1159" s="145" t="str">
        <f t="shared" si="213"/>
        <v/>
      </c>
      <c r="Z1159" s="118"/>
      <c r="AA1159" s="118"/>
      <c r="AB1159" s="118"/>
      <c r="AC1159" s="118"/>
      <c r="AD1159" s="118"/>
      <c r="AE1159" s="139"/>
      <c r="AF1159" s="118"/>
      <c r="AG1159" s="118"/>
      <c r="AH1159" s="147" t="str">
        <f t="shared" si="214"/>
        <v/>
      </c>
      <c r="AI1159" s="147" t="str">
        <f t="shared" si="215"/>
        <v/>
      </c>
      <c r="AJ1159" s="148" t="str">
        <f t="shared" si="204"/>
        <v/>
      </c>
      <c r="AK1159" s="148" t="str">
        <f t="shared" si="205"/>
        <v/>
      </c>
      <c r="AL1159" s="147" t="str">
        <f t="shared" si="206"/>
        <v/>
      </c>
      <c r="AM1159" s="147" t="str">
        <f t="shared" si="207"/>
        <v/>
      </c>
      <c r="AN1159" s="147" t="str">
        <f t="shared" si="208"/>
        <v/>
      </c>
      <c r="AO1159" s="118"/>
    </row>
    <row r="1160" spans="1:41">
      <c r="A1160" s="118"/>
      <c r="B1160" s="118"/>
      <c r="C1160" s="118"/>
      <c r="D1160" s="118"/>
      <c r="E1160" s="118"/>
      <c r="F1160" s="118"/>
      <c r="G1160" s="118"/>
      <c r="H1160" s="118"/>
      <c r="I1160" s="118"/>
      <c r="J1160" s="118"/>
      <c r="K1160" s="118"/>
      <c r="L1160" s="118"/>
      <c r="M1160" s="118"/>
      <c r="N1160" s="118"/>
      <c r="O1160" s="143" t="str">
        <f>IF(H1160="","",(S1160/S1160)&amp;":"&amp;ROUND(AH1160/S1160,2))</f>
        <v/>
      </c>
      <c r="P1160" s="118"/>
      <c r="Q1160" s="118"/>
      <c r="R1160" s="143" t="str">
        <f>IF(H1160="","",(S1160/S1160)&amp;":"&amp;ROUND(AI1160/S1160,2))</f>
        <v/>
      </c>
      <c r="S1160" s="144" t="str">
        <f t="shared" si="209"/>
        <v/>
      </c>
      <c r="T1160" s="145" t="str">
        <f t="shared" si="210"/>
        <v/>
      </c>
      <c r="U1160" s="118"/>
      <c r="V1160" s="145" t="str">
        <f t="shared" si="211"/>
        <v/>
      </c>
      <c r="W1160" s="144" t="str">
        <f t="shared" si="212"/>
        <v/>
      </c>
      <c r="X1160" s="146" t="str">
        <f>IF(C1160="","",IF(OR(C1160="Trade",C1160="Multi Position"),(X1159+V1160),IF(C1160="Deposit",(X1159+AE1160),IF(C1160="Withdrawal",(X1159-AE1160)))))</f>
        <v/>
      </c>
      <c r="Y1160" s="145" t="str">
        <f t="shared" si="213"/>
        <v/>
      </c>
      <c r="Z1160" s="118"/>
      <c r="AA1160" s="118"/>
      <c r="AB1160" s="118"/>
      <c r="AC1160" s="118"/>
      <c r="AD1160" s="118"/>
      <c r="AE1160" s="139"/>
      <c r="AF1160" s="118"/>
      <c r="AG1160" s="118"/>
      <c r="AH1160" s="147" t="str">
        <f t="shared" si="214"/>
        <v/>
      </c>
      <c r="AI1160" s="147" t="str">
        <f t="shared" si="215"/>
        <v/>
      </c>
      <c r="AJ1160" s="148" t="str">
        <f t="shared" si="204"/>
        <v/>
      </c>
      <c r="AK1160" s="148" t="str">
        <f t="shared" si="205"/>
        <v/>
      </c>
      <c r="AL1160" s="147" t="str">
        <f t="shared" si="206"/>
        <v/>
      </c>
      <c r="AM1160" s="147" t="str">
        <f t="shared" si="207"/>
        <v/>
      </c>
      <c r="AN1160" s="147" t="str">
        <f t="shared" si="208"/>
        <v/>
      </c>
      <c r="AO1160" s="118"/>
    </row>
    <row r="1161" spans="1:41">
      <c r="A1161" s="118"/>
      <c r="B1161" s="118"/>
      <c r="C1161" s="118"/>
      <c r="D1161" s="118"/>
      <c r="E1161" s="118"/>
      <c r="F1161" s="118"/>
      <c r="G1161" s="118"/>
      <c r="H1161" s="118"/>
      <c r="I1161" s="118"/>
      <c r="J1161" s="118"/>
      <c r="K1161" s="118"/>
      <c r="L1161" s="118"/>
      <c r="M1161" s="118"/>
      <c r="N1161" s="118"/>
      <c r="O1161" s="143" t="str">
        <f>IF(H1161="","",(S1161/S1161)&amp;":"&amp;ROUND(AH1161/S1161,2))</f>
        <v/>
      </c>
      <c r="P1161" s="118"/>
      <c r="Q1161" s="118"/>
      <c r="R1161" s="143" t="str">
        <f>IF(H1161="","",(S1161/S1161)&amp;":"&amp;ROUND(AI1161/S1161,2))</f>
        <v/>
      </c>
      <c r="S1161" s="144" t="str">
        <f t="shared" si="209"/>
        <v/>
      </c>
      <c r="T1161" s="145" t="str">
        <f t="shared" si="210"/>
        <v/>
      </c>
      <c r="U1161" s="118"/>
      <c r="V1161" s="145" t="str">
        <f t="shared" si="211"/>
        <v/>
      </c>
      <c r="W1161" s="144" t="str">
        <f t="shared" si="212"/>
        <v/>
      </c>
      <c r="X1161" s="146" t="str">
        <f>IF(C1161="","",IF(OR(C1161="Trade",C1161="Multi Position"),(X1160+V1161),IF(C1161="Deposit",(X1160+AE1161),IF(C1161="Withdrawal",(X1160-AE1161)))))</f>
        <v/>
      </c>
      <c r="Y1161" s="145" t="str">
        <f t="shared" si="213"/>
        <v/>
      </c>
      <c r="Z1161" s="118"/>
      <c r="AA1161" s="118"/>
      <c r="AB1161" s="118"/>
      <c r="AC1161" s="118"/>
      <c r="AD1161" s="118"/>
      <c r="AE1161" s="139"/>
      <c r="AF1161" s="118"/>
      <c r="AG1161" s="118"/>
      <c r="AH1161" s="147" t="str">
        <f t="shared" si="214"/>
        <v/>
      </c>
      <c r="AI1161" s="147" t="str">
        <f t="shared" si="215"/>
        <v/>
      </c>
      <c r="AJ1161" s="148" t="str">
        <f t="shared" si="204"/>
        <v/>
      </c>
      <c r="AK1161" s="148" t="str">
        <f t="shared" si="205"/>
        <v/>
      </c>
      <c r="AL1161" s="147" t="str">
        <f t="shared" si="206"/>
        <v/>
      </c>
      <c r="AM1161" s="147" t="str">
        <f t="shared" si="207"/>
        <v/>
      </c>
      <c r="AN1161" s="147" t="str">
        <f t="shared" si="208"/>
        <v/>
      </c>
      <c r="AO1161" s="118"/>
    </row>
    <row r="1162" spans="1:41">
      <c r="A1162" s="118"/>
      <c r="B1162" s="118"/>
      <c r="C1162" s="118"/>
      <c r="D1162" s="118"/>
      <c r="E1162" s="118"/>
      <c r="F1162" s="118"/>
      <c r="G1162" s="118"/>
      <c r="H1162" s="118"/>
      <c r="I1162" s="118"/>
      <c r="J1162" s="118"/>
      <c r="K1162" s="118"/>
      <c r="L1162" s="118"/>
      <c r="M1162" s="118"/>
      <c r="N1162" s="118"/>
      <c r="O1162" s="143" t="str">
        <f>IF(H1162="","",(S1162/S1162)&amp;":"&amp;ROUND(AH1162/S1162,2))</f>
        <v/>
      </c>
      <c r="P1162" s="118"/>
      <c r="Q1162" s="118"/>
      <c r="R1162" s="143" t="str">
        <f>IF(H1162="","",(S1162/S1162)&amp;":"&amp;ROUND(AI1162/S1162,2))</f>
        <v/>
      </c>
      <c r="S1162" s="144" t="str">
        <f t="shared" si="209"/>
        <v/>
      </c>
      <c r="T1162" s="145" t="str">
        <f t="shared" si="210"/>
        <v/>
      </c>
      <c r="U1162" s="118"/>
      <c r="V1162" s="145" t="str">
        <f t="shared" si="211"/>
        <v/>
      </c>
      <c r="W1162" s="144" t="str">
        <f t="shared" si="212"/>
        <v/>
      </c>
      <c r="X1162" s="146" t="str">
        <f>IF(C1162="","",IF(OR(C1162="Trade",C1162="Multi Position"),(X1161+V1162),IF(C1162="Deposit",(X1161+AE1162),IF(C1162="Withdrawal",(X1161-AE1162)))))</f>
        <v/>
      </c>
      <c r="Y1162" s="145" t="str">
        <f t="shared" si="213"/>
        <v/>
      </c>
      <c r="Z1162" s="118"/>
      <c r="AA1162" s="118"/>
      <c r="AB1162" s="118"/>
      <c r="AC1162" s="118"/>
      <c r="AD1162" s="118"/>
      <c r="AE1162" s="139"/>
      <c r="AF1162" s="118"/>
      <c r="AG1162" s="118"/>
      <c r="AH1162" s="147" t="str">
        <f t="shared" si="214"/>
        <v/>
      </c>
      <c r="AI1162" s="147" t="str">
        <f t="shared" si="215"/>
        <v/>
      </c>
      <c r="AJ1162" s="148" t="str">
        <f t="shared" ref="AJ1162:AJ1225" si="216">IF(V1162&lt;0,V1162/-X1162,S1162)</f>
        <v/>
      </c>
      <c r="AK1162" s="148" t="str">
        <f t="shared" ref="AK1162:AK1225" si="217">IF(V1162="","",IF(H1162="LONG",IF(V1162&gt;0,V1162/X1162,((L1162*(P1162-K1162))/X1162)),IF(V1162&gt;0,V1162/X1162,((L1162*(K1162-P1162))/X1162))))</f>
        <v/>
      </c>
      <c r="AL1162" s="147" t="str">
        <f t="shared" ref="AL1162:AL1225" si="218">IF(B1162="","",MONTH(B1162))</f>
        <v/>
      </c>
      <c r="AM1162" s="147" t="str">
        <f t="shared" ref="AM1162:AM1225" si="219">IF(B1162="","",YEAR(B1162))</f>
        <v/>
      </c>
      <c r="AN1162" s="147" t="str">
        <f t="shared" ref="AN1162:AN1225" si="220">IF(B1162="","",DAY(B1162))</f>
        <v/>
      </c>
      <c r="AO1162" s="118"/>
    </row>
    <row r="1163" spans="1:41">
      <c r="A1163" s="118"/>
      <c r="B1163" s="118"/>
      <c r="C1163" s="118"/>
      <c r="D1163" s="118"/>
      <c r="E1163" s="118"/>
      <c r="F1163" s="118"/>
      <c r="G1163" s="118"/>
      <c r="H1163" s="118"/>
      <c r="I1163" s="118"/>
      <c r="J1163" s="118"/>
      <c r="K1163" s="118"/>
      <c r="L1163" s="118"/>
      <c r="M1163" s="118"/>
      <c r="N1163" s="118"/>
      <c r="O1163" s="143" t="str">
        <f>IF(H1163="","",(S1163/S1163)&amp;":"&amp;ROUND(AH1163/S1163,2))</f>
        <v/>
      </c>
      <c r="P1163" s="118"/>
      <c r="Q1163" s="118"/>
      <c r="R1163" s="143" t="str">
        <f>IF(H1163="","",(S1163/S1163)&amp;":"&amp;ROUND(AI1163/S1163,2))</f>
        <v/>
      </c>
      <c r="S1163" s="144" t="str">
        <f t="shared" ref="S1163:S1226" si="221">IF(N1163="","",IF(H1163="LONG",(((K1163-M1163)*L1163)/X1162),(((M1163-K1163)*L1163)/X1162)))</f>
        <v/>
      </c>
      <c r="T1163" s="145" t="str">
        <f t="shared" ref="T1163:T1226" si="222">IF(K1163="","",IF(H1163="LONG",(P1163*L1163)-(K1163*L1163),(K1163*L1163)-(P1163*L1163)))</f>
        <v/>
      </c>
      <c r="U1163" s="118"/>
      <c r="V1163" s="145" t="str">
        <f t="shared" ref="V1163:V1226" si="223">IF(K1163="","",IF(T1163&lt;0,(T1163)-+U1163,(T1163)-U1163))</f>
        <v/>
      </c>
      <c r="W1163" s="144" t="str">
        <f t="shared" ref="W1163:W1226" si="224">IF(P1163="","",SUM(V1163/X1162))</f>
        <v/>
      </c>
      <c r="X1163" s="146" t="str">
        <f>IF(C1163="","",IF(OR(C1163="Trade",C1163="Multi Position"),(X1162+V1163),IF(C1163="Deposit",(X1162+AE1163),IF(C1163="Withdrawal",(X1162-AE1163)))))</f>
        <v/>
      </c>
      <c r="Y1163" s="145" t="str">
        <f t="shared" ref="Y1163:Y1226" si="225">IF(Q1163="","",INT(Q1163-B1163)&amp;" Days "&amp;TEXT(Q1163-B1163,"H"" Hrs ""m"" mins """))</f>
        <v/>
      </c>
      <c r="Z1163" s="118"/>
      <c r="AA1163" s="118"/>
      <c r="AB1163" s="118"/>
      <c r="AC1163" s="118"/>
      <c r="AD1163" s="118"/>
      <c r="AE1163" s="139"/>
      <c r="AF1163" s="118"/>
      <c r="AG1163" s="118"/>
      <c r="AH1163" s="147" t="str">
        <f t="shared" ref="AH1163:AH1226" si="226">IF(K1163="","", IF(H1163="LONG", (((N1163-K1163)*L1163)/X1162), (((K1163-N1163)*L1163)/X1162)))</f>
        <v/>
      </c>
      <c r="AI1163" s="147" t="str">
        <f t="shared" ref="AI1163:AI1226" si="227">IF(K1163="","", IF(H1163="LONG", (((P1163-K1163)*L1163)/X1162), (((K1163-P1163)*L1163)/X1162)))</f>
        <v/>
      </c>
      <c r="AJ1163" s="148" t="str">
        <f t="shared" si="216"/>
        <v/>
      </c>
      <c r="AK1163" s="148" t="str">
        <f t="shared" si="217"/>
        <v/>
      </c>
      <c r="AL1163" s="147" t="str">
        <f t="shared" si="218"/>
        <v/>
      </c>
      <c r="AM1163" s="147" t="str">
        <f t="shared" si="219"/>
        <v/>
      </c>
      <c r="AN1163" s="147" t="str">
        <f t="shared" si="220"/>
        <v/>
      </c>
      <c r="AO1163" s="118"/>
    </row>
    <row r="1164" spans="1:41">
      <c r="A1164" s="118"/>
      <c r="B1164" s="118"/>
      <c r="C1164" s="118"/>
      <c r="D1164" s="118"/>
      <c r="E1164" s="118"/>
      <c r="F1164" s="118"/>
      <c r="G1164" s="118"/>
      <c r="H1164" s="118"/>
      <c r="I1164" s="118"/>
      <c r="J1164" s="118"/>
      <c r="K1164" s="118"/>
      <c r="L1164" s="118"/>
      <c r="M1164" s="118"/>
      <c r="N1164" s="118"/>
      <c r="O1164" s="143" t="str">
        <f>IF(H1164="","",(S1164/S1164)&amp;":"&amp;ROUND(AH1164/S1164,2))</f>
        <v/>
      </c>
      <c r="P1164" s="118"/>
      <c r="Q1164" s="118"/>
      <c r="R1164" s="143" t="str">
        <f>IF(H1164="","",(S1164/S1164)&amp;":"&amp;ROUND(AI1164/S1164,2))</f>
        <v/>
      </c>
      <c r="S1164" s="144" t="str">
        <f t="shared" si="221"/>
        <v/>
      </c>
      <c r="T1164" s="145" t="str">
        <f t="shared" si="222"/>
        <v/>
      </c>
      <c r="U1164" s="118"/>
      <c r="V1164" s="145" t="str">
        <f t="shared" si="223"/>
        <v/>
      </c>
      <c r="W1164" s="144" t="str">
        <f t="shared" si="224"/>
        <v/>
      </c>
      <c r="X1164" s="146" t="str">
        <f>IF(C1164="","",IF(OR(C1164="Trade",C1164="Multi Position"),(X1163+V1164),IF(C1164="Deposit",(X1163+AE1164),IF(C1164="Withdrawal",(X1163-AE1164)))))</f>
        <v/>
      </c>
      <c r="Y1164" s="145" t="str">
        <f t="shared" si="225"/>
        <v/>
      </c>
      <c r="Z1164" s="118"/>
      <c r="AA1164" s="118"/>
      <c r="AB1164" s="118"/>
      <c r="AC1164" s="118"/>
      <c r="AD1164" s="118"/>
      <c r="AE1164" s="139"/>
      <c r="AF1164" s="118"/>
      <c r="AG1164" s="118"/>
      <c r="AH1164" s="147" t="str">
        <f t="shared" si="226"/>
        <v/>
      </c>
      <c r="AI1164" s="147" t="str">
        <f t="shared" si="227"/>
        <v/>
      </c>
      <c r="AJ1164" s="148" t="str">
        <f t="shared" si="216"/>
        <v/>
      </c>
      <c r="AK1164" s="148" t="str">
        <f t="shared" si="217"/>
        <v/>
      </c>
      <c r="AL1164" s="147" t="str">
        <f t="shared" si="218"/>
        <v/>
      </c>
      <c r="AM1164" s="147" t="str">
        <f t="shared" si="219"/>
        <v/>
      </c>
      <c r="AN1164" s="147" t="str">
        <f t="shared" si="220"/>
        <v/>
      </c>
      <c r="AO1164" s="118"/>
    </row>
    <row r="1165" spans="1:41">
      <c r="A1165" s="118"/>
      <c r="B1165" s="118"/>
      <c r="C1165" s="118"/>
      <c r="D1165" s="118"/>
      <c r="E1165" s="118"/>
      <c r="F1165" s="118"/>
      <c r="G1165" s="118"/>
      <c r="H1165" s="118"/>
      <c r="I1165" s="118"/>
      <c r="J1165" s="118"/>
      <c r="K1165" s="118"/>
      <c r="L1165" s="118"/>
      <c r="M1165" s="118"/>
      <c r="N1165" s="118"/>
      <c r="O1165" s="143" t="str">
        <f>IF(H1165="","",(S1165/S1165)&amp;":"&amp;ROUND(AH1165/S1165,2))</f>
        <v/>
      </c>
      <c r="P1165" s="118"/>
      <c r="Q1165" s="118"/>
      <c r="R1165" s="143" t="str">
        <f>IF(H1165="","",(S1165/S1165)&amp;":"&amp;ROUND(AI1165/S1165,2))</f>
        <v/>
      </c>
      <c r="S1165" s="144" t="str">
        <f t="shared" si="221"/>
        <v/>
      </c>
      <c r="T1165" s="145" t="str">
        <f t="shared" si="222"/>
        <v/>
      </c>
      <c r="U1165" s="118"/>
      <c r="V1165" s="145" t="str">
        <f t="shared" si="223"/>
        <v/>
      </c>
      <c r="W1165" s="144" t="str">
        <f t="shared" si="224"/>
        <v/>
      </c>
      <c r="X1165" s="146" t="str">
        <f>IF(C1165="","",IF(OR(C1165="Trade",C1165="Multi Position"),(X1164+V1165),IF(C1165="Deposit",(X1164+AE1165),IF(C1165="Withdrawal",(X1164-AE1165)))))</f>
        <v/>
      </c>
      <c r="Y1165" s="145" t="str">
        <f t="shared" si="225"/>
        <v/>
      </c>
      <c r="Z1165" s="118"/>
      <c r="AA1165" s="118"/>
      <c r="AB1165" s="118"/>
      <c r="AC1165" s="118"/>
      <c r="AD1165" s="118"/>
      <c r="AE1165" s="139"/>
      <c r="AF1165" s="118"/>
      <c r="AG1165" s="118"/>
      <c r="AH1165" s="147" t="str">
        <f t="shared" si="226"/>
        <v/>
      </c>
      <c r="AI1165" s="147" t="str">
        <f t="shared" si="227"/>
        <v/>
      </c>
      <c r="AJ1165" s="148" t="str">
        <f t="shared" si="216"/>
        <v/>
      </c>
      <c r="AK1165" s="148" t="str">
        <f t="shared" si="217"/>
        <v/>
      </c>
      <c r="AL1165" s="147" t="str">
        <f t="shared" si="218"/>
        <v/>
      </c>
      <c r="AM1165" s="147" t="str">
        <f t="shared" si="219"/>
        <v/>
      </c>
      <c r="AN1165" s="147" t="str">
        <f t="shared" si="220"/>
        <v/>
      </c>
      <c r="AO1165" s="118"/>
    </row>
    <row r="1166" spans="1:41">
      <c r="A1166" s="118"/>
      <c r="B1166" s="118"/>
      <c r="C1166" s="118"/>
      <c r="D1166" s="118"/>
      <c r="E1166" s="118"/>
      <c r="F1166" s="118"/>
      <c r="G1166" s="118"/>
      <c r="H1166" s="118"/>
      <c r="I1166" s="118"/>
      <c r="J1166" s="118"/>
      <c r="K1166" s="118"/>
      <c r="L1166" s="118"/>
      <c r="M1166" s="118"/>
      <c r="N1166" s="118"/>
      <c r="O1166" s="143" t="str">
        <f>IF(H1166="","",(S1166/S1166)&amp;":"&amp;ROUND(AH1166/S1166,2))</f>
        <v/>
      </c>
      <c r="P1166" s="118"/>
      <c r="Q1166" s="118"/>
      <c r="R1166" s="143" t="str">
        <f>IF(H1166="","",(S1166/S1166)&amp;":"&amp;ROUND(AI1166/S1166,2))</f>
        <v/>
      </c>
      <c r="S1166" s="144" t="str">
        <f t="shared" si="221"/>
        <v/>
      </c>
      <c r="T1166" s="145" t="str">
        <f t="shared" si="222"/>
        <v/>
      </c>
      <c r="U1166" s="118"/>
      <c r="V1166" s="145" t="str">
        <f t="shared" si="223"/>
        <v/>
      </c>
      <c r="W1166" s="144" t="str">
        <f t="shared" si="224"/>
        <v/>
      </c>
      <c r="X1166" s="146" t="str">
        <f>IF(C1166="","",IF(OR(C1166="Trade",C1166="Multi Position"),(X1165+V1166),IF(C1166="Deposit",(X1165+AE1166),IF(C1166="Withdrawal",(X1165-AE1166)))))</f>
        <v/>
      </c>
      <c r="Y1166" s="145" t="str">
        <f t="shared" si="225"/>
        <v/>
      </c>
      <c r="Z1166" s="118"/>
      <c r="AA1166" s="118"/>
      <c r="AB1166" s="118"/>
      <c r="AC1166" s="118"/>
      <c r="AD1166" s="118"/>
      <c r="AE1166" s="139"/>
      <c r="AF1166" s="118"/>
      <c r="AG1166" s="118"/>
      <c r="AH1166" s="147" t="str">
        <f t="shared" si="226"/>
        <v/>
      </c>
      <c r="AI1166" s="147" t="str">
        <f t="shared" si="227"/>
        <v/>
      </c>
      <c r="AJ1166" s="148" t="str">
        <f t="shared" si="216"/>
        <v/>
      </c>
      <c r="AK1166" s="148" t="str">
        <f t="shared" si="217"/>
        <v/>
      </c>
      <c r="AL1166" s="147" t="str">
        <f t="shared" si="218"/>
        <v/>
      </c>
      <c r="AM1166" s="147" t="str">
        <f t="shared" si="219"/>
        <v/>
      </c>
      <c r="AN1166" s="147" t="str">
        <f t="shared" si="220"/>
        <v/>
      </c>
      <c r="AO1166" s="118"/>
    </row>
    <row r="1167" spans="1:41">
      <c r="A1167" s="118"/>
      <c r="B1167" s="118"/>
      <c r="C1167" s="118"/>
      <c r="D1167" s="118"/>
      <c r="E1167" s="118"/>
      <c r="F1167" s="118"/>
      <c r="G1167" s="118"/>
      <c r="H1167" s="118"/>
      <c r="I1167" s="118"/>
      <c r="J1167" s="118"/>
      <c r="K1167" s="118"/>
      <c r="L1167" s="118"/>
      <c r="M1167" s="118"/>
      <c r="N1167" s="118"/>
      <c r="O1167" s="143" t="str">
        <f>IF(H1167="","",(S1167/S1167)&amp;":"&amp;ROUND(AH1167/S1167,2))</f>
        <v/>
      </c>
      <c r="P1167" s="118"/>
      <c r="Q1167" s="118"/>
      <c r="R1167" s="143" t="str">
        <f>IF(H1167="","",(S1167/S1167)&amp;":"&amp;ROUND(AI1167/S1167,2))</f>
        <v/>
      </c>
      <c r="S1167" s="144" t="str">
        <f t="shared" si="221"/>
        <v/>
      </c>
      <c r="T1167" s="145" t="str">
        <f t="shared" si="222"/>
        <v/>
      </c>
      <c r="U1167" s="118"/>
      <c r="V1167" s="145" t="str">
        <f t="shared" si="223"/>
        <v/>
      </c>
      <c r="W1167" s="144" t="str">
        <f t="shared" si="224"/>
        <v/>
      </c>
      <c r="X1167" s="146" t="str">
        <f>IF(C1167="","",IF(OR(C1167="Trade",C1167="Multi Position"),(X1166+V1167),IF(C1167="Deposit",(X1166+AE1167),IF(C1167="Withdrawal",(X1166-AE1167)))))</f>
        <v/>
      </c>
      <c r="Y1167" s="145" t="str">
        <f t="shared" si="225"/>
        <v/>
      </c>
      <c r="Z1167" s="118"/>
      <c r="AA1167" s="118"/>
      <c r="AB1167" s="118"/>
      <c r="AC1167" s="118"/>
      <c r="AD1167" s="118"/>
      <c r="AE1167" s="139"/>
      <c r="AF1167" s="118"/>
      <c r="AG1167" s="118"/>
      <c r="AH1167" s="147" t="str">
        <f t="shared" si="226"/>
        <v/>
      </c>
      <c r="AI1167" s="147" t="str">
        <f t="shared" si="227"/>
        <v/>
      </c>
      <c r="AJ1167" s="148" t="str">
        <f t="shared" si="216"/>
        <v/>
      </c>
      <c r="AK1167" s="148" t="str">
        <f t="shared" si="217"/>
        <v/>
      </c>
      <c r="AL1167" s="147" t="str">
        <f t="shared" si="218"/>
        <v/>
      </c>
      <c r="AM1167" s="147" t="str">
        <f t="shared" si="219"/>
        <v/>
      </c>
      <c r="AN1167" s="147" t="str">
        <f t="shared" si="220"/>
        <v/>
      </c>
      <c r="AO1167" s="118"/>
    </row>
    <row r="1168" spans="1:41">
      <c r="A1168" s="118"/>
      <c r="B1168" s="118"/>
      <c r="C1168" s="118"/>
      <c r="D1168" s="118"/>
      <c r="E1168" s="118"/>
      <c r="F1168" s="118"/>
      <c r="G1168" s="118"/>
      <c r="H1168" s="118"/>
      <c r="I1168" s="118"/>
      <c r="J1168" s="118"/>
      <c r="K1168" s="118"/>
      <c r="L1168" s="118"/>
      <c r="M1168" s="118"/>
      <c r="N1168" s="118"/>
      <c r="O1168" s="143" t="str">
        <f>IF(H1168="","",(S1168/S1168)&amp;":"&amp;ROUND(AH1168/S1168,2))</f>
        <v/>
      </c>
      <c r="P1168" s="118"/>
      <c r="Q1168" s="118"/>
      <c r="R1168" s="143" t="str">
        <f>IF(H1168="","",(S1168/S1168)&amp;":"&amp;ROUND(AI1168/S1168,2))</f>
        <v/>
      </c>
      <c r="S1168" s="144" t="str">
        <f t="shared" si="221"/>
        <v/>
      </c>
      <c r="T1168" s="145" t="str">
        <f t="shared" si="222"/>
        <v/>
      </c>
      <c r="U1168" s="118"/>
      <c r="V1168" s="145" t="str">
        <f t="shared" si="223"/>
        <v/>
      </c>
      <c r="W1168" s="144" t="str">
        <f t="shared" si="224"/>
        <v/>
      </c>
      <c r="X1168" s="146" t="str">
        <f>IF(C1168="","",IF(OR(C1168="Trade",C1168="Multi Position"),(X1167+V1168),IF(C1168="Deposit",(X1167+AE1168),IF(C1168="Withdrawal",(X1167-AE1168)))))</f>
        <v/>
      </c>
      <c r="Y1168" s="145" t="str">
        <f t="shared" si="225"/>
        <v/>
      </c>
      <c r="Z1168" s="118"/>
      <c r="AA1168" s="118"/>
      <c r="AB1168" s="118"/>
      <c r="AC1168" s="118"/>
      <c r="AD1168" s="118"/>
      <c r="AE1168" s="139"/>
      <c r="AF1168" s="118"/>
      <c r="AG1168" s="118"/>
      <c r="AH1168" s="147" t="str">
        <f t="shared" si="226"/>
        <v/>
      </c>
      <c r="AI1168" s="147" t="str">
        <f t="shared" si="227"/>
        <v/>
      </c>
      <c r="AJ1168" s="148" t="str">
        <f t="shared" si="216"/>
        <v/>
      </c>
      <c r="AK1168" s="148" t="str">
        <f t="shared" si="217"/>
        <v/>
      </c>
      <c r="AL1168" s="147" t="str">
        <f t="shared" si="218"/>
        <v/>
      </c>
      <c r="AM1168" s="147" t="str">
        <f t="shared" si="219"/>
        <v/>
      </c>
      <c r="AN1168" s="147" t="str">
        <f t="shared" si="220"/>
        <v/>
      </c>
      <c r="AO1168" s="118"/>
    </row>
    <row r="1169" spans="1:41">
      <c r="A1169" s="118"/>
      <c r="B1169" s="118"/>
      <c r="C1169" s="118"/>
      <c r="D1169" s="118"/>
      <c r="E1169" s="118"/>
      <c r="F1169" s="118"/>
      <c r="G1169" s="118"/>
      <c r="H1169" s="118"/>
      <c r="I1169" s="118"/>
      <c r="J1169" s="118"/>
      <c r="K1169" s="118"/>
      <c r="L1169" s="118"/>
      <c r="M1169" s="118"/>
      <c r="N1169" s="118"/>
      <c r="O1169" s="143" t="str">
        <f>IF(H1169="","",(S1169/S1169)&amp;":"&amp;ROUND(AH1169/S1169,2))</f>
        <v/>
      </c>
      <c r="P1169" s="118"/>
      <c r="Q1169" s="118"/>
      <c r="R1169" s="143" t="str">
        <f>IF(H1169="","",(S1169/S1169)&amp;":"&amp;ROUND(AI1169/S1169,2))</f>
        <v/>
      </c>
      <c r="S1169" s="144" t="str">
        <f t="shared" si="221"/>
        <v/>
      </c>
      <c r="T1169" s="145" t="str">
        <f t="shared" si="222"/>
        <v/>
      </c>
      <c r="U1169" s="118"/>
      <c r="V1169" s="145" t="str">
        <f t="shared" si="223"/>
        <v/>
      </c>
      <c r="W1169" s="144" t="str">
        <f t="shared" si="224"/>
        <v/>
      </c>
      <c r="X1169" s="146" t="str">
        <f>IF(C1169="","",IF(OR(C1169="Trade",C1169="Multi Position"),(X1168+V1169),IF(C1169="Deposit",(X1168+AE1169),IF(C1169="Withdrawal",(X1168-AE1169)))))</f>
        <v/>
      </c>
      <c r="Y1169" s="145" t="str">
        <f t="shared" si="225"/>
        <v/>
      </c>
      <c r="Z1169" s="118"/>
      <c r="AA1169" s="118"/>
      <c r="AB1169" s="118"/>
      <c r="AC1169" s="118"/>
      <c r="AD1169" s="118"/>
      <c r="AE1169" s="139"/>
      <c r="AF1169" s="118"/>
      <c r="AG1169" s="118"/>
      <c r="AH1169" s="147" t="str">
        <f t="shared" si="226"/>
        <v/>
      </c>
      <c r="AI1169" s="147" t="str">
        <f t="shared" si="227"/>
        <v/>
      </c>
      <c r="AJ1169" s="148" t="str">
        <f t="shared" si="216"/>
        <v/>
      </c>
      <c r="AK1169" s="148" t="str">
        <f t="shared" si="217"/>
        <v/>
      </c>
      <c r="AL1169" s="147" t="str">
        <f t="shared" si="218"/>
        <v/>
      </c>
      <c r="AM1169" s="147" t="str">
        <f t="shared" si="219"/>
        <v/>
      </c>
      <c r="AN1169" s="147" t="str">
        <f t="shared" si="220"/>
        <v/>
      </c>
      <c r="AO1169" s="118"/>
    </row>
    <row r="1170" spans="1:41">
      <c r="A1170" s="118"/>
      <c r="B1170" s="118"/>
      <c r="C1170" s="118"/>
      <c r="D1170" s="118"/>
      <c r="E1170" s="118"/>
      <c r="F1170" s="118"/>
      <c r="G1170" s="118"/>
      <c r="H1170" s="118"/>
      <c r="I1170" s="118"/>
      <c r="J1170" s="118"/>
      <c r="K1170" s="118"/>
      <c r="L1170" s="118"/>
      <c r="M1170" s="118"/>
      <c r="N1170" s="118"/>
      <c r="O1170" s="143" t="str">
        <f>IF(H1170="","",(S1170/S1170)&amp;":"&amp;ROUND(AH1170/S1170,2))</f>
        <v/>
      </c>
      <c r="P1170" s="118"/>
      <c r="Q1170" s="118"/>
      <c r="R1170" s="143" t="str">
        <f>IF(H1170="","",(S1170/S1170)&amp;":"&amp;ROUND(AI1170/S1170,2))</f>
        <v/>
      </c>
      <c r="S1170" s="144" t="str">
        <f t="shared" si="221"/>
        <v/>
      </c>
      <c r="T1170" s="145" t="str">
        <f t="shared" si="222"/>
        <v/>
      </c>
      <c r="U1170" s="118"/>
      <c r="V1170" s="145" t="str">
        <f t="shared" si="223"/>
        <v/>
      </c>
      <c r="W1170" s="144" t="str">
        <f t="shared" si="224"/>
        <v/>
      </c>
      <c r="X1170" s="146" t="str">
        <f>IF(C1170="","",IF(OR(C1170="Trade",C1170="Multi Position"),(X1169+V1170),IF(C1170="Deposit",(X1169+AE1170),IF(C1170="Withdrawal",(X1169-AE1170)))))</f>
        <v/>
      </c>
      <c r="Y1170" s="145" t="str">
        <f t="shared" si="225"/>
        <v/>
      </c>
      <c r="Z1170" s="118"/>
      <c r="AA1170" s="118"/>
      <c r="AB1170" s="118"/>
      <c r="AC1170" s="118"/>
      <c r="AD1170" s="118"/>
      <c r="AE1170" s="139"/>
      <c r="AF1170" s="118"/>
      <c r="AG1170" s="118"/>
      <c r="AH1170" s="147" t="str">
        <f t="shared" si="226"/>
        <v/>
      </c>
      <c r="AI1170" s="147" t="str">
        <f t="shared" si="227"/>
        <v/>
      </c>
      <c r="AJ1170" s="148" t="str">
        <f t="shared" si="216"/>
        <v/>
      </c>
      <c r="AK1170" s="148" t="str">
        <f t="shared" si="217"/>
        <v/>
      </c>
      <c r="AL1170" s="147" t="str">
        <f t="shared" si="218"/>
        <v/>
      </c>
      <c r="AM1170" s="147" t="str">
        <f t="shared" si="219"/>
        <v/>
      </c>
      <c r="AN1170" s="147" t="str">
        <f t="shared" si="220"/>
        <v/>
      </c>
      <c r="AO1170" s="118"/>
    </row>
    <row r="1171" spans="1:41">
      <c r="A1171" s="118"/>
      <c r="B1171" s="118"/>
      <c r="C1171" s="118"/>
      <c r="D1171" s="118"/>
      <c r="E1171" s="118"/>
      <c r="F1171" s="118"/>
      <c r="G1171" s="118"/>
      <c r="H1171" s="118"/>
      <c r="I1171" s="118"/>
      <c r="J1171" s="118"/>
      <c r="K1171" s="118"/>
      <c r="L1171" s="118"/>
      <c r="M1171" s="118"/>
      <c r="N1171" s="118"/>
      <c r="O1171" s="143" t="str">
        <f>IF(H1171="","",(S1171/S1171)&amp;":"&amp;ROUND(AH1171/S1171,2))</f>
        <v/>
      </c>
      <c r="P1171" s="118"/>
      <c r="Q1171" s="118"/>
      <c r="R1171" s="143" t="str">
        <f>IF(H1171="","",(S1171/S1171)&amp;":"&amp;ROUND(AI1171/S1171,2))</f>
        <v/>
      </c>
      <c r="S1171" s="144" t="str">
        <f t="shared" si="221"/>
        <v/>
      </c>
      <c r="T1171" s="145" t="str">
        <f t="shared" si="222"/>
        <v/>
      </c>
      <c r="U1171" s="118"/>
      <c r="V1171" s="145" t="str">
        <f t="shared" si="223"/>
        <v/>
      </c>
      <c r="W1171" s="144" t="str">
        <f t="shared" si="224"/>
        <v/>
      </c>
      <c r="X1171" s="146" t="str">
        <f>IF(C1171="","",IF(OR(C1171="Trade",C1171="Multi Position"),(X1170+V1171),IF(C1171="Deposit",(X1170+AE1171),IF(C1171="Withdrawal",(X1170-AE1171)))))</f>
        <v/>
      </c>
      <c r="Y1171" s="145" t="str">
        <f t="shared" si="225"/>
        <v/>
      </c>
      <c r="Z1171" s="118"/>
      <c r="AA1171" s="118"/>
      <c r="AB1171" s="118"/>
      <c r="AC1171" s="118"/>
      <c r="AD1171" s="118"/>
      <c r="AE1171" s="139"/>
      <c r="AF1171" s="118"/>
      <c r="AG1171" s="118"/>
      <c r="AH1171" s="147" t="str">
        <f t="shared" si="226"/>
        <v/>
      </c>
      <c r="AI1171" s="147" t="str">
        <f t="shared" si="227"/>
        <v/>
      </c>
      <c r="AJ1171" s="148" t="str">
        <f t="shared" si="216"/>
        <v/>
      </c>
      <c r="AK1171" s="148" t="str">
        <f t="shared" si="217"/>
        <v/>
      </c>
      <c r="AL1171" s="147" t="str">
        <f t="shared" si="218"/>
        <v/>
      </c>
      <c r="AM1171" s="147" t="str">
        <f t="shared" si="219"/>
        <v/>
      </c>
      <c r="AN1171" s="147" t="str">
        <f t="shared" si="220"/>
        <v/>
      </c>
      <c r="AO1171" s="118"/>
    </row>
    <row r="1172" spans="1:41">
      <c r="A1172" s="118"/>
      <c r="B1172" s="118"/>
      <c r="C1172" s="118"/>
      <c r="D1172" s="118"/>
      <c r="E1172" s="118"/>
      <c r="F1172" s="118"/>
      <c r="G1172" s="118"/>
      <c r="H1172" s="118"/>
      <c r="I1172" s="118"/>
      <c r="J1172" s="118"/>
      <c r="K1172" s="118"/>
      <c r="L1172" s="118"/>
      <c r="M1172" s="118"/>
      <c r="N1172" s="118"/>
      <c r="O1172" s="143" t="str">
        <f>IF(H1172="","",(S1172/S1172)&amp;":"&amp;ROUND(AH1172/S1172,2))</f>
        <v/>
      </c>
      <c r="P1172" s="118"/>
      <c r="Q1172" s="118"/>
      <c r="R1172" s="143" t="str">
        <f>IF(H1172="","",(S1172/S1172)&amp;":"&amp;ROUND(AI1172/S1172,2))</f>
        <v/>
      </c>
      <c r="S1172" s="144" t="str">
        <f t="shared" si="221"/>
        <v/>
      </c>
      <c r="T1172" s="145" t="str">
        <f t="shared" si="222"/>
        <v/>
      </c>
      <c r="U1172" s="118"/>
      <c r="V1172" s="145" t="str">
        <f t="shared" si="223"/>
        <v/>
      </c>
      <c r="W1172" s="144" t="str">
        <f t="shared" si="224"/>
        <v/>
      </c>
      <c r="X1172" s="146" t="str">
        <f>IF(C1172="","",IF(OR(C1172="Trade",C1172="Multi Position"),(X1171+V1172),IF(C1172="Deposit",(X1171+AE1172),IF(C1172="Withdrawal",(X1171-AE1172)))))</f>
        <v/>
      </c>
      <c r="Y1172" s="145" t="str">
        <f t="shared" si="225"/>
        <v/>
      </c>
      <c r="Z1172" s="118"/>
      <c r="AA1172" s="118"/>
      <c r="AB1172" s="118"/>
      <c r="AC1172" s="118"/>
      <c r="AD1172" s="118"/>
      <c r="AE1172" s="139"/>
      <c r="AF1172" s="118"/>
      <c r="AG1172" s="118"/>
      <c r="AH1172" s="147" t="str">
        <f t="shared" si="226"/>
        <v/>
      </c>
      <c r="AI1172" s="147" t="str">
        <f t="shared" si="227"/>
        <v/>
      </c>
      <c r="AJ1172" s="148" t="str">
        <f t="shared" si="216"/>
        <v/>
      </c>
      <c r="AK1172" s="148" t="str">
        <f t="shared" si="217"/>
        <v/>
      </c>
      <c r="AL1172" s="147" t="str">
        <f t="shared" si="218"/>
        <v/>
      </c>
      <c r="AM1172" s="147" t="str">
        <f t="shared" si="219"/>
        <v/>
      </c>
      <c r="AN1172" s="147" t="str">
        <f t="shared" si="220"/>
        <v/>
      </c>
      <c r="AO1172" s="118"/>
    </row>
    <row r="1173" spans="1:41">
      <c r="A1173" s="118"/>
      <c r="B1173" s="118"/>
      <c r="C1173" s="118"/>
      <c r="D1173" s="118"/>
      <c r="E1173" s="118"/>
      <c r="F1173" s="118"/>
      <c r="G1173" s="118"/>
      <c r="H1173" s="118"/>
      <c r="I1173" s="118"/>
      <c r="J1173" s="118"/>
      <c r="K1173" s="118"/>
      <c r="L1173" s="118"/>
      <c r="M1173" s="118"/>
      <c r="N1173" s="118"/>
      <c r="O1173" s="143" t="str">
        <f>IF(H1173="","",(S1173/S1173)&amp;":"&amp;ROUND(AH1173/S1173,2))</f>
        <v/>
      </c>
      <c r="P1173" s="118"/>
      <c r="Q1173" s="118"/>
      <c r="R1173" s="143" t="str">
        <f>IF(H1173="","",(S1173/S1173)&amp;":"&amp;ROUND(AI1173/S1173,2))</f>
        <v/>
      </c>
      <c r="S1173" s="144" t="str">
        <f t="shared" si="221"/>
        <v/>
      </c>
      <c r="T1173" s="145" t="str">
        <f t="shared" si="222"/>
        <v/>
      </c>
      <c r="U1173" s="118"/>
      <c r="V1173" s="145" t="str">
        <f t="shared" si="223"/>
        <v/>
      </c>
      <c r="W1173" s="144" t="str">
        <f t="shared" si="224"/>
        <v/>
      </c>
      <c r="X1173" s="146" t="str">
        <f>IF(C1173="","",IF(OR(C1173="Trade",C1173="Multi Position"),(X1172+V1173),IF(C1173="Deposit",(X1172+AE1173),IF(C1173="Withdrawal",(X1172-AE1173)))))</f>
        <v/>
      </c>
      <c r="Y1173" s="145" t="str">
        <f t="shared" si="225"/>
        <v/>
      </c>
      <c r="Z1173" s="118"/>
      <c r="AA1173" s="118"/>
      <c r="AB1173" s="118"/>
      <c r="AC1173" s="118"/>
      <c r="AD1173" s="118"/>
      <c r="AE1173" s="139"/>
      <c r="AF1173" s="118"/>
      <c r="AG1173" s="118"/>
      <c r="AH1173" s="147" t="str">
        <f t="shared" si="226"/>
        <v/>
      </c>
      <c r="AI1173" s="147" t="str">
        <f t="shared" si="227"/>
        <v/>
      </c>
      <c r="AJ1173" s="148" t="str">
        <f t="shared" si="216"/>
        <v/>
      </c>
      <c r="AK1173" s="148" t="str">
        <f t="shared" si="217"/>
        <v/>
      </c>
      <c r="AL1173" s="147" t="str">
        <f t="shared" si="218"/>
        <v/>
      </c>
      <c r="AM1173" s="147" t="str">
        <f t="shared" si="219"/>
        <v/>
      </c>
      <c r="AN1173" s="147" t="str">
        <f t="shared" si="220"/>
        <v/>
      </c>
      <c r="AO1173" s="118"/>
    </row>
    <row r="1174" spans="1:41">
      <c r="A1174" s="118"/>
      <c r="B1174" s="118"/>
      <c r="C1174" s="118"/>
      <c r="D1174" s="118"/>
      <c r="E1174" s="118"/>
      <c r="F1174" s="118"/>
      <c r="G1174" s="118"/>
      <c r="H1174" s="118"/>
      <c r="I1174" s="118"/>
      <c r="J1174" s="118"/>
      <c r="K1174" s="118"/>
      <c r="L1174" s="118"/>
      <c r="M1174" s="118"/>
      <c r="N1174" s="118"/>
      <c r="O1174" s="143" t="str">
        <f>IF(H1174="","",(S1174/S1174)&amp;":"&amp;ROUND(AH1174/S1174,2))</f>
        <v/>
      </c>
      <c r="P1174" s="118"/>
      <c r="Q1174" s="118"/>
      <c r="R1174" s="143" t="str">
        <f>IF(H1174="","",(S1174/S1174)&amp;":"&amp;ROUND(AI1174/S1174,2))</f>
        <v/>
      </c>
      <c r="S1174" s="144" t="str">
        <f t="shared" si="221"/>
        <v/>
      </c>
      <c r="T1174" s="145" t="str">
        <f t="shared" si="222"/>
        <v/>
      </c>
      <c r="U1174" s="118"/>
      <c r="V1174" s="145" t="str">
        <f t="shared" si="223"/>
        <v/>
      </c>
      <c r="W1174" s="144" t="str">
        <f t="shared" si="224"/>
        <v/>
      </c>
      <c r="X1174" s="146" t="str">
        <f>IF(C1174="","",IF(OR(C1174="Trade",C1174="Multi Position"),(X1173+V1174),IF(C1174="Deposit",(X1173+AE1174),IF(C1174="Withdrawal",(X1173-AE1174)))))</f>
        <v/>
      </c>
      <c r="Y1174" s="145" t="str">
        <f t="shared" si="225"/>
        <v/>
      </c>
      <c r="Z1174" s="118"/>
      <c r="AA1174" s="118"/>
      <c r="AB1174" s="118"/>
      <c r="AC1174" s="118"/>
      <c r="AD1174" s="118"/>
      <c r="AE1174" s="139"/>
      <c r="AF1174" s="118"/>
      <c r="AG1174" s="118"/>
      <c r="AH1174" s="147" t="str">
        <f t="shared" si="226"/>
        <v/>
      </c>
      <c r="AI1174" s="147" t="str">
        <f t="shared" si="227"/>
        <v/>
      </c>
      <c r="AJ1174" s="148" t="str">
        <f t="shared" si="216"/>
        <v/>
      </c>
      <c r="AK1174" s="148" t="str">
        <f t="shared" si="217"/>
        <v/>
      </c>
      <c r="AL1174" s="147" t="str">
        <f t="shared" si="218"/>
        <v/>
      </c>
      <c r="AM1174" s="147" t="str">
        <f t="shared" si="219"/>
        <v/>
      </c>
      <c r="AN1174" s="147" t="str">
        <f t="shared" si="220"/>
        <v/>
      </c>
      <c r="AO1174" s="118"/>
    </row>
    <row r="1175" spans="1:41">
      <c r="A1175" s="118"/>
      <c r="B1175" s="118"/>
      <c r="C1175" s="118"/>
      <c r="D1175" s="118"/>
      <c r="E1175" s="118"/>
      <c r="F1175" s="118"/>
      <c r="G1175" s="118"/>
      <c r="H1175" s="118"/>
      <c r="I1175" s="118"/>
      <c r="J1175" s="118"/>
      <c r="K1175" s="118"/>
      <c r="L1175" s="118"/>
      <c r="M1175" s="118"/>
      <c r="N1175" s="118"/>
      <c r="O1175" s="143" t="str">
        <f>IF(H1175="","",(S1175/S1175)&amp;":"&amp;ROUND(AH1175/S1175,2))</f>
        <v/>
      </c>
      <c r="P1175" s="118"/>
      <c r="Q1175" s="118"/>
      <c r="R1175" s="143" t="str">
        <f>IF(H1175="","",(S1175/S1175)&amp;":"&amp;ROUND(AI1175/S1175,2))</f>
        <v/>
      </c>
      <c r="S1175" s="144" t="str">
        <f t="shared" si="221"/>
        <v/>
      </c>
      <c r="T1175" s="145" t="str">
        <f t="shared" si="222"/>
        <v/>
      </c>
      <c r="U1175" s="118"/>
      <c r="V1175" s="145" t="str">
        <f t="shared" si="223"/>
        <v/>
      </c>
      <c r="W1175" s="144" t="str">
        <f t="shared" si="224"/>
        <v/>
      </c>
      <c r="X1175" s="146" t="str">
        <f>IF(C1175="","",IF(OR(C1175="Trade",C1175="Multi Position"),(X1174+V1175),IF(C1175="Deposit",(X1174+AE1175),IF(C1175="Withdrawal",(X1174-AE1175)))))</f>
        <v/>
      </c>
      <c r="Y1175" s="145" t="str">
        <f t="shared" si="225"/>
        <v/>
      </c>
      <c r="Z1175" s="118"/>
      <c r="AA1175" s="118"/>
      <c r="AB1175" s="118"/>
      <c r="AC1175" s="118"/>
      <c r="AD1175" s="118"/>
      <c r="AE1175" s="139"/>
      <c r="AF1175" s="118"/>
      <c r="AG1175" s="118"/>
      <c r="AH1175" s="147" t="str">
        <f t="shared" si="226"/>
        <v/>
      </c>
      <c r="AI1175" s="147" t="str">
        <f t="shared" si="227"/>
        <v/>
      </c>
      <c r="AJ1175" s="148" t="str">
        <f t="shared" si="216"/>
        <v/>
      </c>
      <c r="AK1175" s="148" t="str">
        <f t="shared" si="217"/>
        <v/>
      </c>
      <c r="AL1175" s="147" t="str">
        <f t="shared" si="218"/>
        <v/>
      </c>
      <c r="AM1175" s="147" t="str">
        <f t="shared" si="219"/>
        <v/>
      </c>
      <c r="AN1175" s="147" t="str">
        <f t="shared" si="220"/>
        <v/>
      </c>
      <c r="AO1175" s="118"/>
    </row>
    <row r="1176" spans="1:41">
      <c r="A1176" s="118"/>
      <c r="B1176" s="118"/>
      <c r="C1176" s="118"/>
      <c r="D1176" s="118"/>
      <c r="E1176" s="118"/>
      <c r="F1176" s="118"/>
      <c r="G1176" s="118"/>
      <c r="H1176" s="118"/>
      <c r="I1176" s="118"/>
      <c r="J1176" s="118"/>
      <c r="K1176" s="118"/>
      <c r="L1176" s="118"/>
      <c r="M1176" s="118"/>
      <c r="N1176" s="118"/>
      <c r="O1176" s="143" t="str">
        <f>IF(H1176="","",(S1176/S1176)&amp;":"&amp;ROUND(AH1176/S1176,2))</f>
        <v/>
      </c>
      <c r="P1176" s="118"/>
      <c r="Q1176" s="118"/>
      <c r="R1176" s="143" t="str">
        <f>IF(H1176="","",(S1176/S1176)&amp;":"&amp;ROUND(AI1176/S1176,2))</f>
        <v/>
      </c>
      <c r="S1176" s="144" t="str">
        <f t="shared" si="221"/>
        <v/>
      </c>
      <c r="T1176" s="145" t="str">
        <f t="shared" si="222"/>
        <v/>
      </c>
      <c r="U1176" s="118"/>
      <c r="V1176" s="145" t="str">
        <f t="shared" si="223"/>
        <v/>
      </c>
      <c r="W1176" s="144" t="str">
        <f t="shared" si="224"/>
        <v/>
      </c>
      <c r="X1176" s="146" t="str">
        <f>IF(C1176="","",IF(OR(C1176="Trade",C1176="Multi Position"),(X1175+V1176),IF(C1176="Deposit",(X1175+AE1176),IF(C1176="Withdrawal",(X1175-AE1176)))))</f>
        <v/>
      </c>
      <c r="Y1176" s="145" t="str">
        <f t="shared" si="225"/>
        <v/>
      </c>
      <c r="Z1176" s="118"/>
      <c r="AA1176" s="118"/>
      <c r="AB1176" s="118"/>
      <c r="AC1176" s="118"/>
      <c r="AD1176" s="118"/>
      <c r="AE1176" s="139"/>
      <c r="AF1176" s="118"/>
      <c r="AG1176" s="118"/>
      <c r="AH1176" s="147" t="str">
        <f t="shared" si="226"/>
        <v/>
      </c>
      <c r="AI1176" s="147" t="str">
        <f t="shared" si="227"/>
        <v/>
      </c>
      <c r="AJ1176" s="148" t="str">
        <f t="shared" si="216"/>
        <v/>
      </c>
      <c r="AK1176" s="148" t="str">
        <f t="shared" si="217"/>
        <v/>
      </c>
      <c r="AL1176" s="147" t="str">
        <f t="shared" si="218"/>
        <v/>
      </c>
      <c r="AM1176" s="147" t="str">
        <f t="shared" si="219"/>
        <v/>
      </c>
      <c r="AN1176" s="147" t="str">
        <f t="shared" si="220"/>
        <v/>
      </c>
      <c r="AO1176" s="118"/>
    </row>
    <row r="1177" spans="1:41">
      <c r="A1177" s="118"/>
      <c r="B1177" s="118"/>
      <c r="C1177" s="118"/>
      <c r="D1177" s="118"/>
      <c r="E1177" s="118"/>
      <c r="F1177" s="118"/>
      <c r="G1177" s="118"/>
      <c r="H1177" s="118"/>
      <c r="I1177" s="118"/>
      <c r="J1177" s="118"/>
      <c r="K1177" s="118"/>
      <c r="L1177" s="118"/>
      <c r="M1177" s="118"/>
      <c r="N1177" s="118"/>
      <c r="O1177" s="143" t="str">
        <f>IF(H1177="","",(S1177/S1177)&amp;":"&amp;ROUND(AH1177/S1177,2))</f>
        <v/>
      </c>
      <c r="P1177" s="118"/>
      <c r="Q1177" s="118"/>
      <c r="R1177" s="143" t="str">
        <f>IF(H1177="","",(S1177/S1177)&amp;":"&amp;ROUND(AI1177/S1177,2))</f>
        <v/>
      </c>
      <c r="S1177" s="144" t="str">
        <f t="shared" si="221"/>
        <v/>
      </c>
      <c r="T1177" s="145" t="str">
        <f t="shared" si="222"/>
        <v/>
      </c>
      <c r="U1177" s="118"/>
      <c r="V1177" s="145" t="str">
        <f t="shared" si="223"/>
        <v/>
      </c>
      <c r="W1177" s="144" t="str">
        <f t="shared" si="224"/>
        <v/>
      </c>
      <c r="X1177" s="146" t="str">
        <f>IF(C1177="","",IF(OR(C1177="Trade",C1177="Multi Position"),(X1176+V1177),IF(C1177="Deposit",(X1176+AE1177),IF(C1177="Withdrawal",(X1176-AE1177)))))</f>
        <v/>
      </c>
      <c r="Y1177" s="145" t="str">
        <f t="shared" si="225"/>
        <v/>
      </c>
      <c r="Z1177" s="118"/>
      <c r="AA1177" s="118"/>
      <c r="AB1177" s="118"/>
      <c r="AC1177" s="118"/>
      <c r="AD1177" s="118"/>
      <c r="AE1177" s="139"/>
      <c r="AF1177" s="118"/>
      <c r="AG1177" s="118"/>
      <c r="AH1177" s="147" t="str">
        <f t="shared" si="226"/>
        <v/>
      </c>
      <c r="AI1177" s="147" t="str">
        <f t="shared" si="227"/>
        <v/>
      </c>
      <c r="AJ1177" s="148" t="str">
        <f t="shared" si="216"/>
        <v/>
      </c>
      <c r="AK1177" s="148" t="str">
        <f t="shared" si="217"/>
        <v/>
      </c>
      <c r="AL1177" s="147" t="str">
        <f t="shared" si="218"/>
        <v/>
      </c>
      <c r="AM1177" s="147" t="str">
        <f t="shared" si="219"/>
        <v/>
      </c>
      <c r="AN1177" s="147" t="str">
        <f t="shared" si="220"/>
        <v/>
      </c>
      <c r="AO1177" s="118"/>
    </row>
    <row r="1178" spans="1:41">
      <c r="A1178" s="118"/>
      <c r="B1178" s="118"/>
      <c r="C1178" s="118"/>
      <c r="D1178" s="118"/>
      <c r="E1178" s="118"/>
      <c r="F1178" s="118"/>
      <c r="G1178" s="118"/>
      <c r="H1178" s="118"/>
      <c r="I1178" s="118"/>
      <c r="J1178" s="118"/>
      <c r="K1178" s="118"/>
      <c r="L1178" s="118"/>
      <c r="M1178" s="118"/>
      <c r="N1178" s="118"/>
      <c r="O1178" s="143" t="str">
        <f>IF(H1178="","",(S1178/S1178)&amp;":"&amp;ROUND(AH1178/S1178,2))</f>
        <v/>
      </c>
      <c r="P1178" s="118"/>
      <c r="Q1178" s="118"/>
      <c r="R1178" s="143" t="str">
        <f>IF(H1178="","",(S1178/S1178)&amp;":"&amp;ROUND(AI1178/S1178,2))</f>
        <v/>
      </c>
      <c r="S1178" s="144" t="str">
        <f t="shared" si="221"/>
        <v/>
      </c>
      <c r="T1178" s="145" t="str">
        <f t="shared" si="222"/>
        <v/>
      </c>
      <c r="U1178" s="118"/>
      <c r="V1178" s="145" t="str">
        <f t="shared" si="223"/>
        <v/>
      </c>
      <c r="W1178" s="144" t="str">
        <f t="shared" si="224"/>
        <v/>
      </c>
      <c r="X1178" s="146" t="str">
        <f>IF(C1178="","",IF(OR(C1178="Trade",C1178="Multi Position"),(X1177+V1178),IF(C1178="Deposit",(X1177+AE1178),IF(C1178="Withdrawal",(X1177-AE1178)))))</f>
        <v/>
      </c>
      <c r="Y1178" s="145" t="str">
        <f t="shared" si="225"/>
        <v/>
      </c>
      <c r="Z1178" s="118"/>
      <c r="AA1178" s="118"/>
      <c r="AB1178" s="118"/>
      <c r="AC1178" s="118"/>
      <c r="AD1178" s="118"/>
      <c r="AE1178" s="139"/>
      <c r="AF1178" s="118"/>
      <c r="AG1178" s="118"/>
      <c r="AH1178" s="147" t="str">
        <f t="shared" si="226"/>
        <v/>
      </c>
      <c r="AI1178" s="147" t="str">
        <f t="shared" si="227"/>
        <v/>
      </c>
      <c r="AJ1178" s="148" t="str">
        <f t="shared" si="216"/>
        <v/>
      </c>
      <c r="AK1178" s="148" t="str">
        <f t="shared" si="217"/>
        <v/>
      </c>
      <c r="AL1178" s="147" t="str">
        <f t="shared" si="218"/>
        <v/>
      </c>
      <c r="AM1178" s="147" t="str">
        <f t="shared" si="219"/>
        <v/>
      </c>
      <c r="AN1178" s="147" t="str">
        <f t="shared" si="220"/>
        <v/>
      </c>
      <c r="AO1178" s="118"/>
    </row>
    <row r="1179" spans="1:41">
      <c r="A1179" s="118"/>
      <c r="B1179" s="118"/>
      <c r="C1179" s="118"/>
      <c r="D1179" s="118"/>
      <c r="E1179" s="118"/>
      <c r="F1179" s="118"/>
      <c r="G1179" s="118"/>
      <c r="H1179" s="118"/>
      <c r="I1179" s="118"/>
      <c r="J1179" s="118"/>
      <c r="K1179" s="118"/>
      <c r="L1179" s="118"/>
      <c r="M1179" s="118"/>
      <c r="N1179" s="118"/>
      <c r="O1179" s="143" t="str">
        <f>IF(H1179="","",(S1179/S1179)&amp;":"&amp;ROUND(AH1179/S1179,2))</f>
        <v/>
      </c>
      <c r="P1179" s="118"/>
      <c r="Q1179" s="118"/>
      <c r="R1179" s="143" t="str">
        <f>IF(H1179="","",(S1179/S1179)&amp;":"&amp;ROUND(AI1179/S1179,2))</f>
        <v/>
      </c>
      <c r="S1179" s="144" t="str">
        <f t="shared" si="221"/>
        <v/>
      </c>
      <c r="T1179" s="145" t="str">
        <f t="shared" si="222"/>
        <v/>
      </c>
      <c r="U1179" s="118"/>
      <c r="V1179" s="145" t="str">
        <f t="shared" si="223"/>
        <v/>
      </c>
      <c r="W1179" s="144" t="str">
        <f t="shared" si="224"/>
        <v/>
      </c>
      <c r="X1179" s="146" t="str">
        <f>IF(C1179="","",IF(OR(C1179="Trade",C1179="Multi Position"),(X1178+V1179),IF(C1179="Deposit",(X1178+AE1179),IF(C1179="Withdrawal",(X1178-AE1179)))))</f>
        <v/>
      </c>
      <c r="Y1179" s="145" t="str">
        <f t="shared" si="225"/>
        <v/>
      </c>
      <c r="Z1179" s="118"/>
      <c r="AA1179" s="118"/>
      <c r="AB1179" s="118"/>
      <c r="AC1179" s="118"/>
      <c r="AD1179" s="118"/>
      <c r="AE1179" s="139"/>
      <c r="AF1179" s="118"/>
      <c r="AG1179" s="118"/>
      <c r="AH1179" s="147" t="str">
        <f t="shared" si="226"/>
        <v/>
      </c>
      <c r="AI1179" s="147" t="str">
        <f t="shared" si="227"/>
        <v/>
      </c>
      <c r="AJ1179" s="148" t="str">
        <f t="shared" si="216"/>
        <v/>
      </c>
      <c r="AK1179" s="148" t="str">
        <f t="shared" si="217"/>
        <v/>
      </c>
      <c r="AL1179" s="147" t="str">
        <f t="shared" si="218"/>
        <v/>
      </c>
      <c r="AM1179" s="147" t="str">
        <f t="shared" si="219"/>
        <v/>
      </c>
      <c r="AN1179" s="147" t="str">
        <f t="shared" si="220"/>
        <v/>
      </c>
      <c r="AO1179" s="118"/>
    </row>
    <row r="1180" spans="1:41">
      <c r="A1180" s="118"/>
      <c r="B1180" s="118"/>
      <c r="C1180" s="118"/>
      <c r="D1180" s="118"/>
      <c r="E1180" s="118"/>
      <c r="F1180" s="118"/>
      <c r="G1180" s="118"/>
      <c r="H1180" s="118"/>
      <c r="I1180" s="118"/>
      <c r="J1180" s="118"/>
      <c r="K1180" s="118"/>
      <c r="L1180" s="118"/>
      <c r="M1180" s="118"/>
      <c r="N1180" s="118"/>
      <c r="O1180" s="143" t="str">
        <f>IF(H1180="","",(S1180/S1180)&amp;":"&amp;ROUND(AH1180/S1180,2))</f>
        <v/>
      </c>
      <c r="P1180" s="118"/>
      <c r="Q1180" s="118"/>
      <c r="R1180" s="143" t="str">
        <f>IF(H1180="","",(S1180/S1180)&amp;":"&amp;ROUND(AI1180/S1180,2))</f>
        <v/>
      </c>
      <c r="S1180" s="144" t="str">
        <f t="shared" si="221"/>
        <v/>
      </c>
      <c r="T1180" s="145" t="str">
        <f t="shared" si="222"/>
        <v/>
      </c>
      <c r="U1180" s="118"/>
      <c r="V1180" s="145" t="str">
        <f t="shared" si="223"/>
        <v/>
      </c>
      <c r="W1180" s="144" t="str">
        <f t="shared" si="224"/>
        <v/>
      </c>
      <c r="X1180" s="146" t="str">
        <f>IF(C1180="","",IF(OR(C1180="Trade",C1180="Multi Position"),(X1179+V1180),IF(C1180="Deposit",(X1179+AE1180),IF(C1180="Withdrawal",(X1179-AE1180)))))</f>
        <v/>
      </c>
      <c r="Y1180" s="145" t="str">
        <f t="shared" si="225"/>
        <v/>
      </c>
      <c r="Z1180" s="118"/>
      <c r="AA1180" s="118"/>
      <c r="AB1180" s="118"/>
      <c r="AC1180" s="118"/>
      <c r="AD1180" s="118"/>
      <c r="AE1180" s="139"/>
      <c r="AF1180" s="118"/>
      <c r="AG1180" s="118"/>
      <c r="AH1180" s="147" t="str">
        <f t="shared" si="226"/>
        <v/>
      </c>
      <c r="AI1180" s="147" t="str">
        <f t="shared" si="227"/>
        <v/>
      </c>
      <c r="AJ1180" s="148" t="str">
        <f t="shared" si="216"/>
        <v/>
      </c>
      <c r="AK1180" s="148" t="str">
        <f t="shared" si="217"/>
        <v/>
      </c>
      <c r="AL1180" s="147" t="str">
        <f t="shared" si="218"/>
        <v/>
      </c>
      <c r="AM1180" s="147" t="str">
        <f t="shared" si="219"/>
        <v/>
      </c>
      <c r="AN1180" s="147" t="str">
        <f t="shared" si="220"/>
        <v/>
      </c>
      <c r="AO1180" s="118"/>
    </row>
    <row r="1181" spans="1:41">
      <c r="A1181" s="118"/>
      <c r="B1181" s="118"/>
      <c r="C1181" s="118"/>
      <c r="D1181" s="118"/>
      <c r="E1181" s="118"/>
      <c r="F1181" s="118"/>
      <c r="G1181" s="118"/>
      <c r="H1181" s="118"/>
      <c r="I1181" s="118"/>
      <c r="J1181" s="118"/>
      <c r="K1181" s="118"/>
      <c r="L1181" s="118"/>
      <c r="M1181" s="118"/>
      <c r="N1181" s="118"/>
      <c r="O1181" s="143" t="str">
        <f>IF(H1181="","",(S1181/S1181)&amp;":"&amp;ROUND(AH1181/S1181,2))</f>
        <v/>
      </c>
      <c r="P1181" s="118"/>
      <c r="Q1181" s="118"/>
      <c r="R1181" s="143" t="str">
        <f>IF(H1181="","",(S1181/S1181)&amp;":"&amp;ROUND(AI1181/S1181,2))</f>
        <v/>
      </c>
      <c r="S1181" s="144" t="str">
        <f t="shared" si="221"/>
        <v/>
      </c>
      <c r="T1181" s="145" t="str">
        <f t="shared" si="222"/>
        <v/>
      </c>
      <c r="U1181" s="118"/>
      <c r="V1181" s="145" t="str">
        <f t="shared" si="223"/>
        <v/>
      </c>
      <c r="W1181" s="144" t="str">
        <f t="shared" si="224"/>
        <v/>
      </c>
      <c r="X1181" s="146" t="str">
        <f>IF(C1181="","",IF(OR(C1181="Trade",C1181="Multi Position"),(X1180+V1181),IF(C1181="Deposit",(X1180+AE1181),IF(C1181="Withdrawal",(X1180-AE1181)))))</f>
        <v/>
      </c>
      <c r="Y1181" s="145" t="str">
        <f t="shared" si="225"/>
        <v/>
      </c>
      <c r="Z1181" s="118"/>
      <c r="AA1181" s="118"/>
      <c r="AB1181" s="118"/>
      <c r="AC1181" s="118"/>
      <c r="AD1181" s="118"/>
      <c r="AE1181" s="139"/>
      <c r="AF1181" s="118"/>
      <c r="AG1181" s="118"/>
      <c r="AH1181" s="147" t="str">
        <f t="shared" si="226"/>
        <v/>
      </c>
      <c r="AI1181" s="147" t="str">
        <f t="shared" si="227"/>
        <v/>
      </c>
      <c r="AJ1181" s="148" t="str">
        <f t="shared" si="216"/>
        <v/>
      </c>
      <c r="AK1181" s="148" t="str">
        <f t="shared" si="217"/>
        <v/>
      </c>
      <c r="AL1181" s="147" t="str">
        <f t="shared" si="218"/>
        <v/>
      </c>
      <c r="AM1181" s="147" t="str">
        <f t="shared" si="219"/>
        <v/>
      </c>
      <c r="AN1181" s="147" t="str">
        <f t="shared" si="220"/>
        <v/>
      </c>
      <c r="AO1181" s="118"/>
    </row>
    <row r="1182" spans="1:41">
      <c r="A1182" s="118"/>
      <c r="B1182" s="118"/>
      <c r="C1182" s="118"/>
      <c r="D1182" s="118"/>
      <c r="E1182" s="118"/>
      <c r="F1182" s="118"/>
      <c r="G1182" s="118"/>
      <c r="H1182" s="118"/>
      <c r="I1182" s="118"/>
      <c r="J1182" s="118"/>
      <c r="K1182" s="118"/>
      <c r="L1182" s="118"/>
      <c r="M1182" s="118"/>
      <c r="N1182" s="118"/>
      <c r="O1182" s="143" t="str">
        <f>IF(H1182="","",(S1182/S1182)&amp;":"&amp;ROUND(AH1182/S1182,2))</f>
        <v/>
      </c>
      <c r="P1182" s="118"/>
      <c r="Q1182" s="118"/>
      <c r="R1182" s="143" t="str">
        <f>IF(H1182="","",(S1182/S1182)&amp;":"&amp;ROUND(AI1182/S1182,2))</f>
        <v/>
      </c>
      <c r="S1182" s="144" t="str">
        <f t="shared" si="221"/>
        <v/>
      </c>
      <c r="T1182" s="145" t="str">
        <f t="shared" si="222"/>
        <v/>
      </c>
      <c r="U1182" s="118"/>
      <c r="V1182" s="145" t="str">
        <f t="shared" si="223"/>
        <v/>
      </c>
      <c r="W1182" s="144" t="str">
        <f t="shared" si="224"/>
        <v/>
      </c>
      <c r="X1182" s="146" t="str">
        <f>IF(C1182="","",IF(OR(C1182="Trade",C1182="Multi Position"),(X1181+V1182),IF(C1182="Deposit",(X1181+AE1182),IF(C1182="Withdrawal",(X1181-AE1182)))))</f>
        <v/>
      </c>
      <c r="Y1182" s="145" t="str">
        <f t="shared" si="225"/>
        <v/>
      </c>
      <c r="Z1182" s="118"/>
      <c r="AA1182" s="118"/>
      <c r="AB1182" s="118"/>
      <c r="AC1182" s="118"/>
      <c r="AD1182" s="118"/>
      <c r="AE1182" s="139"/>
      <c r="AF1182" s="118"/>
      <c r="AG1182" s="118"/>
      <c r="AH1182" s="147" t="str">
        <f t="shared" si="226"/>
        <v/>
      </c>
      <c r="AI1182" s="147" t="str">
        <f t="shared" si="227"/>
        <v/>
      </c>
      <c r="AJ1182" s="148" t="str">
        <f t="shared" si="216"/>
        <v/>
      </c>
      <c r="AK1182" s="148" t="str">
        <f t="shared" si="217"/>
        <v/>
      </c>
      <c r="AL1182" s="147" t="str">
        <f t="shared" si="218"/>
        <v/>
      </c>
      <c r="AM1182" s="147" t="str">
        <f t="shared" si="219"/>
        <v/>
      </c>
      <c r="AN1182" s="147" t="str">
        <f t="shared" si="220"/>
        <v/>
      </c>
      <c r="AO1182" s="118"/>
    </row>
    <row r="1183" spans="1:41">
      <c r="A1183" s="118"/>
      <c r="B1183" s="118"/>
      <c r="C1183" s="118"/>
      <c r="D1183" s="118"/>
      <c r="E1183" s="118"/>
      <c r="F1183" s="118"/>
      <c r="G1183" s="118"/>
      <c r="H1183" s="118"/>
      <c r="I1183" s="118"/>
      <c r="J1183" s="118"/>
      <c r="K1183" s="118"/>
      <c r="L1183" s="118"/>
      <c r="M1183" s="118"/>
      <c r="N1183" s="118"/>
      <c r="O1183" s="143" t="str">
        <f>IF(H1183="","",(S1183/S1183)&amp;":"&amp;ROUND(AH1183/S1183,2))</f>
        <v/>
      </c>
      <c r="P1183" s="118"/>
      <c r="Q1183" s="118"/>
      <c r="R1183" s="143" t="str">
        <f>IF(H1183="","",(S1183/S1183)&amp;":"&amp;ROUND(AI1183/S1183,2))</f>
        <v/>
      </c>
      <c r="S1183" s="144" t="str">
        <f t="shared" si="221"/>
        <v/>
      </c>
      <c r="T1183" s="145" t="str">
        <f t="shared" si="222"/>
        <v/>
      </c>
      <c r="U1183" s="118"/>
      <c r="V1183" s="145" t="str">
        <f t="shared" si="223"/>
        <v/>
      </c>
      <c r="W1183" s="144" t="str">
        <f t="shared" si="224"/>
        <v/>
      </c>
      <c r="X1183" s="146" t="str">
        <f>IF(C1183="","",IF(OR(C1183="Trade",C1183="Multi Position"),(X1182+V1183),IF(C1183="Deposit",(X1182+AE1183),IF(C1183="Withdrawal",(X1182-AE1183)))))</f>
        <v/>
      </c>
      <c r="Y1183" s="145" t="str">
        <f t="shared" si="225"/>
        <v/>
      </c>
      <c r="Z1183" s="118"/>
      <c r="AA1183" s="118"/>
      <c r="AB1183" s="118"/>
      <c r="AC1183" s="118"/>
      <c r="AD1183" s="118"/>
      <c r="AE1183" s="139"/>
      <c r="AF1183" s="118"/>
      <c r="AG1183" s="118"/>
      <c r="AH1183" s="147" t="str">
        <f t="shared" si="226"/>
        <v/>
      </c>
      <c r="AI1183" s="147" t="str">
        <f t="shared" si="227"/>
        <v/>
      </c>
      <c r="AJ1183" s="148" t="str">
        <f t="shared" si="216"/>
        <v/>
      </c>
      <c r="AK1183" s="148" t="str">
        <f t="shared" si="217"/>
        <v/>
      </c>
      <c r="AL1183" s="147" t="str">
        <f t="shared" si="218"/>
        <v/>
      </c>
      <c r="AM1183" s="147" t="str">
        <f t="shared" si="219"/>
        <v/>
      </c>
      <c r="AN1183" s="147" t="str">
        <f t="shared" si="220"/>
        <v/>
      </c>
      <c r="AO1183" s="118"/>
    </row>
    <row r="1184" spans="1:41">
      <c r="A1184" s="118"/>
      <c r="B1184" s="118"/>
      <c r="C1184" s="118"/>
      <c r="D1184" s="118"/>
      <c r="E1184" s="118"/>
      <c r="F1184" s="118"/>
      <c r="G1184" s="118"/>
      <c r="H1184" s="118"/>
      <c r="I1184" s="118"/>
      <c r="J1184" s="118"/>
      <c r="K1184" s="118"/>
      <c r="L1184" s="118"/>
      <c r="M1184" s="118"/>
      <c r="N1184" s="118"/>
      <c r="O1184" s="143" t="str">
        <f>IF(H1184="","",(S1184/S1184)&amp;":"&amp;ROUND(AH1184/S1184,2))</f>
        <v/>
      </c>
      <c r="P1184" s="118"/>
      <c r="Q1184" s="118"/>
      <c r="R1184" s="143" t="str">
        <f>IF(H1184="","",(S1184/S1184)&amp;":"&amp;ROUND(AI1184/S1184,2))</f>
        <v/>
      </c>
      <c r="S1184" s="144" t="str">
        <f t="shared" si="221"/>
        <v/>
      </c>
      <c r="T1184" s="145" t="str">
        <f t="shared" si="222"/>
        <v/>
      </c>
      <c r="U1184" s="118"/>
      <c r="V1184" s="145" t="str">
        <f t="shared" si="223"/>
        <v/>
      </c>
      <c r="W1184" s="144" t="str">
        <f t="shared" si="224"/>
        <v/>
      </c>
      <c r="X1184" s="146" t="str">
        <f>IF(C1184="","",IF(OR(C1184="Trade",C1184="Multi Position"),(X1183+V1184),IF(C1184="Deposit",(X1183+AE1184),IF(C1184="Withdrawal",(X1183-AE1184)))))</f>
        <v/>
      </c>
      <c r="Y1184" s="145" t="str">
        <f t="shared" si="225"/>
        <v/>
      </c>
      <c r="Z1184" s="118"/>
      <c r="AA1184" s="118"/>
      <c r="AB1184" s="118"/>
      <c r="AC1184" s="118"/>
      <c r="AD1184" s="118"/>
      <c r="AE1184" s="139"/>
      <c r="AF1184" s="118"/>
      <c r="AG1184" s="118"/>
      <c r="AH1184" s="147" t="str">
        <f t="shared" si="226"/>
        <v/>
      </c>
      <c r="AI1184" s="147" t="str">
        <f t="shared" si="227"/>
        <v/>
      </c>
      <c r="AJ1184" s="148" t="str">
        <f t="shared" si="216"/>
        <v/>
      </c>
      <c r="AK1184" s="148" t="str">
        <f t="shared" si="217"/>
        <v/>
      </c>
      <c r="AL1184" s="147" t="str">
        <f t="shared" si="218"/>
        <v/>
      </c>
      <c r="AM1184" s="147" t="str">
        <f t="shared" si="219"/>
        <v/>
      </c>
      <c r="AN1184" s="147" t="str">
        <f t="shared" si="220"/>
        <v/>
      </c>
      <c r="AO1184" s="118"/>
    </row>
    <row r="1185" spans="1:41">
      <c r="A1185" s="118"/>
      <c r="B1185" s="118"/>
      <c r="C1185" s="118"/>
      <c r="D1185" s="118"/>
      <c r="E1185" s="118"/>
      <c r="F1185" s="118"/>
      <c r="G1185" s="118"/>
      <c r="H1185" s="118"/>
      <c r="I1185" s="118"/>
      <c r="J1185" s="118"/>
      <c r="K1185" s="118"/>
      <c r="L1185" s="118"/>
      <c r="M1185" s="118"/>
      <c r="N1185" s="118"/>
      <c r="O1185" s="143" t="str">
        <f>IF(H1185="","",(S1185/S1185)&amp;":"&amp;ROUND(AH1185/S1185,2))</f>
        <v/>
      </c>
      <c r="P1185" s="118"/>
      <c r="Q1185" s="118"/>
      <c r="R1185" s="143" t="str">
        <f>IF(H1185="","",(S1185/S1185)&amp;":"&amp;ROUND(AI1185/S1185,2))</f>
        <v/>
      </c>
      <c r="S1185" s="144" t="str">
        <f t="shared" si="221"/>
        <v/>
      </c>
      <c r="T1185" s="145" t="str">
        <f t="shared" si="222"/>
        <v/>
      </c>
      <c r="U1185" s="118"/>
      <c r="V1185" s="145" t="str">
        <f t="shared" si="223"/>
        <v/>
      </c>
      <c r="W1185" s="144" t="str">
        <f t="shared" si="224"/>
        <v/>
      </c>
      <c r="X1185" s="146" t="str">
        <f>IF(C1185="","",IF(OR(C1185="Trade",C1185="Multi Position"),(X1184+V1185),IF(C1185="Deposit",(X1184+AE1185),IF(C1185="Withdrawal",(X1184-AE1185)))))</f>
        <v/>
      </c>
      <c r="Y1185" s="145" t="str">
        <f t="shared" si="225"/>
        <v/>
      </c>
      <c r="Z1185" s="118"/>
      <c r="AA1185" s="118"/>
      <c r="AB1185" s="118"/>
      <c r="AC1185" s="118"/>
      <c r="AD1185" s="118"/>
      <c r="AE1185" s="139"/>
      <c r="AF1185" s="118"/>
      <c r="AG1185" s="118"/>
      <c r="AH1185" s="147" t="str">
        <f t="shared" si="226"/>
        <v/>
      </c>
      <c r="AI1185" s="147" t="str">
        <f t="shared" si="227"/>
        <v/>
      </c>
      <c r="AJ1185" s="148" t="str">
        <f t="shared" si="216"/>
        <v/>
      </c>
      <c r="AK1185" s="148" t="str">
        <f t="shared" si="217"/>
        <v/>
      </c>
      <c r="AL1185" s="147" t="str">
        <f t="shared" si="218"/>
        <v/>
      </c>
      <c r="AM1185" s="147" t="str">
        <f t="shared" si="219"/>
        <v/>
      </c>
      <c r="AN1185" s="147" t="str">
        <f t="shared" si="220"/>
        <v/>
      </c>
      <c r="AO1185" s="118"/>
    </row>
    <row r="1186" spans="1:41">
      <c r="A1186" s="118"/>
      <c r="B1186" s="118"/>
      <c r="C1186" s="118"/>
      <c r="D1186" s="118"/>
      <c r="E1186" s="118"/>
      <c r="F1186" s="118"/>
      <c r="G1186" s="118"/>
      <c r="H1186" s="118"/>
      <c r="I1186" s="118"/>
      <c r="J1186" s="118"/>
      <c r="K1186" s="118"/>
      <c r="L1186" s="118"/>
      <c r="M1186" s="118"/>
      <c r="N1186" s="118"/>
      <c r="O1186" s="143" t="str">
        <f>IF(H1186="","",(S1186/S1186)&amp;":"&amp;ROUND(AH1186/S1186,2))</f>
        <v/>
      </c>
      <c r="P1186" s="118"/>
      <c r="Q1186" s="118"/>
      <c r="R1186" s="143" t="str">
        <f>IF(H1186="","",(S1186/S1186)&amp;":"&amp;ROUND(AI1186/S1186,2))</f>
        <v/>
      </c>
      <c r="S1186" s="144" t="str">
        <f t="shared" si="221"/>
        <v/>
      </c>
      <c r="T1186" s="145" t="str">
        <f t="shared" si="222"/>
        <v/>
      </c>
      <c r="U1186" s="118"/>
      <c r="V1186" s="145" t="str">
        <f t="shared" si="223"/>
        <v/>
      </c>
      <c r="W1186" s="144" t="str">
        <f t="shared" si="224"/>
        <v/>
      </c>
      <c r="X1186" s="146" t="str">
        <f>IF(C1186="","",IF(OR(C1186="Trade",C1186="Multi Position"),(X1185+V1186),IF(C1186="Deposit",(X1185+AE1186),IF(C1186="Withdrawal",(X1185-AE1186)))))</f>
        <v/>
      </c>
      <c r="Y1186" s="145" t="str">
        <f t="shared" si="225"/>
        <v/>
      </c>
      <c r="Z1186" s="118"/>
      <c r="AA1186" s="118"/>
      <c r="AB1186" s="118"/>
      <c r="AC1186" s="118"/>
      <c r="AD1186" s="118"/>
      <c r="AE1186" s="139"/>
      <c r="AF1186" s="118"/>
      <c r="AG1186" s="118"/>
      <c r="AH1186" s="147" t="str">
        <f t="shared" si="226"/>
        <v/>
      </c>
      <c r="AI1186" s="147" t="str">
        <f t="shared" si="227"/>
        <v/>
      </c>
      <c r="AJ1186" s="148" t="str">
        <f t="shared" si="216"/>
        <v/>
      </c>
      <c r="AK1186" s="148" t="str">
        <f t="shared" si="217"/>
        <v/>
      </c>
      <c r="AL1186" s="147" t="str">
        <f t="shared" si="218"/>
        <v/>
      </c>
      <c r="AM1186" s="147" t="str">
        <f t="shared" si="219"/>
        <v/>
      </c>
      <c r="AN1186" s="147" t="str">
        <f t="shared" si="220"/>
        <v/>
      </c>
      <c r="AO1186" s="118"/>
    </row>
    <row r="1187" spans="1:41">
      <c r="A1187" s="118"/>
      <c r="B1187" s="118"/>
      <c r="C1187" s="118"/>
      <c r="D1187" s="118"/>
      <c r="E1187" s="118"/>
      <c r="F1187" s="118"/>
      <c r="G1187" s="118"/>
      <c r="H1187" s="118"/>
      <c r="I1187" s="118"/>
      <c r="J1187" s="118"/>
      <c r="K1187" s="118"/>
      <c r="L1187" s="118"/>
      <c r="M1187" s="118"/>
      <c r="N1187" s="118"/>
      <c r="O1187" s="143" t="str">
        <f>IF(H1187="","",(S1187/S1187)&amp;":"&amp;ROUND(AH1187/S1187,2))</f>
        <v/>
      </c>
      <c r="P1187" s="118"/>
      <c r="Q1187" s="118"/>
      <c r="R1187" s="143" t="str">
        <f>IF(H1187="","",(S1187/S1187)&amp;":"&amp;ROUND(AI1187/S1187,2))</f>
        <v/>
      </c>
      <c r="S1187" s="144" t="str">
        <f t="shared" si="221"/>
        <v/>
      </c>
      <c r="T1187" s="145" t="str">
        <f t="shared" si="222"/>
        <v/>
      </c>
      <c r="U1187" s="118"/>
      <c r="V1187" s="145" t="str">
        <f t="shared" si="223"/>
        <v/>
      </c>
      <c r="W1187" s="144" t="str">
        <f t="shared" si="224"/>
        <v/>
      </c>
      <c r="X1187" s="146" t="str">
        <f>IF(C1187="","",IF(OR(C1187="Trade",C1187="Multi Position"),(X1186+V1187),IF(C1187="Deposit",(X1186+AE1187),IF(C1187="Withdrawal",(X1186-AE1187)))))</f>
        <v/>
      </c>
      <c r="Y1187" s="145" t="str">
        <f t="shared" si="225"/>
        <v/>
      </c>
      <c r="Z1187" s="118"/>
      <c r="AA1187" s="118"/>
      <c r="AB1187" s="118"/>
      <c r="AC1187" s="118"/>
      <c r="AD1187" s="118"/>
      <c r="AE1187" s="139"/>
      <c r="AF1187" s="118"/>
      <c r="AG1187" s="118"/>
      <c r="AH1187" s="147" t="str">
        <f t="shared" si="226"/>
        <v/>
      </c>
      <c r="AI1187" s="147" t="str">
        <f t="shared" si="227"/>
        <v/>
      </c>
      <c r="AJ1187" s="148" t="str">
        <f t="shared" si="216"/>
        <v/>
      </c>
      <c r="AK1187" s="148" t="str">
        <f t="shared" si="217"/>
        <v/>
      </c>
      <c r="AL1187" s="147" t="str">
        <f t="shared" si="218"/>
        <v/>
      </c>
      <c r="AM1187" s="147" t="str">
        <f t="shared" si="219"/>
        <v/>
      </c>
      <c r="AN1187" s="147" t="str">
        <f t="shared" si="220"/>
        <v/>
      </c>
      <c r="AO1187" s="118"/>
    </row>
    <row r="1188" spans="1:41">
      <c r="A1188" s="118"/>
      <c r="B1188" s="118"/>
      <c r="C1188" s="118"/>
      <c r="D1188" s="118"/>
      <c r="E1188" s="118"/>
      <c r="F1188" s="118"/>
      <c r="G1188" s="118"/>
      <c r="H1188" s="118"/>
      <c r="I1188" s="118"/>
      <c r="J1188" s="118"/>
      <c r="K1188" s="118"/>
      <c r="L1188" s="118"/>
      <c r="M1188" s="118"/>
      <c r="N1188" s="118"/>
      <c r="O1188" s="143" t="str">
        <f>IF(H1188="","",(S1188/S1188)&amp;":"&amp;ROUND(AH1188/S1188,2))</f>
        <v/>
      </c>
      <c r="P1188" s="118"/>
      <c r="Q1188" s="118"/>
      <c r="R1188" s="143" t="str">
        <f>IF(H1188="","",(S1188/S1188)&amp;":"&amp;ROUND(AI1188/S1188,2))</f>
        <v/>
      </c>
      <c r="S1188" s="144" t="str">
        <f t="shared" si="221"/>
        <v/>
      </c>
      <c r="T1188" s="145" t="str">
        <f t="shared" si="222"/>
        <v/>
      </c>
      <c r="U1188" s="118"/>
      <c r="V1188" s="145" t="str">
        <f t="shared" si="223"/>
        <v/>
      </c>
      <c r="W1188" s="144" t="str">
        <f t="shared" si="224"/>
        <v/>
      </c>
      <c r="X1188" s="146" t="str">
        <f>IF(C1188="","",IF(OR(C1188="Trade",C1188="Multi Position"),(X1187+V1188),IF(C1188="Deposit",(X1187+AE1188),IF(C1188="Withdrawal",(X1187-AE1188)))))</f>
        <v/>
      </c>
      <c r="Y1188" s="145" t="str">
        <f t="shared" si="225"/>
        <v/>
      </c>
      <c r="Z1188" s="118"/>
      <c r="AA1188" s="118"/>
      <c r="AB1188" s="118"/>
      <c r="AC1188" s="118"/>
      <c r="AD1188" s="118"/>
      <c r="AE1188" s="139"/>
      <c r="AF1188" s="118"/>
      <c r="AG1188" s="118"/>
      <c r="AH1188" s="147" t="str">
        <f t="shared" si="226"/>
        <v/>
      </c>
      <c r="AI1188" s="147" t="str">
        <f t="shared" si="227"/>
        <v/>
      </c>
      <c r="AJ1188" s="148" t="str">
        <f t="shared" si="216"/>
        <v/>
      </c>
      <c r="AK1188" s="148" t="str">
        <f t="shared" si="217"/>
        <v/>
      </c>
      <c r="AL1188" s="147" t="str">
        <f t="shared" si="218"/>
        <v/>
      </c>
      <c r="AM1188" s="147" t="str">
        <f t="shared" si="219"/>
        <v/>
      </c>
      <c r="AN1188" s="147" t="str">
        <f t="shared" si="220"/>
        <v/>
      </c>
      <c r="AO1188" s="118"/>
    </row>
    <row r="1189" spans="1:41">
      <c r="A1189" s="118"/>
      <c r="B1189" s="118"/>
      <c r="C1189" s="118"/>
      <c r="D1189" s="118"/>
      <c r="E1189" s="118"/>
      <c r="F1189" s="118"/>
      <c r="G1189" s="118"/>
      <c r="H1189" s="118"/>
      <c r="I1189" s="118"/>
      <c r="J1189" s="118"/>
      <c r="K1189" s="118"/>
      <c r="L1189" s="118"/>
      <c r="M1189" s="118"/>
      <c r="N1189" s="118"/>
      <c r="O1189" s="143" t="str">
        <f>IF(H1189="","",(S1189/S1189)&amp;":"&amp;ROUND(AH1189/S1189,2))</f>
        <v/>
      </c>
      <c r="P1189" s="118"/>
      <c r="Q1189" s="118"/>
      <c r="R1189" s="143" t="str">
        <f>IF(H1189="","",(S1189/S1189)&amp;":"&amp;ROUND(AI1189/S1189,2))</f>
        <v/>
      </c>
      <c r="S1189" s="144" t="str">
        <f t="shared" si="221"/>
        <v/>
      </c>
      <c r="T1189" s="145" t="str">
        <f t="shared" si="222"/>
        <v/>
      </c>
      <c r="U1189" s="118"/>
      <c r="V1189" s="145" t="str">
        <f t="shared" si="223"/>
        <v/>
      </c>
      <c r="W1189" s="144" t="str">
        <f t="shared" si="224"/>
        <v/>
      </c>
      <c r="X1189" s="146" t="str">
        <f>IF(C1189="","",IF(OR(C1189="Trade",C1189="Multi Position"),(X1188+V1189),IF(C1189="Deposit",(X1188+AE1189),IF(C1189="Withdrawal",(X1188-AE1189)))))</f>
        <v/>
      </c>
      <c r="Y1189" s="145" t="str">
        <f t="shared" si="225"/>
        <v/>
      </c>
      <c r="Z1189" s="118"/>
      <c r="AA1189" s="118"/>
      <c r="AB1189" s="118"/>
      <c r="AC1189" s="118"/>
      <c r="AD1189" s="118"/>
      <c r="AE1189" s="139"/>
      <c r="AF1189" s="118"/>
      <c r="AG1189" s="118"/>
      <c r="AH1189" s="147" t="str">
        <f t="shared" si="226"/>
        <v/>
      </c>
      <c r="AI1189" s="147" t="str">
        <f t="shared" si="227"/>
        <v/>
      </c>
      <c r="AJ1189" s="148" t="str">
        <f t="shared" si="216"/>
        <v/>
      </c>
      <c r="AK1189" s="148" t="str">
        <f t="shared" si="217"/>
        <v/>
      </c>
      <c r="AL1189" s="147" t="str">
        <f t="shared" si="218"/>
        <v/>
      </c>
      <c r="AM1189" s="147" t="str">
        <f t="shared" si="219"/>
        <v/>
      </c>
      <c r="AN1189" s="147" t="str">
        <f t="shared" si="220"/>
        <v/>
      </c>
      <c r="AO1189" s="118"/>
    </row>
    <row r="1190" spans="1:41">
      <c r="A1190" s="118"/>
      <c r="B1190" s="118"/>
      <c r="C1190" s="118"/>
      <c r="D1190" s="118"/>
      <c r="E1190" s="118"/>
      <c r="F1190" s="118"/>
      <c r="G1190" s="118"/>
      <c r="H1190" s="118"/>
      <c r="I1190" s="118"/>
      <c r="J1190" s="118"/>
      <c r="K1190" s="118"/>
      <c r="L1190" s="118"/>
      <c r="M1190" s="118"/>
      <c r="N1190" s="118"/>
      <c r="O1190" s="143" t="str">
        <f>IF(H1190="","",(S1190/S1190)&amp;":"&amp;ROUND(AH1190/S1190,2))</f>
        <v/>
      </c>
      <c r="P1190" s="118"/>
      <c r="Q1190" s="118"/>
      <c r="R1190" s="143" t="str">
        <f>IF(H1190="","",(S1190/S1190)&amp;":"&amp;ROUND(AI1190/S1190,2))</f>
        <v/>
      </c>
      <c r="S1190" s="144" t="str">
        <f t="shared" si="221"/>
        <v/>
      </c>
      <c r="T1190" s="145" t="str">
        <f t="shared" si="222"/>
        <v/>
      </c>
      <c r="U1190" s="118"/>
      <c r="V1190" s="145" t="str">
        <f t="shared" si="223"/>
        <v/>
      </c>
      <c r="W1190" s="144" t="str">
        <f t="shared" si="224"/>
        <v/>
      </c>
      <c r="X1190" s="146" t="str">
        <f>IF(C1190="","",IF(OR(C1190="Trade",C1190="Multi Position"),(X1189+V1190),IF(C1190="Deposit",(X1189+AE1190),IF(C1190="Withdrawal",(X1189-AE1190)))))</f>
        <v/>
      </c>
      <c r="Y1190" s="145" t="str">
        <f t="shared" si="225"/>
        <v/>
      </c>
      <c r="Z1190" s="118"/>
      <c r="AA1190" s="118"/>
      <c r="AB1190" s="118"/>
      <c r="AC1190" s="118"/>
      <c r="AD1190" s="118"/>
      <c r="AE1190" s="139"/>
      <c r="AF1190" s="118"/>
      <c r="AG1190" s="118"/>
      <c r="AH1190" s="147" t="str">
        <f t="shared" si="226"/>
        <v/>
      </c>
      <c r="AI1190" s="147" t="str">
        <f t="shared" si="227"/>
        <v/>
      </c>
      <c r="AJ1190" s="148" t="str">
        <f t="shared" si="216"/>
        <v/>
      </c>
      <c r="AK1190" s="148" t="str">
        <f t="shared" si="217"/>
        <v/>
      </c>
      <c r="AL1190" s="147" t="str">
        <f t="shared" si="218"/>
        <v/>
      </c>
      <c r="AM1190" s="147" t="str">
        <f t="shared" si="219"/>
        <v/>
      </c>
      <c r="AN1190" s="147" t="str">
        <f t="shared" si="220"/>
        <v/>
      </c>
      <c r="AO1190" s="118"/>
    </row>
    <row r="1191" spans="1:41">
      <c r="A1191" s="118"/>
      <c r="B1191" s="118"/>
      <c r="C1191" s="118"/>
      <c r="D1191" s="118"/>
      <c r="E1191" s="118"/>
      <c r="F1191" s="118"/>
      <c r="G1191" s="118"/>
      <c r="H1191" s="118"/>
      <c r="I1191" s="118"/>
      <c r="J1191" s="118"/>
      <c r="K1191" s="118"/>
      <c r="L1191" s="118"/>
      <c r="M1191" s="118"/>
      <c r="N1191" s="118"/>
      <c r="O1191" s="143" t="str">
        <f>IF(H1191="","",(S1191/S1191)&amp;":"&amp;ROUND(AH1191/S1191,2))</f>
        <v/>
      </c>
      <c r="P1191" s="118"/>
      <c r="Q1191" s="118"/>
      <c r="R1191" s="143" t="str">
        <f>IF(H1191="","",(S1191/S1191)&amp;":"&amp;ROUND(AI1191/S1191,2))</f>
        <v/>
      </c>
      <c r="S1191" s="144" t="str">
        <f t="shared" si="221"/>
        <v/>
      </c>
      <c r="T1191" s="145" t="str">
        <f t="shared" si="222"/>
        <v/>
      </c>
      <c r="U1191" s="118"/>
      <c r="V1191" s="145" t="str">
        <f t="shared" si="223"/>
        <v/>
      </c>
      <c r="W1191" s="144" t="str">
        <f t="shared" si="224"/>
        <v/>
      </c>
      <c r="X1191" s="146" t="str">
        <f>IF(C1191="","",IF(OR(C1191="Trade",C1191="Multi Position"),(X1190+V1191),IF(C1191="Deposit",(X1190+AE1191),IF(C1191="Withdrawal",(X1190-AE1191)))))</f>
        <v/>
      </c>
      <c r="Y1191" s="145" t="str">
        <f t="shared" si="225"/>
        <v/>
      </c>
      <c r="Z1191" s="118"/>
      <c r="AA1191" s="118"/>
      <c r="AB1191" s="118"/>
      <c r="AC1191" s="118"/>
      <c r="AD1191" s="118"/>
      <c r="AE1191" s="139"/>
      <c r="AF1191" s="118"/>
      <c r="AG1191" s="118"/>
      <c r="AH1191" s="147" t="str">
        <f t="shared" si="226"/>
        <v/>
      </c>
      <c r="AI1191" s="147" t="str">
        <f t="shared" si="227"/>
        <v/>
      </c>
      <c r="AJ1191" s="148" t="str">
        <f t="shared" si="216"/>
        <v/>
      </c>
      <c r="AK1191" s="148" t="str">
        <f t="shared" si="217"/>
        <v/>
      </c>
      <c r="AL1191" s="147" t="str">
        <f t="shared" si="218"/>
        <v/>
      </c>
      <c r="AM1191" s="147" t="str">
        <f t="shared" si="219"/>
        <v/>
      </c>
      <c r="AN1191" s="147" t="str">
        <f t="shared" si="220"/>
        <v/>
      </c>
      <c r="AO1191" s="118"/>
    </row>
    <row r="1192" spans="1:41">
      <c r="A1192" s="118"/>
      <c r="B1192" s="118"/>
      <c r="C1192" s="118"/>
      <c r="D1192" s="118"/>
      <c r="E1192" s="118"/>
      <c r="F1192" s="118"/>
      <c r="G1192" s="118"/>
      <c r="H1192" s="118"/>
      <c r="I1192" s="118"/>
      <c r="J1192" s="118"/>
      <c r="K1192" s="118"/>
      <c r="L1192" s="118"/>
      <c r="M1192" s="118"/>
      <c r="N1192" s="118"/>
      <c r="O1192" s="143" t="str">
        <f>IF(H1192="","",(S1192/S1192)&amp;":"&amp;ROUND(AH1192/S1192,2))</f>
        <v/>
      </c>
      <c r="P1192" s="118"/>
      <c r="Q1192" s="118"/>
      <c r="R1192" s="143" t="str">
        <f>IF(H1192="","",(S1192/S1192)&amp;":"&amp;ROUND(AI1192/S1192,2))</f>
        <v/>
      </c>
      <c r="S1192" s="144" t="str">
        <f t="shared" si="221"/>
        <v/>
      </c>
      <c r="T1192" s="145" t="str">
        <f t="shared" si="222"/>
        <v/>
      </c>
      <c r="U1192" s="118"/>
      <c r="V1192" s="145" t="str">
        <f t="shared" si="223"/>
        <v/>
      </c>
      <c r="W1192" s="144" t="str">
        <f t="shared" si="224"/>
        <v/>
      </c>
      <c r="X1192" s="146" t="str">
        <f>IF(C1192="","",IF(OR(C1192="Trade",C1192="Multi Position"),(X1191+V1192),IF(C1192="Deposit",(X1191+AE1192),IF(C1192="Withdrawal",(X1191-AE1192)))))</f>
        <v/>
      </c>
      <c r="Y1192" s="145" t="str">
        <f t="shared" si="225"/>
        <v/>
      </c>
      <c r="Z1192" s="118"/>
      <c r="AA1192" s="118"/>
      <c r="AB1192" s="118"/>
      <c r="AC1192" s="118"/>
      <c r="AD1192" s="118"/>
      <c r="AE1192" s="139"/>
      <c r="AF1192" s="118"/>
      <c r="AG1192" s="118"/>
      <c r="AH1192" s="147" t="str">
        <f t="shared" si="226"/>
        <v/>
      </c>
      <c r="AI1192" s="147" t="str">
        <f t="shared" si="227"/>
        <v/>
      </c>
      <c r="AJ1192" s="148" t="str">
        <f t="shared" si="216"/>
        <v/>
      </c>
      <c r="AK1192" s="148" t="str">
        <f t="shared" si="217"/>
        <v/>
      </c>
      <c r="AL1192" s="147" t="str">
        <f t="shared" si="218"/>
        <v/>
      </c>
      <c r="AM1192" s="147" t="str">
        <f t="shared" si="219"/>
        <v/>
      </c>
      <c r="AN1192" s="147" t="str">
        <f t="shared" si="220"/>
        <v/>
      </c>
      <c r="AO1192" s="118"/>
    </row>
    <row r="1193" spans="1:41">
      <c r="A1193" s="118"/>
      <c r="B1193" s="118"/>
      <c r="C1193" s="118"/>
      <c r="D1193" s="118"/>
      <c r="E1193" s="118"/>
      <c r="F1193" s="118"/>
      <c r="G1193" s="118"/>
      <c r="H1193" s="118"/>
      <c r="I1193" s="118"/>
      <c r="J1193" s="118"/>
      <c r="K1193" s="118"/>
      <c r="L1193" s="118"/>
      <c r="M1193" s="118"/>
      <c r="N1193" s="118"/>
      <c r="O1193" s="143" t="str">
        <f>IF(H1193="","",(S1193/S1193)&amp;":"&amp;ROUND(AH1193/S1193,2))</f>
        <v/>
      </c>
      <c r="P1193" s="118"/>
      <c r="Q1193" s="118"/>
      <c r="R1193" s="143" t="str">
        <f>IF(H1193="","",(S1193/S1193)&amp;":"&amp;ROUND(AI1193/S1193,2))</f>
        <v/>
      </c>
      <c r="S1193" s="144" t="str">
        <f t="shared" si="221"/>
        <v/>
      </c>
      <c r="T1193" s="145" t="str">
        <f t="shared" si="222"/>
        <v/>
      </c>
      <c r="U1193" s="118"/>
      <c r="V1193" s="145" t="str">
        <f t="shared" si="223"/>
        <v/>
      </c>
      <c r="W1193" s="144" t="str">
        <f t="shared" si="224"/>
        <v/>
      </c>
      <c r="X1193" s="146" t="str">
        <f>IF(C1193="","",IF(OR(C1193="Trade",C1193="Multi Position"),(X1192+V1193),IF(C1193="Deposit",(X1192+AE1193),IF(C1193="Withdrawal",(X1192-AE1193)))))</f>
        <v/>
      </c>
      <c r="Y1193" s="145" t="str">
        <f t="shared" si="225"/>
        <v/>
      </c>
      <c r="Z1193" s="118"/>
      <c r="AA1193" s="118"/>
      <c r="AB1193" s="118"/>
      <c r="AC1193" s="118"/>
      <c r="AD1193" s="118"/>
      <c r="AE1193" s="139"/>
      <c r="AF1193" s="118"/>
      <c r="AG1193" s="118"/>
      <c r="AH1193" s="147" t="str">
        <f t="shared" si="226"/>
        <v/>
      </c>
      <c r="AI1193" s="147" t="str">
        <f t="shared" si="227"/>
        <v/>
      </c>
      <c r="AJ1193" s="148" t="str">
        <f t="shared" si="216"/>
        <v/>
      </c>
      <c r="AK1193" s="148" t="str">
        <f t="shared" si="217"/>
        <v/>
      </c>
      <c r="AL1193" s="147" t="str">
        <f t="shared" si="218"/>
        <v/>
      </c>
      <c r="AM1193" s="147" t="str">
        <f t="shared" si="219"/>
        <v/>
      </c>
      <c r="AN1193" s="147" t="str">
        <f t="shared" si="220"/>
        <v/>
      </c>
      <c r="AO1193" s="118"/>
    </row>
    <row r="1194" spans="1:41">
      <c r="A1194" s="118"/>
      <c r="B1194" s="118"/>
      <c r="C1194" s="118"/>
      <c r="D1194" s="118"/>
      <c r="E1194" s="118"/>
      <c r="F1194" s="118"/>
      <c r="G1194" s="118"/>
      <c r="H1194" s="118"/>
      <c r="I1194" s="118"/>
      <c r="J1194" s="118"/>
      <c r="K1194" s="118"/>
      <c r="L1194" s="118"/>
      <c r="M1194" s="118"/>
      <c r="N1194" s="118"/>
      <c r="O1194" s="143" t="str">
        <f>IF(H1194="","",(S1194/S1194)&amp;":"&amp;ROUND(AH1194/S1194,2))</f>
        <v/>
      </c>
      <c r="P1194" s="118"/>
      <c r="Q1194" s="118"/>
      <c r="R1194" s="143" t="str">
        <f>IF(H1194="","",(S1194/S1194)&amp;":"&amp;ROUND(AI1194/S1194,2))</f>
        <v/>
      </c>
      <c r="S1194" s="144" t="str">
        <f t="shared" si="221"/>
        <v/>
      </c>
      <c r="T1194" s="145" t="str">
        <f t="shared" si="222"/>
        <v/>
      </c>
      <c r="U1194" s="118"/>
      <c r="V1194" s="145" t="str">
        <f t="shared" si="223"/>
        <v/>
      </c>
      <c r="W1194" s="144" t="str">
        <f t="shared" si="224"/>
        <v/>
      </c>
      <c r="X1194" s="146" t="str">
        <f>IF(C1194="","",IF(OR(C1194="Trade",C1194="Multi Position"),(X1193+V1194),IF(C1194="Deposit",(X1193+AE1194),IF(C1194="Withdrawal",(X1193-AE1194)))))</f>
        <v/>
      </c>
      <c r="Y1194" s="145" t="str">
        <f t="shared" si="225"/>
        <v/>
      </c>
      <c r="Z1194" s="118"/>
      <c r="AA1194" s="118"/>
      <c r="AB1194" s="118"/>
      <c r="AC1194" s="118"/>
      <c r="AD1194" s="118"/>
      <c r="AE1194" s="139"/>
      <c r="AF1194" s="118"/>
      <c r="AG1194" s="118"/>
      <c r="AH1194" s="147" t="str">
        <f t="shared" si="226"/>
        <v/>
      </c>
      <c r="AI1194" s="147" t="str">
        <f t="shared" si="227"/>
        <v/>
      </c>
      <c r="AJ1194" s="148" t="str">
        <f t="shared" si="216"/>
        <v/>
      </c>
      <c r="AK1194" s="148" t="str">
        <f t="shared" si="217"/>
        <v/>
      </c>
      <c r="AL1194" s="147" t="str">
        <f t="shared" si="218"/>
        <v/>
      </c>
      <c r="AM1194" s="147" t="str">
        <f t="shared" si="219"/>
        <v/>
      </c>
      <c r="AN1194" s="147" t="str">
        <f t="shared" si="220"/>
        <v/>
      </c>
      <c r="AO1194" s="118"/>
    </row>
    <row r="1195" spans="1:41">
      <c r="A1195" s="118"/>
      <c r="B1195" s="118"/>
      <c r="C1195" s="118"/>
      <c r="D1195" s="118"/>
      <c r="E1195" s="118"/>
      <c r="F1195" s="118"/>
      <c r="G1195" s="118"/>
      <c r="H1195" s="118"/>
      <c r="I1195" s="118"/>
      <c r="J1195" s="118"/>
      <c r="K1195" s="118"/>
      <c r="L1195" s="118"/>
      <c r="M1195" s="118"/>
      <c r="N1195" s="118"/>
      <c r="O1195" s="143" t="str">
        <f>IF(H1195="","",(S1195/S1195)&amp;":"&amp;ROUND(AH1195/S1195,2))</f>
        <v/>
      </c>
      <c r="P1195" s="118"/>
      <c r="Q1195" s="118"/>
      <c r="R1195" s="143" t="str">
        <f>IF(H1195="","",(S1195/S1195)&amp;":"&amp;ROUND(AI1195/S1195,2))</f>
        <v/>
      </c>
      <c r="S1195" s="144" t="str">
        <f t="shared" si="221"/>
        <v/>
      </c>
      <c r="T1195" s="145" t="str">
        <f t="shared" si="222"/>
        <v/>
      </c>
      <c r="U1195" s="118"/>
      <c r="V1195" s="145" t="str">
        <f t="shared" si="223"/>
        <v/>
      </c>
      <c r="W1195" s="144" t="str">
        <f t="shared" si="224"/>
        <v/>
      </c>
      <c r="X1195" s="146" t="str">
        <f>IF(C1195="","",IF(OR(C1195="Trade",C1195="Multi Position"),(X1194+V1195),IF(C1195="Deposit",(X1194+AE1195),IF(C1195="Withdrawal",(X1194-AE1195)))))</f>
        <v/>
      </c>
      <c r="Y1195" s="145" t="str">
        <f t="shared" si="225"/>
        <v/>
      </c>
      <c r="Z1195" s="118"/>
      <c r="AA1195" s="118"/>
      <c r="AB1195" s="118"/>
      <c r="AC1195" s="118"/>
      <c r="AD1195" s="118"/>
      <c r="AE1195" s="139"/>
      <c r="AF1195" s="118"/>
      <c r="AG1195" s="118"/>
      <c r="AH1195" s="147" t="str">
        <f t="shared" si="226"/>
        <v/>
      </c>
      <c r="AI1195" s="147" t="str">
        <f t="shared" si="227"/>
        <v/>
      </c>
      <c r="AJ1195" s="148" t="str">
        <f t="shared" si="216"/>
        <v/>
      </c>
      <c r="AK1195" s="148" t="str">
        <f t="shared" si="217"/>
        <v/>
      </c>
      <c r="AL1195" s="147" t="str">
        <f t="shared" si="218"/>
        <v/>
      </c>
      <c r="AM1195" s="147" t="str">
        <f t="shared" si="219"/>
        <v/>
      </c>
      <c r="AN1195" s="147" t="str">
        <f t="shared" si="220"/>
        <v/>
      </c>
      <c r="AO1195" s="118"/>
    </row>
    <row r="1196" spans="1:41">
      <c r="A1196" s="118"/>
      <c r="B1196" s="118"/>
      <c r="C1196" s="118"/>
      <c r="D1196" s="118"/>
      <c r="E1196" s="118"/>
      <c r="F1196" s="118"/>
      <c r="G1196" s="118"/>
      <c r="H1196" s="118"/>
      <c r="I1196" s="118"/>
      <c r="J1196" s="118"/>
      <c r="K1196" s="118"/>
      <c r="L1196" s="118"/>
      <c r="M1196" s="118"/>
      <c r="N1196" s="118"/>
      <c r="O1196" s="143" t="str">
        <f>IF(H1196="","",(S1196/S1196)&amp;":"&amp;ROUND(AH1196/S1196,2))</f>
        <v/>
      </c>
      <c r="P1196" s="118"/>
      <c r="Q1196" s="118"/>
      <c r="R1196" s="143" t="str">
        <f>IF(H1196="","",(S1196/S1196)&amp;":"&amp;ROUND(AI1196/S1196,2))</f>
        <v/>
      </c>
      <c r="S1196" s="144" t="str">
        <f t="shared" si="221"/>
        <v/>
      </c>
      <c r="T1196" s="145" t="str">
        <f t="shared" si="222"/>
        <v/>
      </c>
      <c r="U1196" s="118"/>
      <c r="V1196" s="145" t="str">
        <f t="shared" si="223"/>
        <v/>
      </c>
      <c r="W1196" s="144" t="str">
        <f t="shared" si="224"/>
        <v/>
      </c>
      <c r="X1196" s="146" t="str">
        <f>IF(C1196="","",IF(OR(C1196="Trade",C1196="Multi Position"),(X1195+V1196),IF(C1196="Deposit",(X1195+AE1196),IF(C1196="Withdrawal",(X1195-AE1196)))))</f>
        <v/>
      </c>
      <c r="Y1196" s="145" t="str">
        <f t="shared" si="225"/>
        <v/>
      </c>
      <c r="Z1196" s="118"/>
      <c r="AA1196" s="118"/>
      <c r="AB1196" s="118"/>
      <c r="AC1196" s="118"/>
      <c r="AD1196" s="118"/>
      <c r="AE1196" s="139"/>
      <c r="AF1196" s="118"/>
      <c r="AG1196" s="118"/>
      <c r="AH1196" s="147" t="str">
        <f t="shared" si="226"/>
        <v/>
      </c>
      <c r="AI1196" s="147" t="str">
        <f t="shared" si="227"/>
        <v/>
      </c>
      <c r="AJ1196" s="148" t="str">
        <f t="shared" si="216"/>
        <v/>
      </c>
      <c r="AK1196" s="148" t="str">
        <f t="shared" si="217"/>
        <v/>
      </c>
      <c r="AL1196" s="147" t="str">
        <f t="shared" si="218"/>
        <v/>
      </c>
      <c r="AM1196" s="147" t="str">
        <f t="shared" si="219"/>
        <v/>
      </c>
      <c r="AN1196" s="147" t="str">
        <f t="shared" si="220"/>
        <v/>
      </c>
      <c r="AO1196" s="118"/>
    </row>
    <row r="1197" spans="1:41">
      <c r="A1197" s="118"/>
      <c r="B1197" s="118"/>
      <c r="C1197" s="118"/>
      <c r="D1197" s="118"/>
      <c r="E1197" s="118"/>
      <c r="F1197" s="118"/>
      <c r="G1197" s="118"/>
      <c r="H1197" s="118"/>
      <c r="I1197" s="118"/>
      <c r="J1197" s="118"/>
      <c r="K1197" s="118"/>
      <c r="L1197" s="118"/>
      <c r="M1197" s="118"/>
      <c r="N1197" s="118"/>
      <c r="O1197" s="143" t="str">
        <f>IF(H1197="","",(S1197/S1197)&amp;":"&amp;ROUND(AH1197/S1197,2))</f>
        <v/>
      </c>
      <c r="P1197" s="118"/>
      <c r="Q1197" s="118"/>
      <c r="R1197" s="143" t="str">
        <f>IF(H1197="","",(S1197/S1197)&amp;":"&amp;ROUND(AI1197/S1197,2))</f>
        <v/>
      </c>
      <c r="S1197" s="144" t="str">
        <f t="shared" si="221"/>
        <v/>
      </c>
      <c r="T1197" s="145" t="str">
        <f t="shared" si="222"/>
        <v/>
      </c>
      <c r="U1197" s="118"/>
      <c r="V1197" s="145" t="str">
        <f t="shared" si="223"/>
        <v/>
      </c>
      <c r="W1197" s="144" t="str">
        <f t="shared" si="224"/>
        <v/>
      </c>
      <c r="X1197" s="146" t="str">
        <f>IF(C1197="","",IF(OR(C1197="Trade",C1197="Multi Position"),(X1196+V1197),IF(C1197="Deposit",(X1196+AE1197),IF(C1197="Withdrawal",(X1196-AE1197)))))</f>
        <v/>
      </c>
      <c r="Y1197" s="145" t="str">
        <f t="shared" si="225"/>
        <v/>
      </c>
      <c r="Z1197" s="118"/>
      <c r="AA1197" s="118"/>
      <c r="AB1197" s="118"/>
      <c r="AC1197" s="118"/>
      <c r="AD1197" s="118"/>
      <c r="AE1197" s="139"/>
      <c r="AF1197" s="118"/>
      <c r="AG1197" s="118"/>
      <c r="AH1197" s="147" t="str">
        <f t="shared" si="226"/>
        <v/>
      </c>
      <c r="AI1197" s="147" t="str">
        <f t="shared" si="227"/>
        <v/>
      </c>
      <c r="AJ1197" s="148" t="str">
        <f t="shared" si="216"/>
        <v/>
      </c>
      <c r="AK1197" s="148" t="str">
        <f t="shared" si="217"/>
        <v/>
      </c>
      <c r="AL1197" s="147" t="str">
        <f t="shared" si="218"/>
        <v/>
      </c>
      <c r="AM1197" s="147" t="str">
        <f t="shared" si="219"/>
        <v/>
      </c>
      <c r="AN1197" s="147" t="str">
        <f t="shared" si="220"/>
        <v/>
      </c>
      <c r="AO1197" s="118"/>
    </row>
    <row r="1198" spans="1:41">
      <c r="A1198" s="118"/>
      <c r="B1198" s="118"/>
      <c r="C1198" s="118"/>
      <c r="D1198" s="118"/>
      <c r="E1198" s="118"/>
      <c r="F1198" s="118"/>
      <c r="G1198" s="118"/>
      <c r="H1198" s="118"/>
      <c r="I1198" s="118"/>
      <c r="J1198" s="118"/>
      <c r="K1198" s="118"/>
      <c r="L1198" s="118"/>
      <c r="M1198" s="118"/>
      <c r="N1198" s="118"/>
      <c r="O1198" s="143" t="str">
        <f>IF(H1198="","",(S1198/S1198)&amp;":"&amp;ROUND(AH1198/S1198,2))</f>
        <v/>
      </c>
      <c r="P1198" s="118"/>
      <c r="Q1198" s="118"/>
      <c r="R1198" s="143" t="str">
        <f>IF(H1198="","",(S1198/S1198)&amp;":"&amp;ROUND(AI1198/S1198,2))</f>
        <v/>
      </c>
      <c r="S1198" s="144" t="str">
        <f t="shared" si="221"/>
        <v/>
      </c>
      <c r="T1198" s="145" t="str">
        <f t="shared" si="222"/>
        <v/>
      </c>
      <c r="U1198" s="118"/>
      <c r="V1198" s="145" t="str">
        <f t="shared" si="223"/>
        <v/>
      </c>
      <c r="W1198" s="144" t="str">
        <f t="shared" si="224"/>
        <v/>
      </c>
      <c r="X1198" s="146" t="str">
        <f>IF(C1198="","",IF(OR(C1198="Trade",C1198="Multi Position"),(X1197+V1198),IF(C1198="Deposit",(X1197+AE1198),IF(C1198="Withdrawal",(X1197-AE1198)))))</f>
        <v/>
      </c>
      <c r="Y1198" s="145" t="str">
        <f t="shared" si="225"/>
        <v/>
      </c>
      <c r="Z1198" s="118"/>
      <c r="AA1198" s="118"/>
      <c r="AB1198" s="118"/>
      <c r="AC1198" s="118"/>
      <c r="AD1198" s="118"/>
      <c r="AE1198" s="139"/>
      <c r="AF1198" s="118"/>
      <c r="AG1198" s="118"/>
      <c r="AH1198" s="147" t="str">
        <f t="shared" si="226"/>
        <v/>
      </c>
      <c r="AI1198" s="147" t="str">
        <f t="shared" si="227"/>
        <v/>
      </c>
      <c r="AJ1198" s="148" t="str">
        <f t="shared" si="216"/>
        <v/>
      </c>
      <c r="AK1198" s="148" t="str">
        <f t="shared" si="217"/>
        <v/>
      </c>
      <c r="AL1198" s="147" t="str">
        <f t="shared" si="218"/>
        <v/>
      </c>
      <c r="AM1198" s="147" t="str">
        <f t="shared" si="219"/>
        <v/>
      </c>
      <c r="AN1198" s="147" t="str">
        <f t="shared" si="220"/>
        <v/>
      </c>
      <c r="AO1198" s="118"/>
    </row>
    <row r="1199" spans="1:41">
      <c r="A1199" s="118"/>
      <c r="B1199" s="118"/>
      <c r="C1199" s="118"/>
      <c r="D1199" s="118"/>
      <c r="E1199" s="118"/>
      <c r="F1199" s="118"/>
      <c r="G1199" s="118"/>
      <c r="H1199" s="118"/>
      <c r="I1199" s="118"/>
      <c r="J1199" s="118"/>
      <c r="K1199" s="118"/>
      <c r="L1199" s="118"/>
      <c r="M1199" s="118"/>
      <c r="N1199" s="118"/>
      <c r="O1199" s="143" t="str">
        <f>IF(H1199="","",(S1199/S1199)&amp;":"&amp;ROUND(AH1199/S1199,2))</f>
        <v/>
      </c>
      <c r="P1199" s="118"/>
      <c r="Q1199" s="118"/>
      <c r="R1199" s="143" t="str">
        <f>IF(H1199="","",(S1199/S1199)&amp;":"&amp;ROUND(AI1199/S1199,2))</f>
        <v/>
      </c>
      <c r="S1199" s="144" t="str">
        <f t="shared" si="221"/>
        <v/>
      </c>
      <c r="T1199" s="145" t="str">
        <f t="shared" si="222"/>
        <v/>
      </c>
      <c r="U1199" s="118"/>
      <c r="V1199" s="145" t="str">
        <f t="shared" si="223"/>
        <v/>
      </c>
      <c r="W1199" s="144" t="str">
        <f t="shared" si="224"/>
        <v/>
      </c>
      <c r="X1199" s="146" t="str">
        <f>IF(C1199="","",IF(OR(C1199="Trade",C1199="Multi Position"),(X1198+V1199),IF(C1199="Deposit",(X1198+AE1199),IF(C1199="Withdrawal",(X1198-AE1199)))))</f>
        <v/>
      </c>
      <c r="Y1199" s="145" t="str">
        <f t="shared" si="225"/>
        <v/>
      </c>
      <c r="Z1199" s="118"/>
      <c r="AA1199" s="118"/>
      <c r="AB1199" s="118"/>
      <c r="AC1199" s="118"/>
      <c r="AD1199" s="118"/>
      <c r="AE1199" s="139"/>
      <c r="AF1199" s="118"/>
      <c r="AG1199" s="118"/>
      <c r="AH1199" s="147" t="str">
        <f t="shared" si="226"/>
        <v/>
      </c>
      <c r="AI1199" s="147" t="str">
        <f t="shared" si="227"/>
        <v/>
      </c>
      <c r="AJ1199" s="148" t="str">
        <f t="shared" si="216"/>
        <v/>
      </c>
      <c r="AK1199" s="148" t="str">
        <f t="shared" si="217"/>
        <v/>
      </c>
      <c r="AL1199" s="147" t="str">
        <f t="shared" si="218"/>
        <v/>
      </c>
      <c r="AM1199" s="147" t="str">
        <f t="shared" si="219"/>
        <v/>
      </c>
      <c r="AN1199" s="147" t="str">
        <f t="shared" si="220"/>
        <v/>
      </c>
      <c r="AO1199" s="118"/>
    </row>
    <row r="1200" spans="1:41">
      <c r="A1200" s="118"/>
      <c r="B1200" s="118"/>
      <c r="C1200" s="118"/>
      <c r="D1200" s="118"/>
      <c r="E1200" s="118"/>
      <c r="F1200" s="118"/>
      <c r="G1200" s="118"/>
      <c r="H1200" s="118"/>
      <c r="I1200" s="118"/>
      <c r="J1200" s="118"/>
      <c r="K1200" s="118"/>
      <c r="L1200" s="118"/>
      <c r="M1200" s="118"/>
      <c r="N1200" s="118"/>
      <c r="O1200" s="143" t="str">
        <f>IF(H1200="","",(S1200/S1200)&amp;":"&amp;ROUND(AH1200/S1200,2))</f>
        <v/>
      </c>
      <c r="P1200" s="118"/>
      <c r="Q1200" s="118"/>
      <c r="R1200" s="143" t="str">
        <f>IF(H1200="","",(S1200/S1200)&amp;":"&amp;ROUND(AI1200/S1200,2))</f>
        <v/>
      </c>
      <c r="S1200" s="144" t="str">
        <f t="shared" si="221"/>
        <v/>
      </c>
      <c r="T1200" s="145" t="str">
        <f t="shared" si="222"/>
        <v/>
      </c>
      <c r="U1200" s="118"/>
      <c r="V1200" s="145" t="str">
        <f t="shared" si="223"/>
        <v/>
      </c>
      <c r="W1200" s="144" t="str">
        <f t="shared" si="224"/>
        <v/>
      </c>
      <c r="X1200" s="146" t="str">
        <f>IF(C1200="","",IF(OR(C1200="Trade",C1200="Multi Position"),(X1199+V1200),IF(C1200="Deposit",(X1199+AE1200),IF(C1200="Withdrawal",(X1199-AE1200)))))</f>
        <v/>
      </c>
      <c r="Y1200" s="145" t="str">
        <f t="shared" si="225"/>
        <v/>
      </c>
      <c r="Z1200" s="118"/>
      <c r="AA1200" s="118"/>
      <c r="AB1200" s="118"/>
      <c r="AC1200" s="118"/>
      <c r="AD1200" s="118"/>
      <c r="AE1200" s="139"/>
      <c r="AF1200" s="118"/>
      <c r="AG1200" s="118"/>
      <c r="AH1200" s="147" t="str">
        <f t="shared" si="226"/>
        <v/>
      </c>
      <c r="AI1200" s="147" t="str">
        <f t="shared" si="227"/>
        <v/>
      </c>
      <c r="AJ1200" s="148" t="str">
        <f t="shared" si="216"/>
        <v/>
      </c>
      <c r="AK1200" s="148" t="str">
        <f t="shared" si="217"/>
        <v/>
      </c>
      <c r="AL1200" s="147" t="str">
        <f t="shared" si="218"/>
        <v/>
      </c>
      <c r="AM1200" s="147" t="str">
        <f t="shared" si="219"/>
        <v/>
      </c>
      <c r="AN1200" s="147" t="str">
        <f t="shared" si="220"/>
        <v/>
      </c>
      <c r="AO1200" s="118"/>
    </row>
    <row r="1201" spans="1:41">
      <c r="A1201" s="118"/>
      <c r="B1201" s="118"/>
      <c r="C1201" s="118"/>
      <c r="D1201" s="118"/>
      <c r="E1201" s="118"/>
      <c r="F1201" s="118"/>
      <c r="G1201" s="118"/>
      <c r="H1201" s="118"/>
      <c r="I1201" s="118"/>
      <c r="J1201" s="118"/>
      <c r="K1201" s="118"/>
      <c r="L1201" s="118"/>
      <c r="M1201" s="118"/>
      <c r="N1201" s="118"/>
      <c r="O1201" s="143" t="str">
        <f>IF(H1201="","",(S1201/S1201)&amp;":"&amp;ROUND(AH1201/S1201,2))</f>
        <v/>
      </c>
      <c r="P1201" s="118"/>
      <c r="Q1201" s="118"/>
      <c r="R1201" s="143" t="str">
        <f>IF(H1201="","",(S1201/S1201)&amp;":"&amp;ROUND(AI1201/S1201,2))</f>
        <v/>
      </c>
      <c r="S1201" s="144" t="str">
        <f t="shared" si="221"/>
        <v/>
      </c>
      <c r="T1201" s="145" t="str">
        <f t="shared" si="222"/>
        <v/>
      </c>
      <c r="U1201" s="118"/>
      <c r="V1201" s="145" t="str">
        <f t="shared" si="223"/>
        <v/>
      </c>
      <c r="W1201" s="144" t="str">
        <f t="shared" si="224"/>
        <v/>
      </c>
      <c r="X1201" s="146" t="str">
        <f>IF(C1201="","",IF(OR(C1201="Trade",C1201="Multi Position"),(X1200+V1201),IF(C1201="Deposit",(X1200+AE1201),IF(C1201="Withdrawal",(X1200-AE1201)))))</f>
        <v/>
      </c>
      <c r="Y1201" s="145" t="str">
        <f t="shared" si="225"/>
        <v/>
      </c>
      <c r="Z1201" s="118"/>
      <c r="AA1201" s="118"/>
      <c r="AB1201" s="118"/>
      <c r="AC1201" s="118"/>
      <c r="AD1201" s="118"/>
      <c r="AE1201" s="139"/>
      <c r="AF1201" s="118"/>
      <c r="AG1201" s="118"/>
      <c r="AH1201" s="147" t="str">
        <f t="shared" si="226"/>
        <v/>
      </c>
      <c r="AI1201" s="147" t="str">
        <f t="shared" si="227"/>
        <v/>
      </c>
      <c r="AJ1201" s="148" t="str">
        <f t="shared" si="216"/>
        <v/>
      </c>
      <c r="AK1201" s="148" t="str">
        <f t="shared" si="217"/>
        <v/>
      </c>
      <c r="AL1201" s="147" t="str">
        <f t="shared" si="218"/>
        <v/>
      </c>
      <c r="AM1201" s="147" t="str">
        <f t="shared" si="219"/>
        <v/>
      </c>
      <c r="AN1201" s="147" t="str">
        <f t="shared" si="220"/>
        <v/>
      </c>
      <c r="AO1201" s="118"/>
    </row>
    <row r="1202" spans="1:41">
      <c r="A1202" s="118"/>
      <c r="B1202" s="118"/>
      <c r="C1202" s="118"/>
      <c r="D1202" s="118"/>
      <c r="E1202" s="118"/>
      <c r="F1202" s="118"/>
      <c r="G1202" s="118"/>
      <c r="H1202" s="118"/>
      <c r="I1202" s="118"/>
      <c r="J1202" s="118"/>
      <c r="K1202" s="118"/>
      <c r="L1202" s="118"/>
      <c r="M1202" s="118"/>
      <c r="N1202" s="118"/>
      <c r="O1202" s="143" t="str">
        <f>IF(H1202="","",(S1202/S1202)&amp;":"&amp;ROUND(AH1202/S1202,2))</f>
        <v/>
      </c>
      <c r="P1202" s="118"/>
      <c r="Q1202" s="118"/>
      <c r="R1202" s="143" t="str">
        <f>IF(H1202="","",(S1202/S1202)&amp;":"&amp;ROUND(AI1202/S1202,2))</f>
        <v/>
      </c>
      <c r="S1202" s="144" t="str">
        <f t="shared" si="221"/>
        <v/>
      </c>
      <c r="T1202" s="145" t="str">
        <f t="shared" si="222"/>
        <v/>
      </c>
      <c r="U1202" s="118"/>
      <c r="V1202" s="145" t="str">
        <f t="shared" si="223"/>
        <v/>
      </c>
      <c r="W1202" s="144" t="str">
        <f t="shared" si="224"/>
        <v/>
      </c>
      <c r="X1202" s="146" t="str">
        <f>IF(C1202="","",IF(OR(C1202="Trade",C1202="Multi Position"),(X1201+V1202),IF(C1202="Deposit",(X1201+AE1202),IF(C1202="Withdrawal",(X1201-AE1202)))))</f>
        <v/>
      </c>
      <c r="Y1202" s="145" t="str">
        <f t="shared" si="225"/>
        <v/>
      </c>
      <c r="Z1202" s="118"/>
      <c r="AA1202" s="118"/>
      <c r="AB1202" s="118"/>
      <c r="AC1202" s="118"/>
      <c r="AD1202" s="118"/>
      <c r="AE1202" s="139"/>
      <c r="AF1202" s="118"/>
      <c r="AG1202" s="118"/>
      <c r="AH1202" s="147" t="str">
        <f t="shared" si="226"/>
        <v/>
      </c>
      <c r="AI1202" s="147" t="str">
        <f t="shared" si="227"/>
        <v/>
      </c>
      <c r="AJ1202" s="148" t="str">
        <f t="shared" si="216"/>
        <v/>
      </c>
      <c r="AK1202" s="148" t="str">
        <f t="shared" si="217"/>
        <v/>
      </c>
      <c r="AL1202" s="147" t="str">
        <f t="shared" si="218"/>
        <v/>
      </c>
      <c r="AM1202" s="147" t="str">
        <f t="shared" si="219"/>
        <v/>
      </c>
      <c r="AN1202" s="147" t="str">
        <f t="shared" si="220"/>
        <v/>
      </c>
      <c r="AO1202" s="118"/>
    </row>
    <row r="1203" spans="1:41">
      <c r="A1203" s="118"/>
      <c r="B1203" s="118"/>
      <c r="C1203" s="118"/>
      <c r="D1203" s="118"/>
      <c r="E1203" s="118"/>
      <c r="F1203" s="118"/>
      <c r="G1203" s="118"/>
      <c r="H1203" s="118"/>
      <c r="I1203" s="118"/>
      <c r="J1203" s="118"/>
      <c r="K1203" s="118"/>
      <c r="L1203" s="118"/>
      <c r="M1203" s="118"/>
      <c r="N1203" s="118"/>
      <c r="O1203" s="143" t="str">
        <f>IF(H1203="","",(S1203/S1203)&amp;":"&amp;ROUND(AH1203/S1203,2))</f>
        <v/>
      </c>
      <c r="P1203" s="118"/>
      <c r="Q1203" s="118"/>
      <c r="R1203" s="143" t="str">
        <f>IF(H1203="","",(S1203/S1203)&amp;":"&amp;ROUND(AI1203/S1203,2))</f>
        <v/>
      </c>
      <c r="S1203" s="144" t="str">
        <f t="shared" si="221"/>
        <v/>
      </c>
      <c r="T1203" s="145" t="str">
        <f t="shared" si="222"/>
        <v/>
      </c>
      <c r="U1203" s="118"/>
      <c r="V1203" s="145" t="str">
        <f t="shared" si="223"/>
        <v/>
      </c>
      <c r="W1203" s="144" t="str">
        <f t="shared" si="224"/>
        <v/>
      </c>
      <c r="X1203" s="146" t="str">
        <f>IF(C1203="","",IF(OR(C1203="Trade",C1203="Multi Position"),(X1202+V1203),IF(C1203="Deposit",(X1202+AE1203),IF(C1203="Withdrawal",(X1202-AE1203)))))</f>
        <v/>
      </c>
      <c r="Y1203" s="145" t="str">
        <f t="shared" si="225"/>
        <v/>
      </c>
      <c r="Z1203" s="118"/>
      <c r="AA1203" s="118"/>
      <c r="AB1203" s="118"/>
      <c r="AC1203" s="118"/>
      <c r="AD1203" s="118"/>
      <c r="AE1203" s="139"/>
      <c r="AF1203" s="118"/>
      <c r="AG1203" s="118"/>
      <c r="AH1203" s="147" t="str">
        <f t="shared" si="226"/>
        <v/>
      </c>
      <c r="AI1203" s="147" t="str">
        <f t="shared" si="227"/>
        <v/>
      </c>
      <c r="AJ1203" s="148" t="str">
        <f t="shared" si="216"/>
        <v/>
      </c>
      <c r="AK1203" s="148" t="str">
        <f t="shared" si="217"/>
        <v/>
      </c>
      <c r="AL1203" s="147" t="str">
        <f t="shared" si="218"/>
        <v/>
      </c>
      <c r="AM1203" s="147" t="str">
        <f t="shared" si="219"/>
        <v/>
      </c>
      <c r="AN1203" s="147" t="str">
        <f t="shared" si="220"/>
        <v/>
      </c>
      <c r="AO1203" s="118"/>
    </row>
    <row r="1204" spans="1:41">
      <c r="A1204" s="118"/>
      <c r="B1204" s="118"/>
      <c r="C1204" s="118"/>
      <c r="D1204" s="118"/>
      <c r="E1204" s="118"/>
      <c r="F1204" s="118"/>
      <c r="G1204" s="118"/>
      <c r="H1204" s="118"/>
      <c r="I1204" s="118"/>
      <c r="J1204" s="118"/>
      <c r="K1204" s="118"/>
      <c r="L1204" s="118"/>
      <c r="M1204" s="118"/>
      <c r="N1204" s="118"/>
      <c r="O1204" s="143" t="str">
        <f>IF(H1204="","",(S1204/S1204)&amp;":"&amp;ROUND(AH1204/S1204,2))</f>
        <v/>
      </c>
      <c r="P1204" s="118"/>
      <c r="Q1204" s="118"/>
      <c r="R1204" s="143" t="str">
        <f>IF(H1204="","",(S1204/S1204)&amp;":"&amp;ROUND(AI1204/S1204,2))</f>
        <v/>
      </c>
      <c r="S1204" s="144" t="str">
        <f t="shared" si="221"/>
        <v/>
      </c>
      <c r="T1204" s="145" t="str">
        <f t="shared" si="222"/>
        <v/>
      </c>
      <c r="U1204" s="118"/>
      <c r="V1204" s="145" t="str">
        <f t="shared" si="223"/>
        <v/>
      </c>
      <c r="W1204" s="144" t="str">
        <f t="shared" si="224"/>
        <v/>
      </c>
      <c r="X1204" s="146" t="str">
        <f>IF(C1204="","",IF(OR(C1204="Trade",C1204="Multi Position"),(X1203+V1204),IF(C1204="Deposit",(X1203+AE1204),IF(C1204="Withdrawal",(X1203-AE1204)))))</f>
        <v/>
      </c>
      <c r="Y1204" s="145" t="str">
        <f t="shared" si="225"/>
        <v/>
      </c>
      <c r="Z1204" s="118"/>
      <c r="AA1204" s="118"/>
      <c r="AB1204" s="118"/>
      <c r="AC1204" s="118"/>
      <c r="AD1204" s="118"/>
      <c r="AE1204" s="139"/>
      <c r="AF1204" s="118"/>
      <c r="AG1204" s="118"/>
      <c r="AH1204" s="147" t="str">
        <f t="shared" si="226"/>
        <v/>
      </c>
      <c r="AI1204" s="147" t="str">
        <f t="shared" si="227"/>
        <v/>
      </c>
      <c r="AJ1204" s="148" t="str">
        <f t="shared" si="216"/>
        <v/>
      </c>
      <c r="AK1204" s="148" t="str">
        <f t="shared" si="217"/>
        <v/>
      </c>
      <c r="AL1204" s="147" t="str">
        <f t="shared" si="218"/>
        <v/>
      </c>
      <c r="AM1204" s="147" t="str">
        <f t="shared" si="219"/>
        <v/>
      </c>
      <c r="AN1204" s="147" t="str">
        <f t="shared" si="220"/>
        <v/>
      </c>
      <c r="AO1204" s="118"/>
    </row>
    <row r="1205" spans="1:41">
      <c r="A1205" s="118"/>
      <c r="B1205" s="118"/>
      <c r="C1205" s="118"/>
      <c r="D1205" s="118"/>
      <c r="E1205" s="118"/>
      <c r="F1205" s="118"/>
      <c r="G1205" s="118"/>
      <c r="H1205" s="118"/>
      <c r="I1205" s="118"/>
      <c r="J1205" s="118"/>
      <c r="K1205" s="118"/>
      <c r="L1205" s="118"/>
      <c r="M1205" s="118"/>
      <c r="N1205" s="118"/>
      <c r="O1205" s="143" t="str">
        <f>IF(H1205="","",(S1205/S1205)&amp;":"&amp;ROUND(AH1205/S1205,2))</f>
        <v/>
      </c>
      <c r="P1205" s="118"/>
      <c r="Q1205" s="118"/>
      <c r="R1205" s="143" t="str">
        <f>IF(H1205="","",(S1205/S1205)&amp;":"&amp;ROUND(AI1205/S1205,2))</f>
        <v/>
      </c>
      <c r="S1205" s="144" t="str">
        <f t="shared" si="221"/>
        <v/>
      </c>
      <c r="T1205" s="145" t="str">
        <f t="shared" si="222"/>
        <v/>
      </c>
      <c r="U1205" s="118"/>
      <c r="V1205" s="145" t="str">
        <f t="shared" si="223"/>
        <v/>
      </c>
      <c r="W1205" s="144" t="str">
        <f t="shared" si="224"/>
        <v/>
      </c>
      <c r="X1205" s="146" t="str">
        <f>IF(C1205="","",IF(OR(C1205="Trade",C1205="Multi Position"),(X1204+V1205),IF(C1205="Deposit",(X1204+AE1205),IF(C1205="Withdrawal",(X1204-AE1205)))))</f>
        <v/>
      </c>
      <c r="Y1205" s="145" t="str">
        <f t="shared" si="225"/>
        <v/>
      </c>
      <c r="Z1205" s="118"/>
      <c r="AA1205" s="118"/>
      <c r="AB1205" s="118"/>
      <c r="AC1205" s="118"/>
      <c r="AD1205" s="118"/>
      <c r="AE1205" s="139"/>
      <c r="AF1205" s="118"/>
      <c r="AG1205" s="118"/>
      <c r="AH1205" s="147" t="str">
        <f t="shared" si="226"/>
        <v/>
      </c>
      <c r="AI1205" s="147" t="str">
        <f t="shared" si="227"/>
        <v/>
      </c>
      <c r="AJ1205" s="148" t="str">
        <f t="shared" si="216"/>
        <v/>
      </c>
      <c r="AK1205" s="148" t="str">
        <f t="shared" si="217"/>
        <v/>
      </c>
      <c r="AL1205" s="147" t="str">
        <f t="shared" si="218"/>
        <v/>
      </c>
      <c r="AM1205" s="147" t="str">
        <f t="shared" si="219"/>
        <v/>
      </c>
      <c r="AN1205" s="147" t="str">
        <f t="shared" si="220"/>
        <v/>
      </c>
      <c r="AO1205" s="118"/>
    </row>
    <row r="1206" spans="1:41">
      <c r="A1206" s="118"/>
      <c r="B1206" s="118"/>
      <c r="C1206" s="118"/>
      <c r="D1206" s="118"/>
      <c r="E1206" s="118"/>
      <c r="F1206" s="118"/>
      <c r="G1206" s="118"/>
      <c r="H1206" s="118"/>
      <c r="I1206" s="118"/>
      <c r="J1206" s="118"/>
      <c r="K1206" s="118"/>
      <c r="L1206" s="118"/>
      <c r="M1206" s="118"/>
      <c r="N1206" s="118"/>
      <c r="O1206" s="143" t="str">
        <f>IF(H1206="","",(S1206/S1206)&amp;":"&amp;ROUND(AH1206/S1206,2))</f>
        <v/>
      </c>
      <c r="P1206" s="118"/>
      <c r="Q1206" s="118"/>
      <c r="R1206" s="143" t="str">
        <f>IF(H1206="","",(S1206/S1206)&amp;":"&amp;ROUND(AI1206/S1206,2))</f>
        <v/>
      </c>
      <c r="S1206" s="144" t="str">
        <f t="shared" si="221"/>
        <v/>
      </c>
      <c r="T1206" s="145" t="str">
        <f t="shared" si="222"/>
        <v/>
      </c>
      <c r="U1206" s="118"/>
      <c r="V1206" s="145" t="str">
        <f t="shared" si="223"/>
        <v/>
      </c>
      <c r="W1206" s="144" t="str">
        <f t="shared" si="224"/>
        <v/>
      </c>
      <c r="X1206" s="146" t="str">
        <f>IF(C1206="","",IF(OR(C1206="Trade",C1206="Multi Position"),(X1205+V1206),IF(C1206="Deposit",(X1205+AE1206),IF(C1206="Withdrawal",(X1205-AE1206)))))</f>
        <v/>
      </c>
      <c r="Y1206" s="145" t="str">
        <f t="shared" si="225"/>
        <v/>
      </c>
      <c r="Z1206" s="118"/>
      <c r="AA1206" s="118"/>
      <c r="AB1206" s="118"/>
      <c r="AC1206" s="118"/>
      <c r="AD1206" s="118"/>
      <c r="AE1206" s="139"/>
      <c r="AF1206" s="118"/>
      <c r="AG1206" s="118"/>
      <c r="AH1206" s="147" t="str">
        <f t="shared" si="226"/>
        <v/>
      </c>
      <c r="AI1206" s="147" t="str">
        <f t="shared" si="227"/>
        <v/>
      </c>
      <c r="AJ1206" s="148" t="str">
        <f t="shared" si="216"/>
        <v/>
      </c>
      <c r="AK1206" s="148" t="str">
        <f t="shared" si="217"/>
        <v/>
      </c>
      <c r="AL1206" s="147" t="str">
        <f t="shared" si="218"/>
        <v/>
      </c>
      <c r="AM1206" s="147" t="str">
        <f t="shared" si="219"/>
        <v/>
      </c>
      <c r="AN1206" s="147" t="str">
        <f t="shared" si="220"/>
        <v/>
      </c>
      <c r="AO1206" s="118"/>
    </row>
    <row r="1207" spans="1:41">
      <c r="A1207" s="118"/>
      <c r="B1207" s="118"/>
      <c r="C1207" s="118"/>
      <c r="D1207" s="118"/>
      <c r="E1207" s="118"/>
      <c r="F1207" s="118"/>
      <c r="G1207" s="118"/>
      <c r="H1207" s="118"/>
      <c r="I1207" s="118"/>
      <c r="J1207" s="118"/>
      <c r="K1207" s="118"/>
      <c r="L1207" s="118"/>
      <c r="M1207" s="118"/>
      <c r="N1207" s="118"/>
      <c r="O1207" s="143" t="str">
        <f>IF(H1207="","",(S1207/S1207)&amp;":"&amp;ROUND(AH1207/S1207,2))</f>
        <v/>
      </c>
      <c r="P1207" s="118"/>
      <c r="Q1207" s="118"/>
      <c r="R1207" s="143" t="str">
        <f>IF(H1207="","",(S1207/S1207)&amp;":"&amp;ROUND(AI1207/S1207,2))</f>
        <v/>
      </c>
      <c r="S1207" s="144" t="str">
        <f t="shared" si="221"/>
        <v/>
      </c>
      <c r="T1207" s="145" t="str">
        <f t="shared" si="222"/>
        <v/>
      </c>
      <c r="U1207" s="118"/>
      <c r="V1207" s="145" t="str">
        <f t="shared" si="223"/>
        <v/>
      </c>
      <c r="W1207" s="144" t="str">
        <f t="shared" si="224"/>
        <v/>
      </c>
      <c r="X1207" s="146" t="str">
        <f>IF(C1207="","",IF(OR(C1207="Trade",C1207="Multi Position"),(X1206+V1207),IF(C1207="Deposit",(X1206+AE1207),IF(C1207="Withdrawal",(X1206-AE1207)))))</f>
        <v/>
      </c>
      <c r="Y1207" s="145" t="str">
        <f t="shared" si="225"/>
        <v/>
      </c>
      <c r="Z1207" s="118"/>
      <c r="AA1207" s="118"/>
      <c r="AB1207" s="118"/>
      <c r="AC1207" s="118"/>
      <c r="AD1207" s="118"/>
      <c r="AE1207" s="139"/>
      <c r="AF1207" s="118"/>
      <c r="AG1207" s="118"/>
      <c r="AH1207" s="147" t="str">
        <f t="shared" si="226"/>
        <v/>
      </c>
      <c r="AI1207" s="147" t="str">
        <f t="shared" si="227"/>
        <v/>
      </c>
      <c r="AJ1207" s="148" t="str">
        <f t="shared" si="216"/>
        <v/>
      </c>
      <c r="AK1207" s="148" t="str">
        <f t="shared" si="217"/>
        <v/>
      </c>
      <c r="AL1207" s="147" t="str">
        <f t="shared" si="218"/>
        <v/>
      </c>
      <c r="AM1207" s="147" t="str">
        <f t="shared" si="219"/>
        <v/>
      </c>
      <c r="AN1207" s="147" t="str">
        <f t="shared" si="220"/>
        <v/>
      </c>
      <c r="AO1207" s="118"/>
    </row>
    <row r="1208" spans="1:41">
      <c r="A1208" s="118"/>
      <c r="B1208" s="118"/>
      <c r="C1208" s="118"/>
      <c r="D1208" s="118"/>
      <c r="E1208" s="118"/>
      <c r="F1208" s="118"/>
      <c r="G1208" s="118"/>
      <c r="H1208" s="118"/>
      <c r="I1208" s="118"/>
      <c r="J1208" s="118"/>
      <c r="K1208" s="118"/>
      <c r="L1208" s="118"/>
      <c r="M1208" s="118"/>
      <c r="N1208" s="118"/>
      <c r="O1208" s="143" t="str">
        <f>IF(H1208="","",(S1208/S1208)&amp;":"&amp;ROUND(AH1208/S1208,2))</f>
        <v/>
      </c>
      <c r="P1208" s="118"/>
      <c r="Q1208" s="118"/>
      <c r="R1208" s="143" t="str">
        <f>IF(H1208="","",(S1208/S1208)&amp;":"&amp;ROUND(AI1208/S1208,2))</f>
        <v/>
      </c>
      <c r="S1208" s="144" t="str">
        <f t="shared" si="221"/>
        <v/>
      </c>
      <c r="T1208" s="145" t="str">
        <f t="shared" si="222"/>
        <v/>
      </c>
      <c r="U1208" s="118"/>
      <c r="V1208" s="145" t="str">
        <f t="shared" si="223"/>
        <v/>
      </c>
      <c r="W1208" s="144" t="str">
        <f t="shared" si="224"/>
        <v/>
      </c>
      <c r="X1208" s="146" t="str">
        <f>IF(C1208="","",IF(OR(C1208="Trade",C1208="Multi Position"),(X1207+V1208),IF(C1208="Deposit",(X1207+AE1208),IF(C1208="Withdrawal",(X1207-AE1208)))))</f>
        <v/>
      </c>
      <c r="Y1208" s="145" t="str">
        <f t="shared" si="225"/>
        <v/>
      </c>
      <c r="Z1208" s="118"/>
      <c r="AA1208" s="118"/>
      <c r="AB1208" s="118"/>
      <c r="AC1208" s="118"/>
      <c r="AD1208" s="118"/>
      <c r="AE1208" s="139"/>
      <c r="AF1208" s="118"/>
      <c r="AG1208" s="118"/>
      <c r="AH1208" s="147" t="str">
        <f t="shared" si="226"/>
        <v/>
      </c>
      <c r="AI1208" s="147" t="str">
        <f t="shared" si="227"/>
        <v/>
      </c>
      <c r="AJ1208" s="148" t="str">
        <f t="shared" si="216"/>
        <v/>
      </c>
      <c r="AK1208" s="148" t="str">
        <f t="shared" si="217"/>
        <v/>
      </c>
      <c r="AL1208" s="147" t="str">
        <f t="shared" si="218"/>
        <v/>
      </c>
      <c r="AM1208" s="147" t="str">
        <f t="shared" si="219"/>
        <v/>
      </c>
      <c r="AN1208" s="147" t="str">
        <f t="shared" si="220"/>
        <v/>
      </c>
      <c r="AO1208" s="118"/>
    </row>
    <row r="1209" spans="1:41">
      <c r="A1209" s="118"/>
      <c r="B1209" s="118"/>
      <c r="C1209" s="118"/>
      <c r="D1209" s="118"/>
      <c r="E1209" s="118"/>
      <c r="F1209" s="118"/>
      <c r="G1209" s="118"/>
      <c r="H1209" s="118"/>
      <c r="I1209" s="118"/>
      <c r="J1209" s="118"/>
      <c r="K1209" s="118"/>
      <c r="L1209" s="118"/>
      <c r="M1209" s="118"/>
      <c r="N1209" s="118"/>
      <c r="O1209" s="143" t="str">
        <f>IF(H1209="","",(S1209/S1209)&amp;":"&amp;ROUND(AH1209/S1209,2))</f>
        <v/>
      </c>
      <c r="P1209" s="118"/>
      <c r="Q1209" s="118"/>
      <c r="R1209" s="143" t="str">
        <f>IF(H1209="","",(S1209/S1209)&amp;":"&amp;ROUND(AI1209/S1209,2))</f>
        <v/>
      </c>
      <c r="S1209" s="144" t="str">
        <f t="shared" si="221"/>
        <v/>
      </c>
      <c r="T1209" s="145" t="str">
        <f t="shared" si="222"/>
        <v/>
      </c>
      <c r="U1209" s="118"/>
      <c r="V1209" s="145" t="str">
        <f t="shared" si="223"/>
        <v/>
      </c>
      <c r="W1209" s="144" t="str">
        <f t="shared" si="224"/>
        <v/>
      </c>
      <c r="X1209" s="146" t="str">
        <f>IF(C1209="","",IF(OR(C1209="Trade",C1209="Multi Position"),(X1208+V1209),IF(C1209="Deposit",(X1208+AE1209),IF(C1209="Withdrawal",(X1208-AE1209)))))</f>
        <v/>
      </c>
      <c r="Y1209" s="145" t="str">
        <f t="shared" si="225"/>
        <v/>
      </c>
      <c r="Z1209" s="118"/>
      <c r="AA1209" s="118"/>
      <c r="AB1209" s="118"/>
      <c r="AC1209" s="118"/>
      <c r="AD1209" s="118"/>
      <c r="AE1209" s="139"/>
      <c r="AF1209" s="118"/>
      <c r="AG1209" s="118"/>
      <c r="AH1209" s="147" t="str">
        <f t="shared" si="226"/>
        <v/>
      </c>
      <c r="AI1209" s="147" t="str">
        <f t="shared" si="227"/>
        <v/>
      </c>
      <c r="AJ1209" s="148" t="str">
        <f t="shared" si="216"/>
        <v/>
      </c>
      <c r="AK1209" s="148" t="str">
        <f t="shared" si="217"/>
        <v/>
      </c>
      <c r="AL1209" s="147" t="str">
        <f t="shared" si="218"/>
        <v/>
      </c>
      <c r="AM1209" s="147" t="str">
        <f t="shared" si="219"/>
        <v/>
      </c>
      <c r="AN1209" s="147" t="str">
        <f t="shared" si="220"/>
        <v/>
      </c>
      <c r="AO1209" s="118"/>
    </row>
    <row r="1210" spans="1:41">
      <c r="A1210" s="118"/>
      <c r="B1210" s="118"/>
      <c r="C1210" s="118"/>
      <c r="D1210" s="118"/>
      <c r="E1210" s="118"/>
      <c r="F1210" s="118"/>
      <c r="G1210" s="118"/>
      <c r="H1210" s="118"/>
      <c r="I1210" s="118"/>
      <c r="J1210" s="118"/>
      <c r="K1210" s="118"/>
      <c r="L1210" s="118"/>
      <c r="M1210" s="118"/>
      <c r="N1210" s="118"/>
      <c r="O1210" s="143" t="str">
        <f>IF(H1210="","",(S1210/S1210)&amp;":"&amp;ROUND(AH1210/S1210,2))</f>
        <v/>
      </c>
      <c r="P1210" s="118"/>
      <c r="Q1210" s="118"/>
      <c r="R1210" s="143" t="str">
        <f>IF(H1210="","",(S1210/S1210)&amp;":"&amp;ROUND(AI1210/S1210,2))</f>
        <v/>
      </c>
      <c r="S1210" s="144" t="str">
        <f t="shared" si="221"/>
        <v/>
      </c>
      <c r="T1210" s="145" t="str">
        <f t="shared" si="222"/>
        <v/>
      </c>
      <c r="U1210" s="118"/>
      <c r="V1210" s="145" t="str">
        <f t="shared" si="223"/>
        <v/>
      </c>
      <c r="W1210" s="144" t="str">
        <f t="shared" si="224"/>
        <v/>
      </c>
      <c r="X1210" s="146" t="str">
        <f>IF(C1210="","",IF(OR(C1210="Trade",C1210="Multi Position"),(X1209+V1210),IF(C1210="Deposit",(X1209+AE1210),IF(C1210="Withdrawal",(X1209-AE1210)))))</f>
        <v/>
      </c>
      <c r="Y1210" s="145" t="str">
        <f t="shared" si="225"/>
        <v/>
      </c>
      <c r="Z1210" s="118"/>
      <c r="AA1210" s="118"/>
      <c r="AB1210" s="118"/>
      <c r="AC1210" s="118"/>
      <c r="AD1210" s="118"/>
      <c r="AE1210" s="139"/>
      <c r="AF1210" s="118"/>
      <c r="AG1210" s="118"/>
      <c r="AH1210" s="147" t="str">
        <f t="shared" si="226"/>
        <v/>
      </c>
      <c r="AI1210" s="147" t="str">
        <f t="shared" si="227"/>
        <v/>
      </c>
      <c r="AJ1210" s="148" t="str">
        <f t="shared" si="216"/>
        <v/>
      </c>
      <c r="AK1210" s="148" t="str">
        <f t="shared" si="217"/>
        <v/>
      </c>
      <c r="AL1210" s="147" t="str">
        <f t="shared" si="218"/>
        <v/>
      </c>
      <c r="AM1210" s="147" t="str">
        <f t="shared" si="219"/>
        <v/>
      </c>
      <c r="AN1210" s="147" t="str">
        <f t="shared" si="220"/>
        <v/>
      </c>
      <c r="AO1210" s="118"/>
    </row>
    <row r="1211" spans="1:41">
      <c r="A1211" s="118"/>
      <c r="B1211" s="118"/>
      <c r="C1211" s="118"/>
      <c r="D1211" s="118"/>
      <c r="E1211" s="118"/>
      <c r="F1211" s="118"/>
      <c r="G1211" s="118"/>
      <c r="H1211" s="118"/>
      <c r="I1211" s="118"/>
      <c r="J1211" s="118"/>
      <c r="K1211" s="118"/>
      <c r="L1211" s="118"/>
      <c r="M1211" s="118"/>
      <c r="N1211" s="118"/>
      <c r="O1211" s="143" t="str">
        <f>IF(H1211="","",(S1211/S1211)&amp;":"&amp;ROUND(AH1211/S1211,2))</f>
        <v/>
      </c>
      <c r="P1211" s="118"/>
      <c r="Q1211" s="118"/>
      <c r="R1211" s="143" t="str">
        <f>IF(H1211="","",(S1211/S1211)&amp;":"&amp;ROUND(AI1211/S1211,2))</f>
        <v/>
      </c>
      <c r="S1211" s="144" t="str">
        <f t="shared" si="221"/>
        <v/>
      </c>
      <c r="T1211" s="145" t="str">
        <f t="shared" si="222"/>
        <v/>
      </c>
      <c r="U1211" s="118"/>
      <c r="V1211" s="145" t="str">
        <f t="shared" si="223"/>
        <v/>
      </c>
      <c r="W1211" s="144" t="str">
        <f t="shared" si="224"/>
        <v/>
      </c>
      <c r="X1211" s="146" t="str">
        <f>IF(C1211="","",IF(OR(C1211="Trade",C1211="Multi Position"),(X1210+V1211),IF(C1211="Deposit",(X1210+AE1211),IF(C1211="Withdrawal",(X1210-AE1211)))))</f>
        <v/>
      </c>
      <c r="Y1211" s="145" t="str">
        <f t="shared" si="225"/>
        <v/>
      </c>
      <c r="Z1211" s="118"/>
      <c r="AA1211" s="118"/>
      <c r="AB1211" s="118"/>
      <c r="AC1211" s="118"/>
      <c r="AD1211" s="118"/>
      <c r="AE1211" s="139"/>
      <c r="AF1211" s="118"/>
      <c r="AG1211" s="118"/>
      <c r="AH1211" s="147" t="str">
        <f t="shared" si="226"/>
        <v/>
      </c>
      <c r="AI1211" s="147" t="str">
        <f t="shared" si="227"/>
        <v/>
      </c>
      <c r="AJ1211" s="148" t="str">
        <f t="shared" si="216"/>
        <v/>
      </c>
      <c r="AK1211" s="148" t="str">
        <f t="shared" si="217"/>
        <v/>
      </c>
      <c r="AL1211" s="147" t="str">
        <f t="shared" si="218"/>
        <v/>
      </c>
      <c r="AM1211" s="147" t="str">
        <f t="shared" si="219"/>
        <v/>
      </c>
      <c r="AN1211" s="147" t="str">
        <f t="shared" si="220"/>
        <v/>
      </c>
      <c r="AO1211" s="118"/>
    </row>
    <row r="1212" spans="1:41">
      <c r="A1212" s="118"/>
      <c r="B1212" s="118"/>
      <c r="C1212" s="118"/>
      <c r="D1212" s="118"/>
      <c r="E1212" s="118"/>
      <c r="F1212" s="118"/>
      <c r="G1212" s="118"/>
      <c r="H1212" s="118"/>
      <c r="I1212" s="118"/>
      <c r="J1212" s="118"/>
      <c r="K1212" s="118"/>
      <c r="L1212" s="118"/>
      <c r="M1212" s="118"/>
      <c r="N1212" s="118"/>
      <c r="O1212" s="143" t="str">
        <f>IF(H1212="","",(S1212/S1212)&amp;":"&amp;ROUND(AH1212/S1212,2))</f>
        <v/>
      </c>
      <c r="P1212" s="118"/>
      <c r="Q1212" s="118"/>
      <c r="R1212" s="143" t="str">
        <f>IF(H1212="","",(S1212/S1212)&amp;":"&amp;ROUND(AI1212/S1212,2))</f>
        <v/>
      </c>
      <c r="S1212" s="144" t="str">
        <f t="shared" si="221"/>
        <v/>
      </c>
      <c r="T1212" s="145" t="str">
        <f t="shared" si="222"/>
        <v/>
      </c>
      <c r="U1212" s="118"/>
      <c r="V1212" s="145" t="str">
        <f t="shared" si="223"/>
        <v/>
      </c>
      <c r="W1212" s="144" t="str">
        <f t="shared" si="224"/>
        <v/>
      </c>
      <c r="X1212" s="146" t="str">
        <f>IF(C1212="","",IF(OR(C1212="Trade",C1212="Multi Position"),(X1211+V1212),IF(C1212="Deposit",(X1211+AE1212),IF(C1212="Withdrawal",(X1211-AE1212)))))</f>
        <v/>
      </c>
      <c r="Y1212" s="145" t="str">
        <f t="shared" si="225"/>
        <v/>
      </c>
      <c r="Z1212" s="118"/>
      <c r="AA1212" s="118"/>
      <c r="AB1212" s="118"/>
      <c r="AC1212" s="118"/>
      <c r="AD1212" s="118"/>
      <c r="AE1212" s="139"/>
      <c r="AF1212" s="118"/>
      <c r="AG1212" s="118"/>
      <c r="AH1212" s="147" t="str">
        <f t="shared" si="226"/>
        <v/>
      </c>
      <c r="AI1212" s="147" t="str">
        <f t="shared" si="227"/>
        <v/>
      </c>
      <c r="AJ1212" s="148" t="str">
        <f t="shared" si="216"/>
        <v/>
      </c>
      <c r="AK1212" s="148" t="str">
        <f t="shared" si="217"/>
        <v/>
      </c>
      <c r="AL1212" s="147" t="str">
        <f t="shared" si="218"/>
        <v/>
      </c>
      <c r="AM1212" s="147" t="str">
        <f t="shared" si="219"/>
        <v/>
      </c>
      <c r="AN1212" s="147" t="str">
        <f t="shared" si="220"/>
        <v/>
      </c>
      <c r="AO1212" s="118"/>
    </row>
    <row r="1213" spans="1:41">
      <c r="A1213" s="118"/>
      <c r="B1213" s="118"/>
      <c r="C1213" s="118"/>
      <c r="D1213" s="118"/>
      <c r="E1213" s="118"/>
      <c r="F1213" s="118"/>
      <c r="G1213" s="118"/>
      <c r="H1213" s="118"/>
      <c r="I1213" s="118"/>
      <c r="J1213" s="118"/>
      <c r="K1213" s="118"/>
      <c r="L1213" s="118"/>
      <c r="M1213" s="118"/>
      <c r="N1213" s="118"/>
      <c r="O1213" s="143" t="str">
        <f>IF(H1213="","",(S1213/S1213)&amp;":"&amp;ROUND(AH1213/S1213,2))</f>
        <v/>
      </c>
      <c r="P1213" s="118"/>
      <c r="Q1213" s="118"/>
      <c r="R1213" s="143" t="str">
        <f>IF(H1213="","",(S1213/S1213)&amp;":"&amp;ROUND(AI1213/S1213,2))</f>
        <v/>
      </c>
      <c r="S1213" s="144" t="str">
        <f t="shared" si="221"/>
        <v/>
      </c>
      <c r="T1213" s="145" t="str">
        <f t="shared" si="222"/>
        <v/>
      </c>
      <c r="U1213" s="118"/>
      <c r="V1213" s="145" t="str">
        <f t="shared" si="223"/>
        <v/>
      </c>
      <c r="W1213" s="144" t="str">
        <f t="shared" si="224"/>
        <v/>
      </c>
      <c r="X1213" s="146" t="str">
        <f>IF(C1213="","",IF(OR(C1213="Trade",C1213="Multi Position"),(X1212+V1213),IF(C1213="Deposit",(X1212+AE1213),IF(C1213="Withdrawal",(X1212-AE1213)))))</f>
        <v/>
      </c>
      <c r="Y1213" s="145" t="str">
        <f t="shared" si="225"/>
        <v/>
      </c>
      <c r="Z1213" s="118"/>
      <c r="AA1213" s="118"/>
      <c r="AB1213" s="118"/>
      <c r="AC1213" s="118"/>
      <c r="AD1213" s="118"/>
      <c r="AE1213" s="139"/>
      <c r="AF1213" s="118"/>
      <c r="AG1213" s="118"/>
      <c r="AH1213" s="147" t="str">
        <f t="shared" si="226"/>
        <v/>
      </c>
      <c r="AI1213" s="147" t="str">
        <f t="shared" si="227"/>
        <v/>
      </c>
      <c r="AJ1213" s="148" t="str">
        <f t="shared" si="216"/>
        <v/>
      </c>
      <c r="AK1213" s="148" t="str">
        <f t="shared" si="217"/>
        <v/>
      </c>
      <c r="AL1213" s="147" t="str">
        <f t="shared" si="218"/>
        <v/>
      </c>
      <c r="AM1213" s="147" t="str">
        <f t="shared" si="219"/>
        <v/>
      </c>
      <c r="AN1213" s="147" t="str">
        <f t="shared" si="220"/>
        <v/>
      </c>
      <c r="AO1213" s="118"/>
    </row>
    <row r="1214" spans="1:41">
      <c r="A1214" s="118"/>
      <c r="B1214" s="118"/>
      <c r="C1214" s="118"/>
      <c r="D1214" s="118"/>
      <c r="E1214" s="118"/>
      <c r="F1214" s="118"/>
      <c r="G1214" s="118"/>
      <c r="H1214" s="118"/>
      <c r="I1214" s="118"/>
      <c r="J1214" s="118"/>
      <c r="K1214" s="118"/>
      <c r="L1214" s="118"/>
      <c r="M1214" s="118"/>
      <c r="N1214" s="118"/>
      <c r="O1214" s="143" t="str">
        <f>IF(H1214="","",(S1214/S1214)&amp;":"&amp;ROUND(AH1214/S1214,2))</f>
        <v/>
      </c>
      <c r="P1214" s="118"/>
      <c r="Q1214" s="118"/>
      <c r="R1214" s="143" t="str">
        <f>IF(H1214="","",(S1214/S1214)&amp;":"&amp;ROUND(AI1214/S1214,2))</f>
        <v/>
      </c>
      <c r="S1214" s="144" t="str">
        <f t="shared" si="221"/>
        <v/>
      </c>
      <c r="T1214" s="145" t="str">
        <f t="shared" si="222"/>
        <v/>
      </c>
      <c r="U1214" s="118"/>
      <c r="V1214" s="145" t="str">
        <f t="shared" si="223"/>
        <v/>
      </c>
      <c r="W1214" s="144" t="str">
        <f t="shared" si="224"/>
        <v/>
      </c>
      <c r="X1214" s="146" t="str">
        <f>IF(C1214="","",IF(OR(C1214="Trade",C1214="Multi Position"),(X1213+V1214),IF(C1214="Deposit",(X1213+AE1214),IF(C1214="Withdrawal",(X1213-AE1214)))))</f>
        <v/>
      </c>
      <c r="Y1214" s="145" t="str">
        <f t="shared" si="225"/>
        <v/>
      </c>
      <c r="Z1214" s="118"/>
      <c r="AA1214" s="118"/>
      <c r="AB1214" s="118"/>
      <c r="AC1214" s="118"/>
      <c r="AD1214" s="118"/>
      <c r="AE1214" s="139"/>
      <c r="AF1214" s="118"/>
      <c r="AG1214" s="118"/>
      <c r="AH1214" s="147" t="str">
        <f t="shared" si="226"/>
        <v/>
      </c>
      <c r="AI1214" s="147" t="str">
        <f t="shared" si="227"/>
        <v/>
      </c>
      <c r="AJ1214" s="148" t="str">
        <f t="shared" si="216"/>
        <v/>
      </c>
      <c r="AK1214" s="148" t="str">
        <f t="shared" si="217"/>
        <v/>
      </c>
      <c r="AL1214" s="147" t="str">
        <f t="shared" si="218"/>
        <v/>
      </c>
      <c r="AM1214" s="147" t="str">
        <f t="shared" si="219"/>
        <v/>
      </c>
      <c r="AN1214" s="147" t="str">
        <f t="shared" si="220"/>
        <v/>
      </c>
      <c r="AO1214" s="118"/>
    </row>
    <row r="1215" spans="1:41">
      <c r="A1215" s="118"/>
      <c r="B1215" s="118"/>
      <c r="C1215" s="118"/>
      <c r="D1215" s="118"/>
      <c r="E1215" s="118"/>
      <c r="F1215" s="118"/>
      <c r="G1215" s="118"/>
      <c r="H1215" s="118"/>
      <c r="I1215" s="118"/>
      <c r="J1215" s="118"/>
      <c r="K1215" s="118"/>
      <c r="L1215" s="118"/>
      <c r="M1215" s="118"/>
      <c r="N1215" s="118"/>
      <c r="O1215" s="143" t="str">
        <f>IF(H1215="","",(S1215/S1215)&amp;":"&amp;ROUND(AH1215/S1215,2))</f>
        <v/>
      </c>
      <c r="P1215" s="118"/>
      <c r="Q1215" s="118"/>
      <c r="R1215" s="143" t="str">
        <f>IF(H1215="","",(S1215/S1215)&amp;":"&amp;ROUND(AI1215/S1215,2))</f>
        <v/>
      </c>
      <c r="S1215" s="144" t="str">
        <f t="shared" si="221"/>
        <v/>
      </c>
      <c r="T1215" s="145" t="str">
        <f t="shared" si="222"/>
        <v/>
      </c>
      <c r="U1215" s="118"/>
      <c r="V1215" s="145" t="str">
        <f t="shared" si="223"/>
        <v/>
      </c>
      <c r="W1215" s="144" t="str">
        <f t="shared" si="224"/>
        <v/>
      </c>
      <c r="X1215" s="146" t="str">
        <f>IF(C1215="","",IF(OR(C1215="Trade",C1215="Multi Position"),(X1214+V1215),IF(C1215="Deposit",(X1214+AE1215),IF(C1215="Withdrawal",(X1214-AE1215)))))</f>
        <v/>
      </c>
      <c r="Y1215" s="145" t="str">
        <f t="shared" si="225"/>
        <v/>
      </c>
      <c r="Z1215" s="118"/>
      <c r="AA1215" s="118"/>
      <c r="AB1215" s="118"/>
      <c r="AC1215" s="118"/>
      <c r="AD1215" s="118"/>
      <c r="AE1215" s="139"/>
      <c r="AF1215" s="118"/>
      <c r="AG1215" s="118"/>
      <c r="AH1215" s="147" t="str">
        <f t="shared" si="226"/>
        <v/>
      </c>
      <c r="AI1215" s="147" t="str">
        <f t="shared" si="227"/>
        <v/>
      </c>
      <c r="AJ1215" s="148" t="str">
        <f t="shared" si="216"/>
        <v/>
      </c>
      <c r="AK1215" s="148" t="str">
        <f t="shared" si="217"/>
        <v/>
      </c>
      <c r="AL1215" s="147" t="str">
        <f t="shared" si="218"/>
        <v/>
      </c>
      <c r="AM1215" s="147" t="str">
        <f t="shared" si="219"/>
        <v/>
      </c>
      <c r="AN1215" s="147" t="str">
        <f t="shared" si="220"/>
        <v/>
      </c>
      <c r="AO1215" s="118"/>
    </row>
    <row r="1216" spans="1:41">
      <c r="A1216" s="118"/>
      <c r="B1216" s="118"/>
      <c r="C1216" s="118"/>
      <c r="D1216" s="118"/>
      <c r="E1216" s="118"/>
      <c r="F1216" s="118"/>
      <c r="G1216" s="118"/>
      <c r="H1216" s="118"/>
      <c r="I1216" s="118"/>
      <c r="J1216" s="118"/>
      <c r="K1216" s="118"/>
      <c r="L1216" s="118"/>
      <c r="M1216" s="118"/>
      <c r="N1216" s="118"/>
      <c r="O1216" s="143" t="str">
        <f>IF(H1216="","",(S1216/S1216)&amp;":"&amp;ROUND(AH1216/S1216,2))</f>
        <v/>
      </c>
      <c r="P1216" s="118"/>
      <c r="Q1216" s="118"/>
      <c r="R1216" s="143" t="str">
        <f>IF(H1216="","",(S1216/S1216)&amp;":"&amp;ROUND(AI1216/S1216,2))</f>
        <v/>
      </c>
      <c r="S1216" s="144" t="str">
        <f t="shared" si="221"/>
        <v/>
      </c>
      <c r="T1216" s="145" t="str">
        <f t="shared" si="222"/>
        <v/>
      </c>
      <c r="U1216" s="118"/>
      <c r="V1216" s="145" t="str">
        <f t="shared" si="223"/>
        <v/>
      </c>
      <c r="W1216" s="144" t="str">
        <f t="shared" si="224"/>
        <v/>
      </c>
      <c r="X1216" s="146" t="str">
        <f>IF(C1216="","",IF(OR(C1216="Trade",C1216="Multi Position"),(X1215+V1216),IF(C1216="Deposit",(X1215+AE1216),IF(C1216="Withdrawal",(X1215-AE1216)))))</f>
        <v/>
      </c>
      <c r="Y1216" s="145" t="str">
        <f t="shared" si="225"/>
        <v/>
      </c>
      <c r="Z1216" s="118"/>
      <c r="AA1216" s="118"/>
      <c r="AB1216" s="118"/>
      <c r="AC1216" s="118"/>
      <c r="AD1216" s="118"/>
      <c r="AE1216" s="139"/>
      <c r="AF1216" s="118"/>
      <c r="AG1216" s="118"/>
      <c r="AH1216" s="147" t="str">
        <f t="shared" si="226"/>
        <v/>
      </c>
      <c r="AI1216" s="147" t="str">
        <f t="shared" si="227"/>
        <v/>
      </c>
      <c r="AJ1216" s="148" t="str">
        <f t="shared" si="216"/>
        <v/>
      </c>
      <c r="AK1216" s="148" t="str">
        <f t="shared" si="217"/>
        <v/>
      </c>
      <c r="AL1216" s="147" t="str">
        <f t="shared" si="218"/>
        <v/>
      </c>
      <c r="AM1216" s="147" t="str">
        <f t="shared" si="219"/>
        <v/>
      </c>
      <c r="AN1216" s="147" t="str">
        <f t="shared" si="220"/>
        <v/>
      </c>
      <c r="AO1216" s="118"/>
    </row>
    <row r="1217" spans="1:41">
      <c r="A1217" s="118"/>
      <c r="B1217" s="118"/>
      <c r="C1217" s="118"/>
      <c r="D1217" s="118"/>
      <c r="E1217" s="118"/>
      <c r="F1217" s="118"/>
      <c r="G1217" s="118"/>
      <c r="H1217" s="118"/>
      <c r="I1217" s="118"/>
      <c r="J1217" s="118"/>
      <c r="K1217" s="118"/>
      <c r="L1217" s="118"/>
      <c r="M1217" s="118"/>
      <c r="N1217" s="118"/>
      <c r="O1217" s="143" t="str">
        <f>IF(H1217="","",(S1217/S1217)&amp;":"&amp;ROUND(AH1217/S1217,2))</f>
        <v/>
      </c>
      <c r="P1217" s="118"/>
      <c r="Q1217" s="118"/>
      <c r="R1217" s="143" t="str">
        <f>IF(H1217="","",(S1217/S1217)&amp;":"&amp;ROUND(AI1217/S1217,2))</f>
        <v/>
      </c>
      <c r="S1217" s="144" t="str">
        <f t="shared" si="221"/>
        <v/>
      </c>
      <c r="T1217" s="145" t="str">
        <f t="shared" si="222"/>
        <v/>
      </c>
      <c r="U1217" s="118"/>
      <c r="V1217" s="145" t="str">
        <f t="shared" si="223"/>
        <v/>
      </c>
      <c r="W1217" s="144" t="str">
        <f t="shared" si="224"/>
        <v/>
      </c>
      <c r="X1217" s="146" t="str">
        <f>IF(C1217="","",IF(OR(C1217="Trade",C1217="Multi Position"),(X1216+V1217),IF(C1217="Deposit",(X1216+AE1217),IF(C1217="Withdrawal",(X1216-AE1217)))))</f>
        <v/>
      </c>
      <c r="Y1217" s="145" t="str">
        <f t="shared" si="225"/>
        <v/>
      </c>
      <c r="Z1217" s="118"/>
      <c r="AA1217" s="118"/>
      <c r="AB1217" s="118"/>
      <c r="AC1217" s="118"/>
      <c r="AD1217" s="118"/>
      <c r="AE1217" s="139"/>
      <c r="AF1217" s="118"/>
      <c r="AG1217" s="118"/>
      <c r="AH1217" s="147" t="str">
        <f t="shared" si="226"/>
        <v/>
      </c>
      <c r="AI1217" s="147" t="str">
        <f t="shared" si="227"/>
        <v/>
      </c>
      <c r="AJ1217" s="148" t="str">
        <f t="shared" si="216"/>
        <v/>
      </c>
      <c r="AK1217" s="148" t="str">
        <f t="shared" si="217"/>
        <v/>
      </c>
      <c r="AL1217" s="147" t="str">
        <f t="shared" si="218"/>
        <v/>
      </c>
      <c r="AM1217" s="147" t="str">
        <f t="shared" si="219"/>
        <v/>
      </c>
      <c r="AN1217" s="147" t="str">
        <f t="shared" si="220"/>
        <v/>
      </c>
      <c r="AO1217" s="118"/>
    </row>
    <row r="1218" spans="1:41">
      <c r="A1218" s="118"/>
      <c r="B1218" s="118"/>
      <c r="C1218" s="118"/>
      <c r="D1218" s="118"/>
      <c r="E1218" s="118"/>
      <c r="F1218" s="118"/>
      <c r="G1218" s="118"/>
      <c r="H1218" s="118"/>
      <c r="I1218" s="118"/>
      <c r="J1218" s="118"/>
      <c r="K1218" s="118"/>
      <c r="L1218" s="118"/>
      <c r="M1218" s="118"/>
      <c r="N1218" s="118"/>
      <c r="O1218" s="143" t="str">
        <f>IF(H1218="","",(S1218/S1218)&amp;":"&amp;ROUND(AH1218/S1218,2))</f>
        <v/>
      </c>
      <c r="P1218" s="118"/>
      <c r="Q1218" s="118"/>
      <c r="R1218" s="143" t="str">
        <f>IF(H1218="","",(S1218/S1218)&amp;":"&amp;ROUND(AI1218/S1218,2))</f>
        <v/>
      </c>
      <c r="S1218" s="144" t="str">
        <f t="shared" si="221"/>
        <v/>
      </c>
      <c r="T1218" s="145" t="str">
        <f t="shared" si="222"/>
        <v/>
      </c>
      <c r="U1218" s="118"/>
      <c r="V1218" s="145" t="str">
        <f t="shared" si="223"/>
        <v/>
      </c>
      <c r="W1218" s="144" t="str">
        <f t="shared" si="224"/>
        <v/>
      </c>
      <c r="X1218" s="146" t="str">
        <f>IF(C1218="","",IF(OR(C1218="Trade",C1218="Multi Position"),(X1217+V1218),IF(C1218="Deposit",(X1217+AE1218),IF(C1218="Withdrawal",(X1217-AE1218)))))</f>
        <v/>
      </c>
      <c r="Y1218" s="145" t="str">
        <f t="shared" si="225"/>
        <v/>
      </c>
      <c r="Z1218" s="118"/>
      <c r="AA1218" s="118"/>
      <c r="AB1218" s="118"/>
      <c r="AC1218" s="118"/>
      <c r="AD1218" s="118"/>
      <c r="AE1218" s="139"/>
      <c r="AF1218" s="118"/>
      <c r="AG1218" s="118"/>
      <c r="AH1218" s="147" t="str">
        <f t="shared" si="226"/>
        <v/>
      </c>
      <c r="AI1218" s="147" t="str">
        <f t="shared" si="227"/>
        <v/>
      </c>
      <c r="AJ1218" s="148" t="str">
        <f t="shared" si="216"/>
        <v/>
      </c>
      <c r="AK1218" s="148" t="str">
        <f t="shared" si="217"/>
        <v/>
      </c>
      <c r="AL1218" s="147" t="str">
        <f t="shared" si="218"/>
        <v/>
      </c>
      <c r="AM1218" s="147" t="str">
        <f t="shared" si="219"/>
        <v/>
      </c>
      <c r="AN1218" s="147" t="str">
        <f t="shared" si="220"/>
        <v/>
      </c>
      <c r="AO1218" s="118"/>
    </row>
    <row r="1219" spans="1:41">
      <c r="A1219" s="118"/>
      <c r="B1219" s="118"/>
      <c r="C1219" s="118"/>
      <c r="D1219" s="118"/>
      <c r="E1219" s="118"/>
      <c r="F1219" s="118"/>
      <c r="G1219" s="118"/>
      <c r="H1219" s="118"/>
      <c r="I1219" s="118"/>
      <c r="J1219" s="118"/>
      <c r="K1219" s="118"/>
      <c r="L1219" s="118"/>
      <c r="M1219" s="118"/>
      <c r="N1219" s="118"/>
      <c r="O1219" s="143" t="str">
        <f>IF(H1219="","",(S1219/S1219)&amp;":"&amp;ROUND(AH1219/S1219,2))</f>
        <v/>
      </c>
      <c r="P1219" s="118"/>
      <c r="Q1219" s="118"/>
      <c r="R1219" s="143" t="str">
        <f>IF(H1219="","",(S1219/S1219)&amp;":"&amp;ROUND(AI1219/S1219,2))</f>
        <v/>
      </c>
      <c r="S1219" s="144" t="str">
        <f t="shared" si="221"/>
        <v/>
      </c>
      <c r="T1219" s="145" t="str">
        <f t="shared" si="222"/>
        <v/>
      </c>
      <c r="U1219" s="118"/>
      <c r="V1219" s="145" t="str">
        <f t="shared" si="223"/>
        <v/>
      </c>
      <c r="W1219" s="144" t="str">
        <f t="shared" si="224"/>
        <v/>
      </c>
      <c r="X1219" s="146" t="str">
        <f>IF(C1219="","",IF(OR(C1219="Trade",C1219="Multi Position"),(X1218+V1219),IF(C1219="Deposit",(X1218+AE1219),IF(C1219="Withdrawal",(X1218-AE1219)))))</f>
        <v/>
      </c>
      <c r="Y1219" s="145" t="str">
        <f t="shared" si="225"/>
        <v/>
      </c>
      <c r="Z1219" s="118"/>
      <c r="AA1219" s="118"/>
      <c r="AB1219" s="118"/>
      <c r="AC1219" s="118"/>
      <c r="AD1219" s="118"/>
      <c r="AE1219" s="139"/>
      <c r="AF1219" s="118"/>
      <c r="AG1219" s="118"/>
      <c r="AH1219" s="147" t="str">
        <f t="shared" si="226"/>
        <v/>
      </c>
      <c r="AI1219" s="147" t="str">
        <f t="shared" si="227"/>
        <v/>
      </c>
      <c r="AJ1219" s="148" t="str">
        <f t="shared" si="216"/>
        <v/>
      </c>
      <c r="AK1219" s="148" t="str">
        <f t="shared" si="217"/>
        <v/>
      </c>
      <c r="AL1219" s="147" t="str">
        <f t="shared" si="218"/>
        <v/>
      </c>
      <c r="AM1219" s="147" t="str">
        <f t="shared" si="219"/>
        <v/>
      </c>
      <c r="AN1219" s="147" t="str">
        <f t="shared" si="220"/>
        <v/>
      </c>
      <c r="AO1219" s="118"/>
    </row>
    <row r="1220" spans="1:41">
      <c r="A1220" s="118"/>
      <c r="B1220" s="118"/>
      <c r="C1220" s="118"/>
      <c r="D1220" s="118"/>
      <c r="E1220" s="118"/>
      <c r="F1220" s="118"/>
      <c r="G1220" s="118"/>
      <c r="H1220" s="118"/>
      <c r="I1220" s="118"/>
      <c r="J1220" s="118"/>
      <c r="K1220" s="118"/>
      <c r="L1220" s="118"/>
      <c r="M1220" s="118"/>
      <c r="N1220" s="118"/>
      <c r="O1220" s="143" t="str">
        <f>IF(H1220="","",(S1220/S1220)&amp;":"&amp;ROUND(AH1220/S1220,2))</f>
        <v/>
      </c>
      <c r="P1220" s="118"/>
      <c r="Q1220" s="118"/>
      <c r="R1220" s="143" t="str">
        <f>IF(H1220="","",(S1220/S1220)&amp;":"&amp;ROUND(AI1220/S1220,2))</f>
        <v/>
      </c>
      <c r="S1220" s="144" t="str">
        <f t="shared" si="221"/>
        <v/>
      </c>
      <c r="T1220" s="145" t="str">
        <f t="shared" si="222"/>
        <v/>
      </c>
      <c r="U1220" s="118"/>
      <c r="V1220" s="145" t="str">
        <f t="shared" si="223"/>
        <v/>
      </c>
      <c r="W1220" s="144" t="str">
        <f t="shared" si="224"/>
        <v/>
      </c>
      <c r="X1220" s="146" t="str">
        <f>IF(C1220="","",IF(OR(C1220="Trade",C1220="Multi Position"),(X1219+V1220),IF(C1220="Deposit",(X1219+AE1220),IF(C1220="Withdrawal",(X1219-AE1220)))))</f>
        <v/>
      </c>
      <c r="Y1220" s="145" t="str">
        <f t="shared" si="225"/>
        <v/>
      </c>
      <c r="Z1220" s="118"/>
      <c r="AA1220" s="118"/>
      <c r="AB1220" s="118"/>
      <c r="AC1220" s="118"/>
      <c r="AD1220" s="118"/>
      <c r="AE1220" s="139"/>
      <c r="AF1220" s="118"/>
      <c r="AG1220" s="118"/>
      <c r="AH1220" s="147" t="str">
        <f t="shared" si="226"/>
        <v/>
      </c>
      <c r="AI1220" s="147" t="str">
        <f t="shared" si="227"/>
        <v/>
      </c>
      <c r="AJ1220" s="148" t="str">
        <f t="shared" si="216"/>
        <v/>
      </c>
      <c r="AK1220" s="148" t="str">
        <f t="shared" si="217"/>
        <v/>
      </c>
      <c r="AL1220" s="147" t="str">
        <f t="shared" si="218"/>
        <v/>
      </c>
      <c r="AM1220" s="147" t="str">
        <f t="shared" si="219"/>
        <v/>
      </c>
      <c r="AN1220" s="147" t="str">
        <f t="shared" si="220"/>
        <v/>
      </c>
      <c r="AO1220" s="118"/>
    </row>
    <row r="1221" spans="1:41">
      <c r="A1221" s="118"/>
      <c r="B1221" s="118"/>
      <c r="C1221" s="118"/>
      <c r="D1221" s="118"/>
      <c r="E1221" s="118"/>
      <c r="F1221" s="118"/>
      <c r="G1221" s="118"/>
      <c r="H1221" s="118"/>
      <c r="I1221" s="118"/>
      <c r="J1221" s="118"/>
      <c r="K1221" s="118"/>
      <c r="L1221" s="118"/>
      <c r="M1221" s="118"/>
      <c r="N1221" s="118"/>
      <c r="O1221" s="143" t="str">
        <f>IF(H1221="","",(S1221/S1221)&amp;":"&amp;ROUND(AH1221/S1221,2))</f>
        <v/>
      </c>
      <c r="P1221" s="118"/>
      <c r="Q1221" s="118"/>
      <c r="R1221" s="143" t="str">
        <f>IF(H1221="","",(S1221/S1221)&amp;":"&amp;ROUND(AI1221/S1221,2))</f>
        <v/>
      </c>
      <c r="S1221" s="144" t="str">
        <f t="shared" si="221"/>
        <v/>
      </c>
      <c r="T1221" s="145" t="str">
        <f t="shared" si="222"/>
        <v/>
      </c>
      <c r="U1221" s="118"/>
      <c r="V1221" s="145" t="str">
        <f t="shared" si="223"/>
        <v/>
      </c>
      <c r="W1221" s="144" t="str">
        <f t="shared" si="224"/>
        <v/>
      </c>
      <c r="X1221" s="146" t="str">
        <f>IF(C1221="","",IF(OR(C1221="Trade",C1221="Multi Position"),(X1220+V1221),IF(C1221="Deposit",(X1220+AE1221),IF(C1221="Withdrawal",(X1220-AE1221)))))</f>
        <v/>
      </c>
      <c r="Y1221" s="145" t="str">
        <f t="shared" si="225"/>
        <v/>
      </c>
      <c r="Z1221" s="118"/>
      <c r="AA1221" s="118"/>
      <c r="AB1221" s="118"/>
      <c r="AC1221" s="118"/>
      <c r="AD1221" s="118"/>
      <c r="AE1221" s="139"/>
      <c r="AF1221" s="118"/>
      <c r="AG1221" s="118"/>
      <c r="AH1221" s="147" t="str">
        <f t="shared" si="226"/>
        <v/>
      </c>
      <c r="AI1221" s="147" t="str">
        <f t="shared" si="227"/>
        <v/>
      </c>
      <c r="AJ1221" s="148" t="str">
        <f t="shared" si="216"/>
        <v/>
      </c>
      <c r="AK1221" s="148" t="str">
        <f t="shared" si="217"/>
        <v/>
      </c>
      <c r="AL1221" s="147" t="str">
        <f t="shared" si="218"/>
        <v/>
      </c>
      <c r="AM1221" s="147" t="str">
        <f t="shared" si="219"/>
        <v/>
      </c>
      <c r="AN1221" s="147" t="str">
        <f t="shared" si="220"/>
        <v/>
      </c>
      <c r="AO1221" s="118"/>
    </row>
    <row r="1222" spans="1:41">
      <c r="A1222" s="118"/>
      <c r="B1222" s="118"/>
      <c r="C1222" s="118"/>
      <c r="D1222" s="118"/>
      <c r="E1222" s="118"/>
      <c r="F1222" s="118"/>
      <c r="G1222" s="118"/>
      <c r="H1222" s="118"/>
      <c r="I1222" s="118"/>
      <c r="J1222" s="118"/>
      <c r="K1222" s="118"/>
      <c r="L1222" s="118"/>
      <c r="M1222" s="118"/>
      <c r="N1222" s="118"/>
      <c r="O1222" s="143" t="str">
        <f>IF(H1222="","",(S1222/S1222)&amp;":"&amp;ROUND(AH1222/S1222,2))</f>
        <v/>
      </c>
      <c r="P1222" s="118"/>
      <c r="Q1222" s="118"/>
      <c r="R1222" s="143" t="str">
        <f>IF(H1222="","",(S1222/S1222)&amp;":"&amp;ROUND(AI1222/S1222,2))</f>
        <v/>
      </c>
      <c r="S1222" s="144" t="str">
        <f t="shared" si="221"/>
        <v/>
      </c>
      <c r="T1222" s="145" t="str">
        <f t="shared" si="222"/>
        <v/>
      </c>
      <c r="U1222" s="118"/>
      <c r="V1222" s="145" t="str">
        <f t="shared" si="223"/>
        <v/>
      </c>
      <c r="W1222" s="144" t="str">
        <f t="shared" si="224"/>
        <v/>
      </c>
      <c r="X1222" s="146" t="str">
        <f>IF(C1222="","",IF(OR(C1222="Trade",C1222="Multi Position"),(X1221+V1222),IF(C1222="Deposit",(X1221+AE1222),IF(C1222="Withdrawal",(X1221-AE1222)))))</f>
        <v/>
      </c>
      <c r="Y1222" s="145" t="str">
        <f t="shared" si="225"/>
        <v/>
      </c>
      <c r="Z1222" s="118"/>
      <c r="AA1222" s="118"/>
      <c r="AB1222" s="118"/>
      <c r="AC1222" s="118"/>
      <c r="AD1222" s="118"/>
      <c r="AE1222" s="139"/>
      <c r="AF1222" s="118"/>
      <c r="AG1222" s="118"/>
      <c r="AH1222" s="147" t="str">
        <f t="shared" si="226"/>
        <v/>
      </c>
      <c r="AI1222" s="147" t="str">
        <f t="shared" si="227"/>
        <v/>
      </c>
      <c r="AJ1222" s="148" t="str">
        <f t="shared" si="216"/>
        <v/>
      </c>
      <c r="AK1222" s="148" t="str">
        <f t="shared" si="217"/>
        <v/>
      </c>
      <c r="AL1222" s="147" t="str">
        <f t="shared" si="218"/>
        <v/>
      </c>
      <c r="AM1222" s="147" t="str">
        <f t="shared" si="219"/>
        <v/>
      </c>
      <c r="AN1222" s="147" t="str">
        <f t="shared" si="220"/>
        <v/>
      </c>
      <c r="AO1222" s="118"/>
    </row>
    <row r="1223" spans="1:41">
      <c r="A1223" s="118"/>
      <c r="B1223" s="118"/>
      <c r="C1223" s="118"/>
      <c r="D1223" s="118"/>
      <c r="E1223" s="118"/>
      <c r="F1223" s="118"/>
      <c r="G1223" s="118"/>
      <c r="H1223" s="118"/>
      <c r="I1223" s="118"/>
      <c r="J1223" s="118"/>
      <c r="K1223" s="118"/>
      <c r="L1223" s="118"/>
      <c r="M1223" s="118"/>
      <c r="N1223" s="118"/>
      <c r="O1223" s="143" t="str">
        <f>IF(H1223="","",(S1223/S1223)&amp;":"&amp;ROUND(AH1223/S1223,2))</f>
        <v/>
      </c>
      <c r="P1223" s="118"/>
      <c r="Q1223" s="118"/>
      <c r="R1223" s="143" t="str">
        <f>IF(H1223="","",(S1223/S1223)&amp;":"&amp;ROUND(AI1223/S1223,2))</f>
        <v/>
      </c>
      <c r="S1223" s="144" t="str">
        <f t="shared" si="221"/>
        <v/>
      </c>
      <c r="T1223" s="145" t="str">
        <f t="shared" si="222"/>
        <v/>
      </c>
      <c r="U1223" s="118"/>
      <c r="V1223" s="145" t="str">
        <f t="shared" si="223"/>
        <v/>
      </c>
      <c r="W1223" s="144" t="str">
        <f t="shared" si="224"/>
        <v/>
      </c>
      <c r="X1223" s="146" t="str">
        <f>IF(C1223="","",IF(OR(C1223="Trade",C1223="Multi Position"),(X1222+V1223),IF(C1223="Deposit",(X1222+AE1223),IF(C1223="Withdrawal",(X1222-AE1223)))))</f>
        <v/>
      </c>
      <c r="Y1223" s="145" t="str">
        <f t="shared" si="225"/>
        <v/>
      </c>
      <c r="Z1223" s="118"/>
      <c r="AA1223" s="118"/>
      <c r="AB1223" s="118"/>
      <c r="AC1223" s="118"/>
      <c r="AD1223" s="118"/>
      <c r="AE1223" s="139"/>
      <c r="AF1223" s="118"/>
      <c r="AG1223" s="118"/>
      <c r="AH1223" s="147" t="str">
        <f t="shared" si="226"/>
        <v/>
      </c>
      <c r="AI1223" s="147" t="str">
        <f t="shared" si="227"/>
        <v/>
      </c>
      <c r="AJ1223" s="148" t="str">
        <f t="shared" si="216"/>
        <v/>
      </c>
      <c r="AK1223" s="148" t="str">
        <f t="shared" si="217"/>
        <v/>
      </c>
      <c r="AL1223" s="147" t="str">
        <f t="shared" si="218"/>
        <v/>
      </c>
      <c r="AM1223" s="147" t="str">
        <f t="shared" si="219"/>
        <v/>
      </c>
      <c r="AN1223" s="147" t="str">
        <f t="shared" si="220"/>
        <v/>
      </c>
      <c r="AO1223" s="118"/>
    </row>
    <row r="1224" spans="1:41">
      <c r="A1224" s="118"/>
      <c r="B1224" s="118"/>
      <c r="C1224" s="118"/>
      <c r="D1224" s="118"/>
      <c r="E1224" s="118"/>
      <c r="F1224" s="118"/>
      <c r="G1224" s="118"/>
      <c r="H1224" s="118"/>
      <c r="I1224" s="118"/>
      <c r="J1224" s="118"/>
      <c r="K1224" s="118"/>
      <c r="L1224" s="118"/>
      <c r="M1224" s="118"/>
      <c r="N1224" s="118"/>
      <c r="O1224" s="143" t="str">
        <f>IF(H1224="","",(S1224/S1224)&amp;":"&amp;ROUND(AH1224/S1224,2))</f>
        <v/>
      </c>
      <c r="P1224" s="118"/>
      <c r="Q1224" s="118"/>
      <c r="R1224" s="143" t="str">
        <f>IF(H1224="","",(S1224/S1224)&amp;":"&amp;ROUND(AI1224/S1224,2))</f>
        <v/>
      </c>
      <c r="S1224" s="144" t="str">
        <f t="shared" si="221"/>
        <v/>
      </c>
      <c r="T1224" s="145" t="str">
        <f t="shared" si="222"/>
        <v/>
      </c>
      <c r="U1224" s="118"/>
      <c r="V1224" s="145" t="str">
        <f t="shared" si="223"/>
        <v/>
      </c>
      <c r="W1224" s="144" t="str">
        <f t="shared" si="224"/>
        <v/>
      </c>
      <c r="X1224" s="146" t="str">
        <f>IF(C1224="","",IF(OR(C1224="Trade",C1224="Multi Position"),(X1223+V1224),IF(C1224="Deposit",(X1223+AE1224),IF(C1224="Withdrawal",(X1223-AE1224)))))</f>
        <v/>
      </c>
      <c r="Y1224" s="145" t="str">
        <f t="shared" si="225"/>
        <v/>
      </c>
      <c r="Z1224" s="118"/>
      <c r="AA1224" s="118"/>
      <c r="AB1224" s="118"/>
      <c r="AC1224" s="118"/>
      <c r="AD1224" s="118"/>
      <c r="AE1224" s="139"/>
      <c r="AF1224" s="118"/>
      <c r="AG1224" s="118"/>
      <c r="AH1224" s="147" t="str">
        <f t="shared" si="226"/>
        <v/>
      </c>
      <c r="AI1224" s="147" t="str">
        <f t="shared" si="227"/>
        <v/>
      </c>
      <c r="AJ1224" s="148" t="str">
        <f t="shared" si="216"/>
        <v/>
      </c>
      <c r="AK1224" s="148" t="str">
        <f t="shared" si="217"/>
        <v/>
      </c>
      <c r="AL1224" s="147" t="str">
        <f t="shared" si="218"/>
        <v/>
      </c>
      <c r="AM1224" s="147" t="str">
        <f t="shared" si="219"/>
        <v/>
      </c>
      <c r="AN1224" s="147" t="str">
        <f t="shared" si="220"/>
        <v/>
      </c>
      <c r="AO1224" s="118"/>
    </row>
    <row r="1225" spans="1:41">
      <c r="A1225" s="118"/>
      <c r="B1225" s="118"/>
      <c r="C1225" s="118"/>
      <c r="D1225" s="118"/>
      <c r="E1225" s="118"/>
      <c r="F1225" s="118"/>
      <c r="G1225" s="118"/>
      <c r="H1225" s="118"/>
      <c r="I1225" s="118"/>
      <c r="J1225" s="118"/>
      <c r="K1225" s="118"/>
      <c r="L1225" s="118"/>
      <c r="M1225" s="118"/>
      <c r="N1225" s="118"/>
      <c r="O1225" s="143" t="str">
        <f>IF(H1225="","",(S1225/S1225)&amp;":"&amp;ROUND(AH1225/S1225,2))</f>
        <v/>
      </c>
      <c r="P1225" s="118"/>
      <c r="Q1225" s="118"/>
      <c r="R1225" s="143" t="str">
        <f>IF(H1225="","",(S1225/S1225)&amp;":"&amp;ROUND(AI1225/S1225,2))</f>
        <v/>
      </c>
      <c r="S1225" s="144" t="str">
        <f t="shared" si="221"/>
        <v/>
      </c>
      <c r="T1225" s="145" t="str">
        <f t="shared" si="222"/>
        <v/>
      </c>
      <c r="U1225" s="118"/>
      <c r="V1225" s="145" t="str">
        <f t="shared" si="223"/>
        <v/>
      </c>
      <c r="W1225" s="144" t="str">
        <f t="shared" si="224"/>
        <v/>
      </c>
      <c r="X1225" s="146" t="str">
        <f>IF(C1225="","",IF(OR(C1225="Trade",C1225="Multi Position"),(X1224+V1225),IF(C1225="Deposit",(X1224+AE1225),IF(C1225="Withdrawal",(X1224-AE1225)))))</f>
        <v/>
      </c>
      <c r="Y1225" s="145" t="str">
        <f t="shared" si="225"/>
        <v/>
      </c>
      <c r="Z1225" s="118"/>
      <c r="AA1225" s="118"/>
      <c r="AB1225" s="118"/>
      <c r="AC1225" s="118"/>
      <c r="AD1225" s="118"/>
      <c r="AE1225" s="139"/>
      <c r="AF1225" s="118"/>
      <c r="AG1225" s="118"/>
      <c r="AH1225" s="147" t="str">
        <f t="shared" si="226"/>
        <v/>
      </c>
      <c r="AI1225" s="147" t="str">
        <f t="shared" si="227"/>
        <v/>
      </c>
      <c r="AJ1225" s="148" t="str">
        <f t="shared" si="216"/>
        <v/>
      </c>
      <c r="AK1225" s="148" t="str">
        <f t="shared" si="217"/>
        <v/>
      </c>
      <c r="AL1225" s="147" t="str">
        <f t="shared" si="218"/>
        <v/>
      </c>
      <c r="AM1225" s="147" t="str">
        <f t="shared" si="219"/>
        <v/>
      </c>
      <c r="AN1225" s="147" t="str">
        <f t="shared" si="220"/>
        <v/>
      </c>
      <c r="AO1225" s="118"/>
    </row>
    <row r="1226" spans="1:41">
      <c r="A1226" s="118"/>
      <c r="B1226" s="118"/>
      <c r="C1226" s="118"/>
      <c r="D1226" s="118"/>
      <c r="E1226" s="118"/>
      <c r="F1226" s="118"/>
      <c r="G1226" s="118"/>
      <c r="H1226" s="118"/>
      <c r="I1226" s="118"/>
      <c r="J1226" s="118"/>
      <c r="K1226" s="118"/>
      <c r="L1226" s="118"/>
      <c r="M1226" s="118"/>
      <c r="N1226" s="118"/>
      <c r="O1226" s="143" t="str">
        <f>IF(H1226="","",(S1226/S1226)&amp;":"&amp;ROUND(AH1226/S1226,2))</f>
        <v/>
      </c>
      <c r="P1226" s="118"/>
      <c r="Q1226" s="118"/>
      <c r="R1226" s="143" t="str">
        <f>IF(H1226="","",(S1226/S1226)&amp;":"&amp;ROUND(AI1226/S1226,2))</f>
        <v/>
      </c>
      <c r="S1226" s="144" t="str">
        <f t="shared" si="221"/>
        <v/>
      </c>
      <c r="T1226" s="145" t="str">
        <f t="shared" si="222"/>
        <v/>
      </c>
      <c r="U1226" s="118"/>
      <c r="V1226" s="145" t="str">
        <f t="shared" si="223"/>
        <v/>
      </c>
      <c r="W1226" s="144" t="str">
        <f t="shared" si="224"/>
        <v/>
      </c>
      <c r="X1226" s="146" t="str">
        <f>IF(C1226="","",IF(OR(C1226="Trade",C1226="Multi Position"),(X1225+V1226),IF(C1226="Deposit",(X1225+AE1226),IF(C1226="Withdrawal",(X1225-AE1226)))))</f>
        <v/>
      </c>
      <c r="Y1226" s="145" t="str">
        <f t="shared" si="225"/>
        <v/>
      </c>
      <c r="Z1226" s="118"/>
      <c r="AA1226" s="118"/>
      <c r="AB1226" s="118"/>
      <c r="AC1226" s="118"/>
      <c r="AD1226" s="118"/>
      <c r="AE1226" s="139"/>
      <c r="AF1226" s="118"/>
      <c r="AG1226" s="118"/>
      <c r="AH1226" s="147" t="str">
        <f t="shared" si="226"/>
        <v/>
      </c>
      <c r="AI1226" s="147" t="str">
        <f t="shared" si="227"/>
        <v/>
      </c>
      <c r="AJ1226" s="148" t="str">
        <f t="shared" ref="AJ1226:AJ1289" si="228">IF(V1226&lt;0,V1226/-X1226,S1226)</f>
        <v/>
      </c>
      <c r="AK1226" s="148" t="str">
        <f t="shared" ref="AK1226:AK1289" si="229">IF(V1226="","",IF(H1226="LONG",IF(V1226&gt;0,V1226/X1226,((L1226*(P1226-K1226))/X1226)),IF(V1226&gt;0,V1226/X1226,((L1226*(K1226-P1226))/X1226))))</f>
        <v/>
      </c>
      <c r="AL1226" s="147" t="str">
        <f t="shared" ref="AL1226:AL1289" si="230">IF(B1226="","",MONTH(B1226))</f>
        <v/>
      </c>
      <c r="AM1226" s="147" t="str">
        <f t="shared" ref="AM1226:AM1289" si="231">IF(B1226="","",YEAR(B1226))</f>
        <v/>
      </c>
      <c r="AN1226" s="147" t="str">
        <f t="shared" ref="AN1226:AN1289" si="232">IF(B1226="","",DAY(B1226))</f>
        <v/>
      </c>
      <c r="AO1226" s="118"/>
    </row>
    <row r="1227" spans="1:41">
      <c r="A1227" s="118"/>
      <c r="B1227" s="118"/>
      <c r="C1227" s="118"/>
      <c r="D1227" s="118"/>
      <c r="E1227" s="118"/>
      <c r="F1227" s="118"/>
      <c r="G1227" s="118"/>
      <c r="H1227" s="118"/>
      <c r="I1227" s="118"/>
      <c r="J1227" s="118"/>
      <c r="K1227" s="118"/>
      <c r="L1227" s="118"/>
      <c r="M1227" s="118"/>
      <c r="N1227" s="118"/>
      <c r="O1227" s="143" t="str">
        <f>IF(H1227="","",(S1227/S1227)&amp;":"&amp;ROUND(AH1227/S1227,2))</f>
        <v/>
      </c>
      <c r="P1227" s="118"/>
      <c r="Q1227" s="118"/>
      <c r="R1227" s="143" t="str">
        <f>IF(H1227="","",(S1227/S1227)&amp;":"&amp;ROUND(AI1227/S1227,2))</f>
        <v/>
      </c>
      <c r="S1227" s="144" t="str">
        <f t="shared" ref="S1227:S1290" si="233">IF(N1227="","",IF(H1227="LONG",(((K1227-M1227)*L1227)/X1226),(((M1227-K1227)*L1227)/X1226)))</f>
        <v/>
      </c>
      <c r="T1227" s="145" t="str">
        <f t="shared" ref="T1227:T1290" si="234">IF(K1227="","",IF(H1227="LONG",(P1227*L1227)-(K1227*L1227),(K1227*L1227)-(P1227*L1227)))</f>
        <v/>
      </c>
      <c r="U1227" s="118"/>
      <c r="V1227" s="145" t="str">
        <f t="shared" ref="V1227:V1290" si="235">IF(K1227="","",IF(T1227&lt;0,(T1227)-+U1227,(T1227)-U1227))</f>
        <v/>
      </c>
      <c r="W1227" s="144" t="str">
        <f t="shared" ref="W1227:W1290" si="236">IF(P1227="","",SUM(V1227/X1226))</f>
        <v/>
      </c>
      <c r="X1227" s="146" t="str">
        <f>IF(C1227="","",IF(OR(C1227="Trade",C1227="Multi Position"),(X1226+V1227),IF(C1227="Deposit",(X1226+AE1227),IF(C1227="Withdrawal",(X1226-AE1227)))))</f>
        <v/>
      </c>
      <c r="Y1227" s="145" t="str">
        <f t="shared" ref="Y1227:Y1290" si="237">IF(Q1227="","",INT(Q1227-B1227)&amp;" Days "&amp;TEXT(Q1227-B1227,"H"" Hrs ""m"" mins """))</f>
        <v/>
      </c>
      <c r="Z1227" s="118"/>
      <c r="AA1227" s="118"/>
      <c r="AB1227" s="118"/>
      <c r="AC1227" s="118"/>
      <c r="AD1227" s="118"/>
      <c r="AE1227" s="139"/>
      <c r="AF1227" s="118"/>
      <c r="AG1227" s="118"/>
      <c r="AH1227" s="147" t="str">
        <f t="shared" ref="AH1227:AH1290" si="238">IF(K1227="","", IF(H1227="LONG", (((N1227-K1227)*L1227)/X1226), (((K1227-N1227)*L1227)/X1226)))</f>
        <v/>
      </c>
      <c r="AI1227" s="147" t="str">
        <f t="shared" ref="AI1227:AI1290" si="239">IF(K1227="","", IF(H1227="LONG", (((P1227-K1227)*L1227)/X1226), (((K1227-P1227)*L1227)/X1226)))</f>
        <v/>
      </c>
      <c r="AJ1227" s="148" t="str">
        <f t="shared" si="228"/>
        <v/>
      </c>
      <c r="AK1227" s="148" t="str">
        <f t="shared" si="229"/>
        <v/>
      </c>
      <c r="AL1227" s="147" t="str">
        <f t="shared" si="230"/>
        <v/>
      </c>
      <c r="AM1227" s="147" t="str">
        <f t="shared" si="231"/>
        <v/>
      </c>
      <c r="AN1227" s="147" t="str">
        <f t="shared" si="232"/>
        <v/>
      </c>
      <c r="AO1227" s="118"/>
    </row>
    <row r="1228" spans="1:41">
      <c r="A1228" s="118"/>
      <c r="B1228" s="118"/>
      <c r="C1228" s="118"/>
      <c r="D1228" s="118"/>
      <c r="E1228" s="118"/>
      <c r="F1228" s="118"/>
      <c r="G1228" s="118"/>
      <c r="H1228" s="118"/>
      <c r="I1228" s="118"/>
      <c r="J1228" s="118"/>
      <c r="K1228" s="118"/>
      <c r="L1228" s="118"/>
      <c r="M1228" s="118"/>
      <c r="N1228" s="118"/>
      <c r="O1228" s="143" t="str">
        <f>IF(H1228="","",(S1228/S1228)&amp;":"&amp;ROUND(AH1228/S1228,2))</f>
        <v/>
      </c>
      <c r="P1228" s="118"/>
      <c r="Q1228" s="118"/>
      <c r="R1228" s="143" t="str">
        <f>IF(H1228="","",(S1228/S1228)&amp;":"&amp;ROUND(AI1228/S1228,2))</f>
        <v/>
      </c>
      <c r="S1228" s="144" t="str">
        <f t="shared" si="233"/>
        <v/>
      </c>
      <c r="T1228" s="145" t="str">
        <f t="shared" si="234"/>
        <v/>
      </c>
      <c r="U1228" s="118"/>
      <c r="V1228" s="145" t="str">
        <f t="shared" si="235"/>
        <v/>
      </c>
      <c r="W1228" s="144" t="str">
        <f t="shared" si="236"/>
        <v/>
      </c>
      <c r="X1228" s="146" t="str">
        <f>IF(C1228="","",IF(OR(C1228="Trade",C1228="Multi Position"),(X1227+V1228),IF(C1228="Deposit",(X1227+AE1228),IF(C1228="Withdrawal",(X1227-AE1228)))))</f>
        <v/>
      </c>
      <c r="Y1228" s="145" t="str">
        <f t="shared" si="237"/>
        <v/>
      </c>
      <c r="Z1228" s="118"/>
      <c r="AA1228" s="118"/>
      <c r="AB1228" s="118"/>
      <c r="AC1228" s="118"/>
      <c r="AD1228" s="118"/>
      <c r="AE1228" s="139"/>
      <c r="AF1228" s="118"/>
      <c r="AG1228" s="118"/>
      <c r="AH1228" s="147" t="str">
        <f t="shared" si="238"/>
        <v/>
      </c>
      <c r="AI1228" s="147" t="str">
        <f t="shared" si="239"/>
        <v/>
      </c>
      <c r="AJ1228" s="148" t="str">
        <f t="shared" si="228"/>
        <v/>
      </c>
      <c r="AK1228" s="148" t="str">
        <f t="shared" si="229"/>
        <v/>
      </c>
      <c r="AL1228" s="147" t="str">
        <f t="shared" si="230"/>
        <v/>
      </c>
      <c r="AM1228" s="147" t="str">
        <f t="shared" si="231"/>
        <v/>
      </c>
      <c r="AN1228" s="147" t="str">
        <f t="shared" si="232"/>
        <v/>
      </c>
      <c r="AO1228" s="118"/>
    </row>
    <row r="1229" spans="1:41">
      <c r="A1229" s="118"/>
      <c r="B1229" s="118"/>
      <c r="C1229" s="118"/>
      <c r="D1229" s="118"/>
      <c r="E1229" s="118"/>
      <c r="F1229" s="118"/>
      <c r="G1229" s="118"/>
      <c r="H1229" s="118"/>
      <c r="I1229" s="118"/>
      <c r="J1229" s="118"/>
      <c r="K1229" s="118"/>
      <c r="L1229" s="118"/>
      <c r="M1229" s="118"/>
      <c r="N1229" s="118"/>
      <c r="O1229" s="143" t="str">
        <f>IF(H1229="","",(S1229/S1229)&amp;":"&amp;ROUND(AH1229/S1229,2))</f>
        <v/>
      </c>
      <c r="P1229" s="118"/>
      <c r="Q1229" s="118"/>
      <c r="R1229" s="143" t="str">
        <f>IF(H1229="","",(S1229/S1229)&amp;":"&amp;ROUND(AI1229/S1229,2))</f>
        <v/>
      </c>
      <c r="S1229" s="144" t="str">
        <f t="shared" si="233"/>
        <v/>
      </c>
      <c r="T1229" s="145" t="str">
        <f t="shared" si="234"/>
        <v/>
      </c>
      <c r="U1229" s="118"/>
      <c r="V1229" s="145" t="str">
        <f t="shared" si="235"/>
        <v/>
      </c>
      <c r="W1229" s="144" t="str">
        <f t="shared" si="236"/>
        <v/>
      </c>
      <c r="X1229" s="146" t="str">
        <f>IF(C1229="","",IF(OR(C1229="Trade",C1229="Multi Position"),(X1228+V1229),IF(C1229="Deposit",(X1228+AE1229),IF(C1229="Withdrawal",(X1228-AE1229)))))</f>
        <v/>
      </c>
      <c r="Y1229" s="145" t="str">
        <f t="shared" si="237"/>
        <v/>
      </c>
      <c r="Z1229" s="118"/>
      <c r="AA1229" s="118"/>
      <c r="AB1229" s="118"/>
      <c r="AC1229" s="118"/>
      <c r="AD1229" s="118"/>
      <c r="AE1229" s="139"/>
      <c r="AF1229" s="118"/>
      <c r="AG1229" s="118"/>
      <c r="AH1229" s="147" t="str">
        <f t="shared" si="238"/>
        <v/>
      </c>
      <c r="AI1229" s="147" t="str">
        <f t="shared" si="239"/>
        <v/>
      </c>
      <c r="AJ1229" s="148" t="str">
        <f t="shared" si="228"/>
        <v/>
      </c>
      <c r="AK1229" s="148" t="str">
        <f t="shared" si="229"/>
        <v/>
      </c>
      <c r="AL1229" s="147" t="str">
        <f t="shared" si="230"/>
        <v/>
      </c>
      <c r="AM1229" s="147" t="str">
        <f t="shared" si="231"/>
        <v/>
      </c>
      <c r="AN1229" s="147" t="str">
        <f t="shared" si="232"/>
        <v/>
      </c>
      <c r="AO1229" s="118"/>
    </row>
    <row r="1230" spans="1:41">
      <c r="A1230" s="118"/>
      <c r="B1230" s="118"/>
      <c r="C1230" s="118"/>
      <c r="D1230" s="118"/>
      <c r="E1230" s="118"/>
      <c r="F1230" s="118"/>
      <c r="G1230" s="118"/>
      <c r="H1230" s="118"/>
      <c r="I1230" s="118"/>
      <c r="J1230" s="118"/>
      <c r="K1230" s="118"/>
      <c r="L1230" s="118"/>
      <c r="M1230" s="118"/>
      <c r="N1230" s="118"/>
      <c r="O1230" s="143" t="str">
        <f>IF(H1230="","",(S1230/S1230)&amp;":"&amp;ROUND(AH1230/S1230,2))</f>
        <v/>
      </c>
      <c r="P1230" s="118"/>
      <c r="Q1230" s="118"/>
      <c r="R1230" s="143" t="str">
        <f>IF(H1230="","",(S1230/S1230)&amp;":"&amp;ROUND(AI1230/S1230,2))</f>
        <v/>
      </c>
      <c r="S1230" s="144" t="str">
        <f t="shared" si="233"/>
        <v/>
      </c>
      <c r="T1230" s="145" t="str">
        <f t="shared" si="234"/>
        <v/>
      </c>
      <c r="U1230" s="118"/>
      <c r="V1230" s="145" t="str">
        <f t="shared" si="235"/>
        <v/>
      </c>
      <c r="W1230" s="144" t="str">
        <f t="shared" si="236"/>
        <v/>
      </c>
      <c r="X1230" s="146" t="str">
        <f>IF(C1230="","",IF(OR(C1230="Trade",C1230="Multi Position"),(X1229+V1230),IF(C1230="Deposit",(X1229+AE1230),IF(C1230="Withdrawal",(X1229-AE1230)))))</f>
        <v/>
      </c>
      <c r="Y1230" s="145" t="str">
        <f t="shared" si="237"/>
        <v/>
      </c>
      <c r="Z1230" s="118"/>
      <c r="AA1230" s="118"/>
      <c r="AB1230" s="118"/>
      <c r="AC1230" s="118"/>
      <c r="AD1230" s="118"/>
      <c r="AE1230" s="139"/>
      <c r="AF1230" s="118"/>
      <c r="AG1230" s="118"/>
      <c r="AH1230" s="147" t="str">
        <f t="shared" si="238"/>
        <v/>
      </c>
      <c r="AI1230" s="147" t="str">
        <f t="shared" si="239"/>
        <v/>
      </c>
      <c r="AJ1230" s="148" t="str">
        <f t="shared" si="228"/>
        <v/>
      </c>
      <c r="AK1230" s="148" t="str">
        <f t="shared" si="229"/>
        <v/>
      </c>
      <c r="AL1230" s="147" t="str">
        <f t="shared" si="230"/>
        <v/>
      </c>
      <c r="AM1230" s="147" t="str">
        <f t="shared" si="231"/>
        <v/>
      </c>
      <c r="AN1230" s="147" t="str">
        <f t="shared" si="232"/>
        <v/>
      </c>
      <c r="AO1230" s="118"/>
    </row>
    <row r="1231" spans="1:41">
      <c r="A1231" s="118"/>
      <c r="B1231" s="118"/>
      <c r="C1231" s="118"/>
      <c r="D1231" s="118"/>
      <c r="E1231" s="118"/>
      <c r="F1231" s="118"/>
      <c r="G1231" s="118"/>
      <c r="H1231" s="118"/>
      <c r="I1231" s="118"/>
      <c r="J1231" s="118"/>
      <c r="K1231" s="118"/>
      <c r="L1231" s="118"/>
      <c r="M1231" s="118"/>
      <c r="N1231" s="118"/>
      <c r="O1231" s="143" t="str">
        <f>IF(H1231="","",(S1231/S1231)&amp;":"&amp;ROUND(AH1231/S1231,2))</f>
        <v/>
      </c>
      <c r="P1231" s="118"/>
      <c r="Q1231" s="118"/>
      <c r="R1231" s="143" t="str">
        <f>IF(H1231="","",(S1231/S1231)&amp;":"&amp;ROUND(AI1231/S1231,2))</f>
        <v/>
      </c>
      <c r="S1231" s="144" t="str">
        <f t="shared" si="233"/>
        <v/>
      </c>
      <c r="T1231" s="145" t="str">
        <f t="shared" si="234"/>
        <v/>
      </c>
      <c r="U1231" s="118"/>
      <c r="V1231" s="145" t="str">
        <f t="shared" si="235"/>
        <v/>
      </c>
      <c r="W1231" s="144" t="str">
        <f t="shared" si="236"/>
        <v/>
      </c>
      <c r="X1231" s="146" t="str">
        <f>IF(C1231="","",IF(OR(C1231="Trade",C1231="Multi Position"),(X1230+V1231),IF(C1231="Deposit",(X1230+AE1231),IF(C1231="Withdrawal",(X1230-AE1231)))))</f>
        <v/>
      </c>
      <c r="Y1231" s="145" t="str">
        <f t="shared" si="237"/>
        <v/>
      </c>
      <c r="Z1231" s="118"/>
      <c r="AA1231" s="118"/>
      <c r="AB1231" s="118"/>
      <c r="AC1231" s="118"/>
      <c r="AD1231" s="118"/>
      <c r="AE1231" s="139"/>
      <c r="AF1231" s="118"/>
      <c r="AG1231" s="118"/>
      <c r="AH1231" s="147" t="str">
        <f t="shared" si="238"/>
        <v/>
      </c>
      <c r="AI1231" s="147" t="str">
        <f t="shared" si="239"/>
        <v/>
      </c>
      <c r="AJ1231" s="148" t="str">
        <f t="shared" si="228"/>
        <v/>
      </c>
      <c r="AK1231" s="148" t="str">
        <f t="shared" si="229"/>
        <v/>
      </c>
      <c r="AL1231" s="147" t="str">
        <f t="shared" si="230"/>
        <v/>
      </c>
      <c r="AM1231" s="147" t="str">
        <f t="shared" si="231"/>
        <v/>
      </c>
      <c r="AN1231" s="147" t="str">
        <f t="shared" si="232"/>
        <v/>
      </c>
      <c r="AO1231" s="118"/>
    </row>
    <row r="1232" spans="1:41">
      <c r="A1232" s="118"/>
      <c r="B1232" s="118"/>
      <c r="C1232" s="118"/>
      <c r="D1232" s="118"/>
      <c r="E1232" s="118"/>
      <c r="F1232" s="118"/>
      <c r="G1232" s="118"/>
      <c r="H1232" s="118"/>
      <c r="I1232" s="118"/>
      <c r="J1232" s="118"/>
      <c r="K1232" s="118"/>
      <c r="L1232" s="118"/>
      <c r="M1232" s="118"/>
      <c r="N1232" s="118"/>
      <c r="O1232" s="143" t="str">
        <f>IF(H1232="","",(S1232/S1232)&amp;":"&amp;ROUND(AH1232/S1232,2))</f>
        <v/>
      </c>
      <c r="P1232" s="118"/>
      <c r="Q1232" s="118"/>
      <c r="R1232" s="143" t="str">
        <f>IF(H1232="","",(S1232/S1232)&amp;":"&amp;ROUND(AI1232/S1232,2))</f>
        <v/>
      </c>
      <c r="S1232" s="144" t="str">
        <f t="shared" si="233"/>
        <v/>
      </c>
      <c r="T1232" s="145" t="str">
        <f t="shared" si="234"/>
        <v/>
      </c>
      <c r="U1232" s="118"/>
      <c r="V1232" s="145" t="str">
        <f t="shared" si="235"/>
        <v/>
      </c>
      <c r="W1232" s="144" t="str">
        <f t="shared" si="236"/>
        <v/>
      </c>
      <c r="X1232" s="146" t="str">
        <f>IF(C1232="","",IF(OR(C1232="Trade",C1232="Multi Position"),(X1231+V1232),IF(C1232="Deposit",(X1231+AE1232),IF(C1232="Withdrawal",(X1231-AE1232)))))</f>
        <v/>
      </c>
      <c r="Y1232" s="145" t="str">
        <f t="shared" si="237"/>
        <v/>
      </c>
      <c r="Z1232" s="118"/>
      <c r="AA1232" s="118"/>
      <c r="AB1232" s="118"/>
      <c r="AC1232" s="118"/>
      <c r="AD1232" s="118"/>
      <c r="AE1232" s="139"/>
      <c r="AF1232" s="118"/>
      <c r="AG1232" s="118"/>
      <c r="AH1232" s="147" t="str">
        <f t="shared" si="238"/>
        <v/>
      </c>
      <c r="AI1232" s="147" t="str">
        <f t="shared" si="239"/>
        <v/>
      </c>
      <c r="AJ1232" s="148" t="str">
        <f t="shared" si="228"/>
        <v/>
      </c>
      <c r="AK1232" s="148" t="str">
        <f t="shared" si="229"/>
        <v/>
      </c>
      <c r="AL1232" s="147" t="str">
        <f t="shared" si="230"/>
        <v/>
      </c>
      <c r="AM1232" s="147" t="str">
        <f t="shared" si="231"/>
        <v/>
      </c>
      <c r="AN1232" s="147" t="str">
        <f t="shared" si="232"/>
        <v/>
      </c>
      <c r="AO1232" s="118"/>
    </row>
    <row r="1233" spans="1:41">
      <c r="A1233" s="118"/>
      <c r="B1233" s="118"/>
      <c r="C1233" s="118"/>
      <c r="D1233" s="118"/>
      <c r="E1233" s="118"/>
      <c r="F1233" s="118"/>
      <c r="G1233" s="118"/>
      <c r="H1233" s="118"/>
      <c r="I1233" s="118"/>
      <c r="J1233" s="118"/>
      <c r="K1233" s="118"/>
      <c r="L1233" s="118"/>
      <c r="M1233" s="118"/>
      <c r="N1233" s="118"/>
      <c r="O1233" s="143" t="str">
        <f>IF(H1233="","",(S1233/S1233)&amp;":"&amp;ROUND(AH1233/S1233,2))</f>
        <v/>
      </c>
      <c r="P1233" s="118"/>
      <c r="Q1233" s="118"/>
      <c r="R1233" s="143" t="str">
        <f>IF(H1233="","",(S1233/S1233)&amp;":"&amp;ROUND(AI1233/S1233,2))</f>
        <v/>
      </c>
      <c r="S1233" s="144" t="str">
        <f t="shared" si="233"/>
        <v/>
      </c>
      <c r="T1233" s="145" t="str">
        <f t="shared" si="234"/>
        <v/>
      </c>
      <c r="U1233" s="118"/>
      <c r="V1233" s="145" t="str">
        <f t="shared" si="235"/>
        <v/>
      </c>
      <c r="W1233" s="144" t="str">
        <f t="shared" si="236"/>
        <v/>
      </c>
      <c r="X1233" s="146" t="str">
        <f>IF(C1233="","",IF(OR(C1233="Trade",C1233="Multi Position"),(X1232+V1233),IF(C1233="Deposit",(X1232+AE1233),IF(C1233="Withdrawal",(X1232-AE1233)))))</f>
        <v/>
      </c>
      <c r="Y1233" s="145" t="str">
        <f t="shared" si="237"/>
        <v/>
      </c>
      <c r="Z1233" s="118"/>
      <c r="AA1233" s="118"/>
      <c r="AB1233" s="118"/>
      <c r="AC1233" s="118"/>
      <c r="AD1233" s="118"/>
      <c r="AE1233" s="139"/>
      <c r="AF1233" s="118"/>
      <c r="AG1233" s="118"/>
      <c r="AH1233" s="147" t="str">
        <f t="shared" si="238"/>
        <v/>
      </c>
      <c r="AI1233" s="147" t="str">
        <f t="shared" si="239"/>
        <v/>
      </c>
      <c r="AJ1233" s="148" t="str">
        <f t="shared" si="228"/>
        <v/>
      </c>
      <c r="AK1233" s="148" t="str">
        <f t="shared" si="229"/>
        <v/>
      </c>
      <c r="AL1233" s="147" t="str">
        <f t="shared" si="230"/>
        <v/>
      </c>
      <c r="AM1233" s="147" t="str">
        <f t="shared" si="231"/>
        <v/>
      </c>
      <c r="AN1233" s="147" t="str">
        <f t="shared" si="232"/>
        <v/>
      </c>
      <c r="AO1233" s="118"/>
    </row>
    <row r="1234" spans="1:41">
      <c r="A1234" s="118"/>
      <c r="B1234" s="118"/>
      <c r="C1234" s="118"/>
      <c r="D1234" s="118"/>
      <c r="E1234" s="118"/>
      <c r="F1234" s="118"/>
      <c r="G1234" s="118"/>
      <c r="H1234" s="118"/>
      <c r="I1234" s="118"/>
      <c r="J1234" s="118"/>
      <c r="K1234" s="118"/>
      <c r="L1234" s="118"/>
      <c r="M1234" s="118"/>
      <c r="N1234" s="118"/>
      <c r="O1234" s="143" t="str">
        <f>IF(H1234="","",(S1234/S1234)&amp;":"&amp;ROUND(AH1234/S1234,2))</f>
        <v/>
      </c>
      <c r="P1234" s="118"/>
      <c r="Q1234" s="118"/>
      <c r="R1234" s="143" t="str">
        <f>IF(H1234="","",(S1234/S1234)&amp;":"&amp;ROUND(AI1234/S1234,2))</f>
        <v/>
      </c>
      <c r="S1234" s="144" t="str">
        <f t="shared" si="233"/>
        <v/>
      </c>
      <c r="T1234" s="145" t="str">
        <f t="shared" si="234"/>
        <v/>
      </c>
      <c r="U1234" s="118"/>
      <c r="V1234" s="145" t="str">
        <f t="shared" si="235"/>
        <v/>
      </c>
      <c r="W1234" s="144" t="str">
        <f t="shared" si="236"/>
        <v/>
      </c>
      <c r="X1234" s="146" t="str">
        <f>IF(C1234="","",IF(OR(C1234="Trade",C1234="Multi Position"),(X1233+V1234),IF(C1234="Deposit",(X1233+AE1234),IF(C1234="Withdrawal",(X1233-AE1234)))))</f>
        <v/>
      </c>
      <c r="Y1234" s="145" t="str">
        <f t="shared" si="237"/>
        <v/>
      </c>
      <c r="Z1234" s="118"/>
      <c r="AA1234" s="118"/>
      <c r="AB1234" s="118"/>
      <c r="AC1234" s="118"/>
      <c r="AD1234" s="118"/>
      <c r="AE1234" s="139"/>
      <c r="AF1234" s="118"/>
      <c r="AG1234" s="118"/>
      <c r="AH1234" s="147" t="str">
        <f t="shared" si="238"/>
        <v/>
      </c>
      <c r="AI1234" s="147" t="str">
        <f t="shared" si="239"/>
        <v/>
      </c>
      <c r="AJ1234" s="148" t="str">
        <f t="shared" si="228"/>
        <v/>
      </c>
      <c r="AK1234" s="148" t="str">
        <f t="shared" si="229"/>
        <v/>
      </c>
      <c r="AL1234" s="147" t="str">
        <f t="shared" si="230"/>
        <v/>
      </c>
      <c r="AM1234" s="147" t="str">
        <f t="shared" si="231"/>
        <v/>
      </c>
      <c r="AN1234" s="147" t="str">
        <f t="shared" si="232"/>
        <v/>
      </c>
      <c r="AO1234" s="118"/>
    </row>
    <row r="1235" spans="1:41">
      <c r="A1235" s="118"/>
      <c r="B1235" s="118"/>
      <c r="C1235" s="118"/>
      <c r="D1235" s="118"/>
      <c r="E1235" s="118"/>
      <c r="F1235" s="118"/>
      <c r="G1235" s="118"/>
      <c r="H1235" s="118"/>
      <c r="I1235" s="118"/>
      <c r="J1235" s="118"/>
      <c r="K1235" s="118"/>
      <c r="L1235" s="118"/>
      <c r="M1235" s="118"/>
      <c r="N1235" s="118"/>
      <c r="O1235" s="143" t="str">
        <f>IF(H1235="","",(S1235/S1235)&amp;":"&amp;ROUND(AH1235/S1235,2))</f>
        <v/>
      </c>
      <c r="P1235" s="118"/>
      <c r="Q1235" s="118"/>
      <c r="R1235" s="143" t="str">
        <f>IF(H1235="","",(S1235/S1235)&amp;":"&amp;ROUND(AI1235/S1235,2))</f>
        <v/>
      </c>
      <c r="S1235" s="144" t="str">
        <f t="shared" si="233"/>
        <v/>
      </c>
      <c r="T1235" s="145" t="str">
        <f t="shared" si="234"/>
        <v/>
      </c>
      <c r="U1235" s="118"/>
      <c r="V1235" s="145" t="str">
        <f t="shared" si="235"/>
        <v/>
      </c>
      <c r="W1235" s="144" t="str">
        <f t="shared" si="236"/>
        <v/>
      </c>
      <c r="X1235" s="146" t="str">
        <f>IF(C1235="","",IF(OR(C1235="Trade",C1235="Multi Position"),(X1234+V1235),IF(C1235="Deposit",(X1234+AE1235),IF(C1235="Withdrawal",(X1234-AE1235)))))</f>
        <v/>
      </c>
      <c r="Y1235" s="145" t="str">
        <f t="shared" si="237"/>
        <v/>
      </c>
      <c r="Z1235" s="118"/>
      <c r="AA1235" s="118"/>
      <c r="AB1235" s="118"/>
      <c r="AC1235" s="118"/>
      <c r="AD1235" s="118"/>
      <c r="AE1235" s="139"/>
      <c r="AF1235" s="118"/>
      <c r="AG1235" s="118"/>
      <c r="AH1235" s="147" t="str">
        <f t="shared" si="238"/>
        <v/>
      </c>
      <c r="AI1235" s="147" t="str">
        <f t="shared" si="239"/>
        <v/>
      </c>
      <c r="AJ1235" s="148" t="str">
        <f t="shared" si="228"/>
        <v/>
      </c>
      <c r="AK1235" s="148" t="str">
        <f t="shared" si="229"/>
        <v/>
      </c>
      <c r="AL1235" s="147" t="str">
        <f t="shared" si="230"/>
        <v/>
      </c>
      <c r="AM1235" s="147" t="str">
        <f t="shared" si="231"/>
        <v/>
      </c>
      <c r="AN1235" s="147" t="str">
        <f t="shared" si="232"/>
        <v/>
      </c>
      <c r="AO1235" s="118"/>
    </row>
    <row r="1236" spans="1:41">
      <c r="A1236" s="118"/>
      <c r="B1236" s="118"/>
      <c r="C1236" s="118"/>
      <c r="D1236" s="118"/>
      <c r="E1236" s="118"/>
      <c r="F1236" s="118"/>
      <c r="G1236" s="118"/>
      <c r="H1236" s="118"/>
      <c r="I1236" s="118"/>
      <c r="J1236" s="118"/>
      <c r="K1236" s="118"/>
      <c r="L1236" s="118"/>
      <c r="M1236" s="118"/>
      <c r="N1236" s="118"/>
      <c r="O1236" s="143" t="str">
        <f>IF(H1236="","",(S1236/S1236)&amp;":"&amp;ROUND(AH1236/S1236,2))</f>
        <v/>
      </c>
      <c r="P1236" s="118"/>
      <c r="Q1236" s="118"/>
      <c r="R1236" s="143" t="str">
        <f>IF(H1236="","",(S1236/S1236)&amp;":"&amp;ROUND(AI1236/S1236,2))</f>
        <v/>
      </c>
      <c r="S1236" s="144" t="str">
        <f t="shared" si="233"/>
        <v/>
      </c>
      <c r="T1236" s="145" t="str">
        <f t="shared" si="234"/>
        <v/>
      </c>
      <c r="U1236" s="118"/>
      <c r="V1236" s="145" t="str">
        <f t="shared" si="235"/>
        <v/>
      </c>
      <c r="W1236" s="144" t="str">
        <f t="shared" si="236"/>
        <v/>
      </c>
      <c r="X1236" s="146" t="str">
        <f>IF(C1236="","",IF(OR(C1236="Trade",C1236="Multi Position"),(X1235+V1236),IF(C1236="Deposit",(X1235+AE1236),IF(C1236="Withdrawal",(X1235-AE1236)))))</f>
        <v/>
      </c>
      <c r="Y1236" s="145" t="str">
        <f t="shared" si="237"/>
        <v/>
      </c>
      <c r="Z1236" s="118"/>
      <c r="AA1236" s="118"/>
      <c r="AB1236" s="118"/>
      <c r="AC1236" s="118"/>
      <c r="AD1236" s="118"/>
      <c r="AE1236" s="139"/>
      <c r="AF1236" s="118"/>
      <c r="AG1236" s="118"/>
      <c r="AH1236" s="147" t="str">
        <f t="shared" si="238"/>
        <v/>
      </c>
      <c r="AI1236" s="147" t="str">
        <f t="shared" si="239"/>
        <v/>
      </c>
      <c r="AJ1236" s="148" t="str">
        <f t="shared" si="228"/>
        <v/>
      </c>
      <c r="AK1236" s="148" t="str">
        <f t="shared" si="229"/>
        <v/>
      </c>
      <c r="AL1236" s="147" t="str">
        <f t="shared" si="230"/>
        <v/>
      </c>
      <c r="AM1236" s="147" t="str">
        <f t="shared" si="231"/>
        <v/>
      </c>
      <c r="AN1236" s="147" t="str">
        <f t="shared" si="232"/>
        <v/>
      </c>
      <c r="AO1236" s="118"/>
    </row>
    <row r="1237" spans="1:41">
      <c r="A1237" s="118"/>
      <c r="B1237" s="118"/>
      <c r="C1237" s="118"/>
      <c r="D1237" s="118"/>
      <c r="E1237" s="118"/>
      <c r="F1237" s="118"/>
      <c r="G1237" s="118"/>
      <c r="H1237" s="118"/>
      <c r="I1237" s="118"/>
      <c r="J1237" s="118"/>
      <c r="K1237" s="118"/>
      <c r="L1237" s="118"/>
      <c r="M1237" s="118"/>
      <c r="N1237" s="118"/>
      <c r="O1237" s="143" t="str">
        <f>IF(H1237="","",(S1237/S1237)&amp;":"&amp;ROUND(AH1237/S1237,2))</f>
        <v/>
      </c>
      <c r="P1237" s="118"/>
      <c r="Q1237" s="118"/>
      <c r="R1237" s="143" t="str">
        <f>IF(H1237="","",(S1237/S1237)&amp;":"&amp;ROUND(AI1237/S1237,2))</f>
        <v/>
      </c>
      <c r="S1237" s="144" t="str">
        <f t="shared" si="233"/>
        <v/>
      </c>
      <c r="T1237" s="145" t="str">
        <f t="shared" si="234"/>
        <v/>
      </c>
      <c r="U1237" s="118"/>
      <c r="V1237" s="145" t="str">
        <f t="shared" si="235"/>
        <v/>
      </c>
      <c r="W1237" s="144" t="str">
        <f t="shared" si="236"/>
        <v/>
      </c>
      <c r="X1237" s="146" t="str">
        <f>IF(C1237="","",IF(OR(C1237="Trade",C1237="Multi Position"),(X1236+V1237),IF(C1237="Deposit",(X1236+AE1237),IF(C1237="Withdrawal",(X1236-AE1237)))))</f>
        <v/>
      </c>
      <c r="Y1237" s="145" t="str">
        <f t="shared" si="237"/>
        <v/>
      </c>
      <c r="Z1237" s="118"/>
      <c r="AA1237" s="118"/>
      <c r="AB1237" s="118"/>
      <c r="AC1237" s="118"/>
      <c r="AD1237" s="118"/>
      <c r="AE1237" s="139"/>
      <c r="AF1237" s="118"/>
      <c r="AG1237" s="118"/>
      <c r="AH1237" s="147" t="str">
        <f t="shared" si="238"/>
        <v/>
      </c>
      <c r="AI1237" s="147" t="str">
        <f t="shared" si="239"/>
        <v/>
      </c>
      <c r="AJ1237" s="148" t="str">
        <f t="shared" si="228"/>
        <v/>
      </c>
      <c r="AK1237" s="148" t="str">
        <f t="shared" si="229"/>
        <v/>
      </c>
      <c r="AL1237" s="147" t="str">
        <f t="shared" si="230"/>
        <v/>
      </c>
      <c r="AM1237" s="147" t="str">
        <f t="shared" si="231"/>
        <v/>
      </c>
      <c r="AN1237" s="147" t="str">
        <f t="shared" si="232"/>
        <v/>
      </c>
      <c r="AO1237" s="118"/>
    </row>
    <row r="1238" spans="1:41">
      <c r="A1238" s="118"/>
      <c r="B1238" s="118"/>
      <c r="C1238" s="118"/>
      <c r="D1238" s="118"/>
      <c r="E1238" s="118"/>
      <c r="F1238" s="118"/>
      <c r="G1238" s="118"/>
      <c r="H1238" s="118"/>
      <c r="I1238" s="118"/>
      <c r="J1238" s="118"/>
      <c r="K1238" s="118"/>
      <c r="L1238" s="118"/>
      <c r="M1238" s="118"/>
      <c r="N1238" s="118"/>
      <c r="O1238" s="143" t="str">
        <f>IF(H1238="","",(S1238/S1238)&amp;":"&amp;ROUND(AH1238/S1238,2))</f>
        <v/>
      </c>
      <c r="P1238" s="118"/>
      <c r="Q1238" s="118"/>
      <c r="R1238" s="143" t="str">
        <f>IF(H1238="","",(S1238/S1238)&amp;":"&amp;ROUND(AI1238/S1238,2))</f>
        <v/>
      </c>
      <c r="S1238" s="144" t="str">
        <f t="shared" si="233"/>
        <v/>
      </c>
      <c r="T1238" s="145" t="str">
        <f t="shared" si="234"/>
        <v/>
      </c>
      <c r="U1238" s="118"/>
      <c r="V1238" s="145" t="str">
        <f t="shared" si="235"/>
        <v/>
      </c>
      <c r="W1238" s="144" t="str">
        <f t="shared" si="236"/>
        <v/>
      </c>
      <c r="X1238" s="146" t="str">
        <f>IF(C1238="","",IF(OR(C1238="Trade",C1238="Multi Position"),(X1237+V1238),IF(C1238="Deposit",(X1237+AE1238),IF(C1238="Withdrawal",(X1237-AE1238)))))</f>
        <v/>
      </c>
      <c r="Y1238" s="145" t="str">
        <f t="shared" si="237"/>
        <v/>
      </c>
      <c r="Z1238" s="118"/>
      <c r="AA1238" s="118"/>
      <c r="AB1238" s="118"/>
      <c r="AC1238" s="118"/>
      <c r="AD1238" s="118"/>
      <c r="AE1238" s="139"/>
      <c r="AF1238" s="118"/>
      <c r="AG1238" s="118"/>
      <c r="AH1238" s="147" t="str">
        <f t="shared" si="238"/>
        <v/>
      </c>
      <c r="AI1238" s="147" t="str">
        <f t="shared" si="239"/>
        <v/>
      </c>
      <c r="AJ1238" s="148" t="str">
        <f t="shared" si="228"/>
        <v/>
      </c>
      <c r="AK1238" s="148" t="str">
        <f t="shared" si="229"/>
        <v/>
      </c>
      <c r="AL1238" s="147" t="str">
        <f t="shared" si="230"/>
        <v/>
      </c>
      <c r="AM1238" s="147" t="str">
        <f t="shared" si="231"/>
        <v/>
      </c>
      <c r="AN1238" s="147" t="str">
        <f t="shared" si="232"/>
        <v/>
      </c>
      <c r="AO1238" s="118"/>
    </row>
    <row r="1239" spans="1:41">
      <c r="A1239" s="118"/>
      <c r="B1239" s="118"/>
      <c r="C1239" s="118"/>
      <c r="D1239" s="118"/>
      <c r="E1239" s="118"/>
      <c r="F1239" s="118"/>
      <c r="G1239" s="118"/>
      <c r="H1239" s="118"/>
      <c r="I1239" s="118"/>
      <c r="J1239" s="118"/>
      <c r="K1239" s="118"/>
      <c r="L1239" s="118"/>
      <c r="M1239" s="118"/>
      <c r="N1239" s="118"/>
      <c r="O1239" s="143" t="str">
        <f>IF(H1239="","",(S1239/S1239)&amp;":"&amp;ROUND(AH1239/S1239,2))</f>
        <v/>
      </c>
      <c r="P1239" s="118"/>
      <c r="Q1239" s="118"/>
      <c r="R1239" s="143" t="str">
        <f>IF(H1239="","",(S1239/S1239)&amp;":"&amp;ROUND(AI1239/S1239,2))</f>
        <v/>
      </c>
      <c r="S1239" s="144" t="str">
        <f t="shared" si="233"/>
        <v/>
      </c>
      <c r="T1239" s="145" t="str">
        <f t="shared" si="234"/>
        <v/>
      </c>
      <c r="U1239" s="118"/>
      <c r="V1239" s="145" t="str">
        <f t="shared" si="235"/>
        <v/>
      </c>
      <c r="W1239" s="144" t="str">
        <f t="shared" si="236"/>
        <v/>
      </c>
      <c r="X1239" s="146" t="str">
        <f>IF(C1239="","",IF(OR(C1239="Trade",C1239="Multi Position"),(X1238+V1239),IF(C1239="Deposit",(X1238+AE1239),IF(C1239="Withdrawal",(X1238-AE1239)))))</f>
        <v/>
      </c>
      <c r="Y1239" s="145" t="str">
        <f t="shared" si="237"/>
        <v/>
      </c>
      <c r="Z1239" s="118"/>
      <c r="AA1239" s="118"/>
      <c r="AB1239" s="118"/>
      <c r="AC1239" s="118"/>
      <c r="AD1239" s="118"/>
      <c r="AE1239" s="139"/>
      <c r="AF1239" s="118"/>
      <c r="AG1239" s="118"/>
      <c r="AH1239" s="147" t="str">
        <f t="shared" si="238"/>
        <v/>
      </c>
      <c r="AI1239" s="147" t="str">
        <f t="shared" si="239"/>
        <v/>
      </c>
      <c r="AJ1239" s="148" t="str">
        <f t="shared" si="228"/>
        <v/>
      </c>
      <c r="AK1239" s="148" t="str">
        <f t="shared" si="229"/>
        <v/>
      </c>
      <c r="AL1239" s="147" t="str">
        <f t="shared" si="230"/>
        <v/>
      </c>
      <c r="AM1239" s="147" t="str">
        <f t="shared" si="231"/>
        <v/>
      </c>
      <c r="AN1239" s="147" t="str">
        <f t="shared" si="232"/>
        <v/>
      </c>
      <c r="AO1239" s="118"/>
    </row>
    <row r="1240" spans="1:41">
      <c r="A1240" s="118"/>
      <c r="B1240" s="118"/>
      <c r="C1240" s="118"/>
      <c r="D1240" s="118"/>
      <c r="E1240" s="118"/>
      <c r="F1240" s="118"/>
      <c r="G1240" s="118"/>
      <c r="H1240" s="118"/>
      <c r="I1240" s="118"/>
      <c r="J1240" s="118"/>
      <c r="K1240" s="118"/>
      <c r="L1240" s="118"/>
      <c r="M1240" s="118"/>
      <c r="N1240" s="118"/>
      <c r="O1240" s="143" t="str">
        <f>IF(H1240="","",(S1240/S1240)&amp;":"&amp;ROUND(AH1240/S1240,2))</f>
        <v/>
      </c>
      <c r="P1240" s="118"/>
      <c r="Q1240" s="118"/>
      <c r="R1240" s="143" t="str">
        <f>IF(H1240="","",(S1240/S1240)&amp;":"&amp;ROUND(AI1240/S1240,2))</f>
        <v/>
      </c>
      <c r="S1240" s="144" t="str">
        <f t="shared" si="233"/>
        <v/>
      </c>
      <c r="T1240" s="145" t="str">
        <f t="shared" si="234"/>
        <v/>
      </c>
      <c r="U1240" s="118"/>
      <c r="V1240" s="145" t="str">
        <f t="shared" si="235"/>
        <v/>
      </c>
      <c r="W1240" s="144" t="str">
        <f t="shared" si="236"/>
        <v/>
      </c>
      <c r="X1240" s="146" t="str">
        <f>IF(C1240="","",IF(OR(C1240="Trade",C1240="Multi Position"),(X1239+V1240),IF(C1240="Deposit",(X1239+AE1240),IF(C1240="Withdrawal",(X1239-AE1240)))))</f>
        <v/>
      </c>
      <c r="Y1240" s="145" t="str">
        <f t="shared" si="237"/>
        <v/>
      </c>
      <c r="Z1240" s="118"/>
      <c r="AA1240" s="118"/>
      <c r="AB1240" s="118"/>
      <c r="AC1240" s="118"/>
      <c r="AD1240" s="118"/>
      <c r="AE1240" s="139"/>
      <c r="AF1240" s="118"/>
      <c r="AG1240" s="118"/>
      <c r="AH1240" s="147" t="str">
        <f t="shared" si="238"/>
        <v/>
      </c>
      <c r="AI1240" s="147" t="str">
        <f t="shared" si="239"/>
        <v/>
      </c>
      <c r="AJ1240" s="148" t="str">
        <f t="shared" si="228"/>
        <v/>
      </c>
      <c r="AK1240" s="148" t="str">
        <f t="shared" si="229"/>
        <v/>
      </c>
      <c r="AL1240" s="147" t="str">
        <f t="shared" si="230"/>
        <v/>
      </c>
      <c r="AM1240" s="147" t="str">
        <f t="shared" si="231"/>
        <v/>
      </c>
      <c r="AN1240" s="147" t="str">
        <f t="shared" si="232"/>
        <v/>
      </c>
      <c r="AO1240" s="118"/>
    </row>
    <row r="1241" spans="1:41">
      <c r="A1241" s="118"/>
      <c r="B1241" s="118"/>
      <c r="C1241" s="118"/>
      <c r="D1241" s="118"/>
      <c r="E1241" s="118"/>
      <c r="F1241" s="118"/>
      <c r="G1241" s="118"/>
      <c r="H1241" s="118"/>
      <c r="I1241" s="118"/>
      <c r="J1241" s="118"/>
      <c r="K1241" s="118"/>
      <c r="L1241" s="118"/>
      <c r="M1241" s="118"/>
      <c r="N1241" s="118"/>
      <c r="O1241" s="143" t="str">
        <f>IF(H1241="","",(S1241/S1241)&amp;":"&amp;ROUND(AH1241/S1241,2))</f>
        <v/>
      </c>
      <c r="P1241" s="118"/>
      <c r="Q1241" s="118"/>
      <c r="R1241" s="143" t="str">
        <f>IF(H1241="","",(S1241/S1241)&amp;":"&amp;ROUND(AI1241/S1241,2))</f>
        <v/>
      </c>
      <c r="S1241" s="144" t="str">
        <f t="shared" si="233"/>
        <v/>
      </c>
      <c r="T1241" s="145" t="str">
        <f t="shared" si="234"/>
        <v/>
      </c>
      <c r="U1241" s="118"/>
      <c r="V1241" s="145" t="str">
        <f t="shared" si="235"/>
        <v/>
      </c>
      <c r="W1241" s="144" t="str">
        <f t="shared" si="236"/>
        <v/>
      </c>
      <c r="X1241" s="146" t="str">
        <f>IF(C1241="","",IF(OR(C1241="Trade",C1241="Multi Position"),(X1240+V1241),IF(C1241="Deposit",(X1240+AE1241),IF(C1241="Withdrawal",(X1240-AE1241)))))</f>
        <v/>
      </c>
      <c r="Y1241" s="145" t="str">
        <f t="shared" si="237"/>
        <v/>
      </c>
      <c r="Z1241" s="118"/>
      <c r="AA1241" s="118"/>
      <c r="AB1241" s="118"/>
      <c r="AC1241" s="118"/>
      <c r="AD1241" s="118"/>
      <c r="AE1241" s="139"/>
      <c r="AF1241" s="118"/>
      <c r="AG1241" s="118"/>
      <c r="AH1241" s="147" t="str">
        <f t="shared" si="238"/>
        <v/>
      </c>
      <c r="AI1241" s="147" t="str">
        <f t="shared" si="239"/>
        <v/>
      </c>
      <c r="AJ1241" s="148" t="str">
        <f t="shared" si="228"/>
        <v/>
      </c>
      <c r="AK1241" s="148" t="str">
        <f t="shared" si="229"/>
        <v/>
      </c>
      <c r="AL1241" s="147" t="str">
        <f t="shared" si="230"/>
        <v/>
      </c>
      <c r="AM1241" s="147" t="str">
        <f t="shared" si="231"/>
        <v/>
      </c>
      <c r="AN1241" s="147" t="str">
        <f t="shared" si="232"/>
        <v/>
      </c>
      <c r="AO1241" s="118"/>
    </row>
    <row r="1242" spans="1:41">
      <c r="A1242" s="118"/>
      <c r="B1242" s="118"/>
      <c r="C1242" s="118"/>
      <c r="D1242" s="118"/>
      <c r="E1242" s="118"/>
      <c r="F1242" s="118"/>
      <c r="G1242" s="118"/>
      <c r="H1242" s="118"/>
      <c r="I1242" s="118"/>
      <c r="J1242" s="118"/>
      <c r="K1242" s="118"/>
      <c r="L1242" s="118"/>
      <c r="M1242" s="118"/>
      <c r="N1242" s="118"/>
      <c r="O1242" s="143" t="str">
        <f>IF(H1242="","",(S1242/S1242)&amp;":"&amp;ROUND(AH1242/S1242,2))</f>
        <v/>
      </c>
      <c r="P1242" s="118"/>
      <c r="Q1242" s="118"/>
      <c r="R1242" s="143" t="str">
        <f>IF(H1242="","",(S1242/S1242)&amp;":"&amp;ROUND(AI1242/S1242,2))</f>
        <v/>
      </c>
      <c r="S1242" s="144" t="str">
        <f t="shared" si="233"/>
        <v/>
      </c>
      <c r="T1242" s="145" t="str">
        <f t="shared" si="234"/>
        <v/>
      </c>
      <c r="U1242" s="118"/>
      <c r="V1242" s="145" t="str">
        <f t="shared" si="235"/>
        <v/>
      </c>
      <c r="W1242" s="144" t="str">
        <f t="shared" si="236"/>
        <v/>
      </c>
      <c r="X1242" s="146" t="str">
        <f>IF(C1242="","",IF(OR(C1242="Trade",C1242="Multi Position"),(X1241+V1242),IF(C1242="Deposit",(X1241+AE1242),IF(C1242="Withdrawal",(X1241-AE1242)))))</f>
        <v/>
      </c>
      <c r="Y1242" s="145" t="str">
        <f t="shared" si="237"/>
        <v/>
      </c>
      <c r="Z1242" s="118"/>
      <c r="AA1242" s="118"/>
      <c r="AB1242" s="118"/>
      <c r="AC1242" s="118"/>
      <c r="AD1242" s="118"/>
      <c r="AE1242" s="139"/>
      <c r="AF1242" s="118"/>
      <c r="AG1242" s="118"/>
      <c r="AH1242" s="147" t="str">
        <f t="shared" si="238"/>
        <v/>
      </c>
      <c r="AI1242" s="147" t="str">
        <f t="shared" si="239"/>
        <v/>
      </c>
      <c r="AJ1242" s="148" t="str">
        <f t="shared" si="228"/>
        <v/>
      </c>
      <c r="AK1242" s="148" t="str">
        <f t="shared" si="229"/>
        <v/>
      </c>
      <c r="AL1242" s="147" t="str">
        <f t="shared" si="230"/>
        <v/>
      </c>
      <c r="AM1242" s="147" t="str">
        <f t="shared" si="231"/>
        <v/>
      </c>
      <c r="AN1242" s="147" t="str">
        <f t="shared" si="232"/>
        <v/>
      </c>
      <c r="AO1242" s="118"/>
    </row>
    <row r="1243" spans="1:41">
      <c r="A1243" s="118"/>
      <c r="B1243" s="118"/>
      <c r="C1243" s="118"/>
      <c r="D1243" s="118"/>
      <c r="E1243" s="118"/>
      <c r="F1243" s="118"/>
      <c r="G1243" s="118"/>
      <c r="H1243" s="118"/>
      <c r="I1243" s="118"/>
      <c r="J1243" s="118"/>
      <c r="K1243" s="118"/>
      <c r="L1243" s="118"/>
      <c r="M1243" s="118"/>
      <c r="N1243" s="118"/>
      <c r="O1243" s="143" t="str">
        <f>IF(H1243="","",(S1243/S1243)&amp;":"&amp;ROUND(AH1243/S1243,2))</f>
        <v/>
      </c>
      <c r="P1243" s="118"/>
      <c r="Q1243" s="118"/>
      <c r="R1243" s="143" t="str">
        <f>IF(H1243="","",(S1243/S1243)&amp;":"&amp;ROUND(AI1243/S1243,2))</f>
        <v/>
      </c>
      <c r="S1243" s="144" t="str">
        <f t="shared" si="233"/>
        <v/>
      </c>
      <c r="T1243" s="145" t="str">
        <f t="shared" si="234"/>
        <v/>
      </c>
      <c r="U1243" s="118"/>
      <c r="V1243" s="145" t="str">
        <f t="shared" si="235"/>
        <v/>
      </c>
      <c r="W1243" s="144" t="str">
        <f t="shared" si="236"/>
        <v/>
      </c>
      <c r="X1243" s="146" t="str">
        <f>IF(C1243="","",IF(OR(C1243="Trade",C1243="Multi Position"),(X1242+V1243),IF(C1243="Deposit",(X1242+AE1243),IF(C1243="Withdrawal",(X1242-AE1243)))))</f>
        <v/>
      </c>
      <c r="Y1243" s="145" t="str">
        <f t="shared" si="237"/>
        <v/>
      </c>
      <c r="Z1243" s="118"/>
      <c r="AA1243" s="118"/>
      <c r="AB1243" s="118"/>
      <c r="AC1243" s="118"/>
      <c r="AD1243" s="118"/>
      <c r="AE1243" s="139"/>
      <c r="AF1243" s="118"/>
      <c r="AG1243" s="118"/>
      <c r="AH1243" s="147" t="str">
        <f t="shared" si="238"/>
        <v/>
      </c>
      <c r="AI1243" s="147" t="str">
        <f t="shared" si="239"/>
        <v/>
      </c>
      <c r="AJ1243" s="148" t="str">
        <f t="shared" si="228"/>
        <v/>
      </c>
      <c r="AK1243" s="148" t="str">
        <f t="shared" si="229"/>
        <v/>
      </c>
      <c r="AL1243" s="147" t="str">
        <f t="shared" si="230"/>
        <v/>
      </c>
      <c r="AM1243" s="147" t="str">
        <f t="shared" si="231"/>
        <v/>
      </c>
      <c r="AN1243" s="147" t="str">
        <f t="shared" si="232"/>
        <v/>
      </c>
      <c r="AO1243" s="118"/>
    </row>
    <row r="1244" spans="1:41">
      <c r="A1244" s="118"/>
      <c r="B1244" s="118"/>
      <c r="C1244" s="118"/>
      <c r="D1244" s="118"/>
      <c r="E1244" s="118"/>
      <c r="F1244" s="118"/>
      <c r="G1244" s="118"/>
      <c r="H1244" s="118"/>
      <c r="I1244" s="118"/>
      <c r="J1244" s="118"/>
      <c r="K1244" s="118"/>
      <c r="L1244" s="118"/>
      <c r="M1244" s="118"/>
      <c r="N1244" s="118"/>
      <c r="O1244" s="143" t="str">
        <f>IF(H1244="","",(S1244/S1244)&amp;":"&amp;ROUND(AH1244/S1244,2))</f>
        <v/>
      </c>
      <c r="P1244" s="118"/>
      <c r="Q1244" s="118"/>
      <c r="R1244" s="143" t="str">
        <f>IF(H1244="","",(S1244/S1244)&amp;":"&amp;ROUND(AI1244/S1244,2))</f>
        <v/>
      </c>
      <c r="S1244" s="144" t="str">
        <f t="shared" si="233"/>
        <v/>
      </c>
      <c r="T1244" s="145" t="str">
        <f t="shared" si="234"/>
        <v/>
      </c>
      <c r="U1244" s="118"/>
      <c r="V1244" s="145" t="str">
        <f t="shared" si="235"/>
        <v/>
      </c>
      <c r="W1244" s="144" t="str">
        <f t="shared" si="236"/>
        <v/>
      </c>
      <c r="X1244" s="146" t="str">
        <f>IF(C1244="","",IF(OR(C1244="Trade",C1244="Multi Position"),(X1243+V1244),IF(C1244="Deposit",(X1243+AE1244),IF(C1244="Withdrawal",(X1243-AE1244)))))</f>
        <v/>
      </c>
      <c r="Y1244" s="145" t="str">
        <f t="shared" si="237"/>
        <v/>
      </c>
      <c r="Z1244" s="118"/>
      <c r="AA1244" s="118"/>
      <c r="AB1244" s="118"/>
      <c r="AC1244" s="118"/>
      <c r="AD1244" s="118"/>
      <c r="AE1244" s="139"/>
      <c r="AF1244" s="118"/>
      <c r="AG1244" s="118"/>
      <c r="AH1244" s="147" t="str">
        <f t="shared" si="238"/>
        <v/>
      </c>
      <c r="AI1244" s="147" t="str">
        <f t="shared" si="239"/>
        <v/>
      </c>
      <c r="AJ1244" s="148" t="str">
        <f t="shared" si="228"/>
        <v/>
      </c>
      <c r="AK1244" s="148" t="str">
        <f t="shared" si="229"/>
        <v/>
      </c>
      <c r="AL1244" s="147" t="str">
        <f t="shared" si="230"/>
        <v/>
      </c>
      <c r="AM1244" s="147" t="str">
        <f t="shared" si="231"/>
        <v/>
      </c>
      <c r="AN1244" s="147" t="str">
        <f t="shared" si="232"/>
        <v/>
      </c>
      <c r="AO1244" s="118"/>
    </row>
    <row r="1245" spans="1:41">
      <c r="A1245" s="118"/>
      <c r="B1245" s="118"/>
      <c r="C1245" s="118"/>
      <c r="D1245" s="118"/>
      <c r="E1245" s="118"/>
      <c r="F1245" s="118"/>
      <c r="G1245" s="118"/>
      <c r="H1245" s="118"/>
      <c r="I1245" s="118"/>
      <c r="J1245" s="118"/>
      <c r="K1245" s="118"/>
      <c r="L1245" s="118"/>
      <c r="M1245" s="118"/>
      <c r="N1245" s="118"/>
      <c r="O1245" s="143" t="str">
        <f>IF(H1245="","",(S1245/S1245)&amp;":"&amp;ROUND(AH1245/S1245,2))</f>
        <v/>
      </c>
      <c r="P1245" s="118"/>
      <c r="Q1245" s="118"/>
      <c r="R1245" s="143" t="str">
        <f>IF(H1245="","",(S1245/S1245)&amp;":"&amp;ROUND(AI1245/S1245,2))</f>
        <v/>
      </c>
      <c r="S1245" s="144" t="str">
        <f t="shared" si="233"/>
        <v/>
      </c>
      <c r="T1245" s="145" t="str">
        <f t="shared" si="234"/>
        <v/>
      </c>
      <c r="U1245" s="118"/>
      <c r="V1245" s="145" t="str">
        <f t="shared" si="235"/>
        <v/>
      </c>
      <c r="W1245" s="144" t="str">
        <f t="shared" si="236"/>
        <v/>
      </c>
      <c r="X1245" s="146" t="str">
        <f>IF(C1245="","",IF(OR(C1245="Trade",C1245="Multi Position"),(X1244+V1245),IF(C1245="Deposit",(X1244+AE1245),IF(C1245="Withdrawal",(X1244-AE1245)))))</f>
        <v/>
      </c>
      <c r="Y1245" s="145" t="str">
        <f t="shared" si="237"/>
        <v/>
      </c>
      <c r="Z1245" s="118"/>
      <c r="AA1245" s="118"/>
      <c r="AB1245" s="118"/>
      <c r="AC1245" s="118"/>
      <c r="AD1245" s="118"/>
      <c r="AE1245" s="139"/>
      <c r="AF1245" s="118"/>
      <c r="AG1245" s="118"/>
      <c r="AH1245" s="147" t="str">
        <f t="shared" si="238"/>
        <v/>
      </c>
      <c r="AI1245" s="147" t="str">
        <f t="shared" si="239"/>
        <v/>
      </c>
      <c r="AJ1245" s="148" t="str">
        <f t="shared" si="228"/>
        <v/>
      </c>
      <c r="AK1245" s="148" t="str">
        <f t="shared" si="229"/>
        <v/>
      </c>
      <c r="AL1245" s="147" t="str">
        <f t="shared" si="230"/>
        <v/>
      </c>
      <c r="AM1245" s="147" t="str">
        <f t="shared" si="231"/>
        <v/>
      </c>
      <c r="AN1245" s="147" t="str">
        <f t="shared" si="232"/>
        <v/>
      </c>
      <c r="AO1245" s="118"/>
    </row>
    <row r="1246" spans="1:41">
      <c r="A1246" s="118"/>
      <c r="B1246" s="118"/>
      <c r="C1246" s="118"/>
      <c r="D1246" s="118"/>
      <c r="E1246" s="118"/>
      <c r="F1246" s="118"/>
      <c r="G1246" s="118"/>
      <c r="H1246" s="118"/>
      <c r="I1246" s="118"/>
      <c r="J1246" s="118"/>
      <c r="K1246" s="118"/>
      <c r="L1246" s="118"/>
      <c r="M1246" s="118"/>
      <c r="N1246" s="118"/>
      <c r="O1246" s="143" t="str">
        <f>IF(H1246="","",(S1246/S1246)&amp;":"&amp;ROUND(AH1246/S1246,2))</f>
        <v/>
      </c>
      <c r="P1246" s="118"/>
      <c r="Q1246" s="118"/>
      <c r="R1246" s="143" t="str">
        <f>IF(H1246="","",(S1246/S1246)&amp;":"&amp;ROUND(AI1246/S1246,2))</f>
        <v/>
      </c>
      <c r="S1246" s="144" t="str">
        <f t="shared" si="233"/>
        <v/>
      </c>
      <c r="T1246" s="145" t="str">
        <f t="shared" si="234"/>
        <v/>
      </c>
      <c r="U1246" s="118"/>
      <c r="V1246" s="145" t="str">
        <f t="shared" si="235"/>
        <v/>
      </c>
      <c r="W1246" s="144" t="str">
        <f t="shared" si="236"/>
        <v/>
      </c>
      <c r="X1246" s="146" t="str">
        <f>IF(C1246="","",IF(OR(C1246="Trade",C1246="Multi Position"),(X1245+V1246),IF(C1246="Deposit",(X1245+AE1246),IF(C1246="Withdrawal",(X1245-AE1246)))))</f>
        <v/>
      </c>
      <c r="Y1246" s="145" t="str">
        <f t="shared" si="237"/>
        <v/>
      </c>
      <c r="Z1246" s="118"/>
      <c r="AA1246" s="118"/>
      <c r="AB1246" s="118"/>
      <c r="AC1246" s="118"/>
      <c r="AD1246" s="118"/>
      <c r="AE1246" s="139"/>
      <c r="AF1246" s="118"/>
      <c r="AG1246" s="118"/>
      <c r="AH1246" s="147" t="str">
        <f t="shared" si="238"/>
        <v/>
      </c>
      <c r="AI1246" s="147" t="str">
        <f t="shared" si="239"/>
        <v/>
      </c>
      <c r="AJ1246" s="148" t="str">
        <f t="shared" si="228"/>
        <v/>
      </c>
      <c r="AK1246" s="148" t="str">
        <f t="shared" si="229"/>
        <v/>
      </c>
      <c r="AL1246" s="147" t="str">
        <f t="shared" si="230"/>
        <v/>
      </c>
      <c r="AM1246" s="147" t="str">
        <f t="shared" si="231"/>
        <v/>
      </c>
      <c r="AN1246" s="147" t="str">
        <f t="shared" si="232"/>
        <v/>
      </c>
      <c r="AO1246" s="118"/>
    </row>
    <row r="1247" spans="1:41">
      <c r="A1247" s="118"/>
      <c r="B1247" s="118"/>
      <c r="C1247" s="118"/>
      <c r="D1247" s="118"/>
      <c r="E1247" s="118"/>
      <c r="F1247" s="118"/>
      <c r="G1247" s="118"/>
      <c r="H1247" s="118"/>
      <c r="I1247" s="118"/>
      <c r="J1247" s="118"/>
      <c r="K1247" s="118"/>
      <c r="L1247" s="118"/>
      <c r="M1247" s="118"/>
      <c r="N1247" s="118"/>
      <c r="O1247" s="143" t="str">
        <f>IF(H1247="","",(S1247/S1247)&amp;":"&amp;ROUND(AH1247/S1247,2))</f>
        <v/>
      </c>
      <c r="P1247" s="118"/>
      <c r="Q1247" s="118"/>
      <c r="R1247" s="143" t="str">
        <f>IF(H1247="","",(S1247/S1247)&amp;":"&amp;ROUND(AI1247/S1247,2))</f>
        <v/>
      </c>
      <c r="S1247" s="144" t="str">
        <f t="shared" si="233"/>
        <v/>
      </c>
      <c r="T1247" s="145" t="str">
        <f t="shared" si="234"/>
        <v/>
      </c>
      <c r="U1247" s="118"/>
      <c r="V1247" s="145" t="str">
        <f t="shared" si="235"/>
        <v/>
      </c>
      <c r="W1247" s="144" t="str">
        <f t="shared" si="236"/>
        <v/>
      </c>
      <c r="X1247" s="146" t="str">
        <f>IF(C1247="","",IF(OR(C1247="Trade",C1247="Multi Position"),(X1246+V1247),IF(C1247="Deposit",(X1246+AE1247),IF(C1247="Withdrawal",(X1246-AE1247)))))</f>
        <v/>
      </c>
      <c r="Y1247" s="145" t="str">
        <f t="shared" si="237"/>
        <v/>
      </c>
      <c r="Z1247" s="118"/>
      <c r="AA1247" s="118"/>
      <c r="AB1247" s="118"/>
      <c r="AC1247" s="118"/>
      <c r="AD1247" s="118"/>
      <c r="AE1247" s="139"/>
      <c r="AF1247" s="118"/>
      <c r="AG1247" s="118"/>
      <c r="AH1247" s="147" t="str">
        <f t="shared" si="238"/>
        <v/>
      </c>
      <c r="AI1247" s="147" t="str">
        <f t="shared" si="239"/>
        <v/>
      </c>
      <c r="AJ1247" s="148" t="str">
        <f t="shared" si="228"/>
        <v/>
      </c>
      <c r="AK1247" s="148" t="str">
        <f t="shared" si="229"/>
        <v/>
      </c>
      <c r="AL1247" s="147" t="str">
        <f t="shared" si="230"/>
        <v/>
      </c>
      <c r="AM1247" s="147" t="str">
        <f t="shared" si="231"/>
        <v/>
      </c>
      <c r="AN1247" s="147" t="str">
        <f t="shared" si="232"/>
        <v/>
      </c>
      <c r="AO1247" s="118"/>
    </row>
    <row r="1248" spans="1:41">
      <c r="A1248" s="118"/>
      <c r="B1248" s="118"/>
      <c r="C1248" s="118"/>
      <c r="D1248" s="118"/>
      <c r="E1248" s="118"/>
      <c r="F1248" s="118"/>
      <c r="G1248" s="118"/>
      <c r="H1248" s="118"/>
      <c r="I1248" s="118"/>
      <c r="J1248" s="118"/>
      <c r="K1248" s="118"/>
      <c r="L1248" s="118"/>
      <c r="M1248" s="118"/>
      <c r="N1248" s="118"/>
      <c r="O1248" s="143" t="str">
        <f>IF(H1248="","",(S1248/S1248)&amp;":"&amp;ROUND(AH1248/S1248,2))</f>
        <v/>
      </c>
      <c r="P1248" s="118"/>
      <c r="Q1248" s="118"/>
      <c r="R1248" s="143" t="str">
        <f>IF(H1248="","",(S1248/S1248)&amp;":"&amp;ROUND(AI1248/S1248,2))</f>
        <v/>
      </c>
      <c r="S1248" s="144" t="str">
        <f t="shared" si="233"/>
        <v/>
      </c>
      <c r="T1248" s="145" t="str">
        <f t="shared" si="234"/>
        <v/>
      </c>
      <c r="U1248" s="118"/>
      <c r="V1248" s="145" t="str">
        <f t="shared" si="235"/>
        <v/>
      </c>
      <c r="W1248" s="144" t="str">
        <f t="shared" si="236"/>
        <v/>
      </c>
      <c r="X1248" s="146" t="str">
        <f>IF(C1248="","",IF(OR(C1248="Trade",C1248="Multi Position"),(X1247+V1248),IF(C1248="Deposit",(X1247+AE1248),IF(C1248="Withdrawal",(X1247-AE1248)))))</f>
        <v/>
      </c>
      <c r="Y1248" s="145" t="str">
        <f t="shared" si="237"/>
        <v/>
      </c>
      <c r="Z1248" s="118"/>
      <c r="AA1248" s="118"/>
      <c r="AB1248" s="118"/>
      <c r="AC1248" s="118"/>
      <c r="AD1248" s="118"/>
      <c r="AE1248" s="139"/>
      <c r="AF1248" s="118"/>
      <c r="AG1248" s="118"/>
      <c r="AH1248" s="147" t="str">
        <f t="shared" si="238"/>
        <v/>
      </c>
      <c r="AI1248" s="147" t="str">
        <f t="shared" si="239"/>
        <v/>
      </c>
      <c r="AJ1248" s="148" t="str">
        <f t="shared" si="228"/>
        <v/>
      </c>
      <c r="AK1248" s="148" t="str">
        <f t="shared" si="229"/>
        <v/>
      </c>
      <c r="AL1248" s="147" t="str">
        <f t="shared" si="230"/>
        <v/>
      </c>
      <c r="AM1248" s="147" t="str">
        <f t="shared" si="231"/>
        <v/>
      </c>
      <c r="AN1248" s="147" t="str">
        <f t="shared" si="232"/>
        <v/>
      </c>
      <c r="AO1248" s="118"/>
    </row>
    <row r="1249" spans="1:41">
      <c r="A1249" s="118"/>
      <c r="B1249" s="118"/>
      <c r="C1249" s="118"/>
      <c r="D1249" s="118"/>
      <c r="E1249" s="118"/>
      <c r="F1249" s="118"/>
      <c r="G1249" s="118"/>
      <c r="H1249" s="118"/>
      <c r="I1249" s="118"/>
      <c r="J1249" s="118"/>
      <c r="K1249" s="118"/>
      <c r="L1249" s="118"/>
      <c r="M1249" s="118"/>
      <c r="N1249" s="118"/>
      <c r="O1249" s="143" t="str">
        <f>IF(H1249="","",(S1249/S1249)&amp;":"&amp;ROUND(AH1249/S1249,2))</f>
        <v/>
      </c>
      <c r="P1249" s="118"/>
      <c r="Q1249" s="118"/>
      <c r="R1249" s="143" t="str">
        <f>IF(H1249="","",(S1249/S1249)&amp;":"&amp;ROUND(AI1249/S1249,2))</f>
        <v/>
      </c>
      <c r="S1249" s="144" t="str">
        <f t="shared" si="233"/>
        <v/>
      </c>
      <c r="T1249" s="145" t="str">
        <f t="shared" si="234"/>
        <v/>
      </c>
      <c r="U1249" s="118"/>
      <c r="V1249" s="145" t="str">
        <f t="shared" si="235"/>
        <v/>
      </c>
      <c r="W1249" s="144" t="str">
        <f t="shared" si="236"/>
        <v/>
      </c>
      <c r="X1249" s="146" t="str">
        <f>IF(C1249="","",IF(OR(C1249="Trade",C1249="Multi Position"),(X1248+V1249),IF(C1249="Deposit",(X1248+AE1249),IF(C1249="Withdrawal",(X1248-AE1249)))))</f>
        <v/>
      </c>
      <c r="Y1249" s="145" t="str">
        <f t="shared" si="237"/>
        <v/>
      </c>
      <c r="Z1249" s="118"/>
      <c r="AA1249" s="118"/>
      <c r="AB1249" s="118"/>
      <c r="AC1249" s="118"/>
      <c r="AD1249" s="118"/>
      <c r="AE1249" s="139"/>
      <c r="AF1249" s="118"/>
      <c r="AG1249" s="118"/>
      <c r="AH1249" s="147" t="str">
        <f t="shared" si="238"/>
        <v/>
      </c>
      <c r="AI1249" s="147" t="str">
        <f t="shared" si="239"/>
        <v/>
      </c>
      <c r="AJ1249" s="148" t="str">
        <f t="shared" si="228"/>
        <v/>
      </c>
      <c r="AK1249" s="148" t="str">
        <f t="shared" si="229"/>
        <v/>
      </c>
      <c r="AL1249" s="147" t="str">
        <f t="shared" si="230"/>
        <v/>
      </c>
      <c r="AM1249" s="147" t="str">
        <f t="shared" si="231"/>
        <v/>
      </c>
      <c r="AN1249" s="147" t="str">
        <f t="shared" si="232"/>
        <v/>
      </c>
      <c r="AO1249" s="118"/>
    </row>
    <row r="1250" spans="1:41">
      <c r="A1250" s="118"/>
      <c r="B1250" s="118"/>
      <c r="C1250" s="118"/>
      <c r="D1250" s="118"/>
      <c r="E1250" s="118"/>
      <c r="F1250" s="118"/>
      <c r="G1250" s="118"/>
      <c r="H1250" s="118"/>
      <c r="I1250" s="118"/>
      <c r="J1250" s="118"/>
      <c r="K1250" s="118"/>
      <c r="L1250" s="118"/>
      <c r="M1250" s="118"/>
      <c r="N1250" s="118"/>
      <c r="O1250" s="143" t="str">
        <f>IF(H1250="","",(S1250/S1250)&amp;":"&amp;ROUND(AH1250/S1250,2))</f>
        <v/>
      </c>
      <c r="P1250" s="118"/>
      <c r="Q1250" s="118"/>
      <c r="R1250" s="143" t="str">
        <f>IF(H1250="","",(S1250/S1250)&amp;":"&amp;ROUND(AI1250/S1250,2))</f>
        <v/>
      </c>
      <c r="S1250" s="144" t="str">
        <f t="shared" si="233"/>
        <v/>
      </c>
      <c r="T1250" s="145" t="str">
        <f t="shared" si="234"/>
        <v/>
      </c>
      <c r="U1250" s="118"/>
      <c r="V1250" s="145" t="str">
        <f t="shared" si="235"/>
        <v/>
      </c>
      <c r="W1250" s="144" t="str">
        <f t="shared" si="236"/>
        <v/>
      </c>
      <c r="X1250" s="146" t="str">
        <f>IF(C1250="","",IF(OR(C1250="Trade",C1250="Multi Position"),(X1249+V1250),IF(C1250="Deposit",(X1249+AE1250),IF(C1250="Withdrawal",(X1249-AE1250)))))</f>
        <v/>
      </c>
      <c r="Y1250" s="145" t="str">
        <f t="shared" si="237"/>
        <v/>
      </c>
      <c r="Z1250" s="118"/>
      <c r="AA1250" s="118"/>
      <c r="AB1250" s="118"/>
      <c r="AC1250" s="118"/>
      <c r="AD1250" s="118"/>
      <c r="AE1250" s="139"/>
      <c r="AF1250" s="118"/>
      <c r="AG1250" s="118"/>
      <c r="AH1250" s="147" t="str">
        <f t="shared" si="238"/>
        <v/>
      </c>
      <c r="AI1250" s="147" t="str">
        <f t="shared" si="239"/>
        <v/>
      </c>
      <c r="AJ1250" s="148" t="str">
        <f t="shared" si="228"/>
        <v/>
      </c>
      <c r="AK1250" s="148" t="str">
        <f t="shared" si="229"/>
        <v/>
      </c>
      <c r="AL1250" s="147" t="str">
        <f t="shared" si="230"/>
        <v/>
      </c>
      <c r="AM1250" s="147" t="str">
        <f t="shared" si="231"/>
        <v/>
      </c>
      <c r="AN1250" s="147" t="str">
        <f t="shared" si="232"/>
        <v/>
      </c>
      <c r="AO1250" s="118"/>
    </row>
    <row r="1251" spans="1:41">
      <c r="A1251" s="118"/>
      <c r="B1251" s="118"/>
      <c r="C1251" s="118"/>
      <c r="D1251" s="118"/>
      <c r="E1251" s="118"/>
      <c r="F1251" s="118"/>
      <c r="G1251" s="118"/>
      <c r="H1251" s="118"/>
      <c r="I1251" s="118"/>
      <c r="J1251" s="118"/>
      <c r="K1251" s="118"/>
      <c r="L1251" s="118"/>
      <c r="M1251" s="118"/>
      <c r="N1251" s="118"/>
      <c r="O1251" s="143" t="str">
        <f>IF(H1251="","",(S1251/S1251)&amp;":"&amp;ROUND(AH1251/S1251,2))</f>
        <v/>
      </c>
      <c r="P1251" s="118"/>
      <c r="Q1251" s="118"/>
      <c r="R1251" s="143" t="str">
        <f>IF(H1251="","",(S1251/S1251)&amp;":"&amp;ROUND(AI1251/S1251,2))</f>
        <v/>
      </c>
      <c r="S1251" s="144" t="str">
        <f t="shared" si="233"/>
        <v/>
      </c>
      <c r="T1251" s="145" t="str">
        <f t="shared" si="234"/>
        <v/>
      </c>
      <c r="U1251" s="118"/>
      <c r="V1251" s="145" t="str">
        <f t="shared" si="235"/>
        <v/>
      </c>
      <c r="W1251" s="144" t="str">
        <f t="shared" si="236"/>
        <v/>
      </c>
      <c r="X1251" s="146" t="str">
        <f>IF(C1251="","",IF(OR(C1251="Trade",C1251="Multi Position"),(X1250+V1251),IF(C1251="Deposit",(X1250+AE1251),IF(C1251="Withdrawal",(X1250-AE1251)))))</f>
        <v/>
      </c>
      <c r="Y1251" s="145" t="str">
        <f t="shared" si="237"/>
        <v/>
      </c>
      <c r="Z1251" s="118"/>
      <c r="AA1251" s="118"/>
      <c r="AB1251" s="118"/>
      <c r="AC1251" s="118"/>
      <c r="AD1251" s="118"/>
      <c r="AE1251" s="139"/>
      <c r="AF1251" s="118"/>
      <c r="AG1251" s="118"/>
      <c r="AH1251" s="147" t="str">
        <f t="shared" si="238"/>
        <v/>
      </c>
      <c r="AI1251" s="147" t="str">
        <f t="shared" si="239"/>
        <v/>
      </c>
      <c r="AJ1251" s="148" t="str">
        <f t="shared" si="228"/>
        <v/>
      </c>
      <c r="AK1251" s="148" t="str">
        <f t="shared" si="229"/>
        <v/>
      </c>
      <c r="AL1251" s="147" t="str">
        <f t="shared" si="230"/>
        <v/>
      </c>
      <c r="AM1251" s="147" t="str">
        <f t="shared" si="231"/>
        <v/>
      </c>
      <c r="AN1251" s="147" t="str">
        <f t="shared" si="232"/>
        <v/>
      </c>
      <c r="AO1251" s="118"/>
    </row>
    <row r="1252" spans="1:41">
      <c r="A1252" s="118"/>
      <c r="B1252" s="118"/>
      <c r="C1252" s="118"/>
      <c r="D1252" s="118"/>
      <c r="E1252" s="118"/>
      <c r="F1252" s="118"/>
      <c r="G1252" s="118"/>
      <c r="H1252" s="118"/>
      <c r="I1252" s="118"/>
      <c r="J1252" s="118"/>
      <c r="K1252" s="118"/>
      <c r="L1252" s="118"/>
      <c r="M1252" s="118"/>
      <c r="N1252" s="118"/>
      <c r="O1252" s="143" t="str">
        <f>IF(H1252="","",(S1252/S1252)&amp;":"&amp;ROUND(AH1252/S1252,2))</f>
        <v/>
      </c>
      <c r="P1252" s="118"/>
      <c r="Q1252" s="118"/>
      <c r="R1252" s="143" t="str">
        <f>IF(H1252="","",(S1252/S1252)&amp;":"&amp;ROUND(AI1252/S1252,2))</f>
        <v/>
      </c>
      <c r="S1252" s="144" t="str">
        <f t="shared" si="233"/>
        <v/>
      </c>
      <c r="T1252" s="145" t="str">
        <f t="shared" si="234"/>
        <v/>
      </c>
      <c r="U1252" s="118"/>
      <c r="V1252" s="145" t="str">
        <f t="shared" si="235"/>
        <v/>
      </c>
      <c r="W1252" s="144" t="str">
        <f t="shared" si="236"/>
        <v/>
      </c>
      <c r="X1252" s="146" t="str">
        <f>IF(C1252="","",IF(OR(C1252="Trade",C1252="Multi Position"),(X1251+V1252),IF(C1252="Deposit",(X1251+AE1252),IF(C1252="Withdrawal",(X1251-AE1252)))))</f>
        <v/>
      </c>
      <c r="Y1252" s="145" t="str">
        <f t="shared" si="237"/>
        <v/>
      </c>
      <c r="Z1252" s="118"/>
      <c r="AA1252" s="118"/>
      <c r="AB1252" s="118"/>
      <c r="AC1252" s="118"/>
      <c r="AD1252" s="118"/>
      <c r="AE1252" s="139"/>
      <c r="AF1252" s="118"/>
      <c r="AG1252" s="118"/>
      <c r="AH1252" s="147" t="str">
        <f t="shared" si="238"/>
        <v/>
      </c>
      <c r="AI1252" s="147" t="str">
        <f t="shared" si="239"/>
        <v/>
      </c>
      <c r="AJ1252" s="148" t="str">
        <f t="shared" si="228"/>
        <v/>
      </c>
      <c r="AK1252" s="148" t="str">
        <f t="shared" si="229"/>
        <v/>
      </c>
      <c r="AL1252" s="147" t="str">
        <f t="shared" si="230"/>
        <v/>
      </c>
      <c r="AM1252" s="147" t="str">
        <f t="shared" si="231"/>
        <v/>
      </c>
      <c r="AN1252" s="147" t="str">
        <f t="shared" si="232"/>
        <v/>
      </c>
      <c r="AO1252" s="118"/>
    </row>
    <row r="1253" spans="1:41">
      <c r="A1253" s="118"/>
      <c r="B1253" s="118"/>
      <c r="C1253" s="118"/>
      <c r="D1253" s="118"/>
      <c r="E1253" s="118"/>
      <c r="F1253" s="118"/>
      <c r="G1253" s="118"/>
      <c r="H1253" s="118"/>
      <c r="I1253" s="118"/>
      <c r="J1253" s="118"/>
      <c r="K1253" s="118"/>
      <c r="L1253" s="118"/>
      <c r="M1253" s="118"/>
      <c r="N1253" s="118"/>
      <c r="O1253" s="143" t="str">
        <f>IF(H1253="","",(S1253/S1253)&amp;":"&amp;ROUND(AH1253/S1253,2))</f>
        <v/>
      </c>
      <c r="P1253" s="118"/>
      <c r="Q1253" s="118"/>
      <c r="R1253" s="143" t="str">
        <f>IF(H1253="","",(S1253/S1253)&amp;":"&amp;ROUND(AI1253/S1253,2))</f>
        <v/>
      </c>
      <c r="S1253" s="144" t="str">
        <f t="shared" si="233"/>
        <v/>
      </c>
      <c r="T1253" s="145" t="str">
        <f t="shared" si="234"/>
        <v/>
      </c>
      <c r="U1253" s="118"/>
      <c r="V1253" s="145" t="str">
        <f t="shared" si="235"/>
        <v/>
      </c>
      <c r="W1253" s="144" t="str">
        <f t="shared" si="236"/>
        <v/>
      </c>
      <c r="X1253" s="146" t="str">
        <f>IF(C1253="","",IF(OR(C1253="Trade",C1253="Multi Position"),(X1252+V1253),IF(C1253="Deposit",(X1252+AE1253),IF(C1253="Withdrawal",(X1252-AE1253)))))</f>
        <v/>
      </c>
      <c r="Y1253" s="145" t="str">
        <f t="shared" si="237"/>
        <v/>
      </c>
      <c r="Z1253" s="118"/>
      <c r="AA1253" s="118"/>
      <c r="AB1253" s="118"/>
      <c r="AC1253" s="118"/>
      <c r="AD1253" s="118"/>
      <c r="AE1253" s="139"/>
      <c r="AF1253" s="118"/>
      <c r="AG1253" s="118"/>
      <c r="AH1253" s="147" t="str">
        <f t="shared" si="238"/>
        <v/>
      </c>
      <c r="AI1253" s="147" t="str">
        <f t="shared" si="239"/>
        <v/>
      </c>
      <c r="AJ1253" s="148" t="str">
        <f t="shared" si="228"/>
        <v/>
      </c>
      <c r="AK1253" s="148" t="str">
        <f t="shared" si="229"/>
        <v/>
      </c>
      <c r="AL1253" s="147" t="str">
        <f t="shared" si="230"/>
        <v/>
      </c>
      <c r="AM1253" s="147" t="str">
        <f t="shared" si="231"/>
        <v/>
      </c>
      <c r="AN1253" s="147" t="str">
        <f t="shared" si="232"/>
        <v/>
      </c>
      <c r="AO1253" s="118"/>
    </row>
    <row r="1254" spans="1:41">
      <c r="A1254" s="118"/>
      <c r="B1254" s="118"/>
      <c r="C1254" s="118"/>
      <c r="D1254" s="118"/>
      <c r="E1254" s="118"/>
      <c r="F1254" s="118"/>
      <c r="G1254" s="118"/>
      <c r="H1254" s="118"/>
      <c r="I1254" s="118"/>
      <c r="J1254" s="118"/>
      <c r="K1254" s="118"/>
      <c r="L1254" s="118"/>
      <c r="M1254" s="118"/>
      <c r="N1254" s="118"/>
      <c r="O1254" s="143" t="str">
        <f>IF(H1254="","",(S1254/S1254)&amp;":"&amp;ROUND(AH1254/S1254,2))</f>
        <v/>
      </c>
      <c r="P1254" s="118"/>
      <c r="Q1254" s="118"/>
      <c r="R1254" s="143" t="str">
        <f>IF(H1254="","",(S1254/S1254)&amp;":"&amp;ROUND(AI1254/S1254,2))</f>
        <v/>
      </c>
      <c r="S1254" s="144" t="str">
        <f t="shared" si="233"/>
        <v/>
      </c>
      <c r="T1254" s="145" t="str">
        <f t="shared" si="234"/>
        <v/>
      </c>
      <c r="U1254" s="118"/>
      <c r="V1254" s="145" t="str">
        <f t="shared" si="235"/>
        <v/>
      </c>
      <c r="W1254" s="144" t="str">
        <f t="shared" si="236"/>
        <v/>
      </c>
      <c r="X1254" s="146" t="str">
        <f>IF(C1254="","",IF(OR(C1254="Trade",C1254="Multi Position"),(X1253+V1254),IF(C1254="Deposit",(X1253+AE1254),IF(C1254="Withdrawal",(X1253-AE1254)))))</f>
        <v/>
      </c>
      <c r="Y1254" s="145" t="str">
        <f t="shared" si="237"/>
        <v/>
      </c>
      <c r="Z1254" s="118"/>
      <c r="AA1254" s="118"/>
      <c r="AB1254" s="118"/>
      <c r="AC1254" s="118"/>
      <c r="AD1254" s="118"/>
      <c r="AE1254" s="139"/>
      <c r="AF1254" s="118"/>
      <c r="AG1254" s="118"/>
      <c r="AH1254" s="147" t="str">
        <f t="shared" si="238"/>
        <v/>
      </c>
      <c r="AI1254" s="147" t="str">
        <f t="shared" si="239"/>
        <v/>
      </c>
      <c r="AJ1254" s="148" t="str">
        <f t="shared" si="228"/>
        <v/>
      </c>
      <c r="AK1254" s="148" t="str">
        <f t="shared" si="229"/>
        <v/>
      </c>
      <c r="AL1254" s="147" t="str">
        <f t="shared" si="230"/>
        <v/>
      </c>
      <c r="AM1254" s="147" t="str">
        <f t="shared" si="231"/>
        <v/>
      </c>
      <c r="AN1254" s="147" t="str">
        <f t="shared" si="232"/>
        <v/>
      </c>
      <c r="AO1254" s="118"/>
    </row>
    <row r="1255" spans="1:41">
      <c r="A1255" s="118"/>
      <c r="B1255" s="118"/>
      <c r="C1255" s="118"/>
      <c r="D1255" s="118"/>
      <c r="E1255" s="118"/>
      <c r="F1255" s="118"/>
      <c r="G1255" s="118"/>
      <c r="H1255" s="118"/>
      <c r="I1255" s="118"/>
      <c r="J1255" s="118"/>
      <c r="K1255" s="118"/>
      <c r="L1255" s="118"/>
      <c r="M1255" s="118"/>
      <c r="N1255" s="118"/>
      <c r="O1255" s="143" t="str">
        <f>IF(H1255="","",(S1255/S1255)&amp;":"&amp;ROUND(AH1255/S1255,2))</f>
        <v/>
      </c>
      <c r="P1255" s="118"/>
      <c r="Q1255" s="118"/>
      <c r="R1255" s="143" t="str">
        <f>IF(H1255="","",(S1255/S1255)&amp;":"&amp;ROUND(AI1255/S1255,2))</f>
        <v/>
      </c>
      <c r="S1255" s="144" t="str">
        <f t="shared" si="233"/>
        <v/>
      </c>
      <c r="T1255" s="145" t="str">
        <f t="shared" si="234"/>
        <v/>
      </c>
      <c r="U1255" s="118"/>
      <c r="V1255" s="145" t="str">
        <f t="shared" si="235"/>
        <v/>
      </c>
      <c r="W1255" s="144" t="str">
        <f t="shared" si="236"/>
        <v/>
      </c>
      <c r="X1255" s="146" t="str">
        <f>IF(C1255="","",IF(OR(C1255="Trade",C1255="Multi Position"),(X1254+V1255),IF(C1255="Deposit",(X1254+AE1255),IF(C1255="Withdrawal",(X1254-AE1255)))))</f>
        <v/>
      </c>
      <c r="Y1255" s="145" t="str">
        <f t="shared" si="237"/>
        <v/>
      </c>
      <c r="Z1255" s="118"/>
      <c r="AA1255" s="118"/>
      <c r="AB1255" s="118"/>
      <c r="AC1255" s="118"/>
      <c r="AD1255" s="118"/>
      <c r="AE1255" s="139"/>
      <c r="AF1255" s="118"/>
      <c r="AG1255" s="118"/>
      <c r="AH1255" s="147" t="str">
        <f t="shared" si="238"/>
        <v/>
      </c>
      <c r="AI1255" s="147" t="str">
        <f t="shared" si="239"/>
        <v/>
      </c>
      <c r="AJ1255" s="148" t="str">
        <f t="shared" si="228"/>
        <v/>
      </c>
      <c r="AK1255" s="148" t="str">
        <f t="shared" si="229"/>
        <v/>
      </c>
      <c r="AL1255" s="147" t="str">
        <f t="shared" si="230"/>
        <v/>
      </c>
      <c r="AM1255" s="147" t="str">
        <f t="shared" si="231"/>
        <v/>
      </c>
      <c r="AN1255" s="147" t="str">
        <f t="shared" si="232"/>
        <v/>
      </c>
      <c r="AO1255" s="118"/>
    </row>
    <row r="1256" spans="1:41">
      <c r="A1256" s="118"/>
      <c r="B1256" s="118"/>
      <c r="C1256" s="118"/>
      <c r="D1256" s="118"/>
      <c r="E1256" s="118"/>
      <c r="F1256" s="118"/>
      <c r="G1256" s="118"/>
      <c r="H1256" s="118"/>
      <c r="I1256" s="118"/>
      <c r="J1256" s="118"/>
      <c r="K1256" s="118"/>
      <c r="L1256" s="118"/>
      <c r="M1256" s="118"/>
      <c r="N1256" s="118"/>
      <c r="O1256" s="143" t="str">
        <f>IF(H1256="","",(S1256/S1256)&amp;":"&amp;ROUND(AH1256/S1256,2))</f>
        <v/>
      </c>
      <c r="P1256" s="118"/>
      <c r="Q1256" s="118"/>
      <c r="R1256" s="143" t="str">
        <f>IF(H1256="","",(S1256/S1256)&amp;":"&amp;ROUND(AI1256/S1256,2))</f>
        <v/>
      </c>
      <c r="S1256" s="144" t="str">
        <f t="shared" si="233"/>
        <v/>
      </c>
      <c r="T1256" s="145" t="str">
        <f t="shared" si="234"/>
        <v/>
      </c>
      <c r="U1256" s="118"/>
      <c r="V1256" s="145" t="str">
        <f t="shared" si="235"/>
        <v/>
      </c>
      <c r="W1256" s="144" t="str">
        <f t="shared" si="236"/>
        <v/>
      </c>
      <c r="X1256" s="146" t="str">
        <f>IF(C1256="","",IF(OR(C1256="Trade",C1256="Multi Position"),(X1255+V1256),IF(C1256="Deposit",(X1255+AE1256),IF(C1256="Withdrawal",(X1255-AE1256)))))</f>
        <v/>
      </c>
      <c r="Y1256" s="145" t="str">
        <f t="shared" si="237"/>
        <v/>
      </c>
      <c r="Z1256" s="118"/>
      <c r="AA1256" s="118"/>
      <c r="AB1256" s="118"/>
      <c r="AC1256" s="118"/>
      <c r="AD1256" s="118"/>
      <c r="AE1256" s="139"/>
      <c r="AF1256" s="118"/>
      <c r="AG1256" s="118"/>
      <c r="AH1256" s="147" t="str">
        <f t="shared" si="238"/>
        <v/>
      </c>
      <c r="AI1256" s="147" t="str">
        <f t="shared" si="239"/>
        <v/>
      </c>
      <c r="AJ1256" s="148" t="str">
        <f t="shared" si="228"/>
        <v/>
      </c>
      <c r="AK1256" s="148" t="str">
        <f t="shared" si="229"/>
        <v/>
      </c>
      <c r="AL1256" s="147" t="str">
        <f t="shared" si="230"/>
        <v/>
      </c>
      <c r="AM1256" s="147" t="str">
        <f t="shared" si="231"/>
        <v/>
      </c>
      <c r="AN1256" s="147" t="str">
        <f t="shared" si="232"/>
        <v/>
      </c>
      <c r="AO1256" s="118"/>
    </row>
    <row r="1257" spans="1:41">
      <c r="A1257" s="118"/>
      <c r="B1257" s="118"/>
      <c r="C1257" s="118"/>
      <c r="D1257" s="118"/>
      <c r="E1257" s="118"/>
      <c r="F1257" s="118"/>
      <c r="G1257" s="118"/>
      <c r="H1257" s="118"/>
      <c r="I1257" s="118"/>
      <c r="J1257" s="118"/>
      <c r="K1257" s="118"/>
      <c r="L1257" s="118"/>
      <c r="M1257" s="118"/>
      <c r="N1257" s="118"/>
      <c r="O1257" s="143" t="str">
        <f>IF(H1257="","",(S1257/S1257)&amp;":"&amp;ROUND(AH1257/S1257,2))</f>
        <v/>
      </c>
      <c r="P1257" s="118"/>
      <c r="Q1257" s="118"/>
      <c r="R1257" s="143" t="str">
        <f>IF(H1257="","",(S1257/S1257)&amp;":"&amp;ROUND(AI1257/S1257,2))</f>
        <v/>
      </c>
      <c r="S1257" s="144" t="str">
        <f t="shared" si="233"/>
        <v/>
      </c>
      <c r="T1257" s="145" t="str">
        <f t="shared" si="234"/>
        <v/>
      </c>
      <c r="U1257" s="118"/>
      <c r="V1257" s="145" t="str">
        <f t="shared" si="235"/>
        <v/>
      </c>
      <c r="W1257" s="144" t="str">
        <f t="shared" si="236"/>
        <v/>
      </c>
      <c r="X1257" s="146" t="str">
        <f>IF(C1257="","",IF(OR(C1257="Trade",C1257="Multi Position"),(X1256+V1257),IF(C1257="Deposit",(X1256+AE1257),IF(C1257="Withdrawal",(X1256-AE1257)))))</f>
        <v/>
      </c>
      <c r="Y1257" s="145" t="str">
        <f t="shared" si="237"/>
        <v/>
      </c>
      <c r="Z1257" s="118"/>
      <c r="AA1257" s="118"/>
      <c r="AB1257" s="118"/>
      <c r="AC1257" s="118"/>
      <c r="AD1257" s="118"/>
      <c r="AE1257" s="139"/>
      <c r="AF1257" s="118"/>
      <c r="AG1257" s="118"/>
      <c r="AH1257" s="147" t="str">
        <f t="shared" si="238"/>
        <v/>
      </c>
      <c r="AI1257" s="147" t="str">
        <f t="shared" si="239"/>
        <v/>
      </c>
      <c r="AJ1257" s="148" t="str">
        <f t="shared" si="228"/>
        <v/>
      </c>
      <c r="AK1257" s="148" t="str">
        <f t="shared" si="229"/>
        <v/>
      </c>
      <c r="AL1257" s="147" t="str">
        <f t="shared" si="230"/>
        <v/>
      </c>
      <c r="AM1257" s="147" t="str">
        <f t="shared" si="231"/>
        <v/>
      </c>
      <c r="AN1257" s="147" t="str">
        <f t="shared" si="232"/>
        <v/>
      </c>
      <c r="AO1257" s="118"/>
    </row>
    <row r="1258" spans="1:41">
      <c r="A1258" s="118"/>
      <c r="B1258" s="118"/>
      <c r="C1258" s="118"/>
      <c r="D1258" s="118"/>
      <c r="E1258" s="118"/>
      <c r="F1258" s="118"/>
      <c r="G1258" s="118"/>
      <c r="H1258" s="118"/>
      <c r="I1258" s="118"/>
      <c r="J1258" s="118"/>
      <c r="K1258" s="118"/>
      <c r="L1258" s="118"/>
      <c r="M1258" s="118"/>
      <c r="N1258" s="118"/>
      <c r="O1258" s="143" t="str">
        <f>IF(H1258="","",(S1258/S1258)&amp;":"&amp;ROUND(AH1258/S1258,2))</f>
        <v/>
      </c>
      <c r="P1258" s="118"/>
      <c r="Q1258" s="118"/>
      <c r="R1258" s="143" t="str">
        <f>IF(H1258="","",(S1258/S1258)&amp;":"&amp;ROUND(AI1258/S1258,2))</f>
        <v/>
      </c>
      <c r="S1258" s="144" t="str">
        <f t="shared" si="233"/>
        <v/>
      </c>
      <c r="T1258" s="145" t="str">
        <f t="shared" si="234"/>
        <v/>
      </c>
      <c r="U1258" s="118"/>
      <c r="V1258" s="145" t="str">
        <f t="shared" si="235"/>
        <v/>
      </c>
      <c r="W1258" s="144" t="str">
        <f t="shared" si="236"/>
        <v/>
      </c>
      <c r="X1258" s="146" t="str">
        <f>IF(C1258="","",IF(OR(C1258="Trade",C1258="Multi Position"),(X1257+V1258),IF(C1258="Deposit",(X1257+AE1258),IF(C1258="Withdrawal",(X1257-AE1258)))))</f>
        <v/>
      </c>
      <c r="Y1258" s="145" t="str">
        <f t="shared" si="237"/>
        <v/>
      </c>
      <c r="Z1258" s="118"/>
      <c r="AA1258" s="118"/>
      <c r="AB1258" s="118"/>
      <c r="AC1258" s="118"/>
      <c r="AD1258" s="118"/>
      <c r="AE1258" s="139"/>
      <c r="AF1258" s="118"/>
      <c r="AG1258" s="118"/>
      <c r="AH1258" s="147" t="str">
        <f t="shared" si="238"/>
        <v/>
      </c>
      <c r="AI1258" s="147" t="str">
        <f t="shared" si="239"/>
        <v/>
      </c>
      <c r="AJ1258" s="148" t="str">
        <f t="shared" si="228"/>
        <v/>
      </c>
      <c r="AK1258" s="148" t="str">
        <f t="shared" si="229"/>
        <v/>
      </c>
      <c r="AL1258" s="147" t="str">
        <f t="shared" si="230"/>
        <v/>
      </c>
      <c r="AM1258" s="147" t="str">
        <f t="shared" si="231"/>
        <v/>
      </c>
      <c r="AN1258" s="147" t="str">
        <f t="shared" si="232"/>
        <v/>
      </c>
      <c r="AO1258" s="118"/>
    </row>
    <row r="1259" spans="1:41">
      <c r="A1259" s="118"/>
      <c r="B1259" s="118"/>
      <c r="C1259" s="118"/>
      <c r="D1259" s="118"/>
      <c r="E1259" s="118"/>
      <c r="F1259" s="118"/>
      <c r="G1259" s="118"/>
      <c r="H1259" s="118"/>
      <c r="I1259" s="118"/>
      <c r="J1259" s="118"/>
      <c r="K1259" s="118"/>
      <c r="L1259" s="118"/>
      <c r="M1259" s="118"/>
      <c r="N1259" s="118"/>
      <c r="O1259" s="143" t="str">
        <f>IF(H1259="","",(S1259/S1259)&amp;":"&amp;ROUND(AH1259/S1259,2))</f>
        <v/>
      </c>
      <c r="P1259" s="118"/>
      <c r="Q1259" s="118"/>
      <c r="R1259" s="143" t="str">
        <f>IF(H1259="","",(S1259/S1259)&amp;":"&amp;ROUND(AI1259/S1259,2))</f>
        <v/>
      </c>
      <c r="S1259" s="144" t="str">
        <f t="shared" si="233"/>
        <v/>
      </c>
      <c r="T1259" s="145" t="str">
        <f t="shared" si="234"/>
        <v/>
      </c>
      <c r="U1259" s="118"/>
      <c r="V1259" s="145" t="str">
        <f t="shared" si="235"/>
        <v/>
      </c>
      <c r="W1259" s="144" t="str">
        <f t="shared" si="236"/>
        <v/>
      </c>
      <c r="X1259" s="146" t="str">
        <f>IF(C1259="","",IF(OR(C1259="Trade",C1259="Multi Position"),(X1258+V1259),IF(C1259="Deposit",(X1258+AE1259),IF(C1259="Withdrawal",(X1258-AE1259)))))</f>
        <v/>
      </c>
      <c r="Y1259" s="145" t="str">
        <f t="shared" si="237"/>
        <v/>
      </c>
      <c r="Z1259" s="118"/>
      <c r="AA1259" s="118"/>
      <c r="AB1259" s="118"/>
      <c r="AC1259" s="118"/>
      <c r="AD1259" s="118"/>
      <c r="AE1259" s="139"/>
      <c r="AF1259" s="118"/>
      <c r="AG1259" s="118"/>
      <c r="AH1259" s="147" t="str">
        <f t="shared" si="238"/>
        <v/>
      </c>
      <c r="AI1259" s="147" t="str">
        <f t="shared" si="239"/>
        <v/>
      </c>
      <c r="AJ1259" s="148" t="str">
        <f t="shared" si="228"/>
        <v/>
      </c>
      <c r="AK1259" s="148" t="str">
        <f t="shared" si="229"/>
        <v/>
      </c>
      <c r="AL1259" s="147" t="str">
        <f t="shared" si="230"/>
        <v/>
      </c>
      <c r="AM1259" s="147" t="str">
        <f t="shared" si="231"/>
        <v/>
      </c>
      <c r="AN1259" s="147" t="str">
        <f t="shared" si="232"/>
        <v/>
      </c>
      <c r="AO1259" s="118"/>
    </row>
    <row r="1260" spans="1:41">
      <c r="A1260" s="118"/>
      <c r="B1260" s="118"/>
      <c r="C1260" s="118"/>
      <c r="D1260" s="118"/>
      <c r="E1260" s="118"/>
      <c r="F1260" s="118"/>
      <c r="G1260" s="118"/>
      <c r="H1260" s="118"/>
      <c r="I1260" s="118"/>
      <c r="J1260" s="118"/>
      <c r="K1260" s="118"/>
      <c r="L1260" s="118"/>
      <c r="M1260" s="118"/>
      <c r="N1260" s="118"/>
      <c r="O1260" s="143" t="str">
        <f>IF(H1260="","",(S1260/S1260)&amp;":"&amp;ROUND(AH1260/S1260,2))</f>
        <v/>
      </c>
      <c r="P1260" s="118"/>
      <c r="Q1260" s="118"/>
      <c r="R1260" s="143" t="str">
        <f>IF(H1260="","",(S1260/S1260)&amp;":"&amp;ROUND(AI1260/S1260,2))</f>
        <v/>
      </c>
      <c r="S1260" s="144" t="str">
        <f t="shared" si="233"/>
        <v/>
      </c>
      <c r="T1260" s="145" t="str">
        <f t="shared" si="234"/>
        <v/>
      </c>
      <c r="U1260" s="118"/>
      <c r="V1260" s="145" t="str">
        <f t="shared" si="235"/>
        <v/>
      </c>
      <c r="W1260" s="144" t="str">
        <f t="shared" si="236"/>
        <v/>
      </c>
      <c r="X1260" s="146" t="str">
        <f>IF(C1260="","",IF(OR(C1260="Trade",C1260="Multi Position"),(X1259+V1260),IF(C1260="Deposit",(X1259+AE1260),IF(C1260="Withdrawal",(X1259-AE1260)))))</f>
        <v/>
      </c>
      <c r="Y1260" s="145" t="str">
        <f t="shared" si="237"/>
        <v/>
      </c>
      <c r="Z1260" s="118"/>
      <c r="AA1260" s="118"/>
      <c r="AB1260" s="118"/>
      <c r="AC1260" s="118"/>
      <c r="AD1260" s="118"/>
      <c r="AE1260" s="139"/>
      <c r="AF1260" s="118"/>
      <c r="AG1260" s="118"/>
      <c r="AH1260" s="147" t="str">
        <f t="shared" si="238"/>
        <v/>
      </c>
      <c r="AI1260" s="147" t="str">
        <f t="shared" si="239"/>
        <v/>
      </c>
      <c r="AJ1260" s="148" t="str">
        <f t="shared" si="228"/>
        <v/>
      </c>
      <c r="AK1260" s="148" t="str">
        <f t="shared" si="229"/>
        <v/>
      </c>
      <c r="AL1260" s="147" t="str">
        <f t="shared" si="230"/>
        <v/>
      </c>
      <c r="AM1260" s="147" t="str">
        <f t="shared" si="231"/>
        <v/>
      </c>
      <c r="AN1260" s="147" t="str">
        <f t="shared" si="232"/>
        <v/>
      </c>
      <c r="AO1260" s="118"/>
    </row>
    <row r="1261" spans="1:41">
      <c r="A1261" s="118"/>
      <c r="B1261" s="118"/>
      <c r="C1261" s="118"/>
      <c r="D1261" s="118"/>
      <c r="E1261" s="118"/>
      <c r="F1261" s="118"/>
      <c r="G1261" s="118"/>
      <c r="H1261" s="118"/>
      <c r="I1261" s="118"/>
      <c r="J1261" s="118"/>
      <c r="K1261" s="118"/>
      <c r="L1261" s="118"/>
      <c r="M1261" s="118"/>
      <c r="N1261" s="118"/>
      <c r="O1261" s="143" t="str">
        <f>IF(H1261="","",(S1261/S1261)&amp;":"&amp;ROUND(AH1261/S1261,2))</f>
        <v/>
      </c>
      <c r="P1261" s="118"/>
      <c r="Q1261" s="118"/>
      <c r="R1261" s="143" t="str">
        <f>IF(H1261="","",(S1261/S1261)&amp;":"&amp;ROUND(AI1261/S1261,2))</f>
        <v/>
      </c>
      <c r="S1261" s="144" t="str">
        <f t="shared" si="233"/>
        <v/>
      </c>
      <c r="T1261" s="145" t="str">
        <f t="shared" si="234"/>
        <v/>
      </c>
      <c r="U1261" s="118"/>
      <c r="V1261" s="145" t="str">
        <f t="shared" si="235"/>
        <v/>
      </c>
      <c r="W1261" s="144" t="str">
        <f t="shared" si="236"/>
        <v/>
      </c>
      <c r="X1261" s="146" t="str">
        <f>IF(C1261="","",IF(OR(C1261="Trade",C1261="Multi Position"),(X1260+V1261),IF(C1261="Deposit",(X1260+AE1261),IF(C1261="Withdrawal",(X1260-AE1261)))))</f>
        <v/>
      </c>
      <c r="Y1261" s="145" t="str">
        <f t="shared" si="237"/>
        <v/>
      </c>
      <c r="Z1261" s="118"/>
      <c r="AA1261" s="118"/>
      <c r="AB1261" s="118"/>
      <c r="AC1261" s="118"/>
      <c r="AD1261" s="118"/>
      <c r="AE1261" s="139"/>
      <c r="AF1261" s="118"/>
      <c r="AG1261" s="118"/>
      <c r="AH1261" s="147" t="str">
        <f t="shared" si="238"/>
        <v/>
      </c>
      <c r="AI1261" s="147" t="str">
        <f t="shared" si="239"/>
        <v/>
      </c>
      <c r="AJ1261" s="148" t="str">
        <f t="shared" si="228"/>
        <v/>
      </c>
      <c r="AK1261" s="148" t="str">
        <f t="shared" si="229"/>
        <v/>
      </c>
      <c r="AL1261" s="147" t="str">
        <f t="shared" si="230"/>
        <v/>
      </c>
      <c r="AM1261" s="147" t="str">
        <f t="shared" si="231"/>
        <v/>
      </c>
      <c r="AN1261" s="147" t="str">
        <f t="shared" si="232"/>
        <v/>
      </c>
      <c r="AO1261" s="118"/>
    </row>
    <row r="1262" spans="1:41">
      <c r="A1262" s="118"/>
      <c r="B1262" s="118"/>
      <c r="C1262" s="118"/>
      <c r="D1262" s="118"/>
      <c r="E1262" s="118"/>
      <c r="F1262" s="118"/>
      <c r="G1262" s="118"/>
      <c r="H1262" s="118"/>
      <c r="I1262" s="118"/>
      <c r="J1262" s="118"/>
      <c r="K1262" s="118"/>
      <c r="L1262" s="118"/>
      <c r="M1262" s="118"/>
      <c r="N1262" s="118"/>
      <c r="O1262" s="143" t="str">
        <f>IF(H1262="","",(S1262/S1262)&amp;":"&amp;ROUND(AH1262/S1262,2))</f>
        <v/>
      </c>
      <c r="P1262" s="118"/>
      <c r="Q1262" s="118"/>
      <c r="R1262" s="143" t="str">
        <f>IF(H1262="","",(S1262/S1262)&amp;":"&amp;ROUND(AI1262/S1262,2))</f>
        <v/>
      </c>
      <c r="S1262" s="144" t="str">
        <f t="shared" si="233"/>
        <v/>
      </c>
      <c r="T1262" s="145" t="str">
        <f t="shared" si="234"/>
        <v/>
      </c>
      <c r="U1262" s="118"/>
      <c r="V1262" s="145" t="str">
        <f t="shared" si="235"/>
        <v/>
      </c>
      <c r="W1262" s="144" t="str">
        <f t="shared" si="236"/>
        <v/>
      </c>
      <c r="X1262" s="146" t="str">
        <f>IF(C1262="","",IF(OR(C1262="Trade",C1262="Multi Position"),(X1261+V1262),IF(C1262="Deposit",(X1261+AE1262),IF(C1262="Withdrawal",(X1261-AE1262)))))</f>
        <v/>
      </c>
      <c r="Y1262" s="145" t="str">
        <f t="shared" si="237"/>
        <v/>
      </c>
      <c r="Z1262" s="118"/>
      <c r="AA1262" s="118"/>
      <c r="AB1262" s="118"/>
      <c r="AC1262" s="118"/>
      <c r="AD1262" s="118"/>
      <c r="AE1262" s="139"/>
      <c r="AF1262" s="118"/>
      <c r="AG1262" s="118"/>
      <c r="AH1262" s="147" t="str">
        <f t="shared" si="238"/>
        <v/>
      </c>
      <c r="AI1262" s="147" t="str">
        <f t="shared" si="239"/>
        <v/>
      </c>
      <c r="AJ1262" s="148" t="str">
        <f t="shared" si="228"/>
        <v/>
      </c>
      <c r="AK1262" s="148" t="str">
        <f t="shared" si="229"/>
        <v/>
      </c>
      <c r="AL1262" s="147" t="str">
        <f t="shared" si="230"/>
        <v/>
      </c>
      <c r="AM1262" s="147" t="str">
        <f t="shared" si="231"/>
        <v/>
      </c>
      <c r="AN1262" s="147" t="str">
        <f t="shared" si="232"/>
        <v/>
      </c>
      <c r="AO1262" s="118"/>
    </row>
    <row r="1263" spans="1:41">
      <c r="A1263" s="118"/>
      <c r="B1263" s="118"/>
      <c r="C1263" s="118"/>
      <c r="D1263" s="118"/>
      <c r="E1263" s="118"/>
      <c r="F1263" s="118"/>
      <c r="G1263" s="118"/>
      <c r="H1263" s="118"/>
      <c r="I1263" s="118"/>
      <c r="J1263" s="118"/>
      <c r="K1263" s="118"/>
      <c r="L1263" s="118"/>
      <c r="M1263" s="118"/>
      <c r="N1263" s="118"/>
      <c r="O1263" s="143" t="str">
        <f>IF(H1263="","",(S1263/S1263)&amp;":"&amp;ROUND(AH1263/S1263,2))</f>
        <v/>
      </c>
      <c r="P1263" s="118"/>
      <c r="Q1263" s="118"/>
      <c r="R1263" s="143" t="str">
        <f>IF(H1263="","",(S1263/S1263)&amp;":"&amp;ROUND(AI1263/S1263,2))</f>
        <v/>
      </c>
      <c r="S1263" s="144" t="str">
        <f t="shared" si="233"/>
        <v/>
      </c>
      <c r="T1263" s="145" t="str">
        <f t="shared" si="234"/>
        <v/>
      </c>
      <c r="U1263" s="118"/>
      <c r="V1263" s="145" t="str">
        <f t="shared" si="235"/>
        <v/>
      </c>
      <c r="W1263" s="144" t="str">
        <f t="shared" si="236"/>
        <v/>
      </c>
      <c r="X1263" s="146" t="str">
        <f>IF(C1263="","",IF(OR(C1263="Trade",C1263="Multi Position"),(X1262+V1263),IF(C1263="Deposit",(X1262+AE1263),IF(C1263="Withdrawal",(X1262-AE1263)))))</f>
        <v/>
      </c>
      <c r="Y1263" s="145" t="str">
        <f t="shared" si="237"/>
        <v/>
      </c>
      <c r="Z1263" s="118"/>
      <c r="AA1263" s="118"/>
      <c r="AB1263" s="118"/>
      <c r="AC1263" s="118"/>
      <c r="AD1263" s="118"/>
      <c r="AE1263" s="139"/>
      <c r="AF1263" s="118"/>
      <c r="AG1263" s="118"/>
      <c r="AH1263" s="147" t="str">
        <f t="shared" si="238"/>
        <v/>
      </c>
      <c r="AI1263" s="147" t="str">
        <f t="shared" si="239"/>
        <v/>
      </c>
      <c r="AJ1263" s="148" t="str">
        <f t="shared" si="228"/>
        <v/>
      </c>
      <c r="AK1263" s="148" t="str">
        <f t="shared" si="229"/>
        <v/>
      </c>
      <c r="AL1263" s="147" t="str">
        <f t="shared" si="230"/>
        <v/>
      </c>
      <c r="AM1263" s="147" t="str">
        <f t="shared" si="231"/>
        <v/>
      </c>
      <c r="AN1263" s="147" t="str">
        <f t="shared" si="232"/>
        <v/>
      </c>
      <c r="AO1263" s="118"/>
    </row>
    <row r="1264" spans="1:41">
      <c r="A1264" s="118"/>
      <c r="B1264" s="118"/>
      <c r="C1264" s="118"/>
      <c r="D1264" s="118"/>
      <c r="E1264" s="118"/>
      <c r="F1264" s="118"/>
      <c r="G1264" s="118"/>
      <c r="H1264" s="118"/>
      <c r="I1264" s="118"/>
      <c r="J1264" s="118"/>
      <c r="K1264" s="118"/>
      <c r="L1264" s="118"/>
      <c r="M1264" s="118"/>
      <c r="N1264" s="118"/>
      <c r="O1264" s="143" t="str">
        <f>IF(H1264="","",(S1264/S1264)&amp;":"&amp;ROUND(AH1264/S1264,2))</f>
        <v/>
      </c>
      <c r="P1264" s="118"/>
      <c r="Q1264" s="118"/>
      <c r="R1264" s="143" t="str">
        <f>IF(H1264="","",(S1264/S1264)&amp;":"&amp;ROUND(AI1264/S1264,2))</f>
        <v/>
      </c>
      <c r="S1264" s="144" t="str">
        <f t="shared" si="233"/>
        <v/>
      </c>
      <c r="T1264" s="145" t="str">
        <f t="shared" si="234"/>
        <v/>
      </c>
      <c r="U1264" s="118"/>
      <c r="V1264" s="145" t="str">
        <f t="shared" si="235"/>
        <v/>
      </c>
      <c r="W1264" s="144" t="str">
        <f t="shared" si="236"/>
        <v/>
      </c>
      <c r="X1264" s="146" t="str">
        <f>IF(C1264="","",IF(OR(C1264="Trade",C1264="Multi Position"),(X1263+V1264),IF(C1264="Deposit",(X1263+AE1264),IF(C1264="Withdrawal",(X1263-AE1264)))))</f>
        <v/>
      </c>
      <c r="Y1264" s="145" t="str">
        <f t="shared" si="237"/>
        <v/>
      </c>
      <c r="Z1264" s="118"/>
      <c r="AA1264" s="118"/>
      <c r="AB1264" s="118"/>
      <c r="AC1264" s="118"/>
      <c r="AD1264" s="118"/>
      <c r="AE1264" s="139"/>
      <c r="AF1264" s="118"/>
      <c r="AG1264" s="118"/>
      <c r="AH1264" s="147" t="str">
        <f t="shared" si="238"/>
        <v/>
      </c>
      <c r="AI1264" s="147" t="str">
        <f t="shared" si="239"/>
        <v/>
      </c>
      <c r="AJ1264" s="148" t="str">
        <f t="shared" si="228"/>
        <v/>
      </c>
      <c r="AK1264" s="148" t="str">
        <f t="shared" si="229"/>
        <v/>
      </c>
      <c r="AL1264" s="147" t="str">
        <f t="shared" si="230"/>
        <v/>
      </c>
      <c r="AM1264" s="147" t="str">
        <f t="shared" si="231"/>
        <v/>
      </c>
      <c r="AN1264" s="147" t="str">
        <f t="shared" si="232"/>
        <v/>
      </c>
      <c r="AO1264" s="118"/>
    </row>
    <row r="1265" spans="1:41">
      <c r="A1265" s="118"/>
      <c r="B1265" s="118"/>
      <c r="C1265" s="118"/>
      <c r="D1265" s="118"/>
      <c r="E1265" s="118"/>
      <c r="F1265" s="118"/>
      <c r="G1265" s="118"/>
      <c r="H1265" s="118"/>
      <c r="I1265" s="118"/>
      <c r="J1265" s="118"/>
      <c r="K1265" s="118"/>
      <c r="L1265" s="118"/>
      <c r="M1265" s="118"/>
      <c r="N1265" s="118"/>
      <c r="O1265" s="143" t="str">
        <f>IF(H1265="","",(S1265/S1265)&amp;":"&amp;ROUND(AH1265/S1265,2))</f>
        <v/>
      </c>
      <c r="P1265" s="118"/>
      <c r="Q1265" s="118"/>
      <c r="R1265" s="143" t="str">
        <f>IF(H1265="","",(S1265/S1265)&amp;":"&amp;ROUND(AI1265/S1265,2))</f>
        <v/>
      </c>
      <c r="S1265" s="144" t="str">
        <f t="shared" si="233"/>
        <v/>
      </c>
      <c r="T1265" s="145" t="str">
        <f t="shared" si="234"/>
        <v/>
      </c>
      <c r="U1265" s="118"/>
      <c r="V1265" s="145" t="str">
        <f t="shared" si="235"/>
        <v/>
      </c>
      <c r="W1265" s="144" t="str">
        <f t="shared" si="236"/>
        <v/>
      </c>
      <c r="X1265" s="146" t="str">
        <f>IF(C1265="","",IF(OR(C1265="Trade",C1265="Multi Position"),(X1264+V1265),IF(C1265="Deposit",(X1264+AE1265),IF(C1265="Withdrawal",(X1264-AE1265)))))</f>
        <v/>
      </c>
      <c r="Y1265" s="145" t="str">
        <f t="shared" si="237"/>
        <v/>
      </c>
      <c r="Z1265" s="118"/>
      <c r="AA1265" s="118"/>
      <c r="AB1265" s="118"/>
      <c r="AC1265" s="118"/>
      <c r="AD1265" s="118"/>
      <c r="AE1265" s="139"/>
      <c r="AF1265" s="118"/>
      <c r="AG1265" s="118"/>
      <c r="AH1265" s="147" t="str">
        <f t="shared" si="238"/>
        <v/>
      </c>
      <c r="AI1265" s="147" t="str">
        <f t="shared" si="239"/>
        <v/>
      </c>
      <c r="AJ1265" s="148" t="str">
        <f t="shared" si="228"/>
        <v/>
      </c>
      <c r="AK1265" s="148" t="str">
        <f t="shared" si="229"/>
        <v/>
      </c>
      <c r="AL1265" s="147" t="str">
        <f t="shared" si="230"/>
        <v/>
      </c>
      <c r="AM1265" s="147" t="str">
        <f t="shared" si="231"/>
        <v/>
      </c>
      <c r="AN1265" s="147" t="str">
        <f t="shared" si="232"/>
        <v/>
      </c>
      <c r="AO1265" s="118"/>
    </row>
    <row r="1266" spans="1:41">
      <c r="A1266" s="118"/>
      <c r="B1266" s="118"/>
      <c r="C1266" s="118"/>
      <c r="D1266" s="118"/>
      <c r="E1266" s="118"/>
      <c r="F1266" s="118"/>
      <c r="G1266" s="118"/>
      <c r="H1266" s="118"/>
      <c r="I1266" s="118"/>
      <c r="J1266" s="118"/>
      <c r="K1266" s="118"/>
      <c r="L1266" s="118"/>
      <c r="M1266" s="118"/>
      <c r="N1266" s="118"/>
      <c r="O1266" s="143" t="str">
        <f>IF(H1266="","",(S1266/S1266)&amp;":"&amp;ROUND(AH1266/S1266,2))</f>
        <v/>
      </c>
      <c r="P1266" s="118"/>
      <c r="Q1266" s="118"/>
      <c r="R1266" s="143" t="str">
        <f>IF(H1266="","",(S1266/S1266)&amp;":"&amp;ROUND(AI1266/S1266,2))</f>
        <v/>
      </c>
      <c r="S1266" s="144" t="str">
        <f t="shared" si="233"/>
        <v/>
      </c>
      <c r="T1266" s="145" t="str">
        <f t="shared" si="234"/>
        <v/>
      </c>
      <c r="U1266" s="118"/>
      <c r="V1266" s="145" t="str">
        <f t="shared" si="235"/>
        <v/>
      </c>
      <c r="W1266" s="144" t="str">
        <f t="shared" si="236"/>
        <v/>
      </c>
      <c r="X1266" s="146" t="str">
        <f>IF(C1266="","",IF(OR(C1266="Trade",C1266="Multi Position"),(X1265+V1266),IF(C1266="Deposit",(X1265+AE1266),IF(C1266="Withdrawal",(X1265-AE1266)))))</f>
        <v/>
      </c>
      <c r="Y1266" s="145" t="str">
        <f t="shared" si="237"/>
        <v/>
      </c>
      <c r="Z1266" s="118"/>
      <c r="AA1266" s="118"/>
      <c r="AB1266" s="118"/>
      <c r="AC1266" s="118"/>
      <c r="AD1266" s="118"/>
      <c r="AE1266" s="139"/>
      <c r="AF1266" s="118"/>
      <c r="AG1266" s="118"/>
      <c r="AH1266" s="147" t="str">
        <f t="shared" si="238"/>
        <v/>
      </c>
      <c r="AI1266" s="147" t="str">
        <f t="shared" si="239"/>
        <v/>
      </c>
      <c r="AJ1266" s="148" t="str">
        <f t="shared" si="228"/>
        <v/>
      </c>
      <c r="AK1266" s="148" t="str">
        <f t="shared" si="229"/>
        <v/>
      </c>
      <c r="AL1266" s="147" t="str">
        <f t="shared" si="230"/>
        <v/>
      </c>
      <c r="AM1266" s="147" t="str">
        <f t="shared" si="231"/>
        <v/>
      </c>
      <c r="AN1266" s="147" t="str">
        <f t="shared" si="232"/>
        <v/>
      </c>
      <c r="AO1266" s="118"/>
    </row>
    <row r="1267" spans="1:41">
      <c r="A1267" s="118"/>
      <c r="B1267" s="118"/>
      <c r="C1267" s="118"/>
      <c r="D1267" s="118"/>
      <c r="E1267" s="118"/>
      <c r="F1267" s="118"/>
      <c r="G1267" s="118"/>
      <c r="H1267" s="118"/>
      <c r="I1267" s="118"/>
      <c r="J1267" s="118"/>
      <c r="K1267" s="118"/>
      <c r="L1267" s="118"/>
      <c r="M1267" s="118"/>
      <c r="N1267" s="118"/>
      <c r="O1267" s="143" t="str">
        <f>IF(H1267="","",(S1267/S1267)&amp;":"&amp;ROUND(AH1267/S1267,2))</f>
        <v/>
      </c>
      <c r="P1267" s="118"/>
      <c r="Q1267" s="118"/>
      <c r="R1267" s="143" t="str">
        <f>IF(H1267="","",(S1267/S1267)&amp;":"&amp;ROUND(AI1267/S1267,2))</f>
        <v/>
      </c>
      <c r="S1267" s="144" t="str">
        <f t="shared" si="233"/>
        <v/>
      </c>
      <c r="T1267" s="145" t="str">
        <f t="shared" si="234"/>
        <v/>
      </c>
      <c r="U1267" s="118"/>
      <c r="V1267" s="145" t="str">
        <f t="shared" si="235"/>
        <v/>
      </c>
      <c r="W1267" s="144" t="str">
        <f t="shared" si="236"/>
        <v/>
      </c>
      <c r="X1267" s="146" t="str">
        <f>IF(C1267="","",IF(OR(C1267="Trade",C1267="Multi Position"),(X1266+V1267),IF(C1267="Deposit",(X1266+AE1267),IF(C1267="Withdrawal",(X1266-AE1267)))))</f>
        <v/>
      </c>
      <c r="Y1267" s="145" t="str">
        <f t="shared" si="237"/>
        <v/>
      </c>
      <c r="Z1267" s="118"/>
      <c r="AA1267" s="118"/>
      <c r="AB1267" s="118"/>
      <c r="AC1267" s="118"/>
      <c r="AD1267" s="118"/>
      <c r="AE1267" s="139"/>
      <c r="AF1267" s="118"/>
      <c r="AG1267" s="118"/>
      <c r="AH1267" s="147" t="str">
        <f t="shared" si="238"/>
        <v/>
      </c>
      <c r="AI1267" s="147" t="str">
        <f t="shared" si="239"/>
        <v/>
      </c>
      <c r="AJ1267" s="148" t="str">
        <f t="shared" si="228"/>
        <v/>
      </c>
      <c r="AK1267" s="148" t="str">
        <f t="shared" si="229"/>
        <v/>
      </c>
      <c r="AL1267" s="147" t="str">
        <f t="shared" si="230"/>
        <v/>
      </c>
      <c r="AM1267" s="147" t="str">
        <f t="shared" si="231"/>
        <v/>
      </c>
      <c r="AN1267" s="147" t="str">
        <f t="shared" si="232"/>
        <v/>
      </c>
      <c r="AO1267" s="118"/>
    </row>
    <row r="1268" spans="1:41">
      <c r="A1268" s="118"/>
      <c r="B1268" s="118"/>
      <c r="C1268" s="118"/>
      <c r="D1268" s="118"/>
      <c r="E1268" s="118"/>
      <c r="F1268" s="118"/>
      <c r="G1268" s="118"/>
      <c r="H1268" s="118"/>
      <c r="I1268" s="118"/>
      <c r="J1268" s="118"/>
      <c r="K1268" s="118"/>
      <c r="L1268" s="118"/>
      <c r="M1268" s="118"/>
      <c r="N1268" s="118"/>
      <c r="O1268" s="143" t="str">
        <f>IF(H1268="","",(S1268/S1268)&amp;":"&amp;ROUND(AH1268/S1268,2))</f>
        <v/>
      </c>
      <c r="P1268" s="118"/>
      <c r="Q1268" s="118"/>
      <c r="R1268" s="143" t="str">
        <f>IF(H1268="","",(S1268/S1268)&amp;":"&amp;ROUND(AI1268/S1268,2))</f>
        <v/>
      </c>
      <c r="S1268" s="144" t="str">
        <f t="shared" si="233"/>
        <v/>
      </c>
      <c r="T1268" s="145" t="str">
        <f t="shared" si="234"/>
        <v/>
      </c>
      <c r="U1268" s="118"/>
      <c r="V1268" s="145" t="str">
        <f t="shared" si="235"/>
        <v/>
      </c>
      <c r="W1268" s="144" t="str">
        <f t="shared" si="236"/>
        <v/>
      </c>
      <c r="X1268" s="146" t="str">
        <f>IF(C1268="","",IF(OR(C1268="Trade",C1268="Multi Position"),(X1267+V1268),IF(C1268="Deposit",(X1267+AE1268),IF(C1268="Withdrawal",(X1267-AE1268)))))</f>
        <v/>
      </c>
      <c r="Y1268" s="145" t="str">
        <f t="shared" si="237"/>
        <v/>
      </c>
      <c r="Z1268" s="118"/>
      <c r="AA1268" s="118"/>
      <c r="AB1268" s="118"/>
      <c r="AC1268" s="118"/>
      <c r="AD1268" s="118"/>
      <c r="AE1268" s="139"/>
      <c r="AF1268" s="118"/>
      <c r="AG1268" s="118"/>
      <c r="AH1268" s="147" t="str">
        <f t="shared" si="238"/>
        <v/>
      </c>
      <c r="AI1268" s="147" t="str">
        <f t="shared" si="239"/>
        <v/>
      </c>
      <c r="AJ1268" s="148" t="str">
        <f t="shared" si="228"/>
        <v/>
      </c>
      <c r="AK1268" s="148" t="str">
        <f t="shared" si="229"/>
        <v/>
      </c>
      <c r="AL1268" s="147" t="str">
        <f t="shared" si="230"/>
        <v/>
      </c>
      <c r="AM1268" s="147" t="str">
        <f t="shared" si="231"/>
        <v/>
      </c>
      <c r="AN1268" s="147" t="str">
        <f t="shared" si="232"/>
        <v/>
      </c>
      <c r="AO1268" s="118"/>
    </row>
    <row r="1269" spans="1:41">
      <c r="A1269" s="118"/>
      <c r="B1269" s="118"/>
      <c r="C1269" s="118"/>
      <c r="D1269" s="118"/>
      <c r="E1269" s="118"/>
      <c r="F1269" s="118"/>
      <c r="G1269" s="118"/>
      <c r="H1269" s="118"/>
      <c r="I1269" s="118"/>
      <c r="J1269" s="118"/>
      <c r="K1269" s="118"/>
      <c r="L1269" s="118"/>
      <c r="M1269" s="118"/>
      <c r="N1269" s="118"/>
      <c r="O1269" s="143" t="str">
        <f>IF(H1269="","",(S1269/S1269)&amp;":"&amp;ROUND(AH1269/S1269,2))</f>
        <v/>
      </c>
      <c r="P1269" s="118"/>
      <c r="Q1269" s="118"/>
      <c r="R1269" s="143" t="str">
        <f>IF(H1269="","",(S1269/S1269)&amp;":"&amp;ROUND(AI1269/S1269,2))</f>
        <v/>
      </c>
      <c r="S1269" s="144" t="str">
        <f t="shared" si="233"/>
        <v/>
      </c>
      <c r="T1269" s="145" t="str">
        <f t="shared" si="234"/>
        <v/>
      </c>
      <c r="U1269" s="118"/>
      <c r="V1269" s="145" t="str">
        <f t="shared" si="235"/>
        <v/>
      </c>
      <c r="W1269" s="144" t="str">
        <f t="shared" si="236"/>
        <v/>
      </c>
      <c r="X1269" s="146" t="str">
        <f>IF(C1269="","",IF(OR(C1269="Trade",C1269="Multi Position"),(X1268+V1269),IF(C1269="Deposit",(X1268+AE1269),IF(C1269="Withdrawal",(X1268-AE1269)))))</f>
        <v/>
      </c>
      <c r="Y1269" s="145" t="str">
        <f t="shared" si="237"/>
        <v/>
      </c>
      <c r="Z1269" s="118"/>
      <c r="AA1269" s="118"/>
      <c r="AB1269" s="118"/>
      <c r="AC1269" s="118"/>
      <c r="AD1269" s="118"/>
      <c r="AE1269" s="139"/>
      <c r="AF1269" s="118"/>
      <c r="AG1269" s="118"/>
      <c r="AH1269" s="147" t="str">
        <f t="shared" si="238"/>
        <v/>
      </c>
      <c r="AI1269" s="147" t="str">
        <f t="shared" si="239"/>
        <v/>
      </c>
      <c r="AJ1269" s="148" t="str">
        <f t="shared" si="228"/>
        <v/>
      </c>
      <c r="AK1269" s="148" t="str">
        <f t="shared" si="229"/>
        <v/>
      </c>
      <c r="AL1269" s="147" t="str">
        <f t="shared" si="230"/>
        <v/>
      </c>
      <c r="AM1269" s="147" t="str">
        <f t="shared" si="231"/>
        <v/>
      </c>
      <c r="AN1269" s="147" t="str">
        <f t="shared" si="232"/>
        <v/>
      </c>
      <c r="AO1269" s="118"/>
    </row>
    <row r="1270" spans="1:41">
      <c r="A1270" s="118"/>
      <c r="B1270" s="118"/>
      <c r="C1270" s="118"/>
      <c r="D1270" s="118"/>
      <c r="E1270" s="118"/>
      <c r="F1270" s="118"/>
      <c r="G1270" s="118"/>
      <c r="H1270" s="118"/>
      <c r="I1270" s="118"/>
      <c r="J1270" s="118"/>
      <c r="K1270" s="118"/>
      <c r="L1270" s="118"/>
      <c r="M1270" s="118"/>
      <c r="N1270" s="118"/>
      <c r="O1270" s="143" t="str">
        <f>IF(H1270="","",(S1270/S1270)&amp;":"&amp;ROUND(AH1270/S1270,2))</f>
        <v/>
      </c>
      <c r="P1270" s="118"/>
      <c r="Q1270" s="118"/>
      <c r="R1270" s="143" t="str">
        <f>IF(H1270="","",(S1270/S1270)&amp;":"&amp;ROUND(AI1270/S1270,2))</f>
        <v/>
      </c>
      <c r="S1270" s="144" t="str">
        <f t="shared" si="233"/>
        <v/>
      </c>
      <c r="T1270" s="145" t="str">
        <f t="shared" si="234"/>
        <v/>
      </c>
      <c r="U1270" s="118"/>
      <c r="V1270" s="145" t="str">
        <f t="shared" si="235"/>
        <v/>
      </c>
      <c r="W1270" s="144" t="str">
        <f t="shared" si="236"/>
        <v/>
      </c>
      <c r="X1270" s="146" t="str">
        <f>IF(C1270="","",IF(OR(C1270="Trade",C1270="Multi Position"),(X1269+V1270),IF(C1270="Deposit",(X1269+AE1270),IF(C1270="Withdrawal",(X1269-AE1270)))))</f>
        <v/>
      </c>
      <c r="Y1270" s="145" t="str">
        <f t="shared" si="237"/>
        <v/>
      </c>
      <c r="Z1270" s="118"/>
      <c r="AA1270" s="118"/>
      <c r="AB1270" s="118"/>
      <c r="AC1270" s="118"/>
      <c r="AD1270" s="118"/>
      <c r="AE1270" s="139"/>
      <c r="AF1270" s="118"/>
      <c r="AG1270" s="118"/>
      <c r="AH1270" s="147" t="str">
        <f t="shared" si="238"/>
        <v/>
      </c>
      <c r="AI1270" s="147" t="str">
        <f t="shared" si="239"/>
        <v/>
      </c>
      <c r="AJ1270" s="148" t="str">
        <f t="shared" si="228"/>
        <v/>
      </c>
      <c r="AK1270" s="148" t="str">
        <f t="shared" si="229"/>
        <v/>
      </c>
      <c r="AL1270" s="147" t="str">
        <f t="shared" si="230"/>
        <v/>
      </c>
      <c r="AM1270" s="147" t="str">
        <f t="shared" si="231"/>
        <v/>
      </c>
      <c r="AN1270" s="147" t="str">
        <f t="shared" si="232"/>
        <v/>
      </c>
      <c r="AO1270" s="118"/>
    </row>
    <row r="1271" spans="1:41">
      <c r="A1271" s="118"/>
      <c r="B1271" s="118"/>
      <c r="C1271" s="118"/>
      <c r="D1271" s="118"/>
      <c r="E1271" s="118"/>
      <c r="F1271" s="118"/>
      <c r="G1271" s="118"/>
      <c r="H1271" s="118"/>
      <c r="I1271" s="118"/>
      <c r="J1271" s="118"/>
      <c r="K1271" s="118"/>
      <c r="L1271" s="118"/>
      <c r="M1271" s="118"/>
      <c r="N1271" s="118"/>
      <c r="O1271" s="143" t="str">
        <f>IF(H1271="","",(S1271/S1271)&amp;":"&amp;ROUND(AH1271/S1271,2))</f>
        <v/>
      </c>
      <c r="P1271" s="118"/>
      <c r="Q1271" s="118"/>
      <c r="R1271" s="143" t="str">
        <f>IF(H1271="","",(S1271/S1271)&amp;":"&amp;ROUND(AI1271/S1271,2))</f>
        <v/>
      </c>
      <c r="S1271" s="144" t="str">
        <f t="shared" si="233"/>
        <v/>
      </c>
      <c r="T1271" s="145" t="str">
        <f t="shared" si="234"/>
        <v/>
      </c>
      <c r="U1271" s="118"/>
      <c r="V1271" s="145" t="str">
        <f t="shared" si="235"/>
        <v/>
      </c>
      <c r="W1271" s="144" t="str">
        <f t="shared" si="236"/>
        <v/>
      </c>
      <c r="X1271" s="146" t="str">
        <f>IF(C1271="","",IF(OR(C1271="Trade",C1271="Multi Position"),(X1270+V1271),IF(C1271="Deposit",(X1270+AE1271),IF(C1271="Withdrawal",(X1270-AE1271)))))</f>
        <v/>
      </c>
      <c r="Y1271" s="145" t="str">
        <f t="shared" si="237"/>
        <v/>
      </c>
      <c r="Z1271" s="118"/>
      <c r="AA1271" s="118"/>
      <c r="AB1271" s="118"/>
      <c r="AC1271" s="118"/>
      <c r="AD1271" s="118"/>
      <c r="AE1271" s="139"/>
      <c r="AF1271" s="118"/>
      <c r="AG1271" s="118"/>
      <c r="AH1271" s="147" t="str">
        <f t="shared" si="238"/>
        <v/>
      </c>
      <c r="AI1271" s="147" t="str">
        <f t="shared" si="239"/>
        <v/>
      </c>
      <c r="AJ1271" s="148" t="str">
        <f t="shared" si="228"/>
        <v/>
      </c>
      <c r="AK1271" s="148" t="str">
        <f t="shared" si="229"/>
        <v/>
      </c>
      <c r="AL1271" s="147" t="str">
        <f t="shared" si="230"/>
        <v/>
      </c>
      <c r="AM1271" s="147" t="str">
        <f t="shared" si="231"/>
        <v/>
      </c>
      <c r="AN1271" s="147" t="str">
        <f t="shared" si="232"/>
        <v/>
      </c>
      <c r="AO1271" s="118"/>
    </row>
    <row r="1272" spans="1:41">
      <c r="A1272" s="118"/>
      <c r="B1272" s="118"/>
      <c r="C1272" s="118"/>
      <c r="D1272" s="118"/>
      <c r="E1272" s="118"/>
      <c r="F1272" s="118"/>
      <c r="G1272" s="118"/>
      <c r="H1272" s="118"/>
      <c r="I1272" s="118"/>
      <c r="J1272" s="118"/>
      <c r="K1272" s="118"/>
      <c r="L1272" s="118"/>
      <c r="M1272" s="118"/>
      <c r="N1272" s="118"/>
      <c r="O1272" s="143" t="str">
        <f>IF(H1272="","",(S1272/S1272)&amp;":"&amp;ROUND(AH1272/S1272,2))</f>
        <v/>
      </c>
      <c r="P1272" s="118"/>
      <c r="Q1272" s="118"/>
      <c r="R1272" s="143" t="str">
        <f>IF(H1272="","",(S1272/S1272)&amp;":"&amp;ROUND(AI1272/S1272,2))</f>
        <v/>
      </c>
      <c r="S1272" s="144" t="str">
        <f t="shared" si="233"/>
        <v/>
      </c>
      <c r="T1272" s="145" t="str">
        <f t="shared" si="234"/>
        <v/>
      </c>
      <c r="U1272" s="118"/>
      <c r="V1272" s="145" t="str">
        <f t="shared" si="235"/>
        <v/>
      </c>
      <c r="W1272" s="144" t="str">
        <f t="shared" si="236"/>
        <v/>
      </c>
      <c r="X1272" s="146" t="str">
        <f>IF(C1272="","",IF(OR(C1272="Trade",C1272="Multi Position"),(X1271+V1272),IF(C1272="Deposit",(X1271+AE1272),IF(C1272="Withdrawal",(X1271-AE1272)))))</f>
        <v/>
      </c>
      <c r="Y1272" s="145" t="str">
        <f t="shared" si="237"/>
        <v/>
      </c>
      <c r="Z1272" s="118"/>
      <c r="AA1272" s="118"/>
      <c r="AB1272" s="118"/>
      <c r="AC1272" s="118"/>
      <c r="AD1272" s="118"/>
      <c r="AE1272" s="139"/>
      <c r="AF1272" s="118"/>
      <c r="AG1272" s="118"/>
      <c r="AH1272" s="147" t="str">
        <f t="shared" si="238"/>
        <v/>
      </c>
      <c r="AI1272" s="147" t="str">
        <f t="shared" si="239"/>
        <v/>
      </c>
      <c r="AJ1272" s="148" t="str">
        <f t="shared" si="228"/>
        <v/>
      </c>
      <c r="AK1272" s="148" t="str">
        <f t="shared" si="229"/>
        <v/>
      </c>
      <c r="AL1272" s="147" t="str">
        <f t="shared" si="230"/>
        <v/>
      </c>
      <c r="AM1272" s="147" t="str">
        <f t="shared" si="231"/>
        <v/>
      </c>
      <c r="AN1272" s="147" t="str">
        <f t="shared" si="232"/>
        <v/>
      </c>
      <c r="AO1272" s="118"/>
    </row>
    <row r="1273" spans="1:41">
      <c r="A1273" s="118"/>
      <c r="B1273" s="118"/>
      <c r="C1273" s="118"/>
      <c r="D1273" s="118"/>
      <c r="E1273" s="118"/>
      <c r="F1273" s="118"/>
      <c r="G1273" s="118"/>
      <c r="H1273" s="118"/>
      <c r="I1273" s="118"/>
      <c r="J1273" s="118"/>
      <c r="K1273" s="118"/>
      <c r="L1273" s="118"/>
      <c r="M1273" s="118"/>
      <c r="N1273" s="118"/>
      <c r="O1273" s="143" t="str">
        <f>IF(H1273="","",(S1273/S1273)&amp;":"&amp;ROUND(AH1273/S1273,2))</f>
        <v/>
      </c>
      <c r="P1273" s="118"/>
      <c r="Q1273" s="118"/>
      <c r="R1273" s="143" t="str">
        <f>IF(H1273="","",(S1273/S1273)&amp;":"&amp;ROUND(AI1273/S1273,2))</f>
        <v/>
      </c>
      <c r="S1273" s="144" t="str">
        <f t="shared" si="233"/>
        <v/>
      </c>
      <c r="T1273" s="145" t="str">
        <f t="shared" si="234"/>
        <v/>
      </c>
      <c r="U1273" s="118"/>
      <c r="V1273" s="145" t="str">
        <f t="shared" si="235"/>
        <v/>
      </c>
      <c r="W1273" s="144" t="str">
        <f t="shared" si="236"/>
        <v/>
      </c>
      <c r="X1273" s="146" t="str">
        <f>IF(C1273="","",IF(OR(C1273="Trade",C1273="Multi Position"),(X1272+V1273),IF(C1273="Deposit",(X1272+AE1273),IF(C1273="Withdrawal",(X1272-AE1273)))))</f>
        <v/>
      </c>
      <c r="Y1273" s="145" t="str">
        <f t="shared" si="237"/>
        <v/>
      </c>
      <c r="Z1273" s="118"/>
      <c r="AA1273" s="118"/>
      <c r="AB1273" s="118"/>
      <c r="AC1273" s="118"/>
      <c r="AD1273" s="118"/>
      <c r="AE1273" s="139"/>
      <c r="AF1273" s="118"/>
      <c r="AG1273" s="118"/>
      <c r="AH1273" s="147" t="str">
        <f t="shared" si="238"/>
        <v/>
      </c>
      <c r="AI1273" s="147" t="str">
        <f t="shared" si="239"/>
        <v/>
      </c>
      <c r="AJ1273" s="148" t="str">
        <f t="shared" si="228"/>
        <v/>
      </c>
      <c r="AK1273" s="148" t="str">
        <f t="shared" si="229"/>
        <v/>
      </c>
      <c r="AL1273" s="147" t="str">
        <f t="shared" si="230"/>
        <v/>
      </c>
      <c r="AM1273" s="147" t="str">
        <f t="shared" si="231"/>
        <v/>
      </c>
      <c r="AN1273" s="147" t="str">
        <f t="shared" si="232"/>
        <v/>
      </c>
      <c r="AO1273" s="118"/>
    </row>
    <row r="1274" spans="1:41">
      <c r="A1274" s="118"/>
      <c r="B1274" s="118"/>
      <c r="C1274" s="118"/>
      <c r="D1274" s="118"/>
      <c r="E1274" s="118"/>
      <c r="F1274" s="118"/>
      <c r="G1274" s="118"/>
      <c r="H1274" s="118"/>
      <c r="I1274" s="118"/>
      <c r="J1274" s="118"/>
      <c r="K1274" s="118"/>
      <c r="L1274" s="118"/>
      <c r="M1274" s="118"/>
      <c r="N1274" s="118"/>
      <c r="O1274" s="143" t="str">
        <f>IF(H1274="","",(S1274/S1274)&amp;":"&amp;ROUND(AH1274/S1274,2))</f>
        <v/>
      </c>
      <c r="P1274" s="118"/>
      <c r="Q1274" s="118"/>
      <c r="R1274" s="143" t="str">
        <f>IF(H1274="","",(S1274/S1274)&amp;":"&amp;ROUND(AI1274/S1274,2))</f>
        <v/>
      </c>
      <c r="S1274" s="144" t="str">
        <f t="shared" si="233"/>
        <v/>
      </c>
      <c r="T1274" s="145" t="str">
        <f t="shared" si="234"/>
        <v/>
      </c>
      <c r="U1274" s="118"/>
      <c r="V1274" s="145" t="str">
        <f t="shared" si="235"/>
        <v/>
      </c>
      <c r="W1274" s="144" t="str">
        <f t="shared" si="236"/>
        <v/>
      </c>
      <c r="X1274" s="146" t="str">
        <f>IF(C1274="","",IF(OR(C1274="Trade",C1274="Multi Position"),(X1273+V1274),IF(C1274="Deposit",(X1273+AE1274),IF(C1274="Withdrawal",(X1273-AE1274)))))</f>
        <v/>
      </c>
      <c r="Y1274" s="145" t="str">
        <f t="shared" si="237"/>
        <v/>
      </c>
      <c r="Z1274" s="118"/>
      <c r="AA1274" s="118"/>
      <c r="AB1274" s="118"/>
      <c r="AC1274" s="118"/>
      <c r="AD1274" s="118"/>
      <c r="AE1274" s="139"/>
      <c r="AF1274" s="118"/>
      <c r="AG1274" s="118"/>
      <c r="AH1274" s="147" t="str">
        <f t="shared" si="238"/>
        <v/>
      </c>
      <c r="AI1274" s="147" t="str">
        <f t="shared" si="239"/>
        <v/>
      </c>
      <c r="AJ1274" s="148" t="str">
        <f t="shared" si="228"/>
        <v/>
      </c>
      <c r="AK1274" s="148" t="str">
        <f t="shared" si="229"/>
        <v/>
      </c>
      <c r="AL1274" s="147" t="str">
        <f t="shared" si="230"/>
        <v/>
      </c>
      <c r="AM1274" s="147" t="str">
        <f t="shared" si="231"/>
        <v/>
      </c>
      <c r="AN1274" s="147" t="str">
        <f t="shared" si="232"/>
        <v/>
      </c>
      <c r="AO1274" s="118"/>
    </row>
    <row r="1275" spans="1:41">
      <c r="A1275" s="118"/>
      <c r="B1275" s="118"/>
      <c r="C1275" s="118"/>
      <c r="D1275" s="118"/>
      <c r="E1275" s="118"/>
      <c r="F1275" s="118"/>
      <c r="G1275" s="118"/>
      <c r="H1275" s="118"/>
      <c r="I1275" s="118"/>
      <c r="J1275" s="118"/>
      <c r="K1275" s="118"/>
      <c r="L1275" s="118"/>
      <c r="M1275" s="118"/>
      <c r="N1275" s="118"/>
      <c r="O1275" s="143" t="str">
        <f>IF(H1275="","",(S1275/S1275)&amp;":"&amp;ROUND(AH1275/S1275,2))</f>
        <v/>
      </c>
      <c r="P1275" s="118"/>
      <c r="Q1275" s="118"/>
      <c r="R1275" s="143" t="str">
        <f>IF(H1275="","",(S1275/S1275)&amp;":"&amp;ROUND(AI1275/S1275,2))</f>
        <v/>
      </c>
      <c r="S1275" s="144" t="str">
        <f t="shared" si="233"/>
        <v/>
      </c>
      <c r="T1275" s="145" t="str">
        <f t="shared" si="234"/>
        <v/>
      </c>
      <c r="U1275" s="118"/>
      <c r="V1275" s="145" t="str">
        <f t="shared" si="235"/>
        <v/>
      </c>
      <c r="W1275" s="144" t="str">
        <f t="shared" si="236"/>
        <v/>
      </c>
      <c r="X1275" s="146" t="str">
        <f>IF(C1275="","",IF(OR(C1275="Trade",C1275="Multi Position"),(X1274+V1275),IF(C1275="Deposit",(X1274+AE1275),IF(C1275="Withdrawal",(X1274-AE1275)))))</f>
        <v/>
      </c>
      <c r="Y1275" s="145" t="str">
        <f t="shared" si="237"/>
        <v/>
      </c>
      <c r="Z1275" s="118"/>
      <c r="AA1275" s="118"/>
      <c r="AB1275" s="118"/>
      <c r="AC1275" s="118"/>
      <c r="AD1275" s="118"/>
      <c r="AE1275" s="139"/>
      <c r="AF1275" s="118"/>
      <c r="AG1275" s="118"/>
      <c r="AH1275" s="147" t="str">
        <f t="shared" si="238"/>
        <v/>
      </c>
      <c r="AI1275" s="147" t="str">
        <f t="shared" si="239"/>
        <v/>
      </c>
      <c r="AJ1275" s="148" t="str">
        <f t="shared" si="228"/>
        <v/>
      </c>
      <c r="AK1275" s="148" t="str">
        <f t="shared" si="229"/>
        <v/>
      </c>
      <c r="AL1275" s="147" t="str">
        <f t="shared" si="230"/>
        <v/>
      </c>
      <c r="AM1275" s="147" t="str">
        <f t="shared" si="231"/>
        <v/>
      </c>
      <c r="AN1275" s="147" t="str">
        <f t="shared" si="232"/>
        <v/>
      </c>
      <c r="AO1275" s="118"/>
    </row>
    <row r="1276" spans="1:41">
      <c r="A1276" s="118"/>
      <c r="B1276" s="118"/>
      <c r="C1276" s="118"/>
      <c r="D1276" s="118"/>
      <c r="E1276" s="118"/>
      <c r="F1276" s="118"/>
      <c r="G1276" s="118"/>
      <c r="H1276" s="118"/>
      <c r="I1276" s="118"/>
      <c r="J1276" s="118"/>
      <c r="K1276" s="118"/>
      <c r="L1276" s="118"/>
      <c r="M1276" s="118"/>
      <c r="N1276" s="118"/>
      <c r="O1276" s="143" t="str">
        <f>IF(H1276="","",(S1276/S1276)&amp;":"&amp;ROUND(AH1276/S1276,2))</f>
        <v/>
      </c>
      <c r="P1276" s="118"/>
      <c r="Q1276" s="118"/>
      <c r="R1276" s="143" t="str">
        <f>IF(H1276="","",(S1276/S1276)&amp;":"&amp;ROUND(AI1276/S1276,2))</f>
        <v/>
      </c>
      <c r="S1276" s="144" t="str">
        <f t="shared" si="233"/>
        <v/>
      </c>
      <c r="T1276" s="145" t="str">
        <f t="shared" si="234"/>
        <v/>
      </c>
      <c r="U1276" s="118"/>
      <c r="V1276" s="145" t="str">
        <f t="shared" si="235"/>
        <v/>
      </c>
      <c r="W1276" s="144" t="str">
        <f t="shared" si="236"/>
        <v/>
      </c>
      <c r="X1276" s="146" t="str">
        <f>IF(C1276="","",IF(OR(C1276="Trade",C1276="Multi Position"),(X1275+V1276),IF(C1276="Deposit",(X1275+AE1276),IF(C1276="Withdrawal",(X1275-AE1276)))))</f>
        <v/>
      </c>
      <c r="Y1276" s="145" t="str">
        <f t="shared" si="237"/>
        <v/>
      </c>
      <c r="Z1276" s="118"/>
      <c r="AA1276" s="118"/>
      <c r="AB1276" s="118"/>
      <c r="AC1276" s="118"/>
      <c r="AD1276" s="118"/>
      <c r="AE1276" s="139"/>
      <c r="AF1276" s="118"/>
      <c r="AG1276" s="118"/>
      <c r="AH1276" s="147" t="str">
        <f t="shared" si="238"/>
        <v/>
      </c>
      <c r="AI1276" s="147" t="str">
        <f t="shared" si="239"/>
        <v/>
      </c>
      <c r="AJ1276" s="148" t="str">
        <f t="shared" si="228"/>
        <v/>
      </c>
      <c r="AK1276" s="148" t="str">
        <f t="shared" si="229"/>
        <v/>
      </c>
      <c r="AL1276" s="147" t="str">
        <f t="shared" si="230"/>
        <v/>
      </c>
      <c r="AM1276" s="147" t="str">
        <f t="shared" si="231"/>
        <v/>
      </c>
      <c r="AN1276" s="147" t="str">
        <f t="shared" si="232"/>
        <v/>
      </c>
      <c r="AO1276" s="118"/>
    </row>
    <row r="1277" spans="1:41">
      <c r="A1277" s="118"/>
      <c r="B1277" s="118"/>
      <c r="C1277" s="118"/>
      <c r="D1277" s="118"/>
      <c r="E1277" s="118"/>
      <c r="F1277" s="118"/>
      <c r="G1277" s="118"/>
      <c r="H1277" s="118"/>
      <c r="I1277" s="118"/>
      <c r="J1277" s="118"/>
      <c r="K1277" s="118"/>
      <c r="L1277" s="118"/>
      <c r="M1277" s="118"/>
      <c r="N1277" s="118"/>
      <c r="O1277" s="143" t="str">
        <f>IF(H1277="","",(S1277/S1277)&amp;":"&amp;ROUND(AH1277/S1277,2))</f>
        <v/>
      </c>
      <c r="P1277" s="118"/>
      <c r="Q1277" s="118"/>
      <c r="R1277" s="143" t="str">
        <f>IF(H1277="","",(S1277/S1277)&amp;":"&amp;ROUND(AI1277/S1277,2))</f>
        <v/>
      </c>
      <c r="S1277" s="144" t="str">
        <f t="shared" si="233"/>
        <v/>
      </c>
      <c r="T1277" s="145" t="str">
        <f t="shared" si="234"/>
        <v/>
      </c>
      <c r="U1277" s="118"/>
      <c r="V1277" s="145" t="str">
        <f t="shared" si="235"/>
        <v/>
      </c>
      <c r="W1277" s="144" t="str">
        <f t="shared" si="236"/>
        <v/>
      </c>
      <c r="X1277" s="146" t="str">
        <f>IF(C1277="","",IF(OR(C1277="Trade",C1277="Multi Position"),(X1276+V1277),IF(C1277="Deposit",(X1276+AE1277),IF(C1277="Withdrawal",(X1276-AE1277)))))</f>
        <v/>
      </c>
      <c r="Y1277" s="145" t="str">
        <f t="shared" si="237"/>
        <v/>
      </c>
      <c r="Z1277" s="118"/>
      <c r="AA1277" s="118"/>
      <c r="AB1277" s="118"/>
      <c r="AC1277" s="118"/>
      <c r="AD1277" s="118"/>
      <c r="AE1277" s="139"/>
      <c r="AF1277" s="118"/>
      <c r="AG1277" s="118"/>
      <c r="AH1277" s="147" t="str">
        <f t="shared" si="238"/>
        <v/>
      </c>
      <c r="AI1277" s="147" t="str">
        <f t="shared" si="239"/>
        <v/>
      </c>
      <c r="AJ1277" s="148" t="str">
        <f t="shared" si="228"/>
        <v/>
      </c>
      <c r="AK1277" s="148" t="str">
        <f t="shared" si="229"/>
        <v/>
      </c>
      <c r="AL1277" s="147" t="str">
        <f t="shared" si="230"/>
        <v/>
      </c>
      <c r="AM1277" s="147" t="str">
        <f t="shared" si="231"/>
        <v/>
      </c>
      <c r="AN1277" s="147" t="str">
        <f t="shared" si="232"/>
        <v/>
      </c>
      <c r="AO1277" s="118"/>
    </row>
    <row r="1278" spans="1:41">
      <c r="A1278" s="118"/>
      <c r="B1278" s="118"/>
      <c r="C1278" s="118"/>
      <c r="D1278" s="118"/>
      <c r="E1278" s="118"/>
      <c r="F1278" s="118"/>
      <c r="G1278" s="118"/>
      <c r="H1278" s="118"/>
      <c r="I1278" s="118"/>
      <c r="J1278" s="118"/>
      <c r="K1278" s="118"/>
      <c r="L1278" s="118"/>
      <c r="M1278" s="118"/>
      <c r="N1278" s="118"/>
      <c r="O1278" s="143" t="str">
        <f>IF(H1278="","",(S1278/S1278)&amp;":"&amp;ROUND(AH1278/S1278,2))</f>
        <v/>
      </c>
      <c r="P1278" s="118"/>
      <c r="Q1278" s="118"/>
      <c r="R1278" s="143" t="str">
        <f>IF(H1278="","",(S1278/S1278)&amp;":"&amp;ROUND(AI1278/S1278,2))</f>
        <v/>
      </c>
      <c r="S1278" s="144" t="str">
        <f t="shared" si="233"/>
        <v/>
      </c>
      <c r="T1278" s="145" t="str">
        <f t="shared" si="234"/>
        <v/>
      </c>
      <c r="U1278" s="118"/>
      <c r="V1278" s="145" t="str">
        <f t="shared" si="235"/>
        <v/>
      </c>
      <c r="W1278" s="144" t="str">
        <f t="shared" si="236"/>
        <v/>
      </c>
      <c r="X1278" s="146" t="str">
        <f>IF(C1278="","",IF(OR(C1278="Trade",C1278="Multi Position"),(X1277+V1278),IF(C1278="Deposit",(X1277+AE1278),IF(C1278="Withdrawal",(X1277-AE1278)))))</f>
        <v/>
      </c>
      <c r="Y1278" s="145" t="str">
        <f t="shared" si="237"/>
        <v/>
      </c>
      <c r="Z1278" s="118"/>
      <c r="AA1278" s="118"/>
      <c r="AB1278" s="118"/>
      <c r="AC1278" s="118"/>
      <c r="AD1278" s="118"/>
      <c r="AE1278" s="139"/>
      <c r="AF1278" s="118"/>
      <c r="AG1278" s="118"/>
      <c r="AH1278" s="147" t="str">
        <f t="shared" si="238"/>
        <v/>
      </c>
      <c r="AI1278" s="147" t="str">
        <f t="shared" si="239"/>
        <v/>
      </c>
      <c r="AJ1278" s="148" t="str">
        <f t="shared" si="228"/>
        <v/>
      </c>
      <c r="AK1278" s="148" t="str">
        <f t="shared" si="229"/>
        <v/>
      </c>
      <c r="AL1278" s="147" t="str">
        <f t="shared" si="230"/>
        <v/>
      </c>
      <c r="AM1278" s="147" t="str">
        <f t="shared" si="231"/>
        <v/>
      </c>
      <c r="AN1278" s="147" t="str">
        <f t="shared" si="232"/>
        <v/>
      </c>
      <c r="AO1278" s="118"/>
    </row>
    <row r="1279" spans="1:41">
      <c r="A1279" s="118"/>
      <c r="B1279" s="118"/>
      <c r="C1279" s="118"/>
      <c r="D1279" s="118"/>
      <c r="E1279" s="118"/>
      <c r="F1279" s="118"/>
      <c r="G1279" s="118"/>
      <c r="H1279" s="118"/>
      <c r="I1279" s="118"/>
      <c r="J1279" s="118"/>
      <c r="K1279" s="118"/>
      <c r="L1279" s="118"/>
      <c r="M1279" s="118"/>
      <c r="N1279" s="118"/>
      <c r="O1279" s="143" t="str">
        <f>IF(H1279="","",(S1279/S1279)&amp;":"&amp;ROUND(AH1279/S1279,2))</f>
        <v/>
      </c>
      <c r="P1279" s="118"/>
      <c r="Q1279" s="118"/>
      <c r="R1279" s="143" t="str">
        <f>IF(H1279="","",(S1279/S1279)&amp;":"&amp;ROUND(AI1279/S1279,2))</f>
        <v/>
      </c>
      <c r="S1279" s="144" t="str">
        <f t="shared" si="233"/>
        <v/>
      </c>
      <c r="T1279" s="145" t="str">
        <f t="shared" si="234"/>
        <v/>
      </c>
      <c r="U1279" s="118"/>
      <c r="V1279" s="145" t="str">
        <f t="shared" si="235"/>
        <v/>
      </c>
      <c r="W1279" s="144" t="str">
        <f t="shared" si="236"/>
        <v/>
      </c>
      <c r="X1279" s="146" t="str">
        <f>IF(C1279="","",IF(OR(C1279="Trade",C1279="Multi Position"),(X1278+V1279),IF(C1279="Deposit",(X1278+AE1279),IF(C1279="Withdrawal",(X1278-AE1279)))))</f>
        <v/>
      </c>
      <c r="Y1279" s="145" t="str">
        <f t="shared" si="237"/>
        <v/>
      </c>
      <c r="Z1279" s="118"/>
      <c r="AA1279" s="118"/>
      <c r="AB1279" s="118"/>
      <c r="AC1279" s="118"/>
      <c r="AD1279" s="118"/>
      <c r="AE1279" s="139"/>
      <c r="AF1279" s="118"/>
      <c r="AG1279" s="118"/>
      <c r="AH1279" s="147" t="str">
        <f t="shared" si="238"/>
        <v/>
      </c>
      <c r="AI1279" s="147" t="str">
        <f t="shared" si="239"/>
        <v/>
      </c>
      <c r="AJ1279" s="148" t="str">
        <f t="shared" si="228"/>
        <v/>
      </c>
      <c r="AK1279" s="148" t="str">
        <f t="shared" si="229"/>
        <v/>
      </c>
      <c r="AL1279" s="147" t="str">
        <f t="shared" si="230"/>
        <v/>
      </c>
      <c r="AM1279" s="147" t="str">
        <f t="shared" si="231"/>
        <v/>
      </c>
      <c r="AN1279" s="147" t="str">
        <f t="shared" si="232"/>
        <v/>
      </c>
      <c r="AO1279" s="118"/>
    </row>
    <row r="1280" spans="1:41">
      <c r="A1280" s="118"/>
      <c r="B1280" s="118"/>
      <c r="C1280" s="118"/>
      <c r="D1280" s="118"/>
      <c r="E1280" s="118"/>
      <c r="F1280" s="118"/>
      <c r="G1280" s="118"/>
      <c r="H1280" s="118"/>
      <c r="I1280" s="118"/>
      <c r="J1280" s="118"/>
      <c r="K1280" s="118"/>
      <c r="L1280" s="118"/>
      <c r="M1280" s="118"/>
      <c r="N1280" s="118"/>
      <c r="O1280" s="143" t="str">
        <f>IF(H1280="","",(S1280/S1280)&amp;":"&amp;ROUND(AH1280/S1280,2))</f>
        <v/>
      </c>
      <c r="P1280" s="118"/>
      <c r="Q1280" s="118"/>
      <c r="R1280" s="143" t="str">
        <f>IF(H1280="","",(S1280/S1280)&amp;":"&amp;ROUND(AI1280/S1280,2))</f>
        <v/>
      </c>
      <c r="S1280" s="144" t="str">
        <f t="shared" si="233"/>
        <v/>
      </c>
      <c r="T1280" s="145" t="str">
        <f t="shared" si="234"/>
        <v/>
      </c>
      <c r="U1280" s="118"/>
      <c r="V1280" s="145" t="str">
        <f t="shared" si="235"/>
        <v/>
      </c>
      <c r="W1280" s="144" t="str">
        <f t="shared" si="236"/>
        <v/>
      </c>
      <c r="X1280" s="146" t="str">
        <f>IF(C1280="","",IF(OR(C1280="Trade",C1280="Multi Position"),(X1279+V1280),IF(C1280="Deposit",(X1279+AE1280),IF(C1280="Withdrawal",(X1279-AE1280)))))</f>
        <v/>
      </c>
      <c r="Y1280" s="145" t="str">
        <f t="shared" si="237"/>
        <v/>
      </c>
      <c r="Z1280" s="118"/>
      <c r="AA1280" s="118"/>
      <c r="AB1280" s="118"/>
      <c r="AC1280" s="118"/>
      <c r="AD1280" s="118"/>
      <c r="AE1280" s="139"/>
      <c r="AF1280" s="118"/>
      <c r="AG1280" s="118"/>
      <c r="AH1280" s="147" t="str">
        <f t="shared" si="238"/>
        <v/>
      </c>
      <c r="AI1280" s="147" t="str">
        <f t="shared" si="239"/>
        <v/>
      </c>
      <c r="AJ1280" s="148" t="str">
        <f t="shared" si="228"/>
        <v/>
      </c>
      <c r="AK1280" s="148" t="str">
        <f t="shared" si="229"/>
        <v/>
      </c>
      <c r="AL1280" s="147" t="str">
        <f t="shared" si="230"/>
        <v/>
      </c>
      <c r="AM1280" s="147" t="str">
        <f t="shared" si="231"/>
        <v/>
      </c>
      <c r="AN1280" s="147" t="str">
        <f t="shared" si="232"/>
        <v/>
      </c>
      <c r="AO1280" s="118"/>
    </row>
    <row r="1281" spans="1:41">
      <c r="A1281" s="118"/>
      <c r="B1281" s="118"/>
      <c r="C1281" s="118"/>
      <c r="D1281" s="118"/>
      <c r="E1281" s="118"/>
      <c r="F1281" s="118"/>
      <c r="G1281" s="118"/>
      <c r="H1281" s="118"/>
      <c r="I1281" s="118"/>
      <c r="J1281" s="118"/>
      <c r="K1281" s="118"/>
      <c r="L1281" s="118"/>
      <c r="M1281" s="118"/>
      <c r="N1281" s="118"/>
      <c r="O1281" s="143" t="str">
        <f>IF(H1281="","",(S1281/S1281)&amp;":"&amp;ROUND(AH1281/S1281,2))</f>
        <v/>
      </c>
      <c r="P1281" s="118"/>
      <c r="Q1281" s="118"/>
      <c r="R1281" s="143" t="str">
        <f>IF(H1281="","",(S1281/S1281)&amp;":"&amp;ROUND(AI1281/S1281,2))</f>
        <v/>
      </c>
      <c r="S1281" s="144" t="str">
        <f t="shared" si="233"/>
        <v/>
      </c>
      <c r="T1281" s="145" t="str">
        <f t="shared" si="234"/>
        <v/>
      </c>
      <c r="U1281" s="118"/>
      <c r="V1281" s="145" t="str">
        <f t="shared" si="235"/>
        <v/>
      </c>
      <c r="W1281" s="144" t="str">
        <f t="shared" si="236"/>
        <v/>
      </c>
      <c r="X1281" s="146" t="str">
        <f>IF(C1281="","",IF(OR(C1281="Trade",C1281="Multi Position"),(X1280+V1281),IF(C1281="Deposit",(X1280+AE1281),IF(C1281="Withdrawal",(X1280-AE1281)))))</f>
        <v/>
      </c>
      <c r="Y1281" s="145" t="str">
        <f t="shared" si="237"/>
        <v/>
      </c>
      <c r="Z1281" s="118"/>
      <c r="AA1281" s="118"/>
      <c r="AB1281" s="118"/>
      <c r="AC1281" s="118"/>
      <c r="AD1281" s="118"/>
      <c r="AE1281" s="139"/>
      <c r="AF1281" s="118"/>
      <c r="AG1281" s="118"/>
      <c r="AH1281" s="147" t="str">
        <f t="shared" si="238"/>
        <v/>
      </c>
      <c r="AI1281" s="147" t="str">
        <f t="shared" si="239"/>
        <v/>
      </c>
      <c r="AJ1281" s="148" t="str">
        <f t="shared" si="228"/>
        <v/>
      </c>
      <c r="AK1281" s="148" t="str">
        <f t="shared" si="229"/>
        <v/>
      </c>
      <c r="AL1281" s="147" t="str">
        <f t="shared" si="230"/>
        <v/>
      </c>
      <c r="AM1281" s="147" t="str">
        <f t="shared" si="231"/>
        <v/>
      </c>
      <c r="AN1281" s="147" t="str">
        <f t="shared" si="232"/>
        <v/>
      </c>
      <c r="AO1281" s="118"/>
    </row>
    <row r="1282" spans="1:41">
      <c r="A1282" s="118"/>
      <c r="B1282" s="118"/>
      <c r="C1282" s="118"/>
      <c r="D1282" s="118"/>
      <c r="E1282" s="118"/>
      <c r="F1282" s="118"/>
      <c r="G1282" s="118"/>
      <c r="H1282" s="118"/>
      <c r="I1282" s="118"/>
      <c r="J1282" s="118"/>
      <c r="K1282" s="118"/>
      <c r="L1282" s="118"/>
      <c r="M1282" s="118"/>
      <c r="N1282" s="118"/>
      <c r="O1282" s="143" t="str">
        <f>IF(H1282="","",(S1282/S1282)&amp;":"&amp;ROUND(AH1282/S1282,2))</f>
        <v/>
      </c>
      <c r="P1282" s="118"/>
      <c r="Q1282" s="118"/>
      <c r="R1282" s="143" t="str">
        <f>IF(H1282="","",(S1282/S1282)&amp;":"&amp;ROUND(AI1282/S1282,2))</f>
        <v/>
      </c>
      <c r="S1282" s="144" t="str">
        <f t="shared" si="233"/>
        <v/>
      </c>
      <c r="T1282" s="145" t="str">
        <f t="shared" si="234"/>
        <v/>
      </c>
      <c r="U1282" s="118"/>
      <c r="V1282" s="145" t="str">
        <f t="shared" si="235"/>
        <v/>
      </c>
      <c r="W1282" s="144" t="str">
        <f t="shared" si="236"/>
        <v/>
      </c>
      <c r="X1282" s="146" t="str">
        <f>IF(C1282="","",IF(OR(C1282="Trade",C1282="Multi Position"),(X1281+V1282),IF(C1282="Deposit",(X1281+AE1282),IF(C1282="Withdrawal",(X1281-AE1282)))))</f>
        <v/>
      </c>
      <c r="Y1282" s="145" t="str">
        <f t="shared" si="237"/>
        <v/>
      </c>
      <c r="Z1282" s="118"/>
      <c r="AA1282" s="118"/>
      <c r="AB1282" s="118"/>
      <c r="AC1282" s="118"/>
      <c r="AD1282" s="118"/>
      <c r="AE1282" s="139"/>
      <c r="AF1282" s="118"/>
      <c r="AG1282" s="118"/>
      <c r="AH1282" s="147" t="str">
        <f t="shared" si="238"/>
        <v/>
      </c>
      <c r="AI1282" s="147" t="str">
        <f t="shared" si="239"/>
        <v/>
      </c>
      <c r="AJ1282" s="148" t="str">
        <f t="shared" si="228"/>
        <v/>
      </c>
      <c r="AK1282" s="148" t="str">
        <f t="shared" si="229"/>
        <v/>
      </c>
      <c r="AL1282" s="147" t="str">
        <f t="shared" si="230"/>
        <v/>
      </c>
      <c r="AM1282" s="147" t="str">
        <f t="shared" si="231"/>
        <v/>
      </c>
      <c r="AN1282" s="147" t="str">
        <f t="shared" si="232"/>
        <v/>
      </c>
      <c r="AO1282" s="118"/>
    </row>
    <row r="1283" spans="1:41">
      <c r="A1283" s="118"/>
      <c r="B1283" s="118"/>
      <c r="C1283" s="118"/>
      <c r="D1283" s="118"/>
      <c r="E1283" s="118"/>
      <c r="F1283" s="118"/>
      <c r="G1283" s="118"/>
      <c r="H1283" s="118"/>
      <c r="I1283" s="118"/>
      <c r="J1283" s="118"/>
      <c r="K1283" s="118"/>
      <c r="L1283" s="118"/>
      <c r="M1283" s="118"/>
      <c r="N1283" s="118"/>
      <c r="O1283" s="143" t="str">
        <f>IF(H1283="","",(S1283/S1283)&amp;":"&amp;ROUND(AH1283/S1283,2))</f>
        <v/>
      </c>
      <c r="P1283" s="118"/>
      <c r="Q1283" s="118"/>
      <c r="R1283" s="143" t="str">
        <f>IF(H1283="","",(S1283/S1283)&amp;":"&amp;ROUND(AI1283/S1283,2))</f>
        <v/>
      </c>
      <c r="S1283" s="144" t="str">
        <f t="shared" si="233"/>
        <v/>
      </c>
      <c r="T1283" s="145" t="str">
        <f t="shared" si="234"/>
        <v/>
      </c>
      <c r="U1283" s="118"/>
      <c r="V1283" s="145" t="str">
        <f t="shared" si="235"/>
        <v/>
      </c>
      <c r="W1283" s="144" t="str">
        <f t="shared" si="236"/>
        <v/>
      </c>
      <c r="X1283" s="146" t="str">
        <f>IF(C1283="","",IF(OR(C1283="Trade",C1283="Multi Position"),(X1282+V1283),IF(C1283="Deposit",(X1282+AE1283),IF(C1283="Withdrawal",(X1282-AE1283)))))</f>
        <v/>
      </c>
      <c r="Y1283" s="145" t="str">
        <f t="shared" si="237"/>
        <v/>
      </c>
      <c r="Z1283" s="118"/>
      <c r="AA1283" s="118"/>
      <c r="AB1283" s="118"/>
      <c r="AC1283" s="118"/>
      <c r="AD1283" s="118"/>
      <c r="AE1283" s="139"/>
      <c r="AF1283" s="118"/>
      <c r="AG1283" s="118"/>
      <c r="AH1283" s="147" t="str">
        <f t="shared" si="238"/>
        <v/>
      </c>
      <c r="AI1283" s="147" t="str">
        <f t="shared" si="239"/>
        <v/>
      </c>
      <c r="AJ1283" s="148" t="str">
        <f t="shared" si="228"/>
        <v/>
      </c>
      <c r="AK1283" s="148" t="str">
        <f t="shared" si="229"/>
        <v/>
      </c>
      <c r="AL1283" s="147" t="str">
        <f t="shared" si="230"/>
        <v/>
      </c>
      <c r="AM1283" s="147" t="str">
        <f t="shared" si="231"/>
        <v/>
      </c>
      <c r="AN1283" s="147" t="str">
        <f t="shared" si="232"/>
        <v/>
      </c>
      <c r="AO1283" s="118"/>
    </row>
    <row r="1284" spans="1:41">
      <c r="A1284" s="118"/>
      <c r="B1284" s="118"/>
      <c r="C1284" s="118"/>
      <c r="D1284" s="118"/>
      <c r="E1284" s="118"/>
      <c r="F1284" s="118"/>
      <c r="G1284" s="118"/>
      <c r="H1284" s="118"/>
      <c r="I1284" s="118"/>
      <c r="J1284" s="118"/>
      <c r="K1284" s="118"/>
      <c r="L1284" s="118"/>
      <c r="M1284" s="118"/>
      <c r="N1284" s="118"/>
      <c r="O1284" s="143" t="str">
        <f>IF(H1284="","",(S1284/S1284)&amp;":"&amp;ROUND(AH1284/S1284,2))</f>
        <v/>
      </c>
      <c r="P1284" s="118"/>
      <c r="Q1284" s="118"/>
      <c r="R1284" s="143" t="str">
        <f>IF(H1284="","",(S1284/S1284)&amp;":"&amp;ROUND(AI1284/S1284,2))</f>
        <v/>
      </c>
      <c r="S1284" s="144" t="str">
        <f t="shared" si="233"/>
        <v/>
      </c>
      <c r="T1284" s="145" t="str">
        <f t="shared" si="234"/>
        <v/>
      </c>
      <c r="U1284" s="118"/>
      <c r="V1284" s="145" t="str">
        <f t="shared" si="235"/>
        <v/>
      </c>
      <c r="W1284" s="144" t="str">
        <f t="shared" si="236"/>
        <v/>
      </c>
      <c r="X1284" s="146" t="str">
        <f>IF(C1284="","",IF(OR(C1284="Trade",C1284="Multi Position"),(X1283+V1284),IF(C1284="Deposit",(X1283+AE1284),IF(C1284="Withdrawal",(X1283-AE1284)))))</f>
        <v/>
      </c>
      <c r="Y1284" s="145" t="str">
        <f t="shared" si="237"/>
        <v/>
      </c>
      <c r="Z1284" s="118"/>
      <c r="AA1284" s="118"/>
      <c r="AB1284" s="118"/>
      <c r="AC1284" s="118"/>
      <c r="AD1284" s="118"/>
      <c r="AE1284" s="139"/>
      <c r="AF1284" s="118"/>
      <c r="AG1284" s="118"/>
      <c r="AH1284" s="147" t="str">
        <f t="shared" si="238"/>
        <v/>
      </c>
      <c r="AI1284" s="147" t="str">
        <f t="shared" si="239"/>
        <v/>
      </c>
      <c r="AJ1284" s="148" t="str">
        <f t="shared" si="228"/>
        <v/>
      </c>
      <c r="AK1284" s="148" t="str">
        <f t="shared" si="229"/>
        <v/>
      </c>
      <c r="AL1284" s="147" t="str">
        <f t="shared" si="230"/>
        <v/>
      </c>
      <c r="AM1284" s="147" t="str">
        <f t="shared" si="231"/>
        <v/>
      </c>
      <c r="AN1284" s="147" t="str">
        <f t="shared" si="232"/>
        <v/>
      </c>
      <c r="AO1284" s="118"/>
    </row>
    <row r="1285" spans="1:41">
      <c r="A1285" s="118"/>
      <c r="B1285" s="118"/>
      <c r="C1285" s="118"/>
      <c r="D1285" s="118"/>
      <c r="E1285" s="118"/>
      <c r="F1285" s="118"/>
      <c r="G1285" s="118"/>
      <c r="H1285" s="118"/>
      <c r="I1285" s="118"/>
      <c r="J1285" s="118"/>
      <c r="K1285" s="118"/>
      <c r="L1285" s="118"/>
      <c r="M1285" s="118"/>
      <c r="N1285" s="118"/>
      <c r="O1285" s="143" t="str">
        <f>IF(H1285="","",(S1285/S1285)&amp;":"&amp;ROUND(AH1285/S1285,2))</f>
        <v/>
      </c>
      <c r="P1285" s="118"/>
      <c r="Q1285" s="118"/>
      <c r="R1285" s="143" t="str">
        <f>IF(H1285="","",(S1285/S1285)&amp;":"&amp;ROUND(AI1285/S1285,2))</f>
        <v/>
      </c>
      <c r="S1285" s="144" t="str">
        <f t="shared" si="233"/>
        <v/>
      </c>
      <c r="T1285" s="145" t="str">
        <f t="shared" si="234"/>
        <v/>
      </c>
      <c r="U1285" s="118"/>
      <c r="V1285" s="145" t="str">
        <f t="shared" si="235"/>
        <v/>
      </c>
      <c r="W1285" s="144" t="str">
        <f t="shared" si="236"/>
        <v/>
      </c>
      <c r="X1285" s="146" t="str">
        <f>IF(C1285="","",IF(OR(C1285="Trade",C1285="Multi Position"),(X1284+V1285),IF(C1285="Deposit",(X1284+AE1285),IF(C1285="Withdrawal",(X1284-AE1285)))))</f>
        <v/>
      </c>
      <c r="Y1285" s="145" t="str">
        <f t="shared" si="237"/>
        <v/>
      </c>
      <c r="Z1285" s="118"/>
      <c r="AA1285" s="118"/>
      <c r="AB1285" s="118"/>
      <c r="AC1285" s="118"/>
      <c r="AD1285" s="118"/>
      <c r="AE1285" s="139"/>
      <c r="AF1285" s="118"/>
      <c r="AG1285" s="118"/>
      <c r="AH1285" s="147" t="str">
        <f t="shared" si="238"/>
        <v/>
      </c>
      <c r="AI1285" s="147" t="str">
        <f t="shared" si="239"/>
        <v/>
      </c>
      <c r="AJ1285" s="148" t="str">
        <f t="shared" si="228"/>
        <v/>
      </c>
      <c r="AK1285" s="148" t="str">
        <f t="shared" si="229"/>
        <v/>
      </c>
      <c r="AL1285" s="147" t="str">
        <f t="shared" si="230"/>
        <v/>
      </c>
      <c r="AM1285" s="147" t="str">
        <f t="shared" si="231"/>
        <v/>
      </c>
      <c r="AN1285" s="147" t="str">
        <f t="shared" si="232"/>
        <v/>
      </c>
      <c r="AO1285" s="118"/>
    </row>
    <row r="1286" spans="1:41">
      <c r="A1286" s="118"/>
      <c r="B1286" s="118"/>
      <c r="C1286" s="118"/>
      <c r="D1286" s="118"/>
      <c r="E1286" s="118"/>
      <c r="F1286" s="118"/>
      <c r="G1286" s="118"/>
      <c r="H1286" s="118"/>
      <c r="I1286" s="118"/>
      <c r="J1286" s="118"/>
      <c r="K1286" s="118"/>
      <c r="L1286" s="118"/>
      <c r="M1286" s="118"/>
      <c r="N1286" s="118"/>
      <c r="O1286" s="143" t="str">
        <f>IF(H1286="","",(S1286/S1286)&amp;":"&amp;ROUND(AH1286/S1286,2))</f>
        <v/>
      </c>
      <c r="P1286" s="118"/>
      <c r="Q1286" s="118"/>
      <c r="R1286" s="143" t="str">
        <f>IF(H1286="","",(S1286/S1286)&amp;":"&amp;ROUND(AI1286/S1286,2))</f>
        <v/>
      </c>
      <c r="S1286" s="144" t="str">
        <f t="shared" si="233"/>
        <v/>
      </c>
      <c r="T1286" s="145" t="str">
        <f t="shared" si="234"/>
        <v/>
      </c>
      <c r="U1286" s="118"/>
      <c r="V1286" s="145" t="str">
        <f t="shared" si="235"/>
        <v/>
      </c>
      <c r="W1286" s="144" t="str">
        <f t="shared" si="236"/>
        <v/>
      </c>
      <c r="X1286" s="146" t="str">
        <f>IF(C1286="","",IF(OR(C1286="Trade",C1286="Multi Position"),(X1285+V1286),IF(C1286="Deposit",(X1285+AE1286),IF(C1286="Withdrawal",(X1285-AE1286)))))</f>
        <v/>
      </c>
      <c r="Y1286" s="145" t="str">
        <f t="shared" si="237"/>
        <v/>
      </c>
      <c r="Z1286" s="118"/>
      <c r="AA1286" s="118"/>
      <c r="AB1286" s="118"/>
      <c r="AC1286" s="118"/>
      <c r="AD1286" s="118"/>
      <c r="AE1286" s="139"/>
      <c r="AF1286" s="118"/>
      <c r="AG1286" s="118"/>
      <c r="AH1286" s="147" t="str">
        <f t="shared" si="238"/>
        <v/>
      </c>
      <c r="AI1286" s="147" t="str">
        <f t="shared" si="239"/>
        <v/>
      </c>
      <c r="AJ1286" s="148" t="str">
        <f t="shared" si="228"/>
        <v/>
      </c>
      <c r="AK1286" s="148" t="str">
        <f t="shared" si="229"/>
        <v/>
      </c>
      <c r="AL1286" s="147" t="str">
        <f t="shared" si="230"/>
        <v/>
      </c>
      <c r="AM1286" s="147" t="str">
        <f t="shared" si="231"/>
        <v/>
      </c>
      <c r="AN1286" s="147" t="str">
        <f t="shared" si="232"/>
        <v/>
      </c>
      <c r="AO1286" s="118"/>
    </row>
    <row r="1287" spans="1:41">
      <c r="A1287" s="118"/>
      <c r="B1287" s="118"/>
      <c r="C1287" s="118"/>
      <c r="D1287" s="118"/>
      <c r="E1287" s="118"/>
      <c r="F1287" s="118"/>
      <c r="G1287" s="118"/>
      <c r="H1287" s="118"/>
      <c r="I1287" s="118"/>
      <c r="J1287" s="118"/>
      <c r="K1287" s="118"/>
      <c r="L1287" s="118"/>
      <c r="M1287" s="118"/>
      <c r="N1287" s="118"/>
      <c r="O1287" s="143" t="str">
        <f>IF(H1287="","",(S1287/S1287)&amp;":"&amp;ROUND(AH1287/S1287,2))</f>
        <v/>
      </c>
      <c r="P1287" s="118"/>
      <c r="Q1287" s="118"/>
      <c r="R1287" s="143" t="str">
        <f>IF(H1287="","",(S1287/S1287)&amp;":"&amp;ROUND(AI1287/S1287,2))</f>
        <v/>
      </c>
      <c r="S1287" s="144" t="str">
        <f t="shared" si="233"/>
        <v/>
      </c>
      <c r="T1287" s="145" t="str">
        <f t="shared" si="234"/>
        <v/>
      </c>
      <c r="U1287" s="118"/>
      <c r="V1287" s="145" t="str">
        <f t="shared" si="235"/>
        <v/>
      </c>
      <c r="W1287" s="144" t="str">
        <f t="shared" si="236"/>
        <v/>
      </c>
      <c r="X1287" s="146" t="str">
        <f>IF(C1287="","",IF(OR(C1287="Trade",C1287="Multi Position"),(X1286+V1287),IF(C1287="Deposit",(X1286+AE1287),IF(C1287="Withdrawal",(X1286-AE1287)))))</f>
        <v/>
      </c>
      <c r="Y1287" s="145" t="str">
        <f t="shared" si="237"/>
        <v/>
      </c>
      <c r="Z1287" s="118"/>
      <c r="AA1287" s="118"/>
      <c r="AB1287" s="118"/>
      <c r="AC1287" s="118"/>
      <c r="AD1287" s="118"/>
      <c r="AE1287" s="139"/>
      <c r="AF1287" s="118"/>
      <c r="AG1287" s="118"/>
      <c r="AH1287" s="147" t="str">
        <f t="shared" si="238"/>
        <v/>
      </c>
      <c r="AI1287" s="147" t="str">
        <f t="shared" si="239"/>
        <v/>
      </c>
      <c r="AJ1287" s="148" t="str">
        <f t="shared" si="228"/>
        <v/>
      </c>
      <c r="AK1287" s="148" t="str">
        <f t="shared" si="229"/>
        <v/>
      </c>
      <c r="AL1287" s="147" t="str">
        <f t="shared" si="230"/>
        <v/>
      </c>
      <c r="AM1287" s="147" t="str">
        <f t="shared" si="231"/>
        <v/>
      </c>
      <c r="AN1287" s="147" t="str">
        <f t="shared" si="232"/>
        <v/>
      </c>
      <c r="AO1287" s="118"/>
    </row>
    <row r="1288" spans="1:41">
      <c r="A1288" s="118"/>
      <c r="B1288" s="118"/>
      <c r="C1288" s="118"/>
      <c r="D1288" s="118"/>
      <c r="E1288" s="118"/>
      <c r="F1288" s="118"/>
      <c r="G1288" s="118"/>
      <c r="H1288" s="118"/>
      <c r="I1288" s="118"/>
      <c r="J1288" s="118"/>
      <c r="K1288" s="118"/>
      <c r="L1288" s="118"/>
      <c r="M1288" s="118"/>
      <c r="N1288" s="118"/>
      <c r="O1288" s="143" t="str">
        <f>IF(H1288="","",(S1288/S1288)&amp;":"&amp;ROUND(AH1288/S1288,2))</f>
        <v/>
      </c>
      <c r="P1288" s="118"/>
      <c r="Q1288" s="118"/>
      <c r="R1288" s="143" t="str">
        <f>IF(H1288="","",(S1288/S1288)&amp;":"&amp;ROUND(AI1288/S1288,2))</f>
        <v/>
      </c>
      <c r="S1288" s="144" t="str">
        <f t="shared" si="233"/>
        <v/>
      </c>
      <c r="T1288" s="145" t="str">
        <f t="shared" si="234"/>
        <v/>
      </c>
      <c r="U1288" s="118"/>
      <c r="V1288" s="145" t="str">
        <f t="shared" si="235"/>
        <v/>
      </c>
      <c r="W1288" s="144" t="str">
        <f t="shared" si="236"/>
        <v/>
      </c>
      <c r="X1288" s="146" t="str">
        <f>IF(C1288="","",IF(OR(C1288="Trade",C1288="Multi Position"),(X1287+V1288),IF(C1288="Deposit",(X1287+AE1288),IF(C1288="Withdrawal",(X1287-AE1288)))))</f>
        <v/>
      </c>
      <c r="Y1288" s="145" t="str">
        <f t="shared" si="237"/>
        <v/>
      </c>
      <c r="Z1288" s="118"/>
      <c r="AA1288" s="118"/>
      <c r="AB1288" s="118"/>
      <c r="AC1288" s="118"/>
      <c r="AD1288" s="118"/>
      <c r="AE1288" s="139"/>
      <c r="AF1288" s="118"/>
      <c r="AG1288" s="118"/>
      <c r="AH1288" s="147" t="str">
        <f t="shared" si="238"/>
        <v/>
      </c>
      <c r="AI1288" s="147" t="str">
        <f t="shared" si="239"/>
        <v/>
      </c>
      <c r="AJ1288" s="148" t="str">
        <f t="shared" si="228"/>
        <v/>
      </c>
      <c r="AK1288" s="148" t="str">
        <f t="shared" si="229"/>
        <v/>
      </c>
      <c r="AL1288" s="147" t="str">
        <f t="shared" si="230"/>
        <v/>
      </c>
      <c r="AM1288" s="147" t="str">
        <f t="shared" si="231"/>
        <v/>
      </c>
      <c r="AN1288" s="147" t="str">
        <f t="shared" si="232"/>
        <v/>
      </c>
      <c r="AO1288" s="118"/>
    </row>
    <row r="1289" spans="1:41">
      <c r="A1289" s="118"/>
      <c r="B1289" s="118"/>
      <c r="C1289" s="118"/>
      <c r="D1289" s="118"/>
      <c r="E1289" s="118"/>
      <c r="F1289" s="118"/>
      <c r="G1289" s="118"/>
      <c r="H1289" s="118"/>
      <c r="I1289" s="118"/>
      <c r="J1289" s="118"/>
      <c r="K1289" s="118"/>
      <c r="L1289" s="118"/>
      <c r="M1289" s="118"/>
      <c r="N1289" s="118"/>
      <c r="O1289" s="143" t="str">
        <f>IF(H1289="","",(S1289/S1289)&amp;":"&amp;ROUND(AH1289/S1289,2))</f>
        <v/>
      </c>
      <c r="P1289" s="118"/>
      <c r="Q1289" s="118"/>
      <c r="R1289" s="143" t="str">
        <f>IF(H1289="","",(S1289/S1289)&amp;":"&amp;ROUND(AI1289/S1289,2))</f>
        <v/>
      </c>
      <c r="S1289" s="144" t="str">
        <f t="shared" si="233"/>
        <v/>
      </c>
      <c r="T1289" s="145" t="str">
        <f t="shared" si="234"/>
        <v/>
      </c>
      <c r="U1289" s="118"/>
      <c r="V1289" s="145" t="str">
        <f t="shared" si="235"/>
        <v/>
      </c>
      <c r="W1289" s="144" t="str">
        <f t="shared" si="236"/>
        <v/>
      </c>
      <c r="X1289" s="146" t="str">
        <f>IF(C1289="","",IF(OR(C1289="Trade",C1289="Multi Position"),(X1288+V1289),IF(C1289="Deposit",(X1288+AE1289),IF(C1289="Withdrawal",(X1288-AE1289)))))</f>
        <v/>
      </c>
      <c r="Y1289" s="145" t="str">
        <f t="shared" si="237"/>
        <v/>
      </c>
      <c r="Z1289" s="118"/>
      <c r="AA1289" s="118"/>
      <c r="AB1289" s="118"/>
      <c r="AC1289" s="118"/>
      <c r="AD1289" s="118"/>
      <c r="AE1289" s="139"/>
      <c r="AF1289" s="118"/>
      <c r="AG1289" s="118"/>
      <c r="AH1289" s="147" t="str">
        <f t="shared" si="238"/>
        <v/>
      </c>
      <c r="AI1289" s="147" t="str">
        <f t="shared" si="239"/>
        <v/>
      </c>
      <c r="AJ1289" s="148" t="str">
        <f t="shared" si="228"/>
        <v/>
      </c>
      <c r="AK1289" s="148" t="str">
        <f t="shared" si="229"/>
        <v/>
      </c>
      <c r="AL1289" s="147" t="str">
        <f t="shared" si="230"/>
        <v/>
      </c>
      <c r="AM1289" s="147" t="str">
        <f t="shared" si="231"/>
        <v/>
      </c>
      <c r="AN1289" s="147" t="str">
        <f t="shared" si="232"/>
        <v/>
      </c>
      <c r="AO1289" s="118"/>
    </row>
    <row r="1290" spans="1:41">
      <c r="A1290" s="118"/>
      <c r="B1290" s="118"/>
      <c r="C1290" s="118"/>
      <c r="D1290" s="118"/>
      <c r="E1290" s="118"/>
      <c r="F1290" s="118"/>
      <c r="G1290" s="118"/>
      <c r="H1290" s="118"/>
      <c r="I1290" s="118"/>
      <c r="J1290" s="118"/>
      <c r="K1290" s="118"/>
      <c r="L1290" s="118"/>
      <c r="M1290" s="118"/>
      <c r="N1290" s="118"/>
      <c r="O1290" s="143" t="str">
        <f>IF(H1290="","",(S1290/S1290)&amp;":"&amp;ROUND(AH1290/S1290,2))</f>
        <v/>
      </c>
      <c r="P1290" s="118"/>
      <c r="Q1290" s="118"/>
      <c r="R1290" s="143" t="str">
        <f>IF(H1290="","",(S1290/S1290)&amp;":"&amp;ROUND(AI1290/S1290,2))</f>
        <v/>
      </c>
      <c r="S1290" s="144" t="str">
        <f t="shared" si="233"/>
        <v/>
      </c>
      <c r="T1290" s="145" t="str">
        <f t="shared" si="234"/>
        <v/>
      </c>
      <c r="U1290" s="118"/>
      <c r="V1290" s="145" t="str">
        <f t="shared" si="235"/>
        <v/>
      </c>
      <c r="W1290" s="144" t="str">
        <f t="shared" si="236"/>
        <v/>
      </c>
      <c r="X1290" s="146" t="str">
        <f>IF(C1290="","",IF(OR(C1290="Trade",C1290="Multi Position"),(X1289+V1290),IF(C1290="Deposit",(X1289+AE1290),IF(C1290="Withdrawal",(X1289-AE1290)))))</f>
        <v/>
      </c>
      <c r="Y1290" s="145" t="str">
        <f t="shared" si="237"/>
        <v/>
      </c>
      <c r="Z1290" s="118"/>
      <c r="AA1290" s="118"/>
      <c r="AB1290" s="118"/>
      <c r="AC1290" s="118"/>
      <c r="AD1290" s="118"/>
      <c r="AE1290" s="139"/>
      <c r="AF1290" s="118"/>
      <c r="AG1290" s="118"/>
      <c r="AH1290" s="147" t="str">
        <f t="shared" si="238"/>
        <v/>
      </c>
      <c r="AI1290" s="147" t="str">
        <f t="shared" si="239"/>
        <v/>
      </c>
      <c r="AJ1290" s="148" t="str">
        <f t="shared" ref="AJ1290:AJ1353" si="240">IF(V1290&lt;0,V1290/-X1290,S1290)</f>
        <v/>
      </c>
      <c r="AK1290" s="148" t="str">
        <f t="shared" ref="AK1290:AK1353" si="241">IF(V1290="","",IF(H1290="LONG",IF(V1290&gt;0,V1290/X1290,((L1290*(P1290-K1290))/X1290)),IF(V1290&gt;0,V1290/X1290,((L1290*(K1290-P1290))/X1290))))</f>
        <v/>
      </c>
      <c r="AL1290" s="147" t="str">
        <f t="shared" ref="AL1290:AL1353" si="242">IF(B1290="","",MONTH(B1290))</f>
        <v/>
      </c>
      <c r="AM1290" s="147" t="str">
        <f t="shared" ref="AM1290:AM1353" si="243">IF(B1290="","",YEAR(B1290))</f>
        <v/>
      </c>
      <c r="AN1290" s="147" t="str">
        <f t="shared" ref="AN1290:AN1353" si="244">IF(B1290="","",DAY(B1290))</f>
        <v/>
      </c>
      <c r="AO1290" s="118"/>
    </row>
    <row r="1291" spans="1:41">
      <c r="A1291" s="118"/>
      <c r="B1291" s="118"/>
      <c r="C1291" s="118"/>
      <c r="D1291" s="118"/>
      <c r="E1291" s="118"/>
      <c r="F1291" s="118"/>
      <c r="G1291" s="118"/>
      <c r="H1291" s="118"/>
      <c r="I1291" s="118"/>
      <c r="J1291" s="118"/>
      <c r="K1291" s="118"/>
      <c r="L1291" s="118"/>
      <c r="M1291" s="118"/>
      <c r="N1291" s="118"/>
      <c r="O1291" s="143" t="str">
        <f>IF(H1291="","",(S1291/S1291)&amp;":"&amp;ROUND(AH1291/S1291,2))</f>
        <v/>
      </c>
      <c r="P1291" s="118"/>
      <c r="Q1291" s="118"/>
      <c r="R1291" s="143" t="str">
        <f>IF(H1291="","",(S1291/S1291)&amp;":"&amp;ROUND(AI1291/S1291,2))</f>
        <v/>
      </c>
      <c r="S1291" s="144" t="str">
        <f t="shared" ref="S1291:S1354" si="245">IF(N1291="","",IF(H1291="LONG",(((K1291-M1291)*L1291)/X1290),(((M1291-K1291)*L1291)/X1290)))</f>
        <v/>
      </c>
      <c r="T1291" s="145" t="str">
        <f t="shared" ref="T1291:T1354" si="246">IF(K1291="","",IF(H1291="LONG",(P1291*L1291)-(K1291*L1291),(K1291*L1291)-(P1291*L1291)))</f>
        <v/>
      </c>
      <c r="U1291" s="118"/>
      <c r="V1291" s="145" t="str">
        <f t="shared" ref="V1291:V1354" si="247">IF(K1291="","",IF(T1291&lt;0,(T1291)-+U1291,(T1291)-U1291))</f>
        <v/>
      </c>
      <c r="W1291" s="144" t="str">
        <f t="shared" ref="W1291:W1354" si="248">IF(P1291="","",SUM(V1291/X1290))</f>
        <v/>
      </c>
      <c r="X1291" s="146" t="str">
        <f>IF(C1291="","",IF(OR(C1291="Trade",C1291="Multi Position"),(X1290+V1291),IF(C1291="Deposit",(X1290+AE1291),IF(C1291="Withdrawal",(X1290-AE1291)))))</f>
        <v/>
      </c>
      <c r="Y1291" s="145" t="str">
        <f t="shared" ref="Y1291:Y1354" si="249">IF(Q1291="","",INT(Q1291-B1291)&amp;" Days "&amp;TEXT(Q1291-B1291,"H"" Hrs ""m"" mins """))</f>
        <v/>
      </c>
      <c r="Z1291" s="118"/>
      <c r="AA1291" s="118"/>
      <c r="AB1291" s="118"/>
      <c r="AC1291" s="118"/>
      <c r="AD1291" s="118"/>
      <c r="AE1291" s="139"/>
      <c r="AF1291" s="118"/>
      <c r="AG1291" s="118"/>
      <c r="AH1291" s="147" t="str">
        <f t="shared" ref="AH1291:AH1354" si="250">IF(K1291="","", IF(H1291="LONG", (((N1291-K1291)*L1291)/X1290), (((K1291-N1291)*L1291)/X1290)))</f>
        <v/>
      </c>
      <c r="AI1291" s="147" t="str">
        <f t="shared" ref="AI1291:AI1354" si="251">IF(K1291="","", IF(H1291="LONG", (((P1291-K1291)*L1291)/X1290), (((K1291-P1291)*L1291)/X1290)))</f>
        <v/>
      </c>
      <c r="AJ1291" s="148" t="str">
        <f t="shared" si="240"/>
        <v/>
      </c>
      <c r="AK1291" s="148" t="str">
        <f t="shared" si="241"/>
        <v/>
      </c>
      <c r="AL1291" s="147" t="str">
        <f t="shared" si="242"/>
        <v/>
      </c>
      <c r="AM1291" s="147" t="str">
        <f t="shared" si="243"/>
        <v/>
      </c>
      <c r="AN1291" s="147" t="str">
        <f t="shared" si="244"/>
        <v/>
      </c>
      <c r="AO1291" s="118"/>
    </row>
    <row r="1292" spans="1:41">
      <c r="A1292" s="118"/>
      <c r="B1292" s="118"/>
      <c r="C1292" s="118"/>
      <c r="D1292" s="118"/>
      <c r="E1292" s="118"/>
      <c r="F1292" s="118"/>
      <c r="G1292" s="118"/>
      <c r="H1292" s="118"/>
      <c r="I1292" s="118"/>
      <c r="J1292" s="118"/>
      <c r="K1292" s="118"/>
      <c r="L1292" s="118"/>
      <c r="M1292" s="118"/>
      <c r="N1292" s="118"/>
      <c r="O1292" s="143" t="str">
        <f>IF(H1292="","",(S1292/S1292)&amp;":"&amp;ROUND(AH1292/S1292,2))</f>
        <v/>
      </c>
      <c r="P1292" s="118"/>
      <c r="Q1292" s="118"/>
      <c r="R1292" s="143" t="str">
        <f>IF(H1292="","",(S1292/S1292)&amp;":"&amp;ROUND(AI1292/S1292,2))</f>
        <v/>
      </c>
      <c r="S1292" s="144" t="str">
        <f t="shared" si="245"/>
        <v/>
      </c>
      <c r="T1292" s="145" t="str">
        <f t="shared" si="246"/>
        <v/>
      </c>
      <c r="U1292" s="118"/>
      <c r="V1292" s="145" t="str">
        <f t="shared" si="247"/>
        <v/>
      </c>
      <c r="W1292" s="144" t="str">
        <f t="shared" si="248"/>
        <v/>
      </c>
      <c r="X1292" s="146" t="str">
        <f>IF(C1292="","",IF(OR(C1292="Trade",C1292="Multi Position"),(X1291+V1292),IF(C1292="Deposit",(X1291+AE1292),IF(C1292="Withdrawal",(X1291-AE1292)))))</f>
        <v/>
      </c>
      <c r="Y1292" s="145" t="str">
        <f t="shared" si="249"/>
        <v/>
      </c>
      <c r="Z1292" s="118"/>
      <c r="AA1292" s="118"/>
      <c r="AB1292" s="118"/>
      <c r="AC1292" s="118"/>
      <c r="AD1292" s="118"/>
      <c r="AE1292" s="139"/>
      <c r="AF1292" s="118"/>
      <c r="AG1292" s="118"/>
      <c r="AH1292" s="147" t="str">
        <f t="shared" si="250"/>
        <v/>
      </c>
      <c r="AI1292" s="147" t="str">
        <f t="shared" si="251"/>
        <v/>
      </c>
      <c r="AJ1292" s="148" t="str">
        <f t="shared" si="240"/>
        <v/>
      </c>
      <c r="AK1292" s="148" t="str">
        <f t="shared" si="241"/>
        <v/>
      </c>
      <c r="AL1292" s="147" t="str">
        <f t="shared" si="242"/>
        <v/>
      </c>
      <c r="AM1292" s="147" t="str">
        <f t="shared" si="243"/>
        <v/>
      </c>
      <c r="AN1292" s="147" t="str">
        <f t="shared" si="244"/>
        <v/>
      </c>
      <c r="AO1292" s="118"/>
    </row>
    <row r="1293" spans="1:41">
      <c r="A1293" s="118"/>
      <c r="B1293" s="118"/>
      <c r="C1293" s="118"/>
      <c r="D1293" s="118"/>
      <c r="E1293" s="118"/>
      <c r="F1293" s="118"/>
      <c r="G1293" s="118"/>
      <c r="H1293" s="118"/>
      <c r="I1293" s="118"/>
      <c r="J1293" s="118"/>
      <c r="K1293" s="118"/>
      <c r="L1293" s="118"/>
      <c r="M1293" s="118"/>
      <c r="N1293" s="118"/>
      <c r="O1293" s="143" t="str">
        <f>IF(H1293="","",(S1293/S1293)&amp;":"&amp;ROUND(AH1293/S1293,2))</f>
        <v/>
      </c>
      <c r="P1293" s="118"/>
      <c r="Q1293" s="118"/>
      <c r="R1293" s="143" t="str">
        <f>IF(H1293="","",(S1293/S1293)&amp;":"&amp;ROUND(AI1293/S1293,2))</f>
        <v/>
      </c>
      <c r="S1293" s="144" t="str">
        <f t="shared" si="245"/>
        <v/>
      </c>
      <c r="T1293" s="145" t="str">
        <f t="shared" si="246"/>
        <v/>
      </c>
      <c r="U1293" s="118"/>
      <c r="V1293" s="145" t="str">
        <f t="shared" si="247"/>
        <v/>
      </c>
      <c r="W1293" s="144" t="str">
        <f t="shared" si="248"/>
        <v/>
      </c>
      <c r="X1293" s="146" t="str">
        <f>IF(C1293="","",IF(OR(C1293="Trade",C1293="Multi Position"),(X1292+V1293),IF(C1293="Deposit",(X1292+AE1293),IF(C1293="Withdrawal",(X1292-AE1293)))))</f>
        <v/>
      </c>
      <c r="Y1293" s="145" t="str">
        <f t="shared" si="249"/>
        <v/>
      </c>
      <c r="Z1293" s="118"/>
      <c r="AA1293" s="118"/>
      <c r="AB1293" s="118"/>
      <c r="AC1293" s="118"/>
      <c r="AD1293" s="118"/>
      <c r="AE1293" s="139"/>
      <c r="AF1293" s="118"/>
      <c r="AG1293" s="118"/>
      <c r="AH1293" s="147" t="str">
        <f t="shared" si="250"/>
        <v/>
      </c>
      <c r="AI1293" s="147" t="str">
        <f t="shared" si="251"/>
        <v/>
      </c>
      <c r="AJ1293" s="148" t="str">
        <f t="shared" si="240"/>
        <v/>
      </c>
      <c r="AK1293" s="148" t="str">
        <f t="shared" si="241"/>
        <v/>
      </c>
      <c r="AL1293" s="147" t="str">
        <f t="shared" si="242"/>
        <v/>
      </c>
      <c r="AM1293" s="147" t="str">
        <f t="shared" si="243"/>
        <v/>
      </c>
      <c r="AN1293" s="147" t="str">
        <f t="shared" si="244"/>
        <v/>
      </c>
      <c r="AO1293" s="118"/>
    </row>
    <row r="1294" spans="1:41">
      <c r="A1294" s="118"/>
      <c r="B1294" s="118"/>
      <c r="C1294" s="118"/>
      <c r="D1294" s="118"/>
      <c r="E1294" s="118"/>
      <c r="F1294" s="118"/>
      <c r="G1294" s="118"/>
      <c r="H1294" s="118"/>
      <c r="I1294" s="118"/>
      <c r="J1294" s="118"/>
      <c r="K1294" s="118"/>
      <c r="L1294" s="118"/>
      <c r="M1294" s="118"/>
      <c r="N1294" s="118"/>
      <c r="O1294" s="143" t="str">
        <f>IF(H1294="","",(S1294/S1294)&amp;":"&amp;ROUND(AH1294/S1294,2))</f>
        <v/>
      </c>
      <c r="P1294" s="118"/>
      <c r="Q1294" s="118"/>
      <c r="R1294" s="143" t="str">
        <f>IF(H1294="","",(S1294/S1294)&amp;":"&amp;ROUND(AI1294/S1294,2))</f>
        <v/>
      </c>
      <c r="S1294" s="144" t="str">
        <f t="shared" si="245"/>
        <v/>
      </c>
      <c r="T1294" s="145" t="str">
        <f t="shared" si="246"/>
        <v/>
      </c>
      <c r="U1294" s="118"/>
      <c r="V1294" s="145" t="str">
        <f t="shared" si="247"/>
        <v/>
      </c>
      <c r="W1294" s="144" t="str">
        <f t="shared" si="248"/>
        <v/>
      </c>
      <c r="X1294" s="146" t="str">
        <f>IF(C1294="","",IF(OR(C1294="Trade",C1294="Multi Position"),(X1293+V1294),IF(C1294="Deposit",(X1293+AE1294),IF(C1294="Withdrawal",(X1293-AE1294)))))</f>
        <v/>
      </c>
      <c r="Y1294" s="145" t="str">
        <f t="shared" si="249"/>
        <v/>
      </c>
      <c r="Z1294" s="118"/>
      <c r="AA1294" s="118"/>
      <c r="AB1294" s="118"/>
      <c r="AC1294" s="118"/>
      <c r="AD1294" s="118"/>
      <c r="AE1294" s="139"/>
      <c r="AF1294" s="118"/>
      <c r="AG1294" s="118"/>
      <c r="AH1294" s="147" t="str">
        <f t="shared" si="250"/>
        <v/>
      </c>
      <c r="AI1294" s="147" t="str">
        <f t="shared" si="251"/>
        <v/>
      </c>
      <c r="AJ1294" s="148" t="str">
        <f t="shared" si="240"/>
        <v/>
      </c>
      <c r="AK1294" s="148" t="str">
        <f t="shared" si="241"/>
        <v/>
      </c>
      <c r="AL1294" s="147" t="str">
        <f t="shared" si="242"/>
        <v/>
      </c>
      <c r="AM1294" s="147" t="str">
        <f t="shared" si="243"/>
        <v/>
      </c>
      <c r="AN1294" s="147" t="str">
        <f t="shared" si="244"/>
        <v/>
      </c>
      <c r="AO1294" s="118"/>
    </row>
    <row r="1295" spans="1:41">
      <c r="A1295" s="118"/>
      <c r="B1295" s="118"/>
      <c r="C1295" s="118"/>
      <c r="D1295" s="118"/>
      <c r="E1295" s="118"/>
      <c r="F1295" s="118"/>
      <c r="G1295" s="118"/>
      <c r="H1295" s="118"/>
      <c r="I1295" s="118"/>
      <c r="J1295" s="118"/>
      <c r="K1295" s="118"/>
      <c r="L1295" s="118"/>
      <c r="M1295" s="118"/>
      <c r="N1295" s="118"/>
      <c r="O1295" s="143" t="str">
        <f>IF(H1295="","",(S1295/S1295)&amp;":"&amp;ROUND(AH1295/S1295,2))</f>
        <v/>
      </c>
      <c r="P1295" s="118"/>
      <c r="Q1295" s="118"/>
      <c r="R1295" s="143" t="str">
        <f>IF(H1295="","",(S1295/S1295)&amp;":"&amp;ROUND(AI1295/S1295,2))</f>
        <v/>
      </c>
      <c r="S1295" s="144" t="str">
        <f t="shared" si="245"/>
        <v/>
      </c>
      <c r="T1295" s="145" t="str">
        <f t="shared" si="246"/>
        <v/>
      </c>
      <c r="U1295" s="118"/>
      <c r="V1295" s="145" t="str">
        <f t="shared" si="247"/>
        <v/>
      </c>
      <c r="W1295" s="144" t="str">
        <f t="shared" si="248"/>
        <v/>
      </c>
      <c r="X1295" s="146" t="str">
        <f>IF(C1295="","",IF(OR(C1295="Trade",C1295="Multi Position"),(X1294+V1295),IF(C1295="Deposit",(X1294+AE1295),IF(C1295="Withdrawal",(X1294-AE1295)))))</f>
        <v/>
      </c>
      <c r="Y1295" s="145" t="str">
        <f t="shared" si="249"/>
        <v/>
      </c>
      <c r="Z1295" s="118"/>
      <c r="AA1295" s="118"/>
      <c r="AB1295" s="118"/>
      <c r="AC1295" s="118"/>
      <c r="AD1295" s="118"/>
      <c r="AE1295" s="139"/>
      <c r="AF1295" s="118"/>
      <c r="AG1295" s="118"/>
      <c r="AH1295" s="147" t="str">
        <f t="shared" si="250"/>
        <v/>
      </c>
      <c r="AI1295" s="147" t="str">
        <f t="shared" si="251"/>
        <v/>
      </c>
      <c r="AJ1295" s="148" t="str">
        <f t="shared" si="240"/>
        <v/>
      </c>
      <c r="AK1295" s="148" t="str">
        <f t="shared" si="241"/>
        <v/>
      </c>
      <c r="AL1295" s="147" t="str">
        <f t="shared" si="242"/>
        <v/>
      </c>
      <c r="AM1295" s="147" t="str">
        <f t="shared" si="243"/>
        <v/>
      </c>
      <c r="AN1295" s="147" t="str">
        <f t="shared" si="244"/>
        <v/>
      </c>
      <c r="AO1295" s="118"/>
    </row>
    <row r="1296" spans="1:41">
      <c r="A1296" s="118"/>
      <c r="B1296" s="118"/>
      <c r="C1296" s="118"/>
      <c r="D1296" s="118"/>
      <c r="E1296" s="118"/>
      <c r="F1296" s="118"/>
      <c r="G1296" s="118"/>
      <c r="H1296" s="118"/>
      <c r="I1296" s="118"/>
      <c r="J1296" s="118"/>
      <c r="K1296" s="118"/>
      <c r="L1296" s="118"/>
      <c r="M1296" s="118"/>
      <c r="N1296" s="118"/>
      <c r="O1296" s="143" t="str">
        <f>IF(H1296="","",(S1296/S1296)&amp;":"&amp;ROUND(AH1296/S1296,2))</f>
        <v/>
      </c>
      <c r="P1296" s="118"/>
      <c r="Q1296" s="118"/>
      <c r="R1296" s="143" t="str">
        <f>IF(H1296="","",(S1296/S1296)&amp;":"&amp;ROUND(AI1296/S1296,2))</f>
        <v/>
      </c>
      <c r="S1296" s="144" t="str">
        <f t="shared" si="245"/>
        <v/>
      </c>
      <c r="T1296" s="145" t="str">
        <f t="shared" si="246"/>
        <v/>
      </c>
      <c r="U1296" s="118"/>
      <c r="V1296" s="145" t="str">
        <f t="shared" si="247"/>
        <v/>
      </c>
      <c r="W1296" s="144" t="str">
        <f t="shared" si="248"/>
        <v/>
      </c>
      <c r="X1296" s="146" t="str">
        <f>IF(C1296="","",IF(OR(C1296="Trade",C1296="Multi Position"),(X1295+V1296),IF(C1296="Deposit",(X1295+AE1296),IF(C1296="Withdrawal",(X1295-AE1296)))))</f>
        <v/>
      </c>
      <c r="Y1296" s="145" t="str">
        <f t="shared" si="249"/>
        <v/>
      </c>
      <c r="Z1296" s="118"/>
      <c r="AA1296" s="118"/>
      <c r="AB1296" s="118"/>
      <c r="AC1296" s="118"/>
      <c r="AD1296" s="118"/>
      <c r="AE1296" s="139"/>
      <c r="AF1296" s="118"/>
      <c r="AG1296" s="118"/>
      <c r="AH1296" s="147" t="str">
        <f t="shared" si="250"/>
        <v/>
      </c>
      <c r="AI1296" s="147" t="str">
        <f t="shared" si="251"/>
        <v/>
      </c>
      <c r="AJ1296" s="148" t="str">
        <f t="shared" si="240"/>
        <v/>
      </c>
      <c r="AK1296" s="148" t="str">
        <f t="shared" si="241"/>
        <v/>
      </c>
      <c r="AL1296" s="147" t="str">
        <f t="shared" si="242"/>
        <v/>
      </c>
      <c r="AM1296" s="147" t="str">
        <f t="shared" si="243"/>
        <v/>
      </c>
      <c r="AN1296" s="147" t="str">
        <f t="shared" si="244"/>
        <v/>
      </c>
      <c r="AO1296" s="118"/>
    </row>
    <row r="1297" spans="1:41">
      <c r="A1297" s="118"/>
      <c r="B1297" s="118"/>
      <c r="C1297" s="118"/>
      <c r="D1297" s="118"/>
      <c r="E1297" s="118"/>
      <c r="F1297" s="118"/>
      <c r="G1297" s="118"/>
      <c r="H1297" s="118"/>
      <c r="I1297" s="118"/>
      <c r="J1297" s="118"/>
      <c r="K1297" s="118"/>
      <c r="L1297" s="118"/>
      <c r="M1297" s="118"/>
      <c r="N1297" s="118"/>
      <c r="O1297" s="143" t="str">
        <f>IF(H1297="","",(S1297/S1297)&amp;":"&amp;ROUND(AH1297/S1297,2))</f>
        <v/>
      </c>
      <c r="P1297" s="118"/>
      <c r="Q1297" s="118"/>
      <c r="R1297" s="143" t="str">
        <f>IF(H1297="","",(S1297/S1297)&amp;":"&amp;ROUND(AI1297/S1297,2))</f>
        <v/>
      </c>
      <c r="S1297" s="144" t="str">
        <f t="shared" si="245"/>
        <v/>
      </c>
      <c r="T1297" s="145" t="str">
        <f t="shared" si="246"/>
        <v/>
      </c>
      <c r="U1297" s="118"/>
      <c r="V1297" s="145" t="str">
        <f t="shared" si="247"/>
        <v/>
      </c>
      <c r="W1297" s="144" t="str">
        <f t="shared" si="248"/>
        <v/>
      </c>
      <c r="X1297" s="146" t="str">
        <f>IF(C1297="","",IF(OR(C1297="Trade",C1297="Multi Position"),(X1296+V1297),IF(C1297="Deposit",(X1296+AE1297),IF(C1297="Withdrawal",(X1296-AE1297)))))</f>
        <v/>
      </c>
      <c r="Y1297" s="145" t="str">
        <f t="shared" si="249"/>
        <v/>
      </c>
      <c r="Z1297" s="118"/>
      <c r="AA1297" s="118"/>
      <c r="AB1297" s="118"/>
      <c r="AC1297" s="118"/>
      <c r="AD1297" s="118"/>
      <c r="AE1297" s="139"/>
      <c r="AF1297" s="118"/>
      <c r="AG1297" s="118"/>
      <c r="AH1297" s="147" t="str">
        <f t="shared" si="250"/>
        <v/>
      </c>
      <c r="AI1297" s="147" t="str">
        <f t="shared" si="251"/>
        <v/>
      </c>
      <c r="AJ1297" s="148" t="str">
        <f t="shared" si="240"/>
        <v/>
      </c>
      <c r="AK1297" s="148" t="str">
        <f t="shared" si="241"/>
        <v/>
      </c>
      <c r="AL1297" s="147" t="str">
        <f t="shared" si="242"/>
        <v/>
      </c>
      <c r="AM1297" s="147" t="str">
        <f t="shared" si="243"/>
        <v/>
      </c>
      <c r="AN1297" s="147" t="str">
        <f t="shared" si="244"/>
        <v/>
      </c>
      <c r="AO1297" s="118"/>
    </row>
    <row r="1298" spans="1:41">
      <c r="A1298" s="118"/>
      <c r="B1298" s="118"/>
      <c r="C1298" s="118"/>
      <c r="D1298" s="118"/>
      <c r="E1298" s="118"/>
      <c r="F1298" s="118"/>
      <c r="G1298" s="118"/>
      <c r="H1298" s="118"/>
      <c r="I1298" s="118"/>
      <c r="J1298" s="118"/>
      <c r="K1298" s="118"/>
      <c r="L1298" s="118"/>
      <c r="M1298" s="118"/>
      <c r="N1298" s="118"/>
      <c r="O1298" s="143" t="str">
        <f>IF(H1298="","",(S1298/S1298)&amp;":"&amp;ROUND(AH1298/S1298,2))</f>
        <v/>
      </c>
      <c r="P1298" s="118"/>
      <c r="Q1298" s="118"/>
      <c r="R1298" s="143" t="str">
        <f>IF(H1298="","",(S1298/S1298)&amp;":"&amp;ROUND(AI1298/S1298,2))</f>
        <v/>
      </c>
      <c r="S1298" s="144" t="str">
        <f t="shared" si="245"/>
        <v/>
      </c>
      <c r="T1298" s="145" t="str">
        <f t="shared" si="246"/>
        <v/>
      </c>
      <c r="U1298" s="118"/>
      <c r="V1298" s="145" t="str">
        <f t="shared" si="247"/>
        <v/>
      </c>
      <c r="W1298" s="144" t="str">
        <f t="shared" si="248"/>
        <v/>
      </c>
      <c r="X1298" s="146" t="str">
        <f>IF(C1298="","",IF(OR(C1298="Trade",C1298="Multi Position"),(X1297+V1298),IF(C1298="Deposit",(X1297+AE1298),IF(C1298="Withdrawal",(X1297-AE1298)))))</f>
        <v/>
      </c>
      <c r="Y1298" s="145" t="str">
        <f t="shared" si="249"/>
        <v/>
      </c>
      <c r="Z1298" s="118"/>
      <c r="AA1298" s="118"/>
      <c r="AB1298" s="118"/>
      <c r="AC1298" s="118"/>
      <c r="AD1298" s="118"/>
      <c r="AE1298" s="139"/>
      <c r="AF1298" s="118"/>
      <c r="AG1298" s="118"/>
      <c r="AH1298" s="147" t="str">
        <f t="shared" si="250"/>
        <v/>
      </c>
      <c r="AI1298" s="147" t="str">
        <f t="shared" si="251"/>
        <v/>
      </c>
      <c r="AJ1298" s="148" t="str">
        <f t="shared" si="240"/>
        <v/>
      </c>
      <c r="AK1298" s="148" t="str">
        <f t="shared" si="241"/>
        <v/>
      </c>
      <c r="AL1298" s="147" t="str">
        <f t="shared" si="242"/>
        <v/>
      </c>
      <c r="AM1298" s="147" t="str">
        <f t="shared" si="243"/>
        <v/>
      </c>
      <c r="AN1298" s="147" t="str">
        <f t="shared" si="244"/>
        <v/>
      </c>
      <c r="AO1298" s="118"/>
    </row>
    <row r="1299" spans="1:41">
      <c r="A1299" s="118"/>
      <c r="B1299" s="118"/>
      <c r="C1299" s="118"/>
      <c r="D1299" s="118"/>
      <c r="E1299" s="118"/>
      <c r="F1299" s="118"/>
      <c r="G1299" s="118"/>
      <c r="H1299" s="118"/>
      <c r="I1299" s="118"/>
      <c r="J1299" s="118"/>
      <c r="K1299" s="118"/>
      <c r="L1299" s="118"/>
      <c r="M1299" s="118"/>
      <c r="N1299" s="118"/>
      <c r="O1299" s="143" t="str">
        <f>IF(H1299="","",(S1299/S1299)&amp;":"&amp;ROUND(AH1299/S1299,2))</f>
        <v/>
      </c>
      <c r="P1299" s="118"/>
      <c r="Q1299" s="118"/>
      <c r="R1299" s="143" t="str">
        <f>IF(H1299="","",(S1299/S1299)&amp;":"&amp;ROUND(AI1299/S1299,2))</f>
        <v/>
      </c>
      <c r="S1299" s="144" t="str">
        <f t="shared" si="245"/>
        <v/>
      </c>
      <c r="T1299" s="145" t="str">
        <f t="shared" si="246"/>
        <v/>
      </c>
      <c r="U1299" s="118"/>
      <c r="V1299" s="145" t="str">
        <f t="shared" si="247"/>
        <v/>
      </c>
      <c r="W1299" s="144" t="str">
        <f t="shared" si="248"/>
        <v/>
      </c>
      <c r="X1299" s="146" t="str">
        <f>IF(C1299="","",IF(OR(C1299="Trade",C1299="Multi Position"),(X1298+V1299),IF(C1299="Deposit",(X1298+AE1299),IF(C1299="Withdrawal",(X1298-AE1299)))))</f>
        <v/>
      </c>
      <c r="Y1299" s="145" t="str">
        <f t="shared" si="249"/>
        <v/>
      </c>
      <c r="Z1299" s="118"/>
      <c r="AA1299" s="118"/>
      <c r="AB1299" s="118"/>
      <c r="AC1299" s="118"/>
      <c r="AD1299" s="118"/>
      <c r="AE1299" s="139"/>
      <c r="AF1299" s="118"/>
      <c r="AG1299" s="118"/>
      <c r="AH1299" s="147" t="str">
        <f t="shared" si="250"/>
        <v/>
      </c>
      <c r="AI1299" s="147" t="str">
        <f t="shared" si="251"/>
        <v/>
      </c>
      <c r="AJ1299" s="148" t="str">
        <f t="shared" si="240"/>
        <v/>
      </c>
      <c r="AK1299" s="148" t="str">
        <f t="shared" si="241"/>
        <v/>
      </c>
      <c r="AL1299" s="147" t="str">
        <f t="shared" si="242"/>
        <v/>
      </c>
      <c r="AM1299" s="147" t="str">
        <f t="shared" si="243"/>
        <v/>
      </c>
      <c r="AN1299" s="147" t="str">
        <f t="shared" si="244"/>
        <v/>
      </c>
      <c r="AO1299" s="118"/>
    </row>
    <row r="1300" spans="1:41">
      <c r="A1300" s="118"/>
      <c r="B1300" s="118"/>
      <c r="C1300" s="118"/>
      <c r="D1300" s="118"/>
      <c r="E1300" s="118"/>
      <c r="F1300" s="118"/>
      <c r="G1300" s="118"/>
      <c r="H1300" s="118"/>
      <c r="I1300" s="118"/>
      <c r="J1300" s="118"/>
      <c r="K1300" s="118"/>
      <c r="L1300" s="118"/>
      <c r="M1300" s="118"/>
      <c r="N1300" s="118"/>
      <c r="O1300" s="143" t="str">
        <f>IF(H1300="","",(S1300/S1300)&amp;":"&amp;ROUND(AH1300/S1300,2))</f>
        <v/>
      </c>
      <c r="P1300" s="118"/>
      <c r="Q1300" s="118"/>
      <c r="R1300" s="143" t="str">
        <f>IF(H1300="","",(S1300/S1300)&amp;":"&amp;ROUND(AI1300/S1300,2))</f>
        <v/>
      </c>
      <c r="S1300" s="144" t="str">
        <f t="shared" si="245"/>
        <v/>
      </c>
      <c r="T1300" s="145" t="str">
        <f t="shared" si="246"/>
        <v/>
      </c>
      <c r="U1300" s="118"/>
      <c r="V1300" s="145" t="str">
        <f t="shared" si="247"/>
        <v/>
      </c>
      <c r="W1300" s="144" t="str">
        <f t="shared" si="248"/>
        <v/>
      </c>
      <c r="X1300" s="146" t="str">
        <f>IF(C1300="","",IF(OR(C1300="Trade",C1300="Multi Position"),(X1299+V1300),IF(C1300="Deposit",(X1299+AE1300),IF(C1300="Withdrawal",(X1299-AE1300)))))</f>
        <v/>
      </c>
      <c r="Y1300" s="145" t="str">
        <f t="shared" si="249"/>
        <v/>
      </c>
      <c r="Z1300" s="118"/>
      <c r="AA1300" s="118"/>
      <c r="AB1300" s="118"/>
      <c r="AC1300" s="118"/>
      <c r="AD1300" s="118"/>
      <c r="AE1300" s="139"/>
      <c r="AF1300" s="118"/>
      <c r="AG1300" s="118"/>
      <c r="AH1300" s="147" t="str">
        <f t="shared" si="250"/>
        <v/>
      </c>
      <c r="AI1300" s="147" t="str">
        <f t="shared" si="251"/>
        <v/>
      </c>
      <c r="AJ1300" s="148" t="str">
        <f t="shared" si="240"/>
        <v/>
      </c>
      <c r="AK1300" s="148" t="str">
        <f t="shared" si="241"/>
        <v/>
      </c>
      <c r="AL1300" s="147" t="str">
        <f t="shared" si="242"/>
        <v/>
      </c>
      <c r="AM1300" s="147" t="str">
        <f t="shared" si="243"/>
        <v/>
      </c>
      <c r="AN1300" s="147" t="str">
        <f t="shared" si="244"/>
        <v/>
      </c>
      <c r="AO1300" s="118"/>
    </row>
    <row r="1301" spans="1:41">
      <c r="A1301" s="118"/>
      <c r="B1301" s="118"/>
      <c r="C1301" s="118"/>
      <c r="D1301" s="118"/>
      <c r="E1301" s="118"/>
      <c r="F1301" s="118"/>
      <c r="G1301" s="118"/>
      <c r="H1301" s="118"/>
      <c r="I1301" s="118"/>
      <c r="J1301" s="118"/>
      <c r="K1301" s="118"/>
      <c r="L1301" s="118"/>
      <c r="M1301" s="118"/>
      <c r="N1301" s="118"/>
      <c r="O1301" s="143" t="str">
        <f>IF(H1301="","",(S1301/S1301)&amp;":"&amp;ROUND(AH1301/S1301,2))</f>
        <v/>
      </c>
      <c r="P1301" s="118"/>
      <c r="Q1301" s="118"/>
      <c r="R1301" s="143" t="str">
        <f>IF(H1301="","",(S1301/S1301)&amp;":"&amp;ROUND(AI1301/S1301,2))</f>
        <v/>
      </c>
      <c r="S1301" s="144" t="str">
        <f t="shared" si="245"/>
        <v/>
      </c>
      <c r="T1301" s="145" t="str">
        <f t="shared" si="246"/>
        <v/>
      </c>
      <c r="U1301" s="118"/>
      <c r="V1301" s="145" t="str">
        <f t="shared" si="247"/>
        <v/>
      </c>
      <c r="W1301" s="144" t="str">
        <f t="shared" si="248"/>
        <v/>
      </c>
      <c r="X1301" s="146" t="str">
        <f>IF(C1301="","",IF(OR(C1301="Trade",C1301="Multi Position"),(X1300+V1301),IF(C1301="Deposit",(X1300+AE1301),IF(C1301="Withdrawal",(X1300-AE1301)))))</f>
        <v/>
      </c>
      <c r="Y1301" s="145" t="str">
        <f t="shared" si="249"/>
        <v/>
      </c>
      <c r="Z1301" s="118"/>
      <c r="AA1301" s="118"/>
      <c r="AB1301" s="118"/>
      <c r="AC1301" s="118"/>
      <c r="AD1301" s="118"/>
      <c r="AE1301" s="139"/>
      <c r="AF1301" s="118"/>
      <c r="AG1301" s="118"/>
      <c r="AH1301" s="147" t="str">
        <f t="shared" si="250"/>
        <v/>
      </c>
      <c r="AI1301" s="147" t="str">
        <f t="shared" si="251"/>
        <v/>
      </c>
      <c r="AJ1301" s="148" t="str">
        <f t="shared" si="240"/>
        <v/>
      </c>
      <c r="AK1301" s="148" t="str">
        <f t="shared" si="241"/>
        <v/>
      </c>
      <c r="AL1301" s="147" t="str">
        <f t="shared" si="242"/>
        <v/>
      </c>
      <c r="AM1301" s="147" t="str">
        <f t="shared" si="243"/>
        <v/>
      </c>
      <c r="AN1301" s="147" t="str">
        <f t="shared" si="244"/>
        <v/>
      </c>
      <c r="AO1301" s="118"/>
    </row>
    <row r="1302" spans="1:41">
      <c r="A1302" s="118"/>
      <c r="B1302" s="118"/>
      <c r="C1302" s="118"/>
      <c r="D1302" s="118"/>
      <c r="E1302" s="118"/>
      <c r="F1302" s="118"/>
      <c r="G1302" s="118"/>
      <c r="H1302" s="118"/>
      <c r="I1302" s="118"/>
      <c r="J1302" s="118"/>
      <c r="K1302" s="118"/>
      <c r="L1302" s="118"/>
      <c r="M1302" s="118"/>
      <c r="N1302" s="118"/>
      <c r="O1302" s="143" t="str">
        <f>IF(H1302="","",(S1302/S1302)&amp;":"&amp;ROUND(AH1302/S1302,2))</f>
        <v/>
      </c>
      <c r="P1302" s="118"/>
      <c r="Q1302" s="118"/>
      <c r="R1302" s="143" t="str">
        <f>IF(H1302="","",(S1302/S1302)&amp;":"&amp;ROUND(AI1302/S1302,2))</f>
        <v/>
      </c>
      <c r="S1302" s="144" t="str">
        <f t="shared" si="245"/>
        <v/>
      </c>
      <c r="T1302" s="145" t="str">
        <f t="shared" si="246"/>
        <v/>
      </c>
      <c r="U1302" s="118"/>
      <c r="V1302" s="145" t="str">
        <f t="shared" si="247"/>
        <v/>
      </c>
      <c r="W1302" s="144" t="str">
        <f t="shared" si="248"/>
        <v/>
      </c>
      <c r="X1302" s="146" t="str">
        <f>IF(C1302="","",IF(OR(C1302="Trade",C1302="Multi Position"),(X1301+V1302),IF(C1302="Deposit",(X1301+AE1302),IF(C1302="Withdrawal",(X1301-AE1302)))))</f>
        <v/>
      </c>
      <c r="Y1302" s="145" t="str">
        <f t="shared" si="249"/>
        <v/>
      </c>
      <c r="Z1302" s="118"/>
      <c r="AA1302" s="118"/>
      <c r="AB1302" s="118"/>
      <c r="AC1302" s="118"/>
      <c r="AD1302" s="118"/>
      <c r="AE1302" s="139"/>
      <c r="AF1302" s="118"/>
      <c r="AG1302" s="118"/>
      <c r="AH1302" s="147" t="str">
        <f t="shared" si="250"/>
        <v/>
      </c>
      <c r="AI1302" s="147" t="str">
        <f t="shared" si="251"/>
        <v/>
      </c>
      <c r="AJ1302" s="148" t="str">
        <f t="shared" si="240"/>
        <v/>
      </c>
      <c r="AK1302" s="148" t="str">
        <f t="shared" si="241"/>
        <v/>
      </c>
      <c r="AL1302" s="147" t="str">
        <f t="shared" si="242"/>
        <v/>
      </c>
      <c r="AM1302" s="147" t="str">
        <f t="shared" si="243"/>
        <v/>
      </c>
      <c r="AN1302" s="147" t="str">
        <f t="shared" si="244"/>
        <v/>
      </c>
      <c r="AO1302" s="118"/>
    </row>
    <row r="1303" spans="1:41">
      <c r="A1303" s="118"/>
      <c r="B1303" s="118"/>
      <c r="C1303" s="118"/>
      <c r="D1303" s="118"/>
      <c r="E1303" s="118"/>
      <c r="F1303" s="118"/>
      <c r="G1303" s="118"/>
      <c r="H1303" s="118"/>
      <c r="I1303" s="118"/>
      <c r="J1303" s="118"/>
      <c r="K1303" s="118"/>
      <c r="L1303" s="118"/>
      <c r="M1303" s="118"/>
      <c r="N1303" s="118"/>
      <c r="O1303" s="143" t="str">
        <f>IF(H1303="","",(S1303/S1303)&amp;":"&amp;ROUND(AH1303/S1303,2))</f>
        <v/>
      </c>
      <c r="P1303" s="118"/>
      <c r="Q1303" s="118"/>
      <c r="R1303" s="143" t="str">
        <f>IF(H1303="","",(S1303/S1303)&amp;":"&amp;ROUND(AI1303/S1303,2))</f>
        <v/>
      </c>
      <c r="S1303" s="144" t="str">
        <f t="shared" si="245"/>
        <v/>
      </c>
      <c r="T1303" s="145" t="str">
        <f t="shared" si="246"/>
        <v/>
      </c>
      <c r="U1303" s="118"/>
      <c r="V1303" s="145" t="str">
        <f t="shared" si="247"/>
        <v/>
      </c>
      <c r="W1303" s="144" t="str">
        <f t="shared" si="248"/>
        <v/>
      </c>
      <c r="X1303" s="146" t="str">
        <f>IF(C1303="","",IF(OR(C1303="Trade",C1303="Multi Position"),(X1302+V1303),IF(C1303="Deposit",(X1302+AE1303),IF(C1303="Withdrawal",(X1302-AE1303)))))</f>
        <v/>
      </c>
      <c r="Y1303" s="145" t="str">
        <f t="shared" si="249"/>
        <v/>
      </c>
      <c r="Z1303" s="118"/>
      <c r="AA1303" s="118"/>
      <c r="AB1303" s="118"/>
      <c r="AC1303" s="118"/>
      <c r="AD1303" s="118"/>
      <c r="AE1303" s="139"/>
      <c r="AF1303" s="118"/>
      <c r="AG1303" s="118"/>
      <c r="AH1303" s="147" t="str">
        <f t="shared" si="250"/>
        <v/>
      </c>
      <c r="AI1303" s="147" t="str">
        <f t="shared" si="251"/>
        <v/>
      </c>
      <c r="AJ1303" s="148" t="str">
        <f t="shared" si="240"/>
        <v/>
      </c>
      <c r="AK1303" s="148" t="str">
        <f t="shared" si="241"/>
        <v/>
      </c>
      <c r="AL1303" s="147" t="str">
        <f t="shared" si="242"/>
        <v/>
      </c>
      <c r="AM1303" s="147" t="str">
        <f t="shared" si="243"/>
        <v/>
      </c>
      <c r="AN1303" s="147" t="str">
        <f t="shared" si="244"/>
        <v/>
      </c>
      <c r="AO1303" s="118"/>
    </row>
    <row r="1304" spans="1:41">
      <c r="A1304" s="118"/>
      <c r="B1304" s="118"/>
      <c r="C1304" s="118"/>
      <c r="D1304" s="118"/>
      <c r="E1304" s="118"/>
      <c r="F1304" s="118"/>
      <c r="G1304" s="118"/>
      <c r="H1304" s="118"/>
      <c r="I1304" s="118"/>
      <c r="J1304" s="118"/>
      <c r="K1304" s="118"/>
      <c r="L1304" s="118"/>
      <c r="M1304" s="118"/>
      <c r="N1304" s="118"/>
      <c r="O1304" s="143" t="str">
        <f>IF(H1304="","",(S1304/S1304)&amp;":"&amp;ROUND(AH1304/S1304,2))</f>
        <v/>
      </c>
      <c r="P1304" s="118"/>
      <c r="Q1304" s="118"/>
      <c r="R1304" s="143" t="str">
        <f>IF(H1304="","",(S1304/S1304)&amp;":"&amp;ROUND(AI1304/S1304,2))</f>
        <v/>
      </c>
      <c r="S1304" s="144" t="str">
        <f t="shared" si="245"/>
        <v/>
      </c>
      <c r="T1304" s="145" t="str">
        <f t="shared" si="246"/>
        <v/>
      </c>
      <c r="U1304" s="118"/>
      <c r="V1304" s="145" t="str">
        <f t="shared" si="247"/>
        <v/>
      </c>
      <c r="W1304" s="144" t="str">
        <f t="shared" si="248"/>
        <v/>
      </c>
      <c r="X1304" s="146" t="str">
        <f>IF(C1304="","",IF(OR(C1304="Trade",C1304="Multi Position"),(X1303+V1304),IF(C1304="Deposit",(X1303+AE1304),IF(C1304="Withdrawal",(X1303-AE1304)))))</f>
        <v/>
      </c>
      <c r="Y1304" s="145" t="str">
        <f t="shared" si="249"/>
        <v/>
      </c>
      <c r="Z1304" s="118"/>
      <c r="AA1304" s="118"/>
      <c r="AB1304" s="118"/>
      <c r="AC1304" s="118"/>
      <c r="AD1304" s="118"/>
      <c r="AE1304" s="139"/>
      <c r="AF1304" s="118"/>
      <c r="AG1304" s="118"/>
      <c r="AH1304" s="147" t="str">
        <f t="shared" si="250"/>
        <v/>
      </c>
      <c r="AI1304" s="147" t="str">
        <f t="shared" si="251"/>
        <v/>
      </c>
      <c r="AJ1304" s="148" t="str">
        <f t="shared" si="240"/>
        <v/>
      </c>
      <c r="AK1304" s="148" t="str">
        <f t="shared" si="241"/>
        <v/>
      </c>
      <c r="AL1304" s="147" t="str">
        <f t="shared" si="242"/>
        <v/>
      </c>
      <c r="AM1304" s="147" t="str">
        <f t="shared" si="243"/>
        <v/>
      </c>
      <c r="AN1304" s="147" t="str">
        <f t="shared" si="244"/>
        <v/>
      </c>
      <c r="AO1304" s="118"/>
    </row>
    <row r="1305" spans="1:41">
      <c r="A1305" s="118"/>
      <c r="B1305" s="118"/>
      <c r="C1305" s="118"/>
      <c r="D1305" s="118"/>
      <c r="E1305" s="118"/>
      <c r="F1305" s="118"/>
      <c r="G1305" s="118"/>
      <c r="H1305" s="118"/>
      <c r="I1305" s="118"/>
      <c r="J1305" s="118"/>
      <c r="K1305" s="118"/>
      <c r="L1305" s="118"/>
      <c r="M1305" s="118"/>
      <c r="N1305" s="118"/>
      <c r="O1305" s="143" t="str">
        <f>IF(H1305="","",(S1305/S1305)&amp;":"&amp;ROUND(AH1305/S1305,2))</f>
        <v/>
      </c>
      <c r="P1305" s="118"/>
      <c r="Q1305" s="118"/>
      <c r="R1305" s="143" t="str">
        <f>IF(H1305="","",(S1305/S1305)&amp;":"&amp;ROUND(AI1305/S1305,2))</f>
        <v/>
      </c>
      <c r="S1305" s="144" t="str">
        <f t="shared" si="245"/>
        <v/>
      </c>
      <c r="T1305" s="145" t="str">
        <f t="shared" si="246"/>
        <v/>
      </c>
      <c r="U1305" s="118"/>
      <c r="V1305" s="145" t="str">
        <f t="shared" si="247"/>
        <v/>
      </c>
      <c r="W1305" s="144" t="str">
        <f t="shared" si="248"/>
        <v/>
      </c>
      <c r="X1305" s="146" t="str">
        <f>IF(C1305="","",IF(OR(C1305="Trade",C1305="Multi Position"),(X1304+V1305),IF(C1305="Deposit",(X1304+AE1305),IF(C1305="Withdrawal",(X1304-AE1305)))))</f>
        <v/>
      </c>
      <c r="Y1305" s="145" t="str">
        <f t="shared" si="249"/>
        <v/>
      </c>
      <c r="Z1305" s="118"/>
      <c r="AA1305" s="118"/>
      <c r="AB1305" s="118"/>
      <c r="AC1305" s="118"/>
      <c r="AD1305" s="118"/>
      <c r="AE1305" s="139"/>
      <c r="AF1305" s="118"/>
      <c r="AG1305" s="118"/>
      <c r="AH1305" s="147" t="str">
        <f t="shared" si="250"/>
        <v/>
      </c>
      <c r="AI1305" s="147" t="str">
        <f t="shared" si="251"/>
        <v/>
      </c>
      <c r="AJ1305" s="148" t="str">
        <f t="shared" si="240"/>
        <v/>
      </c>
      <c r="AK1305" s="148" t="str">
        <f t="shared" si="241"/>
        <v/>
      </c>
      <c r="AL1305" s="147" t="str">
        <f t="shared" si="242"/>
        <v/>
      </c>
      <c r="AM1305" s="147" t="str">
        <f t="shared" si="243"/>
        <v/>
      </c>
      <c r="AN1305" s="147" t="str">
        <f t="shared" si="244"/>
        <v/>
      </c>
      <c r="AO1305" s="118"/>
    </row>
    <row r="1306" spans="1:41">
      <c r="A1306" s="118"/>
      <c r="B1306" s="118"/>
      <c r="C1306" s="118"/>
      <c r="D1306" s="118"/>
      <c r="E1306" s="118"/>
      <c r="F1306" s="118"/>
      <c r="G1306" s="118"/>
      <c r="H1306" s="118"/>
      <c r="I1306" s="118"/>
      <c r="J1306" s="118"/>
      <c r="K1306" s="118"/>
      <c r="L1306" s="118"/>
      <c r="M1306" s="118"/>
      <c r="N1306" s="118"/>
      <c r="O1306" s="143" t="str">
        <f>IF(H1306="","",(S1306/S1306)&amp;":"&amp;ROUND(AH1306/S1306,2))</f>
        <v/>
      </c>
      <c r="P1306" s="118"/>
      <c r="Q1306" s="118"/>
      <c r="R1306" s="143" t="str">
        <f>IF(H1306="","",(S1306/S1306)&amp;":"&amp;ROUND(AI1306/S1306,2))</f>
        <v/>
      </c>
      <c r="S1306" s="144" t="str">
        <f t="shared" si="245"/>
        <v/>
      </c>
      <c r="T1306" s="145" t="str">
        <f t="shared" si="246"/>
        <v/>
      </c>
      <c r="U1306" s="118"/>
      <c r="V1306" s="145" t="str">
        <f t="shared" si="247"/>
        <v/>
      </c>
      <c r="W1306" s="144" t="str">
        <f t="shared" si="248"/>
        <v/>
      </c>
      <c r="X1306" s="146" t="str">
        <f>IF(C1306="","",IF(OR(C1306="Trade",C1306="Multi Position"),(X1305+V1306),IF(C1306="Deposit",(X1305+AE1306),IF(C1306="Withdrawal",(X1305-AE1306)))))</f>
        <v/>
      </c>
      <c r="Y1306" s="145" t="str">
        <f t="shared" si="249"/>
        <v/>
      </c>
      <c r="Z1306" s="118"/>
      <c r="AA1306" s="118"/>
      <c r="AB1306" s="118"/>
      <c r="AC1306" s="118"/>
      <c r="AD1306" s="118"/>
      <c r="AE1306" s="139"/>
      <c r="AF1306" s="118"/>
      <c r="AG1306" s="118"/>
      <c r="AH1306" s="147" t="str">
        <f t="shared" si="250"/>
        <v/>
      </c>
      <c r="AI1306" s="147" t="str">
        <f t="shared" si="251"/>
        <v/>
      </c>
      <c r="AJ1306" s="148" t="str">
        <f t="shared" si="240"/>
        <v/>
      </c>
      <c r="AK1306" s="148" t="str">
        <f t="shared" si="241"/>
        <v/>
      </c>
      <c r="AL1306" s="147" t="str">
        <f t="shared" si="242"/>
        <v/>
      </c>
      <c r="AM1306" s="147" t="str">
        <f t="shared" si="243"/>
        <v/>
      </c>
      <c r="AN1306" s="147" t="str">
        <f t="shared" si="244"/>
        <v/>
      </c>
      <c r="AO1306" s="118"/>
    </row>
    <row r="1307" spans="1:41">
      <c r="A1307" s="118"/>
      <c r="B1307" s="118"/>
      <c r="C1307" s="118"/>
      <c r="D1307" s="118"/>
      <c r="E1307" s="118"/>
      <c r="F1307" s="118"/>
      <c r="G1307" s="118"/>
      <c r="H1307" s="118"/>
      <c r="I1307" s="118"/>
      <c r="J1307" s="118"/>
      <c r="K1307" s="118"/>
      <c r="L1307" s="118"/>
      <c r="M1307" s="118"/>
      <c r="N1307" s="118"/>
      <c r="O1307" s="143" t="str">
        <f>IF(H1307="","",(S1307/S1307)&amp;":"&amp;ROUND(AH1307/S1307,2))</f>
        <v/>
      </c>
      <c r="P1307" s="118"/>
      <c r="Q1307" s="118"/>
      <c r="R1307" s="143" t="str">
        <f>IF(H1307="","",(S1307/S1307)&amp;":"&amp;ROUND(AI1307/S1307,2))</f>
        <v/>
      </c>
      <c r="S1307" s="144" t="str">
        <f t="shared" si="245"/>
        <v/>
      </c>
      <c r="T1307" s="145" t="str">
        <f t="shared" si="246"/>
        <v/>
      </c>
      <c r="U1307" s="118"/>
      <c r="V1307" s="145" t="str">
        <f t="shared" si="247"/>
        <v/>
      </c>
      <c r="W1307" s="144" t="str">
        <f t="shared" si="248"/>
        <v/>
      </c>
      <c r="X1307" s="146" t="str">
        <f>IF(C1307="","",IF(OR(C1307="Trade",C1307="Multi Position"),(X1306+V1307),IF(C1307="Deposit",(X1306+AE1307),IF(C1307="Withdrawal",(X1306-AE1307)))))</f>
        <v/>
      </c>
      <c r="Y1307" s="145" t="str">
        <f t="shared" si="249"/>
        <v/>
      </c>
      <c r="Z1307" s="118"/>
      <c r="AA1307" s="118"/>
      <c r="AB1307" s="118"/>
      <c r="AC1307" s="118"/>
      <c r="AD1307" s="118"/>
      <c r="AE1307" s="139"/>
      <c r="AF1307" s="118"/>
      <c r="AG1307" s="118"/>
      <c r="AH1307" s="147" t="str">
        <f t="shared" si="250"/>
        <v/>
      </c>
      <c r="AI1307" s="147" t="str">
        <f t="shared" si="251"/>
        <v/>
      </c>
      <c r="AJ1307" s="148" t="str">
        <f t="shared" si="240"/>
        <v/>
      </c>
      <c r="AK1307" s="148" t="str">
        <f t="shared" si="241"/>
        <v/>
      </c>
      <c r="AL1307" s="147" t="str">
        <f t="shared" si="242"/>
        <v/>
      </c>
      <c r="AM1307" s="147" t="str">
        <f t="shared" si="243"/>
        <v/>
      </c>
      <c r="AN1307" s="147" t="str">
        <f t="shared" si="244"/>
        <v/>
      </c>
      <c r="AO1307" s="118"/>
    </row>
    <row r="1308" spans="1:41">
      <c r="A1308" s="118"/>
      <c r="B1308" s="118"/>
      <c r="C1308" s="118"/>
      <c r="D1308" s="118"/>
      <c r="E1308" s="118"/>
      <c r="F1308" s="118"/>
      <c r="G1308" s="118"/>
      <c r="H1308" s="118"/>
      <c r="I1308" s="118"/>
      <c r="J1308" s="118"/>
      <c r="K1308" s="118"/>
      <c r="L1308" s="118"/>
      <c r="M1308" s="118"/>
      <c r="N1308" s="118"/>
      <c r="O1308" s="143" t="str">
        <f>IF(H1308="","",(S1308/S1308)&amp;":"&amp;ROUND(AH1308/S1308,2))</f>
        <v/>
      </c>
      <c r="P1308" s="118"/>
      <c r="Q1308" s="118"/>
      <c r="R1308" s="143" t="str">
        <f>IF(H1308="","",(S1308/S1308)&amp;":"&amp;ROUND(AI1308/S1308,2))</f>
        <v/>
      </c>
      <c r="S1308" s="144" t="str">
        <f t="shared" si="245"/>
        <v/>
      </c>
      <c r="T1308" s="145" t="str">
        <f t="shared" si="246"/>
        <v/>
      </c>
      <c r="U1308" s="118"/>
      <c r="V1308" s="145" t="str">
        <f t="shared" si="247"/>
        <v/>
      </c>
      <c r="W1308" s="144" t="str">
        <f t="shared" si="248"/>
        <v/>
      </c>
      <c r="X1308" s="146" t="str">
        <f>IF(C1308="","",IF(OR(C1308="Trade",C1308="Multi Position"),(X1307+V1308),IF(C1308="Deposit",(X1307+AE1308),IF(C1308="Withdrawal",(X1307-AE1308)))))</f>
        <v/>
      </c>
      <c r="Y1308" s="145" t="str">
        <f t="shared" si="249"/>
        <v/>
      </c>
      <c r="Z1308" s="118"/>
      <c r="AA1308" s="118"/>
      <c r="AB1308" s="118"/>
      <c r="AC1308" s="118"/>
      <c r="AD1308" s="118"/>
      <c r="AE1308" s="139"/>
      <c r="AF1308" s="118"/>
      <c r="AG1308" s="118"/>
      <c r="AH1308" s="147" t="str">
        <f t="shared" si="250"/>
        <v/>
      </c>
      <c r="AI1308" s="147" t="str">
        <f t="shared" si="251"/>
        <v/>
      </c>
      <c r="AJ1308" s="148" t="str">
        <f t="shared" si="240"/>
        <v/>
      </c>
      <c r="AK1308" s="148" t="str">
        <f t="shared" si="241"/>
        <v/>
      </c>
      <c r="AL1308" s="147" t="str">
        <f t="shared" si="242"/>
        <v/>
      </c>
      <c r="AM1308" s="147" t="str">
        <f t="shared" si="243"/>
        <v/>
      </c>
      <c r="AN1308" s="147" t="str">
        <f t="shared" si="244"/>
        <v/>
      </c>
      <c r="AO1308" s="118"/>
    </row>
    <row r="1309" spans="1:41">
      <c r="A1309" s="118"/>
      <c r="B1309" s="118"/>
      <c r="C1309" s="118"/>
      <c r="D1309" s="118"/>
      <c r="E1309" s="118"/>
      <c r="F1309" s="118"/>
      <c r="G1309" s="118"/>
      <c r="H1309" s="118"/>
      <c r="I1309" s="118"/>
      <c r="J1309" s="118"/>
      <c r="K1309" s="118"/>
      <c r="L1309" s="118"/>
      <c r="M1309" s="118"/>
      <c r="N1309" s="118"/>
      <c r="O1309" s="143" t="str">
        <f>IF(H1309="","",(S1309/S1309)&amp;":"&amp;ROUND(AH1309/S1309,2))</f>
        <v/>
      </c>
      <c r="P1309" s="118"/>
      <c r="Q1309" s="118"/>
      <c r="R1309" s="143" t="str">
        <f>IF(H1309="","",(S1309/S1309)&amp;":"&amp;ROUND(AI1309/S1309,2))</f>
        <v/>
      </c>
      <c r="S1309" s="144" t="str">
        <f t="shared" si="245"/>
        <v/>
      </c>
      <c r="T1309" s="145" t="str">
        <f t="shared" si="246"/>
        <v/>
      </c>
      <c r="U1309" s="118"/>
      <c r="V1309" s="145" t="str">
        <f t="shared" si="247"/>
        <v/>
      </c>
      <c r="W1309" s="144" t="str">
        <f t="shared" si="248"/>
        <v/>
      </c>
      <c r="X1309" s="146" t="str">
        <f>IF(C1309="","",IF(OR(C1309="Trade",C1309="Multi Position"),(X1308+V1309),IF(C1309="Deposit",(X1308+AE1309),IF(C1309="Withdrawal",(X1308-AE1309)))))</f>
        <v/>
      </c>
      <c r="Y1309" s="145" t="str">
        <f t="shared" si="249"/>
        <v/>
      </c>
      <c r="Z1309" s="118"/>
      <c r="AA1309" s="118"/>
      <c r="AB1309" s="118"/>
      <c r="AC1309" s="118"/>
      <c r="AD1309" s="118"/>
      <c r="AE1309" s="139"/>
      <c r="AF1309" s="118"/>
      <c r="AG1309" s="118"/>
      <c r="AH1309" s="147" t="str">
        <f t="shared" si="250"/>
        <v/>
      </c>
      <c r="AI1309" s="147" t="str">
        <f t="shared" si="251"/>
        <v/>
      </c>
      <c r="AJ1309" s="148" t="str">
        <f t="shared" si="240"/>
        <v/>
      </c>
      <c r="AK1309" s="148" t="str">
        <f t="shared" si="241"/>
        <v/>
      </c>
      <c r="AL1309" s="147" t="str">
        <f t="shared" si="242"/>
        <v/>
      </c>
      <c r="AM1309" s="147" t="str">
        <f t="shared" si="243"/>
        <v/>
      </c>
      <c r="AN1309" s="147" t="str">
        <f t="shared" si="244"/>
        <v/>
      </c>
      <c r="AO1309" s="118"/>
    </row>
    <row r="1310" spans="1:41">
      <c r="A1310" s="118"/>
      <c r="B1310" s="118"/>
      <c r="C1310" s="118"/>
      <c r="D1310" s="118"/>
      <c r="E1310" s="118"/>
      <c r="F1310" s="118"/>
      <c r="G1310" s="118"/>
      <c r="H1310" s="118"/>
      <c r="I1310" s="118"/>
      <c r="J1310" s="118"/>
      <c r="K1310" s="118"/>
      <c r="L1310" s="118"/>
      <c r="M1310" s="118"/>
      <c r="N1310" s="118"/>
      <c r="O1310" s="143" t="str">
        <f>IF(H1310="","",(S1310/S1310)&amp;":"&amp;ROUND(AH1310/S1310,2))</f>
        <v/>
      </c>
      <c r="P1310" s="118"/>
      <c r="Q1310" s="118"/>
      <c r="R1310" s="143" t="str">
        <f>IF(H1310="","",(S1310/S1310)&amp;":"&amp;ROUND(AI1310/S1310,2))</f>
        <v/>
      </c>
      <c r="S1310" s="144" t="str">
        <f t="shared" si="245"/>
        <v/>
      </c>
      <c r="T1310" s="145" t="str">
        <f t="shared" si="246"/>
        <v/>
      </c>
      <c r="U1310" s="118"/>
      <c r="V1310" s="145" t="str">
        <f t="shared" si="247"/>
        <v/>
      </c>
      <c r="W1310" s="144" t="str">
        <f t="shared" si="248"/>
        <v/>
      </c>
      <c r="X1310" s="146" t="str">
        <f>IF(C1310="","",IF(OR(C1310="Trade",C1310="Multi Position"),(X1309+V1310),IF(C1310="Deposit",(X1309+AE1310),IF(C1310="Withdrawal",(X1309-AE1310)))))</f>
        <v/>
      </c>
      <c r="Y1310" s="145" t="str">
        <f t="shared" si="249"/>
        <v/>
      </c>
      <c r="Z1310" s="118"/>
      <c r="AA1310" s="118"/>
      <c r="AB1310" s="118"/>
      <c r="AC1310" s="118"/>
      <c r="AD1310" s="118"/>
      <c r="AE1310" s="139"/>
      <c r="AF1310" s="118"/>
      <c r="AG1310" s="118"/>
      <c r="AH1310" s="147" t="str">
        <f t="shared" si="250"/>
        <v/>
      </c>
      <c r="AI1310" s="147" t="str">
        <f t="shared" si="251"/>
        <v/>
      </c>
      <c r="AJ1310" s="148" t="str">
        <f t="shared" si="240"/>
        <v/>
      </c>
      <c r="AK1310" s="148" t="str">
        <f t="shared" si="241"/>
        <v/>
      </c>
      <c r="AL1310" s="147" t="str">
        <f t="shared" si="242"/>
        <v/>
      </c>
      <c r="AM1310" s="147" t="str">
        <f t="shared" si="243"/>
        <v/>
      </c>
      <c r="AN1310" s="147" t="str">
        <f t="shared" si="244"/>
        <v/>
      </c>
      <c r="AO1310" s="118"/>
    </row>
    <row r="1311" spans="1:41">
      <c r="A1311" s="118"/>
      <c r="B1311" s="118"/>
      <c r="C1311" s="118"/>
      <c r="D1311" s="118"/>
      <c r="E1311" s="118"/>
      <c r="F1311" s="118"/>
      <c r="G1311" s="118"/>
      <c r="H1311" s="118"/>
      <c r="I1311" s="118"/>
      <c r="J1311" s="118"/>
      <c r="K1311" s="118"/>
      <c r="L1311" s="118"/>
      <c r="M1311" s="118"/>
      <c r="N1311" s="118"/>
      <c r="O1311" s="143" t="str">
        <f>IF(H1311="","",(S1311/S1311)&amp;":"&amp;ROUND(AH1311/S1311,2))</f>
        <v/>
      </c>
      <c r="P1311" s="118"/>
      <c r="Q1311" s="118"/>
      <c r="R1311" s="143" t="str">
        <f>IF(H1311="","",(S1311/S1311)&amp;":"&amp;ROUND(AI1311/S1311,2))</f>
        <v/>
      </c>
      <c r="S1311" s="144" t="str">
        <f t="shared" si="245"/>
        <v/>
      </c>
      <c r="T1311" s="145" t="str">
        <f t="shared" si="246"/>
        <v/>
      </c>
      <c r="U1311" s="118"/>
      <c r="V1311" s="145" t="str">
        <f t="shared" si="247"/>
        <v/>
      </c>
      <c r="W1311" s="144" t="str">
        <f t="shared" si="248"/>
        <v/>
      </c>
      <c r="X1311" s="146" t="str">
        <f>IF(C1311="","",IF(OR(C1311="Trade",C1311="Multi Position"),(X1310+V1311),IF(C1311="Deposit",(X1310+AE1311),IF(C1311="Withdrawal",(X1310-AE1311)))))</f>
        <v/>
      </c>
      <c r="Y1311" s="145" t="str">
        <f t="shared" si="249"/>
        <v/>
      </c>
      <c r="Z1311" s="118"/>
      <c r="AA1311" s="118"/>
      <c r="AB1311" s="118"/>
      <c r="AC1311" s="118"/>
      <c r="AD1311" s="118"/>
      <c r="AE1311" s="139"/>
      <c r="AF1311" s="118"/>
      <c r="AG1311" s="118"/>
      <c r="AH1311" s="147" t="str">
        <f t="shared" si="250"/>
        <v/>
      </c>
      <c r="AI1311" s="147" t="str">
        <f t="shared" si="251"/>
        <v/>
      </c>
      <c r="AJ1311" s="148" t="str">
        <f t="shared" si="240"/>
        <v/>
      </c>
      <c r="AK1311" s="148" t="str">
        <f t="shared" si="241"/>
        <v/>
      </c>
      <c r="AL1311" s="147" t="str">
        <f t="shared" si="242"/>
        <v/>
      </c>
      <c r="AM1311" s="147" t="str">
        <f t="shared" si="243"/>
        <v/>
      </c>
      <c r="AN1311" s="147" t="str">
        <f t="shared" si="244"/>
        <v/>
      </c>
      <c r="AO1311" s="118"/>
    </row>
    <row r="1312" spans="1:41">
      <c r="A1312" s="118"/>
      <c r="B1312" s="118"/>
      <c r="C1312" s="118"/>
      <c r="D1312" s="118"/>
      <c r="E1312" s="118"/>
      <c r="F1312" s="118"/>
      <c r="G1312" s="118"/>
      <c r="H1312" s="118"/>
      <c r="I1312" s="118"/>
      <c r="J1312" s="118"/>
      <c r="K1312" s="118"/>
      <c r="L1312" s="118"/>
      <c r="M1312" s="118"/>
      <c r="N1312" s="118"/>
      <c r="O1312" s="143" t="str">
        <f>IF(H1312="","",(S1312/S1312)&amp;":"&amp;ROUND(AH1312/S1312,2))</f>
        <v/>
      </c>
      <c r="P1312" s="118"/>
      <c r="Q1312" s="118"/>
      <c r="R1312" s="143" t="str">
        <f>IF(H1312="","",(S1312/S1312)&amp;":"&amp;ROUND(AI1312/S1312,2))</f>
        <v/>
      </c>
      <c r="S1312" s="144" t="str">
        <f t="shared" si="245"/>
        <v/>
      </c>
      <c r="T1312" s="145" t="str">
        <f t="shared" si="246"/>
        <v/>
      </c>
      <c r="U1312" s="118"/>
      <c r="V1312" s="145" t="str">
        <f t="shared" si="247"/>
        <v/>
      </c>
      <c r="W1312" s="144" t="str">
        <f t="shared" si="248"/>
        <v/>
      </c>
      <c r="X1312" s="146" t="str">
        <f>IF(C1312="","",IF(OR(C1312="Trade",C1312="Multi Position"),(X1311+V1312),IF(C1312="Deposit",(X1311+AE1312),IF(C1312="Withdrawal",(X1311-AE1312)))))</f>
        <v/>
      </c>
      <c r="Y1312" s="145" t="str">
        <f t="shared" si="249"/>
        <v/>
      </c>
      <c r="Z1312" s="118"/>
      <c r="AA1312" s="118"/>
      <c r="AB1312" s="118"/>
      <c r="AC1312" s="118"/>
      <c r="AD1312" s="118"/>
      <c r="AE1312" s="139"/>
      <c r="AF1312" s="118"/>
      <c r="AG1312" s="118"/>
      <c r="AH1312" s="147" t="str">
        <f t="shared" si="250"/>
        <v/>
      </c>
      <c r="AI1312" s="147" t="str">
        <f t="shared" si="251"/>
        <v/>
      </c>
      <c r="AJ1312" s="148" t="str">
        <f t="shared" si="240"/>
        <v/>
      </c>
      <c r="AK1312" s="148" t="str">
        <f t="shared" si="241"/>
        <v/>
      </c>
      <c r="AL1312" s="147" t="str">
        <f t="shared" si="242"/>
        <v/>
      </c>
      <c r="AM1312" s="147" t="str">
        <f t="shared" si="243"/>
        <v/>
      </c>
      <c r="AN1312" s="147" t="str">
        <f t="shared" si="244"/>
        <v/>
      </c>
      <c r="AO1312" s="118"/>
    </row>
    <row r="1313" spans="1:41">
      <c r="A1313" s="118"/>
      <c r="B1313" s="118"/>
      <c r="C1313" s="118"/>
      <c r="D1313" s="118"/>
      <c r="E1313" s="118"/>
      <c r="F1313" s="118"/>
      <c r="G1313" s="118"/>
      <c r="H1313" s="118"/>
      <c r="I1313" s="118"/>
      <c r="J1313" s="118"/>
      <c r="K1313" s="118"/>
      <c r="L1313" s="118"/>
      <c r="M1313" s="118"/>
      <c r="N1313" s="118"/>
      <c r="O1313" s="143" t="str">
        <f>IF(H1313="","",(S1313/S1313)&amp;":"&amp;ROUND(AH1313/S1313,2))</f>
        <v/>
      </c>
      <c r="P1313" s="118"/>
      <c r="Q1313" s="118"/>
      <c r="R1313" s="143" t="str">
        <f>IF(H1313="","",(S1313/S1313)&amp;":"&amp;ROUND(AI1313/S1313,2))</f>
        <v/>
      </c>
      <c r="S1313" s="144" t="str">
        <f t="shared" si="245"/>
        <v/>
      </c>
      <c r="T1313" s="145" t="str">
        <f t="shared" si="246"/>
        <v/>
      </c>
      <c r="U1313" s="118"/>
      <c r="V1313" s="145" t="str">
        <f t="shared" si="247"/>
        <v/>
      </c>
      <c r="W1313" s="144" t="str">
        <f t="shared" si="248"/>
        <v/>
      </c>
      <c r="X1313" s="146" t="str">
        <f>IF(C1313="","",IF(OR(C1313="Trade",C1313="Multi Position"),(X1312+V1313),IF(C1313="Deposit",(X1312+AE1313),IF(C1313="Withdrawal",(X1312-AE1313)))))</f>
        <v/>
      </c>
      <c r="Y1313" s="145" t="str">
        <f t="shared" si="249"/>
        <v/>
      </c>
      <c r="Z1313" s="118"/>
      <c r="AA1313" s="118"/>
      <c r="AB1313" s="118"/>
      <c r="AC1313" s="118"/>
      <c r="AD1313" s="118"/>
      <c r="AE1313" s="139"/>
      <c r="AF1313" s="118"/>
      <c r="AG1313" s="118"/>
      <c r="AH1313" s="147" t="str">
        <f t="shared" si="250"/>
        <v/>
      </c>
      <c r="AI1313" s="147" t="str">
        <f t="shared" si="251"/>
        <v/>
      </c>
      <c r="AJ1313" s="148" t="str">
        <f t="shared" si="240"/>
        <v/>
      </c>
      <c r="AK1313" s="148" t="str">
        <f t="shared" si="241"/>
        <v/>
      </c>
      <c r="AL1313" s="147" t="str">
        <f t="shared" si="242"/>
        <v/>
      </c>
      <c r="AM1313" s="147" t="str">
        <f t="shared" si="243"/>
        <v/>
      </c>
      <c r="AN1313" s="147" t="str">
        <f t="shared" si="244"/>
        <v/>
      </c>
      <c r="AO1313" s="118"/>
    </row>
    <row r="1314" spans="1:41">
      <c r="A1314" s="118"/>
      <c r="B1314" s="118"/>
      <c r="C1314" s="118"/>
      <c r="D1314" s="118"/>
      <c r="E1314" s="118"/>
      <c r="F1314" s="118"/>
      <c r="G1314" s="118"/>
      <c r="H1314" s="118"/>
      <c r="I1314" s="118"/>
      <c r="J1314" s="118"/>
      <c r="K1314" s="118"/>
      <c r="L1314" s="118"/>
      <c r="M1314" s="118"/>
      <c r="N1314" s="118"/>
      <c r="O1314" s="143" t="str">
        <f>IF(H1314="","",(S1314/S1314)&amp;":"&amp;ROUND(AH1314/S1314,2))</f>
        <v/>
      </c>
      <c r="P1314" s="118"/>
      <c r="Q1314" s="118"/>
      <c r="R1314" s="143" t="str">
        <f>IF(H1314="","",(S1314/S1314)&amp;":"&amp;ROUND(AI1314/S1314,2))</f>
        <v/>
      </c>
      <c r="S1314" s="144" t="str">
        <f t="shared" si="245"/>
        <v/>
      </c>
      <c r="T1314" s="145" t="str">
        <f t="shared" si="246"/>
        <v/>
      </c>
      <c r="U1314" s="118"/>
      <c r="V1314" s="145" t="str">
        <f t="shared" si="247"/>
        <v/>
      </c>
      <c r="W1314" s="144" t="str">
        <f t="shared" si="248"/>
        <v/>
      </c>
      <c r="X1314" s="146" t="str">
        <f>IF(C1314="","",IF(OR(C1314="Trade",C1314="Multi Position"),(X1313+V1314),IF(C1314="Deposit",(X1313+AE1314),IF(C1314="Withdrawal",(X1313-AE1314)))))</f>
        <v/>
      </c>
      <c r="Y1314" s="145" t="str">
        <f t="shared" si="249"/>
        <v/>
      </c>
      <c r="Z1314" s="118"/>
      <c r="AA1314" s="118"/>
      <c r="AB1314" s="118"/>
      <c r="AC1314" s="118"/>
      <c r="AD1314" s="118"/>
      <c r="AE1314" s="139"/>
      <c r="AF1314" s="118"/>
      <c r="AG1314" s="118"/>
      <c r="AH1314" s="147" t="str">
        <f t="shared" si="250"/>
        <v/>
      </c>
      <c r="AI1314" s="147" t="str">
        <f t="shared" si="251"/>
        <v/>
      </c>
      <c r="AJ1314" s="148" t="str">
        <f t="shared" si="240"/>
        <v/>
      </c>
      <c r="AK1314" s="148" t="str">
        <f t="shared" si="241"/>
        <v/>
      </c>
      <c r="AL1314" s="147" t="str">
        <f t="shared" si="242"/>
        <v/>
      </c>
      <c r="AM1314" s="147" t="str">
        <f t="shared" si="243"/>
        <v/>
      </c>
      <c r="AN1314" s="147" t="str">
        <f t="shared" si="244"/>
        <v/>
      </c>
      <c r="AO1314" s="118"/>
    </row>
    <row r="1315" spans="1:41">
      <c r="A1315" s="118"/>
      <c r="B1315" s="118"/>
      <c r="C1315" s="118"/>
      <c r="D1315" s="118"/>
      <c r="E1315" s="118"/>
      <c r="F1315" s="118"/>
      <c r="G1315" s="118"/>
      <c r="H1315" s="118"/>
      <c r="I1315" s="118"/>
      <c r="J1315" s="118"/>
      <c r="K1315" s="118"/>
      <c r="L1315" s="118"/>
      <c r="M1315" s="118"/>
      <c r="N1315" s="118"/>
      <c r="O1315" s="143" t="str">
        <f>IF(H1315="","",(S1315/S1315)&amp;":"&amp;ROUND(AH1315/S1315,2))</f>
        <v/>
      </c>
      <c r="P1315" s="118"/>
      <c r="Q1315" s="118"/>
      <c r="R1315" s="143" t="str">
        <f>IF(H1315="","",(S1315/S1315)&amp;":"&amp;ROUND(AI1315/S1315,2))</f>
        <v/>
      </c>
      <c r="S1315" s="144" t="str">
        <f t="shared" si="245"/>
        <v/>
      </c>
      <c r="T1315" s="145" t="str">
        <f t="shared" si="246"/>
        <v/>
      </c>
      <c r="U1315" s="118"/>
      <c r="V1315" s="145" t="str">
        <f t="shared" si="247"/>
        <v/>
      </c>
      <c r="W1315" s="144" t="str">
        <f t="shared" si="248"/>
        <v/>
      </c>
      <c r="X1315" s="146" t="str">
        <f>IF(C1315="","",IF(OR(C1315="Trade",C1315="Multi Position"),(X1314+V1315),IF(C1315="Deposit",(X1314+AE1315),IF(C1315="Withdrawal",(X1314-AE1315)))))</f>
        <v/>
      </c>
      <c r="Y1315" s="145" t="str">
        <f t="shared" si="249"/>
        <v/>
      </c>
      <c r="Z1315" s="118"/>
      <c r="AA1315" s="118"/>
      <c r="AB1315" s="118"/>
      <c r="AC1315" s="118"/>
      <c r="AD1315" s="118"/>
      <c r="AE1315" s="139"/>
      <c r="AF1315" s="118"/>
      <c r="AG1315" s="118"/>
      <c r="AH1315" s="147" t="str">
        <f t="shared" si="250"/>
        <v/>
      </c>
      <c r="AI1315" s="147" t="str">
        <f t="shared" si="251"/>
        <v/>
      </c>
      <c r="AJ1315" s="148" t="str">
        <f t="shared" si="240"/>
        <v/>
      </c>
      <c r="AK1315" s="148" t="str">
        <f t="shared" si="241"/>
        <v/>
      </c>
      <c r="AL1315" s="147" t="str">
        <f t="shared" si="242"/>
        <v/>
      </c>
      <c r="AM1315" s="147" t="str">
        <f t="shared" si="243"/>
        <v/>
      </c>
      <c r="AN1315" s="147" t="str">
        <f t="shared" si="244"/>
        <v/>
      </c>
      <c r="AO1315" s="118"/>
    </row>
    <row r="1316" spans="1:41">
      <c r="A1316" s="118"/>
      <c r="B1316" s="118"/>
      <c r="C1316" s="118"/>
      <c r="D1316" s="118"/>
      <c r="E1316" s="118"/>
      <c r="F1316" s="118"/>
      <c r="G1316" s="118"/>
      <c r="H1316" s="118"/>
      <c r="I1316" s="118"/>
      <c r="J1316" s="118"/>
      <c r="K1316" s="118"/>
      <c r="L1316" s="118"/>
      <c r="M1316" s="118"/>
      <c r="N1316" s="118"/>
      <c r="O1316" s="143" t="str">
        <f>IF(H1316="","",(S1316/S1316)&amp;":"&amp;ROUND(AH1316/S1316,2))</f>
        <v/>
      </c>
      <c r="P1316" s="118"/>
      <c r="Q1316" s="118"/>
      <c r="R1316" s="143" t="str">
        <f>IF(H1316="","",(S1316/S1316)&amp;":"&amp;ROUND(AI1316/S1316,2))</f>
        <v/>
      </c>
      <c r="S1316" s="144" t="str">
        <f t="shared" si="245"/>
        <v/>
      </c>
      <c r="T1316" s="145" t="str">
        <f t="shared" si="246"/>
        <v/>
      </c>
      <c r="U1316" s="118"/>
      <c r="V1316" s="145" t="str">
        <f t="shared" si="247"/>
        <v/>
      </c>
      <c r="W1316" s="144" t="str">
        <f t="shared" si="248"/>
        <v/>
      </c>
      <c r="X1316" s="146" t="str">
        <f>IF(C1316="","",IF(OR(C1316="Trade",C1316="Multi Position"),(X1315+V1316),IF(C1316="Deposit",(X1315+AE1316),IF(C1316="Withdrawal",(X1315-AE1316)))))</f>
        <v/>
      </c>
      <c r="Y1316" s="145" t="str">
        <f t="shared" si="249"/>
        <v/>
      </c>
      <c r="Z1316" s="118"/>
      <c r="AA1316" s="118"/>
      <c r="AB1316" s="118"/>
      <c r="AC1316" s="118"/>
      <c r="AD1316" s="118"/>
      <c r="AE1316" s="139"/>
      <c r="AF1316" s="118"/>
      <c r="AG1316" s="118"/>
      <c r="AH1316" s="147" t="str">
        <f t="shared" si="250"/>
        <v/>
      </c>
      <c r="AI1316" s="147" t="str">
        <f t="shared" si="251"/>
        <v/>
      </c>
      <c r="AJ1316" s="148" t="str">
        <f t="shared" si="240"/>
        <v/>
      </c>
      <c r="AK1316" s="148" t="str">
        <f t="shared" si="241"/>
        <v/>
      </c>
      <c r="AL1316" s="147" t="str">
        <f t="shared" si="242"/>
        <v/>
      </c>
      <c r="AM1316" s="147" t="str">
        <f t="shared" si="243"/>
        <v/>
      </c>
      <c r="AN1316" s="147" t="str">
        <f t="shared" si="244"/>
        <v/>
      </c>
      <c r="AO1316" s="118"/>
    </row>
    <row r="1317" spans="1:41">
      <c r="A1317" s="118"/>
      <c r="B1317" s="118"/>
      <c r="C1317" s="118"/>
      <c r="D1317" s="118"/>
      <c r="E1317" s="118"/>
      <c r="F1317" s="118"/>
      <c r="G1317" s="118"/>
      <c r="H1317" s="118"/>
      <c r="I1317" s="118"/>
      <c r="J1317" s="118"/>
      <c r="K1317" s="118"/>
      <c r="L1317" s="118"/>
      <c r="M1317" s="118"/>
      <c r="N1317" s="118"/>
      <c r="O1317" s="143" t="str">
        <f>IF(H1317="","",(S1317/S1317)&amp;":"&amp;ROUND(AH1317/S1317,2))</f>
        <v/>
      </c>
      <c r="P1317" s="118"/>
      <c r="Q1317" s="118"/>
      <c r="R1317" s="143" t="str">
        <f>IF(H1317="","",(S1317/S1317)&amp;":"&amp;ROUND(AI1317/S1317,2))</f>
        <v/>
      </c>
      <c r="S1317" s="144" t="str">
        <f t="shared" si="245"/>
        <v/>
      </c>
      <c r="T1317" s="145" t="str">
        <f t="shared" si="246"/>
        <v/>
      </c>
      <c r="U1317" s="118"/>
      <c r="V1317" s="145" t="str">
        <f t="shared" si="247"/>
        <v/>
      </c>
      <c r="W1317" s="144" t="str">
        <f t="shared" si="248"/>
        <v/>
      </c>
      <c r="X1317" s="146" t="str">
        <f>IF(C1317="","",IF(OR(C1317="Trade",C1317="Multi Position"),(X1316+V1317),IF(C1317="Deposit",(X1316+AE1317),IF(C1317="Withdrawal",(X1316-AE1317)))))</f>
        <v/>
      </c>
      <c r="Y1317" s="145" t="str">
        <f t="shared" si="249"/>
        <v/>
      </c>
      <c r="Z1317" s="118"/>
      <c r="AA1317" s="118"/>
      <c r="AB1317" s="118"/>
      <c r="AC1317" s="118"/>
      <c r="AD1317" s="118"/>
      <c r="AE1317" s="139"/>
      <c r="AF1317" s="118"/>
      <c r="AG1317" s="118"/>
      <c r="AH1317" s="147" t="str">
        <f t="shared" si="250"/>
        <v/>
      </c>
      <c r="AI1317" s="147" t="str">
        <f t="shared" si="251"/>
        <v/>
      </c>
      <c r="AJ1317" s="148" t="str">
        <f t="shared" si="240"/>
        <v/>
      </c>
      <c r="AK1317" s="148" t="str">
        <f t="shared" si="241"/>
        <v/>
      </c>
      <c r="AL1317" s="147" t="str">
        <f t="shared" si="242"/>
        <v/>
      </c>
      <c r="AM1317" s="147" t="str">
        <f t="shared" si="243"/>
        <v/>
      </c>
      <c r="AN1317" s="147" t="str">
        <f t="shared" si="244"/>
        <v/>
      </c>
      <c r="AO1317" s="118"/>
    </row>
    <row r="1318" spans="1:41">
      <c r="A1318" s="118"/>
      <c r="B1318" s="118"/>
      <c r="C1318" s="118"/>
      <c r="D1318" s="118"/>
      <c r="E1318" s="118"/>
      <c r="F1318" s="118"/>
      <c r="G1318" s="118"/>
      <c r="H1318" s="118"/>
      <c r="I1318" s="118"/>
      <c r="J1318" s="118"/>
      <c r="K1318" s="118"/>
      <c r="L1318" s="118"/>
      <c r="M1318" s="118"/>
      <c r="N1318" s="118"/>
      <c r="O1318" s="143" t="str">
        <f>IF(H1318="","",(S1318/S1318)&amp;":"&amp;ROUND(AH1318/S1318,2))</f>
        <v/>
      </c>
      <c r="P1318" s="118"/>
      <c r="Q1318" s="118"/>
      <c r="R1318" s="143" t="str">
        <f>IF(H1318="","",(S1318/S1318)&amp;":"&amp;ROUND(AI1318/S1318,2))</f>
        <v/>
      </c>
      <c r="S1318" s="144" t="str">
        <f t="shared" si="245"/>
        <v/>
      </c>
      <c r="T1318" s="145" t="str">
        <f t="shared" si="246"/>
        <v/>
      </c>
      <c r="U1318" s="118"/>
      <c r="V1318" s="145" t="str">
        <f t="shared" si="247"/>
        <v/>
      </c>
      <c r="W1318" s="144" t="str">
        <f t="shared" si="248"/>
        <v/>
      </c>
      <c r="X1318" s="146" t="str">
        <f>IF(C1318="","",IF(OR(C1318="Trade",C1318="Multi Position"),(X1317+V1318),IF(C1318="Deposit",(X1317+AE1318),IF(C1318="Withdrawal",(X1317-AE1318)))))</f>
        <v/>
      </c>
      <c r="Y1318" s="145" t="str">
        <f t="shared" si="249"/>
        <v/>
      </c>
      <c r="Z1318" s="118"/>
      <c r="AA1318" s="118"/>
      <c r="AB1318" s="118"/>
      <c r="AC1318" s="118"/>
      <c r="AD1318" s="118"/>
      <c r="AE1318" s="139"/>
      <c r="AF1318" s="118"/>
      <c r="AG1318" s="118"/>
      <c r="AH1318" s="147" t="str">
        <f t="shared" si="250"/>
        <v/>
      </c>
      <c r="AI1318" s="147" t="str">
        <f t="shared" si="251"/>
        <v/>
      </c>
      <c r="AJ1318" s="148" t="str">
        <f t="shared" si="240"/>
        <v/>
      </c>
      <c r="AK1318" s="148" t="str">
        <f t="shared" si="241"/>
        <v/>
      </c>
      <c r="AL1318" s="147" t="str">
        <f t="shared" si="242"/>
        <v/>
      </c>
      <c r="AM1318" s="147" t="str">
        <f t="shared" si="243"/>
        <v/>
      </c>
      <c r="AN1318" s="147" t="str">
        <f t="shared" si="244"/>
        <v/>
      </c>
      <c r="AO1318" s="118"/>
    </row>
    <row r="1319" spans="1:41">
      <c r="A1319" s="118"/>
      <c r="B1319" s="118"/>
      <c r="C1319" s="118"/>
      <c r="D1319" s="118"/>
      <c r="E1319" s="118"/>
      <c r="F1319" s="118"/>
      <c r="G1319" s="118"/>
      <c r="H1319" s="118"/>
      <c r="I1319" s="118"/>
      <c r="J1319" s="118"/>
      <c r="K1319" s="118"/>
      <c r="L1319" s="118"/>
      <c r="M1319" s="118"/>
      <c r="N1319" s="118"/>
      <c r="O1319" s="143" t="str">
        <f>IF(H1319="","",(S1319/S1319)&amp;":"&amp;ROUND(AH1319/S1319,2))</f>
        <v/>
      </c>
      <c r="P1319" s="118"/>
      <c r="Q1319" s="118"/>
      <c r="R1319" s="143" t="str">
        <f>IF(H1319="","",(S1319/S1319)&amp;":"&amp;ROUND(AI1319/S1319,2))</f>
        <v/>
      </c>
      <c r="S1319" s="144" t="str">
        <f t="shared" si="245"/>
        <v/>
      </c>
      <c r="T1319" s="145" t="str">
        <f t="shared" si="246"/>
        <v/>
      </c>
      <c r="U1319" s="118"/>
      <c r="V1319" s="145" t="str">
        <f t="shared" si="247"/>
        <v/>
      </c>
      <c r="W1319" s="144" t="str">
        <f t="shared" si="248"/>
        <v/>
      </c>
      <c r="X1319" s="146" t="str">
        <f>IF(C1319="","",IF(OR(C1319="Trade",C1319="Multi Position"),(X1318+V1319),IF(C1319="Deposit",(X1318+AE1319),IF(C1319="Withdrawal",(X1318-AE1319)))))</f>
        <v/>
      </c>
      <c r="Y1319" s="145" t="str">
        <f t="shared" si="249"/>
        <v/>
      </c>
      <c r="Z1319" s="118"/>
      <c r="AA1319" s="118"/>
      <c r="AB1319" s="118"/>
      <c r="AC1319" s="118"/>
      <c r="AD1319" s="118"/>
      <c r="AE1319" s="139"/>
      <c r="AF1319" s="118"/>
      <c r="AG1319" s="118"/>
      <c r="AH1319" s="147" t="str">
        <f t="shared" si="250"/>
        <v/>
      </c>
      <c r="AI1319" s="147" t="str">
        <f t="shared" si="251"/>
        <v/>
      </c>
      <c r="AJ1319" s="148" t="str">
        <f t="shared" si="240"/>
        <v/>
      </c>
      <c r="AK1319" s="148" t="str">
        <f t="shared" si="241"/>
        <v/>
      </c>
      <c r="AL1319" s="147" t="str">
        <f t="shared" si="242"/>
        <v/>
      </c>
      <c r="AM1319" s="147" t="str">
        <f t="shared" si="243"/>
        <v/>
      </c>
      <c r="AN1319" s="147" t="str">
        <f t="shared" si="244"/>
        <v/>
      </c>
      <c r="AO1319" s="118"/>
    </row>
    <row r="1320" spans="1:41">
      <c r="A1320" s="118"/>
      <c r="B1320" s="118"/>
      <c r="C1320" s="118"/>
      <c r="D1320" s="118"/>
      <c r="E1320" s="118"/>
      <c r="F1320" s="118"/>
      <c r="G1320" s="118"/>
      <c r="H1320" s="118"/>
      <c r="I1320" s="118"/>
      <c r="J1320" s="118"/>
      <c r="K1320" s="118"/>
      <c r="L1320" s="118"/>
      <c r="M1320" s="118"/>
      <c r="N1320" s="118"/>
      <c r="O1320" s="143" t="str">
        <f>IF(H1320="","",(S1320/S1320)&amp;":"&amp;ROUND(AH1320/S1320,2))</f>
        <v/>
      </c>
      <c r="P1320" s="118"/>
      <c r="Q1320" s="118"/>
      <c r="R1320" s="143" t="str">
        <f>IF(H1320="","",(S1320/S1320)&amp;":"&amp;ROUND(AI1320/S1320,2))</f>
        <v/>
      </c>
      <c r="S1320" s="144" t="str">
        <f t="shared" si="245"/>
        <v/>
      </c>
      <c r="T1320" s="145" t="str">
        <f t="shared" si="246"/>
        <v/>
      </c>
      <c r="U1320" s="118"/>
      <c r="V1320" s="145" t="str">
        <f t="shared" si="247"/>
        <v/>
      </c>
      <c r="W1320" s="144" t="str">
        <f t="shared" si="248"/>
        <v/>
      </c>
      <c r="X1320" s="146" t="str">
        <f>IF(C1320="","",IF(OR(C1320="Trade",C1320="Multi Position"),(X1319+V1320),IF(C1320="Deposit",(X1319+AE1320),IF(C1320="Withdrawal",(X1319-AE1320)))))</f>
        <v/>
      </c>
      <c r="Y1320" s="145" t="str">
        <f t="shared" si="249"/>
        <v/>
      </c>
      <c r="Z1320" s="118"/>
      <c r="AA1320" s="118"/>
      <c r="AB1320" s="118"/>
      <c r="AC1320" s="118"/>
      <c r="AD1320" s="118"/>
      <c r="AE1320" s="139"/>
      <c r="AF1320" s="118"/>
      <c r="AG1320" s="118"/>
      <c r="AH1320" s="147" t="str">
        <f t="shared" si="250"/>
        <v/>
      </c>
      <c r="AI1320" s="147" t="str">
        <f t="shared" si="251"/>
        <v/>
      </c>
      <c r="AJ1320" s="148" t="str">
        <f t="shared" si="240"/>
        <v/>
      </c>
      <c r="AK1320" s="148" t="str">
        <f t="shared" si="241"/>
        <v/>
      </c>
      <c r="AL1320" s="147" t="str">
        <f t="shared" si="242"/>
        <v/>
      </c>
      <c r="AM1320" s="147" t="str">
        <f t="shared" si="243"/>
        <v/>
      </c>
      <c r="AN1320" s="147" t="str">
        <f t="shared" si="244"/>
        <v/>
      </c>
      <c r="AO1320" s="118"/>
    </row>
    <row r="1321" spans="1:41">
      <c r="A1321" s="118"/>
      <c r="B1321" s="118"/>
      <c r="C1321" s="118"/>
      <c r="D1321" s="118"/>
      <c r="E1321" s="118"/>
      <c r="F1321" s="118"/>
      <c r="G1321" s="118"/>
      <c r="H1321" s="118"/>
      <c r="I1321" s="118"/>
      <c r="J1321" s="118"/>
      <c r="K1321" s="118"/>
      <c r="L1321" s="118"/>
      <c r="M1321" s="118"/>
      <c r="N1321" s="118"/>
      <c r="O1321" s="143" t="str">
        <f>IF(H1321="","",(S1321/S1321)&amp;":"&amp;ROUND(AH1321/S1321,2))</f>
        <v/>
      </c>
      <c r="P1321" s="118"/>
      <c r="Q1321" s="118"/>
      <c r="R1321" s="143" t="str">
        <f>IF(H1321="","",(S1321/S1321)&amp;":"&amp;ROUND(AI1321/S1321,2))</f>
        <v/>
      </c>
      <c r="S1321" s="144" t="str">
        <f t="shared" si="245"/>
        <v/>
      </c>
      <c r="T1321" s="145" t="str">
        <f t="shared" si="246"/>
        <v/>
      </c>
      <c r="U1321" s="118"/>
      <c r="V1321" s="145" t="str">
        <f t="shared" si="247"/>
        <v/>
      </c>
      <c r="W1321" s="144" t="str">
        <f t="shared" si="248"/>
        <v/>
      </c>
      <c r="X1321" s="146" t="str">
        <f>IF(C1321="","",IF(OR(C1321="Trade",C1321="Multi Position"),(X1320+V1321),IF(C1321="Deposit",(X1320+AE1321),IF(C1321="Withdrawal",(X1320-AE1321)))))</f>
        <v/>
      </c>
      <c r="Y1321" s="145" t="str">
        <f t="shared" si="249"/>
        <v/>
      </c>
      <c r="Z1321" s="118"/>
      <c r="AA1321" s="118"/>
      <c r="AB1321" s="118"/>
      <c r="AC1321" s="118"/>
      <c r="AD1321" s="118"/>
      <c r="AE1321" s="139"/>
      <c r="AF1321" s="118"/>
      <c r="AG1321" s="118"/>
      <c r="AH1321" s="147" t="str">
        <f t="shared" si="250"/>
        <v/>
      </c>
      <c r="AI1321" s="147" t="str">
        <f t="shared" si="251"/>
        <v/>
      </c>
      <c r="AJ1321" s="148" t="str">
        <f t="shared" si="240"/>
        <v/>
      </c>
      <c r="AK1321" s="148" t="str">
        <f t="shared" si="241"/>
        <v/>
      </c>
      <c r="AL1321" s="147" t="str">
        <f t="shared" si="242"/>
        <v/>
      </c>
      <c r="AM1321" s="147" t="str">
        <f t="shared" si="243"/>
        <v/>
      </c>
      <c r="AN1321" s="147" t="str">
        <f t="shared" si="244"/>
        <v/>
      </c>
      <c r="AO1321" s="118"/>
    </row>
    <row r="1322" spans="1:41">
      <c r="A1322" s="118"/>
      <c r="B1322" s="118"/>
      <c r="C1322" s="118"/>
      <c r="D1322" s="118"/>
      <c r="E1322" s="118"/>
      <c r="F1322" s="118"/>
      <c r="G1322" s="118"/>
      <c r="H1322" s="118"/>
      <c r="I1322" s="118"/>
      <c r="J1322" s="118"/>
      <c r="K1322" s="118"/>
      <c r="L1322" s="118"/>
      <c r="M1322" s="118"/>
      <c r="N1322" s="118"/>
      <c r="O1322" s="143" t="str">
        <f>IF(H1322="","",(S1322/S1322)&amp;":"&amp;ROUND(AH1322/S1322,2))</f>
        <v/>
      </c>
      <c r="P1322" s="118"/>
      <c r="Q1322" s="118"/>
      <c r="R1322" s="143" t="str">
        <f>IF(H1322="","",(S1322/S1322)&amp;":"&amp;ROUND(AI1322/S1322,2))</f>
        <v/>
      </c>
      <c r="S1322" s="144" t="str">
        <f t="shared" si="245"/>
        <v/>
      </c>
      <c r="T1322" s="145" t="str">
        <f t="shared" si="246"/>
        <v/>
      </c>
      <c r="U1322" s="118"/>
      <c r="V1322" s="145" t="str">
        <f t="shared" si="247"/>
        <v/>
      </c>
      <c r="W1322" s="144" t="str">
        <f t="shared" si="248"/>
        <v/>
      </c>
      <c r="X1322" s="146" t="str">
        <f>IF(C1322="","",IF(OR(C1322="Trade",C1322="Multi Position"),(X1321+V1322),IF(C1322="Deposit",(X1321+AE1322),IF(C1322="Withdrawal",(X1321-AE1322)))))</f>
        <v/>
      </c>
      <c r="Y1322" s="145" t="str">
        <f t="shared" si="249"/>
        <v/>
      </c>
      <c r="Z1322" s="118"/>
      <c r="AA1322" s="118"/>
      <c r="AB1322" s="118"/>
      <c r="AC1322" s="118"/>
      <c r="AD1322" s="118"/>
      <c r="AE1322" s="139"/>
      <c r="AF1322" s="118"/>
      <c r="AG1322" s="118"/>
      <c r="AH1322" s="147" t="str">
        <f t="shared" si="250"/>
        <v/>
      </c>
      <c r="AI1322" s="147" t="str">
        <f t="shared" si="251"/>
        <v/>
      </c>
      <c r="AJ1322" s="148" t="str">
        <f t="shared" si="240"/>
        <v/>
      </c>
      <c r="AK1322" s="148" t="str">
        <f t="shared" si="241"/>
        <v/>
      </c>
      <c r="AL1322" s="147" t="str">
        <f t="shared" si="242"/>
        <v/>
      </c>
      <c r="AM1322" s="147" t="str">
        <f t="shared" si="243"/>
        <v/>
      </c>
      <c r="AN1322" s="147" t="str">
        <f t="shared" si="244"/>
        <v/>
      </c>
      <c r="AO1322" s="118"/>
    </row>
    <row r="1323" spans="1:41">
      <c r="A1323" s="118"/>
      <c r="B1323" s="118"/>
      <c r="C1323" s="118"/>
      <c r="D1323" s="118"/>
      <c r="E1323" s="118"/>
      <c r="F1323" s="118"/>
      <c r="G1323" s="118"/>
      <c r="H1323" s="118"/>
      <c r="I1323" s="118"/>
      <c r="J1323" s="118"/>
      <c r="K1323" s="118"/>
      <c r="L1323" s="118"/>
      <c r="M1323" s="118"/>
      <c r="N1323" s="118"/>
      <c r="O1323" s="143" t="str">
        <f>IF(H1323="","",(S1323/S1323)&amp;":"&amp;ROUND(AH1323/S1323,2))</f>
        <v/>
      </c>
      <c r="P1323" s="118"/>
      <c r="Q1323" s="118"/>
      <c r="R1323" s="143" t="str">
        <f>IF(H1323="","",(S1323/S1323)&amp;":"&amp;ROUND(AI1323/S1323,2))</f>
        <v/>
      </c>
      <c r="S1323" s="144" t="str">
        <f t="shared" si="245"/>
        <v/>
      </c>
      <c r="T1323" s="145" t="str">
        <f t="shared" si="246"/>
        <v/>
      </c>
      <c r="U1323" s="118"/>
      <c r="V1323" s="145" t="str">
        <f t="shared" si="247"/>
        <v/>
      </c>
      <c r="W1323" s="144" t="str">
        <f t="shared" si="248"/>
        <v/>
      </c>
      <c r="X1323" s="146" t="str">
        <f>IF(C1323="","",IF(OR(C1323="Trade",C1323="Multi Position"),(X1322+V1323),IF(C1323="Deposit",(X1322+AE1323),IF(C1323="Withdrawal",(X1322-AE1323)))))</f>
        <v/>
      </c>
      <c r="Y1323" s="145" t="str">
        <f t="shared" si="249"/>
        <v/>
      </c>
      <c r="Z1323" s="118"/>
      <c r="AA1323" s="118"/>
      <c r="AB1323" s="118"/>
      <c r="AC1323" s="118"/>
      <c r="AD1323" s="118"/>
      <c r="AE1323" s="139"/>
      <c r="AF1323" s="118"/>
      <c r="AG1323" s="118"/>
      <c r="AH1323" s="147" t="str">
        <f t="shared" si="250"/>
        <v/>
      </c>
      <c r="AI1323" s="147" t="str">
        <f t="shared" si="251"/>
        <v/>
      </c>
      <c r="AJ1323" s="148" t="str">
        <f t="shared" si="240"/>
        <v/>
      </c>
      <c r="AK1323" s="148" t="str">
        <f t="shared" si="241"/>
        <v/>
      </c>
      <c r="AL1323" s="147" t="str">
        <f t="shared" si="242"/>
        <v/>
      </c>
      <c r="AM1323" s="147" t="str">
        <f t="shared" si="243"/>
        <v/>
      </c>
      <c r="AN1323" s="147" t="str">
        <f t="shared" si="244"/>
        <v/>
      </c>
      <c r="AO1323" s="118"/>
    </row>
    <row r="1324" spans="1:41">
      <c r="A1324" s="118"/>
      <c r="B1324" s="118"/>
      <c r="C1324" s="118"/>
      <c r="D1324" s="118"/>
      <c r="E1324" s="118"/>
      <c r="F1324" s="118"/>
      <c r="G1324" s="118"/>
      <c r="H1324" s="118"/>
      <c r="I1324" s="118"/>
      <c r="J1324" s="118"/>
      <c r="K1324" s="118"/>
      <c r="L1324" s="118"/>
      <c r="M1324" s="118"/>
      <c r="N1324" s="118"/>
      <c r="O1324" s="143" t="str">
        <f>IF(H1324="","",(S1324/S1324)&amp;":"&amp;ROUND(AH1324/S1324,2))</f>
        <v/>
      </c>
      <c r="P1324" s="118"/>
      <c r="Q1324" s="118"/>
      <c r="R1324" s="143" t="str">
        <f>IF(H1324="","",(S1324/S1324)&amp;":"&amp;ROUND(AI1324/S1324,2))</f>
        <v/>
      </c>
      <c r="S1324" s="144" t="str">
        <f t="shared" si="245"/>
        <v/>
      </c>
      <c r="T1324" s="145" t="str">
        <f t="shared" si="246"/>
        <v/>
      </c>
      <c r="U1324" s="118"/>
      <c r="V1324" s="145" t="str">
        <f t="shared" si="247"/>
        <v/>
      </c>
      <c r="W1324" s="144" t="str">
        <f t="shared" si="248"/>
        <v/>
      </c>
      <c r="X1324" s="146" t="str">
        <f>IF(C1324="","",IF(OR(C1324="Trade",C1324="Multi Position"),(X1323+V1324),IF(C1324="Deposit",(X1323+AE1324),IF(C1324="Withdrawal",(X1323-AE1324)))))</f>
        <v/>
      </c>
      <c r="Y1324" s="145" t="str">
        <f t="shared" si="249"/>
        <v/>
      </c>
      <c r="Z1324" s="118"/>
      <c r="AA1324" s="118"/>
      <c r="AB1324" s="118"/>
      <c r="AC1324" s="118"/>
      <c r="AD1324" s="118"/>
      <c r="AE1324" s="139"/>
      <c r="AF1324" s="118"/>
      <c r="AG1324" s="118"/>
      <c r="AH1324" s="147" t="str">
        <f t="shared" si="250"/>
        <v/>
      </c>
      <c r="AI1324" s="147" t="str">
        <f t="shared" si="251"/>
        <v/>
      </c>
      <c r="AJ1324" s="148" t="str">
        <f t="shared" si="240"/>
        <v/>
      </c>
      <c r="AK1324" s="148" t="str">
        <f t="shared" si="241"/>
        <v/>
      </c>
      <c r="AL1324" s="147" t="str">
        <f t="shared" si="242"/>
        <v/>
      </c>
      <c r="AM1324" s="147" t="str">
        <f t="shared" si="243"/>
        <v/>
      </c>
      <c r="AN1324" s="147" t="str">
        <f t="shared" si="244"/>
        <v/>
      </c>
      <c r="AO1324" s="118"/>
    </row>
    <row r="1325" spans="1:41">
      <c r="A1325" s="118"/>
      <c r="B1325" s="118"/>
      <c r="C1325" s="118"/>
      <c r="D1325" s="118"/>
      <c r="E1325" s="118"/>
      <c r="F1325" s="118"/>
      <c r="G1325" s="118"/>
      <c r="H1325" s="118"/>
      <c r="I1325" s="118"/>
      <c r="J1325" s="118"/>
      <c r="K1325" s="118"/>
      <c r="L1325" s="118"/>
      <c r="M1325" s="118"/>
      <c r="N1325" s="118"/>
      <c r="O1325" s="143" t="str">
        <f>IF(H1325="","",(S1325/S1325)&amp;":"&amp;ROUND(AH1325/S1325,2))</f>
        <v/>
      </c>
      <c r="P1325" s="118"/>
      <c r="Q1325" s="118"/>
      <c r="R1325" s="143" t="str">
        <f>IF(H1325="","",(S1325/S1325)&amp;":"&amp;ROUND(AI1325/S1325,2))</f>
        <v/>
      </c>
      <c r="S1325" s="144" t="str">
        <f t="shared" si="245"/>
        <v/>
      </c>
      <c r="T1325" s="145" t="str">
        <f t="shared" si="246"/>
        <v/>
      </c>
      <c r="U1325" s="118"/>
      <c r="V1325" s="145" t="str">
        <f t="shared" si="247"/>
        <v/>
      </c>
      <c r="W1325" s="144" t="str">
        <f t="shared" si="248"/>
        <v/>
      </c>
      <c r="X1325" s="146" t="str">
        <f>IF(C1325="","",IF(OR(C1325="Trade",C1325="Multi Position"),(X1324+V1325),IF(C1325="Deposit",(X1324+AE1325),IF(C1325="Withdrawal",(X1324-AE1325)))))</f>
        <v/>
      </c>
      <c r="Y1325" s="145" t="str">
        <f t="shared" si="249"/>
        <v/>
      </c>
      <c r="Z1325" s="118"/>
      <c r="AA1325" s="118"/>
      <c r="AB1325" s="118"/>
      <c r="AC1325" s="118"/>
      <c r="AD1325" s="118"/>
      <c r="AE1325" s="139"/>
      <c r="AF1325" s="118"/>
      <c r="AG1325" s="118"/>
      <c r="AH1325" s="147" t="str">
        <f t="shared" si="250"/>
        <v/>
      </c>
      <c r="AI1325" s="147" t="str">
        <f t="shared" si="251"/>
        <v/>
      </c>
      <c r="AJ1325" s="148" t="str">
        <f t="shared" si="240"/>
        <v/>
      </c>
      <c r="AK1325" s="148" t="str">
        <f t="shared" si="241"/>
        <v/>
      </c>
      <c r="AL1325" s="147" t="str">
        <f t="shared" si="242"/>
        <v/>
      </c>
      <c r="AM1325" s="147" t="str">
        <f t="shared" si="243"/>
        <v/>
      </c>
      <c r="AN1325" s="147" t="str">
        <f t="shared" si="244"/>
        <v/>
      </c>
      <c r="AO1325" s="118"/>
    </row>
    <row r="1326" spans="1:41">
      <c r="A1326" s="118"/>
      <c r="B1326" s="118"/>
      <c r="C1326" s="118"/>
      <c r="D1326" s="118"/>
      <c r="E1326" s="118"/>
      <c r="F1326" s="118"/>
      <c r="G1326" s="118"/>
      <c r="H1326" s="118"/>
      <c r="I1326" s="118"/>
      <c r="J1326" s="118"/>
      <c r="K1326" s="118"/>
      <c r="L1326" s="118"/>
      <c r="M1326" s="118"/>
      <c r="N1326" s="118"/>
      <c r="O1326" s="143" t="str">
        <f>IF(H1326="","",(S1326/S1326)&amp;":"&amp;ROUND(AH1326/S1326,2))</f>
        <v/>
      </c>
      <c r="P1326" s="118"/>
      <c r="Q1326" s="118"/>
      <c r="R1326" s="143" t="str">
        <f>IF(H1326="","",(S1326/S1326)&amp;":"&amp;ROUND(AI1326/S1326,2))</f>
        <v/>
      </c>
      <c r="S1326" s="144" t="str">
        <f t="shared" si="245"/>
        <v/>
      </c>
      <c r="T1326" s="145" t="str">
        <f t="shared" si="246"/>
        <v/>
      </c>
      <c r="U1326" s="118"/>
      <c r="V1326" s="145" t="str">
        <f t="shared" si="247"/>
        <v/>
      </c>
      <c r="W1326" s="144" t="str">
        <f t="shared" si="248"/>
        <v/>
      </c>
      <c r="X1326" s="146" t="str">
        <f>IF(C1326="","",IF(OR(C1326="Trade",C1326="Multi Position"),(X1325+V1326),IF(C1326="Deposit",(X1325+AE1326),IF(C1326="Withdrawal",(X1325-AE1326)))))</f>
        <v/>
      </c>
      <c r="Y1326" s="145" t="str">
        <f t="shared" si="249"/>
        <v/>
      </c>
      <c r="Z1326" s="118"/>
      <c r="AA1326" s="118"/>
      <c r="AB1326" s="118"/>
      <c r="AC1326" s="118"/>
      <c r="AD1326" s="118"/>
      <c r="AE1326" s="139"/>
      <c r="AF1326" s="118"/>
      <c r="AG1326" s="118"/>
      <c r="AH1326" s="147" t="str">
        <f t="shared" si="250"/>
        <v/>
      </c>
      <c r="AI1326" s="147" t="str">
        <f t="shared" si="251"/>
        <v/>
      </c>
      <c r="AJ1326" s="148" t="str">
        <f t="shared" si="240"/>
        <v/>
      </c>
      <c r="AK1326" s="148" t="str">
        <f t="shared" si="241"/>
        <v/>
      </c>
      <c r="AL1326" s="147" t="str">
        <f t="shared" si="242"/>
        <v/>
      </c>
      <c r="AM1326" s="147" t="str">
        <f t="shared" si="243"/>
        <v/>
      </c>
      <c r="AN1326" s="147" t="str">
        <f t="shared" si="244"/>
        <v/>
      </c>
      <c r="AO1326" s="118"/>
    </row>
    <row r="1327" spans="1:41">
      <c r="A1327" s="118"/>
      <c r="B1327" s="118"/>
      <c r="C1327" s="118"/>
      <c r="D1327" s="118"/>
      <c r="E1327" s="118"/>
      <c r="F1327" s="118"/>
      <c r="G1327" s="118"/>
      <c r="H1327" s="118"/>
      <c r="I1327" s="118"/>
      <c r="J1327" s="118"/>
      <c r="K1327" s="118"/>
      <c r="L1327" s="118"/>
      <c r="M1327" s="118"/>
      <c r="N1327" s="118"/>
      <c r="O1327" s="143" t="str">
        <f>IF(H1327="","",(S1327/S1327)&amp;":"&amp;ROUND(AH1327/S1327,2))</f>
        <v/>
      </c>
      <c r="P1327" s="118"/>
      <c r="Q1327" s="118"/>
      <c r="R1327" s="143" t="str">
        <f>IF(H1327="","",(S1327/S1327)&amp;":"&amp;ROUND(AI1327/S1327,2))</f>
        <v/>
      </c>
      <c r="S1327" s="144" t="str">
        <f t="shared" si="245"/>
        <v/>
      </c>
      <c r="T1327" s="145" t="str">
        <f t="shared" si="246"/>
        <v/>
      </c>
      <c r="U1327" s="118"/>
      <c r="V1327" s="145" t="str">
        <f t="shared" si="247"/>
        <v/>
      </c>
      <c r="W1327" s="144" t="str">
        <f t="shared" si="248"/>
        <v/>
      </c>
      <c r="X1327" s="146" t="str">
        <f>IF(C1327="","",IF(OR(C1327="Trade",C1327="Multi Position"),(X1326+V1327),IF(C1327="Deposit",(X1326+AE1327),IF(C1327="Withdrawal",(X1326-AE1327)))))</f>
        <v/>
      </c>
      <c r="Y1327" s="145" t="str">
        <f t="shared" si="249"/>
        <v/>
      </c>
      <c r="Z1327" s="118"/>
      <c r="AA1327" s="118"/>
      <c r="AB1327" s="118"/>
      <c r="AC1327" s="118"/>
      <c r="AD1327" s="118"/>
      <c r="AE1327" s="139"/>
      <c r="AF1327" s="118"/>
      <c r="AG1327" s="118"/>
      <c r="AH1327" s="147" t="str">
        <f t="shared" si="250"/>
        <v/>
      </c>
      <c r="AI1327" s="147" t="str">
        <f t="shared" si="251"/>
        <v/>
      </c>
      <c r="AJ1327" s="148" t="str">
        <f t="shared" si="240"/>
        <v/>
      </c>
      <c r="AK1327" s="148" t="str">
        <f t="shared" si="241"/>
        <v/>
      </c>
      <c r="AL1327" s="147" t="str">
        <f t="shared" si="242"/>
        <v/>
      </c>
      <c r="AM1327" s="147" t="str">
        <f t="shared" si="243"/>
        <v/>
      </c>
      <c r="AN1327" s="147" t="str">
        <f t="shared" si="244"/>
        <v/>
      </c>
      <c r="AO1327" s="118"/>
    </row>
    <row r="1328" spans="1:41">
      <c r="A1328" s="118"/>
      <c r="B1328" s="118"/>
      <c r="C1328" s="118"/>
      <c r="D1328" s="118"/>
      <c r="E1328" s="118"/>
      <c r="F1328" s="118"/>
      <c r="G1328" s="118"/>
      <c r="H1328" s="118"/>
      <c r="I1328" s="118"/>
      <c r="J1328" s="118"/>
      <c r="K1328" s="118"/>
      <c r="L1328" s="118"/>
      <c r="M1328" s="118"/>
      <c r="N1328" s="118"/>
      <c r="O1328" s="143" t="str">
        <f>IF(H1328="","",(S1328/S1328)&amp;":"&amp;ROUND(AH1328/S1328,2))</f>
        <v/>
      </c>
      <c r="P1328" s="118"/>
      <c r="Q1328" s="118"/>
      <c r="R1328" s="143" t="str">
        <f>IF(H1328="","",(S1328/S1328)&amp;":"&amp;ROUND(AI1328/S1328,2))</f>
        <v/>
      </c>
      <c r="S1328" s="144" t="str">
        <f t="shared" si="245"/>
        <v/>
      </c>
      <c r="T1328" s="145" t="str">
        <f t="shared" si="246"/>
        <v/>
      </c>
      <c r="U1328" s="118"/>
      <c r="V1328" s="145" t="str">
        <f t="shared" si="247"/>
        <v/>
      </c>
      <c r="W1328" s="144" t="str">
        <f t="shared" si="248"/>
        <v/>
      </c>
      <c r="X1328" s="146" t="str">
        <f>IF(C1328="","",IF(OR(C1328="Trade",C1328="Multi Position"),(X1327+V1328),IF(C1328="Deposit",(X1327+AE1328),IF(C1328="Withdrawal",(X1327-AE1328)))))</f>
        <v/>
      </c>
      <c r="Y1328" s="145" t="str">
        <f t="shared" si="249"/>
        <v/>
      </c>
      <c r="Z1328" s="118"/>
      <c r="AA1328" s="118"/>
      <c r="AB1328" s="118"/>
      <c r="AC1328" s="118"/>
      <c r="AD1328" s="118"/>
      <c r="AE1328" s="139"/>
      <c r="AF1328" s="118"/>
      <c r="AG1328" s="118"/>
      <c r="AH1328" s="147" t="str">
        <f t="shared" si="250"/>
        <v/>
      </c>
      <c r="AI1328" s="147" t="str">
        <f t="shared" si="251"/>
        <v/>
      </c>
      <c r="AJ1328" s="148" t="str">
        <f t="shared" si="240"/>
        <v/>
      </c>
      <c r="AK1328" s="148" t="str">
        <f t="shared" si="241"/>
        <v/>
      </c>
      <c r="AL1328" s="147" t="str">
        <f t="shared" si="242"/>
        <v/>
      </c>
      <c r="AM1328" s="147" t="str">
        <f t="shared" si="243"/>
        <v/>
      </c>
      <c r="AN1328" s="147" t="str">
        <f t="shared" si="244"/>
        <v/>
      </c>
      <c r="AO1328" s="118"/>
    </row>
    <row r="1329" spans="1:41">
      <c r="A1329" s="118"/>
      <c r="B1329" s="118"/>
      <c r="C1329" s="118"/>
      <c r="D1329" s="118"/>
      <c r="E1329" s="118"/>
      <c r="F1329" s="118"/>
      <c r="G1329" s="118"/>
      <c r="H1329" s="118"/>
      <c r="I1329" s="118"/>
      <c r="J1329" s="118"/>
      <c r="K1329" s="118"/>
      <c r="L1329" s="118"/>
      <c r="M1329" s="118"/>
      <c r="N1329" s="118"/>
      <c r="O1329" s="143" t="str">
        <f>IF(H1329="","",(S1329/S1329)&amp;":"&amp;ROUND(AH1329/S1329,2))</f>
        <v/>
      </c>
      <c r="P1329" s="118"/>
      <c r="Q1329" s="118"/>
      <c r="R1329" s="143" t="str">
        <f>IF(H1329="","",(S1329/S1329)&amp;":"&amp;ROUND(AI1329/S1329,2))</f>
        <v/>
      </c>
      <c r="S1329" s="144" t="str">
        <f t="shared" si="245"/>
        <v/>
      </c>
      <c r="T1329" s="145" t="str">
        <f t="shared" si="246"/>
        <v/>
      </c>
      <c r="U1329" s="118"/>
      <c r="V1329" s="145" t="str">
        <f t="shared" si="247"/>
        <v/>
      </c>
      <c r="W1329" s="144" t="str">
        <f t="shared" si="248"/>
        <v/>
      </c>
      <c r="X1329" s="146" t="str">
        <f>IF(C1329="","",IF(OR(C1329="Trade",C1329="Multi Position"),(X1328+V1329),IF(C1329="Deposit",(X1328+AE1329),IF(C1329="Withdrawal",(X1328-AE1329)))))</f>
        <v/>
      </c>
      <c r="Y1329" s="145" t="str">
        <f t="shared" si="249"/>
        <v/>
      </c>
      <c r="Z1329" s="118"/>
      <c r="AA1329" s="118"/>
      <c r="AB1329" s="118"/>
      <c r="AC1329" s="118"/>
      <c r="AD1329" s="118"/>
      <c r="AE1329" s="139"/>
      <c r="AF1329" s="118"/>
      <c r="AG1329" s="118"/>
      <c r="AH1329" s="147" t="str">
        <f t="shared" si="250"/>
        <v/>
      </c>
      <c r="AI1329" s="147" t="str">
        <f t="shared" si="251"/>
        <v/>
      </c>
      <c r="AJ1329" s="148" t="str">
        <f t="shared" si="240"/>
        <v/>
      </c>
      <c r="AK1329" s="148" t="str">
        <f t="shared" si="241"/>
        <v/>
      </c>
      <c r="AL1329" s="147" t="str">
        <f t="shared" si="242"/>
        <v/>
      </c>
      <c r="AM1329" s="147" t="str">
        <f t="shared" si="243"/>
        <v/>
      </c>
      <c r="AN1329" s="147" t="str">
        <f t="shared" si="244"/>
        <v/>
      </c>
      <c r="AO1329" s="118"/>
    </row>
    <row r="1330" spans="1:41">
      <c r="A1330" s="118"/>
      <c r="B1330" s="118"/>
      <c r="C1330" s="118"/>
      <c r="D1330" s="118"/>
      <c r="E1330" s="118"/>
      <c r="F1330" s="118"/>
      <c r="G1330" s="118"/>
      <c r="H1330" s="118"/>
      <c r="I1330" s="118"/>
      <c r="J1330" s="118"/>
      <c r="K1330" s="118"/>
      <c r="L1330" s="118"/>
      <c r="M1330" s="118"/>
      <c r="N1330" s="118"/>
      <c r="O1330" s="143" t="str">
        <f>IF(H1330="","",(S1330/S1330)&amp;":"&amp;ROUND(AH1330/S1330,2))</f>
        <v/>
      </c>
      <c r="P1330" s="118"/>
      <c r="Q1330" s="118"/>
      <c r="R1330" s="143" t="str">
        <f>IF(H1330="","",(S1330/S1330)&amp;":"&amp;ROUND(AI1330/S1330,2))</f>
        <v/>
      </c>
      <c r="S1330" s="144" t="str">
        <f t="shared" si="245"/>
        <v/>
      </c>
      <c r="T1330" s="145" t="str">
        <f t="shared" si="246"/>
        <v/>
      </c>
      <c r="U1330" s="118"/>
      <c r="V1330" s="145" t="str">
        <f t="shared" si="247"/>
        <v/>
      </c>
      <c r="W1330" s="144" t="str">
        <f t="shared" si="248"/>
        <v/>
      </c>
      <c r="X1330" s="146" t="str">
        <f>IF(C1330="","",IF(OR(C1330="Trade",C1330="Multi Position"),(X1329+V1330),IF(C1330="Deposit",(X1329+AE1330),IF(C1330="Withdrawal",(X1329-AE1330)))))</f>
        <v/>
      </c>
      <c r="Y1330" s="145" t="str">
        <f t="shared" si="249"/>
        <v/>
      </c>
      <c r="Z1330" s="118"/>
      <c r="AA1330" s="118"/>
      <c r="AB1330" s="118"/>
      <c r="AC1330" s="118"/>
      <c r="AD1330" s="118"/>
      <c r="AE1330" s="139"/>
      <c r="AF1330" s="118"/>
      <c r="AG1330" s="118"/>
      <c r="AH1330" s="147" t="str">
        <f t="shared" si="250"/>
        <v/>
      </c>
      <c r="AI1330" s="147" t="str">
        <f t="shared" si="251"/>
        <v/>
      </c>
      <c r="AJ1330" s="148" t="str">
        <f t="shared" si="240"/>
        <v/>
      </c>
      <c r="AK1330" s="148" t="str">
        <f t="shared" si="241"/>
        <v/>
      </c>
      <c r="AL1330" s="147" t="str">
        <f t="shared" si="242"/>
        <v/>
      </c>
      <c r="AM1330" s="147" t="str">
        <f t="shared" si="243"/>
        <v/>
      </c>
      <c r="AN1330" s="147" t="str">
        <f t="shared" si="244"/>
        <v/>
      </c>
      <c r="AO1330" s="118"/>
    </row>
    <row r="1331" spans="1:41">
      <c r="A1331" s="118"/>
      <c r="B1331" s="118"/>
      <c r="C1331" s="118"/>
      <c r="D1331" s="118"/>
      <c r="E1331" s="118"/>
      <c r="F1331" s="118"/>
      <c r="G1331" s="118"/>
      <c r="H1331" s="118"/>
      <c r="I1331" s="118"/>
      <c r="J1331" s="118"/>
      <c r="K1331" s="118"/>
      <c r="L1331" s="118"/>
      <c r="M1331" s="118"/>
      <c r="N1331" s="118"/>
      <c r="O1331" s="143" t="str">
        <f>IF(H1331="","",(S1331/S1331)&amp;":"&amp;ROUND(AH1331/S1331,2))</f>
        <v/>
      </c>
      <c r="P1331" s="118"/>
      <c r="Q1331" s="118"/>
      <c r="R1331" s="143" t="str">
        <f>IF(H1331="","",(S1331/S1331)&amp;":"&amp;ROUND(AI1331/S1331,2))</f>
        <v/>
      </c>
      <c r="S1331" s="144" t="str">
        <f t="shared" si="245"/>
        <v/>
      </c>
      <c r="T1331" s="145" t="str">
        <f t="shared" si="246"/>
        <v/>
      </c>
      <c r="U1331" s="118"/>
      <c r="V1331" s="145" t="str">
        <f t="shared" si="247"/>
        <v/>
      </c>
      <c r="W1331" s="144" t="str">
        <f t="shared" si="248"/>
        <v/>
      </c>
      <c r="X1331" s="146" t="str">
        <f>IF(C1331="","",IF(OR(C1331="Trade",C1331="Multi Position"),(X1330+V1331),IF(C1331="Deposit",(X1330+AE1331),IF(C1331="Withdrawal",(X1330-AE1331)))))</f>
        <v/>
      </c>
      <c r="Y1331" s="145" t="str">
        <f t="shared" si="249"/>
        <v/>
      </c>
      <c r="Z1331" s="118"/>
      <c r="AA1331" s="118"/>
      <c r="AB1331" s="118"/>
      <c r="AC1331" s="118"/>
      <c r="AD1331" s="118"/>
      <c r="AE1331" s="139"/>
      <c r="AF1331" s="118"/>
      <c r="AG1331" s="118"/>
      <c r="AH1331" s="147" t="str">
        <f t="shared" si="250"/>
        <v/>
      </c>
      <c r="AI1331" s="147" t="str">
        <f t="shared" si="251"/>
        <v/>
      </c>
      <c r="AJ1331" s="148" t="str">
        <f t="shared" si="240"/>
        <v/>
      </c>
      <c r="AK1331" s="148" t="str">
        <f t="shared" si="241"/>
        <v/>
      </c>
      <c r="AL1331" s="147" t="str">
        <f t="shared" si="242"/>
        <v/>
      </c>
      <c r="AM1331" s="147" t="str">
        <f t="shared" si="243"/>
        <v/>
      </c>
      <c r="AN1331" s="147" t="str">
        <f t="shared" si="244"/>
        <v/>
      </c>
      <c r="AO1331" s="118"/>
    </row>
    <row r="1332" spans="1:41">
      <c r="A1332" s="118"/>
      <c r="B1332" s="118"/>
      <c r="C1332" s="118"/>
      <c r="D1332" s="118"/>
      <c r="E1332" s="118"/>
      <c r="F1332" s="118"/>
      <c r="G1332" s="118"/>
      <c r="H1332" s="118"/>
      <c r="I1332" s="118"/>
      <c r="J1332" s="118"/>
      <c r="K1332" s="118"/>
      <c r="L1332" s="118"/>
      <c r="M1332" s="118"/>
      <c r="N1332" s="118"/>
      <c r="O1332" s="143" t="str">
        <f>IF(H1332="","",(S1332/S1332)&amp;":"&amp;ROUND(AH1332/S1332,2))</f>
        <v/>
      </c>
      <c r="P1332" s="118"/>
      <c r="Q1332" s="118"/>
      <c r="R1332" s="143" t="str">
        <f>IF(H1332="","",(S1332/S1332)&amp;":"&amp;ROUND(AI1332/S1332,2))</f>
        <v/>
      </c>
      <c r="S1332" s="144" t="str">
        <f t="shared" si="245"/>
        <v/>
      </c>
      <c r="T1332" s="145" t="str">
        <f t="shared" si="246"/>
        <v/>
      </c>
      <c r="U1332" s="118"/>
      <c r="V1332" s="145" t="str">
        <f t="shared" si="247"/>
        <v/>
      </c>
      <c r="W1332" s="144" t="str">
        <f t="shared" si="248"/>
        <v/>
      </c>
      <c r="X1332" s="146" t="str">
        <f>IF(C1332="","",IF(OR(C1332="Trade",C1332="Multi Position"),(X1331+V1332),IF(C1332="Deposit",(X1331+AE1332),IF(C1332="Withdrawal",(X1331-AE1332)))))</f>
        <v/>
      </c>
      <c r="Y1332" s="145" t="str">
        <f t="shared" si="249"/>
        <v/>
      </c>
      <c r="Z1332" s="118"/>
      <c r="AA1332" s="118"/>
      <c r="AB1332" s="118"/>
      <c r="AC1332" s="118"/>
      <c r="AD1332" s="118"/>
      <c r="AE1332" s="139"/>
      <c r="AF1332" s="118"/>
      <c r="AG1332" s="118"/>
      <c r="AH1332" s="147" t="str">
        <f t="shared" si="250"/>
        <v/>
      </c>
      <c r="AI1332" s="147" t="str">
        <f t="shared" si="251"/>
        <v/>
      </c>
      <c r="AJ1332" s="148" t="str">
        <f t="shared" si="240"/>
        <v/>
      </c>
      <c r="AK1332" s="148" t="str">
        <f t="shared" si="241"/>
        <v/>
      </c>
      <c r="AL1332" s="147" t="str">
        <f t="shared" si="242"/>
        <v/>
      </c>
      <c r="AM1332" s="147" t="str">
        <f t="shared" si="243"/>
        <v/>
      </c>
      <c r="AN1332" s="147" t="str">
        <f t="shared" si="244"/>
        <v/>
      </c>
      <c r="AO1332" s="118"/>
    </row>
    <row r="1333" spans="1:41">
      <c r="A1333" s="118"/>
      <c r="B1333" s="118"/>
      <c r="C1333" s="118"/>
      <c r="D1333" s="118"/>
      <c r="E1333" s="118"/>
      <c r="F1333" s="118"/>
      <c r="G1333" s="118"/>
      <c r="H1333" s="118"/>
      <c r="I1333" s="118"/>
      <c r="J1333" s="118"/>
      <c r="K1333" s="118"/>
      <c r="L1333" s="118"/>
      <c r="M1333" s="118"/>
      <c r="N1333" s="118"/>
      <c r="O1333" s="143" t="str">
        <f>IF(H1333="","",(S1333/S1333)&amp;":"&amp;ROUND(AH1333/S1333,2))</f>
        <v/>
      </c>
      <c r="P1333" s="118"/>
      <c r="Q1333" s="118"/>
      <c r="R1333" s="143" t="str">
        <f>IF(H1333="","",(S1333/S1333)&amp;":"&amp;ROUND(AI1333/S1333,2))</f>
        <v/>
      </c>
      <c r="S1333" s="144" t="str">
        <f t="shared" si="245"/>
        <v/>
      </c>
      <c r="T1333" s="145" t="str">
        <f t="shared" si="246"/>
        <v/>
      </c>
      <c r="U1333" s="118"/>
      <c r="V1333" s="145" t="str">
        <f t="shared" si="247"/>
        <v/>
      </c>
      <c r="W1333" s="144" t="str">
        <f t="shared" si="248"/>
        <v/>
      </c>
      <c r="X1333" s="146" t="str">
        <f>IF(C1333="","",IF(OR(C1333="Trade",C1333="Multi Position"),(X1332+V1333),IF(C1333="Deposit",(X1332+AE1333),IF(C1333="Withdrawal",(X1332-AE1333)))))</f>
        <v/>
      </c>
      <c r="Y1333" s="145" t="str">
        <f t="shared" si="249"/>
        <v/>
      </c>
      <c r="Z1333" s="118"/>
      <c r="AA1333" s="118"/>
      <c r="AB1333" s="118"/>
      <c r="AC1333" s="118"/>
      <c r="AD1333" s="118"/>
      <c r="AE1333" s="139"/>
      <c r="AF1333" s="118"/>
      <c r="AG1333" s="118"/>
      <c r="AH1333" s="147" t="str">
        <f t="shared" si="250"/>
        <v/>
      </c>
      <c r="AI1333" s="147" t="str">
        <f t="shared" si="251"/>
        <v/>
      </c>
      <c r="AJ1333" s="148" t="str">
        <f t="shared" si="240"/>
        <v/>
      </c>
      <c r="AK1333" s="148" t="str">
        <f t="shared" si="241"/>
        <v/>
      </c>
      <c r="AL1333" s="147" t="str">
        <f t="shared" si="242"/>
        <v/>
      </c>
      <c r="AM1333" s="147" t="str">
        <f t="shared" si="243"/>
        <v/>
      </c>
      <c r="AN1333" s="147" t="str">
        <f t="shared" si="244"/>
        <v/>
      </c>
      <c r="AO1333" s="118"/>
    </row>
    <row r="1334" spans="1:41">
      <c r="A1334" s="118"/>
      <c r="B1334" s="118"/>
      <c r="C1334" s="118"/>
      <c r="D1334" s="118"/>
      <c r="E1334" s="118"/>
      <c r="F1334" s="118"/>
      <c r="G1334" s="118"/>
      <c r="H1334" s="118"/>
      <c r="I1334" s="118"/>
      <c r="J1334" s="118"/>
      <c r="K1334" s="118"/>
      <c r="L1334" s="118"/>
      <c r="M1334" s="118"/>
      <c r="N1334" s="118"/>
      <c r="O1334" s="143" t="str">
        <f>IF(H1334="","",(S1334/S1334)&amp;":"&amp;ROUND(AH1334/S1334,2))</f>
        <v/>
      </c>
      <c r="P1334" s="118"/>
      <c r="Q1334" s="118"/>
      <c r="R1334" s="143" t="str">
        <f>IF(H1334="","",(S1334/S1334)&amp;":"&amp;ROUND(AI1334/S1334,2))</f>
        <v/>
      </c>
      <c r="S1334" s="144" t="str">
        <f t="shared" si="245"/>
        <v/>
      </c>
      <c r="T1334" s="145" t="str">
        <f t="shared" si="246"/>
        <v/>
      </c>
      <c r="U1334" s="118"/>
      <c r="V1334" s="145" t="str">
        <f t="shared" si="247"/>
        <v/>
      </c>
      <c r="W1334" s="144" t="str">
        <f t="shared" si="248"/>
        <v/>
      </c>
      <c r="X1334" s="146" t="str">
        <f>IF(C1334="","",IF(OR(C1334="Trade",C1334="Multi Position"),(X1333+V1334),IF(C1334="Deposit",(X1333+AE1334),IF(C1334="Withdrawal",(X1333-AE1334)))))</f>
        <v/>
      </c>
      <c r="Y1334" s="145" t="str">
        <f t="shared" si="249"/>
        <v/>
      </c>
      <c r="Z1334" s="118"/>
      <c r="AA1334" s="118"/>
      <c r="AB1334" s="118"/>
      <c r="AC1334" s="118"/>
      <c r="AD1334" s="118"/>
      <c r="AE1334" s="139"/>
      <c r="AF1334" s="118"/>
      <c r="AG1334" s="118"/>
      <c r="AH1334" s="147" t="str">
        <f t="shared" si="250"/>
        <v/>
      </c>
      <c r="AI1334" s="147" t="str">
        <f t="shared" si="251"/>
        <v/>
      </c>
      <c r="AJ1334" s="148" t="str">
        <f t="shared" si="240"/>
        <v/>
      </c>
      <c r="AK1334" s="148" t="str">
        <f t="shared" si="241"/>
        <v/>
      </c>
      <c r="AL1334" s="147" t="str">
        <f t="shared" si="242"/>
        <v/>
      </c>
      <c r="AM1334" s="147" t="str">
        <f t="shared" si="243"/>
        <v/>
      </c>
      <c r="AN1334" s="147" t="str">
        <f t="shared" si="244"/>
        <v/>
      </c>
      <c r="AO1334" s="118"/>
    </row>
    <row r="1335" spans="1:41">
      <c r="A1335" s="118"/>
      <c r="B1335" s="118"/>
      <c r="C1335" s="118"/>
      <c r="D1335" s="118"/>
      <c r="E1335" s="118"/>
      <c r="F1335" s="118"/>
      <c r="G1335" s="118"/>
      <c r="H1335" s="118"/>
      <c r="I1335" s="118"/>
      <c r="J1335" s="118"/>
      <c r="K1335" s="118"/>
      <c r="L1335" s="118"/>
      <c r="M1335" s="118"/>
      <c r="N1335" s="118"/>
      <c r="O1335" s="143" t="str">
        <f>IF(H1335="","",(S1335/S1335)&amp;":"&amp;ROUND(AH1335/S1335,2))</f>
        <v/>
      </c>
      <c r="P1335" s="118"/>
      <c r="Q1335" s="118"/>
      <c r="R1335" s="143" t="str">
        <f>IF(H1335="","",(S1335/S1335)&amp;":"&amp;ROUND(AI1335/S1335,2))</f>
        <v/>
      </c>
      <c r="S1335" s="144" t="str">
        <f t="shared" si="245"/>
        <v/>
      </c>
      <c r="T1335" s="145" t="str">
        <f t="shared" si="246"/>
        <v/>
      </c>
      <c r="U1335" s="118"/>
      <c r="V1335" s="145" t="str">
        <f t="shared" si="247"/>
        <v/>
      </c>
      <c r="W1335" s="144" t="str">
        <f t="shared" si="248"/>
        <v/>
      </c>
      <c r="X1335" s="146" t="str">
        <f>IF(C1335="","",IF(OR(C1335="Trade",C1335="Multi Position"),(X1334+V1335),IF(C1335="Deposit",(X1334+AE1335),IF(C1335="Withdrawal",(X1334-AE1335)))))</f>
        <v/>
      </c>
      <c r="Y1335" s="145" t="str">
        <f t="shared" si="249"/>
        <v/>
      </c>
      <c r="Z1335" s="118"/>
      <c r="AA1335" s="118"/>
      <c r="AB1335" s="118"/>
      <c r="AC1335" s="118"/>
      <c r="AD1335" s="118"/>
      <c r="AE1335" s="139"/>
      <c r="AF1335" s="118"/>
      <c r="AG1335" s="118"/>
      <c r="AH1335" s="147" t="str">
        <f t="shared" si="250"/>
        <v/>
      </c>
      <c r="AI1335" s="147" t="str">
        <f t="shared" si="251"/>
        <v/>
      </c>
      <c r="AJ1335" s="148" t="str">
        <f t="shared" si="240"/>
        <v/>
      </c>
      <c r="AK1335" s="148" t="str">
        <f t="shared" si="241"/>
        <v/>
      </c>
      <c r="AL1335" s="147" t="str">
        <f t="shared" si="242"/>
        <v/>
      </c>
      <c r="AM1335" s="147" t="str">
        <f t="shared" si="243"/>
        <v/>
      </c>
      <c r="AN1335" s="147" t="str">
        <f t="shared" si="244"/>
        <v/>
      </c>
      <c r="AO1335" s="118"/>
    </row>
    <row r="1336" spans="1:41">
      <c r="A1336" s="118"/>
      <c r="B1336" s="118"/>
      <c r="C1336" s="118"/>
      <c r="D1336" s="118"/>
      <c r="E1336" s="118"/>
      <c r="F1336" s="118"/>
      <c r="G1336" s="118"/>
      <c r="H1336" s="118"/>
      <c r="I1336" s="118"/>
      <c r="J1336" s="118"/>
      <c r="K1336" s="118"/>
      <c r="L1336" s="118"/>
      <c r="M1336" s="118"/>
      <c r="N1336" s="118"/>
      <c r="O1336" s="143" t="str">
        <f>IF(H1336="","",(S1336/S1336)&amp;":"&amp;ROUND(AH1336/S1336,2))</f>
        <v/>
      </c>
      <c r="P1336" s="118"/>
      <c r="Q1336" s="118"/>
      <c r="R1336" s="143" t="str">
        <f>IF(H1336="","",(S1336/S1336)&amp;":"&amp;ROUND(AI1336/S1336,2))</f>
        <v/>
      </c>
      <c r="S1336" s="144" t="str">
        <f t="shared" si="245"/>
        <v/>
      </c>
      <c r="T1336" s="145" t="str">
        <f t="shared" si="246"/>
        <v/>
      </c>
      <c r="U1336" s="118"/>
      <c r="V1336" s="145" t="str">
        <f t="shared" si="247"/>
        <v/>
      </c>
      <c r="W1336" s="144" t="str">
        <f t="shared" si="248"/>
        <v/>
      </c>
      <c r="X1336" s="146" t="str">
        <f>IF(C1336="","",IF(OR(C1336="Trade",C1336="Multi Position"),(X1335+V1336),IF(C1336="Deposit",(X1335+AE1336),IF(C1336="Withdrawal",(X1335-AE1336)))))</f>
        <v/>
      </c>
      <c r="Y1336" s="145" t="str">
        <f t="shared" si="249"/>
        <v/>
      </c>
      <c r="Z1336" s="118"/>
      <c r="AA1336" s="118"/>
      <c r="AB1336" s="118"/>
      <c r="AC1336" s="118"/>
      <c r="AD1336" s="118"/>
      <c r="AE1336" s="139"/>
      <c r="AF1336" s="118"/>
      <c r="AG1336" s="118"/>
      <c r="AH1336" s="147" t="str">
        <f t="shared" si="250"/>
        <v/>
      </c>
      <c r="AI1336" s="147" t="str">
        <f t="shared" si="251"/>
        <v/>
      </c>
      <c r="AJ1336" s="148" t="str">
        <f t="shared" si="240"/>
        <v/>
      </c>
      <c r="AK1336" s="148" t="str">
        <f t="shared" si="241"/>
        <v/>
      </c>
      <c r="AL1336" s="147" t="str">
        <f t="shared" si="242"/>
        <v/>
      </c>
      <c r="AM1336" s="147" t="str">
        <f t="shared" si="243"/>
        <v/>
      </c>
      <c r="AN1336" s="147" t="str">
        <f t="shared" si="244"/>
        <v/>
      </c>
      <c r="AO1336" s="118"/>
    </row>
    <row r="1337" spans="1:41">
      <c r="A1337" s="118"/>
      <c r="B1337" s="118"/>
      <c r="C1337" s="118"/>
      <c r="D1337" s="118"/>
      <c r="E1337" s="118"/>
      <c r="F1337" s="118"/>
      <c r="G1337" s="118"/>
      <c r="H1337" s="118"/>
      <c r="I1337" s="118"/>
      <c r="J1337" s="118"/>
      <c r="K1337" s="118"/>
      <c r="L1337" s="118"/>
      <c r="M1337" s="118"/>
      <c r="N1337" s="118"/>
      <c r="O1337" s="143" t="str">
        <f>IF(H1337="","",(S1337/S1337)&amp;":"&amp;ROUND(AH1337/S1337,2))</f>
        <v/>
      </c>
      <c r="P1337" s="118"/>
      <c r="Q1337" s="118"/>
      <c r="R1337" s="143" t="str">
        <f>IF(H1337="","",(S1337/S1337)&amp;":"&amp;ROUND(AI1337/S1337,2))</f>
        <v/>
      </c>
      <c r="S1337" s="144" t="str">
        <f t="shared" si="245"/>
        <v/>
      </c>
      <c r="T1337" s="145" t="str">
        <f t="shared" si="246"/>
        <v/>
      </c>
      <c r="U1337" s="118"/>
      <c r="V1337" s="145" t="str">
        <f t="shared" si="247"/>
        <v/>
      </c>
      <c r="W1337" s="144" t="str">
        <f t="shared" si="248"/>
        <v/>
      </c>
      <c r="X1337" s="146" t="str">
        <f>IF(C1337="","",IF(OR(C1337="Trade",C1337="Multi Position"),(X1336+V1337),IF(C1337="Deposit",(X1336+AE1337),IF(C1337="Withdrawal",(X1336-AE1337)))))</f>
        <v/>
      </c>
      <c r="Y1337" s="145" t="str">
        <f t="shared" si="249"/>
        <v/>
      </c>
      <c r="Z1337" s="118"/>
      <c r="AA1337" s="118"/>
      <c r="AB1337" s="118"/>
      <c r="AC1337" s="118"/>
      <c r="AD1337" s="118"/>
      <c r="AE1337" s="139"/>
      <c r="AF1337" s="118"/>
      <c r="AG1337" s="118"/>
      <c r="AH1337" s="147" t="str">
        <f t="shared" si="250"/>
        <v/>
      </c>
      <c r="AI1337" s="147" t="str">
        <f t="shared" si="251"/>
        <v/>
      </c>
      <c r="AJ1337" s="148" t="str">
        <f t="shared" si="240"/>
        <v/>
      </c>
      <c r="AK1337" s="148" t="str">
        <f t="shared" si="241"/>
        <v/>
      </c>
      <c r="AL1337" s="147" t="str">
        <f t="shared" si="242"/>
        <v/>
      </c>
      <c r="AM1337" s="147" t="str">
        <f t="shared" si="243"/>
        <v/>
      </c>
      <c r="AN1337" s="147" t="str">
        <f t="shared" si="244"/>
        <v/>
      </c>
      <c r="AO1337" s="118"/>
    </row>
    <row r="1338" spans="1:41">
      <c r="A1338" s="118"/>
      <c r="B1338" s="118"/>
      <c r="C1338" s="118"/>
      <c r="D1338" s="118"/>
      <c r="E1338" s="118"/>
      <c r="F1338" s="118"/>
      <c r="G1338" s="118"/>
      <c r="H1338" s="118"/>
      <c r="I1338" s="118"/>
      <c r="J1338" s="118"/>
      <c r="K1338" s="118"/>
      <c r="L1338" s="118"/>
      <c r="M1338" s="118"/>
      <c r="N1338" s="118"/>
      <c r="O1338" s="143" t="str">
        <f>IF(H1338="","",(S1338/S1338)&amp;":"&amp;ROUND(AH1338/S1338,2))</f>
        <v/>
      </c>
      <c r="P1338" s="118"/>
      <c r="Q1338" s="118"/>
      <c r="R1338" s="143" t="str">
        <f>IF(H1338="","",(S1338/S1338)&amp;":"&amp;ROUND(AI1338/S1338,2))</f>
        <v/>
      </c>
      <c r="S1338" s="144" t="str">
        <f t="shared" si="245"/>
        <v/>
      </c>
      <c r="T1338" s="145" t="str">
        <f t="shared" si="246"/>
        <v/>
      </c>
      <c r="U1338" s="118"/>
      <c r="V1338" s="145" t="str">
        <f t="shared" si="247"/>
        <v/>
      </c>
      <c r="W1338" s="144" t="str">
        <f t="shared" si="248"/>
        <v/>
      </c>
      <c r="X1338" s="146" t="str">
        <f>IF(C1338="","",IF(OR(C1338="Trade",C1338="Multi Position"),(X1337+V1338),IF(C1338="Deposit",(X1337+AE1338),IF(C1338="Withdrawal",(X1337-AE1338)))))</f>
        <v/>
      </c>
      <c r="Y1338" s="145" t="str">
        <f t="shared" si="249"/>
        <v/>
      </c>
      <c r="Z1338" s="118"/>
      <c r="AA1338" s="118"/>
      <c r="AB1338" s="118"/>
      <c r="AC1338" s="118"/>
      <c r="AD1338" s="118"/>
      <c r="AE1338" s="139"/>
      <c r="AF1338" s="118"/>
      <c r="AG1338" s="118"/>
      <c r="AH1338" s="147" t="str">
        <f t="shared" si="250"/>
        <v/>
      </c>
      <c r="AI1338" s="147" t="str">
        <f t="shared" si="251"/>
        <v/>
      </c>
      <c r="AJ1338" s="148" t="str">
        <f t="shared" si="240"/>
        <v/>
      </c>
      <c r="AK1338" s="148" t="str">
        <f t="shared" si="241"/>
        <v/>
      </c>
      <c r="AL1338" s="147" t="str">
        <f t="shared" si="242"/>
        <v/>
      </c>
      <c r="AM1338" s="147" t="str">
        <f t="shared" si="243"/>
        <v/>
      </c>
      <c r="AN1338" s="147" t="str">
        <f t="shared" si="244"/>
        <v/>
      </c>
      <c r="AO1338" s="118"/>
    </row>
    <row r="1339" spans="1:41">
      <c r="A1339" s="118"/>
      <c r="B1339" s="118"/>
      <c r="C1339" s="118"/>
      <c r="D1339" s="118"/>
      <c r="E1339" s="118"/>
      <c r="F1339" s="118"/>
      <c r="G1339" s="118"/>
      <c r="H1339" s="118"/>
      <c r="I1339" s="118"/>
      <c r="J1339" s="118"/>
      <c r="K1339" s="118"/>
      <c r="L1339" s="118"/>
      <c r="M1339" s="118"/>
      <c r="N1339" s="118"/>
      <c r="O1339" s="143" t="str">
        <f>IF(H1339="","",(S1339/S1339)&amp;":"&amp;ROUND(AH1339/S1339,2))</f>
        <v/>
      </c>
      <c r="P1339" s="118"/>
      <c r="Q1339" s="118"/>
      <c r="R1339" s="143" t="str">
        <f>IF(H1339="","",(S1339/S1339)&amp;":"&amp;ROUND(AI1339/S1339,2))</f>
        <v/>
      </c>
      <c r="S1339" s="144" t="str">
        <f t="shared" si="245"/>
        <v/>
      </c>
      <c r="T1339" s="145" t="str">
        <f t="shared" si="246"/>
        <v/>
      </c>
      <c r="U1339" s="118"/>
      <c r="V1339" s="145" t="str">
        <f t="shared" si="247"/>
        <v/>
      </c>
      <c r="W1339" s="144" t="str">
        <f t="shared" si="248"/>
        <v/>
      </c>
      <c r="X1339" s="146" t="str">
        <f>IF(C1339="","",IF(OR(C1339="Trade",C1339="Multi Position"),(X1338+V1339),IF(C1339="Deposit",(X1338+AE1339),IF(C1339="Withdrawal",(X1338-AE1339)))))</f>
        <v/>
      </c>
      <c r="Y1339" s="145" t="str">
        <f t="shared" si="249"/>
        <v/>
      </c>
      <c r="Z1339" s="118"/>
      <c r="AA1339" s="118"/>
      <c r="AB1339" s="118"/>
      <c r="AC1339" s="118"/>
      <c r="AD1339" s="118"/>
      <c r="AE1339" s="139"/>
      <c r="AF1339" s="118"/>
      <c r="AG1339" s="118"/>
      <c r="AH1339" s="147" t="str">
        <f t="shared" si="250"/>
        <v/>
      </c>
      <c r="AI1339" s="147" t="str">
        <f t="shared" si="251"/>
        <v/>
      </c>
      <c r="AJ1339" s="148" t="str">
        <f t="shared" si="240"/>
        <v/>
      </c>
      <c r="AK1339" s="148" t="str">
        <f t="shared" si="241"/>
        <v/>
      </c>
      <c r="AL1339" s="147" t="str">
        <f t="shared" si="242"/>
        <v/>
      </c>
      <c r="AM1339" s="147" t="str">
        <f t="shared" si="243"/>
        <v/>
      </c>
      <c r="AN1339" s="147" t="str">
        <f t="shared" si="244"/>
        <v/>
      </c>
      <c r="AO1339" s="118"/>
    </row>
    <row r="1340" spans="1:41">
      <c r="A1340" s="118"/>
      <c r="B1340" s="118"/>
      <c r="C1340" s="118"/>
      <c r="D1340" s="118"/>
      <c r="E1340" s="118"/>
      <c r="F1340" s="118"/>
      <c r="G1340" s="118"/>
      <c r="H1340" s="118"/>
      <c r="I1340" s="118"/>
      <c r="J1340" s="118"/>
      <c r="K1340" s="118"/>
      <c r="L1340" s="118"/>
      <c r="M1340" s="118"/>
      <c r="N1340" s="118"/>
      <c r="O1340" s="143" t="str">
        <f>IF(H1340="","",(S1340/S1340)&amp;":"&amp;ROUND(AH1340/S1340,2))</f>
        <v/>
      </c>
      <c r="P1340" s="118"/>
      <c r="Q1340" s="118"/>
      <c r="R1340" s="143" t="str">
        <f>IF(H1340="","",(S1340/S1340)&amp;":"&amp;ROUND(AI1340/S1340,2))</f>
        <v/>
      </c>
      <c r="S1340" s="144" t="str">
        <f t="shared" si="245"/>
        <v/>
      </c>
      <c r="T1340" s="145" t="str">
        <f t="shared" si="246"/>
        <v/>
      </c>
      <c r="U1340" s="118"/>
      <c r="V1340" s="145" t="str">
        <f t="shared" si="247"/>
        <v/>
      </c>
      <c r="W1340" s="144" t="str">
        <f t="shared" si="248"/>
        <v/>
      </c>
      <c r="X1340" s="146" t="str">
        <f>IF(C1340="","",IF(OR(C1340="Trade",C1340="Multi Position"),(X1339+V1340),IF(C1340="Deposit",(X1339+AE1340),IF(C1340="Withdrawal",(X1339-AE1340)))))</f>
        <v/>
      </c>
      <c r="Y1340" s="145" t="str">
        <f t="shared" si="249"/>
        <v/>
      </c>
      <c r="Z1340" s="118"/>
      <c r="AA1340" s="118"/>
      <c r="AB1340" s="118"/>
      <c r="AC1340" s="118"/>
      <c r="AD1340" s="118"/>
      <c r="AE1340" s="139"/>
      <c r="AF1340" s="118"/>
      <c r="AG1340" s="118"/>
      <c r="AH1340" s="147" t="str">
        <f t="shared" si="250"/>
        <v/>
      </c>
      <c r="AI1340" s="147" t="str">
        <f t="shared" si="251"/>
        <v/>
      </c>
      <c r="AJ1340" s="148" t="str">
        <f t="shared" si="240"/>
        <v/>
      </c>
      <c r="AK1340" s="148" t="str">
        <f t="shared" si="241"/>
        <v/>
      </c>
      <c r="AL1340" s="147" t="str">
        <f t="shared" si="242"/>
        <v/>
      </c>
      <c r="AM1340" s="147" t="str">
        <f t="shared" si="243"/>
        <v/>
      </c>
      <c r="AN1340" s="147" t="str">
        <f t="shared" si="244"/>
        <v/>
      </c>
      <c r="AO1340" s="118"/>
    </row>
    <row r="1341" spans="1:41">
      <c r="A1341" s="118"/>
      <c r="B1341" s="118"/>
      <c r="C1341" s="118"/>
      <c r="D1341" s="118"/>
      <c r="E1341" s="118"/>
      <c r="F1341" s="118"/>
      <c r="G1341" s="118"/>
      <c r="H1341" s="118"/>
      <c r="I1341" s="118"/>
      <c r="J1341" s="118"/>
      <c r="K1341" s="118"/>
      <c r="L1341" s="118"/>
      <c r="M1341" s="118"/>
      <c r="N1341" s="118"/>
      <c r="O1341" s="143" t="str">
        <f>IF(H1341="","",(S1341/S1341)&amp;":"&amp;ROUND(AH1341/S1341,2))</f>
        <v/>
      </c>
      <c r="P1341" s="118"/>
      <c r="Q1341" s="118"/>
      <c r="R1341" s="143" t="str">
        <f>IF(H1341="","",(S1341/S1341)&amp;":"&amp;ROUND(AI1341/S1341,2))</f>
        <v/>
      </c>
      <c r="S1341" s="144" t="str">
        <f t="shared" si="245"/>
        <v/>
      </c>
      <c r="T1341" s="145" t="str">
        <f t="shared" si="246"/>
        <v/>
      </c>
      <c r="U1341" s="118"/>
      <c r="V1341" s="145" t="str">
        <f t="shared" si="247"/>
        <v/>
      </c>
      <c r="W1341" s="144" t="str">
        <f t="shared" si="248"/>
        <v/>
      </c>
      <c r="X1341" s="146" t="str">
        <f>IF(C1341="","",IF(OR(C1341="Trade",C1341="Multi Position"),(X1340+V1341),IF(C1341="Deposit",(X1340+AE1341),IF(C1341="Withdrawal",(X1340-AE1341)))))</f>
        <v/>
      </c>
      <c r="Y1341" s="145" t="str">
        <f t="shared" si="249"/>
        <v/>
      </c>
      <c r="Z1341" s="118"/>
      <c r="AA1341" s="118"/>
      <c r="AB1341" s="118"/>
      <c r="AC1341" s="118"/>
      <c r="AD1341" s="118"/>
      <c r="AE1341" s="139"/>
      <c r="AF1341" s="118"/>
      <c r="AG1341" s="118"/>
      <c r="AH1341" s="147" t="str">
        <f t="shared" si="250"/>
        <v/>
      </c>
      <c r="AI1341" s="147" t="str">
        <f t="shared" si="251"/>
        <v/>
      </c>
      <c r="AJ1341" s="148" t="str">
        <f t="shared" si="240"/>
        <v/>
      </c>
      <c r="AK1341" s="148" t="str">
        <f t="shared" si="241"/>
        <v/>
      </c>
      <c r="AL1341" s="147" t="str">
        <f t="shared" si="242"/>
        <v/>
      </c>
      <c r="AM1341" s="147" t="str">
        <f t="shared" si="243"/>
        <v/>
      </c>
      <c r="AN1341" s="147" t="str">
        <f t="shared" si="244"/>
        <v/>
      </c>
      <c r="AO1341" s="118"/>
    </row>
    <row r="1342" spans="1:41">
      <c r="A1342" s="118"/>
      <c r="B1342" s="118"/>
      <c r="C1342" s="118"/>
      <c r="D1342" s="118"/>
      <c r="E1342" s="118"/>
      <c r="F1342" s="118"/>
      <c r="G1342" s="118"/>
      <c r="H1342" s="118"/>
      <c r="I1342" s="118"/>
      <c r="J1342" s="118"/>
      <c r="K1342" s="118"/>
      <c r="L1342" s="118"/>
      <c r="M1342" s="118"/>
      <c r="N1342" s="118"/>
      <c r="O1342" s="143" t="str">
        <f>IF(H1342="","",(S1342/S1342)&amp;":"&amp;ROUND(AH1342/S1342,2))</f>
        <v/>
      </c>
      <c r="P1342" s="118"/>
      <c r="Q1342" s="118"/>
      <c r="R1342" s="143" t="str">
        <f>IF(H1342="","",(S1342/S1342)&amp;":"&amp;ROUND(AI1342/S1342,2))</f>
        <v/>
      </c>
      <c r="S1342" s="144" t="str">
        <f t="shared" si="245"/>
        <v/>
      </c>
      <c r="T1342" s="145" t="str">
        <f t="shared" si="246"/>
        <v/>
      </c>
      <c r="U1342" s="118"/>
      <c r="V1342" s="145" t="str">
        <f t="shared" si="247"/>
        <v/>
      </c>
      <c r="W1342" s="144" t="str">
        <f t="shared" si="248"/>
        <v/>
      </c>
      <c r="X1342" s="146" t="str">
        <f>IF(C1342="","",IF(OR(C1342="Trade",C1342="Multi Position"),(X1341+V1342),IF(C1342="Deposit",(X1341+AE1342),IF(C1342="Withdrawal",(X1341-AE1342)))))</f>
        <v/>
      </c>
      <c r="Y1342" s="145" t="str">
        <f t="shared" si="249"/>
        <v/>
      </c>
      <c r="Z1342" s="118"/>
      <c r="AA1342" s="118"/>
      <c r="AB1342" s="118"/>
      <c r="AC1342" s="118"/>
      <c r="AD1342" s="118"/>
      <c r="AE1342" s="139"/>
      <c r="AF1342" s="118"/>
      <c r="AG1342" s="118"/>
      <c r="AH1342" s="147" t="str">
        <f t="shared" si="250"/>
        <v/>
      </c>
      <c r="AI1342" s="147" t="str">
        <f t="shared" si="251"/>
        <v/>
      </c>
      <c r="AJ1342" s="148" t="str">
        <f t="shared" si="240"/>
        <v/>
      </c>
      <c r="AK1342" s="148" t="str">
        <f t="shared" si="241"/>
        <v/>
      </c>
      <c r="AL1342" s="147" t="str">
        <f t="shared" si="242"/>
        <v/>
      </c>
      <c r="AM1342" s="147" t="str">
        <f t="shared" si="243"/>
        <v/>
      </c>
      <c r="AN1342" s="147" t="str">
        <f t="shared" si="244"/>
        <v/>
      </c>
      <c r="AO1342" s="118"/>
    </row>
    <row r="1343" spans="1:41">
      <c r="A1343" s="118"/>
      <c r="B1343" s="118"/>
      <c r="C1343" s="118"/>
      <c r="D1343" s="118"/>
      <c r="E1343" s="118"/>
      <c r="F1343" s="118"/>
      <c r="G1343" s="118"/>
      <c r="H1343" s="118"/>
      <c r="I1343" s="118"/>
      <c r="J1343" s="118"/>
      <c r="K1343" s="118"/>
      <c r="L1343" s="118"/>
      <c r="M1343" s="118"/>
      <c r="N1343" s="118"/>
      <c r="O1343" s="143" t="str">
        <f>IF(H1343="","",(S1343/S1343)&amp;":"&amp;ROUND(AH1343/S1343,2))</f>
        <v/>
      </c>
      <c r="P1343" s="118"/>
      <c r="Q1343" s="118"/>
      <c r="R1343" s="143" t="str">
        <f>IF(H1343="","",(S1343/S1343)&amp;":"&amp;ROUND(AI1343/S1343,2))</f>
        <v/>
      </c>
      <c r="S1343" s="144" t="str">
        <f t="shared" si="245"/>
        <v/>
      </c>
      <c r="T1343" s="145" t="str">
        <f t="shared" si="246"/>
        <v/>
      </c>
      <c r="U1343" s="118"/>
      <c r="V1343" s="145" t="str">
        <f t="shared" si="247"/>
        <v/>
      </c>
      <c r="W1343" s="144" t="str">
        <f t="shared" si="248"/>
        <v/>
      </c>
      <c r="X1343" s="146" t="str">
        <f>IF(C1343="","",IF(OR(C1343="Trade",C1343="Multi Position"),(X1342+V1343),IF(C1343="Deposit",(X1342+AE1343),IF(C1343="Withdrawal",(X1342-AE1343)))))</f>
        <v/>
      </c>
      <c r="Y1343" s="145" t="str">
        <f t="shared" si="249"/>
        <v/>
      </c>
      <c r="Z1343" s="118"/>
      <c r="AA1343" s="118"/>
      <c r="AB1343" s="118"/>
      <c r="AC1343" s="118"/>
      <c r="AD1343" s="118"/>
      <c r="AE1343" s="139"/>
      <c r="AF1343" s="118"/>
      <c r="AG1343" s="118"/>
      <c r="AH1343" s="147" t="str">
        <f t="shared" si="250"/>
        <v/>
      </c>
      <c r="AI1343" s="147" t="str">
        <f t="shared" si="251"/>
        <v/>
      </c>
      <c r="AJ1343" s="148" t="str">
        <f t="shared" si="240"/>
        <v/>
      </c>
      <c r="AK1343" s="148" t="str">
        <f t="shared" si="241"/>
        <v/>
      </c>
      <c r="AL1343" s="147" t="str">
        <f t="shared" si="242"/>
        <v/>
      </c>
      <c r="AM1343" s="147" t="str">
        <f t="shared" si="243"/>
        <v/>
      </c>
      <c r="AN1343" s="147" t="str">
        <f t="shared" si="244"/>
        <v/>
      </c>
      <c r="AO1343" s="118"/>
    </row>
    <row r="1344" spans="1:41">
      <c r="A1344" s="118"/>
      <c r="B1344" s="118"/>
      <c r="C1344" s="118"/>
      <c r="D1344" s="118"/>
      <c r="E1344" s="118"/>
      <c r="F1344" s="118"/>
      <c r="G1344" s="118"/>
      <c r="H1344" s="118"/>
      <c r="I1344" s="118"/>
      <c r="J1344" s="118"/>
      <c r="K1344" s="118"/>
      <c r="L1344" s="118"/>
      <c r="M1344" s="118"/>
      <c r="N1344" s="118"/>
      <c r="O1344" s="143" t="str">
        <f>IF(H1344="","",(S1344/S1344)&amp;":"&amp;ROUND(AH1344/S1344,2))</f>
        <v/>
      </c>
      <c r="P1344" s="118"/>
      <c r="Q1344" s="118"/>
      <c r="R1344" s="143" t="str">
        <f>IF(H1344="","",(S1344/S1344)&amp;":"&amp;ROUND(AI1344/S1344,2))</f>
        <v/>
      </c>
      <c r="S1344" s="144" t="str">
        <f t="shared" si="245"/>
        <v/>
      </c>
      <c r="T1344" s="145" t="str">
        <f t="shared" si="246"/>
        <v/>
      </c>
      <c r="U1344" s="118"/>
      <c r="V1344" s="145" t="str">
        <f t="shared" si="247"/>
        <v/>
      </c>
      <c r="W1344" s="144" t="str">
        <f t="shared" si="248"/>
        <v/>
      </c>
      <c r="X1344" s="146" t="str">
        <f>IF(C1344="","",IF(OR(C1344="Trade",C1344="Multi Position"),(X1343+V1344),IF(C1344="Deposit",(X1343+AE1344),IF(C1344="Withdrawal",(X1343-AE1344)))))</f>
        <v/>
      </c>
      <c r="Y1344" s="145" t="str">
        <f t="shared" si="249"/>
        <v/>
      </c>
      <c r="Z1344" s="118"/>
      <c r="AA1344" s="118"/>
      <c r="AB1344" s="118"/>
      <c r="AC1344" s="118"/>
      <c r="AD1344" s="118"/>
      <c r="AE1344" s="139"/>
      <c r="AF1344" s="118"/>
      <c r="AG1344" s="118"/>
      <c r="AH1344" s="147" t="str">
        <f t="shared" si="250"/>
        <v/>
      </c>
      <c r="AI1344" s="147" t="str">
        <f t="shared" si="251"/>
        <v/>
      </c>
      <c r="AJ1344" s="148" t="str">
        <f t="shared" si="240"/>
        <v/>
      </c>
      <c r="AK1344" s="148" t="str">
        <f t="shared" si="241"/>
        <v/>
      </c>
      <c r="AL1344" s="147" t="str">
        <f t="shared" si="242"/>
        <v/>
      </c>
      <c r="AM1344" s="147" t="str">
        <f t="shared" si="243"/>
        <v/>
      </c>
      <c r="AN1344" s="147" t="str">
        <f t="shared" si="244"/>
        <v/>
      </c>
      <c r="AO1344" s="118"/>
    </row>
    <row r="1345" spans="1:41">
      <c r="A1345" s="118"/>
      <c r="B1345" s="118"/>
      <c r="C1345" s="118"/>
      <c r="D1345" s="118"/>
      <c r="E1345" s="118"/>
      <c r="F1345" s="118"/>
      <c r="G1345" s="118"/>
      <c r="H1345" s="118"/>
      <c r="I1345" s="118"/>
      <c r="J1345" s="118"/>
      <c r="K1345" s="118"/>
      <c r="L1345" s="118"/>
      <c r="M1345" s="118"/>
      <c r="N1345" s="118"/>
      <c r="O1345" s="143" t="str">
        <f>IF(H1345="","",(S1345/S1345)&amp;":"&amp;ROUND(AH1345/S1345,2))</f>
        <v/>
      </c>
      <c r="P1345" s="118"/>
      <c r="Q1345" s="118"/>
      <c r="R1345" s="143" t="str">
        <f>IF(H1345="","",(S1345/S1345)&amp;":"&amp;ROUND(AI1345/S1345,2))</f>
        <v/>
      </c>
      <c r="S1345" s="144" t="str">
        <f t="shared" si="245"/>
        <v/>
      </c>
      <c r="T1345" s="145" t="str">
        <f t="shared" si="246"/>
        <v/>
      </c>
      <c r="U1345" s="118"/>
      <c r="V1345" s="145" t="str">
        <f t="shared" si="247"/>
        <v/>
      </c>
      <c r="W1345" s="144" t="str">
        <f t="shared" si="248"/>
        <v/>
      </c>
      <c r="X1345" s="146" t="str">
        <f>IF(C1345="","",IF(OR(C1345="Trade",C1345="Multi Position"),(X1344+V1345),IF(C1345="Deposit",(X1344+AE1345),IF(C1345="Withdrawal",(X1344-AE1345)))))</f>
        <v/>
      </c>
      <c r="Y1345" s="145" t="str">
        <f t="shared" si="249"/>
        <v/>
      </c>
      <c r="Z1345" s="118"/>
      <c r="AA1345" s="118"/>
      <c r="AB1345" s="118"/>
      <c r="AC1345" s="118"/>
      <c r="AD1345" s="118"/>
      <c r="AE1345" s="139"/>
      <c r="AF1345" s="118"/>
      <c r="AG1345" s="118"/>
      <c r="AH1345" s="147" t="str">
        <f t="shared" si="250"/>
        <v/>
      </c>
      <c r="AI1345" s="147" t="str">
        <f t="shared" si="251"/>
        <v/>
      </c>
      <c r="AJ1345" s="148" t="str">
        <f t="shared" si="240"/>
        <v/>
      </c>
      <c r="AK1345" s="148" t="str">
        <f t="shared" si="241"/>
        <v/>
      </c>
      <c r="AL1345" s="147" t="str">
        <f t="shared" si="242"/>
        <v/>
      </c>
      <c r="AM1345" s="147" t="str">
        <f t="shared" si="243"/>
        <v/>
      </c>
      <c r="AN1345" s="147" t="str">
        <f t="shared" si="244"/>
        <v/>
      </c>
      <c r="AO1345" s="118"/>
    </row>
    <row r="1346" spans="1:41">
      <c r="A1346" s="118"/>
      <c r="B1346" s="118"/>
      <c r="C1346" s="118"/>
      <c r="D1346" s="118"/>
      <c r="E1346" s="118"/>
      <c r="F1346" s="118"/>
      <c r="G1346" s="118"/>
      <c r="H1346" s="118"/>
      <c r="I1346" s="118"/>
      <c r="J1346" s="118"/>
      <c r="K1346" s="118"/>
      <c r="L1346" s="118"/>
      <c r="M1346" s="118"/>
      <c r="N1346" s="118"/>
      <c r="O1346" s="143" t="str">
        <f>IF(H1346="","",(S1346/S1346)&amp;":"&amp;ROUND(AH1346/S1346,2))</f>
        <v/>
      </c>
      <c r="P1346" s="118"/>
      <c r="Q1346" s="118"/>
      <c r="R1346" s="143" t="str">
        <f>IF(H1346="","",(S1346/S1346)&amp;":"&amp;ROUND(AI1346/S1346,2))</f>
        <v/>
      </c>
      <c r="S1346" s="144" t="str">
        <f t="shared" si="245"/>
        <v/>
      </c>
      <c r="T1346" s="145" t="str">
        <f t="shared" si="246"/>
        <v/>
      </c>
      <c r="U1346" s="118"/>
      <c r="V1346" s="145" t="str">
        <f t="shared" si="247"/>
        <v/>
      </c>
      <c r="W1346" s="144" t="str">
        <f t="shared" si="248"/>
        <v/>
      </c>
      <c r="X1346" s="146" t="str">
        <f>IF(C1346="","",IF(OR(C1346="Trade",C1346="Multi Position"),(X1345+V1346),IF(C1346="Deposit",(X1345+AE1346),IF(C1346="Withdrawal",(X1345-AE1346)))))</f>
        <v/>
      </c>
      <c r="Y1346" s="145" t="str">
        <f t="shared" si="249"/>
        <v/>
      </c>
      <c r="Z1346" s="118"/>
      <c r="AA1346" s="118"/>
      <c r="AB1346" s="118"/>
      <c r="AC1346" s="118"/>
      <c r="AD1346" s="118"/>
      <c r="AE1346" s="139"/>
      <c r="AF1346" s="118"/>
      <c r="AG1346" s="118"/>
      <c r="AH1346" s="147" t="str">
        <f t="shared" si="250"/>
        <v/>
      </c>
      <c r="AI1346" s="147" t="str">
        <f t="shared" si="251"/>
        <v/>
      </c>
      <c r="AJ1346" s="148" t="str">
        <f t="shared" si="240"/>
        <v/>
      </c>
      <c r="AK1346" s="148" t="str">
        <f t="shared" si="241"/>
        <v/>
      </c>
      <c r="AL1346" s="147" t="str">
        <f t="shared" si="242"/>
        <v/>
      </c>
      <c r="AM1346" s="147" t="str">
        <f t="shared" si="243"/>
        <v/>
      </c>
      <c r="AN1346" s="147" t="str">
        <f t="shared" si="244"/>
        <v/>
      </c>
      <c r="AO1346" s="118"/>
    </row>
    <row r="1347" spans="1:41">
      <c r="A1347" s="118"/>
      <c r="B1347" s="118"/>
      <c r="C1347" s="118"/>
      <c r="D1347" s="118"/>
      <c r="E1347" s="118"/>
      <c r="F1347" s="118"/>
      <c r="G1347" s="118"/>
      <c r="H1347" s="118"/>
      <c r="I1347" s="118"/>
      <c r="J1347" s="118"/>
      <c r="K1347" s="118"/>
      <c r="L1347" s="118"/>
      <c r="M1347" s="118"/>
      <c r="N1347" s="118"/>
      <c r="O1347" s="143" t="str">
        <f>IF(H1347="","",(S1347/S1347)&amp;":"&amp;ROUND(AH1347/S1347,2))</f>
        <v/>
      </c>
      <c r="P1347" s="118"/>
      <c r="Q1347" s="118"/>
      <c r="R1347" s="143" t="str">
        <f>IF(H1347="","",(S1347/S1347)&amp;":"&amp;ROUND(AI1347/S1347,2))</f>
        <v/>
      </c>
      <c r="S1347" s="144" t="str">
        <f t="shared" si="245"/>
        <v/>
      </c>
      <c r="T1347" s="145" t="str">
        <f t="shared" si="246"/>
        <v/>
      </c>
      <c r="U1347" s="118"/>
      <c r="V1347" s="145" t="str">
        <f t="shared" si="247"/>
        <v/>
      </c>
      <c r="W1347" s="144" t="str">
        <f t="shared" si="248"/>
        <v/>
      </c>
      <c r="X1347" s="146" t="str">
        <f>IF(C1347="","",IF(OR(C1347="Trade",C1347="Multi Position"),(X1346+V1347),IF(C1347="Deposit",(X1346+AE1347),IF(C1347="Withdrawal",(X1346-AE1347)))))</f>
        <v/>
      </c>
      <c r="Y1347" s="145" t="str">
        <f t="shared" si="249"/>
        <v/>
      </c>
      <c r="Z1347" s="118"/>
      <c r="AA1347" s="118"/>
      <c r="AB1347" s="118"/>
      <c r="AC1347" s="118"/>
      <c r="AD1347" s="118"/>
      <c r="AE1347" s="139"/>
      <c r="AF1347" s="118"/>
      <c r="AG1347" s="118"/>
      <c r="AH1347" s="147" t="str">
        <f t="shared" si="250"/>
        <v/>
      </c>
      <c r="AI1347" s="147" t="str">
        <f t="shared" si="251"/>
        <v/>
      </c>
      <c r="AJ1347" s="148" t="str">
        <f t="shared" si="240"/>
        <v/>
      </c>
      <c r="AK1347" s="148" t="str">
        <f t="shared" si="241"/>
        <v/>
      </c>
      <c r="AL1347" s="147" t="str">
        <f t="shared" si="242"/>
        <v/>
      </c>
      <c r="AM1347" s="147" t="str">
        <f t="shared" si="243"/>
        <v/>
      </c>
      <c r="AN1347" s="147" t="str">
        <f t="shared" si="244"/>
        <v/>
      </c>
      <c r="AO1347" s="118"/>
    </row>
    <row r="1348" spans="1:41">
      <c r="A1348" s="118"/>
      <c r="B1348" s="118"/>
      <c r="C1348" s="118"/>
      <c r="D1348" s="118"/>
      <c r="E1348" s="118"/>
      <c r="F1348" s="118"/>
      <c r="G1348" s="118"/>
      <c r="H1348" s="118"/>
      <c r="I1348" s="118"/>
      <c r="J1348" s="118"/>
      <c r="K1348" s="118"/>
      <c r="L1348" s="118"/>
      <c r="M1348" s="118"/>
      <c r="N1348" s="118"/>
      <c r="O1348" s="143" t="str">
        <f>IF(H1348="","",(S1348/S1348)&amp;":"&amp;ROUND(AH1348/S1348,2))</f>
        <v/>
      </c>
      <c r="P1348" s="118"/>
      <c r="Q1348" s="118"/>
      <c r="R1348" s="143" t="str">
        <f>IF(H1348="","",(S1348/S1348)&amp;":"&amp;ROUND(AI1348/S1348,2))</f>
        <v/>
      </c>
      <c r="S1348" s="144" t="str">
        <f t="shared" si="245"/>
        <v/>
      </c>
      <c r="T1348" s="145" t="str">
        <f t="shared" si="246"/>
        <v/>
      </c>
      <c r="U1348" s="118"/>
      <c r="V1348" s="145" t="str">
        <f t="shared" si="247"/>
        <v/>
      </c>
      <c r="W1348" s="144" t="str">
        <f t="shared" si="248"/>
        <v/>
      </c>
      <c r="X1348" s="146" t="str">
        <f>IF(C1348="","",IF(OR(C1348="Trade",C1348="Multi Position"),(X1347+V1348),IF(C1348="Deposit",(X1347+AE1348),IF(C1348="Withdrawal",(X1347-AE1348)))))</f>
        <v/>
      </c>
      <c r="Y1348" s="145" t="str">
        <f t="shared" si="249"/>
        <v/>
      </c>
      <c r="Z1348" s="118"/>
      <c r="AA1348" s="118"/>
      <c r="AB1348" s="118"/>
      <c r="AC1348" s="118"/>
      <c r="AD1348" s="118"/>
      <c r="AE1348" s="139"/>
      <c r="AF1348" s="118"/>
      <c r="AG1348" s="118"/>
      <c r="AH1348" s="147" t="str">
        <f t="shared" si="250"/>
        <v/>
      </c>
      <c r="AI1348" s="147" t="str">
        <f t="shared" si="251"/>
        <v/>
      </c>
      <c r="AJ1348" s="148" t="str">
        <f t="shared" si="240"/>
        <v/>
      </c>
      <c r="AK1348" s="148" t="str">
        <f t="shared" si="241"/>
        <v/>
      </c>
      <c r="AL1348" s="147" t="str">
        <f t="shared" si="242"/>
        <v/>
      </c>
      <c r="AM1348" s="147" t="str">
        <f t="shared" si="243"/>
        <v/>
      </c>
      <c r="AN1348" s="147" t="str">
        <f t="shared" si="244"/>
        <v/>
      </c>
      <c r="AO1348" s="118"/>
    </row>
    <row r="1349" spans="1:41">
      <c r="A1349" s="118"/>
      <c r="B1349" s="118"/>
      <c r="C1349" s="118"/>
      <c r="D1349" s="118"/>
      <c r="E1349" s="118"/>
      <c r="F1349" s="118"/>
      <c r="G1349" s="118"/>
      <c r="H1349" s="118"/>
      <c r="I1349" s="118"/>
      <c r="J1349" s="118"/>
      <c r="K1349" s="118"/>
      <c r="L1349" s="118"/>
      <c r="M1349" s="118"/>
      <c r="N1349" s="118"/>
      <c r="O1349" s="143" t="str">
        <f>IF(H1349="","",(S1349/S1349)&amp;":"&amp;ROUND(AH1349/S1349,2))</f>
        <v/>
      </c>
      <c r="P1349" s="118"/>
      <c r="Q1349" s="118"/>
      <c r="R1349" s="143" t="str">
        <f>IF(H1349="","",(S1349/S1349)&amp;":"&amp;ROUND(AI1349/S1349,2))</f>
        <v/>
      </c>
      <c r="S1349" s="144" t="str">
        <f t="shared" si="245"/>
        <v/>
      </c>
      <c r="T1349" s="145" t="str">
        <f t="shared" si="246"/>
        <v/>
      </c>
      <c r="U1349" s="118"/>
      <c r="V1349" s="145" t="str">
        <f t="shared" si="247"/>
        <v/>
      </c>
      <c r="W1349" s="144" t="str">
        <f t="shared" si="248"/>
        <v/>
      </c>
      <c r="X1349" s="146" t="str">
        <f>IF(C1349="","",IF(OR(C1349="Trade",C1349="Multi Position"),(X1348+V1349),IF(C1349="Deposit",(X1348+AE1349),IF(C1349="Withdrawal",(X1348-AE1349)))))</f>
        <v/>
      </c>
      <c r="Y1349" s="145" t="str">
        <f t="shared" si="249"/>
        <v/>
      </c>
      <c r="Z1349" s="118"/>
      <c r="AA1349" s="118"/>
      <c r="AB1349" s="118"/>
      <c r="AC1349" s="118"/>
      <c r="AD1349" s="118"/>
      <c r="AE1349" s="139"/>
      <c r="AF1349" s="118"/>
      <c r="AG1349" s="118"/>
      <c r="AH1349" s="147" t="str">
        <f t="shared" si="250"/>
        <v/>
      </c>
      <c r="AI1349" s="147" t="str">
        <f t="shared" si="251"/>
        <v/>
      </c>
      <c r="AJ1349" s="148" t="str">
        <f t="shared" si="240"/>
        <v/>
      </c>
      <c r="AK1349" s="148" t="str">
        <f t="shared" si="241"/>
        <v/>
      </c>
      <c r="AL1349" s="147" t="str">
        <f t="shared" si="242"/>
        <v/>
      </c>
      <c r="AM1349" s="147" t="str">
        <f t="shared" si="243"/>
        <v/>
      </c>
      <c r="AN1349" s="147" t="str">
        <f t="shared" si="244"/>
        <v/>
      </c>
      <c r="AO1349" s="118"/>
    </row>
    <row r="1350" spans="1:41">
      <c r="A1350" s="118"/>
      <c r="B1350" s="118"/>
      <c r="C1350" s="118"/>
      <c r="D1350" s="118"/>
      <c r="E1350" s="118"/>
      <c r="F1350" s="118"/>
      <c r="G1350" s="118"/>
      <c r="H1350" s="118"/>
      <c r="I1350" s="118"/>
      <c r="J1350" s="118"/>
      <c r="K1350" s="118"/>
      <c r="L1350" s="118"/>
      <c r="M1350" s="118"/>
      <c r="N1350" s="118"/>
      <c r="O1350" s="143" t="str">
        <f>IF(H1350="","",(S1350/S1350)&amp;":"&amp;ROUND(AH1350/S1350,2))</f>
        <v/>
      </c>
      <c r="P1350" s="118"/>
      <c r="Q1350" s="118"/>
      <c r="R1350" s="143" t="str">
        <f>IF(H1350="","",(S1350/S1350)&amp;":"&amp;ROUND(AI1350/S1350,2))</f>
        <v/>
      </c>
      <c r="S1350" s="144" t="str">
        <f t="shared" si="245"/>
        <v/>
      </c>
      <c r="T1350" s="145" t="str">
        <f t="shared" si="246"/>
        <v/>
      </c>
      <c r="U1350" s="118"/>
      <c r="V1350" s="145" t="str">
        <f t="shared" si="247"/>
        <v/>
      </c>
      <c r="W1350" s="144" t="str">
        <f t="shared" si="248"/>
        <v/>
      </c>
      <c r="X1350" s="146" t="str">
        <f>IF(C1350="","",IF(OR(C1350="Trade",C1350="Multi Position"),(X1349+V1350),IF(C1350="Deposit",(X1349+AE1350),IF(C1350="Withdrawal",(X1349-AE1350)))))</f>
        <v/>
      </c>
      <c r="Y1350" s="145" t="str">
        <f t="shared" si="249"/>
        <v/>
      </c>
      <c r="Z1350" s="118"/>
      <c r="AA1350" s="118"/>
      <c r="AB1350" s="118"/>
      <c r="AC1350" s="118"/>
      <c r="AD1350" s="118"/>
      <c r="AE1350" s="139"/>
      <c r="AF1350" s="118"/>
      <c r="AG1350" s="118"/>
      <c r="AH1350" s="147" t="str">
        <f t="shared" si="250"/>
        <v/>
      </c>
      <c r="AI1350" s="147" t="str">
        <f t="shared" si="251"/>
        <v/>
      </c>
      <c r="AJ1350" s="148" t="str">
        <f t="shared" si="240"/>
        <v/>
      </c>
      <c r="AK1350" s="148" t="str">
        <f t="shared" si="241"/>
        <v/>
      </c>
      <c r="AL1350" s="147" t="str">
        <f t="shared" si="242"/>
        <v/>
      </c>
      <c r="AM1350" s="147" t="str">
        <f t="shared" si="243"/>
        <v/>
      </c>
      <c r="AN1350" s="147" t="str">
        <f t="shared" si="244"/>
        <v/>
      </c>
      <c r="AO1350" s="118"/>
    </row>
    <row r="1351" spans="1:41">
      <c r="A1351" s="118"/>
      <c r="B1351" s="118"/>
      <c r="C1351" s="118"/>
      <c r="D1351" s="118"/>
      <c r="E1351" s="118"/>
      <c r="F1351" s="118"/>
      <c r="G1351" s="118"/>
      <c r="H1351" s="118"/>
      <c r="I1351" s="118"/>
      <c r="J1351" s="118"/>
      <c r="K1351" s="118"/>
      <c r="L1351" s="118"/>
      <c r="M1351" s="118"/>
      <c r="N1351" s="118"/>
      <c r="O1351" s="143" t="str">
        <f>IF(H1351="","",(S1351/S1351)&amp;":"&amp;ROUND(AH1351/S1351,2))</f>
        <v/>
      </c>
      <c r="P1351" s="118"/>
      <c r="Q1351" s="118"/>
      <c r="R1351" s="143" t="str">
        <f>IF(H1351="","",(S1351/S1351)&amp;":"&amp;ROUND(AI1351/S1351,2))</f>
        <v/>
      </c>
      <c r="S1351" s="144" t="str">
        <f t="shared" si="245"/>
        <v/>
      </c>
      <c r="T1351" s="145" t="str">
        <f t="shared" si="246"/>
        <v/>
      </c>
      <c r="U1351" s="118"/>
      <c r="V1351" s="145" t="str">
        <f t="shared" si="247"/>
        <v/>
      </c>
      <c r="W1351" s="144" t="str">
        <f t="shared" si="248"/>
        <v/>
      </c>
      <c r="X1351" s="146" t="str">
        <f>IF(C1351="","",IF(OR(C1351="Trade",C1351="Multi Position"),(X1350+V1351),IF(C1351="Deposit",(X1350+AE1351),IF(C1351="Withdrawal",(X1350-AE1351)))))</f>
        <v/>
      </c>
      <c r="Y1351" s="145" t="str">
        <f t="shared" si="249"/>
        <v/>
      </c>
      <c r="Z1351" s="118"/>
      <c r="AA1351" s="118"/>
      <c r="AB1351" s="118"/>
      <c r="AC1351" s="118"/>
      <c r="AD1351" s="118"/>
      <c r="AE1351" s="139"/>
      <c r="AF1351" s="118"/>
      <c r="AG1351" s="118"/>
      <c r="AH1351" s="147" t="str">
        <f t="shared" si="250"/>
        <v/>
      </c>
      <c r="AI1351" s="147" t="str">
        <f t="shared" si="251"/>
        <v/>
      </c>
      <c r="AJ1351" s="148" t="str">
        <f t="shared" si="240"/>
        <v/>
      </c>
      <c r="AK1351" s="148" t="str">
        <f t="shared" si="241"/>
        <v/>
      </c>
      <c r="AL1351" s="147" t="str">
        <f t="shared" si="242"/>
        <v/>
      </c>
      <c r="AM1351" s="147" t="str">
        <f t="shared" si="243"/>
        <v/>
      </c>
      <c r="AN1351" s="147" t="str">
        <f t="shared" si="244"/>
        <v/>
      </c>
      <c r="AO1351" s="118"/>
    </row>
    <row r="1352" spans="1:41">
      <c r="A1352" s="118"/>
      <c r="B1352" s="118"/>
      <c r="C1352" s="118"/>
      <c r="D1352" s="118"/>
      <c r="E1352" s="118"/>
      <c r="F1352" s="118"/>
      <c r="G1352" s="118"/>
      <c r="H1352" s="118"/>
      <c r="I1352" s="118"/>
      <c r="J1352" s="118"/>
      <c r="K1352" s="118"/>
      <c r="L1352" s="118"/>
      <c r="M1352" s="118"/>
      <c r="N1352" s="118"/>
      <c r="O1352" s="143" t="str">
        <f>IF(H1352="","",(S1352/S1352)&amp;":"&amp;ROUND(AH1352/S1352,2))</f>
        <v/>
      </c>
      <c r="P1352" s="118"/>
      <c r="Q1352" s="118"/>
      <c r="R1352" s="143" t="str">
        <f>IF(H1352="","",(S1352/S1352)&amp;":"&amp;ROUND(AI1352/S1352,2))</f>
        <v/>
      </c>
      <c r="S1352" s="144" t="str">
        <f t="shared" si="245"/>
        <v/>
      </c>
      <c r="T1352" s="145" t="str">
        <f t="shared" si="246"/>
        <v/>
      </c>
      <c r="U1352" s="118"/>
      <c r="V1352" s="145" t="str">
        <f t="shared" si="247"/>
        <v/>
      </c>
      <c r="W1352" s="144" t="str">
        <f t="shared" si="248"/>
        <v/>
      </c>
      <c r="X1352" s="146" t="str">
        <f>IF(C1352="","",IF(OR(C1352="Trade",C1352="Multi Position"),(X1351+V1352),IF(C1352="Deposit",(X1351+AE1352),IF(C1352="Withdrawal",(X1351-AE1352)))))</f>
        <v/>
      </c>
      <c r="Y1352" s="145" t="str">
        <f t="shared" si="249"/>
        <v/>
      </c>
      <c r="Z1352" s="118"/>
      <c r="AA1352" s="118"/>
      <c r="AB1352" s="118"/>
      <c r="AC1352" s="118"/>
      <c r="AD1352" s="118"/>
      <c r="AE1352" s="139"/>
      <c r="AF1352" s="118"/>
      <c r="AG1352" s="118"/>
      <c r="AH1352" s="147" t="str">
        <f t="shared" si="250"/>
        <v/>
      </c>
      <c r="AI1352" s="147" t="str">
        <f t="shared" si="251"/>
        <v/>
      </c>
      <c r="AJ1352" s="148" t="str">
        <f t="shared" si="240"/>
        <v/>
      </c>
      <c r="AK1352" s="148" t="str">
        <f t="shared" si="241"/>
        <v/>
      </c>
      <c r="AL1352" s="147" t="str">
        <f t="shared" si="242"/>
        <v/>
      </c>
      <c r="AM1352" s="147" t="str">
        <f t="shared" si="243"/>
        <v/>
      </c>
      <c r="AN1352" s="147" t="str">
        <f t="shared" si="244"/>
        <v/>
      </c>
      <c r="AO1352" s="118"/>
    </row>
    <row r="1353" spans="1:41">
      <c r="A1353" s="118"/>
      <c r="B1353" s="118"/>
      <c r="C1353" s="118"/>
      <c r="D1353" s="118"/>
      <c r="E1353" s="118"/>
      <c r="F1353" s="118"/>
      <c r="G1353" s="118"/>
      <c r="H1353" s="118"/>
      <c r="I1353" s="118"/>
      <c r="J1353" s="118"/>
      <c r="K1353" s="118"/>
      <c r="L1353" s="118"/>
      <c r="M1353" s="118"/>
      <c r="N1353" s="118"/>
      <c r="O1353" s="143" t="str">
        <f>IF(H1353="","",(S1353/S1353)&amp;":"&amp;ROUND(AH1353/S1353,2))</f>
        <v/>
      </c>
      <c r="P1353" s="118"/>
      <c r="Q1353" s="118"/>
      <c r="R1353" s="143" t="str">
        <f>IF(H1353="","",(S1353/S1353)&amp;":"&amp;ROUND(AI1353/S1353,2))</f>
        <v/>
      </c>
      <c r="S1353" s="144" t="str">
        <f t="shared" si="245"/>
        <v/>
      </c>
      <c r="T1353" s="145" t="str">
        <f t="shared" si="246"/>
        <v/>
      </c>
      <c r="U1353" s="118"/>
      <c r="V1353" s="145" t="str">
        <f t="shared" si="247"/>
        <v/>
      </c>
      <c r="W1353" s="144" t="str">
        <f t="shared" si="248"/>
        <v/>
      </c>
      <c r="X1353" s="146" t="str">
        <f>IF(C1353="","",IF(OR(C1353="Trade",C1353="Multi Position"),(X1352+V1353),IF(C1353="Deposit",(X1352+AE1353),IF(C1353="Withdrawal",(X1352-AE1353)))))</f>
        <v/>
      </c>
      <c r="Y1353" s="145" t="str">
        <f t="shared" si="249"/>
        <v/>
      </c>
      <c r="Z1353" s="118"/>
      <c r="AA1353" s="118"/>
      <c r="AB1353" s="118"/>
      <c r="AC1353" s="118"/>
      <c r="AD1353" s="118"/>
      <c r="AE1353" s="139"/>
      <c r="AF1353" s="118"/>
      <c r="AG1353" s="118"/>
      <c r="AH1353" s="147" t="str">
        <f t="shared" si="250"/>
        <v/>
      </c>
      <c r="AI1353" s="147" t="str">
        <f t="shared" si="251"/>
        <v/>
      </c>
      <c r="AJ1353" s="148" t="str">
        <f t="shared" si="240"/>
        <v/>
      </c>
      <c r="AK1353" s="148" t="str">
        <f t="shared" si="241"/>
        <v/>
      </c>
      <c r="AL1353" s="147" t="str">
        <f t="shared" si="242"/>
        <v/>
      </c>
      <c r="AM1353" s="147" t="str">
        <f t="shared" si="243"/>
        <v/>
      </c>
      <c r="AN1353" s="147" t="str">
        <f t="shared" si="244"/>
        <v/>
      </c>
      <c r="AO1353" s="118"/>
    </row>
    <row r="1354" spans="1:41">
      <c r="A1354" s="118"/>
      <c r="B1354" s="118"/>
      <c r="C1354" s="118"/>
      <c r="D1354" s="118"/>
      <c r="E1354" s="118"/>
      <c r="F1354" s="118"/>
      <c r="G1354" s="118"/>
      <c r="H1354" s="118"/>
      <c r="I1354" s="118"/>
      <c r="J1354" s="118"/>
      <c r="K1354" s="118"/>
      <c r="L1354" s="118"/>
      <c r="M1354" s="118"/>
      <c r="N1354" s="118"/>
      <c r="O1354" s="143" t="str">
        <f>IF(H1354="","",(S1354/S1354)&amp;":"&amp;ROUND(AH1354/S1354,2))</f>
        <v/>
      </c>
      <c r="P1354" s="118"/>
      <c r="Q1354" s="118"/>
      <c r="R1354" s="143" t="str">
        <f>IF(H1354="","",(S1354/S1354)&amp;":"&amp;ROUND(AI1354/S1354,2))</f>
        <v/>
      </c>
      <c r="S1354" s="144" t="str">
        <f t="shared" si="245"/>
        <v/>
      </c>
      <c r="T1354" s="145" t="str">
        <f t="shared" si="246"/>
        <v/>
      </c>
      <c r="U1354" s="118"/>
      <c r="V1354" s="145" t="str">
        <f t="shared" si="247"/>
        <v/>
      </c>
      <c r="W1354" s="144" t="str">
        <f t="shared" si="248"/>
        <v/>
      </c>
      <c r="X1354" s="146" t="str">
        <f>IF(C1354="","",IF(OR(C1354="Trade",C1354="Multi Position"),(X1353+V1354),IF(C1354="Deposit",(X1353+AE1354),IF(C1354="Withdrawal",(X1353-AE1354)))))</f>
        <v/>
      </c>
      <c r="Y1354" s="145" t="str">
        <f t="shared" si="249"/>
        <v/>
      </c>
      <c r="Z1354" s="118"/>
      <c r="AA1354" s="118"/>
      <c r="AB1354" s="118"/>
      <c r="AC1354" s="118"/>
      <c r="AD1354" s="118"/>
      <c r="AE1354" s="139"/>
      <c r="AF1354" s="118"/>
      <c r="AG1354" s="118"/>
      <c r="AH1354" s="147" t="str">
        <f t="shared" si="250"/>
        <v/>
      </c>
      <c r="AI1354" s="147" t="str">
        <f t="shared" si="251"/>
        <v/>
      </c>
      <c r="AJ1354" s="148" t="str">
        <f t="shared" ref="AJ1354:AJ1417" si="252">IF(V1354&lt;0,V1354/-X1354,S1354)</f>
        <v/>
      </c>
      <c r="AK1354" s="148" t="str">
        <f t="shared" ref="AK1354:AK1417" si="253">IF(V1354="","",IF(H1354="LONG",IF(V1354&gt;0,V1354/X1354,((L1354*(P1354-K1354))/X1354)),IF(V1354&gt;0,V1354/X1354,((L1354*(K1354-P1354))/X1354))))</f>
        <v/>
      </c>
      <c r="AL1354" s="147" t="str">
        <f t="shared" ref="AL1354:AL1417" si="254">IF(B1354="","",MONTH(B1354))</f>
        <v/>
      </c>
      <c r="AM1354" s="147" t="str">
        <f t="shared" ref="AM1354:AM1417" si="255">IF(B1354="","",YEAR(B1354))</f>
        <v/>
      </c>
      <c r="AN1354" s="147" t="str">
        <f t="shared" ref="AN1354:AN1417" si="256">IF(B1354="","",DAY(B1354))</f>
        <v/>
      </c>
      <c r="AO1354" s="118"/>
    </row>
    <row r="1355" spans="1:41">
      <c r="A1355" s="118"/>
      <c r="B1355" s="118"/>
      <c r="C1355" s="118"/>
      <c r="D1355" s="118"/>
      <c r="E1355" s="118"/>
      <c r="F1355" s="118"/>
      <c r="G1355" s="118"/>
      <c r="H1355" s="118"/>
      <c r="I1355" s="118"/>
      <c r="J1355" s="118"/>
      <c r="K1355" s="118"/>
      <c r="L1355" s="118"/>
      <c r="M1355" s="118"/>
      <c r="N1355" s="118"/>
      <c r="O1355" s="143" t="str">
        <f>IF(H1355="","",(S1355/S1355)&amp;":"&amp;ROUND(AH1355/S1355,2))</f>
        <v/>
      </c>
      <c r="P1355" s="118"/>
      <c r="Q1355" s="118"/>
      <c r="R1355" s="143" t="str">
        <f>IF(H1355="","",(S1355/S1355)&amp;":"&amp;ROUND(AI1355/S1355,2))</f>
        <v/>
      </c>
      <c r="S1355" s="144" t="str">
        <f t="shared" ref="S1355:S1418" si="257">IF(N1355="","",IF(H1355="LONG",(((K1355-M1355)*L1355)/X1354),(((M1355-K1355)*L1355)/X1354)))</f>
        <v/>
      </c>
      <c r="T1355" s="145" t="str">
        <f t="shared" ref="T1355:T1418" si="258">IF(K1355="","",IF(H1355="LONG",(P1355*L1355)-(K1355*L1355),(K1355*L1355)-(P1355*L1355)))</f>
        <v/>
      </c>
      <c r="U1355" s="118"/>
      <c r="V1355" s="145" t="str">
        <f t="shared" ref="V1355:V1418" si="259">IF(K1355="","",IF(T1355&lt;0,(T1355)-+U1355,(T1355)-U1355))</f>
        <v/>
      </c>
      <c r="W1355" s="144" t="str">
        <f t="shared" ref="W1355:W1418" si="260">IF(P1355="","",SUM(V1355/X1354))</f>
        <v/>
      </c>
      <c r="X1355" s="146" t="str">
        <f>IF(C1355="","",IF(OR(C1355="Trade",C1355="Multi Position"),(X1354+V1355),IF(C1355="Deposit",(X1354+AE1355),IF(C1355="Withdrawal",(X1354-AE1355)))))</f>
        <v/>
      </c>
      <c r="Y1355" s="145" t="str">
        <f t="shared" ref="Y1355:Y1418" si="261">IF(Q1355="","",INT(Q1355-B1355)&amp;" Days "&amp;TEXT(Q1355-B1355,"H"" Hrs ""m"" mins """))</f>
        <v/>
      </c>
      <c r="Z1355" s="118"/>
      <c r="AA1355" s="118"/>
      <c r="AB1355" s="118"/>
      <c r="AC1355" s="118"/>
      <c r="AD1355" s="118"/>
      <c r="AE1355" s="139"/>
      <c r="AF1355" s="118"/>
      <c r="AG1355" s="118"/>
      <c r="AH1355" s="147" t="str">
        <f t="shared" ref="AH1355:AH1418" si="262">IF(K1355="","", IF(H1355="LONG", (((N1355-K1355)*L1355)/X1354), (((K1355-N1355)*L1355)/X1354)))</f>
        <v/>
      </c>
      <c r="AI1355" s="147" t="str">
        <f t="shared" ref="AI1355:AI1418" si="263">IF(K1355="","", IF(H1355="LONG", (((P1355-K1355)*L1355)/X1354), (((K1355-P1355)*L1355)/X1354)))</f>
        <v/>
      </c>
      <c r="AJ1355" s="148" t="str">
        <f t="shared" si="252"/>
        <v/>
      </c>
      <c r="AK1355" s="148" t="str">
        <f t="shared" si="253"/>
        <v/>
      </c>
      <c r="AL1355" s="147" t="str">
        <f t="shared" si="254"/>
        <v/>
      </c>
      <c r="AM1355" s="147" t="str">
        <f t="shared" si="255"/>
        <v/>
      </c>
      <c r="AN1355" s="147" t="str">
        <f t="shared" si="256"/>
        <v/>
      </c>
      <c r="AO1355" s="118"/>
    </row>
    <row r="1356" spans="1:41">
      <c r="A1356" s="118"/>
      <c r="B1356" s="118"/>
      <c r="C1356" s="118"/>
      <c r="D1356" s="118"/>
      <c r="E1356" s="118"/>
      <c r="F1356" s="118"/>
      <c r="G1356" s="118"/>
      <c r="H1356" s="118"/>
      <c r="I1356" s="118"/>
      <c r="J1356" s="118"/>
      <c r="K1356" s="118"/>
      <c r="L1356" s="118"/>
      <c r="M1356" s="118"/>
      <c r="N1356" s="118"/>
      <c r="O1356" s="143" t="str">
        <f>IF(H1356="","",(S1356/S1356)&amp;":"&amp;ROUND(AH1356/S1356,2))</f>
        <v/>
      </c>
      <c r="P1356" s="118"/>
      <c r="Q1356" s="118"/>
      <c r="R1356" s="143" t="str">
        <f>IF(H1356="","",(S1356/S1356)&amp;":"&amp;ROUND(AI1356/S1356,2))</f>
        <v/>
      </c>
      <c r="S1356" s="144" t="str">
        <f t="shared" si="257"/>
        <v/>
      </c>
      <c r="T1356" s="145" t="str">
        <f t="shared" si="258"/>
        <v/>
      </c>
      <c r="U1356" s="118"/>
      <c r="V1356" s="145" t="str">
        <f t="shared" si="259"/>
        <v/>
      </c>
      <c r="W1356" s="144" t="str">
        <f t="shared" si="260"/>
        <v/>
      </c>
      <c r="X1356" s="146" t="str">
        <f>IF(C1356="","",IF(OR(C1356="Trade",C1356="Multi Position"),(X1355+V1356),IF(C1356="Deposit",(X1355+AE1356),IF(C1356="Withdrawal",(X1355-AE1356)))))</f>
        <v/>
      </c>
      <c r="Y1356" s="145" t="str">
        <f t="shared" si="261"/>
        <v/>
      </c>
      <c r="Z1356" s="118"/>
      <c r="AA1356" s="118"/>
      <c r="AB1356" s="118"/>
      <c r="AC1356" s="118"/>
      <c r="AD1356" s="118"/>
      <c r="AE1356" s="139"/>
      <c r="AF1356" s="118"/>
      <c r="AG1356" s="118"/>
      <c r="AH1356" s="147" t="str">
        <f t="shared" si="262"/>
        <v/>
      </c>
      <c r="AI1356" s="147" t="str">
        <f t="shared" si="263"/>
        <v/>
      </c>
      <c r="AJ1356" s="148" t="str">
        <f t="shared" si="252"/>
        <v/>
      </c>
      <c r="AK1356" s="148" t="str">
        <f t="shared" si="253"/>
        <v/>
      </c>
      <c r="AL1356" s="147" t="str">
        <f t="shared" si="254"/>
        <v/>
      </c>
      <c r="AM1356" s="147" t="str">
        <f t="shared" si="255"/>
        <v/>
      </c>
      <c r="AN1356" s="147" t="str">
        <f t="shared" si="256"/>
        <v/>
      </c>
      <c r="AO1356" s="118"/>
    </row>
    <row r="1357" spans="1:41">
      <c r="A1357" s="118"/>
      <c r="B1357" s="118"/>
      <c r="C1357" s="118"/>
      <c r="D1357" s="118"/>
      <c r="E1357" s="118"/>
      <c r="F1357" s="118"/>
      <c r="G1357" s="118"/>
      <c r="H1357" s="118"/>
      <c r="I1357" s="118"/>
      <c r="J1357" s="118"/>
      <c r="K1357" s="118"/>
      <c r="L1357" s="118"/>
      <c r="M1357" s="118"/>
      <c r="N1357" s="118"/>
      <c r="O1357" s="143" t="str">
        <f>IF(H1357="","",(S1357/S1357)&amp;":"&amp;ROUND(AH1357/S1357,2))</f>
        <v/>
      </c>
      <c r="P1357" s="118"/>
      <c r="Q1357" s="118"/>
      <c r="R1357" s="143" t="str">
        <f>IF(H1357="","",(S1357/S1357)&amp;":"&amp;ROUND(AI1357/S1357,2))</f>
        <v/>
      </c>
      <c r="S1357" s="144" t="str">
        <f t="shared" si="257"/>
        <v/>
      </c>
      <c r="T1357" s="145" t="str">
        <f t="shared" si="258"/>
        <v/>
      </c>
      <c r="U1357" s="118"/>
      <c r="V1357" s="145" t="str">
        <f t="shared" si="259"/>
        <v/>
      </c>
      <c r="W1357" s="144" t="str">
        <f t="shared" si="260"/>
        <v/>
      </c>
      <c r="X1357" s="146" t="str">
        <f>IF(C1357="","",IF(OR(C1357="Trade",C1357="Multi Position"),(X1356+V1357),IF(C1357="Deposit",(X1356+AE1357),IF(C1357="Withdrawal",(X1356-AE1357)))))</f>
        <v/>
      </c>
      <c r="Y1357" s="145" t="str">
        <f t="shared" si="261"/>
        <v/>
      </c>
      <c r="Z1357" s="118"/>
      <c r="AA1357" s="118"/>
      <c r="AB1357" s="118"/>
      <c r="AC1357" s="118"/>
      <c r="AD1357" s="118"/>
      <c r="AE1357" s="139"/>
      <c r="AF1357" s="118"/>
      <c r="AG1357" s="118"/>
      <c r="AH1357" s="147" t="str">
        <f t="shared" si="262"/>
        <v/>
      </c>
      <c r="AI1357" s="147" t="str">
        <f t="shared" si="263"/>
        <v/>
      </c>
      <c r="AJ1357" s="148" t="str">
        <f t="shared" si="252"/>
        <v/>
      </c>
      <c r="AK1357" s="148" t="str">
        <f t="shared" si="253"/>
        <v/>
      </c>
      <c r="AL1357" s="147" t="str">
        <f t="shared" si="254"/>
        <v/>
      </c>
      <c r="AM1357" s="147" t="str">
        <f t="shared" si="255"/>
        <v/>
      </c>
      <c r="AN1357" s="147" t="str">
        <f t="shared" si="256"/>
        <v/>
      </c>
      <c r="AO1357" s="118"/>
    </row>
    <row r="1358" spans="1:41">
      <c r="A1358" s="118"/>
      <c r="B1358" s="118"/>
      <c r="C1358" s="118"/>
      <c r="D1358" s="118"/>
      <c r="E1358" s="118"/>
      <c r="F1358" s="118"/>
      <c r="G1358" s="118"/>
      <c r="H1358" s="118"/>
      <c r="I1358" s="118"/>
      <c r="J1358" s="118"/>
      <c r="K1358" s="118"/>
      <c r="L1358" s="118"/>
      <c r="M1358" s="118"/>
      <c r="N1358" s="118"/>
      <c r="O1358" s="143" t="str">
        <f>IF(H1358="","",(S1358/S1358)&amp;":"&amp;ROUND(AH1358/S1358,2))</f>
        <v/>
      </c>
      <c r="P1358" s="118"/>
      <c r="Q1358" s="118"/>
      <c r="R1358" s="143" t="str">
        <f>IF(H1358="","",(S1358/S1358)&amp;":"&amp;ROUND(AI1358/S1358,2))</f>
        <v/>
      </c>
      <c r="S1358" s="144" t="str">
        <f t="shared" si="257"/>
        <v/>
      </c>
      <c r="T1358" s="145" t="str">
        <f t="shared" si="258"/>
        <v/>
      </c>
      <c r="U1358" s="118"/>
      <c r="V1358" s="145" t="str">
        <f t="shared" si="259"/>
        <v/>
      </c>
      <c r="W1358" s="144" t="str">
        <f t="shared" si="260"/>
        <v/>
      </c>
      <c r="X1358" s="146" t="str">
        <f>IF(C1358="","",IF(OR(C1358="Trade",C1358="Multi Position"),(X1357+V1358),IF(C1358="Deposit",(X1357+AE1358),IF(C1358="Withdrawal",(X1357-AE1358)))))</f>
        <v/>
      </c>
      <c r="Y1358" s="145" t="str">
        <f t="shared" si="261"/>
        <v/>
      </c>
      <c r="Z1358" s="118"/>
      <c r="AA1358" s="118"/>
      <c r="AB1358" s="118"/>
      <c r="AC1358" s="118"/>
      <c r="AD1358" s="118"/>
      <c r="AE1358" s="139"/>
      <c r="AF1358" s="118"/>
      <c r="AG1358" s="118"/>
      <c r="AH1358" s="147" t="str">
        <f t="shared" si="262"/>
        <v/>
      </c>
      <c r="AI1358" s="147" t="str">
        <f t="shared" si="263"/>
        <v/>
      </c>
      <c r="AJ1358" s="148" t="str">
        <f t="shared" si="252"/>
        <v/>
      </c>
      <c r="AK1358" s="148" t="str">
        <f t="shared" si="253"/>
        <v/>
      </c>
      <c r="AL1358" s="147" t="str">
        <f t="shared" si="254"/>
        <v/>
      </c>
      <c r="AM1358" s="147" t="str">
        <f t="shared" si="255"/>
        <v/>
      </c>
      <c r="AN1358" s="147" t="str">
        <f t="shared" si="256"/>
        <v/>
      </c>
      <c r="AO1358" s="118"/>
    </row>
    <row r="1359" spans="1:41">
      <c r="A1359" s="118"/>
      <c r="B1359" s="118"/>
      <c r="C1359" s="118"/>
      <c r="D1359" s="118"/>
      <c r="E1359" s="118"/>
      <c r="F1359" s="118"/>
      <c r="G1359" s="118"/>
      <c r="H1359" s="118"/>
      <c r="I1359" s="118"/>
      <c r="J1359" s="118"/>
      <c r="K1359" s="118"/>
      <c r="L1359" s="118"/>
      <c r="M1359" s="118"/>
      <c r="N1359" s="118"/>
      <c r="O1359" s="143" t="str">
        <f>IF(H1359="","",(S1359/S1359)&amp;":"&amp;ROUND(AH1359/S1359,2))</f>
        <v/>
      </c>
      <c r="P1359" s="118"/>
      <c r="Q1359" s="118"/>
      <c r="R1359" s="143" t="str">
        <f>IF(H1359="","",(S1359/S1359)&amp;":"&amp;ROUND(AI1359/S1359,2))</f>
        <v/>
      </c>
      <c r="S1359" s="144" t="str">
        <f t="shared" si="257"/>
        <v/>
      </c>
      <c r="T1359" s="145" t="str">
        <f t="shared" si="258"/>
        <v/>
      </c>
      <c r="U1359" s="118"/>
      <c r="V1359" s="145" t="str">
        <f t="shared" si="259"/>
        <v/>
      </c>
      <c r="W1359" s="144" t="str">
        <f t="shared" si="260"/>
        <v/>
      </c>
      <c r="X1359" s="146" t="str">
        <f>IF(C1359="","",IF(OR(C1359="Trade",C1359="Multi Position"),(X1358+V1359),IF(C1359="Deposit",(X1358+AE1359),IF(C1359="Withdrawal",(X1358-AE1359)))))</f>
        <v/>
      </c>
      <c r="Y1359" s="145" t="str">
        <f t="shared" si="261"/>
        <v/>
      </c>
      <c r="Z1359" s="118"/>
      <c r="AA1359" s="118"/>
      <c r="AB1359" s="118"/>
      <c r="AC1359" s="118"/>
      <c r="AD1359" s="118"/>
      <c r="AE1359" s="139"/>
      <c r="AF1359" s="118"/>
      <c r="AG1359" s="118"/>
      <c r="AH1359" s="147" t="str">
        <f t="shared" si="262"/>
        <v/>
      </c>
      <c r="AI1359" s="147" t="str">
        <f t="shared" si="263"/>
        <v/>
      </c>
      <c r="AJ1359" s="148" t="str">
        <f t="shared" si="252"/>
        <v/>
      </c>
      <c r="AK1359" s="148" t="str">
        <f t="shared" si="253"/>
        <v/>
      </c>
      <c r="AL1359" s="147" t="str">
        <f t="shared" si="254"/>
        <v/>
      </c>
      <c r="AM1359" s="147" t="str">
        <f t="shared" si="255"/>
        <v/>
      </c>
      <c r="AN1359" s="147" t="str">
        <f t="shared" si="256"/>
        <v/>
      </c>
      <c r="AO1359" s="118"/>
    </row>
    <row r="1360" spans="1:41">
      <c r="A1360" s="118"/>
      <c r="B1360" s="118"/>
      <c r="C1360" s="118"/>
      <c r="D1360" s="118"/>
      <c r="E1360" s="118"/>
      <c r="F1360" s="118"/>
      <c r="G1360" s="118"/>
      <c r="H1360" s="118"/>
      <c r="I1360" s="118"/>
      <c r="J1360" s="118"/>
      <c r="K1360" s="118"/>
      <c r="L1360" s="118"/>
      <c r="M1360" s="118"/>
      <c r="N1360" s="118"/>
      <c r="O1360" s="143" t="str">
        <f>IF(H1360="","",(S1360/S1360)&amp;":"&amp;ROUND(AH1360/S1360,2))</f>
        <v/>
      </c>
      <c r="P1360" s="118"/>
      <c r="Q1360" s="118"/>
      <c r="R1360" s="143" t="str">
        <f>IF(H1360="","",(S1360/S1360)&amp;":"&amp;ROUND(AI1360/S1360,2))</f>
        <v/>
      </c>
      <c r="S1360" s="144" t="str">
        <f t="shared" si="257"/>
        <v/>
      </c>
      <c r="T1360" s="145" t="str">
        <f t="shared" si="258"/>
        <v/>
      </c>
      <c r="U1360" s="118"/>
      <c r="V1360" s="145" t="str">
        <f t="shared" si="259"/>
        <v/>
      </c>
      <c r="W1360" s="144" t="str">
        <f t="shared" si="260"/>
        <v/>
      </c>
      <c r="X1360" s="146" t="str">
        <f>IF(C1360="","",IF(OR(C1360="Trade",C1360="Multi Position"),(X1359+V1360),IF(C1360="Deposit",(X1359+AE1360),IF(C1360="Withdrawal",(X1359-AE1360)))))</f>
        <v/>
      </c>
      <c r="Y1360" s="145" t="str">
        <f t="shared" si="261"/>
        <v/>
      </c>
      <c r="Z1360" s="118"/>
      <c r="AA1360" s="118"/>
      <c r="AB1360" s="118"/>
      <c r="AC1360" s="118"/>
      <c r="AD1360" s="118"/>
      <c r="AE1360" s="139"/>
      <c r="AF1360" s="118"/>
      <c r="AG1360" s="118"/>
      <c r="AH1360" s="147" t="str">
        <f t="shared" si="262"/>
        <v/>
      </c>
      <c r="AI1360" s="147" t="str">
        <f t="shared" si="263"/>
        <v/>
      </c>
      <c r="AJ1360" s="148" t="str">
        <f t="shared" si="252"/>
        <v/>
      </c>
      <c r="AK1360" s="148" t="str">
        <f t="shared" si="253"/>
        <v/>
      </c>
      <c r="AL1360" s="147" t="str">
        <f t="shared" si="254"/>
        <v/>
      </c>
      <c r="AM1360" s="147" t="str">
        <f t="shared" si="255"/>
        <v/>
      </c>
      <c r="AN1360" s="147" t="str">
        <f t="shared" si="256"/>
        <v/>
      </c>
      <c r="AO1360" s="118"/>
    </row>
    <row r="1361" spans="1:41">
      <c r="A1361" s="118"/>
      <c r="B1361" s="118"/>
      <c r="C1361" s="118"/>
      <c r="D1361" s="118"/>
      <c r="E1361" s="118"/>
      <c r="F1361" s="118"/>
      <c r="G1361" s="118"/>
      <c r="H1361" s="118"/>
      <c r="I1361" s="118"/>
      <c r="J1361" s="118"/>
      <c r="K1361" s="118"/>
      <c r="L1361" s="118"/>
      <c r="M1361" s="118"/>
      <c r="N1361" s="118"/>
      <c r="O1361" s="143" t="str">
        <f>IF(H1361="","",(S1361/S1361)&amp;":"&amp;ROUND(AH1361/S1361,2))</f>
        <v/>
      </c>
      <c r="P1361" s="118"/>
      <c r="Q1361" s="118"/>
      <c r="R1361" s="143" t="str">
        <f>IF(H1361="","",(S1361/S1361)&amp;":"&amp;ROUND(AI1361/S1361,2))</f>
        <v/>
      </c>
      <c r="S1361" s="144" t="str">
        <f t="shared" si="257"/>
        <v/>
      </c>
      <c r="T1361" s="145" t="str">
        <f t="shared" si="258"/>
        <v/>
      </c>
      <c r="U1361" s="118"/>
      <c r="V1361" s="145" t="str">
        <f t="shared" si="259"/>
        <v/>
      </c>
      <c r="W1361" s="144" t="str">
        <f t="shared" si="260"/>
        <v/>
      </c>
      <c r="X1361" s="146" t="str">
        <f>IF(C1361="","",IF(OR(C1361="Trade",C1361="Multi Position"),(X1360+V1361),IF(C1361="Deposit",(X1360+AE1361),IF(C1361="Withdrawal",(X1360-AE1361)))))</f>
        <v/>
      </c>
      <c r="Y1361" s="145" t="str">
        <f t="shared" si="261"/>
        <v/>
      </c>
      <c r="Z1361" s="118"/>
      <c r="AA1361" s="118"/>
      <c r="AB1361" s="118"/>
      <c r="AC1361" s="118"/>
      <c r="AD1361" s="118"/>
      <c r="AE1361" s="139"/>
      <c r="AF1361" s="118"/>
      <c r="AG1361" s="118"/>
      <c r="AH1361" s="147" t="str">
        <f t="shared" si="262"/>
        <v/>
      </c>
      <c r="AI1361" s="147" t="str">
        <f t="shared" si="263"/>
        <v/>
      </c>
      <c r="AJ1361" s="148" t="str">
        <f t="shared" si="252"/>
        <v/>
      </c>
      <c r="AK1361" s="148" t="str">
        <f t="shared" si="253"/>
        <v/>
      </c>
      <c r="AL1361" s="147" t="str">
        <f t="shared" si="254"/>
        <v/>
      </c>
      <c r="AM1361" s="147" t="str">
        <f t="shared" si="255"/>
        <v/>
      </c>
      <c r="AN1361" s="147" t="str">
        <f t="shared" si="256"/>
        <v/>
      </c>
      <c r="AO1361" s="118"/>
    </row>
    <row r="1362" spans="1:41">
      <c r="A1362" s="118"/>
      <c r="B1362" s="118"/>
      <c r="C1362" s="118"/>
      <c r="D1362" s="118"/>
      <c r="E1362" s="118"/>
      <c r="F1362" s="118"/>
      <c r="G1362" s="118"/>
      <c r="H1362" s="118"/>
      <c r="I1362" s="118"/>
      <c r="J1362" s="118"/>
      <c r="K1362" s="118"/>
      <c r="L1362" s="118"/>
      <c r="M1362" s="118"/>
      <c r="N1362" s="118"/>
      <c r="O1362" s="143" t="str">
        <f>IF(H1362="","",(S1362/S1362)&amp;":"&amp;ROUND(AH1362/S1362,2))</f>
        <v/>
      </c>
      <c r="P1362" s="118"/>
      <c r="Q1362" s="118"/>
      <c r="R1362" s="143" t="str">
        <f>IF(H1362="","",(S1362/S1362)&amp;":"&amp;ROUND(AI1362/S1362,2))</f>
        <v/>
      </c>
      <c r="S1362" s="144" t="str">
        <f t="shared" si="257"/>
        <v/>
      </c>
      <c r="T1362" s="145" t="str">
        <f t="shared" si="258"/>
        <v/>
      </c>
      <c r="U1362" s="118"/>
      <c r="V1362" s="145" t="str">
        <f t="shared" si="259"/>
        <v/>
      </c>
      <c r="W1362" s="144" t="str">
        <f t="shared" si="260"/>
        <v/>
      </c>
      <c r="X1362" s="146" t="str">
        <f>IF(C1362="","",IF(OR(C1362="Trade",C1362="Multi Position"),(X1361+V1362),IF(C1362="Deposit",(X1361+AE1362),IF(C1362="Withdrawal",(X1361-AE1362)))))</f>
        <v/>
      </c>
      <c r="Y1362" s="145" t="str">
        <f t="shared" si="261"/>
        <v/>
      </c>
      <c r="Z1362" s="118"/>
      <c r="AA1362" s="118"/>
      <c r="AB1362" s="118"/>
      <c r="AC1362" s="118"/>
      <c r="AD1362" s="118"/>
      <c r="AE1362" s="139"/>
      <c r="AF1362" s="118"/>
      <c r="AG1362" s="118"/>
      <c r="AH1362" s="147" t="str">
        <f t="shared" si="262"/>
        <v/>
      </c>
      <c r="AI1362" s="147" t="str">
        <f t="shared" si="263"/>
        <v/>
      </c>
      <c r="AJ1362" s="148" t="str">
        <f t="shared" si="252"/>
        <v/>
      </c>
      <c r="AK1362" s="148" t="str">
        <f t="shared" si="253"/>
        <v/>
      </c>
      <c r="AL1362" s="147" t="str">
        <f t="shared" si="254"/>
        <v/>
      </c>
      <c r="AM1362" s="147" t="str">
        <f t="shared" si="255"/>
        <v/>
      </c>
      <c r="AN1362" s="147" t="str">
        <f t="shared" si="256"/>
        <v/>
      </c>
      <c r="AO1362" s="118"/>
    </row>
    <row r="1363" spans="1:41">
      <c r="A1363" s="118"/>
      <c r="B1363" s="118"/>
      <c r="C1363" s="118"/>
      <c r="D1363" s="118"/>
      <c r="E1363" s="118"/>
      <c r="F1363" s="118"/>
      <c r="G1363" s="118"/>
      <c r="H1363" s="118"/>
      <c r="I1363" s="118"/>
      <c r="J1363" s="118"/>
      <c r="K1363" s="118"/>
      <c r="L1363" s="118"/>
      <c r="M1363" s="118"/>
      <c r="N1363" s="118"/>
      <c r="O1363" s="143" t="str">
        <f>IF(H1363="","",(S1363/S1363)&amp;":"&amp;ROUND(AH1363/S1363,2))</f>
        <v/>
      </c>
      <c r="P1363" s="118"/>
      <c r="Q1363" s="118"/>
      <c r="R1363" s="143" t="str">
        <f>IF(H1363="","",(S1363/S1363)&amp;":"&amp;ROUND(AI1363/S1363,2))</f>
        <v/>
      </c>
      <c r="S1363" s="144" t="str">
        <f t="shared" si="257"/>
        <v/>
      </c>
      <c r="T1363" s="145" t="str">
        <f t="shared" si="258"/>
        <v/>
      </c>
      <c r="U1363" s="118"/>
      <c r="V1363" s="145" t="str">
        <f t="shared" si="259"/>
        <v/>
      </c>
      <c r="W1363" s="144" t="str">
        <f t="shared" si="260"/>
        <v/>
      </c>
      <c r="X1363" s="146" t="str">
        <f>IF(C1363="","",IF(OR(C1363="Trade",C1363="Multi Position"),(X1362+V1363),IF(C1363="Deposit",(X1362+AE1363),IF(C1363="Withdrawal",(X1362-AE1363)))))</f>
        <v/>
      </c>
      <c r="Y1363" s="145" t="str">
        <f t="shared" si="261"/>
        <v/>
      </c>
      <c r="Z1363" s="118"/>
      <c r="AA1363" s="118"/>
      <c r="AB1363" s="118"/>
      <c r="AC1363" s="118"/>
      <c r="AD1363" s="118"/>
      <c r="AE1363" s="139"/>
      <c r="AF1363" s="118"/>
      <c r="AG1363" s="118"/>
      <c r="AH1363" s="147" t="str">
        <f t="shared" si="262"/>
        <v/>
      </c>
      <c r="AI1363" s="147" t="str">
        <f t="shared" si="263"/>
        <v/>
      </c>
      <c r="AJ1363" s="148" t="str">
        <f t="shared" si="252"/>
        <v/>
      </c>
      <c r="AK1363" s="148" t="str">
        <f t="shared" si="253"/>
        <v/>
      </c>
      <c r="AL1363" s="147" t="str">
        <f t="shared" si="254"/>
        <v/>
      </c>
      <c r="AM1363" s="147" t="str">
        <f t="shared" si="255"/>
        <v/>
      </c>
      <c r="AN1363" s="147" t="str">
        <f t="shared" si="256"/>
        <v/>
      </c>
      <c r="AO1363" s="118"/>
    </row>
    <row r="1364" spans="1:41">
      <c r="A1364" s="118"/>
      <c r="B1364" s="118"/>
      <c r="C1364" s="118"/>
      <c r="D1364" s="118"/>
      <c r="E1364" s="118"/>
      <c r="F1364" s="118"/>
      <c r="G1364" s="118"/>
      <c r="H1364" s="118"/>
      <c r="I1364" s="118"/>
      <c r="J1364" s="118"/>
      <c r="K1364" s="118"/>
      <c r="L1364" s="118"/>
      <c r="M1364" s="118"/>
      <c r="N1364" s="118"/>
      <c r="O1364" s="143" t="str">
        <f>IF(H1364="","",(S1364/S1364)&amp;":"&amp;ROUND(AH1364/S1364,2))</f>
        <v/>
      </c>
      <c r="P1364" s="118"/>
      <c r="Q1364" s="118"/>
      <c r="R1364" s="143" t="str">
        <f>IF(H1364="","",(S1364/S1364)&amp;":"&amp;ROUND(AI1364/S1364,2))</f>
        <v/>
      </c>
      <c r="S1364" s="144" t="str">
        <f t="shared" si="257"/>
        <v/>
      </c>
      <c r="T1364" s="145" t="str">
        <f t="shared" si="258"/>
        <v/>
      </c>
      <c r="U1364" s="118"/>
      <c r="V1364" s="145" t="str">
        <f t="shared" si="259"/>
        <v/>
      </c>
      <c r="W1364" s="144" t="str">
        <f t="shared" si="260"/>
        <v/>
      </c>
      <c r="X1364" s="146" t="str">
        <f>IF(C1364="","",IF(OR(C1364="Trade",C1364="Multi Position"),(X1363+V1364),IF(C1364="Deposit",(X1363+AE1364),IF(C1364="Withdrawal",(X1363-AE1364)))))</f>
        <v/>
      </c>
      <c r="Y1364" s="145" t="str">
        <f t="shared" si="261"/>
        <v/>
      </c>
      <c r="Z1364" s="118"/>
      <c r="AA1364" s="118"/>
      <c r="AB1364" s="118"/>
      <c r="AC1364" s="118"/>
      <c r="AD1364" s="118"/>
      <c r="AE1364" s="139"/>
      <c r="AF1364" s="118"/>
      <c r="AG1364" s="118"/>
      <c r="AH1364" s="147" t="str">
        <f t="shared" si="262"/>
        <v/>
      </c>
      <c r="AI1364" s="147" t="str">
        <f t="shared" si="263"/>
        <v/>
      </c>
      <c r="AJ1364" s="148" t="str">
        <f t="shared" si="252"/>
        <v/>
      </c>
      <c r="AK1364" s="148" t="str">
        <f t="shared" si="253"/>
        <v/>
      </c>
      <c r="AL1364" s="147" t="str">
        <f t="shared" si="254"/>
        <v/>
      </c>
      <c r="AM1364" s="147" t="str">
        <f t="shared" si="255"/>
        <v/>
      </c>
      <c r="AN1364" s="147" t="str">
        <f t="shared" si="256"/>
        <v/>
      </c>
      <c r="AO1364" s="118"/>
    </row>
    <row r="1365" spans="1:41">
      <c r="A1365" s="118"/>
      <c r="B1365" s="118"/>
      <c r="C1365" s="118"/>
      <c r="D1365" s="118"/>
      <c r="E1365" s="118"/>
      <c r="F1365" s="118"/>
      <c r="G1365" s="118"/>
      <c r="H1365" s="118"/>
      <c r="I1365" s="118"/>
      <c r="J1365" s="118"/>
      <c r="K1365" s="118"/>
      <c r="L1365" s="118"/>
      <c r="M1365" s="118"/>
      <c r="N1365" s="118"/>
      <c r="O1365" s="143" t="str">
        <f>IF(H1365="","",(S1365/S1365)&amp;":"&amp;ROUND(AH1365/S1365,2))</f>
        <v/>
      </c>
      <c r="P1365" s="118"/>
      <c r="Q1365" s="118"/>
      <c r="R1365" s="143" t="str">
        <f>IF(H1365="","",(S1365/S1365)&amp;":"&amp;ROUND(AI1365/S1365,2))</f>
        <v/>
      </c>
      <c r="S1365" s="144" t="str">
        <f t="shared" si="257"/>
        <v/>
      </c>
      <c r="T1365" s="145" t="str">
        <f t="shared" si="258"/>
        <v/>
      </c>
      <c r="U1365" s="118"/>
      <c r="V1365" s="145" t="str">
        <f t="shared" si="259"/>
        <v/>
      </c>
      <c r="W1365" s="144" t="str">
        <f t="shared" si="260"/>
        <v/>
      </c>
      <c r="X1365" s="146" t="str">
        <f>IF(C1365="","",IF(OR(C1365="Trade",C1365="Multi Position"),(X1364+V1365),IF(C1365="Deposit",(X1364+AE1365),IF(C1365="Withdrawal",(X1364-AE1365)))))</f>
        <v/>
      </c>
      <c r="Y1365" s="145" t="str">
        <f t="shared" si="261"/>
        <v/>
      </c>
      <c r="Z1365" s="118"/>
      <c r="AA1365" s="118"/>
      <c r="AB1365" s="118"/>
      <c r="AC1365" s="118"/>
      <c r="AD1365" s="118"/>
      <c r="AE1365" s="139"/>
      <c r="AF1365" s="118"/>
      <c r="AG1365" s="118"/>
      <c r="AH1365" s="147" t="str">
        <f t="shared" si="262"/>
        <v/>
      </c>
      <c r="AI1365" s="147" t="str">
        <f t="shared" si="263"/>
        <v/>
      </c>
      <c r="AJ1365" s="148" t="str">
        <f t="shared" si="252"/>
        <v/>
      </c>
      <c r="AK1365" s="148" t="str">
        <f t="shared" si="253"/>
        <v/>
      </c>
      <c r="AL1365" s="147" t="str">
        <f t="shared" si="254"/>
        <v/>
      </c>
      <c r="AM1365" s="147" t="str">
        <f t="shared" si="255"/>
        <v/>
      </c>
      <c r="AN1365" s="147" t="str">
        <f t="shared" si="256"/>
        <v/>
      </c>
      <c r="AO1365" s="118"/>
    </row>
    <row r="1366" spans="1:41">
      <c r="A1366" s="118"/>
      <c r="B1366" s="118"/>
      <c r="C1366" s="118"/>
      <c r="D1366" s="118"/>
      <c r="E1366" s="118"/>
      <c r="F1366" s="118"/>
      <c r="G1366" s="118"/>
      <c r="H1366" s="118"/>
      <c r="I1366" s="118"/>
      <c r="J1366" s="118"/>
      <c r="K1366" s="118"/>
      <c r="L1366" s="118"/>
      <c r="M1366" s="118"/>
      <c r="N1366" s="118"/>
      <c r="O1366" s="143" t="str">
        <f>IF(H1366="","",(S1366/S1366)&amp;":"&amp;ROUND(AH1366/S1366,2))</f>
        <v/>
      </c>
      <c r="P1366" s="118"/>
      <c r="Q1366" s="118"/>
      <c r="R1366" s="143" t="str">
        <f>IF(H1366="","",(S1366/S1366)&amp;":"&amp;ROUND(AI1366/S1366,2))</f>
        <v/>
      </c>
      <c r="S1366" s="144" t="str">
        <f t="shared" si="257"/>
        <v/>
      </c>
      <c r="T1366" s="145" t="str">
        <f t="shared" si="258"/>
        <v/>
      </c>
      <c r="U1366" s="118"/>
      <c r="V1366" s="145" t="str">
        <f t="shared" si="259"/>
        <v/>
      </c>
      <c r="W1366" s="144" t="str">
        <f t="shared" si="260"/>
        <v/>
      </c>
      <c r="X1366" s="146" t="str">
        <f>IF(C1366="","",IF(OR(C1366="Trade",C1366="Multi Position"),(X1365+V1366),IF(C1366="Deposit",(X1365+AE1366),IF(C1366="Withdrawal",(X1365-AE1366)))))</f>
        <v/>
      </c>
      <c r="Y1366" s="145" t="str">
        <f t="shared" si="261"/>
        <v/>
      </c>
      <c r="Z1366" s="118"/>
      <c r="AA1366" s="118"/>
      <c r="AB1366" s="118"/>
      <c r="AC1366" s="118"/>
      <c r="AD1366" s="118"/>
      <c r="AE1366" s="139"/>
      <c r="AF1366" s="118"/>
      <c r="AG1366" s="118"/>
      <c r="AH1366" s="147" t="str">
        <f t="shared" si="262"/>
        <v/>
      </c>
      <c r="AI1366" s="147" t="str">
        <f t="shared" si="263"/>
        <v/>
      </c>
      <c r="AJ1366" s="148" t="str">
        <f t="shared" si="252"/>
        <v/>
      </c>
      <c r="AK1366" s="148" t="str">
        <f t="shared" si="253"/>
        <v/>
      </c>
      <c r="AL1366" s="147" t="str">
        <f t="shared" si="254"/>
        <v/>
      </c>
      <c r="AM1366" s="147" t="str">
        <f t="shared" si="255"/>
        <v/>
      </c>
      <c r="AN1366" s="147" t="str">
        <f t="shared" si="256"/>
        <v/>
      </c>
      <c r="AO1366" s="118"/>
    </row>
    <row r="1367" spans="1:41">
      <c r="A1367" s="118"/>
      <c r="B1367" s="118"/>
      <c r="C1367" s="118"/>
      <c r="D1367" s="118"/>
      <c r="E1367" s="118"/>
      <c r="F1367" s="118"/>
      <c r="G1367" s="118"/>
      <c r="H1367" s="118"/>
      <c r="I1367" s="118"/>
      <c r="J1367" s="118"/>
      <c r="K1367" s="118"/>
      <c r="L1367" s="118"/>
      <c r="M1367" s="118"/>
      <c r="N1367" s="118"/>
      <c r="O1367" s="143" t="str">
        <f>IF(H1367="","",(S1367/S1367)&amp;":"&amp;ROUND(AH1367/S1367,2))</f>
        <v/>
      </c>
      <c r="P1367" s="118"/>
      <c r="Q1367" s="118"/>
      <c r="R1367" s="143" t="str">
        <f>IF(H1367="","",(S1367/S1367)&amp;":"&amp;ROUND(AI1367/S1367,2))</f>
        <v/>
      </c>
      <c r="S1367" s="144" t="str">
        <f t="shared" si="257"/>
        <v/>
      </c>
      <c r="T1367" s="145" t="str">
        <f t="shared" si="258"/>
        <v/>
      </c>
      <c r="U1367" s="118"/>
      <c r="V1367" s="145" t="str">
        <f t="shared" si="259"/>
        <v/>
      </c>
      <c r="W1367" s="144" t="str">
        <f t="shared" si="260"/>
        <v/>
      </c>
      <c r="X1367" s="146" t="str">
        <f>IF(C1367="","",IF(OR(C1367="Trade",C1367="Multi Position"),(X1366+V1367),IF(C1367="Deposit",(X1366+AE1367),IF(C1367="Withdrawal",(X1366-AE1367)))))</f>
        <v/>
      </c>
      <c r="Y1367" s="145" t="str">
        <f t="shared" si="261"/>
        <v/>
      </c>
      <c r="Z1367" s="118"/>
      <c r="AA1367" s="118"/>
      <c r="AB1367" s="118"/>
      <c r="AC1367" s="118"/>
      <c r="AD1367" s="118"/>
      <c r="AE1367" s="139"/>
      <c r="AF1367" s="118"/>
      <c r="AG1367" s="118"/>
      <c r="AH1367" s="147" t="str">
        <f t="shared" si="262"/>
        <v/>
      </c>
      <c r="AI1367" s="147" t="str">
        <f t="shared" si="263"/>
        <v/>
      </c>
      <c r="AJ1367" s="148" t="str">
        <f t="shared" si="252"/>
        <v/>
      </c>
      <c r="AK1367" s="148" t="str">
        <f t="shared" si="253"/>
        <v/>
      </c>
      <c r="AL1367" s="147" t="str">
        <f t="shared" si="254"/>
        <v/>
      </c>
      <c r="AM1367" s="147" t="str">
        <f t="shared" si="255"/>
        <v/>
      </c>
      <c r="AN1367" s="147" t="str">
        <f t="shared" si="256"/>
        <v/>
      </c>
      <c r="AO1367" s="118"/>
    </row>
    <row r="1368" spans="1:41">
      <c r="A1368" s="118"/>
      <c r="B1368" s="118"/>
      <c r="C1368" s="118"/>
      <c r="D1368" s="118"/>
      <c r="E1368" s="118"/>
      <c r="F1368" s="118"/>
      <c r="G1368" s="118"/>
      <c r="H1368" s="118"/>
      <c r="I1368" s="118"/>
      <c r="J1368" s="118"/>
      <c r="K1368" s="118"/>
      <c r="L1368" s="118"/>
      <c r="M1368" s="118"/>
      <c r="N1368" s="118"/>
      <c r="O1368" s="143" t="str">
        <f>IF(H1368="","",(S1368/S1368)&amp;":"&amp;ROUND(AH1368/S1368,2))</f>
        <v/>
      </c>
      <c r="P1368" s="118"/>
      <c r="Q1368" s="118"/>
      <c r="R1368" s="143" t="str">
        <f>IF(H1368="","",(S1368/S1368)&amp;":"&amp;ROUND(AI1368/S1368,2))</f>
        <v/>
      </c>
      <c r="S1368" s="144" t="str">
        <f t="shared" si="257"/>
        <v/>
      </c>
      <c r="T1368" s="145" t="str">
        <f t="shared" si="258"/>
        <v/>
      </c>
      <c r="U1368" s="118"/>
      <c r="V1368" s="145" t="str">
        <f t="shared" si="259"/>
        <v/>
      </c>
      <c r="W1368" s="144" t="str">
        <f t="shared" si="260"/>
        <v/>
      </c>
      <c r="X1368" s="146" t="str">
        <f>IF(C1368="","",IF(OR(C1368="Trade",C1368="Multi Position"),(X1367+V1368),IF(C1368="Deposit",(X1367+AE1368),IF(C1368="Withdrawal",(X1367-AE1368)))))</f>
        <v/>
      </c>
      <c r="Y1368" s="145" t="str">
        <f t="shared" si="261"/>
        <v/>
      </c>
      <c r="Z1368" s="118"/>
      <c r="AA1368" s="118"/>
      <c r="AB1368" s="118"/>
      <c r="AC1368" s="118"/>
      <c r="AD1368" s="118"/>
      <c r="AE1368" s="139"/>
      <c r="AF1368" s="118"/>
      <c r="AG1368" s="118"/>
      <c r="AH1368" s="147" t="str">
        <f t="shared" si="262"/>
        <v/>
      </c>
      <c r="AI1368" s="147" t="str">
        <f t="shared" si="263"/>
        <v/>
      </c>
      <c r="AJ1368" s="148" t="str">
        <f t="shared" si="252"/>
        <v/>
      </c>
      <c r="AK1368" s="148" t="str">
        <f t="shared" si="253"/>
        <v/>
      </c>
      <c r="AL1368" s="147" t="str">
        <f t="shared" si="254"/>
        <v/>
      </c>
      <c r="AM1368" s="147" t="str">
        <f t="shared" si="255"/>
        <v/>
      </c>
      <c r="AN1368" s="147" t="str">
        <f t="shared" si="256"/>
        <v/>
      </c>
      <c r="AO1368" s="118"/>
    </row>
    <row r="1369" spans="1:41">
      <c r="A1369" s="118"/>
      <c r="B1369" s="118"/>
      <c r="C1369" s="118"/>
      <c r="D1369" s="118"/>
      <c r="E1369" s="118"/>
      <c r="F1369" s="118"/>
      <c r="G1369" s="118"/>
      <c r="H1369" s="118"/>
      <c r="I1369" s="118"/>
      <c r="J1369" s="118"/>
      <c r="K1369" s="118"/>
      <c r="L1369" s="118"/>
      <c r="M1369" s="118"/>
      <c r="N1369" s="118"/>
      <c r="O1369" s="143" t="str">
        <f>IF(H1369="","",(S1369/S1369)&amp;":"&amp;ROUND(AH1369/S1369,2))</f>
        <v/>
      </c>
      <c r="P1369" s="118"/>
      <c r="Q1369" s="118"/>
      <c r="R1369" s="143" t="str">
        <f>IF(H1369="","",(S1369/S1369)&amp;":"&amp;ROUND(AI1369/S1369,2))</f>
        <v/>
      </c>
      <c r="S1369" s="144" t="str">
        <f t="shared" si="257"/>
        <v/>
      </c>
      <c r="T1369" s="145" t="str">
        <f t="shared" si="258"/>
        <v/>
      </c>
      <c r="U1369" s="118"/>
      <c r="V1369" s="145" t="str">
        <f t="shared" si="259"/>
        <v/>
      </c>
      <c r="W1369" s="144" t="str">
        <f t="shared" si="260"/>
        <v/>
      </c>
      <c r="X1369" s="146" t="str">
        <f>IF(C1369="","",IF(OR(C1369="Trade",C1369="Multi Position"),(X1368+V1369),IF(C1369="Deposit",(X1368+AE1369),IF(C1369="Withdrawal",(X1368-AE1369)))))</f>
        <v/>
      </c>
      <c r="Y1369" s="145" t="str">
        <f t="shared" si="261"/>
        <v/>
      </c>
      <c r="Z1369" s="118"/>
      <c r="AA1369" s="118"/>
      <c r="AB1369" s="118"/>
      <c r="AC1369" s="118"/>
      <c r="AD1369" s="118"/>
      <c r="AE1369" s="139"/>
      <c r="AF1369" s="118"/>
      <c r="AG1369" s="118"/>
      <c r="AH1369" s="147" t="str">
        <f t="shared" si="262"/>
        <v/>
      </c>
      <c r="AI1369" s="147" t="str">
        <f t="shared" si="263"/>
        <v/>
      </c>
      <c r="AJ1369" s="148" t="str">
        <f t="shared" si="252"/>
        <v/>
      </c>
      <c r="AK1369" s="148" t="str">
        <f t="shared" si="253"/>
        <v/>
      </c>
      <c r="AL1369" s="147" t="str">
        <f t="shared" si="254"/>
        <v/>
      </c>
      <c r="AM1369" s="147" t="str">
        <f t="shared" si="255"/>
        <v/>
      </c>
      <c r="AN1369" s="147" t="str">
        <f t="shared" si="256"/>
        <v/>
      </c>
      <c r="AO1369" s="118"/>
    </row>
    <row r="1370" spans="1:41">
      <c r="A1370" s="118"/>
      <c r="B1370" s="118"/>
      <c r="C1370" s="118"/>
      <c r="D1370" s="118"/>
      <c r="E1370" s="118"/>
      <c r="F1370" s="118"/>
      <c r="G1370" s="118"/>
      <c r="H1370" s="118"/>
      <c r="I1370" s="118"/>
      <c r="J1370" s="118"/>
      <c r="K1370" s="118"/>
      <c r="L1370" s="118"/>
      <c r="M1370" s="118"/>
      <c r="N1370" s="118"/>
      <c r="O1370" s="143" t="str">
        <f>IF(H1370="","",(S1370/S1370)&amp;":"&amp;ROUND(AH1370/S1370,2))</f>
        <v/>
      </c>
      <c r="P1370" s="118"/>
      <c r="Q1370" s="118"/>
      <c r="R1370" s="143" t="str">
        <f>IF(H1370="","",(S1370/S1370)&amp;":"&amp;ROUND(AI1370/S1370,2))</f>
        <v/>
      </c>
      <c r="S1370" s="144" t="str">
        <f t="shared" si="257"/>
        <v/>
      </c>
      <c r="T1370" s="145" t="str">
        <f t="shared" si="258"/>
        <v/>
      </c>
      <c r="U1370" s="118"/>
      <c r="V1370" s="145" t="str">
        <f t="shared" si="259"/>
        <v/>
      </c>
      <c r="W1370" s="144" t="str">
        <f t="shared" si="260"/>
        <v/>
      </c>
      <c r="X1370" s="146" t="str">
        <f>IF(C1370="","",IF(OR(C1370="Trade",C1370="Multi Position"),(X1369+V1370),IF(C1370="Deposit",(X1369+AE1370),IF(C1370="Withdrawal",(X1369-AE1370)))))</f>
        <v/>
      </c>
      <c r="Y1370" s="145" t="str">
        <f t="shared" si="261"/>
        <v/>
      </c>
      <c r="Z1370" s="118"/>
      <c r="AA1370" s="118"/>
      <c r="AB1370" s="118"/>
      <c r="AC1370" s="118"/>
      <c r="AD1370" s="118"/>
      <c r="AE1370" s="139"/>
      <c r="AF1370" s="118"/>
      <c r="AG1370" s="118"/>
      <c r="AH1370" s="147" t="str">
        <f t="shared" si="262"/>
        <v/>
      </c>
      <c r="AI1370" s="147" t="str">
        <f t="shared" si="263"/>
        <v/>
      </c>
      <c r="AJ1370" s="148" t="str">
        <f t="shared" si="252"/>
        <v/>
      </c>
      <c r="AK1370" s="148" t="str">
        <f t="shared" si="253"/>
        <v/>
      </c>
      <c r="AL1370" s="147" t="str">
        <f t="shared" si="254"/>
        <v/>
      </c>
      <c r="AM1370" s="147" t="str">
        <f t="shared" si="255"/>
        <v/>
      </c>
      <c r="AN1370" s="147" t="str">
        <f t="shared" si="256"/>
        <v/>
      </c>
      <c r="AO1370" s="118"/>
    </row>
    <row r="1371" spans="1:41">
      <c r="A1371" s="118"/>
      <c r="B1371" s="118"/>
      <c r="C1371" s="118"/>
      <c r="D1371" s="118"/>
      <c r="E1371" s="118"/>
      <c r="F1371" s="118"/>
      <c r="G1371" s="118"/>
      <c r="H1371" s="118"/>
      <c r="I1371" s="118"/>
      <c r="J1371" s="118"/>
      <c r="K1371" s="118"/>
      <c r="L1371" s="118"/>
      <c r="M1371" s="118"/>
      <c r="N1371" s="118"/>
      <c r="O1371" s="143" t="str">
        <f>IF(H1371="","",(S1371/S1371)&amp;":"&amp;ROUND(AH1371/S1371,2))</f>
        <v/>
      </c>
      <c r="P1371" s="118"/>
      <c r="Q1371" s="118"/>
      <c r="R1371" s="143" t="str">
        <f>IF(H1371="","",(S1371/S1371)&amp;":"&amp;ROUND(AI1371/S1371,2))</f>
        <v/>
      </c>
      <c r="S1371" s="144" t="str">
        <f t="shared" si="257"/>
        <v/>
      </c>
      <c r="T1371" s="145" t="str">
        <f t="shared" si="258"/>
        <v/>
      </c>
      <c r="U1371" s="118"/>
      <c r="V1371" s="145" t="str">
        <f t="shared" si="259"/>
        <v/>
      </c>
      <c r="W1371" s="144" t="str">
        <f t="shared" si="260"/>
        <v/>
      </c>
      <c r="X1371" s="146" t="str">
        <f>IF(C1371="","",IF(OR(C1371="Trade",C1371="Multi Position"),(X1370+V1371),IF(C1371="Deposit",(X1370+AE1371),IF(C1371="Withdrawal",(X1370-AE1371)))))</f>
        <v/>
      </c>
      <c r="Y1371" s="145" t="str">
        <f t="shared" si="261"/>
        <v/>
      </c>
      <c r="Z1371" s="118"/>
      <c r="AA1371" s="118"/>
      <c r="AB1371" s="118"/>
      <c r="AC1371" s="118"/>
      <c r="AD1371" s="118"/>
      <c r="AE1371" s="139"/>
      <c r="AF1371" s="118"/>
      <c r="AG1371" s="118"/>
      <c r="AH1371" s="147" t="str">
        <f t="shared" si="262"/>
        <v/>
      </c>
      <c r="AI1371" s="147" t="str">
        <f t="shared" si="263"/>
        <v/>
      </c>
      <c r="AJ1371" s="148" t="str">
        <f t="shared" si="252"/>
        <v/>
      </c>
      <c r="AK1371" s="148" t="str">
        <f t="shared" si="253"/>
        <v/>
      </c>
      <c r="AL1371" s="147" t="str">
        <f t="shared" si="254"/>
        <v/>
      </c>
      <c r="AM1371" s="147" t="str">
        <f t="shared" si="255"/>
        <v/>
      </c>
      <c r="AN1371" s="147" t="str">
        <f t="shared" si="256"/>
        <v/>
      </c>
      <c r="AO1371" s="118"/>
    </row>
    <row r="1372" spans="1:41">
      <c r="A1372" s="118"/>
      <c r="B1372" s="118"/>
      <c r="C1372" s="118"/>
      <c r="D1372" s="118"/>
      <c r="E1372" s="118"/>
      <c r="F1372" s="118"/>
      <c r="G1372" s="118"/>
      <c r="H1372" s="118"/>
      <c r="I1372" s="118"/>
      <c r="J1372" s="118"/>
      <c r="K1372" s="118"/>
      <c r="L1372" s="118"/>
      <c r="M1372" s="118"/>
      <c r="N1372" s="118"/>
      <c r="O1372" s="143" t="str">
        <f>IF(H1372="","",(S1372/S1372)&amp;":"&amp;ROUND(AH1372/S1372,2))</f>
        <v/>
      </c>
      <c r="P1372" s="118"/>
      <c r="Q1372" s="118"/>
      <c r="R1372" s="143" t="str">
        <f>IF(H1372="","",(S1372/S1372)&amp;":"&amp;ROUND(AI1372/S1372,2))</f>
        <v/>
      </c>
      <c r="S1372" s="144" t="str">
        <f t="shared" si="257"/>
        <v/>
      </c>
      <c r="T1372" s="145" t="str">
        <f t="shared" si="258"/>
        <v/>
      </c>
      <c r="U1372" s="118"/>
      <c r="V1372" s="145" t="str">
        <f t="shared" si="259"/>
        <v/>
      </c>
      <c r="W1372" s="144" t="str">
        <f t="shared" si="260"/>
        <v/>
      </c>
      <c r="X1372" s="146" t="str">
        <f>IF(C1372="","",IF(OR(C1372="Trade",C1372="Multi Position"),(X1371+V1372),IF(C1372="Deposit",(X1371+AE1372),IF(C1372="Withdrawal",(X1371-AE1372)))))</f>
        <v/>
      </c>
      <c r="Y1372" s="145" t="str">
        <f t="shared" si="261"/>
        <v/>
      </c>
      <c r="Z1372" s="118"/>
      <c r="AA1372" s="118"/>
      <c r="AB1372" s="118"/>
      <c r="AC1372" s="118"/>
      <c r="AD1372" s="118"/>
      <c r="AE1372" s="139"/>
      <c r="AF1372" s="118"/>
      <c r="AG1372" s="118"/>
      <c r="AH1372" s="147" t="str">
        <f t="shared" si="262"/>
        <v/>
      </c>
      <c r="AI1372" s="147" t="str">
        <f t="shared" si="263"/>
        <v/>
      </c>
      <c r="AJ1372" s="148" t="str">
        <f t="shared" si="252"/>
        <v/>
      </c>
      <c r="AK1372" s="148" t="str">
        <f t="shared" si="253"/>
        <v/>
      </c>
      <c r="AL1372" s="147" t="str">
        <f t="shared" si="254"/>
        <v/>
      </c>
      <c r="AM1372" s="147" t="str">
        <f t="shared" si="255"/>
        <v/>
      </c>
      <c r="AN1372" s="147" t="str">
        <f t="shared" si="256"/>
        <v/>
      </c>
      <c r="AO1372" s="118"/>
    </row>
    <row r="1373" spans="1:41">
      <c r="A1373" s="118"/>
      <c r="B1373" s="118"/>
      <c r="C1373" s="118"/>
      <c r="D1373" s="118"/>
      <c r="E1373" s="118"/>
      <c r="F1373" s="118"/>
      <c r="G1373" s="118"/>
      <c r="H1373" s="118"/>
      <c r="I1373" s="118"/>
      <c r="J1373" s="118"/>
      <c r="K1373" s="118"/>
      <c r="L1373" s="118"/>
      <c r="M1373" s="118"/>
      <c r="N1373" s="118"/>
      <c r="O1373" s="143" t="str">
        <f>IF(H1373="","",(S1373/S1373)&amp;":"&amp;ROUND(AH1373/S1373,2))</f>
        <v/>
      </c>
      <c r="P1373" s="118"/>
      <c r="Q1373" s="118"/>
      <c r="R1373" s="143" t="str">
        <f>IF(H1373="","",(S1373/S1373)&amp;":"&amp;ROUND(AI1373/S1373,2))</f>
        <v/>
      </c>
      <c r="S1373" s="144" t="str">
        <f t="shared" si="257"/>
        <v/>
      </c>
      <c r="T1373" s="145" t="str">
        <f t="shared" si="258"/>
        <v/>
      </c>
      <c r="U1373" s="118"/>
      <c r="V1373" s="145" t="str">
        <f t="shared" si="259"/>
        <v/>
      </c>
      <c r="W1373" s="144" t="str">
        <f t="shared" si="260"/>
        <v/>
      </c>
      <c r="X1373" s="146" t="str">
        <f>IF(C1373="","",IF(OR(C1373="Trade",C1373="Multi Position"),(X1372+V1373),IF(C1373="Deposit",(X1372+AE1373),IF(C1373="Withdrawal",(X1372-AE1373)))))</f>
        <v/>
      </c>
      <c r="Y1373" s="145" t="str">
        <f t="shared" si="261"/>
        <v/>
      </c>
      <c r="Z1373" s="118"/>
      <c r="AA1373" s="118"/>
      <c r="AB1373" s="118"/>
      <c r="AC1373" s="118"/>
      <c r="AD1373" s="118"/>
      <c r="AE1373" s="139"/>
      <c r="AF1373" s="118"/>
      <c r="AG1373" s="118"/>
      <c r="AH1373" s="147" t="str">
        <f t="shared" si="262"/>
        <v/>
      </c>
      <c r="AI1373" s="147" t="str">
        <f t="shared" si="263"/>
        <v/>
      </c>
      <c r="AJ1373" s="148" t="str">
        <f t="shared" si="252"/>
        <v/>
      </c>
      <c r="AK1373" s="148" t="str">
        <f t="shared" si="253"/>
        <v/>
      </c>
      <c r="AL1373" s="147" t="str">
        <f t="shared" si="254"/>
        <v/>
      </c>
      <c r="AM1373" s="147" t="str">
        <f t="shared" si="255"/>
        <v/>
      </c>
      <c r="AN1373" s="147" t="str">
        <f t="shared" si="256"/>
        <v/>
      </c>
      <c r="AO1373" s="118"/>
    </row>
    <row r="1374" spans="1:41">
      <c r="A1374" s="118"/>
      <c r="B1374" s="118"/>
      <c r="C1374" s="118"/>
      <c r="D1374" s="118"/>
      <c r="E1374" s="118"/>
      <c r="F1374" s="118"/>
      <c r="G1374" s="118"/>
      <c r="H1374" s="118"/>
      <c r="I1374" s="118"/>
      <c r="J1374" s="118"/>
      <c r="K1374" s="118"/>
      <c r="L1374" s="118"/>
      <c r="M1374" s="118"/>
      <c r="N1374" s="118"/>
      <c r="O1374" s="143" t="str">
        <f>IF(H1374="","",(S1374/S1374)&amp;":"&amp;ROUND(AH1374/S1374,2))</f>
        <v/>
      </c>
      <c r="P1374" s="118"/>
      <c r="Q1374" s="118"/>
      <c r="R1374" s="143" t="str">
        <f>IF(H1374="","",(S1374/S1374)&amp;":"&amp;ROUND(AI1374/S1374,2))</f>
        <v/>
      </c>
      <c r="S1374" s="144" t="str">
        <f t="shared" si="257"/>
        <v/>
      </c>
      <c r="T1374" s="145" t="str">
        <f t="shared" si="258"/>
        <v/>
      </c>
      <c r="U1374" s="118"/>
      <c r="V1374" s="145" t="str">
        <f t="shared" si="259"/>
        <v/>
      </c>
      <c r="W1374" s="144" t="str">
        <f t="shared" si="260"/>
        <v/>
      </c>
      <c r="X1374" s="146" t="str">
        <f>IF(C1374="","",IF(OR(C1374="Trade",C1374="Multi Position"),(X1373+V1374),IF(C1374="Deposit",(X1373+AE1374),IF(C1374="Withdrawal",(X1373-AE1374)))))</f>
        <v/>
      </c>
      <c r="Y1374" s="145" t="str">
        <f t="shared" si="261"/>
        <v/>
      </c>
      <c r="Z1374" s="118"/>
      <c r="AA1374" s="118"/>
      <c r="AB1374" s="118"/>
      <c r="AC1374" s="118"/>
      <c r="AD1374" s="118"/>
      <c r="AE1374" s="139"/>
      <c r="AF1374" s="118"/>
      <c r="AG1374" s="118"/>
      <c r="AH1374" s="147" t="str">
        <f t="shared" si="262"/>
        <v/>
      </c>
      <c r="AI1374" s="147" t="str">
        <f t="shared" si="263"/>
        <v/>
      </c>
      <c r="AJ1374" s="148" t="str">
        <f t="shared" si="252"/>
        <v/>
      </c>
      <c r="AK1374" s="148" t="str">
        <f t="shared" si="253"/>
        <v/>
      </c>
      <c r="AL1374" s="147" t="str">
        <f t="shared" si="254"/>
        <v/>
      </c>
      <c r="AM1374" s="147" t="str">
        <f t="shared" si="255"/>
        <v/>
      </c>
      <c r="AN1374" s="147" t="str">
        <f t="shared" si="256"/>
        <v/>
      </c>
      <c r="AO1374" s="118"/>
    </row>
    <row r="1375" spans="1:41">
      <c r="A1375" s="118"/>
      <c r="B1375" s="118"/>
      <c r="C1375" s="118"/>
      <c r="D1375" s="118"/>
      <c r="E1375" s="118"/>
      <c r="F1375" s="118"/>
      <c r="G1375" s="118"/>
      <c r="H1375" s="118"/>
      <c r="I1375" s="118"/>
      <c r="J1375" s="118"/>
      <c r="K1375" s="118"/>
      <c r="L1375" s="118"/>
      <c r="M1375" s="118"/>
      <c r="N1375" s="118"/>
      <c r="O1375" s="143" t="str">
        <f>IF(H1375="","",(S1375/S1375)&amp;":"&amp;ROUND(AH1375/S1375,2))</f>
        <v/>
      </c>
      <c r="P1375" s="118"/>
      <c r="Q1375" s="118"/>
      <c r="R1375" s="143" t="str">
        <f>IF(H1375="","",(S1375/S1375)&amp;":"&amp;ROUND(AI1375/S1375,2))</f>
        <v/>
      </c>
      <c r="S1375" s="144" t="str">
        <f t="shared" si="257"/>
        <v/>
      </c>
      <c r="T1375" s="145" t="str">
        <f t="shared" si="258"/>
        <v/>
      </c>
      <c r="U1375" s="118"/>
      <c r="V1375" s="145" t="str">
        <f t="shared" si="259"/>
        <v/>
      </c>
      <c r="W1375" s="144" t="str">
        <f t="shared" si="260"/>
        <v/>
      </c>
      <c r="X1375" s="146" t="str">
        <f>IF(C1375="","",IF(OR(C1375="Trade",C1375="Multi Position"),(X1374+V1375),IF(C1375="Deposit",(X1374+AE1375),IF(C1375="Withdrawal",(X1374-AE1375)))))</f>
        <v/>
      </c>
      <c r="Y1375" s="145" t="str">
        <f t="shared" si="261"/>
        <v/>
      </c>
      <c r="Z1375" s="118"/>
      <c r="AA1375" s="118"/>
      <c r="AB1375" s="118"/>
      <c r="AC1375" s="118"/>
      <c r="AD1375" s="118"/>
      <c r="AE1375" s="139"/>
      <c r="AF1375" s="118"/>
      <c r="AG1375" s="118"/>
      <c r="AH1375" s="147" t="str">
        <f t="shared" si="262"/>
        <v/>
      </c>
      <c r="AI1375" s="147" t="str">
        <f t="shared" si="263"/>
        <v/>
      </c>
      <c r="AJ1375" s="148" t="str">
        <f t="shared" si="252"/>
        <v/>
      </c>
      <c r="AK1375" s="148" t="str">
        <f t="shared" si="253"/>
        <v/>
      </c>
      <c r="AL1375" s="147" t="str">
        <f t="shared" si="254"/>
        <v/>
      </c>
      <c r="AM1375" s="147" t="str">
        <f t="shared" si="255"/>
        <v/>
      </c>
      <c r="AN1375" s="147" t="str">
        <f t="shared" si="256"/>
        <v/>
      </c>
      <c r="AO1375" s="118"/>
    </row>
    <row r="1376" spans="1:41">
      <c r="A1376" s="118"/>
      <c r="B1376" s="118"/>
      <c r="C1376" s="118"/>
      <c r="D1376" s="118"/>
      <c r="E1376" s="118"/>
      <c r="F1376" s="118"/>
      <c r="G1376" s="118"/>
      <c r="H1376" s="118"/>
      <c r="I1376" s="118"/>
      <c r="J1376" s="118"/>
      <c r="K1376" s="118"/>
      <c r="L1376" s="118"/>
      <c r="M1376" s="118"/>
      <c r="N1376" s="118"/>
      <c r="O1376" s="143" t="str">
        <f>IF(H1376="","",(S1376/S1376)&amp;":"&amp;ROUND(AH1376/S1376,2))</f>
        <v/>
      </c>
      <c r="P1376" s="118"/>
      <c r="Q1376" s="118"/>
      <c r="R1376" s="143" t="str">
        <f>IF(H1376="","",(S1376/S1376)&amp;":"&amp;ROUND(AI1376/S1376,2))</f>
        <v/>
      </c>
      <c r="S1376" s="144" t="str">
        <f t="shared" si="257"/>
        <v/>
      </c>
      <c r="T1376" s="145" t="str">
        <f t="shared" si="258"/>
        <v/>
      </c>
      <c r="U1376" s="118"/>
      <c r="V1376" s="145" t="str">
        <f t="shared" si="259"/>
        <v/>
      </c>
      <c r="W1376" s="144" t="str">
        <f t="shared" si="260"/>
        <v/>
      </c>
      <c r="X1376" s="146" t="str">
        <f>IF(C1376="","",IF(OR(C1376="Trade",C1376="Multi Position"),(X1375+V1376),IF(C1376="Deposit",(X1375+AE1376),IF(C1376="Withdrawal",(X1375-AE1376)))))</f>
        <v/>
      </c>
      <c r="Y1376" s="145" t="str">
        <f t="shared" si="261"/>
        <v/>
      </c>
      <c r="Z1376" s="118"/>
      <c r="AA1376" s="118"/>
      <c r="AB1376" s="118"/>
      <c r="AC1376" s="118"/>
      <c r="AD1376" s="118"/>
      <c r="AE1376" s="139"/>
      <c r="AF1376" s="118"/>
      <c r="AG1376" s="118"/>
      <c r="AH1376" s="147" t="str">
        <f t="shared" si="262"/>
        <v/>
      </c>
      <c r="AI1376" s="147" t="str">
        <f t="shared" si="263"/>
        <v/>
      </c>
      <c r="AJ1376" s="148" t="str">
        <f t="shared" si="252"/>
        <v/>
      </c>
      <c r="AK1376" s="148" t="str">
        <f t="shared" si="253"/>
        <v/>
      </c>
      <c r="AL1376" s="147" t="str">
        <f t="shared" si="254"/>
        <v/>
      </c>
      <c r="AM1376" s="147" t="str">
        <f t="shared" si="255"/>
        <v/>
      </c>
      <c r="AN1376" s="147" t="str">
        <f t="shared" si="256"/>
        <v/>
      </c>
      <c r="AO1376" s="118"/>
    </row>
    <row r="1377" spans="1:41">
      <c r="A1377" s="118"/>
      <c r="B1377" s="118"/>
      <c r="C1377" s="118"/>
      <c r="D1377" s="118"/>
      <c r="E1377" s="118"/>
      <c r="F1377" s="118"/>
      <c r="G1377" s="118"/>
      <c r="H1377" s="118"/>
      <c r="I1377" s="118"/>
      <c r="J1377" s="118"/>
      <c r="K1377" s="118"/>
      <c r="L1377" s="118"/>
      <c r="M1377" s="118"/>
      <c r="N1377" s="118"/>
      <c r="O1377" s="143" t="str">
        <f>IF(H1377="","",(S1377/S1377)&amp;":"&amp;ROUND(AH1377/S1377,2))</f>
        <v/>
      </c>
      <c r="P1377" s="118"/>
      <c r="Q1377" s="118"/>
      <c r="R1377" s="143" t="str">
        <f>IF(H1377="","",(S1377/S1377)&amp;":"&amp;ROUND(AI1377/S1377,2))</f>
        <v/>
      </c>
      <c r="S1377" s="144" t="str">
        <f t="shared" si="257"/>
        <v/>
      </c>
      <c r="T1377" s="145" t="str">
        <f t="shared" si="258"/>
        <v/>
      </c>
      <c r="U1377" s="118"/>
      <c r="V1377" s="145" t="str">
        <f t="shared" si="259"/>
        <v/>
      </c>
      <c r="W1377" s="144" t="str">
        <f t="shared" si="260"/>
        <v/>
      </c>
      <c r="X1377" s="146" t="str">
        <f>IF(C1377="","",IF(OR(C1377="Trade",C1377="Multi Position"),(X1376+V1377),IF(C1377="Deposit",(X1376+AE1377),IF(C1377="Withdrawal",(X1376-AE1377)))))</f>
        <v/>
      </c>
      <c r="Y1377" s="145" t="str">
        <f t="shared" si="261"/>
        <v/>
      </c>
      <c r="Z1377" s="118"/>
      <c r="AA1377" s="118"/>
      <c r="AB1377" s="118"/>
      <c r="AC1377" s="118"/>
      <c r="AD1377" s="118"/>
      <c r="AE1377" s="139"/>
      <c r="AF1377" s="118"/>
      <c r="AG1377" s="118"/>
      <c r="AH1377" s="147" t="str">
        <f t="shared" si="262"/>
        <v/>
      </c>
      <c r="AI1377" s="147" t="str">
        <f t="shared" si="263"/>
        <v/>
      </c>
      <c r="AJ1377" s="148" t="str">
        <f t="shared" si="252"/>
        <v/>
      </c>
      <c r="AK1377" s="148" t="str">
        <f t="shared" si="253"/>
        <v/>
      </c>
      <c r="AL1377" s="147" t="str">
        <f t="shared" si="254"/>
        <v/>
      </c>
      <c r="AM1377" s="147" t="str">
        <f t="shared" si="255"/>
        <v/>
      </c>
      <c r="AN1377" s="147" t="str">
        <f t="shared" si="256"/>
        <v/>
      </c>
      <c r="AO1377" s="118"/>
    </row>
    <row r="1378" spans="1:41">
      <c r="A1378" s="118"/>
      <c r="B1378" s="118"/>
      <c r="C1378" s="118"/>
      <c r="D1378" s="118"/>
      <c r="E1378" s="118"/>
      <c r="F1378" s="118"/>
      <c r="G1378" s="118"/>
      <c r="H1378" s="118"/>
      <c r="I1378" s="118"/>
      <c r="J1378" s="118"/>
      <c r="K1378" s="118"/>
      <c r="L1378" s="118"/>
      <c r="M1378" s="118"/>
      <c r="N1378" s="118"/>
      <c r="O1378" s="143" t="str">
        <f>IF(H1378="","",(S1378/S1378)&amp;":"&amp;ROUND(AH1378/S1378,2))</f>
        <v/>
      </c>
      <c r="P1378" s="118"/>
      <c r="Q1378" s="118"/>
      <c r="R1378" s="143" t="str">
        <f>IF(H1378="","",(S1378/S1378)&amp;":"&amp;ROUND(AI1378/S1378,2))</f>
        <v/>
      </c>
      <c r="S1378" s="144" t="str">
        <f t="shared" si="257"/>
        <v/>
      </c>
      <c r="T1378" s="145" t="str">
        <f t="shared" si="258"/>
        <v/>
      </c>
      <c r="U1378" s="118"/>
      <c r="V1378" s="145" t="str">
        <f t="shared" si="259"/>
        <v/>
      </c>
      <c r="W1378" s="144" t="str">
        <f t="shared" si="260"/>
        <v/>
      </c>
      <c r="X1378" s="146" t="str">
        <f>IF(C1378="","",IF(OR(C1378="Trade",C1378="Multi Position"),(X1377+V1378),IF(C1378="Deposit",(X1377+AE1378),IF(C1378="Withdrawal",(X1377-AE1378)))))</f>
        <v/>
      </c>
      <c r="Y1378" s="145" t="str">
        <f t="shared" si="261"/>
        <v/>
      </c>
      <c r="Z1378" s="118"/>
      <c r="AA1378" s="118"/>
      <c r="AB1378" s="118"/>
      <c r="AC1378" s="118"/>
      <c r="AD1378" s="118"/>
      <c r="AE1378" s="139"/>
      <c r="AF1378" s="118"/>
      <c r="AG1378" s="118"/>
      <c r="AH1378" s="147" t="str">
        <f t="shared" si="262"/>
        <v/>
      </c>
      <c r="AI1378" s="147" t="str">
        <f t="shared" si="263"/>
        <v/>
      </c>
      <c r="AJ1378" s="148" t="str">
        <f t="shared" si="252"/>
        <v/>
      </c>
      <c r="AK1378" s="148" t="str">
        <f t="shared" si="253"/>
        <v/>
      </c>
      <c r="AL1378" s="147" t="str">
        <f t="shared" si="254"/>
        <v/>
      </c>
      <c r="AM1378" s="147" t="str">
        <f t="shared" si="255"/>
        <v/>
      </c>
      <c r="AN1378" s="147" t="str">
        <f t="shared" si="256"/>
        <v/>
      </c>
      <c r="AO1378" s="118"/>
    </row>
    <row r="1379" spans="1:41">
      <c r="A1379" s="118"/>
      <c r="B1379" s="118"/>
      <c r="C1379" s="118"/>
      <c r="D1379" s="118"/>
      <c r="E1379" s="118"/>
      <c r="F1379" s="118"/>
      <c r="G1379" s="118"/>
      <c r="H1379" s="118"/>
      <c r="I1379" s="118"/>
      <c r="J1379" s="118"/>
      <c r="K1379" s="118"/>
      <c r="L1379" s="118"/>
      <c r="M1379" s="118"/>
      <c r="N1379" s="118"/>
      <c r="O1379" s="143" t="str">
        <f>IF(H1379="","",(S1379/S1379)&amp;":"&amp;ROUND(AH1379/S1379,2))</f>
        <v/>
      </c>
      <c r="P1379" s="118"/>
      <c r="Q1379" s="118"/>
      <c r="R1379" s="143" t="str">
        <f>IF(H1379="","",(S1379/S1379)&amp;":"&amp;ROUND(AI1379/S1379,2))</f>
        <v/>
      </c>
      <c r="S1379" s="144" t="str">
        <f t="shared" si="257"/>
        <v/>
      </c>
      <c r="T1379" s="145" t="str">
        <f t="shared" si="258"/>
        <v/>
      </c>
      <c r="U1379" s="118"/>
      <c r="V1379" s="145" t="str">
        <f t="shared" si="259"/>
        <v/>
      </c>
      <c r="W1379" s="144" t="str">
        <f t="shared" si="260"/>
        <v/>
      </c>
      <c r="X1379" s="146" t="str">
        <f>IF(C1379="","",IF(OR(C1379="Trade",C1379="Multi Position"),(X1378+V1379),IF(C1379="Deposit",(X1378+AE1379),IF(C1379="Withdrawal",(X1378-AE1379)))))</f>
        <v/>
      </c>
      <c r="Y1379" s="145" t="str">
        <f t="shared" si="261"/>
        <v/>
      </c>
      <c r="Z1379" s="118"/>
      <c r="AA1379" s="118"/>
      <c r="AB1379" s="118"/>
      <c r="AC1379" s="118"/>
      <c r="AD1379" s="118"/>
      <c r="AE1379" s="139"/>
      <c r="AF1379" s="118"/>
      <c r="AG1379" s="118"/>
      <c r="AH1379" s="147" t="str">
        <f t="shared" si="262"/>
        <v/>
      </c>
      <c r="AI1379" s="147" t="str">
        <f t="shared" si="263"/>
        <v/>
      </c>
      <c r="AJ1379" s="148" t="str">
        <f t="shared" si="252"/>
        <v/>
      </c>
      <c r="AK1379" s="148" t="str">
        <f t="shared" si="253"/>
        <v/>
      </c>
      <c r="AL1379" s="147" t="str">
        <f t="shared" si="254"/>
        <v/>
      </c>
      <c r="AM1379" s="147" t="str">
        <f t="shared" si="255"/>
        <v/>
      </c>
      <c r="AN1379" s="147" t="str">
        <f t="shared" si="256"/>
        <v/>
      </c>
      <c r="AO1379" s="118"/>
    </row>
    <row r="1380" spans="1:41">
      <c r="A1380" s="118"/>
      <c r="B1380" s="118"/>
      <c r="C1380" s="118"/>
      <c r="D1380" s="118"/>
      <c r="E1380" s="118"/>
      <c r="F1380" s="118"/>
      <c r="G1380" s="118"/>
      <c r="H1380" s="118"/>
      <c r="I1380" s="118"/>
      <c r="J1380" s="118"/>
      <c r="K1380" s="118"/>
      <c r="L1380" s="118"/>
      <c r="M1380" s="118"/>
      <c r="N1380" s="118"/>
      <c r="O1380" s="143" t="str">
        <f>IF(H1380="","",(S1380/S1380)&amp;":"&amp;ROUND(AH1380/S1380,2))</f>
        <v/>
      </c>
      <c r="P1380" s="118"/>
      <c r="Q1380" s="118"/>
      <c r="R1380" s="143" t="str">
        <f>IF(H1380="","",(S1380/S1380)&amp;":"&amp;ROUND(AI1380/S1380,2))</f>
        <v/>
      </c>
      <c r="S1380" s="144" t="str">
        <f t="shared" si="257"/>
        <v/>
      </c>
      <c r="T1380" s="145" t="str">
        <f t="shared" si="258"/>
        <v/>
      </c>
      <c r="U1380" s="118"/>
      <c r="V1380" s="145" t="str">
        <f t="shared" si="259"/>
        <v/>
      </c>
      <c r="W1380" s="144" t="str">
        <f t="shared" si="260"/>
        <v/>
      </c>
      <c r="X1380" s="146" t="str">
        <f>IF(C1380="","",IF(OR(C1380="Trade",C1380="Multi Position"),(X1379+V1380),IF(C1380="Deposit",(X1379+AE1380),IF(C1380="Withdrawal",(X1379-AE1380)))))</f>
        <v/>
      </c>
      <c r="Y1380" s="145" t="str">
        <f t="shared" si="261"/>
        <v/>
      </c>
      <c r="Z1380" s="118"/>
      <c r="AA1380" s="118"/>
      <c r="AB1380" s="118"/>
      <c r="AC1380" s="118"/>
      <c r="AD1380" s="118"/>
      <c r="AE1380" s="139"/>
      <c r="AF1380" s="118"/>
      <c r="AG1380" s="118"/>
      <c r="AH1380" s="147" t="str">
        <f t="shared" si="262"/>
        <v/>
      </c>
      <c r="AI1380" s="147" t="str">
        <f t="shared" si="263"/>
        <v/>
      </c>
      <c r="AJ1380" s="148" t="str">
        <f t="shared" si="252"/>
        <v/>
      </c>
      <c r="AK1380" s="148" t="str">
        <f t="shared" si="253"/>
        <v/>
      </c>
      <c r="AL1380" s="147" t="str">
        <f t="shared" si="254"/>
        <v/>
      </c>
      <c r="AM1380" s="147" t="str">
        <f t="shared" si="255"/>
        <v/>
      </c>
      <c r="AN1380" s="147" t="str">
        <f t="shared" si="256"/>
        <v/>
      </c>
      <c r="AO1380" s="118"/>
    </row>
    <row r="1381" spans="1:41">
      <c r="A1381" s="118"/>
      <c r="B1381" s="118"/>
      <c r="C1381" s="118"/>
      <c r="D1381" s="118"/>
      <c r="E1381" s="118"/>
      <c r="F1381" s="118"/>
      <c r="G1381" s="118"/>
      <c r="H1381" s="118"/>
      <c r="I1381" s="118"/>
      <c r="J1381" s="118"/>
      <c r="K1381" s="118"/>
      <c r="L1381" s="118"/>
      <c r="M1381" s="118"/>
      <c r="N1381" s="118"/>
      <c r="O1381" s="143" t="str">
        <f>IF(H1381="","",(S1381/S1381)&amp;":"&amp;ROUND(AH1381/S1381,2))</f>
        <v/>
      </c>
      <c r="P1381" s="118"/>
      <c r="Q1381" s="118"/>
      <c r="R1381" s="143" t="str">
        <f>IF(H1381="","",(S1381/S1381)&amp;":"&amp;ROUND(AI1381/S1381,2))</f>
        <v/>
      </c>
      <c r="S1381" s="144" t="str">
        <f t="shared" si="257"/>
        <v/>
      </c>
      <c r="T1381" s="145" t="str">
        <f t="shared" si="258"/>
        <v/>
      </c>
      <c r="U1381" s="118"/>
      <c r="V1381" s="145" t="str">
        <f t="shared" si="259"/>
        <v/>
      </c>
      <c r="W1381" s="144" t="str">
        <f t="shared" si="260"/>
        <v/>
      </c>
      <c r="X1381" s="146" t="str">
        <f>IF(C1381="","",IF(OR(C1381="Trade",C1381="Multi Position"),(X1380+V1381),IF(C1381="Deposit",(X1380+AE1381),IF(C1381="Withdrawal",(X1380-AE1381)))))</f>
        <v/>
      </c>
      <c r="Y1381" s="145" t="str">
        <f t="shared" si="261"/>
        <v/>
      </c>
      <c r="Z1381" s="118"/>
      <c r="AA1381" s="118"/>
      <c r="AB1381" s="118"/>
      <c r="AC1381" s="118"/>
      <c r="AD1381" s="118"/>
      <c r="AE1381" s="139"/>
      <c r="AF1381" s="118"/>
      <c r="AG1381" s="118"/>
      <c r="AH1381" s="147" t="str">
        <f t="shared" si="262"/>
        <v/>
      </c>
      <c r="AI1381" s="147" t="str">
        <f t="shared" si="263"/>
        <v/>
      </c>
      <c r="AJ1381" s="148" t="str">
        <f t="shared" si="252"/>
        <v/>
      </c>
      <c r="AK1381" s="148" t="str">
        <f t="shared" si="253"/>
        <v/>
      </c>
      <c r="AL1381" s="147" t="str">
        <f t="shared" si="254"/>
        <v/>
      </c>
      <c r="AM1381" s="147" t="str">
        <f t="shared" si="255"/>
        <v/>
      </c>
      <c r="AN1381" s="147" t="str">
        <f t="shared" si="256"/>
        <v/>
      </c>
      <c r="AO1381" s="118"/>
    </row>
    <row r="1382" spans="1:41">
      <c r="A1382" s="118"/>
      <c r="B1382" s="118"/>
      <c r="C1382" s="118"/>
      <c r="D1382" s="118"/>
      <c r="E1382" s="118"/>
      <c r="F1382" s="118"/>
      <c r="G1382" s="118"/>
      <c r="H1382" s="118"/>
      <c r="I1382" s="118"/>
      <c r="J1382" s="118"/>
      <c r="K1382" s="118"/>
      <c r="L1382" s="118"/>
      <c r="M1382" s="118"/>
      <c r="N1382" s="118"/>
      <c r="O1382" s="143" t="str">
        <f>IF(H1382="","",(S1382/S1382)&amp;":"&amp;ROUND(AH1382/S1382,2))</f>
        <v/>
      </c>
      <c r="P1382" s="118"/>
      <c r="Q1382" s="118"/>
      <c r="R1382" s="143" t="str">
        <f>IF(H1382="","",(S1382/S1382)&amp;":"&amp;ROUND(AI1382/S1382,2))</f>
        <v/>
      </c>
      <c r="S1382" s="144" t="str">
        <f t="shared" si="257"/>
        <v/>
      </c>
      <c r="T1382" s="145" t="str">
        <f t="shared" si="258"/>
        <v/>
      </c>
      <c r="U1382" s="118"/>
      <c r="V1382" s="145" t="str">
        <f t="shared" si="259"/>
        <v/>
      </c>
      <c r="W1382" s="144" t="str">
        <f t="shared" si="260"/>
        <v/>
      </c>
      <c r="X1382" s="146" t="str">
        <f>IF(C1382="","",IF(OR(C1382="Trade",C1382="Multi Position"),(X1381+V1382),IF(C1382="Deposit",(X1381+AE1382),IF(C1382="Withdrawal",(X1381-AE1382)))))</f>
        <v/>
      </c>
      <c r="Y1382" s="145" t="str">
        <f t="shared" si="261"/>
        <v/>
      </c>
      <c r="Z1382" s="118"/>
      <c r="AA1382" s="118"/>
      <c r="AB1382" s="118"/>
      <c r="AC1382" s="118"/>
      <c r="AD1382" s="118"/>
      <c r="AE1382" s="139"/>
      <c r="AF1382" s="118"/>
      <c r="AG1382" s="118"/>
      <c r="AH1382" s="147" t="str">
        <f t="shared" si="262"/>
        <v/>
      </c>
      <c r="AI1382" s="147" t="str">
        <f t="shared" si="263"/>
        <v/>
      </c>
      <c r="AJ1382" s="148" t="str">
        <f t="shared" si="252"/>
        <v/>
      </c>
      <c r="AK1382" s="148" t="str">
        <f t="shared" si="253"/>
        <v/>
      </c>
      <c r="AL1382" s="147" t="str">
        <f t="shared" si="254"/>
        <v/>
      </c>
      <c r="AM1382" s="147" t="str">
        <f t="shared" si="255"/>
        <v/>
      </c>
      <c r="AN1382" s="147" t="str">
        <f t="shared" si="256"/>
        <v/>
      </c>
      <c r="AO1382" s="118"/>
    </row>
    <row r="1383" spans="1:41">
      <c r="A1383" s="118"/>
      <c r="B1383" s="118"/>
      <c r="C1383" s="118"/>
      <c r="D1383" s="118"/>
      <c r="E1383" s="118"/>
      <c r="F1383" s="118"/>
      <c r="G1383" s="118"/>
      <c r="H1383" s="118"/>
      <c r="I1383" s="118"/>
      <c r="J1383" s="118"/>
      <c r="K1383" s="118"/>
      <c r="L1383" s="118"/>
      <c r="M1383" s="118"/>
      <c r="N1383" s="118"/>
      <c r="O1383" s="143" t="str">
        <f>IF(H1383="","",(S1383/S1383)&amp;":"&amp;ROUND(AH1383/S1383,2))</f>
        <v/>
      </c>
      <c r="P1383" s="118"/>
      <c r="Q1383" s="118"/>
      <c r="R1383" s="143" t="str">
        <f>IF(H1383="","",(S1383/S1383)&amp;":"&amp;ROUND(AI1383/S1383,2))</f>
        <v/>
      </c>
      <c r="S1383" s="144" t="str">
        <f t="shared" si="257"/>
        <v/>
      </c>
      <c r="T1383" s="145" t="str">
        <f t="shared" si="258"/>
        <v/>
      </c>
      <c r="U1383" s="118"/>
      <c r="V1383" s="145" t="str">
        <f t="shared" si="259"/>
        <v/>
      </c>
      <c r="W1383" s="144" t="str">
        <f t="shared" si="260"/>
        <v/>
      </c>
      <c r="X1383" s="146" t="str">
        <f>IF(C1383="","",IF(OR(C1383="Trade",C1383="Multi Position"),(X1382+V1383),IF(C1383="Deposit",(X1382+AE1383),IF(C1383="Withdrawal",(X1382-AE1383)))))</f>
        <v/>
      </c>
      <c r="Y1383" s="145" t="str">
        <f t="shared" si="261"/>
        <v/>
      </c>
      <c r="Z1383" s="118"/>
      <c r="AA1383" s="118"/>
      <c r="AB1383" s="118"/>
      <c r="AC1383" s="118"/>
      <c r="AD1383" s="118"/>
      <c r="AE1383" s="139"/>
      <c r="AF1383" s="118"/>
      <c r="AG1383" s="118"/>
      <c r="AH1383" s="147" t="str">
        <f t="shared" si="262"/>
        <v/>
      </c>
      <c r="AI1383" s="147" t="str">
        <f t="shared" si="263"/>
        <v/>
      </c>
      <c r="AJ1383" s="148" t="str">
        <f t="shared" si="252"/>
        <v/>
      </c>
      <c r="AK1383" s="148" t="str">
        <f t="shared" si="253"/>
        <v/>
      </c>
      <c r="AL1383" s="147" t="str">
        <f t="shared" si="254"/>
        <v/>
      </c>
      <c r="AM1383" s="147" t="str">
        <f t="shared" si="255"/>
        <v/>
      </c>
      <c r="AN1383" s="147" t="str">
        <f t="shared" si="256"/>
        <v/>
      </c>
      <c r="AO1383" s="118"/>
    </row>
    <row r="1384" spans="1:41">
      <c r="A1384" s="118"/>
      <c r="B1384" s="118"/>
      <c r="C1384" s="118"/>
      <c r="D1384" s="118"/>
      <c r="E1384" s="118"/>
      <c r="F1384" s="118"/>
      <c r="G1384" s="118"/>
      <c r="H1384" s="118"/>
      <c r="I1384" s="118"/>
      <c r="J1384" s="118"/>
      <c r="K1384" s="118"/>
      <c r="L1384" s="118"/>
      <c r="M1384" s="118"/>
      <c r="N1384" s="118"/>
      <c r="O1384" s="143" t="str">
        <f>IF(H1384="","",(S1384/S1384)&amp;":"&amp;ROUND(AH1384/S1384,2))</f>
        <v/>
      </c>
      <c r="P1384" s="118"/>
      <c r="Q1384" s="118"/>
      <c r="R1384" s="143" t="str">
        <f>IF(H1384="","",(S1384/S1384)&amp;":"&amp;ROUND(AI1384/S1384,2))</f>
        <v/>
      </c>
      <c r="S1384" s="144" t="str">
        <f t="shared" si="257"/>
        <v/>
      </c>
      <c r="T1384" s="145" t="str">
        <f t="shared" si="258"/>
        <v/>
      </c>
      <c r="U1384" s="118"/>
      <c r="V1384" s="145" t="str">
        <f t="shared" si="259"/>
        <v/>
      </c>
      <c r="W1384" s="144" t="str">
        <f t="shared" si="260"/>
        <v/>
      </c>
      <c r="X1384" s="146" t="str">
        <f>IF(C1384="","",IF(OR(C1384="Trade",C1384="Multi Position"),(X1383+V1384),IF(C1384="Deposit",(X1383+AE1384),IF(C1384="Withdrawal",(X1383-AE1384)))))</f>
        <v/>
      </c>
      <c r="Y1384" s="145" t="str">
        <f t="shared" si="261"/>
        <v/>
      </c>
      <c r="Z1384" s="118"/>
      <c r="AA1384" s="118"/>
      <c r="AB1384" s="118"/>
      <c r="AC1384" s="118"/>
      <c r="AD1384" s="118"/>
      <c r="AE1384" s="139"/>
      <c r="AF1384" s="118"/>
      <c r="AG1384" s="118"/>
      <c r="AH1384" s="147" t="str">
        <f t="shared" si="262"/>
        <v/>
      </c>
      <c r="AI1384" s="147" t="str">
        <f t="shared" si="263"/>
        <v/>
      </c>
      <c r="AJ1384" s="148" t="str">
        <f t="shared" si="252"/>
        <v/>
      </c>
      <c r="AK1384" s="148" t="str">
        <f t="shared" si="253"/>
        <v/>
      </c>
      <c r="AL1384" s="147" t="str">
        <f t="shared" si="254"/>
        <v/>
      </c>
      <c r="AM1384" s="147" t="str">
        <f t="shared" si="255"/>
        <v/>
      </c>
      <c r="AN1384" s="147" t="str">
        <f t="shared" si="256"/>
        <v/>
      </c>
      <c r="AO1384" s="118"/>
    </row>
    <row r="1385" spans="1:41">
      <c r="A1385" s="118"/>
      <c r="B1385" s="118"/>
      <c r="C1385" s="118"/>
      <c r="D1385" s="118"/>
      <c r="E1385" s="118"/>
      <c r="F1385" s="118"/>
      <c r="G1385" s="118"/>
      <c r="H1385" s="118"/>
      <c r="I1385" s="118"/>
      <c r="J1385" s="118"/>
      <c r="K1385" s="118"/>
      <c r="L1385" s="118"/>
      <c r="M1385" s="118"/>
      <c r="N1385" s="118"/>
      <c r="O1385" s="143" t="str">
        <f>IF(H1385="","",(S1385/S1385)&amp;":"&amp;ROUND(AH1385/S1385,2))</f>
        <v/>
      </c>
      <c r="P1385" s="118"/>
      <c r="Q1385" s="118"/>
      <c r="R1385" s="143" t="str">
        <f>IF(H1385="","",(S1385/S1385)&amp;":"&amp;ROUND(AI1385/S1385,2))</f>
        <v/>
      </c>
      <c r="S1385" s="144" t="str">
        <f t="shared" si="257"/>
        <v/>
      </c>
      <c r="T1385" s="145" t="str">
        <f t="shared" si="258"/>
        <v/>
      </c>
      <c r="U1385" s="118"/>
      <c r="V1385" s="145" t="str">
        <f t="shared" si="259"/>
        <v/>
      </c>
      <c r="W1385" s="144" t="str">
        <f t="shared" si="260"/>
        <v/>
      </c>
      <c r="X1385" s="146" t="str">
        <f>IF(C1385="","",IF(OR(C1385="Trade",C1385="Multi Position"),(X1384+V1385),IF(C1385="Deposit",(X1384+AE1385),IF(C1385="Withdrawal",(X1384-AE1385)))))</f>
        <v/>
      </c>
      <c r="Y1385" s="145" t="str">
        <f t="shared" si="261"/>
        <v/>
      </c>
      <c r="Z1385" s="118"/>
      <c r="AA1385" s="118"/>
      <c r="AB1385" s="118"/>
      <c r="AC1385" s="118"/>
      <c r="AD1385" s="118"/>
      <c r="AE1385" s="139"/>
      <c r="AF1385" s="118"/>
      <c r="AG1385" s="118"/>
      <c r="AH1385" s="147" t="str">
        <f t="shared" si="262"/>
        <v/>
      </c>
      <c r="AI1385" s="147" t="str">
        <f t="shared" si="263"/>
        <v/>
      </c>
      <c r="AJ1385" s="148" t="str">
        <f t="shared" si="252"/>
        <v/>
      </c>
      <c r="AK1385" s="148" t="str">
        <f t="shared" si="253"/>
        <v/>
      </c>
      <c r="AL1385" s="147" t="str">
        <f t="shared" si="254"/>
        <v/>
      </c>
      <c r="AM1385" s="147" t="str">
        <f t="shared" si="255"/>
        <v/>
      </c>
      <c r="AN1385" s="147" t="str">
        <f t="shared" si="256"/>
        <v/>
      </c>
      <c r="AO1385" s="118"/>
    </row>
    <row r="1386" spans="1:41">
      <c r="A1386" s="118"/>
      <c r="B1386" s="118"/>
      <c r="C1386" s="118"/>
      <c r="D1386" s="118"/>
      <c r="E1386" s="118"/>
      <c r="F1386" s="118"/>
      <c r="G1386" s="118"/>
      <c r="H1386" s="118"/>
      <c r="I1386" s="118"/>
      <c r="J1386" s="118"/>
      <c r="K1386" s="118"/>
      <c r="L1386" s="118"/>
      <c r="M1386" s="118"/>
      <c r="N1386" s="118"/>
      <c r="O1386" s="143" t="str">
        <f>IF(H1386="","",(S1386/S1386)&amp;":"&amp;ROUND(AH1386/S1386,2))</f>
        <v/>
      </c>
      <c r="P1386" s="118"/>
      <c r="Q1386" s="118"/>
      <c r="R1386" s="143" t="str">
        <f>IF(H1386="","",(S1386/S1386)&amp;":"&amp;ROUND(AI1386/S1386,2))</f>
        <v/>
      </c>
      <c r="S1386" s="144" t="str">
        <f t="shared" si="257"/>
        <v/>
      </c>
      <c r="T1386" s="145" t="str">
        <f t="shared" si="258"/>
        <v/>
      </c>
      <c r="U1386" s="118"/>
      <c r="V1386" s="145" t="str">
        <f t="shared" si="259"/>
        <v/>
      </c>
      <c r="W1386" s="144" t="str">
        <f t="shared" si="260"/>
        <v/>
      </c>
      <c r="X1386" s="146" t="str">
        <f>IF(C1386="","",IF(OR(C1386="Trade",C1386="Multi Position"),(X1385+V1386),IF(C1386="Deposit",(X1385+AE1386),IF(C1386="Withdrawal",(X1385-AE1386)))))</f>
        <v/>
      </c>
      <c r="Y1386" s="145" t="str">
        <f t="shared" si="261"/>
        <v/>
      </c>
      <c r="Z1386" s="118"/>
      <c r="AA1386" s="118"/>
      <c r="AB1386" s="118"/>
      <c r="AC1386" s="118"/>
      <c r="AD1386" s="118"/>
      <c r="AE1386" s="139"/>
      <c r="AF1386" s="118"/>
      <c r="AG1386" s="118"/>
      <c r="AH1386" s="147" t="str">
        <f t="shared" si="262"/>
        <v/>
      </c>
      <c r="AI1386" s="147" t="str">
        <f t="shared" si="263"/>
        <v/>
      </c>
      <c r="AJ1386" s="148" t="str">
        <f t="shared" si="252"/>
        <v/>
      </c>
      <c r="AK1386" s="148" t="str">
        <f t="shared" si="253"/>
        <v/>
      </c>
      <c r="AL1386" s="147" t="str">
        <f t="shared" si="254"/>
        <v/>
      </c>
      <c r="AM1386" s="147" t="str">
        <f t="shared" si="255"/>
        <v/>
      </c>
      <c r="AN1386" s="147" t="str">
        <f t="shared" si="256"/>
        <v/>
      </c>
      <c r="AO1386" s="118"/>
    </row>
    <row r="1387" spans="1:41">
      <c r="A1387" s="118"/>
      <c r="B1387" s="118"/>
      <c r="C1387" s="118"/>
      <c r="D1387" s="118"/>
      <c r="E1387" s="118"/>
      <c r="F1387" s="118"/>
      <c r="G1387" s="118"/>
      <c r="H1387" s="118"/>
      <c r="I1387" s="118"/>
      <c r="J1387" s="118"/>
      <c r="K1387" s="118"/>
      <c r="L1387" s="118"/>
      <c r="M1387" s="118"/>
      <c r="N1387" s="118"/>
      <c r="O1387" s="143" t="str">
        <f>IF(H1387="","",(S1387/S1387)&amp;":"&amp;ROUND(AH1387/S1387,2))</f>
        <v/>
      </c>
      <c r="P1387" s="118"/>
      <c r="Q1387" s="118"/>
      <c r="R1387" s="143" t="str">
        <f>IF(H1387="","",(S1387/S1387)&amp;":"&amp;ROUND(AI1387/S1387,2))</f>
        <v/>
      </c>
      <c r="S1387" s="144" t="str">
        <f t="shared" si="257"/>
        <v/>
      </c>
      <c r="T1387" s="145" t="str">
        <f t="shared" si="258"/>
        <v/>
      </c>
      <c r="U1387" s="118"/>
      <c r="V1387" s="145" t="str">
        <f t="shared" si="259"/>
        <v/>
      </c>
      <c r="W1387" s="144" t="str">
        <f t="shared" si="260"/>
        <v/>
      </c>
      <c r="X1387" s="146" t="str">
        <f>IF(C1387="","",IF(OR(C1387="Trade",C1387="Multi Position"),(X1386+V1387),IF(C1387="Deposit",(X1386+AE1387),IF(C1387="Withdrawal",(X1386-AE1387)))))</f>
        <v/>
      </c>
      <c r="Y1387" s="145" t="str">
        <f t="shared" si="261"/>
        <v/>
      </c>
      <c r="Z1387" s="118"/>
      <c r="AA1387" s="118"/>
      <c r="AB1387" s="118"/>
      <c r="AC1387" s="118"/>
      <c r="AD1387" s="118"/>
      <c r="AE1387" s="139"/>
      <c r="AF1387" s="118"/>
      <c r="AG1387" s="118"/>
      <c r="AH1387" s="147" t="str">
        <f t="shared" si="262"/>
        <v/>
      </c>
      <c r="AI1387" s="147" t="str">
        <f t="shared" si="263"/>
        <v/>
      </c>
      <c r="AJ1387" s="148" t="str">
        <f t="shared" si="252"/>
        <v/>
      </c>
      <c r="AK1387" s="148" t="str">
        <f t="shared" si="253"/>
        <v/>
      </c>
      <c r="AL1387" s="147" t="str">
        <f t="shared" si="254"/>
        <v/>
      </c>
      <c r="AM1387" s="147" t="str">
        <f t="shared" si="255"/>
        <v/>
      </c>
      <c r="AN1387" s="147" t="str">
        <f t="shared" si="256"/>
        <v/>
      </c>
      <c r="AO1387" s="118"/>
    </row>
    <row r="1388" spans="1:41">
      <c r="A1388" s="118"/>
      <c r="B1388" s="118"/>
      <c r="C1388" s="118"/>
      <c r="D1388" s="118"/>
      <c r="E1388" s="118"/>
      <c r="F1388" s="118"/>
      <c r="G1388" s="118"/>
      <c r="H1388" s="118"/>
      <c r="I1388" s="118"/>
      <c r="J1388" s="118"/>
      <c r="K1388" s="118"/>
      <c r="L1388" s="118"/>
      <c r="M1388" s="118"/>
      <c r="N1388" s="118"/>
      <c r="O1388" s="143" t="str">
        <f>IF(H1388="","",(S1388/S1388)&amp;":"&amp;ROUND(AH1388/S1388,2))</f>
        <v/>
      </c>
      <c r="P1388" s="118"/>
      <c r="Q1388" s="118"/>
      <c r="R1388" s="143" t="str">
        <f>IF(H1388="","",(S1388/S1388)&amp;":"&amp;ROUND(AI1388/S1388,2))</f>
        <v/>
      </c>
      <c r="S1388" s="144" t="str">
        <f t="shared" si="257"/>
        <v/>
      </c>
      <c r="T1388" s="145" t="str">
        <f t="shared" si="258"/>
        <v/>
      </c>
      <c r="U1388" s="118"/>
      <c r="V1388" s="145" t="str">
        <f t="shared" si="259"/>
        <v/>
      </c>
      <c r="W1388" s="144" t="str">
        <f t="shared" si="260"/>
        <v/>
      </c>
      <c r="X1388" s="146" t="str">
        <f>IF(C1388="","",IF(OR(C1388="Trade",C1388="Multi Position"),(X1387+V1388),IF(C1388="Deposit",(X1387+AE1388),IF(C1388="Withdrawal",(X1387-AE1388)))))</f>
        <v/>
      </c>
      <c r="Y1388" s="145" t="str">
        <f t="shared" si="261"/>
        <v/>
      </c>
      <c r="Z1388" s="118"/>
      <c r="AA1388" s="118"/>
      <c r="AB1388" s="118"/>
      <c r="AC1388" s="118"/>
      <c r="AD1388" s="118"/>
      <c r="AE1388" s="139"/>
      <c r="AF1388" s="118"/>
      <c r="AG1388" s="118"/>
      <c r="AH1388" s="147" t="str">
        <f t="shared" si="262"/>
        <v/>
      </c>
      <c r="AI1388" s="147" t="str">
        <f t="shared" si="263"/>
        <v/>
      </c>
      <c r="AJ1388" s="148" t="str">
        <f t="shared" si="252"/>
        <v/>
      </c>
      <c r="AK1388" s="148" t="str">
        <f t="shared" si="253"/>
        <v/>
      </c>
      <c r="AL1388" s="147" t="str">
        <f t="shared" si="254"/>
        <v/>
      </c>
      <c r="AM1388" s="147" t="str">
        <f t="shared" si="255"/>
        <v/>
      </c>
      <c r="AN1388" s="147" t="str">
        <f t="shared" si="256"/>
        <v/>
      </c>
      <c r="AO1388" s="118"/>
    </row>
    <row r="1389" spans="1:41">
      <c r="A1389" s="118"/>
      <c r="B1389" s="118"/>
      <c r="C1389" s="118"/>
      <c r="D1389" s="118"/>
      <c r="E1389" s="118"/>
      <c r="F1389" s="118"/>
      <c r="G1389" s="118"/>
      <c r="H1389" s="118"/>
      <c r="I1389" s="118"/>
      <c r="J1389" s="118"/>
      <c r="K1389" s="118"/>
      <c r="L1389" s="118"/>
      <c r="M1389" s="118"/>
      <c r="N1389" s="118"/>
      <c r="O1389" s="143" t="str">
        <f>IF(H1389="","",(S1389/S1389)&amp;":"&amp;ROUND(AH1389/S1389,2))</f>
        <v/>
      </c>
      <c r="P1389" s="118"/>
      <c r="Q1389" s="118"/>
      <c r="R1389" s="143" t="str">
        <f>IF(H1389="","",(S1389/S1389)&amp;":"&amp;ROUND(AI1389/S1389,2))</f>
        <v/>
      </c>
      <c r="S1389" s="144" t="str">
        <f t="shared" si="257"/>
        <v/>
      </c>
      <c r="T1389" s="145" t="str">
        <f t="shared" si="258"/>
        <v/>
      </c>
      <c r="U1389" s="118"/>
      <c r="V1389" s="145" t="str">
        <f t="shared" si="259"/>
        <v/>
      </c>
      <c r="W1389" s="144" t="str">
        <f t="shared" si="260"/>
        <v/>
      </c>
      <c r="X1389" s="146" t="str">
        <f>IF(C1389="","",IF(OR(C1389="Trade",C1389="Multi Position"),(X1388+V1389),IF(C1389="Deposit",(X1388+AE1389),IF(C1389="Withdrawal",(X1388-AE1389)))))</f>
        <v/>
      </c>
      <c r="Y1389" s="145" t="str">
        <f t="shared" si="261"/>
        <v/>
      </c>
      <c r="Z1389" s="118"/>
      <c r="AA1389" s="118"/>
      <c r="AB1389" s="118"/>
      <c r="AC1389" s="118"/>
      <c r="AD1389" s="118"/>
      <c r="AE1389" s="139"/>
      <c r="AF1389" s="118"/>
      <c r="AG1389" s="118"/>
      <c r="AH1389" s="147" t="str">
        <f t="shared" si="262"/>
        <v/>
      </c>
      <c r="AI1389" s="147" t="str">
        <f t="shared" si="263"/>
        <v/>
      </c>
      <c r="AJ1389" s="148" t="str">
        <f t="shared" si="252"/>
        <v/>
      </c>
      <c r="AK1389" s="148" t="str">
        <f t="shared" si="253"/>
        <v/>
      </c>
      <c r="AL1389" s="147" t="str">
        <f t="shared" si="254"/>
        <v/>
      </c>
      <c r="AM1389" s="147" t="str">
        <f t="shared" si="255"/>
        <v/>
      </c>
      <c r="AN1389" s="147" t="str">
        <f t="shared" si="256"/>
        <v/>
      </c>
      <c r="AO1389" s="118"/>
    </row>
    <row r="1390" spans="1:41">
      <c r="A1390" s="118"/>
      <c r="B1390" s="118"/>
      <c r="C1390" s="118"/>
      <c r="D1390" s="118"/>
      <c r="E1390" s="118"/>
      <c r="F1390" s="118"/>
      <c r="G1390" s="118"/>
      <c r="H1390" s="118"/>
      <c r="I1390" s="118"/>
      <c r="J1390" s="118"/>
      <c r="K1390" s="118"/>
      <c r="L1390" s="118"/>
      <c r="M1390" s="118"/>
      <c r="N1390" s="118"/>
      <c r="O1390" s="143" t="str">
        <f>IF(H1390="","",(S1390/S1390)&amp;":"&amp;ROUND(AH1390/S1390,2))</f>
        <v/>
      </c>
      <c r="P1390" s="118"/>
      <c r="Q1390" s="118"/>
      <c r="R1390" s="143" t="str">
        <f>IF(H1390="","",(S1390/S1390)&amp;":"&amp;ROUND(AI1390/S1390,2))</f>
        <v/>
      </c>
      <c r="S1390" s="144" t="str">
        <f t="shared" si="257"/>
        <v/>
      </c>
      <c r="T1390" s="145" t="str">
        <f t="shared" si="258"/>
        <v/>
      </c>
      <c r="U1390" s="118"/>
      <c r="V1390" s="145" t="str">
        <f t="shared" si="259"/>
        <v/>
      </c>
      <c r="W1390" s="144" t="str">
        <f t="shared" si="260"/>
        <v/>
      </c>
      <c r="X1390" s="146" t="str">
        <f>IF(C1390="","",IF(OR(C1390="Trade",C1390="Multi Position"),(X1389+V1390),IF(C1390="Deposit",(X1389+AE1390),IF(C1390="Withdrawal",(X1389-AE1390)))))</f>
        <v/>
      </c>
      <c r="Y1390" s="145" t="str">
        <f t="shared" si="261"/>
        <v/>
      </c>
      <c r="Z1390" s="118"/>
      <c r="AA1390" s="118"/>
      <c r="AB1390" s="118"/>
      <c r="AC1390" s="118"/>
      <c r="AD1390" s="118"/>
      <c r="AE1390" s="139"/>
      <c r="AF1390" s="118"/>
      <c r="AG1390" s="118"/>
      <c r="AH1390" s="147" t="str">
        <f t="shared" si="262"/>
        <v/>
      </c>
      <c r="AI1390" s="147" t="str">
        <f t="shared" si="263"/>
        <v/>
      </c>
      <c r="AJ1390" s="148" t="str">
        <f t="shared" si="252"/>
        <v/>
      </c>
      <c r="AK1390" s="148" t="str">
        <f t="shared" si="253"/>
        <v/>
      </c>
      <c r="AL1390" s="147" t="str">
        <f t="shared" si="254"/>
        <v/>
      </c>
      <c r="AM1390" s="147" t="str">
        <f t="shared" si="255"/>
        <v/>
      </c>
      <c r="AN1390" s="147" t="str">
        <f t="shared" si="256"/>
        <v/>
      </c>
      <c r="AO1390" s="118"/>
    </row>
    <row r="1391" spans="1:41">
      <c r="A1391" s="118"/>
      <c r="B1391" s="118"/>
      <c r="C1391" s="118"/>
      <c r="D1391" s="118"/>
      <c r="E1391" s="118"/>
      <c r="F1391" s="118"/>
      <c r="G1391" s="118"/>
      <c r="H1391" s="118"/>
      <c r="I1391" s="118"/>
      <c r="J1391" s="118"/>
      <c r="K1391" s="118"/>
      <c r="L1391" s="118"/>
      <c r="M1391" s="118"/>
      <c r="N1391" s="118"/>
      <c r="O1391" s="143" t="str">
        <f>IF(H1391="","",(S1391/S1391)&amp;":"&amp;ROUND(AH1391/S1391,2))</f>
        <v/>
      </c>
      <c r="P1391" s="118"/>
      <c r="Q1391" s="118"/>
      <c r="R1391" s="143" t="str">
        <f>IF(H1391="","",(S1391/S1391)&amp;":"&amp;ROUND(AI1391/S1391,2))</f>
        <v/>
      </c>
      <c r="S1391" s="144" t="str">
        <f t="shared" si="257"/>
        <v/>
      </c>
      <c r="T1391" s="145" t="str">
        <f t="shared" si="258"/>
        <v/>
      </c>
      <c r="U1391" s="118"/>
      <c r="V1391" s="145" t="str">
        <f t="shared" si="259"/>
        <v/>
      </c>
      <c r="W1391" s="144" t="str">
        <f t="shared" si="260"/>
        <v/>
      </c>
      <c r="X1391" s="146" t="str">
        <f>IF(C1391="","",IF(OR(C1391="Trade",C1391="Multi Position"),(X1390+V1391),IF(C1391="Deposit",(X1390+AE1391),IF(C1391="Withdrawal",(X1390-AE1391)))))</f>
        <v/>
      </c>
      <c r="Y1391" s="145" t="str">
        <f t="shared" si="261"/>
        <v/>
      </c>
      <c r="Z1391" s="118"/>
      <c r="AA1391" s="118"/>
      <c r="AB1391" s="118"/>
      <c r="AC1391" s="118"/>
      <c r="AD1391" s="118"/>
      <c r="AE1391" s="139"/>
      <c r="AF1391" s="118"/>
      <c r="AG1391" s="118"/>
      <c r="AH1391" s="147" t="str">
        <f t="shared" si="262"/>
        <v/>
      </c>
      <c r="AI1391" s="147" t="str">
        <f t="shared" si="263"/>
        <v/>
      </c>
      <c r="AJ1391" s="148" t="str">
        <f t="shared" si="252"/>
        <v/>
      </c>
      <c r="AK1391" s="148" t="str">
        <f t="shared" si="253"/>
        <v/>
      </c>
      <c r="AL1391" s="147" t="str">
        <f t="shared" si="254"/>
        <v/>
      </c>
      <c r="AM1391" s="147" t="str">
        <f t="shared" si="255"/>
        <v/>
      </c>
      <c r="AN1391" s="147" t="str">
        <f t="shared" si="256"/>
        <v/>
      </c>
      <c r="AO1391" s="118"/>
    </row>
    <row r="1392" spans="1:41">
      <c r="A1392" s="118"/>
      <c r="B1392" s="118"/>
      <c r="C1392" s="118"/>
      <c r="D1392" s="118"/>
      <c r="E1392" s="118"/>
      <c r="F1392" s="118"/>
      <c r="G1392" s="118"/>
      <c r="H1392" s="118"/>
      <c r="I1392" s="118"/>
      <c r="J1392" s="118"/>
      <c r="K1392" s="118"/>
      <c r="L1392" s="118"/>
      <c r="M1392" s="118"/>
      <c r="N1392" s="118"/>
      <c r="O1392" s="143" t="str">
        <f>IF(H1392="","",(S1392/S1392)&amp;":"&amp;ROUND(AH1392/S1392,2))</f>
        <v/>
      </c>
      <c r="P1392" s="118"/>
      <c r="Q1392" s="118"/>
      <c r="R1392" s="143" t="str">
        <f>IF(H1392="","",(S1392/S1392)&amp;":"&amp;ROUND(AI1392/S1392,2))</f>
        <v/>
      </c>
      <c r="S1392" s="144" t="str">
        <f t="shared" si="257"/>
        <v/>
      </c>
      <c r="T1392" s="145" t="str">
        <f t="shared" si="258"/>
        <v/>
      </c>
      <c r="U1392" s="118"/>
      <c r="V1392" s="145" t="str">
        <f t="shared" si="259"/>
        <v/>
      </c>
      <c r="W1392" s="144" t="str">
        <f t="shared" si="260"/>
        <v/>
      </c>
      <c r="X1392" s="146" t="str">
        <f>IF(C1392="","",IF(OR(C1392="Trade",C1392="Multi Position"),(X1391+V1392),IF(C1392="Deposit",(X1391+AE1392),IF(C1392="Withdrawal",(X1391-AE1392)))))</f>
        <v/>
      </c>
      <c r="Y1392" s="145" t="str">
        <f t="shared" si="261"/>
        <v/>
      </c>
      <c r="Z1392" s="118"/>
      <c r="AA1392" s="118"/>
      <c r="AB1392" s="118"/>
      <c r="AC1392" s="118"/>
      <c r="AD1392" s="118"/>
      <c r="AE1392" s="139"/>
      <c r="AF1392" s="118"/>
      <c r="AG1392" s="118"/>
      <c r="AH1392" s="147" t="str">
        <f t="shared" si="262"/>
        <v/>
      </c>
      <c r="AI1392" s="147" t="str">
        <f t="shared" si="263"/>
        <v/>
      </c>
      <c r="AJ1392" s="148" t="str">
        <f t="shared" si="252"/>
        <v/>
      </c>
      <c r="AK1392" s="148" t="str">
        <f t="shared" si="253"/>
        <v/>
      </c>
      <c r="AL1392" s="147" t="str">
        <f t="shared" si="254"/>
        <v/>
      </c>
      <c r="AM1392" s="147" t="str">
        <f t="shared" si="255"/>
        <v/>
      </c>
      <c r="AN1392" s="147" t="str">
        <f t="shared" si="256"/>
        <v/>
      </c>
      <c r="AO1392" s="118"/>
    </row>
    <row r="1393" spans="1:41">
      <c r="A1393" s="118"/>
      <c r="B1393" s="118"/>
      <c r="C1393" s="118"/>
      <c r="D1393" s="118"/>
      <c r="E1393" s="118"/>
      <c r="F1393" s="118"/>
      <c r="G1393" s="118"/>
      <c r="H1393" s="118"/>
      <c r="I1393" s="118"/>
      <c r="J1393" s="118"/>
      <c r="K1393" s="118"/>
      <c r="L1393" s="118"/>
      <c r="M1393" s="118"/>
      <c r="N1393" s="118"/>
      <c r="O1393" s="143" t="str">
        <f>IF(H1393="","",(S1393/S1393)&amp;":"&amp;ROUND(AH1393/S1393,2))</f>
        <v/>
      </c>
      <c r="P1393" s="118"/>
      <c r="Q1393" s="118"/>
      <c r="R1393" s="143" t="str">
        <f>IF(H1393="","",(S1393/S1393)&amp;":"&amp;ROUND(AI1393/S1393,2))</f>
        <v/>
      </c>
      <c r="S1393" s="144" t="str">
        <f t="shared" si="257"/>
        <v/>
      </c>
      <c r="T1393" s="145" t="str">
        <f t="shared" si="258"/>
        <v/>
      </c>
      <c r="U1393" s="118"/>
      <c r="V1393" s="145" t="str">
        <f t="shared" si="259"/>
        <v/>
      </c>
      <c r="W1393" s="144" t="str">
        <f t="shared" si="260"/>
        <v/>
      </c>
      <c r="X1393" s="146" t="str">
        <f>IF(C1393="","",IF(OR(C1393="Trade",C1393="Multi Position"),(X1392+V1393),IF(C1393="Deposit",(X1392+AE1393),IF(C1393="Withdrawal",(X1392-AE1393)))))</f>
        <v/>
      </c>
      <c r="Y1393" s="145" t="str">
        <f t="shared" si="261"/>
        <v/>
      </c>
      <c r="Z1393" s="118"/>
      <c r="AA1393" s="118"/>
      <c r="AB1393" s="118"/>
      <c r="AC1393" s="118"/>
      <c r="AD1393" s="118"/>
      <c r="AE1393" s="139"/>
      <c r="AF1393" s="118"/>
      <c r="AG1393" s="118"/>
      <c r="AH1393" s="147" t="str">
        <f t="shared" si="262"/>
        <v/>
      </c>
      <c r="AI1393" s="147" t="str">
        <f t="shared" si="263"/>
        <v/>
      </c>
      <c r="AJ1393" s="148" t="str">
        <f t="shared" si="252"/>
        <v/>
      </c>
      <c r="AK1393" s="148" t="str">
        <f t="shared" si="253"/>
        <v/>
      </c>
      <c r="AL1393" s="147" t="str">
        <f t="shared" si="254"/>
        <v/>
      </c>
      <c r="AM1393" s="147" t="str">
        <f t="shared" si="255"/>
        <v/>
      </c>
      <c r="AN1393" s="147" t="str">
        <f t="shared" si="256"/>
        <v/>
      </c>
      <c r="AO1393" s="118"/>
    </row>
    <row r="1394" spans="1:41">
      <c r="A1394" s="118"/>
      <c r="B1394" s="118"/>
      <c r="C1394" s="118"/>
      <c r="D1394" s="118"/>
      <c r="E1394" s="118"/>
      <c r="F1394" s="118"/>
      <c r="G1394" s="118"/>
      <c r="H1394" s="118"/>
      <c r="I1394" s="118"/>
      <c r="J1394" s="118"/>
      <c r="K1394" s="118"/>
      <c r="L1394" s="118"/>
      <c r="M1394" s="118"/>
      <c r="N1394" s="118"/>
      <c r="O1394" s="143" t="str">
        <f>IF(H1394="","",(S1394/S1394)&amp;":"&amp;ROUND(AH1394/S1394,2))</f>
        <v/>
      </c>
      <c r="P1394" s="118"/>
      <c r="Q1394" s="118"/>
      <c r="R1394" s="143" t="str">
        <f>IF(H1394="","",(S1394/S1394)&amp;":"&amp;ROUND(AI1394/S1394,2))</f>
        <v/>
      </c>
      <c r="S1394" s="144" t="str">
        <f t="shared" si="257"/>
        <v/>
      </c>
      <c r="T1394" s="145" t="str">
        <f t="shared" si="258"/>
        <v/>
      </c>
      <c r="U1394" s="118"/>
      <c r="V1394" s="145" t="str">
        <f t="shared" si="259"/>
        <v/>
      </c>
      <c r="W1394" s="144" t="str">
        <f t="shared" si="260"/>
        <v/>
      </c>
      <c r="X1394" s="146" t="str">
        <f>IF(C1394="","",IF(OR(C1394="Trade",C1394="Multi Position"),(X1393+V1394),IF(C1394="Deposit",(X1393+AE1394),IF(C1394="Withdrawal",(X1393-AE1394)))))</f>
        <v/>
      </c>
      <c r="Y1394" s="145" t="str">
        <f t="shared" si="261"/>
        <v/>
      </c>
      <c r="Z1394" s="118"/>
      <c r="AA1394" s="118"/>
      <c r="AB1394" s="118"/>
      <c r="AC1394" s="118"/>
      <c r="AD1394" s="118"/>
      <c r="AE1394" s="139"/>
      <c r="AF1394" s="118"/>
      <c r="AG1394" s="118"/>
      <c r="AH1394" s="147" t="str">
        <f t="shared" si="262"/>
        <v/>
      </c>
      <c r="AI1394" s="147" t="str">
        <f t="shared" si="263"/>
        <v/>
      </c>
      <c r="AJ1394" s="148" t="str">
        <f t="shared" si="252"/>
        <v/>
      </c>
      <c r="AK1394" s="148" t="str">
        <f t="shared" si="253"/>
        <v/>
      </c>
      <c r="AL1394" s="147" t="str">
        <f t="shared" si="254"/>
        <v/>
      </c>
      <c r="AM1394" s="147" t="str">
        <f t="shared" si="255"/>
        <v/>
      </c>
      <c r="AN1394" s="147" t="str">
        <f t="shared" si="256"/>
        <v/>
      </c>
      <c r="AO1394" s="118"/>
    </row>
    <row r="1395" spans="1:41">
      <c r="A1395" s="118"/>
      <c r="B1395" s="118"/>
      <c r="C1395" s="118"/>
      <c r="D1395" s="118"/>
      <c r="E1395" s="118"/>
      <c r="F1395" s="118"/>
      <c r="G1395" s="118"/>
      <c r="H1395" s="118"/>
      <c r="I1395" s="118"/>
      <c r="J1395" s="118"/>
      <c r="K1395" s="118"/>
      <c r="L1395" s="118"/>
      <c r="M1395" s="118"/>
      <c r="N1395" s="118"/>
      <c r="O1395" s="143" t="str">
        <f>IF(H1395="","",(S1395/S1395)&amp;":"&amp;ROUND(AH1395/S1395,2))</f>
        <v/>
      </c>
      <c r="P1395" s="118"/>
      <c r="Q1395" s="118"/>
      <c r="R1395" s="143" t="str">
        <f>IF(H1395="","",(S1395/S1395)&amp;":"&amp;ROUND(AI1395/S1395,2))</f>
        <v/>
      </c>
      <c r="S1395" s="144" t="str">
        <f t="shared" si="257"/>
        <v/>
      </c>
      <c r="T1395" s="145" t="str">
        <f t="shared" si="258"/>
        <v/>
      </c>
      <c r="U1395" s="118"/>
      <c r="V1395" s="145" t="str">
        <f t="shared" si="259"/>
        <v/>
      </c>
      <c r="W1395" s="144" t="str">
        <f t="shared" si="260"/>
        <v/>
      </c>
      <c r="X1395" s="146" t="str">
        <f>IF(C1395="","",IF(OR(C1395="Trade",C1395="Multi Position"),(X1394+V1395),IF(C1395="Deposit",(X1394+AE1395),IF(C1395="Withdrawal",(X1394-AE1395)))))</f>
        <v/>
      </c>
      <c r="Y1395" s="145" t="str">
        <f t="shared" si="261"/>
        <v/>
      </c>
      <c r="Z1395" s="118"/>
      <c r="AA1395" s="118"/>
      <c r="AB1395" s="118"/>
      <c r="AC1395" s="118"/>
      <c r="AD1395" s="118"/>
      <c r="AE1395" s="139"/>
      <c r="AF1395" s="118"/>
      <c r="AG1395" s="118"/>
      <c r="AH1395" s="147" t="str">
        <f t="shared" si="262"/>
        <v/>
      </c>
      <c r="AI1395" s="147" t="str">
        <f t="shared" si="263"/>
        <v/>
      </c>
      <c r="AJ1395" s="148" t="str">
        <f t="shared" si="252"/>
        <v/>
      </c>
      <c r="AK1395" s="148" t="str">
        <f t="shared" si="253"/>
        <v/>
      </c>
      <c r="AL1395" s="147" t="str">
        <f t="shared" si="254"/>
        <v/>
      </c>
      <c r="AM1395" s="147" t="str">
        <f t="shared" si="255"/>
        <v/>
      </c>
      <c r="AN1395" s="147" t="str">
        <f t="shared" si="256"/>
        <v/>
      </c>
      <c r="AO1395" s="118"/>
    </row>
    <row r="1396" spans="1:41">
      <c r="A1396" s="118"/>
      <c r="B1396" s="118"/>
      <c r="C1396" s="118"/>
      <c r="D1396" s="118"/>
      <c r="E1396" s="118"/>
      <c r="F1396" s="118"/>
      <c r="G1396" s="118"/>
      <c r="H1396" s="118"/>
      <c r="I1396" s="118"/>
      <c r="J1396" s="118"/>
      <c r="K1396" s="118"/>
      <c r="L1396" s="118"/>
      <c r="M1396" s="118"/>
      <c r="N1396" s="118"/>
      <c r="O1396" s="143" t="str">
        <f>IF(H1396="","",(S1396/S1396)&amp;":"&amp;ROUND(AH1396/S1396,2))</f>
        <v/>
      </c>
      <c r="P1396" s="118"/>
      <c r="Q1396" s="118"/>
      <c r="R1396" s="143" t="str">
        <f>IF(H1396="","",(S1396/S1396)&amp;":"&amp;ROUND(AI1396/S1396,2))</f>
        <v/>
      </c>
      <c r="S1396" s="144" t="str">
        <f t="shared" si="257"/>
        <v/>
      </c>
      <c r="T1396" s="145" t="str">
        <f t="shared" si="258"/>
        <v/>
      </c>
      <c r="U1396" s="118"/>
      <c r="V1396" s="145" t="str">
        <f t="shared" si="259"/>
        <v/>
      </c>
      <c r="W1396" s="144" t="str">
        <f t="shared" si="260"/>
        <v/>
      </c>
      <c r="X1396" s="146" t="str">
        <f>IF(C1396="","",IF(OR(C1396="Trade",C1396="Multi Position"),(X1395+V1396),IF(C1396="Deposit",(X1395+AE1396),IF(C1396="Withdrawal",(X1395-AE1396)))))</f>
        <v/>
      </c>
      <c r="Y1396" s="145" t="str">
        <f t="shared" si="261"/>
        <v/>
      </c>
      <c r="Z1396" s="118"/>
      <c r="AA1396" s="118"/>
      <c r="AB1396" s="118"/>
      <c r="AC1396" s="118"/>
      <c r="AD1396" s="118"/>
      <c r="AE1396" s="139"/>
      <c r="AF1396" s="118"/>
      <c r="AG1396" s="118"/>
      <c r="AH1396" s="147" t="str">
        <f t="shared" si="262"/>
        <v/>
      </c>
      <c r="AI1396" s="147" t="str">
        <f t="shared" si="263"/>
        <v/>
      </c>
      <c r="AJ1396" s="148" t="str">
        <f t="shared" si="252"/>
        <v/>
      </c>
      <c r="AK1396" s="148" t="str">
        <f t="shared" si="253"/>
        <v/>
      </c>
      <c r="AL1396" s="147" t="str">
        <f t="shared" si="254"/>
        <v/>
      </c>
      <c r="AM1396" s="147" t="str">
        <f t="shared" si="255"/>
        <v/>
      </c>
      <c r="AN1396" s="147" t="str">
        <f t="shared" si="256"/>
        <v/>
      </c>
      <c r="AO1396" s="118"/>
    </row>
    <row r="1397" spans="1:41">
      <c r="A1397" s="118"/>
      <c r="B1397" s="118"/>
      <c r="C1397" s="118"/>
      <c r="D1397" s="118"/>
      <c r="E1397" s="118"/>
      <c r="F1397" s="118"/>
      <c r="G1397" s="118"/>
      <c r="H1397" s="118"/>
      <c r="I1397" s="118"/>
      <c r="J1397" s="118"/>
      <c r="K1397" s="118"/>
      <c r="L1397" s="118"/>
      <c r="M1397" s="118"/>
      <c r="N1397" s="118"/>
      <c r="O1397" s="143" t="str">
        <f>IF(H1397="","",(S1397/S1397)&amp;":"&amp;ROUND(AH1397/S1397,2))</f>
        <v/>
      </c>
      <c r="P1397" s="118"/>
      <c r="Q1397" s="118"/>
      <c r="R1397" s="143" t="str">
        <f>IF(H1397="","",(S1397/S1397)&amp;":"&amp;ROUND(AI1397/S1397,2))</f>
        <v/>
      </c>
      <c r="S1397" s="144" t="str">
        <f t="shared" si="257"/>
        <v/>
      </c>
      <c r="T1397" s="145" t="str">
        <f t="shared" si="258"/>
        <v/>
      </c>
      <c r="U1397" s="118"/>
      <c r="V1397" s="145" t="str">
        <f t="shared" si="259"/>
        <v/>
      </c>
      <c r="W1397" s="144" t="str">
        <f t="shared" si="260"/>
        <v/>
      </c>
      <c r="X1397" s="146" t="str">
        <f>IF(C1397="","",IF(OR(C1397="Trade",C1397="Multi Position"),(X1396+V1397),IF(C1397="Deposit",(X1396+AE1397),IF(C1397="Withdrawal",(X1396-AE1397)))))</f>
        <v/>
      </c>
      <c r="Y1397" s="145" t="str">
        <f t="shared" si="261"/>
        <v/>
      </c>
      <c r="Z1397" s="118"/>
      <c r="AA1397" s="118"/>
      <c r="AB1397" s="118"/>
      <c r="AC1397" s="118"/>
      <c r="AD1397" s="118"/>
      <c r="AE1397" s="139"/>
      <c r="AF1397" s="118"/>
      <c r="AG1397" s="118"/>
      <c r="AH1397" s="147" t="str">
        <f t="shared" si="262"/>
        <v/>
      </c>
      <c r="AI1397" s="147" t="str">
        <f t="shared" si="263"/>
        <v/>
      </c>
      <c r="AJ1397" s="148" t="str">
        <f t="shared" si="252"/>
        <v/>
      </c>
      <c r="AK1397" s="148" t="str">
        <f t="shared" si="253"/>
        <v/>
      </c>
      <c r="AL1397" s="147" t="str">
        <f t="shared" si="254"/>
        <v/>
      </c>
      <c r="AM1397" s="147" t="str">
        <f t="shared" si="255"/>
        <v/>
      </c>
      <c r="AN1397" s="147" t="str">
        <f t="shared" si="256"/>
        <v/>
      </c>
      <c r="AO1397" s="118"/>
    </row>
    <row r="1398" spans="1:41">
      <c r="A1398" s="118"/>
      <c r="B1398" s="118"/>
      <c r="C1398" s="118"/>
      <c r="D1398" s="118"/>
      <c r="E1398" s="118"/>
      <c r="F1398" s="118"/>
      <c r="G1398" s="118"/>
      <c r="H1398" s="118"/>
      <c r="I1398" s="118"/>
      <c r="J1398" s="118"/>
      <c r="K1398" s="118"/>
      <c r="L1398" s="118"/>
      <c r="M1398" s="118"/>
      <c r="N1398" s="118"/>
      <c r="O1398" s="143" t="str">
        <f>IF(H1398="","",(S1398/S1398)&amp;":"&amp;ROUND(AH1398/S1398,2))</f>
        <v/>
      </c>
      <c r="P1398" s="118"/>
      <c r="Q1398" s="118"/>
      <c r="R1398" s="143" t="str">
        <f>IF(H1398="","",(S1398/S1398)&amp;":"&amp;ROUND(AI1398/S1398,2))</f>
        <v/>
      </c>
      <c r="S1398" s="144" t="str">
        <f t="shared" si="257"/>
        <v/>
      </c>
      <c r="T1398" s="145" t="str">
        <f t="shared" si="258"/>
        <v/>
      </c>
      <c r="U1398" s="118"/>
      <c r="V1398" s="145" t="str">
        <f t="shared" si="259"/>
        <v/>
      </c>
      <c r="W1398" s="144" t="str">
        <f t="shared" si="260"/>
        <v/>
      </c>
      <c r="X1398" s="146" t="str">
        <f>IF(C1398="","",IF(OR(C1398="Trade",C1398="Multi Position"),(X1397+V1398),IF(C1398="Deposit",(X1397+AE1398),IF(C1398="Withdrawal",(X1397-AE1398)))))</f>
        <v/>
      </c>
      <c r="Y1398" s="145" t="str">
        <f t="shared" si="261"/>
        <v/>
      </c>
      <c r="Z1398" s="118"/>
      <c r="AA1398" s="118"/>
      <c r="AB1398" s="118"/>
      <c r="AC1398" s="118"/>
      <c r="AD1398" s="118"/>
      <c r="AE1398" s="139"/>
      <c r="AF1398" s="118"/>
      <c r="AG1398" s="118"/>
      <c r="AH1398" s="147" t="str">
        <f t="shared" si="262"/>
        <v/>
      </c>
      <c r="AI1398" s="147" t="str">
        <f t="shared" si="263"/>
        <v/>
      </c>
      <c r="AJ1398" s="148" t="str">
        <f t="shared" si="252"/>
        <v/>
      </c>
      <c r="AK1398" s="148" t="str">
        <f t="shared" si="253"/>
        <v/>
      </c>
      <c r="AL1398" s="147" t="str">
        <f t="shared" si="254"/>
        <v/>
      </c>
      <c r="AM1398" s="147" t="str">
        <f t="shared" si="255"/>
        <v/>
      </c>
      <c r="AN1398" s="147" t="str">
        <f t="shared" si="256"/>
        <v/>
      </c>
      <c r="AO1398" s="118"/>
    </row>
    <row r="1399" spans="1:41">
      <c r="A1399" s="118"/>
      <c r="B1399" s="118"/>
      <c r="C1399" s="118"/>
      <c r="D1399" s="118"/>
      <c r="E1399" s="118"/>
      <c r="F1399" s="118"/>
      <c r="G1399" s="118"/>
      <c r="H1399" s="118"/>
      <c r="I1399" s="118"/>
      <c r="J1399" s="118"/>
      <c r="K1399" s="118"/>
      <c r="L1399" s="118"/>
      <c r="M1399" s="118"/>
      <c r="N1399" s="118"/>
      <c r="O1399" s="143" t="str">
        <f>IF(H1399="","",(S1399/S1399)&amp;":"&amp;ROUND(AH1399/S1399,2))</f>
        <v/>
      </c>
      <c r="P1399" s="118"/>
      <c r="Q1399" s="118"/>
      <c r="R1399" s="143" t="str">
        <f>IF(H1399="","",(S1399/S1399)&amp;":"&amp;ROUND(AI1399/S1399,2))</f>
        <v/>
      </c>
      <c r="S1399" s="144" t="str">
        <f t="shared" si="257"/>
        <v/>
      </c>
      <c r="T1399" s="145" t="str">
        <f t="shared" si="258"/>
        <v/>
      </c>
      <c r="U1399" s="118"/>
      <c r="V1399" s="145" t="str">
        <f t="shared" si="259"/>
        <v/>
      </c>
      <c r="W1399" s="144" t="str">
        <f t="shared" si="260"/>
        <v/>
      </c>
      <c r="X1399" s="146" t="str">
        <f>IF(C1399="","",IF(OR(C1399="Trade",C1399="Multi Position"),(X1398+V1399),IF(C1399="Deposit",(X1398+AE1399),IF(C1399="Withdrawal",(X1398-AE1399)))))</f>
        <v/>
      </c>
      <c r="Y1399" s="145" t="str">
        <f t="shared" si="261"/>
        <v/>
      </c>
      <c r="Z1399" s="118"/>
      <c r="AA1399" s="118"/>
      <c r="AB1399" s="118"/>
      <c r="AC1399" s="118"/>
      <c r="AD1399" s="118"/>
      <c r="AE1399" s="139"/>
      <c r="AF1399" s="118"/>
      <c r="AG1399" s="118"/>
      <c r="AH1399" s="147" t="str">
        <f t="shared" si="262"/>
        <v/>
      </c>
      <c r="AI1399" s="147" t="str">
        <f t="shared" si="263"/>
        <v/>
      </c>
      <c r="AJ1399" s="148" t="str">
        <f t="shared" si="252"/>
        <v/>
      </c>
      <c r="AK1399" s="148" t="str">
        <f t="shared" si="253"/>
        <v/>
      </c>
      <c r="AL1399" s="147" t="str">
        <f t="shared" si="254"/>
        <v/>
      </c>
      <c r="AM1399" s="147" t="str">
        <f t="shared" si="255"/>
        <v/>
      </c>
      <c r="AN1399" s="147" t="str">
        <f t="shared" si="256"/>
        <v/>
      </c>
      <c r="AO1399" s="118"/>
    </row>
    <row r="1400" spans="1:41">
      <c r="A1400" s="118"/>
      <c r="B1400" s="118"/>
      <c r="C1400" s="118"/>
      <c r="D1400" s="118"/>
      <c r="E1400" s="118"/>
      <c r="F1400" s="118"/>
      <c r="G1400" s="118"/>
      <c r="H1400" s="118"/>
      <c r="I1400" s="118"/>
      <c r="J1400" s="118"/>
      <c r="K1400" s="118"/>
      <c r="L1400" s="118"/>
      <c r="M1400" s="118"/>
      <c r="N1400" s="118"/>
      <c r="O1400" s="143" t="str">
        <f>IF(H1400="","",(S1400/S1400)&amp;":"&amp;ROUND(AH1400/S1400,2))</f>
        <v/>
      </c>
      <c r="P1400" s="118"/>
      <c r="Q1400" s="118"/>
      <c r="R1400" s="143" t="str">
        <f>IF(H1400="","",(S1400/S1400)&amp;":"&amp;ROUND(AI1400/S1400,2))</f>
        <v/>
      </c>
      <c r="S1400" s="144" t="str">
        <f t="shared" si="257"/>
        <v/>
      </c>
      <c r="T1400" s="145" t="str">
        <f t="shared" si="258"/>
        <v/>
      </c>
      <c r="U1400" s="118"/>
      <c r="V1400" s="145" t="str">
        <f t="shared" si="259"/>
        <v/>
      </c>
      <c r="W1400" s="144" t="str">
        <f t="shared" si="260"/>
        <v/>
      </c>
      <c r="X1400" s="146" t="str">
        <f>IF(C1400="","",IF(OR(C1400="Trade",C1400="Multi Position"),(X1399+V1400),IF(C1400="Deposit",(X1399+AE1400),IF(C1400="Withdrawal",(X1399-AE1400)))))</f>
        <v/>
      </c>
      <c r="Y1400" s="145" t="str">
        <f t="shared" si="261"/>
        <v/>
      </c>
      <c r="Z1400" s="118"/>
      <c r="AA1400" s="118"/>
      <c r="AB1400" s="118"/>
      <c r="AC1400" s="118"/>
      <c r="AD1400" s="118"/>
      <c r="AE1400" s="139"/>
      <c r="AF1400" s="118"/>
      <c r="AG1400" s="118"/>
      <c r="AH1400" s="147" t="str">
        <f t="shared" si="262"/>
        <v/>
      </c>
      <c r="AI1400" s="147" t="str">
        <f t="shared" si="263"/>
        <v/>
      </c>
      <c r="AJ1400" s="148" t="str">
        <f t="shared" si="252"/>
        <v/>
      </c>
      <c r="AK1400" s="148" t="str">
        <f t="shared" si="253"/>
        <v/>
      </c>
      <c r="AL1400" s="147" t="str">
        <f t="shared" si="254"/>
        <v/>
      </c>
      <c r="AM1400" s="147" t="str">
        <f t="shared" si="255"/>
        <v/>
      </c>
      <c r="AN1400" s="147" t="str">
        <f t="shared" si="256"/>
        <v/>
      </c>
      <c r="AO1400" s="118"/>
    </row>
    <row r="1401" spans="1:41">
      <c r="A1401" s="118"/>
      <c r="B1401" s="118"/>
      <c r="C1401" s="118"/>
      <c r="D1401" s="118"/>
      <c r="E1401" s="118"/>
      <c r="F1401" s="118"/>
      <c r="G1401" s="118"/>
      <c r="H1401" s="118"/>
      <c r="I1401" s="118"/>
      <c r="J1401" s="118"/>
      <c r="K1401" s="118"/>
      <c r="L1401" s="118"/>
      <c r="M1401" s="118"/>
      <c r="N1401" s="118"/>
      <c r="O1401" s="143" t="str">
        <f>IF(H1401="","",(S1401/S1401)&amp;":"&amp;ROUND(AH1401/S1401,2))</f>
        <v/>
      </c>
      <c r="P1401" s="118"/>
      <c r="Q1401" s="118"/>
      <c r="R1401" s="143" t="str">
        <f>IF(H1401="","",(S1401/S1401)&amp;":"&amp;ROUND(AI1401/S1401,2))</f>
        <v/>
      </c>
      <c r="S1401" s="144" t="str">
        <f t="shared" si="257"/>
        <v/>
      </c>
      <c r="T1401" s="145" t="str">
        <f t="shared" si="258"/>
        <v/>
      </c>
      <c r="U1401" s="118"/>
      <c r="V1401" s="145" t="str">
        <f t="shared" si="259"/>
        <v/>
      </c>
      <c r="W1401" s="144" t="str">
        <f t="shared" si="260"/>
        <v/>
      </c>
      <c r="X1401" s="146" t="str">
        <f>IF(C1401="","",IF(OR(C1401="Trade",C1401="Multi Position"),(X1400+V1401),IF(C1401="Deposit",(X1400+AE1401),IF(C1401="Withdrawal",(X1400-AE1401)))))</f>
        <v/>
      </c>
      <c r="Y1401" s="145" t="str">
        <f t="shared" si="261"/>
        <v/>
      </c>
      <c r="Z1401" s="118"/>
      <c r="AA1401" s="118"/>
      <c r="AB1401" s="118"/>
      <c r="AC1401" s="118"/>
      <c r="AD1401" s="118"/>
      <c r="AE1401" s="139"/>
      <c r="AF1401" s="118"/>
      <c r="AG1401" s="118"/>
      <c r="AH1401" s="147" t="str">
        <f t="shared" si="262"/>
        <v/>
      </c>
      <c r="AI1401" s="147" t="str">
        <f t="shared" si="263"/>
        <v/>
      </c>
      <c r="AJ1401" s="148" t="str">
        <f t="shared" si="252"/>
        <v/>
      </c>
      <c r="AK1401" s="148" t="str">
        <f t="shared" si="253"/>
        <v/>
      </c>
      <c r="AL1401" s="147" t="str">
        <f t="shared" si="254"/>
        <v/>
      </c>
      <c r="AM1401" s="147" t="str">
        <f t="shared" si="255"/>
        <v/>
      </c>
      <c r="AN1401" s="147" t="str">
        <f t="shared" si="256"/>
        <v/>
      </c>
      <c r="AO1401" s="118"/>
    </row>
    <row r="1402" spans="1:41">
      <c r="A1402" s="118"/>
      <c r="B1402" s="118"/>
      <c r="C1402" s="118"/>
      <c r="D1402" s="118"/>
      <c r="E1402" s="118"/>
      <c r="F1402" s="118"/>
      <c r="G1402" s="118"/>
      <c r="H1402" s="118"/>
      <c r="I1402" s="118"/>
      <c r="J1402" s="118"/>
      <c r="K1402" s="118"/>
      <c r="L1402" s="118"/>
      <c r="M1402" s="118"/>
      <c r="N1402" s="118"/>
      <c r="O1402" s="143" t="str">
        <f>IF(H1402="","",(S1402/S1402)&amp;":"&amp;ROUND(AH1402/S1402,2))</f>
        <v/>
      </c>
      <c r="P1402" s="118"/>
      <c r="Q1402" s="118"/>
      <c r="R1402" s="143" t="str">
        <f>IF(H1402="","",(S1402/S1402)&amp;":"&amp;ROUND(AI1402/S1402,2))</f>
        <v/>
      </c>
      <c r="S1402" s="144" t="str">
        <f t="shared" si="257"/>
        <v/>
      </c>
      <c r="T1402" s="145" t="str">
        <f t="shared" si="258"/>
        <v/>
      </c>
      <c r="U1402" s="118"/>
      <c r="V1402" s="145" t="str">
        <f t="shared" si="259"/>
        <v/>
      </c>
      <c r="W1402" s="144" t="str">
        <f t="shared" si="260"/>
        <v/>
      </c>
      <c r="X1402" s="146" t="str">
        <f>IF(C1402="","",IF(OR(C1402="Trade",C1402="Multi Position"),(X1401+V1402),IF(C1402="Deposit",(X1401+AE1402),IF(C1402="Withdrawal",(X1401-AE1402)))))</f>
        <v/>
      </c>
      <c r="Y1402" s="145" t="str">
        <f t="shared" si="261"/>
        <v/>
      </c>
      <c r="Z1402" s="118"/>
      <c r="AA1402" s="118"/>
      <c r="AB1402" s="118"/>
      <c r="AC1402" s="118"/>
      <c r="AD1402" s="118"/>
      <c r="AE1402" s="139"/>
      <c r="AF1402" s="118"/>
      <c r="AG1402" s="118"/>
      <c r="AH1402" s="147" t="str">
        <f t="shared" si="262"/>
        <v/>
      </c>
      <c r="AI1402" s="147" t="str">
        <f t="shared" si="263"/>
        <v/>
      </c>
      <c r="AJ1402" s="148" t="str">
        <f t="shared" si="252"/>
        <v/>
      </c>
      <c r="AK1402" s="148" t="str">
        <f t="shared" si="253"/>
        <v/>
      </c>
      <c r="AL1402" s="147" t="str">
        <f t="shared" si="254"/>
        <v/>
      </c>
      <c r="AM1402" s="147" t="str">
        <f t="shared" si="255"/>
        <v/>
      </c>
      <c r="AN1402" s="147" t="str">
        <f t="shared" si="256"/>
        <v/>
      </c>
      <c r="AO1402" s="118"/>
    </row>
    <row r="1403" spans="1:41">
      <c r="A1403" s="118"/>
      <c r="B1403" s="118"/>
      <c r="C1403" s="118"/>
      <c r="D1403" s="118"/>
      <c r="E1403" s="118"/>
      <c r="F1403" s="118"/>
      <c r="G1403" s="118"/>
      <c r="H1403" s="118"/>
      <c r="I1403" s="118"/>
      <c r="J1403" s="118"/>
      <c r="K1403" s="118"/>
      <c r="L1403" s="118"/>
      <c r="M1403" s="118"/>
      <c r="N1403" s="118"/>
      <c r="O1403" s="143" t="str">
        <f>IF(H1403="","",(S1403/S1403)&amp;":"&amp;ROUND(AH1403/S1403,2))</f>
        <v/>
      </c>
      <c r="P1403" s="118"/>
      <c r="Q1403" s="118"/>
      <c r="R1403" s="143" t="str">
        <f>IF(H1403="","",(S1403/S1403)&amp;":"&amp;ROUND(AI1403/S1403,2))</f>
        <v/>
      </c>
      <c r="S1403" s="144" t="str">
        <f t="shared" si="257"/>
        <v/>
      </c>
      <c r="T1403" s="145" t="str">
        <f t="shared" si="258"/>
        <v/>
      </c>
      <c r="U1403" s="118"/>
      <c r="V1403" s="145" t="str">
        <f t="shared" si="259"/>
        <v/>
      </c>
      <c r="W1403" s="144" t="str">
        <f t="shared" si="260"/>
        <v/>
      </c>
      <c r="X1403" s="146" t="str">
        <f>IF(C1403="","",IF(OR(C1403="Trade",C1403="Multi Position"),(X1402+V1403),IF(C1403="Deposit",(X1402+AE1403),IF(C1403="Withdrawal",(X1402-AE1403)))))</f>
        <v/>
      </c>
      <c r="Y1403" s="145" t="str">
        <f t="shared" si="261"/>
        <v/>
      </c>
      <c r="Z1403" s="118"/>
      <c r="AA1403" s="118"/>
      <c r="AB1403" s="118"/>
      <c r="AC1403" s="118"/>
      <c r="AD1403" s="118"/>
      <c r="AE1403" s="139"/>
      <c r="AF1403" s="118"/>
      <c r="AG1403" s="118"/>
      <c r="AH1403" s="147" t="str">
        <f t="shared" si="262"/>
        <v/>
      </c>
      <c r="AI1403" s="147" t="str">
        <f t="shared" si="263"/>
        <v/>
      </c>
      <c r="AJ1403" s="148" t="str">
        <f t="shared" si="252"/>
        <v/>
      </c>
      <c r="AK1403" s="148" t="str">
        <f t="shared" si="253"/>
        <v/>
      </c>
      <c r="AL1403" s="147" t="str">
        <f t="shared" si="254"/>
        <v/>
      </c>
      <c r="AM1403" s="147" t="str">
        <f t="shared" si="255"/>
        <v/>
      </c>
      <c r="AN1403" s="147" t="str">
        <f t="shared" si="256"/>
        <v/>
      </c>
      <c r="AO1403" s="118"/>
    </row>
    <row r="1404" spans="1:41">
      <c r="A1404" s="118"/>
      <c r="B1404" s="118"/>
      <c r="C1404" s="118"/>
      <c r="D1404" s="118"/>
      <c r="E1404" s="118"/>
      <c r="F1404" s="118"/>
      <c r="G1404" s="118"/>
      <c r="H1404" s="118"/>
      <c r="I1404" s="118"/>
      <c r="J1404" s="118"/>
      <c r="K1404" s="118"/>
      <c r="L1404" s="118"/>
      <c r="M1404" s="118"/>
      <c r="N1404" s="118"/>
      <c r="O1404" s="143" t="str">
        <f>IF(H1404="","",(S1404/S1404)&amp;":"&amp;ROUND(AH1404/S1404,2))</f>
        <v/>
      </c>
      <c r="P1404" s="118"/>
      <c r="Q1404" s="118"/>
      <c r="R1404" s="143" t="str">
        <f>IF(H1404="","",(S1404/S1404)&amp;":"&amp;ROUND(AI1404/S1404,2))</f>
        <v/>
      </c>
      <c r="S1404" s="144" t="str">
        <f t="shared" si="257"/>
        <v/>
      </c>
      <c r="T1404" s="145" t="str">
        <f t="shared" si="258"/>
        <v/>
      </c>
      <c r="U1404" s="118"/>
      <c r="V1404" s="145" t="str">
        <f t="shared" si="259"/>
        <v/>
      </c>
      <c r="W1404" s="144" t="str">
        <f t="shared" si="260"/>
        <v/>
      </c>
      <c r="X1404" s="146" t="str">
        <f>IF(C1404="","",IF(OR(C1404="Trade",C1404="Multi Position"),(X1403+V1404),IF(C1404="Deposit",(X1403+AE1404),IF(C1404="Withdrawal",(X1403-AE1404)))))</f>
        <v/>
      </c>
      <c r="Y1404" s="145" t="str">
        <f t="shared" si="261"/>
        <v/>
      </c>
      <c r="Z1404" s="118"/>
      <c r="AA1404" s="118"/>
      <c r="AB1404" s="118"/>
      <c r="AC1404" s="118"/>
      <c r="AD1404" s="118"/>
      <c r="AE1404" s="139"/>
      <c r="AF1404" s="118"/>
      <c r="AG1404" s="118"/>
      <c r="AH1404" s="147" t="str">
        <f t="shared" si="262"/>
        <v/>
      </c>
      <c r="AI1404" s="147" t="str">
        <f t="shared" si="263"/>
        <v/>
      </c>
      <c r="AJ1404" s="148" t="str">
        <f t="shared" si="252"/>
        <v/>
      </c>
      <c r="AK1404" s="148" t="str">
        <f t="shared" si="253"/>
        <v/>
      </c>
      <c r="AL1404" s="147" t="str">
        <f t="shared" si="254"/>
        <v/>
      </c>
      <c r="AM1404" s="147" t="str">
        <f t="shared" si="255"/>
        <v/>
      </c>
      <c r="AN1404" s="147" t="str">
        <f t="shared" si="256"/>
        <v/>
      </c>
      <c r="AO1404" s="118"/>
    </row>
    <row r="1405" spans="1:41">
      <c r="A1405" s="118"/>
      <c r="B1405" s="118"/>
      <c r="C1405" s="118"/>
      <c r="D1405" s="118"/>
      <c r="E1405" s="118"/>
      <c r="F1405" s="118"/>
      <c r="G1405" s="118"/>
      <c r="H1405" s="118"/>
      <c r="I1405" s="118"/>
      <c r="J1405" s="118"/>
      <c r="K1405" s="118"/>
      <c r="L1405" s="118"/>
      <c r="M1405" s="118"/>
      <c r="N1405" s="118"/>
      <c r="O1405" s="143" t="str">
        <f>IF(H1405="","",(S1405/S1405)&amp;":"&amp;ROUND(AH1405/S1405,2))</f>
        <v/>
      </c>
      <c r="P1405" s="118"/>
      <c r="Q1405" s="118"/>
      <c r="R1405" s="143" t="str">
        <f>IF(H1405="","",(S1405/S1405)&amp;":"&amp;ROUND(AI1405/S1405,2))</f>
        <v/>
      </c>
      <c r="S1405" s="144" t="str">
        <f t="shared" si="257"/>
        <v/>
      </c>
      <c r="T1405" s="145" t="str">
        <f t="shared" si="258"/>
        <v/>
      </c>
      <c r="U1405" s="118"/>
      <c r="V1405" s="145" t="str">
        <f t="shared" si="259"/>
        <v/>
      </c>
      <c r="W1405" s="144" t="str">
        <f t="shared" si="260"/>
        <v/>
      </c>
      <c r="X1405" s="146" t="str">
        <f>IF(C1405="","",IF(OR(C1405="Trade",C1405="Multi Position"),(X1404+V1405),IF(C1405="Deposit",(X1404+AE1405),IF(C1405="Withdrawal",(X1404-AE1405)))))</f>
        <v/>
      </c>
      <c r="Y1405" s="145" t="str">
        <f t="shared" si="261"/>
        <v/>
      </c>
      <c r="Z1405" s="118"/>
      <c r="AA1405" s="118"/>
      <c r="AB1405" s="118"/>
      <c r="AC1405" s="118"/>
      <c r="AD1405" s="118"/>
      <c r="AE1405" s="139"/>
      <c r="AF1405" s="118"/>
      <c r="AG1405" s="118"/>
      <c r="AH1405" s="147" t="str">
        <f t="shared" si="262"/>
        <v/>
      </c>
      <c r="AI1405" s="147" t="str">
        <f t="shared" si="263"/>
        <v/>
      </c>
      <c r="AJ1405" s="148" t="str">
        <f t="shared" si="252"/>
        <v/>
      </c>
      <c r="AK1405" s="148" t="str">
        <f t="shared" si="253"/>
        <v/>
      </c>
      <c r="AL1405" s="147" t="str">
        <f t="shared" si="254"/>
        <v/>
      </c>
      <c r="AM1405" s="147" t="str">
        <f t="shared" si="255"/>
        <v/>
      </c>
      <c r="AN1405" s="147" t="str">
        <f t="shared" si="256"/>
        <v/>
      </c>
      <c r="AO1405" s="118"/>
    </row>
    <row r="1406" spans="1:41">
      <c r="A1406" s="118"/>
      <c r="B1406" s="118"/>
      <c r="C1406" s="118"/>
      <c r="D1406" s="118"/>
      <c r="E1406" s="118"/>
      <c r="F1406" s="118"/>
      <c r="G1406" s="118"/>
      <c r="H1406" s="118"/>
      <c r="I1406" s="118"/>
      <c r="J1406" s="118"/>
      <c r="K1406" s="118"/>
      <c r="L1406" s="118"/>
      <c r="M1406" s="118"/>
      <c r="N1406" s="118"/>
      <c r="O1406" s="143" t="str">
        <f>IF(H1406="","",(S1406/S1406)&amp;":"&amp;ROUND(AH1406/S1406,2))</f>
        <v/>
      </c>
      <c r="P1406" s="118"/>
      <c r="Q1406" s="118"/>
      <c r="R1406" s="143" t="str">
        <f>IF(H1406="","",(S1406/S1406)&amp;":"&amp;ROUND(AI1406/S1406,2))</f>
        <v/>
      </c>
      <c r="S1406" s="144" t="str">
        <f t="shared" si="257"/>
        <v/>
      </c>
      <c r="T1406" s="145" t="str">
        <f t="shared" si="258"/>
        <v/>
      </c>
      <c r="U1406" s="118"/>
      <c r="V1406" s="145" t="str">
        <f t="shared" si="259"/>
        <v/>
      </c>
      <c r="W1406" s="144" t="str">
        <f t="shared" si="260"/>
        <v/>
      </c>
      <c r="X1406" s="146" t="str">
        <f>IF(C1406="","",IF(OR(C1406="Trade",C1406="Multi Position"),(X1405+V1406),IF(C1406="Deposit",(X1405+AE1406),IF(C1406="Withdrawal",(X1405-AE1406)))))</f>
        <v/>
      </c>
      <c r="Y1406" s="145" t="str">
        <f t="shared" si="261"/>
        <v/>
      </c>
      <c r="Z1406" s="118"/>
      <c r="AA1406" s="118"/>
      <c r="AB1406" s="118"/>
      <c r="AC1406" s="118"/>
      <c r="AD1406" s="118"/>
      <c r="AE1406" s="139"/>
      <c r="AF1406" s="118"/>
      <c r="AG1406" s="118"/>
      <c r="AH1406" s="147" t="str">
        <f t="shared" si="262"/>
        <v/>
      </c>
      <c r="AI1406" s="147" t="str">
        <f t="shared" si="263"/>
        <v/>
      </c>
      <c r="AJ1406" s="148" t="str">
        <f t="shared" si="252"/>
        <v/>
      </c>
      <c r="AK1406" s="148" t="str">
        <f t="shared" si="253"/>
        <v/>
      </c>
      <c r="AL1406" s="147" t="str">
        <f t="shared" si="254"/>
        <v/>
      </c>
      <c r="AM1406" s="147" t="str">
        <f t="shared" si="255"/>
        <v/>
      </c>
      <c r="AN1406" s="147" t="str">
        <f t="shared" si="256"/>
        <v/>
      </c>
      <c r="AO1406" s="118"/>
    </row>
    <row r="1407" spans="1:41">
      <c r="A1407" s="118"/>
      <c r="B1407" s="118"/>
      <c r="C1407" s="118"/>
      <c r="D1407" s="118"/>
      <c r="E1407" s="118"/>
      <c r="F1407" s="118"/>
      <c r="G1407" s="118"/>
      <c r="H1407" s="118"/>
      <c r="I1407" s="118"/>
      <c r="J1407" s="118"/>
      <c r="K1407" s="118"/>
      <c r="L1407" s="118"/>
      <c r="M1407" s="118"/>
      <c r="N1407" s="118"/>
      <c r="O1407" s="143" t="str">
        <f>IF(H1407="","",(S1407/S1407)&amp;":"&amp;ROUND(AH1407/S1407,2))</f>
        <v/>
      </c>
      <c r="P1407" s="118"/>
      <c r="Q1407" s="118"/>
      <c r="R1407" s="143" t="str">
        <f>IF(H1407="","",(S1407/S1407)&amp;":"&amp;ROUND(AI1407/S1407,2))</f>
        <v/>
      </c>
      <c r="S1407" s="144" t="str">
        <f t="shared" si="257"/>
        <v/>
      </c>
      <c r="T1407" s="145" t="str">
        <f t="shared" si="258"/>
        <v/>
      </c>
      <c r="U1407" s="118"/>
      <c r="V1407" s="145" t="str">
        <f t="shared" si="259"/>
        <v/>
      </c>
      <c r="W1407" s="144" t="str">
        <f t="shared" si="260"/>
        <v/>
      </c>
      <c r="X1407" s="146" t="str">
        <f>IF(C1407="","",IF(OR(C1407="Trade",C1407="Multi Position"),(X1406+V1407),IF(C1407="Deposit",(X1406+AE1407),IF(C1407="Withdrawal",(X1406-AE1407)))))</f>
        <v/>
      </c>
      <c r="Y1407" s="145" t="str">
        <f t="shared" si="261"/>
        <v/>
      </c>
      <c r="Z1407" s="118"/>
      <c r="AA1407" s="118"/>
      <c r="AB1407" s="118"/>
      <c r="AC1407" s="118"/>
      <c r="AD1407" s="118"/>
      <c r="AE1407" s="139"/>
      <c r="AF1407" s="118"/>
      <c r="AG1407" s="118"/>
      <c r="AH1407" s="147" t="str">
        <f t="shared" si="262"/>
        <v/>
      </c>
      <c r="AI1407" s="147" t="str">
        <f t="shared" si="263"/>
        <v/>
      </c>
      <c r="AJ1407" s="148" t="str">
        <f t="shared" si="252"/>
        <v/>
      </c>
      <c r="AK1407" s="148" t="str">
        <f t="shared" si="253"/>
        <v/>
      </c>
      <c r="AL1407" s="147" t="str">
        <f t="shared" si="254"/>
        <v/>
      </c>
      <c r="AM1407" s="147" t="str">
        <f t="shared" si="255"/>
        <v/>
      </c>
      <c r="AN1407" s="147" t="str">
        <f t="shared" si="256"/>
        <v/>
      </c>
      <c r="AO1407" s="118"/>
    </row>
    <row r="1408" spans="1:41">
      <c r="A1408" s="118"/>
      <c r="B1408" s="118"/>
      <c r="C1408" s="118"/>
      <c r="D1408" s="118"/>
      <c r="E1408" s="118"/>
      <c r="F1408" s="118"/>
      <c r="G1408" s="118"/>
      <c r="H1408" s="118"/>
      <c r="I1408" s="118"/>
      <c r="J1408" s="118"/>
      <c r="K1408" s="118"/>
      <c r="L1408" s="118"/>
      <c r="M1408" s="118"/>
      <c r="N1408" s="118"/>
      <c r="O1408" s="143" t="str">
        <f>IF(H1408="","",(S1408/S1408)&amp;":"&amp;ROUND(AH1408/S1408,2))</f>
        <v/>
      </c>
      <c r="P1408" s="118"/>
      <c r="Q1408" s="118"/>
      <c r="R1408" s="143" t="str">
        <f>IF(H1408="","",(S1408/S1408)&amp;":"&amp;ROUND(AI1408/S1408,2))</f>
        <v/>
      </c>
      <c r="S1408" s="144" t="str">
        <f t="shared" si="257"/>
        <v/>
      </c>
      <c r="T1408" s="145" t="str">
        <f t="shared" si="258"/>
        <v/>
      </c>
      <c r="U1408" s="118"/>
      <c r="V1408" s="145" t="str">
        <f t="shared" si="259"/>
        <v/>
      </c>
      <c r="W1408" s="144" t="str">
        <f t="shared" si="260"/>
        <v/>
      </c>
      <c r="X1408" s="146" t="str">
        <f>IF(C1408="","",IF(OR(C1408="Trade",C1408="Multi Position"),(X1407+V1408),IF(C1408="Deposit",(X1407+AE1408),IF(C1408="Withdrawal",(X1407-AE1408)))))</f>
        <v/>
      </c>
      <c r="Y1408" s="145" t="str">
        <f t="shared" si="261"/>
        <v/>
      </c>
      <c r="Z1408" s="118"/>
      <c r="AA1408" s="118"/>
      <c r="AB1408" s="118"/>
      <c r="AC1408" s="118"/>
      <c r="AD1408" s="118"/>
      <c r="AE1408" s="139"/>
      <c r="AF1408" s="118"/>
      <c r="AG1408" s="118"/>
      <c r="AH1408" s="147" t="str">
        <f t="shared" si="262"/>
        <v/>
      </c>
      <c r="AI1408" s="147" t="str">
        <f t="shared" si="263"/>
        <v/>
      </c>
      <c r="AJ1408" s="148" t="str">
        <f t="shared" si="252"/>
        <v/>
      </c>
      <c r="AK1408" s="148" t="str">
        <f t="shared" si="253"/>
        <v/>
      </c>
      <c r="AL1408" s="147" t="str">
        <f t="shared" si="254"/>
        <v/>
      </c>
      <c r="AM1408" s="147" t="str">
        <f t="shared" si="255"/>
        <v/>
      </c>
      <c r="AN1408" s="147" t="str">
        <f t="shared" si="256"/>
        <v/>
      </c>
      <c r="AO1408" s="118"/>
    </row>
    <row r="1409" spans="1:41">
      <c r="A1409" s="118"/>
      <c r="B1409" s="118"/>
      <c r="C1409" s="118"/>
      <c r="D1409" s="118"/>
      <c r="E1409" s="118"/>
      <c r="F1409" s="118"/>
      <c r="G1409" s="118"/>
      <c r="H1409" s="118"/>
      <c r="I1409" s="118"/>
      <c r="J1409" s="118"/>
      <c r="K1409" s="118"/>
      <c r="L1409" s="118"/>
      <c r="M1409" s="118"/>
      <c r="N1409" s="118"/>
      <c r="O1409" s="143" t="str">
        <f>IF(H1409="","",(S1409/S1409)&amp;":"&amp;ROUND(AH1409/S1409,2))</f>
        <v/>
      </c>
      <c r="P1409" s="118"/>
      <c r="Q1409" s="118"/>
      <c r="R1409" s="143" t="str">
        <f>IF(H1409="","",(S1409/S1409)&amp;":"&amp;ROUND(AI1409/S1409,2))</f>
        <v/>
      </c>
      <c r="S1409" s="144" t="str">
        <f t="shared" si="257"/>
        <v/>
      </c>
      <c r="T1409" s="145" t="str">
        <f t="shared" si="258"/>
        <v/>
      </c>
      <c r="U1409" s="118"/>
      <c r="V1409" s="145" t="str">
        <f t="shared" si="259"/>
        <v/>
      </c>
      <c r="W1409" s="144" t="str">
        <f t="shared" si="260"/>
        <v/>
      </c>
      <c r="X1409" s="146" t="str">
        <f>IF(C1409="","",IF(OR(C1409="Trade",C1409="Multi Position"),(X1408+V1409),IF(C1409="Deposit",(X1408+AE1409),IF(C1409="Withdrawal",(X1408-AE1409)))))</f>
        <v/>
      </c>
      <c r="Y1409" s="145" t="str">
        <f t="shared" si="261"/>
        <v/>
      </c>
      <c r="Z1409" s="118"/>
      <c r="AA1409" s="118"/>
      <c r="AB1409" s="118"/>
      <c r="AC1409" s="118"/>
      <c r="AD1409" s="118"/>
      <c r="AE1409" s="139"/>
      <c r="AF1409" s="118"/>
      <c r="AG1409" s="118"/>
      <c r="AH1409" s="147" t="str">
        <f t="shared" si="262"/>
        <v/>
      </c>
      <c r="AI1409" s="147" t="str">
        <f t="shared" si="263"/>
        <v/>
      </c>
      <c r="AJ1409" s="148" t="str">
        <f t="shared" si="252"/>
        <v/>
      </c>
      <c r="AK1409" s="148" t="str">
        <f t="shared" si="253"/>
        <v/>
      </c>
      <c r="AL1409" s="147" t="str">
        <f t="shared" si="254"/>
        <v/>
      </c>
      <c r="AM1409" s="147" t="str">
        <f t="shared" si="255"/>
        <v/>
      </c>
      <c r="AN1409" s="147" t="str">
        <f t="shared" si="256"/>
        <v/>
      </c>
      <c r="AO1409" s="118"/>
    </row>
    <row r="1410" spans="1:41">
      <c r="A1410" s="118"/>
      <c r="B1410" s="118"/>
      <c r="C1410" s="118"/>
      <c r="D1410" s="118"/>
      <c r="E1410" s="118"/>
      <c r="F1410" s="118"/>
      <c r="G1410" s="118"/>
      <c r="H1410" s="118"/>
      <c r="I1410" s="118"/>
      <c r="J1410" s="118"/>
      <c r="K1410" s="118"/>
      <c r="L1410" s="118"/>
      <c r="M1410" s="118"/>
      <c r="N1410" s="118"/>
      <c r="O1410" s="143" t="str">
        <f>IF(H1410="","",(S1410/S1410)&amp;":"&amp;ROUND(AH1410/S1410,2))</f>
        <v/>
      </c>
      <c r="P1410" s="118"/>
      <c r="Q1410" s="118"/>
      <c r="R1410" s="143" t="str">
        <f>IF(H1410="","",(S1410/S1410)&amp;":"&amp;ROUND(AI1410/S1410,2))</f>
        <v/>
      </c>
      <c r="S1410" s="144" t="str">
        <f t="shared" si="257"/>
        <v/>
      </c>
      <c r="T1410" s="145" t="str">
        <f t="shared" si="258"/>
        <v/>
      </c>
      <c r="U1410" s="118"/>
      <c r="V1410" s="145" t="str">
        <f t="shared" si="259"/>
        <v/>
      </c>
      <c r="W1410" s="144" t="str">
        <f t="shared" si="260"/>
        <v/>
      </c>
      <c r="X1410" s="146" t="str">
        <f>IF(C1410="","",IF(OR(C1410="Trade",C1410="Multi Position"),(X1409+V1410),IF(C1410="Deposit",(X1409+AE1410),IF(C1410="Withdrawal",(X1409-AE1410)))))</f>
        <v/>
      </c>
      <c r="Y1410" s="145" t="str">
        <f t="shared" si="261"/>
        <v/>
      </c>
      <c r="Z1410" s="118"/>
      <c r="AA1410" s="118"/>
      <c r="AB1410" s="118"/>
      <c r="AC1410" s="118"/>
      <c r="AD1410" s="118"/>
      <c r="AE1410" s="139"/>
      <c r="AF1410" s="118"/>
      <c r="AG1410" s="118"/>
      <c r="AH1410" s="147" t="str">
        <f t="shared" si="262"/>
        <v/>
      </c>
      <c r="AI1410" s="147" t="str">
        <f t="shared" si="263"/>
        <v/>
      </c>
      <c r="AJ1410" s="148" t="str">
        <f t="shared" si="252"/>
        <v/>
      </c>
      <c r="AK1410" s="148" t="str">
        <f t="shared" si="253"/>
        <v/>
      </c>
      <c r="AL1410" s="147" t="str">
        <f t="shared" si="254"/>
        <v/>
      </c>
      <c r="AM1410" s="147" t="str">
        <f t="shared" si="255"/>
        <v/>
      </c>
      <c r="AN1410" s="147" t="str">
        <f t="shared" si="256"/>
        <v/>
      </c>
      <c r="AO1410" s="118"/>
    </row>
    <row r="1411" spans="1:41">
      <c r="A1411" s="118"/>
      <c r="B1411" s="118"/>
      <c r="C1411" s="118"/>
      <c r="D1411" s="118"/>
      <c r="E1411" s="118"/>
      <c r="F1411" s="118"/>
      <c r="G1411" s="118"/>
      <c r="H1411" s="118"/>
      <c r="I1411" s="118"/>
      <c r="J1411" s="118"/>
      <c r="K1411" s="118"/>
      <c r="L1411" s="118"/>
      <c r="M1411" s="118"/>
      <c r="N1411" s="118"/>
      <c r="O1411" s="143" t="str">
        <f>IF(H1411="","",(S1411/S1411)&amp;":"&amp;ROUND(AH1411/S1411,2))</f>
        <v/>
      </c>
      <c r="P1411" s="118"/>
      <c r="Q1411" s="118"/>
      <c r="R1411" s="143" t="str">
        <f>IF(H1411="","",(S1411/S1411)&amp;":"&amp;ROUND(AI1411/S1411,2))</f>
        <v/>
      </c>
      <c r="S1411" s="144" t="str">
        <f t="shared" si="257"/>
        <v/>
      </c>
      <c r="T1411" s="145" t="str">
        <f t="shared" si="258"/>
        <v/>
      </c>
      <c r="U1411" s="118"/>
      <c r="V1411" s="145" t="str">
        <f t="shared" si="259"/>
        <v/>
      </c>
      <c r="W1411" s="144" t="str">
        <f t="shared" si="260"/>
        <v/>
      </c>
      <c r="X1411" s="146" t="str">
        <f>IF(C1411="","",IF(OR(C1411="Trade",C1411="Multi Position"),(X1410+V1411),IF(C1411="Deposit",(X1410+AE1411),IF(C1411="Withdrawal",(X1410-AE1411)))))</f>
        <v/>
      </c>
      <c r="Y1411" s="145" t="str">
        <f t="shared" si="261"/>
        <v/>
      </c>
      <c r="Z1411" s="118"/>
      <c r="AA1411" s="118"/>
      <c r="AB1411" s="118"/>
      <c r="AC1411" s="118"/>
      <c r="AD1411" s="118"/>
      <c r="AE1411" s="139"/>
      <c r="AF1411" s="118"/>
      <c r="AG1411" s="118"/>
      <c r="AH1411" s="147" t="str">
        <f t="shared" si="262"/>
        <v/>
      </c>
      <c r="AI1411" s="147" t="str">
        <f t="shared" si="263"/>
        <v/>
      </c>
      <c r="AJ1411" s="148" t="str">
        <f t="shared" si="252"/>
        <v/>
      </c>
      <c r="AK1411" s="148" t="str">
        <f t="shared" si="253"/>
        <v/>
      </c>
      <c r="AL1411" s="147" t="str">
        <f t="shared" si="254"/>
        <v/>
      </c>
      <c r="AM1411" s="147" t="str">
        <f t="shared" si="255"/>
        <v/>
      </c>
      <c r="AN1411" s="147" t="str">
        <f t="shared" si="256"/>
        <v/>
      </c>
      <c r="AO1411" s="118"/>
    </row>
    <row r="1412" spans="1:41">
      <c r="A1412" s="118"/>
      <c r="B1412" s="118"/>
      <c r="C1412" s="118"/>
      <c r="D1412" s="118"/>
      <c r="E1412" s="118"/>
      <c r="F1412" s="118"/>
      <c r="G1412" s="118"/>
      <c r="H1412" s="118"/>
      <c r="I1412" s="118"/>
      <c r="J1412" s="118"/>
      <c r="K1412" s="118"/>
      <c r="L1412" s="118"/>
      <c r="M1412" s="118"/>
      <c r="N1412" s="118"/>
      <c r="O1412" s="143" t="str">
        <f>IF(H1412="","",(S1412/S1412)&amp;":"&amp;ROUND(AH1412/S1412,2))</f>
        <v/>
      </c>
      <c r="P1412" s="118"/>
      <c r="Q1412" s="118"/>
      <c r="R1412" s="143" t="str">
        <f>IF(H1412="","",(S1412/S1412)&amp;":"&amp;ROUND(AI1412/S1412,2))</f>
        <v/>
      </c>
      <c r="S1412" s="144" t="str">
        <f t="shared" si="257"/>
        <v/>
      </c>
      <c r="T1412" s="145" t="str">
        <f t="shared" si="258"/>
        <v/>
      </c>
      <c r="U1412" s="118"/>
      <c r="V1412" s="145" t="str">
        <f t="shared" si="259"/>
        <v/>
      </c>
      <c r="W1412" s="144" t="str">
        <f t="shared" si="260"/>
        <v/>
      </c>
      <c r="X1412" s="146" t="str">
        <f>IF(C1412="","",IF(OR(C1412="Trade",C1412="Multi Position"),(X1411+V1412),IF(C1412="Deposit",(X1411+AE1412),IF(C1412="Withdrawal",(X1411-AE1412)))))</f>
        <v/>
      </c>
      <c r="Y1412" s="145" t="str">
        <f t="shared" si="261"/>
        <v/>
      </c>
      <c r="Z1412" s="118"/>
      <c r="AA1412" s="118"/>
      <c r="AB1412" s="118"/>
      <c r="AC1412" s="118"/>
      <c r="AD1412" s="118"/>
      <c r="AE1412" s="139"/>
      <c r="AF1412" s="118"/>
      <c r="AG1412" s="118"/>
      <c r="AH1412" s="147" t="str">
        <f t="shared" si="262"/>
        <v/>
      </c>
      <c r="AI1412" s="147" t="str">
        <f t="shared" si="263"/>
        <v/>
      </c>
      <c r="AJ1412" s="148" t="str">
        <f t="shared" si="252"/>
        <v/>
      </c>
      <c r="AK1412" s="148" t="str">
        <f t="shared" si="253"/>
        <v/>
      </c>
      <c r="AL1412" s="147" t="str">
        <f t="shared" si="254"/>
        <v/>
      </c>
      <c r="AM1412" s="147" t="str">
        <f t="shared" si="255"/>
        <v/>
      </c>
      <c r="AN1412" s="147" t="str">
        <f t="shared" si="256"/>
        <v/>
      </c>
      <c r="AO1412" s="118"/>
    </row>
    <row r="1413" spans="1:41">
      <c r="A1413" s="118"/>
      <c r="B1413" s="118"/>
      <c r="C1413" s="118"/>
      <c r="D1413" s="118"/>
      <c r="E1413" s="118"/>
      <c r="F1413" s="118"/>
      <c r="G1413" s="118"/>
      <c r="H1413" s="118"/>
      <c r="I1413" s="118"/>
      <c r="J1413" s="118"/>
      <c r="K1413" s="118"/>
      <c r="L1413" s="118"/>
      <c r="M1413" s="118"/>
      <c r="N1413" s="118"/>
      <c r="O1413" s="143" t="str">
        <f>IF(H1413="","",(S1413/S1413)&amp;":"&amp;ROUND(AH1413/S1413,2))</f>
        <v/>
      </c>
      <c r="P1413" s="118"/>
      <c r="Q1413" s="118"/>
      <c r="R1413" s="143" t="str">
        <f>IF(H1413="","",(S1413/S1413)&amp;":"&amp;ROUND(AI1413/S1413,2))</f>
        <v/>
      </c>
      <c r="S1413" s="144" t="str">
        <f t="shared" si="257"/>
        <v/>
      </c>
      <c r="T1413" s="145" t="str">
        <f t="shared" si="258"/>
        <v/>
      </c>
      <c r="U1413" s="118"/>
      <c r="V1413" s="145" t="str">
        <f t="shared" si="259"/>
        <v/>
      </c>
      <c r="W1413" s="144" t="str">
        <f t="shared" si="260"/>
        <v/>
      </c>
      <c r="X1413" s="146" t="str">
        <f>IF(C1413="","",IF(OR(C1413="Trade",C1413="Multi Position"),(X1412+V1413),IF(C1413="Deposit",(X1412+AE1413),IF(C1413="Withdrawal",(X1412-AE1413)))))</f>
        <v/>
      </c>
      <c r="Y1413" s="145" t="str">
        <f t="shared" si="261"/>
        <v/>
      </c>
      <c r="Z1413" s="118"/>
      <c r="AA1413" s="118"/>
      <c r="AB1413" s="118"/>
      <c r="AC1413" s="118"/>
      <c r="AD1413" s="118"/>
      <c r="AE1413" s="139"/>
      <c r="AF1413" s="118"/>
      <c r="AG1413" s="118"/>
      <c r="AH1413" s="147" t="str">
        <f t="shared" si="262"/>
        <v/>
      </c>
      <c r="AI1413" s="147" t="str">
        <f t="shared" si="263"/>
        <v/>
      </c>
      <c r="AJ1413" s="148" t="str">
        <f t="shared" si="252"/>
        <v/>
      </c>
      <c r="AK1413" s="148" t="str">
        <f t="shared" si="253"/>
        <v/>
      </c>
      <c r="AL1413" s="147" t="str">
        <f t="shared" si="254"/>
        <v/>
      </c>
      <c r="AM1413" s="147" t="str">
        <f t="shared" si="255"/>
        <v/>
      </c>
      <c r="AN1413" s="147" t="str">
        <f t="shared" si="256"/>
        <v/>
      </c>
      <c r="AO1413" s="118"/>
    </row>
    <row r="1414" spans="1:41">
      <c r="A1414" s="118"/>
      <c r="B1414" s="118"/>
      <c r="C1414" s="118"/>
      <c r="D1414" s="118"/>
      <c r="E1414" s="118"/>
      <c r="F1414" s="118"/>
      <c r="G1414" s="118"/>
      <c r="H1414" s="118"/>
      <c r="I1414" s="118"/>
      <c r="J1414" s="118"/>
      <c r="K1414" s="118"/>
      <c r="L1414" s="118"/>
      <c r="M1414" s="118"/>
      <c r="N1414" s="118"/>
      <c r="O1414" s="143" t="str">
        <f>IF(H1414="","",(S1414/S1414)&amp;":"&amp;ROUND(AH1414/S1414,2))</f>
        <v/>
      </c>
      <c r="P1414" s="118"/>
      <c r="Q1414" s="118"/>
      <c r="R1414" s="143" t="str">
        <f>IF(H1414="","",(S1414/S1414)&amp;":"&amp;ROUND(AI1414/S1414,2))</f>
        <v/>
      </c>
      <c r="S1414" s="144" t="str">
        <f t="shared" si="257"/>
        <v/>
      </c>
      <c r="T1414" s="145" t="str">
        <f t="shared" si="258"/>
        <v/>
      </c>
      <c r="U1414" s="118"/>
      <c r="V1414" s="145" t="str">
        <f t="shared" si="259"/>
        <v/>
      </c>
      <c r="W1414" s="144" t="str">
        <f t="shared" si="260"/>
        <v/>
      </c>
      <c r="X1414" s="146" t="str">
        <f>IF(C1414="","",IF(OR(C1414="Trade",C1414="Multi Position"),(X1413+V1414),IF(C1414="Deposit",(X1413+AE1414),IF(C1414="Withdrawal",(X1413-AE1414)))))</f>
        <v/>
      </c>
      <c r="Y1414" s="145" t="str">
        <f t="shared" si="261"/>
        <v/>
      </c>
      <c r="Z1414" s="118"/>
      <c r="AA1414" s="118"/>
      <c r="AB1414" s="118"/>
      <c r="AC1414" s="118"/>
      <c r="AD1414" s="118"/>
      <c r="AE1414" s="139"/>
      <c r="AF1414" s="118"/>
      <c r="AG1414" s="118"/>
      <c r="AH1414" s="147" t="str">
        <f t="shared" si="262"/>
        <v/>
      </c>
      <c r="AI1414" s="147" t="str">
        <f t="shared" si="263"/>
        <v/>
      </c>
      <c r="AJ1414" s="148" t="str">
        <f t="shared" si="252"/>
        <v/>
      </c>
      <c r="AK1414" s="148" t="str">
        <f t="shared" si="253"/>
        <v/>
      </c>
      <c r="AL1414" s="147" t="str">
        <f t="shared" si="254"/>
        <v/>
      </c>
      <c r="AM1414" s="147" t="str">
        <f t="shared" si="255"/>
        <v/>
      </c>
      <c r="AN1414" s="147" t="str">
        <f t="shared" si="256"/>
        <v/>
      </c>
      <c r="AO1414" s="118"/>
    </row>
    <row r="1415" spans="1:41">
      <c r="A1415" s="118"/>
      <c r="B1415" s="118"/>
      <c r="C1415" s="118"/>
      <c r="D1415" s="118"/>
      <c r="E1415" s="118"/>
      <c r="F1415" s="118"/>
      <c r="G1415" s="118"/>
      <c r="H1415" s="118"/>
      <c r="I1415" s="118"/>
      <c r="J1415" s="118"/>
      <c r="K1415" s="118"/>
      <c r="L1415" s="118"/>
      <c r="M1415" s="118"/>
      <c r="N1415" s="118"/>
      <c r="O1415" s="143" t="str">
        <f>IF(H1415="","",(S1415/S1415)&amp;":"&amp;ROUND(AH1415/S1415,2))</f>
        <v/>
      </c>
      <c r="P1415" s="118"/>
      <c r="Q1415" s="118"/>
      <c r="R1415" s="143" t="str">
        <f>IF(H1415="","",(S1415/S1415)&amp;":"&amp;ROUND(AI1415/S1415,2))</f>
        <v/>
      </c>
      <c r="S1415" s="144" t="str">
        <f t="shared" si="257"/>
        <v/>
      </c>
      <c r="T1415" s="145" t="str">
        <f t="shared" si="258"/>
        <v/>
      </c>
      <c r="U1415" s="118"/>
      <c r="V1415" s="145" t="str">
        <f t="shared" si="259"/>
        <v/>
      </c>
      <c r="W1415" s="144" t="str">
        <f t="shared" si="260"/>
        <v/>
      </c>
      <c r="X1415" s="146" t="str">
        <f>IF(C1415="","",IF(OR(C1415="Trade",C1415="Multi Position"),(X1414+V1415),IF(C1415="Deposit",(X1414+AE1415),IF(C1415="Withdrawal",(X1414-AE1415)))))</f>
        <v/>
      </c>
      <c r="Y1415" s="145" t="str">
        <f t="shared" si="261"/>
        <v/>
      </c>
      <c r="Z1415" s="118"/>
      <c r="AA1415" s="118"/>
      <c r="AB1415" s="118"/>
      <c r="AC1415" s="118"/>
      <c r="AD1415" s="118"/>
      <c r="AE1415" s="139"/>
      <c r="AF1415" s="118"/>
      <c r="AG1415" s="118"/>
      <c r="AH1415" s="147" t="str">
        <f t="shared" si="262"/>
        <v/>
      </c>
      <c r="AI1415" s="147" t="str">
        <f t="shared" si="263"/>
        <v/>
      </c>
      <c r="AJ1415" s="148" t="str">
        <f t="shared" si="252"/>
        <v/>
      </c>
      <c r="AK1415" s="148" t="str">
        <f t="shared" si="253"/>
        <v/>
      </c>
      <c r="AL1415" s="147" t="str">
        <f t="shared" si="254"/>
        <v/>
      </c>
      <c r="AM1415" s="147" t="str">
        <f t="shared" si="255"/>
        <v/>
      </c>
      <c r="AN1415" s="147" t="str">
        <f t="shared" si="256"/>
        <v/>
      </c>
      <c r="AO1415" s="118"/>
    </row>
    <row r="1416" spans="1:41">
      <c r="A1416" s="118"/>
      <c r="B1416" s="118"/>
      <c r="C1416" s="118"/>
      <c r="D1416" s="118"/>
      <c r="E1416" s="118"/>
      <c r="F1416" s="118"/>
      <c r="G1416" s="118"/>
      <c r="H1416" s="118"/>
      <c r="I1416" s="118"/>
      <c r="J1416" s="118"/>
      <c r="K1416" s="118"/>
      <c r="L1416" s="118"/>
      <c r="M1416" s="118"/>
      <c r="N1416" s="118"/>
      <c r="O1416" s="143" t="str">
        <f>IF(H1416="","",(S1416/S1416)&amp;":"&amp;ROUND(AH1416/S1416,2))</f>
        <v/>
      </c>
      <c r="P1416" s="118"/>
      <c r="Q1416" s="118"/>
      <c r="R1416" s="143" t="str">
        <f>IF(H1416="","",(S1416/S1416)&amp;":"&amp;ROUND(AI1416/S1416,2))</f>
        <v/>
      </c>
      <c r="S1416" s="144" t="str">
        <f t="shared" si="257"/>
        <v/>
      </c>
      <c r="T1416" s="145" t="str">
        <f t="shared" si="258"/>
        <v/>
      </c>
      <c r="U1416" s="118"/>
      <c r="V1416" s="145" t="str">
        <f t="shared" si="259"/>
        <v/>
      </c>
      <c r="W1416" s="144" t="str">
        <f t="shared" si="260"/>
        <v/>
      </c>
      <c r="X1416" s="146" t="str">
        <f>IF(C1416="","",IF(OR(C1416="Trade",C1416="Multi Position"),(X1415+V1416),IF(C1416="Deposit",(X1415+AE1416),IF(C1416="Withdrawal",(X1415-AE1416)))))</f>
        <v/>
      </c>
      <c r="Y1416" s="145" t="str">
        <f t="shared" si="261"/>
        <v/>
      </c>
      <c r="Z1416" s="118"/>
      <c r="AA1416" s="118"/>
      <c r="AB1416" s="118"/>
      <c r="AC1416" s="118"/>
      <c r="AD1416" s="118"/>
      <c r="AE1416" s="139"/>
      <c r="AF1416" s="118"/>
      <c r="AG1416" s="118"/>
      <c r="AH1416" s="147" t="str">
        <f t="shared" si="262"/>
        <v/>
      </c>
      <c r="AI1416" s="147" t="str">
        <f t="shared" si="263"/>
        <v/>
      </c>
      <c r="AJ1416" s="148" t="str">
        <f t="shared" si="252"/>
        <v/>
      </c>
      <c r="AK1416" s="148" t="str">
        <f t="shared" si="253"/>
        <v/>
      </c>
      <c r="AL1416" s="147" t="str">
        <f t="shared" si="254"/>
        <v/>
      </c>
      <c r="AM1416" s="147" t="str">
        <f t="shared" si="255"/>
        <v/>
      </c>
      <c r="AN1416" s="147" t="str">
        <f t="shared" si="256"/>
        <v/>
      </c>
      <c r="AO1416" s="118"/>
    </row>
    <row r="1417" spans="1:41">
      <c r="A1417" s="118"/>
      <c r="B1417" s="118"/>
      <c r="C1417" s="118"/>
      <c r="D1417" s="118"/>
      <c r="E1417" s="118"/>
      <c r="F1417" s="118"/>
      <c r="G1417" s="118"/>
      <c r="H1417" s="118"/>
      <c r="I1417" s="118"/>
      <c r="J1417" s="118"/>
      <c r="K1417" s="118"/>
      <c r="L1417" s="118"/>
      <c r="M1417" s="118"/>
      <c r="N1417" s="118"/>
      <c r="O1417" s="143" t="str">
        <f>IF(H1417="","",(S1417/S1417)&amp;":"&amp;ROUND(AH1417/S1417,2))</f>
        <v/>
      </c>
      <c r="P1417" s="118"/>
      <c r="Q1417" s="118"/>
      <c r="R1417" s="143" t="str">
        <f>IF(H1417="","",(S1417/S1417)&amp;":"&amp;ROUND(AI1417/S1417,2))</f>
        <v/>
      </c>
      <c r="S1417" s="144" t="str">
        <f t="shared" si="257"/>
        <v/>
      </c>
      <c r="T1417" s="145" t="str">
        <f t="shared" si="258"/>
        <v/>
      </c>
      <c r="U1417" s="118"/>
      <c r="V1417" s="145" t="str">
        <f t="shared" si="259"/>
        <v/>
      </c>
      <c r="W1417" s="144" t="str">
        <f t="shared" si="260"/>
        <v/>
      </c>
      <c r="X1417" s="146" t="str">
        <f>IF(C1417="","",IF(OR(C1417="Trade",C1417="Multi Position"),(X1416+V1417),IF(C1417="Deposit",(X1416+AE1417),IF(C1417="Withdrawal",(X1416-AE1417)))))</f>
        <v/>
      </c>
      <c r="Y1417" s="145" t="str">
        <f t="shared" si="261"/>
        <v/>
      </c>
      <c r="Z1417" s="118"/>
      <c r="AA1417" s="118"/>
      <c r="AB1417" s="118"/>
      <c r="AC1417" s="118"/>
      <c r="AD1417" s="118"/>
      <c r="AE1417" s="139"/>
      <c r="AF1417" s="118"/>
      <c r="AG1417" s="118"/>
      <c r="AH1417" s="147" t="str">
        <f t="shared" si="262"/>
        <v/>
      </c>
      <c r="AI1417" s="147" t="str">
        <f t="shared" si="263"/>
        <v/>
      </c>
      <c r="AJ1417" s="148" t="str">
        <f t="shared" si="252"/>
        <v/>
      </c>
      <c r="AK1417" s="148" t="str">
        <f t="shared" si="253"/>
        <v/>
      </c>
      <c r="AL1417" s="147" t="str">
        <f t="shared" si="254"/>
        <v/>
      </c>
      <c r="AM1417" s="147" t="str">
        <f t="shared" si="255"/>
        <v/>
      </c>
      <c r="AN1417" s="147" t="str">
        <f t="shared" si="256"/>
        <v/>
      </c>
      <c r="AO1417" s="118"/>
    </row>
    <row r="1418" spans="1:41">
      <c r="A1418" s="118"/>
      <c r="B1418" s="118"/>
      <c r="C1418" s="118"/>
      <c r="D1418" s="118"/>
      <c r="E1418" s="118"/>
      <c r="F1418" s="118"/>
      <c r="G1418" s="118"/>
      <c r="H1418" s="118"/>
      <c r="I1418" s="118"/>
      <c r="J1418" s="118"/>
      <c r="K1418" s="118"/>
      <c r="L1418" s="118"/>
      <c r="M1418" s="118"/>
      <c r="N1418" s="118"/>
      <c r="O1418" s="143" t="str">
        <f>IF(H1418="","",(S1418/S1418)&amp;":"&amp;ROUND(AH1418/S1418,2))</f>
        <v/>
      </c>
      <c r="P1418" s="118"/>
      <c r="Q1418" s="118"/>
      <c r="R1418" s="143" t="str">
        <f>IF(H1418="","",(S1418/S1418)&amp;":"&amp;ROUND(AI1418/S1418,2))</f>
        <v/>
      </c>
      <c r="S1418" s="144" t="str">
        <f t="shared" si="257"/>
        <v/>
      </c>
      <c r="T1418" s="145" t="str">
        <f t="shared" si="258"/>
        <v/>
      </c>
      <c r="U1418" s="118"/>
      <c r="V1418" s="145" t="str">
        <f t="shared" si="259"/>
        <v/>
      </c>
      <c r="W1418" s="144" t="str">
        <f t="shared" si="260"/>
        <v/>
      </c>
      <c r="X1418" s="146" t="str">
        <f>IF(C1418="","",IF(OR(C1418="Trade",C1418="Multi Position"),(X1417+V1418),IF(C1418="Deposit",(X1417+AE1418),IF(C1418="Withdrawal",(X1417-AE1418)))))</f>
        <v/>
      </c>
      <c r="Y1418" s="145" t="str">
        <f t="shared" si="261"/>
        <v/>
      </c>
      <c r="Z1418" s="118"/>
      <c r="AA1418" s="118"/>
      <c r="AB1418" s="118"/>
      <c r="AC1418" s="118"/>
      <c r="AD1418" s="118"/>
      <c r="AE1418" s="139"/>
      <c r="AF1418" s="118"/>
      <c r="AG1418" s="118"/>
      <c r="AH1418" s="147" t="str">
        <f t="shared" si="262"/>
        <v/>
      </c>
      <c r="AI1418" s="147" t="str">
        <f t="shared" si="263"/>
        <v/>
      </c>
      <c r="AJ1418" s="148" t="str">
        <f t="shared" ref="AJ1418:AJ1481" si="264">IF(V1418&lt;0,V1418/-X1418,S1418)</f>
        <v/>
      </c>
      <c r="AK1418" s="148" t="str">
        <f t="shared" ref="AK1418:AK1481" si="265">IF(V1418="","",IF(H1418="LONG",IF(V1418&gt;0,V1418/X1418,((L1418*(P1418-K1418))/X1418)),IF(V1418&gt;0,V1418/X1418,((L1418*(K1418-P1418))/X1418))))</f>
        <v/>
      </c>
      <c r="AL1418" s="147" t="str">
        <f t="shared" ref="AL1418:AL1481" si="266">IF(B1418="","",MONTH(B1418))</f>
        <v/>
      </c>
      <c r="AM1418" s="147" t="str">
        <f t="shared" ref="AM1418:AM1481" si="267">IF(B1418="","",YEAR(B1418))</f>
        <v/>
      </c>
      <c r="AN1418" s="147" t="str">
        <f t="shared" ref="AN1418:AN1481" si="268">IF(B1418="","",DAY(B1418))</f>
        <v/>
      </c>
      <c r="AO1418" s="118"/>
    </row>
    <row r="1419" spans="1:41">
      <c r="A1419" s="118"/>
      <c r="B1419" s="118"/>
      <c r="C1419" s="118"/>
      <c r="D1419" s="118"/>
      <c r="E1419" s="118"/>
      <c r="F1419" s="118"/>
      <c r="G1419" s="118"/>
      <c r="H1419" s="118"/>
      <c r="I1419" s="118"/>
      <c r="J1419" s="118"/>
      <c r="K1419" s="118"/>
      <c r="L1419" s="118"/>
      <c r="M1419" s="118"/>
      <c r="N1419" s="118"/>
      <c r="O1419" s="143" t="str">
        <f>IF(H1419="","",(S1419/S1419)&amp;":"&amp;ROUND(AH1419/S1419,2))</f>
        <v/>
      </c>
      <c r="P1419" s="118"/>
      <c r="Q1419" s="118"/>
      <c r="R1419" s="143" t="str">
        <f>IF(H1419="","",(S1419/S1419)&amp;":"&amp;ROUND(AI1419/S1419,2))</f>
        <v/>
      </c>
      <c r="S1419" s="144" t="str">
        <f t="shared" ref="S1419:S1482" si="269">IF(N1419="","",IF(H1419="LONG",(((K1419-M1419)*L1419)/X1418),(((M1419-K1419)*L1419)/X1418)))</f>
        <v/>
      </c>
      <c r="T1419" s="145" t="str">
        <f t="shared" ref="T1419:T1482" si="270">IF(K1419="","",IF(H1419="LONG",(P1419*L1419)-(K1419*L1419),(K1419*L1419)-(P1419*L1419)))</f>
        <v/>
      </c>
      <c r="U1419" s="118"/>
      <c r="V1419" s="145" t="str">
        <f t="shared" ref="V1419:V1482" si="271">IF(K1419="","",IF(T1419&lt;0,(T1419)-+U1419,(T1419)-U1419))</f>
        <v/>
      </c>
      <c r="W1419" s="144" t="str">
        <f t="shared" ref="W1419:W1482" si="272">IF(P1419="","",SUM(V1419/X1418))</f>
        <v/>
      </c>
      <c r="X1419" s="146" t="str">
        <f>IF(C1419="","",IF(OR(C1419="Trade",C1419="Multi Position"),(X1418+V1419),IF(C1419="Deposit",(X1418+AE1419),IF(C1419="Withdrawal",(X1418-AE1419)))))</f>
        <v/>
      </c>
      <c r="Y1419" s="145" t="str">
        <f t="shared" ref="Y1419:Y1482" si="273">IF(Q1419="","",INT(Q1419-B1419)&amp;" Days "&amp;TEXT(Q1419-B1419,"H"" Hrs ""m"" mins """))</f>
        <v/>
      </c>
      <c r="Z1419" s="118"/>
      <c r="AA1419" s="118"/>
      <c r="AB1419" s="118"/>
      <c r="AC1419" s="118"/>
      <c r="AD1419" s="118"/>
      <c r="AE1419" s="139"/>
      <c r="AF1419" s="118"/>
      <c r="AG1419" s="118"/>
      <c r="AH1419" s="147" t="str">
        <f t="shared" ref="AH1419:AH1482" si="274">IF(K1419="","", IF(H1419="LONG", (((N1419-K1419)*L1419)/X1418), (((K1419-N1419)*L1419)/X1418)))</f>
        <v/>
      </c>
      <c r="AI1419" s="147" t="str">
        <f t="shared" ref="AI1419:AI1482" si="275">IF(K1419="","", IF(H1419="LONG", (((P1419-K1419)*L1419)/X1418), (((K1419-P1419)*L1419)/X1418)))</f>
        <v/>
      </c>
      <c r="AJ1419" s="148" t="str">
        <f t="shared" si="264"/>
        <v/>
      </c>
      <c r="AK1419" s="148" t="str">
        <f t="shared" si="265"/>
        <v/>
      </c>
      <c r="AL1419" s="147" t="str">
        <f t="shared" si="266"/>
        <v/>
      </c>
      <c r="AM1419" s="147" t="str">
        <f t="shared" si="267"/>
        <v/>
      </c>
      <c r="AN1419" s="147" t="str">
        <f t="shared" si="268"/>
        <v/>
      </c>
      <c r="AO1419" s="118"/>
    </row>
    <row r="1420" spans="1:41">
      <c r="A1420" s="118"/>
      <c r="B1420" s="118"/>
      <c r="C1420" s="118"/>
      <c r="D1420" s="118"/>
      <c r="E1420" s="118"/>
      <c r="F1420" s="118"/>
      <c r="G1420" s="118"/>
      <c r="H1420" s="118"/>
      <c r="I1420" s="118"/>
      <c r="J1420" s="118"/>
      <c r="K1420" s="118"/>
      <c r="L1420" s="118"/>
      <c r="M1420" s="118"/>
      <c r="N1420" s="118"/>
      <c r="O1420" s="143" t="str">
        <f>IF(H1420="","",(S1420/S1420)&amp;":"&amp;ROUND(AH1420/S1420,2))</f>
        <v/>
      </c>
      <c r="P1420" s="118"/>
      <c r="Q1420" s="118"/>
      <c r="R1420" s="143" t="str">
        <f>IF(H1420="","",(S1420/S1420)&amp;":"&amp;ROUND(AI1420/S1420,2))</f>
        <v/>
      </c>
      <c r="S1420" s="144" t="str">
        <f t="shared" si="269"/>
        <v/>
      </c>
      <c r="T1420" s="145" t="str">
        <f t="shared" si="270"/>
        <v/>
      </c>
      <c r="U1420" s="118"/>
      <c r="V1420" s="145" t="str">
        <f t="shared" si="271"/>
        <v/>
      </c>
      <c r="W1420" s="144" t="str">
        <f t="shared" si="272"/>
        <v/>
      </c>
      <c r="X1420" s="146" t="str">
        <f>IF(C1420="","",IF(OR(C1420="Trade",C1420="Multi Position"),(X1419+V1420),IF(C1420="Deposit",(X1419+AE1420),IF(C1420="Withdrawal",(X1419-AE1420)))))</f>
        <v/>
      </c>
      <c r="Y1420" s="145" t="str">
        <f t="shared" si="273"/>
        <v/>
      </c>
      <c r="Z1420" s="118"/>
      <c r="AA1420" s="118"/>
      <c r="AB1420" s="118"/>
      <c r="AC1420" s="118"/>
      <c r="AD1420" s="118"/>
      <c r="AE1420" s="139"/>
      <c r="AF1420" s="118"/>
      <c r="AG1420" s="118"/>
      <c r="AH1420" s="147" t="str">
        <f t="shared" si="274"/>
        <v/>
      </c>
      <c r="AI1420" s="147" t="str">
        <f t="shared" si="275"/>
        <v/>
      </c>
      <c r="AJ1420" s="148" t="str">
        <f t="shared" si="264"/>
        <v/>
      </c>
      <c r="AK1420" s="148" t="str">
        <f t="shared" si="265"/>
        <v/>
      </c>
      <c r="AL1420" s="147" t="str">
        <f t="shared" si="266"/>
        <v/>
      </c>
      <c r="AM1420" s="147" t="str">
        <f t="shared" si="267"/>
        <v/>
      </c>
      <c r="AN1420" s="147" t="str">
        <f t="shared" si="268"/>
        <v/>
      </c>
      <c r="AO1420" s="118"/>
    </row>
    <row r="1421" spans="1:41">
      <c r="A1421" s="118"/>
      <c r="B1421" s="118"/>
      <c r="C1421" s="118"/>
      <c r="D1421" s="118"/>
      <c r="E1421" s="118"/>
      <c r="F1421" s="118"/>
      <c r="G1421" s="118"/>
      <c r="H1421" s="118"/>
      <c r="I1421" s="118"/>
      <c r="J1421" s="118"/>
      <c r="K1421" s="118"/>
      <c r="L1421" s="118"/>
      <c r="M1421" s="118"/>
      <c r="N1421" s="118"/>
      <c r="O1421" s="143" t="str">
        <f>IF(H1421="","",(S1421/S1421)&amp;":"&amp;ROUND(AH1421/S1421,2))</f>
        <v/>
      </c>
      <c r="P1421" s="118"/>
      <c r="Q1421" s="118"/>
      <c r="R1421" s="143" t="str">
        <f>IF(H1421="","",(S1421/S1421)&amp;":"&amp;ROUND(AI1421/S1421,2))</f>
        <v/>
      </c>
      <c r="S1421" s="144" t="str">
        <f t="shared" si="269"/>
        <v/>
      </c>
      <c r="T1421" s="145" t="str">
        <f t="shared" si="270"/>
        <v/>
      </c>
      <c r="U1421" s="118"/>
      <c r="V1421" s="145" t="str">
        <f t="shared" si="271"/>
        <v/>
      </c>
      <c r="W1421" s="144" t="str">
        <f t="shared" si="272"/>
        <v/>
      </c>
      <c r="X1421" s="146" t="str">
        <f>IF(C1421="","",IF(OR(C1421="Trade",C1421="Multi Position"),(X1420+V1421),IF(C1421="Deposit",(X1420+AE1421),IF(C1421="Withdrawal",(X1420-AE1421)))))</f>
        <v/>
      </c>
      <c r="Y1421" s="145" t="str">
        <f t="shared" si="273"/>
        <v/>
      </c>
      <c r="Z1421" s="118"/>
      <c r="AA1421" s="118"/>
      <c r="AB1421" s="118"/>
      <c r="AC1421" s="118"/>
      <c r="AD1421" s="118"/>
      <c r="AE1421" s="139"/>
      <c r="AF1421" s="118"/>
      <c r="AG1421" s="118"/>
      <c r="AH1421" s="147" t="str">
        <f t="shared" si="274"/>
        <v/>
      </c>
      <c r="AI1421" s="147" t="str">
        <f t="shared" si="275"/>
        <v/>
      </c>
      <c r="AJ1421" s="148" t="str">
        <f t="shared" si="264"/>
        <v/>
      </c>
      <c r="AK1421" s="148" t="str">
        <f t="shared" si="265"/>
        <v/>
      </c>
      <c r="AL1421" s="147" t="str">
        <f t="shared" si="266"/>
        <v/>
      </c>
      <c r="AM1421" s="147" t="str">
        <f t="shared" si="267"/>
        <v/>
      </c>
      <c r="AN1421" s="147" t="str">
        <f t="shared" si="268"/>
        <v/>
      </c>
      <c r="AO1421" s="118"/>
    </row>
    <row r="1422" spans="1:41">
      <c r="A1422" s="118"/>
      <c r="B1422" s="118"/>
      <c r="C1422" s="118"/>
      <c r="D1422" s="118"/>
      <c r="E1422" s="118"/>
      <c r="F1422" s="118"/>
      <c r="G1422" s="118"/>
      <c r="H1422" s="118"/>
      <c r="I1422" s="118"/>
      <c r="J1422" s="118"/>
      <c r="K1422" s="118"/>
      <c r="L1422" s="118"/>
      <c r="M1422" s="118"/>
      <c r="N1422" s="118"/>
      <c r="O1422" s="143" t="str">
        <f>IF(H1422="","",(S1422/S1422)&amp;":"&amp;ROUND(AH1422/S1422,2))</f>
        <v/>
      </c>
      <c r="P1422" s="118"/>
      <c r="Q1422" s="118"/>
      <c r="R1422" s="143" t="str">
        <f>IF(H1422="","",(S1422/S1422)&amp;":"&amp;ROUND(AI1422/S1422,2))</f>
        <v/>
      </c>
      <c r="S1422" s="144" t="str">
        <f t="shared" si="269"/>
        <v/>
      </c>
      <c r="T1422" s="145" t="str">
        <f t="shared" si="270"/>
        <v/>
      </c>
      <c r="U1422" s="118"/>
      <c r="V1422" s="145" t="str">
        <f t="shared" si="271"/>
        <v/>
      </c>
      <c r="W1422" s="144" t="str">
        <f t="shared" si="272"/>
        <v/>
      </c>
      <c r="X1422" s="146" t="str">
        <f>IF(C1422="","",IF(OR(C1422="Trade",C1422="Multi Position"),(X1421+V1422),IF(C1422="Deposit",(X1421+AE1422),IF(C1422="Withdrawal",(X1421-AE1422)))))</f>
        <v/>
      </c>
      <c r="Y1422" s="145" t="str">
        <f t="shared" si="273"/>
        <v/>
      </c>
      <c r="Z1422" s="118"/>
      <c r="AA1422" s="118"/>
      <c r="AB1422" s="118"/>
      <c r="AC1422" s="118"/>
      <c r="AD1422" s="118"/>
      <c r="AE1422" s="139"/>
      <c r="AF1422" s="118"/>
      <c r="AG1422" s="118"/>
      <c r="AH1422" s="147" t="str">
        <f t="shared" si="274"/>
        <v/>
      </c>
      <c r="AI1422" s="147" t="str">
        <f t="shared" si="275"/>
        <v/>
      </c>
      <c r="AJ1422" s="148" t="str">
        <f t="shared" si="264"/>
        <v/>
      </c>
      <c r="AK1422" s="148" t="str">
        <f t="shared" si="265"/>
        <v/>
      </c>
      <c r="AL1422" s="147" t="str">
        <f t="shared" si="266"/>
        <v/>
      </c>
      <c r="AM1422" s="147" t="str">
        <f t="shared" si="267"/>
        <v/>
      </c>
      <c r="AN1422" s="147" t="str">
        <f t="shared" si="268"/>
        <v/>
      </c>
      <c r="AO1422" s="118"/>
    </row>
    <row r="1423" spans="1:41">
      <c r="A1423" s="118"/>
      <c r="B1423" s="118"/>
      <c r="C1423" s="118"/>
      <c r="D1423" s="118"/>
      <c r="E1423" s="118"/>
      <c r="F1423" s="118"/>
      <c r="G1423" s="118"/>
      <c r="H1423" s="118"/>
      <c r="I1423" s="118"/>
      <c r="J1423" s="118"/>
      <c r="K1423" s="118"/>
      <c r="L1423" s="118"/>
      <c r="M1423" s="118"/>
      <c r="N1423" s="118"/>
      <c r="O1423" s="143" t="str">
        <f>IF(H1423="","",(S1423/S1423)&amp;":"&amp;ROUND(AH1423/S1423,2))</f>
        <v/>
      </c>
      <c r="P1423" s="118"/>
      <c r="Q1423" s="118"/>
      <c r="R1423" s="143" t="str">
        <f>IF(H1423="","",(S1423/S1423)&amp;":"&amp;ROUND(AI1423/S1423,2))</f>
        <v/>
      </c>
      <c r="S1423" s="144" t="str">
        <f t="shared" si="269"/>
        <v/>
      </c>
      <c r="T1423" s="145" t="str">
        <f t="shared" si="270"/>
        <v/>
      </c>
      <c r="U1423" s="118"/>
      <c r="V1423" s="145" t="str">
        <f t="shared" si="271"/>
        <v/>
      </c>
      <c r="W1423" s="144" t="str">
        <f t="shared" si="272"/>
        <v/>
      </c>
      <c r="X1423" s="146" t="str">
        <f>IF(C1423="","",IF(OR(C1423="Trade",C1423="Multi Position"),(X1422+V1423),IF(C1423="Deposit",(X1422+AE1423),IF(C1423="Withdrawal",(X1422-AE1423)))))</f>
        <v/>
      </c>
      <c r="Y1423" s="145" t="str">
        <f t="shared" si="273"/>
        <v/>
      </c>
      <c r="Z1423" s="118"/>
      <c r="AA1423" s="118"/>
      <c r="AB1423" s="118"/>
      <c r="AC1423" s="118"/>
      <c r="AD1423" s="118"/>
      <c r="AE1423" s="139"/>
      <c r="AF1423" s="118"/>
      <c r="AG1423" s="118"/>
      <c r="AH1423" s="147" t="str">
        <f t="shared" si="274"/>
        <v/>
      </c>
      <c r="AI1423" s="147" t="str">
        <f t="shared" si="275"/>
        <v/>
      </c>
      <c r="AJ1423" s="148" t="str">
        <f t="shared" si="264"/>
        <v/>
      </c>
      <c r="AK1423" s="148" t="str">
        <f t="shared" si="265"/>
        <v/>
      </c>
      <c r="AL1423" s="147" t="str">
        <f t="shared" si="266"/>
        <v/>
      </c>
      <c r="AM1423" s="147" t="str">
        <f t="shared" si="267"/>
        <v/>
      </c>
      <c r="AN1423" s="147" t="str">
        <f t="shared" si="268"/>
        <v/>
      </c>
      <c r="AO1423" s="118"/>
    </row>
    <row r="1424" spans="1:41">
      <c r="A1424" s="118"/>
      <c r="B1424" s="118"/>
      <c r="C1424" s="118"/>
      <c r="D1424" s="118"/>
      <c r="E1424" s="118"/>
      <c r="F1424" s="118"/>
      <c r="G1424" s="118"/>
      <c r="H1424" s="118"/>
      <c r="I1424" s="118"/>
      <c r="J1424" s="118"/>
      <c r="K1424" s="118"/>
      <c r="L1424" s="118"/>
      <c r="M1424" s="118"/>
      <c r="N1424" s="118"/>
      <c r="O1424" s="143" t="str">
        <f>IF(H1424="","",(S1424/S1424)&amp;":"&amp;ROUND(AH1424/S1424,2))</f>
        <v/>
      </c>
      <c r="P1424" s="118"/>
      <c r="Q1424" s="118"/>
      <c r="R1424" s="143" t="str">
        <f>IF(H1424="","",(S1424/S1424)&amp;":"&amp;ROUND(AI1424/S1424,2))</f>
        <v/>
      </c>
      <c r="S1424" s="144" t="str">
        <f t="shared" si="269"/>
        <v/>
      </c>
      <c r="T1424" s="145" t="str">
        <f t="shared" si="270"/>
        <v/>
      </c>
      <c r="U1424" s="118"/>
      <c r="V1424" s="145" t="str">
        <f t="shared" si="271"/>
        <v/>
      </c>
      <c r="W1424" s="144" t="str">
        <f t="shared" si="272"/>
        <v/>
      </c>
      <c r="X1424" s="146" t="str">
        <f>IF(C1424="","",IF(OR(C1424="Trade",C1424="Multi Position"),(X1423+V1424),IF(C1424="Deposit",(X1423+AE1424),IF(C1424="Withdrawal",(X1423-AE1424)))))</f>
        <v/>
      </c>
      <c r="Y1424" s="145" t="str">
        <f t="shared" si="273"/>
        <v/>
      </c>
      <c r="Z1424" s="118"/>
      <c r="AA1424" s="118"/>
      <c r="AB1424" s="118"/>
      <c r="AC1424" s="118"/>
      <c r="AD1424" s="118"/>
      <c r="AE1424" s="139"/>
      <c r="AF1424" s="118"/>
      <c r="AG1424" s="118"/>
      <c r="AH1424" s="147" t="str">
        <f t="shared" si="274"/>
        <v/>
      </c>
      <c r="AI1424" s="147" t="str">
        <f t="shared" si="275"/>
        <v/>
      </c>
      <c r="AJ1424" s="148" t="str">
        <f t="shared" si="264"/>
        <v/>
      </c>
      <c r="AK1424" s="148" t="str">
        <f t="shared" si="265"/>
        <v/>
      </c>
      <c r="AL1424" s="147" t="str">
        <f t="shared" si="266"/>
        <v/>
      </c>
      <c r="AM1424" s="147" t="str">
        <f t="shared" si="267"/>
        <v/>
      </c>
      <c r="AN1424" s="147" t="str">
        <f t="shared" si="268"/>
        <v/>
      </c>
      <c r="AO1424" s="118"/>
    </row>
    <row r="1425" spans="1:41">
      <c r="A1425" s="118"/>
      <c r="B1425" s="118"/>
      <c r="C1425" s="118"/>
      <c r="D1425" s="118"/>
      <c r="E1425" s="118"/>
      <c r="F1425" s="118"/>
      <c r="G1425" s="118"/>
      <c r="H1425" s="118"/>
      <c r="I1425" s="118"/>
      <c r="J1425" s="118"/>
      <c r="K1425" s="118"/>
      <c r="L1425" s="118"/>
      <c r="M1425" s="118"/>
      <c r="N1425" s="118"/>
      <c r="O1425" s="143" t="str">
        <f>IF(H1425="","",(S1425/S1425)&amp;":"&amp;ROUND(AH1425/S1425,2))</f>
        <v/>
      </c>
      <c r="P1425" s="118"/>
      <c r="Q1425" s="118"/>
      <c r="R1425" s="143" t="str">
        <f>IF(H1425="","",(S1425/S1425)&amp;":"&amp;ROUND(AI1425/S1425,2))</f>
        <v/>
      </c>
      <c r="S1425" s="144" t="str">
        <f t="shared" si="269"/>
        <v/>
      </c>
      <c r="T1425" s="145" t="str">
        <f t="shared" si="270"/>
        <v/>
      </c>
      <c r="U1425" s="118"/>
      <c r="V1425" s="145" t="str">
        <f t="shared" si="271"/>
        <v/>
      </c>
      <c r="W1425" s="144" t="str">
        <f t="shared" si="272"/>
        <v/>
      </c>
      <c r="X1425" s="146" t="str">
        <f>IF(C1425="","",IF(OR(C1425="Trade",C1425="Multi Position"),(X1424+V1425),IF(C1425="Deposit",(X1424+AE1425),IF(C1425="Withdrawal",(X1424-AE1425)))))</f>
        <v/>
      </c>
      <c r="Y1425" s="145" t="str">
        <f t="shared" si="273"/>
        <v/>
      </c>
      <c r="Z1425" s="118"/>
      <c r="AA1425" s="118"/>
      <c r="AB1425" s="118"/>
      <c r="AC1425" s="118"/>
      <c r="AD1425" s="118"/>
      <c r="AE1425" s="139"/>
      <c r="AF1425" s="118"/>
      <c r="AG1425" s="118"/>
      <c r="AH1425" s="147" t="str">
        <f t="shared" si="274"/>
        <v/>
      </c>
      <c r="AI1425" s="147" t="str">
        <f t="shared" si="275"/>
        <v/>
      </c>
      <c r="AJ1425" s="148" t="str">
        <f t="shared" si="264"/>
        <v/>
      </c>
      <c r="AK1425" s="148" t="str">
        <f t="shared" si="265"/>
        <v/>
      </c>
      <c r="AL1425" s="147" t="str">
        <f t="shared" si="266"/>
        <v/>
      </c>
      <c r="AM1425" s="147" t="str">
        <f t="shared" si="267"/>
        <v/>
      </c>
      <c r="AN1425" s="147" t="str">
        <f t="shared" si="268"/>
        <v/>
      </c>
      <c r="AO1425" s="118"/>
    </row>
    <row r="1426" spans="1:41">
      <c r="A1426" s="118"/>
      <c r="B1426" s="118"/>
      <c r="C1426" s="118"/>
      <c r="D1426" s="118"/>
      <c r="E1426" s="118"/>
      <c r="F1426" s="118"/>
      <c r="G1426" s="118"/>
      <c r="H1426" s="118"/>
      <c r="I1426" s="118"/>
      <c r="J1426" s="118"/>
      <c r="K1426" s="118"/>
      <c r="L1426" s="118"/>
      <c r="M1426" s="118"/>
      <c r="N1426" s="118"/>
      <c r="O1426" s="143" t="str">
        <f>IF(H1426="","",(S1426/S1426)&amp;":"&amp;ROUND(AH1426/S1426,2))</f>
        <v/>
      </c>
      <c r="P1426" s="118"/>
      <c r="Q1426" s="118"/>
      <c r="R1426" s="143" t="str">
        <f>IF(H1426="","",(S1426/S1426)&amp;":"&amp;ROUND(AI1426/S1426,2))</f>
        <v/>
      </c>
      <c r="S1426" s="144" t="str">
        <f t="shared" si="269"/>
        <v/>
      </c>
      <c r="T1426" s="145" t="str">
        <f t="shared" si="270"/>
        <v/>
      </c>
      <c r="U1426" s="118"/>
      <c r="V1426" s="145" t="str">
        <f t="shared" si="271"/>
        <v/>
      </c>
      <c r="W1426" s="144" t="str">
        <f t="shared" si="272"/>
        <v/>
      </c>
      <c r="X1426" s="146" t="str">
        <f>IF(C1426="","",IF(OR(C1426="Trade",C1426="Multi Position"),(X1425+V1426),IF(C1426="Deposit",(X1425+AE1426),IF(C1426="Withdrawal",(X1425-AE1426)))))</f>
        <v/>
      </c>
      <c r="Y1426" s="145" t="str">
        <f t="shared" si="273"/>
        <v/>
      </c>
      <c r="Z1426" s="118"/>
      <c r="AA1426" s="118"/>
      <c r="AB1426" s="118"/>
      <c r="AC1426" s="118"/>
      <c r="AD1426" s="118"/>
      <c r="AE1426" s="139"/>
      <c r="AF1426" s="118"/>
      <c r="AG1426" s="118"/>
      <c r="AH1426" s="147" t="str">
        <f t="shared" si="274"/>
        <v/>
      </c>
      <c r="AI1426" s="147" t="str">
        <f t="shared" si="275"/>
        <v/>
      </c>
      <c r="AJ1426" s="148" t="str">
        <f t="shared" si="264"/>
        <v/>
      </c>
      <c r="AK1426" s="148" t="str">
        <f t="shared" si="265"/>
        <v/>
      </c>
      <c r="AL1426" s="147" t="str">
        <f t="shared" si="266"/>
        <v/>
      </c>
      <c r="AM1426" s="147" t="str">
        <f t="shared" si="267"/>
        <v/>
      </c>
      <c r="AN1426" s="147" t="str">
        <f t="shared" si="268"/>
        <v/>
      </c>
      <c r="AO1426" s="118"/>
    </row>
    <row r="1427" spans="1:41">
      <c r="A1427" s="118"/>
      <c r="B1427" s="118"/>
      <c r="C1427" s="118"/>
      <c r="D1427" s="118"/>
      <c r="E1427" s="118"/>
      <c r="F1427" s="118"/>
      <c r="G1427" s="118"/>
      <c r="H1427" s="118"/>
      <c r="I1427" s="118"/>
      <c r="J1427" s="118"/>
      <c r="K1427" s="118"/>
      <c r="L1427" s="118"/>
      <c r="M1427" s="118"/>
      <c r="N1427" s="118"/>
      <c r="O1427" s="143" t="str">
        <f>IF(H1427="","",(S1427/S1427)&amp;":"&amp;ROUND(AH1427/S1427,2))</f>
        <v/>
      </c>
      <c r="P1427" s="118"/>
      <c r="Q1427" s="118"/>
      <c r="R1427" s="143" t="str">
        <f>IF(H1427="","",(S1427/S1427)&amp;":"&amp;ROUND(AI1427/S1427,2))</f>
        <v/>
      </c>
      <c r="S1427" s="144" t="str">
        <f t="shared" si="269"/>
        <v/>
      </c>
      <c r="T1427" s="145" t="str">
        <f t="shared" si="270"/>
        <v/>
      </c>
      <c r="U1427" s="118"/>
      <c r="V1427" s="145" t="str">
        <f t="shared" si="271"/>
        <v/>
      </c>
      <c r="W1427" s="144" t="str">
        <f t="shared" si="272"/>
        <v/>
      </c>
      <c r="X1427" s="146" t="str">
        <f>IF(C1427="","",IF(OR(C1427="Trade",C1427="Multi Position"),(X1426+V1427),IF(C1427="Deposit",(X1426+AE1427),IF(C1427="Withdrawal",(X1426-AE1427)))))</f>
        <v/>
      </c>
      <c r="Y1427" s="145" t="str">
        <f t="shared" si="273"/>
        <v/>
      </c>
      <c r="Z1427" s="118"/>
      <c r="AA1427" s="118"/>
      <c r="AB1427" s="118"/>
      <c r="AC1427" s="118"/>
      <c r="AD1427" s="118"/>
      <c r="AE1427" s="139"/>
      <c r="AF1427" s="118"/>
      <c r="AG1427" s="118"/>
      <c r="AH1427" s="147" t="str">
        <f t="shared" si="274"/>
        <v/>
      </c>
      <c r="AI1427" s="147" t="str">
        <f t="shared" si="275"/>
        <v/>
      </c>
      <c r="AJ1427" s="148" t="str">
        <f t="shared" si="264"/>
        <v/>
      </c>
      <c r="AK1427" s="148" t="str">
        <f t="shared" si="265"/>
        <v/>
      </c>
      <c r="AL1427" s="147" t="str">
        <f t="shared" si="266"/>
        <v/>
      </c>
      <c r="AM1427" s="147" t="str">
        <f t="shared" si="267"/>
        <v/>
      </c>
      <c r="AN1427" s="147" t="str">
        <f t="shared" si="268"/>
        <v/>
      </c>
      <c r="AO1427" s="118"/>
    </row>
    <row r="1428" spans="1:41">
      <c r="A1428" s="118"/>
      <c r="B1428" s="118"/>
      <c r="C1428" s="118"/>
      <c r="D1428" s="118"/>
      <c r="E1428" s="118"/>
      <c r="F1428" s="118"/>
      <c r="G1428" s="118"/>
      <c r="H1428" s="118"/>
      <c r="I1428" s="118"/>
      <c r="J1428" s="118"/>
      <c r="K1428" s="118"/>
      <c r="L1428" s="118"/>
      <c r="M1428" s="118"/>
      <c r="N1428" s="118"/>
      <c r="O1428" s="143" t="str">
        <f>IF(H1428="","",(S1428/S1428)&amp;":"&amp;ROUND(AH1428/S1428,2))</f>
        <v/>
      </c>
      <c r="P1428" s="118"/>
      <c r="Q1428" s="118"/>
      <c r="R1428" s="143" t="str">
        <f>IF(H1428="","",(S1428/S1428)&amp;":"&amp;ROUND(AI1428/S1428,2))</f>
        <v/>
      </c>
      <c r="S1428" s="144" t="str">
        <f t="shared" si="269"/>
        <v/>
      </c>
      <c r="T1428" s="145" t="str">
        <f t="shared" si="270"/>
        <v/>
      </c>
      <c r="U1428" s="118"/>
      <c r="V1428" s="145" t="str">
        <f t="shared" si="271"/>
        <v/>
      </c>
      <c r="W1428" s="144" t="str">
        <f t="shared" si="272"/>
        <v/>
      </c>
      <c r="X1428" s="146" t="str">
        <f>IF(C1428="","",IF(OR(C1428="Trade",C1428="Multi Position"),(X1427+V1428),IF(C1428="Deposit",(X1427+AE1428),IF(C1428="Withdrawal",(X1427-AE1428)))))</f>
        <v/>
      </c>
      <c r="Y1428" s="145" t="str">
        <f t="shared" si="273"/>
        <v/>
      </c>
      <c r="Z1428" s="118"/>
      <c r="AA1428" s="118"/>
      <c r="AB1428" s="118"/>
      <c r="AC1428" s="118"/>
      <c r="AD1428" s="118"/>
      <c r="AE1428" s="139"/>
      <c r="AF1428" s="118"/>
      <c r="AG1428" s="118"/>
      <c r="AH1428" s="147" t="str">
        <f t="shared" si="274"/>
        <v/>
      </c>
      <c r="AI1428" s="147" t="str">
        <f t="shared" si="275"/>
        <v/>
      </c>
      <c r="AJ1428" s="148" t="str">
        <f t="shared" si="264"/>
        <v/>
      </c>
      <c r="AK1428" s="148" t="str">
        <f t="shared" si="265"/>
        <v/>
      </c>
      <c r="AL1428" s="147" t="str">
        <f t="shared" si="266"/>
        <v/>
      </c>
      <c r="AM1428" s="147" t="str">
        <f t="shared" si="267"/>
        <v/>
      </c>
      <c r="AN1428" s="147" t="str">
        <f t="shared" si="268"/>
        <v/>
      </c>
      <c r="AO1428" s="118"/>
    </row>
    <row r="1429" spans="1:41">
      <c r="A1429" s="118"/>
      <c r="B1429" s="118"/>
      <c r="C1429" s="118"/>
      <c r="D1429" s="118"/>
      <c r="E1429" s="118"/>
      <c r="F1429" s="118"/>
      <c r="G1429" s="118"/>
      <c r="H1429" s="118"/>
      <c r="I1429" s="118"/>
      <c r="J1429" s="118"/>
      <c r="K1429" s="118"/>
      <c r="L1429" s="118"/>
      <c r="M1429" s="118"/>
      <c r="N1429" s="118"/>
      <c r="O1429" s="143" t="str">
        <f>IF(H1429="","",(S1429/S1429)&amp;":"&amp;ROUND(AH1429/S1429,2))</f>
        <v/>
      </c>
      <c r="P1429" s="118"/>
      <c r="Q1429" s="118"/>
      <c r="R1429" s="143" t="str">
        <f>IF(H1429="","",(S1429/S1429)&amp;":"&amp;ROUND(AI1429/S1429,2))</f>
        <v/>
      </c>
      <c r="S1429" s="144" t="str">
        <f t="shared" si="269"/>
        <v/>
      </c>
      <c r="T1429" s="145" t="str">
        <f t="shared" si="270"/>
        <v/>
      </c>
      <c r="U1429" s="118"/>
      <c r="V1429" s="145" t="str">
        <f t="shared" si="271"/>
        <v/>
      </c>
      <c r="W1429" s="144" t="str">
        <f t="shared" si="272"/>
        <v/>
      </c>
      <c r="X1429" s="146" t="str">
        <f>IF(C1429="","",IF(OR(C1429="Trade",C1429="Multi Position"),(X1428+V1429),IF(C1429="Deposit",(X1428+AE1429),IF(C1429="Withdrawal",(X1428-AE1429)))))</f>
        <v/>
      </c>
      <c r="Y1429" s="145" t="str">
        <f t="shared" si="273"/>
        <v/>
      </c>
      <c r="Z1429" s="118"/>
      <c r="AA1429" s="118"/>
      <c r="AB1429" s="118"/>
      <c r="AC1429" s="118"/>
      <c r="AD1429" s="118"/>
      <c r="AE1429" s="139"/>
      <c r="AF1429" s="118"/>
      <c r="AG1429" s="118"/>
      <c r="AH1429" s="147" t="str">
        <f t="shared" si="274"/>
        <v/>
      </c>
      <c r="AI1429" s="147" t="str">
        <f t="shared" si="275"/>
        <v/>
      </c>
      <c r="AJ1429" s="148" t="str">
        <f t="shared" si="264"/>
        <v/>
      </c>
      <c r="AK1429" s="148" t="str">
        <f t="shared" si="265"/>
        <v/>
      </c>
      <c r="AL1429" s="147" t="str">
        <f t="shared" si="266"/>
        <v/>
      </c>
      <c r="AM1429" s="147" t="str">
        <f t="shared" si="267"/>
        <v/>
      </c>
      <c r="AN1429" s="147" t="str">
        <f t="shared" si="268"/>
        <v/>
      </c>
      <c r="AO1429" s="118"/>
    </row>
    <row r="1430" spans="1:41">
      <c r="A1430" s="118"/>
      <c r="B1430" s="118"/>
      <c r="C1430" s="118"/>
      <c r="D1430" s="118"/>
      <c r="E1430" s="118"/>
      <c r="F1430" s="118"/>
      <c r="G1430" s="118"/>
      <c r="H1430" s="118"/>
      <c r="I1430" s="118"/>
      <c r="J1430" s="118"/>
      <c r="K1430" s="118"/>
      <c r="L1430" s="118"/>
      <c r="M1430" s="118"/>
      <c r="N1430" s="118"/>
      <c r="O1430" s="143" t="str">
        <f>IF(H1430="","",(S1430/S1430)&amp;":"&amp;ROUND(AH1430/S1430,2))</f>
        <v/>
      </c>
      <c r="P1430" s="118"/>
      <c r="Q1430" s="118"/>
      <c r="R1430" s="143" t="str">
        <f>IF(H1430="","",(S1430/S1430)&amp;":"&amp;ROUND(AI1430/S1430,2))</f>
        <v/>
      </c>
      <c r="S1430" s="144" t="str">
        <f t="shared" si="269"/>
        <v/>
      </c>
      <c r="T1430" s="145" t="str">
        <f t="shared" si="270"/>
        <v/>
      </c>
      <c r="U1430" s="118"/>
      <c r="V1430" s="145" t="str">
        <f t="shared" si="271"/>
        <v/>
      </c>
      <c r="W1430" s="144" t="str">
        <f t="shared" si="272"/>
        <v/>
      </c>
      <c r="X1430" s="146" t="str">
        <f>IF(C1430="","",IF(OR(C1430="Trade",C1430="Multi Position"),(X1429+V1430),IF(C1430="Deposit",(X1429+AE1430),IF(C1430="Withdrawal",(X1429-AE1430)))))</f>
        <v/>
      </c>
      <c r="Y1430" s="145" t="str">
        <f t="shared" si="273"/>
        <v/>
      </c>
      <c r="Z1430" s="118"/>
      <c r="AA1430" s="118"/>
      <c r="AB1430" s="118"/>
      <c r="AC1430" s="118"/>
      <c r="AD1430" s="118"/>
      <c r="AE1430" s="139"/>
      <c r="AF1430" s="118"/>
      <c r="AG1430" s="118"/>
      <c r="AH1430" s="147" t="str">
        <f t="shared" si="274"/>
        <v/>
      </c>
      <c r="AI1430" s="147" t="str">
        <f t="shared" si="275"/>
        <v/>
      </c>
      <c r="AJ1430" s="148" t="str">
        <f t="shared" si="264"/>
        <v/>
      </c>
      <c r="AK1430" s="148" t="str">
        <f t="shared" si="265"/>
        <v/>
      </c>
      <c r="AL1430" s="147" t="str">
        <f t="shared" si="266"/>
        <v/>
      </c>
      <c r="AM1430" s="147" t="str">
        <f t="shared" si="267"/>
        <v/>
      </c>
      <c r="AN1430" s="147" t="str">
        <f t="shared" si="268"/>
        <v/>
      </c>
      <c r="AO1430" s="118"/>
    </row>
    <row r="1431" spans="1:41">
      <c r="A1431" s="118"/>
      <c r="B1431" s="118"/>
      <c r="C1431" s="118"/>
      <c r="D1431" s="118"/>
      <c r="E1431" s="118"/>
      <c r="F1431" s="118"/>
      <c r="G1431" s="118"/>
      <c r="H1431" s="118"/>
      <c r="I1431" s="118"/>
      <c r="J1431" s="118"/>
      <c r="K1431" s="118"/>
      <c r="L1431" s="118"/>
      <c r="M1431" s="118"/>
      <c r="N1431" s="118"/>
      <c r="O1431" s="143" t="str">
        <f>IF(H1431="","",(S1431/S1431)&amp;":"&amp;ROUND(AH1431/S1431,2))</f>
        <v/>
      </c>
      <c r="P1431" s="118"/>
      <c r="Q1431" s="118"/>
      <c r="R1431" s="143" t="str">
        <f>IF(H1431="","",(S1431/S1431)&amp;":"&amp;ROUND(AI1431/S1431,2))</f>
        <v/>
      </c>
      <c r="S1431" s="144" t="str">
        <f t="shared" si="269"/>
        <v/>
      </c>
      <c r="T1431" s="145" t="str">
        <f t="shared" si="270"/>
        <v/>
      </c>
      <c r="U1431" s="118"/>
      <c r="V1431" s="145" t="str">
        <f t="shared" si="271"/>
        <v/>
      </c>
      <c r="W1431" s="144" t="str">
        <f t="shared" si="272"/>
        <v/>
      </c>
      <c r="X1431" s="146" t="str">
        <f>IF(C1431="","",IF(OR(C1431="Trade",C1431="Multi Position"),(X1430+V1431),IF(C1431="Deposit",(X1430+AE1431),IF(C1431="Withdrawal",(X1430-AE1431)))))</f>
        <v/>
      </c>
      <c r="Y1431" s="145" t="str">
        <f t="shared" si="273"/>
        <v/>
      </c>
      <c r="Z1431" s="118"/>
      <c r="AA1431" s="118"/>
      <c r="AB1431" s="118"/>
      <c r="AC1431" s="118"/>
      <c r="AD1431" s="118"/>
      <c r="AE1431" s="139"/>
      <c r="AF1431" s="118"/>
      <c r="AG1431" s="118"/>
      <c r="AH1431" s="147" t="str">
        <f t="shared" si="274"/>
        <v/>
      </c>
      <c r="AI1431" s="147" t="str">
        <f t="shared" si="275"/>
        <v/>
      </c>
      <c r="AJ1431" s="148" t="str">
        <f t="shared" si="264"/>
        <v/>
      </c>
      <c r="AK1431" s="148" t="str">
        <f t="shared" si="265"/>
        <v/>
      </c>
      <c r="AL1431" s="147" t="str">
        <f t="shared" si="266"/>
        <v/>
      </c>
      <c r="AM1431" s="147" t="str">
        <f t="shared" si="267"/>
        <v/>
      </c>
      <c r="AN1431" s="147" t="str">
        <f t="shared" si="268"/>
        <v/>
      </c>
      <c r="AO1431" s="118"/>
    </row>
    <row r="1432" spans="1:41">
      <c r="A1432" s="118"/>
      <c r="B1432" s="118"/>
      <c r="C1432" s="118"/>
      <c r="D1432" s="118"/>
      <c r="E1432" s="118"/>
      <c r="F1432" s="118"/>
      <c r="G1432" s="118"/>
      <c r="H1432" s="118"/>
      <c r="I1432" s="118"/>
      <c r="J1432" s="118"/>
      <c r="K1432" s="118"/>
      <c r="L1432" s="118"/>
      <c r="M1432" s="118"/>
      <c r="N1432" s="118"/>
      <c r="O1432" s="143" t="str">
        <f>IF(H1432="","",(S1432/S1432)&amp;":"&amp;ROUND(AH1432/S1432,2))</f>
        <v/>
      </c>
      <c r="P1432" s="118"/>
      <c r="Q1432" s="118"/>
      <c r="R1432" s="143" t="str">
        <f>IF(H1432="","",(S1432/S1432)&amp;":"&amp;ROUND(AI1432/S1432,2))</f>
        <v/>
      </c>
      <c r="S1432" s="144" t="str">
        <f t="shared" si="269"/>
        <v/>
      </c>
      <c r="T1432" s="145" t="str">
        <f t="shared" si="270"/>
        <v/>
      </c>
      <c r="U1432" s="118"/>
      <c r="V1432" s="145" t="str">
        <f t="shared" si="271"/>
        <v/>
      </c>
      <c r="W1432" s="144" t="str">
        <f t="shared" si="272"/>
        <v/>
      </c>
      <c r="X1432" s="146" t="str">
        <f>IF(C1432="","",IF(OR(C1432="Trade",C1432="Multi Position"),(X1431+V1432),IF(C1432="Deposit",(X1431+AE1432),IF(C1432="Withdrawal",(X1431-AE1432)))))</f>
        <v/>
      </c>
      <c r="Y1432" s="145" t="str">
        <f t="shared" si="273"/>
        <v/>
      </c>
      <c r="Z1432" s="118"/>
      <c r="AA1432" s="118"/>
      <c r="AB1432" s="118"/>
      <c r="AC1432" s="118"/>
      <c r="AD1432" s="118"/>
      <c r="AE1432" s="139"/>
      <c r="AF1432" s="118"/>
      <c r="AG1432" s="118"/>
      <c r="AH1432" s="147" t="str">
        <f t="shared" si="274"/>
        <v/>
      </c>
      <c r="AI1432" s="147" t="str">
        <f t="shared" si="275"/>
        <v/>
      </c>
      <c r="AJ1432" s="148" t="str">
        <f t="shared" si="264"/>
        <v/>
      </c>
      <c r="AK1432" s="148" t="str">
        <f t="shared" si="265"/>
        <v/>
      </c>
      <c r="AL1432" s="147" t="str">
        <f t="shared" si="266"/>
        <v/>
      </c>
      <c r="AM1432" s="147" t="str">
        <f t="shared" si="267"/>
        <v/>
      </c>
      <c r="AN1432" s="147" t="str">
        <f t="shared" si="268"/>
        <v/>
      </c>
      <c r="AO1432" s="118"/>
    </row>
    <row r="1433" spans="1:41">
      <c r="A1433" s="118"/>
      <c r="B1433" s="118"/>
      <c r="C1433" s="118"/>
      <c r="D1433" s="118"/>
      <c r="E1433" s="118"/>
      <c r="F1433" s="118"/>
      <c r="G1433" s="118"/>
      <c r="H1433" s="118"/>
      <c r="I1433" s="118"/>
      <c r="J1433" s="118"/>
      <c r="K1433" s="118"/>
      <c r="L1433" s="118"/>
      <c r="M1433" s="118"/>
      <c r="N1433" s="118"/>
      <c r="O1433" s="143" t="str">
        <f>IF(H1433="","",(S1433/S1433)&amp;":"&amp;ROUND(AH1433/S1433,2))</f>
        <v/>
      </c>
      <c r="P1433" s="118"/>
      <c r="Q1433" s="118"/>
      <c r="R1433" s="143" t="str">
        <f>IF(H1433="","",(S1433/S1433)&amp;":"&amp;ROUND(AI1433/S1433,2))</f>
        <v/>
      </c>
      <c r="S1433" s="144" t="str">
        <f t="shared" si="269"/>
        <v/>
      </c>
      <c r="T1433" s="145" t="str">
        <f t="shared" si="270"/>
        <v/>
      </c>
      <c r="U1433" s="118"/>
      <c r="V1433" s="145" t="str">
        <f t="shared" si="271"/>
        <v/>
      </c>
      <c r="W1433" s="144" t="str">
        <f t="shared" si="272"/>
        <v/>
      </c>
      <c r="X1433" s="146" t="str">
        <f>IF(C1433="","",IF(OR(C1433="Trade",C1433="Multi Position"),(X1432+V1433),IF(C1433="Deposit",(X1432+AE1433),IF(C1433="Withdrawal",(X1432-AE1433)))))</f>
        <v/>
      </c>
      <c r="Y1433" s="145" t="str">
        <f t="shared" si="273"/>
        <v/>
      </c>
      <c r="Z1433" s="118"/>
      <c r="AA1433" s="118"/>
      <c r="AB1433" s="118"/>
      <c r="AC1433" s="118"/>
      <c r="AD1433" s="118"/>
      <c r="AE1433" s="139"/>
      <c r="AF1433" s="118"/>
      <c r="AG1433" s="118"/>
      <c r="AH1433" s="147" t="str">
        <f t="shared" si="274"/>
        <v/>
      </c>
      <c r="AI1433" s="147" t="str">
        <f t="shared" si="275"/>
        <v/>
      </c>
      <c r="AJ1433" s="148" t="str">
        <f t="shared" si="264"/>
        <v/>
      </c>
      <c r="AK1433" s="148" t="str">
        <f t="shared" si="265"/>
        <v/>
      </c>
      <c r="AL1433" s="147" t="str">
        <f t="shared" si="266"/>
        <v/>
      </c>
      <c r="AM1433" s="147" t="str">
        <f t="shared" si="267"/>
        <v/>
      </c>
      <c r="AN1433" s="147" t="str">
        <f t="shared" si="268"/>
        <v/>
      </c>
      <c r="AO1433" s="118"/>
    </row>
    <row r="1434" spans="1:41">
      <c r="A1434" s="118"/>
      <c r="B1434" s="118"/>
      <c r="C1434" s="118"/>
      <c r="D1434" s="118"/>
      <c r="E1434" s="118"/>
      <c r="F1434" s="118"/>
      <c r="G1434" s="118"/>
      <c r="H1434" s="118"/>
      <c r="I1434" s="118"/>
      <c r="J1434" s="118"/>
      <c r="K1434" s="118"/>
      <c r="L1434" s="118"/>
      <c r="M1434" s="118"/>
      <c r="N1434" s="118"/>
      <c r="O1434" s="143" t="str">
        <f>IF(H1434="","",(S1434/S1434)&amp;":"&amp;ROUND(AH1434/S1434,2))</f>
        <v/>
      </c>
      <c r="P1434" s="118"/>
      <c r="Q1434" s="118"/>
      <c r="R1434" s="143" t="str">
        <f>IF(H1434="","",(S1434/S1434)&amp;":"&amp;ROUND(AI1434/S1434,2))</f>
        <v/>
      </c>
      <c r="S1434" s="144" t="str">
        <f t="shared" si="269"/>
        <v/>
      </c>
      <c r="T1434" s="145" t="str">
        <f t="shared" si="270"/>
        <v/>
      </c>
      <c r="U1434" s="118"/>
      <c r="V1434" s="145" t="str">
        <f t="shared" si="271"/>
        <v/>
      </c>
      <c r="W1434" s="144" t="str">
        <f t="shared" si="272"/>
        <v/>
      </c>
      <c r="X1434" s="146" t="str">
        <f>IF(C1434="","",IF(OR(C1434="Trade",C1434="Multi Position"),(X1433+V1434),IF(C1434="Deposit",(X1433+AE1434),IF(C1434="Withdrawal",(X1433-AE1434)))))</f>
        <v/>
      </c>
      <c r="Y1434" s="145" t="str">
        <f t="shared" si="273"/>
        <v/>
      </c>
      <c r="Z1434" s="118"/>
      <c r="AA1434" s="118"/>
      <c r="AB1434" s="118"/>
      <c r="AC1434" s="118"/>
      <c r="AD1434" s="118"/>
      <c r="AE1434" s="139"/>
      <c r="AF1434" s="118"/>
      <c r="AG1434" s="118"/>
      <c r="AH1434" s="147" t="str">
        <f t="shared" si="274"/>
        <v/>
      </c>
      <c r="AI1434" s="147" t="str">
        <f t="shared" si="275"/>
        <v/>
      </c>
      <c r="AJ1434" s="148" t="str">
        <f t="shared" si="264"/>
        <v/>
      </c>
      <c r="AK1434" s="148" t="str">
        <f t="shared" si="265"/>
        <v/>
      </c>
      <c r="AL1434" s="147" t="str">
        <f t="shared" si="266"/>
        <v/>
      </c>
      <c r="AM1434" s="147" t="str">
        <f t="shared" si="267"/>
        <v/>
      </c>
      <c r="AN1434" s="147" t="str">
        <f t="shared" si="268"/>
        <v/>
      </c>
      <c r="AO1434" s="118"/>
    </row>
    <row r="1435" spans="1:41">
      <c r="A1435" s="118"/>
      <c r="B1435" s="118"/>
      <c r="C1435" s="118"/>
      <c r="D1435" s="118"/>
      <c r="E1435" s="118"/>
      <c r="F1435" s="118"/>
      <c r="G1435" s="118"/>
      <c r="H1435" s="118"/>
      <c r="I1435" s="118"/>
      <c r="J1435" s="118"/>
      <c r="K1435" s="118"/>
      <c r="L1435" s="118"/>
      <c r="M1435" s="118"/>
      <c r="N1435" s="118"/>
      <c r="O1435" s="143" t="str">
        <f>IF(H1435="","",(S1435/S1435)&amp;":"&amp;ROUND(AH1435/S1435,2))</f>
        <v/>
      </c>
      <c r="P1435" s="118"/>
      <c r="Q1435" s="118"/>
      <c r="R1435" s="143" t="str">
        <f>IF(H1435="","",(S1435/S1435)&amp;":"&amp;ROUND(AI1435/S1435,2))</f>
        <v/>
      </c>
      <c r="S1435" s="144" t="str">
        <f t="shared" si="269"/>
        <v/>
      </c>
      <c r="T1435" s="145" t="str">
        <f t="shared" si="270"/>
        <v/>
      </c>
      <c r="U1435" s="118"/>
      <c r="V1435" s="145" t="str">
        <f t="shared" si="271"/>
        <v/>
      </c>
      <c r="W1435" s="144" t="str">
        <f t="shared" si="272"/>
        <v/>
      </c>
      <c r="X1435" s="146" t="str">
        <f>IF(C1435="","",IF(OR(C1435="Trade",C1435="Multi Position"),(X1434+V1435),IF(C1435="Deposit",(X1434+AE1435),IF(C1435="Withdrawal",(X1434-AE1435)))))</f>
        <v/>
      </c>
      <c r="Y1435" s="145" t="str">
        <f t="shared" si="273"/>
        <v/>
      </c>
      <c r="Z1435" s="118"/>
      <c r="AA1435" s="118"/>
      <c r="AB1435" s="118"/>
      <c r="AC1435" s="118"/>
      <c r="AD1435" s="118"/>
      <c r="AE1435" s="139"/>
      <c r="AF1435" s="118"/>
      <c r="AG1435" s="118"/>
      <c r="AH1435" s="147" t="str">
        <f t="shared" si="274"/>
        <v/>
      </c>
      <c r="AI1435" s="147" t="str">
        <f t="shared" si="275"/>
        <v/>
      </c>
      <c r="AJ1435" s="148" t="str">
        <f t="shared" si="264"/>
        <v/>
      </c>
      <c r="AK1435" s="148" t="str">
        <f t="shared" si="265"/>
        <v/>
      </c>
      <c r="AL1435" s="147" t="str">
        <f t="shared" si="266"/>
        <v/>
      </c>
      <c r="AM1435" s="147" t="str">
        <f t="shared" si="267"/>
        <v/>
      </c>
      <c r="AN1435" s="147" t="str">
        <f t="shared" si="268"/>
        <v/>
      </c>
      <c r="AO1435" s="118"/>
    </row>
    <row r="1436" spans="1:41">
      <c r="A1436" s="118"/>
      <c r="B1436" s="118"/>
      <c r="C1436" s="118"/>
      <c r="D1436" s="118"/>
      <c r="E1436" s="118"/>
      <c r="F1436" s="118"/>
      <c r="G1436" s="118"/>
      <c r="H1436" s="118"/>
      <c r="I1436" s="118"/>
      <c r="J1436" s="118"/>
      <c r="K1436" s="118"/>
      <c r="L1436" s="118"/>
      <c r="M1436" s="118"/>
      <c r="N1436" s="118"/>
      <c r="O1436" s="143" t="str">
        <f>IF(H1436="","",(S1436/S1436)&amp;":"&amp;ROUND(AH1436/S1436,2))</f>
        <v/>
      </c>
      <c r="P1436" s="118"/>
      <c r="Q1436" s="118"/>
      <c r="R1436" s="143" t="str">
        <f>IF(H1436="","",(S1436/S1436)&amp;":"&amp;ROUND(AI1436/S1436,2))</f>
        <v/>
      </c>
      <c r="S1436" s="144" t="str">
        <f t="shared" si="269"/>
        <v/>
      </c>
      <c r="T1436" s="145" t="str">
        <f t="shared" si="270"/>
        <v/>
      </c>
      <c r="U1436" s="118"/>
      <c r="V1436" s="145" t="str">
        <f t="shared" si="271"/>
        <v/>
      </c>
      <c r="W1436" s="144" t="str">
        <f t="shared" si="272"/>
        <v/>
      </c>
      <c r="X1436" s="146" t="str">
        <f>IF(C1436="","",IF(OR(C1436="Trade",C1436="Multi Position"),(X1435+V1436),IF(C1436="Deposit",(X1435+AE1436),IF(C1436="Withdrawal",(X1435-AE1436)))))</f>
        <v/>
      </c>
      <c r="Y1436" s="145" t="str">
        <f t="shared" si="273"/>
        <v/>
      </c>
      <c r="Z1436" s="118"/>
      <c r="AA1436" s="118"/>
      <c r="AB1436" s="118"/>
      <c r="AC1436" s="118"/>
      <c r="AD1436" s="118"/>
      <c r="AE1436" s="139"/>
      <c r="AF1436" s="118"/>
      <c r="AG1436" s="118"/>
      <c r="AH1436" s="147" t="str">
        <f t="shared" si="274"/>
        <v/>
      </c>
      <c r="AI1436" s="147" t="str">
        <f t="shared" si="275"/>
        <v/>
      </c>
      <c r="AJ1436" s="148" t="str">
        <f t="shared" si="264"/>
        <v/>
      </c>
      <c r="AK1436" s="148" t="str">
        <f t="shared" si="265"/>
        <v/>
      </c>
      <c r="AL1436" s="147" t="str">
        <f t="shared" si="266"/>
        <v/>
      </c>
      <c r="AM1436" s="147" t="str">
        <f t="shared" si="267"/>
        <v/>
      </c>
      <c r="AN1436" s="147" t="str">
        <f t="shared" si="268"/>
        <v/>
      </c>
      <c r="AO1436" s="118"/>
    </row>
    <row r="1437" spans="1:41">
      <c r="A1437" s="118"/>
      <c r="B1437" s="118"/>
      <c r="C1437" s="118"/>
      <c r="D1437" s="118"/>
      <c r="E1437" s="118"/>
      <c r="F1437" s="118"/>
      <c r="G1437" s="118"/>
      <c r="H1437" s="118"/>
      <c r="I1437" s="118"/>
      <c r="J1437" s="118"/>
      <c r="K1437" s="118"/>
      <c r="L1437" s="118"/>
      <c r="M1437" s="118"/>
      <c r="N1437" s="118"/>
      <c r="O1437" s="143" t="str">
        <f>IF(H1437="","",(S1437/S1437)&amp;":"&amp;ROUND(AH1437/S1437,2))</f>
        <v/>
      </c>
      <c r="P1437" s="118"/>
      <c r="Q1437" s="118"/>
      <c r="R1437" s="143" t="str">
        <f>IF(H1437="","",(S1437/S1437)&amp;":"&amp;ROUND(AI1437/S1437,2))</f>
        <v/>
      </c>
      <c r="S1437" s="144" t="str">
        <f t="shared" si="269"/>
        <v/>
      </c>
      <c r="T1437" s="145" t="str">
        <f t="shared" si="270"/>
        <v/>
      </c>
      <c r="U1437" s="118"/>
      <c r="V1437" s="145" t="str">
        <f t="shared" si="271"/>
        <v/>
      </c>
      <c r="W1437" s="144" t="str">
        <f t="shared" si="272"/>
        <v/>
      </c>
      <c r="X1437" s="146" t="str">
        <f>IF(C1437="","",IF(OR(C1437="Trade",C1437="Multi Position"),(X1436+V1437),IF(C1437="Deposit",(X1436+AE1437),IF(C1437="Withdrawal",(X1436-AE1437)))))</f>
        <v/>
      </c>
      <c r="Y1437" s="145" t="str">
        <f t="shared" si="273"/>
        <v/>
      </c>
      <c r="Z1437" s="118"/>
      <c r="AA1437" s="118"/>
      <c r="AB1437" s="118"/>
      <c r="AC1437" s="118"/>
      <c r="AD1437" s="118"/>
      <c r="AE1437" s="139"/>
      <c r="AF1437" s="118"/>
      <c r="AG1437" s="118"/>
      <c r="AH1437" s="147" t="str">
        <f t="shared" si="274"/>
        <v/>
      </c>
      <c r="AI1437" s="147" t="str">
        <f t="shared" si="275"/>
        <v/>
      </c>
      <c r="AJ1437" s="148" t="str">
        <f t="shared" si="264"/>
        <v/>
      </c>
      <c r="AK1437" s="148" t="str">
        <f t="shared" si="265"/>
        <v/>
      </c>
      <c r="AL1437" s="147" t="str">
        <f t="shared" si="266"/>
        <v/>
      </c>
      <c r="AM1437" s="147" t="str">
        <f t="shared" si="267"/>
        <v/>
      </c>
      <c r="AN1437" s="147" t="str">
        <f t="shared" si="268"/>
        <v/>
      </c>
      <c r="AO1437" s="118"/>
    </row>
    <row r="1438" spans="1:41">
      <c r="A1438" s="118"/>
      <c r="B1438" s="118"/>
      <c r="C1438" s="118"/>
      <c r="D1438" s="118"/>
      <c r="E1438" s="118"/>
      <c r="F1438" s="118"/>
      <c r="G1438" s="118"/>
      <c r="H1438" s="118"/>
      <c r="I1438" s="118"/>
      <c r="J1438" s="118"/>
      <c r="K1438" s="118"/>
      <c r="L1438" s="118"/>
      <c r="M1438" s="118"/>
      <c r="N1438" s="118"/>
      <c r="O1438" s="143" t="str">
        <f>IF(H1438="","",(S1438/S1438)&amp;":"&amp;ROUND(AH1438/S1438,2))</f>
        <v/>
      </c>
      <c r="P1438" s="118"/>
      <c r="Q1438" s="118"/>
      <c r="R1438" s="143" t="str">
        <f>IF(H1438="","",(S1438/S1438)&amp;":"&amp;ROUND(AI1438/S1438,2))</f>
        <v/>
      </c>
      <c r="S1438" s="144" t="str">
        <f t="shared" si="269"/>
        <v/>
      </c>
      <c r="T1438" s="145" t="str">
        <f t="shared" si="270"/>
        <v/>
      </c>
      <c r="U1438" s="118"/>
      <c r="V1438" s="145" t="str">
        <f t="shared" si="271"/>
        <v/>
      </c>
      <c r="W1438" s="144" t="str">
        <f t="shared" si="272"/>
        <v/>
      </c>
      <c r="X1438" s="146" t="str">
        <f>IF(C1438="","",IF(OR(C1438="Trade",C1438="Multi Position"),(X1437+V1438),IF(C1438="Deposit",(X1437+AE1438),IF(C1438="Withdrawal",(X1437-AE1438)))))</f>
        <v/>
      </c>
      <c r="Y1438" s="145" t="str">
        <f t="shared" si="273"/>
        <v/>
      </c>
      <c r="Z1438" s="118"/>
      <c r="AA1438" s="118"/>
      <c r="AB1438" s="118"/>
      <c r="AC1438" s="118"/>
      <c r="AD1438" s="118"/>
      <c r="AE1438" s="139"/>
      <c r="AF1438" s="118"/>
      <c r="AG1438" s="118"/>
      <c r="AH1438" s="147" t="str">
        <f t="shared" si="274"/>
        <v/>
      </c>
      <c r="AI1438" s="147" t="str">
        <f t="shared" si="275"/>
        <v/>
      </c>
      <c r="AJ1438" s="148" t="str">
        <f t="shared" si="264"/>
        <v/>
      </c>
      <c r="AK1438" s="148" t="str">
        <f t="shared" si="265"/>
        <v/>
      </c>
      <c r="AL1438" s="147" t="str">
        <f t="shared" si="266"/>
        <v/>
      </c>
      <c r="AM1438" s="147" t="str">
        <f t="shared" si="267"/>
        <v/>
      </c>
      <c r="AN1438" s="147" t="str">
        <f t="shared" si="268"/>
        <v/>
      </c>
      <c r="AO1438" s="118"/>
    </row>
    <row r="1439" spans="1:41">
      <c r="A1439" s="118"/>
      <c r="B1439" s="118"/>
      <c r="C1439" s="118"/>
      <c r="D1439" s="118"/>
      <c r="E1439" s="118"/>
      <c r="F1439" s="118"/>
      <c r="G1439" s="118"/>
      <c r="H1439" s="118"/>
      <c r="I1439" s="118"/>
      <c r="J1439" s="118"/>
      <c r="K1439" s="118"/>
      <c r="L1439" s="118"/>
      <c r="M1439" s="118"/>
      <c r="N1439" s="118"/>
      <c r="O1439" s="143" t="str">
        <f>IF(H1439="","",(S1439/S1439)&amp;":"&amp;ROUND(AH1439/S1439,2))</f>
        <v/>
      </c>
      <c r="P1439" s="118"/>
      <c r="Q1439" s="118"/>
      <c r="R1439" s="143" t="str">
        <f>IF(H1439="","",(S1439/S1439)&amp;":"&amp;ROUND(AI1439/S1439,2))</f>
        <v/>
      </c>
      <c r="S1439" s="144" t="str">
        <f t="shared" si="269"/>
        <v/>
      </c>
      <c r="T1439" s="145" t="str">
        <f t="shared" si="270"/>
        <v/>
      </c>
      <c r="U1439" s="118"/>
      <c r="V1439" s="145" t="str">
        <f t="shared" si="271"/>
        <v/>
      </c>
      <c r="W1439" s="144" t="str">
        <f t="shared" si="272"/>
        <v/>
      </c>
      <c r="X1439" s="146" t="str">
        <f>IF(C1439="","",IF(OR(C1439="Trade",C1439="Multi Position"),(X1438+V1439),IF(C1439="Deposit",(X1438+AE1439),IF(C1439="Withdrawal",(X1438-AE1439)))))</f>
        <v/>
      </c>
      <c r="Y1439" s="145" t="str">
        <f t="shared" si="273"/>
        <v/>
      </c>
      <c r="Z1439" s="118"/>
      <c r="AA1439" s="118"/>
      <c r="AB1439" s="118"/>
      <c r="AC1439" s="118"/>
      <c r="AD1439" s="118"/>
      <c r="AE1439" s="139"/>
      <c r="AF1439" s="118"/>
      <c r="AG1439" s="118"/>
      <c r="AH1439" s="147" t="str">
        <f t="shared" si="274"/>
        <v/>
      </c>
      <c r="AI1439" s="147" t="str">
        <f t="shared" si="275"/>
        <v/>
      </c>
      <c r="AJ1439" s="148" t="str">
        <f t="shared" si="264"/>
        <v/>
      </c>
      <c r="AK1439" s="148" t="str">
        <f t="shared" si="265"/>
        <v/>
      </c>
      <c r="AL1439" s="147" t="str">
        <f t="shared" si="266"/>
        <v/>
      </c>
      <c r="AM1439" s="147" t="str">
        <f t="shared" si="267"/>
        <v/>
      </c>
      <c r="AN1439" s="147" t="str">
        <f t="shared" si="268"/>
        <v/>
      </c>
      <c r="AO1439" s="118"/>
    </row>
    <row r="1440" spans="1:41">
      <c r="A1440" s="118"/>
      <c r="B1440" s="118"/>
      <c r="C1440" s="118"/>
      <c r="D1440" s="118"/>
      <c r="E1440" s="118"/>
      <c r="F1440" s="118"/>
      <c r="G1440" s="118"/>
      <c r="H1440" s="118"/>
      <c r="I1440" s="118"/>
      <c r="J1440" s="118"/>
      <c r="K1440" s="118"/>
      <c r="L1440" s="118"/>
      <c r="M1440" s="118"/>
      <c r="N1440" s="118"/>
      <c r="O1440" s="143" t="str">
        <f>IF(H1440="","",(S1440/S1440)&amp;":"&amp;ROUND(AH1440/S1440,2))</f>
        <v/>
      </c>
      <c r="P1440" s="118"/>
      <c r="Q1440" s="118"/>
      <c r="R1440" s="143" t="str">
        <f>IF(H1440="","",(S1440/S1440)&amp;":"&amp;ROUND(AI1440/S1440,2))</f>
        <v/>
      </c>
      <c r="S1440" s="144" t="str">
        <f t="shared" si="269"/>
        <v/>
      </c>
      <c r="T1440" s="145" t="str">
        <f t="shared" si="270"/>
        <v/>
      </c>
      <c r="U1440" s="118"/>
      <c r="V1440" s="145" t="str">
        <f t="shared" si="271"/>
        <v/>
      </c>
      <c r="W1440" s="144" t="str">
        <f t="shared" si="272"/>
        <v/>
      </c>
      <c r="X1440" s="146" t="str">
        <f>IF(C1440="","",IF(OR(C1440="Trade",C1440="Multi Position"),(X1439+V1440),IF(C1440="Deposit",(X1439+AE1440),IF(C1440="Withdrawal",(X1439-AE1440)))))</f>
        <v/>
      </c>
      <c r="Y1440" s="145" t="str">
        <f t="shared" si="273"/>
        <v/>
      </c>
      <c r="Z1440" s="118"/>
      <c r="AA1440" s="118"/>
      <c r="AB1440" s="118"/>
      <c r="AC1440" s="118"/>
      <c r="AD1440" s="118"/>
      <c r="AE1440" s="139"/>
      <c r="AF1440" s="118"/>
      <c r="AG1440" s="118"/>
      <c r="AH1440" s="147" t="str">
        <f t="shared" si="274"/>
        <v/>
      </c>
      <c r="AI1440" s="147" t="str">
        <f t="shared" si="275"/>
        <v/>
      </c>
      <c r="AJ1440" s="148" t="str">
        <f t="shared" si="264"/>
        <v/>
      </c>
      <c r="AK1440" s="148" t="str">
        <f t="shared" si="265"/>
        <v/>
      </c>
      <c r="AL1440" s="147" t="str">
        <f t="shared" si="266"/>
        <v/>
      </c>
      <c r="AM1440" s="147" t="str">
        <f t="shared" si="267"/>
        <v/>
      </c>
      <c r="AN1440" s="147" t="str">
        <f t="shared" si="268"/>
        <v/>
      </c>
      <c r="AO1440" s="118"/>
    </row>
    <row r="1441" spans="1:41">
      <c r="A1441" s="118"/>
      <c r="B1441" s="118"/>
      <c r="C1441" s="118"/>
      <c r="D1441" s="118"/>
      <c r="E1441" s="118"/>
      <c r="F1441" s="118"/>
      <c r="G1441" s="118"/>
      <c r="H1441" s="118"/>
      <c r="I1441" s="118"/>
      <c r="J1441" s="118"/>
      <c r="K1441" s="118"/>
      <c r="L1441" s="118"/>
      <c r="M1441" s="118"/>
      <c r="N1441" s="118"/>
      <c r="O1441" s="143" t="str">
        <f>IF(H1441="","",(S1441/S1441)&amp;":"&amp;ROUND(AH1441/S1441,2))</f>
        <v/>
      </c>
      <c r="P1441" s="118"/>
      <c r="Q1441" s="118"/>
      <c r="R1441" s="143" t="str">
        <f>IF(H1441="","",(S1441/S1441)&amp;":"&amp;ROUND(AI1441/S1441,2))</f>
        <v/>
      </c>
      <c r="S1441" s="144" t="str">
        <f t="shared" si="269"/>
        <v/>
      </c>
      <c r="T1441" s="145" t="str">
        <f t="shared" si="270"/>
        <v/>
      </c>
      <c r="U1441" s="118"/>
      <c r="V1441" s="145" t="str">
        <f t="shared" si="271"/>
        <v/>
      </c>
      <c r="W1441" s="144" t="str">
        <f t="shared" si="272"/>
        <v/>
      </c>
      <c r="X1441" s="146" t="str">
        <f>IF(C1441="","",IF(OR(C1441="Trade",C1441="Multi Position"),(X1440+V1441),IF(C1441="Deposit",(X1440+AE1441),IF(C1441="Withdrawal",(X1440-AE1441)))))</f>
        <v/>
      </c>
      <c r="Y1441" s="145" t="str">
        <f t="shared" si="273"/>
        <v/>
      </c>
      <c r="Z1441" s="118"/>
      <c r="AA1441" s="118"/>
      <c r="AB1441" s="118"/>
      <c r="AC1441" s="118"/>
      <c r="AD1441" s="118"/>
      <c r="AE1441" s="139"/>
      <c r="AF1441" s="118"/>
      <c r="AG1441" s="118"/>
      <c r="AH1441" s="147" t="str">
        <f t="shared" si="274"/>
        <v/>
      </c>
      <c r="AI1441" s="147" t="str">
        <f t="shared" si="275"/>
        <v/>
      </c>
      <c r="AJ1441" s="148" t="str">
        <f t="shared" si="264"/>
        <v/>
      </c>
      <c r="AK1441" s="148" t="str">
        <f t="shared" si="265"/>
        <v/>
      </c>
      <c r="AL1441" s="147" t="str">
        <f t="shared" si="266"/>
        <v/>
      </c>
      <c r="AM1441" s="147" t="str">
        <f t="shared" si="267"/>
        <v/>
      </c>
      <c r="AN1441" s="147" t="str">
        <f t="shared" si="268"/>
        <v/>
      </c>
      <c r="AO1441" s="118"/>
    </row>
    <row r="1442" spans="1:41">
      <c r="A1442" s="118"/>
      <c r="B1442" s="118"/>
      <c r="C1442" s="118"/>
      <c r="D1442" s="118"/>
      <c r="E1442" s="118"/>
      <c r="F1442" s="118"/>
      <c r="G1442" s="118"/>
      <c r="H1442" s="118"/>
      <c r="I1442" s="118"/>
      <c r="J1442" s="118"/>
      <c r="K1442" s="118"/>
      <c r="L1442" s="118"/>
      <c r="M1442" s="118"/>
      <c r="N1442" s="118"/>
      <c r="O1442" s="143" t="str">
        <f>IF(H1442="","",(S1442/S1442)&amp;":"&amp;ROUND(AH1442/S1442,2))</f>
        <v/>
      </c>
      <c r="P1442" s="118"/>
      <c r="Q1442" s="118"/>
      <c r="R1442" s="143" t="str">
        <f>IF(H1442="","",(S1442/S1442)&amp;":"&amp;ROUND(AI1442/S1442,2))</f>
        <v/>
      </c>
      <c r="S1442" s="144" t="str">
        <f t="shared" si="269"/>
        <v/>
      </c>
      <c r="T1442" s="145" t="str">
        <f t="shared" si="270"/>
        <v/>
      </c>
      <c r="U1442" s="118"/>
      <c r="V1442" s="145" t="str">
        <f t="shared" si="271"/>
        <v/>
      </c>
      <c r="W1442" s="144" t="str">
        <f t="shared" si="272"/>
        <v/>
      </c>
      <c r="X1442" s="146" t="str">
        <f>IF(C1442="","",IF(OR(C1442="Trade",C1442="Multi Position"),(X1441+V1442),IF(C1442="Deposit",(X1441+AE1442),IF(C1442="Withdrawal",(X1441-AE1442)))))</f>
        <v/>
      </c>
      <c r="Y1442" s="145" t="str">
        <f t="shared" si="273"/>
        <v/>
      </c>
      <c r="Z1442" s="118"/>
      <c r="AA1442" s="118"/>
      <c r="AB1442" s="118"/>
      <c r="AC1442" s="118"/>
      <c r="AD1442" s="118"/>
      <c r="AE1442" s="139"/>
      <c r="AF1442" s="118"/>
      <c r="AG1442" s="118"/>
      <c r="AH1442" s="147" t="str">
        <f t="shared" si="274"/>
        <v/>
      </c>
      <c r="AI1442" s="147" t="str">
        <f t="shared" si="275"/>
        <v/>
      </c>
      <c r="AJ1442" s="148" t="str">
        <f t="shared" si="264"/>
        <v/>
      </c>
      <c r="AK1442" s="148" t="str">
        <f t="shared" si="265"/>
        <v/>
      </c>
      <c r="AL1442" s="147" t="str">
        <f t="shared" si="266"/>
        <v/>
      </c>
      <c r="AM1442" s="147" t="str">
        <f t="shared" si="267"/>
        <v/>
      </c>
      <c r="AN1442" s="147" t="str">
        <f t="shared" si="268"/>
        <v/>
      </c>
      <c r="AO1442" s="118"/>
    </row>
    <row r="1443" spans="1:41">
      <c r="A1443" s="118"/>
      <c r="B1443" s="118"/>
      <c r="C1443" s="118"/>
      <c r="D1443" s="118"/>
      <c r="E1443" s="118"/>
      <c r="F1443" s="118"/>
      <c r="G1443" s="118"/>
      <c r="H1443" s="118"/>
      <c r="I1443" s="118"/>
      <c r="J1443" s="118"/>
      <c r="K1443" s="118"/>
      <c r="L1443" s="118"/>
      <c r="M1443" s="118"/>
      <c r="N1443" s="118"/>
      <c r="O1443" s="143" t="str">
        <f>IF(H1443="","",(S1443/S1443)&amp;":"&amp;ROUND(AH1443/S1443,2))</f>
        <v/>
      </c>
      <c r="P1443" s="118"/>
      <c r="Q1443" s="118"/>
      <c r="R1443" s="143" t="str">
        <f>IF(H1443="","",(S1443/S1443)&amp;":"&amp;ROUND(AI1443/S1443,2))</f>
        <v/>
      </c>
      <c r="S1443" s="144" t="str">
        <f t="shared" si="269"/>
        <v/>
      </c>
      <c r="T1443" s="145" t="str">
        <f t="shared" si="270"/>
        <v/>
      </c>
      <c r="U1443" s="118"/>
      <c r="V1443" s="145" t="str">
        <f t="shared" si="271"/>
        <v/>
      </c>
      <c r="W1443" s="144" t="str">
        <f t="shared" si="272"/>
        <v/>
      </c>
      <c r="X1443" s="146" t="str">
        <f>IF(C1443="","",IF(OR(C1443="Trade",C1443="Multi Position"),(X1442+V1443),IF(C1443="Deposit",(X1442+AE1443),IF(C1443="Withdrawal",(X1442-AE1443)))))</f>
        <v/>
      </c>
      <c r="Y1443" s="145" t="str">
        <f t="shared" si="273"/>
        <v/>
      </c>
      <c r="Z1443" s="118"/>
      <c r="AA1443" s="118"/>
      <c r="AB1443" s="118"/>
      <c r="AC1443" s="118"/>
      <c r="AD1443" s="118"/>
      <c r="AE1443" s="139"/>
      <c r="AF1443" s="118"/>
      <c r="AG1443" s="118"/>
      <c r="AH1443" s="147" t="str">
        <f t="shared" si="274"/>
        <v/>
      </c>
      <c r="AI1443" s="147" t="str">
        <f t="shared" si="275"/>
        <v/>
      </c>
      <c r="AJ1443" s="148" t="str">
        <f t="shared" si="264"/>
        <v/>
      </c>
      <c r="AK1443" s="148" t="str">
        <f t="shared" si="265"/>
        <v/>
      </c>
      <c r="AL1443" s="147" t="str">
        <f t="shared" si="266"/>
        <v/>
      </c>
      <c r="AM1443" s="147" t="str">
        <f t="shared" si="267"/>
        <v/>
      </c>
      <c r="AN1443" s="147" t="str">
        <f t="shared" si="268"/>
        <v/>
      </c>
      <c r="AO1443" s="118"/>
    </row>
    <row r="1444" spans="1:41">
      <c r="A1444" s="118"/>
      <c r="B1444" s="118"/>
      <c r="C1444" s="118"/>
      <c r="D1444" s="118"/>
      <c r="E1444" s="118"/>
      <c r="F1444" s="118"/>
      <c r="G1444" s="118"/>
      <c r="H1444" s="118"/>
      <c r="I1444" s="118"/>
      <c r="J1444" s="118"/>
      <c r="K1444" s="118"/>
      <c r="L1444" s="118"/>
      <c r="M1444" s="118"/>
      <c r="N1444" s="118"/>
      <c r="O1444" s="143" t="str">
        <f>IF(H1444="","",(S1444/S1444)&amp;":"&amp;ROUND(AH1444/S1444,2))</f>
        <v/>
      </c>
      <c r="P1444" s="118"/>
      <c r="Q1444" s="118"/>
      <c r="R1444" s="143" t="str">
        <f>IF(H1444="","",(S1444/S1444)&amp;":"&amp;ROUND(AI1444/S1444,2))</f>
        <v/>
      </c>
      <c r="S1444" s="144" t="str">
        <f t="shared" si="269"/>
        <v/>
      </c>
      <c r="T1444" s="145" t="str">
        <f t="shared" si="270"/>
        <v/>
      </c>
      <c r="U1444" s="118"/>
      <c r="V1444" s="145" t="str">
        <f t="shared" si="271"/>
        <v/>
      </c>
      <c r="W1444" s="144" t="str">
        <f t="shared" si="272"/>
        <v/>
      </c>
      <c r="X1444" s="146" t="str">
        <f>IF(C1444="","",IF(OR(C1444="Trade",C1444="Multi Position"),(X1443+V1444),IF(C1444="Deposit",(X1443+AE1444),IF(C1444="Withdrawal",(X1443-AE1444)))))</f>
        <v/>
      </c>
      <c r="Y1444" s="145" t="str">
        <f t="shared" si="273"/>
        <v/>
      </c>
      <c r="Z1444" s="118"/>
      <c r="AA1444" s="118"/>
      <c r="AB1444" s="118"/>
      <c r="AC1444" s="118"/>
      <c r="AD1444" s="118"/>
      <c r="AE1444" s="139"/>
      <c r="AF1444" s="118"/>
      <c r="AG1444" s="118"/>
      <c r="AH1444" s="147" t="str">
        <f t="shared" si="274"/>
        <v/>
      </c>
      <c r="AI1444" s="147" t="str">
        <f t="shared" si="275"/>
        <v/>
      </c>
      <c r="AJ1444" s="148" t="str">
        <f t="shared" si="264"/>
        <v/>
      </c>
      <c r="AK1444" s="148" t="str">
        <f t="shared" si="265"/>
        <v/>
      </c>
      <c r="AL1444" s="147" t="str">
        <f t="shared" si="266"/>
        <v/>
      </c>
      <c r="AM1444" s="147" t="str">
        <f t="shared" si="267"/>
        <v/>
      </c>
      <c r="AN1444" s="147" t="str">
        <f t="shared" si="268"/>
        <v/>
      </c>
      <c r="AO1444" s="118"/>
    </row>
    <row r="1445" spans="1:41">
      <c r="A1445" s="118"/>
      <c r="B1445" s="118"/>
      <c r="C1445" s="118"/>
      <c r="D1445" s="118"/>
      <c r="E1445" s="118"/>
      <c r="F1445" s="118"/>
      <c r="G1445" s="118"/>
      <c r="H1445" s="118"/>
      <c r="I1445" s="118"/>
      <c r="J1445" s="118"/>
      <c r="K1445" s="118"/>
      <c r="L1445" s="118"/>
      <c r="M1445" s="118"/>
      <c r="N1445" s="118"/>
      <c r="O1445" s="143" t="str">
        <f>IF(H1445="","",(S1445/S1445)&amp;":"&amp;ROUND(AH1445/S1445,2))</f>
        <v/>
      </c>
      <c r="P1445" s="118"/>
      <c r="Q1445" s="118"/>
      <c r="R1445" s="143" t="str">
        <f>IF(H1445="","",(S1445/S1445)&amp;":"&amp;ROUND(AI1445/S1445,2))</f>
        <v/>
      </c>
      <c r="S1445" s="144" t="str">
        <f t="shared" si="269"/>
        <v/>
      </c>
      <c r="T1445" s="145" t="str">
        <f t="shared" si="270"/>
        <v/>
      </c>
      <c r="U1445" s="118"/>
      <c r="V1445" s="145" t="str">
        <f t="shared" si="271"/>
        <v/>
      </c>
      <c r="W1445" s="144" t="str">
        <f t="shared" si="272"/>
        <v/>
      </c>
      <c r="X1445" s="146" t="str">
        <f>IF(C1445="","",IF(OR(C1445="Trade",C1445="Multi Position"),(X1444+V1445),IF(C1445="Deposit",(X1444+AE1445),IF(C1445="Withdrawal",(X1444-AE1445)))))</f>
        <v/>
      </c>
      <c r="Y1445" s="145" t="str">
        <f t="shared" si="273"/>
        <v/>
      </c>
      <c r="Z1445" s="118"/>
      <c r="AA1445" s="118"/>
      <c r="AB1445" s="118"/>
      <c r="AC1445" s="118"/>
      <c r="AD1445" s="118"/>
      <c r="AE1445" s="139"/>
      <c r="AF1445" s="118"/>
      <c r="AG1445" s="118"/>
      <c r="AH1445" s="147" t="str">
        <f t="shared" si="274"/>
        <v/>
      </c>
      <c r="AI1445" s="147" t="str">
        <f t="shared" si="275"/>
        <v/>
      </c>
      <c r="AJ1445" s="148" t="str">
        <f t="shared" si="264"/>
        <v/>
      </c>
      <c r="AK1445" s="148" t="str">
        <f t="shared" si="265"/>
        <v/>
      </c>
      <c r="AL1445" s="147" t="str">
        <f t="shared" si="266"/>
        <v/>
      </c>
      <c r="AM1445" s="147" t="str">
        <f t="shared" si="267"/>
        <v/>
      </c>
      <c r="AN1445" s="147" t="str">
        <f t="shared" si="268"/>
        <v/>
      </c>
      <c r="AO1445" s="118"/>
    </row>
    <row r="1446" spans="1:41">
      <c r="A1446" s="118"/>
      <c r="B1446" s="118"/>
      <c r="C1446" s="118"/>
      <c r="D1446" s="118"/>
      <c r="E1446" s="118"/>
      <c r="F1446" s="118"/>
      <c r="G1446" s="118"/>
      <c r="H1446" s="118"/>
      <c r="I1446" s="118"/>
      <c r="J1446" s="118"/>
      <c r="K1446" s="118"/>
      <c r="L1446" s="118"/>
      <c r="M1446" s="118"/>
      <c r="N1446" s="118"/>
      <c r="O1446" s="143" t="str">
        <f>IF(H1446="","",(S1446/S1446)&amp;":"&amp;ROUND(AH1446/S1446,2))</f>
        <v/>
      </c>
      <c r="P1446" s="118"/>
      <c r="Q1446" s="118"/>
      <c r="R1446" s="143" t="str">
        <f>IF(H1446="","",(S1446/S1446)&amp;":"&amp;ROUND(AI1446/S1446,2))</f>
        <v/>
      </c>
      <c r="S1446" s="144" t="str">
        <f t="shared" si="269"/>
        <v/>
      </c>
      <c r="T1446" s="145" t="str">
        <f t="shared" si="270"/>
        <v/>
      </c>
      <c r="U1446" s="118"/>
      <c r="V1446" s="145" t="str">
        <f t="shared" si="271"/>
        <v/>
      </c>
      <c r="W1446" s="144" t="str">
        <f t="shared" si="272"/>
        <v/>
      </c>
      <c r="X1446" s="146" t="str">
        <f>IF(C1446="","",IF(OR(C1446="Trade",C1446="Multi Position"),(X1445+V1446),IF(C1446="Deposit",(X1445+AE1446),IF(C1446="Withdrawal",(X1445-AE1446)))))</f>
        <v/>
      </c>
      <c r="Y1446" s="145" t="str">
        <f t="shared" si="273"/>
        <v/>
      </c>
      <c r="Z1446" s="118"/>
      <c r="AA1446" s="118"/>
      <c r="AB1446" s="118"/>
      <c r="AC1446" s="118"/>
      <c r="AD1446" s="118"/>
      <c r="AE1446" s="139"/>
      <c r="AF1446" s="118"/>
      <c r="AG1446" s="118"/>
      <c r="AH1446" s="147" t="str">
        <f t="shared" si="274"/>
        <v/>
      </c>
      <c r="AI1446" s="147" t="str">
        <f t="shared" si="275"/>
        <v/>
      </c>
      <c r="AJ1446" s="148" t="str">
        <f t="shared" si="264"/>
        <v/>
      </c>
      <c r="AK1446" s="148" t="str">
        <f t="shared" si="265"/>
        <v/>
      </c>
      <c r="AL1446" s="147" t="str">
        <f t="shared" si="266"/>
        <v/>
      </c>
      <c r="AM1446" s="147" t="str">
        <f t="shared" si="267"/>
        <v/>
      </c>
      <c r="AN1446" s="147" t="str">
        <f t="shared" si="268"/>
        <v/>
      </c>
      <c r="AO1446" s="118"/>
    </row>
    <row r="1447" spans="1:41">
      <c r="A1447" s="118"/>
      <c r="B1447" s="118"/>
      <c r="C1447" s="118"/>
      <c r="D1447" s="118"/>
      <c r="E1447" s="118"/>
      <c r="F1447" s="118"/>
      <c r="G1447" s="118"/>
      <c r="H1447" s="118"/>
      <c r="I1447" s="118"/>
      <c r="J1447" s="118"/>
      <c r="K1447" s="118"/>
      <c r="L1447" s="118"/>
      <c r="M1447" s="118"/>
      <c r="N1447" s="118"/>
      <c r="O1447" s="143" t="str">
        <f>IF(H1447="","",(S1447/S1447)&amp;":"&amp;ROUND(AH1447/S1447,2))</f>
        <v/>
      </c>
      <c r="P1447" s="118"/>
      <c r="Q1447" s="118"/>
      <c r="R1447" s="143" t="str">
        <f>IF(H1447="","",(S1447/S1447)&amp;":"&amp;ROUND(AI1447/S1447,2))</f>
        <v/>
      </c>
      <c r="S1447" s="144" t="str">
        <f t="shared" si="269"/>
        <v/>
      </c>
      <c r="T1447" s="145" t="str">
        <f t="shared" si="270"/>
        <v/>
      </c>
      <c r="U1447" s="118"/>
      <c r="V1447" s="145" t="str">
        <f t="shared" si="271"/>
        <v/>
      </c>
      <c r="W1447" s="144" t="str">
        <f t="shared" si="272"/>
        <v/>
      </c>
      <c r="X1447" s="146" t="str">
        <f>IF(C1447="","",IF(OR(C1447="Trade",C1447="Multi Position"),(X1446+V1447),IF(C1447="Deposit",(X1446+AE1447),IF(C1447="Withdrawal",(X1446-AE1447)))))</f>
        <v/>
      </c>
      <c r="Y1447" s="145" t="str">
        <f t="shared" si="273"/>
        <v/>
      </c>
      <c r="Z1447" s="118"/>
      <c r="AA1447" s="118"/>
      <c r="AB1447" s="118"/>
      <c r="AC1447" s="118"/>
      <c r="AD1447" s="118"/>
      <c r="AE1447" s="139"/>
      <c r="AF1447" s="118"/>
      <c r="AG1447" s="118"/>
      <c r="AH1447" s="147" t="str">
        <f t="shared" si="274"/>
        <v/>
      </c>
      <c r="AI1447" s="147" t="str">
        <f t="shared" si="275"/>
        <v/>
      </c>
      <c r="AJ1447" s="148" t="str">
        <f t="shared" si="264"/>
        <v/>
      </c>
      <c r="AK1447" s="148" t="str">
        <f t="shared" si="265"/>
        <v/>
      </c>
      <c r="AL1447" s="147" t="str">
        <f t="shared" si="266"/>
        <v/>
      </c>
      <c r="AM1447" s="147" t="str">
        <f t="shared" si="267"/>
        <v/>
      </c>
      <c r="AN1447" s="147" t="str">
        <f t="shared" si="268"/>
        <v/>
      </c>
      <c r="AO1447" s="118"/>
    </row>
    <row r="1448" spans="1:41">
      <c r="A1448" s="118"/>
      <c r="B1448" s="118"/>
      <c r="C1448" s="118"/>
      <c r="D1448" s="118"/>
      <c r="E1448" s="118"/>
      <c r="F1448" s="118"/>
      <c r="G1448" s="118"/>
      <c r="H1448" s="118"/>
      <c r="I1448" s="118"/>
      <c r="J1448" s="118"/>
      <c r="K1448" s="118"/>
      <c r="L1448" s="118"/>
      <c r="M1448" s="118"/>
      <c r="N1448" s="118"/>
      <c r="O1448" s="143" t="str">
        <f>IF(H1448="","",(S1448/S1448)&amp;":"&amp;ROUND(AH1448/S1448,2))</f>
        <v/>
      </c>
      <c r="P1448" s="118"/>
      <c r="Q1448" s="118"/>
      <c r="R1448" s="143" t="str">
        <f>IF(H1448="","",(S1448/S1448)&amp;":"&amp;ROUND(AI1448/S1448,2))</f>
        <v/>
      </c>
      <c r="S1448" s="144" t="str">
        <f t="shared" si="269"/>
        <v/>
      </c>
      <c r="T1448" s="145" t="str">
        <f t="shared" si="270"/>
        <v/>
      </c>
      <c r="U1448" s="118"/>
      <c r="V1448" s="145" t="str">
        <f t="shared" si="271"/>
        <v/>
      </c>
      <c r="W1448" s="144" t="str">
        <f t="shared" si="272"/>
        <v/>
      </c>
      <c r="X1448" s="146" t="str">
        <f>IF(C1448="","",IF(OR(C1448="Trade",C1448="Multi Position"),(X1447+V1448),IF(C1448="Deposit",(X1447+AE1448),IF(C1448="Withdrawal",(X1447-AE1448)))))</f>
        <v/>
      </c>
      <c r="Y1448" s="145" t="str">
        <f t="shared" si="273"/>
        <v/>
      </c>
      <c r="Z1448" s="118"/>
      <c r="AA1448" s="118"/>
      <c r="AB1448" s="118"/>
      <c r="AC1448" s="118"/>
      <c r="AD1448" s="118"/>
      <c r="AE1448" s="139"/>
      <c r="AF1448" s="118"/>
      <c r="AG1448" s="118"/>
      <c r="AH1448" s="147" t="str">
        <f t="shared" si="274"/>
        <v/>
      </c>
      <c r="AI1448" s="147" t="str">
        <f t="shared" si="275"/>
        <v/>
      </c>
      <c r="AJ1448" s="148" t="str">
        <f t="shared" si="264"/>
        <v/>
      </c>
      <c r="AK1448" s="148" t="str">
        <f t="shared" si="265"/>
        <v/>
      </c>
      <c r="AL1448" s="147" t="str">
        <f t="shared" si="266"/>
        <v/>
      </c>
      <c r="AM1448" s="147" t="str">
        <f t="shared" si="267"/>
        <v/>
      </c>
      <c r="AN1448" s="147" t="str">
        <f t="shared" si="268"/>
        <v/>
      </c>
      <c r="AO1448" s="118"/>
    </row>
    <row r="1449" spans="1:41">
      <c r="A1449" s="118"/>
      <c r="B1449" s="118"/>
      <c r="C1449" s="118"/>
      <c r="D1449" s="118"/>
      <c r="E1449" s="118"/>
      <c r="F1449" s="118"/>
      <c r="G1449" s="118"/>
      <c r="H1449" s="118"/>
      <c r="I1449" s="118"/>
      <c r="J1449" s="118"/>
      <c r="K1449" s="118"/>
      <c r="L1449" s="118"/>
      <c r="M1449" s="118"/>
      <c r="N1449" s="118"/>
      <c r="O1449" s="143" t="str">
        <f>IF(H1449="","",(S1449/S1449)&amp;":"&amp;ROUND(AH1449/S1449,2))</f>
        <v/>
      </c>
      <c r="P1449" s="118"/>
      <c r="Q1449" s="118"/>
      <c r="R1449" s="143" t="str">
        <f>IF(H1449="","",(S1449/S1449)&amp;":"&amp;ROUND(AI1449/S1449,2))</f>
        <v/>
      </c>
      <c r="S1449" s="144" t="str">
        <f t="shared" si="269"/>
        <v/>
      </c>
      <c r="T1449" s="145" t="str">
        <f t="shared" si="270"/>
        <v/>
      </c>
      <c r="U1449" s="118"/>
      <c r="V1449" s="145" t="str">
        <f t="shared" si="271"/>
        <v/>
      </c>
      <c r="W1449" s="144" t="str">
        <f t="shared" si="272"/>
        <v/>
      </c>
      <c r="X1449" s="146" t="str">
        <f>IF(C1449="","",IF(OR(C1449="Trade",C1449="Multi Position"),(X1448+V1449),IF(C1449="Deposit",(X1448+AE1449),IF(C1449="Withdrawal",(X1448-AE1449)))))</f>
        <v/>
      </c>
      <c r="Y1449" s="145" t="str">
        <f t="shared" si="273"/>
        <v/>
      </c>
      <c r="Z1449" s="118"/>
      <c r="AA1449" s="118"/>
      <c r="AB1449" s="118"/>
      <c r="AC1449" s="118"/>
      <c r="AD1449" s="118"/>
      <c r="AE1449" s="139"/>
      <c r="AF1449" s="118"/>
      <c r="AG1449" s="118"/>
      <c r="AH1449" s="147" t="str">
        <f t="shared" si="274"/>
        <v/>
      </c>
      <c r="AI1449" s="147" t="str">
        <f t="shared" si="275"/>
        <v/>
      </c>
      <c r="AJ1449" s="148" t="str">
        <f t="shared" si="264"/>
        <v/>
      </c>
      <c r="AK1449" s="148" t="str">
        <f t="shared" si="265"/>
        <v/>
      </c>
      <c r="AL1449" s="147" t="str">
        <f t="shared" si="266"/>
        <v/>
      </c>
      <c r="AM1449" s="147" t="str">
        <f t="shared" si="267"/>
        <v/>
      </c>
      <c r="AN1449" s="147" t="str">
        <f t="shared" si="268"/>
        <v/>
      </c>
      <c r="AO1449" s="118"/>
    </row>
    <row r="1450" spans="1:41">
      <c r="A1450" s="118"/>
      <c r="B1450" s="118"/>
      <c r="C1450" s="118"/>
      <c r="D1450" s="118"/>
      <c r="E1450" s="118"/>
      <c r="F1450" s="118"/>
      <c r="G1450" s="118"/>
      <c r="H1450" s="118"/>
      <c r="I1450" s="118"/>
      <c r="J1450" s="118"/>
      <c r="K1450" s="118"/>
      <c r="L1450" s="118"/>
      <c r="M1450" s="118"/>
      <c r="N1450" s="118"/>
      <c r="O1450" s="143" t="str">
        <f>IF(H1450="","",(S1450/S1450)&amp;":"&amp;ROUND(AH1450/S1450,2))</f>
        <v/>
      </c>
      <c r="P1450" s="118"/>
      <c r="Q1450" s="118"/>
      <c r="R1450" s="143" t="str">
        <f>IF(H1450="","",(S1450/S1450)&amp;":"&amp;ROUND(AI1450/S1450,2))</f>
        <v/>
      </c>
      <c r="S1450" s="144" t="str">
        <f t="shared" si="269"/>
        <v/>
      </c>
      <c r="T1450" s="145" t="str">
        <f t="shared" si="270"/>
        <v/>
      </c>
      <c r="U1450" s="118"/>
      <c r="V1450" s="145" t="str">
        <f t="shared" si="271"/>
        <v/>
      </c>
      <c r="W1450" s="144" t="str">
        <f t="shared" si="272"/>
        <v/>
      </c>
      <c r="X1450" s="146" t="str">
        <f>IF(C1450="","",IF(OR(C1450="Trade",C1450="Multi Position"),(X1449+V1450),IF(C1450="Deposit",(X1449+AE1450),IF(C1450="Withdrawal",(X1449-AE1450)))))</f>
        <v/>
      </c>
      <c r="Y1450" s="145" t="str">
        <f t="shared" si="273"/>
        <v/>
      </c>
      <c r="Z1450" s="118"/>
      <c r="AA1450" s="118"/>
      <c r="AB1450" s="118"/>
      <c r="AC1450" s="118"/>
      <c r="AD1450" s="118"/>
      <c r="AE1450" s="139"/>
      <c r="AF1450" s="118"/>
      <c r="AG1450" s="118"/>
      <c r="AH1450" s="147" t="str">
        <f t="shared" si="274"/>
        <v/>
      </c>
      <c r="AI1450" s="147" t="str">
        <f t="shared" si="275"/>
        <v/>
      </c>
      <c r="AJ1450" s="148" t="str">
        <f t="shared" si="264"/>
        <v/>
      </c>
      <c r="AK1450" s="148" t="str">
        <f t="shared" si="265"/>
        <v/>
      </c>
      <c r="AL1450" s="147" t="str">
        <f t="shared" si="266"/>
        <v/>
      </c>
      <c r="AM1450" s="147" t="str">
        <f t="shared" si="267"/>
        <v/>
      </c>
      <c r="AN1450" s="147" t="str">
        <f t="shared" si="268"/>
        <v/>
      </c>
      <c r="AO1450" s="118"/>
    </row>
    <row r="1451" spans="1:41">
      <c r="A1451" s="118"/>
      <c r="B1451" s="118"/>
      <c r="C1451" s="118"/>
      <c r="D1451" s="118"/>
      <c r="E1451" s="118"/>
      <c r="F1451" s="118"/>
      <c r="G1451" s="118"/>
      <c r="H1451" s="118"/>
      <c r="I1451" s="118"/>
      <c r="J1451" s="118"/>
      <c r="K1451" s="118"/>
      <c r="L1451" s="118"/>
      <c r="M1451" s="118"/>
      <c r="N1451" s="118"/>
      <c r="O1451" s="143" t="str">
        <f>IF(H1451="","",(S1451/S1451)&amp;":"&amp;ROUND(AH1451/S1451,2))</f>
        <v/>
      </c>
      <c r="P1451" s="118"/>
      <c r="Q1451" s="118"/>
      <c r="R1451" s="143" t="str">
        <f>IF(H1451="","",(S1451/S1451)&amp;":"&amp;ROUND(AI1451/S1451,2))</f>
        <v/>
      </c>
      <c r="S1451" s="144" t="str">
        <f t="shared" si="269"/>
        <v/>
      </c>
      <c r="T1451" s="145" t="str">
        <f t="shared" si="270"/>
        <v/>
      </c>
      <c r="U1451" s="118"/>
      <c r="V1451" s="145" t="str">
        <f t="shared" si="271"/>
        <v/>
      </c>
      <c r="W1451" s="144" t="str">
        <f t="shared" si="272"/>
        <v/>
      </c>
      <c r="X1451" s="146" t="str">
        <f>IF(C1451="","",IF(OR(C1451="Trade",C1451="Multi Position"),(X1450+V1451),IF(C1451="Deposit",(X1450+AE1451),IF(C1451="Withdrawal",(X1450-AE1451)))))</f>
        <v/>
      </c>
      <c r="Y1451" s="145" t="str">
        <f t="shared" si="273"/>
        <v/>
      </c>
      <c r="Z1451" s="118"/>
      <c r="AA1451" s="118"/>
      <c r="AB1451" s="118"/>
      <c r="AC1451" s="118"/>
      <c r="AD1451" s="118"/>
      <c r="AE1451" s="139"/>
      <c r="AF1451" s="118"/>
      <c r="AG1451" s="118"/>
      <c r="AH1451" s="147" t="str">
        <f t="shared" si="274"/>
        <v/>
      </c>
      <c r="AI1451" s="147" t="str">
        <f t="shared" si="275"/>
        <v/>
      </c>
      <c r="AJ1451" s="148" t="str">
        <f t="shared" si="264"/>
        <v/>
      </c>
      <c r="AK1451" s="148" t="str">
        <f t="shared" si="265"/>
        <v/>
      </c>
      <c r="AL1451" s="147" t="str">
        <f t="shared" si="266"/>
        <v/>
      </c>
      <c r="AM1451" s="147" t="str">
        <f t="shared" si="267"/>
        <v/>
      </c>
      <c r="AN1451" s="147" t="str">
        <f t="shared" si="268"/>
        <v/>
      </c>
      <c r="AO1451" s="118"/>
    </row>
    <row r="1452" spans="1:41">
      <c r="A1452" s="118"/>
      <c r="B1452" s="118"/>
      <c r="C1452" s="118"/>
      <c r="D1452" s="118"/>
      <c r="E1452" s="118"/>
      <c r="F1452" s="118"/>
      <c r="G1452" s="118"/>
      <c r="H1452" s="118"/>
      <c r="I1452" s="118"/>
      <c r="J1452" s="118"/>
      <c r="K1452" s="118"/>
      <c r="L1452" s="118"/>
      <c r="M1452" s="118"/>
      <c r="N1452" s="118"/>
      <c r="O1452" s="143" t="str">
        <f>IF(H1452="","",(S1452/S1452)&amp;":"&amp;ROUND(AH1452/S1452,2))</f>
        <v/>
      </c>
      <c r="P1452" s="118"/>
      <c r="Q1452" s="118"/>
      <c r="R1452" s="143" t="str">
        <f>IF(H1452="","",(S1452/S1452)&amp;":"&amp;ROUND(AI1452/S1452,2))</f>
        <v/>
      </c>
      <c r="S1452" s="144" t="str">
        <f t="shared" si="269"/>
        <v/>
      </c>
      <c r="T1452" s="145" t="str">
        <f t="shared" si="270"/>
        <v/>
      </c>
      <c r="U1452" s="118"/>
      <c r="V1452" s="145" t="str">
        <f t="shared" si="271"/>
        <v/>
      </c>
      <c r="W1452" s="144" t="str">
        <f t="shared" si="272"/>
        <v/>
      </c>
      <c r="X1452" s="146" t="str">
        <f>IF(C1452="","",IF(OR(C1452="Trade",C1452="Multi Position"),(X1451+V1452),IF(C1452="Deposit",(X1451+AE1452),IF(C1452="Withdrawal",(X1451-AE1452)))))</f>
        <v/>
      </c>
      <c r="Y1452" s="145" t="str">
        <f t="shared" si="273"/>
        <v/>
      </c>
      <c r="Z1452" s="118"/>
      <c r="AA1452" s="118"/>
      <c r="AB1452" s="118"/>
      <c r="AC1452" s="118"/>
      <c r="AD1452" s="118"/>
      <c r="AE1452" s="139"/>
      <c r="AF1452" s="118"/>
      <c r="AG1452" s="118"/>
      <c r="AH1452" s="147" t="str">
        <f t="shared" si="274"/>
        <v/>
      </c>
      <c r="AI1452" s="147" t="str">
        <f t="shared" si="275"/>
        <v/>
      </c>
      <c r="AJ1452" s="148" t="str">
        <f t="shared" si="264"/>
        <v/>
      </c>
      <c r="AK1452" s="148" t="str">
        <f t="shared" si="265"/>
        <v/>
      </c>
      <c r="AL1452" s="147" t="str">
        <f t="shared" si="266"/>
        <v/>
      </c>
      <c r="AM1452" s="147" t="str">
        <f t="shared" si="267"/>
        <v/>
      </c>
      <c r="AN1452" s="147" t="str">
        <f t="shared" si="268"/>
        <v/>
      </c>
      <c r="AO1452" s="118"/>
    </row>
    <row r="1453" spans="1:41">
      <c r="A1453" s="118"/>
      <c r="B1453" s="118"/>
      <c r="C1453" s="118"/>
      <c r="D1453" s="118"/>
      <c r="E1453" s="118"/>
      <c r="F1453" s="118"/>
      <c r="G1453" s="118"/>
      <c r="H1453" s="118"/>
      <c r="I1453" s="118"/>
      <c r="J1453" s="118"/>
      <c r="K1453" s="118"/>
      <c r="L1453" s="118"/>
      <c r="M1453" s="118"/>
      <c r="N1453" s="118"/>
      <c r="O1453" s="143" t="str">
        <f>IF(H1453="","",(S1453/S1453)&amp;":"&amp;ROUND(AH1453/S1453,2))</f>
        <v/>
      </c>
      <c r="P1453" s="118"/>
      <c r="Q1453" s="118"/>
      <c r="R1453" s="143" t="str">
        <f>IF(H1453="","",(S1453/S1453)&amp;":"&amp;ROUND(AI1453/S1453,2))</f>
        <v/>
      </c>
      <c r="S1453" s="144" t="str">
        <f t="shared" si="269"/>
        <v/>
      </c>
      <c r="T1453" s="145" t="str">
        <f t="shared" si="270"/>
        <v/>
      </c>
      <c r="U1453" s="118"/>
      <c r="V1453" s="145" t="str">
        <f t="shared" si="271"/>
        <v/>
      </c>
      <c r="W1453" s="144" t="str">
        <f t="shared" si="272"/>
        <v/>
      </c>
      <c r="X1453" s="146" t="str">
        <f>IF(C1453="","",IF(OR(C1453="Trade",C1453="Multi Position"),(X1452+V1453),IF(C1453="Deposit",(X1452+AE1453),IF(C1453="Withdrawal",(X1452-AE1453)))))</f>
        <v/>
      </c>
      <c r="Y1453" s="145" t="str">
        <f t="shared" si="273"/>
        <v/>
      </c>
      <c r="Z1453" s="118"/>
      <c r="AA1453" s="118"/>
      <c r="AB1453" s="118"/>
      <c r="AC1453" s="118"/>
      <c r="AD1453" s="118"/>
      <c r="AE1453" s="139"/>
      <c r="AF1453" s="118"/>
      <c r="AG1453" s="118"/>
      <c r="AH1453" s="147" t="str">
        <f t="shared" si="274"/>
        <v/>
      </c>
      <c r="AI1453" s="147" t="str">
        <f t="shared" si="275"/>
        <v/>
      </c>
      <c r="AJ1453" s="148" t="str">
        <f t="shared" si="264"/>
        <v/>
      </c>
      <c r="AK1453" s="148" t="str">
        <f t="shared" si="265"/>
        <v/>
      </c>
      <c r="AL1453" s="147" t="str">
        <f t="shared" si="266"/>
        <v/>
      </c>
      <c r="AM1453" s="147" t="str">
        <f t="shared" si="267"/>
        <v/>
      </c>
      <c r="AN1453" s="147" t="str">
        <f t="shared" si="268"/>
        <v/>
      </c>
      <c r="AO1453" s="118"/>
    </row>
    <row r="1454" spans="1:41">
      <c r="A1454" s="118"/>
      <c r="B1454" s="118"/>
      <c r="C1454" s="118"/>
      <c r="D1454" s="118"/>
      <c r="E1454" s="118"/>
      <c r="F1454" s="118"/>
      <c r="G1454" s="118"/>
      <c r="H1454" s="118"/>
      <c r="I1454" s="118"/>
      <c r="J1454" s="118"/>
      <c r="K1454" s="118"/>
      <c r="L1454" s="118"/>
      <c r="M1454" s="118"/>
      <c r="N1454" s="118"/>
      <c r="O1454" s="143" t="str">
        <f>IF(H1454="","",(S1454/S1454)&amp;":"&amp;ROUND(AH1454/S1454,2))</f>
        <v/>
      </c>
      <c r="P1454" s="118"/>
      <c r="Q1454" s="118"/>
      <c r="R1454" s="143" t="str">
        <f>IF(H1454="","",(S1454/S1454)&amp;":"&amp;ROUND(AI1454/S1454,2))</f>
        <v/>
      </c>
      <c r="S1454" s="144" t="str">
        <f t="shared" si="269"/>
        <v/>
      </c>
      <c r="T1454" s="145" t="str">
        <f t="shared" si="270"/>
        <v/>
      </c>
      <c r="U1454" s="118"/>
      <c r="V1454" s="145" t="str">
        <f t="shared" si="271"/>
        <v/>
      </c>
      <c r="W1454" s="144" t="str">
        <f t="shared" si="272"/>
        <v/>
      </c>
      <c r="X1454" s="146" t="str">
        <f>IF(C1454="","",IF(OR(C1454="Trade",C1454="Multi Position"),(X1453+V1454),IF(C1454="Deposit",(X1453+AE1454),IF(C1454="Withdrawal",(X1453-AE1454)))))</f>
        <v/>
      </c>
      <c r="Y1454" s="145" t="str">
        <f t="shared" si="273"/>
        <v/>
      </c>
      <c r="Z1454" s="118"/>
      <c r="AA1454" s="118"/>
      <c r="AB1454" s="118"/>
      <c r="AC1454" s="118"/>
      <c r="AD1454" s="118"/>
      <c r="AE1454" s="139"/>
      <c r="AF1454" s="118"/>
      <c r="AG1454" s="118"/>
      <c r="AH1454" s="147" t="str">
        <f t="shared" si="274"/>
        <v/>
      </c>
      <c r="AI1454" s="147" t="str">
        <f t="shared" si="275"/>
        <v/>
      </c>
      <c r="AJ1454" s="148" t="str">
        <f t="shared" si="264"/>
        <v/>
      </c>
      <c r="AK1454" s="148" t="str">
        <f t="shared" si="265"/>
        <v/>
      </c>
      <c r="AL1454" s="147" t="str">
        <f t="shared" si="266"/>
        <v/>
      </c>
      <c r="AM1454" s="147" t="str">
        <f t="shared" si="267"/>
        <v/>
      </c>
      <c r="AN1454" s="147" t="str">
        <f t="shared" si="268"/>
        <v/>
      </c>
      <c r="AO1454" s="118"/>
    </row>
    <row r="1455" spans="1:41">
      <c r="A1455" s="118"/>
      <c r="B1455" s="118"/>
      <c r="C1455" s="118"/>
      <c r="D1455" s="118"/>
      <c r="E1455" s="118"/>
      <c r="F1455" s="118"/>
      <c r="G1455" s="118"/>
      <c r="H1455" s="118"/>
      <c r="I1455" s="118"/>
      <c r="J1455" s="118"/>
      <c r="K1455" s="118"/>
      <c r="L1455" s="118"/>
      <c r="M1455" s="118"/>
      <c r="N1455" s="118"/>
      <c r="O1455" s="143" t="str">
        <f>IF(H1455="","",(S1455/S1455)&amp;":"&amp;ROUND(AH1455/S1455,2))</f>
        <v/>
      </c>
      <c r="P1455" s="118"/>
      <c r="Q1455" s="118"/>
      <c r="R1455" s="143" t="str">
        <f>IF(H1455="","",(S1455/S1455)&amp;":"&amp;ROUND(AI1455/S1455,2))</f>
        <v/>
      </c>
      <c r="S1455" s="144" t="str">
        <f t="shared" si="269"/>
        <v/>
      </c>
      <c r="T1455" s="145" t="str">
        <f t="shared" si="270"/>
        <v/>
      </c>
      <c r="U1455" s="118"/>
      <c r="V1455" s="145" t="str">
        <f t="shared" si="271"/>
        <v/>
      </c>
      <c r="W1455" s="144" t="str">
        <f t="shared" si="272"/>
        <v/>
      </c>
      <c r="X1455" s="146" t="str">
        <f>IF(C1455="","",IF(OR(C1455="Trade",C1455="Multi Position"),(X1454+V1455),IF(C1455="Deposit",(X1454+AE1455),IF(C1455="Withdrawal",(X1454-AE1455)))))</f>
        <v/>
      </c>
      <c r="Y1455" s="145" t="str">
        <f t="shared" si="273"/>
        <v/>
      </c>
      <c r="Z1455" s="118"/>
      <c r="AA1455" s="118"/>
      <c r="AB1455" s="118"/>
      <c r="AC1455" s="118"/>
      <c r="AD1455" s="118"/>
      <c r="AE1455" s="139"/>
      <c r="AF1455" s="118"/>
      <c r="AG1455" s="118"/>
      <c r="AH1455" s="147" t="str">
        <f t="shared" si="274"/>
        <v/>
      </c>
      <c r="AI1455" s="147" t="str">
        <f t="shared" si="275"/>
        <v/>
      </c>
      <c r="AJ1455" s="148" t="str">
        <f t="shared" si="264"/>
        <v/>
      </c>
      <c r="AK1455" s="148" t="str">
        <f t="shared" si="265"/>
        <v/>
      </c>
      <c r="AL1455" s="147" t="str">
        <f t="shared" si="266"/>
        <v/>
      </c>
      <c r="AM1455" s="147" t="str">
        <f t="shared" si="267"/>
        <v/>
      </c>
      <c r="AN1455" s="147" t="str">
        <f t="shared" si="268"/>
        <v/>
      </c>
      <c r="AO1455" s="118"/>
    </row>
    <row r="1456" spans="1:41">
      <c r="A1456" s="118"/>
      <c r="B1456" s="118"/>
      <c r="C1456" s="118"/>
      <c r="D1456" s="118"/>
      <c r="E1456" s="118"/>
      <c r="F1456" s="118"/>
      <c r="G1456" s="118"/>
      <c r="H1456" s="118"/>
      <c r="I1456" s="118"/>
      <c r="J1456" s="118"/>
      <c r="K1456" s="118"/>
      <c r="L1456" s="118"/>
      <c r="M1456" s="118"/>
      <c r="N1456" s="118"/>
      <c r="O1456" s="143" t="str">
        <f>IF(H1456="","",(S1456/S1456)&amp;":"&amp;ROUND(AH1456/S1456,2))</f>
        <v/>
      </c>
      <c r="P1456" s="118"/>
      <c r="Q1456" s="118"/>
      <c r="R1456" s="143" t="str">
        <f>IF(H1456="","",(S1456/S1456)&amp;":"&amp;ROUND(AI1456/S1456,2))</f>
        <v/>
      </c>
      <c r="S1456" s="144" t="str">
        <f t="shared" si="269"/>
        <v/>
      </c>
      <c r="T1456" s="145" t="str">
        <f t="shared" si="270"/>
        <v/>
      </c>
      <c r="U1456" s="118"/>
      <c r="V1456" s="145" t="str">
        <f t="shared" si="271"/>
        <v/>
      </c>
      <c r="W1456" s="144" t="str">
        <f t="shared" si="272"/>
        <v/>
      </c>
      <c r="X1456" s="146" t="str">
        <f>IF(C1456="","",IF(OR(C1456="Trade",C1456="Multi Position"),(X1455+V1456),IF(C1456="Deposit",(X1455+AE1456),IF(C1456="Withdrawal",(X1455-AE1456)))))</f>
        <v/>
      </c>
      <c r="Y1456" s="145" t="str">
        <f t="shared" si="273"/>
        <v/>
      </c>
      <c r="Z1456" s="118"/>
      <c r="AA1456" s="118"/>
      <c r="AB1456" s="118"/>
      <c r="AC1456" s="118"/>
      <c r="AD1456" s="118"/>
      <c r="AE1456" s="139"/>
      <c r="AF1456" s="118"/>
      <c r="AG1456" s="118"/>
      <c r="AH1456" s="147" t="str">
        <f t="shared" si="274"/>
        <v/>
      </c>
      <c r="AI1456" s="147" t="str">
        <f t="shared" si="275"/>
        <v/>
      </c>
      <c r="AJ1456" s="148" t="str">
        <f t="shared" si="264"/>
        <v/>
      </c>
      <c r="AK1456" s="148" t="str">
        <f t="shared" si="265"/>
        <v/>
      </c>
      <c r="AL1456" s="147" t="str">
        <f t="shared" si="266"/>
        <v/>
      </c>
      <c r="AM1456" s="147" t="str">
        <f t="shared" si="267"/>
        <v/>
      </c>
      <c r="AN1456" s="147" t="str">
        <f t="shared" si="268"/>
        <v/>
      </c>
      <c r="AO1456" s="118"/>
    </row>
    <row r="1457" spans="1:41">
      <c r="A1457" s="118"/>
      <c r="B1457" s="118"/>
      <c r="C1457" s="118"/>
      <c r="D1457" s="118"/>
      <c r="E1457" s="118"/>
      <c r="F1457" s="118"/>
      <c r="G1457" s="118"/>
      <c r="H1457" s="118"/>
      <c r="I1457" s="118"/>
      <c r="J1457" s="118"/>
      <c r="K1457" s="118"/>
      <c r="L1457" s="118"/>
      <c r="M1457" s="118"/>
      <c r="N1457" s="118"/>
      <c r="O1457" s="143" t="str">
        <f>IF(H1457="","",(S1457/S1457)&amp;":"&amp;ROUND(AH1457/S1457,2))</f>
        <v/>
      </c>
      <c r="P1457" s="118"/>
      <c r="Q1457" s="118"/>
      <c r="R1457" s="143" t="str">
        <f>IF(H1457="","",(S1457/S1457)&amp;":"&amp;ROUND(AI1457/S1457,2))</f>
        <v/>
      </c>
      <c r="S1457" s="144" t="str">
        <f t="shared" si="269"/>
        <v/>
      </c>
      <c r="T1457" s="145" t="str">
        <f t="shared" si="270"/>
        <v/>
      </c>
      <c r="U1457" s="118"/>
      <c r="V1457" s="145" t="str">
        <f t="shared" si="271"/>
        <v/>
      </c>
      <c r="W1457" s="144" t="str">
        <f t="shared" si="272"/>
        <v/>
      </c>
      <c r="X1457" s="146" t="str">
        <f>IF(C1457="","",IF(OR(C1457="Trade",C1457="Multi Position"),(X1456+V1457),IF(C1457="Deposit",(X1456+AE1457),IF(C1457="Withdrawal",(X1456-AE1457)))))</f>
        <v/>
      </c>
      <c r="Y1457" s="145" t="str">
        <f t="shared" si="273"/>
        <v/>
      </c>
      <c r="Z1457" s="118"/>
      <c r="AA1457" s="118"/>
      <c r="AB1457" s="118"/>
      <c r="AC1457" s="118"/>
      <c r="AD1457" s="118"/>
      <c r="AE1457" s="139"/>
      <c r="AF1457" s="118"/>
      <c r="AG1457" s="118"/>
      <c r="AH1457" s="147" t="str">
        <f t="shared" si="274"/>
        <v/>
      </c>
      <c r="AI1457" s="147" t="str">
        <f t="shared" si="275"/>
        <v/>
      </c>
      <c r="AJ1457" s="148" t="str">
        <f t="shared" si="264"/>
        <v/>
      </c>
      <c r="AK1457" s="148" t="str">
        <f t="shared" si="265"/>
        <v/>
      </c>
      <c r="AL1457" s="147" t="str">
        <f t="shared" si="266"/>
        <v/>
      </c>
      <c r="AM1457" s="147" t="str">
        <f t="shared" si="267"/>
        <v/>
      </c>
      <c r="AN1457" s="147" t="str">
        <f t="shared" si="268"/>
        <v/>
      </c>
      <c r="AO1457" s="118"/>
    </row>
    <row r="1458" spans="1:41">
      <c r="A1458" s="118"/>
      <c r="B1458" s="118"/>
      <c r="C1458" s="118"/>
      <c r="D1458" s="118"/>
      <c r="E1458" s="118"/>
      <c r="F1458" s="118"/>
      <c r="G1458" s="118"/>
      <c r="H1458" s="118"/>
      <c r="I1458" s="118"/>
      <c r="J1458" s="118"/>
      <c r="K1458" s="118"/>
      <c r="L1458" s="118"/>
      <c r="M1458" s="118"/>
      <c r="N1458" s="118"/>
      <c r="O1458" s="143" t="str">
        <f>IF(H1458="","",(S1458/S1458)&amp;":"&amp;ROUND(AH1458/S1458,2))</f>
        <v/>
      </c>
      <c r="P1458" s="118"/>
      <c r="Q1458" s="118"/>
      <c r="R1458" s="143" t="str">
        <f>IF(H1458="","",(S1458/S1458)&amp;":"&amp;ROUND(AI1458/S1458,2))</f>
        <v/>
      </c>
      <c r="S1458" s="144" t="str">
        <f t="shared" si="269"/>
        <v/>
      </c>
      <c r="T1458" s="145" t="str">
        <f t="shared" si="270"/>
        <v/>
      </c>
      <c r="U1458" s="118"/>
      <c r="V1458" s="145" t="str">
        <f t="shared" si="271"/>
        <v/>
      </c>
      <c r="W1458" s="144" t="str">
        <f t="shared" si="272"/>
        <v/>
      </c>
      <c r="X1458" s="146" t="str">
        <f>IF(C1458="","",IF(OR(C1458="Trade",C1458="Multi Position"),(X1457+V1458),IF(C1458="Deposit",(X1457+AE1458),IF(C1458="Withdrawal",(X1457-AE1458)))))</f>
        <v/>
      </c>
      <c r="Y1458" s="145" t="str">
        <f t="shared" si="273"/>
        <v/>
      </c>
      <c r="Z1458" s="118"/>
      <c r="AA1458" s="118"/>
      <c r="AB1458" s="118"/>
      <c r="AC1458" s="118"/>
      <c r="AD1458" s="118"/>
      <c r="AE1458" s="139"/>
      <c r="AF1458" s="118"/>
      <c r="AG1458" s="118"/>
      <c r="AH1458" s="147" t="str">
        <f t="shared" si="274"/>
        <v/>
      </c>
      <c r="AI1458" s="147" t="str">
        <f t="shared" si="275"/>
        <v/>
      </c>
      <c r="AJ1458" s="148" t="str">
        <f t="shared" si="264"/>
        <v/>
      </c>
      <c r="AK1458" s="148" t="str">
        <f t="shared" si="265"/>
        <v/>
      </c>
      <c r="AL1458" s="147" t="str">
        <f t="shared" si="266"/>
        <v/>
      </c>
      <c r="AM1458" s="147" t="str">
        <f t="shared" si="267"/>
        <v/>
      </c>
      <c r="AN1458" s="147" t="str">
        <f t="shared" si="268"/>
        <v/>
      </c>
      <c r="AO1458" s="118"/>
    </row>
    <row r="1459" spans="1:41">
      <c r="A1459" s="118"/>
      <c r="B1459" s="118"/>
      <c r="C1459" s="118"/>
      <c r="D1459" s="118"/>
      <c r="E1459" s="118"/>
      <c r="F1459" s="118"/>
      <c r="G1459" s="118"/>
      <c r="H1459" s="118"/>
      <c r="I1459" s="118"/>
      <c r="J1459" s="118"/>
      <c r="K1459" s="118"/>
      <c r="L1459" s="118"/>
      <c r="M1459" s="118"/>
      <c r="N1459" s="118"/>
      <c r="O1459" s="143" t="str">
        <f>IF(H1459="","",(S1459/S1459)&amp;":"&amp;ROUND(AH1459/S1459,2))</f>
        <v/>
      </c>
      <c r="P1459" s="118"/>
      <c r="Q1459" s="118"/>
      <c r="R1459" s="143" t="str">
        <f>IF(H1459="","",(S1459/S1459)&amp;":"&amp;ROUND(AI1459/S1459,2))</f>
        <v/>
      </c>
      <c r="S1459" s="144" t="str">
        <f t="shared" si="269"/>
        <v/>
      </c>
      <c r="T1459" s="145" t="str">
        <f t="shared" si="270"/>
        <v/>
      </c>
      <c r="U1459" s="118"/>
      <c r="V1459" s="145" t="str">
        <f t="shared" si="271"/>
        <v/>
      </c>
      <c r="W1459" s="144" t="str">
        <f t="shared" si="272"/>
        <v/>
      </c>
      <c r="X1459" s="146" t="str">
        <f>IF(C1459="","",IF(OR(C1459="Trade",C1459="Multi Position"),(X1458+V1459),IF(C1459="Deposit",(X1458+AE1459),IF(C1459="Withdrawal",(X1458-AE1459)))))</f>
        <v/>
      </c>
      <c r="Y1459" s="145" t="str">
        <f t="shared" si="273"/>
        <v/>
      </c>
      <c r="Z1459" s="118"/>
      <c r="AA1459" s="118"/>
      <c r="AB1459" s="118"/>
      <c r="AC1459" s="118"/>
      <c r="AD1459" s="118"/>
      <c r="AE1459" s="139"/>
      <c r="AF1459" s="118"/>
      <c r="AG1459" s="118"/>
      <c r="AH1459" s="147" t="str">
        <f t="shared" si="274"/>
        <v/>
      </c>
      <c r="AI1459" s="147" t="str">
        <f t="shared" si="275"/>
        <v/>
      </c>
      <c r="AJ1459" s="148" t="str">
        <f t="shared" si="264"/>
        <v/>
      </c>
      <c r="AK1459" s="148" t="str">
        <f t="shared" si="265"/>
        <v/>
      </c>
      <c r="AL1459" s="147" t="str">
        <f t="shared" si="266"/>
        <v/>
      </c>
      <c r="AM1459" s="147" t="str">
        <f t="shared" si="267"/>
        <v/>
      </c>
      <c r="AN1459" s="147" t="str">
        <f t="shared" si="268"/>
        <v/>
      </c>
      <c r="AO1459" s="118"/>
    </row>
    <row r="1460" spans="1:41">
      <c r="A1460" s="118"/>
      <c r="B1460" s="118"/>
      <c r="C1460" s="118"/>
      <c r="D1460" s="118"/>
      <c r="E1460" s="118"/>
      <c r="F1460" s="118"/>
      <c r="G1460" s="118"/>
      <c r="H1460" s="118"/>
      <c r="I1460" s="118"/>
      <c r="J1460" s="118"/>
      <c r="K1460" s="118"/>
      <c r="L1460" s="118"/>
      <c r="M1460" s="118"/>
      <c r="N1460" s="118"/>
      <c r="O1460" s="143" t="str">
        <f>IF(H1460="","",(S1460/S1460)&amp;":"&amp;ROUND(AH1460/S1460,2))</f>
        <v/>
      </c>
      <c r="P1460" s="118"/>
      <c r="Q1460" s="118"/>
      <c r="R1460" s="143" t="str">
        <f>IF(H1460="","",(S1460/S1460)&amp;":"&amp;ROUND(AI1460/S1460,2))</f>
        <v/>
      </c>
      <c r="S1460" s="144" t="str">
        <f t="shared" si="269"/>
        <v/>
      </c>
      <c r="T1460" s="145" t="str">
        <f t="shared" si="270"/>
        <v/>
      </c>
      <c r="U1460" s="118"/>
      <c r="V1460" s="145" t="str">
        <f t="shared" si="271"/>
        <v/>
      </c>
      <c r="W1460" s="144" t="str">
        <f t="shared" si="272"/>
        <v/>
      </c>
      <c r="X1460" s="146" t="str">
        <f>IF(C1460="","",IF(OR(C1460="Trade",C1460="Multi Position"),(X1459+V1460),IF(C1460="Deposit",(X1459+AE1460),IF(C1460="Withdrawal",(X1459-AE1460)))))</f>
        <v/>
      </c>
      <c r="Y1460" s="145" t="str">
        <f t="shared" si="273"/>
        <v/>
      </c>
      <c r="Z1460" s="118"/>
      <c r="AA1460" s="118"/>
      <c r="AB1460" s="118"/>
      <c r="AC1460" s="118"/>
      <c r="AD1460" s="118"/>
      <c r="AE1460" s="139"/>
      <c r="AF1460" s="118"/>
      <c r="AG1460" s="118"/>
      <c r="AH1460" s="147" t="str">
        <f t="shared" si="274"/>
        <v/>
      </c>
      <c r="AI1460" s="147" t="str">
        <f t="shared" si="275"/>
        <v/>
      </c>
      <c r="AJ1460" s="148" t="str">
        <f t="shared" si="264"/>
        <v/>
      </c>
      <c r="AK1460" s="148" t="str">
        <f t="shared" si="265"/>
        <v/>
      </c>
      <c r="AL1460" s="147" t="str">
        <f t="shared" si="266"/>
        <v/>
      </c>
      <c r="AM1460" s="147" t="str">
        <f t="shared" si="267"/>
        <v/>
      </c>
      <c r="AN1460" s="147" t="str">
        <f t="shared" si="268"/>
        <v/>
      </c>
      <c r="AO1460" s="118"/>
    </row>
    <row r="1461" spans="1:41">
      <c r="A1461" s="118"/>
      <c r="B1461" s="118"/>
      <c r="C1461" s="118"/>
      <c r="D1461" s="118"/>
      <c r="E1461" s="118"/>
      <c r="F1461" s="118"/>
      <c r="G1461" s="118"/>
      <c r="H1461" s="118"/>
      <c r="I1461" s="118"/>
      <c r="J1461" s="118"/>
      <c r="K1461" s="118"/>
      <c r="L1461" s="118"/>
      <c r="M1461" s="118"/>
      <c r="N1461" s="118"/>
      <c r="O1461" s="143" t="str">
        <f>IF(H1461="","",(S1461/S1461)&amp;":"&amp;ROUND(AH1461/S1461,2))</f>
        <v/>
      </c>
      <c r="P1461" s="118"/>
      <c r="Q1461" s="118"/>
      <c r="R1461" s="143" t="str">
        <f>IF(H1461="","",(S1461/S1461)&amp;":"&amp;ROUND(AI1461/S1461,2))</f>
        <v/>
      </c>
      <c r="S1461" s="144" t="str">
        <f t="shared" si="269"/>
        <v/>
      </c>
      <c r="T1461" s="145" t="str">
        <f t="shared" si="270"/>
        <v/>
      </c>
      <c r="U1461" s="118"/>
      <c r="V1461" s="145" t="str">
        <f t="shared" si="271"/>
        <v/>
      </c>
      <c r="W1461" s="144" t="str">
        <f t="shared" si="272"/>
        <v/>
      </c>
      <c r="X1461" s="146" t="str">
        <f>IF(C1461="","",IF(OR(C1461="Trade",C1461="Multi Position"),(X1460+V1461),IF(C1461="Deposit",(X1460+AE1461),IF(C1461="Withdrawal",(X1460-AE1461)))))</f>
        <v/>
      </c>
      <c r="Y1461" s="145" t="str">
        <f t="shared" si="273"/>
        <v/>
      </c>
      <c r="Z1461" s="118"/>
      <c r="AA1461" s="118"/>
      <c r="AB1461" s="118"/>
      <c r="AC1461" s="118"/>
      <c r="AD1461" s="118"/>
      <c r="AE1461" s="139"/>
      <c r="AF1461" s="118"/>
      <c r="AG1461" s="118"/>
      <c r="AH1461" s="147" t="str">
        <f t="shared" si="274"/>
        <v/>
      </c>
      <c r="AI1461" s="147" t="str">
        <f t="shared" si="275"/>
        <v/>
      </c>
      <c r="AJ1461" s="148" t="str">
        <f t="shared" si="264"/>
        <v/>
      </c>
      <c r="AK1461" s="148" t="str">
        <f t="shared" si="265"/>
        <v/>
      </c>
      <c r="AL1461" s="147" t="str">
        <f t="shared" si="266"/>
        <v/>
      </c>
      <c r="AM1461" s="147" t="str">
        <f t="shared" si="267"/>
        <v/>
      </c>
      <c r="AN1461" s="147" t="str">
        <f t="shared" si="268"/>
        <v/>
      </c>
      <c r="AO1461" s="118"/>
    </row>
    <row r="1462" spans="1:41">
      <c r="A1462" s="118"/>
      <c r="B1462" s="118"/>
      <c r="C1462" s="118"/>
      <c r="D1462" s="118"/>
      <c r="E1462" s="118"/>
      <c r="F1462" s="118"/>
      <c r="G1462" s="118"/>
      <c r="H1462" s="118"/>
      <c r="I1462" s="118"/>
      <c r="J1462" s="118"/>
      <c r="K1462" s="118"/>
      <c r="L1462" s="118"/>
      <c r="M1462" s="118"/>
      <c r="N1462" s="118"/>
      <c r="O1462" s="143" t="str">
        <f>IF(H1462="","",(S1462/S1462)&amp;":"&amp;ROUND(AH1462/S1462,2))</f>
        <v/>
      </c>
      <c r="P1462" s="118"/>
      <c r="Q1462" s="118"/>
      <c r="R1462" s="143" t="str">
        <f>IF(H1462="","",(S1462/S1462)&amp;":"&amp;ROUND(AI1462/S1462,2))</f>
        <v/>
      </c>
      <c r="S1462" s="144" t="str">
        <f t="shared" si="269"/>
        <v/>
      </c>
      <c r="T1462" s="145" t="str">
        <f t="shared" si="270"/>
        <v/>
      </c>
      <c r="U1462" s="118"/>
      <c r="V1462" s="145" t="str">
        <f t="shared" si="271"/>
        <v/>
      </c>
      <c r="W1462" s="144" t="str">
        <f t="shared" si="272"/>
        <v/>
      </c>
      <c r="X1462" s="146" t="str">
        <f>IF(C1462="","",IF(OR(C1462="Trade",C1462="Multi Position"),(X1461+V1462),IF(C1462="Deposit",(X1461+AE1462),IF(C1462="Withdrawal",(X1461-AE1462)))))</f>
        <v/>
      </c>
      <c r="Y1462" s="145" t="str">
        <f t="shared" si="273"/>
        <v/>
      </c>
      <c r="Z1462" s="118"/>
      <c r="AA1462" s="118"/>
      <c r="AB1462" s="118"/>
      <c r="AC1462" s="118"/>
      <c r="AD1462" s="118"/>
      <c r="AE1462" s="139"/>
      <c r="AF1462" s="118"/>
      <c r="AG1462" s="118"/>
      <c r="AH1462" s="147" t="str">
        <f t="shared" si="274"/>
        <v/>
      </c>
      <c r="AI1462" s="147" t="str">
        <f t="shared" si="275"/>
        <v/>
      </c>
      <c r="AJ1462" s="148" t="str">
        <f t="shared" si="264"/>
        <v/>
      </c>
      <c r="AK1462" s="148" t="str">
        <f t="shared" si="265"/>
        <v/>
      </c>
      <c r="AL1462" s="147" t="str">
        <f t="shared" si="266"/>
        <v/>
      </c>
      <c r="AM1462" s="147" t="str">
        <f t="shared" si="267"/>
        <v/>
      </c>
      <c r="AN1462" s="147" t="str">
        <f t="shared" si="268"/>
        <v/>
      </c>
      <c r="AO1462" s="118"/>
    </row>
    <row r="1463" spans="1:41">
      <c r="A1463" s="118"/>
      <c r="B1463" s="118"/>
      <c r="C1463" s="118"/>
      <c r="D1463" s="118"/>
      <c r="E1463" s="118"/>
      <c r="F1463" s="118"/>
      <c r="G1463" s="118"/>
      <c r="H1463" s="118"/>
      <c r="I1463" s="118"/>
      <c r="J1463" s="118"/>
      <c r="K1463" s="118"/>
      <c r="L1463" s="118"/>
      <c r="M1463" s="118"/>
      <c r="N1463" s="118"/>
      <c r="O1463" s="143" t="str">
        <f>IF(H1463="","",(S1463/S1463)&amp;":"&amp;ROUND(AH1463/S1463,2))</f>
        <v/>
      </c>
      <c r="P1463" s="118"/>
      <c r="Q1463" s="118"/>
      <c r="R1463" s="143" t="str">
        <f>IF(H1463="","",(S1463/S1463)&amp;":"&amp;ROUND(AI1463/S1463,2))</f>
        <v/>
      </c>
      <c r="S1463" s="144" t="str">
        <f t="shared" si="269"/>
        <v/>
      </c>
      <c r="T1463" s="145" t="str">
        <f t="shared" si="270"/>
        <v/>
      </c>
      <c r="U1463" s="118"/>
      <c r="V1463" s="145" t="str">
        <f t="shared" si="271"/>
        <v/>
      </c>
      <c r="W1463" s="144" t="str">
        <f t="shared" si="272"/>
        <v/>
      </c>
      <c r="X1463" s="146" t="str">
        <f>IF(C1463="","",IF(OR(C1463="Trade",C1463="Multi Position"),(X1462+V1463),IF(C1463="Deposit",(X1462+AE1463),IF(C1463="Withdrawal",(X1462-AE1463)))))</f>
        <v/>
      </c>
      <c r="Y1463" s="145" t="str">
        <f t="shared" si="273"/>
        <v/>
      </c>
      <c r="Z1463" s="118"/>
      <c r="AA1463" s="118"/>
      <c r="AB1463" s="118"/>
      <c r="AC1463" s="118"/>
      <c r="AD1463" s="118"/>
      <c r="AE1463" s="139"/>
      <c r="AF1463" s="118"/>
      <c r="AG1463" s="118"/>
      <c r="AH1463" s="147" t="str">
        <f t="shared" si="274"/>
        <v/>
      </c>
      <c r="AI1463" s="147" t="str">
        <f t="shared" si="275"/>
        <v/>
      </c>
      <c r="AJ1463" s="148" t="str">
        <f t="shared" si="264"/>
        <v/>
      </c>
      <c r="AK1463" s="148" t="str">
        <f t="shared" si="265"/>
        <v/>
      </c>
      <c r="AL1463" s="147" t="str">
        <f t="shared" si="266"/>
        <v/>
      </c>
      <c r="AM1463" s="147" t="str">
        <f t="shared" si="267"/>
        <v/>
      </c>
      <c r="AN1463" s="147" t="str">
        <f t="shared" si="268"/>
        <v/>
      </c>
      <c r="AO1463" s="118"/>
    </row>
    <row r="1464" spans="1:41">
      <c r="A1464" s="118"/>
      <c r="B1464" s="118"/>
      <c r="C1464" s="118"/>
      <c r="D1464" s="118"/>
      <c r="E1464" s="118"/>
      <c r="F1464" s="118"/>
      <c r="G1464" s="118"/>
      <c r="H1464" s="118"/>
      <c r="I1464" s="118"/>
      <c r="J1464" s="118"/>
      <c r="K1464" s="118"/>
      <c r="L1464" s="118"/>
      <c r="M1464" s="118"/>
      <c r="N1464" s="118"/>
      <c r="O1464" s="143" t="str">
        <f>IF(H1464="","",(S1464/S1464)&amp;":"&amp;ROUND(AH1464/S1464,2))</f>
        <v/>
      </c>
      <c r="P1464" s="118"/>
      <c r="Q1464" s="118"/>
      <c r="R1464" s="143" t="str">
        <f>IF(H1464="","",(S1464/S1464)&amp;":"&amp;ROUND(AI1464/S1464,2))</f>
        <v/>
      </c>
      <c r="S1464" s="144" t="str">
        <f t="shared" si="269"/>
        <v/>
      </c>
      <c r="T1464" s="145" t="str">
        <f t="shared" si="270"/>
        <v/>
      </c>
      <c r="U1464" s="118"/>
      <c r="V1464" s="145" t="str">
        <f t="shared" si="271"/>
        <v/>
      </c>
      <c r="W1464" s="144" t="str">
        <f t="shared" si="272"/>
        <v/>
      </c>
      <c r="X1464" s="146" t="str">
        <f>IF(C1464="","",IF(OR(C1464="Trade",C1464="Multi Position"),(X1463+V1464),IF(C1464="Deposit",(X1463+AE1464),IF(C1464="Withdrawal",(X1463-AE1464)))))</f>
        <v/>
      </c>
      <c r="Y1464" s="145" t="str">
        <f t="shared" si="273"/>
        <v/>
      </c>
      <c r="Z1464" s="118"/>
      <c r="AA1464" s="118"/>
      <c r="AB1464" s="118"/>
      <c r="AC1464" s="118"/>
      <c r="AD1464" s="118"/>
      <c r="AE1464" s="139"/>
      <c r="AF1464" s="118"/>
      <c r="AG1464" s="118"/>
      <c r="AH1464" s="147" t="str">
        <f t="shared" si="274"/>
        <v/>
      </c>
      <c r="AI1464" s="147" t="str">
        <f t="shared" si="275"/>
        <v/>
      </c>
      <c r="AJ1464" s="148" t="str">
        <f t="shared" si="264"/>
        <v/>
      </c>
      <c r="AK1464" s="148" t="str">
        <f t="shared" si="265"/>
        <v/>
      </c>
      <c r="AL1464" s="147" t="str">
        <f t="shared" si="266"/>
        <v/>
      </c>
      <c r="AM1464" s="147" t="str">
        <f t="shared" si="267"/>
        <v/>
      </c>
      <c r="AN1464" s="147" t="str">
        <f t="shared" si="268"/>
        <v/>
      </c>
      <c r="AO1464" s="118"/>
    </row>
    <row r="1465" spans="1:41">
      <c r="A1465" s="118"/>
      <c r="B1465" s="118"/>
      <c r="C1465" s="118"/>
      <c r="D1465" s="118"/>
      <c r="E1465" s="118"/>
      <c r="F1465" s="118"/>
      <c r="G1465" s="118"/>
      <c r="H1465" s="118"/>
      <c r="I1465" s="118"/>
      <c r="J1465" s="118"/>
      <c r="K1465" s="118"/>
      <c r="L1465" s="118"/>
      <c r="M1465" s="118"/>
      <c r="N1465" s="118"/>
      <c r="O1465" s="143" t="str">
        <f>IF(H1465="","",(S1465/S1465)&amp;":"&amp;ROUND(AH1465/S1465,2))</f>
        <v/>
      </c>
      <c r="P1465" s="118"/>
      <c r="Q1465" s="118"/>
      <c r="R1465" s="143" t="str">
        <f>IF(H1465="","",(S1465/S1465)&amp;":"&amp;ROUND(AI1465/S1465,2))</f>
        <v/>
      </c>
      <c r="S1465" s="144" t="str">
        <f t="shared" si="269"/>
        <v/>
      </c>
      <c r="T1465" s="145" t="str">
        <f t="shared" si="270"/>
        <v/>
      </c>
      <c r="U1465" s="118"/>
      <c r="V1465" s="145" t="str">
        <f t="shared" si="271"/>
        <v/>
      </c>
      <c r="W1465" s="144" t="str">
        <f t="shared" si="272"/>
        <v/>
      </c>
      <c r="X1465" s="146" t="str">
        <f>IF(C1465="","",IF(OR(C1465="Trade",C1465="Multi Position"),(X1464+V1465),IF(C1465="Deposit",(X1464+AE1465),IF(C1465="Withdrawal",(X1464-AE1465)))))</f>
        <v/>
      </c>
      <c r="Y1465" s="145" t="str">
        <f t="shared" si="273"/>
        <v/>
      </c>
      <c r="Z1465" s="118"/>
      <c r="AA1465" s="118"/>
      <c r="AB1465" s="118"/>
      <c r="AC1465" s="118"/>
      <c r="AD1465" s="118"/>
      <c r="AE1465" s="139"/>
      <c r="AF1465" s="118"/>
      <c r="AG1465" s="118"/>
      <c r="AH1465" s="147" t="str">
        <f t="shared" si="274"/>
        <v/>
      </c>
      <c r="AI1465" s="147" t="str">
        <f t="shared" si="275"/>
        <v/>
      </c>
      <c r="AJ1465" s="148" t="str">
        <f t="shared" si="264"/>
        <v/>
      </c>
      <c r="AK1465" s="148" t="str">
        <f t="shared" si="265"/>
        <v/>
      </c>
      <c r="AL1465" s="147" t="str">
        <f t="shared" si="266"/>
        <v/>
      </c>
      <c r="AM1465" s="147" t="str">
        <f t="shared" si="267"/>
        <v/>
      </c>
      <c r="AN1465" s="147" t="str">
        <f t="shared" si="268"/>
        <v/>
      </c>
      <c r="AO1465" s="118"/>
    </row>
    <row r="1466" spans="1:41">
      <c r="A1466" s="118"/>
      <c r="B1466" s="118"/>
      <c r="C1466" s="118"/>
      <c r="D1466" s="118"/>
      <c r="E1466" s="118"/>
      <c r="F1466" s="118"/>
      <c r="G1466" s="118"/>
      <c r="H1466" s="118"/>
      <c r="I1466" s="118"/>
      <c r="J1466" s="118"/>
      <c r="K1466" s="118"/>
      <c r="L1466" s="118"/>
      <c r="M1466" s="118"/>
      <c r="N1466" s="118"/>
      <c r="O1466" s="143" t="str">
        <f>IF(H1466="","",(S1466/S1466)&amp;":"&amp;ROUND(AH1466/S1466,2))</f>
        <v/>
      </c>
      <c r="P1466" s="118"/>
      <c r="Q1466" s="118"/>
      <c r="R1466" s="143" t="str">
        <f>IF(H1466="","",(S1466/S1466)&amp;":"&amp;ROUND(AI1466/S1466,2))</f>
        <v/>
      </c>
      <c r="S1466" s="144" t="str">
        <f t="shared" si="269"/>
        <v/>
      </c>
      <c r="T1466" s="145" t="str">
        <f t="shared" si="270"/>
        <v/>
      </c>
      <c r="U1466" s="118"/>
      <c r="V1466" s="145" t="str">
        <f t="shared" si="271"/>
        <v/>
      </c>
      <c r="W1466" s="144" t="str">
        <f t="shared" si="272"/>
        <v/>
      </c>
      <c r="X1466" s="146" t="str">
        <f>IF(C1466="","",IF(OR(C1466="Trade",C1466="Multi Position"),(X1465+V1466),IF(C1466="Deposit",(X1465+AE1466),IF(C1466="Withdrawal",(X1465-AE1466)))))</f>
        <v/>
      </c>
      <c r="Y1466" s="145" t="str">
        <f t="shared" si="273"/>
        <v/>
      </c>
      <c r="Z1466" s="118"/>
      <c r="AA1466" s="118"/>
      <c r="AB1466" s="118"/>
      <c r="AC1466" s="118"/>
      <c r="AD1466" s="118"/>
      <c r="AE1466" s="139"/>
      <c r="AF1466" s="118"/>
      <c r="AG1466" s="118"/>
      <c r="AH1466" s="147" t="str">
        <f t="shared" si="274"/>
        <v/>
      </c>
      <c r="AI1466" s="147" t="str">
        <f t="shared" si="275"/>
        <v/>
      </c>
      <c r="AJ1466" s="148" t="str">
        <f t="shared" si="264"/>
        <v/>
      </c>
      <c r="AK1466" s="148" t="str">
        <f t="shared" si="265"/>
        <v/>
      </c>
      <c r="AL1466" s="147" t="str">
        <f t="shared" si="266"/>
        <v/>
      </c>
      <c r="AM1466" s="147" t="str">
        <f t="shared" si="267"/>
        <v/>
      </c>
      <c r="AN1466" s="147" t="str">
        <f t="shared" si="268"/>
        <v/>
      </c>
      <c r="AO1466" s="118"/>
    </row>
    <row r="1467" spans="1:41">
      <c r="A1467" s="118"/>
      <c r="B1467" s="118"/>
      <c r="C1467" s="118"/>
      <c r="D1467" s="118"/>
      <c r="E1467" s="118"/>
      <c r="F1467" s="118"/>
      <c r="G1467" s="118"/>
      <c r="H1467" s="118"/>
      <c r="I1467" s="118"/>
      <c r="J1467" s="118"/>
      <c r="K1467" s="118"/>
      <c r="L1467" s="118"/>
      <c r="M1467" s="118"/>
      <c r="N1467" s="118"/>
      <c r="O1467" s="143" t="str">
        <f>IF(H1467="","",(S1467/S1467)&amp;":"&amp;ROUND(AH1467/S1467,2))</f>
        <v/>
      </c>
      <c r="P1467" s="118"/>
      <c r="Q1467" s="118"/>
      <c r="R1467" s="143" t="str">
        <f>IF(H1467="","",(S1467/S1467)&amp;":"&amp;ROUND(AI1467/S1467,2))</f>
        <v/>
      </c>
      <c r="S1467" s="144" t="str">
        <f t="shared" si="269"/>
        <v/>
      </c>
      <c r="T1467" s="145" t="str">
        <f t="shared" si="270"/>
        <v/>
      </c>
      <c r="U1467" s="118"/>
      <c r="V1467" s="145" t="str">
        <f t="shared" si="271"/>
        <v/>
      </c>
      <c r="W1467" s="144" t="str">
        <f t="shared" si="272"/>
        <v/>
      </c>
      <c r="X1467" s="146" t="str">
        <f>IF(C1467="","",IF(OR(C1467="Trade",C1467="Multi Position"),(X1466+V1467),IF(C1467="Deposit",(X1466+AE1467),IF(C1467="Withdrawal",(X1466-AE1467)))))</f>
        <v/>
      </c>
      <c r="Y1467" s="145" t="str">
        <f t="shared" si="273"/>
        <v/>
      </c>
      <c r="Z1467" s="118"/>
      <c r="AA1467" s="118"/>
      <c r="AB1467" s="118"/>
      <c r="AC1467" s="118"/>
      <c r="AD1467" s="118"/>
      <c r="AE1467" s="139"/>
      <c r="AF1467" s="118"/>
      <c r="AG1467" s="118"/>
      <c r="AH1467" s="147" t="str">
        <f t="shared" si="274"/>
        <v/>
      </c>
      <c r="AI1467" s="147" t="str">
        <f t="shared" si="275"/>
        <v/>
      </c>
      <c r="AJ1467" s="148" t="str">
        <f t="shared" si="264"/>
        <v/>
      </c>
      <c r="AK1467" s="148" t="str">
        <f t="shared" si="265"/>
        <v/>
      </c>
      <c r="AL1467" s="147" t="str">
        <f t="shared" si="266"/>
        <v/>
      </c>
      <c r="AM1467" s="147" t="str">
        <f t="shared" si="267"/>
        <v/>
      </c>
      <c r="AN1467" s="147" t="str">
        <f t="shared" si="268"/>
        <v/>
      </c>
      <c r="AO1467" s="118"/>
    </row>
    <row r="1468" spans="1:41">
      <c r="A1468" s="118"/>
      <c r="B1468" s="118"/>
      <c r="C1468" s="118"/>
      <c r="D1468" s="118"/>
      <c r="E1468" s="118"/>
      <c r="F1468" s="118"/>
      <c r="G1468" s="118"/>
      <c r="H1468" s="118"/>
      <c r="I1468" s="118"/>
      <c r="J1468" s="118"/>
      <c r="K1468" s="118"/>
      <c r="L1468" s="118"/>
      <c r="M1468" s="118"/>
      <c r="N1468" s="118"/>
      <c r="O1468" s="143" t="str">
        <f>IF(H1468="","",(S1468/S1468)&amp;":"&amp;ROUND(AH1468/S1468,2))</f>
        <v/>
      </c>
      <c r="P1468" s="118"/>
      <c r="Q1468" s="118"/>
      <c r="R1468" s="143" t="str">
        <f>IF(H1468="","",(S1468/S1468)&amp;":"&amp;ROUND(AI1468/S1468,2))</f>
        <v/>
      </c>
      <c r="S1468" s="144" t="str">
        <f t="shared" si="269"/>
        <v/>
      </c>
      <c r="T1468" s="145" t="str">
        <f t="shared" si="270"/>
        <v/>
      </c>
      <c r="U1468" s="118"/>
      <c r="V1468" s="145" t="str">
        <f t="shared" si="271"/>
        <v/>
      </c>
      <c r="W1468" s="144" t="str">
        <f t="shared" si="272"/>
        <v/>
      </c>
      <c r="X1468" s="146" t="str">
        <f>IF(C1468="","",IF(OR(C1468="Trade",C1468="Multi Position"),(X1467+V1468),IF(C1468="Deposit",(X1467+AE1468),IF(C1468="Withdrawal",(X1467-AE1468)))))</f>
        <v/>
      </c>
      <c r="Y1468" s="145" t="str">
        <f t="shared" si="273"/>
        <v/>
      </c>
      <c r="Z1468" s="118"/>
      <c r="AA1468" s="118"/>
      <c r="AB1468" s="118"/>
      <c r="AC1468" s="118"/>
      <c r="AD1468" s="118"/>
      <c r="AE1468" s="139"/>
      <c r="AF1468" s="118"/>
      <c r="AG1468" s="118"/>
      <c r="AH1468" s="147" t="str">
        <f t="shared" si="274"/>
        <v/>
      </c>
      <c r="AI1468" s="147" t="str">
        <f t="shared" si="275"/>
        <v/>
      </c>
      <c r="AJ1468" s="148" t="str">
        <f t="shared" si="264"/>
        <v/>
      </c>
      <c r="AK1468" s="148" t="str">
        <f t="shared" si="265"/>
        <v/>
      </c>
      <c r="AL1468" s="147" t="str">
        <f t="shared" si="266"/>
        <v/>
      </c>
      <c r="AM1468" s="147" t="str">
        <f t="shared" si="267"/>
        <v/>
      </c>
      <c r="AN1468" s="147" t="str">
        <f t="shared" si="268"/>
        <v/>
      </c>
      <c r="AO1468" s="118"/>
    </row>
    <row r="1469" spans="1:41">
      <c r="A1469" s="118"/>
      <c r="B1469" s="118"/>
      <c r="C1469" s="118"/>
      <c r="D1469" s="118"/>
      <c r="E1469" s="118"/>
      <c r="F1469" s="118"/>
      <c r="G1469" s="118"/>
      <c r="H1469" s="118"/>
      <c r="I1469" s="118"/>
      <c r="J1469" s="118"/>
      <c r="K1469" s="118"/>
      <c r="L1469" s="118"/>
      <c r="M1469" s="118"/>
      <c r="N1469" s="118"/>
      <c r="O1469" s="143" t="str">
        <f>IF(H1469="","",(S1469/S1469)&amp;":"&amp;ROUND(AH1469/S1469,2))</f>
        <v/>
      </c>
      <c r="P1469" s="118"/>
      <c r="Q1469" s="118"/>
      <c r="R1469" s="143" t="str">
        <f>IF(H1469="","",(S1469/S1469)&amp;":"&amp;ROUND(AI1469/S1469,2))</f>
        <v/>
      </c>
      <c r="S1469" s="144" t="str">
        <f t="shared" si="269"/>
        <v/>
      </c>
      <c r="T1469" s="145" t="str">
        <f t="shared" si="270"/>
        <v/>
      </c>
      <c r="U1469" s="118"/>
      <c r="V1469" s="145" t="str">
        <f t="shared" si="271"/>
        <v/>
      </c>
      <c r="W1469" s="144" t="str">
        <f t="shared" si="272"/>
        <v/>
      </c>
      <c r="X1469" s="146" t="str">
        <f>IF(C1469="","",IF(OR(C1469="Trade",C1469="Multi Position"),(X1468+V1469),IF(C1469="Deposit",(X1468+AE1469),IF(C1469="Withdrawal",(X1468-AE1469)))))</f>
        <v/>
      </c>
      <c r="Y1469" s="145" t="str">
        <f t="shared" si="273"/>
        <v/>
      </c>
      <c r="Z1469" s="118"/>
      <c r="AA1469" s="118"/>
      <c r="AB1469" s="118"/>
      <c r="AC1469" s="118"/>
      <c r="AD1469" s="118"/>
      <c r="AE1469" s="139"/>
      <c r="AF1469" s="118"/>
      <c r="AG1469" s="118"/>
      <c r="AH1469" s="147" t="str">
        <f t="shared" si="274"/>
        <v/>
      </c>
      <c r="AI1469" s="147" t="str">
        <f t="shared" si="275"/>
        <v/>
      </c>
      <c r="AJ1469" s="148" t="str">
        <f t="shared" si="264"/>
        <v/>
      </c>
      <c r="AK1469" s="148" t="str">
        <f t="shared" si="265"/>
        <v/>
      </c>
      <c r="AL1469" s="147" t="str">
        <f t="shared" si="266"/>
        <v/>
      </c>
      <c r="AM1469" s="147" t="str">
        <f t="shared" si="267"/>
        <v/>
      </c>
      <c r="AN1469" s="147" t="str">
        <f t="shared" si="268"/>
        <v/>
      </c>
      <c r="AO1469" s="118"/>
    </row>
    <row r="1470" spans="1:41">
      <c r="A1470" s="118"/>
      <c r="B1470" s="118"/>
      <c r="C1470" s="118"/>
      <c r="D1470" s="118"/>
      <c r="E1470" s="118"/>
      <c r="F1470" s="118"/>
      <c r="G1470" s="118"/>
      <c r="H1470" s="118"/>
      <c r="I1470" s="118"/>
      <c r="J1470" s="118"/>
      <c r="K1470" s="118"/>
      <c r="L1470" s="118"/>
      <c r="M1470" s="118"/>
      <c r="N1470" s="118"/>
      <c r="O1470" s="143" t="str">
        <f>IF(H1470="","",(S1470/S1470)&amp;":"&amp;ROUND(AH1470/S1470,2))</f>
        <v/>
      </c>
      <c r="P1470" s="118"/>
      <c r="Q1470" s="118"/>
      <c r="R1470" s="143" t="str">
        <f>IF(H1470="","",(S1470/S1470)&amp;":"&amp;ROUND(AI1470/S1470,2))</f>
        <v/>
      </c>
      <c r="S1470" s="144" t="str">
        <f t="shared" si="269"/>
        <v/>
      </c>
      <c r="T1470" s="145" t="str">
        <f t="shared" si="270"/>
        <v/>
      </c>
      <c r="U1470" s="118"/>
      <c r="V1470" s="145" t="str">
        <f t="shared" si="271"/>
        <v/>
      </c>
      <c r="W1470" s="144" t="str">
        <f t="shared" si="272"/>
        <v/>
      </c>
      <c r="X1470" s="146" t="str">
        <f>IF(C1470="","",IF(OR(C1470="Trade",C1470="Multi Position"),(X1469+V1470),IF(C1470="Deposit",(X1469+AE1470),IF(C1470="Withdrawal",(X1469-AE1470)))))</f>
        <v/>
      </c>
      <c r="Y1470" s="145" t="str">
        <f t="shared" si="273"/>
        <v/>
      </c>
      <c r="Z1470" s="118"/>
      <c r="AA1470" s="118"/>
      <c r="AB1470" s="118"/>
      <c r="AC1470" s="118"/>
      <c r="AD1470" s="118"/>
      <c r="AE1470" s="139"/>
      <c r="AF1470" s="118"/>
      <c r="AG1470" s="118"/>
      <c r="AH1470" s="147" t="str">
        <f t="shared" si="274"/>
        <v/>
      </c>
      <c r="AI1470" s="147" t="str">
        <f t="shared" si="275"/>
        <v/>
      </c>
      <c r="AJ1470" s="148" t="str">
        <f t="shared" si="264"/>
        <v/>
      </c>
      <c r="AK1470" s="148" t="str">
        <f t="shared" si="265"/>
        <v/>
      </c>
      <c r="AL1470" s="147" t="str">
        <f t="shared" si="266"/>
        <v/>
      </c>
      <c r="AM1470" s="147" t="str">
        <f t="shared" si="267"/>
        <v/>
      </c>
      <c r="AN1470" s="147" t="str">
        <f t="shared" si="268"/>
        <v/>
      </c>
      <c r="AO1470" s="118"/>
    </row>
    <row r="1471" spans="1:41">
      <c r="A1471" s="118"/>
      <c r="B1471" s="118"/>
      <c r="C1471" s="118"/>
      <c r="D1471" s="118"/>
      <c r="E1471" s="118"/>
      <c r="F1471" s="118"/>
      <c r="G1471" s="118"/>
      <c r="H1471" s="118"/>
      <c r="I1471" s="118"/>
      <c r="J1471" s="118"/>
      <c r="K1471" s="118"/>
      <c r="L1471" s="118"/>
      <c r="M1471" s="118"/>
      <c r="N1471" s="118"/>
      <c r="O1471" s="143" t="str">
        <f>IF(H1471="","",(S1471/S1471)&amp;":"&amp;ROUND(AH1471/S1471,2))</f>
        <v/>
      </c>
      <c r="P1471" s="118"/>
      <c r="Q1471" s="118"/>
      <c r="R1471" s="143" t="str">
        <f>IF(H1471="","",(S1471/S1471)&amp;":"&amp;ROUND(AI1471/S1471,2))</f>
        <v/>
      </c>
      <c r="S1471" s="144" t="str">
        <f t="shared" si="269"/>
        <v/>
      </c>
      <c r="T1471" s="145" t="str">
        <f t="shared" si="270"/>
        <v/>
      </c>
      <c r="U1471" s="118"/>
      <c r="V1471" s="145" t="str">
        <f t="shared" si="271"/>
        <v/>
      </c>
      <c r="W1471" s="144" t="str">
        <f t="shared" si="272"/>
        <v/>
      </c>
      <c r="X1471" s="146" t="str">
        <f>IF(C1471="","",IF(OR(C1471="Trade",C1471="Multi Position"),(X1470+V1471),IF(C1471="Deposit",(X1470+AE1471),IF(C1471="Withdrawal",(X1470-AE1471)))))</f>
        <v/>
      </c>
      <c r="Y1471" s="145" t="str">
        <f t="shared" si="273"/>
        <v/>
      </c>
      <c r="Z1471" s="118"/>
      <c r="AA1471" s="118"/>
      <c r="AB1471" s="118"/>
      <c r="AC1471" s="118"/>
      <c r="AD1471" s="118"/>
      <c r="AE1471" s="139"/>
      <c r="AF1471" s="118"/>
      <c r="AG1471" s="118"/>
      <c r="AH1471" s="147" t="str">
        <f t="shared" si="274"/>
        <v/>
      </c>
      <c r="AI1471" s="147" t="str">
        <f t="shared" si="275"/>
        <v/>
      </c>
      <c r="AJ1471" s="148" t="str">
        <f t="shared" si="264"/>
        <v/>
      </c>
      <c r="AK1471" s="148" t="str">
        <f t="shared" si="265"/>
        <v/>
      </c>
      <c r="AL1471" s="147" t="str">
        <f t="shared" si="266"/>
        <v/>
      </c>
      <c r="AM1471" s="147" t="str">
        <f t="shared" si="267"/>
        <v/>
      </c>
      <c r="AN1471" s="147" t="str">
        <f t="shared" si="268"/>
        <v/>
      </c>
      <c r="AO1471" s="118"/>
    </row>
    <row r="1472" spans="1:41">
      <c r="A1472" s="118"/>
      <c r="B1472" s="118"/>
      <c r="C1472" s="118"/>
      <c r="D1472" s="118"/>
      <c r="E1472" s="118"/>
      <c r="F1472" s="118"/>
      <c r="G1472" s="118"/>
      <c r="H1472" s="118"/>
      <c r="I1472" s="118"/>
      <c r="J1472" s="118"/>
      <c r="K1472" s="118"/>
      <c r="L1472" s="118"/>
      <c r="M1472" s="118"/>
      <c r="N1472" s="118"/>
      <c r="O1472" s="143" t="str">
        <f>IF(H1472="","",(S1472/S1472)&amp;":"&amp;ROUND(AH1472/S1472,2))</f>
        <v/>
      </c>
      <c r="P1472" s="118"/>
      <c r="Q1472" s="118"/>
      <c r="R1472" s="143" t="str">
        <f>IF(H1472="","",(S1472/S1472)&amp;":"&amp;ROUND(AI1472/S1472,2))</f>
        <v/>
      </c>
      <c r="S1472" s="144" t="str">
        <f t="shared" si="269"/>
        <v/>
      </c>
      <c r="T1472" s="145" t="str">
        <f t="shared" si="270"/>
        <v/>
      </c>
      <c r="U1472" s="118"/>
      <c r="V1472" s="145" t="str">
        <f t="shared" si="271"/>
        <v/>
      </c>
      <c r="W1472" s="144" t="str">
        <f t="shared" si="272"/>
        <v/>
      </c>
      <c r="X1472" s="146" t="str">
        <f>IF(C1472="","",IF(OR(C1472="Trade",C1472="Multi Position"),(X1471+V1472),IF(C1472="Deposit",(X1471+AE1472),IF(C1472="Withdrawal",(X1471-AE1472)))))</f>
        <v/>
      </c>
      <c r="Y1472" s="145" t="str">
        <f t="shared" si="273"/>
        <v/>
      </c>
      <c r="Z1472" s="118"/>
      <c r="AA1472" s="118"/>
      <c r="AB1472" s="118"/>
      <c r="AC1472" s="118"/>
      <c r="AD1472" s="118"/>
      <c r="AE1472" s="139"/>
      <c r="AF1472" s="118"/>
      <c r="AG1472" s="118"/>
      <c r="AH1472" s="147" t="str">
        <f t="shared" si="274"/>
        <v/>
      </c>
      <c r="AI1472" s="147" t="str">
        <f t="shared" si="275"/>
        <v/>
      </c>
      <c r="AJ1472" s="148" t="str">
        <f t="shared" si="264"/>
        <v/>
      </c>
      <c r="AK1472" s="148" t="str">
        <f t="shared" si="265"/>
        <v/>
      </c>
      <c r="AL1472" s="147" t="str">
        <f t="shared" si="266"/>
        <v/>
      </c>
      <c r="AM1472" s="147" t="str">
        <f t="shared" si="267"/>
        <v/>
      </c>
      <c r="AN1472" s="147" t="str">
        <f t="shared" si="268"/>
        <v/>
      </c>
      <c r="AO1472" s="118"/>
    </row>
    <row r="1473" spans="1:41">
      <c r="A1473" s="118"/>
      <c r="B1473" s="118"/>
      <c r="C1473" s="118"/>
      <c r="D1473" s="118"/>
      <c r="E1473" s="118"/>
      <c r="F1473" s="118"/>
      <c r="G1473" s="118"/>
      <c r="H1473" s="118"/>
      <c r="I1473" s="118"/>
      <c r="J1473" s="118"/>
      <c r="K1473" s="118"/>
      <c r="L1473" s="118"/>
      <c r="M1473" s="118"/>
      <c r="N1473" s="118"/>
      <c r="O1473" s="143" t="str">
        <f>IF(H1473="","",(S1473/S1473)&amp;":"&amp;ROUND(AH1473/S1473,2))</f>
        <v/>
      </c>
      <c r="P1473" s="118"/>
      <c r="Q1473" s="118"/>
      <c r="R1473" s="143" t="str">
        <f>IF(H1473="","",(S1473/S1473)&amp;":"&amp;ROUND(AI1473/S1473,2))</f>
        <v/>
      </c>
      <c r="S1473" s="144" t="str">
        <f t="shared" si="269"/>
        <v/>
      </c>
      <c r="T1473" s="145" t="str">
        <f t="shared" si="270"/>
        <v/>
      </c>
      <c r="U1473" s="118"/>
      <c r="V1473" s="145" t="str">
        <f t="shared" si="271"/>
        <v/>
      </c>
      <c r="W1473" s="144" t="str">
        <f t="shared" si="272"/>
        <v/>
      </c>
      <c r="X1473" s="146" t="str">
        <f>IF(C1473="","",IF(OR(C1473="Trade",C1473="Multi Position"),(X1472+V1473),IF(C1473="Deposit",(X1472+AE1473),IF(C1473="Withdrawal",(X1472-AE1473)))))</f>
        <v/>
      </c>
      <c r="Y1473" s="145" t="str">
        <f t="shared" si="273"/>
        <v/>
      </c>
      <c r="Z1473" s="118"/>
      <c r="AA1473" s="118"/>
      <c r="AB1473" s="118"/>
      <c r="AC1473" s="118"/>
      <c r="AD1473" s="118"/>
      <c r="AE1473" s="139"/>
      <c r="AF1473" s="118"/>
      <c r="AG1473" s="118"/>
      <c r="AH1473" s="147" t="str">
        <f t="shared" si="274"/>
        <v/>
      </c>
      <c r="AI1473" s="147" t="str">
        <f t="shared" si="275"/>
        <v/>
      </c>
      <c r="AJ1473" s="148" t="str">
        <f t="shared" si="264"/>
        <v/>
      </c>
      <c r="AK1473" s="148" t="str">
        <f t="shared" si="265"/>
        <v/>
      </c>
      <c r="AL1473" s="147" t="str">
        <f t="shared" si="266"/>
        <v/>
      </c>
      <c r="AM1473" s="147" t="str">
        <f t="shared" si="267"/>
        <v/>
      </c>
      <c r="AN1473" s="147" t="str">
        <f t="shared" si="268"/>
        <v/>
      </c>
      <c r="AO1473" s="118"/>
    </row>
    <row r="1474" spans="1:41">
      <c r="A1474" s="118"/>
      <c r="B1474" s="118"/>
      <c r="C1474" s="118"/>
      <c r="D1474" s="118"/>
      <c r="E1474" s="118"/>
      <c r="F1474" s="118"/>
      <c r="G1474" s="118"/>
      <c r="H1474" s="118"/>
      <c r="I1474" s="118"/>
      <c r="J1474" s="118"/>
      <c r="K1474" s="118"/>
      <c r="L1474" s="118"/>
      <c r="M1474" s="118"/>
      <c r="N1474" s="118"/>
      <c r="O1474" s="143" t="str">
        <f>IF(H1474="","",(S1474/S1474)&amp;":"&amp;ROUND(AH1474/S1474,2))</f>
        <v/>
      </c>
      <c r="P1474" s="118"/>
      <c r="Q1474" s="118"/>
      <c r="R1474" s="143" t="str">
        <f>IF(H1474="","",(S1474/S1474)&amp;":"&amp;ROUND(AI1474/S1474,2))</f>
        <v/>
      </c>
      <c r="S1474" s="144" t="str">
        <f t="shared" si="269"/>
        <v/>
      </c>
      <c r="T1474" s="145" t="str">
        <f t="shared" si="270"/>
        <v/>
      </c>
      <c r="U1474" s="118"/>
      <c r="V1474" s="145" t="str">
        <f t="shared" si="271"/>
        <v/>
      </c>
      <c r="W1474" s="144" t="str">
        <f t="shared" si="272"/>
        <v/>
      </c>
      <c r="X1474" s="146" t="str">
        <f>IF(C1474="","",IF(OR(C1474="Trade",C1474="Multi Position"),(X1473+V1474),IF(C1474="Deposit",(X1473+AE1474),IF(C1474="Withdrawal",(X1473-AE1474)))))</f>
        <v/>
      </c>
      <c r="Y1474" s="145" t="str">
        <f t="shared" si="273"/>
        <v/>
      </c>
      <c r="Z1474" s="118"/>
      <c r="AA1474" s="118"/>
      <c r="AB1474" s="118"/>
      <c r="AC1474" s="118"/>
      <c r="AD1474" s="118"/>
      <c r="AE1474" s="139"/>
      <c r="AF1474" s="118"/>
      <c r="AG1474" s="118"/>
      <c r="AH1474" s="147" t="str">
        <f t="shared" si="274"/>
        <v/>
      </c>
      <c r="AI1474" s="147" t="str">
        <f t="shared" si="275"/>
        <v/>
      </c>
      <c r="AJ1474" s="148" t="str">
        <f t="shared" si="264"/>
        <v/>
      </c>
      <c r="AK1474" s="148" t="str">
        <f t="shared" si="265"/>
        <v/>
      </c>
      <c r="AL1474" s="147" t="str">
        <f t="shared" si="266"/>
        <v/>
      </c>
      <c r="AM1474" s="147" t="str">
        <f t="shared" si="267"/>
        <v/>
      </c>
      <c r="AN1474" s="147" t="str">
        <f t="shared" si="268"/>
        <v/>
      </c>
      <c r="AO1474" s="118"/>
    </row>
    <row r="1475" spans="1:41">
      <c r="A1475" s="118"/>
      <c r="B1475" s="118"/>
      <c r="C1475" s="118"/>
      <c r="D1475" s="118"/>
      <c r="E1475" s="118"/>
      <c r="F1475" s="118"/>
      <c r="G1475" s="118"/>
      <c r="H1475" s="118"/>
      <c r="I1475" s="118"/>
      <c r="J1475" s="118"/>
      <c r="K1475" s="118"/>
      <c r="L1475" s="118"/>
      <c r="M1475" s="118"/>
      <c r="N1475" s="118"/>
      <c r="O1475" s="143" t="str">
        <f>IF(H1475="","",(S1475/S1475)&amp;":"&amp;ROUND(AH1475/S1475,2))</f>
        <v/>
      </c>
      <c r="P1475" s="118"/>
      <c r="Q1475" s="118"/>
      <c r="R1475" s="143" t="str">
        <f>IF(H1475="","",(S1475/S1475)&amp;":"&amp;ROUND(AI1475/S1475,2))</f>
        <v/>
      </c>
      <c r="S1475" s="144" t="str">
        <f t="shared" si="269"/>
        <v/>
      </c>
      <c r="T1475" s="145" t="str">
        <f t="shared" si="270"/>
        <v/>
      </c>
      <c r="U1475" s="118"/>
      <c r="V1475" s="145" t="str">
        <f t="shared" si="271"/>
        <v/>
      </c>
      <c r="W1475" s="144" t="str">
        <f t="shared" si="272"/>
        <v/>
      </c>
      <c r="X1475" s="146" t="str">
        <f>IF(C1475="","",IF(OR(C1475="Trade",C1475="Multi Position"),(X1474+V1475),IF(C1475="Deposit",(X1474+AE1475),IF(C1475="Withdrawal",(X1474-AE1475)))))</f>
        <v/>
      </c>
      <c r="Y1475" s="145" t="str">
        <f t="shared" si="273"/>
        <v/>
      </c>
      <c r="Z1475" s="118"/>
      <c r="AA1475" s="118"/>
      <c r="AB1475" s="118"/>
      <c r="AC1475" s="118"/>
      <c r="AD1475" s="118"/>
      <c r="AE1475" s="139"/>
      <c r="AF1475" s="118"/>
      <c r="AG1475" s="118"/>
      <c r="AH1475" s="147" t="str">
        <f t="shared" si="274"/>
        <v/>
      </c>
      <c r="AI1475" s="147" t="str">
        <f t="shared" si="275"/>
        <v/>
      </c>
      <c r="AJ1475" s="148" t="str">
        <f t="shared" si="264"/>
        <v/>
      </c>
      <c r="AK1475" s="148" t="str">
        <f t="shared" si="265"/>
        <v/>
      </c>
      <c r="AL1475" s="147" t="str">
        <f t="shared" si="266"/>
        <v/>
      </c>
      <c r="AM1475" s="147" t="str">
        <f t="shared" si="267"/>
        <v/>
      </c>
      <c r="AN1475" s="147" t="str">
        <f t="shared" si="268"/>
        <v/>
      </c>
      <c r="AO1475" s="118"/>
    </row>
    <row r="1476" spans="1:41">
      <c r="A1476" s="118"/>
      <c r="B1476" s="118"/>
      <c r="C1476" s="118"/>
      <c r="D1476" s="118"/>
      <c r="E1476" s="118"/>
      <c r="F1476" s="118"/>
      <c r="G1476" s="118"/>
      <c r="H1476" s="118"/>
      <c r="I1476" s="118"/>
      <c r="J1476" s="118"/>
      <c r="K1476" s="118"/>
      <c r="L1476" s="118"/>
      <c r="M1476" s="118"/>
      <c r="N1476" s="118"/>
      <c r="O1476" s="143" t="str">
        <f>IF(H1476="","",(S1476/S1476)&amp;":"&amp;ROUND(AH1476/S1476,2))</f>
        <v/>
      </c>
      <c r="P1476" s="118"/>
      <c r="Q1476" s="118"/>
      <c r="R1476" s="143" t="str">
        <f>IF(H1476="","",(S1476/S1476)&amp;":"&amp;ROUND(AI1476/S1476,2))</f>
        <v/>
      </c>
      <c r="S1476" s="144" t="str">
        <f t="shared" si="269"/>
        <v/>
      </c>
      <c r="T1476" s="145" t="str">
        <f t="shared" si="270"/>
        <v/>
      </c>
      <c r="U1476" s="118"/>
      <c r="V1476" s="145" t="str">
        <f t="shared" si="271"/>
        <v/>
      </c>
      <c r="W1476" s="144" t="str">
        <f t="shared" si="272"/>
        <v/>
      </c>
      <c r="X1476" s="146" t="str">
        <f>IF(C1476="","",IF(OR(C1476="Trade",C1476="Multi Position"),(X1475+V1476),IF(C1476="Deposit",(X1475+AE1476),IF(C1476="Withdrawal",(X1475-AE1476)))))</f>
        <v/>
      </c>
      <c r="Y1476" s="145" t="str">
        <f t="shared" si="273"/>
        <v/>
      </c>
      <c r="Z1476" s="118"/>
      <c r="AA1476" s="118"/>
      <c r="AB1476" s="118"/>
      <c r="AC1476" s="118"/>
      <c r="AD1476" s="118"/>
      <c r="AE1476" s="139"/>
      <c r="AF1476" s="118"/>
      <c r="AG1476" s="118"/>
      <c r="AH1476" s="147" t="str">
        <f t="shared" si="274"/>
        <v/>
      </c>
      <c r="AI1476" s="147" t="str">
        <f t="shared" si="275"/>
        <v/>
      </c>
      <c r="AJ1476" s="148" t="str">
        <f t="shared" si="264"/>
        <v/>
      </c>
      <c r="AK1476" s="148" t="str">
        <f t="shared" si="265"/>
        <v/>
      </c>
      <c r="AL1476" s="147" t="str">
        <f t="shared" si="266"/>
        <v/>
      </c>
      <c r="AM1476" s="147" t="str">
        <f t="shared" si="267"/>
        <v/>
      </c>
      <c r="AN1476" s="147" t="str">
        <f t="shared" si="268"/>
        <v/>
      </c>
      <c r="AO1476" s="118"/>
    </row>
    <row r="1477" spans="1:41">
      <c r="A1477" s="118"/>
      <c r="B1477" s="118"/>
      <c r="C1477" s="118"/>
      <c r="D1477" s="118"/>
      <c r="E1477" s="118"/>
      <c r="F1477" s="118"/>
      <c r="G1477" s="118"/>
      <c r="H1477" s="118"/>
      <c r="I1477" s="118"/>
      <c r="J1477" s="118"/>
      <c r="K1477" s="118"/>
      <c r="L1477" s="118"/>
      <c r="M1477" s="118"/>
      <c r="N1477" s="118"/>
      <c r="O1477" s="143" t="str">
        <f>IF(H1477="","",(S1477/S1477)&amp;":"&amp;ROUND(AH1477/S1477,2))</f>
        <v/>
      </c>
      <c r="P1477" s="118"/>
      <c r="Q1477" s="118"/>
      <c r="R1477" s="143" t="str">
        <f>IF(H1477="","",(S1477/S1477)&amp;":"&amp;ROUND(AI1477/S1477,2))</f>
        <v/>
      </c>
      <c r="S1477" s="144" t="str">
        <f t="shared" si="269"/>
        <v/>
      </c>
      <c r="T1477" s="145" t="str">
        <f t="shared" si="270"/>
        <v/>
      </c>
      <c r="U1477" s="118"/>
      <c r="V1477" s="145" t="str">
        <f t="shared" si="271"/>
        <v/>
      </c>
      <c r="W1477" s="144" t="str">
        <f t="shared" si="272"/>
        <v/>
      </c>
      <c r="X1477" s="146" t="str">
        <f>IF(C1477="","",IF(OR(C1477="Trade",C1477="Multi Position"),(X1476+V1477),IF(C1477="Deposit",(X1476+AE1477),IF(C1477="Withdrawal",(X1476-AE1477)))))</f>
        <v/>
      </c>
      <c r="Y1477" s="145" t="str">
        <f t="shared" si="273"/>
        <v/>
      </c>
      <c r="Z1477" s="118"/>
      <c r="AA1477" s="118"/>
      <c r="AB1477" s="118"/>
      <c r="AC1477" s="118"/>
      <c r="AD1477" s="118"/>
      <c r="AE1477" s="139"/>
      <c r="AF1477" s="118"/>
      <c r="AG1477" s="118"/>
      <c r="AH1477" s="147" t="str">
        <f t="shared" si="274"/>
        <v/>
      </c>
      <c r="AI1477" s="147" t="str">
        <f t="shared" si="275"/>
        <v/>
      </c>
      <c r="AJ1477" s="148" t="str">
        <f t="shared" si="264"/>
        <v/>
      </c>
      <c r="AK1477" s="148" t="str">
        <f t="shared" si="265"/>
        <v/>
      </c>
      <c r="AL1477" s="147" t="str">
        <f t="shared" si="266"/>
        <v/>
      </c>
      <c r="AM1477" s="147" t="str">
        <f t="shared" si="267"/>
        <v/>
      </c>
      <c r="AN1477" s="147" t="str">
        <f t="shared" si="268"/>
        <v/>
      </c>
      <c r="AO1477" s="118"/>
    </row>
    <row r="1478" spans="1:41">
      <c r="A1478" s="118"/>
      <c r="B1478" s="118"/>
      <c r="C1478" s="118"/>
      <c r="D1478" s="118"/>
      <c r="E1478" s="118"/>
      <c r="F1478" s="118"/>
      <c r="G1478" s="118"/>
      <c r="H1478" s="118"/>
      <c r="I1478" s="118"/>
      <c r="J1478" s="118"/>
      <c r="K1478" s="118"/>
      <c r="L1478" s="118"/>
      <c r="M1478" s="118"/>
      <c r="N1478" s="118"/>
      <c r="O1478" s="143" t="str">
        <f>IF(H1478="","",(S1478/S1478)&amp;":"&amp;ROUND(AH1478/S1478,2))</f>
        <v/>
      </c>
      <c r="P1478" s="118"/>
      <c r="Q1478" s="118"/>
      <c r="R1478" s="143" t="str">
        <f>IF(H1478="","",(S1478/S1478)&amp;":"&amp;ROUND(AI1478/S1478,2))</f>
        <v/>
      </c>
      <c r="S1478" s="144" t="str">
        <f t="shared" si="269"/>
        <v/>
      </c>
      <c r="T1478" s="145" t="str">
        <f t="shared" si="270"/>
        <v/>
      </c>
      <c r="U1478" s="118"/>
      <c r="V1478" s="145" t="str">
        <f t="shared" si="271"/>
        <v/>
      </c>
      <c r="W1478" s="144" t="str">
        <f t="shared" si="272"/>
        <v/>
      </c>
      <c r="X1478" s="146" t="str">
        <f>IF(C1478="","",IF(OR(C1478="Trade",C1478="Multi Position"),(X1477+V1478),IF(C1478="Deposit",(X1477+AE1478),IF(C1478="Withdrawal",(X1477-AE1478)))))</f>
        <v/>
      </c>
      <c r="Y1478" s="145" t="str">
        <f t="shared" si="273"/>
        <v/>
      </c>
      <c r="Z1478" s="118"/>
      <c r="AA1478" s="118"/>
      <c r="AB1478" s="118"/>
      <c r="AC1478" s="118"/>
      <c r="AD1478" s="118"/>
      <c r="AE1478" s="139"/>
      <c r="AF1478" s="118"/>
      <c r="AG1478" s="118"/>
      <c r="AH1478" s="147" t="str">
        <f t="shared" si="274"/>
        <v/>
      </c>
      <c r="AI1478" s="147" t="str">
        <f t="shared" si="275"/>
        <v/>
      </c>
      <c r="AJ1478" s="148" t="str">
        <f t="shared" si="264"/>
        <v/>
      </c>
      <c r="AK1478" s="148" t="str">
        <f t="shared" si="265"/>
        <v/>
      </c>
      <c r="AL1478" s="147" t="str">
        <f t="shared" si="266"/>
        <v/>
      </c>
      <c r="AM1478" s="147" t="str">
        <f t="shared" si="267"/>
        <v/>
      </c>
      <c r="AN1478" s="147" t="str">
        <f t="shared" si="268"/>
        <v/>
      </c>
      <c r="AO1478" s="118"/>
    </row>
    <row r="1479" spans="1:41">
      <c r="A1479" s="118"/>
      <c r="B1479" s="118"/>
      <c r="C1479" s="118"/>
      <c r="D1479" s="118"/>
      <c r="E1479" s="118"/>
      <c r="F1479" s="118"/>
      <c r="G1479" s="118"/>
      <c r="H1479" s="118"/>
      <c r="I1479" s="118"/>
      <c r="J1479" s="118"/>
      <c r="K1479" s="118"/>
      <c r="L1479" s="118"/>
      <c r="M1479" s="118"/>
      <c r="N1479" s="118"/>
      <c r="O1479" s="143" t="str">
        <f>IF(H1479="","",(S1479/S1479)&amp;":"&amp;ROUND(AH1479/S1479,2))</f>
        <v/>
      </c>
      <c r="P1479" s="118"/>
      <c r="Q1479" s="118"/>
      <c r="R1479" s="143" t="str">
        <f>IF(H1479="","",(S1479/S1479)&amp;":"&amp;ROUND(AI1479/S1479,2))</f>
        <v/>
      </c>
      <c r="S1479" s="144" t="str">
        <f t="shared" si="269"/>
        <v/>
      </c>
      <c r="T1479" s="145" t="str">
        <f t="shared" si="270"/>
        <v/>
      </c>
      <c r="U1479" s="118"/>
      <c r="V1479" s="145" t="str">
        <f t="shared" si="271"/>
        <v/>
      </c>
      <c r="W1479" s="144" t="str">
        <f t="shared" si="272"/>
        <v/>
      </c>
      <c r="X1479" s="146" t="str">
        <f>IF(C1479="","",IF(OR(C1479="Trade",C1479="Multi Position"),(X1478+V1479),IF(C1479="Deposit",(X1478+AE1479),IF(C1479="Withdrawal",(X1478-AE1479)))))</f>
        <v/>
      </c>
      <c r="Y1479" s="145" t="str">
        <f t="shared" si="273"/>
        <v/>
      </c>
      <c r="Z1479" s="118"/>
      <c r="AA1479" s="118"/>
      <c r="AB1479" s="118"/>
      <c r="AC1479" s="118"/>
      <c r="AD1479" s="118"/>
      <c r="AE1479" s="139"/>
      <c r="AF1479" s="118"/>
      <c r="AG1479" s="118"/>
      <c r="AH1479" s="147" t="str">
        <f t="shared" si="274"/>
        <v/>
      </c>
      <c r="AI1479" s="147" t="str">
        <f t="shared" si="275"/>
        <v/>
      </c>
      <c r="AJ1479" s="148" t="str">
        <f t="shared" si="264"/>
        <v/>
      </c>
      <c r="AK1479" s="148" t="str">
        <f t="shared" si="265"/>
        <v/>
      </c>
      <c r="AL1479" s="147" t="str">
        <f t="shared" si="266"/>
        <v/>
      </c>
      <c r="AM1479" s="147" t="str">
        <f t="shared" si="267"/>
        <v/>
      </c>
      <c r="AN1479" s="147" t="str">
        <f t="shared" si="268"/>
        <v/>
      </c>
      <c r="AO1479" s="118"/>
    </row>
    <row r="1480" spans="1:41">
      <c r="A1480" s="118"/>
      <c r="B1480" s="118"/>
      <c r="C1480" s="118"/>
      <c r="D1480" s="118"/>
      <c r="E1480" s="118"/>
      <c r="F1480" s="118"/>
      <c r="G1480" s="118"/>
      <c r="H1480" s="118"/>
      <c r="I1480" s="118"/>
      <c r="J1480" s="118"/>
      <c r="K1480" s="118"/>
      <c r="L1480" s="118"/>
      <c r="M1480" s="118"/>
      <c r="N1480" s="118"/>
      <c r="O1480" s="143" t="str">
        <f>IF(H1480="","",(S1480/S1480)&amp;":"&amp;ROUND(AH1480/S1480,2))</f>
        <v/>
      </c>
      <c r="P1480" s="118"/>
      <c r="Q1480" s="118"/>
      <c r="R1480" s="143" t="str">
        <f>IF(H1480="","",(S1480/S1480)&amp;":"&amp;ROUND(AI1480/S1480,2))</f>
        <v/>
      </c>
      <c r="S1480" s="144" t="str">
        <f t="shared" si="269"/>
        <v/>
      </c>
      <c r="T1480" s="145" t="str">
        <f t="shared" si="270"/>
        <v/>
      </c>
      <c r="U1480" s="118"/>
      <c r="V1480" s="145" t="str">
        <f t="shared" si="271"/>
        <v/>
      </c>
      <c r="W1480" s="144" t="str">
        <f t="shared" si="272"/>
        <v/>
      </c>
      <c r="X1480" s="146" t="str">
        <f>IF(C1480="","",IF(OR(C1480="Trade",C1480="Multi Position"),(X1479+V1480),IF(C1480="Deposit",(X1479+AE1480),IF(C1480="Withdrawal",(X1479-AE1480)))))</f>
        <v/>
      </c>
      <c r="Y1480" s="145" t="str">
        <f t="shared" si="273"/>
        <v/>
      </c>
      <c r="Z1480" s="118"/>
      <c r="AA1480" s="118"/>
      <c r="AB1480" s="118"/>
      <c r="AC1480" s="118"/>
      <c r="AD1480" s="118"/>
      <c r="AE1480" s="139"/>
      <c r="AF1480" s="118"/>
      <c r="AG1480" s="118"/>
      <c r="AH1480" s="147" t="str">
        <f t="shared" si="274"/>
        <v/>
      </c>
      <c r="AI1480" s="147" t="str">
        <f t="shared" si="275"/>
        <v/>
      </c>
      <c r="AJ1480" s="148" t="str">
        <f t="shared" si="264"/>
        <v/>
      </c>
      <c r="AK1480" s="148" t="str">
        <f t="shared" si="265"/>
        <v/>
      </c>
      <c r="AL1480" s="147" t="str">
        <f t="shared" si="266"/>
        <v/>
      </c>
      <c r="AM1480" s="147" t="str">
        <f t="shared" si="267"/>
        <v/>
      </c>
      <c r="AN1480" s="147" t="str">
        <f t="shared" si="268"/>
        <v/>
      </c>
      <c r="AO1480" s="118"/>
    </row>
    <row r="1481" spans="1:41">
      <c r="A1481" s="118"/>
      <c r="B1481" s="118"/>
      <c r="C1481" s="118"/>
      <c r="D1481" s="118"/>
      <c r="E1481" s="118"/>
      <c r="F1481" s="118"/>
      <c r="G1481" s="118"/>
      <c r="H1481" s="118"/>
      <c r="I1481" s="118"/>
      <c r="J1481" s="118"/>
      <c r="K1481" s="118"/>
      <c r="L1481" s="118"/>
      <c r="M1481" s="118"/>
      <c r="N1481" s="118"/>
      <c r="O1481" s="143" t="str">
        <f>IF(H1481="","",(S1481/S1481)&amp;":"&amp;ROUND(AH1481/S1481,2))</f>
        <v/>
      </c>
      <c r="P1481" s="118"/>
      <c r="Q1481" s="118"/>
      <c r="R1481" s="143" t="str">
        <f>IF(H1481="","",(S1481/S1481)&amp;":"&amp;ROUND(AI1481/S1481,2))</f>
        <v/>
      </c>
      <c r="S1481" s="144" t="str">
        <f t="shared" si="269"/>
        <v/>
      </c>
      <c r="T1481" s="145" t="str">
        <f t="shared" si="270"/>
        <v/>
      </c>
      <c r="U1481" s="118"/>
      <c r="V1481" s="145" t="str">
        <f t="shared" si="271"/>
        <v/>
      </c>
      <c r="W1481" s="144" t="str">
        <f t="shared" si="272"/>
        <v/>
      </c>
      <c r="X1481" s="146" t="str">
        <f>IF(C1481="","",IF(OR(C1481="Trade",C1481="Multi Position"),(X1480+V1481),IF(C1481="Deposit",(X1480+AE1481),IF(C1481="Withdrawal",(X1480-AE1481)))))</f>
        <v/>
      </c>
      <c r="Y1481" s="145" t="str">
        <f t="shared" si="273"/>
        <v/>
      </c>
      <c r="Z1481" s="118"/>
      <c r="AA1481" s="118"/>
      <c r="AB1481" s="118"/>
      <c r="AC1481" s="118"/>
      <c r="AD1481" s="118"/>
      <c r="AE1481" s="139"/>
      <c r="AF1481" s="118"/>
      <c r="AG1481" s="118"/>
      <c r="AH1481" s="147" t="str">
        <f t="shared" si="274"/>
        <v/>
      </c>
      <c r="AI1481" s="147" t="str">
        <f t="shared" si="275"/>
        <v/>
      </c>
      <c r="AJ1481" s="148" t="str">
        <f t="shared" si="264"/>
        <v/>
      </c>
      <c r="AK1481" s="148" t="str">
        <f t="shared" si="265"/>
        <v/>
      </c>
      <c r="AL1481" s="147" t="str">
        <f t="shared" si="266"/>
        <v/>
      </c>
      <c r="AM1481" s="147" t="str">
        <f t="shared" si="267"/>
        <v/>
      </c>
      <c r="AN1481" s="147" t="str">
        <f t="shared" si="268"/>
        <v/>
      </c>
      <c r="AO1481" s="118"/>
    </row>
    <row r="1482" spans="1:41">
      <c r="A1482" s="118"/>
      <c r="B1482" s="118"/>
      <c r="C1482" s="118"/>
      <c r="D1482" s="118"/>
      <c r="E1482" s="118"/>
      <c r="F1482" s="118"/>
      <c r="G1482" s="118"/>
      <c r="H1482" s="118"/>
      <c r="I1482" s="118"/>
      <c r="J1482" s="118"/>
      <c r="K1482" s="118"/>
      <c r="L1482" s="118"/>
      <c r="M1482" s="118"/>
      <c r="N1482" s="118"/>
      <c r="O1482" s="143" t="str">
        <f>IF(H1482="","",(S1482/S1482)&amp;":"&amp;ROUND(AH1482/S1482,2))</f>
        <v/>
      </c>
      <c r="P1482" s="118"/>
      <c r="Q1482" s="118"/>
      <c r="R1482" s="143" t="str">
        <f>IF(H1482="","",(S1482/S1482)&amp;":"&amp;ROUND(AI1482/S1482,2))</f>
        <v/>
      </c>
      <c r="S1482" s="144" t="str">
        <f t="shared" si="269"/>
        <v/>
      </c>
      <c r="T1482" s="145" t="str">
        <f t="shared" si="270"/>
        <v/>
      </c>
      <c r="U1482" s="118"/>
      <c r="V1482" s="145" t="str">
        <f t="shared" si="271"/>
        <v/>
      </c>
      <c r="W1482" s="144" t="str">
        <f t="shared" si="272"/>
        <v/>
      </c>
      <c r="X1482" s="146" t="str">
        <f>IF(C1482="","",IF(OR(C1482="Trade",C1482="Multi Position"),(X1481+V1482),IF(C1482="Deposit",(X1481+AE1482),IF(C1482="Withdrawal",(X1481-AE1482)))))</f>
        <v/>
      </c>
      <c r="Y1482" s="145" t="str">
        <f t="shared" si="273"/>
        <v/>
      </c>
      <c r="Z1482" s="118"/>
      <c r="AA1482" s="118"/>
      <c r="AB1482" s="118"/>
      <c r="AC1482" s="118"/>
      <c r="AD1482" s="118"/>
      <c r="AE1482" s="139"/>
      <c r="AF1482" s="118"/>
      <c r="AG1482" s="118"/>
      <c r="AH1482" s="147" t="str">
        <f t="shared" si="274"/>
        <v/>
      </c>
      <c r="AI1482" s="147" t="str">
        <f t="shared" si="275"/>
        <v/>
      </c>
      <c r="AJ1482" s="148" t="str">
        <f t="shared" ref="AJ1482:AJ1545" si="276">IF(V1482&lt;0,V1482/-X1482,S1482)</f>
        <v/>
      </c>
      <c r="AK1482" s="148" t="str">
        <f t="shared" ref="AK1482:AK1545" si="277">IF(V1482="","",IF(H1482="LONG",IF(V1482&gt;0,V1482/X1482,((L1482*(P1482-K1482))/X1482)),IF(V1482&gt;0,V1482/X1482,((L1482*(K1482-P1482))/X1482))))</f>
        <v/>
      </c>
      <c r="AL1482" s="147" t="str">
        <f t="shared" ref="AL1482:AL1545" si="278">IF(B1482="","",MONTH(B1482))</f>
        <v/>
      </c>
      <c r="AM1482" s="147" t="str">
        <f t="shared" ref="AM1482:AM1545" si="279">IF(B1482="","",YEAR(B1482))</f>
        <v/>
      </c>
      <c r="AN1482" s="147" t="str">
        <f t="shared" ref="AN1482:AN1545" si="280">IF(B1482="","",DAY(B1482))</f>
        <v/>
      </c>
      <c r="AO1482" s="118"/>
    </row>
    <row r="1483" spans="1:41">
      <c r="A1483" s="118"/>
      <c r="B1483" s="118"/>
      <c r="C1483" s="118"/>
      <c r="D1483" s="118"/>
      <c r="E1483" s="118"/>
      <c r="F1483" s="118"/>
      <c r="G1483" s="118"/>
      <c r="H1483" s="118"/>
      <c r="I1483" s="118"/>
      <c r="J1483" s="118"/>
      <c r="K1483" s="118"/>
      <c r="L1483" s="118"/>
      <c r="M1483" s="118"/>
      <c r="N1483" s="118"/>
      <c r="O1483" s="143" t="str">
        <f>IF(H1483="","",(S1483/S1483)&amp;":"&amp;ROUND(AH1483/S1483,2))</f>
        <v/>
      </c>
      <c r="P1483" s="118"/>
      <c r="Q1483" s="118"/>
      <c r="R1483" s="143" t="str">
        <f>IF(H1483="","",(S1483/S1483)&amp;":"&amp;ROUND(AI1483/S1483,2))</f>
        <v/>
      </c>
      <c r="S1483" s="144" t="str">
        <f t="shared" ref="S1483:S1546" si="281">IF(N1483="","",IF(H1483="LONG",(((K1483-M1483)*L1483)/X1482),(((M1483-K1483)*L1483)/X1482)))</f>
        <v/>
      </c>
      <c r="T1483" s="145" t="str">
        <f t="shared" ref="T1483:T1546" si="282">IF(K1483="","",IF(H1483="LONG",(P1483*L1483)-(K1483*L1483),(K1483*L1483)-(P1483*L1483)))</f>
        <v/>
      </c>
      <c r="U1483" s="118"/>
      <c r="V1483" s="145" t="str">
        <f t="shared" ref="V1483:V1546" si="283">IF(K1483="","",IF(T1483&lt;0,(T1483)-+U1483,(T1483)-U1483))</f>
        <v/>
      </c>
      <c r="W1483" s="144" t="str">
        <f t="shared" ref="W1483:W1546" si="284">IF(P1483="","",SUM(V1483/X1482))</f>
        <v/>
      </c>
      <c r="X1483" s="146" t="str">
        <f>IF(C1483="","",IF(OR(C1483="Trade",C1483="Multi Position"),(X1482+V1483),IF(C1483="Deposit",(X1482+AE1483),IF(C1483="Withdrawal",(X1482-AE1483)))))</f>
        <v/>
      </c>
      <c r="Y1483" s="145" t="str">
        <f t="shared" ref="Y1483:Y1546" si="285">IF(Q1483="","",INT(Q1483-B1483)&amp;" Days "&amp;TEXT(Q1483-B1483,"H"" Hrs ""m"" mins """))</f>
        <v/>
      </c>
      <c r="Z1483" s="118"/>
      <c r="AA1483" s="118"/>
      <c r="AB1483" s="118"/>
      <c r="AC1483" s="118"/>
      <c r="AD1483" s="118"/>
      <c r="AE1483" s="139"/>
      <c r="AF1483" s="118"/>
      <c r="AG1483" s="118"/>
      <c r="AH1483" s="147" t="str">
        <f t="shared" ref="AH1483:AH1546" si="286">IF(K1483="","", IF(H1483="LONG", (((N1483-K1483)*L1483)/X1482), (((K1483-N1483)*L1483)/X1482)))</f>
        <v/>
      </c>
      <c r="AI1483" s="147" t="str">
        <f t="shared" ref="AI1483:AI1546" si="287">IF(K1483="","", IF(H1483="LONG", (((P1483-K1483)*L1483)/X1482), (((K1483-P1483)*L1483)/X1482)))</f>
        <v/>
      </c>
      <c r="AJ1483" s="148" t="str">
        <f t="shared" si="276"/>
        <v/>
      </c>
      <c r="AK1483" s="148" t="str">
        <f t="shared" si="277"/>
        <v/>
      </c>
      <c r="AL1483" s="147" t="str">
        <f t="shared" si="278"/>
        <v/>
      </c>
      <c r="AM1483" s="147" t="str">
        <f t="shared" si="279"/>
        <v/>
      </c>
      <c r="AN1483" s="147" t="str">
        <f t="shared" si="280"/>
        <v/>
      </c>
      <c r="AO1483" s="118"/>
    </row>
    <row r="1484" spans="1:41">
      <c r="A1484" s="118"/>
      <c r="B1484" s="118"/>
      <c r="C1484" s="118"/>
      <c r="D1484" s="118"/>
      <c r="E1484" s="118"/>
      <c r="F1484" s="118"/>
      <c r="G1484" s="118"/>
      <c r="H1484" s="118"/>
      <c r="I1484" s="118"/>
      <c r="J1484" s="118"/>
      <c r="K1484" s="118"/>
      <c r="L1484" s="118"/>
      <c r="M1484" s="118"/>
      <c r="N1484" s="118"/>
      <c r="O1484" s="143" t="str">
        <f>IF(H1484="","",(S1484/S1484)&amp;":"&amp;ROUND(AH1484/S1484,2))</f>
        <v/>
      </c>
      <c r="P1484" s="118"/>
      <c r="Q1484" s="118"/>
      <c r="R1484" s="143" t="str">
        <f>IF(H1484="","",(S1484/S1484)&amp;":"&amp;ROUND(AI1484/S1484,2))</f>
        <v/>
      </c>
      <c r="S1484" s="144" t="str">
        <f t="shared" si="281"/>
        <v/>
      </c>
      <c r="T1484" s="145" t="str">
        <f t="shared" si="282"/>
        <v/>
      </c>
      <c r="U1484" s="118"/>
      <c r="V1484" s="145" t="str">
        <f t="shared" si="283"/>
        <v/>
      </c>
      <c r="W1484" s="144" t="str">
        <f t="shared" si="284"/>
        <v/>
      </c>
      <c r="X1484" s="146" t="str">
        <f>IF(C1484="","",IF(OR(C1484="Trade",C1484="Multi Position"),(X1483+V1484),IF(C1484="Deposit",(X1483+AE1484),IF(C1484="Withdrawal",(X1483-AE1484)))))</f>
        <v/>
      </c>
      <c r="Y1484" s="145" t="str">
        <f t="shared" si="285"/>
        <v/>
      </c>
      <c r="Z1484" s="118"/>
      <c r="AA1484" s="118"/>
      <c r="AB1484" s="118"/>
      <c r="AC1484" s="118"/>
      <c r="AD1484" s="118"/>
      <c r="AE1484" s="139"/>
      <c r="AF1484" s="118"/>
      <c r="AG1484" s="118"/>
      <c r="AH1484" s="147" t="str">
        <f t="shared" si="286"/>
        <v/>
      </c>
      <c r="AI1484" s="147" t="str">
        <f t="shared" si="287"/>
        <v/>
      </c>
      <c r="AJ1484" s="148" t="str">
        <f t="shared" si="276"/>
        <v/>
      </c>
      <c r="AK1484" s="148" t="str">
        <f t="shared" si="277"/>
        <v/>
      </c>
      <c r="AL1484" s="147" t="str">
        <f t="shared" si="278"/>
        <v/>
      </c>
      <c r="AM1484" s="147" t="str">
        <f t="shared" si="279"/>
        <v/>
      </c>
      <c r="AN1484" s="147" t="str">
        <f t="shared" si="280"/>
        <v/>
      </c>
      <c r="AO1484" s="118"/>
    </row>
    <row r="1485" spans="1:41">
      <c r="A1485" s="118"/>
      <c r="B1485" s="118"/>
      <c r="C1485" s="118"/>
      <c r="D1485" s="118"/>
      <c r="E1485" s="118"/>
      <c r="F1485" s="118"/>
      <c r="G1485" s="118"/>
      <c r="H1485" s="118"/>
      <c r="I1485" s="118"/>
      <c r="J1485" s="118"/>
      <c r="K1485" s="118"/>
      <c r="L1485" s="118"/>
      <c r="M1485" s="118"/>
      <c r="N1485" s="118"/>
      <c r="O1485" s="143" t="str">
        <f>IF(H1485="","",(S1485/S1485)&amp;":"&amp;ROUND(AH1485/S1485,2))</f>
        <v/>
      </c>
      <c r="P1485" s="118"/>
      <c r="Q1485" s="118"/>
      <c r="R1485" s="143" t="str">
        <f>IF(H1485="","",(S1485/S1485)&amp;":"&amp;ROUND(AI1485/S1485,2))</f>
        <v/>
      </c>
      <c r="S1485" s="144" t="str">
        <f t="shared" si="281"/>
        <v/>
      </c>
      <c r="T1485" s="145" t="str">
        <f t="shared" si="282"/>
        <v/>
      </c>
      <c r="U1485" s="118"/>
      <c r="V1485" s="145" t="str">
        <f t="shared" si="283"/>
        <v/>
      </c>
      <c r="W1485" s="144" t="str">
        <f t="shared" si="284"/>
        <v/>
      </c>
      <c r="X1485" s="146" t="str">
        <f>IF(C1485="","",IF(OR(C1485="Trade",C1485="Multi Position"),(X1484+V1485),IF(C1485="Deposit",(X1484+AE1485),IF(C1485="Withdrawal",(X1484-AE1485)))))</f>
        <v/>
      </c>
      <c r="Y1485" s="145" t="str">
        <f t="shared" si="285"/>
        <v/>
      </c>
      <c r="Z1485" s="118"/>
      <c r="AA1485" s="118"/>
      <c r="AB1485" s="118"/>
      <c r="AC1485" s="118"/>
      <c r="AD1485" s="118"/>
      <c r="AE1485" s="139"/>
      <c r="AF1485" s="118"/>
      <c r="AG1485" s="118"/>
      <c r="AH1485" s="147" t="str">
        <f t="shared" si="286"/>
        <v/>
      </c>
      <c r="AI1485" s="147" t="str">
        <f t="shared" si="287"/>
        <v/>
      </c>
      <c r="AJ1485" s="148" t="str">
        <f t="shared" si="276"/>
        <v/>
      </c>
      <c r="AK1485" s="148" t="str">
        <f t="shared" si="277"/>
        <v/>
      </c>
      <c r="AL1485" s="147" t="str">
        <f t="shared" si="278"/>
        <v/>
      </c>
      <c r="AM1485" s="147" t="str">
        <f t="shared" si="279"/>
        <v/>
      </c>
      <c r="AN1485" s="147" t="str">
        <f t="shared" si="280"/>
        <v/>
      </c>
      <c r="AO1485" s="118"/>
    </row>
    <row r="1486" spans="1:41">
      <c r="A1486" s="118"/>
      <c r="B1486" s="118"/>
      <c r="C1486" s="118"/>
      <c r="D1486" s="118"/>
      <c r="E1486" s="118"/>
      <c r="F1486" s="118"/>
      <c r="G1486" s="118"/>
      <c r="H1486" s="118"/>
      <c r="I1486" s="118"/>
      <c r="J1486" s="118"/>
      <c r="K1486" s="118"/>
      <c r="L1486" s="118"/>
      <c r="M1486" s="118"/>
      <c r="N1486" s="118"/>
      <c r="O1486" s="143" t="str">
        <f>IF(H1486="","",(S1486/S1486)&amp;":"&amp;ROUND(AH1486/S1486,2))</f>
        <v/>
      </c>
      <c r="P1486" s="118"/>
      <c r="Q1486" s="118"/>
      <c r="R1486" s="143" t="str">
        <f>IF(H1486="","",(S1486/S1486)&amp;":"&amp;ROUND(AI1486/S1486,2))</f>
        <v/>
      </c>
      <c r="S1486" s="144" t="str">
        <f t="shared" si="281"/>
        <v/>
      </c>
      <c r="T1486" s="145" t="str">
        <f t="shared" si="282"/>
        <v/>
      </c>
      <c r="U1486" s="118"/>
      <c r="V1486" s="145" t="str">
        <f t="shared" si="283"/>
        <v/>
      </c>
      <c r="W1486" s="144" t="str">
        <f t="shared" si="284"/>
        <v/>
      </c>
      <c r="X1486" s="146" t="str">
        <f>IF(C1486="","",IF(OR(C1486="Trade",C1486="Multi Position"),(X1485+V1486),IF(C1486="Deposit",(X1485+AE1486),IF(C1486="Withdrawal",(X1485-AE1486)))))</f>
        <v/>
      </c>
      <c r="Y1486" s="145" t="str">
        <f t="shared" si="285"/>
        <v/>
      </c>
      <c r="Z1486" s="118"/>
      <c r="AA1486" s="118"/>
      <c r="AB1486" s="118"/>
      <c r="AC1486" s="118"/>
      <c r="AD1486" s="118"/>
      <c r="AE1486" s="139"/>
      <c r="AF1486" s="118"/>
      <c r="AG1486" s="118"/>
      <c r="AH1486" s="147" t="str">
        <f t="shared" si="286"/>
        <v/>
      </c>
      <c r="AI1486" s="147" t="str">
        <f t="shared" si="287"/>
        <v/>
      </c>
      <c r="AJ1486" s="148" t="str">
        <f t="shared" si="276"/>
        <v/>
      </c>
      <c r="AK1486" s="148" t="str">
        <f t="shared" si="277"/>
        <v/>
      </c>
      <c r="AL1486" s="147" t="str">
        <f t="shared" si="278"/>
        <v/>
      </c>
      <c r="AM1486" s="147" t="str">
        <f t="shared" si="279"/>
        <v/>
      </c>
      <c r="AN1486" s="147" t="str">
        <f t="shared" si="280"/>
        <v/>
      </c>
      <c r="AO1486" s="118"/>
    </row>
    <row r="1487" spans="1:41">
      <c r="A1487" s="118"/>
      <c r="B1487" s="118"/>
      <c r="C1487" s="118"/>
      <c r="D1487" s="118"/>
      <c r="E1487" s="118"/>
      <c r="F1487" s="118"/>
      <c r="G1487" s="118"/>
      <c r="H1487" s="118"/>
      <c r="I1487" s="118"/>
      <c r="J1487" s="118"/>
      <c r="K1487" s="118"/>
      <c r="L1487" s="118"/>
      <c r="M1487" s="118"/>
      <c r="N1487" s="118"/>
      <c r="O1487" s="143" t="str">
        <f>IF(H1487="","",(S1487/S1487)&amp;":"&amp;ROUND(AH1487/S1487,2))</f>
        <v/>
      </c>
      <c r="P1487" s="118"/>
      <c r="Q1487" s="118"/>
      <c r="R1487" s="143" t="str">
        <f>IF(H1487="","",(S1487/S1487)&amp;":"&amp;ROUND(AI1487/S1487,2))</f>
        <v/>
      </c>
      <c r="S1487" s="144" t="str">
        <f t="shared" si="281"/>
        <v/>
      </c>
      <c r="T1487" s="145" t="str">
        <f t="shared" si="282"/>
        <v/>
      </c>
      <c r="U1487" s="118"/>
      <c r="V1487" s="145" t="str">
        <f t="shared" si="283"/>
        <v/>
      </c>
      <c r="W1487" s="144" t="str">
        <f t="shared" si="284"/>
        <v/>
      </c>
      <c r="X1487" s="146" t="str">
        <f>IF(C1487="","",IF(OR(C1487="Trade",C1487="Multi Position"),(X1486+V1487),IF(C1487="Deposit",(X1486+AE1487),IF(C1487="Withdrawal",(X1486-AE1487)))))</f>
        <v/>
      </c>
      <c r="Y1487" s="145" t="str">
        <f t="shared" si="285"/>
        <v/>
      </c>
      <c r="Z1487" s="118"/>
      <c r="AA1487" s="118"/>
      <c r="AB1487" s="118"/>
      <c r="AC1487" s="118"/>
      <c r="AD1487" s="118"/>
      <c r="AE1487" s="139"/>
      <c r="AF1487" s="118"/>
      <c r="AG1487" s="118"/>
      <c r="AH1487" s="147" t="str">
        <f t="shared" si="286"/>
        <v/>
      </c>
      <c r="AI1487" s="147" t="str">
        <f t="shared" si="287"/>
        <v/>
      </c>
      <c r="AJ1487" s="148" t="str">
        <f t="shared" si="276"/>
        <v/>
      </c>
      <c r="AK1487" s="148" t="str">
        <f t="shared" si="277"/>
        <v/>
      </c>
      <c r="AL1487" s="147" t="str">
        <f t="shared" si="278"/>
        <v/>
      </c>
      <c r="AM1487" s="147" t="str">
        <f t="shared" si="279"/>
        <v/>
      </c>
      <c r="AN1487" s="147" t="str">
        <f t="shared" si="280"/>
        <v/>
      </c>
      <c r="AO1487" s="118"/>
    </row>
    <row r="1488" spans="1:41">
      <c r="A1488" s="118"/>
      <c r="B1488" s="118"/>
      <c r="C1488" s="118"/>
      <c r="D1488" s="118"/>
      <c r="E1488" s="118"/>
      <c r="F1488" s="118"/>
      <c r="G1488" s="118"/>
      <c r="H1488" s="118"/>
      <c r="I1488" s="118"/>
      <c r="J1488" s="118"/>
      <c r="K1488" s="118"/>
      <c r="L1488" s="118"/>
      <c r="M1488" s="118"/>
      <c r="N1488" s="118"/>
      <c r="O1488" s="143" t="str">
        <f>IF(H1488="","",(S1488/S1488)&amp;":"&amp;ROUND(AH1488/S1488,2))</f>
        <v/>
      </c>
      <c r="P1488" s="118"/>
      <c r="Q1488" s="118"/>
      <c r="R1488" s="143" t="str">
        <f>IF(H1488="","",(S1488/S1488)&amp;":"&amp;ROUND(AI1488/S1488,2))</f>
        <v/>
      </c>
      <c r="S1488" s="144" t="str">
        <f t="shared" si="281"/>
        <v/>
      </c>
      <c r="T1488" s="145" t="str">
        <f t="shared" si="282"/>
        <v/>
      </c>
      <c r="U1488" s="118"/>
      <c r="V1488" s="145" t="str">
        <f t="shared" si="283"/>
        <v/>
      </c>
      <c r="W1488" s="144" t="str">
        <f t="shared" si="284"/>
        <v/>
      </c>
      <c r="X1488" s="146" t="str">
        <f>IF(C1488="","",IF(OR(C1488="Trade",C1488="Multi Position"),(X1487+V1488),IF(C1488="Deposit",(X1487+AE1488),IF(C1488="Withdrawal",(X1487-AE1488)))))</f>
        <v/>
      </c>
      <c r="Y1488" s="145" t="str">
        <f t="shared" si="285"/>
        <v/>
      </c>
      <c r="Z1488" s="118"/>
      <c r="AA1488" s="118"/>
      <c r="AB1488" s="118"/>
      <c r="AC1488" s="118"/>
      <c r="AD1488" s="118"/>
      <c r="AE1488" s="139"/>
      <c r="AF1488" s="118"/>
      <c r="AG1488" s="118"/>
      <c r="AH1488" s="147" t="str">
        <f t="shared" si="286"/>
        <v/>
      </c>
      <c r="AI1488" s="147" t="str">
        <f t="shared" si="287"/>
        <v/>
      </c>
      <c r="AJ1488" s="148" t="str">
        <f t="shared" si="276"/>
        <v/>
      </c>
      <c r="AK1488" s="148" t="str">
        <f t="shared" si="277"/>
        <v/>
      </c>
      <c r="AL1488" s="147" t="str">
        <f t="shared" si="278"/>
        <v/>
      </c>
      <c r="AM1488" s="147" t="str">
        <f t="shared" si="279"/>
        <v/>
      </c>
      <c r="AN1488" s="147" t="str">
        <f t="shared" si="280"/>
        <v/>
      </c>
      <c r="AO1488" s="118"/>
    </row>
    <row r="1489" spans="1:41">
      <c r="A1489" s="118"/>
      <c r="B1489" s="118"/>
      <c r="C1489" s="118"/>
      <c r="D1489" s="118"/>
      <c r="E1489" s="118"/>
      <c r="F1489" s="118"/>
      <c r="G1489" s="118"/>
      <c r="H1489" s="118"/>
      <c r="I1489" s="118"/>
      <c r="J1489" s="118"/>
      <c r="K1489" s="118"/>
      <c r="L1489" s="118"/>
      <c r="M1489" s="118"/>
      <c r="N1489" s="118"/>
      <c r="O1489" s="143" t="str">
        <f>IF(H1489="","",(S1489/S1489)&amp;":"&amp;ROUND(AH1489/S1489,2))</f>
        <v/>
      </c>
      <c r="P1489" s="118"/>
      <c r="Q1489" s="118"/>
      <c r="R1489" s="143" t="str">
        <f>IF(H1489="","",(S1489/S1489)&amp;":"&amp;ROUND(AI1489/S1489,2))</f>
        <v/>
      </c>
      <c r="S1489" s="144" t="str">
        <f t="shared" si="281"/>
        <v/>
      </c>
      <c r="T1489" s="145" t="str">
        <f t="shared" si="282"/>
        <v/>
      </c>
      <c r="U1489" s="118"/>
      <c r="V1489" s="145" t="str">
        <f t="shared" si="283"/>
        <v/>
      </c>
      <c r="W1489" s="144" t="str">
        <f t="shared" si="284"/>
        <v/>
      </c>
      <c r="X1489" s="146" t="str">
        <f>IF(C1489="","",IF(OR(C1489="Trade",C1489="Multi Position"),(X1488+V1489),IF(C1489="Deposit",(X1488+AE1489),IF(C1489="Withdrawal",(X1488-AE1489)))))</f>
        <v/>
      </c>
      <c r="Y1489" s="145" t="str">
        <f t="shared" si="285"/>
        <v/>
      </c>
      <c r="Z1489" s="118"/>
      <c r="AA1489" s="118"/>
      <c r="AB1489" s="118"/>
      <c r="AC1489" s="118"/>
      <c r="AD1489" s="118"/>
      <c r="AE1489" s="139"/>
      <c r="AF1489" s="118"/>
      <c r="AG1489" s="118"/>
      <c r="AH1489" s="147" t="str">
        <f t="shared" si="286"/>
        <v/>
      </c>
      <c r="AI1489" s="147" t="str">
        <f t="shared" si="287"/>
        <v/>
      </c>
      <c r="AJ1489" s="148" t="str">
        <f t="shared" si="276"/>
        <v/>
      </c>
      <c r="AK1489" s="148" t="str">
        <f t="shared" si="277"/>
        <v/>
      </c>
      <c r="AL1489" s="147" t="str">
        <f t="shared" si="278"/>
        <v/>
      </c>
      <c r="AM1489" s="147" t="str">
        <f t="shared" si="279"/>
        <v/>
      </c>
      <c r="AN1489" s="147" t="str">
        <f t="shared" si="280"/>
        <v/>
      </c>
      <c r="AO1489" s="118"/>
    </row>
    <row r="1490" spans="1:41">
      <c r="A1490" s="118"/>
      <c r="B1490" s="118"/>
      <c r="C1490" s="118"/>
      <c r="D1490" s="118"/>
      <c r="E1490" s="118"/>
      <c r="F1490" s="118"/>
      <c r="G1490" s="118"/>
      <c r="H1490" s="118"/>
      <c r="I1490" s="118"/>
      <c r="J1490" s="118"/>
      <c r="K1490" s="118"/>
      <c r="L1490" s="118"/>
      <c r="M1490" s="118"/>
      <c r="N1490" s="118"/>
      <c r="O1490" s="143" t="str">
        <f>IF(H1490="","",(S1490/S1490)&amp;":"&amp;ROUND(AH1490/S1490,2))</f>
        <v/>
      </c>
      <c r="P1490" s="118"/>
      <c r="Q1490" s="118"/>
      <c r="R1490" s="143" t="str">
        <f>IF(H1490="","",(S1490/S1490)&amp;":"&amp;ROUND(AI1490/S1490,2))</f>
        <v/>
      </c>
      <c r="S1490" s="144" t="str">
        <f t="shared" si="281"/>
        <v/>
      </c>
      <c r="T1490" s="145" t="str">
        <f t="shared" si="282"/>
        <v/>
      </c>
      <c r="U1490" s="118"/>
      <c r="V1490" s="145" t="str">
        <f t="shared" si="283"/>
        <v/>
      </c>
      <c r="W1490" s="144" t="str">
        <f t="shared" si="284"/>
        <v/>
      </c>
      <c r="X1490" s="146" t="str">
        <f>IF(C1490="","",IF(OR(C1490="Trade",C1490="Multi Position"),(X1489+V1490),IF(C1490="Deposit",(X1489+AE1490),IF(C1490="Withdrawal",(X1489-AE1490)))))</f>
        <v/>
      </c>
      <c r="Y1490" s="145" t="str">
        <f t="shared" si="285"/>
        <v/>
      </c>
      <c r="Z1490" s="118"/>
      <c r="AA1490" s="118"/>
      <c r="AB1490" s="118"/>
      <c r="AC1490" s="118"/>
      <c r="AD1490" s="118"/>
      <c r="AE1490" s="139"/>
      <c r="AF1490" s="118"/>
      <c r="AG1490" s="118"/>
      <c r="AH1490" s="147" t="str">
        <f t="shared" si="286"/>
        <v/>
      </c>
      <c r="AI1490" s="147" t="str">
        <f t="shared" si="287"/>
        <v/>
      </c>
      <c r="AJ1490" s="148" t="str">
        <f t="shared" si="276"/>
        <v/>
      </c>
      <c r="AK1490" s="148" t="str">
        <f t="shared" si="277"/>
        <v/>
      </c>
      <c r="AL1490" s="147" t="str">
        <f t="shared" si="278"/>
        <v/>
      </c>
      <c r="AM1490" s="147" t="str">
        <f t="shared" si="279"/>
        <v/>
      </c>
      <c r="AN1490" s="147" t="str">
        <f t="shared" si="280"/>
        <v/>
      </c>
      <c r="AO1490" s="118"/>
    </row>
    <row r="1491" spans="1:41">
      <c r="A1491" s="118"/>
      <c r="B1491" s="118"/>
      <c r="C1491" s="118"/>
      <c r="D1491" s="118"/>
      <c r="E1491" s="118"/>
      <c r="F1491" s="118"/>
      <c r="G1491" s="118"/>
      <c r="H1491" s="118"/>
      <c r="I1491" s="118"/>
      <c r="J1491" s="118"/>
      <c r="K1491" s="118"/>
      <c r="L1491" s="118"/>
      <c r="M1491" s="118"/>
      <c r="N1491" s="118"/>
      <c r="O1491" s="143" t="str">
        <f>IF(H1491="","",(S1491/S1491)&amp;":"&amp;ROUND(AH1491/S1491,2))</f>
        <v/>
      </c>
      <c r="P1491" s="118"/>
      <c r="Q1491" s="118"/>
      <c r="R1491" s="143" t="str">
        <f>IF(H1491="","",(S1491/S1491)&amp;":"&amp;ROUND(AI1491/S1491,2))</f>
        <v/>
      </c>
      <c r="S1491" s="144" t="str">
        <f t="shared" si="281"/>
        <v/>
      </c>
      <c r="T1491" s="145" t="str">
        <f t="shared" si="282"/>
        <v/>
      </c>
      <c r="U1491" s="118"/>
      <c r="V1491" s="145" t="str">
        <f t="shared" si="283"/>
        <v/>
      </c>
      <c r="W1491" s="144" t="str">
        <f t="shared" si="284"/>
        <v/>
      </c>
      <c r="X1491" s="146" t="str">
        <f>IF(C1491="","",IF(OR(C1491="Trade",C1491="Multi Position"),(X1490+V1491),IF(C1491="Deposit",(X1490+AE1491),IF(C1491="Withdrawal",(X1490-AE1491)))))</f>
        <v/>
      </c>
      <c r="Y1491" s="145" t="str">
        <f t="shared" si="285"/>
        <v/>
      </c>
      <c r="Z1491" s="118"/>
      <c r="AA1491" s="118"/>
      <c r="AB1491" s="118"/>
      <c r="AC1491" s="118"/>
      <c r="AD1491" s="118"/>
      <c r="AE1491" s="139"/>
      <c r="AF1491" s="118"/>
      <c r="AG1491" s="118"/>
      <c r="AH1491" s="147" t="str">
        <f t="shared" si="286"/>
        <v/>
      </c>
      <c r="AI1491" s="147" t="str">
        <f t="shared" si="287"/>
        <v/>
      </c>
      <c r="AJ1491" s="148" t="str">
        <f t="shared" si="276"/>
        <v/>
      </c>
      <c r="AK1491" s="148" t="str">
        <f t="shared" si="277"/>
        <v/>
      </c>
      <c r="AL1491" s="147" t="str">
        <f t="shared" si="278"/>
        <v/>
      </c>
      <c r="AM1491" s="147" t="str">
        <f t="shared" si="279"/>
        <v/>
      </c>
      <c r="AN1491" s="147" t="str">
        <f t="shared" si="280"/>
        <v/>
      </c>
      <c r="AO1491" s="118"/>
    </row>
    <row r="1492" spans="1:41">
      <c r="A1492" s="118"/>
      <c r="B1492" s="118"/>
      <c r="C1492" s="118"/>
      <c r="D1492" s="118"/>
      <c r="E1492" s="118"/>
      <c r="F1492" s="118"/>
      <c r="G1492" s="118"/>
      <c r="H1492" s="118"/>
      <c r="I1492" s="118"/>
      <c r="J1492" s="118"/>
      <c r="K1492" s="118"/>
      <c r="L1492" s="118"/>
      <c r="M1492" s="118"/>
      <c r="N1492" s="118"/>
      <c r="O1492" s="143" t="str">
        <f>IF(H1492="","",(S1492/S1492)&amp;":"&amp;ROUND(AH1492/S1492,2))</f>
        <v/>
      </c>
      <c r="P1492" s="118"/>
      <c r="Q1492" s="118"/>
      <c r="R1492" s="143" t="str">
        <f>IF(H1492="","",(S1492/S1492)&amp;":"&amp;ROUND(AI1492/S1492,2))</f>
        <v/>
      </c>
      <c r="S1492" s="144" t="str">
        <f t="shared" si="281"/>
        <v/>
      </c>
      <c r="T1492" s="145" t="str">
        <f t="shared" si="282"/>
        <v/>
      </c>
      <c r="U1492" s="118"/>
      <c r="V1492" s="145" t="str">
        <f t="shared" si="283"/>
        <v/>
      </c>
      <c r="W1492" s="144" t="str">
        <f t="shared" si="284"/>
        <v/>
      </c>
      <c r="X1492" s="146" t="str">
        <f>IF(C1492="","",IF(OR(C1492="Trade",C1492="Multi Position"),(X1491+V1492),IF(C1492="Deposit",(X1491+AE1492),IF(C1492="Withdrawal",(X1491-AE1492)))))</f>
        <v/>
      </c>
      <c r="Y1492" s="145" t="str">
        <f t="shared" si="285"/>
        <v/>
      </c>
      <c r="Z1492" s="118"/>
      <c r="AA1492" s="118"/>
      <c r="AB1492" s="118"/>
      <c r="AC1492" s="118"/>
      <c r="AD1492" s="118"/>
      <c r="AE1492" s="139"/>
      <c r="AF1492" s="118"/>
      <c r="AG1492" s="118"/>
      <c r="AH1492" s="147" t="str">
        <f t="shared" si="286"/>
        <v/>
      </c>
      <c r="AI1492" s="147" t="str">
        <f t="shared" si="287"/>
        <v/>
      </c>
      <c r="AJ1492" s="148" t="str">
        <f t="shared" si="276"/>
        <v/>
      </c>
      <c r="AK1492" s="148" t="str">
        <f t="shared" si="277"/>
        <v/>
      </c>
      <c r="AL1492" s="147" t="str">
        <f t="shared" si="278"/>
        <v/>
      </c>
      <c r="AM1492" s="147" t="str">
        <f t="shared" si="279"/>
        <v/>
      </c>
      <c r="AN1492" s="147" t="str">
        <f t="shared" si="280"/>
        <v/>
      </c>
      <c r="AO1492" s="118"/>
    </row>
    <row r="1493" spans="1:41">
      <c r="A1493" s="118"/>
      <c r="B1493" s="118"/>
      <c r="C1493" s="118"/>
      <c r="D1493" s="118"/>
      <c r="E1493" s="118"/>
      <c r="F1493" s="118"/>
      <c r="G1493" s="118"/>
      <c r="H1493" s="118"/>
      <c r="I1493" s="118"/>
      <c r="J1493" s="118"/>
      <c r="K1493" s="118"/>
      <c r="L1493" s="118"/>
      <c r="M1493" s="118"/>
      <c r="N1493" s="118"/>
      <c r="O1493" s="143" t="str">
        <f>IF(H1493="","",(S1493/S1493)&amp;":"&amp;ROUND(AH1493/S1493,2))</f>
        <v/>
      </c>
      <c r="P1493" s="118"/>
      <c r="Q1493" s="118"/>
      <c r="R1493" s="143" t="str">
        <f>IF(H1493="","",(S1493/S1493)&amp;":"&amp;ROUND(AI1493/S1493,2))</f>
        <v/>
      </c>
      <c r="S1493" s="144" t="str">
        <f t="shared" si="281"/>
        <v/>
      </c>
      <c r="T1493" s="145" t="str">
        <f t="shared" si="282"/>
        <v/>
      </c>
      <c r="U1493" s="118"/>
      <c r="V1493" s="145" t="str">
        <f t="shared" si="283"/>
        <v/>
      </c>
      <c r="W1493" s="144" t="str">
        <f t="shared" si="284"/>
        <v/>
      </c>
      <c r="X1493" s="146" t="str">
        <f>IF(C1493="","",IF(OR(C1493="Trade",C1493="Multi Position"),(X1492+V1493),IF(C1493="Deposit",(X1492+AE1493),IF(C1493="Withdrawal",(X1492-AE1493)))))</f>
        <v/>
      </c>
      <c r="Y1493" s="145" t="str">
        <f t="shared" si="285"/>
        <v/>
      </c>
      <c r="Z1493" s="118"/>
      <c r="AA1493" s="118"/>
      <c r="AB1493" s="118"/>
      <c r="AC1493" s="118"/>
      <c r="AD1493" s="118"/>
      <c r="AE1493" s="139"/>
      <c r="AF1493" s="118"/>
      <c r="AG1493" s="118"/>
      <c r="AH1493" s="147" t="str">
        <f t="shared" si="286"/>
        <v/>
      </c>
      <c r="AI1493" s="147" t="str">
        <f t="shared" si="287"/>
        <v/>
      </c>
      <c r="AJ1493" s="148" t="str">
        <f t="shared" si="276"/>
        <v/>
      </c>
      <c r="AK1493" s="148" t="str">
        <f t="shared" si="277"/>
        <v/>
      </c>
      <c r="AL1493" s="147" t="str">
        <f t="shared" si="278"/>
        <v/>
      </c>
      <c r="AM1493" s="147" t="str">
        <f t="shared" si="279"/>
        <v/>
      </c>
      <c r="AN1493" s="147" t="str">
        <f t="shared" si="280"/>
        <v/>
      </c>
      <c r="AO1493" s="118"/>
    </row>
    <row r="1494" spans="1:41">
      <c r="A1494" s="118"/>
      <c r="B1494" s="118"/>
      <c r="C1494" s="118"/>
      <c r="D1494" s="118"/>
      <c r="E1494" s="118"/>
      <c r="F1494" s="118"/>
      <c r="G1494" s="118"/>
      <c r="H1494" s="118"/>
      <c r="I1494" s="118"/>
      <c r="J1494" s="118"/>
      <c r="K1494" s="118"/>
      <c r="L1494" s="118"/>
      <c r="M1494" s="118"/>
      <c r="N1494" s="118"/>
      <c r="O1494" s="143" t="str">
        <f>IF(H1494="","",(S1494/S1494)&amp;":"&amp;ROUND(AH1494/S1494,2))</f>
        <v/>
      </c>
      <c r="P1494" s="118"/>
      <c r="Q1494" s="118"/>
      <c r="R1494" s="143" t="str">
        <f>IF(H1494="","",(S1494/S1494)&amp;":"&amp;ROUND(AI1494/S1494,2))</f>
        <v/>
      </c>
      <c r="S1494" s="144" t="str">
        <f t="shared" si="281"/>
        <v/>
      </c>
      <c r="T1494" s="145" t="str">
        <f t="shared" si="282"/>
        <v/>
      </c>
      <c r="U1494" s="118"/>
      <c r="V1494" s="145" t="str">
        <f t="shared" si="283"/>
        <v/>
      </c>
      <c r="W1494" s="144" t="str">
        <f t="shared" si="284"/>
        <v/>
      </c>
      <c r="X1494" s="146" t="str">
        <f>IF(C1494="","",IF(OR(C1494="Trade",C1494="Multi Position"),(X1493+V1494),IF(C1494="Deposit",(X1493+AE1494),IF(C1494="Withdrawal",(X1493-AE1494)))))</f>
        <v/>
      </c>
      <c r="Y1494" s="145" t="str">
        <f t="shared" si="285"/>
        <v/>
      </c>
      <c r="Z1494" s="118"/>
      <c r="AA1494" s="118"/>
      <c r="AB1494" s="118"/>
      <c r="AC1494" s="118"/>
      <c r="AD1494" s="118"/>
      <c r="AE1494" s="139"/>
      <c r="AF1494" s="118"/>
      <c r="AG1494" s="118"/>
      <c r="AH1494" s="147" t="str">
        <f t="shared" si="286"/>
        <v/>
      </c>
      <c r="AI1494" s="147" t="str">
        <f t="shared" si="287"/>
        <v/>
      </c>
      <c r="AJ1494" s="148" t="str">
        <f t="shared" si="276"/>
        <v/>
      </c>
      <c r="AK1494" s="148" t="str">
        <f t="shared" si="277"/>
        <v/>
      </c>
      <c r="AL1494" s="147" t="str">
        <f t="shared" si="278"/>
        <v/>
      </c>
      <c r="AM1494" s="147" t="str">
        <f t="shared" si="279"/>
        <v/>
      </c>
      <c r="AN1494" s="147" t="str">
        <f t="shared" si="280"/>
        <v/>
      </c>
      <c r="AO1494" s="118"/>
    </row>
    <row r="1495" spans="1:41">
      <c r="A1495" s="118"/>
      <c r="B1495" s="118"/>
      <c r="C1495" s="118"/>
      <c r="D1495" s="118"/>
      <c r="E1495" s="118"/>
      <c r="F1495" s="118"/>
      <c r="G1495" s="118"/>
      <c r="H1495" s="118"/>
      <c r="I1495" s="118"/>
      <c r="J1495" s="118"/>
      <c r="K1495" s="118"/>
      <c r="L1495" s="118"/>
      <c r="M1495" s="118"/>
      <c r="N1495" s="118"/>
      <c r="O1495" s="143" t="str">
        <f>IF(H1495="","",(S1495/S1495)&amp;":"&amp;ROUND(AH1495/S1495,2))</f>
        <v/>
      </c>
      <c r="P1495" s="118"/>
      <c r="Q1495" s="118"/>
      <c r="R1495" s="143" t="str">
        <f>IF(H1495="","",(S1495/S1495)&amp;":"&amp;ROUND(AI1495/S1495,2))</f>
        <v/>
      </c>
      <c r="S1495" s="144" t="str">
        <f t="shared" si="281"/>
        <v/>
      </c>
      <c r="T1495" s="145" t="str">
        <f t="shared" si="282"/>
        <v/>
      </c>
      <c r="U1495" s="118"/>
      <c r="V1495" s="145" t="str">
        <f t="shared" si="283"/>
        <v/>
      </c>
      <c r="W1495" s="144" t="str">
        <f t="shared" si="284"/>
        <v/>
      </c>
      <c r="X1495" s="146" t="str">
        <f>IF(C1495="","",IF(OR(C1495="Trade",C1495="Multi Position"),(X1494+V1495),IF(C1495="Deposit",(X1494+AE1495),IF(C1495="Withdrawal",(X1494-AE1495)))))</f>
        <v/>
      </c>
      <c r="Y1495" s="145" t="str">
        <f t="shared" si="285"/>
        <v/>
      </c>
      <c r="Z1495" s="118"/>
      <c r="AA1495" s="118"/>
      <c r="AB1495" s="118"/>
      <c r="AC1495" s="118"/>
      <c r="AD1495" s="118"/>
      <c r="AE1495" s="139"/>
      <c r="AF1495" s="118"/>
      <c r="AG1495" s="118"/>
      <c r="AH1495" s="147" t="str">
        <f t="shared" si="286"/>
        <v/>
      </c>
      <c r="AI1495" s="147" t="str">
        <f t="shared" si="287"/>
        <v/>
      </c>
      <c r="AJ1495" s="148" t="str">
        <f t="shared" si="276"/>
        <v/>
      </c>
      <c r="AK1495" s="148" t="str">
        <f t="shared" si="277"/>
        <v/>
      </c>
      <c r="AL1495" s="147" t="str">
        <f t="shared" si="278"/>
        <v/>
      </c>
      <c r="AM1495" s="147" t="str">
        <f t="shared" si="279"/>
        <v/>
      </c>
      <c r="AN1495" s="147" t="str">
        <f t="shared" si="280"/>
        <v/>
      </c>
      <c r="AO1495" s="118"/>
    </row>
    <row r="1496" spans="1:41">
      <c r="A1496" s="118"/>
      <c r="B1496" s="118"/>
      <c r="C1496" s="118"/>
      <c r="D1496" s="118"/>
      <c r="E1496" s="118"/>
      <c r="F1496" s="118"/>
      <c r="G1496" s="118"/>
      <c r="H1496" s="118"/>
      <c r="I1496" s="118"/>
      <c r="J1496" s="118"/>
      <c r="K1496" s="118"/>
      <c r="L1496" s="118"/>
      <c r="M1496" s="118"/>
      <c r="N1496" s="118"/>
      <c r="O1496" s="143" t="str">
        <f>IF(H1496="","",(S1496/S1496)&amp;":"&amp;ROUND(AH1496/S1496,2))</f>
        <v/>
      </c>
      <c r="P1496" s="118"/>
      <c r="Q1496" s="118"/>
      <c r="R1496" s="143" t="str">
        <f>IF(H1496="","",(S1496/S1496)&amp;":"&amp;ROUND(AI1496/S1496,2))</f>
        <v/>
      </c>
      <c r="S1496" s="144" t="str">
        <f t="shared" si="281"/>
        <v/>
      </c>
      <c r="T1496" s="145" t="str">
        <f t="shared" si="282"/>
        <v/>
      </c>
      <c r="U1496" s="118"/>
      <c r="V1496" s="145" t="str">
        <f t="shared" si="283"/>
        <v/>
      </c>
      <c r="W1496" s="144" t="str">
        <f t="shared" si="284"/>
        <v/>
      </c>
      <c r="X1496" s="146" t="str">
        <f>IF(C1496="","",IF(OR(C1496="Trade",C1496="Multi Position"),(X1495+V1496),IF(C1496="Deposit",(X1495+AE1496),IF(C1496="Withdrawal",(X1495-AE1496)))))</f>
        <v/>
      </c>
      <c r="Y1496" s="145" t="str">
        <f t="shared" si="285"/>
        <v/>
      </c>
      <c r="Z1496" s="118"/>
      <c r="AA1496" s="118"/>
      <c r="AB1496" s="118"/>
      <c r="AC1496" s="118"/>
      <c r="AD1496" s="118"/>
      <c r="AE1496" s="139"/>
      <c r="AF1496" s="118"/>
      <c r="AG1496" s="118"/>
      <c r="AH1496" s="147" t="str">
        <f t="shared" si="286"/>
        <v/>
      </c>
      <c r="AI1496" s="147" t="str">
        <f t="shared" si="287"/>
        <v/>
      </c>
      <c r="AJ1496" s="148" t="str">
        <f t="shared" si="276"/>
        <v/>
      </c>
      <c r="AK1496" s="148" t="str">
        <f t="shared" si="277"/>
        <v/>
      </c>
      <c r="AL1496" s="147" t="str">
        <f t="shared" si="278"/>
        <v/>
      </c>
      <c r="AM1496" s="147" t="str">
        <f t="shared" si="279"/>
        <v/>
      </c>
      <c r="AN1496" s="147" t="str">
        <f t="shared" si="280"/>
        <v/>
      </c>
      <c r="AO1496" s="118"/>
    </row>
    <row r="1497" spans="1:41">
      <c r="A1497" s="118"/>
      <c r="B1497" s="118"/>
      <c r="C1497" s="118"/>
      <c r="D1497" s="118"/>
      <c r="E1497" s="118"/>
      <c r="F1497" s="118"/>
      <c r="G1497" s="118"/>
      <c r="H1497" s="118"/>
      <c r="I1497" s="118"/>
      <c r="J1497" s="118"/>
      <c r="K1497" s="118"/>
      <c r="L1497" s="118"/>
      <c r="M1497" s="118"/>
      <c r="N1497" s="118"/>
      <c r="O1497" s="143" t="str">
        <f>IF(H1497="","",(S1497/S1497)&amp;":"&amp;ROUND(AH1497/S1497,2))</f>
        <v/>
      </c>
      <c r="P1497" s="118"/>
      <c r="Q1497" s="118"/>
      <c r="R1497" s="143" t="str">
        <f>IF(H1497="","",(S1497/S1497)&amp;":"&amp;ROUND(AI1497/S1497,2))</f>
        <v/>
      </c>
      <c r="S1497" s="144" t="str">
        <f t="shared" si="281"/>
        <v/>
      </c>
      <c r="T1497" s="145" t="str">
        <f t="shared" si="282"/>
        <v/>
      </c>
      <c r="U1497" s="118"/>
      <c r="V1497" s="145" t="str">
        <f t="shared" si="283"/>
        <v/>
      </c>
      <c r="W1497" s="144" t="str">
        <f t="shared" si="284"/>
        <v/>
      </c>
      <c r="X1497" s="146" t="str">
        <f>IF(C1497="","",IF(OR(C1497="Trade",C1497="Multi Position"),(X1496+V1497),IF(C1497="Deposit",(X1496+AE1497),IF(C1497="Withdrawal",(X1496-AE1497)))))</f>
        <v/>
      </c>
      <c r="Y1497" s="145" t="str">
        <f t="shared" si="285"/>
        <v/>
      </c>
      <c r="Z1497" s="118"/>
      <c r="AA1497" s="118"/>
      <c r="AB1497" s="118"/>
      <c r="AC1497" s="118"/>
      <c r="AD1497" s="118"/>
      <c r="AE1497" s="139"/>
      <c r="AF1497" s="118"/>
      <c r="AG1497" s="118"/>
      <c r="AH1497" s="147" t="str">
        <f t="shared" si="286"/>
        <v/>
      </c>
      <c r="AI1497" s="147" t="str">
        <f t="shared" si="287"/>
        <v/>
      </c>
      <c r="AJ1497" s="148" t="str">
        <f t="shared" si="276"/>
        <v/>
      </c>
      <c r="AK1497" s="148" t="str">
        <f t="shared" si="277"/>
        <v/>
      </c>
      <c r="AL1497" s="147" t="str">
        <f t="shared" si="278"/>
        <v/>
      </c>
      <c r="AM1497" s="147" t="str">
        <f t="shared" si="279"/>
        <v/>
      </c>
      <c r="AN1497" s="147" t="str">
        <f t="shared" si="280"/>
        <v/>
      </c>
      <c r="AO1497" s="118"/>
    </row>
    <row r="1498" spans="1:41">
      <c r="A1498" s="118"/>
      <c r="B1498" s="118"/>
      <c r="C1498" s="118"/>
      <c r="D1498" s="118"/>
      <c r="E1498" s="118"/>
      <c r="F1498" s="118"/>
      <c r="G1498" s="118"/>
      <c r="H1498" s="118"/>
      <c r="I1498" s="118"/>
      <c r="J1498" s="118"/>
      <c r="K1498" s="118"/>
      <c r="L1498" s="118"/>
      <c r="M1498" s="118"/>
      <c r="N1498" s="118"/>
      <c r="O1498" s="143" t="str">
        <f>IF(H1498="","",(S1498/S1498)&amp;":"&amp;ROUND(AH1498/S1498,2))</f>
        <v/>
      </c>
      <c r="P1498" s="118"/>
      <c r="Q1498" s="118"/>
      <c r="R1498" s="143" t="str">
        <f>IF(H1498="","",(S1498/S1498)&amp;":"&amp;ROUND(AI1498/S1498,2))</f>
        <v/>
      </c>
      <c r="S1498" s="144" t="str">
        <f t="shared" si="281"/>
        <v/>
      </c>
      <c r="T1498" s="145" t="str">
        <f t="shared" si="282"/>
        <v/>
      </c>
      <c r="U1498" s="118"/>
      <c r="V1498" s="145" t="str">
        <f t="shared" si="283"/>
        <v/>
      </c>
      <c r="W1498" s="144" t="str">
        <f t="shared" si="284"/>
        <v/>
      </c>
      <c r="X1498" s="146" t="str">
        <f>IF(C1498="","",IF(OR(C1498="Trade",C1498="Multi Position"),(X1497+V1498),IF(C1498="Deposit",(X1497+AE1498),IF(C1498="Withdrawal",(X1497-AE1498)))))</f>
        <v/>
      </c>
      <c r="Y1498" s="145" t="str">
        <f t="shared" si="285"/>
        <v/>
      </c>
      <c r="Z1498" s="118"/>
      <c r="AA1498" s="118"/>
      <c r="AB1498" s="118"/>
      <c r="AC1498" s="118"/>
      <c r="AD1498" s="118"/>
      <c r="AE1498" s="139"/>
      <c r="AF1498" s="118"/>
      <c r="AG1498" s="118"/>
      <c r="AH1498" s="147" t="str">
        <f t="shared" si="286"/>
        <v/>
      </c>
      <c r="AI1498" s="147" t="str">
        <f t="shared" si="287"/>
        <v/>
      </c>
      <c r="AJ1498" s="148" t="str">
        <f t="shared" si="276"/>
        <v/>
      </c>
      <c r="AK1498" s="148" t="str">
        <f t="shared" si="277"/>
        <v/>
      </c>
      <c r="AL1498" s="147" t="str">
        <f t="shared" si="278"/>
        <v/>
      </c>
      <c r="AM1498" s="147" t="str">
        <f t="shared" si="279"/>
        <v/>
      </c>
      <c r="AN1498" s="147" t="str">
        <f t="shared" si="280"/>
        <v/>
      </c>
      <c r="AO1498" s="118"/>
    </row>
    <row r="1499" spans="1:41">
      <c r="A1499" s="118"/>
      <c r="B1499" s="118"/>
      <c r="C1499" s="118"/>
      <c r="D1499" s="118"/>
      <c r="E1499" s="118"/>
      <c r="F1499" s="118"/>
      <c r="G1499" s="118"/>
      <c r="H1499" s="118"/>
      <c r="I1499" s="118"/>
      <c r="J1499" s="118"/>
      <c r="K1499" s="118"/>
      <c r="L1499" s="118"/>
      <c r="M1499" s="118"/>
      <c r="N1499" s="118"/>
      <c r="O1499" s="143" t="str">
        <f>IF(H1499="","",(S1499/S1499)&amp;":"&amp;ROUND(AH1499/S1499,2))</f>
        <v/>
      </c>
      <c r="P1499" s="118"/>
      <c r="Q1499" s="118"/>
      <c r="R1499" s="143" t="str">
        <f>IF(H1499="","",(S1499/S1499)&amp;":"&amp;ROUND(AI1499/S1499,2))</f>
        <v/>
      </c>
      <c r="S1499" s="144" t="str">
        <f t="shared" si="281"/>
        <v/>
      </c>
      <c r="T1499" s="145" t="str">
        <f t="shared" si="282"/>
        <v/>
      </c>
      <c r="U1499" s="118"/>
      <c r="V1499" s="145" t="str">
        <f t="shared" si="283"/>
        <v/>
      </c>
      <c r="W1499" s="144" t="str">
        <f t="shared" si="284"/>
        <v/>
      </c>
      <c r="X1499" s="146" t="str">
        <f>IF(C1499="","",IF(OR(C1499="Trade",C1499="Multi Position"),(X1498+V1499),IF(C1499="Deposit",(X1498+AE1499),IF(C1499="Withdrawal",(X1498-AE1499)))))</f>
        <v/>
      </c>
      <c r="Y1499" s="145" t="str">
        <f t="shared" si="285"/>
        <v/>
      </c>
      <c r="Z1499" s="118"/>
      <c r="AA1499" s="118"/>
      <c r="AB1499" s="118"/>
      <c r="AC1499" s="118"/>
      <c r="AD1499" s="118"/>
      <c r="AE1499" s="139"/>
      <c r="AF1499" s="118"/>
      <c r="AG1499" s="118"/>
      <c r="AH1499" s="147" t="str">
        <f t="shared" si="286"/>
        <v/>
      </c>
      <c r="AI1499" s="147" t="str">
        <f t="shared" si="287"/>
        <v/>
      </c>
      <c r="AJ1499" s="148" t="str">
        <f t="shared" si="276"/>
        <v/>
      </c>
      <c r="AK1499" s="148" t="str">
        <f t="shared" si="277"/>
        <v/>
      </c>
      <c r="AL1499" s="147" t="str">
        <f t="shared" si="278"/>
        <v/>
      </c>
      <c r="AM1499" s="147" t="str">
        <f t="shared" si="279"/>
        <v/>
      </c>
      <c r="AN1499" s="147" t="str">
        <f t="shared" si="280"/>
        <v/>
      </c>
      <c r="AO1499" s="118"/>
    </row>
    <row r="1500" spans="1:41">
      <c r="A1500" s="118"/>
      <c r="B1500" s="118"/>
      <c r="C1500" s="118"/>
      <c r="D1500" s="118"/>
      <c r="E1500" s="118"/>
      <c r="F1500" s="118"/>
      <c r="G1500" s="118"/>
      <c r="H1500" s="118"/>
      <c r="I1500" s="118"/>
      <c r="J1500" s="118"/>
      <c r="K1500" s="118"/>
      <c r="L1500" s="118"/>
      <c r="M1500" s="118"/>
      <c r="N1500" s="118"/>
      <c r="O1500" s="143" t="str">
        <f>IF(H1500="","",(S1500/S1500)&amp;":"&amp;ROUND(AH1500/S1500,2))</f>
        <v/>
      </c>
      <c r="P1500" s="118"/>
      <c r="Q1500" s="118"/>
      <c r="R1500" s="143" t="str">
        <f>IF(H1500="","",(S1500/S1500)&amp;":"&amp;ROUND(AI1500/S1500,2))</f>
        <v/>
      </c>
      <c r="S1500" s="144" t="str">
        <f t="shared" si="281"/>
        <v/>
      </c>
      <c r="T1500" s="145" t="str">
        <f t="shared" si="282"/>
        <v/>
      </c>
      <c r="U1500" s="118"/>
      <c r="V1500" s="145" t="str">
        <f t="shared" si="283"/>
        <v/>
      </c>
      <c r="W1500" s="144" t="str">
        <f t="shared" si="284"/>
        <v/>
      </c>
      <c r="X1500" s="146" t="str">
        <f>IF(C1500="","",IF(OR(C1500="Trade",C1500="Multi Position"),(X1499+V1500),IF(C1500="Deposit",(X1499+AE1500),IF(C1500="Withdrawal",(X1499-AE1500)))))</f>
        <v/>
      </c>
      <c r="Y1500" s="145" t="str">
        <f t="shared" si="285"/>
        <v/>
      </c>
      <c r="Z1500" s="118"/>
      <c r="AA1500" s="118"/>
      <c r="AB1500" s="118"/>
      <c r="AC1500" s="118"/>
      <c r="AD1500" s="118"/>
      <c r="AE1500" s="139"/>
      <c r="AF1500" s="118"/>
      <c r="AG1500" s="118"/>
      <c r="AH1500" s="147" t="str">
        <f t="shared" si="286"/>
        <v/>
      </c>
      <c r="AI1500" s="147" t="str">
        <f t="shared" si="287"/>
        <v/>
      </c>
      <c r="AJ1500" s="148" t="str">
        <f t="shared" si="276"/>
        <v/>
      </c>
      <c r="AK1500" s="148" t="str">
        <f t="shared" si="277"/>
        <v/>
      </c>
      <c r="AL1500" s="147" t="str">
        <f t="shared" si="278"/>
        <v/>
      </c>
      <c r="AM1500" s="147" t="str">
        <f t="shared" si="279"/>
        <v/>
      </c>
      <c r="AN1500" s="147" t="str">
        <f t="shared" si="280"/>
        <v/>
      </c>
      <c r="AO1500" s="118"/>
    </row>
    <row r="1501" spans="1:41">
      <c r="A1501" s="118"/>
      <c r="B1501" s="118"/>
      <c r="C1501" s="118"/>
      <c r="D1501" s="118"/>
      <c r="E1501" s="118"/>
      <c r="F1501" s="118"/>
      <c r="G1501" s="118"/>
      <c r="H1501" s="118"/>
      <c r="I1501" s="118"/>
      <c r="J1501" s="118"/>
      <c r="K1501" s="118"/>
      <c r="L1501" s="118"/>
      <c r="M1501" s="118"/>
      <c r="N1501" s="118"/>
      <c r="O1501" s="143" t="str">
        <f>IF(H1501="","",(S1501/S1501)&amp;":"&amp;ROUND(AH1501/S1501,2))</f>
        <v/>
      </c>
      <c r="P1501" s="118"/>
      <c r="Q1501" s="118"/>
      <c r="R1501" s="143" t="str">
        <f>IF(H1501="","",(S1501/S1501)&amp;":"&amp;ROUND(AI1501/S1501,2))</f>
        <v/>
      </c>
      <c r="S1501" s="144" t="str">
        <f t="shared" si="281"/>
        <v/>
      </c>
      <c r="T1501" s="145" t="str">
        <f t="shared" si="282"/>
        <v/>
      </c>
      <c r="U1501" s="118"/>
      <c r="V1501" s="145" t="str">
        <f t="shared" si="283"/>
        <v/>
      </c>
      <c r="W1501" s="144" t="str">
        <f t="shared" si="284"/>
        <v/>
      </c>
      <c r="X1501" s="146" t="str">
        <f>IF(C1501="","",IF(OR(C1501="Trade",C1501="Multi Position"),(X1500+V1501),IF(C1501="Deposit",(X1500+AE1501),IF(C1501="Withdrawal",(X1500-AE1501)))))</f>
        <v/>
      </c>
      <c r="Y1501" s="145" t="str">
        <f t="shared" si="285"/>
        <v/>
      </c>
      <c r="Z1501" s="118"/>
      <c r="AA1501" s="118"/>
      <c r="AB1501" s="118"/>
      <c r="AC1501" s="118"/>
      <c r="AD1501" s="118"/>
      <c r="AE1501" s="139"/>
      <c r="AF1501" s="118"/>
      <c r="AG1501" s="118"/>
      <c r="AH1501" s="147" t="str">
        <f t="shared" si="286"/>
        <v/>
      </c>
      <c r="AI1501" s="147" t="str">
        <f t="shared" si="287"/>
        <v/>
      </c>
      <c r="AJ1501" s="148" t="str">
        <f t="shared" si="276"/>
        <v/>
      </c>
      <c r="AK1501" s="148" t="str">
        <f t="shared" si="277"/>
        <v/>
      </c>
      <c r="AL1501" s="147" t="str">
        <f t="shared" si="278"/>
        <v/>
      </c>
      <c r="AM1501" s="147" t="str">
        <f t="shared" si="279"/>
        <v/>
      </c>
      <c r="AN1501" s="147" t="str">
        <f t="shared" si="280"/>
        <v/>
      </c>
      <c r="AO1501" s="118"/>
    </row>
    <row r="1502" spans="1:41">
      <c r="A1502" s="118"/>
      <c r="B1502" s="118"/>
      <c r="C1502" s="118"/>
      <c r="D1502" s="118"/>
      <c r="E1502" s="118"/>
      <c r="F1502" s="118"/>
      <c r="G1502" s="118"/>
      <c r="H1502" s="118"/>
      <c r="I1502" s="118"/>
      <c r="J1502" s="118"/>
      <c r="K1502" s="118"/>
      <c r="L1502" s="118"/>
      <c r="M1502" s="118"/>
      <c r="N1502" s="118"/>
      <c r="O1502" s="143" t="str">
        <f>IF(H1502="","",(S1502/S1502)&amp;":"&amp;ROUND(AH1502/S1502,2))</f>
        <v/>
      </c>
      <c r="P1502" s="118"/>
      <c r="Q1502" s="118"/>
      <c r="R1502" s="143" t="str">
        <f>IF(H1502="","",(S1502/S1502)&amp;":"&amp;ROUND(AI1502/S1502,2))</f>
        <v/>
      </c>
      <c r="S1502" s="144" t="str">
        <f t="shared" si="281"/>
        <v/>
      </c>
      <c r="T1502" s="145" t="str">
        <f t="shared" si="282"/>
        <v/>
      </c>
      <c r="U1502" s="118"/>
      <c r="V1502" s="145" t="str">
        <f t="shared" si="283"/>
        <v/>
      </c>
      <c r="W1502" s="144" t="str">
        <f t="shared" si="284"/>
        <v/>
      </c>
      <c r="X1502" s="146" t="str">
        <f>IF(C1502="","",IF(OR(C1502="Trade",C1502="Multi Position"),(X1501+V1502),IF(C1502="Deposit",(X1501+AE1502),IF(C1502="Withdrawal",(X1501-AE1502)))))</f>
        <v/>
      </c>
      <c r="Y1502" s="145" t="str">
        <f t="shared" si="285"/>
        <v/>
      </c>
      <c r="Z1502" s="118"/>
      <c r="AA1502" s="118"/>
      <c r="AB1502" s="118"/>
      <c r="AC1502" s="118"/>
      <c r="AD1502" s="118"/>
      <c r="AE1502" s="139"/>
      <c r="AF1502" s="118"/>
      <c r="AG1502" s="118"/>
      <c r="AH1502" s="147" t="str">
        <f t="shared" si="286"/>
        <v/>
      </c>
      <c r="AI1502" s="147" t="str">
        <f t="shared" si="287"/>
        <v/>
      </c>
      <c r="AJ1502" s="148" t="str">
        <f t="shared" si="276"/>
        <v/>
      </c>
      <c r="AK1502" s="148" t="str">
        <f t="shared" si="277"/>
        <v/>
      </c>
      <c r="AL1502" s="147" t="str">
        <f t="shared" si="278"/>
        <v/>
      </c>
      <c r="AM1502" s="147" t="str">
        <f t="shared" si="279"/>
        <v/>
      </c>
      <c r="AN1502" s="147" t="str">
        <f t="shared" si="280"/>
        <v/>
      </c>
      <c r="AO1502" s="118"/>
    </row>
    <row r="1503" spans="1:41">
      <c r="A1503" s="118"/>
      <c r="B1503" s="118"/>
      <c r="C1503" s="118"/>
      <c r="D1503" s="118"/>
      <c r="E1503" s="118"/>
      <c r="F1503" s="118"/>
      <c r="G1503" s="118"/>
      <c r="H1503" s="118"/>
      <c r="I1503" s="118"/>
      <c r="J1503" s="118"/>
      <c r="K1503" s="118"/>
      <c r="L1503" s="118"/>
      <c r="M1503" s="118"/>
      <c r="N1503" s="118"/>
      <c r="O1503" s="143" t="str">
        <f>IF(H1503="","",(S1503/S1503)&amp;":"&amp;ROUND(AH1503/S1503,2))</f>
        <v/>
      </c>
      <c r="P1503" s="118"/>
      <c r="Q1503" s="118"/>
      <c r="R1503" s="143" t="str">
        <f>IF(H1503="","",(S1503/S1503)&amp;":"&amp;ROUND(AI1503/S1503,2))</f>
        <v/>
      </c>
      <c r="S1503" s="144" t="str">
        <f t="shared" si="281"/>
        <v/>
      </c>
      <c r="T1503" s="145" t="str">
        <f t="shared" si="282"/>
        <v/>
      </c>
      <c r="U1503" s="118"/>
      <c r="V1503" s="145" t="str">
        <f t="shared" si="283"/>
        <v/>
      </c>
      <c r="W1503" s="144" t="str">
        <f t="shared" si="284"/>
        <v/>
      </c>
      <c r="X1503" s="146" t="str">
        <f>IF(C1503="","",IF(OR(C1503="Trade",C1503="Multi Position"),(X1502+V1503),IF(C1503="Deposit",(X1502+AE1503),IF(C1503="Withdrawal",(X1502-AE1503)))))</f>
        <v/>
      </c>
      <c r="Y1503" s="145" t="str">
        <f t="shared" si="285"/>
        <v/>
      </c>
      <c r="Z1503" s="118"/>
      <c r="AA1503" s="118"/>
      <c r="AB1503" s="118"/>
      <c r="AC1503" s="118"/>
      <c r="AD1503" s="118"/>
      <c r="AE1503" s="139"/>
      <c r="AF1503" s="118"/>
      <c r="AG1503" s="118"/>
      <c r="AH1503" s="147" t="str">
        <f t="shared" si="286"/>
        <v/>
      </c>
      <c r="AI1503" s="147" t="str">
        <f t="shared" si="287"/>
        <v/>
      </c>
      <c r="AJ1503" s="148" t="str">
        <f t="shared" si="276"/>
        <v/>
      </c>
      <c r="AK1503" s="148" t="str">
        <f t="shared" si="277"/>
        <v/>
      </c>
      <c r="AL1503" s="147" t="str">
        <f t="shared" si="278"/>
        <v/>
      </c>
      <c r="AM1503" s="147" t="str">
        <f t="shared" si="279"/>
        <v/>
      </c>
      <c r="AN1503" s="147" t="str">
        <f t="shared" si="280"/>
        <v/>
      </c>
      <c r="AO1503" s="118"/>
    </row>
    <row r="1504" spans="1:41">
      <c r="A1504" s="118"/>
      <c r="B1504" s="118"/>
      <c r="C1504" s="118"/>
      <c r="D1504" s="118"/>
      <c r="E1504" s="118"/>
      <c r="F1504" s="118"/>
      <c r="G1504" s="118"/>
      <c r="H1504" s="118"/>
      <c r="I1504" s="118"/>
      <c r="J1504" s="118"/>
      <c r="K1504" s="118"/>
      <c r="L1504" s="118"/>
      <c r="M1504" s="118"/>
      <c r="N1504" s="118"/>
      <c r="O1504" s="143" t="str">
        <f>IF(H1504="","",(S1504/S1504)&amp;":"&amp;ROUND(AH1504/S1504,2))</f>
        <v/>
      </c>
      <c r="P1504" s="118"/>
      <c r="Q1504" s="118"/>
      <c r="R1504" s="143" t="str">
        <f>IF(H1504="","",(S1504/S1504)&amp;":"&amp;ROUND(AI1504/S1504,2))</f>
        <v/>
      </c>
      <c r="S1504" s="144" t="str">
        <f t="shared" si="281"/>
        <v/>
      </c>
      <c r="T1504" s="145" t="str">
        <f t="shared" si="282"/>
        <v/>
      </c>
      <c r="U1504" s="118"/>
      <c r="V1504" s="145" t="str">
        <f t="shared" si="283"/>
        <v/>
      </c>
      <c r="W1504" s="144" t="str">
        <f t="shared" si="284"/>
        <v/>
      </c>
      <c r="X1504" s="146" t="str">
        <f>IF(C1504="","",IF(OR(C1504="Trade",C1504="Multi Position"),(X1503+V1504),IF(C1504="Deposit",(X1503+AE1504),IF(C1504="Withdrawal",(X1503-AE1504)))))</f>
        <v/>
      </c>
      <c r="Y1504" s="145" t="str">
        <f t="shared" si="285"/>
        <v/>
      </c>
      <c r="Z1504" s="118"/>
      <c r="AA1504" s="118"/>
      <c r="AB1504" s="118"/>
      <c r="AC1504" s="118"/>
      <c r="AD1504" s="118"/>
      <c r="AE1504" s="139"/>
      <c r="AF1504" s="118"/>
      <c r="AG1504" s="118"/>
      <c r="AH1504" s="147" t="str">
        <f t="shared" si="286"/>
        <v/>
      </c>
      <c r="AI1504" s="147" t="str">
        <f t="shared" si="287"/>
        <v/>
      </c>
      <c r="AJ1504" s="148" t="str">
        <f t="shared" si="276"/>
        <v/>
      </c>
      <c r="AK1504" s="148" t="str">
        <f t="shared" si="277"/>
        <v/>
      </c>
      <c r="AL1504" s="147" t="str">
        <f t="shared" si="278"/>
        <v/>
      </c>
      <c r="AM1504" s="147" t="str">
        <f t="shared" si="279"/>
        <v/>
      </c>
      <c r="AN1504" s="147" t="str">
        <f t="shared" si="280"/>
        <v/>
      </c>
      <c r="AO1504" s="118"/>
    </row>
    <row r="1505" spans="1:41">
      <c r="A1505" s="118"/>
      <c r="B1505" s="118"/>
      <c r="C1505" s="118"/>
      <c r="D1505" s="118"/>
      <c r="E1505" s="118"/>
      <c r="F1505" s="118"/>
      <c r="G1505" s="118"/>
      <c r="H1505" s="118"/>
      <c r="I1505" s="118"/>
      <c r="J1505" s="118"/>
      <c r="K1505" s="118"/>
      <c r="L1505" s="118"/>
      <c r="M1505" s="118"/>
      <c r="N1505" s="118"/>
      <c r="O1505" s="143" t="str">
        <f>IF(H1505="","",(S1505/S1505)&amp;":"&amp;ROUND(AH1505/S1505,2))</f>
        <v/>
      </c>
      <c r="P1505" s="118"/>
      <c r="Q1505" s="118"/>
      <c r="R1505" s="143" t="str">
        <f>IF(H1505="","",(S1505/S1505)&amp;":"&amp;ROUND(AI1505/S1505,2))</f>
        <v/>
      </c>
      <c r="S1505" s="144" t="str">
        <f t="shared" si="281"/>
        <v/>
      </c>
      <c r="T1505" s="145" t="str">
        <f t="shared" si="282"/>
        <v/>
      </c>
      <c r="U1505" s="118"/>
      <c r="V1505" s="145" t="str">
        <f t="shared" si="283"/>
        <v/>
      </c>
      <c r="W1505" s="144" t="str">
        <f t="shared" si="284"/>
        <v/>
      </c>
      <c r="X1505" s="146" t="str">
        <f>IF(C1505="","",IF(OR(C1505="Trade",C1505="Multi Position"),(X1504+V1505),IF(C1505="Deposit",(X1504+AE1505),IF(C1505="Withdrawal",(X1504-AE1505)))))</f>
        <v/>
      </c>
      <c r="Y1505" s="145" t="str">
        <f t="shared" si="285"/>
        <v/>
      </c>
      <c r="Z1505" s="118"/>
      <c r="AA1505" s="118"/>
      <c r="AB1505" s="118"/>
      <c r="AC1505" s="118"/>
      <c r="AD1505" s="118"/>
      <c r="AE1505" s="139"/>
      <c r="AF1505" s="118"/>
      <c r="AG1505" s="118"/>
      <c r="AH1505" s="147" t="str">
        <f t="shared" si="286"/>
        <v/>
      </c>
      <c r="AI1505" s="147" t="str">
        <f t="shared" si="287"/>
        <v/>
      </c>
      <c r="AJ1505" s="148" t="str">
        <f t="shared" si="276"/>
        <v/>
      </c>
      <c r="AK1505" s="148" t="str">
        <f t="shared" si="277"/>
        <v/>
      </c>
      <c r="AL1505" s="147" t="str">
        <f t="shared" si="278"/>
        <v/>
      </c>
      <c r="AM1505" s="147" t="str">
        <f t="shared" si="279"/>
        <v/>
      </c>
      <c r="AN1505" s="147" t="str">
        <f t="shared" si="280"/>
        <v/>
      </c>
      <c r="AO1505" s="118"/>
    </row>
    <row r="1506" spans="1:41">
      <c r="A1506" s="118"/>
      <c r="B1506" s="118"/>
      <c r="C1506" s="118"/>
      <c r="D1506" s="118"/>
      <c r="E1506" s="118"/>
      <c r="F1506" s="118"/>
      <c r="G1506" s="118"/>
      <c r="H1506" s="118"/>
      <c r="I1506" s="118"/>
      <c r="J1506" s="118"/>
      <c r="K1506" s="118"/>
      <c r="L1506" s="118"/>
      <c r="M1506" s="118"/>
      <c r="N1506" s="118"/>
      <c r="O1506" s="143" t="str">
        <f>IF(H1506="","",(S1506/S1506)&amp;":"&amp;ROUND(AH1506/S1506,2))</f>
        <v/>
      </c>
      <c r="P1506" s="118"/>
      <c r="Q1506" s="118"/>
      <c r="R1506" s="143" t="str">
        <f>IF(H1506="","",(S1506/S1506)&amp;":"&amp;ROUND(AI1506/S1506,2))</f>
        <v/>
      </c>
      <c r="S1506" s="144" t="str">
        <f t="shared" si="281"/>
        <v/>
      </c>
      <c r="T1506" s="145" t="str">
        <f t="shared" si="282"/>
        <v/>
      </c>
      <c r="U1506" s="118"/>
      <c r="V1506" s="145" t="str">
        <f t="shared" si="283"/>
        <v/>
      </c>
      <c r="W1506" s="144" t="str">
        <f t="shared" si="284"/>
        <v/>
      </c>
      <c r="X1506" s="146" t="str">
        <f>IF(C1506="","",IF(OR(C1506="Trade",C1506="Multi Position"),(X1505+V1506),IF(C1506="Deposit",(X1505+AE1506),IF(C1506="Withdrawal",(X1505-AE1506)))))</f>
        <v/>
      </c>
      <c r="Y1506" s="145" t="str">
        <f t="shared" si="285"/>
        <v/>
      </c>
      <c r="Z1506" s="118"/>
      <c r="AA1506" s="118"/>
      <c r="AB1506" s="118"/>
      <c r="AC1506" s="118"/>
      <c r="AD1506" s="118"/>
      <c r="AE1506" s="139"/>
      <c r="AF1506" s="118"/>
      <c r="AG1506" s="118"/>
      <c r="AH1506" s="147" t="str">
        <f t="shared" si="286"/>
        <v/>
      </c>
      <c r="AI1506" s="147" t="str">
        <f t="shared" si="287"/>
        <v/>
      </c>
      <c r="AJ1506" s="148" t="str">
        <f t="shared" si="276"/>
        <v/>
      </c>
      <c r="AK1506" s="148" t="str">
        <f t="shared" si="277"/>
        <v/>
      </c>
      <c r="AL1506" s="147" t="str">
        <f t="shared" si="278"/>
        <v/>
      </c>
      <c r="AM1506" s="147" t="str">
        <f t="shared" si="279"/>
        <v/>
      </c>
      <c r="AN1506" s="147" t="str">
        <f t="shared" si="280"/>
        <v/>
      </c>
      <c r="AO1506" s="118"/>
    </row>
    <row r="1507" spans="1:41">
      <c r="A1507" s="118"/>
      <c r="B1507" s="118"/>
      <c r="C1507" s="118"/>
      <c r="D1507" s="118"/>
      <c r="E1507" s="118"/>
      <c r="F1507" s="118"/>
      <c r="G1507" s="118"/>
      <c r="H1507" s="118"/>
      <c r="I1507" s="118"/>
      <c r="J1507" s="118"/>
      <c r="K1507" s="118"/>
      <c r="L1507" s="118"/>
      <c r="M1507" s="118"/>
      <c r="N1507" s="118"/>
      <c r="O1507" s="143" t="str">
        <f>IF(H1507="","",(S1507/S1507)&amp;":"&amp;ROUND(AH1507/S1507,2))</f>
        <v/>
      </c>
      <c r="P1507" s="118"/>
      <c r="Q1507" s="118"/>
      <c r="R1507" s="143" t="str">
        <f>IF(H1507="","",(S1507/S1507)&amp;":"&amp;ROUND(AI1507/S1507,2))</f>
        <v/>
      </c>
      <c r="S1507" s="144" t="str">
        <f t="shared" si="281"/>
        <v/>
      </c>
      <c r="T1507" s="145" t="str">
        <f t="shared" si="282"/>
        <v/>
      </c>
      <c r="U1507" s="118"/>
      <c r="V1507" s="145" t="str">
        <f t="shared" si="283"/>
        <v/>
      </c>
      <c r="W1507" s="144" t="str">
        <f t="shared" si="284"/>
        <v/>
      </c>
      <c r="X1507" s="146" t="str">
        <f>IF(C1507="","",IF(OR(C1507="Trade",C1507="Multi Position"),(X1506+V1507),IF(C1507="Deposit",(X1506+AE1507),IF(C1507="Withdrawal",(X1506-AE1507)))))</f>
        <v/>
      </c>
      <c r="Y1507" s="145" t="str">
        <f t="shared" si="285"/>
        <v/>
      </c>
      <c r="Z1507" s="118"/>
      <c r="AA1507" s="118"/>
      <c r="AB1507" s="118"/>
      <c r="AC1507" s="118"/>
      <c r="AD1507" s="118"/>
      <c r="AE1507" s="139"/>
      <c r="AF1507" s="118"/>
      <c r="AG1507" s="118"/>
      <c r="AH1507" s="147" t="str">
        <f t="shared" si="286"/>
        <v/>
      </c>
      <c r="AI1507" s="147" t="str">
        <f t="shared" si="287"/>
        <v/>
      </c>
      <c r="AJ1507" s="148" t="str">
        <f t="shared" si="276"/>
        <v/>
      </c>
      <c r="AK1507" s="148" t="str">
        <f t="shared" si="277"/>
        <v/>
      </c>
      <c r="AL1507" s="147" t="str">
        <f t="shared" si="278"/>
        <v/>
      </c>
      <c r="AM1507" s="147" t="str">
        <f t="shared" si="279"/>
        <v/>
      </c>
      <c r="AN1507" s="147" t="str">
        <f t="shared" si="280"/>
        <v/>
      </c>
      <c r="AO1507" s="118"/>
    </row>
    <row r="1508" spans="1:41">
      <c r="A1508" s="118"/>
      <c r="B1508" s="118"/>
      <c r="C1508" s="118"/>
      <c r="D1508" s="118"/>
      <c r="E1508" s="118"/>
      <c r="F1508" s="118"/>
      <c r="G1508" s="118"/>
      <c r="H1508" s="118"/>
      <c r="I1508" s="118"/>
      <c r="J1508" s="118"/>
      <c r="K1508" s="118"/>
      <c r="L1508" s="118"/>
      <c r="M1508" s="118"/>
      <c r="N1508" s="118"/>
      <c r="O1508" s="143" t="str">
        <f>IF(H1508="","",(S1508/S1508)&amp;":"&amp;ROUND(AH1508/S1508,2))</f>
        <v/>
      </c>
      <c r="P1508" s="118"/>
      <c r="Q1508" s="118"/>
      <c r="R1508" s="143" t="str">
        <f>IF(H1508="","",(S1508/S1508)&amp;":"&amp;ROUND(AI1508/S1508,2))</f>
        <v/>
      </c>
      <c r="S1508" s="144" t="str">
        <f t="shared" si="281"/>
        <v/>
      </c>
      <c r="T1508" s="145" t="str">
        <f t="shared" si="282"/>
        <v/>
      </c>
      <c r="U1508" s="118"/>
      <c r="V1508" s="145" t="str">
        <f t="shared" si="283"/>
        <v/>
      </c>
      <c r="W1508" s="144" t="str">
        <f t="shared" si="284"/>
        <v/>
      </c>
      <c r="X1508" s="146" t="str">
        <f>IF(C1508="","",IF(OR(C1508="Trade",C1508="Multi Position"),(X1507+V1508),IF(C1508="Deposit",(X1507+AE1508),IF(C1508="Withdrawal",(X1507-AE1508)))))</f>
        <v/>
      </c>
      <c r="Y1508" s="145" t="str">
        <f t="shared" si="285"/>
        <v/>
      </c>
      <c r="Z1508" s="118"/>
      <c r="AA1508" s="118"/>
      <c r="AB1508" s="118"/>
      <c r="AC1508" s="118"/>
      <c r="AD1508" s="118"/>
      <c r="AE1508" s="139"/>
      <c r="AF1508" s="118"/>
      <c r="AG1508" s="118"/>
      <c r="AH1508" s="147" t="str">
        <f t="shared" si="286"/>
        <v/>
      </c>
      <c r="AI1508" s="147" t="str">
        <f t="shared" si="287"/>
        <v/>
      </c>
      <c r="AJ1508" s="148" t="str">
        <f t="shared" si="276"/>
        <v/>
      </c>
      <c r="AK1508" s="148" t="str">
        <f t="shared" si="277"/>
        <v/>
      </c>
      <c r="AL1508" s="147" t="str">
        <f t="shared" si="278"/>
        <v/>
      </c>
      <c r="AM1508" s="147" t="str">
        <f t="shared" si="279"/>
        <v/>
      </c>
      <c r="AN1508" s="147" t="str">
        <f t="shared" si="280"/>
        <v/>
      </c>
      <c r="AO1508" s="118"/>
    </row>
    <row r="1509" spans="1:41">
      <c r="A1509" s="118"/>
      <c r="B1509" s="118"/>
      <c r="C1509" s="118"/>
      <c r="D1509" s="118"/>
      <c r="E1509" s="118"/>
      <c r="F1509" s="118"/>
      <c r="G1509" s="118"/>
      <c r="H1509" s="118"/>
      <c r="I1509" s="118"/>
      <c r="J1509" s="118"/>
      <c r="K1509" s="118"/>
      <c r="L1509" s="118"/>
      <c r="M1509" s="118"/>
      <c r="N1509" s="118"/>
      <c r="O1509" s="143" t="str">
        <f>IF(H1509="","",(S1509/S1509)&amp;":"&amp;ROUND(AH1509/S1509,2))</f>
        <v/>
      </c>
      <c r="P1509" s="118"/>
      <c r="Q1509" s="118"/>
      <c r="R1509" s="143" t="str">
        <f>IF(H1509="","",(S1509/S1509)&amp;":"&amp;ROUND(AI1509/S1509,2))</f>
        <v/>
      </c>
      <c r="S1509" s="144" t="str">
        <f t="shared" si="281"/>
        <v/>
      </c>
      <c r="T1509" s="145" t="str">
        <f t="shared" si="282"/>
        <v/>
      </c>
      <c r="U1509" s="118"/>
      <c r="V1509" s="145" t="str">
        <f t="shared" si="283"/>
        <v/>
      </c>
      <c r="W1509" s="144" t="str">
        <f t="shared" si="284"/>
        <v/>
      </c>
      <c r="X1509" s="146" t="str">
        <f>IF(C1509="","",IF(OR(C1509="Trade",C1509="Multi Position"),(X1508+V1509),IF(C1509="Deposit",(X1508+AE1509),IF(C1509="Withdrawal",(X1508-AE1509)))))</f>
        <v/>
      </c>
      <c r="Y1509" s="145" t="str">
        <f t="shared" si="285"/>
        <v/>
      </c>
      <c r="Z1509" s="118"/>
      <c r="AA1509" s="118"/>
      <c r="AB1509" s="118"/>
      <c r="AC1509" s="118"/>
      <c r="AD1509" s="118"/>
      <c r="AE1509" s="139"/>
      <c r="AF1509" s="118"/>
      <c r="AG1509" s="118"/>
      <c r="AH1509" s="147" t="str">
        <f t="shared" si="286"/>
        <v/>
      </c>
      <c r="AI1509" s="147" t="str">
        <f t="shared" si="287"/>
        <v/>
      </c>
      <c r="AJ1509" s="148" t="str">
        <f t="shared" si="276"/>
        <v/>
      </c>
      <c r="AK1509" s="148" t="str">
        <f t="shared" si="277"/>
        <v/>
      </c>
      <c r="AL1509" s="147" t="str">
        <f t="shared" si="278"/>
        <v/>
      </c>
      <c r="AM1509" s="147" t="str">
        <f t="shared" si="279"/>
        <v/>
      </c>
      <c r="AN1509" s="147" t="str">
        <f t="shared" si="280"/>
        <v/>
      </c>
      <c r="AO1509" s="118"/>
    </row>
    <row r="1510" spans="1:41">
      <c r="A1510" s="118"/>
      <c r="B1510" s="118"/>
      <c r="C1510" s="118"/>
      <c r="D1510" s="118"/>
      <c r="E1510" s="118"/>
      <c r="F1510" s="118"/>
      <c r="G1510" s="118"/>
      <c r="H1510" s="118"/>
      <c r="I1510" s="118"/>
      <c r="J1510" s="118"/>
      <c r="K1510" s="118"/>
      <c r="L1510" s="118"/>
      <c r="M1510" s="118"/>
      <c r="N1510" s="118"/>
      <c r="O1510" s="143" t="str">
        <f>IF(H1510="","",(S1510/S1510)&amp;":"&amp;ROUND(AH1510/S1510,2))</f>
        <v/>
      </c>
      <c r="P1510" s="118"/>
      <c r="Q1510" s="118"/>
      <c r="R1510" s="143" t="str">
        <f>IF(H1510="","",(S1510/S1510)&amp;":"&amp;ROUND(AI1510/S1510,2))</f>
        <v/>
      </c>
      <c r="S1510" s="144" t="str">
        <f t="shared" si="281"/>
        <v/>
      </c>
      <c r="T1510" s="145" t="str">
        <f t="shared" si="282"/>
        <v/>
      </c>
      <c r="U1510" s="118"/>
      <c r="V1510" s="145" t="str">
        <f t="shared" si="283"/>
        <v/>
      </c>
      <c r="W1510" s="144" t="str">
        <f t="shared" si="284"/>
        <v/>
      </c>
      <c r="X1510" s="146" t="str">
        <f>IF(C1510="","",IF(OR(C1510="Trade",C1510="Multi Position"),(X1509+V1510),IF(C1510="Deposit",(X1509+AE1510),IF(C1510="Withdrawal",(X1509-AE1510)))))</f>
        <v/>
      </c>
      <c r="Y1510" s="145" t="str">
        <f t="shared" si="285"/>
        <v/>
      </c>
      <c r="Z1510" s="118"/>
      <c r="AA1510" s="118"/>
      <c r="AB1510" s="118"/>
      <c r="AC1510" s="118"/>
      <c r="AD1510" s="118"/>
      <c r="AE1510" s="139"/>
      <c r="AF1510" s="118"/>
      <c r="AG1510" s="118"/>
      <c r="AH1510" s="147" t="str">
        <f t="shared" si="286"/>
        <v/>
      </c>
      <c r="AI1510" s="147" t="str">
        <f t="shared" si="287"/>
        <v/>
      </c>
      <c r="AJ1510" s="148" t="str">
        <f t="shared" si="276"/>
        <v/>
      </c>
      <c r="AK1510" s="148" t="str">
        <f t="shared" si="277"/>
        <v/>
      </c>
      <c r="AL1510" s="147" t="str">
        <f t="shared" si="278"/>
        <v/>
      </c>
      <c r="AM1510" s="147" t="str">
        <f t="shared" si="279"/>
        <v/>
      </c>
      <c r="AN1510" s="147" t="str">
        <f t="shared" si="280"/>
        <v/>
      </c>
      <c r="AO1510" s="118"/>
    </row>
    <row r="1511" spans="1:41">
      <c r="A1511" s="118"/>
      <c r="B1511" s="118"/>
      <c r="C1511" s="118"/>
      <c r="D1511" s="118"/>
      <c r="E1511" s="118"/>
      <c r="F1511" s="118"/>
      <c r="G1511" s="118"/>
      <c r="H1511" s="118"/>
      <c r="I1511" s="118"/>
      <c r="J1511" s="118"/>
      <c r="K1511" s="118"/>
      <c r="L1511" s="118"/>
      <c r="M1511" s="118"/>
      <c r="N1511" s="118"/>
      <c r="O1511" s="143" t="str">
        <f>IF(H1511="","",(S1511/S1511)&amp;":"&amp;ROUND(AH1511/S1511,2))</f>
        <v/>
      </c>
      <c r="P1511" s="118"/>
      <c r="Q1511" s="118"/>
      <c r="R1511" s="143" t="str">
        <f>IF(H1511="","",(S1511/S1511)&amp;":"&amp;ROUND(AI1511/S1511,2))</f>
        <v/>
      </c>
      <c r="S1511" s="144" t="str">
        <f t="shared" si="281"/>
        <v/>
      </c>
      <c r="T1511" s="145" t="str">
        <f t="shared" si="282"/>
        <v/>
      </c>
      <c r="U1511" s="118"/>
      <c r="V1511" s="145" t="str">
        <f t="shared" si="283"/>
        <v/>
      </c>
      <c r="W1511" s="144" t="str">
        <f t="shared" si="284"/>
        <v/>
      </c>
      <c r="X1511" s="146" t="str">
        <f>IF(C1511="","",IF(OR(C1511="Trade",C1511="Multi Position"),(X1510+V1511),IF(C1511="Deposit",(X1510+AE1511),IF(C1511="Withdrawal",(X1510-AE1511)))))</f>
        <v/>
      </c>
      <c r="Y1511" s="145" t="str">
        <f t="shared" si="285"/>
        <v/>
      </c>
      <c r="Z1511" s="118"/>
      <c r="AA1511" s="118"/>
      <c r="AB1511" s="118"/>
      <c r="AC1511" s="118"/>
      <c r="AD1511" s="118"/>
      <c r="AE1511" s="139"/>
      <c r="AF1511" s="118"/>
      <c r="AG1511" s="118"/>
      <c r="AH1511" s="147" t="str">
        <f t="shared" si="286"/>
        <v/>
      </c>
      <c r="AI1511" s="147" t="str">
        <f t="shared" si="287"/>
        <v/>
      </c>
      <c r="AJ1511" s="148" t="str">
        <f t="shared" si="276"/>
        <v/>
      </c>
      <c r="AK1511" s="148" t="str">
        <f t="shared" si="277"/>
        <v/>
      </c>
      <c r="AL1511" s="147" t="str">
        <f t="shared" si="278"/>
        <v/>
      </c>
      <c r="AM1511" s="147" t="str">
        <f t="shared" si="279"/>
        <v/>
      </c>
      <c r="AN1511" s="147" t="str">
        <f t="shared" si="280"/>
        <v/>
      </c>
      <c r="AO1511" s="118"/>
    </row>
    <row r="1512" spans="1:41">
      <c r="A1512" s="118"/>
      <c r="B1512" s="118"/>
      <c r="C1512" s="118"/>
      <c r="D1512" s="118"/>
      <c r="E1512" s="118"/>
      <c r="F1512" s="118"/>
      <c r="G1512" s="118"/>
      <c r="H1512" s="118"/>
      <c r="I1512" s="118"/>
      <c r="J1512" s="118"/>
      <c r="K1512" s="118"/>
      <c r="L1512" s="118"/>
      <c r="M1512" s="118"/>
      <c r="N1512" s="118"/>
      <c r="O1512" s="143" t="str">
        <f>IF(H1512="","",(S1512/S1512)&amp;":"&amp;ROUND(AH1512/S1512,2))</f>
        <v/>
      </c>
      <c r="P1512" s="118"/>
      <c r="Q1512" s="118"/>
      <c r="R1512" s="143" t="str">
        <f>IF(H1512="","",(S1512/S1512)&amp;":"&amp;ROUND(AI1512/S1512,2))</f>
        <v/>
      </c>
      <c r="S1512" s="144" t="str">
        <f t="shared" si="281"/>
        <v/>
      </c>
      <c r="T1512" s="145" t="str">
        <f t="shared" si="282"/>
        <v/>
      </c>
      <c r="U1512" s="118"/>
      <c r="V1512" s="145" t="str">
        <f t="shared" si="283"/>
        <v/>
      </c>
      <c r="W1512" s="144" t="str">
        <f t="shared" si="284"/>
        <v/>
      </c>
      <c r="X1512" s="146" t="str">
        <f>IF(C1512="","",IF(OR(C1512="Trade",C1512="Multi Position"),(X1511+V1512),IF(C1512="Deposit",(X1511+AE1512),IF(C1512="Withdrawal",(X1511-AE1512)))))</f>
        <v/>
      </c>
      <c r="Y1512" s="145" t="str">
        <f t="shared" si="285"/>
        <v/>
      </c>
      <c r="Z1512" s="118"/>
      <c r="AA1512" s="118"/>
      <c r="AB1512" s="118"/>
      <c r="AC1512" s="118"/>
      <c r="AD1512" s="118"/>
      <c r="AE1512" s="139"/>
      <c r="AF1512" s="118"/>
      <c r="AG1512" s="118"/>
      <c r="AH1512" s="147" t="str">
        <f t="shared" si="286"/>
        <v/>
      </c>
      <c r="AI1512" s="147" t="str">
        <f t="shared" si="287"/>
        <v/>
      </c>
      <c r="AJ1512" s="148" t="str">
        <f t="shared" si="276"/>
        <v/>
      </c>
      <c r="AK1512" s="148" t="str">
        <f t="shared" si="277"/>
        <v/>
      </c>
      <c r="AL1512" s="147" t="str">
        <f t="shared" si="278"/>
        <v/>
      </c>
      <c r="AM1512" s="147" t="str">
        <f t="shared" si="279"/>
        <v/>
      </c>
      <c r="AN1512" s="147" t="str">
        <f t="shared" si="280"/>
        <v/>
      </c>
      <c r="AO1512" s="118"/>
    </row>
    <row r="1513" spans="1:41">
      <c r="A1513" s="118"/>
      <c r="B1513" s="118"/>
      <c r="C1513" s="118"/>
      <c r="D1513" s="118"/>
      <c r="E1513" s="118"/>
      <c r="F1513" s="118"/>
      <c r="G1513" s="118"/>
      <c r="H1513" s="118"/>
      <c r="I1513" s="118"/>
      <c r="J1513" s="118"/>
      <c r="K1513" s="118"/>
      <c r="L1513" s="118"/>
      <c r="M1513" s="118"/>
      <c r="N1513" s="118"/>
      <c r="O1513" s="143" t="str">
        <f>IF(H1513="","",(S1513/S1513)&amp;":"&amp;ROUND(AH1513/S1513,2))</f>
        <v/>
      </c>
      <c r="P1513" s="118"/>
      <c r="Q1513" s="118"/>
      <c r="R1513" s="143" t="str">
        <f>IF(H1513="","",(S1513/S1513)&amp;":"&amp;ROUND(AI1513/S1513,2))</f>
        <v/>
      </c>
      <c r="S1513" s="144" t="str">
        <f t="shared" si="281"/>
        <v/>
      </c>
      <c r="T1513" s="145" t="str">
        <f t="shared" si="282"/>
        <v/>
      </c>
      <c r="U1513" s="118"/>
      <c r="V1513" s="145" t="str">
        <f t="shared" si="283"/>
        <v/>
      </c>
      <c r="W1513" s="144" t="str">
        <f t="shared" si="284"/>
        <v/>
      </c>
      <c r="X1513" s="146" t="str">
        <f>IF(C1513="","",IF(OR(C1513="Trade",C1513="Multi Position"),(X1512+V1513),IF(C1513="Deposit",(X1512+AE1513),IF(C1513="Withdrawal",(X1512-AE1513)))))</f>
        <v/>
      </c>
      <c r="Y1513" s="145" t="str">
        <f t="shared" si="285"/>
        <v/>
      </c>
      <c r="Z1513" s="118"/>
      <c r="AA1513" s="118"/>
      <c r="AB1513" s="118"/>
      <c r="AC1513" s="118"/>
      <c r="AD1513" s="118"/>
      <c r="AE1513" s="139"/>
      <c r="AF1513" s="118"/>
      <c r="AG1513" s="118"/>
      <c r="AH1513" s="147" t="str">
        <f t="shared" si="286"/>
        <v/>
      </c>
      <c r="AI1513" s="147" t="str">
        <f t="shared" si="287"/>
        <v/>
      </c>
      <c r="AJ1513" s="148" t="str">
        <f t="shared" si="276"/>
        <v/>
      </c>
      <c r="AK1513" s="148" t="str">
        <f t="shared" si="277"/>
        <v/>
      </c>
      <c r="AL1513" s="147" t="str">
        <f t="shared" si="278"/>
        <v/>
      </c>
      <c r="AM1513" s="147" t="str">
        <f t="shared" si="279"/>
        <v/>
      </c>
      <c r="AN1513" s="147" t="str">
        <f t="shared" si="280"/>
        <v/>
      </c>
      <c r="AO1513" s="118"/>
    </row>
    <row r="1514" spans="1:41">
      <c r="A1514" s="118"/>
      <c r="B1514" s="118"/>
      <c r="C1514" s="118"/>
      <c r="D1514" s="118"/>
      <c r="E1514" s="118"/>
      <c r="F1514" s="118"/>
      <c r="G1514" s="118"/>
      <c r="H1514" s="118"/>
      <c r="I1514" s="118"/>
      <c r="J1514" s="118"/>
      <c r="K1514" s="118"/>
      <c r="L1514" s="118"/>
      <c r="M1514" s="118"/>
      <c r="N1514" s="118"/>
      <c r="O1514" s="143" t="str">
        <f>IF(H1514="","",(S1514/S1514)&amp;":"&amp;ROUND(AH1514/S1514,2))</f>
        <v/>
      </c>
      <c r="P1514" s="118"/>
      <c r="Q1514" s="118"/>
      <c r="R1514" s="143" t="str">
        <f>IF(H1514="","",(S1514/S1514)&amp;":"&amp;ROUND(AI1514/S1514,2))</f>
        <v/>
      </c>
      <c r="S1514" s="144" t="str">
        <f t="shared" si="281"/>
        <v/>
      </c>
      <c r="T1514" s="145" t="str">
        <f t="shared" si="282"/>
        <v/>
      </c>
      <c r="U1514" s="118"/>
      <c r="V1514" s="145" t="str">
        <f t="shared" si="283"/>
        <v/>
      </c>
      <c r="W1514" s="144" t="str">
        <f t="shared" si="284"/>
        <v/>
      </c>
      <c r="X1514" s="146" t="str">
        <f>IF(C1514="","",IF(OR(C1514="Trade",C1514="Multi Position"),(X1513+V1514),IF(C1514="Deposit",(X1513+AE1514),IF(C1514="Withdrawal",(X1513-AE1514)))))</f>
        <v/>
      </c>
      <c r="Y1514" s="145" t="str">
        <f t="shared" si="285"/>
        <v/>
      </c>
      <c r="Z1514" s="118"/>
      <c r="AA1514" s="118"/>
      <c r="AB1514" s="118"/>
      <c r="AC1514" s="118"/>
      <c r="AD1514" s="118"/>
      <c r="AE1514" s="139"/>
      <c r="AF1514" s="118"/>
      <c r="AG1514" s="118"/>
      <c r="AH1514" s="147" t="str">
        <f t="shared" si="286"/>
        <v/>
      </c>
      <c r="AI1514" s="147" t="str">
        <f t="shared" si="287"/>
        <v/>
      </c>
      <c r="AJ1514" s="148" t="str">
        <f t="shared" si="276"/>
        <v/>
      </c>
      <c r="AK1514" s="148" t="str">
        <f t="shared" si="277"/>
        <v/>
      </c>
      <c r="AL1514" s="147" t="str">
        <f t="shared" si="278"/>
        <v/>
      </c>
      <c r="AM1514" s="147" t="str">
        <f t="shared" si="279"/>
        <v/>
      </c>
      <c r="AN1514" s="147" t="str">
        <f t="shared" si="280"/>
        <v/>
      </c>
      <c r="AO1514" s="118"/>
    </row>
    <row r="1515" spans="1:41">
      <c r="A1515" s="118"/>
      <c r="B1515" s="118"/>
      <c r="C1515" s="118"/>
      <c r="D1515" s="118"/>
      <c r="E1515" s="118"/>
      <c r="F1515" s="118"/>
      <c r="G1515" s="118"/>
      <c r="H1515" s="118"/>
      <c r="I1515" s="118"/>
      <c r="J1515" s="118"/>
      <c r="K1515" s="118"/>
      <c r="L1515" s="118"/>
      <c r="M1515" s="118"/>
      <c r="N1515" s="118"/>
      <c r="O1515" s="143" t="str">
        <f>IF(H1515="","",(S1515/S1515)&amp;":"&amp;ROUND(AH1515/S1515,2))</f>
        <v/>
      </c>
      <c r="P1515" s="118"/>
      <c r="Q1515" s="118"/>
      <c r="R1515" s="143" t="str">
        <f>IF(H1515="","",(S1515/S1515)&amp;":"&amp;ROUND(AI1515/S1515,2))</f>
        <v/>
      </c>
      <c r="S1515" s="144" t="str">
        <f t="shared" si="281"/>
        <v/>
      </c>
      <c r="T1515" s="145" t="str">
        <f t="shared" si="282"/>
        <v/>
      </c>
      <c r="U1515" s="118"/>
      <c r="V1515" s="145" t="str">
        <f t="shared" si="283"/>
        <v/>
      </c>
      <c r="W1515" s="144" t="str">
        <f t="shared" si="284"/>
        <v/>
      </c>
      <c r="X1515" s="146" t="str">
        <f>IF(C1515="","",IF(OR(C1515="Trade",C1515="Multi Position"),(X1514+V1515),IF(C1515="Deposit",(X1514+AE1515),IF(C1515="Withdrawal",(X1514-AE1515)))))</f>
        <v/>
      </c>
      <c r="Y1515" s="145" t="str">
        <f t="shared" si="285"/>
        <v/>
      </c>
      <c r="Z1515" s="118"/>
      <c r="AA1515" s="118"/>
      <c r="AB1515" s="118"/>
      <c r="AC1515" s="118"/>
      <c r="AD1515" s="118"/>
      <c r="AE1515" s="139"/>
      <c r="AF1515" s="118"/>
      <c r="AG1515" s="118"/>
      <c r="AH1515" s="147" t="str">
        <f t="shared" si="286"/>
        <v/>
      </c>
      <c r="AI1515" s="147" t="str">
        <f t="shared" si="287"/>
        <v/>
      </c>
      <c r="AJ1515" s="148" t="str">
        <f t="shared" si="276"/>
        <v/>
      </c>
      <c r="AK1515" s="148" t="str">
        <f t="shared" si="277"/>
        <v/>
      </c>
      <c r="AL1515" s="147" t="str">
        <f t="shared" si="278"/>
        <v/>
      </c>
      <c r="AM1515" s="147" t="str">
        <f t="shared" si="279"/>
        <v/>
      </c>
      <c r="AN1515" s="147" t="str">
        <f t="shared" si="280"/>
        <v/>
      </c>
      <c r="AO1515" s="118"/>
    </row>
    <row r="1516" spans="1:41">
      <c r="A1516" s="118"/>
      <c r="B1516" s="118"/>
      <c r="C1516" s="118"/>
      <c r="D1516" s="118"/>
      <c r="E1516" s="118"/>
      <c r="F1516" s="118"/>
      <c r="G1516" s="118"/>
      <c r="H1516" s="118"/>
      <c r="I1516" s="118"/>
      <c r="J1516" s="118"/>
      <c r="K1516" s="118"/>
      <c r="L1516" s="118"/>
      <c r="M1516" s="118"/>
      <c r="N1516" s="118"/>
      <c r="O1516" s="143" t="str">
        <f>IF(H1516="","",(S1516/S1516)&amp;":"&amp;ROUND(AH1516/S1516,2))</f>
        <v/>
      </c>
      <c r="P1516" s="118"/>
      <c r="Q1516" s="118"/>
      <c r="R1516" s="143" t="str">
        <f>IF(H1516="","",(S1516/S1516)&amp;":"&amp;ROUND(AI1516/S1516,2))</f>
        <v/>
      </c>
      <c r="S1516" s="144" t="str">
        <f t="shared" si="281"/>
        <v/>
      </c>
      <c r="T1516" s="145" t="str">
        <f t="shared" si="282"/>
        <v/>
      </c>
      <c r="U1516" s="118"/>
      <c r="V1516" s="145" t="str">
        <f t="shared" si="283"/>
        <v/>
      </c>
      <c r="W1516" s="144" t="str">
        <f t="shared" si="284"/>
        <v/>
      </c>
      <c r="X1516" s="146" t="str">
        <f>IF(C1516="","",IF(OR(C1516="Trade",C1516="Multi Position"),(X1515+V1516),IF(C1516="Deposit",(X1515+AE1516),IF(C1516="Withdrawal",(X1515-AE1516)))))</f>
        <v/>
      </c>
      <c r="Y1516" s="145" t="str">
        <f t="shared" si="285"/>
        <v/>
      </c>
      <c r="Z1516" s="118"/>
      <c r="AA1516" s="118"/>
      <c r="AB1516" s="118"/>
      <c r="AC1516" s="118"/>
      <c r="AD1516" s="118"/>
      <c r="AE1516" s="139"/>
      <c r="AF1516" s="118"/>
      <c r="AG1516" s="118"/>
      <c r="AH1516" s="147" t="str">
        <f t="shared" si="286"/>
        <v/>
      </c>
      <c r="AI1516" s="147" t="str">
        <f t="shared" si="287"/>
        <v/>
      </c>
      <c r="AJ1516" s="148" t="str">
        <f t="shared" si="276"/>
        <v/>
      </c>
      <c r="AK1516" s="148" t="str">
        <f t="shared" si="277"/>
        <v/>
      </c>
      <c r="AL1516" s="147" t="str">
        <f t="shared" si="278"/>
        <v/>
      </c>
      <c r="AM1516" s="147" t="str">
        <f t="shared" si="279"/>
        <v/>
      </c>
      <c r="AN1516" s="147" t="str">
        <f t="shared" si="280"/>
        <v/>
      </c>
      <c r="AO1516" s="118"/>
    </row>
    <row r="1517" spans="1:41">
      <c r="A1517" s="118"/>
      <c r="B1517" s="118"/>
      <c r="C1517" s="118"/>
      <c r="D1517" s="118"/>
      <c r="E1517" s="118"/>
      <c r="F1517" s="118"/>
      <c r="G1517" s="118"/>
      <c r="H1517" s="118"/>
      <c r="I1517" s="118"/>
      <c r="J1517" s="118"/>
      <c r="K1517" s="118"/>
      <c r="L1517" s="118"/>
      <c r="M1517" s="118"/>
      <c r="N1517" s="118"/>
      <c r="O1517" s="143" t="str">
        <f>IF(H1517="","",(S1517/S1517)&amp;":"&amp;ROUND(AH1517/S1517,2))</f>
        <v/>
      </c>
      <c r="P1517" s="118"/>
      <c r="Q1517" s="118"/>
      <c r="R1517" s="143" t="str">
        <f>IF(H1517="","",(S1517/S1517)&amp;":"&amp;ROUND(AI1517/S1517,2))</f>
        <v/>
      </c>
      <c r="S1517" s="144" t="str">
        <f t="shared" si="281"/>
        <v/>
      </c>
      <c r="T1517" s="145" t="str">
        <f t="shared" si="282"/>
        <v/>
      </c>
      <c r="U1517" s="118"/>
      <c r="V1517" s="145" t="str">
        <f t="shared" si="283"/>
        <v/>
      </c>
      <c r="W1517" s="144" t="str">
        <f t="shared" si="284"/>
        <v/>
      </c>
      <c r="X1517" s="146" t="str">
        <f>IF(C1517="","",IF(OR(C1517="Trade",C1517="Multi Position"),(X1516+V1517),IF(C1517="Deposit",(X1516+AE1517),IF(C1517="Withdrawal",(X1516-AE1517)))))</f>
        <v/>
      </c>
      <c r="Y1517" s="145" t="str">
        <f t="shared" si="285"/>
        <v/>
      </c>
      <c r="Z1517" s="118"/>
      <c r="AA1517" s="118"/>
      <c r="AB1517" s="118"/>
      <c r="AC1517" s="118"/>
      <c r="AD1517" s="118"/>
      <c r="AE1517" s="139"/>
      <c r="AF1517" s="118"/>
      <c r="AG1517" s="118"/>
      <c r="AH1517" s="147" t="str">
        <f t="shared" si="286"/>
        <v/>
      </c>
      <c r="AI1517" s="147" t="str">
        <f t="shared" si="287"/>
        <v/>
      </c>
      <c r="AJ1517" s="148" t="str">
        <f t="shared" si="276"/>
        <v/>
      </c>
      <c r="AK1517" s="148" t="str">
        <f t="shared" si="277"/>
        <v/>
      </c>
      <c r="AL1517" s="147" t="str">
        <f t="shared" si="278"/>
        <v/>
      </c>
      <c r="AM1517" s="147" t="str">
        <f t="shared" si="279"/>
        <v/>
      </c>
      <c r="AN1517" s="147" t="str">
        <f t="shared" si="280"/>
        <v/>
      </c>
      <c r="AO1517" s="118"/>
    </row>
    <row r="1518" spans="1:41">
      <c r="A1518" s="118"/>
      <c r="B1518" s="118"/>
      <c r="C1518" s="118"/>
      <c r="D1518" s="118"/>
      <c r="E1518" s="118"/>
      <c r="F1518" s="118"/>
      <c r="G1518" s="118"/>
      <c r="H1518" s="118"/>
      <c r="I1518" s="118"/>
      <c r="J1518" s="118"/>
      <c r="K1518" s="118"/>
      <c r="L1518" s="118"/>
      <c r="M1518" s="118"/>
      <c r="N1518" s="118"/>
      <c r="O1518" s="143" t="str">
        <f>IF(H1518="","",(S1518/S1518)&amp;":"&amp;ROUND(AH1518/S1518,2))</f>
        <v/>
      </c>
      <c r="P1518" s="118"/>
      <c r="Q1518" s="118"/>
      <c r="R1518" s="143" t="str">
        <f>IF(H1518="","",(S1518/S1518)&amp;":"&amp;ROUND(AI1518/S1518,2))</f>
        <v/>
      </c>
      <c r="S1518" s="144" t="str">
        <f t="shared" si="281"/>
        <v/>
      </c>
      <c r="T1518" s="145" t="str">
        <f t="shared" si="282"/>
        <v/>
      </c>
      <c r="U1518" s="118"/>
      <c r="V1518" s="145" t="str">
        <f t="shared" si="283"/>
        <v/>
      </c>
      <c r="W1518" s="144" t="str">
        <f t="shared" si="284"/>
        <v/>
      </c>
      <c r="X1518" s="146" t="str">
        <f>IF(C1518="","",IF(OR(C1518="Trade",C1518="Multi Position"),(X1517+V1518),IF(C1518="Deposit",(X1517+AE1518),IF(C1518="Withdrawal",(X1517-AE1518)))))</f>
        <v/>
      </c>
      <c r="Y1518" s="145" t="str">
        <f t="shared" si="285"/>
        <v/>
      </c>
      <c r="Z1518" s="118"/>
      <c r="AA1518" s="118"/>
      <c r="AB1518" s="118"/>
      <c r="AC1518" s="118"/>
      <c r="AD1518" s="118"/>
      <c r="AE1518" s="139"/>
      <c r="AF1518" s="118"/>
      <c r="AG1518" s="118"/>
      <c r="AH1518" s="147" t="str">
        <f t="shared" si="286"/>
        <v/>
      </c>
      <c r="AI1518" s="147" t="str">
        <f t="shared" si="287"/>
        <v/>
      </c>
      <c r="AJ1518" s="148" t="str">
        <f t="shared" si="276"/>
        <v/>
      </c>
      <c r="AK1518" s="148" t="str">
        <f t="shared" si="277"/>
        <v/>
      </c>
      <c r="AL1518" s="147" t="str">
        <f t="shared" si="278"/>
        <v/>
      </c>
      <c r="AM1518" s="147" t="str">
        <f t="shared" si="279"/>
        <v/>
      </c>
      <c r="AN1518" s="147" t="str">
        <f t="shared" si="280"/>
        <v/>
      </c>
      <c r="AO1518" s="118"/>
    </row>
    <row r="1519" spans="1:41">
      <c r="A1519" s="118"/>
      <c r="B1519" s="118"/>
      <c r="C1519" s="118"/>
      <c r="D1519" s="118"/>
      <c r="E1519" s="118"/>
      <c r="F1519" s="118"/>
      <c r="G1519" s="118"/>
      <c r="H1519" s="118"/>
      <c r="I1519" s="118"/>
      <c r="J1519" s="118"/>
      <c r="K1519" s="118"/>
      <c r="L1519" s="118"/>
      <c r="M1519" s="118"/>
      <c r="N1519" s="118"/>
      <c r="O1519" s="143" t="str">
        <f>IF(H1519="","",(S1519/S1519)&amp;":"&amp;ROUND(AH1519/S1519,2))</f>
        <v/>
      </c>
      <c r="P1519" s="118"/>
      <c r="Q1519" s="118"/>
      <c r="R1519" s="143" t="str">
        <f>IF(H1519="","",(S1519/S1519)&amp;":"&amp;ROUND(AI1519/S1519,2))</f>
        <v/>
      </c>
      <c r="S1519" s="144" t="str">
        <f t="shared" si="281"/>
        <v/>
      </c>
      <c r="T1519" s="145" t="str">
        <f t="shared" si="282"/>
        <v/>
      </c>
      <c r="U1519" s="118"/>
      <c r="V1519" s="145" t="str">
        <f t="shared" si="283"/>
        <v/>
      </c>
      <c r="W1519" s="144" t="str">
        <f t="shared" si="284"/>
        <v/>
      </c>
      <c r="X1519" s="146" t="str">
        <f>IF(C1519="","",IF(OR(C1519="Trade",C1519="Multi Position"),(X1518+V1519),IF(C1519="Deposit",(X1518+AE1519),IF(C1519="Withdrawal",(X1518-AE1519)))))</f>
        <v/>
      </c>
      <c r="Y1519" s="145" t="str">
        <f t="shared" si="285"/>
        <v/>
      </c>
      <c r="Z1519" s="118"/>
      <c r="AA1519" s="118"/>
      <c r="AB1519" s="118"/>
      <c r="AC1519" s="118"/>
      <c r="AD1519" s="118"/>
      <c r="AE1519" s="139"/>
      <c r="AF1519" s="118"/>
      <c r="AG1519" s="118"/>
      <c r="AH1519" s="147" t="str">
        <f t="shared" si="286"/>
        <v/>
      </c>
      <c r="AI1519" s="147" t="str">
        <f t="shared" si="287"/>
        <v/>
      </c>
      <c r="AJ1519" s="148" t="str">
        <f t="shared" si="276"/>
        <v/>
      </c>
      <c r="AK1519" s="148" t="str">
        <f t="shared" si="277"/>
        <v/>
      </c>
      <c r="AL1519" s="147" t="str">
        <f t="shared" si="278"/>
        <v/>
      </c>
      <c r="AM1519" s="147" t="str">
        <f t="shared" si="279"/>
        <v/>
      </c>
      <c r="AN1519" s="147" t="str">
        <f t="shared" si="280"/>
        <v/>
      </c>
      <c r="AO1519" s="118"/>
    </row>
    <row r="1520" spans="1:41">
      <c r="A1520" s="118"/>
      <c r="B1520" s="118"/>
      <c r="C1520" s="118"/>
      <c r="D1520" s="118"/>
      <c r="E1520" s="118"/>
      <c r="F1520" s="118"/>
      <c r="G1520" s="118"/>
      <c r="H1520" s="118"/>
      <c r="I1520" s="118"/>
      <c r="J1520" s="118"/>
      <c r="K1520" s="118"/>
      <c r="L1520" s="118"/>
      <c r="M1520" s="118"/>
      <c r="N1520" s="118"/>
      <c r="O1520" s="143" t="str">
        <f>IF(H1520="","",(S1520/S1520)&amp;":"&amp;ROUND(AH1520/S1520,2))</f>
        <v/>
      </c>
      <c r="P1520" s="118"/>
      <c r="Q1520" s="118"/>
      <c r="R1520" s="143" t="str">
        <f>IF(H1520="","",(S1520/S1520)&amp;":"&amp;ROUND(AI1520/S1520,2))</f>
        <v/>
      </c>
      <c r="S1520" s="144" t="str">
        <f t="shared" si="281"/>
        <v/>
      </c>
      <c r="T1520" s="145" t="str">
        <f t="shared" si="282"/>
        <v/>
      </c>
      <c r="U1520" s="118"/>
      <c r="V1520" s="145" t="str">
        <f t="shared" si="283"/>
        <v/>
      </c>
      <c r="W1520" s="144" t="str">
        <f t="shared" si="284"/>
        <v/>
      </c>
      <c r="X1520" s="146" t="str">
        <f>IF(C1520="","",IF(OR(C1520="Trade",C1520="Multi Position"),(X1519+V1520),IF(C1520="Deposit",(X1519+AE1520),IF(C1520="Withdrawal",(X1519-AE1520)))))</f>
        <v/>
      </c>
      <c r="Y1520" s="145" t="str">
        <f t="shared" si="285"/>
        <v/>
      </c>
      <c r="Z1520" s="118"/>
      <c r="AA1520" s="118"/>
      <c r="AB1520" s="118"/>
      <c r="AC1520" s="118"/>
      <c r="AD1520" s="118"/>
      <c r="AE1520" s="139"/>
      <c r="AF1520" s="118"/>
      <c r="AG1520" s="118"/>
      <c r="AH1520" s="147" t="str">
        <f t="shared" si="286"/>
        <v/>
      </c>
      <c r="AI1520" s="147" t="str">
        <f t="shared" si="287"/>
        <v/>
      </c>
      <c r="AJ1520" s="148" t="str">
        <f t="shared" si="276"/>
        <v/>
      </c>
      <c r="AK1520" s="148" t="str">
        <f t="shared" si="277"/>
        <v/>
      </c>
      <c r="AL1520" s="147" t="str">
        <f t="shared" si="278"/>
        <v/>
      </c>
      <c r="AM1520" s="147" t="str">
        <f t="shared" si="279"/>
        <v/>
      </c>
      <c r="AN1520" s="147" t="str">
        <f t="shared" si="280"/>
        <v/>
      </c>
      <c r="AO1520" s="118"/>
    </row>
    <row r="1521" spans="1:41">
      <c r="A1521" s="118"/>
      <c r="B1521" s="118"/>
      <c r="C1521" s="118"/>
      <c r="D1521" s="118"/>
      <c r="E1521" s="118"/>
      <c r="F1521" s="118"/>
      <c r="G1521" s="118"/>
      <c r="H1521" s="118"/>
      <c r="I1521" s="118"/>
      <c r="J1521" s="118"/>
      <c r="K1521" s="118"/>
      <c r="L1521" s="118"/>
      <c r="M1521" s="118"/>
      <c r="N1521" s="118"/>
      <c r="O1521" s="143" t="str">
        <f>IF(H1521="","",(S1521/S1521)&amp;":"&amp;ROUND(AH1521/S1521,2))</f>
        <v/>
      </c>
      <c r="P1521" s="118"/>
      <c r="Q1521" s="118"/>
      <c r="R1521" s="143" t="str">
        <f>IF(H1521="","",(S1521/S1521)&amp;":"&amp;ROUND(AI1521/S1521,2))</f>
        <v/>
      </c>
      <c r="S1521" s="144" t="str">
        <f t="shared" si="281"/>
        <v/>
      </c>
      <c r="T1521" s="145" t="str">
        <f t="shared" si="282"/>
        <v/>
      </c>
      <c r="U1521" s="118"/>
      <c r="V1521" s="145" t="str">
        <f t="shared" si="283"/>
        <v/>
      </c>
      <c r="W1521" s="144" t="str">
        <f t="shared" si="284"/>
        <v/>
      </c>
      <c r="X1521" s="146" t="str">
        <f>IF(C1521="","",IF(OR(C1521="Trade",C1521="Multi Position"),(X1520+V1521),IF(C1521="Deposit",(X1520+AE1521),IF(C1521="Withdrawal",(X1520-AE1521)))))</f>
        <v/>
      </c>
      <c r="Y1521" s="145" t="str">
        <f t="shared" si="285"/>
        <v/>
      </c>
      <c r="Z1521" s="118"/>
      <c r="AA1521" s="118"/>
      <c r="AB1521" s="118"/>
      <c r="AC1521" s="118"/>
      <c r="AD1521" s="118"/>
      <c r="AE1521" s="139"/>
      <c r="AF1521" s="118"/>
      <c r="AG1521" s="118"/>
      <c r="AH1521" s="147" t="str">
        <f t="shared" si="286"/>
        <v/>
      </c>
      <c r="AI1521" s="147" t="str">
        <f t="shared" si="287"/>
        <v/>
      </c>
      <c r="AJ1521" s="148" t="str">
        <f t="shared" si="276"/>
        <v/>
      </c>
      <c r="AK1521" s="148" t="str">
        <f t="shared" si="277"/>
        <v/>
      </c>
      <c r="AL1521" s="147" t="str">
        <f t="shared" si="278"/>
        <v/>
      </c>
      <c r="AM1521" s="147" t="str">
        <f t="shared" si="279"/>
        <v/>
      </c>
      <c r="AN1521" s="147" t="str">
        <f t="shared" si="280"/>
        <v/>
      </c>
      <c r="AO1521" s="118"/>
    </row>
    <row r="1522" spans="1:41">
      <c r="A1522" s="118"/>
      <c r="B1522" s="118"/>
      <c r="C1522" s="118"/>
      <c r="D1522" s="118"/>
      <c r="E1522" s="118"/>
      <c r="F1522" s="118"/>
      <c r="G1522" s="118"/>
      <c r="H1522" s="118"/>
      <c r="I1522" s="118"/>
      <c r="J1522" s="118"/>
      <c r="K1522" s="118"/>
      <c r="L1522" s="118"/>
      <c r="M1522" s="118"/>
      <c r="N1522" s="118"/>
      <c r="O1522" s="143" t="str">
        <f>IF(H1522="","",(S1522/S1522)&amp;":"&amp;ROUND(AH1522/S1522,2))</f>
        <v/>
      </c>
      <c r="P1522" s="118"/>
      <c r="Q1522" s="118"/>
      <c r="R1522" s="143" t="str">
        <f>IF(H1522="","",(S1522/S1522)&amp;":"&amp;ROUND(AI1522/S1522,2))</f>
        <v/>
      </c>
      <c r="S1522" s="144" t="str">
        <f t="shared" si="281"/>
        <v/>
      </c>
      <c r="T1522" s="145" t="str">
        <f t="shared" si="282"/>
        <v/>
      </c>
      <c r="U1522" s="118"/>
      <c r="V1522" s="145" t="str">
        <f t="shared" si="283"/>
        <v/>
      </c>
      <c r="W1522" s="144" t="str">
        <f t="shared" si="284"/>
        <v/>
      </c>
      <c r="X1522" s="146" t="str">
        <f>IF(C1522="","",IF(OR(C1522="Trade",C1522="Multi Position"),(X1521+V1522),IF(C1522="Deposit",(X1521+AE1522),IF(C1522="Withdrawal",(X1521-AE1522)))))</f>
        <v/>
      </c>
      <c r="Y1522" s="145" t="str">
        <f t="shared" si="285"/>
        <v/>
      </c>
      <c r="Z1522" s="118"/>
      <c r="AA1522" s="118"/>
      <c r="AB1522" s="118"/>
      <c r="AC1522" s="118"/>
      <c r="AD1522" s="118"/>
      <c r="AE1522" s="139"/>
      <c r="AF1522" s="118"/>
      <c r="AG1522" s="118"/>
      <c r="AH1522" s="147" t="str">
        <f t="shared" si="286"/>
        <v/>
      </c>
      <c r="AI1522" s="147" t="str">
        <f t="shared" si="287"/>
        <v/>
      </c>
      <c r="AJ1522" s="148" t="str">
        <f t="shared" si="276"/>
        <v/>
      </c>
      <c r="AK1522" s="148" t="str">
        <f t="shared" si="277"/>
        <v/>
      </c>
      <c r="AL1522" s="147" t="str">
        <f t="shared" si="278"/>
        <v/>
      </c>
      <c r="AM1522" s="147" t="str">
        <f t="shared" si="279"/>
        <v/>
      </c>
      <c r="AN1522" s="147" t="str">
        <f t="shared" si="280"/>
        <v/>
      </c>
      <c r="AO1522" s="118"/>
    </row>
    <row r="1523" spans="1:41">
      <c r="A1523" s="118"/>
      <c r="B1523" s="118"/>
      <c r="C1523" s="118"/>
      <c r="D1523" s="118"/>
      <c r="E1523" s="118"/>
      <c r="F1523" s="118"/>
      <c r="G1523" s="118"/>
      <c r="H1523" s="118"/>
      <c r="I1523" s="118"/>
      <c r="J1523" s="118"/>
      <c r="K1523" s="118"/>
      <c r="L1523" s="118"/>
      <c r="M1523" s="118"/>
      <c r="N1523" s="118"/>
      <c r="O1523" s="143" t="str">
        <f>IF(H1523="","",(S1523/S1523)&amp;":"&amp;ROUND(AH1523/S1523,2))</f>
        <v/>
      </c>
      <c r="P1523" s="118"/>
      <c r="Q1523" s="118"/>
      <c r="R1523" s="143" t="str">
        <f>IF(H1523="","",(S1523/S1523)&amp;":"&amp;ROUND(AI1523/S1523,2))</f>
        <v/>
      </c>
      <c r="S1523" s="144" t="str">
        <f t="shared" si="281"/>
        <v/>
      </c>
      <c r="T1523" s="145" t="str">
        <f t="shared" si="282"/>
        <v/>
      </c>
      <c r="U1523" s="118"/>
      <c r="V1523" s="145" t="str">
        <f t="shared" si="283"/>
        <v/>
      </c>
      <c r="W1523" s="144" t="str">
        <f t="shared" si="284"/>
        <v/>
      </c>
      <c r="X1523" s="146" t="str">
        <f>IF(C1523="","",IF(OR(C1523="Trade",C1523="Multi Position"),(X1522+V1523),IF(C1523="Deposit",(X1522+AE1523),IF(C1523="Withdrawal",(X1522-AE1523)))))</f>
        <v/>
      </c>
      <c r="Y1523" s="145" t="str">
        <f t="shared" si="285"/>
        <v/>
      </c>
      <c r="Z1523" s="118"/>
      <c r="AA1523" s="118"/>
      <c r="AB1523" s="118"/>
      <c r="AC1523" s="118"/>
      <c r="AD1523" s="118"/>
      <c r="AE1523" s="139"/>
      <c r="AF1523" s="118"/>
      <c r="AG1523" s="118"/>
      <c r="AH1523" s="147" t="str">
        <f t="shared" si="286"/>
        <v/>
      </c>
      <c r="AI1523" s="147" t="str">
        <f t="shared" si="287"/>
        <v/>
      </c>
      <c r="AJ1523" s="148" t="str">
        <f t="shared" si="276"/>
        <v/>
      </c>
      <c r="AK1523" s="148" t="str">
        <f t="shared" si="277"/>
        <v/>
      </c>
      <c r="AL1523" s="147" t="str">
        <f t="shared" si="278"/>
        <v/>
      </c>
      <c r="AM1523" s="147" t="str">
        <f t="shared" si="279"/>
        <v/>
      </c>
      <c r="AN1523" s="147" t="str">
        <f t="shared" si="280"/>
        <v/>
      </c>
      <c r="AO1523" s="118"/>
    </row>
    <row r="1524" spans="1:41">
      <c r="A1524" s="118"/>
      <c r="B1524" s="118"/>
      <c r="C1524" s="118"/>
      <c r="D1524" s="118"/>
      <c r="E1524" s="118"/>
      <c r="F1524" s="118"/>
      <c r="G1524" s="118"/>
      <c r="H1524" s="118"/>
      <c r="I1524" s="118"/>
      <c r="J1524" s="118"/>
      <c r="K1524" s="118"/>
      <c r="L1524" s="118"/>
      <c r="M1524" s="118"/>
      <c r="N1524" s="118"/>
      <c r="O1524" s="143" t="str">
        <f>IF(H1524="","",(S1524/S1524)&amp;":"&amp;ROUND(AH1524/S1524,2))</f>
        <v/>
      </c>
      <c r="P1524" s="118"/>
      <c r="Q1524" s="118"/>
      <c r="R1524" s="143" t="str">
        <f>IF(H1524="","",(S1524/S1524)&amp;":"&amp;ROUND(AI1524/S1524,2))</f>
        <v/>
      </c>
      <c r="S1524" s="144" t="str">
        <f t="shared" si="281"/>
        <v/>
      </c>
      <c r="T1524" s="145" t="str">
        <f t="shared" si="282"/>
        <v/>
      </c>
      <c r="U1524" s="118"/>
      <c r="V1524" s="145" t="str">
        <f t="shared" si="283"/>
        <v/>
      </c>
      <c r="W1524" s="144" t="str">
        <f t="shared" si="284"/>
        <v/>
      </c>
      <c r="X1524" s="146" t="str">
        <f>IF(C1524="","",IF(OR(C1524="Trade",C1524="Multi Position"),(X1523+V1524),IF(C1524="Deposit",(X1523+AE1524),IF(C1524="Withdrawal",(X1523-AE1524)))))</f>
        <v/>
      </c>
      <c r="Y1524" s="145" t="str">
        <f t="shared" si="285"/>
        <v/>
      </c>
      <c r="Z1524" s="118"/>
      <c r="AA1524" s="118"/>
      <c r="AB1524" s="118"/>
      <c r="AC1524" s="118"/>
      <c r="AD1524" s="118"/>
      <c r="AE1524" s="139"/>
      <c r="AF1524" s="118"/>
      <c r="AG1524" s="118"/>
      <c r="AH1524" s="147" t="str">
        <f t="shared" si="286"/>
        <v/>
      </c>
      <c r="AI1524" s="147" t="str">
        <f t="shared" si="287"/>
        <v/>
      </c>
      <c r="AJ1524" s="148" t="str">
        <f t="shared" si="276"/>
        <v/>
      </c>
      <c r="AK1524" s="148" t="str">
        <f t="shared" si="277"/>
        <v/>
      </c>
      <c r="AL1524" s="147" t="str">
        <f t="shared" si="278"/>
        <v/>
      </c>
      <c r="AM1524" s="147" t="str">
        <f t="shared" si="279"/>
        <v/>
      </c>
      <c r="AN1524" s="147" t="str">
        <f t="shared" si="280"/>
        <v/>
      </c>
      <c r="AO1524" s="118"/>
    </row>
    <row r="1525" spans="1:41">
      <c r="A1525" s="118"/>
      <c r="B1525" s="118"/>
      <c r="C1525" s="118"/>
      <c r="D1525" s="118"/>
      <c r="E1525" s="118"/>
      <c r="F1525" s="118"/>
      <c r="G1525" s="118"/>
      <c r="H1525" s="118"/>
      <c r="I1525" s="118"/>
      <c r="J1525" s="118"/>
      <c r="K1525" s="118"/>
      <c r="L1525" s="118"/>
      <c r="M1525" s="118"/>
      <c r="N1525" s="118"/>
      <c r="O1525" s="143" t="str">
        <f>IF(H1525="","",(S1525/S1525)&amp;":"&amp;ROUND(AH1525/S1525,2))</f>
        <v/>
      </c>
      <c r="P1525" s="118"/>
      <c r="Q1525" s="118"/>
      <c r="R1525" s="143" t="str">
        <f>IF(H1525="","",(S1525/S1525)&amp;":"&amp;ROUND(AI1525/S1525,2))</f>
        <v/>
      </c>
      <c r="S1525" s="144" t="str">
        <f t="shared" si="281"/>
        <v/>
      </c>
      <c r="T1525" s="145" t="str">
        <f t="shared" si="282"/>
        <v/>
      </c>
      <c r="U1525" s="118"/>
      <c r="V1525" s="145" t="str">
        <f t="shared" si="283"/>
        <v/>
      </c>
      <c r="W1525" s="144" t="str">
        <f t="shared" si="284"/>
        <v/>
      </c>
      <c r="X1525" s="146" t="str">
        <f>IF(C1525="","",IF(OR(C1525="Trade",C1525="Multi Position"),(X1524+V1525),IF(C1525="Deposit",(X1524+AE1525),IF(C1525="Withdrawal",(X1524-AE1525)))))</f>
        <v/>
      </c>
      <c r="Y1525" s="145" t="str">
        <f t="shared" si="285"/>
        <v/>
      </c>
      <c r="Z1525" s="118"/>
      <c r="AA1525" s="118"/>
      <c r="AB1525" s="118"/>
      <c r="AC1525" s="118"/>
      <c r="AD1525" s="118"/>
      <c r="AE1525" s="139"/>
      <c r="AF1525" s="118"/>
      <c r="AG1525" s="118"/>
      <c r="AH1525" s="147" t="str">
        <f t="shared" si="286"/>
        <v/>
      </c>
      <c r="AI1525" s="147" t="str">
        <f t="shared" si="287"/>
        <v/>
      </c>
      <c r="AJ1525" s="148" t="str">
        <f t="shared" si="276"/>
        <v/>
      </c>
      <c r="AK1525" s="148" t="str">
        <f t="shared" si="277"/>
        <v/>
      </c>
      <c r="AL1525" s="147" t="str">
        <f t="shared" si="278"/>
        <v/>
      </c>
      <c r="AM1525" s="147" t="str">
        <f t="shared" si="279"/>
        <v/>
      </c>
      <c r="AN1525" s="147" t="str">
        <f t="shared" si="280"/>
        <v/>
      </c>
      <c r="AO1525" s="118"/>
    </row>
    <row r="1526" spans="1:41">
      <c r="A1526" s="118"/>
      <c r="B1526" s="118"/>
      <c r="C1526" s="118"/>
      <c r="D1526" s="118"/>
      <c r="E1526" s="118"/>
      <c r="F1526" s="118"/>
      <c r="G1526" s="118"/>
      <c r="H1526" s="118"/>
      <c r="I1526" s="118"/>
      <c r="J1526" s="118"/>
      <c r="K1526" s="118"/>
      <c r="L1526" s="118"/>
      <c r="M1526" s="118"/>
      <c r="N1526" s="118"/>
      <c r="O1526" s="143" t="str">
        <f>IF(H1526="","",(S1526/S1526)&amp;":"&amp;ROUND(AH1526/S1526,2))</f>
        <v/>
      </c>
      <c r="P1526" s="118"/>
      <c r="Q1526" s="118"/>
      <c r="R1526" s="143" t="str">
        <f>IF(H1526="","",(S1526/S1526)&amp;":"&amp;ROUND(AI1526/S1526,2))</f>
        <v/>
      </c>
      <c r="S1526" s="144" t="str">
        <f t="shared" si="281"/>
        <v/>
      </c>
      <c r="T1526" s="145" t="str">
        <f t="shared" si="282"/>
        <v/>
      </c>
      <c r="U1526" s="118"/>
      <c r="V1526" s="145" t="str">
        <f t="shared" si="283"/>
        <v/>
      </c>
      <c r="W1526" s="144" t="str">
        <f t="shared" si="284"/>
        <v/>
      </c>
      <c r="X1526" s="146" t="str">
        <f>IF(C1526="","",IF(OR(C1526="Trade",C1526="Multi Position"),(X1525+V1526),IF(C1526="Deposit",(X1525+AE1526),IF(C1526="Withdrawal",(X1525-AE1526)))))</f>
        <v/>
      </c>
      <c r="Y1526" s="145" t="str">
        <f t="shared" si="285"/>
        <v/>
      </c>
      <c r="Z1526" s="118"/>
      <c r="AA1526" s="118"/>
      <c r="AB1526" s="118"/>
      <c r="AC1526" s="118"/>
      <c r="AD1526" s="118"/>
      <c r="AE1526" s="139"/>
      <c r="AF1526" s="118"/>
      <c r="AG1526" s="118"/>
      <c r="AH1526" s="147" t="str">
        <f t="shared" si="286"/>
        <v/>
      </c>
      <c r="AI1526" s="147" t="str">
        <f t="shared" si="287"/>
        <v/>
      </c>
      <c r="AJ1526" s="148" t="str">
        <f t="shared" si="276"/>
        <v/>
      </c>
      <c r="AK1526" s="148" t="str">
        <f t="shared" si="277"/>
        <v/>
      </c>
      <c r="AL1526" s="147" t="str">
        <f t="shared" si="278"/>
        <v/>
      </c>
      <c r="AM1526" s="147" t="str">
        <f t="shared" si="279"/>
        <v/>
      </c>
      <c r="AN1526" s="147" t="str">
        <f t="shared" si="280"/>
        <v/>
      </c>
      <c r="AO1526" s="118"/>
    </row>
    <row r="1527" spans="1:41">
      <c r="A1527" s="118"/>
      <c r="B1527" s="118"/>
      <c r="C1527" s="118"/>
      <c r="D1527" s="118"/>
      <c r="E1527" s="118"/>
      <c r="F1527" s="118"/>
      <c r="G1527" s="118"/>
      <c r="H1527" s="118"/>
      <c r="I1527" s="118"/>
      <c r="J1527" s="118"/>
      <c r="K1527" s="118"/>
      <c r="L1527" s="118"/>
      <c r="M1527" s="118"/>
      <c r="N1527" s="118"/>
      <c r="O1527" s="143" t="str">
        <f>IF(H1527="","",(S1527/S1527)&amp;":"&amp;ROUND(AH1527/S1527,2))</f>
        <v/>
      </c>
      <c r="P1527" s="118"/>
      <c r="Q1527" s="118"/>
      <c r="R1527" s="143" t="str">
        <f>IF(H1527="","",(S1527/S1527)&amp;":"&amp;ROUND(AI1527/S1527,2))</f>
        <v/>
      </c>
      <c r="S1527" s="144" t="str">
        <f t="shared" si="281"/>
        <v/>
      </c>
      <c r="T1527" s="145" t="str">
        <f t="shared" si="282"/>
        <v/>
      </c>
      <c r="U1527" s="118"/>
      <c r="V1527" s="145" t="str">
        <f t="shared" si="283"/>
        <v/>
      </c>
      <c r="W1527" s="144" t="str">
        <f t="shared" si="284"/>
        <v/>
      </c>
      <c r="X1527" s="146" t="str">
        <f>IF(C1527="","",IF(OR(C1527="Trade",C1527="Multi Position"),(X1526+V1527),IF(C1527="Deposit",(X1526+AE1527),IF(C1527="Withdrawal",(X1526-AE1527)))))</f>
        <v/>
      </c>
      <c r="Y1527" s="145" t="str">
        <f t="shared" si="285"/>
        <v/>
      </c>
      <c r="Z1527" s="118"/>
      <c r="AA1527" s="118"/>
      <c r="AB1527" s="118"/>
      <c r="AC1527" s="118"/>
      <c r="AD1527" s="118"/>
      <c r="AE1527" s="139"/>
      <c r="AF1527" s="118"/>
      <c r="AG1527" s="118"/>
      <c r="AH1527" s="147" t="str">
        <f t="shared" si="286"/>
        <v/>
      </c>
      <c r="AI1527" s="147" t="str">
        <f t="shared" si="287"/>
        <v/>
      </c>
      <c r="AJ1527" s="148" t="str">
        <f t="shared" si="276"/>
        <v/>
      </c>
      <c r="AK1527" s="148" t="str">
        <f t="shared" si="277"/>
        <v/>
      </c>
      <c r="AL1527" s="147" t="str">
        <f t="shared" si="278"/>
        <v/>
      </c>
      <c r="AM1527" s="147" t="str">
        <f t="shared" si="279"/>
        <v/>
      </c>
      <c r="AN1527" s="147" t="str">
        <f t="shared" si="280"/>
        <v/>
      </c>
      <c r="AO1527" s="118"/>
    </row>
    <row r="1528" spans="1:41">
      <c r="A1528" s="118"/>
      <c r="B1528" s="118"/>
      <c r="C1528" s="118"/>
      <c r="D1528" s="118"/>
      <c r="E1528" s="118"/>
      <c r="F1528" s="118"/>
      <c r="G1528" s="118"/>
      <c r="H1528" s="118"/>
      <c r="I1528" s="118"/>
      <c r="J1528" s="118"/>
      <c r="K1528" s="118"/>
      <c r="L1528" s="118"/>
      <c r="M1528" s="118"/>
      <c r="N1528" s="118"/>
      <c r="O1528" s="143" t="str">
        <f>IF(H1528="","",(S1528/S1528)&amp;":"&amp;ROUND(AH1528/S1528,2))</f>
        <v/>
      </c>
      <c r="P1528" s="118"/>
      <c r="Q1528" s="118"/>
      <c r="R1528" s="143" t="str">
        <f>IF(H1528="","",(S1528/S1528)&amp;":"&amp;ROUND(AI1528/S1528,2))</f>
        <v/>
      </c>
      <c r="S1528" s="144" t="str">
        <f t="shared" si="281"/>
        <v/>
      </c>
      <c r="T1528" s="145" t="str">
        <f t="shared" si="282"/>
        <v/>
      </c>
      <c r="U1528" s="118"/>
      <c r="V1528" s="145" t="str">
        <f t="shared" si="283"/>
        <v/>
      </c>
      <c r="W1528" s="144" t="str">
        <f t="shared" si="284"/>
        <v/>
      </c>
      <c r="X1528" s="146" t="str">
        <f>IF(C1528="","",IF(OR(C1528="Trade",C1528="Multi Position"),(X1527+V1528),IF(C1528="Deposit",(X1527+AE1528),IF(C1528="Withdrawal",(X1527-AE1528)))))</f>
        <v/>
      </c>
      <c r="Y1528" s="145" t="str">
        <f t="shared" si="285"/>
        <v/>
      </c>
      <c r="Z1528" s="118"/>
      <c r="AA1528" s="118"/>
      <c r="AB1528" s="118"/>
      <c r="AC1528" s="118"/>
      <c r="AD1528" s="118"/>
      <c r="AE1528" s="139"/>
      <c r="AF1528" s="118"/>
      <c r="AG1528" s="118"/>
      <c r="AH1528" s="147" t="str">
        <f t="shared" si="286"/>
        <v/>
      </c>
      <c r="AI1528" s="147" t="str">
        <f t="shared" si="287"/>
        <v/>
      </c>
      <c r="AJ1528" s="148" t="str">
        <f t="shared" si="276"/>
        <v/>
      </c>
      <c r="AK1528" s="148" t="str">
        <f t="shared" si="277"/>
        <v/>
      </c>
      <c r="AL1528" s="147" t="str">
        <f t="shared" si="278"/>
        <v/>
      </c>
      <c r="AM1528" s="147" t="str">
        <f t="shared" si="279"/>
        <v/>
      </c>
      <c r="AN1528" s="147" t="str">
        <f t="shared" si="280"/>
        <v/>
      </c>
      <c r="AO1528" s="118"/>
    </row>
    <row r="1529" spans="1:41">
      <c r="A1529" s="118"/>
      <c r="B1529" s="118"/>
      <c r="C1529" s="118"/>
      <c r="D1529" s="118"/>
      <c r="E1529" s="118"/>
      <c r="F1529" s="118"/>
      <c r="G1529" s="118"/>
      <c r="H1529" s="118"/>
      <c r="I1529" s="118"/>
      <c r="J1529" s="118"/>
      <c r="K1529" s="118"/>
      <c r="L1529" s="118"/>
      <c r="M1529" s="118"/>
      <c r="N1529" s="118"/>
      <c r="O1529" s="143" t="str">
        <f>IF(H1529="","",(S1529/S1529)&amp;":"&amp;ROUND(AH1529/S1529,2))</f>
        <v/>
      </c>
      <c r="P1529" s="118"/>
      <c r="Q1529" s="118"/>
      <c r="R1529" s="143" t="str">
        <f>IF(H1529="","",(S1529/S1529)&amp;":"&amp;ROUND(AI1529/S1529,2))</f>
        <v/>
      </c>
      <c r="S1529" s="144" t="str">
        <f t="shared" si="281"/>
        <v/>
      </c>
      <c r="T1529" s="145" t="str">
        <f t="shared" si="282"/>
        <v/>
      </c>
      <c r="U1529" s="118"/>
      <c r="V1529" s="145" t="str">
        <f t="shared" si="283"/>
        <v/>
      </c>
      <c r="W1529" s="144" t="str">
        <f t="shared" si="284"/>
        <v/>
      </c>
      <c r="X1529" s="146" t="str">
        <f>IF(C1529="","",IF(OR(C1529="Trade",C1529="Multi Position"),(X1528+V1529),IF(C1529="Deposit",(X1528+AE1529),IF(C1529="Withdrawal",(X1528-AE1529)))))</f>
        <v/>
      </c>
      <c r="Y1529" s="145" t="str">
        <f t="shared" si="285"/>
        <v/>
      </c>
      <c r="Z1529" s="118"/>
      <c r="AA1529" s="118"/>
      <c r="AB1529" s="118"/>
      <c r="AC1529" s="118"/>
      <c r="AD1529" s="118"/>
      <c r="AE1529" s="139"/>
      <c r="AF1529" s="118"/>
      <c r="AG1529" s="118"/>
      <c r="AH1529" s="147" t="str">
        <f t="shared" si="286"/>
        <v/>
      </c>
      <c r="AI1529" s="147" t="str">
        <f t="shared" si="287"/>
        <v/>
      </c>
      <c r="AJ1529" s="148" t="str">
        <f t="shared" si="276"/>
        <v/>
      </c>
      <c r="AK1529" s="148" t="str">
        <f t="shared" si="277"/>
        <v/>
      </c>
      <c r="AL1529" s="147" t="str">
        <f t="shared" si="278"/>
        <v/>
      </c>
      <c r="AM1529" s="147" t="str">
        <f t="shared" si="279"/>
        <v/>
      </c>
      <c r="AN1529" s="147" t="str">
        <f t="shared" si="280"/>
        <v/>
      </c>
      <c r="AO1529" s="118"/>
    </row>
    <row r="1530" spans="1:41">
      <c r="A1530" s="118"/>
      <c r="B1530" s="118"/>
      <c r="C1530" s="118"/>
      <c r="D1530" s="118"/>
      <c r="E1530" s="118"/>
      <c r="F1530" s="118"/>
      <c r="G1530" s="118"/>
      <c r="H1530" s="118"/>
      <c r="I1530" s="118"/>
      <c r="J1530" s="118"/>
      <c r="K1530" s="118"/>
      <c r="L1530" s="118"/>
      <c r="M1530" s="118"/>
      <c r="N1530" s="118"/>
      <c r="O1530" s="143" t="str">
        <f>IF(H1530="","",(S1530/S1530)&amp;":"&amp;ROUND(AH1530/S1530,2))</f>
        <v/>
      </c>
      <c r="P1530" s="118"/>
      <c r="Q1530" s="118"/>
      <c r="R1530" s="143" t="str">
        <f>IF(H1530="","",(S1530/S1530)&amp;":"&amp;ROUND(AI1530/S1530,2))</f>
        <v/>
      </c>
      <c r="S1530" s="144" t="str">
        <f t="shared" si="281"/>
        <v/>
      </c>
      <c r="T1530" s="145" t="str">
        <f t="shared" si="282"/>
        <v/>
      </c>
      <c r="U1530" s="118"/>
      <c r="V1530" s="145" t="str">
        <f t="shared" si="283"/>
        <v/>
      </c>
      <c r="W1530" s="144" t="str">
        <f t="shared" si="284"/>
        <v/>
      </c>
      <c r="X1530" s="146" t="str">
        <f>IF(C1530="","",IF(OR(C1530="Trade",C1530="Multi Position"),(X1529+V1530),IF(C1530="Deposit",(X1529+AE1530),IF(C1530="Withdrawal",(X1529-AE1530)))))</f>
        <v/>
      </c>
      <c r="Y1530" s="145" t="str">
        <f t="shared" si="285"/>
        <v/>
      </c>
      <c r="Z1530" s="118"/>
      <c r="AA1530" s="118"/>
      <c r="AB1530" s="118"/>
      <c r="AC1530" s="118"/>
      <c r="AD1530" s="118"/>
      <c r="AE1530" s="139"/>
      <c r="AF1530" s="118"/>
      <c r="AG1530" s="118"/>
      <c r="AH1530" s="147" t="str">
        <f t="shared" si="286"/>
        <v/>
      </c>
      <c r="AI1530" s="147" t="str">
        <f t="shared" si="287"/>
        <v/>
      </c>
      <c r="AJ1530" s="148" t="str">
        <f t="shared" si="276"/>
        <v/>
      </c>
      <c r="AK1530" s="148" t="str">
        <f t="shared" si="277"/>
        <v/>
      </c>
      <c r="AL1530" s="147" t="str">
        <f t="shared" si="278"/>
        <v/>
      </c>
      <c r="AM1530" s="147" t="str">
        <f t="shared" si="279"/>
        <v/>
      </c>
      <c r="AN1530" s="147" t="str">
        <f t="shared" si="280"/>
        <v/>
      </c>
      <c r="AO1530" s="118"/>
    </row>
    <row r="1531" spans="1:41">
      <c r="A1531" s="118"/>
      <c r="B1531" s="118"/>
      <c r="C1531" s="118"/>
      <c r="D1531" s="118"/>
      <c r="E1531" s="118"/>
      <c r="F1531" s="118"/>
      <c r="G1531" s="118"/>
      <c r="H1531" s="118"/>
      <c r="I1531" s="118"/>
      <c r="J1531" s="118"/>
      <c r="K1531" s="118"/>
      <c r="L1531" s="118"/>
      <c r="M1531" s="118"/>
      <c r="N1531" s="118"/>
      <c r="O1531" s="143" t="str">
        <f>IF(H1531="","",(S1531/S1531)&amp;":"&amp;ROUND(AH1531/S1531,2))</f>
        <v/>
      </c>
      <c r="P1531" s="118"/>
      <c r="Q1531" s="118"/>
      <c r="R1531" s="143" t="str">
        <f>IF(H1531="","",(S1531/S1531)&amp;":"&amp;ROUND(AI1531/S1531,2))</f>
        <v/>
      </c>
      <c r="S1531" s="144" t="str">
        <f t="shared" si="281"/>
        <v/>
      </c>
      <c r="T1531" s="145" t="str">
        <f t="shared" si="282"/>
        <v/>
      </c>
      <c r="U1531" s="118"/>
      <c r="V1531" s="145" t="str">
        <f t="shared" si="283"/>
        <v/>
      </c>
      <c r="W1531" s="144" t="str">
        <f t="shared" si="284"/>
        <v/>
      </c>
      <c r="X1531" s="146" t="str">
        <f>IF(C1531="","",IF(OR(C1531="Trade",C1531="Multi Position"),(X1530+V1531),IF(C1531="Deposit",(X1530+AE1531),IF(C1531="Withdrawal",(X1530-AE1531)))))</f>
        <v/>
      </c>
      <c r="Y1531" s="145" t="str">
        <f t="shared" si="285"/>
        <v/>
      </c>
      <c r="Z1531" s="118"/>
      <c r="AA1531" s="118"/>
      <c r="AB1531" s="118"/>
      <c r="AC1531" s="118"/>
      <c r="AD1531" s="118"/>
      <c r="AE1531" s="139"/>
      <c r="AF1531" s="118"/>
      <c r="AG1531" s="118"/>
      <c r="AH1531" s="147" t="str">
        <f t="shared" si="286"/>
        <v/>
      </c>
      <c r="AI1531" s="147" t="str">
        <f t="shared" si="287"/>
        <v/>
      </c>
      <c r="AJ1531" s="148" t="str">
        <f t="shared" si="276"/>
        <v/>
      </c>
      <c r="AK1531" s="148" t="str">
        <f t="shared" si="277"/>
        <v/>
      </c>
      <c r="AL1531" s="147" t="str">
        <f t="shared" si="278"/>
        <v/>
      </c>
      <c r="AM1531" s="147" t="str">
        <f t="shared" si="279"/>
        <v/>
      </c>
      <c r="AN1531" s="147" t="str">
        <f t="shared" si="280"/>
        <v/>
      </c>
      <c r="AO1531" s="118"/>
    </row>
    <row r="1532" spans="1:41">
      <c r="A1532" s="118"/>
      <c r="B1532" s="118"/>
      <c r="C1532" s="118"/>
      <c r="D1532" s="118"/>
      <c r="E1532" s="118"/>
      <c r="F1532" s="118"/>
      <c r="G1532" s="118"/>
      <c r="H1532" s="118"/>
      <c r="I1532" s="118"/>
      <c r="J1532" s="118"/>
      <c r="K1532" s="118"/>
      <c r="L1532" s="118"/>
      <c r="M1532" s="118"/>
      <c r="N1532" s="118"/>
      <c r="O1532" s="143" t="str">
        <f>IF(H1532="","",(S1532/S1532)&amp;":"&amp;ROUND(AH1532/S1532,2))</f>
        <v/>
      </c>
      <c r="P1532" s="118"/>
      <c r="Q1532" s="118"/>
      <c r="R1532" s="143" t="str">
        <f>IF(H1532="","",(S1532/S1532)&amp;":"&amp;ROUND(AI1532/S1532,2))</f>
        <v/>
      </c>
      <c r="S1532" s="144" t="str">
        <f t="shared" si="281"/>
        <v/>
      </c>
      <c r="T1532" s="145" t="str">
        <f t="shared" si="282"/>
        <v/>
      </c>
      <c r="U1532" s="118"/>
      <c r="V1532" s="145" t="str">
        <f t="shared" si="283"/>
        <v/>
      </c>
      <c r="W1532" s="144" t="str">
        <f t="shared" si="284"/>
        <v/>
      </c>
      <c r="X1532" s="146" t="str">
        <f>IF(C1532="","",IF(OR(C1532="Trade",C1532="Multi Position"),(X1531+V1532),IF(C1532="Deposit",(X1531+AE1532),IF(C1532="Withdrawal",(X1531-AE1532)))))</f>
        <v/>
      </c>
      <c r="Y1532" s="145" t="str">
        <f t="shared" si="285"/>
        <v/>
      </c>
      <c r="Z1532" s="118"/>
      <c r="AA1532" s="118"/>
      <c r="AB1532" s="118"/>
      <c r="AC1532" s="118"/>
      <c r="AD1532" s="118"/>
      <c r="AE1532" s="139"/>
      <c r="AF1532" s="118"/>
      <c r="AG1532" s="118"/>
      <c r="AH1532" s="147" t="str">
        <f t="shared" si="286"/>
        <v/>
      </c>
      <c r="AI1532" s="147" t="str">
        <f t="shared" si="287"/>
        <v/>
      </c>
      <c r="AJ1532" s="148" t="str">
        <f t="shared" si="276"/>
        <v/>
      </c>
      <c r="AK1532" s="148" t="str">
        <f t="shared" si="277"/>
        <v/>
      </c>
      <c r="AL1532" s="147" t="str">
        <f t="shared" si="278"/>
        <v/>
      </c>
      <c r="AM1532" s="147" t="str">
        <f t="shared" si="279"/>
        <v/>
      </c>
      <c r="AN1532" s="147" t="str">
        <f t="shared" si="280"/>
        <v/>
      </c>
      <c r="AO1532" s="118"/>
    </row>
    <row r="1533" spans="1:41">
      <c r="A1533" s="118"/>
      <c r="B1533" s="118"/>
      <c r="C1533" s="118"/>
      <c r="D1533" s="118"/>
      <c r="E1533" s="118"/>
      <c r="F1533" s="118"/>
      <c r="G1533" s="118"/>
      <c r="H1533" s="118"/>
      <c r="I1533" s="118"/>
      <c r="J1533" s="118"/>
      <c r="K1533" s="118"/>
      <c r="L1533" s="118"/>
      <c r="M1533" s="118"/>
      <c r="N1533" s="118"/>
      <c r="O1533" s="143" t="str">
        <f>IF(H1533="","",(S1533/S1533)&amp;":"&amp;ROUND(AH1533/S1533,2))</f>
        <v/>
      </c>
      <c r="P1533" s="118"/>
      <c r="Q1533" s="118"/>
      <c r="R1533" s="143" t="str">
        <f>IF(H1533="","",(S1533/S1533)&amp;":"&amp;ROUND(AI1533/S1533,2))</f>
        <v/>
      </c>
      <c r="S1533" s="144" t="str">
        <f t="shared" si="281"/>
        <v/>
      </c>
      <c r="T1533" s="145" t="str">
        <f t="shared" si="282"/>
        <v/>
      </c>
      <c r="U1533" s="118"/>
      <c r="V1533" s="145" t="str">
        <f t="shared" si="283"/>
        <v/>
      </c>
      <c r="W1533" s="144" t="str">
        <f t="shared" si="284"/>
        <v/>
      </c>
      <c r="X1533" s="146" t="str">
        <f>IF(C1533="","",IF(OR(C1533="Trade",C1533="Multi Position"),(X1532+V1533),IF(C1533="Deposit",(X1532+AE1533),IF(C1533="Withdrawal",(X1532-AE1533)))))</f>
        <v/>
      </c>
      <c r="Y1533" s="145" t="str">
        <f t="shared" si="285"/>
        <v/>
      </c>
      <c r="Z1533" s="118"/>
      <c r="AA1533" s="118"/>
      <c r="AB1533" s="118"/>
      <c r="AC1533" s="118"/>
      <c r="AD1533" s="118"/>
      <c r="AE1533" s="139"/>
      <c r="AF1533" s="118"/>
      <c r="AG1533" s="118"/>
      <c r="AH1533" s="147" t="str">
        <f t="shared" si="286"/>
        <v/>
      </c>
      <c r="AI1533" s="147" t="str">
        <f t="shared" si="287"/>
        <v/>
      </c>
      <c r="AJ1533" s="148" t="str">
        <f t="shared" si="276"/>
        <v/>
      </c>
      <c r="AK1533" s="148" t="str">
        <f t="shared" si="277"/>
        <v/>
      </c>
      <c r="AL1533" s="147" t="str">
        <f t="shared" si="278"/>
        <v/>
      </c>
      <c r="AM1533" s="147" t="str">
        <f t="shared" si="279"/>
        <v/>
      </c>
      <c r="AN1533" s="147" t="str">
        <f t="shared" si="280"/>
        <v/>
      </c>
      <c r="AO1533" s="118"/>
    </row>
    <row r="1534" spans="1:41">
      <c r="A1534" s="118"/>
      <c r="B1534" s="118"/>
      <c r="C1534" s="118"/>
      <c r="D1534" s="118"/>
      <c r="E1534" s="118"/>
      <c r="F1534" s="118"/>
      <c r="G1534" s="118"/>
      <c r="H1534" s="118"/>
      <c r="I1534" s="118"/>
      <c r="J1534" s="118"/>
      <c r="K1534" s="118"/>
      <c r="L1534" s="118"/>
      <c r="M1534" s="118"/>
      <c r="N1534" s="118"/>
      <c r="O1534" s="143" t="str">
        <f>IF(H1534="","",(S1534/S1534)&amp;":"&amp;ROUND(AH1534/S1534,2))</f>
        <v/>
      </c>
      <c r="P1534" s="118"/>
      <c r="Q1534" s="118"/>
      <c r="R1534" s="143" t="str">
        <f>IF(H1534="","",(S1534/S1534)&amp;":"&amp;ROUND(AI1534/S1534,2))</f>
        <v/>
      </c>
      <c r="S1534" s="144" t="str">
        <f t="shared" si="281"/>
        <v/>
      </c>
      <c r="T1534" s="145" t="str">
        <f t="shared" si="282"/>
        <v/>
      </c>
      <c r="U1534" s="118"/>
      <c r="V1534" s="145" t="str">
        <f t="shared" si="283"/>
        <v/>
      </c>
      <c r="W1534" s="144" t="str">
        <f t="shared" si="284"/>
        <v/>
      </c>
      <c r="X1534" s="146" t="str">
        <f>IF(C1534="","",IF(OR(C1534="Trade",C1534="Multi Position"),(X1533+V1534),IF(C1534="Deposit",(X1533+AE1534),IF(C1534="Withdrawal",(X1533-AE1534)))))</f>
        <v/>
      </c>
      <c r="Y1534" s="145" t="str">
        <f t="shared" si="285"/>
        <v/>
      </c>
      <c r="Z1534" s="118"/>
      <c r="AA1534" s="118"/>
      <c r="AB1534" s="118"/>
      <c r="AC1534" s="118"/>
      <c r="AD1534" s="118"/>
      <c r="AE1534" s="139"/>
      <c r="AF1534" s="118"/>
      <c r="AG1534" s="118"/>
      <c r="AH1534" s="147" t="str">
        <f t="shared" si="286"/>
        <v/>
      </c>
      <c r="AI1534" s="147" t="str">
        <f t="shared" si="287"/>
        <v/>
      </c>
      <c r="AJ1534" s="148" t="str">
        <f t="shared" si="276"/>
        <v/>
      </c>
      <c r="AK1534" s="148" t="str">
        <f t="shared" si="277"/>
        <v/>
      </c>
      <c r="AL1534" s="147" t="str">
        <f t="shared" si="278"/>
        <v/>
      </c>
      <c r="AM1534" s="147" t="str">
        <f t="shared" si="279"/>
        <v/>
      </c>
      <c r="AN1534" s="147" t="str">
        <f t="shared" si="280"/>
        <v/>
      </c>
      <c r="AO1534" s="118"/>
    </row>
    <row r="1535" spans="1:41">
      <c r="A1535" s="118"/>
      <c r="B1535" s="118"/>
      <c r="C1535" s="118"/>
      <c r="D1535" s="118"/>
      <c r="E1535" s="118"/>
      <c r="F1535" s="118"/>
      <c r="G1535" s="118"/>
      <c r="H1535" s="118"/>
      <c r="I1535" s="118"/>
      <c r="J1535" s="118"/>
      <c r="K1535" s="118"/>
      <c r="L1535" s="118"/>
      <c r="M1535" s="118"/>
      <c r="N1535" s="118"/>
      <c r="O1535" s="143" t="str">
        <f>IF(H1535="","",(S1535/S1535)&amp;":"&amp;ROUND(AH1535/S1535,2))</f>
        <v/>
      </c>
      <c r="P1535" s="118"/>
      <c r="Q1535" s="118"/>
      <c r="R1535" s="143" t="str">
        <f>IF(H1535="","",(S1535/S1535)&amp;":"&amp;ROUND(AI1535/S1535,2))</f>
        <v/>
      </c>
      <c r="S1535" s="144" t="str">
        <f t="shared" si="281"/>
        <v/>
      </c>
      <c r="T1535" s="145" t="str">
        <f t="shared" si="282"/>
        <v/>
      </c>
      <c r="U1535" s="118"/>
      <c r="V1535" s="145" t="str">
        <f t="shared" si="283"/>
        <v/>
      </c>
      <c r="W1535" s="144" t="str">
        <f t="shared" si="284"/>
        <v/>
      </c>
      <c r="X1535" s="146" t="str">
        <f>IF(C1535="","",IF(OR(C1535="Trade",C1535="Multi Position"),(X1534+V1535),IF(C1535="Deposit",(X1534+AE1535),IF(C1535="Withdrawal",(X1534-AE1535)))))</f>
        <v/>
      </c>
      <c r="Y1535" s="145" t="str">
        <f t="shared" si="285"/>
        <v/>
      </c>
      <c r="Z1535" s="118"/>
      <c r="AA1535" s="118"/>
      <c r="AB1535" s="118"/>
      <c r="AC1535" s="118"/>
      <c r="AD1535" s="118"/>
      <c r="AE1535" s="139"/>
      <c r="AF1535" s="118"/>
      <c r="AG1535" s="118"/>
      <c r="AH1535" s="147" t="str">
        <f t="shared" si="286"/>
        <v/>
      </c>
      <c r="AI1535" s="147" t="str">
        <f t="shared" si="287"/>
        <v/>
      </c>
      <c r="AJ1535" s="148" t="str">
        <f t="shared" si="276"/>
        <v/>
      </c>
      <c r="AK1535" s="148" t="str">
        <f t="shared" si="277"/>
        <v/>
      </c>
      <c r="AL1535" s="147" t="str">
        <f t="shared" si="278"/>
        <v/>
      </c>
      <c r="AM1535" s="147" t="str">
        <f t="shared" si="279"/>
        <v/>
      </c>
      <c r="AN1535" s="147" t="str">
        <f t="shared" si="280"/>
        <v/>
      </c>
      <c r="AO1535" s="118"/>
    </row>
    <row r="1536" spans="1:41">
      <c r="A1536" s="118"/>
      <c r="B1536" s="118"/>
      <c r="C1536" s="118"/>
      <c r="D1536" s="118"/>
      <c r="E1536" s="118"/>
      <c r="F1536" s="118"/>
      <c r="G1536" s="118"/>
      <c r="H1536" s="118"/>
      <c r="I1536" s="118"/>
      <c r="J1536" s="118"/>
      <c r="K1536" s="118"/>
      <c r="L1536" s="118"/>
      <c r="M1536" s="118"/>
      <c r="N1536" s="118"/>
      <c r="O1536" s="143" t="str">
        <f>IF(H1536="","",(S1536/S1536)&amp;":"&amp;ROUND(AH1536/S1536,2))</f>
        <v/>
      </c>
      <c r="P1536" s="118"/>
      <c r="Q1536" s="118"/>
      <c r="R1536" s="143" t="str">
        <f>IF(H1536="","",(S1536/S1536)&amp;":"&amp;ROUND(AI1536/S1536,2))</f>
        <v/>
      </c>
      <c r="S1536" s="144" t="str">
        <f t="shared" si="281"/>
        <v/>
      </c>
      <c r="T1536" s="145" t="str">
        <f t="shared" si="282"/>
        <v/>
      </c>
      <c r="U1536" s="118"/>
      <c r="V1536" s="145" t="str">
        <f t="shared" si="283"/>
        <v/>
      </c>
      <c r="W1536" s="144" t="str">
        <f t="shared" si="284"/>
        <v/>
      </c>
      <c r="X1536" s="146" t="str">
        <f>IF(C1536="","",IF(OR(C1536="Trade",C1536="Multi Position"),(X1535+V1536),IF(C1536="Deposit",(X1535+AE1536),IF(C1536="Withdrawal",(X1535-AE1536)))))</f>
        <v/>
      </c>
      <c r="Y1536" s="145" t="str">
        <f t="shared" si="285"/>
        <v/>
      </c>
      <c r="Z1536" s="118"/>
      <c r="AA1536" s="118"/>
      <c r="AB1536" s="118"/>
      <c r="AC1536" s="118"/>
      <c r="AD1536" s="118"/>
      <c r="AE1536" s="139"/>
      <c r="AF1536" s="118"/>
      <c r="AG1536" s="118"/>
      <c r="AH1536" s="147" t="str">
        <f t="shared" si="286"/>
        <v/>
      </c>
      <c r="AI1536" s="147" t="str">
        <f t="shared" si="287"/>
        <v/>
      </c>
      <c r="AJ1536" s="148" t="str">
        <f t="shared" si="276"/>
        <v/>
      </c>
      <c r="AK1536" s="148" t="str">
        <f t="shared" si="277"/>
        <v/>
      </c>
      <c r="AL1536" s="147" t="str">
        <f t="shared" si="278"/>
        <v/>
      </c>
      <c r="AM1536" s="147" t="str">
        <f t="shared" si="279"/>
        <v/>
      </c>
      <c r="AN1536" s="147" t="str">
        <f t="shared" si="280"/>
        <v/>
      </c>
      <c r="AO1536" s="118"/>
    </row>
    <row r="1537" spans="1:41">
      <c r="A1537" s="118"/>
      <c r="B1537" s="118"/>
      <c r="C1537" s="118"/>
      <c r="D1537" s="118"/>
      <c r="E1537" s="118"/>
      <c r="F1537" s="118"/>
      <c r="G1537" s="118"/>
      <c r="H1537" s="118"/>
      <c r="I1537" s="118"/>
      <c r="J1537" s="118"/>
      <c r="K1537" s="118"/>
      <c r="L1537" s="118"/>
      <c r="M1537" s="118"/>
      <c r="N1537" s="118"/>
      <c r="O1537" s="143" t="str">
        <f>IF(H1537="","",(S1537/S1537)&amp;":"&amp;ROUND(AH1537/S1537,2))</f>
        <v/>
      </c>
      <c r="P1537" s="118"/>
      <c r="Q1537" s="118"/>
      <c r="R1537" s="143" t="str">
        <f>IF(H1537="","",(S1537/S1537)&amp;":"&amp;ROUND(AI1537/S1537,2))</f>
        <v/>
      </c>
      <c r="S1537" s="144" t="str">
        <f t="shared" si="281"/>
        <v/>
      </c>
      <c r="T1537" s="145" t="str">
        <f t="shared" si="282"/>
        <v/>
      </c>
      <c r="U1537" s="118"/>
      <c r="V1537" s="145" t="str">
        <f t="shared" si="283"/>
        <v/>
      </c>
      <c r="W1537" s="144" t="str">
        <f t="shared" si="284"/>
        <v/>
      </c>
      <c r="X1537" s="146" t="str">
        <f>IF(C1537="","",IF(OR(C1537="Trade",C1537="Multi Position"),(X1536+V1537),IF(C1537="Deposit",(X1536+AE1537),IF(C1537="Withdrawal",(X1536-AE1537)))))</f>
        <v/>
      </c>
      <c r="Y1537" s="145" t="str">
        <f t="shared" si="285"/>
        <v/>
      </c>
      <c r="Z1537" s="118"/>
      <c r="AA1537" s="118"/>
      <c r="AB1537" s="118"/>
      <c r="AC1537" s="118"/>
      <c r="AD1537" s="118"/>
      <c r="AE1537" s="139"/>
      <c r="AF1537" s="118"/>
      <c r="AG1537" s="118"/>
      <c r="AH1537" s="147" t="str">
        <f t="shared" si="286"/>
        <v/>
      </c>
      <c r="AI1537" s="147" t="str">
        <f t="shared" si="287"/>
        <v/>
      </c>
      <c r="AJ1537" s="148" t="str">
        <f t="shared" si="276"/>
        <v/>
      </c>
      <c r="AK1537" s="148" t="str">
        <f t="shared" si="277"/>
        <v/>
      </c>
      <c r="AL1537" s="147" t="str">
        <f t="shared" si="278"/>
        <v/>
      </c>
      <c r="AM1537" s="147" t="str">
        <f t="shared" si="279"/>
        <v/>
      </c>
      <c r="AN1537" s="147" t="str">
        <f t="shared" si="280"/>
        <v/>
      </c>
      <c r="AO1537" s="118"/>
    </row>
    <row r="1538" spans="1:41">
      <c r="A1538" s="118"/>
      <c r="B1538" s="118"/>
      <c r="C1538" s="118"/>
      <c r="D1538" s="118"/>
      <c r="E1538" s="118"/>
      <c r="F1538" s="118"/>
      <c r="G1538" s="118"/>
      <c r="H1538" s="118"/>
      <c r="I1538" s="118"/>
      <c r="J1538" s="118"/>
      <c r="K1538" s="118"/>
      <c r="L1538" s="118"/>
      <c r="M1538" s="118"/>
      <c r="N1538" s="118"/>
      <c r="O1538" s="143" t="str">
        <f>IF(H1538="","",(S1538/S1538)&amp;":"&amp;ROUND(AH1538/S1538,2))</f>
        <v/>
      </c>
      <c r="P1538" s="118"/>
      <c r="Q1538" s="118"/>
      <c r="R1538" s="143" t="str">
        <f>IF(H1538="","",(S1538/S1538)&amp;":"&amp;ROUND(AI1538/S1538,2))</f>
        <v/>
      </c>
      <c r="S1538" s="144" t="str">
        <f t="shared" si="281"/>
        <v/>
      </c>
      <c r="T1538" s="145" t="str">
        <f t="shared" si="282"/>
        <v/>
      </c>
      <c r="U1538" s="118"/>
      <c r="V1538" s="145" t="str">
        <f t="shared" si="283"/>
        <v/>
      </c>
      <c r="W1538" s="144" t="str">
        <f t="shared" si="284"/>
        <v/>
      </c>
      <c r="X1538" s="146" t="str">
        <f>IF(C1538="","",IF(OR(C1538="Trade",C1538="Multi Position"),(X1537+V1538),IF(C1538="Deposit",(X1537+AE1538),IF(C1538="Withdrawal",(X1537-AE1538)))))</f>
        <v/>
      </c>
      <c r="Y1538" s="145" t="str">
        <f t="shared" si="285"/>
        <v/>
      </c>
      <c r="Z1538" s="118"/>
      <c r="AA1538" s="118"/>
      <c r="AB1538" s="118"/>
      <c r="AC1538" s="118"/>
      <c r="AD1538" s="118"/>
      <c r="AE1538" s="139"/>
      <c r="AF1538" s="118"/>
      <c r="AG1538" s="118"/>
      <c r="AH1538" s="147" t="str">
        <f t="shared" si="286"/>
        <v/>
      </c>
      <c r="AI1538" s="147" t="str">
        <f t="shared" si="287"/>
        <v/>
      </c>
      <c r="AJ1538" s="148" t="str">
        <f t="shared" si="276"/>
        <v/>
      </c>
      <c r="AK1538" s="148" t="str">
        <f t="shared" si="277"/>
        <v/>
      </c>
      <c r="AL1538" s="147" t="str">
        <f t="shared" si="278"/>
        <v/>
      </c>
      <c r="AM1538" s="147" t="str">
        <f t="shared" si="279"/>
        <v/>
      </c>
      <c r="AN1538" s="147" t="str">
        <f t="shared" si="280"/>
        <v/>
      </c>
      <c r="AO1538" s="118"/>
    </row>
    <row r="1539" spans="1:41">
      <c r="A1539" s="118"/>
      <c r="B1539" s="118"/>
      <c r="C1539" s="118"/>
      <c r="D1539" s="118"/>
      <c r="E1539" s="118"/>
      <c r="F1539" s="118"/>
      <c r="G1539" s="118"/>
      <c r="H1539" s="118"/>
      <c r="I1539" s="118"/>
      <c r="J1539" s="118"/>
      <c r="K1539" s="118"/>
      <c r="L1539" s="118"/>
      <c r="M1539" s="118"/>
      <c r="N1539" s="118"/>
      <c r="O1539" s="143" t="str">
        <f>IF(H1539="","",(S1539/S1539)&amp;":"&amp;ROUND(AH1539/S1539,2))</f>
        <v/>
      </c>
      <c r="P1539" s="118"/>
      <c r="Q1539" s="118"/>
      <c r="R1539" s="143" t="str">
        <f>IF(H1539="","",(S1539/S1539)&amp;":"&amp;ROUND(AI1539/S1539,2))</f>
        <v/>
      </c>
      <c r="S1539" s="144" t="str">
        <f t="shared" si="281"/>
        <v/>
      </c>
      <c r="T1539" s="145" t="str">
        <f t="shared" si="282"/>
        <v/>
      </c>
      <c r="U1539" s="118"/>
      <c r="V1539" s="145" t="str">
        <f t="shared" si="283"/>
        <v/>
      </c>
      <c r="W1539" s="144" t="str">
        <f t="shared" si="284"/>
        <v/>
      </c>
      <c r="X1539" s="146" t="str">
        <f>IF(C1539="","",IF(OR(C1539="Trade",C1539="Multi Position"),(X1538+V1539),IF(C1539="Deposit",(X1538+AE1539),IF(C1539="Withdrawal",(X1538-AE1539)))))</f>
        <v/>
      </c>
      <c r="Y1539" s="145" t="str">
        <f t="shared" si="285"/>
        <v/>
      </c>
      <c r="Z1539" s="118"/>
      <c r="AA1539" s="118"/>
      <c r="AB1539" s="118"/>
      <c r="AC1539" s="118"/>
      <c r="AD1539" s="118"/>
      <c r="AE1539" s="139"/>
      <c r="AF1539" s="118"/>
      <c r="AG1539" s="118"/>
      <c r="AH1539" s="147" t="str">
        <f t="shared" si="286"/>
        <v/>
      </c>
      <c r="AI1539" s="147" t="str">
        <f t="shared" si="287"/>
        <v/>
      </c>
      <c r="AJ1539" s="148" t="str">
        <f t="shared" si="276"/>
        <v/>
      </c>
      <c r="AK1539" s="148" t="str">
        <f t="shared" si="277"/>
        <v/>
      </c>
      <c r="AL1539" s="147" t="str">
        <f t="shared" si="278"/>
        <v/>
      </c>
      <c r="AM1539" s="147" t="str">
        <f t="shared" si="279"/>
        <v/>
      </c>
      <c r="AN1539" s="147" t="str">
        <f t="shared" si="280"/>
        <v/>
      </c>
      <c r="AO1539" s="118"/>
    </row>
    <row r="1540" spans="1:41">
      <c r="A1540" s="118"/>
      <c r="B1540" s="118"/>
      <c r="C1540" s="118"/>
      <c r="D1540" s="118"/>
      <c r="E1540" s="118"/>
      <c r="F1540" s="118"/>
      <c r="G1540" s="118"/>
      <c r="H1540" s="118"/>
      <c r="I1540" s="118"/>
      <c r="J1540" s="118"/>
      <c r="K1540" s="118"/>
      <c r="L1540" s="118"/>
      <c r="M1540" s="118"/>
      <c r="N1540" s="118"/>
      <c r="O1540" s="143" t="str">
        <f>IF(H1540="","",(S1540/S1540)&amp;":"&amp;ROUND(AH1540/S1540,2))</f>
        <v/>
      </c>
      <c r="P1540" s="118"/>
      <c r="Q1540" s="118"/>
      <c r="R1540" s="143" t="str">
        <f>IF(H1540="","",(S1540/S1540)&amp;":"&amp;ROUND(AI1540/S1540,2))</f>
        <v/>
      </c>
      <c r="S1540" s="144" t="str">
        <f t="shared" si="281"/>
        <v/>
      </c>
      <c r="T1540" s="145" t="str">
        <f t="shared" si="282"/>
        <v/>
      </c>
      <c r="U1540" s="118"/>
      <c r="V1540" s="145" t="str">
        <f t="shared" si="283"/>
        <v/>
      </c>
      <c r="W1540" s="144" t="str">
        <f t="shared" si="284"/>
        <v/>
      </c>
      <c r="X1540" s="146" t="str">
        <f>IF(C1540="","",IF(OR(C1540="Trade",C1540="Multi Position"),(X1539+V1540),IF(C1540="Deposit",(X1539+AE1540),IF(C1540="Withdrawal",(X1539-AE1540)))))</f>
        <v/>
      </c>
      <c r="Y1540" s="145" t="str">
        <f t="shared" si="285"/>
        <v/>
      </c>
      <c r="Z1540" s="118"/>
      <c r="AA1540" s="118"/>
      <c r="AB1540" s="118"/>
      <c r="AC1540" s="118"/>
      <c r="AD1540" s="118"/>
      <c r="AE1540" s="139"/>
      <c r="AF1540" s="118"/>
      <c r="AG1540" s="118"/>
      <c r="AH1540" s="147" t="str">
        <f t="shared" si="286"/>
        <v/>
      </c>
      <c r="AI1540" s="147" t="str">
        <f t="shared" si="287"/>
        <v/>
      </c>
      <c r="AJ1540" s="148" t="str">
        <f t="shared" si="276"/>
        <v/>
      </c>
      <c r="AK1540" s="148" t="str">
        <f t="shared" si="277"/>
        <v/>
      </c>
      <c r="AL1540" s="147" t="str">
        <f t="shared" si="278"/>
        <v/>
      </c>
      <c r="AM1540" s="147" t="str">
        <f t="shared" si="279"/>
        <v/>
      </c>
      <c r="AN1540" s="147" t="str">
        <f t="shared" si="280"/>
        <v/>
      </c>
      <c r="AO1540" s="118"/>
    </row>
    <row r="1541" spans="1:41">
      <c r="A1541" s="118"/>
      <c r="B1541" s="118"/>
      <c r="C1541" s="118"/>
      <c r="D1541" s="118"/>
      <c r="E1541" s="118"/>
      <c r="F1541" s="118"/>
      <c r="G1541" s="118"/>
      <c r="H1541" s="118"/>
      <c r="I1541" s="118"/>
      <c r="J1541" s="118"/>
      <c r="K1541" s="118"/>
      <c r="L1541" s="118"/>
      <c r="M1541" s="118"/>
      <c r="N1541" s="118"/>
      <c r="O1541" s="143" t="str">
        <f>IF(H1541="","",(S1541/S1541)&amp;":"&amp;ROUND(AH1541/S1541,2))</f>
        <v/>
      </c>
      <c r="P1541" s="118"/>
      <c r="Q1541" s="118"/>
      <c r="R1541" s="143" t="str">
        <f>IF(H1541="","",(S1541/S1541)&amp;":"&amp;ROUND(AI1541/S1541,2))</f>
        <v/>
      </c>
      <c r="S1541" s="144" t="str">
        <f t="shared" si="281"/>
        <v/>
      </c>
      <c r="T1541" s="145" t="str">
        <f t="shared" si="282"/>
        <v/>
      </c>
      <c r="U1541" s="118"/>
      <c r="V1541" s="145" t="str">
        <f t="shared" si="283"/>
        <v/>
      </c>
      <c r="W1541" s="144" t="str">
        <f t="shared" si="284"/>
        <v/>
      </c>
      <c r="X1541" s="146" t="str">
        <f>IF(C1541="","",IF(OR(C1541="Trade",C1541="Multi Position"),(X1540+V1541),IF(C1541="Deposit",(X1540+AE1541),IF(C1541="Withdrawal",(X1540-AE1541)))))</f>
        <v/>
      </c>
      <c r="Y1541" s="145" t="str">
        <f t="shared" si="285"/>
        <v/>
      </c>
      <c r="Z1541" s="118"/>
      <c r="AA1541" s="118"/>
      <c r="AB1541" s="118"/>
      <c r="AC1541" s="118"/>
      <c r="AD1541" s="118"/>
      <c r="AE1541" s="139"/>
      <c r="AF1541" s="118"/>
      <c r="AG1541" s="118"/>
      <c r="AH1541" s="147" t="str">
        <f t="shared" si="286"/>
        <v/>
      </c>
      <c r="AI1541" s="147" t="str">
        <f t="shared" si="287"/>
        <v/>
      </c>
      <c r="AJ1541" s="148" t="str">
        <f t="shared" si="276"/>
        <v/>
      </c>
      <c r="AK1541" s="148" t="str">
        <f t="shared" si="277"/>
        <v/>
      </c>
      <c r="AL1541" s="147" t="str">
        <f t="shared" si="278"/>
        <v/>
      </c>
      <c r="AM1541" s="147" t="str">
        <f t="shared" si="279"/>
        <v/>
      </c>
      <c r="AN1541" s="147" t="str">
        <f t="shared" si="280"/>
        <v/>
      </c>
      <c r="AO1541" s="118"/>
    </row>
    <row r="1542" spans="1:41">
      <c r="A1542" s="118"/>
      <c r="B1542" s="118"/>
      <c r="C1542" s="118"/>
      <c r="D1542" s="118"/>
      <c r="E1542" s="118"/>
      <c r="F1542" s="118"/>
      <c r="G1542" s="118"/>
      <c r="H1542" s="118"/>
      <c r="I1542" s="118"/>
      <c r="J1542" s="118"/>
      <c r="K1542" s="118"/>
      <c r="L1542" s="118"/>
      <c r="M1542" s="118"/>
      <c r="N1542" s="118"/>
      <c r="O1542" s="143" t="str">
        <f>IF(H1542="","",(S1542/S1542)&amp;":"&amp;ROUND(AH1542/S1542,2))</f>
        <v/>
      </c>
      <c r="P1542" s="118"/>
      <c r="Q1542" s="118"/>
      <c r="R1542" s="143" t="str">
        <f>IF(H1542="","",(S1542/S1542)&amp;":"&amp;ROUND(AI1542/S1542,2))</f>
        <v/>
      </c>
      <c r="S1542" s="144" t="str">
        <f t="shared" si="281"/>
        <v/>
      </c>
      <c r="T1542" s="145" t="str">
        <f t="shared" si="282"/>
        <v/>
      </c>
      <c r="U1542" s="118"/>
      <c r="V1542" s="145" t="str">
        <f t="shared" si="283"/>
        <v/>
      </c>
      <c r="W1542" s="144" t="str">
        <f t="shared" si="284"/>
        <v/>
      </c>
      <c r="X1542" s="146" t="str">
        <f>IF(C1542="","",IF(OR(C1542="Trade",C1542="Multi Position"),(X1541+V1542),IF(C1542="Deposit",(X1541+AE1542),IF(C1542="Withdrawal",(X1541-AE1542)))))</f>
        <v/>
      </c>
      <c r="Y1542" s="145" t="str">
        <f t="shared" si="285"/>
        <v/>
      </c>
      <c r="Z1542" s="118"/>
      <c r="AA1542" s="118"/>
      <c r="AB1542" s="118"/>
      <c r="AC1542" s="118"/>
      <c r="AD1542" s="118"/>
      <c r="AE1542" s="139"/>
      <c r="AF1542" s="118"/>
      <c r="AG1542" s="118"/>
      <c r="AH1542" s="147" t="str">
        <f t="shared" si="286"/>
        <v/>
      </c>
      <c r="AI1542" s="147" t="str">
        <f t="shared" si="287"/>
        <v/>
      </c>
      <c r="AJ1542" s="148" t="str">
        <f t="shared" si="276"/>
        <v/>
      </c>
      <c r="AK1542" s="148" t="str">
        <f t="shared" si="277"/>
        <v/>
      </c>
      <c r="AL1542" s="147" t="str">
        <f t="shared" si="278"/>
        <v/>
      </c>
      <c r="AM1542" s="147" t="str">
        <f t="shared" si="279"/>
        <v/>
      </c>
      <c r="AN1542" s="147" t="str">
        <f t="shared" si="280"/>
        <v/>
      </c>
      <c r="AO1542" s="118"/>
    </row>
    <row r="1543" spans="1:41">
      <c r="A1543" s="118"/>
      <c r="B1543" s="118"/>
      <c r="C1543" s="118"/>
      <c r="D1543" s="118"/>
      <c r="E1543" s="118"/>
      <c r="F1543" s="118"/>
      <c r="G1543" s="118"/>
      <c r="H1543" s="118"/>
      <c r="I1543" s="118"/>
      <c r="J1543" s="118"/>
      <c r="K1543" s="118"/>
      <c r="L1543" s="118"/>
      <c r="M1543" s="118"/>
      <c r="N1543" s="118"/>
      <c r="O1543" s="143" t="str">
        <f>IF(H1543="","",(S1543/S1543)&amp;":"&amp;ROUND(AH1543/S1543,2))</f>
        <v/>
      </c>
      <c r="P1543" s="118"/>
      <c r="Q1543" s="118"/>
      <c r="R1543" s="143" t="str">
        <f>IF(H1543="","",(S1543/S1543)&amp;":"&amp;ROUND(AI1543/S1543,2))</f>
        <v/>
      </c>
      <c r="S1543" s="144" t="str">
        <f t="shared" si="281"/>
        <v/>
      </c>
      <c r="T1543" s="145" t="str">
        <f t="shared" si="282"/>
        <v/>
      </c>
      <c r="U1543" s="118"/>
      <c r="V1543" s="145" t="str">
        <f t="shared" si="283"/>
        <v/>
      </c>
      <c r="W1543" s="144" t="str">
        <f t="shared" si="284"/>
        <v/>
      </c>
      <c r="X1543" s="146" t="str">
        <f>IF(C1543="","",IF(OR(C1543="Trade",C1543="Multi Position"),(X1542+V1543),IF(C1543="Deposit",(X1542+AE1543),IF(C1543="Withdrawal",(X1542-AE1543)))))</f>
        <v/>
      </c>
      <c r="Y1543" s="145" t="str">
        <f t="shared" si="285"/>
        <v/>
      </c>
      <c r="Z1543" s="118"/>
      <c r="AA1543" s="118"/>
      <c r="AB1543" s="118"/>
      <c r="AC1543" s="118"/>
      <c r="AD1543" s="118"/>
      <c r="AE1543" s="139"/>
      <c r="AF1543" s="118"/>
      <c r="AG1543" s="118"/>
      <c r="AH1543" s="147" t="str">
        <f t="shared" si="286"/>
        <v/>
      </c>
      <c r="AI1543" s="147" t="str">
        <f t="shared" si="287"/>
        <v/>
      </c>
      <c r="AJ1543" s="148" t="str">
        <f t="shared" si="276"/>
        <v/>
      </c>
      <c r="AK1543" s="148" t="str">
        <f t="shared" si="277"/>
        <v/>
      </c>
      <c r="AL1543" s="147" t="str">
        <f t="shared" si="278"/>
        <v/>
      </c>
      <c r="AM1543" s="147" t="str">
        <f t="shared" si="279"/>
        <v/>
      </c>
      <c r="AN1543" s="147" t="str">
        <f t="shared" si="280"/>
        <v/>
      </c>
      <c r="AO1543" s="118"/>
    </row>
    <row r="1544" spans="1:41">
      <c r="A1544" s="118"/>
      <c r="B1544" s="118"/>
      <c r="C1544" s="118"/>
      <c r="D1544" s="118"/>
      <c r="E1544" s="118"/>
      <c r="F1544" s="118"/>
      <c r="G1544" s="118"/>
      <c r="H1544" s="118"/>
      <c r="I1544" s="118"/>
      <c r="J1544" s="118"/>
      <c r="K1544" s="118"/>
      <c r="L1544" s="118"/>
      <c r="M1544" s="118"/>
      <c r="N1544" s="118"/>
      <c r="O1544" s="143" t="str">
        <f>IF(H1544="","",(S1544/S1544)&amp;":"&amp;ROUND(AH1544/S1544,2))</f>
        <v/>
      </c>
      <c r="P1544" s="118"/>
      <c r="Q1544" s="118"/>
      <c r="R1544" s="143" t="str">
        <f>IF(H1544="","",(S1544/S1544)&amp;":"&amp;ROUND(AI1544/S1544,2))</f>
        <v/>
      </c>
      <c r="S1544" s="144" t="str">
        <f t="shared" si="281"/>
        <v/>
      </c>
      <c r="T1544" s="145" t="str">
        <f t="shared" si="282"/>
        <v/>
      </c>
      <c r="U1544" s="118"/>
      <c r="V1544" s="145" t="str">
        <f t="shared" si="283"/>
        <v/>
      </c>
      <c r="W1544" s="144" t="str">
        <f t="shared" si="284"/>
        <v/>
      </c>
      <c r="X1544" s="146" t="str">
        <f>IF(C1544="","",IF(OR(C1544="Trade",C1544="Multi Position"),(X1543+V1544),IF(C1544="Deposit",(X1543+AE1544),IF(C1544="Withdrawal",(X1543-AE1544)))))</f>
        <v/>
      </c>
      <c r="Y1544" s="145" t="str">
        <f t="shared" si="285"/>
        <v/>
      </c>
      <c r="Z1544" s="118"/>
      <c r="AA1544" s="118"/>
      <c r="AB1544" s="118"/>
      <c r="AC1544" s="118"/>
      <c r="AD1544" s="118"/>
      <c r="AE1544" s="139"/>
      <c r="AF1544" s="118"/>
      <c r="AG1544" s="118"/>
      <c r="AH1544" s="147" t="str">
        <f t="shared" si="286"/>
        <v/>
      </c>
      <c r="AI1544" s="147" t="str">
        <f t="shared" si="287"/>
        <v/>
      </c>
      <c r="AJ1544" s="148" t="str">
        <f t="shared" si="276"/>
        <v/>
      </c>
      <c r="AK1544" s="148" t="str">
        <f t="shared" si="277"/>
        <v/>
      </c>
      <c r="AL1544" s="147" t="str">
        <f t="shared" si="278"/>
        <v/>
      </c>
      <c r="AM1544" s="147" t="str">
        <f t="shared" si="279"/>
        <v/>
      </c>
      <c r="AN1544" s="147" t="str">
        <f t="shared" si="280"/>
        <v/>
      </c>
      <c r="AO1544" s="118"/>
    </row>
    <row r="1545" spans="1:41">
      <c r="A1545" s="118"/>
      <c r="B1545" s="118"/>
      <c r="C1545" s="118"/>
      <c r="D1545" s="118"/>
      <c r="E1545" s="118"/>
      <c r="F1545" s="118"/>
      <c r="G1545" s="118"/>
      <c r="H1545" s="118"/>
      <c r="I1545" s="118"/>
      <c r="J1545" s="118"/>
      <c r="K1545" s="118"/>
      <c r="L1545" s="118"/>
      <c r="M1545" s="118"/>
      <c r="N1545" s="118"/>
      <c r="O1545" s="143" t="str">
        <f>IF(H1545="","",(S1545/S1545)&amp;":"&amp;ROUND(AH1545/S1545,2))</f>
        <v/>
      </c>
      <c r="P1545" s="118"/>
      <c r="Q1545" s="118"/>
      <c r="R1545" s="143" t="str">
        <f>IF(H1545="","",(S1545/S1545)&amp;":"&amp;ROUND(AI1545/S1545,2))</f>
        <v/>
      </c>
      <c r="S1545" s="144" t="str">
        <f t="shared" si="281"/>
        <v/>
      </c>
      <c r="T1545" s="145" t="str">
        <f t="shared" si="282"/>
        <v/>
      </c>
      <c r="U1545" s="118"/>
      <c r="V1545" s="145" t="str">
        <f t="shared" si="283"/>
        <v/>
      </c>
      <c r="W1545" s="144" t="str">
        <f t="shared" si="284"/>
        <v/>
      </c>
      <c r="X1545" s="146" t="str">
        <f>IF(C1545="","",IF(OR(C1545="Trade",C1545="Multi Position"),(X1544+V1545),IF(C1545="Deposit",(X1544+AE1545),IF(C1545="Withdrawal",(X1544-AE1545)))))</f>
        <v/>
      </c>
      <c r="Y1545" s="145" t="str">
        <f t="shared" si="285"/>
        <v/>
      </c>
      <c r="Z1545" s="118"/>
      <c r="AA1545" s="118"/>
      <c r="AB1545" s="118"/>
      <c r="AC1545" s="118"/>
      <c r="AD1545" s="118"/>
      <c r="AE1545" s="139"/>
      <c r="AF1545" s="118"/>
      <c r="AG1545" s="118"/>
      <c r="AH1545" s="147" t="str">
        <f t="shared" si="286"/>
        <v/>
      </c>
      <c r="AI1545" s="147" t="str">
        <f t="shared" si="287"/>
        <v/>
      </c>
      <c r="AJ1545" s="148" t="str">
        <f t="shared" si="276"/>
        <v/>
      </c>
      <c r="AK1545" s="148" t="str">
        <f t="shared" si="277"/>
        <v/>
      </c>
      <c r="AL1545" s="147" t="str">
        <f t="shared" si="278"/>
        <v/>
      </c>
      <c r="AM1545" s="147" t="str">
        <f t="shared" si="279"/>
        <v/>
      </c>
      <c r="AN1545" s="147" t="str">
        <f t="shared" si="280"/>
        <v/>
      </c>
      <c r="AO1545" s="118"/>
    </row>
    <row r="1546" spans="1:41">
      <c r="A1546" s="118"/>
      <c r="B1546" s="118"/>
      <c r="C1546" s="118"/>
      <c r="D1546" s="118"/>
      <c r="E1546" s="118"/>
      <c r="F1546" s="118"/>
      <c r="G1546" s="118"/>
      <c r="H1546" s="118"/>
      <c r="I1546" s="118"/>
      <c r="J1546" s="118"/>
      <c r="K1546" s="118"/>
      <c r="L1546" s="118"/>
      <c r="M1546" s="118"/>
      <c r="N1546" s="118"/>
      <c r="O1546" s="143" t="str">
        <f>IF(H1546="","",(S1546/S1546)&amp;":"&amp;ROUND(AH1546/S1546,2))</f>
        <v/>
      </c>
      <c r="P1546" s="118"/>
      <c r="Q1546" s="118"/>
      <c r="R1546" s="143" t="str">
        <f>IF(H1546="","",(S1546/S1546)&amp;":"&amp;ROUND(AI1546/S1546,2))</f>
        <v/>
      </c>
      <c r="S1546" s="144" t="str">
        <f t="shared" si="281"/>
        <v/>
      </c>
      <c r="T1546" s="145" t="str">
        <f t="shared" si="282"/>
        <v/>
      </c>
      <c r="U1546" s="118"/>
      <c r="V1546" s="145" t="str">
        <f t="shared" si="283"/>
        <v/>
      </c>
      <c r="W1546" s="144" t="str">
        <f t="shared" si="284"/>
        <v/>
      </c>
      <c r="X1546" s="146" t="str">
        <f>IF(C1546="","",IF(OR(C1546="Trade",C1546="Multi Position"),(X1545+V1546),IF(C1546="Deposit",(X1545+AE1546),IF(C1546="Withdrawal",(X1545-AE1546)))))</f>
        <v/>
      </c>
      <c r="Y1546" s="145" t="str">
        <f t="shared" si="285"/>
        <v/>
      </c>
      <c r="Z1546" s="118"/>
      <c r="AA1546" s="118"/>
      <c r="AB1546" s="118"/>
      <c r="AC1546" s="118"/>
      <c r="AD1546" s="118"/>
      <c r="AE1546" s="139"/>
      <c r="AF1546" s="118"/>
      <c r="AG1546" s="118"/>
      <c r="AH1546" s="147" t="str">
        <f t="shared" si="286"/>
        <v/>
      </c>
      <c r="AI1546" s="147" t="str">
        <f t="shared" si="287"/>
        <v/>
      </c>
      <c r="AJ1546" s="148" t="str">
        <f t="shared" ref="AJ1546:AJ1609" si="288">IF(V1546&lt;0,V1546/-X1546,S1546)</f>
        <v/>
      </c>
      <c r="AK1546" s="148" t="str">
        <f t="shared" ref="AK1546:AK1609" si="289">IF(V1546="","",IF(H1546="LONG",IF(V1546&gt;0,V1546/X1546,((L1546*(P1546-K1546))/X1546)),IF(V1546&gt;0,V1546/X1546,((L1546*(K1546-P1546))/X1546))))</f>
        <v/>
      </c>
      <c r="AL1546" s="147" t="str">
        <f t="shared" ref="AL1546:AL1609" si="290">IF(B1546="","",MONTH(B1546))</f>
        <v/>
      </c>
      <c r="AM1546" s="147" t="str">
        <f t="shared" ref="AM1546:AM1609" si="291">IF(B1546="","",YEAR(B1546))</f>
        <v/>
      </c>
      <c r="AN1546" s="147" t="str">
        <f t="shared" ref="AN1546:AN1609" si="292">IF(B1546="","",DAY(B1546))</f>
        <v/>
      </c>
      <c r="AO1546" s="118"/>
    </row>
    <row r="1547" spans="1:41">
      <c r="A1547" s="118"/>
      <c r="B1547" s="118"/>
      <c r="C1547" s="118"/>
      <c r="D1547" s="118"/>
      <c r="E1547" s="118"/>
      <c r="F1547" s="118"/>
      <c r="G1547" s="118"/>
      <c r="H1547" s="118"/>
      <c r="I1547" s="118"/>
      <c r="J1547" s="118"/>
      <c r="K1547" s="118"/>
      <c r="L1547" s="118"/>
      <c r="M1547" s="118"/>
      <c r="N1547" s="118"/>
      <c r="O1547" s="143" t="str">
        <f>IF(H1547="","",(S1547/S1547)&amp;":"&amp;ROUND(AH1547/S1547,2))</f>
        <v/>
      </c>
      <c r="P1547" s="118"/>
      <c r="Q1547" s="118"/>
      <c r="R1547" s="143" t="str">
        <f>IF(H1547="","",(S1547/S1547)&amp;":"&amp;ROUND(AI1547/S1547,2))</f>
        <v/>
      </c>
      <c r="S1547" s="144" t="str">
        <f t="shared" ref="S1547:S1610" si="293">IF(N1547="","",IF(H1547="LONG",(((K1547-M1547)*L1547)/X1546),(((M1547-K1547)*L1547)/X1546)))</f>
        <v/>
      </c>
      <c r="T1547" s="145" t="str">
        <f t="shared" ref="T1547:T1610" si="294">IF(K1547="","",IF(H1547="LONG",(P1547*L1547)-(K1547*L1547),(K1547*L1547)-(P1547*L1547)))</f>
        <v/>
      </c>
      <c r="U1547" s="118"/>
      <c r="V1547" s="145" t="str">
        <f t="shared" ref="V1547:V1610" si="295">IF(K1547="","",IF(T1547&lt;0,(T1547)-+U1547,(T1547)-U1547))</f>
        <v/>
      </c>
      <c r="W1547" s="144" t="str">
        <f t="shared" ref="W1547:W1610" si="296">IF(P1547="","",SUM(V1547/X1546))</f>
        <v/>
      </c>
      <c r="X1547" s="146" t="str">
        <f>IF(C1547="","",IF(OR(C1547="Trade",C1547="Multi Position"),(X1546+V1547),IF(C1547="Deposit",(X1546+AE1547),IF(C1547="Withdrawal",(X1546-AE1547)))))</f>
        <v/>
      </c>
      <c r="Y1547" s="145" t="str">
        <f t="shared" ref="Y1547:Y1610" si="297">IF(Q1547="","",INT(Q1547-B1547)&amp;" Days "&amp;TEXT(Q1547-B1547,"H"" Hrs ""m"" mins """))</f>
        <v/>
      </c>
      <c r="Z1547" s="118"/>
      <c r="AA1547" s="118"/>
      <c r="AB1547" s="118"/>
      <c r="AC1547" s="118"/>
      <c r="AD1547" s="118"/>
      <c r="AE1547" s="139"/>
      <c r="AF1547" s="118"/>
      <c r="AG1547" s="118"/>
      <c r="AH1547" s="147" t="str">
        <f t="shared" ref="AH1547:AH1610" si="298">IF(K1547="","", IF(H1547="LONG", (((N1547-K1547)*L1547)/X1546), (((K1547-N1547)*L1547)/X1546)))</f>
        <v/>
      </c>
      <c r="AI1547" s="147" t="str">
        <f t="shared" ref="AI1547:AI1610" si="299">IF(K1547="","", IF(H1547="LONG", (((P1547-K1547)*L1547)/X1546), (((K1547-P1547)*L1547)/X1546)))</f>
        <v/>
      </c>
      <c r="AJ1547" s="148" t="str">
        <f t="shared" si="288"/>
        <v/>
      </c>
      <c r="AK1547" s="148" t="str">
        <f t="shared" si="289"/>
        <v/>
      </c>
      <c r="AL1547" s="147" t="str">
        <f t="shared" si="290"/>
        <v/>
      </c>
      <c r="AM1547" s="147" t="str">
        <f t="shared" si="291"/>
        <v/>
      </c>
      <c r="AN1547" s="147" t="str">
        <f t="shared" si="292"/>
        <v/>
      </c>
      <c r="AO1547" s="118"/>
    </row>
    <row r="1548" spans="1:41">
      <c r="A1548" s="118"/>
      <c r="B1548" s="118"/>
      <c r="C1548" s="118"/>
      <c r="D1548" s="118"/>
      <c r="E1548" s="118"/>
      <c r="F1548" s="118"/>
      <c r="G1548" s="118"/>
      <c r="H1548" s="118"/>
      <c r="I1548" s="118"/>
      <c r="J1548" s="118"/>
      <c r="K1548" s="118"/>
      <c r="L1548" s="118"/>
      <c r="M1548" s="118"/>
      <c r="N1548" s="118"/>
      <c r="O1548" s="143" t="str">
        <f>IF(H1548="","",(S1548/S1548)&amp;":"&amp;ROUND(AH1548/S1548,2))</f>
        <v/>
      </c>
      <c r="P1548" s="118"/>
      <c r="Q1548" s="118"/>
      <c r="R1548" s="143" t="str">
        <f>IF(H1548="","",(S1548/S1548)&amp;":"&amp;ROUND(AI1548/S1548,2))</f>
        <v/>
      </c>
      <c r="S1548" s="144" t="str">
        <f t="shared" si="293"/>
        <v/>
      </c>
      <c r="T1548" s="145" t="str">
        <f t="shared" si="294"/>
        <v/>
      </c>
      <c r="U1548" s="118"/>
      <c r="V1548" s="145" t="str">
        <f t="shared" si="295"/>
        <v/>
      </c>
      <c r="W1548" s="144" t="str">
        <f t="shared" si="296"/>
        <v/>
      </c>
      <c r="X1548" s="146" t="str">
        <f>IF(C1548="","",IF(OR(C1548="Trade",C1548="Multi Position"),(X1547+V1548),IF(C1548="Deposit",(X1547+AE1548),IF(C1548="Withdrawal",(X1547-AE1548)))))</f>
        <v/>
      </c>
      <c r="Y1548" s="145" t="str">
        <f t="shared" si="297"/>
        <v/>
      </c>
      <c r="Z1548" s="118"/>
      <c r="AA1548" s="118"/>
      <c r="AB1548" s="118"/>
      <c r="AC1548" s="118"/>
      <c r="AD1548" s="118"/>
      <c r="AE1548" s="139"/>
      <c r="AF1548" s="118"/>
      <c r="AG1548" s="118"/>
      <c r="AH1548" s="147" t="str">
        <f t="shared" si="298"/>
        <v/>
      </c>
      <c r="AI1548" s="147" t="str">
        <f t="shared" si="299"/>
        <v/>
      </c>
      <c r="AJ1548" s="148" t="str">
        <f t="shared" si="288"/>
        <v/>
      </c>
      <c r="AK1548" s="148" t="str">
        <f t="shared" si="289"/>
        <v/>
      </c>
      <c r="AL1548" s="147" t="str">
        <f t="shared" si="290"/>
        <v/>
      </c>
      <c r="AM1548" s="147" t="str">
        <f t="shared" si="291"/>
        <v/>
      </c>
      <c r="AN1548" s="147" t="str">
        <f t="shared" si="292"/>
        <v/>
      </c>
      <c r="AO1548" s="118"/>
    </row>
    <row r="1549" spans="1:41">
      <c r="A1549" s="118"/>
      <c r="B1549" s="118"/>
      <c r="C1549" s="118"/>
      <c r="D1549" s="118"/>
      <c r="E1549" s="118"/>
      <c r="F1549" s="118"/>
      <c r="G1549" s="118"/>
      <c r="H1549" s="118"/>
      <c r="I1549" s="118"/>
      <c r="J1549" s="118"/>
      <c r="K1549" s="118"/>
      <c r="L1549" s="118"/>
      <c r="M1549" s="118"/>
      <c r="N1549" s="118"/>
      <c r="O1549" s="143" t="str">
        <f>IF(H1549="","",(S1549/S1549)&amp;":"&amp;ROUND(AH1549/S1549,2))</f>
        <v/>
      </c>
      <c r="P1549" s="118"/>
      <c r="Q1549" s="118"/>
      <c r="R1549" s="143" t="str">
        <f>IF(H1549="","",(S1549/S1549)&amp;":"&amp;ROUND(AI1549/S1549,2))</f>
        <v/>
      </c>
      <c r="S1549" s="144" t="str">
        <f t="shared" si="293"/>
        <v/>
      </c>
      <c r="T1549" s="145" t="str">
        <f t="shared" si="294"/>
        <v/>
      </c>
      <c r="U1549" s="118"/>
      <c r="V1549" s="145" t="str">
        <f t="shared" si="295"/>
        <v/>
      </c>
      <c r="W1549" s="144" t="str">
        <f t="shared" si="296"/>
        <v/>
      </c>
      <c r="X1549" s="146" t="str">
        <f>IF(C1549="","",IF(OR(C1549="Trade",C1549="Multi Position"),(X1548+V1549),IF(C1549="Deposit",(X1548+AE1549),IF(C1549="Withdrawal",(X1548-AE1549)))))</f>
        <v/>
      </c>
      <c r="Y1549" s="145" t="str">
        <f t="shared" si="297"/>
        <v/>
      </c>
      <c r="Z1549" s="118"/>
      <c r="AA1549" s="118"/>
      <c r="AB1549" s="118"/>
      <c r="AC1549" s="118"/>
      <c r="AD1549" s="118"/>
      <c r="AE1549" s="139"/>
      <c r="AF1549" s="118"/>
      <c r="AG1549" s="118"/>
      <c r="AH1549" s="147" t="str">
        <f t="shared" si="298"/>
        <v/>
      </c>
      <c r="AI1549" s="147" t="str">
        <f t="shared" si="299"/>
        <v/>
      </c>
      <c r="AJ1549" s="148" t="str">
        <f t="shared" si="288"/>
        <v/>
      </c>
      <c r="AK1549" s="148" t="str">
        <f t="shared" si="289"/>
        <v/>
      </c>
      <c r="AL1549" s="147" t="str">
        <f t="shared" si="290"/>
        <v/>
      </c>
      <c r="AM1549" s="147" t="str">
        <f t="shared" si="291"/>
        <v/>
      </c>
      <c r="AN1549" s="147" t="str">
        <f t="shared" si="292"/>
        <v/>
      </c>
      <c r="AO1549" s="118"/>
    </row>
    <row r="1550" spans="1:41">
      <c r="A1550" s="118"/>
      <c r="B1550" s="118"/>
      <c r="C1550" s="118"/>
      <c r="D1550" s="118"/>
      <c r="E1550" s="118"/>
      <c r="F1550" s="118"/>
      <c r="G1550" s="118"/>
      <c r="H1550" s="118"/>
      <c r="I1550" s="118"/>
      <c r="J1550" s="118"/>
      <c r="K1550" s="118"/>
      <c r="L1550" s="118"/>
      <c r="M1550" s="118"/>
      <c r="N1550" s="118"/>
      <c r="O1550" s="143" t="str">
        <f>IF(H1550="","",(S1550/S1550)&amp;":"&amp;ROUND(AH1550/S1550,2))</f>
        <v/>
      </c>
      <c r="P1550" s="118"/>
      <c r="Q1550" s="118"/>
      <c r="R1550" s="143" t="str">
        <f>IF(H1550="","",(S1550/S1550)&amp;":"&amp;ROUND(AI1550/S1550,2))</f>
        <v/>
      </c>
      <c r="S1550" s="144" t="str">
        <f t="shared" si="293"/>
        <v/>
      </c>
      <c r="T1550" s="145" t="str">
        <f t="shared" si="294"/>
        <v/>
      </c>
      <c r="U1550" s="118"/>
      <c r="V1550" s="145" t="str">
        <f t="shared" si="295"/>
        <v/>
      </c>
      <c r="W1550" s="144" t="str">
        <f t="shared" si="296"/>
        <v/>
      </c>
      <c r="X1550" s="146" t="str">
        <f>IF(C1550="","",IF(OR(C1550="Trade",C1550="Multi Position"),(X1549+V1550),IF(C1550="Deposit",(X1549+AE1550),IF(C1550="Withdrawal",(X1549-AE1550)))))</f>
        <v/>
      </c>
      <c r="Y1550" s="145" t="str">
        <f t="shared" si="297"/>
        <v/>
      </c>
      <c r="Z1550" s="118"/>
      <c r="AA1550" s="118"/>
      <c r="AB1550" s="118"/>
      <c r="AC1550" s="118"/>
      <c r="AD1550" s="118"/>
      <c r="AE1550" s="139"/>
      <c r="AF1550" s="118"/>
      <c r="AG1550" s="118"/>
      <c r="AH1550" s="147" t="str">
        <f t="shared" si="298"/>
        <v/>
      </c>
      <c r="AI1550" s="147" t="str">
        <f t="shared" si="299"/>
        <v/>
      </c>
      <c r="AJ1550" s="148" t="str">
        <f t="shared" si="288"/>
        <v/>
      </c>
      <c r="AK1550" s="148" t="str">
        <f t="shared" si="289"/>
        <v/>
      </c>
      <c r="AL1550" s="147" t="str">
        <f t="shared" si="290"/>
        <v/>
      </c>
      <c r="AM1550" s="147" t="str">
        <f t="shared" si="291"/>
        <v/>
      </c>
      <c r="AN1550" s="147" t="str">
        <f t="shared" si="292"/>
        <v/>
      </c>
      <c r="AO1550" s="118"/>
    </row>
    <row r="1551" spans="1:41">
      <c r="A1551" s="118"/>
      <c r="B1551" s="118"/>
      <c r="C1551" s="118"/>
      <c r="D1551" s="118"/>
      <c r="E1551" s="118"/>
      <c r="F1551" s="118"/>
      <c r="G1551" s="118"/>
      <c r="H1551" s="118"/>
      <c r="I1551" s="118"/>
      <c r="J1551" s="118"/>
      <c r="K1551" s="118"/>
      <c r="L1551" s="118"/>
      <c r="M1551" s="118"/>
      <c r="N1551" s="118"/>
      <c r="O1551" s="143" t="str">
        <f>IF(H1551="","",(S1551/S1551)&amp;":"&amp;ROUND(AH1551/S1551,2))</f>
        <v/>
      </c>
      <c r="P1551" s="118"/>
      <c r="Q1551" s="118"/>
      <c r="R1551" s="143" t="str">
        <f>IF(H1551="","",(S1551/S1551)&amp;":"&amp;ROUND(AI1551/S1551,2))</f>
        <v/>
      </c>
      <c r="S1551" s="144" t="str">
        <f t="shared" si="293"/>
        <v/>
      </c>
      <c r="T1551" s="145" t="str">
        <f t="shared" si="294"/>
        <v/>
      </c>
      <c r="U1551" s="118"/>
      <c r="V1551" s="145" t="str">
        <f t="shared" si="295"/>
        <v/>
      </c>
      <c r="W1551" s="144" t="str">
        <f t="shared" si="296"/>
        <v/>
      </c>
      <c r="X1551" s="146" t="str">
        <f>IF(C1551="","",IF(OR(C1551="Trade",C1551="Multi Position"),(X1550+V1551),IF(C1551="Deposit",(X1550+AE1551),IF(C1551="Withdrawal",(X1550-AE1551)))))</f>
        <v/>
      </c>
      <c r="Y1551" s="145" t="str">
        <f t="shared" si="297"/>
        <v/>
      </c>
      <c r="Z1551" s="118"/>
      <c r="AA1551" s="118"/>
      <c r="AB1551" s="118"/>
      <c r="AC1551" s="118"/>
      <c r="AD1551" s="118"/>
      <c r="AE1551" s="139"/>
      <c r="AF1551" s="118"/>
      <c r="AG1551" s="118"/>
      <c r="AH1551" s="147" t="str">
        <f t="shared" si="298"/>
        <v/>
      </c>
      <c r="AI1551" s="147" t="str">
        <f t="shared" si="299"/>
        <v/>
      </c>
      <c r="AJ1551" s="148" t="str">
        <f t="shared" si="288"/>
        <v/>
      </c>
      <c r="AK1551" s="148" t="str">
        <f t="shared" si="289"/>
        <v/>
      </c>
      <c r="AL1551" s="147" t="str">
        <f t="shared" si="290"/>
        <v/>
      </c>
      <c r="AM1551" s="147" t="str">
        <f t="shared" si="291"/>
        <v/>
      </c>
      <c r="AN1551" s="147" t="str">
        <f t="shared" si="292"/>
        <v/>
      </c>
      <c r="AO1551" s="118"/>
    </row>
    <row r="1552" spans="1:41">
      <c r="A1552" s="118"/>
      <c r="B1552" s="118"/>
      <c r="C1552" s="118"/>
      <c r="D1552" s="118"/>
      <c r="E1552" s="118"/>
      <c r="F1552" s="118"/>
      <c r="G1552" s="118"/>
      <c r="H1552" s="118"/>
      <c r="I1552" s="118"/>
      <c r="J1552" s="118"/>
      <c r="K1552" s="118"/>
      <c r="L1552" s="118"/>
      <c r="M1552" s="118"/>
      <c r="N1552" s="118"/>
      <c r="O1552" s="143" t="str">
        <f>IF(H1552="","",(S1552/S1552)&amp;":"&amp;ROUND(AH1552/S1552,2))</f>
        <v/>
      </c>
      <c r="P1552" s="118"/>
      <c r="Q1552" s="118"/>
      <c r="R1552" s="143" t="str">
        <f>IF(H1552="","",(S1552/S1552)&amp;":"&amp;ROUND(AI1552/S1552,2))</f>
        <v/>
      </c>
      <c r="S1552" s="144" t="str">
        <f t="shared" si="293"/>
        <v/>
      </c>
      <c r="T1552" s="145" t="str">
        <f t="shared" si="294"/>
        <v/>
      </c>
      <c r="U1552" s="118"/>
      <c r="V1552" s="145" t="str">
        <f t="shared" si="295"/>
        <v/>
      </c>
      <c r="W1552" s="144" t="str">
        <f t="shared" si="296"/>
        <v/>
      </c>
      <c r="X1552" s="146" t="str">
        <f>IF(C1552="","",IF(OR(C1552="Trade",C1552="Multi Position"),(X1551+V1552),IF(C1552="Deposit",(X1551+AE1552),IF(C1552="Withdrawal",(X1551-AE1552)))))</f>
        <v/>
      </c>
      <c r="Y1552" s="145" t="str">
        <f t="shared" si="297"/>
        <v/>
      </c>
      <c r="Z1552" s="118"/>
      <c r="AA1552" s="118"/>
      <c r="AB1552" s="118"/>
      <c r="AC1552" s="118"/>
      <c r="AD1552" s="118"/>
      <c r="AE1552" s="139"/>
      <c r="AF1552" s="118"/>
      <c r="AG1552" s="118"/>
      <c r="AH1552" s="147" t="str">
        <f t="shared" si="298"/>
        <v/>
      </c>
      <c r="AI1552" s="147" t="str">
        <f t="shared" si="299"/>
        <v/>
      </c>
      <c r="AJ1552" s="148" t="str">
        <f t="shared" si="288"/>
        <v/>
      </c>
      <c r="AK1552" s="148" t="str">
        <f t="shared" si="289"/>
        <v/>
      </c>
      <c r="AL1552" s="147" t="str">
        <f t="shared" si="290"/>
        <v/>
      </c>
      <c r="AM1552" s="147" t="str">
        <f t="shared" si="291"/>
        <v/>
      </c>
      <c r="AN1552" s="147" t="str">
        <f t="shared" si="292"/>
        <v/>
      </c>
      <c r="AO1552" s="118"/>
    </row>
    <row r="1553" spans="1:41">
      <c r="A1553" s="118"/>
      <c r="B1553" s="118"/>
      <c r="C1553" s="118"/>
      <c r="D1553" s="118"/>
      <c r="E1553" s="118"/>
      <c r="F1553" s="118"/>
      <c r="G1553" s="118"/>
      <c r="H1553" s="118"/>
      <c r="I1553" s="118"/>
      <c r="J1553" s="118"/>
      <c r="K1553" s="118"/>
      <c r="L1553" s="118"/>
      <c r="M1553" s="118"/>
      <c r="N1553" s="118"/>
      <c r="O1553" s="143" t="str">
        <f>IF(H1553="","",(S1553/S1553)&amp;":"&amp;ROUND(AH1553/S1553,2))</f>
        <v/>
      </c>
      <c r="P1553" s="118"/>
      <c r="Q1553" s="118"/>
      <c r="R1553" s="143" t="str">
        <f>IF(H1553="","",(S1553/S1553)&amp;":"&amp;ROUND(AI1553/S1553,2))</f>
        <v/>
      </c>
      <c r="S1553" s="144" t="str">
        <f t="shared" si="293"/>
        <v/>
      </c>
      <c r="T1553" s="145" t="str">
        <f t="shared" si="294"/>
        <v/>
      </c>
      <c r="U1553" s="118"/>
      <c r="V1553" s="145" t="str">
        <f t="shared" si="295"/>
        <v/>
      </c>
      <c r="W1553" s="144" t="str">
        <f t="shared" si="296"/>
        <v/>
      </c>
      <c r="X1553" s="146" t="str">
        <f>IF(C1553="","",IF(OR(C1553="Trade",C1553="Multi Position"),(X1552+V1553),IF(C1553="Deposit",(X1552+AE1553),IF(C1553="Withdrawal",(X1552-AE1553)))))</f>
        <v/>
      </c>
      <c r="Y1553" s="145" t="str">
        <f t="shared" si="297"/>
        <v/>
      </c>
      <c r="Z1553" s="118"/>
      <c r="AA1553" s="118"/>
      <c r="AB1553" s="118"/>
      <c r="AC1553" s="118"/>
      <c r="AD1553" s="118"/>
      <c r="AE1553" s="139"/>
      <c r="AF1553" s="118"/>
      <c r="AG1553" s="118"/>
      <c r="AH1553" s="147" t="str">
        <f t="shared" si="298"/>
        <v/>
      </c>
      <c r="AI1553" s="147" t="str">
        <f t="shared" si="299"/>
        <v/>
      </c>
      <c r="AJ1553" s="148" t="str">
        <f t="shared" si="288"/>
        <v/>
      </c>
      <c r="AK1553" s="148" t="str">
        <f t="shared" si="289"/>
        <v/>
      </c>
      <c r="AL1553" s="147" t="str">
        <f t="shared" si="290"/>
        <v/>
      </c>
      <c r="AM1553" s="147" t="str">
        <f t="shared" si="291"/>
        <v/>
      </c>
      <c r="AN1553" s="147" t="str">
        <f t="shared" si="292"/>
        <v/>
      </c>
      <c r="AO1553" s="118"/>
    </row>
    <row r="1554" spans="1:41">
      <c r="A1554" s="118"/>
      <c r="B1554" s="118"/>
      <c r="C1554" s="118"/>
      <c r="D1554" s="118"/>
      <c r="E1554" s="118"/>
      <c r="F1554" s="118"/>
      <c r="G1554" s="118"/>
      <c r="H1554" s="118"/>
      <c r="I1554" s="118"/>
      <c r="J1554" s="118"/>
      <c r="K1554" s="118"/>
      <c r="L1554" s="118"/>
      <c r="M1554" s="118"/>
      <c r="N1554" s="118"/>
      <c r="O1554" s="143" t="str">
        <f>IF(H1554="","",(S1554/S1554)&amp;":"&amp;ROUND(AH1554/S1554,2))</f>
        <v/>
      </c>
      <c r="P1554" s="118"/>
      <c r="Q1554" s="118"/>
      <c r="R1554" s="143" t="str">
        <f>IF(H1554="","",(S1554/S1554)&amp;":"&amp;ROUND(AI1554/S1554,2))</f>
        <v/>
      </c>
      <c r="S1554" s="144" t="str">
        <f t="shared" si="293"/>
        <v/>
      </c>
      <c r="T1554" s="145" t="str">
        <f t="shared" si="294"/>
        <v/>
      </c>
      <c r="U1554" s="118"/>
      <c r="V1554" s="145" t="str">
        <f t="shared" si="295"/>
        <v/>
      </c>
      <c r="W1554" s="144" t="str">
        <f t="shared" si="296"/>
        <v/>
      </c>
      <c r="X1554" s="146" t="str">
        <f>IF(C1554="","",IF(OR(C1554="Trade",C1554="Multi Position"),(X1553+V1554),IF(C1554="Deposit",(X1553+AE1554),IF(C1554="Withdrawal",(X1553-AE1554)))))</f>
        <v/>
      </c>
      <c r="Y1554" s="145" t="str">
        <f t="shared" si="297"/>
        <v/>
      </c>
      <c r="Z1554" s="118"/>
      <c r="AA1554" s="118"/>
      <c r="AB1554" s="118"/>
      <c r="AC1554" s="118"/>
      <c r="AD1554" s="118"/>
      <c r="AE1554" s="139"/>
      <c r="AF1554" s="118"/>
      <c r="AG1554" s="118"/>
      <c r="AH1554" s="147" t="str">
        <f t="shared" si="298"/>
        <v/>
      </c>
      <c r="AI1554" s="147" t="str">
        <f t="shared" si="299"/>
        <v/>
      </c>
      <c r="AJ1554" s="148" t="str">
        <f t="shared" si="288"/>
        <v/>
      </c>
      <c r="AK1554" s="148" t="str">
        <f t="shared" si="289"/>
        <v/>
      </c>
      <c r="AL1554" s="147" t="str">
        <f t="shared" si="290"/>
        <v/>
      </c>
      <c r="AM1554" s="147" t="str">
        <f t="shared" si="291"/>
        <v/>
      </c>
      <c r="AN1554" s="147" t="str">
        <f t="shared" si="292"/>
        <v/>
      </c>
      <c r="AO1554" s="118"/>
    </row>
    <row r="1555" spans="1:41">
      <c r="A1555" s="118"/>
      <c r="B1555" s="118"/>
      <c r="C1555" s="118"/>
      <c r="D1555" s="118"/>
      <c r="E1555" s="118"/>
      <c r="F1555" s="118"/>
      <c r="G1555" s="118"/>
      <c r="H1555" s="118"/>
      <c r="I1555" s="118"/>
      <c r="J1555" s="118"/>
      <c r="K1555" s="118"/>
      <c r="L1555" s="118"/>
      <c r="M1555" s="118"/>
      <c r="N1555" s="118"/>
      <c r="O1555" s="143" t="str">
        <f>IF(H1555="","",(S1555/S1555)&amp;":"&amp;ROUND(AH1555/S1555,2))</f>
        <v/>
      </c>
      <c r="P1555" s="118"/>
      <c r="Q1555" s="118"/>
      <c r="R1555" s="143" t="str">
        <f>IF(H1555="","",(S1555/S1555)&amp;":"&amp;ROUND(AI1555/S1555,2))</f>
        <v/>
      </c>
      <c r="S1555" s="144" t="str">
        <f t="shared" si="293"/>
        <v/>
      </c>
      <c r="T1555" s="145" t="str">
        <f t="shared" si="294"/>
        <v/>
      </c>
      <c r="U1555" s="118"/>
      <c r="V1555" s="145" t="str">
        <f t="shared" si="295"/>
        <v/>
      </c>
      <c r="W1555" s="144" t="str">
        <f t="shared" si="296"/>
        <v/>
      </c>
      <c r="X1555" s="146" t="str">
        <f>IF(C1555="","",IF(OR(C1555="Trade",C1555="Multi Position"),(X1554+V1555),IF(C1555="Deposit",(X1554+AE1555),IF(C1555="Withdrawal",(X1554-AE1555)))))</f>
        <v/>
      </c>
      <c r="Y1555" s="145" t="str">
        <f t="shared" si="297"/>
        <v/>
      </c>
      <c r="Z1555" s="118"/>
      <c r="AA1555" s="118"/>
      <c r="AB1555" s="118"/>
      <c r="AC1555" s="118"/>
      <c r="AD1555" s="118"/>
      <c r="AE1555" s="139"/>
      <c r="AF1555" s="118"/>
      <c r="AG1555" s="118"/>
      <c r="AH1555" s="147" t="str">
        <f t="shared" si="298"/>
        <v/>
      </c>
      <c r="AI1555" s="147" t="str">
        <f t="shared" si="299"/>
        <v/>
      </c>
      <c r="AJ1555" s="148" t="str">
        <f t="shared" si="288"/>
        <v/>
      </c>
      <c r="AK1555" s="148" t="str">
        <f t="shared" si="289"/>
        <v/>
      </c>
      <c r="AL1555" s="147" t="str">
        <f t="shared" si="290"/>
        <v/>
      </c>
      <c r="AM1555" s="147" t="str">
        <f t="shared" si="291"/>
        <v/>
      </c>
      <c r="AN1555" s="147" t="str">
        <f t="shared" si="292"/>
        <v/>
      </c>
      <c r="AO1555" s="118"/>
    </row>
    <row r="1556" spans="1:41">
      <c r="A1556" s="118"/>
      <c r="B1556" s="118"/>
      <c r="C1556" s="118"/>
      <c r="D1556" s="118"/>
      <c r="E1556" s="118"/>
      <c r="F1556" s="118"/>
      <c r="G1556" s="118"/>
      <c r="H1556" s="118"/>
      <c r="I1556" s="118"/>
      <c r="J1556" s="118"/>
      <c r="K1556" s="118"/>
      <c r="L1556" s="118"/>
      <c r="M1556" s="118"/>
      <c r="N1556" s="118"/>
      <c r="O1556" s="143" t="str">
        <f>IF(H1556="","",(S1556/S1556)&amp;":"&amp;ROUND(AH1556/S1556,2))</f>
        <v/>
      </c>
      <c r="P1556" s="118"/>
      <c r="Q1556" s="118"/>
      <c r="R1556" s="143" t="str">
        <f>IF(H1556="","",(S1556/S1556)&amp;":"&amp;ROUND(AI1556/S1556,2))</f>
        <v/>
      </c>
      <c r="S1556" s="144" t="str">
        <f t="shared" si="293"/>
        <v/>
      </c>
      <c r="T1556" s="145" t="str">
        <f t="shared" si="294"/>
        <v/>
      </c>
      <c r="U1556" s="118"/>
      <c r="V1556" s="145" t="str">
        <f t="shared" si="295"/>
        <v/>
      </c>
      <c r="W1556" s="144" t="str">
        <f t="shared" si="296"/>
        <v/>
      </c>
      <c r="X1556" s="146" t="str">
        <f>IF(C1556="","",IF(OR(C1556="Trade",C1556="Multi Position"),(X1555+V1556),IF(C1556="Deposit",(X1555+AE1556),IF(C1556="Withdrawal",(X1555-AE1556)))))</f>
        <v/>
      </c>
      <c r="Y1556" s="145" t="str">
        <f t="shared" si="297"/>
        <v/>
      </c>
      <c r="Z1556" s="118"/>
      <c r="AA1556" s="118"/>
      <c r="AB1556" s="118"/>
      <c r="AC1556" s="118"/>
      <c r="AD1556" s="118"/>
      <c r="AE1556" s="139"/>
      <c r="AF1556" s="118"/>
      <c r="AG1556" s="118"/>
      <c r="AH1556" s="147" t="str">
        <f t="shared" si="298"/>
        <v/>
      </c>
      <c r="AI1556" s="147" t="str">
        <f t="shared" si="299"/>
        <v/>
      </c>
      <c r="AJ1556" s="148" t="str">
        <f t="shared" si="288"/>
        <v/>
      </c>
      <c r="AK1556" s="148" t="str">
        <f t="shared" si="289"/>
        <v/>
      </c>
      <c r="AL1556" s="147" t="str">
        <f t="shared" si="290"/>
        <v/>
      </c>
      <c r="AM1556" s="147" t="str">
        <f t="shared" si="291"/>
        <v/>
      </c>
      <c r="AN1556" s="147" t="str">
        <f t="shared" si="292"/>
        <v/>
      </c>
      <c r="AO1556" s="118"/>
    </row>
    <row r="1557" spans="1:41">
      <c r="A1557" s="118"/>
      <c r="B1557" s="118"/>
      <c r="C1557" s="118"/>
      <c r="D1557" s="118"/>
      <c r="E1557" s="118"/>
      <c r="F1557" s="118"/>
      <c r="G1557" s="118"/>
      <c r="H1557" s="118"/>
      <c r="I1557" s="118"/>
      <c r="J1557" s="118"/>
      <c r="K1557" s="118"/>
      <c r="L1557" s="118"/>
      <c r="M1557" s="118"/>
      <c r="N1557" s="118"/>
      <c r="O1557" s="143" t="str">
        <f>IF(H1557="","",(S1557/S1557)&amp;":"&amp;ROUND(AH1557/S1557,2))</f>
        <v/>
      </c>
      <c r="P1557" s="118"/>
      <c r="Q1557" s="118"/>
      <c r="R1557" s="143" t="str">
        <f>IF(H1557="","",(S1557/S1557)&amp;":"&amp;ROUND(AI1557/S1557,2))</f>
        <v/>
      </c>
      <c r="S1557" s="144" t="str">
        <f t="shared" si="293"/>
        <v/>
      </c>
      <c r="T1557" s="145" t="str">
        <f t="shared" si="294"/>
        <v/>
      </c>
      <c r="U1557" s="118"/>
      <c r="V1557" s="145" t="str">
        <f t="shared" si="295"/>
        <v/>
      </c>
      <c r="W1557" s="144" t="str">
        <f t="shared" si="296"/>
        <v/>
      </c>
      <c r="X1557" s="146" t="str">
        <f>IF(C1557="","",IF(OR(C1557="Trade",C1557="Multi Position"),(X1556+V1557),IF(C1557="Deposit",(X1556+AE1557),IF(C1557="Withdrawal",(X1556-AE1557)))))</f>
        <v/>
      </c>
      <c r="Y1557" s="145" t="str">
        <f t="shared" si="297"/>
        <v/>
      </c>
      <c r="Z1557" s="118"/>
      <c r="AA1557" s="118"/>
      <c r="AB1557" s="118"/>
      <c r="AC1557" s="118"/>
      <c r="AD1557" s="118"/>
      <c r="AE1557" s="139"/>
      <c r="AF1557" s="118"/>
      <c r="AG1557" s="118"/>
      <c r="AH1557" s="147" t="str">
        <f t="shared" si="298"/>
        <v/>
      </c>
      <c r="AI1557" s="147" t="str">
        <f t="shared" si="299"/>
        <v/>
      </c>
      <c r="AJ1557" s="148" t="str">
        <f t="shared" si="288"/>
        <v/>
      </c>
      <c r="AK1557" s="148" t="str">
        <f t="shared" si="289"/>
        <v/>
      </c>
      <c r="AL1557" s="147" t="str">
        <f t="shared" si="290"/>
        <v/>
      </c>
      <c r="AM1557" s="147" t="str">
        <f t="shared" si="291"/>
        <v/>
      </c>
      <c r="AN1557" s="147" t="str">
        <f t="shared" si="292"/>
        <v/>
      </c>
      <c r="AO1557" s="118"/>
    </row>
    <row r="1558" spans="1:41">
      <c r="A1558" s="118"/>
      <c r="B1558" s="118"/>
      <c r="C1558" s="118"/>
      <c r="D1558" s="118"/>
      <c r="E1558" s="118"/>
      <c r="F1558" s="118"/>
      <c r="G1558" s="118"/>
      <c r="H1558" s="118"/>
      <c r="I1558" s="118"/>
      <c r="J1558" s="118"/>
      <c r="K1558" s="118"/>
      <c r="L1558" s="118"/>
      <c r="M1558" s="118"/>
      <c r="N1558" s="118"/>
      <c r="O1558" s="143" t="str">
        <f>IF(H1558="","",(S1558/S1558)&amp;":"&amp;ROUND(AH1558/S1558,2))</f>
        <v/>
      </c>
      <c r="P1558" s="118"/>
      <c r="Q1558" s="118"/>
      <c r="R1558" s="143" t="str">
        <f>IF(H1558="","",(S1558/S1558)&amp;":"&amp;ROUND(AI1558/S1558,2))</f>
        <v/>
      </c>
      <c r="S1558" s="144" t="str">
        <f t="shared" si="293"/>
        <v/>
      </c>
      <c r="T1558" s="145" t="str">
        <f t="shared" si="294"/>
        <v/>
      </c>
      <c r="U1558" s="118"/>
      <c r="V1558" s="145" t="str">
        <f t="shared" si="295"/>
        <v/>
      </c>
      <c r="W1558" s="144" t="str">
        <f t="shared" si="296"/>
        <v/>
      </c>
      <c r="X1558" s="146" t="str">
        <f>IF(C1558="","",IF(OR(C1558="Trade",C1558="Multi Position"),(X1557+V1558),IF(C1558="Deposit",(X1557+AE1558),IF(C1558="Withdrawal",(X1557-AE1558)))))</f>
        <v/>
      </c>
      <c r="Y1558" s="145" t="str">
        <f t="shared" si="297"/>
        <v/>
      </c>
      <c r="Z1558" s="118"/>
      <c r="AA1558" s="118"/>
      <c r="AB1558" s="118"/>
      <c r="AC1558" s="118"/>
      <c r="AD1558" s="118"/>
      <c r="AE1558" s="139"/>
      <c r="AF1558" s="118"/>
      <c r="AG1558" s="118"/>
      <c r="AH1558" s="147" t="str">
        <f t="shared" si="298"/>
        <v/>
      </c>
      <c r="AI1558" s="147" t="str">
        <f t="shared" si="299"/>
        <v/>
      </c>
      <c r="AJ1558" s="148" t="str">
        <f t="shared" si="288"/>
        <v/>
      </c>
      <c r="AK1558" s="148" t="str">
        <f t="shared" si="289"/>
        <v/>
      </c>
      <c r="AL1558" s="147" t="str">
        <f t="shared" si="290"/>
        <v/>
      </c>
      <c r="AM1558" s="147" t="str">
        <f t="shared" si="291"/>
        <v/>
      </c>
      <c r="AN1558" s="147" t="str">
        <f t="shared" si="292"/>
        <v/>
      </c>
      <c r="AO1558" s="118"/>
    </row>
    <row r="1559" spans="1:41">
      <c r="A1559" s="118"/>
      <c r="B1559" s="118"/>
      <c r="C1559" s="118"/>
      <c r="D1559" s="118"/>
      <c r="E1559" s="118"/>
      <c r="F1559" s="118"/>
      <c r="G1559" s="118"/>
      <c r="H1559" s="118"/>
      <c r="I1559" s="118"/>
      <c r="J1559" s="118"/>
      <c r="K1559" s="118"/>
      <c r="L1559" s="118"/>
      <c r="M1559" s="118"/>
      <c r="N1559" s="118"/>
      <c r="O1559" s="143" t="str">
        <f>IF(H1559="","",(S1559/S1559)&amp;":"&amp;ROUND(AH1559/S1559,2))</f>
        <v/>
      </c>
      <c r="P1559" s="118"/>
      <c r="Q1559" s="118"/>
      <c r="R1559" s="143" t="str">
        <f>IF(H1559="","",(S1559/S1559)&amp;":"&amp;ROUND(AI1559/S1559,2))</f>
        <v/>
      </c>
      <c r="S1559" s="144" t="str">
        <f t="shared" si="293"/>
        <v/>
      </c>
      <c r="T1559" s="145" t="str">
        <f t="shared" si="294"/>
        <v/>
      </c>
      <c r="U1559" s="118"/>
      <c r="V1559" s="145" t="str">
        <f t="shared" si="295"/>
        <v/>
      </c>
      <c r="W1559" s="144" t="str">
        <f t="shared" si="296"/>
        <v/>
      </c>
      <c r="X1559" s="146" t="str">
        <f>IF(C1559="","",IF(OR(C1559="Trade",C1559="Multi Position"),(X1558+V1559),IF(C1559="Deposit",(X1558+AE1559),IF(C1559="Withdrawal",(X1558-AE1559)))))</f>
        <v/>
      </c>
      <c r="Y1559" s="145" t="str">
        <f t="shared" si="297"/>
        <v/>
      </c>
      <c r="Z1559" s="118"/>
      <c r="AA1559" s="118"/>
      <c r="AB1559" s="118"/>
      <c r="AC1559" s="118"/>
      <c r="AD1559" s="118"/>
      <c r="AE1559" s="139"/>
      <c r="AF1559" s="118"/>
      <c r="AG1559" s="118"/>
      <c r="AH1559" s="147" t="str">
        <f t="shared" si="298"/>
        <v/>
      </c>
      <c r="AI1559" s="147" t="str">
        <f t="shared" si="299"/>
        <v/>
      </c>
      <c r="AJ1559" s="148" t="str">
        <f t="shared" si="288"/>
        <v/>
      </c>
      <c r="AK1559" s="148" t="str">
        <f t="shared" si="289"/>
        <v/>
      </c>
      <c r="AL1559" s="147" t="str">
        <f t="shared" si="290"/>
        <v/>
      </c>
      <c r="AM1559" s="147" t="str">
        <f t="shared" si="291"/>
        <v/>
      </c>
      <c r="AN1559" s="147" t="str">
        <f t="shared" si="292"/>
        <v/>
      </c>
      <c r="AO1559" s="118"/>
    </row>
    <row r="1560" spans="1:41">
      <c r="A1560" s="118"/>
      <c r="B1560" s="118"/>
      <c r="C1560" s="118"/>
      <c r="D1560" s="118"/>
      <c r="E1560" s="118"/>
      <c r="F1560" s="118"/>
      <c r="G1560" s="118"/>
      <c r="H1560" s="118"/>
      <c r="I1560" s="118"/>
      <c r="J1560" s="118"/>
      <c r="K1560" s="118"/>
      <c r="L1560" s="118"/>
      <c r="M1560" s="118"/>
      <c r="N1560" s="118"/>
      <c r="O1560" s="143" t="str">
        <f>IF(H1560="","",(S1560/S1560)&amp;":"&amp;ROUND(AH1560/S1560,2))</f>
        <v/>
      </c>
      <c r="P1560" s="118"/>
      <c r="Q1560" s="118"/>
      <c r="R1560" s="143" t="str">
        <f>IF(H1560="","",(S1560/S1560)&amp;":"&amp;ROUND(AI1560/S1560,2))</f>
        <v/>
      </c>
      <c r="S1560" s="144" t="str">
        <f t="shared" si="293"/>
        <v/>
      </c>
      <c r="T1560" s="145" t="str">
        <f t="shared" si="294"/>
        <v/>
      </c>
      <c r="U1560" s="118"/>
      <c r="V1560" s="145" t="str">
        <f t="shared" si="295"/>
        <v/>
      </c>
      <c r="W1560" s="144" t="str">
        <f t="shared" si="296"/>
        <v/>
      </c>
      <c r="X1560" s="146" t="str">
        <f>IF(C1560="","",IF(OR(C1560="Trade",C1560="Multi Position"),(X1559+V1560),IF(C1560="Deposit",(X1559+AE1560),IF(C1560="Withdrawal",(X1559-AE1560)))))</f>
        <v/>
      </c>
      <c r="Y1560" s="145" t="str">
        <f t="shared" si="297"/>
        <v/>
      </c>
      <c r="Z1560" s="118"/>
      <c r="AA1560" s="118"/>
      <c r="AB1560" s="118"/>
      <c r="AC1560" s="118"/>
      <c r="AD1560" s="118"/>
      <c r="AE1560" s="139"/>
      <c r="AF1560" s="118"/>
      <c r="AG1560" s="118"/>
      <c r="AH1560" s="147" t="str">
        <f t="shared" si="298"/>
        <v/>
      </c>
      <c r="AI1560" s="147" t="str">
        <f t="shared" si="299"/>
        <v/>
      </c>
      <c r="AJ1560" s="148" t="str">
        <f t="shared" si="288"/>
        <v/>
      </c>
      <c r="AK1560" s="148" t="str">
        <f t="shared" si="289"/>
        <v/>
      </c>
      <c r="AL1560" s="147" t="str">
        <f t="shared" si="290"/>
        <v/>
      </c>
      <c r="AM1560" s="147" t="str">
        <f t="shared" si="291"/>
        <v/>
      </c>
      <c r="AN1560" s="147" t="str">
        <f t="shared" si="292"/>
        <v/>
      </c>
      <c r="AO1560" s="118"/>
    </row>
    <row r="1561" spans="1:41">
      <c r="A1561" s="118"/>
      <c r="B1561" s="118"/>
      <c r="C1561" s="118"/>
      <c r="D1561" s="118"/>
      <c r="E1561" s="118"/>
      <c r="F1561" s="118"/>
      <c r="G1561" s="118"/>
      <c r="H1561" s="118"/>
      <c r="I1561" s="118"/>
      <c r="J1561" s="118"/>
      <c r="K1561" s="118"/>
      <c r="L1561" s="118"/>
      <c r="M1561" s="118"/>
      <c r="N1561" s="118"/>
      <c r="O1561" s="143" t="str">
        <f>IF(H1561="","",(S1561/S1561)&amp;":"&amp;ROUND(AH1561/S1561,2))</f>
        <v/>
      </c>
      <c r="P1561" s="118"/>
      <c r="Q1561" s="118"/>
      <c r="R1561" s="143" t="str">
        <f>IF(H1561="","",(S1561/S1561)&amp;":"&amp;ROUND(AI1561/S1561,2))</f>
        <v/>
      </c>
      <c r="S1561" s="144" t="str">
        <f t="shared" si="293"/>
        <v/>
      </c>
      <c r="T1561" s="145" t="str">
        <f t="shared" si="294"/>
        <v/>
      </c>
      <c r="U1561" s="118"/>
      <c r="V1561" s="145" t="str">
        <f t="shared" si="295"/>
        <v/>
      </c>
      <c r="W1561" s="144" t="str">
        <f t="shared" si="296"/>
        <v/>
      </c>
      <c r="X1561" s="146" t="str">
        <f>IF(C1561="","",IF(OR(C1561="Trade",C1561="Multi Position"),(X1560+V1561),IF(C1561="Deposit",(X1560+AE1561),IF(C1561="Withdrawal",(X1560-AE1561)))))</f>
        <v/>
      </c>
      <c r="Y1561" s="145" t="str">
        <f t="shared" si="297"/>
        <v/>
      </c>
      <c r="Z1561" s="118"/>
      <c r="AA1561" s="118"/>
      <c r="AB1561" s="118"/>
      <c r="AC1561" s="118"/>
      <c r="AD1561" s="118"/>
      <c r="AE1561" s="139"/>
      <c r="AF1561" s="118"/>
      <c r="AG1561" s="118"/>
      <c r="AH1561" s="147" t="str">
        <f t="shared" si="298"/>
        <v/>
      </c>
      <c r="AI1561" s="147" t="str">
        <f t="shared" si="299"/>
        <v/>
      </c>
      <c r="AJ1561" s="148" t="str">
        <f t="shared" si="288"/>
        <v/>
      </c>
      <c r="AK1561" s="148" t="str">
        <f t="shared" si="289"/>
        <v/>
      </c>
      <c r="AL1561" s="147" t="str">
        <f t="shared" si="290"/>
        <v/>
      </c>
      <c r="AM1561" s="147" t="str">
        <f t="shared" si="291"/>
        <v/>
      </c>
      <c r="AN1561" s="147" t="str">
        <f t="shared" si="292"/>
        <v/>
      </c>
      <c r="AO1561" s="118"/>
    </row>
    <row r="1562" spans="1:41">
      <c r="A1562" s="118"/>
      <c r="B1562" s="118"/>
      <c r="C1562" s="118"/>
      <c r="D1562" s="118"/>
      <c r="E1562" s="118"/>
      <c r="F1562" s="118"/>
      <c r="G1562" s="118"/>
      <c r="H1562" s="118"/>
      <c r="I1562" s="118"/>
      <c r="J1562" s="118"/>
      <c r="K1562" s="118"/>
      <c r="L1562" s="118"/>
      <c r="M1562" s="118"/>
      <c r="N1562" s="118"/>
      <c r="O1562" s="143" t="str">
        <f>IF(H1562="","",(S1562/S1562)&amp;":"&amp;ROUND(AH1562/S1562,2))</f>
        <v/>
      </c>
      <c r="P1562" s="118"/>
      <c r="Q1562" s="118"/>
      <c r="R1562" s="143" t="str">
        <f>IF(H1562="","",(S1562/S1562)&amp;":"&amp;ROUND(AI1562/S1562,2))</f>
        <v/>
      </c>
      <c r="S1562" s="144" t="str">
        <f t="shared" si="293"/>
        <v/>
      </c>
      <c r="T1562" s="145" t="str">
        <f t="shared" si="294"/>
        <v/>
      </c>
      <c r="U1562" s="118"/>
      <c r="V1562" s="145" t="str">
        <f t="shared" si="295"/>
        <v/>
      </c>
      <c r="W1562" s="144" t="str">
        <f t="shared" si="296"/>
        <v/>
      </c>
      <c r="X1562" s="146" t="str">
        <f>IF(C1562="","",IF(OR(C1562="Trade",C1562="Multi Position"),(X1561+V1562),IF(C1562="Deposit",(X1561+AE1562),IF(C1562="Withdrawal",(X1561-AE1562)))))</f>
        <v/>
      </c>
      <c r="Y1562" s="145" t="str">
        <f t="shared" si="297"/>
        <v/>
      </c>
      <c r="Z1562" s="118"/>
      <c r="AA1562" s="118"/>
      <c r="AB1562" s="118"/>
      <c r="AC1562" s="118"/>
      <c r="AD1562" s="118"/>
      <c r="AE1562" s="139"/>
      <c r="AF1562" s="118"/>
      <c r="AG1562" s="118"/>
      <c r="AH1562" s="147" t="str">
        <f t="shared" si="298"/>
        <v/>
      </c>
      <c r="AI1562" s="147" t="str">
        <f t="shared" si="299"/>
        <v/>
      </c>
      <c r="AJ1562" s="148" t="str">
        <f t="shared" si="288"/>
        <v/>
      </c>
      <c r="AK1562" s="148" t="str">
        <f t="shared" si="289"/>
        <v/>
      </c>
      <c r="AL1562" s="147" t="str">
        <f t="shared" si="290"/>
        <v/>
      </c>
      <c r="AM1562" s="147" t="str">
        <f t="shared" si="291"/>
        <v/>
      </c>
      <c r="AN1562" s="147" t="str">
        <f t="shared" si="292"/>
        <v/>
      </c>
      <c r="AO1562" s="118"/>
    </row>
    <row r="1563" spans="1:41">
      <c r="A1563" s="118"/>
      <c r="B1563" s="118"/>
      <c r="C1563" s="118"/>
      <c r="D1563" s="118"/>
      <c r="E1563" s="118"/>
      <c r="F1563" s="118"/>
      <c r="G1563" s="118"/>
      <c r="H1563" s="118"/>
      <c r="I1563" s="118"/>
      <c r="J1563" s="118"/>
      <c r="K1563" s="118"/>
      <c r="L1563" s="118"/>
      <c r="M1563" s="118"/>
      <c r="N1563" s="118"/>
      <c r="O1563" s="143" t="str">
        <f>IF(H1563="","",(S1563/S1563)&amp;":"&amp;ROUND(AH1563/S1563,2))</f>
        <v/>
      </c>
      <c r="P1563" s="118"/>
      <c r="Q1563" s="118"/>
      <c r="R1563" s="143" t="str">
        <f>IF(H1563="","",(S1563/S1563)&amp;":"&amp;ROUND(AI1563/S1563,2))</f>
        <v/>
      </c>
      <c r="S1563" s="144" t="str">
        <f t="shared" si="293"/>
        <v/>
      </c>
      <c r="T1563" s="145" t="str">
        <f t="shared" si="294"/>
        <v/>
      </c>
      <c r="U1563" s="118"/>
      <c r="V1563" s="145" t="str">
        <f t="shared" si="295"/>
        <v/>
      </c>
      <c r="W1563" s="144" t="str">
        <f t="shared" si="296"/>
        <v/>
      </c>
      <c r="X1563" s="146" t="str">
        <f>IF(C1563="","",IF(OR(C1563="Trade",C1563="Multi Position"),(X1562+V1563),IF(C1563="Deposit",(X1562+AE1563),IF(C1563="Withdrawal",(X1562-AE1563)))))</f>
        <v/>
      </c>
      <c r="Y1563" s="145" t="str">
        <f t="shared" si="297"/>
        <v/>
      </c>
      <c r="Z1563" s="118"/>
      <c r="AA1563" s="118"/>
      <c r="AB1563" s="118"/>
      <c r="AC1563" s="118"/>
      <c r="AD1563" s="118"/>
      <c r="AE1563" s="139"/>
      <c r="AF1563" s="118"/>
      <c r="AG1563" s="118"/>
      <c r="AH1563" s="147" t="str">
        <f t="shared" si="298"/>
        <v/>
      </c>
      <c r="AI1563" s="147" t="str">
        <f t="shared" si="299"/>
        <v/>
      </c>
      <c r="AJ1563" s="148" t="str">
        <f t="shared" si="288"/>
        <v/>
      </c>
      <c r="AK1563" s="148" t="str">
        <f t="shared" si="289"/>
        <v/>
      </c>
      <c r="AL1563" s="147" t="str">
        <f t="shared" si="290"/>
        <v/>
      </c>
      <c r="AM1563" s="147" t="str">
        <f t="shared" si="291"/>
        <v/>
      </c>
      <c r="AN1563" s="147" t="str">
        <f t="shared" si="292"/>
        <v/>
      </c>
      <c r="AO1563" s="118"/>
    </row>
    <row r="1564" spans="1:41">
      <c r="A1564" s="118"/>
      <c r="B1564" s="118"/>
      <c r="C1564" s="118"/>
      <c r="D1564" s="118"/>
      <c r="E1564" s="118"/>
      <c r="F1564" s="118"/>
      <c r="G1564" s="118"/>
      <c r="H1564" s="118"/>
      <c r="I1564" s="118"/>
      <c r="J1564" s="118"/>
      <c r="K1564" s="118"/>
      <c r="L1564" s="118"/>
      <c r="M1564" s="118"/>
      <c r="N1564" s="118"/>
      <c r="O1564" s="143" t="str">
        <f>IF(H1564="","",(S1564/S1564)&amp;":"&amp;ROUND(AH1564/S1564,2))</f>
        <v/>
      </c>
      <c r="P1564" s="118"/>
      <c r="Q1564" s="118"/>
      <c r="R1564" s="143" t="str">
        <f>IF(H1564="","",(S1564/S1564)&amp;":"&amp;ROUND(AI1564/S1564,2))</f>
        <v/>
      </c>
      <c r="S1564" s="144" t="str">
        <f t="shared" si="293"/>
        <v/>
      </c>
      <c r="T1564" s="145" t="str">
        <f t="shared" si="294"/>
        <v/>
      </c>
      <c r="U1564" s="118"/>
      <c r="V1564" s="145" t="str">
        <f t="shared" si="295"/>
        <v/>
      </c>
      <c r="W1564" s="144" t="str">
        <f t="shared" si="296"/>
        <v/>
      </c>
      <c r="X1564" s="146" t="str">
        <f>IF(C1564="","",IF(OR(C1564="Trade",C1564="Multi Position"),(X1563+V1564),IF(C1564="Deposit",(X1563+AE1564),IF(C1564="Withdrawal",(X1563-AE1564)))))</f>
        <v/>
      </c>
      <c r="Y1564" s="145" t="str">
        <f t="shared" si="297"/>
        <v/>
      </c>
      <c r="Z1564" s="118"/>
      <c r="AA1564" s="118"/>
      <c r="AB1564" s="118"/>
      <c r="AC1564" s="118"/>
      <c r="AD1564" s="118"/>
      <c r="AE1564" s="139"/>
      <c r="AF1564" s="118"/>
      <c r="AG1564" s="118"/>
      <c r="AH1564" s="147" t="str">
        <f t="shared" si="298"/>
        <v/>
      </c>
      <c r="AI1564" s="147" t="str">
        <f t="shared" si="299"/>
        <v/>
      </c>
      <c r="AJ1564" s="148" t="str">
        <f t="shared" si="288"/>
        <v/>
      </c>
      <c r="AK1564" s="148" t="str">
        <f t="shared" si="289"/>
        <v/>
      </c>
      <c r="AL1564" s="147" t="str">
        <f t="shared" si="290"/>
        <v/>
      </c>
      <c r="AM1564" s="147" t="str">
        <f t="shared" si="291"/>
        <v/>
      </c>
      <c r="AN1564" s="147" t="str">
        <f t="shared" si="292"/>
        <v/>
      </c>
      <c r="AO1564" s="118"/>
    </row>
    <row r="1565" spans="1:41">
      <c r="A1565" s="118"/>
      <c r="B1565" s="118"/>
      <c r="C1565" s="118"/>
      <c r="D1565" s="118"/>
      <c r="E1565" s="118"/>
      <c r="F1565" s="118"/>
      <c r="G1565" s="118"/>
      <c r="H1565" s="118"/>
      <c r="I1565" s="118"/>
      <c r="J1565" s="118"/>
      <c r="K1565" s="118"/>
      <c r="L1565" s="118"/>
      <c r="M1565" s="118"/>
      <c r="N1565" s="118"/>
      <c r="O1565" s="143" t="str">
        <f>IF(H1565="","",(S1565/S1565)&amp;":"&amp;ROUND(AH1565/S1565,2))</f>
        <v/>
      </c>
      <c r="P1565" s="118"/>
      <c r="Q1565" s="118"/>
      <c r="R1565" s="143" t="str">
        <f>IF(H1565="","",(S1565/S1565)&amp;":"&amp;ROUND(AI1565/S1565,2))</f>
        <v/>
      </c>
      <c r="S1565" s="144" t="str">
        <f t="shared" si="293"/>
        <v/>
      </c>
      <c r="T1565" s="145" t="str">
        <f t="shared" si="294"/>
        <v/>
      </c>
      <c r="U1565" s="118"/>
      <c r="V1565" s="145" t="str">
        <f t="shared" si="295"/>
        <v/>
      </c>
      <c r="W1565" s="144" t="str">
        <f t="shared" si="296"/>
        <v/>
      </c>
      <c r="X1565" s="146" t="str">
        <f>IF(C1565="","",IF(OR(C1565="Trade",C1565="Multi Position"),(X1564+V1565),IF(C1565="Deposit",(X1564+AE1565),IF(C1565="Withdrawal",(X1564-AE1565)))))</f>
        <v/>
      </c>
      <c r="Y1565" s="145" t="str">
        <f t="shared" si="297"/>
        <v/>
      </c>
      <c r="Z1565" s="118"/>
      <c r="AA1565" s="118"/>
      <c r="AB1565" s="118"/>
      <c r="AC1565" s="118"/>
      <c r="AD1565" s="118"/>
      <c r="AE1565" s="139"/>
      <c r="AF1565" s="118"/>
      <c r="AG1565" s="118"/>
      <c r="AH1565" s="147" t="str">
        <f t="shared" si="298"/>
        <v/>
      </c>
      <c r="AI1565" s="147" t="str">
        <f t="shared" si="299"/>
        <v/>
      </c>
      <c r="AJ1565" s="148" t="str">
        <f t="shared" si="288"/>
        <v/>
      </c>
      <c r="AK1565" s="148" t="str">
        <f t="shared" si="289"/>
        <v/>
      </c>
      <c r="AL1565" s="147" t="str">
        <f t="shared" si="290"/>
        <v/>
      </c>
      <c r="AM1565" s="147" t="str">
        <f t="shared" si="291"/>
        <v/>
      </c>
      <c r="AN1565" s="147" t="str">
        <f t="shared" si="292"/>
        <v/>
      </c>
      <c r="AO1565" s="118"/>
    </row>
    <row r="1566" spans="1:41">
      <c r="A1566" s="118"/>
      <c r="B1566" s="118"/>
      <c r="C1566" s="118"/>
      <c r="D1566" s="118"/>
      <c r="E1566" s="118"/>
      <c r="F1566" s="118"/>
      <c r="G1566" s="118"/>
      <c r="H1566" s="118"/>
      <c r="I1566" s="118"/>
      <c r="J1566" s="118"/>
      <c r="K1566" s="118"/>
      <c r="L1566" s="118"/>
      <c r="M1566" s="118"/>
      <c r="N1566" s="118"/>
      <c r="O1566" s="143" t="str">
        <f>IF(H1566="","",(S1566/S1566)&amp;":"&amp;ROUND(AH1566/S1566,2))</f>
        <v/>
      </c>
      <c r="P1566" s="118"/>
      <c r="Q1566" s="118"/>
      <c r="R1566" s="143" t="str">
        <f>IF(H1566="","",(S1566/S1566)&amp;":"&amp;ROUND(AI1566/S1566,2))</f>
        <v/>
      </c>
      <c r="S1566" s="144" t="str">
        <f t="shared" si="293"/>
        <v/>
      </c>
      <c r="T1566" s="145" t="str">
        <f t="shared" si="294"/>
        <v/>
      </c>
      <c r="U1566" s="118"/>
      <c r="V1566" s="145" t="str">
        <f t="shared" si="295"/>
        <v/>
      </c>
      <c r="W1566" s="144" t="str">
        <f t="shared" si="296"/>
        <v/>
      </c>
      <c r="X1566" s="146" t="str">
        <f>IF(C1566="","",IF(OR(C1566="Trade",C1566="Multi Position"),(X1565+V1566),IF(C1566="Deposit",(X1565+AE1566),IF(C1566="Withdrawal",(X1565-AE1566)))))</f>
        <v/>
      </c>
      <c r="Y1566" s="145" t="str">
        <f t="shared" si="297"/>
        <v/>
      </c>
      <c r="Z1566" s="118"/>
      <c r="AA1566" s="118"/>
      <c r="AB1566" s="118"/>
      <c r="AC1566" s="118"/>
      <c r="AD1566" s="118"/>
      <c r="AE1566" s="139"/>
      <c r="AF1566" s="118"/>
      <c r="AG1566" s="118"/>
      <c r="AH1566" s="147" t="str">
        <f t="shared" si="298"/>
        <v/>
      </c>
      <c r="AI1566" s="147" t="str">
        <f t="shared" si="299"/>
        <v/>
      </c>
      <c r="AJ1566" s="148" t="str">
        <f t="shared" si="288"/>
        <v/>
      </c>
      <c r="AK1566" s="148" t="str">
        <f t="shared" si="289"/>
        <v/>
      </c>
      <c r="AL1566" s="147" t="str">
        <f t="shared" si="290"/>
        <v/>
      </c>
      <c r="AM1566" s="147" t="str">
        <f t="shared" si="291"/>
        <v/>
      </c>
      <c r="AN1566" s="147" t="str">
        <f t="shared" si="292"/>
        <v/>
      </c>
      <c r="AO1566" s="118"/>
    </row>
    <row r="1567" spans="1:41">
      <c r="A1567" s="118"/>
      <c r="B1567" s="118"/>
      <c r="C1567" s="118"/>
      <c r="D1567" s="118"/>
      <c r="E1567" s="118"/>
      <c r="F1567" s="118"/>
      <c r="G1567" s="118"/>
      <c r="H1567" s="118"/>
      <c r="I1567" s="118"/>
      <c r="J1567" s="118"/>
      <c r="K1567" s="118"/>
      <c r="L1567" s="118"/>
      <c r="M1567" s="118"/>
      <c r="N1567" s="118"/>
      <c r="O1567" s="143" t="str">
        <f>IF(H1567="","",(S1567/S1567)&amp;":"&amp;ROUND(AH1567/S1567,2))</f>
        <v/>
      </c>
      <c r="P1567" s="118"/>
      <c r="Q1567" s="118"/>
      <c r="R1567" s="143" t="str">
        <f>IF(H1567="","",(S1567/S1567)&amp;":"&amp;ROUND(AI1567/S1567,2))</f>
        <v/>
      </c>
      <c r="S1567" s="144" t="str">
        <f t="shared" si="293"/>
        <v/>
      </c>
      <c r="T1567" s="145" t="str">
        <f t="shared" si="294"/>
        <v/>
      </c>
      <c r="U1567" s="118"/>
      <c r="V1567" s="145" t="str">
        <f t="shared" si="295"/>
        <v/>
      </c>
      <c r="W1567" s="144" t="str">
        <f t="shared" si="296"/>
        <v/>
      </c>
      <c r="X1567" s="146" t="str">
        <f>IF(C1567="","",IF(OR(C1567="Trade",C1567="Multi Position"),(X1566+V1567),IF(C1567="Deposit",(X1566+AE1567),IF(C1567="Withdrawal",(X1566-AE1567)))))</f>
        <v/>
      </c>
      <c r="Y1567" s="145" t="str">
        <f t="shared" si="297"/>
        <v/>
      </c>
      <c r="Z1567" s="118"/>
      <c r="AA1567" s="118"/>
      <c r="AB1567" s="118"/>
      <c r="AC1567" s="118"/>
      <c r="AD1567" s="118"/>
      <c r="AE1567" s="139"/>
      <c r="AF1567" s="118"/>
      <c r="AG1567" s="118"/>
      <c r="AH1567" s="147" t="str">
        <f t="shared" si="298"/>
        <v/>
      </c>
      <c r="AI1567" s="147" t="str">
        <f t="shared" si="299"/>
        <v/>
      </c>
      <c r="AJ1567" s="148" t="str">
        <f t="shared" si="288"/>
        <v/>
      </c>
      <c r="AK1567" s="148" t="str">
        <f t="shared" si="289"/>
        <v/>
      </c>
      <c r="AL1567" s="147" t="str">
        <f t="shared" si="290"/>
        <v/>
      </c>
      <c r="AM1567" s="147" t="str">
        <f t="shared" si="291"/>
        <v/>
      </c>
      <c r="AN1567" s="147" t="str">
        <f t="shared" si="292"/>
        <v/>
      </c>
      <c r="AO1567" s="118"/>
    </row>
    <row r="1568" spans="1:41">
      <c r="A1568" s="118"/>
      <c r="B1568" s="118"/>
      <c r="C1568" s="118"/>
      <c r="D1568" s="118"/>
      <c r="E1568" s="118"/>
      <c r="F1568" s="118"/>
      <c r="G1568" s="118"/>
      <c r="H1568" s="118"/>
      <c r="I1568" s="118"/>
      <c r="J1568" s="118"/>
      <c r="K1568" s="118"/>
      <c r="L1568" s="118"/>
      <c r="M1568" s="118"/>
      <c r="N1568" s="118"/>
      <c r="O1568" s="143" t="str">
        <f>IF(H1568="","",(S1568/S1568)&amp;":"&amp;ROUND(AH1568/S1568,2))</f>
        <v/>
      </c>
      <c r="P1568" s="118"/>
      <c r="Q1568" s="118"/>
      <c r="R1568" s="143" t="str">
        <f>IF(H1568="","",(S1568/S1568)&amp;":"&amp;ROUND(AI1568/S1568,2))</f>
        <v/>
      </c>
      <c r="S1568" s="144" t="str">
        <f t="shared" si="293"/>
        <v/>
      </c>
      <c r="T1568" s="145" t="str">
        <f t="shared" si="294"/>
        <v/>
      </c>
      <c r="U1568" s="118"/>
      <c r="V1568" s="145" t="str">
        <f t="shared" si="295"/>
        <v/>
      </c>
      <c r="W1568" s="144" t="str">
        <f t="shared" si="296"/>
        <v/>
      </c>
      <c r="X1568" s="146" t="str">
        <f>IF(C1568="","",IF(OR(C1568="Trade",C1568="Multi Position"),(X1567+V1568),IF(C1568="Deposit",(X1567+AE1568),IF(C1568="Withdrawal",(X1567-AE1568)))))</f>
        <v/>
      </c>
      <c r="Y1568" s="145" t="str">
        <f t="shared" si="297"/>
        <v/>
      </c>
      <c r="Z1568" s="118"/>
      <c r="AA1568" s="118"/>
      <c r="AB1568" s="118"/>
      <c r="AC1568" s="118"/>
      <c r="AD1568" s="118"/>
      <c r="AE1568" s="139"/>
      <c r="AF1568" s="118"/>
      <c r="AG1568" s="118"/>
      <c r="AH1568" s="147" t="str">
        <f t="shared" si="298"/>
        <v/>
      </c>
      <c r="AI1568" s="147" t="str">
        <f t="shared" si="299"/>
        <v/>
      </c>
      <c r="AJ1568" s="148" t="str">
        <f t="shared" si="288"/>
        <v/>
      </c>
      <c r="AK1568" s="148" t="str">
        <f t="shared" si="289"/>
        <v/>
      </c>
      <c r="AL1568" s="147" t="str">
        <f t="shared" si="290"/>
        <v/>
      </c>
      <c r="AM1568" s="147" t="str">
        <f t="shared" si="291"/>
        <v/>
      </c>
      <c r="AN1568" s="147" t="str">
        <f t="shared" si="292"/>
        <v/>
      </c>
      <c r="AO1568" s="118"/>
    </row>
    <row r="1569" spans="1:41">
      <c r="A1569" s="118"/>
      <c r="B1569" s="118"/>
      <c r="C1569" s="118"/>
      <c r="D1569" s="118"/>
      <c r="E1569" s="118"/>
      <c r="F1569" s="118"/>
      <c r="G1569" s="118"/>
      <c r="H1569" s="118"/>
      <c r="I1569" s="118"/>
      <c r="J1569" s="118"/>
      <c r="K1569" s="118"/>
      <c r="L1569" s="118"/>
      <c r="M1569" s="118"/>
      <c r="N1569" s="118"/>
      <c r="O1569" s="143" t="str">
        <f>IF(H1569="","",(S1569/S1569)&amp;":"&amp;ROUND(AH1569/S1569,2))</f>
        <v/>
      </c>
      <c r="P1569" s="118"/>
      <c r="Q1569" s="118"/>
      <c r="R1569" s="143" t="str">
        <f>IF(H1569="","",(S1569/S1569)&amp;":"&amp;ROUND(AI1569/S1569,2))</f>
        <v/>
      </c>
      <c r="S1569" s="144" t="str">
        <f t="shared" si="293"/>
        <v/>
      </c>
      <c r="T1569" s="145" t="str">
        <f t="shared" si="294"/>
        <v/>
      </c>
      <c r="U1569" s="118"/>
      <c r="V1569" s="145" t="str">
        <f t="shared" si="295"/>
        <v/>
      </c>
      <c r="W1569" s="144" t="str">
        <f t="shared" si="296"/>
        <v/>
      </c>
      <c r="X1569" s="146" t="str">
        <f>IF(C1569="","",IF(OR(C1569="Trade",C1569="Multi Position"),(X1568+V1569),IF(C1569="Deposit",(X1568+AE1569),IF(C1569="Withdrawal",(X1568-AE1569)))))</f>
        <v/>
      </c>
      <c r="Y1569" s="145" t="str">
        <f t="shared" si="297"/>
        <v/>
      </c>
      <c r="Z1569" s="118"/>
      <c r="AA1569" s="118"/>
      <c r="AB1569" s="118"/>
      <c r="AC1569" s="118"/>
      <c r="AD1569" s="118"/>
      <c r="AE1569" s="139"/>
      <c r="AF1569" s="118"/>
      <c r="AG1569" s="118"/>
      <c r="AH1569" s="147" t="str">
        <f t="shared" si="298"/>
        <v/>
      </c>
      <c r="AI1569" s="147" t="str">
        <f t="shared" si="299"/>
        <v/>
      </c>
      <c r="AJ1569" s="148" t="str">
        <f t="shared" si="288"/>
        <v/>
      </c>
      <c r="AK1569" s="148" t="str">
        <f t="shared" si="289"/>
        <v/>
      </c>
      <c r="AL1569" s="147" t="str">
        <f t="shared" si="290"/>
        <v/>
      </c>
      <c r="AM1569" s="147" t="str">
        <f t="shared" si="291"/>
        <v/>
      </c>
      <c r="AN1569" s="147" t="str">
        <f t="shared" si="292"/>
        <v/>
      </c>
      <c r="AO1569" s="118"/>
    </row>
    <row r="1570" spans="1:41">
      <c r="A1570" s="118"/>
      <c r="B1570" s="118"/>
      <c r="C1570" s="118"/>
      <c r="D1570" s="118"/>
      <c r="E1570" s="118"/>
      <c r="F1570" s="118"/>
      <c r="G1570" s="118"/>
      <c r="H1570" s="118"/>
      <c r="I1570" s="118"/>
      <c r="J1570" s="118"/>
      <c r="K1570" s="118"/>
      <c r="L1570" s="118"/>
      <c r="M1570" s="118"/>
      <c r="N1570" s="118"/>
      <c r="O1570" s="143" t="str">
        <f>IF(H1570="","",(S1570/S1570)&amp;":"&amp;ROUND(AH1570/S1570,2))</f>
        <v/>
      </c>
      <c r="P1570" s="118"/>
      <c r="Q1570" s="118"/>
      <c r="R1570" s="143" t="str">
        <f>IF(H1570="","",(S1570/S1570)&amp;":"&amp;ROUND(AI1570/S1570,2))</f>
        <v/>
      </c>
      <c r="S1570" s="144" t="str">
        <f t="shared" si="293"/>
        <v/>
      </c>
      <c r="T1570" s="145" t="str">
        <f t="shared" si="294"/>
        <v/>
      </c>
      <c r="U1570" s="118"/>
      <c r="V1570" s="145" t="str">
        <f t="shared" si="295"/>
        <v/>
      </c>
      <c r="W1570" s="144" t="str">
        <f t="shared" si="296"/>
        <v/>
      </c>
      <c r="X1570" s="146" t="str">
        <f>IF(C1570="","",IF(OR(C1570="Trade",C1570="Multi Position"),(X1569+V1570),IF(C1570="Deposit",(X1569+AE1570),IF(C1570="Withdrawal",(X1569-AE1570)))))</f>
        <v/>
      </c>
      <c r="Y1570" s="145" t="str">
        <f t="shared" si="297"/>
        <v/>
      </c>
      <c r="Z1570" s="118"/>
      <c r="AA1570" s="118"/>
      <c r="AB1570" s="118"/>
      <c r="AC1570" s="118"/>
      <c r="AD1570" s="118"/>
      <c r="AE1570" s="139"/>
      <c r="AF1570" s="118"/>
      <c r="AG1570" s="118"/>
      <c r="AH1570" s="147" t="str">
        <f t="shared" si="298"/>
        <v/>
      </c>
      <c r="AI1570" s="147" t="str">
        <f t="shared" si="299"/>
        <v/>
      </c>
      <c r="AJ1570" s="148" t="str">
        <f t="shared" si="288"/>
        <v/>
      </c>
      <c r="AK1570" s="148" t="str">
        <f t="shared" si="289"/>
        <v/>
      </c>
      <c r="AL1570" s="147" t="str">
        <f t="shared" si="290"/>
        <v/>
      </c>
      <c r="AM1570" s="147" t="str">
        <f t="shared" si="291"/>
        <v/>
      </c>
      <c r="AN1570" s="147" t="str">
        <f t="shared" si="292"/>
        <v/>
      </c>
      <c r="AO1570" s="118"/>
    </row>
    <row r="1571" spans="1:41">
      <c r="A1571" s="118"/>
      <c r="B1571" s="118"/>
      <c r="C1571" s="118"/>
      <c r="D1571" s="118"/>
      <c r="E1571" s="118"/>
      <c r="F1571" s="118"/>
      <c r="G1571" s="118"/>
      <c r="H1571" s="118"/>
      <c r="I1571" s="118"/>
      <c r="J1571" s="118"/>
      <c r="K1571" s="118"/>
      <c r="L1571" s="118"/>
      <c r="M1571" s="118"/>
      <c r="N1571" s="118"/>
      <c r="O1571" s="143" t="str">
        <f>IF(H1571="","",(S1571/S1571)&amp;":"&amp;ROUND(AH1571/S1571,2))</f>
        <v/>
      </c>
      <c r="P1571" s="118"/>
      <c r="Q1571" s="118"/>
      <c r="R1571" s="143" t="str">
        <f>IF(H1571="","",(S1571/S1571)&amp;":"&amp;ROUND(AI1571/S1571,2))</f>
        <v/>
      </c>
      <c r="S1571" s="144" t="str">
        <f t="shared" si="293"/>
        <v/>
      </c>
      <c r="T1571" s="145" t="str">
        <f t="shared" si="294"/>
        <v/>
      </c>
      <c r="U1571" s="118"/>
      <c r="V1571" s="145" t="str">
        <f t="shared" si="295"/>
        <v/>
      </c>
      <c r="W1571" s="144" t="str">
        <f t="shared" si="296"/>
        <v/>
      </c>
      <c r="X1571" s="146" t="str">
        <f>IF(C1571="","",IF(OR(C1571="Trade",C1571="Multi Position"),(X1570+V1571),IF(C1571="Deposit",(X1570+AE1571),IF(C1571="Withdrawal",(X1570-AE1571)))))</f>
        <v/>
      </c>
      <c r="Y1571" s="145" t="str">
        <f t="shared" si="297"/>
        <v/>
      </c>
      <c r="Z1571" s="118"/>
      <c r="AA1571" s="118"/>
      <c r="AB1571" s="118"/>
      <c r="AC1571" s="118"/>
      <c r="AD1571" s="118"/>
      <c r="AE1571" s="139"/>
      <c r="AF1571" s="118"/>
      <c r="AG1571" s="118"/>
      <c r="AH1571" s="147" t="str">
        <f t="shared" si="298"/>
        <v/>
      </c>
      <c r="AI1571" s="147" t="str">
        <f t="shared" si="299"/>
        <v/>
      </c>
      <c r="AJ1571" s="148" t="str">
        <f t="shared" si="288"/>
        <v/>
      </c>
      <c r="AK1571" s="148" t="str">
        <f t="shared" si="289"/>
        <v/>
      </c>
      <c r="AL1571" s="147" t="str">
        <f t="shared" si="290"/>
        <v/>
      </c>
      <c r="AM1571" s="147" t="str">
        <f t="shared" si="291"/>
        <v/>
      </c>
      <c r="AN1571" s="147" t="str">
        <f t="shared" si="292"/>
        <v/>
      </c>
      <c r="AO1571" s="118"/>
    </row>
    <row r="1572" spans="1:41">
      <c r="A1572" s="118"/>
      <c r="B1572" s="118"/>
      <c r="C1572" s="118"/>
      <c r="D1572" s="118"/>
      <c r="E1572" s="118"/>
      <c r="F1572" s="118"/>
      <c r="G1572" s="118"/>
      <c r="H1572" s="118"/>
      <c r="I1572" s="118"/>
      <c r="J1572" s="118"/>
      <c r="K1572" s="118"/>
      <c r="L1572" s="118"/>
      <c r="M1572" s="118"/>
      <c r="N1572" s="118"/>
      <c r="O1572" s="143" t="str">
        <f>IF(H1572="","",(S1572/S1572)&amp;":"&amp;ROUND(AH1572/S1572,2))</f>
        <v/>
      </c>
      <c r="P1572" s="118"/>
      <c r="Q1572" s="118"/>
      <c r="R1572" s="143" t="str">
        <f>IF(H1572="","",(S1572/S1572)&amp;":"&amp;ROUND(AI1572/S1572,2))</f>
        <v/>
      </c>
      <c r="S1572" s="144" t="str">
        <f t="shared" si="293"/>
        <v/>
      </c>
      <c r="T1572" s="145" t="str">
        <f t="shared" si="294"/>
        <v/>
      </c>
      <c r="U1572" s="118"/>
      <c r="V1572" s="145" t="str">
        <f t="shared" si="295"/>
        <v/>
      </c>
      <c r="W1572" s="144" t="str">
        <f t="shared" si="296"/>
        <v/>
      </c>
      <c r="X1572" s="146" t="str">
        <f>IF(C1572="","",IF(OR(C1572="Trade",C1572="Multi Position"),(X1571+V1572),IF(C1572="Deposit",(X1571+AE1572),IF(C1572="Withdrawal",(X1571-AE1572)))))</f>
        <v/>
      </c>
      <c r="Y1572" s="145" t="str">
        <f t="shared" si="297"/>
        <v/>
      </c>
      <c r="Z1572" s="118"/>
      <c r="AA1572" s="118"/>
      <c r="AB1572" s="118"/>
      <c r="AC1572" s="118"/>
      <c r="AD1572" s="118"/>
      <c r="AE1572" s="139"/>
      <c r="AF1572" s="118"/>
      <c r="AG1572" s="118"/>
      <c r="AH1572" s="147" t="str">
        <f t="shared" si="298"/>
        <v/>
      </c>
      <c r="AI1572" s="147" t="str">
        <f t="shared" si="299"/>
        <v/>
      </c>
      <c r="AJ1572" s="148" t="str">
        <f t="shared" si="288"/>
        <v/>
      </c>
      <c r="AK1572" s="148" t="str">
        <f t="shared" si="289"/>
        <v/>
      </c>
      <c r="AL1572" s="147" t="str">
        <f t="shared" si="290"/>
        <v/>
      </c>
      <c r="AM1572" s="147" t="str">
        <f t="shared" si="291"/>
        <v/>
      </c>
      <c r="AN1572" s="147" t="str">
        <f t="shared" si="292"/>
        <v/>
      </c>
      <c r="AO1572" s="118"/>
    </row>
    <row r="1573" spans="1:41">
      <c r="A1573" s="118"/>
      <c r="B1573" s="118"/>
      <c r="C1573" s="118"/>
      <c r="D1573" s="118"/>
      <c r="E1573" s="118"/>
      <c r="F1573" s="118"/>
      <c r="G1573" s="118"/>
      <c r="H1573" s="118"/>
      <c r="I1573" s="118"/>
      <c r="J1573" s="118"/>
      <c r="K1573" s="118"/>
      <c r="L1573" s="118"/>
      <c r="M1573" s="118"/>
      <c r="N1573" s="118"/>
      <c r="O1573" s="143" t="str">
        <f>IF(H1573="","",(S1573/S1573)&amp;":"&amp;ROUND(AH1573/S1573,2))</f>
        <v/>
      </c>
      <c r="P1573" s="118"/>
      <c r="Q1573" s="118"/>
      <c r="R1573" s="143" t="str">
        <f>IF(H1573="","",(S1573/S1573)&amp;":"&amp;ROUND(AI1573/S1573,2))</f>
        <v/>
      </c>
      <c r="S1573" s="144" t="str">
        <f t="shared" si="293"/>
        <v/>
      </c>
      <c r="T1573" s="145" t="str">
        <f t="shared" si="294"/>
        <v/>
      </c>
      <c r="U1573" s="118"/>
      <c r="V1573" s="145" t="str">
        <f t="shared" si="295"/>
        <v/>
      </c>
      <c r="W1573" s="144" t="str">
        <f t="shared" si="296"/>
        <v/>
      </c>
      <c r="X1573" s="146" t="str">
        <f>IF(C1573="","",IF(OR(C1573="Trade",C1573="Multi Position"),(X1572+V1573),IF(C1573="Deposit",(X1572+AE1573),IF(C1573="Withdrawal",(X1572-AE1573)))))</f>
        <v/>
      </c>
      <c r="Y1573" s="145" t="str">
        <f t="shared" si="297"/>
        <v/>
      </c>
      <c r="Z1573" s="118"/>
      <c r="AA1573" s="118"/>
      <c r="AB1573" s="118"/>
      <c r="AC1573" s="118"/>
      <c r="AD1573" s="118"/>
      <c r="AE1573" s="139"/>
      <c r="AF1573" s="118"/>
      <c r="AG1573" s="118"/>
      <c r="AH1573" s="147" t="str">
        <f t="shared" si="298"/>
        <v/>
      </c>
      <c r="AI1573" s="147" t="str">
        <f t="shared" si="299"/>
        <v/>
      </c>
      <c r="AJ1573" s="148" t="str">
        <f t="shared" si="288"/>
        <v/>
      </c>
      <c r="AK1573" s="148" t="str">
        <f t="shared" si="289"/>
        <v/>
      </c>
      <c r="AL1573" s="147" t="str">
        <f t="shared" si="290"/>
        <v/>
      </c>
      <c r="AM1573" s="147" t="str">
        <f t="shared" si="291"/>
        <v/>
      </c>
      <c r="AN1573" s="147" t="str">
        <f t="shared" si="292"/>
        <v/>
      </c>
      <c r="AO1573" s="118"/>
    </row>
    <row r="1574" spans="1:41">
      <c r="A1574" s="118"/>
      <c r="B1574" s="118"/>
      <c r="C1574" s="118"/>
      <c r="D1574" s="118"/>
      <c r="E1574" s="118"/>
      <c r="F1574" s="118"/>
      <c r="G1574" s="118"/>
      <c r="H1574" s="118"/>
      <c r="I1574" s="118"/>
      <c r="J1574" s="118"/>
      <c r="K1574" s="118"/>
      <c r="L1574" s="118"/>
      <c r="M1574" s="118"/>
      <c r="N1574" s="118"/>
      <c r="O1574" s="143" t="str">
        <f>IF(H1574="","",(S1574/S1574)&amp;":"&amp;ROUND(AH1574/S1574,2))</f>
        <v/>
      </c>
      <c r="P1574" s="118"/>
      <c r="Q1574" s="118"/>
      <c r="R1574" s="143" t="str">
        <f>IF(H1574="","",(S1574/S1574)&amp;":"&amp;ROUND(AI1574/S1574,2))</f>
        <v/>
      </c>
      <c r="S1574" s="144" t="str">
        <f t="shared" si="293"/>
        <v/>
      </c>
      <c r="T1574" s="145" t="str">
        <f t="shared" si="294"/>
        <v/>
      </c>
      <c r="U1574" s="118"/>
      <c r="V1574" s="145" t="str">
        <f t="shared" si="295"/>
        <v/>
      </c>
      <c r="W1574" s="144" t="str">
        <f t="shared" si="296"/>
        <v/>
      </c>
      <c r="X1574" s="146" t="str">
        <f>IF(C1574="","",IF(OR(C1574="Trade",C1574="Multi Position"),(X1573+V1574),IF(C1574="Deposit",(X1573+AE1574),IF(C1574="Withdrawal",(X1573-AE1574)))))</f>
        <v/>
      </c>
      <c r="Y1574" s="145" t="str">
        <f t="shared" si="297"/>
        <v/>
      </c>
      <c r="Z1574" s="118"/>
      <c r="AA1574" s="118"/>
      <c r="AB1574" s="118"/>
      <c r="AC1574" s="118"/>
      <c r="AD1574" s="118"/>
      <c r="AE1574" s="139"/>
      <c r="AF1574" s="118"/>
      <c r="AG1574" s="118"/>
      <c r="AH1574" s="147" t="str">
        <f t="shared" si="298"/>
        <v/>
      </c>
      <c r="AI1574" s="147" t="str">
        <f t="shared" si="299"/>
        <v/>
      </c>
      <c r="AJ1574" s="148" t="str">
        <f t="shared" si="288"/>
        <v/>
      </c>
      <c r="AK1574" s="148" t="str">
        <f t="shared" si="289"/>
        <v/>
      </c>
      <c r="AL1574" s="147" t="str">
        <f t="shared" si="290"/>
        <v/>
      </c>
      <c r="AM1574" s="147" t="str">
        <f t="shared" si="291"/>
        <v/>
      </c>
      <c r="AN1574" s="147" t="str">
        <f t="shared" si="292"/>
        <v/>
      </c>
      <c r="AO1574" s="118"/>
    </row>
    <row r="1575" spans="1:41">
      <c r="A1575" s="118"/>
      <c r="B1575" s="118"/>
      <c r="C1575" s="118"/>
      <c r="D1575" s="118"/>
      <c r="E1575" s="118"/>
      <c r="F1575" s="118"/>
      <c r="G1575" s="118"/>
      <c r="H1575" s="118"/>
      <c r="I1575" s="118"/>
      <c r="J1575" s="118"/>
      <c r="K1575" s="118"/>
      <c r="L1575" s="118"/>
      <c r="M1575" s="118"/>
      <c r="N1575" s="118"/>
      <c r="O1575" s="143" t="str">
        <f>IF(H1575="","",(S1575/S1575)&amp;":"&amp;ROUND(AH1575/S1575,2))</f>
        <v/>
      </c>
      <c r="P1575" s="118"/>
      <c r="Q1575" s="118"/>
      <c r="R1575" s="143" t="str">
        <f>IF(H1575="","",(S1575/S1575)&amp;":"&amp;ROUND(AI1575/S1575,2))</f>
        <v/>
      </c>
      <c r="S1575" s="144" t="str">
        <f t="shared" si="293"/>
        <v/>
      </c>
      <c r="T1575" s="145" t="str">
        <f t="shared" si="294"/>
        <v/>
      </c>
      <c r="U1575" s="118"/>
      <c r="V1575" s="145" t="str">
        <f t="shared" si="295"/>
        <v/>
      </c>
      <c r="W1575" s="144" t="str">
        <f t="shared" si="296"/>
        <v/>
      </c>
      <c r="X1575" s="146" t="str">
        <f>IF(C1575="","",IF(OR(C1575="Trade",C1575="Multi Position"),(X1574+V1575),IF(C1575="Deposit",(X1574+AE1575),IF(C1575="Withdrawal",(X1574-AE1575)))))</f>
        <v/>
      </c>
      <c r="Y1575" s="145" t="str">
        <f t="shared" si="297"/>
        <v/>
      </c>
      <c r="Z1575" s="118"/>
      <c r="AA1575" s="118"/>
      <c r="AB1575" s="118"/>
      <c r="AC1575" s="118"/>
      <c r="AD1575" s="118"/>
      <c r="AE1575" s="139"/>
      <c r="AF1575" s="118"/>
      <c r="AG1575" s="118"/>
      <c r="AH1575" s="147" t="str">
        <f t="shared" si="298"/>
        <v/>
      </c>
      <c r="AI1575" s="147" t="str">
        <f t="shared" si="299"/>
        <v/>
      </c>
      <c r="AJ1575" s="148" t="str">
        <f t="shared" si="288"/>
        <v/>
      </c>
      <c r="AK1575" s="148" t="str">
        <f t="shared" si="289"/>
        <v/>
      </c>
      <c r="AL1575" s="147" t="str">
        <f t="shared" si="290"/>
        <v/>
      </c>
      <c r="AM1575" s="147" t="str">
        <f t="shared" si="291"/>
        <v/>
      </c>
      <c r="AN1575" s="147" t="str">
        <f t="shared" si="292"/>
        <v/>
      </c>
      <c r="AO1575" s="118"/>
    </row>
    <row r="1576" spans="1:41">
      <c r="A1576" s="118"/>
      <c r="B1576" s="118"/>
      <c r="C1576" s="118"/>
      <c r="D1576" s="118"/>
      <c r="E1576" s="118"/>
      <c r="F1576" s="118"/>
      <c r="G1576" s="118"/>
      <c r="H1576" s="118"/>
      <c r="I1576" s="118"/>
      <c r="J1576" s="118"/>
      <c r="K1576" s="118"/>
      <c r="L1576" s="118"/>
      <c r="M1576" s="118"/>
      <c r="N1576" s="118"/>
      <c r="O1576" s="143" t="str">
        <f>IF(H1576="","",(S1576/S1576)&amp;":"&amp;ROUND(AH1576/S1576,2))</f>
        <v/>
      </c>
      <c r="P1576" s="118"/>
      <c r="Q1576" s="118"/>
      <c r="R1576" s="143" t="str">
        <f>IF(H1576="","",(S1576/S1576)&amp;":"&amp;ROUND(AI1576/S1576,2))</f>
        <v/>
      </c>
      <c r="S1576" s="144" t="str">
        <f t="shared" si="293"/>
        <v/>
      </c>
      <c r="T1576" s="145" t="str">
        <f t="shared" si="294"/>
        <v/>
      </c>
      <c r="U1576" s="118"/>
      <c r="V1576" s="145" t="str">
        <f t="shared" si="295"/>
        <v/>
      </c>
      <c r="W1576" s="144" t="str">
        <f t="shared" si="296"/>
        <v/>
      </c>
      <c r="X1576" s="146" t="str">
        <f>IF(C1576="","",IF(OR(C1576="Trade",C1576="Multi Position"),(X1575+V1576),IF(C1576="Deposit",(X1575+AE1576),IF(C1576="Withdrawal",(X1575-AE1576)))))</f>
        <v/>
      </c>
      <c r="Y1576" s="145" t="str">
        <f t="shared" si="297"/>
        <v/>
      </c>
      <c r="Z1576" s="118"/>
      <c r="AA1576" s="118"/>
      <c r="AB1576" s="118"/>
      <c r="AC1576" s="118"/>
      <c r="AD1576" s="118"/>
      <c r="AE1576" s="139"/>
      <c r="AF1576" s="118"/>
      <c r="AG1576" s="118"/>
      <c r="AH1576" s="147" t="str">
        <f t="shared" si="298"/>
        <v/>
      </c>
      <c r="AI1576" s="147" t="str">
        <f t="shared" si="299"/>
        <v/>
      </c>
      <c r="AJ1576" s="148" t="str">
        <f t="shared" si="288"/>
        <v/>
      </c>
      <c r="AK1576" s="148" t="str">
        <f t="shared" si="289"/>
        <v/>
      </c>
      <c r="AL1576" s="147" t="str">
        <f t="shared" si="290"/>
        <v/>
      </c>
      <c r="AM1576" s="147" t="str">
        <f t="shared" si="291"/>
        <v/>
      </c>
      <c r="AN1576" s="147" t="str">
        <f t="shared" si="292"/>
        <v/>
      </c>
      <c r="AO1576" s="118"/>
    </row>
    <row r="1577" spans="1:41">
      <c r="A1577" s="118"/>
      <c r="B1577" s="118"/>
      <c r="C1577" s="118"/>
      <c r="D1577" s="118"/>
      <c r="E1577" s="118"/>
      <c r="F1577" s="118"/>
      <c r="G1577" s="118"/>
      <c r="H1577" s="118"/>
      <c r="I1577" s="118"/>
      <c r="J1577" s="118"/>
      <c r="K1577" s="118"/>
      <c r="L1577" s="118"/>
      <c r="M1577" s="118"/>
      <c r="N1577" s="118"/>
      <c r="O1577" s="143" t="str">
        <f>IF(H1577="","",(S1577/S1577)&amp;":"&amp;ROUND(AH1577/S1577,2))</f>
        <v/>
      </c>
      <c r="P1577" s="118"/>
      <c r="Q1577" s="118"/>
      <c r="R1577" s="143" t="str">
        <f>IF(H1577="","",(S1577/S1577)&amp;":"&amp;ROUND(AI1577/S1577,2))</f>
        <v/>
      </c>
      <c r="S1577" s="144" t="str">
        <f t="shared" si="293"/>
        <v/>
      </c>
      <c r="T1577" s="145" t="str">
        <f t="shared" si="294"/>
        <v/>
      </c>
      <c r="U1577" s="118"/>
      <c r="V1577" s="145" t="str">
        <f t="shared" si="295"/>
        <v/>
      </c>
      <c r="W1577" s="144" t="str">
        <f t="shared" si="296"/>
        <v/>
      </c>
      <c r="X1577" s="146" t="str">
        <f>IF(C1577="","",IF(OR(C1577="Trade",C1577="Multi Position"),(X1576+V1577),IF(C1577="Deposit",(X1576+AE1577),IF(C1577="Withdrawal",(X1576-AE1577)))))</f>
        <v/>
      </c>
      <c r="Y1577" s="145" t="str">
        <f t="shared" si="297"/>
        <v/>
      </c>
      <c r="Z1577" s="118"/>
      <c r="AA1577" s="118"/>
      <c r="AB1577" s="118"/>
      <c r="AC1577" s="118"/>
      <c r="AD1577" s="118"/>
      <c r="AE1577" s="139"/>
      <c r="AF1577" s="118"/>
      <c r="AG1577" s="118"/>
      <c r="AH1577" s="147" t="str">
        <f t="shared" si="298"/>
        <v/>
      </c>
      <c r="AI1577" s="147" t="str">
        <f t="shared" si="299"/>
        <v/>
      </c>
      <c r="AJ1577" s="148" t="str">
        <f t="shared" si="288"/>
        <v/>
      </c>
      <c r="AK1577" s="148" t="str">
        <f t="shared" si="289"/>
        <v/>
      </c>
      <c r="AL1577" s="147" t="str">
        <f t="shared" si="290"/>
        <v/>
      </c>
      <c r="AM1577" s="147" t="str">
        <f t="shared" si="291"/>
        <v/>
      </c>
      <c r="AN1577" s="147" t="str">
        <f t="shared" si="292"/>
        <v/>
      </c>
      <c r="AO1577" s="118"/>
    </row>
    <row r="1578" spans="1:41">
      <c r="A1578" s="118"/>
      <c r="B1578" s="118"/>
      <c r="C1578" s="118"/>
      <c r="D1578" s="118"/>
      <c r="E1578" s="118"/>
      <c r="F1578" s="118"/>
      <c r="G1578" s="118"/>
      <c r="H1578" s="118"/>
      <c r="I1578" s="118"/>
      <c r="J1578" s="118"/>
      <c r="K1578" s="118"/>
      <c r="L1578" s="118"/>
      <c r="M1578" s="118"/>
      <c r="N1578" s="118"/>
      <c r="O1578" s="143" t="str">
        <f>IF(H1578="","",(S1578/S1578)&amp;":"&amp;ROUND(AH1578/S1578,2))</f>
        <v/>
      </c>
      <c r="P1578" s="118"/>
      <c r="Q1578" s="118"/>
      <c r="R1578" s="143" t="str">
        <f>IF(H1578="","",(S1578/S1578)&amp;":"&amp;ROUND(AI1578/S1578,2))</f>
        <v/>
      </c>
      <c r="S1578" s="144" t="str">
        <f t="shared" si="293"/>
        <v/>
      </c>
      <c r="T1578" s="145" t="str">
        <f t="shared" si="294"/>
        <v/>
      </c>
      <c r="U1578" s="118"/>
      <c r="V1578" s="145" t="str">
        <f t="shared" si="295"/>
        <v/>
      </c>
      <c r="W1578" s="144" t="str">
        <f t="shared" si="296"/>
        <v/>
      </c>
      <c r="X1578" s="146" t="str">
        <f>IF(C1578="","",IF(OR(C1578="Trade",C1578="Multi Position"),(X1577+V1578),IF(C1578="Deposit",(X1577+AE1578),IF(C1578="Withdrawal",(X1577-AE1578)))))</f>
        <v/>
      </c>
      <c r="Y1578" s="145" t="str">
        <f t="shared" si="297"/>
        <v/>
      </c>
      <c r="Z1578" s="118"/>
      <c r="AA1578" s="118"/>
      <c r="AB1578" s="118"/>
      <c r="AC1578" s="118"/>
      <c r="AD1578" s="118"/>
      <c r="AE1578" s="139"/>
      <c r="AF1578" s="118"/>
      <c r="AG1578" s="118"/>
      <c r="AH1578" s="147" t="str">
        <f t="shared" si="298"/>
        <v/>
      </c>
      <c r="AI1578" s="147" t="str">
        <f t="shared" si="299"/>
        <v/>
      </c>
      <c r="AJ1578" s="148" t="str">
        <f t="shared" si="288"/>
        <v/>
      </c>
      <c r="AK1578" s="148" t="str">
        <f t="shared" si="289"/>
        <v/>
      </c>
      <c r="AL1578" s="147" t="str">
        <f t="shared" si="290"/>
        <v/>
      </c>
      <c r="AM1578" s="147" t="str">
        <f t="shared" si="291"/>
        <v/>
      </c>
      <c r="AN1578" s="147" t="str">
        <f t="shared" si="292"/>
        <v/>
      </c>
      <c r="AO1578" s="118"/>
    </row>
    <row r="1579" spans="1:41">
      <c r="A1579" s="118"/>
      <c r="B1579" s="118"/>
      <c r="C1579" s="118"/>
      <c r="D1579" s="118"/>
      <c r="E1579" s="118"/>
      <c r="F1579" s="118"/>
      <c r="G1579" s="118"/>
      <c r="H1579" s="118"/>
      <c r="I1579" s="118"/>
      <c r="J1579" s="118"/>
      <c r="K1579" s="118"/>
      <c r="L1579" s="118"/>
      <c r="M1579" s="118"/>
      <c r="N1579" s="118"/>
      <c r="O1579" s="143" t="str">
        <f>IF(H1579="","",(S1579/S1579)&amp;":"&amp;ROUND(AH1579/S1579,2))</f>
        <v/>
      </c>
      <c r="P1579" s="118"/>
      <c r="Q1579" s="118"/>
      <c r="R1579" s="143" t="str">
        <f>IF(H1579="","",(S1579/S1579)&amp;":"&amp;ROUND(AI1579/S1579,2))</f>
        <v/>
      </c>
      <c r="S1579" s="144" t="str">
        <f t="shared" si="293"/>
        <v/>
      </c>
      <c r="T1579" s="145" t="str">
        <f t="shared" si="294"/>
        <v/>
      </c>
      <c r="U1579" s="118"/>
      <c r="V1579" s="145" t="str">
        <f t="shared" si="295"/>
        <v/>
      </c>
      <c r="W1579" s="144" t="str">
        <f t="shared" si="296"/>
        <v/>
      </c>
      <c r="X1579" s="146" t="str">
        <f>IF(C1579="","",IF(OR(C1579="Trade",C1579="Multi Position"),(X1578+V1579),IF(C1579="Deposit",(X1578+AE1579),IF(C1579="Withdrawal",(X1578-AE1579)))))</f>
        <v/>
      </c>
      <c r="Y1579" s="145" t="str">
        <f t="shared" si="297"/>
        <v/>
      </c>
      <c r="Z1579" s="118"/>
      <c r="AA1579" s="118"/>
      <c r="AB1579" s="118"/>
      <c r="AC1579" s="118"/>
      <c r="AD1579" s="118"/>
      <c r="AE1579" s="139"/>
      <c r="AF1579" s="118"/>
      <c r="AG1579" s="118"/>
      <c r="AH1579" s="147" t="str">
        <f t="shared" si="298"/>
        <v/>
      </c>
      <c r="AI1579" s="147" t="str">
        <f t="shared" si="299"/>
        <v/>
      </c>
      <c r="AJ1579" s="148" t="str">
        <f t="shared" si="288"/>
        <v/>
      </c>
      <c r="AK1579" s="148" t="str">
        <f t="shared" si="289"/>
        <v/>
      </c>
      <c r="AL1579" s="147" t="str">
        <f t="shared" si="290"/>
        <v/>
      </c>
      <c r="AM1579" s="147" t="str">
        <f t="shared" si="291"/>
        <v/>
      </c>
      <c r="AN1579" s="147" t="str">
        <f t="shared" si="292"/>
        <v/>
      </c>
      <c r="AO1579" s="118"/>
    </row>
    <row r="1580" spans="1:41">
      <c r="A1580" s="118"/>
      <c r="B1580" s="118"/>
      <c r="C1580" s="118"/>
      <c r="D1580" s="118"/>
      <c r="E1580" s="118"/>
      <c r="F1580" s="118"/>
      <c r="G1580" s="118"/>
      <c r="H1580" s="118"/>
      <c r="I1580" s="118"/>
      <c r="J1580" s="118"/>
      <c r="K1580" s="118"/>
      <c r="L1580" s="118"/>
      <c r="M1580" s="118"/>
      <c r="N1580" s="118"/>
      <c r="O1580" s="143" t="str">
        <f>IF(H1580="","",(S1580/S1580)&amp;":"&amp;ROUND(AH1580/S1580,2))</f>
        <v/>
      </c>
      <c r="P1580" s="118"/>
      <c r="Q1580" s="118"/>
      <c r="R1580" s="143" t="str">
        <f>IF(H1580="","",(S1580/S1580)&amp;":"&amp;ROUND(AI1580/S1580,2))</f>
        <v/>
      </c>
      <c r="S1580" s="144" t="str">
        <f t="shared" si="293"/>
        <v/>
      </c>
      <c r="T1580" s="145" t="str">
        <f t="shared" si="294"/>
        <v/>
      </c>
      <c r="U1580" s="118"/>
      <c r="V1580" s="145" t="str">
        <f t="shared" si="295"/>
        <v/>
      </c>
      <c r="W1580" s="144" t="str">
        <f t="shared" si="296"/>
        <v/>
      </c>
      <c r="X1580" s="146" t="str">
        <f>IF(C1580="","",IF(OR(C1580="Trade",C1580="Multi Position"),(X1579+V1580),IF(C1580="Deposit",(X1579+AE1580),IF(C1580="Withdrawal",(X1579-AE1580)))))</f>
        <v/>
      </c>
      <c r="Y1580" s="145" t="str">
        <f t="shared" si="297"/>
        <v/>
      </c>
      <c r="Z1580" s="118"/>
      <c r="AA1580" s="118"/>
      <c r="AB1580" s="118"/>
      <c r="AC1580" s="118"/>
      <c r="AD1580" s="118"/>
      <c r="AE1580" s="139"/>
      <c r="AF1580" s="118"/>
      <c r="AG1580" s="118"/>
      <c r="AH1580" s="147" t="str">
        <f t="shared" si="298"/>
        <v/>
      </c>
      <c r="AI1580" s="147" t="str">
        <f t="shared" si="299"/>
        <v/>
      </c>
      <c r="AJ1580" s="148" t="str">
        <f t="shared" si="288"/>
        <v/>
      </c>
      <c r="AK1580" s="148" t="str">
        <f t="shared" si="289"/>
        <v/>
      </c>
      <c r="AL1580" s="147" t="str">
        <f t="shared" si="290"/>
        <v/>
      </c>
      <c r="AM1580" s="147" t="str">
        <f t="shared" si="291"/>
        <v/>
      </c>
      <c r="AN1580" s="147" t="str">
        <f t="shared" si="292"/>
        <v/>
      </c>
      <c r="AO1580" s="118"/>
    </row>
    <row r="1581" spans="1:41">
      <c r="A1581" s="118"/>
      <c r="B1581" s="118"/>
      <c r="C1581" s="118"/>
      <c r="D1581" s="118"/>
      <c r="E1581" s="118"/>
      <c r="F1581" s="118"/>
      <c r="G1581" s="118"/>
      <c r="H1581" s="118"/>
      <c r="I1581" s="118"/>
      <c r="J1581" s="118"/>
      <c r="K1581" s="118"/>
      <c r="L1581" s="118"/>
      <c r="M1581" s="118"/>
      <c r="N1581" s="118"/>
      <c r="O1581" s="143" t="str">
        <f>IF(H1581="","",(S1581/S1581)&amp;":"&amp;ROUND(AH1581/S1581,2))</f>
        <v/>
      </c>
      <c r="P1581" s="118"/>
      <c r="Q1581" s="118"/>
      <c r="R1581" s="143" t="str">
        <f>IF(H1581="","",(S1581/S1581)&amp;":"&amp;ROUND(AI1581/S1581,2))</f>
        <v/>
      </c>
      <c r="S1581" s="144" t="str">
        <f t="shared" si="293"/>
        <v/>
      </c>
      <c r="T1581" s="145" t="str">
        <f t="shared" si="294"/>
        <v/>
      </c>
      <c r="U1581" s="118"/>
      <c r="V1581" s="145" t="str">
        <f t="shared" si="295"/>
        <v/>
      </c>
      <c r="W1581" s="144" t="str">
        <f t="shared" si="296"/>
        <v/>
      </c>
      <c r="X1581" s="146" t="str">
        <f>IF(C1581="","",IF(OR(C1581="Trade",C1581="Multi Position"),(X1580+V1581),IF(C1581="Deposit",(X1580+AE1581),IF(C1581="Withdrawal",(X1580-AE1581)))))</f>
        <v/>
      </c>
      <c r="Y1581" s="145" t="str">
        <f t="shared" si="297"/>
        <v/>
      </c>
      <c r="Z1581" s="118"/>
      <c r="AA1581" s="118"/>
      <c r="AB1581" s="118"/>
      <c r="AC1581" s="118"/>
      <c r="AD1581" s="118"/>
      <c r="AE1581" s="139"/>
      <c r="AF1581" s="118"/>
      <c r="AG1581" s="118"/>
      <c r="AH1581" s="147" t="str">
        <f t="shared" si="298"/>
        <v/>
      </c>
      <c r="AI1581" s="147" t="str">
        <f t="shared" si="299"/>
        <v/>
      </c>
      <c r="AJ1581" s="148" t="str">
        <f t="shared" si="288"/>
        <v/>
      </c>
      <c r="AK1581" s="148" t="str">
        <f t="shared" si="289"/>
        <v/>
      </c>
      <c r="AL1581" s="147" t="str">
        <f t="shared" si="290"/>
        <v/>
      </c>
      <c r="AM1581" s="147" t="str">
        <f t="shared" si="291"/>
        <v/>
      </c>
      <c r="AN1581" s="147" t="str">
        <f t="shared" si="292"/>
        <v/>
      </c>
      <c r="AO1581" s="118"/>
    </row>
    <row r="1582" spans="1:41">
      <c r="A1582" s="118"/>
      <c r="B1582" s="118"/>
      <c r="C1582" s="118"/>
      <c r="D1582" s="118"/>
      <c r="E1582" s="118"/>
      <c r="F1582" s="118"/>
      <c r="G1582" s="118"/>
      <c r="H1582" s="118"/>
      <c r="I1582" s="118"/>
      <c r="J1582" s="118"/>
      <c r="K1582" s="118"/>
      <c r="L1582" s="118"/>
      <c r="M1582" s="118"/>
      <c r="N1582" s="118"/>
      <c r="O1582" s="143" t="str">
        <f>IF(H1582="","",(S1582/S1582)&amp;":"&amp;ROUND(AH1582/S1582,2))</f>
        <v/>
      </c>
      <c r="P1582" s="118"/>
      <c r="Q1582" s="118"/>
      <c r="R1582" s="143" t="str">
        <f>IF(H1582="","",(S1582/S1582)&amp;":"&amp;ROUND(AI1582/S1582,2))</f>
        <v/>
      </c>
      <c r="S1582" s="144" t="str">
        <f t="shared" si="293"/>
        <v/>
      </c>
      <c r="T1582" s="145" t="str">
        <f t="shared" si="294"/>
        <v/>
      </c>
      <c r="U1582" s="118"/>
      <c r="V1582" s="145" t="str">
        <f t="shared" si="295"/>
        <v/>
      </c>
      <c r="W1582" s="144" t="str">
        <f t="shared" si="296"/>
        <v/>
      </c>
      <c r="X1582" s="146" t="str">
        <f>IF(C1582="","",IF(OR(C1582="Trade",C1582="Multi Position"),(X1581+V1582),IF(C1582="Deposit",(X1581+AE1582),IF(C1582="Withdrawal",(X1581-AE1582)))))</f>
        <v/>
      </c>
      <c r="Y1582" s="145" t="str">
        <f t="shared" si="297"/>
        <v/>
      </c>
      <c r="Z1582" s="118"/>
      <c r="AA1582" s="118"/>
      <c r="AB1582" s="118"/>
      <c r="AC1582" s="118"/>
      <c r="AD1582" s="118"/>
      <c r="AE1582" s="139"/>
      <c r="AF1582" s="118"/>
      <c r="AG1582" s="118"/>
      <c r="AH1582" s="147" t="str">
        <f t="shared" si="298"/>
        <v/>
      </c>
      <c r="AI1582" s="147" t="str">
        <f t="shared" si="299"/>
        <v/>
      </c>
      <c r="AJ1582" s="148" t="str">
        <f t="shared" si="288"/>
        <v/>
      </c>
      <c r="AK1582" s="148" t="str">
        <f t="shared" si="289"/>
        <v/>
      </c>
      <c r="AL1582" s="147" t="str">
        <f t="shared" si="290"/>
        <v/>
      </c>
      <c r="AM1582" s="147" t="str">
        <f t="shared" si="291"/>
        <v/>
      </c>
      <c r="AN1582" s="147" t="str">
        <f t="shared" si="292"/>
        <v/>
      </c>
      <c r="AO1582" s="118"/>
    </row>
    <row r="1583" spans="1:41">
      <c r="A1583" s="118"/>
      <c r="B1583" s="118"/>
      <c r="C1583" s="118"/>
      <c r="D1583" s="118"/>
      <c r="E1583" s="118"/>
      <c r="F1583" s="118"/>
      <c r="G1583" s="118"/>
      <c r="H1583" s="118"/>
      <c r="I1583" s="118"/>
      <c r="J1583" s="118"/>
      <c r="K1583" s="118"/>
      <c r="L1583" s="118"/>
      <c r="M1583" s="118"/>
      <c r="N1583" s="118"/>
      <c r="O1583" s="143" t="str">
        <f>IF(H1583="","",(S1583/S1583)&amp;":"&amp;ROUND(AH1583/S1583,2))</f>
        <v/>
      </c>
      <c r="P1583" s="118"/>
      <c r="Q1583" s="118"/>
      <c r="R1583" s="143" t="str">
        <f>IF(H1583="","",(S1583/S1583)&amp;":"&amp;ROUND(AI1583/S1583,2))</f>
        <v/>
      </c>
      <c r="S1583" s="144" t="str">
        <f t="shared" si="293"/>
        <v/>
      </c>
      <c r="T1583" s="145" t="str">
        <f t="shared" si="294"/>
        <v/>
      </c>
      <c r="U1583" s="118"/>
      <c r="V1583" s="145" t="str">
        <f t="shared" si="295"/>
        <v/>
      </c>
      <c r="W1583" s="144" t="str">
        <f t="shared" si="296"/>
        <v/>
      </c>
      <c r="X1583" s="146" t="str">
        <f>IF(C1583="","",IF(OR(C1583="Trade",C1583="Multi Position"),(X1582+V1583),IF(C1583="Deposit",(X1582+AE1583),IF(C1583="Withdrawal",(X1582-AE1583)))))</f>
        <v/>
      </c>
      <c r="Y1583" s="145" t="str">
        <f t="shared" si="297"/>
        <v/>
      </c>
      <c r="Z1583" s="118"/>
      <c r="AA1583" s="118"/>
      <c r="AB1583" s="118"/>
      <c r="AC1583" s="118"/>
      <c r="AD1583" s="118"/>
      <c r="AE1583" s="139"/>
      <c r="AF1583" s="118"/>
      <c r="AG1583" s="118"/>
      <c r="AH1583" s="147" t="str">
        <f t="shared" si="298"/>
        <v/>
      </c>
      <c r="AI1583" s="147" t="str">
        <f t="shared" si="299"/>
        <v/>
      </c>
      <c r="AJ1583" s="148" t="str">
        <f t="shared" si="288"/>
        <v/>
      </c>
      <c r="AK1583" s="148" t="str">
        <f t="shared" si="289"/>
        <v/>
      </c>
      <c r="AL1583" s="147" t="str">
        <f t="shared" si="290"/>
        <v/>
      </c>
      <c r="AM1583" s="147" t="str">
        <f t="shared" si="291"/>
        <v/>
      </c>
      <c r="AN1583" s="147" t="str">
        <f t="shared" si="292"/>
        <v/>
      </c>
      <c r="AO1583" s="118"/>
    </row>
    <row r="1584" spans="1:41">
      <c r="A1584" s="118"/>
      <c r="B1584" s="118"/>
      <c r="C1584" s="118"/>
      <c r="D1584" s="118"/>
      <c r="E1584" s="118"/>
      <c r="F1584" s="118"/>
      <c r="G1584" s="118"/>
      <c r="H1584" s="118"/>
      <c r="I1584" s="118"/>
      <c r="J1584" s="118"/>
      <c r="K1584" s="118"/>
      <c r="L1584" s="118"/>
      <c r="M1584" s="118"/>
      <c r="N1584" s="118"/>
      <c r="O1584" s="143" t="str">
        <f>IF(H1584="","",(S1584/S1584)&amp;":"&amp;ROUND(AH1584/S1584,2))</f>
        <v/>
      </c>
      <c r="P1584" s="118"/>
      <c r="Q1584" s="118"/>
      <c r="R1584" s="143" t="str">
        <f>IF(H1584="","",(S1584/S1584)&amp;":"&amp;ROUND(AI1584/S1584,2))</f>
        <v/>
      </c>
      <c r="S1584" s="144" t="str">
        <f t="shared" si="293"/>
        <v/>
      </c>
      <c r="T1584" s="145" t="str">
        <f t="shared" si="294"/>
        <v/>
      </c>
      <c r="U1584" s="118"/>
      <c r="V1584" s="145" t="str">
        <f t="shared" si="295"/>
        <v/>
      </c>
      <c r="W1584" s="144" t="str">
        <f t="shared" si="296"/>
        <v/>
      </c>
      <c r="X1584" s="146" t="str">
        <f>IF(C1584="","",IF(OR(C1584="Trade",C1584="Multi Position"),(X1583+V1584),IF(C1584="Deposit",(X1583+AE1584),IF(C1584="Withdrawal",(X1583-AE1584)))))</f>
        <v/>
      </c>
      <c r="Y1584" s="145" t="str">
        <f t="shared" si="297"/>
        <v/>
      </c>
      <c r="Z1584" s="118"/>
      <c r="AA1584" s="118"/>
      <c r="AB1584" s="118"/>
      <c r="AC1584" s="118"/>
      <c r="AD1584" s="118"/>
      <c r="AE1584" s="139"/>
      <c r="AF1584" s="118"/>
      <c r="AG1584" s="118"/>
      <c r="AH1584" s="147" t="str">
        <f t="shared" si="298"/>
        <v/>
      </c>
      <c r="AI1584" s="147" t="str">
        <f t="shared" si="299"/>
        <v/>
      </c>
      <c r="AJ1584" s="148" t="str">
        <f t="shared" si="288"/>
        <v/>
      </c>
      <c r="AK1584" s="148" t="str">
        <f t="shared" si="289"/>
        <v/>
      </c>
      <c r="AL1584" s="147" t="str">
        <f t="shared" si="290"/>
        <v/>
      </c>
      <c r="AM1584" s="147" t="str">
        <f t="shared" si="291"/>
        <v/>
      </c>
      <c r="AN1584" s="147" t="str">
        <f t="shared" si="292"/>
        <v/>
      </c>
      <c r="AO1584" s="118"/>
    </row>
    <row r="1585" spans="1:41">
      <c r="A1585" s="118"/>
      <c r="B1585" s="118"/>
      <c r="C1585" s="118"/>
      <c r="D1585" s="118"/>
      <c r="E1585" s="118"/>
      <c r="F1585" s="118"/>
      <c r="G1585" s="118"/>
      <c r="H1585" s="118"/>
      <c r="I1585" s="118"/>
      <c r="J1585" s="118"/>
      <c r="K1585" s="118"/>
      <c r="L1585" s="118"/>
      <c r="M1585" s="118"/>
      <c r="N1585" s="118"/>
      <c r="O1585" s="143" t="str">
        <f>IF(H1585="","",(S1585/S1585)&amp;":"&amp;ROUND(AH1585/S1585,2))</f>
        <v/>
      </c>
      <c r="P1585" s="118"/>
      <c r="Q1585" s="118"/>
      <c r="R1585" s="143" t="str">
        <f>IF(H1585="","",(S1585/S1585)&amp;":"&amp;ROUND(AI1585/S1585,2))</f>
        <v/>
      </c>
      <c r="S1585" s="144" t="str">
        <f t="shared" si="293"/>
        <v/>
      </c>
      <c r="T1585" s="145" t="str">
        <f t="shared" si="294"/>
        <v/>
      </c>
      <c r="U1585" s="118"/>
      <c r="V1585" s="145" t="str">
        <f t="shared" si="295"/>
        <v/>
      </c>
      <c r="W1585" s="144" t="str">
        <f t="shared" si="296"/>
        <v/>
      </c>
      <c r="X1585" s="146" t="str">
        <f>IF(C1585="","",IF(OR(C1585="Trade",C1585="Multi Position"),(X1584+V1585),IF(C1585="Deposit",(X1584+AE1585),IF(C1585="Withdrawal",(X1584-AE1585)))))</f>
        <v/>
      </c>
      <c r="Y1585" s="145" t="str">
        <f t="shared" si="297"/>
        <v/>
      </c>
      <c r="Z1585" s="118"/>
      <c r="AA1585" s="118"/>
      <c r="AB1585" s="118"/>
      <c r="AC1585" s="118"/>
      <c r="AD1585" s="118"/>
      <c r="AE1585" s="139"/>
      <c r="AF1585" s="118"/>
      <c r="AG1585" s="118"/>
      <c r="AH1585" s="147" t="str">
        <f t="shared" si="298"/>
        <v/>
      </c>
      <c r="AI1585" s="147" t="str">
        <f t="shared" si="299"/>
        <v/>
      </c>
      <c r="AJ1585" s="148" t="str">
        <f t="shared" si="288"/>
        <v/>
      </c>
      <c r="AK1585" s="148" t="str">
        <f t="shared" si="289"/>
        <v/>
      </c>
      <c r="AL1585" s="147" t="str">
        <f t="shared" si="290"/>
        <v/>
      </c>
      <c r="AM1585" s="147" t="str">
        <f t="shared" si="291"/>
        <v/>
      </c>
      <c r="AN1585" s="147" t="str">
        <f t="shared" si="292"/>
        <v/>
      </c>
      <c r="AO1585" s="118"/>
    </row>
    <row r="1586" spans="1:41">
      <c r="A1586" s="118"/>
      <c r="B1586" s="118"/>
      <c r="C1586" s="118"/>
      <c r="D1586" s="118"/>
      <c r="E1586" s="118"/>
      <c r="F1586" s="118"/>
      <c r="G1586" s="118"/>
      <c r="H1586" s="118"/>
      <c r="I1586" s="118"/>
      <c r="J1586" s="118"/>
      <c r="K1586" s="118"/>
      <c r="L1586" s="118"/>
      <c r="M1586" s="118"/>
      <c r="N1586" s="118"/>
      <c r="O1586" s="143" t="str">
        <f>IF(H1586="","",(S1586/S1586)&amp;":"&amp;ROUND(AH1586/S1586,2))</f>
        <v/>
      </c>
      <c r="P1586" s="118"/>
      <c r="Q1586" s="118"/>
      <c r="R1586" s="143" t="str">
        <f>IF(H1586="","",(S1586/S1586)&amp;":"&amp;ROUND(AI1586/S1586,2))</f>
        <v/>
      </c>
      <c r="S1586" s="144" t="str">
        <f t="shared" si="293"/>
        <v/>
      </c>
      <c r="T1586" s="145" t="str">
        <f t="shared" si="294"/>
        <v/>
      </c>
      <c r="U1586" s="118"/>
      <c r="V1586" s="145" t="str">
        <f t="shared" si="295"/>
        <v/>
      </c>
      <c r="W1586" s="144" t="str">
        <f t="shared" si="296"/>
        <v/>
      </c>
      <c r="X1586" s="146" t="str">
        <f>IF(C1586="","",IF(OR(C1586="Trade",C1586="Multi Position"),(X1585+V1586),IF(C1586="Deposit",(X1585+AE1586),IF(C1586="Withdrawal",(X1585-AE1586)))))</f>
        <v/>
      </c>
      <c r="Y1586" s="145" t="str">
        <f t="shared" si="297"/>
        <v/>
      </c>
      <c r="Z1586" s="118"/>
      <c r="AA1586" s="118"/>
      <c r="AB1586" s="118"/>
      <c r="AC1586" s="118"/>
      <c r="AD1586" s="118"/>
      <c r="AE1586" s="139"/>
      <c r="AF1586" s="118"/>
      <c r="AG1586" s="118"/>
      <c r="AH1586" s="147" t="str">
        <f t="shared" si="298"/>
        <v/>
      </c>
      <c r="AI1586" s="147" t="str">
        <f t="shared" si="299"/>
        <v/>
      </c>
      <c r="AJ1586" s="148" t="str">
        <f t="shared" si="288"/>
        <v/>
      </c>
      <c r="AK1586" s="148" t="str">
        <f t="shared" si="289"/>
        <v/>
      </c>
      <c r="AL1586" s="147" t="str">
        <f t="shared" si="290"/>
        <v/>
      </c>
      <c r="AM1586" s="147" t="str">
        <f t="shared" si="291"/>
        <v/>
      </c>
      <c r="AN1586" s="147" t="str">
        <f t="shared" si="292"/>
        <v/>
      </c>
      <c r="AO1586" s="118"/>
    </row>
    <row r="1587" spans="1:41">
      <c r="A1587" s="118"/>
      <c r="B1587" s="118"/>
      <c r="C1587" s="118"/>
      <c r="D1587" s="118"/>
      <c r="E1587" s="118"/>
      <c r="F1587" s="118"/>
      <c r="G1587" s="118"/>
      <c r="H1587" s="118"/>
      <c r="I1587" s="118"/>
      <c r="J1587" s="118"/>
      <c r="K1587" s="118"/>
      <c r="L1587" s="118"/>
      <c r="M1587" s="118"/>
      <c r="N1587" s="118"/>
      <c r="O1587" s="143" t="str">
        <f>IF(H1587="","",(S1587/S1587)&amp;":"&amp;ROUND(AH1587/S1587,2))</f>
        <v/>
      </c>
      <c r="P1587" s="118"/>
      <c r="Q1587" s="118"/>
      <c r="R1587" s="143" t="str">
        <f>IF(H1587="","",(S1587/S1587)&amp;":"&amp;ROUND(AI1587/S1587,2))</f>
        <v/>
      </c>
      <c r="S1587" s="144" t="str">
        <f t="shared" si="293"/>
        <v/>
      </c>
      <c r="T1587" s="145" t="str">
        <f t="shared" si="294"/>
        <v/>
      </c>
      <c r="U1587" s="118"/>
      <c r="V1587" s="145" t="str">
        <f t="shared" si="295"/>
        <v/>
      </c>
      <c r="W1587" s="144" t="str">
        <f t="shared" si="296"/>
        <v/>
      </c>
      <c r="X1587" s="146" t="str">
        <f>IF(C1587="","",IF(OR(C1587="Trade",C1587="Multi Position"),(X1586+V1587),IF(C1587="Deposit",(X1586+AE1587),IF(C1587="Withdrawal",(X1586-AE1587)))))</f>
        <v/>
      </c>
      <c r="Y1587" s="145" t="str">
        <f t="shared" si="297"/>
        <v/>
      </c>
      <c r="Z1587" s="118"/>
      <c r="AA1587" s="118"/>
      <c r="AB1587" s="118"/>
      <c r="AC1587" s="118"/>
      <c r="AD1587" s="118"/>
      <c r="AE1587" s="139"/>
      <c r="AF1587" s="118"/>
      <c r="AG1587" s="118"/>
      <c r="AH1587" s="147" t="str">
        <f t="shared" si="298"/>
        <v/>
      </c>
      <c r="AI1587" s="147" t="str">
        <f t="shared" si="299"/>
        <v/>
      </c>
      <c r="AJ1587" s="148" t="str">
        <f t="shared" si="288"/>
        <v/>
      </c>
      <c r="AK1587" s="148" t="str">
        <f t="shared" si="289"/>
        <v/>
      </c>
      <c r="AL1587" s="147" t="str">
        <f t="shared" si="290"/>
        <v/>
      </c>
      <c r="AM1587" s="147" t="str">
        <f t="shared" si="291"/>
        <v/>
      </c>
      <c r="AN1587" s="147" t="str">
        <f t="shared" si="292"/>
        <v/>
      </c>
      <c r="AO1587" s="118"/>
    </row>
    <row r="1588" spans="1:41">
      <c r="A1588" s="118"/>
      <c r="B1588" s="118"/>
      <c r="C1588" s="118"/>
      <c r="D1588" s="118"/>
      <c r="E1588" s="118"/>
      <c r="F1588" s="118"/>
      <c r="G1588" s="118"/>
      <c r="H1588" s="118"/>
      <c r="I1588" s="118"/>
      <c r="J1588" s="118"/>
      <c r="K1588" s="118"/>
      <c r="L1588" s="118"/>
      <c r="M1588" s="118"/>
      <c r="N1588" s="118"/>
      <c r="O1588" s="143" t="str">
        <f>IF(H1588="","",(S1588/S1588)&amp;":"&amp;ROUND(AH1588/S1588,2))</f>
        <v/>
      </c>
      <c r="P1588" s="118"/>
      <c r="Q1588" s="118"/>
      <c r="R1588" s="143" t="str">
        <f>IF(H1588="","",(S1588/S1588)&amp;":"&amp;ROUND(AI1588/S1588,2))</f>
        <v/>
      </c>
      <c r="S1588" s="144" t="str">
        <f t="shared" si="293"/>
        <v/>
      </c>
      <c r="T1588" s="145" t="str">
        <f t="shared" si="294"/>
        <v/>
      </c>
      <c r="U1588" s="118"/>
      <c r="V1588" s="145" t="str">
        <f t="shared" si="295"/>
        <v/>
      </c>
      <c r="W1588" s="144" t="str">
        <f t="shared" si="296"/>
        <v/>
      </c>
      <c r="X1588" s="146" t="str">
        <f>IF(C1588="","",IF(OR(C1588="Trade",C1588="Multi Position"),(X1587+V1588),IF(C1588="Deposit",(X1587+AE1588),IF(C1588="Withdrawal",(X1587-AE1588)))))</f>
        <v/>
      </c>
      <c r="Y1588" s="145" t="str">
        <f t="shared" si="297"/>
        <v/>
      </c>
      <c r="Z1588" s="118"/>
      <c r="AA1588" s="118"/>
      <c r="AB1588" s="118"/>
      <c r="AC1588" s="118"/>
      <c r="AD1588" s="118"/>
      <c r="AE1588" s="139"/>
      <c r="AF1588" s="118"/>
      <c r="AG1588" s="118"/>
      <c r="AH1588" s="147" t="str">
        <f t="shared" si="298"/>
        <v/>
      </c>
      <c r="AI1588" s="147" t="str">
        <f t="shared" si="299"/>
        <v/>
      </c>
      <c r="AJ1588" s="148" t="str">
        <f t="shared" si="288"/>
        <v/>
      </c>
      <c r="AK1588" s="148" t="str">
        <f t="shared" si="289"/>
        <v/>
      </c>
      <c r="AL1588" s="147" t="str">
        <f t="shared" si="290"/>
        <v/>
      </c>
      <c r="AM1588" s="147" t="str">
        <f t="shared" si="291"/>
        <v/>
      </c>
      <c r="AN1588" s="147" t="str">
        <f t="shared" si="292"/>
        <v/>
      </c>
      <c r="AO1588" s="118"/>
    </row>
    <row r="1589" spans="1:41">
      <c r="A1589" s="118"/>
      <c r="B1589" s="118"/>
      <c r="C1589" s="118"/>
      <c r="D1589" s="118"/>
      <c r="E1589" s="118"/>
      <c r="F1589" s="118"/>
      <c r="G1589" s="118"/>
      <c r="H1589" s="118"/>
      <c r="I1589" s="118"/>
      <c r="J1589" s="118"/>
      <c r="K1589" s="118"/>
      <c r="L1589" s="118"/>
      <c r="M1589" s="118"/>
      <c r="N1589" s="118"/>
      <c r="O1589" s="143" t="str">
        <f>IF(H1589="","",(S1589/S1589)&amp;":"&amp;ROUND(AH1589/S1589,2))</f>
        <v/>
      </c>
      <c r="P1589" s="118"/>
      <c r="Q1589" s="118"/>
      <c r="R1589" s="143" t="str">
        <f>IF(H1589="","",(S1589/S1589)&amp;":"&amp;ROUND(AI1589/S1589,2))</f>
        <v/>
      </c>
      <c r="S1589" s="144" t="str">
        <f t="shared" si="293"/>
        <v/>
      </c>
      <c r="T1589" s="145" t="str">
        <f t="shared" si="294"/>
        <v/>
      </c>
      <c r="U1589" s="118"/>
      <c r="V1589" s="145" t="str">
        <f t="shared" si="295"/>
        <v/>
      </c>
      <c r="W1589" s="144" t="str">
        <f t="shared" si="296"/>
        <v/>
      </c>
      <c r="X1589" s="146" t="str">
        <f>IF(C1589="","",IF(OR(C1589="Trade",C1589="Multi Position"),(X1588+V1589),IF(C1589="Deposit",(X1588+AE1589),IF(C1589="Withdrawal",(X1588-AE1589)))))</f>
        <v/>
      </c>
      <c r="Y1589" s="145" t="str">
        <f t="shared" si="297"/>
        <v/>
      </c>
      <c r="Z1589" s="118"/>
      <c r="AA1589" s="118"/>
      <c r="AB1589" s="118"/>
      <c r="AC1589" s="118"/>
      <c r="AD1589" s="118"/>
      <c r="AE1589" s="139"/>
      <c r="AF1589" s="118"/>
      <c r="AG1589" s="118"/>
      <c r="AH1589" s="147" t="str">
        <f t="shared" si="298"/>
        <v/>
      </c>
      <c r="AI1589" s="147" t="str">
        <f t="shared" si="299"/>
        <v/>
      </c>
      <c r="AJ1589" s="148" t="str">
        <f t="shared" si="288"/>
        <v/>
      </c>
      <c r="AK1589" s="148" t="str">
        <f t="shared" si="289"/>
        <v/>
      </c>
      <c r="AL1589" s="147" t="str">
        <f t="shared" si="290"/>
        <v/>
      </c>
      <c r="AM1589" s="147" t="str">
        <f t="shared" si="291"/>
        <v/>
      </c>
      <c r="AN1589" s="147" t="str">
        <f t="shared" si="292"/>
        <v/>
      </c>
      <c r="AO1589" s="118"/>
    </row>
    <row r="1590" spans="1:41">
      <c r="A1590" s="118"/>
      <c r="B1590" s="118"/>
      <c r="C1590" s="118"/>
      <c r="D1590" s="118"/>
      <c r="E1590" s="118"/>
      <c r="F1590" s="118"/>
      <c r="G1590" s="118"/>
      <c r="H1590" s="118"/>
      <c r="I1590" s="118"/>
      <c r="J1590" s="118"/>
      <c r="K1590" s="118"/>
      <c r="L1590" s="118"/>
      <c r="M1590" s="118"/>
      <c r="N1590" s="118"/>
      <c r="O1590" s="143" t="str">
        <f>IF(H1590="","",(S1590/S1590)&amp;":"&amp;ROUND(AH1590/S1590,2))</f>
        <v/>
      </c>
      <c r="P1590" s="118"/>
      <c r="Q1590" s="118"/>
      <c r="R1590" s="143" t="str">
        <f>IF(H1590="","",(S1590/S1590)&amp;":"&amp;ROUND(AI1590/S1590,2))</f>
        <v/>
      </c>
      <c r="S1590" s="144" t="str">
        <f t="shared" si="293"/>
        <v/>
      </c>
      <c r="T1590" s="145" t="str">
        <f t="shared" si="294"/>
        <v/>
      </c>
      <c r="U1590" s="118"/>
      <c r="V1590" s="145" t="str">
        <f t="shared" si="295"/>
        <v/>
      </c>
      <c r="W1590" s="144" t="str">
        <f t="shared" si="296"/>
        <v/>
      </c>
      <c r="X1590" s="146" t="str">
        <f>IF(C1590="","",IF(OR(C1590="Trade",C1590="Multi Position"),(X1589+V1590),IF(C1590="Deposit",(X1589+AE1590),IF(C1590="Withdrawal",(X1589-AE1590)))))</f>
        <v/>
      </c>
      <c r="Y1590" s="145" t="str">
        <f t="shared" si="297"/>
        <v/>
      </c>
      <c r="Z1590" s="118"/>
      <c r="AA1590" s="118"/>
      <c r="AB1590" s="118"/>
      <c r="AC1590" s="118"/>
      <c r="AD1590" s="118"/>
      <c r="AE1590" s="139"/>
      <c r="AF1590" s="118"/>
      <c r="AG1590" s="118"/>
      <c r="AH1590" s="147" t="str">
        <f t="shared" si="298"/>
        <v/>
      </c>
      <c r="AI1590" s="147" t="str">
        <f t="shared" si="299"/>
        <v/>
      </c>
      <c r="AJ1590" s="148" t="str">
        <f t="shared" si="288"/>
        <v/>
      </c>
      <c r="AK1590" s="148" t="str">
        <f t="shared" si="289"/>
        <v/>
      </c>
      <c r="AL1590" s="147" t="str">
        <f t="shared" si="290"/>
        <v/>
      </c>
      <c r="AM1590" s="147" t="str">
        <f t="shared" si="291"/>
        <v/>
      </c>
      <c r="AN1590" s="147" t="str">
        <f t="shared" si="292"/>
        <v/>
      </c>
      <c r="AO1590" s="118"/>
    </row>
    <row r="1591" spans="1:41">
      <c r="A1591" s="118"/>
      <c r="B1591" s="118"/>
      <c r="C1591" s="118"/>
      <c r="D1591" s="118"/>
      <c r="E1591" s="118"/>
      <c r="F1591" s="118"/>
      <c r="G1591" s="118"/>
      <c r="H1591" s="118"/>
      <c r="I1591" s="118"/>
      <c r="J1591" s="118"/>
      <c r="K1591" s="118"/>
      <c r="L1591" s="118"/>
      <c r="M1591" s="118"/>
      <c r="N1591" s="118"/>
      <c r="O1591" s="143" t="str">
        <f>IF(H1591="","",(S1591/S1591)&amp;":"&amp;ROUND(AH1591/S1591,2))</f>
        <v/>
      </c>
      <c r="P1591" s="118"/>
      <c r="Q1591" s="118"/>
      <c r="R1591" s="143" t="str">
        <f>IF(H1591="","",(S1591/S1591)&amp;":"&amp;ROUND(AI1591/S1591,2))</f>
        <v/>
      </c>
      <c r="S1591" s="144" t="str">
        <f t="shared" si="293"/>
        <v/>
      </c>
      <c r="T1591" s="145" t="str">
        <f t="shared" si="294"/>
        <v/>
      </c>
      <c r="U1591" s="118"/>
      <c r="V1591" s="145" t="str">
        <f t="shared" si="295"/>
        <v/>
      </c>
      <c r="W1591" s="144" t="str">
        <f t="shared" si="296"/>
        <v/>
      </c>
      <c r="X1591" s="146" t="str">
        <f>IF(C1591="","",IF(OR(C1591="Trade",C1591="Multi Position"),(X1590+V1591),IF(C1591="Deposit",(X1590+AE1591),IF(C1591="Withdrawal",(X1590-AE1591)))))</f>
        <v/>
      </c>
      <c r="Y1591" s="145" t="str">
        <f t="shared" si="297"/>
        <v/>
      </c>
      <c r="Z1591" s="118"/>
      <c r="AA1591" s="118"/>
      <c r="AB1591" s="118"/>
      <c r="AC1591" s="118"/>
      <c r="AD1591" s="118"/>
      <c r="AE1591" s="139"/>
      <c r="AF1591" s="118"/>
      <c r="AG1591" s="118"/>
      <c r="AH1591" s="147" t="str">
        <f t="shared" si="298"/>
        <v/>
      </c>
      <c r="AI1591" s="147" t="str">
        <f t="shared" si="299"/>
        <v/>
      </c>
      <c r="AJ1591" s="148" t="str">
        <f t="shared" si="288"/>
        <v/>
      </c>
      <c r="AK1591" s="148" t="str">
        <f t="shared" si="289"/>
        <v/>
      </c>
      <c r="AL1591" s="147" t="str">
        <f t="shared" si="290"/>
        <v/>
      </c>
      <c r="AM1591" s="147" t="str">
        <f t="shared" si="291"/>
        <v/>
      </c>
      <c r="AN1591" s="147" t="str">
        <f t="shared" si="292"/>
        <v/>
      </c>
      <c r="AO1591" s="118"/>
    </row>
    <row r="1592" spans="1:41">
      <c r="A1592" s="118"/>
      <c r="B1592" s="118"/>
      <c r="C1592" s="118"/>
      <c r="D1592" s="118"/>
      <c r="E1592" s="118"/>
      <c r="F1592" s="118"/>
      <c r="G1592" s="118"/>
      <c r="H1592" s="118"/>
      <c r="I1592" s="118"/>
      <c r="J1592" s="118"/>
      <c r="K1592" s="118"/>
      <c r="L1592" s="118"/>
      <c r="M1592" s="118"/>
      <c r="N1592" s="118"/>
      <c r="O1592" s="143" t="str">
        <f>IF(H1592="","",(S1592/S1592)&amp;":"&amp;ROUND(AH1592/S1592,2))</f>
        <v/>
      </c>
      <c r="P1592" s="118"/>
      <c r="Q1592" s="118"/>
      <c r="R1592" s="143" t="str">
        <f>IF(H1592="","",(S1592/S1592)&amp;":"&amp;ROUND(AI1592/S1592,2))</f>
        <v/>
      </c>
      <c r="S1592" s="144" t="str">
        <f t="shared" si="293"/>
        <v/>
      </c>
      <c r="T1592" s="145" t="str">
        <f t="shared" si="294"/>
        <v/>
      </c>
      <c r="U1592" s="118"/>
      <c r="V1592" s="145" t="str">
        <f t="shared" si="295"/>
        <v/>
      </c>
      <c r="W1592" s="144" t="str">
        <f t="shared" si="296"/>
        <v/>
      </c>
      <c r="X1592" s="146" t="str">
        <f>IF(C1592="","",IF(OR(C1592="Trade",C1592="Multi Position"),(X1591+V1592),IF(C1592="Deposit",(X1591+AE1592),IF(C1592="Withdrawal",(X1591-AE1592)))))</f>
        <v/>
      </c>
      <c r="Y1592" s="145" t="str">
        <f t="shared" si="297"/>
        <v/>
      </c>
      <c r="Z1592" s="118"/>
      <c r="AA1592" s="118"/>
      <c r="AB1592" s="118"/>
      <c r="AC1592" s="118"/>
      <c r="AD1592" s="118"/>
      <c r="AE1592" s="139"/>
      <c r="AF1592" s="118"/>
      <c r="AG1592" s="118"/>
      <c r="AH1592" s="147" t="str">
        <f t="shared" si="298"/>
        <v/>
      </c>
      <c r="AI1592" s="147" t="str">
        <f t="shared" si="299"/>
        <v/>
      </c>
      <c r="AJ1592" s="148" t="str">
        <f t="shared" si="288"/>
        <v/>
      </c>
      <c r="AK1592" s="148" t="str">
        <f t="shared" si="289"/>
        <v/>
      </c>
      <c r="AL1592" s="147" t="str">
        <f t="shared" si="290"/>
        <v/>
      </c>
      <c r="AM1592" s="147" t="str">
        <f t="shared" si="291"/>
        <v/>
      </c>
      <c r="AN1592" s="147" t="str">
        <f t="shared" si="292"/>
        <v/>
      </c>
      <c r="AO1592" s="118"/>
    </row>
    <row r="1593" spans="1:41">
      <c r="A1593" s="118"/>
      <c r="B1593" s="118"/>
      <c r="C1593" s="118"/>
      <c r="D1593" s="118"/>
      <c r="E1593" s="118"/>
      <c r="F1593" s="118"/>
      <c r="G1593" s="118"/>
      <c r="H1593" s="118"/>
      <c r="I1593" s="118"/>
      <c r="J1593" s="118"/>
      <c r="K1593" s="118"/>
      <c r="L1593" s="118"/>
      <c r="M1593" s="118"/>
      <c r="N1593" s="118"/>
      <c r="O1593" s="143" t="str">
        <f>IF(H1593="","",(S1593/S1593)&amp;":"&amp;ROUND(AH1593/S1593,2))</f>
        <v/>
      </c>
      <c r="P1593" s="118"/>
      <c r="Q1593" s="118"/>
      <c r="R1593" s="143" t="str">
        <f>IF(H1593="","",(S1593/S1593)&amp;":"&amp;ROUND(AI1593/S1593,2))</f>
        <v/>
      </c>
      <c r="S1593" s="144" t="str">
        <f t="shared" si="293"/>
        <v/>
      </c>
      <c r="T1593" s="145" t="str">
        <f t="shared" si="294"/>
        <v/>
      </c>
      <c r="U1593" s="118"/>
      <c r="V1593" s="145" t="str">
        <f t="shared" si="295"/>
        <v/>
      </c>
      <c r="W1593" s="144" t="str">
        <f t="shared" si="296"/>
        <v/>
      </c>
      <c r="X1593" s="146" t="str">
        <f>IF(C1593="","",IF(OR(C1593="Trade",C1593="Multi Position"),(X1592+V1593),IF(C1593="Deposit",(X1592+AE1593),IF(C1593="Withdrawal",(X1592-AE1593)))))</f>
        <v/>
      </c>
      <c r="Y1593" s="145" t="str">
        <f t="shared" si="297"/>
        <v/>
      </c>
      <c r="Z1593" s="118"/>
      <c r="AA1593" s="118"/>
      <c r="AB1593" s="118"/>
      <c r="AC1593" s="118"/>
      <c r="AD1593" s="118"/>
      <c r="AE1593" s="139"/>
      <c r="AF1593" s="118"/>
      <c r="AG1593" s="118"/>
      <c r="AH1593" s="147" t="str">
        <f t="shared" si="298"/>
        <v/>
      </c>
      <c r="AI1593" s="147" t="str">
        <f t="shared" si="299"/>
        <v/>
      </c>
      <c r="AJ1593" s="148" t="str">
        <f t="shared" si="288"/>
        <v/>
      </c>
      <c r="AK1593" s="148" t="str">
        <f t="shared" si="289"/>
        <v/>
      </c>
      <c r="AL1593" s="147" t="str">
        <f t="shared" si="290"/>
        <v/>
      </c>
      <c r="AM1593" s="147" t="str">
        <f t="shared" si="291"/>
        <v/>
      </c>
      <c r="AN1593" s="147" t="str">
        <f t="shared" si="292"/>
        <v/>
      </c>
      <c r="AO1593" s="118"/>
    </row>
    <row r="1594" spans="1:41">
      <c r="A1594" s="118"/>
      <c r="B1594" s="118"/>
      <c r="C1594" s="118"/>
      <c r="D1594" s="118"/>
      <c r="E1594" s="118"/>
      <c r="F1594" s="118"/>
      <c r="G1594" s="118"/>
      <c r="H1594" s="118"/>
      <c r="I1594" s="118"/>
      <c r="J1594" s="118"/>
      <c r="K1594" s="118"/>
      <c r="L1594" s="118"/>
      <c r="M1594" s="118"/>
      <c r="N1594" s="118"/>
      <c r="O1594" s="143" t="str">
        <f>IF(H1594="","",(S1594/S1594)&amp;":"&amp;ROUND(AH1594/S1594,2))</f>
        <v/>
      </c>
      <c r="P1594" s="118"/>
      <c r="Q1594" s="118"/>
      <c r="R1594" s="143" t="str">
        <f>IF(H1594="","",(S1594/S1594)&amp;":"&amp;ROUND(AI1594/S1594,2))</f>
        <v/>
      </c>
      <c r="S1594" s="144" t="str">
        <f t="shared" si="293"/>
        <v/>
      </c>
      <c r="T1594" s="145" t="str">
        <f t="shared" si="294"/>
        <v/>
      </c>
      <c r="U1594" s="118"/>
      <c r="V1594" s="145" t="str">
        <f t="shared" si="295"/>
        <v/>
      </c>
      <c r="W1594" s="144" t="str">
        <f t="shared" si="296"/>
        <v/>
      </c>
      <c r="X1594" s="146" t="str">
        <f>IF(C1594="","",IF(OR(C1594="Trade",C1594="Multi Position"),(X1593+V1594),IF(C1594="Deposit",(X1593+AE1594),IF(C1594="Withdrawal",(X1593-AE1594)))))</f>
        <v/>
      </c>
      <c r="Y1594" s="145" t="str">
        <f t="shared" si="297"/>
        <v/>
      </c>
      <c r="Z1594" s="118"/>
      <c r="AA1594" s="118"/>
      <c r="AB1594" s="118"/>
      <c r="AC1594" s="118"/>
      <c r="AD1594" s="118"/>
      <c r="AE1594" s="139"/>
      <c r="AF1594" s="118"/>
      <c r="AG1594" s="118"/>
      <c r="AH1594" s="147" t="str">
        <f t="shared" si="298"/>
        <v/>
      </c>
      <c r="AI1594" s="147" t="str">
        <f t="shared" si="299"/>
        <v/>
      </c>
      <c r="AJ1594" s="148" t="str">
        <f t="shared" si="288"/>
        <v/>
      </c>
      <c r="AK1594" s="148" t="str">
        <f t="shared" si="289"/>
        <v/>
      </c>
      <c r="AL1594" s="147" t="str">
        <f t="shared" si="290"/>
        <v/>
      </c>
      <c r="AM1594" s="147" t="str">
        <f t="shared" si="291"/>
        <v/>
      </c>
      <c r="AN1594" s="147" t="str">
        <f t="shared" si="292"/>
        <v/>
      </c>
      <c r="AO1594" s="118"/>
    </row>
    <row r="1595" spans="1:41">
      <c r="A1595" s="118"/>
      <c r="B1595" s="118"/>
      <c r="C1595" s="118"/>
      <c r="D1595" s="118"/>
      <c r="E1595" s="118"/>
      <c r="F1595" s="118"/>
      <c r="G1595" s="118"/>
      <c r="H1595" s="118"/>
      <c r="I1595" s="118"/>
      <c r="J1595" s="118"/>
      <c r="K1595" s="118"/>
      <c r="L1595" s="118"/>
      <c r="M1595" s="118"/>
      <c r="N1595" s="118"/>
      <c r="O1595" s="143" t="str">
        <f>IF(H1595="","",(S1595/S1595)&amp;":"&amp;ROUND(AH1595/S1595,2))</f>
        <v/>
      </c>
      <c r="P1595" s="118"/>
      <c r="Q1595" s="118"/>
      <c r="R1595" s="143" t="str">
        <f>IF(H1595="","",(S1595/S1595)&amp;":"&amp;ROUND(AI1595/S1595,2))</f>
        <v/>
      </c>
      <c r="S1595" s="144" t="str">
        <f t="shared" si="293"/>
        <v/>
      </c>
      <c r="T1595" s="145" t="str">
        <f t="shared" si="294"/>
        <v/>
      </c>
      <c r="U1595" s="118"/>
      <c r="V1595" s="145" t="str">
        <f t="shared" si="295"/>
        <v/>
      </c>
      <c r="W1595" s="144" t="str">
        <f t="shared" si="296"/>
        <v/>
      </c>
      <c r="X1595" s="146" t="str">
        <f>IF(C1595="","",IF(OR(C1595="Trade",C1595="Multi Position"),(X1594+V1595),IF(C1595="Deposit",(X1594+AE1595),IF(C1595="Withdrawal",(X1594-AE1595)))))</f>
        <v/>
      </c>
      <c r="Y1595" s="145" t="str">
        <f t="shared" si="297"/>
        <v/>
      </c>
      <c r="Z1595" s="118"/>
      <c r="AA1595" s="118"/>
      <c r="AB1595" s="118"/>
      <c r="AC1595" s="118"/>
      <c r="AD1595" s="118"/>
      <c r="AE1595" s="139"/>
      <c r="AF1595" s="118"/>
      <c r="AG1595" s="118"/>
      <c r="AH1595" s="147" t="str">
        <f t="shared" si="298"/>
        <v/>
      </c>
      <c r="AI1595" s="147" t="str">
        <f t="shared" si="299"/>
        <v/>
      </c>
      <c r="AJ1595" s="148" t="str">
        <f t="shared" si="288"/>
        <v/>
      </c>
      <c r="AK1595" s="148" t="str">
        <f t="shared" si="289"/>
        <v/>
      </c>
      <c r="AL1595" s="147" t="str">
        <f t="shared" si="290"/>
        <v/>
      </c>
      <c r="AM1595" s="147" t="str">
        <f t="shared" si="291"/>
        <v/>
      </c>
      <c r="AN1595" s="147" t="str">
        <f t="shared" si="292"/>
        <v/>
      </c>
      <c r="AO1595" s="118"/>
    </row>
    <row r="1596" spans="1:41">
      <c r="A1596" s="118"/>
      <c r="B1596" s="118"/>
      <c r="C1596" s="118"/>
      <c r="D1596" s="118"/>
      <c r="E1596" s="118"/>
      <c r="F1596" s="118"/>
      <c r="G1596" s="118"/>
      <c r="H1596" s="118"/>
      <c r="I1596" s="118"/>
      <c r="J1596" s="118"/>
      <c r="K1596" s="118"/>
      <c r="L1596" s="118"/>
      <c r="M1596" s="118"/>
      <c r="N1596" s="118"/>
      <c r="O1596" s="143" t="str">
        <f>IF(H1596="","",(S1596/S1596)&amp;":"&amp;ROUND(AH1596/S1596,2))</f>
        <v/>
      </c>
      <c r="P1596" s="118"/>
      <c r="Q1596" s="118"/>
      <c r="R1596" s="143" t="str">
        <f>IF(H1596="","",(S1596/S1596)&amp;":"&amp;ROUND(AI1596/S1596,2))</f>
        <v/>
      </c>
      <c r="S1596" s="144" t="str">
        <f t="shared" si="293"/>
        <v/>
      </c>
      <c r="T1596" s="145" t="str">
        <f t="shared" si="294"/>
        <v/>
      </c>
      <c r="U1596" s="118"/>
      <c r="V1596" s="145" t="str">
        <f t="shared" si="295"/>
        <v/>
      </c>
      <c r="W1596" s="144" t="str">
        <f t="shared" si="296"/>
        <v/>
      </c>
      <c r="X1596" s="146" t="str">
        <f>IF(C1596="","",IF(OR(C1596="Trade",C1596="Multi Position"),(X1595+V1596),IF(C1596="Deposit",(X1595+AE1596),IF(C1596="Withdrawal",(X1595-AE1596)))))</f>
        <v/>
      </c>
      <c r="Y1596" s="145" t="str">
        <f t="shared" si="297"/>
        <v/>
      </c>
      <c r="Z1596" s="118"/>
      <c r="AA1596" s="118"/>
      <c r="AB1596" s="118"/>
      <c r="AC1596" s="118"/>
      <c r="AD1596" s="118"/>
      <c r="AE1596" s="139"/>
      <c r="AF1596" s="118"/>
      <c r="AG1596" s="118"/>
      <c r="AH1596" s="147" t="str">
        <f t="shared" si="298"/>
        <v/>
      </c>
      <c r="AI1596" s="147" t="str">
        <f t="shared" si="299"/>
        <v/>
      </c>
      <c r="AJ1596" s="148" t="str">
        <f t="shared" si="288"/>
        <v/>
      </c>
      <c r="AK1596" s="148" t="str">
        <f t="shared" si="289"/>
        <v/>
      </c>
      <c r="AL1596" s="147" t="str">
        <f t="shared" si="290"/>
        <v/>
      </c>
      <c r="AM1596" s="147" t="str">
        <f t="shared" si="291"/>
        <v/>
      </c>
      <c r="AN1596" s="147" t="str">
        <f t="shared" si="292"/>
        <v/>
      </c>
      <c r="AO1596" s="118"/>
    </row>
    <row r="1597" spans="1:41">
      <c r="A1597" s="118"/>
      <c r="B1597" s="118"/>
      <c r="C1597" s="118"/>
      <c r="D1597" s="118"/>
      <c r="E1597" s="118"/>
      <c r="F1597" s="118"/>
      <c r="G1597" s="118"/>
      <c r="H1597" s="118"/>
      <c r="I1597" s="118"/>
      <c r="J1597" s="118"/>
      <c r="K1597" s="118"/>
      <c r="L1597" s="118"/>
      <c r="M1597" s="118"/>
      <c r="N1597" s="118"/>
      <c r="O1597" s="143" t="str">
        <f>IF(H1597="","",(S1597/S1597)&amp;":"&amp;ROUND(AH1597/S1597,2))</f>
        <v/>
      </c>
      <c r="P1597" s="118"/>
      <c r="Q1597" s="118"/>
      <c r="R1597" s="143" t="str">
        <f>IF(H1597="","",(S1597/S1597)&amp;":"&amp;ROUND(AI1597/S1597,2))</f>
        <v/>
      </c>
      <c r="S1597" s="144" t="str">
        <f t="shared" si="293"/>
        <v/>
      </c>
      <c r="T1597" s="145" t="str">
        <f t="shared" si="294"/>
        <v/>
      </c>
      <c r="U1597" s="118"/>
      <c r="V1597" s="145" t="str">
        <f t="shared" si="295"/>
        <v/>
      </c>
      <c r="W1597" s="144" t="str">
        <f t="shared" si="296"/>
        <v/>
      </c>
      <c r="X1597" s="146" t="str">
        <f>IF(C1597="","",IF(OR(C1597="Trade",C1597="Multi Position"),(X1596+V1597),IF(C1597="Deposit",(X1596+AE1597),IF(C1597="Withdrawal",(X1596-AE1597)))))</f>
        <v/>
      </c>
      <c r="Y1597" s="145" t="str">
        <f t="shared" si="297"/>
        <v/>
      </c>
      <c r="Z1597" s="118"/>
      <c r="AA1597" s="118"/>
      <c r="AB1597" s="118"/>
      <c r="AC1597" s="118"/>
      <c r="AD1597" s="118"/>
      <c r="AE1597" s="139"/>
      <c r="AF1597" s="118"/>
      <c r="AG1597" s="118"/>
      <c r="AH1597" s="147" t="str">
        <f t="shared" si="298"/>
        <v/>
      </c>
      <c r="AI1597" s="147" t="str">
        <f t="shared" si="299"/>
        <v/>
      </c>
      <c r="AJ1597" s="148" t="str">
        <f t="shared" si="288"/>
        <v/>
      </c>
      <c r="AK1597" s="148" t="str">
        <f t="shared" si="289"/>
        <v/>
      </c>
      <c r="AL1597" s="147" t="str">
        <f t="shared" si="290"/>
        <v/>
      </c>
      <c r="AM1597" s="147" t="str">
        <f t="shared" si="291"/>
        <v/>
      </c>
      <c r="AN1597" s="147" t="str">
        <f t="shared" si="292"/>
        <v/>
      </c>
      <c r="AO1597" s="118"/>
    </row>
    <row r="1598" spans="1:41">
      <c r="A1598" s="118"/>
      <c r="B1598" s="118"/>
      <c r="C1598" s="118"/>
      <c r="D1598" s="118"/>
      <c r="E1598" s="118"/>
      <c r="F1598" s="118"/>
      <c r="G1598" s="118"/>
      <c r="H1598" s="118"/>
      <c r="I1598" s="118"/>
      <c r="J1598" s="118"/>
      <c r="K1598" s="118"/>
      <c r="L1598" s="118"/>
      <c r="M1598" s="118"/>
      <c r="N1598" s="118"/>
      <c r="O1598" s="143" t="str">
        <f>IF(H1598="","",(S1598/S1598)&amp;":"&amp;ROUND(AH1598/S1598,2))</f>
        <v/>
      </c>
      <c r="P1598" s="118"/>
      <c r="Q1598" s="118"/>
      <c r="R1598" s="143" t="str">
        <f>IF(H1598="","",(S1598/S1598)&amp;":"&amp;ROUND(AI1598/S1598,2))</f>
        <v/>
      </c>
      <c r="S1598" s="144" t="str">
        <f t="shared" si="293"/>
        <v/>
      </c>
      <c r="T1598" s="145" t="str">
        <f t="shared" si="294"/>
        <v/>
      </c>
      <c r="U1598" s="118"/>
      <c r="V1598" s="145" t="str">
        <f t="shared" si="295"/>
        <v/>
      </c>
      <c r="W1598" s="144" t="str">
        <f t="shared" si="296"/>
        <v/>
      </c>
      <c r="X1598" s="146" t="str">
        <f>IF(C1598="","",IF(OR(C1598="Trade",C1598="Multi Position"),(X1597+V1598),IF(C1598="Deposit",(X1597+AE1598),IF(C1598="Withdrawal",(X1597-AE1598)))))</f>
        <v/>
      </c>
      <c r="Y1598" s="145" t="str">
        <f t="shared" si="297"/>
        <v/>
      </c>
      <c r="Z1598" s="118"/>
      <c r="AA1598" s="118"/>
      <c r="AB1598" s="118"/>
      <c r="AC1598" s="118"/>
      <c r="AD1598" s="118"/>
      <c r="AE1598" s="139"/>
      <c r="AF1598" s="118"/>
      <c r="AG1598" s="118"/>
      <c r="AH1598" s="147" t="str">
        <f t="shared" si="298"/>
        <v/>
      </c>
      <c r="AI1598" s="147" t="str">
        <f t="shared" si="299"/>
        <v/>
      </c>
      <c r="AJ1598" s="148" t="str">
        <f t="shared" si="288"/>
        <v/>
      </c>
      <c r="AK1598" s="148" t="str">
        <f t="shared" si="289"/>
        <v/>
      </c>
      <c r="AL1598" s="147" t="str">
        <f t="shared" si="290"/>
        <v/>
      </c>
      <c r="AM1598" s="147" t="str">
        <f t="shared" si="291"/>
        <v/>
      </c>
      <c r="AN1598" s="147" t="str">
        <f t="shared" si="292"/>
        <v/>
      </c>
      <c r="AO1598" s="118"/>
    </row>
    <row r="1599" spans="1:41">
      <c r="A1599" s="118"/>
      <c r="B1599" s="118"/>
      <c r="C1599" s="118"/>
      <c r="D1599" s="118"/>
      <c r="E1599" s="118"/>
      <c r="F1599" s="118"/>
      <c r="G1599" s="118"/>
      <c r="H1599" s="118"/>
      <c r="I1599" s="118"/>
      <c r="J1599" s="118"/>
      <c r="K1599" s="118"/>
      <c r="L1599" s="118"/>
      <c r="M1599" s="118"/>
      <c r="N1599" s="118"/>
      <c r="O1599" s="143" t="str">
        <f>IF(H1599="","",(S1599/S1599)&amp;":"&amp;ROUND(AH1599/S1599,2))</f>
        <v/>
      </c>
      <c r="P1599" s="118"/>
      <c r="Q1599" s="118"/>
      <c r="R1599" s="143" t="str">
        <f>IF(H1599="","",(S1599/S1599)&amp;":"&amp;ROUND(AI1599/S1599,2))</f>
        <v/>
      </c>
      <c r="S1599" s="144" t="str">
        <f t="shared" si="293"/>
        <v/>
      </c>
      <c r="T1599" s="145" t="str">
        <f t="shared" si="294"/>
        <v/>
      </c>
      <c r="U1599" s="118"/>
      <c r="V1599" s="145" t="str">
        <f t="shared" si="295"/>
        <v/>
      </c>
      <c r="W1599" s="144" t="str">
        <f t="shared" si="296"/>
        <v/>
      </c>
      <c r="X1599" s="146" t="str">
        <f>IF(C1599="","",IF(OR(C1599="Trade",C1599="Multi Position"),(X1598+V1599),IF(C1599="Deposit",(X1598+AE1599),IF(C1599="Withdrawal",(X1598-AE1599)))))</f>
        <v/>
      </c>
      <c r="Y1599" s="145" t="str">
        <f t="shared" si="297"/>
        <v/>
      </c>
      <c r="Z1599" s="118"/>
      <c r="AA1599" s="118"/>
      <c r="AB1599" s="118"/>
      <c r="AC1599" s="118"/>
      <c r="AD1599" s="118"/>
      <c r="AE1599" s="139"/>
      <c r="AF1599" s="118"/>
      <c r="AG1599" s="118"/>
      <c r="AH1599" s="147" t="str">
        <f t="shared" si="298"/>
        <v/>
      </c>
      <c r="AI1599" s="147" t="str">
        <f t="shared" si="299"/>
        <v/>
      </c>
      <c r="AJ1599" s="148" t="str">
        <f t="shared" si="288"/>
        <v/>
      </c>
      <c r="AK1599" s="148" t="str">
        <f t="shared" si="289"/>
        <v/>
      </c>
      <c r="AL1599" s="147" t="str">
        <f t="shared" si="290"/>
        <v/>
      </c>
      <c r="AM1599" s="147" t="str">
        <f t="shared" si="291"/>
        <v/>
      </c>
      <c r="AN1599" s="147" t="str">
        <f t="shared" si="292"/>
        <v/>
      </c>
      <c r="AO1599" s="118"/>
    </row>
    <row r="1600" spans="1:41">
      <c r="A1600" s="118"/>
      <c r="B1600" s="118"/>
      <c r="C1600" s="118"/>
      <c r="D1600" s="118"/>
      <c r="E1600" s="118"/>
      <c r="F1600" s="118"/>
      <c r="G1600" s="118"/>
      <c r="H1600" s="118"/>
      <c r="I1600" s="118"/>
      <c r="J1600" s="118"/>
      <c r="K1600" s="118"/>
      <c r="L1600" s="118"/>
      <c r="M1600" s="118"/>
      <c r="N1600" s="118"/>
      <c r="O1600" s="143" t="str">
        <f>IF(H1600="","",(S1600/S1600)&amp;":"&amp;ROUND(AH1600/S1600,2))</f>
        <v/>
      </c>
      <c r="P1600" s="118"/>
      <c r="Q1600" s="118"/>
      <c r="R1600" s="143" t="str">
        <f>IF(H1600="","",(S1600/S1600)&amp;":"&amp;ROUND(AI1600/S1600,2))</f>
        <v/>
      </c>
      <c r="S1600" s="144" t="str">
        <f t="shared" si="293"/>
        <v/>
      </c>
      <c r="T1600" s="145" t="str">
        <f t="shared" si="294"/>
        <v/>
      </c>
      <c r="U1600" s="118"/>
      <c r="V1600" s="145" t="str">
        <f t="shared" si="295"/>
        <v/>
      </c>
      <c r="W1600" s="144" t="str">
        <f t="shared" si="296"/>
        <v/>
      </c>
      <c r="X1600" s="146" t="str">
        <f>IF(C1600="","",IF(OR(C1600="Trade",C1600="Multi Position"),(X1599+V1600),IF(C1600="Deposit",(X1599+AE1600),IF(C1600="Withdrawal",(X1599-AE1600)))))</f>
        <v/>
      </c>
      <c r="Y1600" s="145" t="str">
        <f t="shared" si="297"/>
        <v/>
      </c>
      <c r="Z1600" s="118"/>
      <c r="AA1600" s="118"/>
      <c r="AB1600" s="118"/>
      <c r="AC1600" s="118"/>
      <c r="AD1600" s="118"/>
      <c r="AE1600" s="139"/>
      <c r="AF1600" s="118"/>
      <c r="AG1600" s="118"/>
      <c r="AH1600" s="147" t="str">
        <f t="shared" si="298"/>
        <v/>
      </c>
      <c r="AI1600" s="147" t="str">
        <f t="shared" si="299"/>
        <v/>
      </c>
      <c r="AJ1600" s="148" t="str">
        <f t="shared" si="288"/>
        <v/>
      </c>
      <c r="AK1600" s="148" t="str">
        <f t="shared" si="289"/>
        <v/>
      </c>
      <c r="AL1600" s="147" t="str">
        <f t="shared" si="290"/>
        <v/>
      </c>
      <c r="AM1600" s="147" t="str">
        <f t="shared" si="291"/>
        <v/>
      </c>
      <c r="AN1600" s="147" t="str">
        <f t="shared" si="292"/>
        <v/>
      </c>
      <c r="AO1600" s="118"/>
    </row>
    <row r="1601" spans="1:41">
      <c r="A1601" s="118"/>
      <c r="B1601" s="118"/>
      <c r="C1601" s="118"/>
      <c r="D1601" s="118"/>
      <c r="E1601" s="118"/>
      <c r="F1601" s="118"/>
      <c r="G1601" s="118"/>
      <c r="H1601" s="118"/>
      <c r="I1601" s="118"/>
      <c r="J1601" s="118"/>
      <c r="K1601" s="118"/>
      <c r="L1601" s="118"/>
      <c r="M1601" s="118"/>
      <c r="N1601" s="118"/>
      <c r="O1601" s="143" t="str">
        <f>IF(H1601="","",(S1601/S1601)&amp;":"&amp;ROUND(AH1601/S1601,2))</f>
        <v/>
      </c>
      <c r="P1601" s="118"/>
      <c r="Q1601" s="118"/>
      <c r="R1601" s="143" t="str">
        <f>IF(H1601="","",(S1601/S1601)&amp;":"&amp;ROUND(AI1601/S1601,2))</f>
        <v/>
      </c>
      <c r="S1601" s="144" t="str">
        <f t="shared" si="293"/>
        <v/>
      </c>
      <c r="T1601" s="145" t="str">
        <f t="shared" si="294"/>
        <v/>
      </c>
      <c r="U1601" s="118"/>
      <c r="V1601" s="145" t="str">
        <f t="shared" si="295"/>
        <v/>
      </c>
      <c r="W1601" s="144" t="str">
        <f t="shared" si="296"/>
        <v/>
      </c>
      <c r="X1601" s="146" t="str">
        <f>IF(C1601="","",IF(OR(C1601="Trade",C1601="Multi Position"),(X1600+V1601),IF(C1601="Deposit",(X1600+AE1601),IF(C1601="Withdrawal",(X1600-AE1601)))))</f>
        <v/>
      </c>
      <c r="Y1601" s="145" t="str">
        <f t="shared" si="297"/>
        <v/>
      </c>
      <c r="Z1601" s="118"/>
      <c r="AA1601" s="118"/>
      <c r="AB1601" s="118"/>
      <c r="AC1601" s="118"/>
      <c r="AD1601" s="118"/>
      <c r="AE1601" s="139"/>
      <c r="AF1601" s="118"/>
      <c r="AG1601" s="118"/>
      <c r="AH1601" s="147" t="str">
        <f t="shared" si="298"/>
        <v/>
      </c>
      <c r="AI1601" s="147" t="str">
        <f t="shared" si="299"/>
        <v/>
      </c>
      <c r="AJ1601" s="148" t="str">
        <f t="shared" si="288"/>
        <v/>
      </c>
      <c r="AK1601" s="148" t="str">
        <f t="shared" si="289"/>
        <v/>
      </c>
      <c r="AL1601" s="147" t="str">
        <f t="shared" si="290"/>
        <v/>
      </c>
      <c r="AM1601" s="147" t="str">
        <f t="shared" si="291"/>
        <v/>
      </c>
      <c r="AN1601" s="147" t="str">
        <f t="shared" si="292"/>
        <v/>
      </c>
      <c r="AO1601" s="118"/>
    </row>
    <row r="1602" spans="1:41">
      <c r="A1602" s="118"/>
      <c r="B1602" s="118"/>
      <c r="C1602" s="118"/>
      <c r="D1602" s="118"/>
      <c r="E1602" s="118"/>
      <c r="F1602" s="118"/>
      <c r="G1602" s="118"/>
      <c r="H1602" s="118"/>
      <c r="I1602" s="118"/>
      <c r="J1602" s="118"/>
      <c r="K1602" s="118"/>
      <c r="L1602" s="118"/>
      <c r="M1602" s="118"/>
      <c r="N1602" s="118"/>
      <c r="O1602" s="143" t="str">
        <f>IF(H1602="","",(S1602/S1602)&amp;":"&amp;ROUND(AH1602/S1602,2))</f>
        <v/>
      </c>
      <c r="P1602" s="118"/>
      <c r="Q1602" s="118"/>
      <c r="R1602" s="143" t="str">
        <f>IF(H1602="","",(S1602/S1602)&amp;":"&amp;ROUND(AI1602/S1602,2))</f>
        <v/>
      </c>
      <c r="S1602" s="144" t="str">
        <f t="shared" si="293"/>
        <v/>
      </c>
      <c r="T1602" s="145" t="str">
        <f t="shared" si="294"/>
        <v/>
      </c>
      <c r="U1602" s="118"/>
      <c r="V1602" s="145" t="str">
        <f t="shared" si="295"/>
        <v/>
      </c>
      <c r="W1602" s="144" t="str">
        <f t="shared" si="296"/>
        <v/>
      </c>
      <c r="X1602" s="146" t="str">
        <f>IF(C1602="","",IF(OR(C1602="Trade",C1602="Multi Position"),(X1601+V1602),IF(C1602="Deposit",(X1601+AE1602),IF(C1602="Withdrawal",(X1601-AE1602)))))</f>
        <v/>
      </c>
      <c r="Y1602" s="145" t="str">
        <f t="shared" si="297"/>
        <v/>
      </c>
      <c r="Z1602" s="118"/>
      <c r="AA1602" s="118"/>
      <c r="AB1602" s="118"/>
      <c r="AC1602" s="118"/>
      <c r="AD1602" s="118"/>
      <c r="AE1602" s="139"/>
      <c r="AF1602" s="118"/>
      <c r="AG1602" s="118"/>
      <c r="AH1602" s="147" t="str">
        <f t="shared" si="298"/>
        <v/>
      </c>
      <c r="AI1602" s="147" t="str">
        <f t="shared" si="299"/>
        <v/>
      </c>
      <c r="AJ1602" s="148" t="str">
        <f t="shared" si="288"/>
        <v/>
      </c>
      <c r="AK1602" s="148" t="str">
        <f t="shared" si="289"/>
        <v/>
      </c>
      <c r="AL1602" s="147" t="str">
        <f t="shared" si="290"/>
        <v/>
      </c>
      <c r="AM1602" s="147" t="str">
        <f t="shared" si="291"/>
        <v/>
      </c>
      <c r="AN1602" s="147" t="str">
        <f t="shared" si="292"/>
        <v/>
      </c>
      <c r="AO1602" s="118"/>
    </row>
    <row r="1603" spans="1:41">
      <c r="A1603" s="118"/>
      <c r="B1603" s="118"/>
      <c r="C1603" s="118"/>
      <c r="D1603" s="118"/>
      <c r="E1603" s="118"/>
      <c r="F1603" s="118"/>
      <c r="G1603" s="118"/>
      <c r="H1603" s="118"/>
      <c r="I1603" s="118"/>
      <c r="J1603" s="118"/>
      <c r="K1603" s="118"/>
      <c r="L1603" s="118"/>
      <c r="M1603" s="118"/>
      <c r="N1603" s="118"/>
      <c r="O1603" s="143" t="str">
        <f>IF(H1603="","",(S1603/S1603)&amp;":"&amp;ROUND(AH1603/S1603,2))</f>
        <v/>
      </c>
      <c r="P1603" s="118"/>
      <c r="Q1603" s="118"/>
      <c r="R1603" s="143" t="str">
        <f>IF(H1603="","",(S1603/S1603)&amp;":"&amp;ROUND(AI1603/S1603,2))</f>
        <v/>
      </c>
      <c r="S1603" s="144" t="str">
        <f t="shared" si="293"/>
        <v/>
      </c>
      <c r="T1603" s="145" t="str">
        <f t="shared" si="294"/>
        <v/>
      </c>
      <c r="U1603" s="118"/>
      <c r="V1603" s="145" t="str">
        <f t="shared" si="295"/>
        <v/>
      </c>
      <c r="W1603" s="144" t="str">
        <f t="shared" si="296"/>
        <v/>
      </c>
      <c r="X1603" s="146" t="str">
        <f>IF(C1603="","",IF(OR(C1603="Trade",C1603="Multi Position"),(X1602+V1603),IF(C1603="Deposit",(X1602+AE1603),IF(C1603="Withdrawal",(X1602-AE1603)))))</f>
        <v/>
      </c>
      <c r="Y1603" s="145" t="str">
        <f t="shared" si="297"/>
        <v/>
      </c>
      <c r="Z1603" s="118"/>
      <c r="AA1603" s="118"/>
      <c r="AB1603" s="118"/>
      <c r="AC1603" s="118"/>
      <c r="AD1603" s="118"/>
      <c r="AE1603" s="139"/>
      <c r="AF1603" s="118"/>
      <c r="AG1603" s="118"/>
      <c r="AH1603" s="147" t="str">
        <f t="shared" si="298"/>
        <v/>
      </c>
      <c r="AI1603" s="147" t="str">
        <f t="shared" si="299"/>
        <v/>
      </c>
      <c r="AJ1603" s="148" t="str">
        <f t="shared" si="288"/>
        <v/>
      </c>
      <c r="AK1603" s="148" t="str">
        <f t="shared" si="289"/>
        <v/>
      </c>
      <c r="AL1603" s="147" t="str">
        <f t="shared" si="290"/>
        <v/>
      </c>
      <c r="AM1603" s="147" t="str">
        <f t="shared" si="291"/>
        <v/>
      </c>
      <c r="AN1603" s="147" t="str">
        <f t="shared" si="292"/>
        <v/>
      </c>
      <c r="AO1603" s="118"/>
    </row>
    <row r="1604" spans="1:41">
      <c r="A1604" s="118"/>
      <c r="B1604" s="118"/>
      <c r="C1604" s="118"/>
      <c r="D1604" s="118"/>
      <c r="E1604" s="118"/>
      <c r="F1604" s="118"/>
      <c r="G1604" s="118"/>
      <c r="H1604" s="118"/>
      <c r="I1604" s="118"/>
      <c r="J1604" s="118"/>
      <c r="K1604" s="118"/>
      <c r="L1604" s="118"/>
      <c r="M1604" s="118"/>
      <c r="N1604" s="118"/>
      <c r="O1604" s="143" t="str">
        <f>IF(H1604="","",(S1604/S1604)&amp;":"&amp;ROUND(AH1604/S1604,2))</f>
        <v/>
      </c>
      <c r="P1604" s="118"/>
      <c r="Q1604" s="118"/>
      <c r="R1604" s="143" t="str">
        <f>IF(H1604="","",(S1604/S1604)&amp;":"&amp;ROUND(AI1604/S1604,2))</f>
        <v/>
      </c>
      <c r="S1604" s="144" t="str">
        <f t="shared" si="293"/>
        <v/>
      </c>
      <c r="T1604" s="145" t="str">
        <f t="shared" si="294"/>
        <v/>
      </c>
      <c r="U1604" s="118"/>
      <c r="V1604" s="145" t="str">
        <f t="shared" si="295"/>
        <v/>
      </c>
      <c r="W1604" s="144" t="str">
        <f t="shared" si="296"/>
        <v/>
      </c>
      <c r="X1604" s="146" t="str">
        <f>IF(C1604="","",IF(OR(C1604="Trade",C1604="Multi Position"),(X1603+V1604),IF(C1604="Deposit",(X1603+AE1604),IF(C1604="Withdrawal",(X1603-AE1604)))))</f>
        <v/>
      </c>
      <c r="Y1604" s="145" t="str">
        <f t="shared" si="297"/>
        <v/>
      </c>
      <c r="Z1604" s="118"/>
      <c r="AA1604" s="118"/>
      <c r="AB1604" s="118"/>
      <c r="AC1604" s="118"/>
      <c r="AD1604" s="118"/>
      <c r="AE1604" s="139"/>
      <c r="AF1604" s="118"/>
      <c r="AG1604" s="118"/>
      <c r="AH1604" s="147" t="str">
        <f t="shared" si="298"/>
        <v/>
      </c>
      <c r="AI1604" s="147" t="str">
        <f t="shared" si="299"/>
        <v/>
      </c>
      <c r="AJ1604" s="148" t="str">
        <f t="shared" si="288"/>
        <v/>
      </c>
      <c r="AK1604" s="148" t="str">
        <f t="shared" si="289"/>
        <v/>
      </c>
      <c r="AL1604" s="147" t="str">
        <f t="shared" si="290"/>
        <v/>
      </c>
      <c r="AM1604" s="147" t="str">
        <f t="shared" si="291"/>
        <v/>
      </c>
      <c r="AN1604" s="147" t="str">
        <f t="shared" si="292"/>
        <v/>
      </c>
      <c r="AO1604" s="118"/>
    </row>
    <row r="1605" spans="1:41">
      <c r="A1605" s="118"/>
      <c r="B1605" s="118"/>
      <c r="C1605" s="118"/>
      <c r="D1605" s="118"/>
      <c r="E1605" s="118"/>
      <c r="F1605" s="118"/>
      <c r="G1605" s="118"/>
      <c r="H1605" s="118"/>
      <c r="I1605" s="118"/>
      <c r="J1605" s="118"/>
      <c r="K1605" s="118"/>
      <c r="L1605" s="118"/>
      <c r="M1605" s="118"/>
      <c r="N1605" s="118"/>
      <c r="O1605" s="143" t="str">
        <f>IF(H1605="","",(S1605/S1605)&amp;":"&amp;ROUND(AH1605/S1605,2))</f>
        <v/>
      </c>
      <c r="P1605" s="118"/>
      <c r="Q1605" s="118"/>
      <c r="R1605" s="143" t="str">
        <f>IF(H1605="","",(S1605/S1605)&amp;":"&amp;ROUND(AI1605/S1605,2))</f>
        <v/>
      </c>
      <c r="S1605" s="144" t="str">
        <f t="shared" si="293"/>
        <v/>
      </c>
      <c r="T1605" s="145" t="str">
        <f t="shared" si="294"/>
        <v/>
      </c>
      <c r="U1605" s="118"/>
      <c r="V1605" s="145" t="str">
        <f t="shared" si="295"/>
        <v/>
      </c>
      <c r="W1605" s="144" t="str">
        <f t="shared" si="296"/>
        <v/>
      </c>
      <c r="X1605" s="146" t="str">
        <f>IF(C1605="","",IF(OR(C1605="Trade",C1605="Multi Position"),(X1604+V1605),IF(C1605="Deposit",(X1604+AE1605),IF(C1605="Withdrawal",(X1604-AE1605)))))</f>
        <v/>
      </c>
      <c r="Y1605" s="145" t="str">
        <f t="shared" si="297"/>
        <v/>
      </c>
      <c r="Z1605" s="118"/>
      <c r="AA1605" s="118"/>
      <c r="AB1605" s="118"/>
      <c r="AC1605" s="118"/>
      <c r="AD1605" s="118"/>
      <c r="AE1605" s="139"/>
      <c r="AF1605" s="118"/>
      <c r="AG1605" s="118"/>
      <c r="AH1605" s="147" t="str">
        <f t="shared" si="298"/>
        <v/>
      </c>
      <c r="AI1605" s="147" t="str">
        <f t="shared" si="299"/>
        <v/>
      </c>
      <c r="AJ1605" s="148" t="str">
        <f t="shared" si="288"/>
        <v/>
      </c>
      <c r="AK1605" s="148" t="str">
        <f t="shared" si="289"/>
        <v/>
      </c>
      <c r="AL1605" s="147" t="str">
        <f t="shared" si="290"/>
        <v/>
      </c>
      <c r="AM1605" s="147" t="str">
        <f t="shared" si="291"/>
        <v/>
      </c>
      <c r="AN1605" s="147" t="str">
        <f t="shared" si="292"/>
        <v/>
      </c>
      <c r="AO1605" s="118"/>
    </row>
    <row r="1606" spans="1:41">
      <c r="A1606" s="118"/>
      <c r="B1606" s="118"/>
      <c r="C1606" s="118"/>
      <c r="D1606" s="118"/>
      <c r="E1606" s="118"/>
      <c r="F1606" s="118"/>
      <c r="G1606" s="118"/>
      <c r="H1606" s="118"/>
      <c r="I1606" s="118"/>
      <c r="J1606" s="118"/>
      <c r="K1606" s="118"/>
      <c r="L1606" s="118"/>
      <c r="M1606" s="118"/>
      <c r="N1606" s="118"/>
      <c r="O1606" s="143" t="str">
        <f>IF(H1606="","",(S1606/S1606)&amp;":"&amp;ROUND(AH1606/S1606,2))</f>
        <v/>
      </c>
      <c r="P1606" s="118"/>
      <c r="Q1606" s="118"/>
      <c r="R1606" s="143" t="str">
        <f>IF(H1606="","",(S1606/S1606)&amp;":"&amp;ROUND(AI1606/S1606,2))</f>
        <v/>
      </c>
      <c r="S1606" s="144" t="str">
        <f t="shared" si="293"/>
        <v/>
      </c>
      <c r="T1606" s="145" t="str">
        <f t="shared" si="294"/>
        <v/>
      </c>
      <c r="U1606" s="118"/>
      <c r="V1606" s="145" t="str">
        <f t="shared" si="295"/>
        <v/>
      </c>
      <c r="W1606" s="144" t="str">
        <f t="shared" si="296"/>
        <v/>
      </c>
      <c r="X1606" s="146" t="str">
        <f>IF(C1606="","",IF(OR(C1606="Trade",C1606="Multi Position"),(X1605+V1606),IF(C1606="Deposit",(X1605+AE1606),IF(C1606="Withdrawal",(X1605-AE1606)))))</f>
        <v/>
      </c>
      <c r="Y1606" s="145" t="str">
        <f t="shared" si="297"/>
        <v/>
      </c>
      <c r="Z1606" s="118"/>
      <c r="AA1606" s="118"/>
      <c r="AB1606" s="118"/>
      <c r="AC1606" s="118"/>
      <c r="AD1606" s="118"/>
      <c r="AE1606" s="139"/>
      <c r="AF1606" s="118"/>
      <c r="AG1606" s="118"/>
      <c r="AH1606" s="147" t="str">
        <f t="shared" si="298"/>
        <v/>
      </c>
      <c r="AI1606" s="147" t="str">
        <f t="shared" si="299"/>
        <v/>
      </c>
      <c r="AJ1606" s="148" t="str">
        <f t="shared" si="288"/>
        <v/>
      </c>
      <c r="AK1606" s="148" t="str">
        <f t="shared" si="289"/>
        <v/>
      </c>
      <c r="AL1606" s="147" t="str">
        <f t="shared" si="290"/>
        <v/>
      </c>
      <c r="AM1606" s="147" t="str">
        <f t="shared" si="291"/>
        <v/>
      </c>
      <c r="AN1606" s="147" t="str">
        <f t="shared" si="292"/>
        <v/>
      </c>
      <c r="AO1606" s="118"/>
    </row>
    <row r="1607" spans="1:41">
      <c r="A1607" s="118"/>
      <c r="B1607" s="118"/>
      <c r="C1607" s="118"/>
      <c r="D1607" s="118"/>
      <c r="E1607" s="118"/>
      <c r="F1607" s="118"/>
      <c r="G1607" s="118"/>
      <c r="H1607" s="118"/>
      <c r="I1607" s="118"/>
      <c r="J1607" s="118"/>
      <c r="K1607" s="118"/>
      <c r="L1607" s="118"/>
      <c r="M1607" s="118"/>
      <c r="N1607" s="118"/>
      <c r="O1607" s="143" t="str">
        <f>IF(H1607="","",(S1607/S1607)&amp;":"&amp;ROUND(AH1607/S1607,2))</f>
        <v/>
      </c>
      <c r="P1607" s="118"/>
      <c r="Q1607" s="118"/>
      <c r="R1607" s="143" t="str">
        <f>IF(H1607="","",(S1607/S1607)&amp;":"&amp;ROUND(AI1607/S1607,2))</f>
        <v/>
      </c>
      <c r="S1607" s="144" t="str">
        <f t="shared" si="293"/>
        <v/>
      </c>
      <c r="T1607" s="145" t="str">
        <f t="shared" si="294"/>
        <v/>
      </c>
      <c r="U1607" s="118"/>
      <c r="V1607" s="145" t="str">
        <f t="shared" si="295"/>
        <v/>
      </c>
      <c r="W1607" s="144" t="str">
        <f t="shared" si="296"/>
        <v/>
      </c>
      <c r="X1607" s="146" t="str">
        <f>IF(C1607="","",IF(OR(C1607="Trade",C1607="Multi Position"),(X1606+V1607),IF(C1607="Deposit",(X1606+AE1607),IF(C1607="Withdrawal",(X1606-AE1607)))))</f>
        <v/>
      </c>
      <c r="Y1607" s="145" t="str">
        <f t="shared" si="297"/>
        <v/>
      </c>
      <c r="Z1607" s="118"/>
      <c r="AA1607" s="118"/>
      <c r="AB1607" s="118"/>
      <c r="AC1607" s="118"/>
      <c r="AD1607" s="118"/>
      <c r="AE1607" s="139"/>
      <c r="AF1607" s="118"/>
      <c r="AG1607" s="118"/>
      <c r="AH1607" s="147" t="str">
        <f t="shared" si="298"/>
        <v/>
      </c>
      <c r="AI1607" s="147" t="str">
        <f t="shared" si="299"/>
        <v/>
      </c>
      <c r="AJ1607" s="148" t="str">
        <f t="shared" si="288"/>
        <v/>
      </c>
      <c r="AK1607" s="148" t="str">
        <f t="shared" si="289"/>
        <v/>
      </c>
      <c r="AL1607" s="147" t="str">
        <f t="shared" si="290"/>
        <v/>
      </c>
      <c r="AM1607" s="147" t="str">
        <f t="shared" si="291"/>
        <v/>
      </c>
      <c r="AN1607" s="147" t="str">
        <f t="shared" si="292"/>
        <v/>
      </c>
      <c r="AO1607" s="118"/>
    </row>
    <row r="1608" spans="1:41">
      <c r="A1608" s="118"/>
      <c r="B1608" s="118"/>
      <c r="C1608" s="118"/>
      <c r="D1608" s="118"/>
      <c r="E1608" s="118"/>
      <c r="F1608" s="118"/>
      <c r="G1608" s="118"/>
      <c r="H1608" s="118"/>
      <c r="I1608" s="118"/>
      <c r="J1608" s="118"/>
      <c r="K1608" s="118"/>
      <c r="L1608" s="118"/>
      <c r="M1608" s="118"/>
      <c r="N1608" s="118"/>
      <c r="O1608" s="143" t="str">
        <f>IF(H1608="","",(S1608/S1608)&amp;":"&amp;ROUND(AH1608/S1608,2))</f>
        <v/>
      </c>
      <c r="P1608" s="118"/>
      <c r="Q1608" s="118"/>
      <c r="R1608" s="143" t="str">
        <f>IF(H1608="","",(S1608/S1608)&amp;":"&amp;ROUND(AI1608/S1608,2))</f>
        <v/>
      </c>
      <c r="S1608" s="144" t="str">
        <f t="shared" si="293"/>
        <v/>
      </c>
      <c r="T1608" s="145" t="str">
        <f t="shared" si="294"/>
        <v/>
      </c>
      <c r="U1608" s="118"/>
      <c r="V1608" s="145" t="str">
        <f t="shared" si="295"/>
        <v/>
      </c>
      <c r="W1608" s="144" t="str">
        <f t="shared" si="296"/>
        <v/>
      </c>
      <c r="X1608" s="146" t="str">
        <f>IF(C1608="","",IF(OR(C1608="Trade",C1608="Multi Position"),(X1607+V1608),IF(C1608="Deposit",(X1607+AE1608),IF(C1608="Withdrawal",(X1607-AE1608)))))</f>
        <v/>
      </c>
      <c r="Y1608" s="145" t="str">
        <f t="shared" si="297"/>
        <v/>
      </c>
      <c r="Z1608" s="118"/>
      <c r="AA1608" s="118"/>
      <c r="AB1608" s="118"/>
      <c r="AC1608" s="118"/>
      <c r="AD1608" s="118"/>
      <c r="AE1608" s="139"/>
      <c r="AF1608" s="118"/>
      <c r="AG1608" s="118"/>
      <c r="AH1608" s="147" t="str">
        <f t="shared" si="298"/>
        <v/>
      </c>
      <c r="AI1608" s="147" t="str">
        <f t="shared" si="299"/>
        <v/>
      </c>
      <c r="AJ1608" s="148" t="str">
        <f t="shared" si="288"/>
        <v/>
      </c>
      <c r="AK1608" s="148" t="str">
        <f t="shared" si="289"/>
        <v/>
      </c>
      <c r="AL1608" s="147" t="str">
        <f t="shared" si="290"/>
        <v/>
      </c>
      <c r="AM1608" s="147" t="str">
        <f t="shared" si="291"/>
        <v/>
      </c>
      <c r="AN1608" s="147" t="str">
        <f t="shared" si="292"/>
        <v/>
      </c>
      <c r="AO1608" s="118"/>
    </row>
    <row r="1609" spans="1:41">
      <c r="A1609" s="118"/>
      <c r="B1609" s="118"/>
      <c r="C1609" s="118"/>
      <c r="D1609" s="118"/>
      <c r="E1609" s="118"/>
      <c r="F1609" s="118"/>
      <c r="G1609" s="118"/>
      <c r="H1609" s="118"/>
      <c r="I1609" s="118"/>
      <c r="J1609" s="118"/>
      <c r="K1609" s="118"/>
      <c r="L1609" s="118"/>
      <c r="M1609" s="118"/>
      <c r="N1609" s="118"/>
      <c r="O1609" s="143" t="str">
        <f>IF(H1609="","",(S1609/S1609)&amp;":"&amp;ROUND(AH1609/S1609,2))</f>
        <v/>
      </c>
      <c r="P1609" s="118"/>
      <c r="Q1609" s="118"/>
      <c r="R1609" s="143" t="str">
        <f>IF(H1609="","",(S1609/S1609)&amp;":"&amp;ROUND(AI1609/S1609,2))</f>
        <v/>
      </c>
      <c r="S1609" s="144" t="str">
        <f t="shared" si="293"/>
        <v/>
      </c>
      <c r="T1609" s="145" t="str">
        <f t="shared" si="294"/>
        <v/>
      </c>
      <c r="U1609" s="118"/>
      <c r="V1609" s="145" t="str">
        <f t="shared" si="295"/>
        <v/>
      </c>
      <c r="W1609" s="144" t="str">
        <f t="shared" si="296"/>
        <v/>
      </c>
      <c r="X1609" s="146" t="str">
        <f>IF(C1609="","",IF(OR(C1609="Trade",C1609="Multi Position"),(X1608+V1609),IF(C1609="Deposit",(X1608+AE1609),IF(C1609="Withdrawal",(X1608-AE1609)))))</f>
        <v/>
      </c>
      <c r="Y1609" s="145" t="str">
        <f t="shared" si="297"/>
        <v/>
      </c>
      <c r="Z1609" s="118"/>
      <c r="AA1609" s="118"/>
      <c r="AB1609" s="118"/>
      <c r="AC1609" s="118"/>
      <c r="AD1609" s="118"/>
      <c r="AE1609" s="139"/>
      <c r="AF1609" s="118"/>
      <c r="AG1609" s="118"/>
      <c r="AH1609" s="147" t="str">
        <f t="shared" si="298"/>
        <v/>
      </c>
      <c r="AI1609" s="147" t="str">
        <f t="shared" si="299"/>
        <v/>
      </c>
      <c r="AJ1609" s="148" t="str">
        <f t="shared" si="288"/>
        <v/>
      </c>
      <c r="AK1609" s="148" t="str">
        <f t="shared" si="289"/>
        <v/>
      </c>
      <c r="AL1609" s="147" t="str">
        <f t="shared" si="290"/>
        <v/>
      </c>
      <c r="AM1609" s="147" t="str">
        <f t="shared" si="291"/>
        <v/>
      </c>
      <c r="AN1609" s="147" t="str">
        <f t="shared" si="292"/>
        <v/>
      </c>
      <c r="AO1609" s="118"/>
    </row>
    <row r="1610" spans="1:41">
      <c r="A1610" s="118"/>
      <c r="B1610" s="118"/>
      <c r="C1610" s="118"/>
      <c r="D1610" s="118"/>
      <c r="E1610" s="118"/>
      <c r="F1610" s="118"/>
      <c r="G1610" s="118"/>
      <c r="H1610" s="118"/>
      <c r="I1610" s="118"/>
      <c r="J1610" s="118"/>
      <c r="K1610" s="118"/>
      <c r="L1610" s="118"/>
      <c r="M1610" s="118"/>
      <c r="N1610" s="118"/>
      <c r="O1610" s="143" t="str">
        <f>IF(H1610="","",(S1610/S1610)&amp;":"&amp;ROUND(AH1610/S1610,2))</f>
        <v/>
      </c>
      <c r="P1610" s="118"/>
      <c r="Q1610" s="118"/>
      <c r="R1610" s="143" t="str">
        <f>IF(H1610="","",(S1610/S1610)&amp;":"&amp;ROUND(AI1610/S1610,2))</f>
        <v/>
      </c>
      <c r="S1610" s="144" t="str">
        <f t="shared" si="293"/>
        <v/>
      </c>
      <c r="T1610" s="145" t="str">
        <f t="shared" si="294"/>
        <v/>
      </c>
      <c r="U1610" s="118"/>
      <c r="V1610" s="145" t="str">
        <f t="shared" si="295"/>
        <v/>
      </c>
      <c r="W1610" s="144" t="str">
        <f t="shared" si="296"/>
        <v/>
      </c>
      <c r="X1610" s="146" t="str">
        <f>IF(C1610="","",IF(OR(C1610="Trade",C1610="Multi Position"),(X1609+V1610),IF(C1610="Deposit",(X1609+AE1610),IF(C1610="Withdrawal",(X1609-AE1610)))))</f>
        <v/>
      </c>
      <c r="Y1610" s="145" t="str">
        <f t="shared" si="297"/>
        <v/>
      </c>
      <c r="Z1610" s="118"/>
      <c r="AA1610" s="118"/>
      <c r="AB1610" s="118"/>
      <c r="AC1610" s="118"/>
      <c r="AD1610" s="118"/>
      <c r="AE1610" s="139"/>
      <c r="AF1610" s="118"/>
      <c r="AG1610" s="118"/>
      <c r="AH1610" s="147" t="str">
        <f t="shared" si="298"/>
        <v/>
      </c>
      <c r="AI1610" s="147" t="str">
        <f t="shared" si="299"/>
        <v/>
      </c>
      <c r="AJ1610" s="148" t="str">
        <f t="shared" ref="AJ1610:AJ1673" si="300">IF(V1610&lt;0,V1610/-X1610,S1610)</f>
        <v/>
      </c>
      <c r="AK1610" s="148" t="str">
        <f t="shared" ref="AK1610:AK1673" si="301">IF(V1610="","",IF(H1610="LONG",IF(V1610&gt;0,V1610/X1610,((L1610*(P1610-K1610))/X1610)),IF(V1610&gt;0,V1610/X1610,((L1610*(K1610-P1610))/X1610))))</f>
        <v/>
      </c>
      <c r="AL1610" s="147" t="str">
        <f t="shared" ref="AL1610:AL1673" si="302">IF(B1610="","",MONTH(B1610))</f>
        <v/>
      </c>
      <c r="AM1610" s="147" t="str">
        <f t="shared" ref="AM1610:AM1673" si="303">IF(B1610="","",YEAR(B1610))</f>
        <v/>
      </c>
      <c r="AN1610" s="147" t="str">
        <f t="shared" ref="AN1610:AN1673" si="304">IF(B1610="","",DAY(B1610))</f>
        <v/>
      </c>
      <c r="AO1610" s="118"/>
    </row>
    <row r="1611" spans="1:41">
      <c r="A1611" s="118"/>
      <c r="B1611" s="118"/>
      <c r="C1611" s="118"/>
      <c r="D1611" s="118"/>
      <c r="E1611" s="118"/>
      <c r="F1611" s="118"/>
      <c r="G1611" s="118"/>
      <c r="H1611" s="118"/>
      <c r="I1611" s="118"/>
      <c r="J1611" s="118"/>
      <c r="K1611" s="118"/>
      <c r="L1611" s="118"/>
      <c r="M1611" s="118"/>
      <c r="N1611" s="118"/>
      <c r="O1611" s="143" t="str">
        <f>IF(H1611="","",(S1611/S1611)&amp;":"&amp;ROUND(AH1611/S1611,2))</f>
        <v/>
      </c>
      <c r="P1611" s="118"/>
      <c r="Q1611" s="118"/>
      <c r="R1611" s="143" t="str">
        <f>IF(H1611="","",(S1611/S1611)&amp;":"&amp;ROUND(AI1611/S1611,2))</f>
        <v/>
      </c>
      <c r="S1611" s="144" t="str">
        <f t="shared" ref="S1611:S1674" si="305">IF(N1611="","",IF(H1611="LONG",(((K1611-M1611)*L1611)/X1610),(((M1611-K1611)*L1611)/X1610)))</f>
        <v/>
      </c>
      <c r="T1611" s="145" t="str">
        <f t="shared" ref="T1611:T1674" si="306">IF(K1611="","",IF(H1611="LONG",(P1611*L1611)-(K1611*L1611),(K1611*L1611)-(P1611*L1611)))</f>
        <v/>
      </c>
      <c r="U1611" s="118"/>
      <c r="V1611" s="145" t="str">
        <f t="shared" ref="V1611:V1674" si="307">IF(K1611="","",IF(T1611&lt;0,(T1611)-+U1611,(T1611)-U1611))</f>
        <v/>
      </c>
      <c r="W1611" s="144" t="str">
        <f t="shared" ref="W1611:W1674" si="308">IF(P1611="","",SUM(V1611/X1610))</f>
        <v/>
      </c>
      <c r="X1611" s="146" t="str">
        <f>IF(C1611="","",IF(OR(C1611="Trade",C1611="Multi Position"),(X1610+V1611),IF(C1611="Deposit",(X1610+AE1611),IF(C1611="Withdrawal",(X1610-AE1611)))))</f>
        <v/>
      </c>
      <c r="Y1611" s="145" t="str">
        <f t="shared" ref="Y1611:Y1674" si="309">IF(Q1611="","",INT(Q1611-B1611)&amp;" Days "&amp;TEXT(Q1611-B1611,"H"" Hrs ""m"" mins """))</f>
        <v/>
      </c>
      <c r="Z1611" s="118"/>
      <c r="AA1611" s="118"/>
      <c r="AB1611" s="118"/>
      <c r="AC1611" s="118"/>
      <c r="AD1611" s="118"/>
      <c r="AE1611" s="139"/>
      <c r="AF1611" s="118"/>
      <c r="AG1611" s="118"/>
      <c r="AH1611" s="147" t="str">
        <f t="shared" ref="AH1611:AH1674" si="310">IF(K1611="","", IF(H1611="LONG", (((N1611-K1611)*L1611)/X1610), (((K1611-N1611)*L1611)/X1610)))</f>
        <v/>
      </c>
      <c r="AI1611" s="147" t="str">
        <f t="shared" ref="AI1611:AI1674" si="311">IF(K1611="","", IF(H1611="LONG", (((P1611-K1611)*L1611)/X1610), (((K1611-P1611)*L1611)/X1610)))</f>
        <v/>
      </c>
      <c r="AJ1611" s="148" t="str">
        <f t="shared" si="300"/>
        <v/>
      </c>
      <c r="AK1611" s="148" t="str">
        <f t="shared" si="301"/>
        <v/>
      </c>
      <c r="AL1611" s="147" t="str">
        <f t="shared" si="302"/>
        <v/>
      </c>
      <c r="AM1611" s="147" t="str">
        <f t="shared" si="303"/>
        <v/>
      </c>
      <c r="AN1611" s="147" t="str">
        <f t="shared" si="304"/>
        <v/>
      </c>
      <c r="AO1611" s="118"/>
    </row>
    <row r="1612" spans="1:41">
      <c r="A1612" s="118"/>
      <c r="B1612" s="118"/>
      <c r="C1612" s="118"/>
      <c r="D1612" s="118"/>
      <c r="E1612" s="118"/>
      <c r="F1612" s="118"/>
      <c r="G1612" s="118"/>
      <c r="H1612" s="118"/>
      <c r="I1612" s="118"/>
      <c r="J1612" s="118"/>
      <c r="K1612" s="118"/>
      <c r="L1612" s="118"/>
      <c r="M1612" s="118"/>
      <c r="N1612" s="118"/>
      <c r="O1612" s="143" t="str">
        <f>IF(H1612="","",(S1612/S1612)&amp;":"&amp;ROUND(AH1612/S1612,2))</f>
        <v/>
      </c>
      <c r="P1612" s="118"/>
      <c r="Q1612" s="118"/>
      <c r="R1612" s="143" t="str">
        <f>IF(H1612="","",(S1612/S1612)&amp;":"&amp;ROUND(AI1612/S1612,2))</f>
        <v/>
      </c>
      <c r="S1612" s="144" t="str">
        <f t="shared" si="305"/>
        <v/>
      </c>
      <c r="T1612" s="145" t="str">
        <f t="shared" si="306"/>
        <v/>
      </c>
      <c r="U1612" s="118"/>
      <c r="V1612" s="145" t="str">
        <f t="shared" si="307"/>
        <v/>
      </c>
      <c r="W1612" s="144" t="str">
        <f t="shared" si="308"/>
        <v/>
      </c>
      <c r="X1612" s="146" t="str">
        <f>IF(C1612="","",IF(OR(C1612="Trade",C1612="Multi Position"),(X1611+V1612),IF(C1612="Deposit",(X1611+AE1612),IF(C1612="Withdrawal",(X1611-AE1612)))))</f>
        <v/>
      </c>
      <c r="Y1612" s="145" t="str">
        <f t="shared" si="309"/>
        <v/>
      </c>
      <c r="Z1612" s="118"/>
      <c r="AA1612" s="118"/>
      <c r="AB1612" s="118"/>
      <c r="AC1612" s="118"/>
      <c r="AD1612" s="118"/>
      <c r="AE1612" s="139"/>
      <c r="AF1612" s="118"/>
      <c r="AG1612" s="118"/>
      <c r="AH1612" s="147" t="str">
        <f t="shared" si="310"/>
        <v/>
      </c>
      <c r="AI1612" s="147" t="str">
        <f t="shared" si="311"/>
        <v/>
      </c>
      <c r="AJ1612" s="148" t="str">
        <f t="shared" si="300"/>
        <v/>
      </c>
      <c r="AK1612" s="148" t="str">
        <f t="shared" si="301"/>
        <v/>
      </c>
      <c r="AL1612" s="147" t="str">
        <f t="shared" si="302"/>
        <v/>
      </c>
      <c r="AM1612" s="147" t="str">
        <f t="shared" si="303"/>
        <v/>
      </c>
      <c r="AN1612" s="147" t="str">
        <f t="shared" si="304"/>
        <v/>
      </c>
      <c r="AO1612" s="118"/>
    </row>
    <row r="1613" spans="1:41">
      <c r="A1613" s="118"/>
      <c r="B1613" s="118"/>
      <c r="C1613" s="118"/>
      <c r="D1613" s="118"/>
      <c r="E1613" s="118"/>
      <c r="F1613" s="118"/>
      <c r="G1613" s="118"/>
      <c r="H1613" s="118"/>
      <c r="I1613" s="118"/>
      <c r="J1613" s="118"/>
      <c r="K1613" s="118"/>
      <c r="L1613" s="118"/>
      <c r="M1613" s="118"/>
      <c r="N1613" s="118"/>
      <c r="O1613" s="143" t="str">
        <f>IF(H1613="","",(S1613/S1613)&amp;":"&amp;ROUND(AH1613/S1613,2))</f>
        <v/>
      </c>
      <c r="P1613" s="118"/>
      <c r="Q1613" s="118"/>
      <c r="R1613" s="143" t="str">
        <f>IF(H1613="","",(S1613/S1613)&amp;":"&amp;ROUND(AI1613/S1613,2))</f>
        <v/>
      </c>
      <c r="S1613" s="144" t="str">
        <f t="shared" si="305"/>
        <v/>
      </c>
      <c r="T1613" s="145" t="str">
        <f t="shared" si="306"/>
        <v/>
      </c>
      <c r="U1613" s="118"/>
      <c r="V1613" s="145" t="str">
        <f t="shared" si="307"/>
        <v/>
      </c>
      <c r="W1613" s="144" t="str">
        <f t="shared" si="308"/>
        <v/>
      </c>
      <c r="X1613" s="146" t="str">
        <f>IF(C1613="","",IF(OR(C1613="Trade",C1613="Multi Position"),(X1612+V1613),IF(C1613="Deposit",(X1612+AE1613),IF(C1613="Withdrawal",(X1612-AE1613)))))</f>
        <v/>
      </c>
      <c r="Y1613" s="145" t="str">
        <f t="shared" si="309"/>
        <v/>
      </c>
      <c r="Z1613" s="118"/>
      <c r="AA1613" s="118"/>
      <c r="AB1613" s="118"/>
      <c r="AC1613" s="118"/>
      <c r="AD1613" s="118"/>
      <c r="AE1613" s="139"/>
      <c r="AF1613" s="118"/>
      <c r="AG1613" s="118"/>
      <c r="AH1613" s="147" t="str">
        <f t="shared" si="310"/>
        <v/>
      </c>
      <c r="AI1613" s="147" t="str">
        <f t="shared" si="311"/>
        <v/>
      </c>
      <c r="AJ1613" s="148" t="str">
        <f t="shared" si="300"/>
        <v/>
      </c>
      <c r="AK1613" s="148" t="str">
        <f t="shared" si="301"/>
        <v/>
      </c>
      <c r="AL1613" s="147" t="str">
        <f t="shared" si="302"/>
        <v/>
      </c>
      <c r="AM1613" s="147" t="str">
        <f t="shared" si="303"/>
        <v/>
      </c>
      <c r="AN1613" s="147" t="str">
        <f t="shared" si="304"/>
        <v/>
      </c>
      <c r="AO1613" s="118"/>
    </row>
    <row r="1614" spans="1:41">
      <c r="A1614" s="118"/>
      <c r="B1614" s="118"/>
      <c r="C1614" s="118"/>
      <c r="D1614" s="118"/>
      <c r="E1614" s="118"/>
      <c r="F1614" s="118"/>
      <c r="G1614" s="118"/>
      <c r="H1614" s="118"/>
      <c r="I1614" s="118"/>
      <c r="J1614" s="118"/>
      <c r="K1614" s="118"/>
      <c r="L1614" s="118"/>
      <c r="M1614" s="118"/>
      <c r="N1614" s="118"/>
      <c r="O1614" s="143" t="str">
        <f>IF(H1614="","",(S1614/S1614)&amp;":"&amp;ROUND(AH1614/S1614,2))</f>
        <v/>
      </c>
      <c r="P1614" s="118"/>
      <c r="Q1614" s="118"/>
      <c r="R1614" s="143" t="str">
        <f>IF(H1614="","",(S1614/S1614)&amp;":"&amp;ROUND(AI1614/S1614,2))</f>
        <v/>
      </c>
      <c r="S1614" s="144" t="str">
        <f t="shared" si="305"/>
        <v/>
      </c>
      <c r="T1614" s="145" t="str">
        <f t="shared" si="306"/>
        <v/>
      </c>
      <c r="U1614" s="118"/>
      <c r="V1614" s="145" t="str">
        <f t="shared" si="307"/>
        <v/>
      </c>
      <c r="W1614" s="144" t="str">
        <f t="shared" si="308"/>
        <v/>
      </c>
      <c r="X1614" s="146" t="str">
        <f>IF(C1614="","",IF(OR(C1614="Trade",C1614="Multi Position"),(X1613+V1614),IF(C1614="Deposit",(X1613+AE1614),IF(C1614="Withdrawal",(X1613-AE1614)))))</f>
        <v/>
      </c>
      <c r="Y1614" s="145" t="str">
        <f t="shared" si="309"/>
        <v/>
      </c>
      <c r="Z1614" s="118"/>
      <c r="AA1614" s="118"/>
      <c r="AB1614" s="118"/>
      <c r="AC1614" s="118"/>
      <c r="AD1614" s="118"/>
      <c r="AE1614" s="139"/>
      <c r="AF1614" s="118"/>
      <c r="AG1614" s="118"/>
      <c r="AH1614" s="147" t="str">
        <f t="shared" si="310"/>
        <v/>
      </c>
      <c r="AI1614" s="147" t="str">
        <f t="shared" si="311"/>
        <v/>
      </c>
      <c r="AJ1614" s="148" t="str">
        <f t="shared" si="300"/>
        <v/>
      </c>
      <c r="AK1614" s="148" t="str">
        <f t="shared" si="301"/>
        <v/>
      </c>
      <c r="AL1614" s="147" t="str">
        <f t="shared" si="302"/>
        <v/>
      </c>
      <c r="AM1614" s="147" t="str">
        <f t="shared" si="303"/>
        <v/>
      </c>
      <c r="AN1614" s="147" t="str">
        <f t="shared" si="304"/>
        <v/>
      </c>
      <c r="AO1614" s="118"/>
    </row>
    <row r="1615" spans="1:41">
      <c r="A1615" s="118"/>
      <c r="B1615" s="118"/>
      <c r="C1615" s="118"/>
      <c r="D1615" s="118"/>
      <c r="E1615" s="118"/>
      <c r="F1615" s="118"/>
      <c r="G1615" s="118"/>
      <c r="H1615" s="118"/>
      <c r="I1615" s="118"/>
      <c r="J1615" s="118"/>
      <c r="K1615" s="118"/>
      <c r="L1615" s="118"/>
      <c r="M1615" s="118"/>
      <c r="N1615" s="118"/>
      <c r="O1615" s="143" t="str">
        <f>IF(H1615="","",(S1615/S1615)&amp;":"&amp;ROUND(AH1615/S1615,2))</f>
        <v/>
      </c>
      <c r="P1615" s="118"/>
      <c r="Q1615" s="118"/>
      <c r="R1615" s="143" t="str">
        <f>IF(H1615="","",(S1615/S1615)&amp;":"&amp;ROUND(AI1615/S1615,2))</f>
        <v/>
      </c>
      <c r="S1615" s="144" t="str">
        <f t="shared" si="305"/>
        <v/>
      </c>
      <c r="T1615" s="145" t="str">
        <f t="shared" si="306"/>
        <v/>
      </c>
      <c r="U1615" s="118"/>
      <c r="V1615" s="145" t="str">
        <f t="shared" si="307"/>
        <v/>
      </c>
      <c r="W1615" s="144" t="str">
        <f t="shared" si="308"/>
        <v/>
      </c>
      <c r="X1615" s="146" t="str">
        <f>IF(C1615="","",IF(OR(C1615="Trade",C1615="Multi Position"),(X1614+V1615),IF(C1615="Deposit",(X1614+AE1615),IF(C1615="Withdrawal",(X1614-AE1615)))))</f>
        <v/>
      </c>
      <c r="Y1615" s="145" t="str">
        <f t="shared" si="309"/>
        <v/>
      </c>
      <c r="Z1615" s="118"/>
      <c r="AA1615" s="118"/>
      <c r="AB1615" s="118"/>
      <c r="AC1615" s="118"/>
      <c r="AD1615" s="118"/>
      <c r="AE1615" s="139"/>
      <c r="AF1615" s="118"/>
      <c r="AG1615" s="118"/>
      <c r="AH1615" s="147" t="str">
        <f t="shared" si="310"/>
        <v/>
      </c>
      <c r="AI1615" s="147" t="str">
        <f t="shared" si="311"/>
        <v/>
      </c>
      <c r="AJ1615" s="148" t="str">
        <f t="shared" si="300"/>
        <v/>
      </c>
      <c r="AK1615" s="148" t="str">
        <f t="shared" si="301"/>
        <v/>
      </c>
      <c r="AL1615" s="147" t="str">
        <f t="shared" si="302"/>
        <v/>
      </c>
      <c r="AM1615" s="147" t="str">
        <f t="shared" si="303"/>
        <v/>
      </c>
      <c r="AN1615" s="147" t="str">
        <f t="shared" si="304"/>
        <v/>
      </c>
      <c r="AO1615" s="118"/>
    </row>
    <row r="1616" spans="1:41">
      <c r="A1616" s="118"/>
      <c r="B1616" s="118"/>
      <c r="C1616" s="118"/>
      <c r="D1616" s="118"/>
      <c r="E1616" s="118"/>
      <c r="F1616" s="118"/>
      <c r="G1616" s="118"/>
      <c r="H1616" s="118"/>
      <c r="I1616" s="118"/>
      <c r="J1616" s="118"/>
      <c r="K1616" s="118"/>
      <c r="L1616" s="118"/>
      <c r="M1616" s="118"/>
      <c r="N1616" s="118"/>
      <c r="O1616" s="143" t="str">
        <f>IF(H1616="","",(S1616/S1616)&amp;":"&amp;ROUND(AH1616/S1616,2))</f>
        <v/>
      </c>
      <c r="P1616" s="118"/>
      <c r="Q1616" s="118"/>
      <c r="R1616" s="143" t="str">
        <f>IF(H1616="","",(S1616/S1616)&amp;":"&amp;ROUND(AI1616/S1616,2))</f>
        <v/>
      </c>
      <c r="S1616" s="144" t="str">
        <f t="shared" si="305"/>
        <v/>
      </c>
      <c r="T1616" s="145" t="str">
        <f t="shared" si="306"/>
        <v/>
      </c>
      <c r="U1616" s="118"/>
      <c r="V1616" s="145" t="str">
        <f t="shared" si="307"/>
        <v/>
      </c>
      <c r="W1616" s="144" t="str">
        <f t="shared" si="308"/>
        <v/>
      </c>
      <c r="X1616" s="146" t="str">
        <f>IF(C1616="","",IF(OR(C1616="Trade",C1616="Multi Position"),(X1615+V1616),IF(C1616="Deposit",(X1615+AE1616),IF(C1616="Withdrawal",(X1615-AE1616)))))</f>
        <v/>
      </c>
      <c r="Y1616" s="145" t="str">
        <f t="shared" si="309"/>
        <v/>
      </c>
      <c r="Z1616" s="118"/>
      <c r="AA1616" s="118"/>
      <c r="AB1616" s="118"/>
      <c r="AC1616" s="118"/>
      <c r="AD1616" s="118"/>
      <c r="AE1616" s="139"/>
      <c r="AF1616" s="118"/>
      <c r="AG1616" s="118"/>
      <c r="AH1616" s="147" t="str">
        <f t="shared" si="310"/>
        <v/>
      </c>
      <c r="AI1616" s="147" t="str">
        <f t="shared" si="311"/>
        <v/>
      </c>
      <c r="AJ1616" s="148" t="str">
        <f t="shared" si="300"/>
        <v/>
      </c>
      <c r="AK1616" s="148" t="str">
        <f t="shared" si="301"/>
        <v/>
      </c>
      <c r="AL1616" s="147" t="str">
        <f t="shared" si="302"/>
        <v/>
      </c>
      <c r="AM1616" s="147" t="str">
        <f t="shared" si="303"/>
        <v/>
      </c>
      <c r="AN1616" s="147" t="str">
        <f t="shared" si="304"/>
        <v/>
      </c>
      <c r="AO1616" s="118"/>
    </row>
    <row r="1617" spans="1:41">
      <c r="A1617" s="118"/>
      <c r="B1617" s="118"/>
      <c r="C1617" s="118"/>
      <c r="D1617" s="118"/>
      <c r="E1617" s="118"/>
      <c r="F1617" s="118"/>
      <c r="G1617" s="118"/>
      <c r="H1617" s="118"/>
      <c r="I1617" s="118"/>
      <c r="J1617" s="118"/>
      <c r="K1617" s="118"/>
      <c r="L1617" s="118"/>
      <c r="M1617" s="118"/>
      <c r="N1617" s="118"/>
      <c r="O1617" s="143" t="str">
        <f>IF(H1617="","",(S1617/S1617)&amp;":"&amp;ROUND(AH1617/S1617,2))</f>
        <v/>
      </c>
      <c r="P1617" s="118"/>
      <c r="Q1617" s="118"/>
      <c r="R1617" s="143" t="str">
        <f>IF(H1617="","",(S1617/S1617)&amp;":"&amp;ROUND(AI1617/S1617,2))</f>
        <v/>
      </c>
      <c r="S1617" s="144" t="str">
        <f t="shared" si="305"/>
        <v/>
      </c>
      <c r="T1617" s="145" t="str">
        <f t="shared" si="306"/>
        <v/>
      </c>
      <c r="U1617" s="118"/>
      <c r="V1617" s="145" t="str">
        <f t="shared" si="307"/>
        <v/>
      </c>
      <c r="W1617" s="144" t="str">
        <f t="shared" si="308"/>
        <v/>
      </c>
      <c r="X1617" s="146" t="str">
        <f>IF(C1617="","",IF(OR(C1617="Trade",C1617="Multi Position"),(X1616+V1617),IF(C1617="Deposit",(X1616+AE1617),IF(C1617="Withdrawal",(X1616-AE1617)))))</f>
        <v/>
      </c>
      <c r="Y1617" s="145" t="str">
        <f t="shared" si="309"/>
        <v/>
      </c>
      <c r="Z1617" s="118"/>
      <c r="AA1617" s="118"/>
      <c r="AB1617" s="118"/>
      <c r="AC1617" s="118"/>
      <c r="AD1617" s="118"/>
      <c r="AE1617" s="139"/>
      <c r="AF1617" s="118"/>
      <c r="AG1617" s="118"/>
      <c r="AH1617" s="147" t="str">
        <f t="shared" si="310"/>
        <v/>
      </c>
      <c r="AI1617" s="147" t="str">
        <f t="shared" si="311"/>
        <v/>
      </c>
      <c r="AJ1617" s="148" t="str">
        <f t="shared" si="300"/>
        <v/>
      </c>
      <c r="AK1617" s="148" t="str">
        <f t="shared" si="301"/>
        <v/>
      </c>
      <c r="AL1617" s="147" t="str">
        <f t="shared" si="302"/>
        <v/>
      </c>
      <c r="AM1617" s="147" t="str">
        <f t="shared" si="303"/>
        <v/>
      </c>
      <c r="AN1617" s="147" t="str">
        <f t="shared" si="304"/>
        <v/>
      </c>
      <c r="AO1617" s="118"/>
    </row>
    <row r="1618" spans="1:41">
      <c r="A1618" s="118"/>
      <c r="B1618" s="118"/>
      <c r="C1618" s="118"/>
      <c r="D1618" s="118"/>
      <c r="E1618" s="118"/>
      <c r="F1618" s="118"/>
      <c r="G1618" s="118"/>
      <c r="H1618" s="118"/>
      <c r="I1618" s="118"/>
      <c r="J1618" s="118"/>
      <c r="K1618" s="118"/>
      <c r="L1618" s="118"/>
      <c r="M1618" s="118"/>
      <c r="N1618" s="118"/>
      <c r="O1618" s="143" t="str">
        <f>IF(H1618="","",(S1618/S1618)&amp;":"&amp;ROUND(AH1618/S1618,2))</f>
        <v/>
      </c>
      <c r="P1618" s="118"/>
      <c r="Q1618" s="118"/>
      <c r="R1618" s="143" t="str">
        <f>IF(H1618="","",(S1618/S1618)&amp;":"&amp;ROUND(AI1618/S1618,2))</f>
        <v/>
      </c>
      <c r="S1618" s="144" t="str">
        <f t="shared" si="305"/>
        <v/>
      </c>
      <c r="T1618" s="145" t="str">
        <f t="shared" si="306"/>
        <v/>
      </c>
      <c r="U1618" s="118"/>
      <c r="V1618" s="145" t="str">
        <f t="shared" si="307"/>
        <v/>
      </c>
      <c r="W1618" s="144" t="str">
        <f t="shared" si="308"/>
        <v/>
      </c>
      <c r="X1618" s="146" t="str">
        <f>IF(C1618="","",IF(OR(C1618="Trade",C1618="Multi Position"),(X1617+V1618),IF(C1618="Deposit",(X1617+AE1618),IF(C1618="Withdrawal",(X1617-AE1618)))))</f>
        <v/>
      </c>
      <c r="Y1618" s="145" t="str">
        <f t="shared" si="309"/>
        <v/>
      </c>
      <c r="Z1618" s="118"/>
      <c r="AA1618" s="118"/>
      <c r="AB1618" s="118"/>
      <c r="AC1618" s="118"/>
      <c r="AD1618" s="118"/>
      <c r="AE1618" s="139"/>
      <c r="AF1618" s="118"/>
      <c r="AG1618" s="118"/>
      <c r="AH1618" s="147" t="str">
        <f t="shared" si="310"/>
        <v/>
      </c>
      <c r="AI1618" s="147" t="str">
        <f t="shared" si="311"/>
        <v/>
      </c>
      <c r="AJ1618" s="148" t="str">
        <f t="shared" si="300"/>
        <v/>
      </c>
      <c r="AK1618" s="148" t="str">
        <f t="shared" si="301"/>
        <v/>
      </c>
      <c r="AL1618" s="147" t="str">
        <f t="shared" si="302"/>
        <v/>
      </c>
      <c r="AM1618" s="147" t="str">
        <f t="shared" si="303"/>
        <v/>
      </c>
      <c r="AN1618" s="147" t="str">
        <f t="shared" si="304"/>
        <v/>
      </c>
      <c r="AO1618" s="118"/>
    </row>
    <row r="1619" spans="1:41">
      <c r="A1619" s="118"/>
      <c r="B1619" s="118"/>
      <c r="C1619" s="118"/>
      <c r="D1619" s="118"/>
      <c r="E1619" s="118"/>
      <c r="F1619" s="118"/>
      <c r="G1619" s="118"/>
      <c r="H1619" s="118"/>
      <c r="I1619" s="118"/>
      <c r="J1619" s="118"/>
      <c r="K1619" s="118"/>
      <c r="L1619" s="118"/>
      <c r="M1619" s="118"/>
      <c r="N1619" s="118"/>
      <c r="O1619" s="143" t="str">
        <f>IF(H1619="","",(S1619/S1619)&amp;":"&amp;ROUND(AH1619/S1619,2))</f>
        <v/>
      </c>
      <c r="P1619" s="118"/>
      <c r="Q1619" s="118"/>
      <c r="R1619" s="143" t="str">
        <f>IF(H1619="","",(S1619/S1619)&amp;":"&amp;ROUND(AI1619/S1619,2))</f>
        <v/>
      </c>
      <c r="S1619" s="144" t="str">
        <f t="shared" si="305"/>
        <v/>
      </c>
      <c r="T1619" s="145" t="str">
        <f t="shared" si="306"/>
        <v/>
      </c>
      <c r="U1619" s="118"/>
      <c r="V1619" s="145" t="str">
        <f t="shared" si="307"/>
        <v/>
      </c>
      <c r="W1619" s="144" t="str">
        <f t="shared" si="308"/>
        <v/>
      </c>
      <c r="X1619" s="146" t="str">
        <f>IF(C1619="","",IF(OR(C1619="Trade",C1619="Multi Position"),(X1618+V1619),IF(C1619="Deposit",(X1618+AE1619),IF(C1619="Withdrawal",(X1618-AE1619)))))</f>
        <v/>
      </c>
      <c r="Y1619" s="145" t="str">
        <f t="shared" si="309"/>
        <v/>
      </c>
      <c r="Z1619" s="118"/>
      <c r="AA1619" s="118"/>
      <c r="AB1619" s="118"/>
      <c r="AC1619" s="118"/>
      <c r="AD1619" s="118"/>
      <c r="AE1619" s="139"/>
      <c r="AF1619" s="118"/>
      <c r="AG1619" s="118"/>
      <c r="AH1619" s="147" t="str">
        <f t="shared" si="310"/>
        <v/>
      </c>
      <c r="AI1619" s="147" t="str">
        <f t="shared" si="311"/>
        <v/>
      </c>
      <c r="AJ1619" s="148" t="str">
        <f t="shared" si="300"/>
        <v/>
      </c>
      <c r="AK1619" s="148" t="str">
        <f t="shared" si="301"/>
        <v/>
      </c>
      <c r="AL1619" s="147" t="str">
        <f t="shared" si="302"/>
        <v/>
      </c>
      <c r="AM1619" s="147" t="str">
        <f t="shared" si="303"/>
        <v/>
      </c>
      <c r="AN1619" s="147" t="str">
        <f t="shared" si="304"/>
        <v/>
      </c>
      <c r="AO1619" s="118"/>
    </row>
    <row r="1620" spans="1:41">
      <c r="A1620" s="118"/>
      <c r="B1620" s="118"/>
      <c r="C1620" s="118"/>
      <c r="D1620" s="118"/>
      <c r="E1620" s="118"/>
      <c r="F1620" s="118"/>
      <c r="G1620" s="118"/>
      <c r="H1620" s="118"/>
      <c r="I1620" s="118"/>
      <c r="J1620" s="118"/>
      <c r="K1620" s="118"/>
      <c r="L1620" s="118"/>
      <c r="M1620" s="118"/>
      <c r="N1620" s="118"/>
      <c r="O1620" s="143" t="str">
        <f>IF(H1620="","",(S1620/S1620)&amp;":"&amp;ROUND(AH1620/S1620,2))</f>
        <v/>
      </c>
      <c r="P1620" s="118"/>
      <c r="Q1620" s="118"/>
      <c r="R1620" s="143" t="str">
        <f>IF(H1620="","",(S1620/S1620)&amp;":"&amp;ROUND(AI1620/S1620,2))</f>
        <v/>
      </c>
      <c r="S1620" s="144" t="str">
        <f t="shared" si="305"/>
        <v/>
      </c>
      <c r="T1620" s="145" t="str">
        <f t="shared" si="306"/>
        <v/>
      </c>
      <c r="U1620" s="118"/>
      <c r="V1620" s="145" t="str">
        <f t="shared" si="307"/>
        <v/>
      </c>
      <c r="W1620" s="144" t="str">
        <f t="shared" si="308"/>
        <v/>
      </c>
      <c r="X1620" s="146" t="str">
        <f>IF(C1620="","",IF(OR(C1620="Trade",C1620="Multi Position"),(X1619+V1620),IF(C1620="Deposit",(X1619+AE1620),IF(C1620="Withdrawal",(X1619-AE1620)))))</f>
        <v/>
      </c>
      <c r="Y1620" s="145" t="str">
        <f t="shared" si="309"/>
        <v/>
      </c>
      <c r="Z1620" s="118"/>
      <c r="AA1620" s="118"/>
      <c r="AB1620" s="118"/>
      <c r="AC1620" s="118"/>
      <c r="AD1620" s="118"/>
      <c r="AE1620" s="139"/>
      <c r="AF1620" s="118"/>
      <c r="AG1620" s="118"/>
      <c r="AH1620" s="147" t="str">
        <f t="shared" si="310"/>
        <v/>
      </c>
      <c r="AI1620" s="147" t="str">
        <f t="shared" si="311"/>
        <v/>
      </c>
      <c r="AJ1620" s="148" t="str">
        <f t="shared" si="300"/>
        <v/>
      </c>
      <c r="AK1620" s="148" t="str">
        <f t="shared" si="301"/>
        <v/>
      </c>
      <c r="AL1620" s="147" t="str">
        <f t="shared" si="302"/>
        <v/>
      </c>
      <c r="AM1620" s="147" t="str">
        <f t="shared" si="303"/>
        <v/>
      </c>
      <c r="AN1620" s="147" t="str">
        <f t="shared" si="304"/>
        <v/>
      </c>
      <c r="AO1620" s="118"/>
    </row>
    <row r="1621" spans="1:41">
      <c r="A1621" s="118"/>
      <c r="B1621" s="118"/>
      <c r="C1621" s="118"/>
      <c r="D1621" s="118"/>
      <c r="E1621" s="118"/>
      <c r="F1621" s="118"/>
      <c r="G1621" s="118"/>
      <c r="H1621" s="118"/>
      <c r="I1621" s="118"/>
      <c r="J1621" s="118"/>
      <c r="K1621" s="118"/>
      <c r="L1621" s="118"/>
      <c r="M1621" s="118"/>
      <c r="N1621" s="118"/>
      <c r="O1621" s="143" t="str">
        <f>IF(H1621="","",(S1621/S1621)&amp;":"&amp;ROUND(AH1621/S1621,2))</f>
        <v/>
      </c>
      <c r="P1621" s="118"/>
      <c r="Q1621" s="118"/>
      <c r="R1621" s="143" t="str">
        <f>IF(H1621="","",(S1621/S1621)&amp;":"&amp;ROUND(AI1621/S1621,2))</f>
        <v/>
      </c>
      <c r="S1621" s="144" t="str">
        <f t="shared" si="305"/>
        <v/>
      </c>
      <c r="T1621" s="145" t="str">
        <f t="shared" si="306"/>
        <v/>
      </c>
      <c r="U1621" s="118"/>
      <c r="V1621" s="145" t="str">
        <f t="shared" si="307"/>
        <v/>
      </c>
      <c r="W1621" s="144" t="str">
        <f t="shared" si="308"/>
        <v/>
      </c>
      <c r="X1621" s="146" t="str">
        <f>IF(C1621="","",IF(OR(C1621="Trade",C1621="Multi Position"),(X1620+V1621),IF(C1621="Deposit",(X1620+AE1621),IF(C1621="Withdrawal",(X1620-AE1621)))))</f>
        <v/>
      </c>
      <c r="Y1621" s="145" t="str">
        <f t="shared" si="309"/>
        <v/>
      </c>
      <c r="Z1621" s="118"/>
      <c r="AA1621" s="118"/>
      <c r="AB1621" s="118"/>
      <c r="AC1621" s="118"/>
      <c r="AD1621" s="118"/>
      <c r="AE1621" s="139"/>
      <c r="AF1621" s="118"/>
      <c r="AG1621" s="118"/>
      <c r="AH1621" s="147" t="str">
        <f t="shared" si="310"/>
        <v/>
      </c>
      <c r="AI1621" s="147" t="str">
        <f t="shared" si="311"/>
        <v/>
      </c>
      <c r="AJ1621" s="148" t="str">
        <f t="shared" si="300"/>
        <v/>
      </c>
      <c r="AK1621" s="148" t="str">
        <f t="shared" si="301"/>
        <v/>
      </c>
      <c r="AL1621" s="147" t="str">
        <f t="shared" si="302"/>
        <v/>
      </c>
      <c r="AM1621" s="147" t="str">
        <f t="shared" si="303"/>
        <v/>
      </c>
      <c r="AN1621" s="147" t="str">
        <f t="shared" si="304"/>
        <v/>
      </c>
      <c r="AO1621" s="118"/>
    </row>
    <row r="1622" spans="1:41">
      <c r="A1622" s="118"/>
      <c r="B1622" s="118"/>
      <c r="C1622" s="118"/>
      <c r="D1622" s="118"/>
      <c r="E1622" s="118"/>
      <c r="F1622" s="118"/>
      <c r="G1622" s="118"/>
      <c r="H1622" s="118"/>
      <c r="I1622" s="118"/>
      <c r="J1622" s="118"/>
      <c r="K1622" s="118"/>
      <c r="L1622" s="118"/>
      <c r="M1622" s="118"/>
      <c r="N1622" s="118"/>
      <c r="O1622" s="143" t="str">
        <f>IF(H1622="","",(S1622/S1622)&amp;":"&amp;ROUND(AH1622/S1622,2))</f>
        <v/>
      </c>
      <c r="P1622" s="118"/>
      <c r="Q1622" s="118"/>
      <c r="R1622" s="143" t="str">
        <f>IF(H1622="","",(S1622/S1622)&amp;":"&amp;ROUND(AI1622/S1622,2))</f>
        <v/>
      </c>
      <c r="S1622" s="144" t="str">
        <f t="shared" si="305"/>
        <v/>
      </c>
      <c r="T1622" s="145" t="str">
        <f t="shared" si="306"/>
        <v/>
      </c>
      <c r="U1622" s="118"/>
      <c r="V1622" s="145" t="str">
        <f t="shared" si="307"/>
        <v/>
      </c>
      <c r="W1622" s="144" t="str">
        <f t="shared" si="308"/>
        <v/>
      </c>
      <c r="X1622" s="146" t="str">
        <f>IF(C1622="","",IF(OR(C1622="Trade",C1622="Multi Position"),(X1621+V1622),IF(C1622="Deposit",(X1621+AE1622),IF(C1622="Withdrawal",(X1621-AE1622)))))</f>
        <v/>
      </c>
      <c r="Y1622" s="145" t="str">
        <f t="shared" si="309"/>
        <v/>
      </c>
      <c r="Z1622" s="118"/>
      <c r="AA1622" s="118"/>
      <c r="AB1622" s="118"/>
      <c r="AC1622" s="118"/>
      <c r="AD1622" s="118"/>
      <c r="AE1622" s="139"/>
      <c r="AF1622" s="118"/>
      <c r="AG1622" s="118"/>
      <c r="AH1622" s="147" t="str">
        <f t="shared" si="310"/>
        <v/>
      </c>
      <c r="AI1622" s="147" t="str">
        <f t="shared" si="311"/>
        <v/>
      </c>
      <c r="AJ1622" s="148" t="str">
        <f t="shared" si="300"/>
        <v/>
      </c>
      <c r="AK1622" s="148" t="str">
        <f t="shared" si="301"/>
        <v/>
      </c>
      <c r="AL1622" s="147" t="str">
        <f t="shared" si="302"/>
        <v/>
      </c>
      <c r="AM1622" s="147" t="str">
        <f t="shared" si="303"/>
        <v/>
      </c>
      <c r="AN1622" s="147" t="str">
        <f t="shared" si="304"/>
        <v/>
      </c>
      <c r="AO1622" s="118"/>
    </row>
    <row r="1623" spans="1:41">
      <c r="A1623" s="118"/>
      <c r="B1623" s="118"/>
      <c r="C1623" s="118"/>
      <c r="D1623" s="118"/>
      <c r="E1623" s="118"/>
      <c r="F1623" s="118"/>
      <c r="G1623" s="118"/>
      <c r="H1623" s="118"/>
      <c r="I1623" s="118"/>
      <c r="J1623" s="118"/>
      <c r="K1623" s="118"/>
      <c r="L1623" s="118"/>
      <c r="M1623" s="118"/>
      <c r="N1623" s="118"/>
      <c r="O1623" s="143" t="str">
        <f>IF(H1623="","",(S1623/S1623)&amp;":"&amp;ROUND(AH1623/S1623,2))</f>
        <v/>
      </c>
      <c r="P1623" s="118"/>
      <c r="Q1623" s="118"/>
      <c r="R1623" s="143" t="str">
        <f>IF(H1623="","",(S1623/S1623)&amp;":"&amp;ROUND(AI1623/S1623,2))</f>
        <v/>
      </c>
      <c r="S1623" s="144" t="str">
        <f t="shared" si="305"/>
        <v/>
      </c>
      <c r="T1623" s="145" t="str">
        <f t="shared" si="306"/>
        <v/>
      </c>
      <c r="U1623" s="118"/>
      <c r="V1623" s="145" t="str">
        <f t="shared" si="307"/>
        <v/>
      </c>
      <c r="W1623" s="144" t="str">
        <f t="shared" si="308"/>
        <v/>
      </c>
      <c r="X1623" s="146" t="str">
        <f>IF(C1623="","",IF(OR(C1623="Trade",C1623="Multi Position"),(X1622+V1623),IF(C1623="Deposit",(X1622+AE1623),IF(C1623="Withdrawal",(X1622-AE1623)))))</f>
        <v/>
      </c>
      <c r="Y1623" s="145" t="str">
        <f t="shared" si="309"/>
        <v/>
      </c>
      <c r="Z1623" s="118"/>
      <c r="AA1623" s="118"/>
      <c r="AB1623" s="118"/>
      <c r="AC1623" s="118"/>
      <c r="AD1623" s="118"/>
      <c r="AE1623" s="139"/>
      <c r="AF1623" s="118"/>
      <c r="AG1623" s="118"/>
      <c r="AH1623" s="147" t="str">
        <f t="shared" si="310"/>
        <v/>
      </c>
      <c r="AI1623" s="147" t="str">
        <f t="shared" si="311"/>
        <v/>
      </c>
      <c r="AJ1623" s="148" t="str">
        <f t="shared" si="300"/>
        <v/>
      </c>
      <c r="AK1623" s="148" t="str">
        <f t="shared" si="301"/>
        <v/>
      </c>
      <c r="AL1623" s="147" t="str">
        <f t="shared" si="302"/>
        <v/>
      </c>
      <c r="AM1623" s="147" t="str">
        <f t="shared" si="303"/>
        <v/>
      </c>
      <c r="AN1623" s="147" t="str">
        <f t="shared" si="304"/>
        <v/>
      </c>
      <c r="AO1623" s="118"/>
    </row>
    <row r="1624" spans="1:41">
      <c r="A1624" s="118"/>
      <c r="B1624" s="118"/>
      <c r="C1624" s="118"/>
      <c r="D1624" s="118"/>
      <c r="E1624" s="118"/>
      <c r="F1624" s="118"/>
      <c r="G1624" s="118"/>
      <c r="H1624" s="118"/>
      <c r="I1624" s="118"/>
      <c r="J1624" s="118"/>
      <c r="K1624" s="118"/>
      <c r="L1624" s="118"/>
      <c r="M1624" s="118"/>
      <c r="N1624" s="118"/>
      <c r="O1624" s="143" t="str">
        <f>IF(H1624="","",(S1624/S1624)&amp;":"&amp;ROUND(AH1624/S1624,2))</f>
        <v/>
      </c>
      <c r="P1624" s="118"/>
      <c r="Q1624" s="118"/>
      <c r="R1624" s="143" t="str">
        <f>IF(H1624="","",(S1624/S1624)&amp;":"&amp;ROUND(AI1624/S1624,2))</f>
        <v/>
      </c>
      <c r="S1624" s="144" t="str">
        <f t="shared" si="305"/>
        <v/>
      </c>
      <c r="T1624" s="145" t="str">
        <f t="shared" si="306"/>
        <v/>
      </c>
      <c r="U1624" s="118"/>
      <c r="V1624" s="145" t="str">
        <f t="shared" si="307"/>
        <v/>
      </c>
      <c r="W1624" s="144" t="str">
        <f t="shared" si="308"/>
        <v/>
      </c>
      <c r="X1624" s="146" t="str">
        <f>IF(C1624="","",IF(OR(C1624="Trade",C1624="Multi Position"),(X1623+V1624),IF(C1624="Deposit",(X1623+AE1624),IF(C1624="Withdrawal",(X1623-AE1624)))))</f>
        <v/>
      </c>
      <c r="Y1624" s="145" t="str">
        <f t="shared" si="309"/>
        <v/>
      </c>
      <c r="Z1624" s="118"/>
      <c r="AA1624" s="118"/>
      <c r="AB1624" s="118"/>
      <c r="AC1624" s="118"/>
      <c r="AD1624" s="118"/>
      <c r="AE1624" s="139"/>
      <c r="AF1624" s="118"/>
      <c r="AG1624" s="118"/>
      <c r="AH1624" s="147" t="str">
        <f t="shared" si="310"/>
        <v/>
      </c>
      <c r="AI1624" s="147" t="str">
        <f t="shared" si="311"/>
        <v/>
      </c>
      <c r="AJ1624" s="148" t="str">
        <f t="shared" si="300"/>
        <v/>
      </c>
      <c r="AK1624" s="148" t="str">
        <f t="shared" si="301"/>
        <v/>
      </c>
      <c r="AL1624" s="147" t="str">
        <f t="shared" si="302"/>
        <v/>
      </c>
      <c r="AM1624" s="147" t="str">
        <f t="shared" si="303"/>
        <v/>
      </c>
      <c r="AN1624" s="147" t="str">
        <f t="shared" si="304"/>
        <v/>
      </c>
      <c r="AO1624" s="118"/>
    </row>
    <row r="1625" spans="1:41">
      <c r="A1625" s="118"/>
      <c r="B1625" s="118"/>
      <c r="C1625" s="118"/>
      <c r="D1625" s="118"/>
      <c r="E1625" s="118"/>
      <c r="F1625" s="118"/>
      <c r="G1625" s="118"/>
      <c r="H1625" s="118"/>
      <c r="I1625" s="118"/>
      <c r="J1625" s="118"/>
      <c r="K1625" s="118"/>
      <c r="L1625" s="118"/>
      <c r="M1625" s="118"/>
      <c r="N1625" s="118"/>
      <c r="O1625" s="143" t="str">
        <f>IF(H1625="","",(S1625/S1625)&amp;":"&amp;ROUND(AH1625/S1625,2))</f>
        <v/>
      </c>
      <c r="P1625" s="118"/>
      <c r="Q1625" s="118"/>
      <c r="R1625" s="143" t="str">
        <f>IF(H1625="","",(S1625/S1625)&amp;":"&amp;ROUND(AI1625/S1625,2))</f>
        <v/>
      </c>
      <c r="S1625" s="144" t="str">
        <f t="shared" si="305"/>
        <v/>
      </c>
      <c r="T1625" s="145" t="str">
        <f t="shared" si="306"/>
        <v/>
      </c>
      <c r="U1625" s="118"/>
      <c r="V1625" s="145" t="str">
        <f t="shared" si="307"/>
        <v/>
      </c>
      <c r="W1625" s="144" t="str">
        <f t="shared" si="308"/>
        <v/>
      </c>
      <c r="X1625" s="146" t="str">
        <f>IF(C1625="","",IF(OR(C1625="Trade",C1625="Multi Position"),(X1624+V1625),IF(C1625="Deposit",(X1624+AE1625),IF(C1625="Withdrawal",(X1624-AE1625)))))</f>
        <v/>
      </c>
      <c r="Y1625" s="145" t="str">
        <f t="shared" si="309"/>
        <v/>
      </c>
      <c r="Z1625" s="118"/>
      <c r="AA1625" s="118"/>
      <c r="AB1625" s="118"/>
      <c r="AC1625" s="118"/>
      <c r="AD1625" s="118"/>
      <c r="AE1625" s="139"/>
      <c r="AF1625" s="118"/>
      <c r="AG1625" s="118"/>
      <c r="AH1625" s="147" t="str">
        <f t="shared" si="310"/>
        <v/>
      </c>
      <c r="AI1625" s="147" t="str">
        <f t="shared" si="311"/>
        <v/>
      </c>
      <c r="AJ1625" s="148" t="str">
        <f t="shared" si="300"/>
        <v/>
      </c>
      <c r="AK1625" s="148" t="str">
        <f t="shared" si="301"/>
        <v/>
      </c>
      <c r="AL1625" s="147" t="str">
        <f t="shared" si="302"/>
        <v/>
      </c>
      <c r="AM1625" s="147" t="str">
        <f t="shared" si="303"/>
        <v/>
      </c>
      <c r="AN1625" s="147" t="str">
        <f t="shared" si="304"/>
        <v/>
      </c>
      <c r="AO1625" s="118"/>
    </row>
    <row r="1626" spans="1:41">
      <c r="A1626" s="118"/>
      <c r="B1626" s="118"/>
      <c r="C1626" s="118"/>
      <c r="D1626" s="118"/>
      <c r="E1626" s="118"/>
      <c r="F1626" s="118"/>
      <c r="G1626" s="118"/>
      <c r="H1626" s="118"/>
      <c r="I1626" s="118"/>
      <c r="J1626" s="118"/>
      <c r="K1626" s="118"/>
      <c r="L1626" s="118"/>
      <c r="M1626" s="118"/>
      <c r="N1626" s="118"/>
      <c r="O1626" s="143" t="str">
        <f>IF(H1626="","",(S1626/S1626)&amp;":"&amp;ROUND(AH1626/S1626,2))</f>
        <v/>
      </c>
      <c r="P1626" s="118"/>
      <c r="Q1626" s="118"/>
      <c r="R1626" s="143" t="str">
        <f>IF(H1626="","",(S1626/S1626)&amp;":"&amp;ROUND(AI1626/S1626,2))</f>
        <v/>
      </c>
      <c r="S1626" s="144" t="str">
        <f t="shared" si="305"/>
        <v/>
      </c>
      <c r="T1626" s="145" t="str">
        <f t="shared" si="306"/>
        <v/>
      </c>
      <c r="U1626" s="118"/>
      <c r="V1626" s="145" t="str">
        <f t="shared" si="307"/>
        <v/>
      </c>
      <c r="W1626" s="144" t="str">
        <f t="shared" si="308"/>
        <v/>
      </c>
      <c r="X1626" s="146" t="str">
        <f>IF(C1626="","",IF(OR(C1626="Trade",C1626="Multi Position"),(X1625+V1626),IF(C1626="Deposit",(X1625+AE1626),IF(C1626="Withdrawal",(X1625-AE1626)))))</f>
        <v/>
      </c>
      <c r="Y1626" s="145" t="str">
        <f t="shared" si="309"/>
        <v/>
      </c>
      <c r="Z1626" s="118"/>
      <c r="AA1626" s="118"/>
      <c r="AB1626" s="118"/>
      <c r="AC1626" s="118"/>
      <c r="AD1626" s="118"/>
      <c r="AE1626" s="139"/>
      <c r="AF1626" s="118"/>
      <c r="AG1626" s="118"/>
      <c r="AH1626" s="147" t="str">
        <f t="shared" si="310"/>
        <v/>
      </c>
      <c r="AI1626" s="147" t="str">
        <f t="shared" si="311"/>
        <v/>
      </c>
      <c r="AJ1626" s="148" t="str">
        <f t="shared" si="300"/>
        <v/>
      </c>
      <c r="AK1626" s="148" t="str">
        <f t="shared" si="301"/>
        <v/>
      </c>
      <c r="AL1626" s="147" t="str">
        <f t="shared" si="302"/>
        <v/>
      </c>
      <c r="AM1626" s="147" t="str">
        <f t="shared" si="303"/>
        <v/>
      </c>
      <c r="AN1626" s="147" t="str">
        <f t="shared" si="304"/>
        <v/>
      </c>
      <c r="AO1626" s="118"/>
    </row>
    <row r="1627" spans="1:41">
      <c r="A1627" s="118"/>
      <c r="B1627" s="118"/>
      <c r="C1627" s="118"/>
      <c r="D1627" s="118"/>
      <c r="E1627" s="118"/>
      <c r="F1627" s="118"/>
      <c r="G1627" s="118"/>
      <c r="H1627" s="118"/>
      <c r="I1627" s="118"/>
      <c r="J1627" s="118"/>
      <c r="K1627" s="118"/>
      <c r="L1627" s="118"/>
      <c r="M1627" s="118"/>
      <c r="N1627" s="118"/>
      <c r="O1627" s="143" t="str">
        <f>IF(H1627="","",(S1627/S1627)&amp;":"&amp;ROUND(AH1627/S1627,2))</f>
        <v/>
      </c>
      <c r="P1627" s="118"/>
      <c r="Q1627" s="118"/>
      <c r="R1627" s="143" t="str">
        <f>IF(H1627="","",(S1627/S1627)&amp;":"&amp;ROUND(AI1627/S1627,2))</f>
        <v/>
      </c>
      <c r="S1627" s="144" t="str">
        <f t="shared" si="305"/>
        <v/>
      </c>
      <c r="T1627" s="145" t="str">
        <f t="shared" si="306"/>
        <v/>
      </c>
      <c r="U1627" s="118"/>
      <c r="V1627" s="145" t="str">
        <f t="shared" si="307"/>
        <v/>
      </c>
      <c r="W1627" s="144" t="str">
        <f t="shared" si="308"/>
        <v/>
      </c>
      <c r="X1627" s="146" t="str">
        <f>IF(C1627="","",IF(OR(C1627="Trade",C1627="Multi Position"),(X1626+V1627),IF(C1627="Deposit",(X1626+AE1627),IF(C1627="Withdrawal",(X1626-AE1627)))))</f>
        <v/>
      </c>
      <c r="Y1627" s="145" t="str">
        <f t="shared" si="309"/>
        <v/>
      </c>
      <c r="Z1627" s="118"/>
      <c r="AA1627" s="118"/>
      <c r="AB1627" s="118"/>
      <c r="AC1627" s="118"/>
      <c r="AD1627" s="118"/>
      <c r="AE1627" s="139"/>
      <c r="AF1627" s="118"/>
      <c r="AG1627" s="118"/>
      <c r="AH1627" s="147" t="str">
        <f t="shared" si="310"/>
        <v/>
      </c>
      <c r="AI1627" s="147" t="str">
        <f t="shared" si="311"/>
        <v/>
      </c>
      <c r="AJ1627" s="148" t="str">
        <f t="shared" si="300"/>
        <v/>
      </c>
      <c r="AK1627" s="148" t="str">
        <f t="shared" si="301"/>
        <v/>
      </c>
      <c r="AL1627" s="147" t="str">
        <f t="shared" si="302"/>
        <v/>
      </c>
      <c r="AM1627" s="147" t="str">
        <f t="shared" si="303"/>
        <v/>
      </c>
      <c r="AN1627" s="147" t="str">
        <f t="shared" si="304"/>
        <v/>
      </c>
      <c r="AO1627" s="118"/>
    </row>
    <row r="1628" spans="1:41">
      <c r="A1628" s="118"/>
      <c r="B1628" s="118"/>
      <c r="C1628" s="118"/>
      <c r="D1628" s="118"/>
      <c r="E1628" s="118"/>
      <c r="F1628" s="118"/>
      <c r="G1628" s="118"/>
      <c r="H1628" s="118"/>
      <c r="I1628" s="118"/>
      <c r="J1628" s="118"/>
      <c r="K1628" s="118"/>
      <c r="L1628" s="118"/>
      <c r="M1628" s="118"/>
      <c r="N1628" s="118"/>
      <c r="O1628" s="143" t="str">
        <f>IF(H1628="","",(S1628/S1628)&amp;":"&amp;ROUND(AH1628/S1628,2))</f>
        <v/>
      </c>
      <c r="P1628" s="118"/>
      <c r="Q1628" s="118"/>
      <c r="R1628" s="143" t="str">
        <f>IF(H1628="","",(S1628/S1628)&amp;":"&amp;ROUND(AI1628/S1628,2))</f>
        <v/>
      </c>
      <c r="S1628" s="144" t="str">
        <f t="shared" si="305"/>
        <v/>
      </c>
      <c r="T1628" s="145" t="str">
        <f t="shared" si="306"/>
        <v/>
      </c>
      <c r="U1628" s="118"/>
      <c r="V1628" s="145" t="str">
        <f t="shared" si="307"/>
        <v/>
      </c>
      <c r="W1628" s="144" t="str">
        <f t="shared" si="308"/>
        <v/>
      </c>
      <c r="X1628" s="146" t="str">
        <f>IF(C1628="","",IF(OR(C1628="Trade",C1628="Multi Position"),(X1627+V1628),IF(C1628="Deposit",(X1627+AE1628),IF(C1628="Withdrawal",(X1627-AE1628)))))</f>
        <v/>
      </c>
      <c r="Y1628" s="145" t="str">
        <f t="shared" si="309"/>
        <v/>
      </c>
      <c r="Z1628" s="118"/>
      <c r="AA1628" s="118"/>
      <c r="AB1628" s="118"/>
      <c r="AC1628" s="118"/>
      <c r="AD1628" s="118"/>
      <c r="AE1628" s="139"/>
      <c r="AF1628" s="118"/>
      <c r="AG1628" s="118"/>
      <c r="AH1628" s="147" t="str">
        <f t="shared" si="310"/>
        <v/>
      </c>
      <c r="AI1628" s="147" t="str">
        <f t="shared" si="311"/>
        <v/>
      </c>
      <c r="AJ1628" s="148" t="str">
        <f t="shared" si="300"/>
        <v/>
      </c>
      <c r="AK1628" s="148" t="str">
        <f t="shared" si="301"/>
        <v/>
      </c>
      <c r="AL1628" s="147" t="str">
        <f t="shared" si="302"/>
        <v/>
      </c>
      <c r="AM1628" s="147" t="str">
        <f t="shared" si="303"/>
        <v/>
      </c>
      <c r="AN1628" s="147" t="str">
        <f t="shared" si="304"/>
        <v/>
      </c>
      <c r="AO1628" s="118"/>
    </row>
    <row r="1629" spans="1:41">
      <c r="A1629" s="118"/>
      <c r="B1629" s="118"/>
      <c r="C1629" s="118"/>
      <c r="D1629" s="118"/>
      <c r="E1629" s="118"/>
      <c r="F1629" s="118"/>
      <c r="G1629" s="118"/>
      <c r="H1629" s="118"/>
      <c r="I1629" s="118"/>
      <c r="J1629" s="118"/>
      <c r="K1629" s="118"/>
      <c r="L1629" s="118"/>
      <c r="M1629" s="118"/>
      <c r="N1629" s="118"/>
      <c r="O1629" s="143" t="str">
        <f>IF(H1629="","",(S1629/S1629)&amp;":"&amp;ROUND(AH1629/S1629,2))</f>
        <v/>
      </c>
      <c r="P1629" s="118"/>
      <c r="Q1629" s="118"/>
      <c r="R1629" s="143" t="str">
        <f>IF(H1629="","",(S1629/S1629)&amp;":"&amp;ROUND(AI1629/S1629,2))</f>
        <v/>
      </c>
      <c r="S1629" s="144" t="str">
        <f t="shared" si="305"/>
        <v/>
      </c>
      <c r="T1629" s="145" t="str">
        <f t="shared" si="306"/>
        <v/>
      </c>
      <c r="U1629" s="118"/>
      <c r="V1629" s="145" t="str">
        <f t="shared" si="307"/>
        <v/>
      </c>
      <c r="W1629" s="144" t="str">
        <f t="shared" si="308"/>
        <v/>
      </c>
      <c r="X1629" s="146" t="str">
        <f>IF(C1629="","",IF(OR(C1629="Trade",C1629="Multi Position"),(X1628+V1629),IF(C1629="Deposit",(X1628+AE1629),IF(C1629="Withdrawal",(X1628-AE1629)))))</f>
        <v/>
      </c>
      <c r="Y1629" s="145" t="str">
        <f t="shared" si="309"/>
        <v/>
      </c>
      <c r="Z1629" s="118"/>
      <c r="AA1629" s="118"/>
      <c r="AB1629" s="118"/>
      <c r="AC1629" s="118"/>
      <c r="AD1629" s="118"/>
      <c r="AE1629" s="139"/>
      <c r="AF1629" s="118"/>
      <c r="AG1629" s="118"/>
      <c r="AH1629" s="147" t="str">
        <f t="shared" si="310"/>
        <v/>
      </c>
      <c r="AI1629" s="147" t="str">
        <f t="shared" si="311"/>
        <v/>
      </c>
      <c r="AJ1629" s="148" t="str">
        <f t="shared" si="300"/>
        <v/>
      </c>
      <c r="AK1629" s="148" t="str">
        <f t="shared" si="301"/>
        <v/>
      </c>
      <c r="AL1629" s="147" t="str">
        <f t="shared" si="302"/>
        <v/>
      </c>
      <c r="AM1629" s="147" t="str">
        <f t="shared" si="303"/>
        <v/>
      </c>
      <c r="AN1629" s="147" t="str">
        <f t="shared" si="304"/>
        <v/>
      </c>
      <c r="AO1629" s="118"/>
    </row>
    <row r="1630" spans="1:41">
      <c r="A1630" s="118"/>
      <c r="B1630" s="118"/>
      <c r="C1630" s="118"/>
      <c r="D1630" s="118"/>
      <c r="E1630" s="118"/>
      <c r="F1630" s="118"/>
      <c r="G1630" s="118"/>
      <c r="H1630" s="118"/>
      <c r="I1630" s="118"/>
      <c r="J1630" s="118"/>
      <c r="K1630" s="118"/>
      <c r="L1630" s="118"/>
      <c r="M1630" s="118"/>
      <c r="N1630" s="118"/>
      <c r="O1630" s="143" t="str">
        <f>IF(H1630="","",(S1630/S1630)&amp;":"&amp;ROUND(AH1630/S1630,2))</f>
        <v/>
      </c>
      <c r="P1630" s="118"/>
      <c r="Q1630" s="118"/>
      <c r="R1630" s="143" t="str">
        <f>IF(H1630="","",(S1630/S1630)&amp;":"&amp;ROUND(AI1630/S1630,2))</f>
        <v/>
      </c>
      <c r="S1630" s="144" t="str">
        <f t="shared" si="305"/>
        <v/>
      </c>
      <c r="T1630" s="145" t="str">
        <f t="shared" si="306"/>
        <v/>
      </c>
      <c r="U1630" s="118"/>
      <c r="V1630" s="145" t="str">
        <f t="shared" si="307"/>
        <v/>
      </c>
      <c r="W1630" s="144" t="str">
        <f t="shared" si="308"/>
        <v/>
      </c>
      <c r="X1630" s="146" t="str">
        <f>IF(C1630="","",IF(OR(C1630="Trade",C1630="Multi Position"),(X1629+V1630),IF(C1630="Deposit",(X1629+AE1630),IF(C1630="Withdrawal",(X1629-AE1630)))))</f>
        <v/>
      </c>
      <c r="Y1630" s="145" t="str">
        <f t="shared" si="309"/>
        <v/>
      </c>
      <c r="Z1630" s="118"/>
      <c r="AA1630" s="118"/>
      <c r="AB1630" s="118"/>
      <c r="AC1630" s="118"/>
      <c r="AD1630" s="118"/>
      <c r="AE1630" s="139"/>
      <c r="AF1630" s="118"/>
      <c r="AG1630" s="118"/>
      <c r="AH1630" s="147" t="str">
        <f t="shared" si="310"/>
        <v/>
      </c>
      <c r="AI1630" s="147" t="str">
        <f t="shared" si="311"/>
        <v/>
      </c>
      <c r="AJ1630" s="148" t="str">
        <f t="shared" si="300"/>
        <v/>
      </c>
      <c r="AK1630" s="148" t="str">
        <f t="shared" si="301"/>
        <v/>
      </c>
      <c r="AL1630" s="147" t="str">
        <f t="shared" si="302"/>
        <v/>
      </c>
      <c r="AM1630" s="147" t="str">
        <f t="shared" si="303"/>
        <v/>
      </c>
      <c r="AN1630" s="147" t="str">
        <f t="shared" si="304"/>
        <v/>
      </c>
      <c r="AO1630" s="118"/>
    </row>
    <row r="1631" spans="1:41">
      <c r="A1631" s="118"/>
      <c r="B1631" s="118"/>
      <c r="C1631" s="118"/>
      <c r="D1631" s="118"/>
      <c r="E1631" s="118"/>
      <c r="F1631" s="118"/>
      <c r="G1631" s="118"/>
      <c r="H1631" s="118"/>
      <c r="I1631" s="118"/>
      <c r="J1631" s="118"/>
      <c r="K1631" s="118"/>
      <c r="L1631" s="118"/>
      <c r="M1631" s="118"/>
      <c r="N1631" s="118"/>
      <c r="O1631" s="143" t="str">
        <f>IF(H1631="","",(S1631/S1631)&amp;":"&amp;ROUND(AH1631/S1631,2))</f>
        <v/>
      </c>
      <c r="P1631" s="118"/>
      <c r="Q1631" s="118"/>
      <c r="R1631" s="143" t="str">
        <f>IF(H1631="","",(S1631/S1631)&amp;":"&amp;ROUND(AI1631/S1631,2))</f>
        <v/>
      </c>
      <c r="S1631" s="144" t="str">
        <f t="shared" si="305"/>
        <v/>
      </c>
      <c r="T1631" s="145" t="str">
        <f t="shared" si="306"/>
        <v/>
      </c>
      <c r="U1631" s="118"/>
      <c r="V1631" s="145" t="str">
        <f t="shared" si="307"/>
        <v/>
      </c>
      <c r="W1631" s="144" t="str">
        <f t="shared" si="308"/>
        <v/>
      </c>
      <c r="X1631" s="146" t="str">
        <f>IF(C1631="","",IF(OR(C1631="Trade",C1631="Multi Position"),(X1630+V1631),IF(C1631="Deposit",(X1630+AE1631),IF(C1631="Withdrawal",(X1630-AE1631)))))</f>
        <v/>
      </c>
      <c r="Y1631" s="145" t="str">
        <f t="shared" si="309"/>
        <v/>
      </c>
      <c r="Z1631" s="118"/>
      <c r="AA1631" s="118"/>
      <c r="AB1631" s="118"/>
      <c r="AC1631" s="118"/>
      <c r="AD1631" s="118"/>
      <c r="AE1631" s="139"/>
      <c r="AF1631" s="118"/>
      <c r="AG1631" s="118"/>
      <c r="AH1631" s="147" t="str">
        <f t="shared" si="310"/>
        <v/>
      </c>
      <c r="AI1631" s="147" t="str">
        <f t="shared" si="311"/>
        <v/>
      </c>
      <c r="AJ1631" s="148" t="str">
        <f t="shared" si="300"/>
        <v/>
      </c>
      <c r="AK1631" s="148" t="str">
        <f t="shared" si="301"/>
        <v/>
      </c>
      <c r="AL1631" s="147" t="str">
        <f t="shared" si="302"/>
        <v/>
      </c>
      <c r="AM1631" s="147" t="str">
        <f t="shared" si="303"/>
        <v/>
      </c>
      <c r="AN1631" s="147" t="str">
        <f t="shared" si="304"/>
        <v/>
      </c>
      <c r="AO1631" s="118"/>
    </row>
    <row r="1632" spans="1:41">
      <c r="A1632" s="118"/>
      <c r="B1632" s="118"/>
      <c r="C1632" s="118"/>
      <c r="D1632" s="118"/>
      <c r="E1632" s="118"/>
      <c r="F1632" s="118"/>
      <c r="G1632" s="118"/>
      <c r="H1632" s="118"/>
      <c r="I1632" s="118"/>
      <c r="J1632" s="118"/>
      <c r="K1632" s="118"/>
      <c r="L1632" s="118"/>
      <c r="M1632" s="118"/>
      <c r="N1632" s="118"/>
      <c r="O1632" s="143" t="str">
        <f>IF(H1632="","",(S1632/S1632)&amp;":"&amp;ROUND(AH1632/S1632,2))</f>
        <v/>
      </c>
      <c r="P1632" s="118"/>
      <c r="Q1632" s="118"/>
      <c r="R1632" s="143" t="str">
        <f>IF(H1632="","",(S1632/S1632)&amp;":"&amp;ROUND(AI1632/S1632,2))</f>
        <v/>
      </c>
      <c r="S1632" s="144" t="str">
        <f t="shared" si="305"/>
        <v/>
      </c>
      <c r="T1632" s="145" t="str">
        <f t="shared" si="306"/>
        <v/>
      </c>
      <c r="U1632" s="118"/>
      <c r="V1632" s="145" t="str">
        <f t="shared" si="307"/>
        <v/>
      </c>
      <c r="W1632" s="144" t="str">
        <f t="shared" si="308"/>
        <v/>
      </c>
      <c r="X1632" s="146" t="str">
        <f>IF(C1632="","",IF(OR(C1632="Trade",C1632="Multi Position"),(X1631+V1632),IF(C1632="Deposit",(X1631+AE1632),IF(C1632="Withdrawal",(X1631-AE1632)))))</f>
        <v/>
      </c>
      <c r="Y1632" s="145" t="str">
        <f t="shared" si="309"/>
        <v/>
      </c>
      <c r="Z1632" s="118"/>
      <c r="AA1632" s="118"/>
      <c r="AB1632" s="118"/>
      <c r="AC1632" s="118"/>
      <c r="AD1632" s="118"/>
      <c r="AE1632" s="139"/>
      <c r="AF1632" s="118"/>
      <c r="AG1632" s="118"/>
      <c r="AH1632" s="147" t="str">
        <f t="shared" si="310"/>
        <v/>
      </c>
      <c r="AI1632" s="147" t="str">
        <f t="shared" si="311"/>
        <v/>
      </c>
      <c r="AJ1632" s="148" t="str">
        <f t="shared" si="300"/>
        <v/>
      </c>
      <c r="AK1632" s="148" t="str">
        <f t="shared" si="301"/>
        <v/>
      </c>
      <c r="AL1632" s="147" t="str">
        <f t="shared" si="302"/>
        <v/>
      </c>
      <c r="AM1632" s="147" t="str">
        <f t="shared" si="303"/>
        <v/>
      </c>
      <c r="AN1632" s="147" t="str">
        <f t="shared" si="304"/>
        <v/>
      </c>
      <c r="AO1632" s="118"/>
    </row>
    <row r="1633" spans="1:41">
      <c r="A1633" s="118"/>
      <c r="B1633" s="118"/>
      <c r="C1633" s="118"/>
      <c r="D1633" s="118"/>
      <c r="E1633" s="118"/>
      <c r="F1633" s="118"/>
      <c r="G1633" s="118"/>
      <c r="H1633" s="118"/>
      <c r="I1633" s="118"/>
      <c r="J1633" s="118"/>
      <c r="K1633" s="118"/>
      <c r="L1633" s="118"/>
      <c r="M1633" s="118"/>
      <c r="N1633" s="118"/>
      <c r="O1633" s="143" t="str">
        <f>IF(H1633="","",(S1633/S1633)&amp;":"&amp;ROUND(AH1633/S1633,2))</f>
        <v/>
      </c>
      <c r="P1633" s="118"/>
      <c r="Q1633" s="118"/>
      <c r="R1633" s="143" t="str">
        <f>IF(H1633="","",(S1633/S1633)&amp;":"&amp;ROUND(AI1633/S1633,2))</f>
        <v/>
      </c>
      <c r="S1633" s="144" t="str">
        <f t="shared" si="305"/>
        <v/>
      </c>
      <c r="T1633" s="145" t="str">
        <f t="shared" si="306"/>
        <v/>
      </c>
      <c r="U1633" s="118"/>
      <c r="V1633" s="145" t="str">
        <f t="shared" si="307"/>
        <v/>
      </c>
      <c r="W1633" s="144" t="str">
        <f t="shared" si="308"/>
        <v/>
      </c>
      <c r="X1633" s="146" t="str">
        <f>IF(C1633="","",IF(OR(C1633="Trade",C1633="Multi Position"),(X1632+V1633),IF(C1633="Deposit",(X1632+AE1633),IF(C1633="Withdrawal",(X1632-AE1633)))))</f>
        <v/>
      </c>
      <c r="Y1633" s="145" t="str">
        <f t="shared" si="309"/>
        <v/>
      </c>
      <c r="Z1633" s="118"/>
      <c r="AA1633" s="118"/>
      <c r="AB1633" s="118"/>
      <c r="AC1633" s="118"/>
      <c r="AD1633" s="118"/>
      <c r="AE1633" s="139"/>
      <c r="AF1633" s="118"/>
      <c r="AG1633" s="118"/>
      <c r="AH1633" s="147" t="str">
        <f t="shared" si="310"/>
        <v/>
      </c>
      <c r="AI1633" s="147" t="str">
        <f t="shared" si="311"/>
        <v/>
      </c>
      <c r="AJ1633" s="148" t="str">
        <f t="shared" si="300"/>
        <v/>
      </c>
      <c r="AK1633" s="148" t="str">
        <f t="shared" si="301"/>
        <v/>
      </c>
      <c r="AL1633" s="147" t="str">
        <f t="shared" si="302"/>
        <v/>
      </c>
      <c r="AM1633" s="147" t="str">
        <f t="shared" si="303"/>
        <v/>
      </c>
      <c r="AN1633" s="147" t="str">
        <f t="shared" si="304"/>
        <v/>
      </c>
      <c r="AO1633" s="118"/>
    </row>
    <row r="1634" spans="1:41">
      <c r="A1634" s="118"/>
      <c r="B1634" s="118"/>
      <c r="C1634" s="118"/>
      <c r="D1634" s="118"/>
      <c r="E1634" s="118"/>
      <c r="F1634" s="118"/>
      <c r="G1634" s="118"/>
      <c r="H1634" s="118"/>
      <c r="I1634" s="118"/>
      <c r="J1634" s="118"/>
      <c r="K1634" s="118"/>
      <c r="L1634" s="118"/>
      <c r="M1634" s="118"/>
      <c r="N1634" s="118"/>
      <c r="O1634" s="143" t="str">
        <f>IF(H1634="","",(S1634/S1634)&amp;":"&amp;ROUND(AH1634/S1634,2))</f>
        <v/>
      </c>
      <c r="P1634" s="118"/>
      <c r="Q1634" s="118"/>
      <c r="R1634" s="143" t="str">
        <f>IF(H1634="","",(S1634/S1634)&amp;":"&amp;ROUND(AI1634/S1634,2))</f>
        <v/>
      </c>
      <c r="S1634" s="144" t="str">
        <f t="shared" si="305"/>
        <v/>
      </c>
      <c r="T1634" s="145" t="str">
        <f t="shared" si="306"/>
        <v/>
      </c>
      <c r="U1634" s="118"/>
      <c r="V1634" s="145" t="str">
        <f t="shared" si="307"/>
        <v/>
      </c>
      <c r="W1634" s="144" t="str">
        <f t="shared" si="308"/>
        <v/>
      </c>
      <c r="X1634" s="146" t="str">
        <f>IF(C1634="","",IF(OR(C1634="Trade",C1634="Multi Position"),(X1633+V1634),IF(C1634="Deposit",(X1633+AE1634),IF(C1634="Withdrawal",(X1633-AE1634)))))</f>
        <v/>
      </c>
      <c r="Y1634" s="145" t="str">
        <f t="shared" si="309"/>
        <v/>
      </c>
      <c r="Z1634" s="118"/>
      <c r="AA1634" s="118"/>
      <c r="AB1634" s="118"/>
      <c r="AC1634" s="118"/>
      <c r="AD1634" s="118"/>
      <c r="AE1634" s="139"/>
      <c r="AF1634" s="118"/>
      <c r="AG1634" s="118"/>
      <c r="AH1634" s="147" t="str">
        <f t="shared" si="310"/>
        <v/>
      </c>
      <c r="AI1634" s="147" t="str">
        <f t="shared" si="311"/>
        <v/>
      </c>
      <c r="AJ1634" s="148" t="str">
        <f t="shared" si="300"/>
        <v/>
      </c>
      <c r="AK1634" s="148" t="str">
        <f t="shared" si="301"/>
        <v/>
      </c>
      <c r="AL1634" s="147" t="str">
        <f t="shared" si="302"/>
        <v/>
      </c>
      <c r="AM1634" s="147" t="str">
        <f t="shared" si="303"/>
        <v/>
      </c>
      <c r="AN1634" s="147" t="str">
        <f t="shared" si="304"/>
        <v/>
      </c>
      <c r="AO1634" s="118"/>
    </row>
    <row r="1635" spans="1:41">
      <c r="A1635" s="118"/>
      <c r="B1635" s="118"/>
      <c r="C1635" s="118"/>
      <c r="D1635" s="118"/>
      <c r="E1635" s="118"/>
      <c r="F1635" s="118"/>
      <c r="G1635" s="118"/>
      <c r="H1635" s="118"/>
      <c r="I1635" s="118"/>
      <c r="J1635" s="118"/>
      <c r="K1635" s="118"/>
      <c r="L1635" s="118"/>
      <c r="M1635" s="118"/>
      <c r="N1635" s="118"/>
      <c r="O1635" s="143" t="str">
        <f>IF(H1635="","",(S1635/S1635)&amp;":"&amp;ROUND(AH1635/S1635,2))</f>
        <v/>
      </c>
      <c r="P1635" s="118"/>
      <c r="Q1635" s="118"/>
      <c r="R1635" s="143" t="str">
        <f>IF(H1635="","",(S1635/S1635)&amp;":"&amp;ROUND(AI1635/S1635,2))</f>
        <v/>
      </c>
      <c r="S1635" s="144" t="str">
        <f t="shared" si="305"/>
        <v/>
      </c>
      <c r="T1635" s="145" t="str">
        <f t="shared" si="306"/>
        <v/>
      </c>
      <c r="U1635" s="118"/>
      <c r="V1635" s="145" t="str">
        <f t="shared" si="307"/>
        <v/>
      </c>
      <c r="W1635" s="144" t="str">
        <f t="shared" si="308"/>
        <v/>
      </c>
      <c r="X1635" s="146" t="str">
        <f>IF(C1635="","",IF(OR(C1635="Trade",C1635="Multi Position"),(X1634+V1635),IF(C1635="Deposit",(X1634+AE1635),IF(C1635="Withdrawal",(X1634-AE1635)))))</f>
        <v/>
      </c>
      <c r="Y1635" s="145" t="str">
        <f t="shared" si="309"/>
        <v/>
      </c>
      <c r="Z1635" s="118"/>
      <c r="AA1635" s="118"/>
      <c r="AB1635" s="118"/>
      <c r="AC1635" s="118"/>
      <c r="AD1635" s="118"/>
      <c r="AE1635" s="139"/>
      <c r="AF1635" s="118"/>
      <c r="AG1635" s="118"/>
      <c r="AH1635" s="147" t="str">
        <f t="shared" si="310"/>
        <v/>
      </c>
      <c r="AI1635" s="147" t="str">
        <f t="shared" si="311"/>
        <v/>
      </c>
      <c r="AJ1635" s="148" t="str">
        <f t="shared" si="300"/>
        <v/>
      </c>
      <c r="AK1635" s="148" t="str">
        <f t="shared" si="301"/>
        <v/>
      </c>
      <c r="AL1635" s="147" t="str">
        <f t="shared" si="302"/>
        <v/>
      </c>
      <c r="AM1635" s="147" t="str">
        <f t="shared" si="303"/>
        <v/>
      </c>
      <c r="AN1635" s="147" t="str">
        <f t="shared" si="304"/>
        <v/>
      </c>
      <c r="AO1635" s="118"/>
    </row>
    <row r="1636" spans="1:41">
      <c r="A1636" s="118"/>
      <c r="B1636" s="118"/>
      <c r="C1636" s="118"/>
      <c r="D1636" s="118"/>
      <c r="E1636" s="118"/>
      <c r="F1636" s="118"/>
      <c r="G1636" s="118"/>
      <c r="H1636" s="118"/>
      <c r="I1636" s="118"/>
      <c r="J1636" s="118"/>
      <c r="K1636" s="118"/>
      <c r="L1636" s="118"/>
      <c r="M1636" s="118"/>
      <c r="N1636" s="118"/>
      <c r="O1636" s="143" t="str">
        <f>IF(H1636="","",(S1636/S1636)&amp;":"&amp;ROUND(AH1636/S1636,2))</f>
        <v/>
      </c>
      <c r="P1636" s="118"/>
      <c r="Q1636" s="118"/>
      <c r="R1636" s="143" t="str">
        <f>IF(H1636="","",(S1636/S1636)&amp;":"&amp;ROUND(AI1636/S1636,2))</f>
        <v/>
      </c>
      <c r="S1636" s="144" t="str">
        <f t="shared" si="305"/>
        <v/>
      </c>
      <c r="T1636" s="145" t="str">
        <f t="shared" si="306"/>
        <v/>
      </c>
      <c r="U1636" s="118"/>
      <c r="V1636" s="145" t="str">
        <f t="shared" si="307"/>
        <v/>
      </c>
      <c r="W1636" s="144" t="str">
        <f t="shared" si="308"/>
        <v/>
      </c>
      <c r="X1636" s="146" t="str">
        <f>IF(C1636="","",IF(OR(C1636="Trade",C1636="Multi Position"),(X1635+V1636),IF(C1636="Deposit",(X1635+AE1636),IF(C1636="Withdrawal",(X1635-AE1636)))))</f>
        <v/>
      </c>
      <c r="Y1636" s="145" t="str">
        <f t="shared" si="309"/>
        <v/>
      </c>
      <c r="Z1636" s="118"/>
      <c r="AA1636" s="118"/>
      <c r="AB1636" s="118"/>
      <c r="AC1636" s="118"/>
      <c r="AD1636" s="118"/>
      <c r="AE1636" s="139"/>
      <c r="AF1636" s="118"/>
      <c r="AG1636" s="118"/>
      <c r="AH1636" s="147" t="str">
        <f t="shared" si="310"/>
        <v/>
      </c>
      <c r="AI1636" s="147" t="str">
        <f t="shared" si="311"/>
        <v/>
      </c>
      <c r="AJ1636" s="148" t="str">
        <f t="shared" si="300"/>
        <v/>
      </c>
      <c r="AK1636" s="148" t="str">
        <f t="shared" si="301"/>
        <v/>
      </c>
      <c r="AL1636" s="147" t="str">
        <f t="shared" si="302"/>
        <v/>
      </c>
      <c r="AM1636" s="147" t="str">
        <f t="shared" si="303"/>
        <v/>
      </c>
      <c r="AN1636" s="147" t="str">
        <f t="shared" si="304"/>
        <v/>
      </c>
      <c r="AO1636" s="118"/>
    </row>
    <row r="1637" spans="1:41">
      <c r="A1637" s="118"/>
      <c r="B1637" s="118"/>
      <c r="C1637" s="118"/>
      <c r="D1637" s="118"/>
      <c r="E1637" s="118"/>
      <c r="F1637" s="118"/>
      <c r="G1637" s="118"/>
      <c r="H1637" s="118"/>
      <c r="I1637" s="118"/>
      <c r="J1637" s="118"/>
      <c r="K1637" s="118"/>
      <c r="L1637" s="118"/>
      <c r="M1637" s="118"/>
      <c r="N1637" s="118"/>
      <c r="O1637" s="143" t="str">
        <f>IF(H1637="","",(S1637/S1637)&amp;":"&amp;ROUND(AH1637/S1637,2))</f>
        <v/>
      </c>
      <c r="P1637" s="118"/>
      <c r="Q1637" s="118"/>
      <c r="R1637" s="143" t="str">
        <f>IF(H1637="","",(S1637/S1637)&amp;":"&amp;ROUND(AI1637/S1637,2))</f>
        <v/>
      </c>
      <c r="S1637" s="144" t="str">
        <f t="shared" si="305"/>
        <v/>
      </c>
      <c r="T1637" s="145" t="str">
        <f t="shared" si="306"/>
        <v/>
      </c>
      <c r="U1637" s="118"/>
      <c r="V1637" s="145" t="str">
        <f t="shared" si="307"/>
        <v/>
      </c>
      <c r="W1637" s="144" t="str">
        <f t="shared" si="308"/>
        <v/>
      </c>
      <c r="X1637" s="146" t="str">
        <f>IF(C1637="","",IF(OR(C1637="Trade",C1637="Multi Position"),(X1636+V1637),IF(C1637="Deposit",(X1636+AE1637),IF(C1637="Withdrawal",(X1636-AE1637)))))</f>
        <v/>
      </c>
      <c r="Y1637" s="145" t="str">
        <f t="shared" si="309"/>
        <v/>
      </c>
      <c r="Z1637" s="118"/>
      <c r="AA1637" s="118"/>
      <c r="AB1637" s="118"/>
      <c r="AC1637" s="118"/>
      <c r="AD1637" s="118"/>
      <c r="AE1637" s="139"/>
      <c r="AF1637" s="118"/>
      <c r="AG1637" s="118"/>
      <c r="AH1637" s="147" t="str">
        <f t="shared" si="310"/>
        <v/>
      </c>
      <c r="AI1637" s="147" t="str">
        <f t="shared" si="311"/>
        <v/>
      </c>
      <c r="AJ1637" s="148" t="str">
        <f t="shared" si="300"/>
        <v/>
      </c>
      <c r="AK1637" s="148" t="str">
        <f t="shared" si="301"/>
        <v/>
      </c>
      <c r="AL1637" s="147" t="str">
        <f t="shared" si="302"/>
        <v/>
      </c>
      <c r="AM1637" s="147" t="str">
        <f t="shared" si="303"/>
        <v/>
      </c>
      <c r="AN1637" s="147" t="str">
        <f t="shared" si="304"/>
        <v/>
      </c>
      <c r="AO1637" s="118"/>
    </row>
    <row r="1638" spans="1:41">
      <c r="A1638" s="118"/>
      <c r="B1638" s="118"/>
      <c r="C1638" s="118"/>
      <c r="D1638" s="118"/>
      <c r="E1638" s="118"/>
      <c r="F1638" s="118"/>
      <c r="G1638" s="118"/>
      <c r="H1638" s="118"/>
      <c r="I1638" s="118"/>
      <c r="J1638" s="118"/>
      <c r="K1638" s="118"/>
      <c r="L1638" s="118"/>
      <c r="M1638" s="118"/>
      <c r="N1638" s="118"/>
      <c r="O1638" s="143" t="str">
        <f>IF(H1638="","",(S1638/S1638)&amp;":"&amp;ROUND(AH1638/S1638,2))</f>
        <v/>
      </c>
      <c r="P1638" s="118"/>
      <c r="Q1638" s="118"/>
      <c r="R1638" s="143" t="str">
        <f>IF(H1638="","",(S1638/S1638)&amp;":"&amp;ROUND(AI1638/S1638,2))</f>
        <v/>
      </c>
      <c r="S1638" s="144" t="str">
        <f t="shared" si="305"/>
        <v/>
      </c>
      <c r="T1638" s="145" t="str">
        <f t="shared" si="306"/>
        <v/>
      </c>
      <c r="U1638" s="118"/>
      <c r="V1638" s="145" t="str">
        <f t="shared" si="307"/>
        <v/>
      </c>
      <c r="W1638" s="144" t="str">
        <f t="shared" si="308"/>
        <v/>
      </c>
      <c r="X1638" s="146" t="str">
        <f>IF(C1638="","",IF(OR(C1638="Trade",C1638="Multi Position"),(X1637+V1638),IF(C1638="Deposit",(X1637+AE1638),IF(C1638="Withdrawal",(X1637-AE1638)))))</f>
        <v/>
      </c>
      <c r="Y1638" s="145" t="str">
        <f t="shared" si="309"/>
        <v/>
      </c>
      <c r="Z1638" s="118"/>
      <c r="AA1638" s="118"/>
      <c r="AB1638" s="118"/>
      <c r="AC1638" s="118"/>
      <c r="AD1638" s="118"/>
      <c r="AE1638" s="139"/>
      <c r="AF1638" s="118"/>
      <c r="AG1638" s="118"/>
      <c r="AH1638" s="147" t="str">
        <f t="shared" si="310"/>
        <v/>
      </c>
      <c r="AI1638" s="147" t="str">
        <f t="shared" si="311"/>
        <v/>
      </c>
      <c r="AJ1638" s="148" t="str">
        <f t="shared" si="300"/>
        <v/>
      </c>
      <c r="AK1638" s="148" t="str">
        <f t="shared" si="301"/>
        <v/>
      </c>
      <c r="AL1638" s="147" t="str">
        <f t="shared" si="302"/>
        <v/>
      </c>
      <c r="AM1638" s="147" t="str">
        <f t="shared" si="303"/>
        <v/>
      </c>
      <c r="AN1638" s="147" t="str">
        <f t="shared" si="304"/>
        <v/>
      </c>
      <c r="AO1638" s="118"/>
    </row>
    <row r="1639" spans="1:41">
      <c r="A1639" s="118"/>
      <c r="B1639" s="118"/>
      <c r="C1639" s="118"/>
      <c r="D1639" s="118"/>
      <c r="E1639" s="118"/>
      <c r="F1639" s="118"/>
      <c r="G1639" s="118"/>
      <c r="H1639" s="118"/>
      <c r="I1639" s="118"/>
      <c r="J1639" s="118"/>
      <c r="K1639" s="118"/>
      <c r="L1639" s="118"/>
      <c r="M1639" s="118"/>
      <c r="N1639" s="118"/>
      <c r="O1639" s="143" t="str">
        <f>IF(H1639="","",(S1639/S1639)&amp;":"&amp;ROUND(AH1639/S1639,2))</f>
        <v/>
      </c>
      <c r="P1639" s="118"/>
      <c r="Q1639" s="118"/>
      <c r="R1639" s="143" t="str">
        <f>IF(H1639="","",(S1639/S1639)&amp;":"&amp;ROUND(AI1639/S1639,2))</f>
        <v/>
      </c>
      <c r="S1639" s="144" t="str">
        <f t="shared" si="305"/>
        <v/>
      </c>
      <c r="T1639" s="145" t="str">
        <f t="shared" si="306"/>
        <v/>
      </c>
      <c r="U1639" s="118"/>
      <c r="V1639" s="145" t="str">
        <f t="shared" si="307"/>
        <v/>
      </c>
      <c r="W1639" s="144" t="str">
        <f t="shared" si="308"/>
        <v/>
      </c>
      <c r="X1639" s="146" t="str">
        <f>IF(C1639="","",IF(OR(C1639="Trade",C1639="Multi Position"),(X1638+V1639),IF(C1639="Deposit",(X1638+AE1639),IF(C1639="Withdrawal",(X1638-AE1639)))))</f>
        <v/>
      </c>
      <c r="Y1639" s="145" t="str">
        <f t="shared" si="309"/>
        <v/>
      </c>
      <c r="Z1639" s="118"/>
      <c r="AA1639" s="118"/>
      <c r="AB1639" s="118"/>
      <c r="AC1639" s="118"/>
      <c r="AD1639" s="118"/>
      <c r="AE1639" s="139"/>
      <c r="AF1639" s="118"/>
      <c r="AG1639" s="118"/>
      <c r="AH1639" s="147" t="str">
        <f t="shared" si="310"/>
        <v/>
      </c>
      <c r="AI1639" s="147" t="str">
        <f t="shared" si="311"/>
        <v/>
      </c>
      <c r="AJ1639" s="148" t="str">
        <f t="shared" si="300"/>
        <v/>
      </c>
      <c r="AK1639" s="148" t="str">
        <f t="shared" si="301"/>
        <v/>
      </c>
      <c r="AL1639" s="147" t="str">
        <f t="shared" si="302"/>
        <v/>
      </c>
      <c r="AM1639" s="147" t="str">
        <f t="shared" si="303"/>
        <v/>
      </c>
      <c r="AN1639" s="147" t="str">
        <f t="shared" si="304"/>
        <v/>
      </c>
      <c r="AO1639" s="118"/>
    </row>
    <row r="1640" spans="1:41">
      <c r="A1640" s="118"/>
      <c r="B1640" s="118"/>
      <c r="C1640" s="118"/>
      <c r="D1640" s="118"/>
      <c r="E1640" s="118"/>
      <c r="F1640" s="118"/>
      <c r="G1640" s="118"/>
      <c r="H1640" s="118"/>
      <c r="I1640" s="118"/>
      <c r="J1640" s="118"/>
      <c r="K1640" s="118"/>
      <c r="L1640" s="118"/>
      <c r="M1640" s="118"/>
      <c r="N1640" s="118"/>
      <c r="O1640" s="143" t="str">
        <f>IF(H1640="","",(S1640/S1640)&amp;":"&amp;ROUND(AH1640/S1640,2))</f>
        <v/>
      </c>
      <c r="P1640" s="118"/>
      <c r="Q1640" s="118"/>
      <c r="R1640" s="143" t="str">
        <f>IF(H1640="","",(S1640/S1640)&amp;":"&amp;ROUND(AI1640/S1640,2))</f>
        <v/>
      </c>
      <c r="S1640" s="144" t="str">
        <f t="shared" si="305"/>
        <v/>
      </c>
      <c r="T1640" s="145" t="str">
        <f t="shared" si="306"/>
        <v/>
      </c>
      <c r="U1640" s="118"/>
      <c r="V1640" s="145" t="str">
        <f t="shared" si="307"/>
        <v/>
      </c>
      <c r="W1640" s="144" t="str">
        <f t="shared" si="308"/>
        <v/>
      </c>
      <c r="X1640" s="146" t="str">
        <f>IF(C1640="","",IF(OR(C1640="Trade",C1640="Multi Position"),(X1639+V1640),IF(C1640="Deposit",(X1639+AE1640),IF(C1640="Withdrawal",(X1639-AE1640)))))</f>
        <v/>
      </c>
      <c r="Y1640" s="145" t="str">
        <f t="shared" si="309"/>
        <v/>
      </c>
      <c r="Z1640" s="118"/>
      <c r="AA1640" s="118"/>
      <c r="AB1640" s="118"/>
      <c r="AC1640" s="118"/>
      <c r="AD1640" s="118"/>
      <c r="AE1640" s="139"/>
      <c r="AF1640" s="118"/>
      <c r="AG1640" s="118"/>
      <c r="AH1640" s="147" t="str">
        <f t="shared" si="310"/>
        <v/>
      </c>
      <c r="AI1640" s="147" t="str">
        <f t="shared" si="311"/>
        <v/>
      </c>
      <c r="AJ1640" s="148" t="str">
        <f t="shared" si="300"/>
        <v/>
      </c>
      <c r="AK1640" s="148" t="str">
        <f t="shared" si="301"/>
        <v/>
      </c>
      <c r="AL1640" s="147" t="str">
        <f t="shared" si="302"/>
        <v/>
      </c>
      <c r="AM1640" s="147" t="str">
        <f t="shared" si="303"/>
        <v/>
      </c>
      <c r="AN1640" s="147" t="str">
        <f t="shared" si="304"/>
        <v/>
      </c>
      <c r="AO1640" s="118"/>
    </row>
    <row r="1641" spans="1:41">
      <c r="A1641" s="118"/>
      <c r="B1641" s="118"/>
      <c r="C1641" s="118"/>
      <c r="D1641" s="118"/>
      <c r="E1641" s="118"/>
      <c r="F1641" s="118"/>
      <c r="G1641" s="118"/>
      <c r="H1641" s="118"/>
      <c r="I1641" s="118"/>
      <c r="J1641" s="118"/>
      <c r="K1641" s="118"/>
      <c r="L1641" s="118"/>
      <c r="M1641" s="118"/>
      <c r="N1641" s="118"/>
      <c r="O1641" s="143" t="str">
        <f>IF(H1641="","",(S1641/S1641)&amp;":"&amp;ROUND(AH1641/S1641,2))</f>
        <v/>
      </c>
      <c r="P1641" s="118"/>
      <c r="Q1641" s="118"/>
      <c r="R1641" s="143" t="str">
        <f>IF(H1641="","",(S1641/S1641)&amp;":"&amp;ROUND(AI1641/S1641,2))</f>
        <v/>
      </c>
      <c r="S1641" s="144" t="str">
        <f t="shared" si="305"/>
        <v/>
      </c>
      <c r="T1641" s="145" t="str">
        <f t="shared" si="306"/>
        <v/>
      </c>
      <c r="U1641" s="118"/>
      <c r="V1641" s="145" t="str">
        <f t="shared" si="307"/>
        <v/>
      </c>
      <c r="W1641" s="144" t="str">
        <f t="shared" si="308"/>
        <v/>
      </c>
      <c r="X1641" s="146" t="str">
        <f>IF(C1641="","",IF(OR(C1641="Trade",C1641="Multi Position"),(X1640+V1641),IF(C1641="Deposit",(X1640+AE1641),IF(C1641="Withdrawal",(X1640-AE1641)))))</f>
        <v/>
      </c>
      <c r="Y1641" s="145" t="str">
        <f t="shared" si="309"/>
        <v/>
      </c>
      <c r="Z1641" s="118"/>
      <c r="AA1641" s="118"/>
      <c r="AB1641" s="118"/>
      <c r="AC1641" s="118"/>
      <c r="AD1641" s="118"/>
      <c r="AE1641" s="139"/>
      <c r="AF1641" s="118"/>
      <c r="AG1641" s="118"/>
      <c r="AH1641" s="147" t="str">
        <f t="shared" si="310"/>
        <v/>
      </c>
      <c r="AI1641" s="147" t="str">
        <f t="shared" si="311"/>
        <v/>
      </c>
      <c r="AJ1641" s="148" t="str">
        <f t="shared" si="300"/>
        <v/>
      </c>
      <c r="AK1641" s="148" t="str">
        <f t="shared" si="301"/>
        <v/>
      </c>
      <c r="AL1641" s="147" t="str">
        <f t="shared" si="302"/>
        <v/>
      </c>
      <c r="AM1641" s="147" t="str">
        <f t="shared" si="303"/>
        <v/>
      </c>
      <c r="AN1641" s="147" t="str">
        <f t="shared" si="304"/>
        <v/>
      </c>
      <c r="AO1641" s="118"/>
    </row>
    <row r="1642" spans="1:41">
      <c r="A1642" s="118"/>
      <c r="B1642" s="118"/>
      <c r="C1642" s="118"/>
      <c r="D1642" s="118"/>
      <c r="E1642" s="118"/>
      <c r="F1642" s="118"/>
      <c r="G1642" s="118"/>
      <c r="H1642" s="118"/>
      <c r="I1642" s="118"/>
      <c r="J1642" s="118"/>
      <c r="K1642" s="118"/>
      <c r="L1642" s="118"/>
      <c r="M1642" s="118"/>
      <c r="N1642" s="118"/>
      <c r="O1642" s="143" t="str">
        <f>IF(H1642="","",(S1642/S1642)&amp;":"&amp;ROUND(AH1642/S1642,2))</f>
        <v/>
      </c>
      <c r="P1642" s="118"/>
      <c r="Q1642" s="118"/>
      <c r="R1642" s="143" t="str">
        <f>IF(H1642="","",(S1642/S1642)&amp;":"&amp;ROUND(AI1642/S1642,2))</f>
        <v/>
      </c>
      <c r="S1642" s="144" t="str">
        <f t="shared" si="305"/>
        <v/>
      </c>
      <c r="T1642" s="145" t="str">
        <f t="shared" si="306"/>
        <v/>
      </c>
      <c r="U1642" s="118"/>
      <c r="V1642" s="145" t="str">
        <f t="shared" si="307"/>
        <v/>
      </c>
      <c r="W1642" s="144" t="str">
        <f t="shared" si="308"/>
        <v/>
      </c>
      <c r="X1642" s="146" t="str">
        <f>IF(C1642="","",IF(OR(C1642="Trade",C1642="Multi Position"),(X1641+V1642),IF(C1642="Deposit",(X1641+AE1642),IF(C1642="Withdrawal",(X1641-AE1642)))))</f>
        <v/>
      </c>
      <c r="Y1642" s="145" t="str">
        <f t="shared" si="309"/>
        <v/>
      </c>
      <c r="Z1642" s="118"/>
      <c r="AA1642" s="118"/>
      <c r="AB1642" s="118"/>
      <c r="AC1642" s="118"/>
      <c r="AD1642" s="118"/>
      <c r="AE1642" s="139"/>
      <c r="AF1642" s="118"/>
      <c r="AG1642" s="118"/>
      <c r="AH1642" s="147" t="str">
        <f t="shared" si="310"/>
        <v/>
      </c>
      <c r="AI1642" s="147" t="str">
        <f t="shared" si="311"/>
        <v/>
      </c>
      <c r="AJ1642" s="148" t="str">
        <f t="shared" si="300"/>
        <v/>
      </c>
      <c r="AK1642" s="148" t="str">
        <f t="shared" si="301"/>
        <v/>
      </c>
      <c r="AL1642" s="147" t="str">
        <f t="shared" si="302"/>
        <v/>
      </c>
      <c r="AM1642" s="147" t="str">
        <f t="shared" si="303"/>
        <v/>
      </c>
      <c r="AN1642" s="147" t="str">
        <f t="shared" si="304"/>
        <v/>
      </c>
      <c r="AO1642" s="118"/>
    </row>
    <row r="1643" spans="1:41">
      <c r="A1643" s="118"/>
      <c r="B1643" s="118"/>
      <c r="C1643" s="118"/>
      <c r="D1643" s="118"/>
      <c r="E1643" s="118"/>
      <c r="F1643" s="118"/>
      <c r="G1643" s="118"/>
      <c r="H1643" s="118"/>
      <c r="I1643" s="118"/>
      <c r="J1643" s="118"/>
      <c r="K1643" s="118"/>
      <c r="L1643" s="118"/>
      <c r="M1643" s="118"/>
      <c r="N1643" s="118"/>
      <c r="O1643" s="143" t="str">
        <f>IF(H1643="","",(S1643/S1643)&amp;":"&amp;ROUND(AH1643/S1643,2))</f>
        <v/>
      </c>
      <c r="P1643" s="118"/>
      <c r="Q1643" s="118"/>
      <c r="R1643" s="143" t="str">
        <f>IF(H1643="","",(S1643/S1643)&amp;":"&amp;ROUND(AI1643/S1643,2))</f>
        <v/>
      </c>
      <c r="S1643" s="144" t="str">
        <f t="shared" si="305"/>
        <v/>
      </c>
      <c r="T1643" s="145" t="str">
        <f t="shared" si="306"/>
        <v/>
      </c>
      <c r="U1643" s="118"/>
      <c r="V1643" s="145" t="str">
        <f t="shared" si="307"/>
        <v/>
      </c>
      <c r="W1643" s="144" t="str">
        <f t="shared" si="308"/>
        <v/>
      </c>
      <c r="X1643" s="146" t="str">
        <f>IF(C1643="","",IF(OR(C1643="Trade",C1643="Multi Position"),(X1642+V1643),IF(C1643="Deposit",(X1642+AE1643),IF(C1643="Withdrawal",(X1642-AE1643)))))</f>
        <v/>
      </c>
      <c r="Y1643" s="145" t="str">
        <f t="shared" si="309"/>
        <v/>
      </c>
      <c r="Z1643" s="118"/>
      <c r="AA1643" s="118"/>
      <c r="AB1643" s="118"/>
      <c r="AC1643" s="118"/>
      <c r="AD1643" s="118"/>
      <c r="AE1643" s="139"/>
      <c r="AF1643" s="118"/>
      <c r="AG1643" s="118"/>
      <c r="AH1643" s="147" t="str">
        <f t="shared" si="310"/>
        <v/>
      </c>
      <c r="AI1643" s="147" t="str">
        <f t="shared" si="311"/>
        <v/>
      </c>
      <c r="AJ1643" s="148" t="str">
        <f t="shared" si="300"/>
        <v/>
      </c>
      <c r="AK1643" s="148" t="str">
        <f t="shared" si="301"/>
        <v/>
      </c>
      <c r="AL1643" s="147" t="str">
        <f t="shared" si="302"/>
        <v/>
      </c>
      <c r="AM1643" s="147" t="str">
        <f t="shared" si="303"/>
        <v/>
      </c>
      <c r="AN1643" s="147" t="str">
        <f t="shared" si="304"/>
        <v/>
      </c>
      <c r="AO1643" s="118"/>
    </row>
    <row r="1644" spans="1:41">
      <c r="A1644" s="118"/>
      <c r="B1644" s="118"/>
      <c r="C1644" s="118"/>
      <c r="D1644" s="118"/>
      <c r="E1644" s="118"/>
      <c r="F1644" s="118"/>
      <c r="G1644" s="118"/>
      <c r="H1644" s="118"/>
      <c r="I1644" s="118"/>
      <c r="J1644" s="118"/>
      <c r="K1644" s="118"/>
      <c r="L1644" s="118"/>
      <c r="M1644" s="118"/>
      <c r="N1644" s="118"/>
      <c r="O1644" s="143" t="str">
        <f>IF(H1644="","",(S1644/S1644)&amp;":"&amp;ROUND(AH1644/S1644,2))</f>
        <v/>
      </c>
      <c r="P1644" s="118"/>
      <c r="Q1644" s="118"/>
      <c r="R1644" s="143" t="str">
        <f>IF(H1644="","",(S1644/S1644)&amp;":"&amp;ROUND(AI1644/S1644,2))</f>
        <v/>
      </c>
      <c r="S1644" s="144" t="str">
        <f t="shared" si="305"/>
        <v/>
      </c>
      <c r="T1644" s="145" t="str">
        <f t="shared" si="306"/>
        <v/>
      </c>
      <c r="U1644" s="118"/>
      <c r="V1644" s="145" t="str">
        <f t="shared" si="307"/>
        <v/>
      </c>
      <c r="W1644" s="144" t="str">
        <f t="shared" si="308"/>
        <v/>
      </c>
      <c r="X1644" s="146" t="str">
        <f>IF(C1644="","",IF(OR(C1644="Trade",C1644="Multi Position"),(X1643+V1644),IF(C1644="Deposit",(X1643+AE1644),IF(C1644="Withdrawal",(X1643-AE1644)))))</f>
        <v/>
      </c>
      <c r="Y1644" s="145" t="str">
        <f t="shared" si="309"/>
        <v/>
      </c>
      <c r="Z1644" s="118"/>
      <c r="AA1644" s="118"/>
      <c r="AB1644" s="118"/>
      <c r="AC1644" s="118"/>
      <c r="AD1644" s="118"/>
      <c r="AE1644" s="139"/>
      <c r="AF1644" s="118"/>
      <c r="AG1644" s="118"/>
      <c r="AH1644" s="147" t="str">
        <f t="shared" si="310"/>
        <v/>
      </c>
      <c r="AI1644" s="147" t="str">
        <f t="shared" si="311"/>
        <v/>
      </c>
      <c r="AJ1644" s="148" t="str">
        <f t="shared" si="300"/>
        <v/>
      </c>
      <c r="AK1644" s="148" t="str">
        <f t="shared" si="301"/>
        <v/>
      </c>
      <c r="AL1644" s="147" t="str">
        <f t="shared" si="302"/>
        <v/>
      </c>
      <c r="AM1644" s="147" t="str">
        <f t="shared" si="303"/>
        <v/>
      </c>
      <c r="AN1644" s="147" t="str">
        <f t="shared" si="304"/>
        <v/>
      </c>
      <c r="AO1644" s="118"/>
    </row>
    <row r="1645" spans="1:41">
      <c r="A1645" s="118"/>
      <c r="B1645" s="118"/>
      <c r="C1645" s="118"/>
      <c r="D1645" s="118"/>
      <c r="E1645" s="118"/>
      <c r="F1645" s="118"/>
      <c r="G1645" s="118"/>
      <c r="H1645" s="118"/>
      <c r="I1645" s="118"/>
      <c r="J1645" s="118"/>
      <c r="K1645" s="118"/>
      <c r="L1645" s="118"/>
      <c r="M1645" s="118"/>
      <c r="N1645" s="118"/>
      <c r="O1645" s="143" t="str">
        <f>IF(H1645="","",(S1645/S1645)&amp;":"&amp;ROUND(AH1645/S1645,2))</f>
        <v/>
      </c>
      <c r="P1645" s="118"/>
      <c r="Q1645" s="118"/>
      <c r="R1645" s="143" t="str">
        <f>IF(H1645="","",(S1645/S1645)&amp;":"&amp;ROUND(AI1645/S1645,2))</f>
        <v/>
      </c>
      <c r="S1645" s="144" t="str">
        <f t="shared" si="305"/>
        <v/>
      </c>
      <c r="T1645" s="145" t="str">
        <f t="shared" si="306"/>
        <v/>
      </c>
      <c r="U1645" s="118"/>
      <c r="V1645" s="145" t="str">
        <f t="shared" si="307"/>
        <v/>
      </c>
      <c r="W1645" s="144" t="str">
        <f t="shared" si="308"/>
        <v/>
      </c>
      <c r="X1645" s="146" t="str">
        <f>IF(C1645="","",IF(OR(C1645="Trade",C1645="Multi Position"),(X1644+V1645),IF(C1645="Deposit",(X1644+AE1645),IF(C1645="Withdrawal",(X1644-AE1645)))))</f>
        <v/>
      </c>
      <c r="Y1645" s="145" t="str">
        <f t="shared" si="309"/>
        <v/>
      </c>
      <c r="Z1645" s="118"/>
      <c r="AA1645" s="118"/>
      <c r="AB1645" s="118"/>
      <c r="AC1645" s="118"/>
      <c r="AD1645" s="118"/>
      <c r="AE1645" s="139"/>
      <c r="AF1645" s="118"/>
      <c r="AG1645" s="118"/>
      <c r="AH1645" s="147" t="str">
        <f t="shared" si="310"/>
        <v/>
      </c>
      <c r="AI1645" s="147" t="str">
        <f t="shared" si="311"/>
        <v/>
      </c>
      <c r="AJ1645" s="148" t="str">
        <f t="shared" si="300"/>
        <v/>
      </c>
      <c r="AK1645" s="148" t="str">
        <f t="shared" si="301"/>
        <v/>
      </c>
      <c r="AL1645" s="147" t="str">
        <f t="shared" si="302"/>
        <v/>
      </c>
      <c r="AM1645" s="147" t="str">
        <f t="shared" si="303"/>
        <v/>
      </c>
      <c r="AN1645" s="147" t="str">
        <f t="shared" si="304"/>
        <v/>
      </c>
      <c r="AO1645" s="118"/>
    </row>
    <row r="1646" spans="1:41">
      <c r="A1646" s="118"/>
      <c r="B1646" s="118"/>
      <c r="C1646" s="118"/>
      <c r="D1646" s="118"/>
      <c r="E1646" s="118"/>
      <c r="F1646" s="118"/>
      <c r="G1646" s="118"/>
      <c r="H1646" s="118"/>
      <c r="I1646" s="118"/>
      <c r="J1646" s="118"/>
      <c r="K1646" s="118"/>
      <c r="L1646" s="118"/>
      <c r="M1646" s="118"/>
      <c r="N1646" s="118"/>
      <c r="O1646" s="143" t="str">
        <f>IF(H1646="","",(S1646/S1646)&amp;":"&amp;ROUND(AH1646/S1646,2))</f>
        <v/>
      </c>
      <c r="P1646" s="118"/>
      <c r="Q1646" s="118"/>
      <c r="R1646" s="143" t="str">
        <f>IF(H1646="","",(S1646/S1646)&amp;":"&amp;ROUND(AI1646/S1646,2))</f>
        <v/>
      </c>
      <c r="S1646" s="144" t="str">
        <f t="shared" si="305"/>
        <v/>
      </c>
      <c r="T1646" s="145" t="str">
        <f t="shared" si="306"/>
        <v/>
      </c>
      <c r="U1646" s="118"/>
      <c r="V1646" s="145" t="str">
        <f t="shared" si="307"/>
        <v/>
      </c>
      <c r="W1646" s="144" t="str">
        <f t="shared" si="308"/>
        <v/>
      </c>
      <c r="X1646" s="146" t="str">
        <f>IF(C1646="","",IF(OR(C1646="Trade",C1646="Multi Position"),(X1645+V1646),IF(C1646="Deposit",(X1645+AE1646),IF(C1646="Withdrawal",(X1645-AE1646)))))</f>
        <v/>
      </c>
      <c r="Y1646" s="145" t="str">
        <f t="shared" si="309"/>
        <v/>
      </c>
      <c r="Z1646" s="118"/>
      <c r="AA1646" s="118"/>
      <c r="AB1646" s="118"/>
      <c r="AC1646" s="118"/>
      <c r="AD1646" s="118"/>
      <c r="AE1646" s="139"/>
      <c r="AF1646" s="118"/>
      <c r="AG1646" s="118"/>
      <c r="AH1646" s="147" t="str">
        <f t="shared" si="310"/>
        <v/>
      </c>
      <c r="AI1646" s="147" t="str">
        <f t="shared" si="311"/>
        <v/>
      </c>
      <c r="AJ1646" s="148" t="str">
        <f t="shared" si="300"/>
        <v/>
      </c>
      <c r="AK1646" s="148" t="str">
        <f t="shared" si="301"/>
        <v/>
      </c>
      <c r="AL1646" s="147" t="str">
        <f t="shared" si="302"/>
        <v/>
      </c>
      <c r="AM1646" s="147" t="str">
        <f t="shared" si="303"/>
        <v/>
      </c>
      <c r="AN1646" s="147" t="str">
        <f t="shared" si="304"/>
        <v/>
      </c>
      <c r="AO1646" s="118"/>
    </row>
    <row r="1647" spans="1:41">
      <c r="A1647" s="118"/>
      <c r="B1647" s="118"/>
      <c r="C1647" s="118"/>
      <c r="D1647" s="118"/>
      <c r="E1647" s="118"/>
      <c r="F1647" s="118"/>
      <c r="G1647" s="118"/>
      <c r="H1647" s="118"/>
      <c r="I1647" s="118"/>
      <c r="J1647" s="118"/>
      <c r="K1647" s="118"/>
      <c r="L1647" s="118"/>
      <c r="M1647" s="118"/>
      <c r="N1647" s="118"/>
      <c r="O1647" s="143" t="str">
        <f>IF(H1647="","",(S1647/S1647)&amp;":"&amp;ROUND(AH1647/S1647,2))</f>
        <v/>
      </c>
      <c r="P1647" s="118"/>
      <c r="Q1647" s="118"/>
      <c r="R1647" s="143" t="str">
        <f>IF(H1647="","",(S1647/S1647)&amp;":"&amp;ROUND(AI1647/S1647,2))</f>
        <v/>
      </c>
      <c r="S1647" s="144" t="str">
        <f t="shared" si="305"/>
        <v/>
      </c>
      <c r="T1647" s="145" t="str">
        <f t="shared" si="306"/>
        <v/>
      </c>
      <c r="U1647" s="118"/>
      <c r="V1647" s="145" t="str">
        <f t="shared" si="307"/>
        <v/>
      </c>
      <c r="W1647" s="144" t="str">
        <f t="shared" si="308"/>
        <v/>
      </c>
      <c r="X1647" s="146" t="str">
        <f>IF(C1647="","",IF(OR(C1647="Trade",C1647="Multi Position"),(X1646+V1647),IF(C1647="Deposit",(X1646+AE1647),IF(C1647="Withdrawal",(X1646-AE1647)))))</f>
        <v/>
      </c>
      <c r="Y1647" s="145" t="str">
        <f t="shared" si="309"/>
        <v/>
      </c>
      <c r="Z1647" s="118"/>
      <c r="AA1647" s="118"/>
      <c r="AB1647" s="118"/>
      <c r="AC1647" s="118"/>
      <c r="AD1647" s="118"/>
      <c r="AE1647" s="139"/>
      <c r="AF1647" s="118"/>
      <c r="AG1647" s="118"/>
      <c r="AH1647" s="147" t="str">
        <f t="shared" si="310"/>
        <v/>
      </c>
      <c r="AI1647" s="147" t="str">
        <f t="shared" si="311"/>
        <v/>
      </c>
      <c r="AJ1647" s="148" t="str">
        <f t="shared" si="300"/>
        <v/>
      </c>
      <c r="AK1647" s="148" t="str">
        <f t="shared" si="301"/>
        <v/>
      </c>
      <c r="AL1647" s="147" t="str">
        <f t="shared" si="302"/>
        <v/>
      </c>
      <c r="AM1647" s="147" t="str">
        <f t="shared" si="303"/>
        <v/>
      </c>
      <c r="AN1647" s="147" t="str">
        <f t="shared" si="304"/>
        <v/>
      </c>
      <c r="AO1647" s="118"/>
    </row>
    <row r="1648" spans="1:41">
      <c r="A1648" s="118"/>
      <c r="B1648" s="118"/>
      <c r="C1648" s="118"/>
      <c r="D1648" s="118"/>
      <c r="E1648" s="118"/>
      <c r="F1648" s="118"/>
      <c r="G1648" s="118"/>
      <c r="H1648" s="118"/>
      <c r="I1648" s="118"/>
      <c r="J1648" s="118"/>
      <c r="K1648" s="118"/>
      <c r="L1648" s="118"/>
      <c r="M1648" s="118"/>
      <c r="N1648" s="118"/>
      <c r="O1648" s="143" t="str">
        <f>IF(H1648="","",(S1648/S1648)&amp;":"&amp;ROUND(AH1648/S1648,2))</f>
        <v/>
      </c>
      <c r="P1648" s="118"/>
      <c r="Q1648" s="118"/>
      <c r="R1648" s="143" t="str">
        <f>IF(H1648="","",(S1648/S1648)&amp;":"&amp;ROUND(AI1648/S1648,2))</f>
        <v/>
      </c>
      <c r="S1648" s="144" t="str">
        <f t="shared" si="305"/>
        <v/>
      </c>
      <c r="T1648" s="145" t="str">
        <f t="shared" si="306"/>
        <v/>
      </c>
      <c r="U1648" s="118"/>
      <c r="V1648" s="145" t="str">
        <f t="shared" si="307"/>
        <v/>
      </c>
      <c r="W1648" s="144" t="str">
        <f t="shared" si="308"/>
        <v/>
      </c>
      <c r="X1648" s="146" t="str">
        <f>IF(C1648="","",IF(OR(C1648="Trade",C1648="Multi Position"),(X1647+V1648),IF(C1648="Deposit",(X1647+AE1648),IF(C1648="Withdrawal",(X1647-AE1648)))))</f>
        <v/>
      </c>
      <c r="Y1648" s="145" t="str">
        <f t="shared" si="309"/>
        <v/>
      </c>
      <c r="Z1648" s="118"/>
      <c r="AA1648" s="118"/>
      <c r="AB1648" s="118"/>
      <c r="AC1648" s="118"/>
      <c r="AD1648" s="118"/>
      <c r="AE1648" s="139"/>
      <c r="AF1648" s="118"/>
      <c r="AG1648" s="118"/>
      <c r="AH1648" s="147" t="str">
        <f t="shared" si="310"/>
        <v/>
      </c>
      <c r="AI1648" s="147" t="str">
        <f t="shared" si="311"/>
        <v/>
      </c>
      <c r="AJ1648" s="148" t="str">
        <f t="shared" si="300"/>
        <v/>
      </c>
      <c r="AK1648" s="148" t="str">
        <f t="shared" si="301"/>
        <v/>
      </c>
      <c r="AL1648" s="147" t="str">
        <f t="shared" si="302"/>
        <v/>
      </c>
      <c r="AM1648" s="147" t="str">
        <f t="shared" si="303"/>
        <v/>
      </c>
      <c r="AN1648" s="147" t="str">
        <f t="shared" si="304"/>
        <v/>
      </c>
      <c r="AO1648" s="118"/>
    </row>
    <row r="1649" spans="1:41">
      <c r="A1649" s="118"/>
      <c r="B1649" s="118"/>
      <c r="C1649" s="118"/>
      <c r="D1649" s="118"/>
      <c r="E1649" s="118"/>
      <c r="F1649" s="118"/>
      <c r="G1649" s="118"/>
      <c r="H1649" s="118"/>
      <c r="I1649" s="118"/>
      <c r="J1649" s="118"/>
      <c r="K1649" s="118"/>
      <c r="L1649" s="118"/>
      <c r="M1649" s="118"/>
      <c r="N1649" s="118"/>
      <c r="O1649" s="143" t="str">
        <f>IF(H1649="","",(S1649/S1649)&amp;":"&amp;ROUND(AH1649/S1649,2))</f>
        <v/>
      </c>
      <c r="P1649" s="118"/>
      <c r="Q1649" s="118"/>
      <c r="R1649" s="143" t="str">
        <f>IF(H1649="","",(S1649/S1649)&amp;":"&amp;ROUND(AI1649/S1649,2))</f>
        <v/>
      </c>
      <c r="S1649" s="144" t="str">
        <f t="shared" si="305"/>
        <v/>
      </c>
      <c r="T1649" s="145" t="str">
        <f t="shared" si="306"/>
        <v/>
      </c>
      <c r="U1649" s="118"/>
      <c r="V1649" s="145" t="str">
        <f t="shared" si="307"/>
        <v/>
      </c>
      <c r="W1649" s="144" t="str">
        <f t="shared" si="308"/>
        <v/>
      </c>
      <c r="X1649" s="146" t="str">
        <f>IF(C1649="","",IF(OR(C1649="Trade",C1649="Multi Position"),(X1648+V1649),IF(C1649="Deposit",(X1648+AE1649),IF(C1649="Withdrawal",(X1648-AE1649)))))</f>
        <v/>
      </c>
      <c r="Y1649" s="145" t="str">
        <f t="shared" si="309"/>
        <v/>
      </c>
      <c r="Z1649" s="118"/>
      <c r="AA1649" s="118"/>
      <c r="AB1649" s="118"/>
      <c r="AC1649" s="118"/>
      <c r="AD1649" s="118"/>
      <c r="AE1649" s="139"/>
      <c r="AF1649" s="118"/>
      <c r="AG1649" s="118"/>
      <c r="AH1649" s="147" t="str">
        <f t="shared" si="310"/>
        <v/>
      </c>
      <c r="AI1649" s="147" t="str">
        <f t="shared" si="311"/>
        <v/>
      </c>
      <c r="AJ1649" s="148" t="str">
        <f t="shared" si="300"/>
        <v/>
      </c>
      <c r="AK1649" s="148" t="str">
        <f t="shared" si="301"/>
        <v/>
      </c>
      <c r="AL1649" s="147" t="str">
        <f t="shared" si="302"/>
        <v/>
      </c>
      <c r="AM1649" s="147" t="str">
        <f t="shared" si="303"/>
        <v/>
      </c>
      <c r="AN1649" s="147" t="str">
        <f t="shared" si="304"/>
        <v/>
      </c>
      <c r="AO1649" s="118"/>
    </row>
    <row r="1650" spans="1:41">
      <c r="A1650" s="118"/>
      <c r="B1650" s="118"/>
      <c r="C1650" s="118"/>
      <c r="D1650" s="118"/>
      <c r="E1650" s="118"/>
      <c r="F1650" s="118"/>
      <c r="G1650" s="118"/>
      <c r="H1650" s="118"/>
      <c r="I1650" s="118"/>
      <c r="J1650" s="118"/>
      <c r="K1650" s="118"/>
      <c r="L1650" s="118"/>
      <c r="M1650" s="118"/>
      <c r="N1650" s="118"/>
      <c r="O1650" s="143" t="str">
        <f>IF(H1650="","",(S1650/S1650)&amp;":"&amp;ROUND(AH1650/S1650,2))</f>
        <v/>
      </c>
      <c r="P1650" s="118"/>
      <c r="Q1650" s="118"/>
      <c r="R1650" s="143" t="str">
        <f>IF(H1650="","",(S1650/S1650)&amp;":"&amp;ROUND(AI1650/S1650,2))</f>
        <v/>
      </c>
      <c r="S1650" s="144" t="str">
        <f t="shared" si="305"/>
        <v/>
      </c>
      <c r="T1650" s="145" t="str">
        <f t="shared" si="306"/>
        <v/>
      </c>
      <c r="U1650" s="118"/>
      <c r="V1650" s="145" t="str">
        <f t="shared" si="307"/>
        <v/>
      </c>
      <c r="W1650" s="144" t="str">
        <f t="shared" si="308"/>
        <v/>
      </c>
      <c r="X1650" s="146" t="str">
        <f>IF(C1650="","",IF(OR(C1650="Trade",C1650="Multi Position"),(X1649+V1650),IF(C1650="Deposit",(X1649+AE1650),IF(C1650="Withdrawal",(X1649-AE1650)))))</f>
        <v/>
      </c>
      <c r="Y1650" s="145" t="str">
        <f t="shared" si="309"/>
        <v/>
      </c>
      <c r="Z1650" s="118"/>
      <c r="AA1650" s="118"/>
      <c r="AB1650" s="118"/>
      <c r="AC1650" s="118"/>
      <c r="AD1650" s="118"/>
      <c r="AE1650" s="139"/>
      <c r="AF1650" s="118"/>
      <c r="AG1650" s="118"/>
      <c r="AH1650" s="147" t="str">
        <f t="shared" si="310"/>
        <v/>
      </c>
      <c r="AI1650" s="147" t="str">
        <f t="shared" si="311"/>
        <v/>
      </c>
      <c r="AJ1650" s="148" t="str">
        <f t="shared" si="300"/>
        <v/>
      </c>
      <c r="AK1650" s="148" t="str">
        <f t="shared" si="301"/>
        <v/>
      </c>
      <c r="AL1650" s="147" t="str">
        <f t="shared" si="302"/>
        <v/>
      </c>
      <c r="AM1650" s="147" t="str">
        <f t="shared" si="303"/>
        <v/>
      </c>
      <c r="AN1650" s="147" t="str">
        <f t="shared" si="304"/>
        <v/>
      </c>
      <c r="AO1650" s="118"/>
    </row>
    <row r="1651" spans="1:41">
      <c r="A1651" s="118"/>
      <c r="B1651" s="118"/>
      <c r="C1651" s="118"/>
      <c r="D1651" s="118"/>
      <c r="E1651" s="118"/>
      <c r="F1651" s="118"/>
      <c r="G1651" s="118"/>
      <c r="H1651" s="118"/>
      <c r="I1651" s="118"/>
      <c r="J1651" s="118"/>
      <c r="K1651" s="118"/>
      <c r="L1651" s="118"/>
      <c r="M1651" s="118"/>
      <c r="N1651" s="118"/>
      <c r="O1651" s="143" t="str">
        <f>IF(H1651="","",(S1651/S1651)&amp;":"&amp;ROUND(AH1651/S1651,2))</f>
        <v/>
      </c>
      <c r="P1651" s="118"/>
      <c r="Q1651" s="118"/>
      <c r="R1651" s="143" t="str">
        <f>IF(H1651="","",(S1651/S1651)&amp;":"&amp;ROUND(AI1651/S1651,2))</f>
        <v/>
      </c>
      <c r="S1651" s="144" t="str">
        <f t="shared" si="305"/>
        <v/>
      </c>
      <c r="T1651" s="145" t="str">
        <f t="shared" si="306"/>
        <v/>
      </c>
      <c r="U1651" s="118"/>
      <c r="V1651" s="145" t="str">
        <f t="shared" si="307"/>
        <v/>
      </c>
      <c r="W1651" s="144" t="str">
        <f t="shared" si="308"/>
        <v/>
      </c>
      <c r="X1651" s="146" t="str">
        <f>IF(C1651="","",IF(OR(C1651="Trade",C1651="Multi Position"),(X1650+V1651),IF(C1651="Deposit",(X1650+AE1651),IF(C1651="Withdrawal",(X1650-AE1651)))))</f>
        <v/>
      </c>
      <c r="Y1651" s="145" t="str">
        <f t="shared" si="309"/>
        <v/>
      </c>
      <c r="Z1651" s="118"/>
      <c r="AA1651" s="118"/>
      <c r="AB1651" s="118"/>
      <c r="AC1651" s="118"/>
      <c r="AD1651" s="118"/>
      <c r="AE1651" s="139"/>
      <c r="AF1651" s="118"/>
      <c r="AG1651" s="118"/>
      <c r="AH1651" s="147" t="str">
        <f t="shared" si="310"/>
        <v/>
      </c>
      <c r="AI1651" s="147" t="str">
        <f t="shared" si="311"/>
        <v/>
      </c>
      <c r="AJ1651" s="148" t="str">
        <f t="shared" si="300"/>
        <v/>
      </c>
      <c r="AK1651" s="148" t="str">
        <f t="shared" si="301"/>
        <v/>
      </c>
      <c r="AL1651" s="147" t="str">
        <f t="shared" si="302"/>
        <v/>
      </c>
      <c r="AM1651" s="147" t="str">
        <f t="shared" si="303"/>
        <v/>
      </c>
      <c r="AN1651" s="147" t="str">
        <f t="shared" si="304"/>
        <v/>
      </c>
      <c r="AO1651" s="118"/>
    </row>
    <row r="1652" spans="1:41">
      <c r="A1652" s="118"/>
      <c r="B1652" s="118"/>
      <c r="C1652" s="118"/>
      <c r="D1652" s="118"/>
      <c r="E1652" s="118"/>
      <c r="F1652" s="118"/>
      <c r="G1652" s="118"/>
      <c r="H1652" s="118"/>
      <c r="I1652" s="118"/>
      <c r="J1652" s="118"/>
      <c r="K1652" s="118"/>
      <c r="L1652" s="118"/>
      <c r="M1652" s="118"/>
      <c r="N1652" s="118"/>
      <c r="O1652" s="143" t="str">
        <f>IF(H1652="","",(S1652/S1652)&amp;":"&amp;ROUND(AH1652/S1652,2))</f>
        <v/>
      </c>
      <c r="P1652" s="118"/>
      <c r="Q1652" s="118"/>
      <c r="R1652" s="143" t="str">
        <f>IF(H1652="","",(S1652/S1652)&amp;":"&amp;ROUND(AI1652/S1652,2))</f>
        <v/>
      </c>
      <c r="S1652" s="144" t="str">
        <f t="shared" si="305"/>
        <v/>
      </c>
      <c r="T1652" s="145" t="str">
        <f t="shared" si="306"/>
        <v/>
      </c>
      <c r="U1652" s="118"/>
      <c r="V1652" s="145" t="str">
        <f t="shared" si="307"/>
        <v/>
      </c>
      <c r="W1652" s="144" t="str">
        <f t="shared" si="308"/>
        <v/>
      </c>
      <c r="X1652" s="146" t="str">
        <f>IF(C1652="","",IF(OR(C1652="Trade",C1652="Multi Position"),(X1651+V1652),IF(C1652="Deposit",(X1651+AE1652),IF(C1652="Withdrawal",(X1651-AE1652)))))</f>
        <v/>
      </c>
      <c r="Y1652" s="145" t="str">
        <f t="shared" si="309"/>
        <v/>
      </c>
      <c r="Z1652" s="118"/>
      <c r="AA1652" s="118"/>
      <c r="AB1652" s="118"/>
      <c r="AC1652" s="118"/>
      <c r="AD1652" s="118"/>
      <c r="AE1652" s="139"/>
      <c r="AF1652" s="118"/>
      <c r="AG1652" s="118"/>
      <c r="AH1652" s="147" t="str">
        <f t="shared" si="310"/>
        <v/>
      </c>
      <c r="AI1652" s="147" t="str">
        <f t="shared" si="311"/>
        <v/>
      </c>
      <c r="AJ1652" s="148" t="str">
        <f t="shared" si="300"/>
        <v/>
      </c>
      <c r="AK1652" s="148" t="str">
        <f t="shared" si="301"/>
        <v/>
      </c>
      <c r="AL1652" s="147" t="str">
        <f t="shared" si="302"/>
        <v/>
      </c>
      <c r="AM1652" s="147" t="str">
        <f t="shared" si="303"/>
        <v/>
      </c>
      <c r="AN1652" s="147" t="str">
        <f t="shared" si="304"/>
        <v/>
      </c>
      <c r="AO1652" s="118"/>
    </row>
    <row r="1653" spans="1:41">
      <c r="A1653" s="118"/>
      <c r="B1653" s="118"/>
      <c r="C1653" s="118"/>
      <c r="D1653" s="118"/>
      <c r="E1653" s="118"/>
      <c r="F1653" s="118"/>
      <c r="G1653" s="118"/>
      <c r="H1653" s="118"/>
      <c r="I1653" s="118"/>
      <c r="J1653" s="118"/>
      <c r="K1653" s="118"/>
      <c r="L1653" s="118"/>
      <c r="M1653" s="118"/>
      <c r="N1653" s="118"/>
      <c r="O1653" s="143" t="str">
        <f>IF(H1653="","",(S1653/S1653)&amp;":"&amp;ROUND(AH1653/S1653,2))</f>
        <v/>
      </c>
      <c r="P1653" s="118"/>
      <c r="Q1653" s="118"/>
      <c r="R1653" s="143" t="str">
        <f>IF(H1653="","",(S1653/S1653)&amp;":"&amp;ROUND(AI1653/S1653,2))</f>
        <v/>
      </c>
      <c r="S1653" s="144" t="str">
        <f t="shared" si="305"/>
        <v/>
      </c>
      <c r="T1653" s="145" t="str">
        <f t="shared" si="306"/>
        <v/>
      </c>
      <c r="U1653" s="118"/>
      <c r="V1653" s="145" t="str">
        <f t="shared" si="307"/>
        <v/>
      </c>
      <c r="W1653" s="144" t="str">
        <f t="shared" si="308"/>
        <v/>
      </c>
      <c r="X1653" s="146" t="str">
        <f>IF(C1653="","",IF(OR(C1653="Trade",C1653="Multi Position"),(X1652+V1653),IF(C1653="Deposit",(X1652+AE1653),IF(C1653="Withdrawal",(X1652-AE1653)))))</f>
        <v/>
      </c>
      <c r="Y1653" s="145" t="str">
        <f t="shared" si="309"/>
        <v/>
      </c>
      <c r="Z1653" s="118"/>
      <c r="AA1653" s="118"/>
      <c r="AB1653" s="118"/>
      <c r="AC1653" s="118"/>
      <c r="AD1653" s="118"/>
      <c r="AE1653" s="139"/>
      <c r="AF1653" s="118"/>
      <c r="AG1653" s="118"/>
      <c r="AH1653" s="147" t="str">
        <f t="shared" si="310"/>
        <v/>
      </c>
      <c r="AI1653" s="147" t="str">
        <f t="shared" si="311"/>
        <v/>
      </c>
      <c r="AJ1653" s="148" t="str">
        <f t="shared" si="300"/>
        <v/>
      </c>
      <c r="AK1653" s="148" t="str">
        <f t="shared" si="301"/>
        <v/>
      </c>
      <c r="AL1653" s="147" t="str">
        <f t="shared" si="302"/>
        <v/>
      </c>
      <c r="AM1653" s="147" t="str">
        <f t="shared" si="303"/>
        <v/>
      </c>
      <c r="AN1653" s="147" t="str">
        <f t="shared" si="304"/>
        <v/>
      </c>
      <c r="AO1653" s="118"/>
    </row>
    <row r="1654" spans="1:41">
      <c r="A1654" s="118"/>
      <c r="B1654" s="118"/>
      <c r="C1654" s="118"/>
      <c r="D1654" s="118"/>
      <c r="E1654" s="118"/>
      <c r="F1654" s="118"/>
      <c r="G1654" s="118"/>
      <c r="H1654" s="118"/>
      <c r="I1654" s="118"/>
      <c r="J1654" s="118"/>
      <c r="K1654" s="118"/>
      <c r="L1654" s="118"/>
      <c r="M1654" s="118"/>
      <c r="N1654" s="118"/>
      <c r="O1654" s="143" t="str">
        <f>IF(H1654="","",(S1654/S1654)&amp;":"&amp;ROUND(AH1654/S1654,2))</f>
        <v/>
      </c>
      <c r="P1654" s="118"/>
      <c r="Q1654" s="118"/>
      <c r="R1654" s="143" t="str">
        <f>IF(H1654="","",(S1654/S1654)&amp;":"&amp;ROUND(AI1654/S1654,2))</f>
        <v/>
      </c>
      <c r="S1654" s="144" t="str">
        <f t="shared" si="305"/>
        <v/>
      </c>
      <c r="T1654" s="145" t="str">
        <f t="shared" si="306"/>
        <v/>
      </c>
      <c r="U1654" s="118"/>
      <c r="V1654" s="145" t="str">
        <f t="shared" si="307"/>
        <v/>
      </c>
      <c r="W1654" s="144" t="str">
        <f t="shared" si="308"/>
        <v/>
      </c>
      <c r="X1654" s="146" t="str">
        <f>IF(C1654="","",IF(OR(C1654="Trade",C1654="Multi Position"),(X1653+V1654),IF(C1654="Deposit",(X1653+AE1654),IF(C1654="Withdrawal",(X1653-AE1654)))))</f>
        <v/>
      </c>
      <c r="Y1654" s="145" t="str">
        <f t="shared" si="309"/>
        <v/>
      </c>
      <c r="Z1654" s="118"/>
      <c r="AA1654" s="118"/>
      <c r="AB1654" s="118"/>
      <c r="AC1654" s="118"/>
      <c r="AD1654" s="118"/>
      <c r="AE1654" s="139"/>
      <c r="AF1654" s="118"/>
      <c r="AG1654" s="118"/>
      <c r="AH1654" s="147" t="str">
        <f t="shared" si="310"/>
        <v/>
      </c>
      <c r="AI1654" s="147" t="str">
        <f t="shared" si="311"/>
        <v/>
      </c>
      <c r="AJ1654" s="148" t="str">
        <f t="shared" si="300"/>
        <v/>
      </c>
      <c r="AK1654" s="148" t="str">
        <f t="shared" si="301"/>
        <v/>
      </c>
      <c r="AL1654" s="147" t="str">
        <f t="shared" si="302"/>
        <v/>
      </c>
      <c r="AM1654" s="147" t="str">
        <f t="shared" si="303"/>
        <v/>
      </c>
      <c r="AN1654" s="147" t="str">
        <f t="shared" si="304"/>
        <v/>
      </c>
      <c r="AO1654" s="118"/>
    </row>
    <row r="1655" spans="1:41">
      <c r="A1655" s="118"/>
      <c r="B1655" s="118"/>
      <c r="C1655" s="118"/>
      <c r="D1655" s="118"/>
      <c r="E1655" s="118"/>
      <c r="F1655" s="118"/>
      <c r="G1655" s="118"/>
      <c r="H1655" s="118"/>
      <c r="I1655" s="118"/>
      <c r="J1655" s="118"/>
      <c r="K1655" s="118"/>
      <c r="L1655" s="118"/>
      <c r="M1655" s="118"/>
      <c r="N1655" s="118"/>
      <c r="O1655" s="143" t="str">
        <f>IF(H1655="","",(S1655/S1655)&amp;":"&amp;ROUND(AH1655/S1655,2))</f>
        <v/>
      </c>
      <c r="P1655" s="118"/>
      <c r="Q1655" s="118"/>
      <c r="R1655" s="143" t="str">
        <f>IF(H1655="","",(S1655/S1655)&amp;":"&amp;ROUND(AI1655/S1655,2))</f>
        <v/>
      </c>
      <c r="S1655" s="144" t="str">
        <f t="shared" si="305"/>
        <v/>
      </c>
      <c r="T1655" s="145" t="str">
        <f t="shared" si="306"/>
        <v/>
      </c>
      <c r="U1655" s="118"/>
      <c r="V1655" s="145" t="str">
        <f t="shared" si="307"/>
        <v/>
      </c>
      <c r="W1655" s="144" t="str">
        <f t="shared" si="308"/>
        <v/>
      </c>
      <c r="X1655" s="146" t="str">
        <f>IF(C1655="","",IF(OR(C1655="Trade",C1655="Multi Position"),(X1654+V1655),IF(C1655="Deposit",(X1654+AE1655),IF(C1655="Withdrawal",(X1654-AE1655)))))</f>
        <v/>
      </c>
      <c r="Y1655" s="145" t="str">
        <f t="shared" si="309"/>
        <v/>
      </c>
      <c r="Z1655" s="118"/>
      <c r="AA1655" s="118"/>
      <c r="AB1655" s="118"/>
      <c r="AC1655" s="118"/>
      <c r="AD1655" s="118"/>
      <c r="AE1655" s="139"/>
      <c r="AF1655" s="118"/>
      <c r="AG1655" s="118"/>
      <c r="AH1655" s="147" t="str">
        <f t="shared" si="310"/>
        <v/>
      </c>
      <c r="AI1655" s="147" t="str">
        <f t="shared" si="311"/>
        <v/>
      </c>
      <c r="AJ1655" s="148" t="str">
        <f t="shared" si="300"/>
        <v/>
      </c>
      <c r="AK1655" s="148" t="str">
        <f t="shared" si="301"/>
        <v/>
      </c>
      <c r="AL1655" s="147" t="str">
        <f t="shared" si="302"/>
        <v/>
      </c>
      <c r="AM1655" s="147" t="str">
        <f t="shared" si="303"/>
        <v/>
      </c>
      <c r="AN1655" s="147" t="str">
        <f t="shared" si="304"/>
        <v/>
      </c>
      <c r="AO1655" s="118"/>
    </row>
    <row r="1656" spans="1:41">
      <c r="A1656" s="118"/>
      <c r="B1656" s="118"/>
      <c r="C1656" s="118"/>
      <c r="D1656" s="118"/>
      <c r="E1656" s="118"/>
      <c r="F1656" s="118"/>
      <c r="G1656" s="118"/>
      <c r="H1656" s="118"/>
      <c r="I1656" s="118"/>
      <c r="J1656" s="118"/>
      <c r="K1656" s="118"/>
      <c r="L1656" s="118"/>
      <c r="M1656" s="118"/>
      <c r="N1656" s="118"/>
      <c r="O1656" s="143" t="str">
        <f>IF(H1656="","",(S1656/S1656)&amp;":"&amp;ROUND(AH1656/S1656,2))</f>
        <v/>
      </c>
      <c r="P1656" s="118"/>
      <c r="Q1656" s="118"/>
      <c r="R1656" s="143" t="str">
        <f>IF(H1656="","",(S1656/S1656)&amp;":"&amp;ROUND(AI1656/S1656,2))</f>
        <v/>
      </c>
      <c r="S1656" s="144" t="str">
        <f t="shared" si="305"/>
        <v/>
      </c>
      <c r="T1656" s="145" t="str">
        <f t="shared" si="306"/>
        <v/>
      </c>
      <c r="U1656" s="118"/>
      <c r="V1656" s="145" t="str">
        <f t="shared" si="307"/>
        <v/>
      </c>
      <c r="W1656" s="144" t="str">
        <f t="shared" si="308"/>
        <v/>
      </c>
      <c r="X1656" s="146" t="str">
        <f>IF(C1656="","",IF(OR(C1656="Trade",C1656="Multi Position"),(X1655+V1656),IF(C1656="Deposit",(X1655+AE1656),IF(C1656="Withdrawal",(X1655-AE1656)))))</f>
        <v/>
      </c>
      <c r="Y1656" s="145" t="str">
        <f t="shared" si="309"/>
        <v/>
      </c>
      <c r="Z1656" s="118"/>
      <c r="AA1656" s="118"/>
      <c r="AB1656" s="118"/>
      <c r="AC1656" s="118"/>
      <c r="AD1656" s="118"/>
      <c r="AE1656" s="139"/>
      <c r="AF1656" s="118"/>
      <c r="AG1656" s="118"/>
      <c r="AH1656" s="147" t="str">
        <f t="shared" si="310"/>
        <v/>
      </c>
      <c r="AI1656" s="147" t="str">
        <f t="shared" si="311"/>
        <v/>
      </c>
      <c r="AJ1656" s="148" t="str">
        <f t="shared" si="300"/>
        <v/>
      </c>
      <c r="AK1656" s="148" t="str">
        <f t="shared" si="301"/>
        <v/>
      </c>
      <c r="AL1656" s="147" t="str">
        <f t="shared" si="302"/>
        <v/>
      </c>
      <c r="AM1656" s="147" t="str">
        <f t="shared" si="303"/>
        <v/>
      </c>
      <c r="AN1656" s="147" t="str">
        <f t="shared" si="304"/>
        <v/>
      </c>
      <c r="AO1656" s="118"/>
    </row>
    <row r="1657" spans="1:41">
      <c r="A1657" s="118"/>
      <c r="B1657" s="118"/>
      <c r="C1657" s="118"/>
      <c r="D1657" s="118"/>
      <c r="E1657" s="118"/>
      <c r="F1657" s="118"/>
      <c r="G1657" s="118"/>
      <c r="H1657" s="118"/>
      <c r="I1657" s="118"/>
      <c r="J1657" s="118"/>
      <c r="K1657" s="118"/>
      <c r="L1657" s="118"/>
      <c r="M1657" s="118"/>
      <c r="N1657" s="118"/>
      <c r="O1657" s="143" t="str">
        <f>IF(H1657="","",(S1657/S1657)&amp;":"&amp;ROUND(AH1657/S1657,2))</f>
        <v/>
      </c>
      <c r="P1657" s="118"/>
      <c r="Q1657" s="118"/>
      <c r="R1657" s="143" t="str">
        <f>IF(H1657="","",(S1657/S1657)&amp;":"&amp;ROUND(AI1657/S1657,2))</f>
        <v/>
      </c>
      <c r="S1657" s="144" t="str">
        <f t="shared" si="305"/>
        <v/>
      </c>
      <c r="T1657" s="145" t="str">
        <f t="shared" si="306"/>
        <v/>
      </c>
      <c r="U1657" s="118"/>
      <c r="V1657" s="145" t="str">
        <f t="shared" si="307"/>
        <v/>
      </c>
      <c r="W1657" s="144" t="str">
        <f t="shared" si="308"/>
        <v/>
      </c>
      <c r="X1657" s="146" t="str">
        <f>IF(C1657="","",IF(OR(C1657="Trade",C1657="Multi Position"),(X1656+V1657),IF(C1657="Deposit",(X1656+AE1657),IF(C1657="Withdrawal",(X1656-AE1657)))))</f>
        <v/>
      </c>
      <c r="Y1657" s="145" t="str">
        <f t="shared" si="309"/>
        <v/>
      </c>
      <c r="Z1657" s="118"/>
      <c r="AA1657" s="118"/>
      <c r="AB1657" s="118"/>
      <c r="AC1657" s="118"/>
      <c r="AD1657" s="118"/>
      <c r="AE1657" s="139"/>
      <c r="AF1657" s="118"/>
      <c r="AG1657" s="118"/>
      <c r="AH1657" s="147" t="str">
        <f t="shared" si="310"/>
        <v/>
      </c>
      <c r="AI1657" s="147" t="str">
        <f t="shared" si="311"/>
        <v/>
      </c>
      <c r="AJ1657" s="148" t="str">
        <f t="shared" si="300"/>
        <v/>
      </c>
      <c r="AK1657" s="148" t="str">
        <f t="shared" si="301"/>
        <v/>
      </c>
      <c r="AL1657" s="147" t="str">
        <f t="shared" si="302"/>
        <v/>
      </c>
      <c r="AM1657" s="147" t="str">
        <f t="shared" si="303"/>
        <v/>
      </c>
      <c r="AN1657" s="147" t="str">
        <f t="shared" si="304"/>
        <v/>
      </c>
      <c r="AO1657" s="118"/>
    </row>
    <row r="1658" spans="1:41">
      <c r="A1658" s="118"/>
      <c r="B1658" s="118"/>
      <c r="C1658" s="118"/>
      <c r="D1658" s="118"/>
      <c r="E1658" s="118"/>
      <c r="F1658" s="118"/>
      <c r="G1658" s="118"/>
      <c r="H1658" s="118"/>
      <c r="I1658" s="118"/>
      <c r="J1658" s="118"/>
      <c r="K1658" s="118"/>
      <c r="L1658" s="118"/>
      <c r="M1658" s="118"/>
      <c r="N1658" s="118"/>
      <c r="O1658" s="143" t="str">
        <f>IF(H1658="","",(S1658/S1658)&amp;":"&amp;ROUND(AH1658/S1658,2))</f>
        <v/>
      </c>
      <c r="P1658" s="118"/>
      <c r="Q1658" s="118"/>
      <c r="R1658" s="143" t="str">
        <f>IF(H1658="","",(S1658/S1658)&amp;":"&amp;ROUND(AI1658/S1658,2))</f>
        <v/>
      </c>
      <c r="S1658" s="144" t="str">
        <f t="shared" si="305"/>
        <v/>
      </c>
      <c r="T1658" s="145" t="str">
        <f t="shared" si="306"/>
        <v/>
      </c>
      <c r="U1658" s="118"/>
      <c r="V1658" s="145" t="str">
        <f t="shared" si="307"/>
        <v/>
      </c>
      <c r="W1658" s="144" t="str">
        <f t="shared" si="308"/>
        <v/>
      </c>
      <c r="X1658" s="146" t="str">
        <f>IF(C1658="","",IF(OR(C1658="Trade",C1658="Multi Position"),(X1657+V1658),IF(C1658="Deposit",(X1657+AE1658),IF(C1658="Withdrawal",(X1657-AE1658)))))</f>
        <v/>
      </c>
      <c r="Y1658" s="145" t="str">
        <f t="shared" si="309"/>
        <v/>
      </c>
      <c r="Z1658" s="118"/>
      <c r="AA1658" s="118"/>
      <c r="AB1658" s="118"/>
      <c r="AC1658" s="118"/>
      <c r="AD1658" s="118"/>
      <c r="AE1658" s="139"/>
      <c r="AF1658" s="118"/>
      <c r="AG1658" s="118"/>
      <c r="AH1658" s="147" t="str">
        <f t="shared" si="310"/>
        <v/>
      </c>
      <c r="AI1658" s="147" t="str">
        <f t="shared" si="311"/>
        <v/>
      </c>
      <c r="AJ1658" s="148" t="str">
        <f t="shared" si="300"/>
        <v/>
      </c>
      <c r="AK1658" s="148" t="str">
        <f t="shared" si="301"/>
        <v/>
      </c>
      <c r="AL1658" s="147" t="str">
        <f t="shared" si="302"/>
        <v/>
      </c>
      <c r="AM1658" s="147" t="str">
        <f t="shared" si="303"/>
        <v/>
      </c>
      <c r="AN1658" s="147" t="str">
        <f t="shared" si="304"/>
        <v/>
      </c>
      <c r="AO1658" s="118"/>
    </row>
    <row r="1659" spans="1:41">
      <c r="A1659" s="118"/>
      <c r="B1659" s="118"/>
      <c r="C1659" s="118"/>
      <c r="D1659" s="118"/>
      <c r="E1659" s="118"/>
      <c r="F1659" s="118"/>
      <c r="G1659" s="118"/>
      <c r="H1659" s="118"/>
      <c r="I1659" s="118"/>
      <c r="J1659" s="118"/>
      <c r="K1659" s="118"/>
      <c r="L1659" s="118"/>
      <c r="M1659" s="118"/>
      <c r="N1659" s="118"/>
      <c r="O1659" s="143" t="str">
        <f>IF(H1659="","",(S1659/S1659)&amp;":"&amp;ROUND(AH1659/S1659,2))</f>
        <v/>
      </c>
      <c r="P1659" s="118"/>
      <c r="Q1659" s="118"/>
      <c r="R1659" s="143" t="str">
        <f>IF(H1659="","",(S1659/S1659)&amp;":"&amp;ROUND(AI1659/S1659,2))</f>
        <v/>
      </c>
      <c r="S1659" s="144" t="str">
        <f t="shared" si="305"/>
        <v/>
      </c>
      <c r="T1659" s="145" t="str">
        <f t="shared" si="306"/>
        <v/>
      </c>
      <c r="U1659" s="118"/>
      <c r="V1659" s="145" t="str">
        <f t="shared" si="307"/>
        <v/>
      </c>
      <c r="W1659" s="144" t="str">
        <f t="shared" si="308"/>
        <v/>
      </c>
      <c r="X1659" s="146" t="str">
        <f>IF(C1659="","",IF(OR(C1659="Trade",C1659="Multi Position"),(X1658+V1659),IF(C1659="Deposit",(X1658+AE1659),IF(C1659="Withdrawal",(X1658-AE1659)))))</f>
        <v/>
      </c>
      <c r="Y1659" s="145" t="str">
        <f t="shared" si="309"/>
        <v/>
      </c>
      <c r="Z1659" s="118"/>
      <c r="AA1659" s="118"/>
      <c r="AB1659" s="118"/>
      <c r="AC1659" s="118"/>
      <c r="AD1659" s="118"/>
      <c r="AE1659" s="139"/>
      <c r="AF1659" s="118"/>
      <c r="AG1659" s="118"/>
      <c r="AH1659" s="147" t="str">
        <f t="shared" si="310"/>
        <v/>
      </c>
      <c r="AI1659" s="147" t="str">
        <f t="shared" si="311"/>
        <v/>
      </c>
      <c r="AJ1659" s="148" t="str">
        <f t="shared" si="300"/>
        <v/>
      </c>
      <c r="AK1659" s="148" t="str">
        <f t="shared" si="301"/>
        <v/>
      </c>
      <c r="AL1659" s="147" t="str">
        <f t="shared" si="302"/>
        <v/>
      </c>
      <c r="AM1659" s="147" t="str">
        <f t="shared" si="303"/>
        <v/>
      </c>
      <c r="AN1659" s="147" t="str">
        <f t="shared" si="304"/>
        <v/>
      </c>
      <c r="AO1659" s="118"/>
    </row>
    <row r="1660" spans="1:41">
      <c r="A1660" s="118"/>
      <c r="B1660" s="118"/>
      <c r="C1660" s="118"/>
      <c r="D1660" s="118"/>
      <c r="E1660" s="118"/>
      <c r="F1660" s="118"/>
      <c r="G1660" s="118"/>
      <c r="H1660" s="118"/>
      <c r="I1660" s="118"/>
      <c r="J1660" s="118"/>
      <c r="K1660" s="118"/>
      <c r="L1660" s="118"/>
      <c r="M1660" s="118"/>
      <c r="N1660" s="118"/>
      <c r="O1660" s="143" t="str">
        <f>IF(H1660="","",(S1660/S1660)&amp;":"&amp;ROUND(AH1660/S1660,2))</f>
        <v/>
      </c>
      <c r="P1660" s="118"/>
      <c r="Q1660" s="118"/>
      <c r="R1660" s="143" t="str">
        <f>IF(H1660="","",(S1660/S1660)&amp;":"&amp;ROUND(AI1660/S1660,2))</f>
        <v/>
      </c>
      <c r="S1660" s="144" t="str">
        <f t="shared" si="305"/>
        <v/>
      </c>
      <c r="T1660" s="145" t="str">
        <f t="shared" si="306"/>
        <v/>
      </c>
      <c r="U1660" s="118"/>
      <c r="V1660" s="145" t="str">
        <f t="shared" si="307"/>
        <v/>
      </c>
      <c r="W1660" s="144" t="str">
        <f t="shared" si="308"/>
        <v/>
      </c>
      <c r="X1660" s="146" t="str">
        <f>IF(C1660="","",IF(OR(C1660="Trade",C1660="Multi Position"),(X1659+V1660),IF(C1660="Deposit",(X1659+AE1660),IF(C1660="Withdrawal",(X1659-AE1660)))))</f>
        <v/>
      </c>
      <c r="Y1660" s="145" t="str">
        <f t="shared" si="309"/>
        <v/>
      </c>
      <c r="Z1660" s="118"/>
      <c r="AA1660" s="118"/>
      <c r="AB1660" s="118"/>
      <c r="AC1660" s="118"/>
      <c r="AD1660" s="118"/>
      <c r="AE1660" s="139"/>
      <c r="AF1660" s="118"/>
      <c r="AG1660" s="118"/>
      <c r="AH1660" s="147" t="str">
        <f t="shared" si="310"/>
        <v/>
      </c>
      <c r="AI1660" s="147" t="str">
        <f t="shared" si="311"/>
        <v/>
      </c>
      <c r="AJ1660" s="148" t="str">
        <f t="shared" si="300"/>
        <v/>
      </c>
      <c r="AK1660" s="148" t="str">
        <f t="shared" si="301"/>
        <v/>
      </c>
      <c r="AL1660" s="147" t="str">
        <f t="shared" si="302"/>
        <v/>
      </c>
      <c r="AM1660" s="147" t="str">
        <f t="shared" si="303"/>
        <v/>
      </c>
      <c r="AN1660" s="147" t="str">
        <f t="shared" si="304"/>
        <v/>
      </c>
      <c r="AO1660" s="118"/>
    </row>
    <row r="1661" spans="1:41">
      <c r="A1661" s="118"/>
      <c r="B1661" s="118"/>
      <c r="C1661" s="118"/>
      <c r="D1661" s="118"/>
      <c r="E1661" s="118"/>
      <c r="F1661" s="118"/>
      <c r="G1661" s="118"/>
      <c r="H1661" s="118"/>
      <c r="I1661" s="118"/>
      <c r="J1661" s="118"/>
      <c r="K1661" s="118"/>
      <c r="L1661" s="118"/>
      <c r="M1661" s="118"/>
      <c r="N1661" s="118"/>
      <c r="O1661" s="143" t="str">
        <f>IF(H1661="","",(S1661/S1661)&amp;":"&amp;ROUND(AH1661/S1661,2))</f>
        <v/>
      </c>
      <c r="P1661" s="118"/>
      <c r="Q1661" s="118"/>
      <c r="R1661" s="143" t="str">
        <f>IF(H1661="","",(S1661/S1661)&amp;":"&amp;ROUND(AI1661/S1661,2))</f>
        <v/>
      </c>
      <c r="S1661" s="144" t="str">
        <f t="shared" si="305"/>
        <v/>
      </c>
      <c r="T1661" s="145" t="str">
        <f t="shared" si="306"/>
        <v/>
      </c>
      <c r="U1661" s="118"/>
      <c r="V1661" s="145" t="str">
        <f t="shared" si="307"/>
        <v/>
      </c>
      <c r="W1661" s="144" t="str">
        <f t="shared" si="308"/>
        <v/>
      </c>
      <c r="X1661" s="146" t="str">
        <f>IF(C1661="","",IF(OR(C1661="Trade",C1661="Multi Position"),(X1660+V1661),IF(C1661="Deposit",(X1660+AE1661),IF(C1661="Withdrawal",(X1660-AE1661)))))</f>
        <v/>
      </c>
      <c r="Y1661" s="145" t="str">
        <f t="shared" si="309"/>
        <v/>
      </c>
      <c r="Z1661" s="118"/>
      <c r="AA1661" s="118"/>
      <c r="AB1661" s="118"/>
      <c r="AC1661" s="118"/>
      <c r="AD1661" s="118"/>
      <c r="AE1661" s="139"/>
      <c r="AF1661" s="118"/>
      <c r="AG1661" s="118"/>
      <c r="AH1661" s="147" t="str">
        <f t="shared" si="310"/>
        <v/>
      </c>
      <c r="AI1661" s="147" t="str">
        <f t="shared" si="311"/>
        <v/>
      </c>
      <c r="AJ1661" s="148" t="str">
        <f t="shared" si="300"/>
        <v/>
      </c>
      <c r="AK1661" s="148" t="str">
        <f t="shared" si="301"/>
        <v/>
      </c>
      <c r="AL1661" s="147" t="str">
        <f t="shared" si="302"/>
        <v/>
      </c>
      <c r="AM1661" s="147" t="str">
        <f t="shared" si="303"/>
        <v/>
      </c>
      <c r="AN1661" s="147" t="str">
        <f t="shared" si="304"/>
        <v/>
      </c>
      <c r="AO1661" s="118"/>
    </row>
    <row r="1662" spans="1:41">
      <c r="A1662" s="118"/>
      <c r="B1662" s="118"/>
      <c r="C1662" s="118"/>
      <c r="D1662" s="118"/>
      <c r="E1662" s="118"/>
      <c r="F1662" s="118"/>
      <c r="G1662" s="118"/>
      <c r="H1662" s="118"/>
      <c r="I1662" s="118"/>
      <c r="J1662" s="118"/>
      <c r="K1662" s="118"/>
      <c r="L1662" s="118"/>
      <c r="M1662" s="118"/>
      <c r="N1662" s="118"/>
      <c r="O1662" s="143" t="str">
        <f>IF(H1662="","",(S1662/S1662)&amp;":"&amp;ROUND(AH1662/S1662,2))</f>
        <v/>
      </c>
      <c r="P1662" s="118"/>
      <c r="Q1662" s="118"/>
      <c r="R1662" s="143" t="str">
        <f>IF(H1662="","",(S1662/S1662)&amp;":"&amp;ROUND(AI1662/S1662,2))</f>
        <v/>
      </c>
      <c r="S1662" s="144" t="str">
        <f t="shared" si="305"/>
        <v/>
      </c>
      <c r="T1662" s="145" t="str">
        <f t="shared" si="306"/>
        <v/>
      </c>
      <c r="U1662" s="118"/>
      <c r="V1662" s="145" t="str">
        <f t="shared" si="307"/>
        <v/>
      </c>
      <c r="W1662" s="144" t="str">
        <f t="shared" si="308"/>
        <v/>
      </c>
      <c r="X1662" s="146" t="str">
        <f>IF(C1662="","",IF(OR(C1662="Trade",C1662="Multi Position"),(X1661+V1662),IF(C1662="Deposit",(X1661+AE1662),IF(C1662="Withdrawal",(X1661-AE1662)))))</f>
        <v/>
      </c>
      <c r="Y1662" s="145" t="str">
        <f t="shared" si="309"/>
        <v/>
      </c>
      <c r="Z1662" s="118"/>
      <c r="AA1662" s="118"/>
      <c r="AB1662" s="118"/>
      <c r="AC1662" s="118"/>
      <c r="AD1662" s="118"/>
      <c r="AE1662" s="139"/>
      <c r="AF1662" s="118"/>
      <c r="AG1662" s="118"/>
      <c r="AH1662" s="147" t="str">
        <f t="shared" si="310"/>
        <v/>
      </c>
      <c r="AI1662" s="147" t="str">
        <f t="shared" si="311"/>
        <v/>
      </c>
      <c r="AJ1662" s="148" t="str">
        <f t="shared" si="300"/>
        <v/>
      </c>
      <c r="AK1662" s="148" t="str">
        <f t="shared" si="301"/>
        <v/>
      </c>
      <c r="AL1662" s="147" t="str">
        <f t="shared" si="302"/>
        <v/>
      </c>
      <c r="AM1662" s="147" t="str">
        <f t="shared" si="303"/>
        <v/>
      </c>
      <c r="AN1662" s="147" t="str">
        <f t="shared" si="304"/>
        <v/>
      </c>
      <c r="AO1662" s="118"/>
    </row>
    <row r="1663" spans="1:41">
      <c r="A1663" s="118"/>
      <c r="B1663" s="118"/>
      <c r="C1663" s="118"/>
      <c r="D1663" s="118"/>
      <c r="E1663" s="118"/>
      <c r="F1663" s="118"/>
      <c r="G1663" s="118"/>
      <c r="H1663" s="118"/>
      <c r="I1663" s="118"/>
      <c r="J1663" s="118"/>
      <c r="K1663" s="118"/>
      <c r="L1663" s="118"/>
      <c r="M1663" s="118"/>
      <c r="N1663" s="118"/>
      <c r="O1663" s="143" t="str">
        <f>IF(H1663="","",(S1663/S1663)&amp;":"&amp;ROUND(AH1663/S1663,2))</f>
        <v/>
      </c>
      <c r="P1663" s="118"/>
      <c r="Q1663" s="118"/>
      <c r="R1663" s="143" t="str">
        <f>IF(H1663="","",(S1663/S1663)&amp;":"&amp;ROUND(AI1663/S1663,2))</f>
        <v/>
      </c>
      <c r="S1663" s="144" t="str">
        <f t="shared" si="305"/>
        <v/>
      </c>
      <c r="T1663" s="145" t="str">
        <f t="shared" si="306"/>
        <v/>
      </c>
      <c r="U1663" s="118"/>
      <c r="V1663" s="145" t="str">
        <f t="shared" si="307"/>
        <v/>
      </c>
      <c r="W1663" s="144" t="str">
        <f t="shared" si="308"/>
        <v/>
      </c>
      <c r="X1663" s="146" t="str">
        <f>IF(C1663="","",IF(OR(C1663="Trade",C1663="Multi Position"),(X1662+V1663),IF(C1663="Deposit",(X1662+AE1663),IF(C1663="Withdrawal",(X1662-AE1663)))))</f>
        <v/>
      </c>
      <c r="Y1663" s="145" t="str">
        <f t="shared" si="309"/>
        <v/>
      </c>
      <c r="Z1663" s="118"/>
      <c r="AA1663" s="118"/>
      <c r="AB1663" s="118"/>
      <c r="AC1663" s="118"/>
      <c r="AD1663" s="118"/>
      <c r="AE1663" s="139"/>
      <c r="AF1663" s="118"/>
      <c r="AG1663" s="118"/>
      <c r="AH1663" s="147" t="str">
        <f t="shared" si="310"/>
        <v/>
      </c>
      <c r="AI1663" s="147" t="str">
        <f t="shared" si="311"/>
        <v/>
      </c>
      <c r="AJ1663" s="148" t="str">
        <f t="shared" si="300"/>
        <v/>
      </c>
      <c r="AK1663" s="148" t="str">
        <f t="shared" si="301"/>
        <v/>
      </c>
      <c r="AL1663" s="147" t="str">
        <f t="shared" si="302"/>
        <v/>
      </c>
      <c r="AM1663" s="147" t="str">
        <f t="shared" si="303"/>
        <v/>
      </c>
      <c r="AN1663" s="147" t="str">
        <f t="shared" si="304"/>
        <v/>
      </c>
      <c r="AO1663" s="118"/>
    </row>
    <row r="1664" spans="1:41">
      <c r="A1664" s="118"/>
      <c r="B1664" s="118"/>
      <c r="C1664" s="118"/>
      <c r="D1664" s="118"/>
      <c r="E1664" s="118"/>
      <c r="F1664" s="118"/>
      <c r="G1664" s="118"/>
      <c r="H1664" s="118"/>
      <c r="I1664" s="118"/>
      <c r="J1664" s="118"/>
      <c r="K1664" s="118"/>
      <c r="L1664" s="118"/>
      <c r="M1664" s="118"/>
      <c r="N1664" s="118"/>
      <c r="O1664" s="143" t="str">
        <f>IF(H1664="","",(S1664/S1664)&amp;":"&amp;ROUND(AH1664/S1664,2))</f>
        <v/>
      </c>
      <c r="P1664" s="118"/>
      <c r="Q1664" s="118"/>
      <c r="R1664" s="143" t="str">
        <f>IF(H1664="","",(S1664/S1664)&amp;":"&amp;ROUND(AI1664/S1664,2))</f>
        <v/>
      </c>
      <c r="S1664" s="144" t="str">
        <f t="shared" si="305"/>
        <v/>
      </c>
      <c r="T1664" s="145" t="str">
        <f t="shared" si="306"/>
        <v/>
      </c>
      <c r="U1664" s="118"/>
      <c r="V1664" s="145" t="str">
        <f t="shared" si="307"/>
        <v/>
      </c>
      <c r="W1664" s="144" t="str">
        <f t="shared" si="308"/>
        <v/>
      </c>
      <c r="X1664" s="146" t="str">
        <f>IF(C1664="","",IF(OR(C1664="Trade",C1664="Multi Position"),(X1663+V1664),IF(C1664="Deposit",(X1663+AE1664),IF(C1664="Withdrawal",(X1663-AE1664)))))</f>
        <v/>
      </c>
      <c r="Y1664" s="145" t="str">
        <f t="shared" si="309"/>
        <v/>
      </c>
      <c r="Z1664" s="118"/>
      <c r="AA1664" s="118"/>
      <c r="AB1664" s="118"/>
      <c r="AC1664" s="118"/>
      <c r="AD1664" s="118"/>
      <c r="AE1664" s="139"/>
      <c r="AF1664" s="118"/>
      <c r="AG1664" s="118"/>
      <c r="AH1664" s="147" t="str">
        <f t="shared" si="310"/>
        <v/>
      </c>
      <c r="AI1664" s="147" t="str">
        <f t="shared" si="311"/>
        <v/>
      </c>
      <c r="AJ1664" s="148" t="str">
        <f t="shared" si="300"/>
        <v/>
      </c>
      <c r="AK1664" s="148" t="str">
        <f t="shared" si="301"/>
        <v/>
      </c>
      <c r="AL1664" s="147" t="str">
        <f t="shared" si="302"/>
        <v/>
      </c>
      <c r="AM1664" s="147" t="str">
        <f t="shared" si="303"/>
        <v/>
      </c>
      <c r="AN1664" s="147" t="str">
        <f t="shared" si="304"/>
        <v/>
      </c>
      <c r="AO1664" s="118"/>
    </row>
    <row r="1665" spans="1:41">
      <c r="A1665" s="118"/>
      <c r="B1665" s="118"/>
      <c r="C1665" s="118"/>
      <c r="D1665" s="118"/>
      <c r="E1665" s="118"/>
      <c r="F1665" s="118"/>
      <c r="G1665" s="118"/>
      <c r="H1665" s="118"/>
      <c r="I1665" s="118"/>
      <c r="J1665" s="118"/>
      <c r="K1665" s="118"/>
      <c r="L1665" s="118"/>
      <c r="M1665" s="118"/>
      <c r="N1665" s="118"/>
      <c r="O1665" s="143" t="str">
        <f>IF(H1665="","",(S1665/S1665)&amp;":"&amp;ROUND(AH1665/S1665,2))</f>
        <v/>
      </c>
      <c r="P1665" s="118"/>
      <c r="Q1665" s="118"/>
      <c r="R1665" s="143" t="str">
        <f>IF(H1665="","",(S1665/S1665)&amp;":"&amp;ROUND(AI1665/S1665,2))</f>
        <v/>
      </c>
      <c r="S1665" s="144" t="str">
        <f t="shared" si="305"/>
        <v/>
      </c>
      <c r="T1665" s="145" t="str">
        <f t="shared" si="306"/>
        <v/>
      </c>
      <c r="U1665" s="118"/>
      <c r="V1665" s="145" t="str">
        <f t="shared" si="307"/>
        <v/>
      </c>
      <c r="W1665" s="144" t="str">
        <f t="shared" si="308"/>
        <v/>
      </c>
      <c r="X1665" s="146" t="str">
        <f>IF(C1665="","",IF(OR(C1665="Trade",C1665="Multi Position"),(X1664+V1665),IF(C1665="Deposit",(X1664+AE1665),IF(C1665="Withdrawal",(X1664-AE1665)))))</f>
        <v/>
      </c>
      <c r="Y1665" s="145" t="str">
        <f t="shared" si="309"/>
        <v/>
      </c>
      <c r="Z1665" s="118"/>
      <c r="AA1665" s="118"/>
      <c r="AB1665" s="118"/>
      <c r="AC1665" s="118"/>
      <c r="AD1665" s="118"/>
      <c r="AE1665" s="139"/>
      <c r="AF1665" s="118"/>
      <c r="AG1665" s="118"/>
      <c r="AH1665" s="147" t="str">
        <f t="shared" si="310"/>
        <v/>
      </c>
      <c r="AI1665" s="147" t="str">
        <f t="shared" si="311"/>
        <v/>
      </c>
      <c r="AJ1665" s="148" t="str">
        <f t="shared" si="300"/>
        <v/>
      </c>
      <c r="AK1665" s="148" t="str">
        <f t="shared" si="301"/>
        <v/>
      </c>
      <c r="AL1665" s="147" t="str">
        <f t="shared" si="302"/>
        <v/>
      </c>
      <c r="AM1665" s="147" t="str">
        <f t="shared" si="303"/>
        <v/>
      </c>
      <c r="AN1665" s="147" t="str">
        <f t="shared" si="304"/>
        <v/>
      </c>
      <c r="AO1665" s="118"/>
    </row>
    <row r="1666" spans="1:41">
      <c r="A1666" s="118"/>
      <c r="B1666" s="118"/>
      <c r="C1666" s="118"/>
      <c r="D1666" s="118"/>
      <c r="E1666" s="118"/>
      <c r="F1666" s="118"/>
      <c r="G1666" s="118"/>
      <c r="H1666" s="118"/>
      <c r="I1666" s="118"/>
      <c r="J1666" s="118"/>
      <c r="K1666" s="118"/>
      <c r="L1666" s="118"/>
      <c r="M1666" s="118"/>
      <c r="N1666" s="118"/>
      <c r="O1666" s="143" t="str">
        <f>IF(H1666="","",(S1666/S1666)&amp;":"&amp;ROUND(AH1666/S1666,2))</f>
        <v/>
      </c>
      <c r="P1666" s="118"/>
      <c r="Q1666" s="118"/>
      <c r="R1666" s="143" t="str">
        <f>IF(H1666="","",(S1666/S1666)&amp;":"&amp;ROUND(AI1666/S1666,2))</f>
        <v/>
      </c>
      <c r="S1666" s="144" t="str">
        <f t="shared" si="305"/>
        <v/>
      </c>
      <c r="T1666" s="145" t="str">
        <f t="shared" si="306"/>
        <v/>
      </c>
      <c r="U1666" s="118"/>
      <c r="V1666" s="145" t="str">
        <f t="shared" si="307"/>
        <v/>
      </c>
      <c r="W1666" s="144" t="str">
        <f t="shared" si="308"/>
        <v/>
      </c>
      <c r="X1666" s="146" t="str">
        <f>IF(C1666="","",IF(OR(C1666="Trade",C1666="Multi Position"),(X1665+V1666),IF(C1666="Deposit",(X1665+AE1666),IF(C1666="Withdrawal",(X1665-AE1666)))))</f>
        <v/>
      </c>
      <c r="Y1666" s="145" t="str">
        <f t="shared" si="309"/>
        <v/>
      </c>
      <c r="Z1666" s="118"/>
      <c r="AA1666" s="118"/>
      <c r="AB1666" s="118"/>
      <c r="AC1666" s="118"/>
      <c r="AD1666" s="118"/>
      <c r="AE1666" s="139"/>
      <c r="AF1666" s="118"/>
      <c r="AG1666" s="118"/>
      <c r="AH1666" s="147" t="str">
        <f t="shared" si="310"/>
        <v/>
      </c>
      <c r="AI1666" s="147" t="str">
        <f t="shared" si="311"/>
        <v/>
      </c>
      <c r="AJ1666" s="148" t="str">
        <f t="shared" si="300"/>
        <v/>
      </c>
      <c r="AK1666" s="148" t="str">
        <f t="shared" si="301"/>
        <v/>
      </c>
      <c r="AL1666" s="147" t="str">
        <f t="shared" si="302"/>
        <v/>
      </c>
      <c r="AM1666" s="147" t="str">
        <f t="shared" si="303"/>
        <v/>
      </c>
      <c r="AN1666" s="147" t="str">
        <f t="shared" si="304"/>
        <v/>
      </c>
      <c r="AO1666" s="118"/>
    </row>
    <row r="1667" spans="1:41">
      <c r="A1667" s="118"/>
      <c r="B1667" s="118"/>
      <c r="C1667" s="118"/>
      <c r="D1667" s="118"/>
      <c r="E1667" s="118"/>
      <c r="F1667" s="118"/>
      <c r="G1667" s="118"/>
      <c r="H1667" s="118"/>
      <c r="I1667" s="118"/>
      <c r="J1667" s="118"/>
      <c r="K1667" s="118"/>
      <c r="L1667" s="118"/>
      <c r="M1667" s="118"/>
      <c r="N1667" s="118"/>
      <c r="O1667" s="143" t="str">
        <f>IF(H1667="","",(S1667/S1667)&amp;":"&amp;ROUND(AH1667/S1667,2))</f>
        <v/>
      </c>
      <c r="P1667" s="118"/>
      <c r="Q1667" s="118"/>
      <c r="R1667" s="143" t="str">
        <f>IF(H1667="","",(S1667/S1667)&amp;":"&amp;ROUND(AI1667/S1667,2))</f>
        <v/>
      </c>
      <c r="S1667" s="144" t="str">
        <f t="shared" si="305"/>
        <v/>
      </c>
      <c r="T1667" s="145" t="str">
        <f t="shared" si="306"/>
        <v/>
      </c>
      <c r="U1667" s="118"/>
      <c r="V1667" s="145" t="str">
        <f t="shared" si="307"/>
        <v/>
      </c>
      <c r="W1667" s="144" t="str">
        <f t="shared" si="308"/>
        <v/>
      </c>
      <c r="X1667" s="146" t="str">
        <f>IF(C1667="","",IF(OR(C1667="Trade",C1667="Multi Position"),(X1666+V1667),IF(C1667="Deposit",(X1666+AE1667),IF(C1667="Withdrawal",(X1666-AE1667)))))</f>
        <v/>
      </c>
      <c r="Y1667" s="145" t="str">
        <f t="shared" si="309"/>
        <v/>
      </c>
      <c r="Z1667" s="118"/>
      <c r="AA1667" s="118"/>
      <c r="AB1667" s="118"/>
      <c r="AC1667" s="118"/>
      <c r="AD1667" s="118"/>
      <c r="AE1667" s="139"/>
      <c r="AF1667" s="118"/>
      <c r="AG1667" s="118"/>
      <c r="AH1667" s="147" t="str">
        <f t="shared" si="310"/>
        <v/>
      </c>
      <c r="AI1667" s="147" t="str">
        <f t="shared" si="311"/>
        <v/>
      </c>
      <c r="AJ1667" s="148" t="str">
        <f t="shared" si="300"/>
        <v/>
      </c>
      <c r="AK1667" s="148" t="str">
        <f t="shared" si="301"/>
        <v/>
      </c>
      <c r="AL1667" s="147" t="str">
        <f t="shared" si="302"/>
        <v/>
      </c>
      <c r="AM1667" s="147" t="str">
        <f t="shared" si="303"/>
        <v/>
      </c>
      <c r="AN1667" s="147" t="str">
        <f t="shared" si="304"/>
        <v/>
      </c>
      <c r="AO1667" s="118"/>
    </row>
    <row r="1668" spans="1:41">
      <c r="A1668" s="118"/>
      <c r="B1668" s="118"/>
      <c r="C1668" s="118"/>
      <c r="D1668" s="118"/>
      <c r="E1668" s="118"/>
      <c r="F1668" s="118"/>
      <c r="G1668" s="118"/>
      <c r="H1668" s="118"/>
      <c r="I1668" s="118"/>
      <c r="J1668" s="118"/>
      <c r="K1668" s="118"/>
      <c r="L1668" s="118"/>
      <c r="M1668" s="118"/>
      <c r="N1668" s="118"/>
      <c r="O1668" s="143" t="str">
        <f>IF(H1668="","",(S1668/S1668)&amp;":"&amp;ROUND(AH1668/S1668,2))</f>
        <v/>
      </c>
      <c r="P1668" s="118"/>
      <c r="Q1668" s="118"/>
      <c r="R1668" s="143" t="str">
        <f>IF(H1668="","",(S1668/S1668)&amp;":"&amp;ROUND(AI1668/S1668,2))</f>
        <v/>
      </c>
      <c r="S1668" s="144" t="str">
        <f t="shared" si="305"/>
        <v/>
      </c>
      <c r="T1668" s="145" t="str">
        <f t="shared" si="306"/>
        <v/>
      </c>
      <c r="U1668" s="118"/>
      <c r="V1668" s="145" t="str">
        <f t="shared" si="307"/>
        <v/>
      </c>
      <c r="W1668" s="144" t="str">
        <f t="shared" si="308"/>
        <v/>
      </c>
      <c r="X1668" s="146" t="str">
        <f>IF(C1668="","",IF(OR(C1668="Trade",C1668="Multi Position"),(X1667+V1668),IF(C1668="Deposit",(X1667+AE1668),IF(C1668="Withdrawal",(X1667-AE1668)))))</f>
        <v/>
      </c>
      <c r="Y1668" s="145" t="str">
        <f t="shared" si="309"/>
        <v/>
      </c>
      <c r="Z1668" s="118"/>
      <c r="AA1668" s="118"/>
      <c r="AB1668" s="118"/>
      <c r="AC1668" s="118"/>
      <c r="AD1668" s="118"/>
      <c r="AE1668" s="139"/>
      <c r="AF1668" s="118"/>
      <c r="AG1668" s="118"/>
      <c r="AH1668" s="147" t="str">
        <f t="shared" si="310"/>
        <v/>
      </c>
      <c r="AI1668" s="147" t="str">
        <f t="shared" si="311"/>
        <v/>
      </c>
      <c r="AJ1668" s="148" t="str">
        <f t="shared" si="300"/>
        <v/>
      </c>
      <c r="AK1668" s="148" t="str">
        <f t="shared" si="301"/>
        <v/>
      </c>
      <c r="AL1668" s="147" t="str">
        <f t="shared" si="302"/>
        <v/>
      </c>
      <c r="AM1668" s="147" t="str">
        <f t="shared" si="303"/>
        <v/>
      </c>
      <c r="AN1668" s="147" t="str">
        <f t="shared" si="304"/>
        <v/>
      </c>
      <c r="AO1668" s="118"/>
    </row>
    <row r="1669" spans="1:41">
      <c r="A1669" s="118"/>
      <c r="B1669" s="118"/>
      <c r="C1669" s="118"/>
      <c r="D1669" s="118"/>
      <c r="E1669" s="118"/>
      <c r="F1669" s="118"/>
      <c r="G1669" s="118"/>
      <c r="H1669" s="118"/>
      <c r="I1669" s="118"/>
      <c r="J1669" s="118"/>
      <c r="K1669" s="118"/>
      <c r="L1669" s="118"/>
      <c r="M1669" s="118"/>
      <c r="N1669" s="118"/>
      <c r="O1669" s="143" t="str">
        <f>IF(H1669="","",(S1669/S1669)&amp;":"&amp;ROUND(AH1669/S1669,2))</f>
        <v/>
      </c>
      <c r="P1669" s="118"/>
      <c r="Q1669" s="118"/>
      <c r="R1669" s="143" t="str">
        <f>IF(H1669="","",(S1669/S1669)&amp;":"&amp;ROUND(AI1669/S1669,2))</f>
        <v/>
      </c>
      <c r="S1669" s="144" t="str">
        <f t="shared" si="305"/>
        <v/>
      </c>
      <c r="T1669" s="145" t="str">
        <f t="shared" si="306"/>
        <v/>
      </c>
      <c r="U1669" s="118"/>
      <c r="V1669" s="145" t="str">
        <f t="shared" si="307"/>
        <v/>
      </c>
      <c r="W1669" s="144" t="str">
        <f t="shared" si="308"/>
        <v/>
      </c>
      <c r="X1669" s="146" t="str">
        <f>IF(C1669="","",IF(OR(C1669="Trade",C1669="Multi Position"),(X1668+V1669),IF(C1669="Deposit",(X1668+AE1669),IF(C1669="Withdrawal",(X1668-AE1669)))))</f>
        <v/>
      </c>
      <c r="Y1669" s="145" t="str">
        <f t="shared" si="309"/>
        <v/>
      </c>
      <c r="Z1669" s="118"/>
      <c r="AA1669" s="118"/>
      <c r="AB1669" s="118"/>
      <c r="AC1669" s="118"/>
      <c r="AD1669" s="118"/>
      <c r="AE1669" s="139"/>
      <c r="AF1669" s="118"/>
      <c r="AG1669" s="118"/>
      <c r="AH1669" s="147" t="str">
        <f t="shared" si="310"/>
        <v/>
      </c>
      <c r="AI1669" s="147" t="str">
        <f t="shared" si="311"/>
        <v/>
      </c>
      <c r="AJ1669" s="148" t="str">
        <f t="shared" si="300"/>
        <v/>
      </c>
      <c r="AK1669" s="148" t="str">
        <f t="shared" si="301"/>
        <v/>
      </c>
      <c r="AL1669" s="147" t="str">
        <f t="shared" si="302"/>
        <v/>
      </c>
      <c r="AM1669" s="147" t="str">
        <f t="shared" si="303"/>
        <v/>
      </c>
      <c r="AN1669" s="147" t="str">
        <f t="shared" si="304"/>
        <v/>
      </c>
      <c r="AO1669" s="118"/>
    </row>
    <row r="1670" spans="1:41">
      <c r="A1670" s="118"/>
      <c r="B1670" s="118"/>
      <c r="C1670" s="118"/>
      <c r="D1670" s="118"/>
      <c r="E1670" s="118"/>
      <c r="F1670" s="118"/>
      <c r="G1670" s="118"/>
      <c r="H1670" s="118"/>
      <c r="I1670" s="118"/>
      <c r="J1670" s="118"/>
      <c r="K1670" s="118"/>
      <c r="L1670" s="118"/>
      <c r="M1670" s="118"/>
      <c r="N1670" s="118"/>
      <c r="O1670" s="143" t="str">
        <f>IF(H1670="","",(S1670/S1670)&amp;":"&amp;ROUND(AH1670/S1670,2))</f>
        <v/>
      </c>
      <c r="P1670" s="118"/>
      <c r="Q1670" s="118"/>
      <c r="R1670" s="143" t="str">
        <f>IF(H1670="","",(S1670/S1670)&amp;":"&amp;ROUND(AI1670/S1670,2))</f>
        <v/>
      </c>
      <c r="S1670" s="144" t="str">
        <f t="shared" si="305"/>
        <v/>
      </c>
      <c r="T1670" s="145" t="str">
        <f t="shared" si="306"/>
        <v/>
      </c>
      <c r="U1670" s="118"/>
      <c r="V1670" s="145" t="str">
        <f t="shared" si="307"/>
        <v/>
      </c>
      <c r="W1670" s="144" t="str">
        <f t="shared" si="308"/>
        <v/>
      </c>
      <c r="X1670" s="146" t="str">
        <f>IF(C1670="","",IF(OR(C1670="Trade",C1670="Multi Position"),(X1669+V1670),IF(C1670="Deposit",(X1669+AE1670),IF(C1670="Withdrawal",(X1669-AE1670)))))</f>
        <v/>
      </c>
      <c r="Y1670" s="145" t="str">
        <f t="shared" si="309"/>
        <v/>
      </c>
      <c r="Z1670" s="118"/>
      <c r="AA1670" s="118"/>
      <c r="AB1670" s="118"/>
      <c r="AC1670" s="118"/>
      <c r="AD1670" s="118"/>
      <c r="AE1670" s="139"/>
      <c r="AF1670" s="118"/>
      <c r="AG1670" s="118"/>
      <c r="AH1670" s="147" t="str">
        <f t="shared" si="310"/>
        <v/>
      </c>
      <c r="AI1670" s="147" t="str">
        <f t="shared" si="311"/>
        <v/>
      </c>
      <c r="AJ1670" s="148" t="str">
        <f t="shared" si="300"/>
        <v/>
      </c>
      <c r="AK1670" s="148" t="str">
        <f t="shared" si="301"/>
        <v/>
      </c>
      <c r="AL1670" s="147" t="str">
        <f t="shared" si="302"/>
        <v/>
      </c>
      <c r="AM1670" s="147" t="str">
        <f t="shared" si="303"/>
        <v/>
      </c>
      <c r="AN1670" s="147" t="str">
        <f t="shared" si="304"/>
        <v/>
      </c>
      <c r="AO1670" s="118"/>
    </row>
    <row r="1671" spans="1:41">
      <c r="A1671" s="118"/>
      <c r="B1671" s="118"/>
      <c r="C1671" s="118"/>
      <c r="D1671" s="118"/>
      <c r="E1671" s="118"/>
      <c r="F1671" s="118"/>
      <c r="G1671" s="118"/>
      <c r="H1671" s="118"/>
      <c r="I1671" s="118"/>
      <c r="J1671" s="118"/>
      <c r="K1671" s="118"/>
      <c r="L1671" s="118"/>
      <c r="M1671" s="118"/>
      <c r="N1671" s="118"/>
      <c r="O1671" s="143" t="str">
        <f>IF(H1671="","",(S1671/S1671)&amp;":"&amp;ROUND(AH1671/S1671,2))</f>
        <v/>
      </c>
      <c r="P1671" s="118"/>
      <c r="Q1671" s="118"/>
      <c r="R1671" s="143" t="str">
        <f>IF(H1671="","",(S1671/S1671)&amp;":"&amp;ROUND(AI1671/S1671,2))</f>
        <v/>
      </c>
      <c r="S1671" s="144" t="str">
        <f t="shared" si="305"/>
        <v/>
      </c>
      <c r="T1671" s="145" t="str">
        <f t="shared" si="306"/>
        <v/>
      </c>
      <c r="U1671" s="118"/>
      <c r="V1671" s="145" t="str">
        <f t="shared" si="307"/>
        <v/>
      </c>
      <c r="W1671" s="144" t="str">
        <f t="shared" si="308"/>
        <v/>
      </c>
      <c r="X1671" s="146" t="str">
        <f>IF(C1671="","",IF(OR(C1671="Trade",C1671="Multi Position"),(X1670+V1671),IF(C1671="Deposit",(X1670+AE1671),IF(C1671="Withdrawal",(X1670-AE1671)))))</f>
        <v/>
      </c>
      <c r="Y1671" s="145" t="str">
        <f t="shared" si="309"/>
        <v/>
      </c>
      <c r="Z1671" s="118"/>
      <c r="AA1671" s="118"/>
      <c r="AB1671" s="118"/>
      <c r="AC1671" s="118"/>
      <c r="AD1671" s="118"/>
      <c r="AE1671" s="139"/>
      <c r="AF1671" s="118"/>
      <c r="AG1671" s="118"/>
      <c r="AH1671" s="147" t="str">
        <f t="shared" si="310"/>
        <v/>
      </c>
      <c r="AI1671" s="147" t="str">
        <f t="shared" si="311"/>
        <v/>
      </c>
      <c r="AJ1671" s="148" t="str">
        <f t="shared" si="300"/>
        <v/>
      </c>
      <c r="AK1671" s="148" t="str">
        <f t="shared" si="301"/>
        <v/>
      </c>
      <c r="AL1671" s="147" t="str">
        <f t="shared" si="302"/>
        <v/>
      </c>
      <c r="AM1671" s="147" t="str">
        <f t="shared" si="303"/>
        <v/>
      </c>
      <c r="AN1671" s="147" t="str">
        <f t="shared" si="304"/>
        <v/>
      </c>
      <c r="AO1671" s="118"/>
    </row>
    <row r="1672" spans="1:41">
      <c r="A1672" s="118"/>
      <c r="B1672" s="118"/>
      <c r="C1672" s="118"/>
      <c r="D1672" s="118"/>
      <c r="E1672" s="118"/>
      <c r="F1672" s="118"/>
      <c r="G1672" s="118"/>
      <c r="H1672" s="118"/>
      <c r="I1672" s="118"/>
      <c r="J1672" s="118"/>
      <c r="K1672" s="118"/>
      <c r="L1672" s="118"/>
      <c r="M1672" s="118"/>
      <c r="N1672" s="118"/>
      <c r="O1672" s="143" t="str">
        <f>IF(H1672="","",(S1672/S1672)&amp;":"&amp;ROUND(AH1672/S1672,2))</f>
        <v/>
      </c>
      <c r="P1672" s="118"/>
      <c r="Q1672" s="118"/>
      <c r="R1672" s="143" t="str">
        <f>IF(H1672="","",(S1672/S1672)&amp;":"&amp;ROUND(AI1672/S1672,2))</f>
        <v/>
      </c>
      <c r="S1672" s="144" t="str">
        <f t="shared" si="305"/>
        <v/>
      </c>
      <c r="T1672" s="145" t="str">
        <f t="shared" si="306"/>
        <v/>
      </c>
      <c r="U1672" s="118"/>
      <c r="V1672" s="145" t="str">
        <f t="shared" si="307"/>
        <v/>
      </c>
      <c r="W1672" s="144" t="str">
        <f t="shared" si="308"/>
        <v/>
      </c>
      <c r="X1672" s="146" t="str">
        <f>IF(C1672="","",IF(OR(C1672="Trade",C1672="Multi Position"),(X1671+V1672),IF(C1672="Deposit",(X1671+AE1672),IF(C1672="Withdrawal",(X1671-AE1672)))))</f>
        <v/>
      </c>
      <c r="Y1672" s="145" t="str">
        <f t="shared" si="309"/>
        <v/>
      </c>
      <c r="Z1672" s="118"/>
      <c r="AA1672" s="118"/>
      <c r="AB1672" s="118"/>
      <c r="AC1672" s="118"/>
      <c r="AD1672" s="118"/>
      <c r="AE1672" s="139"/>
      <c r="AF1672" s="118"/>
      <c r="AG1672" s="118"/>
      <c r="AH1672" s="147" t="str">
        <f t="shared" si="310"/>
        <v/>
      </c>
      <c r="AI1672" s="147" t="str">
        <f t="shared" si="311"/>
        <v/>
      </c>
      <c r="AJ1672" s="148" t="str">
        <f t="shared" si="300"/>
        <v/>
      </c>
      <c r="AK1672" s="148" t="str">
        <f t="shared" si="301"/>
        <v/>
      </c>
      <c r="AL1672" s="147" t="str">
        <f t="shared" si="302"/>
        <v/>
      </c>
      <c r="AM1672" s="147" t="str">
        <f t="shared" si="303"/>
        <v/>
      </c>
      <c r="AN1672" s="147" t="str">
        <f t="shared" si="304"/>
        <v/>
      </c>
      <c r="AO1672" s="118"/>
    </row>
    <row r="1673" spans="1:41">
      <c r="A1673" s="118"/>
      <c r="B1673" s="118"/>
      <c r="C1673" s="118"/>
      <c r="D1673" s="118"/>
      <c r="E1673" s="118"/>
      <c r="F1673" s="118"/>
      <c r="G1673" s="118"/>
      <c r="H1673" s="118"/>
      <c r="I1673" s="118"/>
      <c r="J1673" s="118"/>
      <c r="K1673" s="118"/>
      <c r="L1673" s="118"/>
      <c r="M1673" s="118"/>
      <c r="N1673" s="118"/>
      <c r="O1673" s="143" t="str">
        <f>IF(H1673="","",(S1673/S1673)&amp;":"&amp;ROUND(AH1673/S1673,2))</f>
        <v/>
      </c>
      <c r="P1673" s="118"/>
      <c r="Q1673" s="118"/>
      <c r="R1673" s="143" t="str">
        <f>IF(H1673="","",(S1673/S1673)&amp;":"&amp;ROUND(AI1673/S1673,2))</f>
        <v/>
      </c>
      <c r="S1673" s="144" t="str">
        <f t="shared" si="305"/>
        <v/>
      </c>
      <c r="T1673" s="145" t="str">
        <f t="shared" si="306"/>
        <v/>
      </c>
      <c r="U1673" s="118"/>
      <c r="V1673" s="145" t="str">
        <f t="shared" si="307"/>
        <v/>
      </c>
      <c r="W1673" s="144" t="str">
        <f t="shared" si="308"/>
        <v/>
      </c>
      <c r="X1673" s="146" t="str">
        <f>IF(C1673="","",IF(OR(C1673="Trade",C1673="Multi Position"),(X1672+V1673),IF(C1673="Deposit",(X1672+AE1673),IF(C1673="Withdrawal",(X1672-AE1673)))))</f>
        <v/>
      </c>
      <c r="Y1673" s="145" t="str">
        <f t="shared" si="309"/>
        <v/>
      </c>
      <c r="Z1673" s="118"/>
      <c r="AA1673" s="118"/>
      <c r="AB1673" s="118"/>
      <c r="AC1673" s="118"/>
      <c r="AD1673" s="118"/>
      <c r="AE1673" s="139"/>
      <c r="AF1673" s="118"/>
      <c r="AG1673" s="118"/>
      <c r="AH1673" s="147" t="str">
        <f t="shared" si="310"/>
        <v/>
      </c>
      <c r="AI1673" s="147" t="str">
        <f t="shared" si="311"/>
        <v/>
      </c>
      <c r="AJ1673" s="148" t="str">
        <f t="shared" si="300"/>
        <v/>
      </c>
      <c r="AK1673" s="148" t="str">
        <f t="shared" si="301"/>
        <v/>
      </c>
      <c r="AL1673" s="147" t="str">
        <f t="shared" si="302"/>
        <v/>
      </c>
      <c r="AM1673" s="147" t="str">
        <f t="shared" si="303"/>
        <v/>
      </c>
      <c r="AN1673" s="147" t="str">
        <f t="shared" si="304"/>
        <v/>
      </c>
      <c r="AO1673" s="118"/>
    </row>
    <row r="1674" spans="1:41">
      <c r="A1674" s="118"/>
      <c r="B1674" s="118"/>
      <c r="C1674" s="118"/>
      <c r="D1674" s="118"/>
      <c r="E1674" s="118"/>
      <c r="F1674" s="118"/>
      <c r="G1674" s="118"/>
      <c r="H1674" s="118"/>
      <c r="I1674" s="118"/>
      <c r="J1674" s="118"/>
      <c r="K1674" s="118"/>
      <c r="L1674" s="118"/>
      <c r="M1674" s="118"/>
      <c r="N1674" s="118"/>
      <c r="O1674" s="143" t="str">
        <f>IF(H1674="","",(S1674/S1674)&amp;":"&amp;ROUND(AH1674/S1674,2))</f>
        <v/>
      </c>
      <c r="P1674" s="118"/>
      <c r="Q1674" s="118"/>
      <c r="R1674" s="143" t="str">
        <f>IF(H1674="","",(S1674/S1674)&amp;":"&amp;ROUND(AI1674/S1674,2))</f>
        <v/>
      </c>
      <c r="S1674" s="144" t="str">
        <f t="shared" si="305"/>
        <v/>
      </c>
      <c r="T1674" s="145" t="str">
        <f t="shared" si="306"/>
        <v/>
      </c>
      <c r="U1674" s="118"/>
      <c r="V1674" s="145" t="str">
        <f t="shared" si="307"/>
        <v/>
      </c>
      <c r="W1674" s="144" t="str">
        <f t="shared" si="308"/>
        <v/>
      </c>
      <c r="X1674" s="146" t="str">
        <f>IF(C1674="","",IF(OR(C1674="Trade",C1674="Multi Position"),(X1673+V1674),IF(C1674="Deposit",(X1673+AE1674),IF(C1674="Withdrawal",(X1673-AE1674)))))</f>
        <v/>
      </c>
      <c r="Y1674" s="145" t="str">
        <f t="shared" si="309"/>
        <v/>
      </c>
      <c r="Z1674" s="118"/>
      <c r="AA1674" s="118"/>
      <c r="AB1674" s="118"/>
      <c r="AC1674" s="118"/>
      <c r="AD1674" s="118"/>
      <c r="AE1674" s="139"/>
      <c r="AF1674" s="118"/>
      <c r="AG1674" s="118"/>
      <c r="AH1674" s="147" t="str">
        <f t="shared" si="310"/>
        <v/>
      </c>
      <c r="AI1674" s="147" t="str">
        <f t="shared" si="311"/>
        <v/>
      </c>
      <c r="AJ1674" s="148" t="str">
        <f t="shared" ref="AJ1674:AJ1737" si="312">IF(V1674&lt;0,V1674/-X1674,S1674)</f>
        <v/>
      </c>
      <c r="AK1674" s="148" t="str">
        <f t="shared" ref="AK1674:AK1737" si="313">IF(V1674="","",IF(H1674="LONG",IF(V1674&gt;0,V1674/X1674,((L1674*(P1674-K1674))/X1674)),IF(V1674&gt;0,V1674/X1674,((L1674*(K1674-P1674))/X1674))))</f>
        <v/>
      </c>
      <c r="AL1674" s="147" t="str">
        <f t="shared" ref="AL1674:AL1737" si="314">IF(B1674="","",MONTH(B1674))</f>
        <v/>
      </c>
      <c r="AM1674" s="147" t="str">
        <f t="shared" ref="AM1674:AM1737" si="315">IF(B1674="","",YEAR(B1674))</f>
        <v/>
      </c>
      <c r="AN1674" s="147" t="str">
        <f t="shared" ref="AN1674:AN1737" si="316">IF(B1674="","",DAY(B1674))</f>
        <v/>
      </c>
      <c r="AO1674" s="118"/>
    </row>
    <row r="1675" spans="1:41">
      <c r="A1675" s="118"/>
      <c r="B1675" s="118"/>
      <c r="C1675" s="118"/>
      <c r="D1675" s="118"/>
      <c r="E1675" s="118"/>
      <c r="F1675" s="118"/>
      <c r="G1675" s="118"/>
      <c r="H1675" s="118"/>
      <c r="I1675" s="118"/>
      <c r="J1675" s="118"/>
      <c r="K1675" s="118"/>
      <c r="L1675" s="118"/>
      <c r="M1675" s="118"/>
      <c r="N1675" s="118"/>
      <c r="O1675" s="143" t="str">
        <f>IF(H1675="","",(S1675/S1675)&amp;":"&amp;ROUND(AH1675/S1675,2))</f>
        <v/>
      </c>
      <c r="P1675" s="118"/>
      <c r="Q1675" s="118"/>
      <c r="R1675" s="143" t="str">
        <f>IF(H1675="","",(S1675/S1675)&amp;":"&amp;ROUND(AI1675/S1675,2))</f>
        <v/>
      </c>
      <c r="S1675" s="144" t="str">
        <f t="shared" ref="S1675:S1738" si="317">IF(N1675="","",IF(H1675="LONG",(((K1675-M1675)*L1675)/X1674),(((M1675-K1675)*L1675)/X1674)))</f>
        <v/>
      </c>
      <c r="T1675" s="145" t="str">
        <f t="shared" ref="T1675:T1738" si="318">IF(K1675="","",IF(H1675="LONG",(P1675*L1675)-(K1675*L1675),(K1675*L1675)-(P1675*L1675)))</f>
        <v/>
      </c>
      <c r="U1675" s="118"/>
      <c r="V1675" s="145" t="str">
        <f t="shared" ref="V1675:V1738" si="319">IF(K1675="","",IF(T1675&lt;0,(T1675)-+U1675,(T1675)-U1675))</f>
        <v/>
      </c>
      <c r="W1675" s="144" t="str">
        <f t="shared" ref="W1675:W1738" si="320">IF(P1675="","",SUM(V1675/X1674))</f>
        <v/>
      </c>
      <c r="X1675" s="146" t="str">
        <f>IF(C1675="","",IF(OR(C1675="Trade",C1675="Multi Position"),(X1674+V1675),IF(C1675="Deposit",(X1674+AE1675),IF(C1675="Withdrawal",(X1674-AE1675)))))</f>
        <v/>
      </c>
      <c r="Y1675" s="145" t="str">
        <f t="shared" ref="Y1675:Y1738" si="321">IF(Q1675="","",INT(Q1675-B1675)&amp;" Days "&amp;TEXT(Q1675-B1675,"H"" Hrs ""m"" mins """))</f>
        <v/>
      </c>
      <c r="Z1675" s="118"/>
      <c r="AA1675" s="118"/>
      <c r="AB1675" s="118"/>
      <c r="AC1675" s="118"/>
      <c r="AD1675" s="118"/>
      <c r="AE1675" s="139"/>
      <c r="AF1675" s="118"/>
      <c r="AG1675" s="118"/>
      <c r="AH1675" s="147" t="str">
        <f t="shared" ref="AH1675:AH1738" si="322">IF(K1675="","", IF(H1675="LONG", (((N1675-K1675)*L1675)/X1674), (((K1675-N1675)*L1675)/X1674)))</f>
        <v/>
      </c>
      <c r="AI1675" s="147" t="str">
        <f t="shared" ref="AI1675:AI1738" si="323">IF(K1675="","", IF(H1675="LONG", (((P1675-K1675)*L1675)/X1674), (((K1675-P1675)*L1675)/X1674)))</f>
        <v/>
      </c>
      <c r="AJ1675" s="148" t="str">
        <f t="shared" si="312"/>
        <v/>
      </c>
      <c r="AK1675" s="148" t="str">
        <f t="shared" si="313"/>
        <v/>
      </c>
      <c r="AL1675" s="147" t="str">
        <f t="shared" si="314"/>
        <v/>
      </c>
      <c r="AM1675" s="147" t="str">
        <f t="shared" si="315"/>
        <v/>
      </c>
      <c r="AN1675" s="147" t="str">
        <f t="shared" si="316"/>
        <v/>
      </c>
      <c r="AO1675" s="118"/>
    </row>
    <row r="1676" spans="1:41">
      <c r="A1676" s="118"/>
      <c r="B1676" s="118"/>
      <c r="C1676" s="118"/>
      <c r="D1676" s="118"/>
      <c r="E1676" s="118"/>
      <c r="F1676" s="118"/>
      <c r="G1676" s="118"/>
      <c r="H1676" s="118"/>
      <c r="I1676" s="118"/>
      <c r="J1676" s="118"/>
      <c r="K1676" s="118"/>
      <c r="L1676" s="118"/>
      <c r="M1676" s="118"/>
      <c r="N1676" s="118"/>
      <c r="O1676" s="143" t="str">
        <f>IF(H1676="","",(S1676/S1676)&amp;":"&amp;ROUND(AH1676/S1676,2))</f>
        <v/>
      </c>
      <c r="P1676" s="118"/>
      <c r="Q1676" s="118"/>
      <c r="R1676" s="143" t="str">
        <f>IF(H1676="","",(S1676/S1676)&amp;":"&amp;ROUND(AI1676/S1676,2))</f>
        <v/>
      </c>
      <c r="S1676" s="144" t="str">
        <f t="shared" si="317"/>
        <v/>
      </c>
      <c r="T1676" s="145" t="str">
        <f t="shared" si="318"/>
        <v/>
      </c>
      <c r="U1676" s="118"/>
      <c r="V1676" s="145" t="str">
        <f t="shared" si="319"/>
        <v/>
      </c>
      <c r="W1676" s="144" t="str">
        <f t="shared" si="320"/>
        <v/>
      </c>
      <c r="X1676" s="146" t="str">
        <f>IF(C1676="","",IF(OR(C1676="Trade",C1676="Multi Position"),(X1675+V1676),IF(C1676="Deposit",(X1675+AE1676),IF(C1676="Withdrawal",(X1675-AE1676)))))</f>
        <v/>
      </c>
      <c r="Y1676" s="145" t="str">
        <f t="shared" si="321"/>
        <v/>
      </c>
      <c r="Z1676" s="118"/>
      <c r="AA1676" s="118"/>
      <c r="AB1676" s="118"/>
      <c r="AC1676" s="118"/>
      <c r="AD1676" s="118"/>
      <c r="AE1676" s="139"/>
      <c r="AF1676" s="118"/>
      <c r="AG1676" s="118"/>
      <c r="AH1676" s="147" t="str">
        <f t="shared" si="322"/>
        <v/>
      </c>
      <c r="AI1676" s="147" t="str">
        <f t="shared" si="323"/>
        <v/>
      </c>
      <c r="AJ1676" s="148" t="str">
        <f t="shared" si="312"/>
        <v/>
      </c>
      <c r="AK1676" s="148" t="str">
        <f t="shared" si="313"/>
        <v/>
      </c>
      <c r="AL1676" s="147" t="str">
        <f t="shared" si="314"/>
        <v/>
      </c>
      <c r="AM1676" s="147" t="str">
        <f t="shared" si="315"/>
        <v/>
      </c>
      <c r="AN1676" s="147" t="str">
        <f t="shared" si="316"/>
        <v/>
      </c>
      <c r="AO1676" s="118"/>
    </row>
    <row r="1677" spans="1:41">
      <c r="A1677" s="118"/>
      <c r="B1677" s="118"/>
      <c r="C1677" s="118"/>
      <c r="D1677" s="118"/>
      <c r="E1677" s="118"/>
      <c r="F1677" s="118"/>
      <c r="G1677" s="118"/>
      <c r="H1677" s="118"/>
      <c r="I1677" s="118"/>
      <c r="J1677" s="118"/>
      <c r="K1677" s="118"/>
      <c r="L1677" s="118"/>
      <c r="M1677" s="118"/>
      <c r="N1677" s="118"/>
      <c r="O1677" s="143" t="str">
        <f>IF(H1677="","",(S1677/S1677)&amp;":"&amp;ROUND(AH1677/S1677,2))</f>
        <v/>
      </c>
      <c r="P1677" s="118"/>
      <c r="Q1677" s="118"/>
      <c r="R1677" s="143" t="str">
        <f>IF(H1677="","",(S1677/S1677)&amp;":"&amp;ROUND(AI1677/S1677,2))</f>
        <v/>
      </c>
      <c r="S1677" s="144" t="str">
        <f t="shared" si="317"/>
        <v/>
      </c>
      <c r="T1677" s="145" t="str">
        <f t="shared" si="318"/>
        <v/>
      </c>
      <c r="U1677" s="118"/>
      <c r="V1677" s="145" t="str">
        <f t="shared" si="319"/>
        <v/>
      </c>
      <c r="W1677" s="144" t="str">
        <f t="shared" si="320"/>
        <v/>
      </c>
      <c r="X1677" s="146" t="str">
        <f>IF(C1677="","",IF(OR(C1677="Trade",C1677="Multi Position"),(X1676+V1677),IF(C1677="Deposit",(X1676+AE1677),IF(C1677="Withdrawal",(X1676-AE1677)))))</f>
        <v/>
      </c>
      <c r="Y1677" s="145" t="str">
        <f t="shared" si="321"/>
        <v/>
      </c>
      <c r="Z1677" s="118"/>
      <c r="AA1677" s="118"/>
      <c r="AB1677" s="118"/>
      <c r="AC1677" s="118"/>
      <c r="AD1677" s="118"/>
      <c r="AE1677" s="139"/>
      <c r="AF1677" s="118"/>
      <c r="AG1677" s="118"/>
      <c r="AH1677" s="147" t="str">
        <f t="shared" si="322"/>
        <v/>
      </c>
      <c r="AI1677" s="147" t="str">
        <f t="shared" si="323"/>
        <v/>
      </c>
      <c r="AJ1677" s="148" t="str">
        <f t="shared" si="312"/>
        <v/>
      </c>
      <c r="AK1677" s="148" t="str">
        <f t="shared" si="313"/>
        <v/>
      </c>
      <c r="AL1677" s="147" t="str">
        <f t="shared" si="314"/>
        <v/>
      </c>
      <c r="AM1677" s="147" t="str">
        <f t="shared" si="315"/>
        <v/>
      </c>
      <c r="AN1677" s="147" t="str">
        <f t="shared" si="316"/>
        <v/>
      </c>
      <c r="AO1677" s="118"/>
    </row>
    <row r="1678" spans="1:41">
      <c r="A1678" s="118"/>
      <c r="B1678" s="118"/>
      <c r="C1678" s="118"/>
      <c r="D1678" s="118"/>
      <c r="E1678" s="118"/>
      <c r="F1678" s="118"/>
      <c r="G1678" s="118"/>
      <c r="H1678" s="118"/>
      <c r="I1678" s="118"/>
      <c r="J1678" s="118"/>
      <c r="K1678" s="118"/>
      <c r="L1678" s="118"/>
      <c r="M1678" s="118"/>
      <c r="N1678" s="118"/>
      <c r="O1678" s="143" t="str">
        <f>IF(H1678="","",(S1678/S1678)&amp;":"&amp;ROUND(AH1678/S1678,2))</f>
        <v/>
      </c>
      <c r="P1678" s="118"/>
      <c r="Q1678" s="118"/>
      <c r="R1678" s="143" t="str">
        <f>IF(H1678="","",(S1678/S1678)&amp;":"&amp;ROUND(AI1678/S1678,2))</f>
        <v/>
      </c>
      <c r="S1678" s="144" t="str">
        <f t="shared" si="317"/>
        <v/>
      </c>
      <c r="T1678" s="145" t="str">
        <f t="shared" si="318"/>
        <v/>
      </c>
      <c r="U1678" s="118"/>
      <c r="V1678" s="145" t="str">
        <f t="shared" si="319"/>
        <v/>
      </c>
      <c r="W1678" s="144" t="str">
        <f t="shared" si="320"/>
        <v/>
      </c>
      <c r="X1678" s="146" t="str">
        <f>IF(C1678="","",IF(OR(C1678="Trade",C1678="Multi Position"),(X1677+V1678),IF(C1678="Deposit",(X1677+AE1678),IF(C1678="Withdrawal",(X1677-AE1678)))))</f>
        <v/>
      </c>
      <c r="Y1678" s="145" t="str">
        <f t="shared" si="321"/>
        <v/>
      </c>
      <c r="Z1678" s="118"/>
      <c r="AA1678" s="118"/>
      <c r="AB1678" s="118"/>
      <c r="AC1678" s="118"/>
      <c r="AD1678" s="118"/>
      <c r="AE1678" s="139"/>
      <c r="AF1678" s="118"/>
      <c r="AG1678" s="118"/>
      <c r="AH1678" s="147" t="str">
        <f t="shared" si="322"/>
        <v/>
      </c>
      <c r="AI1678" s="147" t="str">
        <f t="shared" si="323"/>
        <v/>
      </c>
      <c r="AJ1678" s="148" t="str">
        <f t="shared" si="312"/>
        <v/>
      </c>
      <c r="AK1678" s="148" t="str">
        <f t="shared" si="313"/>
        <v/>
      </c>
      <c r="AL1678" s="147" t="str">
        <f t="shared" si="314"/>
        <v/>
      </c>
      <c r="AM1678" s="147" t="str">
        <f t="shared" si="315"/>
        <v/>
      </c>
      <c r="AN1678" s="147" t="str">
        <f t="shared" si="316"/>
        <v/>
      </c>
      <c r="AO1678" s="118"/>
    </row>
    <row r="1679" spans="1:41">
      <c r="A1679" s="118"/>
      <c r="B1679" s="118"/>
      <c r="C1679" s="118"/>
      <c r="D1679" s="118"/>
      <c r="E1679" s="118"/>
      <c r="F1679" s="118"/>
      <c r="G1679" s="118"/>
      <c r="H1679" s="118"/>
      <c r="I1679" s="118"/>
      <c r="J1679" s="118"/>
      <c r="K1679" s="118"/>
      <c r="L1679" s="118"/>
      <c r="M1679" s="118"/>
      <c r="N1679" s="118"/>
      <c r="O1679" s="143" t="str">
        <f>IF(H1679="","",(S1679/S1679)&amp;":"&amp;ROUND(AH1679/S1679,2))</f>
        <v/>
      </c>
      <c r="P1679" s="118"/>
      <c r="Q1679" s="118"/>
      <c r="R1679" s="143" t="str">
        <f>IF(H1679="","",(S1679/S1679)&amp;":"&amp;ROUND(AI1679/S1679,2))</f>
        <v/>
      </c>
      <c r="S1679" s="144" t="str">
        <f t="shared" si="317"/>
        <v/>
      </c>
      <c r="T1679" s="145" t="str">
        <f t="shared" si="318"/>
        <v/>
      </c>
      <c r="U1679" s="118"/>
      <c r="V1679" s="145" t="str">
        <f t="shared" si="319"/>
        <v/>
      </c>
      <c r="W1679" s="144" t="str">
        <f t="shared" si="320"/>
        <v/>
      </c>
      <c r="X1679" s="146" t="str">
        <f>IF(C1679="","",IF(OR(C1679="Trade",C1679="Multi Position"),(X1678+V1679),IF(C1679="Deposit",(X1678+AE1679),IF(C1679="Withdrawal",(X1678-AE1679)))))</f>
        <v/>
      </c>
      <c r="Y1679" s="145" t="str">
        <f t="shared" si="321"/>
        <v/>
      </c>
      <c r="Z1679" s="118"/>
      <c r="AA1679" s="118"/>
      <c r="AB1679" s="118"/>
      <c r="AC1679" s="118"/>
      <c r="AD1679" s="118"/>
      <c r="AE1679" s="139"/>
      <c r="AF1679" s="118"/>
      <c r="AG1679" s="118"/>
      <c r="AH1679" s="147" t="str">
        <f t="shared" si="322"/>
        <v/>
      </c>
      <c r="AI1679" s="147" t="str">
        <f t="shared" si="323"/>
        <v/>
      </c>
      <c r="AJ1679" s="148" t="str">
        <f t="shared" si="312"/>
        <v/>
      </c>
      <c r="AK1679" s="148" t="str">
        <f t="shared" si="313"/>
        <v/>
      </c>
      <c r="AL1679" s="147" t="str">
        <f t="shared" si="314"/>
        <v/>
      </c>
      <c r="AM1679" s="147" t="str">
        <f t="shared" si="315"/>
        <v/>
      </c>
      <c r="AN1679" s="147" t="str">
        <f t="shared" si="316"/>
        <v/>
      </c>
      <c r="AO1679" s="118"/>
    </row>
    <row r="1680" spans="1:41">
      <c r="A1680" s="118"/>
      <c r="B1680" s="118"/>
      <c r="C1680" s="118"/>
      <c r="D1680" s="118"/>
      <c r="E1680" s="118"/>
      <c r="F1680" s="118"/>
      <c r="G1680" s="118"/>
      <c r="H1680" s="118"/>
      <c r="I1680" s="118"/>
      <c r="J1680" s="118"/>
      <c r="K1680" s="118"/>
      <c r="L1680" s="118"/>
      <c r="M1680" s="118"/>
      <c r="N1680" s="118"/>
      <c r="O1680" s="143" t="str">
        <f>IF(H1680="","",(S1680/S1680)&amp;":"&amp;ROUND(AH1680/S1680,2))</f>
        <v/>
      </c>
      <c r="P1680" s="118"/>
      <c r="Q1680" s="118"/>
      <c r="R1680" s="143" t="str">
        <f>IF(H1680="","",(S1680/S1680)&amp;":"&amp;ROUND(AI1680/S1680,2))</f>
        <v/>
      </c>
      <c r="S1680" s="144" t="str">
        <f t="shared" si="317"/>
        <v/>
      </c>
      <c r="T1680" s="145" t="str">
        <f t="shared" si="318"/>
        <v/>
      </c>
      <c r="U1680" s="118"/>
      <c r="V1680" s="145" t="str">
        <f t="shared" si="319"/>
        <v/>
      </c>
      <c r="W1680" s="144" t="str">
        <f t="shared" si="320"/>
        <v/>
      </c>
      <c r="X1680" s="146" t="str">
        <f>IF(C1680="","",IF(OR(C1680="Trade",C1680="Multi Position"),(X1679+V1680),IF(C1680="Deposit",(X1679+AE1680),IF(C1680="Withdrawal",(X1679-AE1680)))))</f>
        <v/>
      </c>
      <c r="Y1680" s="145" t="str">
        <f t="shared" si="321"/>
        <v/>
      </c>
      <c r="Z1680" s="118"/>
      <c r="AA1680" s="118"/>
      <c r="AB1680" s="118"/>
      <c r="AC1680" s="118"/>
      <c r="AD1680" s="118"/>
      <c r="AE1680" s="139"/>
      <c r="AF1680" s="118"/>
      <c r="AG1680" s="118"/>
      <c r="AH1680" s="147" t="str">
        <f t="shared" si="322"/>
        <v/>
      </c>
      <c r="AI1680" s="147" t="str">
        <f t="shared" si="323"/>
        <v/>
      </c>
      <c r="AJ1680" s="148" t="str">
        <f t="shared" si="312"/>
        <v/>
      </c>
      <c r="AK1680" s="148" t="str">
        <f t="shared" si="313"/>
        <v/>
      </c>
      <c r="AL1680" s="147" t="str">
        <f t="shared" si="314"/>
        <v/>
      </c>
      <c r="AM1680" s="147" t="str">
        <f t="shared" si="315"/>
        <v/>
      </c>
      <c r="AN1680" s="147" t="str">
        <f t="shared" si="316"/>
        <v/>
      </c>
      <c r="AO1680" s="118"/>
    </row>
    <row r="1681" spans="1:41">
      <c r="A1681" s="118"/>
      <c r="B1681" s="118"/>
      <c r="C1681" s="118"/>
      <c r="D1681" s="118"/>
      <c r="E1681" s="118"/>
      <c r="F1681" s="118"/>
      <c r="G1681" s="118"/>
      <c r="H1681" s="118"/>
      <c r="I1681" s="118"/>
      <c r="J1681" s="118"/>
      <c r="K1681" s="118"/>
      <c r="L1681" s="118"/>
      <c r="M1681" s="118"/>
      <c r="N1681" s="118"/>
      <c r="O1681" s="143" t="str">
        <f>IF(H1681="","",(S1681/S1681)&amp;":"&amp;ROUND(AH1681/S1681,2))</f>
        <v/>
      </c>
      <c r="P1681" s="118"/>
      <c r="Q1681" s="118"/>
      <c r="R1681" s="143" t="str">
        <f>IF(H1681="","",(S1681/S1681)&amp;":"&amp;ROUND(AI1681/S1681,2))</f>
        <v/>
      </c>
      <c r="S1681" s="144" t="str">
        <f t="shared" si="317"/>
        <v/>
      </c>
      <c r="T1681" s="145" t="str">
        <f t="shared" si="318"/>
        <v/>
      </c>
      <c r="U1681" s="118"/>
      <c r="V1681" s="145" t="str">
        <f t="shared" si="319"/>
        <v/>
      </c>
      <c r="W1681" s="144" t="str">
        <f t="shared" si="320"/>
        <v/>
      </c>
      <c r="X1681" s="146" t="str">
        <f>IF(C1681="","",IF(OR(C1681="Trade",C1681="Multi Position"),(X1680+V1681),IF(C1681="Deposit",(X1680+AE1681),IF(C1681="Withdrawal",(X1680-AE1681)))))</f>
        <v/>
      </c>
      <c r="Y1681" s="145" t="str">
        <f t="shared" si="321"/>
        <v/>
      </c>
      <c r="Z1681" s="118"/>
      <c r="AA1681" s="118"/>
      <c r="AB1681" s="118"/>
      <c r="AC1681" s="118"/>
      <c r="AD1681" s="118"/>
      <c r="AE1681" s="139"/>
      <c r="AF1681" s="118"/>
      <c r="AG1681" s="118"/>
      <c r="AH1681" s="147" t="str">
        <f t="shared" si="322"/>
        <v/>
      </c>
      <c r="AI1681" s="147" t="str">
        <f t="shared" si="323"/>
        <v/>
      </c>
      <c r="AJ1681" s="148" t="str">
        <f t="shared" si="312"/>
        <v/>
      </c>
      <c r="AK1681" s="148" t="str">
        <f t="shared" si="313"/>
        <v/>
      </c>
      <c r="AL1681" s="147" t="str">
        <f t="shared" si="314"/>
        <v/>
      </c>
      <c r="AM1681" s="147" t="str">
        <f t="shared" si="315"/>
        <v/>
      </c>
      <c r="AN1681" s="147" t="str">
        <f t="shared" si="316"/>
        <v/>
      </c>
      <c r="AO1681" s="118"/>
    </row>
    <row r="1682" spans="1:41">
      <c r="A1682" s="118"/>
      <c r="B1682" s="118"/>
      <c r="C1682" s="118"/>
      <c r="D1682" s="118"/>
      <c r="E1682" s="118"/>
      <c r="F1682" s="118"/>
      <c r="G1682" s="118"/>
      <c r="H1682" s="118"/>
      <c r="I1682" s="118"/>
      <c r="J1682" s="118"/>
      <c r="K1682" s="118"/>
      <c r="L1682" s="118"/>
      <c r="M1682" s="118"/>
      <c r="N1682" s="118"/>
      <c r="O1682" s="143" t="str">
        <f>IF(H1682="","",(S1682/S1682)&amp;":"&amp;ROUND(AH1682/S1682,2))</f>
        <v/>
      </c>
      <c r="P1682" s="118"/>
      <c r="Q1682" s="118"/>
      <c r="R1682" s="143" t="str">
        <f>IF(H1682="","",(S1682/S1682)&amp;":"&amp;ROUND(AI1682/S1682,2))</f>
        <v/>
      </c>
      <c r="S1682" s="144" t="str">
        <f t="shared" si="317"/>
        <v/>
      </c>
      <c r="T1682" s="145" t="str">
        <f t="shared" si="318"/>
        <v/>
      </c>
      <c r="U1682" s="118"/>
      <c r="V1682" s="145" t="str">
        <f t="shared" si="319"/>
        <v/>
      </c>
      <c r="W1682" s="144" t="str">
        <f t="shared" si="320"/>
        <v/>
      </c>
      <c r="X1682" s="146" t="str">
        <f>IF(C1682="","",IF(OR(C1682="Trade",C1682="Multi Position"),(X1681+V1682),IF(C1682="Deposit",(X1681+AE1682),IF(C1682="Withdrawal",(X1681-AE1682)))))</f>
        <v/>
      </c>
      <c r="Y1682" s="145" t="str">
        <f t="shared" si="321"/>
        <v/>
      </c>
      <c r="Z1682" s="118"/>
      <c r="AA1682" s="118"/>
      <c r="AB1682" s="118"/>
      <c r="AC1682" s="118"/>
      <c r="AD1682" s="118"/>
      <c r="AE1682" s="139"/>
      <c r="AF1682" s="118"/>
      <c r="AG1682" s="118"/>
      <c r="AH1682" s="147" t="str">
        <f t="shared" si="322"/>
        <v/>
      </c>
      <c r="AI1682" s="147" t="str">
        <f t="shared" si="323"/>
        <v/>
      </c>
      <c r="AJ1682" s="148" t="str">
        <f t="shared" si="312"/>
        <v/>
      </c>
      <c r="AK1682" s="148" t="str">
        <f t="shared" si="313"/>
        <v/>
      </c>
      <c r="AL1682" s="147" t="str">
        <f t="shared" si="314"/>
        <v/>
      </c>
      <c r="AM1682" s="147" t="str">
        <f t="shared" si="315"/>
        <v/>
      </c>
      <c r="AN1682" s="147" t="str">
        <f t="shared" si="316"/>
        <v/>
      </c>
      <c r="AO1682" s="118"/>
    </row>
    <row r="1683" spans="1:41">
      <c r="A1683" s="118"/>
      <c r="B1683" s="118"/>
      <c r="C1683" s="118"/>
      <c r="D1683" s="118"/>
      <c r="E1683" s="118"/>
      <c r="F1683" s="118"/>
      <c r="G1683" s="118"/>
      <c r="H1683" s="118"/>
      <c r="I1683" s="118"/>
      <c r="J1683" s="118"/>
      <c r="K1683" s="118"/>
      <c r="L1683" s="118"/>
      <c r="M1683" s="118"/>
      <c r="N1683" s="118"/>
      <c r="O1683" s="143" t="str">
        <f>IF(H1683="","",(S1683/S1683)&amp;":"&amp;ROUND(AH1683/S1683,2))</f>
        <v/>
      </c>
      <c r="P1683" s="118"/>
      <c r="Q1683" s="118"/>
      <c r="R1683" s="143" t="str">
        <f>IF(H1683="","",(S1683/S1683)&amp;":"&amp;ROUND(AI1683/S1683,2))</f>
        <v/>
      </c>
      <c r="S1683" s="144" t="str">
        <f t="shared" si="317"/>
        <v/>
      </c>
      <c r="T1683" s="145" t="str">
        <f t="shared" si="318"/>
        <v/>
      </c>
      <c r="U1683" s="118"/>
      <c r="V1683" s="145" t="str">
        <f t="shared" si="319"/>
        <v/>
      </c>
      <c r="W1683" s="144" t="str">
        <f t="shared" si="320"/>
        <v/>
      </c>
      <c r="X1683" s="146" t="str">
        <f>IF(C1683="","",IF(OR(C1683="Trade",C1683="Multi Position"),(X1682+V1683),IF(C1683="Deposit",(X1682+AE1683),IF(C1683="Withdrawal",(X1682-AE1683)))))</f>
        <v/>
      </c>
      <c r="Y1683" s="145" t="str">
        <f t="shared" si="321"/>
        <v/>
      </c>
      <c r="Z1683" s="118"/>
      <c r="AA1683" s="118"/>
      <c r="AB1683" s="118"/>
      <c r="AC1683" s="118"/>
      <c r="AD1683" s="118"/>
      <c r="AE1683" s="139"/>
      <c r="AF1683" s="118"/>
      <c r="AG1683" s="118"/>
      <c r="AH1683" s="147" t="str">
        <f t="shared" si="322"/>
        <v/>
      </c>
      <c r="AI1683" s="147" t="str">
        <f t="shared" si="323"/>
        <v/>
      </c>
      <c r="AJ1683" s="148" t="str">
        <f t="shared" si="312"/>
        <v/>
      </c>
      <c r="AK1683" s="148" t="str">
        <f t="shared" si="313"/>
        <v/>
      </c>
      <c r="AL1683" s="147" t="str">
        <f t="shared" si="314"/>
        <v/>
      </c>
      <c r="AM1683" s="147" t="str">
        <f t="shared" si="315"/>
        <v/>
      </c>
      <c r="AN1683" s="147" t="str">
        <f t="shared" si="316"/>
        <v/>
      </c>
      <c r="AO1683" s="118"/>
    </row>
    <row r="1684" spans="1:41">
      <c r="A1684" s="118"/>
      <c r="B1684" s="118"/>
      <c r="C1684" s="118"/>
      <c r="D1684" s="118"/>
      <c r="E1684" s="118"/>
      <c r="F1684" s="118"/>
      <c r="G1684" s="118"/>
      <c r="H1684" s="118"/>
      <c r="I1684" s="118"/>
      <c r="J1684" s="118"/>
      <c r="K1684" s="118"/>
      <c r="L1684" s="118"/>
      <c r="M1684" s="118"/>
      <c r="N1684" s="118"/>
      <c r="O1684" s="143" t="str">
        <f>IF(H1684="","",(S1684/S1684)&amp;":"&amp;ROUND(AH1684/S1684,2))</f>
        <v/>
      </c>
      <c r="P1684" s="118"/>
      <c r="Q1684" s="118"/>
      <c r="R1684" s="143" t="str">
        <f>IF(H1684="","",(S1684/S1684)&amp;":"&amp;ROUND(AI1684/S1684,2))</f>
        <v/>
      </c>
      <c r="S1684" s="144" t="str">
        <f t="shared" si="317"/>
        <v/>
      </c>
      <c r="T1684" s="145" t="str">
        <f t="shared" si="318"/>
        <v/>
      </c>
      <c r="U1684" s="118"/>
      <c r="V1684" s="145" t="str">
        <f t="shared" si="319"/>
        <v/>
      </c>
      <c r="W1684" s="144" t="str">
        <f t="shared" si="320"/>
        <v/>
      </c>
      <c r="X1684" s="146" t="str">
        <f>IF(C1684="","",IF(OR(C1684="Trade",C1684="Multi Position"),(X1683+V1684),IF(C1684="Deposit",(X1683+AE1684),IF(C1684="Withdrawal",(X1683-AE1684)))))</f>
        <v/>
      </c>
      <c r="Y1684" s="145" t="str">
        <f t="shared" si="321"/>
        <v/>
      </c>
      <c r="Z1684" s="118"/>
      <c r="AA1684" s="118"/>
      <c r="AB1684" s="118"/>
      <c r="AC1684" s="118"/>
      <c r="AD1684" s="118"/>
      <c r="AE1684" s="139"/>
      <c r="AF1684" s="118"/>
      <c r="AG1684" s="118"/>
      <c r="AH1684" s="147" t="str">
        <f t="shared" si="322"/>
        <v/>
      </c>
      <c r="AI1684" s="147" t="str">
        <f t="shared" si="323"/>
        <v/>
      </c>
      <c r="AJ1684" s="148" t="str">
        <f t="shared" si="312"/>
        <v/>
      </c>
      <c r="AK1684" s="148" t="str">
        <f t="shared" si="313"/>
        <v/>
      </c>
      <c r="AL1684" s="147" t="str">
        <f t="shared" si="314"/>
        <v/>
      </c>
      <c r="AM1684" s="147" t="str">
        <f t="shared" si="315"/>
        <v/>
      </c>
      <c r="AN1684" s="147" t="str">
        <f t="shared" si="316"/>
        <v/>
      </c>
      <c r="AO1684" s="118"/>
    </row>
    <row r="1685" spans="1:41">
      <c r="A1685" s="118"/>
      <c r="B1685" s="118"/>
      <c r="C1685" s="118"/>
      <c r="D1685" s="118"/>
      <c r="E1685" s="118"/>
      <c r="F1685" s="118"/>
      <c r="G1685" s="118"/>
      <c r="H1685" s="118"/>
      <c r="I1685" s="118"/>
      <c r="J1685" s="118"/>
      <c r="K1685" s="118"/>
      <c r="L1685" s="118"/>
      <c r="M1685" s="118"/>
      <c r="N1685" s="118"/>
      <c r="O1685" s="143" t="str">
        <f>IF(H1685="","",(S1685/S1685)&amp;":"&amp;ROUND(AH1685/S1685,2))</f>
        <v/>
      </c>
      <c r="P1685" s="118"/>
      <c r="Q1685" s="118"/>
      <c r="R1685" s="143" t="str">
        <f>IF(H1685="","",(S1685/S1685)&amp;":"&amp;ROUND(AI1685/S1685,2))</f>
        <v/>
      </c>
      <c r="S1685" s="144" t="str">
        <f t="shared" si="317"/>
        <v/>
      </c>
      <c r="T1685" s="145" t="str">
        <f t="shared" si="318"/>
        <v/>
      </c>
      <c r="U1685" s="118"/>
      <c r="V1685" s="145" t="str">
        <f t="shared" si="319"/>
        <v/>
      </c>
      <c r="W1685" s="144" t="str">
        <f t="shared" si="320"/>
        <v/>
      </c>
      <c r="X1685" s="146" t="str">
        <f>IF(C1685="","",IF(OR(C1685="Trade",C1685="Multi Position"),(X1684+V1685),IF(C1685="Deposit",(X1684+AE1685),IF(C1685="Withdrawal",(X1684-AE1685)))))</f>
        <v/>
      </c>
      <c r="Y1685" s="145" t="str">
        <f t="shared" si="321"/>
        <v/>
      </c>
      <c r="Z1685" s="118"/>
      <c r="AA1685" s="118"/>
      <c r="AB1685" s="118"/>
      <c r="AC1685" s="118"/>
      <c r="AD1685" s="118"/>
      <c r="AE1685" s="139"/>
      <c r="AF1685" s="118"/>
      <c r="AG1685" s="118"/>
      <c r="AH1685" s="147" t="str">
        <f t="shared" si="322"/>
        <v/>
      </c>
      <c r="AI1685" s="147" t="str">
        <f t="shared" si="323"/>
        <v/>
      </c>
      <c r="AJ1685" s="148" t="str">
        <f t="shared" si="312"/>
        <v/>
      </c>
      <c r="AK1685" s="148" t="str">
        <f t="shared" si="313"/>
        <v/>
      </c>
      <c r="AL1685" s="147" t="str">
        <f t="shared" si="314"/>
        <v/>
      </c>
      <c r="AM1685" s="147" t="str">
        <f t="shared" si="315"/>
        <v/>
      </c>
      <c r="AN1685" s="147" t="str">
        <f t="shared" si="316"/>
        <v/>
      </c>
      <c r="AO1685" s="118"/>
    </row>
    <row r="1686" spans="1:41">
      <c r="A1686" s="118"/>
      <c r="B1686" s="118"/>
      <c r="C1686" s="118"/>
      <c r="D1686" s="118"/>
      <c r="E1686" s="118"/>
      <c r="F1686" s="118"/>
      <c r="G1686" s="118"/>
      <c r="H1686" s="118"/>
      <c r="I1686" s="118"/>
      <c r="J1686" s="118"/>
      <c r="K1686" s="118"/>
      <c r="L1686" s="118"/>
      <c r="M1686" s="118"/>
      <c r="N1686" s="118"/>
      <c r="O1686" s="143" t="str">
        <f>IF(H1686="","",(S1686/S1686)&amp;":"&amp;ROUND(AH1686/S1686,2))</f>
        <v/>
      </c>
      <c r="P1686" s="118"/>
      <c r="Q1686" s="118"/>
      <c r="R1686" s="143" t="str">
        <f>IF(H1686="","",(S1686/S1686)&amp;":"&amp;ROUND(AI1686/S1686,2))</f>
        <v/>
      </c>
      <c r="S1686" s="144" t="str">
        <f t="shared" si="317"/>
        <v/>
      </c>
      <c r="T1686" s="145" t="str">
        <f t="shared" si="318"/>
        <v/>
      </c>
      <c r="U1686" s="118"/>
      <c r="V1686" s="145" t="str">
        <f t="shared" si="319"/>
        <v/>
      </c>
      <c r="W1686" s="144" t="str">
        <f t="shared" si="320"/>
        <v/>
      </c>
      <c r="X1686" s="146" t="str">
        <f>IF(C1686="","",IF(OR(C1686="Trade",C1686="Multi Position"),(X1685+V1686),IF(C1686="Deposit",(X1685+AE1686),IF(C1686="Withdrawal",(X1685-AE1686)))))</f>
        <v/>
      </c>
      <c r="Y1686" s="145" t="str">
        <f t="shared" si="321"/>
        <v/>
      </c>
      <c r="Z1686" s="118"/>
      <c r="AA1686" s="118"/>
      <c r="AB1686" s="118"/>
      <c r="AC1686" s="118"/>
      <c r="AD1686" s="118"/>
      <c r="AE1686" s="139"/>
      <c r="AF1686" s="118"/>
      <c r="AG1686" s="118"/>
      <c r="AH1686" s="147" t="str">
        <f t="shared" si="322"/>
        <v/>
      </c>
      <c r="AI1686" s="147" t="str">
        <f t="shared" si="323"/>
        <v/>
      </c>
      <c r="AJ1686" s="148" t="str">
        <f t="shared" si="312"/>
        <v/>
      </c>
      <c r="AK1686" s="148" t="str">
        <f t="shared" si="313"/>
        <v/>
      </c>
      <c r="AL1686" s="147" t="str">
        <f t="shared" si="314"/>
        <v/>
      </c>
      <c r="AM1686" s="147" t="str">
        <f t="shared" si="315"/>
        <v/>
      </c>
      <c r="AN1686" s="147" t="str">
        <f t="shared" si="316"/>
        <v/>
      </c>
      <c r="AO1686" s="118"/>
    </row>
    <row r="1687" spans="1:41">
      <c r="A1687" s="118"/>
      <c r="B1687" s="118"/>
      <c r="C1687" s="118"/>
      <c r="D1687" s="118"/>
      <c r="E1687" s="118"/>
      <c r="F1687" s="118"/>
      <c r="G1687" s="118"/>
      <c r="H1687" s="118"/>
      <c r="I1687" s="118"/>
      <c r="J1687" s="118"/>
      <c r="K1687" s="118"/>
      <c r="L1687" s="118"/>
      <c r="M1687" s="118"/>
      <c r="N1687" s="118"/>
      <c r="O1687" s="143" t="str">
        <f>IF(H1687="","",(S1687/S1687)&amp;":"&amp;ROUND(AH1687/S1687,2))</f>
        <v/>
      </c>
      <c r="P1687" s="118"/>
      <c r="Q1687" s="118"/>
      <c r="R1687" s="143" t="str">
        <f>IF(H1687="","",(S1687/S1687)&amp;":"&amp;ROUND(AI1687/S1687,2))</f>
        <v/>
      </c>
      <c r="S1687" s="144" t="str">
        <f t="shared" si="317"/>
        <v/>
      </c>
      <c r="T1687" s="145" t="str">
        <f t="shared" si="318"/>
        <v/>
      </c>
      <c r="U1687" s="118"/>
      <c r="V1687" s="145" t="str">
        <f t="shared" si="319"/>
        <v/>
      </c>
      <c r="W1687" s="144" t="str">
        <f t="shared" si="320"/>
        <v/>
      </c>
      <c r="X1687" s="146" t="str">
        <f>IF(C1687="","",IF(OR(C1687="Trade",C1687="Multi Position"),(X1686+V1687),IF(C1687="Deposit",(X1686+AE1687),IF(C1687="Withdrawal",(X1686-AE1687)))))</f>
        <v/>
      </c>
      <c r="Y1687" s="145" t="str">
        <f t="shared" si="321"/>
        <v/>
      </c>
      <c r="Z1687" s="118"/>
      <c r="AA1687" s="118"/>
      <c r="AB1687" s="118"/>
      <c r="AC1687" s="118"/>
      <c r="AD1687" s="118"/>
      <c r="AE1687" s="139"/>
      <c r="AF1687" s="118"/>
      <c r="AG1687" s="118"/>
      <c r="AH1687" s="147" t="str">
        <f t="shared" si="322"/>
        <v/>
      </c>
      <c r="AI1687" s="147" t="str">
        <f t="shared" si="323"/>
        <v/>
      </c>
      <c r="AJ1687" s="148" t="str">
        <f t="shared" si="312"/>
        <v/>
      </c>
      <c r="AK1687" s="148" t="str">
        <f t="shared" si="313"/>
        <v/>
      </c>
      <c r="AL1687" s="147" t="str">
        <f t="shared" si="314"/>
        <v/>
      </c>
      <c r="AM1687" s="147" t="str">
        <f t="shared" si="315"/>
        <v/>
      </c>
      <c r="AN1687" s="147" t="str">
        <f t="shared" si="316"/>
        <v/>
      </c>
      <c r="AO1687" s="118"/>
    </row>
    <row r="1688" spans="1:41">
      <c r="A1688" s="118"/>
      <c r="B1688" s="118"/>
      <c r="C1688" s="118"/>
      <c r="D1688" s="118"/>
      <c r="E1688" s="118"/>
      <c r="F1688" s="118"/>
      <c r="G1688" s="118"/>
      <c r="H1688" s="118"/>
      <c r="I1688" s="118"/>
      <c r="J1688" s="118"/>
      <c r="K1688" s="118"/>
      <c r="L1688" s="118"/>
      <c r="M1688" s="118"/>
      <c r="N1688" s="118"/>
      <c r="O1688" s="143" t="str">
        <f>IF(H1688="","",(S1688/S1688)&amp;":"&amp;ROUND(AH1688/S1688,2))</f>
        <v/>
      </c>
      <c r="P1688" s="118"/>
      <c r="Q1688" s="118"/>
      <c r="R1688" s="143" t="str">
        <f>IF(H1688="","",(S1688/S1688)&amp;":"&amp;ROUND(AI1688/S1688,2))</f>
        <v/>
      </c>
      <c r="S1688" s="144" t="str">
        <f t="shared" si="317"/>
        <v/>
      </c>
      <c r="T1688" s="145" t="str">
        <f t="shared" si="318"/>
        <v/>
      </c>
      <c r="U1688" s="118"/>
      <c r="V1688" s="145" t="str">
        <f t="shared" si="319"/>
        <v/>
      </c>
      <c r="W1688" s="144" t="str">
        <f t="shared" si="320"/>
        <v/>
      </c>
      <c r="X1688" s="146" t="str">
        <f>IF(C1688="","",IF(OR(C1688="Trade",C1688="Multi Position"),(X1687+V1688),IF(C1688="Deposit",(X1687+AE1688),IF(C1688="Withdrawal",(X1687-AE1688)))))</f>
        <v/>
      </c>
      <c r="Y1688" s="145" t="str">
        <f t="shared" si="321"/>
        <v/>
      </c>
      <c r="Z1688" s="118"/>
      <c r="AA1688" s="118"/>
      <c r="AB1688" s="118"/>
      <c r="AC1688" s="118"/>
      <c r="AD1688" s="118"/>
      <c r="AE1688" s="139"/>
      <c r="AF1688" s="118"/>
      <c r="AG1688" s="118"/>
      <c r="AH1688" s="147" t="str">
        <f t="shared" si="322"/>
        <v/>
      </c>
      <c r="AI1688" s="147" t="str">
        <f t="shared" si="323"/>
        <v/>
      </c>
      <c r="AJ1688" s="148" t="str">
        <f t="shared" si="312"/>
        <v/>
      </c>
      <c r="AK1688" s="148" t="str">
        <f t="shared" si="313"/>
        <v/>
      </c>
      <c r="AL1688" s="147" t="str">
        <f t="shared" si="314"/>
        <v/>
      </c>
      <c r="AM1688" s="147" t="str">
        <f t="shared" si="315"/>
        <v/>
      </c>
      <c r="AN1688" s="147" t="str">
        <f t="shared" si="316"/>
        <v/>
      </c>
      <c r="AO1688" s="118"/>
    </row>
    <row r="1689" spans="1:41">
      <c r="A1689" s="118"/>
      <c r="B1689" s="118"/>
      <c r="C1689" s="118"/>
      <c r="D1689" s="118"/>
      <c r="E1689" s="118"/>
      <c r="F1689" s="118"/>
      <c r="G1689" s="118"/>
      <c r="H1689" s="118"/>
      <c r="I1689" s="118"/>
      <c r="J1689" s="118"/>
      <c r="K1689" s="118"/>
      <c r="L1689" s="118"/>
      <c r="M1689" s="118"/>
      <c r="N1689" s="118"/>
      <c r="O1689" s="143" t="str">
        <f>IF(H1689="","",(S1689/S1689)&amp;":"&amp;ROUND(AH1689/S1689,2))</f>
        <v/>
      </c>
      <c r="P1689" s="118"/>
      <c r="Q1689" s="118"/>
      <c r="R1689" s="143" t="str">
        <f>IF(H1689="","",(S1689/S1689)&amp;":"&amp;ROUND(AI1689/S1689,2))</f>
        <v/>
      </c>
      <c r="S1689" s="144" t="str">
        <f t="shared" si="317"/>
        <v/>
      </c>
      <c r="T1689" s="145" t="str">
        <f t="shared" si="318"/>
        <v/>
      </c>
      <c r="U1689" s="118"/>
      <c r="V1689" s="145" t="str">
        <f t="shared" si="319"/>
        <v/>
      </c>
      <c r="W1689" s="144" t="str">
        <f t="shared" si="320"/>
        <v/>
      </c>
      <c r="X1689" s="146" t="str">
        <f>IF(C1689="","",IF(OR(C1689="Trade",C1689="Multi Position"),(X1688+V1689),IF(C1689="Deposit",(X1688+AE1689),IF(C1689="Withdrawal",(X1688-AE1689)))))</f>
        <v/>
      </c>
      <c r="Y1689" s="145" t="str">
        <f t="shared" si="321"/>
        <v/>
      </c>
      <c r="Z1689" s="118"/>
      <c r="AA1689" s="118"/>
      <c r="AB1689" s="118"/>
      <c r="AC1689" s="118"/>
      <c r="AD1689" s="118"/>
      <c r="AE1689" s="139"/>
      <c r="AF1689" s="118"/>
      <c r="AG1689" s="118"/>
      <c r="AH1689" s="147" t="str">
        <f t="shared" si="322"/>
        <v/>
      </c>
      <c r="AI1689" s="147" t="str">
        <f t="shared" si="323"/>
        <v/>
      </c>
      <c r="AJ1689" s="148" t="str">
        <f t="shared" si="312"/>
        <v/>
      </c>
      <c r="AK1689" s="148" t="str">
        <f t="shared" si="313"/>
        <v/>
      </c>
      <c r="AL1689" s="147" t="str">
        <f t="shared" si="314"/>
        <v/>
      </c>
      <c r="AM1689" s="147" t="str">
        <f t="shared" si="315"/>
        <v/>
      </c>
      <c r="AN1689" s="147" t="str">
        <f t="shared" si="316"/>
        <v/>
      </c>
      <c r="AO1689" s="118"/>
    </row>
    <row r="1690" spans="1:41">
      <c r="A1690" s="118"/>
      <c r="B1690" s="118"/>
      <c r="C1690" s="118"/>
      <c r="D1690" s="118"/>
      <c r="E1690" s="118"/>
      <c r="F1690" s="118"/>
      <c r="G1690" s="118"/>
      <c r="H1690" s="118"/>
      <c r="I1690" s="118"/>
      <c r="J1690" s="118"/>
      <c r="K1690" s="118"/>
      <c r="L1690" s="118"/>
      <c r="M1690" s="118"/>
      <c r="N1690" s="118"/>
      <c r="O1690" s="143" t="str">
        <f>IF(H1690="","",(S1690/S1690)&amp;":"&amp;ROUND(AH1690/S1690,2))</f>
        <v/>
      </c>
      <c r="P1690" s="118"/>
      <c r="Q1690" s="118"/>
      <c r="R1690" s="143" t="str">
        <f>IF(H1690="","",(S1690/S1690)&amp;":"&amp;ROUND(AI1690/S1690,2))</f>
        <v/>
      </c>
      <c r="S1690" s="144" t="str">
        <f t="shared" si="317"/>
        <v/>
      </c>
      <c r="T1690" s="145" t="str">
        <f t="shared" si="318"/>
        <v/>
      </c>
      <c r="U1690" s="118"/>
      <c r="V1690" s="145" t="str">
        <f t="shared" si="319"/>
        <v/>
      </c>
      <c r="W1690" s="144" t="str">
        <f t="shared" si="320"/>
        <v/>
      </c>
      <c r="X1690" s="146" t="str">
        <f>IF(C1690="","",IF(OR(C1690="Trade",C1690="Multi Position"),(X1689+V1690),IF(C1690="Deposit",(X1689+AE1690),IF(C1690="Withdrawal",(X1689-AE1690)))))</f>
        <v/>
      </c>
      <c r="Y1690" s="145" t="str">
        <f t="shared" si="321"/>
        <v/>
      </c>
      <c r="Z1690" s="118"/>
      <c r="AA1690" s="118"/>
      <c r="AB1690" s="118"/>
      <c r="AC1690" s="118"/>
      <c r="AD1690" s="118"/>
      <c r="AE1690" s="139"/>
      <c r="AF1690" s="118"/>
      <c r="AG1690" s="118"/>
      <c r="AH1690" s="147" t="str">
        <f t="shared" si="322"/>
        <v/>
      </c>
      <c r="AI1690" s="147" t="str">
        <f t="shared" si="323"/>
        <v/>
      </c>
      <c r="AJ1690" s="148" t="str">
        <f t="shared" si="312"/>
        <v/>
      </c>
      <c r="AK1690" s="148" t="str">
        <f t="shared" si="313"/>
        <v/>
      </c>
      <c r="AL1690" s="147" t="str">
        <f t="shared" si="314"/>
        <v/>
      </c>
      <c r="AM1690" s="147" t="str">
        <f t="shared" si="315"/>
        <v/>
      </c>
      <c r="AN1690" s="147" t="str">
        <f t="shared" si="316"/>
        <v/>
      </c>
      <c r="AO1690" s="118"/>
    </row>
    <row r="1691" spans="1:41">
      <c r="A1691" s="118"/>
      <c r="B1691" s="118"/>
      <c r="C1691" s="118"/>
      <c r="D1691" s="118"/>
      <c r="E1691" s="118"/>
      <c r="F1691" s="118"/>
      <c r="G1691" s="118"/>
      <c r="H1691" s="118"/>
      <c r="I1691" s="118"/>
      <c r="J1691" s="118"/>
      <c r="K1691" s="118"/>
      <c r="L1691" s="118"/>
      <c r="M1691" s="118"/>
      <c r="N1691" s="118"/>
      <c r="O1691" s="143" t="str">
        <f>IF(H1691="","",(S1691/S1691)&amp;":"&amp;ROUND(AH1691/S1691,2))</f>
        <v/>
      </c>
      <c r="P1691" s="118"/>
      <c r="Q1691" s="118"/>
      <c r="R1691" s="143" t="str">
        <f>IF(H1691="","",(S1691/S1691)&amp;":"&amp;ROUND(AI1691/S1691,2))</f>
        <v/>
      </c>
      <c r="S1691" s="144" t="str">
        <f t="shared" si="317"/>
        <v/>
      </c>
      <c r="T1691" s="145" t="str">
        <f t="shared" si="318"/>
        <v/>
      </c>
      <c r="U1691" s="118"/>
      <c r="V1691" s="145" t="str">
        <f t="shared" si="319"/>
        <v/>
      </c>
      <c r="W1691" s="144" t="str">
        <f t="shared" si="320"/>
        <v/>
      </c>
      <c r="X1691" s="146" t="str">
        <f>IF(C1691="","",IF(OR(C1691="Trade",C1691="Multi Position"),(X1690+V1691),IF(C1691="Deposit",(X1690+AE1691),IF(C1691="Withdrawal",(X1690-AE1691)))))</f>
        <v/>
      </c>
      <c r="Y1691" s="145" t="str">
        <f t="shared" si="321"/>
        <v/>
      </c>
      <c r="Z1691" s="118"/>
      <c r="AA1691" s="118"/>
      <c r="AB1691" s="118"/>
      <c r="AC1691" s="118"/>
      <c r="AD1691" s="118"/>
      <c r="AE1691" s="139"/>
      <c r="AF1691" s="118"/>
      <c r="AG1691" s="118"/>
      <c r="AH1691" s="147" t="str">
        <f t="shared" si="322"/>
        <v/>
      </c>
      <c r="AI1691" s="147" t="str">
        <f t="shared" si="323"/>
        <v/>
      </c>
      <c r="AJ1691" s="148" t="str">
        <f t="shared" si="312"/>
        <v/>
      </c>
      <c r="AK1691" s="148" t="str">
        <f t="shared" si="313"/>
        <v/>
      </c>
      <c r="AL1691" s="147" t="str">
        <f t="shared" si="314"/>
        <v/>
      </c>
      <c r="AM1691" s="147" t="str">
        <f t="shared" si="315"/>
        <v/>
      </c>
      <c r="AN1691" s="147" t="str">
        <f t="shared" si="316"/>
        <v/>
      </c>
      <c r="AO1691" s="118"/>
    </row>
    <row r="1692" spans="1:41">
      <c r="A1692" s="118"/>
      <c r="B1692" s="118"/>
      <c r="C1692" s="118"/>
      <c r="D1692" s="118"/>
      <c r="E1692" s="118"/>
      <c r="F1692" s="118"/>
      <c r="G1692" s="118"/>
      <c r="H1692" s="118"/>
      <c r="I1692" s="118"/>
      <c r="J1692" s="118"/>
      <c r="K1692" s="118"/>
      <c r="L1692" s="118"/>
      <c r="M1692" s="118"/>
      <c r="N1692" s="118"/>
      <c r="O1692" s="143" t="str">
        <f>IF(H1692="","",(S1692/S1692)&amp;":"&amp;ROUND(AH1692/S1692,2))</f>
        <v/>
      </c>
      <c r="P1692" s="118"/>
      <c r="Q1692" s="118"/>
      <c r="R1692" s="143" t="str">
        <f>IF(H1692="","",(S1692/S1692)&amp;":"&amp;ROUND(AI1692/S1692,2))</f>
        <v/>
      </c>
      <c r="S1692" s="144" t="str">
        <f t="shared" si="317"/>
        <v/>
      </c>
      <c r="T1692" s="145" t="str">
        <f t="shared" si="318"/>
        <v/>
      </c>
      <c r="U1692" s="118"/>
      <c r="V1692" s="145" t="str">
        <f t="shared" si="319"/>
        <v/>
      </c>
      <c r="W1692" s="144" t="str">
        <f t="shared" si="320"/>
        <v/>
      </c>
      <c r="X1692" s="146" t="str">
        <f>IF(C1692="","",IF(OR(C1692="Trade",C1692="Multi Position"),(X1691+V1692),IF(C1692="Deposit",(X1691+AE1692),IF(C1692="Withdrawal",(X1691-AE1692)))))</f>
        <v/>
      </c>
      <c r="Y1692" s="145" t="str">
        <f t="shared" si="321"/>
        <v/>
      </c>
      <c r="Z1692" s="118"/>
      <c r="AA1692" s="118"/>
      <c r="AB1692" s="118"/>
      <c r="AC1692" s="118"/>
      <c r="AD1692" s="118"/>
      <c r="AE1692" s="139"/>
      <c r="AF1692" s="118"/>
      <c r="AG1692" s="118"/>
      <c r="AH1692" s="147" t="str">
        <f t="shared" si="322"/>
        <v/>
      </c>
      <c r="AI1692" s="147" t="str">
        <f t="shared" si="323"/>
        <v/>
      </c>
      <c r="AJ1692" s="148" t="str">
        <f t="shared" si="312"/>
        <v/>
      </c>
      <c r="AK1692" s="148" t="str">
        <f t="shared" si="313"/>
        <v/>
      </c>
      <c r="AL1692" s="147" t="str">
        <f t="shared" si="314"/>
        <v/>
      </c>
      <c r="AM1692" s="147" t="str">
        <f t="shared" si="315"/>
        <v/>
      </c>
      <c r="AN1692" s="147" t="str">
        <f t="shared" si="316"/>
        <v/>
      </c>
      <c r="AO1692" s="118"/>
    </row>
    <row r="1693" spans="1:41">
      <c r="A1693" s="118"/>
      <c r="B1693" s="118"/>
      <c r="C1693" s="118"/>
      <c r="D1693" s="118"/>
      <c r="E1693" s="118"/>
      <c r="F1693" s="118"/>
      <c r="G1693" s="118"/>
      <c r="H1693" s="118"/>
      <c r="I1693" s="118"/>
      <c r="J1693" s="118"/>
      <c r="K1693" s="118"/>
      <c r="L1693" s="118"/>
      <c r="M1693" s="118"/>
      <c r="N1693" s="118"/>
      <c r="O1693" s="143" t="str">
        <f>IF(H1693="","",(S1693/S1693)&amp;":"&amp;ROUND(AH1693/S1693,2))</f>
        <v/>
      </c>
      <c r="P1693" s="118"/>
      <c r="Q1693" s="118"/>
      <c r="R1693" s="143" t="str">
        <f>IF(H1693="","",(S1693/S1693)&amp;":"&amp;ROUND(AI1693/S1693,2))</f>
        <v/>
      </c>
      <c r="S1693" s="144" t="str">
        <f t="shared" si="317"/>
        <v/>
      </c>
      <c r="T1693" s="145" t="str">
        <f t="shared" si="318"/>
        <v/>
      </c>
      <c r="U1693" s="118"/>
      <c r="V1693" s="145" t="str">
        <f t="shared" si="319"/>
        <v/>
      </c>
      <c r="W1693" s="144" t="str">
        <f t="shared" si="320"/>
        <v/>
      </c>
      <c r="X1693" s="146" t="str">
        <f>IF(C1693="","",IF(OR(C1693="Trade",C1693="Multi Position"),(X1692+V1693),IF(C1693="Deposit",(X1692+AE1693),IF(C1693="Withdrawal",(X1692-AE1693)))))</f>
        <v/>
      </c>
      <c r="Y1693" s="145" t="str">
        <f t="shared" si="321"/>
        <v/>
      </c>
      <c r="Z1693" s="118"/>
      <c r="AA1693" s="118"/>
      <c r="AB1693" s="118"/>
      <c r="AC1693" s="118"/>
      <c r="AD1693" s="118"/>
      <c r="AE1693" s="139"/>
      <c r="AF1693" s="118"/>
      <c r="AG1693" s="118"/>
      <c r="AH1693" s="147" t="str">
        <f t="shared" si="322"/>
        <v/>
      </c>
      <c r="AI1693" s="147" t="str">
        <f t="shared" si="323"/>
        <v/>
      </c>
      <c r="AJ1693" s="148" t="str">
        <f t="shared" si="312"/>
        <v/>
      </c>
      <c r="AK1693" s="148" t="str">
        <f t="shared" si="313"/>
        <v/>
      </c>
      <c r="AL1693" s="147" t="str">
        <f t="shared" si="314"/>
        <v/>
      </c>
      <c r="AM1693" s="147" t="str">
        <f t="shared" si="315"/>
        <v/>
      </c>
      <c r="AN1693" s="147" t="str">
        <f t="shared" si="316"/>
        <v/>
      </c>
      <c r="AO1693" s="118"/>
    </row>
    <row r="1694" spans="1:41">
      <c r="A1694" s="118"/>
      <c r="B1694" s="118"/>
      <c r="C1694" s="118"/>
      <c r="D1694" s="118"/>
      <c r="E1694" s="118"/>
      <c r="F1694" s="118"/>
      <c r="G1694" s="118"/>
      <c r="H1694" s="118"/>
      <c r="I1694" s="118"/>
      <c r="J1694" s="118"/>
      <c r="K1694" s="118"/>
      <c r="L1694" s="118"/>
      <c r="M1694" s="118"/>
      <c r="N1694" s="118"/>
      <c r="O1694" s="143" t="str">
        <f>IF(H1694="","",(S1694/S1694)&amp;":"&amp;ROUND(AH1694/S1694,2))</f>
        <v/>
      </c>
      <c r="P1694" s="118"/>
      <c r="Q1694" s="118"/>
      <c r="R1694" s="143" t="str">
        <f>IF(H1694="","",(S1694/S1694)&amp;":"&amp;ROUND(AI1694/S1694,2))</f>
        <v/>
      </c>
      <c r="S1694" s="144" t="str">
        <f t="shared" si="317"/>
        <v/>
      </c>
      <c r="T1694" s="145" t="str">
        <f t="shared" si="318"/>
        <v/>
      </c>
      <c r="U1694" s="118"/>
      <c r="V1694" s="145" t="str">
        <f t="shared" si="319"/>
        <v/>
      </c>
      <c r="W1694" s="144" t="str">
        <f t="shared" si="320"/>
        <v/>
      </c>
      <c r="X1694" s="146" t="str">
        <f>IF(C1694="","",IF(OR(C1694="Trade",C1694="Multi Position"),(X1693+V1694),IF(C1694="Deposit",(X1693+AE1694),IF(C1694="Withdrawal",(X1693-AE1694)))))</f>
        <v/>
      </c>
      <c r="Y1694" s="145" t="str">
        <f t="shared" si="321"/>
        <v/>
      </c>
      <c r="Z1694" s="118"/>
      <c r="AA1694" s="118"/>
      <c r="AB1694" s="118"/>
      <c r="AC1694" s="118"/>
      <c r="AD1694" s="118"/>
      <c r="AE1694" s="139"/>
      <c r="AF1694" s="118"/>
      <c r="AG1694" s="118"/>
      <c r="AH1694" s="147" t="str">
        <f t="shared" si="322"/>
        <v/>
      </c>
      <c r="AI1694" s="147" t="str">
        <f t="shared" si="323"/>
        <v/>
      </c>
      <c r="AJ1694" s="148" t="str">
        <f t="shared" si="312"/>
        <v/>
      </c>
      <c r="AK1694" s="148" t="str">
        <f t="shared" si="313"/>
        <v/>
      </c>
      <c r="AL1694" s="147" t="str">
        <f t="shared" si="314"/>
        <v/>
      </c>
      <c r="AM1694" s="147" t="str">
        <f t="shared" si="315"/>
        <v/>
      </c>
      <c r="AN1694" s="147" t="str">
        <f t="shared" si="316"/>
        <v/>
      </c>
      <c r="AO1694" s="118"/>
    </row>
    <row r="1695" spans="1:41">
      <c r="A1695" s="118"/>
      <c r="B1695" s="118"/>
      <c r="C1695" s="118"/>
      <c r="D1695" s="118"/>
      <c r="E1695" s="118"/>
      <c r="F1695" s="118"/>
      <c r="G1695" s="118"/>
      <c r="H1695" s="118"/>
      <c r="I1695" s="118"/>
      <c r="J1695" s="118"/>
      <c r="K1695" s="118"/>
      <c r="L1695" s="118"/>
      <c r="M1695" s="118"/>
      <c r="N1695" s="118"/>
      <c r="O1695" s="143" t="str">
        <f>IF(H1695="","",(S1695/S1695)&amp;":"&amp;ROUND(AH1695/S1695,2))</f>
        <v/>
      </c>
      <c r="P1695" s="118"/>
      <c r="Q1695" s="118"/>
      <c r="R1695" s="143" t="str">
        <f>IF(H1695="","",(S1695/S1695)&amp;":"&amp;ROUND(AI1695/S1695,2))</f>
        <v/>
      </c>
      <c r="S1695" s="144" t="str">
        <f t="shared" si="317"/>
        <v/>
      </c>
      <c r="T1695" s="145" t="str">
        <f t="shared" si="318"/>
        <v/>
      </c>
      <c r="U1695" s="118"/>
      <c r="V1695" s="145" t="str">
        <f t="shared" si="319"/>
        <v/>
      </c>
      <c r="W1695" s="144" t="str">
        <f t="shared" si="320"/>
        <v/>
      </c>
      <c r="X1695" s="146" t="str">
        <f>IF(C1695="","",IF(OR(C1695="Trade",C1695="Multi Position"),(X1694+V1695),IF(C1695="Deposit",(X1694+AE1695),IF(C1695="Withdrawal",(X1694-AE1695)))))</f>
        <v/>
      </c>
      <c r="Y1695" s="145" t="str">
        <f t="shared" si="321"/>
        <v/>
      </c>
      <c r="Z1695" s="118"/>
      <c r="AA1695" s="118"/>
      <c r="AB1695" s="118"/>
      <c r="AC1695" s="118"/>
      <c r="AD1695" s="118"/>
      <c r="AE1695" s="139"/>
      <c r="AF1695" s="118"/>
      <c r="AG1695" s="118"/>
      <c r="AH1695" s="147" t="str">
        <f t="shared" si="322"/>
        <v/>
      </c>
      <c r="AI1695" s="147" t="str">
        <f t="shared" si="323"/>
        <v/>
      </c>
      <c r="AJ1695" s="148" t="str">
        <f t="shared" si="312"/>
        <v/>
      </c>
      <c r="AK1695" s="148" t="str">
        <f t="shared" si="313"/>
        <v/>
      </c>
      <c r="AL1695" s="147" t="str">
        <f t="shared" si="314"/>
        <v/>
      </c>
      <c r="AM1695" s="147" t="str">
        <f t="shared" si="315"/>
        <v/>
      </c>
      <c r="AN1695" s="147" t="str">
        <f t="shared" si="316"/>
        <v/>
      </c>
      <c r="AO1695" s="118"/>
    </row>
    <row r="1696" spans="1:41">
      <c r="A1696" s="118"/>
      <c r="B1696" s="118"/>
      <c r="C1696" s="118"/>
      <c r="D1696" s="118"/>
      <c r="E1696" s="118"/>
      <c r="F1696" s="118"/>
      <c r="G1696" s="118"/>
      <c r="H1696" s="118"/>
      <c r="I1696" s="118"/>
      <c r="J1696" s="118"/>
      <c r="K1696" s="118"/>
      <c r="L1696" s="118"/>
      <c r="M1696" s="118"/>
      <c r="N1696" s="118"/>
      <c r="O1696" s="143" t="str">
        <f>IF(H1696="","",(S1696/S1696)&amp;":"&amp;ROUND(AH1696/S1696,2))</f>
        <v/>
      </c>
      <c r="P1696" s="118"/>
      <c r="Q1696" s="118"/>
      <c r="R1696" s="143" t="str">
        <f>IF(H1696="","",(S1696/S1696)&amp;":"&amp;ROUND(AI1696/S1696,2))</f>
        <v/>
      </c>
      <c r="S1696" s="144" t="str">
        <f t="shared" si="317"/>
        <v/>
      </c>
      <c r="T1696" s="145" t="str">
        <f t="shared" si="318"/>
        <v/>
      </c>
      <c r="U1696" s="118"/>
      <c r="V1696" s="145" t="str">
        <f t="shared" si="319"/>
        <v/>
      </c>
      <c r="W1696" s="144" t="str">
        <f t="shared" si="320"/>
        <v/>
      </c>
      <c r="X1696" s="146" t="str">
        <f>IF(C1696="","",IF(OR(C1696="Trade",C1696="Multi Position"),(X1695+V1696),IF(C1696="Deposit",(X1695+AE1696),IF(C1696="Withdrawal",(X1695-AE1696)))))</f>
        <v/>
      </c>
      <c r="Y1696" s="145" t="str">
        <f t="shared" si="321"/>
        <v/>
      </c>
      <c r="Z1696" s="118"/>
      <c r="AA1696" s="118"/>
      <c r="AB1696" s="118"/>
      <c r="AC1696" s="118"/>
      <c r="AD1696" s="118"/>
      <c r="AE1696" s="139"/>
      <c r="AF1696" s="118"/>
      <c r="AG1696" s="118"/>
      <c r="AH1696" s="147" t="str">
        <f t="shared" si="322"/>
        <v/>
      </c>
      <c r="AI1696" s="147" t="str">
        <f t="shared" si="323"/>
        <v/>
      </c>
      <c r="AJ1696" s="148" t="str">
        <f t="shared" si="312"/>
        <v/>
      </c>
      <c r="AK1696" s="148" t="str">
        <f t="shared" si="313"/>
        <v/>
      </c>
      <c r="AL1696" s="147" t="str">
        <f t="shared" si="314"/>
        <v/>
      </c>
      <c r="AM1696" s="147" t="str">
        <f t="shared" si="315"/>
        <v/>
      </c>
      <c r="AN1696" s="147" t="str">
        <f t="shared" si="316"/>
        <v/>
      </c>
      <c r="AO1696" s="118"/>
    </row>
    <row r="1697" spans="1:41">
      <c r="A1697" s="118"/>
      <c r="B1697" s="118"/>
      <c r="C1697" s="118"/>
      <c r="D1697" s="118"/>
      <c r="E1697" s="118"/>
      <c r="F1697" s="118"/>
      <c r="G1697" s="118"/>
      <c r="H1697" s="118"/>
      <c r="I1697" s="118"/>
      <c r="J1697" s="118"/>
      <c r="K1697" s="118"/>
      <c r="L1697" s="118"/>
      <c r="M1697" s="118"/>
      <c r="N1697" s="118"/>
      <c r="O1697" s="143" t="str">
        <f>IF(H1697="","",(S1697/S1697)&amp;":"&amp;ROUND(AH1697/S1697,2))</f>
        <v/>
      </c>
      <c r="P1697" s="118"/>
      <c r="Q1697" s="118"/>
      <c r="R1697" s="143" t="str">
        <f>IF(H1697="","",(S1697/S1697)&amp;":"&amp;ROUND(AI1697/S1697,2))</f>
        <v/>
      </c>
      <c r="S1697" s="144" t="str">
        <f t="shared" si="317"/>
        <v/>
      </c>
      <c r="T1697" s="145" t="str">
        <f t="shared" si="318"/>
        <v/>
      </c>
      <c r="U1697" s="118"/>
      <c r="V1697" s="145" t="str">
        <f t="shared" si="319"/>
        <v/>
      </c>
      <c r="W1697" s="144" t="str">
        <f t="shared" si="320"/>
        <v/>
      </c>
      <c r="X1697" s="146" t="str">
        <f>IF(C1697="","",IF(OR(C1697="Trade",C1697="Multi Position"),(X1696+V1697),IF(C1697="Deposit",(X1696+AE1697),IF(C1697="Withdrawal",(X1696-AE1697)))))</f>
        <v/>
      </c>
      <c r="Y1697" s="145" t="str">
        <f t="shared" si="321"/>
        <v/>
      </c>
      <c r="Z1697" s="118"/>
      <c r="AA1697" s="118"/>
      <c r="AB1697" s="118"/>
      <c r="AC1697" s="118"/>
      <c r="AD1697" s="118"/>
      <c r="AE1697" s="139"/>
      <c r="AF1697" s="118"/>
      <c r="AG1697" s="118"/>
      <c r="AH1697" s="147" t="str">
        <f t="shared" si="322"/>
        <v/>
      </c>
      <c r="AI1697" s="147" t="str">
        <f t="shared" si="323"/>
        <v/>
      </c>
      <c r="AJ1697" s="148" t="str">
        <f t="shared" si="312"/>
        <v/>
      </c>
      <c r="AK1697" s="148" t="str">
        <f t="shared" si="313"/>
        <v/>
      </c>
      <c r="AL1697" s="147" t="str">
        <f t="shared" si="314"/>
        <v/>
      </c>
      <c r="AM1697" s="147" t="str">
        <f t="shared" si="315"/>
        <v/>
      </c>
      <c r="AN1697" s="147" t="str">
        <f t="shared" si="316"/>
        <v/>
      </c>
      <c r="AO1697" s="118"/>
    </row>
    <row r="1698" spans="1:41">
      <c r="A1698" s="118"/>
      <c r="B1698" s="118"/>
      <c r="C1698" s="118"/>
      <c r="D1698" s="118"/>
      <c r="E1698" s="118"/>
      <c r="F1698" s="118"/>
      <c r="G1698" s="118"/>
      <c r="H1698" s="118"/>
      <c r="I1698" s="118"/>
      <c r="J1698" s="118"/>
      <c r="K1698" s="118"/>
      <c r="L1698" s="118"/>
      <c r="M1698" s="118"/>
      <c r="N1698" s="118"/>
      <c r="O1698" s="143" t="str">
        <f>IF(H1698="","",(S1698/S1698)&amp;":"&amp;ROUND(AH1698/S1698,2))</f>
        <v/>
      </c>
      <c r="P1698" s="118"/>
      <c r="Q1698" s="118"/>
      <c r="R1698" s="143" t="str">
        <f>IF(H1698="","",(S1698/S1698)&amp;":"&amp;ROUND(AI1698/S1698,2))</f>
        <v/>
      </c>
      <c r="S1698" s="144" t="str">
        <f t="shared" si="317"/>
        <v/>
      </c>
      <c r="T1698" s="145" t="str">
        <f t="shared" si="318"/>
        <v/>
      </c>
      <c r="U1698" s="118"/>
      <c r="V1698" s="145" t="str">
        <f t="shared" si="319"/>
        <v/>
      </c>
      <c r="W1698" s="144" t="str">
        <f t="shared" si="320"/>
        <v/>
      </c>
      <c r="X1698" s="146" t="str">
        <f>IF(C1698="","",IF(OR(C1698="Trade",C1698="Multi Position"),(X1697+V1698),IF(C1698="Deposit",(X1697+AE1698),IF(C1698="Withdrawal",(X1697-AE1698)))))</f>
        <v/>
      </c>
      <c r="Y1698" s="145" t="str">
        <f t="shared" si="321"/>
        <v/>
      </c>
      <c r="Z1698" s="118"/>
      <c r="AA1698" s="118"/>
      <c r="AB1698" s="118"/>
      <c r="AC1698" s="118"/>
      <c r="AD1698" s="118"/>
      <c r="AE1698" s="139"/>
      <c r="AF1698" s="118"/>
      <c r="AG1698" s="118"/>
      <c r="AH1698" s="147" t="str">
        <f t="shared" si="322"/>
        <v/>
      </c>
      <c r="AI1698" s="147" t="str">
        <f t="shared" si="323"/>
        <v/>
      </c>
      <c r="AJ1698" s="148" t="str">
        <f t="shared" si="312"/>
        <v/>
      </c>
      <c r="AK1698" s="148" t="str">
        <f t="shared" si="313"/>
        <v/>
      </c>
      <c r="AL1698" s="147" t="str">
        <f t="shared" si="314"/>
        <v/>
      </c>
      <c r="AM1698" s="147" t="str">
        <f t="shared" si="315"/>
        <v/>
      </c>
      <c r="AN1698" s="147" t="str">
        <f t="shared" si="316"/>
        <v/>
      </c>
      <c r="AO1698" s="118"/>
    </row>
    <row r="1699" spans="1:41">
      <c r="A1699" s="118"/>
      <c r="B1699" s="118"/>
      <c r="C1699" s="118"/>
      <c r="D1699" s="118"/>
      <c r="E1699" s="118"/>
      <c r="F1699" s="118"/>
      <c r="G1699" s="118"/>
      <c r="H1699" s="118"/>
      <c r="I1699" s="118"/>
      <c r="J1699" s="118"/>
      <c r="K1699" s="118"/>
      <c r="L1699" s="118"/>
      <c r="M1699" s="118"/>
      <c r="N1699" s="118"/>
      <c r="O1699" s="143" t="str">
        <f>IF(H1699="","",(S1699/S1699)&amp;":"&amp;ROUND(AH1699/S1699,2))</f>
        <v/>
      </c>
      <c r="P1699" s="118"/>
      <c r="Q1699" s="118"/>
      <c r="R1699" s="143" t="str">
        <f>IF(H1699="","",(S1699/S1699)&amp;":"&amp;ROUND(AI1699/S1699,2))</f>
        <v/>
      </c>
      <c r="S1699" s="144" t="str">
        <f t="shared" si="317"/>
        <v/>
      </c>
      <c r="T1699" s="145" t="str">
        <f t="shared" si="318"/>
        <v/>
      </c>
      <c r="U1699" s="118"/>
      <c r="V1699" s="145" t="str">
        <f t="shared" si="319"/>
        <v/>
      </c>
      <c r="W1699" s="144" t="str">
        <f t="shared" si="320"/>
        <v/>
      </c>
      <c r="X1699" s="146" t="str">
        <f>IF(C1699="","",IF(OR(C1699="Trade",C1699="Multi Position"),(X1698+V1699),IF(C1699="Deposit",(X1698+AE1699),IF(C1699="Withdrawal",(X1698-AE1699)))))</f>
        <v/>
      </c>
      <c r="Y1699" s="145" t="str">
        <f t="shared" si="321"/>
        <v/>
      </c>
      <c r="Z1699" s="118"/>
      <c r="AA1699" s="118"/>
      <c r="AB1699" s="118"/>
      <c r="AC1699" s="118"/>
      <c r="AD1699" s="118"/>
      <c r="AE1699" s="139"/>
      <c r="AF1699" s="118"/>
      <c r="AG1699" s="118"/>
      <c r="AH1699" s="147" t="str">
        <f t="shared" si="322"/>
        <v/>
      </c>
      <c r="AI1699" s="147" t="str">
        <f t="shared" si="323"/>
        <v/>
      </c>
      <c r="AJ1699" s="148" t="str">
        <f t="shared" si="312"/>
        <v/>
      </c>
      <c r="AK1699" s="148" t="str">
        <f t="shared" si="313"/>
        <v/>
      </c>
      <c r="AL1699" s="147" t="str">
        <f t="shared" si="314"/>
        <v/>
      </c>
      <c r="AM1699" s="147" t="str">
        <f t="shared" si="315"/>
        <v/>
      </c>
      <c r="AN1699" s="147" t="str">
        <f t="shared" si="316"/>
        <v/>
      </c>
      <c r="AO1699" s="118"/>
    </row>
    <row r="1700" spans="1:41">
      <c r="A1700" s="118"/>
      <c r="B1700" s="118"/>
      <c r="C1700" s="118"/>
      <c r="D1700" s="118"/>
      <c r="E1700" s="118"/>
      <c r="F1700" s="118"/>
      <c r="G1700" s="118"/>
      <c r="H1700" s="118"/>
      <c r="I1700" s="118"/>
      <c r="J1700" s="118"/>
      <c r="K1700" s="118"/>
      <c r="L1700" s="118"/>
      <c r="M1700" s="118"/>
      <c r="N1700" s="118"/>
      <c r="O1700" s="143" t="str">
        <f>IF(H1700="","",(S1700/S1700)&amp;":"&amp;ROUND(AH1700/S1700,2))</f>
        <v/>
      </c>
      <c r="P1700" s="118"/>
      <c r="Q1700" s="118"/>
      <c r="R1700" s="143" t="str">
        <f>IF(H1700="","",(S1700/S1700)&amp;":"&amp;ROUND(AI1700/S1700,2))</f>
        <v/>
      </c>
      <c r="S1700" s="144" t="str">
        <f t="shared" si="317"/>
        <v/>
      </c>
      <c r="T1700" s="145" t="str">
        <f t="shared" si="318"/>
        <v/>
      </c>
      <c r="U1700" s="118"/>
      <c r="V1700" s="145" t="str">
        <f t="shared" si="319"/>
        <v/>
      </c>
      <c r="W1700" s="144" t="str">
        <f t="shared" si="320"/>
        <v/>
      </c>
      <c r="X1700" s="146" t="str">
        <f>IF(C1700="","",IF(OR(C1700="Trade",C1700="Multi Position"),(X1699+V1700),IF(C1700="Deposit",(X1699+AE1700),IF(C1700="Withdrawal",(X1699-AE1700)))))</f>
        <v/>
      </c>
      <c r="Y1700" s="145" t="str">
        <f t="shared" si="321"/>
        <v/>
      </c>
      <c r="Z1700" s="118"/>
      <c r="AA1700" s="118"/>
      <c r="AB1700" s="118"/>
      <c r="AC1700" s="118"/>
      <c r="AD1700" s="118"/>
      <c r="AE1700" s="139"/>
      <c r="AF1700" s="118"/>
      <c r="AG1700" s="118"/>
      <c r="AH1700" s="147" t="str">
        <f t="shared" si="322"/>
        <v/>
      </c>
      <c r="AI1700" s="147" t="str">
        <f t="shared" si="323"/>
        <v/>
      </c>
      <c r="AJ1700" s="148" t="str">
        <f t="shared" si="312"/>
        <v/>
      </c>
      <c r="AK1700" s="148" t="str">
        <f t="shared" si="313"/>
        <v/>
      </c>
      <c r="AL1700" s="147" t="str">
        <f t="shared" si="314"/>
        <v/>
      </c>
      <c r="AM1700" s="147" t="str">
        <f t="shared" si="315"/>
        <v/>
      </c>
      <c r="AN1700" s="147" t="str">
        <f t="shared" si="316"/>
        <v/>
      </c>
      <c r="AO1700" s="118"/>
    </row>
    <row r="1701" spans="1:41">
      <c r="A1701" s="118"/>
      <c r="B1701" s="118"/>
      <c r="C1701" s="118"/>
      <c r="D1701" s="118"/>
      <c r="E1701" s="118"/>
      <c r="F1701" s="118"/>
      <c r="G1701" s="118"/>
      <c r="H1701" s="118"/>
      <c r="I1701" s="118"/>
      <c r="J1701" s="118"/>
      <c r="K1701" s="118"/>
      <c r="L1701" s="118"/>
      <c r="M1701" s="118"/>
      <c r="N1701" s="118"/>
      <c r="O1701" s="143" t="str">
        <f>IF(H1701="","",(S1701/S1701)&amp;":"&amp;ROUND(AH1701/S1701,2))</f>
        <v/>
      </c>
      <c r="P1701" s="118"/>
      <c r="Q1701" s="118"/>
      <c r="R1701" s="143" t="str">
        <f>IF(H1701="","",(S1701/S1701)&amp;":"&amp;ROUND(AI1701/S1701,2))</f>
        <v/>
      </c>
      <c r="S1701" s="144" t="str">
        <f t="shared" si="317"/>
        <v/>
      </c>
      <c r="T1701" s="145" t="str">
        <f t="shared" si="318"/>
        <v/>
      </c>
      <c r="U1701" s="118"/>
      <c r="V1701" s="145" t="str">
        <f t="shared" si="319"/>
        <v/>
      </c>
      <c r="W1701" s="144" t="str">
        <f t="shared" si="320"/>
        <v/>
      </c>
      <c r="X1701" s="146" t="str">
        <f>IF(C1701="","",IF(OR(C1701="Trade",C1701="Multi Position"),(X1700+V1701),IF(C1701="Deposit",(X1700+AE1701),IF(C1701="Withdrawal",(X1700-AE1701)))))</f>
        <v/>
      </c>
      <c r="Y1701" s="145" t="str">
        <f t="shared" si="321"/>
        <v/>
      </c>
      <c r="Z1701" s="118"/>
      <c r="AA1701" s="118"/>
      <c r="AB1701" s="118"/>
      <c r="AC1701" s="118"/>
      <c r="AD1701" s="118"/>
      <c r="AE1701" s="139"/>
      <c r="AF1701" s="118"/>
      <c r="AG1701" s="118"/>
      <c r="AH1701" s="147" t="str">
        <f t="shared" si="322"/>
        <v/>
      </c>
      <c r="AI1701" s="147" t="str">
        <f t="shared" si="323"/>
        <v/>
      </c>
      <c r="AJ1701" s="148" t="str">
        <f t="shared" si="312"/>
        <v/>
      </c>
      <c r="AK1701" s="148" t="str">
        <f t="shared" si="313"/>
        <v/>
      </c>
      <c r="AL1701" s="147" t="str">
        <f t="shared" si="314"/>
        <v/>
      </c>
      <c r="AM1701" s="147" t="str">
        <f t="shared" si="315"/>
        <v/>
      </c>
      <c r="AN1701" s="147" t="str">
        <f t="shared" si="316"/>
        <v/>
      </c>
      <c r="AO1701" s="118"/>
    </row>
    <row r="1702" spans="1:41">
      <c r="A1702" s="118"/>
      <c r="B1702" s="118"/>
      <c r="C1702" s="118"/>
      <c r="D1702" s="118"/>
      <c r="E1702" s="118"/>
      <c r="F1702" s="118"/>
      <c r="G1702" s="118"/>
      <c r="H1702" s="118"/>
      <c r="I1702" s="118"/>
      <c r="J1702" s="118"/>
      <c r="K1702" s="118"/>
      <c r="L1702" s="118"/>
      <c r="M1702" s="118"/>
      <c r="N1702" s="118"/>
      <c r="O1702" s="143" t="str">
        <f>IF(H1702="","",(S1702/S1702)&amp;":"&amp;ROUND(AH1702/S1702,2))</f>
        <v/>
      </c>
      <c r="P1702" s="118"/>
      <c r="Q1702" s="118"/>
      <c r="R1702" s="143" t="str">
        <f>IF(H1702="","",(S1702/S1702)&amp;":"&amp;ROUND(AI1702/S1702,2))</f>
        <v/>
      </c>
      <c r="S1702" s="144" t="str">
        <f t="shared" si="317"/>
        <v/>
      </c>
      <c r="T1702" s="145" t="str">
        <f t="shared" si="318"/>
        <v/>
      </c>
      <c r="U1702" s="118"/>
      <c r="V1702" s="145" t="str">
        <f t="shared" si="319"/>
        <v/>
      </c>
      <c r="W1702" s="144" t="str">
        <f t="shared" si="320"/>
        <v/>
      </c>
      <c r="X1702" s="146" t="str">
        <f>IF(C1702="","",IF(OR(C1702="Trade",C1702="Multi Position"),(X1701+V1702),IF(C1702="Deposit",(X1701+AE1702),IF(C1702="Withdrawal",(X1701-AE1702)))))</f>
        <v/>
      </c>
      <c r="Y1702" s="145" t="str">
        <f t="shared" si="321"/>
        <v/>
      </c>
      <c r="Z1702" s="118"/>
      <c r="AA1702" s="118"/>
      <c r="AB1702" s="118"/>
      <c r="AC1702" s="118"/>
      <c r="AD1702" s="118"/>
      <c r="AE1702" s="139"/>
      <c r="AF1702" s="118"/>
      <c r="AG1702" s="118"/>
      <c r="AH1702" s="147" t="str">
        <f t="shared" si="322"/>
        <v/>
      </c>
      <c r="AI1702" s="147" t="str">
        <f t="shared" si="323"/>
        <v/>
      </c>
      <c r="AJ1702" s="148" t="str">
        <f t="shared" si="312"/>
        <v/>
      </c>
      <c r="AK1702" s="148" t="str">
        <f t="shared" si="313"/>
        <v/>
      </c>
      <c r="AL1702" s="147" t="str">
        <f t="shared" si="314"/>
        <v/>
      </c>
      <c r="AM1702" s="147" t="str">
        <f t="shared" si="315"/>
        <v/>
      </c>
      <c r="AN1702" s="147" t="str">
        <f t="shared" si="316"/>
        <v/>
      </c>
      <c r="AO1702" s="118"/>
    </row>
    <row r="1703" spans="1:41">
      <c r="A1703" s="118"/>
      <c r="B1703" s="118"/>
      <c r="C1703" s="118"/>
      <c r="D1703" s="118"/>
      <c r="E1703" s="118"/>
      <c r="F1703" s="118"/>
      <c r="G1703" s="118"/>
      <c r="H1703" s="118"/>
      <c r="I1703" s="118"/>
      <c r="J1703" s="118"/>
      <c r="K1703" s="118"/>
      <c r="L1703" s="118"/>
      <c r="M1703" s="118"/>
      <c r="N1703" s="118"/>
      <c r="O1703" s="143" t="str">
        <f>IF(H1703="","",(S1703/S1703)&amp;":"&amp;ROUND(AH1703/S1703,2))</f>
        <v/>
      </c>
      <c r="P1703" s="118"/>
      <c r="Q1703" s="118"/>
      <c r="R1703" s="143" t="str">
        <f>IF(H1703="","",(S1703/S1703)&amp;":"&amp;ROUND(AI1703/S1703,2))</f>
        <v/>
      </c>
      <c r="S1703" s="144" t="str">
        <f t="shared" si="317"/>
        <v/>
      </c>
      <c r="T1703" s="145" t="str">
        <f t="shared" si="318"/>
        <v/>
      </c>
      <c r="U1703" s="118"/>
      <c r="V1703" s="145" t="str">
        <f t="shared" si="319"/>
        <v/>
      </c>
      <c r="W1703" s="144" t="str">
        <f t="shared" si="320"/>
        <v/>
      </c>
      <c r="X1703" s="146" t="str">
        <f>IF(C1703="","",IF(OR(C1703="Trade",C1703="Multi Position"),(X1702+V1703),IF(C1703="Deposit",(X1702+AE1703),IF(C1703="Withdrawal",(X1702-AE1703)))))</f>
        <v/>
      </c>
      <c r="Y1703" s="145" t="str">
        <f t="shared" si="321"/>
        <v/>
      </c>
      <c r="Z1703" s="118"/>
      <c r="AA1703" s="118"/>
      <c r="AB1703" s="118"/>
      <c r="AC1703" s="118"/>
      <c r="AD1703" s="118"/>
      <c r="AE1703" s="139"/>
      <c r="AF1703" s="118"/>
      <c r="AG1703" s="118"/>
      <c r="AH1703" s="147" t="str">
        <f t="shared" si="322"/>
        <v/>
      </c>
      <c r="AI1703" s="147" t="str">
        <f t="shared" si="323"/>
        <v/>
      </c>
      <c r="AJ1703" s="148" t="str">
        <f t="shared" si="312"/>
        <v/>
      </c>
      <c r="AK1703" s="148" t="str">
        <f t="shared" si="313"/>
        <v/>
      </c>
      <c r="AL1703" s="147" t="str">
        <f t="shared" si="314"/>
        <v/>
      </c>
      <c r="AM1703" s="147" t="str">
        <f t="shared" si="315"/>
        <v/>
      </c>
      <c r="AN1703" s="147" t="str">
        <f t="shared" si="316"/>
        <v/>
      </c>
      <c r="AO1703" s="118"/>
    </row>
    <row r="1704" spans="1:41">
      <c r="A1704" s="118"/>
      <c r="B1704" s="118"/>
      <c r="C1704" s="118"/>
      <c r="D1704" s="118"/>
      <c r="E1704" s="118"/>
      <c r="F1704" s="118"/>
      <c r="G1704" s="118"/>
      <c r="H1704" s="118"/>
      <c r="I1704" s="118"/>
      <c r="J1704" s="118"/>
      <c r="K1704" s="118"/>
      <c r="L1704" s="118"/>
      <c r="M1704" s="118"/>
      <c r="N1704" s="118"/>
      <c r="O1704" s="143" t="str">
        <f>IF(H1704="","",(S1704/S1704)&amp;":"&amp;ROUND(AH1704/S1704,2))</f>
        <v/>
      </c>
      <c r="P1704" s="118"/>
      <c r="Q1704" s="118"/>
      <c r="R1704" s="143" t="str">
        <f>IF(H1704="","",(S1704/S1704)&amp;":"&amp;ROUND(AI1704/S1704,2))</f>
        <v/>
      </c>
      <c r="S1704" s="144" t="str">
        <f t="shared" si="317"/>
        <v/>
      </c>
      <c r="T1704" s="145" t="str">
        <f t="shared" si="318"/>
        <v/>
      </c>
      <c r="U1704" s="118"/>
      <c r="V1704" s="145" t="str">
        <f t="shared" si="319"/>
        <v/>
      </c>
      <c r="W1704" s="144" t="str">
        <f t="shared" si="320"/>
        <v/>
      </c>
      <c r="X1704" s="146" t="str">
        <f>IF(C1704="","",IF(OR(C1704="Trade",C1704="Multi Position"),(X1703+V1704),IF(C1704="Deposit",(X1703+AE1704),IF(C1704="Withdrawal",(X1703-AE1704)))))</f>
        <v/>
      </c>
      <c r="Y1704" s="145" t="str">
        <f t="shared" si="321"/>
        <v/>
      </c>
      <c r="Z1704" s="118"/>
      <c r="AA1704" s="118"/>
      <c r="AB1704" s="118"/>
      <c r="AC1704" s="118"/>
      <c r="AD1704" s="118"/>
      <c r="AE1704" s="139"/>
      <c r="AF1704" s="118"/>
      <c r="AG1704" s="118"/>
      <c r="AH1704" s="147" t="str">
        <f t="shared" si="322"/>
        <v/>
      </c>
      <c r="AI1704" s="147" t="str">
        <f t="shared" si="323"/>
        <v/>
      </c>
      <c r="AJ1704" s="148" t="str">
        <f t="shared" si="312"/>
        <v/>
      </c>
      <c r="AK1704" s="148" t="str">
        <f t="shared" si="313"/>
        <v/>
      </c>
      <c r="AL1704" s="147" t="str">
        <f t="shared" si="314"/>
        <v/>
      </c>
      <c r="AM1704" s="147" t="str">
        <f t="shared" si="315"/>
        <v/>
      </c>
      <c r="AN1704" s="147" t="str">
        <f t="shared" si="316"/>
        <v/>
      </c>
      <c r="AO1704" s="118"/>
    </row>
    <row r="1705" spans="1:41">
      <c r="A1705" s="118"/>
      <c r="B1705" s="118"/>
      <c r="C1705" s="118"/>
      <c r="D1705" s="118"/>
      <c r="E1705" s="118"/>
      <c r="F1705" s="118"/>
      <c r="G1705" s="118"/>
      <c r="H1705" s="118"/>
      <c r="I1705" s="118"/>
      <c r="J1705" s="118"/>
      <c r="K1705" s="118"/>
      <c r="L1705" s="118"/>
      <c r="M1705" s="118"/>
      <c r="N1705" s="118"/>
      <c r="O1705" s="143" t="str">
        <f>IF(H1705="","",(S1705/S1705)&amp;":"&amp;ROUND(AH1705/S1705,2))</f>
        <v/>
      </c>
      <c r="P1705" s="118"/>
      <c r="Q1705" s="118"/>
      <c r="R1705" s="143" t="str">
        <f>IF(H1705="","",(S1705/S1705)&amp;":"&amp;ROUND(AI1705/S1705,2))</f>
        <v/>
      </c>
      <c r="S1705" s="144" t="str">
        <f t="shared" si="317"/>
        <v/>
      </c>
      <c r="T1705" s="145" t="str">
        <f t="shared" si="318"/>
        <v/>
      </c>
      <c r="U1705" s="118"/>
      <c r="V1705" s="145" t="str">
        <f t="shared" si="319"/>
        <v/>
      </c>
      <c r="W1705" s="144" t="str">
        <f t="shared" si="320"/>
        <v/>
      </c>
      <c r="X1705" s="146" t="str">
        <f>IF(C1705="","",IF(OR(C1705="Trade",C1705="Multi Position"),(X1704+V1705),IF(C1705="Deposit",(X1704+AE1705),IF(C1705="Withdrawal",(X1704-AE1705)))))</f>
        <v/>
      </c>
      <c r="Y1705" s="145" t="str">
        <f t="shared" si="321"/>
        <v/>
      </c>
      <c r="Z1705" s="118"/>
      <c r="AA1705" s="118"/>
      <c r="AB1705" s="118"/>
      <c r="AC1705" s="118"/>
      <c r="AD1705" s="118"/>
      <c r="AE1705" s="139"/>
      <c r="AF1705" s="118"/>
      <c r="AG1705" s="118"/>
      <c r="AH1705" s="147" t="str">
        <f t="shared" si="322"/>
        <v/>
      </c>
      <c r="AI1705" s="147" t="str">
        <f t="shared" si="323"/>
        <v/>
      </c>
      <c r="AJ1705" s="148" t="str">
        <f t="shared" si="312"/>
        <v/>
      </c>
      <c r="AK1705" s="148" t="str">
        <f t="shared" si="313"/>
        <v/>
      </c>
      <c r="AL1705" s="147" t="str">
        <f t="shared" si="314"/>
        <v/>
      </c>
      <c r="AM1705" s="147" t="str">
        <f t="shared" si="315"/>
        <v/>
      </c>
      <c r="AN1705" s="147" t="str">
        <f t="shared" si="316"/>
        <v/>
      </c>
      <c r="AO1705" s="118"/>
    </row>
    <row r="1706" spans="1:41">
      <c r="A1706" s="118"/>
      <c r="B1706" s="118"/>
      <c r="C1706" s="118"/>
      <c r="D1706" s="118"/>
      <c r="E1706" s="118"/>
      <c r="F1706" s="118"/>
      <c r="G1706" s="118"/>
      <c r="H1706" s="118"/>
      <c r="I1706" s="118"/>
      <c r="J1706" s="118"/>
      <c r="K1706" s="118"/>
      <c r="L1706" s="118"/>
      <c r="M1706" s="118"/>
      <c r="N1706" s="118"/>
      <c r="O1706" s="143" t="str">
        <f>IF(H1706="","",(S1706/S1706)&amp;":"&amp;ROUND(AH1706/S1706,2))</f>
        <v/>
      </c>
      <c r="P1706" s="118"/>
      <c r="Q1706" s="118"/>
      <c r="R1706" s="143" t="str">
        <f>IF(H1706="","",(S1706/S1706)&amp;":"&amp;ROUND(AI1706/S1706,2))</f>
        <v/>
      </c>
      <c r="S1706" s="144" t="str">
        <f t="shared" si="317"/>
        <v/>
      </c>
      <c r="T1706" s="145" t="str">
        <f t="shared" si="318"/>
        <v/>
      </c>
      <c r="U1706" s="118"/>
      <c r="V1706" s="145" t="str">
        <f t="shared" si="319"/>
        <v/>
      </c>
      <c r="W1706" s="144" t="str">
        <f t="shared" si="320"/>
        <v/>
      </c>
      <c r="X1706" s="146" t="str">
        <f>IF(C1706="","",IF(OR(C1706="Trade",C1706="Multi Position"),(X1705+V1706),IF(C1706="Deposit",(X1705+AE1706),IF(C1706="Withdrawal",(X1705-AE1706)))))</f>
        <v/>
      </c>
      <c r="Y1706" s="145" t="str">
        <f t="shared" si="321"/>
        <v/>
      </c>
      <c r="Z1706" s="118"/>
      <c r="AA1706" s="118"/>
      <c r="AB1706" s="118"/>
      <c r="AC1706" s="118"/>
      <c r="AD1706" s="118"/>
      <c r="AE1706" s="139"/>
      <c r="AF1706" s="118"/>
      <c r="AG1706" s="118"/>
      <c r="AH1706" s="147" t="str">
        <f t="shared" si="322"/>
        <v/>
      </c>
      <c r="AI1706" s="147" t="str">
        <f t="shared" si="323"/>
        <v/>
      </c>
      <c r="AJ1706" s="148" t="str">
        <f t="shared" si="312"/>
        <v/>
      </c>
      <c r="AK1706" s="148" t="str">
        <f t="shared" si="313"/>
        <v/>
      </c>
      <c r="AL1706" s="147" t="str">
        <f t="shared" si="314"/>
        <v/>
      </c>
      <c r="AM1706" s="147" t="str">
        <f t="shared" si="315"/>
        <v/>
      </c>
      <c r="AN1706" s="147" t="str">
        <f t="shared" si="316"/>
        <v/>
      </c>
      <c r="AO1706" s="118"/>
    </row>
    <row r="1707" spans="1:41">
      <c r="A1707" s="118"/>
      <c r="B1707" s="118"/>
      <c r="C1707" s="118"/>
      <c r="D1707" s="118"/>
      <c r="E1707" s="118"/>
      <c r="F1707" s="118"/>
      <c r="G1707" s="118"/>
      <c r="H1707" s="118"/>
      <c r="I1707" s="118"/>
      <c r="J1707" s="118"/>
      <c r="K1707" s="118"/>
      <c r="L1707" s="118"/>
      <c r="M1707" s="118"/>
      <c r="N1707" s="118"/>
      <c r="O1707" s="143" t="str">
        <f>IF(H1707="","",(S1707/S1707)&amp;":"&amp;ROUND(AH1707/S1707,2))</f>
        <v/>
      </c>
      <c r="P1707" s="118"/>
      <c r="Q1707" s="118"/>
      <c r="R1707" s="143" t="str">
        <f>IF(H1707="","",(S1707/S1707)&amp;":"&amp;ROUND(AI1707/S1707,2))</f>
        <v/>
      </c>
      <c r="S1707" s="144" t="str">
        <f t="shared" si="317"/>
        <v/>
      </c>
      <c r="T1707" s="145" t="str">
        <f t="shared" si="318"/>
        <v/>
      </c>
      <c r="U1707" s="118"/>
      <c r="V1707" s="145" t="str">
        <f t="shared" si="319"/>
        <v/>
      </c>
      <c r="W1707" s="144" t="str">
        <f t="shared" si="320"/>
        <v/>
      </c>
      <c r="X1707" s="146" t="str">
        <f>IF(C1707="","",IF(OR(C1707="Trade",C1707="Multi Position"),(X1706+V1707),IF(C1707="Deposit",(X1706+AE1707),IF(C1707="Withdrawal",(X1706-AE1707)))))</f>
        <v/>
      </c>
      <c r="Y1707" s="145" t="str">
        <f t="shared" si="321"/>
        <v/>
      </c>
      <c r="Z1707" s="118"/>
      <c r="AA1707" s="118"/>
      <c r="AB1707" s="118"/>
      <c r="AC1707" s="118"/>
      <c r="AD1707" s="118"/>
      <c r="AE1707" s="139"/>
      <c r="AF1707" s="118"/>
      <c r="AG1707" s="118"/>
      <c r="AH1707" s="147" t="str">
        <f t="shared" si="322"/>
        <v/>
      </c>
      <c r="AI1707" s="147" t="str">
        <f t="shared" si="323"/>
        <v/>
      </c>
      <c r="AJ1707" s="148" t="str">
        <f t="shared" si="312"/>
        <v/>
      </c>
      <c r="AK1707" s="148" t="str">
        <f t="shared" si="313"/>
        <v/>
      </c>
      <c r="AL1707" s="147" t="str">
        <f t="shared" si="314"/>
        <v/>
      </c>
      <c r="AM1707" s="147" t="str">
        <f t="shared" si="315"/>
        <v/>
      </c>
      <c r="AN1707" s="147" t="str">
        <f t="shared" si="316"/>
        <v/>
      </c>
      <c r="AO1707" s="118"/>
    </row>
    <row r="1708" spans="1:41">
      <c r="A1708" s="118"/>
      <c r="B1708" s="118"/>
      <c r="C1708" s="118"/>
      <c r="D1708" s="118"/>
      <c r="E1708" s="118"/>
      <c r="F1708" s="118"/>
      <c r="G1708" s="118"/>
      <c r="H1708" s="118"/>
      <c r="I1708" s="118"/>
      <c r="J1708" s="118"/>
      <c r="K1708" s="118"/>
      <c r="L1708" s="118"/>
      <c r="M1708" s="118"/>
      <c r="N1708" s="118"/>
      <c r="O1708" s="143" t="str">
        <f>IF(H1708="","",(S1708/S1708)&amp;":"&amp;ROUND(AH1708/S1708,2))</f>
        <v/>
      </c>
      <c r="P1708" s="118"/>
      <c r="Q1708" s="118"/>
      <c r="R1708" s="143" t="str">
        <f>IF(H1708="","",(S1708/S1708)&amp;":"&amp;ROUND(AI1708/S1708,2))</f>
        <v/>
      </c>
      <c r="S1708" s="144" t="str">
        <f t="shared" si="317"/>
        <v/>
      </c>
      <c r="T1708" s="145" t="str">
        <f t="shared" si="318"/>
        <v/>
      </c>
      <c r="U1708" s="118"/>
      <c r="V1708" s="145" t="str">
        <f t="shared" si="319"/>
        <v/>
      </c>
      <c r="W1708" s="144" t="str">
        <f t="shared" si="320"/>
        <v/>
      </c>
      <c r="X1708" s="146" t="str">
        <f>IF(C1708="","",IF(OR(C1708="Trade",C1708="Multi Position"),(X1707+V1708),IF(C1708="Deposit",(X1707+AE1708),IF(C1708="Withdrawal",(X1707-AE1708)))))</f>
        <v/>
      </c>
      <c r="Y1708" s="145" t="str">
        <f t="shared" si="321"/>
        <v/>
      </c>
      <c r="Z1708" s="118"/>
      <c r="AA1708" s="118"/>
      <c r="AB1708" s="118"/>
      <c r="AC1708" s="118"/>
      <c r="AD1708" s="118"/>
      <c r="AE1708" s="139"/>
      <c r="AF1708" s="118"/>
      <c r="AG1708" s="118"/>
      <c r="AH1708" s="147" t="str">
        <f t="shared" si="322"/>
        <v/>
      </c>
      <c r="AI1708" s="147" t="str">
        <f t="shared" si="323"/>
        <v/>
      </c>
      <c r="AJ1708" s="148" t="str">
        <f t="shared" si="312"/>
        <v/>
      </c>
      <c r="AK1708" s="148" t="str">
        <f t="shared" si="313"/>
        <v/>
      </c>
      <c r="AL1708" s="147" t="str">
        <f t="shared" si="314"/>
        <v/>
      </c>
      <c r="AM1708" s="147" t="str">
        <f t="shared" si="315"/>
        <v/>
      </c>
      <c r="AN1708" s="147" t="str">
        <f t="shared" si="316"/>
        <v/>
      </c>
      <c r="AO1708" s="118"/>
    </row>
    <row r="1709" spans="1:41">
      <c r="A1709" s="118"/>
      <c r="B1709" s="118"/>
      <c r="C1709" s="118"/>
      <c r="D1709" s="118"/>
      <c r="E1709" s="118"/>
      <c r="F1709" s="118"/>
      <c r="G1709" s="118"/>
      <c r="H1709" s="118"/>
      <c r="I1709" s="118"/>
      <c r="J1709" s="118"/>
      <c r="K1709" s="118"/>
      <c r="L1709" s="118"/>
      <c r="M1709" s="118"/>
      <c r="N1709" s="118"/>
      <c r="O1709" s="143" t="str">
        <f>IF(H1709="","",(S1709/S1709)&amp;":"&amp;ROUND(AH1709/S1709,2))</f>
        <v/>
      </c>
      <c r="P1709" s="118"/>
      <c r="Q1709" s="118"/>
      <c r="R1709" s="143" t="str">
        <f>IF(H1709="","",(S1709/S1709)&amp;":"&amp;ROUND(AI1709/S1709,2))</f>
        <v/>
      </c>
      <c r="S1709" s="144" t="str">
        <f t="shared" si="317"/>
        <v/>
      </c>
      <c r="T1709" s="145" t="str">
        <f t="shared" si="318"/>
        <v/>
      </c>
      <c r="U1709" s="118"/>
      <c r="V1709" s="145" t="str">
        <f t="shared" si="319"/>
        <v/>
      </c>
      <c r="W1709" s="144" t="str">
        <f t="shared" si="320"/>
        <v/>
      </c>
      <c r="X1709" s="146" t="str">
        <f>IF(C1709="","",IF(OR(C1709="Trade",C1709="Multi Position"),(X1708+V1709),IF(C1709="Deposit",(X1708+AE1709),IF(C1709="Withdrawal",(X1708-AE1709)))))</f>
        <v/>
      </c>
      <c r="Y1709" s="145" t="str">
        <f t="shared" si="321"/>
        <v/>
      </c>
      <c r="Z1709" s="118"/>
      <c r="AA1709" s="118"/>
      <c r="AB1709" s="118"/>
      <c r="AC1709" s="118"/>
      <c r="AD1709" s="118"/>
      <c r="AE1709" s="139"/>
      <c r="AF1709" s="118"/>
      <c r="AG1709" s="118"/>
      <c r="AH1709" s="147" t="str">
        <f t="shared" si="322"/>
        <v/>
      </c>
      <c r="AI1709" s="147" t="str">
        <f t="shared" si="323"/>
        <v/>
      </c>
      <c r="AJ1709" s="148" t="str">
        <f t="shared" si="312"/>
        <v/>
      </c>
      <c r="AK1709" s="148" t="str">
        <f t="shared" si="313"/>
        <v/>
      </c>
      <c r="AL1709" s="147" t="str">
        <f t="shared" si="314"/>
        <v/>
      </c>
      <c r="AM1709" s="147" t="str">
        <f t="shared" si="315"/>
        <v/>
      </c>
      <c r="AN1709" s="147" t="str">
        <f t="shared" si="316"/>
        <v/>
      </c>
      <c r="AO1709" s="118"/>
    </row>
    <row r="1710" spans="1:41">
      <c r="A1710" s="118"/>
      <c r="B1710" s="118"/>
      <c r="C1710" s="118"/>
      <c r="D1710" s="118"/>
      <c r="E1710" s="118"/>
      <c r="F1710" s="118"/>
      <c r="G1710" s="118"/>
      <c r="H1710" s="118"/>
      <c r="I1710" s="118"/>
      <c r="J1710" s="118"/>
      <c r="K1710" s="118"/>
      <c r="L1710" s="118"/>
      <c r="M1710" s="118"/>
      <c r="N1710" s="118"/>
      <c r="O1710" s="143" t="str">
        <f>IF(H1710="","",(S1710/S1710)&amp;":"&amp;ROUND(AH1710/S1710,2))</f>
        <v/>
      </c>
      <c r="P1710" s="118"/>
      <c r="Q1710" s="118"/>
      <c r="R1710" s="143" t="str">
        <f>IF(H1710="","",(S1710/S1710)&amp;":"&amp;ROUND(AI1710/S1710,2))</f>
        <v/>
      </c>
      <c r="S1710" s="144" t="str">
        <f t="shared" si="317"/>
        <v/>
      </c>
      <c r="T1710" s="145" t="str">
        <f t="shared" si="318"/>
        <v/>
      </c>
      <c r="U1710" s="118"/>
      <c r="V1710" s="145" t="str">
        <f t="shared" si="319"/>
        <v/>
      </c>
      <c r="W1710" s="144" t="str">
        <f t="shared" si="320"/>
        <v/>
      </c>
      <c r="X1710" s="146" t="str">
        <f>IF(C1710="","",IF(OR(C1710="Trade",C1710="Multi Position"),(X1709+V1710),IF(C1710="Deposit",(X1709+AE1710),IF(C1710="Withdrawal",(X1709-AE1710)))))</f>
        <v/>
      </c>
      <c r="Y1710" s="145" t="str">
        <f t="shared" si="321"/>
        <v/>
      </c>
      <c r="Z1710" s="118"/>
      <c r="AA1710" s="118"/>
      <c r="AB1710" s="118"/>
      <c r="AC1710" s="118"/>
      <c r="AD1710" s="118"/>
      <c r="AE1710" s="139"/>
      <c r="AF1710" s="118"/>
      <c r="AG1710" s="118"/>
      <c r="AH1710" s="147" t="str">
        <f t="shared" si="322"/>
        <v/>
      </c>
      <c r="AI1710" s="147" t="str">
        <f t="shared" si="323"/>
        <v/>
      </c>
      <c r="AJ1710" s="148" t="str">
        <f t="shared" si="312"/>
        <v/>
      </c>
      <c r="AK1710" s="148" t="str">
        <f t="shared" si="313"/>
        <v/>
      </c>
      <c r="AL1710" s="147" t="str">
        <f t="shared" si="314"/>
        <v/>
      </c>
      <c r="AM1710" s="147" t="str">
        <f t="shared" si="315"/>
        <v/>
      </c>
      <c r="AN1710" s="147" t="str">
        <f t="shared" si="316"/>
        <v/>
      </c>
      <c r="AO1710" s="118"/>
    </row>
    <row r="1711" spans="1:41">
      <c r="A1711" s="118"/>
      <c r="B1711" s="118"/>
      <c r="C1711" s="118"/>
      <c r="D1711" s="118"/>
      <c r="E1711" s="118"/>
      <c r="F1711" s="118"/>
      <c r="G1711" s="118"/>
      <c r="H1711" s="118"/>
      <c r="I1711" s="118"/>
      <c r="J1711" s="118"/>
      <c r="K1711" s="118"/>
      <c r="L1711" s="118"/>
      <c r="M1711" s="118"/>
      <c r="N1711" s="118"/>
      <c r="O1711" s="143" t="str">
        <f>IF(H1711="","",(S1711/S1711)&amp;":"&amp;ROUND(AH1711/S1711,2))</f>
        <v/>
      </c>
      <c r="P1711" s="118"/>
      <c r="Q1711" s="118"/>
      <c r="R1711" s="143" t="str">
        <f>IF(H1711="","",(S1711/S1711)&amp;":"&amp;ROUND(AI1711/S1711,2))</f>
        <v/>
      </c>
      <c r="S1711" s="144" t="str">
        <f t="shared" si="317"/>
        <v/>
      </c>
      <c r="T1711" s="145" t="str">
        <f t="shared" si="318"/>
        <v/>
      </c>
      <c r="U1711" s="118"/>
      <c r="V1711" s="145" t="str">
        <f t="shared" si="319"/>
        <v/>
      </c>
      <c r="W1711" s="144" t="str">
        <f t="shared" si="320"/>
        <v/>
      </c>
      <c r="X1711" s="146" t="str">
        <f>IF(C1711="","",IF(OR(C1711="Trade",C1711="Multi Position"),(X1710+V1711),IF(C1711="Deposit",(X1710+AE1711),IF(C1711="Withdrawal",(X1710-AE1711)))))</f>
        <v/>
      </c>
      <c r="Y1711" s="145" t="str">
        <f t="shared" si="321"/>
        <v/>
      </c>
      <c r="Z1711" s="118"/>
      <c r="AA1711" s="118"/>
      <c r="AB1711" s="118"/>
      <c r="AC1711" s="118"/>
      <c r="AD1711" s="118"/>
      <c r="AE1711" s="139"/>
      <c r="AF1711" s="118"/>
      <c r="AG1711" s="118"/>
      <c r="AH1711" s="147" t="str">
        <f t="shared" si="322"/>
        <v/>
      </c>
      <c r="AI1711" s="147" t="str">
        <f t="shared" si="323"/>
        <v/>
      </c>
      <c r="AJ1711" s="148" t="str">
        <f t="shared" si="312"/>
        <v/>
      </c>
      <c r="AK1711" s="148" t="str">
        <f t="shared" si="313"/>
        <v/>
      </c>
      <c r="AL1711" s="147" t="str">
        <f t="shared" si="314"/>
        <v/>
      </c>
      <c r="AM1711" s="147" t="str">
        <f t="shared" si="315"/>
        <v/>
      </c>
      <c r="AN1711" s="147" t="str">
        <f t="shared" si="316"/>
        <v/>
      </c>
      <c r="AO1711" s="118"/>
    </row>
    <row r="1712" spans="1:41">
      <c r="A1712" s="118"/>
      <c r="B1712" s="118"/>
      <c r="C1712" s="118"/>
      <c r="D1712" s="118"/>
      <c r="E1712" s="118"/>
      <c r="F1712" s="118"/>
      <c r="G1712" s="118"/>
      <c r="H1712" s="118"/>
      <c r="I1712" s="118"/>
      <c r="J1712" s="118"/>
      <c r="K1712" s="118"/>
      <c r="L1712" s="118"/>
      <c r="M1712" s="118"/>
      <c r="N1712" s="118"/>
      <c r="O1712" s="143" t="str">
        <f>IF(H1712="","",(S1712/S1712)&amp;":"&amp;ROUND(AH1712/S1712,2))</f>
        <v/>
      </c>
      <c r="P1712" s="118"/>
      <c r="Q1712" s="118"/>
      <c r="R1712" s="143" t="str">
        <f>IF(H1712="","",(S1712/S1712)&amp;":"&amp;ROUND(AI1712/S1712,2))</f>
        <v/>
      </c>
      <c r="S1712" s="144" t="str">
        <f t="shared" si="317"/>
        <v/>
      </c>
      <c r="T1712" s="145" t="str">
        <f t="shared" si="318"/>
        <v/>
      </c>
      <c r="U1712" s="118"/>
      <c r="V1712" s="145" t="str">
        <f t="shared" si="319"/>
        <v/>
      </c>
      <c r="W1712" s="144" t="str">
        <f t="shared" si="320"/>
        <v/>
      </c>
      <c r="X1712" s="146" t="str">
        <f>IF(C1712="","",IF(OR(C1712="Trade",C1712="Multi Position"),(X1711+V1712),IF(C1712="Deposit",(X1711+AE1712),IF(C1712="Withdrawal",(X1711-AE1712)))))</f>
        <v/>
      </c>
      <c r="Y1712" s="145" t="str">
        <f t="shared" si="321"/>
        <v/>
      </c>
      <c r="Z1712" s="118"/>
      <c r="AA1712" s="118"/>
      <c r="AB1712" s="118"/>
      <c r="AC1712" s="118"/>
      <c r="AD1712" s="118"/>
      <c r="AE1712" s="139"/>
      <c r="AF1712" s="118"/>
      <c r="AG1712" s="118"/>
      <c r="AH1712" s="147" t="str">
        <f t="shared" si="322"/>
        <v/>
      </c>
      <c r="AI1712" s="147" t="str">
        <f t="shared" si="323"/>
        <v/>
      </c>
      <c r="AJ1712" s="148" t="str">
        <f t="shared" si="312"/>
        <v/>
      </c>
      <c r="AK1712" s="148" t="str">
        <f t="shared" si="313"/>
        <v/>
      </c>
      <c r="AL1712" s="147" t="str">
        <f t="shared" si="314"/>
        <v/>
      </c>
      <c r="AM1712" s="147" t="str">
        <f t="shared" si="315"/>
        <v/>
      </c>
      <c r="AN1712" s="147" t="str">
        <f t="shared" si="316"/>
        <v/>
      </c>
      <c r="AO1712" s="118"/>
    </row>
    <row r="1713" spans="1:41">
      <c r="A1713" s="118"/>
      <c r="B1713" s="118"/>
      <c r="C1713" s="118"/>
      <c r="D1713" s="118"/>
      <c r="E1713" s="118"/>
      <c r="F1713" s="118"/>
      <c r="G1713" s="118"/>
      <c r="H1713" s="118"/>
      <c r="I1713" s="118"/>
      <c r="J1713" s="118"/>
      <c r="K1713" s="118"/>
      <c r="L1713" s="118"/>
      <c r="M1713" s="118"/>
      <c r="N1713" s="118"/>
      <c r="O1713" s="143" t="str">
        <f>IF(H1713="","",(S1713/S1713)&amp;":"&amp;ROUND(AH1713/S1713,2))</f>
        <v/>
      </c>
      <c r="P1713" s="118"/>
      <c r="Q1713" s="118"/>
      <c r="R1713" s="143" t="str">
        <f>IF(H1713="","",(S1713/S1713)&amp;":"&amp;ROUND(AI1713/S1713,2))</f>
        <v/>
      </c>
      <c r="S1713" s="144" t="str">
        <f t="shared" si="317"/>
        <v/>
      </c>
      <c r="T1713" s="145" t="str">
        <f t="shared" si="318"/>
        <v/>
      </c>
      <c r="U1713" s="118"/>
      <c r="V1713" s="145" t="str">
        <f t="shared" si="319"/>
        <v/>
      </c>
      <c r="W1713" s="144" t="str">
        <f t="shared" si="320"/>
        <v/>
      </c>
      <c r="X1713" s="146" t="str">
        <f>IF(C1713="","",IF(OR(C1713="Trade",C1713="Multi Position"),(X1712+V1713),IF(C1713="Deposit",(X1712+AE1713),IF(C1713="Withdrawal",(X1712-AE1713)))))</f>
        <v/>
      </c>
      <c r="Y1713" s="145" t="str">
        <f t="shared" si="321"/>
        <v/>
      </c>
      <c r="Z1713" s="118"/>
      <c r="AA1713" s="118"/>
      <c r="AB1713" s="118"/>
      <c r="AC1713" s="118"/>
      <c r="AD1713" s="118"/>
      <c r="AE1713" s="139"/>
      <c r="AF1713" s="118"/>
      <c r="AG1713" s="118"/>
      <c r="AH1713" s="147" t="str">
        <f t="shared" si="322"/>
        <v/>
      </c>
      <c r="AI1713" s="147" t="str">
        <f t="shared" si="323"/>
        <v/>
      </c>
      <c r="AJ1713" s="148" t="str">
        <f t="shared" si="312"/>
        <v/>
      </c>
      <c r="AK1713" s="148" t="str">
        <f t="shared" si="313"/>
        <v/>
      </c>
      <c r="AL1713" s="147" t="str">
        <f t="shared" si="314"/>
        <v/>
      </c>
      <c r="AM1713" s="147" t="str">
        <f t="shared" si="315"/>
        <v/>
      </c>
      <c r="AN1713" s="147" t="str">
        <f t="shared" si="316"/>
        <v/>
      </c>
      <c r="AO1713" s="118"/>
    </row>
    <row r="1714" spans="1:41">
      <c r="A1714" s="118"/>
      <c r="B1714" s="118"/>
      <c r="C1714" s="118"/>
      <c r="D1714" s="118"/>
      <c r="E1714" s="118"/>
      <c r="F1714" s="118"/>
      <c r="G1714" s="118"/>
      <c r="H1714" s="118"/>
      <c r="I1714" s="118"/>
      <c r="J1714" s="118"/>
      <c r="K1714" s="118"/>
      <c r="L1714" s="118"/>
      <c r="M1714" s="118"/>
      <c r="N1714" s="118"/>
      <c r="O1714" s="143" t="str">
        <f>IF(H1714="","",(S1714/S1714)&amp;":"&amp;ROUND(AH1714/S1714,2))</f>
        <v/>
      </c>
      <c r="P1714" s="118"/>
      <c r="Q1714" s="118"/>
      <c r="R1714" s="143" t="str">
        <f>IF(H1714="","",(S1714/S1714)&amp;":"&amp;ROUND(AI1714/S1714,2))</f>
        <v/>
      </c>
      <c r="S1714" s="144" t="str">
        <f t="shared" si="317"/>
        <v/>
      </c>
      <c r="T1714" s="145" t="str">
        <f t="shared" si="318"/>
        <v/>
      </c>
      <c r="U1714" s="118"/>
      <c r="V1714" s="145" t="str">
        <f t="shared" si="319"/>
        <v/>
      </c>
      <c r="W1714" s="144" t="str">
        <f t="shared" si="320"/>
        <v/>
      </c>
      <c r="X1714" s="146" t="str">
        <f>IF(C1714="","",IF(OR(C1714="Trade",C1714="Multi Position"),(X1713+V1714),IF(C1714="Deposit",(X1713+AE1714),IF(C1714="Withdrawal",(X1713-AE1714)))))</f>
        <v/>
      </c>
      <c r="Y1714" s="145" t="str">
        <f t="shared" si="321"/>
        <v/>
      </c>
      <c r="Z1714" s="118"/>
      <c r="AA1714" s="118"/>
      <c r="AB1714" s="118"/>
      <c r="AC1714" s="118"/>
      <c r="AD1714" s="118"/>
      <c r="AE1714" s="139"/>
      <c r="AF1714" s="118"/>
      <c r="AG1714" s="118"/>
      <c r="AH1714" s="147" t="str">
        <f t="shared" si="322"/>
        <v/>
      </c>
      <c r="AI1714" s="147" t="str">
        <f t="shared" si="323"/>
        <v/>
      </c>
      <c r="AJ1714" s="148" t="str">
        <f t="shared" si="312"/>
        <v/>
      </c>
      <c r="AK1714" s="148" t="str">
        <f t="shared" si="313"/>
        <v/>
      </c>
      <c r="AL1714" s="147" t="str">
        <f t="shared" si="314"/>
        <v/>
      </c>
      <c r="AM1714" s="147" t="str">
        <f t="shared" si="315"/>
        <v/>
      </c>
      <c r="AN1714" s="147" t="str">
        <f t="shared" si="316"/>
        <v/>
      </c>
      <c r="AO1714" s="118"/>
    </row>
    <row r="1715" spans="1:41">
      <c r="A1715" s="118"/>
      <c r="B1715" s="118"/>
      <c r="C1715" s="118"/>
      <c r="D1715" s="118"/>
      <c r="E1715" s="118"/>
      <c r="F1715" s="118"/>
      <c r="G1715" s="118"/>
      <c r="H1715" s="118"/>
      <c r="I1715" s="118"/>
      <c r="J1715" s="118"/>
      <c r="K1715" s="118"/>
      <c r="L1715" s="118"/>
      <c r="M1715" s="118"/>
      <c r="N1715" s="118"/>
      <c r="O1715" s="143" t="str">
        <f>IF(H1715="","",(S1715/S1715)&amp;":"&amp;ROUND(AH1715/S1715,2))</f>
        <v/>
      </c>
      <c r="P1715" s="118"/>
      <c r="Q1715" s="118"/>
      <c r="R1715" s="143" t="str">
        <f>IF(H1715="","",(S1715/S1715)&amp;":"&amp;ROUND(AI1715/S1715,2))</f>
        <v/>
      </c>
      <c r="S1715" s="144" t="str">
        <f t="shared" si="317"/>
        <v/>
      </c>
      <c r="T1715" s="145" t="str">
        <f t="shared" si="318"/>
        <v/>
      </c>
      <c r="U1715" s="118"/>
      <c r="V1715" s="145" t="str">
        <f t="shared" si="319"/>
        <v/>
      </c>
      <c r="W1715" s="144" t="str">
        <f t="shared" si="320"/>
        <v/>
      </c>
      <c r="X1715" s="146" t="str">
        <f>IF(C1715="","",IF(OR(C1715="Trade",C1715="Multi Position"),(X1714+V1715),IF(C1715="Deposit",(X1714+AE1715),IF(C1715="Withdrawal",(X1714-AE1715)))))</f>
        <v/>
      </c>
      <c r="Y1715" s="145" t="str">
        <f t="shared" si="321"/>
        <v/>
      </c>
      <c r="Z1715" s="118"/>
      <c r="AA1715" s="118"/>
      <c r="AB1715" s="118"/>
      <c r="AC1715" s="118"/>
      <c r="AD1715" s="118"/>
      <c r="AE1715" s="139"/>
      <c r="AF1715" s="118"/>
      <c r="AG1715" s="118"/>
      <c r="AH1715" s="147" t="str">
        <f t="shared" si="322"/>
        <v/>
      </c>
      <c r="AI1715" s="147" t="str">
        <f t="shared" si="323"/>
        <v/>
      </c>
      <c r="AJ1715" s="148" t="str">
        <f t="shared" si="312"/>
        <v/>
      </c>
      <c r="AK1715" s="148" t="str">
        <f t="shared" si="313"/>
        <v/>
      </c>
      <c r="AL1715" s="147" t="str">
        <f t="shared" si="314"/>
        <v/>
      </c>
      <c r="AM1715" s="147" t="str">
        <f t="shared" si="315"/>
        <v/>
      </c>
      <c r="AN1715" s="147" t="str">
        <f t="shared" si="316"/>
        <v/>
      </c>
      <c r="AO1715" s="118"/>
    </row>
    <row r="1716" spans="1:41">
      <c r="A1716" s="118"/>
      <c r="B1716" s="118"/>
      <c r="C1716" s="118"/>
      <c r="D1716" s="118"/>
      <c r="E1716" s="118"/>
      <c r="F1716" s="118"/>
      <c r="G1716" s="118"/>
      <c r="H1716" s="118"/>
      <c r="I1716" s="118"/>
      <c r="J1716" s="118"/>
      <c r="K1716" s="118"/>
      <c r="L1716" s="118"/>
      <c r="M1716" s="118"/>
      <c r="N1716" s="118"/>
      <c r="O1716" s="143" t="str">
        <f>IF(H1716="","",(S1716/S1716)&amp;":"&amp;ROUND(AH1716/S1716,2))</f>
        <v/>
      </c>
      <c r="P1716" s="118"/>
      <c r="Q1716" s="118"/>
      <c r="R1716" s="143" t="str">
        <f>IF(H1716="","",(S1716/S1716)&amp;":"&amp;ROUND(AI1716/S1716,2))</f>
        <v/>
      </c>
      <c r="S1716" s="144" t="str">
        <f t="shared" si="317"/>
        <v/>
      </c>
      <c r="T1716" s="145" t="str">
        <f t="shared" si="318"/>
        <v/>
      </c>
      <c r="U1716" s="118"/>
      <c r="V1716" s="145" t="str">
        <f t="shared" si="319"/>
        <v/>
      </c>
      <c r="W1716" s="144" t="str">
        <f t="shared" si="320"/>
        <v/>
      </c>
      <c r="X1716" s="146" t="str">
        <f>IF(C1716="","",IF(OR(C1716="Trade",C1716="Multi Position"),(X1715+V1716),IF(C1716="Deposit",(X1715+AE1716),IF(C1716="Withdrawal",(X1715-AE1716)))))</f>
        <v/>
      </c>
      <c r="Y1716" s="145" t="str">
        <f t="shared" si="321"/>
        <v/>
      </c>
      <c r="Z1716" s="118"/>
      <c r="AA1716" s="118"/>
      <c r="AB1716" s="118"/>
      <c r="AC1716" s="118"/>
      <c r="AD1716" s="118"/>
      <c r="AE1716" s="139"/>
      <c r="AF1716" s="118"/>
      <c r="AG1716" s="118"/>
      <c r="AH1716" s="147" t="str">
        <f t="shared" si="322"/>
        <v/>
      </c>
      <c r="AI1716" s="147" t="str">
        <f t="shared" si="323"/>
        <v/>
      </c>
      <c r="AJ1716" s="148" t="str">
        <f t="shared" si="312"/>
        <v/>
      </c>
      <c r="AK1716" s="148" t="str">
        <f t="shared" si="313"/>
        <v/>
      </c>
      <c r="AL1716" s="147" t="str">
        <f t="shared" si="314"/>
        <v/>
      </c>
      <c r="AM1716" s="147" t="str">
        <f t="shared" si="315"/>
        <v/>
      </c>
      <c r="AN1716" s="147" t="str">
        <f t="shared" si="316"/>
        <v/>
      </c>
      <c r="AO1716" s="118"/>
    </row>
    <row r="1717" spans="1:41">
      <c r="A1717" s="118"/>
      <c r="B1717" s="118"/>
      <c r="C1717" s="118"/>
      <c r="D1717" s="118"/>
      <c r="E1717" s="118"/>
      <c r="F1717" s="118"/>
      <c r="G1717" s="118"/>
      <c r="H1717" s="118"/>
      <c r="I1717" s="118"/>
      <c r="J1717" s="118"/>
      <c r="K1717" s="118"/>
      <c r="L1717" s="118"/>
      <c r="M1717" s="118"/>
      <c r="N1717" s="118"/>
      <c r="O1717" s="143" t="str">
        <f>IF(H1717="","",(S1717/S1717)&amp;":"&amp;ROUND(AH1717/S1717,2))</f>
        <v/>
      </c>
      <c r="P1717" s="118"/>
      <c r="Q1717" s="118"/>
      <c r="R1717" s="143" t="str">
        <f>IF(H1717="","",(S1717/S1717)&amp;":"&amp;ROUND(AI1717/S1717,2))</f>
        <v/>
      </c>
      <c r="S1717" s="144" t="str">
        <f t="shared" si="317"/>
        <v/>
      </c>
      <c r="T1717" s="145" t="str">
        <f t="shared" si="318"/>
        <v/>
      </c>
      <c r="U1717" s="118"/>
      <c r="V1717" s="145" t="str">
        <f t="shared" si="319"/>
        <v/>
      </c>
      <c r="W1717" s="144" t="str">
        <f t="shared" si="320"/>
        <v/>
      </c>
      <c r="X1717" s="146" t="str">
        <f>IF(C1717="","",IF(OR(C1717="Trade",C1717="Multi Position"),(X1716+V1717),IF(C1717="Deposit",(X1716+AE1717),IF(C1717="Withdrawal",(X1716-AE1717)))))</f>
        <v/>
      </c>
      <c r="Y1717" s="145" t="str">
        <f t="shared" si="321"/>
        <v/>
      </c>
      <c r="Z1717" s="118"/>
      <c r="AA1717" s="118"/>
      <c r="AB1717" s="118"/>
      <c r="AC1717" s="118"/>
      <c r="AD1717" s="118"/>
      <c r="AE1717" s="139"/>
      <c r="AF1717" s="118"/>
      <c r="AG1717" s="118"/>
      <c r="AH1717" s="147" t="str">
        <f t="shared" si="322"/>
        <v/>
      </c>
      <c r="AI1717" s="147" t="str">
        <f t="shared" si="323"/>
        <v/>
      </c>
      <c r="AJ1717" s="148" t="str">
        <f t="shared" si="312"/>
        <v/>
      </c>
      <c r="AK1717" s="148" t="str">
        <f t="shared" si="313"/>
        <v/>
      </c>
      <c r="AL1717" s="147" t="str">
        <f t="shared" si="314"/>
        <v/>
      </c>
      <c r="AM1717" s="147" t="str">
        <f t="shared" si="315"/>
        <v/>
      </c>
      <c r="AN1717" s="147" t="str">
        <f t="shared" si="316"/>
        <v/>
      </c>
      <c r="AO1717" s="118"/>
    </row>
    <row r="1718" spans="1:41">
      <c r="A1718" s="118"/>
      <c r="B1718" s="118"/>
      <c r="C1718" s="118"/>
      <c r="D1718" s="118"/>
      <c r="E1718" s="118"/>
      <c r="F1718" s="118"/>
      <c r="G1718" s="118"/>
      <c r="H1718" s="118"/>
      <c r="I1718" s="118"/>
      <c r="J1718" s="118"/>
      <c r="K1718" s="118"/>
      <c r="L1718" s="118"/>
      <c r="M1718" s="118"/>
      <c r="N1718" s="118"/>
      <c r="O1718" s="143" t="str">
        <f>IF(H1718="","",(S1718/S1718)&amp;":"&amp;ROUND(AH1718/S1718,2))</f>
        <v/>
      </c>
      <c r="P1718" s="118"/>
      <c r="Q1718" s="118"/>
      <c r="R1718" s="143" t="str">
        <f>IF(H1718="","",(S1718/S1718)&amp;":"&amp;ROUND(AI1718/S1718,2))</f>
        <v/>
      </c>
      <c r="S1718" s="144" t="str">
        <f t="shared" si="317"/>
        <v/>
      </c>
      <c r="T1718" s="145" t="str">
        <f t="shared" si="318"/>
        <v/>
      </c>
      <c r="U1718" s="118"/>
      <c r="V1718" s="145" t="str">
        <f t="shared" si="319"/>
        <v/>
      </c>
      <c r="W1718" s="144" t="str">
        <f t="shared" si="320"/>
        <v/>
      </c>
      <c r="X1718" s="146" t="str">
        <f>IF(C1718="","",IF(OR(C1718="Trade",C1718="Multi Position"),(X1717+V1718),IF(C1718="Deposit",(X1717+AE1718),IF(C1718="Withdrawal",(X1717-AE1718)))))</f>
        <v/>
      </c>
      <c r="Y1718" s="145" t="str">
        <f t="shared" si="321"/>
        <v/>
      </c>
      <c r="Z1718" s="118"/>
      <c r="AA1718" s="118"/>
      <c r="AB1718" s="118"/>
      <c r="AC1718" s="118"/>
      <c r="AD1718" s="118"/>
      <c r="AE1718" s="139"/>
      <c r="AF1718" s="118"/>
      <c r="AG1718" s="118"/>
      <c r="AH1718" s="147" t="str">
        <f t="shared" si="322"/>
        <v/>
      </c>
      <c r="AI1718" s="147" t="str">
        <f t="shared" si="323"/>
        <v/>
      </c>
      <c r="AJ1718" s="148" t="str">
        <f t="shared" si="312"/>
        <v/>
      </c>
      <c r="AK1718" s="148" t="str">
        <f t="shared" si="313"/>
        <v/>
      </c>
      <c r="AL1718" s="147" t="str">
        <f t="shared" si="314"/>
        <v/>
      </c>
      <c r="AM1718" s="147" t="str">
        <f t="shared" si="315"/>
        <v/>
      </c>
      <c r="AN1718" s="147" t="str">
        <f t="shared" si="316"/>
        <v/>
      </c>
      <c r="AO1718" s="118"/>
    </row>
    <row r="1719" spans="1:41">
      <c r="A1719" s="118"/>
      <c r="B1719" s="118"/>
      <c r="C1719" s="118"/>
      <c r="D1719" s="118"/>
      <c r="E1719" s="118"/>
      <c r="F1719" s="118"/>
      <c r="G1719" s="118"/>
      <c r="H1719" s="118"/>
      <c r="I1719" s="118"/>
      <c r="J1719" s="118"/>
      <c r="K1719" s="118"/>
      <c r="L1719" s="118"/>
      <c r="M1719" s="118"/>
      <c r="N1719" s="118"/>
      <c r="O1719" s="143" t="str">
        <f>IF(H1719="","",(S1719/S1719)&amp;":"&amp;ROUND(AH1719/S1719,2))</f>
        <v/>
      </c>
      <c r="P1719" s="118"/>
      <c r="Q1719" s="118"/>
      <c r="R1719" s="143" t="str">
        <f>IF(H1719="","",(S1719/S1719)&amp;":"&amp;ROUND(AI1719/S1719,2))</f>
        <v/>
      </c>
      <c r="S1719" s="144" t="str">
        <f t="shared" si="317"/>
        <v/>
      </c>
      <c r="T1719" s="145" t="str">
        <f t="shared" si="318"/>
        <v/>
      </c>
      <c r="U1719" s="118"/>
      <c r="V1719" s="145" t="str">
        <f t="shared" si="319"/>
        <v/>
      </c>
      <c r="W1719" s="144" t="str">
        <f t="shared" si="320"/>
        <v/>
      </c>
      <c r="X1719" s="146" t="str">
        <f>IF(C1719="","",IF(OR(C1719="Trade",C1719="Multi Position"),(X1718+V1719),IF(C1719="Deposit",(X1718+AE1719),IF(C1719="Withdrawal",(X1718-AE1719)))))</f>
        <v/>
      </c>
      <c r="Y1719" s="145" t="str">
        <f t="shared" si="321"/>
        <v/>
      </c>
      <c r="Z1719" s="118"/>
      <c r="AA1719" s="118"/>
      <c r="AB1719" s="118"/>
      <c r="AC1719" s="118"/>
      <c r="AD1719" s="118"/>
      <c r="AE1719" s="139"/>
      <c r="AF1719" s="118"/>
      <c r="AG1719" s="118"/>
      <c r="AH1719" s="147" t="str">
        <f t="shared" si="322"/>
        <v/>
      </c>
      <c r="AI1719" s="147" t="str">
        <f t="shared" si="323"/>
        <v/>
      </c>
      <c r="AJ1719" s="148" t="str">
        <f t="shared" si="312"/>
        <v/>
      </c>
      <c r="AK1719" s="148" t="str">
        <f t="shared" si="313"/>
        <v/>
      </c>
      <c r="AL1719" s="147" t="str">
        <f t="shared" si="314"/>
        <v/>
      </c>
      <c r="AM1719" s="147" t="str">
        <f t="shared" si="315"/>
        <v/>
      </c>
      <c r="AN1719" s="147" t="str">
        <f t="shared" si="316"/>
        <v/>
      </c>
      <c r="AO1719" s="118"/>
    </row>
    <row r="1720" spans="1:41">
      <c r="A1720" s="118"/>
      <c r="B1720" s="118"/>
      <c r="C1720" s="118"/>
      <c r="D1720" s="118"/>
      <c r="E1720" s="118"/>
      <c r="F1720" s="118"/>
      <c r="G1720" s="118"/>
      <c r="H1720" s="118"/>
      <c r="I1720" s="118"/>
      <c r="J1720" s="118"/>
      <c r="K1720" s="118"/>
      <c r="L1720" s="118"/>
      <c r="M1720" s="118"/>
      <c r="N1720" s="118"/>
      <c r="O1720" s="143" t="str">
        <f>IF(H1720="","",(S1720/S1720)&amp;":"&amp;ROUND(AH1720/S1720,2))</f>
        <v/>
      </c>
      <c r="P1720" s="118"/>
      <c r="Q1720" s="118"/>
      <c r="R1720" s="143" t="str">
        <f>IF(H1720="","",(S1720/S1720)&amp;":"&amp;ROUND(AI1720/S1720,2))</f>
        <v/>
      </c>
      <c r="S1720" s="144" t="str">
        <f t="shared" si="317"/>
        <v/>
      </c>
      <c r="T1720" s="145" t="str">
        <f t="shared" si="318"/>
        <v/>
      </c>
      <c r="U1720" s="118"/>
      <c r="V1720" s="145" t="str">
        <f t="shared" si="319"/>
        <v/>
      </c>
      <c r="W1720" s="144" t="str">
        <f t="shared" si="320"/>
        <v/>
      </c>
      <c r="X1720" s="146" t="str">
        <f>IF(C1720="","",IF(OR(C1720="Trade",C1720="Multi Position"),(X1719+V1720),IF(C1720="Deposit",(X1719+AE1720),IF(C1720="Withdrawal",(X1719-AE1720)))))</f>
        <v/>
      </c>
      <c r="Y1720" s="145" t="str">
        <f t="shared" si="321"/>
        <v/>
      </c>
      <c r="Z1720" s="118"/>
      <c r="AA1720" s="118"/>
      <c r="AB1720" s="118"/>
      <c r="AC1720" s="118"/>
      <c r="AD1720" s="118"/>
      <c r="AE1720" s="139"/>
      <c r="AF1720" s="118"/>
      <c r="AG1720" s="118"/>
      <c r="AH1720" s="147" t="str">
        <f t="shared" si="322"/>
        <v/>
      </c>
      <c r="AI1720" s="147" t="str">
        <f t="shared" si="323"/>
        <v/>
      </c>
      <c r="AJ1720" s="148" t="str">
        <f t="shared" si="312"/>
        <v/>
      </c>
      <c r="AK1720" s="148" t="str">
        <f t="shared" si="313"/>
        <v/>
      </c>
      <c r="AL1720" s="147" t="str">
        <f t="shared" si="314"/>
        <v/>
      </c>
      <c r="AM1720" s="147" t="str">
        <f t="shared" si="315"/>
        <v/>
      </c>
      <c r="AN1720" s="147" t="str">
        <f t="shared" si="316"/>
        <v/>
      </c>
      <c r="AO1720" s="118"/>
    </row>
    <row r="1721" spans="1:41">
      <c r="A1721" s="118"/>
      <c r="B1721" s="118"/>
      <c r="C1721" s="118"/>
      <c r="D1721" s="118"/>
      <c r="E1721" s="118"/>
      <c r="F1721" s="118"/>
      <c r="G1721" s="118"/>
      <c r="H1721" s="118"/>
      <c r="I1721" s="118"/>
      <c r="J1721" s="118"/>
      <c r="K1721" s="118"/>
      <c r="L1721" s="118"/>
      <c r="M1721" s="118"/>
      <c r="N1721" s="118"/>
      <c r="O1721" s="143" t="str">
        <f>IF(H1721="","",(S1721/S1721)&amp;":"&amp;ROUND(AH1721/S1721,2))</f>
        <v/>
      </c>
      <c r="P1721" s="118"/>
      <c r="Q1721" s="118"/>
      <c r="R1721" s="143" t="str">
        <f>IF(H1721="","",(S1721/S1721)&amp;":"&amp;ROUND(AI1721/S1721,2))</f>
        <v/>
      </c>
      <c r="S1721" s="144" t="str">
        <f t="shared" si="317"/>
        <v/>
      </c>
      <c r="T1721" s="145" t="str">
        <f t="shared" si="318"/>
        <v/>
      </c>
      <c r="U1721" s="118"/>
      <c r="V1721" s="145" t="str">
        <f t="shared" si="319"/>
        <v/>
      </c>
      <c r="W1721" s="144" t="str">
        <f t="shared" si="320"/>
        <v/>
      </c>
      <c r="X1721" s="146" t="str">
        <f>IF(C1721="","",IF(OR(C1721="Trade",C1721="Multi Position"),(X1720+V1721),IF(C1721="Deposit",(X1720+AE1721),IF(C1721="Withdrawal",(X1720-AE1721)))))</f>
        <v/>
      </c>
      <c r="Y1721" s="145" t="str">
        <f t="shared" si="321"/>
        <v/>
      </c>
      <c r="Z1721" s="118"/>
      <c r="AA1721" s="118"/>
      <c r="AB1721" s="118"/>
      <c r="AC1721" s="118"/>
      <c r="AD1721" s="118"/>
      <c r="AE1721" s="139"/>
      <c r="AF1721" s="118"/>
      <c r="AG1721" s="118"/>
      <c r="AH1721" s="147" t="str">
        <f t="shared" si="322"/>
        <v/>
      </c>
      <c r="AI1721" s="147" t="str">
        <f t="shared" si="323"/>
        <v/>
      </c>
      <c r="AJ1721" s="148" t="str">
        <f t="shared" si="312"/>
        <v/>
      </c>
      <c r="AK1721" s="148" t="str">
        <f t="shared" si="313"/>
        <v/>
      </c>
      <c r="AL1721" s="147" t="str">
        <f t="shared" si="314"/>
        <v/>
      </c>
      <c r="AM1721" s="147" t="str">
        <f t="shared" si="315"/>
        <v/>
      </c>
      <c r="AN1721" s="147" t="str">
        <f t="shared" si="316"/>
        <v/>
      </c>
      <c r="AO1721" s="118"/>
    </row>
    <row r="1722" spans="1:41">
      <c r="A1722" s="118"/>
      <c r="B1722" s="118"/>
      <c r="C1722" s="118"/>
      <c r="D1722" s="118"/>
      <c r="E1722" s="118"/>
      <c r="F1722" s="118"/>
      <c r="G1722" s="118"/>
      <c r="H1722" s="118"/>
      <c r="I1722" s="118"/>
      <c r="J1722" s="118"/>
      <c r="K1722" s="118"/>
      <c r="L1722" s="118"/>
      <c r="M1722" s="118"/>
      <c r="N1722" s="118"/>
      <c r="O1722" s="143" t="str">
        <f>IF(H1722="","",(S1722/S1722)&amp;":"&amp;ROUND(AH1722/S1722,2))</f>
        <v/>
      </c>
      <c r="P1722" s="118"/>
      <c r="Q1722" s="118"/>
      <c r="R1722" s="143" t="str">
        <f>IF(H1722="","",(S1722/S1722)&amp;":"&amp;ROUND(AI1722/S1722,2))</f>
        <v/>
      </c>
      <c r="S1722" s="144" t="str">
        <f t="shared" si="317"/>
        <v/>
      </c>
      <c r="T1722" s="145" t="str">
        <f t="shared" si="318"/>
        <v/>
      </c>
      <c r="U1722" s="118"/>
      <c r="V1722" s="145" t="str">
        <f t="shared" si="319"/>
        <v/>
      </c>
      <c r="W1722" s="144" t="str">
        <f t="shared" si="320"/>
        <v/>
      </c>
      <c r="X1722" s="146" t="str">
        <f>IF(C1722="","",IF(OR(C1722="Trade",C1722="Multi Position"),(X1721+V1722),IF(C1722="Deposit",(X1721+AE1722),IF(C1722="Withdrawal",(X1721-AE1722)))))</f>
        <v/>
      </c>
      <c r="Y1722" s="145" t="str">
        <f t="shared" si="321"/>
        <v/>
      </c>
      <c r="Z1722" s="118"/>
      <c r="AA1722" s="118"/>
      <c r="AB1722" s="118"/>
      <c r="AC1722" s="118"/>
      <c r="AD1722" s="118"/>
      <c r="AE1722" s="139"/>
      <c r="AF1722" s="118"/>
      <c r="AG1722" s="118"/>
      <c r="AH1722" s="147" t="str">
        <f t="shared" si="322"/>
        <v/>
      </c>
      <c r="AI1722" s="147" t="str">
        <f t="shared" si="323"/>
        <v/>
      </c>
      <c r="AJ1722" s="148" t="str">
        <f t="shared" si="312"/>
        <v/>
      </c>
      <c r="AK1722" s="148" t="str">
        <f t="shared" si="313"/>
        <v/>
      </c>
      <c r="AL1722" s="147" t="str">
        <f t="shared" si="314"/>
        <v/>
      </c>
      <c r="AM1722" s="147" t="str">
        <f t="shared" si="315"/>
        <v/>
      </c>
      <c r="AN1722" s="147" t="str">
        <f t="shared" si="316"/>
        <v/>
      </c>
      <c r="AO1722" s="118"/>
    </row>
    <row r="1723" spans="1:41">
      <c r="A1723" s="118"/>
      <c r="B1723" s="118"/>
      <c r="C1723" s="118"/>
      <c r="D1723" s="118"/>
      <c r="E1723" s="118"/>
      <c r="F1723" s="118"/>
      <c r="G1723" s="118"/>
      <c r="H1723" s="118"/>
      <c r="I1723" s="118"/>
      <c r="J1723" s="118"/>
      <c r="K1723" s="118"/>
      <c r="L1723" s="118"/>
      <c r="M1723" s="118"/>
      <c r="N1723" s="118"/>
      <c r="O1723" s="143" t="str">
        <f>IF(H1723="","",(S1723/S1723)&amp;":"&amp;ROUND(AH1723/S1723,2))</f>
        <v/>
      </c>
      <c r="P1723" s="118"/>
      <c r="Q1723" s="118"/>
      <c r="R1723" s="143" t="str">
        <f>IF(H1723="","",(S1723/S1723)&amp;":"&amp;ROUND(AI1723/S1723,2))</f>
        <v/>
      </c>
      <c r="S1723" s="144" t="str">
        <f t="shared" si="317"/>
        <v/>
      </c>
      <c r="T1723" s="145" t="str">
        <f t="shared" si="318"/>
        <v/>
      </c>
      <c r="U1723" s="118"/>
      <c r="V1723" s="145" t="str">
        <f t="shared" si="319"/>
        <v/>
      </c>
      <c r="W1723" s="144" t="str">
        <f t="shared" si="320"/>
        <v/>
      </c>
      <c r="X1723" s="146" t="str">
        <f>IF(C1723="","",IF(OR(C1723="Trade",C1723="Multi Position"),(X1722+V1723),IF(C1723="Deposit",(X1722+AE1723),IF(C1723="Withdrawal",(X1722-AE1723)))))</f>
        <v/>
      </c>
      <c r="Y1723" s="145" t="str">
        <f t="shared" si="321"/>
        <v/>
      </c>
      <c r="Z1723" s="118"/>
      <c r="AA1723" s="118"/>
      <c r="AB1723" s="118"/>
      <c r="AC1723" s="118"/>
      <c r="AD1723" s="118"/>
      <c r="AE1723" s="139"/>
      <c r="AF1723" s="118"/>
      <c r="AG1723" s="118"/>
      <c r="AH1723" s="147" t="str">
        <f t="shared" si="322"/>
        <v/>
      </c>
      <c r="AI1723" s="147" t="str">
        <f t="shared" si="323"/>
        <v/>
      </c>
      <c r="AJ1723" s="148" t="str">
        <f t="shared" si="312"/>
        <v/>
      </c>
      <c r="AK1723" s="148" t="str">
        <f t="shared" si="313"/>
        <v/>
      </c>
      <c r="AL1723" s="147" t="str">
        <f t="shared" si="314"/>
        <v/>
      </c>
      <c r="AM1723" s="147" t="str">
        <f t="shared" si="315"/>
        <v/>
      </c>
      <c r="AN1723" s="147" t="str">
        <f t="shared" si="316"/>
        <v/>
      </c>
      <c r="AO1723" s="118"/>
    </row>
    <row r="1724" spans="1:41">
      <c r="A1724" s="118"/>
      <c r="B1724" s="118"/>
      <c r="C1724" s="118"/>
      <c r="D1724" s="118"/>
      <c r="E1724" s="118"/>
      <c r="F1724" s="118"/>
      <c r="G1724" s="118"/>
      <c r="H1724" s="118"/>
      <c r="I1724" s="118"/>
      <c r="J1724" s="118"/>
      <c r="K1724" s="118"/>
      <c r="L1724" s="118"/>
      <c r="M1724" s="118"/>
      <c r="N1724" s="118"/>
      <c r="O1724" s="143" t="str">
        <f>IF(H1724="","",(S1724/S1724)&amp;":"&amp;ROUND(AH1724/S1724,2))</f>
        <v/>
      </c>
      <c r="P1724" s="118"/>
      <c r="Q1724" s="118"/>
      <c r="R1724" s="143" t="str">
        <f>IF(H1724="","",(S1724/S1724)&amp;":"&amp;ROUND(AI1724/S1724,2))</f>
        <v/>
      </c>
      <c r="S1724" s="144" t="str">
        <f t="shared" si="317"/>
        <v/>
      </c>
      <c r="T1724" s="145" t="str">
        <f t="shared" si="318"/>
        <v/>
      </c>
      <c r="U1724" s="118"/>
      <c r="V1724" s="145" t="str">
        <f t="shared" si="319"/>
        <v/>
      </c>
      <c r="W1724" s="144" t="str">
        <f t="shared" si="320"/>
        <v/>
      </c>
      <c r="X1724" s="146" t="str">
        <f>IF(C1724="","",IF(OR(C1724="Trade",C1724="Multi Position"),(X1723+V1724),IF(C1724="Deposit",(X1723+AE1724),IF(C1724="Withdrawal",(X1723-AE1724)))))</f>
        <v/>
      </c>
      <c r="Y1724" s="145" t="str">
        <f t="shared" si="321"/>
        <v/>
      </c>
      <c r="Z1724" s="118"/>
      <c r="AA1724" s="118"/>
      <c r="AB1724" s="118"/>
      <c r="AC1724" s="118"/>
      <c r="AD1724" s="118"/>
      <c r="AE1724" s="139"/>
      <c r="AF1724" s="118"/>
      <c r="AG1724" s="118"/>
      <c r="AH1724" s="147" t="str">
        <f t="shared" si="322"/>
        <v/>
      </c>
      <c r="AI1724" s="147" t="str">
        <f t="shared" si="323"/>
        <v/>
      </c>
      <c r="AJ1724" s="148" t="str">
        <f t="shared" si="312"/>
        <v/>
      </c>
      <c r="AK1724" s="148" t="str">
        <f t="shared" si="313"/>
        <v/>
      </c>
      <c r="AL1724" s="147" t="str">
        <f t="shared" si="314"/>
        <v/>
      </c>
      <c r="AM1724" s="147" t="str">
        <f t="shared" si="315"/>
        <v/>
      </c>
      <c r="AN1724" s="147" t="str">
        <f t="shared" si="316"/>
        <v/>
      </c>
      <c r="AO1724" s="118"/>
    </row>
    <row r="1725" spans="1:41">
      <c r="A1725" s="118"/>
      <c r="B1725" s="118"/>
      <c r="C1725" s="118"/>
      <c r="D1725" s="118"/>
      <c r="E1725" s="118"/>
      <c r="F1725" s="118"/>
      <c r="G1725" s="118"/>
      <c r="H1725" s="118"/>
      <c r="I1725" s="118"/>
      <c r="J1725" s="118"/>
      <c r="K1725" s="118"/>
      <c r="L1725" s="118"/>
      <c r="M1725" s="118"/>
      <c r="N1725" s="118"/>
      <c r="O1725" s="143" t="str">
        <f>IF(H1725="","",(S1725/S1725)&amp;":"&amp;ROUND(AH1725/S1725,2))</f>
        <v/>
      </c>
      <c r="P1725" s="118"/>
      <c r="Q1725" s="118"/>
      <c r="R1725" s="143" t="str">
        <f>IF(H1725="","",(S1725/S1725)&amp;":"&amp;ROUND(AI1725/S1725,2))</f>
        <v/>
      </c>
      <c r="S1725" s="144" t="str">
        <f t="shared" si="317"/>
        <v/>
      </c>
      <c r="T1725" s="145" t="str">
        <f t="shared" si="318"/>
        <v/>
      </c>
      <c r="U1725" s="118"/>
      <c r="V1725" s="145" t="str">
        <f t="shared" si="319"/>
        <v/>
      </c>
      <c r="W1725" s="144" t="str">
        <f t="shared" si="320"/>
        <v/>
      </c>
      <c r="X1725" s="146" t="str">
        <f>IF(C1725="","",IF(OR(C1725="Trade",C1725="Multi Position"),(X1724+V1725),IF(C1725="Deposit",(X1724+AE1725),IF(C1725="Withdrawal",(X1724-AE1725)))))</f>
        <v/>
      </c>
      <c r="Y1725" s="145" t="str">
        <f t="shared" si="321"/>
        <v/>
      </c>
      <c r="Z1725" s="118"/>
      <c r="AA1725" s="118"/>
      <c r="AB1725" s="118"/>
      <c r="AC1725" s="118"/>
      <c r="AD1725" s="118"/>
      <c r="AE1725" s="139"/>
      <c r="AF1725" s="118"/>
      <c r="AG1725" s="118"/>
      <c r="AH1725" s="147" t="str">
        <f t="shared" si="322"/>
        <v/>
      </c>
      <c r="AI1725" s="147" t="str">
        <f t="shared" si="323"/>
        <v/>
      </c>
      <c r="AJ1725" s="148" t="str">
        <f t="shared" si="312"/>
        <v/>
      </c>
      <c r="AK1725" s="148" t="str">
        <f t="shared" si="313"/>
        <v/>
      </c>
      <c r="AL1725" s="147" t="str">
        <f t="shared" si="314"/>
        <v/>
      </c>
      <c r="AM1725" s="147" t="str">
        <f t="shared" si="315"/>
        <v/>
      </c>
      <c r="AN1725" s="147" t="str">
        <f t="shared" si="316"/>
        <v/>
      </c>
      <c r="AO1725" s="118"/>
    </row>
    <row r="1726" spans="1:41">
      <c r="A1726" s="118"/>
      <c r="B1726" s="118"/>
      <c r="C1726" s="118"/>
      <c r="D1726" s="118"/>
      <c r="E1726" s="118"/>
      <c r="F1726" s="118"/>
      <c r="G1726" s="118"/>
      <c r="H1726" s="118"/>
      <c r="I1726" s="118"/>
      <c r="J1726" s="118"/>
      <c r="K1726" s="118"/>
      <c r="L1726" s="118"/>
      <c r="M1726" s="118"/>
      <c r="N1726" s="118"/>
      <c r="O1726" s="143" t="str">
        <f>IF(H1726="","",(S1726/S1726)&amp;":"&amp;ROUND(AH1726/S1726,2))</f>
        <v/>
      </c>
      <c r="P1726" s="118"/>
      <c r="Q1726" s="118"/>
      <c r="R1726" s="143" t="str">
        <f>IF(H1726="","",(S1726/S1726)&amp;":"&amp;ROUND(AI1726/S1726,2))</f>
        <v/>
      </c>
      <c r="S1726" s="144" t="str">
        <f t="shared" si="317"/>
        <v/>
      </c>
      <c r="T1726" s="145" t="str">
        <f t="shared" si="318"/>
        <v/>
      </c>
      <c r="U1726" s="118"/>
      <c r="V1726" s="145" t="str">
        <f t="shared" si="319"/>
        <v/>
      </c>
      <c r="W1726" s="144" t="str">
        <f t="shared" si="320"/>
        <v/>
      </c>
      <c r="X1726" s="146" t="str">
        <f>IF(C1726="","",IF(OR(C1726="Trade",C1726="Multi Position"),(X1725+V1726),IF(C1726="Deposit",(X1725+AE1726),IF(C1726="Withdrawal",(X1725-AE1726)))))</f>
        <v/>
      </c>
      <c r="Y1726" s="145" t="str">
        <f t="shared" si="321"/>
        <v/>
      </c>
      <c r="Z1726" s="118"/>
      <c r="AA1726" s="118"/>
      <c r="AB1726" s="118"/>
      <c r="AC1726" s="118"/>
      <c r="AD1726" s="118"/>
      <c r="AE1726" s="139"/>
      <c r="AF1726" s="118"/>
      <c r="AG1726" s="118"/>
      <c r="AH1726" s="147" t="str">
        <f t="shared" si="322"/>
        <v/>
      </c>
      <c r="AI1726" s="147" t="str">
        <f t="shared" si="323"/>
        <v/>
      </c>
      <c r="AJ1726" s="148" t="str">
        <f t="shared" si="312"/>
        <v/>
      </c>
      <c r="AK1726" s="148" t="str">
        <f t="shared" si="313"/>
        <v/>
      </c>
      <c r="AL1726" s="147" t="str">
        <f t="shared" si="314"/>
        <v/>
      </c>
      <c r="AM1726" s="147" t="str">
        <f t="shared" si="315"/>
        <v/>
      </c>
      <c r="AN1726" s="147" t="str">
        <f t="shared" si="316"/>
        <v/>
      </c>
      <c r="AO1726" s="118"/>
    </row>
    <row r="1727" spans="1:41">
      <c r="A1727" s="118"/>
      <c r="B1727" s="118"/>
      <c r="C1727" s="118"/>
      <c r="D1727" s="118"/>
      <c r="E1727" s="118"/>
      <c r="F1727" s="118"/>
      <c r="G1727" s="118"/>
      <c r="H1727" s="118"/>
      <c r="I1727" s="118"/>
      <c r="J1727" s="118"/>
      <c r="K1727" s="118"/>
      <c r="L1727" s="118"/>
      <c r="M1727" s="118"/>
      <c r="N1727" s="118"/>
      <c r="O1727" s="143" t="str">
        <f>IF(H1727="","",(S1727/S1727)&amp;":"&amp;ROUND(AH1727/S1727,2))</f>
        <v/>
      </c>
      <c r="P1727" s="118"/>
      <c r="Q1727" s="118"/>
      <c r="R1727" s="143" t="str">
        <f>IF(H1727="","",(S1727/S1727)&amp;":"&amp;ROUND(AI1727/S1727,2))</f>
        <v/>
      </c>
      <c r="S1727" s="144" t="str">
        <f t="shared" si="317"/>
        <v/>
      </c>
      <c r="T1727" s="145" t="str">
        <f t="shared" si="318"/>
        <v/>
      </c>
      <c r="U1727" s="118"/>
      <c r="V1727" s="145" t="str">
        <f t="shared" si="319"/>
        <v/>
      </c>
      <c r="W1727" s="144" t="str">
        <f t="shared" si="320"/>
        <v/>
      </c>
      <c r="X1727" s="146" t="str">
        <f>IF(C1727="","",IF(OR(C1727="Trade",C1727="Multi Position"),(X1726+V1727),IF(C1727="Deposit",(X1726+AE1727),IF(C1727="Withdrawal",(X1726-AE1727)))))</f>
        <v/>
      </c>
      <c r="Y1727" s="145" t="str">
        <f t="shared" si="321"/>
        <v/>
      </c>
      <c r="Z1727" s="118"/>
      <c r="AA1727" s="118"/>
      <c r="AB1727" s="118"/>
      <c r="AC1727" s="118"/>
      <c r="AD1727" s="118"/>
      <c r="AE1727" s="139"/>
      <c r="AF1727" s="118"/>
      <c r="AG1727" s="118"/>
      <c r="AH1727" s="147" t="str">
        <f t="shared" si="322"/>
        <v/>
      </c>
      <c r="AI1727" s="147" t="str">
        <f t="shared" si="323"/>
        <v/>
      </c>
      <c r="AJ1727" s="148" t="str">
        <f t="shared" si="312"/>
        <v/>
      </c>
      <c r="AK1727" s="148" t="str">
        <f t="shared" si="313"/>
        <v/>
      </c>
      <c r="AL1727" s="147" t="str">
        <f t="shared" si="314"/>
        <v/>
      </c>
      <c r="AM1727" s="147" t="str">
        <f t="shared" si="315"/>
        <v/>
      </c>
      <c r="AN1727" s="147" t="str">
        <f t="shared" si="316"/>
        <v/>
      </c>
      <c r="AO1727" s="118"/>
    </row>
    <row r="1728" spans="1:41">
      <c r="A1728" s="118"/>
      <c r="B1728" s="118"/>
      <c r="C1728" s="118"/>
      <c r="D1728" s="118"/>
      <c r="E1728" s="118"/>
      <c r="F1728" s="118"/>
      <c r="G1728" s="118"/>
      <c r="H1728" s="118"/>
      <c r="I1728" s="118"/>
      <c r="J1728" s="118"/>
      <c r="K1728" s="118"/>
      <c r="L1728" s="118"/>
      <c r="M1728" s="118"/>
      <c r="N1728" s="118"/>
      <c r="O1728" s="143" t="str">
        <f>IF(H1728="","",(S1728/S1728)&amp;":"&amp;ROUND(AH1728/S1728,2))</f>
        <v/>
      </c>
      <c r="P1728" s="118"/>
      <c r="Q1728" s="118"/>
      <c r="R1728" s="143" t="str">
        <f>IF(H1728="","",(S1728/S1728)&amp;":"&amp;ROUND(AI1728/S1728,2))</f>
        <v/>
      </c>
      <c r="S1728" s="144" t="str">
        <f t="shared" si="317"/>
        <v/>
      </c>
      <c r="T1728" s="145" t="str">
        <f t="shared" si="318"/>
        <v/>
      </c>
      <c r="U1728" s="118"/>
      <c r="V1728" s="145" t="str">
        <f t="shared" si="319"/>
        <v/>
      </c>
      <c r="W1728" s="144" t="str">
        <f t="shared" si="320"/>
        <v/>
      </c>
      <c r="X1728" s="146" t="str">
        <f>IF(C1728="","",IF(OR(C1728="Trade",C1728="Multi Position"),(X1727+V1728),IF(C1728="Deposit",(X1727+AE1728),IF(C1728="Withdrawal",(X1727-AE1728)))))</f>
        <v/>
      </c>
      <c r="Y1728" s="145" t="str">
        <f t="shared" si="321"/>
        <v/>
      </c>
      <c r="Z1728" s="118"/>
      <c r="AA1728" s="118"/>
      <c r="AB1728" s="118"/>
      <c r="AC1728" s="118"/>
      <c r="AD1728" s="118"/>
      <c r="AE1728" s="139"/>
      <c r="AF1728" s="118"/>
      <c r="AG1728" s="118"/>
      <c r="AH1728" s="147" t="str">
        <f t="shared" si="322"/>
        <v/>
      </c>
      <c r="AI1728" s="147" t="str">
        <f t="shared" si="323"/>
        <v/>
      </c>
      <c r="AJ1728" s="148" t="str">
        <f t="shared" si="312"/>
        <v/>
      </c>
      <c r="AK1728" s="148" t="str">
        <f t="shared" si="313"/>
        <v/>
      </c>
      <c r="AL1728" s="147" t="str">
        <f t="shared" si="314"/>
        <v/>
      </c>
      <c r="AM1728" s="147" t="str">
        <f t="shared" si="315"/>
        <v/>
      </c>
      <c r="AN1728" s="147" t="str">
        <f t="shared" si="316"/>
        <v/>
      </c>
      <c r="AO1728" s="118"/>
    </row>
    <row r="1729" spans="1:41">
      <c r="A1729" s="118"/>
      <c r="B1729" s="118"/>
      <c r="C1729" s="118"/>
      <c r="D1729" s="118"/>
      <c r="E1729" s="118"/>
      <c r="F1729" s="118"/>
      <c r="G1729" s="118"/>
      <c r="H1729" s="118"/>
      <c r="I1729" s="118"/>
      <c r="J1729" s="118"/>
      <c r="K1729" s="118"/>
      <c r="L1729" s="118"/>
      <c r="M1729" s="118"/>
      <c r="N1729" s="118"/>
      <c r="O1729" s="143" t="str">
        <f>IF(H1729="","",(S1729/S1729)&amp;":"&amp;ROUND(AH1729/S1729,2))</f>
        <v/>
      </c>
      <c r="P1729" s="118"/>
      <c r="Q1729" s="118"/>
      <c r="R1729" s="143" t="str">
        <f>IF(H1729="","",(S1729/S1729)&amp;":"&amp;ROUND(AI1729/S1729,2))</f>
        <v/>
      </c>
      <c r="S1729" s="144" t="str">
        <f t="shared" si="317"/>
        <v/>
      </c>
      <c r="T1729" s="145" t="str">
        <f t="shared" si="318"/>
        <v/>
      </c>
      <c r="U1729" s="118"/>
      <c r="V1729" s="145" t="str">
        <f t="shared" si="319"/>
        <v/>
      </c>
      <c r="W1729" s="144" t="str">
        <f t="shared" si="320"/>
        <v/>
      </c>
      <c r="X1729" s="146" t="str">
        <f>IF(C1729="","",IF(OR(C1729="Trade",C1729="Multi Position"),(X1728+V1729),IF(C1729="Deposit",(X1728+AE1729),IF(C1729="Withdrawal",(X1728-AE1729)))))</f>
        <v/>
      </c>
      <c r="Y1729" s="145" t="str">
        <f t="shared" si="321"/>
        <v/>
      </c>
      <c r="Z1729" s="118"/>
      <c r="AA1729" s="118"/>
      <c r="AB1729" s="118"/>
      <c r="AC1729" s="118"/>
      <c r="AD1729" s="118"/>
      <c r="AE1729" s="139"/>
      <c r="AF1729" s="118"/>
      <c r="AG1729" s="118"/>
      <c r="AH1729" s="147" t="str">
        <f t="shared" si="322"/>
        <v/>
      </c>
      <c r="AI1729" s="147" t="str">
        <f t="shared" si="323"/>
        <v/>
      </c>
      <c r="AJ1729" s="148" t="str">
        <f t="shared" si="312"/>
        <v/>
      </c>
      <c r="AK1729" s="148" t="str">
        <f t="shared" si="313"/>
        <v/>
      </c>
      <c r="AL1729" s="147" t="str">
        <f t="shared" si="314"/>
        <v/>
      </c>
      <c r="AM1729" s="147" t="str">
        <f t="shared" si="315"/>
        <v/>
      </c>
      <c r="AN1729" s="147" t="str">
        <f t="shared" si="316"/>
        <v/>
      </c>
      <c r="AO1729" s="118"/>
    </row>
    <row r="1730" spans="1:41">
      <c r="A1730" s="118"/>
      <c r="B1730" s="118"/>
      <c r="C1730" s="118"/>
      <c r="D1730" s="118"/>
      <c r="E1730" s="118"/>
      <c r="F1730" s="118"/>
      <c r="G1730" s="118"/>
      <c r="H1730" s="118"/>
      <c r="I1730" s="118"/>
      <c r="J1730" s="118"/>
      <c r="K1730" s="118"/>
      <c r="L1730" s="118"/>
      <c r="M1730" s="118"/>
      <c r="N1730" s="118"/>
      <c r="O1730" s="143" t="str">
        <f>IF(H1730="","",(S1730/S1730)&amp;":"&amp;ROUND(AH1730/S1730,2))</f>
        <v/>
      </c>
      <c r="P1730" s="118"/>
      <c r="Q1730" s="118"/>
      <c r="R1730" s="143" t="str">
        <f>IF(H1730="","",(S1730/S1730)&amp;":"&amp;ROUND(AI1730/S1730,2))</f>
        <v/>
      </c>
      <c r="S1730" s="144" t="str">
        <f t="shared" si="317"/>
        <v/>
      </c>
      <c r="T1730" s="145" t="str">
        <f t="shared" si="318"/>
        <v/>
      </c>
      <c r="U1730" s="118"/>
      <c r="V1730" s="145" t="str">
        <f t="shared" si="319"/>
        <v/>
      </c>
      <c r="W1730" s="144" t="str">
        <f t="shared" si="320"/>
        <v/>
      </c>
      <c r="X1730" s="146" t="str">
        <f>IF(C1730="","",IF(OR(C1730="Trade",C1730="Multi Position"),(X1729+V1730),IF(C1730="Deposit",(X1729+AE1730),IF(C1730="Withdrawal",(X1729-AE1730)))))</f>
        <v/>
      </c>
      <c r="Y1730" s="145" t="str">
        <f t="shared" si="321"/>
        <v/>
      </c>
      <c r="Z1730" s="118"/>
      <c r="AA1730" s="118"/>
      <c r="AB1730" s="118"/>
      <c r="AC1730" s="118"/>
      <c r="AD1730" s="118"/>
      <c r="AE1730" s="139"/>
      <c r="AF1730" s="118"/>
      <c r="AG1730" s="118"/>
      <c r="AH1730" s="147" t="str">
        <f t="shared" si="322"/>
        <v/>
      </c>
      <c r="AI1730" s="147" t="str">
        <f t="shared" si="323"/>
        <v/>
      </c>
      <c r="AJ1730" s="148" t="str">
        <f t="shared" si="312"/>
        <v/>
      </c>
      <c r="AK1730" s="148" t="str">
        <f t="shared" si="313"/>
        <v/>
      </c>
      <c r="AL1730" s="147" t="str">
        <f t="shared" si="314"/>
        <v/>
      </c>
      <c r="AM1730" s="147" t="str">
        <f t="shared" si="315"/>
        <v/>
      </c>
      <c r="AN1730" s="147" t="str">
        <f t="shared" si="316"/>
        <v/>
      </c>
      <c r="AO1730" s="118"/>
    </row>
    <row r="1731" spans="1:41">
      <c r="A1731" s="118"/>
      <c r="B1731" s="118"/>
      <c r="C1731" s="118"/>
      <c r="D1731" s="118"/>
      <c r="E1731" s="118"/>
      <c r="F1731" s="118"/>
      <c r="G1731" s="118"/>
      <c r="H1731" s="118"/>
      <c r="I1731" s="118"/>
      <c r="J1731" s="118"/>
      <c r="K1731" s="118"/>
      <c r="L1731" s="118"/>
      <c r="M1731" s="118"/>
      <c r="N1731" s="118"/>
      <c r="O1731" s="143" t="str">
        <f>IF(H1731="","",(S1731/S1731)&amp;":"&amp;ROUND(AH1731/S1731,2))</f>
        <v/>
      </c>
      <c r="P1731" s="118"/>
      <c r="Q1731" s="118"/>
      <c r="R1731" s="143" t="str">
        <f>IF(H1731="","",(S1731/S1731)&amp;":"&amp;ROUND(AI1731/S1731,2))</f>
        <v/>
      </c>
      <c r="S1731" s="144" t="str">
        <f t="shared" si="317"/>
        <v/>
      </c>
      <c r="T1731" s="145" t="str">
        <f t="shared" si="318"/>
        <v/>
      </c>
      <c r="U1731" s="118"/>
      <c r="V1731" s="145" t="str">
        <f t="shared" si="319"/>
        <v/>
      </c>
      <c r="W1731" s="144" t="str">
        <f t="shared" si="320"/>
        <v/>
      </c>
      <c r="X1731" s="146" t="str">
        <f>IF(C1731="","",IF(OR(C1731="Trade",C1731="Multi Position"),(X1730+V1731),IF(C1731="Deposit",(X1730+AE1731),IF(C1731="Withdrawal",(X1730-AE1731)))))</f>
        <v/>
      </c>
      <c r="Y1731" s="145" t="str">
        <f t="shared" si="321"/>
        <v/>
      </c>
      <c r="Z1731" s="118"/>
      <c r="AA1731" s="118"/>
      <c r="AB1731" s="118"/>
      <c r="AC1731" s="118"/>
      <c r="AD1731" s="118"/>
      <c r="AE1731" s="139"/>
      <c r="AF1731" s="118"/>
      <c r="AG1731" s="118"/>
      <c r="AH1731" s="147" t="str">
        <f t="shared" si="322"/>
        <v/>
      </c>
      <c r="AI1731" s="147" t="str">
        <f t="shared" si="323"/>
        <v/>
      </c>
      <c r="AJ1731" s="148" t="str">
        <f t="shared" si="312"/>
        <v/>
      </c>
      <c r="AK1731" s="148" t="str">
        <f t="shared" si="313"/>
        <v/>
      </c>
      <c r="AL1731" s="147" t="str">
        <f t="shared" si="314"/>
        <v/>
      </c>
      <c r="AM1731" s="147" t="str">
        <f t="shared" si="315"/>
        <v/>
      </c>
      <c r="AN1731" s="147" t="str">
        <f t="shared" si="316"/>
        <v/>
      </c>
      <c r="AO1731" s="118"/>
    </row>
    <row r="1732" spans="1:41">
      <c r="A1732" s="118"/>
      <c r="B1732" s="118"/>
      <c r="C1732" s="118"/>
      <c r="D1732" s="118"/>
      <c r="E1732" s="118"/>
      <c r="F1732" s="118"/>
      <c r="G1732" s="118"/>
      <c r="H1732" s="118"/>
      <c r="I1732" s="118"/>
      <c r="J1732" s="118"/>
      <c r="K1732" s="118"/>
      <c r="L1732" s="118"/>
      <c r="M1732" s="118"/>
      <c r="N1732" s="118"/>
      <c r="O1732" s="143" t="str">
        <f>IF(H1732="","",(S1732/S1732)&amp;":"&amp;ROUND(AH1732/S1732,2))</f>
        <v/>
      </c>
      <c r="P1732" s="118"/>
      <c r="Q1732" s="118"/>
      <c r="R1732" s="143" t="str">
        <f>IF(H1732="","",(S1732/S1732)&amp;":"&amp;ROUND(AI1732/S1732,2))</f>
        <v/>
      </c>
      <c r="S1732" s="144" t="str">
        <f t="shared" si="317"/>
        <v/>
      </c>
      <c r="T1732" s="145" t="str">
        <f t="shared" si="318"/>
        <v/>
      </c>
      <c r="U1732" s="118"/>
      <c r="V1732" s="145" t="str">
        <f t="shared" si="319"/>
        <v/>
      </c>
      <c r="W1732" s="144" t="str">
        <f t="shared" si="320"/>
        <v/>
      </c>
      <c r="X1732" s="146" t="str">
        <f>IF(C1732="","",IF(OR(C1732="Trade",C1732="Multi Position"),(X1731+V1732),IF(C1732="Deposit",(X1731+AE1732),IF(C1732="Withdrawal",(X1731-AE1732)))))</f>
        <v/>
      </c>
      <c r="Y1732" s="145" t="str">
        <f t="shared" si="321"/>
        <v/>
      </c>
      <c r="Z1732" s="118"/>
      <c r="AA1732" s="118"/>
      <c r="AB1732" s="118"/>
      <c r="AC1732" s="118"/>
      <c r="AD1732" s="118"/>
      <c r="AE1732" s="139"/>
      <c r="AF1732" s="118"/>
      <c r="AG1732" s="118"/>
      <c r="AH1732" s="147" t="str">
        <f t="shared" si="322"/>
        <v/>
      </c>
      <c r="AI1732" s="147" t="str">
        <f t="shared" si="323"/>
        <v/>
      </c>
      <c r="AJ1732" s="148" t="str">
        <f t="shared" si="312"/>
        <v/>
      </c>
      <c r="AK1732" s="148" t="str">
        <f t="shared" si="313"/>
        <v/>
      </c>
      <c r="AL1732" s="147" t="str">
        <f t="shared" si="314"/>
        <v/>
      </c>
      <c r="AM1732" s="147" t="str">
        <f t="shared" si="315"/>
        <v/>
      </c>
      <c r="AN1732" s="147" t="str">
        <f t="shared" si="316"/>
        <v/>
      </c>
      <c r="AO1732" s="118"/>
    </row>
    <row r="1733" spans="1:41">
      <c r="A1733" s="118"/>
      <c r="B1733" s="118"/>
      <c r="C1733" s="118"/>
      <c r="D1733" s="118"/>
      <c r="E1733" s="118"/>
      <c r="F1733" s="118"/>
      <c r="G1733" s="118"/>
      <c r="H1733" s="118"/>
      <c r="I1733" s="118"/>
      <c r="J1733" s="118"/>
      <c r="K1733" s="118"/>
      <c r="L1733" s="118"/>
      <c r="M1733" s="118"/>
      <c r="N1733" s="118"/>
      <c r="O1733" s="143" t="str">
        <f>IF(H1733="","",(S1733/S1733)&amp;":"&amp;ROUND(AH1733/S1733,2))</f>
        <v/>
      </c>
      <c r="P1733" s="118"/>
      <c r="Q1733" s="118"/>
      <c r="R1733" s="143" t="str">
        <f>IF(H1733="","",(S1733/S1733)&amp;":"&amp;ROUND(AI1733/S1733,2))</f>
        <v/>
      </c>
      <c r="S1733" s="144" t="str">
        <f t="shared" si="317"/>
        <v/>
      </c>
      <c r="T1733" s="145" t="str">
        <f t="shared" si="318"/>
        <v/>
      </c>
      <c r="U1733" s="118"/>
      <c r="V1733" s="145" t="str">
        <f t="shared" si="319"/>
        <v/>
      </c>
      <c r="W1733" s="144" t="str">
        <f t="shared" si="320"/>
        <v/>
      </c>
      <c r="X1733" s="146" t="str">
        <f>IF(C1733="","",IF(OR(C1733="Trade",C1733="Multi Position"),(X1732+V1733),IF(C1733="Deposit",(X1732+AE1733),IF(C1733="Withdrawal",(X1732-AE1733)))))</f>
        <v/>
      </c>
      <c r="Y1733" s="145" t="str">
        <f t="shared" si="321"/>
        <v/>
      </c>
      <c r="Z1733" s="118"/>
      <c r="AA1733" s="118"/>
      <c r="AB1733" s="118"/>
      <c r="AC1733" s="118"/>
      <c r="AD1733" s="118"/>
      <c r="AE1733" s="139"/>
      <c r="AF1733" s="118"/>
      <c r="AG1733" s="118"/>
      <c r="AH1733" s="147" t="str">
        <f t="shared" si="322"/>
        <v/>
      </c>
      <c r="AI1733" s="147" t="str">
        <f t="shared" si="323"/>
        <v/>
      </c>
      <c r="AJ1733" s="148" t="str">
        <f t="shared" si="312"/>
        <v/>
      </c>
      <c r="AK1733" s="148" t="str">
        <f t="shared" si="313"/>
        <v/>
      </c>
      <c r="AL1733" s="147" t="str">
        <f t="shared" si="314"/>
        <v/>
      </c>
      <c r="AM1733" s="147" t="str">
        <f t="shared" si="315"/>
        <v/>
      </c>
      <c r="AN1733" s="147" t="str">
        <f t="shared" si="316"/>
        <v/>
      </c>
      <c r="AO1733" s="118"/>
    </row>
    <row r="1734" spans="1:41">
      <c r="A1734" s="118"/>
      <c r="B1734" s="118"/>
      <c r="C1734" s="118"/>
      <c r="D1734" s="118"/>
      <c r="E1734" s="118"/>
      <c r="F1734" s="118"/>
      <c r="G1734" s="118"/>
      <c r="H1734" s="118"/>
      <c r="I1734" s="118"/>
      <c r="J1734" s="118"/>
      <c r="K1734" s="118"/>
      <c r="L1734" s="118"/>
      <c r="M1734" s="118"/>
      <c r="N1734" s="118"/>
      <c r="O1734" s="143" t="str">
        <f>IF(H1734="","",(S1734/S1734)&amp;":"&amp;ROUND(AH1734/S1734,2))</f>
        <v/>
      </c>
      <c r="P1734" s="118"/>
      <c r="Q1734" s="118"/>
      <c r="R1734" s="143" t="str">
        <f>IF(H1734="","",(S1734/S1734)&amp;":"&amp;ROUND(AI1734/S1734,2))</f>
        <v/>
      </c>
      <c r="S1734" s="144" t="str">
        <f t="shared" si="317"/>
        <v/>
      </c>
      <c r="T1734" s="145" t="str">
        <f t="shared" si="318"/>
        <v/>
      </c>
      <c r="U1734" s="118"/>
      <c r="V1734" s="145" t="str">
        <f t="shared" si="319"/>
        <v/>
      </c>
      <c r="W1734" s="144" t="str">
        <f t="shared" si="320"/>
        <v/>
      </c>
      <c r="X1734" s="146" t="str">
        <f>IF(C1734="","",IF(OR(C1734="Trade",C1734="Multi Position"),(X1733+V1734),IF(C1734="Deposit",(X1733+AE1734),IF(C1734="Withdrawal",(X1733-AE1734)))))</f>
        <v/>
      </c>
      <c r="Y1734" s="145" t="str">
        <f t="shared" si="321"/>
        <v/>
      </c>
      <c r="Z1734" s="118"/>
      <c r="AA1734" s="118"/>
      <c r="AB1734" s="118"/>
      <c r="AC1734" s="118"/>
      <c r="AD1734" s="118"/>
      <c r="AE1734" s="139"/>
      <c r="AF1734" s="118"/>
      <c r="AG1734" s="118"/>
      <c r="AH1734" s="147" t="str">
        <f t="shared" si="322"/>
        <v/>
      </c>
      <c r="AI1734" s="147" t="str">
        <f t="shared" si="323"/>
        <v/>
      </c>
      <c r="AJ1734" s="148" t="str">
        <f t="shared" si="312"/>
        <v/>
      </c>
      <c r="AK1734" s="148" t="str">
        <f t="shared" si="313"/>
        <v/>
      </c>
      <c r="AL1734" s="147" t="str">
        <f t="shared" si="314"/>
        <v/>
      </c>
      <c r="AM1734" s="147" t="str">
        <f t="shared" si="315"/>
        <v/>
      </c>
      <c r="AN1734" s="147" t="str">
        <f t="shared" si="316"/>
        <v/>
      </c>
      <c r="AO1734" s="118"/>
    </row>
    <row r="1735" spans="1:41">
      <c r="A1735" s="118"/>
      <c r="B1735" s="118"/>
      <c r="C1735" s="118"/>
      <c r="D1735" s="118"/>
      <c r="E1735" s="118"/>
      <c r="F1735" s="118"/>
      <c r="G1735" s="118"/>
      <c r="H1735" s="118"/>
      <c r="I1735" s="118"/>
      <c r="J1735" s="118"/>
      <c r="K1735" s="118"/>
      <c r="L1735" s="118"/>
      <c r="M1735" s="118"/>
      <c r="N1735" s="118"/>
      <c r="O1735" s="143" t="str">
        <f>IF(H1735="","",(S1735/S1735)&amp;":"&amp;ROUND(AH1735/S1735,2))</f>
        <v/>
      </c>
      <c r="P1735" s="118"/>
      <c r="Q1735" s="118"/>
      <c r="R1735" s="143" t="str">
        <f>IF(H1735="","",(S1735/S1735)&amp;":"&amp;ROUND(AI1735/S1735,2))</f>
        <v/>
      </c>
      <c r="S1735" s="144" t="str">
        <f t="shared" si="317"/>
        <v/>
      </c>
      <c r="T1735" s="145" t="str">
        <f t="shared" si="318"/>
        <v/>
      </c>
      <c r="U1735" s="118"/>
      <c r="V1735" s="145" t="str">
        <f t="shared" si="319"/>
        <v/>
      </c>
      <c r="W1735" s="144" t="str">
        <f t="shared" si="320"/>
        <v/>
      </c>
      <c r="X1735" s="146" t="str">
        <f>IF(C1735="","",IF(OR(C1735="Trade",C1735="Multi Position"),(X1734+V1735),IF(C1735="Deposit",(X1734+AE1735),IF(C1735="Withdrawal",(X1734-AE1735)))))</f>
        <v/>
      </c>
      <c r="Y1735" s="145" t="str">
        <f t="shared" si="321"/>
        <v/>
      </c>
      <c r="Z1735" s="118"/>
      <c r="AA1735" s="118"/>
      <c r="AB1735" s="118"/>
      <c r="AC1735" s="118"/>
      <c r="AD1735" s="118"/>
      <c r="AE1735" s="139"/>
      <c r="AF1735" s="118"/>
      <c r="AG1735" s="118"/>
      <c r="AH1735" s="147" t="str">
        <f t="shared" si="322"/>
        <v/>
      </c>
      <c r="AI1735" s="147" t="str">
        <f t="shared" si="323"/>
        <v/>
      </c>
      <c r="AJ1735" s="148" t="str">
        <f t="shared" si="312"/>
        <v/>
      </c>
      <c r="AK1735" s="148" t="str">
        <f t="shared" si="313"/>
        <v/>
      </c>
      <c r="AL1735" s="147" t="str">
        <f t="shared" si="314"/>
        <v/>
      </c>
      <c r="AM1735" s="147" t="str">
        <f t="shared" si="315"/>
        <v/>
      </c>
      <c r="AN1735" s="147" t="str">
        <f t="shared" si="316"/>
        <v/>
      </c>
      <c r="AO1735" s="118"/>
    </row>
    <row r="1736" spans="1:41">
      <c r="A1736" s="118"/>
      <c r="B1736" s="118"/>
      <c r="C1736" s="118"/>
      <c r="D1736" s="118"/>
      <c r="E1736" s="118"/>
      <c r="F1736" s="118"/>
      <c r="G1736" s="118"/>
      <c r="H1736" s="118"/>
      <c r="I1736" s="118"/>
      <c r="J1736" s="118"/>
      <c r="K1736" s="118"/>
      <c r="L1736" s="118"/>
      <c r="M1736" s="118"/>
      <c r="N1736" s="118"/>
      <c r="O1736" s="143" t="str">
        <f>IF(H1736="","",(S1736/S1736)&amp;":"&amp;ROUND(AH1736/S1736,2))</f>
        <v/>
      </c>
      <c r="P1736" s="118"/>
      <c r="Q1736" s="118"/>
      <c r="R1736" s="143" t="str">
        <f>IF(H1736="","",(S1736/S1736)&amp;":"&amp;ROUND(AI1736/S1736,2))</f>
        <v/>
      </c>
      <c r="S1736" s="144" t="str">
        <f t="shared" si="317"/>
        <v/>
      </c>
      <c r="T1736" s="145" t="str">
        <f t="shared" si="318"/>
        <v/>
      </c>
      <c r="U1736" s="118"/>
      <c r="V1736" s="145" t="str">
        <f t="shared" si="319"/>
        <v/>
      </c>
      <c r="W1736" s="144" t="str">
        <f t="shared" si="320"/>
        <v/>
      </c>
      <c r="X1736" s="146" t="str">
        <f>IF(C1736="","",IF(OR(C1736="Trade",C1736="Multi Position"),(X1735+V1736),IF(C1736="Deposit",(X1735+AE1736),IF(C1736="Withdrawal",(X1735-AE1736)))))</f>
        <v/>
      </c>
      <c r="Y1736" s="145" t="str">
        <f t="shared" si="321"/>
        <v/>
      </c>
      <c r="Z1736" s="118"/>
      <c r="AA1736" s="118"/>
      <c r="AB1736" s="118"/>
      <c r="AC1736" s="118"/>
      <c r="AD1736" s="118"/>
      <c r="AE1736" s="139"/>
      <c r="AF1736" s="118"/>
      <c r="AG1736" s="118"/>
      <c r="AH1736" s="147" t="str">
        <f t="shared" si="322"/>
        <v/>
      </c>
      <c r="AI1736" s="147" t="str">
        <f t="shared" si="323"/>
        <v/>
      </c>
      <c r="AJ1736" s="148" t="str">
        <f t="shared" si="312"/>
        <v/>
      </c>
      <c r="AK1736" s="148" t="str">
        <f t="shared" si="313"/>
        <v/>
      </c>
      <c r="AL1736" s="147" t="str">
        <f t="shared" si="314"/>
        <v/>
      </c>
      <c r="AM1736" s="147" t="str">
        <f t="shared" si="315"/>
        <v/>
      </c>
      <c r="AN1736" s="147" t="str">
        <f t="shared" si="316"/>
        <v/>
      </c>
      <c r="AO1736" s="118"/>
    </row>
    <row r="1737" spans="1:41">
      <c r="A1737" s="118"/>
      <c r="B1737" s="118"/>
      <c r="C1737" s="118"/>
      <c r="D1737" s="118"/>
      <c r="E1737" s="118"/>
      <c r="F1737" s="118"/>
      <c r="G1737" s="118"/>
      <c r="H1737" s="118"/>
      <c r="I1737" s="118"/>
      <c r="J1737" s="118"/>
      <c r="K1737" s="118"/>
      <c r="L1737" s="118"/>
      <c r="M1737" s="118"/>
      <c r="N1737" s="118"/>
      <c r="O1737" s="143" t="str">
        <f>IF(H1737="","",(S1737/S1737)&amp;":"&amp;ROUND(AH1737/S1737,2))</f>
        <v/>
      </c>
      <c r="P1737" s="118"/>
      <c r="Q1737" s="118"/>
      <c r="R1737" s="143" t="str">
        <f>IF(H1737="","",(S1737/S1737)&amp;":"&amp;ROUND(AI1737/S1737,2))</f>
        <v/>
      </c>
      <c r="S1737" s="144" t="str">
        <f t="shared" si="317"/>
        <v/>
      </c>
      <c r="T1737" s="145" t="str">
        <f t="shared" si="318"/>
        <v/>
      </c>
      <c r="U1737" s="118"/>
      <c r="V1737" s="145" t="str">
        <f t="shared" si="319"/>
        <v/>
      </c>
      <c r="W1737" s="144" t="str">
        <f t="shared" si="320"/>
        <v/>
      </c>
      <c r="X1737" s="146" t="str">
        <f>IF(C1737="","",IF(OR(C1737="Trade",C1737="Multi Position"),(X1736+V1737),IF(C1737="Deposit",(X1736+AE1737),IF(C1737="Withdrawal",(X1736-AE1737)))))</f>
        <v/>
      </c>
      <c r="Y1737" s="145" t="str">
        <f t="shared" si="321"/>
        <v/>
      </c>
      <c r="Z1737" s="118"/>
      <c r="AA1737" s="118"/>
      <c r="AB1737" s="118"/>
      <c r="AC1737" s="118"/>
      <c r="AD1737" s="118"/>
      <c r="AE1737" s="139"/>
      <c r="AF1737" s="118"/>
      <c r="AG1737" s="118"/>
      <c r="AH1737" s="147" t="str">
        <f t="shared" si="322"/>
        <v/>
      </c>
      <c r="AI1737" s="147" t="str">
        <f t="shared" si="323"/>
        <v/>
      </c>
      <c r="AJ1737" s="148" t="str">
        <f t="shared" si="312"/>
        <v/>
      </c>
      <c r="AK1737" s="148" t="str">
        <f t="shared" si="313"/>
        <v/>
      </c>
      <c r="AL1737" s="147" t="str">
        <f t="shared" si="314"/>
        <v/>
      </c>
      <c r="AM1737" s="147" t="str">
        <f t="shared" si="315"/>
        <v/>
      </c>
      <c r="AN1737" s="147" t="str">
        <f t="shared" si="316"/>
        <v/>
      </c>
      <c r="AO1737" s="118"/>
    </row>
    <row r="1738" spans="1:41">
      <c r="A1738" s="118"/>
      <c r="B1738" s="118"/>
      <c r="C1738" s="118"/>
      <c r="D1738" s="118"/>
      <c r="E1738" s="118"/>
      <c r="F1738" s="118"/>
      <c r="G1738" s="118"/>
      <c r="H1738" s="118"/>
      <c r="I1738" s="118"/>
      <c r="J1738" s="118"/>
      <c r="K1738" s="118"/>
      <c r="L1738" s="118"/>
      <c r="M1738" s="118"/>
      <c r="N1738" s="118"/>
      <c r="O1738" s="143" t="str">
        <f>IF(H1738="","",(S1738/S1738)&amp;":"&amp;ROUND(AH1738/S1738,2))</f>
        <v/>
      </c>
      <c r="P1738" s="118"/>
      <c r="Q1738" s="118"/>
      <c r="R1738" s="143" t="str">
        <f>IF(H1738="","",(S1738/S1738)&amp;":"&amp;ROUND(AI1738/S1738,2))</f>
        <v/>
      </c>
      <c r="S1738" s="144" t="str">
        <f t="shared" si="317"/>
        <v/>
      </c>
      <c r="T1738" s="145" t="str">
        <f t="shared" si="318"/>
        <v/>
      </c>
      <c r="U1738" s="118"/>
      <c r="V1738" s="145" t="str">
        <f t="shared" si="319"/>
        <v/>
      </c>
      <c r="W1738" s="144" t="str">
        <f t="shared" si="320"/>
        <v/>
      </c>
      <c r="X1738" s="146" t="str">
        <f>IF(C1738="","",IF(OR(C1738="Trade",C1738="Multi Position"),(X1737+V1738),IF(C1738="Deposit",(X1737+AE1738),IF(C1738="Withdrawal",(X1737-AE1738)))))</f>
        <v/>
      </c>
      <c r="Y1738" s="145" t="str">
        <f t="shared" si="321"/>
        <v/>
      </c>
      <c r="Z1738" s="118"/>
      <c r="AA1738" s="118"/>
      <c r="AB1738" s="118"/>
      <c r="AC1738" s="118"/>
      <c r="AD1738" s="118"/>
      <c r="AE1738" s="139"/>
      <c r="AF1738" s="118"/>
      <c r="AG1738" s="118"/>
      <c r="AH1738" s="147" t="str">
        <f t="shared" si="322"/>
        <v/>
      </c>
      <c r="AI1738" s="147" t="str">
        <f t="shared" si="323"/>
        <v/>
      </c>
      <c r="AJ1738" s="148" t="str">
        <f t="shared" ref="AJ1738:AJ1801" si="324">IF(V1738&lt;0,V1738/-X1738,S1738)</f>
        <v/>
      </c>
      <c r="AK1738" s="148" t="str">
        <f t="shared" ref="AK1738:AK1801" si="325">IF(V1738="","",IF(H1738="LONG",IF(V1738&gt;0,V1738/X1738,((L1738*(P1738-K1738))/X1738)),IF(V1738&gt;0,V1738/X1738,((L1738*(K1738-P1738))/X1738))))</f>
        <v/>
      </c>
      <c r="AL1738" s="147" t="str">
        <f t="shared" ref="AL1738:AL1801" si="326">IF(B1738="","",MONTH(B1738))</f>
        <v/>
      </c>
      <c r="AM1738" s="147" t="str">
        <f t="shared" ref="AM1738:AM1801" si="327">IF(B1738="","",YEAR(B1738))</f>
        <v/>
      </c>
      <c r="AN1738" s="147" t="str">
        <f t="shared" ref="AN1738:AN1801" si="328">IF(B1738="","",DAY(B1738))</f>
        <v/>
      </c>
      <c r="AO1738" s="118"/>
    </row>
    <row r="1739" spans="1:41">
      <c r="A1739" s="118"/>
      <c r="B1739" s="118"/>
      <c r="C1739" s="118"/>
      <c r="D1739" s="118"/>
      <c r="E1739" s="118"/>
      <c r="F1739" s="118"/>
      <c r="G1739" s="118"/>
      <c r="H1739" s="118"/>
      <c r="I1739" s="118"/>
      <c r="J1739" s="118"/>
      <c r="K1739" s="118"/>
      <c r="L1739" s="118"/>
      <c r="M1739" s="118"/>
      <c r="N1739" s="118"/>
      <c r="O1739" s="143" t="str">
        <f>IF(H1739="","",(S1739/S1739)&amp;":"&amp;ROUND(AH1739/S1739,2))</f>
        <v/>
      </c>
      <c r="P1739" s="118"/>
      <c r="Q1739" s="118"/>
      <c r="R1739" s="143" t="str">
        <f>IF(H1739="","",(S1739/S1739)&amp;":"&amp;ROUND(AI1739/S1739,2))</f>
        <v/>
      </c>
      <c r="S1739" s="144" t="str">
        <f t="shared" ref="S1739:S1802" si="329">IF(N1739="","",IF(H1739="LONG",(((K1739-M1739)*L1739)/X1738),(((M1739-K1739)*L1739)/X1738)))</f>
        <v/>
      </c>
      <c r="T1739" s="145" t="str">
        <f t="shared" ref="T1739:T1802" si="330">IF(K1739="","",IF(H1739="LONG",(P1739*L1739)-(K1739*L1739),(K1739*L1739)-(P1739*L1739)))</f>
        <v/>
      </c>
      <c r="U1739" s="118"/>
      <c r="V1739" s="145" t="str">
        <f t="shared" ref="V1739:V1802" si="331">IF(K1739="","",IF(T1739&lt;0,(T1739)-+U1739,(T1739)-U1739))</f>
        <v/>
      </c>
      <c r="W1739" s="144" t="str">
        <f t="shared" ref="W1739:W1802" si="332">IF(P1739="","",SUM(V1739/X1738))</f>
        <v/>
      </c>
      <c r="X1739" s="146" t="str">
        <f>IF(C1739="","",IF(OR(C1739="Trade",C1739="Multi Position"),(X1738+V1739),IF(C1739="Deposit",(X1738+AE1739),IF(C1739="Withdrawal",(X1738-AE1739)))))</f>
        <v/>
      </c>
      <c r="Y1739" s="145" t="str">
        <f t="shared" ref="Y1739:Y1802" si="333">IF(Q1739="","",INT(Q1739-B1739)&amp;" Days "&amp;TEXT(Q1739-B1739,"H"" Hrs ""m"" mins """))</f>
        <v/>
      </c>
      <c r="Z1739" s="118"/>
      <c r="AA1739" s="118"/>
      <c r="AB1739" s="118"/>
      <c r="AC1739" s="118"/>
      <c r="AD1739" s="118"/>
      <c r="AE1739" s="139"/>
      <c r="AF1739" s="118"/>
      <c r="AG1739" s="118"/>
      <c r="AH1739" s="147" t="str">
        <f t="shared" ref="AH1739:AH1802" si="334">IF(K1739="","", IF(H1739="LONG", (((N1739-K1739)*L1739)/X1738), (((K1739-N1739)*L1739)/X1738)))</f>
        <v/>
      </c>
      <c r="AI1739" s="147" t="str">
        <f t="shared" ref="AI1739:AI1802" si="335">IF(K1739="","", IF(H1739="LONG", (((P1739-K1739)*L1739)/X1738), (((K1739-P1739)*L1739)/X1738)))</f>
        <v/>
      </c>
      <c r="AJ1739" s="148" t="str">
        <f t="shared" si="324"/>
        <v/>
      </c>
      <c r="AK1739" s="148" t="str">
        <f t="shared" si="325"/>
        <v/>
      </c>
      <c r="AL1739" s="147" t="str">
        <f t="shared" si="326"/>
        <v/>
      </c>
      <c r="AM1739" s="147" t="str">
        <f t="shared" si="327"/>
        <v/>
      </c>
      <c r="AN1739" s="147" t="str">
        <f t="shared" si="328"/>
        <v/>
      </c>
      <c r="AO1739" s="118"/>
    </row>
    <row r="1740" spans="1:41">
      <c r="A1740" s="118"/>
      <c r="B1740" s="118"/>
      <c r="C1740" s="118"/>
      <c r="D1740" s="118"/>
      <c r="E1740" s="118"/>
      <c r="F1740" s="118"/>
      <c r="G1740" s="118"/>
      <c r="H1740" s="118"/>
      <c r="I1740" s="118"/>
      <c r="J1740" s="118"/>
      <c r="K1740" s="118"/>
      <c r="L1740" s="118"/>
      <c r="M1740" s="118"/>
      <c r="N1740" s="118"/>
      <c r="O1740" s="143" t="str">
        <f>IF(H1740="","",(S1740/S1740)&amp;":"&amp;ROUND(AH1740/S1740,2))</f>
        <v/>
      </c>
      <c r="P1740" s="118"/>
      <c r="Q1740" s="118"/>
      <c r="R1740" s="143" t="str">
        <f>IF(H1740="","",(S1740/S1740)&amp;":"&amp;ROUND(AI1740/S1740,2))</f>
        <v/>
      </c>
      <c r="S1740" s="144" t="str">
        <f t="shared" si="329"/>
        <v/>
      </c>
      <c r="T1740" s="145" t="str">
        <f t="shared" si="330"/>
        <v/>
      </c>
      <c r="U1740" s="118"/>
      <c r="V1740" s="145" t="str">
        <f t="shared" si="331"/>
        <v/>
      </c>
      <c r="W1740" s="144" t="str">
        <f t="shared" si="332"/>
        <v/>
      </c>
      <c r="X1740" s="146" t="str">
        <f>IF(C1740="","",IF(OR(C1740="Trade",C1740="Multi Position"),(X1739+V1740),IF(C1740="Deposit",(X1739+AE1740),IF(C1740="Withdrawal",(X1739-AE1740)))))</f>
        <v/>
      </c>
      <c r="Y1740" s="145" t="str">
        <f t="shared" si="333"/>
        <v/>
      </c>
      <c r="Z1740" s="118"/>
      <c r="AA1740" s="118"/>
      <c r="AB1740" s="118"/>
      <c r="AC1740" s="118"/>
      <c r="AD1740" s="118"/>
      <c r="AE1740" s="139"/>
      <c r="AF1740" s="118"/>
      <c r="AG1740" s="118"/>
      <c r="AH1740" s="147" t="str">
        <f t="shared" si="334"/>
        <v/>
      </c>
      <c r="AI1740" s="147" t="str">
        <f t="shared" si="335"/>
        <v/>
      </c>
      <c r="AJ1740" s="148" t="str">
        <f t="shared" si="324"/>
        <v/>
      </c>
      <c r="AK1740" s="148" t="str">
        <f t="shared" si="325"/>
        <v/>
      </c>
      <c r="AL1740" s="147" t="str">
        <f t="shared" si="326"/>
        <v/>
      </c>
      <c r="AM1740" s="147" t="str">
        <f t="shared" si="327"/>
        <v/>
      </c>
      <c r="AN1740" s="147" t="str">
        <f t="shared" si="328"/>
        <v/>
      </c>
      <c r="AO1740" s="118"/>
    </row>
    <row r="1741" spans="1:41">
      <c r="A1741" s="118"/>
      <c r="B1741" s="118"/>
      <c r="C1741" s="118"/>
      <c r="D1741" s="118"/>
      <c r="E1741" s="118"/>
      <c r="F1741" s="118"/>
      <c r="G1741" s="118"/>
      <c r="H1741" s="118"/>
      <c r="I1741" s="118"/>
      <c r="J1741" s="118"/>
      <c r="K1741" s="118"/>
      <c r="L1741" s="118"/>
      <c r="M1741" s="118"/>
      <c r="N1741" s="118"/>
      <c r="O1741" s="143" t="str">
        <f>IF(H1741="","",(S1741/S1741)&amp;":"&amp;ROUND(AH1741/S1741,2))</f>
        <v/>
      </c>
      <c r="P1741" s="118"/>
      <c r="Q1741" s="118"/>
      <c r="R1741" s="143" t="str">
        <f>IF(H1741="","",(S1741/S1741)&amp;":"&amp;ROUND(AI1741/S1741,2))</f>
        <v/>
      </c>
      <c r="S1741" s="144" t="str">
        <f t="shared" si="329"/>
        <v/>
      </c>
      <c r="T1741" s="145" t="str">
        <f t="shared" si="330"/>
        <v/>
      </c>
      <c r="U1741" s="118"/>
      <c r="V1741" s="145" t="str">
        <f t="shared" si="331"/>
        <v/>
      </c>
      <c r="W1741" s="144" t="str">
        <f t="shared" si="332"/>
        <v/>
      </c>
      <c r="X1741" s="146" t="str">
        <f>IF(C1741="","",IF(OR(C1741="Trade",C1741="Multi Position"),(X1740+V1741),IF(C1741="Deposit",(X1740+AE1741),IF(C1741="Withdrawal",(X1740-AE1741)))))</f>
        <v/>
      </c>
      <c r="Y1741" s="145" t="str">
        <f t="shared" si="333"/>
        <v/>
      </c>
      <c r="Z1741" s="118"/>
      <c r="AA1741" s="118"/>
      <c r="AB1741" s="118"/>
      <c r="AC1741" s="118"/>
      <c r="AD1741" s="118"/>
      <c r="AE1741" s="139"/>
      <c r="AF1741" s="118"/>
      <c r="AG1741" s="118"/>
      <c r="AH1741" s="147" t="str">
        <f t="shared" si="334"/>
        <v/>
      </c>
      <c r="AI1741" s="147" t="str">
        <f t="shared" si="335"/>
        <v/>
      </c>
      <c r="AJ1741" s="148" t="str">
        <f t="shared" si="324"/>
        <v/>
      </c>
      <c r="AK1741" s="148" t="str">
        <f t="shared" si="325"/>
        <v/>
      </c>
      <c r="AL1741" s="147" t="str">
        <f t="shared" si="326"/>
        <v/>
      </c>
      <c r="AM1741" s="147" t="str">
        <f t="shared" si="327"/>
        <v/>
      </c>
      <c r="AN1741" s="147" t="str">
        <f t="shared" si="328"/>
        <v/>
      </c>
      <c r="AO1741" s="118"/>
    </row>
    <row r="1742" spans="1:41">
      <c r="A1742" s="118"/>
      <c r="B1742" s="118"/>
      <c r="C1742" s="118"/>
      <c r="D1742" s="118"/>
      <c r="E1742" s="118"/>
      <c r="F1742" s="118"/>
      <c r="G1742" s="118"/>
      <c r="H1742" s="118"/>
      <c r="I1742" s="118"/>
      <c r="J1742" s="118"/>
      <c r="K1742" s="118"/>
      <c r="L1742" s="118"/>
      <c r="M1742" s="118"/>
      <c r="N1742" s="118"/>
      <c r="O1742" s="143" t="str">
        <f>IF(H1742="","",(S1742/S1742)&amp;":"&amp;ROUND(AH1742/S1742,2))</f>
        <v/>
      </c>
      <c r="P1742" s="118"/>
      <c r="Q1742" s="118"/>
      <c r="R1742" s="143" t="str">
        <f>IF(H1742="","",(S1742/S1742)&amp;":"&amp;ROUND(AI1742/S1742,2))</f>
        <v/>
      </c>
      <c r="S1742" s="144" t="str">
        <f t="shared" si="329"/>
        <v/>
      </c>
      <c r="T1742" s="145" t="str">
        <f t="shared" si="330"/>
        <v/>
      </c>
      <c r="U1742" s="118"/>
      <c r="V1742" s="145" t="str">
        <f t="shared" si="331"/>
        <v/>
      </c>
      <c r="W1742" s="144" t="str">
        <f t="shared" si="332"/>
        <v/>
      </c>
      <c r="X1742" s="146" t="str">
        <f>IF(C1742="","",IF(OR(C1742="Trade",C1742="Multi Position"),(X1741+V1742),IF(C1742="Deposit",(X1741+AE1742),IF(C1742="Withdrawal",(X1741-AE1742)))))</f>
        <v/>
      </c>
      <c r="Y1742" s="145" t="str">
        <f t="shared" si="333"/>
        <v/>
      </c>
      <c r="Z1742" s="118"/>
      <c r="AA1742" s="118"/>
      <c r="AB1742" s="118"/>
      <c r="AC1742" s="118"/>
      <c r="AD1742" s="118"/>
      <c r="AE1742" s="139"/>
      <c r="AF1742" s="118"/>
      <c r="AG1742" s="118"/>
      <c r="AH1742" s="147" t="str">
        <f t="shared" si="334"/>
        <v/>
      </c>
      <c r="AI1742" s="147" t="str">
        <f t="shared" si="335"/>
        <v/>
      </c>
      <c r="AJ1742" s="148" t="str">
        <f t="shared" si="324"/>
        <v/>
      </c>
      <c r="AK1742" s="148" t="str">
        <f t="shared" si="325"/>
        <v/>
      </c>
      <c r="AL1742" s="147" t="str">
        <f t="shared" si="326"/>
        <v/>
      </c>
      <c r="AM1742" s="147" t="str">
        <f t="shared" si="327"/>
        <v/>
      </c>
      <c r="AN1742" s="147" t="str">
        <f t="shared" si="328"/>
        <v/>
      </c>
      <c r="AO1742" s="118"/>
    </row>
    <row r="1743" spans="1:41">
      <c r="A1743" s="118"/>
      <c r="B1743" s="118"/>
      <c r="C1743" s="118"/>
      <c r="D1743" s="118"/>
      <c r="E1743" s="118"/>
      <c r="F1743" s="118"/>
      <c r="G1743" s="118"/>
      <c r="H1743" s="118"/>
      <c r="I1743" s="118"/>
      <c r="J1743" s="118"/>
      <c r="K1743" s="118"/>
      <c r="L1743" s="118"/>
      <c r="M1743" s="118"/>
      <c r="N1743" s="118"/>
      <c r="O1743" s="143" t="str">
        <f>IF(H1743="","",(S1743/S1743)&amp;":"&amp;ROUND(AH1743/S1743,2))</f>
        <v/>
      </c>
      <c r="P1743" s="118"/>
      <c r="Q1743" s="118"/>
      <c r="R1743" s="143" t="str">
        <f>IF(H1743="","",(S1743/S1743)&amp;":"&amp;ROUND(AI1743/S1743,2))</f>
        <v/>
      </c>
      <c r="S1743" s="144" t="str">
        <f t="shared" si="329"/>
        <v/>
      </c>
      <c r="T1743" s="145" t="str">
        <f t="shared" si="330"/>
        <v/>
      </c>
      <c r="U1743" s="118"/>
      <c r="V1743" s="145" t="str">
        <f t="shared" si="331"/>
        <v/>
      </c>
      <c r="W1743" s="144" t="str">
        <f t="shared" si="332"/>
        <v/>
      </c>
      <c r="X1743" s="146" t="str">
        <f>IF(C1743="","",IF(OR(C1743="Trade",C1743="Multi Position"),(X1742+V1743),IF(C1743="Deposit",(X1742+AE1743),IF(C1743="Withdrawal",(X1742-AE1743)))))</f>
        <v/>
      </c>
      <c r="Y1743" s="145" t="str">
        <f t="shared" si="333"/>
        <v/>
      </c>
      <c r="Z1743" s="118"/>
      <c r="AA1743" s="118"/>
      <c r="AB1743" s="118"/>
      <c r="AC1743" s="118"/>
      <c r="AD1743" s="118"/>
      <c r="AE1743" s="139"/>
      <c r="AF1743" s="118"/>
      <c r="AG1743" s="118"/>
      <c r="AH1743" s="147" t="str">
        <f t="shared" si="334"/>
        <v/>
      </c>
      <c r="AI1743" s="147" t="str">
        <f t="shared" si="335"/>
        <v/>
      </c>
      <c r="AJ1743" s="148" t="str">
        <f t="shared" si="324"/>
        <v/>
      </c>
      <c r="AK1743" s="148" t="str">
        <f t="shared" si="325"/>
        <v/>
      </c>
      <c r="AL1743" s="147" t="str">
        <f t="shared" si="326"/>
        <v/>
      </c>
      <c r="AM1743" s="147" t="str">
        <f t="shared" si="327"/>
        <v/>
      </c>
      <c r="AN1743" s="147" t="str">
        <f t="shared" si="328"/>
        <v/>
      </c>
      <c r="AO1743" s="118"/>
    </row>
    <row r="1744" spans="1:41">
      <c r="A1744" s="118"/>
      <c r="B1744" s="118"/>
      <c r="C1744" s="118"/>
      <c r="D1744" s="118"/>
      <c r="E1744" s="118"/>
      <c r="F1744" s="118"/>
      <c r="G1744" s="118"/>
      <c r="H1744" s="118"/>
      <c r="I1744" s="118"/>
      <c r="J1744" s="118"/>
      <c r="K1744" s="118"/>
      <c r="L1744" s="118"/>
      <c r="M1744" s="118"/>
      <c r="N1744" s="118"/>
      <c r="O1744" s="143" t="str">
        <f>IF(H1744="","",(S1744/S1744)&amp;":"&amp;ROUND(AH1744/S1744,2))</f>
        <v/>
      </c>
      <c r="P1744" s="118"/>
      <c r="Q1744" s="118"/>
      <c r="R1744" s="143" t="str">
        <f>IF(H1744="","",(S1744/S1744)&amp;":"&amp;ROUND(AI1744/S1744,2))</f>
        <v/>
      </c>
      <c r="S1744" s="144" t="str">
        <f t="shared" si="329"/>
        <v/>
      </c>
      <c r="T1744" s="145" t="str">
        <f t="shared" si="330"/>
        <v/>
      </c>
      <c r="U1744" s="118"/>
      <c r="V1744" s="145" t="str">
        <f t="shared" si="331"/>
        <v/>
      </c>
      <c r="W1744" s="144" t="str">
        <f t="shared" si="332"/>
        <v/>
      </c>
      <c r="X1744" s="146" t="str">
        <f>IF(C1744="","",IF(OR(C1744="Trade",C1744="Multi Position"),(X1743+V1744),IF(C1744="Deposit",(X1743+AE1744),IF(C1744="Withdrawal",(X1743-AE1744)))))</f>
        <v/>
      </c>
      <c r="Y1744" s="145" t="str">
        <f t="shared" si="333"/>
        <v/>
      </c>
      <c r="Z1744" s="118"/>
      <c r="AA1744" s="118"/>
      <c r="AB1744" s="118"/>
      <c r="AC1744" s="118"/>
      <c r="AD1744" s="118"/>
      <c r="AE1744" s="139"/>
      <c r="AF1744" s="118"/>
      <c r="AG1744" s="118"/>
      <c r="AH1744" s="147" t="str">
        <f t="shared" si="334"/>
        <v/>
      </c>
      <c r="AI1744" s="147" t="str">
        <f t="shared" si="335"/>
        <v/>
      </c>
      <c r="AJ1744" s="148" t="str">
        <f t="shared" si="324"/>
        <v/>
      </c>
      <c r="AK1744" s="148" t="str">
        <f t="shared" si="325"/>
        <v/>
      </c>
      <c r="AL1744" s="147" t="str">
        <f t="shared" si="326"/>
        <v/>
      </c>
      <c r="AM1744" s="147" t="str">
        <f t="shared" si="327"/>
        <v/>
      </c>
      <c r="AN1744" s="147" t="str">
        <f t="shared" si="328"/>
        <v/>
      </c>
      <c r="AO1744" s="118"/>
    </row>
    <row r="1745" spans="1:41">
      <c r="A1745" s="118"/>
      <c r="B1745" s="118"/>
      <c r="C1745" s="118"/>
      <c r="D1745" s="118"/>
      <c r="E1745" s="118"/>
      <c r="F1745" s="118"/>
      <c r="G1745" s="118"/>
      <c r="H1745" s="118"/>
      <c r="I1745" s="118"/>
      <c r="J1745" s="118"/>
      <c r="K1745" s="118"/>
      <c r="L1745" s="118"/>
      <c r="M1745" s="118"/>
      <c r="N1745" s="118"/>
      <c r="O1745" s="143" t="str">
        <f>IF(H1745="","",(S1745/S1745)&amp;":"&amp;ROUND(AH1745/S1745,2))</f>
        <v/>
      </c>
      <c r="P1745" s="118"/>
      <c r="Q1745" s="118"/>
      <c r="R1745" s="143" t="str">
        <f>IF(H1745="","",(S1745/S1745)&amp;":"&amp;ROUND(AI1745/S1745,2))</f>
        <v/>
      </c>
      <c r="S1745" s="144" t="str">
        <f t="shared" si="329"/>
        <v/>
      </c>
      <c r="T1745" s="145" t="str">
        <f t="shared" si="330"/>
        <v/>
      </c>
      <c r="U1745" s="118"/>
      <c r="V1745" s="145" t="str">
        <f t="shared" si="331"/>
        <v/>
      </c>
      <c r="W1745" s="144" t="str">
        <f t="shared" si="332"/>
        <v/>
      </c>
      <c r="X1745" s="146" t="str">
        <f>IF(C1745="","",IF(OR(C1745="Trade",C1745="Multi Position"),(X1744+V1745),IF(C1745="Deposit",(X1744+AE1745),IF(C1745="Withdrawal",(X1744-AE1745)))))</f>
        <v/>
      </c>
      <c r="Y1745" s="145" t="str">
        <f t="shared" si="333"/>
        <v/>
      </c>
      <c r="Z1745" s="118"/>
      <c r="AA1745" s="118"/>
      <c r="AB1745" s="118"/>
      <c r="AC1745" s="118"/>
      <c r="AD1745" s="118"/>
      <c r="AE1745" s="139"/>
      <c r="AF1745" s="118"/>
      <c r="AG1745" s="118"/>
      <c r="AH1745" s="147" t="str">
        <f t="shared" si="334"/>
        <v/>
      </c>
      <c r="AI1745" s="147" t="str">
        <f t="shared" si="335"/>
        <v/>
      </c>
      <c r="AJ1745" s="148" t="str">
        <f t="shared" si="324"/>
        <v/>
      </c>
      <c r="AK1745" s="148" t="str">
        <f t="shared" si="325"/>
        <v/>
      </c>
      <c r="AL1745" s="147" t="str">
        <f t="shared" si="326"/>
        <v/>
      </c>
      <c r="AM1745" s="147" t="str">
        <f t="shared" si="327"/>
        <v/>
      </c>
      <c r="AN1745" s="147" t="str">
        <f t="shared" si="328"/>
        <v/>
      </c>
      <c r="AO1745" s="118"/>
    </row>
    <row r="1746" spans="1:41">
      <c r="A1746" s="118"/>
      <c r="B1746" s="118"/>
      <c r="C1746" s="118"/>
      <c r="D1746" s="118"/>
      <c r="E1746" s="118"/>
      <c r="F1746" s="118"/>
      <c r="G1746" s="118"/>
      <c r="H1746" s="118"/>
      <c r="I1746" s="118"/>
      <c r="J1746" s="118"/>
      <c r="K1746" s="118"/>
      <c r="L1746" s="118"/>
      <c r="M1746" s="118"/>
      <c r="N1746" s="118"/>
      <c r="O1746" s="143" t="str">
        <f>IF(H1746="","",(S1746/S1746)&amp;":"&amp;ROUND(AH1746/S1746,2))</f>
        <v/>
      </c>
      <c r="P1746" s="118"/>
      <c r="Q1746" s="118"/>
      <c r="R1746" s="143" t="str">
        <f>IF(H1746="","",(S1746/S1746)&amp;":"&amp;ROUND(AI1746/S1746,2))</f>
        <v/>
      </c>
      <c r="S1746" s="144" t="str">
        <f t="shared" si="329"/>
        <v/>
      </c>
      <c r="T1746" s="145" t="str">
        <f t="shared" si="330"/>
        <v/>
      </c>
      <c r="U1746" s="118"/>
      <c r="V1746" s="145" t="str">
        <f t="shared" si="331"/>
        <v/>
      </c>
      <c r="W1746" s="144" t="str">
        <f t="shared" si="332"/>
        <v/>
      </c>
      <c r="X1746" s="146" t="str">
        <f>IF(C1746="","",IF(OR(C1746="Trade",C1746="Multi Position"),(X1745+V1746),IF(C1746="Deposit",(X1745+AE1746),IF(C1746="Withdrawal",(X1745-AE1746)))))</f>
        <v/>
      </c>
      <c r="Y1746" s="145" t="str">
        <f t="shared" si="333"/>
        <v/>
      </c>
      <c r="Z1746" s="118"/>
      <c r="AA1746" s="118"/>
      <c r="AB1746" s="118"/>
      <c r="AC1746" s="118"/>
      <c r="AD1746" s="118"/>
      <c r="AE1746" s="139"/>
      <c r="AF1746" s="118"/>
      <c r="AG1746" s="118"/>
      <c r="AH1746" s="147" t="str">
        <f t="shared" si="334"/>
        <v/>
      </c>
      <c r="AI1746" s="147" t="str">
        <f t="shared" si="335"/>
        <v/>
      </c>
      <c r="AJ1746" s="148" t="str">
        <f t="shared" si="324"/>
        <v/>
      </c>
      <c r="AK1746" s="148" t="str">
        <f t="shared" si="325"/>
        <v/>
      </c>
      <c r="AL1746" s="147" t="str">
        <f t="shared" si="326"/>
        <v/>
      </c>
      <c r="AM1746" s="147" t="str">
        <f t="shared" si="327"/>
        <v/>
      </c>
      <c r="AN1746" s="147" t="str">
        <f t="shared" si="328"/>
        <v/>
      </c>
      <c r="AO1746" s="118"/>
    </row>
    <row r="1747" spans="1:41">
      <c r="A1747" s="118"/>
      <c r="B1747" s="118"/>
      <c r="C1747" s="118"/>
      <c r="D1747" s="118"/>
      <c r="E1747" s="118"/>
      <c r="F1747" s="118"/>
      <c r="G1747" s="118"/>
      <c r="H1747" s="118"/>
      <c r="I1747" s="118"/>
      <c r="J1747" s="118"/>
      <c r="K1747" s="118"/>
      <c r="L1747" s="118"/>
      <c r="M1747" s="118"/>
      <c r="N1747" s="118"/>
      <c r="O1747" s="143" t="str">
        <f>IF(H1747="","",(S1747/S1747)&amp;":"&amp;ROUND(AH1747/S1747,2))</f>
        <v/>
      </c>
      <c r="P1747" s="118"/>
      <c r="Q1747" s="118"/>
      <c r="R1747" s="143" t="str">
        <f>IF(H1747="","",(S1747/S1747)&amp;":"&amp;ROUND(AI1747/S1747,2))</f>
        <v/>
      </c>
      <c r="S1747" s="144" t="str">
        <f t="shared" si="329"/>
        <v/>
      </c>
      <c r="T1747" s="145" t="str">
        <f t="shared" si="330"/>
        <v/>
      </c>
      <c r="U1747" s="118"/>
      <c r="V1747" s="145" t="str">
        <f t="shared" si="331"/>
        <v/>
      </c>
      <c r="W1747" s="144" t="str">
        <f t="shared" si="332"/>
        <v/>
      </c>
      <c r="X1747" s="146" t="str">
        <f>IF(C1747="","",IF(OR(C1747="Trade",C1747="Multi Position"),(X1746+V1747),IF(C1747="Deposit",(X1746+AE1747),IF(C1747="Withdrawal",(X1746-AE1747)))))</f>
        <v/>
      </c>
      <c r="Y1747" s="145" t="str">
        <f t="shared" si="333"/>
        <v/>
      </c>
      <c r="Z1747" s="118"/>
      <c r="AA1747" s="118"/>
      <c r="AB1747" s="118"/>
      <c r="AC1747" s="118"/>
      <c r="AD1747" s="118"/>
      <c r="AE1747" s="139"/>
      <c r="AF1747" s="118"/>
      <c r="AG1747" s="118"/>
      <c r="AH1747" s="147" t="str">
        <f t="shared" si="334"/>
        <v/>
      </c>
      <c r="AI1747" s="147" t="str">
        <f t="shared" si="335"/>
        <v/>
      </c>
      <c r="AJ1747" s="148" t="str">
        <f t="shared" si="324"/>
        <v/>
      </c>
      <c r="AK1747" s="148" t="str">
        <f t="shared" si="325"/>
        <v/>
      </c>
      <c r="AL1747" s="147" t="str">
        <f t="shared" si="326"/>
        <v/>
      </c>
      <c r="AM1747" s="147" t="str">
        <f t="shared" si="327"/>
        <v/>
      </c>
      <c r="AN1747" s="147" t="str">
        <f t="shared" si="328"/>
        <v/>
      </c>
      <c r="AO1747" s="118"/>
    </row>
    <row r="1748" spans="1:41">
      <c r="A1748" s="118"/>
      <c r="B1748" s="118"/>
      <c r="C1748" s="118"/>
      <c r="D1748" s="118"/>
      <c r="E1748" s="118"/>
      <c r="F1748" s="118"/>
      <c r="G1748" s="118"/>
      <c r="H1748" s="118"/>
      <c r="I1748" s="118"/>
      <c r="J1748" s="118"/>
      <c r="K1748" s="118"/>
      <c r="L1748" s="118"/>
      <c r="M1748" s="118"/>
      <c r="N1748" s="118"/>
      <c r="O1748" s="143" t="str">
        <f>IF(H1748="","",(S1748/S1748)&amp;":"&amp;ROUND(AH1748/S1748,2))</f>
        <v/>
      </c>
      <c r="P1748" s="118"/>
      <c r="Q1748" s="118"/>
      <c r="R1748" s="143" t="str">
        <f>IF(H1748="","",(S1748/S1748)&amp;":"&amp;ROUND(AI1748/S1748,2))</f>
        <v/>
      </c>
      <c r="S1748" s="144" t="str">
        <f t="shared" si="329"/>
        <v/>
      </c>
      <c r="T1748" s="145" t="str">
        <f t="shared" si="330"/>
        <v/>
      </c>
      <c r="U1748" s="118"/>
      <c r="V1748" s="145" t="str">
        <f t="shared" si="331"/>
        <v/>
      </c>
      <c r="W1748" s="144" t="str">
        <f t="shared" si="332"/>
        <v/>
      </c>
      <c r="X1748" s="146" t="str">
        <f>IF(C1748="","",IF(OR(C1748="Trade",C1748="Multi Position"),(X1747+V1748),IF(C1748="Deposit",(X1747+AE1748),IF(C1748="Withdrawal",(X1747-AE1748)))))</f>
        <v/>
      </c>
      <c r="Y1748" s="145" t="str">
        <f t="shared" si="333"/>
        <v/>
      </c>
      <c r="Z1748" s="118"/>
      <c r="AA1748" s="118"/>
      <c r="AB1748" s="118"/>
      <c r="AC1748" s="118"/>
      <c r="AD1748" s="118"/>
      <c r="AE1748" s="139"/>
      <c r="AF1748" s="118"/>
      <c r="AG1748" s="118"/>
      <c r="AH1748" s="147" t="str">
        <f t="shared" si="334"/>
        <v/>
      </c>
      <c r="AI1748" s="147" t="str">
        <f t="shared" si="335"/>
        <v/>
      </c>
      <c r="AJ1748" s="148" t="str">
        <f t="shared" si="324"/>
        <v/>
      </c>
      <c r="AK1748" s="148" t="str">
        <f t="shared" si="325"/>
        <v/>
      </c>
      <c r="AL1748" s="147" t="str">
        <f t="shared" si="326"/>
        <v/>
      </c>
      <c r="AM1748" s="147" t="str">
        <f t="shared" si="327"/>
        <v/>
      </c>
      <c r="AN1748" s="147" t="str">
        <f t="shared" si="328"/>
        <v/>
      </c>
      <c r="AO1748" s="118"/>
    </row>
    <row r="1749" spans="1:41">
      <c r="A1749" s="118"/>
      <c r="B1749" s="118"/>
      <c r="C1749" s="118"/>
      <c r="D1749" s="118"/>
      <c r="E1749" s="118"/>
      <c r="F1749" s="118"/>
      <c r="G1749" s="118"/>
      <c r="H1749" s="118"/>
      <c r="I1749" s="118"/>
      <c r="J1749" s="118"/>
      <c r="K1749" s="118"/>
      <c r="L1749" s="118"/>
      <c r="M1749" s="118"/>
      <c r="N1749" s="118"/>
      <c r="O1749" s="143" t="str">
        <f>IF(H1749="","",(S1749/S1749)&amp;":"&amp;ROUND(AH1749/S1749,2))</f>
        <v/>
      </c>
      <c r="P1749" s="118"/>
      <c r="Q1749" s="118"/>
      <c r="R1749" s="143" t="str">
        <f>IF(H1749="","",(S1749/S1749)&amp;":"&amp;ROUND(AI1749/S1749,2))</f>
        <v/>
      </c>
      <c r="S1749" s="144" t="str">
        <f t="shared" si="329"/>
        <v/>
      </c>
      <c r="T1749" s="145" t="str">
        <f t="shared" si="330"/>
        <v/>
      </c>
      <c r="U1749" s="118"/>
      <c r="V1749" s="145" t="str">
        <f t="shared" si="331"/>
        <v/>
      </c>
      <c r="W1749" s="144" t="str">
        <f t="shared" si="332"/>
        <v/>
      </c>
      <c r="X1749" s="146" t="str">
        <f>IF(C1749="","",IF(OR(C1749="Trade",C1749="Multi Position"),(X1748+V1749),IF(C1749="Deposit",(X1748+AE1749),IF(C1749="Withdrawal",(X1748-AE1749)))))</f>
        <v/>
      </c>
      <c r="Y1749" s="145" t="str">
        <f t="shared" si="333"/>
        <v/>
      </c>
      <c r="Z1749" s="118"/>
      <c r="AA1749" s="118"/>
      <c r="AB1749" s="118"/>
      <c r="AC1749" s="118"/>
      <c r="AD1749" s="118"/>
      <c r="AE1749" s="139"/>
      <c r="AF1749" s="118"/>
      <c r="AG1749" s="118"/>
      <c r="AH1749" s="147" t="str">
        <f t="shared" si="334"/>
        <v/>
      </c>
      <c r="AI1749" s="147" t="str">
        <f t="shared" si="335"/>
        <v/>
      </c>
      <c r="AJ1749" s="148" t="str">
        <f t="shared" si="324"/>
        <v/>
      </c>
      <c r="AK1749" s="148" t="str">
        <f t="shared" si="325"/>
        <v/>
      </c>
      <c r="AL1749" s="147" t="str">
        <f t="shared" si="326"/>
        <v/>
      </c>
      <c r="AM1749" s="147" t="str">
        <f t="shared" si="327"/>
        <v/>
      </c>
      <c r="AN1749" s="147" t="str">
        <f t="shared" si="328"/>
        <v/>
      </c>
      <c r="AO1749" s="118"/>
    </row>
    <row r="1750" spans="1:41">
      <c r="A1750" s="118"/>
      <c r="B1750" s="118"/>
      <c r="C1750" s="118"/>
      <c r="D1750" s="118"/>
      <c r="E1750" s="118"/>
      <c r="F1750" s="118"/>
      <c r="G1750" s="118"/>
      <c r="H1750" s="118"/>
      <c r="I1750" s="118"/>
      <c r="J1750" s="118"/>
      <c r="K1750" s="118"/>
      <c r="L1750" s="118"/>
      <c r="M1750" s="118"/>
      <c r="N1750" s="118"/>
      <c r="O1750" s="143" t="str">
        <f>IF(H1750="","",(S1750/S1750)&amp;":"&amp;ROUND(AH1750/S1750,2))</f>
        <v/>
      </c>
      <c r="P1750" s="118"/>
      <c r="Q1750" s="118"/>
      <c r="R1750" s="143" t="str">
        <f>IF(H1750="","",(S1750/S1750)&amp;":"&amp;ROUND(AI1750/S1750,2))</f>
        <v/>
      </c>
      <c r="S1750" s="144" t="str">
        <f t="shared" si="329"/>
        <v/>
      </c>
      <c r="T1750" s="145" t="str">
        <f t="shared" si="330"/>
        <v/>
      </c>
      <c r="U1750" s="118"/>
      <c r="V1750" s="145" t="str">
        <f t="shared" si="331"/>
        <v/>
      </c>
      <c r="W1750" s="144" t="str">
        <f t="shared" si="332"/>
        <v/>
      </c>
      <c r="X1750" s="146" t="str">
        <f>IF(C1750="","",IF(OR(C1750="Trade",C1750="Multi Position"),(X1749+V1750),IF(C1750="Deposit",(X1749+AE1750),IF(C1750="Withdrawal",(X1749-AE1750)))))</f>
        <v/>
      </c>
      <c r="Y1750" s="145" t="str">
        <f t="shared" si="333"/>
        <v/>
      </c>
      <c r="Z1750" s="118"/>
      <c r="AA1750" s="118"/>
      <c r="AB1750" s="118"/>
      <c r="AC1750" s="118"/>
      <c r="AD1750" s="118"/>
      <c r="AE1750" s="139"/>
      <c r="AF1750" s="118"/>
      <c r="AG1750" s="118"/>
      <c r="AH1750" s="147" t="str">
        <f t="shared" si="334"/>
        <v/>
      </c>
      <c r="AI1750" s="147" t="str">
        <f t="shared" si="335"/>
        <v/>
      </c>
      <c r="AJ1750" s="148" t="str">
        <f t="shared" si="324"/>
        <v/>
      </c>
      <c r="AK1750" s="148" t="str">
        <f t="shared" si="325"/>
        <v/>
      </c>
      <c r="AL1750" s="147" t="str">
        <f t="shared" si="326"/>
        <v/>
      </c>
      <c r="AM1750" s="147" t="str">
        <f t="shared" si="327"/>
        <v/>
      </c>
      <c r="AN1750" s="147" t="str">
        <f t="shared" si="328"/>
        <v/>
      </c>
      <c r="AO1750" s="118"/>
    </row>
    <row r="1751" spans="1:41">
      <c r="A1751" s="118"/>
      <c r="B1751" s="118"/>
      <c r="C1751" s="118"/>
      <c r="D1751" s="118"/>
      <c r="E1751" s="118"/>
      <c r="F1751" s="118"/>
      <c r="G1751" s="118"/>
      <c r="H1751" s="118"/>
      <c r="I1751" s="118"/>
      <c r="J1751" s="118"/>
      <c r="K1751" s="118"/>
      <c r="L1751" s="118"/>
      <c r="M1751" s="118"/>
      <c r="N1751" s="118"/>
      <c r="O1751" s="143" t="str">
        <f>IF(H1751="","",(S1751/S1751)&amp;":"&amp;ROUND(AH1751/S1751,2))</f>
        <v/>
      </c>
      <c r="P1751" s="118"/>
      <c r="Q1751" s="118"/>
      <c r="R1751" s="143" t="str">
        <f>IF(H1751="","",(S1751/S1751)&amp;":"&amp;ROUND(AI1751/S1751,2))</f>
        <v/>
      </c>
      <c r="S1751" s="144" t="str">
        <f t="shared" si="329"/>
        <v/>
      </c>
      <c r="T1751" s="145" t="str">
        <f t="shared" si="330"/>
        <v/>
      </c>
      <c r="U1751" s="118"/>
      <c r="V1751" s="145" t="str">
        <f t="shared" si="331"/>
        <v/>
      </c>
      <c r="W1751" s="144" t="str">
        <f t="shared" si="332"/>
        <v/>
      </c>
      <c r="X1751" s="146" t="str">
        <f>IF(C1751="","",IF(OR(C1751="Trade",C1751="Multi Position"),(X1750+V1751),IF(C1751="Deposit",(X1750+AE1751),IF(C1751="Withdrawal",(X1750-AE1751)))))</f>
        <v/>
      </c>
      <c r="Y1751" s="145" t="str">
        <f t="shared" si="333"/>
        <v/>
      </c>
      <c r="Z1751" s="118"/>
      <c r="AA1751" s="118"/>
      <c r="AB1751" s="118"/>
      <c r="AC1751" s="118"/>
      <c r="AD1751" s="118"/>
      <c r="AE1751" s="139"/>
      <c r="AF1751" s="118"/>
      <c r="AG1751" s="118"/>
      <c r="AH1751" s="147" t="str">
        <f t="shared" si="334"/>
        <v/>
      </c>
      <c r="AI1751" s="147" t="str">
        <f t="shared" si="335"/>
        <v/>
      </c>
      <c r="AJ1751" s="148" t="str">
        <f t="shared" si="324"/>
        <v/>
      </c>
      <c r="AK1751" s="148" t="str">
        <f t="shared" si="325"/>
        <v/>
      </c>
      <c r="AL1751" s="147" t="str">
        <f t="shared" si="326"/>
        <v/>
      </c>
      <c r="AM1751" s="147" t="str">
        <f t="shared" si="327"/>
        <v/>
      </c>
      <c r="AN1751" s="147" t="str">
        <f t="shared" si="328"/>
        <v/>
      </c>
      <c r="AO1751" s="118"/>
    </row>
    <row r="1752" spans="1:41">
      <c r="A1752" s="118"/>
      <c r="B1752" s="118"/>
      <c r="C1752" s="118"/>
      <c r="D1752" s="118"/>
      <c r="E1752" s="118"/>
      <c r="F1752" s="118"/>
      <c r="G1752" s="118"/>
      <c r="H1752" s="118"/>
      <c r="I1752" s="118"/>
      <c r="J1752" s="118"/>
      <c r="K1752" s="118"/>
      <c r="L1752" s="118"/>
      <c r="M1752" s="118"/>
      <c r="N1752" s="118"/>
      <c r="O1752" s="143" t="str">
        <f>IF(H1752="","",(S1752/S1752)&amp;":"&amp;ROUND(AH1752/S1752,2))</f>
        <v/>
      </c>
      <c r="P1752" s="118"/>
      <c r="Q1752" s="118"/>
      <c r="R1752" s="143" t="str">
        <f>IF(H1752="","",(S1752/S1752)&amp;":"&amp;ROUND(AI1752/S1752,2))</f>
        <v/>
      </c>
      <c r="S1752" s="144" t="str">
        <f t="shared" si="329"/>
        <v/>
      </c>
      <c r="T1752" s="145" t="str">
        <f t="shared" si="330"/>
        <v/>
      </c>
      <c r="U1752" s="118"/>
      <c r="V1752" s="145" t="str">
        <f t="shared" si="331"/>
        <v/>
      </c>
      <c r="W1752" s="144" t="str">
        <f t="shared" si="332"/>
        <v/>
      </c>
      <c r="X1752" s="146" t="str">
        <f>IF(C1752="","",IF(OR(C1752="Trade",C1752="Multi Position"),(X1751+V1752),IF(C1752="Deposit",(X1751+AE1752),IF(C1752="Withdrawal",(X1751-AE1752)))))</f>
        <v/>
      </c>
      <c r="Y1752" s="145" t="str">
        <f t="shared" si="333"/>
        <v/>
      </c>
      <c r="Z1752" s="118"/>
      <c r="AA1752" s="118"/>
      <c r="AB1752" s="118"/>
      <c r="AC1752" s="118"/>
      <c r="AD1752" s="118"/>
      <c r="AE1752" s="139"/>
      <c r="AF1752" s="118"/>
      <c r="AG1752" s="118"/>
      <c r="AH1752" s="147" t="str">
        <f t="shared" si="334"/>
        <v/>
      </c>
      <c r="AI1752" s="147" t="str">
        <f t="shared" si="335"/>
        <v/>
      </c>
      <c r="AJ1752" s="148" t="str">
        <f t="shared" si="324"/>
        <v/>
      </c>
      <c r="AK1752" s="148" t="str">
        <f t="shared" si="325"/>
        <v/>
      </c>
      <c r="AL1752" s="147" t="str">
        <f t="shared" si="326"/>
        <v/>
      </c>
      <c r="AM1752" s="147" t="str">
        <f t="shared" si="327"/>
        <v/>
      </c>
      <c r="AN1752" s="147" t="str">
        <f t="shared" si="328"/>
        <v/>
      </c>
      <c r="AO1752" s="118"/>
    </row>
    <row r="1753" spans="1:41">
      <c r="A1753" s="118"/>
      <c r="B1753" s="118"/>
      <c r="C1753" s="118"/>
      <c r="D1753" s="118"/>
      <c r="E1753" s="118"/>
      <c r="F1753" s="118"/>
      <c r="G1753" s="118"/>
      <c r="H1753" s="118"/>
      <c r="I1753" s="118"/>
      <c r="J1753" s="118"/>
      <c r="K1753" s="118"/>
      <c r="L1753" s="118"/>
      <c r="M1753" s="118"/>
      <c r="N1753" s="118"/>
      <c r="O1753" s="143" t="str">
        <f>IF(H1753="","",(S1753/S1753)&amp;":"&amp;ROUND(AH1753/S1753,2))</f>
        <v/>
      </c>
      <c r="P1753" s="118"/>
      <c r="Q1753" s="118"/>
      <c r="R1753" s="143" t="str">
        <f>IF(H1753="","",(S1753/S1753)&amp;":"&amp;ROUND(AI1753/S1753,2))</f>
        <v/>
      </c>
      <c r="S1753" s="144" t="str">
        <f t="shared" si="329"/>
        <v/>
      </c>
      <c r="T1753" s="145" t="str">
        <f t="shared" si="330"/>
        <v/>
      </c>
      <c r="U1753" s="118"/>
      <c r="V1753" s="145" t="str">
        <f t="shared" si="331"/>
        <v/>
      </c>
      <c r="W1753" s="144" t="str">
        <f t="shared" si="332"/>
        <v/>
      </c>
      <c r="X1753" s="146" t="str">
        <f>IF(C1753="","",IF(OR(C1753="Trade",C1753="Multi Position"),(X1752+V1753),IF(C1753="Deposit",(X1752+AE1753),IF(C1753="Withdrawal",(X1752-AE1753)))))</f>
        <v/>
      </c>
      <c r="Y1753" s="145" t="str">
        <f t="shared" si="333"/>
        <v/>
      </c>
      <c r="Z1753" s="118"/>
      <c r="AA1753" s="118"/>
      <c r="AB1753" s="118"/>
      <c r="AC1753" s="118"/>
      <c r="AD1753" s="118"/>
      <c r="AE1753" s="139"/>
      <c r="AF1753" s="118"/>
      <c r="AG1753" s="118"/>
      <c r="AH1753" s="147" t="str">
        <f t="shared" si="334"/>
        <v/>
      </c>
      <c r="AI1753" s="147" t="str">
        <f t="shared" si="335"/>
        <v/>
      </c>
      <c r="AJ1753" s="148" t="str">
        <f t="shared" si="324"/>
        <v/>
      </c>
      <c r="AK1753" s="148" t="str">
        <f t="shared" si="325"/>
        <v/>
      </c>
      <c r="AL1753" s="147" t="str">
        <f t="shared" si="326"/>
        <v/>
      </c>
      <c r="AM1753" s="147" t="str">
        <f t="shared" si="327"/>
        <v/>
      </c>
      <c r="AN1753" s="147" t="str">
        <f t="shared" si="328"/>
        <v/>
      </c>
      <c r="AO1753" s="118"/>
    </row>
    <row r="1754" spans="1:41">
      <c r="A1754" s="118"/>
      <c r="B1754" s="118"/>
      <c r="C1754" s="118"/>
      <c r="D1754" s="118"/>
      <c r="E1754" s="118"/>
      <c r="F1754" s="118"/>
      <c r="G1754" s="118"/>
      <c r="H1754" s="118"/>
      <c r="I1754" s="118"/>
      <c r="J1754" s="118"/>
      <c r="K1754" s="118"/>
      <c r="L1754" s="118"/>
      <c r="M1754" s="118"/>
      <c r="N1754" s="118"/>
      <c r="O1754" s="143" t="str">
        <f>IF(H1754="","",(S1754/S1754)&amp;":"&amp;ROUND(AH1754/S1754,2))</f>
        <v/>
      </c>
      <c r="P1754" s="118"/>
      <c r="Q1754" s="118"/>
      <c r="R1754" s="143" t="str">
        <f>IF(H1754="","",(S1754/S1754)&amp;":"&amp;ROUND(AI1754/S1754,2))</f>
        <v/>
      </c>
      <c r="S1754" s="144" t="str">
        <f t="shared" si="329"/>
        <v/>
      </c>
      <c r="T1754" s="145" t="str">
        <f t="shared" si="330"/>
        <v/>
      </c>
      <c r="U1754" s="118"/>
      <c r="V1754" s="145" t="str">
        <f t="shared" si="331"/>
        <v/>
      </c>
      <c r="W1754" s="144" t="str">
        <f t="shared" si="332"/>
        <v/>
      </c>
      <c r="X1754" s="146" t="str">
        <f>IF(C1754="","",IF(OR(C1754="Trade",C1754="Multi Position"),(X1753+V1754),IF(C1754="Deposit",(X1753+AE1754),IF(C1754="Withdrawal",(X1753-AE1754)))))</f>
        <v/>
      </c>
      <c r="Y1754" s="145" t="str">
        <f t="shared" si="333"/>
        <v/>
      </c>
      <c r="Z1754" s="118"/>
      <c r="AA1754" s="118"/>
      <c r="AB1754" s="118"/>
      <c r="AC1754" s="118"/>
      <c r="AD1754" s="118"/>
      <c r="AE1754" s="139"/>
      <c r="AF1754" s="118"/>
      <c r="AG1754" s="118"/>
      <c r="AH1754" s="147" t="str">
        <f t="shared" si="334"/>
        <v/>
      </c>
      <c r="AI1754" s="147" t="str">
        <f t="shared" si="335"/>
        <v/>
      </c>
      <c r="AJ1754" s="148" t="str">
        <f t="shared" si="324"/>
        <v/>
      </c>
      <c r="AK1754" s="148" t="str">
        <f t="shared" si="325"/>
        <v/>
      </c>
      <c r="AL1754" s="147" t="str">
        <f t="shared" si="326"/>
        <v/>
      </c>
      <c r="AM1754" s="147" t="str">
        <f t="shared" si="327"/>
        <v/>
      </c>
      <c r="AN1754" s="147" t="str">
        <f t="shared" si="328"/>
        <v/>
      </c>
      <c r="AO1754" s="118"/>
    </row>
    <row r="1755" spans="1:41">
      <c r="A1755" s="118"/>
      <c r="B1755" s="118"/>
      <c r="C1755" s="118"/>
      <c r="D1755" s="118"/>
      <c r="E1755" s="118"/>
      <c r="F1755" s="118"/>
      <c r="G1755" s="118"/>
      <c r="H1755" s="118"/>
      <c r="I1755" s="118"/>
      <c r="J1755" s="118"/>
      <c r="K1755" s="118"/>
      <c r="L1755" s="118"/>
      <c r="M1755" s="118"/>
      <c r="N1755" s="118"/>
      <c r="O1755" s="143" t="str">
        <f>IF(H1755="","",(S1755/S1755)&amp;":"&amp;ROUND(AH1755/S1755,2))</f>
        <v/>
      </c>
      <c r="P1755" s="118"/>
      <c r="Q1755" s="118"/>
      <c r="R1755" s="143" t="str">
        <f>IF(H1755="","",(S1755/S1755)&amp;":"&amp;ROUND(AI1755/S1755,2))</f>
        <v/>
      </c>
      <c r="S1755" s="144" t="str">
        <f t="shared" si="329"/>
        <v/>
      </c>
      <c r="T1755" s="145" t="str">
        <f t="shared" si="330"/>
        <v/>
      </c>
      <c r="U1755" s="118"/>
      <c r="V1755" s="145" t="str">
        <f t="shared" si="331"/>
        <v/>
      </c>
      <c r="W1755" s="144" t="str">
        <f t="shared" si="332"/>
        <v/>
      </c>
      <c r="X1755" s="146" t="str">
        <f>IF(C1755="","",IF(OR(C1755="Trade",C1755="Multi Position"),(X1754+V1755),IF(C1755="Deposit",(X1754+AE1755),IF(C1755="Withdrawal",(X1754-AE1755)))))</f>
        <v/>
      </c>
      <c r="Y1755" s="145" t="str">
        <f t="shared" si="333"/>
        <v/>
      </c>
      <c r="Z1755" s="118"/>
      <c r="AA1755" s="118"/>
      <c r="AB1755" s="118"/>
      <c r="AC1755" s="118"/>
      <c r="AD1755" s="118"/>
      <c r="AE1755" s="139"/>
      <c r="AF1755" s="118"/>
      <c r="AG1755" s="118"/>
      <c r="AH1755" s="147" t="str">
        <f t="shared" si="334"/>
        <v/>
      </c>
      <c r="AI1755" s="147" t="str">
        <f t="shared" si="335"/>
        <v/>
      </c>
      <c r="AJ1755" s="148" t="str">
        <f t="shared" si="324"/>
        <v/>
      </c>
      <c r="AK1755" s="148" t="str">
        <f t="shared" si="325"/>
        <v/>
      </c>
      <c r="AL1755" s="147" t="str">
        <f t="shared" si="326"/>
        <v/>
      </c>
      <c r="AM1755" s="147" t="str">
        <f t="shared" si="327"/>
        <v/>
      </c>
      <c r="AN1755" s="147" t="str">
        <f t="shared" si="328"/>
        <v/>
      </c>
      <c r="AO1755" s="118"/>
    </row>
    <row r="1756" spans="1:41">
      <c r="A1756" s="118"/>
      <c r="B1756" s="118"/>
      <c r="C1756" s="118"/>
      <c r="D1756" s="118"/>
      <c r="E1756" s="118"/>
      <c r="F1756" s="118"/>
      <c r="G1756" s="118"/>
      <c r="H1756" s="118"/>
      <c r="I1756" s="118"/>
      <c r="J1756" s="118"/>
      <c r="K1756" s="118"/>
      <c r="L1756" s="118"/>
      <c r="M1756" s="118"/>
      <c r="N1756" s="118"/>
      <c r="O1756" s="143" t="str">
        <f>IF(H1756="","",(S1756/S1756)&amp;":"&amp;ROUND(AH1756/S1756,2))</f>
        <v/>
      </c>
      <c r="P1756" s="118"/>
      <c r="Q1756" s="118"/>
      <c r="R1756" s="143" t="str">
        <f>IF(H1756="","",(S1756/S1756)&amp;":"&amp;ROUND(AI1756/S1756,2))</f>
        <v/>
      </c>
      <c r="S1756" s="144" t="str">
        <f t="shared" si="329"/>
        <v/>
      </c>
      <c r="T1756" s="145" t="str">
        <f t="shared" si="330"/>
        <v/>
      </c>
      <c r="U1756" s="118"/>
      <c r="V1756" s="145" t="str">
        <f t="shared" si="331"/>
        <v/>
      </c>
      <c r="W1756" s="144" t="str">
        <f t="shared" si="332"/>
        <v/>
      </c>
      <c r="X1756" s="146" t="str">
        <f>IF(C1756="","",IF(OR(C1756="Trade",C1756="Multi Position"),(X1755+V1756),IF(C1756="Deposit",(X1755+AE1756),IF(C1756="Withdrawal",(X1755-AE1756)))))</f>
        <v/>
      </c>
      <c r="Y1756" s="145" t="str">
        <f t="shared" si="333"/>
        <v/>
      </c>
      <c r="Z1756" s="118"/>
      <c r="AA1756" s="118"/>
      <c r="AB1756" s="118"/>
      <c r="AC1756" s="118"/>
      <c r="AD1756" s="118"/>
      <c r="AE1756" s="139"/>
      <c r="AF1756" s="118"/>
      <c r="AG1756" s="118"/>
      <c r="AH1756" s="147" t="str">
        <f t="shared" si="334"/>
        <v/>
      </c>
      <c r="AI1756" s="147" t="str">
        <f t="shared" si="335"/>
        <v/>
      </c>
      <c r="AJ1756" s="148" t="str">
        <f t="shared" si="324"/>
        <v/>
      </c>
      <c r="AK1756" s="148" t="str">
        <f t="shared" si="325"/>
        <v/>
      </c>
      <c r="AL1756" s="147" t="str">
        <f t="shared" si="326"/>
        <v/>
      </c>
      <c r="AM1756" s="147" t="str">
        <f t="shared" si="327"/>
        <v/>
      </c>
      <c r="AN1756" s="147" t="str">
        <f t="shared" si="328"/>
        <v/>
      </c>
      <c r="AO1756" s="118"/>
    </row>
    <row r="1757" spans="1:41">
      <c r="A1757" s="118"/>
      <c r="B1757" s="118"/>
      <c r="C1757" s="118"/>
      <c r="D1757" s="118"/>
      <c r="E1757" s="118"/>
      <c r="F1757" s="118"/>
      <c r="G1757" s="118"/>
      <c r="H1757" s="118"/>
      <c r="I1757" s="118"/>
      <c r="J1757" s="118"/>
      <c r="K1757" s="118"/>
      <c r="L1757" s="118"/>
      <c r="M1757" s="118"/>
      <c r="N1757" s="118"/>
      <c r="O1757" s="143" t="str">
        <f>IF(H1757="","",(S1757/S1757)&amp;":"&amp;ROUND(AH1757/S1757,2))</f>
        <v/>
      </c>
      <c r="P1757" s="118"/>
      <c r="Q1757" s="118"/>
      <c r="R1757" s="143" t="str">
        <f>IF(H1757="","",(S1757/S1757)&amp;":"&amp;ROUND(AI1757/S1757,2))</f>
        <v/>
      </c>
      <c r="S1757" s="144" t="str">
        <f t="shared" si="329"/>
        <v/>
      </c>
      <c r="T1757" s="145" t="str">
        <f t="shared" si="330"/>
        <v/>
      </c>
      <c r="U1757" s="118"/>
      <c r="V1757" s="145" t="str">
        <f t="shared" si="331"/>
        <v/>
      </c>
      <c r="W1757" s="144" t="str">
        <f t="shared" si="332"/>
        <v/>
      </c>
      <c r="X1757" s="146" t="str">
        <f>IF(C1757="","",IF(OR(C1757="Trade",C1757="Multi Position"),(X1756+V1757),IF(C1757="Deposit",(X1756+AE1757),IF(C1757="Withdrawal",(X1756-AE1757)))))</f>
        <v/>
      </c>
      <c r="Y1757" s="145" t="str">
        <f t="shared" si="333"/>
        <v/>
      </c>
      <c r="Z1757" s="118"/>
      <c r="AA1757" s="118"/>
      <c r="AB1757" s="118"/>
      <c r="AC1757" s="118"/>
      <c r="AD1757" s="118"/>
      <c r="AE1757" s="139"/>
      <c r="AF1757" s="118"/>
      <c r="AG1757" s="118"/>
      <c r="AH1757" s="147" t="str">
        <f t="shared" si="334"/>
        <v/>
      </c>
      <c r="AI1757" s="147" t="str">
        <f t="shared" si="335"/>
        <v/>
      </c>
      <c r="AJ1757" s="148" t="str">
        <f t="shared" si="324"/>
        <v/>
      </c>
      <c r="AK1757" s="148" t="str">
        <f t="shared" si="325"/>
        <v/>
      </c>
      <c r="AL1757" s="147" t="str">
        <f t="shared" si="326"/>
        <v/>
      </c>
      <c r="AM1757" s="147" t="str">
        <f t="shared" si="327"/>
        <v/>
      </c>
      <c r="AN1757" s="147" t="str">
        <f t="shared" si="328"/>
        <v/>
      </c>
      <c r="AO1757" s="118"/>
    </row>
    <row r="1758" spans="1:41">
      <c r="A1758" s="118"/>
      <c r="B1758" s="118"/>
      <c r="C1758" s="118"/>
      <c r="D1758" s="118"/>
      <c r="E1758" s="118"/>
      <c r="F1758" s="118"/>
      <c r="G1758" s="118"/>
      <c r="H1758" s="118"/>
      <c r="I1758" s="118"/>
      <c r="J1758" s="118"/>
      <c r="K1758" s="118"/>
      <c r="L1758" s="118"/>
      <c r="M1758" s="118"/>
      <c r="N1758" s="118"/>
      <c r="O1758" s="143" t="str">
        <f>IF(H1758="","",(S1758/S1758)&amp;":"&amp;ROUND(AH1758/S1758,2))</f>
        <v/>
      </c>
      <c r="P1758" s="118"/>
      <c r="Q1758" s="118"/>
      <c r="R1758" s="143" t="str">
        <f>IF(H1758="","",(S1758/S1758)&amp;":"&amp;ROUND(AI1758/S1758,2))</f>
        <v/>
      </c>
      <c r="S1758" s="144" t="str">
        <f t="shared" si="329"/>
        <v/>
      </c>
      <c r="T1758" s="145" t="str">
        <f t="shared" si="330"/>
        <v/>
      </c>
      <c r="U1758" s="118"/>
      <c r="V1758" s="145" t="str">
        <f t="shared" si="331"/>
        <v/>
      </c>
      <c r="W1758" s="144" t="str">
        <f t="shared" si="332"/>
        <v/>
      </c>
      <c r="X1758" s="146" t="str">
        <f>IF(C1758="","",IF(OR(C1758="Trade",C1758="Multi Position"),(X1757+V1758),IF(C1758="Deposit",(X1757+AE1758),IF(C1758="Withdrawal",(X1757-AE1758)))))</f>
        <v/>
      </c>
      <c r="Y1758" s="145" t="str">
        <f t="shared" si="333"/>
        <v/>
      </c>
      <c r="Z1758" s="118"/>
      <c r="AA1758" s="118"/>
      <c r="AB1758" s="118"/>
      <c r="AC1758" s="118"/>
      <c r="AD1758" s="118"/>
      <c r="AE1758" s="139"/>
      <c r="AF1758" s="118"/>
      <c r="AG1758" s="118"/>
      <c r="AH1758" s="147" t="str">
        <f t="shared" si="334"/>
        <v/>
      </c>
      <c r="AI1758" s="147" t="str">
        <f t="shared" si="335"/>
        <v/>
      </c>
      <c r="AJ1758" s="148" t="str">
        <f t="shared" si="324"/>
        <v/>
      </c>
      <c r="AK1758" s="148" t="str">
        <f t="shared" si="325"/>
        <v/>
      </c>
      <c r="AL1758" s="147" t="str">
        <f t="shared" si="326"/>
        <v/>
      </c>
      <c r="AM1758" s="147" t="str">
        <f t="shared" si="327"/>
        <v/>
      </c>
      <c r="AN1758" s="147" t="str">
        <f t="shared" si="328"/>
        <v/>
      </c>
      <c r="AO1758" s="118"/>
    </row>
    <row r="1759" spans="1:41">
      <c r="A1759" s="118"/>
      <c r="B1759" s="118"/>
      <c r="C1759" s="118"/>
      <c r="D1759" s="118"/>
      <c r="E1759" s="118"/>
      <c r="F1759" s="118"/>
      <c r="G1759" s="118"/>
      <c r="H1759" s="118"/>
      <c r="I1759" s="118"/>
      <c r="J1759" s="118"/>
      <c r="K1759" s="118"/>
      <c r="L1759" s="118"/>
      <c r="M1759" s="118"/>
      <c r="N1759" s="118"/>
      <c r="O1759" s="143" t="str">
        <f>IF(H1759="","",(S1759/S1759)&amp;":"&amp;ROUND(AH1759/S1759,2))</f>
        <v/>
      </c>
      <c r="P1759" s="118"/>
      <c r="Q1759" s="118"/>
      <c r="R1759" s="143" t="str">
        <f>IF(H1759="","",(S1759/S1759)&amp;":"&amp;ROUND(AI1759/S1759,2))</f>
        <v/>
      </c>
      <c r="S1759" s="144" t="str">
        <f t="shared" si="329"/>
        <v/>
      </c>
      <c r="T1759" s="145" t="str">
        <f t="shared" si="330"/>
        <v/>
      </c>
      <c r="U1759" s="118"/>
      <c r="V1759" s="145" t="str">
        <f t="shared" si="331"/>
        <v/>
      </c>
      <c r="W1759" s="144" t="str">
        <f t="shared" si="332"/>
        <v/>
      </c>
      <c r="X1759" s="146" t="str">
        <f>IF(C1759="","",IF(OR(C1759="Trade",C1759="Multi Position"),(X1758+V1759),IF(C1759="Deposit",(X1758+AE1759),IF(C1759="Withdrawal",(X1758-AE1759)))))</f>
        <v/>
      </c>
      <c r="Y1759" s="145" t="str">
        <f t="shared" si="333"/>
        <v/>
      </c>
      <c r="Z1759" s="118"/>
      <c r="AA1759" s="118"/>
      <c r="AB1759" s="118"/>
      <c r="AC1759" s="118"/>
      <c r="AD1759" s="118"/>
      <c r="AE1759" s="139"/>
      <c r="AF1759" s="118"/>
      <c r="AG1759" s="118"/>
      <c r="AH1759" s="147" t="str">
        <f t="shared" si="334"/>
        <v/>
      </c>
      <c r="AI1759" s="147" t="str">
        <f t="shared" si="335"/>
        <v/>
      </c>
      <c r="AJ1759" s="148" t="str">
        <f t="shared" si="324"/>
        <v/>
      </c>
      <c r="AK1759" s="148" t="str">
        <f t="shared" si="325"/>
        <v/>
      </c>
      <c r="AL1759" s="147" t="str">
        <f t="shared" si="326"/>
        <v/>
      </c>
      <c r="AM1759" s="147" t="str">
        <f t="shared" si="327"/>
        <v/>
      </c>
      <c r="AN1759" s="147" t="str">
        <f t="shared" si="328"/>
        <v/>
      </c>
      <c r="AO1759" s="118"/>
    </row>
    <row r="1760" spans="1:41">
      <c r="A1760" s="118"/>
      <c r="B1760" s="118"/>
      <c r="C1760" s="118"/>
      <c r="D1760" s="118"/>
      <c r="E1760" s="118"/>
      <c r="F1760" s="118"/>
      <c r="G1760" s="118"/>
      <c r="H1760" s="118"/>
      <c r="I1760" s="118"/>
      <c r="J1760" s="118"/>
      <c r="K1760" s="118"/>
      <c r="L1760" s="118"/>
      <c r="M1760" s="118"/>
      <c r="N1760" s="118"/>
      <c r="O1760" s="143" t="str">
        <f>IF(H1760="","",(S1760/S1760)&amp;":"&amp;ROUND(AH1760/S1760,2))</f>
        <v/>
      </c>
      <c r="P1760" s="118"/>
      <c r="Q1760" s="118"/>
      <c r="R1760" s="143" t="str">
        <f>IF(H1760="","",(S1760/S1760)&amp;":"&amp;ROUND(AI1760/S1760,2))</f>
        <v/>
      </c>
      <c r="S1760" s="144" t="str">
        <f t="shared" si="329"/>
        <v/>
      </c>
      <c r="T1760" s="145" t="str">
        <f t="shared" si="330"/>
        <v/>
      </c>
      <c r="U1760" s="118"/>
      <c r="V1760" s="145" t="str">
        <f t="shared" si="331"/>
        <v/>
      </c>
      <c r="W1760" s="144" t="str">
        <f t="shared" si="332"/>
        <v/>
      </c>
      <c r="X1760" s="146" t="str">
        <f>IF(C1760="","",IF(OR(C1760="Trade",C1760="Multi Position"),(X1759+V1760),IF(C1760="Deposit",(X1759+AE1760),IF(C1760="Withdrawal",(X1759-AE1760)))))</f>
        <v/>
      </c>
      <c r="Y1760" s="145" t="str">
        <f t="shared" si="333"/>
        <v/>
      </c>
      <c r="Z1760" s="118"/>
      <c r="AA1760" s="118"/>
      <c r="AB1760" s="118"/>
      <c r="AC1760" s="118"/>
      <c r="AD1760" s="118"/>
      <c r="AE1760" s="139"/>
      <c r="AF1760" s="118"/>
      <c r="AG1760" s="118"/>
      <c r="AH1760" s="147" t="str">
        <f t="shared" si="334"/>
        <v/>
      </c>
      <c r="AI1760" s="147" t="str">
        <f t="shared" si="335"/>
        <v/>
      </c>
      <c r="AJ1760" s="148" t="str">
        <f t="shared" si="324"/>
        <v/>
      </c>
      <c r="AK1760" s="148" t="str">
        <f t="shared" si="325"/>
        <v/>
      </c>
      <c r="AL1760" s="147" t="str">
        <f t="shared" si="326"/>
        <v/>
      </c>
      <c r="AM1760" s="147" t="str">
        <f t="shared" si="327"/>
        <v/>
      </c>
      <c r="AN1760" s="147" t="str">
        <f t="shared" si="328"/>
        <v/>
      </c>
      <c r="AO1760" s="118"/>
    </row>
    <row r="1761" spans="1:41">
      <c r="A1761" s="118"/>
      <c r="B1761" s="118"/>
      <c r="C1761" s="118"/>
      <c r="D1761" s="118"/>
      <c r="E1761" s="118"/>
      <c r="F1761" s="118"/>
      <c r="G1761" s="118"/>
      <c r="H1761" s="118"/>
      <c r="I1761" s="118"/>
      <c r="J1761" s="118"/>
      <c r="K1761" s="118"/>
      <c r="L1761" s="118"/>
      <c r="M1761" s="118"/>
      <c r="N1761" s="118"/>
      <c r="O1761" s="143" t="str">
        <f>IF(H1761="","",(S1761/S1761)&amp;":"&amp;ROUND(AH1761/S1761,2))</f>
        <v/>
      </c>
      <c r="P1761" s="118"/>
      <c r="Q1761" s="118"/>
      <c r="R1761" s="143" t="str">
        <f>IF(H1761="","",(S1761/S1761)&amp;":"&amp;ROUND(AI1761/S1761,2))</f>
        <v/>
      </c>
      <c r="S1761" s="144" t="str">
        <f t="shared" si="329"/>
        <v/>
      </c>
      <c r="T1761" s="145" t="str">
        <f t="shared" si="330"/>
        <v/>
      </c>
      <c r="U1761" s="118"/>
      <c r="V1761" s="145" t="str">
        <f t="shared" si="331"/>
        <v/>
      </c>
      <c r="W1761" s="144" t="str">
        <f t="shared" si="332"/>
        <v/>
      </c>
      <c r="X1761" s="146" t="str">
        <f>IF(C1761="","",IF(OR(C1761="Trade",C1761="Multi Position"),(X1760+V1761),IF(C1761="Deposit",(X1760+AE1761),IF(C1761="Withdrawal",(X1760-AE1761)))))</f>
        <v/>
      </c>
      <c r="Y1761" s="145" t="str">
        <f t="shared" si="333"/>
        <v/>
      </c>
      <c r="Z1761" s="118"/>
      <c r="AA1761" s="118"/>
      <c r="AB1761" s="118"/>
      <c r="AC1761" s="118"/>
      <c r="AD1761" s="118"/>
      <c r="AE1761" s="139"/>
      <c r="AF1761" s="118"/>
      <c r="AG1761" s="118"/>
      <c r="AH1761" s="147" t="str">
        <f t="shared" si="334"/>
        <v/>
      </c>
      <c r="AI1761" s="147" t="str">
        <f t="shared" si="335"/>
        <v/>
      </c>
      <c r="AJ1761" s="148" t="str">
        <f t="shared" si="324"/>
        <v/>
      </c>
      <c r="AK1761" s="148" t="str">
        <f t="shared" si="325"/>
        <v/>
      </c>
      <c r="AL1761" s="147" t="str">
        <f t="shared" si="326"/>
        <v/>
      </c>
      <c r="AM1761" s="147" t="str">
        <f t="shared" si="327"/>
        <v/>
      </c>
      <c r="AN1761" s="147" t="str">
        <f t="shared" si="328"/>
        <v/>
      </c>
      <c r="AO1761" s="118"/>
    </row>
    <row r="1762" spans="1:41">
      <c r="A1762" s="118"/>
      <c r="B1762" s="118"/>
      <c r="C1762" s="118"/>
      <c r="D1762" s="118"/>
      <c r="E1762" s="118"/>
      <c r="F1762" s="118"/>
      <c r="G1762" s="118"/>
      <c r="H1762" s="118"/>
      <c r="I1762" s="118"/>
      <c r="J1762" s="118"/>
      <c r="K1762" s="118"/>
      <c r="L1762" s="118"/>
      <c r="M1762" s="118"/>
      <c r="N1762" s="118"/>
      <c r="O1762" s="143" t="str">
        <f>IF(H1762="","",(S1762/S1762)&amp;":"&amp;ROUND(AH1762/S1762,2))</f>
        <v/>
      </c>
      <c r="P1762" s="118"/>
      <c r="Q1762" s="118"/>
      <c r="R1762" s="143" t="str">
        <f>IF(H1762="","",(S1762/S1762)&amp;":"&amp;ROUND(AI1762/S1762,2))</f>
        <v/>
      </c>
      <c r="S1762" s="144" t="str">
        <f t="shared" si="329"/>
        <v/>
      </c>
      <c r="T1762" s="145" t="str">
        <f t="shared" si="330"/>
        <v/>
      </c>
      <c r="U1762" s="118"/>
      <c r="V1762" s="145" t="str">
        <f t="shared" si="331"/>
        <v/>
      </c>
      <c r="W1762" s="144" t="str">
        <f t="shared" si="332"/>
        <v/>
      </c>
      <c r="X1762" s="146" t="str">
        <f>IF(C1762="","",IF(OR(C1762="Trade",C1762="Multi Position"),(X1761+V1762),IF(C1762="Deposit",(X1761+AE1762),IF(C1762="Withdrawal",(X1761-AE1762)))))</f>
        <v/>
      </c>
      <c r="Y1762" s="145" t="str">
        <f t="shared" si="333"/>
        <v/>
      </c>
      <c r="Z1762" s="118"/>
      <c r="AA1762" s="118"/>
      <c r="AB1762" s="118"/>
      <c r="AC1762" s="118"/>
      <c r="AD1762" s="118"/>
      <c r="AE1762" s="139"/>
      <c r="AF1762" s="118"/>
      <c r="AG1762" s="118"/>
      <c r="AH1762" s="147" t="str">
        <f t="shared" si="334"/>
        <v/>
      </c>
      <c r="AI1762" s="147" t="str">
        <f t="shared" si="335"/>
        <v/>
      </c>
      <c r="AJ1762" s="148" t="str">
        <f t="shared" si="324"/>
        <v/>
      </c>
      <c r="AK1762" s="148" t="str">
        <f t="shared" si="325"/>
        <v/>
      </c>
      <c r="AL1762" s="147" t="str">
        <f t="shared" si="326"/>
        <v/>
      </c>
      <c r="AM1762" s="147" t="str">
        <f t="shared" si="327"/>
        <v/>
      </c>
      <c r="AN1762" s="147" t="str">
        <f t="shared" si="328"/>
        <v/>
      </c>
      <c r="AO1762" s="118"/>
    </row>
    <row r="1763" spans="1:41">
      <c r="A1763" s="118"/>
      <c r="B1763" s="118"/>
      <c r="C1763" s="118"/>
      <c r="D1763" s="118"/>
      <c r="E1763" s="118"/>
      <c r="F1763" s="118"/>
      <c r="G1763" s="118"/>
      <c r="H1763" s="118"/>
      <c r="I1763" s="118"/>
      <c r="J1763" s="118"/>
      <c r="K1763" s="118"/>
      <c r="L1763" s="118"/>
      <c r="M1763" s="118"/>
      <c r="N1763" s="118"/>
      <c r="O1763" s="143" t="str">
        <f>IF(H1763="","",(S1763/S1763)&amp;":"&amp;ROUND(AH1763/S1763,2))</f>
        <v/>
      </c>
      <c r="P1763" s="118"/>
      <c r="Q1763" s="118"/>
      <c r="R1763" s="143" t="str">
        <f>IF(H1763="","",(S1763/S1763)&amp;":"&amp;ROUND(AI1763/S1763,2))</f>
        <v/>
      </c>
      <c r="S1763" s="144" t="str">
        <f t="shared" si="329"/>
        <v/>
      </c>
      <c r="T1763" s="145" t="str">
        <f t="shared" si="330"/>
        <v/>
      </c>
      <c r="U1763" s="118"/>
      <c r="V1763" s="145" t="str">
        <f t="shared" si="331"/>
        <v/>
      </c>
      <c r="W1763" s="144" t="str">
        <f t="shared" si="332"/>
        <v/>
      </c>
      <c r="X1763" s="146" t="str">
        <f>IF(C1763="","",IF(OR(C1763="Trade",C1763="Multi Position"),(X1762+V1763),IF(C1763="Deposit",(X1762+AE1763),IF(C1763="Withdrawal",(X1762-AE1763)))))</f>
        <v/>
      </c>
      <c r="Y1763" s="145" t="str">
        <f t="shared" si="333"/>
        <v/>
      </c>
      <c r="Z1763" s="118"/>
      <c r="AA1763" s="118"/>
      <c r="AB1763" s="118"/>
      <c r="AC1763" s="118"/>
      <c r="AD1763" s="118"/>
      <c r="AE1763" s="139"/>
      <c r="AF1763" s="118"/>
      <c r="AG1763" s="118"/>
      <c r="AH1763" s="147" t="str">
        <f t="shared" si="334"/>
        <v/>
      </c>
      <c r="AI1763" s="147" t="str">
        <f t="shared" si="335"/>
        <v/>
      </c>
      <c r="AJ1763" s="148" t="str">
        <f t="shared" si="324"/>
        <v/>
      </c>
      <c r="AK1763" s="148" t="str">
        <f t="shared" si="325"/>
        <v/>
      </c>
      <c r="AL1763" s="147" t="str">
        <f t="shared" si="326"/>
        <v/>
      </c>
      <c r="AM1763" s="147" t="str">
        <f t="shared" si="327"/>
        <v/>
      </c>
      <c r="AN1763" s="147" t="str">
        <f t="shared" si="328"/>
        <v/>
      </c>
      <c r="AO1763" s="118"/>
    </row>
    <row r="1764" spans="1:41">
      <c r="A1764" s="118"/>
      <c r="B1764" s="118"/>
      <c r="C1764" s="118"/>
      <c r="D1764" s="118"/>
      <c r="E1764" s="118"/>
      <c r="F1764" s="118"/>
      <c r="G1764" s="118"/>
      <c r="H1764" s="118"/>
      <c r="I1764" s="118"/>
      <c r="J1764" s="118"/>
      <c r="K1764" s="118"/>
      <c r="L1764" s="118"/>
      <c r="M1764" s="118"/>
      <c r="N1764" s="118"/>
      <c r="O1764" s="143" t="str">
        <f>IF(H1764="","",(S1764/S1764)&amp;":"&amp;ROUND(AH1764/S1764,2))</f>
        <v/>
      </c>
      <c r="P1764" s="118"/>
      <c r="Q1764" s="118"/>
      <c r="R1764" s="143" t="str">
        <f>IF(H1764="","",(S1764/S1764)&amp;":"&amp;ROUND(AI1764/S1764,2))</f>
        <v/>
      </c>
      <c r="S1764" s="144" t="str">
        <f t="shared" si="329"/>
        <v/>
      </c>
      <c r="T1764" s="145" t="str">
        <f t="shared" si="330"/>
        <v/>
      </c>
      <c r="U1764" s="118"/>
      <c r="V1764" s="145" t="str">
        <f t="shared" si="331"/>
        <v/>
      </c>
      <c r="W1764" s="144" t="str">
        <f t="shared" si="332"/>
        <v/>
      </c>
      <c r="X1764" s="146" t="str">
        <f>IF(C1764="","",IF(OR(C1764="Trade",C1764="Multi Position"),(X1763+V1764),IF(C1764="Deposit",(X1763+AE1764),IF(C1764="Withdrawal",(X1763-AE1764)))))</f>
        <v/>
      </c>
      <c r="Y1764" s="145" t="str">
        <f t="shared" si="333"/>
        <v/>
      </c>
      <c r="Z1764" s="118"/>
      <c r="AA1764" s="118"/>
      <c r="AB1764" s="118"/>
      <c r="AC1764" s="118"/>
      <c r="AD1764" s="118"/>
      <c r="AE1764" s="139"/>
      <c r="AF1764" s="118"/>
      <c r="AG1764" s="118"/>
      <c r="AH1764" s="147" t="str">
        <f t="shared" si="334"/>
        <v/>
      </c>
      <c r="AI1764" s="147" t="str">
        <f t="shared" si="335"/>
        <v/>
      </c>
      <c r="AJ1764" s="148" t="str">
        <f t="shared" si="324"/>
        <v/>
      </c>
      <c r="AK1764" s="148" t="str">
        <f t="shared" si="325"/>
        <v/>
      </c>
      <c r="AL1764" s="147" t="str">
        <f t="shared" si="326"/>
        <v/>
      </c>
      <c r="AM1764" s="147" t="str">
        <f t="shared" si="327"/>
        <v/>
      </c>
      <c r="AN1764" s="147" t="str">
        <f t="shared" si="328"/>
        <v/>
      </c>
      <c r="AO1764" s="118"/>
    </row>
    <row r="1765" spans="1:41">
      <c r="A1765" s="118"/>
      <c r="B1765" s="118"/>
      <c r="C1765" s="118"/>
      <c r="D1765" s="118"/>
      <c r="E1765" s="118"/>
      <c r="F1765" s="118"/>
      <c r="G1765" s="118"/>
      <c r="H1765" s="118"/>
      <c r="I1765" s="118"/>
      <c r="J1765" s="118"/>
      <c r="K1765" s="118"/>
      <c r="L1765" s="118"/>
      <c r="M1765" s="118"/>
      <c r="N1765" s="118"/>
      <c r="O1765" s="143" t="str">
        <f>IF(H1765="","",(S1765/S1765)&amp;":"&amp;ROUND(AH1765/S1765,2))</f>
        <v/>
      </c>
      <c r="P1765" s="118"/>
      <c r="Q1765" s="118"/>
      <c r="R1765" s="143" t="str">
        <f>IF(H1765="","",(S1765/S1765)&amp;":"&amp;ROUND(AI1765/S1765,2))</f>
        <v/>
      </c>
      <c r="S1765" s="144" t="str">
        <f t="shared" si="329"/>
        <v/>
      </c>
      <c r="T1765" s="145" t="str">
        <f t="shared" si="330"/>
        <v/>
      </c>
      <c r="U1765" s="118"/>
      <c r="V1765" s="145" t="str">
        <f t="shared" si="331"/>
        <v/>
      </c>
      <c r="W1765" s="144" t="str">
        <f t="shared" si="332"/>
        <v/>
      </c>
      <c r="X1765" s="146" t="str">
        <f>IF(C1765="","",IF(OR(C1765="Trade",C1765="Multi Position"),(X1764+V1765),IF(C1765="Deposit",(X1764+AE1765),IF(C1765="Withdrawal",(X1764-AE1765)))))</f>
        <v/>
      </c>
      <c r="Y1765" s="145" t="str">
        <f t="shared" si="333"/>
        <v/>
      </c>
      <c r="Z1765" s="118"/>
      <c r="AA1765" s="118"/>
      <c r="AB1765" s="118"/>
      <c r="AC1765" s="118"/>
      <c r="AD1765" s="118"/>
      <c r="AE1765" s="139"/>
      <c r="AF1765" s="118"/>
      <c r="AG1765" s="118"/>
      <c r="AH1765" s="147" t="str">
        <f t="shared" si="334"/>
        <v/>
      </c>
      <c r="AI1765" s="147" t="str">
        <f t="shared" si="335"/>
        <v/>
      </c>
      <c r="AJ1765" s="148" t="str">
        <f t="shared" si="324"/>
        <v/>
      </c>
      <c r="AK1765" s="148" t="str">
        <f t="shared" si="325"/>
        <v/>
      </c>
      <c r="AL1765" s="147" t="str">
        <f t="shared" si="326"/>
        <v/>
      </c>
      <c r="AM1765" s="147" t="str">
        <f t="shared" si="327"/>
        <v/>
      </c>
      <c r="AN1765" s="147" t="str">
        <f t="shared" si="328"/>
        <v/>
      </c>
      <c r="AO1765" s="118"/>
    </row>
    <row r="1766" spans="1:41">
      <c r="A1766" s="118"/>
      <c r="B1766" s="118"/>
      <c r="C1766" s="118"/>
      <c r="D1766" s="118"/>
      <c r="E1766" s="118"/>
      <c r="F1766" s="118"/>
      <c r="G1766" s="118"/>
      <c r="H1766" s="118"/>
      <c r="I1766" s="118"/>
      <c r="J1766" s="118"/>
      <c r="K1766" s="118"/>
      <c r="L1766" s="118"/>
      <c r="M1766" s="118"/>
      <c r="N1766" s="118"/>
      <c r="O1766" s="143" t="str">
        <f>IF(H1766="","",(S1766/S1766)&amp;":"&amp;ROUND(AH1766/S1766,2))</f>
        <v/>
      </c>
      <c r="P1766" s="118"/>
      <c r="Q1766" s="118"/>
      <c r="R1766" s="143" t="str">
        <f>IF(H1766="","",(S1766/S1766)&amp;":"&amp;ROUND(AI1766/S1766,2))</f>
        <v/>
      </c>
      <c r="S1766" s="144" t="str">
        <f t="shared" si="329"/>
        <v/>
      </c>
      <c r="T1766" s="145" t="str">
        <f t="shared" si="330"/>
        <v/>
      </c>
      <c r="U1766" s="118"/>
      <c r="V1766" s="145" t="str">
        <f t="shared" si="331"/>
        <v/>
      </c>
      <c r="W1766" s="144" t="str">
        <f t="shared" si="332"/>
        <v/>
      </c>
      <c r="X1766" s="146" t="str">
        <f>IF(C1766="","",IF(OR(C1766="Trade",C1766="Multi Position"),(X1765+V1766),IF(C1766="Deposit",(X1765+AE1766),IF(C1766="Withdrawal",(X1765-AE1766)))))</f>
        <v/>
      </c>
      <c r="Y1766" s="145" t="str">
        <f t="shared" si="333"/>
        <v/>
      </c>
      <c r="Z1766" s="118"/>
      <c r="AA1766" s="118"/>
      <c r="AB1766" s="118"/>
      <c r="AC1766" s="118"/>
      <c r="AD1766" s="118"/>
      <c r="AE1766" s="139"/>
      <c r="AF1766" s="118"/>
      <c r="AG1766" s="118"/>
      <c r="AH1766" s="147" t="str">
        <f t="shared" si="334"/>
        <v/>
      </c>
      <c r="AI1766" s="147" t="str">
        <f t="shared" si="335"/>
        <v/>
      </c>
      <c r="AJ1766" s="148" t="str">
        <f t="shared" si="324"/>
        <v/>
      </c>
      <c r="AK1766" s="148" t="str">
        <f t="shared" si="325"/>
        <v/>
      </c>
      <c r="AL1766" s="147" t="str">
        <f t="shared" si="326"/>
        <v/>
      </c>
      <c r="AM1766" s="147" t="str">
        <f t="shared" si="327"/>
        <v/>
      </c>
      <c r="AN1766" s="147" t="str">
        <f t="shared" si="328"/>
        <v/>
      </c>
      <c r="AO1766" s="118"/>
    </row>
    <row r="1767" spans="1:41">
      <c r="A1767" s="118"/>
      <c r="B1767" s="118"/>
      <c r="C1767" s="118"/>
      <c r="D1767" s="118"/>
      <c r="E1767" s="118"/>
      <c r="F1767" s="118"/>
      <c r="G1767" s="118"/>
      <c r="H1767" s="118"/>
      <c r="I1767" s="118"/>
      <c r="J1767" s="118"/>
      <c r="K1767" s="118"/>
      <c r="L1767" s="118"/>
      <c r="M1767" s="118"/>
      <c r="N1767" s="118"/>
      <c r="O1767" s="143" t="str">
        <f>IF(H1767="","",(S1767/S1767)&amp;":"&amp;ROUND(AH1767/S1767,2))</f>
        <v/>
      </c>
      <c r="P1767" s="118"/>
      <c r="Q1767" s="118"/>
      <c r="R1767" s="143" t="str">
        <f>IF(H1767="","",(S1767/S1767)&amp;":"&amp;ROUND(AI1767/S1767,2))</f>
        <v/>
      </c>
      <c r="S1767" s="144" t="str">
        <f t="shared" si="329"/>
        <v/>
      </c>
      <c r="T1767" s="145" t="str">
        <f t="shared" si="330"/>
        <v/>
      </c>
      <c r="U1767" s="118"/>
      <c r="V1767" s="145" t="str">
        <f t="shared" si="331"/>
        <v/>
      </c>
      <c r="W1767" s="144" t="str">
        <f t="shared" si="332"/>
        <v/>
      </c>
      <c r="X1767" s="146" t="str">
        <f>IF(C1767="","",IF(OR(C1767="Trade",C1767="Multi Position"),(X1766+V1767),IF(C1767="Deposit",(X1766+AE1767),IF(C1767="Withdrawal",(X1766-AE1767)))))</f>
        <v/>
      </c>
      <c r="Y1767" s="145" t="str">
        <f t="shared" si="333"/>
        <v/>
      </c>
      <c r="Z1767" s="118"/>
      <c r="AA1767" s="118"/>
      <c r="AB1767" s="118"/>
      <c r="AC1767" s="118"/>
      <c r="AD1767" s="118"/>
      <c r="AE1767" s="139"/>
      <c r="AF1767" s="118"/>
      <c r="AG1767" s="118"/>
      <c r="AH1767" s="147" t="str">
        <f t="shared" si="334"/>
        <v/>
      </c>
      <c r="AI1767" s="147" t="str">
        <f t="shared" si="335"/>
        <v/>
      </c>
      <c r="AJ1767" s="148" t="str">
        <f t="shared" si="324"/>
        <v/>
      </c>
      <c r="AK1767" s="148" t="str">
        <f t="shared" si="325"/>
        <v/>
      </c>
      <c r="AL1767" s="147" t="str">
        <f t="shared" si="326"/>
        <v/>
      </c>
      <c r="AM1767" s="147" t="str">
        <f t="shared" si="327"/>
        <v/>
      </c>
      <c r="AN1767" s="147" t="str">
        <f t="shared" si="328"/>
        <v/>
      </c>
      <c r="AO1767" s="118"/>
    </row>
    <row r="1768" spans="1:41">
      <c r="A1768" s="118"/>
      <c r="B1768" s="118"/>
      <c r="C1768" s="118"/>
      <c r="D1768" s="118"/>
      <c r="E1768" s="118"/>
      <c r="F1768" s="118"/>
      <c r="G1768" s="118"/>
      <c r="H1768" s="118"/>
      <c r="I1768" s="118"/>
      <c r="J1768" s="118"/>
      <c r="K1768" s="118"/>
      <c r="L1768" s="118"/>
      <c r="M1768" s="118"/>
      <c r="N1768" s="118"/>
      <c r="O1768" s="143" t="str">
        <f>IF(H1768="","",(S1768/S1768)&amp;":"&amp;ROUND(AH1768/S1768,2))</f>
        <v/>
      </c>
      <c r="P1768" s="118"/>
      <c r="Q1768" s="118"/>
      <c r="R1768" s="143" t="str">
        <f>IF(H1768="","",(S1768/S1768)&amp;":"&amp;ROUND(AI1768/S1768,2))</f>
        <v/>
      </c>
      <c r="S1768" s="144" t="str">
        <f t="shared" si="329"/>
        <v/>
      </c>
      <c r="T1768" s="145" t="str">
        <f t="shared" si="330"/>
        <v/>
      </c>
      <c r="U1768" s="118"/>
      <c r="V1768" s="145" t="str">
        <f t="shared" si="331"/>
        <v/>
      </c>
      <c r="W1768" s="144" t="str">
        <f t="shared" si="332"/>
        <v/>
      </c>
      <c r="X1768" s="146" t="str">
        <f>IF(C1768="","",IF(OR(C1768="Trade",C1768="Multi Position"),(X1767+V1768),IF(C1768="Deposit",(X1767+AE1768),IF(C1768="Withdrawal",(X1767-AE1768)))))</f>
        <v/>
      </c>
      <c r="Y1768" s="145" t="str">
        <f t="shared" si="333"/>
        <v/>
      </c>
      <c r="Z1768" s="118"/>
      <c r="AA1768" s="118"/>
      <c r="AB1768" s="118"/>
      <c r="AC1768" s="118"/>
      <c r="AD1768" s="118"/>
      <c r="AE1768" s="139"/>
      <c r="AF1768" s="118"/>
      <c r="AG1768" s="118"/>
      <c r="AH1768" s="147" t="str">
        <f t="shared" si="334"/>
        <v/>
      </c>
      <c r="AI1768" s="147" t="str">
        <f t="shared" si="335"/>
        <v/>
      </c>
      <c r="AJ1768" s="148" t="str">
        <f t="shared" si="324"/>
        <v/>
      </c>
      <c r="AK1768" s="148" t="str">
        <f t="shared" si="325"/>
        <v/>
      </c>
      <c r="AL1768" s="147" t="str">
        <f t="shared" si="326"/>
        <v/>
      </c>
      <c r="AM1768" s="147" t="str">
        <f t="shared" si="327"/>
        <v/>
      </c>
      <c r="AN1768" s="147" t="str">
        <f t="shared" si="328"/>
        <v/>
      </c>
      <c r="AO1768" s="118"/>
    </row>
    <row r="1769" spans="1:41">
      <c r="A1769" s="118"/>
      <c r="B1769" s="118"/>
      <c r="C1769" s="118"/>
      <c r="D1769" s="118"/>
      <c r="E1769" s="118"/>
      <c r="F1769" s="118"/>
      <c r="G1769" s="118"/>
      <c r="H1769" s="118"/>
      <c r="I1769" s="118"/>
      <c r="J1769" s="118"/>
      <c r="K1769" s="118"/>
      <c r="L1769" s="118"/>
      <c r="M1769" s="118"/>
      <c r="N1769" s="118"/>
      <c r="O1769" s="143" t="str">
        <f>IF(H1769="","",(S1769/S1769)&amp;":"&amp;ROUND(AH1769/S1769,2))</f>
        <v/>
      </c>
      <c r="P1769" s="118"/>
      <c r="Q1769" s="118"/>
      <c r="R1769" s="143" t="str">
        <f>IF(H1769="","",(S1769/S1769)&amp;":"&amp;ROUND(AI1769/S1769,2))</f>
        <v/>
      </c>
      <c r="S1769" s="144" t="str">
        <f t="shared" si="329"/>
        <v/>
      </c>
      <c r="T1769" s="145" t="str">
        <f t="shared" si="330"/>
        <v/>
      </c>
      <c r="U1769" s="118"/>
      <c r="V1769" s="145" t="str">
        <f t="shared" si="331"/>
        <v/>
      </c>
      <c r="W1769" s="144" t="str">
        <f t="shared" si="332"/>
        <v/>
      </c>
      <c r="X1769" s="146" t="str">
        <f>IF(C1769="","",IF(OR(C1769="Trade",C1769="Multi Position"),(X1768+V1769),IF(C1769="Deposit",(X1768+AE1769),IF(C1769="Withdrawal",(X1768-AE1769)))))</f>
        <v/>
      </c>
      <c r="Y1769" s="145" t="str">
        <f t="shared" si="333"/>
        <v/>
      </c>
      <c r="Z1769" s="118"/>
      <c r="AA1769" s="118"/>
      <c r="AB1769" s="118"/>
      <c r="AC1769" s="118"/>
      <c r="AD1769" s="118"/>
      <c r="AE1769" s="139"/>
      <c r="AF1769" s="118"/>
      <c r="AG1769" s="118"/>
      <c r="AH1769" s="147" t="str">
        <f t="shared" si="334"/>
        <v/>
      </c>
      <c r="AI1769" s="147" t="str">
        <f t="shared" si="335"/>
        <v/>
      </c>
      <c r="AJ1769" s="148" t="str">
        <f t="shared" si="324"/>
        <v/>
      </c>
      <c r="AK1769" s="148" t="str">
        <f t="shared" si="325"/>
        <v/>
      </c>
      <c r="AL1769" s="147" t="str">
        <f t="shared" si="326"/>
        <v/>
      </c>
      <c r="AM1769" s="147" t="str">
        <f t="shared" si="327"/>
        <v/>
      </c>
      <c r="AN1769" s="147" t="str">
        <f t="shared" si="328"/>
        <v/>
      </c>
      <c r="AO1769" s="118"/>
    </row>
    <row r="1770" spans="1:41">
      <c r="A1770" s="118"/>
      <c r="B1770" s="118"/>
      <c r="C1770" s="118"/>
      <c r="D1770" s="118"/>
      <c r="E1770" s="118"/>
      <c r="F1770" s="118"/>
      <c r="G1770" s="118"/>
      <c r="H1770" s="118"/>
      <c r="I1770" s="118"/>
      <c r="J1770" s="118"/>
      <c r="K1770" s="118"/>
      <c r="L1770" s="118"/>
      <c r="M1770" s="118"/>
      <c r="N1770" s="118"/>
      <c r="O1770" s="143" t="str">
        <f>IF(H1770="","",(S1770/S1770)&amp;":"&amp;ROUND(AH1770/S1770,2))</f>
        <v/>
      </c>
      <c r="P1770" s="118"/>
      <c r="Q1770" s="118"/>
      <c r="R1770" s="143" t="str">
        <f>IF(H1770="","",(S1770/S1770)&amp;":"&amp;ROUND(AI1770/S1770,2))</f>
        <v/>
      </c>
      <c r="S1770" s="144" t="str">
        <f t="shared" si="329"/>
        <v/>
      </c>
      <c r="T1770" s="145" t="str">
        <f t="shared" si="330"/>
        <v/>
      </c>
      <c r="U1770" s="118"/>
      <c r="V1770" s="145" t="str">
        <f t="shared" si="331"/>
        <v/>
      </c>
      <c r="W1770" s="144" t="str">
        <f t="shared" si="332"/>
        <v/>
      </c>
      <c r="X1770" s="146" t="str">
        <f>IF(C1770="","",IF(OR(C1770="Trade",C1770="Multi Position"),(X1769+V1770),IF(C1770="Deposit",(X1769+AE1770),IF(C1770="Withdrawal",(X1769-AE1770)))))</f>
        <v/>
      </c>
      <c r="Y1770" s="145" t="str">
        <f t="shared" si="333"/>
        <v/>
      </c>
      <c r="Z1770" s="118"/>
      <c r="AA1770" s="118"/>
      <c r="AB1770" s="118"/>
      <c r="AC1770" s="118"/>
      <c r="AD1770" s="118"/>
      <c r="AE1770" s="139"/>
      <c r="AF1770" s="118"/>
      <c r="AG1770" s="118"/>
      <c r="AH1770" s="147" t="str">
        <f t="shared" si="334"/>
        <v/>
      </c>
      <c r="AI1770" s="147" t="str">
        <f t="shared" si="335"/>
        <v/>
      </c>
      <c r="AJ1770" s="148" t="str">
        <f t="shared" si="324"/>
        <v/>
      </c>
      <c r="AK1770" s="148" t="str">
        <f t="shared" si="325"/>
        <v/>
      </c>
      <c r="AL1770" s="147" t="str">
        <f t="shared" si="326"/>
        <v/>
      </c>
      <c r="AM1770" s="147" t="str">
        <f t="shared" si="327"/>
        <v/>
      </c>
      <c r="AN1770" s="147" t="str">
        <f t="shared" si="328"/>
        <v/>
      </c>
      <c r="AO1770" s="118"/>
    </row>
    <row r="1771" spans="1:41">
      <c r="A1771" s="118"/>
      <c r="B1771" s="118"/>
      <c r="C1771" s="118"/>
      <c r="D1771" s="118"/>
      <c r="E1771" s="118"/>
      <c r="F1771" s="118"/>
      <c r="G1771" s="118"/>
      <c r="H1771" s="118"/>
      <c r="I1771" s="118"/>
      <c r="J1771" s="118"/>
      <c r="K1771" s="118"/>
      <c r="L1771" s="118"/>
      <c r="M1771" s="118"/>
      <c r="N1771" s="118"/>
      <c r="O1771" s="143" t="str">
        <f>IF(H1771="","",(S1771/S1771)&amp;":"&amp;ROUND(AH1771/S1771,2))</f>
        <v/>
      </c>
      <c r="P1771" s="118"/>
      <c r="Q1771" s="118"/>
      <c r="R1771" s="143" t="str">
        <f>IF(H1771="","",(S1771/S1771)&amp;":"&amp;ROUND(AI1771/S1771,2))</f>
        <v/>
      </c>
      <c r="S1771" s="144" t="str">
        <f t="shared" si="329"/>
        <v/>
      </c>
      <c r="T1771" s="145" t="str">
        <f t="shared" si="330"/>
        <v/>
      </c>
      <c r="U1771" s="118"/>
      <c r="V1771" s="145" t="str">
        <f t="shared" si="331"/>
        <v/>
      </c>
      <c r="W1771" s="144" t="str">
        <f t="shared" si="332"/>
        <v/>
      </c>
      <c r="X1771" s="146" t="str">
        <f>IF(C1771="","",IF(OR(C1771="Trade",C1771="Multi Position"),(X1770+V1771),IF(C1771="Deposit",(X1770+AE1771),IF(C1771="Withdrawal",(X1770-AE1771)))))</f>
        <v/>
      </c>
      <c r="Y1771" s="145" t="str">
        <f t="shared" si="333"/>
        <v/>
      </c>
      <c r="Z1771" s="118"/>
      <c r="AA1771" s="118"/>
      <c r="AB1771" s="118"/>
      <c r="AC1771" s="118"/>
      <c r="AD1771" s="118"/>
      <c r="AE1771" s="139"/>
      <c r="AF1771" s="118"/>
      <c r="AG1771" s="118"/>
      <c r="AH1771" s="147" t="str">
        <f t="shared" si="334"/>
        <v/>
      </c>
      <c r="AI1771" s="147" t="str">
        <f t="shared" si="335"/>
        <v/>
      </c>
      <c r="AJ1771" s="148" t="str">
        <f t="shared" si="324"/>
        <v/>
      </c>
      <c r="AK1771" s="148" t="str">
        <f t="shared" si="325"/>
        <v/>
      </c>
      <c r="AL1771" s="147" t="str">
        <f t="shared" si="326"/>
        <v/>
      </c>
      <c r="AM1771" s="147" t="str">
        <f t="shared" si="327"/>
        <v/>
      </c>
      <c r="AN1771" s="147" t="str">
        <f t="shared" si="328"/>
        <v/>
      </c>
      <c r="AO1771" s="118"/>
    </row>
    <row r="1772" spans="1:41">
      <c r="A1772" s="118"/>
      <c r="B1772" s="118"/>
      <c r="C1772" s="118"/>
      <c r="D1772" s="118"/>
      <c r="E1772" s="118"/>
      <c r="F1772" s="118"/>
      <c r="G1772" s="118"/>
      <c r="H1772" s="118"/>
      <c r="I1772" s="118"/>
      <c r="J1772" s="118"/>
      <c r="K1772" s="118"/>
      <c r="L1772" s="118"/>
      <c r="M1772" s="118"/>
      <c r="N1772" s="118"/>
      <c r="O1772" s="143" t="str">
        <f>IF(H1772="","",(S1772/S1772)&amp;":"&amp;ROUND(AH1772/S1772,2))</f>
        <v/>
      </c>
      <c r="P1772" s="118"/>
      <c r="Q1772" s="118"/>
      <c r="R1772" s="143" t="str">
        <f>IF(H1772="","",(S1772/S1772)&amp;":"&amp;ROUND(AI1772/S1772,2))</f>
        <v/>
      </c>
      <c r="S1772" s="144" t="str">
        <f t="shared" si="329"/>
        <v/>
      </c>
      <c r="T1772" s="145" t="str">
        <f t="shared" si="330"/>
        <v/>
      </c>
      <c r="U1772" s="118"/>
      <c r="V1772" s="145" t="str">
        <f t="shared" si="331"/>
        <v/>
      </c>
      <c r="W1772" s="144" t="str">
        <f t="shared" si="332"/>
        <v/>
      </c>
      <c r="X1772" s="146" t="str">
        <f>IF(C1772="","",IF(OR(C1772="Trade",C1772="Multi Position"),(X1771+V1772),IF(C1772="Deposit",(X1771+AE1772),IF(C1772="Withdrawal",(X1771-AE1772)))))</f>
        <v/>
      </c>
      <c r="Y1772" s="145" t="str">
        <f t="shared" si="333"/>
        <v/>
      </c>
      <c r="Z1772" s="118"/>
      <c r="AA1772" s="118"/>
      <c r="AB1772" s="118"/>
      <c r="AC1772" s="118"/>
      <c r="AD1772" s="118"/>
      <c r="AE1772" s="139"/>
      <c r="AF1772" s="118"/>
      <c r="AG1772" s="118"/>
      <c r="AH1772" s="147" t="str">
        <f t="shared" si="334"/>
        <v/>
      </c>
      <c r="AI1772" s="147" t="str">
        <f t="shared" si="335"/>
        <v/>
      </c>
      <c r="AJ1772" s="148" t="str">
        <f t="shared" si="324"/>
        <v/>
      </c>
      <c r="AK1772" s="148" t="str">
        <f t="shared" si="325"/>
        <v/>
      </c>
      <c r="AL1772" s="147" t="str">
        <f t="shared" si="326"/>
        <v/>
      </c>
      <c r="AM1772" s="147" t="str">
        <f t="shared" si="327"/>
        <v/>
      </c>
      <c r="AN1772" s="147" t="str">
        <f t="shared" si="328"/>
        <v/>
      </c>
      <c r="AO1772" s="118"/>
    </row>
    <row r="1773" spans="1:41">
      <c r="A1773" s="118"/>
      <c r="B1773" s="118"/>
      <c r="C1773" s="118"/>
      <c r="D1773" s="118"/>
      <c r="E1773" s="118"/>
      <c r="F1773" s="118"/>
      <c r="G1773" s="118"/>
      <c r="H1773" s="118"/>
      <c r="I1773" s="118"/>
      <c r="J1773" s="118"/>
      <c r="K1773" s="118"/>
      <c r="L1773" s="118"/>
      <c r="M1773" s="118"/>
      <c r="N1773" s="118"/>
      <c r="O1773" s="143" t="str">
        <f>IF(H1773="","",(S1773/S1773)&amp;":"&amp;ROUND(AH1773/S1773,2))</f>
        <v/>
      </c>
      <c r="P1773" s="118"/>
      <c r="Q1773" s="118"/>
      <c r="R1773" s="143" t="str">
        <f>IF(H1773="","",(S1773/S1773)&amp;":"&amp;ROUND(AI1773/S1773,2))</f>
        <v/>
      </c>
      <c r="S1773" s="144" t="str">
        <f t="shared" si="329"/>
        <v/>
      </c>
      <c r="T1773" s="145" t="str">
        <f t="shared" si="330"/>
        <v/>
      </c>
      <c r="U1773" s="118"/>
      <c r="V1773" s="145" t="str">
        <f t="shared" si="331"/>
        <v/>
      </c>
      <c r="W1773" s="144" t="str">
        <f t="shared" si="332"/>
        <v/>
      </c>
      <c r="X1773" s="146" t="str">
        <f>IF(C1773="","",IF(OR(C1773="Trade",C1773="Multi Position"),(X1772+V1773),IF(C1773="Deposit",(X1772+AE1773),IF(C1773="Withdrawal",(X1772-AE1773)))))</f>
        <v/>
      </c>
      <c r="Y1773" s="145" t="str">
        <f t="shared" si="333"/>
        <v/>
      </c>
      <c r="Z1773" s="118"/>
      <c r="AA1773" s="118"/>
      <c r="AB1773" s="118"/>
      <c r="AC1773" s="118"/>
      <c r="AD1773" s="118"/>
      <c r="AE1773" s="139"/>
      <c r="AF1773" s="118"/>
      <c r="AG1773" s="118"/>
      <c r="AH1773" s="147" t="str">
        <f t="shared" si="334"/>
        <v/>
      </c>
      <c r="AI1773" s="147" t="str">
        <f t="shared" si="335"/>
        <v/>
      </c>
      <c r="AJ1773" s="148" t="str">
        <f t="shared" si="324"/>
        <v/>
      </c>
      <c r="AK1773" s="148" t="str">
        <f t="shared" si="325"/>
        <v/>
      </c>
      <c r="AL1773" s="147" t="str">
        <f t="shared" si="326"/>
        <v/>
      </c>
      <c r="AM1773" s="147" t="str">
        <f t="shared" si="327"/>
        <v/>
      </c>
      <c r="AN1773" s="147" t="str">
        <f t="shared" si="328"/>
        <v/>
      </c>
      <c r="AO1773" s="118"/>
    </row>
    <row r="1774" spans="1:41">
      <c r="A1774" s="118"/>
      <c r="B1774" s="118"/>
      <c r="C1774" s="118"/>
      <c r="D1774" s="118"/>
      <c r="E1774" s="118"/>
      <c r="F1774" s="118"/>
      <c r="G1774" s="118"/>
      <c r="H1774" s="118"/>
      <c r="I1774" s="118"/>
      <c r="J1774" s="118"/>
      <c r="K1774" s="118"/>
      <c r="L1774" s="118"/>
      <c r="M1774" s="118"/>
      <c r="N1774" s="118"/>
      <c r="O1774" s="143" t="str">
        <f>IF(H1774="","",(S1774/S1774)&amp;":"&amp;ROUND(AH1774/S1774,2))</f>
        <v/>
      </c>
      <c r="P1774" s="118"/>
      <c r="Q1774" s="118"/>
      <c r="R1774" s="143" t="str">
        <f>IF(H1774="","",(S1774/S1774)&amp;":"&amp;ROUND(AI1774/S1774,2))</f>
        <v/>
      </c>
      <c r="S1774" s="144" t="str">
        <f t="shared" si="329"/>
        <v/>
      </c>
      <c r="T1774" s="145" t="str">
        <f t="shared" si="330"/>
        <v/>
      </c>
      <c r="U1774" s="118"/>
      <c r="V1774" s="145" t="str">
        <f t="shared" si="331"/>
        <v/>
      </c>
      <c r="W1774" s="144" t="str">
        <f t="shared" si="332"/>
        <v/>
      </c>
      <c r="X1774" s="146" t="str">
        <f>IF(C1774="","",IF(OR(C1774="Trade",C1774="Multi Position"),(X1773+V1774),IF(C1774="Deposit",(X1773+AE1774),IF(C1774="Withdrawal",(X1773-AE1774)))))</f>
        <v/>
      </c>
      <c r="Y1774" s="145" t="str">
        <f t="shared" si="333"/>
        <v/>
      </c>
      <c r="Z1774" s="118"/>
      <c r="AA1774" s="118"/>
      <c r="AB1774" s="118"/>
      <c r="AC1774" s="118"/>
      <c r="AD1774" s="118"/>
      <c r="AE1774" s="139"/>
      <c r="AF1774" s="118"/>
      <c r="AG1774" s="118"/>
      <c r="AH1774" s="147" t="str">
        <f t="shared" si="334"/>
        <v/>
      </c>
      <c r="AI1774" s="147" t="str">
        <f t="shared" si="335"/>
        <v/>
      </c>
      <c r="AJ1774" s="148" t="str">
        <f t="shared" si="324"/>
        <v/>
      </c>
      <c r="AK1774" s="148" t="str">
        <f t="shared" si="325"/>
        <v/>
      </c>
      <c r="AL1774" s="147" t="str">
        <f t="shared" si="326"/>
        <v/>
      </c>
      <c r="AM1774" s="147" t="str">
        <f t="shared" si="327"/>
        <v/>
      </c>
      <c r="AN1774" s="147" t="str">
        <f t="shared" si="328"/>
        <v/>
      </c>
      <c r="AO1774" s="118"/>
    </row>
    <row r="1775" spans="1:41">
      <c r="A1775" s="118"/>
      <c r="B1775" s="118"/>
      <c r="C1775" s="118"/>
      <c r="D1775" s="118"/>
      <c r="E1775" s="118"/>
      <c r="F1775" s="118"/>
      <c r="G1775" s="118"/>
      <c r="H1775" s="118"/>
      <c r="I1775" s="118"/>
      <c r="J1775" s="118"/>
      <c r="K1775" s="118"/>
      <c r="L1775" s="118"/>
      <c r="M1775" s="118"/>
      <c r="N1775" s="118"/>
      <c r="O1775" s="143" t="str">
        <f>IF(H1775="","",(S1775/S1775)&amp;":"&amp;ROUND(AH1775/S1775,2))</f>
        <v/>
      </c>
      <c r="P1775" s="118"/>
      <c r="Q1775" s="118"/>
      <c r="R1775" s="143" t="str">
        <f>IF(H1775="","",(S1775/S1775)&amp;":"&amp;ROUND(AI1775/S1775,2))</f>
        <v/>
      </c>
      <c r="S1775" s="144" t="str">
        <f t="shared" si="329"/>
        <v/>
      </c>
      <c r="T1775" s="145" t="str">
        <f t="shared" si="330"/>
        <v/>
      </c>
      <c r="U1775" s="118"/>
      <c r="V1775" s="145" t="str">
        <f t="shared" si="331"/>
        <v/>
      </c>
      <c r="W1775" s="144" t="str">
        <f t="shared" si="332"/>
        <v/>
      </c>
      <c r="X1775" s="146" t="str">
        <f>IF(C1775="","",IF(OR(C1775="Trade",C1775="Multi Position"),(X1774+V1775),IF(C1775="Deposit",(X1774+AE1775),IF(C1775="Withdrawal",(X1774-AE1775)))))</f>
        <v/>
      </c>
      <c r="Y1775" s="145" t="str">
        <f t="shared" si="333"/>
        <v/>
      </c>
      <c r="Z1775" s="118"/>
      <c r="AA1775" s="118"/>
      <c r="AB1775" s="118"/>
      <c r="AC1775" s="118"/>
      <c r="AD1775" s="118"/>
      <c r="AE1775" s="139"/>
      <c r="AF1775" s="118"/>
      <c r="AG1775" s="118"/>
      <c r="AH1775" s="147" t="str">
        <f t="shared" si="334"/>
        <v/>
      </c>
      <c r="AI1775" s="147" t="str">
        <f t="shared" si="335"/>
        <v/>
      </c>
      <c r="AJ1775" s="148" t="str">
        <f t="shared" si="324"/>
        <v/>
      </c>
      <c r="AK1775" s="148" t="str">
        <f t="shared" si="325"/>
        <v/>
      </c>
      <c r="AL1775" s="147" t="str">
        <f t="shared" si="326"/>
        <v/>
      </c>
      <c r="AM1775" s="147" t="str">
        <f t="shared" si="327"/>
        <v/>
      </c>
      <c r="AN1775" s="147" t="str">
        <f t="shared" si="328"/>
        <v/>
      </c>
      <c r="AO1775" s="118"/>
    </row>
    <row r="1776" spans="1:41">
      <c r="A1776" s="118"/>
      <c r="B1776" s="118"/>
      <c r="C1776" s="118"/>
      <c r="D1776" s="118"/>
      <c r="E1776" s="118"/>
      <c r="F1776" s="118"/>
      <c r="G1776" s="118"/>
      <c r="H1776" s="118"/>
      <c r="I1776" s="118"/>
      <c r="J1776" s="118"/>
      <c r="K1776" s="118"/>
      <c r="L1776" s="118"/>
      <c r="M1776" s="118"/>
      <c r="N1776" s="118"/>
      <c r="O1776" s="143" t="str">
        <f>IF(H1776="","",(S1776/S1776)&amp;":"&amp;ROUND(AH1776/S1776,2))</f>
        <v/>
      </c>
      <c r="P1776" s="118"/>
      <c r="Q1776" s="118"/>
      <c r="R1776" s="143" t="str">
        <f>IF(H1776="","",(S1776/S1776)&amp;":"&amp;ROUND(AI1776/S1776,2))</f>
        <v/>
      </c>
      <c r="S1776" s="144" t="str">
        <f t="shared" si="329"/>
        <v/>
      </c>
      <c r="T1776" s="145" t="str">
        <f t="shared" si="330"/>
        <v/>
      </c>
      <c r="U1776" s="118"/>
      <c r="V1776" s="145" t="str">
        <f t="shared" si="331"/>
        <v/>
      </c>
      <c r="W1776" s="144" t="str">
        <f t="shared" si="332"/>
        <v/>
      </c>
      <c r="X1776" s="146" t="str">
        <f>IF(C1776="","",IF(OR(C1776="Trade",C1776="Multi Position"),(X1775+V1776),IF(C1776="Deposit",(X1775+AE1776),IF(C1776="Withdrawal",(X1775-AE1776)))))</f>
        <v/>
      </c>
      <c r="Y1776" s="145" t="str">
        <f t="shared" si="333"/>
        <v/>
      </c>
      <c r="Z1776" s="118"/>
      <c r="AA1776" s="118"/>
      <c r="AB1776" s="118"/>
      <c r="AC1776" s="118"/>
      <c r="AD1776" s="118"/>
      <c r="AE1776" s="139"/>
      <c r="AF1776" s="118"/>
      <c r="AG1776" s="118"/>
      <c r="AH1776" s="147" t="str">
        <f t="shared" si="334"/>
        <v/>
      </c>
      <c r="AI1776" s="147" t="str">
        <f t="shared" si="335"/>
        <v/>
      </c>
      <c r="AJ1776" s="148" t="str">
        <f t="shared" si="324"/>
        <v/>
      </c>
      <c r="AK1776" s="148" t="str">
        <f t="shared" si="325"/>
        <v/>
      </c>
      <c r="AL1776" s="147" t="str">
        <f t="shared" si="326"/>
        <v/>
      </c>
      <c r="AM1776" s="147" t="str">
        <f t="shared" si="327"/>
        <v/>
      </c>
      <c r="AN1776" s="147" t="str">
        <f t="shared" si="328"/>
        <v/>
      </c>
      <c r="AO1776" s="118"/>
    </row>
    <row r="1777" spans="1:41">
      <c r="A1777" s="118"/>
      <c r="B1777" s="118"/>
      <c r="C1777" s="118"/>
      <c r="D1777" s="118"/>
      <c r="E1777" s="118"/>
      <c r="F1777" s="118"/>
      <c r="G1777" s="118"/>
      <c r="H1777" s="118"/>
      <c r="I1777" s="118"/>
      <c r="J1777" s="118"/>
      <c r="K1777" s="118"/>
      <c r="L1777" s="118"/>
      <c r="M1777" s="118"/>
      <c r="N1777" s="118"/>
      <c r="O1777" s="143" t="str">
        <f>IF(H1777="","",(S1777/S1777)&amp;":"&amp;ROUND(AH1777/S1777,2))</f>
        <v/>
      </c>
      <c r="P1777" s="118"/>
      <c r="Q1777" s="118"/>
      <c r="R1777" s="143" t="str">
        <f>IF(H1777="","",(S1777/S1777)&amp;":"&amp;ROUND(AI1777/S1777,2))</f>
        <v/>
      </c>
      <c r="S1777" s="144" t="str">
        <f t="shared" si="329"/>
        <v/>
      </c>
      <c r="T1777" s="145" t="str">
        <f t="shared" si="330"/>
        <v/>
      </c>
      <c r="U1777" s="118"/>
      <c r="V1777" s="145" t="str">
        <f t="shared" si="331"/>
        <v/>
      </c>
      <c r="W1777" s="144" t="str">
        <f t="shared" si="332"/>
        <v/>
      </c>
      <c r="X1777" s="146" t="str">
        <f>IF(C1777="","",IF(OR(C1777="Trade",C1777="Multi Position"),(X1776+V1777),IF(C1777="Deposit",(X1776+AE1777),IF(C1777="Withdrawal",(X1776-AE1777)))))</f>
        <v/>
      </c>
      <c r="Y1777" s="145" t="str">
        <f t="shared" si="333"/>
        <v/>
      </c>
      <c r="Z1777" s="118"/>
      <c r="AA1777" s="118"/>
      <c r="AB1777" s="118"/>
      <c r="AC1777" s="118"/>
      <c r="AD1777" s="118"/>
      <c r="AE1777" s="139"/>
      <c r="AF1777" s="118"/>
      <c r="AG1777" s="118"/>
      <c r="AH1777" s="147" t="str">
        <f t="shared" si="334"/>
        <v/>
      </c>
      <c r="AI1777" s="147" t="str">
        <f t="shared" si="335"/>
        <v/>
      </c>
      <c r="AJ1777" s="148" t="str">
        <f t="shared" si="324"/>
        <v/>
      </c>
      <c r="AK1777" s="148" t="str">
        <f t="shared" si="325"/>
        <v/>
      </c>
      <c r="AL1777" s="147" t="str">
        <f t="shared" si="326"/>
        <v/>
      </c>
      <c r="AM1777" s="147" t="str">
        <f t="shared" si="327"/>
        <v/>
      </c>
      <c r="AN1777" s="147" t="str">
        <f t="shared" si="328"/>
        <v/>
      </c>
      <c r="AO1777" s="118"/>
    </row>
    <row r="1778" spans="1:41">
      <c r="A1778" s="118"/>
      <c r="B1778" s="118"/>
      <c r="C1778" s="118"/>
      <c r="D1778" s="118"/>
      <c r="E1778" s="118"/>
      <c r="F1778" s="118"/>
      <c r="G1778" s="118"/>
      <c r="H1778" s="118"/>
      <c r="I1778" s="118"/>
      <c r="J1778" s="118"/>
      <c r="K1778" s="118"/>
      <c r="L1778" s="118"/>
      <c r="M1778" s="118"/>
      <c r="N1778" s="118"/>
      <c r="O1778" s="143" t="str">
        <f>IF(H1778="","",(S1778/S1778)&amp;":"&amp;ROUND(AH1778/S1778,2))</f>
        <v/>
      </c>
      <c r="P1778" s="118"/>
      <c r="Q1778" s="118"/>
      <c r="R1778" s="143" t="str">
        <f>IF(H1778="","",(S1778/S1778)&amp;":"&amp;ROUND(AI1778/S1778,2))</f>
        <v/>
      </c>
      <c r="S1778" s="144" t="str">
        <f t="shared" si="329"/>
        <v/>
      </c>
      <c r="T1778" s="145" t="str">
        <f t="shared" si="330"/>
        <v/>
      </c>
      <c r="U1778" s="118"/>
      <c r="V1778" s="145" t="str">
        <f t="shared" si="331"/>
        <v/>
      </c>
      <c r="W1778" s="144" t="str">
        <f t="shared" si="332"/>
        <v/>
      </c>
      <c r="X1778" s="146" t="str">
        <f>IF(C1778="","",IF(OR(C1778="Trade",C1778="Multi Position"),(X1777+V1778),IF(C1778="Deposit",(X1777+AE1778),IF(C1778="Withdrawal",(X1777-AE1778)))))</f>
        <v/>
      </c>
      <c r="Y1778" s="145" t="str">
        <f t="shared" si="333"/>
        <v/>
      </c>
      <c r="Z1778" s="118"/>
      <c r="AA1778" s="118"/>
      <c r="AB1778" s="118"/>
      <c r="AC1778" s="118"/>
      <c r="AD1778" s="118"/>
      <c r="AE1778" s="139"/>
      <c r="AF1778" s="118"/>
      <c r="AG1778" s="118"/>
      <c r="AH1778" s="147" t="str">
        <f t="shared" si="334"/>
        <v/>
      </c>
      <c r="AI1778" s="147" t="str">
        <f t="shared" si="335"/>
        <v/>
      </c>
      <c r="AJ1778" s="148" t="str">
        <f t="shared" si="324"/>
        <v/>
      </c>
      <c r="AK1778" s="148" t="str">
        <f t="shared" si="325"/>
        <v/>
      </c>
      <c r="AL1778" s="147" t="str">
        <f t="shared" si="326"/>
        <v/>
      </c>
      <c r="AM1778" s="147" t="str">
        <f t="shared" si="327"/>
        <v/>
      </c>
      <c r="AN1778" s="147" t="str">
        <f t="shared" si="328"/>
        <v/>
      </c>
      <c r="AO1778" s="118"/>
    </row>
    <row r="1779" spans="1:41">
      <c r="A1779" s="118"/>
      <c r="B1779" s="118"/>
      <c r="C1779" s="118"/>
      <c r="D1779" s="118"/>
      <c r="E1779" s="118"/>
      <c r="F1779" s="118"/>
      <c r="G1779" s="118"/>
      <c r="H1779" s="118"/>
      <c r="I1779" s="118"/>
      <c r="J1779" s="118"/>
      <c r="K1779" s="118"/>
      <c r="L1779" s="118"/>
      <c r="M1779" s="118"/>
      <c r="N1779" s="118"/>
      <c r="O1779" s="143" t="str">
        <f>IF(H1779="","",(S1779/S1779)&amp;":"&amp;ROUND(AH1779/S1779,2))</f>
        <v/>
      </c>
      <c r="P1779" s="118"/>
      <c r="Q1779" s="118"/>
      <c r="R1779" s="143" t="str">
        <f>IF(H1779="","",(S1779/S1779)&amp;":"&amp;ROUND(AI1779/S1779,2))</f>
        <v/>
      </c>
      <c r="S1779" s="144" t="str">
        <f t="shared" si="329"/>
        <v/>
      </c>
      <c r="T1779" s="145" t="str">
        <f t="shared" si="330"/>
        <v/>
      </c>
      <c r="U1779" s="118"/>
      <c r="V1779" s="145" t="str">
        <f t="shared" si="331"/>
        <v/>
      </c>
      <c r="W1779" s="144" t="str">
        <f t="shared" si="332"/>
        <v/>
      </c>
      <c r="X1779" s="146" t="str">
        <f>IF(C1779="","",IF(OR(C1779="Trade",C1779="Multi Position"),(X1778+V1779),IF(C1779="Deposit",(X1778+AE1779),IF(C1779="Withdrawal",(X1778-AE1779)))))</f>
        <v/>
      </c>
      <c r="Y1779" s="145" t="str">
        <f t="shared" si="333"/>
        <v/>
      </c>
      <c r="Z1779" s="118"/>
      <c r="AA1779" s="118"/>
      <c r="AB1779" s="118"/>
      <c r="AC1779" s="118"/>
      <c r="AD1779" s="118"/>
      <c r="AE1779" s="139"/>
      <c r="AF1779" s="118"/>
      <c r="AG1779" s="118"/>
      <c r="AH1779" s="147" t="str">
        <f t="shared" si="334"/>
        <v/>
      </c>
      <c r="AI1779" s="147" t="str">
        <f t="shared" si="335"/>
        <v/>
      </c>
      <c r="AJ1779" s="148" t="str">
        <f t="shared" si="324"/>
        <v/>
      </c>
      <c r="AK1779" s="148" t="str">
        <f t="shared" si="325"/>
        <v/>
      </c>
      <c r="AL1779" s="147" t="str">
        <f t="shared" si="326"/>
        <v/>
      </c>
      <c r="AM1779" s="147" t="str">
        <f t="shared" si="327"/>
        <v/>
      </c>
      <c r="AN1779" s="147" t="str">
        <f t="shared" si="328"/>
        <v/>
      </c>
      <c r="AO1779" s="118"/>
    </row>
    <row r="1780" spans="1:41">
      <c r="A1780" s="118"/>
      <c r="B1780" s="118"/>
      <c r="C1780" s="118"/>
      <c r="D1780" s="118"/>
      <c r="E1780" s="118"/>
      <c r="F1780" s="118"/>
      <c r="G1780" s="118"/>
      <c r="H1780" s="118"/>
      <c r="I1780" s="118"/>
      <c r="J1780" s="118"/>
      <c r="K1780" s="118"/>
      <c r="L1780" s="118"/>
      <c r="M1780" s="118"/>
      <c r="N1780" s="118"/>
      <c r="O1780" s="143" t="str">
        <f>IF(H1780="","",(S1780/S1780)&amp;":"&amp;ROUND(AH1780/S1780,2))</f>
        <v/>
      </c>
      <c r="P1780" s="118"/>
      <c r="Q1780" s="118"/>
      <c r="R1780" s="143" t="str">
        <f>IF(H1780="","",(S1780/S1780)&amp;":"&amp;ROUND(AI1780/S1780,2))</f>
        <v/>
      </c>
      <c r="S1780" s="144" t="str">
        <f t="shared" si="329"/>
        <v/>
      </c>
      <c r="T1780" s="145" t="str">
        <f t="shared" si="330"/>
        <v/>
      </c>
      <c r="U1780" s="118"/>
      <c r="V1780" s="145" t="str">
        <f t="shared" si="331"/>
        <v/>
      </c>
      <c r="W1780" s="144" t="str">
        <f t="shared" si="332"/>
        <v/>
      </c>
      <c r="X1780" s="146" t="str">
        <f>IF(C1780="","",IF(OR(C1780="Trade",C1780="Multi Position"),(X1779+V1780),IF(C1780="Deposit",(X1779+AE1780),IF(C1780="Withdrawal",(X1779-AE1780)))))</f>
        <v/>
      </c>
      <c r="Y1780" s="145" t="str">
        <f t="shared" si="333"/>
        <v/>
      </c>
      <c r="Z1780" s="118"/>
      <c r="AA1780" s="118"/>
      <c r="AB1780" s="118"/>
      <c r="AC1780" s="118"/>
      <c r="AD1780" s="118"/>
      <c r="AE1780" s="139"/>
      <c r="AF1780" s="118"/>
      <c r="AG1780" s="118"/>
      <c r="AH1780" s="147" t="str">
        <f t="shared" si="334"/>
        <v/>
      </c>
      <c r="AI1780" s="147" t="str">
        <f t="shared" si="335"/>
        <v/>
      </c>
      <c r="AJ1780" s="148" t="str">
        <f t="shared" si="324"/>
        <v/>
      </c>
      <c r="AK1780" s="148" t="str">
        <f t="shared" si="325"/>
        <v/>
      </c>
      <c r="AL1780" s="147" t="str">
        <f t="shared" si="326"/>
        <v/>
      </c>
      <c r="AM1780" s="147" t="str">
        <f t="shared" si="327"/>
        <v/>
      </c>
      <c r="AN1780" s="147" t="str">
        <f t="shared" si="328"/>
        <v/>
      </c>
      <c r="AO1780" s="118"/>
    </row>
    <row r="1781" spans="1:41">
      <c r="A1781" s="118"/>
      <c r="B1781" s="118"/>
      <c r="C1781" s="118"/>
      <c r="D1781" s="118"/>
      <c r="E1781" s="118"/>
      <c r="F1781" s="118"/>
      <c r="G1781" s="118"/>
      <c r="H1781" s="118"/>
      <c r="I1781" s="118"/>
      <c r="J1781" s="118"/>
      <c r="K1781" s="118"/>
      <c r="L1781" s="118"/>
      <c r="M1781" s="118"/>
      <c r="N1781" s="118"/>
      <c r="O1781" s="143" t="str">
        <f>IF(H1781="","",(S1781/S1781)&amp;":"&amp;ROUND(AH1781/S1781,2))</f>
        <v/>
      </c>
      <c r="P1781" s="118"/>
      <c r="Q1781" s="118"/>
      <c r="R1781" s="143" t="str">
        <f>IF(H1781="","",(S1781/S1781)&amp;":"&amp;ROUND(AI1781/S1781,2))</f>
        <v/>
      </c>
      <c r="S1781" s="144" t="str">
        <f t="shared" si="329"/>
        <v/>
      </c>
      <c r="T1781" s="145" t="str">
        <f t="shared" si="330"/>
        <v/>
      </c>
      <c r="U1781" s="118"/>
      <c r="V1781" s="145" t="str">
        <f t="shared" si="331"/>
        <v/>
      </c>
      <c r="W1781" s="144" t="str">
        <f t="shared" si="332"/>
        <v/>
      </c>
      <c r="X1781" s="146" t="str">
        <f>IF(C1781="","",IF(OR(C1781="Trade",C1781="Multi Position"),(X1780+V1781),IF(C1781="Deposit",(X1780+AE1781),IF(C1781="Withdrawal",(X1780-AE1781)))))</f>
        <v/>
      </c>
      <c r="Y1781" s="145" t="str">
        <f t="shared" si="333"/>
        <v/>
      </c>
      <c r="Z1781" s="118"/>
      <c r="AA1781" s="118"/>
      <c r="AB1781" s="118"/>
      <c r="AC1781" s="118"/>
      <c r="AD1781" s="118"/>
      <c r="AE1781" s="139"/>
      <c r="AF1781" s="118"/>
      <c r="AG1781" s="118"/>
      <c r="AH1781" s="147" t="str">
        <f t="shared" si="334"/>
        <v/>
      </c>
      <c r="AI1781" s="147" t="str">
        <f t="shared" si="335"/>
        <v/>
      </c>
      <c r="AJ1781" s="148" t="str">
        <f t="shared" si="324"/>
        <v/>
      </c>
      <c r="AK1781" s="148" t="str">
        <f t="shared" si="325"/>
        <v/>
      </c>
      <c r="AL1781" s="147" t="str">
        <f t="shared" si="326"/>
        <v/>
      </c>
      <c r="AM1781" s="147" t="str">
        <f t="shared" si="327"/>
        <v/>
      </c>
      <c r="AN1781" s="147" t="str">
        <f t="shared" si="328"/>
        <v/>
      </c>
      <c r="AO1781" s="118"/>
    </row>
    <row r="1782" spans="1:41">
      <c r="A1782" s="118"/>
      <c r="B1782" s="118"/>
      <c r="C1782" s="118"/>
      <c r="D1782" s="118"/>
      <c r="E1782" s="118"/>
      <c r="F1782" s="118"/>
      <c r="G1782" s="118"/>
      <c r="H1782" s="118"/>
      <c r="I1782" s="118"/>
      <c r="J1782" s="118"/>
      <c r="K1782" s="118"/>
      <c r="L1782" s="118"/>
      <c r="M1782" s="118"/>
      <c r="N1782" s="118"/>
      <c r="O1782" s="143" t="str">
        <f>IF(H1782="","",(S1782/S1782)&amp;":"&amp;ROUND(AH1782/S1782,2))</f>
        <v/>
      </c>
      <c r="P1782" s="118"/>
      <c r="Q1782" s="118"/>
      <c r="R1782" s="143" t="str">
        <f>IF(H1782="","",(S1782/S1782)&amp;":"&amp;ROUND(AI1782/S1782,2))</f>
        <v/>
      </c>
      <c r="S1782" s="144" t="str">
        <f t="shared" si="329"/>
        <v/>
      </c>
      <c r="T1782" s="145" t="str">
        <f t="shared" si="330"/>
        <v/>
      </c>
      <c r="U1782" s="118"/>
      <c r="V1782" s="145" t="str">
        <f t="shared" si="331"/>
        <v/>
      </c>
      <c r="W1782" s="144" t="str">
        <f t="shared" si="332"/>
        <v/>
      </c>
      <c r="X1782" s="146" t="str">
        <f>IF(C1782="","",IF(OR(C1782="Trade",C1782="Multi Position"),(X1781+V1782),IF(C1782="Deposit",(X1781+AE1782),IF(C1782="Withdrawal",(X1781-AE1782)))))</f>
        <v/>
      </c>
      <c r="Y1782" s="145" t="str">
        <f t="shared" si="333"/>
        <v/>
      </c>
      <c r="Z1782" s="118"/>
      <c r="AA1782" s="118"/>
      <c r="AB1782" s="118"/>
      <c r="AC1782" s="118"/>
      <c r="AD1782" s="118"/>
      <c r="AE1782" s="139"/>
      <c r="AF1782" s="118"/>
      <c r="AG1782" s="118"/>
      <c r="AH1782" s="147" t="str">
        <f t="shared" si="334"/>
        <v/>
      </c>
      <c r="AI1782" s="147" t="str">
        <f t="shared" si="335"/>
        <v/>
      </c>
      <c r="AJ1782" s="148" t="str">
        <f t="shared" si="324"/>
        <v/>
      </c>
      <c r="AK1782" s="148" t="str">
        <f t="shared" si="325"/>
        <v/>
      </c>
      <c r="AL1782" s="147" t="str">
        <f t="shared" si="326"/>
        <v/>
      </c>
      <c r="AM1782" s="147" t="str">
        <f t="shared" si="327"/>
        <v/>
      </c>
      <c r="AN1782" s="147" t="str">
        <f t="shared" si="328"/>
        <v/>
      </c>
      <c r="AO1782" s="118"/>
    </row>
    <row r="1783" spans="1:41">
      <c r="A1783" s="118"/>
      <c r="B1783" s="118"/>
      <c r="C1783" s="118"/>
      <c r="D1783" s="118"/>
      <c r="E1783" s="118"/>
      <c r="F1783" s="118"/>
      <c r="G1783" s="118"/>
      <c r="H1783" s="118"/>
      <c r="I1783" s="118"/>
      <c r="J1783" s="118"/>
      <c r="K1783" s="118"/>
      <c r="L1783" s="118"/>
      <c r="M1783" s="118"/>
      <c r="N1783" s="118"/>
      <c r="O1783" s="143" t="str">
        <f>IF(H1783="","",(S1783/S1783)&amp;":"&amp;ROUND(AH1783/S1783,2))</f>
        <v/>
      </c>
      <c r="P1783" s="118"/>
      <c r="Q1783" s="118"/>
      <c r="R1783" s="143" t="str">
        <f>IF(H1783="","",(S1783/S1783)&amp;":"&amp;ROUND(AI1783/S1783,2))</f>
        <v/>
      </c>
      <c r="S1783" s="144" t="str">
        <f t="shared" si="329"/>
        <v/>
      </c>
      <c r="T1783" s="145" t="str">
        <f t="shared" si="330"/>
        <v/>
      </c>
      <c r="U1783" s="118"/>
      <c r="V1783" s="145" t="str">
        <f t="shared" si="331"/>
        <v/>
      </c>
      <c r="W1783" s="144" t="str">
        <f t="shared" si="332"/>
        <v/>
      </c>
      <c r="X1783" s="146" t="str">
        <f>IF(C1783="","",IF(OR(C1783="Trade",C1783="Multi Position"),(X1782+V1783),IF(C1783="Deposit",(X1782+AE1783),IF(C1783="Withdrawal",(X1782-AE1783)))))</f>
        <v/>
      </c>
      <c r="Y1783" s="145" t="str">
        <f t="shared" si="333"/>
        <v/>
      </c>
      <c r="Z1783" s="118"/>
      <c r="AA1783" s="118"/>
      <c r="AB1783" s="118"/>
      <c r="AC1783" s="118"/>
      <c r="AD1783" s="118"/>
      <c r="AE1783" s="139"/>
      <c r="AF1783" s="118"/>
      <c r="AG1783" s="118"/>
      <c r="AH1783" s="147" t="str">
        <f t="shared" si="334"/>
        <v/>
      </c>
      <c r="AI1783" s="147" t="str">
        <f t="shared" si="335"/>
        <v/>
      </c>
      <c r="AJ1783" s="148" t="str">
        <f t="shared" si="324"/>
        <v/>
      </c>
      <c r="AK1783" s="148" t="str">
        <f t="shared" si="325"/>
        <v/>
      </c>
      <c r="AL1783" s="147" t="str">
        <f t="shared" si="326"/>
        <v/>
      </c>
      <c r="AM1783" s="147" t="str">
        <f t="shared" si="327"/>
        <v/>
      </c>
      <c r="AN1783" s="147" t="str">
        <f t="shared" si="328"/>
        <v/>
      </c>
      <c r="AO1783" s="118"/>
    </row>
    <row r="1784" spans="1:41">
      <c r="A1784" s="118"/>
      <c r="B1784" s="118"/>
      <c r="C1784" s="118"/>
      <c r="D1784" s="118"/>
      <c r="E1784" s="118"/>
      <c r="F1784" s="118"/>
      <c r="G1784" s="118"/>
      <c r="H1784" s="118"/>
      <c r="I1784" s="118"/>
      <c r="J1784" s="118"/>
      <c r="K1784" s="118"/>
      <c r="L1784" s="118"/>
      <c r="M1784" s="118"/>
      <c r="N1784" s="118"/>
      <c r="O1784" s="143" t="str">
        <f>IF(H1784="","",(S1784/S1784)&amp;":"&amp;ROUND(AH1784/S1784,2))</f>
        <v/>
      </c>
      <c r="P1784" s="118"/>
      <c r="Q1784" s="118"/>
      <c r="R1784" s="143" t="str">
        <f>IF(H1784="","",(S1784/S1784)&amp;":"&amp;ROUND(AI1784/S1784,2))</f>
        <v/>
      </c>
      <c r="S1784" s="144" t="str">
        <f t="shared" si="329"/>
        <v/>
      </c>
      <c r="T1784" s="145" t="str">
        <f t="shared" si="330"/>
        <v/>
      </c>
      <c r="U1784" s="118"/>
      <c r="V1784" s="145" t="str">
        <f t="shared" si="331"/>
        <v/>
      </c>
      <c r="W1784" s="144" t="str">
        <f t="shared" si="332"/>
        <v/>
      </c>
      <c r="X1784" s="146" t="str">
        <f>IF(C1784="","",IF(OR(C1784="Trade",C1784="Multi Position"),(X1783+V1784),IF(C1784="Deposit",(X1783+AE1784),IF(C1784="Withdrawal",(X1783-AE1784)))))</f>
        <v/>
      </c>
      <c r="Y1784" s="145" t="str">
        <f t="shared" si="333"/>
        <v/>
      </c>
      <c r="Z1784" s="118"/>
      <c r="AA1784" s="118"/>
      <c r="AB1784" s="118"/>
      <c r="AC1784" s="118"/>
      <c r="AD1784" s="118"/>
      <c r="AE1784" s="139"/>
      <c r="AF1784" s="118"/>
      <c r="AG1784" s="118"/>
      <c r="AH1784" s="147" t="str">
        <f t="shared" si="334"/>
        <v/>
      </c>
      <c r="AI1784" s="147" t="str">
        <f t="shared" si="335"/>
        <v/>
      </c>
      <c r="AJ1784" s="148" t="str">
        <f t="shared" si="324"/>
        <v/>
      </c>
      <c r="AK1784" s="148" t="str">
        <f t="shared" si="325"/>
        <v/>
      </c>
      <c r="AL1784" s="147" t="str">
        <f t="shared" si="326"/>
        <v/>
      </c>
      <c r="AM1784" s="147" t="str">
        <f t="shared" si="327"/>
        <v/>
      </c>
      <c r="AN1784" s="147" t="str">
        <f t="shared" si="328"/>
        <v/>
      </c>
      <c r="AO1784" s="118"/>
    </row>
    <row r="1785" spans="1:41">
      <c r="A1785" s="118"/>
      <c r="B1785" s="118"/>
      <c r="C1785" s="118"/>
      <c r="D1785" s="118"/>
      <c r="E1785" s="118"/>
      <c r="F1785" s="118"/>
      <c r="G1785" s="118"/>
      <c r="H1785" s="118"/>
      <c r="I1785" s="118"/>
      <c r="J1785" s="118"/>
      <c r="K1785" s="118"/>
      <c r="L1785" s="118"/>
      <c r="M1785" s="118"/>
      <c r="N1785" s="118"/>
      <c r="O1785" s="143" t="str">
        <f>IF(H1785="","",(S1785/S1785)&amp;":"&amp;ROUND(AH1785/S1785,2))</f>
        <v/>
      </c>
      <c r="P1785" s="118"/>
      <c r="Q1785" s="118"/>
      <c r="R1785" s="143" t="str">
        <f>IF(H1785="","",(S1785/S1785)&amp;":"&amp;ROUND(AI1785/S1785,2))</f>
        <v/>
      </c>
      <c r="S1785" s="144" t="str">
        <f t="shared" si="329"/>
        <v/>
      </c>
      <c r="T1785" s="145" t="str">
        <f t="shared" si="330"/>
        <v/>
      </c>
      <c r="U1785" s="118"/>
      <c r="V1785" s="145" t="str">
        <f t="shared" si="331"/>
        <v/>
      </c>
      <c r="W1785" s="144" t="str">
        <f t="shared" si="332"/>
        <v/>
      </c>
      <c r="X1785" s="146" t="str">
        <f>IF(C1785="","",IF(OR(C1785="Trade",C1785="Multi Position"),(X1784+V1785),IF(C1785="Deposit",(X1784+AE1785),IF(C1785="Withdrawal",(X1784-AE1785)))))</f>
        <v/>
      </c>
      <c r="Y1785" s="145" t="str">
        <f t="shared" si="333"/>
        <v/>
      </c>
      <c r="Z1785" s="118"/>
      <c r="AA1785" s="118"/>
      <c r="AB1785" s="118"/>
      <c r="AC1785" s="118"/>
      <c r="AD1785" s="118"/>
      <c r="AE1785" s="139"/>
      <c r="AF1785" s="118"/>
      <c r="AG1785" s="118"/>
      <c r="AH1785" s="147" t="str">
        <f t="shared" si="334"/>
        <v/>
      </c>
      <c r="AI1785" s="147" t="str">
        <f t="shared" si="335"/>
        <v/>
      </c>
      <c r="AJ1785" s="148" t="str">
        <f t="shared" si="324"/>
        <v/>
      </c>
      <c r="AK1785" s="148" t="str">
        <f t="shared" si="325"/>
        <v/>
      </c>
      <c r="AL1785" s="147" t="str">
        <f t="shared" si="326"/>
        <v/>
      </c>
      <c r="AM1785" s="147" t="str">
        <f t="shared" si="327"/>
        <v/>
      </c>
      <c r="AN1785" s="147" t="str">
        <f t="shared" si="328"/>
        <v/>
      </c>
      <c r="AO1785" s="118"/>
    </row>
    <row r="1786" spans="1:41">
      <c r="A1786" s="118"/>
      <c r="B1786" s="118"/>
      <c r="C1786" s="118"/>
      <c r="D1786" s="118"/>
      <c r="E1786" s="118"/>
      <c r="F1786" s="118"/>
      <c r="G1786" s="118"/>
      <c r="H1786" s="118"/>
      <c r="I1786" s="118"/>
      <c r="J1786" s="118"/>
      <c r="K1786" s="118"/>
      <c r="L1786" s="118"/>
      <c r="M1786" s="118"/>
      <c r="N1786" s="118"/>
      <c r="O1786" s="143" t="str">
        <f>IF(H1786="","",(S1786/S1786)&amp;":"&amp;ROUND(AH1786/S1786,2))</f>
        <v/>
      </c>
      <c r="P1786" s="118"/>
      <c r="Q1786" s="118"/>
      <c r="R1786" s="143" t="str">
        <f>IF(H1786="","",(S1786/S1786)&amp;":"&amp;ROUND(AI1786/S1786,2))</f>
        <v/>
      </c>
      <c r="S1786" s="144" t="str">
        <f t="shared" si="329"/>
        <v/>
      </c>
      <c r="T1786" s="145" t="str">
        <f t="shared" si="330"/>
        <v/>
      </c>
      <c r="U1786" s="118"/>
      <c r="V1786" s="145" t="str">
        <f t="shared" si="331"/>
        <v/>
      </c>
      <c r="W1786" s="144" t="str">
        <f t="shared" si="332"/>
        <v/>
      </c>
      <c r="X1786" s="146" t="str">
        <f>IF(C1786="","",IF(OR(C1786="Trade",C1786="Multi Position"),(X1785+V1786),IF(C1786="Deposit",(X1785+AE1786),IF(C1786="Withdrawal",(X1785-AE1786)))))</f>
        <v/>
      </c>
      <c r="Y1786" s="145" t="str">
        <f t="shared" si="333"/>
        <v/>
      </c>
      <c r="Z1786" s="118"/>
      <c r="AA1786" s="118"/>
      <c r="AB1786" s="118"/>
      <c r="AC1786" s="118"/>
      <c r="AD1786" s="118"/>
      <c r="AE1786" s="139"/>
      <c r="AF1786" s="118"/>
      <c r="AG1786" s="118"/>
      <c r="AH1786" s="147" t="str">
        <f t="shared" si="334"/>
        <v/>
      </c>
      <c r="AI1786" s="147" t="str">
        <f t="shared" si="335"/>
        <v/>
      </c>
      <c r="AJ1786" s="148" t="str">
        <f t="shared" si="324"/>
        <v/>
      </c>
      <c r="AK1786" s="148" t="str">
        <f t="shared" si="325"/>
        <v/>
      </c>
      <c r="AL1786" s="147" t="str">
        <f t="shared" si="326"/>
        <v/>
      </c>
      <c r="AM1786" s="147" t="str">
        <f t="shared" si="327"/>
        <v/>
      </c>
      <c r="AN1786" s="147" t="str">
        <f t="shared" si="328"/>
        <v/>
      </c>
      <c r="AO1786" s="118"/>
    </row>
    <row r="1787" spans="1:41">
      <c r="A1787" s="118"/>
      <c r="B1787" s="118"/>
      <c r="C1787" s="118"/>
      <c r="D1787" s="118"/>
      <c r="E1787" s="118"/>
      <c r="F1787" s="118"/>
      <c r="G1787" s="118"/>
      <c r="H1787" s="118"/>
      <c r="I1787" s="118"/>
      <c r="J1787" s="118"/>
      <c r="K1787" s="118"/>
      <c r="L1787" s="118"/>
      <c r="M1787" s="118"/>
      <c r="N1787" s="118"/>
      <c r="O1787" s="143" t="str">
        <f>IF(H1787="","",(S1787/S1787)&amp;":"&amp;ROUND(AH1787/S1787,2))</f>
        <v/>
      </c>
      <c r="P1787" s="118"/>
      <c r="Q1787" s="118"/>
      <c r="R1787" s="143" t="str">
        <f>IF(H1787="","",(S1787/S1787)&amp;":"&amp;ROUND(AI1787/S1787,2))</f>
        <v/>
      </c>
      <c r="S1787" s="144" t="str">
        <f t="shared" si="329"/>
        <v/>
      </c>
      <c r="T1787" s="145" t="str">
        <f t="shared" si="330"/>
        <v/>
      </c>
      <c r="U1787" s="118"/>
      <c r="V1787" s="145" t="str">
        <f t="shared" si="331"/>
        <v/>
      </c>
      <c r="W1787" s="144" t="str">
        <f t="shared" si="332"/>
        <v/>
      </c>
      <c r="X1787" s="146" t="str">
        <f>IF(C1787="","",IF(OR(C1787="Trade",C1787="Multi Position"),(X1786+V1787),IF(C1787="Deposit",(X1786+AE1787),IF(C1787="Withdrawal",(X1786-AE1787)))))</f>
        <v/>
      </c>
      <c r="Y1787" s="145" t="str">
        <f t="shared" si="333"/>
        <v/>
      </c>
      <c r="Z1787" s="118"/>
      <c r="AA1787" s="118"/>
      <c r="AB1787" s="118"/>
      <c r="AC1787" s="118"/>
      <c r="AD1787" s="118"/>
      <c r="AE1787" s="139"/>
      <c r="AF1787" s="118"/>
      <c r="AG1787" s="118"/>
      <c r="AH1787" s="147" t="str">
        <f t="shared" si="334"/>
        <v/>
      </c>
      <c r="AI1787" s="147" t="str">
        <f t="shared" si="335"/>
        <v/>
      </c>
      <c r="AJ1787" s="148" t="str">
        <f t="shared" si="324"/>
        <v/>
      </c>
      <c r="AK1787" s="148" t="str">
        <f t="shared" si="325"/>
        <v/>
      </c>
      <c r="AL1787" s="147" t="str">
        <f t="shared" si="326"/>
        <v/>
      </c>
      <c r="AM1787" s="147" t="str">
        <f t="shared" si="327"/>
        <v/>
      </c>
      <c r="AN1787" s="147" t="str">
        <f t="shared" si="328"/>
        <v/>
      </c>
      <c r="AO1787" s="118"/>
    </row>
    <row r="1788" spans="1:41">
      <c r="A1788" s="118"/>
      <c r="B1788" s="118"/>
      <c r="C1788" s="118"/>
      <c r="D1788" s="118"/>
      <c r="E1788" s="118"/>
      <c r="F1788" s="118"/>
      <c r="G1788" s="118"/>
      <c r="H1788" s="118"/>
      <c r="I1788" s="118"/>
      <c r="J1788" s="118"/>
      <c r="K1788" s="118"/>
      <c r="L1788" s="118"/>
      <c r="M1788" s="118"/>
      <c r="N1788" s="118"/>
      <c r="O1788" s="143" t="str">
        <f>IF(H1788="","",(S1788/S1788)&amp;":"&amp;ROUND(AH1788/S1788,2))</f>
        <v/>
      </c>
      <c r="P1788" s="118"/>
      <c r="Q1788" s="118"/>
      <c r="R1788" s="143" t="str">
        <f>IF(H1788="","",(S1788/S1788)&amp;":"&amp;ROUND(AI1788/S1788,2))</f>
        <v/>
      </c>
      <c r="S1788" s="144" t="str">
        <f t="shared" si="329"/>
        <v/>
      </c>
      <c r="T1788" s="145" t="str">
        <f t="shared" si="330"/>
        <v/>
      </c>
      <c r="U1788" s="118"/>
      <c r="V1788" s="145" t="str">
        <f t="shared" si="331"/>
        <v/>
      </c>
      <c r="W1788" s="144" t="str">
        <f t="shared" si="332"/>
        <v/>
      </c>
      <c r="X1788" s="146" t="str">
        <f>IF(C1788="","",IF(OR(C1788="Trade",C1788="Multi Position"),(X1787+V1788),IF(C1788="Deposit",(X1787+AE1788),IF(C1788="Withdrawal",(X1787-AE1788)))))</f>
        <v/>
      </c>
      <c r="Y1788" s="145" t="str">
        <f t="shared" si="333"/>
        <v/>
      </c>
      <c r="Z1788" s="118"/>
      <c r="AA1788" s="118"/>
      <c r="AB1788" s="118"/>
      <c r="AC1788" s="118"/>
      <c r="AD1788" s="118"/>
      <c r="AE1788" s="139"/>
      <c r="AF1788" s="118"/>
      <c r="AG1788" s="118"/>
      <c r="AH1788" s="147" t="str">
        <f t="shared" si="334"/>
        <v/>
      </c>
      <c r="AI1788" s="147" t="str">
        <f t="shared" si="335"/>
        <v/>
      </c>
      <c r="AJ1788" s="148" t="str">
        <f t="shared" si="324"/>
        <v/>
      </c>
      <c r="AK1788" s="148" t="str">
        <f t="shared" si="325"/>
        <v/>
      </c>
      <c r="AL1788" s="147" t="str">
        <f t="shared" si="326"/>
        <v/>
      </c>
      <c r="AM1788" s="147" t="str">
        <f t="shared" si="327"/>
        <v/>
      </c>
      <c r="AN1788" s="147" t="str">
        <f t="shared" si="328"/>
        <v/>
      </c>
      <c r="AO1788" s="118"/>
    </row>
    <row r="1789" spans="1:41">
      <c r="A1789" s="118"/>
      <c r="B1789" s="118"/>
      <c r="C1789" s="118"/>
      <c r="D1789" s="118"/>
      <c r="E1789" s="118"/>
      <c r="F1789" s="118"/>
      <c r="G1789" s="118"/>
      <c r="H1789" s="118"/>
      <c r="I1789" s="118"/>
      <c r="J1789" s="118"/>
      <c r="K1789" s="118"/>
      <c r="L1789" s="118"/>
      <c r="M1789" s="118"/>
      <c r="N1789" s="118"/>
      <c r="O1789" s="143" t="str">
        <f>IF(H1789="","",(S1789/S1789)&amp;":"&amp;ROUND(AH1789/S1789,2))</f>
        <v/>
      </c>
      <c r="P1789" s="118"/>
      <c r="Q1789" s="118"/>
      <c r="R1789" s="143" t="str">
        <f>IF(H1789="","",(S1789/S1789)&amp;":"&amp;ROUND(AI1789/S1789,2))</f>
        <v/>
      </c>
      <c r="S1789" s="144" t="str">
        <f t="shared" si="329"/>
        <v/>
      </c>
      <c r="T1789" s="145" t="str">
        <f t="shared" si="330"/>
        <v/>
      </c>
      <c r="U1789" s="118"/>
      <c r="V1789" s="145" t="str">
        <f t="shared" si="331"/>
        <v/>
      </c>
      <c r="W1789" s="144" t="str">
        <f t="shared" si="332"/>
        <v/>
      </c>
      <c r="X1789" s="146" t="str">
        <f>IF(C1789="","",IF(OR(C1789="Trade",C1789="Multi Position"),(X1788+V1789),IF(C1789="Deposit",(X1788+AE1789),IF(C1789="Withdrawal",(X1788-AE1789)))))</f>
        <v/>
      </c>
      <c r="Y1789" s="145" t="str">
        <f t="shared" si="333"/>
        <v/>
      </c>
      <c r="Z1789" s="118"/>
      <c r="AA1789" s="118"/>
      <c r="AB1789" s="118"/>
      <c r="AC1789" s="118"/>
      <c r="AD1789" s="118"/>
      <c r="AE1789" s="139"/>
      <c r="AF1789" s="118"/>
      <c r="AG1789" s="118"/>
      <c r="AH1789" s="147" t="str">
        <f t="shared" si="334"/>
        <v/>
      </c>
      <c r="AI1789" s="147" t="str">
        <f t="shared" si="335"/>
        <v/>
      </c>
      <c r="AJ1789" s="148" t="str">
        <f t="shared" si="324"/>
        <v/>
      </c>
      <c r="AK1789" s="148" t="str">
        <f t="shared" si="325"/>
        <v/>
      </c>
      <c r="AL1789" s="147" t="str">
        <f t="shared" si="326"/>
        <v/>
      </c>
      <c r="AM1789" s="147" t="str">
        <f t="shared" si="327"/>
        <v/>
      </c>
      <c r="AN1789" s="147" t="str">
        <f t="shared" si="328"/>
        <v/>
      </c>
      <c r="AO1789" s="118"/>
    </row>
    <row r="1790" spans="1:41">
      <c r="A1790" s="118"/>
      <c r="B1790" s="118"/>
      <c r="C1790" s="118"/>
      <c r="D1790" s="118"/>
      <c r="E1790" s="118"/>
      <c r="F1790" s="118"/>
      <c r="G1790" s="118"/>
      <c r="H1790" s="118"/>
      <c r="I1790" s="118"/>
      <c r="J1790" s="118"/>
      <c r="K1790" s="118"/>
      <c r="L1790" s="118"/>
      <c r="M1790" s="118"/>
      <c r="N1790" s="118"/>
      <c r="O1790" s="143" t="str">
        <f>IF(H1790="","",(S1790/S1790)&amp;":"&amp;ROUND(AH1790/S1790,2))</f>
        <v/>
      </c>
      <c r="P1790" s="118"/>
      <c r="Q1790" s="118"/>
      <c r="R1790" s="143" t="str">
        <f>IF(H1790="","",(S1790/S1790)&amp;":"&amp;ROUND(AI1790/S1790,2))</f>
        <v/>
      </c>
      <c r="S1790" s="144" t="str">
        <f t="shared" si="329"/>
        <v/>
      </c>
      <c r="T1790" s="145" t="str">
        <f t="shared" si="330"/>
        <v/>
      </c>
      <c r="U1790" s="118"/>
      <c r="V1790" s="145" t="str">
        <f t="shared" si="331"/>
        <v/>
      </c>
      <c r="W1790" s="144" t="str">
        <f t="shared" si="332"/>
        <v/>
      </c>
      <c r="X1790" s="146" t="str">
        <f>IF(C1790="","",IF(OR(C1790="Trade",C1790="Multi Position"),(X1789+V1790),IF(C1790="Deposit",(X1789+AE1790),IF(C1790="Withdrawal",(X1789-AE1790)))))</f>
        <v/>
      </c>
      <c r="Y1790" s="145" t="str">
        <f t="shared" si="333"/>
        <v/>
      </c>
      <c r="Z1790" s="118"/>
      <c r="AA1790" s="118"/>
      <c r="AB1790" s="118"/>
      <c r="AC1790" s="118"/>
      <c r="AD1790" s="118"/>
      <c r="AE1790" s="139"/>
      <c r="AF1790" s="118"/>
      <c r="AG1790" s="118"/>
      <c r="AH1790" s="147" t="str">
        <f t="shared" si="334"/>
        <v/>
      </c>
      <c r="AI1790" s="147" t="str">
        <f t="shared" si="335"/>
        <v/>
      </c>
      <c r="AJ1790" s="148" t="str">
        <f t="shared" si="324"/>
        <v/>
      </c>
      <c r="AK1790" s="148" t="str">
        <f t="shared" si="325"/>
        <v/>
      </c>
      <c r="AL1790" s="147" t="str">
        <f t="shared" si="326"/>
        <v/>
      </c>
      <c r="AM1790" s="147" t="str">
        <f t="shared" si="327"/>
        <v/>
      </c>
      <c r="AN1790" s="147" t="str">
        <f t="shared" si="328"/>
        <v/>
      </c>
      <c r="AO1790" s="118"/>
    </row>
    <row r="1791" spans="1:41">
      <c r="A1791" s="118"/>
      <c r="B1791" s="118"/>
      <c r="C1791" s="118"/>
      <c r="D1791" s="118"/>
      <c r="E1791" s="118"/>
      <c r="F1791" s="118"/>
      <c r="G1791" s="118"/>
      <c r="H1791" s="118"/>
      <c r="I1791" s="118"/>
      <c r="J1791" s="118"/>
      <c r="K1791" s="118"/>
      <c r="L1791" s="118"/>
      <c r="M1791" s="118"/>
      <c r="N1791" s="118"/>
      <c r="O1791" s="143" t="str">
        <f>IF(H1791="","",(S1791/S1791)&amp;":"&amp;ROUND(AH1791/S1791,2))</f>
        <v/>
      </c>
      <c r="P1791" s="118"/>
      <c r="Q1791" s="118"/>
      <c r="R1791" s="143" t="str">
        <f>IF(H1791="","",(S1791/S1791)&amp;":"&amp;ROUND(AI1791/S1791,2))</f>
        <v/>
      </c>
      <c r="S1791" s="144" t="str">
        <f t="shared" si="329"/>
        <v/>
      </c>
      <c r="T1791" s="145" t="str">
        <f t="shared" si="330"/>
        <v/>
      </c>
      <c r="U1791" s="118"/>
      <c r="V1791" s="145" t="str">
        <f t="shared" si="331"/>
        <v/>
      </c>
      <c r="W1791" s="144" t="str">
        <f t="shared" si="332"/>
        <v/>
      </c>
      <c r="X1791" s="146" t="str">
        <f>IF(C1791="","",IF(OR(C1791="Trade",C1791="Multi Position"),(X1790+V1791),IF(C1791="Deposit",(X1790+AE1791),IF(C1791="Withdrawal",(X1790-AE1791)))))</f>
        <v/>
      </c>
      <c r="Y1791" s="145" t="str">
        <f t="shared" si="333"/>
        <v/>
      </c>
      <c r="Z1791" s="118"/>
      <c r="AA1791" s="118"/>
      <c r="AB1791" s="118"/>
      <c r="AC1791" s="118"/>
      <c r="AD1791" s="118"/>
      <c r="AE1791" s="139"/>
      <c r="AF1791" s="118"/>
      <c r="AG1791" s="118"/>
      <c r="AH1791" s="147" t="str">
        <f t="shared" si="334"/>
        <v/>
      </c>
      <c r="AI1791" s="147" t="str">
        <f t="shared" si="335"/>
        <v/>
      </c>
      <c r="AJ1791" s="148" t="str">
        <f t="shared" si="324"/>
        <v/>
      </c>
      <c r="AK1791" s="148" t="str">
        <f t="shared" si="325"/>
        <v/>
      </c>
      <c r="AL1791" s="147" t="str">
        <f t="shared" si="326"/>
        <v/>
      </c>
      <c r="AM1791" s="147" t="str">
        <f t="shared" si="327"/>
        <v/>
      </c>
      <c r="AN1791" s="147" t="str">
        <f t="shared" si="328"/>
        <v/>
      </c>
      <c r="AO1791" s="118"/>
    </row>
    <row r="1792" spans="1:41">
      <c r="A1792" s="118"/>
      <c r="B1792" s="118"/>
      <c r="C1792" s="118"/>
      <c r="D1792" s="118"/>
      <c r="E1792" s="118"/>
      <c r="F1792" s="118"/>
      <c r="G1792" s="118"/>
      <c r="H1792" s="118"/>
      <c r="I1792" s="118"/>
      <c r="J1792" s="118"/>
      <c r="K1792" s="118"/>
      <c r="L1792" s="118"/>
      <c r="M1792" s="118"/>
      <c r="N1792" s="118"/>
      <c r="O1792" s="143" t="str">
        <f>IF(H1792="","",(S1792/S1792)&amp;":"&amp;ROUND(AH1792/S1792,2))</f>
        <v/>
      </c>
      <c r="P1792" s="118"/>
      <c r="Q1792" s="118"/>
      <c r="R1792" s="143" t="str">
        <f>IF(H1792="","",(S1792/S1792)&amp;":"&amp;ROUND(AI1792/S1792,2))</f>
        <v/>
      </c>
      <c r="S1792" s="144" t="str">
        <f t="shared" si="329"/>
        <v/>
      </c>
      <c r="T1792" s="145" t="str">
        <f t="shared" si="330"/>
        <v/>
      </c>
      <c r="U1792" s="118"/>
      <c r="V1792" s="145" t="str">
        <f t="shared" si="331"/>
        <v/>
      </c>
      <c r="W1792" s="144" t="str">
        <f t="shared" si="332"/>
        <v/>
      </c>
      <c r="X1792" s="146" t="str">
        <f>IF(C1792="","",IF(OR(C1792="Trade",C1792="Multi Position"),(X1791+V1792),IF(C1792="Deposit",(X1791+AE1792),IF(C1792="Withdrawal",(X1791-AE1792)))))</f>
        <v/>
      </c>
      <c r="Y1792" s="145" t="str">
        <f t="shared" si="333"/>
        <v/>
      </c>
      <c r="Z1792" s="118"/>
      <c r="AA1792" s="118"/>
      <c r="AB1792" s="118"/>
      <c r="AC1792" s="118"/>
      <c r="AD1792" s="118"/>
      <c r="AE1792" s="139"/>
      <c r="AF1792" s="118"/>
      <c r="AG1792" s="118"/>
      <c r="AH1792" s="147" t="str">
        <f t="shared" si="334"/>
        <v/>
      </c>
      <c r="AI1792" s="147" t="str">
        <f t="shared" si="335"/>
        <v/>
      </c>
      <c r="AJ1792" s="148" t="str">
        <f t="shared" si="324"/>
        <v/>
      </c>
      <c r="AK1792" s="148" t="str">
        <f t="shared" si="325"/>
        <v/>
      </c>
      <c r="AL1792" s="147" t="str">
        <f t="shared" si="326"/>
        <v/>
      </c>
      <c r="AM1792" s="147" t="str">
        <f t="shared" si="327"/>
        <v/>
      </c>
      <c r="AN1792" s="147" t="str">
        <f t="shared" si="328"/>
        <v/>
      </c>
      <c r="AO1792" s="118"/>
    </row>
    <row r="1793" spans="1:41">
      <c r="A1793" s="118"/>
      <c r="B1793" s="118"/>
      <c r="C1793" s="118"/>
      <c r="D1793" s="118"/>
      <c r="E1793" s="118"/>
      <c r="F1793" s="118"/>
      <c r="G1793" s="118"/>
      <c r="H1793" s="118"/>
      <c r="I1793" s="118"/>
      <c r="J1793" s="118"/>
      <c r="K1793" s="118"/>
      <c r="L1793" s="118"/>
      <c r="M1793" s="118"/>
      <c r="N1793" s="118"/>
      <c r="O1793" s="143" t="str">
        <f>IF(H1793="","",(S1793/S1793)&amp;":"&amp;ROUND(AH1793/S1793,2))</f>
        <v/>
      </c>
      <c r="P1793" s="118"/>
      <c r="Q1793" s="118"/>
      <c r="R1793" s="143" t="str">
        <f>IF(H1793="","",(S1793/S1793)&amp;":"&amp;ROUND(AI1793/S1793,2))</f>
        <v/>
      </c>
      <c r="S1793" s="144" t="str">
        <f t="shared" si="329"/>
        <v/>
      </c>
      <c r="T1793" s="145" t="str">
        <f t="shared" si="330"/>
        <v/>
      </c>
      <c r="U1793" s="118"/>
      <c r="V1793" s="145" t="str">
        <f t="shared" si="331"/>
        <v/>
      </c>
      <c r="W1793" s="144" t="str">
        <f t="shared" si="332"/>
        <v/>
      </c>
      <c r="X1793" s="146" t="str">
        <f>IF(C1793="","",IF(OR(C1793="Trade",C1793="Multi Position"),(X1792+V1793),IF(C1793="Deposit",(X1792+AE1793),IF(C1793="Withdrawal",(X1792-AE1793)))))</f>
        <v/>
      </c>
      <c r="Y1793" s="145" t="str">
        <f t="shared" si="333"/>
        <v/>
      </c>
      <c r="Z1793" s="118"/>
      <c r="AA1793" s="118"/>
      <c r="AB1793" s="118"/>
      <c r="AC1793" s="118"/>
      <c r="AD1793" s="118"/>
      <c r="AE1793" s="139"/>
      <c r="AF1793" s="118"/>
      <c r="AG1793" s="118"/>
      <c r="AH1793" s="147" t="str">
        <f t="shared" si="334"/>
        <v/>
      </c>
      <c r="AI1793" s="147" t="str">
        <f t="shared" si="335"/>
        <v/>
      </c>
      <c r="AJ1793" s="148" t="str">
        <f t="shared" si="324"/>
        <v/>
      </c>
      <c r="AK1793" s="148" t="str">
        <f t="shared" si="325"/>
        <v/>
      </c>
      <c r="AL1793" s="147" t="str">
        <f t="shared" si="326"/>
        <v/>
      </c>
      <c r="AM1793" s="147" t="str">
        <f t="shared" si="327"/>
        <v/>
      </c>
      <c r="AN1793" s="147" t="str">
        <f t="shared" si="328"/>
        <v/>
      </c>
      <c r="AO1793" s="118"/>
    </row>
    <row r="1794" spans="1:41">
      <c r="A1794" s="118"/>
      <c r="B1794" s="118"/>
      <c r="C1794" s="118"/>
      <c r="D1794" s="118"/>
      <c r="E1794" s="118"/>
      <c r="F1794" s="118"/>
      <c r="G1794" s="118"/>
      <c r="H1794" s="118"/>
      <c r="I1794" s="118"/>
      <c r="J1794" s="118"/>
      <c r="K1794" s="118"/>
      <c r="L1794" s="118"/>
      <c r="M1794" s="118"/>
      <c r="N1794" s="118"/>
      <c r="O1794" s="143" t="str">
        <f>IF(H1794="","",(S1794/S1794)&amp;":"&amp;ROUND(AH1794/S1794,2))</f>
        <v/>
      </c>
      <c r="P1794" s="118"/>
      <c r="Q1794" s="118"/>
      <c r="R1794" s="143" t="str">
        <f>IF(H1794="","",(S1794/S1794)&amp;":"&amp;ROUND(AI1794/S1794,2))</f>
        <v/>
      </c>
      <c r="S1794" s="144" t="str">
        <f t="shared" si="329"/>
        <v/>
      </c>
      <c r="T1794" s="145" t="str">
        <f t="shared" si="330"/>
        <v/>
      </c>
      <c r="U1794" s="118"/>
      <c r="V1794" s="145" t="str">
        <f t="shared" si="331"/>
        <v/>
      </c>
      <c r="W1794" s="144" t="str">
        <f t="shared" si="332"/>
        <v/>
      </c>
      <c r="X1794" s="146" t="str">
        <f>IF(C1794="","",IF(OR(C1794="Trade",C1794="Multi Position"),(X1793+V1794),IF(C1794="Deposit",(X1793+AE1794),IF(C1794="Withdrawal",(X1793-AE1794)))))</f>
        <v/>
      </c>
      <c r="Y1794" s="145" t="str">
        <f t="shared" si="333"/>
        <v/>
      </c>
      <c r="Z1794" s="118"/>
      <c r="AA1794" s="118"/>
      <c r="AB1794" s="118"/>
      <c r="AC1794" s="118"/>
      <c r="AD1794" s="118"/>
      <c r="AE1794" s="139"/>
      <c r="AF1794" s="118"/>
      <c r="AG1794" s="118"/>
      <c r="AH1794" s="147" t="str">
        <f t="shared" si="334"/>
        <v/>
      </c>
      <c r="AI1794" s="147" t="str">
        <f t="shared" si="335"/>
        <v/>
      </c>
      <c r="AJ1794" s="148" t="str">
        <f t="shared" si="324"/>
        <v/>
      </c>
      <c r="AK1794" s="148" t="str">
        <f t="shared" si="325"/>
        <v/>
      </c>
      <c r="AL1794" s="147" t="str">
        <f t="shared" si="326"/>
        <v/>
      </c>
      <c r="AM1794" s="147" t="str">
        <f t="shared" si="327"/>
        <v/>
      </c>
      <c r="AN1794" s="147" t="str">
        <f t="shared" si="328"/>
        <v/>
      </c>
      <c r="AO1794" s="118"/>
    </row>
    <row r="1795" spans="1:41">
      <c r="A1795" s="118"/>
      <c r="B1795" s="118"/>
      <c r="C1795" s="118"/>
      <c r="D1795" s="118"/>
      <c r="E1795" s="118"/>
      <c r="F1795" s="118"/>
      <c r="G1795" s="118"/>
      <c r="H1795" s="118"/>
      <c r="I1795" s="118"/>
      <c r="J1795" s="118"/>
      <c r="K1795" s="118"/>
      <c r="L1795" s="118"/>
      <c r="M1795" s="118"/>
      <c r="N1795" s="118"/>
      <c r="O1795" s="143" t="str">
        <f>IF(H1795="","",(S1795/S1795)&amp;":"&amp;ROUND(AH1795/S1795,2))</f>
        <v/>
      </c>
      <c r="P1795" s="118"/>
      <c r="Q1795" s="118"/>
      <c r="R1795" s="143" t="str">
        <f>IF(H1795="","",(S1795/S1795)&amp;":"&amp;ROUND(AI1795/S1795,2))</f>
        <v/>
      </c>
      <c r="S1795" s="144" t="str">
        <f t="shared" si="329"/>
        <v/>
      </c>
      <c r="T1795" s="145" t="str">
        <f t="shared" si="330"/>
        <v/>
      </c>
      <c r="U1795" s="118"/>
      <c r="V1795" s="145" t="str">
        <f t="shared" si="331"/>
        <v/>
      </c>
      <c r="W1795" s="144" t="str">
        <f t="shared" si="332"/>
        <v/>
      </c>
      <c r="X1795" s="146" t="str">
        <f>IF(C1795="","",IF(OR(C1795="Trade",C1795="Multi Position"),(X1794+V1795),IF(C1795="Deposit",(X1794+AE1795),IF(C1795="Withdrawal",(X1794-AE1795)))))</f>
        <v/>
      </c>
      <c r="Y1795" s="145" t="str">
        <f t="shared" si="333"/>
        <v/>
      </c>
      <c r="Z1795" s="118"/>
      <c r="AA1795" s="118"/>
      <c r="AB1795" s="118"/>
      <c r="AC1795" s="118"/>
      <c r="AD1795" s="118"/>
      <c r="AE1795" s="139"/>
      <c r="AF1795" s="118"/>
      <c r="AG1795" s="118"/>
      <c r="AH1795" s="147" t="str">
        <f t="shared" si="334"/>
        <v/>
      </c>
      <c r="AI1795" s="147" t="str">
        <f t="shared" si="335"/>
        <v/>
      </c>
      <c r="AJ1795" s="148" t="str">
        <f t="shared" si="324"/>
        <v/>
      </c>
      <c r="AK1795" s="148" t="str">
        <f t="shared" si="325"/>
        <v/>
      </c>
      <c r="AL1795" s="147" t="str">
        <f t="shared" si="326"/>
        <v/>
      </c>
      <c r="AM1795" s="147" t="str">
        <f t="shared" si="327"/>
        <v/>
      </c>
      <c r="AN1795" s="147" t="str">
        <f t="shared" si="328"/>
        <v/>
      </c>
      <c r="AO1795" s="118"/>
    </row>
    <row r="1796" spans="1:41">
      <c r="A1796" s="118"/>
      <c r="B1796" s="118"/>
      <c r="C1796" s="118"/>
      <c r="D1796" s="118"/>
      <c r="E1796" s="118"/>
      <c r="F1796" s="118"/>
      <c r="G1796" s="118"/>
      <c r="H1796" s="118"/>
      <c r="I1796" s="118"/>
      <c r="J1796" s="118"/>
      <c r="K1796" s="118"/>
      <c r="L1796" s="118"/>
      <c r="M1796" s="118"/>
      <c r="N1796" s="118"/>
      <c r="O1796" s="143" t="str">
        <f>IF(H1796="","",(S1796/S1796)&amp;":"&amp;ROUND(AH1796/S1796,2))</f>
        <v/>
      </c>
      <c r="P1796" s="118"/>
      <c r="Q1796" s="118"/>
      <c r="R1796" s="143" t="str">
        <f>IF(H1796="","",(S1796/S1796)&amp;":"&amp;ROUND(AI1796/S1796,2))</f>
        <v/>
      </c>
      <c r="S1796" s="144" t="str">
        <f t="shared" si="329"/>
        <v/>
      </c>
      <c r="T1796" s="145" t="str">
        <f t="shared" si="330"/>
        <v/>
      </c>
      <c r="U1796" s="118"/>
      <c r="V1796" s="145" t="str">
        <f t="shared" si="331"/>
        <v/>
      </c>
      <c r="W1796" s="144" t="str">
        <f t="shared" si="332"/>
        <v/>
      </c>
      <c r="X1796" s="146" t="str">
        <f>IF(C1796="","",IF(OR(C1796="Trade",C1796="Multi Position"),(X1795+V1796),IF(C1796="Deposit",(X1795+AE1796),IF(C1796="Withdrawal",(X1795-AE1796)))))</f>
        <v/>
      </c>
      <c r="Y1796" s="145" t="str">
        <f t="shared" si="333"/>
        <v/>
      </c>
      <c r="Z1796" s="118"/>
      <c r="AA1796" s="118"/>
      <c r="AB1796" s="118"/>
      <c r="AC1796" s="118"/>
      <c r="AD1796" s="118"/>
      <c r="AE1796" s="139"/>
      <c r="AF1796" s="118"/>
      <c r="AG1796" s="118"/>
      <c r="AH1796" s="147" t="str">
        <f t="shared" si="334"/>
        <v/>
      </c>
      <c r="AI1796" s="147" t="str">
        <f t="shared" si="335"/>
        <v/>
      </c>
      <c r="AJ1796" s="148" t="str">
        <f t="shared" si="324"/>
        <v/>
      </c>
      <c r="AK1796" s="148" t="str">
        <f t="shared" si="325"/>
        <v/>
      </c>
      <c r="AL1796" s="147" t="str">
        <f t="shared" si="326"/>
        <v/>
      </c>
      <c r="AM1796" s="147" t="str">
        <f t="shared" si="327"/>
        <v/>
      </c>
      <c r="AN1796" s="147" t="str">
        <f t="shared" si="328"/>
        <v/>
      </c>
      <c r="AO1796" s="118"/>
    </row>
    <row r="1797" spans="1:41">
      <c r="A1797" s="118"/>
      <c r="B1797" s="118"/>
      <c r="C1797" s="118"/>
      <c r="D1797" s="118"/>
      <c r="E1797" s="118"/>
      <c r="F1797" s="118"/>
      <c r="G1797" s="118"/>
      <c r="H1797" s="118"/>
      <c r="I1797" s="118"/>
      <c r="J1797" s="118"/>
      <c r="K1797" s="118"/>
      <c r="L1797" s="118"/>
      <c r="M1797" s="118"/>
      <c r="N1797" s="118"/>
      <c r="O1797" s="143" t="str">
        <f>IF(H1797="","",(S1797/S1797)&amp;":"&amp;ROUND(AH1797/S1797,2))</f>
        <v/>
      </c>
      <c r="P1797" s="118"/>
      <c r="Q1797" s="118"/>
      <c r="R1797" s="143" t="str">
        <f>IF(H1797="","",(S1797/S1797)&amp;":"&amp;ROUND(AI1797/S1797,2))</f>
        <v/>
      </c>
      <c r="S1797" s="144" t="str">
        <f t="shared" si="329"/>
        <v/>
      </c>
      <c r="T1797" s="145" t="str">
        <f t="shared" si="330"/>
        <v/>
      </c>
      <c r="U1797" s="118"/>
      <c r="V1797" s="145" t="str">
        <f t="shared" si="331"/>
        <v/>
      </c>
      <c r="W1797" s="144" t="str">
        <f t="shared" si="332"/>
        <v/>
      </c>
      <c r="X1797" s="146" t="str">
        <f>IF(C1797="","",IF(OR(C1797="Trade",C1797="Multi Position"),(X1796+V1797),IF(C1797="Deposit",(X1796+AE1797),IF(C1797="Withdrawal",(X1796-AE1797)))))</f>
        <v/>
      </c>
      <c r="Y1797" s="145" t="str">
        <f t="shared" si="333"/>
        <v/>
      </c>
      <c r="Z1797" s="118"/>
      <c r="AA1797" s="118"/>
      <c r="AB1797" s="118"/>
      <c r="AC1797" s="118"/>
      <c r="AD1797" s="118"/>
      <c r="AE1797" s="139"/>
      <c r="AF1797" s="118"/>
      <c r="AG1797" s="118"/>
      <c r="AH1797" s="147" t="str">
        <f t="shared" si="334"/>
        <v/>
      </c>
      <c r="AI1797" s="147" t="str">
        <f t="shared" si="335"/>
        <v/>
      </c>
      <c r="AJ1797" s="148" t="str">
        <f t="shared" si="324"/>
        <v/>
      </c>
      <c r="AK1797" s="148" t="str">
        <f t="shared" si="325"/>
        <v/>
      </c>
      <c r="AL1797" s="147" t="str">
        <f t="shared" si="326"/>
        <v/>
      </c>
      <c r="AM1797" s="147" t="str">
        <f t="shared" si="327"/>
        <v/>
      </c>
      <c r="AN1797" s="147" t="str">
        <f t="shared" si="328"/>
        <v/>
      </c>
      <c r="AO1797" s="118"/>
    </row>
    <row r="1798" spans="1:41">
      <c r="A1798" s="118"/>
      <c r="B1798" s="118"/>
      <c r="C1798" s="118"/>
      <c r="D1798" s="118"/>
      <c r="E1798" s="118"/>
      <c r="F1798" s="118"/>
      <c r="G1798" s="118"/>
      <c r="H1798" s="118"/>
      <c r="I1798" s="118"/>
      <c r="J1798" s="118"/>
      <c r="K1798" s="118"/>
      <c r="L1798" s="118"/>
      <c r="M1798" s="118"/>
      <c r="N1798" s="118"/>
      <c r="O1798" s="143" t="str">
        <f>IF(H1798="","",(S1798/S1798)&amp;":"&amp;ROUND(AH1798/S1798,2))</f>
        <v/>
      </c>
      <c r="P1798" s="118"/>
      <c r="Q1798" s="118"/>
      <c r="R1798" s="143" t="str">
        <f>IF(H1798="","",(S1798/S1798)&amp;":"&amp;ROUND(AI1798/S1798,2))</f>
        <v/>
      </c>
      <c r="S1798" s="144" t="str">
        <f t="shared" si="329"/>
        <v/>
      </c>
      <c r="T1798" s="145" t="str">
        <f t="shared" si="330"/>
        <v/>
      </c>
      <c r="U1798" s="118"/>
      <c r="V1798" s="145" t="str">
        <f t="shared" si="331"/>
        <v/>
      </c>
      <c r="W1798" s="144" t="str">
        <f t="shared" si="332"/>
        <v/>
      </c>
      <c r="X1798" s="146" t="str">
        <f>IF(C1798="","",IF(OR(C1798="Trade",C1798="Multi Position"),(X1797+V1798),IF(C1798="Deposit",(X1797+AE1798),IF(C1798="Withdrawal",(X1797-AE1798)))))</f>
        <v/>
      </c>
      <c r="Y1798" s="145" t="str">
        <f t="shared" si="333"/>
        <v/>
      </c>
      <c r="Z1798" s="118"/>
      <c r="AA1798" s="118"/>
      <c r="AB1798" s="118"/>
      <c r="AC1798" s="118"/>
      <c r="AD1798" s="118"/>
      <c r="AE1798" s="139"/>
      <c r="AF1798" s="118"/>
      <c r="AG1798" s="118"/>
      <c r="AH1798" s="147" t="str">
        <f t="shared" si="334"/>
        <v/>
      </c>
      <c r="AI1798" s="147" t="str">
        <f t="shared" si="335"/>
        <v/>
      </c>
      <c r="AJ1798" s="148" t="str">
        <f t="shared" si="324"/>
        <v/>
      </c>
      <c r="AK1798" s="148" t="str">
        <f t="shared" si="325"/>
        <v/>
      </c>
      <c r="AL1798" s="147" t="str">
        <f t="shared" si="326"/>
        <v/>
      </c>
      <c r="AM1798" s="147" t="str">
        <f t="shared" si="327"/>
        <v/>
      </c>
      <c r="AN1798" s="147" t="str">
        <f t="shared" si="328"/>
        <v/>
      </c>
      <c r="AO1798" s="118"/>
    </row>
    <row r="1799" spans="1:41">
      <c r="A1799" s="118"/>
      <c r="B1799" s="118"/>
      <c r="C1799" s="118"/>
      <c r="D1799" s="118"/>
      <c r="E1799" s="118"/>
      <c r="F1799" s="118"/>
      <c r="G1799" s="118"/>
      <c r="H1799" s="118"/>
      <c r="I1799" s="118"/>
      <c r="J1799" s="118"/>
      <c r="K1799" s="118"/>
      <c r="L1799" s="118"/>
      <c r="M1799" s="118"/>
      <c r="N1799" s="118"/>
      <c r="O1799" s="143" t="str">
        <f>IF(H1799="","",(S1799/S1799)&amp;":"&amp;ROUND(AH1799/S1799,2))</f>
        <v/>
      </c>
      <c r="P1799" s="118"/>
      <c r="Q1799" s="118"/>
      <c r="R1799" s="143" t="str">
        <f>IF(H1799="","",(S1799/S1799)&amp;":"&amp;ROUND(AI1799/S1799,2))</f>
        <v/>
      </c>
      <c r="S1799" s="144" t="str">
        <f t="shared" si="329"/>
        <v/>
      </c>
      <c r="T1799" s="145" t="str">
        <f t="shared" si="330"/>
        <v/>
      </c>
      <c r="U1799" s="118"/>
      <c r="V1799" s="145" t="str">
        <f t="shared" si="331"/>
        <v/>
      </c>
      <c r="W1799" s="144" t="str">
        <f t="shared" si="332"/>
        <v/>
      </c>
      <c r="X1799" s="146" t="str">
        <f>IF(C1799="","",IF(OR(C1799="Trade",C1799="Multi Position"),(X1798+V1799),IF(C1799="Deposit",(X1798+AE1799),IF(C1799="Withdrawal",(X1798-AE1799)))))</f>
        <v/>
      </c>
      <c r="Y1799" s="145" t="str">
        <f t="shared" si="333"/>
        <v/>
      </c>
      <c r="Z1799" s="118"/>
      <c r="AA1799" s="118"/>
      <c r="AB1799" s="118"/>
      <c r="AC1799" s="118"/>
      <c r="AD1799" s="118"/>
      <c r="AE1799" s="139"/>
      <c r="AF1799" s="118"/>
      <c r="AG1799" s="118"/>
      <c r="AH1799" s="147" t="str">
        <f t="shared" si="334"/>
        <v/>
      </c>
      <c r="AI1799" s="147" t="str">
        <f t="shared" si="335"/>
        <v/>
      </c>
      <c r="AJ1799" s="148" t="str">
        <f t="shared" si="324"/>
        <v/>
      </c>
      <c r="AK1799" s="148" t="str">
        <f t="shared" si="325"/>
        <v/>
      </c>
      <c r="AL1799" s="147" t="str">
        <f t="shared" si="326"/>
        <v/>
      </c>
      <c r="AM1799" s="147" t="str">
        <f t="shared" si="327"/>
        <v/>
      </c>
      <c r="AN1799" s="147" t="str">
        <f t="shared" si="328"/>
        <v/>
      </c>
      <c r="AO1799" s="118"/>
    </row>
    <row r="1800" spans="1:41">
      <c r="A1800" s="118"/>
      <c r="B1800" s="118"/>
      <c r="C1800" s="118"/>
      <c r="D1800" s="118"/>
      <c r="E1800" s="118"/>
      <c r="F1800" s="118"/>
      <c r="G1800" s="118"/>
      <c r="H1800" s="118"/>
      <c r="I1800" s="118"/>
      <c r="J1800" s="118"/>
      <c r="K1800" s="118"/>
      <c r="L1800" s="118"/>
      <c r="M1800" s="118"/>
      <c r="N1800" s="118"/>
      <c r="O1800" s="143" t="str">
        <f>IF(H1800="","",(S1800/S1800)&amp;":"&amp;ROUND(AH1800/S1800,2))</f>
        <v/>
      </c>
      <c r="P1800" s="118"/>
      <c r="Q1800" s="118"/>
      <c r="R1800" s="143" t="str">
        <f>IF(H1800="","",(S1800/S1800)&amp;":"&amp;ROUND(AI1800/S1800,2))</f>
        <v/>
      </c>
      <c r="S1800" s="144" t="str">
        <f t="shared" si="329"/>
        <v/>
      </c>
      <c r="T1800" s="145" t="str">
        <f t="shared" si="330"/>
        <v/>
      </c>
      <c r="U1800" s="118"/>
      <c r="V1800" s="145" t="str">
        <f t="shared" si="331"/>
        <v/>
      </c>
      <c r="W1800" s="144" t="str">
        <f t="shared" si="332"/>
        <v/>
      </c>
      <c r="X1800" s="146" t="str">
        <f>IF(C1800="","",IF(OR(C1800="Trade",C1800="Multi Position"),(X1799+V1800),IF(C1800="Deposit",(X1799+AE1800),IF(C1800="Withdrawal",(X1799-AE1800)))))</f>
        <v/>
      </c>
      <c r="Y1800" s="145" t="str">
        <f t="shared" si="333"/>
        <v/>
      </c>
      <c r="Z1800" s="118"/>
      <c r="AA1800" s="118"/>
      <c r="AB1800" s="118"/>
      <c r="AC1800" s="118"/>
      <c r="AD1800" s="118"/>
      <c r="AE1800" s="139"/>
      <c r="AF1800" s="118"/>
      <c r="AG1800" s="118"/>
      <c r="AH1800" s="147" t="str">
        <f t="shared" si="334"/>
        <v/>
      </c>
      <c r="AI1800" s="147" t="str">
        <f t="shared" si="335"/>
        <v/>
      </c>
      <c r="AJ1800" s="148" t="str">
        <f t="shared" si="324"/>
        <v/>
      </c>
      <c r="AK1800" s="148" t="str">
        <f t="shared" si="325"/>
        <v/>
      </c>
      <c r="AL1800" s="147" t="str">
        <f t="shared" si="326"/>
        <v/>
      </c>
      <c r="AM1800" s="147" t="str">
        <f t="shared" si="327"/>
        <v/>
      </c>
      <c r="AN1800" s="147" t="str">
        <f t="shared" si="328"/>
        <v/>
      </c>
      <c r="AO1800" s="118"/>
    </row>
    <row r="1801" spans="1:41">
      <c r="A1801" s="118"/>
      <c r="B1801" s="118"/>
      <c r="C1801" s="118"/>
      <c r="D1801" s="118"/>
      <c r="E1801" s="118"/>
      <c r="F1801" s="118"/>
      <c r="G1801" s="118"/>
      <c r="H1801" s="118"/>
      <c r="I1801" s="118"/>
      <c r="J1801" s="118"/>
      <c r="K1801" s="118"/>
      <c r="L1801" s="118"/>
      <c r="M1801" s="118"/>
      <c r="N1801" s="118"/>
      <c r="O1801" s="143" t="str">
        <f>IF(H1801="","",(S1801/S1801)&amp;":"&amp;ROUND(AH1801/S1801,2))</f>
        <v/>
      </c>
      <c r="P1801" s="118"/>
      <c r="Q1801" s="118"/>
      <c r="R1801" s="143" t="str">
        <f>IF(H1801="","",(S1801/S1801)&amp;":"&amp;ROUND(AI1801/S1801,2))</f>
        <v/>
      </c>
      <c r="S1801" s="144" t="str">
        <f t="shared" si="329"/>
        <v/>
      </c>
      <c r="T1801" s="145" t="str">
        <f t="shared" si="330"/>
        <v/>
      </c>
      <c r="U1801" s="118"/>
      <c r="V1801" s="145" t="str">
        <f t="shared" si="331"/>
        <v/>
      </c>
      <c r="W1801" s="144" t="str">
        <f t="shared" si="332"/>
        <v/>
      </c>
      <c r="X1801" s="146" t="str">
        <f>IF(C1801="","",IF(OR(C1801="Trade",C1801="Multi Position"),(X1800+V1801),IF(C1801="Deposit",(X1800+AE1801),IF(C1801="Withdrawal",(X1800-AE1801)))))</f>
        <v/>
      </c>
      <c r="Y1801" s="145" t="str">
        <f t="shared" si="333"/>
        <v/>
      </c>
      <c r="Z1801" s="118"/>
      <c r="AA1801" s="118"/>
      <c r="AB1801" s="118"/>
      <c r="AC1801" s="118"/>
      <c r="AD1801" s="118"/>
      <c r="AE1801" s="139"/>
      <c r="AF1801" s="118"/>
      <c r="AG1801" s="118"/>
      <c r="AH1801" s="147" t="str">
        <f t="shared" si="334"/>
        <v/>
      </c>
      <c r="AI1801" s="147" t="str">
        <f t="shared" si="335"/>
        <v/>
      </c>
      <c r="AJ1801" s="148" t="str">
        <f t="shared" si="324"/>
        <v/>
      </c>
      <c r="AK1801" s="148" t="str">
        <f t="shared" si="325"/>
        <v/>
      </c>
      <c r="AL1801" s="147" t="str">
        <f t="shared" si="326"/>
        <v/>
      </c>
      <c r="AM1801" s="147" t="str">
        <f t="shared" si="327"/>
        <v/>
      </c>
      <c r="AN1801" s="147" t="str">
        <f t="shared" si="328"/>
        <v/>
      </c>
      <c r="AO1801" s="118"/>
    </row>
    <row r="1802" spans="1:41">
      <c r="A1802" s="118"/>
      <c r="B1802" s="118"/>
      <c r="C1802" s="118"/>
      <c r="D1802" s="118"/>
      <c r="E1802" s="118"/>
      <c r="F1802" s="118"/>
      <c r="G1802" s="118"/>
      <c r="H1802" s="118"/>
      <c r="I1802" s="118"/>
      <c r="J1802" s="118"/>
      <c r="K1802" s="118"/>
      <c r="L1802" s="118"/>
      <c r="M1802" s="118"/>
      <c r="N1802" s="118"/>
      <c r="O1802" s="143" t="str">
        <f>IF(H1802="","",(S1802/S1802)&amp;":"&amp;ROUND(AH1802/S1802,2))</f>
        <v/>
      </c>
      <c r="P1802" s="118"/>
      <c r="Q1802" s="118"/>
      <c r="R1802" s="143" t="str">
        <f>IF(H1802="","",(S1802/S1802)&amp;":"&amp;ROUND(AI1802/S1802,2))</f>
        <v/>
      </c>
      <c r="S1802" s="144" t="str">
        <f t="shared" si="329"/>
        <v/>
      </c>
      <c r="T1802" s="145" t="str">
        <f t="shared" si="330"/>
        <v/>
      </c>
      <c r="U1802" s="118"/>
      <c r="V1802" s="145" t="str">
        <f t="shared" si="331"/>
        <v/>
      </c>
      <c r="W1802" s="144" t="str">
        <f t="shared" si="332"/>
        <v/>
      </c>
      <c r="X1802" s="146" t="str">
        <f>IF(C1802="","",IF(OR(C1802="Trade",C1802="Multi Position"),(X1801+V1802),IF(C1802="Deposit",(X1801+AE1802),IF(C1802="Withdrawal",(X1801-AE1802)))))</f>
        <v/>
      </c>
      <c r="Y1802" s="145" t="str">
        <f t="shared" si="333"/>
        <v/>
      </c>
      <c r="Z1802" s="118"/>
      <c r="AA1802" s="118"/>
      <c r="AB1802" s="118"/>
      <c r="AC1802" s="118"/>
      <c r="AD1802" s="118"/>
      <c r="AE1802" s="139"/>
      <c r="AF1802" s="118"/>
      <c r="AG1802" s="118"/>
      <c r="AH1802" s="147" t="str">
        <f t="shared" si="334"/>
        <v/>
      </c>
      <c r="AI1802" s="147" t="str">
        <f t="shared" si="335"/>
        <v/>
      </c>
      <c r="AJ1802" s="148" t="str">
        <f t="shared" ref="AJ1802:AJ1865" si="336">IF(V1802&lt;0,V1802/-X1802,S1802)</f>
        <v/>
      </c>
      <c r="AK1802" s="148" t="str">
        <f t="shared" ref="AK1802:AK1865" si="337">IF(V1802="","",IF(H1802="LONG",IF(V1802&gt;0,V1802/X1802,((L1802*(P1802-K1802))/X1802)),IF(V1802&gt;0,V1802/X1802,((L1802*(K1802-P1802))/X1802))))</f>
        <v/>
      </c>
      <c r="AL1802" s="147" t="str">
        <f t="shared" ref="AL1802:AL1865" si="338">IF(B1802="","",MONTH(B1802))</f>
        <v/>
      </c>
      <c r="AM1802" s="147" t="str">
        <f t="shared" ref="AM1802:AM1865" si="339">IF(B1802="","",YEAR(B1802))</f>
        <v/>
      </c>
      <c r="AN1802" s="147" t="str">
        <f t="shared" ref="AN1802:AN1865" si="340">IF(B1802="","",DAY(B1802))</f>
        <v/>
      </c>
      <c r="AO1802" s="118"/>
    </row>
    <row r="1803" spans="1:41">
      <c r="A1803" s="118"/>
      <c r="B1803" s="118"/>
      <c r="C1803" s="118"/>
      <c r="D1803" s="118"/>
      <c r="E1803" s="118"/>
      <c r="F1803" s="118"/>
      <c r="G1803" s="118"/>
      <c r="H1803" s="118"/>
      <c r="I1803" s="118"/>
      <c r="J1803" s="118"/>
      <c r="K1803" s="118"/>
      <c r="L1803" s="118"/>
      <c r="M1803" s="118"/>
      <c r="N1803" s="118"/>
      <c r="O1803" s="143" t="str">
        <f>IF(H1803="","",(S1803/S1803)&amp;":"&amp;ROUND(AH1803/S1803,2))</f>
        <v/>
      </c>
      <c r="P1803" s="118"/>
      <c r="Q1803" s="118"/>
      <c r="R1803" s="143" t="str">
        <f>IF(H1803="","",(S1803/S1803)&amp;":"&amp;ROUND(AI1803/S1803,2))</f>
        <v/>
      </c>
      <c r="S1803" s="144" t="str">
        <f t="shared" ref="S1803:S1866" si="341">IF(N1803="","",IF(H1803="LONG",(((K1803-M1803)*L1803)/X1802),(((M1803-K1803)*L1803)/X1802)))</f>
        <v/>
      </c>
      <c r="T1803" s="145" t="str">
        <f t="shared" ref="T1803:T1866" si="342">IF(K1803="","",IF(H1803="LONG",(P1803*L1803)-(K1803*L1803),(K1803*L1803)-(P1803*L1803)))</f>
        <v/>
      </c>
      <c r="U1803" s="118"/>
      <c r="V1803" s="145" t="str">
        <f t="shared" ref="V1803:V1866" si="343">IF(K1803="","",IF(T1803&lt;0,(T1803)-+U1803,(T1803)-U1803))</f>
        <v/>
      </c>
      <c r="W1803" s="144" t="str">
        <f t="shared" ref="W1803:W1866" si="344">IF(P1803="","",SUM(V1803/X1802))</f>
        <v/>
      </c>
      <c r="X1803" s="146" t="str">
        <f>IF(C1803="","",IF(OR(C1803="Trade",C1803="Multi Position"),(X1802+V1803),IF(C1803="Deposit",(X1802+AE1803),IF(C1803="Withdrawal",(X1802-AE1803)))))</f>
        <v/>
      </c>
      <c r="Y1803" s="145" t="str">
        <f t="shared" ref="Y1803:Y1866" si="345">IF(Q1803="","",INT(Q1803-B1803)&amp;" Days "&amp;TEXT(Q1803-B1803,"H"" Hrs ""m"" mins """))</f>
        <v/>
      </c>
      <c r="Z1803" s="118"/>
      <c r="AA1803" s="118"/>
      <c r="AB1803" s="118"/>
      <c r="AC1803" s="118"/>
      <c r="AD1803" s="118"/>
      <c r="AE1803" s="139"/>
      <c r="AF1803" s="118"/>
      <c r="AG1803" s="118"/>
      <c r="AH1803" s="147" t="str">
        <f t="shared" ref="AH1803:AH1866" si="346">IF(K1803="","", IF(H1803="LONG", (((N1803-K1803)*L1803)/X1802), (((K1803-N1803)*L1803)/X1802)))</f>
        <v/>
      </c>
      <c r="AI1803" s="147" t="str">
        <f t="shared" ref="AI1803:AI1866" si="347">IF(K1803="","", IF(H1803="LONG", (((P1803-K1803)*L1803)/X1802), (((K1803-P1803)*L1803)/X1802)))</f>
        <v/>
      </c>
      <c r="AJ1803" s="148" t="str">
        <f t="shared" si="336"/>
        <v/>
      </c>
      <c r="AK1803" s="148" t="str">
        <f t="shared" si="337"/>
        <v/>
      </c>
      <c r="AL1803" s="147" t="str">
        <f t="shared" si="338"/>
        <v/>
      </c>
      <c r="AM1803" s="147" t="str">
        <f t="shared" si="339"/>
        <v/>
      </c>
      <c r="AN1803" s="147" t="str">
        <f t="shared" si="340"/>
        <v/>
      </c>
      <c r="AO1803" s="118"/>
    </row>
    <row r="1804" spans="1:41">
      <c r="A1804" s="118"/>
      <c r="B1804" s="118"/>
      <c r="C1804" s="118"/>
      <c r="D1804" s="118"/>
      <c r="E1804" s="118"/>
      <c r="F1804" s="118"/>
      <c r="G1804" s="118"/>
      <c r="H1804" s="118"/>
      <c r="I1804" s="118"/>
      <c r="J1804" s="118"/>
      <c r="K1804" s="118"/>
      <c r="L1804" s="118"/>
      <c r="M1804" s="118"/>
      <c r="N1804" s="118"/>
      <c r="O1804" s="143" t="str">
        <f>IF(H1804="","",(S1804/S1804)&amp;":"&amp;ROUND(AH1804/S1804,2))</f>
        <v/>
      </c>
      <c r="P1804" s="118"/>
      <c r="Q1804" s="118"/>
      <c r="R1804" s="143" t="str">
        <f>IF(H1804="","",(S1804/S1804)&amp;":"&amp;ROUND(AI1804/S1804,2))</f>
        <v/>
      </c>
      <c r="S1804" s="144" t="str">
        <f t="shared" si="341"/>
        <v/>
      </c>
      <c r="T1804" s="145" t="str">
        <f t="shared" si="342"/>
        <v/>
      </c>
      <c r="U1804" s="118"/>
      <c r="V1804" s="145" t="str">
        <f t="shared" si="343"/>
        <v/>
      </c>
      <c r="W1804" s="144" t="str">
        <f t="shared" si="344"/>
        <v/>
      </c>
      <c r="X1804" s="146" t="str">
        <f>IF(C1804="","",IF(OR(C1804="Trade",C1804="Multi Position"),(X1803+V1804),IF(C1804="Deposit",(X1803+AE1804),IF(C1804="Withdrawal",(X1803-AE1804)))))</f>
        <v/>
      </c>
      <c r="Y1804" s="145" t="str">
        <f t="shared" si="345"/>
        <v/>
      </c>
      <c r="Z1804" s="118"/>
      <c r="AA1804" s="118"/>
      <c r="AB1804" s="118"/>
      <c r="AC1804" s="118"/>
      <c r="AD1804" s="118"/>
      <c r="AE1804" s="139"/>
      <c r="AF1804" s="118"/>
      <c r="AG1804" s="118"/>
      <c r="AH1804" s="147" t="str">
        <f t="shared" si="346"/>
        <v/>
      </c>
      <c r="AI1804" s="147" t="str">
        <f t="shared" si="347"/>
        <v/>
      </c>
      <c r="AJ1804" s="148" t="str">
        <f t="shared" si="336"/>
        <v/>
      </c>
      <c r="AK1804" s="148" t="str">
        <f t="shared" si="337"/>
        <v/>
      </c>
      <c r="AL1804" s="147" t="str">
        <f t="shared" si="338"/>
        <v/>
      </c>
      <c r="AM1804" s="147" t="str">
        <f t="shared" si="339"/>
        <v/>
      </c>
      <c r="AN1804" s="147" t="str">
        <f t="shared" si="340"/>
        <v/>
      </c>
      <c r="AO1804" s="118"/>
    </row>
    <row r="1805" spans="1:41">
      <c r="A1805" s="118"/>
      <c r="B1805" s="118"/>
      <c r="C1805" s="118"/>
      <c r="D1805" s="118"/>
      <c r="E1805" s="118"/>
      <c r="F1805" s="118"/>
      <c r="G1805" s="118"/>
      <c r="H1805" s="118"/>
      <c r="I1805" s="118"/>
      <c r="J1805" s="118"/>
      <c r="K1805" s="118"/>
      <c r="L1805" s="118"/>
      <c r="M1805" s="118"/>
      <c r="N1805" s="118"/>
      <c r="O1805" s="143" t="str">
        <f>IF(H1805="","",(S1805/S1805)&amp;":"&amp;ROUND(AH1805/S1805,2))</f>
        <v/>
      </c>
      <c r="P1805" s="118"/>
      <c r="Q1805" s="118"/>
      <c r="R1805" s="143" t="str">
        <f>IF(H1805="","",(S1805/S1805)&amp;":"&amp;ROUND(AI1805/S1805,2))</f>
        <v/>
      </c>
      <c r="S1805" s="144" t="str">
        <f t="shared" si="341"/>
        <v/>
      </c>
      <c r="T1805" s="145" t="str">
        <f t="shared" si="342"/>
        <v/>
      </c>
      <c r="U1805" s="118"/>
      <c r="V1805" s="145" t="str">
        <f t="shared" si="343"/>
        <v/>
      </c>
      <c r="W1805" s="144" t="str">
        <f t="shared" si="344"/>
        <v/>
      </c>
      <c r="X1805" s="146" t="str">
        <f>IF(C1805="","",IF(OR(C1805="Trade",C1805="Multi Position"),(X1804+V1805),IF(C1805="Deposit",(X1804+AE1805),IF(C1805="Withdrawal",(X1804-AE1805)))))</f>
        <v/>
      </c>
      <c r="Y1805" s="145" t="str">
        <f t="shared" si="345"/>
        <v/>
      </c>
      <c r="Z1805" s="118"/>
      <c r="AA1805" s="118"/>
      <c r="AB1805" s="118"/>
      <c r="AC1805" s="118"/>
      <c r="AD1805" s="118"/>
      <c r="AE1805" s="139"/>
      <c r="AF1805" s="118"/>
      <c r="AG1805" s="118"/>
      <c r="AH1805" s="147" t="str">
        <f t="shared" si="346"/>
        <v/>
      </c>
      <c r="AI1805" s="147" t="str">
        <f t="shared" si="347"/>
        <v/>
      </c>
      <c r="AJ1805" s="148" t="str">
        <f t="shared" si="336"/>
        <v/>
      </c>
      <c r="AK1805" s="148" t="str">
        <f t="shared" si="337"/>
        <v/>
      </c>
      <c r="AL1805" s="147" t="str">
        <f t="shared" si="338"/>
        <v/>
      </c>
      <c r="AM1805" s="147" t="str">
        <f t="shared" si="339"/>
        <v/>
      </c>
      <c r="AN1805" s="147" t="str">
        <f t="shared" si="340"/>
        <v/>
      </c>
      <c r="AO1805" s="118"/>
    </row>
    <row r="1806" spans="1:41">
      <c r="A1806" s="118"/>
      <c r="B1806" s="118"/>
      <c r="C1806" s="118"/>
      <c r="D1806" s="118"/>
      <c r="E1806" s="118"/>
      <c r="F1806" s="118"/>
      <c r="G1806" s="118"/>
      <c r="H1806" s="118"/>
      <c r="I1806" s="118"/>
      <c r="J1806" s="118"/>
      <c r="K1806" s="118"/>
      <c r="L1806" s="118"/>
      <c r="M1806" s="118"/>
      <c r="N1806" s="118"/>
      <c r="O1806" s="143" t="str">
        <f>IF(H1806="","",(S1806/S1806)&amp;":"&amp;ROUND(AH1806/S1806,2))</f>
        <v/>
      </c>
      <c r="P1806" s="118"/>
      <c r="Q1806" s="118"/>
      <c r="R1806" s="143" t="str">
        <f>IF(H1806="","",(S1806/S1806)&amp;":"&amp;ROUND(AI1806/S1806,2))</f>
        <v/>
      </c>
      <c r="S1806" s="144" t="str">
        <f t="shared" si="341"/>
        <v/>
      </c>
      <c r="T1806" s="145" t="str">
        <f t="shared" si="342"/>
        <v/>
      </c>
      <c r="U1806" s="118"/>
      <c r="V1806" s="145" t="str">
        <f t="shared" si="343"/>
        <v/>
      </c>
      <c r="W1806" s="144" t="str">
        <f t="shared" si="344"/>
        <v/>
      </c>
      <c r="X1806" s="146" t="str">
        <f>IF(C1806="","",IF(OR(C1806="Trade",C1806="Multi Position"),(X1805+V1806),IF(C1806="Deposit",(X1805+AE1806),IF(C1806="Withdrawal",(X1805-AE1806)))))</f>
        <v/>
      </c>
      <c r="Y1806" s="145" t="str">
        <f t="shared" si="345"/>
        <v/>
      </c>
      <c r="Z1806" s="118"/>
      <c r="AA1806" s="118"/>
      <c r="AB1806" s="118"/>
      <c r="AC1806" s="118"/>
      <c r="AD1806" s="118"/>
      <c r="AE1806" s="139"/>
      <c r="AF1806" s="118"/>
      <c r="AG1806" s="118"/>
      <c r="AH1806" s="147" t="str">
        <f t="shared" si="346"/>
        <v/>
      </c>
      <c r="AI1806" s="147" t="str">
        <f t="shared" si="347"/>
        <v/>
      </c>
      <c r="AJ1806" s="148" t="str">
        <f t="shared" si="336"/>
        <v/>
      </c>
      <c r="AK1806" s="148" t="str">
        <f t="shared" si="337"/>
        <v/>
      </c>
      <c r="AL1806" s="147" t="str">
        <f t="shared" si="338"/>
        <v/>
      </c>
      <c r="AM1806" s="147" t="str">
        <f t="shared" si="339"/>
        <v/>
      </c>
      <c r="AN1806" s="147" t="str">
        <f t="shared" si="340"/>
        <v/>
      </c>
      <c r="AO1806" s="118"/>
    </row>
    <row r="1807" spans="1:41">
      <c r="A1807" s="118"/>
      <c r="B1807" s="118"/>
      <c r="C1807" s="118"/>
      <c r="D1807" s="118"/>
      <c r="E1807" s="118"/>
      <c r="F1807" s="118"/>
      <c r="G1807" s="118"/>
      <c r="H1807" s="118"/>
      <c r="I1807" s="118"/>
      <c r="J1807" s="118"/>
      <c r="K1807" s="118"/>
      <c r="L1807" s="118"/>
      <c r="M1807" s="118"/>
      <c r="N1807" s="118"/>
      <c r="O1807" s="143" t="str">
        <f>IF(H1807="","",(S1807/S1807)&amp;":"&amp;ROUND(AH1807/S1807,2))</f>
        <v/>
      </c>
      <c r="P1807" s="118"/>
      <c r="Q1807" s="118"/>
      <c r="R1807" s="143" t="str">
        <f>IF(H1807="","",(S1807/S1807)&amp;":"&amp;ROUND(AI1807/S1807,2))</f>
        <v/>
      </c>
      <c r="S1807" s="144" t="str">
        <f t="shared" si="341"/>
        <v/>
      </c>
      <c r="T1807" s="145" t="str">
        <f t="shared" si="342"/>
        <v/>
      </c>
      <c r="U1807" s="118"/>
      <c r="V1807" s="145" t="str">
        <f t="shared" si="343"/>
        <v/>
      </c>
      <c r="W1807" s="144" t="str">
        <f t="shared" si="344"/>
        <v/>
      </c>
      <c r="X1807" s="146" t="str">
        <f>IF(C1807="","",IF(OR(C1807="Trade",C1807="Multi Position"),(X1806+V1807),IF(C1807="Deposit",(X1806+AE1807),IF(C1807="Withdrawal",(X1806-AE1807)))))</f>
        <v/>
      </c>
      <c r="Y1807" s="145" t="str">
        <f t="shared" si="345"/>
        <v/>
      </c>
      <c r="Z1807" s="118"/>
      <c r="AA1807" s="118"/>
      <c r="AB1807" s="118"/>
      <c r="AC1807" s="118"/>
      <c r="AD1807" s="118"/>
      <c r="AE1807" s="139"/>
      <c r="AF1807" s="118"/>
      <c r="AG1807" s="118"/>
      <c r="AH1807" s="147" t="str">
        <f t="shared" si="346"/>
        <v/>
      </c>
      <c r="AI1807" s="147" t="str">
        <f t="shared" si="347"/>
        <v/>
      </c>
      <c r="AJ1807" s="148" t="str">
        <f t="shared" si="336"/>
        <v/>
      </c>
      <c r="AK1807" s="148" t="str">
        <f t="shared" si="337"/>
        <v/>
      </c>
      <c r="AL1807" s="147" t="str">
        <f t="shared" si="338"/>
        <v/>
      </c>
      <c r="AM1807" s="147" t="str">
        <f t="shared" si="339"/>
        <v/>
      </c>
      <c r="AN1807" s="147" t="str">
        <f t="shared" si="340"/>
        <v/>
      </c>
      <c r="AO1807" s="118"/>
    </row>
    <row r="1808" spans="1:41">
      <c r="A1808" s="118"/>
      <c r="B1808" s="118"/>
      <c r="C1808" s="118"/>
      <c r="D1808" s="118"/>
      <c r="E1808" s="118"/>
      <c r="F1808" s="118"/>
      <c r="G1808" s="118"/>
      <c r="H1808" s="118"/>
      <c r="I1808" s="118"/>
      <c r="J1808" s="118"/>
      <c r="K1808" s="118"/>
      <c r="L1808" s="118"/>
      <c r="M1808" s="118"/>
      <c r="N1808" s="118"/>
      <c r="O1808" s="143" t="str">
        <f>IF(H1808="","",(S1808/S1808)&amp;":"&amp;ROUND(AH1808/S1808,2))</f>
        <v/>
      </c>
      <c r="P1808" s="118"/>
      <c r="Q1808" s="118"/>
      <c r="R1808" s="143" t="str">
        <f>IF(H1808="","",(S1808/S1808)&amp;":"&amp;ROUND(AI1808/S1808,2))</f>
        <v/>
      </c>
      <c r="S1808" s="144" t="str">
        <f t="shared" si="341"/>
        <v/>
      </c>
      <c r="T1808" s="145" t="str">
        <f t="shared" si="342"/>
        <v/>
      </c>
      <c r="U1808" s="118"/>
      <c r="V1808" s="145" t="str">
        <f t="shared" si="343"/>
        <v/>
      </c>
      <c r="W1808" s="144" t="str">
        <f t="shared" si="344"/>
        <v/>
      </c>
      <c r="X1808" s="146" t="str">
        <f>IF(C1808="","",IF(OR(C1808="Trade",C1808="Multi Position"),(X1807+V1808),IF(C1808="Deposit",(X1807+AE1808),IF(C1808="Withdrawal",(X1807-AE1808)))))</f>
        <v/>
      </c>
      <c r="Y1808" s="145" t="str">
        <f t="shared" si="345"/>
        <v/>
      </c>
      <c r="Z1808" s="118"/>
      <c r="AA1808" s="118"/>
      <c r="AB1808" s="118"/>
      <c r="AC1808" s="118"/>
      <c r="AD1808" s="118"/>
      <c r="AE1808" s="139"/>
      <c r="AF1808" s="118"/>
      <c r="AG1808" s="118"/>
      <c r="AH1808" s="147" t="str">
        <f t="shared" si="346"/>
        <v/>
      </c>
      <c r="AI1808" s="147" t="str">
        <f t="shared" si="347"/>
        <v/>
      </c>
      <c r="AJ1808" s="148" t="str">
        <f t="shared" si="336"/>
        <v/>
      </c>
      <c r="AK1808" s="148" t="str">
        <f t="shared" si="337"/>
        <v/>
      </c>
      <c r="AL1808" s="147" t="str">
        <f t="shared" si="338"/>
        <v/>
      </c>
      <c r="AM1808" s="147" t="str">
        <f t="shared" si="339"/>
        <v/>
      </c>
      <c r="AN1808" s="147" t="str">
        <f t="shared" si="340"/>
        <v/>
      </c>
      <c r="AO1808" s="118"/>
    </row>
    <row r="1809" spans="1:41">
      <c r="A1809" s="118"/>
      <c r="B1809" s="118"/>
      <c r="C1809" s="118"/>
      <c r="D1809" s="118"/>
      <c r="E1809" s="118"/>
      <c r="F1809" s="118"/>
      <c r="G1809" s="118"/>
      <c r="H1809" s="118"/>
      <c r="I1809" s="118"/>
      <c r="J1809" s="118"/>
      <c r="K1809" s="118"/>
      <c r="L1809" s="118"/>
      <c r="M1809" s="118"/>
      <c r="N1809" s="118"/>
      <c r="O1809" s="143" t="str">
        <f>IF(H1809="","",(S1809/S1809)&amp;":"&amp;ROUND(AH1809/S1809,2))</f>
        <v/>
      </c>
      <c r="P1809" s="118"/>
      <c r="Q1809" s="118"/>
      <c r="R1809" s="143" t="str">
        <f>IF(H1809="","",(S1809/S1809)&amp;":"&amp;ROUND(AI1809/S1809,2))</f>
        <v/>
      </c>
      <c r="S1809" s="144" t="str">
        <f t="shared" si="341"/>
        <v/>
      </c>
      <c r="T1809" s="145" t="str">
        <f t="shared" si="342"/>
        <v/>
      </c>
      <c r="U1809" s="118"/>
      <c r="V1809" s="145" t="str">
        <f t="shared" si="343"/>
        <v/>
      </c>
      <c r="W1809" s="144" t="str">
        <f t="shared" si="344"/>
        <v/>
      </c>
      <c r="X1809" s="146" t="str">
        <f>IF(C1809="","",IF(OR(C1809="Trade",C1809="Multi Position"),(X1808+V1809),IF(C1809="Deposit",(X1808+AE1809),IF(C1809="Withdrawal",(X1808-AE1809)))))</f>
        <v/>
      </c>
      <c r="Y1809" s="145" t="str">
        <f t="shared" si="345"/>
        <v/>
      </c>
      <c r="Z1809" s="118"/>
      <c r="AA1809" s="118"/>
      <c r="AB1809" s="118"/>
      <c r="AC1809" s="118"/>
      <c r="AD1809" s="118"/>
      <c r="AE1809" s="139"/>
      <c r="AF1809" s="118"/>
      <c r="AG1809" s="118"/>
      <c r="AH1809" s="147" t="str">
        <f t="shared" si="346"/>
        <v/>
      </c>
      <c r="AI1809" s="147" t="str">
        <f t="shared" si="347"/>
        <v/>
      </c>
      <c r="AJ1809" s="148" t="str">
        <f t="shared" si="336"/>
        <v/>
      </c>
      <c r="AK1809" s="148" t="str">
        <f t="shared" si="337"/>
        <v/>
      </c>
      <c r="AL1809" s="147" t="str">
        <f t="shared" si="338"/>
        <v/>
      </c>
      <c r="AM1809" s="147" t="str">
        <f t="shared" si="339"/>
        <v/>
      </c>
      <c r="AN1809" s="147" t="str">
        <f t="shared" si="340"/>
        <v/>
      </c>
      <c r="AO1809" s="118"/>
    </row>
    <row r="1810" spans="1:41">
      <c r="A1810" s="118"/>
      <c r="B1810" s="118"/>
      <c r="C1810" s="118"/>
      <c r="D1810" s="118"/>
      <c r="E1810" s="118"/>
      <c r="F1810" s="118"/>
      <c r="G1810" s="118"/>
      <c r="H1810" s="118"/>
      <c r="I1810" s="118"/>
      <c r="J1810" s="118"/>
      <c r="K1810" s="118"/>
      <c r="L1810" s="118"/>
      <c r="M1810" s="118"/>
      <c r="N1810" s="118"/>
      <c r="O1810" s="143" t="str">
        <f>IF(H1810="","",(S1810/S1810)&amp;":"&amp;ROUND(AH1810/S1810,2))</f>
        <v/>
      </c>
      <c r="P1810" s="118"/>
      <c r="Q1810" s="118"/>
      <c r="R1810" s="143" t="str">
        <f>IF(H1810="","",(S1810/S1810)&amp;":"&amp;ROUND(AI1810/S1810,2))</f>
        <v/>
      </c>
      <c r="S1810" s="144" t="str">
        <f t="shared" si="341"/>
        <v/>
      </c>
      <c r="T1810" s="145" t="str">
        <f t="shared" si="342"/>
        <v/>
      </c>
      <c r="U1810" s="118"/>
      <c r="V1810" s="145" t="str">
        <f t="shared" si="343"/>
        <v/>
      </c>
      <c r="W1810" s="144" t="str">
        <f t="shared" si="344"/>
        <v/>
      </c>
      <c r="X1810" s="146" t="str">
        <f>IF(C1810="","",IF(OR(C1810="Trade",C1810="Multi Position"),(X1809+V1810),IF(C1810="Deposit",(X1809+AE1810),IF(C1810="Withdrawal",(X1809-AE1810)))))</f>
        <v/>
      </c>
      <c r="Y1810" s="145" t="str">
        <f t="shared" si="345"/>
        <v/>
      </c>
      <c r="Z1810" s="118"/>
      <c r="AA1810" s="118"/>
      <c r="AB1810" s="118"/>
      <c r="AC1810" s="118"/>
      <c r="AD1810" s="118"/>
      <c r="AE1810" s="139"/>
      <c r="AF1810" s="118"/>
      <c r="AG1810" s="118"/>
      <c r="AH1810" s="147" t="str">
        <f t="shared" si="346"/>
        <v/>
      </c>
      <c r="AI1810" s="147" t="str">
        <f t="shared" si="347"/>
        <v/>
      </c>
      <c r="AJ1810" s="148" t="str">
        <f t="shared" si="336"/>
        <v/>
      </c>
      <c r="AK1810" s="148" t="str">
        <f t="shared" si="337"/>
        <v/>
      </c>
      <c r="AL1810" s="147" t="str">
        <f t="shared" si="338"/>
        <v/>
      </c>
      <c r="AM1810" s="147" t="str">
        <f t="shared" si="339"/>
        <v/>
      </c>
      <c r="AN1810" s="147" t="str">
        <f t="shared" si="340"/>
        <v/>
      </c>
      <c r="AO1810" s="118"/>
    </row>
    <row r="1811" spans="1:41">
      <c r="A1811" s="118"/>
      <c r="B1811" s="118"/>
      <c r="C1811" s="118"/>
      <c r="D1811" s="118"/>
      <c r="E1811" s="118"/>
      <c r="F1811" s="118"/>
      <c r="G1811" s="118"/>
      <c r="H1811" s="118"/>
      <c r="I1811" s="118"/>
      <c r="J1811" s="118"/>
      <c r="K1811" s="118"/>
      <c r="L1811" s="118"/>
      <c r="M1811" s="118"/>
      <c r="N1811" s="118"/>
      <c r="O1811" s="143" t="str">
        <f>IF(H1811="","",(S1811/S1811)&amp;":"&amp;ROUND(AH1811/S1811,2))</f>
        <v/>
      </c>
      <c r="P1811" s="118"/>
      <c r="Q1811" s="118"/>
      <c r="R1811" s="143" t="str">
        <f>IF(H1811="","",(S1811/S1811)&amp;":"&amp;ROUND(AI1811/S1811,2))</f>
        <v/>
      </c>
      <c r="S1811" s="144" t="str">
        <f t="shared" si="341"/>
        <v/>
      </c>
      <c r="T1811" s="145" t="str">
        <f t="shared" si="342"/>
        <v/>
      </c>
      <c r="U1811" s="118"/>
      <c r="V1811" s="145" t="str">
        <f t="shared" si="343"/>
        <v/>
      </c>
      <c r="W1811" s="144" t="str">
        <f t="shared" si="344"/>
        <v/>
      </c>
      <c r="X1811" s="146" t="str">
        <f>IF(C1811="","",IF(OR(C1811="Trade",C1811="Multi Position"),(X1810+V1811),IF(C1811="Deposit",(X1810+AE1811),IF(C1811="Withdrawal",(X1810-AE1811)))))</f>
        <v/>
      </c>
      <c r="Y1811" s="145" t="str">
        <f t="shared" si="345"/>
        <v/>
      </c>
      <c r="Z1811" s="118"/>
      <c r="AA1811" s="118"/>
      <c r="AB1811" s="118"/>
      <c r="AC1811" s="118"/>
      <c r="AD1811" s="118"/>
      <c r="AE1811" s="139"/>
      <c r="AF1811" s="118"/>
      <c r="AG1811" s="118"/>
      <c r="AH1811" s="147" t="str">
        <f t="shared" si="346"/>
        <v/>
      </c>
      <c r="AI1811" s="147" t="str">
        <f t="shared" si="347"/>
        <v/>
      </c>
      <c r="AJ1811" s="148" t="str">
        <f t="shared" si="336"/>
        <v/>
      </c>
      <c r="AK1811" s="148" t="str">
        <f t="shared" si="337"/>
        <v/>
      </c>
      <c r="AL1811" s="147" t="str">
        <f t="shared" si="338"/>
        <v/>
      </c>
      <c r="AM1811" s="147" t="str">
        <f t="shared" si="339"/>
        <v/>
      </c>
      <c r="AN1811" s="147" t="str">
        <f t="shared" si="340"/>
        <v/>
      </c>
      <c r="AO1811" s="118"/>
    </row>
    <row r="1812" spans="1:41">
      <c r="A1812" s="118"/>
      <c r="B1812" s="118"/>
      <c r="C1812" s="118"/>
      <c r="D1812" s="118"/>
      <c r="E1812" s="118"/>
      <c r="F1812" s="118"/>
      <c r="G1812" s="118"/>
      <c r="H1812" s="118"/>
      <c r="I1812" s="118"/>
      <c r="J1812" s="118"/>
      <c r="K1812" s="118"/>
      <c r="L1812" s="118"/>
      <c r="M1812" s="118"/>
      <c r="N1812" s="118"/>
      <c r="O1812" s="143" t="str">
        <f>IF(H1812="","",(S1812/S1812)&amp;":"&amp;ROUND(AH1812/S1812,2))</f>
        <v/>
      </c>
      <c r="P1812" s="118"/>
      <c r="Q1812" s="118"/>
      <c r="R1812" s="143" t="str">
        <f>IF(H1812="","",(S1812/S1812)&amp;":"&amp;ROUND(AI1812/S1812,2))</f>
        <v/>
      </c>
      <c r="S1812" s="144" t="str">
        <f t="shared" si="341"/>
        <v/>
      </c>
      <c r="T1812" s="145" t="str">
        <f t="shared" si="342"/>
        <v/>
      </c>
      <c r="U1812" s="118"/>
      <c r="V1812" s="145" t="str">
        <f t="shared" si="343"/>
        <v/>
      </c>
      <c r="W1812" s="144" t="str">
        <f t="shared" si="344"/>
        <v/>
      </c>
      <c r="X1812" s="146" t="str">
        <f>IF(C1812="","",IF(OR(C1812="Trade",C1812="Multi Position"),(X1811+V1812),IF(C1812="Deposit",(X1811+AE1812),IF(C1812="Withdrawal",(X1811-AE1812)))))</f>
        <v/>
      </c>
      <c r="Y1812" s="145" t="str">
        <f t="shared" si="345"/>
        <v/>
      </c>
      <c r="Z1812" s="118"/>
      <c r="AA1812" s="118"/>
      <c r="AB1812" s="118"/>
      <c r="AC1812" s="118"/>
      <c r="AD1812" s="118"/>
      <c r="AE1812" s="139"/>
      <c r="AF1812" s="118"/>
      <c r="AG1812" s="118"/>
      <c r="AH1812" s="147" t="str">
        <f t="shared" si="346"/>
        <v/>
      </c>
      <c r="AI1812" s="147" t="str">
        <f t="shared" si="347"/>
        <v/>
      </c>
      <c r="AJ1812" s="148" t="str">
        <f t="shared" si="336"/>
        <v/>
      </c>
      <c r="AK1812" s="148" t="str">
        <f t="shared" si="337"/>
        <v/>
      </c>
      <c r="AL1812" s="147" t="str">
        <f t="shared" si="338"/>
        <v/>
      </c>
      <c r="AM1812" s="147" t="str">
        <f t="shared" si="339"/>
        <v/>
      </c>
      <c r="AN1812" s="147" t="str">
        <f t="shared" si="340"/>
        <v/>
      </c>
      <c r="AO1812" s="118"/>
    </row>
    <row r="1813" spans="1:41">
      <c r="A1813" s="118"/>
      <c r="B1813" s="118"/>
      <c r="C1813" s="118"/>
      <c r="D1813" s="118"/>
      <c r="E1813" s="118"/>
      <c r="F1813" s="118"/>
      <c r="G1813" s="118"/>
      <c r="H1813" s="118"/>
      <c r="I1813" s="118"/>
      <c r="J1813" s="118"/>
      <c r="K1813" s="118"/>
      <c r="L1813" s="118"/>
      <c r="M1813" s="118"/>
      <c r="N1813" s="118"/>
      <c r="O1813" s="143" t="str">
        <f>IF(H1813="","",(S1813/S1813)&amp;":"&amp;ROUND(AH1813/S1813,2))</f>
        <v/>
      </c>
      <c r="P1813" s="118"/>
      <c r="Q1813" s="118"/>
      <c r="R1813" s="143" t="str">
        <f>IF(H1813="","",(S1813/S1813)&amp;":"&amp;ROUND(AI1813/S1813,2))</f>
        <v/>
      </c>
      <c r="S1813" s="144" t="str">
        <f t="shared" si="341"/>
        <v/>
      </c>
      <c r="T1813" s="145" t="str">
        <f t="shared" si="342"/>
        <v/>
      </c>
      <c r="U1813" s="118"/>
      <c r="V1813" s="145" t="str">
        <f t="shared" si="343"/>
        <v/>
      </c>
      <c r="W1813" s="144" t="str">
        <f t="shared" si="344"/>
        <v/>
      </c>
      <c r="X1813" s="146" t="str">
        <f>IF(C1813="","",IF(OR(C1813="Trade",C1813="Multi Position"),(X1812+V1813),IF(C1813="Deposit",(X1812+AE1813),IF(C1813="Withdrawal",(X1812-AE1813)))))</f>
        <v/>
      </c>
      <c r="Y1813" s="145" t="str">
        <f t="shared" si="345"/>
        <v/>
      </c>
      <c r="Z1813" s="118"/>
      <c r="AA1813" s="118"/>
      <c r="AB1813" s="118"/>
      <c r="AC1813" s="118"/>
      <c r="AD1813" s="118"/>
      <c r="AE1813" s="139"/>
      <c r="AF1813" s="118"/>
      <c r="AG1813" s="118"/>
      <c r="AH1813" s="147" t="str">
        <f t="shared" si="346"/>
        <v/>
      </c>
      <c r="AI1813" s="147" t="str">
        <f t="shared" si="347"/>
        <v/>
      </c>
      <c r="AJ1813" s="148" t="str">
        <f t="shared" si="336"/>
        <v/>
      </c>
      <c r="AK1813" s="148" t="str">
        <f t="shared" si="337"/>
        <v/>
      </c>
      <c r="AL1813" s="147" t="str">
        <f t="shared" si="338"/>
        <v/>
      </c>
      <c r="AM1813" s="147" t="str">
        <f t="shared" si="339"/>
        <v/>
      </c>
      <c r="AN1813" s="147" t="str">
        <f t="shared" si="340"/>
        <v/>
      </c>
      <c r="AO1813" s="118"/>
    </row>
    <row r="1814" spans="1:41">
      <c r="A1814" s="118"/>
      <c r="B1814" s="118"/>
      <c r="C1814" s="118"/>
      <c r="D1814" s="118"/>
      <c r="E1814" s="118"/>
      <c r="F1814" s="118"/>
      <c r="G1814" s="118"/>
      <c r="H1814" s="118"/>
      <c r="I1814" s="118"/>
      <c r="J1814" s="118"/>
      <c r="K1814" s="118"/>
      <c r="L1814" s="118"/>
      <c r="M1814" s="118"/>
      <c r="N1814" s="118"/>
      <c r="O1814" s="143" t="str">
        <f>IF(H1814="","",(S1814/S1814)&amp;":"&amp;ROUND(AH1814/S1814,2))</f>
        <v/>
      </c>
      <c r="P1814" s="118"/>
      <c r="Q1814" s="118"/>
      <c r="R1814" s="143" t="str">
        <f>IF(H1814="","",(S1814/S1814)&amp;":"&amp;ROUND(AI1814/S1814,2))</f>
        <v/>
      </c>
      <c r="S1814" s="144" t="str">
        <f t="shared" si="341"/>
        <v/>
      </c>
      <c r="T1814" s="145" t="str">
        <f t="shared" si="342"/>
        <v/>
      </c>
      <c r="U1814" s="118"/>
      <c r="V1814" s="145" t="str">
        <f t="shared" si="343"/>
        <v/>
      </c>
      <c r="W1814" s="144" t="str">
        <f t="shared" si="344"/>
        <v/>
      </c>
      <c r="X1814" s="146" t="str">
        <f>IF(C1814="","",IF(OR(C1814="Trade",C1814="Multi Position"),(X1813+V1814),IF(C1814="Deposit",(X1813+AE1814),IF(C1814="Withdrawal",(X1813-AE1814)))))</f>
        <v/>
      </c>
      <c r="Y1814" s="145" t="str">
        <f t="shared" si="345"/>
        <v/>
      </c>
      <c r="Z1814" s="118"/>
      <c r="AA1814" s="118"/>
      <c r="AB1814" s="118"/>
      <c r="AC1814" s="118"/>
      <c r="AD1814" s="118"/>
      <c r="AE1814" s="139"/>
      <c r="AF1814" s="118"/>
      <c r="AG1814" s="118"/>
      <c r="AH1814" s="147" t="str">
        <f t="shared" si="346"/>
        <v/>
      </c>
      <c r="AI1814" s="147" t="str">
        <f t="shared" si="347"/>
        <v/>
      </c>
      <c r="AJ1814" s="148" t="str">
        <f t="shared" si="336"/>
        <v/>
      </c>
      <c r="AK1814" s="148" t="str">
        <f t="shared" si="337"/>
        <v/>
      </c>
      <c r="AL1814" s="147" t="str">
        <f t="shared" si="338"/>
        <v/>
      </c>
      <c r="AM1814" s="147" t="str">
        <f t="shared" si="339"/>
        <v/>
      </c>
      <c r="AN1814" s="147" t="str">
        <f t="shared" si="340"/>
        <v/>
      </c>
      <c r="AO1814" s="118"/>
    </row>
    <row r="1815" spans="1:41">
      <c r="A1815" s="118"/>
      <c r="B1815" s="118"/>
      <c r="C1815" s="118"/>
      <c r="D1815" s="118"/>
      <c r="E1815" s="118"/>
      <c r="F1815" s="118"/>
      <c r="G1815" s="118"/>
      <c r="H1815" s="118"/>
      <c r="I1815" s="118"/>
      <c r="J1815" s="118"/>
      <c r="K1815" s="118"/>
      <c r="L1815" s="118"/>
      <c r="M1815" s="118"/>
      <c r="N1815" s="118"/>
      <c r="O1815" s="143" t="str">
        <f>IF(H1815="","",(S1815/S1815)&amp;":"&amp;ROUND(AH1815/S1815,2))</f>
        <v/>
      </c>
      <c r="P1815" s="118"/>
      <c r="Q1815" s="118"/>
      <c r="R1815" s="143" t="str">
        <f>IF(H1815="","",(S1815/S1815)&amp;":"&amp;ROUND(AI1815/S1815,2))</f>
        <v/>
      </c>
      <c r="S1815" s="144" t="str">
        <f t="shared" si="341"/>
        <v/>
      </c>
      <c r="T1815" s="145" t="str">
        <f t="shared" si="342"/>
        <v/>
      </c>
      <c r="U1815" s="118"/>
      <c r="V1815" s="145" t="str">
        <f t="shared" si="343"/>
        <v/>
      </c>
      <c r="W1815" s="144" t="str">
        <f t="shared" si="344"/>
        <v/>
      </c>
      <c r="X1815" s="146" t="str">
        <f>IF(C1815="","",IF(OR(C1815="Trade",C1815="Multi Position"),(X1814+V1815),IF(C1815="Deposit",(X1814+AE1815),IF(C1815="Withdrawal",(X1814-AE1815)))))</f>
        <v/>
      </c>
      <c r="Y1815" s="145" t="str">
        <f t="shared" si="345"/>
        <v/>
      </c>
      <c r="Z1815" s="118"/>
      <c r="AA1815" s="118"/>
      <c r="AB1815" s="118"/>
      <c r="AC1815" s="118"/>
      <c r="AD1815" s="118"/>
      <c r="AE1815" s="139"/>
      <c r="AF1815" s="118"/>
      <c r="AG1815" s="118"/>
      <c r="AH1815" s="147" t="str">
        <f t="shared" si="346"/>
        <v/>
      </c>
      <c r="AI1815" s="147" t="str">
        <f t="shared" si="347"/>
        <v/>
      </c>
      <c r="AJ1815" s="148" t="str">
        <f t="shared" si="336"/>
        <v/>
      </c>
      <c r="AK1815" s="148" t="str">
        <f t="shared" si="337"/>
        <v/>
      </c>
      <c r="AL1815" s="147" t="str">
        <f t="shared" si="338"/>
        <v/>
      </c>
      <c r="AM1815" s="147" t="str">
        <f t="shared" si="339"/>
        <v/>
      </c>
      <c r="AN1815" s="147" t="str">
        <f t="shared" si="340"/>
        <v/>
      </c>
      <c r="AO1815" s="118"/>
    </row>
    <row r="1816" spans="1:41">
      <c r="A1816" s="118"/>
      <c r="B1816" s="118"/>
      <c r="C1816" s="118"/>
      <c r="D1816" s="118"/>
      <c r="E1816" s="118"/>
      <c r="F1816" s="118"/>
      <c r="G1816" s="118"/>
      <c r="H1816" s="118"/>
      <c r="I1816" s="118"/>
      <c r="J1816" s="118"/>
      <c r="K1816" s="118"/>
      <c r="L1816" s="118"/>
      <c r="M1816" s="118"/>
      <c r="N1816" s="118"/>
      <c r="O1816" s="143" t="str">
        <f>IF(H1816="","",(S1816/S1816)&amp;":"&amp;ROUND(AH1816/S1816,2))</f>
        <v/>
      </c>
      <c r="P1816" s="118"/>
      <c r="Q1816" s="118"/>
      <c r="R1816" s="143" t="str">
        <f>IF(H1816="","",(S1816/S1816)&amp;":"&amp;ROUND(AI1816/S1816,2))</f>
        <v/>
      </c>
      <c r="S1816" s="144" t="str">
        <f t="shared" si="341"/>
        <v/>
      </c>
      <c r="T1816" s="145" t="str">
        <f t="shared" si="342"/>
        <v/>
      </c>
      <c r="U1816" s="118"/>
      <c r="V1816" s="145" t="str">
        <f t="shared" si="343"/>
        <v/>
      </c>
      <c r="W1816" s="144" t="str">
        <f t="shared" si="344"/>
        <v/>
      </c>
      <c r="X1816" s="146" t="str">
        <f>IF(C1816="","",IF(OR(C1816="Trade",C1816="Multi Position"),(X1815+V1816),IF(C1816="Deposit",(X1815+AE1816),IF(C1816="Withdrawal",(X1815-AE1816)))))</f>
        <v/>
      </c>
      <c r="Y1816" s="145" t="str">
        <f t="shared" si="345"/>
        <v/>
      </c>
      <c r="Z1816" s="118"/>
      <c r="AA1816" s="118"/>
      <c r="AB1816" s="118"/>
      <c r="AC1816" s="118"/>
      <c r="AD1816" s="118"/>
      <c r="AE1816" s="139"/>
      <c r="AF1816" s="118"/>
      <c r="AG1816" s="118"/>
      <c r="AH1816" s="147" t="str">
        <f t="shared" si="346"/>
        <v/>
      </c>
      <c r="AI1816" s="147" t="str">
        <f t="shared" si="347"/>
        <v/>
      </c>
      <c r="AJ1816" s="148" t="str">
        <f t="shared" si="336"/>
        <v/>
      </c>
      <c r="AK1816" s="148" t="str">
        <f t="shared" si="337"/>
        <v/>
      </c>
      <c r="AL1816" s="147" t="str">
        <f t="shared" si="338"/>
        <v/>
      </c>
      <c r="AM1816" s="147" t="str">
        <f t="shared" si="339"/>
        <v/>
      </c>
      <c r="AN1816" s="147" t="str">
        <f t="shared" si="340"/>
        <v/>
      </c>
      <c r="AO1816" s="118"/>
    </row>
    <row r="1817" spans="1:41">
      <c r="A1817" s="118"/>
      <c r="B1817" s="118"/>
      <c r="C1817" s="118"/>
      <c r="D1817" s="118"/>
      <c r="E1817" s="118"/>
      <c r="F1817" s="118"/>
      <c r="G1817" s="118"/>
      <c r="H1817" s="118"/>
      <c r="I1817" s="118"/>
      <c r="J1817" s="118"/>
      <c r="K1817" s="118"/>
      <c r="L1817" s="118"/>
      <c r="M1817" s="118"/>
      <c r="N1817" s="118"/>
      <c r="O1817" s="143" t="str">
        <f>IF(H1817="","",(S1817/S1817)&amp;":"&amp;ROUND(AH1817/S1817,2))</f>
        <v/>
      </c>
      <c r="P1817" s="118"/>
      <c r="Q1817" s="118"/>
      <c r="R1817" s="143" t="str">
        <f>IF(H1817="","",(S1817/S1817)&amp;":"&amp;ROUND(AI1817/S1817,2))</f>
        <v/>
      </c>
      <c r="S1817" s="144" t="str">
        <f t="shared" si="341"/>
        <v/>
      </c>
      <c r="T1817" s="145" t="str">
        <f t="shared" si="342"/>
        <v/>
      </c>
      <c r="U1817" s="118"/>
      <c r="V1817" s="145" t="str">
        <f t="shared" si="343"/>
        <v/>
      </c>
      <c r="W1817" s="144" t="str">
        <f t="shared" si="344"/>
        <v/>
      </c>
      <c r="X1817" s="146" t="str">
        <f>IF(C1817="","",IF(OR(C1817="Trade",C1817="Multi Position"),(X1816+V1817),IF(C1817="Deposit",(X1816+AE1817),IF(C1817="Withdrawal",(X1816-AE1817)))))</f>
        <v/>
      </c>
      <c r="Y1817" s="145" t="str">
        <f t="shared" si="345"/>
        <v/>
      </c>
      <c r="Z1817" s="118"/>
      <c r="AA1817" s="118"/>
      <c r="AB1817" s="118"/>
      <c r="AC1817" s="118"/>
      <c r="AD1817" s="118"/>
      <c r="AE1817" s="139"/>
      <c r="AF1817" s="118"/>
      <c r="AG1817" s="118"/>
      <c r="AH1817" s="147" t="str">
        <f t="shared" si="346"/>
        <v/>
      </c>
      <c r="AI1817" s="147" t="str">
        <f t="shared" si="347"/>
        <v/>
      </c>
      <c r="AJ1817" s="148" t="str">
        <f t="shared" si="336"/>
        <v/>
      </c>
      <c r="AK1817" s="148" t="str">
        <f t="shared" si="337"/>
        <v/>
      </c>
      <c r="AL1817" s="147" t="str">
        <f t="shared" si="338"/>
        <v/>
      </c>
      <c r="AM1817" s="147" t="str">
        <f t="shared" si="339"/>
        <v/>
      </c>
      <c r="AN1817" s="147" t="str">
        <f t="shared" si="340"/>
        <v/>
      </c>
      <c r="AO1817" s="118"/>
    </row>
    <row r="1818" spans="1:41">
      <c r="A1818" s="118"/>
      <c r="B1818" s="118"/>
      <c r="C1818" s="118"/>
      <c r="D1818" s="118"/>
      <c r="E1818" s="118"/>
      <c r="F1818" s="118"/>
      <c r="G1818" s="118"/>
      <c r="H1818" s="118"/>
      <c r="I1818" s="118"/>
      <c r="J1818" s="118"/>
      <c r="K1818" s="118"/>
      <c r="L1818" s="118"/>
      <c r="M1818" s="118"/>
      <c r="N1818" s="118"/>
      <c r="O1818" s="143" t="str">
        <f>IF(H1818="","",(S1818/S1818)&amp;":"&amp;ROUND(AH1818/S1818,2))</f>
        <v/>
      </c>
      <c r="P1818" s="118"/>
      <c r="Q1818" s="118"/>
      <c r="R1818" s="143" t="str">
        <f>IF(H1818="","",(S1818/S1818)&amp;":"&amp;ROUND(AI1818/S1818,2))</f>
        <v/>
      </c>
      <c r="S1818" s="144" t="str">
        <f t="shared" si="341"/>
        <v/>
      </c>
      <c r="T1818" s="145" t="str">
        <f t="shared" si="342"/>
        <v/>
      </c>
      <c r="U1818" s="118"/>
      <c r="V1818" s="145" t="str">
        <f t="shared" si="343"/>
        <v/>
      </c>
      <c r="W1818" s="144" t="str">
        <f t="shared" si="344"/>
        <v/>
      </c>
      <c r="X1818" s="146" t="str">
        <f>IF(C1818="","",IF(OR(C1818="Trade",C1818="Multi Position"),(X1817+V1818),IF(C1818="Deposit",(X1817+AE1818),IF(C1818="Withdrawal",(X1817-AE1818)))))</f>
        <v/>
      </c>
      <c r="Y1818" s="145" t="str">
        <f t="shared" si="345"/>
        <v/>
      </c>
      <c r="Z1818" s="118"/>
      <c r="AA1818" s="118"/>
      <c r="AB1818" s="118"/>
      <c r="AC1818" s="118"/>
      <c r="AD1818" s="118"/>
      <c r="AE1818" s="139"/>
      <c r="AF1818" s="118"/>
      <c r="AG1818" s="118"/>
      <c r="AH1818" s="147" t="str">
        <f t="shared" si="346"/>
        <v/>
      </c>
      <c r="AI1818" s="147" t="str">
        <f t="shared" si="347"/>
        <v/>
      </c>
      <c r="AJ1818" s="148" t="str">
        <f t="shared" si="336"/>
        <v/>
      </c>
      <c r="AK1818" s="148" t="str">
        <f t="shared" si="337"/>
        <v/>
      </c>
      <c r="AL1818" s="147" t="str">
        <f t="shared" si="338"/>
        <v/>
      </c>
      <c r="AM1818" s="147" t="str">
        <f t="shared" si="339"/>
        <v/>
      </c>
      <c r="AN1818" s="147" t="str">
        <f t="shared" si="340"/>
        <v/>
      </c>
      <c r="AO1818" s="118"/>
    </row>
    <row r="1819" spans="1:41">
      <c r="A1819" s="118"/>
      <c r="B1819" s="118"/>
      <c r="C1819" s="118"/>
      <c r="D1819" s="118"/>
      <c r="E1819" s="118"/>
      <c r="F1819" s="118"/>
      <c r="G1819" s="118"/>
      <c r="H1819" s="118"/>
      <c r="I1819" s="118"/>
      <c r="J1819" s="118"/>
      <c r="K1819" s="118"/>
      <c r="L1819" s="118"/>
      <c r="M1819" s="118"/>
      <c r="N1819" s="118"/>
      <c r="O1819" s="143" t="str">
        <f>IF(H1819="","",(S1819/S1819)&amp;":"&amp;ROUND(AH1819/S1819,2))</f>
        <v/>
      </c>
      <c r="P1819" s="118"/>
      <c r="Q1819" s="118"/>
      <c r="R1819" s="143" t="str">
        <f>IF(H1819="","",(S1819/S1819)&amp;":"&amp;ROUND(AI1819/S1819,2))</f>
        <v/>
      </c>
      <c r="S1819" s="144" t="str">
        <f t="shared" si="341"/>
        <v/>
      </c>
      <c r="T1819" s="145" t="str">
        <f t="shared" si="342"/>
        <v/>
      </c>
      <c r="U1819" s="118"/>
      <c r="V1819" s="145" t="str">
        <f t="shared" si="343"/>
        <v/>
      </c>
      <c r="W1819" s="144" t="str">
        <f t="shared" si="344"/>
        <v/>
      </c>
      <c r="X1819" s="146" t="str">
        <f>IF(C1819="","",IF(OR(C1819="Trade",C1819="Multi Position"),(X1818+V1819),IF(C1819="Deposit",(X1818+AE1819),IF(C1819="Withdrawal",(X1818-AE1819)))))</f>
        <v/>
      </c>
      <c r="Y1819" s="145" t="str">
        <f t="shared" si="345"/>
        <v/>
      </c>
      <c r="Z1819" s="118"/>
      <c r="AA1819" s="118"/>
      <c r="AB1819" s="118"/>
      <c r="AC1819" s="118"/>
      <c r="AD1819" s="118"/>
      <c r="AE1819" s="139"/>
      <c r="AF1819" s="118"/>
      <c r="AG1819" s="118"/>
      <c r="AH1819" s="147" t="str">
        <f t="shared" si="346"/>
        <v/>
      </c>
      <c r="AI1819" s="147" t="str">
        <f t="shared" si="347"/>
        <v/>
      </c>
      <c r="AJ1819" s="148" t="str">
        <f t="shared" si="336"/>
        <v/>
      </c>
      <c r="AK1819" s="148" t="str">
        <f t="shared" si="337"/>
        <v/>
      </c>
      <c r="AL1819" s="147" t="str">
        <f t="shared" si="338"/>
        <v/>
      </c>
      <c r="AM1819" s="147" t="str">
        <f t="shared" si="339"/>
        <v/>
      </c>
      <c r="AN1819" s="147" t="str">
        <f t="shared" si="340"/>
        <v/>
      </c>
      <c r="AO1819" s="118"/>
    </row>
    <row r="1820" spans="1:41">
      <c r="A1820" s="118"/>
      <c r="B1820" s="118"/>
      <c r="C1820" s="118"/>
      <c r="D1820" s="118"/>
      <c r="E1820" s="118"/>
      <c r="F1820" s="118"/>
      <c r="G1820" s="118"/>
      <c r="H1820" s="118"/>
      <c r="I1820" s="118"/>
      <c r="J1820" s="118"/>
      <c r="K1820" s="118"/>
      <c r="L1820" s="118"/>
      <c r="M1820" s="118"/>
      <c r="N1820" s="118"/>
      <c r="O1820" s="143" t="str">
        <f>IF(H1820="","",(S1820/S1820)&amp;":"&amp;ROUND(AH1820/S1820,2))</f>
        <v/>
      </c>
      <c r="P1820" s="118"/>
      <c r="Q1820" s="118"/>
      <c r="R1820" s="143" t="str">
        <f>IF(H1820="","",(S1820/S1820)&amp;":"&amp;ROUND(AI1820/S1820,2))</f>
        <v/>
      </c>
      <c r="S1820" s="144" t="str">
        <f t="shared" si="341"/>
        <v/>
      </c>
      <c r="T1820" s="145" t="str">
        <f t="shared" si="342"/>
        <v/>
      </c>
      <c r="U1820" s="118"/>
      <c r="V1820" s="145" t="str">
        <f t="shared" si="343"/>
        <v/>
      </c>
      <c r="W1820" s="144" t="str">
        <f t="shared" si="344"/>
        <v/>
      </c>
      <c r="X1820" s="146" t="str">
        <f>IF(C1820="","",IF(OR(C1820="Trade",C1820="Multi Position"),(X1819+V1820),IF(C1820="Deposit",(X1819+AE1820),IF(C1820="Withdrawal",(X1819-AE1820)))))</f>
        <v/>
      </c>
      <c r="Y1820" s="145" t="str">
        <f t="shared" si="345"/>
        <v/>
      </c>
      <c r="Z1820" s="118"/>
      <c r="AA1820" s="118"/>
      <c r="AB1820" s="118"/>
      <c r="AC1820" s="118"/>
      <c r="AD1820" s="118"/>
      <c r="AE1820" s="139"/>
      <c r="AF1820" s="118"/>
      <c r="AG1820" s="118"/>
      <c r="AH1820" s="147" t="str">
        <f t="shared" si="346"/>
        <v/>
      </c>
      <c r="AI1820" s="147" t="str">
        <f t="shared" si="347"/>
        <v/>
      </c>
      <c r="AJ1820" s="148" t="str">
        <f t="shared" si="336"/>
        <v/>
      </c>
      <c r="AK1820" s="148" t="str">
        <f t="shared" si="337"/>
        <v/>
      </c>
      <c r="AL1820" s="147" t="str">
        <f t="shared" si="338"/>
        <v/>
      </c>
      <c r="AM1820" s="147" t="str">
        <f t="shared" si="339"/>
        <v/>
      </c>
      <c r="AN1820" s="147" t="str">
        <f t="shared" si="340"/>
        <v/>
      </c>
      <c r="AO1820" s="118"/>
    </row>
    <row r="1821" spans="1:41">
      <c r="A1821" s="118"/>
      <c r="B1821" s="118"/>
      <c r="C1821" s="118"/>
      <c r="D1821" s="118"/>
      <c r="E1821" s="118"/>
      <c r="F1821" s="118"/>
      <c r="G1821" s="118"/>
      <c r="H1821" s="118"/>
      <c r="I1821" s="118"/>
      <c r="J1821" s="118"/>
      <c r="K1821" s="118"/>
      <c r="L1821" s="118"/>
      <c r="M1821" s="118"/>
      <c r="N1821" s="118"/>
      <c r="O1821" s="143" t="str">
        <f>IF(H1821="","",(S1821/S1821)&amp;":"&amp;ROUND(AH1821/S1821,2))</f>
        <v/>
      </c>
      <c r="P1821" s="118"/>
      <c r="Q1821" s="118"/>
      <c r="R1821" s="143" t="str">
        <f>IF(H1821="","",(S1821/S1821)&amp;":"&amp;ROUND(AI1821/S1821,2))</f>
        <v/>
      </c>
      <c r="S1821" s="144" t="str">
        <f t="shared" si="341"/>
        <v/>
      </c>
      <c r="T1821" s="145" t="str">
        <f t="shared" si="342"/>
        <v/>
      </c>
      <c r="U1821" s="118"/>
      <c r="V1821" s="145" t="str">
        <f t="shared" si="343"/>
        <v/>
      </c>
      <c r="W1821" s="144" t="str">
        <f t="shared" si="344"/>
        <v/>
      </c>
      <c r="X1821" s="146" t="str">
        <f>IF(C1821="","",IF(OR(C1821="Trade",C1821="Multi Position"),(X1820+V1821),IF(C1821="Deposit",(X1820+AE1821),IF(C1821="Withdrawal",(X1820-AE1821)))))</f>
        <v/>
      </c>
      <c r="Y1821" s="145" t="str">
        <f t="shared" si="345"/>
        <v/>
      </c>
      <c r="Z1821" s="118"/>
      <c r="AA1821" s="118"/>
      <c r="AB1821" s="118"/>
      <c r="AC1821" s="118"/>
      <c r="AD1821" s="118"/>
      <c r="AE1821" s="139"/>
      <c r="AF1821" s="118"/>
      <c r="AG1821" s="118"/>
      <c r="AH1821" s="147" t="str">
        <f t="shared" si="346"/>
        <v/>
      </c>
      <c r="AI1821" s="147" t="str">
        <f t="shared" si="347"/>
        <v/>
      </c>
      <c r="AJ1821" s="148" t="str">
        <f t="shared" si="336"/>
        <v/>
      </c>
      <c r="AK1821" s="148" t="str">
        <f t="shared" si="337"/>
        <v/>
      </c>
      <c r="AL1821" s="147" t="str">
        <f t="shared" si="338"/>
        <v/>
      </c>
      <c r="AM1821" s="147" t="str">
        <f t="shared" si="339"/>
        <v/>
      </c>
      <c r="AN1821" s="147" t="str">
        <f t="shared" si="340"/>
        <v/>
      </c>
      <c r="AO1821" s="118"/>
    </row>
    <row r="1822" spans="1:41">
      <c r="A1822" s="118"/>
      <c r="B1822" s="118"/>
      <c r="C1822" s="118"/>
      <c r="D1822" s="118"/>
      <c r="E1822" s="118"/>
      <c r="F1822" s="118"/>
      <c r="G1822" s="118"/>
      <c r="H1822" s="118"/>
      <c r="I1822" s="118"/>
      <c r="J1822" s="118"/>
      <c r="K1822" s="118"/>
      <c r="L1822" s="118"/>
      <c r="M1822" s="118"/>
      <c r="N1822" s="118"/>
      <c r="O1822" s="143" t="str">
        <f>IF(H1822="","",(S1822/S1822)&amp;":"&amp;ROUND(AH1822/S1822,2))</f>
        <v/>
      </c>
      <c r="P1822" s="118"/>
      <c r="Q1822" s="118"/>
      <c r="R1822" s="143" t="str">
        <f>IF(H1822="","",(S1822/S1822)&amp;":"&amp;ROUND(AI1822/S1822,2))</f>
        <v/>
      </c>
      <c r="S1822" s="144" t="str">
        <f t="shared" si="341"/>
        <v/>
      </c>
      <c r="T1822" s="145" t="str">
        <f t="shared" si="342"/>
        <v/>
      </c>
      <c r="U1822" s="118"/>
      <c r="V1822" s="145" t="str">
        <f t="shared" si="343"/>
        <v/>
      </c>
      <c r="W1822" s="144" t="str">
        <f t="shared" si="344"/>
        <v/>
      </c>
      <c r="X1822" s="146" t="str">
        <f>IF(C1822="","",IF(OR(C1822="Trade",C1822="Multi Position"),(X1821+V1822),IF(C1822="Deposit",(X1821+AE1822),IF(C1822="Withdrawal",(X1821-AE1822)))))</f>
        <v/>
      </c>
      <c r="Y1822" s="145" t="str">
        <f t="shared" si="345"/>
        <v/>
      </c>
      <c r="Z1822" s="118"/>
      <c r="AA1822" s="118"/>
      <c r="AB1822" s="118"/>
      <c r="AC1822" s="118"/>
      <c r="AD1822" s="118"/>
      <c r="AE1822" s="139"/>
      <c r="AF1822" s="118"/>
      <c r="AG1822" s="118"/>
      <c r="AH1822" s="147" t="str">
        <f t="shared" si="346"/>
        <v/>
      </c>
      <c r="AI1822" s="147" t="str">
        <f t="shared" si="347"/>
        <v/>
      </c>
      <c r="AJ1822" s="148" t="str">
        <f t="shared" si="336"/>
        <v/>
      </c>
      <c r="AK1822" s="148" t="str">
        <f t="shared" si="337"/>
        <v/>
      </c>
      <c r="AL1822" s="147" t="str">
        <f t="shared" si="338"/>
        <v/>
      </c>
      <c r="AM1822" s="147" t="str">
        <f t="shared" si="339"/>
        <v/>
      </c>
      <c r="AN1822" s="147" t="str">
        <f t="shared" si="340"/>
        <v/>
      </c>
      <c r="AO1822" s="118"/>
    </row>
    <row r="1823" spans="1:41">
      <c r="A1823" s="118"/>
      <c r="B1823" s="118"/>
      <c r="C1823" s="118"/>
      <c r="D1823" s="118"/>
      <c r="E1823" s="118"/>
      <c r="F1823" s="118"/>
      <c r="G1823" s="118"/>
      <c r="H1823" s="118"/>
      <c r="I1823" s="118"/>
      <c r="J1823" s="118"/>
      <c r="K1823" s="118"/>
      <c r="L1823" s="118"/>
      <c r="M1823" s="118"/>
      <c r="N1823" s="118"/>
      <c r="O1823" s="143" t="str">
        <f>IF(H1823="","",(S1823/S1823)&amp;":"&amp;ROUND(AH1823/S1823,2))</f>
        <v/>
      </c>
      <c r="P1823" s="118"/>
      <c r="Q1823" s="118"/>
      <c r="R1823" s="143" t="str">
        <f>IF(H1823="","",(S1823/S1823)&amp;":"&amp;ROUND(AI1823/S1823,2))</f>
        <v/>
      </c>
      <c r="S1823" s="144" t="str">
        <f t="shared" si="341"/>
        <v/>
      </c>
      <c r="T1823" s="145" t="str">
        <f t="shared" si="342"/>
        <v/>
      </c>
      <c r="U1823" s="118"/>
      <c r="V1823" s="145" t="str">
        <f t="shared" si="343"/>
        <v/>
      </c>
      <c r="W1823" s="144" t="str">
        <f t="shared" si="344"/>
        <v/>
      </c>
      <c r="X1823" s="146" t="str">
        <f>IF(C1823="","",IF(OR(C1823="Trade",C1823="Multi Position"),(X1822+V1823),IF(C1823="Deposit",(X1822+AE1823),IF(C1823="Withdrawal",(X1822-AE1823)))))</f>
        <v/>
      </c>
      <c r="Y1823" s="145" t="str">
        <f t="shared" si="345"/>
        <v/>
      </c>
      <c r="Z1823" s="118"/>
      <c r="AA1823" s="118"/>
      <c r="AB1823" s="118"/>
      <c r="AC1823" s="118"/>
      <c r="AD1823" s="118"/>
      <c r="AE1823" s="139"/>
      <c r="AF1823" s="118"/>
      <c r="AG1823" s="118"/>
      <c r="AH1823" s="147" t="str">
        <f t="shared" si="346"/>
        <v/>
      </c>
      <c r="AI1823" s="147" t="str">
        <f t="shared" si="347"/>
        <v/>
      </c>
      <c r="AJ1823" s="148" t="str">
        <f t="shared" si="336"/>
        <v/>
      </c>
      <c r="AK1823" s="148" t="str">
        <f t="shared" si="337"/>
        <v/>
      </c>
      <c r="AL1823" s="147" t="str">
        <f t="shared" si="338"/>
        <v/>
      </c>
      <c r="AM1823" s="147" t="str">
        <f t="shared" si="339"/>
        <v/>
      </c>
      <c r="AN1823" s="147" t="str">
        <f t="shared" si="340"/>
        <v/>
      </c>
      <c r="AO1823" s="118"/>
    </row>
    <row r="1824" spans="1:41">
      <c r="A1824" s="118"/>
      <c r="B1824" s="118"/>
      <c r="C1824" s="118"/>
      <c r="D1824" s="118"/>
      <c r="E1824" s="118"/>
      <c r="F1824" s="118"/>
      <c r="G1824" s="118"/>
      <c r="H1824" s="118"/>
      <c r="I1824" s="118"/>
      <c r="J1824" s="118"/>
      <c r="K1824" s="118"/>
      <c r="L1824" s="118"/>
      <c r="M1824" s="118"/>
      <c r="N1824" s="118"/>
      <c r="O1824" s="143" t="str">
        <f>IF(H1824="","",(S1824/S1824)&amp;":"&amp;ROUND(AH1824/S1824,2))</f>
        <v/>
      </c>
      <c r="P1824" s="118"/>
      <c r="Q1824" s="118"/>
      <c r="R1824" s="143" t="str">
        <f>IF(H1824="","",(S1824/S1824)&amp;":"&amp;ROUND(AI1824/S1824,2))</f>
        <v/>
      </c>
      <c r="S1824" s="144" t="str">
        <f t="shared" si="341"/>
        <v/>
      </c>
      <c r="T1824" s="145" t="str">
        <f t="shared" si="342"/>
        <v/>
      </c>
      <c r="U1824" s="118"/>
      <c r="V1824" s="145" t="str">
        <f t="shared" si="343"/>
        <v/>
      </c>
      <c r="W1824" s="144" t="str">
        <f t="shared" si="344"/>
        <v/>
      </c>
      <c r="X1824" s="146" t="str">
        <f>IF(C1824="","",IF(OR(C1824="Trade",C1824="Multi Position"),(X1823+V1824),IF(C1824="Deposit",(X1823+AE1824),IF(C1824="Withdrawal",(X1823-AE1824)))))</f>
        <v/>
      </c>
      <c r="Y1824" s="145" t="str">
        <f t="shared" si="345"/>
        <v/>
      </c>
      <c r="Z1824" s="118"/>
      <c r="AA1824" s="118"/>
      <c r="AB1824" s="118"/>
      <c r="AC1824" s="118"/>
      <c r="AD1824" s="118"/>
      <c r="AE1824" s="139"/>
      <c r="AF1824" s="118"/>
      <c r="AG1824" s="118"/>
      <c r="AH1824" s="147" t="str">
        <f t="shared" si="346"/>
        <v/>
      </c>
      <c r="AI1824" s="147" t="str">
        <f t="shared" si="347"/>
        <v/>
      </c>
      <c r="AJ1824" s="148" t="str">
        <f t="shared" si="336"/>
        <v/>
      </c>
      <c r="AK1824" s="148" t="str">
        <f t="shared" si="337"/>
        <v/>
      </c>
      <c r="AL1824" s="147" t="str">
        <f t="shared" si="338"/>
        <v/>
      </c>
      <c r="AM1824" s="147" t="str">
        <f t="shared" si="339"/>
        <v/>
      </c>
      <c r="AN1824" s="147" t="str">
        <f t="shared" si="340"/>
        <v/>
      </c>
      <c r="AO1824" s="118"/>
    </row>
    <row r="1825" spans="1:41">
      <c r="A1825" s="118"/>
      <c r="B1825" s="118"/>
      <c r="C1825" s="118"/>
      <c r="D1825" s="118"/>
      <c r="E1825" s="118"/>
      <c r="F1825" s="118"/>
      <c r="G1825" s="118"/>
      <c r="H1825" s="118"/>
      <c r="I1825" s="118"/>
      <c r="J1825" s="118"/>
      <c r="K1825" s="118"/>
      <c r="L1825" s="118"/>
      <c r="M1825" s="118"/>
      <c r="N1825" s="118"/>
      <c r="O1825" s="143" t="str">
        <f>IF(H1825="","",(S1825/S1825)&amp;":"&amp;ROUND(AH1825/S1825,2))</f>
        <v/>
      </c>
      <c r="P1825" s="118"/>
      <c r="Q1825" s="118"/>
      <c r="R1825" s="143" t="str">
        <f>IF(H1825="","",(S1825/S1825)&amp;":"&amp;ROUND(AI1825/S1825,2))</f>
        <v/>
      </c>
      <c r="S1825" s="144" t="str">
        <f t="shared" si="341"/>
        <v/>
      </c>
      <c r="T1825" s="145" t="str">
        <f t="shared" si="342"/>
        <v/>
      </c>
      <c r="U1825" s="118"/>
      <c r="V1825" s="145" t="str">
        <f t="shared" si="343"/>
        <v/>
      </c>
      <c r="W1825" s="144" t="str">
        <f t="shared" si="344"/>
        <v/>
      </c>
      <c r="X1825" s="146" t="str">
        <f>IF(C1825="","",IF(OR(C1825="Trade",C1825="Multi Position"),(X1824+V1825),IF(C1825="Deposit",(X1824+AE1825),IF(C1825="Withdrawal",(X1824-AE1825)))))</f>
        <v/>
      </c>
      <c r="Y1825" s="145" t="str">
        <f t="shared" si="345"/>
        <v/>
      </c>
      <c r="Z1825" s="118"/>
      <c r="AA1825" s="118"/>
      <c r="AB1825" s="118"/>
      <c r="AC1825" s="118"/>
      <c r="AD1825" s="118"/>
      <c r="AE1825" s="139"/>
      <c r="AF1825" s="118"/>
      <c r="AG1825" s="118"/>
      <c r="AH1825" s="147" t="str">
        <f t="shared" si="346"/>
        <v/>
      </c>
      <c r="AI1825" s="147" t="str">
        <f t="shared" si="347"/>
        <v/>
      </c>
      <c r="AJ1825" s="148" t="str">
        <f t="shared" si="336"/>
        <v/>
      </c>
      <c r="AK1825" s="148" t="str">
        <f t="shared" si="337"/>
        <v/>
      </c>
      <c r="AL1825" s="147" t="str">
        <f t="shared" si="338"/>
        <v/>
      </c>
      <c r="AM1825" s="147" t="str">
        <f t="shared" si="339"/>
        <v/>
      </c>
      <c r="AN1825" s="147" t="str">
        <f t="shared" si="340"/>
        <v/>
      </c>
      <c r="AO1825" s="118"/>
    </row>
    <row r="1826" spans="1:41">
      <c r="A1826" s="118"/>
      <c r="B1826" s="118"/>
      <c r="C1826" s="118"/>
      <c r="D1826" s="118"/>
      <c r="E1826" s="118"/>
      <c r="F1826" s="118"/>
      <c r="G1826" s="118"/>
      <c r="H1826" s="118"/>
      <c r="I1826" s="118"/>
      <c r="J1826" s="118"/>
      <c r="K1826" s="118"/>
      <c r="L1826" s="118"/>
      <c r="M1826" s="118"/>
      <c r="N1826" s="118"/>
      <c r="O1826" s="143" t="str">
        <f>IF(H1826="","",(S1826/S1826)&amp;":"&amp;ROUND(AH1826/S1826,2))</f>
        <v/>
      </c>
      <c r="P1826" s="118"/>
      <c r="Q1826" s="118"/>
      <c r="R1826" s="143" t="str">
        <f>IF(H1826="","",(S1826/S1826)&amp;":"&amp;ROUND(AI1826/S1826,2))</f>
        <v/>
      </c>
      <c r="S1826" s="144" t="str">
        <f t="shared" si="341"/>
        <v/>
      </c>
      <c r="T1826" s="145" t="str">
        <f t="shared" si="342"/>
        <v/>
      </c>
      <c r="U1826" s="118"/>
      <c r="V1826" s="145" t="str">
        <f t="shared" si="343"/>
        <v/>
      </c>
      <c r="W1826" s="144" t="str">
        <f t="shared" si="344"/>
        <v/>
      </c>
      <c r="X1826" s="146" t="str">
        <f>IF(C1826="","",IF(OR(C1826="Trade",C1826="Multi Position"),(X1825+V1826),IF(C1826="Deposit",(X1825+AE1826),IF(C1826="Withdrawal",(X1825-AE1826)))))</f>
        <v/>
      </c>
      <c r="Y1826" s="145" t="str">
        <f t="shared" si="345"/>
        <v/>
      </c>
      <c r="Z1826" s="118"/>
      <c r="AA1826" s="118"/>
      <c r="AB1826" s="118"/>
      <c r="AC1826" s="118"/>
      <c r="AD1826" s="118"/>
      <c r="AE1826" s="139"/>
      <c r="AF1826" s="118"/>
      <c r="AG1826" s="118"/>
      <c r="AH1826" s="147" t="str">
        <f t="shared" si="346"/>
        <v/>
      </c>
      <c r="AI1826" s="147" t="str">
        <f t="shared" si="347"/>
        <v/>
      </c>
      <c r="AJ1826" s="148" t="str">
        <f t="shared" si="336"/>
        <v/>
      </c>
      <c r="AK1826" s="148" t="str">
        <f t="shared" si="337"/>
        <v/>
      </c>
      <c r="AL1826" s="147" t="str">
        <f t="shared" si="338"/>
        <v/>
      </c>
      <c r="AM1826" s="147" t="str">
        <f t="shared" si="339"/>
        <v/>
      </c>
      <c r="AN1826" s="147" t="str">
        <f t="shared" si="340"/>
        <v/>
      </c>
      <c r="AO1826" s="118"/>
    </row>
    <row r="1827" spans="1:41">
      <c r="A1827" s="118"/>
      <c r="B1827" s="118"/>
      <c r="C1827" s="118"/>
      <c r="D1827" s="118"/>
      <c r="E1827" s="118"/>
      <c r="F1827" s="118"/>
      <c r="G1827" s="118"/>
      <c r="H1827" s="118"/>
      <c r="I1827" s="118"/>
      <c r="J1827" s="118"/>
      <c r="K1827" s="118"/>
      <c r="L1827" s="118"/>
      <c r="M1827" s="118"/>
      <c r="N1827" s="118"/>
      <c r="O1827" s="143" t="str">
        <f>IF(H1827="","",(S1827/S1827)&amp;":"&amp;ROUND(AH1827/S1827,2))</f>
        <v/>
      </c>
      <c r="P1827" s="118"/>
      <c r="Q1827" s="118"/>
      <c r="R1827" s="143" t="str">
        <f>IF(H1827="","",(S1827/S1827)&amp;":"&amp;ROUND(AI1827/S1827,2))</f>
        <v/>
      </c>
      <c r="S1827" s="144" t="str">
        <f t="shared" si="341"/>
        <v/>
      </c>
      <c r="T1827" s="145" t="str">
        <f t="shared" si="342"/>
        <v/>
      </c>
      <c r="U1827" s="118"/>
      <c r="V1827" s="145" t="str">
        <f t="shared" si="343"/>
        <v/>
      </c>
      <c r="W1827" s="144" t="str">
        <f t="shared" si="344"/>
        <v/>
      </c>
      <c r="X1827" s="146" t="str">
        <f>IF(C1827="","",IF(OR(C1827="Trade",C1827="Multi Position"),(X1826+V1827),IF(C1827="Deposit",(X1826+AE1827),IF(C1827="Withdrawal",(X1826-AE1827)))))</f>
        <v/>
      </c>
      <c r="Y1827" s="145" t="str">
        <f t="shared" si="345"/>
        <v/>
      </c>
      <c r="Z1827" s="118"/>
      <c r="AA1827" s="118"/>
      <c r="AB1827" s="118"/>
      <c r="AC1827" s="118"/>
      <c r="AD1827" s="118"/>
      <c r="AE1827" s="139"/>
      <c r="AF1827" s="118"/>
      <c r="AG1827" s="118"/>
      <c r="AH1827" s="147" t="str">
        <f t="shared" si="346"/>
        <v/>
      </c>
      <c r="AI1827" s="147" t="str">
        <f t="shared" si="347"/>
        <v/>
      </c>
      <c r="AJ1827" s="148" t="str">
        <f t="shared" si="336"/>
        <v/>
      </c>
      <c r="AK1827" s="148" t="str">
        <f t="shared" si="337"/>
        <v/>
      </c>
      <c r="AL1827" s="147" t="str">
        <f t="shared" si="338"/>
        <v/>
      </c>
      <c r="AM1827" s="147" t="str">
        <f t="shared" si="339"/>
        <v/>
      </c>
      <c r="AN1827" s="147" t="str">
        <f t="shared" si="340"/>
        <v/>
      </c>
      <c r="AO1827" s="118"/>
    </row>
    <row r="1828" spans="1:41">
      <c r="A1828" s="118"/>
      <c r="B1828" s="118"/>
      <c r="C1828" s="118"/>
      <c r="D1828" s="118"/>
      <c r="E1828" s="118"/>
      <c r="F1828" s="118"/>
      <c r="G1828" s="118"/>
      <c r="H1828" s="118"/>
      <c r="I1828" s="118"/>
      <c r="J1828" s="118"/>
      <c r="K1828" s="118"/>
      <c r="L1828" s="118"/>
      <c r="M1828" s="118"/>
      <c r="N1828" s="118"/>
      <c r="O1828" s="143" t="str">
        <f>IF(H1828="","",(S1828/S1828)&amp;":"&amp;ROUND(AH1828/S1828,2))</f>
        <v/>
      </c>
      <c r="P1828" s="118"/>
      <c r="Q1828" s="118"/>
      <c r="R1828" s="143" t="str">
        <f>IF(H1828="","",(S1828/S1828)&amp;":"&amp;ROUND(AI1828/S1828,2))</f>
        <v/>
      </c>
      <c r="S1828" s="144" t="str">
        <f t="shared" si="341"/>
        <v/>
      </c>
      <c r="T1828" s="145" t="str">
        <f t="shared" si="342"/>
        <v/>
      </c>
      <c r="U1828" s="118"/>
      <c r="V1828" s="145" t="str">
        <f t="shared" si="343"/>
        <v/>
      </c>
      <c r="W1828" s="144" t="str">
        <f t="shared" si="344"/>
        <v/>
      </c>
      <c r="X1828" s="146" t="str">
        <f>IF(C1828="","",IF(OR(C1828="Trade",C1828="Multi Position"),(X1827+V1828),IF(C1828="Deposit",(X1827+AE1828),IF(C1828="Withdrawal",(X1827-AE1828)))))</f>
        <v/>
      </c>
      <c r="Y1828" s="145" t="str">
        <f t="shared" si="345"/>
        <v/>
      </c>
      <c r="Z1828" s="118"/>
      <c r="AA1828" s="118"/>
      <c r="AB1828" s="118"/>
      <c r="AC1828" s="118"/>
      <c r="AD1828" s="118"/>
      <c r="AE1828" s="139"/>
      <c r="AF1828" s="118"/>
      <c r="AG1828" s="118"/>
      <c r="AH1828" s="147" t="str">
        <f t="shared" si="346"/>
        <v/>
      </c>
      <c r="AI1828" s="147" t="str">
        <f t="shared" si="347"/>
        <v/>
      </c>
      <c r="AJ1828" s="148" t="str">
        <f t="shared" si="336"/>
        <v/>
      </c>
      <c r="AK1828" s="148" t="str">
        <f t="shared" si="337"/>
        <v/>
      </c>
      <c r="AL1828" s="147" t="str">
        <f t="shared" si="338"/>
        <v/>
      </c>
      <c r="AM1828" s="147" t="str">
        <f t="shared" si="339"/>
        <v/>
      </c>
      <c r="AN1828" s="147" t="str">
        <f t="shared" si="340"/>
        <v/>
      </c>
      <c r="AO1828" s="118"/>
    </row>
    <row r="1829" spans="1:41">
      <c r="A1829" s="118"/>
      <c r="B1829" s="118"/>
      <c r="C1829" s="118"/>
      <c r="D1829" s="118"/>
      <c r="E1829" s="118"/>
      <c r="F1829" s="118"/>
      <c r="G1829" s="118"/>
      <c r="H1829" s="118"/>
      <c r="I1829" s="118"/>
      <c r="J1829" s="118"/>
      <c r="K1829" s="118"/>
      <c r="L1829" s="118"/>
      <c r="M1829" s="118"/>
      <c r="N1829" s="118"/>
      <c r="O1829" s="143" t="str">
        <f>IF(H1829="","",(S1829/S1829)&amp;":"&amp;ROUND(AH1829/S1829,2))</f>
        <v/>
      </c>
      <c r="P1829" s="118"/>
      <c r="Q1829" s="118"/>
      <c r="R1829" s="143" t="str">
        <f>IF(H1829="","",(S1829/S1829)&amp;":"&amp;ROUND(AI1829/S1829,2))</f>
        <v/>
      </c>
      <c r="S1829" s="144" t="str">
        <f t="shared" si="341"/>
        <v/>
      </c>
      <c r="T1829" s="145" t="str">
        <f t="shared" si="342"/>
        <v/>
      </c>
      <c r="U1829" s="118"/>
      <c r="V1829" s="145" t="str">
        <f t="shared" si="343"/>
        <v/>
      </c>
      <c r="W1829" s="144" t="str">
        <f t="shared" si="344"/>
        <v/>
      </c>
      <c r="X1829" s="146" t="str">
        <f>IF(C1829="","",IF(OR(C1829="Trade",C1829="Multi Position"),(X1828+V1829),IF(C1829="Deposit",(X1828+AE1829),IF(C1829="Withdrawal",(X1828-AE1829)))))</f>
        <v/>
      </c>
      <c r="Y1829" s="145" t="str">
        <f t="shared" si="345"/>
        <v/>
      </c>
      <c r="Z1829" s="118"/>
      <c r="AA1829" s="118"/>
      <c r="AB1829" s="118"/>
      <c r="AC1829" s="118"/>
      <c r="AD1829" s="118"/>
      <c r="AE1829" s="139"/>
      <c r="AF1829" s="118"/>
      <c r="AG1829" s="118"/>
      <c r="AH1829" s="147" t="str">
        <f t="shared" si="346"/>
        <v/>
      </c>
      <c r="AI1829" s="147" t="str">
        <f t="shared" si="347"/>
        <v/>
      </c>
      <c r="AJ1829" s="148" t="str">
        <f t="shared" si="336"/>
        <v/>
      </c>
      <c r="AK1829" s="148" t="str">
        <f t="shared" si="337"/>
        <v/>
      </c>
      <c r="AL1829" s="147" t="str">
        <f t="shared" si="338"/>
        <v/>
      </c>
      <c r="AM1829" s="147" t="str">
        <f t="shared" si="339"/>
        <v/>
      </c>
      <c r="AN1829" s="147" t="str">
        <f t="shared" si="340"/>
        <v/>
      </c>
      <c r="AO1829" s="118"/>
    </row>
    <row r="1830" spans="1:41">
      <c r="A1830" s="118"/>
      <c r="B1830" s="118"/>
      <c r="C1830" s="118"/>
      <c r="D1830" s="118"/>
      <c r="E1830" s="118"/>
      <c r="F1830" s="118"/>
      <c r="G1830" s="118"/>
      <c r="H1830" s="118"/>
      <c r="I1830" s="118"/>
      <c r="J1830" s="118"/>
      <c r="K1830" s="118"/>
      <c r="L1830" s="118"/>
      <c r="M1830" s="118"/>
      <c r="N1830" s="118"/>
      <c r="O1830" s="143" t="str">
        <f>IF(H1830="","",(S1830/S1830)&amp;":"&amp;ROUND(AH1830/S1830,2))</f>
        <v/>
      </c>
      <c r="P1830" s="118"/>
      <c r="Q1830" s="118"/>
      <c r="R1830" s="143" t="str">
        <f>IF(H1830="","",(S1830/S1830)&amp;":"&amp;ROUND(AI1830/S1830,2))</f>
        <v/>
      </c>
      <c r="S1830" s="144" t="str">
        <f t="shared" si="341"/>
        <v/>
      </c>
      <c r="T1830" s="145" t="str">
        <f t="shared" si="342"/>
        <v/>
      </c>
      <c r="U1830" s="118"/>
      <c r="V1830" s="145" t="str">
        <f t="shared" si="343"/>
        <v/>
      </c>
      <c r="W1830" s="144" t="str">
        <f t="shared" si="344"/>
        <v/>
      </c>
      <c r="X1830" s="146" t="str">
        <f>IF(C1830="","",IF(OR(C1830="Trade",C1830="Multi Position"),(X1829+V1830),IF(C1830="Deposit",(X1829+AE1830),IF(C1830="Withdrawal",(X1829-AE1830)))))</f>
        <v/>
      </c>
      <c r="Y1830" s="145" t="str">
        <f t="shared" si="345"/>
        <v/>
      </c>
      <c r="Z1830" s="118"/>
      <c r="AA1830" s="118"/>
      <c r="AB1830" s="118"/>
      <c r="AC1830" s="118"/>
      <c r="AD1830" s="118"/>
      <c r="AE1830" s="139"/>
      <c r="AF1830" s="118"/>
      <c r="AG1830" s="118"/>
      <c r="AH1830" s="147" t="str">
        <f t="shared" si="346"/>
        <v/>
      </c>
      <c r="AI1830" s="147" t="str">
        <f t="shared" si="347"/>
        <v/>
      </c>
      <c r="AJ1830" s="148" t="str">
        <f t="shared" si="336"/>
        <v/>
      </c>
      <c r="AK1830" s="148" t="str">
        <f t="shared" si="337"/>
        <v/>
      </c>
      <c r="AL1830" s="147" t="str">
        <f t="shared" si="338"/>
        <v/>
      </c>
      <c r="AM1830" s="147" t="str">
        <f t="shared" si="339"/>
        <v/>
      </c>
      <c r="AN1830" s="147" t="str">
        <f t="shared" si="340"/>
        <v/>
      </c>
      <c r="AO1830" s="118"/>
    </row>
    <row r="1831" spans="1:41">
      <c r="A1831" s="118"/>
      <c r="B1831" s="118"/>
      <c r="C1831" s="118"/>
      <c r="D1831" s="118"/>
      <c r="E1831" s="118"/>
      <c r="F1831" s="118"/>
      <c r="G1831" s="118"/>
      <c r="H1831" s="118"/>
      <c r="I1831" s="118"/>
      <c r="J1831" s="118"/>
      <c r="K1831" s="118"/>
      <c r="L1831" s="118"/>
      <c r="M1831" s="118"/>
      <c r="N1831" s="118"/>
      <c r="O1831" s="143" t="str">
        <f>IF(H1831="","",(S1831/S1831)&amp;":"&amp;ROUND(AH1831/S1831,2))</f>
        <v/>
      </c>
      <c r="P1831" s="118"/>
      <c r="Q1831" s="118"/>
      <c r="R1831" s="143" t="str">
        <f>IF(H1831="","",(S1831/S1831)&amp;":"&amp;ROUND(AI1831/S1831,2))</f>
        <v/>
      </c>
      <c r="S1831" s="144" t="str">
        <f t="shared" si="341"/>
        <v/>
      </c>
      <c r="T1831" s="145" t="str">
        <f t="shared" si="342"/>
        <v/>
      </c>
      <c r="U1831" s="118"/>
      <c r="V1831" s="145" t="str">
        <f t="shared" si="343"/>
        <v/>
      </c>
      <c r="W1831" s="144" t="str">
        <f t="shared" si="344"/>
        <v/>
      </c>
      <c r="X1831" s="146" t="str">
        <f>IF(C1831="","",IF(OR(C1831="Trade",C1831="Multi Position"),(X1830+V1831),IF(C1831="Deposit",(X1830+AE1831),IF(C1831="Withdrawal",(X1830-AE1831)))))</f>
        <v/>
      </c>
      <c r="Y1831" s="145" t="str">
        <f t="shared" si="345"/>
        <v/>
      </c>
      <c r="Z1831" s="118"/>
      <c r="AA1831" s="118"/>
      <c r="AB1831" s="118"/>
      <c r="AC1831" s="118"/>
      <c r="AD1831" s="118"/>
      <c r="AE1831" s="139"/>
      <c r="AF1831" s="118"/>
      <c r="AG1831" s="118"/>
      <c r="AH1831" s="147" t="str">
        <f t="shared" si="346"/>
        <v/>
      </c>
      <c r="AI1831" s="147" t="str">
        <f t="shared" si="347"/>
        <v/>
      </c>
      <c r="AJ1831" s="148" t="str">
        <f t="shared" si="336"/>
        <v/>
      </c>
      <c r="AK1831" s="148" t="str">
        <f t="shared" si="337"/>
        <v/>
      </c>
      <c r="AL1831" s="147" t="str">
        <f t="shared" si="338"/>
        <v/>
      </c>
      <c r="AM1831" s="147" t="str">
        <f t="shared" si="339"/>
        <v/>
      </c>
      <c r="AN1831" s="147" t="str">
        <f t="shared" si="340"/>
        <v/>
      </c>
      <c r="AO1831" s="118"/>
    </row>
    <row r="1832" spans="1:41">
      <c r="A1832" s="118"/>
      <c r="B1832" s="118"/>
      <c r="C1832" s="118"/>
      <c r="D1832" s="118"/>
      <c r="E1832" s="118"/>
      <c r="F1832" s="118"/>
      <c r="G1832" s="118"/>
      <c r="H1832" s="118"/>
      <c r="I1832" s="118"/>
      <c r="J1832" s="118"/>
      <c r="K1832" s="118"/>
      <c r="L1832" s="118"/>
      <c r="M1832" s="118"/>
      <c r="N1832" s="118"/>
      <c r="O1832" s="143" t="str">
        <f>IF(H1832="","",(S1832/S1832)&amp;":"&amp;ROUND(AH1832/S1832,2))</f>
        <v/>
      </c>
      <c r="P1832" s="118"/>
      <c r="Q1832" s="118"/>
      <c r="R1832" s="143" t="str">
        <f>IF(H1832="","",(S1832/S1832)&amp;":"&amp;ROUND(AI1832/S1832,2))</f>
        <v/>
      </c>
      <c r="S1832" s="144" t="str">
        <f t="shared" si="341"/>
        <v/>
      </c>
      <c r="T1832" s="145" t="str">
        <f t="shared" si="342"/>
        <v/>
      </c>
      <c r="U1832" s="118"/>
      <c r="V1832" s="145" t="str">
        <f t="shared" si="343"/>
        <v/>
      </c>
      <c r="W1832" s="144" t="str">
        <f t="shared" si="344"/>
        <v/>
      </c>
      <c r="X1832" s="146" t="str">
        <f>IF(C1832="","",IF(OR(C1832="Trade",C1832="Multi Position"),(X1831+V1832),IF(C1832="Deposit",(X1831+AE1832),IF(C1832="Withdrawal",(X1831-AE1832)))))</f>
        <v/>
      </c>
      <c r="Y1832" s="145" t="str">
        <f t="shared" si="345"/>
        <v/>
      </c>
      <c r="Z1832" s="118"/>
      <c r="AA1832" s="118"/>
      <c r="AB1832" s="118"/>
      <c r="AC1832" s="118"/>
      <c r="AD1832" s="118"/>
      <c r="AE1832" s="139"/>
      <c r="AF1832" s="118"/>
      <c r="AG1832" s="118"/>
      <c r="AH1832" s="147" t="str">
        <f t="shared" si="346"/>
        <v/>
      </c>
      <c r="AI1832" s="147" t="str">
        <f t="shared" si="347"/>
        <v/>
      </c>
      <c r="AJ1832" s="148" t="str">
        <f t="shared" si="336"/>
        <v/>
      </c>
      <c r="AK1832" s="148" t="str">
        <f t="shared" si="337"/>
        <v/>
      </c>
      <c r="AL1832" s="147" t="str">
        <f t="shared" si="338"/>
        <v/>
      </c>
      <c r="AM1832" s="147" t="str">
        <f t="shared" si="339"/>
        <v/>
      </c>
      <c r="AN1832" s="147" t="str">
        <f t="shared" si="340"/>
        <v/>
      </c>
      <c r="AO1832" s="118"/>
    </row>
    <row r="1833" spans="1:41">
      <c r="A1833" s="118"/>
      <c r="B1833" s="118"/>
      <c r="C1833" s="118"/>
      <c r="D1833" s="118"/>
      <c r="E1833" s="118"/>
      <c r="F1833" s="118"/>
      <c r="G1833" s="118"/>
      <c r="H1833" s="118"/>
      <c r="I1833" s="118"/>
      <c r="J1833" s="118"/>
      <c r="K1833" s="118"/>
      <c r="L1833" s="118"/>
      <c r="M1833" s="118"/>
      <c r="N1833" s="118"/>
      <c r="O1833" s="143" t="str">
        <f>IF(H1833="","",(S1833/S1833)&amp;":"&amp;ROUND(AH1833/S1833,2))</f>
        <v/>
      </c>
      <c r="P1833" s="118"/>
      <c r="Q1833" s="118"/>
      <c r="R1833" s="143" t="str">
        <f>IF(H1833="","",(S1833/S1833)&amp;":"&amp;ROUND(AI1833/S1833,2))</f>
        <v/>
      </c>
      <c r="S1833" s="144" t="str">
        <f t="shared" si="341"/>
        <v/>
      </c>
      <c r="T1833" s="145" t="str">
        <f t="shared" si="342"/>
        <v/>
      </c>
      <c r="U1833" s="118"/>
      <c r="V1833" s="145" t="str">
        <f t="shared" si="343"/>
        <v/>
      </c>
      <c r="W1833" s="144" t="str">
        <f t="shared" si="344"/>
        <v/>
      </c>
      <c r="X1833" s="146" t="str">
        <f>IF(C1833="","",IF(OR(C1833="Trade",C1833="Multi Position"),(X1832+V1833),IF(C1833="Deposit",(X1832+AE1833),IF(C1833="Withdrawal",(X1832-AE1833)))))</f>
        <v/>
      </c>
      <c r="Y1833" s="145" t="str">
        <f t="shared" si="345"/>
        <v/>
      </c>
      <c r="Z1833" s="118"/>
      <c r="AA1833" s="118"/>
      <c r="AB1833" s="118"/>
      <c r="AC1833" s="118"/>
      <c r="AD1833" s="118"/>
      <c r="AE1833" s="139"/>
      <c r="AF1833" s="118"/>
      <c r="AG1833" s="118"/>
      <c r="AH1833" s="147" t="str">
        <f t="shared" si="346"/>
        <v/>
      </c>
      <c r="AI1833" s="147" t="str">
        <f t="shared" si="347"/>
        <v/>
      </c>
      <c r="AJ1833" s="148" t="str">
        <f t="shared" si="336"/>
        <v/>
      </c>
      <c r="AK1833" s="148" t="str">
        <f t="shared" si="337"/>
        <v/>
      </c>
      <c r="AL1833" s="147" t="str">
        <f t="shared" si="338"/>
        <v/>
      </c>
      <c r="AM1833" s="147" t="str">
        <f t="shared" si="339"/>
        <v/>
      </c>
      <c r="AN1833" s="147" t="str">
        <f t="shared" si="340"/>
        <v/>
      </c>
      <c r="AO1833" s="118"/>
    </row>
    <row r="1834" spans="1:41">
      <c r="A1834" s="118"/>
      <c r="B1834" s="118"/>
      <c r="C1834" s="118"/>
      <c r="D1834" s="118"/>
      <c r="E1834" s="118"/>
      <c r="F1834" s="118"/>
      <c r="G1834" s="118"/>
      <c r="H1834" s="118"/>
      <c r="I1834" s="118"/>
      <c r="J1834" s="118"/>
      <c r="K1834" s="118"/>
      <c r="L1834" s="118"/>
      <c r="M1834" s="118"/>
      <c r="N1834" s="118"/>
      <c r="O1834" s="143" t="str">
        <f>IF(H1834="","",(S1834/S1834)&amp;":"&amp;ROUND(AH1834/S1834,2))</f>
        <v/>
      </c>
      <c r="P1834" s="118"/>
      <c r="Q1834" s="118"/>
      <c r="R1834" s="143" t="str">
        <f>IF(H1834="","",(S1834/S1834)&amp;":"&amp;ROUND(AI1834/S1834,2))</f>
        <v/>
      </c>
      <c r="S1834" s="144" t="str">
        <f t="shared" si="341"/>
        <v/>
      </c>
      <c r="T1834" s="145" t="str">
        <f t="shared" si="342"/>
        <v/>
      </c>
      <c r="U1834" s="118"/>
      <c r="V1834" s="145" t="str">
        <f t="shared" si="343"/>
        <v/>
      </c>
      <c r="W1834" s="144" t="str">
        <f t="shared" si="344"/>
        <v/>
      </c>
      <c r="X1834" s="146" t="str">
        <f>IF(C1834="","",IF(OR(C1834="Trade",C1834="Multi Position"),(X1833+V1834),IF(C1834="Deposit",(X1833+AE1834),IF(C1834="Withdrawal",(X1833-AE1834)))))</f>
        <v/>
      </c>
      <c r="Y1834" s="145" t="str">
        <f t="shared" si="345"/>
        <v/>
      </c>
      <c r="Z1834" s="118"/>
      <c r="AA1834" s="118"/>
      <c r="AB1834" s="118"/>
      <c r="AC1834" s="118"/>
      <c r="AD1834" s="118"/>
      <c r="AE1834" s="139"/>
      <c r="AF1834" s="118"/>
      <c r="AG1834" s="118"/>
      <c r="AH1834" s="147" t="str">
        <f t="shared" si="346"/>
        <v/>
      </c>
      <c r="AI1834" s="147" t="str">
        <f t="shared" si="347"/>
        <v/>
      </c>
      <c r="AJ1834" s="148" t="str">
        <f t="shared" si="336"/>
        <v/>
      </c>
      <c r="AK1834" s="148" t="str">
        <f t="shared" si="337"/>
        <v/>
      </c>
      <c r="AL1834" s="147" t="str">
        <f t="shared" si="338"/>
        <v/>
      </c>
      <c r="AM1834" s="147" t="str">
        <f t="shared" si="339"/>
        <v/>
      </c>
      <c r="AN1834" s="147" t="str">
        <f t="shared" si="340"/>
        <v/>
      </c>
      <c r="AO1834" s="118"/>
    </row>
    <row r="1835" spans="1:41">
      <c r="A1835" s="118"/>
      <c r="B1835" s="118"/>
      <c r="C1835" s="118"/>
      <c r="D1835" s="118"/>
      <c r="E1835" s="118"/>
      <c r="F1835" s="118"/>
      <c r="G1835" s="118"/>
      <c r="H1835" s="118"/>
      <c r="I1835" s="118"/>
      <c r="J1835" s="118"/>
      <c r="K1835" s="118"/>
      <c r="L1835" s="118"/>
      <c r="M1835" s="118"/>
      <c r="N1835" s="118"/>
      <c r="O1835" s="143" t="str">
        <f>IF(H1835="","",(S1835/S1835)&amp;":"&amp;ROUND(AH1835/S1835,2))</f>
        <v/>
      </c>
      <c r="P1835" s="118"/>
      <c r="Q1835" s="118"/>
      <c r="R1835" s="143" t="str">
        <f>IF(H1835="","",(S1835/S1835)&amp;":"&amp;ROUND(AI1835/S1835,2))</f>
        <v/>
      </c>
      <c r="S1835" s="144" t="str">
        <f t="shared" si="341"/>
        <v/>
      </c>
      <c r="T1835" s="145" t="str">
        <f t="shared" si="342"/>
        <v/>
      </c>
      <c r="U1835" s="118"/>
      <c r="V1835" s="145" t="str">
        <f t="shared" si="343"/>
        <v/>
      </c>
      <c r="W1835" s="144" t="str">
        <f t="shared" si="344"/>
        <v/>
      </c>
      <c r="X1835" s="146" t="str">
        <f>IF(C1835="","",IF(OR(C1835="Trade",C1835="Multi Position"),(X1834+V1835),IF(C1835="Deposit",(X1834+AE1835),IF(C1835="Withdrawal",(X1834-AE1835)))))</f>
        <v/>
      </c>
      <c r="Y1835" s="145" t="str">
        <f t="shared" si="345"/>
        <v/>
      </c>
      <c r="Z1835" s="118"/>
      <c r="AA1835" s="118"/>
      <c r="AB1835" s="118"/>
      <c r="AC1835" s="118"/>
      <c r="AD1835" s="118"/>
      <c r="AE1835" s="139"/>
      <c r="AF1835" s="118"/>
      <c r="AG1835" s="118"/>
      <c r="AH1835" s="147" t="str">
        <f t="shared" si="346"/>
        <v/>
      </c>
      <c r="AI1835" s="147" t="str">
        <f t="shared" si="347"/>
        <v/>
      </c>
      <c r="AJ1835" s="148" t="str">
        <f t="shared" si="336"/>
        <v/>
      </c>
      <c r="AK1835" s="148" t="str">
        <f t="shared" si="337"/>
        <v/>
      </c>
      <c r="AL1835" s="147" t="str">
        <f t="shared" si="338"/>
        <v/>
      </c>
      <c r="AM1835" s="147" t="str">
        <f t="shared" si="339"/>
        <v/>
      </c>
      <c r="AN1835" s="147" t="str">
        <f t="shared" si="340"/>
        <v/>
      </c>
      <c r="AO1835" s="118"/>
    </row>
    <row r="1836" spans="1:41">
      <c r="A1836" s="118"/>
      <c r="B1836" s="118"/>
      <c r="C1836" s="118"/>
      <c r="D1836" s="118"/>
      <c r="E1836" s="118"/>
      <c r="F1836" s="118"/>
      <c r="G1836" s="118"/>
      <c r="H1836" s="118"/>
      <c r="I1836" s="118"/>
      <c r="J1836" s="118"/>
      <c r="K1836" s="118"/>
      <c r="L1836" s="118"/>
      <c r="M1836" s="118"/>
      <c r="N1836" s="118"/>
      <c r="O1836" s="143" t="str">
        <f>IF(H1836="","",(S1836/S1836)&amp;":"&amp;ROUND(AH1836/S1836,2))</f>
        <v/>
      </c>
      <c r="P1836" s="118"/>
      <c r="Q1836" s="118"/>
      <c r="R1836" s="143" t="str">
        <f>IF(H1836="","",(S1836/S1836)&amp;":"&amp;ROUND(AI1836/S1836,2))</f>
        <v/>
      </c>
      <c r="S1836" s="144" t="str">
        <f t="shared" si="341"/>
        <v/>
      </c>
      <c r="T1836" s="145" t="str">
        <f t="shared" si="342"/>
        <v/>
      </c>
      <c r="U1836" s="118"/>
      <c r="V1836" s="145" t="str">
        <f t="shared" si="343"/>
        <v/>
      </c>
      <c r="W1836" s="144" t="str">
        <f t="shared" si="344"/>
        <v/>
      </c>
      <c r="X1836" s="146" t="str">
        <f>IF(C1836="","",IF(OR(C1836="Trade",C1836="Multi Position"),(X1835+V1836),IF(C1836="Deposit",(X1835+AE1836),IF(C1836="Withdrawal",(X1835-AE1836)))))</f>
        <v/>
      </c>
      <c r="Y1836" s="145" t="str">
        <f t="shared" si="345"/>
        <v/>
      </c>
      <c r="Z1836" s="118"/>
      <c r="AA1836" s="118"/>
      <c r="AB1836" s="118"/>
      <c r="AC1836" s="118"/>
      <c r="AD1836" s="118"/>
      <c r="AE1836" s="139"/>
      <c r="AF1836" s="118"/>
      <c r="AG1836" s="118"/>
      <c r="AH1836" s="147" t="str">
        <f t="shared" si="346"/>
        <v/>
      </c>
      <c r="AI1836" s="147" t="str">
        <f t="shared" si="347"/>
        <v/>
      </c>
      <c r="AJ1836" s="148" t="str">
        <f t="shared" si="336"/>
        <v/>
      </c>
      <c r="AK1836" s="148" t="str">
        <f t="shared" si="337"/>
        <v/>
      </c>
      <c r="AL1836" s="147" t="str">
        <f t="shared" si="338"/>
        <v/>
      </c>
      <c r="AM1836" s="147" t="str">
        <f t="shared" si="339"/>
        <v/>
      </c>
      <c r="AN1836" s="147" t="str">
        <f t="shared" si="340"/>
        <v/>
      </c>
      <c r="AO1836" s="118"/>
    </row>
    <row r="1837" spans="1:41">
      <c r="A1837" s="118"/>
      <c r="B1837" s="118"/>
      <c r="C1837" s="118"/>
      <c r="D1837" s="118"/>
      <c r="E1837" s="118"/>
      <c r="F1837" s="118"/>
      <c r="G1837" s="118"/>
      <c r="H1837" s="118"/>
      <c r="I1837" s="118"/>
      <c r="J1837" s="118"/>
      <c r="K1837" s="118"/>
      <c r="L1837" s="118"/>
      <c r="M1837" s="118"/>
      <c r="N1837" s="118"/>
      <c r="O1837" s="143" t="str">
        <f>IF(H1837="","",(S1837/S1837)&amp;":"&amp;ROUND(AH1837/S1837,2))</f>
        <v/>
      </c>
      <c r="P1837" s="118"/>
      <c r="Q1837" s="118"/>
      <c r="R1837" s="143" t="str">
        <f>IF(H1837="","",(S1837/S1837)&amp;":"&amp;ROUND(AI1837/S1837,2))</f>
        <v/>
      </c>
      <c r="S1837" s="144" t="str">
        <f t="shared" si="341"/>
        <v/>
      </c>
      <c r="T1837" s="145" t="str">
        <f t="shared" si="342"/>
        <v/>
      </c>
      <c r="U1837" s="118"/>
      <c r="V1837" s="145" t="str">
        <f t="shared" si="343"/>
        <v/>
      </c>
      <c r="W1837" s="144" t="str">
        <f t="shared" si="344"/>
        <v/>
      </c>
      <c r="X1837" s="146" t="str">
        <f>IF(C1837="","",IF(OR(C1837="Trade",C1837="Multi Position"),(X1836+V1837),IF(C1837="Deposit",(X1836+AE1837),IF(C1837="Withdrawal",(X1836-AE1837)))))</f>
        <v/>
      </c>
      <c r="Y1837" s="145" t="str">
        <f t="shared" si="345"/>
        <v/>
      </c>
      <c r="Z1837" s="118"/>
      <c r="AA1837" s="118"/>
      <c r="AB1837" s="118"/>
      <c r="AC1837" s="118"/>
      <c r="AD1837" s="118"/>
      <c r="AE1837" s="139"/>
      <c r="AF1837" s="118"/>
      <c r="AG1837" s="118"/>
      <c r="AH1837" s="147" t="str">
        <f t="shared" si="346"/>
        <v/>
      </c>
      <c r="AI1837" s="147" t="str">
        <f t="shared" si="347"/>
        <v/>
      </c>
      <c r="AJ1837" s="148" t="str">
        <f t="shared" si="336"/>
        <v/>
      </c>
      <c r="AK1837" s="148" t="str">
        <f t="shared" si="337"/>
        <v/>
      </c>
      <c r="AL1837" s="147" t="str">
        <f t="shared" si="338"/>
        <v/>
      </c>
      <c r="AM1837" s="147" t="str">
        <f t="shared" si="339"/>
        <v/>
      </c>
      <c r="AN1837" s="147" t="str">
        <f t="shared" si="340"/>
        <v/>
      </c>
      <c r="AO1837" s="118"/>
    </row>
    <row r="1838" spans="1:41">
      <c r="A1838" s="118"/>
      <c r="B1838" s="118"/>
      <c r="C1838" s="118"/>
      <c r="D1838" s="118"/>
      <c r="E1838" s="118"/>
      <c r="F1838" s="118"/>
      <c r="G1838" s="118"/>
      <c r="H1838" s="118"/>
      <c r="I1838" s="118"/>
      <c r="J1838" s="118"/>
      <c r="K1838" s="118"/>
      <c r="L1838" s="118"/>
      <c r="M1838" s="118"/>
      <c r="N1838" s="118"/>
      <c r="O1838" s="143" t="str">
        <f>IF(H1838="","",(S1838/S1838)&amp;":"&amp;ROUND(AH1838/S1838,2))</f>
        <v/>
      </c>
      <c r="P1838" s="118"/>
      <c r="Q1838" s="118"/>
      <c r="R1838" s="143" t="str">
        <f>IF(H1838="","",(S1838/S1838)&amp;":"&amp;ROUND(AI1838/S1838,2))</f>
        <v/>
      </c>
      <c r="S1838" s="144" t="str">
        <f t="shared" si="341"/>
        <v/>
      </c>
      <c r="T1838" s="145" t="str">
        <f t="shared" si="342"/>
        <v/>
      </c>
      <c r="U1838" s="118"/>
      <c r="V1838" s="145" t="str">
        <f t="shared" si="343"/>
        <v/>
      </c>
      <c r="W1838" s="144" t="str">
        <f t="shared" si="344"/>
        <v/>
      </c>
      <c r="X1838" s="146" t="str">
        <f>IF(C1838="","",IF(OR(C1838="Trade",C1838="Multi Position"),(X1837+V1838),IF(C1838="Deposit",(X1837+AE1838),IF(C1838="Withdrawal",(X1837-AE1838)))))</f>
        <v/>
      </c>
      <c r="Y1838" s="145" t="str">
        <f t="shared" si="345"/>
        <v/>
      </c>
      <c r="Z1838" s="118"/>
      <c r="AA1838" s="118"/>
      <c r="AB1838" s="118"/>
      <c r="AC1838" s="118"/>
      <c r="AD1838" s="118"/>
      <c r="AE1838" s="139"/>
      <c r="AF1838" s="118"/>
      <c r="AG1838" s="118"/>
      <c r="AH1838" s="147" t="str">
        <f t="shared" si="346"/>
        <v/>
      </c>
      <c r="AI1838" s="147" t="str">
        <f t="shared" si="347"/>
        <v/>
      </c>
      <c r="AJ1838" s="148" t="str">
        <f t="shared" si="336"/>
        <v/>
      </c>
      <c r="AK1838" s="148" t="str">
        <f t="shared" si="337"/>
        <v/>
      </c>
      <c r="AL1838" s="147" t="str">
        <f t="shared" si="338"/>
        <v/>
      </c>
      <c r="AM1838" s="147" t="str">
        <f t="shared" si="339"/>
        <v/>
      </c>
      <c r="AN1838" s="147" t="str">
        <f t="shared" si="340"/>
        <v/>
      </c>
      <c r="AO1838" s="118"/>
    </row>
    <row r="1839" spans="1:41">
      <c r="A1839" s="118"/>
      <c r="B1839" s="118"/>
      <c r="C1839" s="118"/>
      <c r="D1839" s="118"/>
      <c r="E1839" s="118"/>
      <c r="F1839" s="118"/>
      <c r="G1839" s="118"/>
      <c r="H1839" s="118"/>
      <c r="I1839" s="118"/>
      <c r="J1839" s="118"/>
      <c r="K1839" s="118"/>
      <c r="L1839" s="118"/>
      <c r="M1839" s="118"/>
      <c r="N1839" s="118"/>
      <c r="O1839" s="143" t="str">
        <f>IF(H1839="","",(S1839/S1839)&amp;":"&amp;ROUND(AH1839/S1839,2))</f>
        <v/>
      </c>
      <c r="P1839" s="118"/>
      <c r="Q1839" s="118"/>
      <c r="R1839" s="143" t="str">
        <f>IF(H1839="","",(S1839/S1839)&amp;":"&amp;ROUND(AI1839/S1839,2))</f>
        <v/>
      </c>
      <c r="S1839" s="144" t="str">
        <f t="shared" si="341"/>
        <v/>
      </c>
      <c r="T1839" s="145" t="str">
        <f t="shared" si="342"/>
        <v/>
      </c>
      <c r="U1839" s="118"/>
      <c r="V1839" s="145" t="str">
        <f t="shared" si="343"/>
        <v/>
      </c>
      <c r="W1839" s="144" t="str">
        <f t="shared" si="344"/>
        <v/>
      </c>
      <c r="X1839" s="146" t="str">
        <f>IF(C1839="","",IF(OR(C1839="Trade",C1839="Multi Position"),(X1838+V1839),IF(C1839="Deposit",(X1838+AE1839),IF(C1839="Withdrawal",(X1838-AE1839)))))</f>
        <v/>
      </c>
      <c r="Y1839" s="145" t="str">
        <f t="shared" si="345"/>
        <v/>
      </c>
      <c r="Z1839" s="118"/>
      <c r="AA1839" s="118"/>
      <c r="AB1839" s="118"/>
      <c r="AC1839" s="118"/>
      <c r="AD1839" s="118"/>
      <c r="AE1839" s="139"/>
      <c r="AF1839" s="118"/>
      <c r="AG1839" s="118"/>
      <c r="AH1839" s="147" t="str">
        <f t="shared" si="346"/>
        <v/>
      </c>
      <c r="AI1839" s="147" t="str">
        <f t="shared" si="347"/>
        <v/>
      </c>
      <c r="AJ1839" s="148" t="str">
        <f t="shared" si="336"/>
        <v/>
      </c>
      <c r="AK1839" s="148" t="str">
        <f t="shared" si="337"/>
        <v/>
      </c>
      <c r="AL1839" s="147" t="str">
        <f t="shared" si="338"/>
        <v/>
      </c>
      <c r="AM1839" s="147" t="str">
        <f t="shared" si="339"/>
        <v/>
      </c>
      <c r="AN1839" s="147" t="str">
        <f t="shared" si="340"/>
        <v/>
      </c>
      <c r="AO1839" s="118"/>
    </row>
    <row r="1840" spans="1:41">
      <c r="A1840" s="118"/>
      <c r="B1840" s="118"/>
      <c r="C1840" s="118"/>
      <c r="D1840" s="118"/>
      <c r="E1840" s="118"/>
      <c r="F1840" s="118"/>
      <c r="G1840" s="118"/>
      <c r="H1840" s="118"/>
      <c r="I1840" s="118"/>
      <c r="J1840" s="118"/>
      <c r="K1840" s="118"/>
      <c r="L1840" s="118"/>
      <c r="M1840" s="118"/>
      <c r="N1840" s="118"/>
      <c r="O1840" s="143" t="str">
        <f>IF(H1840="","",(S1840/S1840)&amp;":"&amp;ROUND(AH1840/S1840,2))</f>
        <v/>
      </c>
      <c r="P1840" s="118"/>
      <c r="Q1840" s="118"/>
      <c r="R1840" s="143" t="str">
        <f>IF(H1840="","",(S1840/S1840)&amp;":"&amp;ROUND(AI1840/S1840,2))</f>
        <v/>
      </c>
      <c r="S1840" s="144" t="str">
        <f t="shared" si="341"/>
        <v/>
      </c>
      <c r="T1840" s="145" t="str">
        <f t="shared" si="342"/>
        <v/>
      </c>
      <c r="U1840" s="118"/>
      <c r="V1840" s="145" t="str">
        <f t="shared" si="343"/>
        <v/>
      </c>
      <c r="W1840" s="144" t="str">
        <f t="shared" si="344"/>
        <v/>
      </c>
      <c r="X1840" s="146" t="str">
        <f>IF(C1840="","",IF(OR(C1840="Trade",C1840="Multi Position"),(X1839+V1840),IF(C1840="Deposit",(X1839+AE1840),IF(C1840="Withdrawal",(X1839-AE1840)))))</f>
        <v/>
      </c>
      <c r="Y1840" s="145" t="str">
        <f t="shared" si="345"/>
        <v/>
      </c>
      <c r="Z1840" s="118"/>
      <c r="AA1840" s="118"/>
      <c r="AB1840" s="118"/>
      <c r="AC1840" s="118"/>
      <c r="AD1840" s="118"/>
      <c r="AE1840" s="139"/>
      <c r="AF1840" s="118"/>
      <c r="AG1840" s="118"/>
      <c r="AH1840" s="147" t="str">
        <f t="shared" si="346"/>
        <v/>
      </c>
      <c r="AI1840" s="147" t="str">
        <f t="shared" si="347"/>
        <v/>
      </c>
      <c r="AJ1840" s="148" t="str">
        <f t="shared" si="336"/>
        <v/>
      </c>
      <c r="AK1840" s="148" t="str">
        <f t="shared" si="337"/>
        <v/>
      </c>
      <c r="AL1840" s="147" t="str">
        <f t="shared" si="338"/>
        <v/>
      </c>
      <c r="AM1840" s="147" t="str">
        <f t="shared" si="339"/>
        <v/>
      </c>
      <c r="AN1840" s="147" t="str">
        <f t="shared" si="340"/>
        <v/>
      </c>
      <c r="AO1840" s="118"/>
    </row>
    <row r="1841" spans="1:41">
      <c r="A1841" s="118"/>
      <c r="B1841" s="118"/>
      <c r="C1841" s="118"/>
      <c r="D1841" s="118"/>
      <c r="E1841" s="118"/>
      <c r="F1841" s="118"/>
      <c r="G1841" s="118"/>
      <c r="H1841" s="118"/>
      <c r="I1841" s="118"/>
      <c r="J1841" s="118"/>
      <c r="K1841" s="118"/>
      <c r="L1841" s="118"/>
      <c r="M1841" s="118"/>
      <c r="N1841" s="118"/>
      <c r="O1841" s="143" t="str">
        <f>IF(H1841="","",(S1841/S1841)&amp;":"&amp;ROUND(AH1841/S1841,2))</f>
        <v/>
      </c>
      <c r="P1841" s="118"/>
      <c r="Q1841" s="118"/>
      <c r="R1841" s="143" t="str">
        <f>IF(H1841="","",(S1841/S1841)&amp;":"&amp;ROUND(AI1841/S1841,2))</f>
        <v/>
      </c>
      <c r="S1841" s="144" t="str">
        <f t="shared" si="341"/>
        <v/>
      </c>
      <c r="T1841" s="145" t="str">
        <f t="shared" si="342"/>
        <v/>
      </c>
      <c r="U1841" s="118"/>
      <c r="V1841" s="145" t="str">
        <f t="shared" si="343"/>
        <v/>
      </c>
      <c r="W1841" s="144" t="str">
        <f t="shared" si="344"/>
        <v/>
      </c>
      <c r="X1841" s="146" t="str">
        <f>IF(C1841="","",IF(OR(C1841="Trade",C1841="Multi Position"),(X1840+V1841),IF(C1841="Deposit",(X1840+AE1841),IF(C1841="Withdrawal",(X1840-AE1841)))))</f>
        <v/>
      </c>
      <c r="Y1841" s="145" t="str">
        <f t="shared" si="345"/>
        <v/>
      </c>
      <c r="Z1841" s="118"/>
      <c r="AA1841" s="118"/>
      <c r="AB1841" s="118"/>
      <c r="AC1841" s="118"/>
      <c r="AD1841" s="118"/>
      <c r="AE1841" s="139"/>
      <c r="AF1841" s="118"/>
      <c r="AG1841" s="118"/>
      <c r="AH1841" s="147" t="str">
        <f t="shared" si="346"/>
        <v/>
      </c>
      <c r="AI1841" s="147" t="str">
        <f t="shared" si="347"/>
        <v/>
      </c>
      <c r="AJ1841" s="148" t="str">
        <f t="shared" si="336"/>
        <v/>
      </c>
      <c r="AK1841" s="148" t="str">
        <f t="shared" si="337"/>
        <v/>
      </c>
      <c r="AL1841" s="147" t="str">
        <f t="shared" si="338"/>
        <v/>
      </c>
      <c r="AM1841" s="147" t="str">
        <f t="shared" si="339"/>
        <v/>
      </c>
      <c r="AN1841" s="147" t="str">
        <f t="shared" si="340"/>
        <v/>
      </c>
      <c r="AO1841" s="118"/>
    </row>
    <row r="1842" spans="1:41">
      <c r="A1842" s="118"/>
      <c r="B1842" s="118"/>
      <c r="C1842" s="118"/>
      <c r="D1842" s="118"/>
      <c r="E1842" s="118"/>
      <c r="F1842" s="118"/>
      <c r="G1842" s="118"/>
      <c r="H1842" s="118"/>
      <c r="I1842" s="118"/>
      <c r="J1842" s="118"/>
      <c r="K1842" s="118"/>
      <c r="L1842" s="118"/>
      <c r="M1842" s="118"/>
      <c r="N1842" s="118"/>
      <c r="O1842" s="143" t="str">
        <f>IF(H1842="","",(S1842/S1842)&amp;":"&amp;ROUND(AH1842/S1842,2))</f>
        <v/>
      </c>
      <c r="P1842" s="118"/>
      <c r="Q1842" s="118"/>
      <c r="R1842" s="143" t="str">
        <f>IF(H1842="","",(S1842/S1842)&amp;":"&amp;ROUND(AI1842/S1842,2))</f>
        <v/>
      </c>
      <c r="S1842" s="144" t="str">
        <f t="shared" si="341"/>
        <v/>
      </c>
      <c r="T1842" s="145" t="str">
        <f t="shared" si="342"/>
        <v/>
      </c>
      <c r="U1842" s="118"/>
      <c r="V1842" s="145" t="str">
        <f t="shared" si="343"/>
        <v/>
      </c>
      <c r="W1842" s="144" t="str">
        <f t="shared" si="344"/>
        <v/>
      </c>
      <c r="X1842" s="146" t="str">
        <f>IF(C1842="","",IF(OR(C1842="Trade",C1842="Multi Position"),(X1841+V1842),IF(C1842="Deposit",(X1841+AE1842),IF(C1842="Withdrawal",(X1841-AE1842)))))</f>
        <v/>
      </c>
      <c r="Y1842" s="145" t="str">
        <f t="shared" si="345"/>
        <v/>
      </c>
      <c r="Z1842" s="118"/>
      <c r="AA1842" s="118"/>
      <c r="AB1842" s="118"/>
      <c r="AC1842" s="118"/>
      <c r="AD1842" s="118"/>
      <c r="AE1842" s="139"/>
      <c r="AF1842" s="118"/>
      <c r="AG1842" s="118"/>
      <c r="AH1842" s="147" t="str">
        <f t="shared" si="346"/>
        <v/>
      </c>
      <c r="AI1842" s="147" t="str">
        <f t="shared" si="347"/>
        <v/>
      </c>
      <c r="AJ1842" s="148" t="str">
        <f t="shared" si="336"/>
        <v/>
      </c>
      <c r="AK1842" s="148" t="str">
        <f t="shared" si="337"/>
        <v/>
      </c>
      <c r="AL1842" s="147" t="str">
        <f t="shared" si="338"/>
        <v/>
      </c>
      <c r="AM1842" s="147" t="str">
        <f t="shared" si="339"/>
        <v/>
      </c>
      <c r="AN1842" s="147" t="str">
        <f t="shared" si="340"/>
        <v/>
      </c>
      <c r="AO1842" s="118"/>
    </row>
    <row r="1843" spans="1:41">
      <c r="A1843" s="118"/>
      <c r="B1843" s="118"/>
      <c r="C1843" s="118"/>
      <c r="D1843" s="118"/>
      <c r="E1843" s="118"/>
      <c r="F1843" s="118"/>
      <c r="G1843" s="118"/>
      <c r="H1843" s="118"/>
      <c r="I1843" s="118"/>
      <c r="J1843" s="118"/>
      <c r="K1843" s="118"/>
      <c r="L1843" s="118"/>
      <c r="M1843" s="118"/>
      <c r="N1843" s="118"/>
      <c r="O1843" s="143" t="str">
        <f>IF(H1843="","",(S1843/S1843)&amp;":"&amp;ROUND(AH1843/S1843,2))</f>
        <v/>
      </c>
      <c r="P1843" s="118"/>
      <c r="Q1843" s="118"/>
      <c r="R1843" s="143" t="str">
        <f>IF(H1843="","",(S1843/S1843)&amp;":"&amp;ROUND(AI1843/S1843,2))</f>
        <v/>
      </c>
      <c r="S1843" s="144" t="str">
        <f t="shared" si="341"/>
        <v/>
      </c>
      <c r="T1843" s="145" t="str">
        <f t="shared" si="342"/>
        <v/>
      </c>
      <c r="U1843" s="118"/>
      <c r="V1843" s="145" t="str">
        <f t="shared" si="343"/>
        <v/>
      </c>
      <c r="W1843" s="144" t="str">
        <f t="shared" si="344"/>
        <v/>
      </c>
      <c r="X1843" s="146" t="str">
        <f>IF(C1843="","",IF(OR(C1843="Trade",C1843="Multi Position"),(X1842+V1843),IF(C1843="Deposit",(X1842+AE1843),IF(C1843="Withdrawal",(X1842-AE1843)))))</f>
        <v/>
      </c>
      <c r="Y1843" s="145" t="str">
        <f t="shared" si="345"/>
        <v/>
      </c>
      <c r="Z1843" s="118"/>
      <c r="AA1843" s="118"/>
      <c r="AB1843" s="118"/>
      <c r="AC1843" s="118"/>
      <c r="AD1843" s="118"/>
      <c r="AE1843" s="139"/>
      <c r="AF1843" s="118"/>
      <c r="AG1843" s="118"/>
      <c r="AH1843" s="147" t="str">
        <f t="shared" si="346"/>
        <v/>
      </c>
      <c r="AI1843" s="147" t="str">
        <f t="shared" si="347"/>
        <v/>
      </c>
      <c r="AJ1843" s="148" t="str">
        <f t="shared" si="336"/>
        <v/>
      </c>
      <c r="AK1843" s="148" t="str">
        <f t="shared" si="337"/>
        <v/>
      </c>
      <c r="AL1843" s="147" t="str">
        <f t="shared" si="338"/>
        <v/>
      </c>
      <c r="AM1843" s="147" t="str">
        <f t="shared" si="339"/>
        <v/>
      </c>
      <c r="AN1843" s="147" t="str">
        <f t="shared" si="340"/>
        <v/>
      </c>
      <c r="AO1843" s="118"/>
    </row>
    <row r="1844" spans="1:41">
      <c r="A1844" s="118"/>
      <c r="B1844" s="118"/>
      <c r="C1844" s="118"/>
      <c r="D1844" s="118"/>
      <c r="E1844" s="118"/>
      <c r="F1844" s="118"/>
      <c r="G1844" s="118"/>
      <c r="H1844" s="118"/>
      <c r="I1844" s="118"/>
      <c r="J1844" s="118"/>
      <c r="K1844" s="118"/>
      <c r="L1844" s="118"/>
      <c r="M1844" s="118"/>
      <c r="N1844" s="118"/>
      <c r="O1844" s="143" t="str">
        <f>IF(H1844="","",(S1844/S1844)&amp;":"&amp;ROUND(AH1844/S1844,2))</f>
        <v/>
      </c>
      <c r="P1844" s="118"/>
      <c r="Q1844" s="118"/>
      <c r="R1844" s="143" t="str">
        <f>IF(H1844="","",(S1844/S1844)&amp;":"&amp;ROUND(AI1844/S1844,2))</f>
        <v/>
      </c>
      <c r="S1844" s="144" t="str">
        <f t="shared" si="341"/>
        <v/>
      </c>
      <c r="T1844" s="145" t="str">
        <f t="shared" si="342"/>
        <v/>
      </c>
      <c r="U1844" s="118"/>
      <c r="V1844" s="145" t="str">
        <f t="shared" si="343"/>
        <v/>
      </c>
      <c r="W1844" s="144" t="str">
        <f t="shared" si="344"/>
        <v/>
      </c>
      <c r="X1844" s="146" t="str">
        <f>IF(C1844="","",IF(OR(C1844="Trade",C1844="Multi Position"),(X1843+V1844),IF(C1844="Deposit",(X1843+AE1844),IF(C1844="Withdrawal",(X1843-AE1844)))))</f>
        <v/>
      </c>
      <c r="Y1844" s="145" t="str">
        <f t="shared" si="345"/>
        <v/>
      </c>
      <c r="Z1844" s="118"/>
      <c r="AA1844" s="118"/>
      <c r="AB1844" s="118"/>
      <c r="AC1844" s="118"/>
      <c r="AD1844" s="118"/>
      <c r="AE1844" s="139"/>
      <c r="AF1844" s="118"/>
      <c r="AG1844" s="118"/>
      <c r="AH1844" s="147" t="str">
        <f t="shared" si="346"/>
        <v/>
      </c>
      <c r="AI1844" s="147" t="str">
        <f t="shared" si="347"/>
        <v/>
      </c>
      <c r="AJ1844" s="148" t="str">
        <f t="shared" si="336"/>
        <v/>
      </c>
      <c r="AK1844" s="148" t="str">
        <f t="shared" si="337"/>
        <v/>
      </c>
      <c r="AL1844" s="147" t="str">
        <f t="shared" si="338"/>
        <v/>
      </c>
      <c r="AM1844" s="147" t="str">
        <f t="shared" si="339"/>
        <v/>
      </c>
      <c r="AN1844" s="147" t="str">
        <f t="shared" si="340"/>
        <v/>
      </c>
      <c r="AO1844" s="118"/>
    </row>
    <row r="1845" spans="1:41">
      <c r="A1845" s="118"/>
      <c r="B1845" s="118"/>
      <c r="C1845" s="118"/>
      <c r="D1845" s="118"/>
      <c r="E1845" s="118"/>
      <c r="F1845" s="118"/>
      <c r="G1845" s="118"/>
      <c r="H1845" s="118"/>
      <c r="I1845" s="118"/>
      <c r="J1845" s="118"/>
      <c r="K1845" s="118"/>
      <c r="L1845" s="118"/>
      <c r="M1845" s="118"/>
      <c r="N1845" s="118"/>
      <c r="O1845" s="143" t="str">
        <f>IF(H1845="","",(S1845/S1845)&amp;":"&amp;ROUND(AH1845/S1845,2))</f>
        <v/>
      </c>
      <c r="P1845" s="118"/>
      <c r="Q1845" s="118"/>
      <c r="R1845" s="143" t="str">
        <f>IF(H1845="","",(S1845/S1845)&amp;":"&amp;ROUND(AI1845/S1845,2))</f>
        <v/>
      </c>
      <c r="S1845" s="144" t="str">
        <f t="shared" si="341"/>
        <v/>
      </c>
      <c r="T1845" s="145" t="str">
        <f t="shared" si="342"/>
        <v/>
      </c>
      <c r="U1845" s="118"/>
      <c r="V1845" s="145" t="str">
        <f t="shared" si="343"/>
        <v/>
      </c>
      <c r="W1845" s="144" t="str">
        <f t="shared" si="344"/>
        <v/>
      </c>
      <c r="X1845" s="146" t="str">
        <f>IF(C1845="","",IF(OR(C1845="Trade",C1845="Multi Position"),(X1844+V1845),IF(C1845="Deposit",(X1844+AE1845),IF(C1845="Withdrawal",(X1844-AE1845)))))</f>
        <v/>
      </c>
      <c r="Y1845" s="145" t="str">
        <f t="shared" si="345"/>
        <v/>
      </c>
      <c r="Z1845" s="118"/>
      <c r="AA1845" s="118"/>
      <c r="AB1845" s="118"/>
      <c r="AC1845" s="118"/>
      <c r="AD1845" s="118"/>
      <c r="AE1845" s="139"/>
      <c r="AF1845" s="118"/>
      <c r="AG1845" s="118"/>
      <c r="AH1845" s="147" t="str">
        <f t="shared" si="346"/>
        <v/>
      </c>
      <c r="AI1845" s="147" t="str">
        <f t="shared" si="347"/>
        <v/>
      </c>
      <c r="AJ1845" s="148" t="str">
        <f t="shared" si="336"/>
        <v/>
      </c>
      <c r="AK1845" s="148" t="str">
        <f t="shared" si="337"/>
        <v/>
      </c>
      <c r="AL1845" s="147" t="str">
        <f t="shared" si="338"/>
        <v/>
      </c>
      <c r="AM1845" s="147" t="str">
        <f t="shared" si="339"/>
        <v/>
      </c>
      <c r="AN1845" s="147" t="str">
        <f t="shared" si="340"/>
        <v/>
      </c>
      <c r="AO1845" s="118"/>
    </row>
    <row r="1846" spans="1:41">
      <c r="A1846" s="118"/>
      <c r="B1846" s="118"/>
      <c r="C1846" s="118"/>
      <c r="D1846" s="118"/>
      <c r="E1846" s="118"/>
      <c r="F1846" s="118"/>
      <c r="G1846" s="118"/>
      <c r="H1846" s="118"/>
      <c r="I1846" s="118"/>
      <c r="J1846" s="118"/>
      <c r="K1846" s="118"/>
      <c r="L1846" s="118"/>
      <c r="M1846" s="118"/>
      <c r="N1846" s="118"/>
      <c r="O1846" s="143" t="str">
        <f>IF(H1846="","",(S1846/S1846)&amp;":"&amp;ROUND(AH1846/S1846,2))</f>
        <v/>
      </c>
      <c r="P1846" s="118"/>
      <c r="Q1846" s="118"/>
      <c r="R1846" s="143" t="str">
        <f>IF(H1846="","",(S1846/S1846)&amp;":"&amp;ROUND(AI1846/S1846,2))</f>
        <v/>
      </c>
      <c r="S1846" s="144" t="str">
        <f t="shared" si="341"/>
        <v/>
      </c>
      <c r="T1846" s="145" t="str">
        <f t="shared" si="342"/>
        <v/>
      </c>
      <c r="U1846" s="118"/>
      <c r="V1846" s="145" t="str">
        <f t="shared" si="343"/>
        <v/>
      </c>
      <c r="W1846" s="144" t="str">
        <f t="shared" si="344"/>
        <v/>
      </c>
      <c r="X1846" s="146" t="str">
        <f>IF(C1846="","",IF(OR(C1846="Trade",C1846="Multi Position"),(X1845+V1846),IF(C1846="Deposit",(X1845+AE1846),IF(C1846="Withdrawal",(X1845-AE1846)))))</f>
        <v/>
      </c>
      <c r="Y1846" s="145" t="str">
        <f t="shared" si="345"/>
        <v/>
      </c>
      <c r="Z1846" s="118"/>
      <c r="AA1846" s="118"/>
      <c r="AB1846" s="118"/>
      <c r="AC1846" s="118"/>
      <c r="AD1846" s="118"/>
      <c r="AE1846" s="139"/>
      <c r="AF1846" s="118"/>
      <c r="AG1846" s="118"/>
      <c r="AH1846" s="147" t="str">
        <f t="shared" si="346"/>
        <v/>
      </c>
      <c r="AI1846" s="147" t="str">
        <f t="shared" si="347"/>
        <v/>
      </c>
      <c r="AJ1846" s="148" t="str">
        <f t="shared" si="336"/>
        <v/>
      </c>
      <c r="AK1846" s="148" t="str">
        <f t="shared" si="337"/>
        <v/>
      </c>
      <c r="AL1846" s="147" t="str">
        <f t="shared" si="338"/>
        <v/>
      </c>
      <c r="AM1846" s="147" t="str">
        <f t="shared" si="339"/>
        <v/>
      </c>
      <c r="AN1846" s="147" t="str">
        <f t="shared" si="340"/>
        <v/>
      </c>
      <c r="AO1846" s="118"/>
    </row>
    <row r="1847" spans="1:41">
      <c r="A1847" s="118"/>
      <c r="B1847" s="118"/>
      <c r="C1847" s="118"/>
      <c r="D1847" s="118"/>
      <c r="E1847" s="118"/>
      <c r="F1847" s="118"/>
      <c r="G1847" s="118"/>
      <c r="H1847" s="118"/>
      <c r="I1847" s="118"/>
      <c r="J1847" s="118"/>
      <c r="K1847" s="118"/>
      <c r="L1847" s="118"/>
      <c r="M1847" s="118"/>
      <c r="N1847" s="118"/>
      <c r="O1847" s="143" t="str">
        <f>IF(H1847="","",(S1847/S1847)&amp;":"&amp;ROUND(AH1847/S1847,2))</f>
        <v/>
      </c>
      <c r="P1847" s="118"/>
      <c r="Q1847" s="118"/>
      <c r="R1847" s="143" t="str">
        <f>IF(H1847="","",(S1847/S1847)&amp;":"&amp;ROUND(AI1847/S1847,2))</f>
        <v/>
      </c>
      <c r="S1847" s="144" t="str">
        <f t="shared" si="341"/>
        <v/>
      </c>
      <c r="T1847" s="145" t="str">
        <f t="shared" si="342"/>
        <v/>
      </c>
      <c r="U1847" s="118"/>
      <c r="V1847" s="145" t="str">
        <f t="shared" si="343"/>
        <v/>
      </c>
      <c r="W1847" s="144" t="str">
        <f t="shared" si="344"/>
        <v/>
      </c>
      <c r="X1847" s="146" t="str">
        <f>IF(C1847="","",IF(OR(C1847="Trade",C1847="Multi Position"),(X1846+V1847),IF(C1847="Deposit",(X1846+AE1847),IF(C1847="Withdrawal",(X1846-AE1847)))))</f>
        <v/>
      </c>
      <c r="Y1847" s="145" t="str">
        <f t="shared" si="345"/>
        <v/>
      </c>
      <c r="Z1847" s="118"/>
      <c r="AA1847" s="118"/>
      <c r="AB1847" s="118"/>
      <c r="AC1847" s="118"/>
      <c r="AD1847" s="118"/>
      <c r="AE1847" s="139"/>
      <c r="AF1847" s="118"/>
      <c r="AG1847" s="118"/>
      <c r="AH1847" s="147" t="str">
        <f t="shared" si="346"/>
        <v/>
      </c>
      <c r="AI1847" s="147" t="str">
        <f t="shared" si="347"/>
        <v/>
      </c>
      <c r="AJ1847" s="148" t="str">
        <f t="shared" si="336"/>
        <v/>
      </c>
      <c r="AK1847" s="148" t="str">
        <f t="shared" si="337"/>
        <v/>
      </c>
      <c r="AL1847" s="147" t="str">
        <f t="shared" si="338"/>
        <v/>
      </c>
      <c r="AM1847" s="147" t="str">
        <f t="shared" si="339"/>
        <v/>
      </c>
      <c r="AN1847" s="147" t="str">
        <f t="shared" si="340"/>
        <v/>
      </c>
      <c r="AO1847" s="118"/>
    </row>
    <row r="1848" spans="1:41">
      <c r="A1848" s="118"/>
      <c r="B1848" s="118"/>
      <c r="C1848" s="118"/>
      <c r="D1848" s="118"/>
      <c r="E1848" s="118"/>
      <c r="F1848" s="118"/>
      <c r="G1848" s="118"/>
      <c r="H1848" s="118"/>
      <c r="I1848" s="118"/>
      <c r="J1848" s="118"/>
      <c r="K1848" s="118"/>
      <c r="L1848" s="118"/>
      <c r="M1848" s="118"/>
      <c r="N1848" s="118"/>
      <c r="O1848" s="143" t="str">
        <f>IF(H1848="","",(S1848/S1848)&amp;":"&amp;ROUND(AH1848/S1848,2))</f>
        <v/>
      </c>
      <c r="P1848" s="118"/>
      <c r="Q1848" s="118"/>
      <c r="R1848" s="143" t="str">
        <f>IF(H1848="","",(S1848/S1848)&amp;":"&amp;ROUND(AI1848/S1848,2))</f>
        <v/>
      </c>
      <c r="S1848" s="144" t="str">
        <f t="shared" si="341"/>
        <v/>
      </c>
      <c r="T1848" s="145" t="str">
        <f t="shared" si="342"/>
        <v/>
      </c>
      <c r="U1848" s="118"/>
      <c r="V1848" s="145" t="str">
        <f t="shared" si="343"/>
        <v/>
      </c>
      <c r="W1848" s="144" t="str">
        <f t="shared" si="344"/>
        <v/>
      </c>
      <c r="X1848" s="146" t="str">
        <f>IF(C1848="","",IF(OR(C1848="Trade",C1848="Multi Position"),(X1847+V1848),IF(C1848="Deposit",(X1847+AE1848),IF(C1848="Withdrawal",(X1847-AE1848)))))</f>
        <v/>
      </c>
      <c r="Y1848" s="145" t="str">
        <f t="shared" si="345"/>
        <v/>
      </c>
      <c r="Z1848" s="118"/>
      <c r="AA1848" s="118"/>
      <c r="AB1848" s="118"/>
      <c r="AC1848" s="118"/>
      <c r="AD1848" s="118"/>
      <c r="AE1848" s="139"/>
      <c r="AF1848" s="118"/>
      <c r="AG1848" s="118"/>
      <c r="AH1848" s="147" t="str">
        <f t="shared" si="346"/>
        <v/>
      </c>
      <c r="AI1848" s="147" t="str">
        <f t="shared" si="347"/>
        <v/>
      </c>
      <c r="AJ1848" s="148" t="str">
        <f t="shared" si="336"/>
        <v/>
      </c>
      <c r="AK1848" s="148" t="str">
        <f t="shared" si="337"/>
        <v/>
      </c>
      <c r="AL1848" s="147" t="str">
        <f t="shared" si="338"/>
        <v/>
      </c>
      <c r="AM1848" s="147" t="str">
        <f t="shared" si="339"/>
        <v/>
      </c>
      <c r="AN1848" s="147" t="str">
        <f t="shared" si="340"/>
        <v/>
      </c>
      <c r="AO1848" s="118"/>
    </row>
    <row r="1849" spans="1:41">
      <c r="A1849" s="118"/>
      <c r="B1849" s="118"/>
      <c r="C1849" s="118"/>
      <c r="D1849" s="118"/>
      <c r="E1849" s="118"/>
      <c r="F1849" s="118"/>
      <c r="G1849" s="118"/>
      <c r="H1849" s="118"/>
      <c r="I1849" s="118"/>
      <c r="J1849" s="118"/>
      <c r="K1849" s="118"/>
      <c r="L1849" s="118"/>
      <c r="M1849" s="118"/>
      <c r="N1849" s="118"/>
      <c r="O1849" s="143" t="str">
        <f>IF(H1849="","",(S1849/S1849)&amp;":"&amp;ROUND(AH1849/S1849,2))</f>
        <v/>
      </c>
      <c r="P1849" s="118"/>
      <c r="Q1849" s="118"/>
      <c r="R1849" s="143" t="str">
        <f>IF(H1849="","",(S1849/S1849)&amp;":"&amp;ROUND(AI1849/S1849,2))</f>
        <v/>
      </c>
      <c r="S1849" s="144" t="str">
        <f t="shared" si="341"/>
        <v/>
      </c>
      <c r="T1849" s="145" t="str">
        <f t="shared" si="342"/>
        <v/>
      </c>
      <c r="U1849" s="118"/>
      <c r="V1849" s="145" t="str">
        <f t="shared" si="343"/>
        <v/>
      </c>
      <c r="W1849" s="144" t="str">
        <f t="shared" si="344"/>
        <v/>
      </c>
      <c r="X1849" s="146" t="str">
        <f>IF(C1849="","",IF(OR(C1849="Trade",C1849="Multi Position"),(X1848+V1849),IF(C1849="Deposit",(X1848+AE1849),IF(C1849="Withdrawal",(X1848-AE1849)))))</f>
        <v/>
      </c>
      <c r="Y1849" s="145" t="str">
        <f t="shared" si="345"/>
        <v/>
      </c>
      <c r="Z1849" s="118"/>
      <c r="AA1849" s="118"/>
      <c r="AB1849" s="118"/>
      <c r="AC1849" s="118"/>
      <c r="AD1849" s="118"/>
      <c r="AE1849" s="139"/>
      <c r="AF1849" s="118"/>
      <c r="AG1849" s="118"/>
      <c r="AH1849" s="147" t="str">
        <f t="shared" si="346"/>
        <v/>
      </c>
      <c r="AI1849" s="147" t="str">
        <f t="shared" si="347"/>
        <v/>
      </c>
      <c r="AJ1849" s="148" t="str">
        <f t="shared" si="336"/>
        <v/>
      </c>
      <c r="AK1849" s="148" t="str">
        <f t="shared" si="337"/>
        <v/>
      </c>
      <c r="AL1849" s="147" t="str">
        <f t="shared" si="338"/>
        <v/>
      </c>
      <c r="AM1849" s="147" t="str">
        <f t="shared" si="339"/>
        <v/>
      </c>
      <c r="AN1849" s="147" t="str">
        <f t="shared" si="340"/>
        <v/>
      </c>
      <c r="AO1849" s="118"/>
    </row>
    <row r="1850" spans="1:41">
      <c r="A1850" s="118"/>
      <c r="B1850" s="118"/>
      <c r="C1850" s="118"/>
      <c r="D1850" s="118"/>
      <c r="E1850" s="118"/>
      <c r="F1850" s="118"/>
      <c r="G1850" s="118"/>
      <c r="H1850" s="118"/>
      <c r="I1850" s="118"/>
      <c r="J1850" s="118"/>
      <c r="K1850" s="118"/>
      <c r="L1850" s="118"/>
      <c r="M1850" s="118"/>
      <c r="N1850" s="118"/>
      <c r="O1850" s="143" t="str">
        <f>IF(H1850="","",(S1850/S1850)&amp;":"&amp;ROUND(AH1850/S1850,2))</f>
        <v/>
      </c>
      <c r="P1850" s="118"/>
      <c r="Q1850" s="118"/>
      <c r="R1850" s="143" t="str">
        <f>IF(H1850="","",(S1850/S1850)&amp;":"&amp;ROUND(AI1850/S1850,2))</f>
        <v/>
      </c>
      <c r="S1850" s="144" t="str">
        <f t="shared" si="341"/>
        <v/>
      </c>
      <c r="T1850" s="145" t="str">
        <f t="shared" si="342"/>
        <v/>
      </c>
      <c r="U1850" s="118"/>
      <c r="V1850" s="145" t="str">
        <f t="shared" si="343"/>
        <v/>
      </c>
      <c r="W1850" s="144" t="str">
        <f t="shared" si="344"/>
        <v/>
      </c>
      <c r="X1850" s="146" t="str">
        <f>IF(C1850="","",IF(OR(C1850="Trade",C1850="Multi Position"),(X1849+V1850),IF(C1850="Deposit",(X1849+AE1850),IF(C1850="Withdrawal",(X1849-AE1850)))))</f>
        <v/>
      </c>
      <c r="Y1850" s="145" t="str">
        <f t="shared" si="345"/>
        <v/>
      </c>
      <c r="Z1850" s="118"/>
      <c r="AA1850" s="118"/>
      <c r="AB1850" s="118"/>
      <c r="AC1850" s="118"/>
      <c r="AD1850" s="118"/>
      <c r="AE1850" s="139"/>
      <c r="AF1850" s="118"/>
      <c r="AG1850" s="118"/>
      <c r="AH1850" s="147" t="str">
        <f t="shared" si="346"/>
        <v/>
      </c>
      <c r="AI1850" s="147" t="str">
        <f t="shared" si="347"/>
        <v/>
      </c>
      <c r="AJ1850" s="148" t="str">
        <f t="shared" si="336"/>
        <v/>
      </c>
      <c r="AK1850" s="148" t="str">
        <f t="shared" si="337"/>
        <v/>
      </c>
      <c r="AL1850" s="147" t="str">
        <f t="shared" si="338"/>
        <v/>
      </c>
      <c r="AM1850" s="147" t="str">
        <f t="shared" si="339"/>
        <v/>
      </c>
      <c r="AN1850" s="147" t="str">
        <f t="shared" si="340"/>
        <v/>
      </c>
      <c r="AO1850" s="118"/>
    </row>
    <row r="1851" spans="1:41">
      <c r="A1851" s="118"/>
      <c r="B1851" s="118"/>
      <c r="C1851" s="118"/>
      <c r="D1851" s="118"/>
      <c r="E1851" s="118"/>
      <c r="F1851" s="118"/>
      <c r="G1851" s="118"/>
      <c r="H1851" s="118"/>
      <c r="I1851" s="118"/>
      <c r="J1851" s="118"/>
      <c r="K1851" s="118"/>
      <c r="L1851" s="118"/>
      <c r="M1851" s="118"/>
      <c r="N1851" s="118"/>
      <c r="O1851" s="143" t="str">
        <f>IF(H1851="","",(S1851/S1851)&amp;":"&amp;ROUND(AH1851/S1851,2))</f>
        <v/>
      </c>
      <c r="P1851" s="118"/>
      <c r="Q1851" s="118"/>
      <c r="R1851" s="143" t="str">
        <f>IF(H1851="","",(S1851/S1851)&amp;":"&amp;ROUND(AI1851/S1851,2))</f>
        <v/>
      </c>
      <c r="S1851" s="144" t="str">
        <f t="shared" si="341"/>
        <v/>
      </c>
      <c r="T1851" s="145" t="str">
        <f t="shared" si="342"/>
        <v/>
      </c>
      <c r="U1851" s="118"/>
      <c r="V1851" s="145" t="str">
        <f t="shared" si="343"/>
        <v/>
      </c>
      <c r="W1851" s="144" t="str">
        <f t="shared" si="344"/>
        <v/>
      </c>
      <c r="X1851" s="146" t="str">
        <f>IF(C1851="","",IF(OR(C1851="Trade",C1851="Multi Position"),(X1850+V1851),IF(C1851="Deposit",(X1850+AE1851),IF(C1851="Withdrawal",(X1850-AE1851)))))</f>
        <v/>
      </c>
      <c r="Y1851" s="145" t="str">
        <f t="shared" si="345"/>
        <v/>
      </c>
      <c r="Z1851" s="118"/>
      <c r="AA1851" s="118"/>
      <c r="AB1851" s="118"/>
      <c r="AC1851" s="118"/>
      <c r="AD1851" s="118"/>
      <c r="AE1851" s="139"/>
      <c r="AF1851" s="118"/>
      <c r="AG1851" s="118"/>
      <c r="AH1851" s="147" t="str">
        <f t="shared" si="346"/>
        <v/>
      </c>
      <c r="AI1851" s="147" t="str">
        <f t="shared" si="347"/>
        <v/>
      </c>
      <c r="AJ1851" s="148" t="str">
        <f t="shared" si="336"/>
        <v/>
      </c>
      <c r="AK1851" s="148" t="str">
        <f t="shared" si="337"/>
        <v/>
      </c>
      <c r="AL1851" s="147" t="str">
        <f t="shared" si="338"/>
        <v/>
      </c>
      <c r="AM1851" s="147" t="str">
        <f t="shared" si="339"/>
        <v/>
      </c>
      <c r="AN1851" s="147" t="str">
        <f t="shared" si="340"/>
        <v/>
      </c>
      <c r="AO1851" s="118"/>
    </row>
    <row r="1852" spans="1:41">
      <c r="A1852" s="118"/>
      <c r="B1852" s="118"/>
      <c r="C1852" s="118"/>
      <c r="D1852" s="118"/>
      <c r="E1852" s="118"/>
      <c r="F1852" s="118"/>
      <c r="G1852" s="118"/>
      <c r="H1852" s="118"/>
      <c r="I1852" s="118"/>
      <c r="J1852" s="118"/>
      <c r="K1852" s="118"/>
      <c r="L1852" s="118"/>
      <c r="M1852" s="118"/>
      <c r="N1852" s="118"/>
      <c r="O1852" s="143" t="str">
        <f>IF(H1852="","",(S1852/S1852)&amp;":"&amp;ROUND(AH1852/S1852,2))</f>
        <v/>
      </c>
      <c r="P1852" s="118"/>
      <c r="Q1852" s="118"/>
      <c r="R1852" s="143" t="str">
        <f>IF(H1852="","",(S1852/S1852)&amp;":"&amp;ROUND(AI1852/S1852,2))</f>
        <v/>
      </c>
      <c r="S1852" s="144" t="str">
        <f t="shared" si="341"/>
        <v/>
      </c>
      <c r="T1852" s="145" t="str">
        <f t="shared" si="342"/>
        <v/>
      </c>
      <c r="U1852" s="118"/>
      <c r="V1852" s="145" t="str">
        <f t="shared" si="343"/>
        <v/>
      </c>
      <c r="W1852" s="144" t="str">
        <f t="shared" si="344"/>
        <v/>
      </c>
      <c r="X1852" s="146" t="str">
        <f>IF(C1852="","",IF(OR(C1852="Trade",C1852="Multi Position"),(X1851+V1852),IF(C1852="Deposit",(X1851+AE1852),IF(C1852="Withdrawal",(X1851-AE1852)))))</f>
        <v/>
      </c>
      <c r="Y1852" s="145" t="str">
        <f t="shared" si="345"/>
        <v/>
      </c>
      <c r="Z1852" s="118"/>
      <c r="AA1852" s="118"/>
      <c r="AB1852" s="118"/>
      <c r="AC1852" s="118"/>
      <c r="AD1852" s="118"/>
      <c r="AE1852" s="139"/>
      <c r="AF1852" s="118"/>
      <c r="AG1852" s="118"/>
      <c r="AH1852" s="147" t="str">
        <f t="shared" si="346"/>
        <v/>
      </c>
      <c r="AI1852" s="147" t="str">
        <f t="shared" si="347"/>
        <v/>
      </c>
      <c r="AJ1852" s="148" t="str">
        <f t="shared" si="336"/>
        <v/>
      </c>
      <c r="AK1852" s="148" t="str">
        <f t="shared" si="337"/>
        <v/>
      </c>
      <c r="AL1852" s="147" t="str">
        <f t="shared" si="338"/>
        <v/>
      </c>
      <c r="AM1852" s="147" t="str">
        <f t="shared" si="339"/>
        <v/>
      </c>
      <c r="AN1852" s="147" t="str">
        <f t="shared" si="340"/>
        <v/>
      </c>
      <c r="AO1852" s="118"/>
    </row>
    <row r="1853" spans="1:41">
      <c r="A1853" s="118"/>
      <c r="B1853" s="118"/>
      <c r="C1853" s="118"/>
      <c r="D1853" s="118"/>
      <c r="E1853" s="118"/>
      <c r="F1853" s="118"/>
      <c r="G1853" s="118"/>
      <c r="H1853" s="118"/>
      <c r="I1853" s="118"/>
      <c r="J1853" s="118"/>
      <c r="K1853" s="118"/>
      <c r="L1853" s="118"/>
      <c r="M1853" s="118"/>
      <c r="N1853" s="118"/>
      <c r="O1853" s="143" t="str">
        <f>IF(H1853="","",(S1853/S1853)&amp;":"&amp;ROUND(AH1853/S1853,2))</f>
        <v/>
      </c>
      <c r="P1853" s="118"/>
      <c r="Q1853" s="118"/>
      <c r="R1853" s="143" t="str">
        <f>IF(H1853="","",(S1853/S1853)&amp;":"&amp;ROUND(AI1853/S1853,2))</f>
        <v/>
      </c>
      <c r="S1853" s="144" t="str">
        <f t="shared" si="341"/>
        <v/>
      </c>
      <c r="T1853" s="145" t="str">
        <f t="shared" si="342"/>
        <v/>
      </c>
      <c r="U1853" s="118"/>
      <c r="V1853" s="145" t="str">
        <f t="shared" si="343"/>
        <v/>
      </c>
      <c r="W1853" s="144" t="str">
        <f t="shared" si="344"/>
        <v/>
      </c>
      <c r="X1853" s="146" t="str">
        <f>IF(C1853="","",IF(OR(C1853="Trade",C1853="Multi Position"),(X1852+V1853),IF(C1853="Deposit",(X1852+AE1853),IF(C1853="Withdrawal",(X1852-AE1853)))))</f>
        <v/>
      </c>
      <c r="Y1853" s="145" t="str">
        <f t="shared" si="345"/>
        <v/>
      </c>
      <c r="Z1853" s="118"/>
      <c r="AA1853" s="118"/>
      <c r="AB1853" s="118"/>
      <c r="AC1853" s="118"/>
      <c r="AD1853" s="118"/>
      <c r="AE1853" s="139"/>
      <c r="AF1853" s="118"/>
      <c r="AG1853" s="118"/>
      <c r="AH1853" s="147" t="str">
        <f t="shared" si="346"/>
        <v/>
      </c>
      <c r="AI1853" s="147" t="str">
        <f t="shared" si="347"/>
        <v/>
      </c>
      <c r="AJ1853" s="148" t="str">
        <f t="shared" si="336"/>
        <v/>
      </c>
      <c r="AK1853" s="148" t="str">
        <f t="shared" si="337"/>
        <v/>
      </c>
      <c r="AL1853" s="147" t="str">
        <f t="shared" si="338"/>
        <v/>
      </c>
      <c r="AM1853" s="147" t="str">
        <f t="shared" si="339"/>
        <v/>
      </c>
      <c r="AN1853" s="147" t="str">
        <f t="shared" si="340"/>
        <v/>
      </c>
      <c r="AO1853" s="118"/>
    </row>
    <row r="1854" spans="1:41">
      <c r="A1854" s="118"/>
      <c r="B1854" s="118"/>
      <c r="C1854" s="118"/>
      <c r="D1854" s="118"/>
      <c r="E1854" s="118"/>
      <c r="F1854" s="118"/>
      <c r="G1854" s="118"/>
      <c r="H1854" s="118"/>
      <c r="I1854" s="118"/>
      <c r="J1854" s="118"/>
      <c r="K1854" s="118"/>
      <c r="L1854" s="118"/>
      <c r="M1854" s="118"/>
      <c r="N1854" s="118"/>
      <c r="O1854" s="143" t="str">
        <f>IF(H1854="","",(S1854/S1854)&amp;":"&amp;ROUND(AH1854/S1854,2))</f>
        <v/>
      </c>
      <c r="P1854" s="118"/>
      <c r="Q1854" s="118"/>
      <c r="R1854" s="143" t="str">
        <f>IF(H1854="","",(S1854/S1854)&amp;":"&amp;ROUND(AI1854/S1854,2))</f>
        <v/>
      </c>
      <c r="S1854" s="144" t="str">
        <f t="shared" si="341"/>
        <v/>
      </c>
      <c r="T1854" s="145" t="str">
        <f t="shared" si="342"/>
        <v/>
      </c>
      <c r="U1854" s="118"/>
      <c r="V1854" s="145" t="str">
        <f t="shared" si="343"/>
        <v/>
      </c>
      <c r="W1854" s="144" t="str">
        <f t="shared" si="344"/>
        <v/>
      </c>
      <c r="X1854" s="146" t="str">
        <f>IF(C1854="","",IF(OR(C1854="Trade",C1854="Multi Position"),(X1853+V1854),IF(C1854="Deposit",(X1853+AE1854),IF(C1854="Withdrawal",(X1853-AE1854)))))</f>
        <v/>
      </c>
      <c r="Y1854" s="145" t="str">
        <f t="shared" si="345"/>
        <v/>
      </c>
      <c r="Z1854" s="118"/>
      <c r="AA1854" s="118"/>
      <c r="AB1854" s="118"/>
      <c r="AC1854" s="118"/>
      <c r="AD1854" s="118"/>
      <c r="AE1854" s="139"/>
      <c r="AF1854" s="118"/>
      <c r="AG1854" s="118"/>
      <c r="AH1854" s="147" t="str">
        <f t="shared" si="346"/>
        <v/>
      </c>
      <c r="AI1854" s="147" t="str">
        <f t="shared" si="347"/>
        <v/>
      </c>
      <c r="AJ1854" s="148" t="str">
        <f t="shared" si="336"/>
        <v/>
      </c>
      <c r="AK1854" s="148" t="str">
        <f t="shared" si="337"/>
        <v/>
      </c>
      <c r="AL1854" s="147" t="str">
        <f t="shared" si="338"/>
        <v/>
      </c>
      <c r="AM1854" s="147" t="str">
        <f t="shared" si="339"/>
        <v/>
      </c>
      <c r="AN1854" s="147" t="str">
        <f t="shared" si="340"/>
        <v/>
      </c>
      <c r="AO1854" s="118"/>
    </row>
    <row r="1855" spans="1:41">
      <c r="A1855" s="118"/>
      <c r="B1855" s="118"/>
      <c r="C1855" s="118"/>
      <c r="D1855" s="118"/>
      <c r="E1855" s="118"/>
      <c r="F1855" s="118"/>
      <c r="G1855" s="118"/>
      <c r="H1855" s="118"/>
      <c r="I1855" s="118"/>
      <c r="J1855" s="118"/>
      <c r="K1855" s="118"/>
      <c r="L1855" s="118"/>
      <c r="M1855" s="118"/>
      <c r="N1855" s="118"/>
      <c r="O1855" s="143" t="str">
        <f>IF(H1855="","",(S1855/S1855)&amp;":"&amp;ROUND(AH1855/S1855,2))</f>
        <v/>
      </c>
      <c r="P1855" s="118"/>
      <c r="Q1855" s="118"/>
      <c r="R1855" s="143" t="str">
        <f>IF(H1855="","",(S1855/S1855)&amp;":"&amp;ROUND(AI1855/S1855,2))</f>
        <v/>
      </c>
      <c r="S1855" s="144" t="str">
        <f t="shared" si="341"/>
        <v/>
      </c>
      <c r="T1855" s="145" t="str">
        <f t="shared" si="342"/>
        <v/>
      </c>
      <c r="U1855" s="118"/>
      <c r="V1855" s="145" t="str">
        <f t="shared" si="343"/>
        <v/>
      </c>
      <c r="W1855" s="144" t="str">
        <f t="shared" si="344"/>
        <v/>
      </c>
      <c r="X1855" s="146" t="str">
        <f>IF(C1855="","",IF(OR(C1855="Trade",C1855="Multi Position"),(X1854+V1855),IF(C1855="Deposit",(X1854+AE1855),IF(C1855="Withdrawal",(X1854-AE1855)))))</f>
        <v/>
      </c>
      <c r="Y1855" s="145" t="str">
        <f t="shared" si="345"/>
        <v/>
      </c>
      <c r="Z1855" s="118"/>
      <c r="AA1855" s="118"/>
      <c r="AB1855" s="118"/>
      <c r="AC1855" s="118"/>
      <c r="AD1855" s="118"/>
      <c r="AE1855" s="139"/>
      <c r="AF1855" s="118"/>
      <c r="AG1855" s="118"/>
      <c r="AH1855" s="147" t="str">
        <f t="shared" si="346"/>
        <v/>
      </c>
      <c r="AI1855" s="147" t="str">
        <f t="shared" si="347"/>
        <v/>
      </c>
      <c r="AJ1855" s="148" t="str">
        <f t="shared" si="336"/>
        <v/>
      </c>
      <c r="AK1855" s="148" t="str">
        <f t="shared" si="337"/>
        <v/>
      </c>
      <c r="AL1855" s="147" t="str">
        <f t="shared" si="338"/>
        <v/>
      </c>
      <c r="AM1855" s="147" t="str">
        <f t="shared" si="339"/>
        <v/>
      </c>
      <c r="AN1855" s="147" t="str">
        <f t="shared" si="340"/>
        <v/>
      </c>
      <c r="AO1855" s="118"/>
    </row>
    <row r="1856" spans="1:41">
      <c r="A1856" s="118"/>
      <c r="B1856" s="118"/>
      <c r="C1856" s="118"/>
      <c r="D1856" s="118"/>
      <c r="E1856" s="118"/>
      <c r="F1856" s="118"/>
      <c r="G1856" s="118"/>
      <c r="H1856" s="118"/>
      <c r="I1856" s="118"/>
      <c r="J1856" s="118"/>
      <c r="K1856" s="118"/>
      <c r="L1856" s="118"/>
      <c r="M1856" s="118"/>
      <c r="N1856" s="118"/>
      <c r="O1856" s="143" t="str">
        <f>IF(H1856="","",(S1856/S1856)&amp;":"&amp;ROUND(AH1856/S1856,2))</f>
        <v/>
      </c>
      <c r="P1856" s="118"/>
      <c r="Q1856" s="118"/>
      <c r="R1856" s="143" t="str">
        <f>IF(H1856="","",(S1856/S1856)&amp;":"&amp;ROUND(AI1856/S1856,2))</f>
        <v/>
      </c>
      <c r="S1856" s="144" t="str">
        <f t="shared" si="341"/>
        <v/>
      </c>
      <c r="T1856" s="145" t="str">
        <f t="shared" si="342"/>
        <v/>
      </c>
      <c r="U1856" s="118"/>
      <c r="V1856" s="145" t="str">
        <f t="shared" si="343"/>
        <v/>
      </c>
      <c r="W1856" s="144" t="str">
        <f t="shared" si="344"/>
        <v/>
      </c>
      <c r="X1856" s="146" t="str">
        <f>IF(C1856="","",IF(OR(C1856="Trade",C1856="Multi Position"),(X1855+V1856),IF(C1856="Deposit",(X1855+AE1856),IF(C1856="Withdrawal",(X1855-AE1856)))))</f>
        <v/>
      </c>
      <c r="Y1856" s="145" t="str">
        <f t="shared" si="345"/>
        <v/>
      </c>
      <c r="Z1856" s="118"/>
      <c r="AA1856" s="118"/>
      <c r="AB1856" s="118"/>
      <c r="AC1856" s="118"/>
      <c r="AD1856" s="118"/>
      <c r="AE1856" s="139"/>
      <c r="AF1856" s="118"/>
      <c r="AG1856" s="118"/>
      <c r="AH1856" s="147" t="str">
        <f t="shared" si="346"/>
        <v/>
      </c>
      <c r="AI1856" s="147" t="str">
        <f t="shared" si="347"/>
        <v/>
      </c>
      <c r="AJ1856" s="148" t="str">
        <f t="shared" si="336"/>
        <v/>
      </c>
      <c r="AK1856" s="148" t="str">
        <f t="shared" si="337"/>
        <v/>
      </c>
      <c r="AL1856" s="147" t="str">
        <f t="shared" si="338"/>
        <v/>
      </c>
      <c r="AM1856" s="147" t="str">
        <f t="shared" si="339"/>
        <v/>
      </c>
      <c r="AN1856" s="147" t="str">
        <f t="shared" si="340"/>
        <v/>
      </c>
      <c r="AO1856" s="118"/>
    </row>
    <row r="1857" spans="1:41">
      <c r="A1857" s="118"/>
      <c r="B1857" s="118"/>
      <c r="C1857" s="118"/>
      <c r="D1857" s="118"/>
      <c r="E1857" s="118"/>
      <c r="F1857" s="118"/>
      <c r="G1857" s="118"/>
      <c r="H1857" s="118"/>
      <c r="I1857" s="118"/>
      <c r="J1857" s="118"/>
      <c r="K1857" s="118"/>
      <c r="L1857" s="118"/>
      <c r="M1857" s="118"/>
      <c r="N1857" s="118"/>
      <c r="O1857" s="143" t="str">
        <f>IF(H1857="","",(S1857/S1857)&amp;":"&amp;ROUND(AH1857/S1857,2))</f>
        <v/>
      </c>
      <c r="P1857" s="118"/>
      <c r="Q1857" s="118"/>
      <c r="R1857" s="143" t="str">
        <f>IF(H1857="","",(S1857/S1857)&amp;":"&amp;ROUND(AI1857/S1857,2))</f>
        <v/>
      </c>
      <c r="S1857" s="144" t="str">
        <f t="shared" si="341"/>
        <v/>
      </c>
      <c r="T1857" s="145" t="str">
        <f t="shared" si="342"/>
        <v/>
      </c>
      <c r="U1857" s="118"/>
      <c r="V1857" s="145" t="str">
        <f t="shared" si="343"/>
        <v/>
      </c>
      <c r="W1857" s="144" t="str">
        <f t="shared" si="344"/>
        <v/>
      </c>
      <c r="X1857" s="146" t="str">
        <f>IF(C1857="","",IF(OR(C1857="Trade",C1857="Multi Position"),(X1856+V1857),IF(C1857="Deposit",(X1856+AE1857),IF(C1857="Withdrawal",(X1856-AE1857)))))</f>
        <v/>
      </c>
      <c r="Y1857" s="145" t="str">
        <f t="shared" si="345"/>
        <v/>
      </c>
      <c r="Z1857" s="118"/>
      <c r="AA1857" s="118"/>
      <c r="AB1857" s="118"/>
      <c r="AC1857" s="118"/>
      <c r="AD1857" s="118"/>
      <c r="AE1857" s="139"/>
      <c r="AF1857" s="118"/>
      <c r="AG1857" s="118"/>
      <c r="AH1857" s="147" t="str">
        <f t="shared" si="346"/>
        <v/>
      </c>
      <c r="AI1857" s="147" t="str">
        <f t="shared" si="347"/>
        <v/>
      </c>
      <c r="AJ1857" s="148" t="str">
        <f t="shared" si="336"/>
        <v/>
      </c>
      <c r="AK1857" s="148" t="str">
        <f t="shared" si="337"/>
        <v/>
      </c>
      <c r="AL1857" s="147" t="str">
        <f t="shared" si="338"/>
        <v/>
      </c>
      <c r="AM1857" s="147" t="str">
        <f t="shared" si="339"/>
        <v/>
      </c>
      <c r="AN1857" s="147" t="str">
        <f t="shared" si="340"/>
        <v/>
      </c>
      <c r="AO1857" s="118"/>
    </row>
    <row r="1858" spans="1:41">
      <c r="A1858" s="118"/>
      <c r="B1858" s="118"/>
      <c r="C1858" s="118"/>
      <c r="D1858" s="118"/>
      <c r="E1858" s="118"/>
      <c r="F1858" s="118"/>
      <c r="G1858" s="118"/>
      <c r="H1858" s="118"/>
      <c r="I1858" s="118"/>
      <c r="J1858" s="118"/>
      <c r="K1858" s="118"/>
      <c r="L1858" s="118"/>
      <c r="M1858" s="118"/>
      <c r="N1858" s="118"/>
      <c r="O1858" s="143" t="str">
        <f>IF(H1858="","",(S1858/S1858)&amp;":"&amp;ROUND(AH1858/S1858,2))</f>
        <v/>
      </c>
      <c r="P1858" s="118"/>
      <c r="Q1858" s="118"/>
      <c r="R1858" s="143" t="str">
        <f>IF(H1858="","",(S1858/S1858)&amp;":"&amp;ROUND(AI1858/S1858,2))</f>
        <v/>
      </c>
      <c r="S1858" s="144" t="str">
        <f t="shared" si="341"/>
        <v/>
      </c>
      <c r="T1858" s="145" t="str">
        <f t="shared" si="342"/>
        <v/>
      </c>
      <c r="U1858" s="118"/>
      <c r="V1858" s="145" t="str">
        <f t="shared" si="343"/>
        <v/>
      </c>
      <c r="W1858" s="144" t="str">
        <f t="shared" si="344"/>
        <v/>
      </c>
      <c r="X1858" s="146" t="str">
        <f>IF(C1858="","",IF(OR(C1858="Trade",C1858="Multi Position"),(X1857+V1858),IF(C1858="Deposit",(X1857+AE1858),IF(C1858="Withdrawal",(X1857-AE1858)))))</f>
        <v/>
      </c>
      <c r="Y1858" s="145" t="str">
        <f t="shared" si="345"/>
        <v/>
      </c>
      <c r="Z1858" s="118"/>
      <c r="AA1858" s="118"/>
      <c r="AB1858" s="118"/>
      <c r="AC1858" s="118"/>
      <c r="AD1858" s="118"/>
      <c r="AE1858" s="139"/>
      <c r="AF1858" s="118"/>
      <c r="AG1858" s="118"/>
      <c r="AH1858" s="147" t="str">
        <f t="shared" si="346"/>
        <v/>
      </c>
      <c r="AI1858" s="147" t="str">
        <f t="shared" si="347"/>
        <v/>
      </c>
      <c r="AJ1858" s="148" t="str">
        <f t="shared" si="336"/>
        <v/>
      </c>
      <c r="AK1858" s="148" t="str">
        <f t="shared" si="337"/>
        <v/>
      </c>
      <c r="AL1858" s="147" t="str">
        <f t="shared" si="338"/>
        <v/>
      </c>
      <c r="AM1858" s="147" t="str">
        <f t="shared" si="339"/>
        <v/>
      </c>
      <c r="AN1858" s="147" t="str">
        <f t="shared" si="340"/>
        <v/>
      </c>
      <c r="AO1858" s="118"/>
    </row>
    <row r="1859" spans="1:41">
      <c r="A1859" s="118"/>
      <c r="B1859" s="118"/>
      <c r="C1859" s="118"/>
      <c r="D1859" s="118"/>
      <c r="E1859" s="118"/>
      <c r="F1859" s="118"/>
      <c r="G1859" s="118"/>
      <c r="H1859" s="118"/>
      <c r="I1859" s="118"/>
      <c r="J1859" s="118"/>
      <c r="K1859" s="118"/>
      <c r="L1859" s="118"/>
      <c r="M1859" s="118"/>
      <c r="N1859" s="118"/>
      <c r="O1859" s="143" t="str">
        <f>IF(H1859="","",(S1859/S1859)&amp;":"&amp;ROUND(AH1859/S1859,2))</f>
        <v/>
      </c>
      <c r="P1859" s="118"/>
      <c r="Q1859" s="118"/>
      <c r="R1859" s="143" t="str">
        <f>IF(H1859="","",(S1859/S1859)&amp;":"&amp;ROUND(AI1859/S1859,2))</f>
        <v/>
      </c>
      <c r="S1859" s="144" t="str">
        <f t="shared" si="341"/>
        <v/>
      </c>
      <c r="T1859" s="145" t="str">
        <f t="shared" si="342"/>
        <v/>
      </c>
      <c r="U1859" s="118"/>
      <c r="V1859" s="145" t="str">
        <f t="shared" si="343"/>
        <v/>
      </c>
      <c r="W1859" s="144" t="str">
        <f t="shared" si="344"/>
        <v/>
      </c>
      <c r="X1859" s="146" t="str">
        <f>IF(C1859="","",IF(OR(C1859="Trade",C1859="Multi Position"),(X1858+V1859),IF(C1859="Deposit",(X1858+AE1859),IF(C1859="Withdrawal",(X1858-AE1859)))))</f>
        <v/>
      </c>
      <c r="Y1859" s="145" t="str">
        <f t="shared" si="345"/>
        <v/>
      </c>
      <c r="Z1859" s="118"/>
      <c r="AA1859" s="118"/>
      <c r="AB1859" s="118"/>
      <c r="AC1859" s="118"/>
      <c r="AD1859" s="118"/>
      <c r="AE1859" s="139"/>
      <c r="AF1859" s="118"/>
      <c r="AG1859" s="118"/>
      <c r="AH1859" s="147" t="str">
        <f t="shared" si="346"/>
        <v/>
      </c>
      <c r="AI1859" s="147" t="str">
        <f t="shared" si="347"/>
        <v/>
      </c>
      <c r="AJ1859" s="148" t="str">
        <f t="shared" si="336"/>
        <v/>
      </c>
      <c r="AK1859" s="148" t="str">
        <f t="shared" si="337"/>
        <v/>
      </c>
      <c r="AL1859" s="147" t="str">
        <f t="shared" si="338"/>
        <v/>
      </c>
      <c r="AM1859" s="147" t="str">
        <f t="shared" si="339"/>
        <v/>
      </c>
      <c r="AN1859" s="147" t="str">
        <f t="shared" si="340"/>
        <v/>
      </c>
      <c r="AO1859" s="118"/>
    </row>
    <row r="1860" spans="1:41">
      <c r="A1860" s="118"/>
      <c r="B1860" s="118"/>
      <c r="C1860" s="118"/>
      <c r="D1860" s="118"/>
      <c r="E1860" s="118"/>
      <c r="F1860" s="118"/>
      <c r="G1860" s="118"/>
      <c r="H1860" s="118"/>
      <c r="I1860" s="118"/>
      <c r="J1860" s="118"/>
      <c r="K1860" s="118"/>
      <c r="L1860" s="118"/>
      <c r="M1860" s="118"/>
      <c r="N1860" s="118"/>
      <c r="O1860" s="143" t="str">
        <f>IF(H1860="","",(S1860/S1860)&amp;":"&amp;ROUND(AH1860/S1860,2))</f>
        <v/>
      </c>
      <c r="P1860" s="118"/>
      <c r="Q1860" s="118"/>
      <c r="R1860" s="143" t="str">
        <f>IF(H1860="","",(S1860/S1860)&amp;":"&amp;ROUND(AI1860/S1860,2))</f>
        <v/>
      </c>
      <c r="S1860" s="144" t="str">
        <f t="shared" si="341"/>
        <v/>
      </c>
      <c r="T1860" s="145" t="str">
        <f t="shared" si="342"/>
        <v/>
      </c>
      <c r="U1860" s="118"/>
      <c r="V1860" s="145" t="str">
        <f t="shared" si="343"/>
        <v/>
      </c>
      <c r="W1860" s="144" t="str">
        <f t="shared" si="344"/>
        <v/>
      </c>
      <c r="X1860" s="146" t="str">
        <f>IF(C1860="","",IF(OR(C1860="Trade",C1860="Multi Position"),(X1859+V1860),IF(C1860="Deposit",(X1859+AE1860),IF(C1860="Withdrawal",(X1859-AE1860)))))</f>
        <v/>
      </c>
      <c r="Y1860" s="145" t="str">
        <f t="shared" si="345"/>
        <v/>
      </c>
      <c r="Z1860" s="118"/>
      <c r="AA1860" s="118"/>
      <c r="AB1860" s="118"/>
      <c r="AC1860" s="118"/>
      <c r="AD1860" s="118"/>
      <c r="AE1860" s="139"/>
      <c r="AF1860" s="118"/>
      <c r="AG1860" s="118"/>
      <c r="AH1860" s="147" t="str">
        <f t="shared" si="346"/>
        <v/>
      </c>
      <c r="AI1860" s="147" t="str">
        <f t="shared" si="347"/>
        <v/>
      </c>
      <c r="AJ1860" s="148" t="str">
        <f t="shared" si="336"/>
        <v/>
      </c>
      <c r="AK1860" s="148" t="str">
        <f t="shared" si="337"/>
        <v/>
      </c>
      <c r="AL1860" s="147" t="str">
        <f t="shared" si="338"/>
        <v/>
      </c>
      <c r="AM1860" s="147" t="str">
        <f t="shared" si="339"/>
        <v/>
      </c>
      <c r="AN1860" s="147" t="str">
        <f t="shared" si="340"/>
        <v/>
      </c>
      <c r="AO1860" s="118"/>
    </row>
    <row r="1861" spans="1:41">
      <c r="A1861" s="118"/>
      <c r="B1861" s="118"/>
      <c r="C1861" s="118"/>
      <c r="D1861" s="118"/>
      <c r="E1861" s="118"/>
      <c r="F1861" s="118"/>
      <c r="G1861" s="118"/>
      <c r="H1861" s="118"/>
      <c r="I1861" s="118"/>
      <c r="J1861" s="118"/>
      <c r="K1861" s="118"/>
      <c r="L1861" s="118"/>
      <c r="M1861" s="118"/>
      <c r="N1861" s="118"/>
      <c r="O1861" s="143" t="str">
        <f>IF(H1861="","",(S1861/S1861)&amp;":"&amp;ROUND(AH1861/S1861,2))</f>
        <v/>
      </c>
      <c r="P1861" s="118"/>
      <c r="Q1861" s="118"/>
      <c r="R1861" s="143" t="str">
        <f>IF(H1861="","",(S1861/S1861)&amp;":"&amp;ROUND(AI1861/S1861,2))</f>
        <v/>
      </c>
      <c r="S1861" s="144" t="str">
        <f t="shared" si="341"/>
        <v/>
      </c>
      <c r="T1861" s="145" t="str">
        <f t="shared" si="342"/>
        <v/>
      </c>
      <c r="U1861" s="118"/>
      <c r="V1861" s="145" t="str">
        <f t="shared" si="343"/>
        <v/>
      </c>
      <c r="W1861" s="144" t="str">
        <f t="shared" si="344"/>
        <v/>
      </c>
      <c r="X1861" s="146" t="str">
        <f>IF(C1861="","",IF(OR(C1861="Trade",C1861="Multi Position"),(X1860+V1861),IF(C1861="Deposit",(X1860+AE1861),IF(C1861="Withdrawal",(X1860-AE1861)))))</f>
        <v/>
      </c>
      <c r="Y1861" s="145" t="str">
        <f t="shared" si="345"/>
        <v/>
      </c>
      <c r="Z1861" s="118"/>
      <c r="AA1861" s="118"/>
      <c r="AB1861" s="118"/>
      <c r="AC1861" s="118"/>
      <c r="AD1861" s="118"/>
      <c r="AE1861" s="139"/>
      <c r="AF1861" s="118"/>
      <c r="AG1861" s="118"/>
      <c r="AH1861" s="147" t="str">
        <f t="shared" si="346"/>
        <v/>
      </c>
      <c r="AI1861" s="147" t="str">
        <f t="shared" si="347"/>
        <v/>
      </c>
      <c r="AJ1861" s="148" t="str">
        <f t="shared" si="336"/>
        <v/>
      </c>
      <c r="AK1861" s="148" t="str">
        <f t="shared" si="337"/>
        <v/>
      </c>
      <c r="AL1861" s="147" t="str">
        <f t="shared" si="338"/>
        <v/>
      </c>
      <c r="AM1861" s="147" t="str">
        <f t="shared" si="339"/>
        <v/>
      </c>
      <c r="AN1861" s="147" t="str">
        <f t="shared" si="340"/>
        <v/>
      </c>
      <c r="AO1861" s="118"/>
    </row>
    <row r="1862" spans="1:41">
      <c r="A1862" s="118"/>
      <c r="B1862" s="118"/>
      <c r="C1862" s="118"/>
      <c r="D1862" s="118"/>
      <c r="E1862" s="118"/>
      <c r="F1862" s="118"/>
      <c r="G1862" s="118"/>
      <c r="H1862" s="118"/>
      <c r="I1862" s="118"/>
      <c r="J1862" s="118"/>
      <c r="K1862" s="118"/>
      <c r="L1862" s="118"/>
      <c r="M1862" s="118"/>
      <c r="N1862" s="118"/>
      <c r="O1862" s="143" t="str">
        <f>IF(H1862="","",(S1862/S1862)&amp;":"&amp;ROUND(AH1862/S1862,2))</f>
        <v/>
      </c>
      <c r="P1862" s="118"/>
      <c r="Q1862" s="118"/>
      <c r="R1862" s="143" t="str">
        <f>IF(H1862="","",(S1862/S1862)&amp;":"&amp;ROUND(AI1862/S1862,2))</f>
        <v/>
      </c>
      <c r="S1862" s="144" t="str">
        <f t="shared" si="341"/>
        <v/>
      </c>
      <c r="T1862" s="145" t="str">
        <f t="shared" si="342"/>
        <v/>
      </c>
      <c r="U1862" s="118"/>
      <c r="V1862" s="145" t="str">
        <f t="shared" si="343"/>
        <v/>
      </c>
      <c r="W1862" s="144" t="str">
        <f t="shared" si="344"/>
        <v/>
      </c>
      <c r="X1862" s="146" t="str">
        <f>IF(C1862="","",IF(OR(C1862="Trade",C1862="Multi Position"),(X1861+V1862),IF(C1862="Deposit",(X1861+AE1862),IF(C1862="Withdrawal",(X1861-AE1862)))))</f>
        <v/>
      </c>
      <c r="Y1862" s="145" t="str">
        <f t="shared" si="345"/>
        <v/>
      </c>
      <c r="Z1862" s="118"/>
      <c r="AA1862" s="118"/>
      <c r="AB1862" s="118"/>
      <c r="AC1862" s="118"/>
      <c r="AD1862" s="118"/>
      <c r="AE1862" s="139"/>
      <c r="AF1862" s="118"/>
      <c r="AG1862" s="118"/>
      <c r="AH1862" s="147" t="str">
        <f t="shared" si="346"/>
        <v/>
      </c>
      <c r="AI1862" s="147" t="str">
        <f t="shared" si="347"/>
        <v/>
      </c>
      <c r="AJ1862" s="148" t="str">
        <f t="shared" si="336"/>
        <v/>
      </c>
      <c r="AK1862" s="148" t="str">
        <f t="shared" si="337"/>
        <v/>
      </c>
      <c r="AL1862" s="147" t="str">
        <f t="shared" si="338"/>
        <v/>
      </c>
      <c r="AM1862" s="147" t="str">
        <f t="shared" si="339"/>
        <v/>
      </c>
      <c r="AN1862" s="147" t="str">
        <f t="shared" si="340"/>
        <v/>
      </c>
      <c r="AO1862" s="118"/>
    </row>
    <row r="1863" spans="1:41">
      <c r="A1863" s="118"/>
      <c r="B1863" s="118"/>
      <c r="C1863" s="118"/>
      <c r="D1863" s="118"/>
      <c r="E1863" s="118"/>
      <c r="F1863" s="118"/>
      <c r="G1863" s="118"/>
      <c r="H1863" s="118"/>
      <c r="I1863" s="118"/>
      <c r="J1863" s="118"/>
      <c r="K1863" s="118"/>
      <c r="L1863" s="118"/>
      <c r="M1863" s="118"/>
      <c r="N1863" s="118"/>
      <c r="O1863" s="143" t="str">
        <f>IF(H1863="","",(S1863/S1863)&amp;":"&amp;ROUND(AH1863/S1863,2))</f>
        <v/>
      </c>
      <c r="P1863" s="118"/>
      <c r="Q1863" s="118"/>
      <c r="R1863" s="143" t="str">
        <f>IF(H1863="","",(S1863/S1863)&amp;":"&amp;ROUND(AI1863/S1863,2))</f>
        <v/>
      </c>
      <c r="S1863" s="144" t="str">
        <f t="shared" si="341"/>
        <v/>
      </c>
      <c r="T1863" s="145" t="str">
        <f t="shared" si="342"/>
        <v/>
      </c>
      <c r="U1863" s="118"/>
      <c r="V1863" s="145" t="str">
        <f t="shared" si="343"/>
        <v/>
      </c>
      <c r="W1863" s="144" t="str">
        <f t="shared" si="344"/>
        <v/>
      </c>
      <c r="X1863" s="146" t="str">
        <f>IF(C1863="","",IF(OR(C1863="Trade",C1863="Multi Position"),(X1862+V1863),IF(C1863="Deposit",(X1862+AE1863),IF(C1863="Withdrawal",(X1862-AE1863)))))</f>
        <v/>
      </c>
      <c r="Y1863" s="145" t="str">
        <f t="shared" si="345"/>
        <v/>
      </c>
      <c r="Z1863" s="118"/>
      <c r="AA1863" s="118"/>
      <c r="AB1863" s="118"/>
      <c r="AC1863" s="118"/>
      <c r="AD1863" s="118"/>
      <c r="AE1863" s="139"/>
      <c r="AF1863" s="118"/>
      <c r="AG1863" s="118"/>
      <c r="AH1863" s="147" t="str">
        <f t="shared" si="346"/>
        <v/>
      </c>
      <c r="AI1863" s="147" t="str">
        <f t="shared" si="347"/>
        <v/>
      </c>
      <c r="AJ1863" s="148" t="str">
        <f t="shared" si="336"/>
        <v/>
      </c>
      <c r="AK1863" s="148" t="str">
        <f t="shared" si="337"/>
        <v/>
      </c>
      <c r="AL1863" s="147" t="str">
        <f t="shared" si="338"/>
        <v/>
      </c>
      <c r="AM1863" s="147" t="str">
        <f t="shared" si="339"/>
        <v/>
      </c>
      <c r="AN1863" s="147" t="str">
        <f t="shared" si="340"/>
        <v/>
      </c>
      <c r="AO1863" s="118"/>
    </row>
    <row r="1864" spans="1:41">
      <c r="A1864" s="118"/>
      <c r="B1864" s="118"/>
      <c r="C1864" s="118"/>
      <c r="D1864" s="118"/>
      <c r="E1864" s="118"/>
      <c r="F1864" s="118"/>
      <c r="G1864" s="118"/>
      <c r="H1864" s="118"/>
      <c r="I1864" s="118"/>
      <c r="J1864" s="118"/>
      <c r="K1864" s="118"/>
      <c r="L1864" s="118"/>
      <c r="M1864" s="118"/>
      <c r="N1864" s="118"/>
      <c r="O1864" s="143" t="str">
        <f>IF(H1864="","",(S1864/S1864)&amp;":"&amp;ROUND(AH1864/S1864,2))</f>
        <v/>
      </c>
      <c r="P1864" s="118"/>
      <c r="Q1864" s="118"/>
      <c r="R1864" s="143" t="str">
        <f>IF(H1864="","",(S1864/S1864)&amp;":"&amp;ROUND(AI1864/S1864,2))</f>
        <v/>
      </c>
      <c r="S1864" s="144" t="str">
        <f t="shared" si="341"/>
        <v/>
      </c>
      <c r="T1864" s="145" t="str">
        <f t="shared" si="342"/>
        <v/>
      </c>
      <c r="U1864" s="118"/>
      <c r="V1864" s="145" t="str">
        <f t="shared" si="343"/>
        <v/>
      </c>
      <c r="W1864" s="144" t="str">
        <f t="shared" si="344"/>
        <v/>
      </c>
      <c r="X1864" s="146" t="str">
        <f>IF(C1864="","",IF(OR(C1864="Trade",C1864="Multi Position"),(X1863+V1864),IF(C1864="Deposit",(X1863+AE1864),IF(C1864="Withdrawal",(X1863-AE1864)))))</f>
        <v/>
      </c>
      <c r="Y1864" s="145" t="str">
        <f t="shared" si="345"/>
        <v/>
      </c>
      <c r="Z1864" s="118"/>
      <c r="AA1864" s="118"/>
      <c r="AB1864" s="118"/>
      <c r="AC1864" s="118"/>
      <c r="AD1864" s="118"/>
      <c r="AE1864" s="139"/>
      <c r="AF1864" s="118"/>
      <c r="AG1864" s="118"/>
      <c r="AH1864" s="147" t="str">
        <f t="shared" si="346"/>
        <v/>
      </c>
      <c r="AI1864" s="147" t="str">
        <f t="shared" si="347"/>
        <v/>
      </c>
      <c r="AJ1864" s="148" t="str">
        <f t="shared" si="336"/>
        <v/>
      </c>
      <c r="AK1864" s="148" t="str">
        <f t="shared" si="337"/>
        <v/>
      </c>
      <c r="AL1864" s="147" t="str">
        <f t="shared" si="338"/>
        <v/>
      </c>
      <c r="AM1864" s="147" t="str">
        <f t="shared" si="339"/>
        <v/>
      </c>
      <c r="AN1864" s="147" t="str">
        <f t="shared" si="340"/>
        <v/>
      </c>
      <c r="AO1864" s="118"/>
    </row>
    <row r="1865" spans="1:41">
      <c r="A1865" s="118"/>
      <c r="B1865" s="118"/>
      <c r="C1865" s="118"/>
      <c r="D1865" s="118"/>
      <c r="E1865" s="118"/>
      <c r="F1865" s="118"/>
      <c r="G1865" s="118"/>
      <c r="H1865" s="118"/>
      <c r="I1865" s="118"/>
      <c r="J1865" s="118"/>
      <c r="K1865" s="118"/>
      <c r="L1865" s="118"/>
      <c r="M1865" s="118"/>
      <c r="N1865" s="118"/>
      <c r="O1865" s="143" t="str">
        <f>IF(H1865="","",(S1865/S1865)&amp;":"&amp;ROUND(AH1865/S1865,2))</f>
        <v/>
      </c>
      <c r="P1865" s="118"/>
      <c r="Q1865" s="118"/>
      <c r="R1865" s="143" t="str">
        <f>IF(H1865="","",(S1865/S1865)&amp;":"&amp;ROUND(AI1865/S1865,2))</f>
        <v/>
      </c>
      <c r="S1865" s="144" t="str">
        <f t="shared" si="341"/>
        <v/>
      </c>
      <c r="T1865" s="145" t="str">
        <f t="shared" si="342"/>
        <v/>
      </c>
      <c r="U1865" s="118"/>
      <c r="V1865" s="145" t="str">
        <f t="shared" si="343"/>
        <v/>
      </c>
      <c r="W1865" s="144" t="str">
        <f t="shared" si="344"/>
        <v/>
      </c>
      <c r="X1865" s="146" t="str">
        <f>IF(C1865="","",IF(OR(C1865="Trade",C1865="Multi Position"),(X1864+V1865),IF(C1865="Deposit",(X1864+AE1865),IF(C1865="Withdrawal",(X1864-AE1865)))))</f>
        <v/>
      </c>
      <c r="Y1865" s="145" t="str">
        <f t="shared" si="345"/>
        <v/>
      </c>
      <c r="Z1865" s="118"/>
      <c r="AA1865" s="118"/>
      <c r="AB1865" s="118"/>
      <c r="AC1865" s="118"/>
      <c r="AD1865" s="118"/>
      <c r="AE1865" s="139"/>
      <c r="AF1865" s="118"/>
      <c r="AG1865" s="118"/>
      <c r="AH1865" s="147" t="str">
        <f t="shared" si="346"/>
        <v/>
      </c>
      <c r="AI1865" s="147" t="str">
        <f t="shared" si="347"/>
        <v/>
      </c>
      <c r="AJ1865" s="148" t="str">
        <f t="shared" si="336"/>
        <v/>
      </c>
      <c r="AK1865" s="148" t="str">
        <f t="shared" si="337"/>
        <v/>
      </c>
      <c r="AL1865" s="147" t="str">
        <f t="shared" si="338"/>
        <v/>
      </c>
      <c r="AM1865" s="147" t="str">
        <f t="shared" si="339"/>
        <v/>
      </c>
      <c r="AN1865" s="147" t="str">
        <f t="shared" si="340"/>
        <v/>
      </c>
      <c r="AO1865" s="118"/>
    </row>
    <row r="1866" spans="1:41">
      <c r="A1866" s="118"/>
      <c r="B1866" s="118"/>
      <c r="C1866" s="118"/>
      <c r="D1866" s="118"/>
      <c r="E1866" s="118"/>
      <c r="F1866" s="118"/>
      <c r="G1866" s="118"/>
      <c r="H1866" s="118"/>
      <c r="I1866" s="118"/>
      <c r="J1866" s="118"/>
      <c r="K1866" s="118"/>
      <c r="L1866" s="118"/>
      <c r="M1866" s="118"/>
      <c r="N1866" s="118"/>
      <c r="O1866" s="143" t="str">
        <f>IF(H1866="","",(S1866/S1866)&amp;":"&amp;ROUND(AH1866/S1866,2))</f>
        <v/>
      </c>
      <c r="P1866" s="118"/>
      <c r="Q1866" s="118"/>
      <c r="R1866" s="143" t="str">
        <f>IF(H1866="","",(S1866/S1866)&amp;":"&amp;ROUND(AI1866/S1866,2))</f>
        <v/>
      </c>
      <c r="S1866" s="144" t="str">
        <f t="shared" si="341"/>
        <v/>
      </c>
      <c r="T1866" s="145" t="str">
        <f t="shared" si="342"/>
        <v/>
      </c>
      <c r="U1866" s="118"/>
      <c r="V1866" s="145" t="str">
        <f t="shared" si="343"/>
        <v/>
      </c>
      <c r="W1866" s="144" t="str">
        <f t="shared" si="344"/>
        <v/>
      </c>
      <c r="X1866" s="146" t="str">
        <f>IF(C1866="","",IF(OR(C1866="Trade",C1866="Multi Position"),(X1865+V1866),IF(C1866="Deposit",(X1865+AE1866),IF(C1866="Withdrawal",(X1865-AE1866)))))</f>
        <v/>
      </c>
      <c r="Y1866" s="145" t="str">
        <f t="shared" si="345"/>
        <v/>
      </c>
      <c r="Z1866" s="118"/>
      <c r="AA1866" s="118"/>
      <c r="AB1866" s="118"/>
      <c r="AC1866" s="118"/>
      <c r="AD1866" s="118"/>
      <c r="AE1866" s="139"/>
      <c r="AF1866" s="118"/>
      <c r="AG1866" s="118"/>
      <c r="AH1866" s="147" t="str">
        <f t="shared" si="346"/>
        <v/>
      </c>
      <c r="AI1866" s="147" t="str">
        <f t="shared" si="347"/>
        <v/>
      </c>
      <c r="AJ1866" s="148" t="str">
        <f t="shared" ref="AJ1866:AJ1929" si="348">IF(V1866&lt;0,V1866/-X1866,S1866)</f>
        <v/>
      </c>
      <c r="AK1866" s="148" t="str">
        <f t="shared" ref="AK1866:AK1929" si="349">IF(V1866="","",IF(H1866="LONG",IF(V1866&gt;0,V1866/X1866,((L1866*(P1866-K1866))/X1866)),IF(V1866&gt;0,V1866/X1866,((L1866*(K1866-P1866))/X1866))))</f>
        <v/>
      </c>
      <c r="AL1866" s="147" t="str">
        <f t="shared" ref="AL1866:AL1929" si="350">IF(B1866="","",MONTH(B1866))</f>
        <v/>
      </c>
      <c r="AM1866" s="147" t="str">
        <f t="shared" ref="AM1866:AM1929" si="351">IF(B1866="","",YEAR(B1866))</f>
        <v/>
      </c>
      <c r="AN1866" s="147" t="str">
        <f t="shared" ref="AN1866:AN1929" si="352">IF(B1866="","",DAY(B1866))</f>
        <v/>
      </c>
      <c r="AO1866" s="118"/>
    </row>
    <row r="1867" spans="1:41">
      <c r="A1867" s="118"/>
      <c r="B1867" s="118"/>
      <c r="C1867" s="118"/>
      <c r="D1867" s="118"/>
      <c r="E1867" s="118"/>
      <c r="F1867" s="118"/>
      <c r="G1867" s="118"/>
      <c r="H1867" s="118"/>
      <c r="I1867" s="118"/>
      <c r="J1867" s="118"/>
      <c r="K1867" s="118"/>
      <c r="L1867" s="118"/>
      <c r="M1867" s="118"/>
      <c r="N1867" s="118"/>
      <c r="O1867" s="143" t="str">
        <f>IF(H1867="","",(S1867/S1867)&amp;":"&amp;ROUND(AH1867/S1867,2))</f>
        <v/>
      </c>
      <c r="P1867" s="118"/>
      <c r="Q1867" s="118"/>
      <c r="R1867" s="143" t="str">
        <f>IF(H1867="","",(S1867/S1867)&amp;":"&amp;ROUND(AI1867/S1867,2))</f>
        <v/>
      </c>
      <c r="S1867" s="144" t="str">
        <f t="shared" ref="S1867:S1930" si="353">IF(N1867="","",IF(H1867="LONG",(((K1867-M1867)*L1867)/X1866),(((M1867-K1867)*L1867)/X1866)))</f>
        <v/>
      </c>
      <c r="T1867" s="145" t="str">
        <f t="shared" ref="T1867:T1930" si="354">IF(K1867="","",IF(H1867="LONG",(P1867*L1867)-(K1867*L1867),(K1867*L1867)-(P1867*L1867)))</f>
        <v/>
      </c>
      <c r="U1867" s="118"/>
      <c r="V1867" s="145" t="str">
        <f t="shared" ref="V1867:V1930" si="355">IF(K1867="","",IF(T1867&lt;0,(T1867)-+U1867,(T1867)-U1867))</f>
        <v/>
      </c>
      <c r="W1867" s="144" t="str">
        <f t="shared" ref="W1867:W1930" si="356">IF(P1867="","",SUM(V1867/X1866))</f>
        <v/>
      </c>
      <c r="X1867" s="146" t="str">
        <f>IF(C1867="","",IF(OR(C1867="Trade",C1867="Multi Position"),(X1866+V1867),IF(C1867="Deposit",(X1866+AE1867),IF(C1867="Withdrawal",(X1866-AE1867)))))</f>
        <v/>
      </c>
      <c r="Y1867" s="145" t="str">
        <f t="shared" ref="Y1867:Y1930" si="357">IF(Q1867="","",INT(Q1867-B1867)&amp;" Days "&amp;TEXT(Q1867-B1867,"H"" Hrs ""m"" mins """))</f>
        <v/>
      </c>
      <c r="Z1867" s="118"/>
      <c r="AA1867" s="118"/>
      <c r="AB1867" s="118"/>
      <c r="AC1867" s="118"/>
      <c r="AD1867" s="118"/>
      <c r="AE1867" s="139"/>
      <c r="AF1867" s="118"/>
      <c r="AG1867" s="118"/>
      <c r="AH1867" s="147" t="str">
        <f t="shared" ref="AH1867:AH1930" si="358">IF(K1867="","", IF(H1867="LONG", (((N1867-K1867)*L1867)/X1866), (((K1867-N1867)*L1867)/X1866)))</f>
        <v/>
      </c>
      <c r="AI1867" s="147" t="str">
        <f t="shared" ref="AI1867:AI1930" si="359">IF(K1867="","", IF(H1867="LONG", (((P1867-K1867)*L1867)/X1866), (((K1867-P1867)*L1867)/X1866)))</f>
        <v/>
      </c>
      <c r="AJ1867" s="148" t="str">
        <f t="shared" si="348"/>
        <v/>
      </c>
      <c r="AK1867" s="148" t="str">
        <f t="shared" si="349"/>
        <v/>
      </c>
      <c r="AL1867" s="147" t="str">
        <f t="shared" si="350"/>
        <v/>
      </c>
      <c r="AM1867" s="147" t="str">
        <f t="shared" si="351"/>
        <v/>
      </c>
      <c r="AN1867" s="147" t="str">
        <f t="shared" si="352"/>
        <v/>
      </c>
      <c r="AO1867" s="118"/>
    </row>
    <row r="1868" spans="1:41">
      <c r="A1868" s="118"/>
      <c r="B1868" s="118"/>
      <c r="C1868" s="118"/>
      <c r="D1868" s="118"/>
      <c r="E1868" s="118"/>
      <c r="F1868" s="118"/>
      <c r="G1868" s="118"/>
      <c r="H1868" s="118"/>
      <c r="I1868" s="118"/>
      <c r="J1868" s="118"/>
      <c r="K1868" s="118"/>
      <c r="L1868" s="118"/>
      <c r="M1868" s="118"/>
      <c r="N1868" s="118"/>
      <c r="O1868" s="143" t="str">
        <f>IF(H1868="","",(S1868/S1868)&amp;":"&amp;ROUND(AH1868/S1868,2))</f>
        <v/>
      </c>
      <c r="P1868" s="118"/>
      <c r="Q1868" s="118"/>
      <c r="R1868" s="143" t="str">
        <f>IF(H1868="","",(S1868/S1868)&amp;":"&amp;ROUND(AI1868/S1868,2))</f>
        <v/>
      </c>
      <c r="S1868" s="144" t="str">
        <f t="shared" si="353"/>
        <v/>
      </c>
      <c r="T1868" s="145" t="str">
        <f t="shared" si="354"/>
        <v/>
      </c>
      <c r="U1868" s="118"/>
      <c r="V1868" s="145" t="str">
        <f t="shared" si="355"/>
        <v/>
      </c>
      <c r="W1868" s="144" t="str">
        <f t="shared" si="356"/>
        <v/>
      </c>
      <c r="X1868" s="146" t="str">
        <f>IF(C1868="","",IF(OR(C1868="Trade",C1868="Multi Position"),(X1867+V1868),IF(C1868="Deposit",(X1867+AE1868),IF(C1868="Withdrawal",(X1867-AE1868)))))</f>
        <v/>
      </c>
      <c r="Y1868" s="145" t="str">
        <f t="shared" si="357"/>
        <v/>
      </c>
      <c r="Z1868" s="118"/>
      <c r="AA1868" s="118"/>
      <c r="AB1868" s="118"/>
      <c r="AC1868" s="118"/>
      <c r="AD1868" s="118"/>
      <c r="AE1868" s="139"/>
      <c r="AF1868" s="118"/>
      <c r="AG1868" s="118"/>
      <c r="AH1868" s="147" t="str">
        <f t="shared" si="358"/>
        <v/>
      </c>
      <c r="AI1868" s="147" t="str">
        <f t="shared" si="359"/>
        <v/>
      </c>
      <c r="AJ1868" s="148" t="str">
        <f t="shared" si="348"/>
        <v/>
      </c>
      <c r="AK1868" s="148" t="str">
        <f t="shared" si="349"/>
        <v/>
      </c>
      <c r="AL1868" s="147" t="str">
        <f t="shared" si="350"/>
        <v/>
      </c>
      <c r="AM1868" s="147" t="str">
        <f t="shared" si="351"/>
        <v/>
      </c>
      <c r="AN1868" s="147" t="str">
        <f t="shared" si="352"/>
        <v/>
      </c>
      <c r="AO1868" s="118"/>
    </row>
    <row r="1869" spans="1:41">
      <c r="A1869" s="118"/>
      <c r="B1869" s="118"/>
      <c r="C1869" s="118"/>
      <c r="D1869" s="118"/>
      <c r="E1869" s="118"/>
      <c r="F1869" s="118"/>
      <c r="G1869" s="118"/>
      <c r="H1869" s="118"/>
      <c r="I1869" s="118"/>
      <c r="J1869" s="118"/>
      <c r="K1869" s="118"/>
      <c r="L1869" s="118"/>
      <c r="M1869" s="118"/>
      <c r="N1869" s="118"/>
      <c r="O1869" s="143" t="str">
        <f>IF(H1869="","",(S1869/S1869)&amp;":"&amp;ROUND(AH1869/S1869,2))</f>
        <v/>
      </c>
      <c r="P1869" s="118"/>
      <c r="Q1869" s="118"/>
      <c r="R1869" s="143" t="str">
        <f>IF(H1869="","",(S1869/S1869)&amp;":"&amp;ROUND(AI1869/S1869,2))</f>
        <v/>
      </c>
      <c r="S1869" s="144" t="str">
        <f t="shared" si="353"/>
        <v/>
      </c>
      <c r="T1869" s="145" t="str">
        <f t="shared" si="354"/>
        <v/>
      </c>
      <c r="U1869" s="118"/>
      <c r="V1869" s="145" t="str">
        <f t="shared" si="355"/>
        <v/>
      </c>
      <c r="W1869" s="144" t="str">
        <f t="shared" si="356"/>
        <v/>
      </c>
      <c r="X1869" s="146" t="str">
        <f>IF(C1869="","",IF(OR(C1869="Trade",C1869="Multi Position"),(X1868+V1869),IF(C1869="Deposit",(X1868+AE1869),IF(C1869="Withdrawal",(X1868-AE1869)))))</f>
        <v/>
      </c>
      <c r="Y1869" s="145" t="str">
        <f t="shared" si="357"/>
        <v/>
      </c>
      <c r="Z1869" s="118"/>
      <c r="AA1869" s="118"/>
      <c r="AB1869" s="118"/>
      <c r="AC1869" s="118"/>
      <c r="AD1869" s="118"/>
      <c r="AE1869" s="139"/>
      <c r="AF1869" s="118"/>
      <c r="AG1869" s="118"/>
      <c r="AH1869" s="147" t="str">
        <f t="shared" si="358"/>
        <v/>
      </c>
      <c r="AI1869" s="147" t="str">
        <f t="shared" si="359"/>
        <v/>
      </c>
      <c r="AJ1869" s="148" t="str">
        <f t="shared" si="348"/>
        <v/>
      </c>
      <c r="AK1869" s="148" t="str">
        <f t="shared" si="349"/>
        <v/>
      </c>
      <c r="AL1869" s="147" t="str">
        <f t="shared" si="350"/>
        <v/>
      </c>
      <c r="AM1869" s="147" t="str">
        <f t="shared" si="351"/>
        <v/>
      </c>
      <c r="AN1869" s="147" t="str">
        <f t="shared" si="352"/>
        <v/>
      </c>
      <c r="AO1869" s="118"/>
    </row>
    <row r="1870" spans="1:41">
      <c r="A1870" s="118"/>
      <c r="B1870" s="118"/>
      <c r="C1870" s="118"/>
      <c r="D1870" s="118"/>
      <c r="E1870" s="118"/>
      <c r="F1870" s="118"/>
      <c r="G1870" s="118"/>
      <c r="H1870" s="118"/>
      <c r="I1870" s="118"/>
      <c r="J1870" s="118"/>
      <c r="K1870" s="118"/>
      <c r="L1870" s="118"/>
      <c r="M1870" s="118"/>
      <c r="N1870" s="118"/>
      <c r="O1870" s="143" t="str">
        <f>IF(H1870="","",(S1870/S1870)&amp;":"&amp;ROUND(AH1870/S1870,2))</f>
        <v/>
      </c>
      <c r="P1870" s="118"/>
      <c r="Q1870" s="118"/>
      <c r="R1870" s="143" t="str">
        <f>IF(H1870="","",(S1870/S1870)&amp;":"&amp;ROUND(AI1870/S1870,2))</f>
        <v/>
      </c>
      <c r="S1870" s="144" t="str">
        <f t="shared" si="353"/>
        <v/>
      </c>
      <c r="T1870" s="145" t="str">
        <f t="shared" si="354"/>
        <v/>
      </c>
      <c r="U1870" s="118"/>
      <c r="V1870" s="145" t="str">
        <f t="shared" si="355"/>
        <v/>
      </c>
      <c r="W1870" s="144" t="str">
        <f t="shared" si="356"/>
        <v/>
      </c>
      <c r="X1870" s="146" t="str">
        <f>IF(C1870="","",IF(OR(C1870="Trade",C1870="Multi Position"),(X1869+V1870),IF(C1870="Deposit",(X1869+AE1870),IF(C1870="Withdrawal",(X1869-AE1870)))))</f>
        <v/>
      </c>
      <c r="Y1870" s="145" t="str">
        <f t="shared" si="357"/>
        <v/>
      </c>
      <c r="Z1870" s="118"/>
      <c r="AA1870" s="118"/>
      <c r="AB1870" s="118"/>
      <c r="AC1870" s="118"/>
      <c r="AD1870" s="118"/>
      <c r="AE1870" s="139"/>
      <c r="AF1870" s="118"/>
      <c r="AG1870" s="118"/>
      <c r="AH1870" s="147" t="str">
        <f t="shared" si="358"/>
        <v/>
      </c>
      <c r="AI1870" s="147" t="str">
        <f t="shared" si="359"/>
        <v/>
      </c>
      <c r="AJ1870" s="148" t="str">
        <f t="shared" si="348"/>
        <v/>
      </c>
      <c r="AK1870" s="148" t="str">
        <f t="shared" si="349"/>
        <v/>
      </c>
      <c r="AL1870" s="147" t="str">
        <f t="shared" si="350"/>
        <v/>
      </c>
      <c r="AM1870" s="147" t="str">
        <f t="shared" si="351"/>
        <v/>
      </c>
      <c r="AN1870" s="147" t="str">
        <f t="shared" si="352"/>
        <v/>
      </c>
      <c r="AO1870" s="118"/>
    </row>
    <row r="1871" spans="1:41">
      <c r="A1871" s="118"/>
      <c r="B1871" s="118"/>
      <c r="C1871" s="118"/>
      <c r="D1871" s="118"/>
      <c r="E1871" s="118"/>
      <c r="F1871" s="118"/>
      <c r="G1871" s="118"/>
      <c r="H1871" s="118"/>
      <c r="I1871" s="118"/>
      <c r="J1871" s="118"/>
      <c r="K1871" s="118"/>
      <c r="L1871" s="118"/>
      <c r="M1871" s="118"/>
      <c r="N1871" s="118"/>
      <c r="O1871" s="143" t="str">
        <f>IF(H1871="","",(S1871/S1871)&amp;":"&amp;ROUND(AH1871/S1871,2))</f>
        <v/>
      </c>
      <c r="P1871" s="118"/>
      <c r="Q1871" s="118"/>
      <c r="R1871" s="143" t="str">
        <f>IF(H1871="","",(S1871/S1871)&amp;":"&amp;ROUND(AI1871/S1871,2))</f>
        <v/>
      </c>
      <c r="S1871" s="144" t="str">
        <f t="shared" si="353"/>
        <v/>
      </c>
      <c r="T1871" s="145" t="str">
        <f t="shared" si="354"/>
        <v/>
      </c>
      <c r="U1871" s="118"/>
      <c r="V1871" s="145" t="str">
        <f t="shared" si="355"/>
        <v/>
      </c>
      <c r="W1871" s="144" t="str">
        <f t="shared" si="356"/>
        <v/>
      </c>
      <c r="X1871" s="146" t="str">
        <f>IF(C1871="","",IF(OR(C1871="Trade",C1871="Multi Position"),(X1870+V1871),IF(C1871="Deposit",(X1870+AE1871),IF(C1871="Withdrawal",(X1870-AE1871)))))</f>
        <v/>
      </c>
      <c r="Y1871" s="145" t="str">
        <f t="shared" si="357"/>
        <v/>
      </c>
      <c r="Z1871" s="118"/>
      <c r="AA1871" s="118"/>
      <c r="AB1871" s="118"/>
      <c r="AC1871" s="118"/>
      <c r="AD1871" s="118"/>
      <c r="AE1871" s="139"/>
      <c r="AF1871" s="118"/>
      <c r="AG1871" s="118"/>
      <c r="AH1871" s="147" t="str">
        <f t="shared" si="358"/>
        <v/>
      </c>
      <c r="AI1871" s="147" t="str">
        <f t="shared" si="359"/>
        <v/>
      </c>
      <c r="AJ1871" s="148" t="str">
        <f t="shared" si="348"/>
        <v/>
      </c>
      <c r="AK1871" s="148" t="str">
        <f t="shared" si="349"/>
        <v/>
      </c>
      <c r="AL1871" s="147" t="str">
        <f t="shared" si="350"/>
        <v/>
      </c>
      <c r="AM1871" s="147" t="str">
        <f t="shared" si="351"/>
        <v/>
      </c>
      <c r="AN1871" s="147" t="str">
        <f t="shared" si="352"/>
        <v/>
      </c>
      <c r="AO1871" s="118"/>
    </row>
    <row r="1872" spans="1:41">
      <c r="A1872" s="118"/>
      <c r="B1872" s="118"/>
      <c r="C1872" s="118"/>
      <c r="D1872" s="118"/>
      <c r="E1872" s="118"/>
      <c r="F1872" s="118"/>
      <c r="G1872" s="118"/>
      <c r="H1872" s="118"/>
      <c r="I1872" s="118"/>
      <c r="J1872" s="118"/>
      <c r="K1872" s="118"/>
      <c r="L1872" s="118"/>
      <c r="M1872" s="118"/>
      <c r="N1872" s="118"/>
      <c r="O1872" s="143" t="str">
        <f>IF(H1872="","",(S1872/S1872)&amp;":"&amp;ROUND(AH1872/S1872,2))</f>
        <v/>
      </c>
      <c r="P1872" s="118"/>
      <c r="Q1872" s="118"/>
      <c r="R1872" s="143" t="str">
        <f>IF(H1872="","",(S1872/S1872)&amp;":"&amp;ROUND(AI1872/S1872,2))</f>
        <v/>
      </c>
      <c r="S1872" s="144" t="str">
        <f t="shared" si="353"/>
        <v/>
      </c>
      <c r="T1872" s="145" t="str">
        <f t="shared" si="354"/>
        <v/>
      </c>
      <c r="U1872" s="118"/>
      <c r="V1872" s="145" t="str">
        <f t="shared" si="355"/>
        <v/>
      </c>
      <c r="W1872" s="144" t="str">
        <f t="shared" si="356"/>
        <v/>
      </c>
      <c r="X1872" s="146" t="str">
        <f>IF(C1872="","",IF(OR(C1872="Trade",C1872="Multi Position"),(X1871+V1872),IF(C1872="Deposit",(X1871+AE1872),IF(C1872="Withdrawal",(X1871-AE1872)))))</f>
        <v/>
      </c>
      <c r="Y1872" s="145" t="str">
        <f t="shared" si="357"/>
        <v/>
      </c>
      <c r="Z1872" s="118"/>
      <c r="AA1872" s="118"/>
      <c r="AB1872" s="118"/>
      <c r="AC1872" s="118"/>
      <c r="AD1872" s="118"/>
      <c r="AE1872" s="139"/>
      <c r="AF1872" s="118"/>
      <c r="AG1872" s="118"/>
      <c r="AH1872" s="147" t="str">
        <f t="shared" si="358"/>
        <v/>
      </c>
      <c r="AI1872" s="147" t="str">
        <f t="shared" si="359"/>
        <v/>
      </c>
      <c r="AJ1872" s="148" t="str">
        <f t="shared" si="348"/>
        <v/>
      </c>
      <c r="AK1872" s="148" t="str">
        <f t="shared" si="349"/>
        <v/>
      </c>
      <c r="AL1872" s="147" t="str">
        <f t="shared" si="350"/>
        <v/>
      </c>
      <c r="AM1872" s="147" t="str">
        <f t="shared" si="351"/>
        <v/>
      </c>
      <c r="AN1872" s="147" t="str">
        <f t="shared" si="352"/>
        <v/>
      </c>
      <c r="AO1872" s="118"/>
    </row>
    <row r="1873" spans="1:41">
      <c r="A1873" s="118"/>
      <c r="B1873" s="118"/>
      <c r="C1873" s="118"/>
      <c r="D1873" s="118"/>
      <c r="E1873" s="118"/>
      <c r="F1873" s="118"/>
      <c r="G1873" s="118"/>
      <c r="H1873" s="118"/>
      <c r="I1873" s="118"/>
      <c r="J1873" s="118"/>
      <c r="K1873" s="118"/>
      <c r="L1873" s="118"/>
      <c r="M1873" s="118"/>
      <c r="N1873" s="118"/>
      <c r="O1873" s="143" t="str">
        <f>IF(H1873="","",(S1873/S1873)&amp;":"&amp;ROUND(AH1873/S1873,2))</f>
        <v/>
      </c>
      <c r="P1873" s="118"/>
      <c r="Q1873" s="118"/>
      <c r="R1873" s="143" t="str">
        <f>IF(H1873="","",(S1873/S1873)&amp;":"&amp;ROUND(AI1873/S1873,2))</f>
        <v/>
      </c>
      <c r="S1873" s="144" t="str">
        <f t="shared" si="353"/>
        <v/>
      </c>
      <c r="T1873" s="145" t="str">
        <f t="shared" si="354"/>
        <v/>
      </c>
      <c r="U1873" s="118"/>
      <c r="V1873" s="145" t="str">
        <f t="shared" si="355"/>
        <v/>
      </c>
      <c r="W1873" s="144" t="str">
        <f t="shared" si="356"/>
        <v/>
      </c>
      <c r="X1873" s="146" t="str">
        <f>IF(C1873="","",IF(OR(C1873="Trade",C1873="Multi Position"),(X1872+V1873),IF(C1873="Deposit",(X1872+AE1873),IF(C1873="Withdrawal",(X1872-AE1873)))))</f>
        <v/>
      </c>
      <c r="Y1873" s="145" t="str">
        <f t="shared" si="357"/>
        <v/>
      </c>
      <c r="Z1873" s="118"/>
      <c r="AA1873" s="118"/>
      <c r="AB1873" s="118"/>
      <c r="AC1873" s="118"/>
      <c r="AD1873" s="118"/>
      <c r="AE1873" s="139"/>
      <c r="AF1873" s="118"/>
      <c r="AG1873" s="118"/>
      <c r="AH1873" s="147" t="str">
        <f t="shared" si="358"/>
        <v/>
      </c>
      <c r="AI1873" s="147" t="str">
        <f t="shared" si="359"/>
        <v/>
      </c>
      <c r="AJ1873" s="148" t="str">
        <f t="shared" si="348"/>
        <v/>
      </c>
      <c r="AK1873" s="148" t="str">
        <f t="shared" si="349"/>
        <v/>
      </c>
      <c r="AL1873" s="147" t="str">
        <f t="shared" si="350"/>
        <v/>
      </c>
      <c r="AM1873" s="147" t="str">
        <f t="shared" si="351"/>
        <v/>
      </c>
      <c r="AN1873" s="147" t="str">
        <f t="shared" si="352"/>
        <v/>
      </c>
      <c r="AO1873" s="118"/>
    </row>
    <row r="1874" spans="1:41">
      <c r="A1874" s="118"/>
      <c r="B1874" s="118"/>
      <c r="C1874" s="118"/>
      <c r="D1874" s="118"/>
      <c r="E1874" s="118"/>
      <c r="F1874" s="118"/>
      <c r="G1874" s="118"/>
      <c r="H1874" s="118"/>
      <c r="I1874" s="118"/>
      <c r="J1874" s="118"/>
      <c r="K1874" s="118"/>
      <c r="L1874" s="118"/>
      <c r="M1874" s="118"/>
      <c r="N1874" s="118"/>
      <c r="O1874" s="143" t="str">
        <f>IF(H1874="","",(S1874/S1874)&amp;":"&amp;ROUND(AH1874/S1874,2))</f>
        <v/>
      </c>
      <c r="P1874" s="118"/>
      <c r="Q1874" s="118"/>
      <c r="R1874" s="143" t="str">
        <f>IF(H1874="","",(S1874/S1874)&amp;":"&amp;ROUND(AI1874/S1874,2))</f>
        <v/>
      </c>
      <c r="S1874" s="144" t="str">
        <f t="shared" si="353"/>
        <v/>
      </c>
      <c r="T1874" s="145" t="str">
        <f t="shared" si="354"/>
        <v/>
      </c>
      <c r="U1874" s="118"/>
      <c r="V1874" s="145" t="str">
        <f t="shared" si="355"/>
        <v/>
      </c>
      <c r="W1874" s="144" t="str">
        <f t="shared" si="356"/>
        <v/>
      </c>
      <c r="X1874" s="146" t="str">
        <f>IF(C1874="","",IF(OR(C1874="Trade",C1874="Multi Position"),(X1873+V1874),IF(C1874="Deposit",(X1873+AE1874),IF(C1874="Withdrawal",(X1873-AE1874)))))</f>
        <v/>
      </c>
      <c r="Y1874" s="145" t="str">
        <f t="shared" si="357"/>
        <v/>
      </c>
      <c r="Z1874" s="118"/>
      <c r="AA1874" s="118"/>
      <c r="AB1874" s="118"/>
      <c r="AC1874" s="118"/>
      <c r="AD1874" s="118"/>
      <c r="AE1874" s="139"/>
      <c r="AF1874" s="118"/>
      <c r="AG1874" s="118"/>
      <c r="AH1874" s="147" t="str">
        <f t="shared" si="358"/>
        <v/>
      </c>
      <c r="AI1874" s="147" t="str">
        <f t="shared" si="359"/>
        <v/>
      </c>
      <c r="AJ1874" s="148" t="str">
        <f t="shared" si="348"/>
        <v/>
      </c>
      <c r="AK1874" s="148" t="str">
        <f t="shared" si="349"/>
        <v/>
      </c>
      <c r="AL1874" s="147" t="str">
        <f t="shared" si="350"/>
        <v/>
      </c>
      <c r="AM1874" s="147" t="str">
        <f t="shared" si="351"/>
        <v/>
      </c>
      <c r="AN1874" s="147" t="str">
        <f t="shared" si="352"/>
        <v/>
      </c>
      <c r="AO1874" s="118"/>
    </row>
    <row r="1875" spans="1:41">
      <c r="A1875" s="118"/>
      <c r="B1875" s="118"/>
      <c r="C1875" s="118"/>
      <c r="D1875" s="118"/>
      <c r="E1875" s="118"/>
      <c r="F1875" s="118"/>
      <c r="G1875" s="118"/>
      <c r="H1875" s="118"/>
      <c r="I1875" s="118"/>
      <c r="J1875" s="118"/>
      <c r="K1875" s="118"/>
      <c r="L1875" s="118"/>
      <c r="M1875" s="118"/>
      <c r="N1875" s="118"/>
      <c r="O1875" s="143" t="str">
        <f>IF(H1875="","",(S1875/S1875)&amp;":"&amp;ROUND(AH1875/S1875,2))</f>
        <v/>
      </c>
      <c r="P1875" s="118"/>
      <c r="Q1875" s="118"/>
      <c r="R1875" s="143" t="str">
        <f>IF(H1875="","",(S1875/S1875)&amp;":"&amp;ROUND(AI1875/S1875,2))</f>
        <v/>
      </c>
      <c r="S1875" s="144" t="str">
        <f t="shared" si="353"/>
        <v/>
      </c>
      <c r="T1875" s="145" t="str">
        <f t="shared" si="354"/>
        <v/>
      </c>
      <c r="U1875" s="118"/>
      <c r="V1875" s="145" t="str">
        <f t="shared" si="355"/>
        <v/>
      </c>
      <c r="W1875" s="144" t="str">
        <f t="shared" si="356"/>
        <v/>
      </c>
      <c r="X1875" s="146" t="str">
        <f>IF(C1875="","",IF(OR(C1875="Trade",C1875="Multi Position"),(X1874+V1875),IF(C1875="Deposit",(X1874+AE1875),IF(C1875="Withdrawal",(X1874-AE1875)))))</f>
        <v/>
      </c>
      <c r="Y1875" s="145" t="str">
        <f t="shared" si="357"/>
        <v/>
      </c>
      <c r="Z1875" s="118"/>
      <c r="AA1875" s="118"/>
      <c r="AB1875" s="118"/>
      <c r="AC1875" s="118"/>
      <c r="AD1875" s="118"/>
      <c r="AE1875" s="139"/>
      <c r="AF1875" s="118"/>
      <c r="AG1875" s="118"/>
      <c r="AH1875" s="147" t="str">
        <f t="shared" si="358"/>
        <v/>
      </c>
      <c r="AI1875" s="147" t="str">
        <f t="shared" si="359"/>
        <v/>
      </c>
      <c r="AJ1875" s="148" t="str">
        <f t="shared" si="348"/>
        <v/>
      </c>
      <c r="AK1875" s="148" t="str">
        <f t="shared" si="349"/>
        <v/>
      </c>
      <c r="AL1875" s="147" t="str">
        <f t="shared" si="350"/>
        <v/>
      </c>
      <c r="AM1875" s="147" t="str">
        <f t="shared" si="351"/>
        <v/>
      </c>
      <c r="AN1875" s="147" t="str">
        <f t="shared" si="352"/>
        <v/>
      </c>
      <c r="AO1875" s="118"/>
    </row>
    <row r="1876" spans="1:41">
      <c r="A1876" s="118"/>
      <c r="B1876" s="118"/>
      <c r="C1876" s="118"/>
      <c r="D1876" s="118"/>
      <c r="E1876" s="118"/>
      <c r="F1876" s="118"/>
      <c r="G1876" s="118"/>
      <c r="H1876" s="118"/>
      <c r="I1876" s="118"/>
      <c r="J1876" s="118"/>
      <c r="K1876" s="118"/>
      <c r="L1876" s="118"/>
      <c r="M1876" s="118"/>
      <c r="N1876" s="118"/>
      <c r="O1876" s="143" t="str">
        <f>IF(H1876="","",(S1876/S1876)&amp;":"&amp;ROUND(AH1876/S1876,2))</f>
        <v/>
      </c>
      <c r="P1876" s="118"/>
      <c r="Q1876" s="118"/>
      <c r="R1876" s="143" t="str">
        <f>IF(H1876="","",(S1876/S1876)&amp;":"&amp;ROUND(AI1876/S1876,2))</f>
        <v/>
      </c>
      <c r="S1876" s="144" t="str">
        <f t="shared" si="353"/>
        <v/>
      </c>
      <c r="T1876" s="145" t="str">
        <f t="shared" si="354"/>
        <v/>
      </c>
      <c r="U1876" s="118"/>
      <c r="V1876" s="145" t="str">
        <f t="shared" si="355"/>
        <v/>
      </c>
      <c r="W1876" s="144" t="str">
        <f t="shared" si="356"/>
        <v/>
      </c>
      <c r="X1876" s="146" t="str">
        <f>IF(C1876="","",IF(OR(C1876="Trade",C1876="Multi Position"),(X1875+V1876),IF(C1876="Deposit",(X1875+AE1876),IF(C1876="Withdrawal",(X1875-AE1876)))))</f>
        <v/>
      </c>
      <c r="Y1876" s="145" t="str">
        <f t="shared" si="357"/>
        <v/>
      </c>
      <c r="Z1876" s="118"/>
      <c r="AA1876" s="118"/>
      <c r="AB1876" s="118"/>
      <c r="AC1876" s="118"/>
      <c r="AD1876" s="118"/>
      <c r="AE1876" s="139"/>
      <c r="AF1876" s="118"/>
      <c r="AG1876" s="118"/>
      <c r="AH1876" s="147" t="str">
        <f t="shared" si="358"/>
        <v/>
      </c>
      <c r="AI1876" s="147" t="str">
        <f t="shared" si="359"/>
        <v/>
      </c>
      <c r="AJ1876" s="148" t="str">
        <f t="shared" si="348"/>
        <v/>
      </c>
      <c r="AK1876" s="148" t="str">
        <f t="shared" si="349"/>
        <v/>
      </c>
      <c r="AL1876" s="147" t="str">
        <f t="shared" si="350"/>
        <v/>
      </c>
      <c r="AM1876" s="147" t="str">
        <f t="shared" si="351"/>
        <v/>
      </c>
      <c r="AN1876" s="147" t="str">
        <f t="shared" si="352"/>
        <v/>
      </c>
      <c r="AO1876" s="118"/>
    </row>
    <row r="1877" spans="1:41">
      <c r="A1877" s="118"/>
      <c r="B1877" s="118"/>
      <c r="C1877" s="118"/>
      <c r="D1877" s="118"/>
      <c r="E1877" s="118"/>
      <c r="F1877" s="118"/>
      <c r="G1877" s="118"/>
      <c r="H1877" s="118"/>
      <c r="I1877" s="118"/>
      <c r="J1877" s="118"/>
      <c r="K1877" s="118"/>
      <c r="L1877" s="118"/>
      <c r="M1877" s="118"/>
      <c r="N1877" s="118"/>
      <c r="O1877" s="143" t="str">
        <f>IF(H1877="","",(S1877/S1877)&amp;":"&amp;ROUND(AH1877/S1877,2))</f>
        <v/>
      </c>
      <c r="P1877" s="118"/>
      <c r="Q1877" s="118"/>
      <c r="R1877" s="143" t="str">
        <f>IF(H1877="","",(S1877/S1877)&amp;":"&amp;ROUND(AI1877/S1877,2))</f>
        <v/>
      </c>
      <c r="S1877" s="144" t="str">
        <f t="shared" si="353"/>
        <v/>
      </c>
      <c r="T1877" s="145" t="str">
        <f t="shared" si="354"/>
        <v/>
      </c>
      <c r="U1877" s="118"/>
      <c r="V1877" s="145" t="str">
        <f t="shared" si="355"/>
        <v/>
      </c>
      <c r="W1877" s="144" t="str">
        <f t="shared" si="356"/>
        <v/>
      </c>
      <c r="X1877" s="146" t="str">
        <f>IF(C1877="","",IF(OR(C1877="Trade",C1877="Multi Position"),(X1876+V1877),IF(C1877="Deposit",(X1876+AE1877),IF(C1877="Withdrawal",(X1876-AE1877)))))</f>
        <v/>
      </c>
      <c r="Y1877" s="145" t="str">
        <f t="shared" si="357"/>
        <v/>
      </c>
      <c r="Z1877" s="118"/>
      <c r="AA1877" s="118"/>
      <c r="AB1877" s="118"/>
      <c r="AC1877" s="118"/>
      <c r="AD1877" s="118"/>
      <c r="AE1877" s="139"/>
      <c r="AF1877" s="118"/>
      <c r="AG1877" s="118"/>
      <c r="AH1877" s="147" t="str">
        <f t="shared" si="358"/>
        <v/>
      </c>
      <c r="AI1877" s="147" t="str">
        <f t="shared" si="359"/>
        <v/>
      </c>
      <c r="AJ1877" s="148" t="str">
        <f t="shared" si="348"/>
        <v/>
      </c>
      <c r="AK1877" s="148" t="str">
        <f t="shared" si="349"/>
        <v/>
      </c>
      <c r="AL1877" s="147" t="str">
        <f t="shared" si="350"/>
        <v/>
      </c>
      <c r="AM1877" s="147" t="str">
        <f t="shared" si="351"/>
        <v/>
      </c>
      <c r="AN1877" s="147" t="str">
        <f t="shared" si="352"/>
        <v/>
      </c>
      <c r="AO1877" s="118"/>
    </row>
    <row r="1878" spans="1:41">
      <c r="A1878" s="118"/>
      <c r="B1878" s="118"/>
      <c r="C1878" s="118"/>
      <c r="D1878" s="118"/>
      <c r="E1878" s="118"/>
      <c r="F1878" s="118"/>
      <c r="G1878" s="118"/>
      <c r="H1878" s="118"/>
      <c r="I1878" s="118"/>
      <c r="J1878" s="118"/>
      <c r="K1878" s="118"/>
      <c r="L1878" s="118"/>
      <c r="M1878" s="118"/>
      <c r="N1878" s="118"/>
      <c r="O1878" s="143" t="str">
        <f>IF(H1878="","",(S1878/S1878)&amp;":"&amp;ROUND(AH1878/S1878,2))</f>
        <v/>
      </c>
      <c r="P1878" s="118"/>
      <c r="Q1878" s="118"/>
      <c r="R1878" s="143" t="str">
        <f>IF(H1878="","",(S1878/S1878)&amp;":"&amp;ROUND(AI1878/S1878,2))</f>
        <v/>
      </c>
      <c r="S1878" s="144" t="str">
        <f t="shared" si="353"/>
        <v/>
      </c>
      <c r="T1878" s="145" t="str">
        <f t="shared" si="354"/>
        <v/>
      </c>
      <c r="U1878" s="118"/>
      <c r="V1878" s="145" t="str">
        <f t="shared" si="355"/>
        <v/>
      </c>
      <c r="W1878" s="144" t="str">
        <f t="shared" si="356"/>
        <v/>
      </c>
      <c r="X1878" s="146" t="str">
        <f>IF(C1878="","",IF(OR(C1878="Trade",C1878="Multi Position"),(X1877+V1878),IF(C1878="Deposit",(X1877+AE1878),IF(C1878="Withdrawal",(X1877-AE1878)))))</f>
        <v/>
      </c>
      <c r="Y1878" s="145" t="str">
        <f t="shared" si="357"/>
        <v/>
      </c>
      <c r="Z1878" s="118"/>
      <c r="AA1878" s="118"/>
      <c r="AB1878" s="118"/>
      <c r="AC1878" s="118"/>
      <c r="AD1878" s="118"/>
      <c r="AE1878" s="139"/>
      <c r="AF1878" s="118"/>
      <c r="AG1878" s="118"/>
      <c r="AH1878" s="147" t="str">
        <f t="shared" si="358"/>
        <v/>
      </c>
      <c r="AI1878" s="147" t="str">
        <f t="shared" si="359"/>
        <v/>
      </c>
      <c r="AJ1878" s="148" t="str">
        <f t="shared" si="348"/>
        <v/>
      </c>
      <c r="AK1878" s="148" t="str">
        <f t="shared" si="349"/>
        <v/>
      </c>
      <c r="AL1878" s="147" t="str">
        <f t="shared" si="350"/>
        <v/>
      </c>
      <c r="AM1878" s="147" t="str">
        <f t="shared" si="351"/>
        <v/>
      </c>
      <c r="AN1878" s="147" t="str">
        <f t="shared" si="352"/>
        <v/>
      </c>
      <c r="AO1878" s="118"/>
    </row>
    <row r="1879" spans="1:41">
      <c r="A1879" s="118"/>
      <c r="B1879" s="118"/>
      <c r="C1879" s="118"/>
      <c r="D1879" s="118"/>
      <c r="E1879" s="118"/>
      <c r="F1879" s="118"/>
      <c r="G1879" s="118"/>
      <c r="H1879" s="118"/>
      <c r="I1879" s="118"/>
      <c r="J1879" s="118"/>
      <c r="K1879" s="118"/>
      <c r="L1879" s="118"/>
      <c r="M1879" s="118"/>
      <c r="N1879" s="118"/>
      <c r="O1879" s="143" t="str">
        <f>IF(H1879="","",(S1879/S1879)&amp;":"&amp;ROUND(AH1879/S1879,2))</f>
        <v/>
      </c>
      <c r="P1879" s="118"/>
      <c r="Q1879" s="118"/>
      <c r="R1879" s="143" t="str">
        <f>IF(H1879="","",(S1879/S1879)&amp;":"&amp;ROUND(AI1879/S1879,2))</f>
        <v/>
      </c>
      <c r="S1879" s="144" t="str">
        <f t="shared" si="353"/>
        <v/>
      </c>
      <c r="T1879" s="145" t="str">
        <f t="shared" si="354"/>
        <v/>
      </c>
      <c r="U1879" s="118"/>
      <c r="V1879" s="145" t="str">
        <f t="shared" si="355"/>
        <v/>
      </c>
      <c r="W1879" s="144" t="str">
        <f t="shared" si="356"/>
        <v/>
      </c>
      <c r="X1879" s="146" t="str">
        <f>IF(C1879="","",IF(OR(C1879="Trade",C1879="Multi Position"),(X1878+V1879),IF(C1879="Deposit",(X1878+AE1879),IF(C1879="Withdrawal",(X1878-AE1879)))))</f>
        <v/>
      </c>
      <c r="Y1879" s="145" t="str">
        <f t="shared" si="357"/>
        <v/>
      </c>
      <c r="Z1879" s="118"/>
      <c r="AA1879" s="118"/>
      <c r="AB1879" s="118"/>
      <c r="AC1879" s="118"/>
      <c r="AD1879" s="118"/>
      <c r="AE1879" s="139"/>
      <c r="AF1879" s="118"/>
      <c r="AG1879" s="118"/>
      <c r="AH1879" s="147" t="str">
        <f t="shared" si="358"/>
        <v/>
      </c>
      <c r="AI1879" s="147" t="str">
        <f t="shared" si="359"/>
        <v/>
      </c>
      <c r="AJ1879" s="148" t="str">
        <f t="shared" si="348"/>
        <v/>
      </c>
      <c r="AK1879" s="148" t="str">
        <f t="shared" si="349"/>
        <v/>
      </c>
      <c r="AL1879" s="147" t="str">
        <f t="shared" si="350"/>
        <v/>
      </c>
      <c r="AM1879" s="147" t="str">
        <f t="shared" si="351"/>
        <v/>
      </c>
      <c r="AN1879" s="147" t="str">
        <f t="shared" si="352"/>
        <v/>
      </c>
      <c r="AO1879" s="118"/>
    </row>
    <row r="1880" spans="1:41">
      <c r="A1880" s="118"/>
      <c r="B1880" s="118"/>
      <c r="C1880" s="118"/>
      <c r="D1880" s="118"/>
      <c r="E1880" s="118"/>
      <c r="F1880" s="118"/>
      <c r="G1880" s="118"/>
      <c r="H1880" s="118"/>
      <c r="I1880" s="118"/>
      <c r="J1880" s="118"/>
      <c r="K1880" s="118"/>
      <c r="L1880" s="118"/>
      <c r="M1880" s="118"/>
      <c r="N1880" s="118"/>
      <c r="O1880" s="143" t="str">
        <f>IF(H1880="","",(S1880/S1880)&amp;":"&amp;ROUND(AH1880/S1880,2))</f>
        <v/>
      </c>
      <c r="P1880" s="118"/>
      <c r="Q1880" s="118"/>
      <c r="R1880" s="143" t="str">
        <f>IF(H1880="","",(S1880/S1880)&amp;":"&amp;ROUND(AI1880/S1880,2))</f>
        <v/>
      </c>
      <c r="S1880" s="144" t="str">
        <f t="shared" si="353"/>
        <v/>
      </c>
      <c r="T1880" s="145" t="str">
        <f t="shared" si="354"/>
        <v/>
      </c>
      <c r="U1880" s="118"/>
      <c r="V1880" s="145" t="str">
        <f t="shared" si="355"/>
        <v/>
      </c>
      <c r="W1880" s="144" t="str">
        <f t="shared" si="356"/>
        <v/>
      </c>
      <c r="X1880" s="146" t="str">
        <f>IF(C1880="","",IF(OR(C1880="Trade",C1880="Multi Position"),(X1879+V1880),IF(C1880="Deposit",(X1879+AE1880),IF(C1880="Withdrawal",(X1879-AE1880)))))</f>
        <v/>
      </c>
      <c r="Y1880" s="145" t="str">
        <f t="shared" si="357"/>
        <v/>
      </c>
      <c r="Z1880" s="118"/>
      <c r="AA1880" s="118"/>
      <c r="AB1880" s="118"/>
      <c r="AC1880" s="118"/>
      <c r="AD1880" s="118"/>
      <c r="AE1880" s="139"/>
      <c r="AF1880" s="118"/>
      <c r="AG1880" s="118"/>
      <c r="AH1880" s="147" t="str">
        <f t="shared" si="358"/>
        <v/>
      </c>
      <c r="AI1880" s="147" t="str">
        <f t="shared" si="359"/>
        <v/>
      </c>
      <c r="AJ1880" s="148" t="str">
        <f t="shared" si="348"/>
        <v/>
      </c>
      <c r="AK1880" s="148" t="str">
        <f t="shared" si="349"/>
        <v/>
      </c>
      <c r="AL1880" s="147" t="str">
        <f t="shared" si="350"/>
        <v/>
      </c>
      <c r="AM1880" s="147" t="str">
        <f t="shared" si="351"/>
        <v/>
      </c>
      <c r="AN1880" s="147" t="str">
        <f t="shared" si="352"/>
        <v/>
      </c>
      <c r="AO1880" s="118"/>
    </row>
    <row r="1881" spans="1:41">
      <c r="A1881" s="118"/>
      <c r="B1881" s="118"/>
      <c r="C1881" s="118"/>
      <c r="D1881" s="118"/>
      <c r="E1881" s="118"/>
      <c r="F1881" s="118"/>
      <c r="G1881" s="118"/>
      <c r="H1881" s="118"/>
      <c r="I1881" s="118"/>
      <c r="J1881" s="118"/>
      <c r="K1881" s="118"/>
      <c r="L1881" s="118"/>
      <c r="M1881" s="118"/>
      <c r="N1881" s="118"/>
      <c r="O1881" s="143" t="str">
        <f>IF(H1881="","",(S1881/S1881)&amp;":"&amp;ROUND(AH1881/S1881,2))</f>
        <v/>
      </c>
      <c r="P1881" s="118"/>
      <c r="Q1881" s="118"/>
      <c r="R1881" s="143" t="str">
        <f>IF(H1881="","",(S1881/S1881)&amp;":"&amp;ROUND(AI1881/S1881,2))</f>
        <v/>
      </c>
      <c r="S1881" s="144" t="str">
        <f t="shared" si="353"/>
        <v/>
      </c>
      <c r="T1881" s="145" t="str">
        <f t="shared" si="354"/>
        <v/>
      </c>
      <c r="U1881" s="118"/>
      <c r="V1881" s="145" t="str">
        <f t="shared" si="355"/>
        <v/>
      </c>
      <c r="W1881" s="144" t="str">
        <f t="shared" si="356"/>
        <v/>
      </c>
      <c r="X1881" s="146" t="str">
        <f>IF(C1881="","",IF(OR(C1881="Trade",C1881="Multi Position"),(X1880+V1881),IF(C1881="Deposit",(X1880+AE1881),IF(C1881="Withdrawal",(X1880-AE1881)))))</f>
        <v/>
      </c>
      <c r="Y1881" s="145" t="str">
        <f t="shared" si="357"/>
        <v/>
      </c>
      <c r="Z1881" s="118"/>
      <c r="AA1881" s="118"/>
      <c r="AB1881" s="118"/>
      <c r="AC1881" s="118"/>
      <c r="AD1881" s="118"/>
      <c r="AE1881" s="139"/>
      <c r="AF1881" s="118"/>
      <c r="AG1881" s="118"/>
      <c r="AH1881" s="147" t="str">
        <f t="shared" si="358"/>
        <v/>
      </c>
      <c r="AI1881" s="147" t="str">
        <f t="shared" si="359"/>
        <v/>
      </c>
      <c r="AJ1881" s="148" t="str">
        <f t="shared" si="348"/>
        <v/>
      </c>
      <c r="AK1881" s="148" t="str">
        <f t="shared" si="349"/>
        <v/>
      </c>
      <c r="AL1881" s="147" t="str">
        <f t="shared" si="350"/>
        <v/>
      </c>
      <c r="AM1881" s="147" t="str">
        <f t="shared" si="351"/>
        <v/>
      </c>
      <c r="AN1881" s="147" t="str">
        <f t="shared" si="352"/>
        <v/>
      </c>
      <c r="AO1881" s="118"/>
    </row>
    <row r="1882" spans="1:41">
      <c r="A1882" s="118"/>
      <c r="B1882" s="118"/>
      <c r="C1882" s="118"/>
      <c r="D1882" s="118"/>
      <c r="E1882" s="118"/>
      <c r="F1882" s="118"/>
      <c r="G1882" s="118"/>
      <c r="H1882" s="118"/>
      <c r="I1882" s="118"/>
      <c r="J1882" s="118"/>
      <c r="K1882" s="118"/>
      <c r="L1882" s="118"/>
      <c r="M1882" s="118"/>
      <c r="N1882" s="118"/>
      <c r="O1882" s="143" t="str">
        <f>IF(H1882="","",(S1882/S1882)&amp;":"&amp;ROUND(AH1882/S1882,2))</f>
        <v/>
      </c>
      <c r="P1882" s="118"/>
      <c r="Q1882" s="118"/>
      <c r="R1882" s="143" t="str">
        <f>IF(H1882="","",(S1882/S1882)&amp;":"&amp;ROUND(AI1882/S1882,2))</f>
        <v/>
      </c>
      <c r="S1882" s="144" t="str">
        <f t="shared" si="353"/>
        <v/>
      </c>
      <c r="T1882" s="145" t="str">
        <f t="shared" si="354"/>
        <v/>
      </c>
      <c r="U1882" s="118"/>
      <c r="V1882" s="145" t="str">
        <f t="shared" si="355"/>
        <v/>
      </c>
      <c r="W1882" s="144" t="str">
        <f t="shared" si="356"/>
        <v/>
      </c>
      <c r="X1882" s="146" t="str">
        <f>IF(C1882="","",IF(OR(C1882="Trade",C1882="Multi Position"),(X1881+V1882),IF(C1882="Deposit",(X1881+AE1882),IF(C1882="Withdrawal",(X1881-AE1882)))))</f>
        <v/>
      </c>
      <c r="Y1882" s="145" t="str">
        <f t="shared" si="357"/>
        <v/>
      </c>
      <c r="Z1882" s="118"/>
      <c r="AA1882" s="118"/>
      <c r="AB1882" s="118"/>
      <c r="AC1882" s="118"/>
      <c r="AD1882" s="118"/>
      <c r="AE1882" s="139"/>
      <c r="AF1882" s="118"/>
      <c r="AG1882" s="118"/>
      <c r="AH1882" s="147" t="str">
        <f t="shared" si="358"/>
        <v/>
      </c>
      <c r="AI1882" s="147" t="str">
        <f t="shared" si="359"/>
        <v/>
      </c>
      <c r="AJ1882" s="148" t="str">
        <f t="shared" si="348"/>
        <v/>
      </c>
      <c r="AK1882" s="148" t="str">
        <f t="shared" si="349"/>
        <v/>
      </c>
      <c r="AL1882" s="147" t="str">
        <f t="shared" si="350"/>
        <v/>
      </c>
      <c r="AM1882" s="147" t="str">
        <f t="shared" si="351"/>
        <v/>
      </c>
      <c r="AN1882" s="147" t="str">
        <f t="shared" si="352"/>
        <v/>
      </c>
      <c r="AO1882" s="118"/>
    </row>
    <row r="1883" spans="1:41">
      <c r="A1883" s="118"/>
      <c r="B1883" s="118"/>
      <c r="C1883" s="118"/>
      <c r="D1883" s="118"/>
      <c r="E1883" s="118"/>
      <c r="F1883" s="118"/>
      <c r="G1883" s="118"/>
      <c r="H1883" s="118"/>
      <c r="I1883" s="118"/>
      <c r="J1883" s="118"/>
      <c r="K1883" s="118"/>
      <c r="L1883" s="118"/>
      <c r="M1883" s="118"/>
      <c r="N1883" s="118"/>
      <c r="O1883" s="143" t="str">
        <f>IF(H1883="","",(S1883/S1883)&amp;":"&amp;ROUND(AH1883/S1883,2))</f>
        <v/>
      </c>
      <c r="P1883" s="118"/>
      <c r="Q1883" s="118"/>
      <c r="R1883" s="143" t="str">
        <f>IF(H1883="","",(S1883/S1883)&amp;":"&amp;ROUND(AI1883/S1883,2))</f>
        <v/>
      </c>
      <c r="S1883" s="144" t="str">
        <f t="shared" si="353"/>
        <v/>
      </c>
      <c r="T1883" s="145" t="str">
        <f t="shared" si="354"/>
        <v/>
      </c>
      <c r="U1883" s="118"/>
      <c r="V1883" s="145" t="str">
        <f t="shared" si="355"/>
        <v/>
      </c>
      <c r="W1883" s="144" t="str">
        <f t="shared" si="356"/>
        <v/>
      </c>
      <c r="X1883" s="146" t="str">
        <f>IF(C1883="","",IF(OR(C1883="Trade",C1883="Multi Position"),(X1882+V1883),IF(C1883="Deposit",(X1882+AE1883),IF(C1883="Withdrawal",(X1882-AE1883)))))</f>
        <v/>
      </c>
      <c r="Y1883" s="145" t="str">
        <f t="shared" si="357"/>
        <v/>
      </c>
      <c r="Z1883" s="118"/>
      <c r="AA1883" s="118"/>
      <c r="AB1883" s="118"/>
      <c r="AC1883" s="118"/>
      <c r="AD1883" s="118"/>
      <c r="AE1883" s="139"/>
      <c r="AF1883" s="118"/>
      <c r="AG1883" s="118"/>
      <c r="AH1883" s="147" t="str">
        <f t="shared" si="358"/>
        <v/>
      </c>
      <c r="AI1883" s="147" t="str">
        <f t="shared" si="359"/>
        <v/>
      </c>
      <c r="AJ1883" s="148" t="str">
        <f t="shared" si="348"/>
        <v/>
      </c>
      <c r="AK1883" s="148" t="str">
        <f t="shared" si="349"/>
        <v/>
      </c>
      <c r="AL1883" s="147" t="str">
        <f t="shared" si="350"/>
        <v/>
      </c>
      <c r="AM1883" s="147" t="str">
        <f t="shared" si="351"/>
        <v/>
      </c>
      <c r="AN1883" s="147" t="str">
        <f t="shared" si="352"/>
        <v/>
      </c>
      <c r="AO1883" s="118"/>
    </row>
    <row r="1884" spans="1:41">
      <c r="A1884" s="118"/>
      <c r="B1884" s="118"/>
      <c r="C1884" s="118"/>
      <c r="D1884" s="118"/>
      <c r="E1884" s="118"/>
      <c r="F1884" s="118"/>
      <c r="G1884" s="118"/>
      <c r="H1884" s="118"/>
      <c r="I1884" s="118"/>
      <c r="J1884" s="118"/>
      <c r="K1884" s="118"/>
      <c r="L1884" s="118"/>
      <c r="M1884" s="118"/>
      <c r="N1884" s="118"/>
      <c r="O1884" s="143" t="str">
        <f>IF(H1884="","",(S1884/S1884)&amp;":"&amp;ROUND(AH1884/S1884,2))</f>
        <v/>
      </c>
      <c r="P1884" s="118"/>
      <c r="Q1884" s="118"/>
      <c r="R1884" s="143" t="str">
        <f>IF(H1884="","",(S1884/S1884)&amp;":"&amp;ROUND(AI1884/S1884,2))</f>
        <v/>
      </c>
      <c r="S1884" s="144" t="str">
        <f t="shared" si="353"/>
        <v/>
      </c>
      <c r="T1884" s="145" t="str">
        <f t="shared" si="354"/>
        <v/>
      </c>
      <c r="U1884" s="118"/>
      <c r="V1884" s="145" t="str">
        <f t="shared" si="355"/>
        <v/>
      </c>
      <c r="W1884" s="144" t="str">
        <f t="shared" si="356"/>
        <v/>
      </c>
      <c r="X1884" s="146" t="str">
        <f>IF(C1884="","",IF(OR(C1884="Trade",C1884="Multi Position"),(X1883+V1884),IF(C1884="Deposit",(X1883+AE1884),IF(C1884="Withdrawal",(X1883-AE1884)))))</f>
        <v/>
      </c>
      <c r="Y1884" s="145" t="str">
        <f t="shared" si="357"/>
        <v/>
      </c>
      <c r="Z1884" s="118"/>
      <c r="AA1884" s="118"/>
      <c r="AB1884" s="118"/>
      <c r="AC1884" s="118"/>
      <c r="AD1884" s="118"/>
      <c r="AE1884" s="139"/>
      <c r="AF1884" s="118"/>
      <c r="AG1884" s="118"/>
      <c r="AH1884" s="147" t="str">
        <f t="shared" si="358"/>
        <v/>
      </c>
      <c r="AI1884" s="147" t="str">
        <f t="shared" si="359"/>
        <v/>
      </c>
      <c r="AJ1884" s="148" t="str">
        <f t="shared" si="348"/>
        <v/>
      </c>
      <c r="AK1884" s="148" t="str">
        <f t="shared" si="349"/>
        <v/>
      </c>
      <c r="AL1884" s="147" t="str">
        <f t="shared" si="350"/>
        <v/>
      </c>
      <c r="AM1884" s="147" t="str">
        <f t="shared" si="351"/>
        <v/>
      </c>
      <c r="AN1884" s="147" t="str">
        <f t="shared" si="352"/>
        <v/>
      </c>
      <c r="AO1884" s="118"/>
    </row>
    <row r="1885" spans="1:41">
      <c r="A1885" s="118"/>
      <c r="B1885" s="118"/>
      <c r="C1885" s="118"/>
      <c r="D1885" s="118"/>
      <c r="E1885" s="118"/>
      <c r="F1885" s="118"/>
      <c r="G1885" s="118"/>
      <c r="H1885" s="118"/>
      <c r="I1885" s="118"/>
      <c r="J1885" s="118"/>
      <c r="K1885" s="118"/>
      <c r="L1885" s="118"/>
      <c r="M1885" s="118"/>
      <c r="N1885" s="118"/>
      <c r="O1885" s="143" t="str">
        <f>IF(H1885="","",(S1885/S1885)&amp;":"&amp;ROUND(AH1885/S1885,2))</f>
        <v/>
      </c>
      <c r="P1885" s="118"/>
      <c r="Q1885" s="118"/>
      <c r="R1885" s="143" t="str">
        <f>IF(H1885="","",(S1885/S1885)&amp;":"&amp;ROUND(AI1885/S1885,2))</f>
        <v/>
      </c>
      <c r="S1885" s="144" t="str">
        <f t="shared" si="353"/>
        <v/>
      </c>
      <c r="T1885" s="145" t="str">
        <f t="shared" si="354"/>
        <v/>
      </c>
      <c r="U1885" s="118"/>
      <c r="V1885" s="145" t="str">
        <f t="shared" si="355"/>
        <v/>
      </c>
      <c r="W1885" s="144" t="str">
        <f t="shared" si="356"/>
        <v/>
      </c>
      <c r="X1885" s="146" t="str">
        <f>IF(C1885="","",IF(OR(C1885="Trade",C1885="Multi Position"),(X1884+V1885),IF(C1885="Deposit",(X1884+AE1885),IF(C1885="Withdrawal",(X1884-AE1885)))))</f>
        <v/>
      </c>
      <c r="Y1885" s="145" t="str">
        <f t="shared" si="357"/>
        <v/>
      </c>
      <c r="Z1885" s="118"/>
      <c r="AA1885" s="118"/>
      <c r="AB1885" s="118"/>
      <c r="AC1885" s="118"/>
      <c r="AD1885" s="118"/>
      <c r="AE1885" s="139"/>
      <c r="AF1885" s="118"/>
      <c r="AG1885" s="118"/>
      <c r="AH1885" s="147" t="str">
        <f t="shared" si="358"/>
        <v/>
      </c>
      <c r="AI1885" s="147" t="str">
        <f t="shared" si="359"/>
        <v/>
      </c>
      <c r="AJ1885" s="148" t="str">
        <f t="shared" si="348"/>
        <v/>
      </c>
      <c r="AK1885" s="148" t="str">
        <f t="shared" si="349"/>
        <v/>
      </c>
      <c r="AL1885" s="147" t="str">
        <f t="shared" si="350"/>
        <v/>
      </c>
      <c r="AM1885" s="147" t="str">
        <f t="shared" si="351"/>
        <v/>
      </c>
      <c r="AN1885" s="147" t="str">
        <f t="shared" si="352"/>
        <v/>
      </c>
      <c r="AO1885" s="118"/>
    </row>
    <row r="1886" spans="1:41">
      <c r="A1886" s="118"/>
      <c r="B1886" s="118"/>
      <c r="C1886" s="118"/>
      <c r="D1886" s="118"/>
      <c r="E1886" s="118"/>
      <c r="F1886" s="118"/>
      <c r="G1886" s="118"/>
      <c r="H1886" s="118"/>
      <c r="I1886" s="118"/>
      <c r="J1886" s="118"/>
      <c r="K1886" s="118"/>
      <c r="L1886" s="118"/>
      <c r="M1886" s="118"/>
      <c r="N1886" s="118"/>
      <c r="O1886" s="143" t="str">
        <f>IF(H1886="","",(S1886/S1886)&amp;":"&amp;ROUND(AH1886/S1886,2))</f>
        <v/>
      </c>
      <c r="P1886" s="118"/>
      <c r="Q1886" s="118"/>
      <c r="R1886" s="143" t="str">
        <f>IF(H1886="","",(S1886/S1886)&amp;":"&amp;ROUND(AI1886/S1886,2))</f>
        <v/>
      </c>
      <c r="S1886" s="144" t="str">
        <f t="shared" si="353"/>
        <v/>
      </c>
      <c r="T1886" s="145" t="str">
        <f t="shared" si="354"/>
        <v/>
      </c>
      <c r="U1886" s="118"/>
      <c r="V1886" s="145" t="str">
        <f t="shared" si="355"/>
        <v/>
      </c>
      <c r="W1886" s="144" t="str">
        <f t="shared" si="356"/>
        <v/>
      </c>
      <c r="X1886" s="146" t="str">
        <f>IF(C1886="","",IF(OR(C1886="Trade",C1886="Multi Position"),(X1885+V1886),IF(C1886="Deposit",(X1885+AE1886),IF(C1886="Withdrawal",(X1885-AE1886)))))</f>
        <v/>
      </c>
      <c r="Y1886" s="145" t="str">
        <f t="shared" si="357"/>
        <v/>
      </c>
      <c r="Z1886" s="118"/>
      <c r="AA1886" s="118"/>
      <c r="AB1886" s="118"/>
      <c r="AC1886" s="118"/>
      <c r="AD1886" s="118"/>
      <c r="AE1886" s="139"/>
      <c r="AF1886" s="118"/>
      <c r="AG1886" s="118"/>
      <c r="AH1886" s="147" t="str">
        <f t="shared" si="358"/>
        <v/>
      </c>
      <c r="AI1886" s="147" t="str">
        <f t="shared" si="359"/>
        <v/>
      </c>
      <c r="AJ1886" s="148" t="str">
        <f t="shared" si="348"/>
        <v/>
      </c>
      <c r="AK1886" s="148" t="str">
        <f t="shared" si="349"/>
        <v/>
      </c>
      <c r="AL1886" s="147" t="str">
        <f t="shared" si="350"/>
        <v/>
      </c>
      <c r="AM1886" s="147" t="str">
        <f t="shared" si="351"/>
        <v/>
      </c>
      <c r="AN1886" s="147" t="str">
        <f t="shared" si="352"/>
        <v/>
      </c>
      <c r="AO1886" s="118"/>
    </row>
    <row r="1887" spans="1:41">
      <c r="A1887" s="118"/>
      <c r="B1887" s="118"/>
      <c r="C1887" s="118"/>
      <c r="D1887" s="118"/>
      <c r="E1887" s="118"/>
      <c r="F1887" s="118"/>
      <c r="G1887" s="118"/>
      <c r="H1887" s="118"/>
      <c r="I1887" s="118"/>
      <c r="J1887" s="118"/>
      <c r="K1887" s="118"/>
      <c r="L1887" s="118"/>
      <c r="M1887" s="118"/>
      <c r="N1887" s="118"/>
      <c r="O1887" s="143" t="str">
        <f>IF(H1887="","",(S1887/S1887)&amp;":"&amp;ROUND(AH1887/S1887,2))</f>
        <v/>
      </c>
      <c r="P1887" s="118"/>
      <c r="Q1887" s="118"/>
      <c r="R1887" s="143" t="str">
        <f>IF(H1887="","",(S1887/S1887)&amp;":"&amp;ROUND(AI1887/S1887,2))</f>
        <v/>
      </c>
      <c r="S1887" s="144" t="str">
        <f t="shared" si="353"/>
        <v/>
      </c>
      <c r="T1887" s="145" t="str">
        <f t="shared" si="354"/>
        <v/>
      </c>
      <c r="U1887" s="118"/>
      <c r="V1887" s="145" t="str">
        <f t="shared" si="355"/>
        <v/>
      </c>
      <c r="W1887" s="144" t="str">
        <f t="shared" si="356"/>
        <v/>
      </c>
      <c r="X1887" s="146" t="str">
        <f>IF(C1887="","",IF(OR(C1887="Trade",C1887="Multi Position"),(X1886+V1887),IF(C1887="Deposit",(X1886+AE1887),IF(C1887="Withdrawal",(X1886-AE1887)))))</f>
        <v/>
      </c>
      <c r="Y1887" s="145" t="str">
        <f t="shared" si="357"/>
        <v/>
      </c>
      <c r="Z1887" s="118"/>
      <c r="AA1887" s="118"/>
      <c r="AB1887" s="118"/>
      <c r="AC1887" s="118"/>
      <c r="AD1887" s="118"/>
      <c r="AE1887" s="139"/>
      <c r="AF1887" s="118"/>
      <c r="AG1887" s="118"/>
      <c r="AH1887" s="147" t="str">
        <f t="shared" si="358"/>
        <v/>
      </c>
      <c r="AI1887" s="147" t="str">
        <f t="shared" si="359"/>
        <v/>
      </c>
      <c r="AJ1887" s="148" t="str">
        <f t="shared" si="348"/>
        <v/>
      </c>
      <c r="AK1887" s="148" t="str">
        <f t="shared" si="349"/>
        <v/>
      </c>
      <c r="AL1887" s="147" t="str">
        <f t="shared" si="350"/>
        <v/>
      </c>
      <c r="AM1887" s="147" t="str">
        <f t="shared" si="351"/>
        <v/>
      </c>
      <c r="AN1887" s="147" t="str">
        <f t="shared" si="352"/>
        <v/>
      </c>
      <c r="AO1887" s="118"/>
    </row>
    <row r="1888" spans="1:41">
      <c r="A1888" s="118"/>
      <c r="B1888" s="118"/>
      <c r="C1888" s="118"/>
      <c r="D1888" s="118"/>
      <c r="E1888" s="118"/>
      <c r="F1888" s="118"/>
      <c r="G1888" s="118"/>
      <c r="H1888" s="118"/>
      <c r="I1888" s="118"/>
      <c r="J1888" s="118"/>
      <c r="K1888" s="118"/>
      <c r="L1888" s="118"/>
      <c r="M1888" s="118"/>
      <c r="N1888" s="118"/>
      <c r="O1888" s="143" t="str">
        <f>IF(H1888="","",(S1888/S1888)&amp;":"&amp;ROUND(AH1888/S1888,2))</f>
        <v/>
      </c>
      <c r="P1888" s="118"/>
      <c r="Q1888" s="118"/>
      <c r="R1888" s="143" t="str">
        <f>IF(H1888="","",(S1888/S1888)&amp;":"&amp;ROUND(AI1888/S1888,2))</f>
        <v/>
      </c>
      <c r="S1888" s="144" t="str">
        <f t="shared" si="353"/>
        <v/>
      </c>
      <c r="T1888" s="145" t="str">
        <f t="shared" si="354"/>
        <v/>
      </c>
      <c r="U1888" s="118"/>
      <c r="V1888" s="145" t="str">
        <f t="shared" si="355"/>
        <v/>
      </c>
      <c r="W1888" s="144" t="str">
        <f t="shared" si="356"/>
        <v/>
      </c>
      <c r="X1888" s="146" t="str">
        <f>IF(C1888="","",IF(OR(C1888="Trade",C1888="Multi Position"),(X1887+V1888),IF(C1888="Deposit",(X1887+AE1888),IF(C1888="Withdrawal",(X1887-AE1888)))))</f>
        <v/>
      </c>
      <c r="Y1888" s="145" t="str">
        <f t="shared" si="357"/>
        <v/>
      </c>
      <c r="Z1888" s="118"/>
      <c r="AA1888" s="118"/>
      <c r="AB1888" s="118"/>
      <c r="AC1888" s="118"/>
      <c r="AD1888" s="118"/>
      <c r="AE1888" s="139"/>
      <c r="AF1888" s="118"/>
      <c r="AG1888" s="118"/>
      <c r="AH1888" s="147" t="str">
        <f t="shared" si="358"/>
        <v/>
      </c>
      <c r="AI1888" s="147" t="str">
        <f t="shared" si="359"/>
        <v/>
      </c>
      <c r="AJ1888" s="148" t="str">
        <f t="shared" si="348"/>
        <v/>
      </c>
      <c r="AK1888" s="148" t="str">
        <f t="shared" si="349"/>
        <v/>
      </c>
      <c r="AL1888" s="147" t="str">
        <f t="shared" si="350"/>
        <v/>
      </c>
      <c r="AM1888" s="147" t="str">
        <f t="shared" si="351"/>
        <v/>
      </c>
      <c r="AN1888" s="147" t="str">
        <f t="shared" si="352"/>
        <v/>
      </c>
      <c r="AO1888" s="118"/>
    </row>
    <row r="1889" spans="1:41">
      <c r="A1889" s="118"/>
      <c r="B1889" s="118"/>
      <c r="C1889" s="118"/>
      <c r="D1889" s="118"/>
      <c r="E1889" s="118"/>
      <c r="F1889" s="118"/>
      <c r="G1889" s="118"/>
      <c r="H1889" s="118"/>
      <c r="I1889" s="118"/>
      <c r="J1889" s="118"/>
      <c r="K1889" s="118"/>
      <c r="L1889" s="118"/>
      <c r="M1889" s="118"/>
      <c r="N1889" s="118"/>
      <c r="O1889" s="143" t="str">
        <f>IF(H1889="","",(S1889/S1889)&amp;":"&amp;ROUND(AH1889/S1889,2))</f>
        <v/>
      </c>
      <c r="P1889" s="118"/>
      <c r="Q1889" s="118"/>
      <c r="R1889" s="143" t="str">
        <f>IF(H1889="","",(S1889/S1889)&amp;":"&amp;ROUND(AI1889/S1889,2))</f>
        <v/>
      </c>
      <c r="S1889" s="144" t="str">
        <f t="shared" si="353"/>
        <v/>
      </c>
      <c r="T1889" s="145" t="str">
        <f t="shared" si="354"/>
        <v/>
      </c>
      <c r="U1889" s="118"/>
      <c r="V1889" s="145" t="str">
        <f t="shared" si="355"/>
        <v/>
      </c>
      <c r="W1889" s="144" t="str">
        <f t="shared" si="356"/>
        <v/>
      </c>
      <c r="X1889" s="146" t="str">
        <f>IF(C1889="","",IF(OR(C1889="Trade",C1889="Multi Position"),(X1888+V1889),IF(C1889="Deposit",(X1888+AE1889),IF(C1889="Withdrawal",(X1888-AE1889)))))</f>
        <v/>
      </c>
      <c r="Y1889" s="145" t="str">
        <f t="shared" si="357"/>
        <v/>
      </c>
      <c r="Z1889" s="118"/>
      <c r="AA1889" s="118"/>
      <c r="AB1889" s="118"/>
      <c r="AC1889" s="118"/>
      <c r="AD1889" s="118"/>
      <c r="AE1889" s="139"/>
      <c r="AF1889" s="118"/>
      <c r="AG1889" s="118"/>
      <c r="AH1889" s="147" t="str">
        <f t="shared" si="358"/>
        <v/>
      </c>
      <c r="AI1889" s="147" t="str">
        <f t="shared" si="359"/>
        <v/>
      </c>
      <c r="AJ1889" s="148" t="str">
        <f t="shared" si="348"/>
        <v/>
      </c>
      <c r="AK1889" s="148" t="str">
        <f t="shared" si="349"/>
        <v/>
      </c>
      <c r="AL1889" s="147" t="str">
        <f t="shared" si="350"/>
        <v/>
      </c>
      <c r="AM1889" s="147" t="str">
        <f t="shared" si="351"/>
        <v/>
      </c>
      <c r="AN1889" s="147" t="str">
        <f t="shared" si="352"/>
        <v/>
      </c>
      <c r="AO1889" s="118"/>
    </row>
    <row r="1890" spans="1:41">
      <c r="A1890" s="118"/>
      <c r="B1890" s="118"/>
      <c r="C1890" s="118"/>
      <c r="D1890" s="118"/>
      <c r="E1890" s="118"/>
      <c r="F1890" s="118"/>
      <c r="G1890" s="118"/>
      <c r="H1890" s="118"/>
      <c r="I1890" s="118"/>
      <c r="J1890" s="118"/>
      <c r="K1890" s="118"/>
      <c r="L1890" s="118"/>
      <c r="M1890" s="118"/>
      <c r="N1890" s="118"/>
      <c r="O1890" s="143" t="str">
        <f>IF(H1890="","",(S1890/S1890)&amp;":"&amp;ROUND(AH1890/S1890,2))</f>
        <v/>
      </c>
      <c r="P1890" s="118"/>
      <c r="Q1890" s="118"/>
      <c r="R1890" s="143" t="str">
        <f>IF(H1890="","",(S1890/S1890)&amp;":"&amp;ROUND(AI1890/S1890,2))</f>
        <v/>
      </c>
      <c r="S1890" s="144" t="str">
        <f t="shared" si="353"/>
        <v/>
      </c>
      <c r="T1890" s="145" t="str">
        <f t="shared" si="354"/>
        <v/>
      </c>
      <c r="U1890" s="118"/>
      <c r="V1890" s="145" t="str">
        <f t="shared" si="355"/>
        <v/>
      </c>
      <c r="W1890" s="144" t="str">
        <f t="shared" si="356"/>
        <v/>
      </c>
      <c r="X1890" s="146" t="str">
        <f>IF(C1890="","",IF(OR(C1890="Trade",C1890="Multi Position"),(X1889+V1890),IF(C1890="Deposit",(X1889+AE1890),IF(C1890="Withdrawal",(X1889-AE1890)))))</f>
        <v/>
      </c>
      <c r="Y1890" s="145" t="str">
        <f t="shared" si="357"/>
        <v/>
      </c>
      <c r="Z1890" s="118"/>
      <c r="AA1890" s="118"/>
      <c r="AB1890" s="118"/>
      <c r="AC1890" s="118"/>
      <c r="AD1890" s="118"/>
      <c r="AE1890" s="139"/>
      <c r="AF1890" s="118"/>
      <c r="AG1890" s="118"/>
      <c r="AH1890" s="147" t="str">
        <f t="shared" si="358"/>
        <v/>
      </c>
      <c r="AI1890" s="147" t="str">
        <f t="shared" si="359"/>
        <v/>
      </c>
      <c r="AJ1890" s="148" t="str">
        <f t="shared" si="348"/>
        <v/>
      </c>
      <c r="AK1890" s="148" t="str">
        <f t="shared" si="349"/>
        <v/>
      </c>
      <c r="AL1890" s="147" t="str">
        <f t="shared" si="350"/>
        <v/>
      </c>
      <c r="AM1890" s="147" t="str">
        <f t="shared" si="351"/>
        <v/>
      </c>
      <c r="AN1890" s="147" t="str">
        <f t="shared" si="352"/>
        <v/>
      </c>
      <c r="AO1890" s="118"/>
    </row>
    <row r="1891" spans="1:41">
      <c r="A1891" s="118"/>
      <c r="B1891" s="118"/>
      <c r="C1891" s="118"/>
      <c r="D1891" s="118"/>
      <c r="E1891" s="118"/>
      <c r="F1891" s="118"/>
      <c r="G1891" s="118"/>
      <c r="H1891" s="118"/>
      <c r="I1891" s="118"/>
      <c r="J1891" s="118"/>
      <c r="K1891" s="118"/>
      <c r="L1891" s="118"/>
      <c r="M1891" s="118"/>
      <c r="N1891" s="118"/>
      <c r="O1891" s="143" t="str">
        <f>IF(H1891="","",(S1891/S1891)&amp;":"&amp;ROUND(AH1891/S1891,2))</f>
        <v/>
      </c>
      <c r="P1891" s="118"/>
      <c r="Q1891" s="118"/>
      <c r="R1891" s="143" t="str">
        <f>IF(H1891="","",(S1891/S1891)&amp;":"&amp;ROUND(AI1891/S1891,2))</f>
        <v/>
      </c>
      <c r="S1891" s="144" t="str">
        <f t="shared" si="353"/>
        <v/>
      </c>
      <c r="T1891" s="145" t="str">
        <f t="shared" si="354"/>
        <v/>
      </c>
      <c r="U1891" s="118"/>
      <c r="V1891" s="145" t="str">
        <f t="shared" si="355"/>
        <v/>
      </c>
      <c r="W1891" s="144" t="str">
        <f t="shared" si="356"/>
        <v/>
      </c>
      <c r="X1891" s="146" t="str">
        <f>IF(C1891="","",IF(OR(C1891="Trade",C1891="Multi Position"),(X1890+V1891),IF(C1891="Deposit",(X1890+AE1891),IF(C1891="Withdrawal",(X1890-AE1891)))))</f>
        <v/>
      </c>
      <c r="Y1891" s="145" t="str">
        <f t="shared" si="357"/>
        <v/>
      </c>
      <c r="Z1891" s="118"/>
      <c r="AA1891" s="118"/>
      <c r="AB1891" s="118"/>
      <c r="AC1891" s="118"/>
      <c r="AD1891" s="118"/>
      <c r="AE1891" s="139"/>
      <c r="AF1891" s="118"/>
      <c r="AG1891" s="118"/>
      <c r="AH1891" s="147" t="str">
        <f t="shared" si="358"/>
        <v/>
      </c>
      <c r="AI1891" s="147" t="str">
        <f t="shared" si="359"/>
        <v/>
      </c>
      <c r="AJ1891" s="148" t="str">
        <f t="shared" si="348"/>
        <v/>
      </c>
      <c r="AK1891" s="148" t="str">
        <f t="shared" si="349"/>
        <v/>
      </c>
      <c r="AL1891" s="147" t="str">
        <f t="shared" si="350"/>
        <v/>
      </c>
      <c r="AM1891" s="147" t="str">
        <f t="shared" si="351"/>
        <v/>
      </c>
      <c r="AN1891" s="147" t="str">
        <f t="shared" si="352"/>
        <v/>
      </c>
      <c r="AO1891" s="118"/>
    </row>
    <row r="1892" spans="1:41">
      <c r="A1892" s="118"/>
      <c r="B1892" s="118"/>
      <c r="C1892" s="118"/>
      <c r="D1892" s="118"/>
      <c r="E1892" s="118"/>
      <c r="F1892" s="118"/>
      <c r="G1892" s="118"/>
      <c r="H1892" s="118"/>
      <c r="I1892" s="118"/>
      <c r="J1892" s="118"/>
      <c r="K1892" s="118"/>
      <c r="L1892" s="118"/>
      <c r="M1892" s="118"/>
      <c r="N1892" s="118"/>
      <c r="O1892" s="143" t="str">
        <f>IF(H1892="","",(S1892/S1892)&amp;":"&amp;ROUND(AH1892/S1892,2))</f>
        <v/>
      </c>
      <c r="P1892" s="118"/>
      <c r="Q1892" s="118"/>
      <c r="R1892" s="143" t="str">
        <f>IF(H1892="","",(S1892/S1892)&amp;":"&amp;ROUND(AI1892/S1892,2))</f>
        <v/>
      </c>
      <c r="S1892" s="144" t="str">
        <f t="shared" si="353"/>
        <v/>
      </c>
      <c r="T1892" s="145" t="str">
        <f t="shared" si="354"/>
        <v/>
      </c>
      <c r="U1892" s="118"/>
      <c r="V1892" s="145" t="str">
        <f t="shared" si="355"/>
        <v/>
      </c>
      <c r="W1892" s="144" t="str">
        <f t="shared" si="356"/>
        <v/>
      </c>
      <c r="X1892" s="146" t="str">
        <f>IF(C1892="","",IF(OR(C1892="Trade",C1892="Multi Position"),(X1891+V1892),IF(C1892="Deposit",(X1891+AE1892),IF(C1892="Withdrawal",(X1891-AE1892)))))</f>
        <v/>
      </c>
      <c r="Y1892" s="145" t="str">
        <f t="shared" si="357"/>
        <v/>
      </c>
      <c r="Z1892" s="118"/>
      <c r="AA1892" s="118"/>
      <c r="AB1892" s="118"/>
      <c r="AC1892" s="118"/>
      <c r="AD1892" s="118"/>
      <c r="AE1892" s="139"/>
      <c r="AF1892" s="118"/>
      <c r="AG1892" s="118"/>
      <c r="AH1892" s="147" t="str">
        <f t="shared" si="358"/>
        <v/>
      </c>
      <c r="AI1892" s="147" t="str">
        <f t="shared" si="359"/>
        <v/>
      </c>
      <c r="AJ1892" s="148" t="str">
        <f t="shared" si="348"/>
        <v/>
      </c>
      <c r="AK1892" s="148" t="str">
        <f t="shared" si="349"/>
        <v/>
      </c>
      <c r="AL1892" s="147" t="str">
        <f t="shared" si="350"/>
        <v/>
      </c>
      <c r="AM1892" s="147" t="str">
        <f t="shared" si="351"/>
        <v/>
      </c>
      <c r="AN1892" s="147" t="str">
        <f t="shared" si="352"/>
        <v/>
      </c>
      <c r="AO1892" s="118"/>
    </row>
    <row r="1893" spans="1:41">
      <c r="A1893" s="118"/>
      <c r="B1893" s="118"/>
      <c r="C1893" s="118"/>
      <c r="D1893" s="118"/>
      <c r="E1893" s="118"/>
      <c r="F1893" s="118"/>
      <c r="G1893" s="118"/>
      <c r="H1893" s="118"/>
      <c r="I1893" s="118"/>
      <c r="J1893" s="118"/>
      <c r="K1893" s="118"/>
      <c r="L1893" s="118"/>
      <c r="M1893" s="118"/>
      <c r="N1893" s="118"/>
      <c r="O1893" s="143" t="str">
        <f>IF(H1893="","",(S1893/S1893)&amp;":"&amp;ROUND(AH1893/S1893,2))</f>
        <v/>
      </c>
      <c r="P1893" s="118"/>
      <c r="Q1893" s="118"/>
      <c r="R1893" s="143" t="str">
        <f>IF(H1893="","",(S1893/S1893)&amp;":"&amp;ROUND(AI1893/S1893,2))</f>
        <v/>
      </c>
      <c r="S1893" s="144" t="str">
        <f t="shared" si="353"/>
        <v/>
      </c>
      <c r="T1893" s="145" t="str">
        <f t="shared" si="354"/>
        <v/>
      </c>
      <c r="U1893" s="118"/>
      <c r="V1893" s="145" t="str">
        <f t="shared" si="355"/>
        <v/>
      </c>
      <c r="W1893" s="144" t="str">
        <f t="shared" si="356"/>
        <v/>
      </c>
      <c r="X1893" s="146" t="str">
        <f>IF(C1893="","",IF(OR(C1893="Trade",C1893="Multi Position"),(X1892+V1893),IF(C1893="Deposit",(X1892+AE1893),IF(C1893="Withdrawal",(X1892-AE1893)))))</f>
        <v/>
      </c>
      <c r="Y1893" s="145" t="str">
        <f t="shared" si="357"/>
        <v/>
      </c>
      <c r="Z1893" s="118"/>
      <c r="AA1893" s="118"/>
      <c r="AB1893" s="118"/>
      <c r="AC1893" s="118"/>
      <c r="AD1893" s="118"/>
      <c r="AE1893" s="139"/>
      <c r="AF1893" s="118"/>
      <c r="AG1893" s="118"/>
      <c r="AH1893" s="147" t="str">
        <f t="shared" si="358"/>
        <v/>
      </c>
      <c r="AI1893" s="147" t="str">
        <f t="shared" si="359"/>
        <v/>
      </c>
      <c r="AJ1893" s="148" t="str">
        <f t="shared" si="348"/>
        <v/>
      </c>
      <c r="AK1893" s="148" t="str">
        <f t="shared" si="349"/>
        <v/>
      </c>
      <c r="AL1893" s="147" t="str">
        <f t="shared" si="350"/>
        <v/>
      </c>
      <c r="AM1893" s="147" t="str">
        <f t="shared" si="351"/>
        <v/>
      </c>
      <c r="AN1893" s="147" t="str">
        <f t="shared" si="352"/>
        <v/>
      </c>
      <c r="AO1893" s="118"/>
    </row>
    <row r="1894" spans="1:41">
      <c r="A1894" s="118"/>
      <c r="B1894" s="118"/>
      <c r="C1894" s="118"/>
      <c r="D1894" s="118"/>
      <c r="E1894" s="118"/>
      <c r="F1894" s="118"/>
      <c r="G1894" s="118"/>
      <c r="H1894" s="118"/>
      <c r="I1894" s="118"/>
      <c r="J1894" s="118"/>
      <c r="K1894" s="118"/>
      <c r="L1894" s="118"/>
      <c r="M1894" s="118"/>
      <c r="N1894" s="118"/>
      <c r="O1894" s="143" t="str">
        <f>IF(H1894="","",(S1894/S1894)&amp;":"&amp;ROUND(AH1894/S1894,2))</f>
        <v/>
      </c>
      <c r="P1894" s="118"/>
      <c r="Q1894" s="118"/>
      <c r="R1894" s="143" t="str">
        <f>IF(H1894="","",(S1894/S1894)&amp;":"&amp;ROUND(AI1894/S1894,2))</f>
        <v/>
      </c>
      <c r="S1894" s="144" t="str">
        <f t="shared" si="353"/>
        <v/>
      </c>
      <c r="T1894" s="145" t="str">
        <f t="shared" si="354"/>
        <v/>
      </c>
      <c r="U1894" s="118"/>
      <c r="V1894" s="145" t="str">
        <f t="shared" si="355"/>
        <v/>
      </c>
      <c r="W1894" s="144" t="str">
        <f t="shared" si="356"/>
        <v/>
      </c>
      <c r="X1894" s="146" t="str">
        <f>IF(C1894="","",IF(OR(C1894="Trade",C1894="Multi Position"),(X1893+V1894),IF(C1894="Deposit",(X1893+AE1894),IF(C1894="Withdrawal",(X1893-AE1894)))))</f>
        <v/>
      </c>
      <c r="Y1894" s="145" t="str">
        <f t="shared" si="357"/>
        <v/>
      </c>
      <c r="Z1894" s="118"/>
      <c r="AA1894" s="118"/>
      <c r="AB1894" s="118"/>
      <c r="AC1894" s="118"/>
      <c r="AD1894" s="118"/>
      <c r="AE1894" s="139"/>
      <c r="AF1894" s="118"/>
      <c r="AG1894" s="118"/>
      <c r="AH1894" s="147" t="str">
        <f t="shared" si="358"/>
        <v/>
      </c>
      <c r="AI1894" s="147" t="str">
        <f t="shared" si="359"/>
        <v/>
      </c>
      <c r="AJ1894" s="148" t="str">
        <f t="shared" si="348"/>
        <v/>
      </c>
      <c r="AK1894" s="148" t="str">
        <f t="shared" si="349"/>
        <v/>
      </c>
      <c r="AL1894" s="147" t="str">
        <f t="shared" si="350"/>
        <v/>
      </c>
      <c r="AM1894" s="147" t="str">
        <f t="shared" si="351"/>
        <v/>
      </c>
      <c r="AN1894" s="147" t="str">
        <f t="shared" si="352"/>
        <v/>
      </c>
      <c r="AO1894" s="118"/>
    </row>
    <row r="1895" spans="1:41">
      <c r="A1895" s="118"/>
      <c r="B1895" s="118"/>
      <c r="C1895" s="118"/>
      <c r="D1895" s="118"/>
      <c r="E1895" s="118"/>
      <c r="F1895" s="118"/>
      <c r="G1895" s="118"/>
      <c r="H1895" s="118"/>
      <c r="I1895" s="118"/>
      <c r="J1895" s="118"/>
      <c r="K1895" s="118"/>
      <c r="L1895" s="118"/>
      <c r="M1895" s="118"/>
      <c r="N1895" s="118"/>
      <c r="O1895" s="143" t="str">
        <f>IF(H1895="","",(S1895/S1895)&amp;":"&amp;ROUND(AH1895/S1895,2))</f>
        <v/>
      </c>
      <c r="P1895" s="118"/>
      <c r="Q1895" s="118"/>
      <c r="R1895" s="143" t="str">
        <f>IF(H1895="","",(S1895/S1895)&amp;":"&amp;ROUND(AI1895/S1895,2))</f>
        <v/>
      </c>
      <c r="S1895" s="144" t="str">
        <f t="shared" si="353"/>
        <v/>
      </c>
      <c r="T1895" s="145" t="str">
        <f t="shared" si="354"/>
        <v/>
      </c>
      <c r="U1895" s="118"/>
      <c r="V1895" s="145" t="str">
        <f t="shared" si="355"/>
        <v/>
      </c>
      <c r="W1895" s="144" t="str">
        <f t="shared" si="356"/>
        <v/>
      </c>
      <c r="X1895" s="146" t="str">
        <f>IF(C1895="","",IF(OR(C1895="Trade",C1895="Multi Position"),(X1894+V1895),IF(C1895="Deposit",(X1894+AE1895),IF(C1895="Withdrawal",(X1894-AE1895)))))</f>
        <v/>
      </c>
      <c r="Y1895" s="145" t="str">
        <f t="shared" si="357"/>
        <v/>
      </c>
      <c r="Z1895" s="118"/>
      <c r="AA1895" s="118"/>
      <c r="AB1895" s="118"/>
      <c r="AC1895" s="118"/>
      <c r="AD1895" s="118"/>
      <c r="AE1895" s="139"/>
      <c r="AF1895" s="118"/>
      <c r="AG1895" s="118"/>
      <c r="AH1895" s="147" t="str">
        <f t="shared" si="358"/>
        <v/>
      </c>
      <c r="AI1895" s="147" t="str">
        <f t="shared" si="359"/>
        <v/>
      </c>
      <c r="AJ1895" s="148" t="str">
        <f t="shared" si="348"/>
        <v/>
      </c>
      <c r="AK1895" s="148" t="str">
        <f t="shared" si="349"/>
        <v/>
      </c>
      <c r="AL1895" s="147" t="str">
        <f t="shared" si="350"/>
        <v/>
      </c>
      <c r="AM1895" s="147" t="str">
        <f t="shared" si="351"/>
        <v/>
      </c>
      <c r="AN1895" s="147" t="str">
        <f t="shared" si="352"/>
        <v/>
      </c>
      <c r="AO1895" s="118"/>
    </row>
    <row r="1896" spans="1:41">
      <c r="A1896" s="118"/>
      <c r="B1896" s="118"/>
      <c r="C1896" s="118"/>
      <c r="D1896" s="118"/>
      <c r="E1896" s="118"/>
      <c r="F1896" s="118"/>
      <c r="G1896" s="118"/>
      <c r="H1896" s="118"/>
      <c r="I1896" s="118"/>
      <c r="J1896" s="118"/>
      <c r="K1896" s="118"/>
      <c r="L1896" s="118"/>
      <c r="M1896" s="118"/>
      <c r="N1896" s="118"/>
      <c r="O1896" s="143" t="str">
        <f>IF(H1896="","",(S1896/S1896)&amp;":"&amp;ROUND(AH1896/S1896,2))</f>
        <v/>
      </c>
      <c r="P1896" s="118"/>
      <c r="Q1896" s="118"/>
      <c r="R1896" s="143" t="str">
        <f>IF(H1896="","",(S1896/S1896)&amp;":"&amp;ROUND(AI1896/S1896,2))</f>
        <v/>
      </c>
      <c r="S1896" s="144" t="str">
        <f t="shared" si="353"/>
        <v/>
      </c>
      <c r="T1896" s="145" t="str">
        <f t="shared" si="354"/>
        <v/>
      </c>
      <c r="U1896" s="118"/>
      <c r="V1896" s="145" t="str">
        <f t="shared" si="355"/>
        <v/>
      </c>
      <c r="W1896" s="144" t="str">
        <f t="shared" si="356"/>
        <v/>
      </c>
      <c r="X1896" s="146" t="str">
        <f>IF(C1896="","",IF(OR(C1896="Trade",C1896="Multi Position"),(X1895+V1896),IF(C1896="Deposit",(X1895+AE1896),IF(C1896="Withdrawal",(X1895-AE1896)))))</f>
        <v/>
      </c>
      <c r="Y1896" s="145" t="str">
        <f t="shared" si="357"/>
        <v/>
      </c>
      <c r="Z1896" s="118"/>
      <c r="AA1896" s="118"/>
      <c r="AB1896" s="118"/>
      <c r="AC1896" s="118"/>
      <c r="AD1896" s="118"/>
      <c r="AE1896" s="139"/>
      <c r="AF1896" s="118"/>
      <c r="AG1896" s="118"/>
      <c r="AH1896" s="147" t="str">
        <f t="shared" si="358"/>
        <v/>
      </c>
      <c r="AI1896" s="147" t="str">
        <f t="shared" si="359"/>
        <v/>
      </c>
      <c r="AJ1896" s="148" t="str">
        <f t="shared" si="348"/>
        <v/>
      </c>
      <c r="AK1896" s="148" t="str">
        <f t="shared" si="349"/>
        <v/>
      </c>
      <c r="AL1896" s="147" t="str">
        <f t="shared" si="350"/>
        <v/>
      </c>
      <c r="AM1896" s="147" t="str">
        <f t="shared" si="351"/>
        <v/>
      </c>
      <c r="AN1896" s="147" t="str">
        <f t="shared" si="352"/>
        <v/>
      </c>
      <c r="AO1896" s="118"/>
    </row>
    <row r="1897" spans="1:41">
      <c r="A1897" s="118"/>
      <c r="B1897" s="118"/>
      <c r="C1897" s="118"/>
      <c r="D1897" s="118"/>
      <c r="E1897" s="118"/>
      <c r="F1897" s="118"/>
      <c r="G1897" s="118"/>
      <c r="H1897" s="118"/>
      <c r="I1897" s="118"/>
      <c r="J1897" s="118"/>
      <c r="K1897" s="118"/>
      <c r="L1897" s="118"/>
      <c r="M1897" s="118"/>
      <c r="N1897" s="118"/>
      <c r="O1897" s="143" t="str">
        <f>IF(H1897="","",(S1897/S1897)&amp;":"&amp;ROUND(AH1897/S1897,2))</f>
        <v/>
      </c>
      <c r="P1897" s="118"/>
      <c r="Q1897" s="118"/>
      <c r="R1897" s="143" t="str">
        <f>IF(H1897="","",(S1897/S1897)&amp;":"&amp;ROUND(AI1897/S1897,2))</f>
        <v/>
      </c>
      <c r="S1897" s="144" t="str">
        <f t="shared" si="353"/>
        <v/>
      </c>
      <c r="T1897" s="145" t="str">
        <f t="shared" si="354"/>
        <v/>
      </c>
      <c r="U1897" s="118"/>
      <c r="V1897" s="145" t="str">
        <f t="shared" si="355"/>
        <v/>
      </c>
      <c r="W1897" s="144" t="str">
        <f t="shared" si="356"/>
        <v/>
      </c>
      <c r="X1897" s="146" t="str">
        <f>IF(C1897="","",IF(OR(C1897="Trade",C1897="Multi Position"),(X1896+V1897),IF(C1897="Deposit",(X1896+AE1897),IF(C1897="Withdrawal",(X1896-AE1897)))))</f>
        <v/>
      </c>
      <c r="Y1897" s="145" t="str">
        <f t="shared" si="357"/>
        <v/>
      </c>
      <c r="Z1897" s="118"/>
      <c r="AA1897" s="118"/>
      <c r="AB1897" s="118"/>
      <c r="AC1897" s="118"/>
      <c r="AD1897" s="118"/>
      <c r="AE1897" s="139"/>
      <c r="AF1897" s="118"/>
      <c r="AG1897" s="118"/>
      <c r="AH1897" s="147" t="str">
        <f t="shared" si="358"/>
        <v/>
      </c>
      <c r="AI1897" s="147" t="str">
        <f t="shared" si="359"/>
        <v/>
      </c>
      <c r="AJ1897" s="148" t="str">
        <f t="shared" si="348"/>
        <v/>
      </c>
      <c r="AK1897" s="148" t="str">
        <f t="shared" si="349"/>
        <v/>
      </c>
      <c r="AL1897" s="147" t="str">
        <f t="shared" si="350"/>
        <v/>
      </c>
      <c r="AM1897" s="147" t="str">
        <f t="shared" si="351"/>
        <v/>
      </c>
      <c r="AN1897" s="147" t="str">
        <f t="shared" si="352"/>
        <v/>
      </c>
      <c r="AO1897" s="118"/>
    </row>
    <row r="1898" spans="1:41">
      <c r="A1898" s="118"/>
      <c r="B1898" s="118"/>
      <c r="C1898" s="118"/>
      <c r="D1898" s="118"/>
      <c r="E1898" s="118"/>
      <c r="F1898" s="118"/>
      <c r="G1898" s="118"/>
      <c r="H1898" s="118"/>
      <c r="I1898" s="118"/>
      <c r="J1898" s="118"/>
      <c r="K1898" s="118"/>
      <c r="L1898" s="118"/>
      <c r="M1898" s="118"/>
      <c r="N1898" s="118"/>
      <c r="O1898" s="143" t="str">
        <f>IF(H1898="","",(S1898/S1898)&amp;":"&amp;ROUND(AH1898/S1898,2))</f>
        <v/>
      </c>
      <c r="P1898" s="118"/>
      <c r="Q1898" s="118"/>
      <c r="R1898" s="143" t="str">
        <f>IF(H1898="","",(S1898/S1898)&amp;":"&amp;ROUND(AI1898/S1898,2))</f>
        <v/>
      </c>
      <c r="S1898" s="144" t="str">
        <f t="shared" si="353"/>
        <v/>
      </c>
      <c r="T1898" s="145" t="str">
        <f t="shared" si="354"/>
        <v/>
      </c>
      <c r="U1898" s="118"/>
      <c r="V1898" s="145" t="str">
        <f t="shared" si="355"/>
        <v/>
      </c>
      <c r="W1898" s="144" t="str">
        <f t="shared" si="356"/>
        <v/>
      </c>
      <c r="X1898" s="146" t="str">
        <f>IF(C1898="","",IF(OR(C1898="Trade",C1898="Multi Position"),(X1897+V1898),IF(C1898="Deposit",(X1897+AE1898),IF(C1898="Withdrawal",(X1897-AE1898)))))</f>
        <v/>
      </c>
      <c r="Y1898" s="145" t="str">
        <f t="shared" si="357"/>
        <v/>
      </c>
      <c r="Z1898" s="118"/>
      <c r="AA1898" s="118"/>
      <c r="AB1898" s="118"/>
      <c r="AC1898" s="118"/>
      <c r="AD1898" s="118"/>
      <c r="AE1898" s="139"/>
      <c r="AF1898" s="118"/>
      <c r="AG1898" s="118"/>
      <c r="AH1898" s="147" t="str">
        <f t="shared" si="358"/>
        <v/>
      </c>
      <c r="AI1898" s="147" t="str">
        <f t="shared" si="359"/>
        <v/>
      </c>
      <c r="AJ1898" s="148" t="str">
        <f t="shared" si="348"/>
        <v/>
      </c>
      <c r="AK1898" s="148" t="str">
        <f t="shared" si="349"/>
        <v/>
      </c>
      <c r="AL1898" s="147" t="str">
        <f t="shared" si="350"/>
        <v/>
      </c>
      <c r="AM1898" s="147" t="str">
        <f t="shared" si="351"/>
        <v/>
      </c>
      <c r="AN1898" s="147" t="str">
        <f t="shared" si="352"/>
        <v/>
      </c>
      <c r="AO1898" s="118"/>
    </row>
    <row r="1899" spans="1:41">
      <c r="A1899" s="118"/>
      <c r="B1899" s="118"/>
      <c r="C1899" s="118"/>
      <c r="D1899" s="118"/>
      <c r="E1899" s="118"/>
      <c r="F1899" s="118"/>
      <c r="G1899" s="118"/>
      <c r="H1899" s="118"/>
      <c r="I1899" s="118"/>
      <c r="J1899" s="118"/>
      <c r="K1899" s="118"/>
      <c r="L1899" s="118"/>
      <c r="M1899" s="118"/>
      <c r="N1899" s="118"/>
      <c r="O1899" s="143" t="str">
        <f>IF(H1899="","",(S1899/S1899)&amp;":"&amp;ROUND(AH1899/S1899,2))</f>
        <v/>
      </c>
      <c r="P1899" s="118"/>
      <c r="Q1899" s="118"/>
      <c r="R1899" s="143" t="str">
        <f>IF(H1899="","",(S1899/S1899)&amp;":"&amp;ROUND(AI1899/S1899,2))</f>
        <v/>
      </c>
      <c r="S1899" s="144" t="str">
        <f t="shared" si="353"/>
        <v/>
      </c>
      <c r="T1899" s="145" t="str">
        <f t="shared" si="354"/>
        <v/>
      </c>
      <c r="U1899" s="118"/>
      <c r="V1899" s="145" t="str">
        <f t="shared" si="355"/>
        <v/>
      </c>
      <c r="W1899" s="144" t="str">
        <f t="shared" si="356"/>
        <v/>
      </c>
      <c r="X1899" s="146" t="str">
        <f>IF(C1899="","",IF(OR(C1899="Trade",C1899="Multi Position"),(X1898+V1899),IF(C1899="Deposit",(X1898+AE1899),IF(C1899="Withdrawal",(X1898-AE1899)))))</f>
        <v/>
      </c>
      <c r="Y1899" s="145" t="str">
        <f t="shared" si="357"/>
        <v/>
      </c>
      <c r="Z1899" s="118"/>
      <c r="AA1899" s="118"/>
      <c r="AB1899" s="118"/>
      <c r="AC1899" s="118"/>
      <c r="AD1899" s="118"/>
      <c r="AE1899" s="139"/>
      <c r="AF1899" s="118"/>
      <c r="AG1899" s="118"/>
      <c r="AH1899" s="147" t="str">
        <f t="shared" si="358"/>
        <v/>
      </c>
      <c r="AI1899" s="147" t="str">
        <f t="shared" si="359"/>
        <v/>
      </c>
      <c r="AJ1899" s="148" t="str">
        <f t="shared" si="348"/>
        <v/>
      </c>
      <c r="AK1899" s="148" t="str">
        <f t="shared" si="349"/>
        <v/>
      </c>
      <c r="AL1899" s="147" t="str">
        <f t="shared" si="350"/>
        <v/>
      </c>
      <c r="AM1899" s="147" t="str">
        <f t="shared" si="351"/>
        <v/>
      </c>
      <c r="AN1899" s="147" t="str">
        <f t="shared" si="352"/>
        <v/>
      </c>
      <c r="AO1899" s="118"/>
    </row>
    <row r="1900" spans="1:41">
      <c r="A1900" s="118"/>
      <c r="B1900" s="118"/>
      <c r="C1900" s="118"/>
      <c r="D1900" s="118"/>
      <c r="E1900" s="118"/>
      <c r="F1900" s="118"/>
      <c r="G1900" s="118"/>
      <c r="H1900" s="118"/>
      <c r="I1900" s="118"/>
      <c r="J1900" s="118"/>
      <c r="K1900" s="118"/>
      <c r="L1900" s="118"/>
      <c r="M1900" s="118"/>
      <c r="N1900" s="118"/>
      <c r="O1900" s="143" t="str">
        <f>IF(H1900="","",(S1900/S1900)&amp;":"&amp;ROUND(AH1900/S1900,2))</f>
        <v/>
      </c>
      <c r="P1900" s="118"/>
      <c r="Q1900" s="118"/>
      <c r="R1900" s="143" t="str">
        <f>IF(H1900="","",(S1900/S1900)&amp;":"&amp;ROUND(AI1900/S1900,2))</f>
        <v/>
      </c>
      <c r="S1900" s="144" t="str">
        <f t="shared" si="353"/>
        <v/>
      </c>
      <c r="T1900" s="145" t="str">
        <f t="shared" si="354"/>
        <v/>
      </c>
      <c r="U1900" s="118"/>
      <c r="V1900" s="145" t="str">
        <f t="shared" si="355"/>
        <v/>
      </c>
      <c r="W1900" s="144" t="str">
        <f t="shared" si="356"/>
        <v/>
      </c>
      <c r="X1900" s="146" t="str">
        <f>IF(C1900="","",IF(OR(C1900="Trade",C1900="Multi Position"),(X1899+V1900),IF(C1900="Deposit",(X1899+AE1900),IF(C1900="Withdrawal",(X1899-AE1900)))))</f>
        <v/>
      </c>
      <c r="Y1900" s="145" t="str">
        <f t="shared" si="357"/>
        <v/>
      </c>
      <c r="Z1900" s="118"/>
      <c r="AA1900" s="118"/>
      <c r="AB1900" s="118"/>
      <c r="AC1900" s="118"/>
      <c r="AD1900" s="118"/>
      <c r="AE1900" s="139"/>
      <c r="AF1900" s="118"/>
      <c r="AG1900" s="118"/>
      <c r="AH1900" s="147" t="str">
        <f t="shared" si="358"/>
        <v/>
      </c>
      <c r="AI1900" s="147" t="str">
        <f t="shared" si="359"/>
        <v/>
      </c>
      <c r="AJ1900" s="148" t="str">
        <f t="shared" si="348"/>
        <v/>
      </c>
      <c r="AK1900" s="148" t="str">
        <f t="shared" si="349"/>
        <v/>
      </c>
      <c r="AL1900" s="147" t="str">
        <f t="shared" si="350"/>
        <v/>
      </c>
      <c r="AM1900" s="147" t="str">
        <f t="shared" si="351"/>
        <v/>
      </c>
      <c r="AN1900" s="147" t="str">
        <f t="shared" si="352"/>
        <v/>
      </c>
      <c r="AO1900" s="118"/>
    </row>
    <row r="1901" spans="1:41">
      <c r="A1901" s="118"/>
      <c r="B1901" s="118"/>
      <c r="C1901" s="118"/>
      <c r="D1901" s="118"/>
      <c r="E1901" s="118"/>
      <c r="F1901" s="118"/>
      <c r="G1901" s="118"/>
      <c r="H1901" s="118"/>
      <c r="I1901" s="118"/>
      <c r="J1901" s="118"/>
      <c r="K1901" s="118"/>
      <c r="L1901" s="118"/>
      <c r="M1901" s="118"/>
      <c r="N1901" s="118"/>
      <c r="O1901" s="143" t="str">
        <f>IF(H1901="","",(S1901/S1901)&amp;":"&amp;ROUND(AH1901/S1901,2))</f>
        <v/>
      </c>
      <c r="P1901" s="118"/>
      <c r="Q1901" s="118"/>
      <c r="R1901" s="143" t="str">
        <f>IF(H1901="","",(S1901/S1901)&amp;":"&amp;ROUND(AI1901/S1901,2))</f>
        <v/>
      </c>
      <c r="S1901" s="144" t="str">
        <f t="shared" si="353"/>
        <v/>
      </c>
      <c r="T1901" s="145" t="str">
        <f t="shared" si="354"/>
        <v/>
      </c>
      <c r="U1901" s="118"/>
      <c r="V1901" s="145" t="str">
        <f t="shared" si="355"/>
        <v/>
      </c>
      <c r="W1901" s="144" t="str">
        <f t="shared" si="356"/>
        <v/>
      </c>
      <c r="X1901" s="146" t="str">
        <f>IF(C1901="","",IF(OR(C1901="Trade",C1901="Multi Position"),(X1900+V1901),IF(C1901="Deposit",(X1900+AE1901),IF(C1901="Withdrawal",(X1900-AE1901)))))</f>
        <v/>
      </c>
      <c r="Y1901" s="145" t="str">
        <f t="shared" si="357"/>
        <v/>
      </c>
      <c r="Z1901" s="118"/>
      <c r="AA1901" s="118"/>
      <c r="AB1901" s="118"/>
      <c r="AC1901" s="118"/>
      <c r="AD1901" s="118"/>
      <c r="AE1901" s="139"/>
      <c r="AF1901" s="118"/>
      <c r="AG1901" s="118"/>
      <c r="AH1901" s="147" t="str">
        <f t="shared" si="358"/>
        <v/>
      </c>
      <c r="AI1901" s="147" t="str">
        <f t="shared" si="359"/>
        <v/>
      </c>
      <c r="AJ1901" s="148" t="str">
        <f t="shared" si="348"/>
        <v/>
      </c>
      <c r="AK1901" s="148" t="str">
        <f t="shared" si="349"/>
        <v/>
      </c>
      <c r="AL1901" s="147" t="str">
        <f t="shared" si="350"/>
        <v/>
      </c>
      <c r="AM1901" s="147" t="str">
        <f t="shared" si="351"/>
        <v/>
      </c>
      <c r="AN1901" s="147" t="str">
        <f t="shared" si="352"/>
        <v/>
      </c>
      <c r="AO1901" s="118"/>
    </row>
    <row r="1902" spans="1:41">
      <c r="A1902" s="118"/>
      <c r="B1902" s="118"/>
      <c r="C1902" s="118"/>
      <c r="D1902" s="118"/>
      <c r="E1902" s="118"/>
      <c r="F1902" s="118"/>
      <c r="G1902" s="118"/>
      <c r="H1902" s="118"/>
      <c r="I1902" s="118"/>
      <c r="J1902" s="118"/>
      <c r="K1902" s="118"/>
      <c r="L1902" s="118"/>
      <c r="M1902" s="118"/>
      <c r="N1902" s="118"/>
      <c r="O1902" s="143" t="str">
        <f>IF(H1902="","",(S1902/S1902)&amp;":"&amp;ROUND(AH1902/S1902,2))</f>
        <v/>
      </c>
      <c r="P1902" s="118"/>
      <c r="Q1902" s="118"/>
      <c r="R1902" s="143" t="str">
        <f>IF(H1902="","",(S1902/S1902)&amp;":"&amp;ROUND(AI1902/S1902,2))</f>
        <v/>
      </c>
      <c r="S1902" s="144" t="str">
        <f t="shared" si="353"/>
        <v/>
      </c>
      <c r="T1902" s="145" t="str">
        <f t="shared" si="354"/>
        <v/>
      </c>
      <c r="U1902" s="118"/>
      <c r="V1902" s="145" t="str">
        <f t="shared" si="355"/>
        <v/>
      </c>
      <c r="W1902" s="144" t="str">
        <f t="shared" si="356"/>
        <v/>
      </c>
      <c r="X1902" s="146" t="str">
        <f>IF(C1902="","",IF(OR(C1902="Trade",C1902="Multi Position"),(X1901+V1902),IF(C1902="Deposit",(X1901+AE1902),IF(C1902="Withdrawal",(X1901-AE1902)))))</f>
        <v/>
      </c>
      <c r="Y1902" s="145" t="str">
        <f t="shared" si="357"/>
        <v/>
      </c>
      <c r="Z1902" s="118"/>
      <c r="AA1902" s="118"/>
      <c r="AB1902" s="118"/>
      <c r="AC1902" s="118"/>
      <c r="AD1902" s="118"/>
      <c r="AE1902" s="139"/>
      <c r="AF1902" s="118"/>
      <c r="AG1902" s="118"/>
      <c r="AH1902" s="147" t="str">
        <f t="shared" si="358"/>
        <v/>
      </c>
      <c r="AI1902" s="147" t="str">
        <f t="shared" si="359"/>
        <v/>
      </c>
      <c r="AJ1902" s="148" t="str">
        <f t="shared" si="348"/>
        <v/>
      </c>
      <c r="AK1902" s="148" t="str">
        <f t="shared" si="349"/>
        <v/>
      </c>
      <c r="AL1902" s="147" t="str">
        <f t="shared" si="350"/>
        <v/>
      </c>
      <c r="AM1902" s="147" t="str">
        <f t="shared" si="351"/>
        <v/>
      </c>
      <c r="AN1902" s="147" t="str">
        <f t="shared" si="352"/>
        <v/>
      </c>
      <c r="AO1902" s="118"/>
    </row>
    <row r="1903" spans="1:41">
      <c r="A1903" s="118"/>
      <c r="B1903" s="118"/>
      <c r="C1903" s="118"/>
      <c r="D1903" s="118"/>
      <c r="E1903" s="118"/>
      <c r="F1903" s="118"/>
      <c r="G1903" s="118"/>
      <c r="H1903" s="118"/>
      <c r="I1903" s="118"/>
      <c r="J1903" s="118"/>
      <c r="K1903" s="118"/>
      <c r="L1903" s="118"/>
      <c r="M1903" s="118"/>
      <c r="N1903" s="118"/>
      <c r="O1903" s="143" t="str">
        <f>IF(H1903="","",(S1903/S1903)&amp;":"&amp;ROUND(AH1903/S1903,2))</f>
        <v/>
      </c>
      <c r="P1903" s="118"/>
      <c r="Q1903" s="118"/>
      <c r="R1903" s="143" t="str">
        <f>IF(H1903="","",(S1903/S1903)&amp;":"&amp;ROUND(AI1903/S1903,2))</f>
        <v/>
      </c>
      <c r="S1903" s="144" t="str">
        <f t="shared" si="353"/>
        <v/>
      </c>
      <c r="T1903" s="145" t="str">
        <f t="shared" si="354"/>
        <v/>
      </c>
      <c r="U1903" s="118"/>
      <c r="V1903" s="145" t="str">
        <f t="shared" si="355"/>
        <v/>
      </c>
      <c r="W1903" s="144" t="str">
        <f t="shared" si="356"/>
        <v/>
      </c>
      <c r="X1903" s="146" t="str">
        <f>IF(C1903="","",IF(OR(C1903="Trade",C1903="Multi Position"),(X1902+V1903),IF(C1903="Deposit",(X1902+AE1903),IF(C1903="Withdrawal",(X1902-AE1903)))))</f>
        <v/>
      </c>
      <c r="Y1903" s="145" t="str">
        <f t="shared" si="357"/>
        <v/>
      </c>
      <c r="Z1903" s="118"/>
      <c r="AA1903" s="118"/>
      <c r="AB1903" s="118"/>
      <c r="AC1903" s="118"/>
      <c r="AD1903" s="118"/>
      <c r="AE1903" s="139"/>
      <c r="AF1903" s="118"/>
      <c r="AG1903" s="118"/>
      <c r="AH1903" s="147" t="str">
        <f t="shared" si="358"/>
        <v/>
      </c>
      <c r="AI1903" s="147" t="str">
        <f t="shared" si="359"/>
        <v/>
      </c>
      <c r="AJ1903" s="148" t="str">
        <f t="shared" si="348"/>
        <v/>
      </c>
      <c r="AK1903" s="148" t="str">
        <f t="shared" si="349"/>
        <v/>
      </c>
      <c r="AL1903" s="147" t="str">
        <f t="shared" si="350"/>
        <v/>
      </c>
      <c r="AM1903" s="147" t="str">
        <f t="shared" si="351"/>
        <v/>
      </c>
      <c r="AN1903" s="147" t="str">
        <f t="shared" si="352"/>
        <v/>
      </c>
      <c r="AO1903" s="118"/>
    </row>
    <row r="1904" spans="1:41">
      <c r="A1904" s="118"/>
      <c r="B1904" s="118"/>
      <c r="C1904" s="118"/>
      <c r="D1904" s="118"/>
      <c r="E1904" s="118"/>
      <c r="F1904" s="118"/>
      <c r="G1904" s="118"/>
      <c r="H1904" s="118"/>
      <c r="I1904" s="118"/>
      <c r="J1904" s="118"/>
      <c r="K1904" s="118"/>
      <c r="L1904" s="118"/>
      <c r="M1904" s="118"/>
      <c r="N1904" s="118"/>
      <c r="O1904" s="143" t="str">
        <f>IF(H1904="","",(S1904/S1904)&amp;":"&amp;ROUND(AH1904/S1904,2))</f>
        <v/>
      </c>
      <c r="P1904" s="118"/>
      <c r="Q1904" s="118"/>
      <c r="R1904" s="143" t="str">
        <f>IF(H1904="","",(S1904/S1904)&amp;":"&amp;ROUND(AI1904/S1904,2))</f>
        <v/>
      </c>
      <c r="S1904" s="144" t="str">
        <f t="shared" si="353"/>
        <v/>
      </c>
      <c r="T1904" s="145" t="str">
        <f t="shared" si="354"/>
        <v/>
      </c>
      <c r="U1904" s="118"/>
      <c r="V1904" s="145" t="str">
        <f t="shared" si="355"/>
        <v/>
      </c>
      <c r="W1904" s="144" t="str">
        <f t="shared" si="356"/>
        <v/>
      </c>
      <c r="X1904" s="146" t="str">
        <f>IF(C1904="","",IF(OR(C1904="Trade",C1904="Multi Position"),(X1903+V1904),IF(C1904="Deposit",(X1903+AE1904),IF(C1904="Withdrawal",(X1903-AE1904)))))</f>
        <v/>
      </c>
      <c r="Y1904" s="145" t="str">
        <f t="shared" si="357"/>
        <v/>
      </c>
      <c r="Z1904" s="118"/>
      <c r="AA1904" s="118"/>
      <c r="AB1904" s="118"/>
      <c r="AC1904" s="118"/>
      <c r="AD1904" s="118"/>
      <c r="AE1904" s="139"/>
      <c r="AF1904" s="118"/>
      <c r="AG1904" s="118"/>
      <c r="AH1904" s="147" t="str">
        <f t="shared" si="358"/>
        <v/>
      </c>
      <c r="AI1904" s="147" t="str">
        <f t="shared" si="359"/>
        <v/>
      </c>
      <c r="AJ1904" s="148" t="str">
        <f t="shared" si="348"/>
        <v/>
      </c>
      <c r="AK1904" s="148" t="str">
        <f t="shared" si="349"/>
        <v/>
      </c>
      <c r="AL1904" s="147" t="str">
        <f t="shared" si="350"/>
        <v/>
      </c>
      <c r="AM1904" s="147" t="str">
        <f t="shared" si="351"/>
        <v/>
      </c>
      <c r="AN1904" s="147" t="str">
        <f t="shared" si="352"/>
        <v/>
      </c>
      <c r="AO1904" s="118"/>
    </row>
    <row r="1905" spans="1:41">
      <c r="A1905" s="118"/>
      <c r="B1905" s="118"/>
      <c r="C1905" s="118"/>
      <c r="D1905" s="118"/>
      <c r="E1905" s="118"/>
      <c r="F1905" s="118"/>
      <c r="G1905" s="118"/>
      <c r="H1905" s="118"/>
      <c r="I1905" s="118"/>
      <c r="J1905" s="118"/>
      <c r="K1905" s="118"/>
      <c r="L1905" s="118"/>
      <c r="M1905" s="118"/>
      <c r="N1905" s="118"/>
      <c r="O1905" s="143" t="str">
        <f>IF(H1905="","",(S1905/S1905)&amp;":"&amp;ROUND(AH1905/S1905,2))</f>
        <v/>
      </c>
      <c r="P1905" s="118"/>
      <c r="Q1905" s="118"/>
      <c r="R1905" s="143" t="str">
        <f>IF(H1905="","",(S1905/S1905)&amp;":"&amp;ROUND(AI1905/S1905,2))</f>
        <v/>
      </c>
      <c r="S1905" s="144" t="str">
        <f t="shared" si="353"/>
        <v/>
      </c>
      <c r="T1905" s="145" t="str">
        <f t="shared" si="354"/>
        <v/>
      </c>
      <c r="U1905" s="118"/>
      <c r="V1905" s="145" t="str">
        <f t="shared" si="355"/>
        <v/>
      </c>
      <c r="W1905" s="144" t="str">
        <f t="shared" si="356"/>
        <v/>
      </c>
      <c r="X1905" s="146" t="str">
        <f>IF(C1905="","",IF(OR(C1905="Trade",C1905="Multi Position"),(X1904+V1905),IF(C1905="Deposit",(X1904+AE1905),IF(C1905="Withdrawal",(X1904-AE1905)))))</f>
        <v/>
      </c>
      <c r="Y1905" s="145" t="str">
        <f t="shared" si="357"/>
        <v/>
      </c>
      <c r="Z1905" s="118"/>
      <c r="AA1905" s="118"/>
      <c r="AB1905" s="118"/>
      <c r="AC1905" s="118"/>
      <c r="AD1905" s="118"/>
      <c r="AE1905" s="139"/>
      <c r="AF1905" s="118"/>
      <c r="AG1905" s="118"/>
      <c r="AH1905" s="147" t="str">
        <f t="shared" si="358"/>
        <v/>
      </c>
      <c r="AI1905" s="147" t="str">
        <f t="shared" si="359"/>
        <v/>
      </c>
      <c r="AJ1905" s="148" t="str">
        <f t="shared" si="348"/>
        <v/>
      </c>
      <c r="AK1905" s="148" t="str">
        <f t="shared" si="349"/>
        <v/>
      </c>
      <c r="AL1905" s="147" t="str">
        <f t="shared" si="350"/>
        <v/>
      </c>
      <c r="AM1905" s="147" t="str">
        <f t="shared" si="351"/>
        <v/>
      </c>
      <c r="AN1905" s="147" t="str">
        <f t="shared" si="352"/>
        <v/>
      </c>
      <c r="AO1905" s="118"/>
    </row>
    <row r="1906" spans="1:41">
      <c r="A1906" s="118"/>
      <c r="B1906" s="118"/>
      <c r="C1906" s="118"/>
      <c r="D1906" s="118"/>
      <c r="E1906" s="118"/>
      <c r="F1906" s="118"/>
      <c r="G1906" s="118"/>
      <c r="H1906" s="118"/>
      <c r="I1906" s="118"/>
      <c r="J1906" s="118"/>
      <c r="K1906" s="118"/>
      <c r="L1906" s="118"/>
      <c r="M1906" s="118"/>
      <c r="N1906" s="118"/>
      <c r="O1906" s="143" t="str">
        <f>IF(H1906="","",(S1906/S1906)&amp;":"&amp;ROUND(AH1906/S1906,2))</f>
        <v/>
      </c>
      <c r="P1906" s="118"/>
      <c r="Q1906" s="118"/>
      <c r="R1906" s="143" t="str">
        <f>IF(H1906="","",(S1906/S1906)&amp;":"&amp;ROUND(AI1906/S1906,2))</f>
        <v/>
      </c>
      <c r="S1906" s="144" t="str">
        <f t="shared" si="353"/>
        <v/>
      </c>
      <c r="T1906" s="145" t="str">
        <f t="shared" si="354"/>
        <v/>
      </c>
      <c r="U1906" s="118"/>
      <c r="V1906" s="145" t="str">
        <f t="shared" si="355"/>
        <v/>
      </c>
      <c r="W1906" s="144" t="str">
        <f t="shared" si="356"/>
        <v/>
      </c>
      <c r="X1906" s="146" t="str">
        <f>IF(C1906="","",IF(OR(C1906="Trade",C1906="Multi Position"),(X1905+V1906),IF(C1906="Deposit",(X1905+AE1906),IF(C1906="Withdrawal",(X1905-AE1906)))))</f>
        <v/>
      </c>
      <c r="Y1906" s="145" t="str">
        <f t="shared" si="357"/>
        <v/>
      </c>
      <c r="Z1906" s="118"/>
      <c r="AA1906" s="118"/>
      <c r="AB1906" s="118"/>
      <c r="AC1906" s="118"/>
      <c r="AD1906" s="118"/>
      <c r="AE1906" s="139"/>
      <c r="AF1906" s="118"/>
      <c r="AG1906" s="118"/>
      <c r="AH1906" s="147" t="str">
        <f t="shared" si="358"/>
        <v/>
      </c>
      <c r="AI1906" s="147" t="str">
        <f t="shared" si="359"/>
        <v/>
      </c>
      <c r="AJ1906" s="148" t="str">
        <f t="shared" si="348"/>
        <v/>
      </c>
      <c r="AK1906" s="148" t="str">
        <f t="shared" si="349"/>
        <v/>
      </c>
      <c r="AL1906" s="147" t="str">
        <f t="shared" si="350"/>
        <v/>
      </c>
      <c r="AM1906" s="147" t="str">
        <f t="shared" si="351"/>
        <v/>
      </c>
      <c r="AN1906" s="147" t="str">
        <f t="shared" si="352"/>
        <v/>
      </c>
      <c r="AO1906" s="118"/>
    </row>
    <row r="1907" spans="1:41">
      <c r="A1907" s="118"/>
      <c r="B1907" s="118"/>
      <c r="C1907" s="118"/>
      <c r="D1907" s="118"/>
      <c r="E1907" s="118"/>
      <c r="F1907" s="118"/>
      <c r="G1907" s="118"/>
      <c r="H1907" s="118"/>
      <c r="I1907" s="118"/>
      <c r="J1907" s="118"/>
      <c r="K1907" s="118"/>
      <c r="L1907" s="118"/>
      <c r="M1907" s="118"/>
      <c r="N1907" s="118"/>
      <c r="O1907" s="143" t="str">
        <f>IF(H1907="","",(S1907/S1907)&amp;":"&amp;ROUND(AH1907/S1907,2))</f>
        <v/>
      </c>
      <c r="P1907" s="118"/>
      <c r="Q1907" s="118"/>
      <c r="R1907" s="143" t="str">
        <f>IF(H1907="","",(S1907/S1907)&amp;":"&amp;ROUND(AI1907/S1907,2))</f>
        <v/>
      </c>
      <c r="S1907" s="144" t="str">
        <f t="shared" si="353"/>
        <v/>
      </c>
      <c r="T1907" s="145" t="str">
        <f t="shared" si="354"/>
        <v/>
      </c>
      <c r="U1907" s="118"/>
      <c r="V1907" s="145" t="str">
        <f t="shared" si="355"/>
        <v/>
      </c>
      <c r="W1907" s="144" t="str">
        <f t="shared" si="356"/>
        <v/>
      </c>
      <c r="X1907" s="146" t="str">
        <f>IF(C1907="","",IF(OR(C1907="Trade",C1907="Multi Position"),(X1906+V1907),IF(C1907="Deposit",(X1906+AE1907),IF(C1907="Withdrawal",(X1906-AE1907)))))</f>
        <v/>
      </c>
      <c r="Y1907" s="145" t="str">
        <f t="shared" si="357"/>
        <v/>
      </c>
      <c r="Z1907" s="118"/>
      <c r="AA1907" s="118"/>
      <c r="AB1907" s="118"/>
      <c r="AC1907" s="118"/>
      <c r="AD1907" s="118"/>
      <c r="AE1907" s="139"/>
      <c r="AF1907" s="118"/>
      <c r="AG1907" s="118"/>
      <c r="AH1907" s="147" t="str">
        <f t="shared" si="358"/>
        <v/>
      </c>
      <c r="AI1907" s="147" t="str">
        <f t="shared" si="359"/>
        <v/>
      </c>
      <c r="AJ1907" s="148" t="str">
        <f t="shared" si="348"/>
        <v/>
      </c>
      <c r="AK1907" s="148" t="str">
        <f t="shared" si="349"/>
        <v/>
      </c>
      <c r="AL1907" s="147" t="str">
        <f t="shared" si="350"/>
        <v/>
      </c>
      <c r="AM1907" s="147" t="str">
        <f t="shared" si="351"/>
        <v/>
      </c>
      <c r="AN1907" s="147" t="str">
        <f t="shared" si="352"/>
        <v/>
      </c>
      <c r="AO1907" s="118"/>
    </row>
    <row r="1908" spans="1:41">
      <c r="A1908" s="118"/>
      <c r="B1908" s="118"/>
      <c r="C1908" s="118"/>
      <c r="D1908" s="118"/>
      <c r="E1908" s="118"/>
      <c r="F1908" s="118"/>
      <c r="G1908" s="118"/>
      <c r="H1908" s="118"/>
      <c r="I1908" s="118"/>
      <c r="J1908" s="118"/>
      <c r="K1908" s="118"/>
      <c r="L1908" s="118"/>
      <c r="M1908" s="118"/>
      <c r="N1908" s="118"/>
      <c r="O1908" s="143" t="str">
        <f>IF(H1908="","",(S1908/S1908)&amp;":"&amp;ROUND(AH1908/S1908,2))</f>
        <v/>
      </c>
      <c r="P1908" s="118"/>
      <c r="Q1908" s="118"/>
      <c r="R1908" s="143" t="str">
        <f>IF(H1908="","",(S1908/S1908)&amp;":"&amp;ROUND(AI1908/S1908,2))</f>
        <v/>
      </c>
      <c r="S1908" s="144" t="str">
        <f t="shared" si="353"/>
        <v/>
      </c>
      <c r="T1908" s="145" t="str">
        <f t="shared" si="354"/>
        <v/>
      </c>
      <c r="U1908" s="118"/>
      <c r="V1908" s="145" t="str">
        <f t="shared" si="355"/>
        <v/>
      </c>
      <c r="W1908" s="144" t="str">
        <f t="shared" si="356"/>
        <v/>
      </c>
      <c r="X1908" s="146" t="str">
        <f>IF(C1908="","",IF(OR(C1908="Trade",C1908="Multi Position"),(X1907+V1908),IF(C1908="Deposit",(X1907+AE1908),IF(C1908="Withdrawal",(X1907-AE1908)))))</f>
        <v/>
      </c>
      <c r="Y1908" s="145" t="str">
        <f t="shared" si="357"/>
        <v/>
      </c>
      <c r="Z1908" s="118"/>
      <c r="AA1908" s="118"/>
      <c r="AB1908" s="118"/>
      <c r="AC1908" s="118"/>
      <c r="AD1908" s="118"/>
      <c r="AE1908" s="139"/>
      <c r="AF1908" s="118"/>
      <c r="AG1908" s="118"/>
      <c r="AH1908" s="147" t="str">
        <f t="shared" si="358"/>
        <v/>
      </c>
      <c r="AI1908" s="147" t="str">
        <f t="shared" si="359"/>
        <v/>
      </c>
      <c r="AJ1908" s="148" t="str">
        <f t="shared" si="348"/>
        <v/>
      </c>
      <c r="AK1908" s="148" t="str">
        <f t="shared" si="349"/>
        <v/>
      </c>
      <c r="AL1908" s="147" t="str">
        <f t="shared" si="350"/>
        <v/>
      </c>
      <c r="AM1908" s="147" t="str">
        <f t="shared" si="351"/>
        <v/>
      </c>
      <c r="AN1908" s="147" t="str">
        <f t="shared" si="352"/>
        <v/>
      </c>
      <c r="AO1908" s="118"/>
    </row>
    <row r="1909" spans="1:41">
      <c r="A1909" s="118"/>
      <c r="B1909" s="118"/>
      <c r="C1909" s="118"/>
      <c r="D1909" s="118"/>
      <c r="E1909" s="118"/>
      <c r="F1909" s="118"/>
      <c r="G1909" s="118"/>
      <c r="H1909" s="118"/>
      <c r="I1909" s="118"/>
      <c r="J1909" s="118"/>
      <c r="K1909" s="118"/>
      <c r="L1909" s="118"/>
      <c r="M1909" s="118"/>
      <c r="N1909" s="118"/>
      <c r="O1909" s="143" t="str">
        <f>IF(H1909="","",(S1909/S1909)&amp;":"&amp;ROUND(AH1909/S1909,2))</f>
        <v/>
      </c>
      <c r="P1909" s="118"/>
      <c r="Q1909" s="118"/>
      <c r="R1909" s="143" t="str">
        <f>IF(H1909="","",(S1909/S1909)&amp;":"&amp;ROUND(AI1909/S1909,2))</f>
        <v/>
      </c>
      <c r="S1909" s="144" t="str">
        <f t="shared" si="353"/>
        <v/>
      </c>
      <c r="T1909" s="145" t="str">
        <f t="shared" si="354"/>
        <v/>
      </c>
      <c r="U1909" s="118"/>
      <c r="V1909" s="145" t="str">
        <f t="shared" si="355"/>
        <v/>
      </c>
      <c r="W1909" s="144" t="str">
        <f t="shared" si="356"/>
        <v/>
      </c>
      <c r="X1909" s="146" t="str">
        <f>IF(C1909="","",IF(OR(C1909="Trade",C1909="Multi Position"),(X1908+V1909),IF(C1909="Deposit",(X1908+AE1909),IF(C1909="Withdrawal",(X1908-AE1909)))))</f>
        <v/>
      </c>
      <c r="Y1909" s="145" t="str">
        <f t="shared" si="357"/>
        <v/>
      </c>
      <c r="Z1909" s="118"/>
      <c r="AA1909" s="118"/>
      <c r="AB1909" s="118"/>
      <c r="AC1909" s="118"/>
      <c r="AD1909" s="118"/>
      <c r="AE1909" s="139"/>
      <c r="AF1909" s="118"/>
      <c r="AG1909" s="118"/>
      <c r="AH1909" s="147" t="str">
        <f t="shared" si="358"/>
        <v/>
      </c>
      <c r="AI1909" s="147" t="str">
        <f t="shared" si="359"/>
        <v/>
      </c>
      <c r="AJ1909" s="148" t="str">
        <f t="shared" si="348"/>
        <v/>
      </c>
      <c r="AK1909" s="148" t="str">
        <f t="shared" si="349"/>
        <v/>
      </c>
      <c r="AL1909" s="147" t="str">
        <f t="shared" si="350"/>
        <v/>
      </c>
      <c r="AM1909" s="147" t="str">
        <f t="shared" si="351"/>
        <v/>
      </c>
      <c r="AN1909" s="147" t="str">
        <f t="shared" si="352"/>
        <v/>
      </c>
      <c r="AO1909" s="118"/>
    </row>
    <row r="1910" spans="1:41">
      <c r="A1910" s="118"/>
      <c r="B1910" s="118"/>
      <c r="C1910" s="118"/>
      <c r="D1910" s="118"/>
      <c r="E1910" s="118"/>
      <c r="F1910" s="118"/>
      <c r="G1910" s="118"/>
      <c r="H1910" s="118"/>
      <c r="I1910" s="118"/>
      <c r="J1910" s="118"/>
      <c r="K1910" s="118"/>
      <c r="L1910" s="118"/>
      <c r="M1910" s="118"/>
      <c r="N1910" s="118"/>
      <c r="O1910" s="143" t="str">
        <f>IF(H1910="","",(S1910/S1910)&amp;":"&amp;ROUND(AH1910/S1910,2))</f>
        <v/>
      </c>
      <c r="P1910" s="118"/>
      <c r="Q1910" s="118"/>
      <c r="R1910" s="143" t="str">
        <f>IF(H1910="","",(S1910/S1910)&amp;":"&amp;ROUND(AI1910/S1910,2))</f>
        <v/>
      </c>
      <c r="S1910" s="144" t="str">
        <f t="shared" si="353"/>
        <v/>
      </c>
      <c r="T1910" s="145" t="str">
        <f t="shared" si="354"/>
        <v/>
      </c>
      <c r="U1910" s="118"/>
      <c r="V1910" s="145" t="str">
        <f t="shared" si="355"/>
        <v/>
      </c>
      <c r="W1910" s="144" t="str">
        <f t="shared" si="356"/>
        <v/>
      </c>
      <c r="X1910" s="146" t="str">
        <f>IF(C1910="","",IF(OR(C1910="Trade",C1910="Multi Position"),(X1909+V1910),IF(C1910="Deposit",(X1909+AE1910),IF(C1910="Withdrawal",(X1909-AE1910)))))</f>
        <v/>
      </c>
      <c r="Y1910" s="145" t="str">
        <f t="shared" si="357"/>
        <v/>
      </c>
      <c r="Z1910" s="118"/>
      <c r="AA1910" s="118"/>
      <c r="AB1910" s="118"/>
      <c r="AC1910" s="118"/>
      <c r="AD1910" s="118"/>
      <c r="AE1910" s="139"/>
      <c r="AF1910" s="118"/>
      <c r="AG1910" s="118"/>
      <c r="AH1910" s="147" t="str">
        <f t="shared" si="358"/>
        <v/>
      </c>
      <c r="AI1910" s="147" t="str">
        <f t="shared" si="359"/>
        <v/>
      </c>
      <c r="AJ1910" s="148" t="str">
        <f t="shared" si="348"/>
        <v/>
      </c>
      <c r="AK1910" s="148" t="str">
        <f t="shared" si="349"/>
        <v/>
      </c>
      <c r="AL1910" s="147" t="str">
        <f t="shared" si="350"/>
        <v/>
      </c>
      <c r="AM1910" s="147" t="str">
        <f t="shared" si="351"/>
        <v/>
      </c>
      <c r="AN1910" s="147" t="str">
        <f t="shared" si="352"/>
        <v/>
      </c>
      <c r="AO1910" s="118"/>
    </row>
    <row r="1911" spans="1:41">
      <c r="A1911" s="118"/>
      <c r="B1911" s="118"/>
      <c r="C1911" s="118"/>
      <c r="D1911" s="118"/>
      <c r="E1911" s="118"/>
      <c r="F1911" s="118"/>
      <c r="G1911" s="118"/>
      <c r="H1911" s="118"/>
      <c r="I1911" s="118"/>
      <c r="J1911" s="118"/>
      <c r="K1911" s="118"/>
      <c r="L1911" s="118"/>
      <c r="M1911" s="118"/>
      <c r="N1911" s="118"/>
      <c r="O1911" s="143" t="str">
        <f>IF(H1911="","",(S1911/S1911)&amp;":"&amp;ROUND(AH1911/S1911,2))</f>
        <v/>
      </c>
      <c r="P1911" s="118"/>
      <c r="Q1911" s="118"/>
      <c r="R1911" s="143" t="str">
        <f>IF(H1911="","",(S1911/S1911)&amp;":"&amp;ROUND(AI1911/S1911,2))</f>
        <v/>
      </c>
      <c r="S1911" s="144" t="str">
        <f t="shared" si="353"/>
        <v/>
      </c>
      <c r="T1911" s="145" t="str">
        <f t="shared" si="354"/>
        <v/>
      </c>
      <c r="U1911" s="118"/>
      <c r="V1911" s="145" t="str">
        <f t="shared" si="355"/>
        <v/>
      </c>
      <c r="W1911" s="144" t="str">
        <f t="shared" si="356"/>
        <v/>
      </c>
      <c r="X1911" s="146" t="str">
        <f>IF(C1911="","",IF(OR(C1911="Trade",C1911="Multi Position"),(X1910+V1911),IF(C1911="Deposit",(X1910+AE1911),IF(C1911="Withdrawal",(X1910-AE1911)))))</f>
        <v/>
      </c>
      <c r="Y1911" s="145" t="str">
        <f t="shared" si="357"/>
        <v/>
      </c>
      <c r="Z1911" s="118"/>
      <c r="AA1911" s="118"/>
      <c r="AB1911" s="118"/>
      <c r="AC1911" s="118"/>
      <c r="AD1911" s="118"/>
      <c r="AE1911" s="139"/>
      <c r="AF1911" s="118"/>
      <c r="AG1911" s="118"/>
      <c r="AH1911" s="147" t="str">
        <f t="shared" si="358"/>
        <v/>
      </c>
      <c r="AI1911" s="147" t="str">
        <f t="shared" si="359"/>
        <v/>
      </c>
      <c r="AJ1911" s="148" t="str">
        <f t="shared" si="348"/>
        <v/>
      </c>
      <c r="AK1911" s="148" t="str">
        <f t="shared" si="349"/>
        <v/>
      </c>
      <c r="AL1911" s="147" t="str">
        <f t="shared" si="350"/>
        <v/>
      </c>
      <c r="AM1911" s="147" t="str">
        <f t="shared" si="351"/>
        <v/>
      </c>
      <c r="AN1911" s="147" t="str">
        <f t="shared" si="352"/>
        <v/>
      </c>
      <c r="AO1911" s="118"/>
    </row>
    <row r="1912" spans="1:41">
      <c r="A1912" s="118"/>
      <c r="B1912" s="118"/>
      <c r="C1912" s="118"/>
      <c r="D1912" s="118"/>
      <c r="E1912" s="118"/>
      <c r="F1912" s="118"/>
      <c r="G1912" s="118"/>
      <c r="H1912" s="118"/>
      <c r="I1912" s="118"/>
      <c r="J1912" s="118"/>
      <c r="K1912" s="118"/>
      <c r="L1912" s="118"/>
      <c r="M1912" s="118"/>
      <c r="N1912" s="118"/>
      <c r="O1912" s="143" t="str">
        <f>IF(H1912="","",(S1912/S1912)&amp;":"&amp;ROUND(AH1912/S1912,2))</f>
        <v/>
      </c>
      <c r="P1912" s="118"/>
      <c r="Q1912" s="118"/>
      <c r="R1912" s="143" t="str">
        <f>IF(H1912="","",(S1912/S1912)&amp;":"&amp;ROUND(AI1912/S1912,2))</f>
        <v/>
      </c>
      <c r="S1912" s="144" t="str">
        <f t="shared" si="353"/>
        <v/>
      </c>
      <c r="T1912" s="145" t="str">
        <f t="shared" si="354"/>
        <v/>
      </c>
      <c r="U1912" s="118"/>
      <c r="V1912" s="145" t="str">
        <f t="shared" si="355"/>
        <v/>
      </c>
      <c r="W1912" s="144" t="str">
        <f t="shared" si="356"/>
        <v/>
      </c>
      <c r="X1912" s="146" t="str">
        <f>IF(C1912="","",IF(OR(C1912="Trade",C1912="Multi Position"),(X1911+V1912),IF(C1912="Deposit",(X1911+AE1912),IF(C1912="Withdrawal",(X1911-AE1912)))))</f>
        <v/>
      </c>
      <c r="Y1912" s="145" t="str">
        <f t="shared" si="357"/>
        <v/>
      </c>
      <c r="Z1912" s="118"/>
      <c r="AA1912" s="118"/>
      <c r="AB1912" s="118"/>
      <c r="AC1912" s="118"/>
      <c r="AD1912" s="118"/>
      <c r="AE1912" s="139"/>
      <c r="AF1912" s="118"/>
      <c r="AG1912" s="118"/>
      <c r="AH1912" s="147" t="str">
        <f t="shared" si="358"/>
        <v/>
      </c>
      <c r="AI1912" s="147" t="str">
        <f t="shared" si="359"/>
        <v/>
      </c>
      <c r="AJ1912" s="148" t="str">
        <f t="shared" si="348"/>
        <v/>
      </c>
      <c r="AK1912" s="148" t="str">
        <f t="shared" si="349"/>
        <v/>
      </c>
      <c r="AL1912" s="147" t="str">
        <f t="shared" si="350"/>
        <v/>
      </c>
      <c r="AM1912" s="147" t="str">
        <f t="shared" si="351"/>
        <v/>
      </c>
      <c r="AN1912" s="147" t="str">
        <f t="shared" si="352"/>
        <v/>
      </c>
      <c r="AO1912" s="118"/>
    </row>
    <row r="1913" spans="1:41">
      <c r="A1913" s="118"/>
      <c r="B1913" s="118"/>
      <c r="C1913" s="118"/>
      <c r="D1913" s="118"/>
      <c r="E1913" s="118"/>
      <c r="F1913" s="118"/>
      <c r="G1913" s="118"/>
      <c r="H1913" s="118"/>
      <c r="I1913" s="118"/>
      <c r="J1913" s="118"/>
      <c r="K1913" s="118"/>
      <c r="L1913" s="118"/>
      <c r="M1913" s="118"/>
      <c r="N1913" s="118"/>
      <c r="O1913" s="143" t="str">
        <f>IF(H1913="","",(S1913/S1913)&amp;":"&amp;ROUND(AH1913/S1913,2))</f>
        <v/>
      </c>
      <c r="P1913" s="118"/>
      <c r="Q1913" s="118"/>
      <c r="R1913" s="143" t="str">
        <f>IF(H1913="","",(S1913/S1913)&amp;":"&amp;ROUND(AI1913/S1913,2))</f>
        <v/>
      </c>
      <c r="S1913" s="144" t="str">
        <f t="shared" si="353"/>
        <v/>
      </c>
      <c r="T1913" s="145" t="str">
        <f t="shared" si="354"/>
        <v/>
      </c>
      <c r="U1913" s="118"/>
      <c r="V1913" s="145" t="str">
        <f t="shared" si="355"/>
        <v/>
      </c>
      <c r="W1913" s="144" t="str">
        <f t="shared" si="356"/>
        <v/>
      </c>
      <c r="X1913" s="146" t="str">
        <f>IF(C1913="","",IF(OR(C1913="Trade",C1913="Multi Position"),(X1912+V1913),IF(C1913="Deposit",(X1912+AE1913),IF(C1913="Withdrawal",(X1912-AE1913)))))</f>
        <v/>
      </c>
      <c r="Y1913" s="145" t="str">
        <f t="shared" si="357"/>
        <v/>
      </c>
      <c r="Z1913" s="118"/>
      <c r="AA1913" s="118"/>
      <c r="AB1913" s="118"/>
      <c r="AC1913" s="118"/>
      <c r="AD1913" s="118"/>
      <c r="AE1913" s="139"/>
      <c r="AF1913" s="118"/>
      <c r="AG1913" s="118"/>
      <c r="AH1913" s="147" t="str">
        <f t="shared" si="358"/>
        <v/>
      </c>
      <c r="AI1913" s="147" t="str">
        <f t="shared" si="359"/>
        <v/>
      </c>
      <c r="AJ1913" s="148" t="str">
        <f t="shared" si="348"/>
        <v/>
      </c>
      <c r="AK1913" s="148" t="str">
        <f t="shared" si="349"/>
        <v/>
      </c>
      <c r="AL1913" s="147" t="str">
        <f t="shared" si="350"/>
        <v/>
      </c>
      <c r="AM1913" s="147" t="str">
        <f t="shared" si="351"/>
        <v/>
      </c>
      <c r="AN1913" s="147" t="str">
        <f t="shared" si="352"/>
        <v/>
      </c>
      <c r="AO1913" s="118"/>
    </row>
    <row r="1914" spans="1:41">
      <c r="A1914" s="118"/>
      <c r="B1914" s="118"/>
      <c r="C1914" s="118"/>
      <c r="D1914" s="118"/>
      <c r="E1914" s="118"/>
      <c r="F1914" s="118"/>
      <c r="G1914" s="118"/>
      <c r="H1914" s="118"/>
      <c r="I1914" s="118"/>
      <c r="J1914" s="118"/>
      <c r="K1914" s="118"/>
      <c r="L1914" s="118"/>
      <c r="M1914" s="118"/>
      <c r="N1914" s="118"/>
      <c r="O1914" s="143" t="str">
        <f>IF(H1914="","",(S1914/S1914)&amp;":"&amp;ROUND(AH1914/S1914,2))</f>
        <v/>
      </c>
      <c r="P1914" s="118"/>
      <c r="Q1914" s="118"/>
      <c r="R1914" s="143" t="str">
        <f>IF(H1914="","",(S1914/S1914)&amp;":"&amp;ROUND(AI1914/S1914,2))</f>
        <v/>
      </c>
      <c r="S1914" s="144" t="str">
        <f t="shared" si="353"/>
        <v/>
      </c>
      <c r="T1914" s="145" t="str">
        <f t="shared" si="354"/>
        <v/>
      </c>
      <c r="U1914" s="118"/>
      <c r="V1914" s="145" t="str">
        <f t="shared" si="355"/>
        <v/>
      </c>
      <c r="W1914" s="144" t="str">
        <f t="shared" si="356"/>
        <v/>
      </c>
      <c r="X1914" s="146" t="str">
        <f>IF(C1914="","",IF(OR(C1914="Trade",C1914="Multi Position"),(X1913+V1914),IF(C1914="Deposit",(X1913+AE1914),IF(C1914="Withdrawal",(X1913-AE1914)))))</f>
        <v/>
      </c>
      <c r="Y1914" s="145" t="str">
        <f t="shared" si="357"/>
        <v/>
      </c>
      <c r="Z1914" s="118"/>
      <c r="AA1914" s="118"/>
      <c r="AB1914" s="118"/>
      <c r="AC1914" s="118"/>
      <c r="AD1914" s="118"/>
      <c r="AE1914" s="139"/>
      <c r="AF1914" s="118"/>
      <c r="AG1914" s="118"/>
      <c r="AH1914" s="147" t="str">
        <f t="shared" si="358"/>
        <v/>
      </c>
      <c r="AI1914" s="147" t="str">
        <f t="shared" si="359"/>
        <v/>
      </c>
      <c r="AJ1914" s="148" t="str">
        <f t="shared" si="348"/>
        <v/>
      </c>
      <c r="AK1914" s="148" t="str">
        <f t="shared" si="349"/>
        <v/>
      </c>
      <c r="AL1914" s="147" t="str">
        <f t="shared" si="350"/>
        <v/>
      </c>
      <c r="AM1914" s="147" t="str">
        <f t="shared" si="351"/>
        <v/>
      </c>
      <c r="AN1914" s="147" t="str">
        <f t="shared" si="352"/>
        <v/>
      </c>
      <c r="AO1914" s="118"/>
    </row>
    <row r="1915" spans="1:41">
      <c r="A1915" s="118"/>
      <c r="B1915" s="118"/>
      <c r="C1915" s="118"/>
      <c r="D1915" s="118"/>
      <c r="E1915" s="118"/>
      <c r="F1915" s="118"/>
      <c r="G1915" s="118"/>
      <c r="H1915" s="118"/>
      <c r="I1915" s="118"/>
      <c r="J1915" s="118"/>
      <c r="K1915" s="118"/>
      <c r="L1915" s="118"/>
      <c r="M1915" s="118"/>
      <c r="N1915" s="118"/>
      <c r="O1915" s="143" t="str">
        <f>IF(H1915="","",(S1915/S1915)&amp;":"&amp;ROUND(AH1915/S1915,2))</f>
        <v/>
      </c>
      <c r="P1915" s="118"/>
      <c r="Q1915" s="118"/>
      <c r="R1915" s="143" t="str">
        <f>IF(H1915="","",(S1915/S1915)&amp;":"&amp;ROUND(AI1915/S1915,2))</f>
        <v/>
      </c>
      <c r="S1915" s="144" t="str">
        <f t="shared" si="353"/>
        <v/>
      </c>
      <c r="T1915" s="145" t="str">
        <f t="shared" si="354"/>
        <v/>
      </c>
      <c r="U1915" s="118"/>
      <c r="V1915" s="145" t="str">
        <f t="shared" si="355"/>
        <v/>
      </c>
      <c r="W1915" s="144" t="str">
        <f t="shared" si="356"/>
        <v/>
      </c>
      <c r="X1915" s="146" t="str">
        <f>IF(C1915="","",IF(OR(C1915="Trade",C1915="Multi Position"),(X1914+V1915),IF(C1915="Deposit",(X1914+AE1915),IF(C1915="Withdrawal",(X1914-AE1915)))))</f>
        <v/>
      </c>
      <c r="Y1915" s="145" t="str">
        <f t="shared" si="357"/>
        <v/>
      </c>
      <c r="Z1915" s="118"/>
      <c r="AA1915" s="118"/>
      <c r="AB1915" s="118"/>
      <c r="AC1915" s="118"/>
      <c r="AD1915" s="118"/>
      <c r="AE1915" s="139"/>
      <c r="AF1915" s="118"/>
      <c r="AG1915" s="118"/>
      <c r="AH1915" s="147" t="str">
        <f t="shared" si="358"/>
        <v/>
      </c>
      <c r="AI1915" s="147" t="str">
        <f t="shared" si="359"/>
        <v/>
      </c>
      <c r="AJ1915" s="148" t="str">
        <f t="shared" si="348"/>
        <v/>
      </c>
      <c r="AK1915" s="148" t="str">
        <f t="shared" si="349"/>
        <v/>
      </c>
      <c r="AL1915" s="147" t="str">
        <f t="shared" si="350"/>
        <v/>
      </c>
      <c r="AM1915" s="147" t="str">
        <f t="shared" si="351"/>
        <v/>
      </c>
      <c r="AN1915" s="147" t="str">
        <f t="shared" si="352"/>
        <v/>
      </c>
      <c r="AO1915" s="118"/>
    </row>
    <row r="1916" spans="1:41">
      <c r="A1916" s="118"/>
      <c r="B1916" s="118"/>
      <c r="C1916" s="118"/>
      <c r="D1916" s="118"/>
      <c r="E1916" s="118"/>
      <c r="F1916" s="118"/>
      <c r="G1916" s="118"/>
      <c r="H1916" s="118"/>
      <c r="I1916" s="118"/>
      <c r="J1916" s="118"/>
      <c r="K1916" s="118"/>
      <c r="L1916" s="118"/>
      <c r="M1916" s="118"/>
      <c r="N1916" s="118"/>
      <c r="O1916" s="143" t="str">
        <f>IF(H1916="","",(S1916/S1916)&amp;":"&amp;ROUND(AH1916/S1916,2))</f>
        <v/>
      </c>
      <c r="P1916" s="118"/>
      <c r="Q1916" s="118"/>
      <c r="R1916" s="143" t="str">
        <f>IF(H1916="","",(S1916/S1916)&amp;":"&amp;ROUND(AI1916/S1916,2))</f>
        <v/>
      </c>
      <c r="S1916" s="144" t="str">
        <f t="shared" si="353"/>
        <v/>
      </c>
      <c r="T1916" s="145" t="str">
        <f t="shared" si="354"/>
        <v/>
      </c>
      <c r="U1916" s="118"/>
      <c r="V1916" s="145" t="str">
        <f t="shared" si="355"/>
        <v/>
      </c>
      <c r="W1916" s="144" t="str">
        <f t="shared" si="356"/>
        <v/>
      </c>
      <c r="X1916" s="146" t="str">
        <f>IF(C1916="","",IF(OR(C1916="Trade",C1916="Multi Position"),(X1915+V1916),IF(C1916="Deposit",(X1915+AE1916),IF(C1916="Withdrawal",(X1915-AE1916)))))</f>
        <v/>
      </c>
      <c r="Y1916" s="145" t="str">
        <f t="shared" si="357"/>
        <v/>
      </c>
      <c r="Z1916" s="118"/>
      <c r="AA1916" s="118"/>
      <c r="AB1916" s="118"/>
      <c r="AC1916" s="118"/>
      <c r="AD1916" s="118"/>
      <c r="AE1916" s="139"/>
      <c r="AF1916" s="118"/>
      <c r="AG1916" s="118"/>
      <c r="AH1916" s="147" t="str">
        <f t="shared" si="358"/>
        <v/>
      </c>
      <c r="AI1916" s="147" t="str">
        <f t="shared" si="359"/>
        <v/>
      </c>
      <c r="AJ1916" s="148" t="str">
        <f t="shared" si="348"/>
        <v/>
      </c>
      <c r="AK1916" s="148" t="str">
        <f t="shared" si="349"/>
        <v/>
      </c>
      <c r="AL1916" s="147" t="str">
        <f t="shared" si="350"/>
        <v/>
      </c>
      <c r="AM1916" s="147" t="str">
        <f t="shared" si="351"/>
        <v/>
      </c>
      <c r="AN1916" s="147" t="str">
        <f t="shared" si="352"/>
        <v/>
      </c>
      <c r="AO1916" s="118"/>
    </row>
    <row r="1917" spans="1:41">
      <c r="A1917" s="118"/>
      <c r="B1917" s="118"/>
      <c r="C1917" s="118"/>
      <c r="D1917" s="118"/>
      <c r="E1917" s="118"/>
      <c r="F1917" s="118"/>
      <c r="G1917" s="118"/>
      <c r="H1917" s="118"/>
      <c r="I1917" s="118"/>
      <c r="J1917" s="118"/>
      <c r="K1917" s="118"/>
      <c r="L1917" s="118"/>
      <c r="M1917" s="118"/>
      <c r="N1917" s="118"/>
      <c r="O1917" s="143" t="str">
        <f>IF(H1917="","",(S1917/S1917)&amp;":"&amp;ROUND(AH1917/S1917,2))</f>
        <v/>
      </c>
      <c r="P1917" s="118"/>
      <c r="Q1917" s="118"/>
      <c r="R1917" s="143" t="str">
        <f>IF(H1917="","",(S1917/S1917)&amp;":"&amp;ROUND(AI1917/S1917,2))</f>
        <v/>
      </c>
      <c r="S1917" s="144" t="str">
        <f t="shared" si="353"/>
        <v/>
      </c>
      <c r="T1917" s="145" t="str">
        <f t="shared" si="354"/>
        <v/>
      </c>
      <c r="U1917" s="118"/>
      <c r="V1917" s="145" t="str">
        <f t="shared" si="355"/>
        <v/>
      </c>
      <c r="W1917" s="144" t="str">
        <f t="shared" si="356"/>
        <v/>
      </c>
      <c r="X1917" s="146" t="str">
        <f>IF(C1917="","",IF(OR(C1917="Trade",C1917="Multi Position"),(X1916+V1917),IF(C1917="Deposit",(X1916+AE1917),IF(C1917="Withdrawal",(X1916-AE1917)))))</f>
        <v/>
      </c>
      <c r="Y1917" s="145" t="str">
        <f t="shared" si="357"/>
        <v/>
      </c>
      <c r="Z1917" s="118"/>
      <c r="AA1917" s="118"/>
      <c r="AB1917" s="118"/>
      <c r="AC1917" s="118"/>
      <c r="AD1917" s="118"/>
      <c r="AE1917" s="139"/>
      <c r="AF1917" s="118"/>
      <c r="AG1917" s="118"/>
      <c r="AH1917" s="147" t="str">
        <f t="shared" si="358"/>
        <v/>
      </c>
      <c r="AI1917" s="147" t="str">
        <f t="shared" si="359"/>
        <v/>
      </c>
      <c r="AJ1917" s="148" t="str">
        <f t="shared" si="348"/>
        <v/>
      </c>
      <c r="AK1917" s="148" t="str">
        <f t="shared" si="349"/>
        <v/>
      </c>
      <c r="AL1917" s="147" t="str">
        <f t="shared" si="350"/>
        <v/>
      </c>
      <c r="AM1917" s="147" t="str">
        <f t="shared" si="351"/>
        <v/>
      </c>
      <c r="AN1917" s="147" t="str">
        <f t="shared" si="352"/>
        <v/>
      </c>
      <c r="AO1917" s="118"/>
    </row>
    <row r="1918" spans="1:41">
      <c r="A1918" s="118"/>
      <c r="B1918" s="118"/>
      <c r="C1918" s="118"/>
      <c r="D1918" s="118"/>
      <c r="E1918" s="118"/>
      <c r="F1918" s="118"/>
      <c r="G1918" s="118"/>
      <c r="H1918" s="118"/>
      <c r="I1918" s="118"/>
      <c r="J1918" s="118"/>
      <c r="K1918" s="118"/>
      <c r="L1918" s="118"/>
      <c r="M1918" s="118"/>
      <c r="N1918" s="118"/>
      <c r="O1918" s="143" t="str">
        <f>IF(H1918="","",(S1918/S1918)&amp;":"&amp;ROUND(AH1918/S1918,2))</f>
        <v/>
      </c>
      <c r="P1918" s="118"/>
      <c r="Q1918" s="118"/>
      <c r="R1918" s="143" t="str">
        <f>IF(H1918="","",(S1918/S1918)&amp;":"&amp;ROUND(AI1918/S1918,2))</f>
        <v/>
      </c>
      <c r="S1918" s="144" t="str">
        <f t="shared" si="353"/>
        <v/>
      </c>
      <c r="T1918" s="145" t="str">
        <f t="shared" si="354"/>
        <v/>
      </c>
      <c r="U1918" s="118"/>
      <c r="V1918" s="145" t="str">
        <f t="shared" si="355"/>
        <v/>
      </c>
      <c r="W1918" s="144" t="str">
        <f t="shared" si="356"/>
        <v/>
      </c>
      <c r="X1918" s="146" t="str">
        <f>IF(C1918="","",IF(OR(C1918="Trade",C1918="Multi Position"),(X1917+V1918),IF(C1918="Deposit",(X1917+AE1918),IF(C1918="Withdrawal",(X1917-AE1918)))))</f>
        <v/>
      </c>
      <c r="Y1918" s="145" t="str">
        <f t="shared" si="357"/>
        <v/>
      </c>
      <c r="Z1918" s="118"/>
      <c r="AA1918" s="118"/>
      <c r="AB1918" s="118"/>
      <c r="AC1918" s="118"/>
      <c r="AD1918" s="118"/>
      <c r="AE1918" s="139"/>
      <c r="AF1918" s="118"/>
      <c r="AG1918" s="118"/>
      <c r="AH1918" s="147" t="str">
        <f t="shared" si="358"/>
        <v/>
      </c>
      <c r="AI1918" s="147" t="str">
        <f t="shared" si="359"/>
        <v/>
      </c>
      <c r="AJ1918" s="148" t="str">
        <f t="shared" si="348"/>
        <v/>
      </c>
      <c r="AK1918" s="148" t="str">
        <f t="shared" si="349"/>
        <v/>
      </c>
      <c r="AL1918" s="147" t="str">
        <f t="shared" si="350"/>
        <v/>
      </c>
      <c r="AM1918" s="147" t="str">
        <f t="shared" si="351"/>
        <v/>
      </c>
      <c r="AN1918" s="147" t="str">
        <f t="shared" si="352"/>
        <v/>
      </c>
      <c r="AO1918" s="118"/>
    </row>
    <row r="1919" spans="1:41">
      <c r="A1919" s="118"/>
      <c r="B1919" s="118"/>
      <c r="C1919" s="118"/>
      <c r="D1919" s="118"/>
      <c r="E1919" s="118"/>
      <c r="F1919" s="118"/>
      <c r="G1919" s="118"/>
      <c r="H1919" s="118"/>
      <c r="I1919" s="118"/>
      <c r="J1919" s="118"/>
      <c r="K1919" s="118"/>
      <c r="L1919" s="118"/>
      <c r="M1919" s="118"/>
      <c r="N1919" s="118"/>
      <c r="O1919" s="143" t="str">
        <f>IF(H1919="","",(S1919/S1919)&amp;":"&amp;ROUND(AH1919/S1919,2))</f>
        <v/>
      </c>
      <c r="P1919" s="118"/>
      <c r="Q1919" s="118"/>
      <c r="R1919" s="143" t="str">
        <f>IF(H1919="","",(S1919/S1919)&amp;":"&amp;ROUND(AI1919/S1919,2))</f>
        <v/>
      </c>
      <c r="S1919" s="144" t="str">
        <f t="shared" si="353"/>
        <v/>
      </c>
      <c r="T1919" s="145" t="str">
        <f t="shared" si="354"/>
        <v/>
      </c>
      <c r="U1919" s="118"/>
      <c r="V1919" s="145" t="str">
        <f t="shared" si="355"/>
        <v/>
      </c>
      <c r="W1919" s="144" t="str">
        <f t="shared" si="356"/>
        <v/>
      </c>
      <c r="X1919" s="146" t="str">
        <f>IF(C1919="","",IF(OR(C1919="Trade",C1919="Multi Position"),(X1918+V1919),IF(C1919="Deposit",(X1918+AE1919),IF(C1919="Withdrawal",(X1918-AE1919)))))</f>
        <v/>
      </c>
      <c r="Y1919" s="145" t="str">
        <f t="shared" si="357"/>
        <v/>
      </c>
      <c r="Z1919" s="118"/>
      <c r="AA1919" s="118"/>
      <c r="AB1919" s="118"/>
      <c r="AC1919" s="118"/>
      <c r="AD1919" s="118"/>
      <c r="AE1919" s="139"/>
      <c r="AF1919" s="118"/>
      <c r="AG1919" s="118"/>
      <c r="AH1919" s="147" t="str">
        <f t="shared" si="358"/>
        <v/>
      </c>
      <c r="AI1919" s="147" t="str">
        <f t="shared" si="359"/>
        <v/>
      </c>
      <c r="AJ1919" s="148" t="str">
        <f t="shared" si="348"/>
        <v/>
      </c>
      <c r="AK1919" s="148" t="str">
        <f t="shared" si="349"/>
        <v/>
      </c>
      <c r="AL1919" s="147" t="str">
        <f t="shared" si="350"/>
        <v/>
      </c>
      <c r="AM1919" s="147" t="str">
        <f t="shared" si="351"/>
        <v/>
      </c>
      <c r="AN1919" s="147" t="str">
        <f t="shared" si="352"/>
        <v/>
      </c>
      <c r="AO1919" s="118"/>
    </row>
    <row r="1920" spans="1:41">
      <c r="A1920" s="118"/>
      <c r="B1920" s="118"/>
      <c r="C1920" s="118"/>
      <c r="D1920" s="118"/>
      <c r="E1920" s="118"/>
      <c r="F1920" s="118"/>
      <c r="G1920" s="118"/>
      <c r="H1920" s="118"/>
      <c r="I1920" s="118"/>
      <c r="J1920" s="118"/>
      <c r="K1920" s="118"/>
      <c r="L1920" s="118"/>
      <c r="M1920" s="118"/>
      <c r="N1920" s="118"/>
      <c r="O1920" s="143" t="str">
        <f>IF(H1920="","",(S1920/S1920)&amp;":"&amp;ROUND(AH1920/S1920,2))</f>
        <v/>
      </c>
      <c r="P1920" s="118"/>
      <c r="Q1920" s="118"/>
      <c r="R1920" s="143" t="str">
        <f>IF(H1920="","",(S1920/S1920)&amp;":"&amp;ROUND(AI1920/S1920,2))</f>
        <v/>
      </c>
      <c r="S1920" s="144" t="str">
        <f t="shared" si="353"/>
        <v/>
      </c>
      <c r="T1920" s="145" t="str">
        <f t="shared" si="354"/>
        <v/>
      </c>
      <c r="U1920" s="118"/>
      <c r="V1920" s="145" t="str">
        <f t="shared" si="355"/>
        <v/>
      </c>
      <c r="W1920" s="144" t="str">
        <f t="shared" si="356"/>
        <v/>
      </c>
      <c r="X1920" s="146" t="str">
        <f>IF(C1920="","",IF(OR(C1920="Trade",C1920="Multi Position"),(X1919+V1920),IF(C1920="Deposit",(X1919+AE1920),IF(C1920="Withdrawal",(X1919-AE1920)))))</f>
        <v/>
      </c>
      <c r="Y1920" s="145" t="str">
        <f t="shared" si="357"/>
        <v/>
      </c>
      <c r="Z1920" s="118"/>
      <c r="AA1920" s="118"/>
      <c r="AB1920" s="118"/>
      <c r="AC1920" s="118"/>
      <c r="AD1920" s="118"/>
      <c r="AE1920" s="139"/>
      <c r="AF1920" s="118"/>
      <c r="AG1920" s="118"/>
      <c r="AH1920" s="147" t="str">
        <f t="shared" si="358"/>
        <v/>
      </c>
      <c r="AI1920" s="147" t="str">
        <f t="shared" si="359"/>
        <v/>
      </c>
      <c r="AJ1920" s="148" t="str">
        <f t="shared" si="348"/>
        <v/>
      </c>
      <c r="AK1920" s="148" t="str">
        <f t="shared" si="349"/>
        <v/>
      </c>
      <c r="AL1920" s="147" t="str">
        <f t="shared" si="350"/>
        <v/>
      </c>
      <c r="AM1920" s="147" t="str">
        <f t="shared" si="351"/>
        <v/>
      </c>
      <c r="AN1920" s="147" t="str">
        <f t="shared" si="352"/>
        <v/>
      </c>
      <c r="AO1920" s="118"/>
    </row>
    <row r="1921" spans="1:41">
      <c r="A1921" s="118"/>
      <c r="B1921" s="118"/>
      <c r="C1921" s="118"/>
      <c r="D1921" s="118"/>
      <c r="E1921" s="118"/>
      <c r="F1921" s="118"/>
      <c r="G1921" s="118"/>
      <c r="H1921" s="118"/>
      <c r="I1921" s="118"/>
      <c r="J1921" s="118"/>
      <c r="K1921" s="118"/>
      <c r="L1921" s="118"/>
      <c r="M1921" s="118"/>
      <c r="N1921" s="118"/>
      <c r="O1921" s="143" t="str">
        <f>IF(H1921="","",(S1921/S1921)&amp;":"&amp;ROUND(AH1921/S1921,2))</f>
        <v/>
      </c>
      <c r="P1921" s="118"/>
      <c r="Q1921" s="118"/>
      <c r="R1921" s="143" t="str">
        <f>IF(H1921="","",(S1921/S1921)&amp;":"&amp;ROUND(AI1921/S1921,2))</f>
        <v/>
      </c>
      <c r="S1921" s="144" t="str">
        <f t="shared" si="353"/>
        <v/>
      </c>
      <c r="T1921" s="145" t="str">
        <f t="shared" si="354"/>
        <v/>
      </c>
      <c r="U1921" s="118"/>
      <c r="V1921" s="145" t="str">
        <f t="shared" si="355"/>
        <v/>
      </c>
      <c r="W1921" s="144" t="str">
        <f t="shared" si="356"/>
        <v/>
      </c>
      <c r="X1921" s="146" t="str">
        <f>IF(C1921="","",IF(OR(C1921="Trade",C1921="Multi Position"),(X1920+V1921),IF(C1921="Deposit",(X1920+AE1921),IF(C1921="Withdrawal",(X1920-AE1921)))))</f>
        <v/>
      </c>
      <c r="Y1921" s="145" t="str">
        <f t="shared" si="357"/>
        <v/>
      </c>
      <c r="Z1921" s="118"/>
      <c r="AA1921" s="118"/>
      <c r="AB1921" s="118"/>
      <c r="AC1921" s="118"/>
      <c r="AD1921" s="118"/>
      <c r="AE1921" s="139"/>
      <c r="AF1921" s="118"/>
      <c r="AG1921" s="118"/>
      <c r="AH1921" s="147" t="str">
        <f t="shared" si="358"/>
        <v/>
      </c>
      <c r="AI1921" s="147" t="str">
        <f t="shared" si="359"/>
        <v/>
      </c>
      <c r="AJ1921" s="148" t="str">
        <f t="shared" si="348"/>
        <v/>
      </c>
      <c r="AK1921" s="148" t="str">
        <f t="shared" si="349"/>
        <v/>
      </c>
      <c r="AL1921" s="147" t="str">
        <f t="shared" si="350"/>
        <v/>
      </c>
      <c r="AM1921" s="147" t="str">
        <f t="shared" si="351"/>
        <v/>
      </c>
      <c r="AN1921" s="147" t="str">
        <f t="shared" si="352"/>
        <v/>
      </c>
      <c r="AO1921" s="118"/>
    </row>
    <row r="1922" spans="1:41">
      <c r="A1922" s="118"/>
      <c r="B1922" s="118"/>
      <c r="C1922" s="118"/>
      <c r="D1922" s="118"/>
      <c r="E1922" s="118"/>
      <c r="F1922" s="118"/>
      <c r="G1922" s="118"/>
      <c r="H1922" s="118"/>
      <c r="I1922" s="118"/>
      <c r="J1922" s="118"/>
      <c r="K1922" s="118"/>
      <c r="L1922" s="118"/>
      <c r="M1922" s="118"/>
      <c r="N1922" s="118"/>
      <c r="O1922" s="143" t="str">
        <f>IF(H1922="","",(S1922/S1922)&amp;":"&amp;ROUND(AH1922/S1922,2))</f>
        <v/>
      </c>
      <c r="P1922" s="118"/>
      <c r="Q1922" s="118"/>
      <c r="R1922" s="143" t="str">
        <f>IF(H1922="","",(S1922/S1922)&amp;":"&amp;ROUND(AI1922/S1922,2))</f>
        <v/>
      </c>
      <c r="S1922" s="144" t="str">
        <f t="shared" si="353"/>
        <v/>
      </c>
      <c r="T1922" s="145" t="str">
        <f t="shared" si="354"/>
        <v/>
      </c>
      <c r="U1922" s="118"/>
      <c r="V1922" s="145" t="str">
        <f t="shared" si="355"/>
        <v/>
      </c>
      <c r="W1922" s="144" t="str">
        <f t="shared" si="356"/>
        <v/>
      </c>
      <c r="X1922" s="146" t="str">
        <f>IF(C1922="","",IF(OR(C1922="Trade",C1922="Multi Position"),(X1921+V1922),IF(C1922="Deposit",(X1921+AE1922),IF(C1922="Withdrawal",(X1921-AE1922)))))</f>
        <v/>
      </c>
      <c r="Y1922" s="145" t="str">
        <f t="shared" si="357"/>
        <v/>
      </c>
      <c r="Z1922" s="118"/>
      <c r="AA1922" s="118"/>
      <c r="AB1922" s="118"/>
      <c r="AC1922" s="118"/>
      <c r="AD1922" s="118"/>
      <c r="AE1922" s="139"/>
      <c r="AF1922" s="118"/>
      <c r="AG1922" s="118"/>
      <c r="AH1922" s="147" t="str">
        <f t="shared" si="358"/>
        <v/>
      </c>
      <c r="AI1922" s="147" t="str">
        <f t="shared" si="359"/>
        <v/>
      </c>
      <c r="AJ1922" s="148" t="str">
        <f t="shared" si="348"/>
        <v/>
      </c>
      <c r="AK1922" s="148" t="str">
        <f t="shared" si="349"/>
        <v/>
      </c>
      <c r="AL1922" s="147" t="str">
        <f t="shared" si="350"/>
        <v/>
      </c>
      <c r="AM1922" s="147" t="str">
        <f t="shared" si="351"/>
        <v/>
      </c>
      <c r="AN1922" s="147" t="str">
        <f t="shared" si="352"/>
        <v/>
      </c>
      <c r="AO1922" s="118"/>
    </row>
    <row r="1923" spans="1:41">
      <c r="A1923" s="118"/>
      <c r="B1923" s="118"/>
      <c r="C1923" s="118"/>
      <c r="D1923" s="118"/>
      <c r="E1923" s="118"/>
      <c r="F1923" s="118"/>
      <c r="G1923" s="118"/>
      <c r="H1923" s="118"/>
      <c r="I1923" s="118"/>
      <c r="J1923" s="118"/>
      <c r="K1923" s="118"/>
      <c r="L1923" s="118"/>
      <c r="M1923" s="118"/>
      <c r="N1923" s="118"/>
      <c r="O1923" s="143" t="str">
        <f>IF(H1923="","",(S1923/S1923)&amp;":"&amp;ROUND(AH1923/S1923,2))</f>
        <v/>
      </c>
      <c r="P1923" s="118"/>
      <c r="Q1923" s="118"/>
      <c r="R1923" s="143" t="str">
        <f>IF(H1923="","",(S1923/S1923)&amp;":"&amp;ROUND(AI1923/S1923,2))</f>
        <v/>
      </c>
      <c r="S1923" s="144" t="str">
        <f t="shared" si="353"/>
        <v/>
      </c>
      <c r="T1923" s="145" t="str">
        <f t="shared" si="354"/>
        <v/>
      </c>
      <c r="U1923" s="118"/>
      <c r="V1923" s="145" t="str">
        <f t="shared" si="355"/>
        <v/>
      </c>
      <c r="W1923" s="144" t="str">
        <f t="shared" si="356"/>
        <v/>
      </c>
      <c r="X1923" s="146" t="str">
        <f>IF(C1923="","",IF(OR(C1923="Trade",C1923="Multi Position"),(X1922+V1923),IF(C1923="Deposit",(X1922+AE1923),IF(C1923="Withdrawal",(X1922-AE1923)))))</f>
        <v/>
      </c>
      <c r="Y1923" s="145" t="str">
        <f t="shared" si="357"/>
        <v/>
      </c>
      <c r="Z1923" s="118"/>
      <c r="AA1923" s="118"/>
      <c r="AB1923" s="118"/>
      <c r="AC1923" s="118"/>
      <c r="AD1923" s="118"/>
      <c r="AE1923" s="139"/>
      <c r="AF1923" s="118"/>
      <c r="AG1923" s="118"/>
      <c r="AH1923" s="147" t="str">
        <f t="shared" si="358"/>
        <v/>
      </c>
      <c r="AI1923" s="147" t="str">
        <f t="shared" si="359"/>
        <v/>
      </c>
      <c r="AJ1923" s="148" t="str">
        <f t="shared" si="348"/>
        <v/>
      </c>
      <c r="AK1923" s="148" t="str">
        <f t="shared" si="349"/>
        <v/>
      </c>
      <c r="AL1923" s="147" t="str">
        <f t="shared" si="350"/>
        <v/>
      </c>
      <c r="AM1923" s="147" t="str">
        <f t="shared" si="351"/>
        <v/>
      </c>
      <c r="AN1923" s="147" t="str">
        <f t="shared" si="352"/>
        <v/>
      </c>
      <c r="AO1923" s="118"/>
    </row>
    <row r="1924" spans="1:41">
      <c r="A1924" s="118"/>
      <c r="B1924" s="118"/>
      <c r="C1924" s="118"/>
      <c r="D1924" s="118"/>
      <c r="E1924" s="118"/>
      <c r="F1924" s="118"/>
      <c r="G1924" s="118"/>
      <c r="H1924" s="118"/>
      <c r="I1924" s="118"/>
      <c r="J1924" s="118"/>
      <c r="K1924" s="118"/>
      <c r="L1924" s="118"/>
      <c r="M1924" s="118"/>
      <c r="N1924" s="118"/>
      <c r="O1924" s="143" t="str">
        <f>IF(H1924="","",(S1924/S1924)&amp;":"&amp;ROUND(AH1924/S1924,2))</f>
        <v/>
      </c>
      <c r="P1924" s="118"/>
      <c r="Q1924" s="118"/>
      <c r="R1924" s="143" t="str">
        <f>IF(H1924="","",(S1924/S1924)&amp;":"&amp;ROUND(AI1924/S1924,2))</f>
        <v/>
      </c>
      <c r="S1924" s="144" t="str">
        <f t="shared" si="353"/>
        <v/>
      </c>
      <c r="T1924" s="145" t="str">
        <f t="shared" si="354"/>
        <v/>
      </c>
      <c r="U1924" s="118"/>
      <c r="V1924" s="145" t="str">
        <f t="shared" si="355"/>
        <v/>
      </c>
      <c r="W1924" s="144" t="str">
        <f t="shared" si="356"/>
        <v/>
      </c>
      <c r="X1924" s="146" t="str">
        <f>IF(C1924="","",IF(OR(C1924="Trade",C1924="Multi Position"),(X1923+V1924),IF(C1924="Deposit",(X1923+AE1924),IF(C1924="Withdrawal",(X1923-AE1924)))))</f>
        <v/>
      </c>
      <c r="Y1924" s="145" t="str">
        <f t="shared" si="357"/>
        <v/>
      </c>
      <c r="Z1924" s="118"/>
      <c r="AA1924" s="118"/>
      <c r="AB1924" s="118"/>
      <c r="AC1924" s="118"/>
      <c r="AD1924" s="118"/>
      <c r="AE1924" s="139"/>
      <c r="AF1924" s="118"/>
      <c r="AG1924" s="118"/>
      <c r="AH1924" s="147" t="str">
        <f t="shared" si="358"/>
        <v/>
      </c>
      <c r="AI1924" s="147" t="str">
        <f t="shared" si="359"/>
        <v/>
      </c>
      <c r="AJ1924" s="148" t="str">
        <f t="shared" si="348"/>
        <v/>
      </c>
      <c r="AK1924" s="148" t="str">
        <f t="shared" si="349"/>
        <v/>
      </c>
      <c r="AL1924" s="147" t="str">
        <f t="shared" si="350"/>
        <v/>
      </c>
      <c r="AM1924" s="147" t="str">
        <f t="shared" si="351"/>
        <v/>
      </c>
      <c r="AN1924" s="147" t="str">
        <f t="shared" si="352"/>
        <v/>
      </c>
      <c r="AO1924" s="118"/>
    </row>
    <row r="1925" spans="1:41">
      <c r="A1925" s="118"/>
      <c r="B1925" s="118"/>
      <c r="C1925" s="118"/>
      <c r="D1925" s="118"/>
      <c r="E1925" s="118"/>
      <c r="F1925" s="118"/>
      <c r="G1925" s="118"/>
      <c r="H1925" s="118"/>
      <c r="I1925" s="118"/>
      <c r="J1925" s="118"/>
      <c r="K1925" s="118"/>
      <c r="L1925" s="118"/>
      <c r="M1925" s="118"/>
      <c r="N1925" s="118"/>
      <c r="O1925" s="143" t="str">
        <f>IF(H1925="","",(S1925/S1925)&amp;":"&amp;ROUND(AH1925/S1925,2))</f>
        <v/>
      </c>
      <c r="P1925" s="118"/>
      <c r="Q1925" s="118"/>
      <c r="R1925" s="143" t="str">
        <f>IF(H1925="","",(S1925/S1925)&amp;":"&amp;ROUND(AI1925/S1925,2))</f>
        <v/>
      </c>
      <c r="S1925" s="144" t="str">
        <f t="shared" si="353"/>
        <v/>
      </c>
      <c r="T1925" s="145" t="str">
        <f t="shared" si="354"/>
        <v/>
      </c>
      <c r="U1925" s="118"/>
      <c r="V1925" s="145" t="str">
        <f t="shared" si="355"/>
        <v/>
      </c>
      <c r="W1925" s="144" t="str">
        <f t="shared" si="356"/>
        <v/>
      </c>
      <c r="X1925" s="146" t="str">
        <f>IF(C1925="","",IF(OR(C1925="Trade",C1925="Multi Position"),(X1924+V1925),IF(C1925="Deposit",(X1924+AE1925),IF(C1925="Withdrawal",(X1924-AE1925)))))</f>
        <v/>
      </c>
      <c r="Y1925" s="145" t="str">
        <f t="shared" si="357"/>
        <v/>
      </c>
      <c r="Z1925" s="118"/>
      <c r="AA1925" s="118"/>
      <c r="AB1925" s="118"/>
      <c r="AC1925" s="118"/>
      <c r="AD1925" s="118"/>
      <c r="AE1925" s="139"/>
      <c r="AF1925" s="118"/>
      <c r="AG1925" s="118"/>
      <c r="AH1925" s="147" t="str">
        <f t="shared" si="358"/>
        <v/>
      </c>
      <c r="AI1925" s="147" t="str">
        <f t="shared" si="359"/>
        <v/>
      </c>
      <c r="AJ1925" s="148" t="str">
        <f t="shared" si="348"/>
        <v/>
      </c>
      <c r="AK1925" s="148" t="str">
        <f t="shared" si="349"/>
        <v/>
      </c>
      <c r="AL1925" s="147" t="str">
        <f t="shared" si="350"/>
        <v/>
      </c>
      <c r="AM1925" s="147" t="str">
        <f t="shared" si="351"/>
        <v/>
      </c>
      <c r="AN1925" s="147" t="str">
        <f t="shared" si="352"/>
        <v/>
      </c>
      <c r="AO1925" s="118"/>
    </row>
    <row r="1926" spans="1:41">
      <c r="A1926" s="118"/>
      <c r="B1926" s="118"/>
      <c r="C1926" s="118"/>
      <c r="D1926" s="118"/>
      <c r="E1926" s="118"/>
      <c r="F1926" s="118"/>
      <c r="G1926" s="118"/>
      <c r="H1926" s="118"/>
      <c r="I1926" s="118"/>
      <c r="J1926" s="118"/>
      <c r="K1926" s="118"/>
      <c r="L1926" s="118"/>
      <c r="M1926" s="118"/>
      <c r="N1926" s="118"/>
      <c r="O1926" s="143" t="str">
        <f>IF(H1926="","",(S1926/S1926)&amp;":"&amp;ROUND(AH1926/S1926,2))</f>
        <v/>
      </c>
      <c r="P1926" s="118"/>
      <c r="Q1926" s="118"/>
      <c r="R1926" s="143" t="str">
        <f>IF(H1926="","",(S1926/S1926)&amp;":"&amp;ROUND(AI1926/S1926,2))</f>
        <v/>
      </c>
      <c r="S1926" s="144" t="str">
        <f t="shared" si="353"/>
        <v/>
      </c>
      <c r="T1926" s="145" t="str">
        <f t="shared" si="354"/>
        <v/>
      </c>
      <c r="U1926" s="118"/>
      <c r="V1926" s="145" t="str">
        <f t="shared" si="355"/>
        <v/>
      </c>
      <c r="W1926" s="144" t="str">
        <f t="shared" si="356"/>
        <v/>
      </c>
      <c r="X1926" s="146" t="str">
        <f>IF(C1926="","",IF(OR(C1926="Trade",C1926="Multi Position"),(X1925+V1926),IF(C1926="Deposit",(X1925+AE1926),IF(C1926="Withdrawal",(X1925-AE1926)))))</f>
        <v/>
      </c>
      <c r="Y1926" s="145" t="str">
        <f t="shared" si="357"/>
        <v/>
      </c>
      <c r="Z1926" s="118"/>
      <c r="AA1926" s="118"/>
      <c r="AB1926" s="118"/>
      <c r="AC1926" s="118"/>
      <c r="AD1926" s="118"/>
      <c r="AE1926" s="139"/>
      <c r="AF1926" s="118"/>
      <c r="AG1926" s="118"/>
      <c r="AH1926" s="147" t="str">
        <f t="shared" si="358"/>
        <v/>
      </c>
      <c r="AI1926" s="147" t="str">
        <f t="shared" si="359"/>
        <v/>
      </c>
      <c r="AJ1926" s="148" t="str">
        <f t="shared" si="348"/>
        <v/>
      </c>
      <c r="AK1926" s="148" t="str">
        <f t="shared" si="349"/>
        <v/>
      </c>
      <c r="AL1926" s="147" t="str">
        <f t="shared" si="350"/>
        <v/>
      </c>
      <c r="AM1926" s="147" t="str">
        <f t="shared" si="351"/>
        <v/>
      </c>
      <c r="AN1926" s="147" t="str">
        <f t="shared" si="352"/>
        <v/>
      </c>
      <c r="AO1926" s="118"/>
    </row>
    <row r="1927" spans="1:41">
      <c r="A1927" s="118"/>
      <c r="B1927" s="118"/>
      <c r="C1927" s="118"/>
      <c r="D1927" s="118"/>
      <c r="E1927" s="118"/>
      <c r="F1927" s="118"/>
      <c r="G1927" s="118"/>
      <c r="H1927" s="118"/>
      <c r="I1927" s="118"/>
      <c r="J1927" s="118"/>
      <c r="K1927" s="118"/>
      <c r="L1927" s="118"/>
      <c r="M1927" s="118"/>
      <c r="N1927" s="118"/>
      <c r="O1927" s="143" t="str">
        <f>IF(H1927="","",(S1927/S1927)&amp;":"&amp;ROUND(AH1927/S1927,2))</f>
        <v/>
      </c>
      <c r="P1927" s="118"/>
      <c r="Q1927" s="118"/>
      <c r="R1927" s="143" t="str">
        <f>IF(H1927="","",(S1927/S1927)&amp;":"&amp;ROUND(AI1927/S1927,2))</f>
        <v/>
      </c>
      <c r="S1927" s="144" t="str">
        <f t="shared" si="353"/>
        <v/>
      </c>
      <c r="T1927" s="145" t="str">
        <f t="shared" si="354"/>
        <v/>
      </c>
      <c r="U1927" s="118"/>
      <c r="V1927" s="145" t="str">
        <f t="shared" si="355"/>
        <v/>
      </c>
      <c r="W1927" s="144" t="str">
        <f t="shared" si="356"/>
        <v/>
      </c>
      <c r="X1927" s="146" t="str">
        <f>IF(C1927="","",IF(OR(C1927="Trade",C1927="Multi Position"),(X1926+V1927),IF(C1927="Deposit",(X1926+AE1927),IF(C1927="Withdrawal",(X1926-AE1927)))))</f>
        <v/>
      </c>
      <c r="Y1927" s="145" t="str">
        <f t="shared" si="357"/>
        <v/>
      </c>
      <c r="Z1927" s="118"/>
      <c r="AA1927" s="118"/>
      <c r="AB1927" s="118"/>
      <c r="AC1927" s="118"/>
      <c r="AD1927" s="118"/>
      <c r="AE1927" s="139"/>
      <c r="AF1927" s="118"/>
      <c r="AG1927" s="118"/>
      <c r="AH1927" s="147" t="str">
        <f t="shared" si="358"/>
        <v/>
      </c>
      <c r="AI1927" s="147" t="str">
        <f t="shared" si="359"/>
        <v/>
      </c>
      <c r="AJ1927" s="148" t="str">
        <f t="shared" si="348"/>
        <v/>
      </c>
      <c r="AK1927" s="148" t="str">
        <f t="shared" si="349"/>
        <v/>
      </c>
      <c r="AL1927" s="147" t="str">
        <f t="shared" si="350"/>
        <v/>
      </c>
      <c r="AM1927" s="147" t="str">
        <f t="shared" si="351"/>
        <v/>
      </c>
      <c r="AN1927" s="147" t="str">
        <f t="shared" si="352"/>
        <v/>
      </c>
      <c r="AO1927" s="118"/>
    </row>
    <row r="1928" spans="1:41">
      <c r="A1928" s="118"/>
      <c r="B1928" s="118"/>
      <c r="C1928" s="118"/>
      <c r="D1928" s="118"/>
      <c r="E1928" s="118"/>
      <c r="F1928" s="118"/>
      <c r="G1928" s="118"/>
      <c r="H1928" s="118"/>
      <c r="I1928" s="118"/>
      <c r="J1928" s="118"/>
      <c r="K1928" s="118"/>
      <c r="L1928" s="118"/>
      <c r="M1928" s="118"/>
      <c r="N1928" s="118"/>
      <c r="O1928" s="143" t="str">
        <f>IF(H1928="","",(S1928/S1928)&amp;":"&amp;ROUND(AH1928/S1928,2))</f>
        <v/>
      </c>
      <c r="P1928" s="118"/>
      <c r="Q1928" s="118"/>
      <c r="R1928" s="143" t="str">
        <f>IF(H1928="","",(S1928/S1928)&amp;":"&amp;ROUND(AI1928/S1928,2))</f>
        <v/>
      </c>
      <c r="S1928" s="144" t="str">
        <f t="shared" si="353"/>
        <v/>
      </c>
      <c r="T1928" s="145" t="str">
        <f t="shared" si="354"/>
        <v/>
      </c>
      <c r="U1928" s="118"/>
      <c r="V1928" s="145" t="str">
        <f t="shared" si="355"/>
        <v/>
      </c>
      <c r="W1928" s="144" t="str">
        <f t="shared" si="356"/>
        <v/>
      </c>
      <c r="X1928" s="146" t="str">
        <f>IF(C1928="","",IF(OR(C1928="Trade",C1928="Multi Position"),(X1927+V1928),IF(C1928="Deposit",(X1927+AE1928),IF(C1928="Withdrawal",(X1927-AE1928)))))</f>
        <v/>
      </c>
      <c r="Y1928" s="145" t="str">
        <f t="shared" si="357"/>
        <v/>
      </c>
      <c r="Z1928" s="118"/>
      <c r="AA1928" s="118"/>
      <c r="AB1928" s="118"/>
      <c r="AC1928" s="118"/>
      <c r="AD1928" s="118"/>
      <c r="AE1928" s="139"/>
      <c r="AF1928" s="118"/>
      <c r="AG1928" s="118"/>
      <c r="AH1928" s="147" t="str">
        <f t="shared" si="358"/>
        <v/>
      </c>
      <c r="AI1928" s="147" t="str">
        <f t="shared" si="359"/>
        <v/>
      </c>
      <c r="AJ1928" s="148" t="str">
        <f t="shared" si="348"/>
        <v/>
      </c>
      <c r="AK1928" s="148" t="str">
        <f t="shared" si="349"/>
        <v/>
      </c>
      <c r="AL1928" s="147" t="str">
        <f t="shared" si="350"/>
        <v/>
      </c>
      <c r="AM1928" s="147" t="str">
        <f t="shared" si="351"/>
        <v/>
      </c>
      <c r="AN1928" s="147" t="str">
        <f t="shared" si="352"/>
        <v/>
      </c>
      <c r="AO1928" s="118"/>
    </row>
    <row r="1929" spans="1:41">
      <c r="A1929" s="118"/>
      <c r="B1929" s="118"/>
      <c r="C1929" s="118"/>
      <c r="D1929" s="118"/>
      <c r="E1929" s="118"/>
      <c r="F1929" s="118"/>
      <c r="G1929" s="118"/>
      <c r="H1929" s="118"/>
      <c r="I1929" s="118"/>
      <c r="J1929" s="118"/>
      <c r="K1929" s="118"/>
      <c r="L1929" s="118"/>
      <c r="M1929" s="118"/>
      <c r="N1929" s="118"/>
      <c r="O1929" s="143" t="str">
        <f>IF(H1929="","",(S1929/S1929)&amp;":"&amp;ROUND(AH1929/S1929,2))</f>
        <v/>
      </c>
      <c r="P1929" s="118"/>
      <c r="Q1929" s="118"/>
      <c r="R1929" s="143" t="str">
        <f>IF(H1929="","",(S1929/S1929)&amp;":"&amp;ROUND(AI1929/S1929,2))</f>
        <v/>
      </c>
      <c r="S1929" s="144" t="str">
        <f t="shared" si="353"/>
        <v/>
      </c>
      <c r="T1929" s="145" t="str">
        <f t="shared" si="354"/>
        <v/>
      </c>
      <c r="U1929" s="118"/>
      <c r="V1929" s="145" t="str">
        <f t="shared" si="355"/>
        <v/>
      </c>
      <c r="W1929" s="144" t="str">
        <f t="shared" si="356"/>
        <v/>
      </c>
      <c r="X1929" s="146" t="str">
        <f>IF(C1929="","",IF(OR(C1929="Trade",C1929="Multi Position"),(X1928+V1929),IF(C1929="Deposit",(X1928+AE1929),IF(C1929="Withdrawal",(X1928-AE1929)))))</f>
        <v/>
      </c>
      <c r="Y1929" s="145" t="str">
        <f t="shared" si="357"/>
        <v/>
      </c>
      <c r="Z1929" s="118"/>
      <c r="AA1929" s="118"/>
      <c r="AB1929" s="118"/>
      <c r="AC1929" s="118"/>
      <c r="AD1929" s="118"/>
      <c r="AE1929" s="139"/>
      <c r="AF1929" s="118"/>
      <c r="AG1929" s="118"/>
      <c r="AH1929" s="147" t="str">
        <f t="shared" si="358"/>
        <v/>
      </c>
      <c r="AI1929" s="147" t="str">
        <f t="shared" si="359"/>
        <v/>
      </c>
      <c r="AJ1929" s="148" t="str">
        <f t="shared" si="348"/>
        <v/>
      </c>
      <c r="AK1929" s="148" t="str">
        <f t="shared" si="349"/>
        <v/>
      </c>
      <c r="AL1929" s="147" t="str">
        <f t="shared" si="350"/>
        <v/>
      </c>
      <c r="AM1929" s="147" t="str">
        <f t="shared" si="351"/>
        <v/>
      </c>
      <c r="AN1929" s="147" t="str">
        <f t="shared" si="352"/>
        <v/>
      </c>
      <c r="AO1929" s="118"/>
    </row>
    <row r="1930" spans="1:41">
      <c r="A1930" s="118"/>
      <c r="B1930" s="118"/>
      <c r="C1930" s="118"/>
      <c r="D1930" s="118"/>
      <c r="E1930" s="118"/>
      <c r="F1930" s="118"/>
      <c r="G1930" s="118"/>
      <c r="H1930" s="118"/>
      <c r="I1930" s="118"/>
      <c r="J1930" s="118"/>
      <c r="K1930" s="118"/>
      <c r="L1930" s="118"/>
      <c r="M1930" s="118"/>
      <c r="N1930" s="118"/>
      <c r="O1930" s="143" t="str">
        <f>IF(H1930="","",(S1930/S1930)&amp;":"&amp;ROUND(AH1930/S1930,2))</f>
        <v/>
      </c>
      <c r="P1930" s="118"/>
      <c r="Q1930" s="118"/>
      <c r="R1930" s="143" t="str">
        <f>IF(H1930="","",(S1930/S1930)&amp;":"&amp;ROUND(AI1930/S1930,2))</f>
        <v/>
      </c>
      <c r="S1930" s="144" t="str">
        <f t="shared" si="353"/>
        <v/>
      </c>
      <c r="T1930" s="145" t="str">
        <f t="shared" si="354"/>
        <v/>
      </c>
      <c r="U1930" s="118"/>
      <c r="V1930" s="145" t="str">
        <f t="shared" si="355"/>
        <v/>
      </c>
      <c r="W1930" s="144" t="str">
        <f t="shared" si="356"/>
        <v/>
      </c>
      <c r="X1930" s="146" t="str">
        <f>IF(C1930="","",IF(OR(C1930="Trade",C1930="Multi Position"),(X1929+V1930),IF(C1930="Deposit",(X1929+AE1930),IF(C1930="Withdrawal",(X1929-AE1930)))))</f>
        <v/>
      </c>
      <c r="Y1930" s="145" t="str">
        <f t="shared" si="357"/>
        <v/>
      </c>
      <c r="Z1930" s="118"/>
      <c r="AA1930" s="118"/>
      <c r="AB1930" s="118"/>
      <c r="AC1930" s="118"/>
      <c r="AD1930" s="118"/>
      <c r="AE1930" s="139"/>
      <c r="AF1930" s="118"/>
      <c r="AG1930" s="118"/>
      <c r="AH1930" s="147" t="str">
        <f t="shared" si="358"/>
        <v/>
      </c>
      <c r="AI1930" s="147" t="str">
        <f t="shared" si="359"/>
        <v/>
      </c>
      <c r="AJ1930" s="148" t="str">
        <f t="shared" ref="AJ1930:AJ1993" si="360">IF(V1930&lt;0,V1930/-X1930,S1930)</f>
        <v/>
      </c>
      <c r="AK1930" s="148" t="str">
        <f t="shared" ref="AK1930:AK1993" si="361">IF(V1930="","",IF(H1930="LONG",IF(V1930&gt;0,V1930/X1930,((L1930*(P1930-K1930))/X1930)),IF(V1930&gt;0,V1930/X1930,((L1930*(K1930-P1930))/X1930))))</f>
        <v/>
      </c>
      <c r="AL1930" s="147" t="str">
        <f t="shared" ref="AL1930:AL1993" si="362">IF(B1930="","",MONTH(B1930))</f>
        <v/>
      </c>
      <c r="AM1930" s="147" t="str">
        <f t="shared" ref="AM1930:AM1993" si="363">IF(B1930="","",YEAR(B1930))</f>
        <v/>
      </c>
      <c r="AN1930" s="147" t="str">
        <f t="shared" ref="AN1930:AN1993" si="364">IF(B1930="","",DAY(B1930))</f>
        <v/>
      </c>
      <c r="AO1930" s="118"/>
    </row>
    <row r="1931" spans="1:41">
      <c r="A1931" s="118"/>
      <c r="B1931" s="118"/>
      <c r="C1931" s="118"/>
      <c r="D1931" s="118"/>
      <c r="E1931" s="118"/>
      <c r="F1931" s="118"/>
      <c r="G1931" s="118"/>
      <c r="H1931" s="118"/>
      <c r="I1931" s="118"/>
      <c r="J1931" s="118"/>
      <c r="K1931" s="118"/>
      <c r="L1931" s="118"/>
      <c r="M1931" s="118"/>
      <c r="N1931" s="118"/>
      <c r="O1931" s="143" t="str">
        <f>IF(H1931="","",(S1931/S1931)&amp;":"&amp;ROUND(AH1931/S1931,2))</f>
        <v/>
      </c>
      <c r="P1931" s="118"/>
      <c r="Q1931" s="118"/>
      <c r="R1931" s="143" t="str">
        <f>IF(H1931="","",(S1931/S1931)&amp;":"&amp;ROUND(AI1931/S1931,2))</f>
        <v/>
      </c>
      <c r="S1931" s="144" t="str">
        <f t="shared" ref="S1931:S1994" si="365">IF(N1931="","",IF(H1931="LONG",(((K1931-M1931)*L1931)/X1930),(((M1931-K1931)*L1931)/X1930)))</f>
        <v/>
      </c>
      <c r="T1931" s="145" t="str">
        <f t="shared" ref="T1931:T1994" si="366">IF(K1931="","",IF(H1931="LONG",(P1931*L1931)-(K1931*L1931),(K1931*L1931)-(P1931*L1931)))</f>
        <v/>
      </c>
      <c r="U1931" s="118"/>
      <c r="V1931" s="145" t="str">
        <f t="shared" ref="V1931:V1994" si="367">IF(K1931="","",IF(T1931&lt;0,(T1931)-+U1931,(T1931)-U1931))</f>
        <v/>
      </c>
      <c r="W1931" s="144" t="str">
        <f t="shared" ref="W1931:W1994" si="368">IF(P1931="","",SUM(V1931/X1930))</f>
        <v/>
      </c>
      <c r="X1931" s="146" t="str">
        <f>IF(C1931="","",IF(OR(C1931="Trade",C1931="Multi Position"),(X1930+V1931),IF(C1931="Deposit",(X1930+AE1931),IF(C1931="Withdrawal",(X1930-AE1931)))))</f>
        <v/>
      </c>
      <c r="Y1931" s="145" t="str">
        <f t="shared" ref="Y1931:Y1994" si="369">IF(Q1931="","",INT(Q1931-B1931)&amp;" Days "&amp;TEXT(Q1931-B1931,"H"" Hrs ""m"" mins """))</f>
        <v/>
      </c>
      <c r="Z1931" s="118"/>
      <c r="AA1931" s="118"/>
      <c r="AB1931" s="118"/>
      <c r="AC1931" s="118"/>
      <c r="AD1931" s="118"/>
      <c r="AE1931" s="139"/>
      <c r="AF1931" s="118"/>
      <c r="AG1931" s="118"/>
      <c r="AH1931" s="147" t="str">
        <f t="shared" ref="AH1931:AH1994" si="370">IF(K1931="","", IF(H1931="LONG", (((N1931-K1931)*L1931)/X1930), (((K1931-N1931)*L1931)/X1930)))</f>
        <v/>
      </c>
      <c r="AI1931" s="147" t="str">
        <f t="shared" ref="AI1931:AI1994" si="371">IF(K1931="","", IF(H1931="LONG", (((P1931-K1931)*L1931)/X1930), (((K1931-P1931)*L1931)/X1930)))</f>
        <v/>
      </c>
      <c r="AJ1931" s="148" t="str">
        <f t="shared" si="360"/>
        <v/>
      </c>
      <c r="AK1931" s="148" t="str">
        <f t="shared" si="361"/>
        <v/>
      </c>
      <c r="AL1931" s="147" t="str">
        <f t="shared" si="362"/>
        <v/>
      </c>
      <c r="AM1931" s="147" t="str">
        <f t="shared" si="363"/>
        <v/>
      </c>
      <c r="AN1931" s="147" t="str">
        <f t="shared" si="364"/>
        <v/>
      </c>
      <c r="AO1931" s="118"/>
    </row>
    <row r="1932" spans="1:41">
      <c r="A1932" s="118"/>
      <c r="B1932" s="118"/>
      <c r="C1932" s="118"/>
      <c r="D1932" s="118"/>
      <c r="E1932" s="118"/>
      <c r="F1932" s="118"/>
      <c r="G1932" s="118"/>
      <c r="H1932" s="118"/>
      <c r="I1932" s="118"/>
      <c r="J1932" s="118"/>
      <c r="K1932" s="118"/>
      <c r="L1932" s="118"/>
      <c r="M1932" s="118"/>
      <c r="N1932" s="118"/>
      <c r="O1932" s="143" t="str">
        <f>IF(H1932="","",(S1932/S1932)&amp;":"&amp;ROUND(AH1932/S1932,2))</f>
        <v/>
      </c>
      <c r="P1932" s="118"/>
      <c r="Q1932" s="118"/>
      <c r="R1932" s="143" t="str">
        <f>IF(H1932="","",(S1932/S1932)&amp;":"&amp;ROUND(AI1932/S1932,2))</f>
        <v/>
      </c>
      <c r="S1932" s="144" t="str">
        <f t="shared" si="365"/>
        <v/>
      </c>
      <c r="T1932" s="145" t="str">
        <f t="shared" si="366"/>
        <v/>
      </c>
      <c r="U1932" s="118"/>
      <c r="V1932" s="145" t="str">
        <f t="shared" si="367"/>
        <v/>
      </c>
      <c r="W1932" s="144" t="str">
        <f t="shared" si="368"/>
        <v/>
      </c>
      <c r="X1932" s="146" t="str">
        <f>IF(C1932="","",IF(OR(C1932="Trade",C1932="Multi Position"),(X1931+V1932),IF(C1932="Deposit",(X1931+AE1932),IF(C1932="Withdrawal",(X1931-AE1932)))))</f>
        <v/>
      </c>
      <c r="Y1932" s="145" t="str">
        <f t="shared" si="369"/>
        <v/>
      </c>
      <c r="Z1932" s="118"/>
      <c r="AA1932" s="118"/>
      <c r="AB1932" s="118"/>
      <c r="AC1932" s="118"/>
      <c r="AD1932" s="118"/>
      <c r="AE1932" s="139"/>
      <c r="AF1932" s="118"/>
      <c r="AG1932" s="118"/>
      <c r="AH1932" s="147" t="str">
        <f t="shared" si="370"/>
        <v/>
      </c>
      <c r="AI1932" s="147" t="str">
        <f t="shared" si="371"/>
        <v/>
      </c>
      <c r="AJ1932" s="148" t="str">
        <f t="shared" si="360"/>
        <v/>
      </c>
      <c r="AK1932" s="148" t="str">
        <f t="shared" si="361"/>
        <v/>
      </c>
      <c r="AL1932" s="147" t="str">
        <f t="shared" si="362"/>
        <v/>
      </c>
      <c r="AM1932" s="147" t="str">
        <f t="shared" si="363"/>
        <v/>
      </c>
      <c r="AN1932" s="147" t="str">
        <f t="shared" si="364"/>
        <v/>
      </c>
      <c r="AO1932" s="118"/>
    </row>
    <row r="1933" spans="1:41">
      <c r="A1933" s="118"/>
      <c r="B1933" s="118"/>
      <c r="C1933" s="118"/>
      <c r="D1933" s="118"/>
      <c r="E1933" s="118"/>
      <c r="F1933" s="118"/>
      <c r="G1933" s="118"/>
      <c r="H1933" s="118"/>
      <c r="I1933" s="118"/>
      <c r="J1933" s="118"/>
      <c r="K1933" s="118"/>
      <c r="L1933" s="118"/>
      <c r="M1933" s="118"/>
      <c r="N1933" s="118"/>
      <c r="O1933" s="143" t="str">
        <f>IF(H1933="","",(S1933/S1933)&amp;":"&amp;ROUND(AH1933/S1933,2))</f>
        <v/>
      </c>
      <c r="P1933" s="118"/>
      <c r="Q1933" s="118"/>
      <c r="R1933" s="143" t="str">
        <f>IF(H1933="","",(S1933/S1933)&amp;":"&amp;ROUND(AI1933/S1933,2))</f>
        <v/>
      </c>
      <c r="S1933" s="144" t="str">
        <f t="shared" si="365"/>
        <v/>
      </c>
      <c r="T1933" s="145" t="str">
        <f t="shared" si="366"/>
        <v/>
      </c>
      <c r="U1933" s="118"/>
      <c r="V1933" s="145" t="str">
        <f t="shared" si="367"/>
        <v/>
      </c>
      <c r="W1933" s="144" t="str">
        <f t="shared" si="368"/>
        <v/>
      </c>
      <c r="X1933" s="146" t="str">
        <f>IF(C1933="","",IF(OR(C1933="Trade",C1933="Multi Position"),(X1932+V1933),IF(C1933="Deposit",(X1932+AE1933),IF(C1933="Withdrawal",(X1932-AE1933)))))</f>
        <v/>
      </c>
      <c r="Y1933" s="145" t="str">
        <f t="shared" si="369"/>
        <v/>
      </c>
      <c r="Z1933" s="118"/>
      <c r="AA1933" s="118"/>
      <c r="AB1933" s="118"/>
      <c r="AC1933" s="118"/>
      <c r="AD1933" s="118"/>
      <c r="AE1933" s="139"/>
      <c r="AF1933" s="118"/>
      <c r="AG1933" s="118"/>
      <c r="AH1933" s="147" t="str">
        <f t="shared" si="370"/>
        <v/>
      </c>
      <c r="AI1933" s="147" t="str">
        <f t="shared" si="371"/>
        <v/>
      </c>
      <c r="AJ1933" s="148" t="str">
        <f t="shared" si="360"/>
        <v/>
      </c>
      <c r="AK1933" s="148" t="str">
        <f t="shared" si="361"/>
        <v/>
      </c>
      <c r="AL1933" s="147" t="str">
        <f t="shared" si="362"/>
        <v/>
      </c>
      <c r="AM1933" s="147" t="str">
        <f t="shared" si="363"/>
        <v/>
      </c>
      <c r="AN1933" s="147" t="str">
        <f t="shared" si="364"/>
        <v/>
      </c>
      <c r="AO1933" s="118"/>
    </row>
    <row r="1934" spans="1:41">
      <c r="A1934" s="118"/>
      <c r="B1934" s="118"/>
      <c r="C1934" s="118"/>
      <c r="D1934" s="118"/>
      <c r="E1934" s="118"/>
      <c r="F1934" s="118"/>
      <c r="G1934" s="118"/>
      <c r="H1934" s="118"/>
      <c r="I1934" s="118"/>
      <c r="J1934" s="118"/>
      <c r="K1934" s="118"/>
      <c r="L1934" s="118"/>
      <c r="M1934" s="118"/>
      <c r="N1934" s="118"/>
      <c r="O1934" s="143" t="str">
        <f>IF(H1934="","",(S1934/S1934)&amp;":"&amp;ROUND(AH1934/S1934,2))</f>
        <v/>
      </c>
      <c r="P1934" s="118"/>
      <c r="Q1934" s="118"/>
      <c r="R1934" s="143" t="str">
        <f>IF(H1934="","",(S1934/S1934)&amp;":"&amp;ROUND(AI1934/S1934,2))</f>
        <v/>
      </c>
      <c r="S1934" s="144" t="str">
        <f t="shared" si="365"/>
        <v/>
      </c>
      <c r="T1934" s="145" t="str">
        <f t="shared" si="366"/>
        <v/>
      </c>
      <c r="U1934" s="118"/>
      <c r="V1934" s="145" t="str">
        <f t="shared" si="367"/>
        <v/>
      </c>
      <c r="W1934" s="144" t="str">
        <f t="shared" si="368"/>
        <v/>
      </c>
      <c r="X1934" s="146" t="str">
        <f>IF(C1934="","",IF(OR(C1934="Trade",C1934="Multi Position"),(X1933+V1934),IF(C1934="Deposit",(X1933+AE1934),IF(C1934="Withdrawal",(X1933-AE1934)))))</f>
        <v/>
      </c>
      <c r="Y1934" s="145" t="str">
        <f t="shared" si="369"/>
        <v/>
      </c>
      <c r="Z1934" s="118"/>
      <c r="AA1934" s="118"/>
      <c r="AB1934" s="118"/>
      <c r="AC1934" s="118"/>
      <c r="AD1934" s="118"/>
      <c r="AE1934" s="139"/>
      <c r="AF1934" s="118"/>
      <c r="AG1934" s="118"/>
      <c r="AH1934" s="147" t="str">
        <f t="shared" si="370"/>
        <v/>
      </c>
      <c r="AI1934" s="147" t="str">
        <f t="shared" si="371"/>
        <v/>
      </c>
      <c r="AJ1934" s="148" t="str">
        <f t="shared" si="360"/>
        <v/>
      </c>
      <c r="AK1934" s="148" t="str">
        <f t="shared" si="361"/>
        <v/>
      </c>
      <c r="AL1934" s="147" t="str">
        <f t="shared" si="362"/>
        <v/>
      </c>
      <c r="AM1934" s="147" t="str">
        <f t="shared" si="363"/>
        <v/>
      </c>
      <c r="AN1934" s="147" t="str">
        <f t="shared" si="364"/>
        <v/>
      </c>
      <c r="AO1934" s="118"/>
    </row>
    <row r="1935" spans="1:41">
      <c r="A1935" s="118"/>
      <c r="B1935" s="118"/>
      <c r="C1935" s="118"/>
      <c r="D1935" s="118"/>
      <c r="E1935" s="118"/>
      <c r="F1935" s="118"/>
      <c r="G1935" s="118"/>
      <c r="H1935" s="118"/>
      <c r="I1935" s="118"/>
      <c r="J1935" s="118"/>
      <c r="K1935" s="118"/>
      <c r="L1935" s="118"/>
      <c r="M1935" s="118"/>
      <c r="N1935" s="118"/>
      <c r="O1935" s="143" t="str">
        <f>IF(H1935="","",(S1935/S1935)&amp;":"&amp;ROUND(AH1935/S1935,2))</f>
        <v/>
      </c>
      <c r="P1935" s="118"/>
      <c r="Q1935" s="118"/>
      <c r="R1935" s="143" t="str">
        <f>IF(H1935="","",(S1935/S1935)&amp;":"&amp;ROUND(AI1935/S1935,2))</f>
        <v/>
      </c>
      <c r="S1935" s="144" t="str">
        <f t="shared" si="365"/>
        <v/>
      </c>
      <c r="T1935" s="145" t="str">
        <f t="shared" si="366"/>
        <v/>
      </c>
      <c r="U1935" s="118"/>
      <c r="V1935" s="145" t="str">
        <f t="shared" si="367"/>
        <v/>
      </c>
      <c r="W1935" s="144" t="str">
        <f t="shared" si="368"/>
        <v/>
      </c>
      <c r="X1935" s="146" t="str">
        <f>IF(C1935="","",IF(OR(C1935="Trade",C1935="Multi Position"),(X1934+V1935),IF(C1935="Deposit",(X1934+AE1935),IF(C1935="Withdrawal",(X1934-AE1935)))))</f>
        <v/>
      </c>
      <c r="Y1935" s="145" t="str">
        <f t="shared" si="369"/>
        <v/>
      </c>
      <c r="Z1935" s="118"/>
      <c r="AA1935" s="118"/>
      <c r="AB1935" s="118"/>
      <c r="AC1935" s="118"/>
      <c r="AD1935" s="118"/>
      <c r="AE1935" s="139"/>
      <c r="AF1935" s="118"/>
      <c r="AG1935" s="118"/>
      <c r="AH1935" s="147" t="str">
        <f t="shared" si="370"/>
        <v/>
      </c>
      <c r="AI1935" s="147" t="str">
        <f t="shared" si="371"/>
        <v/>
      </c>
      <c r="AJ1935" s="148" t="str">
        <f t="shared" si="360"/>
        <v/>
      </c>
      <c r="AK1935" s="148" t="str">
        <f t="shared" si="361"/>
        <v/>
      </c>
      <c r="AL1935" s="147" t="str">
        <f t="shared" si="362"/>
        <v/>
      </c>
      <c r="AM1935" s="147" t="str">
        <f t="shared" si="363"/>
        <v/>
      </c>
      <c r="AN1935" s="147" t="str">
        <f t="shared" si="364"/>
        <v/>
      </c>
      <c r="AO1935" s="118"/>
    </row>
    <row r="1936" spans="1:41">
      <c r="A1936" s="118"/>
      <c r="B1936" s="118"/>
      <c r="C1936" s="118"/>
      <c r="D1936" s="118"/>
      <c r="E1936" s="118"/>
      <c r="F1936" s="118"/>
      <c r="G1936" s="118"/>
      <c r="H1936" s="118"/>
      <c r="I1936" s="118"/>
      <c r="J1936" s="118"/>
      <c r="K1936" s="118"/>
      <c r="L1936" s="118"/>
      <c r="M1936" s="118"/>
      <c r="N1936" s="118"/>
      <c r="O1936" s="143" t="str">
        <f>IF(H1936="","",(S1936/S1936)&amp;":"&amp;ROUND(AH1936/S1936,2))</f>
        <v/>
      </c>
      <c r="P1936" s="118"/>
      <c r="Q1936" s="118"/>
      <c r="R1936" s="143" t="str">
        <f>IF(H1936="","",(S1936/S1936)&amp;":"&amp;ROUND(AI1936/S1936,2))</f>
        <v/>
      </c>
      <c r="S1936" s="144" t="str">
        <f t="shared" si="365"/>
        <v/>
      </c>
      <c r="T1936" s="145" t="str">
        <f t="shared" si="366"/>
        <v/>
      </c>
      <c r="U1936" s="118"/>
      <c r="V1936" s="145" t="str">
        <f t="shared" si="367"/>
        <v/>
      </c>
      <c r="W1936" s="144" t="str">
        <f t="shared" si="368"/>
        <v/>
      </c>
      <c r="X1936" s="146" t="str">
        <f>IF(C1936="","",IF(OR(C1936="Trade",C1936="Multi Position"),(X1935+V1936),IF(C1936="Deposit",(X1935+AE1936),IF(C1936="Withdrawal",(X1935-AE1936)))))</f>
        <v/>
      </c>
      <c r="Y1936" s="145" t="str">
        <f t="shared" si="369"/>
        <v/>
      </c>
      <c r="Z1936" s="118"/>
      <c r="AA1936" s="118"/>
      <c r="AB1936" s="118"/>
      <c r="AC1936" s="118"/>
      <c r="AD1936" s="118"/>
      <c r="AE1936" s="139"/>
      <c r="AF1936" s="118"/>
      <c r="AG1936" s="118"/>
      <c r="AH1936" s="147" t="str">
        <f t="shared" si="370"/>
        <v/>
      </c>
      <c r="AI1936" s="147" t="str">
        <f t="shared" si="371"/>
        <v/>
      </c>
      <c r="AJ1936" s="148" t="str">
        <f t="shared" si="360"/>
        <v/>
      </c>
      <c r="AK1936" s="148" t="str">
        <f t="shared" si="361"/>
        <v/>
      </c>
      <c r="AL1936" s="147" t="str">
        <f t="shared" si="362"/>
        <v/>
      </c>
      <c r="AM1936" s="147" t="str">
        <f t="shared" si="363"/>
        <v/>
      </c>
      <c r="AN1936" s="147" t="str">
        <f t="shared" si="364"/>
        <v/>
      </c>
      <c r="AO1936" s="118"/>
    </row>
    <row r="1937" spans="1:41">
      <c r="A1937" s="118"/>
      <c r="B1937" s="118"/>
      <c r="C1937" s="118"/>
      <c r="D1937" s="118"/>
      <c r="E1937" s="118"/>
      <c r="F1937" s="118"/>
      <c r="G1937" s="118"/>
      <c r="H1937" s="118"/>
      <c r="I1937" s="118"/>
      <c r="J1937" s="118"/>
      <c r="K1937" s="118"/>
      <c r="L1937" s="118"/>
      <c r="M1937" s="118"/>
      <c r="N1937" s="118"/>
      <c r="O1937" s="143" t="str">
        <f>IF(H1937="","",(S1937/S1937)&amp;":"&amp;ROUND(AH1937/S1937,2))</f>
        <v/>
      </c>
      <c r="P1937" s="118"/>
      <c r="Q1937" s="118"/>
      <c r="R1937" s="143" t="str">
        <f>IF(H1937="","",(S1937/S1937)&amp;":"&amp;ROUND(AI1937/S1937,2))</f>
        <v/>
      </c>
      <c r="S1937" s="144" t="str">
        <f t="shared" si="365"/>
        <v/>
      </c>
      <c r="T1937" s="145" t="str">
        <f t="shared" si="366"/>
        <v/>
      </c>
      <c r="U1937" s="118"/>
      <c r="V1937" s="145" t="str">
        <f t="shared" si="367"/>
        <v/>
      </c>
      <c r="W1937" s="144" t="str">
        <f t="shared" si="368"/>
        <v/>
      </c>
      <c r="X1937" s="146" t="str">
        <f>IF(C1937="","",IF(OR(C1937="Trade",C1937="Multi Position"),(X1936+V1937),IF(C1937="Deposit",(X1936+AE1937),IF(C1937="Withdrawal",(X1936-AE1937)))))</f>
        <v/>
      </c>
      <c r="Y1937" s="145" t="str">
        <f t="shared" si="369"/>
        <v/>
      </c>
      <c r="Z1937" s="118"/>
      <c r="AA1937" s="118"/>
      <c r="AB1937" s="118"/>
      <c r="AC1937" s="118"/>
      <c r="AD1937" s="118"/>
      <c r="AE1937" s="139"/>
      <c r="AF1937" s="118"/>
      <c r="AG1937" s="118"/>
      <c r="AH1937" s="147" t="str">
        <f t="shared" si="370"/>
        <v/>
      </c>
      <c r="AI1937" s="147" t="str">
        <f t="shared" si="371"/>
        <v/>
      </c>
      <c r="AJ1937" s="148" t="str">
        <f t="shared" si="360"/>
        <v/>
      </c>
      <c r="AK1937" s="148" t="str">
        <f t="shared" si="361"/>
        <v/>
      </c>
      <c r="AL1937" s="147" t="str">
        <f t="shared" si="362"/>
        <v/>
      </c>
      <c r="AM1937" s="147" t="str">
        <f t="shared" si="363"/>
        <v/>
      </c>
      <c r="AN1937" s="147" t="str">
        <f t="shared" si="364"/>
        <v/>
      </c>
      <c r="AO1937" s="118"/>
    </row>
    <row r="1938" spans="1:41">
      <c r="A1938" s="118"/>
      <c r="B1938" s="118"/>
      <c r="C1938" s="118"/>
      <c r="D1938" s="118"/>
      <c r="E1938" s="118"/>
      <c r="F1938" s="118"/>
      <c r="G1938" s="118"/>
      <c r="H1938" s="118"/>
      <c r="I1938" s="118"/>
      <c r="J1938" s="118"/>
      <c r="K1938" s="118"/>
      <c r="L1938" s="118"/>
      <c r="M1938" s="118"/>
      <c r="N1938" s="118"/>
      <c r="O1938" s="143" t="str">
        <f>IF(H1938="","",(S1938/S1938)&amp;":"&amp;ROUND(AH1938/S1938,2))</f>
        <v/>
      </c>
      <c r="P1938" s="118"/>
      <c r="Q1938" s="118"/>
      <c r="R1938" s="143" t="str">
        <f>IF(H1938="","",(S1938/S1938)&amp;":"&amp;ROUND(AI1938/S1938,2))</f>
        <v/>
      </c>
      <c r="S1938" s="144" t="str">
        <f t="shared" si="365"/>
        <v/>
      </c>
      <c r="T1938" s="145" t="str">
        <f t="shared" si="366"/>
        <v/>
      </c>
      <c r="U1938" s="118"/>
      <c r="V1938" s="145" t="str">
        <f t="shared" si="367"/>
        <v/>
      </c>
      <c r="W1938" s="144" t="str">
        <f t="shared" si="368"/>
        <v/>
      </c>
      <c r="X1938" s="146" t="str">
        <f>IF(C1938="","",IF(OR(C1938="Trade",C1938="Multi Position"),(X1937+V1938),IF(C1938="Deposit",(X1937+AE1938),IF(C1938="Withdrawal",(X1937-AE1938)))))</f>
        <v/>
      </c>
      <c r="Y1938" s="145" t="str">
        <f t="shared" si="369"/>
        <v/>
      </c>
      <c r="Z1938" s="118"/>
      <c r="AA1938" s="118"/>
      <c r="AB1938" s="118"/>
      <c r="AC1938" s="118"/>
      <c r="AD1938" s="118"/>
      <c r="AE1938" s="139"/>
      <c r="AF1938" s="118"/>
      <c r="AG1938" s="118"/>
      <c r="AH1938" s="147" t="str">
        <f t="shared" si="370"/>
        <v/>
      </c>
      <c r="AI1938" s="147" t="str">
        <f t="shared" si="371"/>
        <v/>
      </c>
      <c r="AJ1938" s="148" t="str">
        <f t="shared" si="360"/>
        <v/>
      </c>
      <c r="AK1938" s="148" t="str">
        <f t="shared" si="361"/>
        <v/>
      </c>
      <c r="AL1938" s="147" t="str">
        <f t="shared" si="362"/>
        <v/>
      </c>
      <c r="AM1938" s="147" t="str">
        <f t="shared" si="363"/>
        <v/>
      </c>
      <c r="AN1938" s="147" t="str">
        <f t="shared" si="364"/>
        <v/>
      </c>
      <c r="AO1938" s="118"/>
    </row>
    <row r="1939" spans="1:41">
      <c r="A1939" s="118"/>
      <c r="B1939" s="118"/>
      <c r="C1939" s="118"/>
      <c r="D1939" s="118"/>
      <c r="E1939" s="118"/>
      <c r="F1939" s="118"/>
      <c r="G1939" s="118"/>
      <c r="H1939" s="118"/>
      <c r="I1939" s="118"/>
      <c r="J1939" s="118"/>
      <c r="K1939" s="118"/>
      <c r="L1939" s="118"/>
      <c r="M1939" s="118"/>
      <c r="N1939" s="118"/>
      <c r="O1939" s="143" t="str">
        <f>IF(H1939="","",(S1939/S1939)&amp;":"&amp;ROUND(AH1939/S1939,2))</f>
        <v/>
      </c>
      <c r="P1939" s="118"/>
      <c r="Q1939" s="118"/>
      <c r="R1939" s="143" t="str">
        <f>IF(H1939="","",(S1939/S1939)&amp;":"&amp;ROUND(AI1939/S1939,2))</f>
        <v/>
      </c>
      <c r="S1939" s="144" t="str">
        <f t="shared" si="365"/>
        <v/>
      </c>
      <c r="T1939" s="145" t="str">
        <f t="shared" si="366"/>
        <v/>
      </c>
      <c r="U1939" s="118"/>
      <c r="V1939" s="145" t="str">
        <f t="shared" si="367"/>
        <v/>
      </c>
      <c r="W1939" s="144" t="str">
        <f t="shared" si="368"/>
        <v/>
      </c>
      <c r="X1939" s="146" t="str">
        <f>IF(C1939="","",IF(OR(C1939="Trade",C1939="Multi Position"),(X1938+V1939),IF(C1939="Deposit",(X1938+AE1939),IF(C1939="Withdrawal",(X1938-AE1939)))))</f>
        <v/>
      </c>
      <c r="Y1939" s="145" t="str">
        <f t="shared" si="369"/>
        <v/>
      </c>
      <c r="Z1939" s="118"/>
      <c r="AA1939" s="118"/>
      <c r="AB1939" s="118"/>
      <c r="AC1939" s="118"/>
      <c r="AD1939" s="118"/>
      <c r="AE1939" s="139"/>
      <c r="AF1939" s="118"/>
      <c r="AG1939" s="118"/>
      <c r="AH1939" s="147" t="str">
        <f t="shared" si="370"/>
        <v/>
      </c>
      <c r="AI1939" s="147" t="str">
        <f t="shared" si="371"/>
        <v/>
      </c>
      <c r="AJ1939" s="148" t="str">
        <f t="shared" si="360"/>
        <v/>
      </c>
      <c r="AK1939" s="148" t="str">
        <f t="shared" si="361"/>
        <v/>
      </c>
      <c r="AL1939" s="147" t="str">
        <f t="shared" si="362"/>
        <v/>
      </c>
      <c r="AM1939" s="147" t="str">
        <f t="shared" si="363"/>
        <v/>
      </c>
      <c r="AN1939" s="147" t="str">
        <f t="shared" si="364"/>
        <v/>
      </c>
      <c r="AO1939" s="118"/>
    </row>
    <row r="1940" spans="1:41">
      <c r="A1940" s="118"/>
      <c r="B1940" s="118"/>
      <c r="C1940" s="118"/>
      <c r="D1940" s="118"/>
      <c r="E1940" s="118"/>
      <c r="F1940" s="118"/>
      <c r="G1940" s="118"/>
      <c r="H1940" s="118"/>
      <c r="I1940" s="118"/>
      <c r="J1940" s="118"/>
      <c r="K1940" s="118"/>
      <c r="L1940" s="118"/>
      <c r="M1940" s="118"/>
      <c r="N1940" s="118"/>
      <c r="O1940" s="143" t="str">
        <f>IF(H1940="","",(S1940/S1940)&amp;":"&amp;ROUND(AH1940/S1940,2))</f>
        <v/>
      </c>
      <c r="P1940" s="118"/>
      <c r="Q1940" s="118"/>
      <c r="R1940" s="143" t="str">
        <f>IF(H1940="","",(S1940/S1940)&amp;":"&amp;ROUND(AI1940/S1940,2))</f>
        <v/>
      </c>
      <c r="S1940" s="144" t="str">
        <f t="shared" si="365"/>
        <v/>
      </c>
      <c r="T1940" s="145" t="str">
        <f t="shared" si="366"/>
        <v/>
      </c>
      <c r="U1940" s="118"/>
      <c r="V1940" s="145" t="str">
        <f t="shared" si="367"/>
        <v/>
      </c>
      <c r="W1940" s="144" t="str">
        <f t="shared" si="368"/>
        <v/>
      </c>
      <c r="X1940" s="146" t="str">
        <f>IF(C1940="","",IF(OR(C1940="Trade",C1940="Multi Position"),(X1939+V1940),IF(C1940="Deposit",(X1939+AE1940),IF(C1940="Withdrawal",(X1939-AE1940)))))</f>
        <v/>
      </c>
      <c r="Y1940" s="145" t="str">
        <f t="shared" si="369"/>
        <v/>
      </c>
      <c r="Z1940" s="118"/>
      <c r="AA1940" s="118"/>
      <c r="AB1940" s="118"/>
      <c r="AC1940" s="118"/>
      <c r="AD1940" s="118"/>
      <c r="AE1940" s="139"/>
      <c r="AF1940" s="118"/>
      <c r="AG1940" s="118"/>
      <c r="AH1940" s="147" t="str">
        <f t="shared" si="370"/>
        <v/>
      </c>
      <c r="AI1940" s="147" t="str">
        <f t="shared" si="371"/>
        <v/>
      </c>
      <c r="AJ1940" s="148" t="str">
        <f t="shared" si="360"/>
        <v/>
      </c>
      <c r="AK1940" s="148" t="str">
        <f t="shared" si="361"/>
        <v/>
      </c>
      <c r="AL1940" s="147" t="str">
        <f t="shared" si="362"/>
        <v/>
      </c>
      <c r="AM1940" s="147" t="str">
        <f t="shared" si="363"/>
        <v/>
      </c>
      <c r="AN1940" s="147" t="str">
        <f t="shared" si="364"/>
        <v/>
      </c>
      <c r="AO1940" s="118"/>
    </row>
    <row r="1941" spans="1:41">
      <c r="A1941" s="118"/>
      <c r="B1941" s="118"/>
      <c r="C1941" s="118"/>
      <c r="D1941" s="118"/>
      <c r="E1941" s="118"/>
      <c r="F1941" s="118"/>
      <c r="G1941" s="118"/>
      <c r="H1941" s="118"/>
      <c r="I1941" s="118"/>
      <c r="J1941" s="118"/>
      <c r="K1941" s="118"/>
      <c r="L1941" s="118"/>
      <c r="M1941" s="118"/>
      <c r="N1941" s="118"/>
      <c r="O1941" s="143" t="str">
        <f>IF(H1941="","",(S1941/S1941)&amp;":"&amp;ROUND(AH1941/S1941,2))</f>
        <v/>
      </c>
      <c r="P1941" s="118"/>
      <c r="Q1941" s="118"/>
      <c r="R1941" s="143" t="str">
        <f>IF(H1941="","",(S1941/S1941)&amp;":"&amp;ROUND(AI1941/S1941,2))</f>
        <v/>
      </c>
      <c r="S1941" s="144" t="str">
        <f t="shared" si="365"/>
        <v/>
      </c>
      <c r="T1941" s="145" t="str">
        <f t="shared" si="366"/>
        <v/>
      </c>
      <c r="U1941" s="118"/>
      <c r="V1941" s="145" t="str">
        <f t="shared" si="367"/>
        <v/>
      </c>
      <c r="W1941" s="144" t="str">
        <f t="shared" si="368"/>
        <v/>
      </c>
      <c r="X1941" s="146" t="str">
        <f>IF(C1941="","",IF(OR(C1941="Trade",C1941="Multi Position"),(X1940+V1941),IF(C1941="Deposit",(X1940+AE1941),IF(C1941="Withdrawal",(X1940-AE1941)))))</f>
        <v/>
      </c>
      <c r="Y1941" s="145" t="str">
        <f t="shared" si="369"/>
        <v/>
      </c>
      <c r="Z1941" s="118"/>
      <c r="AA1941" s="118"/>
      <c r="AB1941" s="118"/>
      <c r="AC1941" s="118"/>
      <c r="AD1941" s="118"/>
      <c r="AE1941" s="139"/>
      <c r="AF1941" s="118"/>
      <c r="AG1941" s="118"/>
      <c r="AH1941" s="147" t="str">
        <f t="shared" si="370"/>
        <v/>
      </c>
      <c r="AI1941" s="147" t="str">
        <f t="shared" si="371"/>
        <v/>
      </c>
      <c r="AJ1941" s="148" t="str">
        <f t="shared" si="360"/>
        <v/>
      </c>
      <c r="AK1941" s="148" t="str">
        <f t="shared" si="361"/>
        <v/>
      </c>
      <c r="AL1941" s="147" t="str">
        <f t="shared" si="362"/>
        <v/>
      </c>
      <c r="AM1941" s="147" t="str">
        <f t="shared" si="363"/>
        <v/>
      </c>
      <c r="AN1941" s="147" t="str">
        <f t="shared" si="364"/>
        <v/>
      </c>
      <c r="AO1941" s="118"/>
    </row>
    <row r="1942" spans="1:41">
      <c r="A1942" s="118"/>
      <c r="B1942" s="118"/>
      <c r="C1942" s="118"/>
      <c r="D1942" s="118"/>
      <c r="E1942" s="118"/>
      <c r="F1942" s="118"/>
      <c r="G1942" s="118"/>
      <c r="H1942" s="118"/>
      <c r="I1942" s="118"/>
      <c r="J1942" s="118"/>
      <c r="K1942" s="118"/>
      <c r="L1942" s="118"/>
      <c r="M1942" s="118"/>
      <c r="N1942" s="118"/>
      <c r="O1942" s="143" t="str">
        <f>IF(H1942="","",(S1942/S1942)&amp;":"&amp;ROUND(AH1942/S1942,2))</f>
        <v/>
      </c>
      <c r="P1942" s="118"/>
      <c r="Q1942" s="118"/>
      <c r="R1942" s="143" t="str">
        <f>IF(H1942="","",(S1942/S1942)&amp;":"&amp;ROUND(AI1942/S1942,2))</f>
        <v/>
      </c>
      <c r="S1942" s="144" t="str">
        <f t="shared" si="365"/>
        <v/>
      </c>
      <c r="T1942" s="145" t="str">
        <f t="shared" si="366"/>
        <v/>
      </c>
      <c r="U1942" s="118"/>
      <c r="V1942" s="145" t="str">
        <f t="shared" si="367"/>
        <v/>
      </c>
      <c r="W1942" s="144" t="str">
        <f t="shared" si="368"/>
        <v/>
      </c>
      <c r="X1942" s="146" t="str">
        <f>IF(C1942="","",IF(OR(C1942="Trade",C1942="Multi Position"),(X1941+V1942),IF(C1942="Deposit",(X1941+AE1942),IF(C1942="Withdrawal",(X1941-AE1942)))))</f>
        <v/>
      </c>
      <c r="Y1942" s="145" t="str">
        <f t="shared" si="369"/>
        <v/>
      </c>
      <c r="Z1942" s="118"/>
      <c r="AA1942" s="118"/>
      <c r="AB1942" s="118"/>
      <c r="AC1942" s="118"/>
      <c r="AD1942" s="118"/>
      <c r="AE1942" s="139"/>
      <c r="AF1942" s="118"/>
      <c r="AG1942" s="118"/>
      <c r="AH1942" s="147" t="str">
        <f t="shared" si="370"/>
        <v/>
      </c>
      <c r="AI1942" s="147" t="str">
        <f t="shared" si="371"/>
        <v/>
      </c>
      <c r="AJ1942" s="148" t="str">
        <f t="shared" si="360"/>
        <v/>
      </c>
      <c r="AK1942" s="148" t="str">
        <f t="shared" si="361"/>
        <v/>
      </c>
      <c r="AL1942" s="147" t="str">
        <f t="shared" si="362"/>
        <v/>
      </c>
      <c r="AM1942" s="147" t="str">
        <f t="shared" si="363"/>
        <v/>
      </c>
      <c r="AN1942" s="147" t="str">
        <f t="shared" si="364"/>
        <v/>
      </c>
      <c r="AO1942" s="118"/>
    </row>
    <row r="1943" spans="1:41">
      <c r="A1943" s="118"/>
      <c r="B1943" s="118"/>
      <c r="C1943" s="118"/>
      <c r="D1943" s="118"/>
      <c r="E1943" s="118"/>
      <c r="F1943" s="118"/>
      <c r="G1943" s="118"/>
      <c r="H1943" s="118"/>
      <c r="I1943" s="118"/>
      <c r="J1943" s="118"/>
      <c r="K1943" s="118"/>
      <c r="L1943" s="118"/>
      <c r="M1943" s="118"/>
      <c r="N1943" s="118"/>
      <c r="O1943" s="143" t="str">
        <f>IF(H1943="","",(S1943/S1943)&amp;":"&amp;ROUND(AH1943/S1943,2))</f>
        <v/>
      </c>
      <c r="P1943" s="118"/>
      <c r="Q1943" s="118"/>
      <c r="R1943" s="143" t="str">
        <f>IF(H1943="","",(S1943/S1943)&amp;":"&amp;ROUND(AI1943/S1943,2))</f>
        <v/>
      </c>
      <c r="S1943" s="144" t="str">
        <f t="shared" si="365"/>
        <v/>
      </c>
      <c r="T1943" s="145" t="str">
        <f t="shared" si="366"/>
        <v/>
      </c>
      <c r="U1943" s="118"/>
      <c r="V1943" s="145" t="str">
        <f t="shared" si="367"/>
        <v/>
      </c>
      <c r="W1943" s="144" t="str">
        <f t="shared" si="368"/>
        <v/>
      </c>
      <c r="X1943" s="146" t="str">
        <f>IF(C1943="","",IF(OR(C1943="Trade",C1943="Multi Position"),(X1942+V1943),IF(C1943="Deposit",(X1942+AE1943),IF(C1943="Withdrawal",(X1942-AE1943)))))</f>
        <v/>
      </c>
      <c r="Y1943" s="145" t="str">
        <f t="shared" si="369"/>
        <v/>
      </c>
      <c r="Z1943" s="118"/>
      <c r="AA1943" s="118"/>
      <c r="AB1943" s="118"/>
      <c r="AC1943" s="118"/>
      <c r="AD1943" s="118"/>
      <c r="AE1943" s="139"/>
      <c r="AF1943" s="118"/>
      <c r="AG1943" s="118"/>
      <c r="AH1943" s="147" t="str">
        <f t="shared" si="370"/>
        <v/>
      </c>
      <c r="AI1943" s="147" t="str">
        <f t="shared" si="371"/>
        <v/>
      </c>
      <c r="AJ1943" s="148" t="str">
        <f t="shared" si="360"/>
        <v/>
      </c>
      <c r="AK1943" s="148" t="str">
        <f t="shared" si="361"/>
        <v/>
      </c>
      <c r="AL1943" s="147" t="str">
        <f t="shared" si="362"/>
        <v/>
      </c>
      <c r="AM1943" s="147" t="str">
        <f t="shared" si="363"/>
        <v/>
      </c>
      <c r="AN1943" s="147" t="str">
        <f t="shared" si="364"/>
        <v/>
      </c>
      <c r="AO1943" s="118"/>
    </row>
    <row r="1944" spans="1:41">
      <c r="A1944" s="118"/>
      <c r="B1944" s="118"/>
      <c r="C1944" s="118"/>
      <c r="D1944" s="118"/>
      <c r="E1944" s="118"/>
      <c r="F1944" s="118"/>
      <c r="G1944" s="118"/>
      <c r="H1944" s="118"/>
      <c r="I1944" s="118"/>
      <c r="J1944" s="118"/>
      <c r="K1944" s="118"/>
      <c r="L1944" s="118"/>
      <c r="M1944" s="118"/>
      <c r="N1944" s="118"/>
      <c r="O1944" s="143" t="str">
        <f>IF(H1944="","",(S1944/S1944)&amp;":"&amp;ROUND(AH1944/S1944,2))</f>
        <v/>
      </c>
      <c r="P1944" s="118"/>
      <c r="Q1944" s="118"/>
      <c r="R1944" s="143" t="str">
        <f>IF(H1944="","",(S1944/S1944)&amp;":"&amp;ROUND(AI1944/S1944,2))</f>
        <v/>
      </c>
      <c r="S1944" s="144" t="str">
        <f t="shared" si="365"/>
        <v/>
      </c>
      <c r="T1944" s="145" t="str">
        <f t="shared" si="366"/>
        <v/>
      </c>
      <c r="U1944" s="118"/>
      <c r="V1944" s="145" t="str">
        <f t="shared" si="367"/>
        <v/>
      </c>
      <c r="W1944" s="144" t="str">
        <f t="shared" si="368"/>
        <v/>
      </c>
      <c r="X1944" s="146" t="str">
        <f>IF(C1944="","",IF(OR(C1944="Trade",C1944="Multi Position"),(X1943+V1944),IF(C1944="Deposit",(X1943+AE1944),IF(C1944="Withdrawal",(X1943-AE1944)))))</f>
        <v/>
      </c>
      <c r="Y1944" s="145" t="str">
        <f t="shared" si="369"/>
        <v/>
      </c>
      <c r="Z1944" s="118"/>
      <c r="AA1944" s="118"/>
      <c r="AB1944" s="118"/>
      <c r="AC1944" s="118"/>
      <c r="AD1944" s="118"/>
      <c r="AE1944" s="139"/>
      <c r="AF1944" s="118"/>
      <c r="AG1944" s="118"/>
      <c r="AH1944" s="147" t="str">
        <f t="shared" si="370"/>
        <v/>
      </c>
      <c r="AI1944" s="147" t="str">
        <f t="shared" si="371"/>
        <v/>
      </c>
      <c r="AJ1944" s="148" t="str">
        <f t="shared" si="360"/>
        <v/>
      </c>
      <c r="AK1944" s="148" t="str">
        <f t="shared" si="361"/>
        <v/>
      </c>
      <c r="AL1944" s="147" t="str">
        <f t="shared" si="362"/>
        <v/>
      </c>
      <c r="AM1944" s="147" t="str">
        <f t="shared" si="363"/>
        <v/>
      </c>
      <c r="AN1944" s="147" t="str">
        <f t="shared" si="364"/>
        <v/>
      </c>
      <c r="AO1944" s="118"/>
    </row>
    <row r="1945" spans="1:41">
      <c r="A1945" s="118"/>
      <c r="B1945" s="118"/>
      <c r="C1945" s="118"/>
      <c r="D1945" s="118"/>
      <c r="E1945" s="118"/>
      <c r="F1945" s="118"/>
      <c r="G1945" s="118"/>
      <c r="H1945" s="118"/>
      <c r="I1945" s="118"/>
      <c r="J1945" s="118"/>
      <c r="K1945" s="118"/>
      <c r="L1945" s="118"/>
      <c r="M1945" s="118"/>
      <c r="N1945" s="118"/>
      <c r="O1945" s="143" t="str">
        <f>IF(H1945="","",(S1945/S1945)&amp;":"&amp;ROUND(AH1945/S1945,2))</f>
        <v/>
      </c>
      <c r="P1945" s="118"/>
      <c r="Q1945" s="118"/>
      <c r="R1945" s="143" t="str">
        <f>IF(H1945="","",(S1945/S1945)&amp;":"&amp;ROUND(AI1945/S1945,2))</f>
        <v/>
      </c>
      <c r="S1945" s="144" t="str">
        <f t="shared" si="365"/>
        <v/>
      </c>
      <c r="T1945" s="145" t="str">
        <f t="shared" si="366"/>
        <v/>
      </c>
      <c r="U1945" s="118"/>
      <c r="V1945" s="145" t="str">
        <f t="shared" si="367"/>
        <v/>
      </c>
      <c r="W1945" s="144" t="str">
        <f t="shared" si="368"/>
        <v/>
      </c>
      <c r="X1945" s="146" t="str">
        <f>IF(C1945="","",IF(OR(C1945="Trade",C1945="Multi Position"),(X1944+V1945),IF(C1945="Deposit",(X1944+AE1945),IF(C1945="Withdrawal",(X1944-AE1945)))))</f>
        <v/>
      </c>
      <c r="Y1945" s="145" t="str">
        <f t="shared" si="369"/>
        <v/>
      </c>
      <c r="Z1945" s="118"/>
      <c r="AA1945" s="118"/>
      <c r="AB1945" s="118"/>
      <c r="AC1945" s="118"/>
      <c r="AD1945" s="118"/>
      <c r="AE1945" s="139"/>
      <c r="AF1945" s="118"/>
      <c r="AG1945" s="118"/>
      <c r="AH1945" s="147" t="str">
        <f t="shared" si="370"/>
        <v/>
      </c>
      <c r="AI1945" s="147" t="str">
        <f t="shared" si="371"/>
        <v/>
      </c>
      <c r="AJ1945" s="148" t="str">
        <f t="shared" si="360"/>
        <v/>
      </c>
      <c r="AK1945" s="148" t="str">
        <f t="shared" si="361"/>
        <v/>
      </c>
      <c r="AL1945" s="147" t="str">
        <f t="shared" si="362"/>
        <v/>
      </c>
      <c r="AM1945" s="147" t="str">
        <f t="shared" si="363"/>
        <v/>
      </c>
      <c r="AN1945" s="147" t="str">
        <f t="shared" si="364"/>
        <v/>
      </c>
      <c r="AO1945" s="118"/>
    </row>
    <row r="1946" spans="1:41">
      <c r="A1946" s="118"/>
      <c r="B1946" s="118"/>
      <c r="C1946" s="118"/>
      <c r="D1946" s="118"/>
      <c r="E1946" s="118"/>
      <c r="F1946" s="118"/>
      <c r="G1946" s="118"/>
      <c r="H1946" s="118"/>
      <c r="I1946" s="118"/>
      <c r="J1946" s="118"/>
      <c r="K1946" s="118"/>
      <c r="L1946" s="118"/>
      <c r="M1946" s="118"/>
      <c r="N1946" s="118"/>
      <c r="O1946" s="143" t="str">
        <f>IF(H1946="","",(S1946/S1946)&amp;":"&amp;ROUND(AH1946/S1946,2))</f>
        <v/>
      </c>
      <c r="P1946" s="118"/>
      <c r="Q1946" s="118"/>
      <c r="R1946" s="143" t="str">
        <f>IF(H1946="","",(S1946/S1946)&amp;":"&amp;ROUND(AI1946/S1946,2))</f>
        <v/>
      </c>
      <c r="S1946" s="144" t="str">
        <f t="shared" si="365"/>
        <v/>
      </c>
      <c r="T1946" s="145" t="str">
        <f t="shared" si="366"/>
        <v/>
      </c>
      <c r="U1946" s="118"/>
      <c r="V1946" s="145" t="str">
        <f t="shared" si="367"/>
        <v/>
      </c>
      <c r="W1946" s="144" t="str">
        <f t="shared" si="368"/>
        <v/>
      </c>
      <c r="X1946" s="146" t="str">
        <f>IF(C1946="","",IF(OR(C1946="Trade",C1946="Multi Position"),(X1945+V1946),IF(C1946="Deposit",(X1945+AE1946),IF(C1946="Withdrawal",(X1945-AE1946)))))</f>
        <v/>
      </c>
      <c r="Y1946" s="145" t="str">
        <f t="shared" si="369"/>
        <v/>
      </c>
      <c r="Z1946" s="118"/>
      <c r="AA1946" s="118"/>
      <c r="AB1946" s="118"/>
      <c r="AC1946" s="118"/>
      <c r="AD1946" s="118"/>
      <c r="AE1946" s="139"/>
      <c r="AF1946" s="118"/>
      <c r="AG1946" s="118"/>
      <c r="AH1946" s="147" t="str">
        <f t="shared" si="370"/>
        <v/>
      </c>
      <c r="AI1946" s="147" t="str">
        <f t="shared" si="371"/>
        <v/>
      </c>
      <c r="AJ1946" s="148" t="str">
        <f t="shared" si="360"/>
        <v/>
      </c>
      <c r="AK1946" s="148" t="str">
        <f t="shared" si="361"/>
        <v/>
      </c>
      <c r="AL1946" s="147" t="str">
        <f t="shared" si="362"/>
        <v/>
      </c>
      <c r="AM1946" s="147" t="str">
        <f t="shared" si="363"/>
        <v/>
      </c>
      <c r="AN1946" s="147" t="str">
        <f t="shared" si="364"/>
        <v/>
      </c>
      <c r="AO1946" s="118"/>
    </row>
    <row r="1947" spans="1:41">
      <c r="A1947" s="118"/>
      <c r="B1947" s="118"/>
      <c r="C1947" s="118"/>
      <c r="D1947" s="118"/>
      <c r="E1947" s="118"/>
      <c r="F1947" s="118"/>
      <c r="G1947" s="118"/>
      <c r="H1947" s="118"/>
      <c r="I1947" s="118"/>
      <c r="J1947" s="118"/>
      <c r="K1947" s="118"/>
      <c r="L1947" s="118"/>
      <c r="M1947" s="118"/>
      <c r="N1947" s="118"/>
      <c r="O1947" s="143" t="str">
        <f>IF(H1947="","",(S1947/S1947)&amp;":"&amp;ROUND(AH1947/S1947,2))</f>
        <v/>
      </c>
      <c r="P1947" s="118"/>
      <c r="Q1947" s="118"/>
      <c r="R1947" s="143" t="str">
        <f>IF(H1947="","",(S1947/S1947)&amp;":"&amp;ROUND(AI1947/S1947,2))</f>
        <v/>
      </c>
      <c r="S1947" s="144" t="str">
        <f t="shared" si="365"/>
        <v/>
      </c>
      <c r="T1947" s="145" t="str">
        <f t="shared" si="366"/>
        <v/>
      </c>
      <c r="U1947" s="118"/>
      <c r="V1947" s="145" t="str">
        <f t="shared" si="367"/>
        <v/>
      </c>
      <c r="W1947" s="144" t="str">
        <f t="shared" si="368"/>
        <v/>
      </c>
      <c r="X1947" s="146" t="str">
        <f>IF(C1947="","",IF(OR(C1947="Trade",C1947="Multi Position"),(X1946+V1947),IF(C1947="Deposit",(X1946+AE1947),IF(C1947="Withdrawal",(X1946-AE1947)))))</f>
        <v/>
      </c>
      <c r="Y1947" s="145" t="str">
        <f t="shared" si="369"/>
        <v/>
      </c>
      <c r="Z1947" s="118"/>
      <c r="AA1947" s="118"/>
      <c r="AB1947" s="118"/>
      <c r="AC1947" s="118"/>
      <c r="AD1947" s="118"/>
      <c r="AE1947" s="139"/>
      <c r="AF1947" s="118"/>
      <c r="AG1947" s="118"/>
      <c r="AH1947" s="147" t="str">
        <f t="shared" si="370"/>
        <v/>
      </c>
      <c r="AI1947" s="147" t="str">
        <f t="shared" si="371"/>
        <v/>
      </c>
      <c r="AJ1947" s="148" t="str">
        <f t="shared" si="360"/>
        <v/>
      </c>
      <c r="AK1947" s="148" t="str">
        <f t="shared" si="361"/>
        <v/>
      </c>
      <c r="AL1947" s="147" t="str">
        <f t="shared" si="362"/>
        <v/>
      </c>
      <c r="AM1947" s="147" t="str">
        <f t="shared" si="363"/>
        <v/>
      </c>
      <c r="AN1947" s="147" t="str">
        <f t="shared" si="364"/>
        <v/>
      </c>
      <c r="AO1947" s="118"/>
    </row>
    <row r="1948" spans="1:41">
      <c r="A1948" s="118"/>
      <c r="B1948" s="118"/>
      <c r="C1948" s="118"/>
      <c r="D1948" s="118"/>
      <c r="E1948" s="118"/>
      <c r="F1948" s="118"/>
      <c r="G1948" s="118"/>
      <c r="H1948" s="118"/>
      <c r="I1948" s="118"/>
      <c r="J1948" s="118"/>
      <c r="K1948" s="118"/>
      <c r="L1948" s="118"/>
      <c r="M1948" s="118"/>
      <c r="N1948" s="118"/>
      <c r="O1948" s="143" t="str">
        <f>IF(H1948="","",(S1948/S1948)&amp;":"&amp;ROUND(AH1948/S1948,2))</f>
        <v/>
      </c>
      <c r="P1948" s="118"/>
      <c r="Q1948" s="118"/>
      <c r="R1948" s="143" t="str">
        <f>IF(H1948="","",(S1948/S1948)&amp;":"&amp;ROUND(AI1948/S1948,2))</f>
        <v/>
      </c>
      <c r="S1948" s="144" t="str">
        <f t="shared" si="365"/>
        <v/>
      </c>
      <c r="T1948" s="145" t="str">
        <f t="shared" si="366"/>
        <v/>
      </c>
      <c r="U1948" s="118"/>
      <c r="V1948" s="145" t="str">
        <f t="shared" si="367"/>
        <v/>
      </c>
      <c r="W1948" s="144" t="str">
        <f t="shared" si="368"/>
        <v/>
      </c>
      <c r="X1948" s="146" t="str">
        <f>IF(C1948="","",IF(OR(C1948="Trade",C1948="Multi Position"),(X1947+V1948),IF(C1948="Deposit",(X1947+AE1948),IF(C1948="Withdrawal",(X1947-AE1948)))))</f>
        <v/>
      </c>
      <c r="Y1948" s="145" t="str">
        <f t="shared" si="369"/>
        <v/>
      </c>
      <c r="Z1948" s="118"/>
      <c r="AA1948" s="118"/>
      <c r="AB1948" s="118"/>
      <c r="AC1948" s="118"/>
      <c r="AD1948" s="118"/>
      <c r="AE1948" s="139"/>
      <c r="AF1948" s="118"/>
      <c r="AG1948" s="118"/>
      <c r="AH1948" s="147" t="str">
        <f t="shared" si="370"/>
        <v/>
      </c>
      <c r="AI1948" s="147" t="str">
        <f t="shared" si="371"/>
        <v/>
      </c>
      <c r="AJ1948" s="148" t="str">
        <f t="shared" si="360"/>
        <v/>
      </c>
      <c r="AK1948" s="148" t="str">
        <f t="shared" si="361"/>
        <v/>
      </c>
      <c r="AL1948" s="147" t="str">
        <f t="shared" si="362"/>
        <v/>
      </c>
      <c r="AM1948" s="147" t="str">
        <f t="shared" si="363"/>
        <v/>
      </c>
      <c r="AN1948" s="147" t="str">
        <f t="shared" si="364"/>
        <v/>
      </c>
      <c r="AO1948" s="118"/>
    </row>
    <row r="1949" spans="1:41">
      <c r="A1949" s="118"/>
      <c r="B1949" s="118"/>
      <c r="C1949" s="118"/>
      <c r="D1949" s="118"/>
      <c r="E1949" s="118"/>
      <c r="F1949" s="118"/>
      <c r="G1949" s="118"/>
      <c r="H1949" s="118"/>
      <c r="I1949" s="118"/>
      <c r="J1949" s="118"/>
      <c r="K1949" s="118"/>
      <c r="L1949" s="118"/>
      <c r="M1949" s="118"/>
      <c r="N1949" s="118"/>
      <c r="O1949" s="143" t="str">
        <f>IF(H1949="","",(S1949/S1949)&amp;":"&amp;ROUND(AH1949/S1949,2))</f>
        <v/>
      </c>
      <c r="P1949" s="118"/>
      <c r="Q1949" s="118"/>
      <c r="R1949" s="143" t="str">
        <f>IF(H1949="","",(S1949/S1949)&amp;":"&amp;ROUND(AI1949/S1949,2))</f>
        <v/>
      </c>
      <c r="S1949" s="144" t="str">
        <f t="shared" si="365"/>
        <v/>
      </c>
      <c r="T1949" s="145" t="str">
        <f t="shared" si="366"/>
        <v/>
      </c>
      <c r="U1949" s="118"/>
      <c r="V1949" s="145" t="str">
        <f t="shared" si="367"/>
        <v/>
      </c>
      <c r="W1949" s="144" t="str">
        <f t="shared" si="368"/>
        <v/>
      </c>
      <c r="X1949" s="146" t="str">
        <f>IF(C1949="","",IF(OR(C1949="Trade",C1949="Multi Position"),(X1948+V1949),IF(C1949="Deposit",(X1948+AE1949),IF(C1949="Withdrawal",(X1948-AE1949)))))</f>
        <v/>
      </c>
      <c r="Y1949" s="145" t="str">
        <f t="shared" si="369"/>
        <v/>
      </c>
      <c r="Z1949" s="118"/>
      <c r="AA1949" s="118"/>
      <c r="AB1949" s="118"/>
      <c r="AC1949" s="118"/>
      <c r="AD1949" s="118"/>
      <c r="AE1949" s="139"/>
      <c r="AF1949" s="118"/>
      <c r="AG1949" s="118"/>
      <c r="AH1949" s="147" t="str">
        <f t="shared" si="370"/>
        <v/>
      </c>
      <c r="AI1949" s="147" t="str">
        <f t="shared" si="371"/>
        <v/>
      </c>
      <c r="AJ1949" s="148" t="str">
        <f t="shared" si="360"/>
        <v/>
      </c>
      <c r="AK1949" s="148" t="str">
        <f t="shared" si="361"/>
        <v/>
      </c>
      <c r="AL1949" s="147" t="str">
        <f t="shared" si="362"/>
        <v/>
      </c>
      <c r="AM1949" s="147" t="str">
        <f t="shared" si="363"/>
        <v/>
      </c>
      <c r="AN1949" s="147" t="str">
        <f t="shared" si="364"/>
        <v/>
      </c>
      <c r="AO1949" s="118"/>
    </row>
    <row r="1950" spans="1:41">
      <c r="A1950" s="118"/>
      <c r="B1950" s="118"/>
      <c r="C1950" s="118"/>
      <c r="D1950" s="118"/>
      <c r="E1950" s="118"/>
      <c r="F1950" s="118"/>
      <c r="G1950" s="118"/>
      <c r="H1950" s="118"/>
      <c r="I1950" s="118"/>
      <c r="J1950" s="118"/>
      <c r="K1950" s="118"/>
      <c r="L1950" s="118"/>
      <c r="M1950" s="118"/>
      <c r="N1950" s="118"/>
      <c r="O1950" s="143" t="str">
        <f>IF(H1950="","",(S1950/S1950)&amp;":"&amp;ROUND(AH1950/S1950,2))</f>
        <v/>
      </c>
      <c r="P1950" s="118"/>
      <c r="Q1950" s="118"/>
      <c r="R1950" s="143" t="str">
        <f>IF(H1950="","",(S1950/S1950)&amp;":"&amp;ROUND(AI1950/S1950,2))</f>
        <v/>
      </c>
      <c r="S1950" s="144" t="str">
        <f t="shared" si="365"/>
        <v/>
      </c>
      <c r="T1950" s="145" t="str">
        <f t="shared" si="366"/>
        <v/>
      </c>
      <c r="U1950" s="118"/>
      <c r="V1950" s="145" t="str">
        <f t="shared" si="367"/>
        <v/>
      </c>
      <c r="W1950" s="144" t="str">
        <f t="shared" si="368"/>
        <v/>
      </c>
      <c r="X1950" s="146" t="str">
        <f>IF(C1950="","",IF(OR(C1950="Trade",C1950="Multi Position"),(X1949+V1950),IF(C1950="Deposit",(X1949+AE1950),IF(C1950="Withdrawal",(X1949-AE1950)))))</f>
        <v/>
      </c>
      <c r="Y1950" s="145" t="str">
        <f t="shared" si="369"/>
        <v/>
      </c>
      <c r="Z1950" s="118"/>
      <c r="AA1950" s="118"/>
      <c r="AB1950" s="118"/>
      <c r="AC1950" s="118"/>
      <c r="AD1950" s="118"/>
      <c r="AE1950" s="139"/>
      <c r="AF1950" s="118"/>
      <c r="AG1950" s="118"/>
      <c r="AH1950" s="147" t="str">
        <f t="shared" si="370"/>
        <v/>
      </c>
      <c r="AI1950" s="147" t="str">
        <f t="shared" si="371"/>
        <v/>
      </c>
      <c r="AJ1950" s="148" t="str">
        <f t="shared" si="360"/>
        <v/>
      </c>
      <c r="AK1950" s="148" t="str">
        <f t="shared" si="361"/>
        <v/>
      </c>
      <c r="AL1950" s="147" t="str">
        <f t="shared" si="362"/>
        <v/>
      </c>
      <c r="AM1950" s="147" t="str">
        <f t="shared" si="363"/>
        <v/>
      </c>
      <c r="AN1950" s="147" t="str">
        <f t="shared" si="364"/>
        <v/>
      </c>
      <c r="AO1950" s="118"/>
    </row>
    <row r="1951" spans="1:41">
      <c r="A1951" s="118"/>
      <c r="B1951" s="118"/>
      <c r="C1951" s="118"/>
      <c r="D1951" s="118"/>
      <c r="E1951" s="118"/>
      <c r="F1951" s="118"/>
      <c r="G1951" s="118"/>
      <c r="H1951" s="118"/>
      <c r="I1951" s="118"/>
      <c r="J1951" s="118"/>
      <c r="K1951" s="118"/>
      <c r="L1951" s="118"/>
      <c r="M1951" s="118"/>
      <c r="N1951" s="118"/>
      <c r="O1951" s="143" t="str">
        <f>IF(H1951="","",(S1951/S1951)&amp;":"&amp;ROUND(AH1951/S1951,2))</f>
        <v/>
      </c>
      <c r="P1951" s="118"/>
      <c r="Q1951" s="118"/>
      <c r="R1951" s="143" t="str">
        <f>IF(H1951="","",(S1951/S1951)&amp;":"&amp;ROUND(AI1951/S1951,2))</f>
        <v/>
      </c>
      <c r="S1951" s="144" t="str">
        <f t="shared" si="365"/>
        <v/>
      </c>
      <c r="T1951" s="145" t="str">
        <f t="shared" si="366"/>
        <v/>
      </c>
      <c r="U1951" s="118"/>
      <c r="V1951" s="145" t="str">
        <f t="shared" si="367"/>
        <v/>
      </c>
      <c r="W1951" s="144" t="str">
        <f t="shared" si="368"/>
        <v/>
      </c>
      <c r="X1951" s="146" t="str">
        <f>IF(C1951="","",IF(OR(C1951="Trade",C1951="Multi Position"),(X1950+V1951),IF(C1951="Deposit",(X1950+AE1951),IF(C1951="Withdrawal",(X1950-AE1951)))))</f>
        <v/>
      </c>
      <c r="Y1951" s="145" t="str">
        <f t="shared" si="369"/>
        <v/>
      </c>
      <c r="Z1951" s="118"/>
      <c r="AA1951" s="118"/>
      <c r="AB1951" s="118"/>
      <c r="AC1951" s="118"/>
      <c r="AD1951" s="118"/>
      <c r="AE1951" s="139"/>
      <c r="AF1951" s="118"/>
      <c r="AG1951" s="118"/>
      <c r="AH1951" s="147" t="str">
        <f t="shared" si="370"/>
        <v/>
      </c>
      <c r="AI1951" s="147" t="str">
        <f t="shared" si="371"/>
        <v/>
      </c>
      <c r="AJ1951" s="148" t="str">
        <f t="shared" si="360"/>
        <v/>
      </c>
      <c r="AK1951" s="148" t="str">
        <f t="shared" si="361"/>
        <v/>
      </c>
      <c r="AL1951" s="147" t="str">
        <f t="shared" si="362"/>
        <v/>
      </c>
      <c r="AM1951" s="147" t="str">
        <f t="shared" si="363"/>
        <v/>
      </c>
      <c r="AN1951" s="147" t="str">
        <f t="shared" si="364"/>
        <v/>
      </c>
      <c r="AO1951" s="118"/>
    </row>
    <row r="1952" spans="1:41">
      <c r="A1952" s="118"/>
      <c r="B1952" s="118"/>
      <c r="C1952" s="118"/>
      <c r="D1952" s="118"/>
      <c r="E1952" s="118"/>
      <c r="F1952" s="118"/>
      <c r="G1952" s="118"/>
      <c r="H1952" s="118"/>
      <c r="I1952" s="118"/>
      <c r="J1952" s="118"/>
      <c r="K1952" s="118"/>
      <c r="L1952" s="118"/>
      <c r="M1952" s="118"/>
      <c r="N1952" s="118"/>
      <c r="O1952" s="143" t="str">
        <f>IF(H1952="","",(S1952/S1952)&amp;":"&amp;ROUND(AH1952/S1952,2))</f>
        <v/>
      </c>
      <c r="P1952" s="118"/>
      <c r="Q1952" s="118"/>
      <c r="R1952" s="143" t="str">
        <f>IF(H1952="","",(S1952/S1952)&amp;":"&amp;ROUND(AI1952/S1952,2))</f>
        <v/>
      </c>
      <c r="S1952" s="144" t="str">
        <f t="shared" si="365"/>
        <v/>
      </c>
      <c r="T1952" s="145" t="str">
        <f t="shared" si="366"/>
        <v/>
      </c>
      <c r="U1952" s="118"/>
      <c r="V1952" s="145" t="str">
        <f t="shared" si="367"/>
        <v/>
      </c>
      <c r="W1952" s="144" t="str">
        <f t="shared" si="368"/>
        <v/>
      </c>
      <c r="X1952" s="146" t="str">
        <f>IF(C1952="","",IF(OR(C1952="Trade",C1952="Multi Position"),(X1951+V1952),IF(C1952="Deposit",(X1951+AE1952),IF(C1952="Withdrawal",(X1951-AE1952)))))</f>
        <v/>
      </c>
      <c r="Y1952" s="145" t="str">
        <f t="shared" si="369"/>
        <v/>
      </c>
      <c r="Z1952" s="118"/>
      <c r="AA1952" s="118"/>
      <c r="AB1952" s="118"/>
      <c r="AC1952" s="118"/>
      <c r="AD1952" s="118"/>
      <c r="AE1952" s="139"/>
      <c r="AF1952" s="118"/>
      <c r="AG1952" s="118"/>
      <c r="AH1952" s="147" t="str">
        <f t="shared" si="370"/>
        <v/>
      </c>
      <c r="AI1952" s="147" t="str">
        <f t="shared" si="371"/>
        <v/>
      </c>
      <c r="AJ1952" s="148" t="str">
        <f t="shared" si="360"/>
        <v/>
      </c>
      <c r="AK1952" s="148" t="str">
        <f t="shared" si="361"/>
        <v/>
      </c>
      <c r="AL1952" s="147" t="str">
        <f t="shared" si="362"/>
        <v/>
      </c>
      <c r="AM1952" s="147" t="str">
        <f t="shared" si="363"/>
        <v/>
      </c>
      <c r="AN1952" s="147" t="str">
        <f t="shared" si="364"/>
        <v/>
      </c>
      <c r="AO1952" s="118"/>
    </row>
    <row r="1953" spans="1:41">
      <c r="A1953" s="118"/>
      <c r="B1953" s="118"/>
      <c r="C1953" s="118"/>
      <c r="D1953" s="118"/>
      <c r="E1953" s="118"/>
      <c r="F1953" s="118"/>
      <c r="G1953" s="118"/>
      <c r="H1953" s="118"/>
      <c r="I1953" s="118"/>
      <c r="J1953" s="118"/>
      <c r="K1953" s="118"/>
      <c r="L1953" s="118"/>
      <c r="M1953" s="118"/>
      <c r="N1953" s="118"/>
      <c r="O1953" s="143" t="str">
        <f>IF(H1953="","",(S1953/S1953)&amp;":"&amp;ROUND(AH1953/S1953,2))</f>
        <v/>
      </c>
      <c r="P1953" s="118"/>
      <c r="Q1953" s="118"/>
      <c r="R1953" s="143" t="str">
        <f>IF(H1953="","",(S1953/S1953)&amp;":"&amp;ROUND(AI1953/S1953,2))</f>
        <v/>
      </c>
      <c r="S1953" s="144" t="str">
        <f t="shared" si="365"/>
        <v/>
      </c>
      <c r="T1953" s="145" t="str">
        <f t="shared" si="366"/>
        <v/>
      </c>
      <c r="U1953" s="118"/>
      <c r="V1953" s="145" t="str">
        <f t="shared" si="367"/>
        <v/>
      </c>
      <c r="W1953" s="144" t="str">
        <f t="shared" si="368"/>
        <v/>
      </c>
      <c r="X1953" s="146" t="str">
        <f>IF(C1953="","",IF(OR(C1953="Trade",C1953="Multi Position"),(X1952+V1953),IF(C1953="Deposit",(X1952+AE1953),IF(C1953="Withdrawal",(X1952-AE1953)))))</f>
        <v/>
      </c>
      <c r="Y1953" s="145" t="str">
        <f t="shared" si="369"/>
        <v/>
      </c>
      <c r="Z1953" s="118"/>
      <c r="AA1953" s="118"/>
      <c r="AB1953" s="118"/>
      <c r="AC1953" s="118"/>
      <c r="AD1953" s="118"/>
      <c r="AE1953" s="139"/>
      <c r="AF1953" s="118"/>
      <c r="AG1953" s="118"/>
      <c r="AH1953" s="147" t="str">
        <f t="shared" si="370"/>
        <v/>
      </c>
      <c r="AI1953" s="147" t="str">
        <f t="shared" si="371"/>
        <v/>
      </c>
      <c r="AJ1953" s="148" t="str">
        <f t="shared" si="360"/>
        <v/>
      </c>
      <c r="AK1953" s="148" t="str">
        <f t="shared" si="361"/>
        <v/>
      </c>
      <c r="AL1953" s="147" t="str">
        <f t="shared" si="362"/>
        <v/>
      </c>
      <c r="AM1953" s="147" t="str">
        <f t="shared" si="363"/>
        <v/>
      </c>
      <c r="AN1953" s="147" t="str">
        <f t="shared" si="364"/>
        <v/>
      </c>
      <c r="AO1953" s="118"/>
    </row>
    <row r="1954" spans="1:41">
      <c r="A1954" s="118"/>
      <c r="B1954" s="118"/>
      <c r="C1954" s="118"/>
      <c r="D1954" s="118"/>
      <c r="E1954" s="118"/>
      <c r="F1954" s="118"/>
      <c r="G1954" s="118"/>
      <c r="H1954" s="118"/>
      <c r="I1954" s="118"/>
      <c r="J1954" s="118"/>
      <c r="K1954" s="118"/>
      <c r="L1954" s="118"/>
      <c r="M1954" s="118"/>
      <c r="N1954" s="118"/>
      <c r="O1954" s="143" t="str">
        <f>IF(H1954="","",(S1954/S1954)&amp;":"&amp;ROUND(AH1954/S1954,2))</f>
        <v/>
      </c>
      <c r="P1954" s="118"/>
      <c r="Q1954" s="118"/>
      <c r="R1954" s="143" t="str">
        <f>IF(H1954="","",(S1954/S1954)&amp;":"&amp;ROUND(AI1954/S1954,2))</f>
        <v/>
      </c>
      <c r="S1954" s="144" t="str">
        <f t="shared" si="365"/>
        <v/>
      </c>
      <c r="T1954" s="145" t="str">
        <f t="shared" si="366"/>
        <v/>
      </c>
      <c r="U1954" s="118"/>
      <c r="V1954" s="145" t="str">
        <f t="shared" si="367"/>
        <v/>
      </c>
      <c r="W1954" s="144" t="str">
        <f t="shared" si="368"/>
        <v/>
      </c>
      <c r="X1954" s="146" t="str">
        <f>IF(C1954="","",IF(OR(C1954="Trade",C1954="Multi Position"),(X1953+V1954),IF(C1954="Deposit",(X1953+AE1954),IF(C1954="Withdrawal",(X1953-AE1954)))))</f>
        <v/>
      </c>
      <c r="Y1954" s="145" t="str">
        <f t="shared" si="369"/>
        <v/>
      </c>
      <c r="Z1954" s="118"/>
      <c r="AA1954" s="118"/>
      <c r="AB1954" s="118"/>
      <c r="AC1954" s="118"/>
      <c r="AD1954" s="118"/>
      <c r="AE1954" s="139"/>
      <c r="AF1954" s="118"/>
      <c r="AG1954" s="118"/>
      <c r="AH1954" s="147" t="str">
        <f t="shared" si="370"/>
        <v/>
      </c>
      <c r="AI1954" s="147" t="str">
        <f t="shared" si="371"/>
        <v/>
      </c>
      <c r="AJ1954" s="148" t="str">
        <f t="shared" si="360"/>
        <v/>
      </c>
      <c r="AK1954" s="148" t="str">
        <f t="shared" si="361"/>
        <v/>
      </c>
      <c r="AL1954" s="147" t="str">
        <f t="shared" si="362"/>
        <v/>
      </c>
      <c r="AM1954" s="147" t="str">
        <f t="shared" si="363"/>
        <v/>
      </c>
      <c r="AN1954" s="147" t="str">
        <f t="shared" si="364"/>
        <v/>
      </c>
      <c r="AO1954" s="118"/>
    </row>
    <row r="1955" spans="1:41">
      <c r="A1955" s="118"/>
      <c r="B1955" s="118"/>
      <c r="C1955" s="118"/>
      <c r="D1955" s="118"/>
      <c r="E1955" s="118"/>
      <c r="F1955" s="118"/>
      <c r="G1955" s="118"/>
      <c r="H1955" s="118"/>
      <c r="I1955" s="118"/>
      <c r="J1955" s="118"/>
      <c r="K1955" s="118"/>
      <c r="L1955" s="118"/>
      <c r="M1955" s="118"/>
      <c r="N1955" s="118"/>
      <c r="O1955" s="143" t="str">
        <f>IF(H1955="","",(S1955/S1955)&amp;":"&amp;ROUND(AH1955/S1955,2))</f>
        <v/>
      </c>
      <c r="P1955" s="118"/>
      <c r="Q1955" s="118"/>
      <c r="R1955" s="143" t="str">
        <f>IF(H1955="","",(S1955/S1955)&amp;":"&amp;ROUND(AI1955/S1955,2))</f>
        <v/>
      </c>
      <c r="S1955" s="144" t="str">
        <f t="shared" si="365"/>
        <v/>
      </c>
      <c r="T1955" s="145" t="str">
        <f t="shared" si="366"/>
        <v/>
      </c>
      <c r="U1955" s="118"/>
      <c r="V1955" s="145" t="str">
        <f t="shared" si="367"/>
        <v/>
      </c>
      <c r="W1955" s="144" t="str">
        <f t="shared" si="368"/>
        <v/>
      </c>
      <c r="X1955" s="146" t="str">
        <f>IF(C1955="","",IF(OR(C1955="Trade",C1955="Multi Position"),(X1954+V1955),IF(C1955="Deposit",(X1954+AE1955),IF(C1955="Withdrawal",(X1954-AE1955)))))</f>
        <v/>
      </c>
      <c r="Y1955" s="145" t="str">
        <f t="shared" si="369"/>
        <v/>
      </c>
      <c r="Z1955" s="118"/>
      <c r="AA1955" s="118"/>
      <c r="AB1955" s="118"/>
      <c r="AC1955" s="118"/>
      <c r="AD1955" s="118"/>
      <c r="AE1955" s="139"/>
      <c r="AF1955" s="118"/>
      <c r="AG1955" s="118"/>
      <c r="AH1955" s="147" t="str">
        <f t="shared" si="370"/>
        <v/>
      </c>
      <c r="AI1955" s="147" t="str">
        <f t="shared" si="371"/>
        <v/>
      </c>
      <c r="AJ1955" s="148" t="str">
        <f t="shared" si="360"/>
        <v/>
      </c>
      <c r="AK1955" s="148" t="str">
        <f t="shared" si="361"/>
        <v/>
      </c>
      <c r="AL1955" s="147" t="str">
        <f t="shared" si="362"/>
        <v/>
      </c>
      <c r="AM1955" s="147" t="str">
        <f t="shared" si="363"/>
        <v/>
      </c>
      <c r="AN1955" s="147" t="str">
        <f t="shared" si="364"/>
        <v/>
      </c>
      <c r="AO1955" s="118"/>
    </row>
    <row r="1956" spans="1:41">
      <c r="A1956" s="118"/>
      <c r="B1956" s="118"/>
      <c r="C1956" s="118"/>
      <c r="D1956" s="118"/>
      <c r="E1956" s="118"/>
      <c r="F1956" s="118"/>
      <c r="G1956" s="118"/>
      <c r="H1956" s="118"/>
      <c r="I1956" s="118"/>
      <c r="J1956" s="118"/>
      <c r="K1956" s="118"/>
      <c r="L1956" s="118"/>
      <c r="M1956" s="118"/>
      <c r="N1956" s="118"/>
      <c r="O1956" s="143" t="str">
        <f>IF(H1956="","",(S1956/S1956)&amp;":"&amp;ROUND(AH1956/S1956,2))</f>
        <v/>
      </c>
      <c r="P1956" s="118"/>
      <c r="Q1956" s="118"/>
      <c r="R1956" s="143" t="str">
        <f>IF(H1956="","",(S1956/S1956)&amp;":"&amp;ROUND(AI1956/S1956,2))</f>
        <v/>
      </c>
      <c r="S1956" s="144" t="str">
        <f t="shared" si="365"/>
        <v/>
      </c>
      <c r="T1956" s="145" t="str">
        <f t="shared" si="366"/>
        <v/>
      </c>
      <c r="U1956" s="118"/>
      <c r="V1956" s="145" t="str">
        <f t="shared" si="367"/>
        <v/>
      </c>
      <c r="W1956" s="144" t="str">
        <f t="shared" si="368"/>
        <v/>
      </c>
      <c r="X1956" s="146" t="str">
        <f>IF(C1956="","",IF(OR(C1956="Trade",C1956="Multi Position"),(X1955+V1956),IF(C1956="Deposit",(X1955+AE1956),IF(C1956="Withdrawal",(X1955-AE1956)))))</f>
        <v/>
      </c>
      <c r="Y1956" s="145" t="str">
        <f t="shared" si="369"/>
        <v/>
      </c>
      <c r="Z1956" s="118"/>
      <c r="AA1956" s="118"/>
      <c r="AB1956" s="118"/>
      <c r="AC1956" s="118"/>
      <c r="AD1956" s="118"/>
      <c r="AE1956" s="139"/>
      <c r="AF1956" s="118"/>
      <c r="AG1956" s="118"/>
      <c r="AH1956" s="147" t="str">
        <f t="shared" si="370"/>
        <v/>
      </c>
      <c r="AI1956" s="147" t="str">
        <f t="shared" si="371"/>
        <v/>
      </c>
      <c r="AJ1956" s="148" t="str">
        <f t="shared" si="360"/>
        <v/>
      </c>
      <c r="AK1956" s="148" t="str">
        <f t="shared" si="361"/>
        <v/>
      </c>
      <c r="AL1956" s="147" t="str">
        <f t="shared" si="362"/>
        <v/>
      </c>
      <c r="AM1956" s="147" t="str">
        <f t="shared" si="363"/>
        <v/>
      </c>
      <c r="AN1956" s="147" t="str">
        <f t="shared" si="364"/>
        <v/>
      </c>
      <c r="AO1956" s="118"/>
    </row>
    <row r="1957" spans="1:41">
      <c r="A1957" s="118"/>
      <c r="B1957" s="118"/>
      <c r="C1957" s="118"/>
      <c r="D1957" s="118"/>
      <c r="E1957" s="118"/>
      <c r="F1957" s="118"/>
      <c r="G1957" s="118"/>
      <c r="H1957" s="118"/>
      <c r="I1957" s="118"/>
      <c r="J1957" s="118"/>
      <c r="K1957" s="118"/>
      <c r="L1957" s="118"/>
      <c r="M1957" s="118"/>
      <c r="N1957" s="118"/>
      <c r="O1957" s="143" t="str">
        <f>IF(H1957="","",(S1957/S1957)&amp;":"&amp;ROUND(AH1957/S1957,2))</f>
        <v/>
      </c>
      <c r="P1957" s="118"/>
      <c r="Q1957" s="118"/>
      <c r="R1957" s="143" t="str">
        <f>IF(H1957="","",(S1957/S1957)&amp;":"&amp;ROUND(AI1957/S1957,2))</f>
        <v/>
      </c>
      <c r="S1957" s="144" t="str">
        <f t="shared" si="365"/>
        <v/>
      </c>
      <c r="T1957" s="145" t="str">
        <f t="shared" si="366"/>
        <v/>
      </c>
      <c r="U1957" s="118"/>
      <c r="V1957" s="145" t="str">
        <f t="shared" si="367"/>
        <v/>
      </c>
      <c r="W1957" s="144" t="str">
        <f t="shared" si="368"/>
        <v/>
      </c>
      <c r="X1957" s="146" t="str">
        <f>IF(C1957="","",IF(OR(C1957="Trade",C1957="Multi Position"),(X1956+V1957),IF(C1957="Deposit",(X1956+AE1957),IF(C1957="Withdrawal",(X1956-AE1957)))))</f>
        <v/>
      </c>
      <c r="Y1957" s="145" t="str">
        <f t="shared" si="369"/>
        <v/>
      </c>
      <c r="Z1957" s="118"/>
      <c r="AA1957" s="118"/>
      <c r="AB1957" s="118"/>
      <c r="AC1957" s="118"/>
      <c r="AD1957" s="118"/>
      <c r="AE1957" s="139"/>
      <c r="AF1957" s="118"/>
      <c r="AG1957" s="118"/>
      <c r="AH1957" s="147" t="str">
        <f t="shared" si="370"/>
        <v/>
      </c>
      <c r="AI1957" s="147" t="str">
        <f t="shared" si="371"/>
        <v/>
      </c>
      <c r="AJ1957" s="148" t="str">
        <f t="shared" si="360"/>
        <v/>
      </c>
      <c r="AK1957" s="148" t="str">
        <f t="shared" si="361"/>
        <v/>
      </c>
      <c r="AL1957" s="147" t="str">
        <f t="shared" si="362"/>
        <v/>
      </c>
      <c r="AM1957" s="147" t="str">
        <f t="shared" si="363"/>
        <v/>
      </c>
      <c r="AN1957" s="147" t="str">
        <f t="shared" si="364"/>
        <v/>
      </c>
      <c r="AO1957" s="118"/>
    </row>
    <row r="1958" spans="1:41">
      <c r="A1958" s="118"/>
      <c r="B1958" s="118"/>
      <c r="C1958" s="118"/>
      <c r="D1958" s="118"/>
      <c r="E1958" s="118"/>
      <c r="F1958" s="118"/>
      <c r="G1958" s="118"/>
      <c r="H1958" s="118"/>
      <c r="I1958" s="118"/>
      <c r="J1958" s="118"/>
      <c r="K1958" s="118"/>
      <c r="L1958" s="118"/>
      <c r="M1958" s="118"/>
      <c r="N1958" s="118"/>
      <c r="O1958" s="143" t="str">
        <f>IF(H1958="","",(S1958/S1958)&amp;":"&amp;ROUND(AH1958/S1958,2))</f>
        <v/>
      </c>
      <c r="P1958" s="118"/>
      <c r="Q1958" s="118"/>
      <c r="R1958" s="143" t="str">
        <f>IF(H1958="","",(S1958/S1958)&amp;":"&amp;ROUND(AI1958/S1958,2))</f>
        <v/>
      </c>
      <c r="S1958" s="144" t="str">
        <f t="shared" si="365"/>
        <v/>
      </c>
      <c r="T1958" s="145" t="str">
        <f t="shared" si="366"/>
        <v/>
      </c>
      <c r="U1958" s="118"/>
      <c r="V1958" s="145" t="str">
        <f t="shared" si="367"/>
        <v/>
      </c>
      <c r="W1958" s="144" t="str">
        <f t="shared" si="368"/>
        <v/>
      </c>
      <c r="X1958" s="146" t="str">
        <f>IF(C1958="","",IF(OR(C1958="Trade",C1958="Multi Position"),(X1957+V1958),IF(C1958="Deposit",(X1957+AE1958),IF(C1958="Withdrawal",(X1957-AE1958)))))</f>
        <v/>
      </c>
      <c r="Y1958" s="145" t="str">
        <f t="shared" si="369"/>
        <v/>
      </c>
      <c r="Z1958" s="118"/>
      <c r="AA1958" s="118"/>
      <c r="AB1958" s="118"/>
      <c r="AC1958" s="118"/>
      <c r="AD1958" s="118"/>
      <c r="AE1958" s="139"/>
      <c r="AF1958" s="118"/>
      <c r="AG1958" s="118"/>
      <c r="AH1958" s="147" t="str">
        <f t="shared" si="370"/>
        <v/>
      </c>
      <c r="AI1958" s="147" t="str">
        <f t="shared" si="371"/>
        <v/>
      </c>
      <c r="AJ1958" s="148" t="str">
        <f t="shared" si="360"/>
        <v/>
      </c>
      <c r="AK1958" s="148" t="str">
        <f t="shared" si="361"/>
        <v/>
      </c>
      <c r="AL1958" s="147" t="str">
        <f t="shared" si="362"/>
        <v/>
      </c>
      <c r="AM1958" s="147" t="str">
        <f t="shared" si="363"/>
        <v/>
      </c>
      <c r="AN1958" s="147" t="str">
        <f t="shared" si="364"/>
        <v/>
      </c>
      <c r="AO1958" s="118"/>
    </row>
    <row r="1959" spans="1:41">
      <c r="A1959" s="118"/>
      <c r="B1959" s="118"/>
      <c r="C1959" s="118"/>
      <c r="D1959" s="118"/>
      <c r="E1959" s="118"/>
      <c r="F1959" s="118"/>
      <c r="G1959" s="118"/>
      <c r="H1959" s="118"/>
      <c r="I1959" s="118"/>
      <c r="J1959" s="118"/>
      <c r="K1959" s="118"/>
      <c r="L1959" s="118"/>
      <c r="M1959" s="118"/>
      <c r="N1959" s="118"/>
      <c r="O1959" s="143" t="str">
        <f>IF(H1959="","",(S1959/S1959)&amp;":"&amp;ROUND(AH1959/S1959,2))</f>
        <v/>
      </c>
      <c r="P1959" s="118"/>
      <c r="Q1959" s="118"/>
      <c r="R1959" s="143" t="str">
        <f>IF(H1959="","",(S1959/S1959)&amp;":"&amp;ROUND(AI1959/S1959,2))</f>
        <v/>
      </c>
      <c r="S1959" s="144" t="str">
        <f t="shared" si="365"/>
        <v/>
      </c>
      <c r="T1959" s="145" t="str">
        <f t="shared" si="366"/>
        <v/>
      </c>
      <c r="U1959" s="118"/>
      <c r="V1959" s="145" t="str">
        <f t="shared" si="367"/>
        <v/>
      </c>
      <c r="W1959" s="144" t="str">
        <f t="shared" si="368"/>
        <v/>
      </c>
      <c r="X1959" s="146" t="str">
        <f>IF(C1959="","",IF(OR(C1959="Trade",C1959="Multi Position"),(X1958+V1959),IF(C1959="Deposit",(X1958+AE1959),IF(C1959="Withdrawal",(X1958-AE1959)))))</f>
        <v/>
      </c>
      <c r="Y1959" s="145" t="str">
        <f t="shared" si="369"/>
        <v/>
      </c>
      <c r="Z1959" s="118"/>
      <c r="AA1959" s="118"/>
      <c r="AB1959" s="118"/>
      <c r="AC1959" s="118"/>
      <c r="AD1959" s="118"/>
      <c r="AE1959" s="139"/>
      <c r="AF1959" s="118"/>
      <c r="AG1959" s="118"/>
      <c r="AH1959" s="147" t="str">
        <f t="shared" si="370"/>
        <v/>
      </c>
      <c r="AI1959" s="147" t="str">
        <f t="shared" si="371"/>
        <v/>
      </c>
      <c r="AJ1959" s="148" t="str">
        <f t="shared" si="360"/>
        <v/>
      </c>
      <c r="AK1959" s="148" t="str">
        <f t="shared" si="361"/>
        <v/>
      </c>
      <c r="AL1959" s="147" t="str">
        <f t="shared" si="362"/>
        <v/>
      </c>
      <c r="AM1959" s="147" t="str">
        <f t="shared" si="363"/>
        <v/>
      </c>
      <c r="AN1959" s="147" t="str">
        <f t="shared" si="364"/>
        <v/>
      </c>
      <c r="AO1959" s="118"/>
    </row>
    <row r="1960" spans="1:41">
      <c r="A1960" s="118"/>
      <c r="B1960" s="118"/>
      <c r="C1960" s="118"/>
      <c r="D1960" s="118"/>
      <c r="E1960" s="118"/>
      <c r="F1960" s="118"/>
      <c r="G1960" s="118"/>
      <c r="H1960" s="118"/>
      <c r="I1960" s="118"/>
      <c r="J1960" s="118"/>
      <c r="K1960" s="118"/>
      <c r="L1960" s="118"/>
      <c r="M1960" s="118"/>
      <c r="N1960" s="118"/>
      <c r="O1960" s="143" t="str">
        <f>IF(H1960="","",(S1960/S1960)&amp;":"&amp;ROUND(AH1960/S1960,2))</f>
        <v/>
      </c>
      <c r="P1960" s="118"/>
      <c r="Q1960" s="118"/>
      <c r="R1960" s="143" t="str">
        <f>IF(H1960="","",(S1960/S1960)&amp;":"&amp;ROUND(AI1960/S1960,2))</f>
        <v/>
      </c>
      <c r="S1960" s="144" t="str">
        <f t="shared" si="365"/>
        <v/>
      </c>
      <c r="T1960" s="145" t="str">
        <f t="shared" si="366"/>
        <v/>
      </c>
      <c r="U1960" s="118"/>
      <c r="V1960" s="145" t="str">
        <f t="shared" si="367"/>
        <v/>
      </c>
      <c r="W1960" s="144" t="str">
        <f t="shared" si="368"/>
        <v/>
      </c>
      <c r="X1960" s="146" t="str">
        <f>IF(C1960="","",IF(OR(C1960="Trade",C1960="Multi Position"),(X1959+V1960),IF(C1960="Deposit",(X1959+AE1960),IF(C1960="Withdrawal",(X1959-AE1960)))))</f>
        <v/>
      </c>
      <c r="Y1960" s="145" t="str">
        <f t="shared" si="369"/>
        <v/>
      </c>
      <c r="Z1960" s="118"/>
      <c r="AA1960" s="118"/>
      <c r="AB1960" s="118"/>
      <c r="AC1960" s="118"/>
      <c r="AD1960" s="118"/>
      <c r="AE1960" s="139"/>
      <c r="AF1960" s="118"/>
      <c r="AG1960" s="118"/>
      <c r="AH1960" s="147" t="str">
        <f t="shared" si="370"/>
        <v/>
      </c>
      <c r="AI1960" s="147" t="str">
        <f t="shared" si="371"/>
        <v/>
      </c>
      <c r="AJ1960" s="148" t="str">
        <f t="shared" si="360"/>
        <v/>
      </c>
      <c r="AK1960" s="148" t="str">
        <f t="shared" si="361"/>
        <v/>
      </c>
      <c r="AL1960" s="147" t="str">
        <f t="shared" si="362"/>
        <v/>
      </c>
      <c r="AM1960" s="147" t="str">
        <f t="shared" si="363"/>
        <v/>
      </c>
      <c r="AN1960" s="147" t="str">
        <f t="shared" si="364"/>
        <v/>
      </c>
      <c r="AO1960" s="118"/>
    </row>
    <row r="1961" spans="1:41">
      <c r="A1961" s="118"/>
      <c r="B1961" s="118"/>
      <c r="C1961" s="118"/>
      <c r="D1961" s="118"/>
      <c r="E1961" s="118"/>
      <c r="F1961" s="118"/>
      <c r="G1961" s="118"/>
      <c r="H1961" s="118"/>
      <c r="I1961" s="118"/>
      <c r="J1961" s="118"/>
      <c r="K1961" s="118"/>
      <c r="L1961" s="118"/>
      <c r="M1961" s="118"/>
      <c r="N1961" s="118"/>
      <c r="O1961" s="143" t="str">
        <f>IF(H1961="","",(S1961/S1961)&amp;":"&amp;ROUND(AH1961/S1961,2))</f>
        <v/>
      </c>
      <c r="P1961" s="118"/>
      <c r="Q1961" s="118"/>
      <c r="R1961" s="143" t="str">
        <f>IF(H1961="","",(S1961/S1961)&amp;":"&amp;ROUND(AI1961/S1961,2))</f>
        <v/>
      </c>
      <c r="S1961" s="144" t="str">
        <f t="shared" si="365"/>
        <v/>
      </c>
      <c r="T1961" s="145" t="str">
        <f t="shared" si="366"/>
        <v/>
      </c>
      <c r="U1961" s="118"/>
      <c r="V1961" s="145" t="str">
        <f t="shared" si="367"/>
        <v/>
      </c>
      <c r="W1961" s="144" t="str">
        <f t="shared" si="368"/>
        <v/>
      </c>
      <c r="X1961" s="146" t="str">
        <f>IF(C1961="","",IF(OR(C1961="Trade",C1961="Multi Position"),(X1960+V1961),IF(C1961="Deposit",(X1960+AE1961),IF(C1961="Withdrawal",(X1960-AE1961)))))</f>
        <v/>
      </c>
      <c r="Y1961" s="145" t="str">
        <f t="shared" si="369"/>
        <v/>
      </c>
      <c r="Z1961" s="118"/>
      <c r="AA1961" s="118"/>
      <c r="AB1961" s="118"/>
      <c r="AC1961" s="118"/>
      <c r="AD1961" s="118"/>
      <c r="AE1961" s="139"/>
      <c r="AF1961" s="118"/>
      <c r="AG1961" s="118"/>
      <c r="AH1961" s="147" t="str">
        <f t="shared" si="370"/>
        <v/>
      </c>
      <c r="AI1961" s="147" t="str">
        <f t="shared" si="371"/>
        <v/>
      </c>
      <c r="AJ1961" s="148" t="str">
        <f t="shared" si="360"/>
        <v/>
      </c>
      <c r="AK1961" s="148" t="str">
        <f t="shared" si="361"/>
        <v/>
      </c>
      <c r="AL1961" s="147" t="str">
        <f t="shared" si="362"/>
        <v/>
      </c>
      <c r="AM1961" s="147" t="str">
        <f t="shared" si="363"/>
        <v/>
      </c>
      <c r="AN1961" s="147" t="str">
        <f t="shared" si="364"/>
        <v/>
      </c>
      <c r="AO1961" s="118"/>
    </row>
    <row r="1962" spans="1:41">
      <c r="A1962" s="118"/>
      <c r="B1962" s="118"/>
      <c r="C1962" s="118"/>
      <c r="D1962" s="118"/>
      <c r="E1962" s="118"/>
      <c r="F1962" s="118"/>
      <c r="G1962" s="118"/>
      <c r="H1962" s="118"/>
      <c r="I1962" s="118"/>
      <c r="J1962" s="118"/>
      <c r="K1962" s="118"/>
      <c r="L1962" s="118"/>
      <c r="M1962" s="118"/>
      <c r="N1962" s="118"/>
      <c r="O1962" s="143" t="str">
        <f>IF(H1962="","",(S1962/S1962)&amp;":"&amp;ROUND(AH1962/S1962,2))</f>
        <v/>
      </c>
      <c r="P1962" s="118"/>
      <c r="Q1962" s="118"/>
      <c r="R1962" s="143" t="str">
        <f>IF(H1962="","",(S1962/S1962)&amp;":"&amp;ROUND(AI1962/S1962,2))</f>
        <v/>
      </c>
      <c r="S1962" s="144" t="str">
        <f t="shared" si="365"/>
        <v/>
      </c>
      <c r="T1962" s="145" t="str">
        <f t="shared" si="366"/>
        <v/>
      </c>
      <c r="U1962" s="118"/>
      <c r="V1962" s="145" t="str">
        <f t="shared" si="367"/>
        <v/>
      </c>
      <c r="W1962" s="144" t="str">
        <f t="shared" si="368"/>
        <v/>
      </c>
      <c r="X1962" s="146" t="str">
        <f>IF(C1962="","",IF(OR(C1962="Trade",C1962="Multi Position"),(X1961+V1962),IF(C1962="Deposit",(X1961+AE1962),IF(C1962="Withdrawal",(X1961-AE1962)))))</f>
        <v/>
      </c>
      <c r="Y1962" s="145" t="str">
        <f t="shared" si="369"/>
        <v/>
      </c>
      <c r="Z1962" s="118"/>
      <c r="AA1962" s="118"/>
      <c r="AB1962" s="118"/>
      <c r="AC1962" s="118"/>
      <c r="AD1962" s="118"/>
      <c r="AE1962" s="139"/>
      <c r="AF1962" s="118"/>
      <c r="AG1962" s="118"/>
      <c r="AH1962" s="147" t="str">
        <f t="shared" si="370"/>
        <v/>
      </c>
      <c r="AI1962" s="147" t="str">
        <f t="shared" si="371"/>
        <v/>
      </c>
      <c r="AJ1962" s="148" t="str">
        <f t="shared" si="360"/>
        <v/>
      </c>
      <c r="AK1962" s="148" t="str">
        <f t="shared" si="361"/>
        <v/>
      </c>
      <c r="AL1962" s="147" t="str">
        <f t="shared" si="362"/>
        <v/>
      </c>
      <c r="AM1962" s="147" t="str">
        <f t="shared" si="363"/>
        <v/>
      </c>
      <c r="AN1962" s="147" t="str">
        <f t="shared" si="364"/>
        <v/>
      </c>
      <c r="AO1962" s="118"/>
    </row>
    <row r="1963" spans="1:41">
      <c r="A1963" s="118"/>
      <c r="B1963" s="118"/>
      <c r="C1963" s="118"/>
      <c r="D1963" s="118"/>
      <c r="E1963" s="118"/>
      <c r="F1963" s="118"/>
      <c r="G1963" s="118"/>
      <c r="H1963" s="118"/>
      <c r="I1963" s="118"/>
      <c r="J1963" s="118"/>
      <c r="K1963" s="118"/>
      <c r="L1963" s="118"/>
      <c r="M1963" s="118"/>
      <c r="N1963" s="118"/>
      <c r="O1963" s="143" t="str">
        <f>IF(H1963="","",(S1963/S1963)&amp;":"&amp;ROUND(AH1963/S1963,2))</f>
        <v/>
      </c>
      <c r="P1963" s="118"/>
      <c r="Q1963" s="118"/>
      <c r="R1963" s="143" t="str">
        <f>IF(H1963="","",(S1963/S1963)&amp;":"&amp;ROUND(AI1963/S1963,2))</f>
        <v/>
      </c>
      <c r="S1963" s="144" t="str">
        <f t="shared" si="365"/>
        <v/>
      </c>
      <c r="T1963" s="145" t="str">
        <f t="shared" si="366"/>
        <v/>
      </c>
      <c r="U1963" s="118"/>
      <c r="V1963" s="145" t="str">
        <f t="shared" si="367"/>
        <v/>
      </c>
      <c r="W1963" s="144" t="str">
        <f t="shared" si="368"/>
        <v/>
      </c>
      <c r="X1963" s="146" t="str">
        <f>IF(C1963="","",IF(OR(C1963="Trade",C1963="Multi Position"),(X1962+V1963),IF(C1963="Deposit",(X1962+AE1963),IF(C1963="Withdrawal",(X1962-AE1963)))))</f>
        <v/>
      </c>
      <c r="Y1963" s="145" t="str">
        <f t="shared" si="369"/>
        <v/>
      </c>
      <c r="Z1963" s="118"/>
      <c r="AA1963" s="118"/>
      <c r="AB1963" s="118"/>
      <c r="AC1963" s="118"/>
      <c r="AD1963" s="118"/>
      <c r="AE1963" s="139"/>
      <c r="AF1963" s="118"/>
      <c r="AG1963" s="118"/>
      <c r="AH1963" s="147" t="str">
        <f t="shared" si="370"/>
        <v/>
      </c>
      <c r="AI1963" s="147" t="str">
        <f t="shared" si="371"/>
        <v/>
      </c>
      <c r="AJ1963" s="148" t="str">
        <f t="shared" si="360"/>
        <v/>
      </c>
      <c r="AK1963" s="148" t="str">
        <f t="shared" si="361"/>
        <v/>
      </c>
      <c r="AL1963" s="147" t="str">
        <f t="shared" si="362"/>
        <v/>
      </c>
      <c r="AM1963" s="147" t="str">
        <f t="shared" si="363"/>
        <v/>
      </c>
      <c r="AN1963" s="147" t="str">
        <f t="shared" si="364"/>
        <v/>
      </c>
      <c r="AO1963" s="118"/>
    </row>
    <row r="1964" spans="1:41">
      <c r="A1964" s="118"/>
      <c r="B1964" s="118"/>
      <c r="C1964" s="118"/>
      <c r="D1964" s="118"/>
      <c r="E1964" s="118"/>
      <c r="F1964" s="118"/>
      <c r="G1964" s="118"/>
      <c r="H1964" s="118"/>
      <c r="I1964" s="118"/>
      <c r="J1964" s="118"/>
      <c r="K1964" s="118"/>
      <c r="L1964" s="118"/>
      <c r="M1964" s="118"/>
      <c r="N1964" s="118"/>
      <c r="O1964" s="143" t="str">
        <f>IF(H1964="","",(S1964/S1964)&amp;":"&amp;ROUND(AH1964/S1964,2))</f>
        <v/>
      </c>
      <c r="P1964" s="118"/>
      <c r="Q1964" s="118"/>
      <c r="R1964" s="143" t="str">
        <f>IF(H1964="","",(S1964/S1964)&amp;":"&amp;ROUND(AI1964/S1964,2))</f>
        <v/>
      </c>
      <c r="S1964" s="144" t="str">
        <f t="shared" si="365"/>
        <v/>
      </c>
      <c r="T1964" s="145" t="str">
        <f t="shared" si="366"/>
        <v/>
      </c>
      <c r="U1964" s="118"/>
      <c r="V1964" s="145" t="str">
        <f t="shared" si="367"/>
        <v/>
      </c>
      <c r="W1964" s="144" t="str">
        <f t="shared" si="368"/>
        <v/>
      </c>
      <c r="X1964" s="146" t="str">
        <f>IF(C1964="","",IF(OR(C1964="Trade",C1964="Multi Position"),(X1963+V1964),IF(C1964="Deposit",(X1963+AE1964),IF(C1964="Withdrawal",(X1963-AE1964)))))</f>
        <v/>
      </c>
      <c r="Y1964" s="145" t="str">
        <f t="shared" si="369"/>
        <v/>
      </c>
      <c r="Z1964" s="118"/>
      <c r="AA1964" s="118"/>
      <c r="AB1964" s="118"/>
      <c r="AC1964" s="118"/>
      <c r="AD1964" s="118"/>
      <c r="AE1964" s="139"/>
      <c r="AF1964" s="118"/>
      <c r="AG1964" s="118"/>
      <c r="AH1964" s="147" t="str">
        <f t="shared" si="370"/>
        <v/>
      </c>
      <c r="AI1964" s="147" t="str">
        <f t="shared" si="371"/>
        <v/>
      </c>
      <c r="AJ1964" s="148" t="str">
        <f t="shared" si="360"/>
        <v/>
      </c>
      <c r="AK1964" s="148" t="str">
        <f t="shared" si="361"/>
        <v/>
      </c>
      <c r="AL1964" s="147" t="str">
        <f t="shared" si="362"/>
        <v/>
      </c>
      <c r="AM1964" s="147" t="str">
        <f t="shared" si="363"/>
        <v/>
      </c>
      <c r="AN1964" s="147" t="str">
        <f t="shared" si="364"/>
        <v/>
      </c>
      <c r="AO1964" s="118"/>
    </row>
    <row r="1965" spans="1:41">
      <c r="A1965" s="118"/>
      <c r="B1965" s="118"/>
      <c r="C1965" s="118"/>
      <c r="D1965" s="118"/>
      <c r="E1965" s="118"/>
      <c r="F1965" s="118"/>
      <c r="G1965" s="118"/>
      <c r="H1965" s="118"/>
      <c r="I1965" s="118"/>
      <c r="J1965" s="118"/>
      <c r="K1965" s="118"/>
      <c r="L1965" s="118"/>
      <c r="M1965" s="118"/>
      <c r="N1965" s="118"/>
      <c r="O1965" s="143" t="str">
        <f>IF(H1965="","",(S1965/S1965)&amp;":"&amp;ROUND(AH1965/S1965,2))</f>
        <v/>
      </c>
      <c r="P1965" s="118"/>
      <c r="Q1965" s="118"/>
      <c r="R1965" s="143" t="str">
        <f>IF(H1965="","",(S1965/S1965)&amp;":"&amp;ROUND(AI1965/S1965,2))</f>
        <v/>
      </c>
      <c r="S1965" s="144" t="str">
        <f t="shared" si="365"/>
        <v/>
      </c>
      <c r="T1965" s="145" t="str">
        <f t="shared" si="366"/>
        <v/>
      </c>
      <c r="U1965" s="118"/>
      <c r="V1965" s="145" t="str">
        <f t="shared" si="367"/>
        <v/>
      </c>
      <c r="W1965" s="144" t="str">
        <f t="shared" si="368"/>
        <v/>
      </c>
      <c r="X1965" s="146" t="str">
        <f>IF(C1965="","",IF(OR(C1965="Trade",C1965="Multi Position"),(X1964+V1965),IF(C1965="Deposit",(X1964+AE1965),IF(C1965="Withdrawal",(X1964-AE1965)))))</f>
        <v/>
      </c>
      <c r="Y1965" s="145" t="str">
        <f t="shared" si="369"/>
        <v/>
      </c>
      <c r="Z1965" s="118"/>
      <c r="AA1965" s="118"/>
      <c r="AB1965" s="118"/>
      <c r="AC1965" s="118"/>
      <c r="AD1965" s="118"/>
      <c r="AE1965" s="139"/>
      <c r="AF1965" s="118"/>
      <c r="AG1965" s="118"/>
      <c r="AH1965" s="147" t="str">
        <f t="shared" si="370"/>
        <v/>
      </c>
      <c r="AI1965" s="147" t="str">
        <f t="shared" si="371"/>
        <v/>
      </c>
      <c r="AJ1965" s="148" t="str">
        <f t="shared" si="360"/>
        <v/>
      </c>
      <c r="AK1965" s="148" t="str">
        <f t="shared" si="361"/>
        <v/>
      </c>
      <c r="AL1965" s="147" t="str">
        <f t="shared" si="362"/>
        <v/>
      </c>
      <c r="AM1965" s="147" t="str">
        <f t="shared" si="363"/>
        <v/>
      </c>
      <c r="AN1965" s="147" t="str">
        <f t="shared" si="364"/>
        <v/>
      </c>
      <c r="AO1965" s="118"/>
    </row>
    <row r="1966" spans="1:41">
      <c r="A1966" s="118"/>
      <c r="B1966" s="118"/>
      <c r="C1966" s="118"/>
      <c r="D1966" s="118"/>
      <c r="E1966" s="118"/>
      <c r="F1966" s="118"/>
      <c r="G1966" s="118"/>
      <c r="H1966" s="118"/>
      <c r="I1966" s="118"/>
      <c r="J1966" s="118"/>
      <c r="K1966" s="118"/>
      <c r="L1966" s="118"/>
      <c r="M1966" s="118"/>
      <c r="N1966" s="118"/>
      <c r="O1966" s="143" t="str">
        <f>IF(H1966="","",(S1966/S1966)&amp;":"&amp;ROUND(AH1966/S1966,2))</f>
        <v/>
      </c>
      <c r="P1966" s="118"/>
      <c r="Q1966" s="118"/>
      <c r="R1966" s="143" t="str">
        <f>IF(H1966="","",(S1966/S1966)&amp;":"&amp;ROUND(AI1966/S1966,2))</f>
        <v/>
      </c>
      <c r="S1966" s="144" t="str">
        <f t="shared" si="365"/>
        <v/>
      </c>
      <c r="T1966" s="145" t="str">
        <f t="shared" si="366"/>
        <v/>
      </c>
      <c r="U1966" s="118"/>
      <c r="V1966" s="145" t="str">
        <f t="shared" si="367"/>
        <v/>
      </c>
      <c r="W1966" s="144" t="str">
        <f t="shared" si="368"/>
        <v/>
      </c>
      <c r="X1966" s="146" t="str">
        <f>IF(C1966="","",IF(OR(C1966="Trade",C1966="Multi Position"),(X1965+V1966),IF(C1966="Deposit",(X1965+AE1966),IF(C1966="Withdrawal",(X1965-AE1966)))))</f>
        <v/>
      </c>
      <c r="Y1966" s="145" t="str">
        <f t="shared" si="369"/>
        <v/>
      </c>
      <c r="Z1966" s="118"/>
      <c r="AA1966" s="118"/>
      <c r="AB1966" s="118"/>
      <c r="AC1966" s="118"/>
      <c r="AD1966" s="118"/>
      <c r="AE1966" s="139"/>
      <c r="AF1966" s="118"/>
      <c r="AG1966" s="118"/>
      <c r="AH1966" s="147" t="str">
        <f t="shared" si="370"/>
        <v/>
      </c>
      <c r="AI1966" s="147" t="str">
        <f t="shared" si="371"/>
        <v/>
      </c>
      <c r="AJ1966" s="148" t="str">
        <f t="shared" si="360"/>
        <v/>
      </c>
      <c r="AK1966" s="148" t="str">
        <f t="shared" si="361"/>
        <v/>
      </c>
      <c r="AL1966" s="147" t="str">
        <f t="shared" si="362"/>
        <v/>
      </c>
      <c r="AM1966" s="147" t="str">
        <f t="shared" si="363"/>
        <v/>
      </c>
      <c r="AN1966" s="147" t="str">
        <f t="shared" si="364"/>
        <v/>
      </c>
      <c r="AO1966" s="118"/>
    </row>
    <row r="1967" spans="1:41">
      <c r="A1967" s="118"/>
      <c r="B1967" s="118"/>
      <c r="C1967" s="118"/>
      <c r="D1967" s="118"/>
      <c r="E1967" s="118"/>
      <c r="F1967" s="118"/>
      <c r="G1967" s="118"/>
      <c r="H1967" s="118"/>
      <c r="I1967" s="118"/>
      <c r="J1967" s="118"/>
      <c r="K1967" s="118"/>
      <c r="L1967" s="118"/>
      <c r="M1967" s="118"/>
      <c r="N1967" s="118"/>
      <c r="O1967" s="143" t="str">
        <f>IF(H1967="","",(S1967/S1967)&amp;":"&amp;ROUND(AH1967/S1967,2))</f>
        <v/>
      </c>
      <c r="P1967" s="118"/>
      <c r="Q1967" s="118"/>
      <c r="R1967" s="143" t="str">
        <f>IF(H1967="","",(S1967/S1967)&amp;":"&amp;ROUND(AI1967/S1967,2))</f>
        <v/>
      </c>
      <c r="S1967" s="144" t="str">
        <f t="shared" si="365"/>
        <v/>
      </c>
      <c r="T1967" s="145" t="str">
        <f t="shared" si="366"/>
        <v/>
      </c>
      <c r="U1967" s="118"/>
      <c r="V1967" s="145" t="str">
        <f t="shared" si="367"/>
        <v/>
      </c>
      <c r="W1967" s="144" t="str">
        <f t="shared" si="368"/>
        <v/>
      </c>
      <c r="X1967" s="146" t="str">
        <f>IF(C1967="","",IF(OR(C1967="Trade",C1967="Multi Position"),(X1966+V1967),IF(C1967="Deposit",(X1966+AE1967),IF(C1967="Withdrawal",(X1966-AE1967)))))</f>
        <v/>
      </c>
      <c r="Y1967" s="145" t="str">
        <f t="shared" si="369"/>
        <v/>
      </c>
      <c r="Z1967" s="118"/>
      <c r="AA1967" s="118"/>
      <c r="AB1967" s="118"/>
      <c r="AC1967" s="118"/>
      <c r="AD1967" s="118"/>
      <c r="AE1967" s="139"/>
      <c r="AF1967" s="118"/>
      <c r="AG1967" s="118"/>
      <c r="AH1967" s="147" t="str">
        <f t="shared" si="370"/>
        <v/>
      </c>
      <c r="AI1967" s="147" t="str">
        <f t="shared" si="371"/>
        <v/>
      </c>
      <c r="AJ1967" s="148" t="str">
        <f t="shared" si="360"/>
        <v/>
      </c>
      <c r="AK1967" s="148" t="str">
        <f t="shared" si="361"/>
        <v/>
      </c>
      <c r="AL1967" s="147" t="str">
        <f t="shared" si="362"/>
        <v/>
      </c>
      <c r="AM1967" s="147" t="str">
        <f t="shared" si="363"/>
        <v/>
      </c>
      <c r="AN1967" s="147" t="str">
        <f t="shared" si="364"/>
        <v/>
      </c>
      <c r="AO1967" s="118"/>
    </row>
    <row r="1968" spans="1:41">
      <c r="A1968" s="118"/>
      <c r="B1968" s="118"/>
      <c r="C1968" s="118"/>
      <c r="D1968" s="118"/>
      <c r="E1968" s="118"/>
      <c r="F1968" s="118"/>
      <c r="G1968" s="118"/>
      <c r="H1968" s="118"/>
      <c r="I1968" s="118"/>
      <c r="J1968" s="118"/>
      <c r="K1968" s="118"/>
      <c r="L1968" s="118"/>
      <c r="M1968" s="118"/>
      <c r="N1968" s="118"/>
      <c r="O1968" s="143" t="str">
        <f>IF(H1968="","",(S1968/S1968)&amp;":"&amp;ROUND(AH1968/S1968,2))</f>
        <v/>
      </c>
      <c r="P1968" s="118"/>
      <c r="Q1968" s="118"/>
      <c r="R1968" s="143" t="str">
        <f>IF(H1968="","",(S1968/S1968)&amp;":"&amp;ROUND(AI1968/S1968,2))</f>
        <v/>
      </c>
      <c r="S1968" s="144" t="str">
        <f t="shared" si="365"/>
        <v/>
      </c>
      <c r="T1968" s="145" t="str">
        <f t="shared" si="366"/>
        <v/>
      </c>
      <c r="U1968" s="118"/>
      <c r="V1968" s="145" t="str">
        <f t="shared" si="367"/>
        <v/>
      </c>
      <c r="W1968" s="144" t="str">
        <f t="shared" si="368"/>
        <v/>
      </c>
      <c r="X1968" s="146" t="str">
        <f>IF(C1968="","",IF(OR(C1968="Trade",C1968="Multi Position"),(X1967+V1968),IF(C1968="Deposit",(X1967+AE1968),IF(C1968="Withdrawal",(X1967-AE1968)))))</f>
        <v/>
      </c>
      <c r="Y1968" s="145" t="str">
        <f t="shared" si="369"/>
        <v/>
      </c>
      <c r="Z1968" s="118"/>
      <c r="AA1968" s="118"/>
      <c r="AB1968" s="118"/>
      <c r="AC1968" s="118"/>
      <c r="AD1968" s="118"/>
      <c r="AE1968" s="139"/>
      <c r="AF1968" s="118"/>
      <c r="AG1968" s="118"/>
      <c r="AH1968" s="147" t="str">
        <f t="shared" si="370"/>
        <v/>
      </c>
      <c r="AI1968" s="147" t="str">
        <f t="shared" si="371"/>
        <v/>
      </c>
      <c r="AJ1968" s="148" t="str">
        <f t="shared" si="360"/>
        <v/>
      </c>
      <c r="AK1968" s="148" t="str">
        <f t="shared" si="361"/>
        <v/>
      </c>
      <c r="AL1968" s="147" t="str">
        <f t="shared" si="362"/>
        <v/>
      </c>
      <c r="AM1968" s="147" t="str">
        <f t="shared" si="363"/>
        <v/>
      </c>
      <c r="AN1968" s="147" t="str">
        <f t="shared" si="364"/>
        <v/>
      </c>
      <c r="AO1968" s="118"/>
    </row>
    <row r="1969" spans="1:41">
      <c r="A1969" s="118"/>
      <c r="B1969" s="118"/>
      <c r="C1969" s="118"/>
      <c r="D1969" s="118"/>
      <c r="E1969" s="118"/>
      <c r="F1969" s="118"/>
      <c r="G1969" s="118"/>
      <c r="H1969" s="118"/>
      <c r="I1969" s="118"/>
      <c r="J1969" s="118"/>
      <c r="K1969" s="118"/>
      <c r="L1969" s="118"/>
      <c r="M1969" s="118"/>
      <c r="N1969" s="118"/>
      <c r="O1969" s="143" t="str">
        <f>IF(H1969="","",(S1969/S1969)&amp;":"&amp;ROUND(AH1969/S1969,2))</f>
        <v/>
      </c>
      <c r="P1969" s="118"/>
      <c r="Q1969" s="118"/>
      <c r="R1969" s="143" t="str">
        <f>IF(H1969="","",(S1969/S1969)&amp;":"&amp;ROUND(AI1969/S1969,2))</f>
        <v/>
      </c>
      <c r="S1969" s="144" t="str">
        <f t="shared" si="365"/>
        <v/>
      </c>
      <c r="T1969" s="145" t="str">
        <f t="shared" si="366"/>
        <v/>
      </c>
      <c r="U1969" s="118"/>
      <c r="V1969" s="145" t="str">
        <f t="shared" si="367"/>
        <v/>
      </c>
      <c r="W1969" s="144" t="str">
        <f t="shared" si="368"/>
        <v/>
      </c>
      <c r="X1969" s="146" t="str">
        <f>IF(C1969="","",IF(OR(C1969="Trade",C1969="Multi Position"),(X1968+V1969),IF(C1969="Deposit",(X1968+AE1969),IF(C1969="Withdrawal",(X1968-AE1969)))))</f>
        <v/>
      </c>
      <c r="Y1969" s="145" t="str">
        <f t="shared" si="369"/>
        <v/>
      </c>
      <c r="Z1969" s="118"/>
      <c r="AA1969" s="118"/>
      <c r="AB1969" s="118"/>
      <c r="AC1969" s="118"/>
      <c r="AD1969" s="118"/>
      <c r="AE1969" s="139"/>
      <c r="AF1969" s="118"/>
      <c r="AG1969" s="118"/>
      <c r="AH1969" s="147" t="str">
        <f t="shared" si="370"/>
        <v/>
      </c>
      <c r="AI1969" s="147" t="str">
        <f t="shared" si="371"/>
        <v/>
      </c>
      <c r="AJ1969" s="148" t="str">
        <f t="shared" si="360"/>
        <v/>
      </c>
      <c r="AK1969" s="148" t="str">
        <f t="shared" si="361"/>
        <v/>
      </c>
      <c r="AL1969" s="147" t="str">
        <f t="shared" si="362"/>
        <v/>
      </c>
      <c r="AM1969" s="147" t="str">
        <f t="shared" si="363"/>
        <v/>
      </c>
      <c r="AN1969" s="147" t="str">
        <f t="shared" si="364"/>
        <v/>
      </c>
      <c r="AO1969" s="118"/>
    </row>
    <row r="1970" spans="1:41">
      <c r="A1970" s="118"/>
      <c r="B1970" s="118"/>
      <c r="C1970" s="118"/>
      <c r="D1970" s="118"/>
      <c r="E1970" s="118"/>
      <c r="F1970" s="118"/>
      <c r="G1970" s="118"/>
      <c r="H1970" s="118"/>
      <c r="I1970" s="118"/>
      <c r="J1970" s="118"/>
      <c r="K1970" s="118"/>
      <c r="L1970" s="118"/>
      <c r="M1970" s="118"/>
      <c r="N1970" s="118"/>
      <c r="O1970" s="143" t="str">
        <f>IF(H1970="","",(S1970/S1970)&amp;":"&amp;ROUND(AH1970/S1970,2))</f>
        <v/>
      </c>
      <c r="P1970" s="118"/>
      <c r="Q1970" s="118"/>
      <c r="R1970" s="143" t="str">
        <f>IF(H1970="","",(S1970/S1970)&amp;":"&amp;ROUND(AI1970/S1970,2))</f>
        <v/>
      </c>
      <c r="S1970" s="144" t="str">
        <f t="shared" si="365"/>
        <v/>
      </c>
      <c r="T1970" s="145" t="str">
        <f t="shared" si="366"/>
        <v/>
      </c>
      <c r="U1970" s="118"/>
      <c r="V1970" s="145" t="str">
        <f t="shared" si="367"/>
        <v/>
      </c>
      <c r="W1970" s="144" t="str">
        <f t="shared" si="368"/>
        <v/>
      </c>
      <c r="X1970" s="146" t="str">
        <f>IF(C1970="","",IF(OR(C1970="Trade",C1970="Multi Position"),(X1969+V1970),IF(C1970="Deposit",(X1969+AE1970),IF(C1970="Withdrawal",(X1969-AE1970)))))</f>
        <v/>
      </c>
      <c r="Y1970" s="145" t="str">
        <f t="shared" si="369"/>
        <v/>
      </c>
      <c r="Z1970" s="118"/>
      <c r="AA1970" s="118"/>
      <c r="AB1970" s="118"/>
      <c r="AC1970" s="118"/>
      <c r="AD1970" s="118"/>
      <c r="AE1970" s="139"/>
      <c r="AF1970" s="118"/>
      <c r="AG1970" s="118"/>
      <c r="AH1970" s="147" t="str">
        <f t="shared" si="370"/>
        <v/>
      </c>
      <c r="AI1970" s="147" t="str">
        <f t="shared" si="371"/>
        <v/>
      </c>
      <c r="AJ1970" s="148" t="str">
        <f t="shared" si="360"/>
        <v/>
      </c>
      <c r="AK1970" s="148" t="str">
        <f t="shared" si="361"/>
        <v/>
      </c>
      <c r="AL1970" s="147" t="str">
        <f t="shared" si="362"/>
        <v/>
      </c>
      <c r="AM1970" s="147" t="str">
        <f t="shared" si="363"/>
        <v/>
      </c>
      <c r="AN1970" s="147" t="str">
        <f t="shared" si="364"/>
        <v/>
      </c>
      <c r="AO1970" s="118"/>
    </row>
    <row r="1971" spans="1:41">
      <c r="A1971" s="118"/>
      <c r="B1971" s="118"/>
      <c r="C1971" s="118"/>
      <c r="D1971" s="118"/>
      <c r="E1971" s="118"/>
      <c r="F1971" s="118"/>
      <c r="G1971" s="118"/>
      <c r="H1971" s="118"/>
      <c r="I1971" s="118"/>
      <c r="J1971" s="118"/>
      <c r="K1971" s="118"/>
      <c r="L1971" s="118"/>
      <c r="M1971" s="118"/>
      <c r="N1971" s="118"/>
      <c r="O1971" s="143" t="str">
        <f>IF(H1971="","",(S1971/S1971)&amp;":"&amp;ROUND(AH1971/S1971,2))</f>
        <v/>
      </c>
      <c r="P1971" s="118"/>
      <c r="Q1971" s="118"/>
      <c r="R1971" s="143" t="str">
        <f>IF(H1971="","",(S1971/S1971)&amp;":"&amp;ROUND(AI1971/S1971,2))</f>
        <v/>
      </c>
      <c r="S1971" s="144" t="str">
        <f t="shared" si="365"/>
        <v/>
      </c>
      <c r="T1971" s="145" t="str">
        <f t="shared" si="366"/>
        <v/>
      </c>
      <c r="U1971" s="118"/>
      <c r="V1971" s="145" t="str">
        <f t="shared" si="367"/>
        <v/>
      </c>
      <c r="W1971" s="144" t="str">
        <f t="shared" si="368"/>
        <v/>
      </c>
      <c r="X1971" s="146" t="str">
        <f>IF(C1971="","",IF(OR(C1971="Trade",C1971="Multi Position"),(X1970+V1971),IF(C1971="Deposit",(X1970+AE1971),IF(C1971="Withdrawal",(X1970-AE1971)))))</f>
        <v/>
      </c>
      <c r="Y1971" s="145" t="str">
        <f t="shared" si="369"/>
        <v/>
      </c>
      <c r="Z1971" s="118"/>
      <c r="AA1971" s="118"/>
      <c r="AB1971" s="118"/>
      <c r="AC1971" s="118"/>
      <c r="AD1971" s="118"/>
      <c r="AE1971" s="139"/>
      <c r="AF1971" s="118"/>
      <c r="AG1971" s="118"/>
      <c r="AH1971" s="147" t="str">
        <f t="shared" si="370"/>
        <v/>
      </c>
      <c r="AI1971" s="147" t="str">
        <f t="shared" si="371"/>
        <v/>
      </c>
      <c r="AJ1971" s="148" t="str">
        <f t="shared" si="360"/>
        <v/>
      </c>
      <c r="AK1971" s="148" t="str">
        <f t="shared" si="361"/>
        <v/>
      </c>
      <c r="AL1971" s="147" t="str">
        <f t="shared" si="362"/>
        <v/>
      </c>
      <c r="AM1971" s="147" t="str">
        <f t="shared" si="363"/>
        <v/>
      </c>
      <c r="AN1971" s="147" t="str">
        <f t="shared" si="364"/>
        <v/>
      </c>
      <c r="AO1971" s="118"/>
    </row>
    <row r="1972" spans="1:41">
      <c r="A1972" s="118"/>
      <c r="B1972" s="118"/>
      <c r="C1972" s="118"/>
      <c r="D1972" s="118"/>
      <c r="E1972" s="118"/>
      <c r="F1972" s="118"/>
      <c r="G1972" s="118"/>
      <c r="H1972" s="118"/>
      <c r="I1972" s="118"/>
      <c r="J1972" s="118"/>
      <c r="K1972" s="118"/>
      <c r="L1972" s="118"/>
      <c r="M1972" s="118"/>
      <c r="N1972" s="118"/>
      <c r="O1972" s="143" t="str">
        <f>IF(H1972="","",(S1972/S1972)&amp;":"&amp;ROUND(AH1972/S1972,2))</f>
        <v/>
      </c>
      <c r="P1972" s="118"/>
      <c r="Q1972" s="118"/>
      <c r="R1972" s="143" t="str">
        <f>IF(H1972="","",(S1972/S1972)&amp;":"&amp;ROUND(AI1972/S1972,2))</f>
        <v/>
      </c>
      <c r="S1972" s="144" t="str">
        <f t="shared" si="365"/>
        <v/>
      </c>
      <c r="T1972" s="145" t="str">
        <f t="shared" si="366"/>
        <v/>
      </c>
      <c r="U1972" s="118"/>
      <c r="V1972" s="145" t="str">
        <f t="shared" si="367"/>
        <v/>
      </c>
      <c r="W1972" s="144" t="str">
        <f t="shared" si="368"/>
        <v/>
      </c>
      <c r="X1972" s="146" t="str">
        <f>IF(C1972="","",IF(OR(C1972="Trade",C1972="Multi Position"),(X1971+V1972),IF(C1972="Deposit",(X1971+AE1972),IF(C1972="Withdrawal",(X1971-AE1972)))))</f>
        <v/>
      </c>
      <c r="Y1972" s="145" t="str">
        <f t="shared" si="369"/>
        <v/>
      </c>
      <c r="Z1972" s="118"/>
      <c r="AA1972" s="118"/>
      <c r="AB1972" s="118"/>
      <c r="AC1972" s="118"/>
      <c r="AD1972" s="118"/>
      <c r="AE1972" s="139"/>
      <c r="AF1972" s="118"/>
      <c r="AG1972" s="118"/>
      <c r="AH1972" s="147" t="str">
        <f t="shared" si="370"/>
        <v/>
      </c>
      <c r="AI1972" s="147" t="str">
        <f t="shared" si="371"/>
        <v/>
      </c>
      <c r="AJ1972" s="148" t="str">
        <f t="shared" si="360"/>
        <v/>
      </c>
      <c r="AK1972" s="148" t="str">
        <f t="shared" si="361"/>
        <v/>
      </c>
      <c r="AL1972" s="147" t="str">
        <f t="shared" si="362"/>
        <v/>
      </c>
      <c r="AM1972" s="147" t="str">
        <f t="shared" si="363"/>
        <v/>
      </c>
      <c r="AN1972" s="147" t="str">
        <f t="shared" si="364"/>
        <v/>
      </c>
      <c r="AO1972" s="118"/>
    </row>
    <row r="1973" spans="1:41">
      <c r="A1973" s="118"/>
      <c r="B1973" s="118"/>
      <c r="C1973" s="118"/>
      <c r="D1973" s="118"/>
      <c r="E1973" s="118"/>
      <c r="F1973" s="118"/>
      <c r="G1973" s="118"/>
      <c r="H1973" s="118"/>
      <c r="I1973" s="118"/>
      <c r="J1973" s="118"/>
      <c r="K1973" s="118"/>
      <c r="L1973" s="118"/>
      <c r="M1973" s="118"/>
      <c r="N1973" s="118"/>
      <c r="O1973" s="143" t="str">
        <f>IF(H1973="","",(S1973/S1973)&amp;":"&amp;ROUND(AH1973/S1973,2))</f>
        <v/>
      </c>
      <c r="P1973" s="118"/>
      <c r="Q1973" s="118"/>
      <c r="R1973" s="143" t="str">
        <f>IF(H1973="","",(S1973/S1973)&amp;":"&amp;ROUND(AI1973/S1973,2))</f>
        <v/>
      </c>
      <c r="S1973" s="144" t="str">
        <f t="shared" si="365"/>
        <v/>
      </c>
      <c r="T1973" s="145" t="str">
        <f t="shared" si="366"/>
        <v/>
      </c>
      <c r="U1973" s="118"/>
      <c r="V1973" s="145" t="str">
        <f t="shared" si="367"/>
        <v/>
      </c>
      <c r="W1973" s="144" t="str">
        <f t="shared" si="368"/>
        <v/>
      </c>
      <c r="X1973" s="146" t="str">
        <f>IF(C1973="","",IF(OR(C1973="Trade",C1973="Multi Position"),(X1972+V1973),IF(C1973="Deposit",(X1972+AE1973),IF(C1973="Withdrawal",(X1972-AE1973)))))</f>
        <v/>
      </c>
      <c r="Y1973" s="145" t="str">
        <f t="shared" si="369"/>
        <v/>
      </c>
      <c r="Z1973" s="118"/>
      <c r="AA1973" s="118"/>
      <c r="AB1973" s="118"/>
      <c r="AC1973" s="118"/>
      <c r="AD1973" s="118"/>
      <c r="AE1973" s="139"/>
      <c r="AF1973" s="118"/>
      <c r="AG1973" s="118"/>
      <c r="AH1973" s="147" t="str">
        <f t="shared" si="370"/>
        <v/>
      </c>
      <c r="AI1973" s="147" t="str">
        <f t="shared" si="371"/>
        <v/>
      </c>
      <c r="AJ1973" s="148" t="str">
        <f t="shared" si="360"/>
        <v/>
      </c>
      <c r="AK1973" s="148" t="str">
        <f t="shared" si="361"/>
        <v/>
      </c>
      <c r="AL1973" s="147" t="str">
        <f t="shared" si="362"/>
        <v/>
      </c>
      <c r="AM1973" s="147" t="str">
        <f t="shared" si="363"/>
        <v/>
      </c>
      <c r="AN1973" s="147" t="str">
        <f t="shared" si="364"/>
        <v/>
      </c>
      <c r="AO1973" s="118"/>
    </row>
    <row r="1974" spans="1:41">
      <c r="A1974" s="118"/>
      <c r="B1974" s="118"/>
      <c r="C1974" s="118"/>
      <c r="D1974" s="118"/>
      <c r="E1974" s="118"/>
      <c r="F1974" s="118"/>
      <c r="G1974" s="118"/>
      <c r="H1974" s="118"/>
      <c r="I1974" s="118"/>
      <c r="J1974" s="118"/>
      <c r="K1974" s="118"/>
      <c r="L1974" s="118"/>
      <c r="M1974" s="118"/>
      <c r="N1974" s="118"/>
      <c r="O1974" s="143" t="str">
        <f>IF(H1974="","",(S1974/S1974)&amp;":"&amp;ROUND(AH1974/S1974,2))</f>
        <v/>
      </c>
      <c r="P1974" s="118"/>
      <c r="Q1974" s="118"/>
      <c r="R1974" s="143" t="str">
        <f>IF(H1974="","",(S1974/S1974)&amp;":"&amp;ROUND(AI1974/S1974,2))</f>
        <v/>
      </c>
      <c r="S1974" s="144" t="str">
        <f t="shared" si="365"/>
        <v/>
      </c>
      <c r="T1974" s="145" t="str">
        <f t="shared" si="366"/>
        <v/>
      </c>
      <c r="U1974" s="118"/>
      <c r="V1974" s="145" t="str">
        <f t="shared" si="367"/>
        <v/>
      </c>
      <c r="W1974" s="144" t="str">
        <f t="shared" si="368"/>
        <v/>
      </c>
      <c r="X1974" s="146" t="str">
        <f>IF(C1974="","",IF(OR(C1974="Trade",C1974="Multi Position"),(X1973+V1974),IF(C1974="Deposit",(X1973+AE1974),IF(C1974="Withdrawal",(X1973-AE1974)))))</f>
        <v/>
      </c>
      <c r="Y1974" s="145" t="str">
        <f t="shared" si="369"/>
        <v/>
      </c>
      <c r="Z1974" s="118"/>
      <c r="AA1974" s="118"/>
      <c r="AB1974" s="118"/>
      <c r="AC1974" s="118"/>
      <c r="AD1974" s="118"/>
      <c r="AE1974" s="139"/>
      <c r="AF1974" s="118"/>
      <c r="AG1974" s="118"/>
      <c r="AH1974" s="147" t="str">
        <f t="shared" si="370"/>
        <v/>
      </c>
      <c r="AI1974" s="147" t="str">
        <f t="shared" si="371"/>
        <v/>
      </c>
      <c r="AJ1974" s="148" t="str">
        <f t="shared" si="360"/>
        <v/>
      </c>
      <c r="AK1974" s="148" t="str">
        <f t="shared" si="361"/>
        <v/>
      </c>
      <c r="AL1974" s="147" t="str">
        <f t="shared" si="362"/>
        <v/>
      </c>
      <c r="AM1974" s="147" t="str">
        <f t="shared" si="363"/>
        <v/>
      </c>
      <c r="AN1974" s="147" t="str">
        <f t="shared" si="364"/>
        <v/>
      </c>
      <c r="AO1974" s="118"/>
    </row>
    <row r="1975" spans="1:41">
      <c r="A1975" s="118"/>
      <c r="B1975" s="118"/>
      <c r="C1975" s="118"/>
      <c r="D1975" s="118"/>
      <c r="E1975" s="118"/>
      <c r="F1975" s="118"/>
      <c r="G1975" s="118"/>
      <c r="H1975" s="118"/>
      <c r="I1975" s="118"/>
      <c r="J1975" s="118"/>
      <c r="K1975" s="118"/>
      <c r="L1975" s="118"/>
      <c r="M1975" s="118"/>
      <c r="N1975" s="118"/>
      <c r="O1975" s="143" t="str">
        <f>IF(H1975="","",(S1975/S1975)&amp;":"&amp;ROUND(AH1975/S1975,2))</f>
        <v/>
      </c>
      <c r="P1975" s="118"/>
      <c r="Q1975" s="118"/>
      <c r="R1975" s="143" t="str">
        <f>IF(H1975="","",(S1975/S1975)&amp;":"&amp;ROUND(AI1975/S1975,2))</f>
        <v/>
      </c>
      <c r="S1975" s="144" t="str">
        <f t="shared" si="365"/>
        <v/>
      </c>
      <c r="T1975" s="145" t="str">
        <f t="shared" si="366"/>
        <v/>
      </c>
      <c r="U1975" s="118"/>
      <c r="V1975" s="145" t="str">
        <f t="shared" si="367"/>
        <v/>
      </c>
      <c r="W1975" s="144" t="str">
        <f t="shared" si="368"/>
        <v/>
      </c>
      <c r="X1975" s="146" t="str">
        <f>IF(C1975="","",IF(OR(C1975="Trade",C1975="Multi Position"),(X1974+V1975),IF(C1975="Deposit",(X1974+AE1975),IF(C1975="Withdrawal",(X1974-AE1975)))))</f>
        <v/>
      </c>
      <c r="Y1975" s="145" t="str">
        <f t="shared" si="369"/>
        <v/>
      </c>
      <c r="Z1975" s="118"/>
      <c r="AA1975" s="118"/>
      <c r="AB1975" s="118"/>
      <c r="AC1975" s="118"/>
      <c r="AD1975" s="118"/>
      <c r="AE1975" s="139"/>
      <c r="AF1975" s="118"/>
      <c r="AG1975" s="118"/>
      <c r="AH1975" s="147" t="str">
        <f t="shared" si="370"/>
        <v/>
      </c>
      <c r="AI1975" s="147" t="str">
        <f t="shared" si="371"/>
        <v/>
      </c>
      <c r="AJ1975" s="148" t="str">
        <f t="shared" si="360"/>
        <v/>
      </c>
      <c r="AK1975" s="148" t="str">
        <f t="shared" si="361"/>
        <v/>
      </c>
      <c r="AL1975" s="147" t="str">
        <f t="shared" si="362"/>
        <v/>
      </c>
      <c r="AM1975" s="147" t="str">
        <f t="shared" si="363"/>
        <v/>
      </c>
      <c r="AN1975" s="147" t="str">
        <f t="shared" si="364"/>
        <v/>
      </c>
      <c r="AO1975" s="118"/>
    </row>
    <row r="1976" spans="1:41">
      <c r="A1976" s="118"/>
      <c r="B1976" s="118"/>
      <c r="C1976" s="118"/>
      <c r="D1976" s="118"/>
      <c r="E1976" s="118"/>
      <c r="F1976" s="118"/>
      <c r="G1976" s="118"/>
      <c r="H1976" s="118"/>
      <c r="I1976" s="118"/>
      <c r="J1976" s="118"/>
      <c r="K1976" s="118"/>
      <c r="L1976" s="118"/>
      <c r="M1976" s="118"/>
      <c r="N1976" s="118"/>
      <c r="O1976" s="143" t="str">
        <f>IF(H1976="","",(S1976/S1976)&amp;":"&amp;ROUND(AH1976/S1976,2))</f>
        <v/>
      </c>
      <c r="P1976" s="118"/>
      <c r="Q1976" s="118"/>
      <c r="R1976" s="143" t="str">
        <f>IF(H1976="","",(S1976/S1976)&amp;":"&amp;ROUND(AI1976/S1976,2))</f>
        <v/>
      </c>
      <c r="S1976" s="144" t="str">
        <f t="shared" si="365"/>
        <v/>
      </c>
      <c r="T1976" s="145" t="str">
        <f t="shared" si="366"/>
        <v/>
      </c>
      <c r="U1976" s="118"/>
      <c r="V1976" s="145" t="str">
        <f t="shared" si="367"/>
        <v/>
      </c>
      <c r="W1976" s="144" t="str">
        <f t="shared" si="368"/>
        <v/>
      </c>
      <c r="X1976" s="146" t="str">
        <f>IF(C1976="","",IF(OR(C1976="Trade",C1976="Multi Position"),(X1975+V1976),IF(C1976="Deposit",(X1975+AE1976),IF(C1976="Withdrawal",(X1975-AE1976)))))</f>
        <v/>
      </c>
      <c r="Y1976" s="145" t="str">
        <f t="shared" si="369"/>
        <v/>
      </c>
      <c r="Z1976" s="118"/>
      <c r="AA1976" s="118"/>
      <c r="AB1976" s="118"/>
      <c r="AC1976" s="118"/>
      <c r="AD1976" s="118"/>
      <c r="AE1976" s="139"/>
      <c r="AF1976" s="118"/>
      <c r="AG1976" s="118"/>
      <c r="AH1976" s="147" t="str">
        <f t="shared" si="370"/>
        <v/>
      </c>
      <c r="AI1976" s="147" t="str">
        <f t="shared" si="371"/>
        <v/>
      </c>
      <c r="AJ1976" s="148" t="str">
        <f t="shared" si="360"/>
        <v/>
      </c>
      <c r="AK1976" s="148" t="str">
        <f t="shared" si="361"/>
        <v/>
      </c>
      <c r="AL1976" s="147" t="str">
        <f t="shared" si="362"/>
        <v/>
      </c>
      <c r="AM1976" s="147" t="str">
        <f t="shared" si="363"/>
        <v/>
      </c>
      <c r="AN1976" s="147" t="str">
        <f t="shared" si="364"/>
        <v/>
      </c>
      <c r="AO1976" s="118"/>
    </row>
    <row r="1977" spans="1:41">
      <c r="A1977" s="118"/>
      <c r="B1977" s="118"/>
      <c r="C1977" s="118"/>
      <c r="D1977" s="118"/>
      <c r="E1977" s="118"/>
      <c r="F1977" s="118"/>
      <c r="G1977" s="118"/>
      <c r="H1977" s="118"/>
      <c r="I1977" s="118"/>
      <c r="J1977" s="118"/>
      <c r="K1977" s="118"/>
      <c r="L1977" s="118"/>
      <c r="M1977" s="118"/>
      <c r="N1977" s="118"/>
      <c r="O1977" s="143" t="str">
        <f>IF(H1977="","",(S1977/S1977)&amp;":"&amp;ROUND(AH1977/S1977,2))</f>
        <v/>
      </c>
      <c r="P1977" s="118"/>
      <c r="Q1977" s="118"/>
      <c r="R1977" s="143" t="str">
        <f>IF(H1977="","",(S1977/S1977)&amp;":"&amp;ROUND(AI1977/S1977,2))</f>
        <v/>
      </c>
      <c r="S1977" s="144" t="str">
        <f t="shared" si="365"/>
        <v/>
      </c>
      <c r="T1977" s="145" t="str">
        <f t="shared" si="366"/>
        <v/>
      </c>
      <c r="U1977" s="118"/>
      <c r="V1977" s="145" t="str">
        <f t="shared" si="367"/>
        <v/>
      </c>
      <c r="W1977" s="144" t="str">
        <f t="shared" si="368"/>
        <v/>
      </c>
      <c r="X1977" s="146" t="str">
        <f>IF(C1977="","",IF(OR(C1977="Trade",C1977="Multi Position"),(X1976+V1977),IF(C1977="Deposit",(X1976+AE1977),IF(C1977="Withdrawal",(X1976-AE1977)))))</f>
        <v/>
      </c>
      <c r="Y1977" s="145" t="str">
        <f t="shared" si="369"/>
        <v/>
      </c>
      <c r="Z1977" s="118"/>
      <c r="AA1977" s="118"/>
      <c r="AB1977" s="118"/>
      <c r="AC1977" s="118"/>
      <c r="AD1977" s="118"/>
      <c r="AE1977" s="139"/>
      <c r="AF1977" s="118"/>
      <c r="AG1977" s="118"/>
      <c r="AH1977" s="147" t="str">
        <f t="shared" si="370"/>
        <v/>
      </c>
      <c r="AI1977" s="147" t="str">
        <f t="shared" si="371"/>
        <v/>
      </c>
      <c r="AJ1977" s="148" t="str">
        <f t="shared" si="360"/>
        <v/>
      </c>
      <c r="AK1977" s="148" t="str">
        <f t="shared" si="361"/>
        <v/>
      </c>
      <c r="AL1977" s="147" t="str">
        <f t="shared" si="362"/>
        <v/>
      </c>
      <c r="AM1977" s="147" t="str">
        <f t="shared" si="363"/>
        <v/>
      </c>
      <c r="AN1977" s="147" t="str">
        <f t="shared" si="364"/>
        <v/>
      </c>
      <c r="AO1977" s="118"/>
    </row>
    <row r="1978" spans="1:41">
      <c r="A1978" s="118"/>
      <c r="B1978" s="118"/>
      <c r="C1978" s="118"/>
      <c r="D1978" s="118"/>
      <c r="E1978" s="118"/>
      <c r="F1978" s="118"/>
      <c r="G1978" s="118"/>
      <c r="H1978" s="118"/>
      <c r="I1978" s="118"/>
      <c r="J1978" s="118"/>
      <c r="K1978" s="118"/>
      <c r="L1978" s="118"/>
      <c r="M1978" s="118"/>
      <c r="N1978" s="118"/>
      <c r="O1978" s="143" t="str">
        <f>IF(H1978="","",(S1978/S1978)&amp;":"&amp;ROUND(AH1978/S1978,2))</f>
        <v/>
      </c>
      <c r="P1978" s="118"/>
      <c r="Q1978" s="118"/>
      <c r="R1978" s="143" t="str">
        <f>IF(H1978="","",(S1978/S1978)&amp;":"&amp;ROUND(AI1978/S1978,2))</f>
        <v/>
      </c>
      <c r="S1978" s="144" t="str">
        <f t="shared" si="365"/>
        <v/>
      </c>
      <c r="T1978" s="145" t="str">
        <f t="shared" si="366"/>
        <v/>
      </c>
      <c r="U1978" s="118"/>
      <c r="V1978" s="145" t="str">
        <f t="shared" si="367"/>
        <v/>
      </c>
      <c r="W1978" s="144" t="str">
        <f t="shared" si="368"/>
        <v/>
      </c>
      <c r="X1978" s="146" t="str">
        <f>IF(C1978="","",IF(OR(C1978="Trade",C1978="Multi Position"),(X1977+V1978),IF(C1978="Deposit",(X1977+AE1978),IF(C1978="Withdrawal",(X1977-AE1978)))))</f>
        <v/>
      </c>
      <c r="Y1978" s="145" t="str">
        <f t="shared" si="369"/>
        <v/>
      </c>
      <c r="Z1978" s="118"/>
      <c r="AA1978" s="118"/>
      <c r="AB1978" s="118"/>
      <c r="AC1978" s="118"/>
      <c r="AD1978" s="118"/>
      <c r="AE1978" s="139"/>
      <c r="AF1978" s="118"/>
      <c r="AG1978" s="118"/>
      <c r="AH1978" s="147" t="str">
        <f t="shared" si="370"/>
        <v/>
      </c>
      <c r="AI1978" s="147" t="str">
        <f t="shared" si="371"/>
        <v/>
      </c>
      <c r="AJ1978" s="148" t="str">
        <f t="shared" si="360"/>
        <v/>
      </c>
      <c r="AK1978" s="148" t="str">
        <f t="shared" si="361"/>
        <v/>
      </c>
      <c r="AL1978" s="147" t="str">
        <f t="shared" si="362"/>
        <v/>
      </c>
      <c r="AM1978" s="147" t="str">
        <f t="shared" si="363"/>
        <v/>
      </c>
      <c r="AN1978" s="147" t="str">
        <f t="shared" si="364"/>
        <v/>
      </c>
      <c r="AO1978" s="118"/>
    </row>
    <row r="1979" spans="1:41">
      <c r="A1979" s="118"/>
      <c r="B1979" s="118"/>
      <c r="C1979" s="118"/>
      <c r="D1979" s="118"/>
      <c r="E1979" s="118"/>
      <c r="F1979" s="118"/>
      <c r="G1979" s="118"/>
      <c r="H1979" s="118"/>
      <c r="I1979" s="118"/>
      <c r="J1979" s="118"/>
      <c r="K1979" s="118"/>
      <c r="L1979" s="118"/>
      <c r="M1979" s="118"/>
      <c r="N1979" s="118"/>
      <c r="O1979" s="143" t="str">
        <f>IF(H1979="","",(S1979/S1979)&amp;":"&amp;ROUND(AH1979/S1979,2))</f>
        <v/>
      </c>
      <c r="P1979" s="118"/>
      <c r="Q1979" s="118"/>
      <c r="R1979" s="143" t="str">
        <f>IF(H1979="","",(S1979/S1979)&amp;":"&amp;ROUND(AI1979/S1979,2))</f>
        <v/>
      </c>
      <c r="S1979" s="144" t="str">
        <f t="shared" si="365"/>
        <v/>
      </c>
      <c r="T1979" s="145" t="str">
        <f t="shared" si="366"/>
        <v/>
      </c>
      <c r="U1979" s="118"/>
      <c r="V1979" s="145" t="str">
        <f t="shared" si="367"/>
        <v/>
      </c>
      <c r="W1979" s="144" t="str">
        <f t="shared" si="368"/>
        <v/>
      </c>
      <c r="X1979" s="146" t="str">
        <f>IF(C1979="","",IF(OR(C1979="Trade",C1979="Multi Position"),(X1978+V1979),IF(C1979="Deposit",(X1978+AE1979),IF(C1979="Withdrawal",(X1978-AE1979)))))</f>
        <v/>
      </c>
      <c r="Y1979" s="145" t="str">
        <f t="shared" si="369"/>
        <v/>
      </c>
      <c r="Z1979" s="118"/>
      <c r="AA1979" s="118"/>
      <c r="AB1979" s="118"/>
      <c r="AC1979" s="118"/>
      <c r="AD1979" s="118"/>
      <c r="AE1979" s="139"/>
      <c r="AF1979" s="118"/>
      <c r="AG1979" s="118"/>
      <c r="AH1979" s="147" t="str">
        <f t="shared" si="370"/>
        <v/>
      </c>
      <c r="AI1979" s="147" t="str">
        <f t="shared" si="371"/>
        <v/>
      </c>
      <c r="AJ1979" s="148" t="str">
        <f t="shared" si="360"/>
        <v/>
      </c>
      <c r="AK1979" s="148" t="str">
        <f t="shared" si="361"/>
        <v/>
      </c>
      <c r="AL1979" s="147" t="str">
        <f t="shared" si="362"/>
        <v/>
      </c>
      <c r="AM1979" s="147" t="str">
        <f t="shared" si="363"/>
        <v/>
      </c>
      <c r="AN1979" s="147" t="str">
        <f t="shared" si="364"/>
        <v/>
      </c>
      <c r="AO1979" s="118"/>
    </row>
    <row r="1980" spans="1:41">
      <c r="A1980" s="118"/>
      <c r="B1980" s="118"/>
      <c r="C1980" s="118"/>
      <c r="D1980" s="118"/>
      <c r="E1980" s="118"/>
      <c r="F1980" s="118"/>
      <c r="G1980" s="118"/>
      <c r="H1980" s="118"/>
      <c r="I1980" s="118"/>
      <c r="J1980" s="118"/>
      <c r="K1980" s="118"/>
      <c r="L1980" s="118"/>
      <c r="M1980" s="118"/>
      <c r="N1980" s="118"/>
      <c r="O1980" s="143" t="str">
        <f>IF(H1980="","",(S1980/S1980)&amp;":"&amp;ROUND(AH1980/S1980,2))</f>
        <v/>
      </c>
      <c r="P1980" s="118"/>
      <c r="Q1980" s="118"/>
      <c r="R1980" s="143" t="str">
        <f>IF(H1980="","",(S1980/S1980)&amp;":"&amp;ROUND(AI1980/S1980,2))</f>
        <v/>
      </c>
      <c r="S1980" s="144" t="str">
        <f t="shared" si="365"/>
        <v/>
      </c>
      <c r="T1980" s="145" t="str">
        <f t="shared" si="366"/>
        <v/>
      </c>
      <c r="U1980" s="118"/>
      <c r="V1980" s="145" t="str">
        <f t="shared" si="367"/>
        <v/>
      </c>
      <c r="W1980" s="144" t="str">
        <f t="shared" si="368"/>
        <v/>
      </c>
      <c r="X1980" s="146" t="str">
        <f>IF(C1980="","",IF(OR(C1980="Trade",C1980="Multi Position"),(X1979+V1980),IF(C1980="Deposit",(X1979+AE1980),IF(C1980="Withdrawal",(X1979-AE1980)))))</f>
        <v/>
      </c>
      <c r="Y1980" s="145" t="str">
        <f t="shared" si="369"/>
        <v/>
      </c>
      <c r="Z1980" s="118"/>
      <c r="AA1980" s="118"/>
      <c r="AB1980" s="118"/>
      <c r="AC1980" s="118"/>
      <c r="AD1980" s="118"/>
      <c r="AE1980" s="139"/>
      <c r="AF1980" s="118"/>
      <c r="AG1980" s="118"/>
      <c r="AH1980" s="147" t="str">
        <f t="shared" si="370"/>
        <v/>
      </c>
      <c r="AI1980" s="147" t="str">
        <f t="shared" si="371"/>
        <v/>
      </c>
      <c r="AJ1980" s="148" t="str">
        <f t="shared" si="360"/>
        <v/>
      </c>
      <c r="AK1980" s="148" t="str">
        <f t="shared" si="361"/>
        <v/>
      </c>
      <c r="AL1980" s="147" t="str">
        <f t="shared" si="362"/>
        <v/>
      </c>
      <c r="AM1980" s="147" t="str">
        <f t="shared" si="363"/>
        <v/>
      </c>
      <c r="AN1980" s="147" t="str">
        <f t="shared" si="364"/>
        <v/>
      </c>
      <c r="AO1980" s="118"/>
    </row>
    <row r="1981" spans="1:41">
      <c r="A1981" s="118"/>
      <c r="B1981" s="118"/>
      <c r="C1981" s="118"/>
      <c r="D1981" s="118"/>
      <c r="E1981" s="118"/>
      <c r="F1981" s="118"/>
      <c r="G1981" s="118"/>
      <c r="H1981" s="118"/>
      <c r="I1981" s="118"/>
      <c r="J1981" s="118"/>
      <c r="K1981" s="118"/>
      <c r="L1981" s="118"/>
      <c r="M1981" s="118"/>
      <c r="N1981" s="118"/>
      <c r="O1981" s="143" t="str">
        <f>IF(H1981="","",(S1981/S1981)&amp;":"&amp;ROUND(AH1981/S1981,2))</f>
        <v/>
      </c>
      <c r="P1981" s="118"/>
      <c r="Q1981" s="118"/>
      <c r="R1981" s="143" t="str">
        <f>IF(H1981="","",(S1981/S1981)&amp;":"&amp;ROUND(AI1981/S1981,2))</f>
        <v/>
      </c>
      <c r="S1981" s="144" t="str">
        <f t="shared" si="365"/>
        <v/>
      </c>
      <c r="T1981" s="145" t="str">
        <f t="shared" si="366"/>
        <v/>
      </c>
      <c r="U1981" s="118"/>
      <c r="V1981" s="145" t="str">
        <f t="shared" si="367"/>
        <v/>
      </c>
      <c r="W1981" s="144" t="str">
        <f t="shared" si="368"/>
        <v/>
      </c>
      <c r="X1981" s="146" t="str">
        <f>IF(C1981="","",IF(OR(C1981="Trade",C1981="Multi Position"),(X1980+V1981),IF(C1981="Deposit",(X1980+AE1981),IF(C1981="Withdrawal",(X1980-AE1981)))))</f>
        <v/>
      </c>
      <c r="Y1981" s="145" t="str">
        <f t="shared" si="369"/>
        <v/>
      </c>
      <c r="Z1981" s="118"/>
      <c r="AA1981" s="118"/>
      <c r="AB1981" s="118"/>
      <c r="AC1981" s="118"/>
      <c r="AD1981" s="118"/>
      <c r="AE1981" s="139"/>
      <c r="AF1981" s="118"/>
      <c r="AG1981" s="118"/>
      <c r="AH1981" s="147" t="str">
        <f t="shared" si="370"/>
        <v/>
      </c>
      <c r="AI1981" s="147" t="str">
        <f t="shared" si="371"/>
        <v/>
      </c>
      <c r="AJ1981" s="148" t="str">
        <f t="shared" si="360"/>
        <v/>
      </c>
      <c r="AK1981" s="148" t="str">
        <f t="shared" si="361"/>
        <v/>
      </c>
      <c r="AL1981" s="147" t="str">
        <f t="shared" si="362"/>
        <v/>
      </c>
      <c r="AM1981" s="147" t="str">
        <f t="shared" si="363"/>
        <v/>
      </c>
      <c r="AN1981" s="147" t="str">
        <f t="shared" si="364"/>
        <v/>
      </c>
      <c r="AO1981" s="118"/>
    </row>
    <row r="1982" spans="1:41">
      <c r="A1982" s="118"/>
      <c r="B1982" s="118"/>
      <c r="C1982" s="118"/>
      <c r="D1982" s="118"/>
      <c r="E1982" s="118"/>
      <c r="F1982" s="118"/>
      <c r="G1982" s="118"/>
      <c r="H1982" s="118"/>
      <c r="I1982" s="118"/>
      <c r="J1982" s="118"/>
      <c r="K1982" s="118"/>
      <c r="L1982" s="118"/>
      <c r="M1982" s="118"/>
      <c r="N1982" s="118"/>
      <c r="O1982" s="143" t="str">
        <f>IF(H1982="","",(S1982/S1982)&amp;":"&amp;ROUND(AH1982/S1982,2))</f>
        <v/>
      </c>
      <c r="P1982" s="118"/>
      <c r="Q1982" s="118"/>
      <c r="R1982" s="143" t="str">
        <f>IF(H1982="","",(S1982/S1982)&amp;":"&amp;ROUND(AI1982/S1982,2))</f>
        <v/>
      </c>
      <c r="S1982" s="144" t="str">
        <f t="shared" si="365"/>
        <v/>
      </c>
      <c r="T1982" s="145" t="str">
        <f t="shared" si="366"/>
        <v/>
      </c>
      <c r="U1982" s="118"/>
      <c r="V1982" s="145" t="str">
        <f t="shared" si="367"/>
        <v/>
      </c>
      <c r="W1982" s="144" t="str">
        <f t="shared" si="368"/>
        <v/>
      </c>
      <c r="X1982" s="146" t="str">
        <f>IF(C1982="","",IF(OR(C1982="Trade",C1982="Multi Position"),(X1981+V1982),IF(C1982="Deposit",(X1981+AE1982),IF(C1982="Withdrawal",(X1981-AE1982)))))</f>
        <v/>
      </c>
      <c r="Y1982" s="145" t="str">
        <f t="shared" si="369"/>
        <v/>
      </c>
      <c r="Z1982" s="118"/>
      <c r="AA1982" s="118"/>
      <c r="AB1982" s="118"/>
      <c r="AC1982" s="118"/>
      <c r="AD1982" s="118"/>
      <c r="AE1982" s="139"/>
      <c r="AF1982" s="118"/>
      <c r="AG1982" s="118"/>
      <c r="AH1982" s="147" t="str">
        <f t="shared" si="370"/>
        <v/>
      </c>
      <c r="AI1982" s="147" t="str">
        <f t="shared" si="371"/>
        <v/>
      </c>
      <c r="AJ1982" s="148" t="str">
        <f t="shared" si="360"/>
        <v/>
      </c>
      <c r="AK1982" s="148" t="str">
        <f t="shared" si="361"/>
        <v/>
      </c>
      <c r="AL1982" s="147" t="str">
        <f t="shared" si="362"/>
        <v/>
      </c>
      <c r="AM1982" s="147" t="str">
        <f t="shared" si="363"/>
        <v/>
      </c>
      <c r="AN1982" s="147" t="str">
        <f t="shared" si="364"/>
        <v/>
      </c>
      <c r="AO1982" s="118"/>
    </row>
    <row r="1983" spans="1:41">
      <c r="A1983" s="118"/>
      <c r="B1983" s="118"/>
      <c r="C1983" s="118"/>
      <c r="D1983" s="118"/>
      <c r="E1983" s="118"/>
      <c r="F1983" s="118"/>
      <c r="G1983" s="118"/>
      <c r="H1983" s="118"/>
      <c r="I1983" s="118"/>
      <c r="J1983" s="118"/>
      <c r="K1983" s="118"/>
      <c r="L1983" s="118"/>
      <c r="M1983" s="118"/>
      <c r="N1983" s="118"/>
      <c r="O1983" s="143" t="str">
        <f>IF(H1983="","",(S1983/S1983)&amp;":"&amp;ROUND(AH1983/S1983,2))</f>
        <v/>
      </c>
      <c r="P1983" s="118"/>
      <c r="Q1983" s="118"/>
      <c r="R1983" s="143" t="str">
        <f>IF(H1983="","",(S1983/S1983)&amp;":"&amp;ROUND(AI1983/S1983,2))</f>
        <v/>
      </c>
      <c r="S1983" s="144" t="str">
        <f t="shared" si="365"/>
        <v/>
      </c>
      <c r="T1983" s="145" t="str">
        <f t="shared" si="366"/>
        <v/>
      </c>
      <c r="U1983" s="118"/>
      <c r="V1983" s="145" t="str">
        <f t="shared" si="367"/>
        <v/>
      </c>
      <c r="W1983" s="144" t="str">
        <f t="shared" si="368"/>
        <v/>
      </c>
      <c r="X1983" s="146" t="str">
        <f>IF(C1983="","",IF(OR(C1983="Trade",C1983="Multi Position"),(X1982+V1983),IF(C1983="Deposit",(X1982+AE1983),IF(C1983="Withdrawal",(X1982-AE1983)))))</f>
        <v/>
      </c>
      <c r="Y1983" s="145" t="str">
        <f t="shared" si="369"/>
        <v/>
      </c>
      <c r="Z1983" s="118"/>
      <c r="AA1983" s="118"/>
      <c r="AB1983" s="118"/>
      <c r="AC1983" s="118"/>
      <c r="AD1983" s="118"/>
      <c r="AE1983" s="139"/>
      <c r="AF1983" s="118"/>
      <c r="AG1983" s="118"/>
      <c r="AH1983" s="147" t="str">
        <f t="shared" si="370"/>
        <v/>
      </c>
      <c r="AI1983" s="147" t="str">
        <f t="shared" si="371"/>
        <v/>
      </c>
      <c r="AJ1983" s="148" t="str">
        <f t="shared" si="360"/>
        <v/>
      </c>
      <c r="AK1983" s="148" t="str">
        <f t="shared" si="361"/>
        <v/>
      </c>
      <c r="AL1983" s="147" t="str">
        <f t="shared" si="362"/>
        <v/>
      </c>
      <c r="AM1983" s="147" t="str">
        <f t="shared" si="363"/>
        <v/>
      </c>
      <c r="AN1983" s="147" t="str">
        <f t="shared" si="364"/>
        <v/>
      </c>
      <c r="AO1983" s="118"/>
    </row>
    <row r="1984" spans="1:41">
      <c r="A1984" s="118"/>
      <c r="B1984" s="118"/>
      <c r="C1984" s="118"/>
      <c r="D1984" s="118"/>
      <c r="E1984" s="118"/>
      <c r="F1984" s="118"/>
      <c r="G1984" s="118"/>
      <c r="H1984" s="118"/>
      <c r="I1984" s="118"/>
      <c r="J1984" s="118"/>
      <c r="K1984" s="118"/>
      <c r="L1984" s="118"/>
      <c r="M1984" s="118"/>
      <c r="N1984" s="118"/>
      <c r="O1984" s="143" t="str">
        <f>IF(H1984="","",(S1984/S1984)&amp;":"&amp;ROUND(AH1984/S1984,2))</f>
        <v/>
      </c>
      <c r="P1984" s="118"/>
      <c r="Q1984" s="118"/>
      <c r="R1984" s="143" t="str">
        <f>IF(H1984="","",(S1984/S1984)&amp;":"&amp;ROUND(AI1984/S1984,2))</f>
        <v/>
      </c>
      <c r="S1984" s="144" t="str">
        <f t="shared" si="365"/>
        <v/>
      </c>
      <c r="T1984" s="145" t="str">
        <f t="shared" si="366"/>
        <v/>
      </c>
      <c r="U1984" s="118"/>
      <c r="V1984" s="145" t="str">
        <f t="shared" si="367"/>
        <v/>
      </c>
      <c r="W1984" s="144" t="str">
        <f t="shared" si="368"/>
        <v/>
      </c>
      <c r="X1984" s="146" t="str">
        <f>IF(C1984="","",IF(OR(C1984="Trade",C1984="Multi Position"),(X1983+V1984),IF(C1984="Deposit",(X1983+AE1984),IF(C1984="Withdrawal",(X1983-AE1984)))))</f>
        <v/>
      </c>
      <c r="Y1984" s="145" t="str">
        <f t="shared" si="369"/>
        <v/>
      </c>
      <c r="Z1984" s="118"/>
      <c r="AA1984" s="118"/>
      <c r="AB1984" s="118"/>
      <c r="AC1984" s="118"/>
      <c r="AD1984" s="118"/>
      <c r="AE1984" s="139"/>
      <c r="AF1984" s="118"/>
      <c r="AG1984" s="118"/>
      <c r="AH1984" s="147" t="str">
        <f t="shared" si="370"/>
        <v/>
      </c>
      <c r="AI1984" s="147" t="str">
        <f t="shared" si="371"/>
        <v/>
      </c>
      <c r="AJ1984" s="148" t="str">
        <f t="shared" si="360"/>
        <v/>
      </c>
      <c r="AK1984" s="148" t="str">
        <f t="shared" si="361"/>
        <v/>
      </c>
      <c r="AL1984" s="147" t="str">
        <f t="shared" si="362"/>
        <v/>
      </c>
      <c r="AM1984" s="147" t="str">
        <f t="shared" si="363"/>
        <v/>
      </c>
      <c r="AN1984" s="147" t="str">
        <f t="shared" si="364"/>
        <v/>
      </c>
      <c r="AO1984" s="118"/>
    </row>
    <row r="1985" spans="1:41">
      <c r="A1985" s="118"/>
      <c r="B1985" s="118"/>
      <c r="C1985" s="118"/>
      <c r="D1985" s="118"/>
      <c r="E1985" s="118"/>
      <c r="F1985" s="118"/>
      <c r="G1985" s="118"/>
      <c r="H1985" s="118"/>
      <c r="I1985" s="118"/>
      <c r="J1985" s="118"/>
      <c r="K1985" s="118"/>
      <c r="L1985" s="118"/>
      <c r="M1985" s="118"/>
      <c r="N1985" s="118"/>
      <c r="O1985" s="143" t="str">
        <f>IF(H1985="","",(S1985/S1985)&amp;":"&amp;ROUND(AH1985/S1985,2))</f>
        <v/>
      </c>
      <c r="P1985" s="118"/>
      <c r="Q1985" s="118"/>
      <c r="R1985" s="143" t="str">
        <f>IF(H1985="","",(S1985/S1985)&amp;":"&amp;ROUND(AI1985/S1985,2))</f>
        <v/>
      </c>
      <c r="S1985" s="144" t="str">
        <f t="shared" si="365"/>
        <v/>
      </c>
      <c r="T1985" s="145" t="str">
        <f t="shared" si="366"/>
        <v/>
      </c>
      <c r="U1985" s="118"/>
      <c r="V1985" s="145" t="str">
        <f t="shared" si="367"/>
        <v/>
      </c>
      <c r="W1985" s="144" t="str">
        <f t="shared" si="368"/>
        <v/>
      </c>
      <c r="X1985" s="146" t="str">
        <f>IF(C1985="","",IF(OR(C1985="Trade",C1985="Multi Position"),(X1984+V1985),IF(C1985="Deposit",(X1984+AE1985),IF(C1985="Withdrawal",(X1984-AE1985)))))</f>
        <v/>
      </c>
      <c r="Y1985" s="145" t="str">
        <f t="shared" si="369"/>
        <v/>
      </c>
      <c r="Z1985" s="118"/>
      <c r="AA1985" s="118"/>
      <c r="AB1985" s="118"/>
      <c r="AC1985" s="118"/>
      <c r="AD1985" s="118"/>
      <c r="AE1985" s="139"/>
      <c r="AF1985" s="118"/>
      <c r="AG1985" s="118"/>
      <c r="AH1985" s="147" t="str">
        <f t="shared" si="370"/>
        <v/>
      </c>
      <c r="AI1985" s="147" t="str">
        <f t="shared" si="371"/>
        <v/>
      </c>
      <c r="AJ1985" s="148" t="str">
        <f t="shared" si="360"/>
        <v/>
      </c>
      <c r="AK1985" s="148" t="str">
        <f t="shared" si="361"/>
        <v/>
      </c>
      <c r="AL1985" s="147" t="str">
        <f t="shared" si="362"/>
        <v/>
      </c>
      <c r="AM1985" s="147" t="str">
        <f t="shared" si="363"/>
        <v/>
      </c>
      <c r="AN1985" s="147" t="str">
        <f t="shared" si="364"/>
        <v/>
      </c>
      <c r="AO1985" s="118"/>
    </row>
    <row r="1986" spans="1:41">
      <c r="A1986" s="118"/>
      <c r="B1986" s="118"/>
      <c r="C1986" s="118"/>
      <c r="D1986" s="118"/>
      <c r="E1986" s="118"/>
      <c r="F1986" s="118"/>
      <c r="G1986" s="118"/>
      <c r="H1986" s="118"/>
      <c r="I1986" s="118"/>
      <c r="J1986" s="118"/>
      <c r="K1986" s="118"/>
      <c r="L1986" s="118"/>
      <c r="M1986" s="118"/>
      <c r="N1986" s="118"/>
      <c r="O1986" s="143" t="str">
        <f>IF(H1986="","",(S1986/S1986)&amp;":"&amp;ROUND(AH1986/S1986,2))</f>
        <v/>
      </c>
      <c r="P1986" s="118"/>
      <c r="Q1986" s="118"/>
      <c r="R1986" s="143" t="str">
        <f>IF(H1986="","",(S1986/S1986)&amp;":"&amp;ROUND(AI1986/S1986,2))</f>
        <v/>
      </c>
      <c r="S1986" s="144" t="str">
        <f t="shared" si="365"/>
        <v/>
      </c>
      <c r="T1986" s="145" t="str">
        <f t="shared" si="366"/>
        <v/>
      </c>
      <c r="U1986" s="118"/>
      <c r="V1986" s="145" t="str">
        <f t="shared" si="367"/>
        <v/>
      </c>
      <c r="W1986" s="144" t="str">
        <f t="shared" si="368"/>
        <v/>
      </c>
      <c r="X1986" s="146" t="str">
        <f>IF(C1986="","",IF(OR(C1986="Trade",C1986="Multi Position"),(X1985+V1986),IF(C1986="Deposit",(X1985+AE1986),IF(C1986="Withdrawal",(X1985-AE1986)))))</f>
        <v/>
      </c>
      <c r="Y1986" s="145" t="str">
        <f t="shared" si="369"/>
        <v/>
      </c>
      <c r="Z1986" s="118"/>
      <c r="AA1986" s="118"/>
      <c r="AB1986" s="118"/>
      <c r="AC1986" s="118"/>
      <c r="AD1986" s="118"/>
      <c r="AE1986" s="139"/>
      <c r="AF1986" s="118"/>
      <c r="AG1986" s="118"/>
      <c r="AH1986" s="147" t="str">
        <f t="shared" si="370"/>
        <v/>
      </c>
      <c r="AI1986" s="147" t="str">
        <f t="shared" si="371"/>
        <v/>
      </c>
      <c r="AJ1986" s="148" t="str">
        <f t="shared" si="360"/>
        <v/>
      </c>
      <c r="AK1986" s="148" t="str">
        <f t="shared" si="361"/>
        <v/>
      </c>
      <c r="AL1986" s="147" t="str">
        <f t="shared" si="362"/>
        <v/>
      </c>
      <c r="AM1986" s="147" t="str">
        <f t="shared" si="363"/>
        <v/>
      </c>
      <c r="AN1986" s="147" t="str">
        <f t="shared" si="364"/>
        <v/>
      </c>
      <c r="AO1986" s="118"/>
    </row>
    <row r="1987" spans="1:41">
      <c r="A1987" s="118"/>
      <c r="B1987" s="118"/>
      <c r="C1987" s="118"/>
      <c r="D1987" s="118"/>
      <c r="E1987" s="118"/>
      <c r="F1987" s="118"/>
      <c r="G1987" s="118"/>
      <c r="H1987" s="118"/>
      <c r="I1987" s="118"/>
      <c r="J1987" s="118"/>
      <c r="K1987" s="118"/>
      <c r="L1987" s="118"/>
      <c r="M1987" s="118"/>
      <c r="N1987" s="118"/>
      <c r="O1987" s="143" t="str">
        <f>IF(H1987="","",(S1987/S1987)&amp;":"&amp;ROUND(AH1987/S1987,2))</f>
        <v/>
      </c>
      <c r="P1987" s="118"/>
      <c r="Q1987" s="118"/>
      <c r="R1987" s="143" t="str">
        <f>IF(H1987="","",(S1987/S1987)&amp;":"&amp;ROUND(AI1987/S1987,2))</f>
        <v/>
      </c>
      <c r="S1987" s="144" t="str">
        <f t="shared" si="365"/>
        <v/>
      </c>
      <c r="T1987" s="145" t="str">
        <f t="shared" si="366"/>
        <v/>
      </c>
      <c r="U1987" s="118"/>
      <c r="V1987" s="145" t="str">
        <f t="shared" si="367"/>
        <v/>
      </c>
      <c r="W1987" s="144" t="str">
        <f t="shared" si="368"/>
        <v/>
      </c>
      <c r="X1987" s="146" t="str">
        <f>IF(C1987="","",IF(OR(C1987="Trade",C1987="Multi Position"),(X1986+V1987),IF(C1987="Deposit",(X1986+AE1987),IF(C1987="Withdrawal",(X1986-AE1987)))))</f>
        <v/>
      </c>
      <c r="Y1987" s="145" t="str">
        <f t="shared" si="369"/>
        <v/>
      </c>
      <c r="Z1987" s="118"/>
      <c r="AA1987" s="118"/>
      <c r="AB1987" s="118"/>
      <c r="AC1987" s="118"/>
      <c r="AD1987" s="118"/>
      <c r="AE1987" s="139"/>
      <c r="AF1987" s="118"/>
      <c r="AG1987" s="118"/>
      <c r="AH1987" s="147" t="str">
        <f t="shared" si="370"/>
        <v/>
      </c>
      <c r="AI1987" s="147" t="str">
        <f t="shared" si="371"/>
        <v/>
      </c>
      <c r="AJ1987" s="148" t="str">
        <f t="shared" si="360"/>
        <v/>
      </c>
      <c r="AK1987" s="148" t="str">
        <f t="shared" si="361"/>
        <v/>
      </c>
      <c r="AL1987" s="147" t="str">
        <f t="shared" si="362"/>
        <v/>
      </c>
      <c r="AM1987" s="147" t="str">
        <f t="shared" si="363"/>
        <v/>
      </c>
      <c r="AN1987" s="147" t="str">
        <f t="shared" si="364"/>
        <v/>
      </c>
      <c r="AO1987" s="118"/>
    </row>
    <row r="1988" spans="1:41">
      <c r="A1988" s="118"/>
      <c r="B1988" s="118"/>
      <c r="C1988" s="118"/>
      <c r="D1988" s="118"/>
      <c r="E1988" s="118"/>
      <c r="F1988" s="118"/>
      <c r="G1988" s="118"/>
      <c r="H1988" s="118"/>
      <c r="I1988" s="118"/>
      <c r="J1988" s="118"/>
      <c r="K1988" s="118"/>
      <c r="L1988" s="118"/>
      <c r="M1988" s="118"/>
      <c r="N1988" s="118"/>
      <c r="O1988" s="143" t="str">
        <f>IF(H1988="","",(S1988/S1988)&amp;":"&amp;ROUND(AH1988/S1988,2))</f>
        <v/>
      </c>
      <c r="P1988" s="118"/>
      <c r="Q1988" s="118"/>
      <c r="R1988" s="143" t="str">
        <f>IF(H1988="","",(S1988/S1988)&amp;":"&amp;ROUND(AI1988/S1988,2))</f>
        <v/>
      </c>
      <c r="S1988" s="144" t="str">
        <f t="shared" si="365"/>
        <v/>
      </c>
      <c r="T1988" s="145" t="str">
        <f t="shared" si="366"/>
        <v/>
      </c>
      <c r="U1988" s="118"/>
      <c r="V1988" s="145" t="str">
        <f t="shared" si="367"/>
        <v/>
      </c>
      <c r="W1988" s="144" t="str">
        <f t="shared" si="368"/>
        <v/>
      </c>
      <c r="X1988" s="146" t="str">
        <f>IF(C1988="","",IF(OR(C1988="Trade",C1988="Multi Position"),(X1987+V1988),IF(C1988="Deposit",(X1987+AE1988),IF(C1988="Withdrawal",(X1987-AE1988)))))</f>
        <v/>
      </c>
      <c r="Y1988" s="145" t="str">
        <f t="shared" si="369"/>
        <v/>
      </c>
      <c r="Z1988" s="118"/>
      <c r="AA1988" s="118"/>
      <c r="AB1988" s="118"/>
      <c r="AC1988" s="118"/>
      <c r="AD1988" s="118"/>
      <c r="AE1988" s="139"/>
      <c r="AF1988" s="118"/>
      <c r="AG1988" s="118"/>
      <c r="AH1988" s="147" t="str">
        <f t="shared" si="370"/>
        <v/>
      </c>
      <c r="AI1988" s="147" t="str">
        <f t="shared" si="371"/>
        <v/>
      </c>
      <c r="AJ1988" s="148" t="str">
        <f t="shared" si="360"/>
        <v/>
      </c>
      <c r="AK1988" s="148" t="str">
        <f t="shared" si="361"/>
        <v/>
      </c>
      <c r="AL1988" s="147" t="str">
        <f t="shared" si="362"/>
        <v/>
      </c>
      <c r="AM1988" s="147" t="str">
        <f t="shared" si="363"/>
        <v/>
      </c>
      <c r="AN1988" s="147" t="str">
        <f t="shared" si="364"/>
        <v/>
      </c>
      <c r="AO1988" s="118"/>
    </row>
    <row r="1989" spans="1:41">
      <c r="A1989" s="118"/>
      <c r="B1989" s="118"/>
      <c r="C1989" s="118"/>
      <c r="D1989" s="118"/>
      <c r="E1989" s="118"/>
      <c r="F1989" s="118"/>
      <c r="G1989" s="118"/>
      <c r="H1989" s="118"/>
      <c r="I1989" s="118"/>
      <c r="J1989" s="118"/>
      <c r="K1989" s="118"/>
      <c r="L1989" s="118"/>
      <c r="M1989" s="118"/>
      <c r="N1989" s="118"/>
      <c r="O1989" s="143" t="str">
        <f>IF(H1989="","",(S1989/S1989)&amp;":"&amp;ROUND(AH1989/S1989,2))</f>
        <v/>
      </c>
      <c r="P1989" s="118"/>
      <c r="Q1989" s="118"/>
      <c r="R1989" s="143" t="str">
        <f>IF(H1989="","",(S1989/S1989)&amp;":"&amp;ROUND(AI1989/S1989,2))</f>
        <v/>
      </c>
      <c r="S1989" s="144" t="str">
        <f t="shared" si="365"/>
        <v/>
      </c>
      <c r="T1989" s="145" t="str">
        <f t="shared" si="366"/>
        <v/>
      </c>
      <c r="U1989" s="118"/>
      <c r="V1989" s="145" t="str">
        <f t="shared" si="367"/>
        <v/>
      </c>
      <c r="W1989" s="144" t="str">
        <f t="shared" si="368"/>
        <v/>
      </c>
      <c r="X1989" s="146" t="str">
        <f>IF(C1989="","",IF(OR(C1989="Trade",C1989="Multi Position"),(X1988+V1989),IF(C1989="Deposit",(X1988+AE1989),IF(C1989="Withdrawal",(X1988-AE1989)))))</f>
        <v/>
      </c>
      <c r="Y1989" s="145" t="str">
        <f t="shared" si="369"/>
        <v/>
      </c>
      <c r="Z1989" s="118"/>
      <c r="AA1989" s="118"/>
      <c r="AB1989" s="118"/>
      <c r="AC1989" s="118"/>
      <c r="AD1989" s="118"/>
      <c r="AE1989" s="139"/>
      <c r="AF1989" s="118"/>
      <c r="AG1989" s="118"/>
      <c r="AH1989" s="147" t="str">
        <f t="shared" si="370"/>
        <v/>
      </c>
      <c r="AI1989" s="147" t="str">
        <f t="shared" si="371"/>
        <v/>
      </c>
      <c r="AJ1989" s="148" t="str">
        <f t="shared" si="360"/>
        <v/>
      </c>
      <c r="AK1989" s="148" t="str">
        <f t="shared" si="361"/>
        <v/>
      </c>
      <c r="AL1989" s="147" t="str">
        <f t="shared" si="362"/>
        <v/>
      </c>
      <c r="AM1989" s="147" t="str">
        <f t="shared" si="363"/>
        <v/>
      </c>
      <c r="AN1989" s="147" t="str">
        <f t="shared" si="364"/>
        <v/>
      </c>
      <c r="AO1989" s="118"/>
    </row>
    <row r="1990" spans="1:41">
      <c r="A1990" s="118"/>
      <c r="B1990" s="118"/>
      <c r="C1990" s="118"/>
      <c r="D1990" s="118"/>
      <c r="E1990" s="118"/>
      <c r="F1990" s="118"/>
      <c r="G1990" s="118"/>
      <c r="H1990" s="118"/>
      <c r="I1990" s="118"/>
      <c r="J1990" s="118"/>
      <c r="K1990" s="118"/>
      <c r="L1990" s="118"/>
      <c r="M1990" s="118"/>
      <c r="N1990" s="118"/>
      <c r="O1990" s="143" t="str">
        <f>IF(H1990="","",(S1990/S1990)&amp;":"&amp;ROUND(AH1990/S1990,2))</f>
        <v/>
      </c>
      <c r="P1990" s="118"/>
      <c r="Q1990" s="118"/>
      <c r="R1990" s="143" t="str">
        <f>IF(H1990="","",(S1990/S1990)&amp;":"&amp;ROUND(AI1990/S1990,2))</f>
        <v/>
      </c>
      <c r="S1990" s="144" t="str">
        <f t="shared" si="365"/>
        <v/>
      </c>
      <c r="T1990" s="145" t="str">
        <f t="shared" si="366"/>
        <v/>
      </c>
      <c r="U1990" s="118"/>
      <c r="V1990" s="145" t="str">
        <f t="shared" si="367"/>
        <v/>
      </c>
      <c r="W1990" s="144" t="str">
        <f t="shared" si="368"/>
        <v/>
      </c>
      <c r="X1990" s="146" t="str">
        <f>IF(C1990="","",IF(OR(C1990="Trade",C1990="Multi Position"),(X1989+V1990),IF(C1990="Deposit",(X1989+AE1990),IF(C1990="Withdrawal",(X1989-AE1990)))))</f>
        <v/>
      </c>
      <c r="Y1990" s="145" t="str">
        <f t="shared" si="369"/>
        <v/>
      </c>
      <c r="Z1990" s="118"/>
      <c r="AA1990" s="118"/>
      <c r="AB1990" s="118"/>
      <c r="AC1990" s="118"/>
      <c r="AD1990" s="118"/>
      <c r="AE1990" s="139"/>
      <c r="AF1990" s="118"/>
      <c r="AG1990" s="118"/>
      <c r="AH1990" s="147" t="str">
        <f t="shared" si="370"/>
        <v/>
      </c>
      <c r="AI1990" s="147" t="str">
        <f t="shared" si="371"/>
        <v/>
      </c>
      <c r="AJ1990" s="148" t="str">
        <f t="shared" si="360"/>
        <v/>
      </c>
      <c r="AK1990" s="148" t="str">
        <f t="shared" si="361"/>
        <v/>
      </c>
      <c r="AL1990" s="147" t="str">
        <f t="shared" si="362"/>
        <v/>
      </c>
      <c r="AM1990" s="147" t="str">
        <f t="shared" si="363"/>
        <v/>
      </c>
      <c r="AN1990" s="147" t="str">
        <f t="shared" si="364"/>
        <v/>
      </c>
      <c r="AO1990" s="118"/>
    </row>
    <row r="1991" spans="1:41">
      <c r="A1991" s="118"/>
      <c r="B1991" s="118"/>
      <c r="C1991" s="118"/>
      <c r="D1991" s="118"/>
      <c r="E1991" s="118"/>
      <c r="F1991" s="118"/>
      <c r="G1991" s="118"/>
      <c r="H1991" s="118"/>
      <c r="I1991" s="118"/>
      <c r="J1991" s="118"/>
      <c r="K1991" s="118"/>
      <c r="L1991" s="118"/>
      <c r="M1991" s="118"/>
      <c r="N1991" s="118"/>
      <c r="O1991" s="143" t="str">
        <f>IF(H1991="","",(S1991/S1991)&amp;":"&amp;ROUND(AH1991/S1991,2))</f>
        <v/>
      </c>
      <c r="P1991" s="118"/>
      <c r="Q1991" s="118"/>
      <c r="R1991" s="143" t="str">
        <f>IF(H1991="","",(S1991/S1991)&amp;":"&amp;ROUND(AI1991/S1991,2))</f>
        <v/>
      </c>
      <c r="S1991" s="144" t="str">
        <f t="shared" si="365"/>
        <v/>
      </c>
      <c r="T1991" s="145" t="str">
        <f t="shared" si="366"/>
        <v/>
      </c>
      <c r="U1991" s="118"/>
      <c r="V1991" s="145" t="str">
        <f t="shared" si="367"/>
        <v/>
      </c>
      <c r="W1991" s="144" t="str">
        <f t="shared" si="368"/>
        <v/>
      </c>
      <c r="X1991" s="146" t="str">
        <f>IF(C1991="","",IF(OR(C1991="Trade",C1991="Multi Position"),(X1990+V1991),IF(C1991="Deposit",(X1990+AE1991),IF(C1991="Withdrawal",(X1990-AE1991)))))</f>
        <v/>
      </c>
      <c r="Y1991" s="145" t="str">
        <f t="shared" si="369"/>
        <v/>
      </c>
      <c r="Z1991" s="118"/>
      <c r="AA1991" s="118"/>
      <c r="AB1991" s="118"/>
      <c r="AC1991" s="118"/>
      <c r="AD1991" s="118"/>
      <c r="AE1991" s="139"/>
      <c r="AF1991" s="118"/>
      <c r="AG1991" s="118"/>
      <c r="AH1991" s="147" t="str">
        <f t="shared" si="370"/>
        <v/>
      </c>
      <c r="AI1991" s="147" t="str">
        <f t="shared" si="371"/>
        <v/>
      </c>
      <c r="AJ1991" s="148" t="str">
        <f t="shared" si="360"/>
        <v/>
      </c>
      <c r="AK1991" s="148" t="str">
        <f t="shared" si="361"/>
        <v/>
      </c>
      <c r="AL1991" s="147" t="str">
        <f t="shared" si="362"/>
        <v/>
      </c>
      <c r="AM1991" s="147" t="str">
        <f t="shared" si="363"/>
        <v/>
      </c>
      <c r="AN1991" s="147" t="str">
        <f t="shared" si="364"/>
        <v/>
      </c>
      <c r="AO1991" s="118"/>
    </row>
    <row r="1992" spans="1:41">
      <c r="A1992" s="118"/>
      <c r="B1992" s="118"/>
      <c r="C1992" s="118"/>
      <c r="D1992" s="118"/>
      <c r="E1992" s="118"/>
      <c r="F1992" s="118"/>
      <c r="G1992" s="118"/>
      <c r="H1992" s="118"/>
      <c r="I1992" s="118"/>
      <c r="J1992" s="118"/>
      <c r="K1992" s="118"/>
      <c r="L1992" s="118"/>
      <c r="M1992" s="118"/>
      <c r="N1992" s="118"/>
      <c r="O1992" s="143" t="str">
        <f>IF(H1992="","",(S1992/S1992)&amp;":"&amp;ROUND(AH1992/S1992,2))</f>
        <v/>
      </c>
      <c r="P1992" s="118"/>
      <c r="Q1992" s="118"/>
      <c r="R1992" s="143" t="str">
        <f>IF(H1992="","",(S1992/S1992)&amp;":"&amp;ROUND(AI1992/S1992,2))</f>
        <v/>
      </c>
      <c r="S1992" s="144" t="str">
        <f t="shared" si="365"/>
        <v/>
      </c>
      <c r="T1992" s="145" t="str">
        <f t="shared" si="366"/>
        <v/>
      </c>
      <c r="U1992" s="118"/>
      <c r="V1992" s="145" t="str">
        <f t="shared" si="367"/>
        <v/>
      </c>
      <c r="W1992" s="144" t="str">
        <f t="shared" si="368"/>
        <v/>
      </c>
      <c r="X1992" s="146" t="str">
        <f>IF(C1992="","",IF(OR(C1992="Trade",C1992="Multi Position"),(X1991+V1992),IF(C1992="Deposit",(X1991+AE1992),IF(C1992="Withdrawal",(X1991-AE1992)))))</f>
        <v/>
      </c>
      <c r="Y1992" s="145" t="str">
        <f t="shared" si="369"/>
        <v/>
      </c>
      <c r="Z1992" s="118"/>
      <c r="AA1992" s="118"/>
      <c r="AB1992" s="118"/>
      <c r="AC1992" s="118"/>
      <c r="AD1992" s="118"/>
      <c r="AE1992" s="139"/>
      <c r="AF1992" s="118"/>
      <c r="AG1992" s="118"/>
      <c r="AH1992" s="147" t="str">
        <f t="shared" si="370"/>
        <v/>
      </c>
      <c r="AI1992" s="147" t="str">
        <f t="shared" si="371"/>
        <v/>
      </c>
      <c r="AJ1992" s="148" t="str">
        <f t="shared" si="360"/>
        <v/>
      </c>
      <c r="AK1992" s="148" t="str">
        <f t="shared" si="361"/>
        <v/>
      </c>
      <c r="AL1992" s="147" t="str">
        <f t="shared" si="362"/>
        <v/>
      </c>
      <c r="AM1992" s="147" t="str">
        <f t="shared" si="363"/>
        <v/>
      </c>
      <c r="AN1992" s="147" t="str">
        <f t="shared" si="364"/>
        <v/>
      </c>
      <c r="AO1992" s="118"/>
    </row>
    <row r="1993" spans="1:41">
      <c r="A1993" s="118"/>
      <c r="B1993" s="118"/>
      <c r="C1993" s="118"/>
      <c r="D1993" s="118"/>
      <c r="E1993" s="118"/>
      <c r="F1993" s="118"/>
      <c r="G1993" s="118"/>
      <c r="H1993" s="118"/>
      <c r="I1993" s="118"/>
      <c r="J1993" s="118"/>
      <c r="K1993" s="118"/>
      <c r="L1993" s="118"/>
      <c r="M1993" s="118"/>
      <c r="N1993" s="118"/>
      <c r="O1993" s="143" t="str">
        <f>IF(H1993="","",(S1993/S1993)&amp;":"&amp;ROUND(AH1993/S1993,2))</f>
        <v/>
      </c>
      <c r="P1993" s="118"/>
      <c r="Q1993" s="118"/>
      <c r="R1993" s="143" t="str">
        <f>IF(H1993="","",(S1993/S1993)&amp;":"&amp;ROUND(AI1993/S1993,2))</f>
        <v/>
      </c>
      <c r="S1993" s="144" t="str">
        <f t="shared" si="365"/>
        <v/>
      </c>
      <c r="T1993" s="145" t="str">
        <f t="shared" si="366"/>
        <v/>
      </c>
      <c r="U1993" s="118"/>
      <c r="V1993" s="145" t="str">
        <f t="shared" si="367"/>
        <v/>
      </c>
      <c r="W1993" s="144" t="str">
        <f t="shared" si="368"/>
        <v/>
      </c>
      <c r="X1993" s="146" t="str">
        <f>IF(C1993="","",IF(OR(C1993="Trade",C1993="Multi Position"),(X1992+V1993),IF(C1993="Deposit",(X1992+AE1993),IF(C1993="Withdrawal",(X1992-AE1993)))))</f>
        <v/>
      </c>
      <c r="Y1993" s="145" t="str">
        <f t="shared" si="369"/>
        <v/>
      </c>
      <c r="Z1993" s="118"/>
      <c r="AA1993" s="118"/>
      <c r="AB1993" s="118"/>
      <c r="AC1993" s="118"/>
      <c r="AD1993" s="118"/>
      <c r="AE1993" s="139"/>
      <c r="AF1993" s="118"/>
      <c r="AG1993" s="118"/>
      <c r="AH1993" s="147" t="str">
        <f t="shared" si="370"/>
        <v/>
      </c>
      <c r="AI1993" s="147" t="str">
        <f t="shared" si="371"/>
        <v/>
      </c>
      <c r="AJ1993" s="148" t="str">
        <f t="shared" si="360"/>
        <v/>
      </c>
      <c r="AK1993" s="148" t="str">
        <f t="shared" si="361"/>
        <v/>
      </c>
      <c r="AL1993" s="147" t="str">
        <f t="shared" si="362"/>
        <v/>
      </c>
      <c r="AM1993" s="147" t="str">
        <f t="shared" si="363"/>
        <v/>
      </c>
      <c r="AN1993" s="147" t="str">
        <f t="shared" si="364"/>
        <v/>
      </c>
      <c r="AO1993" s="118"/>
    </row>
    <row r="1994" spans="1:41">
      <c r="A1994" s="118"/>
      <c r="B1994" s="118"/>
      <c r="C1994" s="118"/>
      <c r="D1994" s="118"/>
      <c r="E1994" s="118"/>
      <c r="F1994" s="118"/>
      <c r="G1994" s="118"/>
      <c r="H1994" s="118"/>
      <c r="I1994" s="118"/>
      <c r="J1994" s="118"/>
      <c r="K1994" s="118"/>
      <c r="L1994" s="118"/>
      <c r="M1994" s="118"/>
      <c r="N1994" s="118"/>
      <c r="O1994" s="143" t="str">
        <f>IF(H1994="","",(S1994/S1994)&amp;":"&amp;ROUND(AH1994/S1994,2))</f>
        <v/>
      </c>
      <c r="P1994" s="118"/>
      <c r="Q1994" s="118"/>
      <c r="R1994" s="143" t="str">
        <f>IF(H1994="","",(S1994/S1994)&amp;":"&amp;ROUND(AI1994/S1994,2))</f>
        <v/>
      </c>
      <c r="S1994" s="144" t="str">
        <f t="shared" si="365"/>
        <v/>
      </c>
      <c r="T1994" s="145" t="str">
        <f t="shared" si="366"/>
        <v/>
      </c>
      <c r="U1994" s="118"/>
      <c r="V1994" s="145" t="str">
        <f t="shared" si="367"/>
        <v/>
      </c>
      <c r="W1994" s="144" t="str">
        <f t="shared" si="368"/>
        <v/>
      </c>
      <c r="X1994" s="146" t="str">
        <f>IF(C1994="","",IF(OR(C1994="Trade",C1994="Multi Position"),(X1993+V1994),IF(C1994="Deposit",(X1993+AE1994),IF(C1994="Withdrawal",(X1993-AE1994)))))</f>
        <v/>
      </c>
      <c r="Y1994" s="145" t="str">
        <f t="shared" si="369"/>
        <v/>
      </c>
      <c r="Z1994" s="118"/>
      <c r="AA1994" s="118"/>
      <c r="AB1994" s="118"/>
      <c r="AC1994" s="118"/>
      <c r="AD1994" s="118"/>
      <c r="AE1994" s="139"/>
      <c r="AF1994" s="118"/>
      <c r="AG1994" s="118"/>
      <c r="AH1994" s="147" t="str">
        <f t="shared" si="370"/>
        <v/>
      </c>
      <c r="AI1994" s="147" t="str">
        <f t="shared" si="371"/>
        <v/>
      </c>
      <c r="AJ1994" s="148" t="str">
        <f t="shared" ref="AJ1994:AJ2057" si="372">IF(V1994&lt;0,V1994/-X1994,S1994)</f>
        <v/>
      </c>
      <c r="AK1994" s="148" t="str">
        <f t="shared" ref="AK1994:AK2057" si="373">IF(V1994="","",IF(H1994="LONG",IF(V1994&gt;0,V1994/X1994,((L1994*(P1994-K1994))/X1994)),IF(V1994&gt;0,V1994/X1994,((L1994*(K1994-P1994))/X1994))))</f>
        <v/>
      </c>
      <c r="AL1994" s="147" t="str">
        <f t="shared" ref="AL1994:AL2057" si="374">IF(B1994="","",MONTH(B1994))</f>
        <v/>
      </c>
      <c r="AM1994" s="147" t="str">
        <f t="shared" ref="AM1994:AM2057" si="375">IF(B1994="","",YEAR(B1994))</f>
        <v/>
      </c>
      <c r="AN1994" s="147" t="str">
        <f t="shared" ref="AN1994:AN2057" si="376">IF(B1994="","",DAY(B1994))</f>
        <v/>
      </c>
      <c r="AO1994" s="118"/>
    </row>
    <row r="1995" spans="1:41">
      <c r="A1995" s="118"/>
      <c r="B1995" s="118"/>
      <c r="C1995" s="118"/>
      <c r="D1995" s="118"/>
      <c r="E1995" s="118"/>
      <c r="F1995" s="118"/>
      <c r="G1995" s="118"/>
      <c r="H1995" s="118"/>
      <c r="I1995" s="118"/>
      <c r="J1995" s="118"/>
      <c r="K1995" s="118"/>
      <c r="L1995" s="118"/>
      <c r="M1995" s="118"/>
      <c r="N1995" s="118"/>
      <c r="O1995" s="143" t="str">
        <f>IF(H1995="","",(S1995/S1995)&amp;":"&amp;ROUND(AH1995/S1995,2))</f>
        <v/>
      </c>
      <c r="P1995" s="118"/>
      <c r="Q1995" s="118"/>
      <c r="R1995" s="143" t="str">
        <f>IF(H1995="","",(S1995/S1995)&amp;":"&amp;ROUND(AI1995/S1995,2))</f>
        <v/>
      </c>
      <c r="S1995" s="144" t="str">
        <f t="shared" ref="S1995:S2058" si="377">IF(N1995="","",IF(H1995="LONG",(((K1995-M1995)*L1995)/X1994),(((M1995-K1995)*L1995)/X1994)))</f>
        <v/>
      </c>
      <c r="T1995" s="145" t="str">
        <f t="shared" ref="T1995:T2058" si="378">IF(K1995="","",IF(H1995="LONG",(P1995*L1995)-(K1995*L1995),(K1995*L1995)-(P1995*L1995)))</f>
        <v/>
      </c>
      <c r="U1995" s="118"/>
      <c r="V1995" s="145" t="str">
        <f t="shared" ref="V1995:V2058" si="379">IF(K1995="","",IF(T1995&lt;0,(T1995)-+U1995,(T1995)-U1995))</f>
        <v/>
      </c>
      <c r="W1995" s="144" t="str">
        <f t="shared" ref="W1995:W2058" si="380">IF(P1995="","",SUM(V1995/X1994))</f>
        <v/>
      </c>
      <c r="X1995" s="146" t="str">
        <f>IF(C1995="","",IF(OR(C1995="Trade",C1995="Multi Position"),(X1994+V1995),IF(C1995="Deposit",(X1994+AE1995),IF(C1995="Withdrawal",(X1994-AE1995)))))</f>
        <v/>
      </c>
      <c r="Y1995" s="145" t="str">
        <f t="shared" ref="Y1995:Y2058" si="381">IF(Q1995="","",INT(Q1995-B1995)&amp;" Days "&amp;TEXT(Q1995-B1995,"H"" Hrs ""m"" mins """))</f>
        <v/>
      </c>
      <c r="Z1995" s="118"/>
      <c r="AA1995" s="118"/>
      <c r="AB1995" s="118"/>
      <c r="AC1995" s="118"/>
      <c r="AD1995" s="118"/>
      <c r="AE1995" s="139"/>
      <c r="AF1995" s="118"/>
      <c r="AG1995" s="118"/>
      <c r="AH1995" s="147" t="str">
        <f t="shared" ref="AH1995:AH2058" si="382">IF(K1995="","", IF(H1995="LONG", (((N1995-K1995)*L1995)/X1994), (((K1995-N1995)*L1995)/X1994)))</f>
        <v/>
      </c>
      <c r="AI1995" s="147" t="str">
        <f t="shared" ref="AI1995:AI2058" si="383">IF(K1995="","", IF(H1995="LONG", (((P1995-K1995)*L1995)/X1994), (((K1995-P1995)*L1995)/X1994)))</f>
        <v/>
      </c>
      <c r="AJ1995" s="148" t="str">
        <f t="shared" si="372"/>
        <v/>
      </c>
      <c r="AK1995" s="148" t="str">
        <f t="shared" si="373"/>
        <v/>
      </c>
      <c r="AL1995" s="147" t="str">
        <f t="shared" si="374"/>
        <v/>
      </c>
      <c r="AM1995" s="147" t="str">
        <f t="shared" si="375"/>
        <v/>
      </c>
      <c r="AN1995" s="147" t="str">
        <f t="shared" si="376"/>
        <v/>
      </c>
      <c r="AO1995" s="118"/>
    </row>
    <row r="1996" spans="1:41">
      <c r="A1996" s="118"/>
      <c r="B1996" s="118"/>
      <c r="C1996" s="118"/>
      <c r="D1996" s="118"/>
      <c r="E1996" s="118"/>
      <c r="F1996" s="118"/>
      <c r="G1996" s="118"/>
      <c r="H1996" s="118"/>
      <c r="I1996" s="118"/>
      <c r="J1996" s="118"/>
      <c r="K1996" s="118"/>
      <c r="L1996" s="118"/>
      <c r="M1996" s="118"/>
      <c r="N1996" s="118"/>
      <c r="O1996" s="143" t="str">
        <f>IF(H1996="","",(S1996/S1996)&amp;":"&amp;ROUND(AH1996/S1996,2))</f>
        <v/>
      </c>
      <c r="P1996" s="118"/>
      <c r="Q1996" s="118"/>
      <c r="R1996" s="143" t="str">
        <f>IF(H1996="","",(S1996/S1996)&amp;":"&amp;ROUND(AI1996/S1996,2))</f>
        <v/>
      </c>
      <c r="S1996" s="144" t="str">
        <f t="shared" si="377"/>
        <v/>
      </c>
      <c r="T1996" s="145" t="str">
        <f t="shared" si="378"/>
        <v/>
      </c>
      <c r="U1996" s="118"/>
      <c r="V1996" s="145" t="str">
        <f t="shared" si="379"/>
        <v/>
      </c>
      <c r="W1996" s="144" t="str">
        <f t="shared" si="380"/>
        <v/>
      </c>
      <c r="X1996" s="146" t="str">
        <f>IF(C1996="","",IF(OR(C1996="Trade",C1996="Multi Position"),(X1995+V1996),IF(C1996="Deposit",(X1995+AE1996),IF(C1996="Withdrawal",(X1995-AE1996)))))</f>
        <v/>
      </c>
      <c r="Y1996" s="145" t="str">
        <f t="shared" si="381"/>
        <v/>
      </c>
      <c r="Z1996" s="118"/>
      <c r="AA1996" s="118"/>
      <c r="AB1996" s="118"/>
      <c r="AC1996" s="118"/>
      <c r="AD1996" s="118"/>
      <c r="AE1996" s="139"/>
      <c r="AF1996" s="118"/>
      <c r="AG1996" s="118"/>
      <c r="AH1996" s="147" t="str">
        <f t="shared" si="382"/>
        <v/>
      </c>
      <c r="AI1996" s="147" t="str">
        <f t="shared" si="383"/>
        <v/>
      </c>
      <c r="AJ1996" s="148" t="str">
        <f t="shared" si="372"/>
        <v/>
      </c>
      <c r="AK1996" s="148" t="str">
        <f t="shared" si="373"/>
        <v/>
      </c>
      <c r="AL1996" s="147" t="str">
        <f t="shared" si="374"/>
        <v/>
      </c>
      <c r="AM1996" s="147" t="str">
        <f t="shared" si="375"/>
        <v/>
      </c>
      <c r="AN1996" s="147" t="str">
        <f t="shared" si="376"/>
        <v/>
      </c>
      <c r="AO1996" s="118"/>
    </row>
    <row r="1997" spans="1:41">
      <c r="A1997" s="118"/>
      <c r="B1997" s="118"/>
      <c r="C1997" s="118"/>
      <c r="D1997" s="118"/>
      <c r="E1997" s="118"/>
      <c r="F1997" s="118"/>
      <c r="G1997" s="118"/>
      <c r="H1997" s="118"/>
      <c r="I1997" s="118"/>
      <c r="J1997" s="118"/>
      <c r="K1997" s="118"/>
      <c r="L1997" s="118"/>
      <c r="M1997" s="118"/>
      <c r="N1997" s="118"/>
      <c r="O1997" s="143" t="str">
        <f>IF(H1997="","",(S1997/S1997)&amp;":"&amp;ROUND(AH1997/S1997,2))</f>
        <v/>
      </c>
      <c r="P1997" s="118"/>
      <c r="Q1997" s="118"/>
      <c r="R1997" s="143" t="str">
        <f>IF(H1997="","",(S1997/S1997)&amp;":"&amp;ROUND(AI1997/S1997,2))</f>
        <v/>
      </c>
      <c r="S1997" s="144" t="str">
        <f t="shared" si="377"/>
        <v/>
      </c>
      <c r="T1997" s="145" t="str">
        <f t="shared" si="378"/>
        <v/>
      </c>
      <c r="U1997" s="118"/>
      <c r="V1997" s="145" t="str">
        <f t="shared" si="379"/>
        <v/>
      </c>
      <c r="W1997" s="144" t="str">
        <f t="shared" si="380"/>
        <v/>
      </c>
      <c r="X1997" s="146" t="str">
        <f>IF(C1997="","",IF(OR(C1997="Trade",C1997="Multi Position"),(X1996+V1997),IF(C1997="Deposit",(X1996+AE1997),IF(C1997="Withdrawal",(X1996-AE1997)))))</f>
        <v/>
      </c>
      <c r="Y1997" s="145" t="str">
        <f t="shared" si="381"/>
        <v/>
      </c>
      <c r="Z1997" s="118"/>
      <c r="AA1997" s="118"/>
      <c r="AB1997" s="118"/>
      <c r="AC1997" s="118"/>
      <c r="AD1997" s="118"/>
      <c r="AE1997" s="139"/>
      <c r="AF1997" s="118"/>
      <c r="AG1997" s="118"/>
      <c r="AH1997" s="147" t="str">
        <f t="shared" si="382"/>
        <v/>
      </c>
      <c r="AI1997" s="147" t="str">
        <f t="shared" si="383"/>
        <v/>
      </c>
      <c r="AJ1997" s="148" t="str">
        <f t="shared" si="372"/>
        <v/>
      </c>
      <c r="AK1997" s="148" t="str">
        <f t="shared" si="373"/>
        <v/>
      </c>
      <c r="AL1997" s="147" t="str">
        <f t="shared" si="374"/>
        <v/>
      </c>
      <c r="AM1997" s="147" t="str">
        <f t="shared" si="375"/>
        <v/>
      </c>
      <c r="AN1997" s="147" t="str">
        <f t="shared" si="376"/>
        <v/>
      </c>
      <c r="AO1997" s="118"/>
    </row>
    <row r="1998" spans="1:41">
      <c r="A1998" s="118"/>
      <c r="B1998" s="118"/>
      <c r="C1998" s="118"/>
      <c r="D1998" s="118"/>
      <c r="E1998" s="118"/>
      <c r="F1998" s="118"/>
      <c r="G1998" s="118"/>
      <c r="H1998" s="118"/>
      <c r="I1998" s="118"/>
      <c r="J1998" s="118"/>
      <c r="K1998" s="118"/>
      <c r="L1998" s="118"/>
      <c r="M1998" s="118"/>
      <c r="N1998" s="118"/>
      <c r="O1998" s="143" t="str">
        <f>IF(H1998="","",(S1998/S1998)&amp;":"&amp;ROUND(AH1998/S1998,2))</f>
        <v/>
      </c>
      <c r="P1998" s="118"/>
      <c r="Q1998" s="118"/>
      <c r="R1998" s="143" t="str">
        <f>IF(H1998="","",(S1998/S1998)&amp;":"&amp;ROUND(AI1998/S1998,2))</f>
        <v/>
      </c>
      <c r="S1998" s="144" t="str">
        <f t="shared" si="377"/>
        <v/>
      </c>
      <c r="T1998" s="145" t="str">
        <f t="shared" si="378"/>
        <v/>
      </c>
      <c r="U1998" s="118"/>
      <c r="V1998" s="145" t="str">
        <f t="shared" si="379"/>
        <v/>
      </c>
      <c r="W1998" s="144" t="str">
        <f t="shared" si="380"/>
        <v/>
      </c>
      <c r="X1998" s="146" t="str">
        <f>IF(C1998="","",IF(OR(C1998="Trade",C1998="Multi Position"),(X1997+V1998),IF(C1998="Deposit",(X1997+AE1998),IF(C1998="Withdrawal",(X1997-AE1998)))))</f>
        <v/>
      </c>
      <c r="Y1998" s="145" t="str">
        <f t="shared" si="381"/>
        <v/>
      </c>
      <c r="Z1998" s="118"/>
      <c r="AA1998" s="118"/>
      <c r="AB1998" s="118"/>
      <c r="AC1998" s="118"/>
      <c r="AD1998" s="118"/>
      <c r="AE1998" s="139"/>
      <c r="AF1998" s="118"/>
      <c r="AG1998" s="118"/>
      <c r="AH1998" s="147" t="str">
        <f t="shared" si="382"/>
        <v/>
      </c>
      <c r="AI1998" s="147" t="str">
        <f t="shared" si="383"/>
        <v/>
      </c>
      <c r="AJ1998" s="148" t="str">
        <f t="shared" si="372"/>
        <v/>
      </c>
      <c r="AK1998" s="148" t="str">
        <f t="shared" si="373"/>
        <v/>
      </c>
      <c r="AL1998" s="147" t="str">
        <f t="shared" si="374"/>
        <v/>
      </c>
      <c r="AM1998" s="147" t="str">
        <f t="shared" si="375"/>
        <v/>
      </c>
      <c r="AN1998" s="147" t="str">
        <f t="shared" si="376"/>
        <v/>
      </c>
      <c r="AO1998" s="118"/>
    </row>
    <row r="1999" spans="1:41">
      <c r="A1999" s="118"/>
      <c r="B1999" s="118"/>
      <c r="C1999" s="118"/>
      <c r="D1999" s="118"/>
      <c r="E1999" s="118"/>
      <c r="F1999" s="118"/>
      <c r="G1999" s="118"/>
      <c r="H1999" s="118"/>
      <c r="I1999" s="118"/>
      <c r="J1999" s="118"/>
      <c r="K1999" s="118"/>
      <c r="L1999" s="118"/>
      <c r="M1999" s="118"/>
      <c r="N1999" s="118"/>
      <c r="O1999" s="143" t="str">
        <f>IF(H1999="","",(S1999/S1999)&amp;":"&amp;ROUND(AH1999/S1999,2))</f>
        <v/>
      </c>
      <c r="P1999" s="118"/>
      <c r="Q1999" s="118"/>
      <c r="R1999" s="143" t="str">
        <f>IF(H1999="","",(S1999/S1999)&amp;":"&amp;ROUND(AI1999/S1999,2))</f>
        <v/>
      </c>
      <c r="S1999" s="144" t="str">
        <f t="shared" si="377"/>
        <v/>
      </c>
      <c r="T1999" s="145" t="str">
        <f t="shared" si="378"/>
        <v/>
      </c>
      <c r="U1999" s="118"/>
      <c r="V1999" s="145" t="str">
        <f t="shared" si="379"/>
        <v/>
      </c>
      <c r="W1999" s="144" t="str">
        <f t="shared" si="380"/>
        <v/>
      </c>
      <c r="X1999" s="146" t="str">
        <f>IF(C1999="","",IF(OR(C1999="Trade",C1999="Multi Position"),(X1998+V1999),IF(C1999="Deposit",(X1998+AE1999),IF(C1999="Withdrawal",(X1998-AE1999)))))</f>
        <v/>
      </c>
      <c r="Y1999" s="145" t="str">
        <f t="shared" si="381"/>
        <v/>
      </c>
      <c r="Z1999" s="118"/>
      <c r="AA1999" s="118"/>
      <c r="AB1999" s="118"/>
      <c r="AC1999" s="118"/>
      <c r="AD1999" s="118"/>
      <c r="AE1999" s="139"/>
      <c r="AF1999" s="118"/>
      <c r="AG1999" s="118"/>
      <c r="AH1999" s="147" t="str">
        <f t="shared" si="382"/>
        <v/>
      </c>
      <c r="AI1999" s="147" t="str">
        <f t="shared" si="383"/>
        <v/>
      </c>
      <c r="AJ1999" s="148" t="str">
        <f t="shared" si="372"/>
        <v/>
      </c>
      <c r="AK1999" s="148" t="str">
        <f t="shared" si="373"/>
        <v/>
      </c>
      <c r="AL1999" s="147" t="str">
        <f t="shared" si="374"/>
        <v/>
      </c>
      <c r="AM1999" s="147" t="str">
        <f t="shared" si="375"/>
        <v/>
      </c>
      <c r="AN1999" s="147" t="str">
        <f t="shared" si="376"/>
        <v/>
      </c>
      <c r="AO1999" s="118"/>
    </row>
    <row r="2000" spans="1:41">
      <c r="A2000" s="118"/>
      <c r="B2000" s="118"/>
      <c r="C2000" s="118"/>
      <c r="D2000" s="118"/>
      <c r="E2000" s="118"/>
      <c r="F2000" s="118"/>
      <c r="G2000" s="118"/>
      <c r="H2000" s="118"/>
      <c r="I2000" s="118"/>
      <c r="J2000" s="118"/>
      <c r="K2000" s="118"/>
      <c r="L2000" s="118"/>
      <c r="M2000" s="118"/>
      <c r="N2000" s="118"/>
      <c r="O2000" s="143" t="str">
        <f>IF(H2000="","",(S2000/S2000)&amp;":"&amp;ROUND(AH2000/S2000,2))</f>
        <v/>
      </c>
      <c r="P2000" s="118"/>
      <c r="Q2000" s="118"/>
      <c r="R2000" s="143" t="str">
        <f>IF(H2000="","",(S2000/S2000)&amp;":"&amp;ROUND(AI2000/S2000,2))</f>
        <v/>
      </c>
      <c r="S2000" s="144" t="str">
        <f t="shared" si="377"/>
        <v/>
      </c>
      <c r="T2000" s="145" t="str">
        <f t="shared" si="378"/>
        <v/>
      </c>
      <c r="U2000" s="118"/>
      <c r="V2000" s="145" t="str">
        <f t="shared" si="379"/>
        <v/>
      </c>
      <c r="W2000" s="144" t="str">
        <f t="shared" si="380"/>
        <v/>
      </c>
      <c r="X2000" s="146" t="str">
        <f>IF(C2000="","",IF(OR(C2000="Trade",C2000="Multi Position"),(X1999+V2000),IF(C2000="Deposit",(X1999+AE2000),IF(C2000="Withdrawal",(X1999-AE2000)))))</f>
        <v/>
      </c>
      <c r="Y2000" s="145" t="str">
        <f t="shared" si="381"/>
        <v/>
      </c>
      <c r="Z2000" s="118"/>
      <c r="AA2000" s="118"/>
      <c r="AB2000" s="118"/>
      <c r="AC2000" s="118"/>
      <c r="AD2000" s="118"/>
      <c r="AE2000" s="139"/>
      <c r="AF2000" s="118"/>
      <c r="AG2000" s="118"/>
      <c r="AH2000" s="147" t="str">
        <f t="shared" si="382"/>
        <v/>
      </c>
      <c r="AI2000" s="147" t="str">
        <f t="shared" si="383"/>
        <v/>
      </c>
      <c r="AJ2000" s="148" t="str">
        <f t="shared" si="372"/>
        <v/>
      </c>
      <c r="AK2000" s="148" t="str">
        <f t="shared" si="373"/>
        <v/>
      </c>
      <c r="AL2000" s="147" t="str">
        <f t="shared" si="374"/>
        <v/>
      </c>
      <c r="AM2000" s="147" t="str">
        <f t="shared" si="375"/>
        <v/>
      </c>
      <c r="AN2000" s="147" t="str">
        <f t="shared" si="376"/>
        <v/>
      </c>
      <c r="AO2000" s="118"/>
    </row>
    <row r="2001" spans="1:41">
      <c r="A2001" s="118"/>
      <c r="B2001" s="118"/>
      <c r="C2001" s="118"/>
      <c r="D2001" s="118"/>
      <c r="E2001" s="118"/>
      <c r="F2001" s="118"/>
      <c r="G2001" s="118"/>
      <c r="H2001" s="118"/>
      <c r="I2001" s="118"/>
      <c r="J2001" s="118"/>
      <c r="K2001" s="118"/>
      <c r="L2001" s="118"/>
      <c r="M2001" s="118"/>
      <c r="N2001" s="118"/>
      <c r="O2001" s="143" t="str">
        <f>IF(H2001="","",(S2001/S2001)&amp;":"&amp;ROUND(AH2001/S2001,2))</f>
        <v/>
      </c>
      <c r="P2001" s="118"/>
      <c r="Q2001" s="118"/>
      <c r="R2001" s="143" t="str">
        <f>IF(H2001="","",(S2001/S2001)&amp;":"&amp;ROUND(AI2001/S2001,2))</f>
        <v/>
      </c>
      <c r="S2001" s="144" t="str">
        <f t="shared" si="377"/>
        <v/>
      </c>
      <c r="T2001" s="145" t="str">
        <f t="shared" si="378"/>
        <v/>
      </c>
      <c r="U2001" s="118"/>
      <c r="V2001" s="145" t="str">
        <f t="shared" si="379"/>
        <v/>
      </c>
      <c r="W2001" s="144" t="str">
        <f t="shared" si="380"/>
        <v/>
      </c>
      <c r="X2001" s="146" t="str">
        <f>IF(C2001="","",IF(OR(C2001="Trade",C2001="Multi Position"),(X2000+V2001),IF(C2001="Deposit",(X2000+AE2001),IF(C2001="Withdrawal",(X2000-AE2001)))))</f>
        <v/>
      </c>
      <c r="Y2001" s="145" t="str">
        <f t="shared" si="381"/>
        <v/>
      </c>
      <c r="Z2001" s="118"/>
      <c r="AA2001" s="118"/>
      <c r="AB2001" s="118"/>
      <c r="AC2001" s="118"/>
      <c r="AD2001" s="118"/>
      <c r="AE2001" s="139"/>
      <c r="AF2001" s="118"/>
      <c r="AG2001" s="118"/>
      <c r="AH2001" s="147" t="str">
        <f t="shared" si="382"/>
        <v/>
      </c>
      <c r="AI2001" s="147" t="str">
        <f t="shared" si="383"/>
        <v/>
      </c>
      <c r="AJ2001" s="148" t="str">
        <f t="shared" si="372"/>
        <v/>
      </c>
      <c r="AK2001" s="148" t="str">
        <f t="shared" si="373"/>
        <v/>
      </c>
      <c r="AL2001" s="147" t="str">
        <f t="shared" si="374"/>
        <v/>
      </c>
      <c r="AM2001" s="147" t="str">
        <f t="shared" si="375"/>
        <v/>
      </c>
      <c r="AN2001" s="147" t="str">
        <f t="shared" si="376"/>
        <v/>
      </c>
      <c r="AO2001" s="118"/>
    </row>
    <row r="2002" spans="1:41">
      <c r="A2002" s="118"/>
      <c r="B2002" s="118"/>
      <c r="C2002" s="118"/>
      <c r="D2002" s="118"/>
      <c r="E2002" s="118"/>
      <c r="F2002" s="118"/>
      <c r="G2002" s="118"/>
      <c r="H2002" s="118"/>
      <c r="I2002" s="118"/>
      <c r="J2002" s="118"/>
      <c r="K2002" s="118"/>
      <c r="L2002" s="118"/>
      <c r="M2002" s="118"/>
      <c r="N2002" s="118"/>
      <c r="O2002" s="143" t="str">
        <f>IF(H2002="","",(S2002/S2002)&amp;":"&amp;ROUND(AH2002/S2002,2))</f>
        <v/>
      </c>
      <c r="P2002" s="118"/>
      <c r="Q2002" s="118"/>
      <c r="R2002" s="143" t="str">
        <f>IF(H2002="","",(S2002/S2002)&amp;":"&amp;ROUND(AI2002/S2002,2))</f>
        <v/>
      </c>
      <c r="S2002" s="144" t="str">
        <f t="shared" si="377"/>
        <v/>
      </c>
      <c r="T2002" s="145" t="str">
        <f t="shared" si="378"/>
        <v/>
      </c>
      <c r="U2002" s="118"/>
      <c r="V2002" s="145" t="str">
        <f t="shared" si="379"/>
        <v/>
      </c>
      <c r="W2002" s="144" t="str">
        <f t="shared" si="380"/>
        <v/>
      </c>
      <c r="X2002" s="146" t="str">
        <f>IF(C2002="","",IF(OR(C2002="Trade",C2002="Multi Position"),(X2001+V2002),IF(C2002="Deposit",(X2001+AE2002),IF(C2002="Withdrawal",(X2001-AE2002)))))</f>
        <v/>
      </c>
      <c r="Y2002" s="145" t="str">
        <f t="shared" si="381"/>
        <v/>
      </c>
      <c r="Z2002" s="118"/>
      <c r="AA2002" s="118"/>
      <c r="AB2002" s="118"/>
      <c r="AC2002" s="118"/>
      <c r="AD2002" s="118"/>
      <c r="AE2002" s="139"/>
      <c r="AF2002" s="118"/>
      <c r="AG2002" s="118"/>
      <c r="AH2002" s="147" t="str">
        <f t="shared" si="382"/>
        <v/>
      </c>
      <c r="AI2002" s="147" t="str">
        <f t="shared" si="383"/>
        <v/>
      </c>
      <c r="AJ2002" s="148" t="str">
        <f t="shared" si="372"/>
        <v/>
      </c>
      <c r="AK2002" s="148" t="str">
        <f t="shared" si="373"/>
        <v/>
      </c>
      <c r="AL2002" s="147" t="str">
        <f t="shared" si="374"/>
        <v/>
      </c>
      <c r="AM2002" s="147" t="str">
        <f t="shared" si="375"/>
        <v/>
      </c>
      <c r="AN2002" s="147" t="str">
        <f t="shared" si="376"/>
        <v/>
      </c>
      <c r="AO2002" s="118"/>
    </row>
    <row r="2003" spans="1:41">
      <c r="A2003" s="118"/>
      <c r="B2003" s="118"/>
      <c r="C2003" s="118"/>
      <c r="D2003" s="118"/>
      <c r="E2003" s="118"/>
      <c r="F2003" s="118"/>
      <c r="G2003" s="118"/>
      <c r="H2003" s="118"/>
      <c r="I2003" s="118"/>
      <c r="J2003" s="118"/>
      <c r="K2003" s="118"/>
      <c r="L2003" s="118"/>
      <c r="M2003" s="118"/>
      <c r="N2003" s="118"/>
      <c r="O2003" s="143" t="str">
        <f>IF(H2003="","",(S2003/S2003)&amp;":"&amp;ROUND(AH2003/S2003,2))</f>
        <v/>
      </c>
      <c r="P2003" s="118"/>
      <c r="Q2003" s="118"/>
      <c r="R2003" s="143" t="str">
        <f>IF(H2003="","",(S2003/S2003)&amp;":"&amp;ROUND(AI2003/S2003,2))</f>
        <v/>
      </c>
      <c r="S2003" s="144" t="str">
        <f t="shared" si="377"/>
        <v/>
      </c>
      <c r="T2003" s="145" t="str">
        <f t="shared" si="378"/>
        <v/>
      </c>
      <c r="U2003" s="118"/>
      <c r="V2003" s="145" t="str">
        <f t="shared" si="379"/>
        <v/>
      </c>
      <c r="W2003" s="144" t="str">
        <f t="shared" si="380"/>
        <v/>
      </c>
      <c r="X2003" s="146" t="str">
        <f>IF(C2003="","",IF(OR(C2003="Trade",C2003="Multi Position"),(X2002+V2003),IF(C2003="Deposit",(X2002+AE2003),IF(C2003="Withdrawal",(X2002-AE2003)))))</f>
        <v/>
      </c>
      <c r="Y2003" s="145" t="str">
        <f t="shared" si="381"/>
        <v/>
      </c>
      <c r="Z2003" s="118"/>
      <c r="AA2003" s="118"/>
      <c r="AB2003" s="118"/>
      <c r="AC2003" s="118"/>
      <c r="AD2003" s="118"/>
      <c r="AE2003" s="139"/>
      <c r="AF2003" s="118"/>
      <c r="AG2003" s="118"/>
      <c r="AH2003" s="147" t="str">
        <f t="shared" si="382"/>
        <v/>
      </c>
      <c r="AI2003" s="147" t="str">
        <f t="shared" si="383"/>
        <v/>
      </c>
      <c r="AJ2003" s="148" t="str">
        <f t="shared" si="372"/>
        <v/>
      </c>
      <c r="AK2003" s="148" t="str">
        <f t="shared" si="373"/>
        <v/>
      </c>
      <c r="AL2003" s="147" t="str">
        <f t="shared" si="374"/>
        <v/>
      </c>
      <c r="AM2003" s="147" t="str">
        <f t="shared" si="375"/>
        <v/>
      </c>
      <c r="AN2003" s="147" t="str">
        <f t="shared" si="376"/>
        <v/>
      </c>
      <c r="AO2003" s="118"/>
    </row>
    <row r="2004" spans="1:41">
      <c r="A2004" s="118"/>
      <c r="B2004" s="118"/>
      <c r="C2004" s="118"/>
      <c r="D2004" s="118"/>
      <c r="E2004" s="118"/>
      <c r="F2004" s="118"/>
      <c r="G2004" s="118"/>
      <c r="H2004" s="118"/>
      <c r="I2004" s="118"/>
      <c r="J2004" s="118"/>
      <c r="K2004" s="118"/>
      <c r="L2004" s="118"/>
      <c r="M2004" s="118"/>
      <c r="N2004" s="118"/>
      <c r="O2004" s="143" t="str">
        <f>IF(H2004="","",(S2004/S2004)&amp;":"&amp;ROUND(AH2004/S2004,2))</f>
        <v/>
      </c>
      <c r="P2004" s="118"/>
      <c r="Q2004" s="118"/>
      <c r="R2004" s="143" t="str">
        <f>IF(H2004="","",(S2004/S2004)&amp;":"&amp;ROUND(AI2004/S2004,2))</f>
        <v/>
      </c>
      <c r="S2004" s="144" t="str">
        <f t="shared" si="377"/>
        <v/>
      </c>
      <c r="T2004" s="145" t="str">
        <f t="shared" si="378"/>
        <v/>
      </c>
      <c r="U2004" s="118"/>
      <c r="V2004" s="145" t="str">
        <f t="shared" si="379"/>
        <v/>
      </c>
      <c r="W2004" s="144" t="str">
        <f t="shared" si="380"/>
        <v/>
      </c>
      <c r="X2004" s="146" t="str">
        <f>IF(C2004="","",IF(OR(C2004="Trade",C2004="Multi Position"),(X2003+V2004),IF(C2004="Deposit",(X2003+AE2004),IF(C2004="Withdrawal",(X2003-AE2004)))))</f>
        <v/>
      </c>
      <c r="Y2004" s="145" t="str">
        <f t="shared" si="381"/>
        <v/>
      </c>
      <c r="Z2004" s="118"/>
      <c r="AA2004" s="118"/>
      <c r="AB2004" s="118"/>
      <c r="AC2004" s="118"/>
      <c r="AD2004" s="118"/>
      <c r="AE2004" s="139"/>
      <c r="AF2004" s="118"/>
      <c r="AG2004" s="118"/>
      <c r="AH2004" s="147" t="str">
        <f t="shared" si="382"/>
        <v/>
      </c>
      <c r="AI2004" s="147" t="str">
        <f t="shared" si="383"/>
        <v/>
      </c>
      <c r="AJ2004" s="148" t="str">
        <f t="shared" si="372"/>
        <v/>
      </c>
      <c r="AK2004" s="148" t="str">
        <f t="shared" si="373"/>
        <v/>
      </c>
      <c r="AL2004" s="147" t="str">
        <f t="shared" si="374"/>
        <v/>
      </c>
      <c r="AM2004" s="147" t="str">
        <f t="shared" si="375"/>
        <v/>
      </c>
      <c r="AN2004" s="147" t="str">
        <f t="shared" si="376"/>
        <v/>
      </c>
      <c r="AO2004" s="118"/>
    </row>
    <row r="2005" spans="1:41">
      <c r="A2005" s="118"/>
      <c r="B2005" s="118"/>
      <c r="C2005" s="118"/>
      <c r="D2005" s="118"/>
      <c r="E2005" s="118"/>
      <c r="F2005" s="118"/>
      <c r="G2005" s="118"/>
      <c r="H2005" s="118"/>
      <c r="I2005" s="118"/>
      <c r="J2005" s="118"/>
      <c r="K2005" s="118"/>
      <c r="L2005" s="118"/>
      <c r="M2005" s="118"/>
      <c r="N2005" s="118"/>
      <c r="O2005" s="143" t="str">
        <f>IF(H2005="","",(S2005/S2005)&amp;":"&amp;ROUND(AH2005/S2005,2))</f>
        <v/>
      </c>
      <c r="P2005" s="118"/>
      <c r="Q2005" s="118"/>
      <c r="R2005" s="143" t="str">
        <f>IF(H2005="","",(S2005/S2005)&amp;":"&amp;ROUND(AI2005/S2005,2))</f>
        <v/>
      </c>
      <c r="S2005" s="144" t="str">
        <f t="shared" si="377"/>
        <v/>
      </c>
      <c r="T2005" s="145" t="str">
        <f t="shared" si="378"/>
        <v/>
      </c>
      <c r="U2005" s="118"/>
      <c r="V2005" s="145" t="str">
        <f t="shared" si="379"/>
        <v/>
      </c>
      <c r="W2005" s="144" t="str">
        <f t="shared" si="380"/>
        <v/>
      </c>
      <c r="X2005" s="146" t="str">
        <f>IF(C2005="","",IF(OR(C2005="Trade",C2005="Multi Position"),(X2004+V2005),IF(C2005="Deposit",(X2004+AE2005),IF(C2005="Withdrawal",(X2004-AE2005)))))</f>
        <v/>
      </c>
      <c r="Y2005" s="145" t="str">
        <f t="shared" si="381"/>
        <v/>
      </c>
      <c r="Z2005" s="118"/>
      <c r="AA2005" s="118"/>
      <c r="AB2005" s="118"/>
      <c r="AC2005" s="118"/>
      <c r="AD2005" s="118"/>
      <c r="AE2005" s="139"/>
      <c r="AF2005" s="118"/>
      <c r="AG2005" s="118"/>
      <c r="AH2005" s="147" t="str">
        <f t="shared" si="382"/>
        <v/>
      </c>
      <c r="AI2005" s="147" t="str">
        <f t="shared" si="383"/>
        <v/>
      </c>
      <c r="AJ2005" s="148" t="str">
        <f t="shared" si="372"/>
        <v/>
      </c>
      <c r="AK2005" s="148" t="str">
        <f t="shared" si="373"/>
        <v/>
      </c>
      <c r="AL2005" s="147" t="str">
        <f t="shared" si="374"/>
        <v/>
      </c>
      <c r="AM2005" s="147" t="str">
        <f t="shared" si="375"/>
        <v/>
      </c>
      <c r="AN2005" s="147" t="str">
        <f t="shared" si="376"/>
        <v/>
      </c>
      <c r="AO2005" s="118"/>
    </row>
    <row r="2006" spans="1:41">
      <c r="A2006" s="118"/>
      <c r="B2006" s="118"/>
      <c r="C2006" s="118"/>
      <c r="D2006" s="118"/>
      <c r="E2006" s="118"/>
      <c r="F2006" s="118"/>
      <c r="G2006" s="118"/>
      <c r="H2006" s="118"/>
      <c r="I2006" s="118"/>
      <c r="J2006" s="118"/>
      <c r="K2006" s="118"/>
      <c r="L2006" s="118"/>
      <c r="M2006" s="118"/>
      <c r="N2006" s="118"/>
      <c r="O2006" s="143" t="str">
        <f>IF(H2006="","",(S2006/S2006)&amp;":"&amp;ROUND(AH2006/S2006,2))</f>
        <v/>
      </c>
      <c r="P2006" s="118"/>
      <c r="Q2006" s="118"/>
      <c r="R2006" s="143" t="str">
        <f>IF(H2006="","",(S2006/S2006)&amp;":"&amp;ROUND(AI2006/S2006,2))</f>
        <v/>
      </c>
      <c r="S2006" s="144" t="str">
        <f t="shared" si="377"/>
        <v/>
      </c>
      <c r="T2006" s="145" t="str">
        <f t="shared" si="378"/>
        <v/>
      </c>
      <c r="U2006" s="118"/>
      <c r="V2006" s="145" t="str">
        <f t="shared" si="379"/>
        <v/>
      </c>
      <c r="W2006" s="144" t="str">
        <f t="shared" si="380"/>
        <v/>
      </c>
      <c r="X2006" s="146" t="str">
        <f>IF(C2006="","",IF(OR(C2006="Trade",C2006="Multi Position"),(X2005+V2006),IF(C2006="Deposit",(X2005+AE2006),IF(C2006="Withdrawal",(X2005-AE2006)))))</f>
        <v/>
      </c>
      <c r="Y2006" s="145" t="str">
        <f t="shared" si="381"/>
        <v/>
      </c>
      <c r="Z2006" s="118"/>
      <c r="AA2006" s="118"/>
      <c r="AB2006" s="118"/>
      <c r="AC2006" s="118"/>
      <c r="AD2006" s="118"/>
      <c r="AE2006" s="139"/>
      <c r="AF2006" s="118"/>
      <c r="AG2006" s="118"/>
      <c r="AH2006" s="147" t="str">
        <f t="shared" si="382"/>
        <v/>
      </c>
      <c r="AI2006" s="147" t="str">
        <f t="shared" si="383"/>
        <v/>
      </c>
      <c r="AJ2006" s="148" t="str">
        <f t="shared" si="372"/>
        <v/>
      </c>
      <c r="AK2006" s="148" t="str">
        <f t="shared" si="373"/>
        <v/>
      </c>
      <c r="AL2006" s="147" t="str">
        <f t="shared" si="374"/>
        <v/>
      </c>
      <c r="AM2006" s="147" t="str">
        <f t="shared" si="375"/>
        <v/>
      </c>
      <c r="AN2006" s="147" t="str">
        <f t="shared" si="376"/>
        <v/>
      </c>
      <c r="AO2006" s="118"/>
    </row>
    <row r="2007" spans="1:41">
      <c r="A2007" s="118"/>
      <c r="B2007" s="118"/>
      <c r="C2007" s="118"/>
      <c r="D2007" s="118"/>
      <c r="E2007" s="118"/>
      <c r="F2007" s="118"/>
      <c r="G2007" s="118"/>
      <c r="H2007" s="118"/>
      <c r="I2007" s="118"/>
      <c r="J2007" s="118"/>
      <c r="K2007" s="118"/>
      <c r="L2007" s="118"/>
      <c r="M2007" s="118"/>
      <c r="N2007" s="118"/>
      <c r="O2007" s="143" t="str">
        <f>IF(H2007="","",(S2007/S2007)&amp;":"&amp;ROUND(AH2007/S2007,2))</f>
        <v/>
      </c>
      <c r="P2007" s="118"/>
      <c r="Q2007" s="118"/>
      <c r="R2007" s="143" t="str">
        <f>IF(H2007="","",(S2007/S2007)&amp;":"&amp;ROUND(AI2007/S2007,2))</f>
        <v/>
      </c>
      <c r="S2007" s="144" t="str">
        <f t="shared" si="377"/>
        <v/>
      </c>
      <c r="T2007" s="145" t="str">
        <f t="shared" si="378"/>
        <v/>
      </c>
      <c r="U2007" s="118"/>
      <c r="V2007" s="145" t="str">
        <f t="shared" si="379"/>
        <v/>
      </c>
      <c r="W2007" s="144" t="str">
        <f t="shared" si="380"/>
        <v/>
      </c>
      <c r="X2007" s="146" t="str">
        <f>IF(C2007="","",IF(OR(C2007="Trade",C2007="Multi Position"),(X2006+V2007),IF(C2007="Deposit",(X2006+AE2007),IF(C2007="Withdrawal",(X2006-AE2007)))))</f>
        <v/>
      </c>
      <c r="Y2007" s="145" t="str">
        <f t="shared" si="381"/>
        <v/>
      </c>
      <c r="Z2007" s="118"/>
      <c r="AA2007" s="118"/>
      <c r="AB2007" s="118"/>
      <c r="AC2007" s="118"/>
      <c r="AD2007" s="118"/>
      <c r="AE2007" s="139"/>
      <c r="AF2007" s="118"/>
      <c r="AG2007" s="118"/>
      <c r="AH2007" s="147" t="str">
        <f t="shared" si="382"/>
        <v/>
      </c>
      <c r="AI2007" s="147" t="str">
        <f t="shared" si="383"/>
        <v/>
      </c>
      <c r="AJ2007" s="148" t="str">
        <f t="shared" si="372"/>
        <v/>
      </c>
      <c r="AK2007" s="148" t="str">
        <f t="shared" si="373"/>
        <v/>
      </c>
      <c r="AL2007" s="147" t="str">
        <f t="shared" si="374"/>
        <v/>
      </c>
      <c r="AM2007" s="147" t="str">
        <f t="shared" si="375"/>
        <v/>
      </c>
      <c r="AN2007" s="147" t="str">
        <f t="shared" si="376"/>
        <v/>
      </c>
      <c r="AO2007" s="118"/>
    </row>
    <row r="2008" spans="1:41">
      <c r="A2008" s="118"/>
      <c r="B2008" s="118"/>
      <c r="C2008" s="118"/>
      <c r="D2008" s="118"/>
      <c r="E2008" s="118"/>
      <c r="F2008" s="118"/>
      <c r="G2008" s="118"/>
      <c r="H2008" s="118"/>
      <c r="I2008" s="118"/>
      <c r="J2008" s="118"/>
      <c r="K2008" s="118"/>
      <c r="L2008" s="118"/>
      <c r="M2008" s="118"/>
      <c r="N2008" s="118"/>
      <c r="O2008" s="143" t="str">
        <f>IF(H2008="","",(S2008/S2008)&amp;":"&amp;ROUND(AH2008/S2008,2))</f>
        <v/>
      </c>
      <c r="P2008" s="118"/>
      <c r="Q2008" s="118"/>
      <c r="R2008" s="143" t="str">
        <f>IF(H2008="","",(S2008/S2008)&amp;":"&amp;ROUND(AI2008/S2008,2))</f>
        <v/>
      </c>
      <c r="S2008" s="144" t="str">
        <f t="shared" si="377"/>
        <v/>
      </c>
      <c r="T2008" s="145" t="str">
        <f t="shared" si="378"/>
        <v/>
      </c>
      <c r="U2008" s="118"/>
      <c r="V2008" s="145" t="str">
        <f t="shared" si="379"/>
        <v/>
      </c>
      <c r="W2008" s="144" t="str">
        <f t="shared" si="380"/>
        <v/>
      </c>
      <c r="X2008" s="146" t="str">
        <f>IF(C2008="","",IF(OR(C2008="Trade",C2008="Multi Position"),(X2007+V2008),IF(C2008="Deposit",(X2007+AE2008),IF(C2008="Withdrawal",(X2007-AE2008)))))</f>
        <v/>
      </c>
      <c r="Y2008" s="145" t="str">
        <f t="shared" si="381"/>
        <v/>
      </c>
      <c r="Z2008" s="118"/>
      <c r="AA2008" s="118"/>
      <c r="AB2008" s="118"/>
      <c r="AC2008" s="118"/>
      <c r="AD2008" s="118"/>
      <c r="AE2008" s="139"/>
      <c r="AF2008" s="118"/>
      <c r="AG2008" s="118"/>
      <c r="AH2008" s="147" t="str">
        <f t="shared" si="382"/>
        <v/>
      </c>
      <c r="AI2008" s="147" t="str">
        <f t="shared" si="383"/>
        <v/>
      </c>
      <c r="AJ2008" s="148" t="str">
        <f t="shared" si="372"/>
        <v/>
      </c>
      <c r="AK2008" s="148" t="str">
        <f t="shared" si="373"/>
        <v/>
      </c>
      <c r="AL2008" s="147" t="str">
        <f t="shared" si="374"/>
        <v/>
      </c>
      <c r="AM2008" s="147" t="str">
        <f t="shared" si="375"/>
        <v/>
      </c>
      <c r="AN2008" s="147" t="str">
        <f t="shared" si="376"/>
        <v/>
      </c>
      <c r="AO2008" s="118"/>
    </row>
    <row r="2009" spans="1:41">
      <c r="A2009" s="118"/>
      <c r="B2009" s="118"/>
      <c r="C2009" s="118"/>
      <c r="D2009" s="118"/>
      <c r="E2009" s="118"/>
      <c r="F2009" s="118"/>
      <c r="G2009" s="118"/>
      <c r="H2009" s="118"/>
      <c r="I2009" s="118"/>
      <c r="J2009" s="118"/>
      <c r="K2009" s="118"/>
      <c r="L2009" s="118"/>
      <c r="M2009" s="118"/>
      <c r="N2009" s="118"/>
      <c r="O2009" s="143" t="str">
        <f>IF(H2009="","",(S2009/S2009)&amp;":"&amp;ROUND(AH2009/S2009,2))</f>
        <v/>
      </c>
      <c r="P2009" s="118"/>
      <c r="Q2009" s="118"/>
      <c r="R2009" s="143" t="str">
        <f>IF(H2009="","",(S2009/S2009)&amp;":"&amp;ROUND(AI2009/S2009,2))</f>
        <v/>
      </c>
      <c r="S2009" s="144" t="str">
        <f t="shared" si="377"/>
        <v/>
      </c>
      <c r="T2009" s="145" t="str">
        <f t="shared" si="378"/>
        <v/>
      </c>
      <c r="U2009" s="118"/>
      <c r="V2009" s="145" t="str">
        <f t="shared" si="379"/>
        <v/>
      </c>
      <c r="W2009" s="144" t="str">
        <f t="shared" si="380"/>
        <v/>
      </c>
      <c r="X2009" s="146" t="str">
        <f>IF(C2009="","",IF(OR(C2009="Trade",C2009="Multi Position"),(X2008+V2009),IF(C2009="Deposit",(X2008+AE2009),IF(C2009="Withdrawal",(X2008-AE2009)))))</f>
        <v/>
      </c>
      <c r="Y2009" s="145" t="str">
        <f t="shared" si="381"/>
        <v/>
      </c>
      <c r="Z2009" s="118"/>
      <c r="AA2009" s="118"/>
      <c r="AB2009" s="118"/>
      <c r="AC2009" s="118"/>
      <c r="AD2009" s="118"/>
      <c r="AE2009" s="139"/>
      <c r="AF2009" s="118"/>
      <c r="AG2009" s="118"/>
      <c r="AH2009" s="147" t="str">
        <f t="shared" si="382"/>
        <v/>
      </c>
      <c r="AI2009" s="147" t="str">
        <f t="shared" si="383"/>
        <v/>
      </c>
      <c r="AJ2009" s="148" t="str">
        <f t="shared" si="372"/>
        <v/>
      </c>
      <c r="AK2009" s="148" t="str">
        <f t="shared" si="373"/>
        <v/>
      </c>
      <c r="AL2009" s="147" t="str">
        <f t="shared" si="374"/>
        <v/>
      </c>
      <c r="AM2009" s="147" t="str">
        <f t="shared" si="375"/>
        <v/>
      </c>
      <c r="AN2009" s="147" t="str">
        <f t="shared" si="376"/>
        <v/>
      </c>
      <c r="AO2009" s="118"/>
    </row>
    <row r="2010" spans="1:41">
      <c r="A2010" s="118"/>
      <c r="B2010" s="118"/>
      <c r="C2010" s="118"/>
      <c r="D2010" s="118"/>
      <c r="E2010" s="118"/>
      <c r="F2010" s="118"/>
      <c r="G2010" s="118"/>
      <c r="H2010" s="118"/>
      <c r="I2010" s="118"/>
      <c r="J2010" s="118"/>
      <c r="K2010" s="118"/>
      <c r="L2010" s="118"/>
      <c r="M2010" s="118"/>
      <c r="N2010" s="118"/>
      <c r="O2010" s="143" t="str">
        <f>IF(H2010="","",(S2010/S2010)&amp;":"&amp;ROUND(AH2010/S2010,2))</f>
        <v/>
      </c>
      <c r="P2010" s="118"/>
      <c r="Q2010" s="118"/>
      <c r="R2010" s="143" t="str">
        <f>IF(H2010="","",(S2010/S2010)&amp;":"&amp;ROUND(AI2010/S2010,2))</f>
        <v/>
      </c>
      <c r="S2010" s="144" t="str">
        <f t="shared" si="377"/>
        <v/>
      </c>
      <c r="T2010" s="145" t="str">
        <f t="shared" si="378"/>
        <v/>
      </c>
      <c r="U2010" s="118"/>
      <c r="V2010" s="145" t="str">
        <f t="shared" si="379"/>
        <v/>
      </c>
      <c r="W2010" s="144" t="str">
        <f t="shared" si="380"/>
        <v/>
      </c>
      <c r="X2010" s="146" t="str">
        <f>IF(C2010="","",IF(OR(C2010="Trade",C2010="Multi Position"),(X2009+V2010),IF(C2010="Deposit",(X2009+AE2010),IF(C2010="Withdrawal",(X2009-AE2010)))))</f>
        <v/>
      </c>
      <c r="Y2010" s="145" t="str">
        <f t="shared" si="381"/>
        <v/>
      </c>
      <c r="Z2010" s="118"/>
      <c r="AA2010" s="118"/>
      <c r="AB2010" s="118"/>
      <c r="AC2010" s="118"/>
      <c r="AD2010" s="118"/>
      <c r="AE2010" s="139"/>
      <c r="AF2010" s="118"/>
      <c r="AG2010" s="118"/>
      <c r="AH2010" s="147" t="str">
        <f t="shared" si="382"/>
        <v/>
      </c>
      <c r="AI2010" s="147" t="str">
        <f t="shared" si="383"/>
        <v/>
      </c>
      <c r="AJ2010" s="148" t="str">
        <f t="shared" si="372"/>
        <v/>
      </c>
      <c r="AK2010" s="148" t="str">
        <f t="shared" si="373"/>
        <v/>
      </c>
      <c r="AL2010" s="147" t="str">
        <f t="shared" si="374"/>
        <v/>
      </c>
      <c r="AM2010" s="147" t="str">
        <f t="shared" si="375"/>
        <v/>
      </c>
      <c r="AN2010" s="147" t="str">
        <f t="shared" si="376"/>
        <v/>
      </c>
      <c r="AO2010" s="118"/>
    </row>
    <row r="2011" spans="1:41">
      <c r="A2011" s="118"/>
      <c r="B2011" s="118"/>
      <c r="C2011" s="118"/>
      <c r="D2011" s="118"/>
      <c r="E2011" s="118"/>
      <c r="F2011" s="118"/>
      <c r="G2011" s="118"/>
      <c r="H2011" s="118"/>
      <c r="I2011" s="118"/>
      <c r="J2011" s="118"/>
      <c r="K2011" s="118"/>
      <c r="L2011" s="118"/>
      <c r="M2011" s="118"/>
      <c r="N2011" s="118"/>
      <c r="O2011" s="143" t="str">
        <f>IF(H2011="","",(S2011/S2011)&amp;":"&amp;ROUND(AH2011/S2011,2))</f>
        <v/>
      </c>
      <c r="P2011" s="118"/>
      <c r="Q2011" s="118"/>
      <c r="R2011" s="143" t="str">
        <f>IF(H2011="","",(S2011/S2011)&amp;":"&amp;ROUND(AI2011/S2011,2))</f>
        <v/>
      </c>
      <c r="S2011" s="144" t="str">
        <f t="shared" si="377"/>
        <v/>
      </c>
      <c r="T2011" s="145" t="str">
        <f t="shared" si="378"/>
        <v/>
      </c>
      <c r="U2011" s="118"/>
      <c r="V2011" s="145" t="str">
        <f t="shared" si="379"/>
        <v/>
      </c>
      <c r="W2011" s="144" t="str">
        <f t="shared" si="380"/>
        <v/>
      </c>
      <c r="X2011" s="146" t="str">
        <f>IF(C2011="","",IF(OR(C2011="Trade",C2011="Multi Position"),(X2010+V2011),IF(C2011="Deposit",(X2010+AE2011),IF(C2011="Withdrawal",(X2010-AE2011)))))</f>
        <v/>
      </c>
      <c r="Y2011" s="145" t="str">
        <f t="shared" si="381"/>
        <v/>
      </c>
      <c r="Z2011" s="118"/>
      <c r="AA2011" s="118"/>
      <c r="AB2011" s="118"/>
      <c r="AC2011" s="118"/>
      <c r="AD2011" s="118"/>
      <c r="AE2011" s="139"/>
      <c r="AF2011" s="118"/>
      <c r="AG2011" s="118"/>
      <c r="AH2011" s="147" t="str">
        <f t="shared" si="382"/>
        <v/>
      </c>
      <c r="AI2011" s="147" t="str">
        <f t="shared" si="383"/>
        <v/>
      </c>
      <c r="AJ2011" s="148" t="str">
        <f t="shared" si="372"/>
        <v/>
      </c>
      <c r="AK2011" s="148" t="str">
        <f t="shared" si="373"/>
        <v/>
      </c>
      <c r="AL2011" s="147" t="str">
        <f t="shared" si="374"/>
        <v/>
      </c>
      <c r="AM2011" s="147" t="str">
        <f t="shared" si="375"/>
        <v/>
      </c>
      <c r="AN2011" s="147" t="str">
        <f t="shared" si="376"/>
        <v/>
      </c>
      <c r="AO2011" s="118"/>
    </row>
    <row r="2012" spans="1:41">
      <c r="A2012" s="118"/>
      <c r="B2012" s="118"/>
      <c r="C2012" s="118"/>
      <c r="D2012" s="118"/>
      <c r="E2012" s="118"/>
      <c r="F2012" s="118"/>
      <c r="G2012" s="118"/>
      <c r="H2012" s="118"/>
      <c r="I2012" s="118"/>
      <c r="J2012" s="118"/>
      <c r="K2012" s="118"/>
      <c r="L2012" s="118"/>
      <c r="M2012" s="118"/>
      <c r="N2012" s="118"/>
      <c r="O2012" s="143" t="str">
        <f>IF(H2012="","",(S2012/S2012)&amp;":"&amp;ROUND(AH2012/S2012,2))</f>
        <v/>
      </c>
      <c r="P2012" s="118"/>
      <c r="Q2012" s="118"/>
      <c r="R2012" s="143" t="str">
        <f>IF(H2012="","",(S2012/S2012)&amp;":"&amp;ROUND(AI2012/S2012,2))</f>
        <v/>
      </c>
      <c r="S2012" s="144" t="str">
        <f t="shared" si="377"/>
        <v/>
      </c>
      <c r="T2012" s="145" t="str">
        <f t="shared" si="378"/>
        <v/>
      </c>
      <c r="U2012" s="118"/>
      <c r="V2012" s="145" t="str">
        <f t="shared" si="379"/>
        <v/>
      </c>
      <c r="W2012" s="144" t="str">
        <f t="shared" si="380"/>
        <v/>
      </c>
      <c r="X2012" s="146" t="str">
        <f>IF(C2012="","",IF(OR(C2012="Trade",C2012="Multi Position"),(X2011+V2012),IF(C2012="Deposit",(X2011+AE2012),IF(C2012="Withdrawal",(X2011-AE2012)))))</f>
        <v/>
      </c>
      <c r="Y2012" s="145" t="str">
        <f t="shared" si="381"/>
        <v/>
      </c>
      <c r="Z2012" s="118"/>
      <c r="AA2012" s="118"/>
      <c r="AB2012" s="118"/>
      <c r="AC2012" s="118"/>
      <c r="AD2012" s="118"/>
      <c r="AE2012" s="139"/>
      <c r="AF2012" s="118"/>
      <c r="AG2012" s="118"/>
      <c r="AH2012" s="147" t="str">
        <f t="shared" si="382"/>
        <v/>
      </c>
      <c r="AI2012" s="147" t="str">
        <f t="shared" si="383"/>
        <v/>
      </c>
      <c r="AJ2012" s="148" t="str">
        <f t="shared" si="372"/>
        <v/>
      </c>
      <c r="AK2012" s="148" t="str">
        <f t="shared" si="373"/>
        <v/>
      </c>
      <c r="AL2012" s="147" t="str">
        <f t="shared" si="374"/>
        <v/>
      </c>
      <c r="AM2012" s="147" t="str">
        <f t="shared" si="375"/>
        <v/>
      </c>
      <c r="AN2012" s="147" t="str">
        <f t="shared" si="376"/>
        <v/>
      </c>
      <c r="AO2012" s="118"/>
    </row>
    <row r="2013" spans="1:41">
      <c r="A2013" s="118"/>
      <c r="B2013" s="118"/>
      <c r="C2013" s="118"/>
      <c r="D2013" s="118"/>
      <c r="E2013" s="118"/>
      <c r="F2013" s="118"/>
      <c r="G2013" s="118"/>
      <c r="H2013" s="118"/>
      <c r="I2013" s="118"/>
      <c r="J2013" s="118"/>
      <c r="K2013" s="118"/>
      <c r="L2013" s="118"/>
      <c r="M2013" s="118"/>
      <c r="N2013" s="118"/>
      <c r="O2013" s="143" t="str">
        <f>IF(H2013="","",(S2013/S2013)&amp;":"&amp;ROUND(AH2013/S2013,2))</f>
        <v/>
      </c>
      <c r="P2013" s="118"/>
      <c r="Q2013" s="118"/>
      <c r="R2013" s="143" t="str">
        <f>IF(H2013="","",(S2013/S2013)&amp;":"&amp;ROUND(AI2013/S2013,2))</f>
        <v/>
      </c>
      <c r="S2013" s="144" t="str">
        <f t="shared" si="377"/>
        <v/>
      </c>
      <c r="T2013" s="145" t="str">
        <f t="shared" si="378"/>
        <v/>
      </c>
      <c r="U2013" s="118"/>
      <c r="V2013" s="145" t="str">
        <f t="shared" si="379"/>
        <v/>
      </c>
      <c r="W2013" s="144" t="str">
        <f t="shared" si="380"/>
        <v/>
      </c>
      <c r="X2013" s="146" t="str">
        <f>IF(C2013="","",IF(OR(C2013="Trade",C2013="Multi Position"),(X2012+V2013),IF(C2013="Deposit",(X2012+AE2013),IF(C2013="Withdrawal",(X2012-AE2013)))))</f>
        <v/>
      </c>
      <c r="Y2013" s="145" t="str">
        <f t="shared" si="381"/>
        <v/>
      </c>
      <c r="Z2013" s="118"/>
      <c r="AA2013" s="118"/>
      <c r="AB2013" s="118"/>
      <c r="AC2013" s="118"/>
      <c r="AD2013" s="118"/>
      <c r="AE2013" s="139"/>
      <c r="AF2013" s="118"/>
      <c r="AG2013" s="118"/>
      <c r="AH2013" s="147" t="str">
        <f t="shared" si="382"/>
        <v/>
      </c>
      <c r="AI2013" s="147" t="str">
        <f t="shared" si="383"/>
        <v/>
      </c>
      <c r="AJ2013" s="148" t="str">
        <f t="shared" si="372"/>
        <v/>
      </c>
      <c r="AK2013" s="148" t="str">
        <f t="shared" si="373"/>
        <v/>
      </c>
      <c r="AL2013" s="147" t="str">
        <f t="shared" si="374"/>
        <v/>
      </c>
      <c r="AM2013" s="147" t="str">
        <f t="shared" si="375"/>
        <v/>
      </c>
      <c r="AN2013" s="147" t="str">
        <f t="shared" si="376"/>
        <v/>
      </c>
      <c r="AO2013" s="118"/>
    </row>
    <row r="2014" spans="1:41">
      <c r="A2014" s="118"/>
      <c r="B2014" s="118"/>
      <c r="C2014" s="118"/>
      <c r="D2014" s="118"/>
      <c r="E2014" s="118"/>
      <c r="F2014" s="118"/>
      <c r="G2014" s="118"/>
      <c r="H2014" s="118"/>
      <c r="I2014" s="118"/>
      <c r="J2014" s="118"/>
      <c r="K2014" s="118"/>
      <c r="L2014" s="118"/>
      <c r="M2014" s="118"/>
      <c r="N2014" s="118"/>
      <c r="O2014" s="143" t="str">
        <f>IF(H2014="","",(S2014/S2014)&amp;":"&amp;ROUND(AH2014/S2014,2))</f>
        <v/>
      </c>
      <c r="P2014" s="118"/>
      <c r="Q2014" s="118"/>
      <c r="R2014" s="143" t="str">
        <f>IF(H2014="","",(S2014/S2014)&amp;":"&amp;ROUND(AI2014/S2014,2))</f>
        <v/>
      </c>
      <c r="S2014" s="144" t="str">
        <f t="shared" si="377"/>
        <v/>
      </c>
      <c r="T2014" s="145" t="str">
        <f t="shared" si="378"/>
        <v/>
      </c>
      <c r="U2014" s="118"/>
      <c r="V2014" s="145" t="str">
        <f t="shared" si="379"/>
        <v/>
      </c>
      <c r="W2014" s="144" t="str">
        <f t="shared" si="380"/>
        <v/>
      </c>
      <c r="X2014" s="146" t="str">
        <f>IF(C2014="","",IF(OR(C2014="Trade",C2014="Multi Position"),(X2013+V2014),IF(C2014="Deposit",(X2013+AE2014),IF(C2014="Withdrawal",(X2013-AE2014)))))</f>
        <v/>
      </c>
      <c r="Y2014" s="145" t="str">
        <f t="shared" si="381"/>
        <v/>
      </c>
      <c r="Z2014" s="118"/>
      <c r="AA2014" s="118"/>
      <c r="AB2014" s="118"/>
      <c r="AC2014" s="118"/>
      <c r="AD2014" s="118"/>
      <c r="AE2014" s="139"/>
      <c r="AF2014" s="118"/>
      <c r="AG2014" s="118"/>
      <c r="AH2014" s="147" t="str">
        <f t="shared" si="382"/>
        <v/>
      </c>
      <c r="AI2014" s="147" t="str">
        <f t="shared" si="383"/>
        <v/>
      </c>
      <c r="AJ2014" s="148" t="str">
        <f t="shared" si="372"/>
        <v/>
      </c>
      <c r="AK2014" s="148" t="str">
        <f t="shared" si="373"/>
        <v/>
      </c>
      <c r="AL2014" s="147" t="str">
        <f t="shared" si="374"/>
        <v/>
      </c>
      <c r="AM2014" s="147" t="str">
        <f t="shared" si="375"/>
        <v/>
      </c>
      <c r="AN2014" s="147" t="str">
        <f t="shared" si="376"/>
        <v/>
      </c>
      <c r="AO2014" s="118"/>
    </row>
    <row r="2015" spans="1:41">
      <c r="A2015" s="118"/>
      <c r="B2015" s="118"/>
      <c r="C2015" s="118"/>
      <c r="D2015" s="118"/>
      <c r="E2015" s="118"/>
      <c r="F2015" s="118"/>
      <c r="G2015" s="118"/>
      <c r="H2015" s="118"/>
      <c r="I2015" s="118"/>
      <c r="J2015" s="118"/>
      <c r="K2015" s="118"/>
      <c r="L2015" s="118"/>
      <c r="M2015" s="118"/>
      <c r="N2015" s="118"/>
      <c r="O2015" s="143" t="str">
        <f>IF(H2015="","",(S2015/S2015)&amp;":"&amp;ROUND(AH2015/S2015,2))</f>
        <v/>
      </c>
      <c r="P2015" s="118"/>
      <c r="Q2015" s="118"/>
      <c r="R2015" s="143" t="str">
        <f>IF(H2015="","",(S2015/S2015)&amp;":"&amp;ROUND(AI2015/S2015,2))</f>
        <v/>
      </c>
      <c r="S2015" s="144" t="str">
        <f t="shared" si="377"/>
        <v/>
      </c>
      <c r="T2015" s="145" t="str">
        <f t="shared" si="378"/>
        <v/>
      </c>
      <c r="U2015" s="118"/>
      <c r="V2015" s="145" t="str">
        <f t="shared" si="379"/>
        <v/>
      </c>
      <c r="W2015" s="144" t="str">
        <f t="shared" si="380"/>
        <v/>
      </c>
      <c r="X2015" s="146" t="str">
        <f>IF(C2015="","",IF(OR(C2015="Trade",C2015="Multi Position"),(X2014+V2015),IF(C2015="Deposit",(X2014+AE2015),IF(C2015="Withdrawal",(X2014-AE2015)))))</f>
        <v/>
      </c>
      <c r="Y2015" s="145" t="str">
        <f t="shared" si="381"/>
        <v/>
      </c>
      <c r="Z2015" s="118"/>
      <c r="AA2015" s="118"/>
      <c r="AB2015" s="118"/>
      <c r="AC2015" s="118"/>
      <c r="AD2015" s="118"/>
      <c r="AE2015" s="139"/>
      <c r="AF2015" s="118"/>
      <c r="AG2015" s="118"/>
      <c r="AH2015" s="147" t="str">
        <f t="shared" si="382"/>
        <v/>
      </c>
      <c r="AI2015" s="147" t="str">
        <f t="shared" si="383"/>
        <v/>
      </c>
      <c r="AJ2015" s="148" t="str">
        <f t="shared" si="372"/>
        <v/>
      </c>
      <c r="AK2015" s="148" t="str">
        <f t="shared" si="373"/>
        <v/>
      </c>
      <c r="AL2015" s="147" t="str">
        <f t="shared" si="374"/>
        <v/>
      </c>
      <c r="AM2015" s="147" t="str">
        <f t="shared" si="375"/>
        <v/>
      </c>
      <c r="AN2015" s="147" t="str">
        <f t="shared" si="376"/>
        <v/>
      </c>
      <c r="AO2015" s="118"/>
    </row>
    <row r="2016" spans="1:41">
      <c r="A2016" s="118"/>
      <c r="B2016" s="118"/>
      <c r="C2016" s="118"/>
      <c r="D2016" s="118"/>
      <c r="E2016" s="118"/>
      <c r="F2016" s="118"/>
      <c r="G2016" s="118"/>
      <c r="H2016" s="118"/>
      <c r="I2016" s="118"/>
      <c r="J2016" s="118"/>
      <c r="K2016" s="118"/>
      <c r="L2016" s="118"/>
      <c r="M2016" s="118"/>
      <c r="N2016" s="118"/>
      <c r="O2016" s="143" t="str">
        <f>IF(H2016="","",(S2016/S2016)&amp;":"&amp;ROUND(AH2016/S2016,2))</f>
        <v/>
      </c>
      <c r="P2016" s="118"/>
      <c r="Q2016" s="118"/>
      <c r="R2016" s="143" t="str">
        <f>IF(H2016="","",(S2016/S2016)&amp;":"&amp;ROUND(AI2016/S2016,2))</f>
        <v/>
      </c>
      <c r="S2016" s="144" t="str">
        <f t="shared" si="377"/>
        <v/>
      </c>
      <c r="T2016" s="145" t="str">
        <f t="shared" si="378"/>
        <v/>
      </c>
      <c r="U2016" s="118"/>
      <c r="V2016" s="145" t="str">
        <f t="shared" si="379"/>
        <v/>
      </c>
      <c r="W2016" s="144" t="str">
        <f t="shared" si="380"/>
        <v/>
      </c>
      <c r="X2016" s="146" t="str">
        <f>IF(C2016="","",IF(OR(C2016="Trade",C2016="Multi Position"),(X2015+V2016),IF(C2016="Deposit",(X2015+AE2016),IF(C2016="Withdrawal",(X2015-AE2016)))))</f>
        <v/>
      </c>
      <c r="Y2016" s="145" t="str">
        <f t="shared" si="381"/>
        <v/>
      </c>
      <c r="Z2016" s="118"/>
      <c r="AA2016" s="118"/>
      <c r="AB2016" s="118"/>
      <c r="AC2016" s="118"/>
      <c r="AD2016" s="118"/>
      <c r="AE2016" s="139"/>
      <c r="AF2016" s="118"/>
      <c r="AG2016" s="118"/>
      <c r="AH2016" s="147" t="str">
        <f t="shared" si="382"/>
        <v/>
      </c>
      <c r="AI2016" s="147" t="str">
        <f t="shared" si="383"/>
        <v/>
      </c>
      <c r="AJ2016" s="148" t="str">
        <f t="shared" si="372"/>
        <v/>
      </c>
      <c r="AK2016" s="148" t="str">
        <f t="shared" si="373"/>
        <v/>
      </c>
      <c r="AL2016" s="147" t="str">
        <f t="shared" si="374"/>
        <v/>
      </c>
      <c r="AM2016" s="147" t="str">
        <f t="shared" si="375"/>
        <v/>
      </c>
      <c r="AN2016" s="147" t="str">
        <f t="shared" si="376"/>
        <v/>
      </c>
      <c r="AO2016" s="118"/>
    </row>
    <row r="2017" spans="1:41">
      <c r="A2017" s="118"/>
      <c r="B2017" s="118"/>
      <c r="C2017" s="118"/>
      <c r="D2017" s="118"/>
      <c r="E2017" s="118"/>
      <c r="F2017" s="118"/>
      <c r="G2017" s="118"/>
      <c r="H2017" s="118"/>
      <c r="I2017" s="118"/>
      <c r="J2017" s="118"/>
      <c r="K2017" s="118"/>
      <c r="L2017" s="118"/>
      <c r="M2017" s="118"/>
      <c r="N2017" s="118"/>
      <c r="O2017" s="143" t="str">
        <f>IF(H2017="","",(S2017/S2017)&amp;":"&amp;ROUND(AH2017/S2017,2))</f>
        <v/>
      </c>
      <c r="P2017" s="118"/>
      <c r="Q2017" s="118"/>
      <c r="R2017" s="143" t="str">
        <f>IF(H2017="","",(S2017/S2017)&amp;":"&amp;ROUND(AI2017/S2017,2))</f>
        <v/>
      </c>
      <c r="S2017" s="144" t="str">
        <f t="shared" si="377"/>
        <v/>
      </c>
      <c r="T2017" s="145" t="str">
        <f t="shared" si="378"/>
        <v/>
      </c>
      <c r="U2017" s="118"/>
      <c r="V2017" s="145" t="str">
        <f t="shared" si="379"/>
        <v/>
      </c>
      <c r="W2017" s="144" t="str">
        <f t="shared" si="380"/>
        <v/>
      </c>
      <c r="X2017" s="146" t="str">
        <f>IF(C2017="","",IF(OR(C2017="Trade",C2017="Multi Position"),(X2016+V2017),IF(C2017="Deposit",(X2016+AE2017),IF(C2017="Withdrawal",(X2016-AE2017)))))</f>
        <v/>
      </c>
      <c r="Y2017" s="145" t="str">
        <f t="shared" si="381"/>
        <v/>
      </c>
      <c r="Z2017" s="118"/>
      <c r="AA2017" s="118"/>
      <c r="AB2017" s="118"/>
      <c r="AC2017" s="118"/>
      <c r="AD2017" s="118"/>
      <c r="AE2017" s="139"/>
      <c r="AF2017" s="118"/>
      <c r="AG2017" s="118"/>
      <c r="AH2017" s="147" t="str">
        <f t="shared" si="382"/>
        <v/>
      </c>
      <c r="AI2017" s="147" t="str">
        <f t="shared" si="383"/>
        <v/>
      </c>
      <c r="AJ2017" s="148" t="str">
        <f t="shared" si="372"/>
        <v/>
      </c>
      <c r="AK2017" s="148" t="str">
        <f t="shared" si="373"/>
        <v/>
      </c>
      <c r="AL2017" s="147" t="str">
        <f t="shared" si="374"/>
        <v/>
      </c>
      <c r="AM2017" s="147" t="str">
        <f t="shared" si="375"/>
        <v/>
      </c>
      <c r="AN2017" s="147" t="str">
        <f t="shared" si="376"/>
        <v/>
      </c>
      <c r="AO2017" s="118"/>
    </row>
    <row r="2018" spans="1:41">
      <c r="A2018" s="118"/>
      <c r="B2018" s="118"/>
      <c r="C2018" s="118"/>
      <c r="D2018" s="118"/>
      <c r="E2018" s="118"/>
      <c r="F2018" s="118"/>
      <c r="G2018" s="118"/>
      <c r="H2018" s="118"/>
      <c r="I2018" s="118"/>
      <c r="J2018" s="118"/>
      <c r="K2018" s="118"/>
      <c r="L2018" s="118"/>
      <c r="M2018" s="118"/>
      <c r="N2018" s="118"/>
      <c r="O2018" s="143" t="str">
        <f>IF(H2018="","",(S2018/S2018)&amp;":"&amp;ROUND(AH2018/S2018,2))</f>
        <v/>
      </c>
      <c r="P2018" s="118"/>
      <c r="Q2018" s="118"/>
      <c r="R2018" s="143" t="str">
        <f>IF(H2018="","",(S2018/S2018)&amp;":"&amp;ROUND(AI2018/S2018,2))</f>
        <v/>
      </c>
      <c r="S2018" s="144" t="str">
        <f t="shared" si="377"/>
        <v/>
      </c>
      <c r="T2018" s="145" t="str">
        <f t="shared" si="378"/>
        <v/>
      </c>
      <c r="U2018" s="118"/>
      <c r="V2018" s="145" t="str">
        <f t="shared" si="379"/>
        <v/>
      </c>
      <c r="W2018" s="144" t="str">
        <f t="shared" si="380"/>
        <v/>
      </c>
      <c r="X2018" s="146" t="str">
        <f>IF(C2018="","",IF(OR(C2018="Trade",C2018="Multi Position"),(X2017+V2018),IF(C2018="Deposit",(X2017+AE2018),IF(C2018="Withdrawal",(X2017-AE2018)))))</f>
        <v/>
      </c>
      <c r="Y2018" s="145" t="str">
        <f t="shared" si="381"/>
        <v/>
      </c>
      <c r="Z2018" s="118"/>
      <c r="AA2018" s="118"/>
      <c r="AB2018" s="118"/>
      <c r="AC2018" s="118"/>
      <c r="AD2018" s="118"/>
      <c r="AE2018" s="139"/>
      <c r="AF2018" s="118"/>
      <c r="AG2018" s="118"/>
      <c r="AH2018" s="147" t="str">
        <f t="shared" si="382"/>
        <v/>
      </c>
      <c r="AI2018" s="147" t="str">
        <f t="shared" si="383"/>
        <v/>
      </c>
      <c r="AJ2018" s="148" t="str">
        <f t="shared" si="372"/>
        <v/>
      </c>
      <c r="AK2018" s="148" t="str">
        <f t="shared" si="373"/>
        <v/>
      </c>
      <c r="AL2018" s="147" t="str">
        <f t="shared" si="374"/>
        <v/>
      </c>
      <c r="AM2018" s="147" t="str">
        <f t="shared" si="375"/>
        <v/>
      </c>
      <c r="AN2018" s="147" t="str">
        <f t="shared" si="376"/>
        <v/>
      </c>
      <c r="AO2018" s="118"/>
    </row>
    <row r="2019" spans="1:41">
      <c r="A2019" s="118"/>
      <c r="B2019" s="118"/>
      <c r="C2019" s="118"/>
      <c r="D2019" s="118"/>
      <c r="E2019" s="118"/>
      <c r="F2019" s="118"/>
      <c r="G2019" s="118"/>
      <c r="H2019" s="118"/>
      <c r="I2019" s="118"/>
      <c r="J2019" s="118"/>
      <c r="K2019" s="118"/>
      <c r="L2019" s="118"/>
      <c r="M2019" s="118"/>
      <c r="N2019" s="118"/>
      <c r="O2019" s="143" t="str">
        <f>IF(H2019="","",(S2019/S2019)&amp;":"&amp;ROUND(AH2019/S2019,2))</f>
        <v/>
      </c>
      <c r="P2019" s="118"/>
      <c r="Q2019" s="118"/>
      <c r="R2019" s="143" t="str">
        <f>IF(H2019="","",(S2019/S2019)&amp;":"&amp;ROUND(AI2019/S2019,2))</f>
        <v/>
      </c>
      <c r="S2019" s="144" t="str">
        <f t="shared" si="377"/>
        <v/>
      </c>
      <c r="T2019" s="145" t="str">
        <f t="shared" si="378"/>
        <v/>
      </c>
      <c r="U2019" s="118"/>
      <c r="V2019" s="145" t="str">
        <f t="shared" si="379"/>
        <v/>
      </c>
      <c r="W2019" s="144" t="str">
        <f t="shared" si="380"/>
        <v/>
      </c>
      <c r="X2019" s="146" t="str">
        <f>IF(C2019="","",IF(OR(C2019="Trade",C2019="Multi Position"),(X2018+V2019),IF(C2019="Deposit",(X2018+AE2019),IF(C2019="Withdrawal",(X2018-AE2019)))))</f>
        <v/>
      </c>
      <c r="Y2019" s="145" t="str">
        <f t="shared" si="381"/>
        <v/>
      </c>
      <c r="Z2019" s="118"/>
      <c r="AA2019" s="118"/>
      <c r="AB2019" s="118"/>
      <c r="AC2019" s="118"/>
      <c r="AD2019" s="118"/>
      <c r="AE2019" s="139"/>
      <c r="AF2019" s="118"/>
      <c r="AG2019" s="118"/>
      <c r="AH2019" s="147" t="str">
        <f t="shared" si="382"/>
        <v/>
      </c>
      <c r="AI2019" s="147" t="str">
        <f t="shared" si="383"/>
        <v/>
      </c>
      <c r="AJ2019" s="148" t="str">
        <f t="shared" si="372"/>
        <v/>
      </c>
      <c r="AK2019" s="148" t="str">
        <f t="shared" si="373"/>
        <v/>
      </c>
      <c r="AL2019" s="147" t="str">
        <f t="shared" si="374"/>
        <v/>
      </c>
      <c r="AM2019" s="147" t="str">
        <f t="shared" si="375"/>
        <v/>
      </c>
      <c r="AN2019" s="147" t="str">
        <f t="shared" si="376"/>
        <v/>
      </c>
      <c r="AO2019" s="118"/>
    </row>
    <row r="2020" spans="1:41">
      <c r="A2020" s="118"/>
      <c r="B2020" s="118"/>
      <c r="C2020" s="118"/>
      <c r="D2020" s="118"/>
      <c r="E2020" s="118"/>
      <c r="F2020" s="118"/>
      <c r="G2020" s="118"/>
      <c r="H2020" s="118"/>
      <c r="I2020" s="118"/>
      <c r="J2020" s="118"/>
      <c r="K2020" s="118"/>
      <c r="L2020" s="118"/>
      <c r="M2020" s="118"/>
      <c r="N2020" s="118"/>
      <c r="O2020" s="143" t="str">
        <f>IF(H2020="","",(S2020/S2020)&amp;":"&amp;ROUND(AH2020/S2020,2))</f>
        <v/>
      </c>
      <c r="P2020" s="118"/>
      <c r="Q2020" s="118"/>
      <c r="R2020" s="143" t="str">
        <f>IF(H2020="","",(S2020/S2020)&amp;":"&amp;ROUND(AI2020/S2020,2))</f>
        <v/>
      </c>
      <c r="S2020" s="144" t="str">
        <f t="shared" si="377"/>
        <v/>
      </c>
      <c r="T2020" s="145" t="str">
        <f t="shared" si="378"/>
        <v/>
      </c>
      <c r="U2020" s="118"/>
      <c r="V2020" s="145" t="str">
        <f t="shared" si="379"/>
        <v/>
      </c>
      <c r="W2020" s="144" t="str">
        <f t="shared" si="380"/>
        <v/>
      </c>
      <c r="X2020" s="146" t="str">
        <f>IF(C2020="","",IF(OR(C2020="Trade",C2020="Multi Position"),(X2019+V2020),IF(C2020="Deposit",(X2019+AE2020),IF(C2020="Withdrawal",(X2019-AE2020)))))</f>
        <v/>
      </c>
      <c r="Y2020" s="145" t="str">
        <f t="shared" si="381"/>
        <v/>
      </c>
      <c r="Z2020" s="118"/>
      <c r="AA2020" s="118"/>
      <c r="AB2020" s="118"/>
      <c r="AC2020" s="118"/>
      <c r="AD2020" s="118"/>
      <c r="AE2020" s="139"/>
      <c r="AF2020" s="118"/>
      <c r="AG2020" s="118"/>
      <c r="AH2020" s="147" t="str">
        <f t="shared" si="382"/>
        <v/>
      </c>
      <c r="AI2020" s="147" t="str">
        <f t="shared" si="383"/>
        <v/>
      </c>
      <c r="AJ2020" s="148" t="str">
        <f t="shared" si="372"/>
        <v/>
      </c>
      <c r="AK2020" s="148" t="str">
        <f t="shared" si="373"/>
        <v/>
      </c>
      <c r="AL2020" s="147" t="str">
        <f t="shared" si="374"/>
        <v/>
      </c>
      <c r="AM2020" s="147" t="str">
        <f t="shared" si="375"/>
        <v/>
      </c>
      <c r="AN2020" s="147" t="str">
        <f t="shared" si="376"/>
        <v/>
      </c>
      <c r="AO2020" s="118"/>
    </row>
    <row r="2021" spans="1:41">
      <c r="A2021" s="118"/>
      <c r="B2021" s="118"/>
      <c r="C2021" s="118"/>
      <c r="D2021" s="118"/>
      <c r="E2021" s="118"/>
      <c r="F2021" s="118"/>
      <c r="G2021" s="118"/>
      <c r="H2021" s="118"/>
      <c r="I2021" s="118"/>
      <c r="J2021" s="118"/>
      <c r="K2021" s="118"/>
      <c r="L2021" s="118"/>
      <c r="M2021" s="118"/>
      <c r="N2021" s="118"/>
      <c r="O2021" s="143" t="str">
        <f>IF(H2021="","",(S2021/S2021)&amp;":"&amp;ROUND(AH2021/S2021,2))</f>
        <v/>
      </c>
      <c r="P2021" s="118"/>
      <c r="Q2021" s="118"/>
      <c r="R2021" s="143" t="str">
        <f>IF(H2021="","",(S2021/S2021)&amp;":"&amp;ROUND(AI2021/S2021,2))</f>
        <v/>
      </c>
      <c r="S2021" s="144" t="str">
        <f t="shared" si="377"/>
        <v/>
      </c>
      <c r="T2021" s="145" t="str">
        <f t="shared" si="378"/>
        <v/>
      </c>
      <c r="U2021" s="118"/>
      <c r="V2021" s="145" t="str">
        <f t="shared" si="379"/>
        <v/>
      </c>
      <c r="W2021" s="144" t="str">
        <f t="shared" si="380"/>
        <v/>
      </c>
      <c r="X2021" s="146" t="str">
        <f>IF(C2021="","",IF(OR(C2021="Trade",C2021="Multi Position"),(X2020+V2021),IF(C2021="Deposit",(X2020+AE2021),IF(C2021="Withdrawal",(X2020-AE2021)))))</f>
        <v/>
      </c>
      <c r="Y2021" s="145" t="str">
        <f t="shared" si="381"/>
        <v/>
      </c>
      <c r="Z2021" s="118"/>
      <c r="AA2021" s="118"/>
      <c r="AB2021" s="118"/>
      <c r="AC2021" s="118"/>
      <c r="AD2021" s="118"/>
      <c r="AE2021" s="139"/>
      <c r="AF2021" s="118"/>
      <c r="AG2021" s="118"/>
      <c r="AH2021" s="147" t="str">
        <f t="shared" si="382"/>
        <v/>
      </c>
      <c r="AI2021" s="147" t="str">
        <f t="shared" si="383"/>
        <v/>
      </c>
      <c r="AJ2021" s="148" t="str">
        <f t="shared" si="372"/>
        <v/>
      </c>
      <c r="AK2021" s="148" t="str">
        <f t="shared" si="373"/>
        <v/>
      </c>
      <c r="AL2021" s="147" t="str">
        <f t="shared" si="374"/>
        <v/>
      </c>
      <c r="AM2021" s="147" t="str">
        <f t="shared" si="375"/>
        <v/>
      </c>
      <c r="AN2021" s="147" t="str">
        <f t="shared" si="376"/>
        <v/>
      </c>
      <c r="AO2021" s="118"/>
    </row>
    <row r="2022" spans="1:41">
      <c r="A2022" s="118"/>
      <c r="B2022" s="118"/>
      <c r="C2022" s="118"/>
      <c r="D2022" s="118"/>
      <c r="E2022" s="118"/>
      <c r="F2022" s="118"/>
      <c r="G2022" s="118"/>
      <c r="H2022" s="118"/>
      <c r="I2022" s="118"/>
      <c r="J2022" s="118"/>
      <c r="K2022" s="118"/>
      <c r="L2022" s="118"/>
      <c r="M2022" s="118"/>
      <c r="N2022" s="118"/>
      <c r="O2022" s="143" t="str">
        <f>IF(H2022="","",(S2022/S2022)&amp;":"&amp;ROUND(AH2022/S2022,2))</f>
        <v/>
      </c>
      <c r="P2022" s="118"/>
      <c r="Q2022" s="118"/>
      <c r="R2022" s="143" t="str">
        <f>IF(H2022="","",(S2022/S2022)&amp;":"&amp;ROUND(AI2022/S2022,2))</f>
        <v/>
      </c>
      <c r="S2022" s="144" t="str">
        <f t="shared" si="377"/>
        <v/>
      </c>
      <c r="T2022" s="145" t="str">
        <f t="shared" si="378"/>
        <v/>
      </c>
      <c r="U2022" s="118"/>
      <c r="V2022" s="145" t="str">
        <f t="shared" si="379"/>
        <v/>
      </c>
      <c r="W2022" s="144" t="str">
        <f t="shared" si="380"/>
        <v/>
      </c>
      <c r="X2022" s="146" t="str">
        <f>IF(C2022="","",IF(OR(C2022="Trade",C2022="Multi Position"),(X2021+V2022),IF(C2022="Deposit",(X2021+AE2022),IF(C2022="Withdrawal",(X2021-AE2022)))))</f>
        <v/>
      </c>
      <c r="Y2022" s="145" t="str">
        <f t="shared" si="381"/>
        <v/>
      </c>
      <c r="Z2022" s="118"/>
      <c r="AA2022" s="118"/>
      <c r="AB2022" s="118"/>
      <c r="AC2022" s="118"/>
      <c r="AD2022" s="118"/>
      <c r="AE2022" s="139"/>
      <c r="AF2022" s="118"/>
      <c r="AG2022" s="118"/>
      <c r="AH2022" s="147" t="str">
        <f t="shared" si="382"/>
        <v/>
      </c>
      <c r="AI2022" s="147" t="str">
        <f t="shared" si="383"/>
        <v/>
      </c>
      <c r="AJ2022" s="148" t="str">
        <f t="shared" si="372"/>
        <v/>
      </c>
      <c r="AK2022" s="148" t="str">
        <f t="shared" si="373"/>
        <v/>
      </c>
      <c r="AL2022" s="147" t="str">
        <f t="shared" si="374"/>
        <v/>
      </c>
      <c r="AM2022" s="147" t="str">
        <f t="shared" si="375"/>
        <v/>
      </c>
      <c r="AN2022" s="147" t="str">
        <f t="shared" si="376"/>
        <v/>
      </c>
      <c r="AO2022" s="118"/>
    </row>
    <row r="2023" spans="1:41">
      <c r="A2023" s="118"/>
      <c r="B2023" s="118"/>
      <c r="C2023" s="118"/>
      <c r="D2023" s="118"/>
      <c r="E2023" s="118"/>
      <c r="F2023" s="118"/>
      <c r="G2023" s="118"/>
      <c r="H2023" s="118"/>
      <c r="I2023" s="118"/>
      <c r="J2023" s="118"/>
      <c r="K2023" s="118"/>
      <c r="L2023" s="118"/>
      <c r="M2023" s="118"/>
      <c r="N2023" s="118"/>
      <c r="O2023" s="143" t="str">
        <f>IF(H2023="","",(S2023/S2023)&amp;":"&amp;ROUND(AH2023/S2023,2))</f>
        <v/>
      </c>
      <c r="P2023" s="118"/>
      <c r="Q2023" s="118"/>
      <c r="R2023" s="143" t="str">
        <f>IF(H2023="","",(S2023/S2023)&amp;":"&amp;ROUND(AI2023/S2023,2))</f>
        <v/>
      </c>
      <c r="S2023" s="144" t="str">
        <f t="shared" si="377"/>
        <v/>
      </c>
      <c r="T2023" s="145" t="str">
        <f t="shared" si="378"/>
        <v/>
      </c>
      <c r="U2023" s="118"/>
      <c r="V2023" s="145" t="str">
        <f t="shared" si="379"/>
        <v/>
      </c>
      <c r="W2023" s="144" t="str">
        <f t="shared" si="380"/>
        <v/>
      </c>
      <c r="X2023" s="146" t="str">
        <f>IF(C2023="","",IF(OR(C2023="Trade",C2023="Multi Position"),(X2022+V2023),IF(C2023="Deposit",(X2022+AE2023),IF(C2023="Withdrawal",(X2022-AE2023)))))</f>
        <v/>
      </c>
      <c r="Y2023" s="145" t="str">
        <f t="shared" si="381"/>
        <v/>
      </c>
      <c r="Z2023" s="118"/>
      <c r="AA2023" s="118"/>
      <c r="AB2023" s="118"/>
      <c r="AC2023" s="118"/>
      <c r="AD2023" s="118"/>
      <c r="AE2023" s="139"/>
      <c r="AF2023" s="118"/>
      <c r="AG2023" s="118"/>
      <c r="AH2023" s="147" t="str">
        <f t="shared" si="382"/>
        <v/>
      </c>
      <c r="AI2023" s="147" t="str">
        <f t="shared" si="383"/>
        <v/>
      </c>
      <c r="AJ2023" s="148" t="str">
        <f t="shared" si="372"/>
        <v/>
      </c>
      <c r="AK2023" s="148" t="str">
        <f t="shared" si="373"/>
        <v/>
      </c>
      <c r="AL2023" s="147" t="str">
        <f t="shared" si="374"/>
        <v/>
      </c>
      <c r="AM2023" s="147" t="str">
        <f t="shared" si="375"/>
        <v/>
      </c>
      <c r="AN2023" s="147" t="str">
        <f t="shared" si="376"/>
        <v/>
      </c>
      <c r="AO2023" s="118"/>
    </row>
    <row r="2024" spans="1:41">
      <c r="A2024" s="118"/>
      <c r="B2024" s="118"/>
      <c r="C2024" s="118"/>
      <c r="D2024" s="118"/>
      <c r="E2024" s="118"/>
      <c r="F2024" s="118"/>
      <c r="G2024" s="118"/>
      <c r="H2024" s="118"/>
      <c r="I2024" s="118"/>
      <c r="J2024" s="118"/>
      <c r="K2024" s="118"/>
      <c r="L2024" s="118"/>
      <c r="M2024" s="118"/>
      <c r="N2024" s="118"/>
      <c r="O2024" s="143" t="str">
        <f>IF(H2024="","",(S2024/S2024)&amp;":"&amp;ROUND(AH2024/S2024,2))</f>
        <v/>
      </c>
      <c r="P2024" s="118"/>
      <c r="Q2024" s="118"/>
      <c r="R2024" s="143" t="str">
        <f>IF(H2024="","",(S2024/S2024)&amp;":"&amp;ROUND(AI2024/S2024,2))</f>
        <v/>
      </c>
      <c r="S2024" s="144" t="str">
        <f t="shared" si="377"/>
        <v/>
      </c>
      <c r="T2024" s="145" t="str">
        <f t="shared" si="378"/>
        <v/>
      </c>
      <c r="U2024" s="118"/>
      <c r="V2024" s="145" t="str">
        <f t="shared" si="379"/>
        <v/>
      </c>
      <c r="W2024" s="144" t="str">
        <f t="shared" si="380"/>
        <v/>
      </c>
      <c r="X2024" s="146" t="str">
        <f>IF(C2024="","",IF(OR(C2024="Trade",C2024="Multi Position"),(X2023+V2024),IF(C2024="Deposit",(X2023+AE2024),IF(C2024="Withdrawal",(X2023-AE2024)))))</f>
        <v/>
      </c>
      <c r="Y2024" s="145" t="str">
        <f t="shared" si="381"/>
        <v/>
      </c>
      <c r="Z2024" s="118"/>
      <c r="AA2024" s="118"/>
      <c r="AB2024" s="118"/>
      <c r="AC2024" s="118"/>
      <c r="AD2024" s="118"/>
      <c r="AE2024" s="139"/>
      <c r="AF2024" s="118"/>
      <c r="AG2024" s="118"/>
      <c r="AH2024" s="147" t="str">
        <f t="shared" si="382"/>
        <v/>
      </c>
      <c r="AI2024" s="147" t="str">
        <f t="shared" si="383"/>
        <v/>
      </c>
      <c r="AJ2024" s="148" t="str">
        <f t="shared" si="372"/>
        <v/>
      </c>
      <c r="AK2024" s="148" t="str">
        <f t="shared" si="373"/>
        <v/>
      </c>
      <c r="AL2024" s="147" t="str">
        <f t="shared" si="374"/>
        <v/>
      </c>
      <c r="AM2024" s="147" t="str">
        <f t="shared" si="375"/>
        <v/>
      </c>
      <c r="AN2024" s="147" t="str">
        <f t="shared" si="376"/>
        <v/>
      </c>
      <c r="AO2024" s="118"/>
    </row>
    <row r="2025" spans="1:41">
      <c r="A2025" s="118"/>
      <c r="B2025" s="118"/>
      <c r="C2025" s="118"/>
      <c r="D2025" s="118"/>
      <c r="E2025" s="118"/>
      <c r="F2025" s="118"/>
      <c r="G2025" s="118"/>
      <c r="H2025" s="118"/>
      <c r="I2025" s="118"/>
      <c r="J2025" s="118"/>
      <c r="K2025" s="118"/>
      <c r="L2025" s="118"/>
      <c r="M2025" s="118"/>
      <c r="N2025" s="118"/>
      <c r="O2025" s="143" t="str">
        <f>IF(H2025="","",(S2025/S2025)&amp;":"&amp;ROUND(AH2025/S2025,2))</f>
        <v/>
      </c>
      <c r="P2025" s="118"/>
      <c r="Q2025" s="118"/>
      <c r="R2025" s="143" t="str">
        <f>IF(H2025="","",(S2025/S2025)&amp;":"&amp;ROUND(AI2025/S2025,2))</f>
        <v/>
      </c>
      <c r="S2025" s="144" t="str">
        <f t="shared" si="377"/>
        <v/>
      </c>
      <c r="T2025" s="145" t="str">
        <f t="shared" si="378"/>
        <v/>
      </c>
      <c r="U2025" s="118"/>
      <c r="V2025" s="145" t="str">
        <f t="shared" si="379"/>
        <v/>
      </c>
      <c r="W2025" s="144" t="str">
        <f t="shared" si="380"/>
        <v/>
      </c>
      <c r="X2025" s="146" t="str">
        <f>IF(C2025="","",IF(OR(C2025="Trade",C2025="Multi Position"),(X2024+V2025),IF(C2025="Deposit",(X2024+AE2025),IF(C2025="Withdrawal",(X2024-AE2025)))))</f>
        <v/>
      </c>
      <c r="Y2025" s="145" t="str">
        <f t="shared" si="381"/>
        <v/>
      </c>
      <c r="Z2025" s="118"/>
      <c r="AA2025" s="118"/>
      <c r="AB2025" s="118"/>
      <c r="AC2025" s="118"/>
      <c r="AD2025" s="118"/>
      <c r="AE2025" s="139"/>
      <c r="AF2025" s="118"/>
      <c r="AG2025" s="118"/>
      <c r="AH2025" s="147" t="str">
        <f t="shared" si="382"/>
        <v/>
      </c>
      <c r="AI2025" s="147" t="str">
        <f t="shared" si="383"/>
        <v/>
      </c>
      <c r="AJ2025" s="148" t="str">
        <f t="shared" si="372"/>
        <v/>
      </c>
      <c r="AK2025" s="148" t="str">
        <f t="shared" si="373"/>
        <v/>
      </c>
      <c r="AL2025" s="147" t="str">
        <f t="shared" si="374"/>
        <v/>
      </c>
      <c r="AM2025" s="147" t="str">
        <f t="shared" si="375"/>
        <v/>
      </c>
      <c r="AN2025" s="147" t="str">
        <f t="shared" si="376"/>
        <v/>
      </c>
      <c r="AO2025" s="118"/>
    </row>
    <row r="2026" spans="1:41">
      <c r="A2026" s="118"/>
      <c r="B2026" s="118"/>
      <c r="C2026" s="118"/>
      <c r="D2026" s="118"/>
      <c r="E2026" s="118"/>
      <c r="F2026" s="118"/>
      <c r="G2026" s="118"/>
      <c r="H2026" s="118"/>
      <c r="I2026" s="118"/>
      <c r="J2026" s="118"/>
      <c r="K2026" s="118"/>
      <c r="L2026" s="118"/>
      <c r="M2026" s="118"/>
      <c r="N2026" s="118"/>
      <c r="O2026" s="143" t="str">
        <f>IF(H2026="","",(S2026/S2026)&amp;":"&amp;ROUND(AH2026/S2026,2))</f>
        <v/>
      </c>
      <c r="P2026" s="118"/>
      <c r="Q2026" s="118"/>
      <c r="R2026" s="143" t="str">
        <f>IF(H2026="","",(S2026/S2026)&amp;":"&amp;ROUND(AI2026/S2026,2))</f>
        <v/>
      </c>
      <c r="S2026" s="144" t="str">
        <f t="shared" si="377"/>
        <v/>
      </c>
      <c r="T2026" s="145" t="str">
        <f t="shared" si="378"/>
        <v/>
      </c>
      <c r="U2026" s="118"/>
      <c r="V2026" s="145" t="str">
        <f t="shared" si="379"/>
        <v/>
      </c>
      <c r="W2026" s="144" t="str">
        <f t="shared" si="380"/>
        <v/>
      </c>
      <c r="X2026" s="146" t="str">
        <f>IF(C2026="","",IF(OR(C2026="Trade",C2026="Multi Position"),(X2025+V2026),IF(C2026="Deposit",(X2025+AE2026),IF(C2026="Withdrawal",(X2025-AE2026)))))</f>
        <v/>
      </c>
      <c r="Y2026" s="145" t="str">
        <f t="shared" si="381"/>
        <v/>
      </c>
      <c r="Z2026" s="118"/>
      <c r="AA2026" s="118"/>
      <c r="AB2026" s="118"/>
      <c r="AC2026" s="118"/>
      <c r="AD2026" s="118"/>
      <c r="AE2026" s="139"/>
      <c r="AF2026" s="118"/>
      <c r="AG2026" s="118"/>
      <c r="AH2026" s="147" t="str">
        <f t="shared" si="382"/>
        <v/>
      </c>
      <c r="AI2026" s="147" t="str">
        <f t="shared" si="383"/>
        <v/>
      </c>
      <c r="AJ2026" s="148" t="str">
        <f t="shared" si="372"/>
        <v/>
      </c>
      <c r="AK2026" s="148" t="str">
        <f t="shared" si="373"/>
        <v/>
      </c>
      <c r="AL2026" s="147" t="str">
        <f t="shared" si="374"/>
        <v/>
      </c>
      <c r="AM2026" s="147" t="str">
        <f t="shared" si="375"/>
        <v/>
      </c>
      <c r="AN2026" s="147" t="str">
        <f t="shared" si="376"/>
        <v/>
      </c>
      <c r="AO2026" s="118"/>
    </row>
    <row r="2027" spans="1:41">
      <c r="A2027" s="118"/>
      <c r="B2027" s="118"/>
      <c r="C2027" s="118"/>
      <c r="D2027" s="118"/>
      <c r="E2027" s="118"/>
      <c r="F2027" s="118"/>
      <c r="G2027" s="118"/>
      <c r="H2027" s="118"/>
      <c r="I2027" s="118"/>
      <c r="J2027" s="118"/>
      <c r="K2027" s="118"/>
      <c r="L2027" s="118"/>
      <c r="M2027" s="118"/>
      <c r="N2027" s="118"/>
      <c r="O2027" s="143" t="str">
        <f>IF(H2027="","",(S2027/S2027)&amp;":"&amp;ROUND(AH2027/S2027,2))</f>
        <v/>
      </c>
      <c r="P2027" s="118"/>
      <c r="Q2027" s="118"/>
      <c r="R2027" s="143" t="str">
        <f>IF(H2027="","",(S2027/S2027)&amp;":"&amp;ROUND(AI2027/S2027,2))</f>
        <v/>
      </c>
      <c r="S2027" s="144" t="str">
        <f t="shared" si="377"/>
        <v/>
      </c>
      <c r="T2027" s="145" t="str">
        <f t="shared" si="378"/>
        <v/>
      </c>
      <c r="U2027" s="118"/>
      <c r="V2027" s="145" t="str">
        <f t="shared" si="379"/>
        <v/>
      </c>
      <c r="W2027" s="144" t="str">
        <f t="shared" si="380"/>
        <v/>
      </c>
      <c r="X2027" s="146" t="str">
        <f>IF(C2027="","",IF(OR(C2027="Trade",C2027="Multi Position"),(X2026+V2027),IF(C2027="Deposit",(X2026+AE2027),IF(C2027="Withdrawal",(X2026-AE2027)))))</f>
        <v/>
      </c>
      <c r="Y2027" s="145" t="str">
        <f t="shared" si="381"/>
        <v/>
      </c>
      <c r="Z2027" s="118"/>
      <c r="AA2027" s="118"/>
      <c r="AB2027" s="118"/>
      <c r="AC2027" s="118"/>
      <c r="AD2027" s="118"/>
      <c r="AE2027" s="139"/>
      <c r="AF2027" s="118"/>
      <c r="AG2027" s="118"/>
      <c r="AH2027" s="147" t="str">
        <f t="shared" si="382"/>
        <v/>
      </c>
      <c r="AI2027" s="147" t="str">
        <f t="shared" si="383"/>
        <v/>
      </c>
      <c r="AJ2027" s="148" t="str">
        <f t="shared" si="372"/>
        <v/>
      </c>
      <c r="AK2027" s="148" t="str">
        <f t="shared" si="373"/>
        <v/>
      </c>
      <c r="AL2027" s="147" t="str">
        <f t="shared" si="374"/>
        <v/>
      </c>
      <c r="AM2027" s="147" t="str">
        <f t="shared" si="375"/>
        <v/>
      </c>
      <c r="AN2027" s="147" t="str">
        <f t="shared" si="376"/>
        <v/>
      </c>
      <c r="AO2027" s="118"/>
    </row>
    <row r="2028" spans="1:41">
      <c r="A2028" s="118"/>
      <c r="B2028" s="118"/>
      <c r="C2028" s="118"/>
      <c r="D2028" s="118"/>
      <c r="E2028" s="118"/>
      <c r="F2028" s="118"/>
      <c r="G2028" s="118"/>
      <c r="H2028" s="118"/>
      <c r="I2028" s="118"/>
      <c r="J2028" s="118"/>
      <c r="K2028" s="118"/>
      <c r="L2028" s="118"/>
      <c r="M2028" s="118"/>
      <c r="N2028" s="118"/>
      <c r="O2028" s="143" t="str">
        <f>IF(H2028="","",(S2028/S2028)&amp;":"&amp;ROUND(AH2028/S2028,2))</f>
        <v/>
      </c>
      <c r="P2028" s="118"/>
      <c r="Q2028" s="118"/>
      <c r="R2028" s="143" t="str">
        <f>IF(H2028="","",(S2028/S2028)&amp;":"&amp;ROUND(AI2028/S2028,2))</f>
        <v/>
      </c>
      <c r="S2028" s="144" t="str">
        <f t="shared" si="377"/>
        <v/>
      </c>
      <c r="T2028" s="145" t="str">
        <f t="shared" si="378"/>
        <v/>
      </c>
      <c r="U2028" s="118"/>
      <c r="V2028" s="145" t="str">
        <f t="shared" si="379"/>
        <v/>
      </c>
      <c r="W2028" s="144" t="str">
        <f t="shared" si="380"/>
        <v/>
      </c>
      <c r="X2028" s="146" t="str">
        <f>IF(C2028="","",IF(OR(C2028="Trade",C2028="Multi Position"),(X2027+V2028),IF(C2028="Deposit",(X2027+AE2028),IF(C2028="Withdrawal",(X2027-AE2028)))))</f>
        <v/>
      </c>
      <c r="Y2028" s="145" t="str">
        <f t="shared" si="381"/>
        <v/>
      </c>
      <c r="Z2028" s="118"/>
      <c r="AA2028" s="118"/>
      <c r="AB2028" s="118"/>
      <c r="AC2028" s="118"/>
      <c r="AD2028" s="118"/>
      <c r="AE2028" s="139"/>
      <c r="AF2028" s="118"/>
      <c r="AG2028" s="118"/>
      <c r="AH2028" s="147" t="str">
        <f t="shared" si="382"/>
        <v/>
      </c>
      <c r="AI2028" s="147" t="str">
        <f t="shared" si="383"/>
        <v/>
      </c>
      <c r="AJ2028" s="148" t="str">
        <f t="shared" si="372"/>
        <v/>
      </c>
      <c r="AK2028" s="148" t="str">
        <f t="shared" si="373"/>
        <v/>
      </c>
      <c r="AL2028" s="147" t="str">
        <f t="shared" si="374"/>
        <v/>
      </c>
      <c r="AM2028" s="147" t="str">
        <f t="shared" si="375"/>
        <v/>
      </c>
      <c r="AN2028" s="147" t="str">
        <f t="shared" si="376"/>
        <v/>
      </c>
      <c r="AO2028" s="118"/>
    </row>
    <row r="2029" spans="1:41">
      <c r="A2029" s="118"/>
      <c r="B2029" s="118"/>
      <c r="C2029" s="118"/>
      <c r="D2029" s="118"/>
      <c r="E2029" s="118"/>
      <c r="F2029" s="118"/>
      <c r="G2029" s="118"/>
      <c r="H2029" s="118"/>
      <c r="I2029" s="118"/>
      <c r="J2029" s="118"/>
      <c r="K2029" s="118"/>
      <c r="L2029" s="118"/>
      <c r="M2029" s="118"/>
      <c r="N2029" s="118"/>
      <c r="O2029" s="143" t="str">
        <f>IF(H2029="","",(S2029/S2029)&amp;":"&amp;ROUND(AH2029/S2029,2))</f>
        <v/>
      </c>
      <c r="P2029" s="118"/>
      <c r="Q2029" s="118"/>
      <c r="R2029" s="143" t="str">
        <f>IF(H2029="","",(S2029/S2029)&amp;":"&amp;ROUND(AI2029/S2029,2))</f>
        <v/>
      </c>
      <c r="S2029" s="144" t="str">
        <f t="shared" si="377"/>
        <v/>
      </c>
      <c r="T2029" s="145" t="str">
        <f t="shared" si="378"/>
        <v/>
      </c>
      <c r="U2029" s="118"/>
      <c r="V2029" s="145" t="str">
        <f t="shared" si="379"/>
        <v/>
      </c>
      <c r="W2029" s="144" t="str">
        <f t="shared" si="380"/>
        <v/>
      </c>
      <c r="X2029" s="146" t="str">
        <f>IF(C2029="","",IF(OR(C2029="Trade",C2029="Multi Position"),(X2028+V2029),IF(C2029="Deposit",(X2028+AE2029),IF(C2029="Withdrawal",(X2028-AE2029)))))</f>
        <v/>
      </c>
      <c r="Y2029" s="145" t="str">
        <f t="shared" si="381"/>
        <v/>
      </c>
      <c r="Z2029" s="118"/>
      <c r="AA2029" s="118"/>
      <c r="AB2029" s="118"/>
      <c r="AC2029" s="118"/>
      <c r="AD2029" s="118"/>
      <c r="AE2029" s="139"/>
      <c r="AF2029" s="118"/>
      <c r="AG2029" s="118"/>
      <c r="AH2029" s="147" t="str">
        <f t="shared" si="382"/>
        <v/>
      </c>
      <c r="AI2029" s="147" t="str">
        <f t="shared" si="383"/>
        <v/>
      </c>
      <c r="AJ2029" s="148" t="str">
        <f t="shared" si="372"/>
        <v/>
      </c>
      <c r="AK2029" s="148" t="str">
        <f t="shared" si="373"/>
        <v/>
      </c>
      <c r="AL2029" s="147" t="str">
        <f t="shared" si="374"/>
        <v/>
      </c>
      <c r="AM2029" s="147" t="str">
        <f t="shared" si="375"/>
        <v/>
      </c>
      <c r="AN2029" s="147" t="str">
        <f t="shared" si="376"/>
        <v/>
      </c>
      <c r="AO2029" s="118"/>
    </row>
    <row r="2030" spans="1:41">
      <c r="A2030" s="118"/>
      <c r="B2030" s="118"/>
      <c r="C2030" s="118"/>
      <c r="D2030" s="118"/>
      <c r="E2030" s="118"/>
      <c r="F2030" s="118"/>
      <c r="G2030" s="118"/>
      <c r="H2030" s="118"/>
      <c r="I2030" s="118"/>
      <c r="J2030" s="118"/>
      <c r="K2030" s="118"/>
      <c r="L2030" s="118"/>
      <c r="M2030" s="118"/>
      <c r="N2030" s="118"/>
      <c r="O2030" s="143" t="str">
        <f>IF(H2030="","",(S2030/S2030)&amp;":"&amp;ROUND(AH2030/S2030,2))</f>
        <v/>
      </c>
      <c r="P2030" s="118"/>
      <c r="Q2030" s="118"/>
      <c r="R2030" s="143" t="str">
        <f>IF(H2030="","",(S2030/S2030)&amp;":"&amp;ROUND(AI2030/S2030,2))</f>
        <v/>
      </c>
      <c r="S2030" s="144" t="str">
        <f t="shared" si="377"/>
        <v/>
      </c>
      <c r="T2030" s="145" t="str">
        <f t="shared" si="378"/>
        <v/>
      </c>
      <c r="U2030" s="118"/>
      <c r="V2030" s="145" t="str">
        <f t="shared" si="379"/>
        <v/>
      </c>
      <c r="W2030" s="144" t="str">
        <f t="shared" si="380"/>
        <v/>
      </c>
      <c r="X2030" s="146" t="str">
        <f>IF(C2030="","",IF(OR(C2030="Trade",C2030="Multi Position"),(X2029+V2030),IF(C2030="Deposit",(X2029+AE2030),IF(C2030="Withdrawal",(X2029-AE2030)))))</f>
        <v/>
      </c>
      <c r="Y2030" s="145" t="str">
        <f t="shared" si="381"/>
        <v/>
      </c>
      <c r="Z2030" s="118"/>
      <c r="AA2030" s="118"/>
      <c r="AB2030" s="118"/>
      <c r="AC2030" s="118"/>
      <c r="AD2030" s="118"/>
      <c r="AE2030" s="139"/>
      <c r="AF2030" s="118"/>
      <c r="AG2030" s="118"/>
      <c r="AH2030" s="147" t="str">
        <f t="shared" si="382"/>
        <v/>
      </c>
      <c r="AI2030" s="147" t="str">
        <f t="shared" si="383"/>
        <v/>
      </c>
      <c r="AJ2030" s="148" t="str">
        <f t="shared" si="372"/>
        <v/>
      </c>
      <c r="AK2030" s="148" t="str">
        <f t="shared" si="373"/>
        <v/>
      </c>
      <c r="AL2030" s="147" t="str">
        <f t="shared" si="374"/>
        <v/>
      </c>
      <c r="AM2030" s="147" t="str">
        <f t="shared" si="375"/>
        <v/>
      </c>
      <c r="AN2030" s="147" t="str">
        <f t="shared" si="376"/>
        <v/>
      </c>
      <c r="AO2030" s="118"/>
    </row>
    <row r="2031" spans="1:41">
      <c r="A2031" s="118"/>
      <c r="B2031" s="118"/>
      <c r="C2031" s="118"/>
      <c r="D2031" s="118"/>
      <c r="E2031" s="118"/>
      <c r="F2031" s="118"/>
      <c r="G2031" s="118"/>
      <c r="H2031" s="118"/>
      <c r="I2031" s="118"/>
      <c r="J2031" s="118"/>
      <c r="K2031" s="118"/>
      <c r="L2031" s="118"/>
      <c r="M2031" s="118"/>
      <c r="N2031" s="118"/>
      <c r="O2031" s="143" t="str">
        <f>IF(H2031="","",(S2031/S2031)&amp;":"&amp;ROUND(AH2031/S2031,2))</f>
        <v/>
      </c>
      <c r="P2031" s="118"/>
      <c r="Q2031" s="118"/>
      <c r="R2031" s="143" t="str">
        <f>IF(H2031="","",(S2031/S2031)&amp;":"&amp;ROUND(AI2031/S2031,2))</f>
        <v/>
      </c>
      <c r="S2031" s="144" t="str">
        <f t="shared" si="377"/>
        <v/>
      </c>
      <c r="T2031" s="145" t="str">
        <f t="shared" si="378"/>
        <v/>
      </c>
      <c r="U2031" s="118"/>
      <c r="V2031" s="145" t="str">
        <f t="shared" si="379"/>
        <v/>
      </c>
      <c r="W2031" s="144" t="str">
        <f t="shared" si="380"/>
        <v/>
      </c>
      <c r="X2031" s="146" t="str">
        <f>IF(C2031="","",IF(OR(C2031="Trade",C2031="Multi Position"),(X2030+V2031),IF(C2031="Deposit",(X2030+AE2031),IF(C2031="Withdrawal",(X2030-AE2031)))))</f>
        <v/>
      </c>
      <c r="Y2031" s="145" t="str">
        <f t="shared" si="381"/>
        <v/>
      </c>
      <c r="Z2031" s="118"/>
      <c r="AA2031" s="118"/>
      <c r="AB2031" s="118"/>
      <c r="AC2031" s="118"/>
      <c r="AD2031" s="118"/>
      <c r="AE2031" s="139"/>
      <c r="AF2031" s="118"/>
      <c r="AG2031" s="118"/>
      <c r="AH2031" s="147" t="str">
        <f t="shared" si="382"/>
        <v/>
      </c>
      <c r="AI2031" s="147" t="str">
        <f t="shared" si="383"/>
        <v/>
      </c>
      <c r="AJ2031" s="148" t="str">
        <f t="shared" si="372"/>
        <v/>
      </c>
      <c r="AK2031" s="148" t="str">
        <f t="shared" si="373"/>
        <v/>
      </c>
      <c r="AL2031" s="147" t="str">
        <f t="shared" si="374"/>
        <v/>
      </c>
      <c r="AM2031" s="147" t="str">
        <f t="shared" si="375"/>
        <v/>
      </c>
      <c r="AN2031" s="147" t="str">
        <f t="shared" si="376"/>
        <v/>
      </c>
      <c r="AO2031" s="118"/>
    </row>
    <row r="2032" spans="1:41">
      <c r="A2032" s="118"/>
      <c r="B2032" s="118"/>
      <c r="C2032" s="118"/>
      <c r="D2032" s="118"/>
      <c r="E2032" s="118"/>
      <c r="F2032" s="118"/>
      <c r="G2032" s="118"/>
      <c r="H2032" s="118"/>
      <c r="I2032" s="118"/>
      <c r="J2032" s="118"/>
      <c r="K2032" s="118"/>
      <c r="L2032" s="118"/>
      <c r="M2032" s="118"/>
      <c r="N2032" s="118"/>
      <c r="O2032" s="143" t="str">
        <f>IF(H2032="","",(S2032/S2032)&amp;":"&amp;ROUND(AH2032/S2032,2))</f>
        <v/>
      </c>
      <c r="P2032" s="118"/>
      <c r="Q2032" s="118"/>
      <c r="R2032" s="143" t="str">
        <f>IF(H2032="","",(S2032/S2032)&amp;":"&amp;ROUND(AI2032/S2032,2))</f>
        <v/>
      </c>
      <c r="S2032" s="144" t="str">
        <f t="shared" si="377"/>
        <v/>
      </c>
      <c r="T2032" s="145" t="str">
        <f t="shared" si="378"/>
        <v/>
      </c>
      <c r="U2032" s="118"/>
      <c r="V2032" s="145" t="str">
        <f t="shared" si="379"/>
        <v/>
      </c>
      <c r="W2032" s="144" t="str">
        <f t="shared" si="380"/>
        <v/>
      </c>
      <c r="X2032" s="146" t="str">
        <f>IF(C2032="","",IF(OR(C2032="Trade",C2032="Multi Position"),(X2031+V2032),IF(C2032="Deposit",(X2031+AE2032),IF(C2032="Withdrawal",(X2031-AE2032)))))</f>
        <v/>
      </c>
      <c r="Y2032" s="145" t="str">
        <f t="shared" si="381"/>
        <v/>
      </c>
      <c r="Z2032" s="118"/>
      <c r="AA2032" s="118"/>
      <c r="AB2032" s="118"/>
      <c r="AC2032" s="118"/>
      <c r="AD2032" s="118"/>
      <c r="AE2032" s="139"/>
      <c r="AF2032" s="118"/>
      <c r="AG2032" s="118"/>
      <c r="AH2032" s="147" t="str">
        <f t="shared" si="382"/>
        <v/>
      </c>
      <c r="AI2032" s="147" t="str">
        <f t="shared" si="383"/>
        <v/>
      </c>
      <c r="AJ2032" s="148" t="str">
        <f t="shared" si="372"/>
        <v/>
      </c>
      <c r="AK2032" s="148" t="str">
        <f t="shared" si="373"/>
        <v/>
      </c>
      <c r="AL2032" s="147" t="str">
        <f t="shared" si="374"/>
        <v/>
      </c>
      <c r="AM2032" s="147" t="str">
        <f t="shared" si="375"/>
        <v/>
      </c>
      <c r="AN2032" s="147" t="str">
        <f t="shared" si="376"/>
        <v/>
      </c>
      <c r="AO2032" s="118"/>
    </row>
    <row r="2033" spans="1:41">
      <c r="A2033" s="118"/>
      <c r="B2033" s="118"/>
      <c r="C2033" s="118"/>
      <c r="D2033" s="118"/>
      <c r="E2033" s="118"/>
      <c r="F2033" s="118"/>
      <c r="G2033" s="118"/>
      <c r="H2033" s="118"/>
      <c r="I2033" s="118"/>
      <c r="J2033" s="118"/>
      <c r="K2033" s="118"/>
      <c r="L2033" s="118"/>
      <c r="M2033" s="118"/>
      <c r="N2033" s="118"/>
      <c r="O2033" s="143" t="str">
        <f>IF(H2033="","",(S2033/S2033)&amp;":"&amp;ROUND(AH2033/S2033,2))</f>
        <v/>
      </c>
      <c r="P2033" s="118"/>
      <c r="Q2033" s="118"/>
      <c r="R2033" s="143" t="str">
        <f>IF(H2033="","",(S2033/S2033)&amp;":"&amp;ROUND(AI2033/S2033,2))</f>
        <v/>
      </c>
      <c r="S2033" s="144" t="str">
        <f t="shared" si="377"/>
        <v/>
      </c>
      <c r="T2033" s="145" t="str">
        <f t="shared" si="378"/>
        <v/>
      </c>
      <c r="U2033" s="118"/>
      <c r="V2033" s="145" t="str">
        <f t="shared" si="379"/>
        <v/>
      </c>
      <c r="W2033" s="144" t="str">
        <f t="shared" si="380"/>
        <v/>
      </c>
      <c r="X2033" s="146" t="str">
        <f>IF(C2033="","",IF(OR(C2033="Trade",C2033="Multi Position"),(X2032+V2033),IF(C2033="Deposit",(X2032+AE2033),IF(C2033="Withdrawal",(X2032-AE2033)))))</f>
        <v/>
      </c>
      <c r="Y2033" s="145" t="str">
        <f t="shared" si="381"/>
        <v/>
      </c>
      <c r="Z2033" s="118"/>
      <c r="AA2033" s="118"/>
      <c r="AB2033" s="118"/>
      <c r="AC2033" s="118"/>
      <c r="AD2033" s="118"/>
      <c r="AE2033" s="139"/>
      <c r="AF2033" s="118"/>
      <c r="AG2033" s="118"/>
      <c r="AH2033" s="147" t="str">
        <f t="shared" si="382"/>
        <v/>
      </c>
      <c r="AI2033" s="147" t="str">
        <f t="shared" si="383"/>
        <v/>
      </c>
      <c r="AJ2033" s="148" t="str">
        <f t="shared" si="372"/>
        <v/>
      </c>
      <c r="AK2033" s="148" t="str">
        <f t="shared" si="373"/>
        <v/>
      </c>
      <c r="AL2033" s="147" t="str">
        <f t="shared" si="374"/>
        <v/>
      </c>
      <c r="AM2033" s="147" t="str">
        <f t="shared" si="375"/>
        <v/>
      </c>
      <c r="AN2033" s="147" t="str">
        <f t="shared" si="376"/>
        <v/>
      </c>
      <c r="AO2033" s="118"/>
    </row>
    <row r="2034" spans="1:41">
      <c r="A2034" s="118"/>
      <c r="B2034" s="118"/>
      <c r="C2034" s="118"/>
      <c r="D2034" s="118"/>
      <c r="E2034" s="118"/>
      <c r="F2034" s="118"/>
      <c r="G2034" s="118"/>
      <c r="H2034" s="118"/>
      <c r="I2034" s="118"/>
      <c r="J2034" s="118"/>
      <c r="K2034" s="118"/>
      <c r="L2034" s="118"/>
      <c r="M2034" s="118"/>
      <c r="N2034" s="118"/>
      <c r="O2034" s="143" t="str">
        <f>IF(H2034="","",(S2034/S2034)&amp;":"&amp;ROUND(AH2034/S2034,2))</f>
        <v/>
      </c>
      <c r="P2034" s="118"/>
      <c r="Q2034" s="118"/>
      <c r="R2034" s="143" t="str">
        <f>IF(H2034="","",(S2034/S2034)&amp;":"&amp;ROUND(AI2034/S2034,2))</f>
        <v/>
      </c>
      <c r="S2034" s="144" t="str">
        <f t="shared" si="377"/>
        <v/>
      </c>
      <c r="T2034" s="145" t="str">
        <f t="shared" si="378"/>
        <v/>
      </c>
      <c r="U2034" s="118"/>
      <c r="V2034" s="145" t="str">
        <f t="shared" si="379"/>
        <v/>
      </c>
      <c r="W2034" s="144" t="str">
        <f t="shared" si="380"/>
        <v/>
      </c>
      <c r="X2034" s="146" t="str">
        <f>IF(C2034="","",IF(OR(C2034="Trade",C2034="Multi Position"),(X2033+V2034),IF(C2034="Deposit",(X2033+AE2034),IF(C2034="Withdrawal",(X2033-AE2034)))))</f>
        <v/>
      </c>
      <c r="Y2034" s="145" t="str">
        <f t="shared" si="381"/>
        <v/>
      </c>
      <c r="Z2034" s="118"/>
      <c r="AA2034" s="118"/>
      <c r="AB2034" s="118"/>
      <c r="AC2034" s="118"/>
      <c r="AD2034" s="118"/>
      <c r="AE2034" s="139"/>
      <c r="AF2034" s="118"/>
      <c r="AG2034" s="118"/>
      <c r="AH2034" s="147" t="str">
        <f t="shared" si="382"/>
        <v/>
      </c>
      <c r="AI2034" s="147" t="str">
        <f t="shared" si="383"/>
        <v/>
      </c>
      <c r="AJ2034" s="148" t="str">
        <f t="shared" si="372"/>
        <v/>
      </c>
      <c r="AK2034" s="148" t="str">
        <f t="shared" si="373"/>
        <v/>
      </c>
      <c r="AL2034" s="147" t="str">
        <f t="shared" si="374"/>
        <v/>
      </c>
      <c r="AM2034" s="147" t="str">
        <f t="shared" si="375"/>
        <v/>
      </c>
      <c r="AN2034" s="147" t="str">
        <f t="shared" si="376"/>
        <v/>
      </c>
      <c r="AO2034" s="118"/>
    </row>
    <row r="2035" spans="1:41">
      <c r="A2035" s="118"/>
      <c r="B2035" s="118"/>
      <c r="C2035" s="118"/>
      <c r="D2035" s="118"/>
      <c r="E2035" s="118"/>
      <c r="F2035" s="118"/>
      <c r="G2035" s="118"/>
      <c r="H2035" s="118"/>
      <c r="I2035" s="118"/>
      <c r="J2035" s="118"/>
      <c r="K2035" s="118"/>
      <c r="L2035" s="118"/>
      <c r="M2035" s="118"/>
      <c r="N2035" s="118"/>
      <c r="O2035" s="143" t="str">
        <f>IF(H2035="","",(S2035/S2035)&amp;":"&amp;ROUND(AH2035/S2035,2))</f>
        <v/>
      </c>
      <c r="P2035" s="118"/>
      <c r="Q2035" s="118"/>
      <c r="R2035" s="143" t="str">
        <f>IF(H2035="","",(S2035/S2035)&amp;":"&amp;ROUND(AI2035/S2035,2))</f>
        <v/>
      </c>
      <c r="S2035" s="144" t="str">
        <f t="shared" si="377"/>
        <v/>
      </c>
      <c r="T2035" s="145" t="str">
        <f t="shared" si="378"/>
        <v/>
      </c>
      <c r="U2035" s="118"/>
      <c r="V2035" s="145" t="str">
        <f t="shared" si="379"/>
        <v/>
      </c>
      <c r="W2035" s="144" t="str">
        <f t="shared" si="380"/>
        <v/>
      </c>
      <c r="X2035" s="146" t="str">
        <f>IF(C2035="","",IF(OR(C2035="Trade",C2035="Multi Position"),(X2034+V2035),IF(C2035="Deposit",(X2034+AE2035),IF(C2035="Withdrawal",(X2034-AE2035)))))</f>
        <v/>
      </c>
      <c r="Y2035" s="145" t="str">
        <f t="shared" si="381"/>
        <v/>
      </c>
      <c r="Z2035" s="118"/>
      <c r="AA2035" s="118"/>
      <c r="AB2035" s="118"/>
      <c r="AC2035" s="118"/>
      <c r="AD2035" s="118"/>
      <c r="AE2035" s="139"/>
      <c r="AF2035" s="118"/>
      <c r="AG2035" s="118"/>
      <c r="AH2035" s="147" t="str">
        <f t="shared" si="382"/>
        <v/>
      </c>
      <c r="AI2035" s="147" t="str">
        <f t="shared" si="383"/>
        <v/>
      </c>
      <c r="AJ2035" s="148" t="str">
        <f t="shared" si="372"/>
        <v/>
      </c>
      <c r="AK2035" s="148" t="str">
        <f t="shared" si="373"/>
        <v/>
      </c>
      <c r="AL2035" s="147" t="str">
        <f t="shared" si="374"/>
        <v/>
      </c>
      <c r="AM2035" s="147" t="str">
        <f t="shared" si="375"/>
        <v/>
      </c>
      <c r="AN2035" s="147" t="str">
        <f t="shared" si="376"/>
        <v/>
      </c>
      <c r="AO2035" s="118"/>
    </row>
    <row r="2036" spans="1:41">
      <c r="A2036" s="118"/>
      <c r="B2036" s="118"/>
      <c r="C2036" s="118"/>
      <c r="D2036" s="118"/>
      <c r="E2036" s="118"/>
      <c r="F2036" s="118"/>
      <c r="G2036" s="118"/>
      <c r="H2036" s="118"/>
      <c r="I2036" s="118"/>
      <c r="J2036" s="118"/>
      <c r="K2036" s="118"/>
      <c r="L2036" s="118"/>
      <c r="M2036" s="118"/>
      <c r="N2036" s="118"/>
      <c r="O2036" s="143" t="str">
        <f>IF(H2036="","",(S2036/S2036)&amp;":"&amp;ROUND(AH2036/S2036,2))</f>
        <v/>
      </c>
      <c r="P2036" s="118"/>
      <c r="Q2036" s="118"/>
      <c r="R2036" s="143" t="str">
        <f>IF(H2036="","",(S2036/S2036)&amp;":"&amp;ROUND(AI2036/S2036,2))</f>
        <v/>
      </c>
      <c r="S2036" s="144" t="str">
        <f t="shared" si="377"/>
        <v/>
      </c>
      <c r="T2036" s="145" t="str">
        <f t="shared" si="378"/>
        <v/>
      </c>
      <c r="U2036" s="118"/>
      <c r="V2036" s="145" t="str">
        <f t="shared" si="379"/>
        <v/>
      </c>
      <c r="W2036" s="144" t="str">
        <f t="shared" si="380"/>
        <v/>
      </c>
      <c r="X2036" s="146" t="str">
        <f>IF(C2036="","",IF(OR(C2036="Trade",C2036="Multi Position"),(X2035+V2036),IF(C2036="Deposit",(X2035+AE2036),IF(C2036="Withdrawal",(X2035-AE2036)))))</f>
        <v/>
      </c>
      <c r="Y2036" s="145" t="str">
        <f t="shared" si="381"/>
        <v/>
      </c>
      <c r="Z2036" s="118"/>
      <c r="AA2036" s="118"/>
      <c r="AB2036" s="118"/>
      <c r="AC2036" s="118"/>
      <c r="AD2036" s="118"/>
      <c r="AE2036" s="139"/>
      <c r="AF2036" s="118"/>
      <c r="AG2036" s="118"/>
      <c r="AH2036" s="147" t="str">
        <f t="shared" si="382"/>
        <v/>
      </c>
      <c r="AI2036" s="147" t="str">
        <f t="shared" si="383"/>
        <v/>
      </c>
      <c r="AJ2036" s="148" t="str">
        <f t="shared" si="372"/>
        <v/>
      </c>
      <c r="AK2036" s="148" t="str">
        <f t="shared" si="373"/>
        <v/>
      </c>
      <c r="AL2036" s="147" t="str">
        <f t="shared" si="374"/>
        <v/>
      </c>
      <c r="AM2036" s="147" t="str">
        <f t="shared" si="375"/>
        <v/>
      </c>
      <c r="AN2036" s="147" t="str">
        <f t="shared" si="376"/>
        <v/>
      </c>
      <c r="AO2036" s="118"/>
    </row>
    <row r="2037" spans="1:41">
      <c r="A2037" s="118"/>
      <c r="B2037" s="118"/>
      <c r="C2037" s="118"/>
      <c r="D2037" s="118"/>
      <c r="E2037" s="118"/>
      <c r="F2037" s="118"/>
      <c r="G2037" s="118"/>
      <c r="H2037" s="118"/>
      <c r="I2037" s="118"/>
      <c r="J2037" s="118"/>
      <c r="K2037" s="118"/>
      <c r="L2037" s="118"/>
      <c r="M2037" s="118"/>
      <c r="N2037" s="118"/>
      <c r="O2037" s="143" t="str">
        <f>IF(H2037="","",(S2037/S2037)&amp;":"&amp;ROUND(AH2037/S2037,2))</f>
        <v/>
      </c>
      <c r="P2037" s="118"/>
      <c r="Q2037" s="118"/>
      <c r="R2037" s="143" t="str">
        <f>IF(H2037="","",(S2037/S2037)&amp;":"&amp;ROUND(AI2037/S2037,2))</f>
        <v/>
      </c>
      <c r="S2037" s="144" t="str">
        <f t="shared" si="377"/>
        <v/>
      </c>
      <c r="T2037" s="145" t="str">
        <f t="shared" si="378"/>
        <v/>
      </c>
      <c r="U2037" s="118"/>
      <c r="V2037" s="145" t="str">
        <f t="shared" si="379"/>
        <v/>
      </c>
      <c r="W2037" s="144" t="str">
        <f t="shared" si="380"/>
        <v/>
      </c>
      <c r="X2037" s="146" t="str">
        <f>IF(C2037="","",IF(OR(C2037="Trade",C2037="Multi Position"),(X2036+V2037),IF(C2037="Deposit",(X2036+AE2037),IF(C2037="Withdrawal",(X2036-AE2037)))))</f>
        <v/>
      </c>
      <c r="Y2037" s="145" t="str">
        <f t="shared" si="381"/>
        <v/>
      </c>
      <c r="Z2037" s="118"/>
      <c r="AA2037" s="118"/>
      <c r="AB2037" s="118"/>
      <c r="AC2037" s="118"/>
      <c r="AD2037" s="118"/>
      <c r="AE2037" s="139"/>
      <c r="AF2037" s="118"/>
      <c r="AG2037" s="118"/>
      <c r="AH2037" s="147" t="str">
        <f t="shared" si="382"/>
        <v/>
      </c>
      <c r="AI2037" s="147" t="str">
        <f t="shared" si="383"/>
        <v/>
      </c>
      <c r="AJ2037" s="148" t="str">
        <f t="shared" si="372"/>
        <v/>
      </c>
      <c r="AK2037" s="148" t="str">
        <f t="shared" si="373"/>
        <v/>
      </c>
      <c r="AL2037" s="147" t="str">
        <f t="shared" si="374"/>
        <v/>
      </c>
      <c r="AM2037" s="147" t="str">
        <f t="shared" si="375"/>
        <v/>
      </c>
      <c r="AN2037" s="147" t="str">
        <f t="shared" si="376"/>
        <v/>
      </c>
      <c r="AO2037" s="118"/>
    </row>
    <row r="2038" spans="1:41">
      <c r="A2038" s="118"/>
      <c r="B2038" s="118"/>
      <c r="C2038" s="118"/>
      <c r="D2038" s="118"/>
      <c r="E2038" s="118"/>
      <c r="F2038" s="118"/>
      <c r="G2038" s="118"/>
      <c r="H2038" s="118"/>
      <c r="I2038" s="118"/>
      <c r="J2038" s="118"/>
      <c r="K2038" s="118"/>
      <c r="L2038" s="118"/>
      <c r="M2038" s="118"/>
      <c r="N2038" s="118"/>
      <c r="O2038" s="143" t="str">
        <f>IF(H2038="","",(S2038/S2038)&amp;":"&amp;ROUND(AH2038/S2038,2))</f>
        <v/>
      </c>
      <c r="P2038" s="118"/>
      <c r="Q2038" s="118"/>
      <c r="R2038" s="143" t="str">
        <f>IF(H2038="","",(S2038/S2038)&amp;":"&amp;ROUND(AI2038/S2038,2))</f>
        <v/>
      </c>
      <c r="S2038" s="144" t="str">
        <f t="shared" si="377"/>
        <v/>
      </c>
      <c r="T2038" s="145" t="str">
        <f t="shared" si="378"/>
        <v/>
      </c>
      <c r="U2038" s="118"/>
      <c r="V2038" s="145" t="str">
        <f t="shared" si="379"/>
        <v/>
      </c>
      <c r="W2038" s="144" t="str">
        <f t="shared" si="380"/>
        <v/>
      </c>
      <c r="X2038" s="146" t="str">
        <f>IF(C2038="","",IF(OR(C2038="Trade",C2038="Multi Position"),(X2037+V2038),IF(C2038="Deposit",(X2037+AE2038),IF(C2038="Withdrawal",(X2037-AE2038)))))</f>
        <v/>
      </c>
      <c r="Y2038" s="145" t="str">
        <f t="shared" si="381"/>
        <v/>
      </c>
      <c r="Z2038" s="118"/>
      <c r="AA2038" s="118"/>
      <c r="AB2038" s="118"/>
      <c r="AC2038" s="118"/>
      <c r="AD2038" s="118"/>
      <c r="AE2038" s="139"/>
      <c r="AF2038" s="118"/>
      <c r="AG2038" s="118"/>
      <c r="AH2038" s="147" t="str">
        <f t="shared" si="382"/>
        <v/>
      </c>
      <c r="AI2038" s="147" t="str">
        <f t="shared" si="383"/>
        <v/>
      </c>
      <c r="AJ2038" s="148" t="str">
        <f t="shared" si="372"/>
        <v/>
      </c>
      <c r="AK2038" s="148" t="str">
        <f t="shared" si="373"/>
        <v/>
      </c>
      <c r="AL2038" s="147" t="str">
        <f t="shared" si="374"/>
        <v/>
      </c>
      <c r="AM2038" s="147" t="str">
        <f t="shared" si="375"/>
        <v/>
      </c>
      <c r="AN2038" s="147" t="str">
        <f t="shared" si="376"/>
        <v/>
      </c>
      <c r="AO2038" s="118"/>
    </row>
    <row r="2039" spans="1:41">
      <c r="A2039" s="118"/>
      <c r="B2039" s="118"/>
      <c r="C2039" s="118"/>
      <c r="D2039" s="118"/>
      <c r="E2039" s="118"/>
      <c r="F2039" s="118"/>
      <c r="G2039" s="118"/>
      <c r="H2039" s="118"/>
      <c r="I2039" s="118"/>
      <c r="J2039" s="118"/>
      <c r="K2039" s="118"/>
      <c r="L2039" s="118"/>
      <c r="M2039" s="118"/>
      <c r="N2039" s="118"/>
      <c r="O2039" s="143" t="str">
        <f>IF(H2039="","",(S2039/S2039)&amp;":"&amp;ROUND(AH2039/S2039,2))</f>
        <v/>
      </c>
      <c r="P2039" s="118"/>
      <c r="Q2039" s="118"/>
      <c r="R2039" s="143" t="str">
        <f>IF(H2039="","",(S2039/S2039)&amp;":"&amp;ROUND(AI2039/S2039,2))</f>
        <v/>
      </c>
      <c r="S2039" s="144" t="str">
        <f t="shared" si="377"/>
        <v/>
      </c>
      <c r="T2039" s="145" t="str">
        <f t="shared" si="378"/>
        <v/>
      </c>
      <c r="U2039" s="118"/>
      <c r="V2039" s="145" t="str">
        <f t="shared" si="379"/>
        <v/>
      </c>
      <c r="W2039" s="144" t="str">
        <f t="shared" si="380"/>
        <v/>
      </c>
      <c r="X2039" s="146" t="str">
        <f>IF(C2039="","",IF(OR(C2039="Trade",C2039="Multi Position"),(X2038+V2039),IF(C2039="Deposit",(X2038+AE2039),IF(C2039="Withdrawal",(X2038-AE2039)))))</f>
        <v/>
      </c>
      <c r="Y2039" s="145" t="str">
        <f t="shared" si="381"/>
        <v/>
      </c>
      <c r="Z2039" s="118"/>
      <c r="AA2039" s="118"/>
      <c r="AB2039" s="118"/>
      <c r="AC2039" s="118"/>
      <c r="AD2039" s="118"/>
      <c r="AE2039" s="139"/>
      <c r="AF2039" s="118"/>
      <c r="AG2039" s="118"/>
      <c r="AH2039" s="147" t="str">
        <f t="shared" si="382"/>
        <v/>
      </c>
      <c r="AI2039" s="147" t="str">
        <f t="shared" si="383"/>
        <v/>
      </c>
      <c r="AJ2039" s="148" t="str">
        <f t="shared" si="372"/>
        <v/>
      </c>
      <c r="AK2039" s="148" t="str">
        <f t="shared" si="373"/>
        <v/>
      </c>
      <c r="AL2039" s="147" t="str">
        <f t="shared" si="374"/>
        <v/>
      </c>
      <c r="AM2039" s="147" t="str">
        <f t="shared" si="375"/>
        <v/>
      </c>
      <c r="AN2039" s="147" t="str">
        <f t="shared" si="376"/>
        <v/>
      </c>
      <c r="AO2039" s="118"/>
    </row>
    <row r="2040" spans="1:41">
      <c r="A2040" s="118"/>
      <c r="B2040" s="118"/>
      <c r="C2040" s="118"/>
      <c r="D2040" s="118"/>
      <c r="E2040" s="118"/>
      <c r="F2040" s="118"/>
      <c r="G2040" s="118"/>
      <c r="H2040" s="118"/>
      <c r="I2040" s="118"/>
      <c r="J2040" s="118"/>
      <c r="K2040" s="118"/>
      <c r="L2040" s="118"/>
      <c r="M2040" s="118"/>
      <c r="N2040" s="118"/>
      <c r="O2040" s="143" t="str">
        <f>IF(H2040="","",(S2040/S2040)&amp;":"&amp;ROUND(AH2040/S2040,2))</f>
        <v/>
      </c>
      <c r="P2040" s="118"/>
      <c r="Q2040" s="118"/>
      <c r="R2040" s="143" t="str">
        <f>IF(H2040="","",(S2040/S2040)&amp;":"&amp;ROUND(AI2040/S2040,2))</f>
        <v/>
      </c>
      <c r="S2040" s="144" t="str">
        <f t="shared" si="377"/>
        <v/>
      </c>
      <c r="T2040" s="145" t="str">
        <f t="shared" si="378"/>
        <v/>
      </c>
      <c r="U2040" s="118"/>
      <c r="V2040" s="145" t="str">
        <f t="shared" si="379"/>
        <v/>
      </c>
      <c r="W2040" s="144" t="str">
        <f t="shared" si="380"/>
        <v/>
      </c>
      <c r="X2040" s="146" t="str">
        <f>IF(C2040="","",IF(OR(C2040="Trade",C2040="Multi Position"),(X2039+V2040),IF(C2040="Deposit",(X2039+AE2040),IF(C2040="Withdrawal",(X2039-AE2040)))))</f>
        <v/>
      </c>
      <c r="Y2040" s="145" t="str">
        <f t="shared" si="381"/>
        <v/>
      </c>
      <c r="Z2040" s="118"/>
      <c r="AA2040" s="118"/>
      <c r="AB2040" s="118"/>
      <c r="AC2040" s="118"/>
      <c r="AD2040" s="118"/>
      <c r="AE2040" s="139"/>
      <c r="AF2040" s="118"/>
      <c r="AG2040" s="118"/>
      <c r="AH2040" s="147" t="str">
        <f t="shared" si="382"/>
        <v/>
      </c>
      <c r="AI2040" s="147" t="str">
        <f t="shared" si="383"/>
        <v/>
      </c>
      <c r="AJ2040" s="148" t="str">
        <f t="shared" si="372"/>
        <v/>
      </c>
      <c r="AK2040" s="148" t="str">
        <f t="shared" si="373"/>
        <v/>
      </c>
      <c r="AL2040" s="147" t="str">
        <f t="shared" si="374"/>
        <v/>
      </c>
      <c r="AM2040" s="147" t="str">
        <f t="shared" si="375"/>
        <v/>
      </c>
      <c r="AN2040" s="147" t="str">
        <f t="shared" si="376"/>
        <v/>
      </c>
      <c r="AO2040" s="118"/>
    </row>
    <row r="2041" spans="1:41">
      <c r="A2041" s="118"/>
      <c r="B2041" s="118"/>
      <c r="C2041" s="118"/>
      <c r="D2041" s="118"/>
      <c r="E2041" s="118"/>
      <c r="F2041" s="118"/>
      <c r="G2041" s="118"/>
      <c r="H2041" s="118"/>
      <c r="I2041" s="118"/>
      <c r="J2041" s="118"/>
      <c r="K2041" s="118"/>
      <c r="L2041" s="118"/>
      <c r="M2041" s="118"/>
      <c r="N2041" s="118"/>
      <c r="O2041" s="143" t="str">
        <f>IF(H2041="","",(S2041/S2041)&amp;":"&amp;ROUND(AH2041/S2041,2))</f>
        <v/>
      </c>
      <c r="P2041" s="118"/>
      <c r="Q2041" s="118"/>
      <c r="R2041" s="143" t="str">
        <f>IF(H2041="","",(S2041/S2041)&amp;":"&amp;ROUND(AI2041/S2041,2))</f>
        <v/>
      </c>
      <c r="S2041" s="144" t="str">
        <f t="shared" si="377"/>
        <v/>
      </c>
      <c r="T2041" s="145" t="str">
        <f t="shared" si="378"/>
        <v/>
      </c>
      <c r="U2041" s="118"/>
      <c r="V2041" s="145" t="str">
        <f t="shared" si="379"/>
        <v/>
      </c>
      <c r="W2041" s="144" t="str">
        <f t="shared" si="380"/>
        <v/>
      </c>
      <c r="X2041" s="146" t="str">
        <f>IF(C2041="","",IF(OR(C2041="Trade",C2041="Multi Position"),(X2040+V2041),IF(C2041="Deposit",(X2040+AE2041),IF(C2041="Withdrawal",(X2040-AE2041)))))</f>
        <v/>
      </c>
      <c r="Y2041" s="145" t="str">
        <f t="shared" si="381"/>
        <v/>
      </c>
      <c r="Z2041" s="118"/>
      <c r="AA2041" s="118"/>
      <c r="AB2041" s="118"/>
      <c r="AC2041" s="118"/>
      <c r="AD2041" s="118"/>
      <c r="AE2041" s="139"/>
      <c r="AF2041" s="118"/>
      <c r="AG2041" s="118"/>
      <c r="AH2041" s="147" t="str">
        <f t="shared" si="382"/>
        <v/>
      </c>
      <c r="AI2041" s="147" t="str">
        <f t="shared" si="383"/>
        <v/>
      </c>
      <c r="AJ2041" s="148" t="str">
        <f t="shared" si="372"/>
        <v/>
      </c>
      <c r="AK2041" s="148" t="str">
        <f t="shared" si="373"/>
        <v/>
      </c>
      <c r="AL2041" s="147" t="str">
        <f t="shared" si="374"/>
        <v/>
      </c>
      <c r="AM2041" s="147" t="str">
        <f t="shared" si="375"/>
        <v/>
      </c>
      <c r="AN2041" s="147" t="str">
        <f t="shared" si="376"/>
        <v/>
      </c>
      <c r="AO2041" s="118"/>
    </row>
    <row r="2042" spans="1:41">
      <c r="A2042" s="118"/>
      <c r="B2042" s="118"/>
      <c r="C2042" s="118"/>
      <c r="D2042" s="118"/>
      <c r="E2042" s="118"/>
      <c r="F2042" s="118"/>
      <c r="G2042" s="118"/>
      <c r="H2042" s="118"/>
      <c r="I2042" s="118"/>
      <c r="J2042" s="118"/>
      <c r="K2042" s="118"/>
      <c r="L2042" s="118"/>
      <c r="M2042" s="118"/>
      <c r="N2042" s="118"/>
      <c r="O2042" s="143" t="str">
        <f>IF(H2042="","",(S2042/S2042)&amp;":"&amp;ROUND(AH2042/S2042,2))</f>
        <v/>
      </c>
      <c r="P2042" s="118"/>
      <c r="Q2042" s="118"/>
      <c r="R2042" s="143" t="str">
        <f>IF(H2042="","",(S2042/S2042)&amp;":"&amp;ROUND(AI2042/S2042,2))</f>
        <v/>
      </c>
      <c r="S2042" s="144" t="str">
        <f t="shared" si="377"/>
        <v/>
      </c>
      <c r="T2042" s="145" t="str">
        <f t="shared" si="378"/>
        <v/>
      </c>
      <c r="U2042" s="118"/>
      <c r="V2042" s="145" t="str">
        <f t="shared" si="379"/>
        <v/>
      </c>
      <c r="W2042" s="144" t="str">
        <f t="shared" si="380"/>
        <v/>
      </c>
      <c r="X2042" s="146" t="str">
        <f>IF(C2042="","",IF(OR(C2042="Trade",C2042="Multi Position"),(X2041+V2042),IF(C2042="Deposit",(X2041+AE2042),IF(C2042="Withdrawal",(X2041-AE2042)))))</f>
        <v/>
      </c>
      <c r="Y2042" s="145" t="str">
        <f t="shared" si="381"/>
        <v/>
      </c>
      <c r="Z2042" s="118"/>
      <c r="AA2042" s="118"/>
      <c r="AB2042" s="118"/>
      <c r="AC2042" s="118"/>
      <c r="AD2042" s="118"/>
      <c r="AE2042" s="139"/>
      <c r="AF2042" s="118"/>
      <c r="AG2042" s="118"/>
      <c r="AH2042" s="147" t="str">
        <f t="shared" si="382"/>
        <v/>
      </c>
      <c r="AI2042" s="147" t="str">
        <f t="shared" si="383"/>
        <v/>
      </c>
      <c r="AJ2042" s="148" t="str">
        <f t="shared" si="372"/>
        <v/>
      </c>
      <c r="AK2042" s="148" t="str">
        <f t="shared" si="373"/>
        <v/>
      </c>
      <c r="AL2042" s="147" t="str">
        <f t="shared" si="374"/>
        <v/>
      </c>
      <c r="AM2042" s="147" t="str">
        <f t="shared" si="375"/>
        <v/>
      </c>
      <c r="AN2042" s="147" t="str">
        <f t="shared" si="376"/>
        <v/>
      </c>
      <c r="AO2042" s="118"/>
    </row>
    <row r="2043" spans="1:41">
      <c r="A2043" s="118"/>
      <c r="B2043" s="118"/>
      <c r="C2043" s="118"/>
      <c r="D2043" s="118"/>
      <c r="E2043" s="118"/>
      <c r="F2043" s="118"/>
      <c r="G2043" s="118"/>
      <c r="H2043" s="118"/>
      <c r="I2043" s="118"/>
      <c r="J2043" s="118"/>
      <c r="K2043" s="118"/>
      <c r="L2043" s="118"/>
      <c r="M2043" s="118"/>
      <c r="N2043" s="118"/>
      <c r="O2043" s="143" t="str">
        <f>IF(H2043="","",(S2043/S2043)&amp;":"&amp;ROUND(AH2043/S2043,2))</f>
        <v/>
      </c>
      <c r="P2043" s="118"/>
      <c r="Q2043" s="118"/>
      <c r="R2043" s="143" t="str">
        <f>IF(H2043="","",(S2043/S2043)&amp;":"&amp;ROUND(AI2043/S2043,2))</f>
        <v/>
      </c>
      <c r="S2043" s="144" t="str">
        <f t="shared" si="377"/>
        <v/>
      </c>
      <c r="T2043" s="145" t="str">
        <f t="shared" si="378"/>
        <v/>
      </c>
      <c r="U2043" s="118"/>
      <c r="V2043" s="145" t="str">
        <f t="shared" si="379"/>
        <v/>
      </c>
      <c r="W2043" s="144" t="str">
        <f t="shared" si="380"/>
        <v/>
      </c>
      <c r="X2043" s="146" t="str">
        <f>IF(C2043="","",IF(OR(C2043="Trade",C2043="Multi Position"),(X2042+V2043),IF(C2043="Deposit",(X2042+AE2043),IF(C2043="Withdrawal",(X2042-AE2043)))))</f>
        <v/>
      </c>
      <c r="Y2043" s="145" t="str">
        <f t="shared" si="381"/>
        <v/>
      </c>
      <c r="Z2043" s="118"/>
      <c r="AA2043" s="118"/>
      <c r="AB2043" s="118"/>
      <c r="AC2043" s="118"/>
      <c r="AD2043" s="118"/>
      <c r="AE2043" s="139"/>
      <c r="AF2043" s="118"/>
      <c r="AG2043" s="118"/>
      <c r="AH2043" s="147" t="str">
        <f t="shared" si="382"/>
        <v/>
      </c>
      <c r="AI2043" s="147" t="str">
        <f t="shared" si="383"/>
        <v/>
      </c>
      <c r="AJ2043" s="148" t="str">
        <f t="shared" si="372"/>
        <v/>
      </c>
      <c r="AK2043" s="148" t="str">
        <f t="shared" si="373"/>
        <v/>
      </c>
      <c r="AL2043" s="147" t="str">
        <f t="shared" si="374"/>
        <v/>
      </c>
      <c r="AM2043" s="147" t="str">
        <f t="shared" si="375"/>
        <v/>
      </c>
      <c r="AN2043" s="147" t="str">
        <f t="shared" si="376"/>
        <v/>
      </c>
      <c r="AO2043" s="118"/>
    </row>
    <row r="2044" spans="1:41">
      <c r="A2044" s="118"/>
      <c r="B2044" s="118"/>
      <c r="C2044" s="118"/>
      <c r="D2044" s="118"/>
      <c r="E2044" s="118"/>
      <c r="F2044" s="118"/>
      <c r="G2044" s="118"/>
      <c r="H2044" s="118"/>
      <c r="I2044" s="118"/>
      <c r="J2044" s="118"/>
      <c r="K2044" s="118"/>
      <c r="L2044" s="118"/>
      <c r="M2044" s="118"/>
      <c r="N2044" s="118"/>
      <c r="O2044" s="143" t="str">
        <f>IF(H2044="","",(S2044/S2044)&amp;":"&amp;ROUND(AH2044/S2044,2))</f>
        <v/>
      </c>
      <c r="P2044" s="118"/>
      <c r="Q2044" s="118"/>
      <c r="R2044" s="143" t="str">
        <f>IF(H2044="","",(S2044/S2044)&amp;":"&amp;ROUND(AI2044/S2044,2))</f>
        <v/>
      </c>
      <c r="S2044" s="144" t="str">
        <f t="shared" si="377"/>
        <v/>
      </c>
      <c r="T2044" s="145" t="str">
        <f t="shared" si="378"/>
        <v/>
      </c>
      <c r="U2044" s="118"/>
      <c r="V2044" s="145" t="str">
        <f t="shared" si="379"/>
        <v/>
      </c>
      <c r="W2044" s="144" t="str">
        <f t="shared" si="380"/>
        <v/>
      </c>
      <c r="X2044" s="146" t="str">
        <f>IF(C2044="","",IF(OR(C2044="Trade",C2044="Multi Position"),(X2043+V2044),IF(C2044="Deposit",(X2043+AE2044),IF(C2044="Withdrawal",(X2043-AE2044)))))</f>
        <v/>
      </c>
      <c r="Y2044" s="145" t="str">
        <f t="shared" si="381"/>
        <v/>
      </c>
      <c r="Z2044" s="118"/>
      <c r="AA2044" s="118"/>
      <c r="AB2044" s="118"/>
      <c r="AC2044" s="118"/>
      <c r="AD2044" s="118"/>
      <c r="AE2044" s="139"/>
      <c r="AF2044" s="118"/>
      <c r="AG2044" s="118"/>
      <c r="AH2044" s="147" t="str">
        <f t="shared" si="382"/>
        <v/>
      </c>
      <c r="AI2044" s="147" t="str">
        <f t="shared" si="383"/>
        <v/>
      </c>
      <c r="AJ2044" s="148" t="str">
        <f t="shared" si="372"/>
        <v/>
      </c>
      <c r="AK2044" s="148" t="str">
        <f t="shared" si="373"/>
        <v/>
      </c>
      <c r="AL2044" s="147" t="str">
        <f t="shared" si="374"/>
        <v/>
      </c>
      <c r="AM2044" s="147" t="str">
        <f t="shared" si="375"/>
        <v/>
      </c>
      <c r="AN2044" s="147" t="str">
        <f t="shared" si="376"/>
        <v/>
      </c>
      <c r="AO2044" s="118"/>
    </row>
    <row r="2045" spans="1:41">
      <c r="A2045" s="118"/>
      <c r="B2045" s="118"/>
      <c r="C2045" s="118"/>
      <c r="D2045" s="118"/>
      <c r="E2045" s="118"/>
      <c r="F2045" s="118"/>
      <c r="G2045" s="118"/>
      <c r="H2045" s="118"/>
      <c r="I2045" s="118"/>
      <c r="J2045" s="118"/>
      <c r="K2045" s="118"/>
      <c r="L2045" s="118"/>
      <c r="M2045" s="118"/>
      <c r="N2045" s="118"/>
      <c r="O2045" s="143" t="str">
        <f>IF(H2045="","",(S2045/S2045)&amp;":"&amp;ROUND(AH2045/S2045,2))</f>
        <v/>
      </c>
      <c r="P2045" s="118"/>
      <c r="Q2045" s="118"/>
      <c r="R2045" s="143" t="str">
        <f>IF(H2045="","",(S2045/S2045)&amp;":"&amp;ROUND(AI2045/S2045,2))</f>
        <v/>
      </c>
      <c r="S2045" s="144" t="str">
        <f t="shared" si="377"/>
        <v/>
      </c>
      <c r="T2045" s="145" t="str">
        <f t="shared" si="378"/>
        <v/>
      </c>
      <c r="U2045" s="118"/>
      <c r="V2045" s="145" t="str">
        <f t="shared" si="379"/>
        <v/>
      </c>
      <c r="W2045" s="144" t="str">
        <f t="shared" si="380"/>
        <v/>
      </c>
      <c r="X2045" s="146" t="str">
        <f>IF(C2045="","",IF(OR(C2045="Trade",C2045="Multi Position"),(X2044+V2045),IF(C2045="Deposit",(X2044+AE2045),IF(C2045="Withdrawal",(X2044-AE2045)))))</f>
        <v/>
      </c>
      <c r="Y2045" s="145" t="str">
        <f t="shared" si="381"/>
        <v/>
      </c>
      <c r="Z2045" s="118"/>
      <c r="AA2045" s="118"/>
      <c r="AB2045" s="118"/>
      <c r="AC2045" s="118"/>
      <c r="AD2045" s="118"/>
      <c r="AE2045" s="139"/>
      <c r="AF2045" s="118"/>
      <c r="AG2045" s="118"/>
      <c r="AH2045" s="147" t="str">
        <f t="shared" si="382"/>
        <v/>
      </c>
      <c r="AI2045" s="147" t="str">
        <f t="shared" si="383"/>
        <v/>
      </c>
      <c r="AJ2045" s="148" t="str">
        <f t="shared" si="372"/>
        <v/>
      </c>
      <c r="AK2045" s="148" t="str">
        <f t="shared" si="373"/>
        <v/>
      </c>
      <c r="AL2045" s="147" t="str">
        <f t="shared" si="374"/>
        <v/>
      </c>
      <c r="AM2045" s="147" t="str">
        <f t="shared" si="375"/>
        <v/>
      </c>
      <c r="AN2045" s="147" t="str">
        <f t="shared" si="376"/>
        <v/>
      </c>
      <c r="AO2045" s="118"/>
    </row>
    <row r="2046" spans="1:41">
      <c r="A2046" s="118"/>
      <c r="B2046" s="118"/>
      <c r="C2046" s="118"/>
      <c r="D2046" s="118"/>
      <c r="E2046" s="118"/>
      <c r="F2046" s="118"/>
      <c r="G2046" s="118"/>
      <c r="H2046" s="118"/>
      <c r="I2046" s="118"/>
      <c r="J2046" s="118"/>
      <c r="K2046" s="118"/>
      <c r="L2046" s="118"/>
      <c r="M2046" s="118"/>
      <c r="N2046" s="118"/>
      <c r="O2046" s="143" t="str">
        <f>IF(H2046="","",(S2046/S2046)&amp;":"&amp;ROUND(AH2046/S2046,2))</f>
        <v/>
      </c>
      <c r="P2046" s="118"/>
      <c r="Q2046" s="118"/>
      <c r="R2046" s="143" t="str">
        <f>IF(H2046="","",(S2046/S2046)&amp;":"&amp;ROUND(AI2046/S2046,2))</f>
        <v/>
      </c>
      <c r="S2046" s="144" t="str">
        <f t="shared" si="377"/>
        <v/>
      </c>
      <c r="T2046" s="145" t="str">
        <f t="shared" si="378"/>
        <v/>
      </c>
      <c r="U2046" s="118"/>
      <c r="V2046" s="145" t="str">
        <f t="shared" si="379"/>
        <v/>
      </c>
      <c r="W2046" s="144" t="str">
        <f t="shared" si="380"/>
        <v/>
      </c>
      <c r="X2046" s="146" t="str">
        <f>IF(C2046="","",IF(OR(C2046="Trade",C2046="Multi Position"),(X2045+V2046),IF(C2046="Deposit",(X2045+AE2046),IF(C2046="Withdrawal",(X2045-AE2046)))))</f>
        <v/>
      </c>
      <c r="Y2046" s="145" t="str">
        <f t="shared" si="381"/>
        <v/>
      </c>
      <c r="Z2046" s="118"/>
      <c r="AA2046" s="118"/>
      <c r="AB2046" s="118"/>
      <c r="AC2046" s="118"/>
      <c r="AD2046" s="118"/>
      <c r="AE2046" s="139"/>
      <c r="AF2046" s="118"/>
      <c r="AG2046" s="118"/>
      <c r="AH2046" s="147" t="str">
        <f t="shared" si="382"/>
        <v/>
      </c>
      <c r="AI2046" s="147" t="str">
        <f t="shared" si="383"/>
        <v/>
      </c>
      <c r="AJ2046" s="148" t="str">
        <f t="shared" si="372"/>
        <v/>
      </c>
      <c r="AK2046" s="148" t="str">
        <f t="shared" si="373"/>
        <v/>
      </c>
      <c r="AL2046" s="147" t="str">
        <f t="shared" si="374"/>
        <v/>
      </c>
      <c r="AM2046" s="147" t="str">
        <f t="shared" si="375"/>
        <v/>
      </c>
      <c r="AN2046" s="147" t="str">
        <f t="shared" si="376"/>
        <v/>
      </c>
      <c r="AO2046" s="118"/>
    </row>
    <row r="2047" spans="1:41">
      <c r="A2047" s="118"/>
      <c r="B2047" s="118"/>
      <c r="C2047" s="118"/>
      <c r="D2047" s="118"/>
      <c r="E2047" s="118"/>
      <c r="F2047" s="118"/>
      <c r="G2047" s="118"/>
      <c r="H2047" s="118"/>
      <c r="I2047" s="118"/>
      <c r="J2047" s="118"/>
      <c r="K2047" s="118"/>
      <c r="L2047" s="118"/>
      <c r="M2047" s="118"/>
      <c r="N2047" s="118"/>
      <c r="O2047" s="143" t="str">
        <f>IF(H2047="","",(S2047/S2047)&amp;":"&amp;ROUND(AH2047/S2047,2))</f>
        <v/>
      </c>
      <c r="P2047" s="118"/>
      <c r="Q2047" s="118"/>
      <c r="R2047" s="143" t="str">
        <f>IF(H2047="","",(S2047/S2047)&amp;":"&amp;ROUND(AI2047/S2047,2))</f>
        <v/>
      </c>
      <c r="S2047" s="144" t="str">
        <f t="shared" si="377"/>
        <v/>
      </c>
      <c r="T2047" s="145" t="str">
        <f t="shared" si="378"/>
        <v/>
      </c>
      <c r="U2047" s="118"/>
      <c r="V2047" s="145" t="str">
        <f t="shared" si="379"/>
        <v/>
      </c>
      <c r="W2047" s="144" t="str">
        <f t="shared" si="380"/>
        <v/>
      </c>
      <c r="X2047" s="146" t="str">
        <f>IF(C2047="","",IF(OR(C2047="Trade",C2047="Multi Position"),(X2046+V2047),IF(C2047="Deposit",(X2046+AE2047),IF(C2047="Withdrawal",(X2046-AE2047)))))</f>
        <v/>
      </c>
      <c r="Y2047" s="145" t="str">
        <f t="shared" si="381"/>
        <v/>
      </c>
      <c r="Z2047" s="118"/>
      <c r="AA2047" s="118"/>
      <c r="AB2047" s="118"/>
      <c r="AC2047" s="118"/>
      <c r="AD2047" s="118"/>
      <c r="AE2047" s="139"/>
      <c r="AF2047" s="118"/>
      <c r="AG2047" s="118"/>
      <c r="AH2047" s="147" t="str">
        <f t="shared" si="382"/>
        <v/>
      </c>
      <c r="AI2047" s="147" t="str">
        <f t="shared" si="383"/>
        <v/>
      </c>
      <c r="AJ2047" s="148" t="str">
        <f t="shared" si="372"/>
        <v/>
      </c>
      <c r="AK2047" s="148" t="str">
        <f t="shared" si="373"/>
        <v/>
      </c>
      <c r="AL2047" s="147" t="str">
        <f t="shared" si="374"/>
        <v/>
      </c>
      <c r="AM2047" s="147" t="str">
        <f t="shared" si="375"/>
        <v/>
      </c>
      <c r="AN2047" s="147" t="str">
        <f t="shared" si="376"/>
        <v/>
      </c>
      <c r="AO2047" s="118"/>
    </row>
    <row r="2048" spans="1:41">
      <c r="A2048" s="118"/>
      <c r="B2048" s="118"/>
      <c r="C2048" s="118"/>
      <c r="D2048" s="118"/>
      <c r="E2048" s="118"/>
      <c r="F2048" s="118"/>
      <c r="G2048" s="118"/>
      <c r="H2048" s="118"/>
      <c r="I2048" s="118"/>
      <c r="J2048" s="118"/>
      <c r="K2048" s="118"/>
      <c r="L2048" s="118"/>
      <c r="M2048" s="118"/>
      <c r="N2048" s="118"/>
      <c r="O2048" s="143" t="str">
        <f>IF(H2048="","",(S2048/S2048)&amp;":"&amp;ROUND(AH2048/S2048,2))</f>
        <v/>
      </c>
      <c r="P2048" s="118"/>
      <c r="Q2048" s="118"/>
      <c r="R2048" s="143" t="str">
        <f>IF(H2048="","",(S2048/S2048)&amp;":"&amp;ROUND(AI2048/S2048,2))</f>
        <v/>
      </c>
      <c r="S2048" s="144" t="str">
        <f t="shared" si="377"/>
        <v/>
      </c>
      <c r="T2048" s="145" t="str">
        <f t="shared" si="378"/>
        <v/>
      </c>
      <c r="U2048" s="118"/>
      <c r="V2048" s="145" t="str">
        <f t="shared" si="379"/>
        <v/>
      </c>
      <c r="W2048" s="144" t="str">
        <f t="shared" si="380"/>
        <v/>
      </c>
      <c r="X2048" s="146" t="str">
        <f>IF(C2048="","",IF(OR(C2048="Trade",C2048="Multi Position"),(X2047+V2048),IF(C2048="Deposit",(X2047+AE2048),IF(C2048="Withdrawal",(X2047-AE2048)))))</f>
        <v/>
      </c>
      <c r="Y2048" s="145" t="str">
        <f t="shared" si="381"/>
        <v/>
      </c>
      <c r="Z2048" s="118"/>
      <c r="AA2048" s="118"/>
      <c r="AB2048" s="118"/>
      <c r="AC2048" s="118"/>
      <c r="AD2048" s="118"/>
      <c r="AE2048" s="139"/>
      <c r="AF2048" s="118"/>
      <c r="AG2048" s="118"/>
      <c r="AH2048" s="147" t="str">
        <f t="shared" si="382"/>
        <v/>
      </c>
      <c r="AI2048" s="147" t="str">
        <f t="shared" si="383"/>
        <v/>
      </c>
      <c r="AJ2048" s="148" t="str">
        <f t="shared" si="372"/>
        <v/>
      </c>
      <c r="AK2048" s="148" t="str">
        <f t="shared" si="373"/>
        <v/>
      </c>
      <c r="AL2048" s="147" t="str">
        <f t="shared" si="374"/>
        <v/>
      </c>
      <c r="AM2048" s="147" t="str">
        <f t="shared" si="375"/>
        <v/>
      </c>
      <c r="AN2048" s="147" t="str">
        <f t="shared" si="376"/>
        <v/>
      </c>
      <c r="AO2048" s="118"/>
    </row>
    <row r="2049" spans="1:41">
      <c r="A2049" s="118"/>
      <c r="B2049" s="118"/>
      <c r="C2049" s="118"/>
      <c r="D2049" s="118"/>
      <c r="E2049" s="118"/>
      <c r="F2049" s="118"/>
      <c r="G2049" s="118"/>
      <c r="H2049" s="118"/>
      <c r="I2049" s="118"/>
      <c r="J2049" s="118"/>
      <c r="K2049" s="118"/>
      <c r="L2049" s="118"/>
      <c r="M2049" s="118"/>
      <c r="N2049" s="118"/>
      <c r="O2049" s="143" t="str">
        <f>IF(H2049="","",(S2049/S2049)&amp;":"&amp;ROUND(AH2049/S2049,2))</f>
        <v/>
      </c>
      <c r="P2049" s="118"/>
      <c r="Q2049" s="118"/>
      <c r="R2049" s="143" t="str">
        <f>IF(H2049="","",(S2049/S2049)&amp;":"&amp;ROUND(AI2049/S2049,2))</f>
        <v/>
      </c>
      <c r="S2049" s="144" t="str">
        <f t="shared" si="377"/>
        <v/>
      </c>
      <c r="T2049" s="145" t="str">
        <f t="shared" si="378"/>
        <v/>
      </c>
      <c r="U2049" s="118"/>
      <c r="V2049" s="145" t="str">
        <f t="shared" si="379"/>
        <v/>
      </c>
      <c r="W2049" s="144" t="str">
        <f t="shared" si="380"/>
        <v/>
      </c>
      <c r="X2049" s="146" t="str">
        <f>IF(C2049="","",IF(OR(C2049="Trade",C2049="Multi Position"),(X2048+V2049),IF(C2049="Deposit",(X2048+AE2049),IF(C2049="Withdrawal",(X2048-AE2049)))))</f>
        <v/>
      </c>
      <c r="Y2049" s="145" t="str">
        <f t="shared" si="381"/>
        <v/>
      </c>
      <c r="Z2049" s="118"/>
      <c r="AA2049" s="118"/>
      <c r="AB2049" s="118"/>
      <c r="AC2049" s="118"/>
      <c r="AD2049" s="118"/>
      <c r="AE2049" s="139"/>
      <c r="AF2049" s="118"/>
      <c r="AG2049" s="118"/>
      <c r="AH2049" s="147" t="str">
        <f t="shared" si="382"/>
        <v/>
      </c>
      <c r="AI2049" s="147" t="str">
        <f t="shared" si="383"/>
        <v/>
      </c>
      <c r="AJ2049" s="148" t="str">
        <f t="shared" si="372"/>
        <v/>
      </c>
      <c r="AK2049" s="148" t="str">
        <f t="shared" si="373"/>
        <v/>
      </c>
      <c r="AL2049" s="147" t="str">
        <f t="shared" si="374"/>
        <v/>
      </c>
      <c r="AM2049" s="147" t="str">
        <f t="shared" si="375"/>
        <v/>
      </c>
      <c r="AN2049" s="147" t="str">
        <f t="shared" si="376"/>
        <v/>
      </c>
      <c r="AO2049" s="118"/>
    </row>
    <row r="2050" spans="1:41">
      <c r="A2050" s="118"/>
      <c r="B2050" s="118"/>
      <c r="C2050" s="118"/>
      <c r="D2050" s="118"/>
      <c r="E2050" s="118"/>
      <c r="F2050" s="118"/>
      <c r="G2050" s="118"/>
      <c r="H2050" s="118"/>
      <c r="I2050" s="118"/>
      <c r="J2050" s="118"/>
      <c r="K2050" s="118"/>
      <c r="L2050" s="118"/>
      <c r="M2050" s="118"/>
      <c r="N2050" s="118"/>
      <c r="O2050" s="143" t="str">
        <f>IF(H2050="","",(S2050/S2050)&amp;":"&amp;ROUND(AH2050/S2050,2))</f>
        <v/>
      </c>
      <c r="P2050" s="118"/>
      <c r="Q2050" s="118"/>
      <c r="R2050" s="143" t="str">
        <f>IF(H2050="","",(S2050/S2050)&amp;":"&amp;ROUND(AI2050/S2050,2))</f>
        <v/>
      </c>
      <c r="S2050" s="144" t="str">
        <f t="shared" si="377"/>
        <v/>
      </c>
      <c r="T2050" s="145" t="str">
        <f t="shared" si="378"/>
        <v/>
      </c>
      <c r="U2050" s="118"/>
      <c r="V2050" s="145" t="str">
        <f t="shared" si="379"/>
        <v/>
      </c>
      <c r="W2050" s="144" t="str">
        <f t="shared" si="380"/>
        <v/>
      </c>
      <c r="X2050" s="146" t="str">
        <f>IF(C2050="","",IF(OR(C2050="Trade",C2050="Multi Position"),(X2049+V2050),IF(C2050="Deposit",(X2049+AE2050),IF(C2050="Withdrawal",(X2049-AE2050)))))</f>
        <v/>
      </c>
      <c r="Y2050" s="145" t="str">
        <f t="shared" si="381"/>
        <v/>
      </c>
      <c r="Z2050" s="118"/>
      <c r="AA2050" s="118"/>
      <c r="AB2050" s="118"/>
      <c r="AC2050" s="118"/>
      <c r="AD2050" s="118"/>
      <c r="AE2050" s="139"/>
      <c r="AF2050" s="118"/>
      <c r="AG2050" s="118"/>
      <c r="AH2050" s="147" t="str">
        <f t="shared" si="382"/>
        <v/>
      </c>
      <c r="AI2050" s="147" t="str">
        <f t="shared" si="383"/>
        <v/>
      </c>
      <c r="AJ2050" s="148" t="str">
        <f t="shared" si="372"/>
        <v/>
      </c>
      <c r="AK2050" s="148" t="str">
        <f t="shared" si="373"/>
        <v/>
      </c>
      <c r="AL2050" s="147" t="str">
        <f t="shared" si="374"/>
        <v/>
      </c>
      <c r="AM2050" s="147" t="str">
        <f t="shared" si="375"/>
        <v/>
      </c>
      <c r="AN2050" s="147" t="str">
        <f t="shared" si="376"/>
        <v/>
      </c>
      <c r="AO2050" s="118"/>
    </row>
    <row r="2051" spans="1:41">
      <c r="A2051" s="118"/>
      <c r="B2051" s="118"/>
      <c r="C2051" s="118"/>
      <c r="D2051" s="118"/>
      <c r="E2051" s="118"/>
      <c r="F2051" s="118"/>
      <c r="G2051" s="118"/>
      <c r="H2051" s="118"/>
      <c r="I2051" s="118"/>
      <c r="J2051" s="118"/>
      <c r="K2051" s="118"/>
      <c r="L2051" s="118"/>
      <c r="M2051" s="118"/>
      <c r="N2051" s="118"/>
      <c r="O2051" s="143" t="str">
        <f>IF(H2051="","",(S2051/S2051)&amp;":"&amp;ROUND(AH2051/S2051,2))</f>
        <v/>
      </c>
      <c r="P2051" s="118"/>
      <c r="Q2051" s="118"/>
      <c r="R2051" s="143" t="str">
        <f>IF(H2051="","",(S2051/S2051)&amp;":"&amp;ROUND(AI2051/S2051,2))</f>
        <v/>
      </c>
      <c r="S2051" s="144" t="str">
        <f t="shared" si="377"/>
        <v/>
      </c>
      <c r="T2051" s="145" t="str">
        <f t="shared" si="378"/>
        <v/>
      </c>
      <c r="U2051" s="118"/>
      <c r="V2051" s="145" t="str">
        <f t="shared" si="379"/>
        <v/>
      </c>
      <c r="W2051" s="144" t="str">
        <f t="shared" si="380"/>
        <v/>
      </c>
      <c r="X2051" s="146" t="str">
        <f>IF(C2051="","",IF(OR(C2051="Trade",C2051="Multi Position"),(X2050+V2051),IF(C2051="Deposit",(X2050+AE2051),IF(C2051="Withdrawal",(X2050-AE2051)))))</f>
        <v/>
      </c>
      <c r="Y2051" s="145" t="str">
        <f t="shared" si="381"/>
        <v/>
      </c>
      <c r="Z2051" s="118"/>
      <c r="AA2051" s="118"/>
      <c r="AB2051" s="118"/>
      <c r="AC2051" s="118"/>
      <c r="AD2051" s="118"/>
      <c r="AE2051" s="139"/>
      <c r="AF2051" s="118"/>
      <c r="AG2051" s="118"/>
      <c r="AH2051" s="147" t="str">
        <f t="shared" si="382"/>
        <v/>
      </c>
      <c r="AI2051" s="147" t="str">
        <f t="shared" si="383"/>
        <v/>
      </c>
      <c r="AJ2051" s="148" t="str">
        <f t="shared" si="372"/>
        <v/>
      </c>
      <c r="AK2051" s="148" t="str">
        <f t="shared" si="373"/>
        <v/>
      </c>
      <c r="AL2051" s="147" t="str">
        <f t="shared" si="374"/>
        <v/>
      </c>
      <c r="AM2051" s="147" t="str">
        <f t="shared" si="375"/>
        <v/>
      </c>
      <c r="AN2051" s="147" t="str">
        <f t="shared" si="376"/>
        <v/>
      </c>
      <c r="AO2051" s="118"/>
    </row>
    <row r="2052" spans="1:41">
      <c r="A2052" s="118"/>
      <c r="B2052" s="118"/>
      <c r="C2052" s="118"/>
      <c r="D2052" s="118"/>
      <c r="E2052" s="118"/>
      <c r="F2052" s="118"/>
      <c r="G2052" s="118"/>
      <c r="H2052" s="118"/>
      <c r="I2052" s="118"/>
      <c r="J2052" s="118"/>
      <c r="K2052" s="118"/>
      <c r="L2052" s="118"/>
      <c r="M2052" s="118"/>
      <c r="N2052" s="118"/>
      <c r="O2052" s="143" t="str">
        <f>IF(H2052="","",(S2052/S2052)&amp;":"&amp;ROUND(AH2052/S2052,2))</f>
        <v/>
      </c>
      <c r="P2052" s="118"/>
      <c r="Q2052" s="118"/>
      <c r="R2052" s="143" t="str">
        <f>IF(H2052="","",(S2052/S2052)&amp;":"&amp;ROUND(AI2052/S2052,2))</f>
        <v/>
      </c>
      <c r="S2052" s="144" t="str">
        <f t="shared" si="377"/>
        <v/>
      </c>
      <c r="T2052" s="145" t="str">
        <f t="shared" si="378"/>
        <v/>
      </c>
      <c r="U2052" s="118"/>
      <c r="V2052" s="145" t="str">
        <f t="shared" si="379"/>
        <v/>
      </c>
      <c r="W2052" s="144" t="str">
        <f t="shared" si="380"/>
        <v/>
      </c>
      <c r="X2052" s="146" t="str">
        <f>IF(C2052="","",IF(OR(C2052="Trade",C2052="Multi Position"),(X2051+V2052),IF(C2052="Deposit",(X2051+AE2052),IF(C2052="Withdrawal",(X2051-AE2052)))))</f>
        <v/>
      </c>
      <c r="Y2052" s="145" t="str">
        <f t="shared" si="381"/>
        <v/>
      </c>
      <c r="Z2052" s="118"/>
      <c r="AA2052" s="118"/>
      <c r="AB2052" s="118"/>
      <c r="AC2052" s="118"/>
      <c r="AD2052" s="118"/>
      <c r="AE2052" s="139"/>
      <c r="AF2052" s="118"/>
      <c r="AG2052" s="118"/>
      <c r="AH2052" s="147" t="str">
        <f t="shared" si="382"/>
        <v/>
      </c>
      <c r="AI2052" s="147" t="str">
        <f t="shared" si="383"/>
        <v/>
      </c>
      <c r="AJ2052" s="148" t="str">
        <f t="shared" si="372"/>
        <v/>
      </c>
      <c r="AK2052" s="148" t="str">
        <f t="shared" si="373"/>
        <v/>
      </c>
      <c r="AL2052" s="147" t="str">
        <f t="shared" si="374"/>
        <v/>
      </c>
      <c r="AM2052" s="147" t="str">
        <f t="shared" si="375"/>
        <v/>
      </c>
      <c r="AN2052" s="147" t="str">
        <f t="shared" si="376"/>
        <v/>
      </c>
      <c r="AO2052" s="118"/>
    </row>
    <row r="2053" spans="1:41">
      <c r="A2053" s="118"/>
      <c r="B2053" s="118"/>
      <c r="C2053" s="118"/>
      <c r="D2053" s="118"/>
      <c r="E2053" s="118"/>
      <c r="F2053" s="118"/>
      <c r="G2053" s="118"/>
      <c r="H2053" s="118"/>
      <c r="I2053" s="118"/>
      <c r="J2053" s="118"/>
      <c r="K2053" s="118"/>
      <c r="L2053" s="118"/>
      <c r="M2053" s="118"/>
      <c r="N2053" s="118"/>
      <c r="O2053" s="143" t="str">
        <f>IF(H2053="","",(S2053/S2053)&amp;":"&amp;ROUND(AH2053/S2053,2))</f>
        <v/>
      </c>
      <c r="P2053" s="118"/>
      <c r="Q2053" s="118"/>
      <c r="R2053" s="143" t="str">
        <f>IF(H2053="","",(S2053/S2053)&amp;":"&amp;ROUND(AI2053/S2053,2))</f>
        <v/>
      </c>
      <c r="S2053" s="144" t="str">
        <f t="shared" si="377"/>
        <v/>
      </c>
      <c r="T2053" s="145" t="str">
        <f t="shared" si="378"/>
        <v/>
      </c>
      <c r="U2053" s="118"/>
      <c r="V2053" s="145" t="str">
        <f t="shared" si="379"/>
        <v/>
      </c>
      <c r="W2053" s="144" t="str">
        <f t="shared" si="380"/>
        <v/>
      </c>
      <c r="X2053" s="146" t="str">
        <f>IF(C2053="","",IF(OR(C2053="Trade",C2053="Multi Position"),(X2052+V2053),IF(C2053="Deposit",(X2052+AE2053),IF(C2053="Withdrawal",(X2052-AE2053)))))</f>
        <v/>
      </c>
      <c r="Y2053" s="145" t="str">
        <f t="shared" si="381"/>
        <v/>
      </c>
      <c r="Z2053" s="118"/>
      <c r="AA2053" s="118"/>
      <c r="AB2053" s="118"/>
      <c r="AC2053" s="118"/>
      <c r="AD2053" s="118"/>
      <c r="AE2053" s="139"/>
      <c r="AF2053" s="118"/>
      <c r="AG2053" s="118"/>
      <c r="AH2053" s="147" t="str">
        <f t="shared" si="382"/>
        <v/>
      </c>
      <c r="AI2053" s="147" t="str">
        <f t="shared" si="383"/>
        <v/>
      </c>
      <c r="AJ2053" s="148" t="str">
        <f t="shared" si="372"/>
        <v/>
      </c>
      <c r="AK2053" s="148" t="str">
        <f t="shared" si="373"/>
        <v/>
      </c>
      <c r="AL2053" s="147" t="str">
        <f t="shared" si="374"/>
        <v/>
      </c>
      <c r="AM2053" s="147" t="str">
        <f t="shared" si="375"/>
        <v/>
      </c>
      <c r="AN2053" s="147" t="str">
        <f t="shared" si="376"/>
        <v/>
      </c>
      <c r="AO2053" s="118"/>
    </row>
    <row r="2054" spans="1:41">
      <c r="A2054" s="118"/>
      <c r="B2054" s="118"/>
      <c r="C2054" s="118"/>
      <c r="D2054" s="118"/>
      <c r="E2054" s="118"/>
      <c r="F2054" s="118"/>
      <c r="G2054" s="118"/>
      <c r="H2054" s="118"/>
      <c r="I2054" s="118"/>
      <c r="J2054" s="118"/>
      <c r="K2054" s="118"/>
      <c r="L2054" s="118"/>
      <c r="M2054" s="118"/>
      <c r="N2054" s="118"/>
      <c r="O2054" s="143" t="str">
        <f>IF(H2054="","",(S2054/S2054)&amp;":"&amp;ROUND(AH2054/S2054,2))</f>
        <v/>
      </c>
      <c r="P2054" s="118"/>
      <c r="Q2054" s="118"/>
      <c r="R2054" s="143" t="str">
        <f>IF(H2054="","",(S2054/S2054)&amp;":"&amp;ROUND(AI2054/S2054,2))</f>
        <v/>
      </c>
      <c r="S2054" s="144" t="str">
        <f t="shared" si="377"/>
        <v/>
      </c>
      <c r="T2054" s="145" t="str">
        <f t="shared" si="378"/>
        <v/>
      </c>
      <c r="U2054" s="118"/>
      <c r="V2054" s="145" t="str">
        <f t="shared" si="379"/>
        <v/>
      </c>
      <c r="W2054" s="144" t="str">
        <f t="shared" si="380"/>
        <v/>
      </c>
      <c r="X2054" s="146" t="str">
        <f>IF(C2054="","",IF(OR(C2054="Trade",C2054="Multi Position"),(X2053+V2054),IF(C2054="Deposit",(X2053+AE2054),IF(C2054="Withdrawal",(X2053-AE2054)))))</f>
        <v/>
      </c>
      <c r="Y2054" s="145" t="str">
        <f t="shared" si="381"/>
        <v/>
      </c>
      <c r="Z2054" s="118"/>
      <c r="AA2054" s="118"/>
      <c r="AB2054" s="118"/>
      <c r="AC2054" s="118"/>
      <c r="AD2054" s="118"/>
      <c r="AE2054" s="139"/>
      <c r="AF2054" s="118"/>
      <c r="AG2054" s="118"/>
      <c r="AH2054" s="147" t="str">
        <f t="shared" si="382"/>
        <v/>
      </c>
      <c r="AI2054" s="147" t="str">
        <f t="shared" si="383"/>
        <v/>
      </c>
      <c r="AJ2054" s="148" t="str">
        <f t="shared" si="372"/>
        <v/>
      </c>
      <c r="AK2054" s="148" t="str">
        <f t="shared" si="373"/>
        <v/>
      </c>
      <c r="AL2054" s="147" t="str">
        <f t="shared" si="374"/>
        <v/>
      </c>
      <c r="AM2054" s="147" t="str">
        <f t="shared" si="375"/>
        <v/>
      </c>
      <c r="AN2054" s="147" t="str">
        <f t="shared" si="376"/>
        <v/>
      </c>
      <c r="AO2054" s="118"/>
    </row>
    <row r="2055" spans="1:41">
      <c r="A2055" s="118"/>
      <c r="B2055" s="118"/>
      <c r="C2055" s="118"/>
      <c r="D2055" s="118"/>
      <c r="E2055" s="118"/>
      <c r="F2055" s="118"/>
      <c r="G2055" s="118"/>
      <c r="H2055" s="118"/>
      <c r="I2055" s="118"/>
      <c r="J2055" s="118"/>
      <c r="K2055" s="118"/>
      <c r="L2055" s="118"/>
      <c r="M2055" s="118"/>
      <c r="N2055" s="118"/>
      <c r="O2055" s="143" t="str">
        <f>IF(H2055="","",(S2055/S2055)&amp;":"&amp;ROUND(AH2055/S2055,2))</f>
        <v/>
      </c>
      <c r="P2055" s="118"/>
      <c r="Q2055" s="118"/>
      <c r="R2055" s="143" t="str">
        <f>IF(H2055="","",(S2055/S2055)&amp;":"&amp;ROUND(AI2055/S2055,2))</f>
        <v/>
      </c>
      <c r="S2055" s="144" t="str">
        <f t="shared" si="377"/>
        <v/>
      </c>
      <c r="T2055" s="145" t="str">
        <f t="shared" si="378"/>
        <v/>
      </c>
      <c r="U2055" s="118"/>
      <c r="V2055" s="145" t="str">
        <f t="shared" si="379"/>
        <v/>
      </c>
      <c r="W2055" s="144" t="str">
        <f t="shared" si="380"/>
        <v/>
      </c>
      <c r="X2055" s="146" t="str">
        <f>IF(C2055="","",IF(OR(C2055="Trade",C2055="Multi Position"),(X2054+V2055),IF(C2055="Deposit",(X2054+AE2055),IF(C2055="Withdrawal",(X2054-AE2055)))))</f>
        <v/>
      </c>
      <c r="Y2055" s="145" t="str">
        <f t="shared" si="381"/>
        <v/>
      </c>
      <c r="Z2055" s="118"/>
      <c r="AA2055" s="118"/>
      <c r="AB2055" s="118"/>
      <c r="AC2055" s="118"/>
      <c r="AD2055" s="118"/>
      <c r="AE2055" s="139"/>
      <c r="AF2055" s="118"/>
      <c r="AG2055" s="118"/>
      <c r="AH2055" s="147" t="str">
        <f t="shared" si="382"/>
        <v/>
      </c>
      <c r="AI2055" s="147" t="str">
        <f t="shared" si="383"/>
        <v/>
      </c>
      <c r="AJ2055" s="148" t="str">
        <f t="shared" si="372"/>
        <v/>
      </c>
      <c r="AK2055" s="148" t="str">
        <f t="shared" si="373"/>
        <v/>
      </c>
      <c r="AL2055" s="147" t="str">
        <f t="shared" si="374"/>
        <v/>
      </c>
      <c r="AM2055" s="147" t="str">
        <f t="shared" si="375"/>
        <v/>
      </c>
      <c r="AN2055" s="147" t="str">
        <f t="shared" si="376"/>
        <v/>
      </c>
      <c r="AO2055" s="118"/>
    </row>
    <row r="2056" spans="1:41">
      <c r="A2056" s="118"/>
      <c r="B2056" s="118"/>
      <c r="C2056" s="118"/>
      <c r="D2056" s="118"/>
      <c r="E2056" s="118"/>
      <c r="F2056" s="118"/>
      <c r="G2056" s="118"/>
      <c r="H2056" s="118"/>
      <c r="I2056" s="118"/>
      <c r="J2056" s="118"/>
      <c r="K2056" s="118"/>
      <c r="L2056" s="118"/>
      <c r="M2056" s="118"/>
      <c r="N2056" s="118"/>
      <c r="O2056" s="143" t="str">
        <f>IF(H2056="","",(S2056/S2056)&amp;":"&amp;ROUND(AH2056/S2056,2))</f>
        <v/>
      </c>
      <c r="P2056" s="118"/>
      <c r="Q2056" s="118"/>
      <c r="R2056" s="143" t="str">
        <f>IF(H2056="","",(S2056/S2056)&amp;":"&amp;ROUND(AI2056/S2056,2))</f>
        <v/>
      </c>
      <c r="S2056" s="144" t="str">
        <f t="shared" si="377"/>
        <v/>
      </c>
      <c r="T2056" s="145" t="str">
        <f t="shared" si="378"/>
        <v/>
      </c>
      <c r="U2056" s="118"/>
      <c r="V2056" s="145" t="str">
        <f t="shared" si="379"/>
        <v/>
      </c>
      <c r="W2056" s="144" t="str">
        <f t="shared" si="380"/>
        <v/>
      </c>
      <c r="X2056" s="146" t="str">
        <f>IF(C2056="","",IF(OR(C2056="Trade",C2056="Multi Position"),(X2055+V2056),IF(C2056="Deposit",(X2055+AE2056),IF(C2056="Withdrawal",(X2055-AE2056)))))</f>
        <v/>
      </c>
      <c r="Y2056" s="145" t="str">
        <f t="shared" si="381"/>
        <v/>
      </c>
      <c r="Z2056" s="118"/>
      <c r="AA2056" s="118"/>
      <c r="AB2056" s="118"/>
      <c r="AC2056" s="118"/>
      <c r="AD2056" s="118"/>
      <c r="AE2056" s="139"/>
      <c r="AF2056" s="118"/>
      <c r="AG2056" s="118"/>
      <c r="AH2056" s="147" t="str">
        <f t="shared" si="382"/>
        <v/>
      </c>
      <c r="AI2056" s="147" t="str">
        <f t="shared" si="383"/>
        <v/>
      </c>
      <c r="AJ2056" s="148" t="str">
        <f t="shared" si="372"/>
        <v/>
      </c>
      <c r="AK2056" s="148" t="str">
        <f t="shared" si="373"/>
        <v/>
      </c>
      <c r="AL2056" s="147" t="str">
        <f t="shared" si="374"/>
        <v/>
      </c>
      <c r="AM2056" s="147" t="str">
        <f t="shared" si="375"/>
        <v/>
      </c>
      <c r="AN2056" s="147" t="str">
        <f t="shared" si="376"/>
        <v/>
      </c>
      <c r="AO2056" s="118"/>
    </row>
    <row r="2057" spans="1:41">
      <c r="A2057" s="118"/>
      <c r="B2057" s="118"/>
      <c r="C2057" s="118"/>
      <c r="D2057" s="118"/>
      <c r="E2057" s="118"/>
      <c r="F2057" s="118"/>
      <c r="G2057" s="118"/>
      <c r="H2057" s="118"/>
      <c r="I2057" s="118"/>
      <c r="J2057" s="118"/>
      <c r="K2057" s="118"/>
      <c r="L2057" s="118"/>
      <c r="M2057" s="118"/>
      <c r="N2057" s="118"/>
      <c r="O2057" s="143" t="str">
        <f>IF(H2057="","",(S2057/S2057)&amp;":"&amp;ROUND(AH2057/S2057,2))</f>
        <v/>
      </c>
      <c r="P2057" s="118"/>
      <c r="Q2057" s="118"/>
      <c r="R2057" s="143" t="str">
        <f>IF(H2057="","",(S2057/S2057)&amp;":"&amp;ROUND(AI2057/S2057,2))</f>
        <v/>
      </c>
      <c r="S2057" s="144" t="str">
        <f t="shared" si="377"/>
        <v/>
      </c>
      <c r="T2057" s="145" t="str">
        <f t="shared" si="378"/>
        <v/>
      </c>
      <c r="U2057" s="118"/>
      <c r="V2057" s="145" t="str">
        <f t="shared" si="379"/>
        <v/>
      </c>
      <c r="W2057" s="144" t="str">
        <f t="shared" si="380"/>
        <v/>
      </c>
      <c r="X2057" s="146" t="str">
        <f>IF(C2057="","",IF(OR(C2057="Trade",C2057="Multi Position"),(X2056+V2057),IF(C2057="Deposit",(X2056+AE2057),IF(C2057="Withdrawal",(X2056-AE2057)))))</f>
        <v/>
      </c>
      <c r="Y2057" s="145" t="str">
        <f t="shared" si="381"/>
        <v/>
      </c>
      <c r="Z2057" s="118"/>
      <c r="AA2057" s="118"/>
      <c r="AB2057" s="118"/>
      <c r="AC2057" s="118"/>
      <c r="AD2057" s="118"/>
      <c r="AE2057" s="139"/>
      <c r="AF2057" s="118"/>
      <c r="AG2057" s="118"/>
      <c r="AH2057" s="147" t="str">
        <f t="shared" si="382"/>
        <v/>
      </c>
      <c r="AI2057" s="147" t="str">
        <f t="shared" si="383"/>
        <v/>
      </c>
      <c r="AJ2057" s="148" t="str">
        <f t="shared" si="372"/>
        <v/>
      </c>
      <c r="AK2057" s="148" t="str">
        <f t="shared" si="373"/>
        <v/>
      </c>
      <c r="AL2057" s="147" t="str">
        <f t="shared" si="374"/>
        <v/>
      </c>
      <c r="AM2057" s="147" t="str">
        <f t="shared" si="375"/>
        <v/>
      </c>
      <c r="AN2057" s="147" t="str">
        <f t="shared" si="376"/>
        <v/>
      </c>
      <c r="AO2057" s="118"/>
    </row>
    <row r="2058" spans="1:41">
      <c r="A2058" s="118"/>
      <c r="B2058" s="118"/>
      <c r="C2058" s="118"/>
      <c r="D2058" s="118"/>
      <c r="E2058" s="118"/>
      <c r="F2058" s="118"/>
      <c r="G2058" s="118"/>
      <c r="H2058" s="118"/>
      <c r="I2058" s="118"/>
      <c r="J2058" s="118"/>
      <c r="K2058" s="118"/>
      <c r="L2058" s="118"/>
      <c r="M2058" s="118"/>
      <c r="N2058" s="118"/>
      <c r="O2058" s="143" t="str">
        <f>IF(H2058="","",(S2058/S2058)&amp;":"&amp;ROUND(AH2058/S2058,2))</f>
        <v/>
      </c>
      <c r="P2058" s="118"/>
      <c r="Q2058" s="118"/>
      <c r="R2058" s="143" t="str">
        <f>IF(H2058="","",(S2058/S2058)&amp;":"&amp;ROUND(AI2058/S2058,2))</f>
        <v/>
      </c>
      <c r="S2058" s="144" t="str">
        <f t="shared" si="377"/>
        <v/>
      </c>
      <c r="T2058" s="145" t="str">
        <f t="shared" si="378"/>
        <v/>
      </c>
      <c r="U2058" s="118"/>
      <c r="V2058" s="145" t="str">
        <f t="shared" si="379"/>
        <v/>
      </c>
      <c r="W2058" s="144" t="str">
        <f t="shared" si="380"/>
        <v/>
      </c>
      <c r="X2058" s="146" t="str">
        <f>IF(C2058="","",IF(OR(C2058="Trade",C2058="Multi Position"),(X2057+V2058),IF(C2058="Deposit",(X2057+AE2058),IF(C2058="Withdrawal",(X2057-AE2058)))))</f>
        <v/>
      </c>
      <c r="Y2058" s="145" t="str">
        <f t="shared" si="381"/>
        <v/>
      </c>
      <c r="Z2058" s="118"/>
      <c r="AA2058" s="118"/>
      <c r="AB2058" s="118"/>
      <c r="AC2058" s="118"/>
      <c r="AD2058" s="118"/>
      <c r="AE2058" s="139"/>
      <c r="AF2058" s="118"/>
      <c r="AG2058" s="118"/>
      <c r="AH2058" s="147" t="str">
        <f t="shared" si="382"/>
        <v/>
      </c>
      <c r="AI2058" s="147" t="str">
        <f t="shared" si="383"/>
        <v/>
      </c>
      <c r="AJ2058" s="148" t="str">
        <f t="shared" ref="AJ2058:AJ2121" si="384">IF(V2058&lt;0,V2058/-X2058,S2058)</f>
        <v/>
      </c>
      <c r="AK2058" s="148" t="str">
        <f t="shared" ref="AK2058:AK2121" si="385">IF(V2058="","",IF(H2058="LONG",IF(V2058&gt;0,V2058/X2058,((L2058*(P2058-K2058))/X2058)),IF(V2058&gt;0,V2058/X2058,((L2058*(K2058-P2058))/X2058))))</f>
        <v/>
      </c>
      <c r="AL2058" s="147" t="str">
        <f t="shared" ref="AL2058:AL2121" si="386">IF(B2058="","",MONTH(B2058))</f>
        <v/>
      </c>
      <c r="AM2058" s="147" t="str">
        <f t="shared" ref="AM2058:AM2121" si="387">IF(B2058="","",YEAR(B2058))</f>
        <v/>
      </c>
      <c r="AN2058" s="147" t="str">
        <f t="shared" ref="AN2058:AN2121" si="388">IF(B2058="","",DAY(B2058))</f>
        <v/>
      </c>
      <c r="AO2058" s="118"/>
    </row>
    <row r="2059" spans="1:41">
      <c r="A2059" s="118"/>
      <c r="B2059" s="118"/>
      <c r="C2059" s="118"/>
      <c r="D2059" s="118"/>
      <c r="E2059" s="118"/>
      <c r="F2059" s="118"/>
      <c r="G2059" s="118"/>
      <c r="H2059" s="118"/>
      <c r="I2059" s="118"/>
      <c r="J2059" s="118"/>
      <c r="K2059" s="118"/>
      <c r="L2059" s="118"/>
      <c r="M2059" s="118"/>
      <c r="N2059" s="118"/>
      <c r="O2059" s="143" t="str">
        <f>IF(H2059="","",(S2059/S2059)&amp;":"&amp;ROUND(AH2059/S2059,2))</f>
        <v/>
      </c>
      <c r="P2059" s="118"/>
      <c r="Q2059" s="118"/>
      <c r="R2059" s="143" t="str">
        <f>IF(H2059="","",(S2059/S2059)&amp;":"&amp;ROUND(AI2059/S2059,2))</f>
        <v/>
      </c>
      <c r="S2059" s="144" t="str">
        <f t="shared" ref="S2059:S2122" si="389">IF(N2059="","",IF(H2059="LONG",(((K2059-M2059)*L2059)/X2058),(((M2059-K2059)*L2059)/X2058)))</f>
        <v/>
      </c>
      <c r="T2059" s="145" t="str">
        <f t="shared" ref="T2059:T2122" si="390">IF(K2059="","",IF(H2059="LONG",(P2059*L2059)-(K2059*L2059),(K2059*L2059)-(P2059*L2059)))</f>
        <v/>
      </c>
      <c r="U2059" s="118"/>
      <c r="V2059" s="145" t="str">
        <f t="shared" ref="V2059:V2122" si="391">IF(K2059="","",IF(T2059&lt;0,(T2059)-+U2059,(T2059)-U2059))</f>
        <v/>
      </c>
      <c r="W2059" s="144" t="str">
        <f t="shared" ref="W2059:W2122" si="392">IF(P2059="","",SUM(V2059/X2058))</f>
        <v/>
      </c>
      <c r="X2059" s="146" t="str">
        <f>IF(C2059="","",IF(OR(C2059="Trade",C2059="Multi Position"),(X2058+V2059),IF(C2059="Deposit",(X2058+AE2059),IF(C2059="Withdrawal",(X2058-AE2059)))))</f>
        <v/>
      </c>
      <c r="Y2059" s="145" t="str">
        <f t="shared" ref="Y2059:Y2122" si="393">IF(Q2059="","",INT(Q2059-B2059)&amp;" Days "&amp;TEXT(Q2059-B2059,"H"" Hrs ""m"" mins """))</f>
        <v/>
      </c>
      <c r="Z2059" s="118"/>
      <c r="AA2059" s="118"/>
      <c r="AB2059" s="118"/>
      <c r="AC2059" s="118"/>
      <c r="AD2059" s="118"/>
      <c r="AE2059" s="139"/>
      <c r="AF2059" s="118"/>
      <c r="AG2059" s="118"/>
      <c r="AH2059" s="147" t="str">
        <f t="shared" ref="AH2059:AH2122" si="394">IF(K2059="","", IF(H2059="LONG", (((N2059-K2059)*L2059)/X2058), (((K2059-N2059)*L2059)/X2058)))</f>
        <v/>
      </c>
      <c r="AI2059" s="147" t="str">
        <f t="shared" ref="AI2059:AI2122" si="395">IF(K2059="","", IF(H2059="LONG", (((P2059-K2059)*L2059)/X2058), (((K2059-P2059)*L2059)/X2058)))</f>
        <v/>
      </c>
      <c r="AJ2059" s="148" t="str">
        <f t="shared" si="384"/>
        <v/>
      </c>
      <c r="AK2059" s="148" t="str">
        <f t="shared" si="385"/>
        <v/>
      </c>
      <c r="AL2059" s="147" t="str">
        <f t="shared" si="386"/>
        <v/>
      </c>
      <c r="AM2059" s="147" t="str">
        <f t="shared" si="387"/>
        <v/>
      </c>
      <c r="AN2059" s="147" t="str">
        <f t="shared" si="388"/>
        <v/>
      </c>
      <c r="AO2059" s="118"/>
    </row>
    <row r="2060" spans="1:41">
      <c r="A2060" s="118"/>
      <c r="B2060" s="118"/>
      <c r="C2060" s="118"/>
      <c r="D2060" s="118"/>
      <c r="E2060" s="118"/>
      <c r="F2060" s="118"/>
      <c r="G2060" s="118"/>
      <c r="H2060" s="118"/>
      <c r="I2060" s="118"/>
      <c r="J2060" s="118"/>
      <c r="K2060" s="118"/>
      <c r="L2060" s="118"/>
      <c r="M2060" s="118"/>
      <c r="N2060" s="118"/>
      <c r="O2060" s="143" t="str">
        <f>IF(H2060="","",(S2060/S2060)&amp;":"&amp;ROUND(AH2060/S2060,2))</f>
        <v/>
      </c>
      <c r="P2060" s="118"/>
      <c r="Q2060" s="118"/>
      <c r="R2060" s="143" t="str">
        <f>IF(H2060="","",(S2060/S2060)&amp;":"&amp;ROUND(AI2060/S2060,2))</f>
        <v/>
      </c>
      <c r="S2060" s="144" t="str">
        <f t="shared" si="389"/>
        <v/>
      </c>
      <c r="T2060" s="145" t="str">
        <f t="shared" si="390"/>
        <v/>
      </c>
      <c r="U2060" s="118"/>
      <c r="V2060" s="145" t="str">
        <f t="shared" si="391"/>
        <v/>
      </c>
      <c r="W2060" s="144" t="str">
        <f t="shared" si="392"/>
        <v/>
      </c>
      <c r="X2060" s="146" t="str">
        <f>IF(C2060="","",IF(OR(C2060="Trade",C2060="Multi Position"),(X2059+V2060),IF(C2060="Deposit",(X2059+AE2060),IF(C2060="Withdrawal",(X2059-AE2060)))))</f>
        <v/>
      </c>
      <c r="Y2060" s="145" t="str">
        <f t="shared" si="393"/>
        <v/>
      </c>
      <c r="Z2060" s="118"/>
      <c r="AA2060" s="118"/>
      <c r="AB2060" s="118"/>
      <c r="AC2060" s="118"/>
      <c r="AD2060" s="118"/>
      <c r="AE2060" s="139"/>
      <c r="AF2060" s="118"/>
      <c r="AG2060" s="118"/>
      <c r="AH2060" s="147" t="str">
        <f t="shared" si="394"/>
        <v/>
      </c>
      <c r="AI2060" s="147" t="str">
        <f t="shared" si="395"/>
        <v/>
      </c>
      <c r="AJ2060" s="148" t="str">
        <f t="shared" si="384"/>
        <v/>
      </c>
      <c r="AK2060" s="148" t="str">
        <f t="shared" si="385"/>
        <v/>
      </c>
      <c r="AL2060" s="147" t="str">
        <f t="shared" si="386"/>
        <v/>
      </c>
      <c r="AM2060" s="147" t="str">
        <f t="shared" si="387"/>
        <v/>
      </c>
      <c r="AN2060" s="147" t="str">
        <f t="shared" si="388"/>
        <v/>
      </c>
      <c r="AO2060" s="118"/>
    </row>
    <row r="2061" spans="1:41">
      <c r="A2061" s="118"/>
      <c r="B2061" s="118"/>
      <c r="C2061" s="118"/>
      <c r="D2061" s="118"/>
      <c r="E2061" s="118"/>
      <c r="F2061" s="118"/>
      <c r="G2061" s="118"/>
      <c r="H2061" s="118"/>
      <c r="I2061" s="118"/>
      <c r="J2061" s="118"/>
      <c r="K2061" s="118"/>
      <c r="L2061" s="118"/>
      <c r="M2061" s="118"/>
      <c r="N2061" s="118"/>
      <c r="O2061" s="143" t="str">
        <f>IF(H2061="","",(S2061/S2061)&amp;":"&amp;ROUND(AH2061/S2061,2))</f>
        <v/>
      </c>
      <c r="P2061" s="118"/>
      <c r="Q2061" s="118"/>
      <c r="R2061" s="143" t="str">
        <f>IF(H2061="","",(S2061/S2061)&amp;":"&amp;ROUND(AI2061/S2061,2))</f>
        <v/>
      </c>
      <c r="S2061" s="144" t="str">
        <f t="shared" si="389"/>
        <v/>
      </c>
      <c r="T2061" s="145" t="str">
        <f t="shared" si="390"/>
        <v/>
      </c>
      <c r="U2061" s="118"/>
      <c r="V2061" s="145" t="str">
        <f t="shared" si="391"/>
        <v/>
      </c>
      <c r="W2061" s="144" t="str">
        <f t="shared" si="392"/>
        <v/>
      </c>
      <c r="X2061" s="146" t="str">
        <f>IF(C2061="","",IF(OR(C2061="Trade",C2061="Multi Position"),(X2060+V2061),IF(C2061="Deposit",(X2060+AE2061),IF(C2061="Withdrawal",(X2060-AE2061)))))</f>
        <v/>
      </c>
      <c r="Y2061" s="145" t="str">
        <f t="shared" si="393"/>
        <v/>
      </c>
      <c r="Z2061" s="118"/>
      <c r="AA2061" s="118"/>
      <c r="AB2061" s="118"/>
      <c r="AC2061" s="118"/>
      <c r="AD2061" s="118"/>
      <c r="AE2061" s="139"/>
      <c r="AF2061" s="118"/>
      <c r="AG2061" s="118"/>
      <c r="AH2061" s="147" t="str">
        <f t="shared" si="394"/>
        <v/>
      </c>
      <c r="AI2061" s="147" t="str">
        <f t="shared" si="395"/>
        <v/>
      </c>
      <c r="AJ2061" s="148" t="str">
        <f t="shared" si="384"/>
        <v/>
      </c>
      <c r="AK2061" s="148" t="str">
        <f t="shared" si="385"/>
        <v/>
      </c>
      <c r="AL2061" s="147" t="str">
        <f t="shared" si="386"/>
        <v/>
      </c>
      <c r="AM2061" s="147" t="str">
        <f t="shared" si="387"/>
        <v/>
      </c>
      <c r="AN2061" s="147" t="str">
        <f t="shared" si="388"/>
        <v/>
      </c>
      <c r="AO2061" s="118"/>
    </row>
    <row r="2062" spans="1:41">
      <c r="A2062" s="118"/>
      <c r="B2062" s="118"/>
      <c r="C2062" s="118"/>
      <c r="D2062" s="118"/>
      <c r="E2062" s="118"/>
      <c r="F2062" s="118"/>
      <c r="G2062" s="118"/>
      <c r="H2062" s="118"/>
      <c r="I2062" s="118"/>
      <c r="J2062" s="118"/>
      <c r="K2062" s="118"/>
      <c r="L2062" s="118"/>
      <c r="M2062" s="118"/>
      <c r="N2062" s="118"/>
      <c r="O2062" s="143" t="str">
        <f>IF(H2062="","",(S2062/S2062)&amp;":"&amp;ROUND(AH2062/S2062,2))</f>
        <v/>
      </c>
      <c r="P2062" s="118"/>
      <c r="Q2062" s="118"/>
      <c r="R2062" s="143" t="str">
        <f>IF(H2062="","",(S2062/S2062)&amp;":"&amp;ROUND(AI2062/S2062,2))</f>
        <v/>
      </c>
      <c r="S2062" s="144" t="str">
        <f t="shared" si="389"/>
        <v/>
      </c>
      <c r="T2062" s="145" t="str">
        <f t="shared" si="390"/>
        <v/>
      </c>
      <c r="U2062" s="118"/>
      <c r="V2062" s="145" t="str">
        <f t="shared" si="391"/>
        <v/>
      </c>
      <c r="W2062" s="144" t="str">
        <f t="shared" si="392"/>
        <v/>
      </c>
      <c r="X2062" s="146" t="str">
        <f>IF(C2062="","",IF(OR(C2062="Trade",C2062="Multi Position"),(X2061+V2062),IF(C2062="Deposit",(X2061+AE2062),IF(C2062="Withdrawal",(X2061-AE2062)))))</f>
        <v/>
      </c>
      <c r="Y2062" s="145" t="str">
        <f t="shared" si="393"/>
        <v/>
      </c>
      <c r="Z2062" s="118"/>
      <c r="AA2062" s="118"/>
      <c r="AB2062" s="118"/>
      <c r="AC2062" s="118"/>
      <c r="AD2062" s="118"/>
      <c r="AE2062" s="139"/>
      <c r="AF2062" s="118"/>
      <c r="AG2062" s="118"/>
      <c r="AH2062" s="147" t="str">
        <f t="shared" si="394"/>
        <v/>
      </c>
      <c r="AI2062" s="147" t="str">
        <f t="shared" si="395"/>
        <v/>
      </c>
      <c r="AJ2062" s="148" t="str">
        <f t="shared" si="384"/>
        <v/>
      </c>
      <c r="AK2062" s="148" t="str">
        <f t="shared" si="385"/>
        <v/>
      </c>
      <c r="AL2062" s="147" t="str">
        <f t="shared" si="386"/>
        <v/>
      </c>
      <c r="AM2062" s="147" t="str">
        <f t="shared" si="387"/>
        <v/>
      </c>
      <c r="AN2062" s="147" t="str">
        <f t="shared" si="388"/>
        <v/>
      </c>
      <c r="AO2062" s="118"/>
    </row>
    <row r="2063" spans="1:41">
      <c r="A2063" s="118"/>
      <c r="B2063" s="118"/>
      <c r="C2063" s="118"/>
      <c r="D2063" s="118"/>
      <c r="E2063" s="118"/>
      <c r="F2063" s="118"/>
      <c r="G2063" s="118"/>
      <c r="H2063" s="118"/>
      <c r="I2063" s="118"/>
      <c r="J2063" s="118"/>
      <c r="K2063" s="118"/>
      <c r="L2063" s="118"/>
      <c r="M2063" s="118"/>
      <c r="N2063" s="118"/>
      <c r="O2063" s="143" t="str">
        <f>IF(H2063="","",(S2063/S2063)&amp;":"&amp;ROUND(AH2063/S2063,2))</f>
        <v/>
      </c>
      <c r="P2063" s="118"/>
      <c r="Q2063" s="118"/>
      <c r="R2063" s="143" t="str">
        <f>IF(H2063="","",(S2063/S2063)&amp;":"&amp;ROUND(AI2063/S2063,2))</f>
        <v/>
      </c>
      <c r="S2063" s="144" t="str">
        <f t="shared" si="389"/>
        <v/>
      </c>
      <c r="T2063" s="145" t="str">
        <f t="shared" si="390"/>
        <v/>
      </c>
      <c r="U2063" s="118"/>
      <c r="V2063" s="145" t="str">
        <f t="shared" si="391"/>
        <v/>
      </c>
      <c r="W2063" s="144" t="str">
        <f t="shared" si="392"/>
        <v/>
      </c>
      <c r="X2063" s="146" t="str">
        <f>IF(C2063="","",IF(OR(C2063="Trade",C2063="Multi Position"),(X2062+V2063),IF(C2063="Deposit",(X2062+AE2063),IF(C2063="Withdrawal",(X2062-AE2063)))))</f>
        <v/>
      </c>
      <c r="Y2063" s="145" t="str">
        <f t="shared" si="393"/>
        <v/>
      </c>
      <c r="Z2063" s="118"/>
      <c r="AA2063" s="118"/>
      <c r="AB2063" s="118"/>
      <c r="AC2063" s="118"/>
      <c r="AD2063" s="118"/>
      <c r="AE2063" s="139"/>
      <c r="AF2063" s="118"/>
      <c r="AG2063" s="118"/>
      <c r="AH2063" s="147" t="str">
        <f t="shared" si="394"/>
        <v/>
      </c>
      <c r="AI2063" s="147" t="str">
        <f t="shared" si="395"/>
        <v/>
      </c>
      <c r="AJ2063" s="148" t="str">
        <f t="shared" si="384"/>
        <v/>
      </c>
      <c r="AK2063" s="148" t="str">
        <f t="shared" si="385"/>
        <v/>
      </c>
      <c r="AL2063" s="147" t="str">
        <f t="shared" si="386"/>
        <v/>
      </c>
      <c r="AM2063" s="147" t="str">
        <f t="shared" si="387"/>
        <v/>
      </c>
      <c r="AN2063" s="147" t="str">
        <f t="shared" si="388"/>
        <v/>
      </c>
      <c r="AO2063" s="118"/>
    </row>
    <row r="2064" spans="1:41">
      <c r="A2064" s="118"/>
      <c r="B2064" s="118"/>
      <c r="C2064" s="118"/>
      <c r="D2064" s="118"/>
      <c r="E2064" s="118"/>
      <c r="F2064" s="118"/>
      <c r="G2064" s="118"/>
      <c r="H2064" s="118"/>
      <c r="I2064" s="118"/>
      <c r="J2064" s="118"/>
      <c r="K2064" s="118"/>
      <c r="L2064" s="118"/>
      <c r="M2064" s="118"/>
      <c r="N2064" s="118"/>
      <c r="O2064" s="143" t="str">
        <f>IF(H2064="","",(S2064/S2064)&amp;":"&amp;ROUND(AH2064/S2064,2))</f>
        <v/>
      </c>
      <c r="P2064" s="118"/>
      <c r="Q2064" s="118"/>
      <c r="R2064" s="143" t="str">
        <f>IF(H2064="","",(S2064/S2064)&amp;":"&amp;ROUND(AI2064/S2064,2))</f>
        <v/>
      </c>
      <c r="S2064" s="144" t="str">
        <f t="shared" si="389"/>
        <v/>
      </c>
      <c r="T2064" s="145" t="str">
        <f t="shared" si="390"/>
        <v/>
      </c>
      <c r="U2064" s="118"/>
      <c r="V2064" s="145" t="str">
        <f t="shared" si="391"/>
        <v/>
      </c>
      <c r="W2064" s="144" t="str">
        <f t="shared" si="392"/>
        <v/>
      </c>
      <c r="X2064" s="146" t="str">
        <f>IF(C2064="","",IF(OR(C2064="Trade",C2064="Multi Position"),(X2063+V2064),IF(C2064="Deposit",(X2063+AE2064),IF(C2064="Withdrawal",(X2063-AE2064)))))</f>
        <v/>
      </c>
      <c r="Y2064" s="145" t="str">
        <f t="shared" si="393"/>
        <v/>
      </c>
      <c r="Z2064" s="118"/>
      <c r="AA2064" s="118"/>
      <c r="AB2064" s="118"/>
      <c r="AC2064" s="118"/>
      <c r="AD2064" s="118"/>
      <c r="AE2064" s="139"/>
      <c r="AF2064" s="118"/>
      <c r="AG2064" s="118"/>
      <c r="AH2064" s="147" t="str">
        <f t="shared" si="394"/>
        <v/>
      </c>
      <c r="AI2064" s="147" t="str">
        <f t="shared" si="395"/>
        <v/>
      </c>
      <c r="AJ2064" s="148" t="str">
        <f t="shared" si="384"/>
        <v/>
      </c>
      <c r="AK2064" s="148" t="str">
        <f t="shared" si="385"/>
        <v/>
      </c>
      <c r="AL2064" s="147" t="str">
        <f t="shared" si="386"/>
        <v/>
      </c>
      <c r="AM2064" s="147" t="str">
        <f t="shared" si="387"/>
        <v/>
      </c>
      <c r="AN2064" s="147" t="str">
        <f t="shared" si="388"/>
        <v/>
      </c>
      <c r="AO2064" s="118"/>
    </row>
    <row r="2065" spans="1:41">
      <c r="A2065" s="118"/>
      <c r="B2065" s="118"/>
      <c r="C2065" s="118"/>
      <c r="D2065" s="118"/>
      <c r="E2065" s="118"/>
      <c r="F2065" s="118"/>
      <c r="G2065" s="118"/>
      <c r="H2065" s="118"/>
      <c r="I2065" s="118"/>
      <c r="J2065" s="118"/>
      <c r="K2065" s="118"/>
      <c r="L2065" s="118"/>
      <c r="M2065" s="118"/>
      <c r="N2065" s="118"/>
      <c r="O2065" s="143" t="str">
        <f>IF(H2065="","",(S2065/S2065)&amp;":"&amp;ROUND(AH2065/S2065,2))</f>
        <v/>
      </c>
      <c r="P2065" s="118"/>
      <c r="Q2065" s="118"/>
      <c r="R2065" s="143" t="str">
        <f>IF(H2065="","",(S2065/S2065)&amp;":"&amp;ROUND(AI2065/S2065,2))</f>
        <v/>
      </c>
      <c r="S2065" s="144" t="str">
        <f t="shared" si="389"/>
        <v/>
      </c>
      <c r="T2065" s="145" t="str">
        <f t="shared" si="390"/>
        <v/>
      </c>
      <c r="U2065" s="118"/>
      <c r="V2065" s="145" t="str">
        <f t="shared" si="391"/>
        <v/>
      </c>
      <c r="W2065" s="144" t="str">
        <f t="shared" si="392"/>
        <v/>
      </c>
      <c r="X2065" s="146" t="str">
        <f>IF(C2065="","",IF(OR(C2065="Trade",C2065="Multi Position"),(X2064+V2065),IF(C2065="Deposit",(X2064+AE2065),IF(C2065="Withdrawal",(X2064-AE2065)))))</f>
        <v/>
      </c>
      <c r="Y2065" s="145" t="str">
        <f t="shared" si="393"/>
        <v/>
      </c>
      <c r="Z2065" s="118"/>
      <c r="AA2065" s="118"/>
      <c r="AB2065" s="118"/>
      <c r="AC2065" s="118"/>
      <c r="AD2065" s="118"/>
      <c r="AE2065" s="139"/>
      <c r="AF2065" s="118"/>
      <c r="AG2065" s="118"/>
      <c r="AH2065" s="147" t="str">
        <f t="shared" si="394"/>
        <v/>
      </c>
      <c r="AI2065" s="147" t="str">
        <f t="shared" si="395"/>
        <v/>
      </c>
      <c r="AJ2065" s="148" t="str">
        <f t="shared" si="384"/>
        <v/>
      </c>
      <c r="AK2065" s="148" t="str">
        <f t="shared" si="385"/>
        <v/>
      </c>
      <c r="AL2065" s="147" t="str">
        <f t="shared" si="386"/>
        <v/>
      </c>
      <c r="AM2065" s="147" t="str">
        <f t="shared" si="387"/>
        <v/>
      </c>
      <c r="AN2065" s="147" t="str">
        <f t="shared" si="388"/>
        <v/>
      </c>
      <c r="AO2065" s="118"/>
    </row>
    <row r="2066" spans="1:41">
      <c r="A2066" s="118"/>
      <c r="B2066" s="118"/>
      <c r="C2066" s="118"/>
      <c r="D2066" s="118"/>
      <c r="E2066" s="118"/>
      <c r="F2066" s="118"/>
      <c r="G2066" s="118"/>
      <c r="H2066" s="118"/>
      <c r="I2066" s="118"/>
      <c r="J2066" s="118"/>
      <c r="K2066" s="118"/>
      <c r="L2066" s="118"/>
      <c r="M2066" s="118"/>
      <c r="N2066" s="118"/>
      <c r="O2066" s="143" t="str">
        <f>IF(H2066="","",(S2066/S2066)&amp;":"&amp;ROUND(AH2066/S2066,2))</f>
        <v/>
      </c>
      <c r="P2066" s="118"/>
      <c r="Q2066" s="118"/>
      <c r="R2066" s="143" t="str">
        <f>IF(H2066="","",(S2066/S2066)&amp;":"&amp;ROUND(AI2066/S2066,2))</f>
        <v/>
      </c>
      <c r="S2066" s="144" t="str">
        <f t="shared" si="389"/>
        <v/>
      </c>
      <c r="T2066" s="145" t="str">
        <f t="shared" si="390"/>
        <v/>
      </c>
      <c r="U2066" s="118"/>
      <c r="V2066" s="145" t="str">
        <f t="shared" si="391"/>
        <v/>
      </c>
      <c r="W2066" s="144" t="str">
        <f t="shared" si="392"/>
        <v/>
      </c>
      <c r="X2066" s="146" t="str">
        <f>IF(C2066="","",IF(OR(C2066="Trade",C2066="Multi Position"),(X2065+V2066),IF(C2066="Deposit",(X2065+AE2066),IF(C2066="Withdrawal",(X2065-AE2066)))))</f>
        <v/>
      </c>
      <c r="Y2066" s="145" t="str">
        <f t="shared" si="393"/>
        <v/>
      </c>
      <c r="Z2066" s="118"/>
      <c r="AA2066" s="118"/>
      <c r="AB2066" s="118"/>
      <c r="AC2066" s="118"/>
      <c r="AD2066" s="118"/>
      <c r="AE2066" s="139"/>
      <c r="AF2066" s="118"/>
      <c r="AG2066" s="118"/>
      <c r="AH2066" s="147" t="str">
        <f t="shared" si="394"/>
        <v/>
      </c>
      <c r="AI2066" s="147" t="str">
        <f t="shared" si="395"/>
        <v/>
      </c>
      <c r="AJ2066" s="148" t="str">
        <f t="shared" si="384"/>
        <v/>
      </c>
      <c r="AK2066" s="148" t="str">
        <f t="shared" si="385"/>
        <v/>
      </c>
      <c r="AL2066" s="147" t="str">
        <f t="shared" si="386"/>
        <v/>
      </c>
      <c r="AM2066" s="147" t="str">
        <f t="shared" si="387"/>
        <v/>
      </c>
      <c r="AN2066" s="147" t="str">
        <f t="shared" si="388"/>
        <v/>
      </c>
      <c r="AO2066" s="118"/>
    </row>
    <row r="2067" spans="1:41">
      <c r="A2067" s="118"/>
      <c r="B2067" s="118"/>
      <c r="C2067" s="118"/>
      <c r="D2067" s="118"/>
      <c r="E2067" s="118"/>
      <c r="F2067" s="118"/>
      <c r="G2067" s="118"/>
      <c r="H2067" s="118"/>
      <c r="I2067" s="118"/>
      <c r="J2067" s="118"/>
      <c r="K2067" s="118"/>
      <c r="L2067" s="118"/>
      <c r="M2067" s="118"/>
      <c r="N2067" s="118"/>
      <c r="O2067" s="143" t="str">
        <f>IF(H2067="","",(S2067/S2067)&amp;":"&amp;ROUND(AH2067/S2067,2))</f>
        <v/>
      </c>
      <c r="P2067" s="118"/>
      <c r="Q2067" s="118"/>
      <c r="R2067" s="143" t="str">
        <f>IF(H2067="","",(S2067/S2067)&amp;":"&amp;ROUND(AI2067/S2067,2))</f>
        <v/>
      </c>
      <c r="S2067" s="144" t="str">
        <f t="shared" si="389"/>
        <v/>
      </c>
      <c r="T2067" s="145" t="str">
        <f t="shared" si="390"/>
        <v/>
      </c>
      <c r="U2067" s="118"/>
      <c r="V2067" s="145" t="str">
        <f t="shared" si="391"/>
        <v/>
      </c>
      <c r="W2067" s="144" t="str">
        <f t="shared" si="392"/>
        <v/>
      </c>
      <c r="X2067" s="146" t="str">
        <f>IF(C2067="","",IF(OR(C2067="Trade",C2067="Multi Position"),(X2066+V2067),IF(C2067="Deposit",(X2066+AE2067),IF(C2067="Withdrawal",(X2066-AE2067)))))</f>
        <v/>
      </c>
      <c r="Y2067" s="145" t="str">
        <f t="shared" si="393"/>
        <v/>
      </c>
      <c r="Z2067" s="118"/>
      <c r="AA2067" s="118"/>
      <c r="AB2067" s="118"/>
      <c r="AC2067" s="118"/>
      <c r="AD2067" s="118"/>
      <c r="AE2067" s="139"/>
      <c r="AF2067" s="118"/>
      <c r="AG2067" s="118"/>
      <c r="AH2067" s="147" t="str">
        <f t="shared" si="394"/>
        <v/>
      </c>
      <c r="AI2067" s="147" t="str">
        <f t="shared" si="395"/>
        <v/>
      </c>
      <c r="AJ2067" s="148" t="str">
        <f t="shared" si="384"/>
        <v/>
      </c>
      <c r="AK2067" s="148" t="str">
        <f t="shared" si="385"/>
        <v/>
      </c>
      <c r="AL2067" s="147" t="str">
        <f t="shared" si="386"/>
        <v/>
      </c>
      <c r="AM2067" s="147" t="str">
        <f t="shared" si="387"/>
        <v/>
      </c>
      <c r="AN2067" s="147" t="str">
        <f t="shared" si="388"/>
        <v/>
      </c>
      <c r="AO2067" s="118"/>
    </row>
    <row r="2068" spans="1:41">
      <c r="A2068" s="118"/>
      <c r="B2068" s="118"/>
      <c r="C2068" s="118"/>
      <c r="D2068" s="118"/>
      <c r="E2068" s="118"/>
      <c r="F2068" s="118"/>
      <c r="G2068" s="118"/>
      <c r="H2068" s="118"/>
      <c r="I2068" s="118"/>
      <c r="J2068" s="118"/>
      <c r="K2068" s="118"/>
      <c r="L2068" s="118"/>
      <c r="M2068" s="118"/>
      <c r="N2068" s="118"/>
      <c r="O2068" s="143" t="str">
        <f>IF(H2068="","",(S2068/S2068)&amp;":"&amp;ROUND(AH2068/S2068,2))</f>
        <v/>
      </c>
      <c r="P2068" s="118"/>
      <c r="Q2068" s="118"/>
      <c r="R2068" s="143" t="str">
        <f>IF(H2068="","",(S2068/S2068)&amp;":"&amp;ROUND(AI2068/S2068,2))</f>
        <v/>
      </c>
      <c r="S2068" s="144" t="str">
        <f t="shared" si="389"/>
        <v/>
      </c>
      <c r="T2068" s="145" t="str">
        <f t="shared" si="390"/>
        <v/>
      </c>
      <c r="U2068" s="118"/>
      <c r="V2068" s="145" t="str">
        <f t="shared" si="391"/>
        <v/>
      </c>
      <c r="W2068" s="144" t="str">
        <f t="shared" si="392"/>
        <v/>
      </c>
      <c r="X2068" s="146" t="str">
        <f>IF(C2068="","",IF(OR(C2068="Trade",C2068="Multi Position"),(X2067+V2068),IF(C2068="Deposit",(X2067+AE2068),IF(C2068="Withdrawal",(X2067-AE2068)))))</f>
        <v/>
      </c>
      <c r="Y2068" s="145" t="str">
        <f t="shared" si="393"/>
        <v/>
      </c>
      <c r="Z2068" s="118"/>
      <c r="AA2068" s="118"/>
      <c r="AB2068" s="118"/>
      <c r="AC2068" s="118"/>
      <c r="AD2068" s="118"/>
      <c r="AE2068" s="139"/>
      <c r="AF2068" s="118"/>
      <c r="AG2068" s="118"/>
      <c r="AH2068" s="147" t="str">
        <f t="shared" si="394"/>
        <v/>
      </c>
      <c r="AI2068" s="147" t="str">
        <f t="shared" si="395"/>
        <v/>
      </c>
      <c r="AJ2068" s="148" t="str">
        <f t="shared" si="384"/>
        <v/>
      </c>
      <c r="AK2068" s="148" t="str">
        <f t="shared" si="385"/>
        <v/>
      </c>
      <c r="AL2068" s="147" t="str">
        <f t="shared" si="386"/>
        <v/>
      </c>
      <c r="AM2068" s="147" t="str">
        <f t="shared" si="387"/>
        <v/>
      </c>
      <c r="AN2068" s="147" t="str">
        <f t="shared" si="388"/>
        <v/>
      </c>
      <c r="AO2068" s="118"/>
    </row>
    <row r="2069" spans="1:41">
      <c r="A2069" s="118"/>
      <c r="B2069" s="118"/>
      <c r="C2069" s="118"/>
      <c r="D2069" s="118"/>
      <c r="E2069" s="118"/>
      <c r="F2069" s="118"/>
      <c r="G2069" s="118"/>
      <c r="H2069" s="118"/>
      <c r="I2069" s="118"/>
      <c r="J2069" s="118"/>
      <c r="K2069" s="118"/>
      <c r="L2069" s="118"/>
      <c r="M2069" s="118"/>
      <c r="N2069" s="118"/>
      <c r="O2069" s="143" t="str">
        <f>IF(H2069="","",(S2069/S2069)&amp;":"&amp;ROUND(AH2069/S2069,2))</f>
        <v/>
      </c>
      <c r="P2069" s="118"/>
      <c r="Q2069" s="118"/>
      <c r="R2069" s="143" t="str">
        <f>IF(H2069="","",(S2069/S2069)&amp;":"&amp;ROUND(AI2069/S2069,2))</f>
        <v/>
      </c>
      <c r="S2069" s="144" t="str">
        <f t="shared" si="389"/>
        <v/>
      </c>
      <c r="T2069" s="145" t="str">
        <f t="shared" si="390"/>
        <v/>
      </c>
      <c r="U2069" s="118"/>
      <c r="V2069" s="145" t="str">
        <f t="shared" si="391"/>
        <v/>
      </c>
      <c r="W2069" s="144" t="str">
        <f t="shared" si="392"/>
        <v/>
      </c>
      <c r="X2069" s="146" t="str">
        <f>IF(C2069="","",IF(OR(C2069="Trade",C2069="Multi Position"),(X2068+V2069),IF(C2069="Deposit",(X2068+AE2069),IF(C2069="Withdrawal",(X2068-AE2069)))))</f>
        <v/>
      </c>
      <c r="Y2069" s="145" t="str">
        <f t="shared" si="393"/>
        <v/>
      </c>
      <c r="Z2069" s="118"/>
      <c r="AA2069" s="118"/>
      <c r="AB2069" s="118"/>
      <c r="AC2069" s="118"/>
      <c r="AD2069" s="118"/>
      <c r="AE2069" s="139"/>
      <c r="AF2069" s="118"/>
      <c r="AG2069" s="118"/>
      <c r="AH2069" s="147" t="str">
        <f t="shared" si="394"/>
        <v/>
      </c>
      <c r="AI2069" s="147" t="str">
        <f t="shared" si="395"/>
        <v/>
      </c>
      <c r="AJ2069" s="148" t="str">
        <f t="shared" si="384"/>
        <v/>
      </c>
      <c r="AK2069" s="148" t="str">
        <f t="shared" si="385"/>
        <v/>
      </c>
      <c r="AL2069" s="147" t="str">
        <f t="shared" si="386"/>
        <v/>
      </c>
      <c r="AM2069" s="147" t="str">
        <f t="shared" si="387"/>
        <v/>
      </c>
      <c r="AN2069" s="147" t="str">
        <f t="shared" si="388"/>
        <v/>
      </c>
      <c r="AO2069" s="118"/>
    </row>
    <row r="2070" spans="1:41">
      <c r="A2070" s="118"/>
      <c r="B2070" s="118"/>
      <c r="C2070" s="118"/>
      <c r="D2070" s="118"/>
      <c r="E2070" s="118"/>
      <c r="F2070" s="118"/>
      <c r="G2070" s="118"/>
      <c r="H2070" s="118"/>
      <c r="I2070" s="118"/>
      <c r="J2070" s="118"/>
      <c r="K2070" s="118"/>
      <c r="L2070" s="118"/>
      <c r="M2070" s="118"/>
      <c r="N2070" s="118"/>
      <c r="O2070" s="143" t="str">
        <f>IF(H2070="","",(S2070/S2070)&amp;":"&amp;ROUND(AH2070/S2070,2))</f>
        <v/>
      </c>
      <c r="P2070" s="118"/>
      <c r="Q2070" s="118"/>
      <c r="R2070" s="143" t="str">
        <f>IF(H2070="","",(S2070/S2070)&amp;":"&amp;ROUND(AI2070/S2070,2))</f>
        <v/>
      </c>
      <c r="S2070" s="144" t="str">
        <f t="shared" si="389"/>
        <v/>
      </c>
      <c r="T2070" s="145" t="str">
        <f t="shared" si="390"/>
        <v/>
      </c>
      <c r="U2070" s="118"/>
      <c r="V2070" s="145" t="str">
        <f t="shared" si="391"/>
        <v/>
      </c>
      <c r="W2070" s="144" t="str">
        <f t="shared" si="392"/>
        <v/>
      </c>
      <c r="X2070" s="146" t="str">
        <f>IF(C2070="","",IF(OR(C2070="Trade",C2070="Multi Position"),(X2069+V2070),IF(C2070="Deposit",(X2069+AE2070),IF(C2070="Withdrawal",(X2069-AE2070)))))</f>
        <v/>
      </c>
      <c r="Y2070" s="145" t="str">
        <f t="shared" si="393"/>
        <v/>
      </c>
      <c r="Z2070" s="118"/>
      <c r="AA2070" s="118"/>
      <c r="AB2070" s="118"/>
      <c r="AC2070" s="118"/>
      <c r="AD2070" s="118"/>
      <c r="AE2070" s="139"/>
      <c r="AF2070" s="118"/>
      <c r="AG2070" s="118"/>
      <c r="AH2070" s="147" t="str">
        <f t="shared" si="394"/>
        <v/>
      </c>
      <c r="AI2070" s="147" t="str">
        <f t="shared" si="395"/>
        <v/>
      </c>
      <c r="AJ2070" s="148" t="str">
        <f t="shared" si="384"/>
        <v/>
      </c>
      <c r="AK2070" s="148" t="str">
        <f t="shared" si="385"/>
        <v/>
      </c>
      <c r="AL2070" s="147" t="str">
        <f t="shared" si="386"/>
        <v/>
      </c>
      <c r="AM2070" s="147" t="str">
        <f t="shared" si="387"/>
        <v/>
      </c>
      <c r="AN2070" s="147" t="str">
        <f t="shared" si="388"/>
        <v/>
      </c>
      <c r="AO2070" s="118"/>
    </row>
    <row r="2071" spans="1:41">
      <c r="A2071" s="118"/>
      <c r="B2071" s="118"/>
      <c r="C2071" s="118"/>
      <c r="D2071" s="118"/>
      <c r="E2071" s="118"/>
      <c r="F2071" s="118"/>
      <c r="G2071" s="118"/>
      <c r="H2071" s="118"/>
      <c r="I2071" s="118"/>
      <c r="J2071" s="118"/>
      <c r="K2071" s="118"/>
      <c r="L2071" s="118"/>
      <c r="M2071" s="118"/>
      <c r="N2071" s="118"/>
      <c r="O2071" s="143" t="str">
        <f>IF(H2071="","",(S2071/S2071)&amp;":"&amp;ROUND(AH2071/S2071,2))</f>
        <v/>
      </c>
      <c r="P2071" s="118"/>
      <c r="Q2071" s="118"/>
      <c r="R2071" s="143" t="str">
        <f>IF(H2071="","",(S2071/S2071)&amp;":"&amp;ROUND(AI2071/S2071,2))</f>
        <v/>
      </c>
      <c r="S2071" s="144" t="str">
        <f t="shared" si="389"/>
        <v/>
      </c>
      <c r="T2071" s="145" t="str">
        <f t="shared" si="390"/>
        <v/>
      </c>
      <c r="U2071" s="118"/>
      <c r="V2071" s="145" t="str">
        <f t="shared" si="391"/>
        <v/>
      </c>
      <c r="W2071" s="144" t="str">
        <f t="shared" si="392"/>
        <v/>
      </c>
      <c r="X2071" s="146" t="str">
        <f>IF(C2071="","",IF(OR(C2071="Trade",C2071="Multi Position"),(X2070+V2071),IF(C2071="Deposit",(X2070+AE2071),IF(C2071="Withdrawal",(X2070-AE2071)))))</f>
        <v/>
      </c>
      <c r="Y2071" s="145" t="str">
        <f t="shared" si="393"/>
        <v/>
      </c>
      <c r="Z2071" s="118"/>
      <c r="AA2071" s="118"/>
      <c r="AB2071" s="118"/>
      <c r="AC2071" s="118"/>
      <c r="AD2071" s="118"/>
      <c r="AE2071" s="139"/>
      <c r="AF2071" s="118"/>
      <c r="AG2071" s="118"/>
      <c r="AH2071" s="147" t="str">
        <f t="shared" si="394"/>
        <v/>
      </c>
      <c r="AI2071" s="147" t="str">
        <f t="shared" si="395"/>
        <v/>
      </c>
      <c r="AJ2071" s="148" t="str">
        <f t="shared" si="384"/>
        <v/>
      </c>
      <c r="AK2071" s="148" t="str">
        <f t="shared" si="385"/>
        <v/>
      </c>
      <c r="AL2071" s="147" t="str">
        <f t="shared" si="386"/>
        <v/>
      </c>
      <c r="AM2071" s="147" t="str">
        <f t="shared" si="387"/>
        <v/>
      </c>
      <c r="AN2071" s="147" t="str">
        <f t="shared" si="388"/>
        <v/>
      </c>
      <c r="AO2071" s="118"/>
    </row>
    <row r="2072" spans="1:41">
      <c r="A2072" s="118"/>
      <c r="B2072" s="118"/>
      <c r="C2072" s="118"/>
      <c r="D2072" s="118"/>
      <c r="E2072" s="118"/>
      <c r="F2072" s="118"/>
      <c r="G2072" s="118"/>
      <c r="H2072" s="118"/>
      <c r="I2072" s="118"/>
      <c r="J2072" s="118"/>
      <c r="K2072" s="118"/>
      <c r="L2072" s="118"/>
      <c r="M2072" s="118"/>
      <c r="N2072" s="118"/>
      <c r="O2072" s="143" t="str">
        <f>IF(H2072="","",(S2072/S2072)&amp;":"&amp;ROUND(AH2072/S2072,2))</f>
        <v/>
      </c>
      <c r="P2072" s="118"/>
      <c r="Q2072" s="118"/>
      <c r="R2072" s="143" t="str">
        <f>IF(H2072="","",(S2072/S2072)&amp;":"&amp;ROUND(AI2072/S2072,2))</f>
        <v/>
      </c>
      <c r="S2072" s="144" t="str">
        <f t="shared" si="389"/>
        <v/>
      </c>
      <c r="T2072" s="145" t="str">
        <f t="shared" si="390"/>
        <v/>
      </c>
      <c r="U2072" s="118"/>
      <c r="V2072" s="145" t="str">
        <f t="shared" si="391"/>
        <v/>
      </c>
      <c r="W2072" s="144" t="str">
        <f t="shared" si="392"/>
        <v/>
      </c>
      <c r="X2072" s="146" t="str">
        <f>IF(C2072="","",IF(OR(C2072="Trade",C2072="Multi Position"),(X2071+V2072),IF(C2072="Deposit",(X2071+AE2072),IF(C2072="Withdrawal",(X2071-AE2072)))))</f>
        <v/>
      </c>
      <c r="Y2072" s="145" t="str">
        <f t="shared" si="393"/>
        <v/>
      </c>
      <c r="Z2072" s="118"/>
      <c r="AA2072" s="118"/>
      <c r="AB2072" s="118"/>
      <c r="AC2072" s="118"/>
      <c r="AD2072" s="118"/>
      <c r="AE2072" s="139"/>
      <c r="AF2072" s="118"/>
      <c r="AG2072" s="118"/>
      <c r="AH2072" s="147" t="str">
        <f t="shared" si="394"/>
        <v/>
      </c>
      <c r="AI2072" s="147" t="str">
        <f t="shared" si="395"/>
        <v/>
      </c>
      <c r="AJ2072" s="148" t="str">
        <f t="shared" si="384"/>
        <v/>
      </c>
      <c r="AK2072" s="148" t="str">
        <f t="shared" si="385"/>
        <v/>
      </c>
      <c r="AL2072" s="147" t="str">
        <f t="shared" si="386"/>
        <v/>
      </c>
      <c r="AM2072" s="147" t="str">
        <f t="shared" si="387"/>
        <v/>
      </c>
      <c r="AN2072" s="147" t="str">
        <f t="shared" si="388"/>
        <v/>
      </c>
      <c r="AO2072" s="118"/>
    </row>
    <row r="2073" spans="1:41">
      <c r="A2073" s="118"/>
      <c r="B2073" s="118"/>
      <c r="C2073" s="118"/>
      <c r="D2073" s="118"/>
      <c r="E2073" s="118"/>
      <c r="F2073" s="118"/>
      <c r="G2073" s="118"/>
      <c r="H2073" s="118"/>
      <c r="I2073" s="118"/>
      <c r="J2073" s="118"/>
      <c r="K2073" s="118"/>
      <c r="L2073" s="118"/>
      <c r="M2073" s="118"/>
      <c r="N2073" s="118"/>
      <c r="O2073" s="143" t="str">
        <f>IF(H2073="","",(S2073/S2073)&amp;":"&amp;ROUND(AH2073/S2073,2))</f>
        <v/>
      </c>
      <c r="P2073" s="118"/>
      <c r="Q2073" s="118"/>
      <c r="R2073" s="143" t="str">
        <f>IF(H2073="","",(S2073/S2073)&amp;":"&amp;ROUND(AI2073/S2073,2))</f>
        <v/>
      </c>
      <c r="S2073" s="144" t="str">
        <f t="shared" si="389"/>
        <v/>
      </c>
      <c r="T2073" s="145" t="str">
        <f t="shared" si="390"/>
        <v/>
      </c>
      <c r="U2073" s="118"/>
      <c r="V2073" s="145" t="str">
        <f t="shared" si="391"/>
        <v/>
      </c>
      <c r="W2073" s="144" t="str">
        <f t="shared" si="392"/>
        <v/>
      </c>
      <c r="X2073" s="146" t="str">
        <f>IF(C2073="","",IF(OR(C2073="Trade",C2073="Multi Position"),(X2072+V2073),IF(C2073="Deposit",(X2072+AE2073),IF(C2073="Withdrawal",(X2072-AE2073)))))</f>
        <v/>
      </c>
      <c r="Y2073" s="145" t="str">
        <f t="shared" si="393"/>
        <v/>
      </c>
      <c r="Z2073" s="118"/>
      <c r="AA2073" s="118"/>
      <c r="AB2073" s="118"/>
      <c r="AC2073" s="118"/>
      <c r="AD2073" s="118"/>
      <c r="AE2073" s="139"/>
      <c r="AF2073" s="118"/>
      <c r="AG2073" s="118"/>
      <c r="AH2073" s="147" t="str">
        <f t="shared" si="394"/>
        <v/>
      </c>
      <c r="AI2073" s="147" t="str">
        <f t="shared" si="395"/>
        <v/>
      </c>
      <c r="AJ2073" s="148" t="str">
        <f t="shared" si="384"/>
        <v/>
      </c>
      <c r="AK2073" s="148" t="str">
        <f t="shared" si="385"/>
        <v/>
      </c>
      <c r="AL2073" s="147" t="str">
        <f t="shared" si="386"/>
        <v/>
      </c>
      <c r="AM2073" s="147" t="str">
        <f t="shared" si="387"/>
        <v/>
      </c>
      <c r="AN2073" s="147" t="str">
        <f t="shared" si="388"/>
        <v/>
      </c>
      <c r="AO2073" s="118"/>
    </row>
    <row r="2074" spans="1:41">
      <c r="A2074" s="118"/>
      <c r="B2074" s="118"/>
      <c r="C2074" s="118"/>
      <c r="D2074" s="118"/>
      <c r="E2074" s="118"/>
      <c r="F2074" s="118"/>
      <c r="G2074" s="118"/>
      <c r="H2074" s="118"/>
      <c r="I2074" s="118"/>
      <c r="J2074" s="118"/>
      <c r="K2074" s="118"/>
      <c r="L2074" s="118"/>
      <c r="M2074" s="118"/>
      <c r="N2074" s="118"/>
      <c r="O2074" s="143" t="str">
        <f>IF(H2074="","",(S2074/S2074)&amp;":"&amp;ROUND(AH2074/S2074,2))</f>
        <v/>
      </c>
      <c r="P2074" s="118"/>
      <c r="Q2074" s="118"/>
      <c r="R2074" s="143" t="str">
        <f>IF(H2074="","",(S2074/S2074)&amp;":"&amp;ROUND(AI2074/S2074,2))</f>
        <v/>
      </c>
      <c r="S2074" s="144" t="str">
        <f t="shared" si="389"/>
        <v/>
      </c>
      <c r="T2074" s="145" t="str">
        <f t="shared" si="390"/>
        <v/>
      </c>
      <c r="U2074" s="118"/>
      <c r="V2074" s="145" t="str">
        <f t="shared" si="391"/>
        <v/>
      </c>
      <c r="W2074" s="144" t="str">
        <f t="shared" si="392"/>
        <v/>
      </c>
      <c r="X2074" s="146" t="str">
        <f>IF(C2074="","",IF(OR(C2074="Trade",C2074="Multi Position"),(X2073+V2074),IF(C2074="Deposit",(X2073+AE2074),IF(C2074="Withdrawal",(X2073-AE2074)))))</f>
        <v/>
      </c>
      <c r="Y2074" s="145" t="str">
        <f t="shared" si="393"/>
        <v/>
      </c>
      <c r="Z2074" s="118"/>
      <c r="AA2074" s="118"/>
      <c r="AB2074" s="118"/>
      <c r="AC2074" s="118"/>
      <c r="AD2074" s="118"/>
      <c r="AE2074" s="139"/>
      <c r="AF2074" s="118"/>
      <c r="AG2074" s="118"/>
      <c r="AH2074" s="147" t="str">
        <f t="shared" si="394"/>
        <v/>
      </c>
      <c r="AI2074" s="147" t="str">
        <f t="shared" si="395"/>
        <v/>
      </c>
      <c r="AJ2074" s="148" t="str">
        <f t="shared" si="384"/>
        <v/>
      </c>
      <c r="AK2074" s="148" t="str">
        <f t="shared" si="385"/>
        <v/>
      </c>
      <c r="AL2074" s="147" t="str">
        <f t="shared" si="386"/>
        <v/>
      </c>
      <c r="AM2074" s="147" t="str">
        <f t="shared" si="387"/>
        <v/>
      </c>
      <c r="AN2074" s="147" t="str">
        <f t="shared" si="388"/>
        <v/>
      </c>
      <c r="AO2074" s="118"/>
    </row>
    <row r="2075" spans="1:41">
      <c r="A2075" s="118"/>
      <c r="B2075" s="118"/>
      <c r="C2075" s="118"/>
      <c r="D2075" s="118"/>
      <c r="E2075" s="118"/>
      <c r="F2075" s="118"/>
      <c r="G2075" s="118"/>
      <c r="H2075" s="118"/>
      <c r="I2075" s="118"/>
      <c r="J2075" s="118"/>
      <c r="K2075" s="118"/>
      <c r="L2075" s="118"/>
      <c r="M2075" s="118"/>
      <c r="N2075" s="118"/>
      <c r="O2075" s="143" t="str">
        <f>IF(H2075="","",(S2075/S2075)&amp;":"&amp;ROUND(AH2075/S2075,2))</f>
        <v/>
      </c>
      <c r="P2075" s="118"/>
      <c r="Q2075" s="118"/>
      <c r="R2075" s="143" t="str">
        <f>IF(H2075="","",(S2075/S2075)&amp;":"&amp;ROUND(AI2075/S2075,2))</f>
        <v/>
      </c>
      <c r="S2075" s="144" t="str">
        <f t="shared" si="389"/>
        <v/>
      </c>
      <c r="T2075" s="145" t="str">
        <f t="shared" si="390"/>
        <v/>
      </c>
      <c r="U2075" s="118"/>
      <c r="V2075" s="145" t="str">
        <f t="shared" si="391"/>
        <v/>
      </c>
      <c r="W2075" s="144" t="str">
        <f t="shared" si="392"/>
        <v/>
      </c>
      <c r="X2075" s="146" t="str">
        <f>IF(C2075="","",IF(OR(C2075="Trade",C2075="Multi Position"),(X2074+V2075),IF(C2075="Deposit",(X2074+AE2075),IF(C2075="Withdrawal",(X2074-AE2075)))))</f>
        <v/>
      </c>
      <c r="Y2075" s="145" t="str">
        <f t="shared" si="393"/>
        <v/>
      </c>
      <c r="Z2075" s="118"/>
      <c r="AA2075" s="118"/>
      <c r="AB2075" s="118"/>
      <c r="AC2075" s="118"/>
      <c r="AD2075" s="118"/>
      <c r="AE2075" s="139"/>
      <c r="AF2075" s="118"/>
      <c r="AG2075" s="118"/>
      <c r="AH2075" s="147" t="str">
        <f t="shared" si="394"/>
        <v/>
      </c>
      <c r="AI2075" s="147" t="str">
        <f t="shared" si="395"/>
        <v/>
      </c>
      <c r="AJ2075" s="148" t="str">
        <f t="shared" si="384"/>
        <v/>
      </c>
      <c r="AK2075" s="148" t="str">
        <f t="shared" si="385"/>
        <v/>
      </c>
      <c r="AL2075" s="147" t="str">
        <f t="shared" si="386"/>
        <v/>
      </c>
      <c r="AM2075" s="147" t="str">
        <f t="shared" si="387"/>
        <v/>
      </c>
      <c r="AN2075" s="147" t="str">
        <f t="shared" si="388"/>
        <v/>
      </c>
      <c r="AO2075" s="118"/>
    </row>
    <row r="2076" spans="1:41">
      <c r="A2076" s="118"/>
      <c r="B2076" s="118"/>
      <c r="C2076" s="118"/>
      <c r="D2076" s="118"/>
      <c r="E2076" s="118"/>
      <c r="F2076" s="118"/>
      <c r="G2076" s="118"/>
      <c r="H2076" s="118"/>
      <c r="I2076" s="118"/>
      <c r="J2076" s="118"/>
      <c r="K2076" s="118"/>
      <c r="L2076" s="118"/>
      <c r="M2076" s="118"/>
      <c r="N2076" s="118"/>
      <c r="O2076" s="143" t="str">
        <f>IF(H2076="","",(S2076/S2076)&amp;":"&amp;ROUND(AH2076/S2076,2))</f>
        <v/>
      </c>
      <c r="P2076" s="118"/>
      <c r="Q2076" s="118"/>
      <c r="R2076" s="143" t="str">
        <f>IF(H2076="","",(S2076/S2076)&amp;":"&amp;ROUND(AI2076/S2076,2))</f>
        <v/>
      </c>
      <c r="S2076" s="144" t="str">
        <f t="shared" si="389"/>
        <v/>
      </c>
      <c r="T2076" s="145" t="str">
        <f t="shared" si="390"/>
        <v/>
      </c>
      <c r="U2076" s="118"/>
      <c r="V2076" s="145" t="str">
        <f t="shared" si="391"/>
        <v/>
      </c>
      <c r="W2076" s="144" t="str">
        <f t="shared" si="392"/>
        <v/>
      </c>
      <c r="X2076" s="146" t="str">
        <f>IF(C2076="","",IF(OR(C2076="Trade",C2076="Multi Position"),(X2075+V2076),IF(C2076="Deposit",(X2075+AE2076),IF(C2076="Withdrawal",(X2075-AE2076)))))</f>
        <v/>
      </c>
      <c r="Y2076" s="145" t="str">
        <f t="shared" si="393"/>
        <v/>
      </c>
      <c r="Z2076" s="118"/>
      <c r="AA2076" s="118"/>
      <c r="AB2076" s="118"/>
      <c r="AC2076" s="118"/>
      <c r="AD2076" s="118"/>
      <c r="AE2076" s="139"/>
      <c r="AF2076" s="118"/>
      <c r="AG2076" s="118"/>
      <c r="AH2076" s="147" t="str">
        <f t="shared" si="394"/>
        <v/>
      </c>
      <c r="AI2076" s="147" t="str">
        <f t="shared" si="395"/>
        <v/>
      </c>
      <c r="AJ2076" s="148" t="str">
        <f t="shared" si="384"/>
        <v/>
      </c>
      <c r="AK2076" s="148" t="str">
        <f t="shared" si="385"/>
        <v/>
      </c>
      <c r="AL2076" s="147" t="str">
        <f t="shared" si="386"/>
        <v/>
      </c>
      <c r="AM2076" s="147" t="str">
        <f t="shared" si="387"/>
        <v/>
      </c>
      <c r="AN2076" s="147" t="str">
        <f t="shared" si="388"/>
        <v/>
      </c>
      <c r="AO2076" s="118"/>
    </row>
    <row r="2077" spans="1:41">
      <c r="A2077" s="118"/>
      <c r="B2077" s="118"/>
      <c r="C2077" s="118"/>
      <c r="D2077" s="118"/>
      <c r="E2077" s="118"/>
      <c r="F2077" s="118"/>
      <c r="G2077" s="118"/>
      <c r="H2077" s="118"/>
      <c r="I2077" s="118"/>
      <c r="J2077" s="118"/>
      <c r="K2077" s="118"/>
      <c r="L2077" s="118"/>
      <c r="M2077" s="118"/>
      <c r="N2077" s="118"/>
      <c r="O2077" s="143" t="str">
        <f>IF(H2077="","",(S2077/S2077)&amp;":"&amp;ROUND(AH2077/S2077,2))</f>
        <v/>
      </c>
      <c r="P2077" s="118"/>
      <c r="Q2077" s="118"/>
      <c r="R2077" s="143" t="str">
        <f>IF(H2077="","",(S2077/S2077)&amp;":"&amp;ROUND(AI2077/S2077,2))</f>
        <v/>
      </c>
      <c r="S2077" s="144" t="str">
        <f t="shared" si="389"/>
        <v/>
      </c>
      <c r="T2077" s="145" t="str">
        <f t="shared" si="390"/>
        <v/>
      </c>
      <c r="U2077" s="118"/>
      <c r="V2077" s="145" t="str">
        <f t="shared" si="391"/>
        <v/>
      </c>
      <c r="W2077" s="144" t="str">
        <f t="shared" si="392"/>
        <v/>
      </c>
      <c r="X2077" s="146" t="str">
        <f>IF(C2077="","",IF(OR(C2077="Trade",C2077="Multi Position"),(X2076+V2077),IF(C2077="Deposit",(X2076+AE2077),IF(C2077="Withdrawal",(X2076-AE2077)))))</f>
        <v/>
      </c>
      <c r="Y2077" s="145" t="str">
        <f t="shared" si="393"/>
        <v/>
      </c>
      <c r="Z2077" s="118"/>
      <c r="AA2077" s="118"/>
      <c r="AB2077" s="118"/>
      <c r="AC2077" s="118"/>
      <c r="AD2077" s="118"/>
      <c r="AE2077" s="139"/>
      <c r="AF2077" s="118"/>
      <c r="AG2077" s="118"/>
      <c r="AH2077" s="147" t="str">
        <f t="shared" si="394"/>
        <v/>
      </c>
      <c r="AI2077" s="147" t="str">
        <f t="shared" si="395"/>
        <v/>
      </c>
      <c r="AJ2077" s="148" t="str">
        <f t="shared" si="384"/>
        <v/>
      </c>
      <c r="AK2077" s="148" t="str">
        <f t="shared" si="385"/>
        <v/>
      </c>
      <c r="AL2077" s="147" t="str">
        <f t="shared" si="386"/>
        <v/>
      </c>
      <c r="AM2077" s="147" t="str">
        <f t="shared" si="387"/>
        <v/>
      </c>
      <c r="AN2077" s="147" t="str">
        <f t="shared" si="388"/>
        <v/>
      </c>
      <c r="AO2077" s="118"/>
    </row>
    <row r="2078" spans="1:41">
      <c r="A2078" s="118"/>
      <c r="B2078" s="118"/>
      <c r="C2078" s="118"/>
      <c r="D2078" s="118"/>
      <c r="E2078" s="118"/>
      <c r="F2078" s="118"/>
      <c r="G2078" s="118"/>
      <c r="H2078" s="118"/>
      <c r="I2078" s="118"/>
      <c r="J2078" s="118"/>
      <c r="K2078" s="118"/>
      <c r="L2078" s="118"/>
      <c r="M2078" s="118"/>
      <c r="N2078" s="118"/>
      <c r="O2078" s="143" t="str">
        <f>IF(H2078="","",(S2078/S2078)&amp;":"&amp;ROUND(AH2078/S2078,2))</f>
        <v/>
      </c>
      <c r="P2078" s="118"/>
      <c r="Q2078" s="118"/>
      <c r="R2078" s="143" t="str">
        <f>IF(H2078="","",(S2078/S2078)&amp;":"&amp;ROUND(AI2078/S2078,2))</f>
        <v/>
      </c>
      <c r="S2078" s="144" t="str">
        <f t="shared" si="389"/>
        <v/>
      </c>
      <c r="T2078" s="145" t="str">
        <f t="shared" si="390"/>
        <v/>
      </c>
      <c r="U2078" s="118"/>
      <c r="V2078" s="145" t="str">
        <f t="shared" si="391"/>
        <v/>
      </c>
      <c r="W2078" s="144" t="str">
        <f t="shared" si="392"/>
        <v/>
      </c>
      <c r="X2078" s="146" t="str">
        <f>IF(C2078="","",IF(OR(C2078="Trade",C2078="Multi Position"),(X2077+V2078),IF(C2078="Deposit",(X2077+AE2078),IF(C2078="Withdrawal",(X2077-AE2078)))))</f>
        <v/>
      </c>
      <c r="Y2078" s="145" t="str">
        <f t="shared" si="393"/>
        <v/>
      </c>
      <c r="Z2078" s="118"/>
      <c r="AA2078" s="118"/>
      <c r="AB2078" s="118"/>
      <c r="AC2078" s="118"/>
      <c r="AD2078" s="118"/>
      <c r="AE2078" s="139"/>
      <c r="AF2078" s="118"/>
      <c r="AG2078" s="118"/>
      <c r="AH2078" s="147" t="str">
        <f t="shared" si="394"/>
        <v/>
      </c>
      <c r="AI2078" s="147" t="str">
        <f t="shared" si="395"/>
        <v/>
      </c>
      <c r="AJ2078" s="148" t="str">
        <f t="shared" si="384"/>
        <v/>
      </c>
      <c r="AK2078" s="148" t="str">
        <f t="shared" si="385"/>
        <v/>
      </c>
      <c r="AL2078" s="147" t="str">
        <f t="shared" si="386"/>
        <v/>
      </c>
      <c r="AM2078" s="147" t="str">
        <f t="shared" si="387"/>
        <v/>
      </c>
      <c r="AN2078" s="147" t="str">
        <f t="shared" si="388"/>
        <v/>
      </c>
      <c r="AO2078" s="118"/>
    </row>
    <row r="2079" spans="1:41">
      <c r="A2079" s="118"/>
      <c r="B2079" s="118"/>
      <c r="C2079" s="118"/>
      <c r="D2079" s="118"/>
      <c r="E2079" s="118"/>
      <c r="F2079" s="118"/>
      <c r="G2079" s="118"/>
      <c r="H2079" s="118"/>
      <c r="I2079" s="118"/>
      <c r="J2079" s="118"/>
      <c r="K2079" s="118"/>
      <c r="L2079" s="118"/>
      <c r="M2079" s="118"/>
      <c r="N2079" s="118"/>
      <c r="O2079" s="143" t="str">
        <f>IF(H2079="","",(S2079/S2079)&amp;":"&amp;ROUND(AH2079/S2079,2))</f>
        <v/>
      </c>
      <c r="P2079" s="118"/>
      <c r="Q2079" s="118"/>
      <c r="R2079" s="143" t="str">
        <f>IF(H2079="","",(S2079/S2079)&amp;":"&amp;ROUND(AI2079/S2079,2))</f>
        <v/>
      </c>
      <c r="S2079" s="144" t="str">
        <f t="shared" si="389"/>
        <v/>
      </c>
      <c r="T2079" s="145" t="str">
        <f t="shared" si="390"/>
        <v/>
      </c>
      <c r="U2079" s="118"/>
      <c r="V2079" s="145" t="str">
        <f t="shared" si="391"/>
        <v/>
      </c>
      <c r="W2079" s="144" t="str">
        <f t="shared" si="392"/>
        <v/>
      </c>
      <c r="X2079" s="146" t="str">
        <f>IF(C2079="","",IF(OR(C2079="Trade",C2079="Multi Position"),(X2078+V2079),IF(C2079="Deposit",(X2078+AE2079),IF(C2079="Withdrawal",(X2078-AE2079)))))</f>
        <v/>
      </c>
      <c r="Y2079" s="145" t="str">
        <f t="shared" si="393"/>
        <v/>
      </c>
      <c r="Z2079" s="118"/>
      <c r="AA2079" s="118"/>
      <c r="AB2079" s="118"/>
      <c r="AC2079" s="118"/>
      <c r="AD2079" s="118"/>
      <c r="AE2079" s="139"/>
      <c r="AF2079" s="118"/>
      <c r="AG2079" s="118"/>
      <c r="AH2079" s="147" t="str">
        <f t="shared" si="394"/>
        <v/>
      </c>
      <c r="AI2079" s="147" t="str">
        <f t="shared" si="395"/>
        <v/>
      </c>
      <c r="AJ2079" s="148" t="str">
        <f t="shared" si="384"/>
        <v/>
      </c>
      <c r="AK2079" s="148" t="str">
        <f t="shared" si="385"/>
        <v/>
      </c>
      <c r="AL2079" s="147" t="str">
        <f t="shared" si="386"/>
        <v/>
      </c>
      <c r="AM2079" s="147" t="str">
        <f t="shared" si="387"/>
        <v/>
      </c>
      <c r="AN2079" s="147" t="str">
        <f t="shared" si="388"/>
        <v/>
      </c>
      <c r="AO2079" s="118"/>
    </row>
    <row r="2080" spans="1:41">
      <c r="A2080" s="118"/>
      <c r="B2080" s="118"/>
      <c r="C2080" s="118"/>
      <c r="D2080" s="118"/>
      <c r="E2080" s="118"/>
      <c r="F2080" s="118"/>
      <c r="G2080" s="118"/>
      <c r="H2080" s="118"/>
      <c r="I2080" s="118"/>
      <c r="J2080" s="118"/>
      <c r="K2080" s="118"/>
      <c r="L2080" s="118"/>
      <c r="M2080" s="118"/>
      <c r="N2080" s="118"/>
      <c r="O2080" s="143" t="str">
        <f>IF(H2080="","",(S2080/S2080)&amp;":"&amp;ROUND(AH2080/S2080,2))</f>
        <v/>
      </c>
      <c r="P2080" s="118"/>
      <c r="Q2080" s="118"/>
      <c r="R2080" s="143" t="str">
        <f>IF(H2080="","",(S2080/S2080)&amp;":"&amp;ROUND(AI2080/S2080,2))</f>
        <v/>
      </c>
      <c r="S2080" s="144" t="str">
        <f t="shared" si="389"/>
        <v/>
      </c>
      <c r="T2080" s="145" t="str">
        <f t="shared" si="390"/>
        <v/>
      </c>
      <c r="U2080" s="118"/>
      <c r="V2080" s="145" t="str">
        <f t="shared" si="391"/>
        <v/>
      </c>
      <c r="W2080" s="144" t="str">
        <f t="shared" si="392"/>
        <v/>
      </c>
      <c r="X2080" s="146" t="str">
        <f>IF(C2080="","",IF(OR(C2080="Trade",C2080="Multi Position"),(X2079+V2080),IF(C2080="Deposit",(X2079+AE2080),IF(C2080="Withdrawal",(X2079-AE2080)))))</f>
        <v/>
      </c>
      <c r="Y2080" s="145" t="str">
        <f t="shared" si="393"/>
        <v/>
      </c>
      <c r="Z2080" s="118"/>
      <c r="AA2080" s="118"/>
      <c r="AB2080" s="118"/>
      <c r="AC2080" s="118"/>
      <c r="AD2080" s="118"/>
      <c r="AE2080" s="139"/>
      <c r="AF2080" s="118"/>
      <c r="AG2080" s="118"/>
      <c r="AH2080" s="147" t="str">
        <f t="shared" si="394"/>
        <v/>
      </c>
      <c r="AI2080" s="147" t="str">
        <f t="shared" si="395"/>
        <v/>
      </c>
      <c r="AJ2080" s="148" t="str">
        <f t="shared" si="384"/>
        <v/>
      </c>
      <c r="AK2080" s="148" t="str">
        <f t="shared" si="385"/>
        <v/>
      </c>
      <c r="AL2080" s="147" t="str">
        <f t="shared" si="386"/>
        <v/>
      </c>
      <c r="AM2080" s="147" t="str">
        <f t="shared" si="387"/>
        <v/>
      </c>
      <c r="AN2080" s="147" t="str">
        <f t="shared" si="388"/>
        <v/>
      </c>
      <c r="AO2080" s="118"/>
    </row>
    <row r="2081" spans="1:41">
      <c r="A2081" s="118"/>
      <c r="B2081" s="118"/>
      <c r="C2081" s="118"/>
      <c r="D2081" s="118"/>
      <c r="E2081" s="118"/>
      <c r="F2081" s="118"/>
      <c r="G2081" s="118"/>
      <c r="H2081" s="118"/>
      <c r="I2081" s="118"/>
      <c r="J2081" s="118"/>
      <c r="K2081" s="118"/>
      <c r="L2081" s="118"/>
      <c r="M2081" s="118"/>
      <c r="N2081" s="118"/>
      <c r="O2081" s="143" t="str">
        <f>IF(H2081="","",(S2081/S2081)&amp;":"&amp;ROUND(AH2081/S2081,2))</f>
        <v/>
      </c>
      <c r="P2081" s="118"/>
      <c r="Q2081" s="118"/>
      <c r="R2081" s="143" t="str">
        <f>IF(H2081="","",(S2081/S2081)&amp;":"&amp;ROUND(AI2081/S2081,2))</f>
        <v/>
      </c>
      <c r="S2081" s="144" t="str">
        <f t="shared" si="389"/>
        <v/>
      </c>
      <c r="T2081" s="145" t="str">
        <f t="shared" si="390"/>
        <v/>
      </c>
      <c r="U2081" s="118"/>
      <c r="V2081" s="145" t="str">
        <f t="shared" si="391"/>
        <v/>
      </c>
      <c r="W2081" s="144" t="str">
        <f t="shared" si="392"/>
        <v/>
      </c>
      <c r="X2081" s="146" t="str">
        <f>IF(C2081="","",IF(OR(C2081="Trade",C2081="Multi Position"),(X2080+V2081),IF(C2081="Deposit",(X2080+AE2081),IF(C2081="Withdrawal",(X2080-AE2081)))))</f>
        <v/>
      </c>
      <c r="Y2081" s="145" t="str">
        <f t="shared" si="393"/>
        <v/>
      </c>
      <c r="Z2081" s="118"/>
      <c r="AA2081" s="118"/>
      <c r="AB2081" s="118"/>
      <c r="AC2081" s="118"/>
      <c r="AD2081" s="118"/>
      <c r="AE2081" s="139"/>
      <c r="AF2081" s="118"/>
      <c r="AG2081" s="118"/>
      <c r="AH2081" s="147" t="str">
        <f t="shared" si="394"/>
        <v/>
      </c>
      <c r="AI2081" s="147" t="str">
        <f t="shared" si="395"/>
        <v/>
      </c>
      <c r="AJ2081" s="148" t="str">
        <f t="shared" si="384"/>
        <v/>
      </c>
      <c r="AK2081" s="148" t="str">
        <f t="shared" si="385"/>
        <v/>
      </c>
      <c r="AL2081" s="147" t="str">
        <f t="shared" si="386"/>
        <v/>
      </c>
      <c r="AM2081" s="147" t="str">
        <f t="shared" si="387"/>
        <v/>
      </c>
      <c r="AN2081" s="147" t="str">
        <f t="shared" si="388"/>
        <v/>
      </c>
      <c r="AO2081" s="118"/>
    </row>
    <row r="2082" spans="1:41">
      <c r="A2082" s="118"/>
      <c r="B2082" s="118"/>
      <c r="C2082" s="118"/>
      <c r="D2082" s="118"/>
      <c r="E2082" s="118"/>
      <c r="F2082" s="118"/>
      <c r="G2082" s="118"/>
      <c r="H2082" s="118"/>
      <c r="I2082" s="118"/>
      <c r="J2082" s="118"/>
      <c r="K2082" s="118"/>
      <c r="L2082" s="118"/>
      <c r="M2082" s="118"/>
      <c r="N2082" s="118"/>
      <c r="O2082" s="143" t="str">
        <f>IF(H2082="","",(S2082/S2082)&amp;":"&amp;ROUND(AH2082/S2082,2))</f>
        <v/>
      </c>
      <c r="P2082" s="118"/>
      <c r="Q2082" s="118"/>
      <c r="R2082" s="143" t="str">
        <f>IF(H2082="","",(S2082/S2082)&amp;":"&amp;ROUND(AI2082/S2082,2))</f>
        <v/>
      </c>
      <c r="S2082" s="144" t="str">
        <f t="shared" si="389"/>
        <v/>
      </c>
      <c r="T2082" s="145" t="str">
        <f t="shared" si="390"/>
        <v/>
      </c>
      <c r="U2082" s="118"/>
      <c r="V2082" s="145" t="str">
        <f t="shared" si="391"/>
        <v/>
      </c>
      <c r="W2082" s="144" t="str">
        <f t="shared" si="392"/>
        <v/>
      </c>
      <c r="X2082" s="146" t="str">
        <f>IF(C2082="","",IF(OR(C2082="Trade",C2082="Multi Position"),(X2081+V2082),IF(C2082="Deposit",(X2081+AE2082),IF(C2082="Withdrawal",(X2081-AE2082)))))</f>
        <v/>
      </c>
      <c r="Y2082" s="145" t="str">
        <f t="shared" si="393"/>
        <v/>
      </c>
      <c r="Z2082" s="118"/>
      <c r="AA2082" s="118"/>
      <c r="AB2082" s="118"/>
      <c r="AC2082" s="118"/>
      <c r="AD2082" s="118"/>
      <c r="AE2082" s="139"/>
      <c r="AF2082" s="118"/>
      <c r="AG2082" s="118"/>
      <c r="AH2082" s="147" t="str">
        <f t="shared" si="394"/>
        <v/>
      </c>
      <c r="AI2082" s="147" t="str">
        <f t="shared" si="395"/>
        <v/>
      </c>
      <c r="AJ2082" s="148" t="str">
        <f t="shared" si="384"/>
        <v/>
      </c>
      <c r="AK2082" s="148" t="str">
        <f t="shared" si="385"/>
        <v/>
      </c>
      <c r="AL2082" s="147" t="str">
        <f t="shared" si="386"/>
        <v/>
      </c>
      <c r="AM2082" s="147" t="str">
        <f t="shared" si="387"/>
        <v/>
      </c>
      <c r="AN2082" s="147" t="str">
        <f t="shared" si="388"/>
        <v/>
      </c>
      <c r="AO2082" s="118"/>
    </row>
    <row r="2083" spans="1:41">
      <c r="A2083" s="118"/>
      <c r="B2083" s="118"/>
      <c r="C2083" s="118"/>
      <c r="D2083" s="118"/>
      <c r="E2083" s="118"/>
      <c r="F2083" s="118"/>
      <c r="G2083" s="118"/>
      <c r="H2083" s="118"/>
      <c r="I2083" s="118"/>
      <c r="J2083" s="118"/>
      <c r="K2083" s="118"/>
      <c r="L2083" s="118"/>
      <c r="M2083" s="118"/>
      <c r="N2083" s="118"/>
      <c r="O2083" s="143" t="str">
        <f>IF(H2083="","",(S2083/S2083)&amp;":"&amp;ROUND(AH2083/S2083,2))</f>
        <v/>
      </c>
      <c r="P2083" s="118"/>
      <c r="Q2083" s="118"/>
      <c r="R2083" s="143" t="str">
        <f>IF(H2083="","",(S2083/S2083)&amp;":"&amp;ROUND(AI2083/S2083,2))</f>
        <v/>
      </c>
      <c r="S2083" s="144" t="str">
        <f t="shared" si="389"/>
        <v/>
      </c>
      <c r="T2083" s="145" t="str">
        <f t="shared" si="390"/>
        <v/>
      </c>
      <c r="U2083" s="118"/>
      <c r="V2083" s="145" t="str">
        <f t="shared" si="391"/>
        <v/>
      </c>
      <c r="W2083" s="144" t="str">
        <f t="shared" si="392"/>
        <v/>
      </c>
      <c r="X2083" s="146" t="str">
        <f>IF(C2083="","",IF(OR(C2083="Trade",C2083="Multi Position"),(X2082+V2083),IF(C2083="Deposit",(X2082+AE2083),IF(C2083="Withdrawal",(X2082-AE2083)))))</f>
        <v/>
      </c>
      <c r="Y2083" s="145" t="str">
        <f t="shared" si="393"/>
        <v/>
      </c>
      <c r="Z2083" s="118"/>
      <c r="AA2083" s="118"/>
      <c r="AB2083" s="118"/>
      <c r="AC2083" s="118"/>
      <c r="AD2083" s="118"/>
      <c r="AE2083" s="139"/>
      <c r="AF2083" s="118"/>
      <c r="AG2083" s="118"/>
      <c r="AH2083" s="147" t="str">
        <f t="shared" si="394"/>
        <v/>
      </c>
      <c r="AI2083" s="147" t="str">
        <f t="shared" si="395"/>
        <v/>
      </c>
      <c r="AJ2083" s="148" t="str">
        <f t="shared" si="384"/>
        <v/>
      </c>
      <c r="AK2083" s="148" t="str">
        <f t="shared" si="385"/>
        <v/>
      </c>
      <c r="AL2083" s="147" t="str">
        <f t="shared" si="386"/>
        <v/>
      </c>
      <c r="AM2083" s="147" t="str">
        <f t="shared" si="387"/>
        <v/>
      </c>
      <c r="AN2083" s="147" t="str">
        <f t="shared" si="388"/>
        <v/>
      </c>
      <c r="AO2083" s="118"/>
    </row>
    <row r="2084" spans="1:41">
      <c r="A2084" s="118"/>
      <c r="B2084" s="118"/>
      <c r="C2084" s="118"/>
      <c r="D2084" s="118"/>
      <c r="E2084" s="118"/>
      <c r="F2084" s="118"/>
      <c r="G2084" s="118"/>
      <c r="H2084" s="118"/>
      <c r="I2084" s="118"/>
      <c r="J2084" s="118"/>
      <c r="K2084" s="118"/>
      <c r="L2084" s="118"/>
      <c r="M2084" s="118"/>
      <c r="N2084" s="118"/>
      <c r="O2084" s="143" t="str">
        <f>IF(H2084="","",(S2084/S2084)&amp;":"&amp;ROUND(AH2084/S2084,2))</f>
        <v/>
      </c>
      <c r="P2084" s="118"/>
      <c r="Q2084" s="118"/>
      <c r="R2084" s="143" t="str">
        <f>IF(H2084="","",(S2084/S2084)&amp;":"&amp;ROUND(AI2084/S2084,2))</f>
        <v/>
      </c>
      <c r="S2084" s="144" t="str">
        <f t="shared" si="389"/>
        <v/>
      </c>
      <c r="T2084" s="145" t="str">
        <f t="shared" si="390"/>
        <v/>
      </c>
      <c r="U2084" s="118"/>
      <c r="V2084" s="145" t="str">
        <f t="shared" si="391"/>
        <v/>
      </c>
      <c r="W2084" s="144" t="str">
        <f t="shared" si="392"/>
        <v/>
      </c>
      <c r="X2084" s="146" t="str">
        <f>IF(C2084="","",IF(OR(C2084="Trade",C2084="Multi Position"),(X2083+V2084),IF(C2084="Deposit",(X2083+AE2084),IF(C2084="Withdrawal",(X2083-AE2084)))))</f>
        <v/>
      </c>
      <c r="Y2084" s="145" t="str">
        <f t="shared" si="393"/>
        <v/>
      </c>
      <c r="Z2084" s="118"/>
      <c r="AA2084" s="118"/>
      <c r="AB2084" s="118"/>
      <c r="AC2084" s="118"/>
      <c r="AD2084" s="118"/>
      <c r="AE2084" s="139"/>
      <c r="AF2084" s="118"/>
      <c r="AG2084" s="118"/>
      <c r="AH2084" s="147" t="str">
        <f t="shared" si="394"/>
        <v/>
      </c>
      <c r="AI2084" s="147" t="str">
        <f t="shared" si="395"/>
        <v/>
      </c>
      <c r="AJ2084" s="148" t="str">
        <f t="shared" si="384"/>
        <v/>
      </c>
      <c r="AK2084" s="148" t="str">
        <f t="shared" si="385"/>
        <v/>
      </c>
      <c r="AL2084" s="147" t="str">
        <f t="shared" si="386"/>
        <v/>
      </c>
      <c r="AM2084" s="147" t="str">
        <f t="shared" si="387"/>
        <v/>
      </c>
      <c r="AN2084" s="147" t="str">
        <f t="shared" si="388"/>
        <v/>
      </c>
      <c r="AO2084" s="118"/>
    </row>
    <row r="2085" spans="1:41">
      <c r="A2085" s="118"/>
      <c r="B2085" s="118"/>
      <c r="C2085" s="118"/>
      <c r="D2085" s="118"/>
      <c r="E2085" s="118"/>
      <c r="F2085" s="118"/>
      <c r="G2085" s="118"/>
      <c r="H2085" s="118"/>
      <c r="I2085" s="118"/>
      <c r="J2085" s="118"/>
      <c r="K2085" s="118"/>
      <c r="L2085" s="118"/>
      <c r="M2085" s="118"/>
      <c r="N2085" s="118"/>
      <c r="O2085" s="143" t="str">
        <f>IF(H2085="","",(S2085/S2085)&amp;":"&amp;ROUND(AH2085/S2085,2))</f>
        <v/>
      </c>
      <c r="P2085" s="118"/>
      <c r="Q2085" s="118"/>
      <c r="R2085" s="143" t="str">
        <f>IF(H2085="","",(S2085/S2085)&amp;":"&amp;ROUND(AI2085/S2085,2))</f>
        <v/>
      </c>
      <c r="S2085" s="144" t="str">
        <f t="shared" si="389"/>
        <v/>
      </c>
      <c r="T2085" s="145" t="str">
        <f t="shared" si="390"/>
        <v/>
      </c>
      <c r="U2085" s="118"/>
      <c r="V2085" s="145" t="str">
        <f t="shared" si="391"/>
        <v/>
      </c>
      <c r="W2085" s="144" t="str">
        <f t="shared" si="392"/>
        <v/>
      </c>
      <c r="X2085" s="146" t="str">
        <f>IF(C2085="","",IF(OR(C2085="Trade",C2085="Multi Position"),(X2084+V2085),IF(C2085="Deposit",(X2084+AE2085),IF(C2085="Withdrawal",(X2084-AE2085)))))</f>
        <v/>
      </c>
      <c r="Y2085" s="145" t="str">
        <f t="shared" si="393"/>
        <v/>
      </c>
      <c r="Z2085" s="118"/>
      <c r="AA2085" s="118"/>
      <c r="AB2085" s="118"/>
      <c r="AC2085" s="118"/>
      <c r="AD2085" s="118"/>
      <c r="AE2085" s="139"/>
      <c r="AF2085" s="118"/>
      <c r="AG2085" s="118"/>
      <c r="AH2085" s="147" t="str">
        <f t="shared" si="394"/>
        <v/>
      </c>
      <c r="AI2085" s="147" t="str">
        <f t="shared" si="395"/>
        <v/>
      </c>
      <c r="AJ2085" s="148" t="str">
        <f t="shared" si="384"/>
        <v/>
      </c>
      <c r="AK2085" s="148" t="str">
        <f t="shared" si="385"/>
        <v/>
      </c>
      <c r="AL2085" s="147" t="str">
        <f t="shared" si="386"/>
        <v/>
      </c>
      <c r="AM2085" s="147" t="str">
        <f t="shared" si="387"/>
        <v/>
      </c>
      <c r="AN2085" s="147" t="str">
        <f t="shared" si="388"/>
        <v/>
      </c>
      <c r="AO2085" s="118"/>
    </row>
    <row r="2086" spans="1:41">
      <c r="A2086" s="118"/>
      <c r="B2086" s="118"/>
      <c r="C2086" s="118"/>
      <c r="D2086" s="118"/>
      <c r="E2086" s="118"/>
      <c r="F2086" s="118"/>
      <c r="G2086" s="118"/>
      <c r="H2086" s="118"/>
      <c r="I2086" s="118"/>
      <c r="J2086" s="118"/>
      <c r="K2086" s="118"/>
      <c r="L2086" s="118"/>
      <c r="M2086" s="118"/>
      <c r="N2086" s="118"/>
      <c r="O2086" s="143" t="str">
        <f>IF(H2086="","",(S2086/S2086)&amp;":"&amp;ROUND(AH2086/S2086,2))</f>
        <v/>
      </c>
      <c r="P2086" s="118"/>
      <c r="Q2086" s="118"/>
      <c r="R2086" s="143" t="str">
        <f>IF(H2086="","",(S2086/S2086)&amp;":"&amp;ROUND(AI2086/S2086,2))</f>
        <v/>
      </c>
      <c r="S2086" s="144" t="str">
        <f t="shared" si="389"/>
        <v/>
      </c>
      <c r="T2086" s="145" t="str">
        <f t="shared" si="390"/>
        <v/>
      </c>
      <c r="U2086" s="118"/>
      <c r="V2086" s="145" t="str">
        <f t="shared" si="391"/>
        <v/>
      </c>
      <c r="W2086" s="144" t="str">
        <f t="shared" si="392"/>
        <v/>
      </c>
      <c r="X2086" s="146" t="str">
        <f>IF(C2086="","",IF(OR(C2086="Trade",C2086="Multi Position"),(X2085+V2086),IF(C2086="Deposit",(X2085+AE2086),IF(C2086="Withdrawal",(X2085-AE2086)))))</f>
        <v/>
      </c>
      <c r="Y2086" s="145" t="str">
        <f t="shared" si="393"/>
        <v/>
      </c>
      <c r="Z2086" s="118"/>
      <c r="AA2086" s="118"/>
      <c r="AB2086" s="118"/>
      <c r="AC2086" s="118"/>
      <c r="AD2086" s="118"/>
      <c r="AE2086" s="139"/>
      <c r="AF2086" s="118"/>
      <c r="AG2086" s="118"/>
      <c r="AH2086" s="147" t="str">
        <f t="shared" si="394"/>
        <v/>
      </c>
      <c r="AI2086" s="147" t="str">
        <f t="shared" si="395"/>
        <v/>
      </c>
      <c r="AJ2086" s="148" t="str">
        <f t="shared" si="384"/>
        <v/>
      </c>
      <c r="AK2086" s="148" t="str">
        <f t="shared" si="385"/>
        <v/>
      </c>
      <c r="AL2086" s="147" t="str">
        <f t="shared" si="386"/>
        <v/>
      </c>
      <c r="AM2086" s="147" t="str">
        <f t="shared" si="387"/>
        <v/>
      </c>
      <c r="AN2086" s="147" t="str">
        <f t="shared" si="388"/>
        <v/>
      </c>
      <c r="AO2086" s="118"/>
    </row>
    <row r="2087" spans="1:41">
      <c r="A2087" s="118"/>
      <c r="B2087" s="118"/>
      <c r="C2087" s="118"/>
      <c r="D2087" s="118"/>
      <c r="E2087" s="118"/>
      <c r="F2087" s="118"/>
      <c r="G2087" s="118"/>
      <c r="H2087" s="118"/>
      <c r="I2087" s="118"/>
      <c r="J2087" s="118"/>
      <c r="K2087" s="118"/>
      <c r="L2087" s="118"/>
      <c r="M2087" s="118"/>
      <c r="N2087" s="118"/>
      <c r="O2087" s="143" t="str">
        <f>IF(H2087="","",(S2087/S2087)&amp;":"&amp;ROUND(AH2087/S2087,2))</f>
        <v/>
      </c>
      <c r="P2087" s="118"/>
      <c r="Q2087" s="118"/>
      <c r="R2087" s="143" t="str">
        <f>IF(H2087="","",(S2087/S2087)&amp;":"&amp;ROUND(AI2087/S2087,2))</f>
        <v/>
      </c>
      <c r="S2087" s="144" t="str">
        <f t="shared" si="389"/>
        <v/>
      </c>
      <c r="T2087" s="145" t="str">
        <f t="shared" si="390"/>
        <v/>
      </c>
      <c r="U2087" s="118"/>
      <c r="V2087" s="145" t="str">
        <f t="shared" si="391"/>
        <v/>
      </c>
      <c r="W2087" s="144" t="str">
        <f t="shared" si="392"/>
        <v/>
      </c>
      <c r="X2087" s="146" t="str">
        <f>IF(C2087="","",IF(OR(C2087="Trade",C2087="Multi Position"),(X2086+V2087),IF(C2087="Deposit",(X2086+AE2087),IF(C2087="Withdrawal",(X2086-AE2087)))))</f>
        <v/>
      </c>
      <c r="Y2087" s="145" t="str">
        <f t="shared" si="393"/>
        <v/>
      </c>
      <c r="Z2087" s="118"/>
      <c r="AA2087" s="118"/>
      <c r="AB2087" s="118"/>
      <c r="AC2087" s="118"/>
      <c r="AD2087" s="118"/>
      <c r="AE2087" s="139"/>
      <c r="AF2087" s="118"/>
      <c r="AG2087" s="118"/>
      <c r="AH2087" s="147" t="str">
        <f t="shared" si="394"/>
        <v/>
      </c>
      <c r="AI2087" s="147" t="str">
        <f t="shared" si="395"/>
        <v/>
      </c>
      <c r="AJ2087" s="148" t="str">
        <f t="shared" si="384"/>
        <v/>
      </c>
      <c r="AK2087" s="148" t="str">
        <f t="shared" si="385"/>
        <v/>
      </c>
      <c r="AL2087" s="147" t="str">
        <f t="shared" si="386"/>
        <v/>
      </c>
      <c r="AM2087" s="147" t="str">
        <f t="shared" si="387"/>
        <v/>
      </c>
      <c r="AN2087" s="147" t="str">
        <f t="shared" si="388"/>
        <v/>
      </c>
      <c r="AO2087" s="118"/>
    </row>
    <row r="2088" spans="1:41">
      <c r="A2088" s="118"/>
      <c r="B2088" s="118"/>
      <c r="C2088" s="118"/>
      <c r="D2088" s="118"/>
      <c r="E2088" s="118"/>
      <c r="F2088" s="118"/>
      <c r="G2088" s="118"/>
      <c r="H2088" s="118"/>
      <c r="I2088" s="118"/>
      <c r="J2088" s="118"/>
      <c r="K2088" s="118"/>
      <c r="L2088" s="118"/>
      <c r="M2088" s="118"/>
      <c r="N2088" s="118"/>
      <c r="O2088" s="143" t="str">
        <f>IF(H2088="","",(S2088/S2088)&amp;":"&amp;ROUND(AH2088/S2088,2))</f>
        <v/>
      </c>
      <c r="P2088" s="118"/>
      <c r="Q2088" s="118"/>
      <c r="R2088" s="143" t="str">
        <f>IF(H2088="","",(S2088/S2088)&amp;":"&amp;ROUND(AI2088/S2088,2))</f>
        <v/>
      </c>
      <c r="S2088" s="144" t="str">
        <f t="shared" si="389"/>
        <v/>
      </c>
      <c r="T2088" s="145" t="str">
        <f t="shared" si="390"/>
        <v/>
      </c>
      <c r="U2088" s="118"/>
      <c r="V2088" s="145" t="str">
        <f t="shared" si="391"/>
        <v/>
      </c>
      <c r="W2088" s="144" t="str">
        <f t="shared" si="392"/>
        <v/>
      </c>
      <c r="X2088" s="146" t="str">
        <f>IF(C2088="","",IF(OR(C2088="Trade",C2088="Multi Position"),(X2087+V2088),IF(C2088="Deposit",(X2087+AE2088),IF(C2088="Withdrawal",(X2087-AE2088)))))</f>
        <v/>
      </c>
      <c r="Y2088" s="145" t="str">
        <f t="shared" si="393"/>
        <v/>
      </c>
      <c r="Z2088" s="118"/>
      <c r="AA2088" s="118"/>
      <c r="AB2088" s="118"/>
      <c r="AC2088" s="118"/>
      <c r="AD2088" s="118"/>
      <c r="AE2088" s="139"/>
      <c r="AF2088" s="118"/>
      <c r="AG2088" s="118"/>
      <c r="AH2088" s="147" t="str">
        <f t="shared" si="394"/>
        <v/>
      </c>
      <c r="AI2088" s="147" t="str">
        <f t="shared" si="395"/>
        <v/>
      </c>
      <c r="AJ2088" s="148" t="str">
        <f t="shared" si="384"/>
        <v/>
      </c>
      <c r="AK2088" s="148" t="str">
        <f t="shared" si="385"/>
        <v/>
      </c>
      <c r="AL2088" s="147" t="str">
        <f t="shared" si="386"/>
        <v/>
      </c>
      <c r="AM2088" s="147" t="str">
        <f t="shared" si="387"/>
        <v/>
      </c>
      <c r="AN2088" s="147" t="str">
        <f t="shared" si="388"/>
        <v/>
      </c>
      <c r="AO2088" s="118"/>
    </row>
    <row r="2089" spans="1:41">
      <c r="A2089" s="118"/>
      <c r="B2089" s="118"/>
      <c r="C2089" s="118"/>
      <c r="D2089" s="118"/>
      <c r="E2089" s="118"/>
      <c r="F2089" s="118"/>
      <c r="G2089" s="118"/>
      <c r="H2089" s="118"/>
      <c r="I2089" s="118"/>
      <c r="J2089" s="118"/>
      <c r="K2089" s="118"/>
      <c r="L2089" s="118"/>
      <c r="M2089" s="118"/>
      <c r="N2089" s="118"/>
      <c r="O2089" s="143" t="str">
        <f>IF(H2089="","",(S2089/S2089)&amp;":"&amp;ROUND(AH2089/S2089,2))</f>
        <v/>
      </c>
      <c r="P2089" s="118"/>
      <c r="Q2089" s="118"/>
      <c r="R2089" s="143" t="str">
        <f>IF(H2089="","",(S2089/S2089)&amp;":"&amp;ROUND(AI2089/S2089,2))</f>
        <v/>
      </c>
      <c r="S2089" s="144" t="str">
        <f t="shared" si="389"/>
        <v/>
      </c>
      <c r="T2089" s="145" t="str">
        <f t="shared" si="390"/>
        <v/>
      </c>
      <c r="U2089" s="118"/>
      <c r="V2089" s="145" t="str">
        <f t="shared" si="391"/>
        <v/>
      </c>
      <c r="W2089" s="144" t="str">
        <f t="shared" si="392"/>
        <v/>
      </c>
      <c r="X2089" s="146" t="str">
        <f>IF(C2089="","",IF(OR(C2089="Trade",C2089="Multi Position"),(X2088+V2089),IF(C2089="Deposit",(X2088+AE2089),IF(C2089="Withdrawal",(X2088-AE2089)))))</f>
        <v/>
      </c>
      <c r="Y2089" s="145" t="str">
        <f t="shared" si="393"/>
        <v/>
      </c>
      <c r="Z2089" s="118"/>
      <c r="AA2089" s="118"/>
      <c r="AB2089" s="118"/>
      <c r="AC2089" s="118"/>
      <c r="AD2089" s="118"/>
      <c r="AE2089" s="139"/>
      <c r="AF2089" s="118"/>
      <c r="AG2089" s="118"/>
      <c r="AH2089" s="147" t="str">
        <f t="shared" si="394"/>
        <v/>
      </c>
      <c r="AI2089" s="147" t="str">
        <f t="shared" si="395"/>
        <v/>
      </c>
      <c r="AJ2089" s="148" t="str">
        <f t="shared" si="384"/>
        <v/>
      </c>
      <c r="AK2089" s="148" t="str">
        <f t="shared" si="385"/>
        <v/>
      </c>
      <c r="AL2089" s="147" t="str">
        <f t="shared" si="386"/>
        <v/>
      </c>
      <c r="AM2089" s="147" t="str">
        <f t="shared" si="387"/>
        <v/>
      </c>
      <c r="AN2089" s="147" t="str">
        <f t="shared" si="388"/>
        <v/>
      </c>
      <c r="AO2089" s="118"/>
    </row>
    <row r="2090" spans="1:41">
      <c r="A2090" s="118"/>
      <c r="B2090" s="118"/>
      <c r="C2090" s="118"/>
      <c r="D2090" s="118"/>
      <c r="E2090" s="118"/>
      <c r="F2090" s="118"/>
      <c r="G2090" s="118"/>
      <c r="H2090" s="118"/>
      <c r="I2090" s="118"/>
      <c r="J2090" s="118"/>
      <c r="K2090" s="118"/>
      <c r="L2090" s="118"/>
      <c r="M2090" s="118"/>
      <c r="N2090" s="118"/>
      <c r="O2090" s="143" t="str">
        <f>IF(H2090="","",(S2090/S2090)&amp;":"&amp;ROUND(AH2090/S2090,2))</f>
        <v/>
      </c>
      <c r="P2090" s="118"/>
      <c r="Q2090" s="118"/>
      <c r="R2090" s="143" t="str">
        <f>IF(H2090="","",(S2090/S2090)&amp;":"&amp;ROUND(AI2090/S2090,2))</f>
        <v/>
      </c>
      <c r="S2090" s="144" t="str">
        <f t="shared" si="389"/>
        <v/>
      </c>
      <c r="T2090" s="145" t="str">
        <f t="shared" si="390"/>
        <v/>
      </c>
      <c r="U2090" s="118"/>
      <c r="V2090" s="145" t="str">
        <f t="shared" si="391"/>
        <v/>
      </c>
      <c r="W2090" s="144" t="str">
        <f t="shared" si="392"/>
        <v/>
      </c>
      <c r="X2090" s="146" t="str">
        <f>IF(C2090="","",IF(OR(C2090="Trade",C2090="Multi Position"),(X2089+V2090),IF(C2090="Deposit",(X2089+AE2090),IF(C2090="Withdrawal",(X2089-AE2090)))))</f>
        <v/>
      </c>
      <c r="Y2090" s="145" t="str">
        <f t="shared" si="393"/>
        <v/>
      </c>
      <c r="Z2090" s="118"/>
      <c r="AA2090" s="118"/>
      <c r="AB2090" s="118"/>
      <c r="AC2090" s="118"/>
      <c r="AD2090" s="118"/>
      <c r="AE2090" s="139"/>
      <c r="AF2090" s="118"/>
      <c r="AG2090" s="118"/>
      <c r="AH2090" s="147" t="str">
        <f t="shared" si="394"/>
        <v/>
      </c>
      <c r="AI2090" s="147" t="str">
        <f t="shared" si="395"/>
        <v/>
      </c>
      <c r="AJ2090" s="148" t="str">
        <f t="shared" si="384"/>
        <v/>
      </c>
      <c r="AK2090" s="148" t="str">
        <f t="shared" si="385"/>
        <v/>
      </c>
      <c r="AL2090" s="147" t="str">
        <f t="shared" si="386"/>
        <v/>
      </c>
      <c r="AM2090" s="147" t="str">
        <f t="shared" si="387"/>
        <v/>
      </c>
      <c r="AN2090" s="147" t="str">
        <f t="shared" si="388"/>
        <v/>
      </c>
      <c r="AO2090" s="118"/>
    </row>
    <row r="2091" spans="1:41">
      <c r="A2091" s="118"/>
      <c r="B2091" s="118"/>
      <c r="C2091" s="118"/>
      <c r="D2091" s="118"/>
      <c r="E2091" s="118"/>
      <c r="F2091" s="118"/>
      <c r="G2091" s="118"/>
      <c r="H2091" s="118"/>
      <c r="I2091" s="118"/>
      <c r="J2091" s="118"/>
      <c r="K2091" s="118"/>
      <c r="L2091" s="118"/>
      <c r="M2091" s="118"/>
      <c r="N2091" s="118"/>
      <c r="O2091" s="143" t="str">
        <f>IF(H2091="","",(S2091/S2091)&amp;":"&amp;ROUND(AH2091/S2091,2))</f>
        <v/>
      </c>
      <c r="P2091" s="118"/>
      <c r="Q2091" s="118"/>
      <c r="R2091" s="143" t="str">
        <f>IF(H2091="","",(S2091/S2091)&amp;":"&amp;ROUND(AI2091/S2091,2))</f>
        <v/>
      </c>
      <c r="S2091" s="144" t="str">
        <f t="shared" si="389"/>
        <v/>
      </c>
      <c r="T2091" s="145" t="str">
        <f t="shared" si="390"/>
        <v/>
      </c>
      <c r="U2091" s="118"/>
      <c r="V2091" s="145" t="str">
        <f t="shared" si="391"/>
        <v/>
      </c>
      <c r="W2091" s="144" t="str">
        <f t="shared" si="392"/>
        <v/>
      </c>
      <c r="X2091" s="146" t="str">
        <f>IF(C2091="","",IF(OR(C2091="Trade",C2091="Multi Position"),(X2090+V2091),IF(C2091="Deposit",(X2090+AE2091),IF(C2091="Withdrawal",(X2090-AE2091)))))</f>
        <v/>
      </c>
      <c r="Y2091" s="145" t="str">
        <f t="shared" si="393"/>
        <v/>
      </c>
      <c r="Z2091" s="118"/>
      <c r="AA2091" s="118"/>
      <c r="AB2091" s="118"/>
      <c r="AC2091" s="118"/>
      <c r="AD2091" s="118"/>
      <c r="AE2091" s="139"/>
      <c r="AF2091" s="118"/>
      <c r="AG2091" s="118"/>
      <c r="AH2091" s="147" t="str">
        <f t="shared" si="394"/>
        <v/>
      </c>
      <c r="AI2091" s="147" t="str">
        <f t="shared" si="395"/>
        <v/>
      </c>
      <c r="AJ2091" s="148" t="str">
        <f t="shared" si="384"/>
        <v/>
      </c>
      <c r="AK2091" s="148" t="str">
        <f t="shared" si="385"/>
        <v/>
      </c>
      <c r="AL2091" s="147" t="str">
        <f t="shared" si="386"/>
        <v/>
      </c>
      <c r="AM2091" s="147" t="str">
        <f t="shared" si="387"/>
        <v/>
      </c>
      <c r="AN2091" s="147" t="str">
        <f t="shared" si="388"/>
        <v/>
      </c>
      <c r="AO2091" s="118"/>
    </row>
    <row r="2092" spans="1:41">
      <c r="A2092" s="118"/>
      <c r="B2092" s="118"/>
      <c r="C2092" s="118"/>
      <c r="D2092" s="118"/>
      <c r="E2092" s="118"/>
      <c r="F2092" s="118"/>
      <c r="G2092" s="118"/>
      <c r="H2092" s="118"/>
      <c r="I2092" s="118"/>
      <c r="J2092" s="118"/>
      <c r="K2092" s="118"/>
      <c r="L2092" s="118"/>
      <c r="M2092" s="118"/>
      <c r="N2092" s="118"/>
      <c r="O2092" s="143" t="str">
        <f>IF(H2092="","",(S2092/S2092)&amp;":"&amp;ROUND(AH2092/S2092,2))</f>
        <v/>
      </c>
      <c r="P2092" s="118"/>
      <c r="Q2092" s="118"/>
      <c r="R2092" s="143" t="str">
        <f>IF(H2092="","",(S2092/S2092)&amp;":"&amp;ROUND(AI2092/S2092,2))</f>
        <v/>
      </c>
      <c r="S2092" s="144" t="str">
        <f t="shared" si="389"/>
        <v/>
      </c>
      <c r="T2092" s="145" t="str">
        <f t="shared" si="390"/>
        <v/>
      </c>
      <c r="U2092" s="118"/>
      <c r="V2092" s="145" t="str">
        <f t="shared" si="391"/>
        <v/>
      </c>
      <c r="W2092" s="144" t="str">
        <f t="shared" si="392"/>
        <v/>
      </c>
      <c r="X2092" s="146" t="str">
        <f>IF(C2092="","",IF(OR(C2092="Trade",C2092="Multi Position"),(X2091+V2092),IF(C2092="Deposit",(X2091+AE2092),IF(C2092="Withdrawal",(X2091-AE2092)))))</f>
        <v/>
      </c>
      <c r="Y2092" s="145" t="str">
        <f t="shared" si="393"/>
        <v/>
      </c>
      <c r="Z2092" s="118"/>
      <c r="AA2092" s="118"/>
      <c r="AB2092" s="118"/>
      <c r="AC2092" s="118"/>
      <c r="AD2092" s="118"/>
      <c r="AE2092" s="139"/>
      <c r="AF2092" s="118"/>
      <c r="AG2092" s="118"/>
      <c r="AH2092" s="147" t="str">
        <f t="shared" si="394"/>
        <v/>
      </c>
      <c r="AI2092" s="147" t="str">
        <f t="shared" si="395"/>
        <v/>
      </c>
      <c r="AJ2092" s="148" t="str">
        <f t="shared" si="384"/>
        <v/>
      </c>
      <c r="AK2092" s="148" t="str">
        <f t="shared" si="385"/>
        <v/>
      </c>
      <c r="AL2092" s="147" t="str">
        <f t="shared" si="386"/>
        <v/>
      </c>
      <c r="AM2092" s="147" t="str">
        <f t="shared" si="387"/>
        <v/>
      </c>
      <c r="AN2092" s="147" t="str">
        <f t="shared" si="388"/>
        <v/>
      </c>
      <c r="AO2092" s="118"/>
    </row>
    <row r="2093" spans="1:41">
      <c r="A2093" s="118"/>
      <c r="B2093" s="118"/>
      <c r="C2093" s="118"/>
      <c r="D2093" s="118"/>
      <c r="E2093" s="118"/>
      <c r="F2093" s="118"/>
      <c r="G2093" s="118"/>
      <c r="H2093" s="118"/>
      <c r="I2093" s="118"/>
      <c r="J2093" s="118"/>
      <c r="K2093" s="118"/>
      <c r="L2093" s="118"/>
      <c r="M2093" s="118"/>
      <c r="N2093" s="118"/>
      <c r="O2093" s="143" t="str">
        <f>IF(H2093="","",(S2093/S2093)&amp;":"&amp;ROUND(AH2093/S2093,2))</f>
        <v/>
      </c>
      <c r="P2093" s="118"/>
      <c r="Q2093" s="118"/>
      <c r="R2093" s="143" t="str">
        <f>IF(H2093="","",(S2093/S2093)&amp;":"&amp;ROUND(AI2093/S2093,2))</f>
        <v/>
      </c>
      <c r="S2093" s="144" t="str">
        <f t="shared" si="389"/>
        <v/>
      </c>
      <c r="T2093" s="145" t="str">
        <f t="shared" si="390"/>
        <v/>
      </c>
      <c r="U2093" s="118"/>
      <c r="V2093" s="145" t="str">
        <f t="shared" si="391"/>
        <v/>
      </c>
      <c r="W2093" s="144" t="str">
        <f t="shared" si="392"/>
        <v/>
      </c>
      <c r="X2093" s="146" t="str">
        <f>IF(C2093="","",IF(OR(C2093="Trade",C2093="Multi Position"),(X2092+V2093),IF(C2093="Deposit",(X2092+AE2093),IF(C2093="Withdrawal",(X2092-AE2093)))))</f>
        <v/>
      </c>
      <c r="Y2093" s="145" t="str">
        <f t="shared" si="393"/>
        <v/>
      </c>
      <c r="Z2093" s="118"/>
      <c r="AA2093" s="118"/>
      <c r="AB2093" s="118"/>
      <c r="AC2093" s="118"/>
      <c r="AD2093" s="118"/>
      <c r="AE2093" s="139"/>
      <c r="AF2093" s="118"/>
      <c r="AG2093" s="118"/>
      <c r="AH2093" s="147" t="str">
        <f t="shared" si="394"/>
        <v/>
      </c>
      <c r="AI2093" s="147" t="str">
        <f t="shared" si="395"/>
        <v/>
      </c>
      <c r="AJ2093" s="148" t="str">
        <f t="shared" si="384"/>
        <v/>
      </c>
      <c r="AK2093" s="148" t="str">
        <f t="shared" si="385"/>
        <v/>
      </c>
      <c r="AL2093" s="147" t="str">
        <f t="shared" si="386"/>
        <v/>
      </c>
      <c r="AM2093" s="147" t="str">
        <f t="shared" si="387"/>
        <v/>
      </c>
      <c r="AN2093" s="147" t="str">
        <f t="shared" si="388"/>
        <v/>
      </c>
      <c r="AO2093" s="118"/>
    </row>
    <row r="2094" spans="1:41">
      <c r="A2094" s="118"/>
      <c r="B2094" s="118"/>
      <c r="C2094" s="118"/>
      <c r="D2094" s="118"/>
      <c r="E2094" s="118"/>
      <c r="F2094" s="118"/>
      <c r="G2094" s="118"/>
      <c r="H2094" s="118"/>
      <c r="I2094" s="118"/>
      <c r="J2094" s="118"/>
      <c r="K2094" s="118"/>
      <c r="L2094" s="118"/>
      <c r="M2094" s="118"/>
      <c r="N2094" s="118"/>
      <c r="O2094" s="143" t="str">
        <f>IF(H2094="","",(S2094/S2094)&amp;":"&amp;ROUND(AH2094/S2094,2))</f>
        <v/>
      </c>
      <c r="P2094" s="118"/>
      <c r="Q2094" s="118"/>
      <c r="R2094" s="143" t="str">
        <f>IF(H2094="","",(S2094/S2094)&amp;":"&amp;ROUND(AI2094/S2094,2))</f>
        <v/>
      </c>
      <c r="S2094" s="144" t="str">
        <f t="shared" si="389"/>
        <v/>
      </c>
      <c r="T2094" s="145" t="str">
        <f t="shared" si="390"/>
        <v/>
      </c>
      <c r="U2094" s="118"/>
      <c r="V2094" s="145" t="str">
        <f t="shared" si="391"/>
        <v/>
      </c>
      <c r="W2094" s="144" t="str">
        <f t="shared" si="392"/>
        <v/>
      </c>
      <c r="X2094" s="146" t="str">
        <f>IF(C2094="","",IF(OR(C2094="Trade",C2094="Multi Position"),(X2093+V2094),IF(C2094="Deposit",(X2093+AE2094),IF(C2094="Withdrawal",(X2093-AE2094)))))</f>
        <v/>
      </c>
      <c r="Y2094" s="145" t="str">
        <f t="shared" si="393"/>
        <v/>
      </c>
      <c r="Z2094" s="118"/>
      <c r="AA2094" s="118"/>
      <c r="AB2094" s="118"/>
      <c r="AC2094" s="118"/>
      <c r="AD2094" s="118"/>
      <c r="AE2094" s="139"/>
      <c r="AF2094" s="118"/>
      <c r="AG2094" s="118"/>
      <c r="AH2094" s="147" t="str">
        <f t="shared" si="394"/>
        <v/>
      </c>
      <c r="AI2094" s="147" t="str">
        <f t="shared" si="395"/>
        <v/>
      </c>
      <c r="AJ2094" s="148" t="str">
        <f t="shared" si="384"/>
        <v/>
      </c>
      <c r="AK2094" s="148" t="str">
        <f t="shared" si="385"/>
        <v/>
      </c>
      <c r="AL2094" s="147" t="str">
        <f t="shared" si="386"/>
        <v/>
      </c>
      <c r="AM2094" s="147" t="str">
        <f t="shared" si="387"/>
        <v/>
      </c>
      <c r="AN2094" s="147" t="str">
        <f t="shared" si="388"/>
        <v/>
      </c>
      <c r="AO2094" s="118"/>
    </row>
    <row r="2095" spans="1:41">
      <c r="A2095" s="118"/>
      <c r="B2095" s="118"/>
      <c r="C2095" s="118"/>
      <c r="D2095" s="118"/>
      <c r="E2095" s="118"/>
      <c r="F2095" s="118"/>
      <c r="G2095" s="118"/>
      <c r="H2095" s="118"/>
      <c r="I2095" s="118"/>
      <c r="J2095" s="118"/>
      <c r="K2095" s="118"/>
      <c r="L2095" s="118"/>
      <c r="M2095" s="118"/>
      <c r="N2095" s="118"/>
      <c r="O2095" s="143" t="str">
        <f>IF(H2095="","",(S2095/S2095)&amp;":"&amp;ROUND(AH2095/S2095,2))</f>
        <v/>
      </c>
      <c r="P2095" s="118"/>
      <c r="Q2095" s="118"/>
      <c r="R2095" s="143" t="str">
        <f>IF(H2095="","",(S2095/S2095)&amp;":"&amp;ROUND(AI2095/S2095,2))</f>
        <v/>
      </c>
      <c r="S2095" s="144" t="str">
        <f t="shared" si="389"/>
        <v/>
      </c>
      <c r="T2095" s="145" t="str">
        <f t="shared" si="390"/>
        <v/>
      </c>
      <c r="U2095" s="118"/>
      <c r="V2095" s="145" t="str">
        <f t="shared" si="391"/>
        <v/>
      </c>
      <c r="W2095" s="144" t="str">
        <f t="shared" si="392"/>
        <v/>
      </c>
      <c r="X2095" s="146" t="str">
        <f>IF(C2095="","",IF(OR(C2095="Trade",C2095="Multi Position"),(X2094+V2095),IF(C2095="Deposit",(X2094+AE2095),IF(C2095="Withdrawal",(X2094-AE2095)))))</f>
        <v/>
      </c>
      <c r="Y2095" s="145" t="str">
        <f t="shared" si="393"/>
        <v/>
      </c>
      <c r="Z2095" s="118"/>
      <c r="AA2095" s="118"/>
      <c r="AB2095" s="118"/>
      <c r="AC2095" s="118"/>
      <c r="AD2095" s="118"/>
      <c r="AE2095" s="139"/>
      <c r="AF2095" s="118"/>
      <c r="AG2095" s="118"/>
      <c r="AH2095" s="147" t="str">
        <f t="shared" si="394"/>
        <v/>
      </c>
      <c r="AI2095" s="147" t="str">
        <f t="shared" si="395"/>
        <v/>
      </c>
      <c r="AJ2095" s="148" t="str">
        <f t="shared" si="384"/>
        <v/>
      </c>
      <c r="AK2095" s="148" t="str">
        <f t="shared" si="385"/>
        <v/>
      </c>
      <c r="AL2095" s="147" t="str">
        <f t="shared" si="386"/>
        <v/>
      </c>
      <c r="AM2095" s="147" t="str">
        <f t="shared" si="387"/>
        <v/>
      </c>
      <c r="AN2095" s="147" t="str">
        <f t="shared" si="388"/>
        <v/>
      </c>
      <c r="AO2095" s="118"/>
    </row>
    <row r="2096" spans="1:41">
      <c r="A2096" s="118"/>
      <c r="B2096" s="118"/>
      <c r="C2096" s="118"/>
      <c r="D2096" s="118"/>
      <c r="E2096" s="118"/>
      <c r="F2096" s="118"/>
      <c r="G2096" s="118"/>
      <c r="H2096" s="118"/>
      <c r="I2096" s="118"/>
      <c r="J2096" s="118"/>
      <c r="K2096" s="118"/>
      <c r="L2096" s="118"/>
      <c r="M2096" s="118"/>
      <c r="N2096" s="118"/>
      <c r="O2096" s="143" t="str">
        <f>IF(H2096="","",(S2096/S2096)&amp;":"&amp;ROUND(AH2096/S2096,2))</f>
        <v/>
      </c>
      <c r="P2096" s="118"/>
      <c r="Q2096" s="118"/>
      <c r="R2096" s="143" t="str">
        <f>IF(H2096="","",(S2096/S2096)&amp;":"&amp;ROUND(AI2096/S2096,2))</f>
        <v/>
      </c>
      <c r="S2096" s="144" t="str">
        <f t="shared" si="389"/>
        <v/>
      </c>
      <c r="T2096" s="145" t="str">
        <f t="shared" si="390"/>
        <v/>
      </c>
      <c r="U2096" s="118"/>
      <c r="V2096" s="145" t="str">
        <f t="shared" si="391"/>
        <v/>
      </c>
      <c r="W2096" s="144" t="str">
        <f t="shared" si="392"/>
        <v/>
      </c>
      <c r="X2096" s="146" t="str">
        <f>IF(C2096="","",IF(OR(C2096="Trade",C2096="Multi Position"),(X2095+V2096),IF(C2096="Deposit",(X2095+AE2096),IF(C2096="Withdrawal",(X2095-AE2096)))))</f>
        <v/>
      </c>
      <c r="Y2096" s="145" t="str">
        <f t="shared" si="393"/>
        <v/>
      </c>
      <c r="Z2096" s="118"/>
      <c r="AA2096" s="118"/>
      <c r="AB2096" s="118"/>
      <c r="AC2096" s="118"/>
      <c r="AD2096" s="118"/>
      <c r="AE2096" s="139"/>
      <c r="AF2096" s="118"/>
      <c r="AG2096" s="118"/>
      <c r="AH2096" s="147" t="str">
        <f t="shared" si="394"/>
        <v/>
      </c>
      <c r="AI2096" s="147" t="str">
        <f t="shared" si="395"/>
        <v/>
      </c>
      <c r="AJ2096" s="148" t="str">
        <f t="shared" si="384"/>
        <v/>
      </c>
      <c r="AK2096" s="148" t="str">
        <f t="shared" si="385"/>
        <v/>
      </c>
      <c r="AL2096" s="147" t="str">
        <f t="shared" si="386"/>
        <v/>
      </c>
      <c r="AM2096" s="147" t="str">
        <f t="shared" si="387"/>
        <v/>
      </c>
      <c r="AN2096" s="147" t="str">
        <f t="shared" si="388"/>
        <v/>
      </c>
      <c r="AO2096" s="118"/>
    </row>
    <row r="2097" spans="1:41">
      <c r="A2097" s="118"/>
      <c r="B2097" s="118"/>
      <c r="C2097" s="118"/>
      <c r="D2097" s="118"/>
      <c r="E2097" s="118"/>
      <c r="F2097" s="118"/>
      <c r="G2097" s="118"/>
      <c r="H2097" s="118"/>
      <c r="I2097" s="118"/>
      <c r="J2097" s="118"/>
      <c r="K2097" s="118"/>
      <c r="L2097" s="118"/>
      <c r="M2097" s="118"/>
      <c r="N2097" s="118"/>
      <c r="O2097" s="143" t="str">
        <f>IF(H2097="","",(S2097/S2097)&amp;":"&amp;ROUND(AH2097/S2097,2))</f>
        <v/>
      </c>
      <c r="P2097" s="118"/>
      <c r="Q2097" s="118"/>
      <c r="R2097" s="143" t="str">
        <f>IF(H2097="","",(S2097/S2097)&amp;":"&amp;ROUND(AI2097/S2097,2))</f>
        <v/>
      </c>
      <c r="S2097" s="144" t="str">
        <f t="shared" si="389"/>
        <v/>
      </c>
      <c r="T2097" s="145" t="str">
        <f t="shared" si="390"/>
        <v/>
      </c>
      <c r="U2097" s="118"/>
      <c r="V2097" s="145" t="str">
        <f t="shared" si="391"/>
        <v/>
      </c>
      <c r="W2097" s="144" t="str">
        <f t="shared" si="392"/>
        <v/>
      </c>
      <c r="X2097" s="146" t="str">
        <f>IF(C2097="","",IF(OR(C2097="Trade",C2097="Multi Position"),(X2096+V2097),IF(C2097="Deposit",(X2096+AE2097),IF(C2097="Withdrawal",(X2096-AE2097)))))</f>
        <v/>
      </c>
      <c r="Y2097" s="145" t="str">
        <f t="shared" si="393"/>
        <v/>
      </c>
      <c r="Z2097" s="118"/>
      <c r="AA2097" s="118"/>
      <c r="AB2097" s="118"/>
      <c r="AC2097" s="118"/>
      <c r="AD2097" s="118"/>
      <c r="AE2097" s="139"/>
      <c r="AF2097" s="118"/>
      <c r="AG2097" s="118"/>
      <c r="AH2097" s="147" t="str">
        <f t="shared" si="394"/>
        <v/>
      </c>
      <c r="AI2097" s="147" t="str">
        <f t="shared" si="395"/>
        <v/>
      </c>
      <c r="AJ2097" s="148" t="str">
        <f t="shared" si="384"/>
        <v/>
      </c>
      <c r="AK2097" s="148" t="str">
        <f t="shared" si="385"/>
        <v/>
      </c>
      <c r="AL2097" s="147" t="str">
        <f t="shared" si="386"/>
        <v/>
      </c>
      <c r="AM2097" s="147" t="str">
        <f t="shared" si="387"/>
        <v/>
      </c>
      <c r="AN2097" s="147" t="str">
        <f t="shared" si="388"/>
        <v/>
      </c>
      <c r="AO2097" s="118"/>
    </row>
    <row r="2098" spans="1:41">
      <c r="A2098" s="118"/>
      <c r="B2098" s="118"/>
      <c r="C2098" s="118"/>
      <c r="D2098" s="118"/>
      <c r="E2098" s="118"/>
      <c r="F2098" s="118"/>
      <c r="G2098" s="118"/>
      <c r="H2098" s="118"/>
      <c r="I2098" s="118"/>
      <c r="J2098" s="118"/>
      <c r="K2098" s="118"/>
      <c r="L2098" s="118"/>
      <c r="M2098" s="118"/>
      <c r="N2098" s="118"/>
      <c r="O2098" s="143" t="str">
        <f>IF(H2098="","",(S2098/S2098)&amp;":"&amp;ROUND(AH2098/S2098,2))</f>
        <v/>
      </c>
      <c r="P2098" s="118"/>
      <c r="Q2098" s="118"/>
      <c r="R2098" s="143" t="str">
        <f>IF(H2098="","",(S2098/S2098)&amp;":"&amp;ROUND(AI2098/S2098,2))</f>
        <v/>
      </c>
      <c r="S2098" s="144" t="str">
        <f t="shared" si="389"/>
        <v/>
      </c>
      <c r="T2098" s="145" t="str">
        <f t="shared" si="390"/>
        <v/>
      </c>
      <c r="U2098" s="118"/>
      <c r="V2098" s="145" t="str">
        <f t="shared" si="391"/>
        <v/>
      </c>
      <c r="W2098" s="144" t="str">
        <f t="shared" si="392"/>
        <v/>
      </c>
      <c r="X2098" s="146" t="str">
        <f>IF(C2098="","",IF(OR(C2098="Trade",C2098="Multi Position"),(X2097+V2098),IF(C2098="Deposit",(X2097+AE2098),IF(C2098="Withdrawal",(X2097-AE2098)))))</f>
        <v/>
      </c>
      <c r="Y2098" s="145" t="str">
        <f t="shared" si="393"/>
        <v/>
      </c>
      <c r="Z2098" s="118"/>
      <c r="AA2098" s="118"/>
      <c r="AB2098" s="118"/>
      <c r="AC2098" s="118"/>
      <c r="AD2098" s="118"/>
      <c r="AE2098" s="139"/>
      <c r="AF2098" s="118"/>
      <c r="AG2098" s="118"/>
      <c r="AH2098" s="147" t="str">
        <f t="shared" si="394"/>
        <v/>
      </c>
      <c r="AI2098" s="147" t="str">
        <f t="shared" si="395"/>
        <v/>
      </c>
      <c r="AJ2098" s="148" t="str">
        <f t="shared" si="384"/>
        <v/>
      </c>
      <c r="AK2098" s="148" t="str">
        <f t="shared" si="385"/>
        <v/>
      </c>
      <c r="AL2098" s="147" t="str">
        <f t="shared" si="386"/>
        <v/>
      </c>
      <c r="AM2098" s="147" t="str">
        <f t="shared" si="387"/>
        <v/>
      </c>
      <c r="AN2098" s="147" t="str">
        <f t="shared" si="388"/>
        <v/>
      </c>
      <c r="AO2098" s="118"/>
    </row>
    <row r="2099" spans="1:41">
      <c r="A2099" s="118"/>
      <c r="B2099" s="118"/>
      <c r="C2099" s="118"/>
      <c r="D2099" s="118"/>
      <c r="E2099" s="118"/>
      <c r="F2099" s="118"/>
      <c r="G2099" s="118"/>
      <c r="H2099" s="118"/>
      <c r="I2099" s="118"/>
      <c r="J2099" s="118"/>
      <c r="K2099" s="118"/>
      <c r="L2099" s="118"/>
      <c r="M2099" s="118"/>
      <c r="N2099" s="118"/>
      <c r="O2099" s="143" t="str">
        <f>IF(H2099="","",(S2099/S2099)&amp;":"&amp;ROUND(AH2099/S2099,2))</f>
        <v/>
      </c>
      <c r="P2099" s="118"/>
      <c r="Q2099" s="118"/>
      <c r="R2099" s="143" t="str">
        <f>IF(H2099="","",(S2099/S2099)&amp;":"&amp;ROUND(AI2099/S2099,2))</f>
        <v/>
      </c>
      <c r="S2099" s="144" t="str">
        <f t="shared" si="389"/>
        <v/>
      </c>
      <c r="T2099" s="145" t="str">
        <f t="shared" si="390"/>
        <v/>
      </c>
      <c r="U2099" s="118"/>
      <c r="V2099" s="145" t="str">
        <f t="shared" si="391"/>
        <v/>
      </c>
      <c r="W2099" s="144" t="str">
        <f t="shared" si="392"/>
        <v/>
      </c>
      <c r="X2099" s="146" t="str">
        <f>IF(C2099="","",IF(OR(C2099="Trade",C2099="Multi Position"),(X2098+V2099),IF(C2099="Deposit",(X2098+AE2099),IF(C2099="Withdrawal",(X2098-AE2099)))))</f>
        <v/>
      </c>
      <c r="Y2099" s="145" t="str">
        <f t="shared" si="393"/>
        <v/>
      </c>
      <c r="Z2099" s="118"/>
      <c r="AA2099" s="118"/>
      <c r="AB2099" s="118"/>
      <c r="AC2099" s="118"/>
      <c r="AD2099" s="118"/>
      <c r="AE2099" s="139"/>
      <c r="AF2099" s="118"/>
      <c r="AG2099" s="118"/>
      <c r="AH2099" s="147" t="str">
        <f t="shared" si="394"/>
        <v/>
      </c>
      <c r="AI2099" s="147" t="str">
        <f t="shared" si="395"/>
        <v/>
      </c>
      <c r="AJ2099" s="148" t="str">
        <f t="shared" si="384"/>
        <v/>
      </c>
      <c r="AK2099" s="148" t="str">
        <f t="shared" si="385"/>
        <v/>
      </c>
      <c r="AL2099" s="147" t="str">
        <f t="shared" si="386"/>
        <v/>
      </c>
      <c r="AM2099" s="147" t="str">
        <f t="shared" si="387"/>
        <v/>
      </c>
      <c r="AN2099" s="147" t="str">
        <f t="shared" si="388"/>
        <v/>
      </c>
      <c r="AO2099" s="118"/>
    </row>
    <row r="2100" spans="1:41">
      <c r="A2100" s="118"/>
      <c r="B2100" s="118"/>
      <c r="C2100" s="118"/>
      <c r="D2100" s="118"/>
      <c r="E2100" s="118"/>
      <c r="F2100" s="118"/>
      <c r="G2100" s="118"/>
      <c r="H2100" s="118"/>
      <c r="I2100" s="118"/>
      <c r="J2100" s="118"/>
      <c r="K2100" s="118"/>
      <c r="L2100" s="118"/>
      <c r="M2100" s="118"/>
      <c r="N2100" s="118"/>
      <c r="O2100" s="143" t="str">
        <f>IF(H2100="","",(S2100/S2100)&amp;":"&amp;ROUND(AH2100/S2100,2))</f>
        <v/>
      </c>
      <c r="P2100" s="118"/>
      <c r="Q2100" s="118"/>
      <c r="R2100" s="143" t="str">
        <f>IF(H2100="","",(S2100/S2100)&amp;":"&amp;ROUND(AI2100/S2100,2))</f>
        <v/>
      </c>
      <c r="S2100" s="144" t="str">
        <f t="shared" si="389"/>
        <v/>
      </c>
      <c r="T2100" s="145" t="str">
        <f t="shared" si="390"/>
        <v/>
      </c>
      <c r="U2100" s="118"/>
      <c r="V2100" s="145" t="str">
        <f t="shared" si="391"/>
        <v/>
      </c>
      <c r="W2100" s="144" t="str">
        <f t="shared" si="392"/>
        <v/>
      </c>
      <c r="X2100" s="146" t="str">
        <f>IF(C2100="","",IF(OR(C2100="Trade",C2100="Multi Position"),(X2099+V2100),IF(C2100="Deposit",(X2099+AE2100),IF(C2100="Withdrawal",(X2099-AE2100)))))</f>
        <v/>
      </c>
      <c r="Y2100" s="145" t="str">
        <f t="shared" si="393"/>
        <v/>
      </c>
      <c r="Z2100" s="118"/>
      <c r="AA2100" s="118"/>
      <c r="AB2100" s="118"/>
      <c r="AC2100" s="118"/>
      <c r="AD2100" s="118"/>
      <c r="AE2100" s="139"/>
      <c r="AF2100" s="118"/>
      <c r="AG2100" s="118"/>
      <c r="AH2100" s="147" t="str">
        <f t="shared" si="394"/>
        <v/>
      </c>
      <c r="AI2100" s="147" t="str">
        <f t="shared" si="395"/>
        <v/>
      </c>
      <c r="AJ2100" s="148" t="str">
        <f t="shared" si="384"/>
        <v/>
      </c>
      <c r="AK2100" s="148" t="str">
        <f t="shared" si="385"/>
        <v/>
      </c>
      <c r="AL2100" s="147" t="str">
        <f t="shared" si="386"/>
        <v/>
      </c>
      <c r="AM2100" s="147" t="str">
        <f t="shared" si="387"/>
        <v/>
      </c>
      <c r="AN2100" s="147" t="str">
        <f t="shared" si="388"/>
        <v/>
      </c>
      <c r="AO2100" s="118"/>
    </row>
    <row r="2101" spans="1:41">
      <c r="A2101" s="118"/>
      <c r="B2101" s="118"/>
      <c r="C2101" s="118"/>
      <c r="D2101" s="118"/>
      <c r="E2101" s="118"/>
      <c r="F2101" s="118"/>
      <c r="G2101" s="118"/>
      <c r="H2101" s="118"/>
      <c r="I2101" s="118"/>
      <c r="J2101" s="118"/>
      <c r="K2101" s="118"/>
      <c r="L2101" s="118"/>
      <c r="M2101" s="118"/>
      <c r="N2101" s="118"/>
      <c r="O2101" s="143" t="str">
        <f>IF(H2101="","",(S2101/S2101)&amp;":"&amp;ROUND(AH2101/S2101,2))</f>
        <v/>
      </c>
      <c r="P2101" s="118"/>
      <c r="Q2101" s="118"/>
      <c r="R2101" s="143" t="str">
        <f>IF(H2101="","",(S2101/S2101)&amp;":"&amp;ROUND(AI2101/S2101,2))</f>
        <v/>
      </c>
      <c r="S2101" s="144" t="str">
        <f t="shared" si="389"/>
        <v/>
      </c>
      <c r="T2101" s="145" t="str">
        <f t="shared" si="390"/>
        <v/>
      </c>
      <c r="U2101" s="118"/>
      <c r="V2101" s="145" t="str">
        <f t="shared" si="391"/>
        <v/>
      </c>
      <c r="W2101" s="144" t="str">
        <f t="shared" si="392"/>
        <v/>
      </c>
      <c r="X2101" s="146" t="str">
        <f>IF(C2101="","",IF(OR(C2101="Trade",C2101="Multi Position"),(X2100+V2101),IF(C2101="Deposit",(X2100+AE2101),IF(C2101="Withdrawal",(X2100-AE2101)))))</f>
        <v/>
      </c>
      <c r="Y2101" s="145" t="str">
        <f t="shared" si="393"/>
        <v/>
      </c>
      <c r="Z2101" s="118"/>
      <c r="AA2101" s="118"/>
      <c r="AB2101" s="118"/>
      <c r="AC2101" s="118"/>
      <c r="AD2101" s="118"/>
      <c r="AE2101" s="139"/>
      <c r="AF2101" s="118"/>
      <c r="AG2101" s="118"/>
      <c r="AH2101" s="147" t="str">
        <f t="shared" si="394"/>
        <v/>
      </c>
      <c r="AI2101" s="147" t="str">
        <f t="shared" si="395"/>
        <v/>
      </c>
      <c r="AJ2101" s="148" t="str">
        <f t="shared" si="384"/>
        <v/>
      </c>
      <c r="AK2101" s="148" t="str">
        <f t="shared" si="385"/>
        <v/>
      </c>
      <c r="AL2101" s="147" t="str">
        <f t="shared" si="386"/>
        <v/>
      </c>
      <c r="AM2101" s="147" t="str">
        <f t="shared" si="387"/>
        <v/>
      </c>
      <c r="AN2101" s="147" t="str">
        <f t="shared" si="388"/>
        <v/>
      </c>
      <c r="AO2101" s="118"/>
    </row>
    <row r="2102" spans="1:41">
      <c r="A2102" s="118"/>
      <c r="B2102" s="118"/>
      <c r="C2102" s="118"/>
      <c r="D2102" s="118"/>
      <c r="E2102" s="118"/>
      <c r="F2102" s="118"/>
      <c r="G2102" s="118"/>
      <c r="H2102" s="118"/>
      <c r="I2102" s="118"/>
      <c r="J2102" s="118"/>
      <c r="K2102" s="118"/>
      <c r="L2102" s="118"/>
      <c r="M2102" s="118"/>
      <c r="N2102" s="118"/>
      <c r="O2102" s="143" t="str">
        <f>IF(H2102="","",(S2102/S2102)&amp;":"&amp;ROUND(AH2102/S2102,2))</f>
        <v/>
      </c>
      <c r="P2102" s="118"/>
      <c r="Q2102" s="118"/>
      <c r="R2102" s="143" t="str">
        <f>IF(H2102="","",(S2102/S2102)&amp;":"&amp;ROUND(AI2102/S2102,2))</f>
        <v/>
      </c>
      <c r="S2102" s="144" t="str">
        <f t="shared" si="389"/>
        <v/>
      </c>
      <c r="T2102" s="145" t="str">
        <f t="shared" si="390"/>
        <v/>
      </c>
      <c r="U2102" s="118"/>
      <c r="V2102" s="145" t="str">
        <f t="shared" si="391"/>
        <v/>
      </c>
      <c r="W2102" s="144" t="str">
        <f t="shared" si="392"/>
        <v/>
      </c>
      <c r="X2102" s="146" t="str">
        <f>IF(C2102="","",IF(OR(C2102="Trade",C2102="Multi Position"),(X2101+V2102),IF(C2102="Deposit",(X2101+AE2102),IF(C2102="Withdrawal",(X2101-AE2102)))))</f>
        <v/>
      </c>
      <c r="Y2102" s="145" t="str">
        <f t="shared" si="393"/>
        <v/>
      </c>
      <c r="Z2102" s="118"/>
      <c r="AA2102" s="118"/>
      <c r="AB2102" s="118"/>
      <c r="AC2102" s="118"/>
      <c r="AD2102" s="118"/>
      <c r="AE2102" s="139"/>
      <c r="AF2102" s="118"/>
      <c r="AG2102" s="118"/>
      <c r="AH2102" s="147" t="str">
        <f t="shared" si="394"/>
        <v/>
      </c>
      <c r="AI2102" s="147" t="str">
        <f t="shared" si="395"/>
        <v/>
      </c>
      <c r="AJ2102" s="148" t="str">
        <f t="shared" si="384"/>
        <v/>
      </c>
      <c r="AK2102" s="148" t="str">
        <f t="shared" si="385"/>
        <v/>
      </c>
      <c r="AL2102" s="147" t="str">
        <f t="shared" si="386"/>
        <v/>
      </c>
      <c r="AM2102" s="147" t="str">
        <f t="shared" si="387"/>
        <v/>
      </c>
      <c r="AN2102" s="147" t="str">
        <f t="shared" si="388"/>
        <v/>
      </c>
      <c r="AO2102" s="118"/>
    </row>
    <row r="2103" spans="1:41">
      <c r="A2103" s="118"/>
      <c r="B2103" s="118"/>
      <c r="C2103" s="118"/>
      <c r="D2103" s="118"/>
      <c r="E2103" s="118"/>
      <c r="F2103" s="118"/>
      <c r="G2103" s="118"/>
      <c r="H2103" s="118"/>
      <c r="I2103" s="118"/>
      <c r="J2103" s="118"/>
      <c r="K2103" s="118"/>
      <c r="L2103" s="118"/>
      <c r="M2103" s="118"/>
      <c r="N2103" s="118"/>
      <c r="O2103" s="143" t="str">
        <f>IF(H2103="","",(S2103/S2103)&amp;":"&amp;ROUND(AH2103/S2103,2))</f>
        <v/>
      </c>
      <c r="P2103" s="118"/>
      <c r="Q2103" s="118"/>
      <c r="R2103" s="143" t="str">
        <f>IF(H2103="","",(S2103/S2103)&amp;":"&amp;ROUND(AI2103/S2103,2))</f>
        <v/>
      </c>
      <c r="S2103" s="144" t="str">
        <f t="shared" si="389"/>
        <v/>
      </c>
      <c r="T2103" s="145" t="str">
        <f t="shared" si="390"/>
        <v/>
      </c>
      <c r="U2103" s="118"/>
      <c r="V2103" s="145" t="str">
        <f t="shared" si="391"/>
        <v/>
      </c>
      <c r="W2103" s="144" t="str">
        <f t="shared" si="392"/>
        <v/>
      </c>
      <c r="X2103" s="146" t="str">
        <f>IF(C2103="","",IF(OR(C2103="Trade",C2103="Multi Position"),(X2102+V2103),IF(C2103="Deposit",(X2102+AE2103),IF(C2103="Withdrawal",(X2102-AE2103)))))</f>
        <v/>
      </c>
      <c r="Y2103" s="145" t="str">
        <f t="shared" si="393"/>
        <v/>
      </c>
      <c r="Z2103" s="118"/>
      <c r="AA2103" s="118"/>
      <c r="AB2103" s="118"/>
      <c r="AC2103" s="118"/>
      <c r="AD2103" s="118"/>
      <c r="AE2103" s="139"/>
      <c r="AF2103" s="118"/>
      <c r="AG2103" s="118"/>
      <c r="AH2103" s="147" t="str">
        <f t="shared" si="394"/>
        <v/>
      </c>
      <c r="AI2103" s="147" t="str">
        <f t="shared" si="395"/>
        <v/>
      </c>
      <c r="AJ2103" s="148" t="str">
        <f t="shared" si="384"/>
        <v/>
      </c>
      <c r="AK2103" s="148" t="str">
        <f t="shared" si="385"/>
        <v/>
      </c>
      <c r="AL2103" s="147" t="str">
        <f t="shared" si="386"/>
        <v/>
      </c>
      <c r="AM2103" s="147" t="str">
        <f t="shared" si="387"/>
        <v/>
      </c>
      <c r="AN2103" s="147" t="str">
        <f t="shared" si="388"/>
        <v/>
      </c>
      <c r="AO2103" s="118"/>
    </row>
    <row r="2104" spans="1:41">
      <c r="A2104" s="118"/>
      <c r="B2104" s="118"/>
      <c r="C2104" s="118"/>
      <c r="D2104" s="118"/>
      <c r="E2104" s="118"/>
      <c r="F2104" s="118"/>
      <c r="G2104" s="118"/>
      <c r="H2104" s="118"/>
      <c r="I2104" s="118"/>
      <c r="J2104" s="118"/>
      <c r="K2104" s="118"/>
      <c r="L2104" s="118"/>
      <c r="M2104" s="118"/>
      <c r="N2104" s="118"/>
      <c r="O2104" s="143" t="str">
        <f>IF(H2104="","",(S2104/S2104)&amp;":"&amp;ROUND(AH2104/S2104,2))</f>
        <v/>
      </c>
      <c r="P2104" s="118"/>
      <c r="Q2104" s="118"/>
      <c r="R2104" s="143" t="str">
        <f>IF(H2104="","",(S2104/S2104)&amp;":"&amp;ROUND(AI2104/S2104,2))</f>
        <v/>
      </c>
      <c r="S2104" s="144" t="str">
        <f t="shared" si="389"/>
        <v/>
      </c>
      <c r="T2104" s="145" t="str">
        <f t="shared" si="390"/>
        <v/>
      </c>
      <c r="U2104" s="118"/>
      <c r="V2104" s="145" t="str">
        <f t="shared" si="391"/>
        <v/>
      </c>
      <c r="W2104" s="144" t="str">
        <f t="shared" si="392"/>
        <v/>
      </c>
      <c r="X2104" s="146" t="str">
        <f>IF(C2104="","",IF(OR(C2104="Trade",C2104="Multi Position"),(X2103+V2104),IF(C2104="Deposit",(X2103+AE2104),IF(C2104="Withdrawal",(X2103-AE2104)))))</f>
        <v/>
      </c>
      <c r="Y2104" s="145" t="str">
        <f t="shared" si="393"/>
        <v/>
      </c>
      <c r="Z2104" s="118"/>
      <c r="AA2104" s="118"/>
      <c r="AB2104" s="118"/>
      <c r="AC2104" s="118"/>
      <c r="AD2104" s="118"/>
      <c r="AE2104" s="139"/>
      <c r="AF2104" s="118"/>
      <c r="AG2104" s="118"/>
      <c r="AH2104" s="147" t="str">
        <f t="shared" si="394"/>
        <v/>
      </c>
      <c r="AI2104" s="147" t="str">
        <f t="shared" si="395"/>
        <v/>
      </c>
      <c r="AJ2104" s="148" t="str">
        <f t="shared" si="384"/>
        <v/>
      </c>
      <c r="AK2104" s="148" t="str">
        <f t="shared" si="385"/>
        <v/>
      </c>
      <c r="AL2104" s="147" t="str">
        <f t="shared" si="386"/>
        <v/>
      </c>
      <c r="AM2104" s="147" t="str">
        <f t="shared" si="387"/>
        <v/>
      </c>
      <c r="AN2104" s="147" t="str">
        <f t="shared" si="388"/>
        <v/>
      </c>
      <c r="AO2104" s="118"/>
    </row>
    <row r="2105" spans="1:41">
      <c r="A2105" s="118"/>
      <c r="B2105" s="118"/>
      <c r="C2105" s="118"/>
      <c r="D2105" s="118"/>
      <c r="E2105" s="118"/>
      <c r="F2105" s="118"/>
      <c r="G2105" s="118"/>
      <c r="H2105" s="118"/>
      <c r="I2105" s="118"/>
      <c r="J2105" s="118"/>
      <c r="K2105" s="118"/>
      <c r="L2105" s="118"/>
      <c r="M2105" s="118"/>
      <c r="N2105" s="118"/>
      <c r="O2105" s="143" t="str">
        <f>IF(H2105="","",(S2105/S2105)&amp;":"&amp;ROUND(AH2105/S2105,2))</f>
        <v/>
      </c>
      <c r="P2105" s="118"/>
      <c r="Q2105" s="118"/>
      <c r="R2105" s="143" t="str">
        <f>IF(H2105="","",(S2105/S2105)&amp;":"&amp;ROUND(AI2105/S2105,2))</f>
        <v/>
      </c>
      <c r="S2105" s="144" t="str">
        <f t="shared" si="389"/>
        <v/>
      </c>
      <c r="T2105" s="145" t="str">
        <f t="shared" si="390"/>
        <v/>
      </c>
      <c r="U2105" s="118"/>
      <c r="V2105" s="145" t="str">
        <f t="shared" si="391"/>
        <v/>
      </c>
      <c r="W2105" s="144" t="str">
        <f t="shared" si="392"/>
        <v/>
      </c>
      <c r="X2105" s="146" t="str">
        <f>IF(C2105="","",IF(OR(C2105="Trade",C2105="Multi Position"),(X2104+V2105),IF(C2105="Deposit",(X2104+AE2105),IF(C2105="Withdrawal",(X2104-AE2105)))))</f>
        <v/>
      </c>
      <c r="Y2105" s="145" t="str">
        <f t="shared" si="393"/>
        <v/>
      </c>
      <c r="Z2105" s="118"/>
      <c r="AA2105" s="118"/>
      <c r="AB2105" s="118"/>
      <c r="AC2105" s="118"/>
      <c r="AD2105" s="118"/>
      <c r="AE2105" s="139"/>
      <c r="AF2105" s="118"/>
      <c r="AG2105" s="118"/>
      <c r="AH2105" s="147" t="str">
        <f t="shared" si="394"/>
        <v/>
      </c>
      <c r="AI2105" s="147" t="str">
        <f t="shared" si="395"/>
        <v/>
      </c>
      <c r="AJ2105" s="148" t="str">
        <f t="shared" si="384"/>
        <v/>
      </c>
      <c r="AK2105" s="148" t="str">
        <f t="shared" si="385"/>
        <v/>
      </c>
      <c r="AL2105" s="147" t="str">
        <f t="shared" si="386"/>
        <v/>
      </c>
      <c r="AM2105" s="147" t="str">
        <f t="shared" si="387"/>
        <v/>
      </c>
      <c r="AN2105" s="147" t="str">
        <f t="shared" si="388"/>
        <v/>
      </c>
      <c r="AO2105" s="118"/>
    </row>
    <row r="2106" spans="1:41">
      <c r="A2106" s="118"/>
      <c r="B2106" s="118"/>
      <c r="C2106" s="118"/>
      <c r="D2106" s="118"/>
      <c r="E2106" s="118"/>
      <c r="F2106" s="118"/>
      <c r="G2106" s="118"/>
      <c r="H2106" s="118"/>
      <c r="I2106" s="118"/>
      <c r="J2106" s="118"/>
      <c r="K2106" s="118"/>
      <c r="L2106" s="118"/>
      <c r="M2106" s="118"/>
      <c r="N2106" s="118"/>
      <c r="O2106" s="143" t="str">
        <f>IF(H2106="","",(S2106/S2106)&amp;":"&amp;ROUND(AH2106/S2106,2))</f>
        <v/>
      </c>
      <c r="P2106" s="118"/>
      <c r="Q2106" s="118"/>
      <c r="R2106" s="143" t="str">
        <f>IF(H2106="","",(S2106/S2106)&amp;":"&amp;ROUND(AI2106/S2106,2))</f>
        <v/>
      </c>
      <c r="S2106" s="144" t="str">
        <f t="shared" si="389"/>
        <v/>
      </c>
      <c r="T2106" s="145" t="str">
        <f t="shared" si="390"/>
        <v/>
      </c>
      <c r="U2106" s="118"/>
      <c r="V2106" s="145" t="str">
        <f t="shared" si="391"/>
        <v/>
      </c>
      <c r="W2106" s="144" t="str">
        <f t="shared" si="392"/>
        <v/>
      </c>
      <c r="X2106" s="146" t="str">
        <f>IF(C2106="","",IF(OR(C2106="Trade",C2106="Multi Position"),(X2105+V2106),IF(C2106="Deposit",(X2105+AE2106),IF(C2106="Withdrawal",(X2105-AE2106)))))</f>
        <v/>
      </c>
      <c r="Y2106" s="145" t="str">
        <f t="shared" si="393"/>
        <v/>
      </c>
      <c r="Z2106" s="118"/>
      <c r="AA2106" s="118"/>
      <c r="AB2106" s="118"/>
      <c r="AC2106" s="118"/>
      <c r="AD2106" s="118"/>
      <c r="AE2106" s="139"/>
      <c r="AF2106" s="118"/>
      <c r="AG2106" s="118"/>
      <c r="AH2106" s="147" t="str">
        <f t="shared" si="394"/>
        <v/>
      </c>
      <c r="AI2106" s="147" t="str">
        <f t="shared" si="395"/>
        <v/>
      </c>
      <c r="AJ2106" s="148" t="str">
        <f t="shared" si="384"/>
        <v/>
      </c>
      <c r="AK2106" s="148" t="str">
        <f t="shared" si="385"/>
        <v/>
      </c>
      <c r="AL2106" s="147" t="str">
        <f t="shared" si="386"/>
        <v/>
      </c>
      <c r="AM2106" s="147" t="str">
        <f t="shared" si="387"/>
        <v/>
      </c>
      <c r="AN2106" s="147" t="str">
        <f t="shared" si="388"/>
        <v/>
      </c>
      <c r="AO2106" s="118"/>
    </row>
    <row r="2107" spans="1:41">
      <c r="A2107" s="118"/>
      <c r="B2107" s="118"/>
      <c r="C2107" s="118"/>
      <c r="D2107" s="118"/>
      <c r="E2107" s="118"/>
      <c r="F2107" s="118"/>
      <c r="G2107" s="118"/>
      <c r="H2107" s="118"/>
      <c r="I2107" s="118"/>
      <c r="J2107" s="118"/>
      <c r="K2107" s="118"/>
      <c r="L2107" s="118"/>
      <c r="M2107" s="118"/>
      <c r="N2107" s="118"/>
      <c r="O2107" s="143" t="str">
        <f>IF(H2107="","",(S2107/S2107)&amp;":"&amp;ROUND(AH2107/S2107,2))</f>
        <v/>
      </c>
      <c r="P2107" s="118"/>
      <c r="Q2107" s="118"/>
      <c r="R2107" s="143" t="str">
        <f>IF(H2107="","",(S2107/S2107)&amp;":"&amp;ROUND(AI2107/S2107,2))</f>
        <v/>
      </c>
      <c r="S2107" s="144" t="str">
        <f t="shared" si="389"/>
        <v/>
      </c>
      <c r="T2107" s="145" t="str">
        <f t="shared" si="390"/>
        <v/>
      </c>
      <c r="U2107" s="118"/>
      <c r="V2107" s="145" t="str">
        <f t="shared" si="391"/>
        <v/>
      </c>
      <c r="W2107" s="144" t="str">
        <f t="shared" si="392"/>
        <v/>
      </c>
      <c r="X2107" s="146" t="str">
        <f>IF(C2107="","",IF(OR(C2107="Trade",C2107="Multi Position"),(X2106+V2107),IF(C2107="Deposit",(X2106+AE2107),IF(C2107="Withdrawal",(X2106-AE2107)))))</f>
        <v/>
      </c>
      <c r="Y2107" s="145" t="str">
        <f t="shared" si="393"/>
        <v/>
      </c>
      <c r="Z2107" s="118"/>
      <c r="AA2107" s="118"/>
      <c r="AB2107" s="118"/>
      <c r="AC2107" s="118"/>
      <c r="AD2107" s="118"/>
      <c r="AE2107" s="139"/>
      <c r="AF2107" s="118"/>
      <c r="AG2107" s="118"/>
      <c r="AH2107" s="147" t="str">
        <f t="shared" si="394"/>
        <v/>
      </c>
      <c r="AI2107" s="147" t="str">
        <f t="shared" si="395"/>
        <v/>
      </c>
      <c r="AJ2107" s="148" t="str">
        <f t="shared" si="384"/>
        <v/>
      </c>
      <c r="AK2107" s="148" t="str">
        <f t="shared" si="385"/>
        <v/>
      </c>
      <c r="AL2107" s="147" t="str">
        <f t="shared" si="386"/>
        <v/>
      </c>
      <c r="AM2107" s="147" t="str">
        <f t="shared" si="387"/>
        <v/>
      </c>
      <c r="AN2107" s="147" t="str">
        <f t="shared" si="388"/>
        <v/>
      </c>
      <c r="AO2107" s="118"/>
    </row>
    <row r="2108" spans="1:41">
      <c r="A2108" s="118"/>
      <c r="B2108" s="118"/>
      <c r="C2108" s="118"/>
      <c r="D2108" s="118"/>
      <c r="E2108" s="118"/>
      <c r="F2108" s="118"/>
      <c r="G2108" s="118"/>
      <c r="H2108" s="118"/>
      <c r="I2108" s="118"/>
      <c r="J2108" s="118"/>
      <c r="K2108" s="118"/>
      <c r="L2108" s="118"/>
      <c r="M2108" s="118"/>
      <c r="N2108" s="118"/>
      <c r="O2108" s="143" t="str">
        <f>IF(H2108="","",(S2108/S2108)&amp;":"&amp;ROUND(AH2108/S2108,2))</f>
        <v/>
      </c>
      <c r="P2108" s="118"/>
      <c r="Q2108" s="118"/>
      <c r="R2108" s="143" t="str">
        <f>IF(H2108="","",(S2108/S2108)&amp;":"&amp;ROUND(AI2108/S2108,2))</f>
        <v/>
      </c>
      <c r="S2108" s="144" t="str">
        <f t="shared" si="389"/>
        <v/>
      </c>
      <c r="T2108" s="145" t="str">
        <f t="shared" si="390"/>
        <v/>
      </c>
      <c r="U2108" s="118"/>
      <c r="V2108" s="145" t="str">
        <f t="shared" si="391"/>
        <v/>
      </c>
      <c r="W2108" s="144" t="str">
        <f t="shared" si="392"/>
        <v/>
      </c>
      <c r="X2108" s="146" t="str">
        <f>IF(C2108="","",IF(OR(C2108="Trade",C2108="Multi Position"),(X2107+V2108),IF(C2108="Deposit",(X2107+AE2108),IF(C2108="Withdrawal",(X2107-AE2108)))))</f>
        <v/>
      </c>
      <c r="Y2108" s="145" t="str">
        <f t="shared" si="393"/>
        <v/>
      </c>
      <c r="Z2108" s="118"/>
      <c r="AA2108" s="118"/>
      <c r="AB2108" s="118"/>
      <c r="AC2108" s="118"/>
      <c r="AD2108" s="118"/>
      <c r="AE2108" s="139"/>
      <c r="AF2108" s="118"/>
      <c r="AG2108" s="118"/>
      <c r="AH2108" s="147" t="str">
        <f t="shared" si="394"/>
        <v/>
      </c>
      <c r="AI2108" s="147" t="str">
        <f t="shared" si="395"/>
        <v/>
      </c>
      <c r="AJ2108" s="148" t="str">
        <f t="shared" si="384"/>
        <v/>
      </c>
      <c r="AK2108" s="148" t="str">
        <f t="shared" si="385"/>
        <v/>
      </c>
      <c r="AL2108" s="147" t="str">
        <f t="shared" si="386"/>
        <v/>
      </c>
      <c r="AM2108" s="147" t="str">
        <f t="shared" si="387"/>
        <v/>
      </c>
      <c r="AN2108" s="147" t="str">
        <f t="shared" si="388"/>
        <v/>
      </c>
      <c r="AO2108" s="118"/>
    </row>
    <row r="2109" spans="1:41">
      <c r="A2109" s="118"/>
      <c r="B2109" s="118"/>
      <c r="C2109" s="118"/>
      <c r="D2109" s="118"/>
      <c r="E2109" s="118"/>
      <c r="F2109" s="118"/>
      <c r="G2109" s="118"/>
      <c r="H2109" s="118"/>
      <c r="I2109" s="118"/>
      <c r="J2109" s="118"/>
      <c r="K2109" s="118"/>
      <c r="L2109" s="118"/>
      <c r="M2109" s="118"/>
      <c r="N2109" s="118"/>
      <c r="O2109" s="143" t="str">
        <f>IF(H2109="","",(S2109/S2109)&amp;":"&amp;ROUND(AH2109/S2109,2))</f>
        <v/>
      </c>
      <c r="P2109" s="118"/>
      <c r="Q2109" s="118"/>
      <c r="R2109" s="143" t="str">
        <f>IF(H2109="","",(S2109/S2109)&amp;":"&amp;ROUND(AI2109/S2109,2))</f>
        <v/>
      </c>
      <c r="S2109" s="144" t="str">
        <f t="shared" si="389"/>
        <v/>
      </c>
      <c r="T2109" s="145" t="str">
        <f t="shared" si="390"/>
        <v/>
      </c>
      <c r="U2109" s="118"/>
      <c r="V2109" s="145" t="str">
        <f t="shared" si="391"/>
        <v/>
      </c>
      <c r="W2109" s="144" t="str">
        <f t="shared" si="392"/>
        <v/>
      </c>
      <c r="X2109" s="146" t="str">
        <f>IF(C2109="","",IF(OR(C2109="Trade",C2109="Multi Position"),(X2108+V2109),IF(C2109="Deposit",(X2108+AE2109),IF(C2109="Withdrawal",(X2108-AE2109)))))</f>
        <v/>
      </c>
      <c r="Y2109" s="145" t="str">
        <f t="shared" si="393"/>
        <v/>
      </c>
      <c r="Z2109" s="118"/>
      <c r="AA2109" s="118"/>
      <c r="AB2109" s="118"/>
      <c r="AC2109" s="118"/>
      <c r="AD2109" s="118"/>
      <c r="AE2109" s="139"/>
      <c r="AF2109" s="118"/>
      <c r="AG2109" s="118"/>
      <c r="AH2109" s="147" t="str">
        <f t="shared" si="394"/>
        <v/>
      </c>
      <c r="AI2109" s="147" t="str">
        <f t="shared" si="395"/>
        <v/>
      </c>
      <c r="AJ2109" s="148" t="str">
        <f t="shared" si="384"/>
        <v/>
      </c>
      <c r="AK2109" s="148" t="str">
        <f t="shared" si="385"/>
        <v/>
      </c>
      <c r="AL2109" s="147" t="str">
        <f t="shared" si="386"/>
        <v/>
      </c>
      <c r="AM2109" s="147" t="str">
        <f t="shared" si="387"/>
        <v/>
      </c>
      <c r="AN2109" s="147" t="str">
        <f t="shared" si="388"/>
        <v/>
      </c>
      <c r="AO2109" s="118"/>
    </row>
    <row r="2110" spans="1:41">
      <c r="A2110" s="118"/>
      <c r="B2110" s="118"/>
      <c r="C2110" s="118"/>
      <c r="D2110" s="118"/>
      <c r="E2110" s="118"/>
      <c r="F2110" s="118"/>
      <c r="G2110" s="118"/>
      <c r="H2110" s="118"/>
      <c r="I2110" s="118"/>
      <c r="J2110" s="118"/>
      <c r="K2110" s="118"/>
      <c r="L2110" s="118"/>
      <c r="M2110" s="118"/>
      <c r="N2110" s="118"/>
      <c r="O2110" s="143" t="str">
        <f>IF(H2110="","",(S2110/S2110)&amp;":"&amp;ROUND(AH2110/S2110,2))</f>
        <v/>
      </c>
      <c r="P2110" s="118"/>
      <c r="Q2110" s="118"/>
      <c r="R2110" s="143" t="str">
        <f>IF(H2110="","",(S2110/S2110)&amp;":"&amp;ROUND(AI2110/S2110,2))</f>
        <v/>
      </c>
      <c r="S2110" s="144" t="str">
        <f t="shared" si="389"/>
        <v/>
      </c>
      <c r="T2110" s="145" t="str">
        <f t="shared" si="390"/>
        <v/>
      </c>
      <c r="U2110" s="118"/>
      <c r="V2110" s="145" t="str">
        <f t="shared" si="391"/>
        <v/>
      </c>
      <c r="W2110" s="144" t="str">
        <f t="shared" si="392"/>
        <v/>
      </c>
      <c r="X2110" s="146" t="str">
        <f>IF(C2110="","",IF(OR(C2110="Trade",C2110="Multi Position"),(X2109+V2110),IF(C2110="Deposit",(X2109+AE2110),IF(C2110="Withdrawal",(X2109-AE2110)))))</f>
        <v/>
      </c>
      <c r="Y2110" s="145" t="str">
        <f t="shared" si="393"/>
        <v/>
      </c>
      <c r="Z2110" s="118"/>
      <c r="AA2110" s="118"/>
      <c r="AB2110" s="118"/>
      <c r="AC2110" s="118"/>
      <c r="AD2110" s="118"/>
      <c r="AE2110" s="139"/>
      <c r="AF2110" s="118"/>
      <c r="AG2110" s="118"/>
      <c r="AH2110" s="147" t="str">
        <f t="shared" si="394"/>
        <v/>
      </c>
      <c r="AI2110" s="147" t="str">
        <f t="shared" si="395"/>
        <v/>
      </c>
      <c r="AJ2110" s="148" t="str">
        <f t="shared" si="384"/>
        <v/>
      </c>
      <c r="AK2110" s="148" t="str">
        <f t="shared" si="385"/>
        <v/>
      </c>
      <c r="AL2110" s="147" t="str">
        <f t="shared" si="386"/>
        <v/>
      </c>
      <c r="AM2110" s="147" t="str">
        <f t="shared" si="387"/>
        <v/>
      </c>
      <c r="AN2110" s="147" t="str">
        <f t="shared" si="388"/>
        <v/>
      </c>
      <c r="AO2110" s="118"/>
    </row>
    <row r="2111" spans="1:41">
      <c r="A2111" s="118"/>
      <c r="B2111" s="118"/>
      <c r="C2111" s="118"/>
      <c r="D2111" s="118"/>
      <c r="E2111" s="118"/>
      <c r="F2111" s="118"/>
      <c r="G2111" s="118"/>
      <c r="H2111" s="118"/>
      <c r="I2111" s="118"/>
      <c r="J2111" s="118"/>
      <c r="K2111" s="118"/>
      <c r="L2111" s="118"/>
      <c r="M2111" s="118"/>
      <c r="N2111" s="118"/>
      <c r="O2111" s="143" t="str">
        <f>IF(H2111="","",(S2111/S2111)&amp;":"&amp;ROUND(AH2111/S2111,2))</f>
        <v/>
      </c>
      <c r="P2111" s="118"/>
      <c r="Q2111" s="118"/>
      <c r="R2111" s="143" t="str">
        <f>IF(H2111="","",(S2111/S2111)&amp;":"&amp;ROUND(AI2111/S2111,2))</f>
        <v/>
      </c>
      <c r="S2111" s="144" t="str">
        <f t="shared" si="389"/>
        <v/>
      </c>
      <c r="T2111" s="145" t="str">
        <f t="shared" si="390"/>
        <v/>
      </c>
      <c r="U2111" s="118"/>
      <c r="V2111" s="145" t="str">
        <f t="shared" si="391"/>
        <v/>
      </c>
      <c r="W2111" s="144" t="str">
        <f t="shared" si="392"/>
        <v/>
      </c>
      <c r="X2111" s="146" t="str">
        <f>IF(C2111="","",IF(OR(C2111="Trade",C2111="Multi Position"),(X2110+V2111),IF(C2111="Deposit",(X2110+AE2111),IF(C2111="Withdrawal",(X2110-AE2111)))))</f>
        <v/>
      </c>
      <c r="Y2111" s="145" t="str">
        <f t="shared" si="393"/>
        <v/>
      </c>
      <c r="Z2111" s="118"/>
      <c r="AA2111" s="118"/>
      <c r="AB2111" s="118"/>
      <c r="AC2111" s="118"/>
      <c r="AD2111" s="118"/>
      <c r="AE2111" s="139"/>
      <c r="AF2111" s="118"/>
      <c r="AG2111" s="118"/>
      <c r="AH2111" s="147" t="str">
        <f t="shared" si="394"/>
        <v/>
      </c>
      <c r="AI2111" s="147" t="str">
        <f t="shared" si="395"/>
        <v/>
      </c>
      <c r="AJ2111" s="148" t="str">
        <f t="shared" si="384"/>
        <v/>
      </c>
      <c r="AK2111" s="148" t="str">
        <f t="shared" si="385"/>
        <v/>
      </c>
      <c r="AL2111" s="147" t="str">
        <f t="shared" si="386"/>
        <v/>
      </c>
      <c r="AM2111" s="147" t="str">
        <f t="shared" si="387"/>
        <v/>
      </c>
      <c r="AN2111" s="147" t="str">
        <f t="shared" si="388"/>
        <v/>
      </c>
      <c r="AO2111" s="118"/>
    </row>
    <row r="2112" spans="1:41">
      <c r="A2112" s="118"/>
      <c r="B2112" s="118"/>
      <c r="C2112" s="118"/>
      <c r="D2112" s="118"/>
      <c r="E2112" s="118"/>
      <c r="F2112" s="118"/>
      <c r="G2112" s="118"/>
      <c r="H2112" s="118"/>
      <c r="I2112" s="118"/>
      <c r="J2112" s="118"/>
      <c r="K2112" s="118"/>
      <c r="L2112" s="118"/>
      <c r="M2112" s="118"/>
      <c r="N2112" s="118"/>
      <c r="O2112" s="143" t="str">
        <f>IF(H2112="","",(S2112/S2112)&amp;":"&amp;ROUND(AH2112/S2112,2))</f>
        <v/>
      </c>
      <c r="P2112" s="118"/>
      <c r="Q2112" s="118"/>
      <c r="R2112" s="143" t="str">
        <f>IF(H2112="","",(S2112/S2112)&amp;":"&amp;ROUND(AI2112/S2112,2))</f>
        <v/>
      </c>
      <c r="S2112" s="144" t="str">
        <f t="shared" si="389"/>
        <v/>
      </c>
      <c r="T2112" s="145" t="str">
        <f t="shared" si="390"/>
        <v/>
      </c>
      <c r="U2112" s="118"/>
      <c r="V2112" s="145" t="str">
        <f t="shared" si="391"/>
        <v/>
      </c>
      <c r="W2112" s="144" t="str">
        <f t="shared" si="392"/>
        <v/>
      </c>
      <c r="X2112" s="146" t="str">
        <f>IF(C2112="","",IF(OR(C2112="Trade",C2112="Multi Position"),(X2111+V2112),IF(C2112="Deposit",(X2111+AE2112),IF(C2112="Withdrawal",(X2111-AE2112)))))</f>
        <v/>
      </c>
      <c r="Y2112" s="145" t="str">
        <f t="shared" si="393"/>
        <v/>
      </c>
      <c r="Z2112" s="118"/>
      <c r="AA2112" s="118"/>
      <c r="AB2112" s="118"/>
      <c r="AC2112" s="118"/>
      <c r="AD2112" s="118"/>
      <c r="AE2112" s="139"/>
      <c r="AF2112" s="118"/>
      <c r="AG2112" s="118"/>
      <c r="AH2112" s="147" t="str">
        <f t="shared" si="394"/>
        <v/>
      </c>
      <c r="AI2112" s="147" t="str">
        <f t="shared" si="395"/>
        <v/>
      </c>
      <c r="AJ2112" s="148" t="str">
        <f t="shared" si="384"/>
        <v/>
      </c>
      <c r="AK2112" s="148" t="str">
        <f t="shared" si="385"/>
        <v/>
      </c>
      <c r="AL2112" s="147" t="str">
        <f t="shared" si="386"/>
        <v/>
      </c>
      <c r="AM2112" s="147" t="str">
        <f t="shared" si="387"/>
        <v/>
      </c>
      <c r="AN2112" s="147" t="str">
        <f t="shared" si="388"/>
        <v/>
      </c>
      <c r="AO2112" s="118"/>
    </row>
    <row r="2113" spans="1:41">
      <c r="A2113" s="118"/>
      <c r="B2113" s="118"/>
      <c r="C2113" s="118"/>
      <c r="D2113" s="118"/>
      <c r="E2113" s="118"/>
      <c r="F2113" s="118"/>
      <c r="G2113" s="118"/>
      <c r="H2113" s="118"/>
      <c r="I2113" s="118"/>
      <c r="J2113" s="118"/>
      <c r="K2113" s="118"/>
      <c r="L2113" s="118"/>
      <c r="M2113" s="118"/>
      <c r="N2113" s="118"/>
      <c r="O2113" s="143" t="str">
        <f>IF(H2113="","",(S2113/S2113)&amp;":"&amp;ROUND(AH2113/S2113,2))</f>
        <v/>
      </c>
      <c r="P2113" s="118"/>
      <c r="Q2113" s="118"/>
      <c r="R2113" s="143" t="str">
        <f>IF(H2113="","",(S2113/S2113)&amp;":"&amp;ROUND(AI2113/S2113,2))</f>
        <v/>
      </c>
      <c r="S2113" s="144" t="str">
        <f t="shared" si="389"/>
        <v/>
      </c>
      <c r="T2113" s="145" t="str">
        <f t="shared" si="390"/>
        <v/>
      </c>
      <c r="U2113" s="118"/>
      <c r="V2113" s="145" t="str">
        <f t="shared" si="391"/>
        <v/>
      </c>
      <c r="W2113" s="144" t="str">
        <f t="shared" si="392"/>
        <v/>
      </c>
      <c r="X2113" s="146" t="str">
        <f>IF(C2113="","",IF(OR(C2113="Trade",C2113="Multi Position"),(X2112+V2113),IF(C2113="Deposit",(X2112+AE2113),IF(C2113="Withdrawal",(X2112-AE2113)))))</f>
        <v/>
      </c>
      <c r="Y2113" s="145" t="str">
        <f t="shared" si="393"/>
        <v/>
      </c>
      <c r="Z2113" s="118"/>
      <c r="AA2113" s="118"/>
      <c r="AB2113" s="118"/>
      <c r="AC2113" s="118"/>
      <c r="AD2113" s="118"/>
      <c r="AE2113" s="139"/>
      <c r="AF2113" s="118"/>
      <c r="AG2113" s="118"/>
      <c r="AH2113" s="147" t="str">
        <f t="shared" si="394"/>
        <v/>
      </c>
      <c r="AI2113" s="147" t="str">
        <f t="shared" si="395"/>
        <v/>
      </c>
      <c r="AJ2113" s="148" t="str">
        <f t="shared" si="384"/>
        <v/>
      </c>
      <c r="AK2113" s="148" t="str">
        <f t="shared" si="385"/>
        <v/>
      </c>
      <c r="AL2113" s="147" t="str">
        <f t="shared" si="386"/>
        <v/>
      </c>
      <c r="AM2113" s="147" t="str">
        <f t="shared" si="387"/>
        <v/>
      </c>
      <c r="AN2113" s="147" t="str">
        <f t="shared" si="388"/>
        <v/>
      </c>
      <c r="AO2113" s="118"/>
    </row>
    <row r="2114" spans="1:41">
      <c r="A2114" s="118"/>
      <c r="B2114" s="118"/>
      <c r="C2114" s="118"/>
      <c r="D2114" s="118"/>
      <c r="E2114" s="118"/>
      <c r="F2114" s="118"/>
      <c r="G2114" s="118"/>
      <c r="H2114" s="118"/>
      <c r="I2114" s="118"/>
      <c r="J2114" s="118"/>
      <c r="K2114" s="118"/>
      <c r="L2114" s="118"/>
      <c r="M2114" s="118"/>
      <c r="N2114" s="118"/>
      <c r="O2114" s="143" t="str">
        <f>IF(H2114="","",(S2114/S2114)&amp;":"&amp;ROUND(AH2114/S2114,2))</f>
        <v/>
      </c>
      <c r="P2114" s="118"/>
      <c r="Q2114" s="118"/>
      <c r="R2114" s="143" t="str">
        <f>IF(H2114="","",(S2114/S2114)&amp;":"&amp;ROUND(AI2114/S2114,2))</f>
        <v/>
      </c>
      <c r="S2114" s="144" t="str">
        <f t="shared" si="389"/>
        <v/>
      </c>
      <c r="T2114" s="145" t="str">
        <f t="shared" si="390"/>
        <v/>
      </c>
      <c r="U2114" s="118"/>
      <c r="V2114" s="145" t="str">
        <f t="shared" si="391"/>
        <v/>
      </c>
      <c r="W2114" s="144" t="str">
        <f t="shared" si="392"/>
        <v/>
      </c>
      <c r="X2114" s="146" t="str">
        <f>IF(C2114="","",IF(OR(C2114="Trade",C2114="Multi Position"),(X2113+V2114),IF(C2114="Deposit",(X2113+AE2114),IF(C2114="Withdrawal",(X2113-AE2114)))))</f>
        <v/>
      </c>
      <c r="Y2114" s="145" t="str">
        <f t="shared" si="393"/>
        <v/>
      </c>
      <c r="Z2114" s="118"/>
      <c r="AA2114" s="118"/>
      <c r="AB2114" s="118"/>
      <c r="AC2114" s="118"/>
      <c r="AD2114" s="118"/>
      <c r="AE2114" s="139"/>
      <c r="AF2114" s="118"/>
      <c r="AG2114" s="118"/>
      <c r="AH2114" s="147" t="str">
        <f t="shared" si="394"/>
        <v/>
      </c>
      <c r="AI2114" s="147" t="str">
        <f t="shared" si="395"/>
        <v/>
      </c>
      <c r="AJ2114" s="148" t="str">
        <f t="shared" si="384"/>
        <v/>
      </c>
      <c r="AK2114" s="148" t="str">
        <f t="shared" si="385"/>
        <v/>
      </c>
      <c r="AL2114" s="147" t="str">
        <f t="shared" si="386"/>
        <v/>
      </c>
      <c r="AM2114" s="147" t="str">
        <f t="shared" si="387"/>
        <v/>
      </c>
      <c r="AN2114" s="147" t="str">
        <f t="shared" si="388"/>
        <v/>
      </c>
      <c r="AO2114" s="118"/>
    </row>
    <row r="2115" spans="1:41">
      <c r="A2115" s="118"/>
      <c r="B2115" s="118"/>
      <c r="C2115" s="118"/>
      <c r="D2115" s="118"/>
      <c r="E2115" s="118"/>
      <c r="F2115" s="118"/>
      <c r="G2115" s="118"/>
      <c r="H2115" s="118"/>
      <c r="I2115" s="118"/>
      <c r="J2115" s="118"/>
      <c r="K2115" s="118"/>
      <c r="L2115" s="118"/>
      <c r="M2115" s="118"/>
      <c r="N2115" s="118"/>
      <c r="O2115" s="143" t="str">
        <f>IF(H2115="","",(S2115/S2115)&amp;":"&amp;ROUND(AH2115/S2115,2))</f>
        <v/>
      </c>
      <c r="P2115" s="118"/>
      <c r="Q2115" s="118"/>
      <c r="R2115" s="143" t="str">
        <f>IF(H2115="","",(S2115/S2115)&amp;":"&amp;ROUND(AI2115/S2115,2))</f>
        <v/>
      </c>
      <c r="S2115" s="144" t="str">
        <f t="shared" si="389"/>
        <v/>
      </c>
      <c r="T2115" s="145" t="str">
        <f t="shared" si="390"/>
        <v/>
      </c>
      <c r="U2115" s="118"/>
      <c r="V2115" s="145" t="str">
        <f t="shared" si="391"/>
        <v/>
      </c>
      <c r="W2115" s="144" t="str">
        <f t="shared" si="392"/>
        <v/>
      </c>
      <c r="X2115" s="146" t="str">
        <f>IF(C2115="","",IF(OR(C2115="Trade",C2115="Multi Position"),(X2114+V2115),IF(C2115="Deposit",(X2114+AE2115),IF(C2115="Withdrawal",(X2114-AE2115)))))</f>
        <v/>
      </c>
      <c r="Y2115" s="145" t="str">
        <f t="shared" si="393"/>
        <v/>
      </c>
      <c r="Z2115" s="118"/>
      <c r="AA2115" s="118"/>
      <c r="AB2115" s="118"/>
      <c r="AC2115" s="118"/>
      <c r="AD2115" s="118"/>
      <c r="AE2115" s="139"/>
      <c r="AF2115" s="118"/>
      <c r="AG2115" s="118"/>
      <c r="AH2115" s="147" t="str">
        <f t="shared" si="394"/>
        <v/>
      </c>
      <c r="AI2115" s="147" t="str">
        <f t="shared" si="395"/>
        <v/>
      </c>
      <c r="AJ2115" s="148" t="str">
        <f t="shared" si="384"/>
        <v/>
      </c>
      <c r="AK2115" s="148" t="str">
        <f t="shared" si="385"/>
        <v/>
      </c>
      <c r="AL2115" s="147" t="str">
        <f t="shared" si="386"/>
        <v/>
      </c>
      <c r="AM2115" s="147" t="str">
        <f t="shared" si="387"/>
        <v/>
      </c>
      <c r="AN2115" s="147" t="str">
        <f t="shared" si="388"/>
        <v/>
      </c>
      <c r="AO2115" s="118"/>
    </row>
    <row r="2116" spans="1:41">
      <c r="A2116" s="118"/>
      <c r="B2116" s="118"/>
      <c r="C2116" s="118"/>
      <c r="D2116" s="118"/>
      <c r="E2116" s="118"/>
      <c r="F2116" s="118"/>
      <c r="G2116" s="118"/>
      <c r="H2116" s="118"/>
      <c r="I2116" s="118"/>
      <c r="J2116" s="118"/>
      <c r="K2116" s="118"/>
      <c r="L2116" s="118"/>
      <c r="M2116" s="118"/>
      <c r="N2116" s="118"/>
      <c r="O2116" s="143" t="str">
        <f>IF(H2116="","",(S2116/S2116)&amp;":"&amp;ROUND(AH2116/S2116,2))</f>
        <v/>
      </c>
      <c r="P2116" s="118"/>
      <c r="Q2116" s="118"/>
      <c r="R2116" s="143" t="str">
        <f>IF(H2116="","",(S2116/S2116)&amp;":"&amp;ROUND(AI2116/S2116,2))</f>
        <v/>
      </c>
      <c r="S2116" s="144" t="str">
        <f t="shared" si="389"/>
        <v/>
      </c>
      <c r="T2116" s="145" t="str">
        <f t="shared" si="390"/>
        <v/>
      </c>
      <c r="U2116" s="118"/>
      <c r="V2116" s="145" t="str">
        <f t="shared" si="391"/>
        <v/>
      </c>
      <c r="W2116" s="144" t="str">
        <f t="shared" si="392"/>
        <v/>
      </c>
      <c r="X2116" s="146" t="str">
        <f>IF(C2116="","",IF(OR(C2116="Trade",C2116="Multi Position"),(X2115+V2116),IF(C2116="Deposit",(X2115+AE2116),IF(C2116="Withdrawal",(X2115-AE2116)))))</f>
        <v/>
      </c>
      <c r="Y2116" s="145" t="str">
        <f t="shared" si="393"/>
        <v/>
      </c>
      <c r="Z2116" s="118"/>
      <c r="AA2116" s="118"/>
      <c r="AB2116" s="118"/>
      <c r="AC2116" s="118"/>
      <c r="AD2116" s="118"/>
      <c r="AE2116" s="139"/>
      <c r="AF2116" s="118"/>
      <c r="AG2116" s="118"/>
      <c r="AH2116" s="147" t="str">
        <f t="shared" si="394"/>
        <v/>
      </c>
      <c r="AI2116" s="147" t="str">
        <f t="shared" si="395"/>
        <v/>
      </c>
      <c r="AJ2116" s="148" t="str">
        <f t="shared" si="384"/>
        <v/>
      </c>
      <c r="AK2116" s="148" t="str">
        <f t="shared" si="385"/>
        <v/>
      </c>
      <c r="AL2116" s="147" t="str">
        <f t="shared" si="386"/>
        <v/>
      </c>
      <c r="AM2116" s="147" t="str">
        <f t="shared" si="387"/>
        <v/>
      </c>
      <c r="AN2116" s="147" t="str">
        <f t="shared" si="388"/>
        <v/>
      </c>
      <c r="AO2116" s="118"/>
    </row>
    <row r="2117" spans="1:41">
      <c r="A2117" s="118"/>
      <c r="B2117" s="118"/>
      <c r="C2117" s="118"/>
      <c r="D2117" s="118"/>
      <c r="E2117" s="118"/>
      <c r="F2117" s="118"/>
      <c r="G2117" s="118"/>
      <c r="H2117" s="118"/>
      <c r="I2117" s="118"/>
      <c r="J2117" s="118"/>
      <c r="K2117" s="118"/>
      <c r="L2117" s="118"/>
      <c r="M2117" s="118"/>
      <c r="N2117" s="118"/>
      <c r="O2117" s="143" t="str">
        <f>IF(H2117="","",(S2117/S2117)&amp;":"&amp;ROUND(AH2117/S2117,2))</f>
        <v/>
      </c>
      <c r="P2117" s="118"/>
      <c r="Q2117" s="118"/>
      <c r="R2117" s="143" t="str">
        <f>IF(H2117="","",(S2117/S2117)&amp;":"&amp;ROUND(AI2117/S2117,2))</f>
        <v/>
      </c>
      <c r="S2117" s="144" t="str">
        <f t="shared" si="389"/>
        <v/>
      </c>
      <c r="T2117" s="145" t="str">
        <f t="shared" si="390"/>
        <v/>
      </c>
      <c r="U2117" s="118"/>
      <c r="V2117" s="145" t="str">
        <f t="shared" si="391"/>
        <v/>
      </c>
      <c r="W2117" s="144" t="str">
        <f t="shared" si="392"/>
        <v/>
      </c>
      <c r="X2117" s="146" t="str">
        <f>IF(C2117="","",IF(OR(C2117="Trade",C2117="Multi Position"),(X2116+V2117),IF(C2117="Deposit",(X2116+AE2117),IF(C2117="Withdrawal",(X2116-AE2117)))))</f>
        <v/>
      </c>
      <c r="Y2117" s="145" t="str">
        <f t="shared" si="393"/>
        <v/>
      </c>
      <c r="Z2117" s="118"/>
      <c r="AA2117" s="118"/>
      <c r="AB2117" s="118"/>
      <c r="AC2117" s="118"/>
      <c r="AD2117" s="118"/>
      <c r="AE2117" s="139"/>
      <c r="AF2117" s="118"/>
      <c r="AG2117" s="118"/>
      <c r="AH2117" s="147" t="str">
        <f t="shared" si="394"/>
        <v/>
      </c>
      <c r="AI2117" s="147" t="str">
        <f t="shared" si="395"/>
        <v/>
      </c>
      <c r="AJ2117" s="148" t="str">
        <f t="shared" si="384"/>
        <v/>
      </c>
      <c r="AK2117" s="148" t="str">
        <f t="shared" si="385"/>
        <v/>
      </c>
      <c r="AL2117" s="147" t="str">
        <f t="shared" si="386"/>
        <v/>
      </c>
      <c r="AM2117" s="147" t="str">
        <f t="shared" si="387"/>
        <v/>
      </c>
      <c r="AN2117" s="147" t="str">
        <f t="shared" si="388"/>
        <v/>
      </c>
      <c r="AO2117" s="118"/>
    </row>
    <row r="2118" spans="1:41">
      <c r="A2118" s="118"/>
      <c r="B2118" s="118"/>
      <c r="C2118" s="118"/>
      <c r="D2118" s="118"/>
      <c r="E2118" s="118"/>
      <c r="F2118" s="118"/>
      <c r="G2118" s="118"/>
      <c r="H2118" s="118"/>
      <c r="I2118" s="118"/>
      <c r="J2118" s="118"/>
      <c r="K2118" s="118"/>
      <c r="L2118" s="118"/>
      <c r="M2118" s="118"/>
      <c r="N2118" s="118"/>
      <c r="O2118" s="143" t="str">
        <f>IF(H2118="","",(S2118/S2118)&amp;":"&amp;ROUND(AH2118/S2118,2))</f>
        <v/>
      </c>
      <c r="P2118" s="118"/>
      <c r="Q2118" s="118"/>
      <c r="R2118" s="143" t="str">
        <f>IF(H2118="","",(S2118/S2118)&amp;":"&amp;ROUND(AI2118/S2118,2))</f>
        <v/>
      </c>
      <c r="S2118" s="144" t="str">
        <f t="shared" si="389"/>
        <v/>
      </c>
      <c r="T2118" s="145" t="str">
        <f t="shared" si="390"/>
        <v/>
      </c>
      <c r="U2118" s="118"/>
      <c r="V2118" s="145" t="str">
        <f t="shared" si="391"/>
        <v/>
      </c>
      <c r="W2118" s="144" t="str">
        <f t="shared" si="392"/>
        <v/>
      </c>
      <c r="X2118" s="146" t="str">
        <f>IF(C2118="","",IF(OR(C2118="Trade",C2118="Multi Position"),(X2117+V2118),IF(C2118="Deposit",(X2117+AE2118),IF(C2118="Withdrawal",(X2117-AE2118)))))</f>
        <v/>
      </c>
      <c r="Y2118" s="145" t="str">
        <f t="shared" si="393"/>
        <v/>
      </c>
      <c r="Z2118" s="118"/>
      <c r="AA2118" s="118"/>
      <c r="AB2118" s="118"/>
      <c r="AC2118" s="118"/>
      <c r="AD2118" s="118"/>
      <c r="AE2118" s="139"/>
      <c r="AF2118" s="118"/>
      <c r="AG2118" s="118"/>
      <c r="AH2118" s="147" t="str">
        <f t="shared" si="394"/>
        <v/>
      </c>
      <c r="AI2118" s="147" t="str">
        <f t="shared" si="395"/>
        <v/>
      </c>
      <c r="AJ2118" s="148" t="str">
        <f t="shared" si="384"/>
        <v/>
      </c>
      <c r="AK2118" s="148" t="str">
        <f t="shared" si="385"/>
        <v/>
      </c>
      <c r="AL2118" s="147" t="str">
        <f t="shared" si="386"/>
        <v/>
      </c>
      <c r="AM2118" s="147" t="str">
        <f t="shared" si="387"/>
        <v/>
      </c>
      <c r="AN2118" s="147" t="str">
        <f t="shared" si="388"/>
        <v/>
      </c>
      <c r="AO2118" s="118"/>
    </row>
    <row r="2119" spans="1:41">
      <c r="A2119" s="118"/>
      <c r="B2119" s="118"/>
      <c r="C2119" s="118"/>
      <c r="D2119" s="118"/>
      <c r="E2119" s="118"/>
      <c r="F2119" s="118"/>
      <c r="G2119" s="118"/>
      <c r="H2119" s="118"/>
      <c r="I2119" s="118"/>
      <c r="J2119" s="118"/>
      <c r="K2119" s="118"/>
      <c r="L2119" s="118"/>
      <c r="M2119" s="118"/>
      <c r="N2119" s="118"/>
      <c r="O2119" s="143" t="str">
        <f>IF(H2119="","",(S2119/S2119)&amp;":"&amp;ROUND(AH2119/S2119,2))</f>
        <v/>
      </c>
      <c r="P2119" s="118"/>
      <c r="Q2119" s="118"/>
      <c r="R2119" s="143" t="str">
        <f>IF(H2119="","",(S2119/S2119)&amp;":"&amp;ROUND(AI2119/S2119,2))</f>
        <v/>
      </c>
      <c r="S2119" s="144" t="str">
        <f t="shared" si="389"/>
        <v/>
      </c>
      <c r="T2119" s="145" t="str">
        <f t="shared" si="390"/>
        <v/>
      </c>
      <c r="U2119" s="118"/>
      <c r="V2119" s="145" t="str">
        <f t="shared" si="391"/>
        <v/>
      </c>
      <c r="W2119" s="144" t="str">
        <f t="shared" si="392"/>
        <v/>
      </c>
      <c r="X2119" s="146" t="str">
        <f>IF(C2119="","",IF(OR(C2119="Trade",C2119="Multi Position"),(X2118+V2119),IF(C2119="Deposit",(X2118+AE2119),IF(C2119="Withdrawal",(X2118-AE2119)))))</f>
        <v/>
      </c>
      <c r="Y2119" s="145" t="str">
        <f t="shared" si="393"/>
        <v/>
      </c>
      <c r="Z2119" s="118"/>
      <c r="AA2119" s="118"/>
      <c r="AB2119" s="118"/>
      <c r="AC2119" s="118"/>
      <c r="AD2119" s="118"/>
      <c r="AE2119" s="139"/>
      <c r="AF2119" s="118"/>
      <c r="AG2119" s="118"/>
      <c r="AH2119" s="147" t="str">
        <f t="shared" si="394"/>
        <v/>
      </c>
      <c r="AI2119" s="147" t="str">
        <f t="shared" si="395"/>
        <v/>
      </c>
      <c r="AJ2119" s="148" t="str">
        <f t="shared" si="384"/>
        <v/>
      </c>
      <c r="AK2119" s="148" t="str">
        <f t="shared" si="385"/>
        <v/>
      </c>
      <c r="AL2119" s="147" t="str">
        <f t="shared" si="386"/>
        <v/>
      </c>
      <c r="AM2119" s="147" t="str">
        <f t="shared" si="387"/>
        <v/>
      </c>
      <c r="AN2119" s="147" t="str">
        <f t="shared" si="388"/>
        <v/>
      </c>
      <c r="AO2119" s="118"/>
    </row>
    <row r="2120" spans="1:41">
      <c r="A2120" s="118"/>
      <c r="B2120" s="118"/>
      <c r="C2120" s="118"/>
      <c r="D2120" s="118"/>
      <c r="E2120" s="118"/>
      <c r="F2120" s="118"/>
      <c r="G2120" s="118"/>
      <c r="H2120" s="118"/>
      <c r="I2120" s="118"/>
      <c r="J2120" s="118"/>
      <c r="K2120" s="118"/>
      <c r="L2120" s="118"/>
      <c r="M2120" s="118"/>
      <c r="N2120" s="118"/>
      <c r="O2120" s="143" t="str">
        <f>IF(H2120="","",(S2120/S2120)&amp;":"&amp;ROUND(AH2120/S2120,2))</f>
        <v/>
      </c>
      <c r="P2120" s="118"/>
      <c r="Q2120" s="118"/>
      <c r="R2120" s="143" t="str">
        <f>IF(H2120="","",(S2120/S2120)&amp;":"&amp;ROUND(AI2120/S2120,2))</f>
        <v/>
      </c>
      <c r="S2120" s="144" t="str">
        <f t="shared" si="389"/>
        <v/>
      </c>
      <c r="T2120" s="145" t="str">
        <f t="shared" si="390"/>
        <v/>
      </c>
      <c r="U2120" s="118"/>
      <c r="V2120" s="145" t="str">
        <f t="shared" si="391"/>
        <v/>
      </c>
      <c r="W2120" s="144" t="str">
        <f t="shared" si="392"/>
        <v/>
      </c>
      <c r="X2120" s="146" t="str">
        <f>IF(C2120="","",IF(OR(C2120="Trade",C2120="Multi Position"),(X2119+V2120),IF(C2120="Deposit",(X2119+AE2120),IF(C2120="Withdrawal",(X2119-AE2120)))))</f>
        <v/>
      </c>
      <c r="Y2120" s="145" t="str">
        <f t="shared" si="393"/>
        <v/>
      </c>
      <c r="Z2120" s="118"/>
      <c r="AA2120" s="118"/>
      <c r="AB2120" s="118"/>
      <c r="AC2120" s="118"/>
      <c r="AD2120" s="118"/>
      <c r="AE2120" s="139"/>
      <c r="AF2120" s="118"/>
      <c r="AG2120" s="118"/>
      <c r="AH2120" s="147" t="str">
        <f t="shared" si="394"/>
        <v/>
      </c>
      <c r="AI2120" s="147" t="str">
        <f t="shared" si="395"/>
        <v/>
      </c>
      <c r="AJ2120" s="148" t="str">
        <f t="shared" si="384"/>
        <v/>
      </c>
      <c r="AK2120" s="148" t="str">
        <f t="shared" si="385"/>
        <v/>
      </c>
      <c r="AL2120" s="147" t="str">
        <f t="shared" si="386"/>
        <v/>
      </c>
      <c r="AM2120" s="147" t="str">
        <f t="shared" si="387"/>
        <v/>
      </c>
      <c r="AN2120" s="147" t="str">
        <f t="shared" si="388"/>
        <v/>
      </c>
      <c r="AO2120" s="118"/>
    </row>
    <row r="2121" spans="1:41">
      <c r="A2121" s="118"/>
      <c r="B2121" s="118"/>
      <c r="C2121" s="118"/>
      <c r="D2121" s="118"/>
      <c r="E2121" s="118"/>
      <c r="F2121" s="118"/>
      <c r="G2121" s="118"/>
      <c r="H2121" s="118"/>
      <c r="I2121" s="118"/>
      <c r="J2121" s="118"/>
      <c r="K2121" s="118"/>
      <c r="L2121" s="118"/>
      <c r="M2121" s="118"/>
      <c r="N2121" s="118"/>
      <c r="O2121" s="143" t="str">
        <f>IF(H2121="","",(S2121/S2121)&amp;":"&amp;ROUND(AH2121/S2121,2))</f>
        <v/>
      </c>
      <c r="P2121" s="118"/>
      <c r="Q2121" s="118"/>
      <c r="R2121" s="143" t="str">
        <f>IF(H2121="","",(S2121/S2121)&amp;":"&amp;ROUND(AI2121/S2121,2))</f>
        <v/>
      </c>
      <c r="S2121" s="144" t="str">
        <f t="shared" si="389"/>
        <v/>
      </c>
      <c r="T2121" s="145" t="str">
        <f t="shared" si="390"/>
        <v/>
      </c>
      <c r="U2121" s="118"/>
      <c r="V2121" s="145" t="str">
        <f t="shared" si="391"/>
        <v/>
      </c>
      <c r="W2121" s="144" t="str">
        <f t="shared" si="392"/>
        <v/>
      </c>
      <c r="X2121" s="146" t="str">
        <f>IF(C2121="","",IF(OR(C2121="Trade",C2121="Multi Position"),(X2120+V2121),IF(C2121="Deposit",(X2120+AE2121),IF(C2121="Withdrawal",(X2120-AE2121)))))</f>
        <v/>
      </c>
      <c r="Y2121" s="145" t="str">
        <f t="shared" si="393"/>
        <v/>
      </c>
      <c r="Z2121" s="118"/>
      <c r="AA2121" s="118"/>
      <c r="AB2121" s="118"/>
      <c r="AC2121" s="118"/>
      <c r="AD2121" s="118"/>
      <c r="AE2121" s="139"/>
      <c r="AF2121" s="118"/>
      <c r="AG2121" s="118"/>
      <c r="AH2121" s="147" t="str">
        <f t="shared" si="394"/>
        <v/>
      </c>
      <c r="AI2121" s="147" t="str">
        <f t="shared" si="395"/>
        <v/>
      </c>
      <c r="AJ2121" s="148" t="str">
        <f t="shared" si="384"/>
        <v/>
      </c>
      <c r="AK2121" s="148" t="str">
        <f t="shared" si="385"/>
        <v/>
      </c>
      <c r="AL2121" s="147" t="str">
        <f t="shared" si="386"/>
        <v/>
      </c>
      <c r="AM2121" s="147" t="str">
        <f t="shared" si="387"/>
        <v/>
      </c>
      <c r="AN2121" s="147" t="str">
        <f t="shared" si="388"/>
        <v/>
      </c>
      <c r="AO2121" s="118"/>
    </row>
    <row r="2122" spans="1:41">
      <c r="A2122" s="118"/>
      <c r="B2122" s="118"/>
      <c r="C2122" s="118"/>
      <c r="D2122" s="118"/>
      <c r="E2122" s="118"/>
      <c r="F2122" s="118"/>
      <c r="G2122" s="118"/>
      <c r="H2122" s="118"/>
      <c r="I2122" s="118"/>
      <c r="J2122" s="118"/>
      <c r="K2122" s="118"/>
      <c r="L2122" s="118"/>
      <c r="M2122" s="118"/>
      <c r="N2122" s="118"/>
      <c r="O2122" s="143" t="str">
        <f>IF(H2122="","",(S2122/S2122)&amp;":"&amp;ROUND(AH2122/S2122,2))</f>
        <v/>
      </c>
      <c r="P2122" s="118"/>
      <c r="Q2122" s="118"/>
      <c r="R2122" s="143" t="str">
        <f>IF(H2122="","",(S2122/S2122)&amp;":"&amp;ROUND(AI2122/S2122,2))</f>
        <v/>
      </c>
      <c r="S2122" s="144" t="str">
        <f t="shared" si="389"/>
        <v/>
      </c>
      <c r="T2122" s="145" t="str">
        <f t="shared" si="390"/>
        <v/>
      </c>
      <c r="U2122" s="118"/>
      <c r="V2122" s="145" t="str">
        <f t="shared" si="391"/>
        <v/>
      </c>
      <c r="W2122" s="144" t="str">
        <f t="shared" si="392"/>
        <v/>
      </c>
      <c r="X2122" s="146" t="str">
        <f>IF(C2122="","",IF(OR(C2122="Trade",C2122="Multi Position"),(X2121+V2122),IF(C2122="Deposit",(X2121+AE2122),IF(C2122="Withdrawal",(X2121-AE2122)))))</f>
        <v/>
      </c>
      <c r="Y2122" s="145" t="str">
        <f t="shared" si="393"/>
        <v/>
      </c>
      <c r="Z2122" s="118"/>
      <c r="AA2122" s="118"/>
      <c r="AB2122" s="118"/>
      <c r="AC2122" s="118"/>
      <c r="AD2122" s="118"/>
      <c r="AE2122" s="139"/>
      <c r="AF2122" s="118"/>
      <c r="AG2122" s="118"/>
      <c r="AH2122" s="147" t="str">
        <f t="shared" si="394"/>
        <v/>
      </c>
      <c r="AI2122" s="147" t="str">
        <f t="shared" si="395"/>
        <v/>
      </c>
      <c r="AJ2122" s="148" t="str">
        <f t="shared" ref="AJ2122:AJ2185" si="396">IF(V2122&lt;0,V2122/-X2122,S2122)</f>
        <v/>
      </c>
      <c r="AK2122" s="148" t="str">
        <f t="shared" ref="AK2122:AK2185" si="397">IF(V2122="","",IF(H2122="LONG",IF(V2122&gt;0,V2122/X2122,((L2122*(P2122-K2122))/X2122)),IF(V2122&gt;0,V2122/X2122,((L2122*(K2122-P2122))/X2122))))</f>
        <v/>
      </c>
      <c r="AL2122" s="147" t="str">
        <f t="shared" ref="AL2122:AL2185" si="398">IF(B2122="","",MONTH(B2122))</f>
        <v/>
      </c>
      <c r="AM2122" s="147" t="str">
        <f t="shared" ref="AM2122:AM2185" si="399">IF(B2122="","",YEAR(B2122))</f>
        <v/>
      </c>
      <c r="AN2122" s="147" t="str">
        <f t="shared" ref="AN2122:AN2185" si="400">IF(B2122="","",DAY(B2122))</f>
        <v/>
      </c>
      <c r="AO2122" s="118"/>
    </row>
    <row r="2123" spans="1:41">
      <c r="A2123" s="118"/>
      <c r="B2123" s="118"/>
      <c r="C2123" s="118"/>
      <c r="D2123" s="118"/>
      <c r="E2123" s="118"/>
      <c r="F2123" s="118"/>
      <c r="G2123" s="118"/>
      <c r="H2123" s="118"/>
      <c r="I2123" s="118"/>
      <c r="J2123" s="118"/>
      <c r="K2123" s="118"/>
      <c r="L2123" s="118"/>
      <c r="M2123" s="118"/>
      <c r="N2123" s="118"/>
      <c r="O2123" s="143" t="str">
        <f>IF(H2123="","",(S2123/S2123)&amp;":"&amp;ROUND(AH2123/S2123,2))</f>
        <v/>
      </c>
      <c r="P2123" s="118"/>
      <c r="Q2123" s="118"/>
      <c r="R2123" s="143" t="str">
        <f>IF(H2123="","",(S2123/S2123)&amp;":"&amp;ROUND(AI2123/S2123,2))</f>
        <v/>
      </c>
      <c r="S2123" s="144" t="str">
        <f t="shared" ref="S2123:S2186" si="401">IF(N2123="","",IF(H2123="LONG",(((K2123-M2123)*L2123)/X2122),(((M2123-K2123)*L2123)/X2122)))</f>
        <v/>
      </c>
      <c r="T2123" s="145" t="str">
        <f t="shared" ref="T2123:T2186" si="402">IF(K2123="","",IF(H2123="LONG",(P2123*L2123)-(K2123*L2123),(K2123*L2123)-(P2123*L2123)))</f>
        <v/>
      </c>
      <c r="U2123" s="118"/>
      <c r="V2123" s="145" t="str">
        <f t="shared" ref="V2123:V2186" si="403">IF(K2123="","",IF(T2123&lt;0,(T2123)-+U2123,(T2123)-U2123))</f>
        <v/>
      </c>
      <c r="W2123" s="144" t="str">
        <f t="shared" ref="W2123:W2186" si="404">IF(P2123="","",SUM(V2123/X2122))</f>
        <v/>
      </c>
      <c r="X2123" s="146" t="str">
        <f>IF(C2123="","",IF(OR(C2123="Trade",C2123="Multi Position"),(X2122+V2123),IF(C2123="Deposit",(X2122+AE2123),IF(C2123="Withdrawal",(X2122-AE2123)))))</f>
        <v/>
      </c>
      <c r="Y2123" s="145" t="str">
        <f t="shared" ref="Y2123:Y2186" si="405">IF(Q2123="","",INT(Q2123-B2123)&amp;" Days "&amp;TEXT(Q2123-B2123,"H"" Hrs ""m"" mins """))</f>
        <v/>
      </c>
      <c r="Z2123" s="118"/>
      <c r="AA2123" s="118"/>
      <c r="AB2123" s="118"/>
      <c r="AC2123" s="118"/>
      <c r="AD2123" s="118"/>
      <c r="AE2123" s="139"/>
      <c r="AF2123" s="118"/>
      <c r="AG2123" s="118"/>
      <c r="AH2123" s="147" t="str">
        <f t="shared" ref="AH2123:AH2186" si="406">IF(K2123="","", IF(H2123="LONG", (((N2123-K2123)*L2123)/X2122), (((K2123-N2123)*L2123)/X2122)))</f>
        <v/>
      </c>
      <c r="AI2123" s="147" t="str">
        <f t="shared" ref="AI2123:AI2186" si="407">IF(K2123="","", IF(H2123="LONG", (((P2123-K2123)*L2123)/X2122), (((K2123-P2123)*L2123)/X2122)))</f>
        <v/>
      </c>
      <c r="AJ2123" s="148" t="str">
        <f t="shared" si="396"/>
        <v/>
      </c>
      <c r="AK2123" s="148" t="str">
        <f t="shared" si="397"/>
        <v/>
      </c>
      <c r="AL2123" s="147" t="str">
        <f t="shared" si="398"/>
        <v/>
      </c>
      <c r="AM2123" s="147" t="str">
        <f t="shared" si="399"/>
        <v/>
      </c>
      <c r="AN2123" s="147" t="str">
        <f t="shared" si="400"/>
        <v/>
      </c>
      <c r="AO2123" s="118"/>
    </row>
    <row r="2124" spans="1:41">
      <c r="A2124" s="118"/>
      <c r="B2124" s="118"/>
      <c r="C2124" s="118"/>
      <c r="D2124" s="118"/>
      <c r="E2124" s="118"/>
      <c r="F2124" s="118"/>
      <c r="G2124" s="118"/>
      <c r="H2124" s="118"/>
      <c r="I2124" s="118"/>
      <c r="J2124" s="118"/>
      <c r="K2124" s="118"/>
      <c r="L2124" s="118"/>
      <c r="M2124" s="118"/>
      <c r="N2124" s="118"/>
      <c r="O2124" s="143" t="str">
        <f>IF(H2124="","",(S2124/S2124)&amp;":"&amp;ROUND(AH2124/S2124,2))</f>
        <v/>
      </c>
      <c r="P2124" s="118"/>
      <c r="Q2124" s="118"/>
      <c r="R2124" s="143" t="str">
        <f>IF(H2124="","",(S2124/S2124)&amp;":"&amp;ROUND(AI2124/S2124,2))</f>
        <v/>
      </c>
      <c r="S2124" s="144" t="str">
        <f t="shared" si="401"/>
        <v/>
      </c>
      <c r="T2124" s="145" t="str">
        <f t="shared" si="402"/>
        <v/>
      </c>
      <c r="U2124" s="118"/>
      <c r="V2124" s="145" t="str">
        <f t="shared" si="403"/>
        <v/>
      </c>
      <c r="W2124" s="144" t="str">
        <f t="shared" si="404"/>
        <v/>
      </c>
      <c r="X2124" s="146" t="str">
        <f>IF(C2124="","",IF(OR(C2124="Trade",C2124="Multi Position"),(X2123+V2124),IF(C2124="Deposit",(X2123+AE2124),IF(C2124="Withdrawal",(X2123-AE2124)))))</f>
        <v/>
      </c>
      <c r="Y2124" s="145" t="str">
        <f t="shared" si="405"/>
        <v/>
      </c>
      <c r="Z2124" s="118"/>
      <c r="AA2124" s="118"/>
      <c r="AB2124" s="118"/>
      <c r="AC2124" s="118"/>
      <c r="AD2124" s="118"/>
      <c r="AE2124" s="139"/>
      <c r="AF2124" s="118"/>
      <c r="AG2124" s="118"/>
      <c r="AH2124" s="147" t="str">
        <f t="shared" si="406"/>
        <v/>
      </c>
      <c r="AI2124" s="147" t="str">
        <f t="shared" si="407"/>
        <v/>
      </c>
      <c r="AJ2124" s="148" t="str">
        <f t="shared" si="396"/>
        <v/>
      </c>
      <c r="AK2124" s="148" t="str">
        <f t="shared" si="397"/>
        <v/>
      </c>
      <c r="AL2124" s="147" t="str">
        <f t="shared" si="398"/>
        <v/>
      </c>
      <c r="AM2124" s="147" t="str">
        <f t="shared" si="399"/>
        <v/>
      </c>
      <c r="AN2124" s="147" t="str">
        <f t="shared" si="400"/>
        <v/>
      </c>
      <c r="AO2124" s="118"/>
    </row>
    <row r="2125" spans="1:41">
      <c r="A2125" s="118"/>
      <c r="B2125" s="118"/>
      <c r="C2125" s="118"/>
      <c r="D2125" s="118"/>
      <c r="E2125" s="118"/>
      <c r="F2125" s="118"/>
      <c r="G2125" s="118"/>
      <c r="H2125" s="118"/>
      <c r="I2125" s="118"/>
      <c r="J2125" s="118"/>
      <c r="K2125" s="118"/>
      <c r="L2125" s="118"/>
      <c r="M2125" s="118"/>
      <c r="N2125" s="118"/>
      <c r="O2125" s="143" t="str">
        <f>IF(H2125="","",(S2125/S2125)&amp;":"&amp;ROUND(AH2125/S2125,2))</f>
        <v/>
      </c>
      <c r="P2125" s="118"/>
      <c r="Q2125" s="118"/>
      <c r="R2125" s="143" t="str">
        <f>IF(H2125="","",(S2125/S2125)&amp;":"&amp;ROUND(AI2125/S2125,2))</f>
        <v/>
      </c>
      <c r="S2125" s="144" t="str">
        <f t="shared" si="401"/>
        <v/>
      </c>
      <c r="T2125" s="145" t="str">
        <f t="shared" si="402"/>
        <v/>
      </c>
      <c r="U2125" s="118"/>
      <c r="V2125" s="145" t="str">
        <f t="shared" si="403"/>
        <v/>
      </c>
      <c r="W2125" s="144" t="str">
        <f t="shared" si="404"/>
        <v/>
      </c>
      <c r="X2125" s="146" t="str">
        <f>IF(C2125="","",IF(OR(C2125="Trade",C2125="Multi Position"),(X2124+V2125),IF(C2125="Deposit",(X2124+AE2125),IF(C2125="Withdrawal",(X2124-AE2125)))))</f>
        <v/>
      </c>
      <c r="Y2125" s="145" t="str">
        <f t="shared" si="405"/>
        <v/>
      </c>
      <c r="Z2125" s="118"/>
      <c r="AA2125" s="118"/>
      <c r="AB2125" s="118"/>
      <c r="AC2125" s="118"/>
      <c r="AD2125" s="118"/>
      <c r="AE2125" s="139"/>
      <c r="AF2125" s="118"/>
      <c r="AG2125" s="118"/>
      <c r="AH2125" s="147" t="str">
        <f t="shared" si="406"/>
        <v/>
      </c>
      <c r="AI2125" s="147" t="str">
        <f t="shared" si="407"/>
        <v/>
      </c>
      <c r="AJ2125" s="148" t="str">
        <f t="shared" si="396"/>
        <v/>
      </c>
      <c r="AK2125" s="148" t="str">
        <f t="shared" si="397"/>
        <v/>
      </c>
      <c r="AL2125" s="147" t="str">
        <f t="shared" si="398"/>
        <v/>
      </c>
      <c r="AM2125" s="147" t="str">
        <f t="shared" si="399"/>
        <v/>
      </c>
      <c r="AN2125" s="147" t="str">
        <f t="shared" si="400"/>
        <v/>
      </c>
      <c r="AO2125" s="118"/>
    </row>
    <row r="2126" spans="1:41">
      <c r="A2126" s="118"/>
      <c r="B2126" s="118"/>
      <c r="C2126" s="118"/>
      <c r="D2126" s="118"/>
      <c r="E2126" s="118"/>
      <c r="F2126" s="118"/>
      <c r="G2126" s="118"/>
      <c r="H2126" s="118"/>
      <c r="I2126" s="118"/>
      <c r="J2126" s="118"/>
      <c r="K2126" s="118"/>
      <c r="L2126" s="118"/>
      <c r="M2126" s="118"/>
      <c r="N2126" s="118"/>
      <c r="O2126" s="143" t="str">
        <f>IF(H2126="","",(S2126/S2126)&amp;":"&amp;ROUND(AH2126/S2126,2))</f>
        <v/>
      </c>
      <c r="P2126" s="118"/>
      <c r="Q2126" s="118"/>
      <c r="R2126" s="143" t="str">
        <f>IF(H2126="","",(S2126/S2126)&amp;":"&amp;ROUND(AI2126/S2126,2))</f>
        <v/>
      </c>
      <c r="S2126" s="144" t="str">
        <f t="shared" si="401"/>
        <v/>
      </c>
      <c r="T2126" s="145" t="str">
        <f t="shared" si="402"/>
        <v/>
      </c>
      <c r="U2126" s="118"/>
      <c r="V2126" s="145" t="str">
        <f t="shared" si="403"/>
        <v/>
      </c>
      <c r="W2126" s="144" t="str">
        <f t="shared" si="404"/>
        <v/>
      </c>
      <c r="X2126" s="146" t="str">
        <f>IF(C2126="","",IF(OR(C2126="Trade",C2126="Multi Position"),(X2125+V2126),IF(C2126="Deposit",(X2125+AE2126),IF(C2126="Withdrawal",(X2125-AE2126)))))</f>
        <v/>
      </c>
      <c r="Y2126" s="145" t="str">
        <f t="shared" si="405"/>
        <v/>
      </c>
      <c r="Z2126" s="118"/>
      <c r="AA2126" s="118"/>
      <c r="AB2126" s="118"/>
      <c r="AC2126" s="118"/>
      <c r="AD2126" s="118"/>
      <c r="AE2126" s="139"/>
      <c r="AF2126" s="118"/>
      <c r="AG2126" s="118"/>
      <c r="AH2126" s="147" t="str">
        <f t="shared" si="406"/>
        <v/>
      </c>
      <c r="AI2126" s="147" t="str">
        <f t="shared" si="407"/>
        <v/>
      </c>
      <c r="AJ2126" s="148" t="str">
        <f t="shared" si="396"/>
        <v/>
      </c>
      <c r="AK2126" s="148" t="str">
        <f t="shared" si="397"/>
        <v/>
      </c>
      <c r="AL2126" s="147" t="str">
        <f t="shared" si="398"/>
        <v/>
      </c>
      <c r="AM2126" s="147" t="str">
        <f t="shared" si="399"/>
        <v/>
      </c>
      <c r="AN2126" s="147" t="str">
        <f t="shared" si="400"/>
        <v/>
      </c>
      <c r="AO2126" s="118"/>
    </row>
    <row r="2127" spans="1:41">
      <c r="A2127" s="118"/>
      <c r="B2127" s="118"/>
      <c r="C2127" s="118"/>
      <c r="D2127" s="118"/>
      <c r="E2127" s="118"/>
      <c r="F2127" s="118"/>
      <c r="G2127" s="118"/>
      <c r="H2127" s="118"/>
      <c r="I2127" s="118"/>
      <c r="J2127" s="118"/>
      <c r="K2127" s="118"/>
      <c r="L2127" s="118"/>
      <c r="M2127" s="118"/>
      <c r="N2127" s="118"/>
      <c r="O2127" s="143" t="str">
        <f>IF(H2127="","",(S2127/S2127)&amp;":"&amp;ROUND(AH2127/S2127,2))</f>
        <v/>
      </c>
      <c r="P2127" s="118"/>
      <c r="Q2127" s="118"/>
      <c r="R2127" s="143" t="str">
        <f>IF(H2127="","",(S2127/S2127)&amp;":"&amp;ROUND(AI2127/S2127,2))</f>
        <v/>
      </c>
      <c r="S2127" s="144" t="str">
        <f t="shared" si="401"/>
        <v/>
      </c>
      <c r="T2127" s="145" t="str">
        <f t="shared" si="402"/>
        <v/>
      </c>
      <c r="U2127" s="118"/>
      <c r="V2127" s="145" t="str">
        <f t="shared" si="403"/>
        <v/>
      </c>
      <c r="W2127" s="144" t="str">
        <f t="shared" si="404"/>
        <v/>
      </c>
      <c r="X2127" s="146" t="str">
        <f>IF(C2127="","",IF(OR(C2127="Trade",C2127="Multi Position"),(X2126+V2127),IF(C2127="Deposit",(X2126+AE2127),IF(C2127="Withdrawal",(X2126-AE2127)))))</f>
        <v/>
      </c>
      <c r="Y2127" s="145" t="str">
        <f t="shared" si="405"/>
        <v/>
      </c>
      <c r="Z2127" s="118"/>
      <c r="AA2127" s="118"/>
      <c r="AB2127" s="118"/>
      <c r="AC2127" s="118"/>
      <c r="AD2127" s="118"/>
      <c r="AE2127" s="139"/>
      <c r="AF2127" s="118"/>
      <c r="AG2127" s="118"/>
      <c r="AH2127" s="147" t="str">
        <f t="shared" si="406"/>
        <v/>
      </c>
      <c r="AI2127" s="147" t="str">
        <f t="shared" si="407"/>
        <v/>
      </c>
      <c r="AJ2127" s="148" t="str">
        <f t="shared" si="396"/>
        <v/>
      </c>
      <c r="AK2127" s="148" t="str">
        <f t="shared" si="397"/>
        <v/>
      </c>
      <c r="AL2127" s="147" t="str">
        <f t="shared" si="398"/>
        <v/>
      </c>
      <c r="AM2127" s="147" t="str">
        <f t="shared" si="399"/>
        <v/>
      </c>
      <c r="AN2127" s="147" t="str">
        <f t="shared" si="400"/>
        <v/>
      </c>
      <c r="AO2127" s="118"/>
    </row>
    <row r="2128" spans="1:41">
      <c r="A2128" s="118"/>
      <c r="B2128" s="118"/>
      <c r="C2128" s="118"/>
      <c r="D2128" s="118"/>
      <c r="E2128" s="118"/>
      <c r="F2128" s="118"/>
      <c r="G2128" s="118"/>
      <c r="H2128" s="118"/>
      <c r="I2128" s="118"/>
      <c r="J2128" s="118"/>
      <c r="K2128" s="118"/>
      <c r="L2128" s="118"/>
      <c r="M2128" s="118"/>
      <c r="N2128" s="118"/>
      <c r="O2128" s="143" t="str">
        <f>IF(H2128="","",(S2128/S2128)&amp;":"&amp;ROUND(AH2128/S2128,2))</f>
        <v/>
      </c>
      <c r="P2128" s="118"/>
      <c r="Q2128" s="118"/>
      <c r="R2128" s="143" t="str">
        <f>IF(H2128="","",(S2128/S2128)&amp;":"&amp;ROUND(AI2128/S2128,2))</f>
        <v/>
      </c>
      <c r="S2128" s="144" t="str">
        <f t="shared" si="401"/>
        <v/>
      </c>
      <c r="T2128" s="145" t="str">
        <f t="shared" si="402"/>
        <v/>
      </c>
      <c r="U2128" s="118"/>
      <c r="V2128" s="145" t="str">
        <f t="shared" si="403"/>
        <v/>
      </c>
      <c r="W2128" s="144" t="str">
        <f t="shared" si="404"/>
        <v/>
      </c>
      <c r="X2128" s="146" t="str">
        <f>IF(C2128="","",IF(OR(C2128="Trade",C2128="Multi Position"),(X2127+V2128),IF(C2128="Deposit",(X2127+AE2128),IF(C2128="Withdrawal",(X2127-AE2128)))))</f>
        <v/>
      </c>
      <c r="Y2128" s="145" t="str">
        <f t="shared" si="405"/>
        <v/>
      </c>
      <c r="Z2128" s="118"/>
      <c r="AA2128" s="118"/>
      <c r="AB2128" s="118"/>
      <c r="AC2128" s="118"/>
      <c r="AD2128" s="118"/>
      <c r="AE2128" s="139"/>
      <c r="AF2128" s="118"/>
      <c r="AG2128" s="118"/>
      <c r="AH2128" s="147" t="str">
        <f t="shared" si="406"/>
        <v/>
      </c>
      <c r="AI2128" s="147" t="str">
        <f t="shared" si="407"/>
        <v/>
      </c>
      <c r="AJ2128" s="148" t="str">
        <f t="shared" si="396"/>
        <v/>
      </c>
      <c r="AK2128" s="148" t="str">
        <f t="shared" si="397"/>
        <v/>
      </c>
      <c r="AL2128" s="147" t="str">
        <f t="shared" si="398"/>
        <v/>
      </c>
      <c r="AM2128" s="147" t="str">
        <f t="shared" si="399"/>
        <v/>
      </c>
      <c r="AN2128" s="147" t="str">
        <f t="shared" si="400"/>
        <v/>
      </c>
      <c r="AO2128" s="118"/>
    </row>
    <row r="2129" spans="1:41">
      <c r="A2129" s="118"/>
      <c r="B2129" s="118"/>
      <c r="C2129" s="118"/>
      <c r="D2129" s="118"/>
      <c r="E2129" s="118"/>
      <c r="F2129" s="118"/>
      <c r="G2129" s="118"/>
      <c r="H2129" s="118"/>
      <c r="I2129" s="118"/>
      <c r="J2129" s="118"/>
      <c r="K2129" s="118"/>
      <c r="L2129" s="118"/>
      <c r="M2129" s="118"/>
      <c r="N2129" s="118"/>
      <c r="O2129" s="143" t="str">
        <f>IF(H2129="","",(S2129/S2129)&amp;":"&amp;ROUND(AH2129/S2129,2))</f>
        <v/>
      </c>
      <c r="P2129" s="118"/>
      <c r="Q2129" s="118"/>
      <c r="R2129" s="143" t="str">
        <f>IF(H2129="","",(S2129/S2129)&amp;":"&amp;ROUND(AI2129/S2129,2))</f>
        <v/>
      </c>
      <c r="S2129" s="144" t="str">
        <f t="shared" si="401"/>
        <v/>
      </c>
      <c r="T2129" s="145" t="str">
        <f t="shared" si="402"/>
        <v/>
      </c>
      <c r="U2129" s="118"/>
      <c r="V2129" s="145" t="str">
        <f t="shared" si="403"/>
        <v/>
      </c>
      <c r="W2129" s="144" t="str">
        <f t="shared" si="404"/>
        <v/>
      </c>
      <c r="X2129" s="146" t="str">
        <f>IF(C2129="","",IF(OR(C2129="Trade",C2129="Multi Position"),(X2128+V2129),IF(C2129="Deposit",(X2128+AE2129),IF(C2129="Withdrawal",(X2128-AE2129)))))</f>
        <v/>
      </c>
      <c r="Y2129" s="145" t="str">
        <f t="shared" si="405"/>
        <v/>
      </c>
      <c r="Z2129" s="118"/>
      <c r="AA2129" s="118"/>
      <c r="AB2129" s="118"/>
      <c r="AC2129" s="118"/>
      <c r="AD2129" s="118"/>
      <c r="AE2129" s="139"/>
      <c r="AF2129" s="118"/>
      <c r="AG2129" s="118"/>
      <c r="AH2129" s="147" t="str">
        <f t="shared" si="406"/>
        <v/>
      </c>
      <c r="AI2129" s="147" t="str">
        <f t="shared" si="407"/>
        <v/>
      </c>
      <c r="AJ2129" s="148" t="str">
        <f t="shared" si="396"/>
        <v/>
      </c>
      <c r="AK2129" s="148" t="str">
        <f t="shared" si="397"/>
        <v/>
      </c>
      <c r="AL2129" s="147" t="str">
        <f t="shared" si="398"/>
        <v/>
      </c>
      <c r="AM2129" s="147" t="str">
        <f t="shared" si="399"/>
        <v/>
      </c>
      <c r="AN2129" s="147" t="str">
        <f t="shared" si="400"/>
        <v/>
      </c>
      <c r="AO2129" s="118"/>
    </row>
    <row r="2130" spans="1:41">
      <c r="A2130" s="118"/>
      <c r="B2130" s="118"/>
      <c r="C2130" s="118"/>
      <c r="D2130" s="118"/>
      <c r="E2130" s="118"/>
      <c r="F2130" s="118"/>
      <c r="G2130" s="118"/>
      <c r="H2130" s="118"/>
      <c r="I2130" s="118"/>
      <c r="J2130" s="118"/>
      <c r="K2130" s="118"/>
      <c r="L2130" s="118"/>
      <c r="M2130" s="118"/>
      <c r="N2130" s="118"/>
      <c r="O2130" s="143" t="str">
        <f>IF(H2130="","",(S2130/S2130)&amp;":"&amp;ROUND(AH2130/S2130,2))</f>
        <v/>
      </c>
      <c r="P2130" s="118"/>
      <c r="Q2130" s="118"/>
      <c r="R2130" s="143" t="str">
        <f>IF(H2130="","",(S2130/S2130)&amp;":"&amp;ROUND(AI2130/S2130,2))</f>
        <v/>
      </c>
      <c r="S2130" s="144" t="str">
        <f t="shared" si="401"/>
        <v/>
      </c>
      <c r="T2130" s="145" t="str">
        <f t="shared" si="402"/>
        <v/>
      </c>
      <c r="U2130" s="118"/>
      <c r="V2130" s="145" t="str">
        <f t="shared" si="403"/>
        <v/>
      </c>
      <c r="W2130" s="144" t="str">
        <f t="shared" si="404"/>
        <v/>
      </c>
      <c r="X2130" s="146" t="str">
        <f>IF(C2130="","",IF(OR(C2130="Trade",C2130="Multi Position"),(X2129+V2130),IF(C2130="Deposit",(X2129+AE2130),IF(C2130="Withdrawal",(X2129-AE2130)))))</f>
        <v/>
      </c>
      <c r="Y2130" s="145" t="str">
        <f t="shared" si="405"/>
        <v/>
      </c>
      <c r="Z2130" s="118"/>
      <c r="AA2130" s="118"/>
      <c r="AB2130" s="118"/>
      <c r="AC2130" s="118"/>
      <c r="AD2130" s="118"/>
      <c r="AE2130" s="139"/>
      <c r="AF2130" s="118"/>
      <c r="AG2130" s="118"/>
      <c r="AH2130" s="147" t="str">
        <f t="shared" si="406"/>
        <v/>
      </c>
      <c r="AI2130" s="147" t="str">
        <f t="shared" si="407"/>
        <v/>
      </c>
      <c r="AJ2130" s="148" t="str">
        <f t="shared" si="396"/>
        <v/>
      </c>
      <c r="AK2130" s="148" t="str">
        <f t="shared" si="397"/>
        <v/>
      </c>
      <c r="AL2130" s="147" t="str">
        <f t="shared" si="398"/>
        <v/>
      </c>
      <c r="AM2130" s="147" t="str">
        <f t="shared" si="399"/>
        <v/>
      </c>
      <c r="AN2130" s="147" t="str">
        <f t="shared" si="400"/>
        <v/>
      </c>
      <c r="AO2130" s="118"/>
    </row>
    <row r="2131" spans="1:41">
      <c r="A2131" s="118"/>
      <c r="B2131" s="118"/>
      <c r="C2131" s="118"/>
      <c r="D2131" s="118"/>
      <c r="E2131" s="118"/>
      <c r="F2131" s="118"/>
      <c r="G2131" s="118"/>
      <c r="H2131" s="118"/>
      <c r="I2131" s="118"/>
      <c r="J2131" s="118"/>
      <c r="K2131" s="118"/>
      <c r="L2131" s="118"/>
      <c r="M2131" s="118"/>
      <c r="N2131" s="118"/>
      <c r="O2131" s="143" t="str">
        <f>IF(H2131="","",(S2131/S2131)&amp;":"&amp;ROUND(AH2131/S2131,2))</f>
        <v/>
      </c>
      <c r="P2131" s="118"/>
      <c r="Q2131" s="118"/>
      <c r="R2131" s="143" t="str">
        <f>IF(H2131="","",(S2131/S2131)&amp;":"&amp;ROUND(AI2131/S2131,2))</f>
        <v/>
      </c>
      <c r="S2131" s="144" t="str">
        <f t="shared" si="401"/>
        <v/>
      </c>
      <c r="T2131" s="145" t="str">
        <f t="shared" si="402"/>
        <v/>
      </c>
      <c r="U2131" s="118"/>
      <c r="V2131" s="145" t="str">
        <f t="shared" si="403"/>
        <v/>
      </c>
      <c r="W2131" s="144" t="str">
        <f t="shared" si="404"/>
        <v/>
      </c>
      <c r="X2131" s="146" t="str">
        <f>IF(C2131="","",IF(OR(C2131="Trade",C2131="Multi Position"),(X2130+V2131),IF(C2131="Deposit",(X2130+AE2131),IF(C2131="Withdrawal",(X2130-AE2131)))))</f>
        <v/>
      </c>
      <c r="Y2131" s="145" t="str">
        <f t="shared" si="405"/>
        <v/>
      </c>
      <c r="Z2131" s="118"/>
      <c r="AA2131" s="118"/>
      <c r="AB2131" s="118"/>
      <c r="AC2131" s="118"/>
      <c r="AD2131" s="118"/>
      <c r="AE2131" s="139"/>
      <c r="AF2131" s="118"/>
      <c r="AG2131" s="118"/>
      <c r="AH2131" s="147" t="str">
        <f t="shared" si="406"/>
        <v/>
      </c>
      <c r="AI2131" s="147" t="str">
        <f t="shared" si="407"/>
        <v/>
      </c>
      <c r="AJ2131" s="148" t="str">
        <f t="shared" si="396"/>
        <v/>
      </c>
      <c r="AK2131" s="148" t="str">
        <f t="shared" si="397"/>
        <v/>
      </c>
      <c r="AL2131" s="147" t="str">
        <f t="shared" si="398"/>
        <v/>
      </c>
      <c r="AM2131" s="147" t="str">
        <f t="shared" si="399"/>
        <v/>
      </c>
      <c r="AN2131" s="147" t="str">
        <f t="shared" si="400"/>
        <v/>
      </c>
      <c r="AO2131" s="118"/>
    </row>
    <row r="2132" spans="1:41">
      <c r="A2132" s="118"/>
      <c r="B2132" s="118"/>
      <c r="C2132" s="118"/>
      <c r="D2132" s="118"/>
      <c r="E2132" s="118"/>
      <c r="F2132" s="118"/>
      <c r="G2132" s="118"/>
      <c r="H2132" s="118"/>
      <c r="I2132" s="118"/>
      <c r="J2132" s="118"/>
      <c r="K2132" s="118"/>
      <c r="L2132" s="118"/>
      <c r="M2132" s="118"/>
      <c r="N2132" s="118"/>
      <c r="O2132" s="143" t="str">
        <f>IF(H2132="","",(S2132/S2132)&amp;":"&amp;ROUND(AH2132/S2132,2))</f>
        <v/>
      </c>
      <c r="P2132" s="118"/>
      <c r="Q2132" s="118"/>
      <c r="R2132" s="143" t="str">
        <f>IF(H2132="","",(S2132/S2132)&amp;":"&amp;ROUND(AI2132/S2132,2))</f>
        <v/>
      </c>
      <c r="S2132" s="144" t="str">
        <f t="shared" si="401"/>
        <v/>
      </c>
      <c r="T2132" s="145" t="str">
        <f t="shared" si="402"/>
        <v/>
      </c>
      <c r="U2132" s="118"/>
      <c r="V2132" s="145" t="str">
        <f t="shared" si="403"/>
        <v/>
      </c>
      <c r="W2132" s="144" t="str">
        <f t="shared" si="404"/>
        <v/>
      </c>
      <c r="X2132" s="146" t="str">
        <f>IF(C2132="","",IF(OR(C2132="Trade",C2132="Multi Position"),(X2131+V2132),IF(C2132="Deposit",(X2131+AE2132),IF(C2132="Withdrawal",(X2131-AE2132)))))</f>
        <v/>
      </c>
      <c r="Y2132" s="145" t="str">
        <f t="shared" si="405"/>
        <v/>
      </c>
      <c r="Z2132" s="118"/>
      <c r="AA2132" s="118"/>
      <c r="AB2132" s="118"/>
      <c r="AC2132" s="118"/>
      <c r="AD2132" s="118"/>
      <c r="AE2132" s="139"/>
      <c r="AF2132" s="118"/>
      <c r="AG2132" s="118"/>
      <c r="AH2132" s="147" t="str">
        <f t="shared" si="406"/>
        <v/>
      </c>
      <c r="AI2132" s="147" t="str">
        <f t="shared" si="407"/>
        <v/>
      </c>
      <c r="AJ2132" s="148" t="str">
        <f t="shared" si="396"/>
        <v/>
      </c>
      <c r="AK2132" s="148" t="str">
        <f t="shared" si="397"/>
        <v/>
      </c>
      <c r="AL2132" s="147" t="str">
        <f t="shared" si="398"/>
        <v/>
      </c>
      <c r="AM2132" s="147" t="str">
        <f t="shared" si="399"/>
        <v/>
      </c>
      <c r="AN2132" s="147" t="str">
        <f t="shared" si="400"/>
        <v/>
      </c>
      <c r="AO2132" s="118"/>
    </row>
    <row r="2133" spans="1:41">
      <c r="A2133" s="118"/>
      <c r="B2133" s="118"/>
      <c r="C2133" s="118"/>
      <c r="D2133" s="118"/>
      <c r="E2133" s="118"/>
      <c r="F2133" s="118"/>
      <c r="G2133" s="118"/>
      <c r="H2133" s="118"/>
      <c r="I2133" s="118"/>
      <c r="J2133" s="118"/>
      <c r="K2133" s="118"/>
      <c r="L2133" s="118"/>
      <c r="M2133" s="118"/>
      <c r="N2133" s="118"/>
      <c r="O2133" s="143" t="str">
        <f>IF(H2133="","",(S2133/S2133)&amp;":"&amp;ROUND(AH2133/S2133,2))</f>
        <v/>
      </c>
      <c r="P2133" s="118"/>
      <c r="Q2133" s="118"/>
      <c r="R2133" s="143" t="str">
        <f>IF(H2133="","",(S2133/S2133)&amp;":"&amp;ROUND(AI2133/S2133,2))</f>
        <v/>
      </c>
      <c r="S2133" s="144" t="str">
        <f t="shared" si="401"/>
        <v/>
      </c>
      <c r="T2133" s="145" t="str">
        <f t="shared" si="402"/>
        <v/>
      </c>
      <c r="U2133" s="118"/>
      <c r="V2133" s="145" t="str">
        <f t="shared" si="403"/>
        <v/>
      </c>
      <c r="W2133" s="144" t="str">
        <f t="shared" si="404"/>
        <v/>
      </c>
      <c r="X2133" s="146" t="str">
        <f>IF(C2133="","",IF(OR(C2133="Trade",C2133="Multi Position"),(X2132+V2133),IF(C2133="Deposit",(X2132+AE2133),IF(C2133="Withdrawal",(X2132-AE2133)))))</f>
        <v/>
      </c>
      <c r="Y2133" s="145" t="str">
        <f t="shared" si="405"/>
        <v/>
      </c>
      <c r="Z2133" s="118"/>
      <c r="AA2133" s="118"/>
      <c r="AB2133" s="118"/>
      <c r="AC2133" s="118"/>
      <c r="AD2133" s="118"/>
      <c r="AE2133" s="139"/>
      <c r="AF2133" s="118"/>
      <c r="AG2133" s="118"/>
      <c r="AH2133" s="147" t="str">
        <f t="shared" si="406"/>
        <v/>
      </c>
      <c r="AI2133" s="147" t="str">
        <f t="shared" si="407"/>
        <v/>
      </c>
      <c r="AJ2133" s="148" t="str">
        <f t="shared" si="396"/>
        <v/>
      </c>
      <c r="AK2133" s="148" t="str">
        <f t="shared" si="397"/>
        <v/>
      </c>
      <c r="AL2133" s="147" t="str">
        <f t="shared" si="398"/>
        <v/>
      </c>
      <c r="AM2133" s="147" t="str">
        <f t="shared" si="399"/>
        <v/>
      </c>
      <c r="AN2133" s="147" t="str">
        <f t="shared" si="400"/>
        <v/>
      </c>
      <c r="AO2133" s="118"/>
    </row>
    <row r="2134" spans="1:41">
      <c r="A2134" s="118"/>
      <c r="B2134" s="118"/>
      <c r="C2134" s="118"/>
      <c r="D2134" s="118"/>
      <c r="E2134" s="118"/>
      <c r="F2134" s="118"/>
      <c r="G2134" s="118"/>
      <c r="H2134" s="118"/>
      <c r="I2134" s="118"/>
      <c r="J2134" s="118"/>
      <c r="K2134" s="118"/>
      <c r="L2134" s="118"/>
      <c r="M2134" s="118"/>
      <c r="N2134" s="118"/>
      <c r="O2134" s="143" t="str">
        <f>IF(H2134="","",(S2134/S2134)&amp;":"&amp;ROUND(AH2134/S2134,2))</f>
        <v/>
      </c>
      <c r="P2134" s="118"/>
      <c r="Q2134" s="118"/>
      <c r="R2134" s="143" t="str">
        <f>IF(H2134="","",(S2134/S2134)&amp;":"&amp;ROUND(AI2134/S2134,2))</f>
        <v/>
      </c>
      <c r="S2134" s="144" t="str">
        <f t="shared" si="401"/>
        <v/>
      </c>
      <c r="T2134" s="145" t="str">
        <f t="shared" si="402"/>
        <v/>
      </c>
      <c r="U2134" s="118"/>
      <c r="V2134" s="145" t="str">
        <f t="shared" si="403"/>
        <v/>
      </c>
      <c r="W2134" s="144" t="str">
        <f t="shared" si="404"/>
        <v/>
      </c>
      <c r="X2134" s="146" t="str">
        <f>IF(C2134="","",IF(OR(C2134="Trade",C2134="Multi Position"),(X2133+V2134),IF(C2134="Deposit",(X2133+AE2134),IF(C2134="Withdrawal",(X2133-AE2134)))))</f>
        <v/>
      </c>
      <c r="Y2134" s="145" t="str">
        <f t="shared" si="405"/>
        <v/>
      </c>
      <c r="Z2134" s="118"/>
      <c r="AA2134" s="118"/>
      <c r="AB2134" s="118"/>
      <c r="AC2134" s="118"/>
      <c r="AD2134" s="118"/>
      <c r="AE2134" s="139"/>
      <c r="AF2134" s="118"/>
      <c r="AG2134" s="118"/>
      <c r="AH2134" s="147" t="str">
        <f t="shared" si="406"/>
        <v/>
      </c>
      <c r="AI2134" s="147" t="str">
        <f t="shared" si="407"/>
        <v/>
      </c>
      <c r="AJ2134" s="148" t="str">
        <f t="shared" si="396"/>
        <v/>
      </c>
      <c r="AK2134" s="148" t="str">
        <f t="shared" si="397"/>
        <v/>
      </c>
      <c r="AL2134" s="147" t="str">
        <f t="shared" si="398"/>
        <v/>
      </c>
      <c r="AM2134" s="147" t="str">
        <f t="shared" si="399"/>
        <v/>
      </c>
      <c r="AN2134" s="147" t="str">
        <f t="shared" si="400"/>
        <v/>
      </c>
      <c r="AO2134" s="118"/>
    </row>
    <row r="2135" spans="1:41">
      <c r="A2135" s="118"/>
      <c r="B2135" s="118"/>
      <c r="C2135" s="118"/>
      <c r="D2135" s="118"/>
      <c r="E2135" s="118"/>
      <c r="F2135" s="118"/>
      <c r="G2135" s="118"/>
      <c r="H2135" s="118"/>
      <c r="I2135" s="118"/>
      <c r="J2135" s="118"/>
      <c r="K2135" s="118"/>
      <c r="L2135" s="118"/>
      <c r="M2135" s="118"/>
      <c r="N2135" s="118"/>
      <c r="O2135" s="143" t="str">
        <f>IF(H2135="","",(S2135/S2135)&amp;":"&amp;ROUND(AH2135/S2135,2))</f>
        <v/>
      </c>
      <c r="P2135" s="118"/>
      <c r="Q2135" s="118"/>
      <c r="R2135" s="143" t="str">
        <f>IF(H2135="","",(S2135/S2135)&amp;":"&amp;ROUND(AI2135/S2135,2))</f>
        <v/>
      </c>
      <c r="S2135" s="144" t="str">
        <f t="shared" si="401"/>
        <v/>
      </c>
      <c r="T2135" s="145" t="str">
        <f t="shared" si="402"/>
        <v/>
      </c>
      <c r="U2135" s="118"/>
      <c r="V2135" s="145" t="str">
        <f t="shared" si="403"/>
        <v/>
      </c>
      <c r="W2135" s="144" t="str">
        <f t="shared" si="404"/>
        <v/>
      </c>
      <c r="X2135" s="146" t="str">
        <f>IF(C2135="","",IF(OR(C2135="Trade",C2135="Multi Position"),(X2134+V2135),IF(C2135="Deposit",(X2134+AE2135),IF(C2135="Withdrawal",(X2134-AE2135)))))</f>
        <v/>
      </c>
      <c r="Y2135" s="145" t="str">
        <f t="shared" si="405"/>
        <v/>
      </c>
      <c r="Z2135" s="118"/>
      <c r="AA2135" s="118"/>
      <c r="AB2135" s="118"/>
      <c r="AC2135" s="118"/>
      <c r="AD2135" s="118"/>
      <c r="AE2135" s="139"/>
      <c r="AF2135" s="118"/>
      <c r="AG2135" s="118"/>
      <c r="AH2135" s="147" t="str">
        <f t="shared" si="406"/>
        <v/>
      </c>
      <c r="AI2135" s="147" t="str">
        <f t="shared" si="407"/>
        <v/>
      </c>
      <c r="AJ2135" s="148" t="str">
        <f t="shared" si="396"/>
        <v/>
      </c>
      <c r="AK2135" s="148" t="str">
        <f t="shared" si="397"/>
        <v/>
      </c>
      <c r="AL2135" s="147" t="str">
        <f t="shared" si="398"/>
        <v/>
      </c>
      <c r="AM2135" s="147" t="str">
        <f t="shared" si="399"/>
        <v/>
      </c>
      <c r="AN2135" s="147" t="str">
        <f t="shared" si="400"/>
        <v/>
      </c>
      <c r="AO2135" s="118"/>
    </row>
    <row r="2136" spans="1:41">
      <c r="A2136" s="118"/>
      <c r="B2136" s="118"/>
      <c r="C2136" s="118"/>
      <c r="D2136" s="118"/>
      <c r="E2136" s="118"/>
      <c r="F2136" s="118"/>
      <c r="G2136" s="118"/>
      <c r="H2136" s="118"/>
      <c r="I2136" s="118"/>
      <c r="J2136" s="118"/>
      <c r="K2136" s="118"/>
      <c r="L2136" s="118"/>
      <c r="M2136" s="118"/>
      <c r="N2136" s="118"/>
      <c r="O2136" s="143" t="str">
        <f>IF(H2136="","",(S2136/S2136)&amp;":"&amp;ROUND(AH2136/S2136,2))</f>
        <v/>
      </c>
      <c r="P2136" s="118"/>
      <c r="Q2136" s="118"/>
      <c r="R2136" s="143" t="str">
        <f>IF(H2136="","",(S2136/S2136)&amp;":"&amp;ROUND(AI2136/S2136,2))</f>
        <v/>
      </c>
      <c r="S2136" s="144" t="str">
        <f t="shared" si="401"/>
        <v/>
      </c>
      <c r="T2136" s="145" t="str">
        <f t="shared" si="402"/>
        <v/>
      </c>
      <c r="U2136" s="118"/>
      <c r="V2136" s="145" t="str">
        <f t="shared" si="403"/>
        <v/>
      </c>
      <c r="W2136" s="144" t="str">
        <f t="shared" si="404"/>
        <v/>
      </c>
      <c r="X2136" s="146" t="str">
        <f>IF(C2136="","",IF(OR(C2136="Trade",C2136="Multi Position"),(X2135+V2136),IF(C2136="Deposit",(X2135+AE2136),IF(C2136="Withdrawal",(X2135-AE2136)))))</f>
        <v/>
      </c>
      <c r="Y2136" s="145" t="str">
        <f t="shared" si="405"/>
        <v/>
      </c>
      <c r="Z2136" s="118"/>
      <c r="AA2136" s="118"/>
      <c r="AB2136" s="118"/>
      <c r="AC2136" s="118"/>
      <c r="AD2136" s="118"/>
      <c r="AE2136" s="139"/>
      <c r="AF2136" s="118"/>
      <c r="AG2136" s="118"/>
      <c r="AH2136" s="147" t="str">
        <f t="shared" si="406"/>
        <v/>
      </c>
      <c r="AI2136" s="147" t="str">
        <f t="shared" si="407"/>
        <v/>
      </c>
      <c r="AJ2136" s="148" t="str">
        <f t="shared" si="396"/>
        <v/>
      </c>
      <c r="AK2136" s="148" t="str">
        <f t="shared" si="397"/>
        <v/>
      </c>
      <c r="AL2136" s="147" t="str">
        <f t="shared" si="398"/>
        <v/>
      </c>
      <c r="AM2136" s="147" t="str">
        <f t="shared" si="399"/>
        <v/>
      </c>
      <c r="AN2136" s="147" t="str">
        <f t="shared" si="400"/>
        <v/>
      </c>
      <c r="AO2136" s="118"/>
    </row>
    <row r="2137" spans="1:41">
      <c r="A2137" s="118"/>
      <c r="B2137" s="118"/>
      <c r="C2137" s="118"/>
      <c r="D2137" s="118"/>
      <c r="E2137" s="118"/>
      <c r="F2137" s="118"/>
      <c r="G2137" s="118"/>
      <c r="H2137" s="118"/>
      <c r="I2137" s="118"/>
      <c r="J2137" s="118"/>
      <c r="K2137" s="118"/>
      <c r="L2137" s="118"/>
      <c r="M2137" s="118"/>
      <c r="N2137" s="118"/>
      <c r="O2137" s="143" t="str">
        <f>IF(H2137="","",(S2137/S2137)&amp;":"&amp;ROUND(AH2137/S2137,2))</f>
        <v/>
      </c>
      <c r="P2137" s="118"/>
      <c r="Q2137" s="118"/>
      <c r="R2137" s="143" t="str">
        <f>IF(H2137="","",(S2137/S2137)&amp;":"&amp;ROUND(AI2137/S2137,2))</f>
        <v/>
      </c>
      <c r="S2137" s="144" t="str">
        <f t="shared" si="401"/>
        <v/>
      </c>
      <c r="T2137" s="145" t="str">
        <f t="shared" si="402"/>
        <v/>
      </c>
      <c r="U2137" s="118"/>
      <c r="V2137" s="145" t="str">
        <f t="shared" si="403"/>
        <v/>
      </c>
      <c r="W2137" s="144" t="str">
        <f t="shared" si="404"/>
        <v/>
      </c>
      <c r="X2137" s="146" t="str">
        <f>IF(C2137="","",IF(OR(C2137="Trade",C2137="Multi Position"),(X2136+V2137),IF(C2137="Deposit",(X2136+AE2137),IF(C2137="Withdrawal",(X2136-AE2137)))))</f>
        <v/>
      </c>
      <c r="Y2137" s="145" t="str">
        <f t="shared" si="405"/>
        <v/>
      </c>
      <c r="Z2137" s="118"/>
      <c r="AA2137" s="118"/>
      <c r="AB2137" s="118"/>
      <c r="AC2137" s="118"/>
      <c r="AD2137" s="118"/>
      <c r="AE2137" s="139"/>
      <c r="AF2137" s="118"/>
      <c r="AG2137" s="118"/>
      <c r="AH2137" s="147" t="str">
        <f t="shared" si="406"/>
        <v/>
      </c>
      <c r="AI2137" s="147" t="str">
        <f t="shared" si="407"/>
        <v/>
      </c>
      <c r="AJ2137" s="148" t="str">
        <f t="shared" si="396"/>
        <v/>
      </c>
      <c r="AK2137" s="148" t="str">
        <f t="shared" si="397"/>
        <v/>
      </c>
      <c r="AL2137" s="147" t="str">
        <f t="shared" si="398"/>
        <v/>
      </c>
      <c r="AM2137" s="147" t="str">
        <f t="shared" si="399"/>
        <v/>
      </c>
      <c r="AN2137" s="147" t="str">
        <f t="shared" si="400"/>
        <v/>
      </c>
      <c r="AO2137" s="118"/>
    </row>
    <row r="2138" spans="1:41">
      <c r="A2138" s="118"/>
      <c r="B2138" s="118"/>
      <c r="C2138" s="118"/>
      <c r="D2138" s="118"/>
      <c r="E2138" s="118"/>
      <c r="F2138" s="118"/>
      <c r="G2138" s="118"/>
      <c r="H2138" s="118"/>
      <c r="I2138" s="118"/>
      <c r="J2138" s="118"/>
      <c r="K2138" s="118"/>
      <c r="L2138" s="118"/>
      <c r="M2138" s="118"/>
      <c r="N2138" s="118"/>
      <c r="O2138" s="143" t="str">
        <f>IF(H2138="","",(S2138/S2138)&amp;":"&amp;ROUND(AH2138/S2138,2))</f>
        <v/>
      </c>
      <c r="P2138" s="118"/>
      <c r="Q2138" s="118"/>
      <c r="R2138" s="143" t="str">
        <f>IF(H2138="","",(S2138/S2138)&amp;":"&amp;ROUND(AI2138/S2138,2))</f>
        <v/>
      </c>
      <c r="S2138" s="144" t="str">
        <f t="shared" si="401"/>
        <v/>
      </c>
      <c r="T2138" s="145" t="str">
        <f t="shared" si="402"/>
        <v/>
      </c>
      <c r="U2138" s="118"/>
      <c r="V2138" s="145" t="str">
        <f t="shared" si="403"/>
        <v/>
      </c>
      <c r="W2138" s="144" t="str">
        <f t="shared" si="404"/>
        <v/>
      </c>
      <c r="X2138" s="146" t="str">
        <f>IF(C2138="","",IF(OR(C2138="Trade",C2138="Multi Position"),(X2137+V2138),IF(C2138="Deposit",(X2137+AE2138),IF(C2138="Withdrawal",(X2137-AE2138)))))</f>
        <v/>
      </c>
      <c r="Y2138" s="145" t="str">
        <f t="shared" si="405"/>
        <v/>
      </c>
      <c r="Z2138" s="118"/>
      <c r="AA2138" s="118"/>
      <c r="AB2138" s="118"/>
      <c r="AC2138" s="118"/>
      <c r="AD2138" s="118"/>
      <c r="AE2138" s="139"/>
      <c r="AF2138" s="118"/>
      <c r="AG2138" s="118"/>
      <c r="AH2138" s="147" t="str">
        <f t="shared" si="406"/>
        <v/>
      </c>
      <c r="AI2138" s="147" t="str">
        <f t="shared" si="407"/>
        <v/>
      </c>
      <c r="AJ2138" s="148" t="str">
        <f t="shared" si="396"/>
        <v/>
      </c>
      <c r="AK2138" s="148" t="str">
        <f t="shared" si="397"/>
        <v/>
      </c>
      <c r="AL2138" s="147" t="str">
        <f t="shared" si="398"/>
        <v/>
      </c>
      <c r="AM2138" s="147" t="str">
        <f t="shared" si="399"/>
        <v/>
      </c>
      <c r="AN2138" s="147" t="str">
        <f t="shared" si="400"/>
        <v/>
      </c>
      <c r="AO2138" s="118"/>
    </row>
    <row r="2139" spans="1:41">
      <c r="A2139" s="118"/>
      <c r="B2139" s="118"/>
      <c r="C2139" s="118"/>
      <c r="D2139" s="118"/>
      <c r="E2139" s="118"/>
      <c r="F2139" s="118"/>
      <c r="G2139" s="118"/>
      <c r="H2139" s="118"/>
      <c r="I2139" s="118"/>
      <c r="J2139" s="118"/>
      <c r="K2139" s="118"/>
      <c r="L2139" s="118"/>
      <c r="M2139" s="118"/>
      <c r="N2139" s="118"/>
      <c r="O2139" s="143" t="str">
        <f>IF(H2139="","",(S2139/S2139)&amp;":"&amp;ROUND(AH2139/S2139,2))</f>
        <v/>
      </c>
      <c r="P2139" s="118"/>
      <c r="Q2139" s="118"/>
      <c r="R2139" s="143" t="str">
        <f>IF(H2139="","",(S2139/S2139)&amp;":"&amp;ROUND(AI2139/S2139,2))</f>
        <v/>
      </c>
      <c r="S2139" s="144" t="str">
        <f t="shared" si="401"/>
        <v/>
      </c>
      <c r="T2139" s="145" t="str">
        <f t="shared" si="402"/>
        <v/>
      </c>
      <c r="U2139" s="118"/>
      <c r="V2139" s="145" t="str">
        <f t="shared" si="403"/>
        <v/>
      </c>
      <c r="W2139" s="144" t="str">
        <f t="shared" si="404"/>
        <v/>
      </c>
      <c r="X2139" s="146" t="str">
        <f>IF(C2139="","",IF(OR(C2139="Trade",C2139="Multi Position"),(X2138+V2139),IF(C2139="Deposit",(X2138+AE2139),IF(C2139="Withdrawal",(X2138-AE2139)))))</f>
        <v/>
      </c>
      <c r="Y2139" s="145" t="str">
        <f t="shared" si="405"/>
        <v/>
      </c>
      <c r="Z2139" s="118"/>
      <c r="AA2139" s="118"/>
      <c r="AB2139" s="118"/>
      <c r="AC2139" s="118"/>
      <c r="AD2139" s="118"/>
      <c r="AE2139" s="139"/>
      <c r="AF2139" s="118"/>
      <c r="AG2139" s="118"/>
      <c r="AH2139" s="147" t="str">
        <f t="shared" si="406"/>
        <v/>
      </c>
      <c r="AI2139" s="147" t="str">
        <f t="shared" si="407"/>
        <v/>
      </c>
      <c r="AJ2139" s="148" t="str">
        <f t="shared" si="396"/>
        <v/>
      </c>
      <c r="AK2139" s="148" t="str">
        <f t="shared" si="397"/>
        <v/>
      </c>
      <c r="AL2139" s="147" t="str">
        <f t="shared" si="398"/>
        <v/>
      </c>
      <c r="AM2139" s="147" t="str">
        <f t="shared" si="399"/>
        <v/>
      </c>
      <c r="AN2139" s="147" t="str">
        <f t="shared" si="400"/>
        <v/>
      </c>
      <c r="AO2139" s="118"/>
    </row>
    <row r="2140" spans="1:41">
      <c r="A2140" s="118"/>
      <c r="B2140" s="118"/>
      <c r="C2140" s="118"/>
      <c r="D2140" s="118"/>
      <c r="E2140" s="118"/>
      <c r="F2140" s="118"/>
      <c r="G2140" s="118"/>
      <c r="H2140" s="118"/>
      <c r="I2140" s="118"/>
      <c r="J2140" s="118"/>
      <c r="K2140" s="118"/>
      <c r="L2140" s="118"/>
      <c r="M2140" s="118"/>
      <c r="N2140" s="118"/>
      <c r="O2140" s="143" t="str">
        <f>IF(H2140="","",(S2140/S2140)&amp;":"&amp;ROUND(AH2140/S2140,2))</f>
        <v/>
      </c>
      <c r="P2140" s="118"/>
      <c r="Q2140" s="118"/>
      <c r="R2140" s="143" t="str">
        <f>IF(H2140="","",(S2140/S2140)&amp;":"&amp;ROUND(AI2140/S2140,2))</f>
        <v/>
      </c>
      <c r="S2140" s="144" t="str">
        <f t="shared" si="401"/>
        <v/>
      </c>
      <c r="T2140" s="145" t="str">
        <f t="shared" si="402"/>
        <v/>
      </c>
      <c r="U2140" s="118"/>
      <c r="V2140" s="145" t="str">
        <f t="shared" si="403"/>
        <v/>
      </c>
      <c r="W2140" s="144" t="str">
        <f t="shared" si="404"/>
        <v/>
      </c>
      <c r="X2140" s="146" t="str">
        <f>IF(C2140="","",IF(OR(C2140="Trade",C2140="Multi Position"),(X2139+V2140),IF(C2140="Deposit",(X2139+AE2140),IF(C2140="Withdrawal",(X2139-AE2140)))))</f>
        <v/>
      </c>
      <c r="Y2140" s="145" t="str">
        <f t="shared" si="405"/>
        <v/>
      </c>
      <c r="Z2140" s="118"/>
      <c r="AA2140" s="118"/>
      <c r="AB2140" s="118"/>
      <c r="AC2140" s="118"/>
      <c r="AD2140" s="118"/>
      <c r="AE2140" s="139"/>
      <c r="AF2140" s="118"/>
      <c r="AG2140" s="118"/>
      <c r="AH2140" s="147" t="str">
        <f t="shared" si="406"/>
        <v/>
      </c>
      <c r="AI2140" s="147" t="str">
        <f t="shared" si="407"/>
        <v/>
      </c>
      <c r="AJ2140" s="148" t="str">
        <f t="shared" si="396"/>
        <v/>
      </c>
      <c r="AK2140" s="148" t="str">
        <f t="shared" si="397"/>
        <v/>
      </c>
      <c r="AL2140" s="147" t="str">
        <f t="shared" si="398"/>
        <v/>
      </c>
      <c r="AM2140" s="147" t="str">
        <f t="shared" si="399"/>
        <v/>
      </c>
      <c r="AN2140" s="147" t="str">
        <f t="shared" si="400"/>
        <v/>
      </c>
      <c r="AO2140" s="118"/>
    </row>
    <row r="2141" spans="1:41">
      <c r="A2141" s="118"/>
      <c r="B2141" s="118"/>
      <c r="C2141" s="118"/>
      <c r="D2141" s="118"/>
      <c r="E2141" s="118"/>
      <c r="F2141" s="118"/>
      <c r="G2141" s="118"/>
      <c r="H2141" s="118"/>
      <c r="I2141" s="118"/>
      <c r="J2141" s="118"/>
      <c r="K2141" s="118"/>
      <c r="L2141" s="118"/>
      <c r="M2141" s="118"/>
      <c r="N2141" s="118"/>
      <c r="O2141" s="143" t="str">
        <f>IF(H2141="","",(S2141/S2141)&amp;":"&amp;ROUND(AH2141/S2141,2))</f>
        <v/>
      </c>
      <c r="P2141" s="118"/>
      <c r="Q2141" s="118"/>
      <c r="R2141" s="143" t="str">
        <f>IF(H2141="","",(S2141/S2141)&amp;":"&amp;ROUND(AI2141/S2141,2))</f>
        <v/>
      </c>
      <c r="S2141" s="144" t="str">
        <f t="shared" si="401"/>
        <v/>
      </c>
      <c r="T2141" s="145" t="str">
        <f t="shared" si="402"/>
        <v/>
      </c>
      <c r="U2141" s="118"/>
      <c r="V2141" s="145" t="str">
        <f t="shared" si="403"/>
        <v/>
      </c>
      <c r="W2141" s="144" t="str">
        <f t="shared" si="404"/>
        <v/>
      </c>
      <c r="X2141" s="146" t="str">
        <f>IF(C2141="","",IF(OR(C2141="Trade",C2141="Multi Position"),(X2140+V2141),IF(C2141="Deposit",(X2140+AE2141),IF(C2141="Withdrawal",(X2140-AE2141)))))</f>
        <v/>
      </c>
      <c r="Y2141" s="145" t="str">
        <f t="shared" si="405"/>
        <v/>
      </c>
      <c r="Z2141" s="118"/>
      <c r="AA2141" s="118"/>
      <c r="AB2141" s="118"/>
      <c r="AC2141" s="118"/>
      <c r="AD2141" s="118"/>
      <c r="AE2141" s="139"/>
      <c r="AF2141" s="118"/>
      <c r="AG2141" s="118"/>
      <c r="AH2141" s="147" t="str">
        <f t="shared" si="406"/>
        <v/>
      </c>
      <c r="AI2141" s="147" t="str">
        <f t="shared" si="407"/>
        <v/>
      </c>
      <c r="AJ2141" s="148" t="str">
        <f t="shared" si="396"/>
        <v/>
      </c>
      <c r="AK2141" s="148" t="str">
        <f t="shared" si="397"/>
        <v/>
      </c>
      <c r="AL2141" s="147" t="str">
        <f t="shared" si="398"/>
        <v/>
      </c>
      <c r="AM2141" s="147" t="str">
        <f t="shared" si="399"/>
        <v/>
      </c>
      <c r="AN2141" s="147" t="str">
        <f t="shared" si="400"/>
        <v/>
      </c>
      <c r="AO2141" s="118"/>
    </row>
    <row r="2142" spans="1:41">
      <c r="A2142" s="118"/>
      <c r="B2142" s="118"/>
      <c r="C2142" s="118"/>
      <c r="D2142" s="118"/>
      <c r="E2142" s="118"/>
      <c r="F2142" s="118"/>
      <c r="G2142" s="118"/>
      <c r="H2142" s="118"/>
      <c r="I2142" s="118"/>
      <c r="J2142" s="118"/>
      <c r="K2142" s="118"/>
      <c r="L2142" s="118"/>
      <c r="M2142" s="118"/>
      <c r="N2142" s="118"/>
      <c r="O2142" s="143" t="str">
        <f>IF(H2142="","",(S2142/S2142)&amp;":"&amp;ROUND(AH2142/S2142,2))</f>
        <v/>
      </c>
      <c r="P2142" s="118"/>
      <c r="Q2142" s="118"/>
      <c r="R2142" s="143" t="str">
        <f>IF(H2142="","",(S2142/S2142)&amp;":"&amp;ROUND(AI2142/S2142,2))</f>
        <v/>
      </c>
      <c r="S2142" s="144" t="str">
        <f t="shared" si="401"/>
        <v/>
      </c>
      <c r="T2142" s="145" t="str">
        <f t="shared" si="402"/>
        <v/>
      </c>
      <c r="U2142" s="118"/>
      <c r="V2142" s="145" t="str">
        <f t="shared" si="403"/>
        <v/>
      </c>
      <c r="W2142" s="144" t="str">
        <f t="shared" si="404"/>
        <v/>
      </c>
      <c r="X2142" s="146" t="str">
        <f>IF(C2142="","",IF(OR(C2142="Trade",C2142="Multi Position"),(X2141+V2142),IF(C2142="Deposit",(X2141+AE2142),IF(C2142="Withdrawal",(X2141-AE2142)))))</f>
        <v/>
      </c>
      <c r="Y2142" s="145" t="str">
        <f t="shared" si="405"/>
        <v/>
      </c>
      <c r="Z2142" s="118"/>
      <c r="AA2142" s="118"/>
      <c r="AB2142" s="118"/>
      <c r="AC2142" s="118"/>
      <c r="AD2142" s="118"/>
      <c r="AE2142" s="139"/>
      <c r="AF2142" s="118"/>
      <c r="AG2142" s="118"/>
      <c r="AH2142" s="147" t="str">
        <f t="shared" si="406"/>
        <v/>
      </c>
      <c r="AI2142" s="147" t="str">
        <f t="shared" si="407"/>
        <v/>
      </c>
      <c r="AJ2142" s="148" t="str">
        <f t="shared" si="396"/>
        <v/>
      </c>
      <c r="AK2142" s="148" t="str">
        <f t="shared" si="397"/>
        <v/>
      </c>
      <c r="AL2142" s="147" t="str">
        <f t="shared" si="398"/>
        <v/>
      </c>
      <c r="AM2142" s="147" t="str">
        <f t="shared" si="399"/>
        <v/>
      </c>
      <c r="AN2142" s="147" t="str">
        <f t="shared" si="400"/>
        <v/>
      </c>
      <c r="AO2142" s="118"/>
    </row>
    <row r="2143" spans="1:41">
      <c r="A2143" s="118"/>
      <c r="B2143" s="118"/>
      <c r="C2143" s="118"/>
      <c r="D2143" s="118"/>
      <c r="E2143" s="118"/>
      <c r="F2143" s="118"/>
      <c r="G2143" s="118"/>
      <c r="H2143" s="118"/>
      <c r="I2143" s="118"/>
      <c r="J2143" s="118"/>
      <c r="K2143" s="118"/>
      <c r="L2143" s="118"/>
      <c r="M2143" s="118"/>
      <c r="N2143" s="118"/>
      <c r="O2143" s="143" t="str">
        <f>IF(H2143="","",(S2143/S2143)&amp;":"&amp;ROUND(AH2143/S2143,2))</f>
        <v/>
      </c>
      <c r="P2143" s="118"/>
      <c r="Q2143" s="118"/>
      <c r="R2143" s="143" t="str">
        <f>IF(H2143="","",(S2143/S2143)&amp;":"&amp;ROUND(AI2143/S2143,2))</f>
        <v/>
      </c>
      <c r="S2143" s="144" t="str">
        <f t="shared" si="401"/>
        <v/>
      </c>
      <c r="T2143" s="145" t="str">
        <f t="shared" si="402"/>
        <v/>
      </c>
      <c r="U2143" s="118"/>
      <c r="V2143" s="145" t="str">
        <f t="shared" si="403"/>
        <v/>
      </c>
      <c r="W2143" s="144" t="str">
        <f t="shared" si="404"/>
        <v/>
      </c>
      <c r="X2143" s="146" t="str">
        <f>IF(C2143="","",IF(OR(C2143="Trade",C2143="Multi Position"),(X2142+V2143),IF(C2143="Deposit",(X2142+AE2143),IF(C2143="Withdrawal",(X2142-AE2143)))))</f>
        <v/>
      </c>
      <c r="Y2143" s="145" t="str">
        <f t="shared" si="405"/>
        <v/>
      </c>
      <c r="Z2143" s="118"/>
      <c r="AA2143" s="118"/>
      <c r="AB2143" s="118"/>
      <c r="AC2143" s="118"/>
      <c r="AD2143" s="118"/>
      <c r="AE2143" s="139"/>
      <c r="AF2143" s="118"/>
      <c r="AG2143" s="118"/>
      <c r="AH2143" s="147" t="str">
        <f t="shared" si="406"/>
        <v/>
      </c>
      <c r="AI2143" s="147" t="str">
        <f t="shared" si="407"/>
        <v/>
      </c>
      <c r="AJ2143" s="148" t="str">
        <f t="shared" si="396"/>
        <v/>
      </c>
      <c r="AK2143" s="148" t="str">
        <f t="shared" si="397"/>
        <v/>
      </c>
      <c r="AL2143" s="147" t="str">
        <f t="shared" si="398"/>
        <v/>
      </c>
      <c r="AM2143" s="147" t="str">
        <f t="shared" si="399"/>
        <v/>
      </c>
      <c r="AN2143" s="147" t="str">
        <f t="shared" si="400"/>
        <v/>
      </c>
      <c r="AO2143" s="118"/>
    </row>
    <row r="2144" spans="1:41">
      <c r="A2144" s="118"/>
      <c r="B2144" s="118"/>
      <c r="C2144" s="118"/>
      <c r="D2144" s="118"/>
      <c r="E2144" s="118"/>
      <c r="F2144" s="118"/>
      <c r="G2144" s="118"/>
      <c r="H2144" s="118"/>
      <c r="I2144" s="118"/>
      <c r="J2144" s="118"/>
      <c r="K2144" s="118"/>
      <c r="L2144" s="118"/>
      <c r="M2144" s="118"/>
      <c r="N2144" s="118"/>
      <c r="O2144" s="143" t="str">
        <f>IF(H2144="","",(S2144/S2144)&amp;":"&amp;ROUND(AH2144/S2144,2))</f>
        <v/>
      </c>
      <c r="P2144" s="118"/>
      <c r="Q2144" s="118"/>
      <c r="R2144" s="143" t="str">
        <f>IF(H2144="","",(S2144/S2144)&amp;":"&amp;ROUND(AI2144/S2144,2))</f>
        <v/>
      </c>
      <c r="S2144" s="144" t="str">
        <f t="shared" si="401"/>
        <v/>
      </c>
      <c r="T2144" s="145" t="str">
        <f t="shared" si="402"/>
        <v/>
      </c>
      <c r="U2144" s="118"/>
      <c r="V2144" s="145" t="str">
        <f t="shared" si="403"/>
        <v/>
      </c>
      <c r="W2144" s="144" t="str">
        <f t="shared" si="404"/>
        <v/>
      </c>
      <c r="X2144" s="146" t="str">
        <f>IF(C2144="","",IF(OR(C2144="Trade",C2144="Multi Position"),(X2143+V2144),IF(C2144="Deposit",(X2143+AE2144),IF(C2144="Withdrawal",(X2143-AE2144)))))</f>
        <v/>
      </c>
      <c r="Y2144" s="145" t="str">
        <f t="shared" si="405"/>
        <v/>
      </c>
      <c r="Z2144" s="118"/>
      <c r="AA2144" s="118"/>
      <c r="AB2144" s="118"/>
      <c r="AC2144" s="118"/>
      <c r="AD2144" s="118"/>
      <c r="AE2144" s="139"/>
      <c r="AF2144" s="118"/>
      <c r="AG2144" s="118"/>
      <c r="AH2144" s="147" t="str">
        <f t="shared" si="406"/>
        <v/>
      </c>
      <c r="AI2144" s="147" t="str">
        <f t="shared" si="407"/>
        <v/>
      </c>
      <c r="AJ2144" s="148" t="str">
        <f t="shared" si="396"/>
        <v/>
      </c>
      <c r="AK2144" s="148" t="str">
        <f t="shared" si="397"/>
        <v/>
      </c>
      <c r="AL2144" s="147" t="str">
        <f t="shared" si="398"/>
        <v/>
      </c>
      <c r="AM2144" s="147" t="str">
        <f t="shared" si="399"/>
        <v/>
      </c>
      <c r="AN2144" s="147" t="str">
        <f t="shared" si="400"/>
        <v/>
      </c>
      <c r="AO2144" s="118"/>
    </row>
    <row r="2145" spans="1:41">
      <c r="A2145" s="118"/>
      <c r="B2145" s="118"/>
      <c r="C2145" s="118"/>
      <c r="D2145" s="118"/>
      <c r="E2145" s="118"/>
      <c r="F2145" s="118"/>
      <c r="G2145" s="118"/>
      <c r="H2145" s="118"/>
      <c r="I2145" s="118"/>
      <c r="J2145" s="118"/>
      <c r="K2145" s="118"/>
      <c r="L2145" s="118"/>
      <c r="M2145" s="118"/>
      <c r="N2145" s="118"/>
      <c r="O2145" s="143" t="str">
        <f>IF(H2145="","",(S2145/S2145)&amp;":"&amp;ROUND(AH2145/S2145,2))</f>
        <v/>
      </c>
      <c r="P2145" s="118"/>
      <c r="Q2145" s="118"/>
      <c r="R2145" s="143" t="str">
        <f>IF(H2145="","",(S2145/S2145)&amp;":"&amp;ROUND(AI2145/S2145,2))</f>
        <v/>
      </c>
      <c r="S2145" s="144" t="str">
        <f t="shared" si="401"/>
        <v/>
      </c>
      <c r="T2145" s="145" t="str">
        <f t="shared" si="402"/>
        <v/>
      </c>
      <c r="U2145" s="118"/>
      <c r="V2145" s="145" t="str">
        <f t="shared" si="403"/>
        <v/>
      </c>
      <c r="W2145" s="144" t="str">
        <f t="shared" si="404"/>
        <v/>
      </c>
      <c r="X2145" s="146" t="str">
        <f>IF(C2145="","",IF(OR(C2145="Trade",C2145="Multi Position"),(X2144+V2145),IF(C2145="Deposit",(X2144+AE2145),IF(C2145="Withdrawal",(X2144-AE2145)))))</f>
        <v/>
      </c>
      <c r="Y2145" s="145" t="str">
        <f t="shared" si="405"/>
        <v/>
      </c>
      <c r="Z2145" s="118"/>
      <c r="AA2145" s="118"/>
      <c r="AB2145" s="118"/>
      <c r="AC2145" s="118"/>
      <c r="AD2145" s="118"/>
      <c r="AE2145" s="139"/>
      <c r="AF2145" s="118"/>
      <c r="AG2145" s="118"/>
      <c r="AH2145" s="147" t="str">
        <f t="shared" si="406"/>
        <v/>
      </c>
      <c r="AI2145" s="147" t="str">
        <f t="shared" si="407"/>
        <v/>
      </c>
      <c r="AJ2145" s="148" t="str">
        <f t="shared" si="396"/>
        <v/>
      </c>
      <c r="AK2145" s="148" t="str">
        <f t="shared" si="397"/>
        <v/>
      </c>
      <c r="AL2145" s="147" t="str">
        <f t="shared" si="398"/>
        <v/>
      </c>
      <c r="AM2145" s="147" t="str">
        <f t="shared" si="399"/>
        <v/>
      </c>
      <c r="AN2145" s="147" t="str">
        <f t="shared" si="400"/>
        <v/>
      </c>
      <c r="AO2145" s="118"/>
    </row>
    <row r="2146" spans="1:41">
      <c r="A2146" s="118"/>
      <c r="B2146" s="118"/>
      <c r="C2146" s="118"/>
      <c r="D2146" s="118"/>
      <c r="E2146" s="118"/>
      <c r="F2146" s="118"/>
      <c r="G2146" s="118"/>
      <c r="H2146" s="118"/>
      <c r="I2146" s="118"/>
      <c r="J2146" s="118"/>
      <c r="K2146" s="118"/>
      <c r="L2146" s="118"/>
      <c r="M2146" s="118"/>
      <c r="N2146" s="118"/>
      <c r="O2146" s="143" t="str">
        <f>IF(H2146="","",(S2146/S2146)&amp;":"&amp;ROUND(AH2146/S2146,2))</f>
        <v/>
      </c>
      <c r="P2146" s="118"/>
      <c r="Q2146" s="118"/>
      <c r="R2146" s="143" t="str">
        <f>IF(H2146="","",(S2146/S2146)&amp;":"&amp;ROUND(AI2146/S2146,2))</f>
        <v/>
      </c>
      <c r="S2146" s="144" t="str">
        <f t="shared" si="401"/>
        <v/>
      </c>
      <c r="T2146" s="145" t="str">
        <f t="shared" si="402"/>
        <v/>
      </c>
      <c r="U2146" s="118"/>
      <c r="V2146" s="145" t="str">
        <f t="shared" si="403"/>
        <v/>
      </c>
      <c r="W2146" s="144" t="str">
        <f t="shared" si="404"/>
        <v/>
      </c>
      <c r="X2146" s="146" t="str">
        <f>IF(C2146="","",IF(OR(C2146="Trade",C2146="Multi Position"),(X2145+V2146),IF(C2146="Deposit",(X2145+AE2146),IF(C2146="Withdrawal",(X2145-AE2146)))))</f>
        <v/>
      </c>
      <c r="Y2146" s="145" t="str">
        <f t="shared" si="405"/>
        <v/>
      </c>
      <c r="Z2146" s="118"/>
      <c r="AA2146" s="118"/>
      <c r="AB2146" s="118"/>
      <c r="AC2146" s="118"/>
      <c r="AD2146" s="118"/>
      <c r="AE2146" s="139"/>
      <c r="AF2146" s="118"/>
      <c r="AG2146" s="118"/>
      <c r="AH2146" s="147" t="str">
        <f t="shared" si="406"/>
        <v/>
      </c>
      <c r="AI2146" s="147" t="str">
        <f t="shared" si="407"/>
        <v/>
      </c>
      <c r="AJ2146" s="148" t="str">
        <f t="shared" si="396"/>
        <v/>
      </c>
      <c r="AK2146" s="148" t="str">
        <f t="shared" si="397"/>
        <v/>
      </c>
      <c r="AL2146" s="147" t="str">
        <f t="shared" si="398"/>
        <v/>
      </c>
      <c r="AM2146" s="147" t="str">
        <f t="shared" si="399"/>
        <v/>
      </c>
      <c r="AN2146" s="147" t="str">
        <f t="shared" si="400"/>
        <v/>
      </c>
      <c r="AO2146" s="118"/>
    </row>
    <row r="2147" spans="1:41">
      <c r="A2147" s="118"/>
      <c r="B2147" s="118"/>
      <c r="C2147" s="118"/>
      <c r="D2147" s="118"/>
      <c r="E2147" s="118"/>
      <c r="F2147" s="118"/>
      <c r="G2147" s="118"/>
      <c r="H2147" s="118"/>
      <c r="I2147" s="118"/>
      <c r="J2147" s="118"/>
      <c r="K2147" s="118"/>
      <c r="L2147" s="118"/>
      <c r="M2147" s="118"/>
      <c r="N2147" s="118"/>
      <c r="O2147" s="143" t="str">
        <f>IF(H2147="","",(S2147/S2147)&amp;":"&amp;ROUND(AH2147/S2147,2))</f>
        <v/>
      </c>
      <c r="P2147" s="118"/>
      <c r="Q2147" s="118"/>
      <c r="R2147" s="143" t="str">
        <f>IF(H2147="","",(S2147/S2147)&amp;":"&amp;ROUND(AI2147/S2147,2))</f>
        <v/>
      </c>
      <c r="S2147" s="144" t="str">
        <f t="shared" si="401"/>
        <v/>
      </c>
      <c r="T2147" s="145" t="str">
        <f t="shared" si="402"/>
        <v/>
      </c>
      <c r="U2147" s="118"/>
      <c r="V2147" s="145" t="str">
        <f t="shared" si="403"/>
        <v/>
      </c>
      <c r="W2147" s="144" t="str">
        <f t="shared" si="404"/>
        <v/>
      </c>
      <c r="X2147" s="146" t="str">
        <f>IF(C2147="","",IF(OR(C2147="Trade",C2147="Multi Position"),(X2146+V2147),IF(C2147="Deposit",(X2146+AE2147),IF(C2147="Withdrawal",(X2146-AE2147)))))</f>
        <v/>
      </c>
      <c r="Y2147" s="145" t="str">
        <f t="shared" si="405"/>
        <v/>
      </c>
      <c r="Z2147" s="118"/>
      <c r="AA2147" s="118"/>
      <c r="AB2147" s="118"/>
      <c r="AC2147" s="118"/>
      <c r="AD2147" s="118"/>
      <c r="AE2147" s="139"/>
      <c r="AF2147" s="118"/>
      <c r="AG2147" s="118"/>
      <c r="AH2147" s="147" t="str">
        <f t="shared" si="406"/>
        <v/>
      </c>
      <c r="AI2147" s="147" t="str">
        <f t="shared" si="407"/>
        <v/>
      </c>
      <c r="AJ2147" s="148" t="str">
        <f t="shared" si="396"/>
        <v/>
      </c>
      <c r="AK2147" s="148" t="str">
        <f t="shared" si="397"/>
        <v/>
      </c>
      <c r="AL2147" s="147" t="str">
        <f t="shared" si="398"/>
        <v/>
      </c>
      <c r="AM2147" s="147" t="str">
        <f t="shared" si="399"/>
        <v/>
      </c>
      <c r="AN2147" s="147" t="str">
        <f t="shared" si="400"/>
        <v/>
      </c>
      <c r="AO2147" s="118"/>
    </row>
    <row r="2148" spans="1:41">
      <c r="A2148" s="118"/>
      <c r="B2148" s="118"/>
      <c r="C2148" s="118"/>
      <c r="D2148" s="118"/>
      <c r="E2148" s="118"/>
      <c r="F2148" s="118"/>
      <c r="G2148" s="118"/>
      <c r="H2148" s="118"/>
      <c r="I2148" s="118"/>
      <c r="J2148" s="118"/>
      <c r="K2148" s="118"/>
      <c r="L2148" s="118"/>
      <c r="M2148" s="118"/>
      <c r="N2148" s="118"/>
      <c r="O2148" s="143" t="str">
        <f>IF(H2148="","",(S2148/S2148)&amp;":"&amp;ROUND(AH2148/S2148,2))</f>
        <v/>
      </c>
      <c r="P2148" s="118"/>
      <c r="Q2148" s="118"/>
      <c r="R2148" s="143" t="str">
        <f>IF(H2148="","",(S2148/S2148)&amp;":"&amp;ROUND(AI2148/S2148,2))</f>
        <v/>
      </c>
      <c r="S2148" s="144" t="str">
        <f t="shared" si="401"/>
        <v/>
      </c>
      <c r="T2148" s="145" t="str">
        <f t="shared" si="402"/>
        <v/>
      </c>
      <c r="U2148" s="118"/>
      <c r="V2148" s="145" t="str">
        <f t="shared" si="403"/>
        <v/>
      </c>
      <c r="W2148" s="144" t="str">
        <f t="shared" si="404"/>
        <v/>
      </c>
      <c r="X2148" s="146" t="str">
        <f>IF(C2148="","",IF(OR(C2148="Trade",C2148="Multi Position"),(X2147+V2148),IF(C2148="Deposit",(X2147+AE2148),IF(C2148="Withdrawal",(X2147-AE2148)))))</f>
        <v/>
      </c>
      <c r="Y2148" s="145" t="str">
        <f t="shared" si="405"/>
        <v/>
      </c>
      <c r="Z2148" s="118"/>
      <c r="AA2148" s="118"/>
      <c r="AB2148" s="118"/>
      <c r="AC2148" s="118"/>
      <c r="AD2148" s="118"/>
      <c r="AE2148" s="139"/>
      <c r="AF2148" s="118"/>
      <c r="AG2148" s="118"/>
      <c r="AH2148" s="147" t="str">
        <f t="shared" si="406"/>
        <v/>
      </c>
      <c r="AI2148" s="147" t="str">
        <f t="shared" si="407"/>
        <v/>
      </c>
      <c r="AJ2148" s="148" t="str">
        <f t="shared" si="396"/>
        <v/>
      </c>
      <c r="AK2148" s="148" t="str">
        <f t="shared" si="397"/>
        <v/>
      </c>
      <c r="AL2148" s="147" t="str">
        <f t="shared" si="398"/>
        <v/>
      </c>
      <c r="AM2148" s="147" t="str">
        <f t="shared" si="399"/>
        <v/>
      </c>
      <c r="AN2148" s="147" t="str">
        <f t="shared" si="400"/>
        <v/>
      </c>
      <c r="AO2148" s="118"/>
    </row>
    <row r="2149" spans="1:41">
      <c r="A2149" s="118"/>
      <c r="B2149" s="118"/>
      <c r="C2149" s="118"/>
      <c r="D2149" s="118"/>
      <c r="E2149" s="118"/>
      <c r="F2149" s="118"/>
      <c r="G2149" s="118"/>
      <c r="H2149" s="118"/>
      <c r="I2149" s="118"/>
      <c r="J2149" s="118"/>
      <c r="K2149" s="118"/>
      <c r="L2149" s="118"/>
      <c r="M2149" s="118"/>
      <c r="N2149" s="118"/>
      <c r="O2149" s="143" t="str">
        <f>IF(H2149="","",(S2149/S2149)&amp;":"&amp;ROUND(AH2149/S2149,2))</f>
        <v/>
      </c>
      <c r="P2149" s="118"/>
      <c r="Q2149" s="118"/>
      <c r="R2149" s="143" t="str">
        <f>IF(H2149="","",(S2149/S2149)&amp;":"&amp;ROUND(AI2149/S2149,2))</f>
        <v/>
      </c>
      <c r="S2149" s="144" t="str">
        <f t="shared" si="401"/>
        <v/>
      </c>
      <c r="T2149" s="145" t="str">
        <f t="shared" si="402"/>
        <v/>
      </c>
      <c r="U2149" s="118"/>
      <c r="V2149" s="145" t="str">
        <f t="shared" si="403"/>
        <v/>
      </c>
      <c r="W2149" s="144" t="str">
        <f t="shared" si="404"/>
        <v/>
      </c>
      <c r="X2149" s="146" t="str">
        <f>IF(C2149="","",IF(OR(C2149="Trade",C2149="Multi Position"),(X2148+V2149),IF(C2149="Deposit",(X2148+AE2149),IF(C2149="Withdrawal",(X2148-AE2149)))))</f>
        <v/>
      </c>
      <c r="Y2149" s="145" t="str">
        <f t="shared" si="405"/>
        <v/>
      </c>
      <c r="Z2149" s="118"/>
      <c r="AA2149" s="118"/>
      <c r="AB2149" s="118"/>
      <c r="AC2149" s="118"/>
      <c r="AD2149" s="118"/>
      <c r="AE2149" s="139"/>
      <c r="AF2149" s="118"/>
      <c r="AG2149" s="118"/>
      <c r="AH2149" s="147" t="str">
        <f t="shared" si="406"/>
        <v/>
      </c>
      <c r="AI2149" s="147" t="str">
        <f t="shared" si="407"/>
        <v/>
      </c>
      <c r="AJ2149" s="148" t="str">
        <f t="shared" si="396"/>
        <v/>
      </c>
      <c r="AK2149" s="148" t="str">
        <f t="shared" si="397"/>
        <v/>
      </c>
      <c r="AL2149" s="147" t="str">
        <f t="shared" si="398"/>
        <v/>
      </c>
      <c r="AM2149" s="147" t="str">
        <f t="shared" si="399"/>
        <v/>
      </c>
      <c r="AN2149" s="147" t="str">
        <f t="shared" si="400"/>
        <v/>
      </c>
      <c r="AO2149" s="118"/>
    </row>
    <row r="2150" spans="1:41">
      <c r="A2150" s="118"/>
      <c r="B2150" s="118"/>
      <c r="C2150" s="118"/>
      <c r="D2150" s="118"/>
      <c r="E2150" s="118"/>
      <c r="F2150" s="118"/>
      <c r="G2150" s="118"/>
      <c r="H2150" s="118"/>
      <c r="I2150" s="118"/>
      <c r="J2150" s="118"/>
      <c r="K2150" s="118"/>
      <c r="L2150" s="118"/>
      <c r="M2150" s="118"/>
      <c r="N2150" s="118"/>
      <c r="O2150" s="143" t="str">
        <f>IF(H2150="","",(S2150/S2150)&amp;":"&amp;ROUND(AH2150/S2150,2))</f>
        <v/>
      </c>
      <c r="P2150" s="118"/>
      <c r="Q2150" s="118"/>
      <c r="R2150" s="143" t="str">
        <f>IF(H2150="","",(S2150/S2150)&amp;":"&amp;ROUND(AI2150/S2150,2))</f>
        <v/>
      </c>
      <c r="S2150" s="144" t="str">
        <f t="shared" si="401"/>
        <v/>
      </c>
      <c r="T2150" s="145" t="str">
        <f t="shared" si="402"/>
        <v/>
      </c>
      <c r="U2150" s="118"/>
      <c r="V2150" s="145" t="str">
        <f t="shared" si="403"/>
        <v/>
      </c>
      <c r="W2150" s="144" t="str">
        <f t="shared" si="404"/>
        <v/>
      </c>
      <c r="X2150" s="146" t="str">
        <f>IF(C2150="","",IF(OR(C2150="Trade",C2150="Multi Position"),(X2149+V2150),IF(C2150="Deposit",(X2149+AE2150),IF(C2150="Withdrawal",(X2149-AE2150)))))</f>
        <v/>
      </c>
      <c r="Y2150" s="145" t="str">
        <f t="shared" si="405"/>
        <v/>
      </c>
      <c r="Z2150" s="118"/>
      <c r="AA2150" s="118"/>
      <c r="AB2150" s="118"/>
      <c r="AC2150" s="118"/>
      <c r="AD2150" s="118"/>
      <c r="AE2150" s="139"/>
      <c r="AF2150" s="118"/>
      <c r="AG2150" s="118"/>
      <c r="AH2150" s="147" t="str">
        <f t="shared" si="406"/>
        <v/>
      </c>
      <c r="AI2150" s="147" t="str">
        <f t="shared" si="407"/>
        <v/>
      </c>
      <c r="AJ2150" s="148" t="str">
        <f t="shared" si="396"/>
        <v/>
      </c>
      <c r="AK2150" s="148" t="str">
        <f t="shared" si="397"/>
        <v/>
      </c>
      <c r="AL2150" s="147" t="str">
        <f t="shared" si="398"/>
        <v/>
      </c>
      <c r="AM2150" s="147" t="str">
        <f t="shared" si="399"/>
        <v/>
      </c>
      <c r="AN2150" s="147" t="str">
        <f t="shared" si="400"/>
        <v/>
      </c>
      <c r="AO2150" s="118"/>
    </row>
    <row r="2151" spans="1:41">
      <c r="A2151" s="118"/>
      <c r="B2151" s="118"/>
      <c r="C2151" s="118"/>
      <c r="D2151" s="118"/>
      <c r="E2151" s="118"/>
      <c r="F2151" s="118"/>
      <c r="G2151" s="118"/>
      <c r="H2151" s="118"/>
      <c r="I2151" s="118"/>
      <c r="J2151" s="118"/>
      <c r="K2151" s="118"/>
      <c r="L2151" s="118"/>
      <c r="M2151" s="118"/>
      <c r="N2151" s="118"/>
      <c r="O2151" s="143" t="str">
        <f>IF(H2151="","",(S2151/S2151)&amp;":"&amp;ROUND(AH2151/S2151,2))</f>
        <v/>
      </c>
      <c r="P2151" s="118"/>
      <c r="Q2151" s="118"/>
      <c r="R2151" s="143" t="str">
        <f>IF(H2151="","",(S2151/S2151)&amp;":"&amp;ROUND(AI2151/S2151,2))</f>
        <v/>
      </c>
      <c r="S2151" s="144" t="str">
        <f t="shared" si="401"/>
        <v/>
      </c>
      <c r="T2151" s="145" t="str">
        <f t="shared" si="402"/>
        <v/>
      </c>
      <c r="U2151" s="118"/>
      <c r="V2151" s="145" t="str">
        <f t="shared" si="403"/>
        <v/>
      </c>
      <c r="W2151" s="144" t="str">
        <f t="shared" si="404"/>
        <v/>
      </c>
      <c r="X2151" s="146" t="str">
        <f>IF(C2151="","",IF(OR(C2151="Trade",C2151="Multi Position"),(X2150+V2151),IF(C2151="Deposit",(X2150+AE2151),IF(C2151="Withdrawal",(X2150-AE2151)))))</f>
        <v/>
      </c>
      <c r="Y2151" s="145" t="str">
        <f t="shared" si="405"/>
        <v/>
      </c>
      <c r="Z2151" s="118"/>
      <c r="AA2151" s="118"/>
      <c r="AB2151" s="118"/>
      <c r="AC2151" s="118"/>
      <c r="AD2151" s="118"/>
      <c r="AE2151" s="139"/>
      <c r="AF2151" s="118"/>
      <c r="AG2151" s="118"/>
      <c r="AH2151" s="147" t="str">
        <f t="shared" si="406"/>
        <v/>
      </c>
      <c r="AI2151" s="147" t="str">
        <f t="shared" si="407"/>
        <v/>
      </c>
      <c r="AJ2151" s="148" t="str">
        <f t="shared" si="396"/>
        <v/>
      </c>
      <c r="AK2151" s="148" t="str">
        <f t="shared" si="397"/>
        <v/>
      </c>
      <c r="AL2151" s="147" t="str">
        <f t="shared" si="398"/>
        <v/>
      </c>
      <c r="AM2151" s="147" t="str">
        <f t="shared" si="399"/>
        <v/>
      </c>
      <c r="AN2151" s="147" t="str">
        <f t="shared" si="400"/>
        <v/>
      </c>
      <c r="AO2151" s="118"/>
    </row>
    <row r="2152" spans="1:41">
      <c r="A2152" s="118"/>
      <c r="B2152" s="118"/>
      <c r="C2152" s="118"/>
      <c r="D2152" s="118"/>
      <c r="E2152" s="118"/>
      <c r="F2152" s="118"/>
      <c r="G2152" s="118"/>
      <c r="H2152" s="118"/>
      <c r="I2152" s="118"/>
      <c r="J2152" s="118"/>
      <c r="K2152" s="118"/>
      <c r="L2152" s="118"/>
      <c r="M2152" s="118"/>
      <c r="N2152" s="118"/>
      <c r="O2152" s="143" t="str">
        <f>IF(H2152="","",(S2152/S2152)&amp;":"&amp;ROUND(AH2152/S2152,2))</f>
        <v/>
      </c>
      <c r="P2152" s="118"/>
      <c r="Q2152" s="118"/>
      <c r="R2152" s="143" t="str">
        <f>IF(H2152="","",(S2152/S2152)&amp;":"&amp;ROUND(AI2152/S2152,2))</f>
        <v/>
      </c>
      <c r="S2152" s="144" t="str">
        <f t="shared" si="401"/>
        <v/>
      </c>
      <c r="T2152" s="145" t="str">
        <f t="shared" si="402"/>
        <v/>
      </c>
      <c r="U2152" s="118"/>
      <c r="V2152" s="145" t="str">
        <f t="shared" si="403"/>
        <v/>
      </c>
      <c r="W2152" s="144" t="str">
        <f t="shared" si="404"/>
        <v/>
      </c>
      <c r="X2152" s="146" t="str">
        <f>IF(C2152="","",IF(OR(C2152="Trade",C2152="Multi Position"),(X2151+V2152),IF(C2152="Deposit",(X2151+AE2152),IF(C2152="Withdrawal",(X2151-AE2152)))))</f>
        <v/>
      </c>
      <c r="Y2152" s="145" t="str">
        <f t="shared" si="405"/>
        <v/>
      </c>
      <c r="Z2152" s="118"/>
      <c r="AA2152" s="118"/>
      <c r="AB2152" s="118"/>
      <c r="AC2152" s="118"/>
      <c r="AD2152" s="118"/>
      <c r="AE2152" s="139"/>
      <c r="AF2152" s="118"/>
      <c r="AG2152" s="118"/>
      <c r="AH2152" s="147" t="str">
        <f t="shared" si="406"/>
        <v/>
      </c>
      <c r="AI2152" s="147" t="str">
        <f t="shared" si="407"/>
        <v/>
      </c>
      <c r="AJ2152" s="148" t="str">
        <f t="shared" si="396"/>
        <v/>
      </c>
      <c r="AK2152" s="148" t="str">
        <f t="shared" si="397"/>
        <v/>
      </c>
      <c r="AL2152" s="147" t="str">
        <f t="shared" si="398"/>
        <v/>
      </c>
      <c r="AM2152" s="147" t="str">
        <f t="shared" si="399"/>
        <v/>
      </c>
      <c r="AN2152" s="147" t="str">
        <f t="shared" si="400"/>
        <v/>
      </c>
      <c r="AO2152" s="118"/>
    </row>
    <row r="2153" spans="1:41">
      <c r="A2153" s="118"/>
      <c r="B2153" s="118"/>
      <c r="C2153" s="118"/>
      <c r="D2153" s="118"/>
      <c r="E2153" s="118"/>
      <c r="F2153" s="118"/>
      <c r="G2153" s="118"/>
      <c r="H2153" s="118"/>
      <c r="I2153" s="118"/>
      <c r="J2153" s="118"/>
      <c r="K2153" s="118"/>
      <c r="L2153" s="118"/>
      <c r="M2153" s="118"/>
      <c r="N2153" s="118"/>
      <c r="O2153" s="143" t="str">
        <f>IF(H2153="","",(S2153/S2153)&amp;":"&amp;ROUND(AH2153/S2153,2))</f>
        <v/>
      </c>
      <c r="P2153" s="118"/>
      <c r="Q2153" s="118"/>
      <c r="R2153" s="143" t="str">
        <f>IF(H2153="","",(S2153/S2153)&amp;":"&amp;ROUND(AI2153/S2153,2))</f>
        <v/>
      </c>
      <c r="S2153" s="144" t="str">
        <f t="shared" si="401"/>
        <v/>
      </c>
      <c r="T2153" s="145" t="str">
        <f t="shared" si="402"/>
        <v/>
      </c>
      <c r="U2153" s="118"/>
      <c r="V2153" s="145" t="str">
        <f t="shared" si="403"/>
        <v/>
      </c>
      <c r="W2153" s="144" t="str">
        <f t="shared" si="404"/>
        <v/>
      </c>
      <c r="X2153" s="146" t="str">
        <f>IF(C2153="","",IF(OR(C2153="Trade",C2153="Multi Position"),(X2152+V2153),IF(C2153="Deposit",(X2152+AE2153),IF(C2153="Withdrawal",(X2152-AE2153)))))</f>
        <v/>
      </c>
      <c r="Y2153" s="145" t="str">
        <f t="shared" si="405"/>
        <v/>
      </c>
      <c r="Z2153" s="118"/>
      <c r="AA2153" s="118"/>
      <c r="AB2153" s="118"/>
      <c r="AC2153" s="118"/>
      <c r="AD2153" s="118"/>
      <c r="AE2153" s="139"/>
      <c r="AF2153" s="118"/>
      <c r="AG2153" s="118"/>
      <c r="AH2153" s="147" t="str">
        <f t="shared" si="406"/>
        <v/>
      </c>
      <c r="AI2153" s="147" t="str">
        <f t="shared" si="407"/>
        <v/>
      </c>
      <c r="AJ2153" s="148" t="str">
        <f t="shared" si="396"/>
        <v/>
      </c>
      <c r="AK2153" s="148" t="str">
        <f t="shared" si="397"/>
        <v/>
      </c>
      <c r="AL2153" s="147" t="str">
        <f t="shared" si="398"/>
        <v/>
      </c>
      <c r="AM2153" s="147" t="str">
        <f t="shared" si="399"/>
        <v/>
      </c>
      <c r="AN2153" s="147" t="str">
        <f t="shared" si="400"/>
        <v/>
      </c>
      <c r="AO2153" s="118"/>
    </row>
    <row r="2154" spans="1:41">
      <c r="A2154" s="118"/>
      <c r="B2154" s="118"/>
      <c r="C2154" s="118"/>
      <c r="D2154" s="118"/>
      <c r="E2154" s="118"/>
      <c r="F2154" s="118"/>
      <c r="G2154" s="118"/>
      <c r="H2154" s="118"/>
      <c r="I2154" s="118"/>
      <c r="J2154" s="118"/>
      <c r="K2154" s="118"/>
      <c r="L2154" s="118"/>
      <c r="M2154" s="118"/>
      <c r="N2154" s="118"/>
      <c r="O2154" s="143" t="str">
        <f>IF(H2154="","",(S2154/S2154)&amp;":"&amp;ROUND(AH2154/S2154,2))</f>
        <v/>
      </c>
      <c r="P2154" s="118"/>
      <c r="Q2154" s="118"/>
      <c r="R2154" s="143" t="str">
        <f>IF(H2154="","",(S2154/S2154)&amp;":"&amp;ROUND(AI2154/S2154,2))</f>
        <v/>
      </c>
      <c r="S2154" s="144" t="str">
        <f t="shared" si="401"/>
        <v/>
      </c>
      <c r="T2154" s="145" t="str">
        <f t="shared" si="402"/>
        <v/>
      </c>
      <c r="U2154" s="118"/>
      <c r="V2154" s="145" t="str">
        <f t="shared" si="403"/>
        <v/>
      </c>
      <c r="W2154" s="144" t="str">
        <f t="shared" si="404"/>
        <v/>
      </c>
      <c r="X2154" s="146" t="str">
        <f>IF(C2154="","",IF(OR(C2154="Trade",C2154="Multi Position"),(X2153+V2154),IF(C2154="Deposit",(X2153+AE2154),IF(C2154="Withdrawal",(X2153-AE2154)))))</f>
        <v/>
      </c>
      <c r="Y2154" s="145" t="str">
        <f t="shared" si="405"/>
        <v/>
      </c>
      <c r="Z2154" s="118"/>
      <c r="AA2154" s="118"/>
      <c r="AB2154" s="118"/>
      <c r="AC2154" s="118"/>
      <c r="AD2154" s="118"/>
      <c r="AE2154" s="139"/>
      <c r="AF2154" s="118"/>
      <c r="AG2154" s="118"/>
      <c r="AH2154" s="147" t="str">
        <f t="shared" si="406"/>
        <v/>
      </c>
      <c r="AI2154" s="147" t="str">
        <f t="shared" si="407"/>
        <v/>
      </c>
      <c r="AJ2154" s="148" t="str">
        <f t="shared" si="396"/>
        <v/>
      </c>
      <c r="AK2154" s="148" t="str">
        <f t="shared" si="397"/>
        <v/>
      </c>
      <c r="AL2154" s="147" t="str">
        <f t="shared" si="398"/>
        <v/>
      </c>
      <c r="AM2154" s="147" t="str">
        <f t="shared" si="399"/>
        <v/>
      </c>
      <c r="AN2154" s="147" t="str">
        <f t="shared" si="400"/>
        <v/>
      </c>
      <c r="AO2154" s="118"/>
    </row>
    <row r="2155" spans="1:41">
      <c r="A2155" s="118"/>
      <c r="B2155" s="118"/>
      <c r="C2155" s="118"/>
      <c r="D2155" s="118"/>
      <c r="E2155" s="118"/>
      <c r="F2155" s="118"/>
      <c r="G2155" s="118"/>
      <c r="H2155" s="118"/>
      <c r="I2155" s="118"/>
      <c r="J2155" s="118"/>
      <c r="K2155" s="118"/>
      <c r="L2155" s="118"/>
      <c r="M2155" s="118"/>
      <c r="N2155" s="118"/>
      <c r="O2155" s="143" t="str">
        <f>IF(H2155="","",(S2155/S2155)&amp;":"&amp;ROUND(AH2155/S2155,2))</f>
        <v/>
      </c>
      <c r="P2155" s="118"/>
      <c r="Q2155" s="118"/>
      <c r="R2155" s="143" t="str">
        <f>IF(H2155="","",(S2155/S2155)&amp;":"&amp;ROUND(AI2155/S2155,2))</f>
        <v/>
      </c>
      <c r="S2155" s="144" t="str">
        <f t="shared" si="401"/>
        <v/>
      </c>
      <c r="T2155" s="145" t="str">
        <f t="shared" si="402"/>
        <v/>
      </c>
      <c r="U2155" s="118"/>
      <c r="V2155" s="145" t="str">
        <f t="shared" si="403"/>
        <v/>
      </c>
      <c r="W2155" s="144" t="str">
        <f t="shared" si="404"/>
        <v/>
      </c>
      <c r="X2155" s="146" t="str">
        <f>IF(C2155="","",IF(OR(C2155="Trade",C2155="Multi Position"),(X2154+V2155),IF(C2155="Deposit",(X2154+AE2155),IF(C2155="Withdrawal",(X2154-AE2155)))))</f>
        <v/>
      </c>
      <c r="Y2155" s="145" t="str">
        <f t="shared" si="405"/>
        <v/>
      </c>
      <c r="Z2155" s="118"/>
      <c r="AA2155" s="118"/>
      <c r="AB2155" s="118"/>
      <c r="AC2155" s="118"/>
      <c r="AD2155" s="118"/>
      <c r="AE2155" s="139"/>
      <c r="AF2155" s="118"/>
      <c r="AG2155" s="118"/>
      <c r="AH2155" s="147" t="str">
        <f t="shared" si="406"/>
        <v/>
      </c>
      <c r="AI2155" s="147" t="str">
        <f t="shared" si="407"/>
        <v/>
      </c>
      <c r="AJ2155" s="148" t="str">
        <f t="shared" si="396"/>
        <v/>
      </c>
      <c r="AK2155" s="148" t="str">
        <f t="shared" si="397"/>
        <v/>
      </c>
      <c r="AL2155" s="147" t="str">
        <f t="shared" si="398"/>
        <v/>
      </c>
      <c r="AM2155" s="147" t="str">
        <f t="shared" si="399"/>
        <v/>
      </c>
      <c r="AN2155" s="147" t="str">
        <f t="shared" si="400"/>
        <v/>
      </c>
      <c r="AO2155" s="118"/>
    </row>
    <row r="2156" spans="1:41">
      <c r="A2156" s="118"/>
      <c r="B2156" s="118"/>
      <c r="C2156" s="118"/>
      <c r="D2156" s="118"/>
      <c r="E2156" s="118"/>
      <c r="F2156" s="118"/>
      <c r="G2156" s="118"/>
      <c r="H2156" s="118"/>
      <c r="I2156" s="118"/>
      <c r="J2156" s="118"/>
      <c r="K2156" s="118"/>
      <c r="L2156" s="118"/>
      <c r="M2156" s="118"/>
      <c r="N2156" s="118"/>
      <c r="O2156" s="143" t="str">
        <f>IF(H2156="","",(S2156/S2156)&amp;":"&amp;ROUND(AH2156/S2156,2))</f>
        <v/>
      </c>
      <c r="P2156" s="118"/>
      <c r="Q2156" s="118"/>
      <c r="R2156" s="143" t="str">
        <f>IF(H2156="","",(S2156/S2156)&amp;":"&amp;ROUND(AI2156/S2156,2))</f>
        <v/>
      </c>
      <c r="S2156" s="144" t="str">
        <f t="shared" si="401"/>
        <v/>
      </c>
      <c r="T2156" s="145" t="str">
        <f t="shared" si="402"/>
        <v/>
      </c>
      <c r="U2156" s="118"/>
      <c r="V2156" s="145" t="str">
        <f t="shared" si="403"/>
        <v/>
      </c>
      <c r="W2156" s="144" t="str">
        <f t="shared" si="404"/>
        <v/>
      </c>
      <c r="X2156" s="146" t="str">
        <f>IF(C2156="","",IF(OR(C2156="Trade",C2156="Multi Position"),(X2155+V2156),IF(C2156="Deposit",(X2155+AE2156),IF(C2156="Withdrawal",(X2155-AE2156)))))</f>
        <v/>
      </c>
      <c r="Y2156" s="145" t="str">
        <f t="shared" si="405"/>
        <v/>
      </c>
      <c r="Z2156" s="118"/>
      <c r="AA2156" s="118"/>
      <c r="AB2156" s="118"/>
      <c r="AC2156" s="118"/>
      <c r="AD2156" s="118"/>
      <c r="AE2156" s="139"/>
      <c r="AF2156" s="118"/>
      <c r="AG2156" s="118"/>
      <c r="AH2156" s="147" t="str">
        <f t="shared" si="406"/>
        <v/>
      </c>
      <c r="AI2156" s="147" t="str">
        <f t="shared" si="407"/>
        <v/>
      </c>
      <c r="AJ2156" s="148" t="str">
        <f t="shared" si="396"/>
        <v/>
      </c>
      <c r="AK2156" s="148" t="str">
        <f t="shared" si="397"/>
        <v/>
      </c>
      <c r="AL2156" s="147" t="str">
        <f t="shared" si="398"/>
        <v/>
      </c>
      <c r="AM2156" s="147" t="str">
        <f t="shared" si="399"/>
        <v/>
      </c>
      <c r="AN2156" s="147" t="str">
        <f t="shared" si="400"/>
        <v/>
      </c>
      <c r="AO2156" s="118"/>
    </row>
    <row r="2157" spans="1:41">
      <c r="A2157" s="118"/>
      <c r="B2157" s="118"/>
      <c r="C2157" s="118"/>
      <c r="D2157" s="118"/>
      <c r="E2157" s="118"/>
      <c r="F2157" s="118"/>
      <c r="G2157" s="118"/>
      <c r="H2157" s="118"/>
      <c r="I2157" s="118"/>
      <c r="J2157" s="118"/>
      <c r="K2157" s="118"/>
      <c r="L2157" s="118"/>
      <c r="M2157" s="118"/>
      <c r="N2157" s="118"/>
      <c r="O2157" s="143" t="str">
        <f>IF(H2157="","",(S2157/S2157)&amp;":"&amp;ROUND(AH2157/S2157,2))</f>
        <v/>
      </c>
      <c r="P2157" s="118"/>
      <c r="Q2157" s="118"/>
      <c r="R2157" s="143" t="str">
        <f>IF(H2157="","",(S2157/S2157)&amp;":"&amp;ROUND(AI2157/S2157,2))</f>
        <v/>
      </c>
      <c r="S2157" s="144" t="str">
        <f t="shared" si="401"/>
        <v/>
      </c>
      <c r="T2157" s="145" t="str">
        <f t="shared" si="402"/>
        <v/>
      </c>
      <c r="U2157" s="118"/>
      <c r="V2157" s="145" t="str">
        <f t="shared" si="403"/>
        <v/>
      </c>
      <c r="W2157" s="144" t="str">
        <f t="shared" si="404"/>
        <v/>
      </c>
      <c r="X2157" s="146" t="str">
        <f>IF(C2157="","",IF(OR(C2157="Trade",C2157="Multi Position"),(X2156+V2157),IF(C2157="Deposit",(X2156+AE2157),IF(C2157="Withdrawal",(X2156-AE2157)))))</f>
        <v/>
      </c>
      <c r="Y2157" s="145" t="str">
        <f t="shared" si="405"/>
        <v/>
      </c>
      <c r="Z2157" s="118"/>
      <c r="AA2157" s="118"/>
      <c r="AB2157" s="118"/>
      <c r="AC2157" s="118"/>
      <c r="AD2157" s="118"/>
      <c r="AE2157" s="139"/>
      <c r="AF2157" s="118"/>
      <c r="AG2157" s="118"/>
      <c r="AH2157" s="147" t="str">
        <f t="shared" si="406"/>
        <v/>
      </c>
      <c r="AI2157" s="147" t="str">
        <f t="shared" si="407"/>
        <v/>
      </c>
      <c r="AJ2157" s="148" t="str">
        <f t="shared" si="396"/>
        <v/>
      </c>
      <c r="AK2157" s="148" t="str">
        <f t="shared" si="397"/>
        <v/>
      </c>
      <c r="AL2157" s="147" t="str">
        <f t="shared" si="398"/>
        <v/>
      </c>
      <c r="AM2157" s="147" t="str">
        <f t="shared" si="399"/>
        <v/>
      </c>
      <c r="AN2157" s="147" t="str">
        <f t="shared" si="400"/>
        <v/>
      </c>
      <c r="AO2157" s="118"/>
    </row>
    <row r="2158" spans="1:41">
      <c r="A2158" s="118"/>
      <c r="B2158" s="118"/>
      <c r="C2158" s="118"/>
      <c r="D2158" s="118"/>
      <c r="E2158" s="118"/>
      <c r="F2158" s="118"/>
      <c r="G2158" s="118"/>
      <c r="H2158" s="118"/>
      <c r="I2158" s="118"/>
      <c r="J2158" s="118"/>
      <c r="K2158" s="118"/>
      <c r="L2158" s="118"/>
      <c r="M2158" s="118"/>
      <c r="N2158" s="118"/>
      <c r="O2158" s="143" t="str">
        <f>IF(H2158="","",(S2158/S2158)&amp;":"&amp;ROUND(AH2158/S2158,2))</f>
        <v/>
      </c>
      <c r="P2158" s="118"/>
      <c r="Q2158" s="118"/>
      <c r="R2158" s="143" t="str">
        <f>IF(H2158="","",(S2158/S2158)&amp;":"&amp;ROUND(AI2158/S2158,2))</f>
        <v/>
      </c>
      <c r="S2158" s="144" t="str">
        <f t="shared" si="401"/>
        <v/>
      </c>
      <c r="T2158" s="145" t="str">
        <f t="shared" si="402"/>
        <v/>
      </c>
      <c r="U2158" s="118"/>
      <c r="V2158" s="145" t="str">
        <f t="shared" si="403"/>
        <v/>
      </c>
      <c r="W2158" s="144" t="str">
        <f t="shared" si="404"/>
        <v/>
      </c>
      <c r="X2158" s="146" t="str">
        <f>IF(C2158="","",IF(OR(C2158="Trade",C2158="Multi Position"),(X2157+V2158),IF(C2158="Deposit",(X2157+AE2158),IF(C2158="Withdrawal",(X2157-AE2158)))))</f>
        <v/>
      </c>
      <c r="Y2158" s="145" t="str">
        <f t="shared" si="405"/>
        <v/>
      </c>
      <c r="Z2158" s="118"/>
      <c r="AA2158" s="118"/>
      <c r="AB2158" s="118"/>
      <c r="AC2158" s="118"/>
      <c r="AD2158" s="118"/>
      <c r="AE2158" s="139"/>
      <c r="AF2158" s="118"/>
      <c r="AG2158" s="118"/>
      <c r="AH2158" s="147" t="str">
        <f t="shared" si="406"/>
        <v/>
      </c>
      <c r="AI2158" s="147" t="str">
        <f t="shared" si="407"/>
        <v/>
      </c>
      <c r="AJ2158" s="148" t="str">
        <f t="shared" si="396"/>
        <v/>
      </c>
      <c r="AK2158" s="148" t="str">
        <f t="shared" si="397"/>
        <v/>
      </c>
      <c r="AL2158" s="147" t="str">
        <f t="shared" si="398"/>
        <v/>
      </c>
      <c r="AM2158" s="147" t="str">
        <f t="shared" si="399"/>
        <v/>
      </c>
      <c r="AN2158" s="147" t="str">
        <f t="shared" si="400"/>
        <v/>
      </c>
      <c r="AO2158" s="118"/>
    </row>
    <row r="2159" spans="1:41">
      <c r="A2159" s="118"/>
      <c r="B2159" s="118"/>
      <c r="C2159" s="118"/>
      <c r="D2159" s="118"/>
      <c r="E2159" s="118"/>
      <c r="F2159" s="118"/>
      <c r="G2159" s="118"/>
      <c r="H2159" s="118"/>
      <c r="I2159" s="118"/>
      <c r="J2159" s="118"/>
      <c r="K2159" s="118"/>
      <c r="L2159" s="118"/>
      <c r="M2159" s="118"/>
      <c r="N2159" s="118"/>
      <c r="O2159" s="143" t="str">
        <f>IF(H2159="","",(S2159/S2159)&amp;":"&amp;ROUND(AH2159/S2159,2))</f>
        <v/>
      </c>
      <c r="P2159" s="118"/>
      <c r="Q2159" s="118"/>
      <c r="R2159" s="143" t="str">
        <f>IF(H2159="","",(S2159/S2159)&amp;":"&amp;ROUND(AI2159/S2159,2))</f>
        <v/>
      </c>
      <c r="S2159" s="144" t="str">
        <f t="shared" si="401"/>
        <v/>
      </c>
      <c r="T2159" s="145" t="str">
        <f t="shared" si="402"/>
        <v/>
      </c>
      <c r="U2159" s="118"/>
      <c r="V2159" s="145" t="str">
        <f t="shared" si="403"/>
        <v/>
      </c>
      <c r="W2159" s="144" t="str">
        <f t="shared" si="404"/>
        <v/>
      </c>
      <c r="X2159" s="146" t="str">
        <f>IF(C2159="","",IF(OR(C2159="Trade",C2159="Multi Position"),(X2158+V2159),IF(C2159="Deposit",(X2158+AE2159),IF(C2159="Withdrawal",(X2158-AE2159)))))</f>
        <v/>
      </c>
      <c r="Y2159" s="145" t="str">
        <f t="shared" si="405"/>
        <v/>
      </c>
      <c r="Z2159" s="118"/>
      <c r="AA2159" s="118"/>
      <c r="AB2159" s="118"/>
      <c r="AC2159" s="118"/>
      <c r="AD2159" s="118"/>
      <c r="AE2159" s="139"/>
      <c r="AF2159" s="118"/>
      <c r="AG2159" s="118"/>
      <c r="AH2159" s="147" t="str">
        <f t="shared" si="406"/>
        <v/>
      </c>
      <c r="AI2159" s="147" t="str">
        <f t="shared" si="407"/>
        <v/>
      </c>
      <c r="AJ2159" s="148" t="str">
        <f t="shared" si="396"/>
        <v/>
      </c>
      <c r="AK2159" s="148" t="str">
        <f t="shared" si="397"/>
        <v/>
      </c>
      <c r="AL2159" s="147" t="str">
        <f t="shared" si="398"/>
        <v/>
      </c>
      <c r="AM2159" s="147" t="str">
        <f t="shared" si="399"/>
        <v/>
      </c>
      <c r="AN2159" s="147" t="str">
        <f t="shared" si="400"/>
        <v/>
      </c>
      <c r="AO2159" s="118"/>
    </row>
    <row r="2160" spans="1:41">
      <c r="A2160" s="118"/>
      <c r="B2160" s="118"/>
      <c r="C2160" s="118"/>
      <c r="D2160" s="118"/>
      <c r="E2160" s="118"/>
      <c r="F2160" s="118"/>
      <c r="G2160" s="118"/>
      <c r="H2160" s="118"/>
      <c r="I2160" s="118"/>
      <c r="J2160" s="118"/>
      <c r="K2160" s="118"/>
      <c r="L2160" s="118"/>
      <c r="M2160" s="118"/>
      <c r="N2160" s="118"/>
      <c r="O2160" s="143" t="str">
        <f>IF(H2160="","",(S2160/S2160)&amp;":"&amp;ROUND(AH2160/S2160,2))</f>
        <v/>
      </c>
      <c r="P2160" s="118"/>
      <c r="Q2160" s="118"/>
      <c r="R2160" s="143" t="str">
        <f>IF(H2160="","",(S2160/S2160)&amp;":"&amp;ROUND(AI2160/S2160,2))</f>
        <v/>
      </c>
      <c r="S2160" s="144" t="str">
        <f t="shared" si="401"/>
        <v/>
      </c>
      <c r="T2160" s="145" t="str">
        <f t="shared" si="402"/>
        <v/>
      </c>
      <c r="U2160" s="118"/>
      <c r="V2160" s="145" t="str">
        <f t="shared" si="403"/>
        <v/>
      </c>
      <c r="W2160" s="144" t="str">
        <f t="shared" si="404"/>
        <v/>
      </c>
      <c r="X2160" s="146" t="str">
        <f>IF(C2160="","",IF(OR(C2160="Trade",C2160="Multi Position"),(X2159+V2160),IF(C2160="Deposit",(X2159+AE2160),IF(C2160="Withdrawal",(X2159-AE2160)))))</f>
        <v/>
      </c>
      <c r="Y2160" s="145" t="str">
        <f t="shared" si="405"/>
        <v/>
      </c>
      <c r="Z2160" s="118"/>
      <c r="AA2160" s="118"/>
      <c r="AB2160" s="118"/>
      <c r="AC2160" s="118"/>
      <c r="AD2160" s="118"/>
      <c r="AE2160" s="139"/>
      <c r="AF2160" s="118"/>
      <c r="AG2160" s="118"/>
      <c r="AH2160" s="147" t="str">
        <f t="shared" si="406"/>
        <v/>
      </c>
      <c r="AI2160" s="147" t="str">
        <f t="shared" si="407"/>
        <v/>
      </c>
      <c r="AJ2160" s="148" t="str">
        <f t="shared" si="396"/>
        <v/>
      </c>
      <c r="AK2160" s="148" t="str">
        <f t="shared" si="397"/>
        <v/>
      </c>
      <c r="AL2160" s="147" t="str">
        <f t="shared" si="398"/>
        <v/>
      </c>
      <c r="AM2160" s="147" t="str">
        <f t="shared" si="399"/>
        <v/>
      </c>
      <c r="AN2160" s="147" t="str">
        <f t="shared" si="400"/>
        <v/>
      </c>
      <c r="AO2160" s="118"/>
    </row>
    <row r="2161" spans="1:41">
      <c r="A2161" s="118"/>
      <c r="B2161" s="118"/>
      <c r="C2161" s="118"/>
      <c r="D2161" s="118"/>
      <c r="E2161" s="118"/>
      <c r="F2161" s="118"/>
      <c r="G2161" s="118"/>
      <c r="H2161" s="118"/>
      <c r="I2161" s="118"/>
      <c r="J2161" s="118"/>
      <c r="K2161" s="118"/>
      <c r="L2161" s="118"/>
      <c r="M2161" s="118"/>
      <c r="N2161" s="118"/>
      <c r="O2161" s="143" t="str">
        <f>IF(H2161="","",(S2161/S2161)&amp;":"&amp;ROUND(AH2161/S2161,2))</f>
        <v/>
      </c>
      <c r="P2161" s="118"/>
      <c r="Q2161" s="118"/>
      <c r="R2161" s="143" t="str">
        <f>IF(H2161="","",(S2161/S2161)&amp;":"&amp;ROUND(AI2161/S2161,2))</f>
        <v/>
      </c>
      <c r="S2161" s="144" t="str">
        <f t="shared" si="401"/>
        <v/>
      </c>
      <c r="T2161" s="145" t="str">
        <f t="shared" si="402"/>
        <v/>
      </c>
      <c r="U2161" s="118"/>
      <c r="V2161" s="145" t="str">
        <f t="shared" si="403"/>
        <v/>
      </c>
      <c r="W2161" s="144" t="str">
        <f t="shared" si="404"/>
        <v/>
      </c>
      <c r="X2161" s="146" t="str">
        <f>IF(C2161="","",IF(OR(C2161="Trade",C2161="Multi Position"),(X2160+V2161),IF(C2161="Deposit",(X2160+AE2161),IF(C2161="Withdrawal",(X2160-AE2161)))))</f>
        <v/>
      </c>
      <c r="Y2161" s="145" t="str">
        <f t="shared" si="405"/>
        <v/>
      </c>
      <c r="Z2161" s="118"/>
      <c r="AA2161" s="118"/>
      <c r="AB2161" s="118"/>
      <c r="AC2161" s="118"/>
      <c r="AD2161" s="118"/>
      <c r="AE2161" s="139"/>
      <c r="AF2161" s="118"/>
      <c r="AG2161" s="118"/>
      <c r="AH2161" s="147" t="str">
        <f t="shared" si="406"/>
        <v/>
      </c>
      <c r="AI2161" s="147" t="str">
        <f t="shared" si="407"/>
        <v/>
      </c>
      <c r="AJ2161" s="148" t="str">
        <f t="shared" si="396"/>
        <v/>
      </c>
      <c r="AK2161" s="148" t="str">
        <f t="shared" si="397"/>
        <v/>
      </c>
      <c r="AL2161" s="147" t="str">
        <f t="shared" si="398"/>
        <v/>
      </c>
      <c r="AM2161" s="147" t="str">
        <f t="shared" si="399"/>
        <v/>
      </c>
      <c r="AN2161" s="147" t="str">
        <f t="shared" si="400"/>
        <v/>
      </c>
      <c r="AO2161" s="118"/>
    </row>
    <row r="2162" spans="1:41">
      <c r="A2162" s="118"/>
      <c r="B2162" s="118"/>
      <c r="C2162" s="118"/>
      <c r="D2162" s="118"/>
      <c r="E2162" s="118"/>
      <c r="F2162" s="118"/>
      <c r="G2162" s="118"/>
      <c r="H2162" s="118"/>
      <c r="I2162" s="118"/>
      <c r="J2162" s="118"/>
      <c r="K2162" s="118"/>
      <c r="L2162" s="118"/>
      <c r="M2162" s="118"/>
      <c r="N2162" s="118"/>
      <c r="O2162" s="143" t="str">
        <f>IF(H2162="","",(S2162/S2162)&amp;":"&amp;ROUND(AH2162/S2162,2))</f>
        <v/>
      </c>
      <c r="P2162" s="118"/>
      <c r="Q2162" s="118"/>
      <c r="R2162" s="143" t="str">
        <f>IF(H2162="","",(S2162/S2162)&amp;":"&amp;ROUND(AI2162/S2162,2))</f>
        <v/>
      </c>
      <c r="S2162" s="144" t="str">
        <f t="shared" si="401"/>
        <v/>
      </c>
      <c r="T2162" s="145" t="str">
        <f t="shared" si="402"/>
        <v/>
      </c>
      <c r="U2162" s="118"/>
      <c r="V2162" s="145" t="str">
        <f t="shared" si="403"/>
        <v/>
      </c>
      <c r="W2162" s="144" t="str">
        <f t="shared" si="404"/>
        <v/>
      </c>
      <c r="X2162" s="146" t="str">
        <f>IF(C2162="","",IF(OR(C2162="Trade",C2162="Multi Position"),(X2161+V2162),IF(C2162="Deposit",(X2161+AE2162),IF(C2162="Withdrawal",(X2161-AE2162)))))</f>
        <v/>
      </c>
      <c r="Y2162" s="145" t="str">
        <f t="shared" si="405"/>
        <v/>
      </c>
      <c r="Z2162" s="118"/>
      <c r="AA2162" s="118"/>
      <c r="AB2162" s="118"/>
      <c r="AC2162" s="118"/>
      <c r="AD2162" s="118"/>
      <c r="AE2162" s="139"/>
      <c r="AF2162" s="118"/>
      <c r="AG2162" s="118"/>
      <c r="AH2162" s="147" t="str">
        <f t="shared" si="406"/>
        <v/>
      </c>
      <c r="AI2162" s="147" t="str">
        <f t="shared" si="407"/>
        <v/>
      </c>
      <c r="AJ2162" s="148" t="str">
        <f t="shared" si="396"/>
        <v/>
      </c>
      <c r="AK2162" s="148" t="str">
        <f t="shared" si="397"/>
        <v/>
      </c>
      <c r="AL2162" s="147" t="str">
        <f t="shared" si="398"/>
        <v/>
      </c>
      <c r="AM2162" s="147" t="str">
        <f t="shared" si="399"/>
        <v/>
      </c>
      <c r="AN2162" s="147" t="str">
        <f t="shared" si="400"/>
        <v/>
      </c>
      <c r="AO2162" s="118"/>
    </row>
    <row r="2163" spans="1:41">
      <c r="A2163" s="118"/>
      <c r="B2163" s="118"/>
      <c r="C2163" s="118"/>
      <c r="D2163" s="118"/>
      <c r="E2163" s="118"/>
      <c r="F2163" s="118"/>
      <c r="G2163" s="118"/>
      <c r="H2163" s="118"/>
      <c r="I2163" s="118"/>
      <c r="J2163" s="118"/>
      <c r="K2163" s="118"/>
      <c r="L2163" s="118"/>
      <c r="M2163" s="118"/>
      <c r="N2163" s="118"/>
      <c r="O2163" s="143" t="str">
        <f>IF(H2163="","",(S2163/S2163)&amp;":"&amp;ROUND(AH2163/S2163,2))</f>
        <v/>
      </c>
      <c r="P2163" s="118"/>
      <c r="Q2163" s="118"/>
      <c r="R2163" s="143" t="str">
        <f>IF(H2163="","",(S2163/S2163)&amp;":"&amp;ROUND(AI2163/S2163,2))</f>
        <v/>
      </c>
      <c r="S2163" s="144" t="str">
        <f t="shared" si="401"/>
        <v/>
      </c>
      <c r="T2163" s="145" t="str">
        <f t="shared" si="402"/>
        <v/>
      </c>
      <c r="U2163" s="118"/>
      <c r="V2163" s="145" t="str">
        <f t="shared" si="403"/>
        <v/>
      </c>
      <c r="W2163" s="144" t="str">
        <f t="shared" si="404"/>
        <v/>
      </c>
      <c r="X2163" s="146" t="str">
        <f>IF(C2163="","",IF(OR(C2163="Trade",C2163="Multi Position"),(X2162+V2163),IF(C2163="Deposit",(X2162+AE2163),IF(C2163="Withdrawal",(X2162-AE2163)))))</f>
        <v/>
      </c>
      <c r="Y2163" s="145" t="str">
        <f t="shared" si="405"/>
        <v/>
      </c>
      <c r="Z2163" s="118"/>
      <c r="AA2163" s="118"/>
      <c r="AB2163" s="118"/>
      <c r="AC2163" s="118"/>
      <c r="AD2163" s="118"/>
      <c r="AE2163" s="139"/>
      <c r="AF2163" s="118"/>
      <c r="AG2163" s="118"/>
      <c r="AH2163" s="147" t="str">
        <f t="shared" si="406"/>
        <v/>
      </c>
      <c r="AI2163" s="147" t="str">
        <f t="shared" si="407"/>
        <v/>
      </c>
      <c r="AJ2163" s="148" t="str">
        <f t="shared" si="396"/>
        <v/>
      </c>
      <c r="AK2163" s="148" t="str">
        <f t="shared" si="397"/>
        <v/>
      </c>
      <c r="AL2163" s="147" t="str">
        <f t="shared" si="398"/>
        <v/>
      </c>
      <c r="AM2163" s="147" t="str">
        <f t="shared" si="399"/>
        <v/>
      </c>
      <c r="AN2163" s="147" t="str">
        <f t="shared" si="400"/>
        <v/>
      </c>
      <c r="AO2163" s="118"/>
    </row>
    <row r="2164" spans="1:41">
      <c r="A2164" s="118"/>
      <c r="B2164" s="118"/>
      <c r="C2164" s="118"/>
      <c r="D2164" s="118"/>
      <c r="E2164" s="118"/>
      <c r="F2164" s="118"/>
      <c r="G2164" s="118"/>
      <c r="H2164" s="118"/>
      <c r="I2164" s="118"/>
      <c r="J2164" s="118"/>
      <c r="K2164" s="118"/>
      <c r="L2164" s="118"/>
      <c r="M2164" s="118"/>
      <c r="N2164" s="118"/>
      <c r="O2164" s="143" t="str">
        <f>IF(H2164="","",(S2164/S2164)&amp;":"&amp;ROUND(AH2164/S2164,2))</f>
        <v/>
      </c>
      <c r="P2164" s="118"/>
      <c r="Q2164" s="118"/>
      <c r="R2164" s="143" t="str">
        <f>IF(H2164="","",(S2164/S2164)&amp;":"&amp;ROUND(AI2164/S2164,2))</f>
        <v/>
      </c>
      <c r="S2164" s="144" t="str">
        <f t="shared" si="401"/>
        <v/>
      </c>
      <c r="T2164" s="145" t="str">
        <f t="shared" si="402"/>
        <v/>
      </c>
      <c r="U2164" s="118"/>
      <c r="V2164" s="145" t="str">
        <f t="shared" si="403"/>
        <v/>
      </c>
      <c r="W2164" s="144" t="str">
        <f t="shared" si="404"/>
        <v/>
      </c>
      <c r="X2164" s="146" t="str">
        <f>IF(C2164="","",IF(OR(C2164="Trade",C2164="Multi Position"),(X2163+V2164),IF(C2164="Deposit",(X2163+AE2164),IF(C2164="Withdrawal",(X2163-AE2164)))))</f>
        <v/>
      </c>
      <c r="Y2164" s="145" t="str">
        <f t="shared" si="405"/>
        <v/>
      </c>
      <c r="Z2164" s="118"/>
      <c r="AA2164" s="118"/>
      <c r="AB2164" s="118"/>
      <c r="AC2164" s="118"/>
      <c r="AD2164" s="118"/>
      <c r="AE2164" s="139"/>
      <c r="AF2164" s="118"/>
      <c r="AG2164" s="118"/>
      <c r="AH2164" s="147" t="str">
        <f t="shared" si="406"/>
        <v/>
      </c>
      <c r="AI2164" s="147" t="str">
        <f t="shared" si="407"/>
        <v/>
      </c>
      <c r="AJ2164" s="148" t="str">
        <f t="shared" si="396"/>
        <v/>
      </c>
      <c r="AK2164" s="148" t="str">
        <f t="shared" si="397"/>
        <v/>
      </c>
      <c r="AL2164" s="147" t="str">
        <f t="shared" si="398"/>
        <v/>
      </c>
      <c r="AM2164" s="147" t="str">
        <f t="shared" si="399"/>
        <v/>
      </c>
      <c r="AN2164" s="147" t="str">
        <f t="shared" si="400"/>
        <v/>
      </c>
      <c r="AO2164" s="118"/>
    </row>
    <row r="2165" spans="1:41">
      <c r="A2165" s="118"/>
      <c r="B2165" s="118"/>
      <c r="C2165" s="118"/>
      <c r="D2165" s="118"/>
      <c r="E2165" s="118"/>
      <c r="F2165" s="118"/>
      <c r="G2165" s="118"/>
      <c r="H2165" s="118"/>
      <c r="I2165" s="118"/>
      <c r="J2165" s="118"/>
      <c r="K2165" s="118"/>
      <c r="L2165" s="118"/>
      <c r="M2165" s="118"/>
      <c r="N2165" s="118"/>
      <c r="O2165" s="143" t="str">
        <f>IF(H2165="","",(S2165/S2165)&amp;":"&amp;ROUND(AH2165/S2165,2))</f>
        <v/>
      </c>
      <c r="P2165" s="118"/>
      <c r="Q2165" s="118"/>
      <c r="R2165" s="143" t="str">
        <f>IF(H2165="","",(S2165/S2165)&amp;":"&amp;ROUND(AI2165/S2165,2))</f>
        <v/>
      </c>
      <c r="S2165" s="144" t="str">
        <f t="shared" si="401"/>
        <v/>
      </c>
      <c r="T2165" s="145" t="str">
        <f t="shared" si="402"/>
        <v/>
      </c>
      <c r="U2165" s="118"/>
      <c r="V2165" s="145" t="str">
        <f t="shared" si="403"/>
        <v/>
      </c>
      <c r="W2165" s="144" t="str">
        <f t="shared" si="404"/>
        <v/>
      </c>
      <c r="X2165" s="146" t="str">
        <f>IF(C2165="","",IF(OR(C2165="Trade",C2165="Multi Position"),(X2164+V2165),IF(C2165="Deposit",(X2164+AE2165),IF(C2165="Withdrawal",(X2164-AE2165)))))</f>
        <v/>
      </c>
      <c r="Y2165" s="145" t="str">
        <f t="shared" si="405"/>
        <v/>
      </c>
      <c r="Z2165" s="118"/>
      <c r="AA2165" s="118"/>
      <c r="AB2165" s="118"/>
      <c r="AC2165" s="118"/>
      <c r="AD2165" s="118"/>
      <c r="AE2165" s="139"/>
      <c r="AF2165" s="118"/>
      <c r="AG2165" s="118"/>
      <c r="AH2165" s="147" t="str">
        <f t="shared" si="406"/>
        <v/>
      </c>
      <c r="AI2165" s="147" t="str">
        <f t="shared" si="407"/>
        <v/>
      </c>
      <c r="AJ2165" s="148" t="str">
        <f t="shared" si="396"/>
        <v/>
      </c>
      <c r="AK2165" s="148" t="str">
        <f t="shared" si="397"/>
        <v/>
      </c>
      <c r="AL2165" s="147" t="str">
        <f t="shared" si="398"/>
        <v/>
      </c>
      <c r="AM2165" s="147" t="str">
        <f t="shared" si="399"/>
        <v/>
      </c>
      <c r="AN2165" s="147" t="str">
        <f t="shared" si="400"/>
        <v/>
      </c>
      <c r="AO2165" s="118"/>
    </row>
    <row r="2166" spans="1:41">
      <c r="A2166" s="118"/>
      <c r="B2166" s="118"/>
      <c r="C2166" s="118"/>
      <c r="D2166" s="118"/>
      <c r="E2166" s="118"/>
      <c r="F2166" s="118"/>
      <c r="G2166" s="118"/>
      <c r="H2166" s="118"/>
      <c r="I2166" s="118"/>
      <c r="J2166" s="118"/>
      <c r="K2166" s="118"/>
      <c r="L2166" s="118"/>
      <c r="M2166" s="118"/>
      <c r="N2166" s="118"/>
      <c r="O2166" s="143" t="str">
        <f>IF(H2166="","",(S2166/S2166)&amp;":"&amp;ROUND(AH2166/S2166,2))</f>
        <v/>
      </c>
      <c r="P2166" s="118"/>
      <c r="Q2166" s="118"/>
      <c r="R2166" s="143" t="str">
        <f>IF(H2166="","",(S2166/S2166)&amp;":"&amp;ROUND(AI2166/S2166,2))</f>
        <v/>
      </c>
      <c r="S2166" s="144" t="str">
        <f t="shared" si="401"/>
        <v/>
      </c>
      <c r="T2166" s="145" t="str">
        <f t="shared" si="402"/>
        <v/>
      </c>
      <c r="U2166" s="118"/>
      <c r="V2166" s="145" t="str">
        <f t="shared" si="403"/>
        <v/>
      </c>
      <c r="W2166" s="144" t="str">
        <f t="shared" si="404"/>
        <v/>
      </c>
      <c r="X2166" s="146" t="str">
        <f>IF(C2166="","",IF(OR(C2166="Trade",C2166="Multi Position"),(X2165+V2166),IF(C2166="Deposit",(X2165+AE2166),IF(C2166="Withdrawal",(X2165-AE2166)))))</f>
        <v/>
      </c>
      <c r="Y2166" s="145" t="str">
        <f t="shared" si="405"/>
        <v/>
      </c>
      <c r="Z2166" s="118"/>
      <c r="AA2166" s="118"/>
      <c r="AB2166" s="118"/>
      <c r="AC2166" s="118"/>
      <c r="AD2166" s="118"/>
      <c r="AE2166" s="139"/>
      <c r="AF2166" s="118"/>
      <c r="AG2166" s="118"/>
      <c r="AH2166" s="147" t="str">
        <f t="shared" si="406"/>
        <v/>
      </c>
      <c r="AI2166" s="147" t="str">
        <f t="shared" si="407"/>
        <v/>
      </c>
      <c r="AJ2166" s="148" t="str">
        <f t="shared" si="396"/>
        <v/>
      </c>
      <c r="AK2166" s="148" t="str">
        <f t="shared" si="397"/>
        <v/>
      </c>
      <c r="AL2166" s="147" t="str">
        <f t="shared" si="398"/>
        <v/>
      </c>
      <c r="AM2166" s="147" t="str">
        <f t="shared" si="399"/>
        <v/>
      </c>
      <c r="AN2166" s="147" t="str">
        <f t="shared" si="400"/>
        <v/>
      </c>
      <c r="AO2166" s="118"/>
    </row>
    <row r="2167" spans="1:41">
      <c r="A2167" s="118"/>
      <c r="B2167" s="118"/>
      <c r="C2167" s="118"/>
      <c r="D2167" s="118"/>
      <c r="E2167" s="118"/>
      <c r="F2167" s="118"/>
      <c r="G2167" s="118"/>
      <c r="H2167" s="118"/>
      <c r="I2167" s="118"/>
      <c r="J2167" s="118"/>
      <c r="K2167" s="118"/>
      <c r="L2167" s="118"/>
      <c r="M2167" s="118"/>
      <c r="N2167" s="118"/>
      <c r="O2167" s="143" t="str">
        <f>IF(H2167="","",(S2167/S2167)&amp;":"&amp;ROUND(AH2167/S2167,2))</f>
        <v/>
      </c>
      <c r="P2167" s="118"/>
      <c r="Q2167" s="118"/>
      <c r="R2167" s="143" t="str">
        <f>IF(H2167="","",(S2167/S2167)&amp;":"&amp;ROUND(AI2167/S2167,2))</f>
        <v/>
      </c>
      <c r="S2167" s="144" t="str">
        <f t="shared" si="401"/>
        <v/>
      </c>
      <c r="T2167" s="145" t="str">
        <f t="shared" si="402"/>
        <v/>
      </c>
      <c r="U2167" s="118"/>
      <c r="V2167" s="145" t="str">
        <f t="shared" si="403"/>
        <v/>
      </c>
      <c r="W2167" s="144" t="str">
        <f t="shared" si="404"/>
        <v/>
      </c>
      <c r="X2167" s="146" t="str">
        <f>IF(C2167="","",IF(OR(C2167="Trade",C2167="Multi Position"),(X2166+V2167),IF(C2167="Deposit",(X2166+AE2167),IF(C2167="Withdrawal",(X2166-AE2167)))))</f>
        <v/>
      </c>
      <c r="Y2167" s="145" t="str">
        <f t="shared" si="405"/>
        <v/>
      </c>
      <c r="Z2167" s="118"/>
      <c r="AA2167" s="118"/>
      <c r="AB2167" s="118"/>
      <c r="AC2167" s="118"/>
      <c r="AD2167" s="118"/>
      <c r="AE2167" s="139"/>
      <c r="AF2167" s="118"/>
      <c r="AG2167" s="118"/>
      <c r="AH2167" s="147" t="str">
        <f t="shared" si="406"/>
        <v/>
      </c>
      <c r="AI2167" s="147" t="str">
        <f t="shared" si="407"/>
        <v/>
      </c>
      <c r="AJ2167" s="148" t="str">
        <f t="shared" si="396"/>
        <v/>
      </c>
      <c r="AK2167" s="148" t="str">
        <f t="shared" si="397"/>
        <v/>
      </c>
      <c r="AL2167" s="147" t="str">
        <f t="shared" si="398"/>
        <v/>
      </c>
      <c r="AM2167" s="147" t="str">
        <f t="shared" si="399"/>
        <v/>
      </c>
      <c r="AN2167" s="147" t="str">
        <f t="shared" si="400"/>
        <v/>
      </c>
      <c r="AO2167" s="118"/>
    </row>
    <row r="2168" spans="1:41">
      <c r="A2168" s="118"/>
      <c r="B2168" s="118"/>
      <c r="C2168" s="118"/>
      <c r="D2168" s="118"/>
      <c r="E2168" s="118"/>
      <c r="F2168" s="118"/>
      <c r="G2168" s="118"/>
      <c r="H2168" s="118"/>
      <c r="I2168" s="118"/>
      <c r="J2168" s="118"/>
      <c r="K2168" s="118"/>
      <c r="L2168" s="118"/>
      <c r="M2168" s="118"/>
      <c r="N2168" s="118"/>
      <c r="O2168" s="143" t="str">
        <f>IF(H2168="","",(S2168/S2168)&amp;":"&amp;ROUND(AH2168/S2168,2))</f>
        <v/>
      </c>
      <c r="P2168" s="118"/>
      <c r="Q2168" s="118"/>
      <c r="R2168" s="143" t="str">
        <f>IF(H2168="","",(S2168/S2168)&amp;":"&amp;ROUND(AI2168/S2168,2))</f>
        <v/>
      </c>
      <c r="S2168" s="144" t="str">
        <f t="shared" si="401"/>
        <v/>
      </c>
      <c r="T2168" s="145" t="str">
        <f t="shared" si="402"/>
        <v/>
      </c>
      <c r="U2168" s="118"/>
      <c r="V2168" s="145" t="str">
        <f t="shared" si="403"/>
        <v/>
      </c>
      <c r="W2168" s="144" t="str">
        <f t="shared" si="404"/>
        <v/>
      </c>
      <c r="X2168" s="146" t="str">
        <f>IF(C2168="","",IF(OR(C2168="Trade",C2168="Multi Position"),(X2167+V2168),IF(C2168="Deposit",(X2167+AE2168),IF(C2168="Withdrawal",(X2167-AE2168)))))</f>
        <v/>
      </c>
      <c r="Y2168" s="145" t="str">
        <f t="shared" si="405"/>
        <v/>
      </c>
      <c r="Z2168" s="118"/>
      <c r="AA2168" s="118"/>
      <c r="AB2168" s="118"/>
      <c r="AC2168" s="118"/>
      <c r="AD2168" s="118"/>
      <c r="AE2168" s="139"/>
      <c r="AF2168" s="118"/>
      <c r="AG2168" s="118"/>
      <c r="AH2168" s="147" t="str">
        <f t="shared" si="406"/>
        <v/>
      </c>
      <c r="AI2168" s="147" t="str">
        <f t="shared" si="407"/>
        <v/>
      </c>
      <c r="AJ2168" s="148" t="str">
        <f t="shared" si="396"/>
        <v/>
      </c>
      <c r="AK2168" s="148" t="str">
        <f t="shared" si="397"/>
        <v/>
      </c>
      <c r="AL2168" s="147" t="str">
        <f t="shared" si="398"/>
        <v/>
      </c>
      <c r="AM2168" s="147" t="str">
        <f t="shared" si="399"/>
        <v/>
      </c>
      <c r="AN2168" s="147" t="str">
        <f t="shared" si="400"/>
        <v/>
      </c>
      <c r="AO2168" s="118"/>
    </row>
    <row r="2169" spans="1:41">
      <c r="A2169" s="118"/>
      <c r="B2169" s="118"/>
      <c r="C2169" s="118"/>
      <c r="D2169" s="118"/>
      <c r="E2169" s="118"/>
      <c r="F2169" s="118"/>
      <c r="G2169" s="118"/>
      <c r="H2169" s="118"/>
      <c r="I2169" s="118"/>
      <c r="J2169" s="118"/>
      <c r="K2169" s="118"/>
      <c r="L2169" s="118"/>
      <c r="M2169" s="118"/>
      <c r="N2169" s="118"/>
      <c r="O2169" s="143" t="str">
        <f>IF(H2169="","",(S2169/S2169)&amp;":"&amp;ROUND(AH2169/S2169,2))</f>
        <v/>
      </c>
      <c r="P2169" s="118"/>
      <c r="Q2169" s="118"/>
      <c r="R2169" s="143" t="str">
        <f>IF(H2169="","",(S2169/S2169)&amp;":"&amp;ROUND(AI2169/S2169,2))</f>
        <v/>
      </c>
      <c r="S2169" s="144" t="str">
        <f t="shared" si="401"/>
        <v/>
      </c>
      <c r="T2169" s="145" t="str">
        <f t="shared" si="402"/>
        <v/>
      </c>
      <c r="U2169" s="118"/>
      <c r="V2169" s="145" t="str">
        <f t="shared" si="403"/>
        <v/>
      </c>
      <c r="W2169" s="144" t="str">
        <f t="shared" si="404"/>
        <v/>
      </c>
      <c r="X2169" s="146" t="str">
        <f>IF(C2169="","",IF(OR(C2169="Trade",C2169="Multi Position"),(X2168+V2169),IF(C2169="Deposit",(X2168+AE2169),IF(C2169="Withdrawal",(X2168-AE2169)))))</f>
        <v/>
      </c>
      <c r="Y2169" s="145" t="str">
        <f t="shared" si="405"/>
        <v/>
      </c>
      <c r="Z2169" s="118"/>
      <c r="AA2169" s="118"/>
      <c r="AB2169" s="118"/>
      <c r="AC2169" s="118"/>
      <c r="AD2169" s="118"/>
      <c r="AE2169" s="139"/>
      <c r="AF2169" s="118"/>
      <c r="AG2169" s="118"/>
      <c r="AH2169" s="147" t="str">
        <f t="shared" si="406"/>
        <v/>
      </c>
      <c r="AI2169" s="147" t="str">
        <f t="shared" si="407"/>
        <v/>
      </c>
      <c r="AJ2169" s="148" t="str">
        <f t="shared" si="396"/>
        <v/>
      </c>
      <c r="AK2169" s="148" t="str">
        <f t="shared" si="397"/>
        <v/>
      </c>
      <c r="AL2169" s="147" t="str">
        <f t="shared" si="398"/>
        <v/>
      </c>
      <c r="AM2169" s="147" t="str">
        <f t="shared" si="399"/>
        <v/>
      </c>
      <c r="AN2169" s="147" t="str">
        <f t="shared" si="400"/>
        <v/>
      </c>
      <c r="AO2169" s="118"/>
    </row>
    <row r="2170" spans="1:41">
      <c r="A2170" s="118"/>
      <c r="B2170" s="118"/>
      <c r="C2170" s="118"/>
      <c r="D2170" s="118"/>
      <c r="E2170" s="118"/>
      <c r="F2170" s="118"/>
      <c r="G2170" s="118"/>
      <c r="H2170" s="118"/>
      <c r="I2170" s="118"/>
      <c r="J2170" s="118"/>
      <c r="K2170" s="118"/>
      <c r="L2170" s="118"/>
      <c r="M2170" s="118"/>
      <c r="N2170" s="118"/>
      <c r="O2170" s="143" t="str">
        <f>IF(H2170="","",(S2170/S2170)&amp;":"&amp;ROUND(AH2170/S2170,2))</f>
        <v/>
      </c>
      <c r="P2170" s="118"/>
      <c r="Q2170" s="118"/>
      <c r="R2170" s="143" t="str">
        <f>IF(H2170="","",(S2170/S2170)&amp;":"&amp;ROUND(AI2170/S2170,2))</f>
        <v/>
      </c>
      <c r="S2170" s="144" t="str">
        <f t="shared" si="401"/>
        <v/>
      </c>
      <c r="T2170" s="145" t="str">
        <f t="shared" si="402"/>
        <v/>
      </c>
      <c r="U2170" s="118"/>
      <c r="V2170" s="145" t="str">
        <f t="shared" si="403"/>
        <v/>
      </c>
      <c r="W2170" s="144" t="str">
        <f t="shared" si="404"/>
        <v/>
      </c>
      <c r="X2170" s="146" t="str">
        <f>IF(C2170="","",IF(OR(C2170="Trade",C2170="Multi Position"),(X2169+V2170),IF(C2170="Deposit",(X2169+AE2170),IF(C2170="Withdrawal",(X2169-AE2170)))))</f>
        <v/>
      </c>
      <c r="Y2170" s="145" t="str">
        <f t="shared" si="405"/>
        <v/>
      </c>
      <c r="Z2170" s="118"/>
      <c r="AA2170" s="118"/>
      <c r="AB2170" s="118"/>
      <c r="AC2170" s="118"/>
      <c r="AD2170" s="118"/>
      <c r="AE2170" s="139"/>
      <c r="AF2170" s="118"/>
      <c r="AG2170" s="118"/>
      <c r="AH2170" s="147" t="str">
        <f t="shared" si="406"/>
        <v/>
      </c>
      <c r="AI2170" s="147" t="str">
        <f t="shared" si="407"/>
        <v/>
      </c>
      <c r="AJ2170" s="148" t="str">
        <f t="shared" si="396"/>
        <v/>
      </c>
      <c r="AK2170" s="148" t="str">
        <f t="shared" si="397"/>
        <v/>
      </c>
      <c r="AL2170" s="147" t="str">
        <f t="shared" si="398"/>
        <v/>
      </c>
      <c r="AM2170" s="147" t="str">
        <f t="shared" si="399"/>
        <v/>
      </c>
      <c r="AN2170" s="147" t="str">
        <f t="shared" si="400"/>
        <v/>
      </c>
      <c r="AO2170" s="118"/>
    </row>
    <row r="2171" spans="1:41">
      <c r="A2171" s="118"/>
      <c r="B2171" s="118"/>
      <c r="C2171" s="118"/>
      <c r="D2171" s="118"/>
      <c r="E2171" s="118"/>
      <c r="F2171" s="118"/>
      <c r="G2171" s="118"/>
      <c r="H2171" s="118"/>
      <c r="I2171" s="118"/>
      <c r="J2171" s="118"/>
      <c r="K2171" s="118"/>
      <c r="L2171" s="118"/>
      <c r="M2171" s="118"/>
      <c r="N2171" s="118"/>
      <c r="O2171" s="143" t="str">
        <f>IF(H2171="","",(S2171/S2171)&amp;":"&amp;ROUND(AH2171/S2171,2))</f>
        <v/>
      </c>
      <c r="P2171" s="118"/>
      <c r="Q2171" s="118"/>
      <c r="R2171" s="143" t="str">
        <f>IF(H2171="","",(S2171/S2171)&amp;":"&amp;ROUND(AI2171/S2171,2))</f>
        <v/>
      </c>
      <c r="S2171" s="144" t="str">
        <f t="shared" si="401"/>
        <v/>
      </c>
      <c r="T2171" s="145" t="str">
        <f t="shared" si="402"/>
        <v/>
      </c>
      <c r="U2171" s="118"/>
      <c r="V2171" s="145" t="str">
        <f t="shared" si="403"/>
        <v/>
      </c>
      <c r="W2171" s="144" t="str">
        <f t="shared" si="404"/>
        <v/>
      </c>
      <c r="X2171" s="146" t="str">
        <f>IF(C2171="","",IF(OR(C2171="Trade",C2171="Multi Position"),(X2170+V2171),IF(C2171="Deposit",(X2170+AE2171),IF(C2171="Withdrawal",(X2170-AE2171)))))</f>
        <v/>
      </c>
      <c r="Y2171" s="145" t="str">
        <f t="shared" si="405"/>
        <v/>
      </c>
      <c r="Z2171" s="118"/>
      <c r="AA2171" s="118"/>
      <c r="AB2171" s="118"/>
      <c r="AC2171" s="118"/>
      <c r="AD2171" s="118"/>
      <c r="AE2171" s="139"/>
      <c r="AF2171" s="118"/>
      <c r="AG2171" s="118"/>
      <c r="AH2171" s="147" t="str">
        <f t="shared" si="406"/>
        <v/>
      </c>
      <c r="AI2171" s="147" t="str">
        <f t="shared" si="407"/>
        <v/>
      </c>
      <c r="AJ2171" s="148" t="str">
        <f t="shared" si="396"/>
        <v/>
      </c>
      <c r="AK2171" s="148" t="str">
        <f t="shared" si="397"/>
        <v/>
      </c>
      <c r="AL2171" s="147" t="str">
        <f t="shared" si="398"/>
        <v/>
      </c>
      <c r="AM2171" s="147" t="str">
        <f t="shared" si="399"/>
        <v/>
      </c>
      <c r="AN2171" s="147" t="str">
        <f t="shared" si="400"/>
        <v/>
      </c>
      <c r="AO2171" s="118"/>
    </row>
    <row r="2172" spans="1:41">
      <c r="A2172" s="118"/>
      <c r="B2172" s="118"/>
      <c r="C2172" s="118"/>
      <c r="D2172" s="118"/>
      <c r="E2172" s="118"/>
      <c r="F2172" s="118"/>
      <c r="G2172" s="118"/>
      <c r="H2172" s="118"/>
      <c r="I2172" s="118"/>
      <c r="J2172" s="118"/>
      <c r="K2172" s="118"/>
      <c r="L2172" s="118"/>
      <c r="M2172" s="118"/>
      <c r="N2172" s="118"/>
      <c r="O2172" s="143" t="str">
        <f>IF(H2172="","",(S2172/S2172)&amp;":"&amp;ROUND(AH2172/S2172,2))</f>
        <v/>
      </c>
      <c r="P2172" s="118"/>
      <c r="Q2172" s="118"/>
      <c r="R2172" s="143" t="str">
        <f>IF(H2172="","",(S2172/S2172)&amp;":"&amp;ROUND(AI2172/S2172,2))</f>
        <v/>
      </c>
      <c r="S2172" s="144" t="str">
        <f t="shared" si="401"/>
        <v/>
      </c>
      <c r="T2172" s="145" t="str">
        <f t="shared" si="402"/>
        <v/>
      </c>
      <c r="U2172" s="118"/>
      <c r="V2172" s="145" t="str">
        <f t="shared" si="403"/>
        <v/>
      </c>
      <c r="W2172" s="144" t="str">
        <f t="shared" si="404"/>
        <v/>
      </c>
      <c r="X2172" s="146" t="str">
        <f>IF(C2172="","",IF(OR(C2172="Trade",C2172="Multi Position"),(X2171+V2172),IF(C2172="Deposit",(X2171+AE2172),IF(C2172="Withdrawal",(X2171-AE2172)))))</f>
        <v/>
      </c>
      <c r="Y2172" s="145" t="str">
        <f t="shared" si="405"/>
        <v/>
      </c>
      <c r="Z2172" s="118"/>
      <c r="AA2172" s="118"/>
      <c r="AB2172" s="118"/>
      <c r="AC2172" s="118"/>
      <c r="AD2172" s="118"/>
      <c r="AE2172" s="139"/>
      <c r="AF2172" s="118"/>
      <c r="AG2172" s="118"/>
      <c r="AH2172" s="147" t="str">
        <f t="shared" si="406"/>
        <v/>
      </c>
      <c r="AI2172" s="147" t="str">
        <f t="shared" si="407"/>
        <v/>
      </c>
      <c r="AJ2172" s="148" t="str">
        <f t="shared" si="396"/>
        <v/>
      </c>
      <c r="AK2172" s="148" t="str">
        <f t="shared" si="397"/>
        <v/>
      </c>
      <c r="AL2172" s="147" t="str">
        <f t="shared" si="398"/>
        <v/>
      </c>
      <c r="AM2172" s="147" t="str">
        <f t="shared" si="399"/>
        <v/>
      </c>
      <c r="AN2172" s="147" t="str">
        <f t="shared" si="400"/>
        <v/>
      </c>
      <c r="AO2172" s="118"/>
    </row>
    <row r="2173" spans="1:41">
      <c r="A2173" s="118"/>
      <c r="B2173" s="118"/>
      <c r="C2173" s="118"/>
      <c r="D2173" s="118"/>
      <c r="E2173" s="118"/>
      <c r="F2173" s="118"/>
      <c r="G2173" s="118"/>
      <c r="H2173" s="118"/>
      <c r="I2173" s="118"/>
      <c r="J2173" s="118"/>
      <c r="K2173" s="118"/>
      <c r="L2173" s="118"/>
      <c r="M2173" s="118"/>
      <c r="N2173" s="118"/>
      <c r="O2173" s="143" t="str">
        <f>IF(H2173="","",(S2173/S2173)&amp;":"&amp;ROUND(AH2173/S2173,2))</f>
        <v/>
      </c>
      <c r="P2173" s="118"/>
      <c r="Q2173" s="118"/>
      <c r="R2173" s="143" t="str">
        <f>IF(H2173="","",(S2173/S2173)&amp;":"&amp;ROUND(AI2173/S2173,2))</f>
        <v/>
      </c>
      <c r="S2173" s="144" t="str">
        <f t="shared" si="401"/>
        <v/>
      </c>
      <c r="T2173" s="145" t="str">
        <f t="shared" si="402"/>
        <v/>
      </c>
      <c r="U2173" s="118"/>
      <c r="V2173" s="145" t="str">
        <f t="shared" si="403"/>
        <v/>
      </c>
      <c r="W2173" s="144" t="str">
        <f t="shared" si="404"/>
        <v/>
      </c>
      <c r="X2173" s="146" t="str">
        <f>IF(C2173="","",IF(OR(C2173="Trade",C2173="Multi Position"),(X2172+V2173),IF(C2173="Deposit",(X2172+AE2173),IF(C2173="Withdrawal",(X2172-AE2173)))))</f>
        <v/>
      </c>
      <c r="Y2173" s="145" t="str">
        <f t="shared" si="405"/>
        <v/>
      </c>
      <c r="Z2173" s="118"/>
      <c r="AA2173" s="118"/>
      <c r="AB2173" s="118"/>
      <c r="AC2173" s="118"/>
      <c r="AD2173" s="118"/>
      <c r="AE2173" s="139"/>
      <c r="AF2173" s="118"/>
      <c r="AG2173" s="118"/>
      <c r="AH2173" s="147" t="str">
        <f t="shared" si="406"/>
        <v/>
      </c>
      <c r="AI2173" s="147" t="str">
        <f t="shared" si="407"/>
        <v/>
      </c>
      <c r="AJ2173" s="148" t="str">
        <f t="shared" si="396"/>
        <v/>
      </c>
      <c r="AK2173" s="148" t="str">
        <f t="shared" si="397"/>
        <v/>
      </c>
      <c r="AL2173" s="147" t="str">
        <f t="shared" si="398"/>
        <v/>
      </c>
      <c r="AM2173" s="147" t="str">
        <f t="shared" si="399"/>
        <v/>
      </c>
      <c r="AN2173" s="147" t="str">
        <f t="shared" si="400"/>
        <v/>
      </c>
      <c r="AO2173" s="118"/>
    </row>
    <row r="2174" spans="1:41">
      <c r="A2174" s="118"/>
      <c r="B2174" s="118"/>
      <c r="C2174" s="118"/>
      <c r="D2174" s="118"/>
      <c r="E2174" s="118"/>
      <c r="F2174" s="118"/>
      <c r="G2174" s="118"/>
      <c r="H2174" s="118"/>
      <c r="I2174" s="118"/>
      <c r="J2174" s="118"/>
      <c r="K2174" s="118"/>
      <c r="L2174" s="118"/>
      <c r="M2174" s="118"/>
      <c r="N2174" s="118"/>
      <c r="O2174" s="143" t="str">
        <f>IF(H2174="","",(S2174/S2174)&amp;":"&amp;ROUND(AH2174/S2174,2))</f>
        <v/>
      </c>
      <c r="P2174" s="118"/>
      <c r="Q2174" s="118"/>
      <c r="R2174" s="143" t="str">
        <f>IF(H2174="","",(S2174/S2174)&amp;":"&amp;ROUND(AI2174/S2174,2))</f>
        <v/>
      </c>
      <c r="S2174" s="144" t="str">
        <f t="shared" si="401"/>
        <v/>
      </c>
      <c r="T2174" s="145" t="str">
        <f t="shared" si="402"/>
        <v/>
      </c>
      <c r="U2174" s="118"/>
      <c r="V2174" s="145" t="str">
        <f t="shared" si="403"/>
        <v/>
      </c>
      <c r="W2174" s="144" t="str">
        <f t="shared" si="404"/>
        <v/>
      </c>
      <c r="X2174" s="146" t="str">
        <f>IF(C2174="","",IF(OR(C2174="Trade",C2174="Multi Position"),(X2173+V2174),IF(C2174="Deposit",(X2173+AE2174),IF(C2174="Withdrawal",(X2173-AE2174)))))</f>
        <v/>
      </c>
      <c r="Y2174" s="145" t="str">
        <f t="shared" si="405"/>
        <v/>
      </c>
      <c r="Z2174" s="118"/>
      <c r="AA2174" s="118"/>
      <c r="AB2174" s="118"/>
      <c r="AC2174" s="118"/>
      <c r="AD2174" s="118"/>
      <c r="AE2174" s="139"/>
      <c r="AF2174" s="118"/>
      <c r="AG2174" s="118"/>
      <c r="AH2174" s="147" t="str">
        <f t="shared" si="406"/>
        <v/>
      </c>
      <c r="AI2174" s="147" t="str">
        <f t="shared" si="407"/>
        <v/>
      </c>
      <c r="AJ2174" s="148" t="str">
        <f t="shared" si="396"/>
        <v/>
      </c>
      <c r="AK2174" s="148" t="str">
        <f t="shared" si="397"/>
        <v/>
      </c>
      <c r="AL2174" s="147" t="str">
        <f t="shared" si="398"/>
        <v/>
      </c>
      <c r="AM2174" s="147" t="str">
        <f t="shared" si="399"/>
        <v/>
      </c>
      <c r="AN2174" s="147" t="str">
        <f t="shared" si="400"/>
        <v/>
      </c>
      <c r="AO2174" s="118"/>
    </row>
    <row r="2175" spans="1:41">
      <c r="A2175" s="118"/>
      <c r="B2175" s="118"/>
      <c r="C2175" s="118"/>
      <c r="D2175" s="118"/>
      <c r="E2175" s="118"/>
      <c r="F2175" s="118"/>
      <c r="G2175" s="118"/>
      <c r="H2175" s="118"/>
      <c r="I2175" s="118"/>
      <c r="J2175" s="118"/>
      <c r="K2175" s="118"/>
      <c r="L2175" s="118"/>
      <c r="M2175" s="118"/>
      <c r="N2175" s="118"/>
      <c r="O2175" s="143" t="str">
        <f>IF(H2175="","",(S2175/S2175)&amp;":"&amp;ROUND(AH2175/S2175,2))</f>
        <v/>
      </c>
      <c r="P2175" s="118"/>
      <c r="Q2175" s="118"/>
      <c r="R2175" s="143" t="str">
        <f>IF(H2175="","",(S2175/S2175)&amp;":"&amp;ROUND(AI2175/S2175,2))</f>
        <v/>
      </c>
      <c r="S2175" s="144" t="str">
        <f t="shared" si="401"/>
        <v/>
      </c>
      <c r="T2175" s="145" t="str">
        <f t="shared" si="402"/>
        <v/>
      </c>
      <c r="U2175" s="118"/>
      <c r="V2175" s="145" t="str">
        <f t="shared" si="403"/>
        <v/>
      </c>
      <c r="W2175" s="144" t="str">
        <f t="shared" si="404"/>
        <v/>
      </c>
      <c r="X2175" s="146" t="str">
        <f>IF(C2175="","",IF(OR(C2175="Trade",C2175="Multi Position"),(X2174+V2175),IF(C2175="Deposit",(X2174+AE2175),IF(C2175="Withdrawal",(X2174-AE2175)))))</f>
        <v/>
      </c>
      <c r="Y2175" s="145" t="str">
        <f t="shared" si="405"/>
        <v/>
      </c>
      <c r="Z2175" s="118"/>
      <c r="AA2175" s="118"/>
      <c r="AB2175" s="118"/>
      <c r="AC2175" s="118"/>
      <c r="AD2175" s="118"/>
      <c r="AE2175" s="139"/>
      <c r="AF2175" s="118"/>
      <c r="AG2175" s="118"/>
      <c r="AH2175" s="147" t="str">
        <f t="shared" si="406"/>
        <v/>
      </c>
      <c r="AI2175" s="147" t="str">
        <f t="shared" si="407"/>
        <v/>
      </c>
      <c r="AJ2175" s="148" t="str">
        <f t="shared" si="396"/>
        <v/>
      </c>
      <c r="AK2175" s="148" t="str">
        <f t="shared" si="397"/>
        <v/>
      </c>
      <c r="AL2175" s="147" t="str">
        <f t="shared" si="398"/>
        <v/>
      </c>
      <c r="AM2175" s="147" t="str">
        <f t="shared" si="399"/>
        <v/>
      </c>
      <c r="AN2175" s="147" t="str">
        <f t="shared" si="400"/>
        <v/>
      </c>
      <c r="AO2175" s="118"/>
    </row>
    <row r="2176" spans="1:41">
      <c r="A2176" s="118"/>
      <c r="B2176" s="118"/>
      <c r="C2176" s="118"/>
      <c r="D2176" s="118"/>
      <c r="E2176" s="118"/>
      <c r="F2176" s="118"/>
      <c r="G2176" s="118"/>
      <c r="H2176" s="118"/>
      <c r="I2176" s="118"/>
      <c r="J2176" s="118"/>
      <c r="K2176" s="118"/>
      <c r="L2176" s="118"/>
      <c r="M2176" s="118"/>
      <c r="N2176" s="118"/>
      <c r="O2176" s="143" t="str">
        <f>IF(H2176="","",(S2176/S2176)&amp;":"&amp;ROUND(AH2176/S2176,2))</f>
        <v/>
      </c>
      <c r="P2176" s="118"/>
      <c r="Q2176" s="118"/>
      <c r="R2176" s="143" t="str">
        <f>IF(H2176="","",(S2176/S2176)&amp;":"&amp;ROUND(AI2176/S2176,2))</f>
        <v/>
      </c>
      <c r="S2176" s="144" t="str">
        <f t="shared" si="401"/>
        <v/>
      </c>
      <c r="T2176" s="145" t="str">
        <f t="shared" si="402"/>
        <v/>
      </c>
      <c r="U2176" s="118"/>
      <c r="V2176" s="145" t="str">
        <f t="shared" si="403"/>
        <v/>
      </c>
      <c r="W2176" s="144" t="str">
        <f t="shared" si="404"/>
        <v/>
      </c>
      <c r="X2176" s="146" t="str">
        <f>IF(C2176="","",IF(OR(C2176="Trade",C2176="Multi Position"),(X2175+V2176),IF(C2176="Deposit",(X2175+AE2176),IF(C2176="Withdrawal",(X2175-AE2176)))))</f>
        <v/>
      </c>
      <c r="Y2176" s="145" t="str">
        <f t="shared" si="405"/>
        <v/>
      </c>
      <c r="Z2176" s="118"/>
      <c r="AA2176" s="118"/>
      <c r="AB2176" s="118"/>
      <c r="AC2176" s="118"/>
      <c r="AD2176" s="118"/>
      <c r="AE2176" s="139"/>
      <c r="AF2176" s="118"/>
      <c r="AG2176" s="118"/>
      <c r="AH2176" s="147" t="str">
        <f t="shared" si="406"/>
        <v/>
      </c>
      <c r="AI2176" s="147" t="str">
        <f t="shared" si="407"/>
        <v/>
      </c>
      <c r="AJ2176" s="148" t="str">
        <f t="shared" si="396"/>
        <v/>
      </c>
      <c r="AK2176" s="148" t="str">
        <f t="shared" si="397"/>
        <v/>
      </c>
      <c r="AL2176" s="147" t="str">
        <f t="shared" si="398"/>
        <v/>
      </c>
      <c r="AM2176" s="147" t="str">
        <f t="shared" si="399"/>
        <v/>
      </c>
      <c r="AN2176" s="147" t="str">
        <f t="shared" si="400"/>
        <v/>
      </c>
      <c r="AO2176" s="118"/>
    </row>
    <row r="2177" spans="1:41">
      <c r="A2177" s="118"/>
      <c r="B2177" s="118"/>
      <c r="C2177" s="118"/>
      <c r="D2177" s="118"/>
      <c r="E2177" s="118"/>
      <c r="F2177" s="118"/>
      <c r="G2177" s="118"/>
      <c r="H2177" s="118"/>
      <c r="I2177" s="118"/>
      <c r="J2177" s="118"/>
      <c r="K2177" s="118"/>
      <c r="L2177" s="118"/>
      <c r="M2177" s="118"/>
      <c r="N2177" s="118"/>
      <c r="O2177" s="143" t="str">
        <f>IF(H2177="","",(S2177/S2177)&amp;":"&amp;ROUND(AH2177/S2177,2))</f>
        <v/>
      </c>
      <c r="P2177" s="118"/>
      <c r="Q2177" s="118"/>
      <c r="R2177" s="143" t="str">
        <f>IF(H2177="","",(S2177/S2177)&amp;":"&amp;ROUND(AI2177/S2177,2))</f>
        <v/>
      </c>
      <c r="S2177" s="144" t="str">
        <f t="shared" si="401"/>
        <v/>
      </c>
      <c r="T2177" s="145" t="str">
        <f t="shared" si="402"/>
        <v/>
      </c>
      <c r="U2177" s="118"/>
      <c r="V2177" s="145" t="str">
        <f t="shared" si="403"/>
        <v/>
      </c>
      <c r="W2177" s="144" t="str">
        <f t="shared" si="404"/>
        <v/>
      </c>
      <c r="X2177" s="146" t="str">
        <f>IF(C2177="","",IF(OR(C2177="Trade",C2177="Multi Position"),(X2176+V2177),IF(C2177="Deposit",(X2176+AE2177),IF(C2177="Withdrawal",(X2176-AE2177)))))</f>
        <v/>
      </c>
      <c r="Y2177" s="145" t="str">
        <f t="shared" si="405"/>
        <v/>
      </c>
      <c r="Z2177" s="118"/>
      <c r="AA2177" s="118"/>
      <c r="AB2177" s="118"/>
      <c r="AC2177" s="118"/>
      <c r="AD2177" s="118"/>
      <c r="AE2177" s="139"/>
      <c r="AF2177" s="118"/>
      <c r="AG2177" s="118"/>
      <c r="AH2177" s="147" t="str">
        <f t="shared" si="406"/>
        <v/>
      </c>
      <c r="AI2177" s="147" t="str">
        <f t="shared" si="407"/>
        <v/>
      </c>
      <c r="AJ2177" s="148" t="str">
        <f t="shared" si="396"/>
        <v/>
      </c>
      <c r="AK2177" s="148" t="str">
        <f t="shared" si="397"/>
        <v/>
      </c>
      <c r="AL2177" s="147" t="str">
        <f t="shared" si="398"/>
        <v/>
      </c>
      <c r="AM2177" s="147" t="str">
        <f t="shared" si="399"/>
        <v/>
      </c>
      <c r="AN2177" s="147" t="str">
        <f t="shared" si="400"/>
        <v/>
      </c>
      <c r="AO2177" s="118"/>
    </row>
    <row r="2178" spans="1:41">
      <c r="A2178" s="118"/>
      <c r="B2178" s="118"/>
      <c r="C2178" s="118"/>
      <c r="D2178" s="118"/>
      <c r="E2178" s="118"/>
      <c r="F2178" s="118"/>
      <c r="G2178" s="118"/>
      <c r="H2178" s="118"/>
      <c r="I2178" s="118"/>
      <c r="J2178" s="118"/>
      <c r="K2178" s="118"/>
      <c r="L2178" s="118"/>
      <c r="M2178" s="118"/>
      <c r="N2178" s="118"/>
      <c r="O2178" s="143" t="str">
        <f>IF(H2178="","",(S2178/S2178)&amp;":"&amp;ROUND(AH2178/S2178,2))</f>
        <v/>
      </c>
      <c r="P2178" s="118"/>
      <c r="Q2178" s="118"/>
      <c r="R2178" s="143" t="str">
        <f>IF(H2178="","",(S2178/S2178)&amp;":"&amp;ROUND(AI2178/S2178,2))</f>
        <v/>
      </c>
      <c r="S2178" s="144" t="str">
        <f t="shared" si="401"/>
        <v/>
      </c>
      <c r="T2178" s="145" t="str">
        <f t="shared" si="402"/>
        <v/>
      </c>
      <c r="U2178" s="118"/>
      <c r="V2178" s="145" t="str">
        <f t="shared" si="403"/>
        <v/>
      </c>
      <c r="W2178" s="144" t="str">
        <f t="shared" si="404"/>
        <v/>
      </c>
      <c r="X2178" s="146" t="str">
        <f>IF(C2178="","",IF(OR(C2178="Trade",C2178="Multi Position"),(X2177+V2178),IF(C2178="Deposit",(X2177+AE2178),IF(C2178="Withdrawal",(X2177-AE2178)))))</f>
        <v/>
      </c>
      <c r="Y2178" s="145" t="str">
        <f t="shared" si="405"/>
        <v/>
      </c>
      <c r="Z2178" s="118"/>
      <c r="AA2178" s="118"/>
      <c r="AB2178" s="118"/>
      <c r="AC2178" s="118"/>
      <c r="AD2178" s="118"/>
      <c r="AE2178" s="139"/>
      <c r="AF2178" s="118"/>
      <c r="AG2178" s="118"/>
      <c r="AH2178" s="147" t="str">
        <f t="shared" si="406"/>
        <v/>
      </c>
      <c r="AI2178" s="147" t="str">
        <f t="shared" si="407"/>
        <v/>
      </c>
      <c r="AJ2178" s="148" t="str">
        <f t="shared" si="396"/>
        <v/>
      </c>
      <c r="AK2178" s="148" t="str">
        <f t="shared" si="397"/>
        <v/>
      </c>
      <c r="AL2178" s="147" t="str">
        <f t="shared" si="398"/>
        <v/>
      </c>
      <c r="AM2178" s="147" t="str">
        <f t="shared" si="399"/>
        <v/>
      </c>
      <c r="AN2178" s="147" t="str">
        <f t="shared" si="400"/>
        <v/>
      </c>
      <c r="AO2178" s="118"/>
    </row>
    <row r="2179" spans="1:41">
      <c r="A2179" s="118"/>
      <c r="B2179" s="118"/>
      <c r="C2179" s="118"/>
      <c r="D2179" s="118"/>
      <c r="E2179" s="118"/>
      <c r="F2179" s="118"/>
      <c r="G2179" s="118"/>
      <c r="H2179" s="118"/>
      <c r="I2179" s="118"/>
      <c r="J2179" s="118"/>
      <c r="K2179" s="118"/>
      <c r="L2179" s="118"/>
      <c r="M2179" s="118"/>
      <c r="N2179" s="118"/>
      <c r="O2179" s="143" t="str">
        <f>IF(H2179="","",(S2179/S2179)&amp;":"&amp;ROUND(AH2179/S2179,2))</f>
        <v/>
      </c>
      <c r="P2179" s="118"/>
      <c r="Q2179" s="118"/>
      <c r="R2179" s="143" t="str">
        <f>IF(H2179="","",(S2179/S2179)&amp;":"&amp;ROUND(AI2179/S2179,2))</f>
        <v/>
      </c>
      <c r="S2179" s="144" t="str">
        <f t="shared" si="401"/>
        <v/>
      </c>
      <c r="T2179" s="145" t="str">
        <f t="shared" si="402"/>
        <v/>
      </c>
      <c r="U2179" s="118"/>
      <c r="V2179" s="145" t="str">
        <f t="shared" si="403"/>
        <v/>
      </c>
      <c r="W2179" s="144" t="str">
        <f t="shared" si="404"/>
        <v/>
      </c>
      <c r="X2179" s="146" t="str">
        <f>IF(C2179="","",IF(OR(C2179="Trade",C2179="Multi Position"),(X2178+V2179),IF(C2179="Deposit",(X2178+AE2179),IF(C2179="Withdrawal",(X2178-AE2179)))))</f>
        <v/>
      </c>
      <c r="Y2179" s="145" t="str">
        <f t="shared" si="405"/>
        <v/>
      </c>
      <c r="Z2179" s="118"/>
      <c r="AA2179" s="118"/>
      <c r="AB2179" s="118"/>
      <c r="AC2179" s="118"/>
      <c r="AD2179" s="118"/>
      <c r="AE2179" s="139"/>
      <c r="AF2179" s="118"/>
      <c r="AG2179" s="118"/>
      <c r="AH2179" s="147" t="str">
        <f t="shared" si="406"/>
        <v/>
      </c>
      <c r="AI2179" s="147" t="str">
        <f t="shared" si="407"/>
        <v/>
      </c>
      <c r="AJ2179" s="148" t="str">
        <f t="shared" si="396"/>
        <v/>
      </c>
      <c r="AK2179" s="148" t="str">
        <f t="shared" si="397"/>
        <v/>
      </c>
      <c r="AL2179" s="147" t="str">
        <f t="shared" si="398"/>
        <v/>
      </c>
      <c r="AM2179" s="147" t="str">
        <f t="shared" si="399"/>
        <v/>
      </c>
      <c r="AN2179" s="147" t="str">
        <f t="shared" si="400"/>
        <v/>
      </c>
      <c r="AO2179" s="118"/>
    </row>
    <row r="2180" spans="1:41">
      <c r="A2180" s="118"/>
      <c r="B2180" s="118"/>
      <c r="C2180" s="118"/>
      <c r="D2180" s="118"/>
      <c r="E2180" s="118"/>
      <c r="F2180" s="118"/>
      <c r="G2180" s="118"/>
      <c r="H2180" s="118"/>
      <c r="I2180" s="118"/>
      <c r="J2180" s="118"/>
      <c r="K2180" s="118"/>
      <c r="L2180" s="118"/>
      <c r="M2180" s="118"/>
      <c r="N2180" s="118"/>
      <c r="O2180" s="143" t="str">
        <f>IF(H2180="","",(S2180/S2180)&amp;":"&amp;ROUND(AH2180/S2180,2))</f>
        <v/>
      </c>
      <c r="P2180" s="118"/>
      <c r="Q2180" s="118"/>
      <c r="R2180" s="143" t="str">
        <f>IF(H2180="","",(S2180/S2180)&amp;":"&amp;ROUND(AI2180/S2180,2))</f>
        <v/>
      </c>
      <c r="S2180" s="144" t="str">
        <f t="shared" si="401"/>
        <v/>
      </c>
      <c r="T2180" s="145" t="str">
        <f t="shared" si="402"/>
        <v/>
      </c>
      <c r="U2180" s="118"/>
      <c r="V2180" s="145" t="str">
        <f t="shared" si="403"/>
        <v/>
      </c>
      <c r="W2180" s="144" t="str">
        <f t="shared" si="404"/>
        <v/>
      </c>
      <c r="X2180" s="146" t="str">
        <f>IF(C2180="","",IF(OR(C2180="Trade",C2180="Multi Position"),(X2179+V2180),IF(C2180="Deposit",(X2179+AE2180),IF(C2180="Withdrawal",(X2179-AE2180)))))</f>
        <v/>
      </c>
      <c r="Y2180" s="145" t="str">
        <f t="shared" si="405"/>
        <v/>
      </c>
      <c r="Z2180" s="118"/>
      <c r="AA2180" s="118"/>
      <c r="AB2180" s="118"/>
      <c r="AC2180" s="118"/>
      <c r="AD2180" s="118"/>
      <c r="AE2180" s="139"/>
      <c r="AF2180" s="118"/>
      <c r="AG2180" s="118"/>
      <c r="AH2180" s="147" t="str">
        <f t="shared" si="406"/>
        <v/>
      </c>
      <c r="AI2180" s="147" t="str">
        <f t="shared" si="407"/>
        <v/>
      </c>
      <c r="AJ2180" s="148" t="str">
        <f t="shared" si="396"/>
        <v/>
      </c>
      <c r="AK2180" s="148" t="str">
        <f t="shared" si="397"/>
        <v/>
      </c>
      <c r="AL2180" s="147" t="str">
        <f t="shared" si="398"/>
        <v/>
      </c>
      <c r="AM2180" s="147" t="str">
        <f t="shared" si="399"/>
        <v/>
      </c>
      <c r="AN2180" s="147" t="str">
        <f t="shared" si="400"/>
        <v/>
      </c>
      <c r="AO2180" s="118"/>
    </row>
    <row r="2181" spans="1:41">
      <c r="A2181" s="118"/>
      <c r="B2181" s="118"/>
      <c r="C2181" s="118"/>
      <c r="D2181" s="118"/>
      <c r="E2181" s="118"/>
      <c r="F2181" s="118"/>
      <c r="G2181" s="118"/>
      <c r="H2181" s="118"/>
      <c r="I2181" s="118"/>
      <c r="J2181" s="118"/>
      <c r="K2181" s="118"/>
      <c r="L2181" s="118"/>
      <c r="M2181" s="118"/>
      <c r="N2181" s="118"/>
      <c r="O2181" s="143" t="str">
        <f>IF(H2181="","",(S2181/S2181)&amp;":"&amp;ROUND(AH2181/S2181,2))</f>
        <v/>
      </c>
      <c r="P2181" s="118"/>
      <c r="Q2181" s="118"/>
      <c r="R2181" s="143" t="str">
        <f>IF(H2181="","",(S2181/S2181)&amp;":"&amp;ROUND(AI2181/S2181,2))</f>
        <v/>
      </c>
      <c r="S2181" s="144" t="str">
        <f t="shared" si="401"/>
        <v/>
      </c>
      <c r="T2181" s="145" t="str">
        <f t="shared" si="402"/>
        <v/>
      </c>
      <c r="U2181" s="118"/>
      <c r="V2181" s="145" t="str">
        <f t="shared" si="403"/>
        <v/>
      </c>
      <c r="W2181" s="144" t="str">
        <f t="shared" si="404"/>
        <v/>
      </c>
      <c r="X2181" s="146" t="str">
        <f>IF(C2181="","",IF(OR(C2181="Trade",C2181="Multi Position"),(X2180+V2181),IF(C2181="Deposit",(X2180+AE2181),IF(C2181="Withdrawal",(X2180-AE2181)))))</f>
        <v/>
      </c>
      <c r="Y2181" s="145" t="str">
        <f t="shared" si="405"/>
        <v/>
      </c>
      <c r="Z2181" s="118"/>
      <c r="AA2181" s="118"/>
      <c r="AB2181" s="118"/>
      <c r="AC2181" s="118"/>
      <c r="AD2181" s="118"/>
      <c r="AE2181" s="139"/>
      <c r="AF2181" s="118"/>
      <c r="AG2181" s="118"/>
      <c r="AH2181" s="147" t="str">
        <f t="shared" si="406"/>
        <v/>
      </c>
      <c r="AI2181" s="147" t="str">
        <f t="shared" si="407"/>
        <v/>
      </c>
      <c r="AJ2181" s="148" t="str">
        <f t="shared" si="396"/>
        <v/>
      </c>
      <c r="AK2181" s="148" t="str">
        <f t="shared" si="397"/>
        <v/>
      </c>
      <c r="AL2181" s="147" t="str">
        <f t="shared" si="398"/>
        <v/>
      </c>
      <c r="AM2181" s="147" t="str">
        <f t="shared" si="399"/>
        <v/>
      </c>
      <c r="AN2181" s="147" t="str">
        <f t="shared" si="400"/>
        <v/>
      </c>
      <c r="AO2181" s="118"/>
    </row>
    <row r="2182" spans="1:41">
      <c r="A2182" s="118"/>
      <c r="B2182" s="118"/>
      <c r="C2182" s="118"/>
      <c r="D2182" s="118"/>
      <c r="E2182" s="118"/>
      <c r="F2182" s="118"/>
      <c r="G2182" s="118"/>
      <c r="H2182" s="118"/>
      <c r="I2182" s="118"/>
      <c r="J2182" s="118"/>
      <c r="K2182" s="118"/>
      <c r="L2182" s="118"/>
      <c r="M2182" s="118"/>
      <c r="N2182" s="118"/>
      <c r="O2182" s="143" t="str">
        <f>IF(H2182="","",(S2182/S2182)&amp;":"&amp;ROUND(AH2182/S2182,2))</f>
        <v/>
      </c>
      <c r="P2182" s="118"/>
      <c r="Q2182" s="118"/>
      <c r="R2182" s="143" t="str">
        <f>IF(H2182="","",(S2182/S2182)&amp;":"&amp;ROUND(AI2182/S2182,2))</f>
        <v/>
      </c>
      <c r="S2182" s="144" t="str">
        <f t="shared" si="401"/>
        <v/>
      </c>
      <c r="T2182" s="145" t="str">
        <f t="shared" si="402"/>
        <v/>
      </c>
      <c r="U2182" s="118"/>
      <c r="V2182" s="145" t="str">
        <f t="shared" si="403"/>
        <v/>
      </c>
      <c r="W2182" s="144" t="str">
        <f t="shared" si="404"/>
        <v/>
      </c>
      <c r="X2182" s="146" t="str">
        <f>IF(C2182="","",IF(OR(C2182="Trade",C2182="Multi Position"),(X2181+V2182),IF(C2182="Deposit",(X2181+AE2182),IF(C2182="Withdrawal",(X2181-AE2182)))))</f>
        <v/>
      </c>
      <c r="Y2182" s="145" t="str">
        <f t="shared" si="405"/>
        <v/>
      </c>
      <c r="Z2182" s="118"/>
      <c r="AA2182" s="118"/>
      <c r="AB2182" s="118"/>
      <c r="AC2182" s="118"/>
      <c r="AD2182" s="118"/>
      <c r="AE2182" s="139"/>
      <c r="AF2182" s="118"/>
      <c r="AG2182" s="118"/>
      <c r="AH2182" s="147" t="str">
        <f t="shared" si="406"/>
        <v/>
      </c>
      <c r="AI2182" s="147" t="str">
        <f t="shared" si="407"/>
        <v/>
      </c>
      <c r="AJ2182" s="148" t="str">
        <f t="shared" si="396"/>
        <v/>
      </c>
      <c r="AK2182" s="148" t="str">
        <f t="shared" si="397"/>
        <v/>
      </c>
      <c r="AL2182" s="147" t="str">
        <f t="shared" si="398"/>
        <v/>
      </c>
      <c r="AM2182" s="147" t="str">
        <f t="shared" si="399"/>
        <v/>
      </c>
      <c r="AN2182" s="147" t="str">
        <f t="shared" si="400"/>
        <v/>
      </c>
      <c r="AO2182" s="118"/>
    </row>
    <row r="2183" spans="1:41">
      <c r="A2183" s="118"/>
      <c r="B2183" s="118"/>
      <c r="C2183" s="118"/>
      <c r="D2183" s="118"/>
      <c r="E2183" s="118"/>
      <c r="F2183" s="118"/>
      <c r="G2183" s="118"/>
      <c r="H2183" s="118"/>
      <c r="I2183" s="118"/>
      <c r="J2183" s="118"/>
      <c r="K2183" s="118"/>
      <c r="L2183" s="118"/>
      <c r="M2183" s="118"/>
      <c r="N2183" s="118"/>
      <c r="O2183" s="143" t="str">
        <f>IF(H2183="","",(S2183/S2183)&amp;":"&amp;ROUND(AH2183/S2183,2))</f>
        <v/>
      </c>
      <c r="P2183" s="118"/>
      <c r="Q2183" s="118"/>
      <c r="R2183" s="143" t="str">
        <f>IF(H2183="","",(S2183/S2183)&amp;":"&amp;ROUND(AI2183/S2183,2))</f>
        <v/>
      </c>
      <c r="S2183" s="144" t="str">
        <f t="shared" si="401"/>
        <v/>
      </c>
      <c r="T2183" s="145" t="str">
        <f t="shared" si="402"/>
        <v/>
      </c>
      <c r="U2183" s="118"/>
      <c r="V2183" s="145" t="str">
        <f t="shared" si="403"/>
        <v/>
      </c>
      <c r="W2183" s="144" t="str">
        <f t="shared" si="404"/>
        <v/>
      </c>
      <c r="X2183" s="146" t="str">
        <f>IF(C2183="","",IF(OR(C2183="Trade",C2183="Multi Position"),(X2182+V2183),IF(C2183="Deposit",(X2182+AE2183),IF(C2183="Withdrawal",(X2182-AE2183)))))</f>
        <v/>
      </c>
      <c r="Y2183" s="145" t="str">
        <f t="shared" si="405"/>
        <v/>
      </c>
      <c r="Z2183" s="118"/>
      <c r="AA2183" s="118"/>
      <c r="AB2183" s="118"/>
      <c r="AC2183" s="118"/>
      <c r="AD2183" s="118"/>
      <c r="AE2183" s="139"/>
      <c r="AF2183" s="118"/>
      <c r="AG2183" s="118"/>
      <c r="AH2183" s="147" t="str">
        <f t="shared" si="406"/>
        <v/>
      </c>
      <c r="AI2183" s="147" t="str">
        <f t="shared" si="407"/>
        <v/>
      </c>
      <c r="AJ2183" s="148" t="str">
        <f t="shared" si="396"/>
        <v/>
      </c>
      <c r="AK2183" s="148" t="str">
        <f t="shared" si="397"/>
        <v/>
      </c>
      <c r="AL2183" s="147" t="str">
        <f t="shared" si="398"/>
        <v/>
      </c>
      <c r="AM2183" s="147" t="str">
        <f t="shared" si="399"/>
        <v/>
      </c>
      <c r="AN2183" s="147" t="str">
        <f t="shared" si="400"/>
        <v/>
      </c>
      <c r="AO2183" s="118"/>
    </row>
    <row r="2184" spans="1:41">
      <c r="A2184" s="118"/>
      <c r="B2184" s="118"/>
      <c r="C2184" s="118"/>
      <c r="D2184" s="118"/>
      <c r="E2184" s="118"/>
      <c r="F2184" s="118"/>
      <c r="G2184" s="118"/>
      <c r="H2184" s="118"/>
      <c r="I2184" s="118"/>
      <c r="J2184" s="118"/>
      <c r="K2184" s="118"/>
      <c r="L2184" s="118"/>
      <c r="M2184" s="118"/>
      <c r="N2184" s="118"/>
      <c r="O2184" s="143" t="str">
        <f>IF(H2184="","",(S2184/S2184)&amp;":"&amp;ROUND(AH2184/S2184,2))</f>
        <v/>
      </c>
      <c r="P2184" s="118"/>
      <c r="Q2184" s="118"/>
      <c r="R2184" s="143" t="str">
        <f>IF(H2184="","",(S2184/S2184)&amp;":"&amp;ROUND(AI2184/S2184,2))</f>
        <v/>
      </c>
      <c r="S2184" s="144" t="str">
        <f t="shared" si="401"/>
        <v/>
      </c>
      <c r="T2184" s="145" t="str">
        <f t="shared" si="402"/>
        <v/>
      </c>
      <c r="U2184" s="118"/>
      <c r="V2184" s="145" t="str">
        <f t="shared" si="403"/>
        <v/>
      </c>
      <c r="W2184" s="144" t="str">
        <f t="shared" si="404"/>
        <v/>
      </c>
      <c r="X2184" s="146" t="str">
        <f>IF(C2184="","",IF(OR(C2184="Trade",C2184="Multi Position"),(X2183+V2184),IF(C2184="Deposit",(X2183+AE2184),IF(C2184="Withdrawal",(X2183-AE2184)))))</f>
        <v/>
      </c>
      <c r="Y2184" s="145" t="str">
        <f t="shared" si="405"/>
        <v/>
      </c>
      <c r="Z2184" s="118"/>
      <c r="AA2184" s="118"/>
      <c r="AB2184" s="118"/>
      <c r="AC2184" s="118"/>
      <c r="AD2184" s="118"/>
      <c r="AE2184" s="139"/>
      <c r="AF2184" s="118"/>
      <c r="AG2184" s="118"/>
      <c r="AH2184" s="147" t="str">
        <f t="shared" si="406"/>
        <v/>
      </c>
      <c r="AI2184" s="147" t="str">
        <f t="shared" si="407"/>
        <v/>
      </c>
      <c r="AJ2184" s="148" t="str">
        <f t="shared" si="396"/>
        <v/>
      </c>
      <c r="AK2184" s="148" t="str">
        <f t="shared" si="397"/>
        <v/>
      </c>
      <c r="AL2184" s="147" t="str">
        <f t="shared" si="398"/>
        <v/>
      </c>
      <c r="AM2184" s="147" t="str">
        <f t="shared" si="399"/>
        <v/>
      </c>
      <c r="AN2184" s="147" t="str">
        <f t="shared" si="400"/>
        <v/>
      </c>
      <c r="AO2184" s="118"/>
    </row>
    <row r="2185" spans="1:41">
      <c r="A2185" s="118"/>
      <c r="B2185" s="118"/>
      <c r="C2185" s="118"/>
      <c r="D2185" s="118"/>
      <c r="E2185" s="118"/>
      <c r="F2185" s="118"/>
      <c r="G2185" s="118"/>
      <c r="H2185" s="118"/>
      <c r="I2185" s="118"/>
      <c r="J2185" s="118"/>
      <c r="K2185" s="118"/>
      <c r="L2185" s="118"/>
      <c r="M2185" s="118"/>
      <c r="N2185" s="118"/>
      <c r="O2185" s="143" t="str">
        <f>IF(H2185="","",(S2185/S2185)&amp;":"&amp;ROUND(AH2185/S2185,2))</f>
        <v/>
      </c>
      <c r="P2185" s="118"/>
      <c r="Q2185" s="118"/>
      <c r="R2185" s="143" t="str">
        <f>IF(H2185="","",(S2185/S2185)&amp;":"&amp;ROUND(AI2185/S2185,2))</f>
        <v/>
      </c>
      <c r="S2185" s="144" t="str">
        <f t="shared" si="401"/>
        <v/>
      </c>
      <c r="T2185" s="145" t="str">
        <f t="shared" si="402"/>
        <v/>
      </c>
      <c r="U2185" s="118"/>
      <c r="V2185" s="145" t="str">
        <f t="shared" si="403"/>
        <v/>
      </c>
      <c r="W2185" s="144" t="str">
        <f t="shared" si="404"/>
        <v/>
      </c>
      <c r="X2185" s="146" t="str">
        <f>IF(C2185="","",IF(OR(C2185="Trade",C2185="Multi Position"),(X2184+V2185),IF(C2185="Deposit",(X2184+AE2185),IF(C2185="Withdrawal",(X2184-AE2185)))))</f>
        <v/>
      </c>
      <c r="Y2185" s="145" t="str">
        <f t="shared" si="405"/>
        <v/>
      </c>
      <c r="Z2185" s="118"/>
      <c r="AA2185" s="118"/>
      <c r="AB2185" s="118"/>
      <c r="AC2185" s="118"/>
      <c r="AD2185" s="118"/>
      <c r="AE2185" s="139"/>
      <c r="AF2185" s="118"/>
      <c r="AG2185" s="118"/>
      <c r="AH2185" s="147" t="str">
        <f t="shared" si="406"/>
        <v/>
      </c>
      <c r="AI2185" s="147" t="str">
        <f t="shared" si="407"/>
        <v/>
      </c>
      <c r="AJ2185" s="148" t="str">
        <f t="shared" si="396"/>
        <v/>
      </c>
      <c r="AK2185" s="148" t="str">
        <f t="shared" si="397"/>
        <v/>
      </c>
      <c r="AL2185" s="147" t="str">
        <f t="shared" si="398"/>
        <v/>
      </c>
      <c r="AM2185" s="147" t="str">
        <f t="shared" si="399"/>
        <v/>
      </c>
      <c r="AN2185" s="147" t="str">
        <f t="shared" si="400"/>
        <v/>
      </c>
      <c r="AO2185" s="118"/>
    </row>
    <row r="2186" spans="1:41">
      <c r="A2186" s="118"/>
      <c r="B2186" s="118"/>
      <c r="C2186" s="118"/>
      <c r="D2186" s="118"/>
      <c r="E2186" s="118"/>
      <c r="F2186" s="118"/>
      <c r="G2186" s="118"/>
      <c r="H2186" s="118"/>
      <c r="I2186" s="118"/>
      <c r="J2186" s="118"/>
      <c r="K2186" s="118"/>
      <c r="L2186" s="118"/>
      <c r="M2186" s="118"/>
      <c r="N2186" s="118"/>
      <c r="O2186" s="143" t="str">
        <f>IF(H2186="","",(S2186/S2186)&amp;":"&amp;ROUND(AH2186/S2186,2))</f>
        <v/>
      </c>
      <c r="P2186" s="118"/>
      <c r="Q2186" s="118"/>
      <c r="R2186" s="143" t="str">
        <f>IF(H2186="","",(S2186/S2186)&amp;":"&amp;ROUND(AI2186/S2186,2))</f>
        <v/>
      </c>
      <c r="S2186" s="144" t="str">
        <f t="shared" si="401"/>
        <v/>
      </c>
      <c r="T2186" s="145" t="str">
        <f t="shared" si="402"/>
        <v/>
      </c>
      <c r="U2186" s="118"/>
      <c r="V2186" s="145" t="str">
        <f t="shared" si="403"/>
        <v/>
      </c>
      <c r="W2186" s="144" t="str">
        <f t="shared" si="404"/>
        <v/>
      </c>
      <c r="X2186" s="146" t="str">
        <f>IF(C2186="","",IF(OR(C2186="Trade",C2186="Multi Position"),(X2185+V2186),IF(C2186="Deposit",(X2185+AE2186),IF(C2186="Withdrawal",(X2185-AE2186)))))</f>
        <v/>
      </c>
      <c r="Y2186" s="145" t="str">
        <f t="shared" si="405"/>
        <v/>
      </c>
      <c r="Z2186" s="118"/>
      <c r="AA2186" s="118"/>
      <c r="AB2186" s="118"/>
      <c r="AC2186" s="118"/>
      <c r="AD2186" s="118"/>
      <c r="AE2186" s="139"/>
      <c r="AF2186" s="118"/>
      <c r="AG2186" s="118"/>
      <c r="AH2186" s="147" t="str">
        <f t="shared" si="406"/>
        <v/>
      </c>
      <c r="AI2186" s="147" t="str">
        <f t="shared" si="407"/>
        <v/>
      </c>
      <c r="AJ2186" s="148" t="str">
        <f t="shared" ref="AJ2186:AJ2249" si="408">IF(V2186&lt;0,V2186/-X2186,S2186)</f>
        <v/>
      </c>
      <c r="AK2186" s="148" t="str">
        <f t="shared" ref="AK2186:AK2249" si="409">IF(V2186="","",IF(H2186="LONG",IF(V2186&gt;0,V2186/X2186,((L2186*(P2186-K2186))/X2186)),IF(V2186&gt;0,V2186/X2186,((L2186*(K2186-P2186))/X2186))))</f>
        <v/>
      </c>
      <c r="AL2186" s="147" t="str">
        <f t="shared" ref="AL2186:AL2249" si="410">IF(B2186="","",MONTH(B2186))</f>
        <v/>
      </c>
      <c r="AM2186" s="147" t="str">
        <f t="shared" ref="AM2186:AM2249" si="411">IF(B2186="","",YEAR(B2186))</f>
        <v/>
      </c>
      <c r="AN2186" s="147" t="str">
        <f t="shared" ref="AN2186:AN2249" si="412">IF(B2186="","",DAY(B2186))</f>
        <v/>
      </c>
      <c r="AO2186" s="118"/>
    </row>
    <row r="2187" spans="1:41">
      <c r="A2187" s="118"/>
      <c r="B2187" s="118"/>
      <c r="C2187" s="118"/>
      <c r="D2187" s="118"/>
      <c r="E2187" s="118"/>
      <c r="F2187" s="118"/>
      <c r="G2187" s="118"/>
      <c r="H2187" s="118"/>
      <c r="I2187" s="118"/>
      <c r="J2187" s="118"/>
      <c r="K2187" s="118"/>
      <c r="L2187" s="118"/>
      <c r="M2187" s="118"/>
      <c r="N2187" s="118"/>
      <c r="O2187" s="143" t="str">
        <f>IF(H2187="","",(S2187/S2187)&amp;":"&amp;ROUND(AH2187/S2187,2))</f>
        <v/>
      </c>
      <c r="P2187" s="118"/>
      <c r="Q2187" s="118"/>
      <c r="R2187" s="143" t="str">
        <f>IF(H2187="","",(S2187/S2187)&amp;":"&amp;ROUND(AI2187/S2187,2))</f>
        <v/>
      </c>
      <c r="S2187" s="144" t="str">
        <f t="shared" ref="S2187:S2250" si="413">IF(N2187="","",IF(H2187="LONG",(((K2187-M2187)*L2187)/X2186),(((M2187-K2187)*L2187)/X2186)))</f>
        <v/>
      </c>
      <c r="T2187" s="145" t="str">
        <f t="shared" ref="T2187:T2250" si="414">IF(K2187="","",IF(H2187="LONG",(P2187*L2187)-(K2187*L2187),(K2187*L2187)-(P2187*L2187)))</f>
        <v/>
      </c>
      <c r="U2187" s="118"/>
      <c r="V2187" s="145" t="str">
        <f t="shared" ref="V2187:V2250" si="415">IF(K2187="","",IF(T2187&lt;0,(T2187)-+U2187,(T2187)-U2187))</f>
        <v/>
      </c>
      <c r="W2187" s="144" t="str">
        <f t="shared" ref="W2187:W2250" si="416">IF(P2187="","",SUM(V2187/X2186))</f>
        <v/>
      </c>
      <c r="X2187" s="146" t="str">
        <f>IF(C2187="","",IF(OR(C2187="Trade",C2187="Multi Position"),(X2186+V2187),IF(C2187="Deposit",(X2186+AE2187),IF(C2187="Withdrawal",(X2186-AE2187)))))</f>
        <v/>
      </c>
      <c r="Y2187" s="145" t="str">
        <f t="shared" ref="Y2187:Y2250" si="417">IF(Q2187="","",INT(Q2187-B2187)&amp;" Days "&amp;TEXT(Q2187-B2187,"H"" Hrs ""m"" mins """))</f>
        <v/>
      </c>
      <c r="Z2187" s="118"/>
      <c r="AA2187" s="118"/>
      <c r="AB2187" s="118"/>
      <c r="AC2187" s="118"/>
      <c r="AD2187" s="118"/>
      <c r="AE2187" s="139"/>
      <c r="AF2187" s="118"/>
      <c r="AG2187" s="118"/>
      <c r="AH2187" s="147" t="str">
        <f t="shared" ref="AH2187:AH2250" si="418">IF(K2187="","", IF(H2187="LONG", (((N2187-K2187)*L2187)/X2186), (((K2187-N2187)*L2187)/X2186)))</f>
        <v/>
      </c>
      <c r="AI2187" s="147" t="str">
        <f t="shared" ref="AI2187:AI2250" si="419">IF(K2187="","", IF(H2187="LONG", (((P2187-K2187)*L2187)/X2186), (((K2187-P2187)*L2187)/X2186)))</f>
        <v/>
      </c>
      <c r="AJ2187" s="148" t="str">
        <f t="shared" si="408"/>
        <v/>
      </c>
      <c r="AK2187" s="148" t="str">
        <f t="shared" si="409"/>
        <v/>
      </c>
      <c r="AL2187" s="147" t="str">
        <f t="shared" si="410"/>
        <v/>
      </c>
      <c r="AM2187" s="147" t="str">
        <f t="shared" si="411"/>
        <v/>
      </c>
      <c r="AN2187" s="147" t="str">
        <f t="shared" si="412"/>
        <v/>
      </c>
      <c r="AO2187" s="118"/>
    </row>
    <row r="2188" spans="1:41">
      <c r="A2188" s="118"/>
      <c r="B2188" s="118"/>
      <c r="C2188" s="118"/>
      <c r="D2188" s="118"/>
      <c r="E2188" s="118"/>
      <c r="F2188" s="118"/>
      <c r="G2188" s="118"/>
      <c r="H2188" s="118"/>
      <c r="I2188" s="118"/>
      <c r="J2188" s="118"/>
      <c r="K2188" s="118"/>
      <c r="L2188" s="118"/>
      <c r="M2188" s="118"/>
      <c r="N2188" s="118"/>
      <c r="O2188" s="143" t="str">
        <f>IF(H2188="","",(S2188/S2188)&amp;":"&amp;ROUND(AH2188/S2188,2))</f>
        <v/>
      </c>
      <c r="P2188" s="118"/>
      <c r="Q2188" s="118"/>
      <c r="R2188" s="143" t="str">
        <f>IF(H2188="","",(S2188/S2188)&amp;":"&amp;ROUND(AI2188/S2188,2))</f>
        <v/>
      </c>
      <c r="S2188" s="144" t="str">
        <f t="shared" si="413"/>
        <v/>
      </c>
      <c r="T2188" s="145" t="str">
        <f t="shared" si="414"/>
        <v/>
      </c>
      <c r="U2188" s="118"/>
      <c r="V2188" s="145" t="str">
        <f t="shared" si="415"/>
        <v/>
      </c>
      <c r="W2188" s="144" t="str">
        <f t="shared" si="416"/>
        <v/>
      </c>
      <c r="X2188" s="146" t="str">
        <f>IF(C2188="","",IF(OR(C2188="Trade",C2188="Multi Position"),(X2187+V2188),IF(C2188="Deposit",(X2187+AE2188),IF(C2188="Withdrawal",(X2187-AE2188)))))</f>
        <v/>
      </c>
      <c r="Y2188" s="145" t="str">
        <f t="shared" si="417"/>
        <v/>
      </c>
      <c r="Z2188" s="118"/>
      <c r="AA2188" s="118"/>
      <c r="AB2188" s="118"/>
      <c r="AC2188" s="118"/>
      <c r="AD2188" s="118"/>
      <c r="AE2188" s="139"/>
      <c r="AF2188" s="118"/>
      <c r="AG2188" s="118"/>
      <c r="AH2188" s="147" t="str">
        <f t="shared" si="418"/>
        <v/>
      </c>
      <c r="AI2188" s="147" t="str">
        <f t="shared" si="419"/>
        <v/>
      </c>
      <c r="AJ2188" s="148" t="str">
        <f t="shared" si="408"/>
        <v/>
      </c>
      <c r="AK2188" s="148" t="str">
        <f t="shared" si="409"/>
        <v/>
      </c>
      <c r="AL2188" s="147" t="str">
        <f t="shared" si="410"/>
        <v/>
      </c>
      <c r="AM2188" s="147" t="str">
        <f t="shared" si="411"/>
        <v/>
      </c>
      <c r="AN2188" s="147" t="str">
        <f t="shared" si="412"/>
        <v/>
      </c>
      <c r="AO2188" s="118"/>
    </row>
    <row r="2189" spans="1:41">
      <c r="A2189" s="118"/>
      <c r="B2189" s="118"/>
      <c r="C2189" s="118"/>
      <c r="D2189" s="118"/>
      <c r="E2189" s="118"/>
      <c r="F2189" s="118"/>
      <c r="G2189" s="118"/>
      <c r="H2189" s="118"/>
      <c r="I2189" s="118"/>
      <c r="J2189" s="118"/>
      <c r="K2189" s="118"/>
      <c r="L2189" s="118"/>
      <c r="M2189" s="118"/>
      <c r="N2189" s="118"/>
      <c r="O2189" s="143" t="str">
        <f>IF(H2189="","",(S2189/S2189)&amp;":"&amp;ROUND(AH2189/S2189,2))</f>
        <v/>
      </c>
      <c r="P2189" s="118"/>
      <c r="Q2189" s="118"/>
      <c r="R2189" s="143" t="str">
        <f>IF(H2189="","",(S2189/S2189)&amp;":"&amp;ROUND(AI2189/S2189,2))</f>
        <v/>
      </c>
      <c r="S2189" s="144" t="str">
        <f t="shared" si="413"/>
        <v/>
      </c>
      <c r="T2189" s="145" t="str">
        <f t="shared" si="414"/>
        <v/>
      </c>
      <c r="U2189" s="118"/>
      <c r="V2189" s="145" t="str">
        <f t="shared" si="415"/>
        <v/>
      </c>
      <c r="W2189" s="144" t="str">
        <f t="shared" si="416"/>
        <v/>
      </c>
      <c r="X2189" s="146" t="str">
        <f>IF(C2189="","",IF(OR(C2189="Trade",C2189="Multi Position"),(X2188+V2189),IF(C2189="Deposit",(X2188+AE2189),IF(C2189="Withdrawal",(X2188-AE2189)))))</f>
        <v/>
      </c>
      <c r="Y2189" s="145" t="str">
        <f t="shared" si="417"/>
        <v/>
      </c>
      <c r="Z2189" s="118"/>
      <c r="AA2189" s="118"/>
      <c r="AB2189" s="118"/>
      <c r="AC2189" s="118"/>
      <c r="AD2189" s="118"/>
      <c r="AE2189" s="139"/>
      <c r="AF2189" s="118"/>
      <c r="AG2189" s="118"/>
      <c r="AH2189" s="147" t="str">
        <f t="shared" si="418"/>
        <v/>
      </c>
      <c r="AI2189" s="147" t="str">
        <f t="shared" si="419"/>
        <v/>
      </c>
      <c r="AJ2189" s="148" t="str">
        <f t="shared" si="408"/>
        <v/>
      </c>
      <c r="AK2189" s="148" t="str">
        <f t="shared" si="409"/>
        <v/>
      </c>
      <c r="AL2189" s="147" t="str">
        <f t="shared" si="410"/>
        <v/>
      </c>
      <c r="AM2189" s="147" t="str">
        <f t="shared" si="411"/>
        <v/>
      </c>
      <c r="AN2189" s="147" t="str">
        <f t="shared" si="412"/>
        <v/>
      </c>
      <c r="AO2189" s="118"/>
    </row>
    <row r="2190" spans="1:41">
      <c r="A2190" s="118"/>
      <c r="B2190" s="118"/>
      <c r="C2190" s="118"/>
      <c r="D2190" s="118"/>
      <c r="E2190" s="118"/>
      <c r="F2190" s="118"/>
      <c r="G2190" s="118"/>
      <c r="H2190" s="118"/>
      <c r="I2190" s="118"/>
      <c r="J2190" s="118"/>
      <c r="K2190" s="118"/>
      <c r="L2190" s="118"/>
      <c r="M2190" s="118"/>
      <c r="N2190" s="118"/>
      <c r="O2190" s="143" t="str">
        <f>IF(H2190="","",(S2190/S2190)&amp;":"&amp;ROUND(AH2190/S2190,2))</f>
        <v/>
      </c>
      <c r="P2190" s="118"/>
      <c r="Q2190" s="118"/>
      <c r="R2190" s="143" t="str">
        <f>IF(H2190="","",(S2190/S2190)&amp;":"&amp;ROUND(AI2190/S2190,2))</f>
        <v/>
      </c>
      <c r="S2190" s="144" t="str">
        <f t="shared" si="413"/>
        <v/>
      </c>
      <c r="T2190" s="145" t="str">
        <f t="shared" si="414"/>
        <v/>
      </c>
      <c r="U2190" s="118"/>
      <c r="V2190" s="145" t="str">
        <f t="shared" si="415"/>
        <v/>
      </c>
      <c r="W2190" s="144" t="str">
        <f t="shared" si="416"/>
        <v/>
      </c>
      <c r="X2190" s="146" t="str">
        <f>IF(C2190="","",IF(OR(C2190="Trade",C2190="Multi Position"),(X2189+V2190),IF(C2190="Deposit",(X2189+AE2190),IF(C2190="Withdrawal",(X2189-AE2190)))))</f>
        <v/>
      </c>
      <c r="Y2190" s="145" t="str">
        <f t="shared" si="417"/>
        <v/>
      </c>
      <c r="Z2190" s="118"/>
      <c r="AA2190" s="118"/>
      <c r="AB2190" s="118"/>
      <c r="AC2190" s="118"/>
      <c r="AD2190" s="118"/>
      <c r="AE2190" s="139"/>
      <c r="AF2190" s="118"/>
      <c r="AG2190" s="118"/>
      <c r="AH2190" s="147" t="str">
        <f t="shared" si="418"/>
        <v/>
      </c>
      <c r="AI2190" s="147" t="str">
        <f t="shared" si="419"/>
        <v/>
      </c>
      <c r="AJ2190" s="148" t="str">
        <f t="shared" si="408"/>
        <v/>
      </c>
      <c r="AK2190" s="148" t="str">
        <f t="shared" si="409"/>
        <v/>
      </c>
      <c r="AL2190" s="147" t="str">
        <f t="shared" si="410"/>
        <v/>
      </c>
      <c r="AM2190" s="147" t="str">
        <f t="shared" si="411"/>
        <v/>
      </c>
      <c r="AN2190" s="147" t="str">
        <f t="shared" si="412"/>
        <v/>
      </c>
      <c r="AO2190" s="118"/>
    </row>
    <row r="2191" spans="1:41">
      <c r="A2191" s="118"/>
      <c r="B2191" s="118"/>
      <c r="C2191" s="118"/>
      <c r="D2191" s="118"/>
      <c r="E2191" s="118"/>
      <c r="F2191" s="118"/>
      <c r="G2191" s="118"/>
      <c r="H2191" s="118"/>
      <c r="I2191" s="118"/>
      <c r="J2191" s="118"/>
      <c r="K2191" s="118"/>
      <c r="L2191" s="118"/>
      <c r="M2191" s="118"/>
      <c r="N2191" s="118"/>
      <c r="O2191" s="143" t="str">
        <f>IF(H2191="","",(S2191/S2191)&amp;":"&amp;ROUND(AH2191/S2191,2))</f>
        <v/>
      </c>
      <c r="P2191" s="118"/>
      <c r="Q2191" s="118"/>
      <c r="R2191" s="143" t="str">
        <f>IF(H2191="","",(S2191/S2191)&amp;":"&amp;ROUND(AI2191/S2191,2))</f>
        <v/>
      </c>
      <c r="S2191" s="144" t="str">
        <f t="shared" si="413"/>
        <v/>
      </c>
      <c r="T2191" s="145" t="str">
        <f t="shared" si="414"/>
        <v/>
      </c>
      <c r="U2191" s="118"/>
      <c r="V2191" s="145" t="str">
        <f t="shared" si="415"/>
        <v/>
      </c>
      <c r="W2191" s="144" t="str">
        <f t="shared" si="416"/>
        <v/>
      </c>
      <c r="X2191" s="146" t="str">
        <f>IF(C2191="","",IF(OR(C2191="Trade",C2191="Multi Position"),(X2190+V2191),IF(C2191="Deposit",(X2190+AE2191),IF(C2191="Withdrawal",(X2190-AE2191)))))</f>
        <v/>
      </c>
      <c r="Y2191" s="145" t="str">
        <f t="shared" si="417"/>
        <v/>
      </c>
      <c r="Z2191" s="118"/>
      <c r="AA2191" s="118"/>
      <c r="AB2191" s="118"/>
      <c r="AC2191" s="118"/>
      <c r="AD2191" s="118"/>
      <c r="AE2191" s="139"/>
      <c r="AF2191" s="118"/>
      <c r="AG2191" s="118"/>
      <c r="AH2191" s="147" t="str">
        <f t="shared" si="418"/>
        <v/>
      </c>
      <c r="AI2191" s="147" t="str">
        <f t="shared" si="419"/>
        <v/>
      </c>
      <c r="AJ2191" s="148" t="str">
        <f t="shared" si="408"/>
        <v/>
      </c>
      <c r="AK2191" s="148" t="str">
        <f t="shared" si="409"/>
        <v/>
      </c>
      <c r="AL2191" s="147" t="str">
        <f t="shared" si="410"/>
        <v/>
      </c>
      <c r="AM2191" s="147" t="str">
        <f t="shared" si="411"/>
        <v/>
      </c>
      <c r="AN2191" s="147" t="str">
        <f t="shared" si="412"/>
        <v/>
      </c>
      <c r="AO2191" s="118"/>
    </row>
    <row r="2192" spans="1:41">
      <c r="A2192" s="118"/>
      <c r="B2192" s="118"/>
      <c r="C2192" s="118"/>
      <c r="D2192" s="118"/>
      <c r="E2192" s="118"/>
      <c r="F2192" s="118"/>
      <c r="G2192" s="118"/>
      <c r="H2192" s="118"/>
      <c r="I2192" s="118"/>
      <c r="J2192" s="118"/>
      <c r="K2192" s="118"/>
      <c r="L2192" s="118"/>
      <c r="M2192" s="118"/>
      <c r="N2192" s="118"/>
      <c r="O2192" s="143" t="str">
        <f>IF(H2192="","",(S2192/S2192)&amp;":"&amp;ROUND(AH2192/S2192,2))</f>
        <v/>
      </c>
      <c r="P2192" s="118"/>
      <c r="Q2192" s="118"/>
      <c r="R2192" s="143" t="str">
        <f>IF(H2192="","",(S2192/S2192)&amp;":"&amp;ROUND(AI2192/S2192,2))</f>
        <v/>
      </c>
      <c r="S2192" s="144" t="str">
        <f t="shared" si="413"/>
        <v/>
      </c>
      <c r="T2192" s="145" t="str">
        <f t="shared" si="414"/>
        <v/>
      </c>
      <c r="U2192" s="118"/>
      <c r="V2192" s="145" t="str">
        <f t="shared" si="415"/>
        <v/>
      </c>
      <c r="W2192" s="144" t="str">
        <f t="shared" si="416"/>
        <v/>
      </c>
      <c r="X2192" s="146" t="str">
        <f>IF(C2192="","",IF(OR(C2192="Trade",C2192="Multi Position"),(X2191+V2192),IF(C2192="Deposit",(X2191+AE2192),IF(C2192="Withdrawal",(X2191-AE2192)))))</f>
        <v/>
      </c>
      <c r="Y2192" s="145" t="str">
        <f t="shared" si="417"/>
        <v/>
      </c>
      <c r="Z2192" s="118"/>
      <c r="AA2192" s="118"/>
      <c r="AB2192" s="118"/>
      <c r="AC2192" s="118"/>
      <c r="AD2192" s="118"/>
      <c r="AE2192" s="139"/>
      <c r="AF2192" s="118"/>
      <c r="AG2192" s="118"/>
      <c r="AH2192" s="147" t="str">
        <f t="shared" si="418"/>
        <v/>
      </c>
      <c r="AI2192" s="147" t="str">
        <f t="shared" si="419"/>
        <v/>
      </c>
      <c r="AJ2192" s="148" t="str">
        <f t="shared" si="408"/>
        <v/>
      </c>
      <c r="AK2192" s="148" t="str">
        <f t="shared" si="409"/>
        <v/>
      </c>
      <c r="AL2192" s="147" t="str">
        <f t="shared" si="410"/>
        <v/>
      </c>
      <c r="AM2192" s="147" t="str">
        <f t="shared" si="411"/>
        <v/>
      </c>
      <c r="AN2192" s="147" t="str">
        <f t="shared" si="412"/>
        <v/>
      </c>
      <c r="AO2192" s="118"/>
    </row>
    <row r="2193" spans="1:41">
      <c r="A2193" s="118"/>
      <c r="B2193" s="118"/>
      <c r="C2193" s="118"/>
      <c r="D2193" s="118"/>
      <c r="E2193" s="118"/>
      <c r="F2193" s="118"/>
      <c r="G2193" s="118"/>
      <c r="H2193" s="118"/>
      <c r="I2193" s="118"/>
      <c r="J2193" s="118"/>
      <c r="K2193" s="118"/>
      <c r="L2193" s="118"/>
      <c r="M2193" s="118"/>
      <c r="N2193" s="118"/>
      <c r="O2193" s="143" t="str">
        <f>IF(H2193="","",(S2193/S2193)&amp;":"&amp;ROUND(AH2193/S2193,2))</f>
        <v/>
      </c>
      <c r="P2193" s="118"/>
      <c r="Q2193" s="118"/>
      <c r="R2193" s="143" t="str">
        <f>IF(H2193="","",(S2193/S2193)&amp;":"&amp;ROUND(AI2193/S2193,2))</f>
        <v/>
      </c>
      <c r="S2193" s="144" t="str">
        <f t="shared" si="413"/>
        <v/>
      </c>
      <c r="T2193" s="145" t="str">
        <f t="shared" si="414"/>
        <v/>
      </c>
      <c r="U2193" s="118"/>
      <c r="V2193" s="145" t="str">
        <f t="shared" si="415"/>
        <v/>
      </c>
      <c r="W2193" s="144" t="str">
        <f t="shared" si="416"/>
        <v/>
      </c>
      <c r="X2193" s="146" t="str">
        <f>IF(C2193="","",IF(OR(C2193="Trade",C2193="Multi Position"),(X2192+V2193),IF(C2193="Deposit",(X2192+AE2193),IF(C2193="Withdrawal",(X2192-AE2193)))))</f>
        <v/>
      </c>
      <c r="Y2193" s="145" t="str">
        <f t="shared" si="417"/>
        <v/>
      </c>
      <c r="Z2193" s="118"/>
      <c r="AA2193" s="118"/>
      <c r="AB2193" s="118"/>
      <c r="AC2193" s="118"/>
      <c r="AD2193" s="118"/>
      <c r="AE2193" s="139"/>
      <c r="AF2193" s="118"/>
      <c r="AG2193" s="118"/>
      <c r="AH2193" s="147" t="str">
        <f t="shared" si="418"/>
        <v/>
      </c>
      <c r="AI2193" s="147" t="str">
        <f t="shared" si="419"/>
        <v/>
      </c>
      <c r="AJ2193" s="148" t="str">
        <f t="shared" si="408"/>
        <v/>
      </c>
      <c r="AK2193" s="148" t="str">
        <f t="shared" si="409"/>
        <v/>
      </c>
      <c r="AL2193" s="147" t="str">
        <f t="shared" si="410"/>
        <v/>
      </c>
      <c r="AM2193" s="147" t="str">
        <f t="shared" si="411"/>
        <v/>
      </c>
      <c r="AN2193" s="147" t="str">
        <f t="shared" si="412"/>
        <v/>
      </c>
      <c r="AO2193" s="118"/>
    </row>
    <row r="2194" spans="1:41">
      <c r="A2194" s="118"/>
      <c r="B2194" s="118"/>
      <c r="C2194" s="118"/>
      <c r="D2194" s="118"/>
      <c r="E2194" s="118"/>
      <c r="F2194" s="118"/>
      <c r="G2194" s="118"/>
      <c r="H2194" s="118"/>
      <c r="I2194" s="118"/>
      <c r="J2194" s="118"/>
      <c r="K2194" s="118"/>
      <c r="L2194" s="118"/>
      <c r="M2194" s="118"/>
      <c r="N2194" s="118"/>
      <c r="O2194" s="143" t="str">
        <f>IF(H2194="","",(S2194/S2194)&amp;":"&amp;ROUND(AH2194/S2194,2))</f>
        <v/>
      </c>
      <c r="P2194" s="118"/>
      <c r="Q2194" s="118"/>
      <c r="R2194" s="143" t="str">
        <f>IF(H2194="","",(S2194/S2194)&amp;":"&amp;ROUND(AI2194/S2194,2))</f>
        <v/>
      </c>
      <c r="S2194" s="144" t="str">
        <f t="shared" si="413"/>
        <v/>
      </c>
      <c r="T2194" s="145" t="str">
        <f t="shared" si="414"/>
        <v/>
      </c>
      <c r="U2194" s="118"/>
      <c r="V2194" s="145" t="str">
        <f t="shared" si="415"/>
        <v/>
      </c>
      <c r="W2194" s="144" t="str">
        <f t="shared" si="416"/>
        <v/>
      </c>
      <c r="X2194" s="146" t="str">
        <f>IF(C2194="","",IF(OR(C2194="Trade",C2194="Multi Position"),(X2193+V2194),IF(C2194="Deposit",(X2193+AE2194),IF(C2194="Withdrawal",(X2193-AE2194)))))</f>
        <v/>
      </c>
      <c r="Y2194" s="145" t="str">
        <f t="shared" si="417"/>
        <v/>
      </c>
      <c r="Z2194" s="118"/>
      <c r="AA2194" s="118"/>
      <c r="AB2194" s="118"/>
      <c r="AC2194" s="118"/>
      <c r="AD2194" s="118"/>
      <c r="AE2194" s="139"/>
      <c r="AF2194" s="118"/>
      <c r="AG2194" s="118"/>
      <c r="AH2194" s="147" t="str">
        <f t="shared" si="418"/>
        <v/>
      </c>
      <c r="AI2194" s="147" t="str">
        <f t="shared" si="419"/>
        <v/>
      </c>
      <c r="AJ2194" s="148" t="str">
        <f t="shared" si="408"/>
        <v/>
      </c>
      <c r="AK2194" s="148" t="str">
        <f t="shared" si="409"/>
        <v/>
      </c>
      <c r="AL2194" s="147" t="str">
        <f t="shared" si="410"/>
        <v/>
      </c>
      <c r="AM2194" s="147" t="str">
        <f t="shared" si="411"/>
        <v/>
      </c>
      <c r="AN2194" s="147" t="str">
        <f t="shared" si="412"/>
        <v/>
      </c>
      <c r="AO2194" s="118"/>
    </row>
    <row r="2195" spans="1:41">
      <c r="A2195" s="118"/>
      <c r="B2195" s="118"/>
      <c r="C2195" s="118"/>
      <c r="D2195" s="118"/>
      <c r="E2195" s="118"/>
      <c r="F2195" s="118"/>
      <c r="G2195" s="118"/>
      <c r="H2195" s="118"/>
      <c r="I2195" s="118"/>
      <c r="J2195" s="118"/>
      <c r="K2195" s="118"/>
      <c r="L2195" s="118"/>
      <c r="M2195" s="118"/>
      <c r="N2195" s="118"/>
      <c r="O2195" s="143" t="str">
        <f>IF(H2195="","",(S2195/S2195)&amp;":"&amp;ROUND(AH2195/S2195,2))</f>
        <v/>
      </c>
      <c r="P2195" s="118"/>
      <c r="Q2195" s="118"/>
      <c r="R2195" s="143" t="str">
        <f>IF(H2195="","",(S2195/S2195)&amp;":"&amp;ROUND(AI2195/S2195,2))</f>
        <v/>
      </c>
      <c r="S2195" s="144" t="str">
        <f t="shared" si="413"/>
        <v/>
      </c>
      <c r="T2195" s="145" t="str">
        <f t="shared" si="414"/>
        <v/>
      </c>
      <c r="U2195" s="118"/>
      <c r="V2195" s="145" t="str">
        <f t="shared" si="415"/>
        <v/>
      </c>
      <c r="W2195" s="144" t="str">
        <f t="shared" si="416"/>
        <v/>
      </c>
      <c r="X2195" s="146" t="str">
        <f>IF(C2195="","",IF(OR(C2195="Trade",C2195="Multi Position"),(X2194+V2195),IF(C2195="Deposit",(X2194+AE2195),IF(C2195="Withdrawal",(X2194-AE2195)))))</f>
        <v/>
      </c>
      <c r="Y2195" s="145" t="str">
        <f t="shared" si="417"/>
        <v/>
      </c>
      <c r="Z2195" s="118"/>
      <c r="AA2195" s="118"/>
      <c r="AB2195" s="118"/>
      <c r="AC2195" s="118"/>
      <c r="AD2195" s="118"/>
      <c r="AE2195" s="139"/>
      <c r="AF2195" s="118"/>
      <c r="AG2195" s="118"/>
      <c r="AH2195" s="147" t="str">
        <f t="shared" si="418"/>
        <v/>
      </c>
      <c r="AI2195" s="147" t="str">
        <f t="shared" si="419"/>
        <v/>
      </c>
      <c r="AJ2195" s="148" t="str">
        <f t="shared" si="408"/>
        <v/>
      </c>
      <c r="AK2195" s="148" t="str">
        <f t="shared" si="409"/>
        <v/>
      </c>
      <c r="AL2195" s="147" t="str">
        <f t="shared" si="410"/>
        <v/>
      </c>
      <c r="AM2195" s="147" t="str">
        <f t="shared" si="411"/>
        <v/>
      </c>
      <c r="AN2195" s="147" t="str">
        <f t="shared" si="412"/>
        <v/>
      </c>
      <c r="AO2195" s="118"/>
    </row>
    <row r="2196" spans="1:41">
      <c r="A2196" s="118"/>
      <c r="B2196" s="118"/>
      <c r="C2196" s="118"/>
      <c r="D2196" s="118"/>
      <c r="E2196" s="118"/>
      <c r="F2196" s="118"/>
      <c r="G2196" s="118"/>
      <c r="H2196" s="118"/>
      <c r="I2196" s="118"/>
      <c r="J2196" s="118"/>
      <c r="K2196" s="118"/>
      <c r="L2196" s="118"/>
      <c r="M2196" s="118"/>
      <c r="N2196" s="118"/>
      <c r="O2196" s="143" t="str">
        <f>IF(H2196="","",(S2196/S2196)&amp;":"&amp;ROUND(AH2196/S2196,2))</f>
        <v/>
      </c>
      <c r="P2196" s="118"/>
      <c r="Q2196" s="118"/>
      <c r="R2196" s="143" t="str">
        <f>IF(H2196="","",(S2196/S2196)&amp;":"&amp;ROUND(AI2196/S2196,2))</f>
        <v/>
      </c>
      <c r="S2196" s="144" t="str">
        <f t="shared" si="413"/>
        <v/>
      </c>
      <c r="T2196" s="145" t="str">
        <f t="shared" si="414"/>
        <v/>
      </c>
      <c r="U2196" s="118"/>
      <c r="V2196" s="145" t="str">
        <f t="shared" si="415"/>
        <v/>
      </c>
      <c r="W2196" s="144" t="str">
        <f t="shared" si="416"/>
        <v/>
      </c>
      <c r="X2196" s="146" t="str">
        <f>IF(C2196="","",IF(OR(C2196="Trade",C2196="Multi Position"),(X2195+V2196),IF(C2196="Deposit",(X2195+AE2196),IF(C2196="Withdrawal",(X2195-AE2196)))))</f>
        <v/>
      </c>
      <c r="Y2196" s="145" t="str">
        <f t="shared" si="417"/>
        <v/>
      </c>
      <c r="Z2196" s="118"/>
      <c r="AA2196" s="118"/>
      <c r="AB2196" s="118"/>
      <c r="AC2196" s="118"/>
      <c r="AD2196" s="118"/>
      <c r="AE2196" s="139"/>
      <c r="AF2196" s="118"/>
      <c r="AG2196" s="118"/>
      <c r="AH2196" s="147" t="str">
        <f t="shared" si="418"/>
        <v/>
      </c>
      <c r="AI2196" s="147" t="str">
        <f t="shared" si="419"/>
        <v/>
      </c>
      <c r="AJ2196" s="148" t="str">
        <f t="shared" si="408"/>
        <v/>
      </c>
      <c r="AK2196" s="148" t="str">
        <f t="shared" si="409"/>
        <v/>
      </c>
      <c r="AL2196" s="147" t="str">
        <f t="shared" si="410"/>
        <v/>
      </c>
      <c r="AM2196" s="147" t="str">
        <f t="shared" si="411"/>
        <v/>
      </c>
      <c r="AN2196" s="147" t="str">
        <f t="shared" si="412"/>
        <v/>
      </c>
      <c r="AO2196" s="118"/>
    </row>
    <row r="2197" spans="1:41">
      <c r="A2197" s="118"/>
      <c r="B2197" s="118"/>
      <c r="C2197" s="118"/>
      <c r="D2197" s="118"/>
      <c r="E2197" s="118"/>
      <c r="F2197" s="118"/>
      <c r="G2197" s="118"/>
      <c r="H2197" s="118"/>
      <c r="I2197" s="118"/>
      <c r="J2197" s="118"/>
      <c r="K2197" s="118"/>
      <c r="L2197" s="118"/>
      <c r="M2197" s="118"/>
      <c r="N2197" s="118"/>
      <c r="O2197" s="143" t="str">
        <f>IF(H2197="","",(S2197/S2197)&amp;":"&amp;ROUND(AH2197/S2197,2))</f>
        <v/>
      </c>
      <c r="P2197" s="118"/>
      <c r="Q2197" s="118"/>
      <c r="R2197" s="143" t="str">
        <f>IF(H2197="","",(S2197/S2197)&amp;":"&amp;ROUND(AI2197/S2197,2))</f>
        <v/>
      </c>
      <c r="S2197" s="144" t="str">
        <f t="shared" si="413"/>
        <v/>
      </c>
      <c r="T2197" s="145" t="str">
        <f t="shared" si="414"/>
        <v/>
      </c>
      <c r="U2197" s="118"/>
      <c r="V2197" s="145" t="str">
        <f t="shared" si="415"/>
        <v/>
      </c>
      <c r="W2197" s="144" t="str">
        <f t="shared" si="416"/>
        <v/>
      </c>
      <c r="X2197" s="146" t="str">
        <f>IF(C2197="","",IF(OR(C2197="Trade",C2197="Multi Position"),(X2196+V2197),IF(C2197="Deposit",(X2196+AE2197),IF(C2197="Withdrawal",(X2196-AE2197)))))</f>
        <v/>
      </c>
      <c r="Y2197" s="145" t="str">
        <f t="shared" si="417"/>
        <v/>
      </c>
      <c r="Z2197" s="118"/>
      <c r="AA2197" s="118"/>
      <c r="AB2197" s="118"/>
      <c r="AC2197" s="118"/>
      <c r="AD2197" s="118"/>
      <c r="AE2197" s="139"/>
      <c r="AF2197" s="118"/>
      <c r="AG2197" s="118"/>
      <c r="AH2197" s="147" t="str">
        <f t="shared" si="418"/>
        <v/>
      </c>
      <c r="AI2197" s="147" t="str">
        <f t="shared" si="419"/>
        <v/>
      </c>
      <c r="AJ2197" s="148" t="str">
        <f t="shared" si="408"/>
        <v/>
      </c>
      <c r="AK2197" s="148" t="str">
        <f t="shared" si="409"/>
        <v/>
      </c>
      <c r="AL2197" s="147" t="str">
        <f t="shared" si="410"/>
        <v/>
      </c>
      <c r="AM2197" s="147" t="str">
        <f t="shared" si="411"/>
        <v/>
      </c>
      <c r="AN2197" s="147" t="str">
        <f t="shared" si="412"/>
        <v/>
      </c>
      <c r="AO2197" s="118"/>
    </row>
    <row r="2198" spans="1:41">
      <c r="A2198" s="118"/>
      <c r="B2198" s="118"/>
      <c r="C2198" s="118"/>
      <c r="D2198" s="118"/>
      <c r="E2198" s="118"/>
      <c r="F2198" s="118"/>
      <c r="G2198" s="118"/>
      <c r="H2198" s="118"/>
      <c r="I2198" s="118"/>
      <c r="J2198" s="118"/>
      <c r="K2198" s="118"/>
      <c r="L2198" s="118"/>
      <c r="M2198" s="118"/>
      <c r="N2198" s="118"/>
      <c r="O2198" s="143" t="str">
        <f>IF(H2198="","",(S2198/S2198)&amp;":"&amp;ROUND(AH2198/S2198,2))</f>
        <v/>
      </c>
      <c r="P2198" s="118"/>
      <c r="Q2198" s="118"/>
      <c r="R2198" s="143" t="str">
        <f>IF(H2198="","",(S2198/S2198)&amp;":"&amp;ROUND(AI2198/S2198,2))</f>
        <v/>
      </c>
      <c r="S2198" s="144" t="str">
        <f t="shared" si="413"/>
        <v/>
      </c>
      <c r="T2198" s="145" t="str">
        <f t="shared" si="414"/>
        <v/>
      </c>
      <c r="U2198" s="118"/>
      <c r="V2198" s="145" t="str">
        <f t="shared" si="415"/>
        <v/>
      </c>
      <c r="W2198" s="144" t="str">
        <f t="shared" si="416"/>
        <v/>
      </c>
      <c r="X2198" s="146" t="str">
        <f>IF(C2198="","",IF(OR(C2198="Trade",C2198="Multi Position"),(X2197+V2198),IF(C2198="Deposit",(X2197+AE2198),IF(C2198="Withdrawal",(X2197-AE2198)))))</f>
        <v/>
      </c>
      <c r="Y2198" s="145" t="str">
        <f t="shared" si="417"/>
        <v/>
      </c>
      <c r="Z2198" s="118"/>
      <c r="AA2198" s="118"/>
      <c r="AB2198" s="118"/>
      <c r="AC2198" s="118"/>
      <c r="AD2198" s="118"/>
      <c r="AE2198" s="139"/>
      <c r="AF2198" s="118"/>
      <c r="AG2198" s="118"/>
      <c r="AH2198" s="147" t="str">
        <f t="shared" si="418"/>
        <v/>
      </c>
      <c r="AI2198" s="147" t="str">
        <f t="shared" si="419"/>
        <v/>
      </c>
      <c r="AJ2198" s="148" t="str">
        <f t="shared" si="408"/>
        <v/>
      </c>
      <c r="AK2198" s="148" t="str">
        <f t="shared" si="409"/>
        <v/>
      </c>
      <c r="AL2198" s="147" t="str">
        <f t="shared" si="410"/>
        <v/>
      </c>
      <c r="AM2198" s="147" t="str">
        <f t="shared" si="411"/>
        <v/>
      </c>
      <c r="AN2198" s="147" t="str">
        <f t="shared" si="412"/>
        <v/>
      </c>
      <c r="AO2198" s="118"/>
    </row>
    <row r="2199" spans="1:41">
      <c r="A2199" s="118"/>
      <c r="B2199" s="118"/>
      <c r="C2199" s="118"/>
      <c r="D2199" s="118"/>
      <c r="E2199" s="118"/>
      <c r="F2199" s="118"/>
      <c r="G2199" s="118"/>
      <c r="H2199" s="118"/>
      <c r="I2199" s="118"/>
      <c r="J2199" s="118"/>
      <c r="K2199" s="118"/>
      <c r="L2199" s="118"/>
      <c r="M2199" s="118"/>
      <c r="N2199" s="118"/>
      <c r="O2199" s="143" t="str">
        <f>IF(H2199="","",(S2199/S2199)&amp;":"&amp;ROUND(AH2199/S2199,2))</f>
        <v/>
      </c>
      <c r="P2199" s="118"/>
      <c r="Q2199" s="118"/>
      <c r="R2199" s="143" t="str">
        <f>IF(H2199="","",(S2199/S2199)&amp;":"&amp;ROUND(AI2199/S2199,2))</f>
        <v/>
      </c>
      <c r="S2199" s="144" t="str">
        <f t="shared" si="413"/>
        <v/>
      </c>
      <c r="T2199" s="145" t="str">
        <f t="shared" si="414"/>
        <v/>
      </c>
      <c r="U2199" s="118"/>
      <c r="V2199" s="145" t="str">
        <f t="shared" si="415"/>
        <v/>
      </c>
      <c r="W2199" s="144" t="str">
        <f t="shared" si="416"/>
        <v/>
      </c>
      <c r="X2199" s="146" t="str">
        <f>IF(C2199="","",IF(OR(C2199="Trade",C2199="Multi Position"),(X2198+V2199),IF(C2199="Deposit",(X2198+AE2199),IF(C2199="Withdrawal",(X2198-AE2199)))))</f>
        <v/>
      </c>
      <c r="Y2199" s="145" t="str">
        <f t="shared" si="417"/>
        <v/>
      </c>
      <c r="Z2199" s="118"/>
      <c r="AA2199" s="118"/>
      <c r="AB2199" s="118"/>
      <c r="AC2199" s="118"/>
      <c r="AD2199" s="118"/>
      <c r="AE2199" s="139"/>
      <c r="AF2199" s="118"/>
      <c r="AG2199" s="118"/>
      <c r="AH2199" s="147" t="str">
        <f t="shared" si="418"/>
        <v/>
      </c>
      <c r="AI2199" s="147" t="str">
        <f t="shared" si="419"/>
        <v/>
      </c>
      <c r="AJ2199" s="148" t="str">
        <f t="shared" si="408"/>
        <v/>
      </c>
      <c r="AK2199" s="148" t="str">
        <f t="shared" si="409"/>
        <v/>
      </c>
      <c r="AL2199" s="147" t="str">
        <f t="shared" si="410"/>
        <v/>
      </c>
      <c r="AM2199" s="147" t="str">
        <f t="shared" si="411"/>
        <v/>
      </c>
      <c r="AN2199" s="147" t="str">
        <f t="shared" si="412"/>
        <v/>
      </c>
      <c r="AO2199" s="118"/>
    </row>
    <row r="2200" spans="1:41">
      <c r="A2200" s="118"/>
      <c r="B2200" s="118"/>
      <c r="C2200" s="118"/>
      <c r="D2200" s="118"/>
      <c r="E2200" s="118"/>
      <c r="F2200" s="118"/>
      <c r="G2200" s="118"/>
      <c r="H2200" s="118"/>
      <c r="I2200" s="118"/>
      <c r="J2200" s="118"/>
      <c r="K2200" s="118"/>
      <c r="L2200" s="118"/>
      <c r="M2200" s="118"/>
      <c r="N2200" s="118"/>
      <c r="O2200" s="143" t="str">
        <f>IF(H2200="","",(S2200/S2200)&amp;":"&amp;ROUND(AH2200/S2200,2))</f>
        <v/>
      </c>
      <c r="P2200" s="118"/>
      <c r="Q2200" s="118"/>
      <c r="R2200" s="143" t="str">
        <f>IF(H2200="","",(S2200/S2200)&amp;":"&amp;ROUND(AI2200/S2200,2))</f>
        <v/>
      </c>
      <c r="S2200" s="144" t="str">
        <f t="shared" si="413"/>
        <v/>
      </c>
      <c r="T2200" s="145" t="str">
        <f t="shared" si="414"/>
        <v/>
      </c>
      <c r="U2200" s="118"/>
      <c r="V2200" s="145" t="str">
        <f t="shared" si="415"/>
        <v/>
      </c>
      <c r="W2200" s="144" t="str">
        <f t="shared" si="416"/>
        <v/>
      </c>
      <c r="X2200" s="146" t="str">
        <f>IF(C2200="","",IF(OR(C2200="Trade",C2200="Multi Position"),(X2199+V2200),IF(C2200="Deposit",(X2199+AE2200),IF(C2200="Withdrawal",(X2199-AE2200)))))</f>
        <v/>
      </c>
      <c r="Y2200" s="145" t="str">
        <f t="shared" si="417"/>
        <v/>
      </c>
      <c r="Z2200" s="118"/>
      <c r="AA2200" s="118"/>
      <c r="AB2200" s="118"/>
      <c r="AC2200" s="118"/>
      <c r="AD2200" s="118"/>
      <c r="AE2200" s="139"/>
      <c r="AF2200" s="118"/>
      <c r="AG2200" s="118"/>
      <c r="AH2200" s="147" t="str">
        <f t="shared" si="418"/>
        <v/>
      </c>
      <c r="AI2200" s="147" t="str">
        <f t="shared" si="419"/>
        <v/>
      </c>
      <c r="AJ2200" s="148" t="str">
        <f t="shared" si="408"/>
        <v/>
      </c>
      <c r="AK2200" s="148" t="str">
        <f t="shared" si="409"/>
        <v/>
      </c>
      <c r="AL2200" s="147" t="str">
        <f t="shared" si="410"/>
        <v/>
      </c>
      <c r="AM2200" s="147" t="str">
        <f t="shared" si="411"/>
        <v/>
      </c>
      <c r="AN2200" s="147" t="str">
        <f t="shared" si="412"/>
        <v/>
      </c>
      <c r="AO2200" s="118"/>
    </row>
    <row r="2201" spans="1:41">
      <c r="A2201" s="118"/>
      <c r="B2201" s="118"/>
      <c r="C2201" s="118"/>
      <c r="D2201" s="118"/>
      <c r="E2201" s="118"/>
      <c r="F2201" s="118"/>
      <c r="G2201" s="118"/>
      <c r="H2201" s="118"/>
      <c r="I2201" s="118"/>
      <c r="J2201" s="118"/>
      <c r="K2201" s="118"/>
      <c r="L2201" s="118"/>
      <c r="M2201" s="118"/>
      <c r="N2201" s="118"/>
      <c r="O2201" s="143" t="str">
        <f>IF(H2201="","",(S2201/S2201)&amp;":"&amp;ROUND(AH2201/S2201,2))</f>
        <v/>
      </c>
      <c r="P2201" s="118"/>
      <c r="Q2201" s="118"/>
      <c r="R2201" s="143" t="str">
        <f>IF(H2201="","",(S2201/S2201)&amp;":"&amp;ROUND(AI2201/S2201,2))</f>
        <v/>
      </c>
      <c r="S2201" s="144" t="str">
        <f t="shared" si="413"/>
        <v/>
      </c>
      <c r="T2201" s="145" t="str">
        <f t="shared" si="414"/>
        <v/>
      </c>
      <c r="U2201" s="118"/>
      <c r="V2201" s="145" t="str">
        <f t="shared" si="415"/>
        <v/>
      </c>
      <c r="W2201" s="144" t="str">
        <f t="shared" si="416"/>
        <v/>
      </c>
      <c r="X2201" s="146" t="str">
        <f>IF(C2201="","",IF(OR(C2201="Trade",C2201="Multi Position"),(X2200+V2201),IF(C2201="Deposit",(X2200+AE2201),IF(C2201="Withdrawal",(X2200-AE2201)))))</f>
        <v/>
      </c>
      <c r="Y2201" s="145" t="str">
        <f t="shared" si="417"/>
        <v/>
      </c>
      <c r="Z2201" s="118"/>
      <c r="AA2201" s="118"/>
      <c r="AB2201" s="118"/>
      <c r="AC2201" s="118"/>
      <c r="AD2201" s="118"/>
      <c r="AE2201" s="139"/>
      <c r="AF2201" s="118"/>
      <c r="AG2201" s="118"/>
      <c r="AH2201" s="147" t="str">
        <f t="shared" si="418"/>
        <v/>
      </c>
      <c r="AI2201" s="147" t="str">
        <f t="shared" si="419"/>
        <v/>
      </c>
      <c r="AJ2201" s="148" t="str">
        <f t="shared" si="408"/>
        <v/>
      </c>
      <c r="AK2201" s="148" t="str">
        <f t="shared" si="409"/>
        <v/>
      </c>
      <c r="AL2201" s="147" t="str">
        <f t="shared" si="410"/>
        <v/>
      </c>
      <c r="AM2201" s="147" t="str">
        <f t="shared" si="411"/>
        <v/>
      </c>
      <c r="AN2201" s="147" t="str">
        <f t="shared" si="412"/>
        <v/>
      </c>
      <c r="AO2201" s="118"/>
    </row>
    <row r="2202" spans="1:41">
      <c r="A2202" s="118"/>
      <c r="B2202" s="118"/>
      <c r="C2202" s="118"/>
      <c r="D2202" s="118"/>
      <c r="E2202" s="118"/>
      <c r="F2202" s="118"/>
      <c r="G2202" s="118"/>
      <c r="H2202" s="118"/>
      <c r="I2202" s="118"/>
      <c r="J2202" s="118"/>
      <c r="K2202" s="118"/>
      <c r="L2202" s="118"/>
      <c r="M2202" s="118"/>
      <c r="N2202" s="118"/>
      <c r="O2202" s="143" t="str">
        <f>IF(H2202="","",(S2202/S2202)&amp;":"&amp;ROUND(AH2202/S2202,2))</f>
        <v/>
      </c>
      <c r="P2202" s="118"/>
      <c r="Q2202" s="118"/>
      <c r="R2202" s="143" t="str">
        <f>IF(H2202="","",(S2202/S2202)&amp;":"&amp;ROUND(AI2202/S2202,2))</f>
        <v/>
      </c>
      <c r="S2202" s="144" t="str">
        <f t="shared" si="413"/>
        <v/>
      </c>
      <c r="T2202" s="145" t="str">
        <f t="shared" si="414"/>
        <v/>
      </c>
      <c r="U2202" s="118"/>
      <c r="V2202" s="145" t="str">
        <f t="shared" si="415"/>
        <v/>
      </c>
      <c r="W2202" s="144" t="str">
        <f t="shared" si="416"/>
        <v/>
      </c>
      <c r="X2202" s="146" t="str">
        <f>IF(C2202="","",IF(OR(C2202="Trade",C2202="Multi Position"),(X2201+V2202),IF(C2202="Deposit",(X2201+AE2202),IF(C2202="Withdrawal",(X2201-AE2202)))))</f>
        <v/>
      </c>
      <c r="Y2202" s="145" t="str">
        <f t="shared" si="417"/>
        <v/>
      </c>
      <c r="Z2202" s="118"/>
      <c r="AA2202" s="118"/>
      <c r="AB2202" s="118"/>
      <c r="AC2202" s="118"/>
      <c r="AD2202" s="118"/>
      <c r="AE2202" s="139"/>
      <c r="AF2202" s="118"/>
      <c r="AG2202" s="118"/>
      <c r="AH2202" s="147" t="str">
        <f t="shared" si="418"/>
        <v/>
      </c>
      <c r="AI2202" s="147" t="str">
        <f t="shared" si="419"/>
        <v/>
      </c>
      <c r="AJ2202" s="148" t="str">
        <f t="shared" si="408"/>
        <v/>
      </c>
      <c r="AK2202" s="148" t="str">
        <f t="shared" si="409"/>
        <v/>
      </c>
      <c r="AL2202" s="147" t="str">
        <f t="shared" si="410"/>
        <v/>
      </c>
      <c r="AM2202" s="147" t="str">
        <f t="shared" si="411"/>
        <v/>
      </c>
      <c r="AN2202" s="147" t="str">
        <f t="shared" si="412"/>
        <v/>
      </c>
      <c r="AO2202" s="118"/>
    </row>
    <row r="2203" spans="1:41">
      <c r="A2203" s="118"/>
      <c r="B2203" s="118"/>
      <c r="C2203" s="118"/>
      <c r="D2203" s="118"/>
      <c r="E2203" s="118"/>
      <c r="F2203" s="118"/>
      <c r="G2203" s="118"/>
      <c r="H2203" s="118"/>
      <c r="I2203" s="118"/>
      <c r="J2203" s="118"/>
      <c r="K2203" s="118"/>
      <c r="L2203" s="118"/>
      <c r="M2203" s="118"/>
      <c r="N2203" s="118"/>
      <c r="O2203" s="143" t="str">
        <f>IF(H2203="","",(S2203/S2203)&amp;":"&amp;ROUND(AH2203/S2203,2))</f>
        <v/>
      </c>
      <c r="P2203" s="118"/>
      <c r="Q2203" s="118"/>
      <c r="R2203" s="143" t="str">
        <f>IF(H2203="","",(S2203/S2203)&amp;":"&amp;ROUND(AI2203/S2203,2))</f>
        <v/>
      </c>
      <c r="S2203" s="144" t="str">
        <f t="shared" si="413"/>
        <v/>
      </c>
      <c r="T2203" s="145" t="str">
        <f t="shared" si="414"/>
        <v/>
      </c>
      <c r="U2203" s="118"/>
      <c r="V2203" s="145" t="str">
        <f t="shared" si="415"/>
        <v/>
      </c>
      <c r="W2203" s="144" t="str">
        <f t="shared" si="416"/>
        <v/>
      </c>
      <c r="X2203" s="146" t="str">
        <f>IF(C2203="","",IF(OR(C2203="Trade",C2203="Multi Position"),(X2202+V2203),IF(C2203="Deposit",(X2202+AE2203),IF(C2203="Withdrawal",(X2202-AE2203)))))</f>
        <v/>
      </c>
      <c r="Y2203" s="145" t="str">
        <f t="shared" si="417"/>
        <v/>
      </c>
      <c r="Z2203" s="118"/>
      <c r="AA2203" s="118"/>
      <c r="AB2203" s="118"/>
      <c r="AC2203" s="118"/>
      <c r="AD2203" s="118"/>
      <c r="AE2203" s="139"/>
      <c r="AF2203" s="118"/>
      <c r="AG2203" s="118"/>
      <c r="AH2203" s="147" t="str">
        <f t="shared" si="418"/>
        <v/>
      </c>
      <c r="AI2203" s="147" t="str">
        <f t="shared" si="419"/>
        <v/>
      </c>
      <c r="AJ2203" s="148" t="str">
        <f t="shared" si="408"/>
        <v/>
      </c>
      <c r="AK2203" s="148" t="str">
        <f t="shared" si="409"/>
        <v/>
      </c>
      <c r="AL2203" s="147" t="str">
        <f t="shared" si="410"/>
        <v/>
      </c>
      <c r="AM2203" s="147" t="str">
        <f t="shared" si="411"/>
        <v/>
      </c>
      <c r="AN2203" s="147" t="str">
        <f t="shared" si="412"/>
        <v/>
      </c>
      <c r="AO2203" s="118"/>
    </row>
    <row r="2204" spans="1:41">
      <c r="A2204" s="118"/>
      <c r="B2204" s="118"/>
      <c r="C2204" s="118"/>
      <c r="D2204" s="118"/>
      <c r="E2204" s="118"/>
      <c r="F2204" s="118"/>
      <c r="G2204" s="118"/>
      <c r="H2204" s="118"/>
      <c r="I2204" s="118"/>
      <c r="J2204" s="118"/>
      <c r="K2204" s="118"/>
      <c r="L2204" s="118"/>
      <c r="M2204" s="118"/>
      <c r="N2204" s="118"/>
      <c r="O2204" s="143" t="str">
        <f>IF(H2204="","",(S2204/S2204)&amp;":"&amp;ROUND(AH2204/S2204,2))</f>
        <v/>
      </c>
      <c r="P2204" s="118"/>
      <c r="Q2204" s="118"/>
      <c r="R2204" s="143" t="str">
        <f>IF(H2204="","",(S2204/S2204)&amp;":"&amp;ROUND(AI2204/S2204,2))</f>
        <v/>
      </c>
      <c r="S2204" s="144" t="str">
        <f t="shared" si="413"/>
        <v/>
      </c>
      <c r="T2204" s="145" t="str">
        <f t="shared" si="414"/>
        <v/>
      </c>
      <c r="U2204" s="118"/>
      <c r="V2204" s="145" t="str">
        <f t="shared" si="415"/>
        <v/>
      </c>
      <c r="W2204" s="144" t="str">
        <f t="shared" si="416"/>
        <v/>
      </c>
      <c r="X2204" s="146" t="str">
        <f>IF(C2204="","",IF(OR(C2204="Trade",C2204="Multi Position"),(X2203+V2204),IF(C2204="Deposit",(X2203+AE2204),IF(C2204="Withdrawal",(X2203-AE2204)))))</f>
        <v/>
      </c>
      <c r="Y2204" s="145" t="str">
        <f t="shared" si="417"/>
        <v/>
      </c>
      <c r="Z2204" s="118"/>
      <c r="AA2204" s="118"/>
      <c r="AB2204" s="118"/>
      <c r="AC2204" s="118"/>
      <c r="AD2204" s="118"/>
      <c r="AE2204" s="139"/>
      <c r="AF2204" s="118"/>
      <c r="AG2204" s="118"/>
      <c r="AH2204" s="147" t="str">
        <f t="shared" si="418"/>
        <v/>
      </c>
      <c r="AI2204" s="147" t="str">
        <f t="shared" si="419"/>
        <v/>
      </c>
      <c r="AJ2204" s="148" t="str">
        <f t="shared" si="408"/>
        <v/>
      </c>
      <c r="AK2204" s="148" t="str">
        <f t="shared" si="409"/>
        <v/>
      </c>
      <c r="AL2204" s="147" t="str">
        <f t="shared" si="410"/>
        <v/>
      </c>
      <c r="AM2204" s="147" t="str">
        <f t="shared" si="411"/>
        <v/>
      </c>
      <c r="AN2204" s="147" t="str">
        <f t="shared" si="412"/>
        <v/>
      </c>
      <c r="AO2204" s="118"/>
    </row>
    <row r="2205" spans="1:41">
      <c r="A2205" s="118"/>
      <c r="B2205" s="118"/>
      <c r="C2205" s="118"/>
      <c r="D2205" s="118"/>
      <c r="E2205" s="118"/>
      <c r="F2205" s="118"/>
      <c r="G2205" s="118"/>
      <c r="H2205" s="118"/>
      <c r="I2205" s="118"/>
      <c r="J2205" s="118"/>
      <c r="K2205" s="118"/>
      <c r="L2205" s="118"/>
      <c r="M2205" s="118"/>
      <c r="N2205" s="118"/>
      <c r="O2205" s="143" t="str">
        <f>IF(H2205="","",(S2205/S2205)&amp;":"&amp;ROUND(AH2205/S2205,2))</f>
        <v/>
      </c>
      <c r="P2205" s="118"/>
      <c r="Q2205" s="118"/>
      <c r="R2205" s="143" t="str">
        <f>IF(H2205="","",(S2205/S2205)&amp;":"&amp;ROUND(AI2205/S2205,2))</f>
        <v/>
      </c>
      <c r="S2205" s="144" t="str">
        <f t="shared" si="413"/>
        <v/>
      </c>
      <c r="T2205" s="145" t="str">
        <f t="shared" si="414"/>
        <v/>
      </c>
      <c r="U2205" s="118"/>
      <c r="V2205" s="145" t="str">
        <f t="shared" si="415"/>
        <v/>
      </c>
      <c r="W2205" s="144" t="str">
        <f t="shared" si="416"/>
        <v/>
      </c>
      <c r="X2205" s="146" t="str">
        <f>IF(C2205="","",IF(OR(C2205="Trade",C2205="Multi Position"),(X2204+V2205),IF(C2205="Deposit",(X2204+AE2205),IF(C2205="Withdrawal",(X2204-AE2205)))))</f>
        <v/>
      </c>
      <c r="Y2205" s="145" t="str">
        <f t="shared" si="417"/>
        <v/>
      </c>
      <c r="Z2205" s="118"/>
      <c r="AA2205" s="118"/>
      <c r="AB2205" s="118"/>
      <c r="AC2205" s="118"/>
      <c r="AD2205" s="118"/>
      <c r="AE2205" s="139"/>
      <c r="AF2205" s="118"/>
      <c r="AG2205" s="118"/>
      <c r="AH2205" s="147" t="str">
        <f t="shared" si="418"/>
        <v/>
      </c>
      <c r="AI2205" s="147" t="str">
        <f t="shared" si="419"/>
        <v/>
      </c>
      <c r="AJ2205" s="148" t="str">
        <f t="shared" si="408"/>
        <v/>
      </c>
      <c r="AK2205" s="148" t="str">
        <f t="shared" si="409"/>
        <v/>
      </c>
      <c r="AL2205" s="147" t="str">
        <f t="shared" si="410"/>
        <v/>
      </c>
      <c r="AM2205" s="147" t="str">
        <f t="shared" si="411"/>
        <v/>
      </c>
      <c r="AN2205" s="147" t="str">
        <f t="shared" si="412"/>
        <v/>
      </c>
      <c r="AO2205" s="118"/>
    </row>
    <row r="2206" spans="1:41">
      <c r="A2206" s="118"/>
      <c r="B2206" s="118"/>
      <c r="C2206" s="118"/>
      <c r="D2206" s="118"/>
      <c r="E2206" s="118"/>
      <c r="F2206" s="118"/>
      <c r="G2206" s="118"/>
      <c r="H2206" s="118"/>
      <c r="I2206" s="118"/>
      <c r="J2206" s="118"/>
      <c r="K2206" s="118"/>
      <c r="L2206" s="118"/>
      <c r="M2206" s="118"/>
      <c r="N2206" s="118"/>
      <c r="O2206" s="143" t="str">
        <f>IF(H2206="","",(S2206/S2206)&amp;":"&amp;ROUND(AH2206/S2206,2))</f>
        <v/>
      </c>
      <c r="P2206" s="118"/>
      <c r="Q2206" s="118"/>
      <c r="R2206" s="143" t="str">
        <f>IF(H2206="","",(S2206/S2206)&amp;":"&amp;ROUND(AI2206/S2206,2))</f>
        <v/>
      </c>
      <c r="S2206" s="144" t="str">
        <f t="shared" si="413"/>
        <v/>
      </c>
      <c r="T2206" s="145" t="str">
        <f t="shared" si="414"/>
        <v/>
      </c>
      <c r="U2206" s="118"/>
      <c r="V2206" s="145" t="str">
        <f t="shared" si="415"/>
        <v/>
      </c>
      <c r="W2206" s="144" t="str">
        <f t="shared" si="416"/>
        <v/>
      </c>
      <c r="X2206" s="146" t="str">
        <f>IF(C2206="","",IF(OR(C2206="Trade",C2206="Multi Position"),(X2205+V2206),IF(C2206="Deposit",(X2205+AE2206),IF(C2206="Withdrawal",(X2205-AE2206)))))</f>
        <v/>
      </c>
      <c r="Y2206" s="145" t="str">
        <f t="shared" si="417"/>
        <v/>
      </c>
      <c r="Z2206" s="118"/>
      <c r="AA2206" s="118"/>
      <c r="AB2206" s="118"/>
      <c r="AC2206" s="118"/>
      <c r="AD2206" s="118"/>
      <c r="AE2206" s="139"/>
      <c r="AF2206" s="118"/>
      <c r="AG2206" s="118"/>
      <c r="AH2206" s="147" t="str">
        <f t="shared" si="418"/>
        <v/>
      </c>
      <c r="AI2206" s="147" t="str">
        <f t="shared" si="419"/>
        <v/>
      </c>
      <c r="AJ2206" s="148" t="str">
        <f t="shared" si="408"/>
        <v/>
      </c>
      <c r="AK2206" s="148" t="str">
        <f t="shared" si="409"/>
        <v/>
      </c>
      <c r="AL2206" s="147" t="str">
        <f t="shared" si="410"/>
        <v/>
      </c>
      <c r="AM2206" s="147" t="str">
        <f t="shared" si="411"/>
        <v/>
      </c>
      <c r="AN2206" s="147" t="str">
        <f t="shared" si="412"/>
        <v/>
      </c>
      <c r="AO2206" s="118"/>
    </row>
    <row r="2207" spans="1:41">
      <c r="A2207" s="118"/>
      <c r="B2207" s="118"/>
      <c r="C2207" s="118"/>
      <c r="D2207" s="118"/>
      <c r="E2207" s="118"/>
      <c r="F2207" s="118"/>
      <c r="G2207" s="118"/>
      <c r="H2207" s="118"/>
      <c r="I2207" s="118"/>
      <c r="J2207" s="118"/>
      <c r="K2207" s="118"/>
      <c r="L2207" s="118"/>
      <c r="M2207" s="118"/>
      <c r="N2207" s="118"/>
      <c r="O2207" s="143" t="str">
        <f>IF(H2207="","",(S2207/S2207)&amp;":"&amp;ROUND(AH2207/S2207,2))</f>
        <v/>
      </c>
      <c r="P2207" s="118"/>
      <c r="Q2207" s="118"/>
      <c r="R2207" s="143" t="str">
        <f>IF(H2207="","",(S2207/S2207)&amp;":"&amp;ROUND(AI2207/S2207,2))</f>
        <v/>
      </c>
      <c r="S2207" s="144" t="str">
        <f t="shared" si="413"/>
        <v/>
      </c>
      <c r="T2207" s="145" t="str">
        <f t="shared" si="414"/>
        <v/>
      </c>
      <c r="U2207" s="118"/>
      <c r="V2207" s="145" t="str">
        <f t="shared" si="415"/>
        <v/>
      </c>
      <c r="W2207" s="144" t="str">
        <f t="shared" si="416"/>
        <v/>
      </c>
      <c r="X2207" s="146" t="str">
        <f>IF(C2207="","",IF(OR(C2207="Trade",C2207="Multi Position"),(X2206+V2207),IF(C2207="Deposit",(X2206+AE2207),IF(C2207="Withdrawal",(X2206-AE2207)))))</f>
        <v/>
      </c>
      <c r="Y2207" s="145" t="str">
        <f t="shared" si="417"/>
        <v/>
      </c>
      <c r="Z2207" s="118"/>
      <c r="AA2207" s="118"/>
      <c r="AB2207" s="118"/>
      <c r="AC2207" s="118"/>
      <c r="AD2207" s="118"/>
      <c r="AE2207" s="139"/>
      <c r="AF2207" s="118"/>
      <c r="AG2207" s="118"/>
      <c r="AH2207" s="147" t="str">
        <f t="shared" si="418"/>
        <v/>
      </c>
      <c r="AI2207" s="147" t="str">
        <f t="shared" si="419"/>
        <v/>
      </c>
      <c r="AJ2207" s="148" t="str">
        <f t="shared" si="408"/>
        <v/>
      </c>
      <c r="AK2207" s="148" t="str">
        <f t="shared" si="409"/>
        <v/>
      </c>
      <c r="AL2207" s="147" t="str">
        <f t="shared" si="410"/>
        <v/>
      </c>
      <c r="AM2207" s="147" t="str">
        <f t="shared" si="411"/>
        <v/>
      </c>
      <c r="AN2207" s="147" t="str">
        <f t="shared" si="412"/>
        <v/>
      </c>
      <c r="AO2207" s="118"/>
    </row>
    <row r="2208" spans="1:41">
      <c r="A2208" s="118"/>
      <c r="B2208" s="118"/>
      <c r="C2208" s="118"/>
      <c r="D2208" s="118"/>
      <c r="E2208" s="118"/>
      <c r="F2208" s="118"/>
      <c r="G2208" s="118"/>
      <c r="H2208" s="118"/>
      <c r="I2208" s="118"/>
      <c r="J2208" s="118"/>
      <c r="K2208" s="118"/>
      <c r="L2208" s="118"/>
      <c r="M2208" s="118"/>
      <c r="N2208" s="118"/>
      <c r="O2208" s="143" t="str">
        <f>IF(H2208="","",(S2208/S2208)&amp;":"&amp;ROUND(AH2208/S2208,2))</f>
        <v/>
      </c>
      <c r="P2208" s="118"/>
      <c r="Q2208" s="118"/>
      <c r="R2208" s="143" t="str">
        <f>IF(H2208="","",(S2208/S2208)&amp;":"&amp;ROUND(AI2208/S2208,2))</f>
        <v/>
      </c>
      <c r="S2208" s="144" t="str">
        <f t="shared" si="413"/>
        <v/>
      </c>
      <c r="T2208" s="145" t="str">
        <f t="shared" si="414"/>
        <v/>
      </c>
      <c r="U2208" s="118"/>
      <c r="V2208" s="145" t="str">
        <f t="shared" si="415"/>
        <v/>
      </c>
      <c r="W2208" s="144" t="str">
        <f t="shared" si="416"/>
        <v/>
      </c>
      <c r="X2208" s="146" t="str">
        <f>IF(C2208="","",IF(OR(C2208="Trade",C2208="Multi Position"),(X2207+V2208),IF(C2208="Deposit",(X2207+AE2208),IF(C2208="Withdrawal",(X2207-AE2208)))))</f>
        <v/>
      </c>
      <c r="Y2208" s="145" t="str">
        <f t="shared" si="417"/>
        <v/>
      </c>
      <c r="Z2208" s="118"/>
      <c r="AA2208" s="118"/>
      <c r="AB2208" s="118"/>
      <c r="AC2208" s="118"/>
      <c r="AD2208" s="118"/>
      <c r="AE2208" s="139"/>
      <c r="AF2208" s="118"/>
      <c r="AG2208" s="118"/>
      <c r="AH2208" s="147" t="str">
        <f t="shared" si="418"/>
        <v/>
      </c>
      <c r="AI2208" s="147" t="str">
        <f t="shared" si="419"/>
        <v/>
      </c>
      <c r="AJ2208" s="148" t="str">
        <f t="shared" si="408"/>
        <v/>
      </c>
      <c r="AK2208" s="148" t="str">
        <f t="shared" si="409"/>
        <v/>
      </c>
      <c r="AL2208" s="147" t="str">
        <f t="shared" si="410"/>
        <v/>
      </c>
      <c r="AM2208" s="147" t="str">
        <f t="shared" si="411"/>
        <v/>
      </c>
      <c r="AN2208" s="147" t="str">
        <f t="shared" si="412"/>
        <v/>
      </c>
      <c r="AO2208" s="118"/>
    </row>
    <row r="2209" spans="1:41">
      <c r="A2209" s="118"/>
      <c r="B2209" s="118"/>
      <c r="C2209" s="118"/>
      <c r="D2209" s="118"/>
      <c r="E2209" s="118"/>
      <c r="F2209" s="118"/>
      <c r="G2209" s="118"/>
      <c r="H2209" s="118"/>
      <c r="I2209" s="118"/>
      <c r="J2209" s="118"/>
      <c r="K2209" s="118"/>
      <c r="L2209" s="118"/>
      <c r="M2209" s="118"/>
      <c r="N2209" s="118"/>
      <c r="O2209" s="143" t="str">
        <f>IF(H2209="","",(S2209/S2209)&amp;":"&amp;ROUND(AH2209/S2209,2))</f>
        <v/>
      </c>
      <c r="P2209" s="118"/>
      <c r="Q2209" s="118"/>
      <c r="R2209" s="143" t="str">
        <f>IF(H2209="","",(S2209/S2209)&amp;":"&amp;ROUND(AI2209/S2209,2))</f>
        <v/>
      </c>
      <c r="S2209" s="144" t="str">
        <f t="shared" si="413"/>
        <v/>
      </c>
      <c r="T2209" s="145" t="str">
        <f t="shared" si="414"/>
        <v/>
      </c>
      <c r="U2209" s="118"/>
      <c r="V2209" s="145" t="str">
        <f t="shared" si="415"/>
        <v/>
      </c>
      <c r="W2209" s="144" t="str">
        <f t="shared" si="416"/>
        <v/>
      </c>
      <c r="X2209" s="146" t="str">
        <f>IF(C2209="","",IF(OR(C2209="Trade",C2209="Multi Position"),(X2208+V2209),IF(C2209="Deposit",(X2208+AE2209),IF(C2209="Withdrawal",(X2208-AE2209)))))</f>
        <v/>
      </c>
      <c r="Y2209" s="145" t="str">
        <f t="shared" si="417"/>
        <v/>
      </c>
      <c r="Z2209" s="118"/>
      <c r="AA2209" s="118"/>
      <c r="AB2209" s="118"/>
      <c r="AC2209" s="118"/>
      <c r="AD2209" s="118"/>
      <c r="AE2209" s="139"/>
      <c r="AF2209" s="118"/>
      <c r="AG2209" s="118"/>
      <c r="AH2209" s="147" t="str">
        <f t="shared" si="418"/>
        <v/>
      </c>
      <c r="AI2209" s="147" t="str">
        <f t="shared" si="419"/>
        <v/>
      </c>
      <c r="AJ2209" s="148" t="str">
        <f t="shared" si="408"/>
        <v/>
      </c>
      <c r="AK2209" s="148" t="str">
        <f t="shared" si="409"/>
        <v/>
      </c>
      <c r="AL2209" s="147" t="str">
        <f t="shared" si="410"/>
        <v/>
      </c>
      <c r="AM2209" s="147" t="str">
        <f t="shared" si="411"/>
        <v/>
      </c>
      <c r="AN2209" s="147" t="str">
        <f t="shared" si="412"/>
        <v/>
      </c>
      <c r="AO2209" s="118"/>
    </row>
    <row r="2210" spans="1:41">
      <c r="A2210" s="118"/>
      <c r="B2210" s="118"/>
      <c r="C2210" s="118"/>
      <c r="D2210" s="118"/>
      <c r="E2210" s="118"/>
      <c r="F2210" s="118"/>
      <c r="G2210" s="118"/>
      <c r="H2210" s="118"/>
      <c r="I2210" s="118"/>
      <c r="J2210" s="118"/>
      <c r="K2210" s="118"/>
      <c r="L2210" s="118"/>
      <c r="M2210" s="118"/>
      <c r="N2210" s="118"/>
      <c r="O2210" s="143" t="str">
        <f>IF(H2210="","",(S2210/S2210)&amp;":"&amp;ROUND(AH2210/S2210,2))</f>
        <v/>
      </c>
      <c r="P2210" s="118"/>
      <c r="Q2210" s="118"/>
      <c r="R2210" s="143" t="str">
        <f>IF(H2210="","",(S2210/S2210)&amp;":"&amp;ROUND(AI2210/S2210,2))</f>
        <v/>
      </c>
      <c r="S2210" s="144" t="str">
        <f t="shared" si="413"/>
        <v/>
      </c>
      <c r="T2210" s="145" t="str">
        <f t="shared" si="414"/>
        <v/>
      </c>
      <c r="U2210" s="118"/>
      <c r="V2210" s="145" t="str">
        <f t="shared" si="415"/>
        <v/>
      </c>
      <c r="W2210" s="144" t="str">
        <f t="shared" si="416"/>
        <v/>
      </c>
      <c r="X2210" s="146" t="str">
        <f>IF(C2210="","",IF(OR(C2210="Trade",C2210="Multi Position"),(X2209+V2210),IF(C2210="Deposit",(X2209+AE2210),IF(C2210="Withdrawal",(X2209-AE2210)))))</f>
        <v/>
      </c>
      <c r="Y2210" s="145" t="str">
        <f t="shared" si="417"/>
        <v/>
      </c>
      <c r="Z2210" s="118"/>
      <c r="AA2210" s="118"/>
      <c r="AB2210" s="118"/>
      <c r="AC2210" s="118"/>
      <c r="AD2210" s="118"/>
      <c r="AE2210" s="139"/>
      <c r="AF2210" s="118"/>
      <c r="AG2210" s="118"/>
      <c r="AH2210" s="147" t="str">
        <f t="shared" si="418"/>
        <v/>
      </c>
      <c r="AI2210" s="147" t="str">
        <f t="shared" si="419"/>
        <v/>
      </c>
      <c r="AJ2210" s="148" t="str">
        <f t="shared" si="408"/>
        <v/>
      </c>
      <c r="AK2210" s="148" t="str">
        <f t="shared" si="409"/>
        <v/>
      </c>
      <c r="AL2210" s="147" t="str">
        <f t="shared" si="410"/>
        <v/>
      </c>
      <c r="AM2210" s="147" t="str">
        <f t="shared" si="411"/>
        <v/>
      </c>
      <c r="AN2210" s="147" t="str">
        <f t="shared" si="412"/>
        <v/>
      </c>
      <c r="AO2210" s="118"/>
    </row>
    <row r="2211" spans="1:41">
      <c r="A2211" s="118"/>
      <c r="B2211" s="118"/>
      <c r="C2211" s="118"/>
      <c r="D2211" s="118"/>
      <c r="E2211" s="118"/>
      <c r="F2211" s="118"/>
      <c r="G2211" s="118"/>
      <c r="H2211" s="118"/>
      <c r="I2211" s="118"/>
      <c r="J2211" s="118"/>
      <c r="K2211" s="118"/>
      <c r="L2211" s="118"/>
      <c r="M2211" s="118"/>
      <c r="N2211" s="118"/>
      <c r="O2211" s="143" t="str">
        <f>IF(H2211="","",(S2211/S2211)&amp;":"&amp;ROUND(AH2211/S2211,2))</f>
        <v/>
      </c>
      <c r="P2211" s="118"/>
      <c r="Q2211" s="118"/>
      <c r="R2211" s="143" t="str">
        <f>IF(H2211="","",(S2211/S2211)&amp;":"&amp;ROUND(AI2211/S2211,2))</f>
        <v/>
      </c>
      <c r="S2211" s="144" t="str">
        <f t="shared" si="413"/>
        <v/>
      </c>
      <c r="T2211" s="145" t="str">
        <f t="shared" si="414"/>
        <v/>
      </c>
      <c r="U2211" s="118"/>
      <c r="V2211" s="145" t="str">
        <f t="shared" si="415"/>
        <v/>
      </c>
      <c r="W2211" s="144" t="str">
        <f t="shared" si="416"/>
        <v/>
      </c>
      <c r="X2211" s="146" t="str">
        <f>IF(C2211="","",IF(OR(C2211="Trade",C2211="Multi Position"),(X2210+V2211),IF(C2211="Deposit",(X2210+AE2211),IF(C2211="Withdrawal",(X2210-AE2211)))))</f>
        <v/>
      </c>
      <c r="Y2211" s="145" t="str">
        <f t="shared" si="417"/>
        <v/>
      </c>
      <c r="Z2211" s="118"/>
      <c r="AA2211" s="118"/>
      <c r="AB2211" s="118"/>
      <c r="AC2211" s="118"/>
      <c r="AD2211" s="118"/>
      <c r="AE2211" s="139"/>
      <c r="AF2211" s="118"/>
      <c r="AG2211" s="118"/>
      <c r="AH2211" s="147" t="str">
        <f t="shared" si="418"/>
        <v/>
      </c>
      <c r="AI2211" s="147" t="str">
        <f t="shared" si="419"/>
        <v/>
      </c>
      <c r="AJ2211" s="148" t="str">
        <f t="shared" si="408"/>
        <v/>
      </c>
      <c r="AK2211" s="148" t="str">
        <f t="shared" si="409"/>
        <v/>
      </c>
      <c r="AL2211" s="147" t="str">
        <f t="shared" si="410"/>
        <v/>
      </c>
      <c r="AM2211" s="147" t="str">
        <f t="shared" si="411"/>
        <v/>
      </c>
      <c r="AN2211" s="147" t="str">
        <f t="shared" si="412"/>
        <v/>
      </c>
      <c r="AO2211" s="118"/>
    </row>
    <row r="2212" spans="1:41">
      <c r="A2212" s="118"/>
      <c r="B2212" s="118"/>
      <c r="C2212" s="118"/>
      <c r="D2212" s="118"/>
      <c r="E2212" s="118"/>
      <c r="F2212" s="118"/>
      <c r="G2212" s="118"/>
      <c r="H2212" s="118"/>
      <c r="I2212" s="118"/>
      <c r="J2212" s="118"/>
      <c r="K2212" s="118"/>
      <c r="L2212" s="118"/>
      <c r="M2212" s="118"/>
      <c r="N2212" s="118"/>
      <c r="O2212" s="143" t="str">
        <f>IF(H2212="","",(S2212/S2212)&amp;":"&amp;ROUND(AH2212/S2212,2))</f>
        <v/>
      </c>
      <c r="P2212" s="118"/>
      <c r="Q2212" s="118"/>
      <c r="R2212" s="143" t="str">
        <f>IF(H2212="","",(S2212/S2212)&amp;":"&amp;ROUND(AI2212/S2212,2))</f>
        <v/>
      </c>
      <c r="S2212" s="144" t="str">
        <f t="shared" si="413"/>
        <v/>
      </c>
      <c r="T2212" s="145" t="str">
        <f t="shared" si="414"/>
        <v/>
      </c>
      <c r="U2212" s="118"/>
      <c r="V2212" s="145" t="str">
        <f t="shared" si="415"/>
        <v/>
      </c>
      <c r="W2212" s="144" t="str">
        <f t="shared" si="416"/>
        <v/>
      </c>
      <c r="X2212" s="146" t="str">
        <f>IF(C2212="","",IF(OR(C2212="Trade",C2212="Multi Position"),(X2211+V2212),IF(C2212="Deposit",(X2211+AE2212),IF(C2212="Withdrawal",(X2211-AE2212)))))</f>
        <v/>
      </c>
      <c r="Y2212" s="145" t="str">
        <f t="shared" si="417"/>
        <v/>
      </c>
      <c r="Z2212" s="118"/>
      <c r="AA2212" s="118"/>
      <c r="AB2212" s="118"/>
      <c r="AC2212" s="118"/>
      <c r="AD2212" s="118"/>
      <c r="AE2212" s="139"/>
      <c r="AF2212" s="118"/>
      <c r="AG2212" s="118"/>
      <c r="AH2212" s="147" t="str">
        <f t="shared" si="418"/>
        <v/>
      </c>
      <c r="AI2212" s="147" t="str">
        <f t="shared" si="419"/>
        <v/>
      </c>
      <c r="AJ2212" s="148" t="str">
        <f t="shared" si="408"/>
        <v/>
      </c>
      <c r="AK2212" s="148" t="str">
        <f t="shared" si="409"/>
        <v/>
      </c>
      <c r="AL2212" s="147" t="str">
        <f t="shared" si="410"/>
        <v/>
      </c>
      <c r="AM2212" s="147" t="str">
        <f t="shared" si="411"/>
        <v/>
      </c>
      <c r="AN2212" s="147" t="str">
        <f t="shared" si="412"/>
        <v/>
      </c>
      <c r="AO2212" s="118"/>
    </row>
    <row r="2213" spans="1:41">
      <c r="A2213" s="118"/>
      <c r="B2213" s="118"/>
      <c r="C2213" s="118"/>
      <c r="D2213" s="118"/>
      <c r="E2213" s="118"/>
      <c r="F2213" s="118"/>
      <c r="G2213" s="118"/>
      <c r="H2213" s="118"/>
      <c r="I2213" s="118"/>
      <c r="J2213" s="118"/>
      <c r="K2213" s="118"/>
      <c r="L2213" s="118"/>
      <c r="M2213" s="118"/>
      <c r="N2213" s="118"/>
      <c r="O2213" s="143" t="str">
        <f>IF(H2213="","",(S2213/S2213)&amp;":"&amp;ROUND(AH2213/S2213,2))</f>
        <v/>
      </c>
      <c r="P2213" s="118"/>
      <c r="Q2213" s="118"/>
      <c r="R2213" s="143" t="str">
        <f>IF(H2213="","",(S2213/S2213)&amp;":"&amp;ROUND(AI2213/S2213,2))</f>
        <v/>
      </c>
      <c r="S2213" s="144" t="str">
        <f t="shared" si="413"/>
        <v/>
      </c>
      <c r="T2213" s="145" t="str">
        <f t="shared" si="414"/>
        <v/>
      </c>
      <c r="U2213" s="118"/>
      <c r="V2213" s="145" t="str">
        <f t="shared" si="415"/>
        <v/>
      </c>
      <c r="W2213" s="144" t="str">
        <f t="shared" si="416"/>
        <v/>
      </c>
      <c r="X2213" s="146" t="str">
        <f>IF(C2213="","",IF(OR(C2213="Trade",C2213="Multi Position"),(X2212+V2213),IF(C2213="Deposit",(X2212+AE2213),IF(C2213="Withdrawal",(X2212-AE2213)))))</f>
        <v/>
      </c>
      <c r="Y2213" s="145" t="str">
        <f t="shared" si="417"/>
        <v/>
      </c>
      <c r="Z2213" s="118"/>
      <c r="AA2213" s="118"/>
      <c r="AB2213" s="118"/>
      <c r="AC2213" s="118"/>
      <c r="AD2213" s="118"/>
      <c r="AE2213" s="139"/>
      <c r="AF2213" s="118"/>
      <c r="AG2213" s="118"/>
      <c r="AH2213" s="147" t="str">
        <f t="shared" si="418"/>
        <v/>
      </c>
      <c r="AI2213" s="147" t="str">
        <f t="shared" si="419"/>
        <v/>
      </c>
      <c r="AJ2213" s="148" t="str">
        <f t="shared" si="408"/>
        <v/>
      </c>
      <c r="AK2213" s="148" t="str">
        <f t="shared" si="409"/>
        <v/>
      </c>
      <c r="AL2213" s="147" t="str">
        <f t="shared" si="410"/>
        <v/>
      </c>
      <c r="AM2213" s="147" t="str">
        <f t="shared" si="411"/>
        <v/>
      </c>
      <c r="AN2213" s="147" t="str">
        <f t="shared" si="412"/>
        <v/>
      </c>
      <c r="AO2213" s="118"/>
    </row>
    <row r="2214" spans="1:41">
      <c r="A2214" s="118"/>
      <c r="B2214" s="118"/>
      <c r="C2214" s="118"/>
      <c r="D2214" s="118"/>
      <c r="E2214" s="118"/>
      <c r="F2214" s="118"/>
      <c r="G2214" s="118"/>
      <c r="H2214" s="118"/>
      <c r="I2214" s="118"/>
      <c r="J2214" s="118"/>
      <c r="K2214" s="118"/>
      <c r="L2214" s="118"/>
      <c r="M2214" s="118"/>
      <c r="N2214" s="118"/>
      <c r="O2214" s="143" t="str">
        <f>IF(H2214="","",(S2214/S2214)&amp;":"&amp;ROUND(AH2214/S2214,2))</f>
        <v/>
      </c>
      <c r="P2214" s="118"/>
      <c r="Q2214" s="118"/>
      <c r="R2214" s="143" t="str">
        <f>IF(H2214="","",(S2214/S2214)&amp;":"&amp;ROUND(AI2214/S2214,2))</f>
        <v/>
      </c>
      <c r="S2214" s="144" t="str">
        <f t="shared" si="413"/>
        <v/>
      </c>
      <c r="T2214" s="145" t="str">
        <f t="shared" si="414"/>
        <v/>
      </c>
      <c r="U2214" s="118"/>
      <c r="V2214" s="145" t="str">
        <f t="shared" si="415"/>
        <v/>
      </c>
      <c r="W2214" s="144" t="str">
        <f t="shared" si="416"/>
        <v/>
      </c>
      <c r="X2214" s="146" t="str">
        <f>IF(C2214="","",IF(OR(C2214="Trade",C2214="Multi Position"),(X2213+V2214),IF(C2214="Deposit",(X2213+AE2214),IF(C2214="Withdrawal",(X2213-AE2214)))))</f>
        <v/>
      </c>
      <c r="Y2214" s="145" t="str">
        <f t="shared" si="417"/>
        <v/>
      </c>
      <c r="Z2214" s="118"/>
      <c r="AA2214" s="118"/>
      <c r="AB2214" s="118"/>
      <c r="AC2214" s="118"/>
      <c r="AD2214" s="118"/>
      <c r="AE2214" s="139"/>
      <c r="AF2214" s="118"/>
      <c r="AG2214" s="118"/>
      <c r="AH2214" s="147" t="str">
        <f t="shared" si="418"/>
        <v/>
      </c>
      <c r="AI2214" s="147" t="str">
        <f t="shared" si="419"/>
        <v/>
      </c>
      <c r="AJ2214" s="148" t="str">
        <f t="shared" si="408"/>
        <v/>
      </c>
      <c r="AK2214" s="148" t="str">
        <f t="shared" si="409"/>
        <v/>
      </c>
      <c r="AL2214" s="147" t="str">
        <f t="shared" si="410"/>
        <v/>
      </c>
      <c r="AM2214" s="147" t="str">
        <f t="shared" si="411"/>
        <v/>
      </c>
      <c r="AN2214" s="147" t="str">
        <f t="shared" si="412"/>
        <v/>
      </c>
      <c r="AO2214" s="118"/>
    </row>
    <row r="2215" spans="1:41">
      <c r="A2215" s="118"/>
      <c r="B2215" s="118"/>
      <c r="C2215" s="118"/>
      <c r="D2215" s="118"/>
      <c r="E2215" s="118"/>
      <c r="F2215" s="118"/>
      <c r="G2215" s="118"/>
      <c r="H2215" s="118"/>
      <c r="I2215" s="118"/>
      <c r="J2215" s="118"/>
      <c r="K2215" s="118"/>
      <c r="L2215" s="118"/>
      <c r="M2215" s="118"/>
      <c r="N2215" s="118"/>
      <c r="O2215" s="143" t="str">
        <f>IF(H2215="","",(S2215/S2215)&amp;":"&amp;ROUND(AH2215/S2215,2))</f>
        <v/>
      </c>
      <c r="P2215" s="118"/>
      <c r="Q2215" s="118"/>
      <c r="R2215" s="143" t="str">
        <f>IF(H2215="","",(S2215/S2215)&amp;":"&amp;ROUND(AI2215/S2215,2))</f>
        <v/>
      </c>
      <c r="S2215" s="144" t="str">
        <f t="shared" si="413"/>
        <v/>
      </c>
      <c r="T2215" s="145" t="str">
        <f t="shared" si="414"/>
        <v/>
      </c>
      <c r="U2215" s="118"/>
      <c r="V2215" s="145" t="str">
        <f t="shared" si="415"/>
        <v/>
      </c>
      <c r="W2215" s="144" t="str">
        <f t="shared" si="416"/>
        <v/>
      </c>
      <c r="X2215" s="146" t="str">
        <f>IF(C2215="","",IF(OR(C2215="Trade",C2215="Multi Position"),(X2214+V2215),IF(C2215="Deposit",(X2214+AE2215),IF(C2215="Withdrawal",(X2214-AE2215)))))</f>
        <v/>
      </c>
      <c r="Y2215" s="145" t="str">
        <f t="shared" si="417"/>
        <v/>
      </c>
      <c r="Z2215" s="118"/>
      <c r="AA2215" s="118"/>
      <c r="AB2215" s="118"/>
      <c r="AC2215" s="118"/>
      <c r="AD2215" s="118"/>
      <c r="AE2215" s="139"/>
      <c r="AF2215" s="118"/>
      <c r="AG2215" s="118"/>
      <c r="AH2215" s="147" t="str">
        <f t="shared" si="418"/>
        <v/>
      </c>
      <c r="AI2215" s="147" t="str">
        <f t="shared" si="419"/>
        <v/>
      </c>
      <c r="AJ2215" s="148" t="str">
        <f t="shared" si="408"/>
        <v/>
      </c>
      <c r="AK2215" s="148" t="str">
        <f t="shared" si="409"/>
        <v/>
      </c>
      <c r="AL2215" s="147" t="str">
        <f t="shared" si="410"/>
        <v/>
      </c>
      <c r="AM2215" s="147" t="str">
        <f t="shared" si="411"/>
        <v/>
      </c>
      <c r="AN2215" s="147" t="str">
        <f t="shared" si="412"/>
        <v/>
      </c>
      <c r="AO2215" s="118"/>
    </row>
    <row r="2216" spans="1:41">
      <c r="A2216" s="118"/>
      <c r="B2216" s="118"/>
      <c r="C2216" s="118"/>
      <c r="D2216" s="118"/>
      <c r="E2216" s="118"/>
      <c r="F2216" s="118"/>
      <c r="G2216" s="118"/>
      <c r="H2216" s="118"/>
      <c r="I2216" s="118"/>
      <c r="J2216" s="118"/>
      <c r="K2216" s="118"/>
      <c r="L2216" s="118"/>
      <c r="M2216" s="118"/>
      <c r="N2216" s="118"/>
      <c r="O2216" s="143" t="str">
        <f>IF(H2216="","",(S2216/S2216)&amp;":"&amp;ROUND(AH2216/S2216,2))</f>
        <v/>
      </c>
      <c r="P2216" s="118"/>
      <c r="Q2216" s="118"/>
      <c r="R2216" s="143" t="str">
        <f>IF(H2216="","",(S2216/S2216)&amp;":"&amp;ROUND(AI2216/S2216,2))</f>
        <v/>
      </c>
      <c r="S2216" s="144" t="str">
        <f t="shared" si="413"/>
        <v/>
      </c>
      <c r="T2216" s="145" t="str">
        <f t="shared" si="414"/>
        <v/>
      </c>
      <c r="U2216" s="118"/>
      <c r="V2216" s="145" t="str">
        <f t="shared" si="415"/>
        <v/>
      </c>
      <c r="W2216" s="144" t="str">
        <f t="shared" si="416"/>
        <v/>
      </c>
      <c r="X2216" s="146" t="str">
        <f>IF(C2216="","",IF(OR(C2216="Trade",C2216="Multi Position"),(X2215+V2216),IF(C2216="Deposit",(X2215+AE2216),IF(C2216="Withdrawal",(X2215-AE2216)))))</f>
        <v/>
      </c>
      <c r="Y2216" s="145" t="str">
        <f t="shared" si="417"/>
        <v/>
      </c>
      <c r="Z2216" s="118"/>
      <c r="AA2216" s="118"/>
      <c r="AB2216" s="118"/>
      <c r="AC2216" s="118"/>
      <c r="AD2216" s="118"/>
      <c r="AE2216" s="139"/>
      <c r="AF2216" s="118"/>
      <c r="AG2216" s="118"/>
      <c r="AH2216" s="147" t="str">
        <f t="shared" si="418"/>
        <v/>
      </c>
      <c r="AI2216" s="147" t="str">
        <f t="shared" si="419"/>
        <v/>
      </c>
      <c r="AJ2216" s="148" t="str">
        <f t="shared" si="408"/>
        <v/>
      </c>
      <c r="AK2216" s="148" t="str">
        <f t="shared" si="409"/>
        <v/>
      </c>
      <c r="AL2216" s="147" t="str">
        <f t="shared" si="410"/>
        <v/>
      </c>
      <c r="AM2216" s="147" t="str">
        <f t="shared" si="411"/>
        <v/>
      </c>
      <c r="AN2216" s="147" t="str">
        <f t="shared" si="412"/>
        <v/>
      </c>
      <c r="AO2216" s="118"/>
    </row>
    <row r="2217" spans="1:41">
      <c r="A2217" s="118"/>
      <c r="B2217" s="118"/>
      <c r="C2217" s="118"/>
      <c r="D2217" s="118"/>
      <c r="E2217" s="118"/>
      <c r="F2217" s="118"/>
      <c r="G2217" s="118"/>
      <c r="H2217" s="118"/>
      <c r="I2217" s="118"/>
      <c r="J2217" s="118"/>
      <c r="K2217" s="118"/>
      <c r="L2217" s="118"/>
      <c r="M2217" s="118"/>
      <c r="N2217" s="118"/>
      <c r="O2217" s="143" t="str">
        <f>IF(H2217="","",(S2217/S2217)&amp;":"&amp;ROUND(AH2217/S2217,2))</f>
        <v/>
      </c>
      <c r="P2217" s="118"/>
      <c r="Q2217" s="118"/>
      <c r="R2217" s="143" t="str">
        <f>IF(H2217="","",(S2217/S2217)&amp;":"&amp;ROUND(AI2217/S2217,2))</f>
        <v/>
      </c>
      <c r="S2217" s="144" t="str">
        <f t="shared" si="413"/>
        <v/>
      </c>
      <c r="T2217" s="145" t="str">
        <f t="shared" si="414"/>
        <v/>
      </c>
      <c r="U2217" s="118"/>
      <c r="V2217" s="145" t="str">
        <f t="shared" si="415"/>
        <v/>
      </c>
      <c r="W2217" s="144" t="str">
        <f t="shared" si="416"/>
        <v/>
      </c>
      <c r="X2217" s="146" t="str">
        <f>IF(C2217="","",IF(OR(C2217="Trade",C2217="Multi Position"),(X2216+V2217),IF(C2217="Deposit",(X2216+AE2217),IF(C2217="Withdrawal",(X2216-AE2217)))))</f>
        <v/>
      </c>
      <c r="Y2217" s="145" t="str">
        <f t="shared" si="417"/>
        <v/>
      </c>
      <c r="Z2217" s="118"/>
      <c r="AA2217" s="118"/>
      <c r="AB2217" s="118"/>
      <c r="AC2217" s="118"/>
      <c r="AD2217" s="118"/>
      <c r="AE2217" s="139"/>
      <c r="AF2217" s="118"/>
      <c r="AG2217" s="118"/>
      <c r="AH2217" s="147" t="str">
        <f t="shared" si="418"/>
        <v/>
      </c>
      <c r="AI2217" s="147" t="str">
        <f t="shared" si="419"/>
        <v/>
      </c>
      <c r="AJ2217" s="148" t="str">
        <f t="shared" si="408"/>
        <v/>
      </c>
      <c r="AK2217" s="148" t="str">
        <f t="shared" si="409"/>
        <v/>
      </c>
      <c r="AL2217" s="147" t="str">
        <f t="shared" si="410"/>
        <v/>
      </c>
      <c r="AM2217" s="147" t="str">
        <f t="shared" si="411"/>
        <v/>
      </c>
      <c r="AN2217" s="147" t="str">
        <f t="shared" si="412"/>
        <v/>
      </c>
      <c r="AO2217" s="118"/>
    </row>
    <row r="2218" spans="1:41">
      <c r="A2218" s="118"/>
      <c r="B2218" s="118"/>
      <c r="C2218" s="118"/>
      <c r="D2218" s="118"/>
      <c r="E2218" s="118"/>
      <c r="F2218" s="118"/>
      <c r="G2218" s="118"/>
      <c r="H2218" s="118"/>
      <c r="I2218" s="118"/>
      <c r="J2218" s="118"/>
      <c r="K2218" s="118"/>
      <c r="L2218" s="118"/>
      <c r="M2218" s="118"/>
      <c r="N2218" s="118"/>
      <c r="O2218" s="143" t="str">
        <f>IF(H2218="","",(S2218/S2218)&amp;":"&amp;ROUND(AH2218/S2218,2))</f>
        <v/>
      </c>
      <c r="P2218" s="118"/>
      <c r="Q2218" s="118"/>
      <c r="R2218" s="143" t="str">
        <f>IF(H2218="","",(S2218/S2218)&amp;":"&amp;ROUND(AI2218/S2218,2))</f>
        <v/>
      </c>
      <c r="S2218" s="144" t="str">
        <f t="shared" si="413"/>
        <v/>
      </c>
      <c r="T2218" s="145" t="str">
        <f t="shared" si="414"/>
        <v/>
      </c>
      <c r="U2218" s="118"/>
      <c r="V2218" s="145" t="str">
        <f t="shared" si="415"/>
        <v/>
      </c>
      <c r="W2218" s="144" t="str">
        <f t="shared" si="416"/>
        <v/>
      </c>
      <c r="X2218" s="146" t="str">
        <f>IF(C2218="","",IF(OR(C2218="Trade",C2218="Multi Position"),(X2217+V2218),IF(C2218="Deposit",(X2217+AE2218),IF(C2218="Withdrawal",(X2217-AE2218)))))</f>
        <v/>
      </c>
      <c r="Y2218" s="145" t="str">
        <f t="shared" si="417"/>
        <v/>
      </c>
      <c r="Z2218" s="118"/>
      <c r="AA2218" s="118"/>
      <c r="AB2218" s="118"/>
      <c r="AC2218" s="118"/>
      <c r="AD2218" s="118"/>
      <c r="AE2218" s="139"/>
      <c r="AF2218" s="118"/>
      <c r="AG2218" s="118"/>
      <c r="AH2218" s="147" t="str">
        <f t="shared" si="418"/>
        <v/>
      </c>
      <c r="AI2218" s="147" t="str">
        <f t="shared" si="419"/>
        <v/>
      </c>
      <c r="AJ2218" s="148" t="str">
        <f t="shared" si="408"/>
        <v/>
      </c>
      <c r="AK2218" s="148" t="str">
        <f t="shared" si="409"/>
        <v/>
      </c>
      <c r="AL2218" s="147" t="str">
        <f t="shared" si="410"/>
        <v/>
      </c>
      <c r="AM2218" s="147" t="str">
        <f t="shared" si="411"/>
        <v/>
      </c>
      <c r="AN2218" s="147" t="str">
        <f t="shared" si="412"/>
        <v/>
      </c>
      <c r="AO2218" s="118"/>
    </row>
    <row r="2219" spans="1:41">
      <c r="A2219" s="118"/>
      <c r="B2219" s="118"/>
      <c r="C2219" s="118"/>
      <c r="D2219" s="118"/>
      <c r="E2219" s="118"/>
      <c r="F2219" s="118"/>
      <c r="G2219" s="118"/>
      <c r="H2219" s="118"/>
      <c r="I2219" s="118"/>
      <c r="J2219" s="118"/>
      <c r="K2219" s="118"/>
      <c r="L2219" s="118"/>
      <c r="M2219" s="118"/>
      <c r="N2219" s="118"/>
      <c r="O2219" s="143" t="str">
        <f>IF(H2219="","",(S2219/S2219)&amp;":"&amp;ROUND(AH2219/S2219,2))</f>
        <v/>
      </c>
      <c r="P2219" s="118"/>
      <c r="Q2219" s="118"/>
      <c r="R2219" s="143" t="str">
        <f>IF(H2219="","",(S2219/S2219)&amp;":"&amp;ROUND(AI2219/S2219,2))</f>
        <v/>
      </c>
      <c r="S2219" s="144" t="str">
        <f t="shared" si="413"/>
        <v/>
      </c>
      <c r="T2219" s="145" t="str">
        <f t="shared" si="414"/>
        <v/>
      </c>
      <c r="U2219" s="118"/>
      <c r="V2219" s="145" t="str">
        <f t="shared" si="415"/>
        <v/>
      </c>
      <c r="W2219" s="144" t="str">
        <f t="shared" si="416"/>
        <v/>
      </c>
      <c r="X2219" s="146" t="str">
        <f>IF(C2219="","",IF(OR(C2219="Trade",C2219="Multi Position"),(X2218+V2219),IF(C2219="Deposit",(X2218+AE2219),IF(C2219="Withdrawal",(X2218-AE2219)))))</f>
        <v/>
      </c>
      <c r="Y2219" s="145" t="str">
        <f t="shared" si="417"/>
        <v/>
      </c>
      <c r="Z2219" s="118"/>
      <c r="AA2219" s="118"/>
      <c r="AB2219" s="118"/>
      <c r="AC2219" s="118"/>
      <c r="AD2219" s="118"/>
      <c r="AE2219" s="139"/>
      <c r="AF2219" s="118"/>
      <c r="AG2219" s="118"/>
      <c r="AH2219" s="147" t="str">
        <f t="shared" si="418"/>
        <v/>
      </c>
      <c r="AI2219" s="147" t="str">
        <f t="shared" si="419"/>
        <v/>
      </c>
      <c r="AJ2219" s="148" t="str">
        <f t="shared" si="408"/>
        <v/>
      </c>
      <c r="AK2219" s="148" t="str">
        <f t="shared" si="409"/>
        <v/>
      </c>
      <c r="AL2219" s="147" t="str">
        <f t="shared" si="410"/>
        <v/>
      </c>
      <c r="AM2219" s="147" t="str">
        <f t="shared" si="411"/>
        <v/>
      </c>
      <c r="AN2219" s="147" t="str">
        <f t="shared" si="412"/>
        <v/>
      </c>
      <c r="AO2219" s="118"/>
    </row>
    <row r="2220" spans="1:41">
      <c r="A2220" s="118"/>
      <c r="B2220" s="118"/>
      <c r="C2220" s="118"/>
      <c r="D2220" s="118"/>
      <c r="E2220" s="118"/>
      <c r="F2220" s="118"/>
      <c r="G2220" s="118"/>
      <c r="H2220" s="118"/>
      <c r="I2220" s="118"/>
      <c r="J2220" s="118"/>
      <c r="K2220" s="118"/>
      <c r="L2220" s="118"/>
      <c r="M2220" s="118"/>
      <c r="N2220" s="118"/>
      <c r="O2220" s="143" t="str">
        <f>IF(H2220="","",(S2220/S2220)&amp;":"&amp;ROUND(AH2220/S2220,2))</f>
        <v/>
      </c>
      <c r="P2220" s="118"/>
      <c r="Q2220" s="118"/>
      <c r="R2220" s="143" t="str">
        <f>IF(H2220="","",(S2220/S2220)&amp;":"&amp;ROUND(AI2220/S2220,2))</f>
        <v/>
      </c>
      <c r="S2220" s="144" t="str">
        <f t="shared" si="413"/>
        <v/>
      </c>
      <c r="T2220" s="145" t="str">
        <f t="shared" si="414"/>
        <v/>
      </c>
      <c r="U2220" s="118"/>
      <c r="V2220" s="145" t="str">
        <f t="shared" si="415"/>
        <v/>
      </c>
      <c r="W2220" s="144" t="str">
        <f t="shared" si="416"/>
        <v/>
      </c>
      <c r="X2220" s="146" t="str">
        <f>IF(C2220="","",IF(OR(C2220="Trade",C2220="Multi Position"),(X2219+V2220),IF(C2220="Deposit",(X2219+AE2220),IF(C2220="Withdrawal",(X2219-AE2220)))))</f>
        <v/>
      </c>
      <c r="Y2220" s="145" t="str">
        <f t="shared" si="417"/>
        <v/>
      </c>
      <c r="Z2220" s="118"/>
      <c r="AA2220" s="118"/>
      <c r="AB2220" s="118"/>
      <c r="AC2220" s="118"/>
      <c r="AD2220" s="118"/>
      <c r="AE2220" s="139"/>
      <c r="AF2220" s="118"/>
      <c r="AG2220" s="118"/>
      <c r="AH2220" s="147" t="str">
        <f t="shared" si="418"/>
        <v/>
      </c>
      <c r="AI2220" s="147" t="str">
        <f t="shared" si="419"/>
        <v/>
      </c>
      <c r="AJ2220" s="148" t="str">
        <f t="shared" si="408"/>
        <v/>
      </c>
      <c r="AK2220" s="148" t="str">
        <f t="shared" si="409"/>
        <v/>
      </c>
      <c r="AL2220" s="147" t="str">
        <f t="shared" si="410"/>
        <v/>
      </c>
      <c r="AM2220" s="147" t="str">
        <f t="shared" si="411"/>
        <v/>
      </c>
      <c r="AN2220" s="147" t="str">
        <f t="shared" si="412"/>
        <v/>
      </c>
      <c r="AO2220" s="118"/>
    </row>
    <row r="2221" spans="1:41">
      <c r="A2221" s="118"/>
      <c r="B2221" s="118"/>
      <c r="C2221" s="118"/>
      <c r="D2221" s="118"/>
      <c r="E2221" s="118"/>
      <c r="F2221" s="118"/>
      <c r="G2221" s="118"/>
      <c r="H2221" s="118"/>
      <c r="I2221" s="118"/>
      <c r="J2221" s="118"/>
      <c r="K2221" s="118"/>
      <c r="L2221" s="118"/>
      <c r="M2221" s="118"/>
      <c r="N2221" s="118"/>
      <c r="O2221" s="143" t="str">
        <f>IF(H2221="","",(S2221/S2221)&amp;":"&amp;ROUND(AH2221/S2221,2))</f>
        <v/>
      </c>
      <c r="P2221" s="118"/>
      <c r="Q2221" s="118"/>
      <c r="R2221" s="143" t="str">
        <f>IF(H2221="","",(S2221/S2221)&amp;":"&amp;ROUND(AI2221/S2221,2))</f>
        <v/>
      </c>
      <c r="S2221" s="144" t="str">
        <f t="shared" si="413"/>
        <v/>
      </c>
      <c r="T2221" s="145" t="str">
        <f t="shared" si="414"/>
        <v/>
      </c>
      <c r="U2221" s="118"/>
      <c r="V2221" s="145" t="str">
        <f t="shared" si="415"/>
        <v/>
      </c>
      <c r="W2221" s="144" t="str">
        <f t="shared" si="416"/>
        <v/>
      </c>
      <c r="X2221" s="146" t="str">
        <f>IF(C2221="","",IF(OR(C2221="Trade",C2221="Multi Position"),(X2220+V2221),IF(C2221="Deposit",(X2220+AE2221),IF(C2221="Withdrawal",(X2220-AE2221)))))</f>
        <v/>
      </c>
      <c r="Y2221" s="145" t="str">
        <f t="shared" si="417"/>
        <v/>
      </c>
      <c r="Z2221" s="118"/>
      <c r="AA2221" s="118"/>
      <c r="AB2221" s="118"/>
      <c r="AC2221" s="118"/>
      <c r="AD2221" s="118"/>
      <c r="AE2221" s="139"/>
      <c r="AF2221" s="118"/>
      <c r="AG2221" s="118"/>
      <c r="AH2221" s="147" t="str">
        <f t="shared" si="418"/>
        <v/>
      </c>
      <c r="AI2221" s="147" t="str">
        <f t="shared" si="419"/>
        <v/>
      </c>
      <c r="AJ2221" s="148" t="str">
        <f t="shared" si="408"/>
        <v/>
      </c>
      <c r="AK2221" s="148" t="str">
        <f t="shared" si="409"/>
        <v/>
      </c>
      <c r="AL2221" s="147" t="str">
        <f t="shared" si="410"/>
        <v/>
      </c>
      <c r="AM2221" s="147" t="str">
        <f t="shared" si="411"/>
        <v/>
      </c>
      <c r="AN2221" s="147" t="str">
        <f t="shared" si="412"/>
        <v/>
      </c>
      <c r="AO2221" s="118"/>
    </row>
    <row r="2222" spans="1:41">
      <c r="A2222" s="118"/>
      <c r="B2222" s="118"/>
      <c r="C2222" s="118"/>
      <c r="D2222" s="118"/>
      <c r="E2222" s="118"/>
      <c r="F2222" s="118"/>
      <c r="G2222" s="118"/>
      <c r="H2222" s="118"/>
      <c r="I2222" s="118"/>
      <c r="J2222" s="118"/>
      <c r="K2222" s="118"/>
      <c r="L2222" s="118"/>
      <c r="M2222" s="118"/>
      <c r="N2222" s="118"/>
      <c r="O2222" s="143" t="str">
        <f>IF(H2222="","",(S2222/S2222)&amp;":"&amp;ROUND(AH2222/S2222,2))</f>
        <v/>
      </c>
      <c r="P2222" s="118"/>
      <c r="Q2222" s="118"/>
      <c r="R2222" s="143" t="str">
        <f>IF(H2222="","",(S2222/S2222)&amp;":"&amp;ROUND(AI2222/S2222,2))</f>
        <v/>
      </c>
      <c r="S2222" s="144" t="str">
        <f t="shared" si="413"/>
        <v/>
      </c>
      <c r="T2222" s="145" t="str">
        <f t="shared" si="414"/>
        <v/>
      </c>
      <c r="U2222" s="118"/>
      <c r="V2222" s="145" t="str">
        <f t="shared" si="415"/>
        <v/>
      </c>
      <c r="W2222" s="144" t="str">
        <f t="shared" si="416"/>
        <v/>
      </c>
      <c r="X2222" s="146" t="str">
        <f>IF(C2222="","",IF(OR(C2222="Trade",C2222="Multi Position"),(X2221+V2222),IF(C2222="Deposit",(X2221+AE2222),IF(C2222="Withdrawal",(X2221-AE2222)))))</f>
        <v/>
      </c>
      <c r="Y2222" s="145" t="str">
        <f t="shared" si="417"/>
        <v/>
      </c>
      <c r="Z2222" s="118"/>
      <c r="AA2222" s="118"/>
      <c r="AB2222" s="118"/>
      <c r="AC2222" s="118"/>
      <c r="AD2222" s="118"/>
      <c r="AE2222" s="139"/>
      <c r="AF2222" s="118"/>
      <c r="AG2222" s="118"/>
      <c r="AH2222" s="147" t="str">
        <f t="shared" si="418"/>
        <v/>
      </c>
      <c r="AI2222" s="147" t="str">
        <f t="shared" si="419"/>
        <v/>
      </c>
      <c r="AJ2222" s="148" t="str">
        <f t="shared" si="408"/>
        <v/>
      </c>
      <c r="AK2222" s="148" t="str">
        <f t="shared" si="409"/>
        <v/>
      </c>
      <c r="AL2222" s="147" t="str">
        <f t="shared" si="410"/>
        <v/>
      </c>
      <c r="AM2222" s="147" t="str">
        <f t="shared" si="411"/>
        <v/>
      </c>
      <c r="AN2222" s="147" t="str">
        <f t="shared" si="412"/>
        <v/>
      </c>
      <c r="AO2222" s="118"/>
    </row>
    <row r="2223" spans="1:41">
      <c r="A2223" s="118"/>
      <c r="B2223" s="118"/>
      <c r="C2223" s="118"/>
      <c r="D2223" s="118"/>
      <c r="E2223" s="118"/>
      <c r="F2223" s="118"/>
      <c r="G2223" s="118"/>
      <c r="H2223" s="118"/>
      <c r="I2223" s="118"/>
      <c r="J2223" s="118"/>
      <c r="K2223" s="118"/>
      <c r="L2223" s="118"/>
      <c r="M2223" s="118"/>
      <c r="N2223" s="118"/>
      <c r="O2223" s="143" t="str">
        <f>IF(H2223="","",(S2223/S2223)&amp;":"&amp;ROUND(AH2223/S2223,2))</f>
        <v/>
      </c>
      <c r="P2223" s="118"/>
      <c r="Q2223" s="118"/>
      <c r="R2223" s="143" t="str">
        <f>IF(H2223="","",(S2223/S2223)&amp;":"&amp;ROUND(AI2223/S2223,2))</f>
        <v/>
      </c>
      <c r="S2223" s="144" t="str">
        <f t="shared" si="413"/>
        <v/>
      </c>
      <c r="T2223" s="145" t="str">
        <f t="shared" si="414"/>
        <v/>
      </c>
      <c r="U2223" s="118"/>
      <c r="V2223" s="145" t="str">
        <f t="shared" si="415"/>
        <v/>
      </c>
      <c r="W2223" s="144" t="str">
        <f t="shared" si="416"/>
        <v/>
      </c>
      <c r="X2223" s="146" t="str">
        <f>IF(C2223="","",IF(OR(C2223="Trade",C2223="Multi Position"),(X2222+V2223),IF(C2223="Deposit",(X2222+AE2223),IF(C2223="Withdrawal",(X2222-AE2223)))))</f>
        <v/>
      </c>
      <c r="Y2223" s="145" t="str">
        <f t="shared" si="417"/>
        <v/>
      </c>
      <c r="Z2223" s="118"/>
      <c r="AA2223" s="118"/>
      <c r="AB2223" s="118"/>
      <c r="AC2223" s="118"/>
      <c r="AD2223" s="118"/>
      <c r="AE2223" s="139"/>
      <c r="AF2223" s="118"/>
      <c r="AG2223" s="118"/>
      <c r="AH2223" s="147" t="str">
        <f t="shared" si="418"/>
        <v/>
      </c>
      <c r="AI2223" s="147" t="str">
        <f t="shared" si="419"/>
        <v/>
      </c>
      <c r="AJ2223" s="148" t="str">
        <f t="shared" si="408"/>
        <v/>
      </c>
      <c r="AK2223" s="148" t="str">
        <f t="shared" si="409"/>
        <v/>
      </c>
      <c r="AL2223" s="147" t="str">
        <f t="shared" si="410"/>
        <v/>
      </c>
      <c r="AM2223" s="147" t="str">
        <f t="shared" si="411"/>
        <v/>
      </c>
      <c r="AN2223" s="147" t="str">
        <f t="shared" si="412"/>
        <v/>
      </c>
      <c r="AO2223" s="118"/>
    </row>
    <row r="2224" spans="1:41">
      <c r="A2224" s="118"/>
      <c r="B2224" s="118"/>
      <c r="C2224" s="118"/>
      <c r="D2224" s="118"/>
      <c r="E2224" s="118"/>
      <c r="F2224" s="118"/>
      <c r="G2224" s="118"/>
      <c r="H2224" s="118"/>
      <c r="I2224" s="118"/>
      <c r="J2224" s="118"/>
      <c r="K2224" s="118"/>
      <c r="L2224" s="118"/>
      <c r="M2224" s="118"/>
      <c r="N2224" s="118"/>
      <c r="O2224" s="143" t="str">
        <f>IF(H2224="","",(S2224/S2224)&amp;":"&amp;ROUND(AH2224/S2224,2))</f>
        <v/>
      </c>
      <c r="P2224" s="118"/>
      <c r="Q2224" s="118"/>
      <c r="R2224" s="143" t="str">
        <f>IF(H2224="","",(S2224/S2224)&amp;":"&amp;ROUND(AI2224/S2224,2))</f>
        <v/>
      </c>
      <c r="S2224" s="144" t="str">
        <f t="shared" si="413"/>
        <v/>
      </c>
      <c r="T2224" s="145" t="str">
        <f t="shared" si="414"/>
        <v/>
      </c>
      <c r="U2224" s="118"/>
      <c r="V2224" s="145" t="str">
        <f t="shared" si="415"/>
        <v/>
      </c>
      <c r="W2224" s="144" t="str">
        <f t="shared" si="416"/>
        <v/>
      </c>
      <c r="X2224" s="146" t="str">
        <f>IF(C2224="","",IF(OR(C2224="Trade",C2224="Multi Position"),(X2223+V2224),IF(C2224="Deposit",(X2223+AE2224),IF(C2224="Withdrawal",(X2223-AE2224)))))</f>
        <v/>
      </c>
      <c r="Y2224" s="145" t="str">
        <f t="shared" si="417"/>
        <v/>
      </c>
      <c r="Z2224" s="118"/>
      <c r="AA2224" s="118"/>
      <c r="AB2224" s="118"/>
      <c r="AC2224" s="118"/>
      <c r="AD2224" s="118"/>
      <c r="AE2224" s="139"/>
      <c r="AF2224" s="118"/>
      <c r="AG2224" s="118"/>
      <c r="AH2224" s="147" t="str">
        <f t="shared" si="418"/>
        <v/>
      </c>
      <c r="AI2224" s="147" t="str">
        <f t="shared" si="419"/>
        <v/>
      </c>
      <c r="AJ2224" s="148" t="str">
        <f t="shared" si="408"/>
        <v/>
      </c>
      <c r="AK2224" s="148" t="str">
        <f t="shared" si="409"/>
        <v/>
      </c>
      <c r="AL2224" s="147" t="str">
        <f t="shared" si="410"/>
        <v/>
      </c>
      <c r="AM2224" s="147" t="str">
        <f t="shared" si="411"/>
        <v/>
      </c>
      <c r="AN2224" s="147" t="str">
        <f t="shared" si="412"/>
        <v/>
      </c>
      <c r="AO2224" s="118"/>
    </row>
    <row r="2225" spans="1:41">
      <c r="A2225" s="118"/>
      <c r="B2225" s="118"/>
      <c r="C2225" s="118"/>
      <c r="D2225" s="118"/>
      <c r="E2225" s="118"/>
      <c r="F2225" s="118"/>
      <c r="G2225" s="118"/>
      <c r="H2225" s="118"/>
      <c r="I2225" s="118"/>
      <c r="J2225" s="118"/>
      <c r="K2225" s="118"/>
      <c r="L2225" s="118"/>
      <c r="M2225" s="118"/>
      <c r="N2225" s="118"/>
      <c r="O2225" s="143" t="str">
        <f>IF(H2225="","",(S2225/S2225)&amp;":"&amp;ROUND(AH2225/S2225,2))</f>
        <v/>
      </c>
      <c r="P2225" s="118"/>
      <c r="Q2225" s="118"/>
      <c r="R2225" s="143" t="str">
        <f>IF(H2225="","",(S2225/S2225)&amp;":"&amp;ROUND(AI2225/S2225,2))</f>
        <v/>
      </c>
      <c r="S2225" s="144" t="str">
        <f t="shared" si="413"/>
        <v/>
      </c>
      <c r="T2225" s="145" t="str">
        <f t="shared" si="414"/>
        <v/>
      </c>
      <c r="U2225" s="118"/>
      <c r="V2225" s="145" t="str">
        <f t="shared" si="415"/>
        <v/>
      </c>
      <c r="W2225" s="144" t="str">
        <f t="shared" si="416"/>
        <v/>
      </c>
      <c r="X2225" s="146" t="str">
        <f>IF(C2225="","",IF(OR(C2225="Trade",C2225="Multi Position"),(X2224+V2225),IF(C2225="Deposit",(X2224+AE2225),IF(C2225="Withdrawal",(X2224-AE2225)))))</f>
        <v/>
      </c>
      <c r="Y2225" s="145" t="str">
        <f t="shared" si="417"/>
        <v/>
      </c>
      <c r="Z2225" s="118"/>
      <c r="AA2225" s="118"/>
      <c r="AB2225" s="118"/>
      <c r="AC2225" s="118"/>
      <c r="AD2225" s="118"/>
      <c r="AE2225" s="139"/>
      <c r="AF2225" s="118"/>
      <c r="AG2225" s="118"/>
      <c r="AH2225" s="147" t="str">
        <f t="shared" si="418"/>
        <v/>
      </c>
      <c r="AI2225" s="147" t="str">
        <f t="shared" si="419"/>
        <v/>
      </c>
      <c r="AJ2225" s="148" t="str">
        <f t="shared" si="408"/>
        <v/>
      </c>
      <c r="AK2225" s="148" t="str">
        <f t="shared" si="409"/>
        <v/>
      </c>
      <c r="AL2225" s="147" t="str">
        <f t="shared" si="410"/>
        <v/>
      </c>
      <c r="AM2225" s="147" t="str">
        <f t="shared" si="411"/>
        <v/>
      </c>
      <c r="AN2225" s="147" t="str">
        <f t="shared" si="412"/>
        <v/>
      </c>
      <c r="AO2225" s="118"/>
    </row>
    <row r="2226" spans="1:41">
      <c r="A2226" s="118"/>
      <c r="B2226" s="118"/>
      <c r="C2226" s="118"/>
      <c r="D2226" s="118"/>
      <c r="E2226" s="118"/>
      <c r="F2226" s="118"/>
      <c r="G2226" s="118"/>
      <c r="H2226" s="118"/>
      <c r="I2226" s="118"/>
      <c r="J2226" s="118"/>
      <c r="K2226" s="118"/>
      <c r="L2226" s="118"/>
      <c r="M2226" s="118"/>
      <c r="N2226" s="118"/>
      <c r="O2226" s="143" t="str">
        <f>IF(H2226="","",(S2226/S2226)&amp;":"&amp;ROUND(AH2226/S2226,2))</f>
        <v/>
      </c>
      <c r="P2226" s="118"/>
      <c r="Q2226" s="118"/>
      <c r="R2226" s="143" t="str">
        <f>IF(H2226="","",(S2226/S2226)&amp;":"&amp;ROUND(AI2226/S2226,2))</f>
        <v/>
      </c>
      <c r="S2226" s="144" t="str">
        <f t="shared" si="413"/>
        <v/>
      </c>
      <c r="T2226" s="145" t="str">
        <f t="shared" si="414"/>
        <v/>
      </c>
      <c r="U2226" s="118"/>
      <c r="V2226" s="145" t="str">
        <f t="shared" si="415"/>
        <v/>
      </c>
      <c r="W2226" s="144" t="str">
        <f t="shared" si="416"/>
        <v/>
      </c>
      <c r="X2226" s="146" t="str">
        <f>IF(C2226="","",IF(OR(C2226="Trade",C2226="Multi Position"),(X2225+V2226),IF(C2226="Deposit",(X2225+AE2226),IF(C2226="Withdrawal",(X2225-AE2226)))))</f>
        <v/>
      </c>
      <c r="Y2226" s="145" t="str">
        <f t="shared" si="417"/>
        <v/>
      </c>
      <c r="Z2226" s="118"/>
      <c r="AA2226" s="118"/>
      <c r="AB2226" s="118"/>
      <c r="AC2226" s="118"/>
      <c r="AD2226" s="118"/>
      <c r="AE2226" s="139"/>
      <c r="AF2226" s="118"/>
      <c r="AG2226" s="118"/>
      <c r="AH2226" s="147" t="str">
        <f t="shared" si="418"/>
        <v/>
      </c>
      <c r="AI2226" s="147" t="str">
        <f t="shared" si="419"/>
        <v/>
      </c>
      <c r="AJ2226" s="148" t="str">
        <f t="shared" si="408"/>
        <v/>
      </c>
      <c r="AK2226" s="148" t="str">
        <f t="shared" si="409"/>
        <v/>
      </c>
      <c r="AL2226" s="147" t="str">
        <f t="shared" si="410"/>
        <v/>
      </c>
      <c r="AM2226" s="147" t="str">
        <f t="shared" si="411"/>
        <v/>
      </c>
      <c r="AN2226" s="147" t="str">
        <f t="shared" si="412"/>
        <v/>
      </c>
      <c r="AO2226" s="118"/>
    </row>
    <row r="2227" spans="1:41">
      <c r="A2227" s="118"/>
      <c r="B2227" s="118"/>
      <c r="C2227" s="118"/>
      <c r="D2227" s="118"/>
      <c r="E2227" s="118"/>
      <c r="F2227" s="118"/>
      <c r="G2227" s="118"/>
      <c r="H2227" s="118"/>
      <c r="I2227" s="118"/>
      <c r="J2227" s="118"/>
      <c r="K2227" s="118"/>
      <c r="L2227" s="118"/>
      <c r="M2227" s="118"/>
      <c r="N2227" s="118"/>
      <c r="O2227" s="143" t="str">
        <f>IF(H2227="","",(S2227/S2227)&amp;":"&amp;ROUND(AH2227/S2227,2))</f>
        <v/>
      </c>
      <c r="P2227" s="118"/>
      <c r="Q2227" s="118"/>
      <c r="R2227" s="143" t="str">
        <f>IF(H2227="","",(S2227/S2227)&amp;":"&amp;ROUND(AI2227/S2227,2))</f>
        <v/>
      </c>
      <c r="S2227" s="144" t="str">
        <f t="shared" si="413"/>
        <v/>
      </c>
      <c r="T2227" s="145" t="str">
        <f t="shared" si="414"/>
        <v/>
      </c>
      <c r="U2227" s="118"/>
      <c r="V2227" s="145" t="str">
        <f t="shared" si="415"/>
        <v/>
      </c>
      <c r="W2227" s="144" t="str">
        <f t="shared" si="416"/>
        <v/>
      </c>
      <c r="X2227" s="146" t="str">
        <f>IF(C2227="","",IF(OR(C2227="Trade",C2227="Multi Position"),(X2226+V2227),IF(C2227="Deposit",(X2226+AE2227),IF(C2227="Withdrawal",(X2226-AE2227)))))</f>
        <v/>
      </c>
      <c r="Y2227" s="145" t="str">
        <f t="shared" si="417"/>
        <v/>
      </c>
      <c r="Z2227" s="118"/>
      <c r="AA2227" s="118"/>
      <c r="AB2227" s="118"/>
      <c r="AC2227" s="118"/>
      <c r="AD2227" s="118"/>
      <c r="AE2227" s="139"/>
      <c r="AF2227" s="118"/>
      <c r="AG2227" s="118"/>
      <c r="AH2227" s="147" t="str">
        <f t="shared" si="418"/>
        <v/>
      </c>
      <c r="AI2227" s="147" t="str">
        <f t="shared" si="419"/>
        <v/>
      </c>
      <c r="AJ2227" s="148" t="str">
        <f t="shared" si="408"/>
        <v/>
      </c>
      <c r="AK2227" s="148" t="str">
        <f t="shared" si="409"/>
        <v/>
      </c>
      <c r="AL2227" s="147" t="str">
        <f t="shared" si="410"/>
        <v/>
      </c>
      <c r="AM2227" s="147" t="str">
        <f t="shared" si="411"/>
        <v/>
      </c>
      <c r="AN2227" s="147" t="str">
        <f t="shared" si="412"/>
        <v/>
      </c>
      <c r="AO2227" s="118"/>
    </row>
    <row r="2228" spans="1:41">
      <c r="A2228" s="118"/>
      <c r="B2228" s="118"/>
      <c r="C2228" s="118"/>
      <c r="D2228" s="118"/>
      <c r="E2228" s="118"/>
      <c r="F2228" s="118"/>
      <c r="G2228" s="118"/>
      <c r="H2228" s="118"/>
      <c r="I2228" s="118"/>
      <c r="J2228" s="118"/>
      <c r="K2228" s="118"/>
      <c r="L2228" s="118"/>
      <c r="M2228" s="118"/>
      <c r="N2228" s="118"/>
      <c r="O2228" s="143" t="str">
        <f>IF(H2228="","",(S2228/S2228)&amp;":"&amp;ROUND(AH2228/S2228,2))</f>
        <v/>
      </c>
      <c r="P2228" s="118"/>
      <c r="Q2228" s="118"/>
      <c r="R2228" s="143" t="str">
        <f>IF(H2228="","",(S2228/S2228)&amp;":"&amp;ROUND(AI2228/S2228,2))</f>
        <v/>
      </c>
      <c r="S2228" s="144" t="str">
        <f t="shared" si="413"/>
        <v/>
      </c>
      <c r="T2228" s="145" t="str">
        <f t="shared" si="414"/>
        <v/>
      </c>
      <c r="U2228" s="118"/>
      <c r="V2228" s="145" t="str">
        <f t="shared" si="415"/>
        <v/>
      </c>
      <c r="W2228" s="144" t="str">
        <f t="shared" si="416"/>
        <v/>
      </c>
      <c r="X2228" s="146" t="str">
        <f>IF(C2228="","",IF(OR(C2228="Trade",C2228="Multi Position"),(X2227+V2228),IF(C2228="Deposit",(X2227+AE2228),IF(C2228="Withdrawal",(X2227-AE2228)))))</f>
        <v/>
      </c>
      <c r="Y2228" s="145" t="str">
        <f t="shared" si="417"/>
        <v/>
      </c>
      <c r="Z2228" s="118"/>
      <c r="AA2228" s="118"/>
      <c r="AB2228" s="118"/>
      <c r="AC2228" s="118"/>
      <c r="AD2228" s="118"/>
      <c r="AE2228" s="139"/>
      <c r="AF2228" s="118"/>
      <c r="AG2228" s="118"/>
      <c r="AH2228" s="147" t="str">
        <f t="shared" si="418"/>
        <v/>
      </c>
      <c r="AI2228" s="147" t="str">
        <f t="shared" si="419"/>
        <v/>
      </c>
      <c r="AJ2228" s="148" t="str">
        <f t="shared" si="408"/>
        <v/>
      </c>
      <c r="AK2228" s="148" t="str">
        <f t="shared" si="409"/>
        <v/>
      </c>
      <c r="AL2228" s="147" t="str">
        <f t="shared" si="410"/>
        <v/>
      </c>
      <c r="AM2228" s="147" t="str">
        <f t="shared" si="411"/>
        <v/>
      </c>
      <c r="AN2228" s="147" t="str">
        <f t="shared" si="412"/>
        <v/>
      </c>
      <c r="AO2228" s="118"/>
    </row>
    <row r="2229" spans="1:41">
      <c r="A2229" s="118"/>
      <c r="B2229" s="118"/>
      <c r="C2229" s="118"/>
      <c r="D2229" s="118"/>
      <c r="E2229" s="118"/>
      <c r="F2229" s="118"/>
      <c r="G2229" s="118"/>
      <c r="H2229" s="118"/>
      <c r="I2229" s="118"/>
      <c r="J2229" s="118"/>
      <c r="K2229" s="118"/>
      <c r="L2229" s="118"/>
      <c r="M2229" s="118"/>
      <c r="N2229" s="118"/>
      <c r="O2229" s="143" t="str">
        <f>IF(H2229="","",(S2229/S2229)&amp;":"&amp;ROUND(AH2229/S2229,2))</f>
        <v/>
      </c>
      <c r="P2229" s="118"/>
      <c r="Q2229" s="118"/>
      <c r="R2229" s="143" t="str">
        <f>IF(H2229="","",(S2229/S2229)&amp;":"&amp;ROUND(AI2229/S2229,2))</f>
        <v/>
      </c>
      <c r="S2229" s="144" t="str">
        <f t="shared" si="413"/>
        <v/>
      </c>
      <c r="T2229" s="145" t="str">
        <f t="shared" si="414"/>
        <v/>
      </c>
      <c r="U2229" s="118"/>
      <c r="V2229" s="145" t="str">
        <f t="shared" si="415"/>
        <v/>
      </c>
      <c r="W2229" s="144" t="str">
        <f t="shared" si="416"/>
        <v/>
      </c>
      <c r="X2229" s="146" t="str">
        <f>IF(C2229="","",IF(OR(C2229="Trade",C2229="Multi Position"),(X2228+V2229),IF(C2229="Deposit",(X2228+AE2229),IF(C2229="Withdrawal",(X2228-AE2229)))))</f>
        <v/>
      </c>
      <c r="Y2229" s="145" t="str">
        <f t="shared" si="417"/>
        <v/>
      </c>
      <c r="Z2229" s="118"/>
      <c r="AA2229" s="118"/>
      <c r="AB2229" s="118"/>
      <c r="AC2229" s="118"/>
      <c r="AD2229" s="118"/>
      <c r="AE2229" s="139"/>
      <c r="AF2229" s="118"/>
      <c r="AG2229" s="118"/>
      <c r="AH2229" s="147" t="str">
        <f t="shared" si="418"/>
        <v/>
      </c>
      <c r="AI2229" s="147" t="str">
        <f t="shared" si="419"/>
        <v/>
      </c>
      <c r="AJ2229" s="148" t="str">
        <f t="shared" si="408"/>
        <v/>
      </c>
      <c r="AK2229" s="148" t="str">
        <f t="shared" si="409"/>
        <v/>
      </c>
      <c r="AL2229" s="147" t="str">
        <f t="shared" si="410"/>
        <v/>
      </c>
      <c r="AM2229" s="147" t="str">
        <f t="shared" si="411"/>
        <v/>
      </c>
      <c r="AN2229" s="147" t="str">
        <f t="shared" si="412"/>
        <v/>
      </c>
      <c r="AO2229" s="118"/>
    </row>
    <row r="2230" spans="1:41">
      <c r="A2230" s="118"/>
      <c r="B2230" s="118"/>
      <c r="C2230" s="118"/>
      <c r="D2230" s="118"/>
      <c r="E2230" s="118"/>
      <c r="F2230" s="118"/>
      <c r="G2230" s="118"/>
      <c r="H2230" s="118"/>
      <c r="I2230" s="118"/>
      <c r="J2230" s="118"/>
      <c r="K2230" s="118"/>
      <c r="L2230" s="118"/>
      <c r="M2230" s="118"/>
      <c r="N2230" s="118"/>
      <c r="O2230" s="143" t="str">
        <f>IF(H2230="","",(S2230/S2230)&amp;":"&amp;ROUND(AH2230/S2230,2))</f>
        <v/>
      </c>
      <c r="P2230" s="118"/>
      <c r="Q2230" s="118"/>
      <c r="R2230" s="143" t="str">
        <f>IF(H2230="","",(S2230/S2230)&amp;":"&amp;ROUND(AI2230/S2230,2))</f>
        <v/>
      </c>
      <c r="S2230" s="144" t="str">
        <f t="shared" si="413"/>
        <v/>
      </c>
      <c r="T2230" s="145" t="str">
        <f t="shared" si="414"/>
        <v/>
      </c>
      <c r="U2230" s="118"/>
      <c r="V2230" s="145" t="str">
        <f t="shared" si="415"/>
        <v/>
      </c>
      <c r="W2230" s="144" t="str">
        <f t="shared" si="416"/>
        <v/>
      </c>
      <c r="X2230" s="146" t="str">
        <f>IF(C2230="","",IF(OR(C2230="Trade",C2230="Multi Position"),(X2229+V2230),IF(C2230="Deposit",(X2229+AE2230),IF(C2230="Withdrawal",(X2229-AE2230)))))</f>
        <v/>
      </c>
      <c r="Y2230" s="145" t="str">
        <f t="shared" si="417"/>
        <v/>
      </c>
      <c r="Z2230" s="118"/>
      <c r="AA2230" s="118"/>
      <c r="AB2230" s="118"/>
      <c r="AC2230" s="118"/>
      <c r="AD2230" s="118"/>
      <c r="AE2230" s="139"/>
      <c r="AF2230" s="118"/>
      <c r="AG2230" s="118"/>
      <c r="AH2230" s="147" t="str">
        <f t="shared" si="418"/>
        <v/>
      </c>
      <c r="AI2230" s="147" t="str">
        <f t="shared" si="419"/>
        <v/>
      </c>
      <c r="AJ2230" s="148" t="str">
        <f t="shared" si="408"/>
        <v/>
      </c>
      <c r="AK2230" s="148" t="str">
        <f t="shared" si="409"/>
        <v/>
      </c>
      <c r="AL2230" s="147" t="str">
        <f t="shared" si="410"/>
        <v/>
      </c>
      <c r="AM2230" s="147" t="str">
        <f t="shared" si="411"/>
        <v/>
      </c>
      <c r="AN2230" s="147" t="str">
        <f t="shared" si="412"/>
        <v/>
      </c>
      <c r="AO2230" s="118"/>
    </row>
    <row r="2231" spans="1:41">
      <c r="A2231" s="118"/>
      <c r="B2231" s="118"/>
      <c r="C2231" s="118"/>
      <c r="D2231" s="118"/>
      <c r="E2231" s="118"/>
      <c r="F2231" s="118"/>
      <c r="G2231" s="118"/>
      <c r="H2231" s="118"/>
      <c r="I2231" s="118"/>
      <c r="J2231" s="118"/>
      <c r="K2231" s="118"/>
      <c r="L2231" s="118"/>
      <c r="M2231" s="118"/>
      <c r="N2231" s="118"/>
      <c r="O2231" s="143" t="str">
        <f>IF(H2231="","",(S2231/S2231)&amp;":"&amp;ROUND(AH2231/S2231,2))</f>
        <v/>
      </c>
      <c r="P2231" s="118"/>
      <c r="Q2231" s="118"/>
      <c r="R2231" s="143" t="str">
        <f>IF(H2231="","",(S2231/S2231)&amp;":"&amp;ROUND(AI2231/S2231,2))</f>
        <v/>
      </c>
      <c r="S2231" s="144" t="str">
        <f t="shared" si="413"/>
        <v/>
      </c>
      <c r="T2231" s="145" t="str">
        <f t="shared" si="414"/>
        <v/>
      </c>
      <c r="U2231" s="118"/>
      <c r="V2231" s="145" t="str">
        <f t="shared" si="415"/>
        <v/>
      </c>
      <c r="W2231" s="144" t="str">
        <f t="shared" si="416"/>
        <v/>
      </c>
      <c r="X2231" s="146" t="str">
        <f>IF(C2231="","",IF(OR(C2231="Trade",C2231="Multi Position"),(X2230+V2231),IF(C2231="Deposit",(X2230+AE2231),IF(C2231="Withdrawal",(X2230-AE2231)))))</f>
        <v/>
      </c>
      <c r="Y2231" s="145" t="str">
        <f t="shared" si="417"/>
        <v/>
      </c>
      <c r="Z2231" s="118"/>
      <c r="AA2231" s="118"/>
      <c r="AB2231" s="118"/>
      <c r="AC2231" s="118"/>
      <c r="AD2231" s="118"/>
      <c r="AE2231" s="139"/>
      <c r="AF2231" s="118"/>
      <c r="AG2231" s="118"/>
      <c r="AH2231" s="147" t="str">
        <f t="shared" si="418"/>
        <v/>
      </c>
      <c r="AI2231" s="147" t="str">
        <f t="shared" si="419"/>
        <v/>
      </c>
      <c r="AJ2231" s="148" t="str">
        <f t="shared" si="408"/>
        <v/>
      </c>
      <c r="AK2231" s="148" t="str">
        <f t="shared" si="409"/>
        <v/>
      </c>
      <c r="AL2231" s="147" t="str">
        <f t="shared" si="410"/>
        <v/>
      </c>
      <c r="AM2231" s="147" t="str">
        <f t="shared" si="411"/>
        <v/>
      </c>
      <c r="AN2231" s="147" t="str">
        <f t="shared" si="412"/>
        <v/>
      </c>
      <c r="AO2231" s="118"/>
    </row>
    <row r="2232" spans="1:41">
      <c r="A2232" s="118"/>
      <c r="B2232" s="118"/>
      <c r="C2232" s="118"/>
      <c r="D2232" s="118"/>
      <c r="E2232" s="118"/>
      <c r="F2232" s="118"/>
      <c r="G2232" s="118"/>
      <c r="H2232" s="118"/>
      <c r="I2232" s="118"/>
      <c r="J2232" s="118"/>
      <c r="K2232" s="118"/>
      <c r="L2232" s="118"/>
      <c r="M2232" s="118"/>
      <c r="N2232" s="118"/>
      <c r="O2232" s="143" t="str">
        <f>IF(H2232="","",(S2232/S2232)&amp;":"&amp;ROUND(AH2232/S2232,2))</f>
        <v/>
      </c>
      <c r="P2232" s="118"/>
      <c r="Q2232" s="118"/>
      <c r="R2232" s="143" t="str">
        <f>IF(H2232="","",(S2232/S2232)&amp;":"&amp;ROUND(AI2232/S2232,2))</f>
        <v/>
      </c>
      <c r="S2232" s="144" t="str">
        <f t="shared" si="413"/>
        <v/>
      </c>
      <c r="T2232" s="145" t="str">
        <f t="shared" si="414"/>
        <v/>
      </c>
      <c r="U2232" s="118"/>
      <c r="V2232" s="145" t="str">
        <f t="shared" si="415"/>
        <v/>
      </c>
      <c r="W2232" s="144" t="str">
        <f t="shared" si="416"/>
        <v/>
      </c>
      <c r="X2232" s="146" t="str">
        <f>IF(C2232="","",IF(OR(C2232="Trade",C2232="Multi Position"),(X2231+V2232),IF(C2232="Deposit",(X2231+AE2232),IF(C2232="Withdrawal",(X2231-AE2232)))))</f>
        <v/>
      </c>
      <c r="Y2232" s="145" t="str">
        <f t="shared" si="417"/>
        <v/>
      </c>
      <c r="Z2232" s="118"/>
      <c r="AA2232" s="118"/>
      <c r="AB2232" s="118"/>
      <c r="AC2232" s="118"/>
      <c r="AD2232" s="118"/>
      <c r="AE2232" s="139"/>
      <c r="AF2232" s="118"/>
      <c r="AG2232" s="118"/>
      <c r="AH2232" s="147" t="str">
        <f t="shared" si="418"/>
        <v/>
      </c>
      <c r="AI2232" s="147" t="str">
        <f t="shared" si="419"/>
        <v/>
      </c>
      <c r="AJ2232" s="148" t="str">
        <f t="shared" si="408"/>
        <v/>
      </c>
      <c r="AK2232" s="148" t="str">
        <f t="shared" si="409"/>
        <v/>
      </c>
      <c r="AL2232" s="147" t="str">
        <f t="shared" si="410"/>
        <v/>
      </c>
      <c r="AM2232" s="147" t="str">
        <f t="shared" si="411"/>
        <v/>
      </c>
      <c r="AN2232" s="147" t="str">
        <f t="shared" si="412"/>
        <v/>
      </c>
      <c r="AO2232" s="118"/>
    </row>
    <row r="2233" spans="1:41">
      <c r="A2233" s="118"/>
      <c r="B2233" s="118"/>
      <c r="C2233" s="118"/>
      <c r="D2233" s="118"/>
      <c r="E2233" s="118"/>
      <c r="F2233" s="118"/>
      <c r="G2233" s="118"/>
      <c r="H2233" s="118"/>
      <c r="I2233" s="118"/>
      <c r="J2233" s="118"/>
      <c r="K2233" s="118"/>
      <c r="L2233" s="118"/>
      <c r="M2233" s="118"/>
      <c r="N2233" s="118"/>
      <c r="O2233" s="143" t="str">
        <f>IF(H2233="","",(S2233/S2233)&amp;":"&amp;ROUND(AH2233/S2233,2))</f>
        <v/>
      </c>
      <c r="P2233" s="118"/>
      <c r="Q2233" s="118"/>
      <c r="R2233" s="143" t="str">
        <f>IF(H2233="","",(S2233/S2233)&amp;":"&amp;ROUND(AI2233/S2233,2))</f>
        <v/>
      </c>
      <c r="S2233" s="144" t="str">
        <f t="shared" si="413"/>
        <v/>
      </c>
      <c r="T2233" s="145" t="str">
        <f t="shared" si="414"/>
        <v/>
      </c>
      <c r="U2233" s="118"/>
      <c r="V2233" s="145" t="str">
        <f t="shared" si="415"/>
        <v/>
      </c>
      <c r="W2233" s="144" t="str">
        <f t="shared" si="416"/>
        <v/>
      </c>
      <c r="X2233" s="146" t="str">
        <f>IF(C2233="","",IF(OR(C2233="Trade",C2233="Multi Position"),(X2232+V2233),IF(C2233="Deposit",(X2232+AE2233),IF(C2233="Withdrawal",(X2232-AE2233)))))</f>
        <v/>
      </c>
      <c r="Y2233" s="145" t="str">
        <f t="shared" si="417"/>
        <v/>
      </c>
      <c r="Z2233" s="118"/>
      <c r="AA2233" s="118"/>
      <c r="AB2233" s="118"/>
      <c r="AC2233" s="118"/>
      <c r="AD2233" s="118"/>
      <c r="AE2233" s="139"/>
      <c r="AF2233" s="118"/>
      <c r="AG2233" s="118"/>
      <c r="AH2233" s="147" t="str">
        <f t="shared" si="418"/>
        <v/>
      </c>
      <c r="AI2233" s="147" t="str">
        <f t="shared" si="419"/>
        <v/>
      </c>
      <c r="AJ2233" s="148" t="str">
        <f t="shared" si="408"/>
        <v/>
      </c>
      <c r="AK2233" s="148" t="str">
        <f t="shared" si="409"/>
        <v/>
      </c>
      <c r="AL2233" s="147" t="str">
        <f t="shared" si="410"/>
        <v/>
      </c>
      <c r="AM2233" s="147" t="str">
        <f t="shared" si="411"/>
        <v/>
      </c>
      <c r="AN2233" s="147" t="str">
        <f t="shared" si="412"/>
        <v/>
      </c>
      <c r="AO2233" s="118"/>
    </row>
    <row r="2234" spans="1:41">
      <c r="A2234" s="118"/>
      <c r="B2234" s="118"/>
      <c r="C2234" s="118"/>
      <c r="D2234" s="118"/>
      <c r="E2234" s="118"/>
      <c r="F2234" s="118"/>
      <c r="G2234" s="118"/>
      <c r="H2234" s="118"/>
      <c r="I2234" s="118"/>
      <c r="J2234" s="118"/>
      <c r="K2234" s="118"/>
      <c r="L2234" s="118"/>
      <c r="M2234" s="118"/>
      <c r="N2234" s="118"/>
      <c r="O2234" s="143" t="str">
        <f>IF(H2234="","",(S2234/S2234)&amp;":"&amp;ROUND(AH2234/S2234,2))</f>
        <v/>
      </c>
      <c r="P2234" s="118"/>
      <c r="Q2234" s="118"/>
      <c r="R2234" s="143" t="str">
        <f>IF(H2234="","",(S2234/S2234)&amp;":"&amp;ROUND(AI2234/S2234,2))</f>
        <v/>
      </c>
      <c r="S2234" s="144" t="str">
        <f t="shared" si="413"/>
        <v/>
      </c>
      <c r="T2234" s="145" t="str">
        <f t="shared" si="414"/>
        <v/>
      </c>
      <c r="U2234" s="118"/>
      <c r="V2234" s="145" t="str">
        <f t="shared" si="415"/>
        <v/>
      </c>
      <c r="W2234" s="144" t="str">
        <f t="shared" si="416"/>
        <v/>
      </c>
      <c r="X2234" s="146" t="str">
        <f>IF(C2234="","",IF(OR(C2234="Trade",C2234="Multi Position"),(X2233+V2234),IF(C2234="Deposit",(X2233+AE2234),IF(C2234="Withdrawal",(X2233-AE2234)))))</f>
        <v/>
      </c>
      <c r="Y2234" s="145" t="str">
        <f t="shared" si="417"/>
        <v/>
      </c>
      <c r="Z2234" s="118"/>
      <c r="AA2234" s="118"/>
      <c r="AB2234" s="118"/>
      <c r="AC2234" s="118"/>
      <c r="AD2234" s="118"/>
      <c r="AE2234" s="139"/>
      <c r="AF2234" s="118"/>
      <c r="AG2234" s="118"/>
      <c r="AH2234" s="147" t="str">
        <f t="shared" si="418"/>
        <v/>
      </c>
      <c r="AI2234" s="147" t="str">
        <f t="shared" si="419"/>
        <v/>
      </c>
      <c r="AJ2234" s="148" t="str">
        <f t="shared" si="408"/>
        <v/>
      </c>
      <c r="AK2234" s="148" t="str">
        <f t="shared" si="409"/>
        <v/>
      </c>
      <c r="AL2234" s="147" t="str">
        <f t="shared" si="410"/>
        <v/>
      </c>
      <c r="AM2234" s="147" t="str">
        <f t="shared" si="411"/>
        <v/>
      </c>
      <c r="AN2234" s="147" t="str">
        <f t="shared" si="412"/>
        <v/>
      </c>
      <c r="AO2234" s="118"/>
    </row>
    <row r="2235" spans="1:41">
      <c r="A2235" s="118"/>
      <c r="B2235" s="118"/>
      <c r="C2235" s="118"/>
      <c r="D2235" s="118"/>
      <c r="E2235" s="118"/>
      <c r="F2235" s="118"/>
      <c r="G2235" s="118"/>
      <c r="H2235" s="118"/>
      <c r="I2235" s="118"/>
      <c r="J2235" s="118"/>
      <c r="K2235" s="118"/>
      <c r="L2235" s="118"/>
      <c r="M2235" s="118"/>
      <c r="N2235" s="118"/>
      <c r="O2235" s="143" t="str">
        <f>IF(H2235="","",(S2235/S2235)&amp;":"&amp;ROUND(AH2235/S2235,2))</f>
        <v/>
      </c>
      <c r="P2235" s="118"/>
      <c r="Q2235" s="118"/>
      <c r="R2235" s="143" t="str">
        <f>IF(H2235="","",(S2235/S2235)&amp;":"&amp;ROUND(AI2235/S2235,2))</f>
        <v/>
      </c>
      <c r="S2235" s="144" t="str">
        <f t="shared" si="413"/>
        <v/>
      </c>
      <c r="T2235" s="145" t="str">
        <f t="shared" si="414"/>
        <v/>
      </c>
      <c r="U2235" s="118"/>
      <c r="V2235" s="145" t="str">
        <f t="shared" si="415"/>
        <v/>
      </c>
      <c r="W2235" s="144" t="str">
        <f t="shared" si="416"/>
        <v/>
      </c>
      <c r="X2235" s="146" t="str">
        <f>IF(C2235="","",IF(OR(C2235="Trade",C2235="Multi Position"),(X2234+V2235),IF(C2235="Deposit",(X2234+AE2235),IF(C2235="Withdrawal",(X2234-AE2235)))))</f>
        <v/>
      </c>
      <c r="Y2235" s="145" t="str">
        <f t="shared" si="417"/>
        <v/>
      </c>
      <c r="Z2235" s="118"/>
      <c r="AA2235" s="118"/>
      <c r="AB2235" s="118"/>
      <c r="AC2235" s="118"/>
      <c r="AD2235" s="118"/>
      <c r="AE2235" s="139"/>
      <c r="AF2235" s="118"/>
      <c r="AG2235" s="118"/>
      <c r="AH2235" s="147" t="str">
        <f t="shared" si="418"/>
        <v/>
      </c>
      <c r="AI2235" s="147" t="str">
        <f t="shared" si="419"/>
        <v/>
      </c>
      <c r="AJ2235" s="148" t="str">
        <f t="shared" si="408"/>
        <v/>
      </c>
      <c r="AK2235" s="148" t="str">
        <f t="shared" si="409"/>
        <v/>
      </c>
      <c r="AL2235" s="147" t="str">
        <f t="shared" si="410"/>
        <v/>
      </c>
      <c r="AM2235" s="147" t="str">
        <f t="shared" si="411"/>
        <v/>
      </c>
      <c r="AN2235" s="147" t="str">
        <f t="shared" si="412"/>
        <v/>
      </c>
      <c r="AO2235" s="118"/>
    </row>
    <row r="2236" spans="1:41">
      <c r="A2236" s="118"/>
      <c r="B2236" s="118"/>
      <c r="C2236" s="118"/>
      <c r="D2236" s="118"/>
      <c r="E2236" s="118"/>
      <c r="F2236" s="118"/>
      <c r="G2236" s="118"/>
      <c r="H2236" s="118"/>
      <c r="I2236" s="118"/>
      <c r="J2236" s="118"/>
      <c r="K2236" s="118"/>
      <c r="L2236" s="118"/>
      <c r="M2236" s="118"/>
      <c r="N2236" s="118"/>
      <c r="O2236" s="143" t="str">
        <f>IF(H2236="","",(S2236/S2236)&amp;":"&amp;ROUND(AH2236/S2236,2))</f>
        <v/>
      </c>
      <c r="P2236" s="118"/>
      <c r="Q2236" s="118"/>
      <c r="R2236" s="143" t="str">
        <f>IF(H2236="","",(S2236/S2236)&amp;":"&amp;ROUND(AI2236/S2236,2))</f>
        <v/>
      </c>
      <c r="S2236" s="144" t="str">
        <f t="shared" si="413"/>
        <v/>
      </c>
      <c r="T2236" s="145" t="str">
        <f t="shared" si="414"/>
        <v/>
      </c>
      <c r="U2236" s="118"/>
      <c r="V2236" s="145" t="str">
        <f t="shared" si="415"/>
        <v/>
      </c>
      <c r="W2236" s="144" t="str">
        <f t="shared" si="416"/>
        <v/>
      </c>
      <c r="X2236" s="146" t="str">
        <f>IF(C2236="","",IF(OR(C2236="Trade",C2236="Multi Position"),(X2235+V2236),IF(C2236="Deposit",(X2235+AE2236),IF(C2236="Withdrawal",(X2235-AE2236)))))</f>
        <v/>
      </c>
      <c r="Y2236" s="145" t="str">
        <f t="shared" si="417"/>
        <v/>
      </c>
      <c r="Z2236" s="118"/>
      <c r="AA2236" s="118"/>
      <c r="AB2236" s="118"/>
      <c r="AC2236" s="118"/>
      <c r="AD2236" s="118"/>
      <c r="AE2236" s="139"/>
      <c r="AF2236" s="118"/>
      <c r="AG2236" s="118"/>
      <c r="AH2236" s="147" t="str">
        <f t="shared" si="418"/>
        <v/>
      </c>
      <c r="AI2236" s="147" t="str">
        <f t="shared" si="419"/>
        <v/>
      </c>
      <c r="AJ2236" s="148" t="str">
        <f t="shared" si="408"/>
        <v/>
      </c>
      <c r="AK2236" s="148" t="str">
        <f t="shared" si="409"/>
        <v/>
      </c>
      <c r="AL2236" s="147" t="str">
        <f t="shared" si="410"/>
        <v/>
      </c>
      <c r="AM2236" s="147" t="str">
        <f t="shared" si="411"/>
        <v/>
      </c>
      <c r="AN2236" s="147" t="str">
        <f t="shared" si="412"/>
        <v/>
      </c>
      <c r="AO2236" s="118"/>
    </row>
    <row r="2237" spans="1:41">
      <c r="A2237" s="118"/>
      <c r="B2237" s="118"/>
      <c r="C2237" s="118"/>
      <c r="D2237" s="118"/>
      <c r="E2237" s="118"/>
      <c r="F2237" s="118"/>
      <c r="G2237" s="118"/>
      <c r="H2237" s="118"/>
      <c r="I2237" s="118"/>
      <c r="J2237" s="118"/>
      <c r="K2237" s="118"/>
      <c r="L2237" s="118"/>
      <c r="M2237" s="118"/>
      <c r="N2237" s="118"/>
      <c r="O2237" s="143" t="str">
        <f>IF(H2237="","",(S2237/S2237)&amp;":"&amp;ROUND(AH2237/S2237,2))</f>
        <v/>
      </c>
      <c r="P2237" s="118"/>
      <c r="Q2237" s="118"/>
      <c r="R2237" s="143" t="str">
        <f>IF(H2237="","",(S2237/S2237)&amp;":"&amp;ROUND(AI2237/S2237,2))</f>
        <v/>
      </c>
      <c r="S2237" s="144" t="str">
        <f t="shared" si="413"/>
        <v/>
      </c>
      <c r="T2237" s="145" t="str">
        <f t="shared" si="414"/>
        <v/>
      </c>
      <c r="U2237" s="118"/>
      <c r="V2237" s="145" t="str">
        <f t="shared" si="415"/>
        <v/>
      </c>
      <c r="W2237" s="144" t="str">
        <f t="shared" si="416"/>
        <v/>
      </c>
      <c r="X2237" s="146" t="str">
        <f>IF(C2237="","",IF(OR(C2237="Trade",C2237="Multi Position"),(X2236+V2237),IF(C2237="Deposit",(X2236+AE2237),IF(C2237="Withdrawal",(X2236-AE2237)))))</f>
        <v/>
      </c>
      <c r="Y2237" s="145" t="str">
        <f t="shared" si="417"/>
        <v/>
      </c>
      <c r="Z2237" s="118"/>
      <c r="AA2237" s="118"/>
      <c r="AB2237" s="118"/>
      <c r="AC2237" s="118"/>
      <c r="AD2237" s="118"/>
      <c r="AE2237" s="139"/>
      <c r="AF2237" s="118"/>
      <c r="AG2237" s="118"/>
      <c r="AH2237" s="147" t="str">
        <f t="shared" si="418"/>
        <v/>
      </c>
      <c r="AI2237" s="147" t="str">
        <f t="shared" si="419"/>
        <v/>
      </c>
      <c r="AJ2237" s="148" t="str">
        <f t="shared" si="408"/>
        <v/>
      </c>
      <c r="AK2237" s="148" t="str">
        <f t="shared" si="409"/>
        <v/>
      </c>
      <c r="AL2237" s="147" t="str">
        <f t="shared" si="410"/>
        <v/>
      </c>
      <c r="AM2237" s="147" t="str">
        <f t="shared" si="411"/>
        <v/>
      </c>
      <c r="AN2237" s="147" t="str">
        <f t="shared" si="412"/>
        <v/>
      </c>
      <c r="AO2237" s="118"/>
    </row>
    <row r="2238" spans="1:41">
      <c r="A2238" s="118"/>
      <c r="B2238" s="118"/>
      <c r="C2238" s="118"/>
      <c r="D2238" s="118"/>
      <c r="E2238" s="118"/>
      <c r="F2238" s="118"/>
      <c r="G2238" s="118"/>
      <c r="H2238" s="118"/>
      <c r="I2238" s="118"/>
      <c r="J2238" s="118"/>
      <c r="K2238" s="118"/>
      <c r="L2238" s="118"/>
      <c r="M2238" s="118"/>
      <c r="N2238" s="118"/>
      <c r="O2238" s="143" t="str">
        <f>IF(H2238="","",(S2238/S2238)&amp;":"&amp;ROUND(AH2238/S2238,2))</f>
        <v/>
      </c>
      <c r="P2238" s="118"/>
      <c r="Q2238" s="118"/>
      <c r="R2238" s="143" t="str">
        <f>IF(H2238="","",(S2238/S2238)&amp;":"&amp;ROUND(AI2238/S2238,2))</f>
        <v/>
      </c>
      <c r="S2238" s="144" t="str">
        <f t="shared" si="413"/>
        <v/>
      </c>
      <c r="T2238" s="145" t="str">
        <f t="shared" si="414"/>
        <v/>
      </c>
      <c r="U2238" s="118"/>
      <c r="V2238" s="145" t="str">
        <f t="shared" si="415"/>
        <v/>
      </c>
      <c r="W2238" s="144" t="str">
        <f t="shared" si="416"/>
        <v/>
      </c>
      <c r="X2238" s="146" t="str">
        <f>IF(C2238="","",IF(OR(C2238="Trade",C2238="Multi Position"),(X2237+V2238),IF(C2238="Deposit",(X2237+AE2238),IF(C2238="Withdrawal",(X2237-AE2238)))))</f>
        <v/>
      </c>
      <c r="Y2238" s="145" t="str">
        <f t="shared" si="417"/>
        <v/>
      </c>
      <c r="Z2238" s="118"/>
      <c r="AA2238" s="118"/>
      <c r="AB2238" s="118"/>
      <c r="AC2238" s="118"/>
      <c r="AD2238" s="118"/>
      <c r="AE2238" s="139"/>
      <c r="AF2238" s="118"/>
      <c r="AG2238" s="118"/>
      <c r="AH2238" s="147" t="str">
        <f t="shared" si="418"/>
        <v/>
      </c>
      <c r="AI2238" s="147" t="str">
        <f t="shared" si="419"/>
        <v/>
      </c>
      <c r="AJ2238" s="148" t="str">
        <f t="shared" si="408"/>
        <v/>
      </c>
      <c r="AK2238" s="148" t="str">
        <f t="shared" si="409"/>
        <v/>
      </c>
      <c r="AL2238" s="147" t="str">
        <f t="shared" si="410"/>
        <v/>
      </c>
      <c r="AM2238" s="147" t="str">
        <f t="shared" si="411"/>
        <v/>
      </c>
      <c r="AN2238" s="147" t="str">
        <f t="shared" si="412"/>
        <v/>
      </c>
      <c r="AO2238" s="118"/>
    </row>
    <row r="2239" spans="1:41">
      <c r="A2239" s="118"/>
      <c r="B2239" s="118"/>
      <c r="C2239" s="118"/>
      <c r="D2239" s="118"/>
      <c r="E2239" s="118"/>
      <c r="F2239" s="118"/>
      <c r="G2239" s="118"/>
      <c r="H2239" s="118"/>
      <c r="I2239" s="118"/>
      <c r="J2239" s="118"/>
      <c r="K2239" s="118"/>
      <c r="L2239" s="118"/>
      <c r="M2239" s="118"/>
      <c r="N2239" s="118"/>
      <c r="O2239" s="143" t="str">
        <f>IF(H2239="","",(S2239/S2239)&amp;":"&amp;ROUND(AH2239/S2239,2))</f>
        <v/>
      </c>
      <c r="P2239" s="118"/>
      <c r="Q2239" s="118"/>
      <c r="R2239" s="143" t="str">
        <f>IF(H2239="","",(S2239/S2239)&amp;":"&amp;ROUND(AI2239/S2239,2))</f>
        <v/>
      </c>
      <c r="S2239" s="144" t="str">
        <f t="shared" si="413"/>
        <v/>
      </c>
      <c r="T2239" s="145" t="str">
        <f t="shared" si="414"/>
        <v/>
      </c>
      <c r="U2239" s="118"/>
      <c r="V2239" s="145" t="str">
        <f t="shared" si="415"/>
        <v/>
      </c>
      <c r="W2239" s="144" t="str">
        <f t="shared" si="416"/>
        <v/>
      </c>
      <c r="X2239" s="146" t="str">
        <f>IF(C2239="","",IF(OR(C2239="Trade",C2239="Multi Position"),(X2238+V2239),IF(C2239="Deposit",(X2238+AE2239),IF(C2239="Withdrawal",(X2238-AE2239)))))</f>
        <v/>
      </c>
      <c r="Y2239" s="145" t="str">
        <f t="shared" si="417"/>
        <v/>
      </c>
      <c r="Z2239" s="118"/>
      <c r="AA2239" s="118"/>
      <c r="AB2239" s="118"/>
      <c r="AC2239" s="118"/>
      <c r="AD2239" s="118"/>
      <c r="AE2239" s="139"/>
      <c r="AF2239" s="118"/>
      <c r="AG2239" s="118"/>
      <c r="AH2239" s="147" t="str">
        <f t="shared" si="418"/>
        <v/>
      </c>
      <c r="AI2239" s="147" t="str">
        <f t="shared" si="419"/>
        <v/>
      </c>
      <c r="AJ2239" s="148" t="str">
        <f t="shared" si="408"/>
        <v/>
      </c>
      <c r="AK2239" s="148" t="str">
        <f t="shared" si="409"/>
        <v/>
      </c>
      <c r="AL2239" s="147" t="str">
        <f t="shared" si="410"/>
        <v/>
      </c>
      <c r="AM2239" s="147" t="str">
        <f t="shared" si="411"/>
        <v/>
      </c>
      <c r="AN2239" s="147" t="str">
        <f t="shared" si="412"/>
        <v/>
      </c>
      <c r="AO2239" s="118"/>
    </row>
    <row r="2240" spans="1:41">
      <c r="A2240" s="118"/>
      <c r="B2240" s="118"/>
      <c r="C2240" s="118"/>
      <c r="D2240" s="118"/>
      <c r="E2240" s="118"/>
      <c r="F2240" s="118"/>
      <c r="G2240" s="118"/>
      <c r="H2240" s="118"/>
      <c r="I2240" s="118"/>
      <c r="J2240" s="118"/>
      <c r="K2240" s="118"/>
      <c r="L2240" s="118"/>
      <c r="M2240" s="118"/>
      <c r="N2240" s="118"/>
      <c r="O2240" s="143" t="str">
        <f>IF(H2240="","",(S2240/S2240)&amp;":"&amp;ROUND(AH2240/S2240,2))</f>
        <v/>
      </c>
      <c r="P2240" s="118"/>
      <c r="Q2240" s="118"/>
      <c r="R2240" s="143" t="str">
        <f>IF(H2240="","",(S2240/S2240)&amp;":"&amp;ROUND(AI2240/S2240,2))</f>
        <v/>
      </c>
      <c r="S2240" s="144" t="str">
        <f t="shared" si="413"/>
        <v/>
      </c>
      <c r="T2240" s="145" t="str">
        <f t="shared" si="414"/>
        <v/>
      </c>
      <c r="U2240" s="118"/>
      <c r="V2240" s="145" t="str">
        <f t="shared" si="415"/>
        <v/>
      </c>
      <c r="W2240" s="144" t="str">
        <f t="shared" si="416"/>
        <v/>
      </c>
      <c r="X2240" s="146" t="str">
        <f>IF(C2240="","",IF(OR(C2240="Trade",C2240="Multi Position"),(X2239+V2240),IF(C2240="Deposit",(X2239+AE2240),IF(C2240="Withdrawal",(X2239-AE2240)))))</f>
        <v/>
      </c>
      <c r="Y2240" s="145" t="str">
        <f t="shared" si="417"/>
        <v/>
      </c>
      <c r="Z2240" s="118"/>
      <c r="AA2240" s="118"/>
      <c r="AB2240" s="118"/>
      <c r="AC2240" s="118"/>
      <c r="AD2240" s="118"/>
      <c r="AE2240" s="139"/>
      <c r="AF2240" s="118"/>
      <c r="AG2240" s="118"/>
      <c r="AH2240" s="147" t="str">
        <f t="shared" si="418"/>
        <v/>
      </c>
      <c r="AI2240" s="147" t="str">
        <f t="shared" si="419"/>
        <v/>
      </c>
      <c r="AJ2240" s="148" t="str">
        <f t="shared" si="408"/>
        <v/>
      </c>
      <c r="AK2240" s="148" t="str">
        <f t="shared" si="409"/>
        <v/>
      </c>
      <c r="AL2240" s="147" t="str">
        <f t="shared" si="410"/>
        <v/>
      </c>
      <c r="AM2240" s="147" t="str">
        <f t="shared" si="411"/>
        <v/>
      </c>
      <c r="AN2240" s="147" t="str">
        <f t="shared" si="412"/>
        <v/>
      </c>
      <c r="AO2240" s="118"/>
    </row>
    <row r="2241" spans="1:41">
      <c r="A2241" s="118"/>
      <c r="B2241" s="118"/>
      <c r="C2241" s="118"/>
      <c r="D2241" s="118"/>
      <c r="E2241" s="118"/>
      <c r="F2241" s="118"/>
      <c r="G2241" s="118"/>
      <c r="H2241" s="118"/>
      <c r="I2241" s="118"/>
      <c r="J2241" s="118"/>
      <c r="K2241" s="118"/>
      <c r="L2241" s="118"/>
      <c r="M2241" s="118"/>
      <c r="N2241" s="118"/>
      <c r="O2241" s="143" t="str">
        <f>IF(H2241="","",(S2241/S2241)&amp;":"&amp;ROUND(AH2241/S2241,2))</f>
        <v/>
      </c>
      <c r="P2241" s="118"/>
      <c r="Q2241" s="118"/>
      <c r="R2241" s="143" t="str">
        <f>IF(H2241="","",(S2241/S2241)&amp;":"&amp;ROUND(AI2241/S2241,2))</f>
        <v/>
      </c>
      <c r="S2241" s="144" t="str">
        <f t="shared" si="413"/>
        <v/>
      </c>
      <c r="T2241" s="145" t="str">
        <f t="shared" si="414"/>
        <v/>
      </c>
      <c r="U2241" s="118"/>
      <c r="V2241" s="145" t="str">
        <f t="shared" si="415"/>
        <v/>
      </c>
      <c r="W2241" s="144" t="str">
        <f t="shared" si="416"/>
        <v/>
      </c>
      <c r="X2241" s="146" t="str">
        <f>IF(C2241="","",IF(OR(C2241="Trade",C2241="Multi Position"),(X2240+V2241),IF(C2241="Deposit",(X2240+AE2241),IF(C2241="Withdrawal",(X2240-AE2241)))))</f>
        <v/>
      </c>
      <c r="Y2241" s="145" t="str">
        <f t="shared" si="417"/>
        <v/>
      </c>
      <c r="Z2241" s="118"/>
      <c r="AA2241" s="118"/>
      <c r="AB2241" s="118"/>
      <c r="AC2241" s="118"/>
      <c r="AD2241" s="118"/>
      <c r="AE2241" s="139"/>
      <c r="AF2241" s="118"/>
      <c r="AG2241" s="118"/>
      <c r="AH2241" s="147" t="str">
        <f t="shared" si="418"/>
        <v/>
      </c>
      <c r="AI2241" s="147" t="str">
        <f t="shared" si="419"/>
        <v/>
      </c>
      <c r="AJ2241" s="148" t="str">
        <f t="shared" si="408"/>
        <v/>
      </c>
      <c r="AK2241" s="148" t="str">
        <f t="shared" si="409"/>
        <v/>
      </c>
      <c r="AL2241" s="147" t="str">
        <f t="shared" si="410"/>
        <v/>
      </c>
      <c r="AM2241" s="147" t="str">
        <f t="shared" si="411"/>
        <v/>
      </c>
      <c r="AN2241" s="147" t="str">
        <f t="shared" si="412"/>
        <v/>
      </c>
      <c r="AO2241" s="118"/>
    </row>
    <row r="2242" spans="1:41">
      <c r="A2242" s="118"/>
      <c r="B2242" s="118"/>
      <c r="C2242" s="118"/>
      <c r="D2242" s="118"/>
      <c r="E2242" s="118"/>
      <c r="F2242" s="118"/>
      <c r="G2242" s="118"/>
      <c r="H2242" s="118"/>
      <c r="I2242" s="118"/>
      <c r="J2242" s="118"/>
      <c r="K2242" s="118"/>
      <c r="L2242" s="118"/>
      <c r="M2242" s="118"/>
      <c r="N2242" s="118"/>
      <c r="O2242" s="143" t="str">
        <f>IF(H2242="","",(S2242/S2242)&amp;":"&amp;ROUND(AH2242/S2242,2))</f>
        <v/>
      </c>
      <c r="P2242" s="118"/>
      <c r="Q2242" s="118"/>
      <c r="R2242" s="143" t="str">
        <f>IF(H2242="","",(S2242/S2242)&amp;":"&amp;ROUND(AI2242/S2242,2))</f>
        <v/>
      </c>
      <c r="S2242" s="144" t="str">
        <f t="shared" si="413"/>
        <v/>
      </c>
      <c r="T2242" s="145" t="str">
        <f t="shared" si="414"/>
        <v/>
      </c>
      <c r="U2242" s="118"/>
      <c r="V2242" s="145" t="str">
        <f t="shared" si="415"/>
        <v/>
      </c>
      <c r="W2242" s="144" t="str">
        <f t="shared" si="416"/>
        <v/>
      </c>
      <c r="X2242" s="146" t="str">
        <f>IF(C2242="","",IF(OR(C2242="Trade",C2242="Multi Position"),(X2241+V2242),IF(C2242="Deposit",(X2241+AE2242),IF(C2242="Withdrawal",(X2241-AE2242)))))</f>
        <v/>
      </c>
      <c r="Y2242" s="145" t="str">
        <f t="shared" si="417"/>
        <v/>
      </c>
      <c r="Z2242" s="118"/>
      <c r="AA2242" s="118"/>
      <c r="AB2242" s="118"/>
      <c r="AC2242" s="118"/>
      <c r="AD2242" s="118"/>
      <c r="AE2242" s="139"/>
      <c r="AF2242" s="118"/>
      <c r="AG2242" s="118"/>
      <c r="AH2242" s="147" t="str">
        <f t="shared" si="418"/>
        <v/>
      </c>
      <c r="AI2242" s="147" t="str">
        <f t="shared" si="419"/>
        <v/>
      </c>
      <c r="AJ2242" s="148" t="str">
        <f t="shared" si="408"/>
        <v/>
      </c>
      <c r="AK2242" s="148" t="str">
        <f t="shared" si="409"/>
        <v/>
      </c>
      <c r="AL2242" s="147" t="str">
        <f t="shared" si="410"/>
        <v/>
      </c>
      <c r="AM2242" s="147" t="str">
        <f t="shared" si="411"/>
        <v/>
      </c>
      <c r="AN2242" s="147" t="str">
        <f t="shared" si="412"/>
        <v/>
      </c>
      <c r="AO2242" s="118"/>
    </row>
    <row r="2243" spans="1:41">
      <c r="A2243" s="118"/>
      <c r="B2243" s="118"/>
      <c r="C2243" s="118"/>
      <c r="D2243" s="118"/>
      <c r="E2243" s="118"/>
      <c r="F2243" s="118"/>
      <c r="G2243" s="118"/>
      <c r="H2243" s="118"/>
      <c r="I2243" s="118"/>
      <c r="J2243" s="118"/>
      <c r="K2243" s="118"/>
      <c r="L2243" s="118"/>
      <c r="M2243" s="118"/>
      <c r="N2243" s="118"/>
      <c r="O2243" s="143" t="str">
        <f>IF(H2243="","",(S2243/S2243)&amp;":"&amp;ROUND(AH2243/S2243,2))</f>
        <v/>
      </c>
      <c r="P2243" s="118"/>
      <c r="Q2243" s="118"/>
      <c r="R2243" s="143" t="str">
        <f>IF(H2243="","",(S2243/S2243)&amp;":"&amp;ROUND(AI2243/S2243,2))</f>
        <v/>
      </c>
      <c r="S2243" s="144" t="str">
        <f t="shared" si="413"/>
        <v/>
      </c>
      <c r="T2243" s="145" t="str">
        <f t="shared" si="414"/>
        <v/>
      </c>
      <c r="U2243" s="118"/>
      <c r="V2243" s="145" t="str">
        <f t="shared" si="415"/>
        <v/>
      </c>
      <c r="W2243" s="144" t="str">
        <f t="shared" si="416"/>
        <v/>
      </c>
      <c r="X2243" s="146" t="str">
        <f>IF(C2243="","",IF(OR(C2243="Trade",C2243="Multi Position"),(X2242+V2243),IF(C2243="Deposit",(X2242+AE2243),IF(C2243="Withdrawal",(X2242-AE2243)))))</f>
        <v/>
      </c>
      <c r="Y2243" s="145" t="str">
        <f t="shared" si="417"/>
        <v/>
      </c>
      <c r="Z2243" s="118"/>
      <c r="AA2243" s="118"/>
      <c r="AB2243" s="118"/>
      <c r="AC2243" s="118"/>
      <c r="AD2243" s="118"/>
      <c r="AE2243" s="139"/>
      <c r="AF2243" s="118"/>
      <c r="AG2243" s="118"/>
      <c r="AH2243" s="147" t="str">
        <f t="shared" si="418"/>
        <v/>
      </c>
      <c r="AI2243" s="147" t="str">
        <f t="shared" si="419"/>
        <v/>
      </c>
      <c r="AJ2243" s="148" t="str">
        <f t="shared" si="408"/>
        <v/>
      </c>
      <c r="AK2243" s="148" t="str">
        <f t="shared" si="409"/>
        <v/>
      </c>
      <c r="AL2243" s="147" t="str">
        <f t="shared" si="410"/>
        <v/>
      </c>
      <c r="AM2243" s="147" t="str">
        <f t="shared" si="411"/>
        <v/>
      </c>
      <c r="AN2243" s="147" t="str">
        <f t="shared" si="412"/>
        <v/>
      </c>
      <c r="AO2243" s="118"/>
    </row>
    <row r="2244" spans="1:41">
      <c r="A2244" s="118"/>
      <c r="B2244" s="118"/>
      <c r="C2244" s="118"/>
      <c r="D2244" s="118"/>
      <c r="E2244" s="118"/>
      <c r="F2244" s="118"/>
      <c r="G2244" s="118"/>
      <c r="H2244" s="118"/>
      <c r="I2244" s="118"/>
      <c r="J2244" s="118"/>
      <c r="K2244" s="118"/>
      <c r="L2244" s="118"/>
      <c r="M2244" s="118"/>
      <c r="N2244" s="118"/>
      <c r="O2244" s="143" t="str">
        <f>IF(H2244="","",(S2244/S2244)&amp;":"&amp;ROUND(AH2244/S2244,2))</f>
        <v/>
      </c>
      <c r="P2244" s="118"/>
      <c r="Q2244" s="118"/>
      <c r="R2244" s="143" t="str">
        <f>IF(H2244="","",(S2244/S2244)&amp;":"&amp;ROUND(AI2244/S2244,2))</f>
        <v/>
      </c>
      <c r="S2244" s="144" t="str">
        <f t="shared" si="413"/>
        <v/>
      </c>
      <c r="T2244" s="145" t="str">
        <f t="shared" si="414"/>
        <v/>
      </c>
      <c r="U2244" s="118"/>
      <c r="V2244" s="145" t="str">
        <f t="shared" si="415"/>
        <v/>
      </c>
      <c r="W2244" s="144" t="str">
        <f t="shared" si="416"/>
        <v/>
      </c>
      <c r="X2244" s="146" t="str">
        <f>IF(C2244="","",IF(OR(C2244="Trade",C2244="Multi Position"),(X2243+V2244),IF(C2244="Deposit",(X2243+AE2244),IF(C2244="Withdrawal",(X2243-AE2244)))))</f>
        <v/>
      </c>
      <c r="Y2244" s="145" t="str">
        <f t="shared" si="417"/>
        <v/>
      </c>
      <c r="Z2244" s="118"/>
      <c r="AA2244" s="118"/>
      <c r="AB2244" s="118"/>
      <c r="AC2244" s="118"/>
      <c r="AD2244" s="118"/>
      <c r="AE2244" s="139"/>
      <c r="AF2244" s="118"/>
      <c r="AG2244" s="118"/>
      <c r="AH2244" s="147" t="str">
        <f t="shared" si="418"/>
        <v/>
      </c>
      <c r="AI2244" s="147" t="str">
        <f t="shared" si="419"/>
        <v/>
      </c>
      <c r="AJ2244" s="148" t="str">
        <f t="shared" si="408"/>
        <v/>
      </c>
      <c r="AK2244" s="148" t="str">
        <f t="shared" si="409"/>
        <v/>
      </c>
      <c r="AL2244" s="147" t="str">
        <f t="shared" si="410"/>
        <v/>
      </c>
      <c r="AM2244" s="147" t="str">
        <f t="shared" si="411"/>
        <v/>
      </c>
      <c r="AN2244" s="147" t="str">
        <f t="shared" si="412"/>
        <v/>
      </c>
      <c r="AO2244" s="118"/>
    </row>
    <row r="2245" spans="1:41">
      <c r="A2245" s="118"/>
      <c r="B2245" s="118"/>
      <c r="C2245" s="118"/>
      <c r="D2245" s="118"/>
      <c r="E2245" s="118"/>
      <c r="F2245" s="118"/>
      <c r="G2245" s="118"/>
      <c r="H2245" s="118"/>
      <c r="I2245" s="118"/>
      <c r="J2245" s="118"/>
      <c r="K2245" s="118"/>
      <c r="L2245" s="118"/>
      <c r="M2245" s="118"/>
      <c r="N2245" s="118"/>
      <c r="O2245" s="143" t="str">
        <f>IF(H2245="","",(S2245/S2245)&amp;":"&amp;ROUND(AH2245/S2245,2))</f>
        <v/>
      </c>
      <c r="P2245" s="118"/>
      <c r="Q2245" s="118"/>
      <c r="R2245" s="143" t="str">
        <f>IF(H2245="","",(S2245/S2245)&amp;":"&amp;ROUND(AI2245/S2245,2))</f>
        <v/>
      </c>
      <c r="S2245" s="144" t="str">
        <f t="shared" si="413"/>
        <v/>
      </c>
      <c r="T2245" s="145" t="str">
        <f t="shared" si="414"/>
        <v/>
      </c>
      <c r="U2245" s="118"/>
      <c r="V2245" s="145" t="str">
        <f t="shared" si="415"/>
        <v/>
      </c>
      <c r="W2245" s="144" t="str">
        <f t="shared" si="416"/>
        <v/>
      </c>
      <c r="X2245" s="146" t="str">
        <f>IF(C2245="","",IF(OR(C2245="Trade",C2245="Multi Position"),(X2244+V2245),IF(C2245="Deposit",(X2244+AE2245),IF(C2245="Withdrawal",(X2244-AE2245)))))</f>
        <v/>
      </c>
      <c r="Y2245" s="145" t="str">
        <f t="shared" si="417"/>
        <v/>
      </c>
      <c r="Z2245" s="118"/>
      <c r="AA2245" s="118"/>
      <c r="AB2245" s="118"/>
      <c r="AC2245" s="118"/>
      <c r="AD2245" s="118"/>
      <c r="AE2245" s="139"/>
      <c r="AF2245" s="118"/>
      <c r="AG2245" s="118"/>
      <c r="AH2245" s="147" t="str">
        <f t="shared" si="418"/>
        <v/>
      </c>
      <c r="AI2245" s="147" t="str">
        <f t="shared" si="419"/>
        <v/>
      </c>
      <c r="AJ2245" s="148" t="str">
        <f t="shared" si="408"/>
        <v/>
      </c>
      <c r="AK2245" s="148" t="str">
        <f t="shared" si="409"/>
        <v/>
      </c>
      <c r="AL2245" s="147" t="str">
        <f t="shared" si="410"/>
        <v/>
      </c>
      <c r="AM2245" s="147" t="str">
        <f t="shared" si="411"/>
        <v/>
      </c>
      <c r="AN2245" s="147" t="str">
        <f t="shared" si="412"/>
        <v/>
      </c>
      <c r="AO2245" s="118"/>
    </row>
    <row r="2246" spans="1:41">
      <c r="A2246" s="118"/>
      <c r="B2246" s="118"/>
      <c r="C2246" s="118"/>
      <c r="D2246" s="118"/>
      <c r="E2246" s="118"/>
      <c r="F2246" s="118"/>
      <c r="G2246" s="118"/>
      <c r="H2246" s="118"/>
      <c r="I2246" s="118"/>
      <c r="J2246" s="118"/>
      <c r="K2246" s="118"/>
      <c r="L2246" s="118"/>
      <c r="M2246" s="118"/>
      <c r="N2246" s="118"/>
      <c r="O2246" s="143" t="str">
        <f>IF(H2246="","",(S2246/S2246)&amp;":"&amp;ROUND(AH2246/S2246,2))</f>
        <v/>
      </c>
      <c r="P2246" s="118"/>
      <c r="Q2246" s="118"/>
      <c r="R2246" s="143" t="str">
        <f>IF(H2246="","",(S2246/S2246)&amp;":"&amp;ROUND(AI2246/S2246,2))</f>
        <v/>
      </c>
      <c r="S2246" s="144" t="str">
        <f t="shared" si="413"/>
        <v/>
      </c>
      <c r="T2246" s="145" t="str">
        <f t="shared" si="414"/>
        <v/>
      </c>
      <c r="U2246" s="118"/>
      <c r="V2246" s="145" t="str">
        <f t="shared" si="415"/>
        <v/>
      </c>
      <c r="W2246" s="144" t="str">
        <f t="shared" si="416"/>
        <v/>
      </c>
      <c r="X2246" s="146" t="str">
        <f>IF(C2246="","",IF(OR(C2246="Trade",C2246="Multi Position"),(X2245+V2246),IF(C2246="Deposit",(X2245+AE2246),IF(C2246="Withdrawal",(X2245-AE2246)))))</f>
        <v/>
      </c>
      <c r="Y2246" s="145" t="str">
        <f t="shared" si="417"/>
        <v/>
      </c>
      <c r="Z2246" s="118"/>
      <c r="AA2246" s="118"/>
      <c r="AB2246" s="118"/>
      <c r="AC2246" s="118"/>
      <c r="AD2246" s="118"/>
      <c r="AE2246" s="139"/>
      <c r="AF2246" s="118"/>
      <c r="AG2246" s="118"/>
      <c r="AH2246" s="147" t="str">
        <f t="shared" si="418"/>
        <v/>
      </c>
      <c r="AI2246" s="147" t="str">
        <f t="shared" si="419"/>
        <v/>
      </c>
      <c r="AJ2246" s="148" t="str">
        <f t="shared" si="408"/>
        <v/>
      </c>
      <c r="AK2246" s="148" t="str">
        <f t="shared" si="409"/>
        <v/>
      </c>
      <c r="AL2246" s="147" t="str">
        <f t="shared" si="410"/>
        <v/>
      </c>
      <c r="AM2246" s="147" t="str">
        <f t="shared" si="411"/>
        <v/>
      </c>
      <c r="AN2246" s="147" t="str">
        <f t="shared" si="412"/>
        <v/>
      </c>
      <c r="AO2246" s="118"/>
    </row>
    <row r="2247" spans="1:41">
      <c r="A2247" s="118"/>
      <c r="B2247" s="118"/>
      <c r="C2247" s="118"/>
      <c r="D2247" s="118"/>
      <c r="E2247" s="118"/>
      <c r="F2247" s="118"/>
      <c r="G2247" s="118"/>
      <c r="H2247" s="118"/>
      <c r="I2247" s="118"/>
      <c r="J2247" s="118"/>
      <c r="K2247" s="118"/>
      <c r="L2247" s="118"/>
      <c r="M2247" s="118"/>
      <c r="N2247" s="118"/>
      <c r="O2247" s="143" t="str">
        <f>IF(H2247="","",(S2247/S2247)&amp;":"&amp;ROUND(AH2247/S2247,2))</f>
        <v/>
      </c>
      <c r="P2247" s="118"/>
      <c r="Q2247" s="118"/>
      <c r="R2247" s="143" t="str">
        <f>IF(H2247="","",(S2247/S2247)&amp;":"&amp;ROUND(AI2247/S2247,2))</f>
        <v/>
      </c>
      <c r="S2247" s="144" t="str">
        <f t="shared" si="413"/>
        <v/>
      </c>
      <c r="T2247" s="145" t="str">
        <f t="shared" si="414"/>
        <v/>
      </c>
      <c r="U2247" s="118"/>
      <c r="V2247" s="145" t="str">
        <f t="shared" si="415"/>
        <v/>
      </c>
      <c r="W2247" s="144" t="str">
        <f t="shared" si="416"/>
        <v/>
      </c>
      <c r="X2247" s="146" t="str">
        <f>IF(C2247="","",IF(OR(C2247="Trade",C2247="Multi Position"),(X2246+V2247),IF(C2247="Deposit",(X2246+AE2247),IF(C2247="Withdrawal",(X2246-AE2247)))))</f>
        <v/>
      </c>
      <c r="Y2247" s="145" t="str">
        <f t="shared" si="417"/>
        <v/>
      </c>
      <c r="Z2247" s="118"/>
      <c r="AA2247" s="118"/>
      <c r="AB2247" s="118"/>
      <c r="AC2247" s="118"/>
      <c r="AD2247" s="118"/>
      <c r="AE2247" s="139"/>
      <c r="AF2247" s="118"/>
      <c r="AG2247" s="118"/>
      <c r="AH2247" s="147" t="str">
        <f t="shared" si="418"/>
        <v/>
      </c>
      <c r="AI2247" s="147" t="str">
        <f t="shared" si="419"/>
        <v/>
      </c>
      <c r="AJ2247" s="148" t="str">
        <f t="shared" si="408"/>
        <v/>
      </c>
      <c r="AK2247" s="148" t="str">
        <f t="shared" si="409"/>
        <v/>
      </c>
      <c r="AL2247" s="147" t="str">
        <f t="shared" si="410"/>
        <v/>
      </c>
      <c r="AM2247" s="147" t="str">
        <f t="shared" si="411"/>
        <v/>
      </c>
      <c r="AN2247" s="147" t="str">
        <f t="shared" si="412"/>
        <v/>
      </c>
      <c r="AO2247" s="118"/>
    </row>
    <row r="2248" spans="1:41">
      <c r="A2248" s="118"/>
      <c r="B2248" s="118"/>
      <c r="C2248" s="118"/>
      <c r="D2248" s="118"/>
      <c r="E2248" s="118"/>
      <c r="F2248" s="118"/>
      <c r="G2248" s="118"/>
      <c r="H2248" s="118"/>
      <c r="I2248" s="118"/>
      <c r="J2248" s="118"/>
      <c r="K2248" s="118"/>
      <c r="L2248" s="118"/>
      <c r="M2248" s="118"/>
      <c r="N2248" s="118"/>
      <c r="O2248" s="143" t="str">
        <f>IF(H2248="","",(S2248/S2248)&amp;":"&amp;ROUND(AH2248/S2248,2))</f>
        <v/>
      </c>
      <c r="P2248" s="118"/>
      <c r="Q2248" s="118"/>
      <c r="R2248" s="143" t="str">
        <f>IF(H2248="","",(S2248/S2248)&amp;":"&amp;ROUND(AI2248/S2248,2))</f>
        <v/>
      </c>
      <c r="S2248" s="144" t="str">
        <f t="shared" si="413"/>
        <v/>
      </c>
      <c r="T2248" s="145" t="str">
        <f t="shared" si="414"/>
        <v/>
      </c>
      <c r="U2248" s="118"/>
      <c r="V2248" s="145" t="str">
        <f t="shared" si="415"/>
        <v/>
      </c>
      <c r="W2248" s="144" t="str">
        <f t="shared" si="416"/>
        <v/>
      </c>
      <c r="X2248" s="146" t="str">
        <f>IF(C2248="","",IF(OR(C2248="Trade",C2248="Multi Position"),(X2247+V2248),IF(C2248="Deposit",(X2247+AE2248),IF(C2248="Withdrawal",(X2247-AE2248)))))</f>
        <v/>
      </c>
      <c r="Y2248" s="145" t="str">
        <f t="shared" si="417"/>
        <v/>
      </c>
      <c r="Z2248" s="118"/>
      <c r="AA2248" s="118"/>
      <c r="AB2248" s="118"/>
      <c r="AC2248" s="118"/>
      <c r="AD2248" s="118"/>
      <c r="AE2248" s="139"/>
      <c r="AF2248" s="118"/>
      <c r="AG2248" s="118"/>
      <c r="AH2248" s="147" t="str">
        <f t="shared" si="418"/>
        <v/>
      </c>
      <c r="AI2248" s="147" t="str">
        <f t="shared" si="419"/>
        <v/>
      </c>
      <c r="AJ2248" s="148" t="str">
        <f t="shared" si="408"/>
        <v/>
      </c>
      <c r="AK2248" s="148" t="str">
        <f t="shared" si="409"/>
        <v/>
      </c>
      <c r="AL2248" s="147" t="str">
        <f t="shared" si="410"/>
        <v/>
      </c>
      <c r="AM2248" s="147" t="str">
        <f t="shared" si="411"/>
        <v/>
      </c>
      <c r="AN2248" s="147" t="str">
        <f t="shared" si="412"/>
        <v/>
      </c>
      <c r="AO2248" s="118"/>
    </row>
    <row r="2249" spans="1:41">
      <c r="A2249" s="118"/>
      <c r="B2249" s="118"/>
      <c r="C2249" s="118"/>
      <c r="D2249" s="118"/>
      <c r="E2249" s="118"/>
      <c r="F2249" s="118"/>
      <c r="G2249" s="118"/>
      <c r="H2249" s="118"/>
      <c r="I2249" s="118"/>
      <c r="J2249" s="118"/>
      <c r="K2249" s="118"/>
      <c r="L2249" s="118"/>
      <c r="M2249" s="118"/>
      <c r="N2249" s="118"/>
      <c r="O2249" s="143" t="str">
        <f>IF(H2249="","",(S2249/S2249)&amp;":"&amp;ROUND(AH2249/S2249,2))</f>
        <v/>
      </c>
      <c r="P2249" s="118"/>
      <c r="Q2249" s="118"/>
      <c r="R2249" s="143" t="str">
        <f>IF(H2249="","",(S2249/S2249)&amp;":"&amp;ROUND(AI2249/S2249,2))</f>
        <v/>
      </c>
      <c r="S2249" s="144" t="str">
        <f t="shared" si="413"/>
        <v/>
      </c>
      <c r="T2249" s="145" t="str">
        <f t="shared" si="414"/>
        <v/>
      </c>
      <c r="U2249" s="118"/>
      <c r="V2249" s="145" t="str">
        <f t="shared" si="415"/>
        <v/>
      </c>
      <c r="W2249" s="144" t="str">
        <f t="shared" si="416"/>
        <v/>
      </c>
      <c r="X2249" s="146" t="str">
        <f>IF(C2249="","",IF(OR(C2249="Trade",C2249="Multi Position"),(X2248+V2249),IF(C2249="Deposit",(X2248+AE2249),IF(C2249="Withdrawal",(X2248-AE2249)))))</f>
        <v/>
      </c>
      <c r="Y2249" s="145" t="str">
        <f t="shared" si="417"/>
        <v/>
      </c>
      <c r="Z2249" s="118"/>
      <c r="AA2249" s="118"/>
      <c r="AB2249" s="118"/>
      <c r="AC2249" s="118"/>
      <c r="AD2249" s="118"/>
      <c r="AE2249" s="139"/>
      <c r="AF2249" s="118"/>
      <c r="AG2249" s="118"/>
      <c r="AH2249" s="147" t="str">
        <f t="shared" si="418"/>
        <v/>
      </c>
      <c r="AI2249" s="147" t="str">
        <f t="shared" si="419"/>
        <v/>
      </c>
      <c r="AJ2249" s="148" t="str">
        <f t="shared" si="408"/>
        <v/>
      </c>
      <c r="AK2249" s="148" t="str">
        <f t="shared" si="409"/>
        <v/>
      </c>
      <c r="AL2249" s="147" t="str">
        <f t="shared" si="410"/>
        <v/>
      </c>
      <c r="AM2249" s="147" t="str">
        <f t="shared" si="411"/>
        <v/>
      </c>
      <c r="AN2249" s="147" t="str">
        <f t="shared" si="412"/>
        <v/>
      </c>
      <c r="AO2249" s="118"/>
    </row>
    <row r="2250" spans="1:41">
      <c r="A2250" s="118"/>
      <c r="B2250" s="118"/>
      <c r="C2250" s="118"/>
      <c r="D2250" s="118"/>
      <c r="E2250" s="118"/>
      <c r="F2250" s="118"/>
      <c r="G2250" s="118"/>
      <c r="H2250" s="118"/>
      <c r="I2250" s="118"/>
      <c r="J2250" s="118"/>
      <c r="K2250" s="118"/>
      <c r="L2250" s="118"/>
      <c r="M2250" s="118"/>
      <c r="N2250" s="118"/>
      <c r="O2250" s="143" t="str">
        <f>IF(H2250="","",(S2250/S2250)&amp;":"&amp;ROUND(AH2250/S2250,2))</f>
        <v/>
      </c>
      <c r="P2250" s="118"/>
      <c r="Q2250" s="118"/>
      <c r="R2250" s="143" t="str">
        <f>IF(H2250="","",(S2250/S2250)&amp;":"&amp;ROUND(AI2250/S2250,2))</f>
        <v/>
      </c>
      <c r="S2250" s="144" t="str">
        <f t="shared" si="413"/>
        <v/>
      </c>
      <c r="T2250" s="145" t="str">
        <f t="shared" si="414"/>
        <v/>
      </c>
      <c r="U2250" s="118"/>
      <c r="V2250" s="145" t="str">
        <f t="shared" si="415"/>
        <v/>
      </c>
      <c r="W2250" s="144" t="str">
        <f t="shared" si="416"/>
        <v/>
      </c>
      <c r="X2250" s="146" t="str">
        <f>IF(C2250="","",IF(OR(C2250="Trade",C2250="Multi Position"),(X2249+V2250),IF(C2250="Deposit",(X2249+AE2250),IF(C2250="Withdrawal",(X2249-AE2250)))))</f>
        <v/>
      </c>
      <c r="Y2250" s="145" t="str">
        <f t="shared" si="417"/>
        <v/>
      </c>
      <c r="Z2250" s="118"/>
      <c r="AA2250" s="118"/>
      <c r="AB2250" s="118"/>
      <c r="AC2250" s="118"/>
      <c r="AD2250" s="118"/>
      <c r="AE2250" s="139"/>
      <c r="AF2250" s="118"/>
      <c r="AG2250" s="118"/>
      <c r="AH2250" s="147" t="str">
        <f t="shared" si="418"/>
        <v/>
      </c>
      <c r="AI2250" s="147" t="str">
        <f t="shared" si="419"/>
        <v/>
      </c>
      <c r="AJ2250" s="148" t="str">
        <f t="shared" ref="AJ2250:AJ2313" si="420">IF(V2250&lt;0,V2250/-X2250,S2250)</f>
        <v/>
      </c>
      <c r="AK2250" s="148" t="str">
        <f t="shared" ref="AK2250:AK2313" si="421">IF(V2250="","",IF(H2250="LONG",IF(V2250&gt;0,V2250/X2250,((L2250*(P2250-K2250))/X2250)),IF(V2250&gt;0,V2250/X2250,((L2250*(K2250-P2250))/X2250))))</f>
        <v/>
      </c>
      <c r="AL2250" s="147" t="str">
        <f t="shared" ref="AL2250:AL2313" si="422">IF(B2250="","",MONTH(B2250))</f>
        <v/>
      </c>
      <c r="AM2250" s="147" t="str">
        <f t="shared" ref="AM2250:AM2313" si="423">IF(B2250="","",YEAR(B2250))</f>
        <v/>
      </c>
      <c r="AN2250" s="147" t="str">
        <f t="shared" ref="AN2250:AN2313" si="424">IF(B2250="","",DAY(B2250))</f>
        <v/>
      </c>
      <c r="AO2250" s="118"/>
    </row>
    <row r="2251" spans="1:41">
      <c r="A2251" s="118"/>
      <c r="B2251" s="118"/>
      <c r="C2251" s="118"/>
      <c r="D2251" s="118"/>
      <c r="E2251" s="118"/>
      <c r="F2251" s="118"/>
      <c r="G2251" s="118"/>
      <c r="H2251" s="118"/>
      <c r="I2251" s="118"/>
      <c r="J2251" s="118"/>
      <c r="K2251" s="118"/>
      <c r="L2251" s="118"/>
      <c r="M2251" s="118"/>
      <c r="N2251" s="118"/>
      <c r="O2251" s="143" t="str">
        <f>IF(H2251="","",(S2251/S2251)&amp;":"&amp;ROUND(AH2251/S2251,2))</f>
        <v/>
      </c>
      <c r="P2251" s="118"/>
      <c r="Q2251" s="118"/>
      <c r="R2251" s="143" t="str">
        <f>IF(H2251="","",(S2251/S2251)&amp;":"&amp;ROUND(AI2251/S2251,2))</f>
        <v/>
      </c>
      <c r="S2251" s="144" t="str">
        <f t="shared" ref="S2251:S2314" si="425">IF(N2251="","",IF(H2251="LONG",(((K2251-M2251)*L2251)/X2250),(((M2251-K2251)*L2251)/X2250)))</f>
        <v/>
      </c>
      <c r="T2251" s="145" t="str">
        <f t="shared" ref="T2251:T2314" si="426">IF(K2251="","",IF(H2251="LONG",(P2251*L2251)-(K2251*L2251),(K2251*L2251)-(P2251*L2251)))</f>
        <v/>
      </c>
      <c r="U2251" s="118"/>
      <c r="V2251" s="145" t="str">
        <f t="shared" ref="V2251:V2314" si="427">IF(K2251="","",IF(T2251&lt;0,(T2251)-+U2251,(T2251)-U2251))</f>
        <v/>
      </c>
      <c r="W2251" s="144" t="str">
        <f t="shared" ref="W2251:W2314" si="428">IF(P2251="","",SUM(V2251/X2250))</f>
        <v/>
      </c>
      <c r="X2251" s="146" t="str">
        <f>IF(C2251="","",IF(OR(C2251="Trade",C2251="Multi Position"),(X2250+V2251),IF(C2251="Deposit",(X2250+AE2251),IF(C2251="Withdrawal",(X2250-AE2251)))))</f>
        <v/>
      </c>
      <c r="Y2251" s="145" t="str">
        <f t="shared" ref="Y2251:Y2314" si="429">IF(Q2251="","",INT(Q2251-B2251)&amp;" Days "&amp;TEXT(Q2251-B2251,"H"" Hrs ""m"" mins """))</f>
        <v/>
      </c>
      <c r="Z2251" s="118"/>
      <c r="AA2251" s="118"/>
      <c r="AB2251" s="118"/>
      <c r="AC2251" s="118"/>
      <c r="AD2251" s="118"/>
      <c r="AE2251" s="139"/>
      <c r="AF2251" s="118"/>
      <c r="AG2251" s="118"/>
      <c r="AH2251" s="147" t="str">
        <f t="shared" ref="AH2251:AH2314" si="430">IF(K2251="","", IF(H2251="LONG", (((N2251-K2251)*L2251)/X2250), (((K2251-N2251)*L2251)/X2250)))</f>
        <v/>
      </c>
      <c r="AI2251" s="147" t="str">
        <f t="shared" ref="AI2251:AI2314" si="431">IF(K2251="","", IF(H2251="LONG", (((P2251-K2251)*L2251)/X2250), (((K2251-P2251)*L2251)/X2250)))</f>
        <v/>
      </c>
      <c r="AJ2251" s="148" t="str">
        <f t="shared" si="420"/>
        <v/>
      </c>
      <c r="AK2251" s="148" t="str">
        <f t="shared" si="421"/>
        <v/>
      </c>
      <c r="AL2251" s="147" t="str">
        <f t="shared" si="422"/>
        <v/>
      </c>
      <c r="AM2251" s="147" t="str">
        <f t="shared" si="423"/>
        <v/>
      </c>
      <c r="AN2251" s="147" t="str">
        <f t="shared" si="424"/>
        <v/>
      </c>
      <c r="AO2251" s="118"/>
    </row>
    <row r="2252" spans="1:41">
      <c r="A2252" s="118"/>
      <c r="B2252" s="118"/>
      <c r="C2252" s="118"/>
      <c r="D2252" s="118"/>
      <c r="E2252" s="118"/>
      <c r="F2252" s="118"/>
      <c r="G2252" s="118"/>
      <c r="H2252" s="118"/>
      <c r="I2252" s="118"/>
      <c r="J2252" s="118"/>
      <c r="K2252" s="118"/>
      <c r="L2252" s="118"/>
      <c r="M2252" s="118"/>
      <c r="N2252" s="118"/>
      <c r="O2252" s="143" t="str">
        <f>IF(H2252="","",(S2252/S2252)&amp;":"&amp;ROUND(AH2252/S2252,2))</f>
        <v/>
      </c>
      <c r="P2252" s="118"/>
      <c r="Q2252" s="118"/>
      <c r="R2252" s="143" t="str">
        <f>IF(H2252="","",(S2252/S2252)&amp;":"&amp;ROUND(AI2252/S2252,2))</f>
        <v/>
      </c>
      <c r="S2252" s="144" t="str">
        <f t="shared" si="425"/>
        <v/>
      </c>
      <c r="T2252" s="145" t="str">
        <f t="shared" si="426"/>
        <v/>
      </c>
      <c r="U2252" s="118"/>
      <c r="V2252" s="145" t="str">
        <f t="shared" si="427"/>
        <v/>
      </c>
      <c r="W2252" s="144" t="str">
        <f t="shared" si="428"/>
        <v/>
      </c>
      <c r="X2252" s="146" t="str">
        <f>IF(C2252="","",IF(OR(C2252="Trade",C2252="Multi Position"),(X2251+V2252),IF(C2252="Deposit",(X2251+AE2252),IF(C2252="Withdrawal",(X2251-AE2252)))))</f>
        <v/>
      </c>
      <c r="Y2252" s="145" t="str">
        <f t="shared" si="429"/>
        <v/>
      </c>
      <c r="Z2252" s="118"/>
      <c r="AA2252" s="118"/>
      <c r="AB2252" s="118"/>
      <c r="AC2252" s="118"/>
      <c r="AD2252" s="118"/>
      <c r="AE2252" s="139"/>
      <c r="AF2252" s="118"/>
      <c r="AG2252" s="118"/>
      <c r="AH2252" s="147" t="str">
        <f t="shared" si="430"/>
        <v/>
      </c>
      <c r="AI2252" s="147" t="str">
        <f t="shared" si="431"/>
        <v/>
      </c>
      <c r="AJ2252" s="148" t="str">
        <f t="shared" si="420"/>
        <v/>
      </c>
      <c r="AK2252" s="148" t="str">
        <f t="shared" si="421"/>
        <v/>
      </c>
      <c r="AL2252" s="147" t="str">
        <f t="shared" si="422"/>
        <v/>
      </c>
      <c r="AM2252" s="147" t="str">
        <f t="shared" si="423"/>
        <v/>
      </c>
      <c r="AN2252" s="147" t="str">
        <f t="shared" si="424"/>
        <v/>
      </c>
      <c r="AO2252" s="118"/>
    </row>
    <row r="2253" spans="1:41">
      <c r="A2253" s="118"/>
      <c r="B2253" s="118"/>
      <c r="C2253" s="118"/>
      <c r="D2253" s="118"/>
      <c r="E2253" s="118"/>
      <c r="F2253" s="118"/>
      <c r="G2253" s="118"/>
      <c r="H2253" s="118"/>
      <c r="I2253" s="118"/>
      <c r="J2253" s="118"/>
      <c r="K2253" s="118"/>
      <c r="L2253" s="118"/>
      <c r="M2253" s="118"/>
      <c r="N2253" s="118"/>
      <c r="O2253" s="143" t="str">
        <f>IF(H2253="","",(S2253/S2253)&amp;":"&amp;ROUND(AH2253/S2253,2))</f>
        <v/>
      </c>
      <c r="P2253" s="118"/>
      <c r="Q2253" s="118"/>
      <c r="R2253" s="143" t="str">
        <f>IF(H2253="","",(S2253/S2253)&amp;":"&amp;ROUND(AI2253/S2253,2))</f>
        <v/>
      </c>
      <c r="S2253" s="144" t="str">
        <f t="shared" si="425"/>
        <v/>
      </c>
      <c r="T2253" s="145" t="str">
        <f t="shared" si="426"/>
        <v/>
      </c>
      <c r="U2253" s="118"/>
      <c r="V2253" s="145" t="str">
        <f t="shared" si="427"/>
        <v/>
      </c>
      <c r="W2253" s="144" t="str">
        <f t="shared" si="428"/>
        <v/>
      </c>
      <c r="X2253" s="146" t="str">
        <f>IF(C2253="","",IF(OR(C2253="Trade",C2253="Multi Position"),(X2252+V2253),IF(C2253="Deposit",(X2252+AE2253),IF(C2253="Withdrawal",(X2252-AE2253)))))</f>
        <v/>
      </c>
      <c r="Y2253" s="145" t="str">
        <f t="shared" si="429"/>
        <v/>
      </c>
      <c r="Z2253" s="118"/>
      <c r="AA2253" s="118"/>
      <c r="AB2253" s="118"/>
      <c r="AC2253" s="118"/>
      <c r="AD2253" s="118"/>
      <c r="AE2253" s="139"/>
      <c r="AF2253" s="118"/>
      <c r="AG2253" s="118"/>
      <c r="AH2253" s="147" t="str">
        <f t="shared" si="430"/>
        <v/>
      </c>
      <c r="AI2253" s="147" t="str">
        <f t="shared" si="431"/>
        <v/>
      </c>
      <c r="AJ2253" s="148" t="str">
        <f t="shared" si="420"/>
        <v/>
      </c>
      <c r="AK2253" s="148" t="str">
        <f t="shared" si="421"/>
        <v/>
      </c>
      <c r="AL2253" s="147" t="str">
        <f t="shared" si="422"/>
        <v/>
      </c>
      <c r="AM2253" s="147" t="str">
        <f t="shared" si="423"/>
        <v/>
      </c>
      <c r="AN2253" s="147" t="str">
        <f t="shared" si="424"/>
        <v/>
      </c>
      <c r="AO2253" s="118"/>
    </row>
    <row r="2254" spans="1:41">
      <c r="A2254" s="118"/>
      <c r="B2254" s="118"/>
      <c r="C2254" s="118"/>
      <c r="D2254" s="118"/>
      <c r="E2254" s="118"/>
      <c r="F2254" s="118"/>
      <c r="G2254" s="118"/>
      <c r="H2254" s="118"/>
      <c r="I2254" s="118"/>
      <c r="J2254" s="118"/>
      <c r="K2254" s="118"/>
      <c r="L2254" s="118"/>
      <c r="M2254" s="118"/>
      <c r="N2254" s="118"/>
      <c r="O2254" s="143" t="str">
        <f>IF(H2254="","",(S2254/S2254)&amp;":"&amp;ROUND(AH2254/S2254,2))</f>
        <v/>
      </c>
      <c r="P2254" s="118"/>
      <c r="Q2254" s="118"/>
      <c r="R2254" s="143" t="str">
        <f>IF(H2254="","",(S2254/S2254)&amp;":"&amp;ROUND(AI2254/S2254,2))</f>
        <v/>
      </c>
      <c r="S2254" s="144" t="str">
        <f t="shared" si="425"/>
        <v/>
      </c>
      <c r="T2254" s="145" t="str">
        <f t="shared" si="426"/>
        <v/>
      </c>
      <c r="U2254" s="118"/>
      <c r="V2254" s="145" t="str">
        <f t="shared" si="427"/>
        <v/>
      </c>
      <c r="W2254" s="144" t="str">
        <f t="shared" si="428"/>
        <v/>
      </c>
      <c r="X2254" s="146" t="str">
        <f>IF(C2254="","",IF(OR(C2254="Trade",C2254="Multi Position"),(X2253+V2254),IF(C2254="Deposit",(X2253+AE2254),IF(C2254="Withdrawal",(X2253-AE2254)))))</f>
        <v/>
      </c>
      <c r="Y2254" s="145" t="str">
        <f t="shared" si="429"/>
        <v/>
      </c>
      <c r="Z2254" s="118"/>
      <c r="AA2254" s="118"/>
      <c r="AB2254" s="118"/>
      <c r="AC2254" s="118"/>
      <c r="AD2254" s="118"/>
      <c r="AE2254" s="139"/>
      <c r="AF2254" s="118"/>
      <c r="AG2254" s="118"/>
      <c r="AH2254" s="147" t="str">
        <f t="shared" si="430"/>
        <v/>
      </c>
      <c r="AI2254" s="147" t="str">
        <f t="shared" si="431"/>
        <v/>
      </c>
      <c r="AJ2254" s="148" t="str">
        <f t="shared" si="420"/>
        <v/>
      </c>
      <c r="AK2254" s="148" t="str">
        <f t="shared" si="421"/>
        <v/>
      </c>
      <c r="AL2254" s="147" t="str">
        <f t="shared" si="422"/>
        <v/>
      </c>
      <c r="AM2254" s="147" t="str">
        <f t="shared" si="423"/>
        <v/>
      </c>
      <c r="AN2254" s="147" t="str">
        <f t="shared" si="424"/>
        <v/>
      </c>
      <c r="AO2254" s="118"/>
    </row>
    <row r="2255" spans="1:41">
      <c r="A2255" s="118"/>
      <c r="B2255" s="118"/>
      <c r="C2255" s="118"/>
      <c r="D2255" s="118"/>
      <c r="E2255" s="118"/>
      <c r="F2255" s="118"/>
      <c r="G2255" s="118"/>
      <c r="H2255" s="118"/>
      <c r="I2255" s="118"/>
      <c r="J2255" s="118"/>
      <c r="K2255" s="118"/>
      <c r="L2255" s="118"/>
      <c r="M2255" s="118"/>
      <c r="N2255" s="118"/>
      <c r="O2255" s="143" t="str">
        <f>IF(H2255="","",(S2255/S2255)&amp;":"&amp;ROUND(AH2255/S2255,2))</f>
        <v/>
      </c>
      <c r="P2255" s="118"/>
      <c r="Q2255" s="118"/>
      <c r="R2255" s="143" t="str">
        <f>IF(H2255="","",(S2255/S2255)&amp;":"&amp;ROUND(AI2255/S2255,2))</f>
        <v/>
      </c>
      <c r="S2255" s="144" t="str">
        <f t="shared" si="425"/>
        <v/>
      </c>
      <c r="T2255" s="145" t="str">
        <f t="shared" si="426"/>
        <v/>
      </c>
      <c r="U2255" s="118"/>
      <c r="V2255" s="145" t="str">
        <f t="shared" si="427"/>
        <v/>
      </c>
      <c r="W2255" s="144" t="str">
        <f t="shared" si="428"/>
        <v/>
      </c>
      <c r="X2255" s="146" t="str">
        <f>IF(C2255="","",IF(OR(C2255="Trade",C2255="Multi Position"),(X2254+V2255),IF(C2255="Deposit",(X2254+AE2255),IF(C2255="Withdrawal",(X2254-AE2255)))))</f>
        <v/>
      </c>
      <c r="Y2255" s="145" t="str">
        <f t="shared" si="429"/>
        <v/>
      </c>
      <c r="Z2255" s="118"/>
      <c r="AA2255" s="118"/>
      <c r="AB2255" s="118"/>
      <c r="AC2255" s="118"/>
      <c r="AD2255" s="118"/>
      <c r="AE2255" s="139"/>
      <c r="AF2255" s="118"/>
      <c r="AG2255" s="118"/>
      <c r="AH2255" s="147" t="str">
        <f t="shared" si="430"/>
        <v/>
      </c>
      <c r="AI2255" s="147" t="str">
        <f t="shared" si="431"/>
        <v/>
      </c>
      <c r="AJ2255" s="148" t="str">
        <f t="shared" si="420"/>
        <v/>
      </c>
      <c r="AK2255" s="148" t="str">
        <f t="shared" si="421"/>
        <v/>
      </c>
      <c r="AL2255" s="147" t="str">
        <f t="shared" si="422"/>
        <v/>
      </c>
      <c r="AM2255" s="147" t="str">
        <f t="shared" si="423"/>
        <v/>
      </c>
      <c r="AN2255" s="147" t="str">
        <f t="shared" si="424"/>
        <v/>
      </c>
      <c r="AO2255" s="118"/>
    </row>
    <row r="2256" spans="1:41">
      <c r="A2256" s="118"/>
      <c r="B2256" s="118"/>
      <c r="C2256" s="118"/>
      <c r="D2256" s="118"/>
      <c r="E2256" s="118"/>
      <c r="F2256" s="118"/>
      <c r="G2256" s="118"/>
      <c r="H2256" s="118"/>
      <c r="I2256" s="118"/>
      <c r="J2256" s="118"/>
      <c r="K2256" s="118"/>
      <c r="L2256" s="118"/>
      <c r="M2256" s="118"/>
      <c r="N2256" s="118"/>
      <c r="O2256" s="143" t="str">
        <f>IF(H2256="","",(S2256/S2256)&amp;":"&amp;ROUND(AH2256/S2256,2))</f>
        <v/>
      </c>
      <c r="P2256" s="118"/>
      <c r="Q2256" s="118"/>
      <c r="R2256" s="143" t="str">
        <f>IF(H2256="","",(S2256/S2256)&amp;":"&amp;ROUND(AI2256/S2256,2))</f>
        <v/>
      </c>
      <c r="S2256" s="144" t="str">
        <f t="shared" si="425"/>
        <v/>
      </c>
      <c r="T2256" s="145" t="str">
        <f t="shared" si="426"/>
        <v/>
      </c>
      <c r="U2256" s="118"/>
      <c r="V2256" s="145" t="str">
        <f t="shared" si="427"/>
        <v/>
      </c>
      <c r="W2256" s="144" t="str">
        <f t="shared" si="428"/>
        <v/>
      </c>
      <c r="X2256" s="146" t="str">
        <f>IF(C2256="","",IF(OR(C2256="Trade",C2256="Multi Position"),(X2255+V2256),IF(C2256="Deposit",(X2255+AE2256),IF(C2256="Withdrawal",(X2255-AE2256)))))</f>
        <v/>
      </c>
      <c r="Y2256" s="145" t="str">
        <f t="shared" si="429"/>
        <v/>
      </c>
      <c r="Z2256" s="118"/>
      <c r="AA2256" s="118"/>
      <c r="AB2256" s="118"/>
      <c r="AC2256" s="118"/>
      <c r="AD2256" s="118"/>
      <c r="AE2256" s="139"/>
      <c r="AF2256" s="118"/>
      <c r="AG2256" s="118"/>
      <c r="AH2256" s="147" t="str">
        <f t="shared" si="430"/>
        <v/>
      </c>
      <c r="AI2256" s="147" t="str">
        <f t="shared" si="431"/>
        <v/>
      </c>
      <c r="AJ2256" s="148" t="str">
        <f t="shared" si="420"/>
        <v/>
      </c>
      <c r="AK2256" s="148" t="str">
        <f t="shared" si="421"/>
        <v/>
      </c>
      <c r="AL2256" s="147" t="str">
        <f t="shared" si="422"/>
        <v/>
      </c>
      <c r="AM2256" s="147" t="str">
        <f t="shared" si="423"/>
        <v/>
      </c>
      <c r="AN2256" s="147" t="str">
        <f t="shared" si="424"/>
        <v/>
      </c>
      <c r="AO2256" s="118"/>
    </row>
    <row r="2257" spans="1:41">
      <c r="A2257" s="118"/>
      <c r="B2257" s="118"/>
      <c r="C2257" s="118"/>
      <c r="D2257" s="118"/>
      <c r="E2257" s="118"/>
      <c r="F2257" s="118"/>
      <c r="G2257" s="118"/>
      <c r="H2257" s="118"/>
      <c r="I2257" s="118"/>
      <c r="J2257" s="118"/>
      <c r="K2257" s="118"/>
      <c r="L2257" s="118"/>
      <c r="M2257" s="118"/>
      <c r="N2257" s="118"/>
      <c r="O2257" s="143" t="str">
        <f>IF(H2257="","",(S2257/S2257)&amp;":"&amp;ROUND(AH2257/S2257,2))</f>
        <v/>
      </c>
      <c r="P2257" s="118"/>
      <c r="Q2257" s="118"/>
      <c r="R2257" s="143" t="str">
        <f>IF(H2257="","",(S2257/S2257)&amp;":"&amp;ROUND(AI2257/S2257,2))</f>
        <v/>
      </c>
      <c r="S2257" s="144" t="str">
        <f t="shared" si="425"/>
        <v/>
      </c>
      <c r="T2257" s="145" t="str">
        <f t="shared" si="426"/>
        <v/>
      </c>
      <c r="U2257" s="118"/>
      <c r="V2257" s="145" t="str">
        <f t="shared" si="427"/>
        <v/>
      </c>
      <c r="W2257" s="144" t="str">
        <f t="shared" si="428"/>
        <v/>
      </c>
      <c r="X2257" s="146" t="str">
        <f>IF(C2257="","",IF(OR(C2257="Trade",C2257="Multi Position"),(X2256+V2257),IF(C2257="Deposit",(X2256+AE2257),IF(C2257="Withdrawal",(X2256-AE2257)))))</f>
        <v/>
      </c>
      <c r="Y2257" s="145" t="str">
        <f t="shared" si="429"/>
        <v/>
      </c>
      <c r="Z2257" s="118"/>
      <c r="AA2257" s="118"/>
      <c r="AB2257" s="118"/>
      <c r="AC2257" s="118"/>
      <c r="AD2257" s="118"/>
      <c r="AE2257" s="139"/>
      <c r="AF2257" s="118"/>
      <c r="AG2257" s="118"/>
      <c r="AH2257" s="147" t="str">
        <f t="shared" si="430"/>
        <v/>
      </c>
      <c r="AI2257" s="147" t="str">
        <f t="shared" si="431"/>
        <v/>
      </c>
      <c r="AJ2257" s="148" t="str">
        <f t="shared" si="420"/>
        <v/>
      </c>
      <c r="AK2257" s="148" t="str">
        <f t="shared" si="421"/>
        <v/>
      </c>
      <c r="AL2257" s="147" t="str">
        <f t="shared" si="422"/>
        <v/>
      </c>
      <c r="AM2257" s="147" t="str">
        <f t="shared" si="423"/>
        <v/>
      </c>
      <c r="AN2257" s="147" t="str">
        <f t="shared" si="424"/>
        <v/>
      </c>
      <c r="AO2257" s="118"/>
    </row>
    <row r="2258" spans="1:41">
      <c r="A2258" s="118"/>
      <c r="B2258" s="118"/>
      <c r="C2258" s="118"/>
      <c r="D2258" s="118"/>
      <c r="E2258" s="118"/>
      <c r="F2258" s="118"/>
      <c r="G2258" s="118"/>
      <c r="H2258" s="118"/>
      <c r="I2258" s="118"/>
      <c r="J2258" s="118"/>
      <c r="K2258" s="118"/>
      <c r="L2258" s="118"/>
      <c r="M2258" s="118"/>
      <c r="N2258" s="118"/>
      <c r="O2258" s="143" t="str">
        <f>IF(H2258="","",(S2258/S2258)&amp;":"&amp;ROUND(AH2258/S2258,2))</f>
        <v/>
      </c>
      <c r="P2258" s="118"/>
      <c r="Q2258" s="118"/>
      <c r="R2258" s="143" t="str">
        <f>IF(H2258="","",(S2258/S2258)&amp;":"&amp;ROUND(AI2258/S2258,2))</f>
        <v/>
      </c>
      <c r="S2258" s="144" t="str">
        <f t="shared" si="425"/>
        <v/>
      </c>
      <c r="T2258" s="145" t="str">
        <f t="shared" si="426"/>
        <v/>
      </c>
      <c r="U2258" s="118"/>
      <c r="V2258" s="145" t="str">
        <f t="shared" si="427"/>
        <v/>
      </c>
      <c r="W2258" s="144" t="str">
        <f t="shared" si="428"/>
        <v/>
      </c>
      <c r="X2258" s="146" t="str">
        <f>IF(C2258="","",IF(OR(C2258="Trade",C2258="Multi Position"),(X2257+V2258),IF(C2258="Deposit",(X2257+AE2258),IF(C2258="Withdrawal",(X2257-AE2258)))))</f>
        <v/>
      </c>
      <c r="Y2258" s="145" t="str">
        <f t="shared" si="429"/>
        <v/>
      </c>
      <c r="Z2258" s="118"/>
      <c r="AA2258" s="118"/>
      <c r="AB2258" s="118"/>
      <c r="AC2258" s="118"/>
      <c r="AD2258" s="118"/>
      <c r="AE2258" s="139"/>
      <c r="AF2258" s="118"/>
      <c r="AG2258" s="118"/>
      <c r="AH2258" s="147" t="str">
        <f t="shared" si="430"/>
        <v/>
      </c>
      <c r="AI2258" s="147" t="str">
        <f t="shared" si="431"/>
        <v/>
      </c>
      <c r="AJ2258" s="148" t="str">
        <f t="shared" si="420"/>
        <v/>
      </c>
      <c r="AK2258" s="148" t="str">
        <f t="shared" si="421"/>
        <v/>
      </c>
      <c r="AL2258" s="147" t="str">
        <f t="shared" si="422"/>
        <v/>
      </c>
      <c r="AM2258" s="147" t="str">
        <f t="shared" si="423"/>
        <v/>
      </c>
      <c r="AN2258" s="147" t="str">
        <f t="shared" si="424"/>
        <v/>
      </c>
      <c r="AO2258" s="118"/>
    </row>
    <row r="2259" spans="1:41">
      <c r="A2259" s="118"/>
      <c r="B2259" s="118"/>
      <c r="C2259" s="118"/>
      <c r="D2259" s="118"/>
      <c r="E2259" s="118"/>
      <c r="F2259" s="118"/>
      <c r="G2259" s="118"/>
      <c r="H2259" s="118"/>
      <c r="I2259" s="118"/>
      <c r="J2259" s="118"/>
      <c r="K2259" s="118"/>
      <c r="L2259" s="118"/>
      <c r="M2259" s="118"/>
      <c r="N2259" s="118"/>
      <c r="O2259" s="143" t="str">
        <f>IF(H2259="","",(S2259/S2259)&amp;":"&amp;ROUND(AH2259/S2259,2))</f>
        <v/>
      </c>
      <c r="P2259" s="118"/>
      <c r="Q2259" s="118"/>
      <c r="R2259" s="143" t="str">
        <f>IF(H2259="","",(S2259/S2259)&amp;":"&amp;ROUND(AI2259/S2259,2))</f>
        <v/>
      </c>
      <c r="S2259" s="144" t="str">
        <f t="shared" si="425"/>
        <v/>
      </c>
      <c r="T2259" s="145" t="str">
        <f t="shared" si="426"/>
        <v/>
      </c>
      <c r="U2259" s="118"/>
      <c r="V2259" s="145" t="str">
        <f t="shared" si="427"/>
        <v/>
      </c>
      <c r="W2259" s="144" t="str">
        <f t="shared" si="428"/>
        <v/>
      </c>
      <c r="X2259" s="146" t="str">
        <f>IF(C2259="","",IF(OR(C2259="Trade",C2259="Multi Position"),(X2258+V2259),IF(C2259="Deposit",(X2258+AE2259),IF(C2259="Withdrawal",(X2258-AE2259)))))</f>
        <v/>
      </c>
      <c r="Y2259" s="145" t="str">
        <f t="shared" si="429"/>
        <v/>
      </c>
      <c r="Z2259" s="118"/>
      <c r="AA2259" s="118"/>
      <c r="AB2259" s="118"/>
      <c r="AC2259" s="118"/>
      <c r="AD2259" s="118"/>
      <c r="AE2259" s="139"/>
      <c r="AF2259" s="118"/>
      <c r="AG2259" s="118"/>
      <c r="AH2259" s="147" t="str">
        <f t="shared" si="430"/>
        <v/>
      </c>
      <c r="AI2259" s="147" t="str">
        <f t="shared" si="431"/>
        <v/>
      </c>
      <c r="AJ2259" s="148" t="str">
        <f t="shared" si="420"/>
        <v/>
      </c>
      <c r="AK2259" s="148" t="str">
        <f t="shared" si="421"/>
        <v/>
      </c>
      <c r="AL2259" s="147" t="str">
        <f t="shared" si="422"/>
        <v/>
      </c>
      <c r="AM2259" s="147" t="str">
        <f t="shared" si="423"/>
        <v/>
      </c>
      <c r="AN2259" s="147" t="str">
        <f t="shared" si="424"/>
        <v/>
      </c>
      <c r="AO2259" s="118"/>
    </row>
    <row r="2260" spans="1:41">
      <c r="A2260" s="118"/>
      <c r="B2260" s="118"/>
      <c r="C2260" s="118"/>
      <c r="D2260" s="118"/>
      <c r="E2260" s="118"/>
      <c r="F2260" s="118"/>
      <c r="G2260" s="118"/>
      <c r="H2260" s="118"/>
      <c r="I2260" s="118"/>
      <c r="J2260" s="118"/>
      <c r="K2260" s="118"/>
      <c r="L2260" s="118"/>
      <c r="M2260" s="118"/>
      <c r="N2260" s="118"/>
      <c r="O2260" s="143" t="str">
        <f>IF(H2260="","",(S2260/S2260)&amp;":"&amp;ROUND(AH2260/S2260,2))</f>
        <v/>
      </c>
      <c r="P2260" s="118"/>
      <c r="Q2260" s="118"/>
      <c r="R2260" s="143" t="str">
        <f>IF(H2260="","",(S2260/S2260)&amp;":"&amp;ROUND(AI2260/S2260,2))</f>
        <v/>
      </c>
      <c r="S2260" s="144" t="str">
        <f t="shared" si="425"/>
        <v/>
      </c>
      <c r="T2260" s="145" t="str">
        <f t="shared" si="426"/>
        <v/>
      </c>
      <c r="U2260" s="118"/>
      <c r="V2260" s="145" t="str">
        <f t="shared" si="427"/>
        <v/>
      </c>
      <c r="W2260" s="144" t="str">
        <f t="shared" si="428"/>
        <v/>
      </c>
      <c r="X2260" s="146" t="str">
        <f>IF(C2260="","",IF(OR(C2260="Trade",C2260="Multi Position"),(X2259+V2260),IF(C2260="Deposit",(X2259+AE2260),IF(C2260="Withdrawal",(X2259-AE2260)))))</f>
        <v/>
      </c>
      <c r="Y2260" s="145" t="str">
        <f t="shared" si="429"/>
        <v/>
      </c>
      <c r="Z2260" s="118"/>
      <c r="AA2260" s="118"/>
      <c r="AB2260" s="118"/>
      <c r="AC2260" s="118"/>
      <c r="AD2260" s="118"/>
      <c r="AE2260" s="139"/>
      <c r="AF2260" s="118"/>
      <c r="AG2260" s="118"/>
      <c r="AH2260" s="147" t="str">
        <f t="shared" si="430"/>
        <v/>
      </c>
      <c r="AI2260" s="147" t="str">
        <f t="shared" si="431"/>
        <v/>
      </c>
      <c r="AJ2260" s="148" t="str">
        <f t="shared" si="420"/>
        <v/>
      </c>
      <c r="AK2260" s="148" t="str">
        <f t="shared" si="421"/>
        <v/>
      </c>
      <c r="AL2260" s="147" t="str">
        <f t="shared" si="422"/>
        <v/>
      </c>
      <c r="AM2260" s="147" t="str">
        <f t="shared" si="423"/>
        <v/>
      </c>
      <c r="AN2260" s="147" t="str">
        <f t="shared" si="424"/>
        <v/>
      </c>
      <c r="AO2260" s="118"/>
    </row>
    <row r="2261" spans="1:41">
      <c r="A2261" s="118"/>
      <c r="B2261" s="118"/>
      <c r="C2261" s="118"/>
      <c r="D2261" s="118"/>
      <c r="E2261" s="118"/>
      <c r="F2261" s="118"/>
      <c r="G2261" s="118"/>
      <c r="H2261" s="118"/>
      <c r="I2261" s="118"/>
      <c r="J2261" s="118"/>
      <c r="K2261" s="118"/>
      <c r="L2261" s="118"/>
      <c r="M2261" s="118"/>
      <c r="N2261" s="118"/>
      <c r="O2261" s="143" t="str">
        <f>IF(H2261="","",(S2261/S2261)&amp;":"&amp;ROUND(AH2261/S2261,2))</f>
        <v/>
      </c>
      <c r="P2261" s="118"/>
      <c r="Q2261" s="118"/>
      <c r="R2261" s="143" t="str">
        <f>IF(H2261="","",(S2261/S2261)&amp;":"&amp;ROUND(AI2261/S2261,2))</f>
        <v/>
      </c>
      <c r="S2261" s="144" t="str">
        <f t="shared" si="425"/>
        <v/>
      </c>
      <c r="T2261" s="145" t="str">
        <f t="shared" si="426"/>
        <v/>
      </c>
      <c r="U2261" s="118"/>
      <c r="V2261" s="145" t="str">
        <f t="shared" si="427"/>
        <v/>
      </c>
      <c r="W2261" s="144" t="str">
        <f t="shared" si="428"/>
        <v/>
      </c>
      <c r="X2261" s="146" t="str">
        <f>IF(C2261="","",IF(OR(C2261="Trade",C2261="Multi Position"),(X2260+V2261),IF(C2261="Deposit",(X2260+AE2261),IF(C2261="Withdrawal",(X2260-AE2261)))))</f>
        <v/>
      </c>
      <c r="Y2261" s="145" t="str">
        <f t="shared" si="429"/>
        <v/>
      </c>
      <c r="Z2261" s="118"/>
      <c r="AA2261" s="118"/>
      <c r="AB2261" s="118"/>
      <c r="AC2261" s="118"/>
      <c r="AD2261" s="118"/>
      <c r="AE2261" s="139"/>
      <c r="AF2261" s="118"/>
      <c r="AG2261" s="118"/>
      <c r="AH2261" s="147" t="str">
        <f t="shared" si="430"/>
        <v/>
      </c>
      <c r="AI2261" s="147" t="str">
        <f t="shared" si="431"/>
        <v/>
      </c>
      <c r="AJ2261" s="148" t="str">
        <f t="shared" si="420"/>
        <v/>
      </c>
      <c r="AK2261" s="148" t="str">
        <f t="shared" si="421"/>
        <v/>
      </c>
      <c r="AL2261" s="147" t="str">
        <f t="shared" si="422"/>
        <v/>
      </c>
      <c r="AM2261" s="147" t="str">
        <f t="shared" si="423"/>
        <v/>
      </c>
      <c r="AN2261" s="147" t="str">
        <f t="shared" si="424"/>
        <v/>
      </c>
      <c r="AO2261" s="118"/>
    </row>
    <row r="2262" spans="1:41">
      <c r="A2262" s="118"/>
      <c r="B2262" s="118"/>
      <c r="C2262" s="118"/>
      <c r="D2262" s="118"/>
      <c r="E2262" s="118"/>
      <c r="F2262" s="118"/>
      <c r="G2262" s="118"/>
      <c r="H2262" s="118"/>
      <c r="I2262" s="118"/>
      <c r="J2262" s="118"/>
      <c r="K2262" s="118"/>
      <c r="L2262" s="118"/>
      <c r="M2262" s="118"/>
      <c r="N2262" s="118"/>
      <c r="O2262" s="143" t="str">
        <f>IF(H2262="","",(S2262/S2262)&amp;":"&amp;ROUND(AH2262/S2262,2))</f>
        <v/>
      </c>
      <c r="P2262" s="118"/>
      <c r="Q2262" s="118"/>
      <c r="R2262" s="143" t="str">
        <f>IF(H2262="","",(S2262/S2262)&amp;":"&amp;ROUND(AI2262/S2262,2))</f>
        <v/>
      </c>
      <c r="S2262" s="144" t="str">
        <f t="shared" si="425"/>
        <v/>
      </c>
      <c r="T2262" s="145" t="str">
        <f t="shared" si="426"/>
        <v/>
      </c>
      <c r="U2262" s="118"/>
      <c r="V2262" s="145" t="str">
        <f t="shared" si="427"/>
        <v/>
      </c>
      <c r="W2262" s="144" t="str">
        <f t="shared" si="428"/>
        <v/>
      </c>
      <c r="X2262" s="146" t="str">
        <f>IF(C2262="","",IF(OR(C2262="Trade",C2262="Multi Position"),(X2261+V2262),IF(C2262="Deposit",(X2261+AE2262),IF(C2262="Withdrawal",(X2261-AE2262)))))</f>
        <v/>
      </c>
      <c r="Y2262" s="145" t="str">
        <f t="shared" si="429"/>
        <v/>
      </c>
      <c r="Z2262" s="118"/>
      <c r="AA2262" s="118"/>
      <c r="AB2262" s="118"/>
      <c r="AC2262" s="118"/>
      <c r="AD2262" s="118"/>
      <c r="AE2262" s="139"/>
      <c r="AF2262" s="118"/>
      <c r="AG2262" s="118"/>
      <c r="AH2262" s="147" t="str">
        <f t="shared" si="430"/>
        <v/>
      </c>
      <c r="AI2262" s="147" t="str">
        <f t="shared" si="431"/>
        <v/>
      </c>
      <c r="AJ2262" s="148" t="str">
        <f t="shared" si="420"/>
        <v/>
      </c>
      <c r="AK2262" s="148" t="str">
        <f t="shared" si="421"/>
        <v/>
      </c>
      <c r="AL2262" s="147" t="str">
        <f t="shared" si="422"/>
        <v/>
      </c>
      <c r="AM2262" s="147" t="str">
        <f t="shared" si="423"/>
        <v/>
      </c>
      <c r="AN2262" s="147" t="str">
        <f t="shared" si="424"/>
        <v/>
      </c>
      <c r="AO2262" s="118"/>
    </row>
    <row r="2263" spans="1:41">
      <c r="A2263" s="118"/>
      <c r="B2263" s="118"/>
      <c r="C2263" s="118"/>
      <c r="D2263" s="118"/>
      <c r="E2263" s="118"/>
      <c r="F2263" s="118"/>
      <c r="G2263" s="118"/>
      <c r="H2263" s="118"/>
      <c r="I2263" s="118"/>
      <c r="J2263" s="118"/>
      <c r="K2263" s="118"/>
      <c r="L2263" s="118"/>
      <c r="M2263" s="118"/>
      <c r="N2263" s="118"/>
      <c r="O2263" s="143" t="str">
        <f>IF(H2263="","",(S2263/S2263)&amp;":"&amp;ROUND(AH2263/S2263,2))</f>
        <v/>
      </c>
      <c r="P2263" s="118"/>
      <c r="Q2263" s="118"/>
      <c r="R2263" s="143" t="str">
        <f>IF(H2263="","",(S2263/S2263)&amp;":"&amp;ROUND(AI2263/S2263,2))</f>
        <v/>
      </c>
      <c r="S2263" s="144" t="str">
        <f t="shared" si="425"/>
        <v/>
      </c>
      <c r="T2263" s="145" t="str">
        <f t="shared" si="426"/>
        <v/>
      </c>
      <c r="U2263" s="118"/>
      <c r="V2263" s="145" t="str">
        <f t="shared" si="427"/>
        <v/>
      </c>
      <c r="W2263" s="144" t="str">
        <f t="shared" si="428"/>
        <v/>
      </c>
      <c r="X2263" s="146" t="str">
        <f>IF(C2263="","",IF(OR(C2263="Trade",C2263="Multi Position"),(X2262+V2263),IF(C2263="Deposit",(X2262+AE2263),IF(C2263="Withdrawal",(X2262-AE2263)))))</f>
        <v/>
      </c>
      <c r="Y2263" s="145" t="str">
        <f t="shared" si="429"/>
        <v/>
      </c>
      <c r="Z2263" s="118"/>
      <c r="AA2263" s="118"/>
      <c r="AB2263" s="118"/>
      <c r="AC2263" s="118"/>
      <c r="AD2263" s="118"/>
      <c r="AE2263" s="139"/>
      <c r="AF2263" s="118"/>
      <c r="AG2263" s="118"/>
      <c r="AH2263" s="147" t="str">
        <f t="shared" si="430"/>
        <v/>
      </c>
      <c r="AI2263" s="147" t="str">
        <f t="shared" si="431"/>
        <v/>
      </c>
      <c r="AJ2263" s="148" t="str">
        <f t="shared" si="420"/>
        <v/>
      </c>
      <c r="AK2263" s="148" t="str">
        <f t="shared" si="421"/>
        <v/>
      </c>
      <c r="AL2263" s="147" t="str">
        <f t="shared" si="422"/>
        <v/>
      </c>
      <c r="AM2263" s="147" t="str">
        <f t="shared" si="423"/>
        <v/>
      </c>
      <c r="AN2263" s="147" t="str">
        <f t="shared" si="424"/>
        <v/>
      </c>
      <c r="AO2263" s="118"/>
    </row>
    <row r="2264" spans="1:41">
      <c r="A2264" s="118"/>
      <c r="B2264" s="118"/>
      <c r="C2264" s="118"/>
      <c r="D2264" s="118"/>
      <c r="E2264" s="118"/>
      <c r="F2264" s="118"/>
      <c r="G2264" s="118"/>
      <c r="H2264" s="118"/>
      <c r="I2264" s="118"/>
      <c r="J2264" s="118"/>
      <c r="K2264" s="118"/>
      <c r="L2264" s="118"/>
      <c r="M2264" s="118"/>
      <c r="N2264" s="118"/>
      <c r="O2264" s="143" t="str">
        <f>IF(H2264="","",(S2264/S2264)&amp;":"&amp;ROUND(AH2264/S2264,2))</f>
        <v/>
      </c>
      <c r="P2264" s="118"/>
      <c r="Q2264" s="118"/>
      <c r="R2264" s="143" t="str">
        <f>IF(H2264="","",(S2264/S2264)&amp;":"&amp;ROUND(AI2264/S2264,2))</f>
        <v/>
      </c>
      <c r="S2264" s="144" t="str">
        <f t="shared" si="425"/>
        <v/>
      </c>
      <c r="T2264" s="145" t="str">
        <f t="shared" si="426"/>
        <v/>
      </c>
      <c r="U2264" s="118"/>
      <c r="V2264" s="145" t="str">
        <f t="shared" si="427"/>
        <v/>
      </c>
      <c r="W2264" s="144" t="str">
        <f t="shared" si="428"/>
        <v/>
      </c>
      <c r="X2264" s="146" t="str">
        <f>IF(C2264="","",IF(OR(C2264="Trade",C2264="Multi Position"),(X2263+V2264),IF(C2264="Deposit",(X2263+AE2264),IF(C2264="Withdrawal",(X2263-AE2264)))))</f>
        <v/>
      </c>
      <c r="Y2264" s="145" t="str">
        <f t="shared" si="429"/>
        <v/>
      </c>
      <c r="Z2264" s="118"/>
      <c r="AA2264" s="118"/>
      <c r="AB2264" s="118"/>
      <c r="AC2264" s="118"/>
      <c r="AD2264" s="118"/>
      <c r="AE2264" s="139"/>
      <c r="AF2264" s="118"/>
      <c r="AG2264" s="118"/>
      <c r="AH2264" s="147" t="str">
        <f t="shared" si="430"/>
        <v/>
      </c>
      <c r="AI2264" s="147" t="str">
        <f t="shared" si="431"/>
        <v/>
      </c>
      <c r="AJ2264" s="148" t="str">
        <f t="shared" si="420"/>
        <v/>
      </c>
      <c r="AK2264" s="148" t="str">
        <f t="shared" si="421"/>
        <v/>
      </c>
      <c r="AL2264" s="147" t="str">
        <f t="shared" si="422"/>
        <v/>
      </c>
      <c r="AM2264" s="147" t="str">
        <f t="shared" si="423"/>
        <v/>
      </c>
      <c r="AN2264" s="147" t="str">
        <f t="shared" si="424"/>
        <v/>
      </c>
      <c r="AO2264" s="118"/>
    </row>
    <row r="2265" spans="1:41">
      <c r="A2265" s="118"/>
      <c r="B2265" s="118"/>
      <c r="C2265" s="118"/>
      <c r="D2265" s="118"/>
      <c r="E2265" s="118"/>
      <c r="F2265" s="118"/>
      <c r="G2265" s="118"/>
      <c r="H2265" s="118"/>
      <c r="I2265" s="118"/>
      <c r="J2265" s="118"/>
      <c r="K2265" s="118"/>
      <c r="L2265" s="118"/>
      <c r="M2265" s="118"/>
      <c r="N2265" s="118"/>
      <c r="O2265" s="143" t="str">
        <f>IF(H2265="","",(S2265/S2265)&amp;":"&amp;ROUND(AH2265/S2265,2))</f>
        <v/>
      </c>
      <c r="P2265" s="118"/>
      <c r="Q2265" s="118"/>
      <c r="R2265" s="143" t="str">
        <f>IF(H2265="","",(S2265/S2265)&amp;":"&amp;ROUND(AI2265/S2265,2))</f>
        <v/>
      </c>
      <c r="S2265" s="144" t="str">
        <f t="shared" si="425"/>
        <v/>
      </c>
      <c r="T2265" s="145" t="str">
        <f t="shared" si="426"/>
        <v/>
      </c>
      <c r="U2265" s="118"/>
      <c r="V2265" s="145" t="str">
        <f t="shared" si="427"/>
        <v/>
      </c>
      <c r="W2265" s="144" t="str">
        <f t="shared" si="428"/>
        <v/>
      </c>
      <c r="X2265" s="146" t="str">
        <f>IF(C2265="","",IF(OR(C2265="Trade",C2265="Multi Position"),(X2264+V2265),IF(C2265="Deposit",(X2264+AE2265),IF(C2265="Withdrawal",(X2264-AE2265)))))</f>
        <v/>
      </c>
      <c r="Y2265" s="145" t="str">
        <f t="shared" si="429"/>
        <v/>
      </c>
      <c r="Z2265" s="118"/>
      <c r="AA2265" s="118"/>
      <c r="AB2265" s="118"/>
      <c r="AC2265" s="118"/>
      <c r="AD2265" s="118"/>
      <c r="AE2265" s="139"/>
      <c r="AF2265" s="118"/>
      <c r="AG2265" s="118"/>
      <c r="AH2265" s="147" t="str">
        <f t="shared" si="430"/>
        <v/>
      </c>
      <c r="AI2265" s="147" t="str">
        <f t="shared" si="431"/>
        <v/>
      </c>
      <c r="AJ2265" s="148" t="str">
        <f t="shared" si="420"/>
        <v/>
      </c>
      <c r="AK2265" s="148" t="str">
        <f t="shared" si="421"/>
        <v/>
      </c>
      <c r="AL2265" s="147" t="str">
        <f t="shared" si="422"/>
        <v/>
      </c>
      <c r="AM2265" s="147" t="str">
        <f t="shared" si="423"/>
        <v/>
      </c>
      <c r="AN2265" s="147" t="str">
        <f t="shared" si="424"/>
        <v/>
      </c>
      <c r="AO2265" s="118"/>
    </row>
    <row r="2266" spans="1:41">
      <c r="A2266" s="118"/>
      <c r="B2266" s="118"/>
      <c r="C2266" s="118"/>
      <c r="D2266" s="118"/>
      <c r="E2266" s="118"/>
      <c r="F2266" s="118"/>
      <c r="G2266" s="118"/>
      <c r="H2266" s="118"/>
      <c r="I2266" s="118"/>
      <c r="J2266" s="118"/>
      <c r="K2266" s="118"/>
      <c r="L2266" s="118"/>
      <c r="M2266" s="118"/>
      <c r="N2266" s="118"/>
      <c r="O2266" s="143" t="str">
        <f>IF(H2266="","",(S2266/S2266)&amp;":"&amp;ROUND(AH2266/S2266,2))</f>
        <v/>
      </c>
      <c r="P2266" s="118"/>
      <c r="Q2266" s="118"/>
      <c r="R2266" s="143" t="str">
        <f>IF(H2266="","",(S2266/S2266)&amp;":"&amp;ROUND(AI2266/S2266,2))</f>
        <v/>
      </c>
      <c r="S2266" s="144" t="str">
        <f t="shared" si="425"/>
        <v/>
      </c>
      <c r="T2266" s="145" t="str">
        <f t="shared" si="426"/>
        <v/>
      </c>
      <c r="U2266" s="118"/>
      <c r="V2266" s="145" t="str">
        <f t="shared" si="427"/>
        <v/>
      </c>
      <c r="W2266" s="144" t="str">
        <f t="shared" si="428"/>
        <v/>
      </c>
      <c r="X2266" s="146" t="str">
        <f>IF(C2266="","",IF(OR(C2266="Trade",C2266="Multi Position"),(X2265+V2266),IF(C2266="Deposit",(X2265+AE2266),IF(C2266="Withdrawal",(X2265-AE2266)))))</f>
        <v/>
      </c>
      <c r="Y2266" s="145" t="str">
        <f t="shared" si="429"/>
        <v/>
      </c>
      <c r="Z2266" s="118"/>
      <c r="AA2266" s="118"/>
      <c r="AB2266" s="118"/>
      <c r="AC2266" s="118"/>
      <c r="AD2266" s="118"/>
      <c r="AE2266" s="139"/>
      <c r="AF2266" s="118"/>
      <c r="AG2266" s="118"/>
      <c r="AH2266" s="147" t="str">
        <f t="shared" si="430"/>
        <v/>
      </c>
      <c r="AI2266" s="147" t="str">
        <f t="shared" si="431"/>
        <v/>
      </c>
      <c r="AJ2266" s="148" t="str">
        <f t="shared" si="420"/>
        <v/>
      </c>
      <c r="AK2266" s="148" t="str">
        <f t="shared" si="421"/>
        <v/>
      </c>
      <c r="AL2266" s="147" t="str">
        <f t="shared" si="422"/>
        <v/>
      </c>
      <c r="AM2266" s="147" t="str">
        <f t="shared" si="423"/>
        <v/>
      </c>
      <c r="AN2266" s="147" t="str">
        <f t="shared" si="424"/>
        <v/>
      </c>
      <c r="AO2266" s="118"/>
    </row>
    <row r="2267" spans="1:41">
      <c r="A2267" s="118"/>
      <c r="B2267" s="118"/>
      <c r="C2267" s="118"/>
      <c r="D2267" s="118"/>
      <c r="E2267" s="118"/>
      <c r="F2267" s="118"/>
      <c r="G2267" s="118"/>
      <c r="H2267" s="118"/>
      <c r="I2267" s="118"/>
      <c r="J2267" s="118"/>
      <c r="K2267" s="118"/>
      <c r="L2267" s="118"/>
      <c r="M2267" s="118"/>
      <c r="N2267" s="118"/>
      <c r="O2267" s="143" t="str">
        <f>IF(H2267="","",(S2267/S2267)&amp;":"&amp;ROUND(AH2267/S2267,2))</f>
        <v/>
      </c>
      <c r="P2267" s="118"/>
      <c r="Q2267" s="118"/>
      <c r="R2267" s="143" t="str">
        <f>IF(H2267="","",(S2267/S2267)&amp;":"&amp;ROUND(AI2267/S2267,2))</f>
        <v/>
      </c>
      <c r="S2267" s="144" t="str">
        <f t="shared" si="425"/>
        <v/>
      </c>
      <c r="T2267" s="145" t="str">
        <f t="shared" si="426"/>
        <v/>
      </c>
      <c r="U2267" s="118"/>
      <c r="V2267" s="145" t="str">
        <f t="shared" si="427"/>
        <v/>
      </c>
      <c r="W2267" s="144" t="str">
        <f t="shared" si="428"/>
        <v/>
      </c>
      <c r="X2267" s="146" t="str">
        <f>IF(C2267="","",IF(OR(C2267="Trade",C2267="Multi Position"),(X2266+V2267),IF(C2267="Deposit",(X2266+AE2267),IF(C2267="Withdrawal",(X2266-AE2267)))))</f>
        <v/>
      </c>
      <c r="Y2267" s="145" t="str">
        <f t="shared" si="429"/>
        <v/>
      </c>
      <c r="Z2267" s="118"/>
      <c r="AA2267" s="118"/>
      <c r="AB2267" s="118"/>
      <c r="AC2267" s="118"/>
      <c r="AD2267" s="118"/>
      <c r="AE2267" s="139"/>
      <c r="AF2267" s="118"/>
      <c r="AG2267" s="118"/>
      <c r="AH2267" s="147" t="str">
        <f t="shared" si="430"/>
        <v/>
      </c>
      <c r="AI2267" s="147" t="str">
        <f t="shared" si="431"/>
        <v/>
      </c>
      <c r="AJ2267" s="148" t="str">
        <f t="shared" si="420"/>
        <v/>
      </c>
      <c r="AK2267" s="148" t="str">
        <f t="shared" si="421"/>
        <v/>
      </c>
      <c r="AL2267" s="147" t="str">
        <f t="shared" si="422"/>
        <v/>
      </c>
      <c r="AM2267" s="147" t="str">
        <f t="shared" si="423"/>
        <v/>
      </c>
      <c r="AN2267" s="147" t="str">
        <f t="shared" si="424"/>
        <v/>
      </c>
      <c r="AO2267" s="118"/>
    </row>
    <row r="2268" spans="1:41">
      <c r="A2268" s="118"/>
      <c r="B2268" s="118"/>
      <c r="C2268" s="118"/>
      <c r="D2268" s="118"/>
      <c r="E2268" s="118"/>
      <c r="F2268" s="118"/>
      <c r="G2268" s="118"/>
      <c r="H2268" s="118"/>
      <c r="I2268" s="118"/>
      <c r="J2268" s="118"/>
      <c r="K2268" s="118"/>
      <c r="L2268" s="118"/>
      <c r="M2268" s="118"/>
      <c r="N2268" s="118"/>
      <c r="O2268" s="143" t="str">
        <f>IF(H2268="","",(S2268/S2268)&amp;":"&amp;ROUND(AH2268/S2268,2))</f>
        <v/>
      </c>
      <c r="P2268" s="118"/>
      <c r="Q2268" s="118"/>
      <c r="R2268" s="143" t="str">
        <f>IF(H2268="","",(S2268/S2268)&amp;":"&amp;ROUND(AI2268/S2268,2))</f>
        <v/>
      </c>
      <c r="S2268" s="144" t="str">
        <f t="shared" si="425"/>
        <v/>
      </c>
      <c r="T2268" s="145" t="str">
        <f t="shared" si="426"/>
        <v/>
      </c>
      <c r="U2268" s="118"/>
      <c r="V2268" s="145" t="str">
        <f t="shared" si="427"/>
        <v/>
      </c>
      <c r="W2268" s="144" t="str">
        <f t="shared" si="428"/>
        <v/>
      </c>
      <c r="X2268" s="146" t="str">
        <f>IF(C2268="","",IF(OR(C2268="Trade",C2268="Multi Position"),(X2267+V2268),IF(C2268="Deposit",(X2267+AE2268),IF(C2268="Withdrawal",(X2267-AE2268)))))</f>
        <v/>
      </c>
      <c r="Y2268" s="145" t="str">
        <f t="shared" si="429"/>
        <v/>
      </c>
      <c r="Z2268" s="118"/>
      <c r="AA2268" s="118"/>
      <c r="AB2268" s="118"/>
      <c r="AC2268" s="118"/>
      <c r="AD2268" s="118"/>
      <c r="AE2268" s="139"/>
      <c r="AF2268" s="118"/>
      <c r="AG2268" s="118"/>
      <c r="AH2268" s="147" t="str">
        <f t="shared" si="430"/>
        <v/>
      </c>
      <c r="AI2268" s="147" t="str">
        <f t="shared" si="431"/>
        <v/>
      </c>
      <c r="AJ2268" s="148" t="str">
        <f t="shared" si="420"/>
        <v/>
      </c>
      <c r="AK2268" s="148" t="str">
        <f t="shared" si="421"/>
        <v/>
      </c>
      <c r="AL2268" s="147" t="str">
        <f t="shared" si="422"/>
        <v/>
      </c>
      <c r="AM2268" s="147" t="str">
        <f t="shared" si="423"/>
        <v/>
      </c>
      <c r="AN2268" s="147" t="str">
        <f t="shared" si="424"/>
        <v/>
      </c>
      <c r="AO2268" s="118"/>
    </row>
    <row r="2269" spans="1:41">
      <c r="A2269" s="118"/>
      <c r="B2269" s="118"/>
      <c r="C2269" s="118"/>
      <c r="D2269" s="118"/>
      <c r="E2269" s="118"/>
      <c r="F2269" s="118"/>
      <c r="G2269" s="118"/>
      <c r="H2269" s="118"/>
      <c r="I2269" s="118"/>
      <c r="J2269" s="118"/>
      <c r="K2269" s="118"/>
      <c r="L2269" s="118"/>
      <c r="M2269" s="118"/>
      <c r="N2269" s="118"/>
      <c r="O2269" s="143" t="str">
        <f>IF(H2269="","",(S2269/S2269)&amp;":"&amp;ROUND(AH2269/S2269,2))</f>
        <v/>
      </c>
      <c r="P2269" s="118"/>
      <c r="Q2269" s="118"/>
      <c r="R2269" s="143" t="str">
        <f>IF(H2269="","",(S2269/S2269)&amp;":"&amp;ROUND(AI2269/S2269,2))</f>
        <v/>
      </c>
      <c r="S2269" s="144" t="str">
        <f t="shared" si="425"/>
        <v/>
      </c>
      <c r="T2269" s="145" t="str">
        <f t="shared" si="426"/>
        <v/>
      </c>
      <c r="U2269" s="118"/>
      <c r="V2269" s="145" t="str">
        <f t="shared" si="427"/>
        <v/>
      </c>
      <c r="W2269" s="144" t="str">
        <f t="shared" si="428"/>
        <v/>
      </c>
      <c r="X2269" s="146" t="str">
        <f>IF(C2269="","",IF(OR(C2269="Trade",C2269="Multi Position"),(X2268+V2269),IF(C2269="Deposit",(X2268+AE2269),IF(C2269="Withdrawal",(X2268-AE2269)))))</f>
        <v/>
      </c>
      <c r="Y2269" s="145" t="str">
        <f t="shared" si="429"/>
        <v/>
      </c>
      <c r="Z2269" s="118"/>
      <c r="AA2269" s="118"/>
      <c r="AB2269" s="118"/>
      <c r="AC2269" s="118"/>
      <c r="AD2269" s="118"/>
      <c r="AE2269" s="139"/>
      <c r="AF2269" s="118"/>
      <c r="AG2269" s="118"/>
      <c r="AH2269" s="147" t="str">
        <f t="shared" si="430"/>
        <v/>
      </c>
      <c r="AI2269" s="147" t="str">
        <f t="shared" si="431"/>
        <v/>
      </c>
      <c r="AJ2269" s="148" t="str">
        <f t="shared" si="420"/>
        <v/>
      </c>
      <c r="AK2269" s="148" t="str">
        <f t="shared" si="421"/>
        <v/>
      </c>
      <c r="AL2269" s="147" t="str">
        <f t="shared" si="422"/>
        <v/>
      </c>
      <c r="AM2269" s="147" t="str">
        <f t="shared" si="423"/>
        <v/>
      </c>
      <c r="AN2269" s="147" t="str">
        <f t="shared" si="424"/>
        <v/>
      </c>
      <c r="AO2269" s="118"/>
    </row>
    <row r="2270" spans="1:41">
      <c r="A2270" s="118"/>
      <c r="B2270" s="118"/>
      <c r="C2270" s="118"/>
      <c r="D2270" s="118"/>
      <c r="E2270" s="118"/>
      <c r="F2270" s="118"/>
      <c r="G2270" s="118"/>
      <c r="H2270" s="118"/>
      <c r="I2270" s="118"/>
      <c r="J2270" s="118"/>
      <c r="K2270" s="118"/>
      <c r="L2270" s="118"/>
      <c r="M2270" s="118"/>
      <c r="N2270" s="118"/>
      <c r="O2270" s="143" t="str">
        <f>IF(H2270="","",(S2270/S2270)&amp;":"&amp;ROUND(AH2270/S2270,2))</f>
        <v/>
      </c>
      <c r="P2270" s="118"/>
      <c r="Q2270" s="118"/>
      <c r="R2270" s="143" t="str">
        <f>IF(H2270="","",(S2270/S2270)&amp;":"&amp;ROUND(AI2270/S2270,2))</f>
        <v/>
      </c>
      <c r="S2270" s="144" t="str">
        <f t="shared" si="425"/>
        <v/>
      </c>
      <c r="T2270" s="145" t="str">
        <f t="shared" si="426"/>
        <v/>
      </c>
      <c r="U2270" s="118"/>
      <c r="V2270" s="145" t="str">
        <f t="shared" si="427"/>
        <v/>
      </c>
      <c r="W2270" s="144" t="str">
        <f t="shared" si="428"/>
        <v/>
      </c>
      <c r="X2270" s="146" t="str">
        <f>IF(C2270="","",IF(OR(C2270="Trade",C2270="Multi Position"),(X2269+V2270),IF(C2270="Deposit",(X2269+AE2270),IF(C2270="Withdrawal",(X2269-AE2270)))))</f>
        <v/>
      </c>
      <c r="Y2270" s="145" t="str">
        <f t="shared" si="429"/>
        <v/>
      </c>
      <c r="Z2270" s="118"/>
      <c r="AA2270" s="118"/>
      <c r="AB2270" s="118"/>
      <c r="AC2270" s="118"/>
      <c r="AD2270" s="118"/>
      <c r="AE2270" s="139"/>
      <c r="AF2270" s="118"/>
      <c r="AG2270" s="118"/>
      <c r="AH2270" s="147" t="str">
        <f t="shared" si="430"/>
        <v/>
      </c>
      <c r="AI2270" s="147" t="str">
        <f t="shared" si="431"/>
        <v/>
      </c>
      <c r="AJ2270" s="148" t="str">
        <f t="shared" si="420"/>
        <v/>
      </c>
      <c r="AK2270" s="148" t="str">
        <f t="shared" si="421"/>
        <v/>
      </c>
      <c r="AL2270" s="147" t="str">
        <f t="shared" si="422"/>
        <v/>
      </c>
      <c r="AM2270" s="147" t="str">
        <f t="shared" si="423"/>
        <v/>
      </c>
      <c r="AN2270" s="147" t="str">
        <f t="shared" si="424"/>
        <v/>
      </c>
      <c r="AO2270" s="118"/>
    </row>
    <row r="2271" spans="1:41">
      <c r="A2271" s="118"/>
      <c r="B2271" s="118"/>
      <c r="C2271" s="118"/>
      <c r="D2271" s="118"/>
      <c r="E2271" s="118"/>
      <c r="F2271" s="118"/>
      <c r="G2271" s="118"/>
      <c r="H2271" s="118"/>
      <c r="I2271" s="118"/>
      <c r="J2271" s="118"/>
      <c r="K2271" s="118"/>
      <c r="L2271" s="118"/>
      <c r="M2271" s="118"/>
      <c r="N2271" s="118"/>
      <c r="O2271" s="143" t="str">
        <f>IF(H2271="","",(S2271/S2271)&amp;":"&amp;ROUND(AH2271/S2271,2))</f>
        <v/>
      </c>
      <c r="P2271" s="118"/>
      <c r="Q2271" s="118"/>
      <c r="R2271" s="143" t="str">
        <f>IF(H2271="","",(S2271/S2271)&amp;":"&amp;ROUND(AI2271/S2271,2))</f>
        <v/>
      </c>
      <c r="S2271" s="144" t="str">
        <f t="shared" si="425"/>
        <v/>
      </c>
      <c r="T2271" s="145" t="str">
        <f t="shared" si="426"/>
        <v/>
      </c>
      <c r="U2271" s="118"/>
      <c r="V2271" s="145" t="str">
        <f t="shared" si="427"/>
        <v/>
      </c>
      <c r="W2271" s="144" t="str">
        <f t="shared" si="428"/>
        <v/>
      </c>
      <c r="X2271" s="146" t="str">
        <f>IF(C2271="","",IF(OR(C2271="Trade",C2271="Multi Position"),(X2270+V2271),IF(C2271="Deposit",(X2270+AE2271),IF(C2271="Withdrawal",(X2270-AE2271)))))</f>
        <v/>
      </c>
      <c r="Y2271" s="145" t="str">
        <f t="shared" si="429"/>
        <v/>
      </c>
      <c r="Z2271" s="118"/>
      <c r="AA2271" s="118"/>
      <c r="AB2271" s="118"/>
      <c r="AC2271" s="118"/>
      <c r="AD2271" s="118"/>
      <c r="AE2271" s="139"/>
      <c r="AF2271" s="118"/>
      <c r="AG2271" s="118"/>
      <c r="AH2271" s="147" t="str">
        <f t="shared" si="430"/>
        <v/>
      </c>
      <c r="AI2271" s="147" t="str">
        <f t="shared" si="431"/>
        <v/>
      </c>
      <c r="AJ2271" s="148" t="str">
        <f t="shared" si="420"/>
        <v/>
      </c>
      <c r="AK2271" s="148" t="str">
        <f t="shared" si="421"/>
        <v/>
      </c>
      <c r="AL2271" s="147" t="str">
        <f t="shared" si="422"/>
        <v/>
      </c>
      <c r="AM2271" s="147" t="str">
        <f t="shared" si="423"/>
        <v/>
      </c>
      <c r="AN2271" s="147" t="str">
        <f t="shared" si="424"/>
        <v/>
      </c>
      <c r="AO2271" s="118"/>
    </row>
    <row r="2272" spans="1:41">
      <c r="A2272" s="118"/>
      <c r="B2272" s="118"/>
      <c r="C2272" s="118"/>
      <c r="D2272" s="118"/>
      <c r="E2272" s="118"/>
      <c r="F2272" s="118"/>
      <c r="G2272" s="118"/>
      <c r="H2272" s="118"/>
      <c r="I2272" s="118"/>
      <c r="J2272" s="118"/>
      <c r="K2272" s="118"/>
      <c r="L2272" s="118"/>
      <c r="M2272" s="118"/>
      <c r="N2272" s="118"/>
      <c r="O2272" s="143" t="str">
        <f>IF(H2272="","",(S2272/S2272)&amp;":"&amp;ROUND(AH2272/S2272,2))</f>
        <v/>
      </c>
      <c r="P2272" s="118"/>
      <c r="Q2272" s="118"/>
      <c r="R2272" s="143" t="str">
        <f>IF(H2272="","",(S2272/S2272)&amp;":"&amp;ROUND(AI2272/S2272,2))</f>
        <v/>
      </c>
      <c r="S2272" s="144" t="str">
        <f t="shared" si="425"/>
        <v/>
      </c>
      <c r="T2272" s="145" t="str">
        <f t="shared" si="426"/>
        <v/>
      </c>
      <c r="U2272" s="118"/>
      <c r="V2272" s="145" t="str">
        <f t="shared" si="427"/>
        <v/>
      </c>
      <c r="W2272" s="144" t="str">
        <f t="shared" si="428"/>
        <v/>
      </c>
      <c r="X2272" s="146" t="str">
        <f>IF(C2272="","",IF(OR(C2272="Trade",C2272="Multi Position"),(X2271+V2272),IF(C2272="Deposit",(X2271+AE2272),IF(C2272="Withdrawal",(X2271-AE2272)))))</f>
        <v/>
      </c>
      <c r="Y2272" s="145" t="str">
        <f t="shared" si="429"/>
        <v/>
      </c>
      <c r="Z2272" s="118"/>
      <c r="AA2272" s="118"/>
      <c r="AB2272" s="118"/>
      <c r="AC2272" s="118"/>
      <c r="AD2272" s="118"/>
      <c r="AE2272" s="139"/>
      <c r="AF2272" s="118"/>
      <c r="AG2272" s="118"/>
      <c r="AH2272" s="147" t="str">
        <f t="shared" si="430"/>
        <v/>
      </c>
      <c r="AI2272" s="147" t="str">
        <f t="shared" si="431"/>
        <v/>
      </c>
      <c r="AJ2272" s="148" t="str">
        <f t="shared" si="420"/>
        <v/>
      </c>
      <c r="AK2272" s="148" t="str">
        <f t="shared" si="421"/>
        <v/>
      </c>
      <c r="AL2272" s="147" t="str">
        <f t="shared" si="422"/>
        <v/>
      </c>
      <c r="AM2272" s="147" t="str">
        <f t="shared" si="423"/>
        <v/>
      </c>
      <c r="AN2272" s="147" t="str">
        <f t="shared" si="424"/>
        <v/>
      </c>
      <c r="AO2272" s="118"/>
    </row>
    <row r="2273" spans="1:41">
      <c r="A2273" s="118"/>
      <c r="B2273" s="118"/>
      <c r="C2273" s="118"/>
      <c r="D2273" s="118"/>
      <c r="E2273" s="118"/>
      <c r="F2273" s="118"/>
      <c r="G2273" s="118"/>
      <c r="H2273" s="118"/>
      <c r="I2273" s="118"/>
      <c r="J2273" s="118"/>
      <c r="K2273" s="118"/>
      <c r="L2273" s="118"/>
      <c r="M2273" s="118"/>
      <c r="N2273" s="118"/>
      <c r="O2273" s="143" t="str">
        <f>IF(H2273="","",(S2273/S2273)&amp;":"&amp;ROUND(AH2273/S2273,2))</f>
        <v/>
      </c>
      <c r="P2273" s="118"/>
      <c r="Q2273" s="118"/>
      <c r="R2273" s="143" t="str">
        <f>IF(H2273="","",(S2273/S2273)&amp;":"&amp;ROUND(AI2273/S2273,2))</f>
        <v/>
      </c>
      <c r="S2273" s="144" t="str">
        <f t="shared" si="425"/>
        <v/>
      </c>
      <c r="T2273" s="145" t="str">
        <f t="shared" si="426"/>
        <v/>
      </c>
      <c r="U2273" s="118"/>
      <c r="V2273" s="145" t="str">
        <f t="shared" si="427"/>
        <v/>
      </c>
      <c r="W2273" s="144" t="str">
        <f t="shared" si="428"/>
        <v/>
      </c>
      <c r="X2273" s="146" t="str">
        <f>IF(C2273="","",IF(OR(C2273="Trade",C2273="Multi Position"),(X2272+V2273),IF(C2273="Deposit",(X2272+AE2273),IF(C2273="Withdrawal",(X2272-AE2273)))))</f>
        <v/>
      </c>
      <c r="Y2273" s="145" t="str">
        <f t="shared" si="429"/>
        <v/>
      </c>
      <c r="Z2273" s="118"/>
      <c r="AA2273" s="118"/>
      <c r="AB2273" s="118"/>
      <c r="AC2273" s="118"/>
      <c r="AD2273" s="118"/>
      <c r="AE2273" s="139"/>
      <c r="AF2273" s="118"/>
      <c r="AG2273" s="118"/>
      <c r="AH2273" s="147" t="str">
        <f t="shared" si="430"/>
        <v/>
      </c>
      <c r="AI2273" s="147" t="str">
        <f t="shared" si="431"/>
        <v/>
      </c>
      <c r="AJ2273" s="148" t="str">
        <f t="shared" si="420"/>
        <v/>
      </c>
      <c r="AK2273" s="148" t="str">
        <f t="shared" si="421"/>
        <v/>
      </c>
      <c r="AL2273" s="147" t="str">
        <f t="shared" si="422"/>
        <v/>
      </c>
      <c r="AM2273" s="147" t="str">
        <f t="shared" si="423"/>
        <v/>
      </c>
      <c r="AN2273" s="147" t="str">
        <f t="shared" si="424"/>
        <v/>
      </c>
      <c r="AO2273" s="118"/>
    </row>
    <row r="2274" spans="1:41">
      <c r="A2274" s="118"/>
      <c r="B2274" s="118"/>
      <c r="C2274" s="118"/>
      <c r="D2274" s="118"/>
      <c r="E2274" s="118"/>
      <c r="F2274" s="118"/>
      <c r="G2274" s="118"/>
      <c r="H2274" s="118"/>
      <c r="I2274" s="118"/>
      <c r="J2274" s="118"/>
      <c r="K2274" s="118"/>
      <c r="L2274" s="118"/>
      <c r="M2274" s="118"/>
      <c r="N2274" s="118"/>
      <c r="O2274" s="143" t="str">
        <f>IF(H2274="","",(S2274/S2274)&amp;":"&amp;ROUND(AH2274/S2274,2))</f>
        <v/>
      </c>
      <c r="P2274" s="118"/>
      <c r="Q2274" s="118"/>
      <c r="R2274" s="143" t="str">
        <f>IF(H2274="","",(S2274/S2274)&amp;":"&amp;ROUND(AI2274/S2274,2))</f>
        <v/>
      </c>
      <c r="S2274" s="144" t="str">
        <f t="shared" si="425"/>
        <v/>
      </c>
      <c r="T2274" s="145" t="str">
        <f t="shared" si="426"/>
        <v/>
      </c>
      <c r="U2274" s="118"/>
      <c r="V2274" s="145" t="str">
        <f t="shared" si="427"/>
        <v/>
      </c>
      <c r="W2274" s="144" t="str">
        <f t="shared" si="428"/>
        <v/>
      </c>
      <c r="X2274" s="146" t="str">
        <f>IF(C2274="","",IF(OR(C2274="Trade",C2274="Multi Position"),(X2273+V2274),IF(C2274="Deposit",(X2273+AE2274),IF(C2274="Withdrawal",(X2273-AE2274)))))</f>
        <v/>
      </c>
      <c r="Y2274" s="145" t="str">
        <f t="shared" si="429"/>
        <v/>
      </c>
      <c r="Z2274" s="118"/>
      <c r="AA2274" s="118"/>
      <c r="AB2274" s="118"/>
      <c r="AC2274" s="118"/>
      <c r="AD2274" s="118"/>
      <c r="AE2274" s="139"/>
      <c r="AF2274" s="118"/>
      <c r="AG2274" s="118"/>
      <c r="AH2274" s="147" t="str">
        <f t="shared" si="430"/>
        <v/>
      </c>
      <c r="AI2274" s="147" t="str">
        <f t="shared" si="431"/>
        <v/>
      </c>
      <c r="AJ2274" s="148" t="str">
        <f t="shared" si="420"/>
        <v/>
      </c>
      <c r="AK2274" s="148" t="str">
        <f t="shared" si="421"/>
        <v/>
      </c>
      <c r="AL2274" s="147" t="str">
        <f t="shared" si="422"/>
        <v/>
      </c>
      <c r="AM2274" s="147" t="str">
        <f t="shared" si="423"/>
        <v/>
      </c>
      <c r="AN2274" s="147" t="str">
        <f t="shared" si="424"/>
        <v/>
      </c>
      <c r="AO2274" s="118"/>
    </row>
    <row r="2275" spans="1:41">
      <c r="A2275" s="118"/>
      <c r="B2275" s="118"/>
      <c r="C2275" s="118"/>
      <c r="D2275" s="118"/>
      <c r="E2275" s="118"/>
      <c r="F2275" s="118"/>
      <c r="G2275" s="118"/>
      <c r="H2275" s="118"/>
      <c r="I2275" s="118"/>
      <c r="J2275" s="118"/>
      <c r="K2275" s="118"/>
      <c r="L2275" s="118"/>
      <c r="M2275" s="118"/>
      <c r="N2275" s="118"/>
      <c r="O2275" s="143" t="str">
        <f>IF(H2275="","",(S2275/S2275)&amp;":"&amp;ROUND(AH2275/S2275,2))</f>
        <v/>
      </c>
      <c r="P2275" s="118"/>
      <c r="Q2275" s="118"/>
      <c r="R2275" s="143" t="str">
        <f>IF(H2275="","",(S2275/S2275)&amp;":"&amp;ROUND(AI2275/S2275,2))</f>
        <v/>
      </c>
      <c r="S2275" s="144" t="str">
        <f t="shared" si="425"/>
        <v/>
      </c>
      <c r="T2275" s="145" t="str">
        <f t="shared" si="426"/>
        <v/>
      </c>
      <c r="U2275" s="118"/>
      <c r="V2275" s="145" t="str">
        <f t="shared" si="427"/>
        <v/>
      </c>
      <c r="W2275" s="144" t="str">
        <f t="shared" si="428"/>
        <v/>
      </c>
      <c r="X2275" s="146" t="str">
        <f>IF(C2275="","",IF(OR(C2275="Trade",C2275="Multi Position"),(X2274+V2275),IF(C2275="Deposit",(X2274+AE2275),IF(C2275="Withdrawal",(X2274-AE2275)))))</f>
        <v/>
      </c>
      <c r="Y2275" s="145" t="str">
        <f t="shared" si="429"/>
        <v/>
      </c>
      <c r="Z2275" s="118"/>
      <c r="AA2275" s="118"/>
      <c r="AB2275" s="118"/>
      <c r="AC2275" s="118"/>
      <c r="AD2275" s="118"/>
      <c r="AE2275" s="139"/>
      <c r="AF2275" s="118"/>
      <c r="AG2275" s="118"/>
      <c r="AH2275" s="147" t="str">
        <f t="shared" si="430"/>
        <v/>
      </c>
      <c r="AI2275" s="147" t="str">
        <f t="shared" si="431"/>
        <v/>
      </c>
      <c r="AJ2275" s="148" t="str">
        <f t="shared" si="420"/>
        <v/>
      </c>
      <c r="AK2275" s="148" t="str">
        <f t="shared" si="421"/>
        <v/>
      </c>
      <c r="AL2275" s="147" t="str">
        <f t="shared" si="422"/>
        <v/>
      </c>
      <c r="AM2275" s="147" t="str">
        <f t="shared" si="423"/>
        <v/>
      </c>
      <c r="AN2275" s="147" t="str">
        <f t="shared" si="424"/>
        <v/>
      </c>
      <c r="AO2275" s="118"/>
    </row>
    <row r="2276" spans="1:41">
      <c r="A2276" s="118"/>
      <c r="B2276" s="118"/>
      <c r="C2276" s="118"/>
      <c r="D2276" s="118"/>
      <c r="E2276" s="118"/>
      <c r="F2276" s="118"/>
      <c r="G2276" s="118"/>
      <c r="H2276" s="118"/>
      <c r="I2276" s="118"/>
      <c r="J2276" s="118"/>
      <c r="K2276" s="118"/>
      <c r="L2276" s="118"/>
      <c r="M2276" s="118"/>
      <c r="N2276" s="118"/>
      <c r="O2276" s="143" t="str">
        <f>IF(H2276="","",(S2276/S2276)&amp;":"&amp;ROUND(AH2276/S2276,2))</f>
        <v/>
      </c>
      <c r="P2276" s="118"/>
      <c r="Q2276" s="118"/>
      <c r="R2276" s="143" t="str">
        <f>IF(H2276="","",(S2276/S2276)&amp;":"&amp;ROUND(AI2276/S2276,2))</f>
        <v/>
      </c>
      <c r="S2276" s="144" t="str">
        <f t="shared" si="425"/>
        <v/>
      </c>
      <c r="T2276" s="145" t="str">
        <f t="shared" si="426"/>
        <v/>
      </c>
      <c r="U2276" s="118"/>
      <c r="V2276" s="145" t="str">
        <f t="shared" si="427"/>
        <v/>
      </c>
      <c r="W2276" s="144" t="str">
        <f t="shared" si="428"/>
        <v/>
      </c>
      <c r="X2276" s="146" t="str">
        <f>IF(C2276="","",IF(OR(C2276="Trade",C2276="Multi Position"),(X2275+V2276),IF(C2276="Deposit",(X2275+AE2276),IF(C2276="Withdrawal",(X2275-AE2276)))))</f>
        <v/>
      </c>
      <c r="Y2276" s="145" t="str">
        <f t="shared" si="429"/>
        <v/>
      </c>
      <c r="Z2276" s="118"/>
      <c r="AA2276" s="118"/>
      <c r="AB2276" s="118"/>
      <c r="AC2276" s="118"/>
      <c r="AD2276" s="118"/>
      <c r="AE2276" s="139"/>
      <c r="AF2276" s="118"/>
      <c r="AG2276" s="118"/>
      <c r="AH2276" s="147" t="str">
        <f t="shared" si="430"/>
        <v/>
      </c>
      <c r="AI2276" s="147" t="str">
        <f t="shared" si="431"/>
        <v/>
      </c>
      <c r="AJ2276" s="148" t="str">
        <f t="shared" si="420"/>
        <v/>
      </c>
      <c r="AK2276" s="148" t="str">
        <f t="shared" si="421"/>
        <v/>
      </c>
      <c r="AL2276" s="147" t="str">
        <f t="shared" si="422"/>
        <v/>
      </c>
      <c r="AM2276" s="147" t="str">
        <f t="shared" si="423"/>
        <v/>
      </c>
      <c r="AN2276" s="147" t="str">
        <f t="shared" si="424"/>
        <v/>
      </c>
      <c r="AO2276" s="118"/>
    </row>
    <row r="2277" spans="1:41">
      <c r="A2277" s="118"/>
      <c r="B2277" s="118"/>
      <c r="C2277" s="118"/>
      <c r="D2277" s="118"/>
      <c r="E2277" s="118"/>
      <c r="F2277" s="118"/>
      <c r="G2277" s="118"/>
      <c r="H2277" s="118"/>
      <c r="I2277" s="118"/>
      <c r="J2277" s="118"/>
      <c r="K2277" s="118"/>
      <c r="L2277" s="118"/>
      <c r="M2277" s="118"/>
      <c r="N2277" s="118"/>
      <c r="O2277" s="143" t="str">
        <f>IF(H2277="","",(S2277/S2277)&amp;":"&amp;ROUND(AH2277/S2277,2))</f>
        <v/>
      </c>
      <c r="P2277" s="118"/>
      <c r="Q2277" s="118"/>
      <c r="R2277" s="143" t="str">
        <f>IF(H2277="","",(S2277/S2277)&amp;":"&amp;ROUND(AI2277/S2277,2))</f>
        <v/>
      </c>
      <c r="S2277" s="144" t="str">
        <f t="shared" si="425"/>
        <v/>
      </c>
      <c r="T2277" s="145" t="str">
        <f t="shared" si="426"/>
        <v/>
      </c>
      <c r="U2277" s="118"/>
      <c r="V2277" s="145" t="str">
        <f t="shared" si="427"/>
        <v/>
      </c>
      <c r="W2277" s="144" t="str">
        <f t="shared" si="428"/>
        <v/>
      </c>
      <c r="X2277" s="146" t="str">
        <f>IF(C2277="","",IF(OR(C2277="Trade",C2277="Multi Position"),(X2276+V2277),IF(C2277="Deposit",(X2276+AE2277),IF(C2277="Withdrawal",(X2276-AE2277)))))</f>
        <v/>
      </c>
      <c r="Y2277" s="145" t="str">
        <f t="shared" si="429"/>
        <v/>
      </c>
      <c r="Z2277" s="118"/>
      <c r="AA2277" s="118"/>
      <c r="AB2277" s="118"/>
      <c r="AC2277" s="118"/>
      <c r="AD2277" s="118"/>
      <c r="AE2277" s="139"/>
      <c r="AF2277" s="118"/>
      <c r="AG2277" s="118"/>
      <c r="AH2277" s="147" t="str">
        <f t="shared" si="430"/>
        <v/>
      </c>
      <c r="AI2277" s="147" t="str">
        <f t="shared" si="431"/>
        <v/>
      </c>
      <c r="AJ2277" s="148" t="str">
        <f t="shared" si="420"/>
        <v/>
      </c>
      <c r="AK2277" s="148" t="str">
        <f t="shared" si="421"/>
        <v/>
      </c>
      <c r="AL2277" s="147" t="str">
        <f t="shared" si="422"/>
        <v/>
      </c>
      <c r="AM2277" s="147" t="str">
        <f t="shared" si="423"/>
        <v/>
      </c>
      <c r="AN2277" s="147" t="str">
        <f t="shared" si="424"/>
        <v/>
      </c>
      <c r="AO2277" s="118"/>
    </row>
    <row r="2278" spans="1:41">
      <c r="A2278" s="118"/>
      <c r="B2278" s="118"/>
      <c r="C2278" s="118"/>
      <c r="D2278" s="118"/>
      <c r="E2278" s="118"/>
      <c r="F2278" s="118"/>
      <c r="G2278" s="118"/>
      <c r="H2278" s="118"/>
      <c r="I2278" s="118"/>
      <c r="J2278" s="118"/>
      <c r="K2278" s="118"/>
      <c r="L2278" s="118"/>
      <c r="M2278" s="118"/>
      <c r="N2278" s="118"/>
      <c r="O2278" s="143" t="str">
        <f>IF(H2278="","",(S2278/S2278)&amp;":"&amp;ROUND(AH2278/S2278,2))</f>
        <v/>
      </c>
      <c r="P2278" s="118"/>
      <c r="Q2278" s="118"/>
      <c r="R2278" s="143" t="str">
        <f>IF(H2278="","",(S2278/S2278)&amp;":"&amp;ROUND(AI2278/S2278,2))</f>
        <v/>
      </c>
      <c r="S2278" s="144" t="str">
        <f t="shared" si="425"/>
        <v/>
      </c>
      <c r="T2278" s="145" t="str">
        <f t="shared" si="426"/>
        <v/>
      </c>
      <c r="U2278" s="118"/>
      <c r="V2278" s="145" t="str">
        <f t="shared" si="427"/>
        <v/>
      </c>
      <c r="W2278" s="144" t="str">
        <f t="shared" si="428"/>
        <v/>
      </c>
      <c r="X2278" s="146" t="str">
        <f>IF(C2278="","",IF(OR(C2278="Trade",C2278="Multi Position"),(X2277+V2278),IF(C2278="Deposit",(X2277+AE2278),IF(C2278="Withdrawal",(X2277-AE2278)))))</f>
        <v/>
      </c>
      <c r="Y2278" s="145" t="str">
        <f t="shared" si="429"/>
        <v/>
      </c>
      <c r="Z2278" s="118"/>
      <c r="AA2278" s="118"/>
      <c r="AB2278" s="118"/>
      <c r="AC2278" s="118"/>
      <c r="AD2278" s="118"/>
      <c r="AE2278" s="139"/>
      <c r="AF2278" s="118"/>
      <c r="AG2278" s="118"/>
      <c r="AH2278" s="147" t="str">
        <f t="shared" si="430"/>
        <v/>
      </c>
      <c r="AI2278" s="147" t="str">
        <f t="shared" si="431"/>
        <v/>
      </c>
      <c r="AJ2278" s="148" t="str">
        <f t="shared" si="420"/>
        <v/>
      </c>
      <c r="AK2278" s="148" t="str">
        <f t="shared" si="421"/>
        <v/>
      </c>
      <c r="AL2278" s="147" t="str">
        <f t="shared" si="422"/>
        <v/>
      </c>
      <c r="AM2278" s="147" t="str">
        <f t="shared" si="423"/>
        <v/>
      </c>
      <c r="AN2278" s="147" t="str">
        <f t="shared" si="424"/>
        <v/>
      </c>
      <c r="AO2278" s="118"/>
    </row>
    <row r="2279" spans="1:41">
      <c r="A2279" s="118"/>
      <c r="B2279" s="118"/>
      <c r="C2279" s="118"/>
      <c r="D2279" s="118"/>
      <c r="E2279" s="118"/>
      <c r="F2279" s="118"/>
      <c r="G2279" s="118"/>
      <c r="H2279" s="118"/>
      <c r="I2279" s="118"/>
      <c r="J2279" s="118"/>
      <c r="K2279" s="118"/>
      <c r="L2279" s="118"/>
      <c r="M2279" s="118"/>
      <c r="N2279" s="118"/>
      <c r="O2279" s="143" t="str">
        <f>IF(H2279="","",(S2279/S2279)&amp;":"&amp;ROUND(AH2279/S2279,2))</f>
        <v/>
      </c>
      <c r="P2279" s="118"/>
      <c r="Q2279" s="118"/>
      <c r="R2279" s="143" t="str">
        <f>IF(H2279="","",(S2279/S2279)&amp;":"&amp;ROUND(AI2279/S2279,2))</f>
        <v/>
      </c>
      <c r="S2279" s="144" t="str">
        <f t="shared" si="425"/>
        <v/>
      </c>
      <c r="T2279" s="145" t="str">
        <f t="shared" si="426"/>
        <v/>
      </c>
      <c r="U2279" s="118"/>
      <c r="V2279" s="145" t="str">
        <f t="shared" si="427"/>
        <v/>
      </c>
      <c r="W2279" s="144" t="str">
        <f t="shared" si="428"/>
        <v/>
      </c>
      <c r="X2279" s="146" t="str">
        <f>IF(C2279="","",IF(OR(C2279="Trade",C2279="Multi Position"),(X2278+V2279),IF(C2279="Deposit",(X2278+AE2279),IF(C2279="Withdrawal",(X2278-AE2279)))))</f>
        <v/>
      </c>
      <c r="Y2279" s="145" t="str">
        <f t="shared" si="429"/>
        <v/>
      </c>
      <c r="Z2279" s="118"/>
      <c r="AA2279" s="118"/>
      <c r="AB2279" s="118"/>
      <c r="AC2279" s="118"/>
      <c r="AD2279" s="118"/>
      <c r="AE2279" s="139"/>
      <c r="AF2279" s="118"/>
      <c r="AG2279" s="118"/>
      <c r="AH2279" s="147" t="str">
        <f t="shared" si="430"/>
        <v/>
      </c>
      <c r="AI2279" s="147" t="str">
        <f t="shared" si="431"/>
        <v/>
      </c>
      <c r="AJ2279" s="148" t="str">
        <f t="shared" si="420"/>
        <v/>
      </c>
      <c r="AK2279" s="148" t="str">
        <f t="shared" si="421"/>
        <v/>
      </c>
      <c r="AL2279" s="147" t="str">
        <f t="shared" si="422"/>
        <v/>
      </c>
      <c r="AM2279" s="147" t="str">
        <f t="shared" si="423"/>
        <v/>
      </c>
      <c r="AN2279" s="147" t="str">
        <f t="shared" si="424"/>
        <v/>
      </c>
      <c r="AO2279" s="118"/>
    </row>
    <row r="2280" spans="1:41">
      <c r="A2280" s="118"/>
      <c r="B2280" s="118"/>
      <c r="C2280" s="118"/>
      <c r="D2280" s="118"/>
      <c r="E2280" s="118"/>
      <c r="F2280" s="118"/>
      <c r="G2280" s="118"/>
      <c r="H2280" s="118"/>
      <c r="I2280" s="118"/>
      <c r="J2280" s="118"/>
      <c r="K2280" s="118"/>
      <c r="L2280" s="118"/>
      <c r="M2280" s="118"/>
      <c r="N2280" s="118"/>
      <c r="O2280" s="143" t="str">
        <f>IF(H2280="","",(S2280/S2280)&amp;":"&amp;ROUND(AH2280/S2280,2))</f>
        <v/>
      </c>
      <c r="P2280" s="118"/>
      <c r="Q2280" s="118"/>
      <c r="R2280" s="143" t="str">
        <f>IF(H2280="","",(S2280/S2280)&amp;":"&amp;ROUND(AI2280/S2280,2))</f>
        <v/>
      </c>
      <c r="S2280" s="144" t="str">
        <f t="shared" si="425"/>
        <v/>
      </c>
      <c r="T2280" s="145" t="str">
        <f t="shared" si="426"/>
        <v/>
      </c>
      <c r="U2280" s="118"/>
      <c r="V2280" s="145" t="str">
        <f t="shared" si="427"/>
        <v/>
      </c>
      <c r="W2280" s="144" t="str">
        <f t="shared" si="428"/>
        <v/>
      </c>
      <c r="X2280" s="146" t="str">
        <f>IF(C2280="","",IF(OR(C2280="Trade",C2280="Multi Position"),(X2279+V2280),IF(C2280="Deposit",(X2279+AE2280),IF(C2280="Withdrawal",(X2279-AE2280)))))</f>
        <v/>
      </c>
      <c r="Y2280" s="145" t="str">
        <f t="shared" si="429"/>
        <v/>
      </c>
      <c r="Z2280" s="118"/>
      <c r="AA2280" s="118"/>
      <c r="AB2280" s="118"/>
      <c r="AC2280" s="118"/>
      <c r="AD2280" s="118"/>
      <c r="AE2280" s="139"/>
      <c r="AF2280" s="118"/>
      <c r="AG2280" s="118"/>
      <c r="AH2280" s="147" t="str">
        <f t="shared" si="430"/>
        <v/>
      </c>
      <c r="AI2280" s="147" t="str">
        <f t="shared" si="431"/>
        <v/>
      </c>
      <c r="AJ2280" s="148" t="str">
        <f t="shared" si="420"/>
        <v/>
      </c>
      <c r="AK2280" s="148" t="str">
        <f t="shared" si="421"/>
        <v/>
      </c>
      <c r="AL2280" s="147" t="str">
        <f t="shared" si="422"/>
        <v/>
      </c>
      <c r="AM2280" s="147" t="str">
        <f t="shared" si="423"/>
        <v/>
      </c>
      <c r="AN2280" s="147" t="str">
        <f t="shared" si="424"/>
        <v/>
      </c>
      <c r="AO2280" s="118"/>
    </row>
    <row r="2281" spans="1:41">
      <c r="A2281" s="118"/>
      <c r="B2281" s="118"/>
      <c r="C2281" s="118"/>
      <c r="D2281" s="118"/>
      <c r="E2281" s="118"/>
      <c r="F2281" s="118"/>
      <c r="G2281" s="118"/>
      <c r="H2281" s="118"/>
      <c r="I2281" s="118"/>
      <c r="J2281" s="118"/>
      <c r="K2281" s="118"/>
      <c r="L2281" s="118"/>
      <c r="M2281" s="118"/>
      <c r="N2281" s="118"/>
      <c r="O2281" s="143" t="str">
        <f>IF(H2281="","",(S2281/S2281)&amp;":"&amp;ROUND(AH2281/S2281,2))</f>
        <v/>
      </c>
      <c r="P2281" s="118"/>
      <c r="Q2281" s="118"/>
      <c r="R2281" s="143" t="str">
        <f>IF(H2281="","",(S2281/S2281)&amp;":"&amp;ROUND(AI2281/S2281,2))</f>
        <v/>
      </c>
      <c r="S2281" s="144" t="str">
        <f t="shared" si="425"/>
        <v/>
      </c>
      <c r="T2281" s="145" t="str">
        <f t="shared" si="426"/>
        <v/>
      </c>
      <c r="U2281" s="118"/>
      <c r="V2281" s="145" t="str">
        <f t="shared" si="427"/>
        <v/>
      </c>
      <c r="W2281" s="144" t="str">
        <f t="shared" si="428"/>
        <v/>
      </c>
      <c r="X2281" s="146" t="str">
        <f>IF(C2281="","",IF(OR(C2281="Trade",C2281="Multi Position"),(X2280+V2281),IF(C2281="Deposit",(X2280+AE2281),IF(C2281="Withdrawal",(X2280-AE2281)))))</f>
        <v/>
      </c>
      <c r="Y2281" s="145" t="str">
        <f t="shared" si="429"/>
        <v/>
      </c>
      <c r="Z2281" s="118"/>
      <c r="AA2281" s="118"/>
      <c r="AB2281" s="118"/>
      <c r="AC2281" s="118"/>
      <c r="AD2281" s="118"/>
      <c r="AE2281" s="139"/>
      <c r="AF2281" s="118"/>
      <c r="AG2281" s="118"/>
      <c r="AH2281" s="147" t="str">
        <f t="shared" si="430"/>
        <v/>
      </c>
      <c r="AI2281" s="147" t="str">
        <f t="shared" si="431"/>
        <v/>
      </c>
      <c r="AJ2281" s="148" t="str">
        <f t="shared" si="420"/>
        <v/>
      </c>
      <c r="AK2281" s="148" t="str">
        <f t="shared" si="421"/>
        <v/>
      </c>
      <c r="AL2281" s="147" t="str">
        <f t="shared" si="422"/>
        <v/>
      </c>
      <c r="AM2281" s="147" t="str">
        <f t="shared" si="423"/>
        <v/>
      </c>
      <c r="AN2281" s="147" t="str">
        <f t="shared" si="424"/>
        <v/>
      </c>
      <c r="AO2281" s="118"/>
    </row>
    <row r="2282" spans="1:41">
      <c r="A2282" s="118"/>
      <c r="B2282" s="118"/>
      <c r="C2282" s="118"/>
      <c r="D2282" s="118"/>
      <c r="E2282" s="118"/>
      <c r="F2282" s="118"/>
      <c r="G2282" s="118"/>
      <c r="H2282" s="118"/>
      <c r="I2282" s="118"/>
      <c r="J2282" s="118"/>
      <c r="K2282" s="118"/>
      <c r="L2282" s="118"/>
      <c r="M2282" s="118"/>
      <c r="N2282" s="118"/>
      <c r="O2282" s="143" t="str">
        <f>IF(H2282="","",(S2282/S2282)&amp;":"&amp;ROUND(AH2282/S2282,2))</f>
        <v/>
      </c>
      <c r="P2282" s="118"/>
      <c r="Q2282" s="118"/>
      <c r="R2282" s="143" t="str">
        <f>IF(H2282="","",(S2282/S2282)&amp;":"&amp;ROUND(AI2282/S2282,2))</f>
        <v/>
      </c>
      <c r="S2282" s="144" t="str">
        <f t="shared" si="425"/>
        <v/>
      </c>
      <c r="T2282" s="145" t="str">
        <f t="shared" si="426"/>
        <v/>
      </c>
      <c r="U2282" s="118"/>
      <c r="V2282" s="145" t="str">
        <f t="shared" si="427"/>
        <v/>
      </c>
      <c r="W2282" s="144" t="str">
        <f t="shared" si="428"/>
        <v/>
      </c>
      <c r="X2282" s="146" t="str">
        <f>IF(C2282="","",IF(OR(C2282="Trade",C2282="Multi Position"),(X2281+V2282),IF(C2282="Deposit",(X2281+AE2282),IF(C2282="Withdrawal",(X2281-AE2282)))))</f>
        <v/>
      </c>
      <c r="Y2282" s="145" t="str">
        <f t="shared" si="429"/>
        <v/>
      </c>
      <c r="Z2282" s="118"/>
      <c r="AA2282" s="118"/>
      <c r="AB2282" s="118"/>
      <c r="AC2282" s="118"/>
      <c r="AD2282" s="118"/>
      <c r="AE2282" s="139"/>
      <c r="AF2282" s="118"/>
      <c r="AG2282" s="118"/>
      <c r="AH2282" s="147" t="str">
        <f t="shared" si="430"/>
        <v/>
      </c>
      <c r="AI2282" s="147" t="str">
        <f t="shared" si="431"/>
        <v/>
      </c>
      <c r="AJ2282" s="148" t="str">
        <f t="shared" si="420"/>
        <v/>
      </c>
      <c r="AK2282" s="148" t="str">
        <f t="shared" si="421"/>
        <v/>
      </c>
      <c r="AL2282" s="147" t="str">
        <f t="shared" si="422"/>
        <v/>
      </c>
      <c r="AM2282" s="147" t="str">
        <f t="shared" si="423"/>
        <v/>
      </c>
      <c r="AN2282" s="147" t="str">
        <f t="shared" si="424"/>
        <v/>
      </c>
      <c r="AO2282" s="118"/>
    </row>
    <row r="2283" spans="1:41">
      <c r="A2283" s="118"/>
      <c r="B2283" s="118"/>
      <c r="C2283" s="118"/>
      <c r="D2283" s="118"/>
      <c r="E2283" s="118"/>
      <c r="F2283" s="118"/>
      <c r="G2283" s="118"/>
      <c r="H2283" s="118"/>
      <c r="I2283" s="118"/>
      <c r="J2283" s="118"/>
      <c r="K2283" s="118"/>
      <c r="L2283" s="118"/>
      <c r="M2283" s="118"/>
      <c r="N2283" s="118"/>
      <c r="O2283" s="143" t="str">
        <f>IF(H2283="","",(S2283/S2283)&amp;":"&amp;ROUND(AH2283/S2283,2))</f>
        <v/>
      </c>
      <c r="P2283" s="118"/>
      <c r="Q2283" s="118"/>
      <c r="R2283" s="143" t="str">
        <f>IF(H2283="","",(S2283/S2283)&amp;":"&amp;ROUND(AI2283/S2283,2))</f>
        <v/>
      </c>
      <c r="S2283" s="144" t="str">
        <f t="shared" si="425"/>
        <v/>
      </c>
      <c r="T2283" s="145" t="str">
        <f t="shared" si="426"/>
        <v/>
      </c>
      <c r="U2283" s="118"/>
      <c r="V2283" s="145" t="str">
        <f t="shared" si="427"/>
        <v/>
      </c>
      <c r="W2283" s="144" t="str">
        <f t="shared" si="428"/>
        <v/>
      </c>
      <c r="X2283" s="146" t="str">
        <f>IF(C2283="","",IF(OR(C2283="Trade",C2283="Multi Position"),(X2282+V2283),IF(C2283="Deposit",(X2282+AE2283),IF(C2283="Withdrawal",(X2282-AE2283)))))</f>
        <v/>
      </c>
      <c r="Y2283" s="145" t="str">
        <f t="shared" si="429"/>
        <v/>
      </c>
      <c r="Z2283" s="118"/>
      <c r="AA2283" s="118"/>
      <c r="AB2283" s="118"/>
      <c r="AC2283" s="118"/>
      <c r="AD2283" s="118"/>
      <c r="AE2283" s="139"/>
      <c r="AF2283" s="118"/>
      <c r="AG2283" s="118"/>
      <c r="AH2283" s="147" t="str">
        <f t="shared" si="430"/>
        <v/>
      </c>
      <c r="AI2283" s="147" t="str">
        <f t="shared" si="431"/>
        <v/>
      </c>
      <c r="AJ2283" s="148" t="str">
        <f t="shared" si="420"/>
        <v/>
      </c>
      <c r="AK2283" s="148" t="str">
        <f t="shared" si="421"/>
        <v/>
      </c>
      <c r="AL2283" s="147" t="str">
        <f t="shared" si="422"/>
        <v/>
      </c>
      <c r="AM2283" s="147" t="str">
        <f t="shared" si="423"/>
        <v/>
      </c>
      <c r="AN2283" s="147" t="str">
        <f t="shared" si="424"/>
        <v/>
      </c>
      <c r="AO2283" s="118"/>
    </row>
    <row r="2284" spans="1:41">
      <c r="A2284" s="118"/>
      <c r="B2284" s="118"/>
      <c r="C2284" s="118"/>
      <c r="D2284" s="118"/>
      <c r="E2284" s="118"/>
      <c r="F2284" s="118"/>
      <c r="G2284" s="118"/>
      <c r="H2284" s="118"/>
      <c r="I2284" s="118"/>
      <c r="J2284" s="118"/>
      <c r="K2284" s="118"/>
      <c r="L2284" s="118"/>
      <c r="M2284" s="118"/>
      <c r="N2284" s="118"/>
      <c r="O2284" s="143" t="str">
        <f>IF(H2284="","",(S2284/S2284)&amp;":"&amp;ROUND(AH2284/S2284,2))</f>
        <v/>
      </c>
      <c r="P2284" s="118"/>
      <c r="Q2284" s="118"/>
      <c r="R2284" s="143" t="str">
        <f>IF(H2284="","",(S2284/S2284)&amp;":"&amp;ROUND(AI2284/S2284,2))</f>
        <v/>
      </c>
      <c r="S2284" s="144" t="str">
        <f t="shared" si="425"/>
        <v/>
      </c>
      <c r="T2284" s="145" t="str">
        <f t="shared" si="426"/>
        <v/>
      </c>
      <c r="U2284" s="118"/>
      <c r="V2284" s="145" t="str">
        <f t="shared" si="427"/>
        <v/>
      </c>
      <c r="W2284" s="144" t="str">
        <f t="shared" si="428"/>
        <v/>
      </c>
      <c r="X2284" s="146" t="str">
        <f>IF(C2284="","",IF(OR(C2284="Trade",C2284="Multi Position"),(X2283+V2284),IF(C2284="Deposit",(X2283+AE2284),IF(C2284="Withdrawal",(X2283-AE2284)))))</f>
        <v/>
      </c>
      <c r="Y2284" s="145" t="str">
        <f t="shared" si="429"/>
        <v/>
      </c>
      <c r="Z2284" s="118"/>
      <c r="AA2284" s="118"/>
      <c r="AB2284" s="118"/>
      <c r="AC2284" s="118"/>
      <c r="AD2284" s="118"/>
      <c r="AE2284" s="139"/>
      <c r="AF2284" s="118"/>
      <c r="AG2284" s="118"/>
      <c r="AH2284" s="147" t="str">
        <f t="shared" si="430"/>
        <v/>
      </c>
      <c r="AI2284" s="147" t="str">
        <f t="shared" si="431"/>
        <v/>
      </c>
      <c r="AJ2284" s="148" t="str">
        <f t="shared" si="420"/>
        <v/>
      </c>
      <c r="AK2284" s="148" t="str">
        <f t="shared" si="421"/>
        <v/>
      </c>
      <c r="AL2284" s="147" t="str">
        <f t="shared" si="422"/>
        <v/>
      </c>
      <c r="AM2284" s="147" t="str">
        <f t="shared" si="423"/>
        <v/>
      </c>
      <c r="AN2284" s="147" t="str">
        <f t="shared" si="424"/>
        <v/>
      </c>
      <c r="AO2284" s="118"/>
    </row>
    <row r="2285" spans="1:41">
      <c r="A2285" s="118"/>
      <c r="B2285" s="118"/>
      <c r="C2285" s="118"/>
      <c r="D2285" s="118"/>
      <c r="E2285" s="118"/>
      <c r="F2285" s="118"/>
      <c r="G2285" s="118"/>
      <c r="H2285" s="118"/>
      <c r="I2285" s="118"/>
      <c r="J2285" s="118"/>
      <c r="K2285" s="118"/>
      <c r="L2285" s="118"/>
      <c r="M2285" s="118"/>
      <c r="N2285" s="118"/>
      <c r="O2285" s="143" t="str">
        <f>IF(H2285="","",(S2285/S2285)&amp;":"&amp;ROUND(AH2285/S2285,2))</f>
        <v/>
      </c>
      <c r="P2285" s="118"/>
      <c r="Q2285" s="118"/>
      <c r="R2285" s="143" t="str">
        <f>IF(H2285="","",(S2285/S2285)&amp;":"&amp;ROUND(AI2285/S2285,2))</f>
        <v/>
      </c>
      <c r="S2285" s="144" t="str">
        <f t="shared" si="425"/>
        <v/>
      </c>
      <c r="T2285" s="145" t="str">
        <f t="shared" si="426"/>
        <v/>
      </c>
      <c r="U2285" s="118"/>
      <c r="V2285" s="145" t="str">
        <f t="shared" si="427"/>
        <v/>
      </c>
      <c r="W2285" s="144" t="str">
        <f t="shared" si="428"/>
        <v/>
      </c>
      <c r="X2285" s="146" t="str">
        <f>IF(C2285="","",IF(OR(C2285="Trade",C2285="Multi Position"),(X2284+V2285),IF(C2285="Deposit",(X2284+AE2285),IF(C2285="Withdrawal",(X2284-AE2285)))))</f>
        <v/>
      </c>
      <c r="Y2285" s="145" t="str">
        <f t="shared" si="429"/>
        <v/>
      </c>
      <c r="Z2285" s="118"/>
      <c r="AA2285" s="118"/>
      <c r="AB2285" s="118"/>
      <c r="AC2285" s="118"/>
      <c r="AD2285" s="118"/>
      <c r="AE2285" s="139"/>
      <c r="AF2285" s="118"/>
      <c r="AG2285" s="118"/>
      <c r="AH2285" s="147" t="str">
        <f t="shared" si="430"/>
        <v/>
      </c>
      <c r="AI2285" s="147" t="str">
        <f t="shared" si="431"/>
        <v/>
      </c>
      <c r="AJ2285" s="148" t="str">
        <f t="shared" si="420"/>
        <v/>
      </c>
      <c r="AK2285" s="148" t="str">
        <f t="shared" si="421"/>
        <v/>
      </c>
      <c r="AL2285" s="147" t="str">
        <f t="shared" si="422"/>
        <v/>
      </c>
      <c r="AM2285" s="147" t="str">
        <f t="shared" si="423"/>
        <v/>
      </c>
      <c r="AN2285" s="147" t="str">
        <f t="shared" si="424"/>
        <v/>
      </c>
      <c r="AO2285" s="118"/>
    </row>
    <row r="2286" spans="1:41">
      <c r="A2286" s="118"/>
      <c r="B2286" s="118"/>
      <c r="C2286" s="118"/>
      <c r="D2286" s="118"/>
      <c r="E2286" s="118"/>
      <c r="F2286" s="118"/>
      <c r="G2286" s="118"/>
      <c r="H2286" s="118"/>
      <c r="I2286" s="118"/>
      <c r="J2286" s="118"/>
      <c r="K2286" s="118"/>
      <c r="L2286" s="118"/>
      <c r="M2286" s="118"/>
      <c r="N2286" s="118"/>
      <c r="O2286" s="143" t="str">
        <f>IF(H2286="","",(S2286/S2286)&amp;":"&amp;ROUND(AH2286/S2286,2))</f>
        <v/>
      </c>
      <c r="P2286" s="118"/>
      <c r="Q2286" s="118"/>
      <c r="R2286" s="143" t="str">
        <f>IF(H2286="","",(S2286/S2286)&amp;":"&amp;ROUND(AI2286/S2286,2))</f>
        <v/>
      </c>
      <c r="S2286" s="144" t="str">
        <f t="shared" si="425"/>
        <v/>
      </c>
      <c r="T2286" s="145" t="str">
        <f t="shared" si="426"/>
        <v/>
      </c>
      <c r="U2286" s="118"/>
      <c r="V2286" s="145" t="str">
        <f t="shared" si="427"/>
        <v/>
      </c>
      <c r="W2286" s="144" t="str">
        <f t="shared" si="428"/>
        <v/>
      </c>
      <c r="X2286" s="146" t="str">
        <f>IF(C2286="","",IF(OR(C2286="Trade",C2286="Multi Position"),(X2285+V2286),IF(C2286="Deposit",(X2285+AE2286),IF(C2286="Withdrawal",(X2285-AE2286)))))</f>
        <v/>
      </c>
      <c r="Y2286" s="145" t="str">
        <f t="shared" si="429"/>
        <v/>
      </c>
      <c r="Z2286" s="118"/>
      <c r="AA2286" s="118"/>
      <c r="AB2286" s="118"/>
      <c r="AC2286" s="118"/>
      <c r="AD2286" s="118"/>
      <c r="AE2286" s="139"/>
      <c r="AF2286" s="118"/>
      <c r="AG2286" s="118"/>
      <c r="AH2286" s="147" t="str">
        <f t="shared" si="430"/>
        <v/>
      </c>
      <c r="AI2286" s="147" t="str">
        <f t="shared" si="431"/>
        <v/>
      </c>
      <c r="AJ2286" s="148" t="str">
        <f t="shared" si="420"/>
        <v/>
      </c>
      <c r="AK2286" s="148" t="str">
        <f t="shared" si="421"/>
        <v/>
      </c>
      <c r="AL2286" s="147" t="str">
        <f t="shared" si="422"/>
        <v/>
      </c>
      <c r="AM2286" s="147" t="str">
        <f t="shared" si="423"/>
        <v/>
      </c>
      <c r="AN2286" s="147" t="str">
        <f t="shared" si="424"/>
        <v/>
      </c>
      <c r="AO2286" s="118"/>
    </row>
    <row r="2287" spans="1:41">
      <c r="A2287" s="118"/>
      <c r="B2287" s="118"/>
      <c r="C2287" s="118"/>
      <c r="D2287" s="118"/>
      <c r="E2287" s="118"/>
      <c r="F2287" s="118"/>
      <c r="G2287" s="118"/>
      <c r="H2287" s="118"/>
      <c r="I2287" s="118"/>
      <c r="J2287" s="118"/>
      <c r="K2287" s="118"/>
      <c r="L2287" s="118"/>
      <c r="M2287" s="118"/>
      <c r="N2287" s="118"/>
      <c r="O2287" s="143" t="str">
        <f>IF(H2287="","",(S2287/S2287)&amp;":"&amp;ROUND(AH2287/S2287,2))</f>
        <v/>
      </c>
      <c r="P2287" s="118"/>
      <c r="Q2287" s="118"/>
      <c r="R2287" s="143" t="str">
        <f>IF(H2287="","",(S2287/S2287)&amp;":"&amp;ROUND(AI2287/S2287,2))</f>
        <v/>
      </c>
      <c r="S2287" s="144" t="str">
        <f t="shared" si="425"/>
        <v/>
      </c>
      <c r="T2287" s="145" t="str">
        <f t="shared" si="426"/>
        <v/>
      </c>
      <c r="U2287" s="118"/>
      <c r="V2287" s="145" t="str">
        <f t="shared" si="427"/>
        <v/>
      </c>
      <c r="W2287" s="144" t="str">
        <f t="shared" si="428"/>
        <v/>
      </c>
      <c r="X2287" s="146" t="str">
        <f>IF(C2287="","",IF(OR(C2287="Trade",C2287="Multi Position"),(X2286+V2287),IF(C2287="Deposit",(X2286+AE2287),IF(C2287="Withdrawal",(X2286-AE2287)))))</f>
        <v/>
      </c>
      <c r="Y2287" s="145" t="str">
        <f t="shared" si="429"/>
        <v/>
      </c>
      <c r="Z2287" s="118"/>
      <c r="AA2287" s="118"/>
      <c r="AB2287" s="118"/>
      <c r="AC2287" s="118"/>
      <c r="AD2287" s="118"/>
      <c r="AE2287" s="139"/>
      <c r="AF2287" s="118"/>
      <c r="AG2287" s="118"/>
      <c r="AH2287" s="147" t="str">
        <f t="shared" si="430"/>
        <v/>
      </c>
      <c r="AI2287" s="147" t="str">
        <f t="shared" si="431"/>
        <v/>
      </c>
      <c r="AJ2287" s="148" t="str">
        <f t="shared" si="420"/>
        <v/>
      </c>
      <c r="AK2287" s="148" t="str">
        <f t="shared" si="421"/>
        <v/>
      </c>
      <c r="AL2287" s="147" t="str">
        <f t="shared" si="422"/>
        <v/>
      </c>
      <c r="AM2287" s="147" t="str">
        <f t="shared" si="423"/>
        <v/>
      </c>
      <c r="AN2287" s="147" t="str">
        <f t="shared" si="424"/>
        <v/>
      </c>
      <c r="AO2287" s="118"/>
    </row>
    <row r="2288" spans="1:41">
      <c r="A2288" s="118"/>
      <c r="B2288" s="118"/>
      <c r="C2288" s="118"/>
      <c r="D2288" s="118"/>
      <c r="E2288" s="118"/>
      <c r="F2288" s="118"/>
      <c r="G2288" s="118"/>
      <c r="H2288" s="118"/>
      <c r="I2288" s="118"/>
      <c r="J2288" s="118"/>
      <c r="K2288" s="118"/>
      <c r="L2288" s="118"/>
      <c r="M2288" s="118"/>
      <c r="N2288" s="118"/>
      <c r="O2288" s="143" t="str">
        <f>IF(H2288="","",(S2288/S2288)&amp;":"&amp;ROUND(AH2288/S2288,2))</f>
        <v/>
      </c>
      <c r="P2288" s="118"/>
      <c r="Q2288" s="118"/>
      <c r="R2288" s="143" t="str">
        <f>IF(H2288="","",(S2288/S2288)&amp;":"&amp;ROUND(AI2288/S2288,2))</f>
        <v/>
      </c>
      <c r="S2288" s="144" t="str">
        <f t="shared" si="425"/>
        <v/>
      </c>
      <c r="T2288" s="145" t="str">
        <f t="shared" si="426"/>
        <v/>
      </c>
      <c r="U2288" s="118"/>
      <c r="V2288" s="145" t="str">
        <f t="shared" si="427"/>
        <v/>
      </c>
      <c r="W2288" s="144" t="str">
        <f t="shared" si="428"/>
        <v/>
      </c>
      <c r="X2288" s="146" t="str">
        <f>IF(C2288="","",IF(OR(C2288="Trade",C2288="Multi Position"),(X2287+V2288),IF(C2288="Deposit",(X2287+AE2288),IF(C2288="Withdrawal",(X2287-AE2288)))))</f>
        <v/>
      </c>
      <c r="Y2288" s="145" t="str">
        <f t="shared" si="429"/>
        <v/>
      </c>
      <c r="Z2288" s="118"/>
      <c r="AA2288" s="118"/>
      <c r="AB2288" s="118"/>
      <c r="AC2288" s="118"/>
      <c r="AD2288" s="118"/>
      <c r="AE2288" s="139"/>
      <c r="AF2288" s="118"/>
      <c r="AG2288" s="118"/>
      <c r="AH2288" s="147" t="str">
        <f t="shared" si="430"/>
        <v/>
      </c>
      <c r="AI2288" s="147" t="str">
        <f t="shared" si="431"/>
        <v/>
      </c>
      <c r="AJ2288" s="148" t="str">
        <f t="shared" si="420"/>
        <v/>
      </c>
      <c r="AK2288" s="148" t="str">
        <f t="shared" si="421"/>
        <v/>
      </c>
      <c r="AL2288" s="147" t="str">
        <f t="shared" si="422"/>
        <v/>
      </c>
      <c r="AM2288" s="147" t="str">
        <f t="shared" si="423"/>
        <v/>
      </c>
      <c r="AN2288" s="147" t="str">
        <f t="shared" si="424"/>
        <v/>
      </c>
      <c r="AO2288" s="118"/>
    </row>
    <row r="2289" spans="1:41">
      <c r="A2289" s="118"/>
      <c r="B2289" s="118"/>
      <c r="C2289" s="118"/>
      <c r="D2289" s="118"/>
      <c r="E2289" s="118"/>
      <c r="F2289" s="118"/>
      <c r="G2289" s="118"/>
      <c r="H2289" s="118"/>
      <c r="I2289" s="118"/>
      <c r="J2289" s="118"/>
      <c r="K2289" s="118"/>
      <c r="L2289" s="118"/>
      <c r="M2289" s="118"/>
      <c r="N2289" s="118"/>
      <c r="O2289" s="143" t="str">
        <f>IF(H2289="","",(S2289/S2289)&amp;":"&amp;ROUND(AH2289/S2289,2))</f>
        <v/>
      </c>
      <c r="P2289" s="118"/>
      <c r="Q2289" s="118"/>
      <c r="R2289" s="143" t="str">
        <f>IF(H2289="","",(S2289/S2289)&amp;":"&amp;ROUND(AI2289/S2289,2))</f>
        <v/>
      </c>
      <c r="S2289" s="144" t="str">
        <f t="shared" si="425"/>
        <v/>
      </c>
      <c r="T2289" s="145" t="str">
        <f t="shared" si="426"/>
        <v/>
      </c>
      <c r="U2289" s="118"/>
      <c r="V2289" s="145" t="str">
        <f t="shared" si="427"/>
        <v/>
      </c>
      <c r="W2289" s="144" t="str">
        <f t="shared" si="428"/>
        <v/>
      </c>
      <c r="X2289" s="146" t="str">
        <f>IF(C2289="","",IF(OR(C2289="Trade",C2289="Multi Position"),(X2288+V2289),IF(C2289="Deposit",(X2288+AE2289),IF(C2289="Withdrawal",(X2288-AE2289)))))</f>
        <v/>
      </c>
      <c r="Y2289" s="145" t="str">
        <f t="shared" si="429"/>
        <v/>
      </c>
      <c r="Z2289" s="118"/>
      <c r="AA2289" s="118"/>
      <c r="AB2289" s="118"/>
      <c r="AC2289" s="118"/>
      <c r="AD2289" s="118"/>
      <c r="AE2289" s="139"/>
      <c r="AF2289" s="118"/>
      <c r="AG2289" s="118"/>
      <c r="AH2289" s="147" t="str">
        <f t="shared" si="430"/>
        <v/>
      </c>
      <c r="AI2289" s="147" t="str">
        <f t="shared" si="431"/>
        <v/>
      </c>
      <c r="AJ2289" s="148" t="str">
        <f t="shared" si="420"/>
        <v/>
      </c>
      <c r="AK2289" s="148" t="str">
        <f t="shared" si="421"/>
        <v/>
      </c>
      <c r="AL2289" s="147" t="str">
        <f t="shared" si="422"/>
        <v/>
      </c>
      <c r="AM2289" s="147" t="str">
        <f t="shared" si="423"/>
        <v/>
      </c>
      <c r="AN2289" s="147" t="str">
        <f t="shared" si="424"/>
        <v/>
      </c>
      <c r="AO2289" s="118"/>
    </row>
    <row r="2290" spans="1:41">
      <c r="A2290" s="118"/>
      <c r="B2290" s="118"/>
      <c r="C2290" s="118"/>
      <c r="D2290" s="118"/>
      <c r="E2290" s="118"/>
      <c r="F2290" s="118"/>
      <c r="G2290" s="118"/>
      <c r="H2290" s="118"/>
      <c r="I2290" s="118"/>
      <c r="J2290" s="118"/>
      <c r="K2290" s="118"/>
      <c r="L2290" s="118"/>
      <c r="M2290" s="118"/>
      <c r="N2290" s="118"/>
      <c r="O2290" s="143" t="str">
        <f>IF(H2290="","",(S2290/S2290)&amp;":"&amp;ROUND(AH2290/S2290,2))</f>
        <v/>
      </c>
      <c r="P2290" s="118"/>
      <c r="Q2290" s="118"/>
      <c r="R2290" s="143" t="str">
        <f>IF(H2290="","",(S2290/S2290)&amp;":"&amp;ROUND(AI2290/S2290,2))</f>
        <v/>
      </c>
      <c r="S2290" s="144" t="str">
        <f t="shared" si="425"/>
        <v/>
      </c>
      <c r="T2290" s="145" t="str">
        <f t="shared" si="426"/>
        <v/>
      </c>
      <c r="U2290" s="118"/>
      <c r="V2290" s="145" t="str">
        <f t="shared" si="427"/>
        <v/>
      </c>
      <c r="W2290" s="144" t="str">
        <f t="shared" si="428"/>
        <v/>
      </c>
      <c r="X2290" s="146" t="str">
        <f>IF(C2290="","",IF(OR(C2290="Trade",C2290="Multi Position"),(X2289+V2290),IF(C2290="Deposit",(X2289+AE2290),IF(C2290="Withdrawal",(X2289-AE2290)))))</f>
        <v/>
      </c>
      <c r="Y2290" s="145" t="str">
        <f t="shared" si="429"/>
        <v/>
      </c>
      <c r="Z2290" s="118"/>
      <c r="AA2290" s="118"/>
      <c r="AB2290" s="118"/>
      <c r="AC2290" s="118"/>
      <c r="AD2290" s="118"/>
      <c r="AE2290" s="139"/>
      <c r="AF2290" s="118"/>
      <c r="AG2290" s="118"/>
      <c r="AH2290" s="147" t="str">
        <f t="shared" si="430"/>
        <v/>
      </c>
      <c r="AI2290" s="147" t="str">
        <f t="shared" si="431"/>
        <v/>
      </c>
      <c r="AJ2290" s="148" t="str">
        <f t="shared" si="420"/>
        <v/>
      </c>
      <c r="AK2290" s="148" t="str">
        <f t="shared" si="421"/>
        <v/>
      </c>
      <c r="AL2290" s="147" t="str">
        <f t="shared" si="422"/>
        <v/>
      </c>
      <c r="AM2290" s="147" t="str">
        <f t="shared" si="423"/>
        <v/>
      </c>
      <c r="AN2290" s="147" t="str">
        <f t="shared" si="424"/>
        <v/>
      </c>
      <c r="AO2290" s="118"/>
    </row>
    <row r="2291" spans="1:41">
      <c r="A2291" s="118"/>
      <c r="B2291" s="118"/>
      <c r="C2291" s="118"/>
      <c r="D2291" s="118"/>
      <c r="E2291" s="118"/>
      <c r="F2291" s="118"/>
      <c r="G2291" s="118"/>
      <c r="H2291" s="118"/>
      <c r="I2291" s="118"/>
      <c r="J2291" s="118"/>
      <c r="K2291" s="118"/>
      <c r="L2291" s="118"/>
      <c r="M2291" s="118"/>
      <c r="N2291" s="118"/>
      <c r="O2291" s="143" t="str">
        <f>IF(H2291="","",(S2291/S2291)&amp;":"&amp;ROUND(AH2291/S2291,2))</f>
        <v/>
      </c>
      <c r="P2291" s="118"/>
      <c r="Q2291" s="118"/>
      <c r="R2291" s="143" t="str">
        <f>IF(H2291="","",(S2291/S2291)&amp;":"&amp;ROUND(AI2291/S2291,2))</f>
        <v/>
      </c>
      <c r="S2291" s="144" t="str">
        <f t="shared" si="425"/>
        <v/>
      </c>
      <c r="T2291" s="145" t="str">
        <f t="shared" si="426"/>
        <v/>
      </c>
      <c r="U2291" s="118"/>
      <c r="V2291" s="145" t="str">
        <f t="shared" si="427"/>
        <v/>
      </c>
      <c r="W2291" s="144" t="str">
        <f t="shared" si="428"/>
        <v/>
      </c>
      <c r="X2291" s="146" t="str">
        <f>IF(C2291="","",IF(OR(C2291="Trade",C2291="Multi Position"),(X2290+V2291),IF(C2291="Deposit",(X2290+AE2291),IF(C2291="Withdrawal",(X2290-AE2291)))))</f>
        <v/>
      </c>
      <c r="Y2291" s="145" t="str">
        <f t="shared" si="429"/>
        <v/>
      </c>
      <c r="Z2291" s="118"/>
      <c r="AA2291" s="118"/>
      <c r="AB2291" s="118"/>
      <c r="AC2291" s="118"/>
      <c r="AD2291" s="118"/>
      <c r="AE2291" s="139"/>
      <c r="AF2291" s="118"/>
      <c r="AG2291" s="118"/>
      <c r="AH2291" s="147" t="str">
        <f t="shared" si="430"/>
        <v/>
      </c>
      <c r="AI2291" s="147" t="str">
        <f t="shared" si="431"/>
        <v/>
      </c>
      <c r="AJ2291" s="148" t="str">
        <f t="shared" si="420"/>
        <v/>
      </c>
      <c r="AK2291" s="148" t="str">
        <f t="shared" si="421"/>
        <v/>
      </c>
      <c r="AL2291" s="147" t="str">
        <f t="shared" si="422"/>
        <v/>
      </c>
      <c r="AM2291" s="147" t="str">
        <f t="shared" si="423"/>
        <v/>
      </c>
      <c r="AN2291" s="147" t="str">
        <f t="shared" si="424"/>
        <v/>
      </c>
      <c r="AO2291" s="118"/>
    </row>
    <row r="2292" spans="1:41">
      <c r="A2292" s="118"/>
      <c r="B2292" s="118"/>
      <c r="C2292" s="118"/>
      <c r="D2292" s="118"/>
      <c r="E2292" s="118"/>
      <c r="F2292" s="118"/>
      <c r="G2292" s="118"/>
      <c r="H2292" s="118"/>
      <c r="I2292" s="118"/>
      <c r="J2292" s="118"/>
      <c r="K2292" s="118"/>
      <c r="L2292" s="118"/>
      <c r="M2292" s="118"/>
      <c r="N2292" s="118"/>
      <c r="O2292" s="143" t="str">
        <f>IF(H2292="","",(S2292/S2292)&amp;":"&amp;ROUND(AH2292/S2292,2))</f>
        <v/>
      </c>
      <c r="P2292" s="118"/>
      <c r="Q2292" s="118"/>
      <c r="R2292" s="143" t="str">
        <f>IF(H2292="","",(S2292/S2292)&amp;":"&amp;ROUND(AI2292/S2292,2))</f>
        <v/>
      </c>
      <c r="S2292" s="144" t="str">
        <f t="shared" si="425"/>
        <v/>
      </c>
      <c r="T2292" s="145" t="str">
        <f t="shared" si="426"/>
        <v/>
      </c>
      <c r="U2292" s="118"/>
      <c r="V2292" s="145" t="str">
        <f t="shared" si="427"/>
        <v/>
      </c>
      <c r="W2292" s="144" t="str">
        <f t="shared" si="428"/>
        <v/>
      </c>
      <c r="X2292" s="146" t="str">
        <f>IF(C2292="","",IF(OR(C2292="Trade",C2292="Multi Position"),(X2291+V2292),IF(C2292="Deposit",(X2291+AE2292),IF(C2292="Withdrawal",(X2291-AE2292)))))</f>
        <v/>
      </c>
      <c r="Y2292" s="145" t="str">
        <f t="shared" si="429"/>
        <v/>
      </c>
      <c r="Z2292" s="118"/>
      <c r="AA2292" s="118"/>
      <c r="AB2292" s="118"/>
      <c r="AC2292" s="118"/>
      <c r="AD2292" s="118"/>
      <c r="AE2292" s="139"/>
      <c r="AF2292" s="118"/>
      <c r="AG2292" s="118"/>
      <c r="AH2292" s="147" t="str">
        <f t="shared" si="430"/>
        <v/>
      </c>
      <c r="AI2292" s="147" t="str">
        <f t="shared" si="431"/>
        <v/>
      </c>
      <c r="AJ2292" s="148" t="str">
        <f t="shared" si="420"/>
        <v/>
      </c>
      <c r="AK2292" s="148" t="str">
        <f t="shared" si="421"/>
        <v/>
      </c>
      <c r="AL2292" s="147" t="str">
        <f t="shared" si="422"/>
        <v/>
      </c>
      <c r="AM2292" s="147" t="str">
        <f t="shared" si="423"/>
        <v/>
      </c>
      <c r="AN2292" s="147" t="str">
        <f t="shared" si="424"/>
        <v/>
      </c>
      <c r="AO2292" s="118"/>
    </row>
    <row r="2293" spans="1:41">
      <c r="A2293" s="118"/>
      <c r="B2293" s="118"/>
      <c r="C2293" s="118"/>
      <c r="D2293" s="118"/>
      <c r="E2293" s="118"/>
      <c r="F2293" s="118"/>
      <c r="G2293" s="118"/>
      <c r="H2293" s="118"/>
      <c r="I2293" s="118"/>
      <c r="J2293" s="118"/>
      <c r="K2293" s="118"/>
      <c r="L2293" s="118"/>
      <c r="M2293" s="118"/>
      <c r="N2293" s="118"/>
      <c r="O2293" s="143" t="str">
        <f>IF(H2293="","",(S2293/S2293)&amp;":"&amp;ROUND(AH2293/S2293,2))</f>
        <v/>
      </c>
      <c r="P2293" s="118"/>
      <c r="Q2293" s="118"/>
      <c r="R2293" s="143" t="str">
        <f>IF(H2293="","",(S2293/S2293)&amp;":"&amp;ROUND(AI2293/S2293,2))</f>
        <v/>
      </c>
      <c r="S2293" s="144" t="str">
        <f t="shared" si="425"/>
        <v/>
      </c>
      <c r="T2293" s="145" t="str">
        <f t="shared" si="426"/>
        <v/>
      </c>
      <c r="U2293" s="118"/>
      <c r="V2293" s="145" t="str">
        <f t="shared" si="427"/>
        <v/>
      </c>
      <c r="W2293" s="144" t="str">
        <f t="shared" si="428"/>
        <v/>
      </c>
      <c r="X2293" s="146" t="str">
        <f>IF(C2293="","",IF(OR(C2293="Trade",C2293="Multi Position"),(X2292+V2293),IF(C2293="Deposit",(X2292+AE2293),IF(C2293="Withdrawal",(X2292-AE2293)))))</f>
        <v/>
      </c>
      <c r="Y2293" s="145" t="str">
        <f t="shared" si="429"/>
        <v/>
      </c>
      <c r="Z2293" s="118"/>
      <c r="AA2293" s="118"/>
      <c r="AB2293" s="118"/>
      <c r="AC2293" s="118"/>
      <c r="AD2293" s="118"/>
      <c r="AE2293" s="139"/>
      <c r="AF2293" s="118"/>
      <c r="AG2293" s="118"/>
      <c r="AH2293" s="147" t="str">
        <f t="shared" si="430"/>
        <v/>
      </c>
      <c r="AI2293" s="147" t="str">
        <f t="shared" si="431"/>
        <v/>
      </c>
      <c r="AJ2293" s="148" t="str">
        <f t="shared" si="420"/>
        <v/>
      </c>
      <c r="AK2293" s="148" t="str">
        <f t="shared" si="421"/>
        <v/>
      </c>
      <c r="AL2293" s="147" t="str">
        <f t="shared" si="422"/>
        <v/>
      </c>
      <c r="AM2293" s="147" t="str">
        <f t="shared" si="423"/>
        <v/>
      </c>
      <c r="AN2293" s="147" t="str">
        <f t="shared" si="424"/>
        <v/>
      </c>
      <c r="AO2293" s="118"/>
    </row>
    <row r="2294" spans="1:41">
      <c r="A2294" s="118"/>
      <c r="B2294" s="118"/>
      <c r="C2294" s="118"/>
      <c r="D2294" s="118"/>
      <c r="E2294" s="118"/>
      <c r="F2294" s="118"/>
      <c r="G2294" s="118"/>
      <c r="H2294" s="118"/>
      <c r="I2294" s="118"/>
      <c r="J2294" s="118"/>
      <c r="K2294" s="118"/>
      <c r="L2294" s="118"/>
      <c r="M2294" s="118"/>
      <c r="N2294" s="118"/>
      <c r="O2294" s="143" t="str">
        <f>IF(H2294="","",(S2294/S2294)&amp;":"&amp;ROUND(AH2294/S2294,2))</f>
        <v/>
      </c>
      <c r="P2294" s="118"/>
      <c r="Q2294" s="118"/>
      <c r="R2294" s="143" t="str">
        <f>IF(H2294="","",(S2294/S2294)&amp;":"&amp;ROUND(AI2294/S2294,2))</f>
        <v/>
      </c>
      <c r="S2294" s="144" t="str">
        <f t="shared" si="425"/>
        <v/>
      </c>
      <c r="T2294" s="145" t="str">
        <f t="shared" si="426"/>
        <v/>
      </c>
      <c r="U2294" s="118"/>
      <c r="V2294" s="145" t="str">
        <f t="shared" si="427"/>
        <v/>
      </c>
      <c r="W2294" s="144" t="str">
        <f t="shared" si="428"/>
        <v/>
      </c>
      <c r="X2294" s="146" t="str">
        <f>IF(C2294="","",IF(OR(C2294="Trade",C2294="Multi Position"),(X2293+V2294),IF(C2294="Deposit",(X2293+AE2294),IF(C2294="Withdrawal",(X2293-AE2294)))))</f>
        <v/>
      </c>
      <c r="Y2294" s="145" t="str">
        <f t="shared" si="429"/>
        <v/>
      </c>
      <c r="Z2294" s="118"/>
      <c r="AA2294" s="118"/>
      <c r="AB2294" s="118"/>
      <c r="AC2294" s="118"/>
      <c r="AD2294" s="118"/>
      <c r="AE2294" s="139"/>
      <c r="AF2294" s="118"/>
      <c r="AG2294" s="118"/>
      <c r="AH2294" s="147" t="str">
        <f t="shared" si="430"/>
        <v/>
      </c>
      <c r="AI2294" s="147" t="str">
        <f t="shared" si="431"/>
        <v/>
      </c>
      <c r="AJ2294" s="148" t="str">
        <f t="shared" si="420"/>
        <v/>
      </c>
      <c r="AK2294" s="148" t="str">
        <f t="shared" si="421"/>
        <v/>
      </c>
      <c r="AL2294" s="147" t="str">
        <f t="shared" si="422"/>
        <v/>
      </c>
      <c r="AM2294" s="147" t="str">
        <f t="shared" si="423"/>
        <v/>
      </c>
      <c r="AN2294" s="147" t="str">
        <f t="shared" si="424"/>
        <v/>
      </c>
      <c r="AO2294" s="118"/>
    </row>
    <row r="2295" spans="1:41">
      <c r="A2295" s="118"/>
      <c r="B2295" s="118"/>
      <c r="C2295" s="118"/>
      <c r="D2295" s="118"/>
      <c r="E2295" s="118"/>
      <c r="F2295" s="118"/>
      <c r="G2295" s="118"/>
      <c r="H2295" s="118"/>
      <c r="I2295" s="118"/>
      <c r="J2295" s="118"/>
      <c r="K2295" s="118"/>
      <c r="L2295" s="118"/>
      <c r="M2295" s="118"/>
      <c r="N2295" s="118"/>
      <c r="O2295" s="143" t="str">
        <f>IF(H2295="","",(S2295/S2295)&amp;":"&amp;ROUND(AH2295/S2295,2))</f>
        <v/>
      </c>
      <c r="P2295" s="118"/>
      <c r="Q2295" s="118"/>
      <c r="R2295" s="143" t="str">
        <f>IF(H2295="","",(S2295/S2295)&amp;":"&amp;ROUND(AI2295/S2295,2))</f>
        <v/>
      </c>
      <c r="S2295" s="144" t="str">
        <f t="shared" si="425"/>
        <v/>
      </c>
      <c r="T2295" s="145" t="str">
        <f t="shared" si="426"/>
        <v/>
      </c>
      <c r="U2295" s="118"/>
      <c r="V2295" s="145" t="str">
        <f t="shared" si="427"/>
        <v/>
      </c>
      <c r="W2295" s="144" t="str">
        <f t="shared" si="428"/>
        <v/>
      </c>
      <c r="X2295" s="146" t="str">
        <f>IF(C2295="","",IF(OR(C2295="Trade",C2295="Multi Position"),(X2294+V2295),IF(C2295="Deposit",(X2294+AE2295),IF(C2295="Withdrawal",(X2294-AE2295)))))</f>
        <v/>
      </c>
      <c r="Y2295" s="145" t="str">
        <f t="shared" si="429"/>
        <v/>
      </c>
      <c r="Z2295" s="118"/>
      <c r="AA2295" s="118"/>
      <c r="AB2295" s="118"/>
      <c r="AC2295" s="118"/>
      <c r="AD2295" s="118"/>
      <c r="AE2295" s="139"/>
      <c r="AF2295" s="118"/>
      <c r="AG2295" s="118"/>
      <c r="AH2295" s="147" t="str">
        <f t="shared" si="430"/>
        <v/>
      </c>
      <c r="AI2295" s="147" t="str">
        <f t="shared" si="431"/>
        <v/>
      </c>
      <c r="AJ2295" s="148" t="str">
        <f t="shared" si="420"/>
        <v/>
      </c>
      <c r="AK2295" s="148" t="str">
        <f t="shared" si="421"/>
        <v/>
      </c>
      <c r="AL2295" s="147" t="str">
        <f t="shared" si="422"/>
        <v/>
      </c>
      <c r="AM2295" s="147" t="str">
        <f t="shared" si="423"/>
        <v/>
      </c>
      <c r="AN2295" s="147" t="str">
        <f t="shared" si="424"/>
        <v/>
      </c>
      <c r="AO2295" s="118"/>
    </row>
    <row r="2296" spans="1:41">
      <c r="A2296" s="118"/>
      <c r="B2296" s="118"/>
      <c r="C2296" s="118"/>
      <c r="D2296" s="118"/>
      <c r="E2296" s="118"/>
      <c r="F2296" s="118"/>
      <c r="G2296" s="118"/>
      <c r="H2296" s="118"/>
      <c r="I2296" s="118"/>
      <c r="J2296" s="118"/>
      <c r="K2296" s="118"/>
      <c r="L2296" s="118"/>
      <c r="M2296" s="118"/>
      <c r="N2296" s="118"/>
      <c r="O2296" s="143" t="str">
        <f>IF(H2296="","",(S2296/S2296)&amp;":"&amp;ROUND(AH2296/S2296,2))</f>
        <v/>
      </c>
      <c r="P2296" s="118"/>
      <c r="Q2296" s="118"/>
      <c r="R2296" s="143" t="str">
        <f>IF(H2296="","",(S2296/S2296)&amp;":"&amp;ROUND(AI2296/S2296,2))</f>
        <v/>
      </c>
      <c r="S2296" s="144" t="str">
        <f t="shared" si="425"/>
        <v/>
      </c>
      <c r="T2296" s="145" t="str">
        <f t="shared" si="426"/>
        <v/>
      </c>
      <c r="U2296" s="118"/>
      <c r="V2296" s="145" t="str">
        <f t="shared" si="427"/>
        <v/>
      </c>
      <c r="W2296" s="144" t="str">
        <f t="shared" si="428"/>
        <v/>
      </c>
      <c r="X2296" s="146" t="str">
        <f>IF(C2296="","",IF(OR(C2296="Trade",C2296="Multi Position"),(X2295+V2296),IF(C2296="Deposit",(X2295+AE2296),IF(C2296="Withdrawal",(X2295-AE2296)))))</f>
        <v/>
      </c>
      <c r="Y2296" s="145" t="str">
        <f t="shared" si="429"/>
        <v/>
      </c>
      <c r="Z2296" s="118"/>
      <c r="AA2296" s="118"/>
      <c r="AB2296" s="118"/>
      <c r="AC2296" s="118"/>
      <c r="AD2296" s="118"/>
      <c r="AE2296" s="139"/>
      <c r="AF2296" s="118"/>
      <c r="AG2296" s="118"/>
      <c r="AH2296" s="147" t="str">
        <f t="shared" si="430"/>
        <v/>
      </c>
      <c r="AI2296" s="147" t="str">
        <f t="shared" si="431"/>
        <v/>
      </c>
      <c r="AJ2296" s="148" t="str">
        <f t="shared" si="420"/>
        <v/>
      </c>
      <c r="AK2296" s="148" t="str">
        <f t="shared" si="421"/>
        <v/>
      </c>
      <c r="AL2296" s="147" t="str">
        <f t="shared" si="422"/>
        <v/>
      </c>
      <c r="AM2296" s="147" t="str">
        <f t="shared" si="423"/>
        <v/>
      </c>
      <c r="AN2296" s="147" t="str">
        <f t="shared" si="424"/>
        <v/>
      </c>
      <c r="AO2296" s="118"/>
    </row>
    <row r="2297" spans="1:41">
      <c r="A2297" s="118"/>
      <c r="B2297" s="118"/>
      <c r="C2297" s="118"/>
      <c r="D2297" s="118"/>
      <c r="E2297" s="118"/>
      <c r="F2297" s="118"/>
      <c r="G2297" s="118"/>
      <c r="H2297" s="118"/>
      <c r="I2297" s="118"/>
      <c r="J2297" s="118"/>
      <c r="K2297" s="118"/>
      <c r="L2297" s="118"/>
      <c r="M2297" s="118"/>
      <c r="N2297" s="118"/>
      <c r="O2297" s="143" t="str">
        <f>IF(H2297="","",(S2297/S2297)&amp;":"&amp;ROUND(AH2297/S2297,2))</f>
        <v/>
      </c>
      <c r="P2297" s="118"/>
      <c r="Q2297" s="118"/>
      <c r="R2297" s="143" t="str">
        <f>IF(H2297="","",(S2297/S2297)&amp;":"&amp;ROUND(AI2297/S2297,2))</f>
        <v/>
      </c>
      <c r="S2297" s="144" t="str">
        <f t="shared" si="425"/>
        <v/>
      </c>
      <c r="T2297" s="145" t="str">
        <f t="shared" si="426"/>
        <v/>
      </c>
      <c r="U2297" s="118"/>
      <c r="V2297" s="145" t="str">
        <f t="shared" si="427"/>
        <v/>
      </c>
      <c r="W2297" s="144" t="str">
        <f t="shared" si="428"/>
        <v/>
      </c>
      <c r="X2297" s="146" t="str">
        <f>IF(C2297="","",IF(OR(C2297="Trade",C2297="Multi Position"),(X2296+V2297),IF(C2297="Deposit",(X2296+AE2297),IF(C2297="Withdrawal",(X2296-AE2297)))))</f>
        <v/>
      </c>
      <c r="Y2297" s="145" t="str">
        <f t="shared" si="429"/>
        <v/>
      </c>
      <c r="Z2297" s="118"/>
      <c r="AA2297" s="118"/>
      <c r="AB2297" s="118"/>
      <c r="AC2297" s="118"/>
      <c r="AD2297" s="118"/>
      <c r="AE2297" s="139"/>
      <c r="AF2297" s="118"/>
      <c r="AG2297" s="118"/>
      <c r="AH2297" s="147" t="str">
        <f t="shared" si="430"/>
        <v/>
      </c>
      <c r="AI2297" s="147" t="str">
        <f t="shared" si="431"/>
        <v/>
      </c>
      <c r="AJ2297" s="148" t="str">
        <f t="shared" si="420"/>
        <v/>
      </c>
      <c r="AK2297" s="148" t="str">
        <f t="shared" si="421"/>
        <v/>
      </c>
      <c r="AL2297" s="147" t="str">
        <f t="shared" si="422"/>
        <v/>
      </c>
      <c r="AM2297" s="147" t="str">
        <f t="shared" si="423"/>
        <v/>
      </c>
      <c r="AN2297" s="147" t="str">
        <f t="shared" si="424"/>
        <v/>
      </c>
      <c r="AO2297" s="118"/>
    </row>
    <row r="2298" spans="1:41">
      <c r="A2298" s="118"/>
      <c r="B2298" s="118"/>
      <c r="C2298" s="118"/>
      <c r="D2298" s="118"/>
      <c r="E2298" s="118"/>
      <c r="F2298" s="118"/>
      <c r="G2298" s="118"/>
      <c r="H2298" s="118"/>
      <c r="I2298" s="118"/>
      <c r="J2298" s="118"/>
      <c r="K2298" s="118"/>
      <c r="L2298" s="118"/>
      <c r="M2298" s="118"/>
      <c r="N2298" s="118"/>
      <c r="O2298" s="143" t="str">
        <f>IF(H2298="","",(S2298/S2298)&amp;":"&amp;ROUND(AH2298/S2298,2))</f>
        <v/>
      </c>
      <c r="P2298" s="118"/>
      <c r="Q2298" s="118"/>
      <c r="R2298" s="143" t="str">
        <f>IF(H2298="","",(S2298/S2298)&amp;":"&amp;ROUND(AI2298/S2298,2))</f>
        <v/>
      </c>
      <c r="S2298" s="144" t="str">
        <f t="shared" si="425"/>
        <v/>
      </c>
      <c r="T2298" s="145" t="str">
        <f t="shared" si="426"/>
        <v/>
      </c>
      <c r="U2298" s="118"/>
      <c r="V2298" s="145" t="str">
        <f t="shared" si="427"/>
        <v/>
      </c>
      <c r="W2298" s="144" t="str">
        <f t="shared" si="428"/>
        <v/>
      </c>
      <c r="X2298" s="146" t="str">
        <f>IF(C2298="","",IF(OR(C2298="Trade",C2298="Multi Position"),(X2297+V2298),IF(C2298="Deposit",(X2297+AE2298),IF(C2298="Withdrawal",(X2297-AE2298)))))</f>
        <v/>
      </c>
      <c r="Y2298" s="145" t="str">
        <f t="shared" si="429"/>
        <v/>
      </c>
      <c r="Z2298" s="118"/>
      <c r="AA2298" s="118"/>
      <c r="AB2298" s="118"/>
      <c r="AC2298" s="118"/>
      <c r="AD2298" s="118"/>
      <c r="AE2298" s="139"/>
      <c r="AF2298" s="118"/>
      <c r="AG2298" s="118"/>
      <c r="AH2298" s="147" t="str">
        <f t="shared" si="430"/>
        <v/>
      </c>
      <c r="AI2298" s="147" t="str">
        <f t="shared" si="431"/>
        <v/>
      </c>
      <c r="AJ2298" s="148" t="str">
        <f t="shared" si="420"/>
        <v/>
      </c>
      <c r="AK2298" s="148" t="str">
        <f t="shared" si="421"/>
        <v/>
      </c>
      <c r="AL2298" s="147" t="str">
        <f t="shared" si="422"/>
        <v/>
      </c>
      <c r="AM2298" s="147" t="str">
        <f t="shared" si="423"/>
        <v/>
      </c>
      <c r="AN2298" s="147" t="str">
        <f t="shared" si="424"/>
        <v/>
      </c>
      <c r="AO2298" s="118"/>
    </row>
    <row r="2299" spans="1:41">
      <c r="A2299" s="118"/>
      <c r="B2299" s="118"/>
      <c r="C2299" s="118"/>
      <c r="D2299" s="118"/>
      <c r="E2299" s="118"/>
      <c r="F2299" s="118"/>
      <c r="G2299" s="118"/>
      <c r="H2299" s="118"/>
      <c r="I2299" s="118"/>
      <c r="J2299" s="118"/>
      <c r="K2299" s="118"/>
      <c r="L2299" s="118"/>
      <c r="M2299" s="118"/>
      <c r="N2299" s="118"/>
      <c r="O2299" s="143" t="str">
        <f>IF(H2299="","",(S2299/S2299)&amp;":"&amp;ROUND(AH2299/S2299,2))</f>
        <v/>
      </c>
      <c r="P2299" s="118"/>
      <c r="Q2299" s="118"/>
      <c r="R2299" s="143" t="str">
        <f>IF(H2299="","",(S2299/S2299)&amp;":"&amp;ROUND(AI2299/S2299,2))</f>
        <v/>
      </c>
      <c r="S2299" s="144" t="str">
        <f t="shared" si="425"/>
        <v/>
      </c>
      <c r="T2299" s="145" t="str">
        <f t="shared" si="426"/>
        <v/>
      </c>
      <c r="U2299" s="118"/>
      <c r="V2299" s="145" t="str">
        <f t="shared" si="427"/>
        <v/>
      </c>
      <c r="W2299" s="144" t="str">
        <f t="shared" si="428"/>
        <v/>
      </c>
      <c r="X2299" s="146" t="str">
        <f>IF(C2299="","",IF(OR(C2299="Trade",C2299="Multi Position"),(X2298+V2299),IF(C2299="Deposit",(X2298+AE2299),IF(C2299="Withdrawal",(X2298-AE2299)))))</f>
        <v/>
      </c>
      <c r="Y2299" s="145" t="str">
        <f t="shared" si="429"/>
        <v/>
      </c>
      <c r="Z2299" s="118"/>
      <c r="AA2299" s="118"/>
      <c r="AB2299" s="118"/>
      <c r="AC2299" s="118"/>
      <c r="AD2299" s="118"/>
      <c r="AE2299" s="139"/>
      <c r="AF2299" s="118"/>
      <c r="AG2299" s="118"/>
      <c r="AH2299" s="147" t="str">
        <f t="shared" si="430"/>
        <v/>
      </c>
      <c r="AI2299" s="147" t="str">
        <f t="shared" si="431"/>
        <v/>
      </c>
      <c r="AJ2299" s="148" t="str">
        <f t="shared" si="420"/>
        <v/>
      </c>
      <c r="AK2299" s="148" t="str">
        <f t="shared" si="421"/>
        <v/>
      </c>
      <c r="AL2299" s="147" t="str">
        <f t="shared" si="422"/>
        <v/>
      </c>
      <c r="AM2299" s="147" t="str">
        <f t="shared" si="423"/>
        <v/>
      </c>
      <c r="AN2299" s="147" t="str">
        <f t="shared" si="424"/>
        <v/>
      </c>
      <c r="AO2299" s="118"/>
    </row>
    <row r="2300" spans="1:41">
      <c r="A2300" s="118"/>
      <c r="B2300" s="118"/>
      <c r="C2300" s="118"/>
      <c r="D2300" s="118"/>
      <c r="E2300" s="118"/>
      <c r="F2300" s="118"/>
      <c r="G2300" s="118"/>
      <c r="H2300" s="118"/>
      <c r="I2300" s="118"/>
      <c r="J2300" s="118"/>
      <c r="K2300" s="118"/>
      <c r="L2300" s="118"/>
      <c r="M2300" s="118"/>
      <c r="N2300" s="118"/>
      <c r="O2300" s="143" t="str">
        <f>IF(H2300="","",(S2300/S2300)&amp;":"&amp;ROUND(AH2300/S2300,2))</f>
        <v/>
      </c>
      <c r="P2300" s="118"/>
      <c r="Q2300" s="118"/>
      <c r="R2300" s="143" t="str">
        <f>IF(H2300="","",(S2300/S2300)&amp;":"&amp;ROUND(AI2300/S2300,2))</f>
        <v/>
      </c>
      <c r="S2300" s="144" t="str">
        <f t="shared" si="425"/>
        <v/>
      </c>
      <c r="T2300" s="145" t="str">
        <f t="shared" si="426"/>
        <v/>
      </c>
      <c r="U2300" s="118"/>
      <c r="V2300" s="145" t="str">
        <f t="shared" si="427"/>
        <v/>
      </c>
      <c r="W2300" s="144" t="str">
        <f t="shared" si="428"/>
        <v/>
      </c>
      <c r="X2300" s="146" t="str">
        <f>IF(C2300="","",IF(OR(C2300="Trade",C2300="Multi Position"),(X2299+V2300),IF(C2300="Deposit",(X2299+AE2300),IF(C2300="Withdrawal",(X2299-AE2300)))))</f>
        <v/>
      </c>
      <c r="Y2300" s="145" t="str">
        <f t="shared" si="429"/>
        <v/>
      </c>
      <c r="Z2300" s="118"/>
      <c r="AA2300" s="118"/>
      <c r="AB2300" s="118"/>
      <c r="AC2300" s="118"/>
      <c r="AD2300" s="118"/>
      <c r="AE2300" s="139"/>
      <c r="AF2300" s="118"/>
      <c r="AG2300" s="118"/>
      <c r="AH2300" s="147" t="str">
        <f t="shared" si="430"/>
        <v/>
      </c>
      <c r="AI2300" s="147" t="str">
        <f t="shared" si="431"/>
        <v/>
      </c>
      <c r="AJ2300" s="148" t="str">
        <f t="shared" si="420"/>
        <v/>
      </c>
      <c r="AK2300" s="148" t="str">
        <f t="shared" si="421"/>
        <v/>
      </c>
      <c r="AL2300" s="147" t="str">
        <f t="shared" si="422"/>
        <v/>
      </c>
      <c r="AM2300" s="147" t="str">
        <f t="shared" si="423"/>
        <v/>
      </c>
      <c r="AN2300" s="147" t="str">
        <f t="shared" si="424"/>
        <v/>
      </c>
      <c r="AO2300" s="118"/>
    </row>
    <row r="2301" spans="1:41">
      <c r="A2301" s="118"/>
      <c r="B2301" s="118"/>
      <c r="C2301" s="118"/>
      <c r="D2301" s="118"/>
      <c r="E2301" s="118"/>
      <c r="F2301" s="118"/>
      <c r="G2301" s="118"/>
      <c r="H2301" s="118"/>
      <c r="I2301" s="118"/>
      <c r="J2301" s="118"/>
      <c r="K2301" s="118"/>
      <c r="L2301" s="118"/>
      <c r="M2301" s="118"/>
      <c r="N2301" s="118"/>
      <c r="O2301" s="143" t="str">
        <f>IF(H2301="","",(S2301/S2301)&amp;":"&amp;ROUND(AH2301/S2301,2))</f>
        <v/>
      </c>
      <c r="P2301" s="118"/>
      <c r="Q2301" s="118"/>
      <c r="R2301" s="143" t="str">
        <f>IF(H2301="","",(S2301/S2301)&amp;":"&amp;ROUND(AI2301/S2301,2))</f>
        <v/>
      </c>
      <c r="S2301" s="144" t="str">
        <f t="shared" si="425"/>
        <v/>
      </c>
      <c r="T2301" s="145" t="str">
        <f t="shared" si="426"/>
        <v/>
      </c>
      <c r="U2301" s="118"/>
      <c r="V2301" s="145" t="str">
        <f t="shared" si="427"/>
        <v/>
      </c>
      <c r="W2301" s="144" t="str">
        <f t="shared" si="428"/>
        <v/>
      </c>
      <c r="X2301" s="146" t="str">
        <f>IF(C2301="","",IF(OR(C2301="Trade",C2301="Multi Position"),(X2300+V2301),IF(C2301="Deposit",(X2300+AE2301),IF(C2301="Withdrawal",(X2300-AE2301)))))</f>
        <v/>
      </c>
      <c r="Y2301" s="145" t="str">
        <f t="shared" si="429"/>
        <v/>
      </c>
      <c r="Z2301" s="118"/>
      <c r="AA2301" s="118"/>
      <c r="AB2301" s="118"/>
      <c r="AC2301" s="118"/>
      <c r="AD2301" s="118"/>
      <c r="AE2301" s="139"/>
      <c r="AF2301" s="118"/>
      <c r="AG2301" s="118"/>
      <c r="AH2301" s="147" t="str">
        <f t="shared" si="430"/>
        <v/>
      </c>
      <c r="AI2301" s="147" t="str">
        <f t="shared" si="431"/>
        <v/>
      </c>
      <c r="AJ2301" s="148" t="str">
        <f t="shared" si="420"/>
        <v/>
      </c>
      <c r="AK2301" s="148" t="str">
        <f t="shared" si="421"/>
        <v/>
      </c>
      <c r="AL2301" s="147" t="str">
        <f t="shared" si="422"/>
        <v/>
      </c>
      <c r="AM2301" s="147" t="str">
        <f t="shared" si="423"/>
        <v/>
      </c>
      <c r="AN2301" s="147" t="str">
        <f t="shared" si="424"/>
        <v/>
      </c>
      <c r="AO2301" s="118"/>
    </row>
    <row r="2302" spans="1:41">
      <c r="A2302" s="118"/>
      <c r="B2302" s="118"/>
      <c r="C2302" s="118"/>
      <c r="D2302" s="118"/>
      <c r="E2302" s="118"/>
      <c r="F2302" s="118"/>
      <c r="G2302" s="118"/>
      <c r="H2302" s="118"/>
      <c r="I2302" s="118"/>
      <c r="J2302" s="118"/>
      <c r="K2302" s="118"/>
      <c r="L2302" s="118"/>
      <c r="M2302" s="118"/>
      <c r="N2302" s="118"/>
      <c r="O2302" s="143" t="str">
        <f>IF(H2302="","",(S2302/S2302)&amp;":"&amp;ROUND(AH2302/S2302,2))</f>
        <v/>
      </c>
      <c r="P2302" s="118"/>
      <c r="Q2302" s="118"/>
      <c r="R2302" s="143" t="str">
        <f>IF(H2302="","",(S2302/S2302)&amp;":"&amp;ROUND(AI2302/S2302,2))</f>
        <v/>
      </c>
      <c r="S2302" s="144" t="str">
        <f t="shared" si="425"/>
        <v/>
      </c>
      <c r="T2302" s="145" t="str">
        <f t="shared" si="426"/>
        <v/>
      </c>
      <c r="U2302" s="118"/>
      <c r="V2302" s="145" t="str">
        <f t="shared" si="427"/>
        <v/>
      </c>
      <c r="W2302" s="144" t="str">
        <f t="shared" si="428"/>
        <v/>
      </c>
      <c r="X2302" s="146" t="str">
        <f>IF(C2302="","",IF(OR(C2302="Trade",C2302="Multi Position"),(X2301+V2302),IF(C2302="Deposit",(X2301+AE2302),IF(C2302="Withdrawal",(X2301-AE2302)))))</f>
        <v/>
      </c>
      <c r="Y2302" s="145" t="str">
        <f t="shared" si="429"/>
        <v/>
      </c>
      <c r="Z2302" s="118"/>
      <c r="AA2302" s="118"/>
      <c r="AB2302" s="118"/>
      <c r="AC2302" s="118"/>
      <c r="AD2302" s="118"/>
      <c r="AE2302" s="139"/>
      <c r="AF2302" s="118"/>
      <c r="AG2302" s="118"/>
      <c r="AH2302" s="147" t="str">
        <f t="shared" si="430"/>
        <v/>
      </c>
      <c r="AI2302" s="147" t="str">
        <f t="shared" si="431"/>
        <v/>
      </c>
      <c r="AJ2302" s="148" t="str">
        <f t="shared" si="420"/>
        <v/>
      </c>
      <c r="AK2302" s="148" t="str">
        <f t="shared" si="421"/>
        <v/>
      </c>
      <c r="AL2302" s="147" t="str">
        <f t="shared" si="422"/>
        <v/>
      </c>
      <c r="AM2302" s="147" t="str">
        <f t="shared" si="423"/>
        <v/>
      </c>
      <c r="AN2302" s="147" t="str">
        <f t="shared" si="424"/>
        <v/>
      </c>
      <c r="AO2302" s="118"/>
    </row>
    <row r="2303" spans="1:41">
      <c r="A2303" s="118"/>
      <c r="B2303" s="118"/>
      <c r="C2303" s="118"/>
      <c r="D2303" s="118"/>
      <c r="E2303" s="118"/>
      <c r="F2303" s="118"/>
      <c r="G2303" s="118"/>
      <c r="H2303" s="118"/>
      <c r="I2303" s="118"/>
      <c r="J2303" s="118"/>
      <c r="K2303" s="118"/>
      <c r="L2303" s="118"/>
      <c r="M2303" s="118"/>
      <c r="N2303" s="118"/>
      <c r="O2303" s="143" t="str">
        <f>IF(H2303="","",(S2303/S2303)&amp;":"&amp;ROUND(AH2303/S2303,2))</f>
        <v/>
      </c>
      <c r="P2303" s="118"/>
      <c r="Q2303" s="118"/>
      <c r="R2303" s="143" t="str">
        <f>IF(H2303="","",(S2303/S2303)&amp;":"&amp;ROUND(AI2303/S2303,2))</f>
        <v/>
      </c>
      <c r="S2303" s="144" t="str">
        <f t="shared" si="425"/>
        <v/>
      </c>
      <c r="T2303" s="145" t="str">
        <f t="shared" si="426"/>
        <v/>
      </c>
      <c r="U2303" s="118"/>
      <c r="V2303" s="145" t="str">
        <f t="shared" si="427"/>
        <v/>
      </c>
      <c r="W2303" s="144" t="str">
        <f t="shared" si="428"/>
        <v/>
      </c>
      <c r="X2303" s="146" t="str">
        <f>IF(C2303="","",IF(OR(C2303="Trade",C2303="Multi Position"),(X2302+V2303),IF(C2303="Deposit",(X2302+AE2303),IF(C2303="Withdrawal",(X2302-AE2303)))))</f>
        <v/>
      </c>
      <c r="Y2303" s="145" t="str">
        <f t="shared" si="429"/>
        <v/>
      </c>
      <c r="Z2303" s="118"/>
      <c r="AA2303" s="118"/>
      <c r="AB2303" s="118"/>
      <c r="AC2303" s="118"/>
      <c r="AD2303" s="118"/>
      <c r="AE2303" s="139"/>
      <c r="AF2303" s="118"/>
      <c r="AG2303" s="118"/>
      <c r="AH2303" s="147" t="str">
        <f t="shared" si="430"/>
        <v/>
      </c>
      <c r="AI2303" s="147" t="str">
        <f t="shared" si="431"/>
        <v/>
      </c>
      <c r="AJ2303" s="148" t="str">
        <f t="shared" si="420"/>
        <v/>
      </c>
      <c r="AK2303" s="148" t="str">
        <f t="shared" si="421"/>
        <v/>
      </c>
      <c r="AL2303" s="147" t="str">
        <f t="shared" si="422"/>
        <v/>
      </c>
      <c r="AM2303" s="147" t="str">
        <f t="shared" si="423"/>
        <v/>
      </c>
      <c r="AN2303" s="147" t="str">
        <f t="shared" si="424"/>
        <v/>
      </c>
      <c r="AO2303" s="118"/>
    </row>
    <row r="2304" spans="1:41">
      <c r="A2304" s="118"/>
      <c r="B2304" s="118"/>
      <c r="C2304" s="118"/>
      <c r="D2304" s="118"/>
      <c r="E2304" s="118"/>
      <c r="F2304" s="118"/>
      <c r="G2304" s="118"/>
      <c r="H2304" s="118"/>
      <c r="I2304" s="118"/>
      <c r="J2304" s="118"/>
      <c r="K2304" s="118"/>
      <c r="L2304" s="118"/>
      <c r="M2304" s="118"/>
      <c r="N2304" s="118"/>
      <c r="O2304" s="143" t="str">
        <f>IF(H2304="","",(S2304/S2304)&amp;":"&amp;ROUND(AH2304/S2304,2))</f>
        <v/>
      </c>
      <c r="P2304" s="118"/>
      <c r="Q2304" s="118"/>
      <c r="R2304" s="143" t="str">
        <f>IF(H2304="","",(S2304/S2304)&amp;":"&amp;ROUND(AI2304/S2304,2))</f>
        <v/>
      </c>
      <c r="S2304" s="144" t="str">
        <f t="shared" si="425"/>
        <v/>
      </c>
      <c r="T2304" s="145" t="str">
        <f t="shared" si="426"/>
        <v/>
      </c>
      <c r="U2304" s="118"/>
      <c r="V2304" s="145" t="str">
        <f t="shared" si="427"/>
        <v/>
      </c>
      <c r="W2304" s="144" t="str">
        <f t="shared" si="428"/>
        <v/>
      </c>
      <c r="X2304" s="146" t="str">
        <f>IF(C2304="","",IF(OR(C2304="Trade",C2304="Multi Position"),(X2303+V2304),IF(C2304="Deposit",(X2303+AE2304),IF(C2304="Withdrawal",(X2303-AE2304)))))</f>
        <v/>
      </c>
      <c r="Y2304" s="145" t="str">
        <f t="shared" si="429"/>
        <v/>
      </c>
      <c r="Z2304" s="118"/>
      <c r="AA2304" s="118"/>
      <c r="AB2304" s="118"/>
      <c r="AC2304" s="118"/>
      <c r="AD2304" s="118"/>
      <c r="AE2304" s="139"/>
      <c r="AF2304" s="118"/>
      <c r="AG2304" s="118"/>
      <c r="AH2304" s="147" t="str">
        <f t="shared" si="430"/>
        <v/>
      </c>
      <c r="AI2304" s="147" t="str">
        <f t="shared" si="431"/>
        <v/>
      </c>
      <c r="AJ2304" s="148" t="str">
        <f t="shared" si="420"/>
        <v/>
      </c>
      <c r="AK2304" s="148" t="str">
        <f t="shared" si="421"/>
        <v/>
      </c>
      <c r="AL2304" s="147" t="str">
        <f t="shared" si="422"/>
        <v/>
      </c>
      <c r="AM2304" s="147" t="str">
        <f t="shared" si="423"/>
        <v/>
      </c>
      <c r="AN2304" s="147" t="str">
        <f t="shared" si="424"/>
        <v/>
      </c>
      <c r="AO2304" s="118"/>
    </row>
    <row r="2305" spans="1:41">
      <c r="A2305" s="118"/>
      <c r="B2305" s="118"/>
      <c r="C2305" s="118"/>
      <c r="D2305" s="118"/>
      <c r="E2305" s="118"/>
      <c r="F2305" s="118"/>
      <c r="G2305" s="118"/>
      <c r="H2305" s="118"/>
      <c r="I2305" s="118"/>
      <c r="J2305" s="118"/>
      <c r="K2305" s="118"/>
      <c r="L2305" s="118"/>
      <c r="M2305" s="118"/>
      <c r="N2305" s="118"/>
      <c r="O2305" s="143" t="str">
        <f>IF(H2305="","",(S2305/S2305)&amp;":"&amp;ROUND(AH2305/S2305,2))</f>
        <v/>
      </c>
      <c r="P2305" s="118"/>
      <c r="Q2305" s="118"/>
      <c r="R2305" s="143" t="str">
        <f>IF(H2305="","",(S2305/S2305)&amp;":"&amp;ROUND(AI2305/S2305,2))</f>
        <v/>
      </c>
      <c r="S2305" s="144" t="str">
        <f t="shared" si="425"/>
        <v/>
      </c>
      <c r="T2305" s="145" t="str">
        <f t="shared" si="426"/>
        <v/>
      </c>
      <c r="U2305" s="118"/>
      <c r="V2305" s="145" t="str">
        <f t="shared" si="427"/>
        <v/>
      </c>
      <c r="W2305" s="144" t="str">
        <f t="shared" si="428"/>
        <v/>
      </c>
      <c r="X2305" s="146" t="str">
        <f>IF(C2305="","",IF(OR(C2305="Trade",C2305="Multi Position"),(X2304+V2305),IF(C2305="Deposit",(X2304+AE2305),IF(C2305="Withdrawal",(X2304-AE2305)))))</f>
        <v/>
      </c>
      <c r="Y2305" s="145" t="str">
        <f t="shared" si="429"/>
        <v/>
      </c>
      <c r="Z2305" s="118"/>
      <c r="AA2305" s="118"/>
      <c r="AB2305" s="118"/>
      <c r="AC2305" s="118"/>
      <c r="AD2305" s="118"/>
      <c r="AE2305" s="139"/>
      <c r="AF2305" s="118"/>
      <c r="AG2305" s="118"/>
      <c r="AH2305" s="147" t="str">
        <f t="shared" si="430"/>
        <v/>
      </c>
      <c r="AI2305" s="147" t="str">
        <f t="shared" si="431"/>
        <v/>
      </c>
      <c r="AJ2305" s="148" t="str">
        <f t="shared" si="420"/>
        <v/>
      </c>
      <c r="AK2305" s="148" t="str">
        <f t="shared" si="421"/>
        <v/>
      </c>
      <c r="AL2305" s="147" t="str">
        <f t="shared" si="422"/>
        <v/>
      </c>
      <c r="AM2305" s="147" t="str">
        <f t="shared" si="423"/>
        <v/>
      </c>
      <c r="AN2305" s="147" t="str">
        <f t="shared" si="424"/>
        <v/>
      </c>
      <c r="AO2305" s="118"/>
    </row>
    <row r="2306" spans="1:41">
      <c r="A2306" s="118"/>
      <c r="B2306" s="118"/>
      <c r="C2306" s="118"/>
      <c r="D2306" s="118"/>
      <c r="E2306" s="118"/>
      <c r="F2306" s="118"/>
      <c r="G2306" s="118"/>
      <c r="H2306" s="118"/>
      <c r="I2306" s="118"/>
      <c r="J2306" s="118"/>
      <c r="K2306" s="118"/>
      <c r="L2306" s="118"/>
      <c r="M2306" s="118"/>
      <c r="N2306" s="118"/>
      <c r="O2306" s="143" t="str">
        <f>IF(H2306="","",(S2306/S2306)&amp;":"&amp;ROUND(AH2306/S2306,2))</f>
        <v/>
      </c>
      <c r="P2306" s="118"/>
      <c r="Q2306" s="118"/>
      <c r="R2306" s="143" t="str">
        <f>IF(H2306="","",(S2306/S2306)&amp;":"&amp;ROUND(AI2306/S2306,2))</f>
        <v/>
      </c>
      <c r="S2306" s="144" t="str">
        <f t="shared" si="425"/>
        <v/>
      </c>
      <c r="T2306" s="145" t="str">
        <f t="shared" si="426"/>
        <v/>
      </c>
      <c r="U2306" s="118"/>
      <c r="V2306" s="145" t="str">
        <f t="shared" si="427"/>
        <v/>
      </c>
      <c r="W2306" s="144" t="str">
        <f t="shared" si="428"/>
        <v/>
      </c>
      <c r="X2306" s="146" t="str">
        <f>IF(C2306="","",IF(OR(C2306="Trade",C2306="Multi Position"),(X2305+V2306),IF(C2306="Deposit",(X2305+AE2306),IF(C2306="Withdrawal",(X2305-AE2306)))))</f>
        <v/>
      </c>
      <c r="Y2306" s="145" t="str">
        <f t="shared" si="429"/>
        <v/>
      </c>
      <c r="Z2306" s="118"/>
      <c r="AA2306" s="118"/>
      <c r="AB2306" s="118"/>
      <c r="AC2306" s="118"/>
      <c r="AD2306" s="118"/>
      <c r="AE2306" s="139"/>
      <c r="AF2306" s="118"/>
      <c r="AG2306" s="118"/>
      <c r="AH2306" s="147" t="str">
        <f t="shared" si="430"/>
        <v/>
      </c>
      <c r="AI2306" s="147" t="str">
        <f t="shared" si="431"/>
        <v/>
      </c>
      <c r="AJ2306" s="148" t="str">
        <f t="shared" si="420"/>
        <v/>
      </c>
      <c r="AK2306" s="148" t="str">
        <f t="shared" si="421"/>
        <v/>
      </c>
      <c r="AL2306" s="147" t="str">
        <f t="shared" si="422"/>
        <v/>
      </c>
      <c r="AM2306" s="147" t="str">
        <f t="shared" si="423"/>
        <v/>
      </c>
      <c r="AN2306" s="147" t="str">
        <f t="shared" si="424"/>
        <v/>
      </c>
      <c r="AO2306" s="118"/>
    </row>
    <row r="2307" spans="1:41">
      <c r="A2307" s="118"/>
      <c r="B2307" s="118"/>
      <c r="C2307" s="118"/>
      <c r="D2307" s="118"/>
      <c r="E2307" s="118"/>
      <c r="F2307" s="118"/>
      <c r="G2307" s="118"/>
      <c r="H2307" s="118"/>
      <c r="I2307" s="118"/>
      <c r="J2307" s="118"/>
      <c r="K2307" s="118"/>
      <c r="L2307" s="118"/>
      <c r="M2307" s="118"/>
      <c r="N2307" s="118"/>
      <c r="O2307" s="143" t="str">
        <f>IF(H2307="","",(S2307/S2307)&amp;":"&amp;ROUND(AH2307/S2307,2))</f>
        <v/>
      </c>
      <c r="P2307" s="118"/>
      <c r="Q2307" s="118"/>
      <c r="R2307" s="143" t="str">
        <f>IF(H2307="","",(S2307/S2307)&amp;":"&amp;ROUND(AI2307/S2307,2))</f>
        <v/>
      </c>
      <c r="S2307" s="144" t="str">
        <f t="shared" si="425"/>
        <v/>
      </c>
      <c r="T2307" s="145" t="str">
        <f t="shared" si="426"/>
        <v/>
      </c>
      <c r="U2307" s="118"/>
      <c r="V2307" s="145" t="str">
        <f t="shared" si="427"/>
        <v/>
      </c>
      <c r="W2307" s="144" t="str">
        <f t="shared" si="428"/>
        <v/>
      </c>
      <c r="X2307" s="146" t="str">
        <f>IF(C2307="","",IF(OR(C2307="Trade",C2307="Multi Position"),(X2306+V2307),IF(C2307="Deposit",(X2306+AE2307),IF(C2307="Withdrawal",(X2306-AE2307)))))</f>
        <v/>
      </c>
      <c r="Y2307" s="145" t="str">
        <f t="shared" si="429"/>
        <v/>
      </c>
      <c r="Z2307" s="118"/>
      <c r="AA2307" s="118"/>
      <c r="AB2307" s="118"/>
      <c r="AC2307" s="118"/>
      <c r="AD2307" s="118"/>
      <c r="AE2307" s="139"/>
      <c r="AF2307" s="118"/>
      <c r="AG2307" s="118"/>
      <c r="AH2307" s="147" t="str">
        <f t="shared" si="430"/>
        <v/>
      </c>
      <c r="AI2307" s="147" t="str">
        <f t="shared" si="431"/>
        <v/>
      </c>
      <c r="AJ2307" s="148" t="str">
        <f t="shared" si="420"/>
        <v/>
      </c>
      <c r="AK2307" s="148" t="str">
        <f t="shared" si="421"/>
        <v/>
      </c>
      <c r="AL2307" s="147" t="str">
        <f t="shared" si="422"/>
        <v/>
      </c>
      <c r="AM2307" s="147" t="str">
        <f t="shared" si="423"/>
        <v/>
      </c>
      <c r="AN2307" s="147" t="str">
        <f t="shared" si="424"/>
        <v/>
      </c>
      <c r="AO2307" s="118"/>
    </row>
    <row r="2308" spans="1:41">
      <c r="A2308" s="118"/>
      <c r="B2308" s="118"/>
      <c r="C2308" s="118"/>
      <c r="D2308" s="118"/>
      <c r="E2308" s="118"/>
      <c r="F2308" s="118"/>
      <c r="G2308" s="118"/>
      <c r="H2308" s="118"/>
      <c r="I2308" s="118"/>
      <c r="J2308" s="118"/>
      <c r="K2308" s="118"/>
      <c r="L2308" s="118"/>
      <c r="M2308" s="118"/>
      <c r="N2308" s="118"/>
      <c r="O2308" s="143" t="str">
        <f>IF(H2308="","",(S2308/S2308)&amp;":"&amp;ROUND(AH2308/S2308,2))</f>
        <v/>
      </c>
      <c r="P2308" s="118"/>
      <c r="Q2308" s="118"/>
      <c r="R2308" s="143" t="str">
        <f>IF(H2308="","",(S2308/S2308)&amp;":"&amp;ROUND(AI2308/S2308,2))</f>
        <v/>
      </c>
      <c r="S2308" s="144" t="str">
        <f t="shared" si="425"/>
        <v/>
      </c>
      <c r="T2308" s="145" t="str">
        <f t="shared" si="426"/>
        <v/>
      </c>
      <c r="U2308" s="118"/>
      <c r="V2308" s="145" t="str">
        <f t="shared" si="427"/>
        <v/>
      </c>
      <c r="W2308" s="144" t="str">
        <f t="shared" si="428"/>
        <v/>
      </c>
      <c r="X2308" s="146" t="str">
        <f>IF(C2308="","",IF(OR(C2308="Trade",C2308="Multi Position"),(X2307+V2308),IF(C2308="Deposit",(X2307+AE2308),IF(C2308="Withdrawal",(X2307-AE2308)))))</f>
        <v/>
      </c>
      <c r="Y2308" s="145" t="str">
        <f t="shared" si="429"/>
        <v/>
      </c>
      <c r="Z2308" s="118"/>
      <c r="AA2308" s="118"/>
      <c r="AB2308" s="118"/>
      <c r="AC2308" s="118"/>
      <c r="AD2308" s="118"/>
      <c r="AE2308" s="139"/>
      <c r="AF2308" s="118"/>
      <c r="AG2308" s="118"/>
      <c r="AH2308" s="147" t="str">
        <f t="shared" si="430"/>
        <v/>
      </c>
      <c r="AI2308" s="147" t="str">
        <f t="shared" si="431"/>
        <v/>
      </c>
      <c r="AJ2308" s="148" t="str">
        <f t="shared" si="420"/>
        <v/>
      </c>
      <c r="AK2308" s="148" t="str">
        <f t="shared" si="421"/>
        <v/>
      </c>
      <c r="AL2308" s="147" t="str">
        <f t="shared" si="422"/>
        <v/>
      </c>
      <c r="AM2308" s="147" t="str">
        <f t="shared" si="423"/>
        <v/>
      </c>
      <c r="AN2308" s="147" t="str">
        <f t="shared" si="424"/>
        <v/>
      </c>
      <c r="AO2308" s="118"/>
    </row>
    <row r="2309" spans="1:41">
      <c r="A2309" s="118"/>
      <c r="B2309" s="118"/>
      <c r="C2309" s="118"/>
      <c r="D2309" s="118"/>
      <c r="E2309" s="118"/>
      <c r="F2309" s="118"/>
      <c r="G2309" s="118"/>
      <c r="H2309" s="118"/>
      <c r="I2309" s="118"/>
      <c r="J2309" s="118"/>
      <c r="K2309" s="118"/>
      <c r="L2309" s="118"/>
      <c r="M2309" s="118"/>
      <c r="N2309" s="118"/>
      <c r="O2309" s="143" t="str">
        <f>IF(H2309="","",(S2309/S2309)&amp;":"&amp;ROUND(AH2309/S2309,2))</f>
        <v/>
      </c>
      <c r="P2309" s="118"/>
      <c r="Q2309" s="118"/>
      <c r="R2309" s="143" t="str">
        <f>IF(H2309="","",(S2309/S2309)&amp;":"&amp;ROUND(AI2309/S2309,2))</f>
        <v/>
      </c>
      <c r="S2309" s="144" t="str">
        <f t="shared" si="425"/>
        <v/>
      </c>
      <c r="T2309" s="145" t="str">
        <f t="shared" si="426"/>
        <v/>
      </c>
      <c r="U2309" s="118"/>
      <c r="V2309" s="145" t="str">
        <f t="shared" si="427"/>
        <v/>
      </c>
      <c r="W2309" s="144" t="str">
        <f t="shared" si="428"/>
        <v/>
      </c>
      <c r="X2309" s="146" t="str">
        <f>IF(C2309="","",IF(OR(C2309="Trade",C2309="Multi Position"),(X2308+V2309),IF(C2309="Deposit",(X2308+AE2309),IF(C2309="Withdrawal",(X2308-AE2309)))))</f>
        <v/>
      </c>
      <c r="Y2309" s="145" t="str">
        <f t="shared" si="429"/>
        <v/>
      </c>
      <c r="Z2309" s="118"/>
      <c r="AA2309" s="118"/>
      <c r="AB2309" s="118"/>
      <c r="AC2309" s="118"/>
      <c r="AD2309" s="118"/>
      <c r="AE2309" s="139"/>
      <c r="AF2309" s="118"/>
      <c r="AG2309" s="118"/>
      <c r="AH2309" s="147" t="str">
        <f t="shared" si="430"/>
        <v/>
      </c>
      <c r="AI2309" s="147" t="str">
        <f t="shared" si="431"/>
        <v/>
      </c>
      <c r="AJ2309" s="148" t="str">
        <f t="shared" si="420"/>
        <v/>
      </c>
      <c r="AK2309" s="148" t="str">
        <f t="shared" si="421"/>
        <v/>
      </c>
      <c r="AL2309" s="147" t="str">
        <f t="shared" si="422"/>
        <v/>
      </c>
      <c r="AM2309" s="147" t="str">
        <f t="shared" si="423"/>
        <v/>
      </c>
      <c r="AN2309" s="147" t="str">
        <f t="shared" si="424"/>
        <v/>
      </c>
      <c r="AO2309" s="118"/>
    </row>
    <row r="2310" spans="1:41">
      <c r="A2310" s="118"/>
      <c r="B2310" s="118"/>
      <c r="C2310" s="118"/>
      <c r="D2310" s="118"/>
      <c r="E2310" s="118"/>
      <c r="F2310" s="118"/>
      <c r="G2310" s="118"/>
      <c r="H2310" s="118"/>
      <c r="I2310" s="118"/>
      <c r="J2310" s="118"/>
      <c r="K2310" s="118"/>
      <c r="L2310" s="118"/>
      <c r="M2310" s="118"/>
      <c r="N2310" s="118"/>
      <c r="O2310" s="143" t="str">
        <f>IF(H2310="","",(S2310/S2310)&amp;":"&amp;ROUND(AH2310/S2310,2))</f>
        <v/>
      </c>
      <c r="P2310" s="118"/>
      <c r="Q2310" s="118"/>
      <c r="R2310" s="143" t="str">
        <f>IF(H2310="","",(S2310/S2310)&amp;":"&amp;ROUND(AI2310/S2310,2))</f>
        <v/>
      </c>
      <c r="S2310" s="144" t="str">
        <f t="shared" si="425"/>
        <v/>
      </c>
      <c r="T2310" s="145" t="str">
        <f t="shared" si="426"/>
        <v/>
      </c>
      <c r="U2310" s="118"/>
      <c r="V2310" s="145" t="str">
        <f t="shared" si="427"/>
        <v/>
      </c>
      <c r="W2310" s="144" t="str">
        <f t="shared" si="428"/>
        <v/>
      </c>
      <c r="X2310" s="146" t="str">
        <f>IF(C2310="","",IF(OR(C2310="Trade",C2310="Multi Position"),(X2309+V2310),IF(C2310="Deposit",(X2309+AE2310),IF(C2310="Withdrawal",(X2309-AE2310)))))</f>
        <v/>
      </c>
      <c r="Y2310" s="145" t="str">
        <f t="shared" si="429"/>
        <v/>
      </c>
      <c r="Z2310" s="118"/>
      <c r="AA2310" s="118"/>
      <c r="AB2310" s="118"/>
      <c r="AC2310" s="118"/>
      <c r="AD2310" s="118"/>
      <c r="AE2310" s="139"/>
      <c r="AF2310" s="118"/>
      <c r="AG2310" s="118"/>
      <c r="AH2310" s="147" t="str">
        <f t="shared" si="430"/>
        <v/>
      </c>
      <c r="AI2310" s="147" t="str">
        <f t="shared" si="431"/>
        <v/>
      </c>
      <c r="AJ2310" s="148" t="str">
        <f t="shared" si="420"/>
        <v/>
      </c>
      <c r="AK2310" s="148" t="str">
        <f t="shared" si="421"/>
        <v/>
      </c>
      <c r="AL2310" s="147" t="str">
        <f t="shared" si="422"/>
        <v/>
      </c>
      <c r="AM2310" s="147" t="str">
        <f t="shared" si="423"/>
        <v/>
      </c>
      <c r="AN2310" s="147" t="str">
        <f t="shared" si="424"/>
        <v/>
      </c>
      <c r="AO2310" s="118"/>
    </row>
    <row r="2311" spans="1:41">
      <c r="A2311" s="118"/>
      <c r="B2311" s="118"/>
      <c r="C2311" s="118"/>
      <c r="D2311" s="118"/>
      <c r="E2311" s="118"/>
      <c r="F2311" s="118"/>
      <c r="G2311" s="118"/>
      <c r="H2311" s="118"/>
      <c r="I2311" s="118"/>
      <c r="J2311" s="118"/>
      <c r="K2311" s="118"/>
      <c r="L2311" s="118"/>
      <c r="M2311" s="118"/>
      <c r="N2311" s="118"/>
      <c r="O2311" s="143" t="str">
        <f>IF(H2311="","",(S2311/S2311)&amp;":"&amp;ROUND(AH2311/S2311,2))</f>
        <v/>
      </c>
      <c r="P2311" s="118"/>
      <c r="Q2311" s="118"/>
      <c r="R2311" s="143" t="str">
        <f>IF(H2311="","",(S2311/S2311)&amp;":"&amp;ROUND(AI2311/S2311,2))</f>
        <v/>
      </c>
      <c r="S2311" s="144" t="str">
        <f t="shared" si="425"/>
        <v/>
      </c>
      <c r="T2311" s="145" t="str">
        <f t="shared" si="426"/>
        <v/>
      </c>
      <c r="U2311" s="118"/>
      <c r="V2311" s="145" t="str">
        <f t="shared" si="427"/>
        <v/>
      </c>
      <c r="W2311" s="144" t="str">
        <f t="shared" si="428"/>
        <v/>
      </c>
      <c r="X2311" s="146" t="str">
        <f>IF(C2311="","",IF(OR(C2311="Trade",C2311="Multi Position"),(X2310+V2311),IF(C2311="Deposit",(X2310+AE2311),IF(C2311="Withdrawal",(X2310-AE2311)))))</f>
        <v/>
      </c>
      <c r="Y2311" s="145" t="str">
        <f t="shared" si="429"/>
        <v/>
      </c>
      <c r="Z2311" s="118"/>
      <c r="AA2311" s="118"/>
      <c r="AB2311" s="118"/>
      <c r="AC2311" s="118"/>
      <c r="AD2311" s="118"/>
      <c r="AE2311" s="139"/>
      <c r="AF2311" s="118"/>
      <c r="AG2311" s="118"/>
      <c r="AH2311" s="147" t="str">
        <f t="shared" si="430"/>
        <v/>
      </c>
      <c r="AI2311" s="147" t="str">
        <f t="shared" si="431"/>
        <v/>
      </c>
      <c r="AJ2311" s="148" t="str">
        <f t="shared" si="420"/>
        <v/>
      </c>
      <c r="AK2311" s="148" t="str">
        <f t="shared" si="421"/>
        <v/>
      </c>
      <c r="AL2311" s="147" t="str">
        <f t="shared" si="422"/>
        <v/>
      </c>
      <c r="AM2311" s="147" t="str">
        <f t="shared" si="423"/>
        <v/>
      </c>
      <c r="AN2311" s="147" t="str">
        <f t="shared" si="424"/>
        <v/>
      </c>
      <c r="AO2311" s="118"/>
    </row>
    <row r="2312" spans="1:41">
      <c r="A2312" s="118"/>
      <c r="B2312" s="118"/>
      <c r="C2312" s="118"/>
      <c r="D2312" s="118"/>
      <c r="E2312" s="118"/>
      <c r="F2312" s="118"/>
      <c r="G2312" s="118"/>
      <c r="H2312" s="118"/>
      <c r="I2312" s="118"/>
      <c r="J2312" s="118"/>
      <c r="K2312" s="118"/>
      <c r="L2312" s="118"/>
      <c r="M2312" s="118"/>
      <c r="N2312" s="118"/>
      <c r="O2312" s="143" t="str">
        <f>IF(H2312="","",(S2312/S2312)&amp;":"&amp;ROUND(AH2312/S2312,2))</f>
        <v/>
      </c>
      <c r="P2312" s="118"/>
      <c r="Q2312" s="118"/>
      <c r="R2312" s="143" t="str">
        <f>IF(H2312="","",(S2312/S2312)&amp;":"&amp;ROUND(AI2312/S2312,2))</f>
        <v/>
      </c>
      <c r="S2312" s="144" t="str">
        <f t="shared" si="425"/>
        <v/>
      </c>
      <c r="T2312" s="145" t="str">
        <f t="shared" si="426"/>
        <v/>
      </c>
      <c r="U2312" s="118"/>
      <c r="V2312" s="145" t="str">
        <f t="shared" si="427"/>
        <v/>
      </c>
      <c r="W2312" s="144" t="str">
        <f t="shared" si="428"/>
        <v/>
      </c>
      <c r="X2312" s="146" t="str">
        <f>IF(C2312="","",IF(OR(C2312="Trade",C2312="Multi Position"),(X2311+V2312),IF(C2312="Deposit",(X2311+AE2312),IF(C2312="Withdrawal",(X2311-AE2312)))))</f>
        <v/>
      </c>
      <c r="Y2312" s="145" t="str">
        <f t="shared" si="429"/>
        <v/>
      </c>
      <c r="Z2312" s="118"/>
      <c r="AA2312" s="118"/>
      <c r="AB2312" s="118"/>
      <c r="AC2312" s="118"/>
      <c r="AD2312" s="118"/>
      <c r="AE2312" s="139"/>
      <c r="AF2312" s="118"/>
      <c r="AG2312" s="118"/>
      <c r="AH2312" s="147" t="str">
        <f t="shared" si="430"/>
        <v/>
      </c>
      <c r="AI2312" s="147" t="str">
        <f t="shared" si="431"/>
        <v/>
      </c>
      <c r="AJ2312" s="148" t="str">
        <f t="shared" si="420"/>
        <v/>
      </c>
      <c r="AK2312" s="148" t="str">
        <f t="shared" si="421"/>
        <v/>
      </c>
      <c r="AL2312" s="147" t="str">
        <f t="shared" si="422"/>
        <v/>
      </c>
      <c r="AM2312" s="147" t="str">
        <f t="shared" si="423"/>
        <v/>
      </c>
      <c r="AN2312" s="147" t="str">
        <f t="shared" si="424"/>
        <v/>
      </c>
      <c r="AO2312" s="118"/>
    </row>
    <row r="2313" spans="1:41">
      <c r="A2313" s="118"/>
      <c r="B2313" s="118"/>
      <c r="C2313" s="118"/>
      <c r="D2313" s="118"/>
      <c r="E2313" s="118"/>
      <c r="F2313" s="118"/>
      <c r="G2313" s="118"/>
      <c r="H2313" s="118"/>
      <c r="I2313" s="118"/>
      <c r="J2313" s="118"/>
      <c r="K2313" s="118"/>
      <c r="L2313" s="118"/>
      <c r="M2313" s="118"/>
      <c r="N2313" s="118"/>
      <c r="O2313" s="143" t="str">
        <f>IF(H2313="","",(S2313/S2313)&amp;":"&amp;ROUND(AH2313/S2313,2))</f>
        <v/>
      </c>
      <c r="P2313" s="118"/>
      <c r="Q2313" s="118"/>
      <c r="R2313" s="143" t="str">
        <f>IF(H2313="","",(S2313/S2313)&amp;":"&amp;ROUND(AI2313/S2313,2))</f>
        <v/>
      </c>
      <c r="S2313" s="144" t="str">
        <f t="shared" si="425"/>
        <v/>
      </c>
      <c r="T2313" s="145" t="str">
        <f t="shared" si="426"/>
        <v/>
      </c>
      <c r="U2313" s="118"/>
      <c r="V2313" s="145" t="str">
        <f t="shared" si="427"/>
        <v/>
      </c>
      <c r="W2313" s="144" t="str">
        <f t="shared" si="428"/>
        <v/>
      </c>
      <c r="X2313" s="146" t="str">
        <f>IF(C2313="","",IF(OR(C2313="Trade",C2313="Multi Position"),(X2312+V2313),IF(C2313="Deposit",(X2312+AE2313),IF(C2313="Withdrawal",(X2312-AE2313)))))</f>
        <v/>
      </c>
      <c r="Y2313" s="145" t="str">
        <f t="shared" si="429"/>
        <v/>
      </c>
      <c r="Z2313" s="118"/>
      <c r="AA2313" s="118"/>
      <c r="AB2313" s="118"/>
      <c r="AC2313" s="118"/>
      <c r="AD2313" s="118"/>
      <c r="AE2313" s="139"/>
      <c r="AF2313" s="118"/>
      <c r="AG2313" s="118"/>
      <c r="AH2313" s="147" t="str">
        <f t="shared" si="430"/>
        <v/>
      </c>
      <c r="AI2313" s="147" t="str">
        <f t="shared" si="431"/>
        <v/>
      </c>
      <c r="AJ2313" s="148" t="str">
        <f t="shared" si="420"/>
        <v/>
      </c>
      <c r="AK2313" s="148" t="str">
        <f t="shared" si="421"/>
        <v/>
      </c>
      <c r="AL2313" s="147" t="str">
        <f t="shared" si="422"/>
        <v/>
      </c>
      <c r="AM2313" s="147" t="str">
        <f t="shared" si="423"/>
        <v/>
      </c>
      <c r="AN2313" s="147" t="str">
        <f t="shared" si="424"/>
        <v/>
      </c>
      <c r="AO2313" s="118"/>
    </row>
    <row r="2314" spans="1:41">
      <c r="A2314" s="118"/>
      <c r="B2314" s="118"/>
      <c r="C2314" s="118"/>
      <c r="D2314" s="118"/>
      <c r="E2314" s="118"/>
      <c r="F2314" s="118"/>
      <c r="G2314" s="118"/>
      <c r="H2314" s="118"/>
      <c r="I2314" s="118"/>
      <c r="J2314" s="118"/>
      <c r="K2314" s="118"/>
      <c r="L2314" s="118"/>
      <c r="M2314" s="118"/>
      <c r="N2314" s="118"/>
      <c r="O2314" s="143" t="str">
        <f>IF(H2314="","",(S2314/S2314)&amp;":"&amp;ROUND(AH2314/S2314,2))</f>
        <v/>
      </c>
      <c r="P2314" s="118"/>
      <c r="Q2314" s="118"/>
      <c r="R2314" s="143" t="str">
        <f>IF(H2314="","",(S2314/S2314)&amp;":"&amp;ROUND(AI2314/S2314,2))</f>
        <v/>
      </c>
      <c r="S2314" s="144" t="str">
        <f t="shared" si="425"/>
        <v/>
      </c>
      <c r="T2314" s="145" t="str">
        <f t="shared" si="426"/>
        <v/>
      </c>
      <c r="U2314" s="118"/>
      <c r="V2314" s="145" t="str">
        <f t="shared" si="427"/>
        <v/>
      </c>
      <c r="W2314" s="144" t="str">
        <f t="shared" si="428"/>
        <v/>
      </c>
      <c r="X2314" s="146" t="str">
        <f>IF(C2314="","",IF(OR(C2314="Trade",C2314="Multi Position"),(X2313+V2314),IF(C2314="Deposit",(X2313+AE2314),IF(C2314="Withdrawal",(X2313-AE2314)))))</f>
        <v/>
      </c>
      <c r="Y2314" s="145" t="str">
        <f t="shared" si="429"/>
        <v/>
      </c>
      <c r="Z2314" s="118"/>
      <c r="AA2314" s="118"/>
      <c r="AB2314" s="118"/>
      <c r="AC2314" s="118"/>
      <c r="AD2314" s="118"/>
      <c r="AE2314" s="139"/>
      <c r="AF2314" s="118"/>
      <c r="AG2314" s="118"/>
      <c r="AH2314" s="147" t="str">
        <f t="shared" si="430"/>
        <v/>
      </c>
      <c r="AI2314" s="147" t="str">
        <f t="shared" si="431"/>
        <v/>
      </c>
      <c r="AJ2314" s="148" t="str">
        <f t="shared" ref="AJ2314:AJ2377" si="432">IF(V2314&lt;0,V2314/-X2314,S2314)</f>
        <v/>
      </c>
      <c r="AK2314" s="148" t="str">
        <f t="shared" ref="AK2314:AK2377" si="433">IF(V2314="","",IF(H2314="LONG",IF(V2314&gt;0,V2314/X2314,((L2314*(P2314-K2314))/X2314)),IF(V2314&gt;0,V2314/X2314,((L2314*(K2314-P2314))/X2314))))</f>
        <v/>
      </c>
      <c r="AL2314" s="147" t="str">
        <f t="shared" ref="AL2314:AL2377" si="434">IF(B2314="","",MONTH(B2314))</f>
        <v/>
      </c>
      <c r="AM2314" s="147" t="str">
        <f t="shared" ref="AM2314:AM2377" si="435">IF(B2314="","",YEAR(B2314))</f>
        <v/>
      </c>
      <c r="AN2314" s="147" t="str">
        <f t="shared" ref="AN2314:AN2377" si="436">IF(B2314="","",DAY(B2314))</f>
        <v/>
      </c>
      <c r="AO2314" s="118"/>
    </row>
    <row r="2315" spans="1:41">
      <c r="A2315" s="118"/>
      <c r="B2315" s="118"/>
      <c r="C2315" s="118"/>
      <c r="D2315" s="118"/>
      <c r="E2315" s="118"/>
      <c r="F2315" s="118"/>
      <c r="G2315" s="118"/>
      <c r="H2315" s="118"/>
      <c r="I2315" s="118"/>
      <c r="J2315" s="118"/>
      <c r="K2315" s="118"/>
      <c r="L2315" s="118"/>
      <c r="M2315" s="118"/>
      <c r="N2315" s="118"/>
      <c r="O2315" s="143" t="str">
        <f>IF(H2315="","",(S2315/S2315)&amp;":"&amp;ROUND(AH2315/S2315,2))</f>
        <v/>
      </c>
      <c r="P2315" s="118"/>
      <c r="Q2315" s="118"/>
      <c r="R2315" s="143" t="str">
        <f>IF(H2315="","",(S2315/S2315)&amp;":"&amp;ROUND(AI2315/S2315,2))</f>
        <v/>
      </c>
      <c r="S2315" s="144" t="str">
        <f t="shared" ref="S2315:S2378" si="437">IF(N2315="","",IF(H2315="LONG",(((K2315-M2315)*L2315)/X2314),(((M2315-K2315)*L2315)/X2314)))</f>
        <v/>
      </c>
      <c r="T2315" s="145" t="str">
        <f t="shared" ref="T2315:T2378" si="438">IF(K2315="","",IF(H2315="LONG",(P2315*L2315)-(K2315*L2315),(K2315*L2315)-(P2315*L2315)))</f>
        <v/>
      </c>
      <c r="U2315" s="118"/>
      <c r="V2315" s="145" t="str">
        <f t="shared" ref="V2315:V2378" si="439">IF(K2315="","",IF(T2315&lt;0,(T2315)-+U2315,(T2315)-U2315))</f>
        <v/>
      </c>
      <c r="W2315" s="144" t="str">
        <f t="shared" ref="W2315:W2378" si="440">IF(P2315="","",SUM(V2315/X2314))</f>
        <v/>
      </c>
      <c r="X2315" s="146" t="str">
        <f>IF(C2315="","",IF(OR(C2315="Trade",C2315="Multi Position"),(X2314+V2315),IF(C2315="Deposit",(X2314+AE2315),IF(C2315="Withdrawal",(X2314-AE2315)))))</f>
        <v/>
      </c>
      <c r="Y2315" s="145" t="str">
        <f t="shared" ref="Y2315:Y2378" si="441">IF(Q2315="","",INT(Q2315-B2315)&amp;" Days "&amp;TEXT(Q2315-B2315,"H"" Hrs ""m"" mins """))</f>
        <v/>
      </c>
      <c r="Z2315" s="118"/>
      <c r="AA2315" s="118"/>
      <c r="AB2315" s="118"/>
      <c r="AC2315" s="118"/>
      <c r="AD2315" s="118"/>
      <c r="AE2315" s="139"/>
      <c r="AF2315" s="118"/>
      <c r="AG2315" s="118"/>
      <c r="AH2315" s="147" t="str">
        <f t="shared" ref="AH2315:AH2378" si="442">IF(K2315="","", IF(H2315="LONG", (((N2315-K2315)*L2315)/X2314), (((K2315-N2315)*L2315)/X2314)))</f>
        <v/>
      </c>
      <c r="AI2315" s="147" t="str">
        <f t="shared" ref="AI2315:AI2378" si="443">IF(K2315="","", IF(H2315="LONG", (((P2315-K2315)*L2315)/X2314), (((K2315-P2315)*L2315)/X2314)))</f>
        <v/>
      </c>
      <c r="AJ2315" s="148" t="str">
        <f t="shared" si="432"/>
        <v/>
      </c>
      <c r="AK2315" s="148" t="str">
        <f t="shared" si="433"/>
        <v/>
      </c>
      <c r="AL2315" s="147" t="str">
        <f t="shared" si="434"/>
        <v/>
      </c>
      <c r="AM2315" s="147" t="str">
        <f t="shared" si="435"/>
        <v/>
      </c>
      <c r="AN2315" s="147" t="str">
        <f t="shared" si="436"/>
        <v/>
      </c>
      <c r="AO2315" s="118"/>
    </row>
    <row r="2316" spans="1:41">
      <c r="A2316" s="118"/>
      <c r="B2316" s="118"/>
      <c r="C2316" s="118"/>
      <c r="D2316" s="118"/>
      <c r="E2316" s="118"/>
      <c r="F2316" s="118"/>
      <c r="G2316" s="118"/>
      <c r="H2316" s="118"/>
      <c r="I2316" s="118"/>
      <c r="J2316" s="118"/>
      <c r="K2316" s="118"/>
      <c r="L2316" s="118"/>
      <c r="M2316" s="118"/>
      <c r="N2316" s="118"/>
      <c r="O2316" s="143" t="str">
        <f>IF(H2316="","",(S2316/S2316)&amp;":"&amp;ROUND(AH2316/S2316,2))</f>
        <v/>
      </c>
      <c r="P2316" s="118"/>
      <c r="Q2316" s="118"/>
      <c r="R2316" s="143" t="str">
        <f>IF(H2316="","",(S2316/S2316)&amp;":"&amp;ROUND(AI2316/S2316,2))</f>
        <v/>
      </c>
      <c r="S2316" s="144" t="str">
        <f t="shared" si="437"/>
        <v/>
      </c>
      <c r="T2316" s="145" t="str">
        <f t="shared" si="438"/>
        <v/>
      </c>
      <c r="U2316" s="118"/>
      <c r="V2316" s="145" t="str">
        <f t="shared" si="439"/>
        <v/>
      </c>
      <c r="W2316" s="144" t="str">
        <f t="shared" si="440"/>
        <v/>
      </c>
      <c r="X2316" s="146" t="str">
        <f>IF(C2316="","",IF(OR(C2316="Trade",C2316="Multi Position"),(X2315+V2316),IF(C2316="Deposit",(X2315+AE2316),IF(C2316="Withdrawal",(X2315-AE2316)))))</f>
        <v/>
      </c>
      <c r="Y2316" s="145" t="str">
        <f t="shared" si="441"/>
        <v/>
      </c>
      <c r="Z2316" s="118"/>
      <c r="AA2316" s="118"/>
      <c r="AB2316" s="118"/>
      <c r="AC2316" s="118"/>
      <c r="AD2316" s="118"/>
      <c r="AE2316" s="139"/>
      <c r="AF2316" s="118"/>
      <c r="AG2316" s="118"/>
      <c r="AH2316" s="147" t="str">
        <f t="shared" si="442"/>
        <v/>
      </c>
      <c r="AI2316" s="147" t="str">
        <f t="shared" si="443"/>
        <v/>
      </c>
      <c r="AJ2316" s="148" t="str">
        <f t="shared" si="432"/>
        <v/>
      </c>
      <c r="AK2316" s="148" t="str">
        <f t="shared" si="433"/>
        <v/>
      </c>
      <c r="AL2316" s="147" t="str">
        <f t="shared" si="434"/>
        <v/>
      </c>
      <c r="AM2316" s="147" t="str">
        <f t="shared" si="435"/>
        <v/>
      </c>
      <c r="AN2316" s="147" t="str">
        <f t="shared" si="436"/>
        <v/>
      </c>
      <c r="AO2316" s="118"/>
    </row>
    <row r="2317" spans="1:41">
      <c r="A2317" s="118"/>
      <c r="B2317" s="118"/>
      <c r="C2317" s="118"/>
      <c r="D2317" s="118"/>
      <c r="E2317" s="118"/>
      <c r="F2317" s="118"/>
      <c r="G2317" s="118"/>
      <c r="H2317" s="118"/>
      <c r="I2317" s="118"/>
      <c r="J2317" s="118"/>
      <c r="K2317" s="118"/>
      <c r="L2317" s="118"/>
      <c r="M2317" s="118"/>
      <c r="N2317" s="118"/>
      <c r="O2317" s="143" t="str">
        <f>IF(H2317="","",(S2317/S2317)&amp;":"&amp;ROUND(AH2317/S2317,2))</f>
        <v/>
      </c>
      <c r="P2317" s="118"/>
      <c r="Q2317" s="118"/>
      <c r="R2317" s="143" t="str">
        <f>IF(H2317="","",(S2317/S2317)&amp;":"&amp;ROUND(AI2317/S2317,2))</f>
        <v/>
      </c>
      <c r="S2317" s="144" t="str">
        <f t="shared" si="437"/>
        <v/>
      </c>
      <c r="T2317" s="145" t="str">
        <f t="shared" si="438"/>
        <v/>
      </c>
      <c r="U2317" s="118"/>
      <c r="V2317" s="145" t="str">
        <f t="shared" si="439"/>
        <v/>
      </c>
      <c r="W2317" s="144" t="str">
        <f t="shared" si="440"/>
        <v/>
      </c>
      <c r="X2317" s="146" t="str">
        <f>IF(C2317="","",IF(OR(C2317="Trade",C2317="Multi Position"),(X2316+V2317),IF(C2317="Deposit",(X2316+AE2317),IF(C2317="Withdrawal",(X2316-AE2317)))))</f>
        <v/>
      </c>
      <c r="Y2317" s="145" t="str">
        <f t="shared" si="441"/>
        <v/>
      </c>
      <c r="Z2317" s="118"/>
      <c r="AA2317" s="118"/>
      <c r="AB2317" s="118"/>
      <c r="AC2317" s="118"/>
      <c r="AD2317" s="118"/>
      <c r="AE2317" s="139"/>
      <c r="AF2317" s="118"/>
      <c r="AG2317" s="118"/>
      <c r="AH2317" s="147" t="str">
        <f t="shared" si="442"/>
        <v/>
      </c>
      <c r="AI2317" s="147" t="str">
        <f t="shared" si="443"/>
        <v/>
      </c>
      <c r="AJ2317" s="148" t="str">
        <f t="shared" si="432"/>
        <v/>
      </c>
      <c r="AK2317" s="148" t="str">
        <f t="shared" si="433"/>
        <v/>
      </c>
      <c r="AL2317" s="147" t="str">
        <f t="shared" si="434"/>
        <v/>
      </c>
      <c r="AM2317" s="147" t="str">
        <f t="shared" si="435"/>
        <v/>
      </c>
      <c r="AN2317" s="147" t="str">
        <f t="shared" si="436"/>
        <v/>
      </c>
      <c r="AO2317" s="118"/>
    </row>
    <row r="2318" spans="1:41">
      <c r="A2318" s="118"/>
      <c r="B2318" s="118"/>
      <c r="C2318" s="118"/>
      <c r="D2318" s="118"/>
      <c r="E2318" s="118"/>
      <c r="F2318" s="118"/>
      <c r="G2318" s="118"/>
      <c r="H2318" s="118"/>
      <c r="I2318" s="118"/>
      <c r="J2318" s="118"/>
      <c r="K2318" s="118"/>
      <c r="L2318" s="118"/>
      <c r="M2318" s="118"/>
      <c r="N2318" s="118"/>
      <c r="O2318" s="143" t="str">
        <f>IF(H2318="","",(S2318/S2318)&amp;":"&amp;ROUND(AH2318/S2318,2))</f>
        <v/>
      </c>
      <c r="P2318" s="118"/>
      <c r="Q2318" s="118"/>
      <c r="R2318" s="143" t="str">
        <f>IF(H2318="","",(S2318/S2318)&amp;":"&amp;ROUND(AI2318/S2318,2))</f>
        <v/>
      </c>
      <c r="S2318" s="144" t="str">
        <f t="shared" si="437"/>
        <v/>
      </c>
      <c r="T2318" s="145" t="str">
        <f t="shared" si="438"/>
        <v/>
      </c>
      <c r="U2318" s="118"/>
      <c r="V2318" s="145" t="str">
        <f t="shared" si="439"/>
        <v/>
      </c>
      <c r="W2318" s="144" t="str">
        <f t="shared" si="440"/>
        <v/>
      </c>
      <c r="X2318" s="146" t="str">
        <f>IF(C2318="","",IF(OR(C2318="Trade",C2318="Multi Position"),(X2317+V2318),IF(C2318="Deposit",(X2317+AE2318),IF(C2318="Withdrawal",(X2317-AE2318)))))</f>
        <v/>
      </c>
      <c r="Y2318" s="145" t="str">
        <f t="shared" si="441"/>
        <v/>
      </c>
      <c r="Z2318" s="118"/>
      <c r="AA2318" s="118"/>
      <c r="AB2318" s="118"/>
      <c r="AC2318" s="118"/>
      <c r="AD2318" s="118"/>
      <c r="AE2318" s="139"/>
      <c r="AF2318" s="118"/>
      <c r="AG2318" s="118"/>
      <c r="AH2318" s="147" t="str">
        <f t="shared" si="442"/>
        <v/>
      </c>
      <c r="AI2318" s="147" t="str">
        <f t="shared" si="443"/>
        <v/>
      </c>
      <c r="AJ2318" s="148" t="str">
        <f t="shared" si="432"/>
        <v/>
      </c>
      <c r="AK2318" s="148" t="str">
        <f t="shared" si="433"/>
        <v/>
      </c>
      <c r="AL2318" s="147" t="str">
        <f t="shared" si="434"/>
        <v/>
      </c>
      <c r="AM2318" s="147" t="str">
        <f t="shared" si="435"/>
        <v/>
      </c>
      <c r="AN2318" s="147" t="str">
        <f t="shared" si="436"/>
        <v/>
      </c>
      <c r="AO2318" s="118"/>
    </row>
    <row r="2319" spans="1:41">
      <c r="A2319" s="118"/>
      <c r="B2319" s="118"/>
      <c r="C2319" s="118"/>
      <c r="D2319" s="118"/>
      <c r="E2319" s="118"/>
      <c r="F2319" s="118"/>
      <c r="G2319" s="118"/>
      <c r="H2319" s="118"/>
      <c r="I2319" s="118"/>
      <c r="J2319" s="118"/>
      <c r="K2319" s="118"/>
      <c r="L2319" s="118"/>
      <c r="M2319" s="118"/>
      <c r="N2319" s="118"/>
      <c r="O2319" s="143" t="str">
        <f>IF(H2319="","",(S2319/S2319)&amp;":"&amp;ROUND(AH2319/S2319,2))</f>
        <v/>
      </c>
      <c r="P2319" s="118"/>
      <c r="Q2319" s="118"/>
      <c r="R2319" s="143" t="str">
        <f>IF(H2319="","",(S2319/S2319)&amp;":"&amp;ROUND(AI2319/S2319,2))</f>
        <v/>
      </c>
      <c r="S2319" s="144" t="str">
        <f t="shared" si="437"/>
        <v/>
      </c>
      <c r="T2319" s="145" t="str">
        <f t="shared" si="438"/>
        <v/>
      </c>
      <c r="U2319" s="118"/>
      <c r="V2319" s="145" t="str">
        <f t="shared" si="439"/>
        <v/>
      </c>
      <c r="W2319" s="144" t="str">
        <f t="shared" si="440"/>
        <v/>
      </c>
      <c r="X2319" s="146" t="str">
        <f>IF(C2319="","",IF(OR(C2319="Trade",C2319="Multi Position"),(X2318+V2319),IF(C2319="Deposit",(X2318+AE2319),IF(C2319="Withdrawal",(X2318-AE2319)))))</f>
        <v/>
      </c>
      <c r="Y2319" s="145" t="str">
        <f t="shared" si="441"/>
        <v/>
      </c>
      <c r="Z2319" s="118"/>
      <c r="AA2319" s="118"/>
      <c r="AB2319" s="118"/>
      <c r="AC2319" s="118"/>
      <c r="AD2319" s="118"/>
      <c r="AE2319" s="139"/>
      <c r="AF2319" s="118"/>
      <c r="AG2319" s="118"/>
      <c r="AH2319" s="147" t="str">
        <f t="shared" si="442"/>
        <v/>
      </c>
      <c r="AI2319" s="147" t="str">
        <f t="shared" si="443"/>
        <v/>
      </c>
      <c r="AJ2319" s="148" t="str">
        <f t="shared" si="432"/>
        <v/>
      </c>
      <c r="AK2319" s="148" t="str">
        <f t="shared" si="433"/>
        <v/>
      </c>
      <c r="AL2319" s="147" t="str">
        <f t="shared" si="434"/>
        <v/>
      </c>
      <c r="AM2319" s="147" t="str">
        <f t="shared" si="435"/>
        <v/>
      </c>
      <c r="AN2319" s="147" t="str">
        <f t="shared" si="436"/>
        <v/>
      </c>
      <c r="AO2319" s="118"/>
    </row>
    <row r="2320" spans="1:41">
      <c r="A2320" s="118"/>
      <c r="B2320" s="118"/>
      <c r="C2320" s="118"/>
      <c r="D2320" s="118"/>
      <c r="E2320" s="118"/>
      <c r="F2320" s="118"/>
      <c r="G2320" s="118"/>
      <c r="H2320" s="118"/>
      <c r="I2320" s="118"/>
      <c r="J2320" s="118"/>
      <c r="K2320" s="118"/>
      <c r="L2320" s="118"/>
      <c r="M2320" s="118"/>
      <c r="N2320" s="118"/>
      <c r="O2320" s="143" t="str">
        <f>IF(H2320="","",(S2320/S2320)&amp;":"&amp;ROUND(AH2320/S2320,2))</f>
        <v/>
      </c>
      <c r="P2320" s="118"/>
      <c r="Q2320" s="118"/>
      <c r="R2320" s="143" t="str">
        <f>IF(H2320="","",(S2320/S2320)&amp;":"&amp;ROUND(AI2320/S2320,2))</f>
        <v/>
      </c>
      <c r="S2320" s="144" t="str">
        <f t="shared" si="437"/>
        <v/>
      </c>
      <c r="T2320" s="145" t="str">
        <f t="shared" si="438"/>
        <v/>
      </c>
      <c r="U2320" s="118"/>
      <c r="V2320" s="145" t="str">
        <f t="shared" si="439"/>
        <v/>
      </c>
      <c r="W2320" s="144" t="str">
        <f t="shared" si="440"/>
        <v/>
      </c>
      <c r="X2320" s="146" t="str">
        <f>IF(C2320="","",IF(OR(C2320="Trade",C2320="Multi Position"),(X2319+V2320),IF(C2320="Deposit",(X2319+AE2320),IF(C2320="Withdrawal",(X2319-AE2320)))))</f>
        <v/>
      </c>
      <c r="Y2320" s="145" t="str">
        <f t="shared" si="441"/>
        <v/>
      </c>
      <c r="Z2320" s="118"/>
      <c r="AA2320" s="118"/>
      <c r="AB2320" s="118"/>
      <c r="AC2320" s="118"/>
      <c r="AD2320" s="118"/>
      <c r="AE2320" s="139"/>
      <c r="AF2320" s="118"/>
      <c r="AG2320" s="118"/>
      <c r="AH2320" s="147" t="str">
        <f t="shared" si="442"/>
        <v/>
      </c>
      <c r="AI2320" s="147" t="str">
        <f t="shared" si="443"/>
        <v/>
      </c>
      <c r="AJ2320" s="148" t="str">
        <f t="shared" si="432"/>
        <v/>
      </c>
      <c r="AK2320" s="148" t="str">
        <f t="shared" si="433"/>
        <v/>
      </c>
      <c r="AL2320" s="147" t="str">
        <f t="shared" si="434"/>
        <v/>
      </c>
      <c r="AM2320" s="147" t="str">
        <f t="shared" si="435"/>
        <v/>
      </c>
      <c r="AN2320" s="147" t="str">
        <f t="shared" si="436"/>
        <v/>
      </c>
      <c r="AO2320" s="118"/>
    </row>
    <row r="2321" spans="1:41">
      <c r="A2321" s="118"/>
      <c r="B2321" s="118"/>
      <c r="C2321" s="118"/>
      <c r="D2321" s="118"/>
      <c r="E2321" s="118"/>
      <c r="F2321" s="118"/>
      <c r="G2321" s="118"/>
      <c r="H2321" s="118"/>
      <c r="I2321" s="118"/>
      <c r="J2321" s="118"/>
      <c r="K2321" s="118"/>
      <c r="L2321" s="118"/>
      <c r="M2321" s="118"/>
      <c r="N2321" s="118"/>
      <c r="O2321" s="143" t="str">
        <f>IF(H2321="","",(S2321/S2321)&amp;":"&amp;ROUND(AH2321/S2321,2))</f>
        <v/>
      </c>
      <c r="P2321" s="118"/>
      <c r="Q2321" s="118"/>
      <c r="R2321" s="143" t="str">
        <f>IF(H2321="","",(S2321/S2321)&amp;":"&amp;ROUND(AI2321/S2321,2))</f>
        <v/>
      </c>
      <c r="S2321" s="144" t="str">
        <f t="shared" si="437"/>
        <v/>
      </c>
      <c r="T2321" s="145" t="str">
        <f t="shared" si="438"/>
        <v/>
      </c>
      <c r="U2321" s="118"/>
      <c r="V2321" s="145" t="str">
        <f t="shared" si="439"/>
        <v/>
      </c>
      <c r="W2321" s="144" t="str">
        <f t="shared" si="440"/>
        <v/>
      </c>
      <c r="X2321" s="146" t="str">
        <f>IF(C2321="","",IF(OR(C2321="Trade",C2321="Multi Position"),(X2320+V2321),IF(C2321="Deposit",(X2320+AE2321),IF(C2321="Withdrawal",(X2320-AE2321)))))</f>
        <v/>
      </c>
      <c r="Y2321" s="145" t="str">
        <f t="shared" si="441"/>
        <v/>
      </c>
      <c r="Z2321" s="118"/>
      <c r="AA2321" s="118"/>
      <c r="AB2321" s="118"/>
      <c r="AC2321" s="118"/>
      <c r="AD2321" s="118"/>
      <c r="AE2321" s="139"/>
      <c r="AF2321" s="118"/>
      <c r="AG2321" s="118"/>
      <c r="AH2321" s="147" t="str">
        <f t="shared" si="442"/>
        <v/>
      </c>
      <c r="AI2321" s="147" t="str">
        <f t="shared" si="443"/>
        <v/>
      </c>
      <c r="AJ2321" s="148" t="str">
        <f t="shared" si="432"/>
        <v/>
      </c>
      <c r="AK2321" s="148" t="str">
        <f t="shared" si="433"/>
        <v/>
      </c>
      <c r="AL2321" s="147" t="str">
        <f t="shared" si="434"/>
        <v/>
      </c>
      <c r="AM2321" s="147" t="str">
        <f t="shared" si="435"/>
        <v/>
      </c>
      <c r="AN2321" s="147" t="str">
        <f t="shared" si="436"/>
        <v/>
      </c>
      <c r="AO2321" s="118"/>
    </row>
    <row r="2322" spans="1:41">
      <c r="A2322" s="118"/>
      <c r="B2322" s="118"/>
      <c r="C2322" s="118"/>
      <c r="D2322" s="118"/>
      <c r="E2322" s="118"/>
      <c r="F2322" s="118"/>
      <c r="G2322" s="118"/>
      <c r="H2322" s="118"/>
      <c r="I2322" s="118"/>
      <c r="J2322" s="118"/>
      <c r="K2322" s="118"/>
      <c r="L2322" s="118"/>
      <c r="M2322" s="118"/>
      <c r="N2322" s="118"/>
      <c r="O2322" s="143" t="str">
        <f>IF(H2322="","",(S2322/S2322)&amp;":"&amp;ROUND(AH2322/S2322,2))</f>
        <v/>
      </c>
      <c r="P2322" s="118"/>
      <c r="Q2322" s="118"/>
      <c r="R2322" s="143" t="str">
        <f>IF(H2322="","",(S2322/S2322)&amp;":"&amp;ROUND(AI2322/S2322,2))</f>
        <v/>
      </c>
      <c r="S2322" s="144" t="str">
        <f t="shared" si="437"/>
        <v/>
      </c>
      <c r="T2322" s="145" t="str">
        <f t="shared" si="438"/>
        <v/>
      </c>
      <c r="U2322" s="118"/>
      <c r="V2322" s="145" t="str">
        <f t="shared" si="439"/>
        <v/>
      </c>
      <c r="W2322" s="144" t="str">
        <f t="shared" si="440"/>
        <v/>
      </c>
      <c r="X2322" s="146" t="str">
        <f>IF(C2322="","",IF(OR(C2322="Trade",C2322="Multi Position"),(X2321+V2322),IF(C2322="Deposit",(X2321+AE2322),IF(C2322="Withdrawal",(X2321-AE2322)))))</f>
        <v/>
      </c>
      <c r="Y2322" s="145" t="str">
        <f t="shared" si="441"/>
        <v/>
      </c>
      <c r="Z2322" s="118"/>
      <c r="AA2322" s="118"/>
      <c r="AB2322" s="118"/>
      <c r="AC2322" s="118"/>
      <c r="AD2322" s="118"/>
      <c r="AE2322" s="139"/>
      <c r="AF2322" s="118"/>
      <c r="AG2322" s="118"/>
      <c r="AH2322" s="147" t="str">
        <f t="shared" si="442"/>
        <v/>
      </c>
      <c r="AI2322" s="147" t="str">
        <f t="shared" si="443"/>
        <v/>
      </c>
      <c r="AJ2322" s="148" t="str">
        <f t="shared" si="432"/>
        <v/>
      </c>
      <c r="AK2322" s="148" t="str">
        <f t="shared" si="433"/>
        <v/>
      </c>
      <c r="AL2322" s="147" t="str">
        <f t="shared" si="434"/>
        <v/>
      </c>
      <c r="AM2322" s="147" t="str">
        <f t="shared" si="435"/>
        <v/>
      </c>
      <c r="AN2322" s="147" t="str">
        <f t="shared" si="436"/>
        <v/>
      </c>
      <c r="AO2322" s="118"/>
    </row>
    <row r="2323" spans="1:41">
      <c r="A2323" s="118"/>
      <c r="B2323" s="118"/>
      <c r="C2323" s="118"/>
      <c r="D2323" s="118"/>
      <c r="E2323" s="118"/>
      <c r="F2323" s="118"/>
      <c r="G2323" s="118"/>
      <c r="H2323" s="118"/>
      <c r="I2323" s="118"/>
      <c r="J2323" s="118"/>
      <c r="K2323" s="118"/>
      <c r="L2323" s="118"/>
      <c r="M2323" s="118"/>
      <c r="N2323" s="118"/>
      <c r="O2323" s="143" t="str">
        <f>IF(H2323="","",(S2323/S2323)&amp;":"&amp;ROUND(AH2323/S2323,2))</f>
        <v/>
      </c>
      <c r="P2323" s="118"/>
      <c r="Q2323" s="118"/>
      <c r="R2323" s="143" t="str">
        <f>IF(H2323="","",(S2323/S2323)&amp;":"&amp;ROUND(AI2323/S2323,2))</f>
        <v/>
      </c>
      <c r="S2323" s="144" t="str">
        <f t="shared" si="437"/>
        <v/>
      </c>
      <c r="T2323" s="145" t="str">
        <f t="shared" si="438"/>
        <v/>
      </c>
      <c r="U2323" s="118"/>
      <c r="V2323" s="145" t="str">
        <f t="shared" si="439"/>
        <v/>
      </c>
      <c r="W2323" s="144" t="str">
        <f t="shared" si="440"/>
        <v/>
      </c>
      <c r="X2323" s="146" t="str">
        <f>IF(C2323="","",IF(OR(C2323="Trade",C2323="Multi Position"),(X2322+V2323),IF(C2323="Deposit",(X2322+AE2323),IF(C2323="Withdrawal",(X2322-AE2323)))))</f>
        <v/>
      </c>
      <c r="Y2323" s="145" t="str">
        <f t="shared" si="441"/>
        <v/>
      </c>
      <c r="Z2323" s="118"/>
      <c r="AA2323" s="118"/>
      <c r="AB2323" s="118"/>
      <c r="AC2323" s="118"/>
      <c r="AD2323" s="118"/>
      <c r="AE2323" s="139"/>
      <c r="AF2323" s="118"/>
      <c r="AG2323" s="118"/>
      <c r="AH2323" s="147" t="str">
        <f t="shared" si="442"/>
        <v/>
      </c>
      <c r="AI2323" s="147" t="str">
        <f t="shared" si="443"/>
        <v/>
      </c>
      <c r="AJ2323" s="148" t="str">
        <f t="shared" si="432"/>
        <v/>
      </c>
      <c r="AK2323" s="148" t="str">
        <f t="shared" si="433"/>
        <v/>
      </c>
      <c r="AL2323" s="147" t="str">
        <f t="shared" si="434"/>
        <v/>
      </c>
      <c r="AM2323" s="147" t="str">
        <f t="shared" si="435"/>
        <v/>
      </c>
      <c r="AN2323" s="147" t="str">
        <f t="shared" si="436"/>
        <v/>
      </c>
      <c r="AO2323" s="118"/>
    </row>
    <row r="2324" spans="1:41">
      <c r="A2324" s="118"/>
      <c r="B2324" s="118"/>
      <c r="C2324" s="118"/>
      <c r="D2324" s="118"/>
      <c r="E2324" s="118"/>
      <c r="F2324" s="118"/>
      <c r="G2324" s="118"/>
      <c r="H2324" s="118"/>
      <c r="I2324" s="118"/>
      <c r="J2324" s="118"/>
      <c r="K2324" s="118"/>
      <c r="L2324" s="118"/>
      <c r="M2324" s="118"/>
      <c r="N2324" s="118"/>
      <c r="O2324" s="143" t="str">
        <f>IF(H2324="","",(S2324/S2324)&amp;":"&amp;ROUND(AH2324/S2324,2))</f>
        <v/>
      </c>
      <c r="P2324" s="118"/>
      <c r="Q2324" s="118"/>
      <c r="R2324" s="143" t="str">
        <f>IF(H2324="","",(S2324/S2324)&amp;":"&amp;ROUND(AI2324/S2324,2))</f>
        <v/>
      </c>
      <c r="S2324" s="144" t="str">
        <f t="shared" si="437"/>
        <v/>
      </c>
      <c r="T2324" s="145" t="str">
        <f t="shared" si="438"/>
        <v/>
      </c>
      <c r="U2324" s="118"/>
      <c r="V2324" s="145" t="str">
        <f t="shared" si="439"/>
        <v/>
      </c>
      <c r="W2324" s="144" t="str">
        <f t="shared" si="440"/>
        <v/>
      </c>
      <c r="X2324" s="146" t="str">
        <f>IF(C2324="","",IF(OR(C2324="Trade",C2324="Multi Position"),(X2323+V2324),IF(C2324="Deposit",(X2323+AE2324),IF(C2324="Withdrawal",(X2323-AE2324)))))</f>
        <v/>
      </c>
      <c r="Y2324" s="145" t="str">
        <f t="shared" si="441"/>
        <v/>
      </c>
      <c r="Z2324" s="118"/>
      <c r="AA2324" s="118"/>
      <c r="AB2324" s="118"/>
      <c r="AC2324" s="118"/>
      <c r="AD2324" s="118"/>
      <c r="AE2324" s="139"/>
      <c r="AF2324" s="118"/>
      <c r="AG2324" s="118"/>
      <c r="AH2324" s="147" t="str">
        <f t="shared" si="442"/>
        <v/>
      </c>
      <c r="AI2324" s="147" t="str">
        <f t="shared" si="443"/>
        <v/>
      </c>
      <c r="AJ2324" s="148" t="str">
        <f t="shared" si="432"/>
        <v/>
      </c>
      <c r="AK2324" s="148" t="str">
        <f t="shared" si="433"/>
        <v/>
      </c>
      <c r="AL2324" s="147" t="str">
        <f t="shared" si="434"/>
        <v/>
      </c>
      <c r="AM2324" s="147" t="str">
        <f t="shared" si="435"/>
        <v/>
      </c>
      <c r="AN2324" s="147" t="str">
        <f t="shared" si="436"/>
        <v/>
      </c>
      <c r="AO2324" s="118"/>
    </row>
    <row r="2325" spans="1:41">
      <c r="A2325" s="118"/>
      <c r="B2325" s="118"/>
      <c r="C2325" s="118"/>
      <c r="D2325" s="118"/>
      <c r="E2325" s="118"/>
      <c r="F2325" s="118"/>
      <c r="G2325" s="118"/>
      <c r="H2325" s="118"/>
      <c r="I2325" s="118"/>
      <c r="J2325" s="118"/>
      <c r="K2325" s="118"/>
      <c r="L2325" s="118"/>
      <c r="M2325" s="118"/>
      <c r="N2325" s="118"/>
      <c r="O2325" s="143" t="str">
        <f>IF(H2325="","",(S2325/S2325)&amp;":"&amp;ROUND(AH2325/S2325,2))</f>
        <v/>
      </c>
      <c r="P2325" s="118"/>
      <c r="Q2325" s="118"/>
      <c r="R2325" s="143" t="str">
        <f>IF(H2325="","",(S2325/S2325)&amp;":"&amp;ROUND(AI2325/S2325,2))</f>
        <v/>
      </c>
      <c r="S2325" s="144" t="str">
        <f t="shared" si="437"/>
        <v/>
      </c>
      <c r="T2325" s="145" t="str">
        <f t="shared" si="438"/>
        <v/>
      </c>
      <c r="U2325" s="118"/>
      <c r="V2325" s="145" t="str">
        <f t="shared" si="439"/>
        <v/>
      </c>
      <c r="W2325" s="144" t="str">
        <f t="shared" si="440"/>
        <v/>
      </c>
      <c r="X2325" s="146" t="str">
        <f>IF(C2325="","",IF(OR(C2325="Trade",C2325="Multi Position"),(X2324+V2325),IF(C2325="Deposit",(X2324+AE2325),IF(C2325="Withdrawal",(X2324-AE2325)))))</f>
        <v/>
      </c>
      <c r="Y2325" s="145" t="str">
        <f t="shared" si="441"/>
        <v/>
      </c>
      <c r="Z2325" s="118"/>
      <c r="AA2325" s="118"/>
      <c r="AB2325" s="118"/>
      <c r="AC2325" s="118"/>
      <c r="AD2325" s="118"/>
      <c r="AE2325" s="139"/>
      <c r="AF2325" s="118"/>
      <c r="AG2325" s="118"/>
      <c r="AH2325" s="147" t="str">
        <f t="shared" si="442"/>
        <v/>
      </c>
      <c r="AI2325" s="147" t="str">
        <f t="shared" si="443"/>
        <v/>
      </c>
      <c r="AJ2325" s="148" t="str">
        <f t="shared" si="432"/>
        <v/>
      </c>
      <c r="AK2325" s="148" t="str">
        <f t="shared" si="433"/>
        <v/>
      </c>
      <c r="AL2325" s="147" t="str">
        <f t="shared" si="434"/>
        <v/>
      </c>
      <c r="AM2325" s="147" t="str">
        <f t="shared" si="435"/>
        <v/>
      </c>
      <c r="AN2325" s="147" t="str">
        <f t="shared" si="436"/>
        <v/>
      </c>
      <c r="AO2325" s="118"/>
    </row>
    <row r="2326" spans="1:41">
      <c r="A2326" s="118"/>
      <c r="B2326" s="118"/>
      <c r="C2326" s="118"/>
      <c r="D2326" s="118"/>
      <c r="E2326" s="118"/>
      <c r="F2326" s="118"/>
      <c r="G2326" s="118"/>
      <c r="H2326" s="118"/>
      <c r="I2326" s="118"/>
      <c r="J2326" s="118"/>
      <c r="K2326" s="118"/>
      <c r="L2326" s="118"/>
      <c r="M2326" s="118"/>
      <c r="N2326" s="118"/>
      <c r="O2326" s="143" t="str">
        <f>IF(H2326="","",(S2326/S2326)&amp;":"&amp;ROUND(AH2326/S2326,2))</f>
        <v/>
      </c>
      <c r="P2326" s="118"/>
      <c r="Q2326" s="118"/>
      <c r="R2326" s="143" t="str">
        <f>IF(H2326="","",(S2326/S2326)&amp;":"&amp;ROUND(AI2326/S2326,2))</f>
        <v/>
      </c>
      <c r="S2326" s="144" t="str">
        <f t="shared" si="437"/>
        <v/>
      </c>
      <c r="T2326" s="145" t="str">
        <f t="shared" si="438"/>
        <v/>
      </c>
      <c r="U2326" s="118"/>
      <c r="V2326" s="145" t="str">
        <f t="shared" si="439"/>
        <v/>
      </c>
      <c r="W2326" s="144" t="str">
        <f t="shared" si="440"/>
        <v/>
      </c>
      <c r="X2326" s="146" t="str">
        <f>IF(C2326="","",IF(OR(C2326="Trade",C2326="Multi Position"),(X2325+V2326),IF(C2326="Deposit",(X2325+AE2326),IF(C2326="Withdrawal",(X2325-AE2326)))))</f>
        <v/>
      </c>
      <c r="Y2326" s="145" t="str">
        <f t="shared" si="441"/>
        <v/>
      </c>
      <c r="Z2326" s="118"/>
      <c r="AA2326" s="118"/>
      <c r="AB2326" s="118"/>
      <c r="AC2326" s="118"/>
      <c r="AD2326" s="118"/>
      <c r="AE2326" s="139"/>
      <c r="AF2326" s="118"/>
      <c r="AG2326" s="118"/>
      <c r="AH2326" s="147" t="str">
        <f t="shared" si="442"/>
        <v/>
      </c>
      <c r="AI2326" s="147" t="str">
        <f t="shared" si="443"/>
        <v/>
      </c>
      <c r="AJ2326" s="148" t="str">
        <f t="shared" si="432"/>
        <v/>
      </c>
      <c r="AK2326" s="148" t="str">
        <f t="shared" si="433"/>
        <v/>
      </c>
      <c r="AL2326" s="147" t="str">
        <f t="shared" si="434"/>
        <v/>
      </c>
      <c r="AM2326" s="147" t="str">
        <f t="shared" si="435"/>
        <v/>
      </c>
      <c r="AN2326" s="147" t="str">
        <f t="shared" si="436"/>
        <v/>
      </c>
      <c r="AO2326" s="118"/>
    </row>
    <row r="2327" spans="1:41">
      <c r="A2327" s="118"/>
      <c r="B2327" s="118"/>
      <c r="C2327" s="118"/>
      <c r="D2327" s="118"/>
      <c r="E2327" s="118"/>
      <c r="F2327" s="118"/>
      <c r="G2327" s="118"/>
      <c r="H2327" s="118"/>
      <c r="I2327" s="118"/>
      <c r="J2327" s="118"/>
      <c r="K2327" s="118"/>
      <c r="L2327" s="118"/>
      <c r="M2327" s="118"/>
      <c r="N2327" s="118"/>
      <c r="O2327" s="143" t="str">
        <f>IF(H2327="","",(S2327/S2327)&amp;":"&amp;ROUND(AH2327/S2327,2))</f>
        <v/>
      </c>
      <c r="P2327" s="118"/>
      <c r="Q2327" s="118"/>
      <c r="R2327" s="143" t="str">
        <f>IF(H2327="","",(S2327/S2327)&amp;":"&amp;ROUND(AI2327/S2327,2))</f>
        <v/>
      </c>
      <c r="S2327" s="144" t="str">
        <f t="shared" si="437"/>
        <v/>
      </c>
      <c r="T2327" s="145" t="str">
        <f t="shared" si="438"/>
        <v/>
      </c>
      <c r="U2327" s="118"/>
      <c r="V2327" s="145" t="str">
        <f t="shared" si="439"/>
        <v/>
      </c>
      <c r="W2327" s="144" t="str">
        <f t="shared" si="440"/>
        <v/>
      </c>
      <c r="X2327" s="146" t="str">
        <f>IF(C2327="","",IF(OR(C2327="Trade",C2327="Multi Position"),(X2326+V2327),IF(C2327="Deposit",(X2326+AE2327),IF(C2327="Withdrawal",(X2326-AE2327)))))</f>
        <v/>
      </c>
      <c r="Y2327" s="145" t="str">
        <f t="shared" si="441"/>
        <v/>
      </c>
      <c r="Z2327" s="118"/>
      <c r="AA2327" s="118"/>
      <c r="AB2327" s="118"/>
      <c r="AC2327" s="118"/>
      <c r="AD2327" s="118"/>
      <c r="AE2327" s="139"/>
      <c r="AF2327" s="118"/>
      <c r="AG2327" s="118"/>
      <c r="AH2327" s="147" t="str">
        <f t="shared" si="442"/>
        <v/>
      </c>
      <c r="AI2327" s="147" t="str">
        <f t="shared" si="443"/>
        <v/>
      </c>
      <c r="AJ2327" s="148" t="str">
        <f t="shared" si="432"/>
        <v/>
      </c>
      <c r="AK2327" s="148" t="str">
        <f t="shared" si="433"/>
        <v/>
      </c>
      <c r="AL2327" s="147" t="str">
        <f t="shared" si="434"/>
        <v/>
      </c>
      <c r="AM2327" s="147" t="str">
        <f t="shared" si="435"/>
        <v/>
      </c>
      <c r="AN2327" s="147" t="str">
        <f t="shared" si="436"/>
        <v/>
      </c>
      <c r="AO2327" s="118"/>
    </row>
    <row r="2328" spans="1:41">
      <c r="A2328" s="118"/>
      <c r="B2328" s="118"/>
      <c r="C2328" s="118"/>
      <c r="D2328" s="118"/>
      <c r="E2328" s="118"/>
      <c r="F2328" s="118"/>
      <c r="G2328" s="118"/>
      <c r="H2328" s="118"/>
      <c r="I2328" s="118"/>
      <c r="J2328" s="118"/>
      <c r="K2328" s="118"/>
      <c r="L2328" s="118"/>
      <c r="M2328" s="118"/>
      <c r="N2328" s="118"/>
      <c r="O2328" s="143" t="str">
        <f>IF(H2328="","",(S2328/S2328)&amp;":"&amp;ROUND(AH2328/S2328,2))</f>
        <v/>
      </c>
      <c r="P2328" s="118"/>
      <c r="Q2328" s="118"/>
      <c r="R2328" s="143" t="str">
        <f>IF(H2328="","",(S2328/S2328)&amp;":"&amp;ROUND(AI2328/S2328,2))</f>
        <v/>
      </c>
      <c r="S2328" s="144" t="str">
        <f t="shared" si="437"/>
        <v/>
      </c>
      <c r="T2328" s="145" t="str">
        <f t="shared" si="438"/>
        <v/>
      </c>
      <c r="U2328" s="118"/>
      <c r="V2328" s="145" t="str">
        <f t="shared" si="439"/>
        <v/>
      </c>
      <c r="W2328" s="144" t="str">
        <f t="shared" si="440"/>
        <v/>
      </c>
      <c r="X2328" s="146" t="str">
        <f>IF(C2328="","",IF(OR(C2328="Trade",C2328="Multi Position"),(X2327+V2328),IF(C2328="Deposit",(X2327+AE2328),IF(C2328="Withdrawal",(X2327-AE2328)))))</f>
        <v/>
      </c>
      <c r="Y2328" s="145" t="str">
        <f t="shared" si="441"/>
        <v/>
      </c>
      <c r="Z2328" s="118"/>
      <c r="AA2328" s="118"/>
      <c r="AB2328" s="118"/>
      <c r="AC2328" s="118"/>
      <c r="AD2328" s="118"/>
      <c r="AE2328" s="139"/>
      <c r="AF2328" s="118"/>
      <c r="AG2328" s="118"/>
      <c r="AH2328" s="147" t="str">
        <f t="shared" si="442"/>
        <v/>
      </c>
      <c r="AI2328" s="147" t="str">
        <f t="shared" si="443"/>
        <v/>
      </c>
      <c r="AJ2328" s="148" t="str">
        <f t="shared" si="432"/>
        <v/>
      </c>
      <c r="AK2328" s="148" t="str">
        <f t="shared" si="433"/>
        <v/>
      </c>
      <c r="AL2328" s="147" t="str">
        <f t="shared" si="434"/>
        <v/>
      </c>
      <c r="AM2328" s="147" t="str">
        <f t="shared" si="435"/>
        <v/>
      </c>
      <c r="AN2328" s="147" t="str">
        <f t="shared" si="436"/>
        <v/>
      </c>
      <c r="AO2328" s="118"/>
    </row>
    <row r="2329" spans="1:41">
      <c r="A2329" s="118"/>
      <c r="B2329" s="118"/>
      <c r="C2329" s="118"/>
      <c r="D2329" s="118"/>
      <c r="E2329" s="118"/>
      <c r="F2329" s="118"/>
      <c r="G2329" s="118"/>
      <c r="H2329" s="118"/>
      <c r="I2329" s="118"/>
      <c r="J2329" s="118"/>
      <c r="K2329" s="118"/>
      <c r="L2329" s="118"/>
      <c r="M2329" s="118"/>
      <c r="N2329" s="118"/>
      <c r="O2329" s="143" t="str">
        <f>IF(H2329="","",(S2329/S2329)&amp;":"&amp;ROUND(AH2329/S2329,2))</f>
        <v/>
      </c>
      <c r="P2329" s="118"/>
      <c r="Q2329" s="118"/>
      <c r="R2329" s="143" t="str">
        <f>IF(H2329="","",(S2329/S2329)&amp;":"&amp;ROUND(AI2329/S2329,2))</f>
        <v/>
      </c>
      <c r="S2329" s="144" t="str">
        <f t="shared" si="437"/>
        <v/>
      </c>
      <c r="T2329" s="145" t="str">
        <f t="shared" si="438"/>
        <v/>
      </c>
      <c r="U2329" s="118"/>
      <c r="V2329" s="145" t="str">
        <f t="shared" si="439"/>
        <v/>
      </c>
      <c r="W2329" s="144" t="str">
        <f t="shared" si="440"/>
        <v/>
      </c>
      <c r="X2329" s="146" t="str">
        <f>IF(C2329="","",IF(OR(C2329="Trade",C2329="Multi Position"),(X2328+V2329),IF(C2329="Deposit",(X2328+AE2329),IF(C2329="Withdrawal",(X2328-AE2329)))))</f>
        <v/>
      </c>
      <c r="Y2329" s="145" t="str">
        <f t="shared" si="441"/>
        <v/>
      </c>
      <c r="Z2329" s="118"/>
      <c r="AA2329" s="118"/>
      <c r="AB2329" s="118"/>
      <c r="AC2329" s="118"/>
      <c r="AD2329" s="118"/>
      <c r="AE2329" s="139"/>
      <c r="AF2329" s="118"/>
      <c r="AG2329" s="118"/>
      <c r="AH2329" s="147" t="str">
        <f t="shared" si="442"/>
        <v/>
      </c>
      <c r="AI2329" s="147" t="str">
        <f t="shared" si="443"/>
        <v/>
      </c>
      <c r="AJ2329" s="148" t="str">
        <f t="shared" si="432"/>
        <v/>
      </c>
      <c r="AK2329" s="148" t="str">
        <f t="shared" si="433"/>
        <v/>
      </c>
      <c r="AL2329" s="147" t="str">
        <f t="shared" si="434"/>
        <v/>
      </c>
      <c r="AM2329" s="147" t="str">
        <f t="shared" si="435"/>
        <v/>
      </c>
      <c r="AN2329" s="147" t="str">
        <f t="shared" si="436"/>
        <v/>
      </c>
      <c r="AO2329" s="118"/>
    </row>
    <row r="2330" spans="1:41">
      <c r="A2330" s="118"/>
      <c r="B2330" s="118"/>
      <c r="C2330" s="118"/>
      <c r="D2330" s="118"/>
      <c r="E2330" s="118"/>
      <c r="F2330" s="118"/>
      <c r="G2330" s="118"/>
      <c r="H2330" s="118"/>
      <c r="I2330" s="118"/>
      <c r="J2330" s="118"/>
      <c r="K2330" s="118"/>
      <c r="L2330" s="118"/>
      <c r="M2330" s="118"/>
      <c r="N2330" s="118"/>
      <c r="O2330" s="143" t="str">
        <f>IF(H2330="","",(S2330/S2330)&amp;":"&amp;ROUND(AH2330/S2330,2))</f>
        <v/>
      </c>
      <c r="P2330" s="118"/>
      <c r="Q2330" s="118"/>
      <c r="R2330" s="143" t="str">
        <f>IF(H2330="","",(S2330/S2330)&amp;":"&amp;ROUND(AI2330/S2330,2))</f>
        <v/>
      </c>
      <c r="S2330" s="144" t="str">
        <f t="shared" si="437"/>
        <v/>
      </c>
      <c r="T2330" s="145" t="str">
        <f t="shared" si="438"/>
        <v/>
      </c>
      <c r="U2330" s="118"/>
      <c r="V2330" s="145" t="str">
        <f t="shared" si="439"/>
        <v/>
      </c>
      <c r="W2330" s="144" t="str">
        <f t="shared" si="440"/>
        <v/>
      </c>
      <c r="X2330" s="146" t="str">
        <f>IF(C2330="","",IF(OR(C2330="Trade",C2330="Multi Position"),(X2329+V2330),IF(C2330="Deposit",(X2329+AE2330),IF(C2330="Withdrawal",(X2329-AE2330)))))</f>
        <v/>
      </c>
      <c r="Y2330" s="145" t="str">
        <f t="shared" si="441"/>
        <v/>
      </c>
      <c r="Z2330" s="118"/>
      <c r="AA2330" s="118"/>
      <c r="AB2330" s="118"/>
      <c r="AC2330" s="118"/>
      <c r="AD2330" s="118"/>
      <c r="AE2330" s="139"/>
      <c r="AF2330" s="118"/>
      <c r="AG2330" s="118"/>
      <c r="AH2330" s="147" t="str">
        <f t="shared" si="442"/>
        <v/>
      </c>
      <c r="AI2330" s="147" t="str">
        <f t="shared" si="443"/>
        <v/>
      </c>
      <c r="AJ2330" s="148" t="str">
        <f t="shared" si="432"/>
        <v/>
      </c>
      <c r="AK2330" s="148" t="str">
        <f t="shared" si="433"/>
        <v/>
      </c>
      <c r="AL2330" s="147" t="str">
        <f t="shared" si="434"/>
        <v/>
      </c>
      <c r="AM2330" s="147" t="str">
        <f t="shared" si="435"/>
        <v/>
      </c>
      <c r="AN2330" s="147" t="str">
        <f t="shared" si="436"/>
        <v/>
      </c>
      <c r="AO2330" s="118"/>
    </row>
    <row r="2331" spans="1:41">
      <c r="A2331" s="118"/>
      <c r="B2331" s="118"/>
      <c r="C2331" s="118"/>
      <c r="D2331" s="118"/>
      <c r="E2331" s="118"/>
      <c r="F2331" s="118"/>
      <c r="G2331" s="118"/>
      <c r="H2331" s="118"/>
      <c r="I2331" s="118"/>
      <c r="J2331" s="118"/>
      <c r="K2331" s="118"/>
      <c r="L2331" s="118"/>
      <c r="M2331" s="118"/>
      <c r="N2331" s="118"/>
      <c r="O2331" s="143" t="str">
        <f>IF(H2331="","",(S2331/S2331)&amp;":"&amp;ROUND(AH2331/S2331,2))</f>
        <v/>
      </c>
      <c r="P2331" s="118"/>
      <c r="Q2331" s="118"/>
      <c r="R2331" s="143" t="str">
        <f>IF(H2331="","",(S2331/S2331)&amp;":"&amp;ROUND(AI2331/S2331,2))</f>
        <v/>
      </c>
      <c r="S2331" s="144" t="str">
        <f t="shared" si="437"/>
        <v/>
      </c>
      <c r="T2331" s="145" t="str">
        <f t="shared" si="438"/>
        <v/>
      </c>
      <c r="U2331" s="118"/>
      <c r="V2331" s="145" t="str">
        <f t="shared" si="439"/>
        <v/>
      </c>
      <c r="W2331" s="144" t="str">
        <f t="shared" si="440"/>
        <v/>
      </c>
      <c r="X2331" s="146" t="str">
        <f>IF(C2331="","",IF(OR(C2331="Trade",C2331="Multi Position"),(X2330+V2331),IF(C2331="Deposit",(X2330+AE2331),IF(C2331="Withdrawal",(X2330-AE2331)))))</f>
        <v/>
      </c>
      <c r="Y2331" s="145" t="str">
        <f t="shared" si="441"/>
        <v/>
      </c>
      <c r="Z2331" s="118"/>
      <c r="AA2331" s="118"/>
      <c r="AB2331" s="118"/>
      <c r="AC2331" s="118"/>
      <c r="AD2331" s="118"/>
      <c r="AE2331" s="139"/>
      <c r="AF2331" s="118"/>
      <c r="AG2331" s="118"/>
      <c r="AH2331" s="147" t="str">
        <f t="shared" si="442"/>
        <v/>
      </c>
      <c r="AI2331" s="147" t="str">
        <f t="shared" si="443"/>
        <v/>
      </c>
      <c r="AJ2331" s="148" t="str">
        <f t="shared" si="432"/>
        <v/>
      </c>
      <c r="AK2331" s="148" t="str">
        <f t="shared" si="433"/>
        <v/>
      </c>
      <c r="AL2331" s="147" t="str">
        <f t="shared" si="434"/>
        <v/>
      </c>
      <c r="AM2331" s="147" t="str">
        <f t="shared" si="435"/>
        <v/>
      </c>
      <c r="AN2331" s="147" t="str">
        <f t="shared" si="436"/>
        <v/>
      </c>
      <c r="AO2331" s="118"/>
    </row>
    <row r="2332" spans="1:41">
      <c r="A2332" s="118"/>
      <c r="B2332" s="118"/>
      <c r="C2332" s="118"/>
      <c r="D2332" s="118"/>
      <c r="E2332" s="118"/>
      <c r="F2332" s="118"/>
      <c r="G2332" s="118"/>
      <c r="H2332" s="118"/>
      <c r="I2332" s="118"/>
      <c r="J2332" s="118"/>
      <c r="K2332" s="118"/>
      <c r="L2332" s="118"/>
      <c r="M2332" s="118"/>
      <c r="N2332" s="118"/>
      <c r="O2332" s="143" t="str">
        <f>IF(H2332="","",(S2332/S2332)&amp;":"&amp;ROUND(AH2332/S2332,2))</f>
        <v/>
      </c>
      <c r="P2332" s="118"/>
      <c r="Q2332" s="118"/>
      <c r="R2332" s="143" t="str">
        <f>IF(H2332="","",(S2332/S2332)&amp;":"&amp;ROUND(AI2332/S2332,2))</f>
        <v/>
      </c>
      <c r="S2332" s="144" t="str">
        <f t="shared" si="437"/>
        <v/>
      </c>
      <c r="T2332" s="145" t="str">
        <f t="shared" si="438"/>
        <v/>
      </c>
      <c r="U2332" s="118"/>
      <c r="V2332" s="145" t="str">
        <f t="shared" si="439"/>
        <v/>
      </c>
      <c r="W2332" s="144" t="str">
        <f t="shared" si="440"/>
        <v/>
      </c>
      <c r="X2332" s="146" t="str">
        <f>IF(C2332="","",IF(OR(C2332="Trade",C2332="Multi Position"),(X2331+V2332),IF(C2332="Deposit",(X2331+AE2332),IF(C2332="Withdrawal",(X2331-AE2332)))))</f>
        <v/>
      </c>
      <c r="Y2332" s="145" t="str">
        <f t="shared" si="441"/>
        <v/>
      </c>
      <c r="Z2332" s="118"/>
      <c r="AA2332" s="118"/>
      <c r="AB2332" s="118"/>
      <c r="AC2332" s="118"/>
      <c r="AD2332" s="118"/>
      <c r="AE2332" s="139"/>
      <c r="AF2332" s="118"/>
      <c r="AG2332" s="118"/>
      <c r="AH2332" s="147" t="str">
        <f t="shared" si="442"/>
        <v/>
      </c>
      <c r="AI2332" s="147" t="str">
        <f t="shared" si="443"/>
        <v/>
      </c>
      <c r="AJ2332" s="148" t="str">
        <f t="shared" si="432"/>
        <v/>
      </c>
      <c r="AK2332" s="148" t="str">
        <f t="shared" si="433"/>
        <v/>
      </c>
      <c r="AL2332" s="147" t="str">
        <f t="shared" si="434"/>
        <v/>
      </c>
      <c r="AM2332" s="147" t="str">
        <f t="shared" si="435"/>
        <v/>
      </c>
      <c r="AN2332" s="147" t="str">
        <f t="shared" si="436"/>
        <v/>
      </c>
      <c r="AO2332" s="118"/>
    </row>
    <row r="2333" spans="1:41">
      <c r="A2333" s="118"/>
      <c r="B2333" s="118"/>
      <c r="C2333" s="118"/>
      <c r="D2333" s="118"/>
      <c r="E2333" s="118"/>
      <c r="F2333" s="118"/>
      <c r="G2333" s="118"/>
      <c r="H2333" s="118"/>
      <c r="I2333" s="118"/>
      <c r="J2333" s="118"/>
      <c r="K2333" s="118"/>
      <c r="L2333" s="118"/>
      <c r="M2333" s="118"/>
      <c r="N2333" s="118"/>
      <c r="O2333" s="143" t="str">
        <f>IF(H2333="","",(S2333/S2333)&amp;":"&amp;ROUND(AH2333/S2333,2))</f>
        <v/>
      </c>
      <c r="P2333" s="118"/>
      <c r="Q2333" s="118"/>
      <c r="R2333" s="143" t="str">
        <f>IF(H2333="","",(S2333/S2333)&amp;":"&amp;ROUND(AI2333/S2333,2))</f>
        <v/>
      </c>
      <c r="S2333" s="144" t="str">
        <f t="shared" si="437"/>
        <v/>
      </c>
      <c r="T2333" s="145" t="str">
        <f t="shared" si="438"/>
        <v/>
      </c>
      <c r="U2333" s="118"/>
      <c r="V2333" s="145" t="str">
        <f t="shared" si="439"/>
        <v/>
      </c>
      <c r="W2333" s="144" t="str">
        <f t="shared" si="440"/>
        <v/>
      </c>
      <c r="X2333" s="146" t="str">
        <f>IF(C2333="","",IF(OR(C2333="Trade",C2333="Multi Position"),(X2332+V2333),IF(C2333="Deposit",(X2332+AE2333),IF(C2333="Withdrawal",(X2332-AE2333)))))</f>
        <v/>
      </c>
      <c r="Y2333" s="145" t="str">
        <f t="shared" si="441"/>
        <v/>
      </c>
      <c r="Z2333" s="118"/>
      <c r="AA2333" s="118"/>
      <c r="AB2333" s="118"/>
      <c r="AC2333" s="118"/>
      <c r="AD2333" s="118"/>
      <c r="AE2333" s="139"/>
      <c r="AF2333" s="118"/>
      <c r="AG2333" s="118"/>
      <c r="AH2333" s="147" t="str">
        <f t="shared" si="442"/>
        <v/>
      </c>
      <c r="AI2333" s="147" t="str">
        <f t="shared" si="443"/>
        <v/>
      </c>
      <c r="AJ2333" s="148" t="str">
        <f t="shared" si="432"/>
        <v/>
      </c>
      <c r="AK2333" s="148" t="str">
        <f t="shared" si="433"/>
        <v/>
      </c>
      <c r="AL2333" s="147" t="str">
        <f t="shared" si="434"/>
        <v/>
      </c>
      <c r="AM2333" s="147" t="str">
        <f t="shared" si="435"/>
        <v/>
      </c>
      <c r="AN2333" s="147" t="str">
        <f t="shared" si="436"/>
        <v/>
      </c>
      <c r="AO2333" s="118"/>
    </row>
    <row r="2334" spans="1:41">
      <c r="A2334" s="118"/>
      <c r="B2334" s="118"/>
      <c r="C2334" s="118"/>
      <c r="D2334" s="118"/>
      <c r="E2334" s="118"/>
      <c r="F2334" s="118"/>
      <c r="G2334" s="118"/>
      <c r="H2334" s="118"/>
      <c r="I2334" s="118"/>
      <c r="J2334" s="118"/>
      <c r="K2334" s="118"/>
      <c r="L2334" s="118"/>
      <c r="M2334" s="118"/>
      <c r="N2334" s="118"/>
      <c r="O2334" s="143" t="str">
        <f>IF(H2334="","",(S2334/S2334)&amp;":"&amp;ROUND(AH2334/S2334,2))</f>
        <v/>
      </c>
      <c r="P2334" s="118"/>
      <c r="Q2334" s="118"/>
      <c r="R2334" s="143" t="str">
        <f>IF(H2334="","",(S2334/S2334)&amp;":"&amp;ROUND(AI2334/S2334,2))</f>
        <v/>
      </c>
      <c r="S2334" s="144" t="str">
        <f t="shared" si="437"/>
        <v/>
      </c>
      <c r="T2334" s="145" t="str">
        <f t="shared" si="438"/>
        <v/>
      </c>
      <c r="U2334" s="118"/>
      <c r="V2334" s="145" t="str">
        <f t="shared" si="439"/>
        <v/>
      </c>
      <c r="W2334" s="144" t="str">
        <f t="shared" si="440"/>
        <v/>
      </c>
      <c r="X2334" s="146" t="str">
        <f>IF(C2334="","",IF(OR(C2334="Trade",C2334="Multi Position"),(X2333+V2334),IF(C2334="Deposit",(X2333+AE2334),IF(C2334="Withdrawal",(X2333-AE2334)))))</f>
        <v/>
      </c>
      <c r="Y2334" s="145" t="str">
        <f t="shared" si="441"/>
        <v/>
      </c>
      <c r="Z2334" s="118"/>
      <c r="AA2334" s="118"/>
      <c r="AB2334" s="118"/>
      <c r="AC2334" s="118"/>
      <c r="AD2334" s="118"/>
      <c r="AE2334" s="139"/>
      <c r="AF2334" s="118"/>
      <c r="AG2334" s="118"/>
      <c r="AH2334" s="147" t="str">
        <f t="shared" si="442"/>
        <v/>
      </c>
      <c r="AI2334" s="147" t="str">
        <f t="shared" si="443"/>
        <v/>
      </c>
      <c r="AJ2334" s="148" t="str">
        <f t="shared" si="432"/>
        <v/>
      </c>
      <c r="AK2334" s="148" t="str">
        <f t="shared" si="433"/>
        <v/>
      </c>
      <c r="AL2334" s="147" t="str">
        <f t="shared" si="434"/>
        <v/>
      </c>
      <c r="AM2334" s="147" t="str">
        <f t="shared" si="435"/>
        <v/>
      </c>
      <c r="AN2334" s="147" t="str">
        <f t="shared" si="436"/>
        <v/>
      </c>
      <c r="AO2334" s="118"/>
    </row>
    <row r="2335" spans="1:41">
      <c r="A2335" s="118"/>
      <c r="B2335" s="118"/>
      <c r="C2335" s="118"/>
      <c r="D2335" s="118"/>
      <c r="E2335" s="118"/>
      <c r="F2335" s="118"/>
      <c r="G2335" s="118"/>
      <c r="H2335" s="118"/>
      <c r="I2335" s="118"/>
      <c r="J2335" s="118"/>
      <c r="K2335" s="118"/>
      <c r="L2335" s="118"/>
      <c r="M2335" s="118"/>
      <c r="N2335" s="118"/>
      <c r="O2335" s="143" t="str">
        <f>IF(H2335="","",(S2335/S2335)&amp;":"&amp;ROUND(AH2335/S2335,2))</f>
        <v/>
      </c>
      <c r="P2335" s="118"/>
      <c r="Q2335" s="118"/>
      <c r="R2335" s="143" t="str">
        <f>IF(H2335="","",(S2335/S2335)&amp;":"&amp;ROUND(AI2335/S2335,2))</f>
        <v/>
      </c>
      <c r="S2335" s="144" t="str">
        <f t="shared" si="437"/>
        <v/>
      </c>
      <c r="T2335" s="145" t="str">
        <f t="shared" si="438"/>
        <v/>
      </c>
      <c r="U2335" s="118"/>
      <c r="V2335" s="145" t="str">
        <f t="shared" si="439"/>
        <v/>
      </c>
      <c r="W2335" s="144" t="str">
        <f t="shared" si="440"/>
        <v/>
      </c>
      <c r="X2335" s="146" t="str">
        <f>IF(C2335="","",IF(OR(C2335="Trade",C2335="Multi Position"),(X2334+V2335),IF(C2335="Deposit",(X2334+AE2335),IF(C2335="Withdrawal",(X2334-AE2335)))))</f>
        <v/>
      </c>
      <c r="Y2335" s="145" t="str">
        <f t="shared" si="441"/>
        <v/>
      </c>
      <c r="Z2335" s="118"/>
      <c r="AA2335" s="118"/>
      <c r="AB2335" s="118"/>
      <c r="AC2335" s="118"/>
      <c r="AD2335" s="118"/>
      <c r="AE2335" s="139"/>
      <c r="AF2335" s="118"/>
      <c r="AG2335" s="118"/>
      <c r="AH2335" s="147" t="str">
        <f t="shared" si="442"/>
        <v/>
      </c>
      <c r="AI2335" s="147" t="str">
        <f t="shared" si="443"/>
        <v/>
      </c>
      <c r="AJ2335" s="148" t="str">
        <f t="shared" si="432"/>
        <v/>
      </c>
      <c r="AK2335" s="148" t="str">
        <f t="shared" si="433"/>
        <v/>
      </c>
      <c r="AL2335" s="147" t="str">
        <f t="shared" si="434"/>
        <v/>
      </c>
      <c r="AM2335" s="147" t="str">
        <f t="shared" si="435"/>
        <v/>
      </c>
      <c r="AN2335" s="147" t="str">
        <f t="shared" si="436"/>
        <v/>
      </c>
      <c r="AO2335" s="118"/>
    </row>
    <row r="2336" spans="1:41">
      <c r="A2336" s="118"/>
      <c r="B2336" s="118"/>
      <c r="C2336" s="118"/>
      <c r="D2336" s="118"/>
      <c r="E2336" s="118"/>
      <c r="F2336" s="118"/>
      <c r="G2336" s="118"/>
      <c r="H2336" s="118"/>
      <c r="I2336" s="118"/>
      <c r="J2336" s="118"/>
      <c r="K2336" s="118"/>
      <c r="L2336" s="118"/>
      <c r="M2336" s="118"/>
      <c r="N2336" s="118"/>
      <c r="O2336" s="143" t="str">
        <f>IF(H2336="","",(S2336/S2336)&amp;":"&amp;ROUND(AH2336/S2336,2))</f>
        <v/>
      </c>
      <c r="P2336" s="118"/>
      <c r="Q2336" s="118"/>
      <c r="R2336" s="143" t="str">
        <f>IF(H2336="","",(S2336/S2336)&amp;":"&amp;ROUND(AI2336/S2336,2))</f>
        <v/>
      </c>
      <c r="S2336" s="144" t="str">
        <f t="shared" si="437"/>
        <v/>
      </c>
      <c r="T2336" s="145" t="str">
        <f t="shared" si="438"/>
        <v/>
      </c>
      <c r="U2336" s="118"/>
      <c r="V2336" s="145" t="str">
        <f t="shared" si="439"/>
        <v/>
      </c>
      <c r="W2336" s="144" t="str">
        <f t="shared" si="440"/>
        <v/>
      </c>
      <c r="X2336" s="146" t="str">
        <f>IF(C2336="","",IF(OR(C2336="Trade",C2336="Multi Position"),(X2335+V2336),IF(C2336="Deposit",(X2335+AE2336),IF(C2336="Withdrawal",(X2335-AE2336)))))</f>
        <v/>
      </c>
      <c r="Y2336" s="145" t="str">
        <f t="shared" si="441"/>
        <v/>
      </c>
      <c r="Z2336" s="118"/>
      <c r="AA2336" s="118"/>
      <c r="AB2336" s="118"/>
      <c r="AC2336" s="118"/>
      <c r="AD2336" s="118"/>
      <c r="AE2336" s="139"/>
      <c r="AF2336" s="118"/>
      <c r="AG2336" s="118"/>
      <c r="AH2336" s="147" t="str">
        <f t="shared" si="442"/>
        <v/>
      </c>
      <c r="AI2336" s="147" t="str">
        <f t="shared" si="443"/>
        <v/>
      </c>
      <c r="AJ2336" s="148" t="str">
        <f t="shared" si="432"/>
        <v/>
      </c>
      <c r="AK2336" s="148" t="str">
        <f t="shared" si="433"/>
        <v/>
      </c>
      <c r="AL2336" s="147" t="str">
        <f t="shared" si="434"/>
        <v/>
      </c>
      <c r="AM2336" s="147" t="str">
        <f t="shared" si="435"/>
        <v/>
      </c>
      <c r="AN2336" s="147" t="str">
        <f t="shared" si="436"/>
        <v/>
      </c>
      <c r="AO2336" s="118"/>
    </row>
    <row r="2337" spans="1:41">
      <c r="A2337" s="118"/>
      <c r="B2337" s="118"/>
      <c r="C2337" s="118"/>
      <c r="D2337" s="118"/>
      <c r="E2337" s="118"/>
      <c r="F2337" s="118"/>
      <c r="G2337" s="118"/>
      <c r="H2337" s="118"/>
      <c r="I2337" s="118"/>
      <c r="J2337" s="118"/>
      <c r="K2337" s="118"/>
      <c r="L2337" s="118"/>
      <c r="M2337" s="118"/>
      <c r="N2337" s="118"/>
      <c r="O2337" s="143" t="str">
        <f>IF(H2337="","",(S2337/S2337)&amp;":"&amp;ROUND(AH2337/S2337,2))</f>
        <v/>
      </c>
      <c r="P2337" s="118"/>
      <c r="Q2337" s="118"/>
      <c r="R2337" s="143" t="str">
        <f>IF(H2337="","",(S2337/S2337)&amp;":"&amp;ROUND(AI2337/S2337,2))</f>
        <v/>
      </c>
      <c r="S2337" s="144" t="str">
        <f t="shared" si="437"/>
        <v/>
      </c>
      <c r="T2337" s="145" t="str">
        <f t="shared" si="438"/>
        <v/>
      </c>
      <c r="U2337" s="118"/>
      <c r="V2337" s="145" t="str">
        <f t="shared" si="439"/>
        <v/>
      </c>
      <c r="W2337" s="144" t="str">
        <f t="shared" si="440"/>
        <v/>
      </c>
      <c r="X2337" s="146" t="str">
        <f>IF(C2337="","",IF(OR(C2337="Trade",C2337="Multi Position"),(X2336+V2337),IF(C2337="Deposit",(X2336+AE2337),IF(C2337="Withdrawal",(X2336-AE2337)))))</f>
        <v/>
      </c>
      <c r="Y2337" s="145" t="str">
        <f t="shared" si="441"/>
        <v/>
      </c>
      <c r="Z2337" s="118"/>
      <c r="AA2337" s="118"/>
      <c r="AB2337" s="118"/>
      <c r="AC2337" s="118"/>
      <c r="AD2337" s="118"/>
      <c r="AE2337" s="139"/>
      <c r="AF2337" s="118"/>
      <c r="AG2337" s="118"/>
      <c r="AH2337" s="147" t="str">
        <f t="shared" si="442"/>
        <v/>
      </c>
      <c r="AI2337" s="147" t="str">
        <f t="shared" si="443"/>
        <v/>
      </c>
      <c r="AJ2337" s="148" t="str">
        <f t="shared" si="432"/>
        <v/>
      </c>
      <c r="AK2337" s="148" t="str">
        <f t="shared" si="433"/>
        <v/>
      </c>
      <c r="AL2337" s="147" t="str">
        <f t="shared" si="434"/>
        <v/>
      </c>
      <c r="AM2337" s="147" t="str">
        <f t="shared" si="435"/>
        <v/>
      </c>
      <c r="AN2337" s="147" t="str">
        <f t="shared" si="436"/>
        <v/>
      </c>
      <c r="AO2337" s="118"/>
    </row>
    <row r="2338" spans="1:41">
      <c r="A2338" s="118"/>
      <c r="B2338" s="118"/>
      <c r="C2338" s="118"/>
      <c r="D2338" s="118"/>
      <c r="E2338" s="118"/>
      <c r="F2338" s="118"/>
      <c r="G2338" s="118"/>
      <c r="H2338" s="118"/>
      <c r="I2338" s="118"/>
      <c r="J2338" s="118"/>
      <c r="K2338" s="118"/>
      <c r="L2338" s="118"/>
      <c r="M2338" s="118"/>
      <c r="N2338" s="118"/>
      <c r="O2338" s="143" t="str">
        <f>IF(H2338="","",(S2338/S2338)&amp;":"&amp;ROUND(AH2338/S2338,2))</f>
        <v/>
      </c>
      <c r="P2338" s="118"/>
      <c r="Q2338" s="118"/>
      <c r="R2338" s="143" t="str">
        <f>IF(H2338="","",(S2338/S2338)&amp;":"&amp;ROUND(AI2338/S2338,2))</f>
        <v/>
      </c>
      <c r="S2338" s="144" t="str">
        <f t="shared" si="437"/>
        <v/>
      </c>
      <c r="T2338" s="145" t="str">
        <f t="shared" si="438"/>
        <v/>
      </c>
      <c r="U2338" s="118"/>
      <c r="V2338" s="145" t="str">
        <f t="shared" si="439"/>
        <v/>
      </c>
      <c r="W2338" s="144" t="str">
        <f t="shared" si="440"/>
        <v/>
      </c>
      <c r="X2338" s="146" t="str">
        <f>IF(C2338="","",IF(OR(C2338="Trade",C2338="Multi Position"),(X2337+V2338),IF(C2338="Deposit",(X2337+AE2338),IF(C2338="Withdrawal",(X2337-AE2338)))))</f>
        <v/>
      </c>
      <c r="Y2338" s="145" t="str">
        <f t="shared" si="441"/>
        <v/>
      </c>
      <c r="Z2338" s="118"/>
      <c r="AA2338" s="118"/>
      <c r="AB2338" s="118"/>
      <c r="AC2338" s="118"/>
      <c r="AD2338" s="118"/>
      <c r="AE2338" s="139"/>
      <c r="AF2338" s="118"/>
      <c r="AG2338" s="118"/>
      <c r="AH2338" s="147" t="str">
        <f t="shared" si="442"/>
        <v/>
      </c>
      <c r="AI2338" s="147" t="str">
        <f t="shared" si="443"/>
        <v/>
      </c>
      <c r="AJ2338" s="148" t="str">
        <f t="shared" si="432"/>
        <v/>
      </c>
      <c r="AK2338" s="148" t="str">
        <f t="shared" si="433"/>
        <v/>
      </c>
      <c r="AL2338" s="147" t="str">
        <f t="shared" si="434"/>
        <v/>
      </c>
      <c r="AM2338" s="147" t="str">
        <f t="shared" si="435"/>
        <v/>
      </c>
      <c r="AN2338" s="147" t="str">
        <f t="shared" si="436"/>
        <v/>
      </c>
      <c r="AO2338" s="118"/>
    </row>
    <row r="2339" spans="1:41">
      <c r="A2339" s="118"/>
      <c r="B2339" s="118"/>
      <c r="C2339" s="118"/>
      <c r="D2339" s="118"/>
      <c r="E2339" s="118"/>
      <c r="F2339" s="118"/>
      <c r="G2339" s="118"/>
      <c r="H2339" s="118"/>
      <c r="I2339" s="118"/>
      <c r="J2339" s="118"/>
      <c r="K2339" s="118"/>
      <c r="L2339" s="118"/>
      <c r="M2339" s="118"/>
      <c r="N2339" s="118"/>
      <c r="O2339" s="143" t="str">
        <f>IF(H2339="","",(S2339/S2339)&amp;":"&amp;ROUND(AH2339/S2339,2))</f>
        <v/>
      </c>
      <c r="P2339" s="118"/>
      <c r="Q2339" s="118"/>
      <c r="R2339" s="143" t="str">
        <f>IF(H2339="","",(S2339/S2339)&amp;":"&amp;ROUND(AI2339/S2339,2))</f>
        <v/>
      </c>
      <c r="S2339" s="144" t="str">
        <f t="shared" si="437"/>
        <v/>
      </c>
      <c r="T2339" s="145" t="str">
        <f t="shared" si="438"/>
        <v/>
      </c>
      <c r="U2339" s="118"/>
      <c r="V2339" s="145" t="str">
        <f t="shared" si="439"/>
        <v/>
      </c>
      <c r="W2339" s="144" t="str">
        <f t="shared" si="440"/>
        <v/>
      </c>
      <c r="X2339" s="146" t="str">
        <f>IF(C2339="","",IF(OR(C2339="Trade",C2339="Multi Position"),(X2338+V2339),IF(C2339="Deposit",(X2338+AE2339),IF(C2339="Withdrawal",(X2338-AE2339)))))</f>
        <v/>
      </c>
      <c r="Y2339" s="145" t="str">
        <f t="shared" si="441"/>
        <v/>
      </c>
      <c r="Z2339" s="118"/>
      <c r="AA2339" s="118"/>
      <c r="AB2339" s="118"/>
      <c r="AC2339" s="118"/>
      <c r="AD2339" s="118"/>
      <c r="AE2339" s="139"/>
      <c r="AF2339" s="118"/>
      <c r="AG2339" s="118"/>
      <c r="AH2339" s="147" t="str">
        <f t="shared" si="442"/>
        <v/>
      </c>
      <c r="AI2339" s="147" t="str">
        <f t="shared" si="443"/>
        <v/>
      </c>
      <c r="AJ2339" s="148" t="str">
        <f t="shared" si="432"/>
        <v/>
      </c>
      <c r="AK2339" s="148" t="str">
        <f t="shared" si="433"/>
        <v/>
      </c>
      <c r="AL2339" s="147" t="str">
        <f t="shared" si="434"/>
        <v/>
      </c>
      <c r="AM2339" s="147" t="str">
        <f t="shared" si="435"/>
        <v/>
      </c>
      <c r="AN2339" s="147" t="str">
        <f t="shared" si="436"/>
        <v/>
      </c>
      <c r="AO2339" s="118"/>
    </row>
    <row r="2340" spans="1:41">
      <c r="A2340" s="118"/>
      <c r="B2340" s="118"/>
      <c r="C2340" s="118"/>
      <c r="D2340" s="118"/>
      <c r="E2340" s="118"/>
      <c r="F2340" s="118"/>
      <c r="G2340" s="118"/>
      <c r="H2340" s="118"/>
      <c r="I2340" s="118"/>
      <c r="J2340" s="118"/>
      <c r="K2340" s="118"/>
      <c r="L2340" s="118"/>
      <c r="M2340" s="118"/>
      <c r="N2340" s="118"/>
      <c r="O2340" s="143" t="str">
        <f>IF(H2340="","",(S2340/S2340)&amp;":"&amp;ROUND(AH2340/S2340,2))</f>
        <v/>
      </c>
      <c r="P2340" s="118"/>
      <c r="Q2340" s="118"/>
      <c r="R2340" s="143" t="str">
        <f>IF(H2340="","",(S2340/S2340)&amp;":"&amp;ROUND(AI2340/S2340,2))</f>
        <v/>
      </c>
      <c r="S2340" s="144" t="str">
        <f t="shared" si="437"/>
        <v/>
      </c>
      <c r="T2340" s="145" t="str">
        <f t="shared" si="438"/>
        <v/>
      </c>
      <c r="U2340" s="118"/>
      <c r="V2340" s="145" t="str">
        <f t="shared" si="439"/>
        <v/>
      </c>
      <c r="W2340" s="144" t="str">
        <f t="shared" si="440"/>
        <v/>
      </c>
      <c r="X2340" s="146" t="str">
        <f>IF(C2340="","",IF(OR(C2340="Trade",C2340="Multi Position"),(X2339+V2340),IF(C2340="Deposit",(X2339+AE2340),IF(C2340="Withdrawal",(X2339-AE2340)))))</f>
        <v/>
      </c>
      <c r="Y2340" s="145" t="str">
        <f t="shared" si="441"/>
        <v/>
      </c>
      <c r="Z2340" s="118"/>
      <c r="AA2340" s="118"/>
      <c r="AB2340" s="118"/>
      <c r="AC2340" s="118"/>
      <c r="AD2340" s="118"/>
      <c r="AE2340" s="139"/>
      <c r="AF2340" s="118"/>
      <c r="AG2340" s="118"/>
      <c r="AH2340" s="147" t="str">
        <f t="shared" si="442"/>
        <v/>
      </c>
      <c r="AI2340" s="147" t="str">
        <f t="shared" si="443"/>
        <v/>
      </c>
      <c r="AJ2340" s="148" t="str">
        <f t="shared" si="432"/>
        <v/>
      </c>
      <c r="AK2340" s="148" t="str">
        <f t="shared" si="433"/>
        <v/>
      </c>
      <c r="AL2340" s="147" t="str">
        <f t="shared" si="434"/>
        <v/>
      </c>
      <c r="AM2340" s="147" t="str">
        <f t="shared" si="435"/>
        <v/>
      </c>
      <c r="AN2340" s="147" t="str">
        <f t="shared" si="436"/>
        <v/>
      </c>
      <c r="AO2340" s="118"/>
    </row>
    <row r="2341" spans="1:41">
      <c r="A2341" s="118"/>
      <c r="B2341" s="118"/>
      <c r="C2341" s="118"/>
      <c r="D2341" s="118"/>
      <c r="E2341" s="118"/>
      <c r="F2341" s="118"/>
      <c r="G2341" s="118"/>
      <c r="H2341" s="118"/>
      <c r="I2341" s="118"/>
      <c r="J2341" s="118"/>
      <c r="K2341" s="118"/>
      <c r="L2341" s="118"/>
      <c r="M2341" s="118"/>
      <c r="N2341" s="118"/>
      <c r="O2341" s="143" t="str">
        <f>IF(H2341="","",(S2341/S2341)&amp;":"&amp;ROUND(AH2341/S2341,2))</f>
        <v/>
      </c>
      <c r="P2341" s="118"/>
      <c r="Q2341" s="118"/>
      <c r="R2341" s="143" t="str">
        <f>IF(H2341="","",(S2341/S2341)&amp;":"&amp;ROUND(AI2341/S2341,2))</f>
        <v/>
      </c>
      <c r="S2341" s="144" t="str">
        <f t="shared" si="437"/>
        <v/>
      </c>
      <c r="T2341" s="145" t="str">
        <f t="shared" si="438"/>
        <v/>
      </c>
      <c r="U2341" s="118"/>
      <c r="V2341" s="145" t="str">
        <f t="shared" si="439"/>
        <v/>
      </c>
      <c r="W2341" s="144" t="str">
        <f t="shared" si="440"/>
        <v/>
      </c>
      <c r="X2341" s="146" t="str">
        <f>IF(C2341="","",IF(OR(C2341="Trade",C2341="Multi Position"),(X2340+V2341),IF(C2341="Deposit",(X2340+AE2341),IF(C2341="Withdrawal",(X2340-AE2341)))))</f>
        <v/>
      </c>
      <c r="Y2341" s="145" t="str">
        <f t="shared" si="441"/>
        <v/>
      </c>
      <c r="Z2341" s="118"/>
      <c r="AA2341" s="118"/>
      <c r="AB2341" s="118"/>
      <c r="AC2341" s="118"/>
      <c r="AD2341" s="118"/>
      <c r="AE2341" s="139"/>
      <c r="AF2341" s="118"/>
      <c r="AG2341" s="118"/>
      <c r="AH2341" s="147" t="str">
        <f t="shared" si="442"/>
        <v/>
      </c>
      <c r="AI2341" s="147" t="str">
        <f t="shared" si="443"/>
        <v/>
      </c>
      <c r="AJ2341" s="148" t="str">
        <f t="shared" si="432"/>
        <v/>
      </c>
      <c r="AK2341" s="148" t="str">
        <f t="shared" si="433"/>
        <v/>
      </c>
      <c r="AL2341" s="147" t="str">
        <f t="shared" si="434"/>
        <v/>
      </c>
      <c r="AM2341" s="147" t="str">
        <f t="shared" si="435"/>
        <v/>
      </c>
      <c r="AN2341" s="147" t="str">
        <f t="shared" si="436"/>
        <v/>
      </c>
      <c r="AO2341" s="118"/>
    </row>
    <row r="2342" spans="1:41">
      <c r="A2342" s="118"/>
      <c r="B2342" s="118"/>
      <c r="C2342" s="118"/>
      <c r="D2342" s="118"/>
      <c r="E2342" s="118"/>
      <c r="F2342" s="118"/>
      <c r="G2342" s="118"/>
      <c r="H2342" s="118"/>
      <c r="I2342" s="118"/>
      <c r="J2342" s="118"/>
      <c r="K2342" s="118"/>
      <c r="L2342" s="118"/>
      <c r="M2342" s="118"/>
      <c r="N2342" s="118"/>
      <c r="O2342" s="143" t="str">
        <f>IF(H2342="","",(S2342/S2342)&amp;":"&amp;ROUND(AH2342/S2342,2))</f>
        <v/>
      </c>
      <c r="P2342" s="118"/>
      <c r="Q2342" s="118"/>
      <c r="R2342" s="143" t="str">
        <f>IF(H2342="","",(S2342/S2342)&amp;":"&amp;ROUND(AI2342/S2342,2))</f>
        <v/>
      </c>
      <c r="S2342" s="144" t="str">
        <f t="shared" si="437"/>
        <v/>
      </c>
      <c r="T2342" s="145" t="str">
        <f t="shared" si="438"/>
        <v/>
      </c>
      <c r="U2342" s="118"/>
      <c r="V2342" s="145" t="str">
        <f t="shared" si="439"/>
        <v/>
      </c>
      <c r="W2342" s="144" t="str">
        <f t="shared" si="440"/>
        <v/>
      </c>
      <c r="X2342" s="146" t="str">
        <f>IF(C2342="","",IF(OR(C2342="Trade",C2342="Multi Position"),(X2341+V2342),IF(C2342="Deposit",(X2341+AE2342),IF(C2342="Withdrawal",(X2341-AE2342)))))</f>
        <v/>
      </c>
      <c r="Y2342" s="145" t="str">
        <f t="shared" si="441"/>
        <v/>
      </c>
      <c r="Z2342" s="118"/>
      <c r="AA2342" s="118"/>
      <c r="AB2342" s="118"/>
      <c r="AC2342" s="118"/>
      <c r="AD2342" s="118"/>
      <c r="AE2342" s="139"/>
      <c r="AF2342" s="118"/>
      <c r="AG2342" s="118"/>
      <c r="AH2342" s="147" t="str">
        <f t="shared" si="442"/>
        <v/>
      </c>
      <c r="AI2342" s="147" t="str">
        <f t="shared" si="443"/>
        <v/>
      </c>
      <c r="AJ2342" s="148" t="str">
        <f t="shared" si="432"/>
        <v/>
      </c>
      <c r="AK2342" s="148" t="str">
        <f t="shared" si="433"/>
        <v/>
      </c>
      <c r="AL2342" s="147" t="str">
        <f t="shared" si="434"/>
        <v/>
      </c>
      <c r="AM2342" s="147" t="str">
        <f t="shared" si="435"/>
        <v/>
      </c>
      <c r="AN2342" s="147" t="str">
        <f t="shared" si="436"/>
        <v/>
      </c>
      <c r="AO2342" s="118"/>
    </row>
    <row r="2343" spans="1:41">
      <c r="A2343" s="118"/>
      <c r="B2343" s="118"/>
      <c r="C2343" s="118"/>
      <c r="D2343" s="118"/>
      <c r="E2343" s="118"/>
      <c r="F2343" s="118"/>
      <c r="G2343" s="118"/>
      <c r="H2343" s="118"/>
      <c r="I2343" s="118"/>
      <c r="J2343" s="118"/>
      <c r="K2343" s="118"/>
      <c r="L2343" s="118"/>
      <c r="M2343" s="118"/>
      <c r="N2343" s="118"/>
      <c r="O2343" s="143" t="str">
        <f>IF(H2343="","",(S2343/S2343)&amp;":"&amp;ROUND(AH2343/S2343,2))</f>
        <v/>
      </c>
      <c r="P2343" s="118"/>
      <c r="Q2343" s="118"/>
      <c r="R2343" s="143" t="str">
        <f>IF(H2343="","",(S2343/S2343)&amp;":"&amp;ROUND(AI2343/S2343,2))</f>
        <v/>
      </c>
      <c r="S2343" s="144" t="str">
        <f t="shared" si="437"/>
        <v/>
      </c>
      <c r="T2343" s="145" t="str">
        <f t="shared" si="438"/>
        <v/>
      </c>
      <c r="U2343" s="118"/>
      <c r="V2343" s="145" t="str">
        <f t="shared" si="439"/>
        <v/>
      </c>
      <c r="W2343" s="144" t="str">
        <f t="shared" si="440"/>
        <v/>
      </c>
      <c r="X2343" s="146" t="str">
        <f>IF(C2343="","",IF(OR(C2343="Trade",C2343="Multi Position"),(X2342+V2343),IF(C2343="Deposit",(X2342+AE2343),IF(C2343="Withdrawal",(X2342-AE2343)))))</f>
        <v/>
      </c>
      <c r="Y2343" s="145" t="str">
        <f t="shared" si="441"/>
        <v/>
      </c>
      <c r="Z2343" s="118"/>
      <c r="AA2343" s="118"/>
      <c r="AB2343" s="118"/>
      <c r="AC2343" s="118"/>
      <c r="AD2343" s="118"/>
      <c r="AE2343" s="139"/>
      <c r="AF2343" s="118"/>
      <c r="AG2343" s="118"/>
      <c r="AH2343" s="147" t="str">
        <f t="shared" si="442"/>
        <v/>
      </c>
      <c r="AI2343" s="147" t="str">
        <f t="shared" si="443"/>
        <v/>
      </c>
      <c r="AJ2343" s="148" t="str">
        <f t="shared" si="432"/>
        <v/>
      </c>
      <c r="AK2343" s="148" t="str">
        <f t="shared" si="433"/>
        <v/>
      </c>
      <c r="AL2343" s="147" t="str">
        <f t="shared" si="434"/>
        <v/>
      </c>
      <c r="AM2343" s="147" t="str">
        <f t="shared" si="435"/>
        <v/>
      </c>
      <c r="AN2343" s="147" t="str">
        <f t="shared" si="436"/>
        <v/>
      </c>
      <c r="AO2343" s="118"/>
    </row>
    <row r="2344" spans="1:41">
      <c r="A2344" s="118"/>
      <c r="B2344" s="118"/>
      <c r="C2344" s="118"/>
      <c r="D2344" s="118"/>
      <c r="E2344" s="118"/>
      <c r="F2344" s="118"/>
      <c r="G2344" s="118"/>
      <c r="H2344" s="118"/>
      <c r="I2344" s="118"/>
      <c r="J2344" s="118"/>
      <c r="K2344" s="118"/>
      <c r="L2344" s="118"/>
      <c r="M2344" s="118"/>
      <c r="N2344" s="118"/>
      <c r="O2344" s="143" t="str">
        <f>IF(H2344="","",(S2344/S2344)&amp;":"&amp;ROUND(AH2344/S2344,2))</f>
        <v/>
      </c>
      <c r="P2344" s="118"/>
      <c r="Q2344" s="118"/>
      <c r="R2344" s="143" t="str">
        <f>IF(H2344="","",(S2344/S2344)&amp;":"&amp;ROUND(AI2344/S2344,2))</f>
        <v/>
      </c>
      <c r="S2344" s="144" t="str">
        <f t="shared" si="437"/>
        <v/>
      </c>
      <c r="T2344" s="145" t="str">
        <f t="shared" si="438"/>
        <v/>
      </c>
      <c r="U2344" s="118"/>
      <c r="V2344" s="145" t="str">
        <f t="shared" si="439"/>
        <v/>
      </c>
      <c r="W2344" s="144" t="str">
        <f t="shared" si="440"/>
        <v/>
      </c>
      <c r="X2344" s="146" t="str">
        <f>IF(C2344="","",IF(OR(C2344="Trade",C2344="Multi Position"),(X2343+V2344),IF(C2344="Deposit",(X2343+AE2344),IF(C2344="Withdrawal",(X2343-AE2344)))))</f>
        <v/>
      </c>
      <c r="Y2344" s="145" t="str">
        <f t="shared" si="441"/>
        <v/>
      </c>
      <c r="Z2344" s="118"/>
      <c r="AA2344" s="118"/>
      <c r="AB2344" s="118"/>
      <c r="AC2344" s="118"/>
      <c r="AD2344" s="118"/>
      <c r="AE2344" s="139"/>
      <c r="AF2344" s="118"/>
      <c r="AG2344" s="118"/>
      <c r="AH2344" s="147" t="str">
        <f t="shared" si="442"/>
        <v/>
      </c>
      <c r="AI2344" s="147" t="str">
        <f t="shared" si="443"/>
        <v/>
      </c>
      <c r="AJ2344" s="148" t="str">
        <f t="shared" si="432"/>
        <v/>
      </c>
      <c r="AK2344" s="148" t="str">
        <f t="shared" si="433"/>
        <v/>
      </c>
      <c r="AL2344" s="147" t="str">
        <f t="shared" si="434"/>
        <v/>
      </c>
      <c r="AM2344" s="147" t="str">
        <f t="shared" si="435"/>
        <v/>
      </c>
      <c r="AN2344" s="147" t="str">
        <f t="shared" si="436"/>
        <v/>
      </c>
      <c r="AO2344" s="118"/>
    </row>
    <row r="2345" spans="1:41">
      <c r="A2345" s="118"/>
      <c r="B2345" s="118"/>
      <c r="C2345" s="118"/>
      <c r="D2345" s="118"/>
      <c r="E2345" s="118"/>
      <c r="F2345" s="118"/>
      <c r="G2345" s="118"/>
      <c r="H2345" s="118"/>
      <c r="I2345" s="118"/>
      <c r="J2345" s="118"/>
      <c r="K2345" s="118"/>
      <c r="L2345" s="118"/>
      <c r="M2345" s="118"/>
      <c r="N2345" s="118"/>
      <c r="O2345" s="143" t="str">
        <f>IF(H2345="","",(S2345/S2345)&amp;":"&amp;ROUND(AH2345/S2345,2))</f>
        <v/>
      </c>
      <c r="P2345" s="118"/>
      <c r="Q2345" s="118"/>
      <c r="R2345" s="143" t="str">
        <f>IF(H2345="","",(S2345/S2345)&amp;":"&amp;ROUND(AI2345/S2345,2))</f>
        <v/>
      </c>
      <c r="S2345" s="144" t="str">
        <f t="shared" si="437"/>
        <v/>
      </c>
      <c r="T2345" s="145" t="str">
        <f t="shared" si="438"/>
        <v/>
      </c>
      <c r="U2345" s="118"/>
      <c r="V2345" s="145" t="str">
        <f t="shared" si="439"/>
        <v/>
      </c>
      <c r="W2345" s="144" t="str">
        <f t="shared" si="440"/>
        <v/>
      </c>
      <c r="X2345" s="146" t="str">
        <f>IF(C2345="","",IF(OR(C2345="Trade",C2345="Multi Position"),(X2344+V2345),IF(C2345="Deposit",(X2344+AE2345),IF(C2345="Withdrawal",(X2344-AE2345)))))</f>
        <v/>
      </c>
      <c r="Y2345" s="145" t="str">
        <f t="shared" si="441"/>
        <v/>
      </c>
      <c r="Z2345" s="118"/>
      <c r="AA2345" s="118"/>
      <c r="AB2345" s="118"/>
      <c r="AC2345" s="118"/>
      <c r="AD2345" s="118"/>
      <c r="AE2345" s="139"/>
      <c r="AF2345" s="118"/>
      <c r="AG2345" s="118"/>
      <c r="AH2345" s="147" t="str">
        <f t="shared" si="442"/>
        <v/>
      </c>
      <c r="AI2345" s="147" t="str">
        <f t="shared" si="443"/>
        <v/>
      </c>
      <c r="AJ2345" s="148" t="str">
        <f t="shared" si="432"/>
        <v/>
      </c>
      <c r="AK2345" s="148" t="str">
        <f t="shared" si="433"/>
        <v/>
      </c>
      <c r="AL2345" s="147" t="str">
        <f t="shared" si="434"/>
        <v/>
      </c>
      <c r="AM2345" s="147" t="str">
        <f t="shared" si="435"/>
        <v/>
      </c>
      <c r="AN2345" s="147" t="str">
        <f t="shared" si="436"/>
        <v/>
      </c>
      <c r="AO2345" s="118"/>
    </row>
    <row r="2346" spans="1:41">
      <c r="A2346" s="118"/>
      <c r="B2346" s="118"/>
      <c r="C2346" s="118"/>
      <c r="D2346" s="118"/>
      <c r="E2346" s="118"/>
      <c r="F2346" s="118"/>
      <c r="G2346" s="118"/>
      <c r="H2346" s="118"/>
      <c r="I2346" s="118"/>
      <c r="J2346" s="118"/>
      <c r="K2346" s="118"/>
      <c r="L2346" s="118"/>
      <c r="M2346" s="118"/>
      <c r="N2346" s="118"/>
      <c r="O2346" s="143" t="str">
        <f>IF(H2346="","",(S2346/S2346)&amp;":"&amp;ROUND(AH2346/S2346,2))</f>
        <v/>
      </c>
      <c r="P2346" s="118"/>
      <c r="Q2346" s="118"/>
      <c r="R2346" s="143" t="str">
        <f>IF(H2346="","",(S2346/S2346)&amp;":"&amp;ROUND(AI2346/S2346,2))</f>
        <v/>
      </c>
      <c r="S2346" s="144" t="str">
        <f t="shared" si="437"/>
        <v/>
      </c>
      <c r="T2346" s="145" t="str">
        <f t="shared" si="438"/>
        <v/>
      </c>
      <c r="U2346" s="118"/>
      <c r="V2346" s="145" t="str">
        <f t="shared" si="439"/>
        <v/>
      </c>
      <c r="W2346" s="144" t="str">
        <f t="shared" si="440"/>
        <v/>
      </c>
      <c r="X2346" s="146" t="str">
        <f>IF(C2346="","",IF(OR(C2346="Trade",C2346="Multi Position"),(X2345+V2346),IF(C2346="Deposit",(X2345+AE2346),IF(C2346="Withdrawal",(X2345-AE2346)))))</f>
        <v/>
      </c>
      <c r="Y2346" s="145" t="str">
        <f t="shared" si="441"/>
        <v/>
      </c>
      <c r="Z2346" s="118"/>
      <c r="AA2346" s="118"/>
      <c r="AB2346" s="118"/>
      <c r="AC2346" s="118"/>
      <c r="AD2346" s="118"/>
      <c r="AE2346" s="139"/>
      <c r="AF2346" s="118"/>
      <c r="AG2346" s="118"/>
      <c r="AH2346" s="147" t="str">
        <f t="shared" si="442"/>
        <v/>
      </c>
      <c r="AI2346" s="147" t="str">
        <f t="shared" si="443"/>
        <v/>
      </c>
      <c r="AJ2346" s="148" t="str">
        <f t="shared" si="432"/>
        <v/>
      </c>
      <c r="AK2346" s="148" t="str">
        <f t="shared" si="433"/>
        <v/>
      </c>
      <c r="AL2346" s="147" t="str">
        <f t="shared" si="434"/>
        <v/>
      </c>
      <c r="AM2346" s="147" t="str">
        <f t="shared" si="435"/>
        <v/>
      </c>
      <c r="AN2346" s="147" t="str">
        <f t="shared" si="436"/>
        <v/>
      </c>
      <c r="AO2346" s="118"/>
    </row>
    <row r="2347" spans="1:41">
      <c r="A2347" s="118"/>
      <c r="B2347" s="118"/>
      <c r="C2347" s="118"/>
      <c r="D2347" s="118"/>
      <c r="E2347" s="118"/>
      <c r="F2347" s="118"/>
      <c r="G2347" s="118"/>
      <c r="H2347" s="118"/>
      <c r="I2347" s="118"/>
      <c r="J2347" s="118"/>
      <c r="K2347" s="118"/>
      <c r="L2347" s="118"/>
      <c r="M2347" s="118"/>
      <c r="N2347" s="118"/>
      <c r="O2347" s="143" t="str">
        <f>IF(H2347="","",(S2347/S2347)&amp;":"&amp;ROUND(AH2347/S2347,2))</f>
        <v/>
      </c>
      <c r="P2347" s="118"/>
      <c r="Q2347" s="118"/>
      <c r="R2347" s="143" t="str">
        <f>IF(H2347="","",(S2347/S2347)&amp;":"&amp;ROUND(AI2347/S2347,2))</f>
        <v/>
      </c>
      <c r="S2347" s="144" t="str">
        <f t="shared" si="437"/>
        <v/>
      </c>
      <c r="T2347" s="145" t="str">
        <f t="shared" si="438"/>
        <v/>
      </c>
      <c r="U2347" s="118"/>
      <c r="V2347" s="145" t="str">
        <f t="shared" si="439"/>
        <v/>
      </c>
      <c r="W2347" s="144" t="str">
        <f t="shared" si="440"/>
        <v/>
      </c>
      <c r="X2347" s="146" t="str">
        <f>IF(C2347="","",IF(OR(C2347="Trade",C2347="Multi Position"),(X2346+V2347),IF(C2347="Deposit",(X2346+AE2347),IF(C2347="Withdrawal",(X2346-AE2347)))))</f>
        <v/>
      </c>
      <c r="Y2347" s="145" t="str">
        <f t="shared" si="441"/>
        <v/>
      </c>
      <c r="Z2347" s="118"/>
      <c r="AA2347" s="118"/>
      <c r="AB2347" s="118"/>
      <c r="AC2347" s="118"/>
      <c r="AD2347" s="118"/>
      <c r="AE2347" s="139"/>
      <c r="AF2347" s="118"/>
      <c r="AG2347" s="118"/>
      <c r="AH2347" s="147" t="str">
        <f t="shared" si="442"/>
        <v/>
      </c>
      <c r="AI2347" s="147" t="str">
        <f t="shared" si="443"/>
        <v/>
      </c>
      <c r="AJ2347" s="148" t="str">
        <f t="shared" si="432"/>
        <v/>
      </c>
      <c r="AK2347" s="148" t="str">
        <f t="shared" si="433"/>
        <v/>
      </c>
      <c r="AL2347" s="147" t="str">
        <f t="shared" si="434"/>
        <v/>
      </c>
      <c r="AM2347" s="147" t="str">
        <f t="shared" si="435"/>
        <v/>
      </c>
      <c r="AN2347" s="147" t="str">
        <f t="shared" si="436"/>
        <v/>
      </c>
      <c r="AO2347" s="118"/>
    </row>
    <row r="2348" spans="1:41">
      <c r="A2348" s="118"/>
      <c r="B2348" s="118"/>
      <c r="C2348" s="118"/>
      <c r="D2348" s="118"/>
      <c r="E2348" s="118"/>
      <c r="F2348" s="118"/>
      <c r="G2348" s="118"/>
      <c r="H2348" s="118"/>
      <c r="I2348" s="118"/>
      <c r="J2348" s="118"/>
      <c r="K2348" s="118"/>
      <c r="L2348" s="118"/>
      <c r="M2348" s="118"/>
      <c r="N2348" s="118"/>
      <c r="O2348" s="143" t="str">
        <f>IF(H2348="","",(S2348/S2348)&amp;":"&amp;ROUND(AH2348/S2348,2))</f>
        <v/>
      </c>
      <c r="P2348" s="118"/>
      <c r="Q2348" s="118"/>
      <c r="R2348" s="143" t="str">
        <f>IF(H2348="","",(S2348/S2348)&amp;":"&amp;ROUND(AI2348/S2348,2))</f>
        <v/>
      </c>
      <c r="S2348" s="144" t="str">
        <f t="shared" si="437"/>
        <v/>
      </c>
      <c r="T2348" s="145" t="str">
        <f t="shared" si="438"/>
        <v/>
      </c>
      <c r="U2348" s="118"/>
      <c r="V2348" s="145" t="str">
        <f t="shared" si="439"/>
        <v/>
      </c>
      <c r="W2348" s="144" t="str">
        <f t="shared" si="440"/>
        <v/>
      </c>
      <c r="X2348" s="146" t="str">
        <f>IF(C2348="","",IF(OR(C2348="Trade",C2348="Multi Position"),(X2347+V2348),IF(C2348="Deposit",(X2347+AE2348),IF(C2348="Withdrawal",(X2347-AE2348)))))</f>
        <v/>
      </c>
      <c r="Y2348" s="145" t="str">
        <f t="shared" si="441"/>
        <v/>
      </c>
      <c r="Z2348" s="118"/>
      <c r="AA2348" s="118"/>
      <c r="AB2348" s="118"/>
      <c r="AC2348" s="118"/>
      <c r="AD2348" s="118"/>
      <c r="AE2348" s="139"/>
      <c r="AF2348" s="118"/>
      <c r="AG2348" s="118"/>
      <c r="AH2348" s="147" t="str">
        <f t="shared" si="442"/>
        <v/>
      </c>
      <c r="AI2348" s="147" t="str">
        <f t="shared" si="443"/>
        <v/>
      </c>
      <c r="AJ2348" s="148" t="str">
        <f t="shared" si="432"/>
        <v/>
      </c>
      <c r="AK2348" s="148" t="str">
        <f t="shared" si="433"/>
        <v/>
      </c>
      <c r="AL2348" s="147" t="str">
        <f t="shared" si="434"/>
        <v/>
      </c>
      <c r="AM2348" s="147" t="str">
        <f t="shared" si="435"/>
        <v/>
      </c>
      <c r="AN2348" s="147" t="str">
        <f t="shared" si="436"/>
        <v/>
      </c>
      <c r="AO2348" s="118"/>
    </row>
    <row r="2349" spans="1:41">
      <c r="A2349" s="118"/>
      <c r="B2349" s="118"/>
      <c r="C2349" s="118"/>
      <c r="D2349" s="118"/>
      <c r="E2349" s="118"/>
      <c r="F2349" s="118"/>
      <c r="G2349" s="118"/>
      <c r="H2349" s="118"/>
      <c r="I2349" s="118"/>
      <c r="J2349" s="118"/>
      <c r="K2349" s="118"/>
      <c r="L2349" s="118"/>
      <c r="M2349" s="118"/>
      <c r="N2349" s="118"/>
      <c r="O2349" s="143" t="str">
        <f>IF(H2349="","",(S2349/S2349)&amp;":"&amp;ROUND(AH2349/S2349,2))</f>
        <v/>
      </c>
      <c r="P2349" s="118"/>
      <c r="Q2349" s="118"/>
      <c r="R2349" s="143" t="str">
        <f>IF(H2349="","",(S2349/S2349)&amp;":"&amp;ROUND(AI2349/S2349,2))</f>
        <v/>
      </c>
      <c r="S2349" s="144" t="str">
        <f t="shared" si="437"/>
        <v/>
      </c>
      <c r="T2349" s="145" t="str">
        <f t="shared" si="438"/>
        <v/>
      </c>
      <c r="U2349" s="118"/>
      <c r="V2349" s="145" t="str">
        <f t="shared" si="439"/>
        <v/>
      </c>
      <c r="W2349" s="144" t="str">
        <f t="shared" si="440"/>
        <v/>
      </c>
      <c r="X2349" s="146" t="str">
        <f>IF(C2349="","",IF(OR(C2349="Trade",C2349="Multi Position"),(X2348+V2349),IF(C2349="Deposit",(X2348+AE2349),IF(C2349="Withdrawal",(X2348-AE2349)))))</f>
        <v/>
      </c>
      <c r="Y2349" s="145" t="str">
        <f t="shared" si="441"/>
        <v/>
      </c>
      <c r="Z2349" s="118"/>
      <c r="AA2349" s="118"/>
      <c r="AB2349" s="118"/>
      <c r="AC2349" s="118"/>
      <c r="AD2349" s="118"/>
      <c r="AE2349" s="139"/>
      <c r="AF2349" s="118"/>
      <c r="AG2349" s="118"/>
      <c r="AH2349" s="147" t="str">
        <f t="shared" si="442"/>
        <v/>
      </c>
      <c r="AI2349" s="147" t="str">
        <f t="shared" si="443"/>
        <v/>
      </c>
      <c r="AJ2349" s="148" t="str">
        <f t="shared" si="432"/>
        <v/>
      </c>
      <c r="AK2349" s="148" t="str">
        <f t="shared" si="433"/>
        <v/>
      </c>
      <c r="AL2349" s="147" t="str">
        <f t="shared" si="434"/>
        <v/>
      </c>
      <c r="AM2349" s="147" t="str">
        <f t="shared" si="435"/>
        <v/>
      </c>
      <c r="AN2349" s="147" t="str">
        <f t="shared" si="436"/>
        <v/>
      </c>
      <c r="AO2349" s="118"/>
    </row>
    <row r="2350" spans="1:41">
      <c r="A2350" s="118"/>
      <c r="B2350" s="118"/>
      <c r="C2350" s="118"/>
      <c r="D2350" s="118"/>
      <c r="E2350" s="118"/>
      <c r="F2350" s="118"/>
      <c r="G2350" s="118"/>
      <c r="H2350" s="118"/>
      <c r="I2350" s="118"/>
      <c r="J2350" s="118"/>
      <c r="K2350" s="118"/>
      <c r="L2350" s="118"/>
      <c r="M2350" s="118"/>
      <c r="N2350" s="118"/>
      <c r="O2350" s="143" t="str">
        <f>IF(H2350="","",(S2350/S2350)&amp;":"&amp;ROUND(AH2350/S2350,2))</f>
        <v/>
      </c>
      <c r="P2350" s="118"/>
      <c r="Q2350" s="118"/>
      <c r="R2350" s="143" t="str">
        <f>IF(H2350="","",(S2350/S2350)&amp;":"&amp;ROUND(AI2350/S2350,2))</f>
        <v/>
      </c>
      <c r="S2350" s="144" t="str">
        <f t="shared" si="437"/>
        <v/>
      </c>
      <c r="T2350" s="145" t="str">
        <f t="shared" si="438"/>
        <v/>
      </c>
      <c r="U2350" s="118"/>
      <c r="V2350" s="145" t="str">
        <f t="shared" si="439"/>
        <v/>
      </c>
      <c r="W2350" s="144" t="str">
        <f t="shared" si="440"/>
        <v/>
      </c>
      <c r="X2350" s="146" t="str">
        <f>IF(C2350="","",IF(OR(C2350="Trade",C2350="Multi Position"),(X2349+V2350),IF(C2350="Deposit",(X2349+AE2350),IF(C2350="Withdrawal",(X2349-AE2350)))))</f>
        <v/>
      </c>
      <c r="Y2350" s="145" t="str">
        <f t="shared" si="441"/>
        <v/>
      </c>
      <c r="Z2350" s="118"/>
      <c r="AA2350" s="118"/>
      <c r="AB2350" s="118"/>
      <c r="AC2350" s="118"/>
      <c r="AD2350" s="118"/>
      <c r="AE2350" s="139"/>
      <c r="AF2350" s="118"/>
      <c r="AG2350" s="118"/>
      <c r="AH2350" s="147" t="str">
        <f t="shared" si="442"/>
        <v/>
      </c>
      <c r="AI2350" s="147" t="str">
        <f t="shared" si="443"/>
        <v/>
      </c>
      <c r="AJ2350" s="148" t="str">
        <f t="shared" si="432"/>
        <v/>
      </c>
      <c r="AK2350" s="148" t="str">
        <f t="shared" si="433"/>
        <v/>
      </c>
      <c r="AL2350" s="147" t="str">
        <f t="shared" si="434"/>
        <v/>
      </c>
      <c r="AM2350" s="147" t="str">
        <f t="shared" si="435"/>
        <v/>
      </c>
      <c r="AN2350" s="147" t="str">
        <f t="shared" si="436"/>
        <v/>
      </c>
      <c r="AO2350" s="118"/>
    </row>
    <row r="2351" spans="1:41">
      <c r="A2351" s="118"/>
      <c r="B2351" s="118"/>
      <c r="C2351" s="118"/>
      <c r="D2351" s="118"/>
      <c r="E2351" s="118"/>
      <c r="F2351" s="118"/>
      <c r="G2351" s="118"/>
      <c r="H2351" s="118"/>
      <c r="I2351" s="118"/>
      <c r="J2351" s="118"/>
      <c r="K2351" s="118"/>
      <c r="L2351" s="118"/>
      <c r="M2351" s="118"/>
      <c r="N2351" s="118"/>
      <c r="O2351" s="143" t="str">
        <f>IF(H2351="","",(S2351/S2351)&amp;":"&amp;ROUND(AH2351/S2351,2))</f>
        <v/>
      </c>
      <c r="P2351" s="118"/>
      <c r="Q2351" s="118"/>
      <c r="R2351" s="143" t="str">
        <f>IF(H2351="","",(S2351/S2351)&amp;":"&amp;ROUND(AI2351/S2351,2))</f>
        <v/>
      </c>
      <c r="S2351" s="144" t="str">
        <f t="shared" si="437"/>
        <v/>
      </c>
      <c r="T2351" s="145" t="str">
        <f t="shared" si="438"/>
        <v/>
      </c>
      <c r="U2351" s="118"/>
      <c r="V2351" s="145" t="str">
        <f t="shared" si="439"/>
        <v/>
      </c>
      <c r="W2351" s="144" t="str">
        <f t="shared" si="440"/>
        <v/>
      </c>
      <c r="X2351" s="146" t="str">
        <f>IF(C2351="","",IF(OR(C2351="Trade",C2351="Multi Position"),(X2350+V2351),IF(C2351="Deposit",(X2350+AE2351),IF(C2351="Withdrawal",(X2350-AE2351)))))</f>
        <v/>
      </c>
      <c r="Y2351" s="145" t="str">
        <f t="shared" si="441"/>
        <v/>
      </c>
      <c r="Z2351" s="118"/>
      <c r="AA2351" s="118"/>
      <c r="AB2351" s="118"/>
      <c r="AC2351" s="118"/>
      <c r="AD2351" s="118"/>
      <c r="AE2351" s="139"/>
      <c r="AF2351" s="118"/>
      <c r="AG2351" s="118"/>
      <c r="AH2351" s="147" t="str">
        <f t="shared" si="442"/>
        <v/>
      </c>
      <c r="AI2351" s="147" t="str">
        <f t="shared" si="443"/>
        <v/>
      </c>
      <c r="AJ2351" s="148" t="str">
        <f t="shared" si="432"/>
        <v/>
      </c>
      <c r="AK2351" s="148" t="str">
        <f t="shared" si="433"/>
        <v/>
      </c>
      <c r="AL2351" s="147" t="str">
        <f t="shared" si="434"/>
        <v/>
      </c>
      <c r="AM2351" s="147" t="str">
        <f t="shared" si="435"/>
        <v/>
      </c>
      <c r="AN2351" s="147" t="str">
        <f t="shared" si="436"/>
        <v/>
      </c>
      <c r="AO2351" s="118"/>
    </row>
    <row r="2352" spans="1:41">
      <c r="A2352" s="118"/>
      <c r="B2352" s="118"/>
      <c r="C2352" s="118"/>
      <c r="D2352" s="118"/>
      <c r="E2352" s="118"/>
      <c r="F2352" s="118"/>
      <c r="G2352" s="118"/>
      <c r="H2352" s="118"/>
      <c r="I2352" s="118"/>
      <c r="J2352" s="118"/>
      <c r="K2352" s="118"/>
      <c r="L2352" s="118"/>
      <c r="M2352" s="118"/>
      <c r="N2352" s="118"/>
      <c r="O2352" s="143" t="str">
        <f>IF(H2352="","",(S2352/S2352)&amp;":"&amp;ROUND(AH2352/S2352,2))</f>
        <v/>
      </c>
      <c r="P2352" s="118"/>
      <c r="Q2352" s="118"/>
      <c r="R2352" s="143" t="str">
        <f>IF(H2352="","",(S2352/S2352)&amp;":"&amp;ROUND(AI2352/S2352,2))</f>
        <v/>
      </c>
      <c r="S2352" s="144" t="str">
        <f t="shared" si="437"/>
        <v/>
      </c>
      <c r="T2352" s="145" t="str">
        <f t="shared" si="438"/>
        <v/>
      </c>
      <c r="U2352" s="118"/>
      <c r="V2352" s="145" t="str">
        <f t="shared" si="439"/>
        <v/>
      </c>
      <c r="W2352" s="144" t="str">
        <f t="shared" si="440"/>
        <v/>
      </c>
      <c r="X2352" s="146" t="str">
        <f>IF(C2352="","",IF(OR(C2352="Trade",C2352="Multi Position"),(X2351+V2352),IF(C2352="Deposit",(X2351+AE2352),IF(C2352="Withdrawal",(X2351-AE2352)))))</f>
        <v/>
      </c>
      <c r="Y2352" s="145" t="str">
        <f t="shared" si="441"/>
        <v/>
      </c>
      <c r="Z2352" s="118"/>
      <c r="AA2352" s="118"/>
      <c r="AB2352" s="118"/>
      <c r="AC2352" s="118"/>
      <c r="AD2352" s="118"/>
      <c r="AE2352" s="139"/>
      <c r="AF2352" s="118"/>
      <c r="AG2352" s="118"/>
      <c r="AH2352" s="147" t="str">
        <f t="shared" si="442"/>
        <v/>
      </c>
      <c r="AI2352" s="147" t="str">
        <f t="shared" si="443"/>
        <v/>
      </c>
      <c r="AJ2352" s="148" t="str">
        <f t="shared" si="432"/>
        <v/>
      </c>
      <c r="AK2352" s="148" t="str">
        <f t="shared" si="433"/>
        <v/>
      </c>
      <c r="AL2352" s="147" t="str">
        <f t="shared" si="434"/>
        <v/>
      </c>
      <c r="AM2352" s="147" t="str">
        <f t="shared" si="435"/>
        <v/>
      </c>
      <c r="AN2352" s="147" t="str">
        <f t="shared" si="436"/>
        <v/>
      </c>
      <c r="AO2352" s="118"/>
    </row>
    <row r="2353" spans="1:41">
      <c r="A2353" s="118"/>
      <c r="B2353" s="118"/>
      <c r="C2353" s="118"/>
      <c r="D2353" s="118"/>
      <c r="E2353" s="118"/>
      <c r="F2353" s="118"/>
      <c r="G2353" s="118"/>
      <c r="H2353" s="118"/>
      <c r="I2353" s="118"/>
      <c r="J2353" s="118"/>
      <c r="K2353" s="118"/>
      <c r="L2353" s="118"/>
      <c r="M2353" s="118"/>
      <c r="N2353" s="118"/>
      <c r="O2353" s="143" t="str">
        <f>IF(H2353="","",(S2353/S2353)&amp;":"&amp;ROUND(AH2353/S2353,2))</f>
        <v/>
      </c>
      <c r="P2353" s="118"/>
      <c r="Q2353" s="118"/>
      <c r="R2353" s="143" t="str">
        <f>IF(H2353="","",(S2353/S2353)&amp;":"&amp;ROUND(AI2353/S2353,2))</f>
        <v/>
      </c>
      <c r="S2353" s="144" t="str">
        <f t="shared" si="437"/>
        <v/>
      </c>
      <c r="T2353" s="145" t="str">
        <f t="shared" si="438"/>
        <v/>
      </c>
      <c r="U2353" s="118"/>
      <c r="V2353" s="145" t="str">
        <f t="shared" si="439"/>
        <v/>
      </c>
      <c r="W2353" s="144" t="str">
        <f t="shared" si="440"/>
        <v/>
      </c>
      <c r="X2353" s="146" t="str">
        <f>IF(C2353="","",IF(OR(C2353="Trade",C2353="Multi Position"),(X2352+V2353),IF(C2353="Deposit",(X2352+AE2353),IF(C2353="Withdrawal",(X2352-AE2353)))))</f>
        <v/>
      </c>
      <c r="Y2353" s="145" t="str">
        <f t="shared" si="441"/>
        <v/>
      </c>
      <c r="Z2353" s="118"/>
      <c r="AA2353" s="118"/>
      <c r="AB2353" s="118"/>
      <c r="AC2353" s="118"/>
      <c r="AD2353" s="118"/>
      <c r="AE2353" s="139"/>
      <c r="AF2353" s="118"/>
      <c r="AG2353" s="118"/>
      <c r="AH2353" s="147" t="str">
        <f t="shared" si="442"/>
        <v/>
      </c>
      <c r="AI2353" s="147" t="str">
        <f t="shared" si="443"/>
        <v/>
      </c>
      <c r="AJ2353" s="148" t="str">
        <f t="shared" si="432"/>
        <v/>
      </c>
      <c r="AK2353" s="148" t="str">
        <f t="shared" si="433"/>
        <v/>
      </c>
      <c r="AL2353" s="147" t="str">
        <f t="shared" si="434"/>
        <v/>
      </c>
      <c r="AM2353" s="147" t="str">
        <f t="shared" si="435"/>
        <v/>
      </c>
      <c r="AN2353" s="147" t="str">
        <f t="shared" si="436"/>
        <v/>
      </c>
      <c r="AO2353" s="118"/>
    </row>
    <row r="2354" spans="1:41">
      <c r="A2354" s="118"/>
      <c r="B2354" s="118"/>
      <c r="C2354" s="118"/>
      <c r="D2354" s="118"/>
      <c r="E2354" s="118"/>
      <c r="F2354" s="118"/>
      <c r="G2354" s="118"/>
      <c r="H2354" s="118"/>
      <c r="I2354" s="118"/>
      <c r="J2354" s="118"/>
      <c r="K2354" s="118"/>
      <c r="L2354" s="118"/>
      <c r="M2354" s="118"/>
      <c r="N2354" s="118"/>
      <c r="O2354" s="143" t="str">
        <f>IF(H2354="","",(S2354/S2354)&amp;":"&amp;ROUND(AH2354/S2354,2))</f>
        <v/>
      </c>
      <c r="P2354" s="118"/>
      <c r="Q2354" s="118"/>
      <c r="R2354" s="143" t="str">
        <f>IF(H2354="","",(S2354/S2354)&amp;":"&amp;ROUND(AI2354/S2354,2))</f>
        <v/>
      </c>
      <c r="S2354" s="144" t="str">
        <f t="shared" si="437"/>
        <v/>
      </c>
      <c r="T2354" s="145" t="str">
        <f t="shared" si="438"/>
        <v/>
      </c>
      <c r="U2354" s="118"/>
      <c r="V2354" s="145" t="str">
        <f t="shared" si="439"/>
        <v/>
      </c>
      <c r="W2354" s="144" t="str">
        <f t="shared" si="440"/>
        <v/>
      </c>
      <c r="X2354" s="146" t="str">
        <f>IF(C2354="","",IF(OR(C2354="Trade",C2354="Multi Position"),(X2353+V2354),IF(C2354="Deposit",(X2353+AE2354),IF(C2354="Withdrawal",(X2353-AE2354)))))</f>
        <v/>
      </c>
      <c r="Y2354" s="145" t="str">
        <f t="shared" si="441"/>
        <v/>
      </c>
      <c r="Z2354" s="118"/>
      <c r="AA2354" s="118"/>
      <c r="AB2354" s="118"/>
      <c r="AC2354" s="118"/>
      <c r="AD2354" s="118"/>
      <c r="AE2354" s="139"/>
      <c r="AF2354" s="118"/>
      <c r="AG2354" s="118"/>
      <c r="AH2354" s="147" t="str">
        <f t="shared" si="442"/>
        <v/>
      </c>
      <c r="AI2354" s="147" t="str">
        <f t="shared" si="443"/>
        <v/>
      </c>
      <c r="AJ2354" s="148" t="str">
        <f t="shared" si="432"/>
        <v/>
      </c>
      <c r="AK2354" s="148" t="str">
        <f t="shared" si="433"/>
        <v/>
      </c>
      <c r="AL2354" s="147" t="str">
        <f t="shared" si="434"/>
        <v/>
      </c>
      <c r="AM2354" s="147" t="str">
        <f t="shared" si="435"/>
        <v/>
      </c>
      <c r="AN2354" s="147" t="str">
        <f t="shared" si="436"/>
        <v/>
      </c>
      <c r="AO2354" s="118"/>
    </row>
    <row r="2355" spans="1:41">
      <c r="A2355" s="118"/>
      <c r="B2355" s="118"/>
      <c r="C2355" s="118"/>
      <c r="D2355" s="118"/>
      <c r="E2355" s="118"/>
      <c r="F2355" s="118"/>
      <c r="G2355" s="118"/>
      <c r="H2355" s="118"/>
      <c r="I2355" s="118"/>
      <c r="J2355" s="118"/>
      <c r="K2355" s="118"/>
      <c r="L2355" s="118"/>
      <c r="M2355" s="118"/>
      <c r="N2355" s="118"/>
      <c r="O2355" s="143" t="str">
        <f>IF(H2355="","",(S2355/S2355)&amp;":"&amp;ROUND(AH2355/S2355,2))</f>
        <v/>
      </c>
      <c r="P2355" s="118"/>
      <c r="Q2355" s="118"/>
      <c r="R2355" s="143" t="str">
        <f>IF(H2355="","",(S2355/S2355)&amp;":"&amp;ROUND(AI2355/S2355,2))</f>
        <v/>
      </c>
      <c r="S2355" s="144" t="str">
        <f t="shared" si="437"/>
        <v/>
      </c>
      <c r="T2355" s="145" t="str">
        <f t="shared" si="438"/>
        <v/>
      </c>
      <c r="U2355" s="118"/>
      <c r="V2355" s="145" t="str">
        <f t="shared" si="439"/>
        <v/>
      </c>
      <c r="W2355" s="144" t="str">
        <f t="shared" si="440"/>
        <v/>
      </c>
      <c r="X2355" s="146" t="str">
        <f>IF(C2355="","",IF(OR(C2355="Trade",C2355="Multi Position"),(X2354+V2355),IF(C2355="Deposit",(X2354+AE2355),IF(C2355="Withdrawal",(X2354-AE2355)))))</f>
        <v/>
      </c>
      <c r="Y2355" s="145" t="str">
        <f t="shared" si="441"/>
        <v/>
      </c>
      <c r="Z2355" s="118"/>
      <c r="AA2355" s="118"/>
      <c r="AB2355" s="118"/>
      <c r="AC2355" s="118"/>
      <c r="AD2355" s="118"/>
      <c r="AE2355" s="139"/>
      <c r="AF2355" s="118"/>
      <c r="AG2355" s="118"/>
      <c r="AH2355" s="147" t="str">
        <f t="shared" si="442"/>
        <v/>
      </c>
      <c r="AI2355" s="147" t="str">
        <f t="shared" si="443"/>
        <v/>
      </c>
      <c r="AJ2355" s="148" t="str">
        <f t="shared" si="432"/>
        <v/>
      </c>
      <c r="AK2355" s="148" t="str">
        <f t="shared" si="433"/>
        <v/>
      </c>
      <c r="AL2355" s="147" t="str">
        <f t="shared" si="434"/>
        <v/>
      </c>
      <c r="AM2355" s="147" t="str">
        <f t="shared" si="435"/>
        <v/>
      </c>
      <c r="AN2355" s="147" t="str">
        <f t="shared" si="436"/>
        <v/>
      </c>
      <c r="AO2355" s="118"/>
    </row>
    <row r="2356" spans="1:41">
      <c r="A2356" s="118"/>
      <c r="B2356" s="118"/>
      <c r="C2356" s="118"/>
      <c r="D2356" s="118"/>
      <c r="E2356" s="118"/>
      <c r="F2356" s="118"/>
      <c r="G2356" s="118"/>
      <c r="H2356" s="118"/>
      <c r="I2356" s="118"/>
      <c r="J2356" s="118"/>
      <c r="K2356" s="118"/>
      <c r="L2356" s="118"/>
      <c r="M2356" s="118"/>
      <c r="N2356" s="118"/>
      <c r="O2356" s="143" t="str">
        <f>IF(H2356="","",(S2356/S2356)&amp;":"&amp;ROUND(AH2356/S2356,2))</f>
        <v/>
      </c>
      <c r="P2356" s="118"/>
      <c r="Q2356" s="118"/>
      <c r="R2356" s="143" t="str">
        <f>IF(H2356="","",(S2356/S2356)&amp;":"&amp;ROUND(AI2356/S2356,2))</f>
        <v/>
      </c>
      <c r="S2356" s="144" t="str">
        <f t="shared" si="437"/>
        <v/>
      </c>
      <c r="T2356" s="145" t="str">
        <f t="shared" si="438"/>
        <v/>
      </c>
      <c r="U2356" s="118"/>
      <c r="V2356" s="145" t="str">
        <f t="shared" si="439"/>
        <v/>
      </c>
      <c r="W2356" s="144" t="str">
        <f t="shared" si="440"/>
        <v/>
      </c>
      <c r="X2356" s="146" t="str">
        <f>IF(C2356="","",IF(OR(C2356="Trade",C2356="Multi Position"),(X2355+V2356),IF(C2356="Deposit",(X2355+AE2356),IF(C2356="Withdrawal",(X2355-AE2356)))))</f>
        <v/>
      </c>
      <c r="Y2356" s="145" t="str">
        <f t="shared" si="441"/>
        <v/>
      </c>
      <c r="Z2356" s="118"/>
      <c r="AA2356" s="118"/>
      <c r="AB2356" s="118"/>
      <c r="AC2356" s="118"/>
      <c r="AD2356" s="118"/>
      <c r="AE2356" s="139"/>
      <c r="AF2356" s="118"/>
      <c r="AG2356" s="118"/>
      <c r="AH2356" s="147" t="str">
        <f t="shared" si="442"/>
        <v/>
      </c>
      <c r="AI2356" s="147" t="str">
        <f t="shared" si="443"/>
        <v/>
      </c>
      <c r="AJ2356" s="148" t="str">
        <f t="shared" si="432"/>
        <v/>
      </c>
      <c r="AK2356" s="148" t="str">
        <f t="shared" si="433"/>
        <v/>
      </c>
      <c r="AL2356" s="147" t="str">
        <f t="shared" si="434"/>
        <v/>
      </c>
      <c r="AM2356" s="147" t="str">
        <f t="shared" si="435"/>
        <v/>
      </c>
      <c r="AN2356" s="147" t="str">
        <f t="shared" si="436"/>
        <v/>
      </c>
      <c r="AO2356" s="118"/>
    </row>
    <row r="2357" spans="1:41">
      <c r="A2357" s="118"/>
      <c r="B2357" s="118"/>
      <c r="C2357" s="118"/>
      <c r="D2357" s="118"/>
      <c r="E2357" s="118"/>
      <c r="F2357" s="118"/>
      <c r="G2357" s="118"/>
      <c r="H2357" s="118"/>
      <c r="I2357" s="118"/>
      <c r="J2357" s="118"/>
      <c r="K2357" s="118"/>
      <c r="L2357" s="118"/>
      <c r="M2357" s="118"/>
      <c r="N2357" s="118"/>
      <c r="O2357" s="143" t="str">
        <f>IF(H2357="","",(S2357/S2357)&amp;":"&amp;ROUND(AH2357/S2357,2))</f>
        <v/>
      </c>
      <c r="P2357" s="118"/>
      <c r="Q2357" s="118"/>
      <c r="R2357" s="143" t="str">
        <f>IF(H2357="","",(S2357/S2357)&amp;":"&amp;ROUND(AI2357/S2357,2))</f>
        <v/>
      </c>
      <c r="S2357" s="144" t="str">
        <f t="shared" si="437"/>
        <v/>
      </c>
      <c r="T2357" s="145" t="str">
        <f t="shared" si="438"/>
        <v/>
      </c>
      <c r="U2357" s="118"/>
      <c r="V2357" s="145" t="str">
        <f t="shared" si="439"/>
        <v/>
      </c>
      <c r="W2357" s="144" t="str">
        <f t="shared" si="440"/>
        <v/>
      </c>
      <c r="X2357" s="146" t="str">
        <f>IF(C2357="","",IF(OR(C2357="Trade",C2357="Multi Position"),(X2356+V2357),IF(C2357="Deposit",(X2356+AE2357),IF(C2357="Withdrawal",(X2356-AE2357)))))</f>
        <v/>
      </c>
      <c r="Y2357" s="145" t="str">
        <f t="shared" si="441"/>
        <v/>
      </c>
      <c r="Z2357" s="118"/>
      <c r="AA2357" s="118"/>
      <c r="AB2357" s="118"/>
      <c r="AC2357" s="118"/>
      <c r="AD2357" s="118"/>
      <c r="AE2357" s="139"/>
      <c r="AF2357" s="118"/>
      <c r="AG2357" s="118"/>
      <c r="AH2357" s="147" t="str">
        <f t="shared" si="442"/>
        <v/>
      </c>
      <c r="AI2357" s="147" t="str">
        <f t="shared" si="443"/>
        <v/>
      </c>
      <c r="AJ2357" s="148" t="str">
        <f t="shared" si="432"/>
        <v/>
      </c>
      <c r="AK2357" s="148" t="str">
        <f t="shared" si="433"/>
        <v/>
      </c>
      <c r="AL2357" s="147" t="str">
        <f t="shared" si="434"/>
        <v/>
      </c>
      <c r="AM2357" s="147" t="str">
        <f t="shared" si="435"/>
        <v/>
      </c>
      <c r="AN2357" s="147" t="str">
        <f t="shared" si="436"/>
        <v/>
      </c>
      <c r="AO2357" s="118"/>
    </row>
    <row r="2358" spans="1:41">
      <c r="A2358" s="118"/>
      <c r="B2358" s="118"/>
      <c r="C2358" s="118"/>
      <c r="D2358" s="118"/>
      <c r="E2358" s="118"/>
      <c r="F2358" s="118"/>
      <c r="G2358" s="118"/>
      <c r="H2358" s="118"/>
      <c r="I2358" s="118"/>
      <c r="J2358" s="118"/>
      <c r="K2358" s="118"/>
      <c r="L2358" s="118"/>
      <c r="M2358" s="118"/>
      <c r="N2358" s="118"/>
      <c r="O2358" s="143" t="str">
        <f>IF(H2358="","",(S2358/S2358)&amp;":"&amp;ROUND(AH2358/S2358,2))</f>
        <v/>
      </c>
      <c r="P2358" s="118"/>
      <c r="Q2358" s="118"/>
      <c r="R2358" s="143" t="str">
        <f>IF(H2358="","",(S2358/S2358)&amp;":"&amp;ROUND(AI2358/S2358,2))</f>
        <v/>
      </c>
      <c r="S2358" s="144" t="str">
        <f t="shared" si="437"/>
        <v/>
      </c>
      <c r="T2358" s="145" t="str">
        <f t="shared" si="438"/>
        <v/>
      </c>
      <c r="U2358" s="118"/>
      <c r="V2358" s="145" t="str">
        <f t="shared" si="439"/>
        <v/>
      </c>
      <c r="W2358" s="144" t="str">
        <f t="shared" si="440"/>
        <v/>
      </c>
      <c r="X2358" s="146" t="str">
        <f>IF(C2358="","",IF(OR(C2358="Trade",C2358="Multi Position"),(X2357+V2358),IF(C2358="Deposit",(X2357+AE2358),IF(C2358="Withdrawal",(X2357-AE2358)))))</f>
        <v/>
      </c>
      <c r="Y2358" s="145" t="str">
        <f t="shared" si="441"/>
        <v/>
      </c>
      <c r="Z2358" s="118"/>
      <c r="AA2358" s="118"/>
      <c r="AB2358" s="118"/>
      <c r="AC2358" s="118"/>
      <c r="AD2358" s="118"/>
      <c r="AE2358" s="139"/>
      <c r="AF2358" s="118"/>
      <c r="AG2358" s="118"/>
      <c r="AH2358" s="147" t="str">
        <f t="shared" si="442"/>
        <v/>
      </c>
      <c r="AI2358" s="147" t="str">
        <f t="shared" si="443"/>
        <v/>
      </c>
      <c r="AJ2358" s="148" t="str">
        <f t="shared" si="432"/>
        <v/>
      </c>
      <c r="AK2358" s="148" t="str">
        <f t="shared" si="433"/>
        <v/>
      </c>
      <c r="AL2358" s="147" t="str">
        <f t="shared" si="434"/>
        <v/>
      </c>
      <c r="AM2358" s="147" t="str">
        <f t="shared" si="435"/>
        <v/>
      </c>
      <c r="AN2358" s="147" t="str">
        <f t="shared" si="436"/>
        <v/>
      </c>
      <c r="AO2358" s="118"/>
    </row>
    <row r="2359" spans="1:41">
      <c r="A2359" s="118"/>
      <c r="B2359" s="118"/>
      <c r="C2359" s="118"/>
      <c r="D2359" s="118"/>
      <c r="E2359" s="118"/>
      <c r="F2359" s="118"/>
      <c r="G2359" s="118"/>
      <c r="H2359" s="118"/>
      <c r="I2359" s="118"/>
      <c r="J2359" s="118"/>
      <c r="K2359" s="118"/>
      <c r="L2359" s="118"/>
      <c r="M2359" s="118"/>
      <c r="N2359" s="118"/>
      <c r="O2359" s="143" t="str">
        <f>IF(H2359="","",(S2359/S2359)&amp;":"&amp;ROUND(AH2359/S2359,2))</f>
        <v/>
      </c>
      <c r="P2359" s="118"/>
      <c r="Q2359" s="118"/>
      <c r="R2359" s="143" t="str">
        <f>IF(H2359="","",(S2359/S2359)&amp;":"&amp;ROUND(AI2359/S2359,2))</f>
        <v/>
      </c>
      <c r="S2359" s="144" t="str">
        <f t="shared" si="437"/>
        <v/>
      </c>
      <c r="T2359" s="145" t="str">
        <f t="shared" si="438"/>
        <v/>
      </c>
      <c r="U2359" s="118"/>
      <c r="V2359" s="145" t="str">
        <f t="shared" si="439"/>
        <v/>
      </c>
      <c r="W2359" s="144" t="str">
        <f t="shared" si="440"/>
        <v/>
      </c>
      <c r="X2359" s="146" t="str">
        <f>IF(C2359="","",IF(OR(C2359="Trade",C2359="Multi Position"),(X2358+V2359),IF(C2359="Deposit",(X2358+AE2359),IF(C2359="Withdrawal",(X2358-AE2359)))))</f>
        <v/>
      </c>
      <c r="Y2359" s="145" t="str">
        <f t="shared" si="441"/>
        <v/>
      </c>
      <c r="Z2359" s="118"/>
      <c r="AA2359" s="118"/>
      <c r="AB2359" s="118"/>
      <c r="AC2359" s="118"/>
      <c r="AD2359" s="118"/>
      <c r="AE2359" s="139"/>
      <c r="AF2359" s="118"/>
      <c r="AG2359" s="118"/>
      <c r="AH2359" s="147" t="str">
        <f t="shared" si="442"/>
        <v/>
      </c>
      <c r="AI2359" s="147" t="str">
        <f t="shared" si="443"/>
        <v/>
      </c>
      <c r="AJ2359" s="148" t="str">
        <f t="shared" si="432"/>
        <v/>
      </c>
      <c r="AK2359" s="148" t="str">
        <f t="shared" si="433"/>
        <v/>
      </c>
      <c r="AL2359" s="147" t="str">
        <f t="shared" si="434"/>
        <v/>
      </c>
      <c r="AM2359" s="147" t="str">
        <f t="shared" si="435"/>
        <v/>
      </c>
      <c r="AN2359" s="147" t="str">
        <f t="shared" si="436"/>
        <v/>
      </c>
      <c r="AO2359" s="118"/>
    </row>
    <row r="2360" spans="1:41">
      <c r="A2360" s="118"/>
      <c r="B2360" s="118"/>
      <c r="C2360" s="118"/>
      <c r="D2360" s="118"/>
      <c r="E2360" s="118"/>
      <c r="F2360" s="118"/>
      <c r="G2360" s="118"/>
      <c r="H2360" s="118"/>
      <c r="I2360" s="118"/>
      <c r="J2360" s="118"/>
      <c r="K2360" s="118"/>
      <c r="L2360" s="118"/>
      <c r="M2360" s="118"/>
      <c r="N2360" s="118"/>
      <c r="O2360" s="143" t="str">
        <f>IF(H2360="","",(S2360/S2360)&amp;":"&amp;ROUND(AH2360/S2360,2))</f>
        <v/>
      </c>
      <c r="P2360" s="118"/>
      <c r="Q2360" s="118"/>
      <c r="R2360" s="143" t="str">
        <f>IF(H2360="","",(S2360/S2360)&amp;":"&amp;ROUND(AI2360/S2360,2))</f>
        <v/>
      </c>
      <c r="S2360" s="144" t="str">
        <f t="shared" si="437"/>
        <v/>
      </c>
      <c r="T2360" s="145" t="str">
        <f t="shared" si="438"/>
        <v/>
      </c>
      <c r="U2360" s="118"/>
      <c r="V2360" s="145" t="str">
        <f t="shared" si="439"/>
        <v/>
      </c>
      <c r="W2360" s="144" t="str">
        <f t="shared" si="440"/>
        <v/>
      </c>
      <c r="X2360" s="146" t="str">
        <f>IF(C2360="","",IF(OR(C2360="Trade",C2360="Multi Position"),(X2359+V2360),IF(C2360="Deposit",(X2359+AE2360),IF(C2360="Withdrawal",(X2359-AE2360)))))</f>
        <v/>
      </c>
      <c r="Y2360" s="145" t="str">
        <f t="shared" si="441"/>
        <v/>
      </c>
      <c r="Z2360" s="118"/>
      <c r="AA2360" s="118"/>
      <c r="AB2360" s="118"/>
      <c r="AC2360" s="118"/>
      <c r="AD2360" s="118"/>
      <c r="AE2360" s="139"/>
      <c r="AF2360" s="118"/>
      <c r="AG2360" s="118"/>
      <c r="AH2360" s="147" t="str">
        <f t="shared" si="442"/>
        <v/>
      </c>
      <c r="AI2360" s="147" t="str">
        <f t="shared" si="443"/>
        <v/>
      </c>
      <c r="AJ2360" s="148" t="str">
        <f t="shared" si="432"/>
        <v/>
      </c>
      <c r="AK2360" s="148" t="str">
        <f t="shared" si="433"/>
        <v/>
      </c>
      <c r="AL2360" s="147" t="str">
        <f t="shared" si="434"/>
        <v/>
      </c>
      <c r="AM2360" s="147" t="str">
        <f t="shared" si="435"/>
        <v/>
      </c>
      <c r="AN2360" s="147" t="str">
        <f t="shared" si="436"/>
        <v/>
      </c>
      <c r="AO2360" s="118"/>
    </row>
    <row r="2361" spans="1:41">
      <c r="A2361" s="118"/>
      <c r="B2361" s="118"/>
      <c r="C2361" s="118"/>
      <c r="D2361" s="118"/>
      <c r="E2361" s="118"/>
      <c r="F2361" s="118"/>
      <c r="G2361" s="118"/>
      <c r="H2361" s="118"/>
      <c r="I2361" s="118"/>
      <c r="J2361" s="118"/>
      <c r="K2361" s="118"/>
      <c r="L2361" s="118"/>
      <c r="M2361" s="118"/>
      <c r="N2361" s="118"/>
      <c r="O2361" s="143" t="str">
        <f>IF(H2361="","",(S2361/S2361)&amp;":"&amp;ROUND(AH2361/S2361,2))</f>
        <v/>
      </c>
      <c r="P2361" s="118"/>
      <c r="Q2361" s="118"/>
      <c r="R2361" s="143" t="str">
        <f>IF(H2361="","",(S2361/S2361)&amp;":"&amp;ROUND(AI2361/S2361,2))</f>
        <v/>
      </c>
      <c r="S2361" s="144" t="str">
        <f t="shared" si="437"/>
        <v/>
      </c>
      <c r="T2361" s="145" t="str">
        <f t="shared" si="438"/>
        <v/>
      </c>
      <c r="U2361" s="118"/>
      <c r="V2361" s="145" t="str">
        <f t="shared" si="439"/>
        <v/>
      </c>
      <c r="W2361" s="144" t="str">
        <f t="shared" si="440"/>
        <v/>
      </c>
      <c r="X2361" s="146" t="str">
        <f>IF(C2361="","",IF(OR(C2361="Trade",C2361="Multi Position"),(X2360+V2361),IF(C2361="Deposit",(X2360+AE2361),IF(C2361="Withdrawal",(X2360-AE2361)))))</f>
        <v/>
      </c>
      <c r="Y2361" s="145" t="str">
        <f t="shared" si="441"/>
        <v/>
      </c>
      <c r="Z2361" s="118"/>
      <c r="AA2361" s="118"/>
      <c r="AB2361" s="118"/>
      <c r="AC2361" s="118"/>
      <c r="AD2361" s="118"/>
      <c r="AE2361" s="139"/>
      <c r="AF2361" s="118"/>
      <c r="AG2361" s="118"/>
      <c r="AH2361" s="147" t="str">
        <f t="shared" si="442"/>
        <v/>
      </c>
      <c r="AI2361" s="147" t="str">
        <f t="shared" si="443"/>
        <v/>
      </c>
      <c r="AJ2361" s="148" t="str">
        <f t="shared" si="432"/>
        <v/>
      </c>
      <c r="AK2361" s="148" t="str">
        <f t="shared" si="433"/>
        <v/>
      </c>
      <c r="AL2361" s="147" t="str">
        <f t="shared" si="434"/>
        <v/>
      </c>
      <c r="AM2361" s="147" t="str">
        <f t="shared" si="435"/>
        <v/>
      </c>
      <c r="AN2361" s="147" t="str">
        <f t="shared" si="436"/>
        <v/>
      </c>
      <c r="AO2361" s="118"/>
    </row>
    <row r="2362" spans="1:41">
      <c r="A2362" s="118"/>
      <c r="B2362" s="118"/>
      <c r="C2362" s="118"/>
      <c r="D2362" s="118"/>
      <c r="E2362" s="118"/>
      <c r="F2362" s="118"/>
      <c r="G2362" s="118"/>
      <c r="H2362" s="118"/>
      <c r="I2362" s="118"/>
      <c r="J2362" s="118"/>
      <c r="K2362" s="118"/>
      <c r="L2362" s="118"/>
      <c r="M2362" s="118"/>
      <c r="N2362" s="118"/>
      <c r="O2362" s="143" t="str">
        <f>IF(H2362="","",(S2362/S2362)&amp;":"&amp;ROUND(AH2362/S2362,2))</f>
        <v/>
      </c>
      <c r="P2362" s="118"/>
      <c r="Q2362" s="118"/>
      <c r="R2362" s="143" t="str">
        <f>IF(H2362="","",(S2362/S2362)&amp;":"&amp;ROUND(AI2362/S2362,2))</f>
        <v/>
      </c>
      <c r="S2362" s="144" t="str">
        <f t="shared" si="437"/>
        <v/>
      </c>
      <c r="T2362" s="145" t="str">
        <f t="shared" si="438"/>
        <v/>
      </c>
      <c r="U2362" s="118"/>
      <c r="V2362" s="145" t="str">
        <f t="shared" si="439"/>
        <v/>
      </c>
      <c r="W2362" s="144" t="str">
        <f t="shared" si="440"/>
        <v/>
      </c>
      <c r="X2362" s="146" t="str">
        <f>IF(C2362="","",IF(OR(C2362="Trade",C2362="Multi Position"),(X2361+V2362),IF(C2362="Deposit",(X2361+AE2362),IF(C2362="Withdrawal",(X2361-AE2362)))))</f>
        <v/>
      </c>
      <c r="Y2362" s="145" t="str">
        <f t="shared" si="441"/>
        <v/>
      </c>
      <c r="Z2362" s="118"/>
      <c r="AA2362" s="118"/>
      <c r="AB2362" s="118"/>
      <c r="AC2362" s="118"/>
      <c r="AD2362" s="118"/>
      <c r="AE2362" s="139"/>
      <c r="AF2362" s="118"/>
      <c r="AG2362" s="118"/>
      <c r="AH2362" s="147" t="str">
        <f t="shared" si="442"/>
        <v/>
      </c>
      <c r="AI2362" s="147" t="str">
        <f t="shared" si="443"/>
        <v/>
      </c>
      <c r="AJ2362" s="148" t="str">
        <f t="shared" si="432"/>
        <v/>
      </c>
      <c r="AK2362" s="148" t="str">
        <f t="shared" si="433"/>
        <v/>
      </c>
      <c r="AL2362" s="147" t="str">
        <f t="shared" si="434"/>
        <v/>
      </c>
      <c r="AM2362" s="147" t="str">
        <f t="shared" si="435"/>
        <v/>
      </c>
      <c r="AN2362" s="147" t="str">
        <f t="shared" si="436"/>
        <v/>
      </c>
      <c r="AO2362" s="118"/>
    </row>
    <row r="2363" spans="1:41">
      <c r="A2363" s="118"/>
      <c r="B2363" s="118"/>
      <c r="C2363" s="118"/>
      <c r="D2363" s="118"/>
      <c r="E2363" s="118"/>
      <c r="F2363" s="118"/>
      <c r="G2363" s="118"/>
      <c r="H2363" s="118"/>
      <c r="I2363" s="118"/>
      <c r="J2363" s="118"/>
      <c r="K2363" s="118"/>
      <c r="L2363" s="118"/>
      <c r="M2363" s="118"/>
      <c r="N2363" s="118"/>
      <c r="O2363" s="143" t="str">
        <f>IF(H2363="","",(S2363/S2363)&amp;":"&amp;ROUND(AH2363/S2363,2))</f>
        <v/>
      </c>
      <c r="P2363" s="118"/>
      <c r="Q2363" s="118"/>
      <c r="R2363" s="143" t="str">
        <f>IF(H2363="","",(S2363/S2363)&amp;":"&amp;ROUND(AI2363/S2363,2))</f>
        <v/>
      </c>
      <c r="S2363" s="144" t="str">
        <f t="shared" si="437"/>
        <v/>
      </c>
      <c r="T2363" s="145" t="str">
        <f t="shared" si="438"/>
        <v/>
      </c>
      <c r="U2363" s="118"/>
      <c r="V2363" s="145" t="str">
        <f t="shared" si="439"/>
        <v/>
      </c>
      <c r="W2363" s="144" t="str">
        <f t="shared" si="440"/>
        <v/>
      </c>
      <c r="X2363" s="146" t="str">
        <f>IF(C2363="","",IF(OR(C2363="Trade",C2363="Multi Position"),(X2362+V2363),IF(C2363="Deposit",(X2362+AE2363),IF(C2363="Withdrawal",(X2362-AE2363)))))</f>
        <v/>
      </c>
      <c r="Y2363" s="145" t="str">
        <f t="shared" si="441"/>
        <v/>
      </c>
      <c r="Z2363" s="118"/>
      <c r="AA2363" s="118"/>
      <c r="AB2363" s="118"/>
      <c r="AC2363" s="118"/>
      <c r="AD2363" s="118"/>
      <c r="AE2363" s="139"/>
      <c r="AF2363" s="118"/>
      <c r="AG2363" s="118"/>
      <c r="AH2363" s="147" t="str">
        <f t="shared" si="442"/>
        <v/>
      </c>
      <c r="AI2363" s="147" t="str">
        <f t="shared" si="443"/>
        <v/>
      </c>
      <c r="AJ2363" s="148" t="str">
        <f t="shared" si="432"/>
        <v/>
      </c>
      <c r="AK2363" s="148" t="str">
        <f t="shared" si="433"/>
        <v/>
      </c>
      <c r="AL2363" s="147" t="str">
        <f t="shared" si="434"/>
        <v/>
      </c>
      <c r="AM2363" s="147" t="str">
        <f t="shared" si="435"/>
        <v/>
      </c>
      <c r="AN2363" s="147" t="str">
        <f t="shared" si="436"/>
        <v/>
      </c>
      <c r="AO2363" s="118"/>
    </row>
    <row r="2364" spans="1:41">
      <c r="A2364" s="118"/>
      <c r="B2364" s="118"/>
      <c r="C2364" s="118"/>
      <c r="D2364" s="118"/>
      <c r="E2364" s="118"/>
      <c r="F2364" s="118"/>
      <c r="G2364" s="118"/>
      <c r="H2364" s="118"/>
      <c r="I2364" s="118"/>
      <c r="J2364" s="118"/>
      <c r="K2364" s="118"/>
      <c r="L2364" s="118"/>
      <c r="M2364" s="118"/>
      <c r="N2364" s="118"/>
      <c r="O2364" s="143" t="str">
        <f>IF(H2364="","",(S2364/S2364)&amp;":"&amp;ROUND(AH2364/S2364,2))</f>
        <v/>
      </c>
      <c r="P2364" s="118"/>
      <c r="Q2364" s="118"/>
      <c r="R2364" s="143" t="str">
        <f>IF(H2364="","",(S2364/S2364)&amp;":"&amp;ROUND(AI2364/S2364,2))</f>
        <v/>
      </c>
      <c r="S2364" s="144" t="str">
        <f t="shared" si="437"/>
        <v/>
      </c>
      <c r="T2364" s="145" t="str">
        <f t="shared" si="438"/>
        <v/>
      </c>
      <c r="U2364" s="118"/>
      <c r="V2364" s="145" t="str">
        <f t="shared" si="439"/>
        <v/>
      </c>
      <c r="W2364" s="144" t="str">
        <f t="shared" si="440"/>
        <v/>
      </c>
      <c r="X2364" s="146" t="str">
        <f>IF(C2364="","",IF(OR(C2364="Trade",C2364="Multi Position"),(X2363+V2364),IF(C2364="Deposit",(X2363+AE2364),IF(C2364="Withdrawal",(X2363-AE2364)))))</f>
        <v/>
      </c>
      <c r="Y2364" s="145" t="str">
        <f t="shared" si="441"/>
        <v/>
      </c>
      <c r="Z2364" s="118"/>
      <c r="AA2364" s="118"/>
      <c r="AB2364" s="118"/>
      <c r="AC2364" s="118"/>
      <c r="AD2364" s="118"/>
      <c r="AE2364" s="139"/>
      <c r="AF2364" s="118"/>
      <c r="AG2364" s="118"/>
      <c r="AH2364" s="147" t="str">
        <f t="shared" si="442"/>
        <v/>
      </c>
      <c r="AI2364" s="147" t="str">
        <f t="shared" si="443"/>
        <v/>
      </c>
      <c r="AJ2364" s="148" t="str">
        <f t="shared" si="432"/>
        <v/>
      </c>
      <c r="AK2364" s="148" t="str">
        <f t="shared" si="433"/>
        <v/>
      </c>
      <c r="AL2364" s="147" t="str">
        <f t="shared" si="434"/>
        <v/>
      </c>
      <c r="AM2364" s="147" t="str">
        <f t="shared" si="435"/>
        <v/>
      </c>
      <c r="AN2364" s="147" t="str">
        <f t="shared" si="436"/>
        <v/>
      </c>
      <c r="AO2364" s="118"/>
    </row>
    <row r="2365" spans="1:41">
      <c r="A2365" s="118"/>
      <c r="B2365" s="118"/>
      <c r="C2365" s="118"/>
      <c r="D2365" s="118"/>
      <c r="E2365" s="118"/>
      <c r="F2365" s="118"/>
      <c r="G2365" s="118"/>
      <c r="H2365" s="118"/>
      <c r="I2365" s="118"/>
      <c r="J2365" s="118"/>
      <c r="K2365" s="118"/>
      <c r="L2365" s="118"/>
      <c r="M2365" s="118"/>
      <c r="N2365" s="118"/>
      <c r="O2365" s="143" t="str">
        <f>IF(H2365="","",(S2365/S2365)&amp;":"&amp;ROUND(AH2365/S2365,2))</f>
        <v/>
      </c>
      <c r="P2365" s="118"/>
      <c r="Q2365" s="118"/>
      <c r="R2365" s="143" t="str">
        <f>IF(H2365="","",(S2365/S2365)&amp;":"&amp;ROUND(AI2365/S2365,2))</f>
        <v/>
      </c>
      <c r="S2365" s="144" t="str">
        <f t="shared" si="437"/>
        <v/>
      </c>
      <c r="T2365" s="145" t="str">
        <f t="shared" si="438"/>
        <v/>
      </c>
      <c r="U2365" s="118"/>
      <c r="V2365" s="145" t="str">
        <f t="shared" si="439"/>
        <v/>
      </c>
      <c r="W2365" s="144" t="str">
        <f t="shared" si="440"/>
        <v/>
      </c>
      <c r="X2365" s="146" t="str">
        <f>IF(C2365="","",IF(OR(C2365="Trade",C2365="Multi Position"),(X2364+V2365),IF(C2365="Deposit",(X2364+AE2365),IF(C2365="Withdrawal",(X2364-AE2365)))))</f>
        <v/>
      </c>
      <c r="Y2365" s="145" t="str">
        <f t="shared" si="441"/>
        <v/>
      </c>
      <c r="Z2365" s="118"/>
      <c r="AA2365" s="118"/>
      <c r="AB2365" s="118"/>
      <c r="AC2365" s="118"/>
      <c r="AD2365" s="118"/>
      <c r="AE2365" s="139"/>
      <c r="AF2365" s="118"/>
      <c r="AG2365" s="118"/>
      <c r="AH2365" s="147" t="str">
        <f t="shared" si="442"/>
        <v/>
      </c>
      <c r="AI2365" s="147" t="str">
        <f t="shared" si="443"/>
        <v/>
      </c>
      <c r="AJ2365" s="148" t="str">
        <f t="shared" si="432"/>
        <v/>
      </c>
      <c r="AK2365" s="148" t="str">
        <f t="shared" si="433"/>
        <v/>
      </c>
      <c r="AL2365" s="147" t="str">
        <f t="shared" si="434"/>
        <v/>
      </c>
      <c r="AM2365" s="147" t="str">
        <f t="shared" si="435"/>
        <v/>
      </c>
      <c r="AN2365" s="147" t="str">
        <f t="shared" si="436"/>
        <v/>
      </c>
      <c r="AO2365" s="118"/>
    </row>
    <row r="2366" spans="1:41">
      <c r="A2366" s="118"/>
      <c r="B2366" s="118"/>
      <c r="C2366" s="118"/>
      <c r="D2366" s="118"/>
      <c r="E2366" s="118"/>
      <c r="F2366" s="118"/>
      <c r="G2366" s="118"/>
      <c r="H2366" s="118"/>
      <c r="I2366" s="118"/>
      <c r="J2366" s="118"/>
      <c r="K2366" s="118"/>
      <c r="L2366" s="118"/>
      <c r="M2366" s="118"/>
      <c r="N2366" s="118"/>
      <c r="O2366" s="143" t="str">
        <f>IF(H2366="","",(S2366/S2366)&amp;":"&amp;ROUND(AH2366/S2366,2))</f>
        <v/>
      </c>
      <c r="P2366" s="118"/>
      <c r="Q2366" s="118"/>
      <c r="R2366" s="143" t="str">
        <f>IF(H2366="","",(S2366/S2366)&amp;":"&amp;ROUND(AI2366/S2366,2))</f>
        <v/>
      </c>
      <c r="S2366" s="144" t="str">
        <f t="shared" si="437"/>
        <v/>
      </c>
      <c r="T2366" s="145" t="str">
        <f t="shared" si="438"/>
        <v/>
      </c>
      <c r="U2366" s="118"/>
      <c r="V2366" s="145" t="str">
        <f t="shared" si="439"/>
        <v/>
      </c>
      <c r="W2366" s="144" t="str">
        <f t="shared" si="440"/>
        <v/>
      </c>
      <c r="X2366" s="146" t="str">
        <f>IF(C2366="","",IF(OR(C2366="Trade",C2366="Multi Position"),(X2365+V2366),IF(C2366="Deposit",(X2365+AE2366),IF(C2366="Withdrawal",(X2365-AE2366)))))</f>
        <v/>
      </c>
      <c r="Y2366" s="145" t="str">
        <f t="shared" si="441"/>
        <v/>
      </c>
      <c r="Z2366" s="118"/>
      <c r="AA2366" s="118"/>
      <c r="AB2366" s="118"/>
      <c r="AC2366" s="118"/>
      <c r="AD2366" s="118"/>
      <c r="AE2366" s="139"/>
      <c r="AF2366" s="118"/>
      <c r="AG2366" s="118"/>
      <c r="AH2366" s="147" t="str">
        <f t="shared" si="442"/>
        <v/>
      </c>
      <c r="AI2366" s="147" t="str">
        <f t="shared" si="443"/>
        <v/>
      </c>
      <c r="AJ2366" s="148" t="str">
        <f t="shared" si="432"/>
        <v/>
      </c>
      <c r="AK2366" s="148" t="str">
        <f t="shared" si="433"/>
        <v/>
      </c>
      <c r="AL2366" s="147" t="str">
        <f t="shared" si="434"/>
        <v/>
      </c>
      <c r="AM2366" s="147" t="str">
        <f t="shared" si="435"/>
        <v/>
      </c>
      <c r="AN2366" s="147" t="str">
        <f t="shared" si="436"/>
        <v/>
      </c>
      <c r="AO2366" s="118"/>
    </row>
    <row r="2367" spans="1:41">
      <c r="A2367" s="118"/>
      <c r="B2367" s="118"/>
      <c r="C2367" s="118"/>
      <c r="D2367" s="118"/>
      <c r="E2367" s="118"/>
      <c r="F2367" s="118"/>
      <c r="G2367" s="118"/>
      <c r="H2367" s="118"/>
      <c r="I2367" s="118"/>
      <c r="J2367" s="118"/>
      <c r="K2367" s="118"/>
      <c r="L2367" s="118"/>
      <c r="M2367" s="118"/>
      <c r="N2367" s="118"/>
      <c r="O2367" s="143" t="str">
        <f>IF(H2367="","",(S2367/S2367)&amp;":"&amp;ROUND(AH2367/S2367,2))</f>
        <v/>
      </c>
      <c r="P2367" s="118"/>
      <c r="Q2367" s="118"/>
      <c r="R2367" s="143" t="str">
        <f>IF(H2367="","",(S2367/S2367)&amp;":"&amp;ROUND(AI2367/S2367,2))</f>
        <v/>
      </c>
      <c r="S2367" s="144" t="str">
        <f t="shared" si="437"/>
        <v/>
      </c>
      <c r="T2367" s="145" t="str">
        <f t="shared" si="438"/>
        <v/>
      </c>
      <c r="U2367" s="118"/>
      <c r="V2367" s="145" t="str">
        <f t="shared" si="439"/>
        <v/>
      </c>
      <c r="W2367" s="144" t="str">
        <f t="shared" si="440"/>
        <v/>
      </c>
      <c r="X2367" s="146" t="str">
        <f>IF(C2367="","",IF(OR(C2367="Trade",C2367="Multi Position"),(X2366+V2367),IF(C2367="Deposit",(X2366+AE2367),IF(C2367="Withdrawal",(X2366-AE2367)))))</f>
        <v/>
      </c>
      <c r="Y2367" s="145" t="str">
        <f t="shared" si="441"/>
        <v/>
      </c>
      <c r="Z2367" s="118"/>
      <c r="AA2367" s="118"/>
      <c r="AB2367" s="118"/>
      <c r="AC2367" s="118"/>
      <c r="AD2367" s="118"/>
      <c r="AE2367" s="139"/>
      <c r="AF2367" s="118"/>
      <c r="AG2367" s="118"/>
      <c r="AH2367" s="147" t="str">
        <f t="shared" si="442"/>
        <v/>
      </c>
      <c r="AI2367" s="147" t="str">
        <f t="shared" si="443"/>
        <v/>
      </c>
      <c r="AJ2367" s="148" t="str">
        <f t="shared" si="432"/>
        <v/>
      </c>
      <c r="AK2367" s="148" t="str">
        <f t="shared" si="433"/>
        <v/>
      </c>
      <c r="AL2367" s="147" t="str">
        <f t="shared" si="434"/>
        <v/>
      </c>
      <c r="AM2367" s="147" t="str">
        <f t="shared" si="435"/>
        <v/>
      </c>
      <c r="AN2367" s="147" t="str">
        <f t="shared" si="436"/>
        <v/>
      </c>
      <c r="AO2367" s="118"/>
    </row>
    <row r="2368" spans="1:41">
      <c r="A2368" s="118"/>
      <c r="B2368" s="118"/>
      <c r="C2368" s="118"/>
      <c r="D2368" s="118"/>
      <c r="E2368" s="118"/>
      <c r="F2368" s="118"/>
      <c r="G2368" s="118"/>
      <c r="H2368" s="118"/>
      <c r="I2368" s="118"/>
      <c r="J2368" s="118"/>
      <c r="K2368" s="118"/>
      <c r="L2368" s="118"/>
      <c r="M2368" s="118"/>
      <c r="N2368" s="118"/>
      <c r="O2368" s="143" t="str">
        <f>IF(H2368="","",(S2368/S2368)&amp;":"&amp;ROUND(AH2368/S2368,2))</f>
        <v/>
      </c>
      <c r="P2368" s="118"/>
      <c r="Q2368" s="118"/>
      <c r="R2368" s="143" t="str">
        <f>IF(H2368="","",(S2368/S2368)&amp;":"&amp;ROUND(AI2368/S2368,2))</f>
        <v/>
      </c>
      <c r="S2368" s="144" t="str">
        <f t="shared" si="437"/>
        <v/>
      </c>
      <c r="T2368" s="145" t="str">
        <f t="shared" si="438"/>
        <v/>
      </c>
      <c r="U2368" s="118"/>
      <c r="V2368" s="145" t="str">
        <f t="shared" si="439"/>
        <v/>
      </c>
      <c r="W2368" s="144" t="str">
        <f t="shared" si="440"/>
        <v/>
      </c>
      <c r="X2368" s="146" t="str">
        <f>IF(C2368="","",IF(OR(C2368="Trade",C2368="Multi Position"),(X2367+V2368),IF(C2368="Deposit",(X2367+AE2368),IF(C2368="Withdrawal",(X2367-AE2368)))))</f>
        <v/>
      </c>
      <c r="Y2368" s="145" t="str">
        <f t="shared" si="441"/>
        <v/>
      </c>
      <c r="Z2368" s="118"/>
      <c r="AA2368" s="118"/>
      <c r="AB2368" s="118"/>
      <c r="AC2368" s="118"/>
      <c r="AD2368" s="118"/>
      <c r="AE2368" s="139"/>
      <c r="AF2368" s="118"/>
      <c r="AG2368" s="118"/>
      <c r="AH2368" s="147" t="str">
        <f t="shared" si="442"/>
        <v/>
      </c>
      <c r="AI2368" s="147" t="str">
        <f t="shared" si="443"/>
        <v/>
      </c>
      <c r="AJ2368" s="148" t="str">
        <f t="shared" si="432"/>
        <v/>
      </c>
      <c r="AK2368" s="148" t="str">
        <f t="shared" si="433"/>
        <v/>
      </c>
      <c r="AL2368" s="147" t="str">
        <f t="shared" si="434"/>
        <v/>
      </c>
      <c r="AM2368" s="147" t="str">
        <f t="shared" si="435"/>
        <v/>
      </c>
      <c r="AN2368" s="147" t="str">
        <f t="shared" si="436"/>
        <v/>
      </c>
      <c r="AO2368" s="118"/>
    </row>
    <row r="2369" spans="1:41">
      <c r="A2369" s="118"/>
      <c r="B2369" s="118"/>
      <c r="C2369" s="118"/>
      <c r="D2369" s="118"/>
      <c r="E2369" s="118"/>
      <c r="F2369" s="118"/>
      <c r="G2369" s="118"/>
      <c r="H2369" s="118"/>
      <c r="I2369" s="118"/>
      <c r="J2369" s="118"/>
      <c r="K2369" s="118"/>
      <c r="L2369" s="118"/>
      <c r="M2369" s="118"/>
      <c r="N2369" s="118"/>
      <c r="O2369" s="143" t="str">
        <f>IF(H2369="","",(S2369/S2369)&amp;":"&amp;ROUND(AH2369/S2369,2))</f>
        <v/>
      </c>
      <c r="P2369" s="118"/>
      <c r="Q2369" s="118"/>
      <c r="R2369" s="143" t="str">
        <f>IF(H2369="","",(S2369/S2369)&amp;":"&amp;ROUND(AI2369/S2369,2))</f>
        <v/>
      </c>
      <c r="S2369" s="144" t="str">
        <f t="shared" si="437"/>
        <v/>
      </c>
      <c r="T2369" s="145" t="str">
        <f t="shared" si="438"/>
        <v/>
      </c>
      <c r="U2369" s="118"/>
      <c r="V2369" s="145" t="str">
        <f t="shared" si="439"/>
        <v/>
      </c>
      <c r="W2369" s="144" t="str">
        <f t="shared" si="440"/>
        <v/>
      </c>
      <c r="X2369" s="146" t="str">
        <f>IF(C2369="","",IF(OR(C2369="Trade",C2369="Multi Position"),(X2368+V2369),IF(C2369="Deposit",(X2368+AE2369),IF(C2369="Withdrawal",(X2368-AE2369)))))</f>
        <v/>
      </c>
      <c r="Y2369" s="145" t="str">
        <f t="shared" si="441"/>
        <v/>
      </c>
      <c r="Z2369" s="118"/>
      <c r="AA2369" s="118"/>
      <c r="AB2369" s="118"/>
      <c r="AC2369" s="118"/>
      <c r="AD2369" s="118"/>
      <c r="AE2369" s="139"/>
      <c r="AF2369" s="118"/>
      <c r="AG2369" s="118"/>
      <c r="AH2369" s="147" t="str">
        <f t="shared" si="442"/>
        <v/>
      </c>
      <c r="AI2369" s="147" t="str">
        <f t="shared" si="443"/>
        <v/>
      </c>
      <c r="AJ2369" s="148" t="str">
        <f t="shared" si="432"/>
        <v/>
      </c>
      <c r="AK2369" s="148" t="str">
        <f t="shared" si="433"/>
        <v/>
      </c>
      <c r="AL2369" s="147" t="str">
        <f t="shared" si="434"/>
        <v/>
      </c>
      <c r="AM2369" s="147" t="str">
        <f t="shared" si="435"/>
        <v/>
      </c>
      <c r="AN2369" s="147" t="str">
        <f t="shared" si="436"/>
        <v/>
      </c>
      <c r="AO2369" s="118"/>
    </row>
    <row r="2370" spans="1:41">
      <c r="A2370" s="118"/>
      <c r="B2370" s="118"/>
      <c r="C2370" s="118"/>
      <c r="D2370" s="118"/>
      <c r="E2370" s="118"/>
      <c r="F2370" s="118"/>
      <c r="G2370" s="118"/>
      <c r="H2370" s="118"/>
      <c r="I2370" s="118"/>
      <c r="J2370" s="118"/>
      <c r="K2370" s="118"/>
      <c r="L2370" s="118"/>
      <c r="M2370" s="118"/>
      <c r="N2370" s="118"/>
      <c r="O2370" s="143" t="str">
        <f>IF(H2370="","",(S2370/S2370)&amp;":"&amp;ROUND(AH2370/S2370,2))</f>
        <v/>
      </c>
      <c r="P2370" s="118"/>
      <c r="Q2370" s="118"/>
      <c r="R2370" s="143" t="str">
        <f>IF(H2370="","",(S2370/S2370)&amp;":"&amp;ROUND(AI2370/S2370,2))</f>
        <v/>
      </c>
      <c r="S2370" s="144" t="str">
        <f t="shared" si="437"/>
        <v/>
      </c>
      <c r="T2370" s="145" t="str">
        <f t="shared" si="438"/>
        <v/>
      </c>
      <c r="U2370" s="118"/>
      <c r="V2370" s="145" t="str">
        <f t="shared" si="439"/>
        <v/>
      </c>
      <c r="W2370" s="144" t="str">
        <f t="shared" si="440"/>
        <v/>
      </c>
      <c r="X2370" s="146" t="str">
        <f>IF(C2370="","",IF(OR(C2370="Trade",C2370="Multi Position"),(X2369+V2370),IF(C2370="Deposit",(X2369+AE2370),IF(C2370="Withdrawal",(X2369-AE2370)))))</f>
        <v/>
      </c>
      <c r="Y2370" s="145" t="str">
        <f t="shared" si="441"/>
        <v/>
      </c>
      <c r="Z2370" s="118"/>
      <c r="AA2370" s="118"/>
      <c r="AB2370" s="118"/>
      <c r="AC2370" s="118"/>
      <c r="AD2370" s="118"/>
      <c r="AE2370" s="139"/>
      <c r="AF2370" s="118"/>
      <c r="AG2370" s="118"/>
      <c r="AH2370" s="147" t="str">
        <f t="shared" si="442"/>
        <v/>
      </c>
      <c r="AI2370" s="147" t="str">
        <f t="shared" si="443"/>
        <v/>
      </c>
      <c r="AJ2370" s="148" t="str">
        <f t="shared" si="432"/>
        <v/>
      </c>
      <c r="AK2370" s="148" t="str">
        <f t="shared" si="433"/>
        <v/>
      </c>
      <c r="AL2370" s="147" t="str">
        <f t="shared" si="434"/>
        <v/>
      </c>
      <c r="AM2370" s="147" t="str">
        <f t="shared" si="435"/>
        <v/>
      </c>
      <c r="AN2370" s="147" t="str">
        <f t="shared" si="436"/>
        <v/>
      </c>
      <c r="AO2370" s="118"/>
    </row>
    <row r="2371" spans="1:41">
      <c r="A2371" s="118"/>
      <c r="B2371" s="118"/>
      <c r="C2371" s="118"/>
      <c r="D2371" s="118"/>
      <c r="E2371" s="118"/>
      <c r="F2371" s="118"/>
      <c r="G2371" s="118"/>
      <c r="H2371" s="118"/>
      <c r="I2371" s="118"/>
      <c r="J2371" s="118"/>
      <c r="K2371" s="118"/>
      <c r="L2371" s="118"/>
      <c r="M2371" s="118"/>
      <c r="N2371" s="118"/>
      <c r="O2371" s="143" t="str">
        <f>IF(H2371="","",(S2371/S2371)&amp;":"&amp;ROUND(AH2371/S2371,2))</f>
        <v/>
      </c>
      <c r="P2371" s="118"/>
      <c r="Q2371" s="118"/>
      <c r="R2371" s="143" t="str">
        <f>IF(H2371="","",(S2371/S2371)&amp;":"&amp;ROUND(AI2371/S2371,2))</f>
        <v/>
      </c>
      <c r="S2371" s="144" t="str">
        <f t="shared" si="437"/>
        <v/>
      </c>
      <c r="T2371" s="145" t="str">
        <f t="shared" si="438"/>
        <v/>
      </c>
      <c r="U2371" s="118"/>
      <c r="V2371" s="145" t="str">
        <f t="shared" si="439"/>
        <v/>
      </c>
      <c r="W2371" s="144" t="str">
        <f t="shared" si="440"/>
        <v/>
      </c>
      <c r="X2371" s="146" t="str">
        <f>IF(C2371="","",IF(OR(C2371="Trade",C2371="Multi Position"),(X2370+V2371),IF(C2371="Deposit",(X2370+AE2371),IF(C2371="Withdrawal",(X2370-AE2371)))))</f>
        <v/>
      </c>
      <c r="Y2371" s="145" t="str">
        <f t="shared" si="441"/>
        <v/>
      </c>
      <c r="Z2371" s="118"/>
      <c r="AA2371" s="118"/>
      <c r="AB2371" s="118"/>
      <c r="AC2371" s="118"/>
      <c r="AD2371" s="118"/>
      <c r="AE2371" s="139"/>
      <c r="AF2371" s="118"/>
      <c r="AG2371" s="118"/>
      <c r="AH2371" s="147" t="str">
        <f t="shared" si="442"/>
        <v/>
      </c>
      <c r="AI2371" s="147" t="str">
        <f t="shared" si="443"/>
        <v/>
      </c>
      <c r="AJ2371" s="148" t="str">
        <f t="shared" si="432"/>
        <v/>
      </c>
      <c r="AK2371" s="148" t="str">
        <f t="shared" si="433"/>
        <v/>
      </c>
      <c r="AL2371" s="147" t="str">
        <f t="shared" si="434"/>
        <v/>
      </c>
      <c r="AM2371" s="147" t="str">
        <f t="shared" si="435"/>
        <v/>
      </c>
      <c r="AN2371" s="147" t="str">
        <f t="shared" si="436"/>
        <v/>
      </c>
      <c r="AO2371" s="118"/>
    </row>
    <row r="2372" spans="1:41">
      <c r="A2372" s="118"/>
      <c r="B2372" s="118"/>
      <c r="C2372" s="118"/>
      <c r="D2372" s="118"/>
      <c r="E2372" s="118"/>
      <c r="F2372" s="118"/>
      <c r="G2372" s="118"/>
      <c r="H2372" s="118"/>
      <c r="I2372" s="118"/>
      <c r="J2372" s="118"/>
      <c r="K2372" s="118"/>
      <c r="L2372" s="118"/>
      <c r="M2372" s="118"/>
      <c r="N2372" s="118"/>
      <c r="O2372" s="143" t="str">
        <f>IF(H2372="","",(S2372/S2372)&amp;":"&amp;ROUND(AH2372/S2372,2))</f>
        <v/>
      </c>
      <c r="P2372" s="118"/>
      <c r="Q2372" s="118"/>
      <c r="R2372" s="143" t="str">
        <f>IF(H2372="","",(S2372/S2372)&amp;":"&amp;ROUND(AI2372/S2372,2))</f>
        <v/>
      </c>
      <c r="S2372" s="144" t="str">
        <f t="shared" si="437"/>
        <v/>
      </c>
      <c r="T2372" s="145" t="str">
        <f t="shared" si="438"/>
        <v/>
      </c>
      <c r="U2372" s="118"/>
      <c r="V2372" s="145" t="str">
        <f t="shared" si="439"/>
        <v/>
      </c>
      <c r="W2372" s="144" t="str">
        <f t="shared" si="440"/>
        <v/>
      </c>
      <c r="X2372" s="146" t="str">
        <f>IF(C2372="","",IF(OR(C2372="Trade",C2372="Multi Position"),(X2371+V2372),IF(C2372="Deposit",(X2371+AE2372),IF(C2372="Withdrawal",(X2371-AE2372)))))</f>
        <v/>
      </c>
      <c r="Y2372" s="145" t="str">
        <f t="shared" si="441"/>
        <v/>
      </c>
      <c r="Z2372" s="118"/>
      <c r="AA2372" s="118"/>
      <c r="AB2372" s="118"/>
      <c r="AC2372" s="118"/>
      <c r="AD2372" s="118"/>
      <c r="AE2372" s="139"/>
      <c r="AF2372" s="118"/>
      <c r="AG2372" s="118"/>
      <c r="AH2372" s="147" t="str">
        <f t="shared" si="442"/>
        <v/>
      </c>
      <c r="AI2372" s="147" t="str">
        <f t="shared" si="443"/>
        <v/>
      </c>
      <c r="AJ2372" s="148" t="str">
        <f t="shared" si="432"/>
        <v/>
      </c>
      <c r="AK2372" s="148" t="str">
        <f t="shared" si="433"/>
        <v/>
      </c>
      <c r="AL2372" s="147" t="str">
        <f t="shared" si="434"/>
        <v/>
      </c>
      <c r="AM2372" s="147" t="str">
        <f t="shared" si="435"/>
        <v/>
      </c>
      <c r="AN2372" s="147" t="str">
        <f t="shared" si="436"/>
        <v/>
      </c>
      <c r="AO2372" s="118"/>
    </row>
    <row r="2373" spans="1:41">
      <c r="A2373" s="118"/>
      <c r="B2373" s="118"/>
      <c r="C2373" s="118"/>
      <c r="D2373" s="118"/>
      <c r="E2373" s="118"/>
      <c r="F2373" s="118"/>
      <c r="G2373" s="118"/>
      <c r="H2373" s="118"/>
      <c r="I2373" s="118"/>
      <c r="J2373" s="118"/>
      <c r="K2373" s="118"/>
      <c r="L2373" s="118"/>
      <c r="M2373" s="118"/>
      <c r="N2373" s="118"/>
      <c r="O2373" s="143" t="str">
        <f>IF(H2373="","",(S2373/S2373)&amp;":"&amp;ROUND(AH2373/S2373,2))</f>
        <v/>
      </c>
      <c r="P2373" s="118"/>
      <c r="Q2373" s="118"/>
      <c r="R2373" s="143" t="str">
        <f>IF(H2373="","",(S2373/S2373)&amp;":"&amp;ROUND(AI2373/S2373,2))</f>
        <v/>
      </c>
      <c r="S2373" s="144" t="str">
        <f t="shared" si="437"/>
        <v/>
      </c>
      <c r="T2373" s="145" t="str">
        <f t="shared" si="438"/>
        <v/>
      </c>
      <c r="U2373" s="118"/>
      <c r="V2373" s="145" t="str">
        <f t="shared" si="439"/>
        <v/>
      </c>
      <c r="W2373" s="144" t="str">
        <f t="shared" si="440"/>
        <v/>
      </c>
      <c r="X2373" s="146" t="str">
        <f>IF(C2373="","",IF(OR(C2373="Trade",C2373="Multi Position"),(X2372+V2373),IF(C2373="Deposit",(X2372+AE2373),IF(C2373="Withdrawal",(X2372-AE2373)))))</f>
        <v/>
      </c>
      <c r="Y2373" s="145" t="str">
        <f t="shared" si="441"/>
        <v/>
      </c>
      <c r="Z2373" s="118"/>
      <c r="AA2373" s="118"/>
      <c r="AB2373" s="118"/>
      <c r="AC2373" s="118"/>
      <c r="AD2373" s="118"/>
      <c r="AE2373" s="139"/>
      <c r="AF2373" s="118"/>
      <c r="AG2373" s="118"/>
      <c r="AH2373" s="147" t="str">
        <f t="shared" si="442"/>
        <v/>
      </c>
      <c r="AI2373" s="147" t="str">
        <f t="shared" si="443"/>
        <v/>
      </c>
      <c r="AJ2373" s="148" t="str">
        <f t="shared" si="432"/>
        <v/>
      </c>
      <c r="AK2373" s="148" t="str">
        <f t="shared" si="433"/>
        <v/>
      </c>
      <c r="AL2373" s="147" t="str">
        <f t="shared" si="434"/>
        <v/>
      </c>
      <c r="AM2373" s="147" t="str">
        <f t="shared" si="435"/>
        <v/>
      </c>
      <c r="AN2373" s="147" t="str">
        <f t="shared" si="436"/>
        <v/>
      </c>
      <c r="AO2373" s="118"/>
    </row>
    <row r="2374" spans="1:41">
      <c r="A2374" s="118"/>
      <c r="B2374" s="118"/>
      <c r="C2374" s="118"/>
      <c r="D2374" s="118"/>
      <c r="E2374" s="118"/>
      <c r="F2374" s="118"/>
      <c r="G2374" s="118"/>
      <c r="H2374" s="118"/>
      <c r="I2374" s="118"/>
      <c r="J2374" s="118"/>
      <c r="K2374" s="118"/>
      <c r="L2374" s="118"/>
      <c r="M2374" s="118"/>
      <c r="N2374" s="118"/>
      <c r="O2374" s="143" t="str">
        <f>IF(H2374="","",(S2374/S2374)&amp;":"&amp;ROUND(AH2374/S2374,2))</f>
        <v/>
      </c>
      <c r="P2374" s="118"/>
      <c r="Q2374" s="118"/>
      <c r="R2374" s="143" t="str">
        <f>IF(H2374="","",(S2374/S2374)&amp;":"&amp;ROUND(AI2374/S2374,2))</f>
        <v/>
      </c>
      <c r="S2374" s="144" t="str">
        <f t="shared" si="437"/>
        <v/>
      </c>
      <c r="T2374" s="145" t="str">
        <f t="shared" si="438"/>
        <v/>
      </c>
      <c r="U2374" s="118"/>
      <c r="V2374" s="145" t="str">
        <f t="shared" si="439"/>
        <v/>
      </c>
      <c r="W2374" s="144" t="str">
        <f t="shared" si="440"/>
        <v/>
      </c>
      <c r="X2374" s="146" t="str">
        <f>IF(C2374="","",IF(OR(C2374="Trade",C2374="Multi Position"),(X2373+V2374),IF(C2374="Deposit",(X2373+AE2374),IF(C2374="Withdrawal",(X2373-AE2374)))))</f>
        <v/>
      </c>
      <c r="Y2374" s="145" t="str">
        <f t="shared" si="441"/>
        <v/>
      </c>
      <c r="Z2374" s="118"/>
      <c r="AA2374" s="118"/>
      <c r="AB2374" s="118"/>
      <c r="AC2374" s="118"/>
      <c r="AD2374" s="118"/>
      <c r="AE2374" s="139"/>
      <c r="AF2374" s="118"/>
      <c r="AG2374" s="118"/>
      <c r="AH2374" s="147" t="str">
        <f t="shared" si="442"/>
        <v/>
      </c>
      <c r="AI2374" s="147" t="str">
        <f t="shared" si="443"/>
        <v/>
      </c>
      <c r="AJ2374" s="148" t="str">
        <f t="shared" si="432"/>
        <v/>
      </c>
      <c r="AK2374" s="148" t="str">
        <f t="shared" si="433"/>
        <v/>
      </c>
      <c r="AL2374" s="147" t="str">
        <f t="shared" si="434"/>
        <v/>
      </c>
      <c r="AM2374" s="147" t="str">
        <f t="shared" si="435"/>
        <v/>
      </c>
      <c r="AN2374" s="147" t="str">
        <f t="shared" si="436"/>
        <v/>
      </c>
      <c r="AO2374" s="118"/>
    </row>
    <row r="2375" spans="1:41">
      <c r="A2375" s="118"/>
      <c r="B2375" s="118"/>
      <c r="C2375" s="118"/>
      <c r="D2375" s="118"/>
      <c r="E2375" s="118"/>
      <c r="F2375" s="118"/>
      <c r="G2375" s="118"/>
      <c r="H2375" s="118"/>
      <c r="I2375" s="118"/>
      <c r="J2375" s="118"/>
      <c r="K2375" s="118"/>
      <c r="L2375" s="118"/>
      <c r="M2375" s="118"/>
      <c r="N2375" s="118"/>
      <c r="O2375" s="143" t="str">
        <f>IF(H2375="","",(S2375/S2375)&amp;":"&amp;ROUND(AH2375/S2375,2))</f>
        <v/>
      </c>
      <c r="P2375" s="118"/>
      <c r="Q2375" s="118"/>
      <c r="R2375" s="143" t="str">
        <f>IF(H2375="","",(S2375/S2375)&amp;":"&amp;ROUND(AI2375/S2375,2))</f>
        <v/>
      </c>
      <c r="S2375" s="144" t="str">
        <f t="shared" si="437"/>
        <v/>
      </c>
      <c r="T2375" s="145" t="str">
        <f t="shared" si="438"/>
        <v/>
      </c>
      <c r="U2375" s="118"/>
      <c r="V2375" s="145" t="str">
        <f t="shared" si="439"/>
        <v/>
      </c>
      <c r="W2375" s="144" t="str">
        <f t="shared" si="440"/>
        <v/>
      </c>
      <c r="X2375" s="146" t="str">
        <f>IF(C2375="","",IF(OR(C2375="Trade",C2375="Multi Position"),(X2374+V2375),IF(C2375="Deposit",(X2374+AE2375),IF(C2375="Withdrawal",(X2374-AE2375)))))</f>
        <v/>
      </c>
      <c r="Y2375" s="145" t="str">
        <f t="shared" si="441"/>
        <v/>
      </c>
      <c r="Z2375" s="118"/>
      <c r="AA2375" s="118"/>
      <c r="AB2375" s="118"/>
      <c r="AC2375" s="118"/>
      <c r="AD2375" s="118"/>
      <c r="AE2375" s="139"/>
      <c r="AF2375" s="118"/>
      <c r="AG2375" s="118"/>
      <c r="AH2375" s="147" t="str">
        <f t="shared" si="442"/>
        <v/>
      </c>
      <c r="AI2375" s="147" t="str">
        <f t="shared" si="443"/>
        <v/>
      </c>
      <c r="AJ2375" s="148" t="str">
        <f t="shared" si="432"/>
        <v/>
      </c>
      <c r="AK2375" s="148" t="str">
        <f t="shared" si="433"/>
        <v/>
      </c>
      <c r="AL2375" s="147" t="str">
        <f t="shared" si="434"/>
        <v/>
      </c>
      <c r="AM2375" s="147" t="str">
        <f t="shared" si="435"/>
        <v/>
      </c>
      <c r="AN2375" s="147" t="str">
        <f t="shared" si="436"/>
        <v/>
      </c>
      <c r="AO2375" s="118"/>
    </row>
    <row r="2376" spans="1:41">
      <c r="A2376" s="118"/>
      <c r="B2376" s="118"/>
      <c r="C2376" s="118"/>
      <c r="D2376" s="118"/>
      <c r="E2376" s="118"/>
      <c r="F2376" s="118"/>
      <c r="G2376" s="118"/>
      <c r="H2376" s="118"/>
      <c r="I2376" s="118"/>
      <c r="J2376" s="118"/>
      <c r="K2376" s="118"/>
      <c r="L2376" s="118"/>
      <c r="M2376" s="118"/>
      <c r="N2376" s="118"/>
      <c r="O2376" s="143" t="str">
        <f>IF(H2376="","",(S2376/S2376)&amp;":"&amp;ROUND(AH2376/S2376,2))</f>
        <v/>
      </c>
      <c r="P2376" s="118"/>
      <c r="Q2376" s="118"/>
      <c r="R2376" s="143" t="str">
        <f>IF(H2376="","",(S2376/S2376)&amp;":"&amp;ROUND(AI2376/S2376,2))</f>
        <v/>
      </c>
      <c r="S2376" s="144" t="str">
        <f t="shared" si="437"/>
        <v/>
      </c>
      <c r="T2376" s="145" t="str">
        <f t="shared" si="438"/>
        <v/>
      </c>
      <c r="U2376" s="118"/>
      <c r="V2376" s="145" t="str">
        <f t="shared" si="439"/>
        <v/>
      </c>
      <c r="W2376" s="144" t="str">
        <f t="shared" si="440"/>
        <v/>
      </c>
      <c r="X2376" s="146" t="str">
        <f>IF(C2376="","",IF(OR(C2376="Trade",C2376="Multi Position"),(X2375+V2376),IF(C2376="Deposit",(X2375+AE2376),IF(C2376="Withdrawal",(X2375-AE2376)))))</f>
        <v/>
      </c>
      <c r="Y2376" s="145" t="str">
        <f t="shared" si="441"/>
        <v/>
      </c>
      <c r="Z2376" s="118"/>
      <c r="AA2376" s="118"/>
      <c r="AB2376" s="118"/>
      <c r="AC2376" s="118"/>
      <c r="AD2376" s="118"/>
      <c r="AE2376" s="139"/>
      <c r="AF2376" s="118"/>
      <c r="AG2376" s="118"/>
      <c r="AH2376" s="147" t="str">
        <f t="shared" si="442"/>
        <v/>
      </c>
      <c r="AI2376" s="147" t="str">
        <f t="shared" si="443"/>
        <v/>
      </c>
      <c r="AJ2376" s="148" t="str">
        <f t="shared" si="432"/>
        <v/>
      </c>
      <c r="AK2376" s="148" t="str">
        <f t="shared" si="433"/>
        <v/>
      </c>
      <c r="AL2376" s="147" t="str">
        <f t="shared" si="434"/>
        <v/>
      </c>
      <c r="AM2376" s="147" t="str">
        <f t="shared" si="435"/>
        <v/>
      </c>
      <c r="AN2376" s="147" t="str">
        <f t="shared" si="436"/>
        <v/>
      </c>
      <c r="AO2376" s="118"/>
    </row>
    <row r="2377" spans="1:41">
      <c r="A2377" s="118"/>
      <c r="B2377" s="118"/>
      <c r="C2377" s="118"/>
      <c r="D2377" s="118"/>
      <c r="E2377" s="118"/>
      <c r="F2377" s="118"/>
      <c r="G2377" s="118"/>
      <c r="H2377" s="118"/>
      <c r="I2377" s="118"/>
      <c r="J2377" s="118"/>
      <c r="K2377" s="118"/>
      <c r="L2377" s="118"/>
      <c r="M2377" s="118"/>
      <c r="N2377" s="118"/>
      <c r="O2377" s="143" t="str">
        <f>IF(H2377="","",(S2377/S2377)&amp;":"&amp;ROUND(AH2377/S2377,2))</f>
        <v/>
      </c>
      <c r="P2377" s="118"/>
      <c r="Q2377" s="118"/>
      <c r="R2377" s="143" t="str">
        <f>IF(H2377="","",(S2377/S2377)&amp;":"&amp;ROUND(AI2377/S2377,2))</f>
        <v/>
      </c>
      <c r="S2377" s="144" t="str">
        <f t="shared" si="437"/>
        <v/>
      </c>
      <c r="T2377" s="145" t="str">
        <f t="shared" si="438"/>
        <v/>
      </c>
      <c r="U2377" s="118"/>
      <c r="V2377" s="145" t="str">
        <f t="shared" si="439"/>
        <v/>
      </c>
      <c r="W2377" s="144" t="str">
        <f t="shared" si="440"/>
        <v/>
      </c>
      <c r="X2377" s="146" t="str">
        <f>IF(C2377="","",IF(OR(C2377="Trade",C2377="Multi Position"),(X2376+V2377),IF(C2377="Deposit",(X2376+AE2377),IF(C2377="Withdrawal",(X2376-AE2377)))))</f>
        <v/>
      </c>
      <c r="Y2377" s="145" t="str">
        <f t="shared" si="441"/>
        <v/>
      </c>
      <c r="Z2377" s="118"/>
      <c r="AA2377" s="118"/>
      <c r="AB2377" s="118"/>
      <c r="AC2377" s="118"/>
      <c r="AD2377" s="118"/>
      <c r="AE2377" s="139"/>
      <c r="AF2377" s="118"/>
      <c r="AG2377" s="118"/>
      <c r="AH2377" s="147" t="str">
        <f t="shared" si="442"/>
        <v/>
      </c>
      <c r="AI2377" s="147" t="str">
        <f t="shared" si="443"/>
        <v/>
      </c>
      <c r="AJ2377" s="148" t="str">
        <f t="shared" si="432"/>
        <v/>
      </c>
      <c r="AK2377" s="148" t="str">
        <f t="shared" si="433"/>
        <v/>
      </c>
      <c r="AL2377" s="147" t="str">
        <f t="shared" si="434"/>
        <v/>
      </c>
      <c r="AM2377" s="147" t="str">
        <f t="shared" si="435"/>
        <v/>
      </c>
      <c r="AN2377" s="147" t="str">
        <f t="shared" si="436"/>
        <v/>
      </c>
      <c r="AO2377" s="118"/>
    </row>
    <row r="2378" spans="1:41">
      <c r="A2378" s="118"/>
      <c r="B2378" s="118"/>
      <c r="C2378" s="118"/>
      <c r="D2378" s="118"/>
      <c r="E2378" s="118"/>
      <c r="F2378" s="118"/>
      <c r="G2378" s="118"/>
      <c r="H2378" s="118"/>
      <c r="I2378" s="118"/>
      <c r="J2378" s="118"/>
      <c r="K2378" s="118"/>
      <c r="L2378" s="118"/>
      <c r="M2378" s="118"/>
      <c r="N2378" s="118"/>
      <c r="O2378" s="143" t="str">
        <f>IF(H2378="","",(S2378/S2378)&amp;":"&amp;ROUND(AH2378/S2378,2))</f>
        <v/>
      </c>
      <c r="P2378" s="118"/>
      <c r="Q2378" s="118"/>
      <c r="R2378" s="143" t="str">
        <f>IF(H2378="","",(S2378/S2378)&amp;":"&amp;ROUND(AI2378/S2378,2))</f>
        <v/>
      </c>
      <c r="S2378" s="144" t="str">
        <f t="shared" si="437"/>
        <v/>
      </c>
      <c r="T2378" s="145" t="str">
        <f t="shared" si="438"/>
        <v/>
      </c>
      <c r="U2378" s="118"/>
      <c r="V2378" s="145" t="str">
        <f t="shared" si="439"/>
        <v/>
      </c>
      <c r="W2378" s="144" t="str">
        <f t="shared" si="440"/>
        <v/>
      </c>
      <c r="X2378" s="146" t="str">
        <f>IF(C2378="","",IF(OR(C2378="Trade",C2378="Multi Position"),(X2377+V2378),IF(C2378="Deposit",(X2377+AE2378),IF(C2378="Withdrawal",(X2377-AE2378)))))</f>
        <v/>
      </c>
      <c r="Y2378" s="145" t="str">
        <f t="shared" si="441"/>
        <v/>
      </c>
      <c r="Z2378" s="118"/>
      <c r="AA2378" s="118"/>
      <c r="AB2378" s="118"/>
      <c r="AC2378" s="118"/>
      <c r="AD2378" s="118"/>
      <c r="AE2378" s="139"/>
      <c r="AF2378" s="118"/>
      <c r="AG2378" s="118"/>
      <c r="AH2378" s="147" t="str">
        <f t="shared" si="442"/>
        <v/>
      </c>
      <c r="AI2378" s="147" t="str">
        <f t="shared" si="443"/>
        <v/>
      </c>
      <c r="AJ2378" s="148" t="str">
        <f t="shared" ref="AJ2378:AJ2441" si="444">IF(V2378&lt;0,V2378/-X2378,S2378)</f>
        <v/>
      </c>
      <c r="AK2378" s="148" t="str">
        <f t="shared" ref="AK2378:AK2441" si="445">IF(V2378="","",IF(H2378="LONG",IF(V2378&gt;0,V2378/X2378,((L2378*(P2378-K2378))/X2378)),IF(V2378&gt;0,V2378/X2378,((L2378*(K2378-P2378))/X2378))))</f>
        <v/>
      </c>
      <c r="AL2378" s="147" t="str">
        <f t="shared" ref="AL2378:AL2441" si="446">IF(B2378="","",MONTH(B2378))</f>
        <v/>
      </c>
      <c r="AM2378" s="147" t="str">
        <f t="shared" ref="AM2378:AM2441" si="447">IF(B2378="","",YEAR(B2378))</f>
        <v/>
      </c>
      <c r="AN2378" s="147" t="str">
        <f t="shared" ref="AN2378:AN2441" si="448">IF(B2378="","",DAY(B2378))</f>
        <v/>
      </c>
      <c r="AO2378" s="118"/>
    </row>
    <row r="2379" spans="1:41">
      <c r="A2379" s="118"/>
      <c r="B2379" s="118"/>
      <c r="C2379" s="118"/>
      <c r="D2379" s="118"/>
      <c r="E2379" s="118"/>
      <c r="F2379" s="118"/>
      <c r="G2379" s="118"/>
      <c r="H2379" s="118"/>
      <c r="I2379" s="118"/>
      <c r="J2379" s="118"/>
      <c r="K2379" s="118"/>
      <c r="L2379" s="118"/>
      <c r="M2379" s="118"/>
      <c r="N2379" s="118"/>
      <c r="O2379" s="143" t="str">
        <f>IF(H2379="","",(S2379/S2379)&amp;":"&amp;ROUND(AH2379/S2379,2))</f>
        <v/>
      </c>
      <c r="P2379" s="118"/>
      <c r="Q2379" s="118"/>
      <c r="R2379" s="143" t="str">
        <f>IF(H2379="","",(S2379/S2379)&amp;":"&amp;ROUND(AI2379/S2379,2))</f>
        <v/>
      </c>
      <c r="S2379" s="144" t="str">
        <f t="shared" ref="S2379:S2442" si="449">IF(N2379="","",IF(H2379="LONG",(((K2379-M2379)*L2379)/X2378),(((M2379-K2379)*L2379)/X2378)))</f>
        <v/>
      </c>
      <c r="T2379" s="145" t="str">
        <f t="shared" ref="T2379:T2442" si="450">IF(K2379="","",IF(H2379="LONG",(P2379*L2379)-(K2379*L2379),(K2379*L2379)-(P2379*L2379)))</f>
        <v/>
      </c>
      <c r="U2379" s="118"/>
      <c r="V2379" s="145" t="str">
        <f t="shared" ref="V2379:V2442" si="451">IF(K2379="","",IF(T2379&lt;0,(T2379)-+U2379,(T2379)-U2379))</f>
        <v/>
      </c>
      <c r="W2379" s="144" t="str">
        <f t="shared" ref="W2379:W2442" si="452">IF(P2379="","",SUM(V2379/X2378))</f>
        <v/>
      </c>
      <c r="X2379" s="146" t="str">
        <f>IF(C2379="","",IF(OR(C2379="Trade",C2379="Multi Position"),(X2378+V2379),IF(C2379="Deposit",(X2378+AE2379),IF(C2379="Withdrawal",(X2378-AE2379)))))</f>
        <v/>
      </c>
      <c r="Y2379" s="145" t="str">
        <f t="shared" ref="Y2379:Y2442" si="453">IF(Q2379="","",INT(Q2379-B2379)&amp;" Days "&amp;TEXT(Q2379-B2379,"H"" Hrs ""m"" mins """))</f>
        <v/>
      </c>
      <c r="Z2379" s="118"/>
      <c r="AA2379" s="118"/>
      <c r="AB2379" s="118"/>
      <c r="AC2379" s="118"/>
      <c r="AD2379" s="118"/>
      <c r="AE2379" s="139"/>
      <c r="AF2379" s="118"/>
      <c r="AG2379" s="118"/>
      <c r="AH2379" s="147" t="str">
        <f t="shared" ref="AH2379:AH2442" si="454">IF(K2379="","", IF(H2379="LONG", (((N2379-K2379)*L2379)/X2378), (((K2379-N2379)*L2379)/X2378)))</f>
        <v/>
      </c>
      <c r="AI2379" s="147" t="str">
        <f t="shared" ref="AI2379:AI2442" si="455">IF(K2379="","", IF(H2379="LONG", (((P2379-K2379)*L2379)/X2378), (((K2379-P2379)*L2379)/X2378)))</f>
        <v/>
      </c>
      <c r="AJ2379" s="148" t="str">
        <f t="shared" si="444"/>
        <v/>
      </c>
      <c r="AK2379" s="148" t="str">
        <f t="shared" si="445"/>
        <v/>
      </c>
      <c r="AL2379" s="147" t="str">
        <f t="shared" si="446"/>
        <v/>
      </c>
      <c r="AM2379" s="147" t="str">
        <f t="shared" si="447"/>
        <v/>
      </c>
      <c r="AN2379" s="147" t="str">
        <f t="shared" si="448"/>
        <v/>
      </c>
      <c r="AO2379" s="118"/>
    </row>
    <row r="2380" spans="1:41">
      <c r="A2380" s="118"/>
      <c r="B2380" s="118"/>
      <c r="C2380" s="118"/>
      <c r="D2380" s="118"/>
      <c r="E2380" s="118"/>
      <c r="F2380" s="118"/>
      <c r="G2380" s="118"/>
      <c r="H2380" s="118"/>
      <c r="I2380" s="118"/>
      <c r="J2380" s="118"/>
      <c r="K2380" s="118"/>
      <c r="L2380" s="118"/>
      <c r="M2380" s="118"/>
      <c r="N2380" s="118"/>
      <c r="O2380" s="143" t="str">
        <f>IF(H2380="","",(S2380/S2380)&amp;":"&amp;ROUND(AH2380/S2380,2))</f>
        <v/>
      </c>
      <c r="P2380" s="118"/>
      <c r="Q2380" s="118"/>
      <c r="R2380" s="143" t="str">
        <f>IF(H2380="","",(S2380/S2380)&amp;":"&amp;ROUND(AI2380/S2380,2))</f>
        <v/>
      </c>
      <c r="S2380" s="144" t="str">
        <f t="shared" si="449"/>
        <v/>
      </c>
      <c r="T2380" s="145" t="str">
        <f t="shared" si="450"/>
        <v/>
      </c>
      <c r="U2380" s="118"/>
      <c r="V2380" s="145" t="str">
        <f t="shared" si="451"/>
        <v/>
      </c>
      <c r="W2380" s="144" t="str">
        <f t="shared" si="452"/>
        <v/>
      </c>
      <c r="X2380" s="146" t="str">
        <f>IF(C2380="","",IF(OR(C2380="Trade",C2380="Multi Position"),(X2379+V2380),IF(C2380="Deposit",(X2379+AE2380),IF(C2380="Withdrawal",(X2379-AE2380)))))</f>
        <v/>
      </c>
      <c r="Y2380" s="145" t="str">
        <f t="shared" si="453"/>
        <v/>
      </c>
      <c r="Z2380" s="118"/>
      <c r="AA2380" s="118"/>
      <c r="AB2380" s="118"/>
      <c r="AC2380" s="118"/>
      <c r="AD2380" s="118"/>
      <c r="AE2380" s="139"/>
      <c r="AF2380" s="118"/>
      <c r="AG2380" s="118"/>
      <c r="AH2380" s="147" t="str">
        <f t="shared" si="454"/>
        <v/>
      </c>
      <c r="AI2380" s="147" t="str">
        <f t="shared" si="455"/>
        <v/>
      </c>
      <c r="AJ2380" s="148" t="str">
        <f t="shared" si="444"/>
        <v/>
      </c>
      <c r="AK2380" s="148" t="str">
        <f t="shared" si="445"/>
        <v/>
      </c>
      <c r="AL2380" s="147" t="str">
        <f t="shared" si="446"/>
        <v/>
      </c>
      <c r="AM2380" s="147" t="str">
        <f t="shared" si="447"/>
        <v/>
      </c>
      <c r="AN2380" s="147" t="str">
        <f t="shared" si="448"/>
        <v/>
      </c>
      <c r="AO2380" s="118"/>
    </row>
    <row r="2381" spans="1:41">
      <c r="A2381" s="118"/>
      <c r="B2381" s="118"/>
      <c r="C2381" s="118"/>
      <c r="D2381" s="118"/>
      <c r="E2381" s="118"/>
      <c r="F2381" s="118"/>
      <c r="G2381" s="118"/>
      <c r="H2381" s="118"/>
      <c r="I2381" s="118"/>
      <c r="J2381" s="118"/>
      <c r="K2381" s="118"/>
      <c r="L2381" s="118"/>
      <c r="M2381" s="118"/>
      <c r="N2381" s="118"/>
      <c r="O2381" s="143" t="str">
        <f>IF(H2381="","",(S2381/S2381)&amp;":"&amp;ROUND(AH2381/S2381,2))</f>
        <v/>
      </c>
      <c r="P2381" s="118"/>
      <c r="Q2381" s="118"/>
      <c r="R2381" s="143" t="str">
        <f>IF(H2381="","",(S2381/S2381)&amp;":"&amp;ROUND(AI2381/S2381,2))</f>
        <v/>
      </c>
      <c r="S2381" s="144" t="str">
        <f t="shared" si="449"/>
        <v/>
      </c>
      <c r="T2381" s="145" t="str">
        <f t="shared" si="450"/>
        <v/>
      </c>
      <c r="U2381" s="118"/>
      <c r="V2381" s="145" t="str">
        <f t="shared" si="451"/>
        <v/>
      </c>
      <c r="W2381" s="144" t="str">
        <f t="shared" si="452"/>
        <v/>
      </c>
      <c r="X2381" s="146" t="str">
        <f>IF(C2381="","",IF(OR(C2381="Trade",C2381="Multi Position"),(X2380+V2381),IF(C2381="Deposit",(X2380+AE2381),IF(C2381="Withdrawal",(X2380-AE2381)))))</f>
        <v/>
      </c>
      <c r="Y2381" s="145" t="str">
        <f t="shared" si="453"/>
        <v/>
      </c>
      <c r="Z2381" s="118"/>
      <c r="AA2381" s="118"/>
      <c r="AB2381" s="118"/>
      <c r="AC2381" s="118"/>
      <c r="AD2381" s="118"/>
      <c r="AE2381" s="139"/>
      <c r="AF2381" s="118"/>
      <c r="AG2381" s="118"/>
      <c r="AH2381" s="147" t="str">
        <f t="shared" si="454"/>
        <v/>
      </c>
      <c r="AI2381" s="147" t="str">
        <f t="shared" si="455"/>
        <v/>
      </c>
      <c r="AJ2381" s="148" t="str">
        <f t="shared" si="444"/>
        <v/>
      </c>
      <c r="AK2381" s="148" t="str">
        <f t="shared" si="445"/>
        <v/>
      </c>
      <c r="AL2381" s="147" t="str">
        <f t="shared" si="446"/>
        <v/>
      </c>
      <c r="AM2381" s="147" t="str">
        <f t="shared" si="447"/>
        <v/>
      </c>
      <c r="AN2381" s="147" t="str">
        <f t="shared" si="448"/>
        <v/>
      </c>
      <c r="AO2381" s="118"/>
    </row>
    <row r="2382" spans="1:41">
      <c r="A2382" s="118"/>
      <c r="B2382" s="118"/>
      <c r="C2382" s="118"/>
      <c r="D2382" s="118"/>
      <c r="E2382" s="118"/>
      <c r="F2382" s="118"/>
      <c r="G2382" s="118"/>
      <c r="H2382" s="118"/>
      <c r="I2382" s="118"/>
      <c r="J2382" s="118"/>
      <c r="K2382" s="118"/>
      <c r="L2382" s="118"/>
      <c r="M2382" s="118"/>
      <c r="N2382" s="118"/>
      <c r="O2382" s="143" t="str">
        <f>IF(H2382="","",(S2382/S2382)&amp;":"&amp;ROUND(AH2382/S2382,2))</f>
        <v/>
      </c>
      <c r="P2382" s="118"/>
      <c r="Q2382" s="118"/>
      <c r="R2382" s="143" t="str">
        <f>IF(H2382="","",(S2382/S2382)&amp;":"&amp;ROUND(AI2382/S2382,2))</f>
        <v/>
      </c>
      <c r="S2382" s="144" t="str">
        <f t="shared" si="449"/>
        <v/>
      </c>
      <c r="T2382" s="145" t="str">
        <f t="shared" si="450"/>
        <v/>
      </c>
      <c r="U2382" s="118"/>
      <c r="V2382" s="145" t="str">
        <f t="shared" si="451"/>
        <v/>
      </c>
      <c r="W2382" s="144" t="str">
        <f t="shared" si="452"/>
        <v/>
      </c>
      <c r="X2382" s="146" t="str">
        <f>IF(C2382="","",IF(OR(C2382="Trade",C2382="Multi Position"),(X2381+V2382),IF(C2382="Deposit",(X2381+AE2382),IF(C2382="Withdrawal",(X2381-AE2382)))))</f>
        <v/>
      </c>
      <c r="Y2382" s="145" t="str">
        <f t="shared" si="453"/>
        <v/>
      </c>
      <c r="Z2382" s="118"/>
      <c r="AA2382" s="118"/>
      <c r="AB2382" s="118"/>
      <c r="AC2382" s="118"/>
      <c r="AD2382" s="118"/>
      <c r="AE2382" s="139"/>
      <c r="AF2382" s="118"/>
      <c r="AG2382" s="118"/>
      <c r="AH2382" s="147" t="str">
        <f t="shared" si="454"/>
        <v/>
      </c>
      <c r="AI2382" s="147" t="str">
        <f t="shared" si="455"/>
        <v/>
      </c>
      <c r="AJ2382" s="148" t="str">
        <f t="shared" si="444"/>
        <v/>
      </c>
      <c r="AK2382" s="148" t="str">
        <f t="shared" si="445"/>
        <v/>
      </c>
      <c r="AL2382" s="147" t="str">
        <f t="shared" si="446"/>
        <v/>
      </c>
      <c r="AM2382" s="147" t="str">
        <f t="shared" si="447"/>
        <v/>
      </c>
      <c r="AN2382" s="147" t="str">
        <f t="shared" si="448"/>
        <v/>
      </c>
      <c r="AO2382" s="118"/>
    </row>
    <row r="2383" spans="1:41">
      <c r="A2383" s="118"/>
      <c r="B2383" s="118"/>
      <c r="C2383" s="118"/>
      <c r="D2383" s="118"/>
      <c r="E2383" s="118"/>
      <c r="F2383" s="118"/>
      <c r="G2383" s="118"/>
      <c r="H2383" s="118"/>
      <c r="I2383" s="118"/>
      <c r="J2383" s="118"/>
      <c r="K2383" s="118"/>
      <c r="L2383" s="118"/>
      <c r="M2383" s="118"/>
      <c r="N2383" s="118"/>
      <c r="O2383" s="143" t="str">
        <f>IF(H2383="","",(S2383/S2383)&amp;":"&amp;ROUND(AH2383/S2383,2))</f>
        <v/>
      </c>
      <c r="P2383" s="118"/>
      <c r="Q2383" s="118"/>
      <c r="R2383" s="143" t="str">
        <f>IF(H2383="","",(S2383/S2383)&amp;":"&amp;ROUND(AI2383/S2383,2))</f>
        <v/>
      </c>
      <c r="S2383" s="144" t="str">
        <f t="shared" si="449"/>
        <v/>
      </c>
      <c r="T2383" s="145" t="str">
        <f t="shared" si="450"/>
        <v/>
      </c>
      <c r="U2383" s="118"/>
      <c r="V2383" s="145" t="str">
        <f t="shared" si="451"/>
        <v/>
      </c>
      <c r="W2383" s="144" t="str">
        <f t="shared" si="452"/>
        <v/>
      </c>
      <c r="X2383" s="146" t="str">
        <f>IF(C2383="","",IF(OR(C2383="Trade",C2383="Multi Position"),(X2382+V2383),IF(C2383="Deposit",(X2382+AE2383),IF(C2383="Withdrawal",(X2382-AE2383)))))</f>
        <v/>
      </c>
      <c r="Y2383" s="145" t="str">
        <f t="shared" si="453"/>
        <v/>
      </c>
      <c r="Z2383" s="118"/>
      <c r="AA2383" s="118"/>
      <c r="AB2383" s="118"/>
      <c r="AC2383" s="118"/>
      <c r="AD2383" s="118"/>
      <c r="AE2383" s="139"/>
      <c r="AF2383" s="118"/>
      <c r="AG2383" s="118"/>
      <c r="AH2383" s="147" t="str">
        <f t="shared" si="454"/>
        <v/>
      </c>
      <c r="AI2383" s="147" t="str">
        <f t="shared" si="455"/>
        <v/>
      </c>
      <c r="AJ2383" s="148" t="str">
        <f t="shared" si="444"/>
        <v/>
      </c>
      <c r="AK2383" s="148" t="str">
        <f t="shared" si="445"/>
        <v/>
      </c>
      <c r="AL2383" s="147" t="str">
        <f t="shared" si="446"/>
        <v/>
      </c>
      <c r="AM2383" s="147" t="str">
        <f t="shared" si="447"/>
        <v/>
      </c>
      <c r="AN2383" s="147" t="str">
        <f t="shared" si="448"/>
        <v/>
      </c>
      <c r="AO2383" s="118"/>
    </row>
    <row r="2384" spans="1:41">
      <c r="A2384" s="118"/>
      <c r="B2384" s="118"/>
      <c r="C2384" s="118"/>
      <c r="D2384" s="118"/>
      <c r="E2384" s="118"/>
      <c r="F2384" s="118"/>
      <c r="G2384" s="118"/>
      <c r="H2384" s="118"/>
      <c r="I2384" s="118"/>
      <c r="J2384" s="118"/>
      <c r="K2384" s="118"/>
      <c r="L2384" s="118"/>
      <c r="M2384" s="118"/>
      <c r="N2384" s="118"/>
      <c r="O2384" s="143" t="str">
        <f>IF(H2384="","",(S2384/S2384)&amp;":"&amp;ROUND(AH2384/S2384,2))</f>
        <v/>
      </c>
      <c r="P2384" s="118"/>
      <c r="Q2384" s="118"/>
      <c r="R2384" s="143" t="str">
        <f>IF(H2384="","",(S2384/S2384)&amp;":"&amp;ROUND(AI2384/S2384,2))</f>
        <v/>
      </c>
      <c r="S2384" s="144" t="str">
        <f t="shared" si="449"/>
        <v/>
      </c>
      <c r="T2384" s="145" t="str">
        <f t="shared" si="450"/>
        <v/>
      </c>
      <c r="U2384" s="118"/>
      <c r="V2384" s="145" t="str">
        <f t="shared" si="451"/>
        <v/>
      </c>
      <c r="W2384" s="144" t="str">
        <f t="shared" si="452"/>
        <v/>
      </c>
      <c r="X2384" s="146" t="str">
        <f>IF(C2384="","",IF(OR(C2384="Trade",C2384="Multi Position"),(X2383+V2384),IF(C2384="Deposit",(X2383+AE2384),IF(C2384="Withdrawal",(X2383-AE2384)))))</f>
        <v/>
      </c>
      <c r="Y2384" s="145" t="str">
        <f t="shared" si="453"/>
        <v/>
      </c>
      <c r="Z2384" s="118"/>
      <c r="AA2384" s="118"/>
      <c r="AB2384" s="118"/>
      <c r="AC2384" s="118"/>
      <c r="AD2384" s="118"/>
      <c r="AE2384" s="139"/>
      <c r="AF2384" s="118"/>
      <c r="AG2384" s="118"/>
      <c r="AH2384" s="147" t="str">
        <f t="shared" si="454"/>
        <v/>
      </c>
      <c r="AI2384" s="147" t="str">
        <f t="shared" si="455"/>
        <v/>
      </c>
      <c r="AJ2384" s="148" t="str">
        <f t="shared" si="444"/>
        <v/>
      </c>
      <c r="AK2384" s="148" t="str">
        <f t="shared" si="445"/>
        <v/>
      </c>
      <c r="AL2384" s="147" t="str">
        <f t="shared" si="446"/>
        <v/>
      </c>
      <c r="AM2384" s="147" t="str">
        <f t="shared" si="447"/>
        <v/>
      </c>
      <c r="AN2384" s="147" t="str">
        <f t="shared" si="448"/>
        <v/>
      </c>
      <c r="AO2384" s="118"/>
    </row>
    <row r="2385" spans="1:41">
      <c r="A2385" s="118"/>
      <c r="B2385" s="118"/>
      <c r="C2385" s="118"/>
      <c r="D2385" s="118"/>
      <c r="E2385" s="118"/>
      <c r="F2385" s="118"/>
      <c r="G2385" s="118"/>
      <c r="H2385" s="118"/>
      <c r="I2385" s="118"/>
      <c r="J2385" s="118"/>
      <c r="K2385" s="118"/>
      <c r="L2385" s="118"/>
      <c r="M2385" s="118"/>
      <c r="N2385" s="118"/>
      <c r="O2385" s="143" t="str">
        <f>IF(H2385="","",(S2385/S2385)&amp;":"&amp;ROUND(AH2385/S2385,2))</f>
        <v/>
      </c>
      <c r="P2385" s="118"/>
      <c r="Q2385" s="118"/>
      <c r="R2385" s="143" t="str">
        <f>IF(H2385="","",(S2385/S2385)&amp;":"&amp;ROUND(AI2385/S2385,2))</f>
        <v/>
      </c>
      <c r="S2385" s="144" t="str">
        <f t="shared" si="449"/>
        <v/>
      </c>
      <c r="T2385" s="145" t="str">
        <f t="shared" si="450"/>
        <v/>
      </c>
      <c r="U2385" s="118"/>
      <c r="V2385" s="145" t="str">
        <f t="shared" si="451"/>
        <v/>
      </c>
      <c r="W2385" s="144" t="str">
        <f t="shared" si="452"/>
        <v/>
      </c>
      <c r="X2385" s="146" t="str">
        <f>IF(C2385="","",IF(OR(C2385="Trade",C2385="Multi Position"),(X2384+V2385),IF(C2385="Deposit",(X2384+AE2385),IF(C2385="Withdrawal",(X2384-AE2385)))))</f>
        <v/>
      </c>
      <c r="Y2385" s="145" t="str">
        <f t="shared" si="453"/>
        <v/>
      </c>
      <c r="Z2385" s="118"/>
      <c r="AA2385" s="118"/>
      <c r="AB2385" s="118"/>
      <c r="AC2385" s="118"/>
      <c r="AD2385" s="118"/>
      <c r="AE2385" s="139"/>
      <c r="AF2385" s="118"/>
      <c r="AG2385" s="118"/>
      <c r="AH2385" s="147" t="str">
        <f t="shared" si="454"/>
        <v/>
      </c>
      <c r="AI2385" s="147" t="str">
        <f t="shared" si="455"/>
        <v/>
      </c>
      <c r="AJ2385" s="148" t="str">
        <f t="shared" si="444"/>
        <v/>
      </c>
      <c r="AK2385" s="148" t="str">
        <f t="shared" si="445"/>
        <v/>
      </c>
      <c r="AL2385" s="147" t="str">
        <f t="shared" si="446"/>
        <v/>
      </c>
      <c r="AM2385" s="147" t="str">
        <f t="shared" si="447"/>
        <v/>
      </c>
      <c r="AN2385" s="147" t="str">
        <f t="shared" si="448"/>
        <v/>
      </c>
      <c r="AO2385" s="118"/>
    </row>
    <row r="2386" spans="1:41">
      <c r="A2386" s="118"/>
      <c r="B2386" s="118"/>
      <c r="C2386" s="118"/>
      <c r="D2386" s="118"/>
      <c r="E2386" s="118"/>
      <c r="F2386" s="118"/>
      <c r="G2386" s="118"/>
      <c r="H2386" s="118"/>
      <c r="I2386" s="118"/>
      <c r="J2386" s="118"/>
      <c r="K2386" s="118"/>
      <c r="L2386" s="118"/>
      <c r="M2386" s="118"/>
      <c r="N2386" s="118"/>
      <c r="O2386" s="143" t="str">
        <f>IF(H2386="","",(S2386/S2386)&amp;":"&amp;ROUND(AH2386/S2386,2))</f>
        <v/>
      </c>
      <c r="P2386" s="118"/>
      <c r="Q2386" s="118"/>
      <c r="R2386" s="143" t="str">
        <f>IF(H2386="","",(S2386/S2386)&amp;":"&amp;ROUND(AI2386/S2386,2))</f>
        <v/>
      </c>
      <c r="S2386" s="144" t="str">
        <f t="shared" si="449"/>
        <v/>
      </c>
      <c r="T2386" s="145" t="str">
        <f t="shared" si="450"/>
        <v/>
      </c>
      <c r="U2386" s="118"/>
      <c r="V2386" s="145" t="str">
        <f t="shared" si="451"/>
        <v/>
      </c>
      <c r="W2386" s="144" t="str">
        <f t="shared" si="452"/>
        <v/>
      </c>
      <c r="X2386" s="146" t="str">
        <f>IF(C2386="","",IF(OR(C2386="Trade",C2386="Multi Position"),(X2385+V2386),IF(C2386="Deposit",(X2385+AE2386),IF(C2386="Withdrawal",(X2385-AE2386)))))</f>
        <v/>
      </c>
      <c r="Y2386" s="145" t="str">
        <f t="shared" si="453"/>
        <v/>
      </c>
      <c r="Z2386" s="118"/>
      <c r="AA2386" s="118"/>
      <c r="AB2386" s="118"/>
      <c r="AC2386" s="118"/>
      <c r="AD2386" s="118"/>
      <c r="AE2386" s="139"/>
      <c r="AF2386" s="118"/>
      <c r="AG2386" s="118"/>
      <c r="AH2386" s="147" t="str">
        <f t="shared" si="454"/>
        <v/>
      </c>
      <c r="AI2386" s="147" t="str">
        <f t="shared" si="455"/>
        <v/>
      </c>
      <c r="AJ2386" s="148" t="str">
        <f t="shared" si="444"/>
        <v/>
      </c>
      <c r="AK2386" s="148" t="str">
        <f t="shared" si="445"/>
        <v/>
      </c>
      <c r="AL2386" s="147" t="str">
        <f t="shared" si="446"/>
        <v/>
      </c>
      <c r="AM2386" s="147" t="str">
        <f t="shared" si="447"/>
        <v/>
      </c>
      <c r="AN2386" s="147" t="str">
        <f t="shared" si="448"/>
        <v/>
      </c>
      <c r="AO2386" s="118"/>
    </row>
    <row r="2387" spans="1:41">
      <c r="A2387" s="118"/>
      <c r="B2387" s="118"/>
      <c r="C2387" s="118"/>
      <c r="D2387" s="118"/>
      <c r="E2387" s="118"/>
      <c r="F2387" s="118"/>
      <c r="G2387" s="118"/>
      <c r="H2387" s="118"/>
      <c r="I2387" s="118"/>
      <c r="J2387" s="118"/>
      <c r="K2387" s="118"/>
      <c r="L2387" s="118"/>
      <c r="M2387" s="118"/>
      <c r="N2387" s="118"/>
      <c r="O2387" s="143" t="str">
        <f>IF(H2387="","",(S2387/S2387)&amp;":"&amp;ROUND(AH2387/S2387,2))</f>
        <v/>
      </c>
      <c r="P2387" s="118"/>
      <c r="Q2387" s="118"/>
      <c r="R2387" s="143" t="str">
        <f>IF(H2387="","",(S2387/S2387)&amp;":"&amp;ROUND(AI2387/S2387,2))</f>
        <v/>
      </c>
      <c r="S2387" s="144" t="str">
        <f t="shared" si="449"/>
        <v/>
      </c>
      <c r="T2387" s="145" t="str">
        <f t="shared" si="450"/>
        <v/>
      </c>
      <c r="U2387" s="118"/>
      <c r="V2387" s="145" t="str">
        <f t="shared" si="451"/>
        <v/>
      </c>
      <c r="W2387" s="144" t="str">
        <f t="shared" si="452"/>
        <v/>
      </c>
      <c r="X2387" s="146" t="str">
        <f>IF(C2387="","",IF(OR(C2387="Trade",C2387="Multi Position"),(X2386+V2387),IF(C2387="Deposit",(X2386+AE2387),IF(C2387="Withdrawal",(X2386-AE2387)))))</f>
        <v/>
      </c>
      <c r="Y2387" s="145" t="str">
        <f t="shared" si="453"/>
        <v/>
      </c>
      <c r="Z2387" s="118"/>
      <c r="AA2387" s="118"/>
      <c r="AB2387" s="118"/>
      <c r="AC2387" s="118"/>
      <c r="AD2387" s="118"/>
      <c r="AE2387" s="139"/>
      <c r="AF2387" s="118"/>
      <c r="AG2387" s="118"/>
      <c r="AH2387" s="147" t="str">
        <f t="shared" si="454"/>
        <v/>
      </c>
      <c r="AI2387" s="147" t="str">
        <f t="shared" si="455"/>
        <v/>
      </c>
      <c r="AJ2387" s="148" t="str">
        <f t="shared" si="444"/>
        <v/>
      </c>
      <c r="AK2387" s="148" t="str">
        <f t="shared" si="445"/>
        <v/>
      </c>
      <c r="AL2387" s="147" t="str">
        <f t="shared" si="446"/>
        <v/>
      </c>
      <c r="AM2387" s="147" t="str">
        <f t="shared" si="447"/>
        <v/>
      </c>
      <c r="AN2387" s="147" t="str">
        <f t="shared" si="448"/>
        <v/>
      </c>
      <c r="AO2387" s="118"/>
    </row>
    <row r="2388" spans="1:41">
      <c r="A2388" s="118"/>
      <c r="B2388" s="118"/>
      <c r="C2388" s="118"/>
      <c r="D2388" s="118"/>
      <c r="E2388" s="118"/>
      <c r="F2388" s="118"/>
      <c r="G2388" s="118"/>
      <c r="H2388" s="118"/>
      <c r="I2388" s="118"/>
      <c r="J2388" s="118"/>
      <c r="K2388" s="118"/>
      <c r="L2388" s="118"/>
      <c r="M2388" s="118"/>
      <c r="N2388" s="118"/>
      <c r="O2388" s="143" t="str">
        <f>IF(H2388="","",(S2388/S2388)&amp;":"&amp;ROUND(AH2388/S2388,2))</f>
        <v/>
      </c>
      <c r="P2388" s="118"/>
      <c r="Q2388" s="118"/>
      <c r="R2388" s="143" t="str">
        <f>IF(H2388="","",(S2388/S2388)&amp;":"&amp;ROUND(AI2388/S2388,2))</f>
        <v/>
      </c>
      <c r="S2388" s="144" t="str">
        <f t="shared" si="449"/>
        <v/>
      </c>
      <c r="T2388" s="145" t="str">
        <f t="shared" si="450"/>
        <v/>
      </c>
      <c r="U2388" s="118"/>
      <c r="V2388" s="145" t="str">
        <f t="shared" si="451"/>
        <v/>
      </c>
      <c r="W2388" s="144" t="str">
        <f t="shared" si="452"/>
        <v/>
      </c>
      <c r="X2388" s="146" t="str">
        <f>IF(C2388="","",IF(OR(C2388="Trade",C2388="Multi Position"),(X2387+V2388),IF(C2388="Deposit",(X2387+AE2388),IF(C2388="Withdrawal",(X2387-AE2388)))))</f>
        <v/>
      </c>
      <c r="Y2388" s="145" t="str">
        <f t="shared" si="453"/>
        <v/>
      </c>
      <c r="Z2388" s="118"/>
      <c r="AA2388" s="118"/>
      <c r="AB2388" s="118"/>
      <c r="AC2388" s="118"/>
      <c r="AD2388" s="118"/>
      <c r="AE2388" s="139"/>
      <c r="AF2388" s="118"/>
      <c r="AG2388" s="118"/>
      <c r="AH2388" s="147" t="str">
        <f t="shared" si="454"/>
        <v/>
      </c>
      <c r="AI2388" s="147" t="str">
        <f t="shared" si="455"/>
        <v/>
      </c>
      <c r="AJ2388" s="148" t="str">
        <f t="shared" si="444"/>
        <v/>
      </c>
      <c r="AK2388" s="148" t="str">
        <f t="shared" si="445"/>
        <v/>
      </c>
      <c r="AL2388" s="147" t="str">
        <f t="shared" si="446"/>
        <v/>
      </c>
      <c r="AM2388" s="147" t="str">
        <f t="shared" si="447"/>
        <v/>
      </c>
      <c r="AN2388" s="147" t="str">
        <f t="shared" si="448"/>
        <v/>
      </c>
      <c r="AO2388" s="118"/>
    </row>
    <row r="2389" spans="1:41">
      <c r="A2389" s="118"/>
      <c r="B2389" s="118"/>
      <c r="C2389" s="118"/>
      <c r="D2389" s="118"/>
      <c r="E2389" s="118"/>
      <c r="F2389" s="118"/>
      <c r="G2389" s="118"/>
      <c r="H2389" s="118"/>
      <c r="I2389" s="118"/>
      <c r="J2389" s="118"/>
      <c r="K2389" s="118"/>
      <c r="L2389" s="118"/>
      <c r="M2389" s="118"/>
      <c r="N2389" s="118"/>
      <c r="O2389" s="143" t="str">
        <f>IF(H2389="","",(S2389/S2389)&amp;":"&amp;ROUND(AH2389/S2389,2))</f>
        <v/>
      </c>
      <c r="P2389" s="118"/>
      <c r="Q2389" s="118"/>
      <c r="R2389" s="143" t="str">
        <f>IF(H2389="","",(S2389/S2389)&amp;":"&amp;ROUND(AI2389/S2389,2))</f>
        <v/>
      </c>
      <c r="S2389" s="144" t="str">
        <f t="shared" si="449"/>
        <v/>
      </c>
      <c r="T2389" s="145" t="str">
        <f t="shared" si="450"/>
        <v/>
      </c>
      <c r="U2389" s="118"/>
      <c r="V2389" s="145" t="str">
        <f t="shared" si="451"/>
        <v/>
      </c>
      <c r="W2389" s="144" t="str">
        <f t="shared" si="452"/>
        <v/>
      </c>
      <c r="X2389" s="146" t="str">
        <f>IF(C2389="","",IF(OR(C2389="Trade",C2389="Multi Position"),(X2388+V2389),IF(C2389="Deposit",(X2388+AE2389),IF(C2389="Withdrawal",(X2388-AE2389)))))</f>
        <v/>
      </c>
      <c r="Y2389" s="145" t="str">
        <f t="shared" si="453"/>
        <v/>
      </c>
      <c r="Z2389" s="118"/>
      <c r="AA2389" s="118"/>
      <c r="AB2389" s="118"/>
      <c r="AC2389" s="118"/>
      <c r="AD2389" s="118"/>
      <c r="AE2389" s="139"/>
      <c r="AF2389" s="118"/>
      <c r="AG2389" s="118"/>
      <c r="AH2389" s="147" t="str">
        <f t="shared" si="454"/>
        <v/>
      </c>
      <c r="AI2389" s="147" t="str">
        <f t="shared" si="455"/>
        <v/>
      </c>
      <c r="AJ2389" s="148" t="str">
        <f t="shared" si="444"/>
        <v/>
      </c>
      <c r="AK2389" s="148" t="str">
        <f t="shared" si="445"/>
        <v/>
      </c>
      <c r="AL2389" s="147" t="str">
        <f t="shared" si="446"/>
        <v/>
      </c>
      <c r="AM2389" s="147" t="str">
        <f t="shared" si="447"/>
        <v/>
      </c>
      <c r="AN2389" s="147" t="str">
        <f t="shared" si="448"/>
        <v/>
      </c>
      <c r="AO2389" s="118"/>
    </row>
    <row r="2390" spans="1:41">
      <c r="A2390" s="118"/>
      <c r="B2390" s="118"/>
      <c r="C2390" s="118"/>
      <c r="D2390" s="118"/>
      <c r="E2390" s="118"/>
      <c r="F2390" s="118"/>
      <c r="G2390" s="118"/>
      <c r="H2390" s="118"/>
      <c r="I2390" s="118"/>
      <c r="J2390" s="118"/>
      <c r="K2390" s="118"/>
      <c r="L2390" s="118"/>
      <c r="M2390" s="118"/>
      <c r="N2390" s="118"/>
      <c r="O2390" s="143" t="str">
        <f>IF(H2390="","",(S2390/S2390)&amp;":"&amp;ROUND(AH2390/S2390,2))</f>
        <v/>
      </c>
      <c r="P2390" s="118"/>
      <c r="Q2390" s="118"/>
      <c r="R2390" s="143" t="str">
        <f>IF(H2390="","",(S2390/S2390)&amp;":"&amp;ROUND(AI2390/S2390,2))</f>
        <v/>
      </c>
      <c r="S2390" s="144" t="str">
        <f t="shared" si="449"/>
        <v/>
      </c>
      <c r="T2390" s="145" t="str">
        <f t="shared" si="450"/>
        <v/>
      </c>
      <c r="U2390" s="118"/>
      <c r="V2390" s="145" t="str">
        <f t="shared" si="451"/>
        <v/>
      </c>
      <c r="W2390" s="144" t="str">
        <f t="shared" si="452"/>
        <v/>
      </c>
      <c r="X2390" s="146" t="str">
        <f>IF(C2390="","",IF(OR(C2390="Trade",C2390="Multi Position"),(X2389+V2390),IF(C2390="Deposit",(X2389+AE2390),IF(C2390="Withdrawal",(X2389-AE2390)))))</f>
        <v/>
      </c>
      <c r="Y2390" s="145" t="str">
        <f t="shared" si="453"/>
        <v/>
      </c>
      <c r="Z2390" s="118"/>
      <c r="AA2390" s="118"/>
      <c r="AB2390" s="118"/>
      <c r="AC2390" s="118"/>
      <c r="AD2390" s="118"/>
      <c r="AE2390" s="139"/>
      <c r="AF2390" s="118"/>
      <c r="AG2390" s="118"/>
      <c r="AH2390" s="147" t="str">
        <f t="shared" si="454"/>
        <v/>
      </c>
      <c r="AI2390" s="147" t="str">
        <f t="shared" si="455"/>
        <v/>
      </c>
      <c r="AJ2390" s="148" t="str">
        <f t="shared" si="444"/>
        <v/>
      </c>
      <c r="AK2390" s="148" t="str">
        <f t="shared" si="445"/>
        <v/>
      </c>
      <c r="AL2390" s="147" t="str">
        <f t="shared" si="446"/>
        <v/>
      </c>
      <c r="AM2390" s="147" t="str">
        <f t="shared" si="447"/>
        <v/>
      </c>
      <c r="AN2390" s="147" t="str">
        <f t="shared" si="448"/>
        <v/>
      </c>
      <c r="AO2390" s="118"/>
    </row>
    <row r="2391" spans="1:41">
      <c r="A2391" s="118"/>
      <c r="B2391" s="118"/>
      <c r="C2391" s="118"/>
      <c r="D2391" s="118"/>
      <c r="E2391" s="118"/>
      <c r="F2391" s="118"/>
      <c r="G2391" s="118"/>
      <c r="H2391" s="118"/>
      <c r="I2391" s="118"/>
      <c r="J2391" s="118"/>
      <c r="K2391" s="118"/>
      <c r="L2391" s="118"/>
      <c r="M2391" s="118"/>
      <c r="N2391" s="118"/>
      <c r="O2391" s="143" t="str">
        <f>IF(H2391="","",(S2391/S2391)&amp;":"&amp;ROUND(AH2391/S2391,2))</f>
        <v/>
      </c>
      <c r="P2391" s="118"/>
      <c r="Q2391" s="118"/>
      <c r="R2391" s="143" t="str">
        <f>IF(H2391="","",(S2391/S2391)&amp;":"&amp;ROUND(AI2391/S2391,2))</f>
        <v/>
      </c>
      <c r="S2391" s="144" t="str">
        <f t="shared" si="449"/>
        <v/>
      </c>
      <c r="T2391" s="145" t="str">
        <f t="shared" si="450"/>
        <v/>
      </c>
      <c r="U2391" s="118"/>
      <c r="V2391" s="145" t="str">
        <f t="shared" si="451"/>
        <v/>
      </c>
      <c r="W2391" s="144" t="str">
        <f t="shared" si="452"/>
        <v/>
      </c>
      <c r="X2391" s="146" t="str">
        <f>IF(C2391="","",IF(OR(C2391="Trade",C2391="Multi Position"),(X2390+V2391),IF(C2391="Deposit",(X2390+AE2391),IF(C2391="Withdrawal",(X2390-AE2391)))))</f>
        <v/>
      </c>
      <c r="Y2391" s="145" t="str">
        <f t="shared" si="453"/>
        <v/>
      </c>
      <c r="Z2391" s="118"/>
      <c r="AA2391" s="118"/>
      <c r="AB2391" s="118"/>
      <c r="AC2391" s="118"/>
      <c r="AD2391" s="118"/>
      <c r="AE2391" s="139"/>
      <c r="AF2391" s="118"/>
      <c r="AG2391" s="118"/>
      <c r="AH2391" s="147" t="str">
        <f t="shared" si="454"/>
        <v/>
      </c>
      <c r="AI2391" s="147" t="str">
        <f t="shared" si="455"/>
        <v/>
      </c>
      <c r="AJ2391" s="148" t="str">
        <f t="shared" si="444"/>
        <v/>
      </c>
      <c r="AK2391" s="148" t="str">
        <f t="shared" si="445"/>
        <v/>
      </c>
      <c r="AL2391" s="147" t="str">
        <f t="shared" si="446"/>
        <v/>
      </c>
      <c r="AM2391" s="147" t="str">
        <f t="shared" si="447"/>
        <v/>
      </c>
      <c r="AN2391" s="147" t="str">
        <f t="shared" si="448"/>
        <v/>
      </c>
      <c r="AO2391" s="118"/>
    </row>
    <row r="2392" spans="1:41">
      <c r="A2392" s="118"/>
      <c r="B2392" s="118"/>
      <c r="C2392" s="118"/>
      <c r="D2392" s="118"/>
      <c r="E2392" s="118"/>
      <c r="F2392" s="118"/>
      <c r="G2392" s="118"/>
      <c r="H2392" s="118"/>
      <c r="I2392" s="118"/>
      <c r="J2392" s="118"/>
      <c r="K2392" s="118"/>
      <c r="L2392" s="118"/>
      <c r="M2392" s="118"/>
      <c r="N2392" s="118"/>
      <c r="O2392" s="143" t="str">
        <f>IF(H2392="","",(S2392/S2392)&amp;":"&amp;ROUND(AH2392/S2392,2))</f>
        <v/>
      </c>
      <c r="P2392" s="118"/>
      <c r="Q2392" s="118"/>
      <c r="R2392" s="143" t="str">
        <f>IF(H2392="","",(S2392/S2392)&amp;":"&amp;ROUND(AI2392/S2392,2))</f>
        <v/>
      </c>
      <c r="S2392" s="144" t="str">
        <f t="shared" si="449"/>
        <v/>
      </c>
      <c r="T2392" s="145" t="str">
        <f t="shared" si="450"/>
        <v/>
      </c>
      <c r="U2392" s="118"/>
      <c r="V2392" s="145" t="str">
        <f t="shared" si="451"/>
        <v/>
      </c>
      <c r="W2392" s="144" t="str">
        <f t="shared" si="452"/>
        <v/>
      </c>
      <c r="X2392" s="146" t="str">
        <f>IF(C2392="","",IF(OR(C2392="Trade",C2392="Multi Position"),(X2391+V2392),IF(C2392="Deposit",(X2391+AE2392),IF(C2392="Withdrawal",(X2391-AE2392)))))</f>
        <v/>
      </c>
      <c r="Y2392" s="145" t="str">
        <f t="shared" si="453"/>
        <v/>
      </c>
      <c r="Z2392" s="118"/>
      <c r="AA2392" s="118"/>
      <c r="AB2392" s="118"/>
      <c r="AC2392" s="118"/>
      <c r="AD2392" s="118"/>
      <c r="AE2392" s="139"/>
      <c r="AF2392" s="118"/>
      <c r="AG2392" s="118"/>
      <c r="AH2392" s="147" t="str">
        <f t="shared" si="454"/>
        <v/>
      </c>
      <c r="AI2392" s="147" t="str">
        <f t="shared" si="455"/>
        <v/>
      </c>
      <c r="AJ2392" s="148" t="str">
        <f t="shared" si="444"/>
        <v/>
      </c>
      <c r="AK2392" s="148" t="str">
        <f t="shared" si="445"/>
        <v/>
      </c>
      <c r="AL2392" s="147" t="str">
        <f t="shared" si="446"/>
        <v/>
      </c>
      <c r="AM2392" s="147" t="str">
        <f t="shared" si="447"/>
        <v/>
      </c>
      <c r="AN2392" s="147" t="str">
        <f t="shared" si="448"/>
        <v/>
      </c>
      <c r="AO2392" s="118"/>
    </row>
    <row r="2393" spans="1:41">
      <c r="A2393" s="118"/>
      <c r="B2393" s="118"/>
      <c r="C2393" s="118"/>
      <c r="D2393" s="118"/>
      <c r="E2393" s="118"/>
      <c r="F2393" s="118"/>
      <c r="G2393" s="118"/>
      <c r="H2393" s="118"/>
      <c r="I2393" s="118"/>
      <c r="J2393" s="118"/>
      <c r="K2393" s="118"/>
      <c r="L2393" s="118"/>
      <c r="M2393" s="118"/>
      <c r="N2393" s="118"/>
      <c r="O2393" s="143" t="str">
        <f>IF(H2393="","",(S2393/S2393)&amp;":"&amp;ROUND(AH2393/S2393,2))</f>
        <v/>
      </c>
      <c r="P2393" s="118"/>
      <c r="Q2393" s="118"/>
      <c r="R2393" s="143" t="str">
        <f>IF(H2393="","",(S2393/S2393)&amp;":"&amp;ROUND(AI2393/S2393,2))</f>
        <v/>
      </c>
      <c r="S2393" s="144" t="str">
        <f t="shared" si="449"/>
        <v/>
      </c>
      <c r="T2393" s="145" t="str">
        <f t="shared" si="450"/>
        <v/>
      </c>
      <c r="U2393" s="118"/>
      <c r="V2393" s="145" t="str">
        <f t="shared" si="451"/>
        <v/>
      </c>
      <c r="W2393" s="144" t="str">
        <f t="shared" si="452"/>
        <v/>
      </c>
      <c r="X2393" s="146" t="str">
        <f>IF(C2393="","",IF(OR(C2393="Trade",C2393="Multi Position"),(X2392+V2393),IF(C2393="Deposit",(X2392+AE2393),IF(C2393="Withdrawal",(X2392-AE2393)))))</f>
        <v/>
      </c>
      <c r="Y2393" s="145" t="str">
        <f t="shared" si="453"/>
        <v/>
      </c>
      <c r="Z2393" s="118"/>
      <c r="AA2393" s="118"/>
      <c r="AB2393" s="118"/>
      <c r="AC2393" s="118"/>
      <c r="AD2393" s="118"/>
      <c r="AE2393" s="139"/>
      <c r="AF2393" s="118"/>
      <c r="AG2393" s="118"/>
      <c r="AH2393" s="147" t="str">
        <f t="shared" si="454"/>
        <v/>
      </c>
      <c r="AI2393" s="147" t="str">
        <f t="shared" si="455"/>
        <v/>
      </c>
      <c r="AJ2393" s="148" t="str">
        <f t="shared" si="444"/>
        <v/>
      </c>
      <c r="AK2393" s="148" t="str">
        <f t="shared" si="445"/>
        <v/>
      </c>
      <c r="AL2393" s="147" t="str">
        <f t="shared" si="446"/>
        <v/>
      </c>
      <c r="AM2393" s="147" t="str">
        <f t="shared" si="447"/>
        <v/>
      </c>
      <c r="AN2393" s="147" t="str">
        <f t="shared" si="448"/>
        <v/>
      </c>
      <c r="AO2393" s="118"/>
    </row>
    <row r="2394" spans="1:41">
      <c r="A2394" s="118"/>
      <c r="B2394" s="118"/>
      <c r="C2394" s="118"/>
      <c r="D2394" s="118"/>
      <c r="E2394" s="118"/>
      <c r="F2394" s="118"/>
      <c r="G2394" s="118"/>
      <c r="H2394" s="118"/>
      <c r="I2394" s="118"/>
      <c r="J2394" s="118"/>
      <c r="K2394" s="118"/>
      <c r="L2394" s="118"/>
      <c r="M2394" s="118"/>
      <c r="N2394" s="118"/>
      <c r="O2394" s="143" t="str">
        <f>IF(H2394="","",(S2394/S2394)&amp;":"&amp;ROUND(AH2394/S2394,2))</f>
        <v/>
      </c>
      <c r="P2394" s="118"/>
      <c r="Q2394" s="118"/>
      <c r="R2394" s="143" t="str">
        <f>IF(H2394="","",(S2394/S2394)&amp;":"&amp;ROUND(AI2394/S2394,2))</f>
        <v/>
      </c>
      <c r="S2394" s="144" t="str">
        <f t="shared" si="449"/>
        <v/>
      </c>
      <c r="T2394" s="145" t="str">
        <f t="shared" si="450"/>
        <v/>
      </c>
      <c r="U2394" s="118"/>
      <c r="V2394" s="145" t="str">
        <f t="shared" si="451"/>
        <v/>
      </c>
      <c r="W2394" s="144" t="str">
        <f t="shared" si="452"/>
        <v/>
      </c>
      <c r="X2394" s="146" t="str">
        <f>IF(C2394="","",IF(OR(C2394="Trade",C2394="Multi Position"),(X2393+V2394),IF(C2394="Deposit",(X2393+AE2394),IF(C2394="Withdrawal",(X2393-AE2394)))))</f>
        <v/>
      </c>
      <c r="Y2394" s="145" t="str">
        <f t="shared" si="453"/>
        <v/>
      </c>
      <c r="Z2394" s="118"/>
      <c r="AA2394" s="118"/>
      <c r="AB2394" s="118"/>
      <c r="AC2394" s="118"/>
      <c r="AD2394" s="118"/>
      <c r="AE2394" s="139"/>
      <c r="AF2394" s="118"/>
      <c r="AG2394" s="118"/>
      <c r="AH2394" s="147" t="str">
        <f t="shared" si="454"/>
        <v/>
      </c>
      <c r="AI2394" s="147" t="str">
        <f t="shared" si="455"/>
        <v/>
      </c>
      <c r="AJ2394" s="148" t="str">
        <f t="shared" si="444"/>
        <v/>
      </c>
      <c r="AK2394" s="148" t="str">
        <f t="shared" si="445"/>
        <v/>
      </c>
      <c r="AL2394" s="147" t="str">
        <f t="shared" si="446"/>
        <v/>
      </c>
      <c r="AM2394" s="147" t="str">
        <f t="shared" si="447"/>
        <v/>
      </c>
      <c r="AN2394" s="147" t="str">
        <f t="shared" si="448"/>
        <v/>
      </c>
      <c r="AO2394" s="118"/>
    </row>
    <row r="2395" spans="1:41">
      <c r="A2395" s="118"/>
      <c r="B2395" s="118"/>
      <c r="C2395" s="118"/>
      <c r="D2395" s="118"/>
      <c r="E2395" s="118"/>
      <c r="F2395" s="118"/>
      <c r="G2395" s="118"/>
      <c r="H2395" s="118"/>
      <c r="I2395" s="118"/>
      <c r="J2395" s="118"/>
      <c r="K2395" s="118"/>
      <c r="L2395" s="118"/>
      <c r="M2395" s="118"/>
      <c r="N2395" s="118"/>
      <c r="O2395" s="143" t="str">
        <f>IF(H2395="","",(S2395/S2395)&amp;":"&amp;ROUND(AH2395/S2395,2))</f>
        <v/>
      </c>
      <c r="P2395" s="118"/>
      <c r="Q2395" s="118"/>
      <c r="R2395" s="143" t="str">
        <f>IF(H2395="","",(S2395/S2395)&amp;":"&amp;ROUND(AI2395/S2395,2))</f>
        <v/>
      </c>
      <c r="S2395" s="144" t="str">
        <f t="shared" si="449"/>
        <v/>
      </c>
      <c r="T2395" s="145" t="str">
        <f t="shared" si="450"/>
        <v/>
      </c>
      <c r="U2395" s="118"/>
      <c r="V2395" s="145" t="str">
        <f t="shared" si="451"/>
        <v/>
      </c>
      <c r="W2395" s="144" t="str">
        <f t="shared" si="452"/>
        <v/>
      </c>
      <c r="X2395" s="146" t="str">
        <f>IF(C2395="","",IF(OR(C2395="Trade",C2395="Multi Position"),(X2394+V2395),IF(C2395="Deposit",(X2394+AE2395),IF(C2395="Withdrawal",(X2394-AE2395)))))</f>
        <v/>
      </c>
      <c r="Y2395" s="145" t="str">
        <f t="shared" si="453"/>
        <v/>
      </c>
      <c r="Z2395" s="118"/>
      <c r="AA2395" s="118"/>
      <c r="AB2395" s="118"/>
      <c r="AC2395" s="118"/>
      <c r="AD2395" s="118"/>
      <c r="AE2395" s="139"/>
      <c r="AF2395" s="118"/>
      <c r="AG2395" s="118"/>
      <c r="AH2395" s="147" t="str">
        <f t="shared" si="454"/>
        <v/>
      </c>
      <c r="AI2395" s="147" t="str">
        <f t="shared" si="455"/>
        <v/>
      </c>
      <c r="AJ2395" s="148" t="str">
        <f t="shared" si="444"/>
        <v/>
      </c>
      <c r="AK2395" s="148" t="str">
        <f t="shared" si="445"/>
        <v/>
      </c>
      <c r="AL2395" s="147" t="str">
        <f t="shared" si="446"/>
        <v/>
      </c>
      <c r="AM2395" s="147" t="str">
        <f t="shared" si="447"/>
        <v/>
      </c>
      <c r="AN2395" s="147" t="str">
        <f t="shared" si="448"/>
        <v/>
      </c>
      <c r="AO2395" s="118"/>
    </row>
    <row r="2396" spans="1:41">
      <c r="A2396" s="118"/>
      <c r="B2396" s="118"/>
      <c r="C2396" s="118"/>
      <c r="D2396" s="118"/>
      <c r="E2396" s="118"/>
      <c r="F2396" s="118"/>
      <c r="G2396" s="118"/>
      <c r="H2396" s="118"/>
      <c r="I2396" s="118"/>
      <c r="J2396" s="118"/>
      <c r="K2396" s="118"/>
      <c r="L2396" s="118"/>
      <c r="M2396" s="118"/>
      <c r="N2396" s="118"/>
      <c r="O2396" s="143" t="str">
        <f>IF(H2396="","",(S2396/S2396)&amp;":"&amp;ROUND(AH2396/S2396,2))</f>
        <v/>
      </c>
      <c r="P2396" s="118"/>
      <c r="Q2396" s="118"/>
      <c r="R2396" s="143" t="str">
        <f>IF(H2396="","",(S2396/S2396)&amp;":"&amp;ROUND(AI2396/S2396,2))</f>
        <v/>
      </c>
      <c r="S2396" s="144" t="str">
        <f t="shared" si="449"/>
        <v/>
      </c>
      <c r="T2396" s="145" t="str">
        <f t="shared" si="450"/>
        <v/>
      </c>
      <c r="U2396" s="118"/>
      <c r="V2396" s="145" t="str">
        <f t="shared" si="451"/>
        <v/>
      </c>
      <c r="W2396" s="144" t="str">
        <f t="shared" si="452"/>
        <v/>
      </c>
      <c r="X2396" s="146" t="str">
        <f>IF(C2396="","",IF(OR(C2396="Trade",C2396="Multi Position"),(X2395+V2396),IF(C2396="Deposit",(X2395+AE2396),IF(C2396="Withdrawal",(X2395-AE2396)))))</f>
        <v/>
      </c>
      <c r="Y2396" s="145" t="str">
        <f t="shared" si="453"/>
        <v/>
      </c>
      <c r="Z2396" s="118"/>
      <c r="AA2396" s="118"/>
      <c r="AB2396" s="118"/>
      <c r="AC2396" s="118"/>
      <c r="AD2396" s="118"/>
      <c r="AE2396" s="139"/>
      <c r="AF2396" s="118"/>
      <c r="AG2396" s="118"/>
      <c r="AH2396" s="147" t="str">
        <f t="shared" si="454"/>
        <v/>
      </c>
      <c r="AI2396" s="147" t="str">
        <f t="shared" si="455"/>
        <v/>
      </c>
      <c r="AJ2396" s="148" t="str">
        <f t="shared" si="444"/>
        <v/>
      </c>
      <c r="AK2396" s="148" t="str">
        <f t="shared" si="445"/>
        <v/>
      </c>
      <c r="AL2396" s="147" t="str">
        <f t="shared" si="446"/>
        <v/>
      </c>
      <c r="AM2396" s="147" t="str">
        <f t="shared" si="447"/>
        <v/>
      </c>
      <c r="AN2396" s="147" t="str">
        <f t="shared" si="448"/>
        <v/>
      </c>
      <c r="AO2396" s="118"/>
    </row>
    <row r="2397" spans="1:41">
      <c r="A2397" s="118"/>
      <c r="B2397" s="118"/>
      <c r="C2397" s="118"/>
      <c r="D2397" s="118"/>
      <c r="E2397" s="118"/>
      <c r="F2397" s="118"/>
      <c r="G2397" s="118"/>
      <c r="H2397" s="118"/>
      <c r="I2397" s="118"/>
      <c r="J2397" s="118"/>
      <c r="K2397" s="118"/>
      <c r="L2397" s="118"/>
      <c r="M2397" s="118"/>
      <c r="N2397" s="118"/>
      <c r="O2397" s="143" t="str">
        <f>IF(H2397="","",(S2397/S2397)&amp;":"&amp;ROUND(AH2397/S2397,2))</f>
        <v/>
      </c>
      <c r="P2397" s="118"/>
      <c r="Q2397" s="118"/>
      <c r="R2397" s="143" t="str">
        <f>IF(H2397="","",(S2397/S2397)&amp;":"&amp;ROUND(AI2397/S2397,2))</f>
        <v/>
      </c>
      <c r="S2397" s="144" t="str">
        <f t="shared" si="449"/>
        <v/>
      </c>
      <c r="T2397" s="145" t="str">
        <f t="shared" si="450"/>
        <v/>
      </c>
      <c r="U2397" s="118"/>
      <c r="V2397" s="145" t="str">
        <f t="shared" si="451"/>
        <v/>
      </c>
      <c r="W2397" s="144" t="str">
        <f t="shared" si="452"/>
        <v/>
      </c>
      <c r="X2397" s="146" t="str">
        <f>IF(C2397="","",IF(OR(C2397="Trade",C2397="Multi Position"),(X2396+V2397),IF(C2397="Deposit",(X2396+AE2397),IF(C2397="Withdrawal",(X2396-AE2397)))))</f>
        <v/>
      </c>
      <c r="Y2397" s="145" t="str">
        <f t="shared" si="453"/>
        <v/>
      </c>
      <c r="Z2397" s="118"/>
      <c r="AA2397" s="118"/>
      <c r="AB2397" s="118"/>
      <c r="AC2397" s="118"/>
      <c r="AD2397" s="118"/>
      <c r="AE2397" s="139"/>
      <c r="AF2397" s="118"/>
      <c r="AG2397" s="118"/>
      <c r="AH2397" s="147" t="str">
        <f t="shared" si="454"/>
        <v/>
      </c>
      <c r="AI2397" s="147" t="str">
        <f t="shared" si="455"/>
        <v/>
      </c>
      <c r="AJ2397" s="148" t="str">
        <f t="shared" si="444"/>
        <v/>
      </c>
      <c r="AK2397" s="148" t="str">
        <f t="shared" si="445"/>
        <v/>
      </c>
      <c r="AL2397" s="147" t="str">
        <f t="shared" si="446"/>
        <v/>
      </c>
      <c r="AM2397" s="147" t="str">
        <f t="shared" si="447"/>
        <v/>
      </c>
      <c r="AN2397" s="147" t="str">
        <f t="shared" si="448"/>
        <v/>
      </c>
      <c r="AO2397" s="118"/>
    </row>
    <row r="2398" spans="1:41">
      <c r="A2398" s="118"/>
      <c r="B2398" s="118"/>
      <c r="C2398" s="118"/>
      <c r="D2398" s="118"/>
      <c r="E2398" s="118"/>
      <c r="F2398" s="118"/>
      <c r="G2398" s="118"/>
      <c r="H2398" s="118"/>
      <c r="I2398" s="118"/>
      <c r="J2398" s="118"/>
      <c r="K2398" s="118"/>
      <c r="L2398" s="118"/>
      <c r="M2398" s="118"/>
      <c r="N2398" s="118"/>
      <c r="O2398" s="143" t="str">
        <f>IF(H2398="","",(S2398/S2398)&amp;":"&amp;ROUND(AH2398/S2398,2))</f>
        <v/>
      </c>
      <c r="P2398" s="118"/>
      <c r="Q2398" s="118"/>
      <c r="R2398" s="143" t="str">
        <f>IF(H2398="","",(S2398/S2398)&amp;":"&amp;ROUND(AI2398/S2398,2))</f>
        <v/>
      </c>
      <c r="S2398" s="144" t="str">
        <f t="shared" si="449"/>
        <v/>
      </c>
      <c r="T2398" s="145" t="str">
        <f t="shared" si="450"/>
        <v/>
      </c>
      <c r="U2398" s="118"/>
      <c r="V2398" s="145" t="str">
        <f t="shared" si="451"/>
        <v/>
      </c>
      <c r="W2398" s="144" t="str">
        <f t="shared" si="452"/>
        <v/>
      </c>
      <c r="X2398" s="146" t="str">
        <f>IF(C2398="","",IF(OR(C2398="Trade",C2398="Multi Position"),(X2397+V2398),IF(C2398="Deposit",(X2397+AE2398),IF(C2398="Withdrawal",(X2397-AE2398)))))</f>
        <v/>
      </c>
      <c r="Y2398" s="145" t="str">
        <f t="shared" si="453"/>
        <v/>
      </c>
      <c r="Z2398" s="118"/>
      <c r="AA2398" s="118"/>
      <c r="AB2398" s="118"/>
      <c r="AC2398" s="118"/>
      <c r="AD2398" s="118"/>
      <c r="AE2398" s="139"/>
      <c r="AF2398" s="118"/>
      <c r="AG2398" s="118"/>
      <c r="AH2398" s="147" t="str">
        <f t="shared" si="454"/>
        <v/>
      </c>
      <c r="AI2398" s="147" t="str">
        <f t="shared" si="455"/>
        <v/>
      </c>
      <c r="AJ2398" s="148" t="str">
        <f t="shared" si="444"/>
        <v/>
      </c>
      <c r="AK2398" s="148" t="str">
        <f t="shared" si="445"/>
        <v/>
      </c>
      <c r="AL2398" s="147" t="str">
        <f t="shared" si="446"/>
        <v/>
      </c>
      <c r="AM2398" s="147" t="str">
        <f t="shared" si="447"/>
        <v/>
      </c>
      <c r="AN2398" s="147" t="str">
        <f t="shared" si="448"/>
        <v/>
      </c>
      <c r="AO2398" s="118"/>
    </row>
    <row r="2399" spans="1:41">
      <c r="A2399" s="118"/>
      <c r="B2399" s="118"/>
      <c r="C2399" s="118"/>
      <c r="D2399" s="118"/>
      <c r="E2399" s="118"/>
      <c r="F2399" s="118"/>
      <c r="G2399" s="118"/>
      <c r="H2399" s="118"/>
      <c r="I2399" s="118"/>
      <c r="J2399" s="118"/>
      <c r="K2399" s="118"/>
      <c r="L2399" s="118"/>
      <c r="M2399" s="118"/>
      <c r="N2399" s="118"/>
      <c r="O2399" s="143" t="str">
        <f>IF(H2399="","",(S2399/S2399)&amp;":"&amp;ROUND(AH2399/S2399,2))</f>
        <v/>
      </c>
      <c r="P2399" s="118"/>
      <c r="Q2399" s="118"/>
      <c r="R2399" s="143" t="str">
        <f>IF(H2399="","",(S2399/S2399)&amp;":"&amp;ROUND(AI2399/S2399,2))</f>
        <v/>
      </c>
      <c r="S2399" s="144" t="str">
        <f t="shared" si="449"/>
        <v/>
      </c>
      <c r="T2399" s="145" t="str">
        <f t="shared" si="450"/>
        <v/>
      </c>
      <c r="U2399" s="118"/>
      <c r="V2399" s="145" t="str">
        <f t="shared" si="451"/>
        <v/>
      </c>
      <c r="W2399" s="144" t="str">
        <f t="shared" si="452"/>
        <v/>
      </c>
      <c r="X2399" s="146" t="str">
        <f>IF(C2399="","",IF(OR(C2399="Trade",C2399="Multi Position"),(X2398+V2399),IF(C2399="Deposit",(X2398+AE2399),IF(C2399="Withdrawal",(X2398-AE2399)))))</f>
        <v/>
      </c>
      <c r="Y2399" s="145" t="str">
        <f t="shared" si="453"/>
        <v/>
      </c>
      <c r="Z2399" s="118"/>
      <c r="AA2399" s="118"/>
      <c r="AB2399" s="118"/>
      <c r="AC2399" s="118"/>
      <c r="AD2399" s="118"/>
      <c r="AE2399" s="139"/>
      <c r="AF2399" s="118"/>
      <c r="AG2399" s="118"/>
      <c r="AH2399" s="147" t="str">
        <f t="shared" si="454"/>
        <v/>
      </c>
      <c r="AI2399" s="147" t="str">
        <f t="shared" si="455"/>
        <v/>
      </c>
      <c r="AJ2399" s="148" t="str">
        <f t="shared" si="444"/>
        <v/>
      </c>
      <c r="AK2399" s="148" t="str">
        <f t="shared" si="445"/>
        <v/>
      </c>
      <c r="AL2399" s="147" t="str">
        <f t="shared" si="446"/>
        <v/>
      </c>
      <c r="AM2399" s="147" t="str">
        <f t="shared" si="447"/>
        <v/>
      </c>
      <c r="AN2399" s="147" t="str">
        <f t="shared" si="448"/>
        <v/>
      </c>
      <c r="AO2399" s="118"/>
    </row>
    <row r="2400" spans="1:41">
      <c r="A2400" s="118"/>
      <c r="B2400" s="118"/>
      <c r="C2400" s="118"/>
      <c r="D2400" s="118"/>
      <c r="E2400" s="118"/>
      <c r="F2400" s="118"/>
      <c r="G2400" s="118"/>
      <c r="H2400" s="118"/>
      <c r="I2400" s="118"/>
      <c r="J2400" s="118"/>
      <c r="K2400" s="118"/>
      <c r="L2400" s="118"/>
      <c r="M2400" s="118"/>
      <c r="N2400" s="118"/>
      <c r="O2400" s="143" t="str">
        <f>IF(H2400="","",(S2400/S2400)&amp;":"&amp;ROUND(AH2400/S2400,2))</f>
        <v/>
      </c>
      <c r="P2400" s="118"/>
      <c r="Q2400" s="118"/>
      <c r="R2400" s="143" t="str">
        <f>IF(H2400="","",(S2400/S2400)&amp;":"&amp;ROUND(AI2400/S2400,2))</f>
        <v/>
      </c>
      <c r="S2400" s="144" t="str">
        <f t="shared" si="449"/>
        <v/>
      </c>
      <c r="T2400" s="145" t="str">
        <f t="shared" si="450"/>
        <v/>
      </c>
      <c r="U2400" s="118"/>
      <c r="V2400" s="145" t="str">
        <f t="shared" si="451"/>
        <v/>
      </c>
      <c r="W2400" s="144" t="str">
        <f t="shared" si="452"/>
        <v/>
      </c>
      <c r="X2400" s="146" t="str">
        <f>IF(C2400="","",IF(OR(C2400="Trade",C2400="Multi Position"),(X2399+V2400),IF(C2400="Deposit",(X2399+AE2400),IF(C2400="Withdrawal",(X2399-AE2400)))))</f>
        <v/>
      </c>
      <c r="Y2400" s="145" t="str">
        <f t="shared" si="453"/>
        <v/>
      </c>
      <c r="Z2400" s="118"/>
      <c r="AA2400" s="118"/>
      <c r="AB2400" s="118"/>
      <c r="AC2400" s="118"/>
      <c r="AD2400" s="118"/>
      <c r="AE2400" s="139"/>
      <c r="AF2400" s="118"/>
      <c r="AG2400" s="118"/>
      <c r="AH2400" s="147" t="str">
        <f t="shared" si="454"/>
        <v/>
      </c>
      <c r="AI2400" s="147" t="str">
        <f t="shared" si="455"/>
        <v/>
      </c>
      <c r="AJ2400" s="148" t="str">
        <f t="shared" si="444"/>
        <v/>
      </c>
      <c r="AK2400" s="148" t="str">
        <f t="shared" si="445"/>
        <v/>
      </c>
      <c r="AL2400" s="147" t="str">
        <f t="shared" si="446"/>
        <v/>
      </c>
      <c r="AM2400" s="147" t="str">
        <f t="shared" si="447"/>
        <v/>
      </c>
      <c r="AN2400" s="147" t="str">
        <f t="shared" si="448"/>
        <v/>
      </c>
      <c r="AO2400" s="118"/>
    </row>
    <row r="2401" spans="1:41">
      <c r="A2401" s="118"/>
      <c r="B2401" s="118"/>
      <c r="C2401" s="118"/>
      <c r="D2401" s="118"/>
      <c r="E2401" s="118"/>
      <c r="F2401" s="118"/>
      <c r="G2401" s="118"/>
      <c r="H2401" s="118"/>
      <c r="I2401" s="118"/>
      <c r="J2401" s="118"/>
      <c r="K2401" s="118"/>
      <c r="L2401" s="118"/>
      <c r="M2401" s="118"/>
      <c r="N2401" s="118"/>
      <c r="O2401" s="143" t="str">
        <f>IF(H2401="","",(S2401/S2401)&amp;":"&amp;ROUND(AH2401/S2401,2))</f>
        <v/>
      </c>
      <c r="P2401" s="118"/>
      <c r="Q2401" s="118"/>
      <c r="R2401" s="143" t="str">
        <f>IF(H2401="","",(S2401/S2401)&amp;":"&amp;ROUND(AI2401/S2401,2))</f>
        <v/>
      </c>
      <c r="S2401" s="144" t="str">
        <f t="shared" si="449"/>
        <v/>
      </c>
      <c r="T2401" s="145" t="str">
        <f t="shared" si="450"/>
        <v/>
      </c>
      <c r="U2401" s="118"/>
      <c r="V2401" s="145" t="str">
        <f t="shared" si="451"/>
        <v/>
      </c>
      <c r="W2401" s="144" t="str">
        <f t="shared" si="452"/>
        <v/>
      </c>
      <c r="X2401" s="146" t="str">
        <f>IF(C2401="","",IF(OR(C2401="Trade",C2401="Multi Position"),(X2400+V2401),IF(C2401="Deposit",(X2400+AE2401),IF(C2401="Withdrawal",(X2400-AE2401)))))</f>
        <v/>
      </c>
      <c r="Y2401" s="145" t="str">
        <f t="shared" si="453"/>
        <v/>
      </c>
      <c r="Z2401" s="118"/>
      <c r="AA2401" s="118"/>
      <c r="AB2401" s="118"/>
      <c r="AC2401" s="118"/>
      <c r="AD2401" s="118"/>
      <c r="AE2401" s="139"/>
      <c r="AF2401" s="118"/>
      <c r="AG2401" s="118"/>
      <c r="AH2401" s="147" t="str">
        <f t="shared" si="454"/>
        <v/>
      </c>
      <c r="AI2401" s="147" t="str">
        <f t="shared" si="455"/>
        <v/>
      </c>
      <c r="AJ2401" s="148" t="str">
        <f t="shared" si="444"/>
        <v/>
      </c>
      <c r="AK2401" s="148" t="str">
        <f t="shared" si="445"/>
        <v/>
      </c>
      <c r="AL2401" s="147" t="str">
        <f t="shared" si="446"/>
        <v/>
      </c>
      <c r="AM2401" s="147" t="str">
        <f t="shared" si="447"/>
        <v/>
      </c>
      <c r="AN2401" s="147" t="str">
        <f t="shared" si="448"/>
        <v/>
      </c>
      <c r="AO2401" s="118"/>
    </row>
    <row r="2402" spans="1:41">
      <c r="A2402" s="118"/>
      <c r="B2402" s="118"/>
      <c r="C2402" s="118"/>
      <c r="D2402" s="118"/>
      <c r="E2402" s="118"/>
      <c r="F2402" s="118"/>
      <c r="G2402" s="118"/>
      <c r="H2402" s="118"/>
      <c r="I2402" s="118"/>
      <c r="J2402" s="118"/>
      <c r="K2402" s="118"/>
      <c r="L2402" s="118"/>
      <c r="M2402" s="118"/>
      <c r="N2402" s="118"/>
      <c r="O2402" s="143" t="str">
        <f>IF(H2402="","",(S2402/S2402)&amp;":"&amp;ROUND(AH2402/S2402,2))</f>
        <v/>
      </c>
      <c r="P2402" s="118"/>
      <c r="Q2402" s="118"/>
      <c r="R2402" s="143" t="str">
        <f>IF(H2402="","",(S2402/S2402)&amp;":"&amp;ROUND(AI2402/S2402,2))</f>
        <v/>
      </c>
      <c r="S2402" s="144" t="str">
        <f t="shared" si="449"/>
        <v/>
      </c>
      <c r="T2402" s="145" t="str">
        <f t="shared" si="450"/>
        <v/>
      </c>
      <c r="U2402" s="118"/>
      <c r="V2402" s="145" t="str">
        <f t="shared" si="451"/>
        <v/>
      </c>
      <c r="W2402" s="144" t="str">
        <f t="shared" si="452"/>
        <v/>
      </c>
      <c r="X2402" s="146" t="str">
        <f>IF(C2402="","",IF(OR(C2402="Trade",C2402="Multi Position"),(X2401+V2402),IF(C2402="Deposit",(X2401+AE2402),IF(C2402="Withdrawal",(X2401-AE2402)))))</f>
        <v/>
      </c>
      <c r="Y2402" s="145" t="str">
        <f t="shared" si="453"/>
        <v/>
      </c>
      <c r="Z2402" s="118"/>
      <c r="AA2402" s="118"/>
      <c r="AB2402" s="118"/>
      <c r="AC2402" s="118"/>
      <c r="AD2402" s="118"/>
      <c r="AE2402" s="139"/>
      <c r="AF2402" s="118"/>
      <c r="AG2402" s="118"/>
      <c r="AH2402" s="147" t="str">
        <f t="shared" si="454"/>
        <v/>
      </c>
      <c r="AI2402" s="147" t="str">
        <f t="shared" si="455"/>
        <v/>
      </c>
      <c r="AJ2402" s="148" t="str">
        <f t="shared" si="444"/>
        <v/>
      </c>
      <c r="AK2402" s="148" t="str">
        <f t="shared" si="445"/>
        <v/>
      </c>
      <c r="AL2402" s="147" t="str">
        <f t="shared" si="446"/>
        <v/>
      </c>
      <c r="AM2402" s="147" t="str">
        <f t="shared" si="447"/>
        <v/>
      </c>
      <c r="AN2402" s="147" t="str">
        <f t="shared" si="448"/>
        <v/>
      </c>
      <c r="AO2402" s="118"/>
    </row>
    <row r="2403" spans="1:41">
      <c r="A2403" s="118"/>
      <c r="B2403" s="118"/>
      <c r="C2403" s="118"/>
      <c r="D2403" s="118"/>
      <c r="E2403" s="118"/>
      <c r="F2403" s="118"/>
      <c r="G2403" s="118"/>
      <c r="H2403" s="118"/>
      <c r="I2403" s="118"/>
      <c r="J2403" s="118"/>
      <c r="K2403" s="118"/>
      <c r="L2403" s="118"/>
      <c r="M2403" s="118"/>
      <c r="N2403" s="118"/>
      <c r="O2403" s="143" t="str">
        <f>IF(H2403="","",(S2403/S2403)&amp;":"&amp;ROUND(AH2403/S2403,2))</f>
        <v/>
      </c>
      <c r="P2403" s="118"/>
      <c r="Q2403" s="118"/>
      <c r="R2403" s="143" t="str">
        <f>IF(H2403="","",(S2403/S2403)&amp;":"&amp;ROUND(AI2403/S2403,2))</f>
        <v/>
      </c>
      <c r="S2403" s="144" t="str">
        <f t="shared" si="449"/>
        <v/>
      </c>
      <c r="T2403" s="145" t="str">
        <f t="shared" si="450"/>
        <v/>
      </c>
      <c r="U2403" s="118"/>
      <c r="V2403" s="145" t="str">
        <f t="shared" si="451"/>
        <v/>
      </c>
      <c r="W2403" s="144" t="str">
        <f t="shared" si="452"/>
        <v/>
      </c>
      <c r="X2403" s="146" t="str">
        <f>IF(C2403="","",IF(OR(C2403="Trade",C2403="Multi Position"),(X2402+V2403),IF(C2403="Deposit",(X2402+AE2403),IF(C2403="Withdrawal",(X2402-AE2403)))))</f>
        <v/>
      </c>
      <c r="Y2403" s="145" t="str">
        <f t="shared" si="453"/>
        <v/>
      </c>
      <c r="Z2403" s="118"/>
      <c r="AA2403" s="118"/>
      <c r="AB2403" s="118"/>
      <c r="AC2403" s="118"/>
      <c r="AD2403" s="118"/>
      <c r="AE2403" s="139"/>
      <c r="AF2403" s="118"/>
      <c r="AG2403" s="118"/>
      <c r="AH2403" s="147" t="str">
        <f t="shared" si="454"/>
        <v/>
      </c>
      <c r="AI2403" s="147" t="str">
        <f t="shared" si="455"/>
        <v/>
      </c>
      <c r="AJ2403" s="148" t="str">
        <f t="shared" si="444"/>
        <v/>
      </c>
      <c r="AK2403" s="148" t="str">
        <f t="shared" si="445"/>
        <v/>
      </c>
      <c r="AL2403" s="147" t="str">
        <f t="shared" si="446"/>
        <v/>
      </c>
      <c r="AM2403" s="147" t="str">
        <f t="shared" si="447"/>
        <v/>
      </c>
      <c r="AN2403" s="147" t="str">
        <f t="shared" si="448"/>
        <v/>
      </c>
      <c r="AO2403" s="118"/>
    </row>
    <row r="2404" spans="1:41">
      <c r="A2404" s="118"/>
      <c r="B2404" s="118"/>
      <c r="C2404" s="118"/>
      <c r="D2404" s="118"/>
      <c r="E2404" s="118"/>
      <c r="F2404" s="118"/>
      <c r="G2404" s="118"/>
      <c r="H2404" s="118"/>
      <c r="I2404" s="118"/>
      <c r="J2404" s="118"/>
      <c r="K2404" s="118"/>
      <c r="L2404" s="118"/>
      <c r="M2404" s="118"/>
      <c r="N2404" s="118"/>
      <c r="O2404" s="143" t="str">
        <f>IF(H2404="","",(S2404/S2404)&amp;":"&amp;ROUND(AH2404/S2404,2))</f>
        <v/>
      </c>
      <c r="P2404" s="118"/>
      <c r="Q2404" s="118"/>
      <c r="R2404" s="143" t="str">
        <f>IF(H2404="","",(S2404/S2404)&amp;":"&amp;ROUND(AI2404/S2404,2))</f>
        <v/>
      </c>
      <c r="S2404" s="144" t="str">
        <f t="shared" si="449"/>
        <v/>
      </c>
      <c r="T2404" s="145" t="str">
        <f t="shared" si="450"/>
        <v/>
      </c>
      <c r="U2404" s="118"/>
      <c r="V2404" s="145" t="str">
        <f t="shared" si="451"/>
        <v/>
      </c>
      <c r="W2404" s="144" t="str">
        <f t="shared" si="452"/>
        <v/>
      </c>
      <c r="X2404" s="146" t="str">
        <f>IF(C2404="","",IF(OR(C2404="Trade",C2404="Multi Position"),(X2403+V2404),IF(C2404="Deposit",(X2403+AE2404),IF(C2404="Withdrawal",(X2403-AE2404)))))</f>
        <v/>
      </c>
      <c r="Y2404" s="145" t="str">
        <f t="shared" si="453"/>
        <v/>
      </c>
      <c r="Z2404" s="118"/>
      <c r="AA2404" s="118"/>
      <c r="AB2404" s="118"/>
      <c r="AC2404" s="118"/>
      <c r="AD2404" s="118"/>
      <c r="AE2404" s="139"/>
      <c r="AF2404" s="118"/>
      <c r="AG2404" s="118"/>
      <c r="AH2404" s="147" t="str">
        <f t="shared" si="454"/>
        <v/>
      </c>
      <c r="AI2404" s="147" t="str">
        <f t="shared" si="455"/>
        <v/>
      </c>
      <c r="AJ2404" s="148" t="str">
        <f t="shared" si="444"/>
        <v/>
      </c>
      <c r="AK2404" s="148" t="str">
        <f t="shared" si="445"/>
        <v/>
      </c>
      <c r="AL2404" s="147" t="str">
        <f t="shared" si="446"/>
        <v/>
      </c>
      <c r="AM2404" s="147" t="str">
        <f t="shared" si="447"/>
        <v/>
      </c>
      <c r="AN2404" s="147" t="str">
        <f t="shared" si="448"/>
        <v/>
      </c>
      <c r="AO2404" s="118"/>
    </row>
    <row r="2405" spans="1:41">
      <c r="A2405" s="118"/>
      <c r="B2405" s="118"/>
      <c r="C2405" s="118"/>
      <c r="D2405" s="118"/>
      <c r="E2405" s="118"/>
      <c r="F2405" s="118"/>
      <c r="G2405" s="118"/>
      <c r="H2405" s="118"/>
      <c r="I2405" s="118"/>
      <c r="J2405" s="118"/>
      <c r="K2405" s="118"/>
      <c r="L2405" s="118"/>
      <c r="M2405" s="118"/>
      <c r="N2405" s="118"/>
      <c r="O2405" s="143" t="str">
        <f>IF(H2405="","",(S2405/S2405)&amp;":"&amp;ROUND(AH2405/S2405,2))</f>
        <v/>
      </c>
      <c r="P2405" s="118"/>
      <c r="Q2405" s="118"/>
      <c r="R2405" s="143" t="str">
        <f>IF(H2405="","",(S2405/S2405)&amp;":"&amp;ROUND(AI2405/S2405,2))</f>
        <v/>
      </c>
      <c r="S2405" s="144" t="str">
        <f t="shared" si="449"/>
        <v/>
      </c>
      <c r="T2405" s="145" t="str">
        <f t="shared" si="450"/>
        <v/>
      </c>
      <c r="U2405" s="118"/>
      <c r="V2405" s="145" t="str">
        <f t="shared" si="451"/>
        <v/>
      </c>
      <c r="W2405" s="144" t="str">
        <f t="shared" si="452"/>
        <v/>
      </c>
      <c r="X2405" s="146" t="str">
        <f>IF(C2405="","",IF(OR(C2405="Trade",C2405="Multi Position"),(X2404+V2405),IF(C2405="Deposit",(X2404+AE2405),IF(C2405="Withdrawal",(X2404-AE2405)))))</f>
        <v/>
      </c>
      <c r="Y2405" s="145" t="str">
        <f t="shared" si="453"/>
        <v/>
      </c>
      <c r="Z2405" s="118"/>
      <c r="AA2405" s="118"/>
      <c r="AB2405" s="118"/>
      <c r="AC2405" s="118"/>
      <c r="AD2405" s="118"/>
      <c r="AE2405" s="139"/>
      <c r="AF2405" s="118"/>
      <c r="AG2405" s="118"/>
      <c r="AH2405" s="147" t="str">
        <f t="shared" si="454"/>
        <v/>
      </c>
      <c r="AI2405" s="147" t="str">
        <f t="shared" si="455"/>
        <v/>
      </c>
      <c r="AJ2405" s="148" t="str">
        <f t="shared" si="444"/>
        <v/>
      </c>
      <c r="AK2405" s="148" t="str">
        <f t="shared" si="445"/>
        <v/>
      </c>
      <c r="AL2405" s="147" t="str">
        <f t="shared" si="446"/>
        <v/>
      </c>
      <c r="AM2405" s="147" t="str">
        <f t="shared" si="447"/>
        <v/>
      </c>
      <c r="AN2405" s="147" t="str">
        <f t="shared" si="448"/>
        <v/>
      </c>
      <c r="AO2405" s="118"/>
    </row>
    <row r="2406" spans="1:41">
      <c r="A2406" s="118"/>
      <c r="B2406" s="118"/>
      <c r="C2406" s="118"/>
      <c r="D2406" s="118"/>
      <c r="E2406" s="118"/>
      <c r="F2406" s="118"/>
      <c r="G2406" s="118"/>
      <c r="H2406" s="118"/>
      <c r="I2406" s="118"/>
      <c r="J2406" s="118"/>
      <c r="K2406" s="118"/>
      <c r="L2406" s="118"/>
      <c r="M2406" s="118"/>
      <c r="N2406" s="118"/>
      <c r="O2406" s="143" t="str">
        <f>IF(H2406="","",(S2406/S2406)&amp;":"&amp;ROUND(AH2406/S2406,2))</f>
        <v/>
      </c>
      <c r="P2406" s="118"/>
      <c r="Q2406" s="118"/>
      <c r="R2406" s="143" t="str">
        <f>IF(H2406="","",(S2406/S2406)&amp;":"&amp;ROUND(AI2406/S2406,2))</f>
        <v/>
      </c>
      <c r="S2406" s="144" t="str">
        <f t="shared" si="449"/>
        <v/>
      </c>
      <c r="T2406" s="145" t="str">
        <f t="shared" si="450"/>
        <v/>
      </c>
      <c r="U2406" s="118"/>
      <c r="V2406" s="145" t="str">
        <f t="shared" si="451"/>
        <v/>
      </c>
      <c r="W2406" s="144" t="str">
        <f t="shared" si="452"/>
        <v/>
      </c>
      <c r="X2406" s="146" t="str">
        <f>IF(C2406="","",IF(OR(C2406="Trade",C2406="Multi Position"),(X2405+V2406),IF(C2406="Deposit",(X2405+AE2406),IF(C2406="Withdrawal",(X2405-AE2406)))))</f>
        <v/>
      </c>
      <c r="Y2406" s="145" t="str">
        <f t="shared" si="453"/>
        <v/>
      </c>
      <c r="Z2406" s="118"/>
      <c r="AA2406" s="118"/>
      <c r="AB2406" s="118"/>
      <c r="AC2406" s="118"/>
      <c r="AD2406" s="118"/>
      <c r="AE2406" s="139"/>
      <c r="AF2406" s="118"/>
      <c r="AG2406" s="118"/>
      <c r="AH2406" s="147" t="str">
        <f t="shared" si="454"/>
        <v/>
      </c>
      <c r="AI2406" s="147" t="str">
        <f t="shared" si="455"/>
        <v/>
      </c>
      <c r="AJ2406" s="148" t="str">
        <f t="shared" si="444"/>
        <v/>
      </c>
      <c r="AK2406" s="148" t="str">
        <f t="shared" si="445"/>
        <v/>
      </c>
      <c r="AL2406" s="147" t="str">
        <f t="shared" si="446"/>
        <v/>
      </c>
      <c r="AM2406" s="147" t="str">
        <f t="shared" si="447"/>
        <v/>
      </c>
      <c r="AN2406" s="147" t="str">
        <f t="shared" si="448"/>
        <v/>
      </c>
      <c r="AO2406" s="118"/>
    </row>
    <row r="2407" spans="1:41">
      <c r="A2407" s="118"/>
      <c r="B2407" s="118"/>
      <c r="C2407" s="118"/>
      <c r="D2407" s="118"/>
      <c r="E2407" s="118"/>
      <c r="F2407" s="118"/>
      <c r="G2407" s="118"/>
      <c r="H2407" s="118"/>
      <c r="I2407" s="118"/>
      <c r="J2407" s="118"/>
      <c r="K2407" s="118"/>
      <c r="L2407" s="118"/>
      <c r="M2407" s="118"/>
      <c r="N2407" s="118"/>
      <c r="O2407" s="143" t="str">
        <f>IF(H2407="","",(S2407/S2407)&amp;":"&amp;ROUND(AH2407/S2407,2))</f>
        <v/>
      </c>
      <c r="P2407" s="118"/>
      <c r="Q2407" s="118"/>
      <c r="R2407" s="143" t="str">
        <f>IF(H2407="","",(S2407/S2407)&amp;":"&amp;ROUND(AI2407/S2407,2))</f>
        <v/>
      </c>
      <c r="S2407" s="144" t="str">
        <f t="shared" si="449"/>
        <v/>
      </c>
      <c r="T2407" s="145" t="str">
        <f t="shared" si="450"/>
        <v/>
      </c>
      <c r="U2407" s="118"/>
      <c r="V2407" s="145" t="str">
        <f t="shared" si="451"/>
        <v/>
      </c>
      <c r="W2407" s="144" t="str">
        <f t="shared" si="452"/>
        <v/>
      </c>
      <c r="X2407" s="146" t="str">
        <f>IF(C2407="","",IF(OR(C2407="Trade",C2407="Multi Position"),(X2406+V2407),IF(C2407="Deposit",(X2406+AE2407),IF(C2407="Withdrawal",(X2406-AE2407)))))</f>
        <v/>
      </c>
      <c r="Y2407" s="145" t="str">
        <f t="shared" si="453"/>
        <v/>
      </c>
      <c r="Z2407" s="118"/>
      <c r="AA2407" s="118"/>
      <c r="AB2407" s="118"/>
      <c r="AC2407" s="118"/>
      <c r="AD2407" s="118"/>
      <c r="AE2407" s="139"/>
      <c r="AF2407" s="118"/>
      <c r="AG2407" s="118"/>
      <c r="AH2407" s="147" t="str">
        <f t="shared" si="454"/>
        <v/>
      </c>
      <c r="AI2407" s="147" t="str">
        <f t="shared" si="455"/>
        <v/>
      </c>
      <c r="AJ2407" s="148" t="str">
        <f t="shared" si="444"/>
        <v/>
      </c>
      <c r="AK2407" s="148" t="str">
        <f t="shared" si="445"/>
        <v/>
      </c>
      <c r="AL2407" s="147" t="str">
        <f t="shared" si="446"/>
        <v/>
      </c>
      <c r="AM2407" s="147" t="str">
        <f t="shared" si="447"/>
        <v/>
      </c>
      <c r="AN2407" s="147" t="str">
        <f t="shared" si="448"/>
        <v/>
      </c>
      <c r="AO2407" s="118"/>
    </row>
    <row r="2408" spans="1:41">
      <c r="A2408" s="118"/>
      <c r="B2408" s="118"/>
      <c r="C2408" s="118"/>
      <c r="D2408" s="118"/>
      <c r="E2408" s="118"/>
      <c r="F2408" s="118"/>
      <c r="G2408" s="118"/>
      <c r="H2408" s="118"/>
      <c r="I2408" s="118"/>
      <c r="J2408" s="118"/>
      <c r="K2408" s="118"/>
      <c r="L2408" s="118"/>
      <c r="M2408" s="118"/>
      <c r="N2408" s="118"/>
      <c r="O2408" s="143" t="str">
        <f>IF(H2408="","",(S2408/S2408)&amp;":"&amp;ROUND(AH2408/S2408,2))</f>
        <v/>
      </c>
      <c r="P2408" s="118"/>
      <c r="Q2408" s="118"/>
      <c r="R2408" s="143" t="str">
        <f>IF(H2408="","",(S2408/S2408)&amp;":"&amp;ROUND(AI2408/S2408,2))</f>
        <v/>
      </c>
      <c r="S2408" s="144" t="str">
        <f t="shared" si="449"/>
        <v/>
      </c>
      <c r="T2408" s="145" t="str">
        <f t="shared" si="450"/>
        <v/>
      </c>
      <c r="U2408" s="118"/>
      <c r="V2408" s="145" t="str">
        <f t="shared" si="451"/>
        <v/>
      </c>
      <c r="W2408" s="144" t="str">
        <f t="shared" si="452"/>
        <v/>
      </c>
      <c r="X2408" s="146" t="str">
        <f>IF(C2408="","",IF(OR(C2408="Trade",C2408="Multi Position"),(X2407+V2408),IF(C2408="Deposit",(X2407+AE2408),IF(C2408="Withdrawal",(X2407-AE2408)))))</f>
        <v/>
      </c>
      <c r="Y2408" s="145" t="str">
        <f t="shared" si="453"/>
        <v/>
      </c>
      <c r="Z2408" s="118"/>
      <c r="AA2408" s="118"/>
      <c r="AB2408" s="118"/>
      <c r="AC2408" s="118"/>
      <c r="AD2408" s="118"/>
      <c r="AE2408" s="139"/>
      <c r="AF2408" s="118"/>
      <c r="AG2408" s="118"/>
      <c r="AH2408" s="147" t="str">
        <f t="shared" si="454"/>
        <v/>
      </c>
      <c r="AI2408" s="147" t="str">
        <f t="shared" si="455"/>
        <v/>
      </c>
      <c r="AJ2408" s="148" t="str">
        <f t="shared" si="444"/>
        <v/>
      </c>
      <c r="AK2408" s="148" t="str">
        <f t="shared" si="445"/>
        <v/>
      </c>
      <c r="AL2408" s="147" t="str">
        <f t="shared" si="446"/>
        <v/>
      </c>
      <c r="AM2408" s="147" t="str">
        <f t="shared" si="447"/>
        <v/>
      </c>
      <c r="AN2408" s="147" t="str">
        <f t="shared" si="448"/>
        <v/>
      </c>
      <c r="AO2408" s="118"/>
    </row>
    <row r="2409" spans="1:41">
      <c r="A2409" s="118"/>
      <c r="B2409" s="118"/>
      <c r="C2409" s="118"/>
      <c r="D2409" s="118"/>
      <c r="E2409" s="118"/>
      <c r="F2409" s="118"/>
      <c r="G2409" s="118"/>
      <c r="H2409" s="118"/>
      <c r="I2409" s="118"/>
      <c r="J2409" s="118"/>
      <c r="K2409" s="118"/>
      <c r="L2409" s="118"/>
      <c r="M2409" s="118"/>
      <c r="N2409" s="118"/>
      <c r="O2409" s="143" t="str">
        <f>IF(H2409="","",(S2409/S2409)&amp;":"&amp;ROUND(AH2409/S2409,2))</f>
        <v/>
      </c>
      <c r="P2409" s="118"/>
      <c r="Q2409" s="118"/>
      <c r="R2409" s="143" t="str">
        <f>IF(H2409="","",(S2409/S2409)&amp;":"&amp;ROUND(AI2409/S2409,2))</f>
        <v/>
      </c>
      <c r="S2409" s="144" t="str">
        <f t="shared" si="449"/>
        <v/>
      </c>
      <c r="T2409" s="145" t="str">
        <f t="shared" si="450"/>
        <v/>
      </c>
      <c r="U2409" s="118"/>
      <c r="V2409" s="145" t="str">
        <f t="shared" si="451"/>
        <v/>
      </c>
      <c r="W2409" s="144" t="str">
        <f t="shared" si="452"/>
        <v/>
      </c>
      <c r="X2409" s="146" t="str">
        <f>IF(C2409="","",IF(OR(C2409="Trade",C2409="Multi Position"),(X2408+V2409),IF(C2409="Deposit",(X2408+AE2409),IF(C2409="Withdrawal",(X2408-AE2409)))))</f>
        <v/>
      </c>
      <c r="Y2409" s="145" t="str">
        <f t="shared" si="453"/>
        <v/>
      </c>
      <c r="Z2409" s="118"/>
      <c r="AA2409" s="118"/>
      <c r="AB2409" s="118"/>
      <c r="AC2409" s="118"/>
      <c r="AD2409" s="118"/>
      <c r="AE2409" s="139"/>
      <c r="AF2409" s="118"/>
      <c r="AG2409" s="118"/>
      <c r="AH2409" s="147" t="str">
        <f t="shared" si="454"/>
        <v/>
      </c>
      <c r="AI2409" s="147" t="str">
        <f t="shared" si="455"/>
        <v/>
      </c>
      <c r="AJ2409" s="148" t="str">
        <f t="shared" si="444"/>
        <v/>
      </c>
      <c r="AK2409" s="148" t="str">
        <f t="shared" si="445"/>
        <v/>
      </c>
      <c r="AL2409" s="147" t="str">
        <f t="shared" si="446"/>
        <v/>
      </c>
      <c r="AM2409" s="147" t="str">
        <f t="shared" si="447"/>
        <v/>
      </c>
      <c r="AN2409" s="147" t="str">
        <f t="shared" si="448"/>
        <v/>
      </c>
      <c r="AO2409" s="118"/>
    </row>
    <row r="2410" spans="1:41">
      <c r="A2410" s="118"/>
      <c r="B2410" s="118"/>
      <c r="C2410" s="118"/>
      <c r="D2410" s="118"/>
      <c r="E2410" s="118"/>
      <c r="F2410" s="118"/>
      <c r="G2410" s="118"/>
      <c r="H2410" s="118"/>
      <c r="I2410" s="118"/>
      <c r="J2410" s="118"/>
      <c r="K2410" s="118"/>
      <c r="L2410" s="118"/>
      <c r="M2410" s="118"/>
      <c r="N2410" s="118"/>
      <c r="O2410" s="143" t="str">
        <f>IF(H2410="","",(S2410/S2410)&amp;":"&amp;ROUND(AH2410/S2410,2))</f>
        <v/>
      </c>
      <c r="P2410" s="118"/>
      <c r="Q2410" s="118"/>
      <c r="R2410" s="143" t="str">
        <f>IF(H2410="","",(S2410/S2410)&amp;":"&amp;ROUND(AI2410/S2410,2))</f>
        <v/>
      </c>
      <c r="S2410" s="144" t="str">
        <f t="shared" si="449"/>
        <v/>
      </c>
      <c r="T2410" s="145" t="str">
        <f t="shared" si="450"/>
        <v/>
      </c>
      <c r="U2410" s="118"/>
      <c r="V2410" s="145" t="str">
        <f t="shared" si="451"/>
        <v/>
      </c>
      <c r="W2410" s="144" t="str">
        <f t="shared" si="452"/>
        <v/>
      </c>
      <c r="X2410" s="146" t="str">
        <f>IF(C2410="","",IF(OR(C2410="Trade",C2410="Multi Position"),(X2409+V2410),IF(C2410="Deposit",(X2409+AE2410),IF(C2410="Withdrawal",(X2409-AE2410)))))</f>
        <v/>
      </c>
      <c r="Y2410" s="145" t="str">
        <f t="shared" si="453"/>
        <v/>
      </c>
      <c r="Z2410" s="118"/>
      <c r="AA2410" s="118"/>
      <c r="AB2410" s="118"/>
      <c r="AC2410" s="118"/>
      <c r="AD2410" s="118"/>
      <c r="AE2410" s="139"/>
      <c r="AF2410" s="118"/>
      <c r="AG2410" s="118"/>
      <c r="AH2410" s="147" t="str">
        <f t="shared" si="454"/>
        <v/>
      </c>
      <c r="AI2410" s="147" t="str">
        <f t="shared" si="455"/>
        <v/>
      </c>
      <c r="AJ2410" s="148" t="str">
        <f t="shared" si="444"/>
        <v/>
      </c>
      <c r="AK2410" s="148" t="str">
        <f t="shared" si="445"/>
        <v/>
      </c>
      <c r="AL2410" s="147" t="str">
        <f t="shared" si="446"/>
        <v/>
      </c>
      <c r="AM2410" s="147" t="str">
        <f t="shared" si="447"/>
        <v/>
      </c>
      <c r="AN2410" s="147" t="str">
        <f t="shared" si="448"/>
        <v/>
      </c>
      <c r="AO2410" s="118"/>
    </row>
    <row r="2411" spans="1:41">
      <c r="A2411" s="118"/>
      <c r="B2411" s="118"/>
      <c r="C2411" s="118"/>
      <c r="D2411" s="118"/>
      <c r="E2411" s="118"/>
      <c r="F2411" s="118"/>
      <c r="G2411" s="118"/>
      <c r="H2411" s="118"/>
      <c r="I2411" s="118"/>
      <c r="J2411" s="118"/>
      <c r="K2411" s="118"/>
      <c r="L2411" s="118"/>
      <c r="M2411" s="118"/>
      <c r="N2411" s="118"/>
      <c r="O2411" s="143" t="str">
        <f>IF(H2411="","",(S2411/S2411)&amp;":"&amp;ROUND(AH2411/S2411,2))</f>
        <v/>
      </c>
      <c r="P2411" s="118"/>
      <c r="Q2411" s="118"/>
      <c r="R2411" s="143" t="str">
        <f>IF(H2411="","",(S2411/S2411)&amp;":"&amp;ROUND(AI2411/S2411,2))</f>
        <v/>
      </c>
      <c r="S2411" s="144" t="str">
        <f t="shared" si="449"/>
        <v/>
      </c>
      <c r="T2411" s="145" t="str">
        <f t="shared" si="450"/>
        <v/>
      </c>
      <c r="U2411" s="118"/>
      <c r="V2411" s="145" t="str">
        <f t="shared" si="451"/>
        <v/>
      </c>
      <c r="W2411" s="144" t="str">
        <f t="shared" si="452"/>
        <v/>
      </c>
      <c r="X2411" s="146" t="str">
        <f>IF(C2411="","",IF(OR(C2411="Trade",C2411="Multi Position"),(X2410+V2411),IF(C2411="Deposit",(X2410+AE2411),IF(C2411="Withdrawal",(X2410-AE2411)))))</f>
        <v/>
      </c>
      <c r="Y2411" s="145" t="str">
        <f t="shared" si="453"/>
        <v/>
      </c>
      <c r="Z2411" s="118"/>
      <c r="AA2411" s="118"/>
      <c r="AB2411" s="118"/>
      <c r="AC2411" s="118"/>
      <c r="AD2411" s="118"/>
      <c r="AE2411" s="139"/>
      <c r="AF2411" s="118"/>
      <c r="AG2411" s="118"/>
      <c r="AH2411" s="147" t="str">
        <f t="shared" si="454"/>
        <v/>
      </c>
      <c r="AI2411" s="147" t="str">
        <f t="shared" si="455"/>
        <v/>
      </c>
      <c r="AJ2411" s="148" t="str">
        <f t="shared" si="444"/>
        <v/>
      </c>
      <c r="AK2411" s="148" t="str">
        <f t="shared" si="445"/>
        <v/>
      </c>
      <c r="AL2411" s="147" t="str">
        <f t="shared" si="446"/>
        <v/>
      </c>
      <c r="AM2411" s="147" t="str">
        <f t="shared" si="447"/>
        <v/>
      </c>
      <c r="AN2411" s="147" t="str">
        <f t="shared" si="448"/>
        <v/>
      </c>
      <c r="AO2411" s="118"/>
    </row>
    <row r="2412" spans="1:41">
      <c r="A2412" s="118"/>
      <c r="B2412" s="118"/>
      <c r="C2412" s="118"/>
      <c r="D2412" s="118"/>
      <c r="E2412" s="118"/>
      <c r="F2412" s="118"/>
      <c r="G2412" s="118"/>
      <c r="H2412" s="118"/>
      <c r="I2412" s="118"/>
      <c r="J2412" s="118"/>
      <c r="K2412" s="118"/>
      <c r="L2412" s="118"/>
      <c r="M2412" s="118"/>
      <c r="N2412" s="118"/>
      <c r="O2412" s="143" t="str">
        <f>IF(H2412="","",(S2412/S2412)&amp;":"&amp;ROUND(AH2412/S2412,2))</f>
        <v/>
      </c>
      <c r="P2412" s="118"/>
      <c r="Q2412" s="118"/>
      <c r="R2412" s="143" t="str">
        <f>IF(H2412="","",(S2412/S2412)&amp;":"&amp;ROUND(AI2412/S2412,2))</f>
        <v/>
      </c>
      <c r="S2412" s="144" t="str">
        <f t="shared" si="449"/>
        <v/>
      </c>
      <c r="T2412" s="145" t="str">
        <f t="shared" si="450"/>
        <v/>
      </c>
      <c r="U2412" s="118"/>
      <c r="V2412" s="145" t="str">
        <f t="shared" si="451"/>
        <v/>
      </c>
      <c r="W2412" s="144" t="str">
        <f t="shared" si="452"/>
        <v/>
      </c>
      <c r="X2412" s="146" t="str">
        <f>IF(C2412="","",IF(OR(C2412="Trade",C2412="Multi Position"),(X2411+V2412),IF(C2412="Deposit",(X2411+AE2412),IF(C2412="Withdrawal",(X2411-AE2412)))))</f>
        <v/>
      </c>
      <c r="Y2412" s="145" t="str">
        <f t="shared" si="453"/>
        <v/>
      </c>
      <c r="Z2412" s="118"/>
      <c r="AA2412" s="118"/>
      <c r="AB2412" s="118"/>
      <c r="AC2412" s="118"/>
      <c r="AD2412" s="118"/>
      <c r="AE2412" s="139"/>
      <c r="AF2412" s="118"/>
      <c r="AG2412" s="118"/>
      <c r="AH2412" s="147" t="str">
        <f t="shared" si="454"/>
        <v/>
      </c>
      <c r="AI2412" s="147" t="str">
        <f t="shared" si="455"/>
        <v/>
      </c>
      <c r="AJ2412" s="148" t="str">
        <f t="shared" si="444"/>
        <v/>
      </c>
      <c r="AK2412" s="148" t="str">
        <f t="shared" si="445"/>
        <v/>
      </c>
      <c r="AL2412" s="147" t="str">
        <f t="shared" si="446"/>
        <v/>
      </c>
      <c r="AM2412" s="147" t="str">
        <f t="shared" si="447"/>
        <v/>
      </c>
      <c r="AN2412" s="147" t="str">
        <f t="shared" si="448"/>
        <v/>
      </c>
      <c r="AO2412" s="118"/>
    </row>
    <row r="2413" spans="1:41">
      <c r="A2413" s="118"/>
      <c r="B2413" s="118"/>
      <c r="C2413" s="118"/>
      <c r="D2413" s="118"/>
      <c r="E2413" s="118"/>
      <c r="F2413" s="118"/>
      <c r="G2413" s="118"/>
      <c r="H2413" s="118"/>
      <c r="I2413" s="118"/>
      <c r="J2413" s="118"/>
      <c r="K2413" s="118"/>
      <c r="L2413" s="118"/>
      <c r="M2413" s="118"/>
      <c r="N2413" s="118"/>
      <c r="O2413" s="143" t="str">
        <f>IF(H2413="","",(S2413/S2413)&amp;":"&amp;ROUND(AH2413/S2413,2))</f>
        <v/>
      </c>
      <c r="P2413" s="118"/>
      <c r="Q2413" s="118"/>
      <c r="R2413" s="143" t="str">
        <f>IF(H2413="","",(S2413/S2413)&amp;":"&amp;ROUND(AI2413/S2413,2))</f>
        <v/>
      </c>
      <c r="S2413" s="144" t="str">
        <f t="shared" si="449"/>
        <v/>
      </c>
      <c r="T2413" s="145" t="str">
        <f t="shared" si="450"/>
        <v/>
      </c>
      <c r="U2413" s="118"/>
      <c r="V2413" s="145" t="str">
        <f t="shared" si="451"/>
        <v/>
      </c>
      <c r="W2413" s="144" t="str">
        <f t="shared" si="452"/>
        <v/>
      </c>
      <c r="X2413" s="146" t="str">
        <f>IF(C2413="","",IF(OR(C2413="Trade",C2413="Multi Position"),(X2412+V2413),IF(C2413="Deposit",(X2412+AE2413),IF(C2413="Withdrawal",(X2412-AE2413)))))</f>
        <v/>
      </c>
      <c r="Y2413" s="145" t="str">
        <f t="shared" si="453"/>
        <v/>
      </c>
      <c r="Z2413" s="118"/>
      <c r="AA2413" s="118"/>
      <c r="AB2413" s="118"/>
      <c r="AC2413" s="118"/>
      <c r="AD2413" s="118"/>
      <c r="AE2413" s="139"/>
      <c r="AF2413" s="118"/>
      <c r="AG2413" s="118"/>
      <c r="AH2413" s="147" t="str">
        <f t="shared" si="454"/>
        <v/>
      </c>
      <c r="AI2413" s="147" t="str">
        <f t="shared" si="455"/>
        <v/>
      </c>
      <c r="AJ2413" s="148" t="str">
        <f t="shared" si="444"/>
        <v/>
      </c>
      <c r="AK2413" s="148" t="str">
        <f t="shared" si="445"/>
        <v/>
      </c>
      <c r="AL2413" s="147" t="str">
        <f t="shared" si="446"/>
        <v/>
      </c>
      <c r="AM2413" s="147" t="str">
        <f t="shared" si="447"/>
        <v/>
      </c>
      <c r="AN2413" s="147" t="str">
        <f t="shared" si="448"/>
        <v/>
      </c>
      <c r="AO2413" s="118"/>
    </row>
    <row r="2414" spans="1:41">
      <c r="A2414" s="118"/>
      <c r="B2414" s="118"/>
      <c r="C2414" s="118"/>
      <c r="D2414" s="118"/>
      <c r="E2414" s="118"/>
      <c r="F2414" s="118"/>
      <c r="G2414" s="118"/>
      <c r="H2414" s="118"/>
      <c r="I2414" s="118"/>
      <c r="J2414" s="118"/>
      <c r="K2414" s="118"/>
      <c r="L2414" s="118"/>
      <c r="M2414" s="118"/>
      <c r="N2414" s="118"/>
      <c r="O2414" s="143" t="str">
        <f>IF(H2414="","",(S2414/S2414)&amp;":"&amp;ROUND(AH2414/S2414,2))</f>
        <v/>
      </c>
      <c r="P2414" s="118"/>
      <c r="Q2414" s="118"/>
      <c r="R2414" s="143" t="str">
        <f>IF(H2414="","",(S2414/S2414)&amp;":"&amp;ROUND(AI2414/S2414,2))</f>
        <v/>
      </c>
      <c r="S2414" s="144" t="str">
        <f t="shared" si="449"/>
        <v/>
      </c>
      <c r="T2414" s="145" t="str">
        <f t="shared" si="450"/>
        <v/>
      </c>
      <c r="U2414" s="118"/>
      <c r="V2414" s="145" t="str">
        <f t="shared" si="451"/>
        <v/>
      </c>
      <c r="W2414" s="144" t="str">
        <f t="shared" si="452"/>
        <v/>
      </c>
      <c r="X2414" s="146" t="str">
        <f>IF(C2414="","",IF(OR(C2414="Trade",C2414="Multi Position"),(X2413+V2414),IF(C2414="Deposit",(X2413+AE2414),IF(C2414="Withdrawal",(X2413-AE2414)))))</f>
        <v/>
      </c>
      <c r="Y2414" s="145" t="str">
        <f t="shared" si="453"/>
        <v/>
      </c>
      <c r="Z2414" s="118"/>
      <c r="AA2414" s="118"/>
      <c r="AB2414" s="118"/>
      <c r="AC2414" s="118"/>
      <c r="AD2414" s="118"/>
      <c r="AE2414" s="139"/>
      <c r="AF2414" s="118"/>
      <c r="AG2414" s="118"/>
      <c r="AH2414" s="147" t="str">
        <f t="shared" si="454"/>
        <v/>
      </c>
      <c r="AI2414" s="147" t="str">
        <f t="shared" si="455"/>
        <v/>
      </c>
      <c r="AJ2414" s="148" t="str">
        <f t="shared" si="444"/>
        <v/>
      </c>
      <c r="AK2414" s="148" t="str">
        <f t="shared" si="445"/>
        <v/>
      </c>
      <c r="AL2414" s="147" t="str">
        <f t="shared" si="446"/>
        <v/>
      </c>
      <c r="AM2414" s="147" t="str">
        <f t="shared" si="447"/>
        <v/>
      </c>
      <c r="AN2414" s="147" t="str">
        <f t="shared" si="448"/>
        <v/>
      </c>
      <c r="AO2414" s="118"/>
    </row>
    <row r="2415" spans="1:41">
      <c r="A2415" s="118"/>
      <c r="B2415" s="118"/>
      <c r="C2415" s="118"/>
      <c r="D2415" s="118"/>
      <c r="E2415" s="118"/>
      <c r="F2415" s="118"/>
      <c r="G2415" s="118"/>
      <c r="H2415" s="118"/>
      <c r="I2415" s="118"/>
      <c r="J2415" s="118"/>
      <c r="K2415" s="118"/>
      <c r="L2415" s="118"/>
      <c r="M2415" s="118"/>
      <c r="N2415" s="118"/>
      <c r="O2415" s="143" t="str">
        <f>IF(H2415="","",(S2415/S2415)&amp;":"&amp;ROUND(AH2415/S2415,2))</f>
        <v/>
      </c>
      <c r="P2415" s="118"/>
      <c r="Q2415" s="118"/>
      <c r="R2415" s="143" t="str">
        <f>IF(H2415="","",(S2415/S2415)&amp;":"&amp;ROUND(AI2415/S2415,2))</f>
        <v/>
      </c>
      <c r="S2415" s="144" t="str">
        <f t="shared" si="449"/>
        <v/>
      </c>
      <c r="T2415" s="145" t="str">
        <f t="shared" si="450"/>
        <v/>
      </c>
      <c r="U2415" s="118"/>
      <c r="V2415" s="145" t="str">
        <f t="shared" si="451"/>
        <v/>
      </c>
      <c r="W2415" s="144" t="str">
        <f t="shared" si="452"/>
        <v/>
      </c>
      <c r="X2415" s="146" t="str">
        <f>IF(C2415="","",IF(OR(C2415="Trade",C2415="Multi Position"),(X2414+V2415),IF(C2415="Deposit",(X2414+AE2415),IF(C2415="Withdrawal",(X2414-AE2415)))))</f>
        <v/>
      </c>
      <c r="Y2415" s="145" t="str">
        <f t="shared" si="453"/>
        <v/>
      </c>
      <c r="Z2415" s="118"/>
      <c r="AA2415" s="118"/>
      <c r="AB2415" s="118"/>
      <c r="AC2415" s="118"/>
      <c r="AD2415" s="118"/>
      <c r="AE2415" s="139"/>
      <c r="AF2415" s="118"/>
      <c r="AG2415" s="118"/>
      <c r="AH2415" s="147" t="str">
        <f t="shared" si="454"/>
        <v/>
      </c>
      <c r="AI2415" s="147" t="str">
        <f t="shared" si="455"/>
        <v/>
      </c>
      <c r="AJ2415" s="148" t="str">
        <f t="shared" si="444"/>
        <v/>
      </c>
      <c r="AK2415" s="148" t="str">
        <f t="shared" si="445"/>
        <v/>
      </c>
      <c r="AL2415" s="147" t="str">
        <f t="shared" si="446"/>
        <v/>
      </c>
      <c r="AM2415" s="147" t="str">
        <f t="shared" si="447"/>
        <v/>
      </c>
      <c r="AN2415" s="147" t="str">
        <f t="shared" si="448"/>
        <v/>
      </c>
      <c r="AO2415" s="118"/>
    </row>
    <row r="2416" spans="1:41">
      <c r="A2416" s="118"/>
      <c r="B2416" s="118"/>
      <c r="C2416" s="118"/>
      <c r="D2416" s="118"/>
      <c r="E2416" s="118"/>
      <c r="F2416" s="118"/>
      <c r="G2416" s="118"/>
      <c r="H2416" s="118"/>
      <c r="I2416" s="118"/>
      <c r="J2416" s="118"/>
      <c r="K2416" s="118"/>
      <c r="L2416" s="118"/>
      <c r="M2416" s="118"/>
      <c r="N2416" s="118"/>
      <c r="O2416" s="143" t="str">
        <f>IF(H2416="","",(S2416/S2416)&amp;":"&amp;ROUND(AH2416/S2416,2))</f>
        <v/>
      </c>
      <c r="P2416" s="118"/>
      <c r="Q2416" s="118"/>
      <c r="R2416" s="143" t="str">
        <f>IF(H2416="","",(S2416/S2416)&amp;":"&amp;ROUND(AI2416/S2416,2))</f>
        <v/>
      </c>
      <c r="S2416" s="144" t="str">
        <f t="shared" si="449"/>
        <v/>
      </c>
      <c r="T2416" s="145" t="str">
        <f t="shared" si="450"/>
        <v/>
      </c>
      <c r="U2416" s="118"/>
      <c r="V2416" s="145" t="str">
        <f t="shared" si="451"/>
        <v/>
      </c>
      <c r="W2416" s="144" t="str">
        <f t="shared" si="452"/>
        <v/>
      </c>
      <c r="X2416" s="146" t="str">
        <f>IF(C2416="","",IF(OR(C2416="Trade",C2416="Multi Position"),(X2415+V2416),IF(C2416="Deposit",(X2415+AE2416),IF(C2416="Withdrawal",(X2415-AE2416)))))</f>
        <v/>
      </c>
      <c r="Y2416" s="145" t="str">
        <f t="shared" si="453"/>
        <v/>
      </c>
      <c r="Z2416" s="118"/>
      <c r="AA2416" s="118"/>
      <c r="AB2416" s="118"/>
      <c r="AC2416" s="118"/>
      <c r="AD2416" s="118"/>
      <c r="AE2416" s="139"/>
      <c r="AF2416" s="118"/>
      <c r="AG2416" s="118"/>
      <c r="AH2416" s="147" t="str">
        <f t="shared" si="454"/>
        <v/>
      </c>
      <c r="AI2416" s="147" t="str">
        <f t="shared" si="455"/>
        <v/>
      </c>
      <c r="AJ2416" s="148" t="str">
        <f t="shared" si="444"/>
        <v/>
      </c>
      <c r="AK2416" s="148" t="str">
        <f t="shared" si="445"/>
        <v/>
      </c>
      <c r="AL2416" s="147" t="str">
        <f t="shared" si="446"/>
        <v/>
      </c>
      <c r="AM2416" s="147" t="str">
        <f t="shared" si="447"/>
        <v/>
      </c>
      <c r="AN2416" s="147" t="str">
        <f t="shared" si="448"/>
        <v/>
      </c>
      <c r="AO2416" s="118"/>
    </row>
    <row r="2417" spans="1:41">
      <c r="A2417" s="118"/>
      <c r="B2417" s="118"/>
      <c r="C2417" s="118"/>
      <c r="D2417" s="118"/>
      <c r="E2417" s="118"/>
      <c r="F2417" s="118"/>
      <c r="G2417" s="118"/>
      <c r="H2417" s="118"/>
      <c r="I2417" s="118"/>
      <c r="J2417" s="118"/>
      <c r="K2417" s="118"/>
      <c r="L2417" s="118"/>
      <c r="M2417" s="118"/>
      <c r="N2417" s="118"/>
      <c r="O2417" s="143" t="str">
        <f>IF(H2417="","",(S2417/S2417)&amp;":"&amp;ROUND(AH2417/S2417,2))</f>
        <v/>
      </c>
      <c r="P2417" s="118"/>
      <c r="Q2417" s="118"/>
      <c r="R2417" s="143" t="str">
        <f>IF(H2417="","",(S2417/S2417)&amp;":"&amp;ROUND(AI2417/S2417,2))</f>
        <v/>
      </c>
      <c r="S2417" s="144" t="str">
        <f t="shared" si="449"/>
        <v/>
      </c>
      <c r="T2417" s="145" t="str">
        <f t="shared" si="450"/>
        <v/>
      </c>
      <c r="U2417" s="118"/>
      <c r="V2417" s="145" t="str">
        <f t="shared" si="451"/>
        <v/>
      </c>
      <c r="W2417" s="144" t="str">
        <f t="shared" si="452"/>
        <v/>
      </c>
      <c r="X2417" s="146" t="str">
        <f>IF(C2417="","",IF(OR(C2417="Trade",C2417="Multi Position"),(X2416+V2417),IF(C2417="Deposit",(X2416+AE2417),IF(C2417="Withdrawal",(X2416-AE2417)))))</f>
        <v/>
      </c>
      <c r="Y2417" s="145" t="str">
        <f t="shared" si="453"/>
        <v/>
      </c>
      <c r="Z2417" s="118"/>
      <c r="AA2417" s="118"/>
      <c r="AB2417" s="118"/>
      <c r="AC2417" s="118"/>
      <c r="AD2417" s="118"/>
      <c r="AE2417" s="139"/>
      <c r="AF2417" s="118"/>
      <c r="AG2417" s="118"/>
      <c r="AH2417" s="147" t="str">
        <f t="shared" si="454"/>
        <v/>
      </c>
      <c r="AI2417" s="147" t="str">
        <f t="shared" si="455"/>
        <v/>
      </c>
      <c r="AJ2417" s="148" t="str">
        <f t="shared" si="444"/>
        <v/>
      </c>
      <c r="AK2417" s="148" t="str">
        <f t="shared" si="445"/>
        <v/>
      </c>
      <c r="AL2417" s="147" t="str">
        <f t="shared" si="446"/>
        <v/>
      </c>
      <c r="AM2417" s="147" t="str">
        <f t="shared" si="447"/>
        <v/>
      </c>
      <c r="AN2417" s="147" t="str">
        <f t="shared" si="448"/>
        <v/>
      </c>
      <c r="AO2417" s="118"/>
    </row>
    <row r="2418" spans="1:41">
      <c r="A2418" s="118"/>
      <c r="B2418" s="118"/>
      <c r="C2418" s="118"/>
      <c r="D2418" s="118"/>
      <c r="E2418" s="118"/>
      <c r="F2418" s="118"/>
      <c r="G2418" s="118"/>
      <c r="H2418" s="118"/>
      <c r="I2418" s="118"/>
      <c r="J2418" s="118"/>
      <c r="K2418" s="118"/>
      <c r="L2418" s="118"/>
      <c r="M2418" s="118"/>
      <c r="N2418" s="118"/>
      <c r="O2418" s="143" t="str">
        <f>IF(H2418="","",(S2418/S2418)&amp;":"&amp;ROUND(AH2418/S2418,2))</f>
        <v/>
      </c>
      <c r="P2418" s="118"/>
      <c r="Q2418" s="118"/>
      <c r="R2418" s="143" t="str">
        <f>IF(H2418="","",(S2418/S2418)&amp;":"&amp;ROUND(AI2418/S2418,2))</f>
        <v/>
      </c>
      <c r="S2418" s="144" t="str">
        <f t="shared" si="449"/>
        <v/>
      </c>
      <c r="T2418" s="145" t="str">
        <f t="shared" si="450"/>
        <v/>
      </c>
      <c r="U2418" s="118"/>
      <c r="V2418" s="145" t="str">
        <f t="shared" si="451"/>
        <v/>
      </c>
      <c r="W2418" s="144" t="str">
        <f t="shared" si="452"/>
        <v/>
      </c>
      <c r="X2418" s="146" t="str">
        <f>IF(C2418="","",IF(OR(C2418="Trade",C2418="Multi Position"),(X2417+V2418),IF(C2418="Deposit",(X2417+AE2418),IF(C2418="Withdrawal",(X2417-AE2418)))))</f>
        <v/>
      </c>
      <c r="Y2418" s="145" t="str">
        <f t="shared" si="453"/>
        <v/>
      </c>
      <c r="Z2418" s="118"/>
      <c r="AA2418" s="118"/>
      <c r="AB2418" s="118"/>
      <c r="AC2418" s="118"/>
      <c r="AD2418" s="118"/>
      <c r="AE2418" s="139"/>
      <c r="AF2418" s="118"/>
      <c r="AG2418" s="118"/>
      <c r="AH2418" s="147" t="str">
        <f t="shared" si="454"/>
        <v/>
      </c>
      <c r="AI2418" s="147" t="str">
        <f t="shared" si="455"/>
        <v/>
      </c>
      <c r="AJ2418" s="148" t="str">
        <f t="shared" si="444"/>
        <v/>
      </c>
      <c r="AK2418" s="148" t="str">
        <f t="shared" si="445"/>
        <v/>
      </c>
      <c r="AL2418" s="147" t="str">
        <f t="shared" si="446"/>
        <v/>
      </c>
      <c r="AM2418" s="147" t="str">
        <f t="shared" si="447"/>
        <v/>
      </c>
      <c r="AN2418" s="147" t="str">
        <f t="shared" si="448"/>
        <v/>
      </c>
      <c r="AO2418" s="118"/>
    </row>
    <row r="2419" spans="1:41">
      <c r="A2419" s="118"/>
      <c r="B2419" s="118"/>
      <c r="C2419" s="118"/>
      <c r="D2419" s="118"/>
      <c r="E2419" s="118"/>
      <c r="F2419" s="118"/>
      <c r="G2419" s="118"/>
      <c r="H2419" s="118"/>
      <c r="I2419" s="118"/>
      <c r="J2419" s="118"/>
      <c r="K2419" s="118"/>
      <c r="L2419" s="118"/>
      <c r="M2419" s="118"/>
      <c r="N2419" s="118"/>
      <c r="O2419" s="143" t="str">
        <f>IF(H2419="","",(S2419/S2419)&amp;":"&amp;ROUND(AH2419/S2419,2))</f>
        <v/>
      </c>
      <c r="P2419" s="118"/>
      <c r="Q2419" s="118"/>
      <c r="R2419" s="143" t="str">
        <f>IF(H2419="","",(S2419/S2419)&amp;":"&amp;ROUND(AI2419/S2419,2))</f>
        <v/>
      </c>
      <c r="S2419" s="144" t="str">
        <f t="shared" si="449"/>
        <v/>
      </c>
      <c r="T2419" s="145" t="str">
        <f t="shared" si="450"/>
        <v/>
      </c>
      <c r="U2419" s="118"/>
      <c r="V2419" s="145" t="str">
        <f t="shared" si="451"/>
        <v/>
      </c>
      <c r="W2419" s="144" t="str">
        <f t="shared" si="452"/>
        <v/>
      </c>
      <c r="X2419" s="146" t="str">
        <f>IF(C2419="","",IF(OR(C2419="Trade",C2419="Multi Position"),(X2418+V2419),IF(C2419="Deposit",(X2418+AE2419),IF(C2419="Withdrawal",(X2418-AE2419)))))</f>
        <v/>
      </c>
      <c r="Y2419" s="145" t="str">
        <f t="shared" si="453"/>
        <v/>
      </c>
      <c r="Z2419" s="118"/>
      <c r="AA2419" s="118"/>
      <c r="AB2419" s="118"/>
      <c r="AC2419" s="118"/>
      <c r="AD2419" s="118"/>
      <c r="AE2419" s="139"/>
      <c r="AF2419" s="118"/>
      <c r="AG2419" s="118"/>
      <c r="AH2419" s="147" t="str">
        <f t="shared" si="454"/>
        <v/>
      </c>
      <c r="AI2419" s="147" t="str">
        <f t="shared" si="455"/>
        <v/>
      </c>
      <c r="AJ2419" s="148" t="str">
        <f t="shared" si="444"/>
        <v/>
      </c>
      <c r="AK2419" s="148" t="str">
        <f t="shared" si="445"/>
        <v/>
      </c>
      <c r="AL2419" s="147" t="str">
        <f t="shared" si="446"/>
        <v/>
      </c>
      <c r="AM2419" s="147" t="str">
        <f t="shared" si="447"/>
        <v/>
      </c>
      <c r="AN2419" s="147" t="str">
        <f t="shared" si="448"/>
        <v/>
      </c>
      <c r="AO2419" s="118"/>
    </row>
    <row r="2420" spans="1:41">
      <c r="A2420" s="118"/>
      <c r="B2420" s="118"/>
      <c r="C2420" s="118"/>
      <c r="D2420" s="118"/>
      <c r="E2420" s="118"/>
      <c r="F2420" s="118"/>
      <c r="G2420" s="118"/>
      <c r="H2420" s="118"/>
      <c r="I2420" s="118"/>
      <c r="J2420" s="118"/>
      <c r="K2420" s="118"/>
      <c r="L2420" s="118"/>
      <c r="M2420" s="118"/>
      <c r="N2420" s="118"/>
      <c r="O2420" s="143" t="str">
        <f>IF(H2420="","",(S2420/S2420)&amp;":"&amp;ROUND(AH2420/S2420,2))</f>
        <v/>
      </c>
      <c r="P2420" s="118"/>
      <c r="Q2420" s="118"/>
      <c r="R2420" s="143" t="str">
        <f>IF(H2420="","",(S2420/S2420)&amp;":"&amp;ROUND(AI2420/S2420,2))</f>
        <v/>
      </c>
      <c r="S2420" s="144" t="str">
        <f t="shared" si="449"/>
        <v/>
      </c>
      <c r="T2420" s="145" t="str">
        <f t="shared" si="450"/>
        <v/>
      </c>
      <c r="U2420" s="118"/>
      <c r="V2420" s="145" t="str">
        <f t="shared" si="451"/>
        <v/>
      </c>
      <c r="W2420" s="144" t="str">
        <f t="shared" si="452"/>
        <v/>
      </c>
      <c r="X2420" s="146" t="str">
        <f>IF(C2420="","",IF(OR(C2420="Trade",C2420="Multi Position"),(X2419+V2420),IF(C2420="Deposit",(X2419+AE2420),IF(C2420="Withdrawal",(X2419-AE2420)))))</f>
        <v/>
      </c>
      <c r="Y2420" s="145" t="str">
        <f t="shared" si="453"/>
        <v/>
      </c>
      <c r="Z2420" s="118"/>
      <c r="AA2420" s="118"/>
      <c r="AB2420" s="118"/>
      <c r="AC2420" s="118"/>
      <c r="AD2420" s="118"/>
      <c r="AE2420" s="139"/>
      <c r="AF2420" s="118"/>
      <c r="AG2420" s="118"/>
      <c r="AH2420" s="147" t="str">
        <f t="shared" si="454"/>
        <v/>
      </c>
      <c r="AI2420" s="147" t="str">
        <f t="shared" si="455"/>
        <v/>
      </c>
      <c r="AJ2420" s="148" t="str">
        <f t="shared" si="444"/>
        <v/>
      </c>
      <c r="AK2420" s="148" t="str">
        <f t="shared" si="445"/>
        <v/>
      </c>
      <c r="AL2420" s="147" t="str">
        <f t="shared" si="446"/>
        <v/>
      </c>
      <c r="AM2420" s="147" t="str">
        <f t="shared" si="447"/>
        <v/>
      </c>
      <c r="AN2420" s="147" t="str">
        <f t="shared" si="448"/>
        <v/>
      </c>
      <c r="AO2420" s="118"/>
    </row>
    <row r="2421" spans="1:41">
      <c r="A2421" s="118"/>
      <c r="B2421" s="118"/>
      <c r="C2421" s="118"/>
      <c r="D2421" s="118"/>
      <c r="E2421" s="118"/>
      <c r="F2421" s="118"/>
      <c r="G2421" s="118"/>
      <c r="H2421" s="118"/>
      <c r="I2421" s="118"/>
      <c r="J2421" s="118"/>
      <c r="K2421" s="118"/>
      <c r="L2421" s="118"/>
      <c r="M2421" s="118"/>
      <c r="N2421" s="118"/>
      <c r="O2421" s="143" t="str">
        <f>IF(H2421="","",(S2421/S2421)&amp;":"&amp;ROUND(AH2421/S2421,2))</f>
        <v/>
      </c>
      <c r="P2421" s="118"/>
      <c r="Q2421" s="118"/>
      <c r="R2421" s="143" t="str">
        <f>IF(H2421="","",(S2421/S2421)&amp;":"&amp;ROUND(AI2421/S2421,2))</f>
        <v/>
      </c>
      <c r="S2421" s="144" t="str">
        <f t="shared" si="449"/>
        <v/>
      </c>
      <c r="T2421" s="145" t="str">
        <f t="shared" si="450"/>
        <v/>
      </c>
      <c r="U2421" s="118"/>
      <c r="V2421" s="145" t="str">
        <f t="shared" si="451"/>
        <v/>
      </c>
      <c r="W2421" s="144" t="str">
        <f t="shared" si="452"/>
        <v/>
      </c>
      <c r="X2421" s="146" t="str">
        <f>IF(C2421="","",IF(OR(C2421="Trade",C2421="Multi Position"),(X2420+V2421),IF(C2421="Deposit",(X2420+AE2421),IF(C2421="Withdrawal",(X2420-AE2421)))))</f>
        <v/>
      </c>
      <c r="Y2421" s="145" t="str">
        <f t="shared" si="453"/>
        <v/>
      </c>
      <c r="Z2421" s="118"/>
      <c r="AA2421" s="118"/>
      <c r="AB2421" s="118"/>
      <c r="AC2421" s="118"/>
      <c r="AD2421" s="118"/>
      <c r="AE2421" s="139"/>
      <c r="AF2421" s="118"/>
      <c r="AG2421" s="118"/>
      <c r="AH2421" s="147" t="str">
        <f t="shared" si="454"/>
        <v/>
      </c>
      <c r="AI2421" s="147" t="str">
        <f t="shared" si="455"/>
        <v/>
      </c>
      <c r="AJ2421" s="148" t="str">
        <f t="shared" si="444"/>
        <v/>
      </c>
      <c r="AK2421" s="148" t="str">
        <f t="shared" si="445"/>
        <v/>
      </c>
      <c r="AL2421" s="147" t="str">
        <f t="shared" si="446"/>
        <v/>
      </c>
      <c r="AM2421" s="147" t="str">
        <f t="shared" si="447"/>
        <v/>
      </c>
      <c r="AN2421" s="147" t="str">
        <f t="shared" si="448"/>
        <v/>
      </c>
      <c r="AO2421" s="118"/>
    </row>
    <row r="2422" spans="1:41">
      <c r="A2422" s="118"/>
      <c r="B2422" s="118"/>
      <c r="C2422" s="118"/>
      <c r="D2422" s="118"/>
      <c r="E2422" s="118"/>
      <c r="F2422" s="118"/>
      <c r="G2422" s="118"/>
      <c r="H2422" s="118"/>
      <c r="I2422" s="118"/>
      <c r="J2422" s="118"/>
      <c r="K2422" s="118"/>
      <c r="L2422" s="118"/>
      <c r="M2422" s="118"/>
      <c r="N2422" s="118"/>
      <c r="O2422" s="143" t="str">
        <f>IF(H2422="","",(S2422/S2422)&amp;":"&amp;ROUND(AH2422/S2422,2))</f>
        <v/>
      </c>
      <c r="P2422" s="118"/>
      <c r="Q2422" s="118"/>
      <c r="R2422" s="143" t="str">
        <f>IF(H2422="","",(S2422/S2422)&amp;":"&amp;ROUND(AI2422/S2422,2))</f>
        <v/>
      </c>
      <c r="S2422" s="144" t="str">
        <f t="shared" si="449"/>
        <v/>
      </c>
      <c r="T2422" s="145" t="str">
        <f t="shared" si="450"/>
        <v/>
      </c>
      <c r="U2422" s="118"/>
      <c r="V2422" s="145" t="str">
        <f t="shared" si="451"/>
        <v/>
      </c>
      <c r="W2422" s="144" t="str">
        <f t="shared" si="452"/>
        <v/>
      </c>
      <c r="X2422" s="146" t="str">
        <f>IF(C2422="","",IF(OR(C2422="Trade",C2422="Multi Position"),(X2421+V2422),IF(C2422="Deposit",(X2421+AE2422),IF(C2422="Withdrawal",(X2421-AE2422)))))</f>
        <v/>
      </c>
      <c r="Y2422" s="145" t="str">
        <f t="shared" si="453"/>
        <v/>
      </c>
      <c r="Z2422" s="118"/>
      <c r="AA2422" s="118"/>
      <c r="AB2422" s="118"/>
      <c r="AC2422" s="118"/>
      <c r="AD2422" s="118"/>
      <c r="AE2422" s="139"/>
      <c r="AF2422" s="118"/>
      <c r="AG2422" s="118"/>
      <c r="AH2422" s="147" t="str">
        <f t="shared" si="454"/>
        <v/>
      </c>
      <c r="AI2422" s="147" t="str">
        <f t="shared" si="455"/>
        <v/>
      </c>
      <c r="AJ2422" s="148" t="str">
        <f t="shared" si="444"/>
        <v/>
      </c>
      <c r="AK2422" s="148" t="str">
        <f t="shared" si="445"/>
        <v/>
      </c>
      <c r="AL2422" s="147" t="str">
        <f t="shared" si="446"/>
        <v/>
      </c>
      <c r="AM2422" s="147" t="str">
        <f t="shared" si="447"/>
        <v/>
      </c>
      <c r="AN2422" s="147" t="str">
        <f t="shared" si="448"/>
        <v/>
      </c>
      <c r="AO2422" s="118"/>
    </row>
    <row r="2423" spans="1:41">
      <c r="A2423" s="118"/>
      <c r="B2423" s="118"/>
      <c r="C2423" s="118"/>
      <c r="D2423" s="118"/>
      <c r="E2423" s="118"/>
      <c r="F2423" s="118"/>
      <c r="G2423" s="118"/>
      <c r="H2423" s="118"/>
      <c r="I2423" s="118"/>
      <c r="J2423" s="118"/>
      <c r="K2423" s="118"/>
      <c r="L2423" s="118"/>
      <c r="M2423" s="118"/>
      <c r="N2423" s="118"/>
      <c r="O2423" s="143" t="str">
        <f>IF(H2423="","",(S2423/S2423)&amp;":"&amp;ROUND(AH2423/S2423,2))</f>
        <v/>
      </c>
      <c r="P2423" s="118"/>
      <c r="Q2423" s="118"/>
      <c r="R2423" s="143" t="str">
        <f>IF(H2423="","",(S2423/S2423)&amp;":"&amp;ROUND(AI2423/S2423,2))</f>
        <v/>
      </c>
      <c r="S2423" s="144" t="str">
        <f t="shared" si="449"/>
        <v/>
      </c>
      <c r="T2423" s="145" t="str">
        <f t="shared" si="450"/>
        <v/>
      </c>
      <c r="U2423" s="118"/>
      <c r="V2423" s="145" t="str">
        <f t="shared" si="451"/>
        <v/>
      </c>
      <c r="W2423" s="144" t="str">
        <f t="shared" si="452"/>
        <v/>
      </c>
      <c r="X2423" s="146" t="str">
        <f>IF(C2423="","",IF(OR(C2423="Trade",C2423="Multi Position"),(X2422+V2423),IF(C2423="Deposit",(X2422+AE2423),IF(C2423="Withdrawal",(X2422-AE2423)))))</f>
        <v/>
      </c>
      <c r="Y2423" s="145" t="str">
        <f t="shared" si="453"/>
        <v/>
      </c>
      <c r="Z2423" s="118"/>
      <c r="AA2423" s="118"/>
      <c r="AB2423" s="118"/>
      <c r="AC2423" s="118"/>
      <c r="AD2423" s="118"/>
      <c r="AE2423" s="139"/>
      <c r="AF2423" s="118"/>
      <c r="AG2423" s="118"/>
      <c r="AH2423" s="147" t="str">
        <f t="shared" si="454"/>
        <v/>
      </c>
      <c r="AI2423" s="147" t="str">
        <f t="shared" si="455"/>
        <v/>
      </c>
      <c r="AJ2423" s="148" t="str">
        <f t="shared" si="444"/>
        <v/>
      </c>
      <c r="AK2423" s="148" t="str">
        <f t="shared" si="445"/>
        <v/>
      </c>
      <c r="AL2423" s="147" t="str">
        <f t="shared" si="446"/>
        <v/>
      </c>
      <c r="AM2423" s="147" t="str">
        <f t="shared" si="447"/>
        <v/>
      </c>
      <c r="AN2423" s="147" t="str">
        <f t="shared" si="448"/>
        <v/>
      </c>
      <c r="AO2423" s="118"/>
    </row>
    <row r="2424" spans="1:41">
      <c r="A2424" s="118"/>
      <c r="B2424" s="118"/>
      <c r="C2424" s="118"/>
      <c r="D2424" s="118"/>
      <c r="E2424" s="118"/>
      <c r="F2424" s="118"/>
      <c r="G2424" s="118"/>
      <c r="H2424" s="118"/>
      <c r="I2424" s="118"/>
      <c r="J2424" s="118"/>
      <c r="K2424" s="118"/>
      <c r="L2424" s="118"/>
      <c r="M2424" s="118"/>
      <c r="N2424" s="118"/>
      <c r="O2424" s="143" t="str">
        <f>IF(H2424="","",(S2424/S2424)&amp;":"&amp;ROUND(AH2424/S2424,2))</f>
        <v/>
      </c>
      <c r="P2424" s="118"/>
      <c r="Q2424" s="118"/>
      <c r="R2424" s="143" t="str">
        <f>IF(H2424="","",(S2424/S2424)&amp;":"&amp;ROUND(AI2424/S2424,2))</f>
        <v/>
      </c>
      <c r="S2424" s="144" t="str">
        <f t="shared" si="449"/>
        <v/>
      </c>
      <c r="T2424" s="145" t="str">
        <f t="shared" si="450"/>
        <v/>
      </c>
      <c r="U2424" s="118"/>
      <c r="V2424" s="145" t="str">
        <f t="shared" si="451"/>
        <v/>
      </c>
      <c r="W2424" s="144" t="str">
        <f t="shared" si="452"/>
        <v/>
      </c>
      <c r="X2424" s="146" t="str">
        <f>IF(C2424="","",IF(OR(C2424="Trade",C2424="Multi Position"),(X2423+V2424),IF(C2424="Deposit",(X2423+AE2424),IF(C2424="Withdrawal",(X2423-AE2424)))))</f>
        <v/>
      </c>
      <c r="Y2424" s="145" t="str">
        <f t="shared" si="453"/>
        <v/>
      </c>
      <c r="Z2424" s="118"/>
      <c r="AA2424" s="118"/>
      <c r="AB2424" s="118"/>
      <c r="AC2424" s="118"/>
      <c r="AD2424" s="118"/>
      <c r="AE2424" s="139"/>
      <c r="AF2424" s="118"/>
      <c r="AG2424" s="118"/>
      <c r="AH2424" s="147" t="str">
        <f t="shared" si="454"/>
        <v/>
      </c>
      <c r="AI2424" s="147" t="str">
        <f t="shared" si="455"/>
        <v/>
      </c>
      <c r="AJ2424" s="148" t="str">
        <f t="shared" si="444"/>
        <v/>
      </c>
      <c r="AK2424" s="148" t="str">
        <f t="shared" si="445"/>
        <v/>
      </c>
      <c r="AL2424" s="147" t="str">
        <f t="shared" si="446"/>
        <v/>
      </c>
      <c r="AM2424" s="147" t="str">
        <f t="shared" si="447"/>
        <v/>
      </c>
      <c r="AN2424" s="147" t="str">
        <f t="shared" si="448"/>
        <v/>
      </c>
      <c r="AO2424" s="118"/>
    </row>
    <row r="2425" spans="1:41">
      <c r="A2425" s="118"/>
      <c r="B2425" s="118"/>
      <c r="C2425" s="118"/>
      <c r="D2425" s="118"/>
      <c r="E2425" s="118"/>
      <c r="F2425" s="118"/>
      <c r="G2425" s="118"/>
      <c r="H2425" s="118"/>
      <c r="I2425" s="118"/>
      <c r="J2425" s="118"/>
      <c r="K2425" s="118"/>
      <c r="L2425" s="118"/>
      <c r="M2425" s="118"/>
      <c r="N2425" s="118"/>
      <c r="O2425" s="143" t="str">
        <f>IF(H2425="","",(S2425/S2425)&amp;":"&amp;ROUND(AH2425/S2425,2))</f>
        <v/>
      </c>
      <c r="P2425" s="118"/>
      <c r="Q2425" s="118"/>
      <c r="R2425" s="143" t="str">
        <f>IF(H2425="","",(S2425/S2425)&amp;":"&amp;ROUND(AI2425/S2425,2))</f>
        <v/>
      </c>
      <c r="S2425" s="144" t="str">
        <f t="shared" si="449"/>
        <v/>
      </c>
      <c r="T2425" s="145" t="str">
        <f t="shared" si="450"/>
        <v/>
      </c>
      <c r="U2425" s="118"/>
      <c r="V2425" s="145" t="str">
        <f t="shared" si="451"/>
        <v/>
      </c>
      <c r="W2425" s="144" t="str">
        <f t="shared" si="452"/>
        <v/>
      </c>
      <c r="X2425" s="146" t="str">
        <f>IF(C2425="","",IF(OR(C2425="Trade",C2425="Multi Position"),(X2424+V2425),IF(C2425="Deposit",(X2424+AE2425),IF(C2425="Withdrawal",(X2424-AE2425)))))</f>
        <v/>
      </c>
      <c r="Y2425" s="145" t="str">
        <f t="shared" si="453"/>
        <v/>
      </c>
      <c r="Z2425" s="118"/>
      <c r="AA2425" s="118"/>
      <c r="AB2425" s="118"/>
      <c r="AC2425" s="118"/>
      <c r="AD2425" s="118"/>
      <c r="AE2425" s="139"/>
      <c r="AF2425" s="118"/>
      <c r="AG2425" s="118"/>
      <c r="AH2425" s="147" t="str">
        <f t="shared" si="454"/>
        <v/>
      </c>
      <c r="AI2425" s="147" t="str">
        <f t="shared" si="455"/>
        <v/>
      </c>
      <c r="AJ2425" s="148" t="str">
        <f t="shared" si="444"/>
        <v/>
      </c>
      <c r="AK2425" s="148" t="str">
        <f t="shared" si="445"/>
        <v/>
      </c>
      <c r="AL2425" s="147" t="str">
        <f t="shared" si="446"/>
        <v/>
      </c>
      <c r="AM2425" s="147" t="str">
        <f t="shared" si="447"/>
        <v/>
      </c>
      <c r="AN2425" s="147" t="str">
        <f t="shared" si="448"/>
        <v/>
      </c>
      <c r="AO2425" s="118"/>
    </row>
    <row r="2426" spans="1:41">
      <c r="A2426" s="118"/>
      <c r="B2426" s="118"/>
      <c r="C2426" s="118"/>
      <c r="D2426" s="118"/>
      <c r="E2426" s="118"/>
      <c r="F2426" s="118"/>
      <c r="G2426" s="118"/>
      <c r="H2426" s="118"/>
      <c r="I2426" s="118"/>
      <c r="J2426" s="118"/>
      <c r="K2426" s="118"/>
      <c r="L2426" s="118"/>
      <c r="M2426" s="118"/>
      <c r="N2426" s="118"/>
      <c r="O2426" s="143" t="str">
        <f>IF(H2426="","",(S2426/S2426)&amp;":"&amp;ROUND(AH2426/S2426,2))</f>
        <v/>
      </c>
      <c r="P2426" s="118"/>
      <c r="Q2426" s="118"/>
      <c r="R2426" s="143" t="str">
        <f>IF(H2426="","",(S2426/S2426)&amp;":"&amp;ROUND(AI2426/S2426,2))</f>
        <v/>
      </c>
      <c r="S2426" s="144" t="str">
        <f t="shared" si="449"/>
        <v/>
      </c>
      <c r="T2426" s="145" t="str">
        <f t="shared" si="450"/>
        <v/>
      </c>
      <c r="U2426" s="118"/>
      <c r="V2426" s="145" t="str">
        <f t="shared" si="451"/>
        <v/>
      </c>
      <c r="W2426" s="144" t="str">
        <f t="shared" si="452"/>
        <v/>
      </c>
      <c r="X2426" s="146" t="str">
        <f>IF(C2426="","",IF(OR(C2426="Trade",C2426="Multi Position"),(X2425+V2426),IF(C2426="Deposit",(X2425+AE2426),IF(C2426="Withdrawal",(X2425-AE2426)))))</f>
        <v/>
      </c>
      <c r="Y2426" s="145" t="str">
        <f t="shared" si="453"/>
        <v/>
      </c>
      <c r="Z2426" s="118"/>
      <c r="AA2426" s="118"/>
      <c r="AB2426" s="118"/>
      <c r="AC2426" s="118"/>
      <c r="AD2426" s="118"/>
      <c r="AE2426" s="139"/>
      <c r="AF2426" s="118"/>
      <c r="AG2426" s="118"/>
      <c r="AH2426" s="147" t="str">
        <f t="shared" si="454"/>
        <v/>
      </c>
      <c r="AI2426" s="147" t="str">
        <f t="shared" si="455"/>
        <v/>
      </c>
      <c r="AJ2426" s="148" t="str">
        <f t="shared" si="444"/>
        <v/>
      </c>
      <c r="AK2426" s="148" t="str">
        <f t="shared" si="445"/>
        <v/>
      </c>
      <c r="AL2426" s="147" t="str">
        <f t="shared" si="446"/>
        <v/>
      </c>
      <c r="AM2426" s="147" t="str">
        <f t="shared" si="447"/>
        <v/>
      </c>
      <c r="AN2426" s="147" t="str">
        <f t="shared" si="448"/>
        <v/>
      </c>
      <c r="AO2426" s="118"/>
    </row>
    <row r="2427" spans="1:41">
      <c r="A2427" s="118"/>
      <c r="B2427" s="118"/>
      <c r="C2427" s="118"/>
      <c r="D2427" s="118"/>
      <c r="E2427" s="118"/>
      <c r="F2427" s="118"/>
      <c r="G2427" s="118"/>
      <c r="H2427" s="118"/>
      <c r="I2427" s="118"/>
      <c r="J2427" s="118"/>
      <c r="K2427" s="118"/>
      <c r="L2427" s="118"/>
      <c r="M2427" s="118"/>
      <c r="N2427" s="118"/>
      <c r="O2427" s="143" t="str">
        <f>IF(H2427="","",(S2427/S2427)&amp;":"&amp;ROUND(AH2427/S2427,2))</f>
        <v/>
      </c>
      <c r="P2427" s="118"/>
      <c r="Q2427" s="118"/>
      <c r="R2427" s="143" t="str">
        <f>IF(H2427="","",(S2427/S2427)&amp;":"&amp;ROUND(AI2427/S2427,2))</f>
        <v/>
      </c>
      <c r="S2427" s="144" t="str">
        <f t="shared" si="449"/>
        <v/>
      </c>
      <c r="T2427" s="145" t="str">
        <f t="shared" si="450"/>
        <v/>
      </c>
      <c r="U2427" s="118"/>
      <c r="V2427" s="145" t="str">
        <f t="shared" si="451"/>
        <v/>
      </c>
      <c r="W2427" s="144" t="str">
        <f t="shared" si="452"/>
        <v/>
      </c>
      <c r="X2427" s="146" t="str">
        <f>IF(C2427="","",IF(OR(C2427="Trade",C2427="Multi Position"),(X2426+V2427),IF(C2427="Deposit",(X2426+AE2427),IF(C2427="Withdrawal",(X2426-AE2427)))))</f>
        <v/>
      </c>
      <c r="Y2427" s="145" t="str">
        <f t="shared" si="453"/>
        <v/>
      </c>
      <c r="Z2427" s="118"/>
      <c r="AA2427" s="118"/>
      <c r="AB2427" s="118"/>
      <c r="AC2427" s="118"/>
      <c r="AD2427" s="118"/>
      <c r="AE2427" s="139"/>
      <c r="AF2427" s="118"/>
      <c r="AG2427" s="118"/>
      <c r="AH2427" s="147" t="str">
        <f t="shared" si="454"/>
        <v/>
      </c>
      <c r="AI2427" s="147" t="str">
        <f t="shared" si="455"/>
        <v/>
      </c>
      <c r="AJ2427" s="148" t="str">
        <f t="shared" si="444"/>
        <v/>
      </c>
      <c r="AK2427" s="148" t="str">
        <f t="shared" si="445"/>
        <v/>
      </c>
      <c r="AL2427" s="147" t="str">
        <f t="shared" si="446"/>
        <v/>
      </c>
      <c r="AM2427" s="147" t="str">
        <f t="shared" si="447"/>
        <v/>
      </c>
      <c r="AN2427" s="147" t="str">
        <f t="shared" si="448"/>
        <v/>
      </c>
      <c r="AO2427" s="118"/>
    </row>
    <row r="2428" spans="1:41">
      <c r="A2428" s="118"/>
      <c r="B2428" s="118"/>
      <c r="C2428" s="118"/>
      <c r="D2428" s="118"/>
      <c r="E2428" s="118"/>
      <c r="F2428" s="118"/>
      <c r="G2428" s="118"/>
      <c r="H2428" s="118"/>
      <c r="I2428" s="118"/>
      <c r="J2428" s="118"/>
      <c r="K2428" s="118"/>
      <c r="L2428" s="118"/>
      <c r="M2428" s="118"/>
      <c r="N2428" s="118"/>
      <c r="O2428" s="143" t="str">
        <f>IF(H2428="","",(S2428/S2428)&amp;":"&amp;ROUND(AH2428/S2428,2))</f>
        <v/>
      </c>
      <c r="P2428" s="118"/>
      <c r="Q2428" s="118"/>
      <c r="R2428" s="143" t="str">
        <f>IF(H2428="","",(S2428/S2428)&amp;":"&amp;ROUND(AI2428/S2428,2))</f>
        <v/>
      </c>
      <c r="S2428" s="144" t="str">
        <f t="shared" si="449"/>
        <v/>
      </c>
      <c r="T2428" s="145" t="str">
        <f t="shared" si="450"/>
        <v/>
      </c>
      <c r="U2428" s="118"/>
      <c r="V2428" s="145" t="str">
        <f t="shared" si="451"/>
        <v/>
      </c>
      <c r="W2428" s="144" t="str">
        <f t="shared" si="452"/>
        <v/>
      </c>
      <c r="X2428" s="146" t="str">
        <f>IF(C2428="","",IF(OR(C2428="Trade",C2428="Multi Position"),(X2427+V2428),IF(C2428="Deposit",(X2427+AE2428),IF(C2428="Withdrawal",(X2427-AE2428)))))</f>
        <v/>
      </c>
      <c r="Y2428" s="145" t="str">
        <f t="shared" si="453"/>
        <v/>
      </c>
      <c r="Z2428" s="118"/>
      <c r="AA2428" s="118"/>
      <c r="AB2428" s="118"/>
      <c r="AC2428" s="118"/>
      <c r="AD2428" s="118"/>
      <c r="AE2428" s="139"/>
      <c r="AF2428" s="118"/>
      <c r="AG2428" s="118"/>
      <c r="AH2428" s="147" t="str">
        <f t="shared" si="454"/>
        <v/>
      </c>
      <c r="AI2428" s="147" t="str">
        <f t="shared" si="455"/>
        <v/>
      </c>
      <c r="AJ2428" s="148" t="str">
        <f t="shared" si="444"/>
        <v/>
      </c>
      <c r="AK2428" s="148" t="str">
        <f t="shared" si="445"/>
        <v/>
      </c>
      <c r="AL2428" s="147" t="str">
        <f t="shared" si="446"/>
        <v/>
      </c>
      <c r="AM2428" s="147" t="str">
        <f t="shared" si="447"/>
        <v/>
      </c>
      <c r="AN2428" s="147" t="str">
        <f t="shared" si="448"/>
        <v/>
      </c>
      <c r="AO2428" s="118"/>
    </row>
    <row r="2429" spans="1:41">
      <c r="A2429" s="118"/>
      <c r="B2429" s="118"/>
      <c r="C2429" s="118"/>
      <c r="D2429" s="118"/>
      <c r="E2429" s="118"/>
      <c r="F2429" s="118"/>
      <c r="G2429" s="118"/>
      <c r="H2429" s="118"/>
      <c r="I2429" s="118"/>
      <c r="J2429" s="118"/>
      <c r="K2429" s="118"/>
      <c r="L2429" s="118"/>
      <c r="M2429" s="118"/>
      <c r="N2429" s="118"/>
      <c r="O2429" s="143" t="str">
        <f>IF(H2429="","",(S2429/S2429)&amp;":"&amp;ROUND(AH2429/S2429,2))</f>
        <v/>
      </c>
      <c r="P2429" s="118"/>
      <c r="Q2429" s="118"/>
      <c r="R2429" s="143" t="str">
        <f>IF(H2429="","",(S2429/S2429)&amp;":"&amp;ROUND(AI2429/S2429,2))</f>
        <v/>
      </c>
      <c r="S2429" s="144" t="str">
        <f t="shared" si="449"/>
        <v/>
      </c>
      <c r="T2429" s="145" t="str">
        <f t="shared" si="450"/>
        <v/>
      </c>
      <c r="U2429" s="118"/>
      <c r="V2429" s="145" t="str">
        <f t="shared" si="451"/>
        <v/>
      </c>
      <c r="W2429" s="144" t="str">
        <f t="shared" si="452"/>
        <v/>
      </c>
      <c r="X2429" s="146" t="str">
        <f>IF(C2429="","",IF(OR(C2429="Trade",C2429="Multi Position"),(X2428+V2429),IF(C2429="Deposit",(X2428+AE2429),IF(C2429="Withdrawal",(X2428-AE2429)))))</f>
        <v/>
      </c>
      <c r="Y2429" s="145" t="str">
        <f t="shared" si="453"/>
        <v/>
      </c>
      <c r="Z2429" s="118"/>
      <c r="AA2429" s="118"/>
      <c r="AB2429" s="118"/>
      <c r="AC2429" s="118"/>
      <c r="AD2429" s="118"/>
      <c r="AE2429" s="139"/>
      <c r="AF2429" s="118"/>
      <c r="AG2429" s="118"/>
      <c r="AH2429" s="147" t="str">
        <f t="shared" si="454"/>
        <v/>
      </c>
      <c r="AI2429" s="147" t="str">
        <f t="shared" si="455"/>
        <v/>
      </c>
      <c r="AJ2429" s="148" t="str">
        <f t="shared" si="444"/>
        <v/>
      </c>
      <c r="AK2429" s="148" t="str">
        <f t="shared" si="445"/>
        <v/>
      </c>
      <c r="AL2429" s="147" t="str">
        <f t="shared" si="446"/>
        <v/>
      </c>
      <c r="AM2429" s="147" t="str">
        <f t="shared" si="447"/>
        <v/>
      </c>
      <c r="AN2429" s="147" t="str">
        <f t="shared" si="448"/>
        <v/>
      </c>
      <c r="AO2429" s="118"/>
    </row>
    <row r="2430" spans="1:41">
      <c r="A2430" s="118"/>
      <c r="B2430" s="118"/>
      <c r="C2430" s="118"/>
      <c r="D2430" s="118"/>
      <c r="E2430" s="118"/>
      <c r="F2430" s="118"/>
      <c r="G2430" s="118"/>
      <c r="H2430" s="118"/>
      <c r="I2430" s="118"/>
      <c r="J2430" s="118"/>
      <c r="K2430" s="118"/>
      <c r="L2430" s="118"/>
      <c r="M2430" s="118"/>
      <c r="N2430" s="118"/>
      <c r="O2430" s="143" t="str">
        <f>IF(H2430="","",(S2430/S2430)&amp;":"&amp;ROUND(AH2430/S2430,2))</f>
        <v/>
      </c>
      <c r="P2430" s="118"/>
      <c r="Q2430" s="118"/>
      <c r="R2430" s="143" t="str">
        <f>IF(H2430="","",(S2430/S2430)&amp;":"&amp;ROUND(AI2430/S2430,2))</f>
        <v/>
      </c>
      <c r="S2430" s="144" t="str">
        <f t="shared" si="449"/>
        <v/>
      </c>
      <c r="T2430" s="145" t="str">
        <f t="shared" si="450"/>
        <v/>
      </c>
      <c r="U2430" s="118"/>
      <c r="V2430" s="145" t="str">
        <f t="shared" si="451"/>
        <v/>
      </c>
      <c r="W2430" s="144" t="str">
        <f t="shared" si="452"/>
        <v/>
      </c>
      <c r="X2430" s="146" t="str">
        <f>IF(C2430="","",IF(OR(C2430="Trade",C2430="Multi Position"),(X2429+V2430),IF(C2430="Deposit",(X2429+AE2430),IF(C2430="Withdrawal",(X2429-AE2430)))))</f>
        <v/>
      </c>
      <c r="Y2430" s="145" t="str">
        <f t="shared" si="453"/>
        <v/>
      </c>
      <c r="Z2430" s="118"/>
      <c r="AA2430" s="118"/>
      <c r="AB2430" s="118"/>
      <c r="AC2430" s="118"/>
      <c r="AD2430" s="118"/>
      <c r="AE2430" s="139"/>
      <c r="AF2430" s="118"/>
      <c r="AG2430" s="118"/>
      <c r="AH2430" s="147" t="str">
        <f t="shared" si="454"/>
        <v/>
      </c>
      <c r="AI2430" s="147" t="str">
        <f t="shared" si="455"/>
        <v/>
      </c>
      <c r="AJ2430" s="148" t="str">
        <f t="shared" si="444"/>
        <v/>
      </c>
      <c r="AK2430" s="148" t="str">
        <f t="shared" si="445"/>
        <v/>
      </c>
      <c r="AL2430" s="147" t="str">
        <f t="shared" si="446"/>
        <v/>
      </c>
      <c r="AM2430" s="147" t="str">
        <f t="shared" si="447"/>
        <v/>
      </c>
      <c r="AN2430" s="147" t="str">
        <f t="shared" si="448"/>
        <v/>
      </c>
      <c r="AO2430" s="118"/>
    </row>
    <row r="2431" spans="1:41">
      <c r="A2431" s="118"/>
      <c r="B2431" s="118"/>
      <c r="C2431" s="118"/>
      <c r="D2431" s="118"/>
      <c r="E2431" s="118"/>
      <c r="F2431" s="118"/>
      <c r="G2431" s="118"/>
      <c r="H2431" s="118"/>
      <c r="I2431" s="118"/>
      <c r="J2431" s="118"/>
      <c r="K2431" s="118"/>
      <c r="L2431" s="118"/>
      <c r="M2431" s="118"/>
      <c r="N2431" s="118"/>
      <c r="O2431" s="143" t="str">
        <f>IF(H2431="","",(S2431/S2431)&amp;":"&amp;ROUND(AH2431/S2431,2))</f>
        <v/>
      </c>
      <c r="P2431" s="118"/>
      <c r="Q2431" s="118"/>
      <c r="R2431" s="143" t="str">
        <f>IF(H2431="","",(S2431/S2431)&amp;":"&amp;ROUND(AI2431/S2431,2))</f>
        <v/>
      </c>
      <c r="S2431" s="144" t="str">
        <f t="shared" si="449"/>
        <v/>
      </c>
      <c r="T2431" s="145" t="str">
        <f t="shared" si="450"/>
        <v/>
      </c>
      <c r="U2431" s="118"/>
      <c r="V2431" s="145" t="str">
        <f t="shared" si="451"/>
        <v/>
      </c>
      <c r="W2431" s="144" t="str">
        <f t="shared" si="452"/>
        <v/>
      </c>
      <c r="X2431" s="146" t="str">
        <f>IF(C2431="","",IF(OR(C2431="Trade",C2431="Multi Position"),(X2430+V2431),IF(C2431="Deposit",(X2430+AE2431),IF(C2431="Withdrawal",(X2430-AE2431)))))</f>
        <v/>
      </c>
      <c r="Y2431" s="145" t="str">
        <f t="shared" si="453"/>
        <v/>
      </c>
      <c r="Z2431" s="118"/>
      <c r="AA2431" s="118"/>
      <c r="AB2431" s="118"/>
      <c r="AC2431" s="118"/>
      <c r="AD2431" s="118"/>
      <c r="AE2431" s="139"/>
      <c r="AF2431" s="118"/>
      <c r="AG2431" s="118"/>
      <c r="AH2431" s="147" t="str">
        <f t="shared" si="454"/>
        <v/>
      </c>
      <c r="AI2431" s="147" t="str">
        <f t="shared" si="455"/>
        <v/>
      </c>
      <c r="AJ2431" s="148" t="str">
        <f t="shared" si="444"/>
        <v/>
      </c>
      <c r="AK2431" s="148" t="str">
        <f t="shared" si="445"/>
        <v/>
      </c>
      <c r="AL2431" s="147" t="str">
        <f t="shared" si="446"/>
        <v/>
      </c>
      <c r="AM2431" s="147" t="str">
        <f t="shared" si="447"/>
        <v/>
      </c>
      <c r="AN2431" s="147" t="str">
        <f t="shared" si="448"/>
        <v/>
      </c>
      <c r="AO2431" s="118"/>
    </row>
    <row r="2432" spans="1:41">
      <c r="A2432" s="118"/>
      <c r="B2432" s="118"/>
      <c r="C2432" s="118"/>
      <c r="D2432" s="118"/>
      <c r="E2432" s="118"/>
      <c r="F2432" s="118"/>
      <c r="G2432" s="118"/>
      <c r="H2432" s="118"/>
      <c r="I2432" s="118"/>
      <c r="J2432" s="118"/>
      <c r="K2432" s="118"/>
      <c r="L2432" s="118"/>
      <c r="M2432" s="118"/>
      <c r="N2432" s="118"/>
      <c r="O2432" s="143" t="str">
        <f>IF(H2432="","",(S2432/S2432)&amp;":"&amp;ROUND(AH2432/S2432,2))</f>
        <v/>
      </c>
      <c r="P2432" s="118"/>
      <c r="Q2432" s="118"/>
      <c r="R2432" s="143" t="str">
        <f>IF(H2432="","",(S2432/S2432)&amp;":"&amp;ROUND(AI2432/S2432,2))</f>
        <v/>
      </c>
      <c r="S2432" s="144" t="str">
        <f t="shared" si="449"/>
        <v/>
      </c>
      <c r="T2432" s="145" t="str">
        <f t="shared" si="450"/>
        <v/>
      </c>
      <c r="U2432" s="118"/>
      <c r="V2432" s="145" t="str">
        <f t="shared" si="451"/>
        <v/>
      </c>
      <c r="W2432" s="144" t="str">
        <f t="shared" si="452"/>
        <v/>
      </c>
      <c r="X2432" s="146" t="str">
        <f>IF(C2432="","",IF(OR(C2432="Trade",C2432="Multi Position"),(X2431+V2432),IF(C2432="Deposit",(X2431+AE2432),IF(C2432="Withdrawal",(X2431-AE2432)))))</f>
        <v/>
      </c>
      <c r="Y2432" s="145" t="str">
        <f t="shared" si="453"/>
        <v/>
      </c>
      <c r="Z2432" s="118"/>
      <c r="AA2432" s="118"/>
      <c r="AB2432" s="118"/>
      <c r="AC2432" s="118"/>
      <c r="AD2432" s="118"/>
      <c r="AE2432" s="139"/>
      <c r="AF2432" s="118"/>
      <c r="AG2432" s="118"/>
      <c r="AH2432" s="147" t="str">
        <f t="shared" si="454"/>
        <v/>
      </c>
      <c r="AI2432" s="147" t="str">
        <f t="shared" si="455"/>
        <v/>
      </c>
      <c r="AJ2432" s="148" t="str">
        <f t="shared" si="444"/>
        <v/>
      </c>
      <c r="AK2432" s="148" t="str">
        <f t="shared" si="445"/>
        <v/>
      </c>
      <c r="AL2432" s="147" t="str">
        <f t="shared" si="446"/>
        <v/>
      </c>
      <c r="AM2432" s="147" t="str">
        <f t="shared" si="447"/>
        <v/>
      </c>
      <c r="AN2432" s="147" t="str">
        <f t="shared" si="448"/>
        <v/>
      </c>
      <c r="AO2432" s="118"/>
    </row>
    <row r="2433" spans="1:41">
      <c r="A2433" s="118"/>
      <c r="B2433" s="118"/>
      <c r="C2433" s="118"/>
      <c r="D2433" s="118"/>
      <c r="E2433" s="118"/>
      <c r="F2433" s="118"/>
      <c r="G2433" s="118"/>
      <c r="H2433" s="118"/>
      <c r="I2433" s="118"/>
      <c r="J2433" s="118"/>
      <c r="K2433" s="118"/>
      <c r="L2433" s="118"/>
      <c r="M2433" s="118"/>
      <c r="N2433" s="118"/>
      <c r="O2433" s="143" t="str">
        <f>IF(H2433="","",(S2433/S2433)&amp;":"&amp;ROUND(AH2433/S2433,2))</f>
        <v/>
      </c>
      <c r="P2433" s="118"/>
      <c r="Q2433" s="118"/>
      <c r="R2433" s="143" t="str">
        <f>IF(H2433="","",(S2433/S2433)&amp;":"&amp;ROUND(AI2433/S2433,2))</f>
        <v/>
      </c>
      <c r="S2433" s="144" t="str">
        <f t="shared" si="449"/>
        <v/>
      </c>
      <c r="T2433" s="145" t="str">
        <f t="shared" si="450"/>
        <v/>
      </c>
      <c r="U2433" s="118"/>
      <c r="V2433" s="145" t="str">
        <f t="shared" si="451"/>
        <v/>
      </c>
      <c r="W2433" s="144" t="str">
        <f t="shared" si="452"/>
        <v/>
      </c>
      <c r="X2433" s="146" t="str">
        <f>IF(C2433="","",IF(OR(C2433="Trade",C2433="Multi Position"),(X2432+V2433),IF(C2433="Deposit",(X2432+AE2433),IF(C2433="Withdrawal",(X2432-AE2433)))))</f>
        <v/>
      </c>
      <c r="Y2433" s="145" t="str">
        <f t="shared" si="453"/>
        <v/>
      </c>
      <c r="Z2433" s="118"/>
      <c r="AA2433" s="118"/>
      <c r="AB2433" s="118"/>
      <c r="AC2433" s="118"/>
      <c r="AD2433" s="118"/>
      <c r="AE2433" s="139"/>
      <c r="AF2433" s="118"/>
      <c r="AG2433" s="118"/>
      <c r="AH2433" s="147" t="str">
        <f t="shared" si="454"/>
        <v/>
      </c>
      <c r="AI2433" s="147" t="str">
        <f t="shared" si="455"/>
        <v/>
      </c>
      <c r="AJ2433" s="148" t="str">
        <f t="shared" si="444"/>
        <v/>
      </c>
      <c r="AK2433" s="148" t="str">
        <f t="shared" si="445"/>
        <v/>
      </c>
      <c r="AL2433" s="147" t="str">
        <f t="shared" si="446"/>
        <v/>
      </c>
      <c r="AM2433" s="147" t="str">
        <f t="shared" si="447"/>
        <v/>
      </c>
      <c r="AN2433" s="147" t="str">
        <f t="shared" si="448"/>
        <v/>
      </c>
      <c r="AO2433" s="118"/>
    </row>
    <row r="2434" spans="1:41">
      <c r="A2434" s="118"/>
      <c r="B2434" s="118"/>
      <c r="C2434" s="118"/>
      <c r="D2434" s="118"/>
      <c r="E2434" s="118"/>
      <c r="F2434" s="118"/>
      <c r="G2434" s="118"/>
      <c r="H2434" s="118"/>
      <c r="I2434" s="118"/>
      <c r="J2434" s="118"/>
      <c r="K2434" s="118"/>
      <c r="L2434" s="118"/>
      <c r="M2434" s="118"/>
      <c r="N2434" s="118"/>
      <c r="O2434" s="143" t="str">
        <f>IF(H2434="","",(S2434/S2434)&amp;":"&amp;ROUND(AH2434/S2434,2))</f>
        <v/>
      </c>
      <c r="P2434" s="118"/>
      <c r="Q2434" s="118"/>
      <c r="R2434" s="143" t="str">
        <f>IF(H2434="","",(S2434/S2434)&amp;":"&amp;ROUND(AI2434/S2434,2))</f>
        <v/>
      </c>
      <c r="S2434" s="144" t="str">
        <f t="shared" si="449"/>
        <v/>
      </c>
      <c r="T2434" s="145" t="str">
        <f t="shared" si="450"/>
        <v/>
      </c>
      <c r="U2434" s="118"/>
      <c r="V2434" s="145" t="str">
        <f t="shared" si="451"/>
        <v/>
      </c>
      <c r="W2434" s="144" t="str">
        <f t="shared" si="452"/>
        <v/>
      </c>
      <c r="X2434" s="146" t="str">
        <f>IF(C2434="","",IF(OR(C2434="Trade",C2434="Multi Position"),(X2433+V2434),IF(C2434="Deposit",(X2433+AE2434),IF(C2434="Withdrawal",(X2433-AE2434)))))</f>
        <v/>
      </c>
      <c r="Y2434" s="145" t="str">
        <f t="shared" si="453"/>
        <v/>
      </c>
      <c r="Z2434" s="118"/>
      <c r="AA2434" s="118"/>
      <c r="AB2434" s="118"/>
      <c r="AC2434" s="118"/>
      <c r="AD2434" s="118"/>
      <c r="AE2434" s="139"/>
      <c r="AF2434" s="118"/>
      <c r="AG2434" s="118"/>
      <c r="AH2434" s="147" t="str">
        <f t="shared" si="454"/>
        <v/>
      </c>
      <c r="AI2434" s="147" t="str">
        <f t="shared" si="455"/>
        <v/>
      </c>
      <c r="AJ2434" s="148" t="str">
        <f t="shared" si="444"/>
        <v/>
      </c>
      <c r="AK2434" s="148" t="str">
        <f t="shared" si="445"/>
        <v/>
      </c>
      <c r="AL2434" s="147" t="str">
        <f t="shared" si="446"/>
        <v/>
      </c>
      <c r="AM2434" s="147" t="str">
        <f t="shared" si="447"/>
        <v/>
      </c>
      <c r="AN2434" s="147" t="str">
        <f t="shared" si="448"/>
        <v/>
      </c>
      <c r="AO2434" s="118"/>
    </row>
    <row r="2435" spans="1:41">
      <c r="A2435" s="118"/>
      <c r="B2435" s="118"/>
      <c r="C2435" s="118"/>
      <c r="D2435" s="118"/>
      <c r="E2435" s="118"/>
      <c r="F2435" s="118"/>
      <c r="G2435" s="118"/>
      <c r="H2435" s="118"/>
      <c r="I2435" s="118"/>
      <c r="J2435" s="118"/>
      <c r="K2435" s="118"/>
      <c r="L2435" s="118"/>
      <c r="M2435" s="118"/>
      <c r="N2435" s="118"/>
      <c r="O2435" s="143" t="str">
        <f>IF(H2435="","",(S2435/S2435)&amp;":"&amp;ROUND(AH2435/S2435,2))</f>
        <v/>
      </c>
      <c r="P2435" s="118"/>
      <c r="Q2435" s="118"/>
      <c r="R2435" s="143" t="str">
        <f>IF(H2435="","",(S2435/S2435)&amp;":"&amp;ROUND(AI2435/S2435,2))</f>
        <v/>
      </c>
      <c r="S2435" s="144" t="str">
        <f t="shared" si="449"/>
        <v/>
      </c>
      <c r="T2435" s="145" t="str">
        <f t="shared" si="450"/>
        <v/>
      </c>
      <c r="U2435" s="118"/>
      <c r="V2435" s="145" t="str">
        <f t="shared" si="451"/>
        <v/>
      </c>
      <c r="W2435" s="144" t="str">
        <f t="shared" si="452"/>
        <v/>
      </c>
      <c r="X2435" s="146" t="str">
        <f>IF(C2435="","",IF(OR(C2435="Trade",C2435="Multi Position"),(X2434+V2435),IF(C2435="Deposit",(X2434+AE2435),IF(C2435="Withdrawal",(X2434-AE2435)))))</f>
        <v/>
      </c>
      <c r="Y2435" s="145" t="str">
        <f t="shared" si="453"/>
        <v/>
      </c>
      <c r="Z2435" s="118"/>
      <c r="AA2435" s="118"/>
      <c r="AB2435" s="118"/>
      <c r="AC2435" s="118"/>
      <c r="AD2435" s="118"/>
      <c r="AE2435" s="139"/>
      <c r="AF2435" s="118"/>
      <c r="AG2435" s="118"/>
      <c r="AH2435" s="147" t="str">
        <f t="shared" si="454"/>
        <v/>
      </c>
      <c r="AI2435" s="147" t="str">
        <f t="shared" si="455"/>
        <v/>
      </c>
      <c r="AJ2435" s="148" t="str">
        <f t="shared" si="444"/>
        <v/>
      </c>
      <c r="AK2435" s="148" t="str">
        <f t="shared" si="445"/>
        <v/>
      </c>
      <c r="AL2435" s="147" t="str">
        <f t="shared" si="446"/>
        <v/>
      </c>
      <c r="AM2435" s="147" t="str">
        <f t="shared" si="447"/>
        <v/>
      </c>
      <c r="AN2435" s="147" t="str">
        <f t="shared" si="448"/>
        <v/>
      </c>
      <c r="AO2435" s="118"/>
    </row>
    <row r="2436" spans="1:41">
      <c r="A2436" s="118"/>
      <c r="B2436" s="118"/>
      <c r="C2436" s="118"/>
      <c r="D2436" s="118"/>
      <c r="E2436" s="118"/>
      <c r="F2436" s="118"/>
      <c r="G2436" s="118"/>
      <c r="H2436" s="118"/>
      <c r="I2436" s="118"/>
      <c r="J2436" s="118"/>
      <c r="K2436" s="118"/>
      <c r="L2436" s="118"/>
      <c r="M2436" s="118"/>
      <c r="N2436" s="118"/>
      <c r="O2436" s="143" t="str">
        <f>IF(H2436="","",(S2436/S2436)&amp;":"&amp;ROUND(AH2436/S2436,2))</f>
        <v/>
      </c>
      <c r="P2436" s="118"/>
      <c r="Q2436" s="118"/>
      <c r="R2436" s="143" t="str">
        <f>IF(H2436="","",(S2436/S2436)&amp;":"&amp;ROUND(AI2436/S2436,2))</f>
        <v/>
      </c>
      <c r="S2436" s="144" t="str">
        <f t="shared" si="449"/>
        <v/>
      </c>
      <c r="T2436" s="145" t="str">
        <f t="shared" si="450"/>
        <v/>
      </c>
      <c r="U2436" s="118"/>
      <c r="V2436" s="145" t="str">
        <f t="shared" si="451"/>
        <v/>
      </c>
      <c r="W2436" s="144" t="str">
        <f t="shared" si="452"/>
        <v/>
      </c>
      <c r="X2436" s="146" t="str">
        <f>IF(C2436="","",IF(OR(C2436="Trade",C2436="Multi Position"),(X2435+V2436),IF(C2436="Deposit",(X2435+AE2436),IF(C2436="Withdrawal",(X2435-AE2436)))))</f>
        <v/>
      </c>
      <c r="Y2436" s="145" t="str">
        <f t="shared" si="453"/>
        <v/>
      </c>
      <c r="Z2436" s="118"/>
      <c r="AA2436" s="118"/>
      <c r="AB2436" s="118"/>
      <c r="AC2436" s="118"/>
      <c r="AD2436" s="118"/>
      <c r="AE2436" s="139"/>
      <c r="AF2436" s="118"/>
      <c r="AG2436" s="118"/>
      <c r="AH2436" s="147" t="str">
        <f t="shared" si="454"/>
        <v/>
      </c>
      <c r="AI2436" s="147" t="str">
        <f t="shared" si="455"/>
        <v/>
      </c>
      <c r="AJ2436" s="148" t="str">
        <f t="shared" si="444"/>
        <v/>
      </c>
      <c r="AK2436" s="148" t="str">
        <f t="shared" si="445"/>
        <v/>
      </c>
      <c r="AL2436" s="147" t="str">
        <f t="shared" si="446"/>
        <v/>
      </c>
      <c r="AM2436" s="147" t="str">
        <f t="shared" si="447"/>
        <v/>
      </c>
      <c r="AN2436" s="147" t="str">
        <f t="shared" si="448"/>
        <v/>
      </c>
      <c r="AO2436" s="118"/>
    </row>
    <row r="2437" spans="1:41">
      <c r="A2437" s="118"/>
      <c r="B2437" s="118"/>
      <c r="C2437" s="118"/>
      <c r="D2437" s="118"/>
      <c r="E2437" s="118"/>
      <c r="F2437" s="118"/>
      <c r="G2437" s="118"/>
      <c r="H2437" s="118"/>
      <c r="I2437" s="118"/>
      <c r="J2437" s="118"/>
      <c r="K2437" s="118"/>
      <c r="L2437" s="118"/>
      <c r="M2437" s="118"/>
      <c r="N2437" s="118"/>
      <c r="O2437" s="143" t="str">
        <f>IF(H2437="","",(S2437/S2437)&amp;":"&amp;ROUND(AH2437/S2437,2))</f>
        <v/>
      </c>
      <c r="P2437" s="118"/>
      <c r="Q2437" s="118"/>
      <c r="R2437" s="143" t="str">
        <f>IF(H2437="","",(S2437/S2437)&amp;":"&amp;ROUND(AI2437/S2437,2))</f>
        <v/>
      </c>
      <c r="S2437" s="144" t="str">
        <f t="shared" si="449"/>
        <v/>
      </c>
      <c r="T2437" s="145" t="str">
        <f t="shared" si="450"/>
        <v/>
      </c>
      <c r="U2437" s="118"/>
      <c r="V2437" s="145" t="str">
        <f t="shared" si="451"/>
        <v/>
      </c>
      <c r="W2437" s="144" t="str">
        <f t="shared" si="452"/>
        <v/>
      </c>
      <c r="X2437" s="146" t="str">
        <f>IF(C2437="","",IF(OR(C2437="Trade",C2437="Multi Position"),(X2436+V2437),IF(C2437="Deposit",(X2436+AE2437),IF(C2437="Withdrawal",(X2436-AE2437)))))</f>
        <v/>
      </c>
      <c r="Y2437" s="145" t="str">
        <f t="shared" si="453"/>
        <v/>
      </c>
      <c r="Z2437" s="118"/>
      <c r="AA2437" s="118"/>
      <c r="AB2437" s="118"/>
      <c r="AC2437" s="118"/>
      <c r="AD2437" s="118"/>
      <c r="AE2437" s="139"/>
      <c r="AF2437" s="118"/>
      <c r="AG2437" s="118"/>
      <c r="AH2437" s="147" t="str">
        <f t="shared" si="454"/>
        <v/>
      </c>
      <c r="AI2437" s="147" t="str">
        <f t="shared" si="455"/>
        <v/>
      </c>
      <c r="AJ2437" s="148" t="str">
        <f t="shared" si="444"/>
        <v/>
      </c>
      <c r="AK2437" s="148" t="str">
        <f t="shared" si="445"/>
        <v/>
      </c>
      <c r="AL2437" s="147" t="str">
        <f t="shared" si="446"/>
        <v/>
      </c>
      <c r="AM2437" s="147" t="str">
        <f t="shared" si="447"/>
        <v/>
      </c>
      <c r="AN2437" s="147" t="str">
        <f t="shared" si="448"/>
        <v/>
      </c>
      <c r="AO2437" s="118"/>
    </row>
    <row r="2438" spans="1:41">
      <c r="A2438" s="118"/>
      <c r="B2438" s="118"/>
      <c r="C2438" s="118"/>
      <c r="D2438" s="118"/>
      <c r="E2438" s="118"/>
      <c r="F2438" s="118"/>
      <c r="G2438" s="118"/>
      <c r="H2438" s="118"/>
      <c r="I2438" s="118"/>
      <c r="J2438" s="118"/>
      <c r="K2438" s="118"/>
      <c r="L2438" s="118"/>
      <c r="M2438" s="118"/>
      <c r="N2438" s="118"/>
      <c r="O2438" s="143" t="str">
        <f>IF(H2438="","",(S2438/S2438)&amp;":"&amp;ROUND(AH2438/S2438,2))</f>
        <v/>
      </c>
      <c r="P2438" s="118"/>
      <c r="Q2438" s="118"/>
      <c r="R2438" s="143" t="str">
        <f>IF(H2438="","",(S2438/S2438)&amp;":"&amp;ROUND(AI2438/S2438,2))</f>
        <v/>
      </c>
      <c r="S2438" s="144" t="str">
        <f t="shared" si="449"/>
        <v/>
      </c>
      <c r="T2438" s="145" t="str">
        <f t="shared" si="450"/>
        <v/>
      </c>
      <c r="U2438" s="118"/>
      <c r="V2438" s="145" t="str">
        <f t="shared" si="451"/>
        <v/>
      </c>
      <c r="W2438" s="144" t="str">
        <f t="shared" si="452"/>
        <v/>
      </c>
      <c r="X2438" s="146" t="str">
        <f>IF(C2438="","",IF(OR(C2438="Trade",C2438="Multi Position"),(X2437+V2438),IF(C2438="Deposit",(X2437+AE2438),IF(C2438="Withdrawal",(X2437-AE2438)))))</f>
        <v/>
      </c>
      <c r="Y2438" s="145" t="str">
        <f t="shared" si="453"/>
        <v/>
      </c>
      <c r="Z2438" s="118"/>
      <c r="AA2438" s="118"/>
      <c r="AB2438" s="118"/>
      <c r="AC2438" s="118"/>
      <c r="AD2438" s="118"/>
      <c r="AE2438" s="139"/>
      <c r="AF2438" s="118"/>
      <c r="AG2438" s="118"/>
      <c r="AH2438" s="147" t="str">
        <f t="shared" si="454"/>
        <v/>
      </c>
      <c r="AI2438" s="147" t="str">
        <f t="shared" si="455"/>
        <v/>
      </c>
      <c r="AJ2438" s="148" t="str">
        <f t="shared" si="444"/>
        <v/>
      </c>
      <c r="AK2438" s="148" t="str">
        <f t="shared" si="445"/>
        <v/>
      </c>
      <c r="AL2438" s="147" t="str">
        <f t="shared" si="446"/>
        <v/>
      </c>
      <c r="AM2438" s="147" t="str">
        <f t="shared" si="447"/>
        <v/>
      </c>
      <c r="AN2438" s="147" t="str">
        <f t="shared" si="448"/>
        <v/>
      </c>
      <c r="AO2438" s="118"/>
    </row>
    <row r="2439" spans="1:41">
      <c r="A2439" s="118"/>
      <c r="B2439" s="118"/>
      <c r="C2439" s="118"/>
      <c r="D2439" s="118"/>
      <c r="E2439" s="118"/>
      <c r="F2439" s="118"/>
      <c r="G2439" s="118"/>
      <c r="H2439" s="118"/>
      <c r="I2439" s="118"/>
      <c r="J2439" s="118"/>
      <c r="K2439" s="118"/>
      <c r="L2439" s="118"/>
      <c r="M2439" s="118"/>
      <c r="N2439" s="118"/>
      <c r="O2439" s="143" t="str">
        <f>IF(H2439="","",(S2439/S2439)&amp;":"&amp;ROUND(AH2439/S2439,2))</f>
        <v/>
      </c>
      <c r="P2439" s="118"/>
      <c r="Q2439" s="118"/>
      <c r="R2439" s="143" t="str">
        <f>IF(H2439="","",(S2439/S2439)&amp;":"&amp;ROUND(AI2439/S2439,2))</f>
        <v/>
      </c>
      <c r="S2439" s="144" t="str">
        <f t="shared" si="449"/>
        <v/>
      </c>
      <c r="T2439" s="145" t="str">
        <f t="shared" si="450"/>
        <v/>
      </c>
      <c r="U2439" s="118"/>
      <c r="V2439" s="145" t="str">
        <f t="shared" si="451"/>
        <v/>
      </c>
      <c r="W2439" s="144" t="str">
        <f t="shared" si="452"/>
        <v/>
      </c>
      <c r="X2439" s="146" t="str">
        <f>IF(C2439="","",IF(OR(C2439="Trade",C2439="Multi Position"),(X2438+V2439),IF(C2439="Deposit",(X2438+AE2439),IF(C2439="Withdrawal",(X2438-AE2439)))))</f>
        <v/>
      </c>
      <c r="Y2439" s="145" t="str">
        <f t="shared" si="453"/>
        <v/>
      </c>
      <c r="Z2439" s="118"/>
      <c r="AA2439" s="118"/>
      <c r="AB2439" s="118"/>
      <c r="AC2439" s="118"/>
      <c r="AD2439" s="118"/>
      <c r="AE2439" s="139"/>
      <c r="AF2439" s="118"/>
      <c r="AG2439" s="118"/>
      <c r="AH2439" s="147" t="str">
        <f t="shared" si="454"/>
        <v/>
      </c>
      <c r="AI2439" s="147" t="str">
        <f t="shared" si="455"/>
        <v/>
      </c>
      <c r="AJ2439" s="148" t="str">
        <f t="shared" si="444"/>
        <v/>
      </c>
      <c r="AK2439" s="148" t="str">
        <f t="shared" si="445"/>
        <v/>
      </c>
      <c r="AL2439" s="147" t="str">
        <f t="shared" si="446"/>
        <v/>
      </c>
      <c r="AM2439" s="147" t="str">
        <f t="shared" si="447"/>
        <v/>
      </c>
      <c r="AN2439" s="147" t="str">
        <f t="shared" si="448"/>
        <v/>
      </c>
      <c r="AO2439" s="118"/>
    </row>
    <row r="2440" spans="1:41">
      <c r="A2440" s="118"/>
      <c r="B2440" s="118"/>
      <c r="C2440" s="118"/>
      <c r="D2440" s="118"/>
      <c r="E2440" s="118"/>
      <c r="F2440" s="118"/>
      <c r="G2440" s="118"/>
      <c r="H2440" s="118"/>
      <c r="I2440" s="118"/>
      <c r="J2440" s="118"/>
      <c r="K2440" s="118"/>
      <c r="L2440" s="118"/>
      <c r="M2440" s="118"/>
      <c r="N2440" s="118"/>
      <c r="O2440" s="143" t="str">
        <f>IF(H2440="","",(S2440/S2440)&amp;":"&amp;ROUND(AH2440/S2440,2))</f>
        <v/>
      </c>
      <c r="P2440" s="118"/>
      <c r="Q2440" s="118"/>
      <c r="R2440" s="143" t="str">
        <f>IF(H2440="","",(S2440/S2440)&amp;":"&amp;ROUND(AI2440/S2440,2))</f>
        <v/>
      </c>
      <c r="S2440" s="144" t="str">
        <f t="shared" si="449"/>
        <v/>
      </c>
      <c r="T2440" s="145" t="str">
        <f t="shared" si="450"/>
        <v/>
      </c>
      <c r="U2440" s="118"/>
      <c r="V2440" s="145" t="str">
        <f t="shared" si="451"/>
        <v/>
      </c>
      <c r="W2440" s="144" t="str">
        <f t="shared" si="452"/>
        <v/>
      </c>
      <c r="X2440" s="146" t="str">
        <f>IF(C2440="","",IF(OR(C2440="Trade",C2440="Multi Position"),(X2439+V2440),IF(C2440="Deposit",(X2439+AE2440),IF(C2440="Withdrawal",(X2439-AE2440)))))</f>
        <v/>
      </c>
      <c r="Y2440" s="145" t="str">
        <f t="shared" si="453"/>
        <v/>
      </c>
      <c r="Z2440" s="118"/>
      <c r="AA2440" s="118"/>
      <c r="AB2440" s="118"/>
      <c r="AC2440" s="118"/>
      <c r="AD2440" s="118"/>
      <c r="AE2440" s="139"/>
      <c r="AF2440" s="118"/>
      <c r="AG2440" s="118"/>
      <c r="AH2440" s="147" t="str">
        <f t="shared" si="454"/>
        <v/>
      </c>
      <c r="AI2440" s="147" t="str">
        <f t="shared" si="455"/>
        <v/>
      </c>
      <c r="AJ2440" s="148" t="str">
        <f t="shared" si="444"/>
        <v/>
      </c>
      <c r="AK2440" s="148" t="str">
        <f t="shared" si="445"/>
        <v/>
      </c>
      <c r="AL2440" s="147" t="str">
        <f t="shared" si="446"/>
        <v/>
      </c>
      <c r="AM2440" s="147" t="str">
        <f t="shared" si="447"/>
        <v/>
      </c>
      <c r="AN2440" s="147" t="str">
        <f t="shared" si="448"/>
        <v/>
      </c>
      <c r="AO2440" s="118"/>
    </row>
    <row r="2441" spans="1:41">
      <c r="A2441" s="118"/>
      <c r="B2441" s="118"/>
      <c r="C2441" s="118"/>
      <c r="D2441" s="118"/>
      <c r="E2441" s="118"/>
      <c r="F2441" s="118"/>
      <c r="G2441" s="118"/>
      <c r="H2441" s="118"/>
      <c r="I2441" s="118"/>
      <c r="J2441" s="118"/>
      <c r="K2441" s="118"/>
      <c r="L2441" s="118"/>
      <c r="M2441" s="118"/>
      <c r="N2441" s="118"/>
      <c r="O2441" s="143" t="str">
        <f>IF(H2441="","",(S2441/S2441)&amp;":"&amp;ROUND(AH2441/S2441,2))</f>
        <v/>
      </c>
      <c r="P2441" s="118"/>
      <c r="Q2441" s="118"/>
      <c r="R2441" s="143" t="str">
        <f>IF(H2441="","",(S2441/S2441)&amp;":"&amp;ROUND(AI2441/S2441,2))</f>
        <v/>
      </c>
      <c r="S2441" s="144" t="str">
        <f t="shared" si="449"/>
        <v/>
      </c>
      <c r="T2441" s="145" t="str">
        <f t="shared" si="450"/>
        <v/>
      </c>
      <c r="U2441" s="118"/>
      <c r="V2441" s="145" t="str">
        <f t="shared" si="451"/>
        <v/>
      </c>
      <c r="W2441" s="144" t="str">
        <f t="shared" si="452"/>
        <v/>
      </c>
      <c r="X2441" s="146" t="str">
        <f>IF(C2441="","",IF(OR(C2441="Trade",C2441="Multi Position"),(X2440+V2441),IF(C2441="Deposit",(X2440+AE2441),IF(C2441="Withdrawal",(X2440-AE2441)))))</f>
        <v/>
      </c>
      <c r="Y2441" s="145" t="str">
        <f t="shared" si="453"/>
        <v/>
      </c>
      <c r="Z2441" s="118"/>
      <c r="AA2441" s="118"/>
      <c r="AB2441" s="118"/>
      <c r="AC2441" s="118"/>
      <c r="AD2441" s="118"/>
      <c r="AE2441" s="139"/>
      <c r="AF2441" s="118"/>
      <c r="AG2441" s="118"/>
      <c r="AH2441" s="147" t="str">
        <f t="shared" si="454"/>
        <v/>
      </c>
      <c r="AI2441" s="147" t="str">
        <f t="shared" si="455"/>
        <v/>
      </c>
      <c r="AJ2441" s="148" t="str">
        <f t="shared" si="444"/>
        <v/>
      </c>
      <c r="AK2441" s="148" t="str">
        <f t="shared" si="445"/>
        <v/>
      </c>
      <c r="AL2441" s="147" t="str">
        <f t="shared" si="446"/>
        <v/>
      </c>
      <c r="AM2441" s="147" t="str">
        <f t="shared" si="447"/>
        <v/>
      </c>
      <c r="AN2441" s="147" t="str">
        <f t="shared" si="448"/>
        <v/>
      </c>
      <c r="AO2441" s="118"/>
    </row>
    <row r="2442" spans="1:41">
      <c r="A2442" s="118"/>
      <c r="B2442" s="118"/>
      <c r="C2442" s="118"/>
      <c r="D2442" s="118"/>
      <c r="E2442" s="118"/>
      <c r="F2442" s="118"/>
      <c r="G2442" s="118"/>
      <c r="H2442" s="118"/>
      <c r="I2442" s="118"/>
      <c r="J2442" s="118"/>
      <c r="K2442" s="118"/>
      <c r="L2442" s="118"/>
      <c r="M2442" s="118"/>
      <c r="N2442" s="118"/>
      <c r="O2442" s="143" t="str">
        <f>IF(H2442="","",(S2442/S2442)&amp;":"&amp;ROUND(AH2442/S2442,2))</f>
        <v/>
      </c>
      <c r="P2442" s="118"/>
      <c r="Q2442" s="118"/>
      <c r="R2442" s="143" t="str">
        <f>IF(H2442="","",(S2442/S2442)&amp;":"&amp;ROUND(AI2442/S2442,2))</f>
        <v/>
      </c>
      <c r="S2442" s="144" t="str">
        <f t="shared" si="449"/>
        <v/>
      </c>
      <c r="T2442" s="145" t="str">
        <f t="shared" si="450"/>
        <v/>
      </c>
      <c r="U2442" s="118"/>
      <c r="V2442" s="145" t="str">
        <f t="shared" si="451"/>
        <v/>
      </c>
      <c r="W2442" s="144" t="str">
        <f t="shared" si="452"/>
        <v/>
      </c>
      <c r="X2442" s="146" t="str">
        <f>IF(C2442="","",IF(OR(C2442="Trade",C2442="Multi Position"),(X2441+V2442),IF(C2442="Deposit",(X2441+AE2442),IF(C2442="Withdrawal",(X2441-AE2442)))))</f>
        <v/>
      </c>
      <c r="Y2442" s="145" t="str">
        <f t="shared" si="453"/>
        <v/>
      </c>
      <c r="Z2442" s="118"/>
      <c r="AA2442" s="118"/>
      <c r="AB2442" s="118"/>
      <c r="AC2442" s="118"/>
      <c r="AD2442" s="118"/>
      <c r="AE2442" s="139"/>
      <c r="AF2442" s="118"/>
      <c r="AG2442" s="118"/>
      <c r="AH2442" s="147" t="str">
        <f t="shared" si="454"/>
        <v/>
      </c>
      <c r="AI2442" s="147" t="str">
        <f t="shared" si="455"/>
        <v/>
      </c>
      <c r="AJ2442" s="148" t="str">
        <f t="shared" ref="AJ2442:AJ2505" si="456">IF(V2442&lt;0,V2442/-X2442,S2442)</f>
        <v/>
      </c>
      <c r="AK2442" s="148" t="str">
        <f t="shared" ref="AK2442:AK2505" si="457">IF(V2442="","",IF(H2442="LONG",IF(V2442&gt;0,V2442/X2442,((L2442*(P2442-K2442))/X2442)),IF(V2442&gt;0,V2442/X2442,((L2442*(K2442-P2442))/X2442))))</f>
        <v/>
      </c>
      <c r="AL2442" s="147" t="str">
        <f t="shared" ref="AL2442:AL2505" si="458">IF(B2442="","",MONTH(B2442))</f>
        <v/>
      </c>
      <c r="AM2442" s="147" t="str">
        <f t="shared" ref="AM2442:AM2505" si="459">IF(B2442="","",YEAR(B2442))</f>
        <v/>
      </c>
      <c r="AN2442" s="147" t="str">
        <f t="shared" ref="AN2442:AN2505" si="460">IF(B2442="","",DAY(B2442))</f>
        <v/>
      </c>
      <c r="AO2442" s="118"/>
    </row>
    <row r="2443" spans="1:41">
      <c r="A2443" s="118"/>
      <c r="B2443" s="118"/>
      <c r="C2443" s="118"/>
      <c r="D2443" s="118"/>
      <c r="E2443" s="118"/>
      <c r="F2443" s="118"/>
      <c r="G2443" s="118"/>
      <c r="H2443" s="118"/>
      <c r="I2443" s="118"/>
      <c r="J2443" s="118"/>
      <c r="K2443" s="118"/>
      <c r="L2443" s="118"/>
      <c r="M2443" s="118"/>
      <c r="N2443" s="118"/>
      <c r="O2443" s="143" t="str">
        <f>IF(H2443="","",(S2443/S2443)&amp;":"&amp;ROUND(AH2443/S2443,2))</f>
        <v/>
      </c>
      <c r="P2443" s="118"/>
      <c r="Q2443" s="118"/>
      <c r="R2443" s="143" t="str">
        <f>IF(H2443="","",(S2443/S2443)&amp;":"&amp;ROUND(AI2443/S2443,2))</f>
        <v/>
      </c>
      <c r="S2443" s="144" t="str">
        <f t="shared" ref="S2443:S2506" si="461">IF(N2443="","",IF(H2443="LONG",(((K2443-M2443)*L2443)/X2442),(((M2443-K2443)*L2443)/X2442)))</f>
        <v/>
      </c>
      <c r="T2443" s="145" t="str">
        <f t="shared" ref="T2443:T2506" si="462">IF(K2443="","",IF(H2443="LONG",(P2443*L2443)-(K2443*L2443),(K2443*L2443)-(P2443*L2443)))</f>
        <v/>
      </c>
      <c r="U2443" s="118"/>
      <c r="V2443" s="145" t="str">
        <f t="shared" ref="V2443:V2506" si="463">IF(K2443="","",IF(T2443&lt;0,(T2443)-+U2443,(T2443)-U2443))</f>
        <v/>
      </c>
      <c r="W2443" s="144" t="str">
        <f t="shared" ref="W2443:W2506" si="464">IF(P2443="","",SUM(V2443/X2442))</f>
        <v/>
      </c>
      <c r="X2443" s="146" t="str">
        <f>IF(C2443="","",IF(OR(C2443="Trade",C2443="Multi Position"),(X2442+V2443),IF(C2443="Deposit",(X2442+AE2443),IF(C2443="Withdrawal",(X2442-AE2443)))))</f>
        <v/>
      </c>
      <c r="Y2443" s="145" t="str">
        <f t="shared" ref="Y2443:Y2506" si="465">IF(Q2443="","",INT(Q2443-B2443)&amp;" Days "&amp;TEXT(Q2443-B2443,"H"" Hrs ""m"" mins """))</f>
        <v/>
      </c>
      <c r="Z2443" s="118"/>
      <c r="AA2443" s="118"/>
      <c r="AB2443" s="118"/>
      <c r="AC2443" s="118"/>
      <c r="AD2443" s="118"/>
      <c r="AE2443" s="139"/>
      <c r="AF2443" s="118"/>
      <c r="AG2443" s="118"/>
      <c r="AH2443" s="147" t="str">
        <f t="shared" ref="AH2443:AH2506" si="466">IF(K2443="","", IF(H2443="LONG", (((N2443-K2443)*L2443)/X2442), (((K2443-N2443)*L2443)/X2442)))</f>
        <v/>
      </c>
      <c r="AI2443" s="147" t="str">
        <f t="shared" ref="AI2443:AI2506" si="467">IF(K2443="","", IF(H2443="LONG", (((P2443-K2443)*L2443)/X2442), (((K2443-P2443)*L2443)/X2442)))</f>
        <v/>
      </c>
      <c r="AJ2443" s="148" t="str">
        <f t="shared" si="456"/>
        <v/>
      </c>
      <c r="AK2443" s="148" t="str">
        <f t="shared" si="457"/>
        <v/>
      </c>
      <c r="AL2443" s="147" t="str">
        <f t="shared" si="458"/>
        <v/>
      </c>
      <c r="AM2443" s="147" t="str">
        <f t="shared" si="459"/>
        <v/>
      </c>
      <c r="AN2443" s="147" t="str">
        <f t="shared" si="460"/>
        <v/>
      </c>
      <c r="AO2443" s="118"/>
    </row>
    <row r="2444" spans="1:41">
      <c r="A2444" s="118"/>
      <c r="B2444" s="118"/>
      <c r="C2444" s="118"/>
      <c r="D2444" s="118"/>
      <c r="E2444" s="118"/>
      <c r="F2444" s="118"/>
      <c r="G2444" s="118"/>
      <c r="H2444" s="118"/>
      <c r="I2444" s="118"/>
      <c r="J2444" s="118"/>
      <c r="K2444" s="118"/>
      <c r="L2444" s="118"/>
      <c r="M2444" s="118"/>
      <c r="N2444" s="118"/>
      <c r="O2444" s="143" t="str">
        <f>IF(H2444="","",(S2444/S2444)&amp;":"&amp;ROUND(AH2444/S2444,2))</f>
        <v/>
      </c>
      <c r="P2444" s="118"/>
      <c r="Q2444" s="118"/>
      <c r="R2444" s="143" t="str">
        <f>IF(H2444="","",(S2444/S2444)&amp;":"&amp;ROUND(AI2444/S2444,2))</f>
        <v/>
      </c>
      <c r="S2444" s="144" t="str">
        <f t="shared" si="461"/>
        <v/>
      </c>
      <c r="T2444" s="145" t="str">
        <f t="shared" si="462"/>
        <v/>
      </c>
      <c r="U2444" s="118"/>
      <c r="V2444" s="145" t="str">
        <f t="shared" si="463"/>
        <v/>
      </c>
      <c r="W2444" s="144" t="str">
        <f t="shared" si="464"/>
        <v/>
      </c>
      <c r="X2444" s="146" t="str">
        <f>IF(C2444="","",IF(OR(C2444="Trade",C2444="Multi Position"),(X2443+V2444),IF(C2444="Deposit",(X2443+AE2444),IF(C2444="Withdrawal",(X2443-AE2444)))))</f>
        <v/>
      </c>
      <c r="Y2444" s="145" t="str">
        <f t="shared" si="465"/>
        <v/>
      </c>
      <c r="Z2444" s="118"/>
      <c r="AA2444" s="118"/>
      <c r="AB2444" s="118"/>
      <c r="AC2444" s="118"/>
      <c r="AD2444" s="118"/>
      <c r="AE2444" s="139"/>
      <c r="AF2444" s="118"/>
      <c r="AG2444" s="118"/>
      <c r="AH2444" s="147" t="str">
        <f t="shared" si="466"/>
        <v/>
      </c>
      <c r="AI2444" s="147" t="str">
        <f t="shared" si="467"/>
        <v/>
      </c>
      <c r="AJ2444" s="148" t="str">
        <f t="shared" si="456"/>
        <v/>
      </c>
      <c r="AK2444" s="148" t="str">
        <f t="shared" si="457"/>
        <v/>
      </c>
      <c r="AL2444" s="147" t="str">
        <f t="shared" si="458"/>
        <v/>
      </c>
      <c r="AM2444" s="147" t="str">
        <f t="shared" si="459"/>
        <v/>
      </c>
      <c r="AN2444" s="147" t="str">
        <f t="shared" si="460"/>
        <v/>
      </c>
      <c r="AO2444" s="118"/>
    </row>
    <row r="2445" spans="1:41">
      <c r="A2445" s="118"/>
      <c r="B2445" s="118"/>
      <c r="C2445" s="118"/>
      <c r="D2445" s="118"/>
      <c r="E2445" s="118"/>
      <c r="F2445" s="118"/>
      <c r="G2445" s="118"/>
      <c r="H2445" s="118"/>
      <c r="I2445" s="118"/>
      <c r="J2445" s="118"/>
      <c r="K2445" s="118"/>
      <c r="L2445" s="118"/>
      <c r="M2445" s="118"/>
      <c r="N2445" s="118"/>
      <c r="O2445" s="143" t="str">
        <f>IF(H2445="","",(S2445/S2445)&amp;":"&amp;ROUND(AH2445/S2445,2))</f>
        <v/>
      </c>
      <c r="P2445" s="118"/>
      <c r="Q2445" s="118"/>
      <c r="R2445" s="143" t="str">
        <f>IF(H2445="","",(S2445/S2445)&amp;":"&amp;ROUND(AI2445/S2445,2))</f>
        <v/>
      </c>
      <c r="S2445" s="144" t="str">
        <f t="shared" si="461"/>
        <v/>
      </c>
      <c r="T2445" s="145" t="str">
        <f t="shared" si="462"/>
        <v/>
      </c>
      <c r="U2445" s="118"/>
      <c r="V2445" s="145" t="str">
        <f t="shared" si="463"/>
        <v/>
      </c>
      <c r="W2445" s="144" t="str">
        <f t="shared" si="464"/>
        <v/>
      </c>
      <c r="X2445" s="146" t="str">
        <f>IF(C2445="","",IF(OR(C2445="Trade",C2445="Multi Position"),(X2444+V2445),IF(C2445="Deposit",(X2444+AE2445),IF(C2445="Withdrawal",(X2444-AE2445)))))</f>
        <v/>
      </c>
      <c r="Y2445" s="145" t="str">
        <f t="shared" si="465"/>
        <v/>
      </c>
      <c r="Z2445" s="118"/>
      <c r="AA2445" s="118"/>
      <c r="AB2445" s="118"/>
      <c r="AC2445" s="118"/>
      <c r="AD2445" s="118"/>
      <c r="AE2445" s="139"/>
      <c r="AF2445" s="118"/>
      <c r="AG2445" s="118"/>
      <c r="AH2445" s="147" t="str">
        <f t="shared" si="466"/>
        <v/>
      </c>
      <c r="AI2445" s="147" t="str">
        <f t="shared" si="467"/>
        <v/>
      </c>
      <c r="AJ2445" s="148" t="str">
        <f t="shared" si="456"/>
        <v/>
      </c>
      <c r="AK2445" s="148" t="str">
        <f t="shared" si="457"/>
        <v/>
      </c>
      <c r="AL2445" s="147" t="str">
        <f t="shared" si="458"/>
        <v/>
      </c>
      <c r="AM2445" s="147" t="str">
        <f t="shared" si="459"/>
        <v/>
      </c>
      <c r="AN2445" s="147" t="str">
        <f t="shared" si="460"/>
        <v/>
      </c>
      <c r="AO2445" s="118"/>
    </row>
    <row r="2446" spans="1:41">
      <c r="A2446" s="118"/>
      <c r="B2446" s="118"/>
      <c r="C2446" s="118"/>
      <c r="D2446" s="118"/>
      <c r="E2446" s="118"/>
      <c r="F2446" s="118"/>
      <c r="G2446" s="118"/>
      <c r="H2446" s="118"/>
      <c r="I2446" s="118"/>
      <c r="J2446" s="118"/>
      <c r="K2446" s="118"/>
      <c r="L2446" s="118"/>
      <c r="M2446" s="118"/>
      <c r="N2446" s="118"/>
      <c r="O2446" s="143" t="str">
        <f>IF(H2446="","",(S2446/S2446)&amp;":"&amp;ROUND(AH2446/S2446,2))</f>
        <v/>
      </c>
      <c r="P2446" s="118"/>
      <c r="Q2446" s="118"/>
      <c r="R2446" s="143" t="str">
        <f>IF(H2446="","",(S2446/S2446)&amp;":"&amp;ROUND(AI2446/S2446,2))</f>
        <v/>
      </c>
      <c r="S2446" s="144" t="str">
        <f t="shared" si="461"/>
        <v/>
      </c>
      <c r="T2446" s="145" t="str">
        <f t="shared" si="462"/>
        <v/>
      </c>
      <c r="U2446" s="118"/>
      <c r="V2446" s="145" t="str">
        <f t="shared" si="463"/>
        <v/>
      </c>
      <c r="W2446" s="144" t="str">
        <f t="shared" si="464"/>
        <v/>
      </c>
      <c r="X2446" s="146" t="str">
        <f>IF(C2446="","",IF(OR(C2446="Trade",C2446="Multi Position"),(X2445+V2446),IF(C2446="Deposit",(X2445+AE2446),IF(C2446="Withdrawal",(X2445-AE2446)))))</f>
        <v/>
      </c>
      <c r="Y2446" s="145" t="str">
        <f t="shared" si="465"/>
        <v/>
      </c>
      <c r="Z2446" s="118"/>
      <c r="AA2446" s="118"/>
      <c r="AB2446" s="118"/>
      <c r="AC2446" s="118"/>
      <c r="AD2446" s="118"/>
      <c r="AE2446" s="139"/>
      <c r="AF2446" s="118"/>
      <c r="AG2446" s="118"/>
      <c r="AH2446" s="147" t="str">
        <f t="shared" si="466"/>
        <v/>
      </c>
      <c r="AI2446" s="147" t="str">
        <f t="shared" si="467"/>
        <v/>
      </c>
      <c r="AJ2446" s="148" t="str">
        <f t="shared" si="456"/>
        <v/>
      </c>
      <c r="AK2446" s="148" t="str">
        <f t="shared" si="457"/>
        <v/>
      </c>
      <c r="AL2446" s="147" t="str">
        <f t="shared" si="458"/>
        <v/>
      </c>
      <c r="AM2446" s="147" t="str">
        <f t="shared" si="459"/>
        <v/>
      </c>
      <c r="AN2446" s="147" t="str">
        <f t="shared" si="460"/>
        <v/>
      </c>
      <c r="AO2446" s="118"/>
    </row>
    <row r="2447" spans="1:41">
      <c r="A2447" s="118"/>
      <c r="B2447" s="118"/>
      <c r="C2447" s="118"/>
      <c r="D2447" s="118"/>
      <c r="E2447" s="118"/>
      <c r="F2447" s="118"/>
      <c r="G2447" s="118"/>
      <c r="H2447" s="118"/>
      <c r="I2447" s="118"/>
      <c r="J2447" s="118"/>
      <c r="K2447" s="118"/>
      <c r="L2447" s="118"/>
      <c r="M2447" s="118"/>
      <c r="N2447" s="118"/>
      <c r="O2447" s="143" t="str">
        <f>IF(H2447="","",(S2447/S2447)&amp;":"&amp;ROUND(AH2447/S2447,2))</f>
        <v/>
      </c>
      <c r="P2447" s="118"/>
      <c r="Q2447" s="118"/>
      <c r="R2447" s="143" t="str">
        <f>IF(H2447="","",(S2447/S2447)&amp;":"&amp;ROUND(AI2447/S2447,2))</f>
        <v/>
      </c>
      <c r="S2447" s="144" t="str">
        <f t="shared" si="461"/>
        <v/>
      </c>
      <c r="T2447" s="145" t="str">
        <f t="shared" si="462"/>
        <v/>
      </c>
      <c r="U2447" s="118"/>
      <c r="V2447" s="145" t="str">
        <f t="shared" si="463"/>
        <v/>
      </c>
      <c r="W2447" s="144" t="str">
        <f t="shared" si="464"/>
        <v/>
      </c>
      <c r="X2447" s="146" t="str">
        <f>IF(C2447="","",IF(OR(C2447="Trade",C2447="Multi Position"),(X2446+V2447),IF(C2447="Deposit",(X2446+AE2447),IF(C2447="Withdrawal",(X2446-AE2447)))))</f>
        <v/>
      </c>
      <c r="Y2447" s="145" t="str">
        <f t="shared" si="465"/>
        <v/>
      </c>
      <c r="Z2447" s="118"/>
      <c r="AA2447" s="118"/>
      <c r="AB2447" s="118"/>
      <c r="AC2447" s="118"/>
      <c r="AD2447" s="118"/>
      <c r="AE2447" s="139"/>
      <c r="AF2447" s="118"/>
      <c r="AG2447" s="118"/>
      <c r="AH2447" s="147" t="str">
        <f t="shared" si="466"/>
        <v/>
      </c>
      <c r="AI2447" s="147" t="str">
        <f t="shared" si="467"/>
        <v/>
      </c>
      <c r="AJ2447" s="148" t="str">
        <f t="shared" si="456"/>
        <v/>
      </c>
      <c r="AK2447" s="148" t="str">
        <f t="shared" si="457"/>
        <v/>
      </c>
      <c r="AL2447" s="147" t="str">
        <f t="shared" si="458"/>
        <v/>
      </c>
      <c r="AM2447" s="147" t="str">
        <f t="shared" si="459"/>
        <v/>
      </c>
      <c r="AN2447" s="147" t="str">
        <f t="shared" si="460"/>
        <v/>
      </c>
      <c r="AO2447" s="118"/>
    </row>
    <row r="2448" spans="1:41">
      <c r="A2448" s="118"/>
      <c r="B2448" s="118"/>
      <c r="C2448" s="118"/>
      <c r="D2448" s="118"/>
      <c r="E2448" s="118"/>
      <c r="F2448" s="118"/>
      <c r="G2448" s="118"/>
      <c r="H2448" s="118"/>
      <c r="I2448" s="118"/>
      <c r="J2448" s="118"/>
      <c r="K2448" s="118"/>
      <c r="L2448" s="118"/>
      <c r="M2448" s="118"/>
      <c r="N2448" s="118"/>
      <c r="O2448" s="143" t="str">
        <f>IF(H2448="","",(S2448/S2448)&amp;":"&amp;ROUND(AH2448/S2448,2))</f>
        <v/>
      </c>
      <c r="P2448" s="118"/>
      <c r="Q2448" s="118"/>
      <c r="R2448" s="143" t="str">
        <f>IF(H2448="","",(S2448/S2448)&amp;":"&amp;ROUND(AI2448/S2448,2))</f>
        <v/>
      </c>
      <c r="S2448" s="144" t="str">
        <f t="shared" si="461"/>
        <v/>
      </c>
      <c r="T2448" s="145" t="str">
        <f t="shared" si="462"/>
        <v/>
      </c>
      <c r="U2448" s="118"/>
      <c r="V2448" s="145" t="str">
        <f t="shared" si="463"/>
        <v/>
      </c>
      <c r="W2448" s="144" t="str">
        <f t="shared" si="464"/>
        <v/>
      </c>
      <c r="X2448" s="146" t="str">
        <f>IF(C2448="","",IF(OR(C2448="Trade",C2448="Multi Position"),(X2447+V2448),IF(C2448="Deposit",(X2447+AE2448),IF(C2448="Withdrawal",(X2447-AE2448)))))</f>
        <v/>
      </c>
      <c r="Y2448" s="145" t="str">
        <f t="shared" si="465"/>
        <v/>
      </c>
      <c r="Z2448" s="118"/>
      <c r="AA2448" s="118"/>
      <c r="AB2448" s="118"/>
      <c r="AC2448" s="118"/>
      <c r="AD2448" s="118"/>
      <c r="AE2448" s="139"/>
      <c r="AF2448" s="118"/>
      <c r="AG2448" s="118"/>
      <c r="AH2448" s="147" t="str">
        <f t="shared" si="466"/>
        <v/>
      </c>
      <c r="AI2448" s="147" t="str">
        <f t="shared" si="467"/>
        <v/>
      </c>
      <c r="AJ2448" s="148" t="str">
        <f t="shared" si="456"/>
        <v/>
      </c>
      <c r="AK2448" s="148" t="str">
        <f t="shared" si="457"/>
        <v/>
      </c>
      <c r="AL2448" s="147" t="str">
        <f t="shared" si="458"/>
        <v/>
      </c>
      <c r="AM2448" s="147" t="str">
        <f t="shared" si="459"/>
        <v/>
      </c>
      <c r="AN2448" s="147" t="str">
        <f t="shared" si="460"/>
        <v/>
      </c>
      <c r="AO2448" s="118"/>
    </row>
    <row r="2449" spans="1:41">
      <c r="A2449" s="118"/>
      <c r="B2449" s="118"/>
      <c r="C2449" s="118"/>
      <c r="D2449" s="118"/>
      <c r="E2449" s="118"/>
      <c r="F2449" s="118"/>
      <c r="G2449" s="118"/>
      <c r="H2449" s="118"/>
      <c r="I2449" s="118"/>
      <c r="J2449" s="118"/>
      <c r="K2449" s="118"/>
      <c r="L2449" s="118"/>
      <c r="M2449" s="118"/>
      <c r="N2449" s="118"/>
      <c r="O2449" s="143" t="str">
        <f>IF(H2449="","",(S2449/S2449)&amp;":"&amp;ROUND(AH2449/S2449,2))</f>
        <v/>
      </c>
      <c r="P2449" s="118"/>
      <c r="Q2449" s="118"/>
      <c r="R2449" s="143" t="str">
        <f>IF(H2449="","",(S2449/S2449)&amp;":"&amp;ROUND(AI2449/S2449,2))</f>
        <v/>
      </c>
      <c r="S2449" s="144" t="str">
        <f t="shared" si="461"/>
        <v/>
      </c>
      <c r="T2449" s="145" t="str">
        <f t="shared" si="462"/>
        <v/>
      </c>
      <c r="U2449" s="118"/>
      <c r="V2449" s="145" t="str">
        <f t="shared" si="463"/>
        <v/>
      </c>
      <c r="W2449" s="144" t="str">
        <f t="shared" si="464"/>
        <v/>
      </c>
      <c r="X2449" s="146" t="str">
        <f>IF(C2449="","",IF(OR(C2449="Trade",C2449="Multi Position"),(X2448+V2449),IF(C2449="Deposit",(X2448+AE2449),IF(C2449="Withdrawal",(X2448-AE2449)))))</f>
        <v/>
      </c>
      <c r="Y2449" s="145" t="str">
        <f t="shared" si="465"/>
        <v/>
      </c>
      <c r="Z2449" s="118"/>
      <c r="AA2449" s="118"/>
      <c r="AB2449" s="118"/>
      <c r="AC2449" s="118"/>
      <c r="AD2449" s="118"/>
      <c r="AE2449" s="139"/>
      <c r="AF2449" s="118"/>
      <c r="AG2449" s="118"/>
      <c r="AH2449" s="147" t="str">
        <f t="shared" si="466"/>
        <v/>
      </c>
      <c r="AI2449" s="147" t="str">
        <f t="shared" si="467"/>
        <v/>
      </c>
      <c r="AJ2449" s="148" t="str">
        <f t="shared" si="456"/>
        <v/>
      </c>
      <c r="AK2449" s="148" t="str">
        <f t="shared" si="457"/>
        <v/>
      </c>
      <c r="AL2449" s="147" t="str">
        <f t="shared" si="458"/>
        <v/>
      </c>
      <c r="AM2449" s="147" t="str">
        <f t="shared" si="459"/>
        <v/>
      </c>
      <c r="AN2449" s="147" t="str">
        <f t="shared" si="460"/>
        <v/>
      </c>
      <c r="AO2449" s="118"/>
    </row>
    <row r="2450" spans="1:41">
      <c r="A2450" s="118"/>
      <c r="B2450" s="118"/>
      <c r="C2450" s="118"/>
      <c r="D2450" s="118"/>
      <c r="E2450" s="118"/>
      <c r="F2450" s="118"/>
      <c r="G2450" s="118"/>
      <c r="H2450" s="118"/>
      <c r="I2450" s="118"/>
      <c r="J2450" s="118"/>
      <c r="K2450" s="118"/>
      <c r="L2450" s="118"/>
      <c r="M2450" s="118"/>
      <c r="N2450" s="118"/>
      <c r="O2450" s="143" t="str">
        <f>IF(H2450="","",(S2450/S2450)&amp;":"&amp;ROUND(AH2450/S2450,2))</f>
        <v/>
      </c>
      <c r="P2450" s="118"/>
      <c r="Q2450" s="118"/>
      <c r="R2450" s="143" t="str">
        <f>IF(H2450="","",(S2450/S2450)&amp;":"&amp;ROUND(AI2450/S2450,2))</f>
        <v/>
      </c>
      <c r="S2450" s="144" t="str">
        <f t="shared" si="461"/>
        <v/>
      </c>
      <c r="T2450" s="145" t="str">
        <f t="shared" si="462"/>
        <v/>
      </c>
      <c r="U2450" s="118"/>
      <c r="V2450" s="145" t="str">
        <f t="shared" si="463"/>
        <v/>
      </c>
      <c r="W2450" s="144" t="str">
        <f t="shared" si="464"/>
        <v/>
      </c>
      <c r="X2450" s="146" t="str">
        <f>IF(C2450="","",IF(OR(C2450="Trade",C2450="Multi Position"),(X2449+V2450),IF(C2450="Deposit",(X2449+AE2450),IF(C2450="Withdrawal",(X2449-AE2450)))))</f>
        <v/>
      </c>
      <c r="Y2450" s="145" t="str">
        <f t="shared" si="465"/>
        <v/>
      </c>
      <c r="Z2450" s="118"/>
      <c r="AA2450" s="118"/>
      <c r="AB2450" s="118"/>
      <c r="AC2450" s="118"/>
      <c r="AD2450" s="118"/>
      <c r="AE2450" s="139"/>
      <c r="AF2450" s="118"/>
      <c r="AG2450" s="118"/>
      <c r="AH2450" s="147" t="str">
        <f t="shared" si="466"/>
        <v/>
      </c>
      <c r="AI2450" s="147" t="str">
        <f t="shared" si="467"/>
        <v/>
      </c>
      <c r="AJ2450" s="148" t="str">
        <f t="shared" si="456"/>
        <v/>
      </c>
      <c r="AK2450" s="148" t="str">
        <f t="shared" si="457"/>
        <v/>
      </c>
      <c r="AL2450" s="147" t="str">
        <f t="shared" si="458"/>
        <v/>
      </c>
      <c r="AM2450" s="147" t="str">
        <f t="shared" si="459"/>
        <v/>
      </c>
      <c r="AN2450" s="147" t="str">
        <f t="shared" si="460"/>
        <v/>
      </c>
      <c r="AO2450" s="118"/>
    </row>
    <row r="2451" spans="1:41">
      <c r="A2451" s="118"/>
      <c r="B2451" s="118"/>
      <c r="C2451" s="118"/>
      <c r="D2451" s="118"/>
      <c r="E2451" s="118"/>
      <c r="F2451" s="118"/>
      <c r="G2451" s="118"/>
      <c r="H2451" s="118"/>
      <c r="I2451" s="118"/>
      <c r="J2451" s="118"/>
      <c r="K2451" s="118"/>
      <c r="L2451" s="118"/>
      <c r="M2451" s="118"/>
      <c r="N2451" s="118"/>
      <c r="O2451" s="143" t="str">
        <f>IF(H2451="","",(S2451/S2451)&amp;":"&amp;ROUND(AH2451/S2451,2))</f>
        <v/>
      </c>
      <c r="P2451" s="118"/>
      <c r="Q2451" s="118"/>
      <c r="R2451" s="143" t="str">
        <f>IF(H2451="","",(S2451/S2451)&amp;":"&amp;ROUND(AI2451/S2451,2))</f>
        <v/>
      </c>
      <c r="S2451" s="144" t="str">
        <f t="shared" si="461"/>
        <v/>
      </c>
      <c r="T2451" s="145" t="str">
        <f t="shared" si="462"/>
        <v/>
      </c>
      <c r="U2451" s="118"/>
      <c r="V2451" s="145" t="str">
        <f t="shared" si="463"/>
        <v/>
      </c>
      <c r="W2451" s="144" t="str">
        <f t="shared" si="464"/>
        <v/>
      </c>
      <c r="X2451" s="146" t="str">
        <f>IF(C2451="","",IF(OR(C2451="Trade",C2451="Multi Position"),(X2450+V2451),IF(C2451="Deposit",(X2450+AE2451),IF(C2451="Withdrawal",(X2450-AE2451)))))</f>
        <v/>
      </c>
      <c r="Y2451" s="145" t="str">
        <f t="shared" si="465"/>
        <v/>
      </c>
      <c r="Z2451" s="118"/>
      <c r="AA2451" s="118"/>
      <c r="AB2451" s="118"/>
      <c r="AC2451" s="118"/>
      <c r="AD2451" s="118"/>
      <c r="AE2451" s="139"/>
      <c r="AF2451" s="118"/>
      <c r="AG2451" s="118"/>
      <c r="AH2451" s="147" t="str">
        <f t="shared" si="466"/>
        <v/>
      </c>
      <c r="AI2451" s="147" t="str">
        <f t="shared" si="467"/>
        <v/>
      </c>
      <c r="AJ2451" s="148" t="str">
        <f t="shared" si="456"/>
        <v/>
      </c>
      <c r="AK2451" s="148" t="str">
        <f t="shared" si="457"/>
        <v/>
      </c>
      <c r="AL2451" s="147" t="str">
        <f t="shared" si="458"/>
        <v/>
      </c>
      <c r="AM2451" s="147" t="str">
        <f t="shared" si="459"/>
        <v/>
      </c>
      <c r="AN2451" s="147" t="str">
        <f t="shared" si="460"/>
        <v/>
      </c>
      <c r="AO2451" s="118"/>
    </row>
    <row r="2452" spans="1:41">
      <c r="A2452" s="118"/>
      <c r="B2452" s="118"/>
      <c r="C2452" s="118"/>
      <c r="D2452" s="118"/>
      <c r="E2452" s="118"/>
      <c r="F2452" s="118"/>
      <c r="G2452" s="118"/>
      <c r="H2452" s="118"/>
      <c r="I2452" s="118"/>
      <c r="J2452" s="118"/>
      <c r="K2452" s="118"/>
      <c r="L2452" s="118"/>
      <c r="M2452" s="118"/>
      <c r="N2452" s="118"/>
      <c r="O2452" s="143" t="str">
        <f>IF(H2452="","",(S2452/S2452)&amp;":"&amp;ROUND(AH2452/S2452,2))</f>
        <v/>
      </c>
      <c r="P2452" s="118"/>
      <c r="Q2452" s="118"/>
      <c r="R2452" s="143" t="str">
        <f>IF(H2452="","",(S2452/S2452)&amp;":"&amp;ROUND(AI2452/S2452,2))</f>
        <v/>
      </c>
      <c r="S2452" s="144" t="str">
        <f t="shared" si="461"/>
        <v/>
      </c>
      <c r="T2452" s="145" t="str">
        <f t="shared" si="462"/>
        <v/>
      </c>
      <c r="U2452" s="118"/>
      <c r="V2452" s="145" t="str">
        <f t="shared" si="463"/>
        <v/>
      </c>
      <c r="W2452" s="144" t="str">
        <f t="shared" si="464"/>
        <v/>
      </c>
      <c r="X2452" s="146" t="str">
        <f>IF(C2452="","",IF(OR(C2452="Trade",C2452="Multi Position"),(X2451+V2452),IF(C2452="Deposit",(X2451+AE2452),IF(C2452="Withdrawal",(X2451-AE2452)))))</f>
        <v/>
      </c>
      <c r="Y2452" s="145" t="str">
        <f t="shared" si="465"/>
        <v/>
      </c>
      <c r="Z2452" s="118"/>
      <c r="AA2452" s="118"/>
      <c r="AB2452" s="118"/>
      <c r="AC2452" s="118"/>
      <c r="AD2452" s="118"/>
      <c r="AE2452" s="139"/>
      <c r="AF2452" s="118"/>
      <c r="AG2452" s="118"/>
      <c r="AH2452" s="147" t="str">
        <f t="shared" si="466"/>
        <v/>
      </c>
      <c r="AI2452" s="147" t="str">
        <f t="shared" si="467"/>
        <v/>
      </c>
      <c r="AJ2452" s="148" t="str">
        <f t="shared" si="456"/>
        <v/>
      </c>
      <c r="AK2452" s="148" t="str">
        <f t="shared" si="457"/>
        <v/>
      </c>
      <c r="AL2452" s="147" t="str">
        <f t="shared" si="458"/>
        <v/>
      </c>
      <c r="AM2452" s="147" t="str">
        <f t="shared" si="459"/>
        <v/>
      </c>
      <c r="AN2452" s="147" t="str">
        <f t="shared" si="460"/>
        <v/>
      </c>
      <c r="AO2452" s="118"/>
    </row>
    <row r="2453" spans="1:41">
      <c r="A2453" s="118"/>
      <c r="B2453" s="118"/>
      <c r="C2453" s="118"/>
      <c r="D2453" s="118"/>
      <c r="E2453" s="118"/>
      <c r="F2453" s="118"/>
      <c r="G2453" s="118"/>
      <c r="H2453" s="118"/>
      <c r="I2453" s="118"/>
      <c r="J2453" s="118"/>
      <c r="K2453" s="118"/>
      <c r="L2453" s="118"/>
      <c r="M2453" s="118"/>
      <c r="N2453" s="118"/>
      <c r="O2453" s="143" t="str">
        <f>IF(H2453="","",(S2453/S2453)&amp;":"&amp;ROUND(AH2453/S2453,2))</f>
        <v/>
      </c>
      <c r="P2453" s="118"/>
      <c r="Q2453" s="118"/>
      <c r="R2453" s="143" t="str">
        <f>IF(H2453="","",(S2453/S2453)&amp;":"&amp;ROUND(AI2453/S2453,2))</f>
        <v/>
      </c>
      <c r="S2453" s="144" t="str">
        <f t="shared" si="461"/>
        <v/>
      </c>
      <c r="T2453" s="145" t="str">
        <f t="shared" si="462"/>
        <v/>
      </c>
      <c r="U2453" s="118"/>
      <c r="V2453" s="145" t="str">
        <f t="shared" si="463"/>
        <v/>
      </c>
      <c r="W2453" s="144" t="str">
        <f t="shared" si="464"/>
        <v/>
      </c>
      <c r="X2453" s="146" t="str">
        <f>IF(C2453="","",IF(OR(C2453="Trade",C2453="Multi Position"),(X2452+V2453),IF(C2453="Deposit",(X2452+AE2453),IF(C2453="Withdrawal",(X2452-AE2453)))))</f>
        <v/>
      </c>
      <c r="Y2453" s="145" t="str">
        <f t="shared" si="465"/>
        <v/>
      </c>
      <c r="Z2453" s="118"/>
      <c r="AA2453" s="118"/>
      <c r="AB2453" s="118"/>
      <c r="AC2453" s="118"/>
      <c r="AD2453" s="118"/>
      <c r="AE2453" s="139"/>
      <c r="AF2453" s="118"/>
      <c r="AG2453" s="118"/>
      <c r="AH2453" s="147" t="str">
        <f t="shared" si="466"/>
        <v/>
      </c>
      <c r="AI2453" s="147" t="str">
        <f t="shared" si="467"/>
        <v/>
      </c>
      <c r="AJ2453" s="148" t="str">
        <f t="shared" si="456"/>
        <v/>
      </c>
      <c r="AK2453" s="148" t="str">
        <f t="shared" si="457"/>
        <v/>
      </c>
      <c r="AL2453" s="147" t="str">
        <f t="shared" si="458"/>
        <v/>
      </c>
      <c r="AM2453" s="147" t="str">
        <f t="shared" si="459"/>
        <v/>
      </c>
      <c r="AN2453" s="147" t="str">
        <f t="shared" si="460"/>
        <v/>
      </c>
      <c r="AO2453" s="118"/>
    </row>
    <row r="2454" spans="1:41">
      <c r="A2454" s="118"/>
      <c r="B2454" s="118"/>
      <c r="C2454" s="118"/>
      <c r="D2454" s="118"/>
      <c r="E2454" s="118"/>
      <c r="F2454" s="118"/>
      <c r="G2454" s="118"/>
      <c r="H2454" s="118"/>
      <c r="I2454" s="118"/>
      <c r="J2454" s="118"/>
      <c r="K2454" s="118"/>
      <c r="L2454" s="118"/>
      <c r="M2454" s="118"/>
      <c r="N2454" s="118"/>
      <c r="O2454" s="143" t="str">
        <f>IF(H2454="","",(S2454/S2454)&amp;":"&amp;ROUND(AH2454/S2454,2))</f>
        <v/>
      </c>
      <c r="P2454" s="118"/>
      <c r="Q2454" s="118"/>
      <c r="R2454" s="143" t="str">
        <f>IF(H2454="","",(S2454/S2454)&amp;":"&amp;ROUND(AI2454/S2454,2))</f>
        <v/>
      </c>
      <c r="S2454" s="144" t="str">
        <f t="shared" si="461"/>
        <v/>
      </c>
      <c r="T2454" s="145" t="str">
        <f t="shared" si="462"/>
        <v/>
      </c>
      <c r="U2454" s="118"/>
      <c r="V2454" s="145" t="str">
        <f t="shared" si="463"/>
        <v/>
      </c>
      <c r="W2454" s="144" t="str">
        <f t="shared" si="464"/>
        <v/>
      </c>
      <c r="X2454" s="146" t="str">
        <f>IF(C2454="","",IF(OR(C2454="Trade",C2454="Multi Position"),(X2453+V2454),IF(C2454="Deposit",(X2453+AE2454),IF(C2454="Withdrawal",(X2453-AE2454)))))</f>
        <v/>
      </c>
      <c r="Y2454" s="145" t="str">
        <f t="shared" si="465"/>
        <v/>
      </c>
      <c r="Z2454" s="118"/>
      <c r="AA2454" s="118"/>
      <c r="AB2454" s="118"/>
      <c r="AC2454" s="118"/>
      <c r="AD2454" s="118"/>
      <c r="AE2454" s="139"/>
      <c r="AF2454" s="118"/>
      <c r="AG2454" s="118"/>
      <c r="AH2454" s="147" t="str">
        <f t="shared" si="466"/>
        <v/>
      </c>
      <c r="AI2454" s="147" t="str">
        <f t="shared" si="467"/>
        <v/>
      </c>
      <c r="AJ2454" s="148" t="str">
        <f t="shared" si="456"/>
        <v/>
      </c>
      <c r="AK2454" s="148" t="str">
        <f t="shared" si="457"/>
        <v/>
      </c>
      <c r="AL2454" s="147" t="str">
        <f t="shared" si="458"/>
        <v/>
      </c>
      <c r="AM2454" s="147" t="str">
        <f t="shared" si="459"/>
        <v/>
      </c>
      <c r="AN2454" s="147" t="str">
        <f t="shared" si="460"/>
        <v/>
      </c>
      <c r="AO2454" s="118"/>
    </row>
    <row r="2455" spans="1:41">
      <c r="A2455" s="118"/>
      <c r="B2455" s="118"/>
      <c r="C2455" s="118"/>
      <c r="D2455" s="118"/>
      <c r="E2455" s="118"/>
      <c r="F2455" s="118"/>
      <c r="G2455" s="118"/>
      <c r="H2455" s="118"/>
      <c r="I2455" s="118"/>
      <c r="J2455" s="118"/>
      <c r="K2455" s="118"/>
      <c r="L2455" s="118"/>
      <c r="M2455" s="118"/>
      <c r="N2455" s="118"/>
      <c r="O2455" s="143" t="str">
        <f>IF(H2455="","",(S2455/S2455)&amp;":"&amp;ROUND(AH2455/S2455,2))</f>
        <v/>
      </c>
      <c r="P2455" s="118"/>
      <c r="Q2455" s="118"/>
      <c r="R2455" s="143" t="str">
        <f>IF(H2455="","",(S2455/S2455)&amp;":"&amp;ROUND(AI2455/S2455,2))</f>
        <v/>
      </c>
      <c r="S2455" s="144" t="str">
        <f t="shared" si="461"/>
        <v/>
      </c>
      <c r="T2455" s="145" t="str">
        <f t="shared" si="462"/>
        <v/>
      </c>
      <c r="U2455" s="118"/>
      <c r="V2455" s="145" t="str">
        <f t="shared" si="463"/>
        <v/>
      </c>
      <c r="W2455" s="144" t="str">
        <f t="shared" si="464"/>
        <v/>
      </c>
      <c r="X2455" s="146" t="str">
        <f>IF(C2455="","",IF(OR(C2455="Trade",C2455="Multi Position"),(X2454+V2455),IF(C2455="Deposit",(X2454+AE2455),IF(C2455="Withdrawal",(X2454-AE2455)))))</f>
        <v/>
      </c>
      <c r="Y2455" s="145" t="str">
        <f t="shared" si="465"/>
        <v/>
      </c>
      <c r="Z2455" s="118"/>
      <c r="AA2455" s="118"/>
      <c r="AB2455" s="118"/>
      <c r="AC2455" s="118"/>
      <c r="AD2455" s="118"/>
      <c r="AE2455" s="139"/>
      <c r="AF2455" s="118"/>
      <c r="AG2455" s="118"/>
      <c r="AH2455" s="147" t="str">
        <f t="shared" si="466"/>
        <v/>
      </c>
      <c r="AI2455" s="147" t="str">
        <f t="shared" si="467"/>
        <v/>
      </c>
      <c r="AJ2455" s="148" t="str">
        <f t="shared" si="456"/>
        <v/>
      </c>
      <c r="AK2455" s="148" t="str">
        <f t="shared" si="457"/>
        <v/>
      </c>
      <c r="AL2455" s="147" t="str">
        <f t="shared" si="458"/>
        <v/>
      </c>
      <c r="AM2455" s="147" t="str">
        <f t="shared" si="459"/>
        <v/>
      </c>
      <c r="AN2455" s="147" t="str">
        <f t="shared" si="460"/>
        <v/>
      </c>
      <c r="AO2455" s="118"/>
    </row>
    <row r="2456" spans="1:41">
      <c r="A2456" s="118"/>
      <c r="B2456" s="118"/>
      <c r="C2456" s="118"/>
      <c r="D2456" s="118"/>
      <c r="E2456" s="118"/>
      <c r="F2456" s="118"/>
      <c r="G2456" s="118"/>
      <c r="H2456" s="118"/>
      <c r="I2456" s="118"/>
      <c r="J2456" s="118"/>
      <c r="K2456" s="118"/>
      <c r="L2456" s="118"/>
      <c r="M2456" s="118"/>
      <c r="N2456" s="118"/>
      <c r="O2456" s="143" t="str">
        <f>IF(H2456="","",(S2456/S2456)&amp;":"&amp;ROUND(AH2456/S2456,2))</f>
        <v/>
      </c>
      <c r="P2456" s="118"/>
      <c r="Q2456" s="118"/>
      <c r="R2456" s="143" t="str">
        <f>IF(H2456="","",(S2456/S2456)&amp;":"&amp;ROUND(AI2456/S2456,2))</f>
        <v/>
      </c>
      <c r="S2456" s="144" t="str">
        <f t="shared" si="461"/>
        <v/>
      </c>
      <c r="T2456" s="145" t="str">
        <f t="shared" si="462"/>
        <v/>
      </c>
      <c r="U2456" s="118"/>
      <c r="V2456" s="145" t="str">
        <f t="shared" si="463"/>
        <v/>
      </c>
      <c r="W2456" s="144" t="str">
        <f t="shared" si="464"/>
        <v/>
      </c>
      <c r="X2456" s="146" t="str">
        <f>IF(C2456="","",IF(OR(C2456="Trade",C2456="Multi Position"),(X2455+V2456),IF(C2456="Deposit",(X2455+AE2456),IF(C2456="Withdrawal",(X2455-AE2456)))))</f>
        <v/>
      </c>
      <c r="Y2456" s="145" t="str">
        <f t="shared" si="465"/>
        <v/>
      </c>
      <c r="Z2456" s="118"/>
      <c r="AA2456" s="118"/>
      <c r="AB2456" s="118"/>
      <c r="AC2456" s="118"/>
      <c r="AD2456" s="118"/>
      <c r="AE2456" s="139"/>
      <c r="AF2456" s="118"/>
      <c r="AG2456" s="118"/>
      <c r="AH2456" s="147" t="str">
        <f t="shared" si="466"/>
        <v/>
      </c>
      <c r="AI2456" s="147" t="str">
        <f t="shared" si="467"/>
        <v/>
      </c>
      <c r="AJ2456" s="148" t="str">
        <f t="shared" si="456"/>
        <v/>
      </c>
      <c r="AK2456" s="148" t="str">
        <f t="shared" si="457"/>
        <v/>
      </c>
      <c r="AL2456" s="147" t="str">
        <f t="shared" si="458"/>
        <v/>
      </c>
      <c r="AM2456" s="147" t="str">
        <f t="shared" si="459"/>
        <v/>
      </c>
      <c r="AN2456" s="147" t="str">
        <f t="shared" si="460"/>
        <v/>
      </c>
      <c r="AO2456" s="118"/>
    </row>
    <row r="2457" spans="1:41">
      <c r="A2457" s="118"/>
      <c r="B2457" s="118"/>
      <c r="C2457" s="118"/>
      <c r="D2457" s="118"/>
      <c r="E2457" s="118"/>
      <c r="F2457" s="118"/>
      <c r="G2457" s="118"/>
      <c r="H2457" s="118"/>
      <c r="I2457" s="118"/>
      <c r="J2457" s="118"/>
      <c r="K2457" s="118"/>
      <c r="L2457" s="118"/>
      <c r="M2457" s="118"/>
      <c r="N2457" s="118"/>
      <c r="O2457" s="143" t="str">
        <f>IF(H2457="","",(S2457/S2457)&amp;":"&amp;ROUND(AH2457/S2457,2))</f>
        <v/>
      </c>
      <c r="P2457" s="118"/>
      <c r="Q2457" s="118"/>
      <c r="R2457" s="143" t="str">
        <f>IF(H2457="","",(S2457/S2457)&amp;":"&amp;ROUND(AI2457/S2457,2))</f>
        <v/>
      </c>
      <c r="S2457" s="144" t="str">
        <f t="shared" si="461"/>
        <v/>
      </c>
      <c r="T2457" s="145" t="str">
        <f t="shared" si="462"/>
        <v/>
      </c>
      <c r="U2457" s="118"/>
      <c r="V2457" s="145" t="str">
        <f t="shared" si="463"/>
        <v/>
      </c>
      <c r="W2457" s="144" t="str">
        <f t="shared" si="464"/>
        <v/>
      </c>
      <c r="X2457" s="146" t="str">
        <f>IF(C2457="","",IF(OR(C2457="Trade",C2457="Multi Position"),(X2456+V2457),IF(C2457="Deposit",(X2456+AE2457),IF(C2457="Withdrawal",(X2456-AE2457)))))</f>
        <v/>
      </c>
      <c r="Y2457" s="145" t="str">
        <f t="shared" si="465"/>
        <v/>
      </c>
      <c r="Z2457" s="118"/>
      <c r="AA2457" s="118"/>
      <c r="AB2457" s="118"/>
      <c r="AC2457" s="118"/>
      <c r="AD2457" s="118"/>
      <c r="AE2457" s="139"/>
      <c r="AF2457" s="118"/>
      <c r="AG2457" s="118"/>
      <c r="AH2457" s="147" t="str">
        <f t="shared" si="466"/>
        <v/>
      </c>
      <c r="AI2457" s="147" t="str">
        <f t="shared" si="467"/>
        <v/>
      </c>
      <c r="AJ2457" s="148" t="str">
        <f t="shared" si="456"/>
        <v/>
      </c>
      <c r="AK2457" s="148" t="str">
        <f t="shared" si="457"/>
        <v/>
      </c>
      <c r="AL2457" s="147" t="str">
        <f t="shared" si="458"/>
        <v/>
      </c>
      <c r="AM2457" s="147" t="str">
        <f t="shared" si="459"/>
        <v/>
      </c>
      <c r="AN2457" s="147" t="str">
        <f t="shared" si="460"/>
        <v/>
      </c>
      <c r="AO2457" s="118"/>
    </row>
    <row r="2458" spans="1:41">
      <c r="A2458" s="118"/>
      <c r="B2458" s="118"/>
      <c r="C2458" s="118"/>
      <c r="D2458" s="118"/>
      <c r="E2458" s="118"/>
      <c r="F2458" s="118"/>
      <c r="G2458" s="118"/>
      <c r="H2458" s="118"/>
      <c r="I2458" s="118"/>
      <c r="J2458" s="118"/>
      <c r="K2458" s="118"/>
      <c r="L2458" s="118"/>
      <c r="M2458" s="118"/>
      <c r="N2458" s="118"/>
      <c r="O2458" s="143" t="str">
        <f>IF(H2458="","",(S2458/S2458)&amp;":"&amp;ROUND(AH2458/S2458,2))</f>
        <v/>
      </c>
      <c r="P2458" s="118"/>
      <c r="Q2458" s="118"/>
      <c r="R2458" s="143" t="str">
        <f>IF(H2458="","",(S2458/S2458)&amp;":"&amp;ROUND(AI2458/S2458,2))</f>
        <v/>
      </c>
      <c r="S2458" s="144" t="str">
        <f t="shared" si="461"/>
        <v/>
      </c>
      <c r="T2458" s="145" t="str">
        <f t="shared" si="462"/>
        <v/>
      </c>
      <c r="U2458" s="118"/>
      <c r="V2458" s="145" t="str">
        <f t="shared" si="463"/>
        <v/>
      </c>
      <c r="W2458" s="144" t="str">
        <f t="shared" si="464"/>
        <v/>
      </c>
      <c r="X2458" s="146" t="str">
        <f>IF(C2458="","",IF(OR(C2458="Trade",C2458="Multi Position"),(X2457+V2458),IF(C2458="Deposit",(X2457+AE2458),IF(C2458="Withdrawal",(X2457-AE2458)))))</f>
        <v/>
      </c>
      <c r="Y2458" s="145" t="str">
        <f t="shared" si="465"/>
        <v/>
      </c>
      <c r="Z2458" s="118"/>
      <c r="AA2458" s="118"/>
      <c r="AB2458" s="118"/>
      <c r="AC2458" s="118"/>
      <c r="AD2458" s="118"/>
      <c r="AE2458" s="139"/>
      <c r="AF2458" s="118"/>
      <c r="AG2458" s="118"/>
      <c r="AH2458" s="147" t="str">
        <f t="shared" si="466"/>
        <v/>
      </c>
      <c r="AI2458" s="147" t="str">
        <f t="shared" si="467"/>
        <v/>
      </c>
      <c r="AJ2458" s="148" t="str">
        <f t="shared" si="456"/>
        <v/>
      </c>
      <c r="AK2458" s="148" t="str">
        <f t="shared" si="457"/>
        <v/>
      </c>
      <c r="AL2458" s="147" t="str">
        <f t="shared" si="458"/>
        <v/>
      </c>
      <c r="AM2458" s="147" t="str">
        <f t="shared" si="459"/>
        <v/>
      </c>
      <c r="AN2458" s="147" t="str">
        <f t="shared" si="460"/>
        <v/>
      </c>
      <c r="AO2458" s="118"/>
    </row>
    <row r="2459" spans="1:41">
      <c r="A2459" s="118"/>
      <c r="B2459" s="118"/>
      <c r="C2459" s="118"/>
      <c r="D2459" s="118"/>
      <c r="E2459" s="118"/>
      <c r="F2459" s="118"/>
      <c r="G2459" s="118"/>
      <c r="H2459" s="118"/>
      <c r="I2459" s="118"/>
      <c r="J2459" s="118"/>
      <c r="K2459" s="118"/>
      <c r="L2459" s="118"/>
      <c r="M2459" s="118"/>
      <c r="N2459" s="118"/>
      <c r="O2459" s="143" t="str">
        <f>IF(H2459="","",(S2459/S2459)&amp;":"&amp;ROUND(AH2459/S2459,2))</f>
        <v/>
      </c>
      <c r="P2459" s="118"/>
      <c r="Q2459" s="118"/>
      <c r="R2459" s="143" t="str">
        <f>IF(H2459="","",(S2459/S2459)&amp;":"&amp;ROUND(AI2459/S2459,2))</f>
        <v/>
      </c>
      <c r="S2459" s="144" t="str">
        <f t="shared" si="461"/>
        <v/>
      </c>
      <c r="T2459" s="145" t="str">
        <f t="shared" si="462"/>
        <v/>
      </c>
      <c r="U2459" s="118"/>
      <c r="V2459" s="145" t="str">
        <f t="shared" si="463"/>
        <v/>
      </c>
      <c r="W2459" s="144" t="str">
        <f t="shared" si="464"/>
        <v/>
      </c>
      <c r="X2459" s="146" t="str">
        <f>IF(C2459="","",IF(OR(C2459="Trade",C2459="Multi Position"),(X2458+V2459),IF(C2459="Deposit",(X2458+AE2459),IF(C2459="Withdrawal",(X2458-AE2459)))))</f>
        <v/>
      </c>
      <c r="Y2459" s="145" t="str">
        <f t="shared" si="465"/>
        <v/>
      </c>
      <c r="Z2459" s="118"/>
      <c r="AA2459" s="118"/>
      <c r="AB2459" s="118"/>
      <c r="AC2459" s="118"/>
      <c r="AD2459" s="118"/>
      <c r="AE2459" s="139"/>
      <c r="AF2459" s="118"/>
      <c r="AG2459" s="118"/>
      <c r="AH2459" s="147" t="str">
        <f t="shared" si="466"/>
        <v/>
      </c>
      <c r="AI2459" s="147" t="str">
        <f t="shared" si="467"/>
        <v/>
      </c>
      <c r="AJ2459" s="148" t="str">
        <f t="shared" si="456"/>
        <v/>
      </c>
      <c r="AK2459" s="148" t="str">
        <f t="shared" si="457"/>
        <v/>
      </c>
      <c r="AL2459" s="147" t="str">
        <f t="shared" si="458"/>
        <v/>
      </c>
      <c r="AM2459" s="147" t="str">
        <f t="shared" si="459"/>
        <v/>
      </c>
      <c r="AN2459" s="147" t="str">
        <f t="shared" si="460"/>
        <v/>
      </c>
      <c r="AO2459" s="118"/>
    </row>
    <row r="2460" spans="1:41">
      <c r="A2460" s="118"/>
      <c r="B2460" s="118"/>
      <c r="C2460" s="118"/>
      <c r="D2460" s="118"/>
      <c r="E2460" s="118"/>
      <c r="F2460" s="118"/>
      <c r="G2460" s="118"/>
      <c r="H2460" s="118"/>
      <c r="I2460" s="118"/>
      <c r="J2460" s="118"/>
      <c r="K2460" s="118"/>
      <c r="L2460" s="118"/>
      <c r="M2460" s="118"/>
      <c r="N2460" s="118"/>
      <c r="O2460" s="143" t="str">
        <f>IF(H2460="","",(S2460/S2460)&amp;":"&amp;ROUND(AH2460/S2460,2))</f>
        <v/>
      </c>
      <c r="P2460" s="118"/>
      <c r="Q2460" s="118"/>
      <c r="R2460" s="143" t="str">
        <f>IF(H2460="","",(S2460/S2460)&amp;":"&amp;ROUND(AI2460/S2460,2))</f>
        <v/>
      </c>
      <c r="S2460" s="144" t="str">
        <f t="shared" si="461"/>
        <v/>
      </c>
      <c r="T2460" s="145" t="str">
        <f t="shared" si="462"/>
        <v/>
      </c>
      <c r="U2460" s="118"/>
      <c r="V2460" s="145" t="str">
        <f t="shared" si="463"/>
        <v/>
      </c>
      <c r="W2460" s="144" t="str">
        <f t="shared" si="464"/>
        <v/>
      </c>
      <c r="X2460" s="146" t="str">
        <f>IF(C2460="","",IF(OR(C2460="Trade",C2460="Multi Position"),(X2459+V2460),IF(C2460="Deposit",(X2459+AE2460),IF(C2460="Withdrawal",(X2459-AE2460)))))</f>
        <v/>
      </c>
      <c r="Y2460" s="145" t="str">
        <f t="shared" si="465"/>
        <v/>
      </c>
      <c r="Z2460" s="118"/>
      <c r="AA2460" s="118"/>
      <c r="AB2460" s="118"/>
      <c r="AC2460" s="118"/>
      <c r="AD2460" s="118"/>
      <c r="AE2460" s="139"/>
      <c r="AF2460" s="118"/>
      <c r="AG2460" s="118"/>
      <c r="AH2460" s="147" t="str">
        <f t="shared" si="466"/>
        <v/>
      </c>
      <c r="AI2460" s="147" t="str">
        <f t="shared" si="467"/>
        <v/>
      </c>
      <c r="AJ2460" s="148" t="str">
        <f t="shared" si="456"/>
        <v/>
      </c>
      <c r="AK2460" s="148" t="str">
        <f t="shared" si="457"/>
        <v/>
      </c>
      <c r="AL2460" s="147" t="str">
        <f t="shared" si="458"/>
        <v/>
      </c>
      <c r="AM2460" s="147" t="str">
        <f t="shared" si="459"/>
        <v/>
      </c>
      <c r="AN2460" s="147" t="str">
        <f t="shared" si="460"/>
        <v/>
      </c>
      <c r="AO2460" s="118"/>
    </row>
    <row r="2461" spans="1:41">
      <c r="A2461" s="118"/>
      <c r="B2461" s="118"/>
      <c r="C2461" s="118"/>
      <c r="D2461" s="118"/>
      <c r="E2461" s="118"/>
      <c r="F2461" s="118"/>
      <c r="G2461" s="118"/>
      <c r="H2461" s="118"/>
      <c r="I2461" s="118"/>
      <c r="J2461" s="118"/>
      <c r="K2461" s="118"/>
      <c r="L2461" s="118"/>
      <c r="M2461" s="118"/>
      <c r="N2461" s="118"/>
      <c r="O2461" s="143" t="str">
        <f>IF(H2461="","",(S2461/S2461)&amp;":"&amp;ROUND(AH2461/S2461,2))</f>
        <v/>
      </c>
      <c r="P2461" s="118"/>
      <c r="Q2461" s="118"/>
      <c r="R2461" s="143" t="str">
        <f>IF(H2461="","",(S2461/S2461)&amp;":"&amp;ROUND(AI2461/S2461,2))</f>
        <v/>
      </c>
      <c r="S2461" s="144" t="str">
        <f t="shared" si="461"/>
        <v/>
      </c>
      <c r="T2461" s="145" t="str">
        <f t="shared" si="462"/>
        <v/>
      </c>
      <c r="U2461" s="118"/>
      <c r="V2461" s="145" t="str">
        <f t="shared" si="463"/>
        <v/>
      </c>
      <c r="W2461" s="144" t="str">
        <f t="shared" si="464"/>
        <v/>
      </c>
      <c r="X2461" s="146" t="str">
        <f>IF(C2461="","",IF(OR(C2461="Trade",C2461="Multi Position"),(X2460+V2461),IF(C2461="Deposit",(X2460+AE2461),IF(C2461="Withdrawal",(X2460-AE2461)))))</f>
        <v/>
      </c>
      <c r="Y2461" s="145" t="str">
        <f t="shared" si="465"/>
        <v/>
      </c>
      <c r="Z2461" s="118"/>
      <c r="AA2461" s="118"/>
      <c r="AB2461" s="118"/>
      <c r="AC2461" s="118"/>
      <c r="AD2461" s="118"/>
      <c r="AE2461" s="139"/>
      <c r="AF2461" s="118"/>
      <c r="AG2461" s="118"/>
      <c r="AH2461" s="147" t="str">
        <f t="shared" si="466"/>
        <v/>
      </c>
      <c r="AI2461" s="147" t="str">
        <f t="shared" si="467"/>
        <v/>
      </c>
      <c r="AJ2461" s="148" t="str">
        <f t="shared" si="456"/>
        <v/>
      </c>
      <c r="AK2461" s="148" t="str">
        <f t="shared" si="457"/>
        <v/>
      </c>
      <c r="AL2461" s="147" t="str">
        <f t="shared" si="458"/>
        <v/>
      </c>
      <c r="AM2461" s="147" t="str">
        <f t="shared" si="459"/>
        <v/>
      </c>
      <c r="AN2461" s="147" t="str">
        <f t="shared" si="460"/>
        <v/>
      </c>
      <c r="AO2461" s="118"/>
    </row>
    <row r="2462" spans="1:41">
      <c r="A2462" s="118"/>
      <c r="B2462" s="118"/>
      <c r="C2462" s="118"/>
      <c r="D2462" s="118"/>
      <c r="E2462" s="118"/>
      <c r="F2462" s="118"/>
      <c r="G2462" s="118"/>
      <c r="H2462" s="118"/>
      <c r="I2462" s="118"/>
      <c r="J2462" s="118"/>
      <c r="K2462" s="118"/>
      <c r="L2462" s="118"/>
      <c r="M2462" s="118"/>
      <c r="N2462" s="118"/>
      <c r="O2462" s="143" t="str">
        <f>IF(H2462="","",(S2462/S2462)&amp;":"&amp;ROUND(AH2462/S2462,2))</f>
        <v/>
      </c>
      <c r="P2462" s="118"/>
      <c r="Q2462" s="118"/>
      <c r="R2462" s="143" t="str">
        <f>IF(H2462="","",(S2462/S2462)&amp;":"&amp;ROUND(AI2462/S2462,2))</f>
        <v/>
      </c>
      <c r="S2462" s="144" t="str">
        <f t="shared" si="461"/>
        <v/>
      </c>
      <c r="T2462" s="145" t="str">
        <f t="shared" si="462"/>
        <v/>
      </c>
      <c r="U2462" s="118"/>
      <c r="V2462" s="145" t="str">
        <f t="shared" si="463"/>
        <v/>
      </c>
      <c r="W2462" s="144" t="str">
        <f t="shared" si="464"/>
        <v/>
      </c>
      <c r="X2462" s="146" t="str">
        <f>IF(C2462="","",IF(OR(C2462="Trade",C2462="Multi Position"),(X2461+V2462),IF(C2462="Deposit",(X2461+AE2462),IF(C2462="Withdrawal",(X2461-AE2462)))))</f>
        <v/>
      </c>
      <c r="Y2462" s="145" t="str">
        <f t="shared" si="465"/>
        <v/>
      </c>
      <c r="Z2462" s="118"/>
      <c r="AA2462" s="118"/>
      <c r="AB2462" s="118"/>
      <c r="AC2462" s="118"/>
      <c r="AD2462" s="118"/>
      <c r="AE2462" s="139"/>
      <c r="AF2462" s="118"/>
      <c r="AG2462" s="118"/>
      <c r="AH2462" s="147" t="str">
        <f t="shared" si="466"/>
        <v/>
      </c>
      <c r="AI2462" s="147" t="str">
        <f t="shared" si="467"/>
        <v/>
      </c>
      <c r="AJ2462" s="148" t="str">
        <f t="shared" si="456"/>
        <v/>
      </c>
      <c r="AK2462" s="148" t="str">
        <f t="shared" si="457"/>
        <v/>
      </c>
      <c r="AL2462" s="147" t="str">
        <f t="shared" si="458"/>
        <v/>
      </c>
      <c r="AM2462" s="147" t="str">
        <f t="shared" si="459"/>
        <v/>
      </c>
      <c r="AN2462" s="147" t="str">
        <f t="shared" si="460"/>
        <v/>
      </c>
      <c r="AO2462" s="118"/>
    </row>
    <row r="2463" spans="1:41">
      <c r="A2463" s="118"/>
      <c r="B2463" s="118"/>
      <c r="C2463" s="118"/>
      <c r="D2463" s="118"/>
      <c r="E2463" s="118"/>
      <c r="F2463" s="118"/>
      <c r="G2463" s="118"/>
      <c r="H2463" s="118"/>
      <c r="I2463" s="118"/>
      <c r="J2463" s="118"/>
      <c r="K2463" s="118"/>
      <c r="L2463" s="118"/>
      <c r="M2463" s="118"/>
      <c r="N2463" s="118"/>
      <c r="O2463" s="143" t="str">
        <f>IF(H2463="","",(S2463/S2463)&amp;":"&amp;ROUND(AH2463/S2463,2))</f>
        <v/>
      </c>
      <c r="P2463" s="118"/>
      <c r="Q2463" s="118"/>
      <c r="R2463" s="143" t="str">
        <f>IF(H2463="","",(S2463/S2463)&amp;":"&amp;ROUND(AI2463/S2463,2))</f>
        <v/>
      </c>
      <c r="S2463" s="144" t="str">
        <f t="shared" si="461"/>
        <v/>
      </c>
      <c r="T2463" s="145" t="str">
        <f t="shared" si="462"/>
        <v/>
      </c>
      <c r="U2463" s="118"/>
      <c r="V2463" s="145" t="str">
        <f t="shared" si="463"/>
        <v/>
      </c>
      <c r="W2463" s="144" t="str">
        <f t="shared" si="464"/>
        <v/>
      </c>
      <c r="X2463" s="146" t="str">
        <f>IF(C2463="","",IF(OR(C2463="Trade",C2463="Multi Position"),(X2462+V2463),IF(C2463="Deposit",(X2462+AE2463),IF(C2463="Withdrawal",(X2462-AE2463)))))</f>
        <v/>
      </c>
      <c r="Y2463" s="145" t="str">
        <f t="shared" si="465"/>
        <v/>
      </c>
      <c r="Z2463" s="118"/>
      <c r="AA2463" s="118"/>
      <c r="AB2463" s="118"/>
      <c r="AC2463" s="118"/>
      <c r="AD2463" s="118"/>
      <c r="AE2463" s="139"/>
      <c r="AF2463" s="118"/>
      <c r="AG2463" s="118"/>
      <c r="AH2463" s="147" t="str">
        <f t="shared" si="466"/>
        <v/>
      </c>
      <c r="AI2463" s="147" t="str">
        <f t="shared" si="467"/>
        <v/>
      </c>
      <c r="AJ2463" s="148" t="str">
        <f t="shared" si="456"/>
        <v/>
      </c>
      <c r="AK2463" s="148" t="str">
        <f t="shared" si="457"/>
        <v/>
      </c>
      <c r="AL2463" s="147" t="str">
        <f t="shared" si="458"/>
        <v/>
      </c>
      <c r="AM2463" s="147" t="str">
        <f t="shared" si="459"/>
        <v/>
      </c>
      <c r="AN2463" s="147" t="str">
        <f t="shared" si="460"/>
        <v/>
      </c>
      <c r="AO2463" s="118"/>
    </row>
    <row r="2464" spans="1:41">
      <c r="A2464" s="118"/>
      <c r="B2464" s="118"/>
      <c r="C2464" s="118"/>
      <c r="D2464" s="118"/>
      <c r="E2464" s="118"/>
      <c r="F2464" s="118"/>
      <c r="G2464" s="118"/>
      <c r="H2464" s="118"/>
      <c r="I2464" s="118"/>
      <c r="J2464" s="118"/>
      <c r="K2464" s="118"/>
      <c r="L2464" s="118"/>
      <c r="M2464" s="118"/>
      <c r="N2464" s="118"/>
      <c r="O2464" s="143" t="str">
        <f>IF(H2464="","",(S2464/S2464)&amp;":"&amp;ROUND(AH2464/S2464,2))</f>
        <v/>
      </c>
      <c r="P2464" s="118"/>
      <c r="Q2464" s="118"/>
      <c r="R2464" s="143" t="str">
        <f>IF(H2464="","",(S2464/S2464)&amp;":"&amp;ROUND(AI2464/S2464,2))</f>
        <v/>
      </c>
      <c r="S2464" s="144" t="str">
        <f t="shared" si="461"/>
        <v/>
      </c>
      <c r="T2464" s="145" t="str">
        <f t="shared" si="462"/>
        <v/>
      </c>
      <c r="U2464" s="118"/>
      <c r="V2464" s="145" t="str">
        <f t="shared" si="463"/>
        <v/>
      </c>
      <c r="W2464" s="144" t="str">
        <f t="shared" si="464"/>
        <v/>
      </c>
      <c r="X2464" s="146" t="str">
        <f>IF(C2464="","",IF(OR(C2464="Trade",C2464="Multi Position"),(X2463+V2464),IF(C2464="Deposit",(X2463+AE2464),IF(C2464="Withdrawal",(X2463-AE2464)))))</f>
        <v/>
      </c>
      <c r="Y2464" s="145" t="str">
        <f t="shared" si="465"/>
        <v/>
      </c>
      <c r="Z2464" s="118"/>
      <c r="AA2464" s="118"/>
      <c r="AB2464" s="118"/>
      <c r="AC2464" s="118"/>
      <c r="AD2464" s="118"/>
      <c r="AE2464" s="139"/>
      <c r="AF2464" s="118"/>
      <c r="AG2464" s="118"/>
      <c r="AH2464" s="147" t="str">
        <f t="shared" si="466"/>
        <v/>
      </c>
      <c r="AI2464" s="147" t="str">
        <f t="shared" si="467"/>
        <v/>
      </c>
      <c r="AJ2464" s="148" t="str">
        <f t="shared" si="456"/>
        <v/>
      </c>
      <c r="AK2464" s="148" t="str">
        <f t="shared" si="457"/>
        <v/>
      </c>
      <c r="AL2464" s="147" t="str">
        <f t="shared" si="458"/>
        <v/>
      </c>
      <c r="AM2464" s="147" t="str">
        <f t="shared" si="459"/>
        <v/>
      </c>
      <c r="AN2464" s="147" t="str">
        <f t="shared" si="460"/>
        <v/>
      </c>
      <c r="AO2464" s="118"/>
    </row>
    <row r="2465" spans="1:41">
      <c r="A2465" s="118"/>
      <c r="B2465" s="118"/>
      <c r="C2465" s="118"/>
      <c r="D2465" s="118"/>
      <c r="E2465" s="118"/>
      <c r="F2465" s="118"/>
      <c r="G2465" s="118"/>
      <c r="H2465" s="118"/>
      <c r="I2465" s="118"/>
      <c r="J2465" s="118"/>
      <c r="K2465" s="118"/>
      <c r="L2465" s="118"/>
      <c r="M2465" s="118"/>
      <c r="N2465" s="118"/>
      <c r="O2465" s="143" t="str">
        <f>IF(H2465="","",(S2465/S2465)&amp;":"&amp;ROUND(AH2465/S2465,2))</f>
        <v/>
      </c>
      <c r="P2465" s="118"/>
      <c r="Q2465" s="118"/>
      <c r="R2465" s="143" t="str">
        <f>IF(H2465="","",(S2465/S2465)&amp;":"&amp;ROUND(AI2465/S2465,2))</f>
        <v/>
      </c>
      <c r="S2465" s="144" t="str">
        <f t="shared" si="461"/>
        <v/>
      </c>
      <c r="T2465" s="145" t="str">
        <f t="shared" si="462"/>
        <v/>
      </c>
      <c r="U2465" s="118"/>
      <c r="V2465" s="145" t="str">
        <f t="shared" si="463"/>
        <v/>
      </c>
      <c r="W2465" s="144" t="str">
        <f t="shared" si="464"/>
        <v/>
      </c>
      <c r="X2465" s="146" t="str">
        <f>IF(C2465="","",IF(OR(C2465="Trade",C2465="Multi Position"),(X2464+V2465),IF(C2465="Deposit",(X2464+AE2465),IF(C2465="Withdrawal",(X2464-AE2465)))))</f>
        <v/>
      </c>
      <c r="Y2465" s="145" t="str">
        <f t="shared" si="465"/>
        <v/>
      </c>
      <c r="Z2465" s="118"/>
      <c r="AA2465" s="118"/>
      <c r="AB2465" s="118"/>
      <c r="AC2465" s="118"/>
      <c r="AD2465" s="118"/>
      <c r="AE2465" s="139"/>
      <c r="AF2465" s="118"/>
      <c r="AG2465" s="118"/>
      <c r="AH2465" s="147" t="str">
        <f t="shared" si="466"/>
        <v/>
      </c>
      <c r="AI2465" s="147" t="str">
        <f t="shared" si="467"/>
        <v/>
      </c>
      <c r="AJ2465" s="148" t="str">
        <f t="shared" si="456"/>
        <v/>
      </c>
      <c r="AK2465" s="148" t="str">
        <f t="shared" si="457"/>
        <v/>
      </c>
      <c r="AL2465" s="147" t="str">
        <f t="shared" si="458"/>
        <v/>
      </c>
      <c r="AM2465" s="147" t="str">
        <f t="shared" si="459"/>
        <v/>
      </c>
      <c r="AN2465" s="147" t="str">
        <f t="shared" si="460"/>
        <v/>
      </c>
      <c r="AO2465" s="118"/>
    </row>
    <row r="2466" spans="1:41">
      <c r="A2466" s="118"/>
      <c r="B2466" s="118"/>
      <c r="C2466" s="118"/>
      <c r="D2466" s="118"/>
      <c r="E2466" s="118"/>
      <c r="F2466" s="118"/>
      <c r="G2466" s="118"/>
      <c r="H2466" s="118"/>
      <c r="I2466" s="118"/>
      <c r="J2466" s="118"/>
      <c r="K2466" s="118"/>
      <c r="L2466" s="118"/>
      <c r="M2466" s="118"/>
      <c r="N2466" s="118"/>
      <c r="O2466" s="143" t="str">
        <f>IF(H2466="","",(S2466/S2466)&amp;":"&amp;ROUND(AH2466/S2466,2))</f>
        <v/>
      </c>
      <c r="P2466" s="118"/>
      <c r="Q2466" s="118"/>
      <c r="R2466" s="143" t="str">
        <f>IF(H2466="","",(S2466/S2466)&amp;":"&amp;ROUND(AI2466/S2466,2))</f>
        <v/>
      </c>
      <c r="S2466" s="144" t="str">
        <f t="shared" si="461"/>
        <v/>
      </c>
      <c r="T2466" s="145" t="str">
        <f t="shared" si="462"/>
        <v/>
      </c>
      <c r="U2466" s="118"/>
      <c r="V2466" s="145" t="str">
        <f t="shared" si="463"/>
        <v/>
      </c>
      <c r="W2466" s="144" t="str">
        <f t="shared" si="464"/>
        <v/>
      </c>
      <c r="X2466" s="146" t="str">
        <f>IF(C2466="","",IF(OR(C2466="Trade",C2466="Multi Position"),(X2465+V2466),IF(C2466="Deposit",(X2465+AE2466),IF(C2466="Withdrawal",(X2465-AE2466)))))</f>
        <v/>
      </c>
      <c r="Y2466" s="145" t="str">
        <f t="shared" si="465"/>
        <v/>
      </c>
      <c r="Z2466" s="118"/>
      <c r="AA2466" s="118"/>
      <c r="AB2466" s="118"/>
      <c r="AC2466" s="118"/>
      <c r="AD2466" s="118"/>
      <c r="AE2466" s="139"/>
      <c r="AF2466" s="118"/>
      <c r="AG2466" s="118"/>
      <c r="AH2466" s="147" t="str">
        <f t="shared" si="466"/>
        <v/>
      </c>
      <c r="AI2466" s="147" t="str">
        <f t="shared" si="467"/>
        <v/>
      </c>
      <c r="AJ2466" s="148" t="str">
        <f t="shared" si="456"/>
        <v/>
      </c>
      <c r="AK2466" s="148" t="str">
        <f t="shared" si="457"/>
        <v/>
      </c>
      <c r="AL2466" s="147" t="str">
        <f t="shared" si="458"/>
        <v/>
      </c>
      <c r="AM2466" s="147" t="str">
        <f t="shared" si="459"/>
        <v/>
      </c>
      <c r="AN2466" s="147" t="str">
        <f t="shared" si="460"/>
        <v/>
      </c>
      <c r="AO2466" s="118"/>
    </row>
    <row r="2467" spans="1:41">
      <c r="A2467" s="118"/>
      <c r="B2467" s="118"/>
      <c r="C2467" s="118"/>
      <c r="D2467" s="118"/>
      <c r="E2467" s="118"/>
      <c r="F2467" s="118"/>
      <c r="G2467" s="118"/>
      <c r="H2467" s="118"/>
      <c r="I2467" s="118"/>
      <c r="J2467" s="118"/>
      <c r="K2467" s="118"/>
      <c r="L2467" s="118"/>
      <c r="M2467" s="118"/>
      <c r="N2467" s="118"/>
      <c r="O2467" s="143" t="str">
        <f>IF(H2467="","",(S2467/S2467)&amp;":"&amp;ROUND(AH2467/S2467,2))</f>
        <v/>
      </c>
      <c r="P2467" s="118"/>
      <c r="Q2467" s="118"/>
      <c r="R2467" s="143" t="str">
        <f>IF(H2467="","",(S2467/S2467)&amp;":"&amp;ROUND(AI2467/S2467,2))</f>
        <v/>
      </c>
      <c r="S2467" s="144" t="str">
        <f t="shared" si="461"/>
        <v/>
      </c>
      <c r="T2467" s="145" t="str">
        <f t="shared" si="462"/>
        <v/>
      </c>
      <c r="U2467" s="118"/>
      <c r="V2467" s="145" t="str">
        <f t="shared" si="463"/>
        <v/>
      </c>
      <c r="W2467" s="144" t="str">
        <f t="shared" si="464"/>
        <v/>
      </c>
      <c r="X2467" s="146" t="str">
        <f>IF(C2467="","",IF(OR(C2467="Trade",C2467="Multi Position"),(X2466+V2467),IF(C2467="Deposit",(X2466+AE2467),IF(C2467="Withdrawal",(X2466-AE2467)))))</f>
        <v/>
      </c>
      <c r="Y2467" s="145" t="str">
        <f t="shared" si="465"/>
        <v/>
      </c>
      <c r="Z2467" s="118"/>
      <c r="AA2467" s="118"/>
      <c r="AB2467" s="118"/>
      <c r="AC2467" s="118"/>
      <c r="AD2467" s="118"/>
      <c r="AE2467" s="139"/>
      <c r="AF2467" s="118"/>
      <c r="AG2467" s="118"/>
      <c r="AH2467" s="147" t="str">
        <f t="shared" si="466"/>
        <v/>
      </c>
      <c r="AI2467" s="147" t="str">
        <f t="shared" si="467"/>
        <v/>
      </c>
      <c r="AJ2467" s="148" t="str">
        <f t="shared" si="456"/>
        <v/>
      </c>
      <c r="AK2467" s="148" t="str">
        <f t="shared" si="457"/>
        <v/>
      </c>
      <c r="AL2467" s="147" t="str">
        <f t="shared" si="458"/>
        <v/>
      </c>
      <c r="AM2467" s="147" t="str">
        <f t="shared" si="459"/>
        <v/>
      </c>
      <c r="AN2467" s="147" t="str">
        <f t="shared" si="460"/>
        <v/>
      </c>
      <c r="AO2467" s="118"/>
    </row>
    <row r="2468" spans="1:41">
      <c r="A2468" s="118"/>
      <c r="B2468" s="118"/>
      <c r="C2468" s="118"/>
      <c r="D2468" s="118"/>
      <c r="E2468" s="118"/>
      <c r="F2468" s="118"/>
      <c r="G2468" s="118"/>
      <c r="H2468" s="118"/>
      <c r="I2468" s="118"/>
      <c r="J2468" s="118"/>
      <c r="K2468" s="118"/>
      <c r="L2468" s="118"/>
      <c r="M2468" s="118"/>
      <c r="N2468" s="118"/>
      <c r="O2468" s="143" t="str">
        <f>IF(H2468="","",(S2468/S2468)&amp;":"&amp;ROUND(AH2468/S2468,2))</f>
        <v/>
      </c>
      <c r="P2468" s="118"/>
      <c r="Q2468" s="118"/>
      <c r="R2468" s="143" t="str">
        <f>IF(H2468="","",(S2468/S2468)&amp;":"&amp;ROUND(AI2468/S2468,2))</f>
        <v/>
      </c>
      <c r="S2468" s="144" t="str">
        <f t="shared" si="461"/>
        <v/>
      </c>
      <c r="T2468" s="145" t="str">
        <f t="shared" si="462"/>
        <v/>
      </c>
      <c r="U2468" s="118"/>
      <c r="V2468" s="145" t="str">
        <f t="shared" si="463"/>
        <v/>
      </c>
      <c r="W2468" s="144" t="str">
        <f t="shared" si="464"/>
        <v/>
      </c>
      <c r="X2468" s="146" t="str">
        <f>IF(C2468="","",IF(OR(C2468="Trade",C2468="Multi Position"),(X2467+V2468),IF(C2468="Deposit",(X2467+AE2468),IF(C2468="Withdrawal",(X2467-AE2468)))))</f>
        <v/>
      </c>
      <c r="Y2468" s="145" t="str">
        <f t="shared" si="465"/>
        <v/>
      </c>
      <c r="Z2468" s="118"/>
      <c r="AA2468" s="118"/>
      <c r="AB2468" s="118"/>
      <c r="AC2468" s="118"/>
      <c r="AD2468" s="118"/>
      <c r="AE2468" s="139"/>
      <c r="AF2468" s="118"/>
      <c r="AG2468" s="118"/>
      <c r="AH2468" s="147" t="str">
        <f t="shared" si="466"/>
        <v/>
      </c>
      <c r="AI2468" s="147" t="str">
        <f t="shared" si="467"/>
        <v/>
      </c>
      <c r="AJ2468" s="148" t="str">
        <f t="shared" si="456"/>
        <v/>
      </c>
      <c r="AK2468" s="148" t="str">
        <f t="shared" si="457"/>
        <v/>
      </c>
      <c r="AL2468" s="147" t="str">
        <f t="shared" si="458"/>
        <v/>
      </c>
      <c r="AM2468" s="147" t="str">
        <f t="shared" si="459"/>
        <v/>
      </c>
      <c r="AN2468" s="147" t="str">
        <f t="shared" si="460"/>
        <v/>
      </c>
      <c r="AO2468" s="118"/>
    </row>
    <row r="2469" spans="1:41">
      <c r="A2469" s="118"/>
      <c r="B2469" s="118"/>
      <c r="C2469" s="118"/>
      <c r="D2469" s="118"/>
      <c r="E2469" s="118"/>
      <c r="F2469" s="118"/>
      <c r="G2469" s="118"/>
      <c r="H2469" s="118"/>
      <c r="I2469" s="118"/>
      <c r="J2469" s="118"/>
      <c r="K2469" s="118"/>
      <c r="L2469" s="118"/>
      <c r="M2469" s="118"/>
      <c r="N2469" s="118"/>
      <c r="O2469" s="143" t="str">
        <f>IF(H2469="","",(S2469/S2469)&amp;":"&amp;ROUND(AH2469/S2469,2))</f>
        <v/>
      </c>
      <c r="P2469" s="118"/>
      <c r="Q2469" s="118"/>
      <c r="R2469" s="143" t="str">
        <f>IF(H2469="","",(S2469/S2469)&amp;":"&amp;ROUND(AI2469/S2469,2))</f>
        <v/>
      </c>
      <c r="S2469" s="144" t="str">
        <f t="shared" si="461"/>
        <v/>
      </c>
      <c r="T2469" s="145" t="str">
        <f t="shared" si="462"/>
        <v/>
      </c>
      <c r="U2469" s="118"/>
      <c r="V2469" s="145" t="str">
        <f t="shared" si="463"/>
        <v/>
      </c>
      <c r="W2469" s="144" t="str">
        <f t="shared" si="464"/>
        <v/>
      </c>
      <c r="X2469" s="146" t="str">
        <f>IF(C2469="","",IF(OR(C2469="Trade",C2469="Multi Position"),(X2468+V2469),IF(C2469="Deposit",(X2468+AE2469),IF(C2469="Withdrawal",(X2468-AE2469)))))</f>
        <v/>
      </c>
      <c r="Y2469" s="145" t="str">
        <f t="shared" si="465"/>
        <v/>
      </c>
      <c r="Z2469" s="118"/>
      <c r="AA2469" s="118"/>
      <c r="AB2469" s="118"/>
      <c r="AC2469" s="118"/>
      <c r="AD2469" s="118"/>
      <c r="AE2469" s="139"/>
      <c r="AF2469" s="118"/>
      <c r="AG2469" s="118"/>
      <c r="AH2469" s="147" t="str">
        <f t="shared" si="466"/>
        <v/>
      </c>
      <c r="AI2469" s="147" t="str">
        <f t="shared" si="467"/>
        <v/>
      </c>
      <c r="AJ2469" s="148" t="str">
        <f t="shared" si="456"/>
        <v/>
      </c>
      <c r="AK2469" s="148" t="str">
        <f t="shared" si="457"/>
        <v/>
      </c>
      <c r="AL2469" s="147" t="str">
        <f t="shared" si="458"/>
        <v/>
      </c>
      <c r="AM2469" s="147" t="str">
        <f t="shared" si="459"/>
        <v/>
      </c>
      <c r="AN2469" s="147" t="str">
        <f t="shared" si="460"/>
        <v/>
      </c>
      <c r="AO2469" s="118"/>
    </row>
    <row r="2470" spans="1:41">
      <c r="A2470" s="118"/>
      <c r="B2470" s="118"/>
      <c r="C2470" s="118"/>
      <c r="D2470" s="118"/>
      <c r="E2470" s="118"/>
      <c r="F2470" s="118"/>
      <c r="G2470" s="118"/>
      <c r="H2470" s="118"/>
      <c r="I2470" s="118"/>
      <c r="J2470" s="118"/>
      <c r="K2470" s="118"/>
      <c r="L2470" s="118"/>
      <c r="M2470" s="118"/>
      <c r="N2470" s="118"/>
      <c r="O2470" s="143" t="str">
        <f>IF(H2470="","",(S2470/S2470)&amp;":"&amp;ROUND(AH2470/S2470,2))</f>
        <v/>
      </c>
      <c r="P2470" s="118"/>
      <c r="Q2470" s="118"/>
      <c r="R2470" s="143" t="str">
        <f>IF(H2470="","",(S2470/S2470)&amp;":"&amp;ROUND(AI2470/S2470,2))</f>
        <v/>
      </c>
      <c r="S2470" s="144" t="str">
        <f t="shared" si="461"/>
        <v/>
      </c>
      <c r="T2470" s="145" t="str">
        <f t="shared" si="462"/>
        <v/>
      </c>
      <c r="U2470" s="118"/>
      <c r="V2470" s="145" t="str">
        <f t="shared" si="463"/>
        <v/>
      </c>
      <c r="W2470" s="144" t="str">
        <f t="shared" si="464"/>
        <v/>
      </c>
      <c r="X2470" s="146" t="str">
        <f>IF(C2470="","",IF(OR(C2470="Trade",C2470="Multi Position"),(X2469+V2470),IF(C2470="Deposit",(X2469+AE2470),IF(C2470="Withdrawal",(X2469-AE2470)))))</f>
        <v/>
      </c>
      <c r="Y2470" s="145" t="str">
        <f t="shared" si="465"/>
        <v/>
      </c>
      <c r="Z2470" s="118"/>
      <c r="AA2470" s="118"/>
      <c r="AB2470" s="118"/>
      <c r="AC2470" s="118"/>
      <c r="AD2470" s="118"/>
      <c r="AE2470" s="139"/>
      <c r="AF2470" s="118"/>
      <c r="AG2470" s="118"/>
      <c r="AH2470" s="147" t="str">
        <f t="shared" si="466"/>
        <v/>
      </c>
      <c r="AI2470" s="147" t="str">
        <f t="shared" si="467"/>
        <v/>
      </c>
      <c r="AJ2470" s="148" t="str">
        <f t="shared" si="456"/>
        <v/>
      </c>
      <c r="AK2470" s="148" t="str">
        <f t="shared" si="457"/>
        <v/>
      </c>
      <c r="AL2470" s="147" t="str">
        <f t="shared" si="458"/>
        <v/>
      </c>
      <c r="AM2470" s="147" t="str">
        <f t="shared" si="459"/>
        <v/>
      </c>
      <c r="AN2470" s="147" t="str">
        <f t="shared" si="460"/>
        <v/>
      </c>
      <c r="AO2470" s="118"/>
    </row>
    <row r="2471" spans="1:41">
      <c r="A2471" s="118"/>
      <c r="B2471" s="118"/>
      <c r="C2471" s="118"/>
      <c r="D2471" s="118"/>
      <c r="E2471" s="118"/>
      <c r="F2471" s="118"/>
      <c r="G2471" s="118"/>
      <c r="H2471" s="118"/>
      <c r="I2471" s="118"/>
      <c r="J2471" s="118"/>
      <c r="K2471" s="118"/>
      <c r="L2471" s="118"/>
      <c r="M2471" s="118"/>
      <c r="N2471" s="118"/>
      <c r="O2471" s="143" t="str">
        <f>IF(H2471="","",(S2471/S2471)&amp;":"&amp;ROUND(AH2471/S2471,2))</f>
        <v/>
      </c>
      <c r="P2471" s="118"/>
      <c r="Q2471" s="118"/>
      <c r="R2471" s="143" t="str">
        <f>IF(H2471="","",(S2471/S2471)&amp;":"&amp;ROUND(AI2471/S2471,2))</f>
        <v/>
      </c>
      <c r="S2471" s="144" t="str">
        <f t="shared" si="461"/>
        <v/>
      </c>
      <c r="T2471" s="145" t="str">
        <f t="shared" si="462"/>
        <v/>
      </c>
      <c r="U2471" s="118"/>
      <c r="V2471" s="145" t="str">
        <f t="shared" si="463"/>
        <v/>
      </c>
      <c r="W2471" s="144" t="str">
        <f t="shared" si="464"/>
        <v/>
      </c>
      <c r="X2471" s="146" t="str">
        <f>IF(C2471="","",IF(OR(C2471="Trade",C2471="Multi Position"),(X2470+V2471),IF(C2471="Deposit",(X2470+AE2471),IF(C2471="Withdrawal",(X2470-AE2471)))))</f>
        <v/>
      </c>
      <c r="Y2471" s="145" t="str">
        <f t="shared" si="465"/>
        <v/>
      </c>
      <c r="Z2471" s="118"/>
      <c r="AA2471" s="118"/>
      <c r="AB2471" s="118"/>
      <c r="AC2471" s="118"/>
      <c r="AD2471" s="118"/>
      <c r="AE2471" s="139"/>
      <c r="AF2471" s="118"/>
      <c r="AG2471" s="118"/>
      <c r="AH2471" s="147" t="str">
        <f t="shared" si="466"/>
        <v/>
      </c>
      <c r="AI2471" s="147" t="str">
        <f t="shared" si="467"/>
        <v/>
      </c>
      <c r="AJ2471" s="148" t="str">
        <f t="shared" si="456"/>
        <v/>
      </c>
      <c r="AK2471" s="148" t="str">
        <f t="shared" si="457"/>
        <v/>
      </c>
      <c r="AL2471" s="147" t="str">
        <f t="shared" si="458"/>
        <v/>
      </c>
      <c r="AM2471" s="147" t="str">
        <f t="shared" si="459"/>
        <v/>
      </c>
      <c r="AN2471" s="147" t="str">
        <f t="shared" si="460"/>
        <v/>
      </c>
      <c r="AO2471" s="118"/>
    </row>
    <row r="2472" spans="1:41">
      <c r="A2472" s="118"/>
      <c r="B2472" s="118"/>
      <c r="C2472" s="118"/>
      <c r="D2472" s="118"/>
      <c r="E2472" s="118"/>
      <c r="F2472" s="118"/>
      <c r="G2472" s="118"/>
      <c r="H2472" s="118"/>
      <c r="I2472" s="118"/>
      <c r="J2472" s="118"/>
      <c r="K2472" s="118"/>
      <c r="L2472" s="118"/>
      <c r="M2472" s="118"/>
      <c r="N2472" s="118"/>
      <c r="O2472" s="143" t="str">
        <f>IF(H2472="","",(S2472/S2472)&amp;":"&amp;ROUND(AH2472/S2472,2))</f>
        <v/>
      </c>
      <c r="P2472" s="118"/>
      <c r="Q2472" s="118"/>
      <c r="R2472" s="143" t="str">
        <f>IF(H2472="","",(S2472/S2472)&amp;":"&amp;ROUND(AI2472/S2472,2))</f>
        <v/>
      </c>
      <c r="S2472" s="144" t="str">
        <f t="shared" si="461"/>
        <v/>
      </c>
      <c r="T2472" s="145" t="str">
        <f t="shared" si="462"/>
        <v/>
      </c>
      <c r="U2472" s="118"/>
      <c r="V2472" s="145" t="str">
        <f t="shared" si="463"/>
        <v/>
      </c>
      <c r="W2472" s="144" t="str">
        <f t="shared" si="464"/>
        <v/>
      </c>
      <c r="X2472" s="146" t="str">
        <f>IF(C2472="","",IF(OR(C2472="Trade",C2472="Multi Position"),(X2471+V2472),IF(C2472="Deposit",(X2471+AE2472),IF(C2472="Withdrawal",(X2471-AE2472)))))</f>
        <v/>
      </c>
      <c r="Y2472" s="145" t="str">
        <f t="shared" si="465"/>
        <v/>
      </c>
      <c r="Z2472" s="118"/>
      <c r="AA2472" s="118"/>
      <c r="AB2472" s="118"/>
      <c r="AC2472" s="118"/>
      <c r="AD2472" s="118"/>
      <c r="AE2472" s="139"/>
      <c r="AF2472" s="118"/>
      <c r="AG2472" s="118"/>
      <c r="AH2472" s="147" t="str">
        <f t="shared" si="466"/>
        <v/>
      </c>
      <c r="AI2472" s="147" t="str">
        <f t="shared" si="467"/>
        <v/>
      </c>
      <c r="AJ2472" s="148" t="str">
        <f t="shared" si="456"/>
        <v/>
      </c>
      <c r="AK2472" s="148" t="str">
        <f t="shared" si="457"/>
        <v/>
      </c>
      <c r="AL2472" s="147" t="str">
        <f t="shared" si="458"/>
        <v/>
      </c>
      <c r="AM2472" s="147" t="str">
        <f t="shared" si="459"/>
        <v/>
      </c>
      <c r="AN2472" s="147" t="str">
        <f t="shared" si="460"/>
        <v/>
      </c>
      <c r="AO2472" s="118"/>
    </row>
    <row r="2473" spans="1:41">
      <c r="A2473" s="118"/>
      <c r="B2473" s="118"/>
      <c r="C2473" s="118"/>
      <c r="D2473" s="118"/>
      <c r="E2473" s="118"/>
      <c r="F2473" s="118"/>
      <c r="G2473" s="118"/>
      <c r="H2473" s="118"/>
      <c r="I2473" s="118"/>
      <c r="J2473" s="118"/>
      <c r="K2473" s="118"/>
      <c r="L2473" s="118"/>
      <c r="M2473" s="118"/>
      <c r="N2473" s="118"/>
      <c r="O2473" s="143" t="str">
        <f>IF(H2473="","",(S2473/S2473)&amp;":"&amp;ROUND(AH2473/S2473,2))</f>
        <v/>
      </c>
      <c r="P2473" s="118"/>
      <c r="Q2473" s="118"/>
      <c r="R2473" s="143" t="str">
        <f>IF(H2473="","",(S2473/S2473)&amp;":"&amp;ROUND(AI2473/S2473,2))</f>
        <v/>
      </c>
      <c r="S2473" s="144" t="str">
        <f t="shared" si="461"/>
        <v/>
      </c>
      <c r="T2473" s="145" t="str">
        <f t="shared" si="462"/>
        <v/>
      </c>
      <c r="U2473" s="118"/>
      <c r="V2473" s="145" t="str">
        <f t="shared" si="463"/>
        <v/>
      </c>
      <c r="W2473" s="144" t="str">
        <f t="shared" si="464"/>
        <v/>
      </c>
      <c r="X2473" s="146" t="str">
        <f>IF(C2473="","",IF(OR(C2473="Trade",C2473="Multi Position"),(X2472+V2473),IF(C2473="Deposit",(X2472+AE2473),IF(C2473="Withdrawal",(X2472-AE2473)))))</f>
        <v/>
      </c>
      <c r="Y2473" s="145" t="str">
        <f t="shared" si="465"/>
        <v/>
      </c>
      <c r="Z2473" s="118"/>
      <c r="AA2473" s="118"/>
      <c r="AB2473" s="118"/>
      <c r="AC2473" s="118"/>
      <c r="AD2473" s="118"/>
      <c r="AE2473" s="139"/>
      <c r="AF2473" s="118"/>
      <c r="AG2473" s="118"/>
      <c r="AH2473" s="147" t="str">
        <f t="shared" si="466"/>
        <v/>
      </c>
      <c r="AI2473" s="147" t="str">
        <f t="shared" si="467"/>
        <v/>
      </c>
      <c r="AJ2473" s="148" t="str">
        <f t="shared" si="456"/>
        <v/>
      </c>
      <c r="AK2473" s="148" t="str">
        <f t="shared" si="457"/>
        <v/>
      </c>
      <c r="AL2473" s="147" t="str">
        <f t="shared" si="458"/>
        <v/>
      </c>
      <c r="AM2473" s="147" t="str">
        <f t="shared" si="459"/>
        <v/>
      </c>
      <c r="AN2473" s="147" t="str">
        <f t="shared" si="460"/>
        <v/>
      </c>
      <c r="AO2473" s="118"/>
    </row>
    <row r="2474" spans="1:41">
      <c r="A2474" s="118"/>
      <c r="B2474" s="118"/>
      <c r="C2474" s="118"/>
      <c r="D2474" s="118"/>
      <c r="E2474" s="118"/>
      <c r="F2474" s="118"/>
      <c r="G2474" s="118"/>
      <c r="H2474" s="118"/>
      <c r="I2474" s="118"/>
      <c r="J2474" s="118"/>
      <c r="K2474" s="118"/>
      <c r="L2474" s="118"/>
      <c r="M2474" s="118"/>
      <c r="N2474" s="118"/>
      <c r="O2474" s="143" t="str">
        <f>IF(H2474="","",(S2474/S2474)&amp;":"&amp;ROUND(AH2474/S2474,2))</f>
        <v/>
      </c>
      <c r="P2474" s="118"/>
      <c r="Q2474" s="118"/>
      <c r="R2474" s="143" t="str">
        <f>IF(H2474="","",(S2474/S2474)&amp;":"&amp;ROUND(AI2474/S2474,2))</f>
        <v/>
      </c>
      <c r="S2474" s="144" t="str">
        <f t="shared" si="461"/>
        <v/>
      </c>
      <c r="T2474" s="145" t="str">
        <f t="shared" si="462"/>
        <v/>
      </c>
      <c r="U2474" s="118"/>
      <c r="V2474" s="145" t="str">
        <f t="shared" si="463"/>
        <v/>
      </c>
      <c r="W2474" s="144" t="str">
        <f t="shared" si="464"/>
        <v/>
      </c>
      <c r="X2474" s="146" t="str">
        <f>IF(C2474="","",IF(OR(C2474="Trade",C2474="Multi Position"),(X2473+V2474),IF(C2474="Deposit",(X2473+AE2474),IF(C2474="Withdrawal",(X2473-AE2474)))))</f>
        <v/>
      </c>
      <c r="Y2474" s="145" t="str">
        <f t="shared" si="465"/>
        <v/>
      </c>
      <c r="Z2474" s="118"/>
      <c r="AA2474" s="118"/>
      <c r="AB2474" s="118"/>
      <c r="AC2474" s="118"/>
      <c r="AD2474" s="118"/>
      <c r="AE2474" s="139"/>
      <c r="AF2474" s="118"/>
      <c r="AG2474" s="118"/>
      <c r="AH2474" s="147" t="str">
        <f t="shared" si="466"/>
        <v/>
      </c>
      <c r="AI2474" s="147" t="str">
        <f t="shared" si="467"/>
        <v/>
      </c>
      <c r="AJ2474" s="148" t="str">
        <f t="shared" si="456"/>
        <v/>
      </c>
      <c r="AK2474" s="148" t="str">
        <f t="shared" si="457"/>
        <v/>
      </c>
      <c r="AL2474" s="147" t="str">
        <f t="shared" si="458"/>
        <v/>
      </c>
      <c r="AM2474" s="147" t="str">
        <f t="shared" si="459"/>
        <v/>
      </c>
      <c r="AN2474" s="147" t="str">
        <f t="shared" si="460"/>
        <v/>
      </c>
      <c r="AO2474" s="118"/>
    </row>
    <row r="2475" spans="1:41">
      <c r="A2475" s="118"/>
      <c r="B2475" s="118"/>
      <c r="C2475" s="118"/>
      <c r="D2475" s="118"/>
      <c r="E2475" s="118"/>
      <c r="F2475" s="118"/>
      <c r="G2475" s="118"/>
      <c r="H2475" s="118"/>
      <c r="I2475" s="118"/>
      <c r="J2475" s="118"/>
      <c r="K2475" s="118"/>
      <c r="L2475" s="118"/>
      <c r="M2475" s="118"/>
      <c r="N2475" s="118"/>
      <c r="O2475" s="143" t="str">
        <f>IF(H2475="","",(S2475/S2475)&amp;":"&amp;ROUND(AH2475/S2475,2))</f>
        <v/>
      </c>
      <c r="P2475" s="118"/>
      <c r="Q2475" s="118"/>
      <c r="R2475" s="143" t="str">
        <f>IF(H2475="","",(S2475/S2475)&amp;":"&amp;ROUND(AI2475/S2475,2))</f>
        <v/>
      </c>
      <c r="S2475" s="144" t="str">
        <f t="shared" si="461"/>
        <v/>
      </c>
      <c r="T2475" s="145" t="str">
        <f t="shared" si="462"/>
        <v/>
      </c>
      <c r="U2475" s="118"/>
      <c r="V2475" s="145" t="str">
        <f t="shared" si="463"/>
        <v/>
      </c>
      <c r="W2475" s="144" t="str">
        <f t="shared" si="464"/>
        <v/>
      </c>
      <c r="X2475" s="146" t="str">
        <f>IF(C2475="","",IF(OR(C2475="Trade",C2475="Multi Position"),(X2474+V2475),IF(C2475="Deposit",(X2474+AE2475),IF(C2475="Withdrawal",(X2474-AE2475)))))</f>
        <v/>
      </c>
      <c r="Y2475" s="145" t="str">
        <f t="shared" si="465"/>
        <v/>
      </c>
      <c r="Z2475" s="118"/>
      <c r="AA2475" s="118"/>
      <c r="AB2475" s="118"/>
      <c r="AC2475" s="118"/>
      <c r="AD2475" s="118"/>
      <c r="AE2475" s="139"/>
      <c r="AF2475" s="118"/>
      <c r="AG2475" s="118"/>
      <c r="AH2475" s="147" t="str">
        <f t="shared" si="466"/>
        <v/>
      </c>
      <c r="AI2475" s="147" t="str">
        <f t="shared" si="467"/>
        <v/>
      </c>
      <c r="AJ2475" s="148" t="str">
        <f t="shared" si="456"/>
        <v/>
      </c>
      <c r="AK2475" s="148" t="str">
        <f t="shared" si="457"/>
        <v/>
      </c>
      <c r="AL2475" s="147" t="str">
        <f t="shared" si="458"/>
        <v/>
      </c>
      <c r="AM2475" s="147" t="str">
        <f t="shared" si="459"/>
        <v/>
      </c>
      <c r="AN2475" s="147" t="str">
        <f t="shared" si="460"/>
        <v/>
      </c>
      <c r="AO2475" s="118"/>
    </row>
    <row r="2476" spans="1:41">
      <c r="A2476" s="118"/>
      <c r="B2476" s="118"/>
      <c r="C2476" s="118"/>
      <c r="D2476" s="118"/>
      <c r="E2476" s="118"/>
      <c r="F2476" s="118"/>
      <c r="G2476" s="118"/>
      <c r="H2476" s="118"/>
      <c r="I2476" s="118"/>
      <c r="J2476" s="118"/>
      <c r="K2476" s="118"/>
      <c r="L2476" s="118"/>
      <c r="M2476" s="118"/>
      <c r="N2476" s="118"/>
      <c r="O2476" s="143" t="str">
        <f>IF(H2476="","",(S2476/S2476)&amp;":"&amp;ROUND(AH2476/S2476,2))</f>
        <v/>
      </c>
      <c r="P2476" s="118"/>
      <c r="Q2476" s="118"/>
      <c r="R2476" s="143" t="str">
        <f>IF(H2476="","",(S2476/S2476)&amp;":"&amp;ROUND(AI2476/S2476,2))</f>
        <v/>
      </c>
      <c r="S2476" s="144" t="str">
        <f t="shared" si="461"/>
        <v/>
      </c>
      <c r="T2476" s="145" t="str">
        <f t="shared" si="462"/>
        <v/>
      </c>
      <c r="U2476" s="118"/>
      <c r="V2476" s="145" t="str">
        <f t="shared" si="463"/>
        <v/>
      </c>
      <c r="W2476" s="144" t="str">
        <f t="shared" si="464"/>
        <v/>
      </c>
      <c r="X2476" s="146" t="str">
        <f>IF(C2476="","",IF(OR(C2476="Trade",C2476="Multi Position"),(X2475+V2476),IF(C2476="Deposit",(X2475+AE2476),IF(C2476="Withdrawal",(X2475-AE2476)))))</f>
        <v/>
      </c>
      <c r="Y2476" s="145" t="str">
        <f t="shared" si="465"/>
        <v/>
      </c>
      <c r="Z2476" s="118"/>
      <c r="AA2476" s="118"/>
      <c r="AB2476" s="118"/>
      <c r="AC2476" s="118"/>
      <c r="AD2476" s="118"/>
      <c r="AE2476" s="139"/>
      <c r="AF2476" s="118"/>
      <c r="AG2476" s="118"/>
      <c r="AH2476" s="147" t="str">
        <f t="shared" si="466"/>
        <v/>
      </c>
      <c r="AI2476" s="147" t="str">
        <f t="shared" si="467"/>
        <v/>
      </c>
      <c r="AJ2476" s="148" t="str">
        <f t="shared" si="456"/>
        <v/>
      </c>
      <c r="AK2476" s="148" t="str">
        <f t="shared" si="457"/>
        <v/>
      </c>
      <c r="AL2476" s="147" t="str">
        <f t="shared" si="458"/>
        <v/>
      </c>
      <c r="AM2476" s="147" t="str">
        <f t="shared" si="459"/>
        <v/>
      </c>
      <c r="AN2476" s="147" t="str">
        <f t="shared" si="460"/>
        <v/>
      </c>
      <c r="AO2476" s="118"/>
    </row>
    <row r="2477" spans="1:41">
      <c r="A2477" s="118"/>
      <c r="B2477" s="118"/>
      <c r="C2477" s="118"/>
      <c r="D2477" s="118"/>
      <c r="E2477" s="118"/>
      <c r="F2477" s="118"/>
      <c r="G2477" s="118"/>
      <c r="H2477" s="118"/>
      <c r="I2477" s="118"/>
      <c r="J2477" s="118"/>
      <c r="K2477" s="118"/>
      <c r="L2477" s="118"/>
      <c r="M2477" s="118"/>
      <c r="N2477" s="118"/>
      <c r="O2477" s="143" t="str">
        <f>IF(H2477="","",(S2477/S2477)&amp;":"&amp;ROUND(AH2477/S2477,2))</f>
        <v/>
      </c>
      <c r="P2477" s="118"/>
      <c r="Q2477" s="118"/>
      <c r="R2477" s="143" t="str">
        <f>IF(H2477="","",(S2477/S2477)&amp;":"&amp;ROUND(AI2477/S2477,2))</f>
        <v/>
      </c>
      <c r="S2477" s="144" t="str">
        <f t="shared" si="461"/>
        <v/>
      </c>
      <c r="T2477" s="145" t="str">
        <f t="shared" si="462"/>
        <v/>
      </c>
      <c r="U2477" s="118"/>
      <c r="V2477" s="145" t="str">
        <f t="shared" si="463"/>
        <v/>
      </c>
      <c r="W2477" s="144" t="str">
        <f t="shared" si="464"/>
        <v/>
      </c>
      <c r="X2477" s="146" t="str">
        <f>IF(C2477="","",IF(OR(C2477="Trade",C2477="Multi Position"),(X2476+V2477),IF(C2477="Deposit",(X2476+AE2477),IF(C2477="Withdrawal",(X2476-AE2477)))))</f>
        <v/>
      </c>
      <c r="Y2477" s="145" t="str">
        <f t="shared" si="465"/>
        <v/>
      </c>
      <c r="Z2477" s="118"/>
      <c r="AA2477" s="118"/>
      <c r="AB2477" s="118"/>
      <c r="AC2477" s="118"/>
      <c r="AD2477" s="118"/>
      <c r="AE2477" s="139"/>
      <c r="AF2477" s="118"/>
      <c r="AG2477" s="118"/>
      <c r="AH2477" s="147" t="str">
        <f t="shared" si="466"/>
        <v/>
      </c>
      <c r="AI2477" s="147" t="str">
        <f t="shared" si="467"/>
        <v/>
      </c>
      <c r="AJ2477" s="148" t="str">
        <f t="shared" si="456"/>
        <v/>
      </c>
      <c r="AK2477" s="148" t="str">
        <f t="shared" si="457"/>
        <v/>
      </c>
      <c r="AL2477" s="147" t="str">
        <f t="shared" si="458"/>
        <v/>
      </c>
      <c r="AM2477" s="147" t="str">
        <f t="shared" si="459"/>
        <v/>
      </c>
      <c r="AN2477" s="147" t="str">
        <f t="shared" si="460"/>
        <v/>
      </c>
      <c r="AO2477" s="118"/>
    </row>
    <row r="2478" spans="1:41">
      <c r="A2478" s="118"/>
      <c r="B2478" s="118"/>
      <c r="C2478" s="118"/>
      <c r="D2478" s="118"/>
      <c r="E2478" s="118"/>
      <c r="F2478" s="118"/>
      <c r="G2478" s="118"/>
      <c r="H2478" s="118"/>
      <c r="I2478" s="118"/>
      <c r="J2478" s="118"/>
      <c r="K2478" s="118"/>
      <c r="L2478" s="118"/>
      <c r="M2478" s="118"/>
      <c r="N2478" s="118"/>
      <c r="O2478" s="143" t="str">
        <f>IF(H2478="","",(S2478/S2478)&amp;":"&amp;ROUND(AH2478/S2478,2))</f>
        <v/>
      </c>
      <c r="P2478" s="118"/>
      <c r="Q2478" s="118"/>
      <c r="R2478" s="143" t="str">
        <f>IF(H2478="","",(S2478/S2478)&amp;":"&amp;ROUND(AI2478/S2478,2))</f>
        <v/>
      </c>
      <c r="S2478" s="144" t="str">
        <f t="shared" si="461"/>
        <v/>
      </c>
      <c r="T2478" s="145" t="str">
        <f t="shared" si="462"/>
        <v/>
      </c>
      <c r="U2478" s="118"/>
      <c r="V2478" s="145" t="str">
        <f t="shared" si="463"/>
        <v/>
      </c>
      <c r="W2478" s="144" t="str">
        <f t="shared" si="464"/>
        <v/>
      </c>
      <c r="X2478" s="146" t="str">
        <f>IF(C2478="","",IF(OR(C2478="Trade",C2478="Multi Position"),(X2477+V2478),IF(C2478="Deposit",(X2477+AE2478),IF(C2478="Withdrawal",(X2477-AE2478)))))</f>
        <v/>
      </c>
      <c r="Y2478" s="145" t="str">
        <f t="shared" si="465"/>
        <v/>
      </c>
      <c r="Z2478" s="118"/>
      <c r="AA2478" s="118"/>
      <c r="AB2478" s="118"/>
      <c r="AC2478" s="118"/>
      <c r="AD2478" s="118"/>
      <c r="AE2478" s="139"/>
      <c r="AF2478" s="118"/>
      <c r="AG2478" s="118"/>
      <c r="AH2478" s="147" t="str">
        <f t="shared" si="466"/>
        <v/>
      </c>
      <c r="AI2478" s="147" t="str">
        <f t="shared" si="467"/>
        <v/>
      </c>
      <c r="AJ2478" s="148" t="str">
        <f t="shared" si="456"/>
        <v/>
      </c>
      <c r="AK2478" s="148" t="str">
        <f t="shared" si="457"/>
        <v/>
      </c>
      <c r="AL2478" s="147" t="str">
        <f t="shared" si="458"/>
        <v/>
      </c>
      <c r="AM2478" s="147" t="str">
        <f t="shared" si="459"/>
        <v/>
      </c>
      <c r="AN2478" s="147" t="str">
        <f t="shared" si="460"/>
        <v/>
      </c>
      <c r="AO2478" s="118"/>
    </row>
    <row r="2479" spans="1:41">
      <c r="A2479" s="118"/>
      <c r="B2479" s="118"/>
      <c r="C2479" s="118"/>
      <c r="D2479" s="118"/>
      <c r="E2479" s="118"/>
      <c r="F2479" s="118"/>
      <c r="G2479" s="118"/>
      <c r="H2479" s="118"/>
      <c r="I2479" s="118"/>
      <c r="J2479" s="118"/>
      <c r="K2479" s="118"/>
      <c r="L2479" s="118"/>
      <c r="M2479" s="118"/>
      <c r="N2479" s="118"/>
      <c r="O2479" s="143" t="str">
        <f>IF(H2479="","",(S2479/S2479)&amp;":"&amp;ROUND(AH2479/S2479,2))</f>
        <v/>
      </c>
      <c r="P2479" s="118"/>
      <c r="Q2479" s="118"/>
      <c r="R2479" s="143" t="str">
        <f>IF(H2479="","",(S2479/S2479)&amp;":"&amp;ROUND(AI2479/S2479,2))</f>
        <v/>
      </c>
      <c r="S2479" s="144" t="str">
        <f t="shared" si="461"/>
        <v/>
      </c>
      <c r="T2479" s="145" t="str">
        <f t="shared" si="462"/>
        <v/>
      </c>
      <c r="U2479" s="118"/>
      <c r="V2479" s="145" t="str">
        <f t="shared" si="463"/>
        <v/>
      </c>
      <c r="W2479" s="144" t="str">
        <f t="shared" si="464"/>
        <v/>
      </c>
      <c r="X2479" s="146" t="str">
        <f>IF(C2479="","",IF(OR(C2479="Trade",C2479="Multi Position"),(X2478+V2479),IF(C2479="Deposit",(X2478+AE2479),IF(C2479="Withdrawal",(X2478-AE2479)))))</f>
        <v/>
      </c>
      <c r="Y2479" s="145" t="str">
        <f t="shared" si="465"/>
        <v/>
      </c>
      <c r="Z2479" s="118"/>
      <c r="AA2479" s="118"/>
      <c r="AB2479" s="118"/>
      <c r="AC2479" s="118"/>
      <c r="AD2479" s="118"/>
      <c r="AE2479" s="139"/>
      <c r="AF2479" s="118"/>
      <c r="AG2479" s="118"/>
      <c r="AH2479" s="147" t="str">
        <f t="shared" si="466"/>
        <v/>
      </c>
      <c r="AI2479" s="147" t="str">
        <f t="shared" si="467"/>
        <v/>
      </c>
      <c r="AJ2479" s="148" t="str">
        <f t="shared" si="456"/>
        <v/>
      </c>
      <c r="AK2479" s="148" t="str">
        <f t="shared" si="457"/>
        <v/>
      </c>
      <c r="AL2479" s="147" t="str">
        <f t="shared" si="458"/>
        <v/>
      </c>
      <c r="AM2479" s="147" t="str">
        <f t="shared" si="459"/>
        <v/>
      </c>
      <c r="AN2479" s="147" t="str">
        <f t="shared" si="460"/>
        <v/>
      </c>
      <c r="AO2479" s="118"/>
    </row>
    <row r="2480" spans="1:41">
      <c r="A2480" s="118"/>
      <c r="B2480" s="118"/>
      <c r="C2480" s="118"/>
      <c r="D2480" s="118"/>
      <c r="E2480" s="118"/>
      <c r="F2480" s="118"/>
      <c r="G2480" s="118"/>
      <c r="H2480" s="118"/>
      <c r="I2480" s="118"/>
      <c r="J2480" s="118"/>
      <c r="K2480" s="118"/>
      <c r="L2480" s="118"/>
      <c r="M2480" s="118"/>
      <c r="N2480" s="118"/>
      <c r="O2480" s="143" t="str">
        <f>IF(H2480="","",(S2480/S2480)&amp;":"&amp;ROUND(AH2480/S2480,2))</f>
        <v/>
      </c>
      <c r="P2480" s="118"/>
      <c r="Q2480" s="118"/>
      <c r="R2480" s="143" t="str">
        <f>IF(H2480="","",(S2480/S2480)&amp;":"&amp;ROUND(AI2480/S2480,2))</f>
        <v/>
      </c>
      <c r="S2480" s="144" t="str">
        <f t="shared" si="461"/>
        <v/>
      </c>
      <c r="T2480" s="145" t="str">
        <f t="shared" si="462"/>
        <v/>
      </c>
      <c r="U2480" s="118"/>
      <c r="V2480" s="145" t="str">
        <f t="shared" si="463"/>
        <v/>
      </c>
      <c r="W2480" s="144" t="str">
        <f t="shared" si="464"/>
        <v/>
      </c>
      <c r="X2480" s="146" t="str">
        <f>IF(C2480="","",IF(OR(C2480="Trade",C2480="Multi Position"),(X2479+V2480),IF(C2480="Deposit",(X2479+AE2480),IF(C2480="Withdrawal",(X2479-AE2480)))))</f>
        <v/>
      </c>
      <c r="Y2480" s="145" t="str">
        <f t="shared" si="465"/>
        <v/>
      </c>
      <c r="Z2480" s="118"/>
      <c r="AA2480" s="118"/>
      <c r="AB2480" s="118"/>
      <c r="AC2480" s="118"/>
      <c r="AD2480" s="118"/>
      <c r="AE2480" s="139"/>
      <c r="AF2480" s="118"/>
      <c r="AG2480" s="118"/>
      <c r="AH2480" s="147" t="str">
        <f t="shared" si="466"/>
        <v/>
      </c>
      <c r="AI2480" s="147" t="str">
        <f t="shared" si="467"/>
        <v/>
      </c>
      <c r="AJ2480" s="148" t="str">
        <f t="shared" si="456"/>
        <v/>
      </c>
      <c r="AK2480" s="148" t="str">
        <f t="shared" si="457"/>
        <v/>
      </c>
      <c r="AL2480" s="147" t="str">
        <f t="shared" si="458"/>
        <v/>
      </c>
      <c r="AM2480" s="147" t="str">
        <f t="shared" si="459"/>
        <v/>
      </c>
      <c r="AN2480" s="147" t="str">
        <f t="shared" si="460"/>
        <v/>
      </c>
      <c r="AO2480" s="118"/>
    </row>
    <row r="2481" spans="1:41">
      <c r="A2481" s="118"/>
      <c r="B2481" s="118"/>
      <c r="C2481" s="118"/>
      <c r="D2481" s="118"/>
      <c r="E2481" s="118"/>
      <c r="F2481" s="118"/>
      <c r="G2481" s="118"/>
      <c r="H2481" s="118"/>
      <c r="I2481" s="118"/>
      <c r="J2481" s="118"/>
      <c r="K2481" s="118"/>
      <c r="L2481" s="118"/>
      <c r="M2481" s="118"/>
      <c r="N2481" s="118"/>
      <c r="O2481" s="143" t="str">
        <f>IF(H2481="","",(S2481/S2481)&amp;":"&amp;ROUND(AH2481/S2481,2))</f>
        <v/>
      </c>
      <c r="P2481" s="118"/>
      <c r="Q2481" s="118"/>
      <c r="R2481" s="143" t="str">
        <f>IF(H2481="","",(S2481/S2481)&amp;":"&amp;ROUND(AI2481/S2481,2))</f>
        <v/>
      </c>
      <c r="S2481" s="144" t="str">
        <f t="shared" si="461"/>
        <v/>
      </c>
      <c r="T2481" s="145" t="str">
        <f t="shared" si="462"/>
        <v/>
      </c>
      <c r="U2481" s="118"/>
      <c r="V2481" s="145" t="str">
        <f t="shared" si="463"/>
        <v/>
      </c>
      <c r="W2481" s="144" t="str">
        <f t="shared" si="464"/>
        <v/>
      </c>
      <c r="X2481" s="146" t="str">
        <f>IF(C2481="","",IF(OR(C2481="Trade",C2481="Multi Position"),(X2480+V2481),IF(C2481="Deposit",(X2480+AE2481),IF(C2481="Withdrawal",(X2480-AE2481)))))</f>
        <v/>
      </c>
      <c r="Y2481" s="145" t="str">
        <f t="shared" si="465"/>
        <v/>
      </c>
      <c r="Z2481" s="118"/>
      <c r="AA2481" s="118"/>
      <c r="AB2481" s="118"/>
      <c r="AC2481" s="118"/>
      <c r="AD2481" s="118"/>
      <c r="AE2481" s="139"/>
      <c r="AF2481" s="118"/>
      <c r="AG2481" s="118"/>
      <c r="AH2481" s="147" t="str">
        <f t="shared" si="466"/>
        <v/>
      </c>
      <c r="AI2481" s="147" t="str">
        <f t="shared" si="467"/>
        <v/>
      </c>
      <c r="AJ2481" s="148" t="str">
        <f t="shared" si="456"/>
        <v/>
      </c>
      <c r="AK2481" s="148" t="str">
        <f t="shared" si="457"/>
        <v/>
      </c>
      <c r="AL2481" s="147" t="str">
        <f t="shared" si="458"/>
        <v/>
      </c>
      <c r="AM2481" s="147" t="str">
        <f t="shared" si="459"/>
        <v/>
      </c>
      <c r="AN2481" s="147" t="str">
        <f t="shared" si="460"/>
        <v/>
      </c>
      <c r="AO2481" s="118"/>
    </row>
    <row r="2482" spans="1:41">
      <c r="A2482" s="118"/>
      <c r="B2482" s="118"/>
      <c r="C2482" s="118"/>
      <c r="D2482" s="118"/>
      <c r="E2482" s="118"/>
      <c r="F2482" s="118"/>
      <c r="G2482" s="118"/>
      <c r="H2482" s="118"/>
      <c r="I2482" s="118"/>
      <c r="J2482" s="118"/>
      <c r="K2482" s="118"/>
      <c r="L2482" s="118"/>
      <c r="M2482" s="118"/>
      <c r="N2482" s="118"/>
      <c r="O2482" s="143" t="str">
        <f>IF(H2482="","",(S2482/S2482)&amp;":"&amp;ROUND(AH2482/S2482,2))</f>
        <v/>
      </c>
      <c r="P2482" s="118"/>
      <c r="Q2482" s="118"/>
      <c r="R2482" s="143" t="str">
        <f>IF(H2482="","",(S2482/S2482)&amp;":"&amp;ROUND(AI2482/S2482,2))</f>
        <v/>
      </c>
      <c r="S2482" s="144" t="str">
        <f t="shared" si="461"/>
        <v/>
      </c>
      <c r="T2482" s="145" t="str">
        <f t="shared" si="462"/>
        <v/>
      </c>
      <c r="U2482" s="118"/>
      <c r="V2482" s="145" t="str">
        <f t="shared" si="463"/>
        <v/>
      </c>
      <c r="W2482" s="144" t="str">
        <f t="shared" si="464"/>
        <v/>
      </c>
      <c r="X2482" s="146" t="str">
        <f>IF(C2482="","",IF(OR(C2482="Trade",C2482="Multi Position"),(X2481+V2482),IF(C2482="Deposit",(X2481+AE2482),IF(C2482="Withdrawal",(X2481-AE2482)))))</f>
        <v/>
      </c>
      <c r="Y2482" s="145" t="str">
        <f t="shared" si="465"/>
        <v/>
      </c>
      <c r="Z2482" s="118"/>
      <c r="AA2482" s="118"/>
      <c r="AB2482" s="118"/>
      <c r="AC2482" s="118"/>
      <c r="AD2482" s="118"/>
      <c r="AE2482" s="139"/>
      <c r="AF2482" s="118"/>
      <c r="AG2482" s="118"/>
      <c r="AH2482" s="147" t="str">
        <f t="shared" si="466"/>
        <v/>
      </c>
      <c r="AI2482" s="147" t="str">
        <f t="shared" si="467"/>
        <v/>
      </c>
      <c r="AJ2482" s="148" t="str">
        <f t="shared" si="456"/>
        <v/>
      </c>
      <c r="AK2482" s="148" t="str">
        <f t="shared" si="457"/>
        <v/>
      </c>
      <c r="AL2482" s="147" t="str">
        <f t="shared" si="458"/>
        <v/>
      </c>
      <c r="AM2482" s="147" t="str">
        <f t="shared" si="459"/>
        <v/>
      </c>
      <c r="AN2482" s="147" t="str">
        <f t="shared" si="460"/>
        <v/>
      </c>
      <c r="AO2482" s="118"/>
    </row>
    <row r="2483" spans="1:41">
      <c r="A2483" s="118"/>
      <c r="B2483" s="118"/>
      <c r="C2483" s="118"/>
      <c r="D2483" s="118"/>
      <c r="E2483" s="118"/>
      <c r="F2483" s="118"/>
      <c r="G2483" s="118"/>
      <c r="H2483" s="118"/>
      <c r="I2483" s="118"/>
      <c r="J2483" s="118"/>
      <c r="K2483" s="118"/>
      <c r="L2483" s="118"/>
      <c r="M2483" s="118"/>
      <c r="N2483" s="118"/>
      <c r="O2483" s="143" t="str">
        <f>IF(H2483="","",(S2483/S2483)&amp;":"&amp;ROUND(AH2483/S2483,2))</f>
        <v/>
      </c>
      <c r="P2483" s="118"/>
      <c r="Q2483" s="118"/>
      <c r="R2483" s="143" t="str">
        <f>IF(H2483="","",(S2483/S2483)&amp;":"&amp;ROUND(AI2483/S2483,2))</f>
        <v/>
      </c>
      <c r="S2483" s="144" t="str">
        <f t="shared" si="461"/>
        <v/>
      </c>
      <c r="T2483" s="145" t="str">
        <f t="shared" si="462"/>
        <v/>
      </c>
      <c r="U2483" s="118"/>
      <c r="V2483" s="145" t="str">
        <f t="shared" si="463"/>
        <v/>
      </c>
      <c r="W2483" s="144" t="str">
        <f t="shared" si="464"/>
        <v/>
      </c>
      <c r="X2483" s="146" t="str">
        <f>IF(C2483="","",IF(OR(C2483="Trade",C2483="Multi Position"),(X2482+V2483),IF(C2483="Deposit",(X2482+AE2483),IF(C2483="Withdrawal",(X2482-AE2483)))))</f>
        <v/>
      </c>
      <c r="Y2483" s="145" t="str">
        <f t="shared" si="465"/>
        <v/>
      </c>
      <c r="Z2483" s="118"/>
      <c r="AA2483" s="118"/>
      <c r="AB2483" s="118"/>
      <c r="AC2483" s="118"/>
      <c r="AD2483" s="118"/>
      <c r="AE2483" s="139"/>
      <c r="AF2483" s="118"/>
      <c r="AG2483" s="118"/>
      <c r="AH2483" s="147" t="str">
        <f t="shared" si="466"/>
        <v/>
      </c>
      <c r="AI2483" s="147" t="str">
        <f t="shared" si="467"/>
        <v/>
      </c>
      <c r="AJ2483" s="148" t="str">
        <f t="shared" si="456"/>
        <v/>
      </c>
      <c r="AK2483" s="148" t="str">
        <f t="shared" si="457"/>
        <v/>
      </c>
      <c r="AL2483" s="147" t="str">
        <f t="shared" si="458"/>
        <v/>
      </c>
      <c r="AM2483" s="147" t="str">
        <f t="shared" si="459"/>
        <v/>
      </c>
      <c r="AN2483" s="147" t="str">
        <f t="shared" si="460"/>
        <v/>
      </c>
      <c r="AO2483" s="118"/>
    </row>
    <row r="2484" spans="1:41">
      <c r="A2484" s="118"/>
      <c r="B2484" s="118"/>
      <c r="C2484" s="118"/>
      <c r="D2484" s="118"/>
      <c r="E2484" s="118"/>
      <c r="F2484" s="118"/>
      <c r="G2484" s="118"/>
      <c r="H2484" s="118"/>
      <c r="I2484" s="118"/>
      <c r="J2484" s="118"/>
      <c r="K2484" s="118"/>
      <c r="L2484" s="118"/>
      <c r="M2484" s="118"/>
      <c r="N2484" s="118"/>
      <c r="O2484" s="143" t="str">
        <f>IF(H2484="","",(S2484/S2484)&amp;":"&amp;ROUND(AH2484/S2484,2))</f>
        <v/>
      </c>
      <c r="P2484" s="118"/>
      <c r="Q2484" s="118"/>
      <c r="R2484" s="143" t="str">
        <f>IF(H2484="","",(S2484/S2484)&amp;":"&amp;ROUND(AI2484/S2484,2))</f>
        <v/>
      </c>
      <c r="S2484" s="144" t="str">
        <f t="shared" si="461"/>
        <v/>
      </c>
      <c r="T2484" s="145" t="str">
        <f t="shared" si="462"/>
        <v/>
      </c>
      <c r="U2484" s="118"/>
      <c r="V2484" s="145" t="str">
        <f t="shared" si="463"/>
        <v/>
      </c>
      <c r="W2484" s="144" t="str">
        <f t="shared" si="464"/>
        <v/>
      </c>
      <c r="X2484" s="146" t="str">
        <f>IF(C2484="","",IF(OR(C2484="Trade",C2484="Multi Position"),(X2483+V2484),IF(C2484="Deposit",(X2483+AE2484),IF(C2484="Withdrawal",(X2483-AE2484)))))</f>
        <v/>
      </c>
      <c r="Y2484" s="145" t="str">
        <f t="shared" si="465"/>
        <v/>
      </c>
      <c r="Z2484" s="118"/>
      <c r="AA2484" s="118"/>
      <c r="AB2484" s="118"/>
      <c r="AC2484" s="118"/>
      <c r="AD2484" s="118"/>
      <c r="AE2484" s="139"/>
      <c r="AF2484" s="118"/>
      <c r="AG2484" s="118"/>
      <c r="AH2484" s="147" t="str">
        <f t="shared" si="466"/>
        <v/>
      </c>
      <c r="AI2484" s="147" t="str">
        <f t="shared" si="467"/>
        <v/>
      </c>
      <c r="AJ2484" s="148" t="str">
        <f t="shared" si="456"/>
        <v/>
      </c>
      <c r="AK2484" s="148" t="str">
        <f t="shared" si="457"/>
        <v/>
      </c>
      <c r="AL2484" s="147" t="str">
        <f t="shared" si="458"/>
        <v/>
      </c>
      <c r="AM2484" s="147" t="str">
        <f t="shared" si="459"/>
        <v/>
      </c>
      <c r="AN2484" s="147" t="str">
        <f t="shared" si="460"/>
        <v/>
      </c>
      <c r="AO2484" s="118"/>
    </row>
    <row r="2485" spans="1:41">
      <c r="A2485" s="118"/>
      <c r="B2485" s="118"/>
      <c r="C2485" s="118"/>
      <c r="D2485" s="118"/>
      <c r="E2485" s="118"/>
      <c r="F2485" s="118"/>
      <c r="G2485" s="118"/>
      <c r="H2485" s="118"/>
      <c r="I2485" s="118"/>
      <c r="J2485" s="118"/>
      <c r="K2485" s="118"/>
      <c r="L2485" s="118"/>
      <c r="M2485" s="118"/>
      <c r="N2485" s="118"/>
      <c r="O2485" s="143" t="str">
        <f>IF(H2485="","",(S2485/S2485)&amp;":"&amp;ROUND(AH2485/S2485,2))</f>
        <v/>
      </c>
      <c r="P2485" s="118"/>
      <c r="Q2485" s="118"/>
      <c r="R2485" s="143" t="str">
        <f>IF(H2485="","",(S2485/S2485)&amp;":"&amp;ROUND(AI2485/S2485,2))</f>
        <v/>
      </c>
      <c r="S2485" s="144" t="str">
        <f t="shared" si="461"/>
        <v/>
      </c>
      <c r="T2485" s="145" t="str">
        <f t="shared" si="462"/>
        <v/>
      </c>
      <c r="U2485" s="118"/>
      <c r="V2485" s="145" t="str">
        <f t="shared" si="463"/>
        <v/>
      </c>
      <c r="W2485" s="144" t="str">
        <f t="shared" si="464"/>
        <v/>
      </c>
      <c r="X2485" s="146" t="str">
        <f>IF(C2485="","",IF(OR(C2485="Trade",C2485="Multi Position"),(X2484+V2485),IF(C2485="Deposit",(X2484+AE2485),IF(C2485="Withdrawal",(X2484-AE2485)))))</f>
        <v/>
      </c>
      <c r="Y2485" s="145" t="str">
        <f t="shared" si="465"/>
        <v/>
      </c>
      <c r="Z2485" s="118"/>
      <c r="AA2485" s="118"/>
      <c r="AB2485" s="118"/>
      <c r="AC2485" s="118"/>
      <c r="AD2485" s="118"/>
      <c r="AE2485" s="139"/>
      <c r="AF2485" s="118"/>
      <c r="AG2485" s="118"/>
      <c r="AH2485" s="147" t="str">
        <f t="shared" si="466"/>
        <v/>
      </c>
      <c r="AI2485" s="147" t="str">
        <f t="shared" si="467"/>
        <v/>
      </c>
      <c r="AJ2485" s="148" t="str">
        <f t="shared" si="456"/>
        <v/>
      </c>
      <c r="AK2485" s="148" t="str">
        <f t="shared" si="457"/>
        <v/>
      </c>
      <c r="AL2485" s="147" t="str">
        <f t="shared" si="458"/>
        <v/>
      </c>
      <c r="AM2485" s="147" t="str">
        <f t="shared" si="459"/>
        <v/>
      </c>
      <c r="AN2485" s="147" t="str">
        <f t="shared" si="460"/>
        <v/>
      </c>
      <c r="AO2485" s="118"/>
    </row>
    <row r="2486" spans="1:41">
      <c r="A2486" s="118"/>
      <c r="B2486" s="118"/>
      <c r="C2486" s="118"/>
      <c r="D2486" s="118"/>
      <c r="E2486" s="118"/>
      <c r="F2486" s="118"/>
      <c r="G2486" s="118"/>
      <c r="H2486" s="118"/>
      <c r="I2486" s="118"/>
      <c r="J2486" s="118"/>
      <c r="K2486" s="118"/>
      <c r="L2486" s="118"/>
      <c r="M2486" s="118"/>
      <c r="N2486" s="118"/>
      <c r="O2486" s="143" t="str">
        <f>IF(H2486="","",(S2486/S2486)&amp;":"&amp;ROUND(AH2486/S2486,2))</f>
        <v/>
      </c>
      <c r="P2486" s="118"/>
      <c r="Q2486" s="118"/>
      <c r="R2486" s="143" t="str">
        <f>IF(H2486="","",(S2486/S2486)&amp;":"&amp;ROUND(AI2486/S2486,2))</f>
        <v/>
      </c>
      <c r="S2486" s="144" t="str">
        <f t="shared" si="461"/>
        <v/>
      </c>
      <c r="T2486" s="145" t="str">
        <f t="shared" si="462"/>
        <v/>
      </c>
      <c r="U2486" s="118"/>
      <c r="V2486" s="145" t="str">
        <f t="shared" si="463"/>
        <v/>
      </c>
      <c r="W2486" s="144" t="str">
        <f t="shared" si="464"/>
        <v/>
      </c>
      <c r="X2486" s="146" t="str">
        <f>IF(C2486="","",IF(OR(C2486="Trade",C2486="Multi Position"),(X2485+V2486),IF(C2486="Deposit",(X2485+AE2486),IF(C2486="Withdrawal",(X2485-AE2486)))))</f>
        <v/>
      </c>
      <c r="Y2486" s="145" t="str">
        <f t="shared" si="465"/>
        <v/>
      </c>
      <c r="Z2486" s="118"/>
      <c r="AA2486" s="118"/>
      <c r="AB2486" s="118"/>
      <c r="AC2486" s="118"/>
      <c r="AD2486" s="118"/>
      <c r="AE2486" s="139"/>
      <c r="AF2486" s="118"/>
      <c r="AG2486" s="118"/>
      <c r="AH2486" s="147" t="str">
        <f t="shared" si="466"/>
        <v/>
      </c>
      <c r="AI2486" s="147" t="str">
        <f t="shared" si="467"/>
        <v/>
      </c>
      <c r="AJ2486" s="148" t="str">
        <f t="shared" si="456"/>
        <v/>
      </c>
      <c r="AK2486" s="148" t="str">
        <f t="shared" si="457"/>
        <v/>
      </c>
      <c r="AL2486" s="147" t="str">
        <f t="shared" si="458"/>
        <v/>
      </c>
      <c r="AM2486" s="147" t="str">
        <f t="shared" si="459"/>
        <v/>
      </c>
      <c r="AN2486" s="147" t="str">
        <f t="shared" si="460"/>
        <v/>
      </c>
      <c r="AO2486" s="118"/>
    </row>
    <row r="2487" spans="1:41">
      <c r="A2487" s="118"/>
      <c r="B2487" s="118"/>
      <c r="C2487" s="118"/>
      <c r="D2487" s="118"/>
      <c r="E2487" s="118"/>
      <c r="F2487" s="118"/>
      <c r="G2487" s="118"/>
      <c r="H2487" s="118"/>
      <c r="I2487" s="118"/>
      <c r="J2487" s="118"/>
      <c r="K2487" s="118"/>
      <c r="L2487" s="118"/>
      <c r="M2487" s="118"/>
      <c r="N2487" s="118"/>
      <c r="O2487" s="143" t="str">
        <f>IF(H2487="","",(S2487/S2487)&amp;":"&amp;ROUND(AH2487/S2487,2))</f>
        <v/>
      </c>
      <c r="P2487" s="118"/>
      <c r="Q2487" s="118"/>
      <c r="R2487" s="143" t="str">
        <f>IF(H2487="","",(S2487/S2487)&amp;":"&amp;ROUND(AI2487/S2487,2))</f>
        <v/>
      </c>
      <c r="S2487" s="144" t="str">
        <f t="shared" si="461"/>
        <v/>
      </c>
      <c r="T2487" s="145" t="str">
        <f t="shared" si="462"/>
        <v/>
      </c>
      <c r="U2487" s="118"/>
      <c r="V2487" s="145" t="str">
        <f t="shared" si="463"/>
        <v/>
      </c>
      <c r="W2487" s="144" t="str">
        <f t="shared" si="464"/>
        <v/>
      </c>
      <c r="X2487" s="146" t="str">
        <f>IF(C2487="","",IF(OR(C2487="Trade",C2487="Multi Position"),(X2486+V2487),IF(C2487="Deposit",(X2486+AE2487),IF(C2487="Withdrawal",(X2486-AE2487)))))</f>
        <v/>
      </c>
      <c r="Y2487" s="145" t="str">
        <f t="shared" si="465"/>
        <v/>
      </c>
      <c r="Z2487" s="118"/>
      <c r="AA2487" s="118"/>
      <c r="AB2487" s="118"/>
      <c r="AC2487" s="118"/>
      <c r="AD2487" s="118"/>
      <c r="AE2487" s="139"/>
      <c r="AF2487" s="118"/>
      <c r="AG2487" s="118"/>
      <c r="AH2487" s="147" t="str">
        <f t="shared" si="466"/>
        <v/>
      </c>
      <c r="AI2487" s="147" t="str">
        <f t="shared" si="467"/>
        <v/>
      </c>
      <c r="AJ2487" s="148" t="str">
        <f t="shared" si="456"/>
        <v/>
      </c>
      <c r="AK2487" s="148" t="str">
        <f t="shared" si="457"/>
        <v/>
      </c>
      <c r="AL2487" s="147" t="str">
        <f t="shared" si="458"/>
        <v/>
      </c>
      <c r="AM2487" s="147" t="str">
        <f t="shared" si="459"/>
        <v/>
      </c>
      <c r="AN2487" s="147" t="str">
        <f t="shared" si="460"/>
        <v/>
      </c>
      <c r="AO2487" s="118"/>
    </row>
    <row r="2488" spans="1:41">
      <c r="A2488" s="118"/>
      <c r="B2488" s="118"/>
      <c r="C2488" s="118"/>
      <c r="D2488" s="118"/>
      <c r="E2488" s="118"/>
      <c r="F2488" s="118"/>
      <c r="G2488" s="118"/>
      <c r="H2488" s="118"/>
      <c r="I2488" s="118"/>
      <c r="J2488" s="118"/>
      <c r="K2488" s="118"/>
      <c r="L2488" s="118"/>
      <c r="M2488" s="118"/>
      <c r="N2488" s="118"/>
      <c r="O2488" s="143" t="str">
        <f>IF(H2488="","",(S2488/S2488)&amp;":"&amp;ROUND(AH2488/S2488,2))</f>
        <v/>
      </c>
      <c r="P2488" s="118"/>
      <c r="Q2488" s="118"/>
      <c r="R2488" s="143" t="str">
        <f>IF(H2488="","",(S2488/S2488)&amp;":"&amp;ROUND(AI2488/S2488,2))</f>
        <v/>
      </c>
      <c r="S2488" s="144" t="str">
        <f t="shared" si="461"/>
        <v/>
      </c>
      <c r="T2488" s="145" t="str">
        <f t="shared" si="462"/>
        <v/>
      </c>
      <c r="U2488" s="118"/>
      <c r="V2488" s="145" t="str">
        <f t="shared" si="463"/>
        <v/>
      </c>
      <c r="W2488" s="144" t="str">
        <f t="shared" si="464"/>
        <v/>
      </c>
      <c r="X2488" s="146" t="str">
        <f>IF(C2488="","",IF(OR(C2488="Trade",C2488="Multi Position"),(X2487+V2488),IF(C2488="Deposit",(X2487+AE2488),IF(C2488="Withdrawal",(X2487-AE2488)))))</f>
        <v/>
      </c>
      <c r="Y2488" s="145" t="str">
        <f t="shared" si="465"/>
        <v/>
      </c>
      <c r="Z2488" s="118"/>
      <c r="AA2488" s="118"/>
      <c r="AB2488" s="118"/>
      <c r="AC2488" s="118"/>
      <c r="AD2488" s="118"/>
      <c r="AE2488" s="139"/>
      <c r="AF2488" s="118"/>
      <c r="AG2488" s="118"/>
      <c r="AH2488" s="147" t="str">
        <f t="shared" si="466"/>
        <v/>
      </c>
      <c r="AI2488" s="147" t="str">
        <f t="shared" si="467"/>
        <v/>
      </c>
      <c r="AJ2488" s="148" t="str">
        <f t="shared" si="456"/>
        <v/>
      </c>
      <c r="AK2488" s="148" t="str">
        <f t="shared" si="457"/>
        <v/>
      </c>
      <c r="AL2488" s="147" t="str">
        <f t="shared" si="458"/>
        <v/>
      </c>
      <c r="AM2488" s="147" t="str">
        <f t="shared" si="459"/>
        <v/>
      </c>
      <c r="AN2488" s="147" t="str">
        <f t="shared" si="460"/>
        <v/>
      </c>
      <c r="AO2488" s="118"/>
    </row>
    <row r="2489" spans="1:41">
      <c r="A2489" s="118"/>
      <c r="B2489" s="118"/>
      <c r="C2489" s="118"/>
      <c r="D2489" s="118"/>
      <c r="E2489" s="118"/>
      <c r="F2489" s="118"/>
      <c r="G2489" s="118"/>
      <c r="H2489" s="118"/>
      <c r="I2489" s="118"/>
      <c r="J2489" s="118"/>
      <c r="K2489" s="118"/>
      <c r="L2489" s="118"/>
      <c r="M2489" s="118"/>
      <c r="N2489" s="118"/>
      <c r="O2489" s="143" t="str">
        <f>IF(H2489="","",(S2489/S2489)&amp;":"&amp;ROUND(AH2489/S2489,2))</f>
        <v/>
      </c>
      <c r="P2489" s="118"/>
      <c r="Q2489" s="118"/>
      <c r="R2489" s="143" t="str">
        <f>IF(H2489="","",(S2489/S2489)&amp;":"&amp;ROUND(AI2489/S2489,2))</f>
        <v/>
      </c>
      <c r="S2489" s="144" t="str">
        <f t="shared" si="461"/>
        <v/>
      </c>
      <c r="T2489" s="145" t="str">
        <f t="shared" si="462"/>
        <v/>
      </c>
      <c r="U2489" s="118"/>
      <c r="V2489" s="145" t="str">
        <f t="shared" si="463"/>
        <v/>
      </c>
      <c r="W2489" s="144" t="str">
        <f t="shared" si="464"/>
        <v/>
      </c>
      <c r="X2489" s="146" t="str">
        <f>IF(C2489="","",IF(OR(C2489="Trade",C2489="Multi Position"),(X2488+V2489),IF(C2489="Deposit",(X2488+AE2489),IF(C2489="Withdrawal",(X2488-AE2489)))))</f>
        <v/>
      </c>
      <c r="Y2489" s="145" t="str">
        <f t="shared" si="465"/>
        <v/>
      </c>
      <c r="Z2489" s="118"/>
      <c r="AA2489" s="118"/>
      <c r="AB2489" s="118"/>
      <c r="AC2489" s="118"/>
      <c r="AD2489" s="118"/>
      <c r="AE2489" s="139"/>
      <c r="AF2489" s="118"/>
      <c r="AG2489" s="118"/>
      <c r="AH2489" s="147" t="str">
        <f t="shared" si="466"/>
        <v/>
      </c>
      <c r="AI2489" s="147" t="str">
        <f t="shared" si="467"/>
        <v/>
      </c>
      <c r="AJ2489" s="148" t="str">
        <f t="shared" si="456"/>
        <v/>
      </c>
      <c r="AK2489" s="148" t="str">
        <f t="shared" si="457"/>
        <v/>
      </c>
      <c r="AL2489" s="147" t="str">
        <f t="shared" si="458"/>
        <v/>
      </c>
      <c r="AM2489" s="147" t="str">
        <f t="shared" si="459"/>
        <v/>
      </c>
      <c r="AN2489" s="147" t="str">
        <f t="shared" si="460"/>
        <v/>
      </c>
      <c r="AO2489" s="118"/>
    </row>
    <row r="2490" spans="1:41">
      <c r="A2490" s="118"/>
      <c r="B2490" s="118"/>
      <c r="C2490" s="118"/>
      <c r="D2490" s="118"/>
      <c r="E2490" s="118"/>
      <c r="F2490" s="118"/>
      <c r="G2490" s="118"/>
      <c r="H2490" s="118"/>
      <c r="I2490" s="118"/>
      <c r="J2490" s="118"/>
      <c r="K2490" s="118"/>
      <c r="L2490" s="118"/>
      <c r="M2490" s="118"/>
      <c r="N2490" s="118"/>
      <c r="O2490" s="143" t="str">
        <f>IF(H2490="","",(S2490/S2490)&amp;":"&amp;ROUND(AH2490/S2490,2))</f>
        <v/>
      </c>
      <c r="P2490" s="118"/>
      <c r="Q2490" s="118"/>
      <c r="R2490" s="143" t="str">
        <f>IF(H2490="","",(S2490/S2490)&amp;":"&amp;ROUND(AI2490/S2490,2))</f>
        <v/>
      </c>
      <c r="S2490" s="144" t="str">
        <f t="shared" si="461"/>
        <v/>
      </c>
      <c r="T2490" s="145" t="str">
        <f t="shared" si="462"/>
        <v/>
      </c>
      <c r="U2490" s="118"/>
      <c r="V2490" s="145" t="str">
        <f t="shared" si="463"/>
        <v/>
      </c>
      <c r="W2490" s="144" t="str">
        <f t="shared" si="464"/>
        <v/>
      </c>
      <c r="X2490" s="146" t="str">
        <f>IF(C2490="","",IF(OR(C2490="Trade",C2490="Multi Position"),(X2489+V2490),IF(C2490="Deposit",(X2489+AE2490),IF(C2490="Withdrawal",(X2489-AE2490)))))</f>
        <v/>
      </c>
      <c r="Y2490" s="145" t="str">
        <f t="shared" si="465"/>
        <v/>
      </c>
      <c r="Z2490" s="118"/>
      <c r="AA2490" s="118"/>
      <c r="AB2490" s="118"/>
      <c r="AC2490" s="118"/>
      <c r="AD2490" s="118"/>
      <c r="AE2490" s="139"/>
      <c r="AF2490" s="118"/>
      <c r="AG2490" s="118"/>
      <c r="AH2490" s="147" t="str">
        <f t="shared" si="466"/>
        <v/>
      </c>
      <c r="AI2490" s="147" t="str">
        <f t="shared" si="467"/>
        <v/>
      </c>
      <c r="AJ2490" s="148" t="str">
        <f t="shared" si="456"/>
        <v/>
      </c>
      <c r="AK2490" s="148" t="str">
        <f t="shared" si="457"/>
        <v/>
      </c>
      <c r="AL2490" s="147" t="str">
        <f t="shared" si="458"/>
        <v/>
      </c>
      <c r="AM2490" s="147" t="str">
        <f t="shared" si="459"/>
        <v/>
      </c>
      <c r="AN2490" s="147" t="str">
        <f t="shared" si="460"/>
        <v/>
      </c>
      <c r="AO2490" s="118"/>
    </row>
    <row r="2491" spans="1:41">
      <c r="A2491" s="118"/>
      <c r="B2491" s="118"/>
      <c r="C2491" s="118"/>
      <c r="D2491" s="118"/>
      <c r="E2491" s="118"/>
      <c r="F2491" s="118"/>
      <c r="G2491" s="118"/>
      <c r="H2491" s="118"/>
      <c r="I2491" s="118"/>
      <c r="J2491" s="118"/>
      <c r="K2491" s="118"/>
      <c r="L2491" s="118"/>
      <c r="M2491" s="118"/>
      <c r="N2491" s="118"/>
      <c r="O2491" s="143" t="str">
        <f>IF(H2491="","",(S2491/S2491)&amp;":"&amp;ROUND(AH2491/S2491,2))</f>
        <v/>
      </c>
      <c r="P2491" s="118"/>
      <c r="Q2491" s="118"/>
      <c r="R2491" s="143" t="str">
        <f>IF(H2491="","",(S2491/S2491)&amp;":"&amp;ROUND(AI2491/S2491,2))</f>
        <v/>
      </c>
      <c r="S2491" s="144" t="str">
        <f t="shared" si="461"/>
        <v/>
      </c>
      <c r="T2491" s="145" t="str">
        <f t="shared" si="462"/>
        <v/>
      </c>
      <c r="U2491" s="118"/>
      <c r="V2491" s="145" t="str">
        <f t="shared" si="463"/>
        <v/>
      </c>
      <c r="W2491" s="144" t="str">
        <f t="shared" si="464"/>
        <v/>
      </c>
      <c r="X2491" s="146" t="str">
        <f>IF(C2491="","",IF(OR(C2491="Trade",C2491="Multi Position"),(X2490+V2491),IF(C2491="Deposit",(X2490+AE2491),IF(C2491="Withdrawal",(X2490-AE2491)))))</f>
        <v/>
      </c>
      <c r="Y2491" s="145" t="str">
        <f t="shared" si="465"/>
        <v/>
      </c>
      <c r="Z2491" s="118"/>
      <c r="AA2491" s="118"/>
      <c r="AB2491" s="118"/>
      <c r="AC2491" s="118"/>
      <c r="AD2491" s="118"/>
      <c r="AE2491" s="139"/>
      <c r="AF2491" s="118"/>
      <c r="AG2491" s="118"/>
      <c r="AH2491" s="147" t="str">
        <f t="shared" si="466"/>
        <v/>
      </c>
      <c r="AI2491" s="147" t="str">
        <f t="shared" si="467"/>
        <v/>
      </c>
      <c r="AJ2491" s="148" t="str">
        <f t="shared" si="456"/>
        <v/>
      </c>
      <c r="AK2491" s="148" t="str">
        <f t="shared" si="457"/>
        <v/>
      </c>
      <c r="AL2491" s="147" t="str">
        <f t="shared" si="458"/>
        <v/>
      </c>
      <c r="AM2491" s="147" t="str">
        <f t="shared" si="459"/>
        <v/>
      </c>
      <c r="AN2491" s="147" t="str">
        <f t="shared" si="460"/>
        <v/>
      </c>
      <c r="AO2491" s="118"/>
    </row>
    <row r="2492" spans="1:41">
      <c r="A2492" s="118"/>
      <c r="B2492" s="118"/>
      <c r="C2492" s="118"/>
      <c r="D2492" s="118"/>
      <c r="E2492" s="118"/>
      <c r="F2492" s="118"/>
      <c r="G2492" s="118"/>
      <c r="H2492" s="118"/>
      <c r="I2492" s="118"/>
      <c r="J2492" s="118"/>
      <c r="K2492" s="118"/>
      <c r="L2492" s="118"/>
      <c r="M2492" s="118"/>
      <c r="N2492" s="118"/>
      <c r="O2492" s="143" t="str">
        <f>IF(H2492="","",(S2492/S2492)&amp;":"&amp;ROUND(AH2492/S2492,2))</f>
        <v/>
      </c>
      <c r="P2492" s="118"/>
      <c r="Q2492" s="118"/>
      <c r="R2492" s="143" t="str">
        <f>IF(H2492="","",(S2492/S2492)&amp;":"&amp;ROUND(AI2492/S2492,2))</f>
        <v/>
      </c>
      <c r="S2492" s="144" t="str">
        <f t="shared" si="461"/>
        <v/>
      </c>
      <c r="T2492" s="145" t="str">
        <f t="shared" si="462"/>
        <v/>
      </c>
      <c r="U2492" s="118"/>
      <c r="V2492" s="145" t="str">
        <f t="shared" si="463"/>
        <v/>
      </c>
      <c r="W2492" s="144" t="str">
        <f t="shared" si="464"/>
        <v/>
      </c>
      <c r="X2492" s="146" t="str">
        <f>IF(C2492="","",IF(OR(C2492="Trade",C2492="Multi Position"),(X2491+V2492),IF(C2492="Deposit",(X2491+AE2492),IF(C2492="Withdrawal",(X2491-AE2492)))))</f>
        <v/>
      </c>
      <c r="Y2492" s="145" t="str">
        <f t="shared" si="465"/>
        <v/>
      </c>
      <c r="Z2492" s="118"/>
      <c r="AA2492" s="118"/>
      <c r="AB2492" s="118"/>
      <c r="AC2492" s="118"/>
      <c r="AD2492" s="118"/>
      <c r="AE2492" s="139"/>
      <c r="AF2492" s="118"/>
      <c r="AG2492" s="118"/>
      <c r="AH2492" s="147" t="str">
        <f t="shared" si="466"/>
        <v/>
      </c>
      <c r="AI2492" s="147" t="str">
        <f t="shared" si="467"/>
        <v/>
      </c>
      <c r="AJ2492" s="148" t="str">
        <f t="shared" si="456"/>
        <v/>
      </c>
      <c r="AK2492" s="148" t="str">
        <f t="shared" si="457"/>
        <v/>
      </c>
      <c r="AL2492" s="147" t="str">
        <f t="shared" si="458"/>
        <v/>
      </c>
      <c r="AM2492" s="147" t="str">
        <f t="shared" si="459"/>
        <v/>
      </c>
      <c r="AN2492" s="147" t="str">
        <f t="shared" si="460"/>
        <v/>
      </c>
      <c r="AO2492" s="118"/>
    </row>
    <row r="2493" spans="1:41">
      <c r="A2493" s="118"/>
      <c r="B2493" s="118"/>
      <c r="C2493" s="118"/>
      <c r="D2493" s="118"/>
      <c r="E2493" s="118"/>
      <c r="F2493" s="118"/>
      <c r="G2493" s="118"/>
      <c r="H2493" s="118"/>
      <c r="I2493" s="118"/>
      <c r="J2493" s="118"/>
      <c r="K2493" s="118"/>
      <c r="L2493" s="118"/>
      <c r="M2493" s="118"/>
      <c r="N2493" s="118"/>
      <c r="O2493" s="143" t="str">
        <f>IF(H2493="","",(S2493/S2493)&amp;":"&amp;ROUND(AH2493/S2493,2))</f>
        <v/>
      </c>
      <c r="P2493" s="118"/>
      <c r="Q2493" s="118"/>
      <c r="R2493" s="143" t="str">
        <f>IF(H2493="","",(S2493/S2493)&amp;":"&amp;ROUND(AI2493/S2493,2))</f>
        <v/>
      </c>
      <c r="S2493" s="144" t="str">
        <f t="shared" si="461"/>
        <v/>
      </c>
      <c r="T2493" s="145" t="str">
        <f t="shared" si="462"/>
        <v/>
      </c>
      <c r="U2493" s="118"/>
      <c r="V2493" s="145" t="str">
        <f t="shared" si="463"/>
        <v/>
      </c>
      <c r="W2493" s="144" t="str">
        <f t="shared" si="464"/>
        <v/>
      </c>
      <c r="X2493" s="146" t="str">
        <f>IF(C2493="","",IF(OR(C2493="Trade",C2493="Multi Position"),(X2492+V2493),IF(C2493="Deposit",(X2492+AE2493),IF(C2493="Withdrawal",(X2492-AE2493)))))</f>
        <v/>
      </c>
      <c r="Y2493" s="145" t="str">
        <f t="shared" si="465"/>
        <v/>
      </c>
      <c r="Z2493" s="118"/>
      <c r="AA2493" s="118"/>
      <c r="AB2493" s="118"/>
      <c r="AC2493" s="118"/>
      <c r="AD2493" s="118"/>
      <c r="AE2493" s="139"/>
      <c r="AF2493" s="118"/>
      <c r="AG2493" s="118"/>
      <c r="AH2493" s="147" t="str">
        <f t="shared" si="466"/>
        <v/>
      </c>
      <c r="AI2493" s="147" t="str">
        <f t="shared" si="467"/>
        <v/>
      </c>
      <c r="AJ2493" s="148" t="str">
        <f t="shared" si="456"/>
        <v/>
      </c>
      <c r="AK2493" s="148" t="str">
        <f t="shared" si="457"/>
        <v/>
      </c>
      <c r="AL2493" s="147" t="str">
        <f t="shared" si="458"/>
        <v/>
      </c>
      <c r="AM2493" s="147" t="str">
        <f t="shared" si="459"/>
        <v/>
      </c>
      <c r="AN2493" s="147" t="str">
        <f t="shared" si="460"/>
        <v/>
      </c>
      <c r="AO2493" s="118"/>
    </row>
    <row r="2494" spans="1:41">
      <c r="A2494" s="118"/>
      <c r="B2494" s="118"/>
      <c r="C2494" s="118"/>
      <c r="D2494" s="118"/>
      <c r="E2494" s="118"/>
      <c r="F2494" s="118"/>
      <c r="G2494" s="118"/>
      <c r="H2494" s="118"/>
      <c r="I2494" s="118"/>
      <c r="J2494" s="118"/>
      <c r="K2494" s="118"/>
      <c r="L2494" s="118"/>
      <c r="M2494" s="118"/>
      <c r="N2494" s="118"/>
      <c r="O2494" s="143" t="str">
        <f>IF(H2494="","",(S2494/S2494)&amp;":"&amp;ROUND(AH2494/S2494,2))</f>
        <v/>
      </c>
      <c r="P2494" s="118"/>
      <c r="Q2494" s="118"/>
      <c r="R2494" s="143" t="str">
        <f>IF(H2494="","",(S2494/S2494)&amp;":"&amp;ROUND(AI2494/S2494,2))</f>
        <v/>
      </c>
      <c r="S2494" s="144" t="str">
        <f t="shared" si="461"/>
        <v/>
      </c>
      <c r="T2494" s="145" t="str">
        <f t="shared" si="462"/>
        <v/>
      </c>
      <c r="U2494" s="118"/>
      <c r="V2494" s="145" t="str">
        <f t="shared" si="463"/>
        <v/>
      </c>
      <c r="W2494" s="144" t="str">
        <f t="shared" si="464"/>
        <v/>
      </c>
      <c r="X2494" s="146" t="str">
        <f>IF(C2494="","",IF(OR(C2494="Trade",C2494="Multi Position"),(X2493+V2494),IF(C2494="Deposit",(X2493+AE2494),IF(C2494="Withdrawal",(X2493-AE2494)))))</f>
        <v/>
      </c>
      <c r="Y2494" s="145" t="str">
        <f t="shared" si="465"/>
        <v/>
      </c>
      <c r="Z2494" s="118"/>
      <c r="AA2494" s="118"/>
      <c r="AB2494" s="118"/>
      <c r="AC2494" s="118"/>
      <c r="AD2494" s="118"/>
      <c r="AE2494" s="139"/>
      <c r="AF2494" s="118"/>
      <c r="AG2494" s="118"/>
      <c r="AH2494" s="147" t="str">
        <f t="shared" si="466"/>
        <v/>
      </c>
      <c r="AI2494" s="147" t="str">
        <f t="shared" si="467"/>
        <v/>
      </c>
      <c r="AJ2494" s="148" t="str">
        <f t="shared" si="456"/>
        <v/>
      </c>
      <c r="AK2494" s="148" t="str">
        <f t="shared" si="457"/>
        <v/>
      </c>
      <c r="AL2494" s="147" t="str">
        <f t="shared" si="458"/>
        <v/>
      </c>
      <c r="AM2494" s="147" t="str">
        <f t="shared" si="459"/>
        <v/>
      </c>
      <c r="AN2494" s="147" t="str">
        <f t="shared" si="460"/>
        <v/>
      </c>
      <c r="AO2494" s="118"/>
    </row>
    <row r="2495" spans="1:41">
      <c r="A2495" s="118"/>
      <c r="B2495" s="118"/>
      <c r="C2495" s="118"/>
      <c r="D2495" s="118"/>
      <c r="E2495" s="118"/>
      <c r="F2495" s="118"/>
      <c r="G2495" s="118"/>
      <c r="H2495" s="118"/>
      <c r="I2495" s="118"/>
      <c r="J2495" s="118"/>
      <c r="K2495" s="118"/>
      <c r="L2495" s="118"/>
      <c r="M2495" s="118"/>
      <c r="N2495" s="118"/>
      <c r="O2495" s="143" t="str">
        <f>IF(H2495="","",(S2495/S2495)&amp;":"&amp;ROUND(AH2495/S2495,2))</f>
        <v/>
      </c>
      <c r="P2495" s="118"/>
      <c r="Q2495" s="118"/>
      <c r="R2495" s="143" t="str">
        <f>IF(H2495="","",(S2495/S2495)&amp;":"&amp;ROUND(AI2495/S2495,2))</f>
        <v/>
      </c>
      <c r="S2495" s="144" t="str">
        <f t="shared" si="461"/>
        <v/>
      </c>
      <c r="T2495" s="145" t="str">
        <f t="shared" si="462"/>
        <v/>
      </c>
      <c r="U2495" s="118"/>
      <c r="V2495" s="145" t="str">
        <f t="shared" si="463"/>
        <v/>
      </c>
      <c r="W2495" s="144" t="str">
        <f t="shared" si="464"/>
        <v/>
      </c>
      <c r="X2495" s="146" t="str">
        <f>IF(C2495="","",IF(OR(C2495="Trade",C2495="Multi Position"),(X2494+V2495),IF(C2495="Deposit",(X2494+AE2495),IF(C2495="Withdrawal",(X2494-AE2495)))))</f>
        <v/>
      </c>
      <c r="Y2495" s="145" t="str">
        <f t="shared" si="465"/>
        <v/>
      </c>
      <c r="Z2495" s="118"/>
      <c r="AA2495" s="118"/>
      <c r="AB2495" s="118"/>
      <c r="AC2495" s="118"/>
      <c r="AD2495" s="118"/>
      <c r="AE2495" s="139"/>
      <c r="AF2495" s="118"/>
      <c r="AG2495" s="118"/>
      <c r="AH2495" s="147" t="str">
        <f t="shared" si="466"/>
        <v/>
      </c>
      <c r="AI2495" s="147" t="str">
        <f t="shared" si="467"/>
        <v/>
      </c>
      <c r="AJ2495" s="148" t="str">
        <f t="shared" si="456"/>
        <v/>
      </c>
      <c r="AK2495" s="148" t="str">
        <f t="shared" si="457"/>
        <v/>
      </c>
      <c r="AL2495" s="147" t="str">
        <f t="shared" si="458"/>
        <v/>
      </c>
      <c r="AM2495" s="147" t="str">
        <f t="shared" si="459"/>
        <v/>
      </c>
      <c r="AN2495" s="147" t="str">
        <f t="shared" si="460"/>
        <v/>
      </c>
      <c r="AO2495" s="118"/>
    </row>
    <row r="2496" spans="1:41">
      <c r="A2496" s="118"/>
      <c r="B2496" s="118"/>
      <c r="C2496" s="118"/>
      <c r="D2496" s="118"/>
      <c r="E2496" s="118"/>
      <c r="F2496" s="118"/>
      <c r="G2496" s="118"/>
      <c r="H2496" s="118"/>
      <c r="I2496" s="118"/>
      <c r="J2496" s="118"/>
      <c r="K2496" s="118"/>
      <c r="L2496" s="118"/>
      <c r="M2496" s="118"/>
      <c r="N2496" s="118"/>
      <c r="O2496" s="143" t="str">
        <f>IF(H2496="","",(S2496/S2496)&amp;":"&amp;ROUND(AH2496/S2496,2))</f>
        <v/>
      </c>
      <c r="P2496" s="118"/>
      <c r="Q2496" s="118"/>
      <c r="R2496" s="143" t="str">
        <f>IF(H2496="","",(S2496/S2496)&amp;":"&amp;ROUND(AI2496/S2496,2))</f>
        <v/>
      </c>
      <c r="S2496" s="144" t="str">
        <f t="shared" si="461"/>
        <v/>
      </c>
      <c r="T2496" s="145" t="str">
        <f t="shared" si="462"/>
        <v/>
      </c>
      <c r="U2496" s="118"/>
      <c r="V2496" s="145" t="str">
        <f t="shared" si="463"/>
        <v/>
      </c>
      <c r="W2496" s="144" t="str">
        <f t="shared" si="464"/>
        <v/>
      </c>
      <c r="X2496" s="146" t="str">
        <f>IF(C2496="","",IF(OR(C2496="Trade",C2496="Multi Position"),(X2495+V2496),IF(C2496="Deposit",(X2495+AE2496),IF(C2496="Withdrawal",(X2495-AE2496)))))</f>
        <v/>
      </c>
      <c r="Y2496" s="145" t="str">
        <f t="shared" si="465"/>
        <v/>
      </c>
      <c r="Z2496" s="118"/>
      <c r="AA2496" s="118"/>
      <c r="AB2496" s="118"/>
      <c r="AC2496" s="118"/>
      <c r="AD2496" s="118"/>
      <c r="AE2496" s="139"/>
      <c r="AF2496" s="118"/>
      <c r="AG2496" s="118"/>
      <c r="AH2496" s="147" t="str">
        <f t="shared" si="466"/>
        <v/>
      </c>
      <c r="AI2496" s="147" t="str">
        <f t="shared" si="467"/>
        <v/>
      </c>
      <c r="AJ2496" s="148" t="str">
        <f t="shared" si="456"/>
        <v/>
      </c>
      <c r="AK2496" s="148" t="str">
        <f t="shared" si="457"/>
        <v/>
      </c>
      <c r="AL2496" s="147" t="str">
        <f t="shared" si="458"/>
        <v/>
      </c>
      <c r="AM2496" s="147" t="str">
        <f t="shared" si="459"/>
        <v/>
      </c>
      <c r="AN2496" s="147" t="str">
        <f t="shared" si="460"/>
        <v/>
      </c>
      <c r="AO2496" s="118"/>
    </row>
    <row r="2497" spans="1:41">
      <c r="A2497" s="118"/>
      <c r="B2497" s="118"/>
      <c r="C2497" s="118"/>
      <c r="D2497" s="118"/>
      <c r="E2497" s="118"/>
      <c r="F2497" s="118"/>
      <c r="G2497" s="118"/>
      <c r="H2497" s="118"/>
      <c r="I2497" s="118"/>
      <c r="J2497" s="118"/>
      <c r="K2497" s="118"/>
      <c r="L2497" s="118"/>
      <c r="M2497" s="118"/>
      <c r="N2497" s="118"/>
      <c r="O2497" s="143" t="str">
        <f>IF(H2497="","",(S2497/S2497)&amp;":"&amp;ROUND(AH2497/S2497,2))</f>
        <v/>
      </c>
      <c r="P2497" s="118"/>
      <c r="Q2497" s="118"/>
      <c r="R2497" s="143" t="str">
        <f>IF(H2497="","",(S2497/S2497)&amp;":"&amp;ROUND(AI2497/S2497,2))</f>
        <v/>
      </c>
      <c r="S2497" s="144" t="str">
        <f t="shared" si="461"/>
        <v/>
      </c>
      <c r="T2497" s="145" t="str">
        <f t="shared" si="462"/>
        <v/>
      </c>
      <c r="U2497" s="118"/>
      <c r="V2497" s="145" t="str">
        <f t="shared" si="463"/>
        <v/>
      </c>
      <c r="W2497" s="144" t="str">
        <f t="shared" si="464"/>
        <v/>
      </c>
      <c r="X2497" s="146" t="str">
        <f>IF(C2497="","",IF(OR(C2497="Trade",C2497="Multi Position"),(X2496+V2497),IF(C2497="Deposit",(X2496+AE2497),IF(C2497="Withdrawal",(X2496-AE2497)))))</f>
        <v/>
      </c>
      <c r="Y2497" s="145" t="str">
        <f t="shared" si="465"/>
        <v/>
      </c>
      <c r="Z2497" s="118"/>
      <c r="AA2497" s="118"/>
      <c r="AB2497" s="118"/>
      <c r="AC2497" s="118"/>
      <c r="AD2497" s="118"/>
      <c r="AE2497" s="139"/>
      <c r="AF2497" s="118"/>
      <c r="AG2497" s="118"/>
      <c r="AH2497" s="147" t="str">
        <f t="shared" si="466"/>
        <v/>
      </c>
      <c r="AI2497" s="147" t="str">
        <f t="shared" si="467"/>
        <v/>
      </c>
      <c r="AJ2497" s="148" t="str">
        <f t="shared" si="456"/>
        <v/>
      </c>
      <c r="AK2497" s="148" t="str">
        <f t="shared" si="457"/>
        <v/>
      </c>
      <c r="AL2497" s="147" t="str">
        <f t="shared" si="458"/>
        <v/>
      </c>
      <c r="AM2497" s="147" t="str">
        <f t="shared" si="459"/>
        <v/>
      </c>
      <c r="AN2497" s="147" t="str">
        <f t="shared" si="460"/>
        <v/>
      </c>
      <c r="AO2497" s="118"/>
    </row>
    <row r="2498" spans="1:41">
      <c r="A2498" s="118"/>
      <c r="B2498" s="118"/>
      <c r="C2498" s="118"/>
      <c r="D2498" s="118"/>
      <c r="E2498" s="118"/>
      <c r="F2498" s="118"/>
      <c r="G2498" s="118"/>
      <c r="H2498" s="118"/>
      <c r="I2498" s="118"/>
      <c r="J2498" s="118"/>
      <c r="K2498" s="118"/>
      <c r="L2498" s="118"/>
      <c r="M2498" s="118"/>
      <c r="N2498" s="118"/>
      <c r="O2498" s="143" t="str">
        <f>IF(H2498="","",(S2498/S2498)&amp;":"&amp;ROUND(AH2498/S2498,2))</f>
        <v/>
      </c>
      <c r="P2498" s="118"/>
      <c r="Q2498" s="118"/>
      <c r="R2498" s="143" t="str">
        <f>IF(H2498="","",(S2498/S2498)&amp;":"&amp;ROUND(AI2498/S2498,2))</f>
        <v/>
      </c>
      <c r="S2498" s="144" t="str">
        <f t="shared" si="461"/>
        <v/>
      </c>
      <c r="T2498" s="145" t="str">
        <f t="shared" si="462"/>
        <v/>
      </c>
      <c r="U2498" s="118"/>
      <c r="V2498" s="145" t="str">
        <f t="shared" si="463"/>
        <v/>
      </c>
      <c r="W2498" s="144" t="str">
        <f t="shared" si="464"/>
        <v/>
      </c>
      <c r="X2498" s="146" t="str">
        <f>IF(C2498="","",IF(OR(C2498="Trade",C2498="Multi Position"),(X2497+V2498),IF(C2498="Deposit",(X2497+AE2498),IF(C2498="Withdrawal",(X2497-AE2498)))))</f>
        <v/>
      </c>
      <c r="Y2498" s="145" t="str">
        <f t="shared" si="465"/>
        <v/>
      </c>
      <c r="Z2498" s="118"/>
      <c r="AA2498" s="118"/>
      <c r="AB2498" s="118"/>
      <c r="AC2498" s="118"/>
      <c r="AD2498" s="118"/>
      <c r="AE2498" s="139"/>
      <c r="AF2498" s="118"/>
      <c r="AG2498" s="118"/>
      <c r="AH2498" s="147" t="str">
        <f t="shared" si="466"/>
        <v/>
      </c>
      <c r="AI2498" s="147" t="str">
        <f t="shared" si="467"/>
        <v/>
      </c>
      <c r="AJ2498" s="148" t="str">
        <f t="shared" si="456"/>
        <v/>
      </c>
      <c r="AK2498" s="148" t="str">
        <f t="shared" si="457"/>
        <v/>
      </c>
      <c r="AL2498" s="147" t="str">
        <f t="shared" si="458"/>
        <v/>
      </c>
      <c r="AM2498" s="147" t="str">
        <f t="shared" si="459"/>
        <v/>
      </c>
      <c r="AN2498" s="147" t="str">
        <f t="shared" si="460"/>
        <v/>
      </c>
      <c r="AO2498" s="118"/>
    </row>
    <row r="2499" spans="1:41">
      <c r="A2499" s="118"/>
      <c r="B2499" s="118"/>
      <c r="C2499" s="118"/>
      <c r="D2499" s="118"/>
      <c r="E2499" s="118"/>
      <c r="F2499" s="118"/>
      <c r="G2499" s="118"/>
      <c r="H2499" s="118"/>
      <c r="I2499" s="118"/>
      <c r="J2499" s="118"/>
      <c r="K2499" s="118"/>
      <c r="L2499" s="118"/>
      <c r="M2499" s="118"/>
      <c r="N2499" s="118"/>
      <c r="O2499" s="143" t="str">
        <f>IF(H2499="","",(S2499/S2499)&amp;":"&amp;ROUND(AH2499/S2499,2))</f>
        <v/>
      </c>
      <c r="P2499" s="118"/>
      <c r="Q2499" s="118"/>
      <c r="R2499" s="143" t="str">
        <f>IF(H2499="","",(S2499/S2499)&amp;":"&amp;ROUND(AI2499/S2499,2))</f>
        <v/>
      </c>
      <c r="S2499" s="144" t="str">
        <f t="shared" si="461"/>
        <v/>
      </c>
      <c r="T2499" s="145" t="str">
        <f t="shared" si="462"/>
        <v/>
      </c>
      <c r="U2499" s="118"/>
      <c r="V2499" s="145" t="str">
        <f t="shared" si="463"/>
        <v/>
      </c>
      <c r="W2499" s="144" t="str">
        <f t="shared" si="464"/>
        <v/>
      </c>
      <c r="X2499" s="146" t="str">
        <f>IF(C2499="","",IF(OR(C2499="Trade",C2499="Multi Position"),(X2498+V2499),IF(C2499="Deposit",(X2498+AE2499),IF(C2499="Withdrawal",(X2498-AE2499)))))</f>
        <v/>
      </c>
      <c r="Y2499" s="145" t="str">
        <f t="shared" si="465"/>
        <v/>
      </c>
      <c r="Z2499" s="118"/>
      <c r="AA2499" s="118"/>
      <c r="AB2499" s="118"/>
      <c r="AC2499" s="118"/>
      <c r="AD2499" s="118"/>
      <c r="AE2499" s="139"/>
      <c r="AF2499" s="118"/>
      <c r="AG2499" s="118"/>
      <c r="AH2499" s="147" t="str">
        <f t="shared" si="466"/>
        <v/>
      </c>
      <c r="AI2499" s="147" t="str">
        <f t="shared" si="467"/>
        <v/>
      </c>
      <c r="AJ2499" s="148" t="str">
        <f t="shared" si="456"/>
        <v/>
      </c>
      <c r="AK2499" s="148" t="str">
        <f t="shared" si="457"/>
        <v/>
      </c>
      <c r="AL2499" s="147" t="str">
        <f t="shared" si="458"/>
        <v/>
      </c>
      <c r="AM2499" s="147" t="str">
        <f t="shared" si="459"/>
        <v/>
      </c>
      <c r="AN2499" s="147" t="str">
        <f t="shared" si="460"/>
        <v/>
      </c>
      <c r="AO2499" s="118"/>
    </row>
    <row r="2500" spans="1:41">
      <c r="A2500" s="118"/>
      <c r="B2500" s="118"/>
      <c r="C2500" s="118"/>
      <c r="D2500" s="118"/>
      <c r="E2500" s="118"/>
      <c r="F2500" s="118"/>
      <c r="G2500" s="118"/>
      <c r="H2500" s="118"/>
      <c r="I2500" s="118"/>
      <c r="J2500" s="118"/>
      <c r="K2500" s="118"/>
      <c r="L2500" s="118"/>
      <c r="M2500" s="118"/>
      <c r="N2500" s="118"/>
      <c r="O2500" s="143" t="str">
        <f>IF(H2500="","",(S2500/S2500)&amp;":"&amp;ROUND(AH2500/S2500,2))</f>
        <v/>
      </c>
      <c r="P2500" s="118"/>
      <c r="Q2500" s="118"/>
      <c r="R2500" s="143" t="str">
        <f>IF(H2500="","",(S2500/S2500)&amp;":"&amp;ROUND(AI2500/S2500,2))</f>
        <v/>
      </c>
      <c r="S2500" s="144" t="str">
        <f t="shared" si="461"/>
        <v/>
      </c>
      <c r="T2500" s="145" t="str">
        <f t="shared" si="462"/>
        <v/>
      </c>
      <c r="U2500" s="118"/>
      <c r="V2500" s="145" t="str">
        <f t="shared" si="463"/>
        <v/>
      </c>
      <c r="W2500" s="144" t="str">
        <f t="shared" si="464"/>
        <v/>
      </c>
      <c r="X2500" s="146" t="str">
        <f>IF(C2500="","",IF(OR(C2500="Trade",C2500="Multi Position"),(X2499+V2500),IF(C2500="Deposit",(X2499+AE2500),IF(C2500="Withdrawal",(X2499-AE2500)))))</f>
        <v/>
      </c>
      <c r="Y2500" s="145" t="str">
        <f t="shared" si="465"/>
        <v/>
      </c>
      <c r="Z2500" s="118"/>
      <c r="AA2500" s="118"/>
      <c r="AB2500" s="118"/>
      <c r="AC2500" s="118"/>
      <c r="AD2500" s="118"/>
      <c r="AE2500" s="139"/>
      <c r="AF2500" s="118"/>
      <c r="AG2500" s="118"/>
      <c r="AH2500" s="147" t="str">
        <f t="shared" si="466"/>
        <v/>
      </c>
      <c r="AI2500" s="147" t="str">
        <f t="shared" si="467"/>
        <v/>
      </c>
      <c r="AJ2500" s="148" t="str">
        <f t="shared" si="456"/>
        <v/>
      </c>
      <c r="AK2500" s="148" t="str">
        <f t="shared" si="457"/>
        <v/>
      </c>
      <c r="AL2500" s="147" t="str">
        <f t="shared" si="458"/>
        <v/>
      </c>
      <c r="AM2500" s="147" t="str">
        <f t="shared" si="459"/>
        <v/>
      </c>
      <c r="AN2500" s="147" t="str">
        <f t="shared" si="460"/>
        <v/>
      </c>
      <c r="AO2500" s="118"/>
    </row>
    <row r="2501" spans="1:41">
      <c r="A2501" s="118"/>
      <c r="B2501" s="118"/>
      <c r="C2501" s="118"/>
      <c r="D2501" s="118"/>
      <c r="E2501" s="118"/>
      <c r="F2501" s="118"/>
      <c r="G2501" s="118"/>
      <c r="H2501" s="118"/>
      <c r="I2501" s="118"/>
      <c r="J2501" s="118"/>
      <c r="K2501" s="118"/>
      <c r="L2501" s="118"/>
      <c r="M2501" s="118"/>
      <c r="N2501" s="118"/>
      <c r="O2501" s="143" t="str">
        <f>IF(H2501="","",(S2501/S2501)&amp;":"&amp;ROUND(AH2501/S2501,2))</f>
        <v/>
      </c>
      <c r="P2501" s="118"/>
      <c r="Q2501" s="118"/>
      <c r="R2501" s="143" t="str">
        <f>IF(H2501="","",(S2501/S2501)&amp;":"&amp;ROUND(AI2501/S2501,2))</f>
        <v/>
      </c>
      <c r="S2501" s="144" t="str">
        <f t="shared" si="461"/>
        <v/>
      </c>
      <c r="T2501" s="145" t="str">
        <f t="shared" si="462"/>
        <v/>
      </c>
      <c r="U2501" s="118"/>
      <c r="V2501" s="145" t="str">
        <f t="shared" si="463"/>
        <v/>
      </c>
      <c r="W2501" s="144" t="str">
        <f t="shared" si="464"/>
        <v/>
      </c>
      <c r="X2501" s="146" t="str">
        <f>IF(C2501="","",IF(OR(C2501="Trade",C2501="Multi Position"),(X2500+V2501),IF(C2501="Deposit",(X2500+AE2501),IF(C2501="Withdrawal",(X2500-AE2501)))))</f>
        <v/>
      </c>
      <c r="Y2501" s="145" t="str">
        <f t="shared" si="465"/>
        <v/>
      </c>
      <c r="Z2501" s="118"/>
      <c r="AA2501" s="118"/>
      <c r="AB2501" s="118"/>
      <c r="AC2501" s="118"/>
      <c r="AD2501" s="118"/>
      <c r="AE2501" s="139"/>
      <c r="AF2501" s="118"/>
      <c r="AG2501" s="118"/>
      <c r="AH2501" s="147" t="str">
        <f t="shared" si="466"/>
        <v/>
      </c>
      <c r="AI2501" s="147" t="str">
        <f t="shared" si="467"/>
        <v/>
      </c>
      <c r="AJ2501" s="148" t="str">
        <f t="shared" si="456"/>
        <v/>
      </c>
      <c r="AK2501" s="148" t="str">
        <f t="shared" si="457"/>
        <v/>
      </c>
      <c r="AL2501" s="147" t="str">
        <f t="shared" si="458"/>
        <v/>
      </c>
      <c r="AM2501" s="147" t="str">
        <f t="shared" si="459"/>
        <v/>
      </c>
      <c r="AN2501" s="147" t="str">
        <f t="shared" si="460"/>
        <v/>
      </c>
      <c r="AO2501" s="118"/>
    </row>
    <row r="2502" spans="1:41">
      <c r="A2502" s="118"/>
      <c r="B2502" s="118"/>
      <c r="C2502" s="118"/>
      <c r="D2502" s="118"/>
      <c r="E2502" s="118"/>
      <c r="F2502" s="118"/>
      <c r="G2502" s="118"/>
      <c r="H2502" s="118"/>
      <c r="I2502" s="118"/>
      <c r="J2502" s="118"/>
      <c r="K2502" s="118"/>
      <c r="L2502" s="118"/>
      <c r="M2502" s="118"/>
      <c r="N2502" s="118"/>
      <c r="O2502" s="143" t="str">
        <f>IF(H2502="","",(S2502/S2502)&amp;":"&amp;ROUND(AH2502/S2502,2))</f>
        <v/>
      </c>
      <c r="P2502" s="118"/>
      <c r="Q2502" s="118"/>
      <c r="R2502" s="143" t="str">
        <f>IF(H2502="","",(S2502/S2502)&amp;":"&amp;ROUND(AI2502/S2502,2))</f>
        <v/>
      </c>
      <c r="S2502" s="144" t="str">
        <f t="shared" si="461"/>
        <v/>
      </c>
      <c r="T2502" s="145" t="str">
        <f t="shared" si="462"/>
        <v/>
      </c>
      <c r="U2502" s="118"/>
      <c r="V2502" s="145" t="str">
        <f t="shared" si="463"/>
        <v/>
      </c>
      <c r="W2502" s="144" t="str">
        <f t="shared" si="464"/>
        <v/>
      </c>
      <c r="X2502" s="146" t="str">
        <f>IF(C2502="","",IF(OR(C2502="Trade",C2502="Multi Position"),(X2501+V2502),IF(C2502="Deposit",(X2501+AE2502),IF(C2502="Withdrawal",(X2501-AE2502)))))</f>
        <v/>
      </c>
      <c r="Y2502" s="145" t="str">
        <f t="shared" si="465"/>
        <v/>
      </c>
      <c r="Z2502" s="118"/>
      <c r="AA2502" s="118"/>
      <c r="AB2502" s="118"/>
      <c r="AC2502" s="118"/>
      <c r="AD2502" s="118"/>
      <c r="AE2502" s="139"/>
      <c r="AF2502" s="118"/>
      <c r="AG2502" s="118"/>
      <c r="AH2502" s="147" t="str">
        <f t="shared" si="466"/>
        <v/>
      </c>
      <c r="AI2502" s="147" t="str">
        <f t="shared" si="467"/>
        <v/>
      </c>
      <c r="AJ2502" s="148" t="str">
        <f t="shared" si="456"/>
        <v/>
      </c>
      <c r="AK2502" s="148" t="str">
        <f t="shared" si="457"/>
        <v/>
      </c>
      <c r="AL2502" s="147" t="str">
        <f t="shared" si="458"/>
        <v/>
      </c>
      <c r="AM2502" s="147" t="str">
        <f t="shared" si="459"/>
        <v/>
      </c>
      <c r="AN2502" s="147" t="str">
        <f t="shared" si="460"/>
        <v/>
      </c>
      <c r="AO2502" s="118"/>
    </row>
    <row r="2503" spans="1:41">
      <c r="A2503" s="118"/>
      <c r="B2503" s="118"/>
      <c r="C2503" s="118"/>
      <c r="D2503" s="118"/>
      <c r="E2503" s="118"/>
      <c r="F2503" s="118"/>
      <c r="G2503" s="118"/>
      <c r="H2503" s="118"/>
      <c r="I2503" s="118"/>
      <c r="J2503" s="118"/>
      <c r="K2503" s="118"/>
      <c r="L2503" s="118"/>
      <c r="M2503" s="118"/>
      <c r="N2503" s="118"/>
      <c r="O2503" s="143" t="str">
        <f>IF(H2503="","",(S2503/S2503)&amp;":"&amp;ROUND(AH2503/S2503,2))</f>
        <v/>
      </c>
      <c r="P2503" s="118"/>
      <c r="Q2503" s="118"/>
      <c r="R2503" s="143" t="str">
        <f>IF(H2503="","",(S2503/S2503)&amp;":"&amp;ROUND(AI2503/S2503,2))</f>
        <v/>
      </c>
      <c r="S2503" s="144" t="str">
        <f t="shared" si="461"/>
        <v/>
      </c>
      <c r="T2503" s="145" t="str">
        <f t="shared" si="462"/>
        <v/>
      </c>
      <c r="U2503" s="118"/>
      <c r="V2503" s="145" t="str">
        <f t="shared" si="463"/>
        <v/>
      </c>
      <c r="W2503" s="144" t="str">
        <f t="shared" si="464"/>
        <v/>
      </c>
      <c r="X2503" s="146" t="str">
        <f>IF(C2503="","",IF(OR(C2503="Trade",C2503="Multi Position"),(X2502+V2503),IF(C2503="Deposit",(X2502+AE2503),IF(C2503="Withdrawal",(X2502-AE2503)))))</f>
        <v/>
      </c>
      <c r="Y2503" s="145" t="str">
        <f t="shared" si="465"/>
        <v/>
      </c>
      <c r="Z2503" s="118"/>
      <c r="AA2503" s="118"/>
      <c r="AB2503" s="118"/>
      <c r="AC2503" s="118"/>
      <c r="AD2503" s="118"/>
      <c r="AE2503" s="139"/>
      <c r="AF2503" s="118"/>
      <c r="AG2503" s="118"/>
      <c r="AH2503" s="147" t="str">
        <f t="shared" si="466"/>
        <v/>
      </c>
      <c r="AI2503" s="147" t="str">
        <f t="shared" si="467"/>
        <v/>
      </c>
      <c r="AJ2503" s="148" t="str">
        <f t="shared" si="456"/>
        <v/>
      </c>
      <c r="AK2503" s="148" t="str">
        <f t="shared" si="457"/>
        <v/>
      </c>
      <c r="AL2503" s="147" t="str">
        <f t="shared" si="458"/>
        <v/>
      </c>
      <c r="AM2503" s="147" t="str">
        <f t="shared" si="459"/>
        <v/>
      </c>
      <c r="AN2503" s="147" t="str">
        <f t="shared" si="460"/>
        <v/>
      </c>
      <c r="AO2503" s="118"/>
    </row>
    <row r="2504" spans="1:41">
      <c r="A2504" s="118"/>
      <c r="B2504" s="118"/>
      <c r="C2504" s="118"/>
      <c r="D2504" s="118"/>
      <c r="E2504" s="118"/>
      <c r="F2504" s="118"/>
      <c r="G2504" s="118"/>
      <c r="H2504" s="118"/>
      <c r="I2504" s="118"/>
      <c r="J2504" s="118"/>
      <c r="K2504" s="118"/>
      <c r="L2504" s="118"/>
      <c r="M2504" s="118"/>
      <c r="N2504" s="118"/>
      <c r="O2504" s="143" t="str">
        <f>IF(H2504="","",(S2504/S2504)&amp;":"&amp;ROUND(AH2504/S2504,2))</f>
        <v/>
      </c>
      <c r="P2504" s="118"/>
      <c r="Q2504" s="118"/>
      <c r="R2504" s="143" t="str">
        <f>IF(H2504="","",(S2504/S2504)&amp;":"&amp;ROUND(AI2504/S2504,2))</f>
        <v/>
      </c>
      <c r="S2504" s="144" t="str">
        <f t="shared" si="461"/>
        <v/>
      </c>
      <c r="T2504" s="145" t="str">
        <f t="shared" si="462"/>
        <v/>
      </c>
      <c r="U2504" s="118"/>
      <c r="V2504" s="145" t="str">
        <f t="shared" si="463"/>
        <v/>
      </c>
      <c r="W2504" s="144" t="str">
        <f t="shared" si="464"/>
        <v/>
      </c>
      <c r="X2504" s="146" t="str">
        <f>IF(C2504="","",IF(OR(C2504="Trade",C2504="Multi Position"),(X2503+V2504),IF(C2504="Deposit",(X2503+AE2504),IF(C2504="Withdrawal",(X2503-AE2504)))))</f>
        <v/>
      </c>
      <c r="Y2504" s="145" t="str">
        <f t="shared" si="465"/>
        <v/>
      </c>
      <c r="Z2504" s="118"/>
      <c r="AA2504" s="118"/>
      <c r="AB2504" s="118"/>
      <c r="AC2504" s="118"/>
      <c r="AD2504" s="118"/>
      <c r="AE2504" s="139"/>
      <c r="AF2504" s="118"/>
      <c r="AG2504" s="118"/>
      <c r="AH2504" s="147" t="str">
        <f t="shared" si="466"/>
        <v/>
      </c>
      <c r="AI2504" s="147" t="str">
        <f t="shared" si="467"/>
        <v/>
      </c>
      <c r="AJ2504" s="148" t="str">
        <f t="shared" si="456"/>
        <v/>
      </c>
      <c r="AK2504" s="148" t="str">
        <f t="shared" si="457"/>
        <v/>
      </c>
      <c r="AL2504" s="147" t="str">
        <f t="shared" si="458"/>
        <v/>
      </c>
      <c r="AM2504" s="147" t="str">
        <f t="shared" si="459"/>
        <v/>
      </c>
      <c r="AN2504" s="147" t="str">
        <f t="shared" si="460"/>
        <v/>
      </c>
      <c r="AO2504" s="118"/>
    </row>
    <row r="2505" spans="1:41">
      <c r="A2505" s="118"/>
      <c r="B2505" s="118"/>
      <c r="C2505" s="118"/>
      <c r="D2505" s="118"/>
      <c r="E2505" s="118"/>
      <c r="F2505" s="118"/>
      <c r="G2505" s="118"/>
      <c r="H2505" s="118"/>
      <c r="I2505" s="118"/>
      <c r="J2505" s="118"/>
      <c r="K2505" s="118"/>
      <c r="L2505" s="118"/>
      <c r="M2505" s="118"/>
      <c r="N2505" s="118"/>
      <c r="O2505" s="143" t="str">
        <f>IF(H2505="","",(S2505/S2505)&amp;":"&amp;ROUND(AH2505/S2505,2))</f>
        <v/>
      </c>
      <c r="P2505" s="118"/>
      <c r="Q2505" s="118"/>
      <c r="R2505" s="143" t="str">
        <f>IF(H2505="","",(S2505/S2505)&amp;":"&amp;ROUND(AI2505/S2505,2))</f>
        <v/>
      </c>
      <c r="S2505" s="144" t="str">
        <f t="shared" si="461"/>
        <v/>
      </c>
      <c r="T2505" s="145" t="str">
        <f t="shared" si="462"/>
        <v/>
      </c>
      <c r="U2505" s="118"/>
      <c r="V2505" s="145" t="str">
        <f t="shared" si="463"/>
        <v/>
      </c>
      <c r="W2505" s="144" t="str">
        <f t="shared" si="464"/>
        <v/>
      </c>
      <c r="X2505" s="146" t="str">
        <f>IF(C2505="","",IF(OR(C2505="Trade",C2505="Multi Position"),(X2504+V2505),IF(C2505="Deposit",(X2504+AE2505),IF(C2505="Withdrawal",(X2504-AE2505)))))</f>
        <v/>
      </c>
      <c r="Y2505" s="145" t="str">
        <f t="shared" si="465"/>
        <v/>
      </c>
      <c r="Z2505" s="118"/>
      <c r="AA2505" s="118"/>
      <c r="AB2505" s="118"/>
      <c r="AC2505" s="118"/>
      <c r="AD2505" s="118"/>
      <c r="AE2505" s="139"/>
      <c r="AF2505" s="118"/>
      <c r="AG2505" s="118"/>
      <c r="AH2505" s="147" t="str">
        <f t="shared" si="466"/>
        <v/>
      </c>
      <c r="AI2505" s="147" t="str">
        <f t="shared" si="467"/>
        <v/>
      </c>
      <c r="AJ2505" s="148" t="str">
        <f t="shared" si="456"/>
        <v/>
      </c>
      <c r="AK2505" s="148" t="str">
        <f t="shared" si="457"/>
        <v/>
      </c>
      <c r="AL2505" s="147" t="str">
        <f t="shared" si="458"/>
        <v/>
      </c>
      <c r="AM2505" s="147" t="str">
        <f t="shared" si="459"/>
        <v/>
      </c>
      <c r="AN2505" s="147" t="str">
        <f t="shared" si="460"/>
        <v/>
      </c>
      <c r="AO2505" s="118"/>
    </row>
    <row r="2506" spans="1:41">
      <c r="A2506" s="118"/>
      <c r="B2506" s="118"/>
      <c r="C2506" s="118"/>
      <c r="D2506" s="118"/>
      <c r="E2506" s="118"/>
      <c r="F2506" s="118"/>
      <c r="G2506" s="118"/>
      <c r="H2506" s="118"/>
      <c r="I2506" s="118"/>
      <c r="J2506" s="118"/>
      <c r="K2506" s="118"/>
      <c r="L2506" s="118"/>
      <c r="M2506" s="118"/>
      <c r="N2506" s="118"/>
      <c r="O2506" s="143" t="str">
        <f>IF(H2506="","",(S2506/S2506)&amp;":"&amp;ROUND(AH2506/S2506,2))</f>
        <v/>
      </c>
      <c r="P2506" s="118"/>
      <c r="Q2506" s="118"/>
      <c r="R2506" s="143" t="str">
        <f>IF(H2506="","",(S2506/S2506)&amp;":"&amp;ROUND(AI2506/S2506,2))</f>
        <v/>
      </c>
      <c r="S2506" s="144" t="str">
        <f t="shared" si="461"/>
        <v/>
      </c>
      <c r="T2506" s="145" t="str">
        <f t="shared" si="462"/>
        <v/>
      </c>
      <c r="U2506" s="118"/>
      <c r="V2506" s="145" t="str">
        <f t="shared" si="463"/>
        <v/>
      </c>
      <c r="W2506" s="144" t="str">
        <f t="shared" si="464"/>
        <v/>
      </c>
      <c r="X2506" s="146" t="str">
        <f>IF(C2506="","",IF(OR(C2506="Trade",C2506="Multi Position"),(X2505+V2506),IF(C2506="Deposit",(X2505+AE2506),IF(C2506="Withdrawal",(X2505-AE2506)))))</f>
        <v/>
      </c>
      <c r="Y2506" s="145" t="str">
        <f t="shared" si="465"/>
        <v/>
      </c>
      <c r="Z2506" s="118"/>
      <c r="AA2506" s="118"/>
      <c r="AB2506" s="118"/>
      <c r="AC2506" s="118"/>
      <c r="AD2506" s="118"/>
      <c r="AE2506" s="139"/>
      <c r="AF2506" s="118"/>
      <c r="AG2506" s="118"/>
      <c r="AH2506" s="147" t="str">
        <f t="shared" si="466"/>
        <v/>
      </c>
      <c r="AI2506" s="147" t="str">
        <f t="shared" si="467"/>
        <v/>
      </c>
      <c r="AJ2506" s="148" t="str">
        <f t="shared" ref="AJ2506:AJ2569" si="468">IF(V2506&lt;0,V2506/-X2506,S2506)</f>
        <v/>
      </c>
      <c r="AK2506" s="148" t="str">
        <f t="shared" ref="AK2506:AK2569" si="469">IF(V2506="","",IF(H2506="LONG",IF(V2506&gt;0,V2506/X2506,((L2506*(P2506-K2506))/X2506)),IF(V2506&gt;0,V2506/X2506,((L2506*(K2506-P2506))/X2506))))</f>
        <v/>
      </c>
      <c r="AL2506" s="147" t="str">
        <f t="shared" ref="AL2506:AL2569" si="470">IF(B2506="","",MONTH(B2506))</f>
        <v/>
      </c>
      <c r="AM2506" s="147" t="str">
        <f t="shared" ref="AM2506:AM2569" si="471">IF(B2506="","",YEAR(B2506))</f>
        <v/>
      </c>
      <c r="AN2506" s="147" t="str">
        <f t="shared" ref="AN2506:AN2569" si="472">IF(B2506="","",DAY(B2506))</f>
        <v/>
      </c>
      <c r="AO2506" s="118"/>
    </row>
    <row r="2507" spans="1:41">
      <c r="A2507" s="118"/>
      <c r="B2507" s="118"/>
      <c r="C2507" s="118"/>
      <c r="D2507" s="118"/>
      <c r="E2507" s="118"/>
      <c r="F2507" s="118"/>
      <c r="G2507" s="118"/>
      <c r="H2507" s="118"/>
      <c r="I2507" s="118"/>
      <c r="J2507" s="118"/>
      <c r="K2507" s="118"/>
      <c r="L2507" s="118"/>
      <c r="M2507" s="118"/>
      <c r="N2507" s="118"/>
      <c r="O2507" s="143" t="str">
        <f>IF(H2507="","",(S2507/S2507)&amp;":"&amp;ROUND(AH2507/S2507,2))</f>
        <v/>
      </c>
      <c r="P2507" s="118"/>
      <c r="Q2507" s="118"/>
      <c r="R2507" s="143" t="str">
        <f>IF(H2507="","",(S2507/S2507)&amp;":"&amp;ROUND(AI2507/S2507,2))</f>
        <v/>
      </c>
      <c r="S2507" s="144" t="str">
        <f t="shared" ref="S2507:S2570" si="473">IF(N2507="","",IF(H2507="LONG",(((K2507-M2507)*L2507)/X2506),(((M2507-K2507)*L2507)/X2506)))</f>
        <v/>
      </c>
      <c r="T2507" s="145" t="str">
        <f t="shared" ref="T2507:T2570" si="474">IF(K2507="","",IF(H2507="LONG",(P2507*L2507)-(K2507*L2507),(K2507*L2507)-(P2507*L2507)))</f>
        <v/>
      </c>
      <c r="U2507" s="118"/>
      <c r="V2507" s="145" t="str">
        <f t="shared" ref="V2507:V2570" si="475">IF(K2507="","",IF(T2507&lt;0,(T2507)-+U2507,(T2507)-U2507))</f>
        <v/>
      </c>
      <c r="W2507" s="144" t="str">
        <f t="shared" ref="W2507:W2570" si="476">IF(P2507="","",SUM(V2507/X2506))</f>
        <v/>
      </c>
      <c r="X2507" s="146" t="str">
        <f>IF(C2507="","",IF(OR(C2507="Trade",C2507="Multi Position"),(X2506+V2507),IF(C2507="Deposit",(X2506+AE2507),IF(C2507="Withdrawal",(X2506-AE2507)))))</f>
        <v/>
      </c>
      <c r="Y2507" s="145" t="str">
        <f t="shared" ref="Y2507:Y2570" si="477">IF(Q2507="","",INT(Q2507-B2507)&amp;" Days "&amp;TEXT(Q2507-B2507,"H"" Hrs ""m"" mins """))</f>
        <v/>
      </c>
      <c r="Z2507" s="118"/>
      <c r="AA2507" s="118"/>
      <c r="AB2507" s="118"/>
      <c r="AC2507" s="118"/>
      <c r="AD2507" s="118"/>
      <c r="AE2507" s="139"/>
      <c r="AF2507" s="118"/>
      <c r="AG2507" s="118"/>
      <c r="AH2507" s="147" t="str">
        <f t="shared" ref="AH2507:AH2570" si="478">IF(K2507="","", IF(H2507="LONG", (((N2507-K2507)*L2507)/X2506), (((K2507-N2507)*L2507)/X2506)))</f>
        <v/>
      </c>
      <c r="AI2507" s="147" t="str">
        <f t="shared" ref="AI2507:AI2570" si="479">IF(K2507="","", IF(H2507="LONG", (((P2507-K2507)*L2507)/X2506), (((K2507-P2507)*L2507)/X2506)))</f>
        <v/>
      </c>
      <c r="AJ2507" s="148" t="str">
        <f t="shared" si="468"/>
        <v/>
      </c>
      <c r="AK2507" s="148" t="str">
        <f t="shared" si="469"/>
        <v/>
      </c>
      <c r="AL2507" s="147" t="str">
        <f t="shared" si="470"/>
        <v/>
      </c>
      <c r="AM2507" s="147" t="str">
        <f t="shared" si="471"/>
        <v/>
      </c>
      <c r="AN2507" s="147" t="str">
        <f t="shared" si="472"/>
        <v/>
      </c>
      <c r="AO2507" s="118"/>
    </row>
    <row r="2508" spans="1:41">
      <c r="A2508" s="118"/>
      <c r="B2508" s="118"/>
      <c r="C2508" s="118"/>
      <c r="D2508" s="118"/>
      <c r="E2508" s="118"/>
      <c r="F2508" s="118"/>
      <c r="G2508" s="118"/>
      <c r="H2508" s="118"/>
      <c r="I2508" s="118"/>
      <c r="J2508" s="118"/>
      <c r="K2508" s="118"/>
      <c r="L2508" s="118"/>
      <c r="M2508" s="118"/>
      <c r="N2508" s="118"/>
      <c r="O2508" s="143" t="str">
        <f>IF(H2508="","",(S2508/S2508)&amp;":"&amp;ROUND(AH2508/S2508,2))</f>
        <v/>
      </c>
      <c r="P2508" s="118"/>
      <c r="Q2508" s="118"/>
      <c r="R2508" s="143" t="str">
        <f>IF(H2508="","",(S2508/S2508)&amp;":"&amp;ROUND(AI2508/S2508,2))</f>
        <v/>
      </c>
      <c r="S2508" s="144" t="str">
        <f t="shared" si="473"/>
        <v/>
      </c>
      <c r="T2508" s="145" t="str">
        <f t="shared" si="474"/>
        <v/>
      </c>
      <c r="U2508" s="118"/>
      <c r="V2508" s="145" t="str">
        <f t="shared" si="475"/>
        <v/>
      </c>
      <c r="W2508" s="144" t="str">
        <f t="shared" si="476"/>
        <v/>
      </c>
      <c r="X2508" s="146" t="str">
        <f>IF(C2508="","",IF(OR(C2508="Trade",C2508="Multi Position"),(X2507+V2508),IF(C2508="Deposit",(X2507+AE2508),IF(C2508="Withdrawal",(X2507-AE2508)))))</f>
        <v/>
      </c>
      <c r="Y2508" s="145" t="str">
        <f t="shared" si="477"/>
        <v/>
      </c>
      <c r="Z2508" s="118"/>
      <c r="AA2508" s="118"/>
      <c r="AB2508" s="118"/>
      <c r="AC2508" s="118"/>
      <c r="AD2508" s="118"/>
      <c r="AE2508" s="139"/>
      <c r="AF2508" s="118"/>
      <c r="AG2508" s="118"/>
      <c r="AH2508" s="147" t="str">
        <f t="shared" si="478"/>
        <v/>
      </c>
      <c r="AI2508" s="147" t="str">
        <f t="shared" si="479"/>
        <v/>
      </c>
      <c r="AJ2508" s="148" t="str">
        <f t="shared" si="468"/>
        <v/>
      </c>
      <c r="AK2508" s="148" t="str">
        <f t="shared" si="469"/>
        <v/>
      </c>
      <c r="AL2508" s="147" t="str">
        <f t="shared" si="470"/>
        <v/>
      </c>
      <c r="AM2508" s="147" t="str">
        <f t="shared" si="471"/>
        <v/>
      </c>
      <c r="AN2508" s="147" t="str">
        <f t="shared" si="472"/>
        <v/>
      </c>
      <c r="AO2508" s="118"/>
    </row>
    <row r="2509" spans="1:41">
      <c r="A2509" s="118"/>
      <c r="B2509" s="118"/>
      <c r="C2509" s="118"/>
      <c r="D2509" s="118"/>
      <c r="E2509" s="118"/>
      <c r="F2509" s="118"/>
      <c r="G2509" s="118"/>
      <c r="H2509" s="118"/>
      <c r="I2509" s="118"/>
      <c r="J2509" s="118"/>
      <c r="K2509" s="118"/>
      <c r="L2509" s="118"/>
      <c r="M2509" s="118"/>
      <c r="N2509" s="118"/>
      <c r="O2509" s="143" t="str">
        <f>IF(H2509="","",(S2509/S2509)&amp;":"&amp;ROUND(AH2509/S2509,2))</f>
        <v/>
      </c>
      <c r="P2509" s="118"/>
      <c r="Q2509" s="118"/>
      <c r="R2509" s="143" t="str">
        <f>IF(H2509="","",(S2509/S2509)&amp;":"&amp;ROUND(AI2509/S2509,2))</f>
        <v/>
      </c>
      <c r="S2509" s="144" t="str">
        <f t="shared" si="473"/>
        <v/>
      </c>
      <c r="T2509" s="145" t="str">
        <f t="shared" si="474"/>
        <v/>
      </c>
      <c r="U2509" s="118"/>
      <c r="V2509" s="145" t="str">
        <f t="shared" si="475"/>
        <v/>
      </c>
      <c r="W2509" s="144" t="str">
        <f t="shared" si="476"/>
        <v/>
      </c>
      <c r="X2509" s="146" t="str">
        <f>IF(C2509="","",IF(OR(C2509="Trade",C2509="Multi Position"),(X2508+V2509),IF(C2509="Deposit",(X2508+AE2509),IF(C2509="Withdrawal",(X2508-AE2509)))))</f>
        <v/>
      </c>
      <c r="Y2509" s="145" t="str">
        <f t="shared" si="477"/>
        <v/>
      </c>
      <c r="Z2509" s="118"/>
      <c r="AA2509" s="118"/>
      <c r="AB2509" s="118"/>
      <c r="AC2509" s="118"/>
      <c r="AD2509" s="118"/>
      <c r="AE2509" s="139"/>
      <c r="AF2509" s="118"/>
      <c r="AG2509" s="118"/>
      <c r="AH2509" s="147" t="str">
        <f t="shared" si="478"/>
        <v/>
      </c>
      <c r="AI2509" s="147" t="str">
        <f t="shared" si="479"/>
        <v/>
      </c>
      <c r="AJ2509" s="148" t="str">
        <f t="shared" si="468"/>
        <v/>
      </c>
      <c r="AK2509" s="148" t="str">
        <f t="shared" si="469"/>
        <v/>
      </c>
      <c r="AL2509" s="147" t="str">
        <f t="shared" si="470"/>
        <v/>
      </c>
      <c r="AM2509" s="147" t="str">
        <f t="shared" si="471"/>
        <v/>
      </c>
      <c r="AN2509" s="147" t="str">
        <f t="shared" si="472"/>
        <v/>
      </c>
      <c r="AO2509" s="118"/>
    </row>
    <row r="2510" spans="1:41">
      <c r="A2510" s="118"/>
      <c r="B2510" s="118"/>
      <c r="C2510" s="118"/>
      <c r="D2510" s="118"/>
      <c r="E2510" s="118"/>
      <c r="F2510" s="118"/>
      <c r="G2510" s="118"/>
      <c r="H2510" s="118"/>
      <c r="I2510" s="118"/>
      <c r="J2510" s="118"/>
      <c r="K2510" s="118"/>
      <c r="L2510" s="118"/>
      <c r="M2510" s="118"/>
      <c r="N2510" s="118"/>
      <c r="O2510" s="143" t="str">
        <f>IF(H2510="","",(S2510/S2510)&amp;":"&amp;ROUND(AH2510/S2510,2))</f>
        <v/>
      </c>
      <c r="P2510" s="118"/>
      <c r="Q2510" s="118"/>
      <c r="R2510" s="143" t="str">
        <f>IF(H2510="","",(S2510/S2510)&amp;":"&amp;ROUND(AI2510/S2510,2))</f>
        <v/>
      </c>
      <c r="S2510" s="144" t="str">
        <f t="shared" si="473"/>
        <v/>
      </c>
      <c r="T2510" s="145" t="str">
        <f t="shared" si="474"/>
        <v/>
      </c>
      <c r="U2510" s="118"/>
      <c r="V2510" s="145" t="str">
        <f t="shared" si="475"/>
        <v/>
      </c>
      <c r="W2510" s="144" t="str">
        <f t="shared" si="476"/>
        <v/>
      </c>
      <c r="X2510" s="146" t="str">
        <f>IF(C2510="","",IF(OR(C2510="Trade",C2510="Multi Position"),(X2509+V2510),IF(C2510="Deposit",(X2509+AE2510),IF(C2510="Withdrawal",(X2509-AE2510)))))</f>
        <v/>
      </c>
      <c r="Y2510" s="145" t="str">
        <f t="shared" si="477"/>
        <v/>
      </c>
      <c r="Z2510" s="118"/>
      <c r="AA2510" s="118"/>
      <c r="AB2510" s="118"/>
      <c r="AC2510" s="118"/>
      <c r="AD2510" s="118"/>
      <c r="AE2510" s="139"/>
      <c r="AF2510" s="118"/>
      <c r="AG2510" s="118"/>
      <c r="AH2510" s="147" t="str">
        <f t="shared" si="478"/>
        <v/>
      </c>
      <c r="AI2510" s="147" t="str">
        <f t="shared" si="479"/>
        <v/>
      </c>
      <c r="AJ2510" s="148" t="str">
        <f t="shared" si="468"/>
        <v/>
      </c>
      <c r="AK2510" s="148" t="str">
        <f t="shared" si="469"/>
        <v/>
      </c>
      <c r="AL2510" s="147" t="str">
        <f t="shared" si="470"/>
        <v/>
      </c>
      <c r="AM2510" s="147" t="str">
        <f t="shared" si="471"/>
        <v/>
      </c>
      <c r="AN2510" s="147" t="str">
        <f t="shared" si="472"/>
        <v/>
      </c>
      <c r="AO2510" s="118"/>
    </row>
    <row r="2511" spans="1:41">
      <c r="A2511" s="118"/>
      <c r="B2511" s="118"/>
      <c r="C2511" s="118"/>
      <c r="D2511" s="118"/>
      <c r="E2511" s="118"/>
      <c r="F2511" s="118"/>
      <c r="G2511" s="118"/>
      <c r="H2511" s="118"/>
      <c r="I2511" s="118"/>
      <c r="J2511" s="118"/>
      <c r="K2511" s="118"/>
      <c r="L2511" s="118"/>
      <c r="M2511" s="118"/>
      <c r="N2511" s="118"/>
      <c r="O2511" s="143" t="str">
        <f>IF(H2511="","",(S2511/S2511)&amp;":"&amp;ROUND(AH2511/S2511,2))</f>
        <v/>
      </c>
      <c r="P2511" s="118"/>
      <c r="Q2511" s="118"/>
      <c r="R2511" s="143" t="str">
        <f>IF(H2511="","",(S2511/S2511)&amp;":"&amp;ROUND(AI2511/S2511,2))</f>
        <v/>
      </c>
      <c r="S2511" s="144" t="str">
        <f t="shared" si="473"/>
        <v/>
      </c>
      <c r="T2511" s="145" t="str">
        <f t="shared" si="474"/>
        <v/>
      </c>
      <c r="U2511" s="118"/>
      <c r="V2511" s="145" t="str">
        <f t="shared" si="475"/>
        <v/>
      </c>
      <c r="W2511" s="144" t="str">
        <f t="shared" si="476"/>
        <v/>
      </c>
      <c r="X2511" s="146" t="str">
        <f>IF(C2511="","",IF(OR(C2511="Trade",C2511="Multi Position"),(X2510+V2511),IF(C2511="Deposit",(X2510+AE2511),IF(C2511="Withdrawal",(X2510-AE2511)))))</f>
        <v/>
      </c>
      <c r="Y2511" s="145" t="str">
        <f t="shared" si="477"/>
        <v/>
      </c>
      <c r="Z2511" s="118"/>
      <c r="AA2511" s="118"/>
      <c r="AB2511" s="118"/>
      <c r="AC2511" s="118"/>
      <c r="AD2511" s="118"/>
      <c r="AE2511" s="139"/>
      <c r="AF2511" s="118"/>
      <c r="AG2511" s="118"/>
      <c r="AH2511" s="147" t="str">
        <f t="shared" si="478"/>
        <v/>
      </c>
      <c r="AI2511" s="147" t="str">
        <f t="shared" si="479"/>
        <v/>
      </c>
      <c r="AJ2511" s="148" t="str">
        <f t="shared" si="468"/>
        <v/>
      </c>
      <c r="AK2511" s="148" t="str">
        <f t="shared" si="469"/>
        <v/>
      </c>
      <c r="AL2511" s="147" t="str">
        <f t="shared" si="470"/>
        <v/>
      </c>
      <c r="AM2511" s="147" t="str">
        <f t="shared" si="471"/>
        <v/>
      </c>
      <c r="AN2511" s="147" t="str">
        <f t="shared" si="472"/>
        <v/>
      </c>
      <c r="AO2511" s="118"/>
    </row>
    <row r="2512" spans="1:41">
      <c r="A2512" s="118"/>
      <c r="B2512" s="118"/>
      <c r="C2512" s="118"/>
      <c r="D2512" s="118"/>
      <c r="E2512" s="118"/>
      <c r="F2512" s="118"/>
      <c r="G2512" s="118"/>
      <c r="H2512" s="118"/>
      <c r="I2512" s="118"/>
      <c r="J2512" s="118"/>
      <c r="K2512" s="118"/>
      <c r="L2512" s="118"/>
      <c r="M2512" s="118"/>
      <c r="N2512" s="118"/>
      <c r="O2512" s="143" t="str">
        <f>IF(H2512="","",(S2512/S2512)&amp;":"&amp;ROUND(AH2512/S2512,2))</f>
        <v/>
      </c>
      <c r="P2512" s="118"/>
      <c r="Q2512" s="118"/>
      <c r="R2512" s="143" t="str">
        <f>IF(H2512="","",(S2512/S2512)&amp;":"&amp;ROUND(AI2512/S2512,2))</f>
        <v/>
      </c>
      <c r="S2512" s="144" t="str">
        <f t="shared" si="473"/>
        <v/>
      </c>
      <c r="T2512" s="145" t="str">
        <f t="shared" si="474"/>
        <v/>
      </c>
      <c r="U2512" s="118"/>
      <c r="V2512" s="145" t="str">
        <f t="shared" si="475"/>
        <v/>
      </c>
      <c r="W2512" s="144" t="str">
        <f t="shared" si="476"/>
        <v/>
      </c>
      <c r="X2512" s="146" t="str">
        <f>IF(C2512="","",IF(OR(C2512="Trade",C2512="Multi Position"),(X2511+V2512),IF(C2512="Deposit",(X2511+AE2512),IF(C2512="Withdrawal",(X2511-AE2512)))))</f>
        <v/>
      </c>
      <c r="Y2512" s="145" t="str">
        <f t="shared" si="477"/>
        <v/>
      </c>
      <c r="Z2512" s="118"/>
      <c r="AA2512" s="118"/>
      <c r="AB2512" s="118"/>
      <c r="AC2512" s="118"/>
      <c r="AD2512" s="118"/>
      <c r="AE2512" s="139"/>
      <c r="AF2512" s="118"/>
      <c r="AG2512" s="118"/>
      <c r="AH2512" s="147" t="str">
        <f t="shared" si="478"/>
        <v/>
      </c>
      <c r="AI2512" s="147" t="str">
        <f t="shared" si="479"/>
        <v/>
      </c>
      <c r="AJ2512" s="148" t="str">
        <f t="shared" si="468"/>
        <v/>
      </c>
      <c r="AK2512" s="148" t="str">
        <f t="shared" si="469"/>
        <v/>
      </c>
      <c r="AL2512" s="147" t="str">
        <f t="shared" si="470"/>
        <v/>
      </c>
      <c r="AM2512" s="147" t="str">
        <f t="shared" si="471"/>
        <v/>
      </c>
      <c r="AN2512" s="147" t="str">
        <f t="shared" si="472"/>
        <v/>
      </c>
      <c r="AO2512" s="118"/>
    </row>
    <row r="2513" spans="1:41">
      <c r="A2513" s="118"/>
      <c r="B2513" s="118"/>
      <c r="C2513" s="118"/>
      <c r="D2513" s="118"/>
      <c r="E2513" s="118"/>
      <c r="F2513" s="118"/>
      <c r="G2513" s="118"/>
      <c r="H2513" s="118"/>
      <c r="I2513" s="118"/>
      <c r="J2513" s="118"/>
      <c r="K2513" s="118"/>
      <c r="L2513" s="118"/>
      <c r="M2513" s="118"/>
      <c r="N2513" s="118"/>
      <c r="O2513" s="143" t="str">
        <f>IF(H2513="","",(S2513/S2513)&amp;":"&amp;ROUND(AH2513/S2513,2))</f>
        <v/>
      </c>
      <c r="P2513" s="118"/>
      <c r="Q2513" s="118"/>
      <c r="R2513" s="143" t="str">
        <f>IF(H2513="","",(S2513/S2513)&amp;":"&amp;ROUND(AI2513/S2513,2))</f>
        <v/>
      </c>
      <c r="S2513" s="144" t="str">
        <f t="shared" si="473"/>
        <v/>
      </c>
      <c r="T2513" s="145" t="str">
        <f t="shared" si="474"/>
        <v/>
      </c>
      <c r="U2513" s="118"/>
      <c r="V2513" s="145" t="str">
        <f t="shared" si="475"/>
        <v/>
      </c>
      <c r="W2513" s="144" t="str">
        <f t="shared" si="476"/>
        <v/>
      </c>
      <c r="X2513" s="146" t="str">
        <f>IF(C2513="","",IF(OR(C2513="Trade",C2513="Multi Position"),(X2512+V2513),IF(C2513="Deposit",(X2512+AE2513),IF(C2513="Withdrawal",(X2512-AE2513)))))</f>
        <v/>
      </c>
      <c r="Y2513" s="145" t="str">
        <f t="shared" si="477"/>
        <v/>
      </c>
      <c r="Z2513" s="118"/>
      <c r="AA2513" s="118"/>
      <c r="AB2513" s="118"/>
      <c r="AC2513" s="118"/>
      <c r="AD2513" s="118"/>
      <c r="AE2513" s="139"/>
      <c r="AF2513" s="118"/>
      <c r="AG2513" s="118"/>
      <c r="AH2513" s="147" t="str">
        <f t="shared" si="478"/>
        <v/>
      </c>
      <c r="AI2513" s="147" t="str">
        <f t="shared" si="479"/>
        <v/>
      </c>
      <c r="AJ2513" s="148" t="str">
        <f t="shared" si="468"/>
        <v/>
      </c>
      <c r="AK2513" s="148" t="str">
        <f t="shared" si="469"/>
        <v/>
      </c>
      <c r="AL2513" s="147" t="str">
        <f t="shared" si="470"/>
        <v/>
      </c>
      <c r="AM2513" s="147" t="str">
        <f t="shared" si="471"/>
        <v/>
      </c>
      <c r="AN2513" s="147" t="str">
        <f t="shared" si="472"/>
        <v/>
      </c>
      <c r="AO2513" s="118"/>
    </row>
    <row r="2514" spans="1:41">
      <c r="A2514" s="118"/>
      <c r="B2514" s="118"/>
      <c r="C2514" s="118"/>
      <c r="D2514" s="118"/>
      <c r="E2514" s="118"/>
      <c r="F2514" s="118"/>
      <c r="G2514" s="118"/>
      <c r="H2514" s="118"/>
      <c r="I2514" s="118"/>
      <c r="J2514" s="118"/>
      <c r="K2514" s="118"/>
      <c r="L2514" s="118"/>
      <c r="M2514" s="118"/>
      <c r="N2514" s="118"/>
      <c r="O2514" s="143" t="str">
        <f>IF(H2514="","",(S2514/S2514)&amp;":"&amp;ROUND(AH2514/S2514,2))</f>
        <v/>
      </c>
      <c r="P2514" s="118"/>
      <c r="Q2514" s="118"/>
      <c r="R2514" s="143" t="str">
        <f>IF(H2514="","",(S2514/S2514)&amp;":"&amp;ROUND(AI2514/S2514,2))</f>
        <v/>
      </c>
      <c r="S2514" s="144" t="str">
        <f t="shared" si="473"/>
        <v/>
      </c>
      <c r="T2514" s="145" t="str">
        <f t="shared" si="474"/>
        <v/>
      </c>
      <c r="U2514" s="118"/>
      <c r="V2514" s="145" t="str">
        <f t="shared" si="475"/>
        <v/>
      </c>
      <c r="W2514" s="144" t="str">
        <f t="shared" si="476"/>
        <v/>
      </c>
      <c r="X2514" s="146" t="str">
        <f>IF(C2514="","",IF(OR(C2514="Trade",C2514="Multi Position"),(X2513+V2514),IF(C2514="Deposit",(X2513+AE2514),IF(C2514="Withdrawal",(X2513-AE2514)))))</f>
        <v/>
      </c>
      <c r="Y2514" s="145" t="str">
        <f t="shared" si="477"/>
        <v/>
      </c>
      <c r="Z2514" s="118"/>
      <c r="AA2514" s="118"/>
      <c r="AB2514" s="118"/>
      <c r="AC2514" s="118"/>
      <c r="AD2514" s="118"/>
      <c r="AE2514" s="139"/>
      <c r="AF2514" s="118"/>
      <c r="AG2514" s="118"/>
      <c r="AH2514" s="147" t="str">
        <f t="shared" si="478"/>
        <v/>
      </c>
      <c r="AI2514" s="147" t="str">
        <f t="shared" si="479"/>
        <v/>
      </c>
      <c r="AJ2514" s="148" t="str">
        <f t="shared" si="468"/>
        <v/>
      </c>
      <c r="AK2514" s="148" t="str">
        <f t="shared" si="469"/>
        <v/>
      </c>
      <c r="AL2514" s="147" t="str">
        <f t="shared" si="470"/>
        <v/>
      </c>
      <c r="AM2514" s="147" t="str">
        <f t="shared" si="471"/>
        <v/>
      </c>
      <c r="AN2514" s="147" t="str">
        <f t="shared" si="472"/>
        <v/>
      </c>
      <c r="AO2514" s="118"/>
    </row>
    <row r="2515" spans="1:41">
      <c r="A2515" s="118"/>
      <c r="B2515" s="118"/>
      <c r="C2515" s="118"/>
      <c r="D2515" s="118"/>
      <c r="E2515" s="118"/>
      <c r="F2515" s="118"/>
      <c r="G2515" s="118"/>
      <c r="H2515" s="118"/>
      <c r="I2515" s="118"/>
      <c r="J2515" s="118"/>
      <c r="K2515" s="118"/>
      <c r="L2515" s="118"/>
      <c r="M2515" s="118"/>
      <c r="N2515" s="118"/>
      <c r="O2515" s="143" t="str">
        <f>IF(H2515="","",(S2515/S2515)&amp;":"&amp;ROUND(AH2515/S2515,2))</f>
        <v/>
      </c>
      <c r="P2515" s="118"/>
      <c r="Q2515" s="118"/>
      <c r="R2515" s="143" t="str">
        <f>IF(H2515="","",(S2515/S2515)&amp;":"&amp;ROUND(AI2515/S2515,2))</f>
        <v/>
      </c>
      <c r="S2515" s="144" t="str">
        <f t="shared" si="473"/>
        <v/>
      </c>
      <c r="T2515" s="145" t="str">
        <f t="shared" si="474"/>
        <v/>
      </c>
      <c r="U2515" s="118"/>
      <c r="V2515" s="145" t="str">
        <f t="shared" si="475"/>
        <v/>
      </c>
      <c r="W2515" s="144" t="str">
        <f t="shared" si="476"/>
        <v/>
      </c>
      <c r="X2515" s="146" t="str">
        <f>IF(C2515="","",IF(OR(C2515="Trade",C2515="Multi Position"),(X2514+V2515),IF(C2515="Deposit",(X2514+AE2515),IF(C2515="Withdrawal",(X2514-AE2515)))))</f>
        <v/>
      </c>
      <c r="Y2515" s="145" t="str">
        <f t="shared" si="477"/>
        <v/>
      </c>
      <c r="Z2515" s="118"/>
      <c r="AA2515" s="118"/>
      <c r="AB2515" s="118"/>
      <c r="AC2515" s="118"/>
      <c r="AD2515" s="118"/>
      <c r="AE2515" s="139"/>
      <c r="AF2515" s="118"/>
      <c r="AG2515" s="118"/>
      <c r="AH2515" s="147" t="str">
        <f t="shared" si="478"/>
        <v/>
      </c>
      <c r="AI2515" s="147" t="str">
        <f t="shared" si="479"/>
        <v/>
      </c>
      <c r="AJ2515" s="148" t="str">
        <f t="shared" si="468"/>
        <v/>
      </c>
      <c r="AK2515" s="148" t="str">
        <f t="shared" si="469"/>
        <v/>
      </c>
      <c r="AL2515" s="147" t="str">
        <f t="shared" si="470"/>
        <v/>
      </c>
      <c r="AM2515" s="147" t="str">
        <f t="shared" si="471"/>
        <v/>
      </c>
      <c r="AN2515" s="147" t="str">
        <f t="shared" si="472"/>
        <v/>
      </c>
      <c r="AO2515" s="118"/>
    </row>
    <row r="2516" spans="1:41">
      <c r="A2516" s="118"/>
      <c r="B2516" s="118"/>
      <c r="C2516" s="118"/>
      <c r="D2516" s="118"/>
      <c r="E2516" s="118"/>
      <c r="F2516" s="118"/>
      <c r="G2516" s="118"/>
      <c r="H2516" s="118"/>
      <c r="I2516" s="118"/>
      <c r="J2516" s="118"/>
      <c r="K2516" s="118"/>
      <c r="L2516" s="118"/>
      <c r="M2516" s="118"/>
      <c r="N2516" s="118"/>
      <c r="O2516" s="143" t="str">
        <f>IF(H2516="","",(S2516/S2516)&amp;":"&amp;ROUND(AH2516/S2516,2))</f>
        <v/>
      </c>
      <c r="P2516" s="118"/>
      <c r="Q2516" s="118"/>
      <c r="R2516" s="143" t="str">
        <f>IF(H2516="","",(S2516/S2516)&amp;":"&amp;ROUND(AI2516/S2516,2))</f>
        <v/>
      </c>
      <c r="S2516" s="144" t="str">
        <f t="shared" si="473"/>
        <v/>
      </c>
      <c r="T2516" s="145" t="str">
        <f t="shared" si="474"/>
        <v/>
      </c>
      <c r="U2516" s="118"/>
      <c r="V2516" s="145" t="str">
        <f t="shared" si="475"/>
        <v/>
      </c>
      <c r="W2516" s="144" t="str">
        <f t="shared" si="476"/>
        <v/>
      </c>
      <c r="X2516" s="146" t="str">
        <f>IF(C2516="","",IF(OR(C2516="Trade",C2516="Multi Position"),(X2515+V2516),IF(C2516="Deposit",(X2515+AE2516),IF(C2516="Withdrawal",(X2515-AE2516)))))</f>
        <v/>
      </c>
      <c r="Y2516" s="145" t="str">
        <f t="shared" si="477"/>
        <v/>
      </c>
      <c r="Z2516" s="118"/>
      <c r="AA2516" s="118"/>
      <c r="AB2516" s="118"/>
      <c r="AC2516" s="118"/>
      <c r="AD2516" s="118"/>
      <c r="AE2516" s="139"/>
      <c r="AF2516" s="118"/>
      <c r="AG2516" s="118"/>
      <c r="AH2516" s="147" t="str">
        <f t="shared" si="478"/>
        <v/>
      </c>
      <c r="AI2516" s="147" t="str">
        <f t="shared" si="479"/>
        <v/>
      </c>
      <c r="AJ2516" s="148" t="str">
        <f t="shared" si="468"/>
        <v/>
      </c>
      <c r="AK2516" s="148" t="str">
        <f t="shared" si="469"/>
        <v/>
      </c>
      <c r="AL2516" s="147" t="str">
        <f t="shared" si="470"/>
        <v/>
      </c>
      <c r="AM2516" s="147" t="str">
        <f t="shared" si="471"/>
        <v/>
      </c>
      <c r="AN2516" s="147" t="str">
        <f t="shared" si="472"/>
        <v/>
      </c>
      <c r="AO2516" s="118"/>
    </row>
    <row r="2517" spans="1:41">
      <c r="A2517" s="118"/>
      <c r="B2517" s="118"/>
      <c r="C2517" s="118"/>
      <c r="D2517" s="118"/>
      <c r="E2517" s="118"/>
      <c r="F2517" s="118"/>
      <c r="G2517" s="118"/>
      <c r="H2517" s="118"/>
      <c r="I2517" s="118"/>
      <c r="J2517" s="118"/>
      <c r="K2517" s="118"/>
      <c r="L2517" s="118"/>
      <c r="M2517" s="118"/>
      <c r="N2517" s="118"/>
      <c r="O2517" s="143" t="str">
        <f>IF(H2517="","",(S2517/S2517)&amp;":"&amp;ROUND(AH2517/S2517,2))</f>
        <v/>
      </c>
      <c r="P2517" s="118"/>
      <c r="Q2517" s="118"/>
      <c r="R2517" s="143" t="str">
        <f>IF(H2517="","",(S2517/S2517)&amp;":"&amp;ROUND(AI2517/S2517,2))</f>
        <v/>
      </c>
      <c r="S2517" s="144" t="str">
        <f t="shared" si="473"/>
        <v/>
      </c>
      <c r="T2517" s="145" t="str">
        <f t="shared" si="474"/>
        <v/>
      </c>
      <c r="U2517" s="118"/>
      <c r="V2517" s="145" t="str">
        <f t="shared" si="475"/>
        <v/>
      </c>
      <c r="W2517" s="144" t="str">
        <f t="shared" si="476"/>
        <v/>
      </c>
      <c r="X2517" s="146" t="str">
        <f>IF(C2517="","",IF(OR(C2517="Trade",C2517="Multi Position"),(X2516+V2517),IF(C2517="Deposit",(X2516+AE2517),IF(C2517="Withdrawal",(X2516-AE2517)))))</f>
        <v/>
      </c>
      <c r="Y2517" s="145" t="str">
        <f t="shared" si="477"/>
        <v/>
      </c>
      <c r="Z2517" s="118"/>
      <c r="AA2517" s="118"/>
      <c r="AB2517" s="118"/>
      <c r="AC2517" s="118"/>
      <c r="AD2517" s="118"/>
      <c r="AE2517" s="139"/>
      <c r="AF2517" s="118"/>
      <c r="AG2517" s="118"/>
      <c r="AH2517" s="147" t="str">
        <f t="shared" si="478"/>
        <v/>
      </c>
      <c r="AI2517" s="147" t="str">
        <f t="shared" si="479"/>
        <v/>
      </c>
      <c r="AJ2517" s="148" t="str">
        <f t="shared" si="468"/>
        <v/>
      </c>
      <c r="AK2517" s="148" t="str">
        <f t="shared" si="469"/>
        <v/>
      </c>
      <c r="AL2517" s="147" t="str">
        <f t="shared" si="470"/>
        <v/>
      </c>
      <c r="AM2517" s="147" t="str">
        <f t="shared" si="471"/>
        <v/>
      </c>
      <c r="AN2517" s="147" t="str">
        <f t="shared" si="472"/>
        <v/>
      </c>
      <c r="AO2517" s="118"/>
    </row>
    <row r="2518" spans="1:41">
      <c r="A2518" s="118"/>
      <c r="B2518" s="118"/>
      <c r="C2518" s="118"/>
      <c r="D2518" s="118"/>
      <c r="E2518" s="118"/>
      <c r="F2518" s="118"/>
      <c r="G2518" s="118"/>
      <c r="H2518" s="118"/>
      <c r="I2518" s="118"/>
      <c r="J2518" s="118"/>
      <c r="K2518" s="118"/>
      <c r="L2518" s="118"/>
      <c r="M2518" s="118"/>
      <c r="N2518" s="118"/>
      <c r="O2518" s="143" t="str">
        <f>IF(H2518="","",(S2518/S2518)&amp;":"&amp;ROUND(AH2518/S2518,2))</f>
        <v/>
      </c>
      <c r="P2518" s="118"/>
      <c r="Q2518" s="118"/>
      <c r="R2518" s="143" t="str">
        <f>IF(H2518="","",(S2518/S2518)&amp;":"&amp;ROUND(AI2518/S2518,2))</f>
        <v/>
      </c>
      <c r="S2518" s="144" t="str">
        <f t="shared" si="473"/>
        <v/>
      </c>
      <c r="T2518" s="145" t="str">
        <f t="shared" si="474"/>
        <v/>
      </c>
      <c r="U2518" s="118"/>
      <c r="V2518" s="145" t="str">
        <f t="shared" si="475"/>
        <v/>
      </c>
      <c r="W2518" s="144" t="str">
        <f t="shared" si="476"/>
        <v/>
      </c>
      <c r="X2518" s="146" t="str">
        <f>IF(C2518="","",IF(OR(C2518="Trade",C2518="Multi Position"),(X2517+V2518),IF(C2518="Deposit",(X2517+AE2518),IF(C2518="Withdrawal",(X2517-AE2518)))))</f>
        <v/>
      </c>
      <c r="Y2518" s="145" t="str">
        <f t="shared" si="477"/>
        <v/>
      </c>
      <c r="Z2518" s="118"/>
      <c r="AA2518" s="118"/>
      <c r="AB2518" s="118"/>
      <c r="AC2518" s="118"/>
      <c r="AD2518" s="118"/>
      <c r="AE2518" s="139"/>
      <c r="AF2518" s="118"/>
      <c r="AG2518" s="118"/>
      <c r="AH2518" s="147" t="str">
        <f t="shared" si="478"/>
        <v/>
      </c>
      <c r="AI2518" s="147" t="str">
        <f t="shared" si="479"/>
        <v/>
      </c>
      <c r="AJ2518" s="148" t="str">
        <f t="shared" si="468"/>
        <v/>
      </c>
      <c r="AK2518" s="148" t="str">
        <f t="shared" si="469"/>
        <v/>
      </c>
      <c r="AL2518" s="147" t="str">
        <f t="shared" si="470"/>
        <v/>
      </c>
      <c r="AM2518" s="147" t="str">
        <f t="shared" si="471"/>
        <v/>
      </c>
      <c r="AN2518" s="147" t="str">
        <f t="shared" si="472"/>
        <v/>
      </c>
      <c r="AO2518" s="118"/>
    </row>
    <row r="2519" spans="1:41">
      <c r="A2519" s="118"/>
      <c r="B2519" s="118"/>
      <c r="C2519" s="118"/>
      <c r="D2519" s="118"/>
      <c r="E2519" s="118"/>
      <c r="F2519" s="118"/>
      <c r="G2519" s="118"/>
      <c r="H2519" s="118"/>
      <c r="I2519" s="118"/>
      <c r="J2519" s="118"/>
      <c r="K2519" s="118"/>
      <c r="L2519" s="118"/>
      <c r="M2519" s="118"/>
      <c r="N2519" s="118"/>
      <c r="O2519" s="143" t="str">
        <f>IF(H2519="","",(S2519/S2519)&amp;":"&amp;ROUND(AH2519/S2519,2))</f>
        <v/>
      </c>
      <c r="P2519" s="118"/>
      <c r="Q2519" s="118"/>
      <c r="R2519" s="143" t="str">
        <f>IF(H2519="","",(S2519/S2519)&amp;":"&amp;ROUND(AI2519/S2519,2))</f>
        <v/>
      </c>
      <c r="S2519" s="144" t="str">
        <f t="shared" si="473"/>
        <v/>
      </c>
      <c r="T2519" s="145" t="str">
        <f t="shared" si="474"/>
        <v/>
      </c>
      <c r="U2519" s="118"/>
      <c r="V2519" s="145" t="str">
        <f t="shared" si="475"/>
        <v/>
      </c>
      <c r="W2519" s="144" t="str">
        <f t="shared" si="476"/>
        <v/>
      </c>
      <c r="X2519" s="146" t="str">
        <f>IF(C2519="","",IF(OR(C2519="Trade",C2519="Multi Position"),(X2518+V2519),IF(C2519="Deposit",(X2518+AE2519),IF(C2519="Withdrawal",(X2518-AE2519)))))</f>
        <v/>
      </c>
      <c r="Y2519" s="145" t="str">
        <f t="shared" si="477"/>
        <v/>
      </c>
      <c r="Z2519" s="118"/>
      <c r="AA2519" s="118"/>
      <c r="AB2519" s="118"/>
      <c r="AC2519" s="118"/>
      <c r="AD2519" s="118"/>
      <c r="AE2519" s="139"/>
      <c r="AF2519" s="118"/>
      <c r="AG2519" s="118"/>
      <c r="AH2519" s="147" t="str">
        <f t="shared" si="478"/>
        <v/>
      </c>
      <c r="AI2519" s="147" t="str">
        <f t="shared" si="479"/>
        <v/>
      </c>
      <c r="AJ2519" s="148" t="str">
        <f t="shared" si="468"/>
        <v/>
      </c>
      <c r="AK2519" s="148" t="str">
        <f t="shared" si="469"/>
        <v/>
      </c>
      <c r="AL2519" s="147" t="str">
        <f t="shared" si="470"/>
        <v/>
      </c>
      <c r="AM2519" s="147" t="str">
        <f t="shared" si="471"/>
        <v/>
      </c>
      <c r="AN2519" s="147" t="str">
        <f t="shared" si="472"/>
        <v/>
      </c>
      <c r="AO2519" s="118"/>
    </row>
    <row r="2520" spans="1:41">
      <c r="A2520" s="118"/>
      <c r="B2520" s="118"/>
      <c r="C2520" s="118"/>
      <c r="D2520" s="118"/>
      <c r="E2520" s="118"/>
      <c r="F2520" s="118"/>
      <c r="G2520" s="118"/>
      <c r="H2520" s="118"/>
      <c r="I2520" s="118"/>
      <c r="J2520" s="118"/>
      <c r="K2520" s="118"/>
      <c r="L2520" s="118"/>
      <c r="M2520" s="118"/>
      <c r="N2520" s="118"/>
      <c r="O2520" s="143" t="str">
        <f>IF(H2520="","",(S2520/S2520)&amp;":"&amp;ROUND(AH2520/S2520,2))</f>
        <v/>
      </c>
      <c r="P2520" s="118"/>
      <c r="Q2520" s="118"/>
      <c r="R2520" s="143" t="str">
        <f>IF(H2520="","",(S2520/S2520)&amp;":"&amp;ROUND(AI2520/S2520,2))</f>
        <v/>
      </c>
      <c r="S2520" s="144" t="str">
        <f t="shared" si="473"/>
        <v/>
      </c>
      <c r="T2520" s="145" t="str">
        <f t="shared" si="474"/>
        <v/>
      </c>
      <c r="U2520" s="118"/>
      <c r="V2520" s="145" t="str">
        <f t="shared" si="475"/>
        <v/>
      </c>
      <c r="W2520" s="144" t="str">
        <f t="shared" si="476"/>
        <v/>
      </c>
      <c r="X2520" s="146" t="str">
        <f>IF(C2520="","",IF(OR(C2520="Trade",C2520="Multi Position"),(X2519+V2520),IF(C2520="Deposit",(X2519+AE2520),IF(C2520="Withdrawal",(X2519-AE2520)))))</f>
        <v/>
      </c>
      <c r="Y2520" s="145" t="str">
        <f t="shared" si="477"/>
        <v/>
      </c>
      <c r="Z2520" s="118"/>
      <c r="AA2520" s="118"/>
      <c r="AB2520" s="118"/>
      <c r="AC2520" s="118"/>
      <c r="AD2520" s="118"/>
      <c r="AE2520" s="139"/>
      <c r="AF2520" s="118"/>
      <c r="AG2520" s="118"/>
      <c r="AH2520" s="147" t="str">
        <f t="shared" si="478"/>
        <v/>
      </c>
      <c r="AI2520" s="147" t="str">
        <f t="shared" si="479"/>
        <v/>
      </c>
      <c r="AJ2520" s="148" t="str">
        <f t="shared" si="468"/>
        <v/>
      </c>
      <c r="AK2520" s="148" t="str">
        <f t="shared" si="469"/>
        <v/>
      </c>
      <c r="AL2520" s="147" t="str">
        <f t="shared" si="470"/>
        <v/>
      </c>
      <c r="AM2520" s="147" t="str">
        <f t="shared" si="471"/>
        <v/>
      </c>
      <c r="AN2520" s="147" t="str">
        <f t="shared" si="472"/>
        <v/>
      </c>
      <c r="AO2520" s="118"/>
    </row>
    <row r="2521" spans="1:41">
      <c r="A2521" s="118"/>
      <c r="B2521" s="118"/>
      <c r="C2521" s="118"/>
      <c r="D2521" s="118"/>
      <c r="E2521" s="118"/>
      <c r="F2521" s="118"/>
      <c r="G2521" s="118"/>
      <c r="H2521" s="118"/>
      <c r="I2521" s="118"/>
      <c r="J2521" s="118"/>
      <c r="K2521" s="118"/>
      <c r="L2521" s="118"/>
      <c r="M2521" s="118"/>
      <c r="N2521" s="118"/>
      <c r="O2521" s="143" t="str">
        <f>IF(H2521="","",(S2521/S2521)&amp;":"&amp;ROUND(AH2521/S2521,2))</f>
        <v/>
      </c>
      <c r="P2521" s="118"/>
      <c r="Q2521" s="118"/>
      <c r="R2521" s="143" t="str">
        <f>IF(H2521="","",(S2521/S2521)&amp;":"&amp;ROUND(AI2521/S2521,2))</f>
        <v/>
      </c>
      <c r="S2521" s="144" t="str">
        <f t="shared" si="473"/>
        <v/>
      </c>
      <c r="T2521" s="145" t="str">
        <f t="shared" si="474"/>
        <v/>
      </c>
      <c r="U2521" s="118"/>
      <c r="V2521" s="145" t="str">
        <f t="shared" si="475"/>
        <v/>
      </c>
      <c r="W2521" s="144" t="str">
        <f t="shared" si="476"/>
        <v/>
      </c>
      <c r="X2521" s="146" t="str">
        <f>IF(C2521="","",IF(OR(C2521="Trade",C2521="Multi Position"),(X2520+V2521),IF(C2521="Deposit",(X2520+AE2521),IF(C2521="Withdrawal",(X2520-AE2521)))))</f>
        <v/>
      </c>
      <c r="Y2521" s="145" t="str">
        <f t="shared" si="477"/>
        <v/>
      </c>
      <c r="Z2521" s="118"/>
      <c r="AA2521" s="118"/>
      <c r="AB2521" s="118"/>
      <c r="AC2521" s="118"/>
      <c r="AD2521" s="118"/>
      <c r="AE2521" s="139"/>
      <c r="AF2521" s="118"/>
      <c r="AG2521" s="118"/>
      <c r="AH2521" s="147" t="str">
        <f t="shared" si="478"/>
        <v/>
      </c>
      <c r="AI2521" s="147" t="str">
        <f t="shared" si="479"/>
        <v/>
      </c>
      <c r="AJ2521" s="148" t="str">
        <f t="shared" si="468"/>
        <v/>
      </c>
      <c r="AK2521" s="148" t="str">
        <f t="shared" si="469"/>
        <v/>
      </c>
      <c r="AL2521" s="147" t="str">
        <f t="shared" si="470"/>
        <v/>
      </c>
      <c r="AM2521" s="147" t="str">
        <f t="shared" si="471"/>
        <v/>
      </c>
      <c r="AN2521" s="147" t="str">
        <f t="shared" si="472"/>
        <v/>
      </c>
      <c r="AO2521" s="118"/>
    </row>
    <row r="2522" spans="1:41">
      <c r="A2522" s="118"/>
      <c r="B2522" s="118"/>
      <c r="C2522" s="118"/>
      <c r="D2522" s="118"/>
      <c r="E2522" s="118"/>
      <c r="F2522" s="118"/>
      <c r="G2522" s="118"/>
      <c r="H2522" s="118"/>
      <c r="I2522" s="118"/>
      <c r="J2522" s="118"/>
      <c r="K2522" s="118"/>
      <c r="L2522" s="118"/>
      <c r="M2522" s="118"/>
      <c r="N2522" s="118"/>
      <c r="O2522" s="143" t="str">
        <f>IF(H2522="","",(S2522/S2522)&amp;":"&amp;ROUND(AH2522/S2522,2))</f>
        <v/>
      </c>
      <c r="P2522" s="118"/>
      <c r="Q2522" s="118"/>
      <c r="R2522" s="143" t="str">
        <f>IF(H2522="","",(S2522/S2522)&amp;":"&amp;ROUND(AI2522/S2522,2))</f>
        <v/>
      </c>
      <c r="S2522" s="144" t="str">
        <f t="shared" si="473"/>
        <v/>
      </c>
      <c r="T2522" s="145" t="str">
        <f t="shared" si="474"/>
        <v/>
      </c>
      <c r="U2522" s="118"/>
      <c r="V2522" s="145" t="str">
        <f t="shared" si="475"/>
        <v/>
      </c>
      <c r="W2522" s="144" t="str">
        <f t="shared" si="476"/>
        <v/>
      </c>
      <c r="X2522" s="146" t="str">
        <f>IF(C2522="","",IF(OR(C2522="Trade",C2522="Multi Position"),(X2521+V2522),IF(C2522="Deposit",(X2521+AE2522),IF(C2522="Withdrawal",(X2521-AE2522)))))</f>
        <v/>
      </c>
      <c r="Y2522" s="145" t="str">
        <f t="shared" si="477"/>
        <v/>
      </c>
      <c r="Z2522" s="118"/>
      <c r="AA2522" s="118"/>
      <c r="AB2522" s="118"/>
      <c r="AC2522" s="118"/>
      <c r="AD2522" s="118"/>
      <c r="AE2522" s="139"/>
      <c r="AF2522" s="118"/>
      <c r="AG2522" s="118"/>
      <c r="AH2522" s="147" t="str">
        <f t="shared" si="478"/>
        <v/>
      </c>
      <c r="AI2522" s="147" t="str">
        <f t="shared" si="479"/>
        <v/>
      </c>
      <c r="AJ2522" s="148" t="str">
        <f t="shared" si="468"/>
        <v/>
      </c>
      <c r="AK2522" s="148" t="str">
        <f t="shared" si="469"/>
        <v/>
      </c>
      <c r="AL2522" s="147" t="str">
        <f t="shared" si="470"/>
        <v/>
      </c>
      <c r="AM2522" s="147" t="str">
        <f t="shared" si="471"/>
        <v/>
      </c>
      <c r="AN2522" s="147" t="str">
        <f t="shared" si="472"/>
        <v/>
      </c>
      <c r="AO2522" s="118"/>
    </row>
    <row r="2523" spans="1:41">
      <c r="A2523" s="118"/>
      <c r="B2523" s="118"/>
      <c r="C2523" s="118"/>
      <c r="D2523" s="118"/>
      <c r="E2523" s="118"/>
      <c r="F2523" s="118"/>
      <c r="G2523" s="118"/>
      <c r="H2523" s="118"/>
      <c r="I2523" s="118"/>
      <c r="J2523" s="118"/>
      <c r="K2523" s="118"/>
      <c r="L2523" s="118"/>
      <c r="M2523" s="118"/>
      <c r="N2523" s="118"/>
      <c r="O2523" s="143" t="str">
        <f>IF(H2523="","",(S2523/S2523)&amp;":"&amp;ROUND(AH2523/S2523,2))</f>
        <v/>
      </c>
      <c r="P2523" s="118"/>
      <c r="Q2523" s="118"/>
      <c r="R2523" s="143" t="str">
        <f>IF(H2523="","",(S2523/S2523)&amp;":"&amp;ROUND(AI2523/S2523,2))</f>
        <v/>
      </c>
      <c r="S2523" s="144" t="str">
        <f t="shared" si="473"/>
        <v/>
      </c>
      <c r="T2523" s="145" t="str">
        <f t="shared" si="474"/>
        <v/>
      </c>
      <c r="U2523" s="118"/>
      <c r="V2523" s="145" t="str">
        <f t="shared" si="475"/>
        <v/>
      </c>
      <c r="W2523" s="144" t="str">
        <f t="shared" si="476"/>
        <v/>
      </c>
      <c r="X2523" s="146" t="str">
        <f>IF(C2523="","",IF(OR(C2523="Trade",C2523="Multi Position"),(X2522+V2523),IF(C2523="Deposit",(X2522+AE2523),IF(C2523="Withdrawal",(X2522-AE2523)))))</f>
        <v/>
      </c>
      <c r="Y2523" s="145" t="str">
        <f t="shared" si="477"/>
        <v/>
      </c>
      <c r="Z2523" s="118"/>
      <c r="AA2523" s="118"/>
      <c r="AB2523" s="118"/>
      <c r="AC2523" s="118"/>
      <c r="AD2523" s="118"/>
      <c r="AE2523" s="139"/>
      <c r="AF2523" s="118"/>
      <c r="AG2523" s="118"/>
      <c r="AH2523" s="147" t="str">
        <f t="shared" si="478"/>
        <v/>
      </c>
      <c r="AI2523" s="147" t="str">
        <f t="shared" si="479"/>
        <v/>
      </c>
      <c r="AJ2523" s="148" t="str">
        <f t="shared" si="468"/>
        <v/>
      </c>
      <c r="AK2523" s="148" t="str">
        <f t="shared" si="469"/>
        <v/>
      </c>
      <c r="AL2523" s="147" t="str">
        <f t="shared" si="470"/>
        <v/>
      </c>
      <c r="AM2523" s="147" t="str">
        <f t="shared" si="471"/>
        <v/>
      </c>
      <c r="AN2523" s="147" t="str">
        <f t="shared" si="472"/>
        <v/>
      </c>
      <c r="AO2523" s="118"/>
    </row>
    <row r="2524" spans="1:41">
      <c r="A2524" s="118"/>
      <c r="B2524" s="118"/>
      <c r="C2524" s="118"/>
      <c r="D2524" s="118"/>
      <c r="E2524" s="118"/>
      <c r="F2524" s="118"/>
      <c r="G2524" s="118"/>
      <c r="H2524" s="118"/>
      <c r="I2524" s="118"/>
      <c r="J2524" s="118"/>
      <c r="K2524" s="118"/>
      <c r="L2524" s="118"/>
      <c r="M2524" s="118"/>
      <c r="N2524" s="118"/>
      <c r="O2524" s="143" t="str">
        <f>IF(H2524="","",(S2524/S2524)&amp;":"&amp;ROUND(AH2524/S2524,2))</f>
        <v/>
      </c>
      <c r="P2524" s="118"/>
      <c r="Q2524" s="118"/>
      <c r="R2524" s="143" t="str">
        <f>IF(H2524="","",(S2524/S2524)&amp;":"&amp;ROUND(AI2524/S2524,2))</f>
        <v/>
      </c>
      <c r="S2524" s="144" t="str">
        <f t="shared" si="473"/>
        <v/>
      </c>
      <c r="T2524" s="145" t="str">
        <f t="shared" si="474"/>
        <v/>
      </c>
      <c r="U2524" s="118"/>
      <c r="V2524" s="145" t="str">
        <f t="shared" si="475"/>
        <v/>
      </c>
      <c r="W2524" s="144" t="str">
        <f t="shared" si="476"/>
        <v/>
      </c>
      <c r="X2524" s="146" t="str">
        <f>IF(C2524="","",IF(OR(C2524="Trade",C2524="Multi Position"),(X2523+V2524),IF(C2524="Deposit",(X2523+AE2524),IF(C2524="Withdrawal",(X2523-AE2524)))))</f>
        <v/>
      </c>
      <c r="Y2524" s="145" t="str">
        <f t="shared" si="477"/>
        <v/>
      </c>
      <c r="Z2524" s="118"/>
      <c r="AA2524" s="118"/>
      <c r="AB2524" s="118"/>
      <c r="AC2524" s="118"/>
      <c r="AD2524" s="118"/>
      <c r="AE2524" s="139"/>
      <c r="AF2524" s="118"/>
      <c r="AG2524" s="118"/>
      <c r="AH2524" s="147" t="str">
        <f t="shared" si="478"/>
        <v/>
      </c>
      <c r="AI2524" s="147" t="str">
        <f t="shared" si="479"/>
        <v/>
      </c>
      <c r="AJ2524" s="148" t="str">
        <f t="shared" si="468"/>
        <v/>
      </c>
      <c r="AK2524" s="148" t="str">
        <f t="shared" si="469"/>
        <v/>
      </c>
      <c r="AL2524" s="147" t="str">
        <f t="shared" si="470"/>
        <v/>
      </c>
      <c r="AM2524" s="147" t="str">
        <f t="shared" si="471"/>
        <v/>
      </c>
      <c r="AN2524" s="147" t="str">
        <f t="shared" si="472"/>
        <v/>
      </c>
      <c r="AO2524" s="118"/>
    </row>
    <row r="2525" spans="1:41">
      <c r="A2525" s="118"/>
      <c r="B2525" s="118"/>
      <c r="C2525" s="118"/>
      <c r="D2525" s="118"/>
      <c r="E2525" s="118"/>
      <c r="F2525" s="118"/>
      <c r="G2525" s="118"/>
      <c r="H2525" s="118"/>
      <c r="I2525" s="118"/>
      <c r="J2525" s="118"/>
      <c r="K2525" s="118"/>
      <c r="L2525" s="118"/>
      <c r="M2525" s="118"/>
      <c r="N2525" s="118"/>
      <c r="O2525" s="143" t="str">
        <f>IF(H2525="","",(S2525/S2525)&amp;":"&amp;ROUND(AH2525/S2525,2))</f>
        <v/>
      </c>
      <c r="P2525" s="118"/>
      <c r="Q2525" s="118"/>
      <c r="R2525" s="143" t="str">
        <f>IF(H2525="","",(S2525/S2525)&amp;":"&amp;ROUND(AI2525/S2525,2))</f>
        <v/>
      </c>
      <c r="S2525" s="144" t="str">
        <f t="shared" si="473"/>
        <v/>
      </c>
      <c r="T2525" s="145" t="str">
        <f t="shared" si="474"/>
        <v/>
      </c>
      <c r="U2525" s="118"/>
      <c r="V2525" s="145" t="str">
        <f t="shared" si="475"/>
        <v/>
      </c>
      <c r="W2525" s="144" t="str">
        <f t="shared" si="476"/>
        <v/>
      </c>
      <c r="X2525" s="146" t="str">
        <f>IF(C2525="","",IF(OR(C2525="Trade",C2525="Multi Position"),(X2524+V2525),IF(C2525="Deposit",(X2524+AE2525),IF(C2525="Withdrawal",(X2524-AE2525)))))</f>
        <v/>
      </c>
      <c r="Y2525" s="145" t="str">
        <f t="shared" si="477"/>
        <v/>
      </c>
      <c r="Z2525" s="118"/>
      <c r="AA2525" s="118"/>
      <c r="AB2525" s="118"/>
      <c r="AC2525" s="118"/>
      <c r="AD2525" s="118"/>
      <c r="AE2525" s="139"/>
      <c r="AF2525" s="118"/>
      <c r="AG2525" s="118"/>
      <c r="AH2525" s="147" t="str">
        <f t="shared" si="478"/>
        <v/>
      </c>
      <c r="AI2525" s="147" t="str">
        <f t="shared" si="479"/>
        <v/>
      </c>
      <c r="AJ2525" s="148" t="str">
        <f t="shared" si="468"/>
        <v/>
      </c>
      <c r="AK2525" s="148" t="str">
        <f t="shared" si="469"/>
        <v/>
      </c>
      <c r="AL2525" s="147" t="str">
        <f t="shared" si="470"/>
        <v/>
      </c>
      <c r="AM2525" s="147" t="str">
        <f t="shared" si="471"/>
        <v/>
      </c>
      <c r="AN2525" s="147" t="str">
        <f t="shared" si="472"/>
        <v/>
      </c>
      <c r="AO2525" s="118"/>
    </row>
    <row r="2526" spans="1:41">
      <c r="A2526" s="118"/>
      <c r="B2526" s="118"/>
      <c r="C2526" s="118"/>
      <c r="D2526" s="118"/>
      <c r="E2526" s="118"/>
      <c r="F2526" s="118"/>
      <c r="G2526" s="118"/>
      <c r="H2526" s="118"/>
      <c r="I2526" s="118"/>
      <c r="J2526" s="118"/>
      <c r="K2526" s="118"/>
      <c r="L2526" s="118"/>
      <c r="M2526" s="118"/>
      <c r="N2526" s="118"/>
      <c r="O2526" s="143" t="str">
        <f>IF(H2526="","",(S2526/S2526)&amp;":"&amp;ROUND(AH2526/S2526,2))</f>
        <v/>
      </c>
      <c r="P2526" s="118"/>
      <c r="Q2526" s="118"/>
      <c r="R2526" s="143" t="str">
        <f>IF(H2526="","",(S2526/S2526)&amp;":"&amp;ROUND(AI2526/S2526,2))</f>
        <v/>
      </c>
      <c r="S2526" s="144" t="str">
        <f t="shared" si="473"/>
        <v/>
      </c>
      <c r="T2526" s="145" t="str">
        <f t="shared" si="474"/>
        <v/>
      </c>
      <c r="U2526" s="118"/>
      <c r="V2526" s="145" t="str">
        <f t="shared" si="475"/>
        <v/>
      </c>
      <c r="W2526" s="144" t="str">
        <f t="shared" si="476"/>
        <v/>
      </c>
      <c r="X2526" s="146" t="str">
        <f>IF(C2526="","",IF(OR(C2526="Trade",C2526="Multi Position"),(X2525+V2526),IF(C2526="Deposit",(X2525+AE2526),IF(C2526="Withdrawal",(X2525-AE2526)))))</f>
        <v/>
      </c>
      <c r="Y2526" s="145" t="str">
        <f t="shared" si="477"/>
        <v/>
      </c>
      <c r="Z2526" s="118"/>
      <c r="AA2526" s="118"/>
      <c r="AB2526" s="118"/>
      <c r="AC2526" s="118"/>
      <c r="AD2526" s="118"/>
      <c r="AE2526" s="139"/>
      <c r="AF2526" s="118"/>
      <c r="AG2526" s="118"/>
      <c r="AH2526" s="147" t="str">
        <f t="shared" si="478"/>
        <v/>
      </c>
      <c r="AI2526" s="147" t="str">
        <f t="shared" si="479"/>
        <v/>
      </c>
      <c r="AJ2526" s="148" t="str">
        <f t="shared" si="468"/>
        <v/>
      </c>
      <c r="AK2526" s="148" t="str">
        <f t="shared" si="469"/>
        <v/>
      </c>
      <c r="AL2526" s="147" t="str">
        <f t="shared" si="470"/>
        <v/>
      </c>
      <c r="AM2526" s="147" t="str">
        <f t="shared" si="471"/>
        <v/>
      </c>
      <c r="AN2526" s="147" t="str">
        <f t="shared" si="472"/>
        <v/>
      </c>
      <c r="AO2526" s="118"/>
    </row>
    <row r="2527" spans="1:41">
      <c r="A2527" s="118"/>
      <c r="B2527" s="118"/>
      <c r="C2527" s="118"/>
      <c r="D2527" s="118"/>
      <c r="E2527" s="118"/>
      <c r="F2527" s="118"/>
      <c r="G2527" s="118"/>
      <c r="H2527" s="118"/>
      <c r="I2527" s="118"/>
      <c r="J2527" s="118"/>
      <c r="K2527" s="118"/>
      <c r="L2527" s="118"/>
      <c r="M2527" s="118"/>
      <c r="N2527" s="118"/>
      <c r="O2527" s="143" t="str">
        <f>IF(H2527="","",(S2527/S2527)&amp;":"&amp;ROUND(AH2527/S2527,2))</f>
        <v/>
      </c>
      <c r="P2527" s="118"/>
      <c r="Q2527" s="118"/>
      <c r="R2527" s="143" t="str">
        <f>IF(H2527="","",(S2527/S2527)&amp;":"&amp;ROUND(AI2527/S2527,2))</f>
        <v/>
      </c>
      <c r="S2527" s="144" t="str">
        <f t="shared" si="473"/>
        <v/>
      </c>
      <c r="T2527" s="145" t="str">
        <f t="shared" si="474"/>
        <v/>
      </c>
      <c r="U2527" s="118"/>
      <c r="V2527" s="145" t="str">
        <f t="shared" si="475"/>
        <v/>
      </c>
      <c r="W2527" s="144" t="str">
        <f t="shared" si="476"/>
        <v/>
      </c>
      <c r="X2527" s="146" t="str">
        <f>IF(C2527="","",IF(OR(C2527="Trade",C2527="Multi Position"),(X2526+V2527),IF(C2527="Deposit",(X2526+AE2527),IF(C2527="Withdrawal",(X2526-AE2527)))))</f>
        <v/>
      </c>
      <c r="Y2527" s="145" t="str">
        <f t="shared" si="477"/>
        <v/>
      </c>
      <c r="Z2527" s="118"/>
      <c r="AA2527" s="118"/>
      <c r="AB2527" s="118"/>
      <c r="AC2527" s="118"/>
      <c r="AD2527" s="118"/>
      <c r="AE2527" s="139"/>
      <c r="AF2527" s="118"/>
      <c r="AG2527" s="118"/>
      <c r="AH2527" s="147" t="str">
        <f t="shared" si="478"/>
        <v/>
      </c>
      <c r="AI2527" s="147" t="str">
        <f t="shared" si="479"/>
        <v/>
      </c>
      <c r="AJ2527" s="148" t="str">
        <f t="shared" si="468"/>
        <v/>
      </c>
      <c r="AK2527" s="148" t="str">
        <f t="shared" si="469"/>
        <v/>
      </c>
      <c r="AL2527" s="147" t="str">
        <f t="shared" si="470"/>
        <v/>
      </c>
      <c r="AM2527" s="147" t="str">
        <f t="shared" si="471"/>
        <v/>
      </c>
      <c r="AN2527" s="147" t="str">
        <f t="shared" si="472"/>
        <v/>
      </c>
      <c r="AO2527" s="118"/>
    </row>
    <row r="2528" spans="1:41">
      <c r="A2528" s="118"/>
      <c r="B2528" s="118"/>
      <c r="C2528" s="118"/>
      <c r="D2528" s="118"/>
      <c r="E2528" s="118"/>
      <c r="F2528" s="118"/>
      <c r="G2528" s="118"/>
      <c r="H2528" s="118"/>
      <c r="I2528" s="118"/>
      <c r="J2528" s="118"/>
      <c r="K2528" s="118"/>
      <c r="L2528" s="118"/>
      <c r="M2528" s="118"/>
      <c r="N2528" s="118"/>
      <c r="O2528" s="143" t="str">
        <f>IF(H2528="","",(S2528/S2528)&amp;":"&amp;ROUND(AH2528/S2528,2))</f>
        <v/>
      </c>
      <c r="P2528" s="118"/>
      <c r="Q2528" s="118"/>
      <c r="R2528" s="143" t="str">
        <f>IF(H2528="","",(S2528/S2528)&amp;":"&amp;ROUND(AI2528/S2528,2))</f>
        <v/>
      </c>
      <c r="S2528" s="144" t="str">
        <f t="shared" si="473"/>
        <v/>
      </c>
      <c r="T2528" s="145" t="str">
        <f t="shared" si="474"/>
        <v/>
      </c>
      <c r="U2528" s="118"/>
      <c r="V2528" s="145" t="str">
        <f t="shared" si="475"/>
        <v/>
      </c>
      <c r="W2528" s="144" t="str">
        <f t="shared" si="476"/>
        <v/>
      </c>
      <c r="X2528" s="146" t="str">
        <f>IF(C2528="","",IF(OR(C2528="Trade",C2528="Multi Position"),(X2527+V2528),IF(C2528="Deposit",(X2527+AE2528),IF(C2528="Withdrawal",(X2527-AE2528)))))</f>
        <v/>
      </c>
      <c r="Y2528" s="145" t="str">
        <f t="shared" si="477"/>
        <v/>
      </c>
      <c r="Z2528" s="118"/>
      <c r="AA2528" s="118"/>
      <c r="AB2528" s="118"/>
      <c r="AC2528" s="118"/>
      <c r="AD2528" s="118"/>
      <c r="AE2528" s="139"/>
      <c r="AF2528" s="118"/>
      <c r="AG2528" s="118"/>
      <c r="AH2528" s="147" t="str">
        <f t="shared" si="478"/>
        <v/>
      </c>
      <c r="AI2528" s="147" t="str">
        <f t="shared" si="479"/>
        <v/>
      </c>
      <c r="AJ2528" s="148" t="str">
        <f t="shared" si="468"/>
        <v/>
      </c>
      <c r="AK2528" s="148" t="str">
        <f t="shared" si="469"/>
        <v/>
      </c>
      <c r="AL2528" s="147" t="str">
        <f t="shared" si="470"/>
        <v/>
      </c>
      <c r="AM2528" s="147" t="str">
        <f t="shared" si="471"/>
        <v/>
      </c>
      <c r="AN2528" s="147" t="str">
        <f t="shared" si="472"/>
        <v/>
      </c>
      <c r="AO2528" s="118"/>
    </row>
    <row r="2529" spans="1:41">
      <c r="A2529" s="118"/>
      <c r="B2529" s="118"/>
      <c r="C2529" s="118"/>
      <c r="D2529" s="118"/>
      <c r="E2529" s="118"/>
      <c r="F2529" s="118"/>
      <c r="G2529" s="118"/>
      <c r="H2529" s="118"/>
      <c r="I2529" s="118"/>
      <c r="J2529" s="118"/>
      <c r="K2529" s="118"/>
      <c r="L2529" s="118"/>
      <c r="M2529" s="118"/>
      <c r="N2529" s="118"/>
      <c r="O2529" s="143" t="str">
        <f>IF(H2529="","",(S2529/S2529)&amp;":"&amp;ROUND(AH2529/S2529,2))</f>
        <v/>
      </c>
      <c r="P2529" s="118"/>
      <c r="Q2529" s="118"/>
      <c r="R2529" s="143" t="str">
        <f>IF(H2529="","",(S2529/S2529)&amp;":"&amp;ROUND(AI2529/S2529,2))</f>
        <v/>
      </c>
      <c r="S2529" s="144" t="str">
        <f t="shared" si="473"/>
        <v/>
      </c>
      <c r="T2529" s="145" t="str">
        <f t="shared" si="474"/>
        <v/>
      </c>
      <c r="U2529" s="118"/>
      <c r="V2529" s="145" t="str">
        <f t="shared" si="475"/>
        <v/>
      </c>
      <c r="W2529" s="144" t="str">
        <f t="shared" si="476"/>
        <v/>
      </c>
      <c r="X2529" s="146" t="str">
        <f>IF(C2529="","",IF(OR(C2529="Trade",C2529="Multi Position"),(X2528+V2529),IF(C2529="Deposit",(X2528+AE2529),IF(C2529="Withdrawal",(X2528-AE2529)))))</f>
        <v/>
      </c>
      <c r="Y2529" s="145" t="str">
        <f t="shared" si="477"/>
        <v/>
      </c>
      <c r="Z2529" s="118"/>
      <c r="AA2529" s="118"/>
      <c r="AB2529" s="118"/>
      <c r="AC2529" s="118"/>
      <c r="AD2529" s="118"/>
      <c r="AE2529" s="139"/>
      <c r="AF2529" s="118"/>
      <c r="AG2529" s="118"/>
      <c r="AH2529" s="147" t="str">
        <f t="shared" si="478"/>
        <v/>
      </c>
      <c r="AI2529" s="147" t="str">
        <f t="shared" si="479"/>
        <v/>
      </c>
      <c r="AJ2529" s="148" t="str">
        <f t="shared" si="468"/>
        <v/>
      </c>
      <c r="AK2529" s="148" t="str">
        <f t="shared" si="469"/>
        <v/>
      </c>
      <c r="AL2529" s="147" t="str">
        <f t="shared" si="470"/>
        <v/>
      </c>
      <c r="AM2529" s="147" t="str">
        <f t="shared" si="471"/>
        <v/>
      </c>
      <c r="AN2529" s="147" t="str">
        <f t="shared" si="472"/>
        <v/>
      </c>
      <c r="AO2529" s="118"/>
    </row>
    <row r="2530" spans="1:41">
      <c r="A2530" s="118"/>
      <c r="B2530" s="118"/>
      <c r="C2530" s="118"/>
      <c r="D2530" s="118"/>
      <c r="E2530" s="118"/>
      <c r="F2530" s="118"/>
      <c r="G2530" s="118"/>
      <c r="H2530" s="118"/>
      <c r="I2530" s="118"/>
      <c r="J2530" s="118"/>
      <c r="K2530" s="118"/>
      <c r="L2530" s="118"/>
      <c r="M2530" s="118"/>
      <c r="N2530" s="118"/>
      <c r="O2530" s="143" t="str">
        <f>IF(H2530="","",(S2530/S2530)&amp;":"&amp;ROUND(AH2530/S2530,2))</f>
        <v/>
      </c>
      <c r="P2530" s="118"/>
      <c r="Q2530" s="118"/>
      <c r="R2530" s="143" t="str">
        <f>IF(H2530="","",(S2530/S2530)&amp;":"&amp;ROUND(AI2530/S2530,2))</f>
        <v/>
      </c>
      <c r="S2530" s="144" t="str">
        <f t="shared" si="473"/>
        <v/>
      </c>
      <c r="T2530" s="145" t="str">
        <f t="shared" si="474"/>
        <v/>
      </c>
      <c r="U2530" s="118"/>
      <c r="V2530" s="145" t="str">
        <f t="shared" si="475"/>
        <v/>
      </c>
      <c r="W2530" s="144" t="str">
        <f t="shared" si="476"/>
        <v/>
      </c>
      <c r="X2530" s="146" t="str">
        <f>IF(C2530="","",IF(OR(C2530="Trade",C2530="Multi Position"),(X2529+V2530),IF(C2530="Deposit",(X2529+AE2530),IF(C2530="Withdrawal",(X2529-AE2530)))))</f>
        <v/>
      </c>
      <c r="Y2530" s="145" t="str">
        <f t="shared" si="477"/>
        <v/>
      </c>
      <c r="Z2530" s="118"/>
      <c r="AA2530" s="118"/>
      <c r="AB2530" s="118"/>
      <c r="AC2530" s="118"/>
      <c r="AD2530" s="118"/>
      <c r="AE2530" s="139"/>
      <c r="AF2530" s="118"/>
      <c r="AG2530" s="118"/>
      <c r="AH2530" s="147" t="str">
        <f t="shared" si="478"/>
        <v/>
      </c>
      <c r="AI2530" s="147" t="str">
        <f t="shared" si="479"/>
        <v/>
      </c>
      <c r="AJ2530" s="148" t="str">
        <f t="shared" si="468"/>
        <v/>
      </c>
      <c r="AK2530" s="148" t="str">
        <f t="shared" si="469"/>
        <v/>
      </c>
      <c r="AL2530" s="147" t="str">
        <f t="shared" si="470"/>
        <v/>
      </c>
      <c r="AM2530" s="147" t="str">
        <f t="shared" si="471"/>
        <v/>
      </c>
      <c r="AN2530" s="147" t="str">
        <f t="shared" si="472"/>
        <v/>
      </c>
      <c r="AO2530" s="118"/>
    </row>
    <row r="2531" spans="1:41">
      <c r="A2531" s="118"/>
      <c r="B2531" s="118"/>
      <c r="C2531" s="118"/>
      <c r="D2531" s="118"/>
      <c r="E2531" s="118"/>
      <c r="F2531" s="118"/>
      <c r="G2531" s="118"/>
      <c r="H2531" s="118"/>
      <c r="I2531" s="118"/>
      <c r="J2531" s="118"/>
      <c r="K2531" s="118"/>
      <c r="L2531" s="118"/>
      <c r="M2531" s="118"/>
      <c r="N2531" s="118"/>
      <c r="O2531" s="143" t="str">
        <f>IF(H2531="","",(S2531/S2531)&amp;":"&amp;ROUND(AH2531/S2531,2))</f>
        <v/>
      </c>
      <c r="P2531" s="118"/>
      <c r="Q2531" s="118"/>
      <c r="R2531" s="143" t="str">
        <f>IF(H2531="","",(S2531/S2531)&amp;":"&amp;ROUND(AI2531/S2531,2))</f>
        <v/>
      </c>
      <c r="S2531" s="144" t="str">
        <f t="shared" si="473"/>
        <v/>
      </c>
      <c r="T2531" s="145" t="str">
        <f t="shared" si="474"/>
        <v/>
      </c>
      <c r="U2531" s="118"/>
      <c r="V2531" s="145" t="str">
        <f t="shared" si="475"/>
        <v/>
      </c>
      <c r="W2531" s="144" t="str">
        <f t="shared" si="476"/>
        <v/>
      </c>
      <c r="X2531" s="146" t="str">
        <f>IF(C2531="","",IF(OR(C2531="Trade",C2531="Multi Position"),(X2530+V2531),IF(C2531="Deposit",(X2530+AE2531),IF(C2531="Withdrawal",(X2530-AE2531)))))</f>
        <v/>
      </c>
      <c r="Y2531" s="145" t="str">
        <f t="shared" si="477"/>
        <v/>
      </c>
      <c r="Z2531" s="118"/>
      <c r="AA2531" s="118"/>
      <c r="AB2531" s="118"/>
      <c r="AC2531" s="118"/>
      <c r="AD2531" s="118"/>
      <c r="AE2531" s="139"/>
      <c r="AF2531" s="118"/>
      <c r="AG2531" s="118"/>
      <c r="AH2531" s="147" t="str">
        <f t="shared" si="478"/>
        <v/>
      </c>
      <c r="AI2531" s="147" t="str">
        <f t="shared" si="479"/>
        <v/>
      </c>
      <c r="AJ2531" s="148" t="str">
        <f t="shared" si="468"/>
        <v/>
      </c>
      <c r="AK2531" s="148" t="str">
        <f t="shared" si="469"/>
        <v/>
      </c>
      <c r="AL2531" s="147" t="str">
        <f t="shared" si="470"/>
        <v/>
      </c>
      <c r="AM2531" s="147" t="str">
        <f t="shared" si="471"/>
        <v/>
      </c>
      <c r="AN2531" s="147" t="str">
        <f t="shared" si="472"/>
        <v/>
      </c>
      <c r="AO2531" s="118"/>
    </row>
    <row r="2532" spans="1:41">
      <c r="A2532" s="118"/>
      <c r="B2532" s="118"/>
      <c r="C2532" s="118"/>
      <c r="D2532" s="118"/>
      <c r="E2532" s="118"/>
      <c r="F2532" s="118"/>
      <c r="G2532" s="118"/>
      <c r="H2532" s="118"/>
      <c r="I2532" s="118"/>
      <c r="J2532" s="118"/>
      <c r="K2532" s="118"/>
      <c r="L2532" s="118"/>
      <c r="M2532" s="118"/>
      <c r="N2532" s="118"/>
      <c r="O2532" s="143" t="str">
        <f>IF(H2532="","",(S2532/S2532)&amp;":"&amp;ROUND(AH2532/S2532,2))</f>
        <v/>
      </c>
      <c r="P2532" s="118"/>
      <c r="Q2532" s="118"/>
      <c r="R2532" s="143" t="str">
        <f>IF(H2532="","",(S2532/S2532)&amp;":"&amp;ROUND(AI2532/S2532,2))</f>
        <v/>
      </c>
      <c r="S2532" s="144" t="str">
        <f t="shared" si="473"/>
        <v/>
      </c>
      <c r="T2532" s="145" t="str">
        <f t="shared" si="474"/>
        <v/>
      </c>
      <c r="U2532" s="118"/>
      <c r="V2532" s="145" t="str">
        <f t="shared" si="475"/>
        <v/>
      </c>
      <c r="W2532" s="144" t="str">
        <f t="shared" si="476"/>
        <v/>
      </c>
      <c r="X2532" s="146" t="str">
        <f>IF(C2532="","",IF(OR(C2532="Trade",C2532="Multi Position"),(X2531+V2532),IF(C2532="Deposit",(X2531+AE2532),IF(C2532="Withdrawal",(X2531-AE2532)))))</f>
        <v/>
      </c>
      <c r="Y2532" s="145" t="str">
        <f t="shared" si="477"/>
        <v/>
      </c>
      <c r="Z2532" s="118"/>
      <c r="AA2532" s="118"/>
      <c r="AB2532" s="118"/>
      <c r="AC2532" s="118"/>
      <c r="AD2532" s="118"/>
      <c r="AE2532" s="139"/>
      <c r="AF2532" s="118"/>
      <c r="AG2532" s="118"/>
      <c r="AH2532" s="147" t="str">
        <f t="shared" si="478"/>
        <v/>
      </c>
      <c r="AI2532" s="147" t="str">
        <f t="shared" si="479"/>
        <v/>
      </c>
      <c r="AJ2532" s="148" t="str">
        <f t="shared" si="468"/>
        <v/>
      </c>
      <c r="AK2532" s="148" t="str">
        <f t="shared" si="469"/>
        <v/>
      </c>
      <c r="AL2532" s="147" t="str">
        <f t="shared" si="470"/>
        <v/>
      </c>
      <c r="AM2532" s="147" t="str">
        <f t="shared" si="471"/>
        <v/>
      </c>
      <c r="AN2532" s="147" t="str">
        <f t="shared" si="472"/>
        <v/>
      </c>
      <c r="AO2532" s="118"/>
    </row>
    <row r="2533" spans="1:41">
      <c r="A2533" s="118"/>
      <c r="B2533" s="118"/>
      <c r="C2533" s="118"/>
      <c r="D2533" s="118"/>
      <c r="E2533" s="118"/>
      <c r="F2533" s="118"/>
      <c r="G2533" s="118"/>
      <c r="H2533" s="118"/>
      <c r="I2533" s="118"/>
      <c r="J2533" s="118"/>
      <c r="K2533" s="118"/>
      <c r="L2533" s="118"/>
      <c r="M2533" s="118"/>
      <c r="N2533" s="118"/>
      <c r="O2533" s="143" t="str">
        <f>IF(H2533="","",(S2533/S2533)&amp;":"&amp;ROUND(AH2533/S2533,2))</f>
        <v/>
      </c>
      <c r="P2533" s="118"/>
      <c r="Q2533" s="118"/>
      <c r="R2533" s="143" t="str">
        <f>IF(H2533="","",(S2533/S2533)&amp;":"&amp;ROUND(AI2533/S2533,2))</f>
        <v/>
      </c>
      <c r="S2533" s="144" t="str">
        <f t="shared" si="473"/>
        <v/>
      </c>
      <c r="T2533" s="145" t="str">
        <f t="shared" si="474"/>
        <v/>
      </c>
      <c r="U2533" s="118"/>
      <c r="V2533" s="145" t="str">
        <f t="shared" si="475"/>
        <v/>
      </c>
      <c r="W2533" s="144" t="str">
        <f t="shared" si="476"/>
        <v/>
      </c>
      <c r="X2533" s="146" t="str">
        <f>IF(C2533="","",IF(OR(C2533="Trade",C2533="Multi Position"),(X2532+V2533),IF(C2533="Deposit",(X2532+AE2533),IF(C2533="Withdrawal",(X2532-AE2533)))))</f>
        <v/>
      </c>
      <c r="Y2533" s="145" t="str">
        <f t="shared" si="477"/>
        <v/>
      </c>
      <c r="Z2533" s="118"/>
      <c r="AA2533" s="118"/>
      <c r="AB2533" s="118"/>
      <c r="AC2533" s="118"/>
      <c r="AD2533" s="118"/>
      <c r="AE2533" s="139"/>
      <c r="AF2533" s="118"/>
      <c r="AG2533" s="118"/>
      <c r="AH2533" s="147" t="str">
        <f t="shared" si="478"/>
        <v/>
      </c>
      <c r="AI2533" s="147" t="str">
        <f t="shared" si="479"/>
        <v/>
      </c>
      <c r="AJ2533" s="148" t="str">
        <f t="shared" si="468"/>
        <v/>
      </c>
      <c r="AK2533" s="148" t="str">
        <f t="shared" si="469"/>
        <v/>
      </c>
      <c r="AL2533" s="147" t="str">
        <f t="shared" si="470"/>
        <v/>
      </c>
      <c r="AM2533" s="147" t="str">
        <f t="shared" si="471"/>
        <v/>
      </c>
      <c r="AN2533" s="147" t="str">
        <f t="shared" si="472"/>
        <v/>
      </c>
      <c r="AO2533" s="118"/>
    </row>
    <row r="2534" spans="1:41">
      <c r="A2534" s="118"/>
      <c r="B2534" s="118"/>
      <c r="C2534" s="118"/>
      <c r="D2534" s="118"/>
      <c r="E2534" s="118"/>
      <c r="F2534" s="118"/>
      <c r="G2534" s="118"/>
      <c r="H2534" s="118"/>
      <c r="I2534" s="118"/>
      <c r="J2534" s="118"/>
      <c r="K2534" s="118"/>
      <c r="L2534" s="118"/>
      <c r="M2534" s="118"/>
      <c r="N2534" s="118"/>
      <c r="O2534" s="143" t="str">
        <f>IF(H2534="","",(S2534/S2534)&amp;":"&amp;ROUND(AH2534/S2534,2))</f>
        <v/>
      </c>
      <c r="P2534" s="118"/>
      <c r="Q2534" s="118"/>
      <c r="R2534" s="143" t="str">
        <f>IF(H2534="","",(S2534/S2534)&amp;":"&amp;ROUND(AI2534/S2534,2))</f>
        <v/>
      </c>
      <c r="S2534" s="144" t="str">
        <f t="shared" si="473"/>
        <v/>
      </c>
      <c r="T2534" s="145" t="str">
        <f t="shared" si="474"/>
        <v/>
      </c>
      <c r="U2534" s="118"/>
      <c r="V2534" s="145" t="str">
        <f t="shared" si="475"/>
        <v/>
      </c>
      <c r="W2534" s="144" t="str">
        <f t="shared" si="476"/>
        <v/>
      </c>
      <c r="X2534" s="146" t="str">
        <f>IF(C2534="","",IF(OR(C2534="Trade",C2534="Multi Position"),(X2533+V2534),IF(C2534="Deposit",(X2533+AE2534),IF(C2534="Withdrawal",(X2533-AE2534)))))</f>
        <v/>
      </c>
      <c r="Y2534" s="145" t="str">
        <f t="shared" si="477"/>
        <v/>
      </c>
      <c r="Z2534" s="118"/>
      <c r="AA2534" s="118"/>
      <c r="AB2534" s="118"/>
      <c r="AC2534" s="118"/>
      <c r="AD2534" s="118"/>
      <c r="AE2534" s="139"/>
      <c r="AF2534" s="118"/>
      <c r="AG2534" s="118"/>
      <c r="AH2534" s="147" t="str">
        <f t="shared" si="478"/>
        <v/>
      </c>
      <c r="AI2534" s="147" t="str">
        <f t="shared" si="479"/>
        <v/>
      </c>
      <c r="AJ2534" s="148" t="str">
        <f t="shared" si="468"/>
        <v/>
      </c>
      <c r="AK2534" s="148" t="str">
        <f t="shared" si="469"/>
        <v/>
      </c>
      <c r="AL2534" s="147" t="str">
        <f t="shared" si="470"/>
        <v/>
      </c>
      <c r="AM2534" s="147" t="str">
        <f t="shared" si="471"/>
        <v/>
      </c>
      <c r="AN2534" s="147" t="str">
        <f t="shared" si="472"/>
        <v/>
      </c>
      <c r="AO2534" s="118"/>
    </row>
    <row r="2535" spans="1:41">
      <c r="A2535" s="118"/>
      <c r="B2535" s="118"/>
      <c r="C2535" s="118"/>
      <c r="D2535" s="118"/>
      <c r="E2535" s="118"/>
      <c r="F2535" s="118"/>
      <c r="G2535" s="118"/>
      <c r="H2535" s="118"/>
      <c r="I2535" s="118"/>
      <c r="J2535" s="118"/>
      <c r="K2535" s="118"/>
      <c r="L2535" s="118"/>
      <c r="M2535" s="118"/>
      <c r="N2535" s="118"/>
      <c r="O2535" s="143" t="str">
        <f>IF(H2535="","",(S2535/S2535)&amp;":"&amp;ROUND(AH2535/S2535,2))</f>
        <v/>
      </c>
      <c r="P2535" s="118"/>
      <c r="Q2535" s="118"/>
      <c r="R2535" s="143" t="str">
        <f>IF(H2535="","",(S2535/S2535)&amp;":"&amp;ROUND(AI2535/S2535,2))</f>
        <v/>
      </c>
      <c r="S2535" s="144" t="str">
        <f t="shared" si="473"/>
        <v/>
      </c>
      <c r="T2535" s="145" t="str">
        <f t="shared" si="474"/>
        <v/>
      </c>
      <c r="U2535" s="118"/>
      <c r="V2535" s="145" t="str">
        <f t="shared" si="475"/>
        <v/>
      </c>
      <c r="W2535" s="144" t="str">
        <f t="shared" si="476"/>
        <v/>
      </c>
      <c r="X2535" s="146" t="str">
        <f>IF(C2535="","",IF(OR(C2535="Trade",C2535="Multi Position"),(X2534+V2535),IF(C2535="Deposit",(X2534+AE2535),IF(C2535="Withdrawal",(X2534-AE2535)))))</f>
        <v/>
      </c>
      <c r="Y2535" s="145" t="str">
        <f t="shared" si="477"/>
        <v/>
      </c>
      <c r="Z2535" s="118"/>
      <c r="AA2535" s="118"/>
      <c r="AB2535" s="118"/>
      <c r="AC2535" s="118"/>
      <c r="AD2535" s="118"/>
      <c r="AE2535" s="139"/>
      <c r="AF2535" s="118"/>
      <c r="AG2535" s="118"/>
      <c r="AH2535" s="147" t="str">
        <f t="shared" si="478"/>
        <v/>
      </c>
      <c r="AI2535" s="147" t="str">
        <f t="shared" si="479"/>
        <v/>
      </c>
      <c r="AJ2535" s="148" t="str">
        <f t="shared" si="468"/>
        <v/>
      </c>
      <c r="AK2535" s="148" t="str">
        <f t="shared" si="469"/>
        <v/>
      </c>
      <c r="AL2535" s="147" t="str">
        <f t="shared" si="470"/>
        <v/>
      </c>
      <c r="AM2535" s="147" t="str">
        <f t="shared" si="471"/>
        <v/>
      </c>
      <c r="AN2535" s="147" t="str">
        <f t="shared" si="472"/>
        <v/>
      </c>
      <c r="AO2535" s="118"/>
    </row>
    <row r="2536" spans="1:41">
      <c r="A2536" s="118"/>
      <c r="B2536" s="118"/>
      <c r="C2536" s="118"/>
      <c r="D2536" s="118"/>
      <c r="E2536" s="118"/>
      <c r="F2536" s="118"/>
      <c r="G2536" s="118"/>
      <c r="H2536" s="118"/>
      <c r="I2536" s="118"/>
      <c r="J2536" s="118"/>
      <c r="K2536" s="118"/>
      <c r="L2536" s="118"/>
      <c r="M2536" s="118"/>
      <c r="N2536" s="118"/>
      <c r="O2536" s="143" t="str">
        <f>IF(H2536="","",(S2536/S2536)&amp;":"&amp;ROUND(AH2536/S2536,2))</f>
        <v/>
      </c>
      <c r="P2536" s="118"/>
      <c r="Q2536" s="118"/>
      <c r="R2536" s="143" t="str">
        <f>IF(H2536="","",(S2536/S2536)&amp;":"&amp;ROUND(AI2536/S2536,2))</f>
        <v/>
      </c>
      <c r="S2536" s="144" t="str">
        <f t="shared" si="473"/>
        <v/>
      </c>
      <c r="T2536" s="145" t="str">
        <f t="shared" si="474"/>
        <v/>
      </c>
      <c r="U2536" s="118"/>
      <c r="V2536" s="145" t="str">
        <f t="shared" si="475"/>
        <v/>
      </c>
      <c r="W2536" s="144" t="str">
        <f t="shared" si="476"/>
        <v/>
      </c>
      <c r="X2536" s="146" t="str">
        <f>IF(C2536="","",IF(OR(C2536="Trade",C2536="Multi Position"),(X2535+V2536),IF(C2536="Deposit",(X2535+AE2536),IF(C2536="Withdrawal",(X2535-AE2536)))))</f>
        <v/>
      </c>
      <c r="Y2536" s="145" t="str">
        <f t="shared" si="477"/>
        <v/>
      </c>
      <c r="Z2536" s="118"/>
      <c r="AA2536" s="118"/>
      <c r="AB2536" s="118"/>
      <c r="AC2536" s="118"/>
      <c r="AD2536" s="118"/>
      <c r="AE2536" s="139"/>
      <c r="AF2536" s="118"/>
      <c r="AG2536" s="118"/>
      <c r="AH2536" s="147" t="str">
        <f t="shared" si="478"/>
        <v/>
      </c>
      <c r="AI2536" s="147" t="str">
        <f t="shared" si="479"/>
        <v/>
      </c>
      <c r="AJ2536" s="148" t="str">
        <f t="shared" si="468"/>
        <v/>
      </c>
      <c r="AK2536" s="148" t="str">
        <f t="shared" si="469"/>
        <v/>
      </c>
      <c r="AL2536" s="147" t="str">
        <f t="shared" si="470"/>
        <v/>
      </c>
      <c r="AM2536" s="147" t="str">
        <f t="shared" si="471"/>
        <v/>
      </c>
      <c r="AN2536" s="147" t="str">
        <f t="shared" si="472"/>
        <v/>
      </c>
      <c r="AO2536" s="118"/>
    </row>
    <row r="2537" spans="1:41">
      <c r="A2537" s="118"/>
      <c r="B2537" s="118"/>
      <c r="C2537" s="118"/>
      <c r="D2537" s="118"/>
      <c r="E2537" s="118"/>
      <c r="F2537" s="118"/>
      <c r="G2537" s="118"/>
      <c r="H2537" s="118"/>
      <c r="I2537" s="118"/>
      <c r="J2537" s="118"/>
      <c r="K2537" s="118"/>
      <c r="L2537" s="118"/>
      <c r="M2537" s="118"/>
      <c r="N2537" s="118"/>
      <c r="O2537" s="143" t="str">
        <f>IF(H2537="","",(S2537/S2537)&amp;":"&amp;ROUND(AH2537/S2537,2))</f>
        <v/>
      </c>
      <c r="P2537" s="118"/>
      <c r="Q2537" s="118"/>
      <c r="R2537" s="143" t="str">
        <f>IF(H2537="","",(S2537/S2537)&amp;":"&amp;ROUND(AI2537/S2537,2))</f>
        <v/>
      </c>
      <c r="S2537" s="144" t="str">
        <f t="shared" si="473"/>
        <v/>
      </c>
      <c r="T2537" s="145" t="str">
        <f t="shared" si="474"/>
        <v/>
      </c>
      <c r="U2537" s="118"/>
      <c r="V2537" s="145" t="str">
        <f t="shared" si="475"/>
        <v/>
      </c>
      <c r="W2537" s="144" t="str">
        <f t="shared" si="476"/>
        <v/>
      </c>
      <c r="X2537" s="146" t="str">
        <f>IF(C2537="","",IF(OR(C2537="Trade",C2537="Multi Position"),(X2536+V2537),IF(C2537="Deposit",(X2536+AE2537),IF(C2537="Withdrawal",(X2536-AE2537)))))</f>
        <v/>
      </c>
      <c r="Y2537" s="145" t="str">
        <f t="shared" si="477"/>
        <v/>
      </c>
      <c r="Z2537" s="118"/>
      <c r="AA2537" s="118"/>
      <c r="AB2537" s="118"/>
      <c r="AC2537" s="118"/>
      <c r="AD2537" s="118"/>
      <c r="AE2537" s="139"/>
      <c r="AF2537" s="118"/>
      <c r="AG2537" s="118"/>
      <c r="AH2537" s="147" t="str">
        <f t="shared" si="478"/>
        <v/>
      </c>
      <c r="AI2537" s="147" t="str">
        <f t="shared" si="479"/>
        <v/>
      </c>
      <c r="AJ2537" s="148" t="str">
        <f t="shared" si="468"/>
        <v/>
      </c>
      <c r="AK2537" s="148" t="str">
        <f t="shared" si="469"/>
        <v/>
      </c>
      <c r="AL2537" s="147" t="str">
        <f t="shared" si="470"/>
        <v/>
      </c>
      <c r="AM2537" s="147" t="str">
        <f t="shared" si="471"/>
        <v/>
      </c>
      <c r="AN2537" s="147" t="str">
        <f t="shared" si="472"/>
        <v/>
      </c>
      <c r="AO2537" s="118"/>
    </row>
    <row r="2538" spans="1:41">
      <c r="A2538" s="118"/>
      <c r="B2538" s="118"/>
      <c r="C2538" s="118"/>
      <c r="D2538" s="118"/>
      <c r="E2538" s="118"/>
      <c r="F2538" s="118"/>
      <c r="G2538" s="118"/>
      <c r="H2538" s="118"/>
      <c r="I2538" s="118"/>
      <c r="J2538" s="118"/>
      <c r="K2538" s="118"/>
      <c r="L2538" s="118"/>
      <c r="M2538" s="118"/>
      <c r="N2538" s="118"/>
      <c r="O2538" s="143" t="str">
        <f>IF(H2538="","",(S2538/S2538)&amp;":"&amp;ROUND(AH2538/S2538,2))</f>
        <v/>
      </c>
      <c r="P2538" s="118"/>
      <c r="Q2538" s="118"/>
      <c r="R2538" s="143" t="str">
        <f>IF(H2538="","",(S2538/S2538)&amp;":"&amp;ROUND(AI2538/S2538,2))</f>
        <v/>
      </c>
      <c r="S2538" s="144" t="str">
        <f t="shared" si="473"/>
        <v/>
      </c>
      <c r="T2538" s="145" t="str">
        <f t="shared" si="474"/>
        <v/>
      </c>
      <c r="U2538" s="118"/>
      <c r="V2538" s="145" t="str">
        <f t="shared" si="475"/>
        <v/>
      </c>
      <c r="W2538" s="144" t="str">
        <f t="shared" si="476"/>
        <v/>
      </c>
      <c r="X2538" s="146" t="str">
        <f>IF(C2538="","",IF(OR(C2538="Trade",C2538="Multi Position"),(X2537+V2538),IF(C2538="Deposit",(X2537+AE2538),IF(C2538="Withdrawal",(X2537-AE2538)))))</f>
        <v/>
      </c>
      <c r="Y2538" s="145" t="str">
        <f t="shared" si="477"/>
        <v/>
      </c>
      <c r="Z2538" s="118"/>
      <c r="AA2538" s="118"/>
      <c r="AB2538" s="118"/>
      <c r="AC2538" s="118"/>
      <c r="AD2538" s="118"/>
      <c r="AE2538" s="139"/>
      <c r="AF2538" s="118"/>
      <c r="AG2538" s="118"/>
      <c r="AH2538" s="147" t="str">
        <f t="shared" si="478"/>
        <v/>
      </c>
      <c r="AI2538" s="147" t="str">
        <f t="shared" si="479"/>
        <v/>
      </c>
      <c r="AJ2538" s="148" t="str">
        <f t="shared" si="468"/>
        <v/>
      </c>
      <c r="AK2538" s="148" t="str">
        <f t="shared" si="469"/>
        <v/>
      </c>
      <c r="AL2538" s="147" t="str">
        <f t="shared" si="470"/>
        <v/>
      </c>
      <c r="AM2538" s="147" t="str">
        <f t="shared" si="471"/>
        <v/>
      </c>
      <c r="AN2538" s="147" t="str">
        <f t="shared" si="472"/>
        <v/>
      </c>
      <c r="AO2538" s="118"/>
    </row>
    <row r="2539" spans="1:41">
      <c r="A2539" s="118"/>
      <c r="B2539" s="118"/>
      <c r="C2539" s="118"/>
      <c r="D2539" s="118"/>
      <c r="E2539" s="118"/>
      <c r="F2539" s="118"/>
      <c r="G2539" s="118"/>
      <c r="H2539" s="118"/>
      <c r="I2539" s="118"/>
      <c r="J2539" s="118"/>
      <c r="K2539" s="118"/>
      <c r="L2539" s="118"/>
      <c r="M2539" s="118"/>
      <c r="N2539" s="118"/>
      <c r="O2539" s="143" t="str">
        <f>IF(H2539="","",(S2539/S2539)&amp;":"&amp;ROUND(AH2539/S2539,2))</f>
        <v/>
      </c>
      <c r="P2539" s="118"/>
      <c r="Q2539" s="118"/>
      <c r="R2539" s="143" t="str">
        <f>IF(H2539="","",(S2539/S2539)&amp;":"&amp;ROUND(AI2539/S2539,2))</f>
        <v/>
      </c>
      <c r="S2539" s="144" t="str">
        <f t="shared" si="473"/>
        <v/>
      </c>
      <c r="T2539" s="145" t="str">
        <f t="shared" si="474"/>
        <v/>
      </c>
      <c r="U2539" s="118"/>
      <c r="V2539" s="145" t="str">
        <f t="shared" si="475"/>
        <v/>
      </c>
      <c r="W2539" s="144" t="str">
        <f t="shared" si="476"/>
        <v/>
      </c>
      <c r="X2539" s="146" t="str">
        <f>IF(C2539="","",IF(OR(C2539="Trade",C2539="Multi Position"),(X2538+V2539),IF(C2539="Deposit",(X2538+AE2539),IF(C2539="Withdrawal",(X2538-AE2539)))))</f>
        <v/>
      </c>
      <c r="Y2539" s="145" t="str">
        <f t="shared" si="477"/>
        <v/>
      </c>
      <c r="Z2539" s="118"/>
      <c r="AA2539" s="118"/>
      <c r="AB2539" s="118"/>
      <c r="AC2539" s="118"/>
      <c r="AD2539" s="118"/>
      <c r="AE2539" s="139"/>
      <c r="AF2539" s="118"/>
      <c r="AG2539" s="118"/>
      <c r="AH2539" s="147" t="str">
        <f t="shared" si="478"/>
        <v/>
      </c>
      <c r="AI2539" s="147" t="str">
        <f t="shared" si="479"/>
        <v/>
      </c>
      <c r="AJ2539" s="148" t="str">
        <f t="shared" si="468"/>
        <v/>
      </c>
      <c r="AK2539" s="148" t="str">
        <f t="shared" si="469"/>
        <v/>
      </c>
      <c r="AL2539" s="147" t="str">
        <f t="shared" si="470"/>
        <v/>
      </c>
      <c r="AM2539" s="147" t="str">
        <f t="shared" si="471"/>
        <v/>
      </c>
      <c r="AN2539" s="147" t="str">
        <f t="shared" si="472"/>
        <v/>
      </c>
      <c r="AO2539" s="118"/>
    </row>
    <row r="2540" spans="1:41">
      <c r="A2540" s="118"/>
      <c r="B2540" s="118"/>
      <c r="C2540" s="118"/>
      <c r="D2540" s="118"/>
      <c r="E2540" s="118"/>
      <c r="F2540" s="118"/>
      <c r="G2540" s="118"/>
      <c r="H2540" s="118"/>
      <c r="I2540" s="118"/>
      <c r="J2540" s="118"/>
      <c r="K2540" s="118"/>
      <c r="L2540" s="118"/>
      <c r="M2540" s="118"/>
      <c r="N2540" s="118"/>
      <c r="O2540" s="143" t="str">
        <f>IF(H2540="","",(S2540/S2540)&amp;":"&amp;ROUND(AH2540/S2540,2))</f>
        <v/>
      </c>
      <c r="P2540" s="118"/>
      <c r="Q2540" s="118"/>
      <c r="R2540" s="143" t="str">
        <f>IF(H2540="","",(S2540/S2540)&amp;":"&amp;ROUND(AI2540/S2540,2))</f>
        <v/>
      </c>
      <c r="S2540" s="144" t="str">
        <f t="shared" si="473"/>
        <v/>
      </c>
      <c r="T2540" s="145" t="str">
        <f t="shared" si="474"/>
        <v/>
      </c>
      <c r="U2540" s="118"/>
      <c r="V2540" s="145" t="str">
        <f t="shared" si="475"/>
        <v/>
      </c>
      <c r="W2540" s="144" t="str">
        <f t="shared" si="476"/>
        <v/>
      </c>
      <c r="X2540" s="146" t="str">
        <f>IF(C2540="","",IF(OR(C2540="Trade",C2540="Multi Position"),(X2539+V2540),IF(C2540="Deposit",(X2539+AE2540),IF(C2540="Withdrawal",(X2539-AE2540)))))</f>
        <v/>
      </c>
      <c r="Y2540" s="145" t="str">
        <f t="shared" si="477"/>
        <v/>
      </c>
      <c r="Z2540" s="118"/>
      <c r="AA2540" s="118"/>
      <c r="AB2540" s="118"/>
      <c r="AC2540" s="118"/>
      <c r="AD2540" s="118"/>
      <c r="AE2540" s="139"/>
      <c r="AF2540" s="118"/>
      <c r="AG2540" s="118"/>
      <c r="AH2540" s="147" t="str">
        <f t="shared" si="478"/>
        <v/>
      </c>
      <c r="AI2540" s="147" t="str">
        <f t="shared" si="479"/>
        <v/>
      </c>
      <c r="AJ2540" s="148" t="str">
        <f t="shared" si="468"/>
        <v/>
      </c>
      <c r="AK2540" s="148" t="str">
        <f t="shared" si="469"/>
        <v/>
      </c>
      <c r="AL2540" s="147" t="str">
        <f t="shared" si="470"/>
        <v/>
      </c>
      <c r="AM2540" s="147" t="str">
        <f t="shared" si="471"/>
        <v/>
      </c>
      <c r="AN2540" s="147" t="str">
        <f t="shared" si="472"/>
        <v/>
      </c>
      <c r="AO2540" s="118"/>
    </row>
    <row r="2541" spans="1:41">
      <c r="A2541" s="118"/>
      <c r="B2541" s="118"/>
      <c r="C2541" s="118"/>
      <c r="D2541" s="118"/>
      <c r="E2541" s="118"/>
      <c r="F2541" s="118"/>
      <c r="G2541" s="118"/>
      <c r="H2541" s="118"/>
      <c r="I2541" s="118"/>
      <c r="J2541" s="118"/>
      <c r="K2541" s="118"/>
      <c r="L2541" s="118"/>
      <c r="M2541" s="118"/>
      <c r="N2541" s="118"/>
      <c r="O2541" s="143" t="str">
        <f>IF(H2541="","",(S2541/S2541)&amp;":"&amp;ROUND(AH2541/S2541,2))</f>
        <v/>
      </c>
      <c r="P2541" s="118"/>
      <c r="Q2541" s="118"/>
      <c r="R2541" s="143" t="str">
        <f>IF(H2541="","",(S2541/S2541)&amp;":"&amp;ROUND(AI2541/S2541,2))</f>
        <v/>
      </c>
      <c r="S2541" s="144" t="str">
        <f t="shared" si="473"/>
        <v/>
      </c>
      <c r="T2541" s="145" t="str">
        <f t="shared" si="474"/>
        <v/>
      </c>
      <c r="U2541" s="118"/>
      <c r="V2541" s="145" t="str">
        <f t="shared" si="475"/>
        <v/>
      </c>
      <c r="W2541" s="144" t="str">
        <f t="shared" si="476"/>
        <v/>
      </c>
      <c r="X2541" s="146" t="str">
        <f>IF(C2541="","",IF(OR(C2541="Trade",C2541="Multi Position"),(X2540+V2541),IF(C2541="Deposit",(X2540+AE2541),IF(C2541="Withdrawal",(X2540-AE2541)))))</f>
        <v/>
      </c>
      <c r="Y2541" s="145" t="str">
        <f t="shared" si="477"/>
        <v/>
      </c>
      <c r="Z2541" s="118"/>
      <c r="AA2541" s="118"/>
      <c r="AB2541" s="118"/>
      <c r="AC2541" s="118"/>
      <c r="AD2541" s="118"/>
      <c r="AE2541" s="139"/>
      <c r="AF2541" s="118"/>
      <c r="AG2541" s="118"/>
      <c r="AH2541" s="147" t="str">
        <f t="shared" si="478"/>
        <v/>
      </c>
      <c r="AI2541" s="147" t="str">
        <f t="shared" si="479"/>
        <v/>
      </c>
      <c r="AJ2541" s="148" t="str">
        <f t="shared" si="468"/>
        <v/>
      </c>
      <c r="AK2541" s="148" t="str">
        <f t="shared" si="469"/>
        <v/>
      </c>
      <c r="AL2541" s="147" t="str">
        <f t="shared" si="470"/>
        <v/>
      </c>
      <c r="AM2541" s="147" t="str">
        <f t="shared" si="471"/>
        <v/>
      </c>
      <c r="AN2541" s="147" t="str">
        <f t="shared" si="472"/>
        <v/>
      </c>
      <c r="AO2541" s="118"/>
    </row>
    <row r="2542" spans="1:41">
      <c r="A2542" s="118"/>
      <c r="B2542" s="118"/>
      <c r="C2542" s="118"/>
      <c r="D2542" s="118"/>
      <c r="E2542" s="118"/>
      <c r="F2542" s="118"/>
      <c r="G2542" s="118"/>
      <c r="H2542" s="118"/>
      <c r="I2542" s="118"/>
      <c r="J2542" s="118"/>
      <c r="K2542" s="118"/>
      <c r="L2542" s="118"/>
      <c r="M2542" s="118"/>
      <c r="N2542" s="118"/>
      <c r="O2542" s="143" t="str">
        <f>IF(H2542="","",(S2542/S2542)&amp;":"&amp;ROUND(AH2542/S2542,2))</f>
        <v/>
      </c>
      <c r="P2542" s="118"/>
      <c r="Q2542" s="118"/>
      <c r="R2542" s="143" t="str">
        <f>IF(H2542="","",(S2542/S2542)&amp;":"&amp;ROUND(AI2542/S2542,2))</f>
        <v/>
      </c>
      <c r="S2542" s="144" t="str">
        <f t="shared" si="473"/>
        <v/>
      </c>
      <c r="T2542" s="145" t="str">
        <f t="shared" si="474"/>
        <v/>
      </c>
      <c r="U2542" s="118"/>
      <c r="V2542" s="145" t="str">
        <f t="shared" si="475"/>
        <v/>
      </c>
      <c r="W2542" s="144" t="str">
        <f t="shared" si="476"/>
        <v/>
      </c>
      <c r="X2542" s="146" t="str">
        <f>IF(C2542="","",IF(OR(C2542="Trade",C2542="Multi Position"),(X2541+V2542),IF(C2542="Deposit",(X2541+AE2542),IF(C2542="Withdrawal",(X2541-AE2542)))))</f>
        <v/>
      </c>
      <c r="Y2542" s="145" t="str">
        <f t="shared" si="477"/>
        <v/>
      </c>
      <c r="Z2542" s="118"/>
      <c r="AA2542" s="118"/>
      <c r="AB2542" s="118"/>
      <c r="AC2542" s="118"/>
      <c r="AD2542" s="118"/>
      <c r="AE2542" s="139"/>
      <c r="AF2542" s="118"/>
      <c r="AG2542" s="118"/>
      <c r="AH2542" s="147" t="str">
        <f t="shared" si="478"/>
        <v/>
      </c>
      <c r="AI2542" s="147" t="str">
        <f t="shared" si="479"/>
        <v/>
      </c>
      <c r="AJ2542" s="148" t="str">
        <f t="shared" si="468"/>
        <v/>
      </c>
      <c r="AK2542" s="148" t="str">
        <f t="shared" si="469"/>
        <v/>
      </c>
      <c r="AL2542" s="147" t="str">
        <f t="shared" si="470"/>
        <v/>
      </c>
      <c r="AM2542" s="147" t="str">
        <f t="shared" si="471"/>
        <v/>
      </c>
      <c r="AN2542" s="147" t="str">
        <f t="shared" si="472"/>
        <v/>
      </c>
      <c r="AO2542" s="118"/>
    </row>
    <row r="2543" spans="1:41">
      <c r="A2543" s="118"/>
      <c r="B2543" s="118"/>
      <c r="C2543" s="118"/>
      <c r="D2543" s="118"/>
      <c r="E2543" s="118"/>
      <c r="F2543" s="118"/>
      <c r="G2543" s="118"/>
      <c r="H2543" s="118"/>
      <c r="I2543" s="118"/>
      <c r="J2543" s="118"/>
      <c r="K2543" s="118"/>
      <c r="L2543" s="118"/>
      <c r="M2543" s="118"/>
      <c r="N2543" s="118"/>
      <c r="O2543" s="143" t="str">
        <f>IF(H2543="","",(S2543/S2543)&amp;":"&amp;ROUND(AH2543/S2543,2))</f>
        <v/>
      </c>
      <c r="P2543" s="118"/>
      <c r="Q2543" s="118"/>
      <c r="R2543" s="143" t="str">
        <f>IF(H2543="","",(S2543/S2543)&amp;":"&amp;ROUND(AI2543/S2543,2))</f>
        <v/>
      </c>
      <c r="S2543" s="144" t="str">
        <f t="shared" si="473"/>
        <v/>
      </c>
      <c r="T2543" s="145" t="str">
        <f t="shared" si="474"/>
        <v/>
      </c>
      <c r="U2543" s="118"/>
      <c r="V2543" s="145" t="str">
        <f t="shared" si="475"/>
        <v/>
      </c>
      <c r="W2543" s="144" t="str">
        <f t="shared" si="476"/>
        <v/>
      </c>
      <c r="X2543" s="146" t="str">
        <f>IF(C2543="","",IF(OR(C2543="Trade",C2543="Multi Position"),(X2542+V2543),IF(C2543="Deposit",(X2542+AE2543),IF(C2543="Withdrawal",(X2542-AE2543)))))</f>
        <v/>
      </c>
      <c r="Y2543" s="145" t="str">
        <f t="shared" si="477"/>
        <v/>
      </c>
      <c r="Z2543" s="118"/>
      <c r="AA2543" s="118"/>
      <c r="AB2543" s="118"/>
      <c r="AC2543" s="118"/>
      <c r="AD2543" s="118"/>
      <c r="AE2543" s="139"/>
      <c r="AF2543" s="118"/>
      <c r="AG2543" s="118"/>
      <c r="AH2543" s="147" t="str">
        <f t="shared" si="478"/>
        <v/>
      </c>
      <c r="AI2543" s="147" t="str">
        <f t="shared" si="479"/>
        <v/>
      </c>
      <c r="AJ2543" s="148" t="str">
        <f t="shared" si="468"/>
        <v/>
      </c>
      <c r="AK2543" s="148" t="str">
        <f t="shared" si="469"/>
        <v/>
      </c>
      <c r="AL2543" s="147" t="str">
        <f t="shared" si="470"/>
        <v/>
      </c>
      <c r="AM2543" s="147" t="str">
        <f t="shared" si="471"/>
        <v/>
      </c>
      <c r="AN2543" s="147" t="str">
        <f t="shared" si="472"/>
        <v/>
      </c>
      <c r="AO2543" s="118"/>
    </row>
    <row r="2544" spans="1:41">
      <c r="A2544" s="118"/>
      <c r="B2544" s="118"/>
      <c r="C2544" s="118"/>
      <c r="D2544" s="118"/>
      <c r="E2544" s="118"/>
      <c r="F2544" s="118"/>
      <c r="G2544" s="118"/>
      <c r="H2544" s="118"/>
      <c r="I2544" s="118"/>
      <c r="J2544" s="118"/>
      <c r="K2544" s="118"/>
      <c r="L2544" s="118"/>
      <c r="M2544" s="118"/>
      <c r="N2544" s="118"/>
      <c r="O2544" s="143" t="str">
        <f>IF(H2544="","",(S2544/S2544)&amp;":"&amp;ROUND(AH2544/S2544,2))</f>
        <v/>
      </c>
      <c r="P2544" s="118"/>
      <c r="Q2544" s="118"/>
      <c r="R2544" s="143" t="str">
        <f>IF(H2544="","",(S2544/S2544)&amp;":"&amp;ROUND(AI2544/S2544,2))</f>
        <v/>
      </c>
      <c r="S2544" s="144" t="str">
        <f t="shared" si="473"/>
        <v/>
      </c>
      <c r="T2544" s="145" t="str">
        <f t="shared" si="474"/>
        <v/>
      </c>
      <c r="U2544" s="118"/>
      <c r="V2544" s="145" t="str">
        <f t="shared" si="475"/>
        <v/>
      </c>
      <c r="W2544" s="144" t="str">
        <f t="shared" si="476"/>
        <v/>
      </c>
      <c r="X2544" s="146" t="str">
        <f>IF(C2544="","",IF(OR(C2544="Trade",C2544="Multi Position"),(X2543+V2544),IF(C2544="Deposit",(X2543+AE2544),IF(C2544="Withdrawal",(X2543-AE2544)))))</f>
        <v/>
      </c>
      <c r="Y2544" s="145" t="str">
        <f t="shared" si="477"/>
        <v/>
      </c>
      <c r="Z2544" s="118"/>
      <c r="AA2544" s="118"/>
      <c r="AB2544" s="118"/>
      <c r="AC2544" s="118"/>
      <c r="AD2544" s="118"/>
      <c r="AE2544" s="139"/>
      <c r="AF2544" s="118"/>
      <c r="AG2544" s="118"/>
      <c r="AH2544" s="147" t="str">
        <f t="shared" si="478"/>
        <v/>
      </c>
      <c r="AI2544" s="147" t="str">
        <f t="shared" si="479"/>
        <v/>
      </c>
      <c r="AJ2544" s="148" t="str">
        <f t="shared" si="468"/>
        <v/>
      </c>
      <c r="AK2544" s="148" t="str">
        <f t="shared" si="469"/>
        <v/>
      </c>
      <c r="AL2544" s="147" t="str">
        <f t="shared" si="470"/>
        <v/>
      </c>
      <c r="AM2544" s="147" t="str">
        <f t="shared" si="471"/>
        <v/>
      </c>
      <c r="AN2544" s="147" t="str">
        <f t="shared" si="472"/>
        <v/>
      </c>
      <c r="AO2544" s="118"/>
    </row>
    <row r="2545" spans="1:41">
      <c r="A2545" s="118"/>
      <c r="B2545" s="118"/>
      <c r="C2545" s="118"/>
      <c r="D2545" s="118"/>
      <c r="E2545" s="118"/>
      <c r="F2545" s="118"/>
      <c r="G2545" s="118"/>
      <c r="H2545" s="118"/>
      <c r="I2545" s="118"/>
      <c r="J2545" s="118"/>
      <c r="K2545" s="118"/>
      <c r="L2545" s="118"/>
      <c r="M2545" s="118"/>
      <c r="N2545" s="118"/>
      <c r="O2545" s="143" t="str">
        <f>IF(H2545="","",(S2545/S2545)&amp;":"&amp;ROUND(AH2545/S2545,2))</f>
        <v/>
      </c>
      <c r="P2545" s="118"/>
      <c r="Q2545" s="118"/>
      <c r="R2545" s="143" t="str">
        <f>IF(H2545="","",(S2545/S2545)&amp;":"&amp;ROUND(AI2545/S2545,2))</f>
        <v/>
      </c>
      <c r="S2545" s="144" t="str">
        <f t="shared" si="473"/>
        <v/>
      </c>
      <c r="T2545" s="145" t="str">
        <f t="shared" si="474"/>
        <v/>
      </c>
      <c r="U2545" s="118"/>
      <c r="V2545" s="145" t="str">
        <f t="shared" si="475"/>
        <v/>
      </c>
      <c r="W2545" s="144" t="str">
        <f t="shared" si="476"/>
        <v/>
      </c>
      <c r="X2545" s="146" t="str">
        <f>IF(C2545="","",IF(OR(C2545="Trade",C2545="Multi Position"),(X2544+V2545),IF(C2545="Deposit",(X2544+AE2545),IF(C2545="Withdrawal",(X2544-AE2545)))))</f>
        <v/>
      </c>
      <c r="Y2545" s="145" t="str">
        <f t="shared" si="477"/>
        <v/>
      </c>
      <c r="Z2545" s="118"/>
      <c r="AA2545" s="118"/>
      <c r="AB2545" s="118"/>
      <c r="AC2545" s="118"/>
      <c r="AD2545" s="118"/>
      <c r="AE2545" s="139"/>
      <c r="AF2545" s="118"/>
      <c r="AG2545" s="118"/>
      <c r="AH2545" s="147" t="str">
        <f t="shared" si="478"/>
        <v/>
      </c>
      <c r="AI2545" s="147" t="str">
        <f t="shared" si="479"/>
        <v/>
      </c>
      <c r="AJ2545" s="148" t="str">
        <f t="shared" si="468"/>
        <v/>
      </c>
      <c r="AK2545" s="148" t="str">
        <f t="shared" si="469"/>
        <v/>
      </c>
      <c r="AL2545" s="147" t="str">
        <f t="shared" si="470"/>
        <v/>
      </c>
      <c r="AM2545" s="147" t="str">
        <f t="shared" si="471"/>
        <v/>
      </c>
      <c r="AN2545" s="147" t="str">
        <f t="shared" si="472"/>
        <v/>
      </c>
      <c r="AO2545" s="118"/>
    </row>
    <row r="2546" spans="1:41">
      <c r="A2546" s="118"/>
      <c r="B2546" s="118"/>
      <c r="C2546" s="118"/>
      <c r="D2546" s="118"/>
      <c r="E2546" s="118"/>
      <c r="F2546" s="118"/>
      <c r="G2546" s="118"/>
      <c r="H2546" s="118"/>
      <c r="I2546" s="118"/>
      <c r="J2546" s="118"/>
      <c r="K2546" s="118"/>
      <c r="L2546" s="118"/>
      <c r="M2546" s="118"/>
      <c r="N2546" s="118"/>
      <c r="O2546" s="143" t="str">
        <f>IF(H2546="","",(S2546/S2546)&amp;":"&amp;ROUND(AH2546/S2546,2))</f>
        <v/>
      </c>
      <c r="P2546" s="118"/>
      <c r="Q2546" s="118"/>
      <c r="R2546" s="143" t="str">
        <f>IF(H2546="","",(S2546/S2546)&amp;":"&amp;ROUND(AI2546/S2546,2))</f>
        <v/>
      </c>
      <c r="S2546" s="144" t="str">
        <f t="shared" si="473"/>
        <v/>
      </c>
      <c r="T2546" s="145" t="str">
        <f t="shared" si="474"/>
        <v/>
      </c>
      <c r="U2546" s="118"/>
      <c r="V2546" s="145" t="str">
        <f t="shared" si="475"/>
        <v/>
      </c>
      <c r="W2546" s="144" t="str">
        <f t="shared" si="476"/>
        <v/>
      </c>
      <c r="X2546" s="146" t="str">
        <f>IF(C2546="","",IF(OR(C2546="Trade",C2546="Multi Position"),(X2545+V2546),IF(C2546="Deposit",(X2545+AE2546),IF(C2546="Withdrawal",(X2545-AE2546)))))</f>
        <v/>
      </c>
      <c r="Y2546" s="145" t="str">
        <f t="shared" si="477"/>
        <v/>
      </c>
      <c r="Z2546" s="118"/>
      <c r="AA2546" s="118"/>
      <c r="AB2546" s="118"/>
      <c r="AC2546" s="118"/>
      <c r="AD2546" s="118"/>
      <c r="AE2546" s="139"/>
      <c r="AF2546" s="118"/>
      <c r="AG2546" s="118"/>
      <c r="AH2546" s="147" t="str">
        <f t="shared" si="478"/>
        <v/>
      </c>
      <c r="AI2546" s="147" t="str">
        <f t="shared" si="479"/>
        <v/>
      </c>
      <c r="AJ2546" s="148" t="str">
        <f t="shared" si="468"/>
        <v/>
      </c>
      <c r="AK2546" s="148" t="str">
        <f t="shared" si="469"/>
        <v/>
      </c>
      <c r="AL2546" s="147" t="str">
        <f t="shared" si="470"/>
        <v/>
      </c>
      <c r="AM2546" s="147" t="str">
        <f t="shared" si="471"/>
        <v/>
      </c>
      <c r="AN2546" s="147" t="str">
        <f t="shared" si="472"/>
        <v/>
      </c>
      <c r="AO2546" s="118"/>
    </row>
    <row r="2547" spans="1:41">
      <c r="A2547" s="118"/>
      <c r="B2547" s="118"/>
      <c r="C2547" s="118"/>
      <c r="D2547" s="118"/>
      <c r="E2547" s="118"/>
      <c r="F2547" s="118"/>
      <c r="G2547" s="118"/>
      <c r="H2547" s="118"/>
      <c r="I2547" s="118"/>
      <c r="J2547" s="118"/>
      <c r="K2547" s="118"/>
      <c r="L2547" s="118"/>
      <c r="M2547" s="118"/>
      <c r="N2547" s="118"/>
      <c r="O2547" s="143" t="str">
        <f>IF(H2547="","",(S2547/S2547)&amp;":"&amp;ROUND(AH2547/S2547,2))</f>
        <v/>
      </c>
      <c r="P2547" s="118"/>
      <c r="Q2547" s="118"/>
      <c r="R2547" s="143" t="str">
        <f>IF(H2547="","",(S2547/S2547)&amp;":"&amp;ROUND(AI2547/S2547,2))</f>
        <v/>
      </c>
      <c r="S2547" s="144" t="str">
        <f t="shared" si="473"/>
        <v/>
      </c>
      <c r="T2547" s="145" t="str">
        <f t="shared" si="474"/>
        <v/>
      </c>
      <c r="U2547" s="118"/>
      <c r="V2547" s="145" t="str">
        <f t="shared" si="475"/>
        <v/>
      </c>
      <c r="W2547" s="144" t="str">
        <f t="shared" si="476"/>
        <v/>
      </c>
      <c r="X2547" s="146" t="str">
        <f>IF(C2547="","",IF(OR(C2547="Trade",C2547="Multi Position"),(X2546+V2547),IF(C2547="Deposit",(X2546+AE2547),IF(C2547="Withdrawal",(X2546-AE2547)))))</f>
        <v/>
      </c>
      <c r="Y2547" s="145" t="str">
        <f t="shared" si="477"/>
        <v/>
      </c>
      <c r="Z2547" s="118"/>
      <c r="AA2547" s="118"/>
      <c r="AB2547" s="118"/>
      <c r="AC2547" s="118"/>
      <c r="AD2547" s="118"/>
      <c r="AE2547" s="139"/>
      <c r="AF2547" s="118"/>
      <c r="AG2547" s="118"/>
      <c r="AH2547" s="147" t="str">
        <f t="shared" si="478"/>
        <v/>
      </c>
      <c r="AI2547" s="147" t="str">
        <f t="shared" si="479"/>
        <v/>
      </c>
      <c r="AJ2547" s="148" t="str">
        <f t="shared" si="468"/>
        <v/>
      </c>
      <c r="AK2547" s="148" t="str">
        <f t="shared" si="469"/>
        <v/>
      </c>
      <c r="AL2547" s="147" t="str">
        <f t="shared" si="470"/>
        <v/>
      </c>
      <c r="AM2547" s="147" t="str">
        <f t="shared" si="471"/>
        <v/>
      </c>
      <c r="AN2547" s="147" t="str">
        <f t="shared" si="472"/>
        <v/>
      </c>
      <c r="AO2547" s="118"/>
    </row>
    <row r="2548" spans="1:41">
      <c r="A2548" s="118"/>
      <c r="B2548" s="118"/>
      <c r="C2548" s="118"/>
      <c r="D2548" s="118"/>
      <c r="E2548" s="118"/>
      <c r="F2548" s="118"/>
      <c r="G2548" s="118"/>
      <c r="H2548" s="118"/>
      <c r="I2548" s="118"/>
      <c r="J2548" s="118"/>
      <c r="K2548" s="118"/>
      <c r="L2548" s="118"/>
      <c r="M2548" s="118"/>
      <c r="N2548" s="118"/>
      <c r="O2548" s="143" t="str">
        <f>IF(H2548="","",(S2548/S2548)&amp;":"&amp;ROUND(AH2548/S2548,2))</f>
        <v/>
      </c>
      <c r="P2548" s="118"/>
      <c r="Q2548" s="118"/>
      <c r="R2548" s="143" t="str">
        <f>IF(H2548="","",(S2548/S2548)&amp;":"&amp;ROUND(AI2548/S2548,2))</f>
        <v/>
      </c>
      <c r="S2548" s="144" t="str">
        <f t="shared" si="473"/>
        <v/>
      </c>
      <c r="T2548" s="145" t="str">
        <f t="shared" si="474"/>
        <v/>
      </c>
      <c r="U2548" s="118"/>
      <c r="V2548" s="145" t="str">
        <f t="shared" si="475"/>
        <v/>
      </c>
      <c r="W2548" s="144" t="str">
        <f t="shared" si="476"/>
        <v/>
      </c>
      <c r="X2548" s="146" t="str">
        <f>IF(C2548="","",IF(OR(C2548="Trade",C2548="Multi Position"),(X2547+V2548),IF(C2548="Deposit",(X2547+AE2548),IF(C2548="Withdrawal",(X2547-AE2548)))))</f>
        <v/>
      </c>
      <c r="Y2548" s="145" t="str">
        <f t="shared" si="477"/>
        <v/>
      </c>
      <c r="Z2548" s="118"/>
      <c r="AA2548" s="118"/>
      <c r="AB2548" s="118"/>
      <c r="AC2548" s="118"/>
      <c r="AD2548" s="118"/>
      <c r="AE2548" s="139"/>
      <c r="AF2548" s="118"/>
      <c r="AG2548" s="118"/>
      <c r="AH2548" s="147" t="str">
        <f t="shared" si="478"/>
        <v/>
      </c>
      <c r="AI2548" s="147" t="str">
        <f t="shared" si="479"/>
        <v/>
      </c>
      <c r="AJ2548" s="148" t="str">
        <f t="shared" si="468"/>
        <v/>
      </c>
      <c r="AK2548" s="148" t="str">
        <f t="shared" si="469"/>
        <v/>
      </c>
      <c r="AL2548" s="147" t="str">
        <f t="shared" si="470"/>
        <v/>
      </c>
      <c r="AM2548" s="147" t="str">
        <f t="shared" si="471"/>
        <v/>
      </c>
      <c r="AN2548" s="147" t="str">
        <f t="shared" si="472"/>
        <v/>
      </c>
      <c r="AO2548" s="118"/>
    </row>
    <row r="2549" spans="1:41">
      <c r="A2549" s="118"/>
      <c r="B2549" s="118"/>
      <c r="C2549" s="118"/>
      <c r="D2549" s="118"/>
      <c r="E2549" s="118"/>
      <c r="F2549" s="118"/>
      <c r="G2549" s="118"/>
      <c r="H2549" s="118"/>
      <c r="I2549" s="118"/>
      <c r="J2549" s="118"/>
      <c r="K2549" s="118"/>
      <c r="L2549" s="118"/>
      <c r="M2549" s="118"/>
      <c r="N2549" s="118"/>
      <c r="O2549" s="143" t="str">
        <f>IF(H2549="","",(S2549/S2549)&amp;":"&amp;ROUND(AH2549/S2549,2))</f>
        <v/>
      </c>
      <c r="P2549" s="118"/>
      <c r="Q2549" s="118"/>
      <c r="R2549" s="143" t="str">
        <f>IF(H2549="","",(S2549/S2549)&amp;":"&amp;ROUND(AI2549/S2549,2))</f>
        <v/>
      </c>
      <c r="S2549" s="144" t="str">
        <f t="shared" si="473"/>
        <v/>
      </c>
      <c r="T2549" s="145" t="str">
        <f t="shared" si="474"/>
        <v/>
      </c>
      <c r="U2549" s="118"/>
      <c r="V2549" s="145" t="str">
        <f t="shared" si="475"/>
        <v/>
      </c>
      <c r="W2549" s="144" t="str">
        <f t="shared" si="476"/>
        <v/>
      </c>
      <c r="X2549" s="146" t="str">
        <f>IF(C2549="","",IF(OR(C2549="Trade",C2549="Multi Position"),(X2548+V2549),IF(C2549="Deposit",(X2548+AE2549),IF(C2549="Withdrawal",(X2548-AE2549)))))</f>
        <v/>
      </c>
      <c r="Y2549" s="145" t="str">
        <f t="shared" si="477"/>
        <v/>
      </c>
      <c r="Z2549" s="118"/>
      <c r="AA2549" s="118"/>
      <c r="AB2549" s="118"/>
      <c r="AC2549" s="118"/>
      <c r="AD2549" s="118"/>
      <c r="AE2549" s="139"/>
      <c r="AF2549" s="118"/>
      <c r="AG2549" s="118"/>
      <c r="AH2549" s="147" t="str">
        <f t="shared" si="478"/>
        <v/>
      </c>
      <c r="AI2549" s="147" t="str">
        <f t="shared" si="479"/>
        <v/>
      </c>
      <c r="AJ2549" s="148" t="str">
        <f t="shared" si="468"/>
        <v/>
      </c>
      <c r="AK2549" s="148" t="str">
        <f t="shared" si="469"/>
        <v/>
      </c>
      <c r="AL2549" s="147" t="str">
        <f t="shared" si="470"/>
        <v/>
      </c>
      <c r="AM2549" s="147" t="str">
        <f t="shared" si="471"/>
        <v/>
      </c>
      <c r="AN2549" s="147" t="str">
        <f t="shared" si="472"/>
        <v/>
      </c>
      <c r="AO2549" s="118"/>
    </row>
    <row r="2550" spans="1:41">
      <c r="A2550" s="118"/>
      <c r="B2550" s="118"/>
      <c r="C2550" s="118"/>
      <c r="D2550" s="118"/>
      <c r="E2550" s="118"/>
      <c r="F2550" s="118"/>
      <c r="G2550" s="118"/>
      <c r="H2550" s="118"/>
      <c r="I2550" s="118"/>
      <c r="J2550" s="118"/>
      <c r="K2550" s="118"/>
      <c r="L2550" s="118"/>
      <c r="M2550" s="118"/>
      <c r="N2550" s="118"/>
      <c r="O2550" s="143" t="str">
        <f>IF(H2550="","",(S2550/S2550)&amp;":"&amp;ROUND(AH2550/S2550,2))</f>
        <v/>
      </c>
      <c r="P2550" s="118"/>
      <c r="Q2550" s="118"/>
      <c r="R2550" s="143" t="str">
        <f>IF(H2550="","",(S2550/S2550)&amp;":"&amp;ROUND(AI2550/S2550,2))</f>
        <v/>
      </c>
      <c r="S2550" s="144" t="str">
        <f t="shared" si="473"/>
        <v/>
      </c>
      <c r="T2550" s="145" t="str">
        <f t="shared" si="474"/>
        <v/>
      </c>
      <c r="U2550" s="118"/>
      <c r="V2550" s="145" t="str">
        <f t="shared" si="475"/>
        <v/>
      </c>
      <c r="W2550" s="144" t="str">
        <f t="shared" si="476"/>
        <v/>
      </c>
      <c r="X2550" s="146" t="str">
        <f>IF(C2550="","",IF(OR(C2550="Trade",C2550="Multi Position"),(X2549+V2550),IF(C2550="Deposit",(X2549+AE2550),IF(C2550="Withdrawal",(X2549-AE2550)))))</f>
        <v/>
      </c>
      <c r="Y2550" s="145" t="str">
        <f t="shared" si="477"/>
        <v/>
      </c>
      <c r="Z2550" s="118"/>
      <c r="AA2550" s="118"/>
      <c r="AB2550" s="118"/>
      <c r="AC2550" s="118"/>
      <c r="AD2550" s="118"/>
      <c r="AE2550" s="139"/>
      <c r="AF2550" s="118"/>
      <c r="AG2550" s="118"/>
      <c r="AH2550" s="147" t="str">
        <f t="shared" si="478"/>
        <v/>
      </c>
      <c r="AI2550" s="147" t="str">
        <f t="shared" si="479"/>
        <v/>
      </c>
      <c r="AJ2550" s="148" t="str">
        <f t="shared" si="468"/>
        <v/>
      </c>
      <c r="AK2550" s="148" t="str">
        <f t="shared" si="469"/>
        <v/>
      </c>
      <c r="AL2550" s="147" t="str">
        <f t="shared" si="470"/>
        <v/>
      </c>
      <c r="AM2550" s="147" t="str">
        <f t="shared" si="471"/>
        <v/>
      </c>
      <c r="AN2550" s="147" t="str">
        <f t="shared" si="472"/>
        <v/>
      </c>
      <c r="AO2550" s="118"/>
    </row>
    <row r="2551" spans="1:41">
      <c r="A2551" s="118"/>
      <c r="B2551" s="118"/>
      <c r="C2551" s="118"/>
      <c r="D2551" s="118"/>
      <c r="E2551" s="118"/>
      <c r="F2551" s="118"/>
      <c r="G2551" s="118"/>
      <c r="H2551" s="118"/>
      <c r="I2551" s="118"/>
      <c r="J2551" s="118"/>
      <c r="K2551" s="118"/>
      <c r="L2551" s="118"/>
      <c r="M2551" s="118"/>
      <c r="N2551" s="118"/>
      <c r="O2551" s="143" t="str">
        <f>IF(H2551="","",(S2551/S2551)&amp;":"&amp;ROUND(AH2551/S2551,2))</f>
        <v/>
      </c>
      <c r="P2551" s="118"/>
      <c r="Q2551" s="118"/>
      <c r="R2551" s="143" t="str">
        <f>IF(H2551="","",(S2551/S2551)&amp;":"&amp;ROUND(AI2551/S2551,2))</f>
        <v/>
      </c>
      <c r="S2551" s="144" t="str">
        <f t="shared" si="473"/>
        <v/>
      </c>
      <c r="T2551" s="145" t="str">
        <f t="shared" si="474"/>
        <v/>
      </c>
      <c r="U2551" s="118"/>
      <c r="V2551" s="145" t="str">
        <f t="shared" si="475"/>
        <v/>
      </c>
      <c r="W2551" s="144" t="str">
        <f t="shared" si="476"/>
        <v/>
      </c>
      <c r="X2551" s="146" t="str">
        <f>IF(C2551="","",IF(OR(C2551="Trade",C2551="Multi Position"),(X2550+V2551),IF(C2551="Deposit",(X2550+AE2551),IF(C2551="Withdrawal",(X2550-AE2551)))))</f>
        <v/>
      </c>
      <c r="Y2551" s="145" t="str">
        <f t="shared" si="477"/>
        <v/>
      </c>
      <c r="Z2551" s="118"/>
      <c r="AA2551" s="118"/>
      <c r="AB2551" s="118"/>
      <c r="AC2551" s="118"/>
      <c r="AD2551" s="118"/>
      <c r="AE2551" s="139"/>
      <c r="AF2551" s="118"/>
      <c r="AG2551" s="118"/>
      <c r="AH2551" s="147" t="str">
        <f t="shared" si="478"/>
        <v/>
      </c>
      <c r="AI2551" s="147" t="str">
        <f t="shared" si="479"/>
        <v/>
      </c>
      <c r="AJ2551" s="148" t="str">
        <f t="shared" si="468"/>
        <v/>
      </c>
      <c r="AK2551" s="148" t="str">
        <f t="shared" si="469"/>
        <v/>
      </c>
      <c r="AL2551" s="147" t="str">
        <f t="shared" si="470"/>
        <v/>
      </c>
      <c r="AM2551" s="147" t="str">
        <f t="shared" si="471"/>
        <v/>
      </c>
      <c r="AN2551" s="147" t="str">
        <f t="shared" si="472"/>
        <v/>
      </c>
      <c r="AO2551" s="118"/>
    </row>
    <row r="2552" spans="1:41">
      <c r="A2552" s="118"/>
      <c r="B2552" s="118"/>
      <c r="C2552" s="118"/>
      <c r="D2552" s="118"/>
      <c r="E2552" s="118"/>
      <c r="F2552" s="118"/>
      <c r="G2552" s="118"/>
      <c r="H2552" s="118"/>
      <c r="I2552" s="118"/>
      <c r="J2552" s="118"/>
      <c r="K2552" s="118"/>
      <c r="L2552" s="118"/>
      <c r="M2552" s="118"/>
      <c r="N2552" s="118"/>
      <c r="O2552" s="143" t="str">
        <f>IF(H2552="","",(S2552/S2552)&amp;":"&amp;ROUND(AH2552/S2552,2))</f>
        <v/>
      </c>
      <c r="P2552" s="118"/>
      <c r="Q2552" s="118"/>
      <c r="R2552" s="143" t="str">
        <f>IF(H2552="","",(S2552/S2552)&amp;":"&amp;ROUND(AI2552/S2552,2))</f>
        <v/>
      </c>
      <c r="S2552" s="144" t="str">
        <f t="shared" si="473"/>
        <v/>
      </c>
      <c r="T2552" s="145" t="str">
        <f t="shared" si="474"/>
        <v/>
      </c>
      <c r="U2552" s="118"/>
      <c r="V2552" s="145" t="str">
        <f t="shared" si="475"/>
        <v/>
      </c>
      <c r="W2552" s="144" t="str">
        <f t="shared" si="476"/>
        <v/>
      </c>
      <c r="X2552" s="146" t="str">
        <f>IF(C2552="","",IF(OR(C2552="Trade",C2552="Multi Position"),(X2551+V2552),IF(C2552="Deposit",(X2551+AE2552),IF(C2552="Withdrawal",(X2551-AE2552)))))</f>
        <v/>
      </c>
      <c r="Y2552" s="145" t="str">
        <f t="shared" si="477"/>
        <v/>
      </c>
      <c r="Z2552" s="118"/>
      <c r="AA2552" s="118"/>
      <c r="AB2552" s="118"/>
      <c r="AC2552" s="118"/>
      <c r="AD2552" s="118"/>
      <c r="AE2552" s="139"/>
      <c r="AF2552" s="118"/>
      <c r="AG2552" s="118"/>
      <c r="AH2552" s="147" t="str">
        <f t="shared" si="478"/>
        <v/>
      </c>
      <c r="AI2552" s="147" t="str">
        <f t="shared" si="479"/>
        <v/>
      </c>
      <c r="AJ2552" s="148" t="str">
        <f t="shared" si="468"/>
        <v/>
      </c>
      <c r="AK2552" s="148" t="str">
        <f t="shared" si="469"/>
        <v/>
      </c>
      <c r="AL2552" s="147" t="str">
        <f t="shared" si="470"/>
        <v/>
      </c>
      <c r="AM2552" s="147" t="str">
        <f t="shared" si="471"/>
        <v/>
      </c>
      <c r="AN2552" s="147" t="str">
        <f t="shared" si="472"/>
        <v/>
      </c>
      <c r="AO2552" s="118"/>
    </row>
    <row r="2553" spans="1:41">
      <c r="A2553" s="118"/>
      <c r="B2553" s="118"/>
      <c r="C2553" s="118"/>
      <c r="D2553" s="118"/>
      <c r="E2553" s="118"/>
      <c r="F2553" s="118"/>
      <c r="G2553" s="118"/>
      <c r="H2553" s="118"/>
      <c r="I2553" s="118"/>
      <c r="J2553" s="118"/>
      <c r="K2553" s="118"/>
      <c r="L2553" s="118"/>
      <c r="M2553" s="118"/>
      <c r="N2553" s="118"/>
      <c r="O2553" s="143" t="str">
        <f>IF(H2553="","",(S2553/S2553)&amp;":"&amp;ROUND(AH2553/S2553,2))</f>
        <v/>
      </c>
      <c r="P2553" s="118"/>
      <c r="Q2553" s="118"/>
      <c r="R2553" s="143" t="str">
        <f>IF(H2553="","",(S2553/S2553)&amp;":"&amp;ROUND(AI2553/S2553,2))</f>
        <v/>
      </c>
      <c r="S2553" s="144" t="str">
        <f t="shared" si="473"/>
        <v/>
      </c>
      <c r="T2553" s="145" t="str">
        <f t="shared" si="474"/>
        <v/>
      </c>
      <c r="U2553" s="118"/>
      <c r="V2553" s="145" t="str">
        <f t="shared" si="475"/>
        <v/>
      </c>
      <c r="W2553" s="144" t="str">
        <f t="shared" si="476"/>
        <v/>
      </c>
      <c r="X2553" s="146" t="str">
        <f>IF(C2553="","",IF(OR(C2553="Trade",C2553="Multi Position"),(X2552+V2553),IF(C2553="Deposit",(X2552+AE2553),IF(C2553="Withdrawal",(X2552-AE2553)))))</f>
        <v/>
      </c>
      <c r="Y2553" s="145" t="str">
        <f t="shared" si="477"/>
        <v/>
      </c>
      <c r="Z2553" s="118"/>
      <c r="AA2553" s="118"/>
      <c r="AB2553" s="118"/>
      <c r="AC2553" s="118"/>
      <c r="AD2553" s="118"/>
      <c r="AE2553" s="139"/>
      <c r="AF2553" s="118"/>
      <c r="AG2553" s="118"/>
      <c r="AH2553" s="147" t="str">
        <f t="shared" si="478"/>
        <v/>
      </c>
      <c r="AI2553" s="147" t="str">
        <f t="shared" si="479"/>
        <v/>
      </c>
      <c r="AJ2553" s="148" t="str">
        <f t="shared" si="468"/>
        <v/>
      </c>
      <c r="AK2553" s="148" t="str">
        <f t="shared" si="469"/>
        <v/>
      </c>
      <c r="AL2553" s="147" t="str">
        <f t="shared" si="470"/>
        <v/>
      </c>
      <c r="AM2553" s="147" t="str">
        <f t="shared" si="471"/>
        <v/>
      </c>
      <c r="AN2553" s="147" t="str">
        <f t="shared" si="472"/>
        <v/>
      </c>
      <c r="AO2553" s="118"/>
    </row>
    <row r="2554" spans="1:41">
      <c r="A2554" s="118"/>
      <c r="B2554" s="118"/>
      <c r="C2554" s="118"/>
      <c r="D2554" s="118"/>
      <c r="E2554" s="118"/>
      <c r="F2554" s="118"/>
      <c r="G2554" s="118"/>
      <c r="H2554" s="118"/>
      <c r="I2554" s="118"/>
      <c r="J2554" s="118"/>
      <c r="K2554" s="118"/>
      <c r="L2554" s="118"/>
      <c r="M2554" s="118"/>
      <c r="N2554" s="118"/>
      <c r="O2554" s="143" t="str">
        <f>IF(H2554="","",(S2554/S2554)&amp;":"&amp;ROUND(AH2554/S2554,2))</f>
        <v/>
      </c>
      <c r="P2554" s="118"/>
      <c r="Q2554" s="118"/>
      <c r="R2554" s="143" t="str">
        <f>IF(H2554="","",(S2554/S2554)&amp;":"&amp;ROUND(AI2554/S2554,2))</f>
        <v/>
      </c>
      <c r="S2554" s="144" t="str">
        <f t="shared" si="473"/>
        <v/>
      </c>
      <c r="T2554" s="145" t="str">
        <f t="shared" si="474"/>
        <v/>
      </c>
      <c r="U2554" s="118"/>
      <c r="V2554" s="145" t="str">
        <f t="shared" si="475"/>
        <v/>
      </c>
      <c r="W2554" s="144" t="str">
        <f t="shared" si="476"/>
        <v/>
      </c>
      <c r="X2554" s="146" t="str">
        <f>IF(C2554="","",IF(OR(C2554="Trade",C2554="Multi Position"),(X2553+V2554),IF(C2554="Deposit",(X2553+AE2554),IF(C2554="Withdrawal",(X2553-AE2554)))))</f>
        <v/>
      </c>
      <c r="Y2554" s="145" t="str">
        <f t="shared" si="477"/>
        <v/>
      </c>
      <c r="Z2554" s="118"/>
      <c r="AA2554" s="118"/>
      <c r="AB2554" s="118"/>
      <c r="AC2554" s="118"/>
      <c r="AD2554" s="118"/>
      <c r="AE2554" s="139"/>
      <c r="AF2554" s="118"/>
      <c r="AG2554" s="118"/>
      <c r="AH2554" s="147" t="str">
        <f t="shared" si="478"/>
        <v/>
      </c>
      <c r="AI2554" s="147" t="str">
        <f t="shared" si="479"/>
        <v/>
      </c>
      <c r="AJ2554" s="148" t="str">
        <f t="shared" si="468"/>
        <v/>
      </c>
      <c r="AK2554" s="148" t="str">
        <f t="shared" si="469"/>
        <v/>
      </c>
      <c r="AL2554" s="147" t="str">
        <f t="shared" si="470"/>
        <v/>
      </c>
      <c r="AM2554" s="147" t="str">
        <f t="shared" si="471"/>
        <v/>
      </c>
      <c r="AN2554" s="147" t="str">
        <f t="shared" si="472"/>
        <v/>
      </c>
      <c r="AO2554" s="118"/>
    </row>
    <row r="2555" spans="1:41">
      <c r="A2555" s="118"/>
      <c r="B2555" s="118"/>
      <c r="C2555" s="118"/>
      <c r="D2555" s="118"/>
      <c r="E2555" s="118"/>
      <c r="F2555" s="118"/>
      <c r="G2555" s="118"/>
      <c r="H2555" s="118"/>
      <c r="I2555" s="118"/>
      <c r="J2555" s="118"/>
      <c r="K2555" s="118"/>
      <c r="L2555" s="118"/>
      <c r="M2555" s="118"/>
      <c r="N2555" s="118"/>
      <c r="O2555" s="143" t="str">
        <f>IF(H2555="","",(S2555/S2555)&amp;":"&amp;ROUND(AH2555/S2555,2))</f>
        <v/>
      </c>
      <c r="P2555" s="118"/>
      <c r="Q2555" s="118"/>
      <c r="R2555" s="143" t="str">
        <f>IF(H2555="","",(S2555/S2555)&amp;":"&amp;ROUND(AI2555/S2555,2))</f>
        <v/>
      </c>
      <c r="S2555" s="144" t="str">
        <f t="shared" si="473"/>
        <v/>
      </c>
      <c r="T2555" s="145" t="str">
        <f t="shared" si="474"/>
        <v/>
      </c>
      <c r="U2555" s="118"/>
      <c r="V2555" s="145" t="str">
        <f t="shared" si="475"/>
        <v/>
      </c>
      <c r="W2555" s="144" t="str">
        <f t="shared" si="476"/>
        <v/>
      </c>
      <c r="X2555" s="146" t="str">
        <f>IF(C2555="","",IF(OR(C2555="Trade",C2555="Multi Position"),(X2554+V2555),IF(C2555="Deposit",(X2554+AE2555),IF(C2555="Withdrawal",(X2554-AE2555)))))</f>
        <v/>
      </c>
      <c r="Y2555" s="145" t="str">
        <f t="shared" si="477"/>
        <v/>
      </c>
      <c r="Z2555" s="118"/>
      <c r="AA2555" s="118"/>
      <c r="AB2555" s="118"/>
      <c r="AC2555" s="118"/>
      <c r="AD2555" s="118"/>
      <c r="AE2555" s="139"/>
      <c r="AF2555" s="118"/>
      <c r="AG2555" s="118"/>
      <c r="AH2555" s="147" t="str">
        <f t="shared" si="478"/>
        <v/>
      </c>
      <c r="AI2555" s="147" t="str">
        <f t="shared" si="479"/>
        <v/>
      </c>
      <c r="AJ2555" s="148" t="str">
        <f t="shared" si="468"/>
        <v/>
      </c>
      <c r="AK2555" s="148" t="str">
        <f t="shared" si="469"/>
        <v/>
      </c>
      <c r="AL2555" s="147" t="str">
        <f t="shared" si="470"/>
        <v/>
      </c>
      <c r="AM2555" s="147" t="str">
        <f t="shared" si="471"/>
        <v/>
      </c>
      <c r="AN2555" s="147" t="str">
        <f t="shared" si="472"/>
        <v/>
      </c>
      <c r="AO2555" s="118"/>
    </row>
    <row r="2556" spans="1:41">
      <c r="A2556" s="118"/>
      <c r="B2556" s="118"/>
      <c r="C2556" s="118"/>
      <c r="D2556" s="118"/>
      <c r="E2556" s="118"/>
      <c r="F2556" s="118"/>
      <c r="G2556" s="118"/>
      <c r="H2556" s="118"/>
      <c r="I2556" s="118"/>
      <c r="J2556" s="118"/>
      <c r="K2556" s="118"/>
      <c r="L2556" s="118"/>
      <c r="M2556" s="118"/>
      <c r="N2556" s="118"/>
      <c r="O2556" s="143" t="str">
        <f>IF(H2556="","",(S2556/S2556)&amp;":"&amp;ROUND(AH2556/S2556,2))</f>
        <v/>
      </c>
      <c r="P2556" s="118"/>
      <c r="Q2556" s="118"/>
      <c r="R2556" s="143" t="str">
        <f>IF(H2556="","",(S2556/S2556)&amp;":"&amp;ROUND(AI2556/S2556,2))</f>
        <v/>
      </c>
      <c r="S2556" s="144" t="str">
        <f t="shared" si="473"/>
        <v/>
      </c>
      <c r="T2556" s="145" t="str">
        <f t="shared" si="474"/>
        <v/>
      </c>
      <c r="U2556" s="118"/>
      <c r="V2556" s="145" t="str">
        <f t="shared" si="475"/>
        <v/>
      </c>
      <c r="W2556" s="144" t="str">
        <f t="shared" si="476"/>
        <v/>
      </c>
      <c r="X2556" s="146" t="str">
        <f>IF(C2556="","",IF(OR(C2556="Trade",C2556="Multi Position"),(X2555+V2556),IF(C2556="Deposit",(X2555+AE2556),IF(C2556="Withdrawal",(X2555-AE2556)))))</f>
        <v/>
      </c>
      <c r="Y2556" s="145" t="str">
        <f t="shared" si="477"/>
        <v/>
      </c>
      <c r="Z2556" s="118"/>
      <c r="AA2556" s="118"/>
      <c r="AB2556" s="118"/>
      <c r="AC2556" s="118"/>
      <c r="AD2556" s="118"/>
      <c r="AE2556" s="139"/>
      <c r="AF2556" s="118"/>
      <c r="AG2556" s="118"/>
      <c r="AH2556" s="147" t="str">
        <f t="shared" si="478"/>
        <v/>
      </c>
      <c r="AI2556" s="147" t="str">
        <f t="shared" si="479"/>
        <v/>
      </c>
      <c r="AJ2556" s="148" t="str">
        <f t="shared" si="468"/>
        <v/>
      </c>
      <c r="AK2556" s="148" t="str">
        <f t="shared" si="469"/>
        <v/>
      </c>
      <c r="AL2556" s="147" t="str">
        <f t="shared" si="470"/>
        <v/>
      </c>
      <c r="AM2556" s="147" t="str">
        <f t="shared" si="471"/>
        <v/>
      </c>
      <c r="AN2556" s="147" t="str">
        <f t="shared" si="472"/>
        <v/>
      </c>
      <c r="AO2556" s="118"/>
    </row>
    <row r="2557" spans="1:41">
      <c r="A2557" s="118"/>
      <c r="B2557" s="118"/>
      <c r="C2557" s="118"/>
      <c r="D2557" s="118"/>
      <c r="E2557" s="118"/>
      <c r="F2557" s="118"/>
      <c r="G2557" s="118"/>
      <c r="H2557" s="118"/>
      <c r="I2557" s="118"/>
      <c r="J2557" s="118"/>
      <c r="K2557" s="118"/>
      <c r="L2557" s="118"/>
      <c r="M2557" s="118"/>
      <c r="N2557" s="118"/>
      <c r="O2557" s="143" t="str">
        <f>IF(H2557="","",(S2557/S2557)&amp;":"&amp;ROUND(AH2557/S2557,2))</f>
        <v/>
      </c>
      <c r="P2557" s="118"/>
      <c r="Q2557" s="118"/>
      <c r="R2557" s="143" t="str">
        <f>IF(H2557="","",(S2557/S2557)&amp;":"&amp;ROUND(AI2557/S2557,2))</f>
        <v/>
      </c>
      <c r="S2557" s="144" t="str">
        <f t="shared" si="473"/>
        <v/>
      </c>
      <c r="T2557" s="145" t="str">
        <f t="shared" si="474"/>
        <v/>
      </c>
      <c r="U2557" s="118"/>
      <c r="V2557" s="145" t="str">
        <f t="shared" si="475"/>
        <v/>
      </c>
      <c r="W2557" s="144" t="str">
        <f t="shared" si="476"/>
        <v/>
      </c>
      <c r="X2557" s="146" t="str">
        <f>IF(C2557="","",IF(OR(C2557="Trade",C2557="Multi Position"),(X2556+V2557),IF(C2557="Deposit",(X2556+AE2557),IF(C2557="Withdrawal",(X2556-AE2557)))))</f>
        <v/>
      </c>
      <c r="Y2557" s="145" t="str">
        <f t="shared" si="477"/>
        <v/>
      </c>
      <c r="Z2557" s="118"/>
      <c r="AA2557" s="118"/>
      <c r="AB2557" s="118"/>
      <c r="AC2557" s="118"/>
      <c r="AD2557" s="118"/>
      <c r="AE2557" s="139"/>
      <c r="AF2557" s="118"/>
      <c r="AG2557" s="118"/>
      <c r="AH2557" s="147" t="str">
        <f t="shared" si="478"/>
        <v/>
      </c>
      <c r="AI2557" s="147" t="str">
        <f t="shared" si="479"/>
        <v/>
      </c>
      <c r="AJ2557" s="148" t="str">
        <f t="shared" si="468"/>
        <v/>
      </c>
      <c r="AK2557" s="148" t="str">
        <f t="shared" si="469"/>
        <v/>
      </c>
      <c r="AL2557" s="147" t="str">
        <f t="shared" si="470"/>
        <v/>
      </c>
      <c r="AM2557" s="147" t="str">
        <f t="shared" si="471"/>
        <v/>
      </c>
      <c r="AN2557" s="147" t="str">
        <f t="shared" si="472"/>
        <v/>
      </c>
      <c r="AO2557" s="118"/>
    </row>
    <row r="2558" spans="1:41">
      <c r="A2558" s="118"/>
      <c r="B2558" s="118"/>
      <c r="C2558" s="118"/>
      <c r="D2558" s="118"/>
      <c r="E2558" s="118"/>
      <c r="F2558" s="118"/>
      <c r="G2558" s="118"/>
      <c r="H2558" s="118"/>
      <c r="I2558" s="118"/>
      <c r="J2558" s="118"/>
      <c r="K2558" s="118"/>
      <c r="L2558" s="118"/>
      <c r="M2558" s="118"/>
      <c r="N2558" s="118"/>
      <c r="O2558" s="143" t="str">
        <f>IF(H2558="","",(S2558/S2558)&amp;":"&amp;ROUND(AH2558/S2558,2))</f>
        <v/>
      </c>
      <c r="P2558" s="118"/>
      <c r="Q2558" s="118"/>
      <c r="R2558" s="143" t="str">
        <f>IF(H2558="","",(S2558/S2558)&amp;":"&amp;ROUND(AI2558/S2558,2))</f>
        <v/>
      </c>
      <c r="S2558" s="144" t="str">
        <f t="shared" si="473"/>
        <v/>
      </c>
      <c r="T2558" s="145" t="str">
        <f t="shared" si="474"/>
        <v/>
      </c>
      <c r="U2558" s="118"/>
      <c r="V2558" s="145" t="str">
        <f t="shared" si="475"/>
        <v/>
      </c>
      <c r="W2558" s="144" t="str">
        <f t="shared" si="476"/>
        <v/>
      </c>
      <c r="X2558" s="146" t="str">
        <f>IF(C2558="","",IF(OR(C2558="Trade",C2558="Multi Position"),(X2557+V2558),IF(C2558="Deposit",(X2557+AE2558),IF(C2558="Withdrawal",(X2557-AE2558)))))</f>
        <v/>
      </c>
      <c r="Y2558" s="145" t="str">
        <f t="shared" si="477"/>
        <v/>
      </c>
      <c r="Z2558" s="118"/>
      <c r="AA2558" s="118"/>
      <c r="AB2558" s="118"/>
      <c r="AC2558" s="118"/>
      <c r="AD2558" s="118"/>
      <c r="AE2558" s="139"/>
      <c r="AF2558" s="118"/>
      <c r="AG2558" s="118"/>
      <c r="AH2558" s="147" t="str">
        <f t="shared" si="478"/>
        <v/>
      </c>
      <c r="AI2558" s="147" t="str">
        <f t="shared" si="479"/>
        <v/>
      </c>
      <c r="AJ2558" s="148" t="str">
        <f t="shared" si="468"/>
        <v/>
      </c>
      <c r="AK2558" s="148" t="str">
        <f t="shared" si="469"/>
        <v/>
      </c>
      <c r="AL2558" s="147" t="str">
        <f t="shared" si="470"/>
        <v/>
      </c>
      <c r="AM2558" s="147" t="str">
        <f t="shared" si="471"/>
        <v/>
      </c>
      <c r="AN2558" s="147" t="str">
        <f t="shared" si="472"/>
        <v/>
      </c>
      <c r="AO2558" s="118"/>
    </row>
    <row r="2559" spans="1:41">
      <c r="A2559" s="118"/>
      <c r="B2559" s="118"/>
      <c r="C2559" s="118"/>
      <c r="D2559" s="118"/>
      <c r="E2559" s="118"/>
      <c r="F2559" s="118"/>
      <c r="G2559" s="118"/>
      <c r="H2559" s="118"/>
      <c r="I2559" s="118"/>
      <c r="J2559" s="118"/>
      <c r="K2559" s="118"/>
      <c r="L2559" s="118"/>
      <c r="M2559" s="118"/>
      <c r="N2559" s="118"/>
      <c r="O2559" s="143" t="str">
        <f>IF(H2559="","",(S2559/S2559)&amp;":"&amp;ROUND(AH2559/S2559,2))</f>
        <v/>
      </c>
      <c r="P2559" s="118"/>
      <c r="Q2559" s="118"/>
      <c r="R2559" s="143" t="str">
        <f>IF(H2559="","",(S2559/S2559)&amp;":"&amp;ROUND(AI2559/S2559,2))</f>
        <v/>
      </c>
      <c r="S2559" s="144" t="str">
        <f t="shared" si="473"/>
        <v/>
      </c>
      <c r="T2559" s="145" t="str">
        <f t="shared" si="474"/>
        <v/>
      </c>
      <c r="U2559" s="118"/>
      <c r="V2559" s="145" t="str">
        <f t="shared" si="475"/>
        <v/>
      </c>
      <c r="W2559" s="144" t="str">
        <f t="shared" si="476"/>
        <v/>
      </c>
      <c r="X2559" s="146" t="str">
        <f>IF(C2559="","",IF(OR(C2559="Trade",C2559="Multi Position"),(X2558+V2559),IF(C2559="Deposit",(X2558+AE2559),IF(C2559="Withdrawal",(X2558-AE2559)))))</f>
        <v/>
      </c>
      <c r="Y2559" s="145" t="str">
        <f t="shared" si="477"/>
        <v/>
      </c>
      <c r="Z2559" s="118"/>
      <c r="AA2559" s="118"/>
      <c r="AB2559" s="118"/>
      <c r="AC2559" s="118"/>
      <c r="AD2559" s="118"/>
      <c r="AE2559" s="139"/>
      <c r="AF2559" s="118"/>
      <c r="AG2559" s="118"/>
      <c r="AH2559" s="147" t="str">
        <f t="shared" si="478"/>
        <v/>
      </c>
      <c r="AI2559" s="147" t="str">
        <f t="shared" si="479"/>
        <v/>
      </c>
      <c r="AJ2559" s="148" t="str">
        <f t="shared" si="468"/>
        <v/>
      </c>
      <c r="AK2559" s="148" t="str">
        <f t="shared" si="469"/>
        <v/>
      </c>
      <c r="AL2559" s="147" t="str">
        <f t="shared" si="470"/>
        <v/>
      </c>
      <c r="AM2559" s="147" t="str">
        <f t="shared" si="471"/>
        <v/>
      </c>
      <c r="AN2559" s="147" t="str">
        <f t="shared" si="472"/>
        <v/>
      </c>
      <c r="AO2559" s="118"/>
    </row>
    <row r="2560" spans="1:41">
      <c r="A2560" s="118"/>
      <c r="B2560" s="118"/>
      <c r="C2560" s="118"/>
      <c r="D2560" s="118"/>
      <c r="E2560" s="118"/>
      <c r="F2560" s="118"/>
      <c r="G2560" s="118"/>
      <c r="H2560" s="118"/>
      <c r="I2560" s="118"/>
      <c r="J2560" s="118"/>
      <c r="K2560" s="118"/>
      <c r="L2560" s="118"/>
      <c r="M2560" s="118"/>
      <c r="N2560" s="118"/>
      <c r="O2560" s="143" t="str">
        <f>IF(H2560="","",(S2560/S2560)&amp;":"&amp;ROUND(AH2560/S2560,2))</f>
        <v/>
      </c>
      <c r="P2560" s="118"/>
      <c r="Q2560" s="118"/>
      <c r="R2560" s="143" t="str">
        <f>IF(H2560="","",(S2560/S2560)&amp;":"&amp;ROUND(AI2560/S2560,2))</f>
        <v/>
      </c>
      <c r="S2560" s="144" t="str">
        <f t="shared" si="473"/>
        <v/>
      </c>
      <c r="T2560" s="145" t="str">
        <f t="shared" si="474"/>
        <v/>
      </c>
      <c r="U2560" s="118"/>
      <c r="V2560" s="145" t="str">
        <f t="shared" si="475"/>
        <v/>
      </c>
      <c r="W2560" s="144" t="str">
        <f t="shared" si="476"/>
        <v/>
      </c>
      <c r="X2560" s="146" t="str">
        <f>IF(C2560="","",IF(OR(C2560="Trade",C2560="Multi Position"),(X2559+V2560),IF(C2560="Deposit",(X2559+AE2560),IF(C2560="Withdrawal",(X2559-AE2560)))))</f>
        <v/>
      </c>
      <c r="Y2560" s="145" t="str">
        <f t="shared" si="477"/>
        <v/>
      </c>
      <c r="Z2560" s="118"/>
      <c r="AA2560" s="118"/>
      <c r="AB2560" s="118"/>
      <c r="AC2560" s="118"/>
      <c r="AD2560" s="118"/>
      <c r="AE2560" s="139"/>
      <c r="AF2560" s="118"/>
      <c r="AG2560" s="118"/>
      <c r="AH2560" s="147" t="str">
        <f t="shared" si="478"/>
        <v/>
      </c>
      <c r="AI2560" s="147" t="str">
        <f t="shared" si="479"/>
        <v/>
      </c>
      <c r="AJ2560" s="148" t="str">
        <f t="shared" si="468"/>
        <v/>
      </c>
      <c r="AK2560" s="148" t="str">
        <f t="shared" si="469"/>
        <v/>
      </c>
      <c r="AL2560" s="147" t="str">
        <f t="shared" si="470"/>
        <v/>
      </c>
      <c r="AM2560" s="147" t="str">
        <f t="shared" si="471"/>
        <v/>
      </c>
      <c r="AN2560" s="147" t="str">
        <f t="shared" si="472"/>
        <v/>
      </c>
      <c r="AO2560" s="118"/>
    </row>
    <row r="2561" spans="1:41">
      <c r="A2561" s="118"/>
      <c r="B2561" s="118"/>
      <c r="C2561" s="118"/>
      <c r="D2561" s="118"/>
      <c r="E2561" s="118"/>
      <c r="F2561" s="118"/>
      <c r="G2561" s="118"/>
      <c r="H2561" s="118"/>
      <c r="I2561" s="118"/>
      <c r="J2561" s="118"/>
      <c r="K2561" s="118"/>
      <c r="L2561" s="118"/>
      <c r="M2561" s="118"/>
      <c r="N2561" s="118"/>
      <c r="O2561" s="143" t="str">
        <f>IF(H2561="","",(S2561/S2561)&amp;":"&amp;ROUND(AH2561/S2561,2))</f>
        <v/>
      </c>
      <c r="P2561" s="118"/>
      <c r="Q2561" s="118"/>
      <c r="R2561" s="143" t="str">
        <f>IF(H2561="","",(S2561/S2561)&amp;":"&amp;ROUND(AI2561/S2561,2))</f>
        <v/>
      </c>
      <c r="S2561" s="144" t="str">
        <f t="shared" si="473"/>
        <v/>
      </c>
      <c r="T2561" s="145" t="str">
        <f t="shared" si="474"/>
        <v/>
      </c>
      <c r="U2561" s="118"/>
      <c r="V2561" s="145" t="str">
        <f t="shared" si="475"/>
        <v/>
      </c>
      <c r="W2561" s="144" t="str">
        <f t="shared" si="476"/>
        <v/>
      </c>
      <c r="X2561" s="146" t="str">
        <f>IF(C2561="","",IF(OR(C2561="Trade",C2561="Multi Position"),(X2560+V2561),IF(C2561="Deposit",(X2560+AE2561),IF(C2561="Withdrawal",(X2560-AE2561)))))</f>
        <v/>
      </c>
      <c r="Y2561" s="145" t="str">
        <f t="shared" si="477"/>
        <v/>
      </c>
      <c r="Z2561" s="118"/>
      <c r="AA2561" s="118"/>
      <c r="AB2561" s="118"/>
      <c r="AC2561" s="118"/>
      <c r="AD2561" s="118"/>
      <c r="AE2561" s="139"/>
      <c r="AF2561" s="118"/>
      <c r="AG2561" s="118"/>
      <c r="AH2561" s="147" t="str">
        <f t="shared" si="478"/>
        <v/>
      </c>
      <c r="AI2561" s="147" t="str">
        <f t="shared" si="479"/>
        <v/>
      </c>
      <c r="AJ2561" s="148" t="str">
        <f t="shared" si="468"/>
        <v/>
      </c>
      <c r="AK2561" s="148" t="str">
        <f t="shared" si="469"/>
        <v/>
      </c>
      <c r="AL2561" s="147" t="str">
        <f t="shared" si="470"/>
        <v/>
      </c>
      <c r="AM2561" s="147" t="str">
        <f t="shared" si="471"/>
        <v/>
      </c>
      <c r="AN2561" s="147" t="str">
        <f t="shared" si="472"/>
        <v/>
      </c>
      <c r="AO2561" s="118"/>
    </row>
    <row r="2562" spans="1:41">
      <c r="A2562" s="118"/>
      <c r="B2562" s="118"/>
      <c r="C2562" s="118"/>
      <c r="D2562" s="118"/>
      <c r="E2562" s="118"/>
      <c r="F2562" s="118"/>
      <c r="G2562" s="118"/>
      <c r="H2562" s="118"/>
      <c r="I2562" s="118"/>
      <c r="J2562" s="118"/>
      <c r="K2562" s="118"/>
      <c r="L2562" s="118"/>
      <c r="M2562" s="118"/>
      <c r="N2562" s="118"/>
      <c r="O2562" s="143" t="str">
        <f>IF(H2562="","",(S2562/S2562)&amp;":"&amp;ROUND(AH2562/S2562,2))</f>
        <v/>
      </c>
      <c r="P2562" s="118"/>
      <c r="Q2562" s="118"/>
      <c r="R2562" s="143" t="str">
        <f>IF(H2562="","",(S2562/S2562)&amp;":"&amp;ROUND(AI2562/S2562,2))</f>
        <v/>
      </c>
      <c r="S2562" s="144" t="str">
        <f t="shared" si="473"/>
        <v/>
      </c>
      <c r="T2562" s="145" t="str">
        <f t="shared" si="474"/>
        <v/>
      </c>
      <c r="U2562" s="118"/>
      <c r="V2562" s="145" t="str">
        <f t="shared" si="475"/>
        <v/>
      </c>
      <c r="W2562" s="144" t="str">
        <f t="shared" si="476"/>
        <v/>
      </c>
      <c r="X2562" s="146" t="str">
        <f>IF(C2562="","",IF(OR(C2562="Trade",C2562="Multi Position"),(X2561+V2562),IF(C2562="Deposit",(X2561+AE2562),IF(C2562="Withdrawal",(X2561-AE2562)))))</f>
        <v/>
      </c>
      <c r="Y2562" s="145" t="str">
        <f t="shared" si="477"/>
        <v/>
      </c>
      <c r="Z2562" s="118"/>
      <c r="AA2562" s="118"/>
      <c r="AB2562" s="118"/>
      <c r="AC2562" s="118"/>
      <c r="AD2562" s="118"/>
      <c r="AE2562" s="139"/>
      <c r="AF2562" s="118"/>
      <c r="AG2562" s="118"/>
      <c r="AH2562" s="147" t="str">
        <f t="shared" si="478"/>
        <v/>
      </c>
      <c r="AI2562" s="147" t="str">
        <f t="shared" si="479"/>
        <v/>
      </c>
      <c r="AJ2562" s="148" t="str">
        <f t="shared" si="468"/>
        <v/>
      </c>
      <c r="AK2562" s="148" t="str">
        <f t="shared" si="469"/>
        <v/>
      </c>
      <c r="AL2562" s="147" t="str">
        <f t="shared" si="470"/>
        <v/>
      </c>
      <c r="AM2562" s="147" t="str">
        <f t="shared" si="471"/>
        <v/>
      </c>
      <c r="AN2562" s="147" t="str">
        <f t="shared" si="472"/>
        <v/>
      </c>
      <c r="AO2562" s="118"/>
    </row>
    <row r="2563" spans="1:41">
      <c r="A2563" s="118"/>
      <c r="B2563" s="118"/>
      <c r="C2563" s="118"/>
      <c r="D2563" s="118"/>
      <c r="E2563" s="118"/>
      <c r="F2563" s="118"/>
      <c r="G2563" s="118"/>
      <c r="H2563" s="118"/>
      <c r="I2563" s="118"/>
      <c r="J2563" s="118"/>
      <c r="K2563" s="118"/>
      <c r="L2563" s="118"/>
      <c r="M2563" s="118"/>
      <c r="N2563" s="118"/>
      <c r="O2563" s="143" t="str">
        <f>IF(H2563="","",(S2563/S2563)&amp;":"&amp;ROUND(AH2563/S2563,2))</f>
        <v/>
      </c>
      <c r="P2563" s="118"/>
      <c r="Q2563" s="118"/>
      <c r="R2563" s="143" t="str">
        <f>IF(H2563="","",(S2563/S2563)&amp;":"&amp;ROUND(AI2563/S2563,2))</f>
        <v/>
      </c>
      <c r="S2563" s="144" t="str">
        <f t="shared" si="473"/>
        <v/>
      </c>
      <c r="T2563" s="145" t="str">
        <f t="shared" si="474"/>
        <v/>
      </c>
      <c r="U2563" s="118"/>
      <c r="V2563" s="145" t="str">
        <f t="shared" si="475"/>
        <v/>
      </c>
      <c r="W2563" s="144" t="str">
        <f t="shared" si="476"/>
        <v/>
      </c>
      <c r="X2563" s="146" t="str">
        <f>IF(C2563="","",IF(OR(C2563="Trade",C2563="Multi Position"),(X2562+V2563),IF(C2563="Deposit",(X2562+AE2563),IF(C2563="Withdrawal",(X2562-AE2563)))))</f>
        <v/>
      </c>
      <c r="Y2563" s="145" t="str">
        <f t="shared" si="477"/>
        <v/>
      </c>
      <c r="Z2563" s="118"/>
      <c r="AA2563" s="118"/>
      <c r="AB2563" s="118"/>
      <c r="AC2563" s="118"/>
      <c r="AD2563" s="118"/>
      <c r="AE2563" s="139"/>
      <c r="AF2563" s="118"/>
      <c r="AG2563" s="118"/>
      <c r="AH2563" s="147" t="str">
        <f t="shared" si="478"/>
        <v/>
      </c>
      <c r="AI2563" s="147" t="str">
        <f t="shared" si="479"/>
        <v/>
      </c>
      <c r="AJ2563" s="148" t="str">
        <f t="shared" si="468"/>
        <v/>
      </c>
      <c r="AK2563" s="148" t="str">
        <f t="shared" si="469"/>
        <v/>
      </c>
      <c r="AL2563" s="147" t="str">
        <f t="shared" si="470"/>
        <v/>
      </c>
      <c r="AM2563" s="147" t="str">
        <f t="shared" si="471"/>
        <v/>
      </c>
      <c r="AN2563" s="147" t="str">
        <f t="shared" si="472"/>
        <v/>
      </c>
      <c r="AO2563" s="118"/>
    </row>
    <row r="2564" spans="1:41">
      <c r="A2564" s="118"/>
      <c r="B2564" s="118"/>
      <c r="C2564" s="118"/>
      <c r="D2564" s="118"/>
      <c r="E2564" s="118"/>
      <c r="F2564" s="118"/>
      <c r="G2564" s="118"/>
      <c r="H2564" s="118"/>
      <c r="I2564" s="118"/>
      <c r="J2564" s="118"/>
      <c r="K2564" s="118"/>
      <c r="L2564" s="118"/>
      <c r="M2564" s="118"/>
      <c r="N2564" s="118"/>
      <c r="O2564" s="143" t="str">
        <f>IF(H2564="","",(S2564/S2564)&amp;":"&amp;ROUND(AH2564/S2564,2))</f>
        <v/>
      </c>
      <c r="P2564" s="118"/>
      <c r="Q2564" s="118"/>
      <c r="R2564" s="143" t="str">
        <f>IF(H2564="","",(S2564/S2564)&amp;":"&amp;ROUND(AI2564/S2564,2))</f>
        <v/>
      </c>
      <c r="S2564" s="144" t="str">
        <f t="shared" si="473"/>
        <v/>
      </c>
      <c r="T2564" s="145" t="str">
        <f t="shared" si="474"/>
        <v/>
      </c>
      <c r="U2564" s="118"/>
      <c r="V2564" s="145" t="str">
        <f t="shared" si="475"/>
        <v/>
      </c>
      <c r="W2564" s="144" t="str">
        <f t="shared" si="476"/>
        <v/>
      </c>
      <c r="X2564" s="146" t="str">
        <f>IF(C2564="","",IF(OR(C2564="Trade",C2564="Multi Position"),(X2563+V2564),IF(C2564="Deposit",(X2563+AE2564),IF(C2564="Withdrawal",(X2563-AE2564)))))</f>
        <v/>
      </c>
      <c r="Y2564" s="145" t="str">
        <f t="shared" si="477"/>
        <v/>
      </c>
      <c r="Z2564" s="118"/>
      <c r="AA2564" s="118"/>
      <c r="AB2564" s="118"/>
      <c r="AC2564" s="118"/>
      <c r="AD2564" s="118"/>
      <c r="AE2564" s="139"/>
      <c r="AF2564" s="118"/>
      <c r="AG2564" s="118"/>
      <c r="AH2564" s="147" t="str">
        <f t="shared" si="478"/>
        <v/>
      </c>
      <c r="AI2564" s="147" t="str">
        <f t="shared" si="479"/>
        <v/>
      </c>
      <c r="AJ2564" s="148" t="str">
        <f t="shared" si="468"/>
        <v/>
      </c>
      <c r="AK2564" s="148" t="str">
        <f t="shared" si="469"/>
        <v/>
      </c>
      <c r="AL2564" s="147" t="str">
        <f t="shared" si="470"/>
        <v/>
      </c>
      <c r="AM2564" s="147" t="str">
        <f t="shared" si="471"/>
        <v/>
      </c>
      <c r="AN2564" s="147" t="str">
        <f t="shared" si="472"/>
        <v/>
      </c>
      <c r="AO2564" s="118"/>
    </row>
    <row r="2565" spans="1:41">
      <c r="A2565" s="118"/>
      <c r="B2565" s="118"/>
      <c r="C2565" s="118"/>
      <c r="D2565" s="118"/>
      <c r="E2565" s="118"/>
      <c r="F2565" s="118"/>
      <c r="G2565" s="118"/>
      <c r="H2565" s="118"/>
      <c r="I2565" s="118"/>
      <c r="J2565" s="118"/>
      <c r="K2565" s="118"/>
      <c r="L2565" s="118"/>
      <c r="M2565" s="118"/>
      <c r="N2565" s="118"/>
      <c r="O2565" s="143" t="str">
        <f>IF(H2565="","",(S2565/S2565)&amp;":"&amp;ROUND(AH2565/S2565,2))</f>
        <v/>
      </c>
      <c r="P2565" s="118"/>
      <c r="Q2565" s="118"/>
      <c r="R2565" s="143" t="str">
        <f>IF(H2565="","",(S2565/S2565)&amp;":"&amp;ROUND(AI2565/S2565,2))</f>
        <v/>
      </c>
      <c r="S2565" s="144" t="str">
        <f t="shared" si="473"/>
        <v/>
      </c>
      <c r="T2565" s="145" t="str">
        <f t="shared" si="474"/>
        <v/>
      </c>
      <c r="U2565" s="118"/>
      <c r="V2565" s="145" t="str">
        <f t="shared" si="475"/>
        <v/>
      </c>
      <c r="W2565" s="144" t="str">
        <f t="shared" si="476"/>
        <v/>
      </c>
      <c r="X2565" s="146" t="str">
        <f>IF(C2565="","",IF(OR(C2565="Trade",C2565="Multi Position"),(X2564+V2565),IF(C2565="Deposit",(X2564+AE2565),IF(C2565="Withdrawal",(X2564-AE2565)))))</f>
        <v/>
      </c>
      <c r="Y2565" s="145" t="str">
        <f t="shared" si="477"/>
        <v/>
      </c>
      <c r="Z2565" s="118"/>
      <c r="AA2565" s="118"/>
      <c r="AB2565" s="118"/>
      <c r="AC2565" s="118"/>
      <c r="AD2565" s="118"/>
      <c r="AE2565" s="139"/>
      <c r="AF2565" s="118"/>
      <c r="AG2565" s="118"/>
      <c r="AH2565" s="147" t="str">
        <f t="shared" si="478"/>
        <v/>
      </c>
      <c r="AI2565" s="147" t="str">
        <f t="shared" si="479"/>
        <v/>
      </c>
      <c r="AJ2565" s="148" t="str">
        <f t="shared" si="468"/>
        <v/>
      </c>
      <c r="AK2565" s="148" t="str">
        <f t="shared" si="469"/>
        <v/>
      </c>
      <c r="AL2565" s="147" t="str">
        <f t="shared" si="470"/>
        <v/>
      </c>
      <c r="AM2565" s="147" t="str">
        <f t="shared" si="471"/>
        <v/>
      </c>
      <c r="AN2565" s="147" t="str">
        <f t="shared" si="472"/>
        <v/>
      </c>
      <c r="AO2565" s="118"/>
    </row>
    <row r="2566" spans="1:41">
      <c r="A2566" s="118"/>
      <c r="B2566" s="118"/>
      <c r="C2566" s="118"/>
      <c r="D2566" s="118"/>
      <c r="E2566" s="118"/>
      <c r="F2566" s="118"/>
      <c r="G2566" s="118"/>
      <c r="H2566" s="118"/>
      <c r="I2566" s="118"/>
      <c r="J2566" s="118"/>
      <c r="K2566" s="118"/>
      <c r="L2566" s="118"/>
      <c r="M2566" s="118"/>
      <c r="N2566" s="118"/>
      <c r="O2566" s="143" t="str">
        <f>IF(H2566="","",(S2566/S2566)&amp;":"&amp;ROUND(AH2566/S2566,2))</f>
        <v/>
      </c>
      <c r="P2566" s="118"/>
      <c r="Q2566" s="118"/>
      <c r="R2566" s="143" t="str">
        <f>IF(H2566="","",(S2566/S2566)&amp;":"&amp;ROUND(AI2566/S2566,2))</f>
        <v/>
      </c>
      <c r="S2566" s="144" t="str">
        <f t="shared" si="473"/>
        <v/>
      </c>
      <c r="T2566" s="145" t="str">
        <f t="shared" si="474"/>
        <v/>
      </c>
      <c r="U2566" s="118"/>
      <c r="V2566" s="145" t="str">
        <f t="shared" si="475"/>
        <v/>
      </c>
      <c r="W2566" s="144" t="str">
        <f t="shared" si="476"/>
        <v/>
      </c>
      <c r="X2566" s="146" t="str">
        <f>IF(C2566="","",IF(OR(C2566="Trade",C2566="Multi Position"),(X2565+V2566),IF(C2566="Deposit",(X2565+AE2566),IF(C2566="Withdrawal",(X2565-AE2566)))))</f>
        <v/>
      </c>
      <c r="Y2566" s="145" t="str">
        <f t="shared" si="477"/>
        <v/>
      </c>
      <c r="Z2566" s="118"/>
      <c r="AA2566" s="118"/>
      <c r="AB2566" s="118"/>
      <c r="AC2566" s="118"/>
      <c r="AD2566" s="118"/>
      <c r="AE2566" s="139"/>
      <c r="AF2566" s="118"/>
      <c r="AG2566" s="118"/>
      <c r="AH2566" s="147" t="str">
        <f t="shared" si="478"/>
        <v/>
      </c>
      <c r="AI2566" s="147" t="str">
        <f t="shared" si="479"/>
        <v/>
      </c>
      <c r="AJ2566" s="148" t="str">
        <f t="shared" si="468"/>
        <v/>
      </c>
      <c r="AK2566" s="148" t="str">
        <f t="shared" si="469"/>
        <v/>
      </c>
      <c r="AL2566" s="147" t="str">
        <f t="shared" si="470"/>
        <v/>
      </c>
      <c r="AM2566" s="147" t="str">
        <f t="shared" si="471"/>
        <v/>
      </c>
      <c r="AN2566" s="147" t="str">
        <f t="shared" si="472"/>
        <v/>
      </c>
      <c r="AO2566" s="118"/>
    </row>
    <row r="2567" spans="1:41">
      <c r="A2567" s="118"/>
      <c r="B2567" s="118"/>
      <c r="C2567" s="118"/>
      <c r="D2567" s="118"/>
      <c r="E2567" s="118"/>
      <c r="F2567" s="118"/>
      <c r="G2567" s="118"/>
      <c r="H2567" s="118"/>
      <c r="I2567" s="118"/>
      <c r="J2567" s="118"/>
      <c r="K2567" s="118"/>
      <c r="L2567" s="118"/>
      <c r="M2567" s="118"/>
      <c r="N2567" s="118"/>
      <c r="O2567" s="143" t="str">
        <f>IF(H2567="","",(S2567/S2567)&amp;":"&amp;ROUND(AH2567/S2567,2))</f>
        <v/>
      </c>
      <c r="P2567" s="118"/>
      <c r="Q2567" s="118"/>
      <c r="R2567" s="143" t="str">
        <f>IF(H2567="","",(S2567/S2567)&amp;":"&amp;ROUND(AI2567/S2567,2))</f>
        <v/>
      </c>
      <c r="S2567" s="144" t="str">
        <f t="shared" si="473"/>
        <v/>
      </c>
      <c r="T2567" s="145" t="str">
        <f t="shared" si="474"/>
        <v/>
      </c>
      <c r="U2567" s="118"/>
      <c r="V2567" s="145" t="str">
        <f t="shared" si="475"/>
        <v/>
      </c>
      <c r="W2567" s="144" t="str">
        <f t="shared" si="476"/>
        <v/>
      </c>
      <c r="X2567" s="146" t="str">
        <f>IF(C2567="","",IF(OR(C2567="Trade",C2567="Multi Position"),(X2566+V2567),IF(C2567="Deposit",(X2566+AE2567),IF(C2567="Withdrawal",(X2566-AE2567)))))</f>
        <v/>
      </c>
      <c r="Y2567" s="145" t="str">
        <f t="shared" si="477"/>
        <v/>
      </c>
      <c r="Z2567" s="118"/>
      <c r="AA2567" s="118"/>
      <c r="AB2567" s="118"/>
      <c r="AC2567" s="118"/>
      <c r="AD2567" s="118"/>
      <c r="AE2567" s="139"/>
      <c r="AF2567" s="118"/>
      <c r="AG2567" s="118"/>
      <c r="AH2567" s="147" t="str">
        <f t="shared" si="478"/>
        <v/>
      </c>
      <c r="AI2567" s="147" t="str">
        <f t="shared" si="479"/>
        <v/>
      </c>
      <c r="AJ2567" s="148" t="str">
        <f t="shared" si="468"/>
        <v/>
      </c>
      <c r="AK2567" s="148" t="str">
        <f t="shared" si="469"/>
        <v/>
      </c>
      <c r="AL2567" s="147" t="str">
        <f t="shared" si="470"/>
        <v/>
      </c>
      <c r="AM2567" s="147" t="str">
        <f t="shared" si="471"/>
        <v/>
      </c>
      <c r="AN2567" s="147" t="str">
        <f t="shared" si="472"/>
        <v/>
      </c>
      <c r="AO2567" s="118"/>
    </row>
    <row r="2568" spans="1:41">
      <c r="A2568" s="118"/>
      <c r="B2568" s="118"/>
      <c r="C2568" s="118"/>
      <c r="D2568" s="118"/>
      <c r="E2568" s="118"/>
      <c r="F2568" s="118"/>
      <c r="G2568" s="118"/>
      <c r="H2568" s="118"/>
      <c r="I2568" s="118"/>
      <c r="J2568" s="118"/>
      <c r="K2568" s="118"/>
      <c r="L2568" s="118"/>
      <c r="M2568" s="118"/>
      <c r="N2568" s="118"/>
      <c r="O2568" s="143" t="str">
        <f>IF(H2568="","",(S2568/S2568)&amp;":"&amp;ROUND(AH2568/S2568,2))</f>
        <v/>
      </c>
      <c r="P2568" s="118"/>
      <c r="Q2568" s="118"/>
      <c r="R2568" s="143" t="str">
        <f>IF(H2568="","",(S2568/S2568)&amp;":"&amp;ROUND(AI2568/S2568,2))</f>
        <v/>
      </c>
      <c r="S2568" s="144" t="str">
        <f t="shared" si="473"/>
        <v/>
      </c>
      <c r="T2568" s="145" t="str">
        <f t="shared" si="474"/>
        <v/>
      </c>
      <c r="U2568" s="118"/>
      <c r="V2568" s="145" t="str">
        <f t="shared" si="475"/>
        <v/>
      </c>
      <c r="W2568" s="144" t="str">
        <f t="shared" si="476"/>
        <v/>
      </c>
      <c r="X2568" s="146" t="str">
        <f>IF(C2568="","",IF(OR(C2568="Trade",C2568="Multi Position"),(X2567+V2568),IF(C2568="Deposit",(X2567+AE2568),IF(C2568="Withdrawal",(X2567-AE2568)))))</f>
        <v/>
      </c>
      <c r="Y2568" s="145" t="str">
        <f t="shared" si="477"/>
        <v/>
      </c>
      <c r="Z2568" s="118"/>
      <c r="AA2568" s="118"/>
      <c r="AB2568" s="118"/>
      <c r="AC2568" s="118"/>
      <c r="AD2568" s="118"/>
      <c r="AE2568" s="139"/>
      <c r="AF2568" s="118"/>
      <c r="AG2568" s="118"/>
      <c r="AH2568" s="147" t="str">
        <f t="shared" si="478"/>
        <v/>
      </c>
      <c r="AI2568" s="147" t="str">
        <f t="shared" si="479"/>
        <v/>
      </c>
      <c r="AJ2568" s="148" t="str">
        <f t="shared" si="468"/>
        <v/>
      </c>
      <c r="AK2568" s="148" t="str">
        <f t="shared" si="469"/>
        <v/>
      </c>
      <c r="AL2568" s="147" t="str">
        <f t="shared" si="470"/>
        <v/>
      </c>
      <c r="AM2568" s="147" t="str">
        <f t="shared" si="471"/>
        <v/>
      </c>
      <c r="AN2568" s="147" t="str">
        <f t="shared" si="472"/>
        <v/>
      </c>
      <c r="AO2568" s="118"/>
    </row>
    <row r="2569" spans="1:41">
      <c r="A2569" s="118"/>
      <c r="B2569" s="118"/>
      <c r="C2569" s="118"/>
      <c r="D2569" s="118"/>
      <c r="E2569" s="118"/>
      <c r="F2569" s="118"/>
      <c r="G2569" s="118"/>
      <c r="H2569" s="118"/>
      <c r="I2569" s="118"/>
      <c r="J2569" s="118"/>
      <c r="K2569" s="118"/>
      <c r="L2569" s="118"/>
      <c r="M2569" s="118"/>
      <c r="N2569" s="118"/>
      <c r="O2569" s="143" t="str">
        <f>IF(H2569="","",(S2569/S2569)&amp;":"&amp;ROUND(AH2569/S2569,2))</f>
        <v/>
      </c>
      <c r="P2569" s="118"/>
      <c r="Q2569" s="118"/>
      <c r="R2569" s="143" t="str">
        <f>IF(H2569="","",(S2569/S2569)&amp;":"&amp;ROUND(AI2569/S2569,2))</f>
        <v/>
      </c>
      <c r="S2569" s="144" t="str">
        <f t="shared" si="473"/>
        <v/>
      </c>
      <c r="T2569" s="145" t="str">
        <f t="shared" si="474"/>
        <v/>
      </c>
      <c r="U2569" s="118"/>
      <c r="V2569" s="145" t="str">
        <f t="shared" si="475"/>
        <v/>
      </c>
      <c r="W2569" s="144" t="str">
        <f t="shared" si="476"/>
        <v/>
      </c>
      <c r="X2569" s="146" t="str">
        <f>IF(C2569="","",IF(OR(C2569="Trade",C2569="Multi Position"),(X2568+V2569),IF(C2569="Deposit",(X2568+AE2569),IF(C2569="Withdrawal",(X2568-AE2569)))))</f>
        <v/>
      </c>
      <c r="Y2569" s="145" t="str">
        <f t="shared" si="477"/>
        <v/>
      </c>
      <c r="Z2569" s="118"/>
      <c r="AA2569" s="118"/>
      <c r="AB2569" s="118"/>
      <c r="AC2569" s="118"/>
      <c r="AD2569" s="118"/>
      <c r="AE2569" s="139"/>
      <c r="AF2569" s="118"/>
      <c r="AG2569" s="118"/>
      <c r="AH2569" s="147" t="str">
        <f t="shared" si="478"/>
        <v/>
      </c>
      <c r="AI2569" s="147" t="str">
        <f t="shared" si="479"/>
        <v/>
      </c>
      <c r="AJ2569" s="148" t="str">
        <f t="shared" si="468"/>
        <v/>
      </c>
      <c r="AK2569" s="148" t="str">
        <f t="shared" si="469"/>
        <v/>
      </c>
      <c r="AL2569" s="147" t="str">
        <f t="shared" si="470"/>
        <v/>
      </c>
      <c r="AM2569" s="147" t="str">
        <f t="shared" si="471"/>
        <v/>
      </c>
      <c r="AN2569" s="147" t="str">
        <f t="shared" si="472"/>
        <v/>
      </c>
      <c r="AO2569" s="118"/>
    </row>
    <row r="2570" spans="1:41">
      <c r="A2570" s="118"/>
      <c r="B2570" s="118"/>
      <c r="C2570" s="118"/>
      <c r="D2570" s="118"/>
      <c r="E2570" s="118"/>
      <c r="F2570" s="118"/>
      <c r="G2570" s="118"/>
      <c r="H2570" s="118"/>
      <c r="I2570" s="118"/>
      <c r="J2570" s="118"/>
      <c r="K2570" s="118"/>
      <c r="L2570" s="118"/>
      <c r="M2570" s="118"/>
      <c r="N2570" s="118"/>
      <c r="O2570" s="143" t="str">
        <f>IF(H2570="","",(S2570/S2570)&amp;":"&amp;ROUND(AH2570/S2570,2))</f>
        <v/>
      </c>
      <c r="P2570" s="118"/>
      <c r="Q2570" s="118"/>
      <c r="R2570" s="143" t="str">
        <f>IF(H2570="","",(S2570/S2570)&amp;":"&amp;ROUND(AI2570/S2570,2))</f>
        <v/>
      </c>
      <c r="S2570" s="144" t="str">
        <f t="shared" si="473"/>
        <v/>
      </c>
      <c r="T2570" s="145" t="str">
        <f t="shared" si="474"/>
        <v/>
      </c>
      <c r="U2570" s="118"/>
      <c r="V2570" s="145" t="str">
        <f t="shared" si="475"/>
        <v/>
      </c>
      <c r="W2570" s="144" t="str">
        <f t="shared" si="476"/>
        <v/>
      </c>
      <c r="X2570" s="146" t="str">
        <f>IF(C2570="","",IF(OR(C2570="Trade",C2570="Multi Position"),(X2569+V2570),IF(C2570="Deposit",(X2569+AE2570),IF(C2570="Withdrawal",(X2569-AE2570)))))</f>
        <v/>
      </c>
      <c r="Y2570" s="145" t="str">
        <f t="shared" si="477"/>
        <v/>
      </c>
      <c r="Z2570" s="118"/>
      <c r="AA2570" s="118"/>
      <c r="AB2570" s="118"/>
      <c r="AC2570" s="118"/>
      <c r="AD2570" s="118"/>
      <c r="AE2570" s="139"/>
      <c r="AF2570" s="118"/>
      <c r="AG2570" s="118"/>
      <c r="AH2570" s="147" t="str">
        <f t="shared" si="478"/>
        <v/>
      </c>
      <c r="AI2570" s="147" t="str">
        <f t="shared" si="479"/>
        <v/>
      </c>
      <c r="AJ2570" s="148" t="str">
        <f t="shared" ref="AJ2570:AJ2633" si="480">IF(V2570&lt;0,V2570/-X2570,S2570)</f>
        <v/>
      </c>
      <c r="AK2570" s="148" t="str">
        <f t="shared" ref="AK2570:AK2633" si="481">IF(V2570="","",IF(H2570="LONG",IF(V2570&gt;0,V2570/X2570,((L2570*(P2570-K2570))/X2570)),IF(V2570&gt;0,V2570/X2570,((L2570*(K2570-P2570))/X2570))))</f>
        <v/>
      </c>
      <c r="AL2570" s="147" t="str">
        <f t="shared" ref="AL2570:AL2633" si="482">IF(B2570="","",MONTH(B2570))</f>
        <v/>
      </c>
      <c r="AM2570" s="147" t="str">
        <f t="shared" ref="AM2570:AM2633" si="483">IF(B2570="","",YEAR(B2570))</f>
        <v/>
      </c>
      <c r="AN2570" s="147" t="str">
        <f t="shared" ref="AN2570:AN2633" si="484">IF(B2570="","",DAY(B2570))</f>
        <v/>
      </c>
      <c r="AO2570" s="118"/>
    </row>
    <row r="2571" spans="1:41">
      <c r="A2571" s="118"/>
      <c r="B2571" s="118"/>
      <c r="C2571" s="118"/>
      <c r="D2571" s="118"/>
      <c r="E2571" s="118"/>
      <c r="F2571" s="118"/>
      <c r="G2571" s="118"/>
      <c r="H2571" s="118"/>
      <c r="I2571" s="118"/>
      <c r="J2571" s="118"/>
      <c r="K2571" s="118"/>
      <c r="L2571" s="118"/>
      <c r="M2571" s="118"/>
      <c r="N2571" s="118"/>
      <c r="O2571" s="143" t="str">
        <f>IF(H2571="","",(S2571/S2571)&amp;":"&amp;ROUND(AH2571/S2571,2))</f>
        <v/>
      </c>
      <c r="P2571" s="118"/>
      <c r="Q2571" s="118"/>
      <c r="R2571" s="143" t="str">
        <f>IF(H2571="","",(S2571/S2571)&amp;":"&amp;ROUND(AI2571/S2571,2))</f>
        <v/>
      </c>
      <c r="S2571" s="144" t="str">
        <f t="shared" ref="S2571:S2634" si="485">IF(N2571="","",IF(H2571="LONG",(((K2571-M2571)*L2571)/X2570),(((M2571-K2571)*L2571)/X2570)))</f>
        <v/>
      </c>
      <c r="T2571" s="145" t="str">
        <f t="shared" ref="T2571:T2634" si="486">IF(K2571="","",IF(H2571="LONG",(P2571*L2571)-(K2571*L2571),(K2571*L2571)-(P2571*L2571)))</f>
        <v/>
      </c>
      <c r="U2571" s="118"/>
      <c r="V2571" s="145" t="str">
        <f t="shared" ref="V2571:V2634" si="487">IF(K2571="","",IF(T2571&lt;0,(T2571)-+U2571,(T2571)-U2571))</f>
        <v/>
      </c>
      <c r="W2571" s="144" t="str">
        <f t="shared" ref="W2571:W2634" si="488">IF(P2571="","",SUM(V2571/X2570))</f>
        <v/>
      </c>
      <c r="X2571" s="146" t="str">
        <f>IF(C2571="","",IF(OR(C2571="Trade",C2571="Multi Position"),(X2570+V2571),IF(C2571="Deposit",(X2570+AE2571),IF(C2571="Withdrawal",(X2570-AE2571)))))</f>
        <v/>
      </c>
      <c r="Y2571" s="145" t="str">
        <f t="shared" ref="Y2571:Y2634" si="489">IF(Q2571="","",INT(Q2571-B2571)&amp;" Days "&amp;TEXT(Q2571-B2571,"H"" Hrs ""m"" mins """))</f>
        <v/>
      </c>
      <c r="Z2571" s="118"/>
      <c r="AA2571" s="118"/>
      <c r="AB2571" s="118"/>
      <c r="AC2571" s="118"/>
      <c r="AD2571" s="118"/>
      <c r="AE2571" s="139"/>
      <c r="AF2571" s="118"/>
      <c r="AG2571" s="118"/>
      <c r="AH2571" s="147" t="str">
        <f t="shared" ref="AH2571:AH2634" si="490">IF(K2571="","", IF(H2571="LONG", (((N2571-K2571)*L2571)/X2570), (((K2571-N2571)*L2571)/X2570)))</f>
        <v/>
      </c>
      <c r="AI2571" s="147" t="str">
        <f t="shared" ref="AI2571:AI2634" si="491">IF(K2571="","", IF(H2571="LONG", (((P2571-K2571)*L2571)/X2570), (((K2571-P2571)*L2571)/X2570)))</f>
        <v/>
      </c>
      <c r="AJ2571" s="148" t="str">
        <f t="shared" si="480"/>
        <v/>
      </c>
      <c r="AK2571" s="148" t="str">
        <f t="shared" si="481"/>
        <v/>
      </c>
      <c r="AL2571" s="147" t="str">
        <f t="shared" si="482"/>
        <v/>
      </c>
      <c r="AM2571" s="147" t="str">
        <f t="shared" si="483"/>
        <v/>
      </c>
      <c r="AN2571" s="147" t="str">
        <f t="shared" si="484"/>
        <v/>
      </c>
      <c r="AO2571" s="118"/>
    </row>
    <row r="2572" spans="1:41">
      <c r="A2572" s="118"/>
      <c r="B2572" s="118"/>
      <c r="C2572" s="118"/>
      <c r="D2572" s="118"/>
      <c r="E2572" s="118"/>
      <c r="F2572" s="118"/>
      <c r="G2572" s="118"/>
      <c r="H2572" s="118"/>
      <c r="I2572" s="118"/>
      <c r="J2572" s="118"/>
      <c r="K2572" s="118"/>
      <c r="L2572" s="118"/>
      <c r="M2572" s="118"/>
      <c r="N2572" s="118"/>
      <c r="O2572" s="143" t="str">
        <f>IF(H2572="","",(S2572/S2572)&amp;":"&amp;ROUND(AH2572/S2572,2))</f>
        <v/>
      </c>
      <c r="P2572" s="118"/>
      <c r="Q2572" s="118"/>
      <c r="R2572" s="143" t="str">
        <f>IF(H2572="","",(S2572/S2572)&amp;":"&amp;ROUND(AI2572/S2572,2))</f>
        <v/>
      </c>
      <c r="S2572" s="144" t="str">
        <f t="shared" si="485"/>
        <v/>
      </c>
      <c r="T2572" s="145" t="str">
        <f t="shared" si="486"/>
        <v/>
      </c>
      <c r="U2572" s="118"/>
      <c r="V2572" s="145" t="str">
        <f t="shared" si="487"/>
        <v/>
      </c>
      <c r="W2572" s="144" t="str">
        <f t="shared" si="488"/>
        <v/>
      </c>
      <c r="X2572" s="146" t="str">
        <f>IF(C2572="","",IF(OR(C2572="Trade",C2572="Multi Position"),(X2571+V2572),IF(C2572="Deposit",(X2571+AE2572),IF(C2572="Withdrawal",(X2571-AE2572)))))</f>
        <v/>
      </c>
      <c r="Y2572" s="145" t="str">
        <f t="shared" si="489"/>
        <v/>
      </c>
      <c r="Z2572" s="118"/>
      <c r="AA2572" s="118"/>
      <c r="AB2572" s="118"/>
      <c r="AC2572" s="118"/>
      <c r="AD2572" s="118"/>
      <c r="AE2572" s="139"/>
      <c r="AF2572" s="118"/>
      <c r="AG2572" s="118"/>
      <c r="AH2572" s="147" t="str">
        <f t="shared" si="490"/>
        <v/>
      </c>
      <c r="AI2572" s="147" t="str">
        <f t="shared" si="491"/>
        <v/>
      </c>
      <c r="AJ2572" s="148" t="str">
        <f t="shared" si="480"/>
        <v/>
      </c>
      <c r="AK2572" s="148" t="str">
        <f t="shared" si="481"/>
        <v/>
      </c>
      <c r="AL2572" s="147" t="str">
        <f t="shared" si="482"/>
        <v/>
      </c>
      <c r="AM2572" s="147" t="str">
        <f t="shared" si="483"/>
        <v/>
      </c>
      <c r="AN2572" s="147" t="str">
        <f t="shared" si="484"/>
        <v/>
      </c>
      <c r="AO2572" s="118"/>
    </row>
    <row r="2573" spans="1:41">
      <c r="A2573" s="118"/>
      <c r="B2573" s="118"/>
      <c r="C2573" s="118"/>
      <c r="D2573" s="118"/>
      <c r="E2573" s="118"/>
      <c r="F2573" s="118"/>
      <c r="G2573" s="118"/>
      <c r="H2573" s="118"/>
      <c r="I2573" s="118"/>
      <c r="J2573" s="118"/>
      <c r="K2573" s="118"/>
      <c r="L2573" s="118"/>
      <c r="M2573" s="118"/>
      <c r="N2573" s="118"/>
      <c r="O2573" s="143" t="str">
        <f>IF(H2573="","",(S2573/S2573)&amp;":"&amp;ROUND(AH2573/S2573,2))</f>
        <v/>
      </c>
      <c r="P2573" s="118"/>
      <c r="Q2573" s="118"/>
      <c r="R2573" s="143" t="str">
        <f>IF(H2573="","",(S2573/S2573)&amp;":"&amp;ROUND(AI2573/S2573,2))</f>
        <v/>
      </c>
      <c r="S2573" s="144" t="str">
        <f t="shared" si="485"/>
        <v/>
      </c>
      <c r="T2573" s="145" t="str">
        <f t="shared" si="486"/>
        <v/>
      </c>
      <c r="U2573" s="118"/>
      <c r="V2573" s="145" t="str">
        <f t="shared" si="487"/>
        <v/>
      </c>
      <c r="W2573" s="144" t="str">
        <f t="shared" si="488"/>
        <v/>
      </c>
      <c r="X2573" s="146" t="str">
        <f>IF(C2573="","",IF(OR(C2573="Trade",C2573="Multi Position"),(X2572+V2573),IF(C2573="Deposit",(X2572+AE2573),IF(C2573="Withdrawal",(X2572-AE2573)))))</f>
        <v/>
      </c>
      <c r="Y2573" s="145" t="str">
        <f t="shared" si="489"/>
        <v/>
      </c>
      <c r="Z2573" s="118"/>
      <c r="AA2573" s="118"/>
      <c r="AB2573" s="118"/>
      <c r="AC2573" s="118"/>
      <c r="AD2573" s="118"/>
      <c r="AE2573" s="139"/>
      <c r="AF2573" s="118"/>
      <c r="AG2573" s="118"/>
      <c r="AH2573" s="147" t="str">
        <f t="shared" si="490"/>
        <v/>
      </c>
      <c r="AI2573" s="147" t="str">
        <f t="shared" si="491"/>
        <v/>
      </c>
      <c r="AJ2573" s="148" t="str">
        <f t="shared" si="480"/>
        <v/>
      </c>
      <c r="AK2573" s="148" t="str">
        <f t="shared" si="481"/>
        <v/>
      </c>
      <c r="AL2573" s="147" t="str">
        <f t="shared" si="482"/>
        <v/>
      </c>
      <c r="AM2573" s="147" t="str">
        <f t="shared" si="483"/>
        <v/>
      </c>
      <c r="AN2573" s="147" t="str">
        <f t="shared" si="484"/>
        <v/>
      </c>
      <c r="AO2573" s="118"/>
    </row>
    <row r="2574" spans="1:41">
      <c r="A2574" s="118"/>
      <c r="B2574" s="118"/>
      <c r="C2574" s="118"/>
      <c r="D2574" s="118"/>
      <c r="E2574" s="118"/>
      <c r="F2574" s="118"/>
      <c r="G2574" s="118"/>
      <c r="H2574" s="118"/>
      <c r="I2574" s="118"/>
      <c r="J2574" s="118"/>
      <c r="K2574" s="118"/>
      <c r="L2574" s="118"/>
      <c r="M2574" s="118"/>
      <c r="N2574" s="118"/>
      <c r="O2574" s="143" t="str">
        <f>IF(H2574="","",(S2574/S2574)&amp;":"&amp;ROUND(AH2574/S2574,2))</f>
        <v/>
      </c>
      <c r="P2574" s="118"/>
      <c r="Q2574" s="118"/>
      <c r="R2574" s="143" t="str">
        <f>IF(H2574="","",(S2574/S2574)&amp;":"&amp;ROUND(AI2574/S2574,2))</f>
        <v/>
      </c>
      <c r="S2574" s="144" t="str">
        <f t="shared" si="485"/>
        <v/>
      </c>
      <c r="T2574" s="145" t="str">
        <f t="shared" si="486"/>
        <v/>
      </c>
      <c r="U2574" s="118"/>
      <c r="V2574" s="145" t="str">
        <f t="shared" si="487"/>
        <v/>
      </c>
      <c r="W2574" s="144" t="str">
        <f t="shared" si="488"/>
        <v/>
      </c>
      <c r="X2574" s="146" t="str">
        <f>IF(C2574="","",IF(OR(C2574="Trade",C2574="Multi Position"),(X2573+V2574),IF(C2574="Deposit",(X2573+AE2574),IF(C2574="Withdrawal",(X2573-AE2574)))))</f>
        <v/>
      </c>
      <c r="Y2574" s="145" t="str">
        <f t="shared" si="489"/>
        <v/>
      </c>
      <c r="Z2574" s="118"/>
      <c r="AA2574" s="118"/>
      <c r="AB2574" s="118"/>
      <c r="AC2574" s="118"/>
      <c r="AD2574" s="118"/>
      <c r="AE2574" s="139"/>
      <c r="AF2574" s="118"/>
      <c r="AG2574" s="118"/>
      <c r="AH2574" s="147" t="str">
        <f t="shared" si="490"/>
        <v/>
      </c>
      <c r="AI2574" s="147" t="str">
        <f t="shared" si="491"/>
        <v/>
      </c>
      <c r="AJ2574" s="148" t="str">
        <f t="shared" si="480"/>
        <v/>
      </c>
      <c r="AK2574" s="148" t="str">
        <f t="shared" si="481"/>
        <v/>
      </c>
      <c r="AL2574" s="147" t="str">
        <f t="shared" si="482"/>
        <v/>
      </c>
      <c r="AM2574" s="147" t="str">
        <f t="shared" si="483"/>
        <v/>
      </c>
      <c r="AN2574" s="147" t="str">
        <f t="shared" si="484"/>
        <v/>
      </c>
      <c r="AO2574" s="118"/>
    </row>
    <row r="2575" spans="1:41">
      <c r="A2575" s="118"/>
      <c r="B2575" s="118"/>
      <c r="C2575" s="118"/>
      <c r="D2575" s="118"/>
      <c r="E2575" s="118"/>
      <c r="F2575" s="118"/>
      <c r="G2575" s="118"/>
      <c r="H2575" s="118"/>
      <c r="I2575" s="118"/>
      <c r="J2575" s="118"/>
      <c r="K2575" s="118"/>
      <c r="L2575" s="118"/>
      <c r="M2575" s="118"/>
      <c r="N2575" s="118"/>
      <c r="O2575" s="143" t="str">
        <f>IF(H2575="","",(S2575/S2575)&amp;":"&amp;ROUND(AH2575/S2575,2))</f>
        <v/>
      </c>
      <c r="P2575" s="118"/>
      <c r="Q2575" s="118"/>
      <c r="R2575" s="143" t="str">
        <f>IF(H2575="","",(S2575/S2575)&amp;":"&amp;ROUND(AI2575/S2575,2))</f>
        <v/>
      </c>
      <c r="S2575" s="144" t="str">
        <f t="shared" si="485"/>
        <v/>
      </c>
      <c r="T2575" s="145" t="str">
        <f t="shared" si="486"/>
        <v/>
      </c>
      <c r="U2575" s="118"/>
      <c r="V2575" s="145" t="str">
        <f t="shared" si="487"/>
        <v/>
      </c>
      <c r="W2575" s="144" t="str">
        <f t="shared" si="488"/>
        <v/>
      </c>
      <c r="X2575" s="146" t="str">
        <f>IF(C2575="","",IF(OR(C2575="Trade",C2575="Multi Position"),(X2574+V2575),IF(C2575="Deposit",(X2574+AE2575),IF(C2575="Withdrawal",(X2574-AE2575)))))</f>
        <v/>
      </c>
      <c r="Y2575" s="145" t="str">
        <f t="shared" si="489"/>
        <v/>
      </c>
      <c r="Z2575" s="118"/>
      <c r="AA2575" s="118"/>
      <c r="AB2575" s="118"/>
      <c r="AC2575" s="118"/>
      <c r="AD2575" s="118"/>
      <c r="AE2575" s="139"/>
      <c r="AF2575" s="118"/>
      <c r="AG2575" s="118"/>
      <c r="AH2575" s="147" t="str">
        <f t="shared" si="490"/>
        <v/>
      </c>
      <c r="AI2575" s="147" t="str">
        <f t="shared" si="491"/>
        <v/>
      </c>
      <c r="AJ2575" s="148" t="str">
        <f t="shared" si="480"/>
        <v/>
      </c>
      <c r="AK2575" s="148" t="str">
        <f t="shared" si="481"/>
        <v/>
      </c>
      <c r="AL2575" s="147" t="str">
        <f t="shared" si="482"/>
        <v/>
      </c>
      <c r="AM2575" s="147" t="str">
        <f t="shared" si="483"/>
        <v/>
      </c>
      <c r="AN2575" s="147" t="str">
        <f t="shared" si="484"/>
        <v/>
      </c>
      <c r="AO2575" s="118"/>
    </row>
    <row r="2576" spans="1:41">
      <c r="A2576" s="118"/>
      <c r="B2576" s="118"/>
      <c r="C2576" s="118"/>
      <c r="D2576" s="118"/>
      <c r="E2576" s="118"/>
      <c r="F2576" s="118"/>
      <c r="G2576" s="118"/>
      <c r="H2576" s="118"/>
      <c r="I2576" s="118"/>
      <c r="J2576" s="118"/>
      <c r="K2576" s="118"/>
      <c r="L2576" s="118"/>
      <c r="M2576" s="118"/>
      <c r="N2576" s="118"/>
      <c r="O2576" s="143" t="str">
        <f>IF(H2576="","",(S2576/S2576)&amp;":"&amp;ROUND(AH2576/S2576,2))</f>
        <v/>
      </c>
      <c r="P2576" s="118"/>
      <c r="Q2576" s="118"/>
      <c r="R2576" s="143" t="str">
        <f>IF(H2576="","",(S2576/S2576)&amp;":"&amp;ROUND(AI2576/S2576,2))</f>
        <v/>
      </c>
      <c r="S2576" s="144" t="str">
        <f t="shared" si="485"/>
        <v/>
      </c>
      <c r="T2576" s="145" t="str">
        <f t="shared" si="486"/>
        <v/>
      </c>
      <c r="U2576" s="118"/>
      <c r="V2576" s="145" t="str">
        <f t="shared" si="487"/>
        <v/>
      </c>
      <c r="W2576" s="144" t="str">
        <f t="shared" si="488"/>
        <v/>
      </c>
      <c r="X2576" s="146" t="str">
        <f>IF(C2576="","",IF(OR(C2576="Trade",C2576="Multi Position"),(X2575+V2576),IF(C2576="Deposit",(X2575+AE2576),IF(C2576="Withdrawal",(X2575-AE2576)))))</f>
        <v/>
      </c>
      <c r="Y2576" s="145" t="str">
        <f t="shared" si="489"/>
        <v/>
      </c>
      <c r="Z2576" s="118"/>
      <c r="AA2576" s="118"/>
      <c r="AB2576" s="118"/>
      <c r="AC2576" s="118"/>
      <c r="AD2576" s="118"/>
      <c r="AE2576" s="139"/>
      <c r="AF2576" s="118"/>
      <c r="AG2576" s="118"/>
      <c r="AH2576" s="147" t="str">
        <f t="shared" si="490"/>
        <v/>
      </c>
      <c r="AI2576" s="147" t="str">
        <f t="shared" si="491"/>
        <v/>
      </c>
      <c r="AJ2576" s="148" t="str">
        <f t="shared" si="480"/>
        <v/>
      </c>
      <c r="AK2576" s="148" t="str">
        <f t="shared" si="481"/>
        <v/>
      </c>
      <c r="AL2576" s="147" t="str">
        <f t="shared" si="482"/>
        <v/>
      </c>
      <c r="AM2576" s="147" t="str">
        <f t="shared" si="483"/>
        <v/>
      </c>
      <c r="AN2576" s="147" t="str">
        <f t="shared" si="484"/>
        <v/>
      </c>
      <c r="AO2576" s="118"/>
    </row>
    <row r="2577" spans="1:41">
      <c r="A2577" s="118"/>
      <c r="B2577" s="118"/>
      <c r="C2577" s="118"/>
      <c r="D2577" s="118"/>
      <c r="E2577" s="118"/>
      <c r="F2577" s="118"/>
      <c r="G2577" s="118"/>
      <c r="H2577" s="118"/>
      <c r="I2577" s="118"/>
      <c r="J2577" s="118"/>
      <c r="K2577" s="118"/>
      <c r="L2577" s="118"/>
      <c r="M2577" s="118"/>
      <c r="N2577" s="118"/>
      <c r="O2577" s="143" t="str">
        <f>IF(H2577="","",(S2577/S2577)&amp;":"&amp;ROUND(AH2577/S2577,2))</f>
        <v/>
      </c>
      <c r="P2577" s="118"/>
      <c r="Q2577" s="118"/>
      <c r="R2577" s="143" t="str">
        <f>IF(H2577="","",(S2577/S2577)&amp;":"&amp;ROUND(AI2577/S2577,2))</f>
        <v/>
      </c>
      <c r="S2577" s="144" t="str">
        <f t="shared" si="485"/>
        <v/>
      </c>
      <c r="T2577" s="145" t="str">
        <f t="shared" si="486"/>
        <v/>
      </c>
      <c r="U2577" s="118"/>
      <c r="V2577" s="145" t="str">
        <f t="shared" si="487"/>
        <v/>
      </c>
      <c r="W2577" s="144" t="str">
        <f t="shared" si="488"/>
        <v/>
      </c>
      <c r="X2577" s="146" t="str">
        <f>IF(C2577="","",IF(OR(C2577="Trade",C2577="Multi Position"),(X2576+V2577),IF(C2577="Deposit",(X2576+AE2577),IF(C2577="Withdrawal",(X2576-AE2577)))))</f>
        <v/>
      </c>
      <c r="Y2577" s="145" t="str">
        <f t="shared" si="489"/>
        <v/>
      </c>
      <c r="Z2577" s="118"/>
      <c r="AA2577" s="118"/>
      <c r="AB2577" s="118"/>
      <c r="AC2577" s="118"/>
      <c r="AD2577" s="118"/>
      <c r="AE2577" s="139"/>
      <c r="AF2577" s="118"/>
      <c r="AG2577" s="118"/>
      <c r="AH2577" s="147" t="str">
        <f t="shared" si="490"/>
        <v/>
      </c>
      <c r="AI2577" s="147" t="str">
        <f t="shared" si="491"/>
        <v/>
      </c>
      <c r="AJ2577" s="148" t="str">
        <f t="shared" si="480"/>
        <v/>
      </c>
      <c r="AK2577" s="148" t="str">
        <f t="shared" si="481"/>
        <v/>
      </c>
      <c r="AL2577" s="147" t="str">
        <f t="shared" si="482"/>
        <v/>
      </c>
      <c r="AM2577" s="147" t="str">
        <f t="shared" si="483"/>
        <v/>
      </c>
      <c r="AN2577" s="147" t="str">
        <f t="shared" si="484"/>
        <v/>
      </c>
      <c r="AO2577" s="118"/>
    </row>
    <row r="2578" spans="1:41">
      <c r="A2578" s="118"/>
      <c r="B2578" s="118"/>
      <c r="C2578" s="118"/>
      <c r="D2578" s="118"/>
      <c r="E2578" s="118"/>
      <c r="F2578" s="118"/>
      <c r="G2578" s="118"/>
      <c r="H2578" s="118"/>
      <c r="I2578" s="118"/>
      <c r="J2578" s="118"/>
      <c r="K2578" s="118"/>
      <c r="L2578" s="118"/>
      <c r="M2578" s="118"/>
      <c r="N2578" s="118"/>
      <c r="O2578" s="143" t="str">
        <f>IF(H2578="","",(S2578/S2578)&amp;":"&amp;ROUND(AH2578/S2578,2))</f>
        <v/>
      </c>
      <c r="P2578" s="118"/>
      <c r="Q2578" s="118"/>
      <c r="R2578" s="143" t="str">
        <f>IF(H2578="","",(S2578/S2578)&amp;":"&amp;ROUND(AI2578/S2578,2))</f>
        <v/>
      </c>
      <c r="S2578" s="144" t="str">
        <f t="shared" si="485"/>
        <v/>
      </c>
      <c r="T2578" s="145" t="str">
        <f t="shared" si="486"/>
        <v/>
      </c>
      <c r="U2578" s="118"/>
      <c r="V2578" s="145" t="str">
        <f t="shared" si="487"/>
        <v/>
      </c>
      <c r="W2578" s="144" t="str">
        <f t="shared" si="488"/>
        <v/>
      </c>
      <c r="X2578" s="146" t="str">
        <f>IF(C2578="","",IF(OR(C2578="Trade",C2578="Multi Position"),(X2577+V2578),IF(C2578="Deposit",(X2577+AE2578),IF(C2578="Withdrawal",(X2577-AE2578)))))</f>
        <v/>
      </c>
      <c r="Y2578" s="145" t="str">
        <f t="shared" si="489"/>
        <v/>
      </c>
      <c r="Z2578" s="118"/>
      <c r="AA2578" s="118"/>
      <c r="AB2578" s="118"/>
      <c r="AC2578" s="118"/>
      <c r="AD2578" s="118"/>
      <c r="AE2578" s="139"/>
      <c r="AF2578" s="118"/>
      <c r="AG2578" s="118"/>
      <c r="AH2578" s="147" t="str">
        <f t="shared" si="490"/>
        <v/>
      </c>
      <c r="AI2578" s="147" t="str">
        <f t="shared" si="491"/>
        <v/>
      </c>
      <c r="AJ2578" s="148" t="str">
        <f t="shared" si="480"/>
        <v/>
      </c>
      <c r="AK2578" s="148" t="str">
        <f t="shared" si="481"/>
        <v/>
      </c>
      <c r="AL2578" s="147" t="str">
        <f t="shared" si="482"/>
        <v/>
      </c>
      <c r="AM2578" s="147" t="str">
        <f t="shared" si="483"/>
        <v/>
      </c>
      <c r="AN2578" s="147" t="str">
        <f t="shared" si="484"/>
        <v/>
      </c>
      <c r="AO2578" s="118"/>
    </row>
    <row r="2579" spans="1:41">
      <c r="A2579" s="118"/>
      <c r="B2579" s="118"/>
      <c r="C2579" s="118"/>
      <c r="D2579" s="118"/>
      <c r="E2579" s="118"/>
      <c r="F2579" s="118"/>
      <c r="G2579" s="118"/>
      <c r="H2579" s="118"/>
      <c r="I2579" s="118"/>
      <c r="J2579" s="118"/>
      <c r="K2579" s="118"/>
      <c r="L2579" s="118"/>
      <c r="M2579" s="118"/>
      <c r="N2579" s="118"/>
      <c r="O2579" s="143" t="str">
        <f>IF(H2579="","",(S2579/S2579)&amp;":"&amp;ROUND(AH2579/S2579,2))</f>
        <v/>
      </c>
      <c r="P2579" s="118"/>
      <c r="Q2579" s="118"/>
      <c r="R2579" s="143" t="str">
        <f>IF(H2579="","",(S2579/S2579)&amp;":"&amp;ROUND(AI2579/S2579,2))</f>
        <v/>
      </c>
      <c r="S2579" s="144" t="str">
        <f t="shared" si="485"/>
        <v/>
      </c>
      <c r="T2579" s="145" t="str">
        <f t="shared" si="486"/>
        <v/>
      </c>
      <c r="U2579" s="118"/>
      <c r="V2579" s="145" t="str">
        <f t="shared" si="487"/>
        <v/>
      </c>
      <c r="W2579" s="144" t="str">
        <f t="shared" si="488"/>
        <v/>
      </c>
      <c r="X2579" s="146" t="str">
        <f>IF(C2579="","",IF(OR(C2579="Trade",C2579="Multi Position"),(X2578+V2579),IF(C2579="Deposit",(X2578+AE2579),IF(C2579="Withdrawal",(X2578-AE2579)))))</f>
        <v/>
      </c>
      <c r="Y2579" s="145" t="str">
        <f t="shared" si="489"/>
        <v/>
      </c>
      <c r="Z2579" s="118"/>
      <c r="AA2579" s="118"/>
      <c r="AB2579" s="118"/>
      <c r="AC2579" s="118"/>
      <c r="AD2579" s="118"/>
      <c r="AE2579" s="139"/>
      <c r="AF2579" s="118"/>
      <c r="AG2579" s="118"/>
      <c r="AH2579" s="147" t="str">
        <f t="shared" si="490"/>
        <v/>
      </c>
      <c r="AI2579" s="147" t="str">
        <f t="shared" si="491"/>
        <v/>
      </c>
      <c r="AJ2579" s="148" t="str">
        <f t="shared" si="480"/>
        <v/>
      </c>
      <c r="AK2579" s="148" t="str">
        <f t="shared" si="481"/>
        <v/>
      </c>
      <c r="AL2579" s="147" t="str">
        <f t="shared" si="482"/>
        <v/>
      </c>
      <c r="AM2579" s="147" t="str">
        <f t="shared" si="483"/>
        <v/>
      </c>
      <c r="AN2579" s="147" t="str">
        <f t="shared" si="484"/>
        <v/>
      </c>
      <c r="AO2579" s="118"/>
    </row>
    <row r="2580" spans="1:41">
      <c r="A2580" s="118"/>
      <c r="B2580" s="118"/>
      <c r="C2580" s="118"/>
      <c r="D2580" s="118"/>
      <c r="E2580" s="118"/>
      <c r="F2580" s="118"/>
      <c r="G2580" s="118"/>
      <c r="H2580" s="118"/>
      <c r="I2580" s="118"/>
      <c r="J2580" s="118"/>
      <c r="K2580" s="118"/>
      <c r="L2580" s="118"/>
      <c r="M2580" s="118"/>
      <c r="N2580" s="118"/>
      <c r="O2580" s="143" t="str">
        <f>IF(H2580="","",(S2580/S2580)&amp;":"&amp;ROUND(AH2580/S2580,2))</f>
        <v/>
      </c>
      <c r="P2580" s="118"/>
      <c r="Q2580" s="118"/>
      <c r="R2580" s="143" t="str">
        <f>IF(H2580="","",(S2580/S2580)&amp;":"&amp;ROUND(AI2580/S2580,2))</f>
        <v/>
      </c>
      <c r="S2580" s="144" t="str">
        <f t="shared" si="485"/>
        <v/>
      </c>
      <c r="T2580" s="145" t="str">
        <f t="shared" si="486"/>
        <v/>
      </c>
      <c r="U2580" s="118"/>
      <c r="V2580" s="145" t="str">
        <f t="shared" si="487"/>
        <v/>
      </c>
      <c r="W2580" s="144" t="str">
        <f t="shared" si="488"/>
        <v/>
      </c>
      <c r="X2580" s="146" t="str">
        <f>IF(C2580="","",IF(OR(C2580="Trade",C2580="Multi Position"),(X2579+V2580),IF(C2580="Deposit",(X2579+AE2580),IF(C2580="Withdrawal",(X2579-AE2580)))))</f>
        <v/>
      </c>
      <c r="Y2580" s="145" t="str">
        <f t="shared" si="489"/>
        <v/>
      </c>
      <c r="Z2580" s="118"/>
      <c r="AA2580" s="118"/>
      <c r="AB2580" s="118"/>
      <c r="AC2580" s="118"/>
      <c r="AD2580" s="118"/>
      <c r="AE2580" s="139"/>
      <c r="AF2580" s="118"/>
      <c r="AG2580" s="118"/>
      <c r="AH2580" s="147" t="str">
        <f t="shared" si="490"/>
        <v/>
      </c>
      <c r="AI2580" s="147" t="str">
        <f t="shared" si="491"/>
        <v/>
      </c>
      <c r="AJ2580" s="148" t="str">
        <f t="shared" si="480"/>
        <v/>
      </c>
      <c r="AK2580" s="148" t="str">
        <f t="shared" si="481"/>
        <v/>
      </c>
      <c r="AL2580" s="147" t="str">
        <f t="shared" si="482"/>
        <v/>
      </c>
      <c r="AM2580" s="147" t="str">
        <f t="shared" si="483"/>
        <v/>
      </c>
      <c r="AN2580" s="147" t="str">
        <f t="shared" si="484"/>
        <v/>
      </c>
      <c r="AO2580" s="118"/>
    </row>
    <row r="2581" spans="1:41">
      <c r="A2581" s="118"/>
      <c r="B2581" s="118"/>
      <c r="C2581" s="118"/>
      <c r="D2581" s="118"/>
      <c r="E2581" s="118"/>
      <c r="F2581" s="118"/>
      <c r="G2581" s="118"/>
      <c r="H2581" s="118"/>
      <c r="I2581" s="118"/>
      <c r="J2581" s="118"/>
      <c r="K2581" s="118"/>
      <c r="L2581" s="118"/>
      <c r="M2581" s="118"/>
      <c r="N2581" s="118"/>
      <c r="O2581" s="143" t="str">
        <f>IF(H2581="","",(S2581/S2581)&amp;":"&amp;ROUND(AH2581/S2581,2))</f>
        <v/>
      </c>
      <c r="P2581" s="118"/>
      <c r="Q2581" s="118"/>
      <c r="R2581" s="143" t="str">
        <f>IF(H2581="","",(S2581/S2581)&amp;":"&amp;ROUND(AI2581/S2581,2))</f>
        <v/>
      </c>
      <c r="S2581" s="144" t="str">
        <f t="shared" si="485"/>
        <v/>
      </c>
      <c r="T2581" s="145" t="str">
        <f t="shared" si="486"/>
        <v/>
      </c>
      <c r="U2581" s="118"/>
      <c r="V2581" s="145" t="str">
        <f t="shared" si="487"/>
        <v/>
      </c>
      <c r="W2581" s="144" t="str">
        <f t="shared" si="488"/>
        <v/>
      </c>
      <c r="X2581" s="146" t="str">
        <f>IF(C2581="","",IF(OR(C2581="Trade",C2581="Multi Position"),(X2580+V2581),IF(C2581="Deposit",(X2580+AE2581),IF(C2581="Withdrawal",(X2580-AE2581)))))</f>
        <v/>
      </c>
      <c r="Y2581" s="145" t="str">
        <f t="shared" si="489"/>
        <v/>
      </c>
      <c r="Z2581" s="118"/>
      <c r="AA2581" s="118"/>
      <c r="AB2581" s="118"/>
      <c r="AC2581" s="118"/>
      <c r="AD2581" s="118"/>
      <c r="AE2581" s="139"/>
      <c r="AF2581" s="118"/>
      <c r="AG2581" s="118"/>
      <c r="AH2581" s="147" t="str">
        <f t="shared" si="490"/>
        <v/>
      </c>
      <c r="AI2581" s="147" t="str">
        <f t="shared" si="491"/>
        <v/>
      </c>
      <c r="AJ2581" s="148" t="str">
        <f t="shared" si="480"/>
        <v/>
      </c>
      <c r="AK2581" s="148" t="str">
        <f t="shared" si="481"/>
        <v/>
      </c>
      <c r="AL2581" s="147" t="str">
        <f t="shared" si="482"/>
        <v/>
      </c>
      <c r="AM2581" s="147" t="str">
        <f t="shared" si="483"/>
        <v/>
      </c>
      <c r="AN2581" s="147" t="str">
        <f t="shared" si="484"/>
        <v/>
      </c>
      <c r="AO2581" s="118"/>
    </row>
    <row r="2582" spans="1:41">
      <c r="A2582" s="118"/>
      <c r="B2582" s="118"/>
      <c r="C2582" s="118"/>
      <c r="D2582" s="118"/>
      <c r="E2582" s="118"/>
      <c r="F2582" s="118"/>
      <c r="G2582" s="118"/>
      <c r="H2582" s="118"/>
      <c r="I2582" s="118"/>
      <c r="J2582" s="118"/>
      <c r="K2582" s="118"/>
      <c r="L2582" s="118"/>
      <c r="M2582" s="118"/>
      <c r="N2582" s="118"/>
      <c r="O2582" s="143" t="str">
        <f>IF(H2582="","",(S2582/S2582)&amp;":"&amp;ROUND(AH2582/S2582,2))</f>
        <v/>
      </c>
      <c r="P2582" s="118"/>
      <c r="Q2582" s="118"/>
      <c r="R2582" s="143" t="str">
        <f>IF(H2582="","",(S2582/S2582)&amp;":"&amp;ROUND(AI2582/S2582,2))</f>
        <v/>
      </c>
      <c r="S2582" s="144" t="str">
        <f t="shared" si="485"/>
        <v/>
      </c>
      <c r="T2582" s="145" t="str">
        <f t="shared" si="486"/>
        <v/>
      </c>
      <c r="U2582" s="118"/>
      <c r="V2582" s="145" t="str">
        <f t="shared" si="487"/>
        <v/>
      </c>
      <c r="W2582" s="144" t="str">
        <f t="shared" si="488"/>
        <v/>
      </c>
      <c r="X2582" s="146" t="str">
        <f>IF(C2582="","",IF(OR(C2582="Trade",C2582="Multi Position"),(X2581+V2582),IF(C2582="Deposit",(X2581+AE2582),IF(C2582="Withdrawal",(X2581-AE2582)))))</f>
        <v/>
      </c>
      <c r="Y2582" s="145" t="str">
        <f t="shared" si="489"/>
        <v/>
      </c>
      <c r="Z2582" s="118"/>
      <c r="AA2582" s="118"/>
      <c r="AB2582" s="118"/>
      <c r="AC2582" s="118"/>
      <c r="AD2582" s="118"/>
      <c r="AE2582" s="139"/>
      <c r="AF2582" s="118"/>
      <c r="AG2582" s="118"/>
      <c r="AH2582" s="147" t="str">
        <f t="shared" si="490"/>
        <v/>
      </c>
      <c r="AI2582" s="147" t="str">
        <f t="shared" si="491"/>
        <v/>
      </c>
      <c r="AJ2582" s="148" t="str">
        <f t="shared" si="480"/>
        <v/>
      </c>
      <c r="AK2582" s="148" t="str">
        <f t="shared" si="481"/>
        <v/>
      </c>
      <c r="AL2582" s="147" t="str">
        <f t="shared" si="482"/>
        <v/>
      </c>
      <c r="AM2582" s="147" t="str">
        <f t="shared" si="483"/>
        <v/>
      </c>
      <c r="AN2582" s="147" t="str">
        <f t="shared" si="484"/>
        <v/>
      </c>
      <c r="AO2582" s="118"/>
    </row>
    <row r="2583" spans="1:41">
      <c r="A2583" s="118"/>
      <c r="B2583" s="118"/>
      <c r="C2583" s="118"/>
      <c r="D2583" s="118"/>
      <c r="E2583" s="118"/>
      <c r="F2583" s="118"/>
      <c r="G2583" s="118"/>
      <c r="H2583" s="118"/>
      <c r="I2583" s="118"/>
      <c r="J2583" s="118"/>
      <c r="K2583" s="118"/>
      <c r="L2583" s="118"/>
      <c r="M2583" s="118"/>
      <c r="N2583" s="118"/>
      <c r="O2583" s="143" t="str">
        <f>IF(H2583="","",(S2583/S2583)&amp;":"&amp;ROUND(AH2583/S2583,2))</f>
        <v/>
      </c>
      <c r="P2583" s="118"/>
      <c r="Q2583" s="118"/>
      <c r="R2583" s="143" t="str">
        <f>IF(H2583="","",(S2583/S2583)&amp;":"&amp;ROUND(AI2583/S2583,2))</f>
        <v/>
      </c>
      <c r="S2583" s="144" t="str">
        <f t="shared" si="485"/>
        <v/>
      </c>
      <c r="T2583" s="145" t="str">
        <f t="shared" si="486"/>
        <v/>
      </c>
      <c r="U2583" s="118"/>
      <c r="V2583" s="145" t="str">
        <f t="shared" si="487"/>
        <v/>
      </c>
      <c r="W2583" s="144" t="str">
        <f t="shared" si="488"/>
        <v/>
      </c>
      <c r="X2583" s="146" t="str">
        <f>IF(C2583="","",IF(OR(C2583="Trade",C2583="Multi Position"),(X2582+V2583),IF(C2583="Deposit",(X2582+AE2583),IF(C2583="Withdrawal",(X2582-AE2583)))))</f>
        <v/>
      </c>
      <c r="Y2583" s="145" t="str">
        <f t="shared" si="489"/>
        <v/>
      </c>
      <c r="Z2583" s="118"/>
      <c r="AA2583" s="118"/>
      <c r="AB2583" s="118"/>
      <c r="AC2583" s="118"/>
      <c r="AD2583" s="118"/>
      <c r="AE2583" s="139"/>
      <c r="AF2583" s="118"/>
      <c r="AG2583" s="118"/>
      <c r="AH2583" s="147" t="str">
        <f t="shared" si="490"/>
        <v/>
      </c>
      <c r="AI2583" s="147" t="str">
        <f t="shared" si="491"/>
        <v/>
      </c>
      <c r="AJ2583" s="148" t="str">
        <f t="shared" si="480"/>
        <v/>
      </c>
      <c r="AK2583" s="148" t="str">
        <f t="shared" si="481"/>
        <v/>
      </c>
      <c r="AL2583" s="147" t="str">
        <f t="shared" si="482"/>
        <v/>
      </c>
      <c r="AM2583" s="147" t="str">
        <f t="shared" si="483"/>
        <v/>
      </c>
      <c r="AN2583" s="147" t="str">
        <f t="shared" si="484"/>
        <v/>
      </c>
      <c r="AO2583" s="118"/>
    </row>
    <row r="2584" spans="1:41">
      <c r="A2584" s="118"/>
      <c r="B2584" s="118"/>
      <c r="C2584" s="118"/>
      <c r="D2584" s="118"/>
      <c r="E2584" s="118"/>
      <c r="F2584" s="118"/>
      <c r="G2584" s="118"/>
      <c r="H2584" s="118"/>
      <c r="I2584" s="118"/>
      <c r="J2584" s="118"/>
      <c r="K2584" s="118"/>
      <c r="L2584" s="118"/>
      <c r="M2584" s="118"/>
      <c r="N2584" s="118"/>
      <c r="O2584" s="143" t="str">
        <f>IF(H2584="","",(S2584/S2584)&amp;":"&amp;ROUND(AH2584/S2584,2))</f>
        <v/>
      </c>
      <c r="P2584" s="118"/>
      <c r="Q2584" s="118"/>
      <c r="R2584" s="143" t="str">
        <f>IF(H2584="","",(S2584/S2584)&amp;":"&amp;ROUND(AI2584/S2584,2))</f>
        <v/>
      </c>
      <c r="S2584" s="144" t="str">
        <f t="shared" si="485"/>
        <v/>
      </c>
      <c r="T2584" s="145" t="str">
        <f t="shared" si="486"/>
        <v/>
      </c>
      <c r="U2584" s="118"/>
      <c r="V2584" s="145" t="str">
        <f t="shared" si="487"/>
        <v/>
      </c>
      <c r="W2584" s="144" t="str">
        <f t="shared" si="488"/>
        <v/>
      </c>
      <c r="X2584" s="146" t="str">
        <f>IF(C2584="","",IF(OR(C2584="Trade",C2584="Multi Position"),(X2583+V2584),IF(C2584="Deposit",(X2583+AE2584),IF(C2584="Withdrawal",(X2583-AE2584)))))</f>
        <v/>
      </c>
      <c r="Y2584" s="145" t="str">
        <f t="shared" si="489"/>
        <v/>
      </c>
      <c r="Z2584" s="118"/>
      <c r="AA2584" s="118"/>
      <c r="AB2584" s="118"/>
      <c r="AC2584" s="118"/>
      <c r="AD2584" s="118"/>
      <c r="AE2584" s="139"/>
      <c r="AF2584" s="118"/>
      <c r="AG2584" s="118"/>
      <c r="AH2584" s="147" t="str">
        <f t="shared" si="490"/>
        <v/>
      </c>
      <c r="AI2584" s="147" t="str">
        <f t="shared" si="491"/>
        <v/>
      </c>
      <c r="AJ2584" s="148" t="str">
        <f t="shared" si="480"/>
        <v/>
      </c>
      <c r="AK2584" s="148" t="str">
        <f t="shared" si="481"/>
        <v/>
      </c>
      <c r="AL2584" s="147" t="str">
        <f t="shared" si="482"/>
        <v/>
      </c>
      <c r="AM2584" s="147" t="str">
        <f t="shared" si="483"/>
        <v/>
      </c>
      <c r="AN2584" s="147" t="str">
        <f t="shared" si="484"/>
        <v/>
      </c>
      <c r="AO2584" s="118"/>
    </row>
    <row r="2585" spans="1:41">
      <c r="A2585" s="118"/>
      <c r="B2585" s="118"/>
      <c r="C2585" s="118"/>
      <c r="D2585" s="118"/>
      <c r="E2585" s="118"/>
      <c r="F2585" s="118"/>
      <c r="G2585" s="118"/>
      <c r="H2585" s="118"/>
      <c r="I2585" s="118"/>
      <c r="J2585" s="118"/>
      <c r="K2585" s="118"/>
      <c r="L2585" s="118"/>
      <c r="M2585" s="118"/>
      <c r="N2585" s="118"/>
      <c r="O2585" s="143" t="str">
        <f>IF(H2585="","",(S2585/S2585)&amp;":"&amp;ROUND(AH2585/S2585,2))</f>
        <v/>
      </c>
      <c r="P2585" s="118"/>
      <c r="Q2585" s="118"/>
      <c r="R2585" s="143" t="str">
        <f>IF(H2585="","",(S2585/S2585)&amp;":"&amp;ROUND(AI2585/S2585,2))</f>
        <v/>
      </c>
      <c r="S2585" s="144" t="str">
        <f t="shared" si="485"/>
        <v/>
      </c>
      <c r="T2585" s="145" t="str">
        <f t="shared" si="486"/>
        <v/>
      </c>
      <c r="U2585" s="118"/>
      <c r="V2585" s="145" t="str">
        <f t="shared" si="487"/>
        <v/>
      </c>
      <c r="W2585" s="144" t="str">
        <f t="shared" si="488"/>
        <v/>
      </c>
      <c r="X2585" s="146" t="str">
        <f>IF(C2585="","",IF(OR(C2585="Trade",C2585="Multi Position"),(X2584+V2585),IF(C2585="Deposit",(X2584+AE2585),IF(C2585="Withdrawal",(X2584-AE2585)))))</f>
        <v/>
      </c>
      <c r="Y2585" s="145" t="str">
        <f t="shared" si="489"/>
        <v/>
      </c>
      <c r="Z2585" s="118"/>
      <c r="AA2585" s="118"/>
      <c r="AB2585" s="118"/>
      <c r="AC2585" s="118"/>
      <c r="AD2585" s="118"/>
      <c r="AE2585" s="139"/>
      <c r="AF2585" s="118"/>
      <c r="AG2585" s="118"/>
      <c r="AH2585" s="147" t="str">
        <f t="shared" si="490"/>
        <v/>
      </c>
      <c r="AI2585" s="147" t="str">
        <f t="shared" si="491"/>
        <v/>
      </c>
      <c r="AJ2585" s="148" t="str">
        <f t="shared" si="480"/>
        <v/>
      </c>
      <c r="AK2585" s="148" t="str">
        <f t="shared" si="481"/>
        <v/>
      </c>
      <c r="AL2585" s="147" t="str">
        <f t="shared" si="482"/>
        <v/>
      </c>
      <c r="AM2585" s="147" t="str">
        <f t="shared" si="483"/>
        <v/>
      </c>
      <c r="AN2585" s="147" t="str">
        <f t="shared" si="484"/>
        <v/>
      </c>
      <c r="AO2585" s="118"/>
    </row>
    <row r="2586" spans="1:41">
      <c r="A2586" s="118"/>
      <c r="B2586" s="118"/>
      <c r="C2586" s="118"/>
      <c r="D2586" s="118"/>
      <c r="E2586" s="118"/>
      <c r="F2586" s="118"/>
      <c r="G2586" s="118"/>
      <c r="H2586" s="118"/>
      <c r="I2586" s="118"/>
      <c r="J2586" s="118"/>
      <c r="K2586" s="118"/>
      <c r="L2586" s="118"/>
      <c r="M2586" s="118"/>
      <c r="N2586" s="118"/>
      <c r="O2586" s="143" t="str">
        <f>IF(H2586="","",(S2586/S2586)&amp;":"&amp;ROUND(AH2586/S2586,2))</f>
        <v/>
      </c>
      <c r="P2586" s="118"/>
      <c r="Q2586" s="118"/>
      <c r="R2586" s="143" t="str">
        <f>IF(H2586="","",(S2586/S2586)&amp;":"&amp;ROUND(AI2586/S2586,2))</f>
        <v/>
      </c>
      <c r="S2586" s="144" t="str">
        <f t="shared" si="485"/>
        <v/>
      </c>
      <c r="T2586" s="145" t="str">
        <f t="shared" si="486"/>
        <v/>
      </c>
      <c r="U2586" s="118"/>
      <c r="V2586" s="145" t="str">
        <f t="shared" si="487"/>
        <v/>
      </c>
      <c r="W2586" s="144" t="str">
        <f t="shared" si="488"/>
        <v/>
      </c>
      <c r="X2586" s="146" t="str">
        <f>IF(C2586="","",IF(OR(C2586="Trade",C2586="Multi Position"),(X2585+V2586),IF(C2586="Deposit",(X2585+AE2586),IF(C2586="Withdrawal",(X2585-AE2586)))))</f>
        <v/>
      </c>
      <c r="Y2586" s="145" t="str">
        <f t="shared" si="489"/>
        <v/>
      </c>
      <c r="Z2586" s="118"/>
      <c r="AA2586" s="118"/>
      <c r="AB2586" s="118"/>
      <c r="AC2586" s="118"/>
      <c r="AD2586" s="118"/>
      <c r="AE2586" s="139"/>
      <c r="AF2586" s="118"/>
      <c r="AG2586" s="118"/>
      <c r="AH2586" s="147" t="str">
        <f t="shared" si="490"/>
        <v/>
      </c>
      <c r="AI2586" s="147" t="str">
        <f t="shared" si="491"/>
        <v/>
      </c>
      <c r="AJ2586" s="148" t="str">
        <f t="shared" si="480"/>
        <v/>
      </c>
      <c r="AK2586" s="148" t="str">
        <f t="shared" si="481"/>
        <v/>
      </c>
      <c r="AL2586" s="147" t="str">
        <f t="shared" si="482"/>
        <v/>
      </c>
      <c r="AM2586" s="147" t="str">
        <f t="shared" si="483"/>
        <v/>
      </c>
      <c r="AN2586" s="147" t="str">
        <f t="shared" si="484"/>
        <v/>
      </c>
      <c r="AO2586" s="118"/>
    </row>
    <row r="2587" spans="1:41">
      <c r="A2587" s="118"/>
      <c r="B2587" s="118"/>
      <c r="C2587" s="118"/>
      <c r="D2587" s="118"/>
      <c r="E2587" s="118"/>
      <c r="F2587" s="118"/>
      <c r="G2587" s="118"/>
      <c r="H2587" s="118"/>
      <c r="I2587" s="118"/>
      <c r="J2587" s="118"/>
      <c r="K2587" s="118"/>
      <c r="L2587" s="118"/>
      <c r="M2587" s="118"/>
      <c r="N2587" s="118"/>
      <c r="O2587" s="143" t="str">
        <f>IF(H2587="","",(S2587/S2587)&amp;":"&amp;ROUND(AH2587/S2587,2))</f>
        <v/>
      </c>
      <c r="P2587" s="118"/>
      <c r="Q2587" s="118"/>
      <c r="R2587" s="143" t="str">
        <f>IF(H2587="","",(S2587/S2587)&amp;":"&amp;ROUND(AI2587/S2587,2))</f>
        <v/>
      </c>
      <c r="S2587" s="144" t="str">
        <f t="shared" si="485"/>
        <v/>
      </c>
      <c r="T2587" s="145" t="str">
        <f t="shared" si="486"/>
        <v/>
      </c>
      <c r="U2587" s="118"/>
      <c r="V2587" s="145" t="str">
        <f t="shared" si="487"/>
        <v/>
      </c>
      <c r="W2587" s="144" t="str">
        <f t="shared" si="488"/>
        <v/>
      </c>
      <c r="X2587" s="146" t="str">
        <f>IF(C2587="","",IF(OR(C2587="Trade",C2587="Multi Position"),(X2586+V2587),IF(C2587="Deposit",(X2586+AE2587),IF(C2587="Withdrawal",(X2586-AE2587)))))</f>
        <v/>
      </c>
      <c r="Y2587" s="145" t="str">
        <f t="shared" si="489"/>
        <v/>
      </c>
      <c r="Z2587" s="118"/>
      <c r="AA2587" s="118"/>
      <c r="AB2587" s="118"/>
      <c r="AC2587" s="118"/>
      <c r="AD2587" s="118"/>
      <c r="AE2587" s="139"/>
      <c r="AF2587" s="118"/>
      <c r="AG2587" s="118"/>
      <c r="AH2587" s="147" t="str">
        <f t="shared" si="490"/>
        <v/>
      </c>
      <c r="AI2587" s="147" t="str">
        <f t="shared" si="491"/>
        <v/>
      </c>
      <c r="AJ2587" s="148" t="str">
        <f t="shared" si="480"/>
        <v/>
      </c>
      <c r="AK2587" s="148" t="str">
        <f t="shared" si="481"/>
        <v/>
      </c>
      <c r="AL2587" s="147" t="str">
        <f t="shared" si="482"/>
        <v/>
      </c>
      <c r="AM2587" s="147" t="str">
        <f t="shared" si="483"/>
        <v/>
      </c>
      <c r="AN2587" s="147" t="str">
        <f t="shared" si="484"/>
        <v/>
      </c>
      <c r="AO2587" s="118"/>
    </row>
    <row r="2588" spans="1:41">
      <c r="A2588" s="118"/>
      <c r="B2588" s="118"/>
      <c r="C2588" s="118"/>
      <c r="D2588" s="118"/>
      <c r="E2588" s="118"/>
      <c r="F2588" s="118"/>
      <c r="G2588" s="118"/>
      <c r="H2588" s="118"/>
      <c r="I2588" s="118"/>
      <c r="J2588" s="118"/>
      <c r="K2588" s="118"/>
      <c r="L2588" s="118"/>
      <c r="M2588" s="118"/>
      <c r="N2588" s="118"/>
      <c r="O2588" s="143" t="str">
        <f>IF(H2588="","",(S2588/S2588)&amp;":"&amp;ROUND(AH2588/S2588,2))</f>
        <v/>
      </c>
      <c r="P2588" s="118"/>
      <c r="Q2588" s="118"/>
      <c r="R2588" s="143" t="str">
        <f>IF(H2588="","",(S2588/S2588)&amp;":"&amp;ROUND(AI2588/S2588,2))</f>
        <v/>
      </c>
      <c r="S2588" s="144" t="str">
        <f t="shared" si="485"/>
        <v/>
      </c>
      <c r="T2588" s="145" t="str">
        <f t="shared" si="486"/>
        <v/>
      </c>
      <c r="U2588" s="118"/>
      <c r="V2588" s="145" t="str">
        <f t="shared" si="487"/>
        <v/>
      </c>
      <c r="W2588" s="144" t="str">
        <f t="shared" si="488"/>
        <v/>
      </c>
      <c r="X2588" s="146" t="str">
        <f>IF(C2588="","",IF(OR(C2588="Trade",C2588="Multi Position"),(X2587+V2588),IF(C2588="Deposit",(X2587+AE2588),IF(C2588="Withdrawal",(X2587-AE2588)))))</f>
        <v/>
      </c>
      <c r="Y2588" s="145" t="str">
        <f t="shared" si="489"/>
        <v/>
      </c>
      <c r="Z2588" s="118"/>
      <c r="AA2588" s="118"/>
      <c r="AB2588" s="118"/>
      <c r="AC2588" s="118"/>
      <c r="AD2588" s="118"/>
      <c r="AE2588" s="139"/>
      <c r="AF2588" s="118"/>
      <c r="AG2588" s="118"/>
      <c r="AH2588" s="147" t="str">
        <f t="shared" si="490"/>
        <v/>
      </c>
      <c r="AI2588" s="147" t="str">
        <f t="shared" si="491"/>
        <v/>
      </c>
      <c r="AJ2588" s="148" t="str">
        <f t="shared" si="480"/>
        <v/>
      </c>
      <c r="AK2588" s="148" t="str">
        <f t="shared" si="481"/>
        <v/>
      </c>
      <c r="AL2588" s="147" t="str">
        <f t="shared" si="482"/>
        <v/>
      </c>
      <c r="AM2588" s="147" t="str">
        <f t="shared" si="483"/>
        <v/>
      </c>
      <c r="AN2588" s="147" t="str">
        <f t="shared" si="484"/>
        <v/>
      </c>
      <c r="AO2588" s="118"/>
    </row>
    <row r="2589" spans="1:41">
      <c r="A2589" s="118"/>
      <c r="B2589" s="118"/>
      <c r="C2589" s="118"/>
      <c r="D2589" s="118"/>
      <c r="E2589" s="118"/>
      <c r="F2589" s="118"/>
      <c r="G2589" s="118"/>
      <c r="H2589" s="118"/>
      <c r="I2589" s="118"/>
      <c r="J2589" s="118"/>
      <c r="K2589" s="118"/>
      <c r="L2589" s="118"/>
      <c r="M2589" s="118"/>
      <c r="N2589" s="118"/>
      <c r="O2589" s="143" t="str">
        <f>IF(H2589="","",(S2589/S2589)&amp;":"&amp;ROUND(AH2589/S2589,2))</f>
        <v/>
      </c>
      <c r="P2589" s="118"/>
      <c r="Q2589" s="118"/>
      <c r="R2589" s="143" t="str">
        <f>IF(H2589="","",(S2589/S2589)&amp;":"&amp;ROUND(AI2589/S2589,2))</f>
        <v/>
      </c>
      <c r="S2589" s="144" t="str">
        <f t="shared" si="485"/>
        <v/>
      </c>
      <c r="T2589" s="145" t="str">
        <f t="shared" si="486"/>
        <v/>
      </c>
      <c r="U2589" s="118"/>
      <c r="V2589" s="145" t="str">
        <f t="shared" si="487"/>
        <v/>
      </c>
      <c r="W2589" s="144" t="str">
        <f t="shared" si="488"/>
        <v/>
      </c>
      <c r="X2589" s="146" t="str">
        <f>IF(C2589="","",IF(OR(C2589="Trade",C2589="Multi Position"),(X2588+V2589),IF(C2589="Deposit",(X2588+AE2589),IF(C2589="Withdrawal",(X2588-AE2589)))))</f>
        <v/>
      </c>
      <c r="Y2589" s="145" t="str">
        <f t="shared" si="489"/>
        <v/>
      </c>
      <c r="Z2589" s="118"/>
      <c r="AA2589" s="118"/>
      <c r="AB2589" s="118"/>
      <c r="AC2589" s="118"/>
      <c r="AD2589" s="118"/>
      <c r="AE2589" s="139"/>
      <c r="AF2589" s="118"/>
      <c r="AG2589" s="118"/>
      <c r="AH2589" s="147" t="str">
        <f t="shared" si="490"/>
        <v/>
      </c>
      <c r="AI2589" s="147" t="str">
        <f t="shared" si="491"/>
        <v/>
      </c>
      <c r="AJ2589" s="148" t="str">
        <f t="shared" si="480"/>
        <v/>
      </c>
      <c r="AK2589" s="148" t="str">
        <f t="shared" si="481"/>
        <v/>
      </c>
      <c r="AL2589" s="147" t="str">
        <f t="shared" si="482"/>
        <v/>
      </c>
      <c r="AM2589" s="147" t="str">
        <f t="shared" si="483"/>
        <v/>
      </c>
      <c r="AN2589" s="147" t="str">
        <f t="shared" si="484"/>
        <v/>
      </c>
      <c r="AO2589" s="118"/>
    </row>
    <row r="2590" spans="1:41">
      <c r="A2590" s="118"/>
      <c r="B2590" s="118"/>
      <c r="C2590" s="118"/>
      <c r="D2590" s="118"/>
      <c r="E2590" s="118"/>
      <c r="F2590" s="118"/>
      <c r="G2590" s="118"/>
      <c r="H2590" s="118"/>
      <c r="I2590" s="118"/>
      <c r="J2590" s="118"/>
      <c r="K2590" s="118"/>
      <c r="L2590" s="118"/>
      <c r="M2590" s="118"/>
      <c r="N2590" s="118"/>
      <c r="O2590" s="143" t="str">
        <f>IF(H2590="","",(S2590/S2590)&amp;":"&amp;ROUND(AH2590/S2590,2))</f>
        <v/>
      </c>
      <c r="P2590" s="118"/>
      <c r="Q2590" s="118"/>
      <c r="R2590" s="143" t="str">
        <f>IF(H2590="","",(S2590/S2590)&amp;":"&amp;ROUND(AI2590/S2590,2))</f>
        <v/>
      </c>
      <c r="S2590" s="144" t="str">
        <f t="shared" si="485"/>
        <v/>
      </c>
      <c r="T2590" s="145" t="str">
        <f t="shared" si="486"/>
        <v/>
      </c>
      <c r="U2590" s="118"/>
      <c r="V2590" s="145" t="str">
        <f t="shared" si="487"/>
        <v/>
      </c>
      <c r="W2590" s="144" t="str">
        <f t="shared" si="488"/>
        <v/>
      </c>
      <c r="X2590" s="146" t="str">
        <f>IF(C2590="","",IF(OR(C2590="Trade",C2590="Multi Position"),(X2589+V2590),IF(C2590="Deposit",(X2589+AE2590),IF(C2590="Withdrawal",(X2589-AE2590)))))</f>
        <v/>
      </c>
      <c r="Y2590" s="145" t="str">
        <f t="shared" si="489"/>
        <v/>
      </c>
      <c r="Z2590" s="118"/>
      <c r="AA2590" s="118"/>
      <c r="AB2590" s="118"/>
      <c r="AC2590" s="118"/>
      <c r="AD2590" s="118"/>
      <c r="AE2590" s="139"/>
      <c r="AF2590" s="118"/>
      <c r="AG2590" s="118"/>
      <c r="AH2590" s="147" t="str">
        <f t="shared" si="490"/>
        <v/>
      </c>
      <c r="AI2590" s="147" t="str">
        <f t="shared" si="491"/>
        <v/>
      </c>
      <c r="AJ2590" s="148" t="str">
        <f t="shared" si="480"/>
        <v/>
      </c>
      <c r="AK2590" s="148" t="str">
        <f t="shared" si="481"/>
        <v/>
      </c>
      <c r="AL2590" s="147" t="str">
        <f t="shared" si="482"/>
        <v/>
      </c>
      <c r="AM2590" s="147" t="str">
        <f t="shared" si="483"/>
        <v/>
      </c>
      <c r="AN2590" s="147" t="str">
        <f t="shared" si="484"/>
        <v/>
      </c>
      <c r="AO2590" s="118"/>
    </row>
    <row r="2591" spans="1:41">
      <c r="A2591" s="118"/>
      <c r="B2591" s="118"/>
      <c r="C2591" s="118"/>
      <c r="D2591" s="118"/>
      <c r="E2591" s="118"/>
      <c r="F2591" s="118"/>
      <c r="G2591" s="118"/>
      <c r="H2591" s="118"/>
      <c r="I2591" s="118"/>
      <c r="J2591" s="118"/>
      <c r="K2591" s="118"/>
      <c r="L2591" s="118"/>
      <c r="M2591" s="118"/>
      <c r="N2591" s="118"/>
      <c r="O2591" s="143" t="str">
        <f>IF(H2591="","",(S2591/S2591)&amp;":"&amp;ROUND(AH2591/S2591,2))</f>
        <v/>
      </c>
      <c r="P2591" s="118"/>
      <c r="Q2591" s="118"/>
      <c r="R2591" s="143" t="str">
        <f>IF(H2591="","",(S2591/S2591)&amp;":"&amp;ROUND(AI2591/S2591,2))</f>
        <v/>
      </c>
      <c r="S2591" s="144" t="str">
        <f t="shared" si="485"/>
        <v/>
      </c>
      <c r="T2591" s="145" t="str">
        <f t="shared" si="486"/>
        <v/>
      </c>
      <c r="U2591" s="118"/>
      <c r="V2591" s="145" t="str">
        <f t="shared" si="487"/>
        <v/>
      </c>
      <c r="W2591" s="144" t="str">
        <f t="shared" si="488"/>
        <v/>
      </c>
      <c r="X2591" s="146" t="str">
        <f>IF(C2591="","",IF(OR(C2591="Trade",C2591="Multi Position"),(X2590+V2591),IF(C2591="Deposit",(X2590+AE2591),IF(C2591="Withdrawal",(X2590-AE2591)))))</f>
        <v/>
      </c>
      <c r="Y2591" s="145" t="str">
        <f t="shared" si="489"/>
        <v/>
      </c>
      <c r="Z2591" s="118"/>
      <c r="AA2591" s="118"/>
      <c r="AB2591" s="118"/>
      <c r="AC2591" s="118"/>
      <c r="AD2591" s="118"/>
      <c r="AE2591" s="139"/>
      <c r="AF2591" s="118"/>
      <c r="AG2591" s="118"/>
      <c r="AH2591" s="147" t="str">
        <f t="shared" si="490"/>
        <v/>
      </c>
      <c r="AI2591" s="147" t="str">
        <f t="shared" si="491"/>
        <v/>
      </c>
      <c r="AJ2591" s="148" t="str">
        <f t="shared" si="480"/>
        <v/>
      </c>
      <c r="AK2591" s="148" t="str">
        <f t="shared" si="481"/>
        <v/>
      </c>
      <c r="AL2591" s="147" t="str">
        <f t="shared" si="482"/>
        <v/>
      </c>
      <c r="AM2591" s="147" t="str">
        <f t="shared" si="483"/>
        <v/>
      </c>
      <c r="AN2591" s="147" t="str">
        <f t="shared" si="484"/>
        <v/>
      </c>
      <c r="AO2591" s="118"/>
    </row>
    <row r="2592" spans="1:41">
      <c r="A2592" s="118"/>
      <c r="B2592" s="118"/>
      <c r="C2592" s="118"/>
      <c r="D2592" s="118"/>
      <c r="E2592" s="118"/>
      <c r="F2592" s="118"/>
      <c r="G2592" s="118"/>
      <c r="H2592" s="118"/>
      <c r="I2592" s="118"/>
      <c r="J2592" s="118"/>
      <c r="K2592" s="118"/>
      <c r="L2592" s="118"/>
      <c r="M2592" s="118"/>
      <c r="N2592" s="118"/>
      <c r="O2592" s="143" t="str">
        <f>IF(H2592="","",(S2592/S2592)&amp;":"&amp;ROUND(AH2592/S2592,2))</f>
        <v/>
      </c>
      <c r="P2592" s="118"/>
      <c r="Q2592" s="118"/>
      <c r="R2592" s="143" t="str">
        <f>IF(H2592="","",(S2592/S2592)&amp;":"&amp;ROUND(AI2592/S2592,2))</f>
        <v/>
      </c>
      <c r="S2592" s="144" t="str">
        <f t="shared" si="485"/>
        <v/>
      </c>
      <c r="T2592" s="145" t="str">
        <f t="shared" si="486"/>
        <v/>
      </c>
      <c r="U2592" s="118"/>
      <c r="V2592" s="145" t="str">
        <f t="shared" si="487"/>
        <v/>
      </c>
      <c r="W2592" s="144" t="str">
        <f t="shared" si="488"/>
        <v/>
      </c>
      <c r="X2592" s="146" t="str">
        <f>IF(C2592="","",IF(OR(C2592="Trade",C2592="Multi Position"),(X2591+V2592),IF(C2592="Deposit",(X2591+AE2592),IF(C2592="Withdrawal",(X2591-AE2592)))))</f>
        <v/>
      </c>
      <c r="Y2592" s="145" t="str">
        <f t="shared" si="489"/>
        <v/>
      </c>
      <c r="Z2592" s="118"/>
      <c r="AA2592" s="118"/>
      <c r="AB2592" s="118"/>
      <c r="AC2592" s="118"/>
      <c r="AD2592" s="118"/>
      <c r="AE2592" s="139"/>
      <c r="AF2592" s="118"/>
      <c r="AG2592" s="118"/>
      <c r="AH2592" s="147" t="str">
        <f t="shared" si="490"/>
        <v/>
      </c>
      <c r="AI2592" s="147" t="str">
        <f t="shared" si="491"/>
        <v/>
      </c>
      <c r="AJ2592" s="148" t="str">
        <f t="shared" si="480"/>
        <v/>
      </c>
      <c r="AK2592" s="148" t="str">
        <f t="shared" si="481"/>
        <v/>
      </c>
      <c r="AL2592" s="147" t="str">
        <f t="shared" si="482"/>
        <v/>
      </c>
      <c r="AM2592" s="147" t="str">
        <f t="shared" si="483"/>
        <v/>
      </c>
      <c r="AN2592" s="147" t="str">
        <f t="shared" si="484"/>
        <v/>
      </c>
      <c r="AO2592" s="118"/>
    </row>
    <row r="2593" spans="1:41">
      <c r="A2593" s="118"/>
      <c r="B2593" s="118"/>
      <c r="C2593" s="118"/>
      <c r="D2593" s="118"/>
      <c r="E2593" s="118"/>
      <c r="F2593" s="118"/>
      <c r="G2593" s="118"/>
      <c r="H2593" s="118"/>
      <c r="I2593" s="118"/>
      <c r="J2593" s="118"/>
      <c r="K2593" s="118"/>
      <c r="L2593" s="118"/>
      <c r="M2593" s="118"/>
      <c r="N2593" s="118"/>
      <c r="O2593" s="143" t="str">
        <f>IF(H2593="","",(S2593/S2593)&amp;":"&amp;ROUND(AH2593/S2593,2))</f>
        <v/>
      </c>
      <c r="P2593" s="118"/>
      <c r="Q2593" s="118"/>
      <c r="R2593" s="143" t="str">
        <f>IF(H2593="","",(S2593/S2593)&amp;":"&amp;ROUND(AI2593/S2593,2))</f>
        <v/>
      </c>
      <c r="S2593" s="144" t="str">
        <f t="shared" si="485"/>
        <v/>
      </c>
      <c r="T2593" s="145" t="str">
        <f t="shared" si="486"/>
        <v/>
      </c>
      <c r="U2593" s="118"/>
      <c r="V2593" s="145" t="str">
        <f t="shared" si="487"/>
        <v/>
      </c>
      <c r="W2593" s="144" t="str">
        <f t="shared" si="488"/>
        <v/>
      </c>
      <c r="X2593" s="146" t="str">
        <f>IF(C2593="","",IF(OR(C2593="Trade",C2593="Multi Position"),(X2592+V2593),IF(C2593="Deposit",(X2592+AE2593),IF(C2593="Withdrawal",(X2592-AE2593)))))</f>
        <v/>
      </c>
      <c r="Y2593" s="145" t="str">
        <f t="shared" si="489"/>
        <v/>
      </c>
      <c r="Z2593" s="118"/>
      <c r="AA2593" s="118"/>
      <c r="AB2593" s="118"/>
      <c r="AC2593" s="118"/>
      <c r="AD2593" s="118"/>
      <c r="AE2593" s="139"/>
      <c r="AF2593" s="118"/>
      <c r="AG2593" s="118"/>
      <c r="AH2593" s="147" t="str">
        <f t="shared" si="490"/>
        <v/>
      </c>
      <c r="AI2593" s="147" t="str">
        <f t="shared" si="491"/>
        <v/>
      </c>
      <c r="AJ2593" s="148" t="str">
        <f t="shared" si="480"/>
        <v/>
      </c>
      <c r="AK2593" s="148" t="str">
        <f t="shared" si="481"/>
        <v/>
      </c>
      <c r="AL2593" s="147" t="str">
        <f t="shared" si="482"/>
        <v/>
      </c>
      <c r="AM2593" s="147" t="str">
        <f t="shared" si="483"/>
        <v/>
      </c>
      <c r="AN2593" s="147" t="str">
        <f t="shared" si="484"/>
        <v/>
      </c>
      <c r="AO2593" s="118"/>
    </row>
    <row r="2594" spans="1:41">
      <c r="A2594" s="118"/>
      <c r="B2594" s="118"/>
      <c r="C2594" s="118"/>
      <c r="D2594" s="118"/>
      <c r="E2594" s="118"/>
      <c r="F2594" s="118"/>
      <c r="G2594" s="118"/>
      <c r="H2594" s="118"/>
      <c r="I2594" s="118"/>
      <c r="J2594" s="118"/>
      <c r="K2594" s="118"/>
      <c r="L2594" s="118"/>
      <c r="M2594" s="118"/>
      <c r="N2594" s="118"/>
      <c r="O2594" s="143" t="str">
        <f>IF(H2594="","",(S2594/S2594)&amp;":"&amp;ROUND(AH2594/S2594,2))</f>
        <v/>
      </c>
      <c r="P2594" s="118"/>
      <c r="Q2594" s="118"/>
      <c r="R2594" s="143" t="str">
        <f>IF(H2594="","",(S2594/S2594)&amp;":"&amp;ROUND(AI2594/S2594,2))</f>
        <v/>
      </c>
      <c r="S2594" s="144" t="str">
        <f t="shared" si="485"/>
        <v/>
      </c>
      <c r="T2594" s="145" t="str">
        <f t="shared" si="486"/>
        <v/>
      </c>
      <c r="U2594" s="118"/>
      <c r="V2594" s="145" t="str">
        <f t="shared" si="487"/>
        <v/>
      </c>
      <c r="W2594" s="144" t="str">
        <f t="shared" si="488"/>
        <v/>
      </c>
      <c r="X2594" s="146" t="str">
        <f>IF(C2594="","",IF(OR(C2594="Trade",C2594="Multi Position"),(X2593+V2594),IF(C2594="Deposit",(X2593+AE2594),IF(C2594="Withdrawal",(X2593-AE2594)))))</f>
        <v/>
      </c>
      <c r="Y2594" s="145" t="str">
        <f t="shared" si="489"/>
        <v/>
      </c>
      <c r="Z2594" s="118"/>
      <c r="AA2594" s="118"/>
      <c r="AB2594" s="118"/>
      <c r="AC2594" s="118"/>
      <c r="AD2594" s="118"/>
      <c r="AE2594" s="139"/>
      <c r="AF2594" s="118"/>
      <c r="AG2594" s="118"/>
      <c r="AH2594" s="147" t="str">
        <f t="shared" si="490"/>
        <v/>
      </c>
      <c r="AI2594" s="147" t="str">
        <f t="shared" si="491"/>
        <v/>
      </c>
      <c r="AJ2594" s="148" t="str">
        <f t="shared" si="480"/>
        <v/>
      </c>
      <c r="AK2594" s="148" t="str">
        <f t="shared" si="481"/>
        <v/>
      </c>
      <c r="AL2594" s="147" t="str">
        <f t="shared" si="482"/>
        <v/>
      </c>
      <c r="AM2594" s="147" t="str">
        <f t="shared" si="483"/>
        <v/>
      </c>
      <c r="AN2594" s="147" t="str">
        <f t="shared" si="484"/>
        <v/>
      </c>
      <c r="AO2594" s="118"/>
    </row>
    <row r="2595" spans="1:41">
      <c r="A2595" s="118"/>
      <c r="B2595" s="118"/>
      <c r="C2595" s="118"/>
      <c r="D2595" s="118"/>
      <c r="E2595" s="118"/>
      <c r="F2595" s="118"/>
      <c r="G2595" s="118"/>
      <c r="H2595" s="118"/>
      <c r="I2595" s="118"/>
      <c r="J2595" s="118"/>
      <c r="K2595" s="118"/>
      <c r="L2595" s="118"/>
      <c r="M2595" s="118"/>
      <c r="N2595" s="118"/>
      <c r="O2595" s="143" t="str">
        <f>IF(H2595="","",(S2595/S2595)&amp;":"&amp;ROUND(AH2595/S2595,2))</f>
        <v/>
      </c>
      <c r="P2595" s="118"/>
      <c r="Q2595" s="118"/>
      <c r="R2595" s="143" t="str">
        <f>IF(H2595="","",(S2595/S2595)&amp;":"&amp;ROUND(AI2595/S2595,2))</f>
        <v/>
      </c>
      <c r="S2595" s="144" t="str">
        <f t="shared" si="485"/>
        <v/>
      </c>
      <c r="T2595" s="145" t="str">
        <f t="shared" si="486"/>
        <v/>
      </c>
      <c r="U2595" s="118"/>
      <c r="V2595" s="145" t="str">
        <f t="shared" si="487"/>
        <v/>
      </c>
      <c r="W2595" s="144" t="str">
        <f t="shared" si="488"/>
        <v/>
      </c>
      <c r="X2595" s="146" t="str">
        <f>IF(C2595="","",IF(OR(C2595="Trade",C2595="Multi Position"),(X2594+V2595),IF(C2595="Deposit",(X2594+AE2595),IF(C2595="Withdrawal",(X2594-AE2595)))))</f>
        <v/>
      </c>
      <c r="Y2595" s="145" t="str">
        <f t="shared" si="489"/>
        <v/>
      </c>
      <c r="Z2595" s="118"/>
      <c r="AA2595" s="118"/>
      <c r="AB2595" s="118"/>
      <c r="AC2595" s="118"/>
      <c r="AD2595" s="118"/>
      <c r="AE2595" s="139"/>
      <c r="AF2595" s="118"/>
      <c r="AG2595" s="118"/>
      <c r="AH2595" s="147" t="str">
        <f t="shared" si="490"/>
        <v/>
      </c>
      <c r="AI2595" s="147" t="str">
        <f t="shared" si="491"/>
        <v/>
      </c>
      <c r="AJ2595" s="148" t="str">
        <f t="shared" si="480"/>
        <v/>
      </c>
      <c r="AK2595" s="148" t="str">
        <f t="shared" si="481"/>
        <v/>
      </c>
      <c r="AL2595" s="147" t="str">
        <f t="shared" si="482"/>
        <v/>
      </c>
      <c r="AM2595" s="147" t="str">
        <f t="shared" si="483"/>
        <v/>
      </c>
      <c r="AN2595" s="147" t="str">
        <f t="shared" si="484"/>
        <v/>
      </c>
      <c r="AO2595" s="118"/>
    </row>
    <row r="2596" spans="1:41">
      <c r="A2596" s="118"/>
      <c r="B2596" s="118"/>
      <c r="C2596" s="118"/>
      <c r="D2596" s="118"/>
      <c r="E2596" s="118"/>
      <c r="F2596" s="118"/>
      <c r="G2596" s="118"/>
      <c r="H2596" s="118"/>
      <c r="I2596" s="118"/>
      <c r="J2596" s="118"/>
      <c r="K2596" s="118"/>
      <c r="L2596" s="118"/>
      <c r="M2596" s="118"/>
      <c r="N2596" s="118"/>
      <c r="O2596" s="143" t="str">
        <f>IF(H2596="","",(S2596/S2596)&amp;":"&amp;ROUND(AH2596/S2596,2))</f>
        <v/>
      </c>
      <c r="P2596" s="118"/>
      <c r="Q2596" s="118"/>
      <c r="R2596" s="143" t="str">
        <f>IF(H2596="","",(S2596/S2596)&amp;":"&amp;ROUND(AI2596/S2596,2))</f>
        <v/>
      </c>
      <c r="S2596" s="144" t="str">
        <f t="shared" si="485"/>
        <v/>
      </c>
      <c r="T2596" s="145" t="str">
        <f t="shared" si="486"/>
        <v/>
      </c>
      <c r="U2596" s="118"/>
      <c r="V2596" s="145" t="str">
        <f t="shared" si="487"/>
        <v/>
      </c>
      <c r="W2596" s="144" t="str">
        <f t="shared" si="488"/>
        <v/>
      </c>
      <c r="X2596" s="146" t="str">
        <f>IF(C2596="","",IF(OR(C2596="Trade",C2596="Multi Position"),(X2595+V2596),IF(C2596="Deposit",(X2595+AE2596),IF(C2596="Withdrawal",(X2595-AE2596)))))</f>
        <v/>
      </c>
      <c r="Y2596" s="145" t="str">
        <f t="shared" si="489"/>
        <v/>
      </c>
      <c r="Z2596" s="118"/>
      <c r="AA2596" s="118"/>
      <c r="AB2596" s="118"/>
      <c r="AC2596" s="118"/>
      <c r="AD2596" s="118"/>
      <c r="AE2596" s="139"/>
      <c r="AF2596" s="118"/>
      <c r="AG2596" s="118"/>
      <c r="AH2596" s="147" t="str">
        <f t="shared" si="490"/>
        <v/>
      </c>
      <c r="AI2596" s="147" t="str">
        <f t="shared" si="491"/>
        <v/>
      </c>
      <c r="AJ2596" s="148" t="str">
        <f t="shared" si="480"/>
        <v/>
      </c>
      <c r="AK2596" s="148" t="str">
        <f t="shared" si="481"/>
        <v/>
      </c>
      <c r="AL2596" s="147" t="str">
        <f t="shared" si="482"/>
        <v/>
      </c>
      <c r="AM2596" s="147" t="str">
        <f t="shared" si="483"/>
        <v/>
      </c>
      <c r="AN2596" s="147" t="str">
        <f t="shared" si="484"/>
        <v/>
      </c>
      <c r="AO2596" s="118"/>
    </row>
    <row r="2597" spans="1:41">
      <c r="A2597" s="118"/>
      <c r="B2597" s="118"/>
      <c r="C2597" s="118"/>
      <c r="D2597" s="118"/>
      <c r="E2597" s="118"/>
      <c r="F2597" s="118"/>
      <c r="G2597" s="118"/>
      <c r="H2597" s="118"/>
      <c r="I2597" s="118"/>
      <c r="J2597" s="118"/>
      <c r="K2597" s="118"/>
      <c r="L2597" s="118"/>
      <c r="M2597" s="118"/>
      <c r="N2597" s="118"/>
      <c r="O2597" s="143" t="str">
        <f>IF(H2597="","",(S2597/S2597)&amp;":"&amp;ROUND(AH2597/S2597,2))</f>
        <v/>
      </c>
      <c r="P2597" s="118"/>
      <c r="Q2597" s="118"/>
      <c r="R2597" s="143" t="str">
        <f>IF(H2597="","",(S2597/S2597)&amp;":"&amp;ROUND(AI2597/S2597,2))</f>
        <v/>
      </c>
      <c r="S2597" s="144" t="str">
        <f t="shared" si="485"/>
        <v/>
      </c>
      <c r="T2597" s="145" t="str">
        <f t="shared" si="486"/>
        <v/>
      </c>
      <c r="U2597" s="118"/>
      <c r="V2597" s="145" t="str">
        <f t="shared" si="487"/>
        <v/>
      </c>
      <c r="W2597" s="144" t="str">
        <f t="shared" si="488"/>
        <v/>
      </c>
      <c r="X2597" s="146" t="str">
        <f>IF(C2597="","",IF(OR(C2597="Trade",C2597="Multi Position"),(X2596+V2597),IF(C2597="Deposit",(X2596+AE2597),IF(C2597="Withdrawal",(X2596-AE2597)))))</f>
        <v/>
      </c>
      <c r="Y2597" s="145" t="str">
        <f t="shared" si="489"/>
        <v/>
      </c>
      <c r="Z2597" s="118"/>
      <c r="AA2597" s="118"/>
      <c r="AB2597" s="118"/>
      <c r="AC2597" s="118"/>
      <c r="AD2597" s="118"/>
      <c r="AE2597" s="139"/>
      <c r="AF2597" s="118"/>
      <c r="AG2597" s="118"/>
      <c r="AH2597" s="147" t="str">
        <f t="shared" si="490"/>
        <v/>
      </c>
      <c r="AI2597" s="147" t="str">
        <f t="shared" si="491"/>
        <v/>
      </c>
      <c r="AJ2597" s="148" t="str">
        <f t="shared" si="480"/>
        <v/>
      </c>
      <c r="AK2597" s="148" t="str">
        <f t="shared" si="481"/>
        <v/>
      </c>
      <c r="AL2597" s="147" t="str">
        <f t="shared" si="482"/>
        <v/>
      </c>
      <c r="AM2597" s="147" t="str">
        <f t="shared" si="483"/>
        <v/>
      </c>
      <c r="AN2597" s="147" t="str">
        <f t="shared" si="484"/>
        <v/>
      </c>
      <c r="AO2597" s="118"/>
    </row>
    <row r="2598" spans="1:41">
      <c r="A2598" s="118"/>
      <c r="B2598" s="118"/>
      <c r="C2598" s="118"/>
      <c r="D2598" s="118"/>
      <c r="E2598" s="118"/>
      <c r="F2598" s="118"/>
      <c r="G2598" s="118"/>
      <c r="H2598" s="118"/>
      <c r="I2598" s="118"/>
      <c r="J2598" s="118"/>
      <c r="K2598" s="118"/>
      <c r="L2598" s="118"/>
      <c r="M2598" s="118"/>
      <c r="N2598" s="118"/>
      <c r="O2598" s="143" t="str">
        <f>IF(H2598="","",(S2598/S2598)&amp;":"&amp;ROUND(AH2598/S2598,2))</f>
        <v/>
      </c>
      <c r="P2598" s="118"/>
      <c r="Q2598" s="118"/>
      <c r="R2598" s="143" t="str">
        <f>IF(H2598="","",(S2598/S2598)&amp;":"&amp;ROUND(AI2598/S2598,2))</f>
        <v/>
      </c>
      <c r="S2598" s="144" t="str">
        <f t="shared" si="485"/>
        <v/>
      </c>
      <c r="T2598" s="145" t="str">
        <f t="shared" si="486"/>
        <v/>
      </c>
      <c r="U2598" s="118"/>
      <c r="V2598" s="145" t="str">
        <f t="shared" si="487"/>
        <v/>
      </c>
      <c r="W2598" s="144" t="str">
        <f t="shared" si="488"/>
        <v/>
      </c>
      <c r="X2598" s="146" t="str">
        <f>IF(C2598="","",IF(OR(C2598="Trade",C2598="Multi Position"),(X2597+V2598),IF(C2598="Deposit",(X2597+AE2598),IF(C2598="Withdrawal",(X2597-AE2598)))))</f>
        <v/>
      </c>
      <c r="Y2598" s="145" t="str">
        <f t="shared" si="489"/>
        <v/>
      </c>
      <c r="Z2598" s="118"/>
      <c r="AA2598" s="118"/>
      <c r="AB2598" s="118"/>
      <c r="AC2598" s="118"/>
      <c r="AD2598" s="118"/>
      <c r="AE2598" s="139"/>
      <c r="AF2598" s="118"/>
      <c r="AG2598" s="118"/>
      <c r="AH2598" s="147" t="str">
        <f t="shared" si="490"/>
        <v/>
      </c>
      <c r="AI2598" s="147" t="str">
        <f t="shared" si="491"/>
        <v/>
      </c>
      <c r="AJ2598" s="148" t="str">
        <f t="shared" si="480"/>
        <v/>
      </c>
      <c r="AK2598" s="148" t="str">
        <f t="shared" si="481"/>
        <v/>
      </c>
      <c r="AL2598" s="147" t="str">
        <f t="shared" si="482"/>
        <v/>
      </c>
      <c r="AM2598" s="147" t="str">
        <f t="shared" si="483"/>
        <v/>
      </c>
      <c r="AN2598" s="147" t="str">
        <f t="shared" si="484"/>
        <v/>
      </c>
      <c r="AO2598" s="118"/>
    </row>
    <row r="2599" spans="1:41">
      <c r="A2599" s="118"/>
      <c r="B2599" s="118"/>
      <c r="C2599" s="118"/>
      <c r="D2599" s="118"/>
      <c r="E2599" s="118"/>
      <c r="F2599" s="118"/>
      <c r="G2599" s="118"/>
      <c r="H2599" s="118"/>
      <c r="I2599" s="118"/>
      <c r="J2599" s="118"/>
      <c r="K2599" s="118"/>
      <c r="L2599" s="118"/>
      <c r="M2599" s="118"/>
      <c r="N2599" s="118"/>
      <c r="O2599" s="143" t="str">
        <f>IF(H2599="","",(S2599/S2599)&amp;":"&amp;ROUND(AH2599/S2599,2))</f>
        <v/>
      </c>
      <c r="P2599" s="118"/>
      <c r="Q2599" s="118"/>
      <c r="R2599" s="143" t="str">
        <f>IF(H2599="","",(S2599/S2599)&amp;":"&amp;ROUND(AI2599/S2599,2))</f>
        <v/>
      </c>
      <c r="S2599" s="144" t="str">
        <f t="shared" si="485"/>
        <v/>
      </c>
      <c r="T2599" s="145" t="str">
        <f t="shared" si="486"/>
        <v/>
      </c>
      <c r="U2599" s="118"/>
      <c r="V2599" s="145" t="str">
        <f t="shared" si="487"/>
        <v/>
      </c>
      <c r="W2599" s="144" t="str">
        <f t="shared" si="488"/>
        <v/>
      </c>
      <c r="X2599" s="146" t="str">
        <f>IF(C2599="","",IF(OR(C2599="Trade",C2599="Multi Position"),(X2598+V2599),IF(C2599="Deposit",(X2598+AE2599),IF(C2599="Withdrawal",(X2598-AE2599)))))</f>
        <v/>
      </c>
      <c r="Y2599" s="145" t="str">
        <f t="shared" si="489"/>
        <v/>
      </c>
      <c r="Z2599" s="118"/>
      <c r="AA2599" s="118"/>
      <c r="AB2599" s="118"/>
      <c r="AC2599" s="118"/>
      <c r="AD2599" s="118"/>
      <c r="AE2599" s="139"/>
      <c r="AF2599" s="118"/>
      <c r="AG2599" s="118"/>
      <c r="AH2599" s="147" t="str">
        <f t="shared" si="490"/>
        <v/>
      </c>
      <c r="AI2599" s="147" t="str">
        <f t="shared" si="491"/>
        <v/>
      </c>
      <c r="AJ2599" s="148" t="str">
        <f t="shared" si="480"/>
        <v/>
      </c>
      <c r="AK2599" s="148" t="str">
        <f t="shared" si="481"/>
        <v/>
      </c>
      <c r="AL2599" s="147" t="str">
        <f t="shared" si="482"/>
        <v/>
      </c>
      <c r="AM2599" s="147" t="str">
        <f t="shared" si="483"/>
        <v/>
      </c>
      <c r="AN2599" s="147" t="str">
        <f t="shared" si="484"/>
        <v/>
      </c>
      <c r="AO2599" s="118"/>
    </row>
    <row r="2600" spans="1:41">
      <c r="A2600" s="118"/>
      <c r="B2600" s="118"/>
      <c r="C2600" s="118"/>
      <c r="D2600" s="118"/>
      <c r="E2600" s="118"/>
      <c r="F2600" s="118"/>
      <c r="G2600" s="118"/>
      <c r="H2600" s="118"/>
      <c r="I2600" s="118"/>
      <c r="J2600" s="118"/>
      <c r="K2600" s="118"/>
      <c r="L2600" s="118"/>
      <c r="M2600" s="118"/>
      <c r="N2600" s="118"/>
      <c r="O2600" s="143" t="str">
        <f>IF(H2600="","",(S2600/S2600)&amp;":"&amp;ROUND(AH2600/S2600,2))</f>
        <v/>
      </c>
      <c r="P2600" s="118"/>
      <c r="Q2600" s="118"/>
      <c r="R2600" s="143" t="str">
        <f>IF(H2600="","",(S2600/S2600)&amp;":"&amp;ROUND(AI2600/S2600,2))</f>
        <v/>
      </c>
      <c r="S2600" s="144" t="str">
        <f t="shared" si="485"/>
        <v/>
      </c>
      <c r="T2600" s="145" t="str">
        <f t="shared" si="486"/>
        <v/>
      </c>
      <c r="U2600" s="118"/>
      <c r="V2600" s="145" t="str">
        <f t="shared" si="487"/>
        <v/>
      </c>
      <c r="W2600" s="144" t="str">
        <f t="shared" si="488"/>
        <v/>
      </c>
      <c r="X2600" s="146" t="str">
        <f>IF(C2600="","",IF(OR(C2600="Trade",C2600="Multi Position"),(X2599+V2600),IF(C2600="Deposit",(X2599+AE2600),IF(C2600="Withdrawal",(X2599-AE2600)))))</f>
        <v/>
      </c>
      <c r="Y2600" s="145" t="str">
        <f t="shared" si="489"/>
        <v/>
      </c>
      <c r="Z2600" s="118"/>
      <c r="AA2600" s="118"/>
      <c r="AB2600" s="118"/>
      <c r="AC2600" s="118"/>
      <c r="AD2600" s="118"/>
      <c r="AE2600" s="139"/>
      <c r="AF2600" s="118"/>
      <c r="AG2600" s="118"/>
      <c r="AH2600" s="147" t="str">
        <f t="shared" si="490"/>
        <v/>
      </c>
      <c r="AI2600" s="147" t="str">
        <f t="shared" si="491"/>
        <v/>
      </c>
      <c r="AJ2600" s="148" t="str">
        <f t="shared" si="480"/>
        <v/>
      </c>
      <c r="AK2600" s="148" t="str">
        <f t="shared" si="481"/>
        <v/>
      </c>
      <c r="AL2600" s="147" t="str">
        <f t="shared" si="482"/>
        <v/>
      </c>
      <c r="AM2600" s="147" t="str">
        <f t="shared" si="483"/>
        <v/>
      </c>
      <c r="AN2600" s="147" t="str">
        <f t="shared" si="484"/>
        <v/>
      </c>
      <c r="AO2600" s="118"/>
    </row>
    <row r="2601" spans="1:41">
      <c r="A2601" s="118"/>
      <c r="B2601" s="118"/>
      <c r="C2601" s="118"/>
      <c r="D2601" s="118"/>
      <c r="E2601" s="118"/>
      <c r="F2601" s="118"/>
      <c r="G2601" s="118"/>
      <c r="H2601" s="118"/>
      <c r="I2601" s="118"/>
      <c r="J2601" s="118"/>
      <c r="K2601" s="118"/>
      <c r="L2601" s="118"/>
      <c r="M2601" s="118"/>
      <c r="N2601" s="118"/>
      <c r="O2601" s="143" t="str">
        <f>IF(H2601="","",(S2601/S2601)&amp;":"&amp;ROUND(AH2601/S2601,2))</f>
        <v/>
      </c>
      <c r="P2601" s="118"/>
      <c r="Q2601" s="118"/>
      <c r="R2601" s="143" t="str">
        <f>IF(H2601="","",(S2601/S2601)&amp;":"&amp;ROUND(AI2601/S2601,2))</f>
        <v/>
      </c>
      <c r="S2601" s="144" t="str">
        <f t="shared" si="485"/>
        <v/>
      </c>
      <c r="T2601" s="145" t="str">
        <f t="shared" si="486"/>
        <v/>
      </c>
      <c r="U2601" s="118"/>
      <c r="V2601" s="145" t="str">
        <f t="shared" si="487"/>
        <v/>
      </c>
      <c r="W2601" s="144" t="str">
        <f t="shared" si="488"/>
        <v/>
      </c>
      <c r="X2601" s="146" t="str">
        <f>IF(C2601="","",IF(OR(C2601="Trade",C2601="Multi Position"),(X2600+V2601),IF(C2601="Deposit",(X2600+AE2601),IF(C2601="Withdrawal",(X2600-AE2601)))))</f>
        <v/>
      </c>
      <c r="Y2601" s="145" t="str">
        <f t="shared" si="489"/>
        <v/>
      </c>
      <c r="Z2601" s="118"/>
      <c r="AA2601" s="118"/>
      <c r="AB2601" s="118"/>
      <c r="AC2601" s="118"/>
      <c r="AD2601" s="118"/>
      <c r="AE2601" s="139"/>
      <c r="AF2601" s="118"/>
      <c r="AG2601" s="118"/>
      <c r="AH2601" s="147" t="str">
        <f t="shared" si="490"/>
        <v/>
      </c>
      <c r="AI2601" s="147" t="str">
        <f t="shared" si="491"/>
        <v/>
      </c>
      <c r="AJ2601" s="148" t="str">
        <f t="shared" si="480"/>
        <v/>
      </c>
      <c r="AK2601" s="148" t="str">
        <f t="shared" si="481"/>
        <v/>
      </c>
      <c r="AL2601" s="147" t="str">
        <f t="shared" si="482"/>
        <v/>
      </c>
      <c r="AM2601" s="147" t="str">
        <f t="shared" si="483"/>
        <v/>
      </c>
      <c r="AN2601" s="147" t="str">
        <f t="shared" si="484"/>
        <v/>
      </c>
      <c r="AO2601" s="118"/>
    </row>
    <row r="2602" spans="1:41">
      <c r="A2602" s="118"/>
      <c r="B2602" s="118"/>
      <c r="C2602" s="118"/>
      <c r="D2602" s="118"/>
      <c r="E2602" s="118"/>
      <c r="F2602" s="118"/>
      <c r="G2602" s="118"/>
      <c r="H2602" s="118"/>
      <c r="I2602" s="118"/>
      <c r="J2602" s="118"/>
      <c r="K2602" s="118"/>
      <c r="L2602" s="118"/>
      <c r="M2602" s="118"/>
      <c r="N2602" s="118"/>
      <c r="O2602" s="143" t="str">
        <f>IF(H2602="","",(S2602/S2602)&amp;":"&amp;ROUND(AH2602/S2602,2))</f>
        <v/>
      </c>
      <c r="P2602" s="118"/>
      <c r="Q2602" s="118"/>
      <c r="R2602" s="143" t="str">
        <f>IF(H2602="","",(S2602/S2602)&amp;":"&amp;ROUND(AI2602/S2602,2))</f>
        <v/>
      </c>
      <c r="S2602" s="144" t="str">
        <f t="shared" si="485"/>
        <v/>
      </c>
      <c r="T2602" s="145" t="str">
        <f t="shared" si="486"/>
        <v/>
      </c>
      <c r="U2602" s="118"/>
      <c r="V2602" s="145" t="str">
        <f t="shared" si="487"/>
        <v/>
      </c>
      <c r="W2602" s="144" t="str">
        <f t="shared" si="488"/>
        <v/>
      </c>
      <c r="X2602" s="146" t="str">
        <f>IF(C2602="","",IF(OR(C2602="Trade",C2602="Multi Position"),(X2601+V2602),IF(C2602="Deposit",(X2601+AE2602),IF(C2602="Withdrawal",(X2601-AE2602)))))</f>
        <v/>
      </c>
      <c r="Y2602" s="145" t="str">
        <f t="shared" si="489"/>
        <v/>
      </c>
      <c r="Z2602" s="118"/>
      <c r="AA2602" s="118"/>
      <c r="AB2602" s="118"/>
      <c r="AC2602" s="118"/>
      <c r="AD2602" s="118"/>
      <c r="AE2602" s="139"/>
      <c r="AF2602" s="118"/>
      <c r="AG2602" s="118"/>
      <c r="AH2602" s="147" t="str">
        <f t="shared" si="490"/>
        <v/>
      </c>
      <c r="AI2602" s="147" t="str">
        <f t="shared" si="491"/>
        <v/>
      </c>
      <c r="AJ2602" s="148" t="str">
        <f t="shared" si="480"/>
        <v/>
      </c>
      <c r="AK2602" s="148" t="str">
        <f t="shared" si="481"/>
        <v/>
      </c>
      <c r="AL2602" s="147" t="str">
        <f t="shared" si="482"/>
        <v/>
      </c>
      <c r="AM2602" s="147" t="str">
        <f t="shared" si="483"/>
        <v/>
      </c>
      <c r="AN2602" s="147" t="str">
        <f t="shared" si="484"/>
        <v/>
      </c>
      <c r="AO2602" s="118"/>
    </row>
    <row r="2603" spans="1:41">
      <c r="A2603" s="118"/>
      <c r="B2603" s="118"/>
      <c r="C2603" s="118"/>
      <c r="D2603" s="118"/>
      <c r="E2603" s="118"/>
      <c r="F2603" s="118"/>
      <c r="G2603" s="118"/>
      <c r="H2603" s="118"/>
      <c r="I2603" s="118"/>
      <c r="J2603" s="118"/>
      <c r="K2603" s="118"/>
      <c r="L2603" s="118"/>
      <c r="M2603" s="118"/>
      <c r="N2603" s="118"/>
      <c r="O2603" s="143" t="str">
        <f>IF(H2603="","",(S2603/S2603)&amp;":"&amp;ROUND(AH2603/S2603,2))</f>
        <v/>
      </c>
      <c r="P2603" s="118"/>
      <c r="Q2603" s="118"/>
      <c r="R2603" s="143" t="str">
        <f>IF(H2603="","",(S2603/S2603)&amp;":"&amp;ROUND(AI2603/S2603,2))</f>
        <v/>
      </c>
      <c r="S2603" s="144" t="str">
        <f t="shared" si="485"/>
        <v/>
      </c>
      <c r="T2603" s="145" t="str">
        <f t="shared" si="486"/>
        <v/>
      </c>
      <c r="U2603" s="118"/>
      <c r="V2603" s="145" t="str">
        <f t="shared" si="487"/>
        <v/>
      </c>
      <c r="W2603" s="144" t="str">
        <f t="shared" si="488"/>
        <v/>
      </c>
      <c r="X2603" s="146" t="str">
        <f>IF(C2603="","",IF(OR(C2603="Trade",C2603="Multi Position"),(X2602+V2603),IF(C2603="Deposit",(X2602+AE2603),IF(C2603="Withdrawal",(X2602-AE2603)))))</f>
        <v/>
      </c>
      <c r="Y2603" s="145" t="str">
        <f t="shared" si="489"/>
        <v/>
      </c>
      <c r="Z2603" s="118"/>
      <c r="AA2603" s="118"/>
      <c r="AB2603" s="118"/>
      <c r="AC2603" s="118"/>
      <c r="AD2603" s="118"/>
      <c r="AE2603" s="139"/>
      <c r="AF2603" s="118"/>
      <c r="AG2603" s="118"/>
      <c r="AH2603" s="147" t="str">
        <f t="shared" si="490"/>
        <v/>
      </c>
      <c r="AI2603" s="147" t="str">
        <f t="shared" si="491"/>
        <v/>
      </c>
      <c r="AJ2603" s="148" t="str">
        <f t="shared" si="480"/>
        <v/>
      </c>
      <c r="AK2603" s="148" t="str">
        <f t="shared" si="481"/>
        <v/>
      </c>
      <c r="AL2603" s="147" t="str">
        <f t="shared" si="482"/>
        <v/>
      </c>
      <c r="AM2603" s="147" t="str">
        <f t="shared" si="483"/>
        <v/>
      </c>
      <c r="AN2603" s="147" t="str">
        <f t="shared" si="484"/>
        <v/>
      </c>
      <c r="AO2603" s="118"/>
    </row>
    <row r="2604" spans="1:41">
      <c r="A2604" s="118"/>
      <c r="B2604" s="118"/>
      <c r="C2604" s="118"/>
      <c r="D2604" s="118"/>
      <c r="E2604" s="118"/>
      <c r="F2604" s="118"/>
      <c r="G2604" s="118"/>
      <c r="H2604" s="118"/>
      <c r="I2604" s="118"/>
      <c r="J2604" s="118"/>
      <c r="K2604" s="118"/>
      <c r="L2604" s="118"/>
      <c r="M2604" s="118"/>
      <c r="N2604" s="118"/>
      <c r="O2604" s="143" t="str">
        <f>IF(H2604="","",(S2604/S2604)&amp;":"&amp;ROUND(AH2604/S2604,2))</f>
        <v/>
      </c>
      <c r="P2604" s="118"/>
      <c r="Q2604" s="118"/>
      <c r="R2604" s="143" t="str">
        <f>IF(H2604="","",(S2604/S2604)&amp;":"&amp;ROUND(AI2604/S2604,2))</f>
        <v/>
      </c>
      <c r="S2604" s="144" t="str">
        <f t="shared" si="485"/>
        <v/>
      </c>
      <c r="T2604" s="145" t="str">
        <f t="shared" si="486"/>
        <v/>
      </c>
      <c r="U2604" s="118"/>
      <c r="V2604" s="145" t="str">
        <f t="shared" si="487"/>
        <v/>
      </c>
      <c r="W2604" s="144" t="str">
        <f t="shared" si="488"/>
        <v/>
      </c>
      <c r="X2604" s="146" t="str">
        <f>IF(C2604="","",IF(OR(C2604="Trade",C2604="Multi Position"),(X2603+V2604),IF(C2604="Deposit",(X2603+AE2604),IF(C2604="Withdrawal",(X2603-AE2604)))))</f>
        <v/>
      </c>
      <c r="Y2604" s="145" t="str">
        <f t="shared" si="489"/>
        <v/>
      </c>
      <c r="Z2604" s="118"/>
      <c r="AA2604" s="118"/>
      <c r="AB2604" s="118"/>
      <c r="AC2604" s="118"/>
      <c r="AD2604" s="118"/>
      <c r="AE2604" s="139"/>
      <c r="AF2604" s="118"/>
      <c r="AG2604" s="118"/>
      <c r="AH2604" s="147" t="str">
        <f t="shared" si="490"/>
        <v/>
      </c>
      <c r="AI2604" s="147" t="str">
        <f t="shared" si="491"/>
        <v/>
      </c>
      <c r="AJ2604" s="148" t="str">
        <f t="shared" si="480"/>
        <v/>
      </c>
      <c r="AK2604" s="148" t="str">
        <f t="shared" si="481"/>
        <v/>
      </c>
      <c r="AL2604" s="147" t="str">
        <f t="shared" si="482"/>
        <v/>
      </c>
      <c r="AM2604" s="147" t="str">
        <f t="shared" si="483"/>
        <v/>
      </c>
      <c r="AN2604" s="147" t="str">
        <f t="shared" si="484"/>
        <v/>
      </c>
      <c r="AO2604" s="118"/>
    </row>
    <row r="2605" spans="1:41">
      <c r="A2605" s="118"/>
      <c r="B2605" s="118"/>
      <c r="C2605" s="118"/>
      <c r="D2605" s="118"/>
      <c r="E2605" s="118"/>
      <c r="F2605" s="118"/>
      <c r="G2605" s="118"/>
      <c r="H2605" s="118"/>
      <c r="I2605" s="118"/>
      <c r="J2605" s="118"/>
      <c r="K2605" s="118"/>
      <c r="L2605" s="118"/>
      <c r="M2605" s="118"/>
      <c r="N2605" s="118"/>
      <c r="O2605" s="143" t="str">
        <f>IF(H2605="","",(S2605/S2605)&amp;":"&amp;ROUND(AH2605/S2605,2))</f>
        <v/>
      </c>
      <c r="P2605" s="118"/>
      <c r="Q2605" s="118"/>
      <c r="R2605" s="143" t="str">
        <f>IF(H2605="","",(S2605/S2605)&amp;":"&amp;ROUND(AI2605/S2605,2))</f>
        <v/>
      </c>
      <c r="S2605" s="144" t="str">
        <f t="shared" si="485"/>
        <v/>
      </c>
      <c r="T2605" s="145" t="str">
        <f t="shared" si="486"/>
        <v/>
      </c>
      <c r="U2605" s="118"/>
      <c r="V2605" s="145" t="str">
        <f t="shared" si="487"/>
        <v/>
      </c>
      <c r="W2605" s="144" t="str">
        <f t="shared" si="488"/>
        <v/>
      </c>
      <c r="X2605" s="146" t="str">
        <f>IF(C2605="","",IF(OR(C2605="Trade",C2605="Multi Position"),(X2604+V2605),IF(C2605="Deposit",(X2604+AE2605),IF(C2605="Withdrawal",(X2604-AE2605)))))</f>
        <v/>
      </c>
      <c r="Y2605" s="145" t="str">
        <f t="shared" si="489"/>
        <v/>
      </c>
      <c r="Z2605" s="118"/>
      <c r="AA2605" s="118"/>
      <c r="AB2605" s="118"/>
      <c r="AC2605" s="118"/>
      <c r="AD2605" s="118"/>
      <c r="AE2605" s="139"/>
      <c r="AF2605" s="118"/>
      <c r="AG2605" s="118"/>
      <c r="AH2605" s="147" t="str">
        <f t="shared" si="490"/>
        <v/>
      </c>
      <c r="AI2605" s="147" t="str">
        <f t="shared" si="491"/>
        <v/>
      </c>
      <c r="AJ2605" s="148" t="str">
        <f t="shared" si="480"/>
        <v/>
      </c>
      <c r="AK2605" s="148" t="str">
        <f t="shared" si="481"/>
        <v/>
      </c>
      <c r="AL2605" s="147" t="str">
        <f t="shared" si="482"/>
        <v/>
      </c>
      <c r="AM2605" s="147" t="str">
        <f t="shared" si="483"/>
        <v/>
      </c>
      <c r="AN2605" s="147" t="str">
        <f t="shared" si="484"/>
        <v/>
      </c>
      <c r="AO2605" s="118"/>
    </row>
    <row r="2606" spans="1:41">
      <c r="A2606" s="118"/>
      <c r="B2606" s="118"/>
      <c r="C2606" s="118"/>
      <c r="D2606" s="118"/>
      <c r="E2606" s="118"/>
      <c r="F2606" s="118"/>
      <c r="G2606" s="118"/>
      <c r="H2606" s="118"/>
      <c r="I2606" s="118"/>
      <c r="J2606" s="118"/>
      <c r="K2606" s="118"/>
      <c r="L2606" s="118"/>
      <c r="M2606" s="118"/>
      <c r="N2606" s="118"/>
      <c r="O2606" s="143" t="str">
        <f>IF(H2606="","",(S2606/S2606)&amp;":"&amp;ROUND(AH2606/S2606,2))</f>
        <v/>
      </c>
      <c r="P2606" s="118"/>
      <c r="Q2606" s="118"/>
      <c r="R2606" s="143" t="str">
        <f>IF(H2606="","",(S2606/S2606)&amp;":"&amp;ROUND(AI2606/S2606,2))</f>
        <v/>
      </c>
      <c r="S2606" s="144" t="str">
        <f t="shared" si="485"/>
        <v/>
      </c>
      <c r="T2606" s="145" t="str">
        <f t="shared" si="486"/>
        <v/>
      </c>
      <c r="U2606" s="118"/>
      <c r="V2606" s="145" t="str">
        <f t="shared" si="487"/>
        <v/>
      </c>
      <c r="W2606" s="144" t="str">
        <f t="shared" si="488"/>
        <v/>
      </c>
      <c r="X2606" s="146" t="str">
        <f>IF(C2606="","",IF(OR(C2606="Trade",C2606="Multi Position"),(X2605+V2606),IF(C2606="Deposit",(X2605+AE2606),IF(C2606="Withdrawal",(X2605-AE2606)))))</f>
        <v/>
      </c>
      <c r="Y2606" s="145" t="str">
        <f t="shared" si="489"/>
        <v/>
      </c>
      <c r="Z2606" s="118"/>
      <c r="AA2606" s="118"/>
      <c r="AB2606" s="118"/>
      <c r="AC2606" s="118"/>
      <c r="AD2606" s="118"/>
      <c r="AE2606" s="139"/>
      <c r="AF2606" s="118"/>
      <c r="AG2606" s="118"/>
      <c r="AH2606" s="147" t="str">
        <f t="shared" si="490"/>
        <v/>
      </c>
      <c r="AI2606" s="147" t="str">
        <f t="shared" si="491"/>
        <v/>
      </c>
      <c r="AJ2606" s="148" t="str">
        <f t="shared" si="480"/>
        <v/>
      </c>
      <c r="AK2606" s="148" t="str">
        <f t="shared" si="481"/>
        <v/>
      </c>
      <c r="AL2606" s="147" t="str">
        <f t="shared" si="482"/>
        <v/>
      </c>
      <c r="AM2606" s="147" t="str">
        <f t="shared" si="483"/>
        <v/>
      </c>
      <c r="AN2606" s="147" t="str">
        <f t="shared" si="484"/>
        <v/>
      </c>
      <c r="AO2606" s="118"/>
    </row>
    <row r="2607" spans="1:41">
      <c r="A2607" s="118"/>
      <c r="B2607" s="118"/>
      <c r="C2607" s="118"/>
      <c r="D2607" s="118"/>
      <c r="E2607" s="118"/>
      <c r="F2607" s="118"/>
      <c r="G2607" s="118"/>
      <c r="H2607" s="118"/>
      <c r="I2607" s="118"/>
      <c r="J2607" s="118"/>
      <c r="K2607" s="118"/>
      <c r="L2607" s="118"/>
      <c r="M2607" s="118"/>
      <c r="N2607" s="118"/>
      <c r="O2607" s="143" t="str">
        <f>IF(H2607="","",(S2607/S2607)&amp;":"&amp;ROUND(AH2607/S2607,2))</f>
        <v/>
      </c>
      <c r="P2607" s="118"/>
      <c r="Q2607" s="118"/>
      <c r="R2607" s="143" t="str">
        <f>IF(H2607="","",(S2607/S2607)&amp;":"&amp;ROUND(AI2607/S2607,2))</f>
        <v/>
      </c>
      <c r="S2607" s="144" t="str">
        <f t="shared" si="485"/>
        <v/>
      </c>
      <c r="T2607" s="145" t="str">
        <f t="shared" si="486"/>
        <v/>
      </c>
      <c r="U2607" s="118"/>
      <c r="V2607" s="145" t="str">
        <f t="shared" si="487"/>
        <v/>
      </c>
      <c r="W2607" s="144" t="str">
        <f t="shared" si="488"/>
        <v/>
      </c>
      <c r="X2607" s="146" t="str">
        <f>IF(C2607="","",IF(OR(C2607="Trade",C2607="Multi Position"),(X2606+V2607),IF(C2607="Deposit",(X2606+AE2607),IF(C2607="Withdrawal",(X2606-AE2607)))))</f>
        <v/>
      </c>
      <c r="Y2607" s="145" t="str">
        <f t="shared" si="489"/>
        <v/>
      </c>
      <c r="Z2607" s="118"/>
      <c r="AA2607" s="118"/>
      <c r="AB2607" s="118"/>
      <c r="AC2607" s="118"/>
      <c r="AD2607" s="118"/>
      <c r="AE2607" s="139"/>
      <c r="AF2607" s="118"/>
      <c r="AG2607" s="118"/>
      <c r="AH2607" s="147" t="str">
        <f t="shared" si="490"/>
        <v/>
      </c>
      <c r="AI2607" s="147" t="str">
        <f t="shared" si="491"/>
        <v/>
      </c>
      <c r="AJ2607" s="148" t="str">
        <f t="shared" si="480"/>
        <v/>
      </c>
      <c r="AK2607" s="148" t="str">
        <f t="shared" si="481"/>
        <v/>
      </c>
      <c r="AL2607" s="147" t="str">
        <f t="shared" si="482"/>
        <v/>
      </c>
      <c r="AM2607" s="147" t="str">
        <f t="shared" si="483"/>
        <v/>
      </c>
      <c r="AN2607" s="147" t="str">
        <f t="shared" si="484"/>
        <v/>
      </c>
      <c r="AO2607" s="118"/>
    </row>
    <row r="2608" spans="1:41">
      <c r="A2608" s="118"/>
      <c r="B2608" s="118"/>
      <c r="C2608" s="118"/>
      <c r="D2608" s="118"/>
      <c r="E2608" s="118"/>
      <c r="F2608" s="118"/>
      <c r="G2608" s="118"/>
      <c r="H2608" s="118"/>
      <c r="I2608" s="118"/>
      <c r="J2608" s="118"/>
      <c r="K2608" s="118"/>
      <c r="L2608" s="118"/>
      <c r="M2608" s="118"/>
      <c r="N2608" s="118"/>
      <c r="O2608" s="143" t="str">
        <f>IF(H2608="","",(S2608/S2608)&amp;":"&amp;ROUND(AH2608/S2608,2))</f>
        <v/>
      </c>
      <c r="P2608" s="118"/>
      <c r="Q2608" s="118"/>
      <c r="R2608" s="143" t="str">
        <f>IF(H2608="","",(S2608/S2608)&amp;":"&amp;ROUND(AI2608/S2608,2))</f>
        <v/>
      </c>
      <c r="S2608" s="144" t="str">
        <f t="shared" si="485"/>
        <v/>
      </c>
      <c r="T2608" s="145" t="str">
        <f t="shared" si="486"/>
        <v/>
      </c>
      <c r="U2608" s="118"/>
      <c r="V2608" s="145" t="str">
        <f t="shared" si="487"/>
        <v/>
      </c>
      <c r="W2608" s="144" t="str">
        <f t="shared" si="488"/>
        <v/>
      </c>
      <c r="X2608" s="146" t="str">
        <f>IF(C2608="","",IF(OR(C2608="Trade",C2608="Multi Position"),(X2607+V2608),IF(C2608="Deposit",(X2607+AE2608),IF(C2608="Withdrawal",(X2607-AE2608)))))</f>
        <v/>
      </c>
      <c r="Y2608" s="145" t="str">
        <f t="shared" si="489"/>
        <v/>
      </c>
      <c r="Z2608" s="118"/>
      <c r="AA2608" s="118"/>
      <c r="AB2608" s="118"/>
      <c r="AC2608" s="118"/>
      <c r="AD2608" s="118"/>
      <c r="AE2608" s="139"/>
      <c r="AF2608" s="118"/>
      <c r="AG2608" s="118"/>
      <c r="AH2608" s="147" t="str">
        <f t="shared" si="490"/>
        <v/>
      </c>
      <c r="AI2608" s="147" t="str">
        <f t="shared" si="491"/>
        <v/>
      </c>
      <c r="AJ2608" s="148" t="str">
        <f t="shared" si="480"/>
        <v/>
      </c>
      <c r="AK2608" s="148" t="str">
        <f t="shared" si="481"/>
        <v/>
      </c>
      <c r="AL2608" s="147" t="str">
        <f t="shared" si="482"/>
        <v/>
      </c>
      <c r="AM2608" s="147" t="str">
        <f t="shared" si="483"/>
        <v/>
      </c>
      <c r="AN2608" s="147" t="str">
        <f t="shared" si="484"/>
        <v/>
      </c>
      <c r="AO2608" s="118"/>
    </row>
    <row r="2609" spans="1:41">
      <c r="A2609" s="118"/>
      <c r="B2609" s="118"/>
      <c r="C2609" s="118"/>
      <c r="D2609" s="118"/>
      <c r="E2609" s="118"/>
      <c r="F2609" s="118"/>
      <c r="G2609" s="118"/>
      <c r="H2609" s="118"/>
      <c r="I2609" s="118"/>
      <c r="J2609" s="118"/>
      <c r="K2609" s="118"/>
      <c r="L2609" s="118"/>
      <c r="M2609" s="118"/>
      <c r="N2609" s="118"/>
      <c r="O2609" s="143" t="str">
        <f>IF(H2609="","",(S2609/S2609)&amp;":"&amp;ROUND(AH2609/S2609,2))</f>
        <v/>
      </c>
      <c r="P2609" s="118"/>
      <c r="Q2609" s="118"/>
      <c r="R2609" s="143" t="str">
        <f>IF(H2609="","",(S2609/S2609)&amp;":"&amp;ROUND(AI2609/S2609,2))</f>
        <v/>
      </c>
      <c r="S2609" s="144" t="str">
        <f t="shared" si="485"/>
        <v/>
      </c>
      <c r="T2609" s="145" t="str">
        <f t="shared" si="486"/>
        <v/>
      </c>
      <c r="U2609" s="118"/>
      <c r="V2609" s="145" t="str">
        <f t="shared" si="487"/>
        <v/>
      </c>
      <c r="W2609" s="144" t="str">
        <f t="shared" si="488"/>
        <v/>
      </c>
      <c r="X2609" s="146" t="str">
        <f>IF(C2609="","",IF(OR(C2609="Trade",C2609="Multi Position"),(X2608+V2609),IF(C2609="Deposit",(X2608+AE2609),IF(C2609="Withdrawal",(X2608-AE2609)))))</f>
        <v/>
      </c>
      <c r="Y2609" s="145" t="str">
        <f t="shared" si="489"/>
        <v/>
      </c>
      <c r="Z2609" s="118"/>
      <c r="AA2609" s="118"/>
      <c r="AB2609" s="118"/>
      <c r="AC2609" s="118"/>
      <c r="AD2609" s="118"/>
      <c r="AE2609" s="139"/>
      <c r="AF2609" s="118"/>
      <c r="AG2609" s="118"/>
      <c r="AH2609" s="147" t="str">
        <f t="shared" si="490"/>
        <v/>
      </c>
      <c r="AI2609" s="147" t="str">
        <f t="shared" si="491"/>
        <v/>
      </c>
      <c r="AJ2609" s="148" t="str">
        <f t="shared" si="480"/>
        <v/>
      </c>
      <c r="AK2609" s="148" t="str">
        <f t="shared" si="481"/>
        <v/>
      </c>
      <c r="AL2609" s="147" t="str">
        <f t="shared" si="482"/>
        <v/>
      </c>
      <c r="AM2609" s="147" t="str">
        <f t="shared" si="483"/>
        <v/>
      </c>
      <c r="AN2609" s="147" t="str">
        <f t="shared" si="484"/>
        <v/>
      </c>
      <c r="AO2609" s="118"/>
    </row>
    <row r="2610" spans="1:41">
      <c r="A2610" s="118"/>
      <c r="B2610" s="118"/>
      <c r="C2610" s="118"/>
      <c r="D2610" s="118"/>
      <c r="E2610" s="118"/>
      <c r="F2610" s="118"/>
      <c r="G2610" s="118"/>
      <c r="H2610" s="118"/>
      <c r="I2610" s="118"/>
      <c r="J2610" s="118"/>
      <c r="K2610" s="118"/>
      <c r="L2610" s="118"/>
      <c r="M2610" s="118"/>
      <c r="N2610" s="118"/>
      <c r="O2610" s="143" t="str">
        <f>IF(H2610="","",(S2610/S2610)&amp;":"&amp;ROUND(AH2610/S2610,2))</f>
        <v/>
      </c>
      <c r="P2610" s="118"/>
      <c r="Q2610" s="118"/>
      <c r="R2610" s="143" t="str">
        <f>IF(H2610="","",(S2610/S2610)&amp;":"&amp;ROUND(AI2610/S2610,2))</f>
        <v/>
      </c>
      <c r="S2610" s="144" t="str">
        <f t="shared" si="485"/>
        <v/>
      </c>
      <c r="T2610" s="145" t="str">
        <f t="shared" si="486"/>
        <v/>
      </c>
      <c r="U2610" s="118"/>
      <c r="V2610" s="145" t="str">
        <f t="shared" si="487"/>
        <v/>
      </c>
      <c r="W2610" s="144" t="str">
        <f t="shared" si="488"/>
        <v/>
      </c>
      <c r="X2610" s="146" t="str">
        <f>IF(C2610="","",IF(OR(C2610="Trade",C2610="Multi Position"),(X2609+V2610),IF(C2610="Deposit",(X2609+AE2610),IF(C2610="Withdrawal",(X2609-AE2610)))))</f>
        <v/>
      </c>
      <c r="Y2610" s="145" t="str">
        <f t="shared" si="489"/>
        <v/>
      </c>
      <c r="Z2610" s="118"/>
      <c r="AA2610" s="118"/>
      <c r="AB2610" s="118"/>
      <c r="AC2610" s="118"/>
      <c r="AD2610" s="118"/>
      <c r="AE2610" s="139"/>
      <c r="AF2610" s="118"/>
      <c r="AG2610" s="118"/>
      <c r="AH2610" s="147" t="str">
        <f t="shared" si="490"/>
        <v/>
      </c>
      <c r="AI2610" s="147" t="str">
        <f t="shared" si="491"/>
        <v/>
      </c>
      <c r="AJ2610" s="148" t="str">
        <f t="shared" si="480"/>
        <v/>
      </c>
      <c r="AK2610" s="148" t="str">
        <f t="shared" si="481"/>
        <v/>
      </c>
      <c r="AL2610" s="147" t="str">
        <f t="shared" si="482"/>
        <v/>
      </c>
      <c r="AM2610" s="147" t="str">
        <f t="shared" si="483"/>
        <v/>
      </c>
      <c r="AN2610" s="147" t="str">
        <f t="shared" si="484"/>
        <v/>
      </c>
      <c r="AO2610" s="118"/>
    </row>
    <row r="2611" spans="1:41">
      <c r="A2611" s="118"/>
      <c r="B2611" s="118"/>
      <c r="C2611" s="118"/>
      <c r="D2611" s="118"/>
      <c r="E2611" s="118"/>
      <c r="F2611" s="118"/>
      <c r="G2611" s="118"/>
      <c r="H2611" s="118"/>
      <c r="I2611" s="118"/>
      <c r="J2611" s="118"/>
      <c r="K2611" s="118"/>
      <c r="L2611" s="118"/>
      <c r="M2611" s="118"/>
      <c r="N2611" s="118"/>
      <c r="O2611" s="143" t="str">
        <f>IF(H2611="","",(S2611/S2611)&amp;":"&amp;ROUND(AH2611/S2611,2))</f>
        <v/>
      </c>
      <c r="P2611" s="118"/>
      <c r="Q2611" s="118"/>
      <c r="R2611" s="143" t="str">
        <f>IF(H2611="","",(S2611/S2611)&amp;":"&amp;ROUND(AI2611/S2611,2))</f>
        <v/>
      </c>
      <c r="S2611" s="144" t="str">
        <f t="shared" si="485"/>
        <v/>
      </c>
      <c r="T2611" s="145" t="str">
        <f t="shared" si="486"/>
        <v/>
      </c>
      <c r="U2611" s="118"/>
      <c r="V2611" s="145" t="str">
        <f t="shared" si="487"/>
        <v/>
      </c>
      <c r="W2611" s="144" t="str">
        <f t="shared" si="488"/>
        <v/>
      </c>
      <c r="X2611" s="146" t="str">
        <f>IF(C2611="","",IF(OR(C2611="Trade",C2611="Multi Position"),(X2610+V2611),IF(C2611="Deposit",(X2610+AE2611),IF(C2611="Withdrawal",(X2610-AE2611)))))</f>
        <v/>
      </c>
      <c r="Y2611" s="145" t="str">
        <f t="shared" si="489"/>
        <v/>
      </c>
      <c r="Z2611" s="118"/>
      <c r="AA2611" s="118"/>
      <c r="AB2611" s="118"/>
      <c r="AC2611" s="118"/>
      <c r="AD2611" s="118"/>
      <c r="AE2611" s="139"/>
      <c r="AF2611" s="118"/>
      <c r="AG2611" s="118"/>
      <c r="AH2611" s="147" t="str">
        <f t="shared" si="490"/>
        <v/>
      </c>
      <c r="AI2611" s="147" t="str">
        <f t="shared" si="491"/>
        <v/>
      </c>
      <c r="AJ2611" s="148" t="str">
        <f t="shared" si="480"/>
        <v/>
      </c>
      <c r="AK2611" s="148" t="str">
        <f t="shared" si="481"/>
        <v/>
      </c>
      <c r="AL2611" s="147" t="str">
        <f t="shared" si="482"/>
        <v/>
      </c>
      <c r="AM2611" s="147" t="str">
        <f t="shared" si="483"/>
        <v/>
      </c>
      <c r="AN2611" s="147" t="str">
        <f t="shared" si="484"/>
        <v/>
      </c>
      <c r="AO2611" s="118"/>
    </row>
    <row r="2612" spans="1:41">
      <c r="A2612" s="118"/>
      <c r="B2612" s="118"/>
      <c r="C2612" s="118"/>
      <c r="D2612" s="118"/>
      <c r="E2612" s="118"/>
      <c r="F2612" s="118"/>
      <c r="G2612" s="118"/>
      <c r="H2612" s="118"/>
      <c r="I2612" s="118"/>
      <c r="J2612" s="118"/>
      <c r="K2612" s="118"/>
      <c r="L2612" s="118"/>
      <c r="M2612" s="118"/>
      <c r="N2612" s="118"/>
      <c r="O2612" s="143" t="str">
        <f>IF(H2612="","",(S2612/S2612)&amp;":"&amp;ROUND(AH2612/S2612,2))</f>
        <v/>
      </c>
      <c r="P2612" s="118"/>
      <c r="Q2612" s="118"/>
      <c r="R2612" s="143" t="str">
        <f>IF(H2612="","",(S2612/S2612)&amp;":"&amp;ROUND(AI2612/S2612,2))</f>
        <v/>
      </c>
      <c r="S2612" s="144" t="str">
        <f t="shared" si="485"/>
        <v/>
      </c>
      <c r="T2612" s="145" t="str">
        <f t="shared" si="486"/>
        <v/>
      </c>
      <c r="U2612" s="118"/>
      <c r="V2612" s="145" t="str">
        <f t="shared" si="487"/>
        <v/>
      </c>
      <c r="W2612" s="144" t="str">
        <f t="shared" si="488"/>
        <v/>
      </c>
      <c r="X2612" s="146" t="str">
        <f>IF(C2612="","",IF(OR(C2612="Trade",C2612="Multi Position"),(X2611+V2612),IF(C2612="Deposit",(X2611+AE2612),IF(C2612="Withdrawal",(X2611-AE2612)))))</f>
        <v/>
      </c>
      <c r="Y2612" s="145" t="str">
        <f t="shared" si="489"/>
        <v/>
      </c>
      <c r="Z2612" s="118"/>
      <c r="AA2612" s="118"/>
      <c r="AB2612" s="118"/>
      <c r="AC2612" s="118"/>
      <c r="AD2612" s="118"/>
      <c r="AE2612" s="139"/>
      <c r="AF2612" s="118"/>
      <c r="AG2612" s="118"/>
      <c r="AH2612" s="147" t="str">
        <f t="shared" si="490"/>
        <v/>
      </c>
      <c r="AI2612" s="147" t="str">
        <f t="shared" si="491"/>
        <v/>
      </c>
      <c r="AJ2612" s="148" t="str">
        <f t="shared" si="480"/>
        <v/>
      </c>
      <c r="AK2612" s="148" t="str">
        <f t="shared" si="481"/>
        <v/>
      </c>
      <c r="AL2612" s="147" t="str">
        <f t="shared" si="482"/>
        <v/>
      </c>
      <c r="AM2612" s="147" t="str">
        <f t="shared" si="483"/>
        <v/>
      </c>
      <c r="AN2612" s="147" t="str">
        <f t="shared" si="484"/>
        <v/>
      </c>
      <c r="AO2612" s="118"/>
    </row>
    <row r="2613" spans="1:41">
      <c r="A2613" s="118"/>
      <c r="B2613" s="118"/>
      <c r="C2613" s="118"/>
      <c r="D2613" s="118"/>
      <c r="E2613" s="118"/>
      <c r="F2613" s="118"/>
      <c r="G2613" s="118"/>
      <c r="H2613" s="118"/>
      <c r="I2613" s="118"/>
      <c r="J2613" s="118"/>
      <c r="K2613" s="118"/>
      <c r="L2613" s="118"/>
      <c r="M2613" s="118"/>
      <c r="N2613" s="118"/>
      <c r="O2613" s="143" t="str">
        <f>IF(H2613="","",(S2613/S2613)&amp;":"&amp;ROUND(AH2613/S2613,2))</f>
        <v/>
      </c>
      <c r="P2613" s="118"/>
      <c r="Q2613" s="118"/>
      <c r="R2613" s="143" t="str">
        <f>IF(H2613="","",(S2613/S2613)&amp;":"&amp;ROUND(AI2613/S2613,2))</f>
        <v/>
      </c>
      <c r="S2613" s="144" t="str">
        <f t="shared" si="485"/>
        <v/>
      </c>
      <c r="T2613" s="145" t="str">
        <f t="shared" si="486"/>
        <v/>
      </c>
      <c r="U2613" s="118"/>
      <c r="V2613" s="145" t="str">
        <f t="shared" si="487"/>
        <v/>
      </c>
      <c r="W2613" s="144" t="str">
        <f t="shared" si="488"/>
        <v/>
      </c>
      <c r="X2613" s="146" t="str">
        <f>IF(C2613="","",IF(OR(C2613="Trade",C2613="Multi Position"),(X2612+V2613),IF(C2613="Deposit",(X2612+AE2613),IF(C2613="Withdrawal",(X2612-AE2613)))))</f>
        <v/>
      </c>
      <c r="Y2613" s="145" t="str">
        <f t="shared" si="489"/>
        <v/>
      </c>
      <c r="Z2613" s="118"/>
      <c r="AA2613" s="118"/>
      <c r="AB2613" s="118"/>
      <c r="AC2613" s="118"/>
      <c r="AD2613" s="118"/>
      <c r="AE2613" s="139"/>
      <c r="AF2613" s="118"/>
      <c r="AG2613" s="118"/>
      <c r="AH2613" s="147" t="str">
        <f t="shared" si="490"/>
        <v/>
      </c>
      <c r="AI2613" s="147" t="str">
        <f t="shared" si="491"/>
        <v/>
      </c>
      <c r="AJ2613" s="148" t="str">
        <f t="shared" si="480"/>
        <v/>
      </c>
      <c r="AK2613" s="148" t="str">
        <f t="shared" si="481"/>
        <v/>
      </c>
      <c r="AL2613" s="147" t="str">
        <f t="shared" si="482"/>
        <v/>
      </c>
      <c r="AM2613" s="147" t="str">
        <f t="shared" si="483"/>
        <v/>
      </c>
      <c r="AN2613" s="147" t="str">
        <f t="shared" si="484"/>
        <v/>
      </c>
      <c r="AO2613" s="118"/>
    </row>
    <row r="2614" spans="1:41">
      <c r="A2614" s="118"/>
      <c r="B2614" s="118"/>
      <c r="C2614" s="118"/>
      <c r="D2614" s="118"/>
      <c r="E2614" s="118"/>
      <c r="F2614" s="118"/>
      <c r="G2614" s="118"/>
      <c r="H2614" s="118"/>
      <c r="I2614" s="118"/>
      <c r="J2614" s="118"/>
      <c r="K2614" s="118"/>
      <c r="L2614" s="118"/>
      <c r="M2614" s="118"/>
      <c r="N2614" s="118"/>
      <c r="O2614" s="143" t="str">
        <f>IF(H2614="","",(S2614/S2614)&amp;":"&amp;ROUND(AH2614/S2614,2))</f>
        <v/>
      </c>
      <c r="P2614" s="118"/>
      <c r="Q2614" s="118"/>
      <c r="R2614" s="143" t="str">
        <f>IF(H2614="","",(S2614/S2614)&amp;":"&amp;ROUND(AI2614/S2614,2))</f>
        <v/>
      </c>
      <c r="S2614" s="144" t="str">
        <f t="shared" si="485"/>
        <v/>
      </c>
      <c r="T2614" s="145" t="str">
        <f t="shared" si="486"/>
        <v/>
      </c>
      <c r="U2614" s="118"/>
      <c r="V2614" s="145" t="str">
        <f t="shared" si="487"/>
        <v/>
      </c>
      <c r="W2614" s="144" t="str">
        <f t="shared" si="488"/>
        <v/>
      </c>
      <c r="X2614" s="146" t="str">
        <f>IF(C2614="","",IF(OR(C2614="Trade",C2614="Multi Position"),(X2613+V2614),IF(C2614="Deposit",(X2613+AE2614),IF(C2614="Withdrawal",(X2613-AE2614)))))</f>
        <v/>
      </c>
      <c r="Y2614" s="145" t="str">
        <f t="shared" si="489"/>
        <v/>
      </c>
      <c r="Z2614" s="118"/>
      <c r="AA2614" s="118"/>
      <c r="AB2614" s="118"/>
      <c r="AC2614" s="118"/>
      <c r="AD2614" s="118"/>
      <c r="AE2614" s="139"/>
      <c r="AF2614" s="118"/>
      <c r="AG2614" s="118"/>
      <c r="AH2614" s="147" t="str">
        <f t="shared" si="490"/>
        <v/>
      </c>
      <c r="AI2614" s="147" t="str">
        <f t="shared" si="491"/>
        <v/>
      </c>
      <c r="AJ2614" s="148" t="str">
        <f t="shared" si="480"/>
        <v/>
      </c>
      <c r="AK2614" s="148" t="str">
        <f t="shared" si="481"/>
        <v/>
      </c>
      <c r="AL2614" s="147" t="str">
        <f t="shared" si="482"/>
        <v/>
      </c>
      <c r="AM2614" s="147" t="str">
        <f t="shared" si="483"/>
        <v/>
      </c>
      <c r="AN2614" s="147" t="str">
        <f t="shared" si="484"/>
        <v/>
      </c>
      <c r="AO2614" s="118"/>
    </row>
    <row r="2615" spans="1:41">
      <c r="A2615" s="118"/>
      <c r="B2615" s="118"/>
      <c r="C2615" s="118"/>
      <c r="D2615" s="118"/>
      <c r="E2615" s="118"/>
      <c r="F2615" s="118"/>
      <c r="G2615" s="118"/>
      <c r="H2615" s="118"/>
      <c r="I2615" s="118"/>
      <c r="J2615" s="118"/>
      <c r="K2615" s="118"/>
      <c r="L2615" s="118"/>
      <c r="M2615" s="118"/>
      <c r="N2615" s="118"/>
      <c r="O2615" s="143" t="str">
        <f>IF(H2615="","",(S2615/S2615)&amp;":"&amp;ROUND(AH2615/S2615,2))</f>
        <v/>
      </c>
      <c r="P2615" s="118"/>
      <c r="Q2615" s="118"/>
      <c r="R2615" s="143" t="str">
        <f>IF(H2615="","",(S2615/S2615)&amp;":"&amp;ROUND(AI2615/S2615,2))</f>
        <v/>
      </c>
      <c r="S2615" s="144" t="str">
        <f t="shared" si="485"/>
        <v/>
      </c>
      <c r="T2615" s="145" t="str">
        <f t="shared" si="486"/>
        <v/>
      </c>
      <c r="U2615" s="118"/>
      <c r="V2615" s="145" t="str">
        <f t="shared" si="487"/>
        <v/>
      </c>
      <c r="W2615" s="144" t="str">
        <f t="shared" si="488"/>
        <v/>
      </c>
      <c r="X2615" s="146" t="str">
        <f>IF(C2615="","",IF(OR(C2615="Trade",C2615="Multi Position"),(X2614+V2615),IF(C2615="Deposit",(X2614+AE2615),IF(C2615="Withdrawal",(X2614-AE2615)))))</f>
        <v/>
      </c>
      <c r="Y2615" s="145" t="str">
        <f t="shared" si="489"/>
        <v/>
      </c>
      <c r="Z2615" s="118"/>
      <c r="AA2615" s="118"/>
      <c r="AB2615" s="118"/>
      <c r="AC2615" s="118"/>
      <c r="AD2615" s="118"/>
      <c r="AE2615" s="139"/>
      <c r="AF2615" s="118"/>
      <c r="AG2615" s="118"/>
      <c r="AH2615" s="147" t="str">
        <f t="shared" si="490"/>
        <v/>
      </c>
      <c r="AI2615" s="147" t="str">
        <f t="shared" si="491"/>
        <v/>
      </c>
      <c r="AJ2615" s="148" t="str">
        <f t="shared" si="480"/>
        <v/>
      </c>
      <c r="AK2615" s="148" t="str">
        <f t="shared" si="481"/>
        <v/>
      </c>
      <c r="AL2615" s="147" t="str">
        <f t="shared" si="482"/>
        <v/>
      </c>
      <c r="AM2615" s="147" t="str">
        <f t="shared" si="483"/>
        <v/>
      </c>
      <c r="AN2615" s="147" t="str">
        <f t="shared" si="484"/>
        <v/>
      </c>
      <c r="AO2615" s="118"/>
    </row>
    <row r="2616" spans="1:41">
      <c r="A2616" s="118"/>
      <c r="B2616" s="118"/>
      <c r="C2616" s="118"/>
      <c r="D2616" s="118"/>
      <c r="E2616" s="118"/>
      <c r="F2616" s="118"/>
      <c r="G2616" s="118"/>
      <c r="H2616" s="118"/>
      <c r="I2616" s="118"/>
      <c r="J2616" s="118"/>
      <c r="K2616" s="118"/>
      <c r="L2616" s="118"/>
      <c r="M2616" s="118"/>
      <c r="N2616" s="118"/>
      <c r="O2616" s="143" t="str">
        <f>IF(H2616="","",(S2616/S2616)&amp;":"&amp;ROUND(AH2616/S2616,2))</f>
        <v/>
      </c>
      <c r="P2616" s="118"/>
      <c r="Q2616" s="118"/>
      <c r="R2616" s="143" t="str">
        <f>IF(H2616="","",(S2616/S2616)&amp;":"&amp;ROUND(AI2616/S2616,2))</f>
        <v/>
      </c>
      <c r="S2616" s="144" t="str">
        <f t="shared" si="485"/>
        <v/>
      </c>
      <c r="T2616" s="145" t="str">
        <f t="shared" si="486"/>
        <v/>
      </c>
      <c r="U2616" s="118"/>
      <c r="V2616" s="145" t="str">
        <f t="shared" si="487"/>
        <v/>
      </c>
      <c r="W2616" s="144" t="str">
        <f t="shared" si="488"/>
        <v/>
      </c>
      <c r="X2616" s="146" t="str">
        <f>IF(C2616="","",IF(OR(C2616="Trade",C2616="Multi Position"),(X2615+V2616),IF(C2616="Deposit",(X2615+AE2616),IF(C2616="Withdrawal",(X2615-AE2616)))))</f>
        <v/>
      </c>
      <c r="Y2616" s="145" t="str">
        <f t="shared" si="489"/>
        <v/>
      </c>
      <c r="Z2616" s="118"/>
      <c r="AA2616" s="118"/>
      <c r="AB2616" s="118"/>
      <c r="AC2616" s="118"/>
      <c r="AD2616" s="118"/>
      <c r="AE2616" s="139"/>
      <c r="AF2616" s="118"/>
      <c r="AG2616" s="118"/>
      <c r="AH2616" s="147" t="str">
        <f t="shared" si="490"/>
        <v/>
      </c>
      <c r="AI2616" s="147" t="str">
        <f t="shared" si="491"/>
        <v/>
      </c>
      <c r="AJ2616" s="148" t="str">
        <f t="shared" si="480"/>
        <v/>
      </c>
      <c r="AK2616" s="148" t="str">
        <f t="shared" si="481"/>
        <v/>
      </c>
      <c r="AL2616" s="147" t="str">
        <f t="shared" si="482"/>
        <v/>
      </c>
      <c r="AM2616" s="147" t="str">
        <f t="shared" si="483"/>
        <v/>
      </c>
      <c r="AN2616" s="147" t="str">
        <f t="shared" si="484"/>
        <v/>
      </c>
      <c r="AO2616" s="118"/>
    </row>
    <row r="2617" spans="1:41">
      <c r="A2617" s="118"/>
      <c r="B2617" s="118"/>
      <c r="C2617" s="118"/>
      <c r="D2617" s="118"/>
      <c r="E2617" s="118"/>
      <c r="F2617" s="118"/>
      <c r="G2617" s="118"/>
      <c r="H2617" s="118"/>
      <c r="I2617" s="118"/>
      <c r="J2617" s="118"/>
      <c r="K2617" s="118"/>
      <c r="L2617" s="118"/>
      <c r="M2617" s="118"/>
      <c r="N2617" s="118"/>
      <c r="O2617" s="143" t="str">
        <f>IF(H2617="","",(S2617/S2617)&amp;":"&amp;ROUND(AH2617/S2617,2))</f>
        <v/>
      </c>
      <c r="P2617" s="118"/>
      <c r="Q2617" s="118"/>
      <c r="R2617" s="143" t="str">
        <f>IF(H2617="","",(S2617/S2617)&amp;":"&amp;ROUND(AI2617/S2617,2))</f>
        <v/>
      </c>
      <c r="S2617" s="144" t="str">
        <f t="shared" si="485"/>
        <v/>
      </c>
      <c r="T2617" s="145" t="str">
        <f t="shared" si="486"/>
        <v/>
      </c>
      <c r="U2617" s="118"/>
      <c r="V2617" s="145" t="str">
        <f t="shared" si="487"/>
        <v/>
      </c>
      <c r="W2617" s="144" t="str">
        <f t="shared" si="488"/>
        <v/>
      </c>
      <c r="X2617" s="146" t="str">
        <f>IF(C2617="","",IF(OR(C2617="Trade",C2617="Multi Position"),(X2616+V2617),IF(C2617="Deposit",(X2616+AE2617),IF(C2617="Withdrawal",(X2616-AE2617)))))</f>
        <v/>
      </c>
      <c r="Y2617" s="145" t="str">
        <f t="shared" si="489"/>
        <v/>
      </c>
      <c r="Z2617" s="118"/>
      <c r="AA2617" s="118"/>
      <c r="AB2617" s="118"/>
      <c r="AC2617" s="118"/>
      <c r="AD2617" s="118"/>
      <c r="AE2617" s="139"/>
      <c r="AF2617" s="118"/>
      <c r="AG2617" s="118"/>
      <c r="AH2617" s="147" t="str">
        <f t="shared" si="490"/>
        <v/>
      </c>
      <c r="AI2617" s="147" t="str">
        <f t="shared" si="491"/>
        <v/>
      </c>
      <c r="AJ2617" s="148" t="str">
        <f t="shared" si="480"/>
        <v/>
      </c>
      <c r="AK2617" s="148" t="str">
        <f t="shared" si="481"/>
        <v/>
      </c>
      <c r="AL2617" s="147" t="str">
        <f t="shared" si="482"/>
        <v/>
      </c>
      <c r="AM2617" s="147" t="str">
        <f t="shared" si="483"/>
        <v/>
      </c>
      <c r="AN2617" s="147" t="str">
        <f t="shared" si="484"/>
        <v/>
      </c>
      <c r="AO2617" s="118"/>
    </row>
    <row r="2618" spans="1:41">
      <c r="A2618" s="118"/>
      <c r="B2618" s="118"/>
      <c r="C2618" s="118"/>
      <c r="D2618" s="118"/>
      <c r="E2618" s="118"/>
      <c r="F2618" s="118"/>
      <c r="G2618" s="118"/>
      <c r="H2618" s="118"/>
      <c r="I2618" s="118"/>
      <c r="J2618" s="118"/>
      <c r="K2618" s="118"/>
      <c r="L2618" s="118"/>
      <c r="M2618" s="118"/>
      <c r="N2618" s="118"/>
      <c r="O2618" s="143" t="str">
        <f>IF(H2618="","",(S2618/S2618)&amp;":"&amp;ROUND(AH2618/S2618,2))</f>
        <v/>
      </c>
      <c r="P2618" s="118"/>
      <c r="Q2618" s="118"/>
      <c r="R2618" s="143" t="str">
        <f>IF(H2618="","",(S2618/S2618)&amp;":"&amp;ROUND(AI2618/S2618,2))</f>
        <v/>
      </c>
      <c r="S2618" s="144" t="str">
        <f t="shared" si="485"/>
        <v/>
      </c>
      <c r="T2618" s="145" t="str">
        <f t="shared" si="486"/>
        <v/>
      </c>
      <c r="U2618" s="118"/>
      <c r="V2618" s="145" t="str">
        <f t="shared" si="487"/>
        <v/>
      </c>
      <c r="W2618" s="144" t="str">
        <f t="shared" si="488"/>
        <v/>
      </c>
      <c r="X2618" s="146" t="str">
        <f>IF(C2618="","",IF(OR(C2618="Trade",C2618="Multi Position"),(X2617+V2618),IF(C2618="Deposit",(X2617+AE2618),IF(C2618="Withdrawal",(X2617-AE2618)))))</f>
        <v/>
      </c>
      <c r="Y2618" s="145" t="str">
        <f t="shared" si="489"/>
        <v/>
      </c>
      <c r="Z2618" s="118"/>
      <c r="AA2618" s="118"/>
      <c r="AB2618" s="118"/>
      <c r="AC2618" s="118"/>
      <c r="AD2618" s="118"/>
      <c r="AE2618" s="139"/>
      <c r="AF2618" s="118"/>
      <c r="AG2618" s="118"/>
      <c r="AH2618" s="147" t="str">
        <f t="shared" si="490"/>
        <v/>
      </c>
      <c r="AI2618" s="147" t="str">
        <f t="shared" si="491"/>
        <v/>
      </c>
      <c r="AJ2618" s="148" t="str">
        <f t="shared" si="480"/>
        <v/>
      </c>
      <c r="AK2618" s="148" t="str">
        <f t="shared" si="481"/>
        <v/>
      </c>
      <c r="AL2618" s="147" t="str">
        <f t="shared" si="482"/>
        <v/>
      </c>
      <c r="AM2618" s="147" t="str">
        <f t="shared" si="483"/>
        <v/>
      </c>
      <c r="AN2618" s="147" t="str">
        <f t="shared" si="484"/>
        <v/>
      </c>
      <c r="AO2618" s="118"/>
    </row>
    <row r="2619" spans="1:41">
      <c r="A2619" s="118"/>
      <c r="B2619" s="118"/>
      <c r="C2619" s="118"/>
      <c r="D2619" s="118"/>
      <c r="E2619" s="118"/>
      <c r="F2619" s="118"/>
      <c r="G2619" s="118"/>
      <c r="H2619" s="118"/>
      <c r="I2619" s="118"/>
      <c r="J2619" s="118"/>
      <c r="K2619" s="118"/>
      <c r="L2619" s="118"/>
      <c r="M2619" s="118"/>
      <c r="N2619" s="118"/>
      <c r="O2619" s="143" t="str">
        <f>IF(H2619="","",(S2619/S2619)&amp;":"&amp;ROUND(AH2619/S2619,2))</f>
        <v/>
      </c>
      <c r="P2619" s="118"/>
      <c r="Q2619" s="118"/>
      <c r="R2619" s="143" t="str">
        <f>IF(H2619="","",(S2619/S2619)&amp;":"&amp;ROUND(AI2619/S2619,2))</f>
        <v/>
      </c>
      <c r="S2619" s="144" t="str">
        <f t="shared" si="485"/>
        <v/>
      </c>
      <c r="T2619" s="145" t="str">
        <f t="shared" si="486"/>
        <v/>
      </c>
      <c r="U2619" s="118"/>
      <c r="V2619" s="145" t="str">
        <f t="shared" si="487"/>
        <v/>
      </c>
      <c r="W2619" s="144" t="str">
        <f t="shared" si="488"/>
        <v/>
      </c>
      <c r="X2619" s="146" t="str">
        <f>IF(C2619="","",IF(OR(C2619="Trade",C2619="Multi Position"),(X2618+V2619),IF(C2619="Deposit",(X2618+AE2619),IF(C2619="Withdrawal",(X2618-AE2619)))))</f>
        <v/>
      </c>
      <c r="Y2619" s="145" t="str">
        <f t="shared" si="489"/>
        <v/>
      </c>
      <c r="Z2619" s="118"/>
      <c r="AA2619" s="118"/>
      <c r="AB2619" s="118"/>
      <c r="AC2619" s="118"/>
      <c r="AD2619" s="118"/>
      <c r="AE2619" s="139"/>
      <c r="AF2619" s="118"/>
      <c r="AG2619" s="118"/>
      <c r="AH2619" s="147" t="str">
        <f t="shared" si="490"/>
        <v/>
      </c>
      <c r="AI2619" s="147" t="str">
        <f t="shared" si="491"/>
        <v/>
      </c>
      <c r="AJ2619" s="148" t="str">
        <f t="shared" si="480"/>
        <v/>
      </c>
      <c r="AK2619" s="148" t="str">
        <f t="shared" si="481"/>
        <v/>
      </c>
      <c r="AL2619" s="147" t="str">
        <f t="shared" si="482"/>
        <v/>
      </c>
      <c r="AM2619" s="147" t="str">
        <f t="shared" si="483"/>
        <v/>
      </c>
      <c r="AN2619" s="147" t="str">
        <f t="shared" si="484"/>
        <v/>
      </c>
      <c r="AO2619" s="118"/>
    </row>
    <row r="2620" spans="1:41">
      <c r="A2620" s="118"/>
      <c r="B2620" s="118"/>
      <c r="C2620" s="118"/>
      <c r="D2620" s="118"/>
      <c r="E2620" s="118"/>
      <c r="F2620" s="118"/>
      <c r="G2620" s="118"/>
      <c r="H2620" s="118"/>
      <c r="I2620" s="118"/>
      <c r="J2620" s="118"/>
      <c r="K2620" s="118"/>
      <c r="L2620" s="118"/>
      <c r="M2620" s="118"/>
      <c r="N2620" s="118"/>
      <c r="O2620" s="143" t="str">
        <f>IF(H2620="","",(S2620/S2620)&amp;":"&amp;ROUND(AH2620/S2620,2))</f>
        <v/>
      </c>
      <c r="P2620" s="118"/>
      <c r="Q2620" s="118"/>
      <c r="R2620" s="143" t="str">
        <f>IF(H2620="","",(S2620/S2620)&amp;":"&amp;ROUND(AI2620/S2620,2))</f>
        <v/>
      </c>
      <c r="S2620" s="144" t="str">
        <f t="shared" si="485"/>
        <v/>
      </c>
      <c r="T2620" s="145" t="str">
        <f t="shared" si="486"/>
        <v/>
      </c>
      <c r="U2620" s="118"/>
      <c r="V2620" s="145" t="str">
        <f t="shared" si="487"/>
        <v/>
      </c>
      <c r="W2620" s="144" t="str">
        <f t="shared" si="488"/>
        <v/>
      </c>
      <c r="X2620" s="146" t="str">
        <f>IF(C2620="","",IF(OR(C2620="Trade",C2620="Multi Position"),(X2619+V2620),IF(C2620="Deposit",(X2619+AE2620),IF(C2620="Withdrawal",(X2619-AE2620)))))</f>
        <v/>
      </c>
      <c r="Y2620" s="145" t="str">
        <f t="shared" si="489"/>
        <v/>
      </c>
      <c r="Z2620" s="118"/>
      <c r="AA2620" s="118"/>
      <c r="AB2620" s="118"/>
      <c r="AC2620" s="118"/>
      <c r="AD2620" s="118"/>
      <c r="AE2620" s="139"/>
      <c r="AF2620" s="118"/>
      <c r="AG2620" s="118"/>
      <c r="AH2620" s="147" t="str">
        <f t="shared" si="490"/>
        <v/>
      </c>
      <c r="AI2620" s="147" t="str">
        <f t="shared" si="491"/>
        <v/>
      </c>
      <c r="AJ2620" s="148" t="str">
        <f t="shared" si="480"/>
        <v/>
      </c>
      <c r="AK2620" s="148" t="str">
        <f t="shared" si="481"/>
        <v/>
      </c>
      <c r="AL2620" s="147" t="str">
        <f t="shared" si="482"/>
        <v/>
      </c>
      <c r="AM2620" s="147" t="str">
        <f t="shared" si="483"/>
        <v/>
      </c>
      <c r="AN2620" s="147" t="str">
        <f t="shared" si="484"/>
        <v/>
      </c>
      <c r="AO2620" s="118"/>
    </row>
    <row r="2621" spans="1:41">
      <c r="A2621" s="118"/>
      <c r="B2621" s="118"/>
      <c r="C2621" s="118"/>
      <c r="D2621" s="118"/>
      <c r="E2621" s="118"/>
      <c r="F2621" s="118"/>
      <c r="G2621" s="118"/>
      <c r="H2621" s="118"/>
      <c r="I2621" s="118"/>
      <c r="J2621" s="118"/>
      <c r="K2621" s="118"/>
      <c r="L2621" s="118"/>
      <c r="M2621" s="118"/>
      <c r="N2621" s="118"/>
      <c r="O2621" s="143" t="str">
        <f>IF(H2621="","",(S2621/S2621)&amp;":"&amp;ROUND(AH2621/S2621,2))</f>
        <v/>
      </c>
      <c r="P2621" s="118"/>
      <c r="Q2621" s="118"/>
      <c r="R2621" s="143" t="str">
        <f>IF(H2621="","",(S2621/S2621)&amp;":"&amp;ROUND(AI2621/S2621,2))</f>
        <v/>
      </c>
      <c r="S2621" s="144" t="str">
        <f t="shared" si="485"/>
        <v/>
      </c>
      <c r="T2621" s="145" t="str">
        <f t="shared" si="486"/>
        <v/>
      </c>
      <c r="U2621" s="118"/>
      <c r="V2621" s="145" t="str">
        <f t="shared" si="487"/>
        <v/>
      </c>
      <c r="W2621" s="144" t="str">
        <f t="shared" si="488"/>
        <v/>
      </c>
      <c r="X2621" s="146" t="str">
        <f>IF(C2621="","",IF(OR(C2621="Trade",C2621="Multi Position"),(X2620+V2621),IF(C2621="Deposit",(X2620+AE2621),IF(C2621="Withdrawal",(X2620-AE2621)))))</f>
        <v/>
      </c>
      <c r="Y2621" s="145" t="str">
        <f t="shared" si="489"/>
        <v/>
      </c>
      <c r="Z2621" s="118"/>
      <c r="AA2621" s="118"/>
      <c r="AB2621" s="118"/>
      <c r="AC2621" s="118"/>
      <c r="AD2621" s="118"/>
      <c r="AE2621" s="139"/>
      <c r="AF2621" s="118"/>
      <c r="AG2621" s="118"/>
      <c r="AH2621" s="147" t="str">
        <f t="shared" si="490"/>
        <v/>
      </c>
      <c r="AI2621" s="147" t="str">
        <f t="shared" si="491"/>
        <v/>
      </c>
      <c r="AJ2621" s="148" t="str">
        <f t="shared" si="480"/>
        <v/>
      </c>
      <c r="AK2621" s="148" t="str">
        <f t="shared" si="481"/>
        <v/>
      </c>
      <c r="AL2621" s="147" t="str">
        <f t="shared" si="482"/>
        <v/>
      </c>
      <c r="AM2621" s="147" t="str">
        <f t="shared" si="483"/>
        <v/>
      </c>
      <c r="AN2621" s="147" t="str">
        <f t="shared" si="484"/>
        <v/>
      </c>
      <c r="AO2621" s="118"/>
    </row>
    <row r="2622" spans="1:41">
      <c r="A2622" s="118"/>
      <c r="B2622" s="118"/>
      <c r="C2622" s="118"/>
      <c r="D2622" s="118"/>
      <c r="E2622" s="118"/>
      <c r="F2622" s="118"/>
      <c r="G2622" s="118"/>
      <c r="H2622" s="118"/>
      <c r="I2622" s="118"/>
      <c r="J2622" s="118"/>
      <c r="K2622" s="118"/>
      <c r="L2622" s="118"/>
      <c r="M2622" s="118"/>
      <c r="N2622" s="118"/>
      <c r="O2622" s="143" t="str">
        <f>IF(H2622="","",(S2622/S2622)&amp;":"&amp;ROUND(AH2622/S2622,2))</f>
        <v/>
      </c>
      <c r="P2622" s="118"/>
      <c r="Q2622" s="118"/>
      <c r="R2622" s="143" t="str">
        <f>IF(H2622="","",(S2622/S2622)&amp;":"&amp;ROUND(AI2622/S2622,2))</f>
        <v/>
      </c>
      <c r="S2622" s="144" t="str">
        <f t="shared" si="485"/>
        <v/>
      </c>
      <c r="T2622" s="145" t="str">
        <f t="shared" si="486"/>
        <v/>
      </c>
      <c r="U2622" s="118"/>
      <c r="V2622" s="145" t="str">
        <f t="shared" si="487"/>
        <v/>
      </c>
      <c r="W2622" s="144" t="str">
        <f t="shared" si="488"/>
        <v/>
      </c>
      <c r="X2622" s="146" t="str">
        <f>IF(C2622="","",IF(OR(C2622="Trade",C2622="Multi Position"),(X2621+V2622),IF(C2622="Deposit",(X2621+AE2622),IF(C2622="Withdrawal",(X2621-AE2622)))))</f>
        <v/>
      </c>
      <c r="Y2622" s="145" t="str">
        <f t="shared" si="489"/>
        <v/>
      </c>
      <c r="Z2622" s="118"/>
      <c r="AA2622" s="118"/>
      <c r="AB2622" s="118"/>
      <c r="AC2622" s="118"/>
      <c r="AD2622" s="118"/>
      <c r="AE2622" s="139"/>
      <c r="AF2622" s="118"/>
      <c r="AG2622" s="118"/>
      <c r="AH2622" s="147" t="str">
        <f t="shared" si="490"/>
        <v/>
      </c>
      <c r="AI2622" s="147" t="str">
        <f t="shared" si="491"/>
        <v/>
      </c>
      <c r="AJ2622" s="148" t="str">
        <f t="shared" si="480"/>
        <v/>
      </c>
      <c r="AK2622" s="148" t="str">
        <f t="shared" si="481"/>
        <v/>
      </c>
      <c r="AL2622" s="147" t="str">
        <f t="shared" si="482"/>
        <v/>
      </c>
      <c r="AM2622" s="147" t="str">
        <f t="shared" si="483"/>
        <v/>
      </c>
      <c r="AN2622" s="147" t="str">
        <f t="shared" si="484"/>
        <v/>
      </c>
      <c r="AO2622" s="118"/>
    </row>
    <row r="2623" spans="1:41">
      <c r="A2623" s="118"/>
      <c r="B2623" s="118"/>
      <c r="C2623" s="118"/>
      <c r="D2623" s="118"/>
      <c r="E2623" s="118"/>
      <c r="F2623" s="118"/>
      <c r="G2623" s="118"/>
      <c r="H2623" s="118"/>
      <c r="I2623" s="118"/>
      <c r="J2623" s="118"/>
      <c r="K2623" s="118"/>
      <c r="L2623" s="118"/>
      <c r="M2623" s="118"/>
      <c r="N2623" s="118"/>
      <c r="O2623" s="143" t="str">
        <f>IF(H2623="","",(S2623/S2623)&amp;":"&amp;ROUND(AH2623/S2623,2))</f>
        <v/>
      </c>
      <c r="P2623" s="118"/>
      <c r="Q2623" s="118"/>
      <c r="R2623" s="143" t="str">
        <f>IF(H2623="","",(S2623/S2623)&amp;":"&amp;ROUND(AI2623/S2623,2))</f>
        <v/>
      </c>
      <c r="S2623" s="144" t="str">
        <f t="shared" si="485"/>
        <v/>
      </c>
      <c r="T2623" s="145" t="str">
        <f t="shared" si="486"/>
        <v/>
      </c>
      <c r="U2623" s="118"/>
      <c r="V2623" s="145" t="str">
        <f t="shared" si="487"/>
        <v/>
      </c>
      <c r="W2623" s="144" t="str">
        <f t="shared" si="488"/>
        <v/>
      </c>
      <c r="X2623" s="146" t="str">
        <f>IF(C2623="","",IF(OR(C2623="Trade",C2623="Multi Position"),(X2622+V2623),IF(C2623="Deposit",(X2622+AE2623),IF(C2623="Withdrawal",(X2622-AE2623)))))</f>
        <v/>
      </c>
      <c r="Y2623" s="145" t="str">
        <f t="shared" si="489"/>
        <v/>
      </c>
      <c r="Z2623" s="118"/>
      <c r="AA2623" s="118"/>
      <c r="AB2623" s="118"/>
      <c r="AC2623" s="118"/>
      <c r="AD2623" s="118"/>
      <c r="AE2623" s="139"/>
      <c r="AF2623" s="118"/>
      <c r="AG2623" s="118"/>
      <c r="AH2623" s="147" t="str">
        <f t="shared" si="490"/>
        <v/>
      </c>
      <c r="AI2623" s="147" t="str">
        <f t="shared" si="491"/>
        <v/>
      </c>
      <c r="AJ2623" s="148" t="str">
        <f t="shared" si="480"/>
        <v/>
      </c>
      <c r="AK2623" s="148" t="str">
        <f t="shared" si="481"/>
        <v/>
      </c>
      <c r="AL2623" s="147" t="str">
        <f t="shared" si="482"/>
        <v/>
      </c>
      <c r="AM2623" s="147" t="str">
        <f t="shared" si="483"/>
        <v/>
      </c>
      <c r="AN2623" s="147" t="str">
        <f t="shared" si="484"/>
        <v/>
      </c>
      <c r="AO2623" s="118"/>
    </row>
    <row r="2624" spans="1:41">
      <c r="A2624" s="118"/>
      <c r="B2624" s="118"/>
      <c r="C2624" s="118"/>
      <c r="D2624" s="118"/>
      <c r="E2624" s="118"/>
      <c r="F2624" s="118"/>
      <c r="G2624" s="118"/>
      <c r="H2624" s="118"/>
      <c r="I2624" s="118"/>
      <c r="J2624" s="118"/>
      <c r="K2624" s="118"/>
      <c r="L2624" s="118"/>
      <c r="M2624" s="118"/>
      <c r="N2624" s="118"/>
      <c r="O2624" s="143" t="str">
        <f>IF(H2624="","",(S2624/S2624)&amp;":"&amp;ROUND(AH2624/S2624,2))</f>
        <v/>
      </c>
      <c r="P2624" s="118"/>
      <c r="Q2624" s="118"/>
      <c r="R2624" s="143" t="str">
        <f>IF(H2624="","",(S2624/S2624)&amp;":"&amp;ROUND(AI2624/S2624,2))</f>
        <v/>
      </c>
      <c r="S2624" s="144" t="str">
        <f t="shared" si="485"/>
        <v/>
      </c>
      <c r="T2624" s="145" t="str">
        <f t="shared" si="486"/>
        <v/>
      </c>
      <c r="U2624" s="118"/>
      <c r="V2624" s="145" t="str">
        <f t="shared" si="487"/>
        <v/>
      </c>
      <c r="W2624" s="144" t="str">
        <f t="shared" si="488"/>
        <v/>
      </c>
      <c r="X2624" s="146" t="str">
        <f>IF(C2624="","",IF(OR(C2624="Trade",C2624="Multi Position"),(X2623+V2624),IF(C2624="Deposit",(X2623+AE2624),IF(C2624="Withdrawal",(X2623-AE2624)))))</f>
        <v/>
      </c>
      <c r="Y2624" s="145" t="str">
        <f t="shared" si="489"/>
        <v/>
      </c>
      <c r="Z2624" s="118"/>
      <c r="AA2624" s="118"/>
      <c r="AB2624" s="118"/>
      <c r="AC2624" s="118"/>
      <c r="AD2624" s="118"/>
      <c r="AE2624" s="139"/>
      <c r="AF2624" s="118"/>
      <c r="AG2624" s="118"/>
      <c r="AH2624" s="147" t="str">
        <f t="shared" si="490"/>
        <v/>
      </c>
      <c r="AI2624" s="147" t="str">
        <f t="shared" si="491"/>
        <v/>
      </c>
      <c r="AJ2624" s="148" t="str">
        <f t="shared" si="480"/>
        <v/>
      </c>
      <c r="AK2624" s="148" t="str">
        <f t="shared" si="481"/>
        <v/>
      </c>
      <c r="AL2624" s="147" t="str">
        <f t="shared" si="482"/>
        <v/>
      </c>
      <c r="AM2624" s="147" t="str">
        <f t="shared" si="483"/>
        <v/>
      </c>
      <c r="AN2624" s="147" t="str">
        <f t="shared" si="484"/>
        <v/>
      </c>
      <c r="AO2624" s="118"/>
    </row>
    <row r="2625" spans="1:41">
      <c r="A2625" s="118"/>
      <c r="B2625" s="118"/>
      <c r="C2625" s="118"/>
      <c r="D2625" s="118"/>
      <c r="E2625" s="118"/>
      <c r="F2625" s="118"/>
      <c r="G2625" s="118"/>
      <c r="H2625" s="118"/>
      <c r="I2625" s="118"/>
      <c r="J2625" s="118"/>
      <c r="K2625" s="118"/>
      <c r="L2625" s="118"/>
      <c r="M2625" s="118"/>
      <c r="N2625" s="118"/>
      <c r="O2625" s="143" t="str">
        <f>IF(H2625="","",(S2625/S2625)&amp;":"&amp;ROUND(AH2625/S2625,2))</f>
        <v/>
      </c>
      <c r="P2625" s="118"/>
      <c r="Q2625" s="118"/>
      <c r="R2625" s="143" t="str">
        <f>IF(H2625="","",(S2625/S2625)&amp;":"&amp;ROUND(AI2625/S2625,2))</f>
        <v/>
      </c>
      <c r="S2625" s="144" t="str">
        <f t="shared" si="485"/>
        <v/>
      </c>
      <c r="T2625" s="145" t="str">
        <f t="shared" si="486"/>
        <v/>
      </c>
      <c r="U2625" s="118"/>
      <c r="V2625" s="145" t="str">
        <f t="shared" si="487"/>
        <v/>
      </c>
      <c r="W2625" s="144" t="str">
        <f t="shared" si="488"/>
        <v/>
      </c>
      <c r="X2625" s="146" t="str">
        <f>IF(C2625="","",IF(OR(C2625="Trade",C2625="Multi Position"),(X2624+V2625),IF(C2625="Deposit",(X2624+AE2625),IF(C2625="Withdrawal",(X2624-AE2625)))))</f>
        <v/>
      </c>
      <c r="Y2625" s="145" t="str">
        <f t="shared" si="489"/>
        <v/>
      </c>
      <c r="Z2625" s="118"/>
      <c r="AA2625" s="118"/>
      <c r="AB2625" s="118"/>
      <c r="AC2625" s="118"/>
      <c r="AD2625" s="118"/>
      <c r="AE2625" s="139"/>
      <c r="AF2625" s="118"/>
      <c r="AG2625" s="118"/>
      <c r="AH2625" s="147" t="str">
        <f t="shared" si="490"/>
        <v/>
      </c>
      <c r="AI2625" s="147" t="str">
        <f t="shared" si="491"/>
        <v/>
      </c>
      <c r="AJ2625" s="148" t="str">
        <f t="shared" si="480"/>
        <v/>
      </c>
      <c r="AK2625" s="148" t="str">
        <f t="shared" si="481"/>
        <v/>
      </c>
      <c r="AL2625" s="147" t="str">
        <f t="shared" si="482"/>
        <v/>
      </c>
      <c r="AM2625" s="147" t="str">
        <f t="shared" si="483"/>
        <v/>
      </c>
      <c r="AN2625" s="147" t="str">
        <f t="shared" si="484"/>
        <v/>
      </c>
      <c r="AO2625" s="118"/>
    </row>
    <row r="2626" spans="1:41">
      <c r="A2626" s="118"/>
      <c r="B2626" s="118"/>
      <c r="C2626" s="118"/>
      <c r="D2626" s="118"/>
      <c r="E2626" s="118"/>
      <c r="F2626" s="118"/>
      <c r="G2626" s="118"/>
      <c r="H2626" s="118"/>
      <c r="I2626" s="118"/>
      <c r="J2626" s="118"/>
      <c r="K2626" s="118"/>
      <c r="L2626" s="118"/>
      <c r="M2626" s="118"/>
      <c r="N2626" s="118"/>
      <c r="O2626" s="143" t="str">
        <f>IF(H2626="","",(S2626/S2626)&amp;":"&amp;ROUND(AH2626/S2626,2))</f>
        <v/>
      </c>
      <c r="P2626" s="118"/>
      <c r="Q2626" s="118"/>
      <c r="R2626" s="143" t="str">
        <f>IF(H2626="","",(S2626/S2626)&amp;":"&amp;ROUND(AI2626/S2626,2))</f>
        <v/>
      </c>
      <c r="S2626" s="144" t="str">
        <f t="shared" si="485"/>
        <v/>
      </c>
      <c r="T2626" s="145" t="str">
        <f t="shared" si="486"/>
        <v/>
      </c>
      <c r="U2626" s="118"/>
      <c r="V2626" s="145" t="str">
        <f t="shared" si="487"/>
        <v/>
      </c>
      <c r="W2626" s="144" t="str">
        <f t="shared" si="488"/>
        <v/>
      </c>
      <c r="X2626" s="146" t="str">
        <f>IF(C2626="","",IF(OR(C2626="Trade",C2626="Multi Position"),(X2625+V2626),IF(C2626="Deposit",(X2625+AE2626),IF(C2626="Withdrawal",(X2625-AE2626)))))</f>
        <v/>
      </c>
      <c r="Y2626" s="145" t="str">
        <f t="shared" si="489"/>
        <v/>
      </c>
      <c r="Z2626" s="118"/>
      <c r="AA2626" s="118"/>
      <c r="AB2626" s="118"/>
      <c r="AC2626" s="118"/>
      <c r="AD2626" s="118"/>
      <c r="AE2626" s="139"/>
      <c r="AF2626" s="118"/>
      <c r="AG2626" s="118"/>
      <c r="AH2626" s="147" t="str">
        <f t="shared" si="490"/>
        <v/>
      </c>
      <c r="AI2626" s="147" t="str">
        <f t="shared" si="491"/>
        <v/>
      </c>
      <c r="AJ2626" s="148" t="str">
        <f t="shared" si="480"/>
        <v/>
      </c>
      <c r="AK2626" s="148" t="str">
        <f t="shared" si="481"/>
        <v/>
      </c>
      <c r="AL2626" s="147" t="str">
        <f t="shared" si="482"/>
        <v/>
      </c>
      <c r="AM2626" s="147" t="str">
        <f t="shared" si="483"/>
        <v/>
      </c>
      <c r="AN2626" s="147" t="str">
        <f t="shared" si="484"/>
        <v/>
      </c>
      <c r="AO2626" s="118"/>
    </row>
    <row r="2627" spans="1:41">
      <c r="A2627" s="118"/>
      <c r="B2627" s="118"/>
      <c r="C2627" s="118"/>
      <c r="D2627" s="118"/>
      <c r="E2627" s="118"/>
      <c r="F2627" s="118"/>
      <c r="G2627" s="118"/>
      <c r="H2627" s="118"/>
      <c r="I2627" s="118"/>
      <c r="J2627" s="118"/>
      <c r="K2627" s="118"/>
      <c r="L2627" s="118"/>
      <c r="M2627" s="118"/>
      <c r="N2627" s="118"/>
      <c r="O2627" s="143" t="str">
        <f>IF(H2627="","",(S2627/S2627)&amp;":"&amp;ROUND(AH2627/S2627,2))</f>
        <v/>
      </c>
      <c r="P2627" s="118"/>
      <c r="Q2627" s="118"/>
      <c r="R2627" s="143" t="str">
        <f>IF(H2627="","",(S2627/S2627)&amp;":"&amp;ROUND(AI2627/S2627,2))</f>
        <v/>
      </c>
      <c r="S2627" s="144" t="str">
        <f t="shared" si="485"/>
        <v/>
      </c>
      <c r="T2627" s="145" t="str">
        <f t="shared" si="486"/>
        <v/>
      </c>
      <c r="U2627" s="118"/>
      <c r="V2627" s="145" t="str">
        <f t="shared" si="487"/>
        <v/>
      </c>
      <c r="W2627" s="144" t="str">
        <f t="shared" si="488"/>
        <v/>
      </c>
      <c r="X2627" s="146" t="str">
        <f>IF(C2627="","",IF(OR(C2627="Trade",C2627="Multi Position"),(X2626+V2627),IF(C2627="Deposit",(X2626+AE2627),IF(C2627="Withdrawal",(X2626-AE2627)))))</f>
        <v/>
      </c>
      <c r="Y2627" s="145" t="str">
        <f t="shared" si="489"/>
        <v/>
      </c>
      <c r="Z2627" s="118"/>
      <c r="AA2627" s="118"/>
      <c r="AB2627" s="118"/>
      <c r="AC2627" s="118"/>
      <c r="AD2627" s="118"/>
      <c r="AE2627" s="139"/>
      <c r="AF2627" s="118"/>
      <c r="AG2627" s="118"/>
      <c r="AH2627" s="147" t="str">
        <f t="shared" si="490"/>
        <v/>
      </c>
      <c r="AI2627" s="147" t="str">
        <f t="shared" si="491"/>
        <v/>
      </c>
      <c r="AJ2627" s="148" t="str">
        <f t="shared" si="480"/>
        <v/>
      </c>
      <c r="AK2627" s="148" t="str">
        <f t="shared" si="481"/>
        <v/>
      </c>
      <c r="AL2627" s="147" t="str">
        <f t="shared" si="482"/>
        <v/>
      </c>
      <c r="AM2627" s="147" t="str">
        <f t="shared" si="483"/>
        <v/>
      </c>
      <c r="AN2627" s="147" t="str">
        <f t="shared" si="484"/>
        <v/>
      </c>
      <c r="AO2627" s="118"/>
    </row>
    <row r="2628" spans="1:41">
      <c r="A2628" s="118"/>
      <c r="B2628" s="118"/>
      <c r="C2628" s="118"/>
      <c r="D2628" s="118"/>
      <c r="E2628" s="118"/>
      <c r="F2628" s="118"/>
      <c r="G2628" s="118"/>
      <c r="H2628" s="118"/>
      <c r="I2628" s="118"/>
      <c r="J2628" s="118"/>
      <c r="K2628" s="118"/>
      <c r="L2628" s="118"/>
      <c r="M2628" s="118"/>
      <c r="N2628" s="118"/>
      <c r="O2628" s="143" t="str">
        <f>IF(H2628="","",(S2628/S2628)&amp;":"&amp;ROUND(AH2628/S2628,2))</f>
        <v/>
      </c>
      <c r="P2628" s="118"/>
      <c r="Q2628" s="118"/>
      <c r="R2628" s="143" t="str">
        <f>IF(H2628="","",(S2628/S2628)&amp;":"&amp;ROUND(AI2628/S2628,2))</f>
        <v/>
      </c>
      <c r="S2628" s="144" t="str">
        <f t="shared" si="485"/>
        <v/>
      </c>
      <c r="T2628" s="145" t="str">
        <f t="shared" si="486"/>
        <v/>
      </c>
      <c r="U2628" s="118"/>
      <c r="V2628" s="145" t="str">
        <f t="shared" si="487"/>
        <v/>
      </c>
      <c r="W2628" s="144" t="str">
        <f t="shared" si="488"/>
        <v/>
      </c>
      <c r="X2628" s="146" t="str">
        <f>IF(C2628="","",IF(OR(C2628="Trade",C2628="Multi Position"),(X2627+V2628),IF(C2628="Deposit",(X2627+AE2628),IF(C2628="Withdrawal",(X2627-AE2628)))))</f>
        <v/>
      </c>
      <c r="Y2628" s="145" t="str">
        <f t="shared" si="489"/>
        <v/>
      </c>
      <c r="Z2628" s="118"/>
      <c r="AA2628" s="118"/>
      <c r="AB2628" s="118"/>
      <c r="AC2628" s="118"/>
      <c r="AD2628" s="118"/>
      <c r="AE2628" s="139"/>
      <c r="AF2628" s="118"/>
      <c r="AG2628" s="118"/>
      <c r="AH2628" s="147" t="str">
        <f t="shared" si="490"/>
        <v/>
      </c>
      <c r="AI2628" s="147" t="str">
        <f t="shared" si="491"/>
        <v/>
      </c>
      <c r="AJ2628" s="148" t="str">
        <f t="shared" si="480"/>
        <v/>
      </c>
      <c r="AK2628" s="148" t="str">
        <f t="shared" si="481"/>
        <v/>
      </c>
      <c r="AL2628" s="147" t="str">
        <f t="shared" si="482"/>
        <v/>
      </c>
      <c r="AM2628" s="147" t="str">
        <f t="shared" si="483"/>
        <v/>
      </c>
      <c r="AN2628" s="147" t="str">
        <f t="shared" si="484"/>
        <v/>
      </c>
      <c r="AO2628" s="118"/>
    </row>
    <row r="2629" spans="1:41">
      <c r="A2629" s="118"/>
      <c r="B2629" s="118"/>
      <c r="C2629" s="118"/>
      <c r="D2629" s="118"/>
      <c r="E2629" s="118"/>
      <c r="F2629" s="118"/>
      <c r="G2629" s="118"/>
      <c r="H2629" s="118"/>
      <c r="I2629" s="118"/>
      <c r="J2629" s="118"/>
      <c r="K2629" s="118"/>
      <c r="L2629" s="118"/>
      <c r="M2629" s="118"/>
      <c r="N2629" s="118"/>
      <c r="O2629" s="143" t="str">
        <f>IF(H2629="","",(S2629/S2629)&amp;":"&amp;ROUND(AH2629/S2629,2))</f>
        <v/>
      </c>
      <c r="P2629" s="118"/>
      <c r="Q2629" s="118"/>
      <c r="R2629" s="143" t="str">
        <f>IF(H2629="","",(S2629/S2629)&amp;":"&amp;ROUND(AI2629/S2629,2))</f>
        <v/>
      </c>
      <c r="S2629" s="144" t="str">
        <f t="shared" si="485"/>
        <v/>
      </c>
      <c r="T2629" s="145" t="str">
        <f t="shared" si="486"/>
        <v/>
      </c>
      <c r="U2629" s="118"/>
      <c r="V2629" s="145" t="str">
        <f t="shared" si="487"/>
        <v/>
      </c>
      <c r="W2629" s="144" t="str">
        <f t="shared" si="488"/>
        <v/>
      </c>
      <c r="X2629" s="146" t="str">
        <f>IF(C2629="","",IF(OR(C2629="Trade",C2629="Multi Position"),(X2628+V2629),IF(C2629="Deposit",(X2628+AE2629),IF(C2629="Withdrawal",(X2628-AE2629)))))</f>
        <v/>
      </c>
      <c r="Y2629" s="145" t="str">
        <f t="shared" si="489"/>
        <v/>
      </c>
      <c r="Z2629" s="118"/>
      <c r="AA2629" s="118"/>
      <c r="AB2629" s="118"/>
      <c r="AC2629" s="118"/>
      <c r="AD2629" s="118"/>
      <c r="AE2629" s="139"/>
      <c r="AF2629" s="118"/>
      <c r="AG2629" s="118"/>
      <c r="AH2629" s="147" t="str">
        <f t="shared" si="490"/>
        <v/>
      </c>
      <c r="AI2629" s="147" t="str">
        <f t="shared" si="491"/>
        <v/>
      </c>
      <c r="AJ2629" s="148" t="str">
        <f t="shared" si="480"/>
        <v/>
      </c>
      <c r="AK2629" s="148" t="str">
        <f t="shared" si="481"/>
        <v/>
      </c>
      <c r="AL2629" s="147" t="str">
        <f t="shared" si="482"/>
        <v/>
      </c>
      <c r="AM2629" s="147" t="str">
        <f t="shared" si="483"/>
        <v/>
      </c>
      <c r="AN2629" s="147" t="str">
        <f t="shared" si="484"/>
        <v/>
      </c>
      <c r="AO2629" s="118"/>
    </row>
    <row r="2630" spans="1:41">
      <c r="A2630" s="118"/>
      <c r="B2630" s="118"/>
      <c r="C2630" s="118"/>
      <c r="D2630" s="118"/>
      <c r="E2630" s="118"/>
      <c r="F2630" s="118"/>
      <c r="G2630" s="118"/>
      <c r="H2630" s="118"/>
      <c r="I2630" s="118"/>
      <c r="J2630" s="118"/>
      <c r="K2630" s="118"/>
      <c r="L2630" s="118"/>
      <c r="M2630" s="118"/>
      <c r="N2630" s="118"/>
      <c r="O2630" s="143" t="str">
        <f>IF(H2630="","",(S2630/S2630)&amp;":"&amp;ROUND(AH2630/S2630,2))</f>
        <v/>
      </c>
      <c r="P2630" s="118"/>
      <c r="Q2630" s="118"/>
      <c r="R2630" s="143" t="str">
        <f>IF(H2630="","",(S2630/S2630)&amp;":"&amp;ROUND(AI2630/S2630,2))</f>
        <v/>
      </c>
      <c r="S2630" s="144" t="str">
        <f t="shared" si="485"/>
        <v/>
      </c>
      <c r="T2630" s="145" t="str">
        <f t="shared" si="486"/>
        <v/>
      </c>
      <c r="U2630" s="118"/>
      <c r="V2630" s="145" t="str">
        <f t="shared" si="487"/>
        <v/>
      </c>
      <c r="W2630" s="144" t="str">
        <f t="shared" si="488"/>
        <v/>
      </c>
      <c r="X2630" s="146" t="str">
        <f>IF(C2630="","",IF(OR(C2630="Trade",C2630="Multi Position"),(X2629+V2630),IF(C2630="Deposit",(X2629+AE2630),IF(C2630="Withdrawal",(X2629-AE2630)))))</f>
        <v/>
      </c>
      <c r="Y2630" s="145" t="str">
        <f t="shared" si="489"/>
        <v/>
      </c>
      <c r="Z2630" s="118"/>
      <c r="AA2630" s="118"/>
      <c r="AB2630" s="118"/>
      <c r="AC2630" s="118"/>
      <c r="AD2630" s="118"/>
      <c r="AE2630" s="139"/>
      <c r="AF2630" s="118"/>
      <c r="AG2630" s="118"/>
      <c r="AH2630" s="147" t="str">
        <f t="shared" si="490"/>
        <v/>
      </c>
      <c r="AI2630" s="147" t="str">
        <f t="shared" si="491"/>
        <v/>
      </c>
      <c r="AJ2630" s="148" t="str">
        <f t="shared" si="480"/>
        <v/>
      </c>
      <c r="AK2630" s="148" t="str">
        <f t="shared" si="481"/>
        <v/>
      </c>
      <c r="AL2630" s="147" t="str">
        <f t="shared" si="482"/>
        <v/>
      </c>
      <c r="AM2630" s="147" t="str">
        <f t="shared" si="483"/>
        <v/>
      </c>
      <c r="AN2630" s="147" t="str">
        <f t="shared" si="484"/>
        <v/>
      </c>
      <c r="AO2630" s="118"/>
    </row>
    <row r="2631" spans="1:41">
      <c r="A2631" s="118"/>
      <c r="B2631" s="118"/>
      <c r="C2631" s="118"/>
      <c r="D2631" s="118"/>
      <c r="E2631" s="118"/>
      <c r="F2631" s="118"/>
      <c r="G2631" s="118"/>
      <c r="H2631" s="118"/>
      <c r="I2631" s="118"/>
      <c r="J2631" s="118"/>
      <c r="K2631" s="118"/>
      <c r="L2631" s="118"/>
      <c r="M2631" s="118"/>
      <c r="N2631" s="118"/>
      <c r="O2631" s="143" t="str">
        <f>IF(H2631="","",(S2631/S2631)&amp;":"&amp;ROUND(AH2631/S2631,2))</f>
        <v/>
      </c>
      <c r="P2631" s="118"/>
      <c r="Q2631" s="118"/>
      <c r="R2631" s="143" t="str">
        <f>IF(H2631="","",(S2631/S2631)&amp;":"&amp;ROUND(AI2631/S2631,2))</f>
        <v/>
      </c>
      <c r="S2631" s="144" t="str">
        <f t="shared" si="485"/>
        <v/>
      </c>
      <c r="T2631" s="145" t="str">
        <f t="shared" si="486"/>
        <v/>
      </c>
      <c r="U2631" s="118"/>
      <c r="V2631" s="145" t="str">
        <f t="shared" si="487"/>
        <v/>
      </c>
      <c r="W2631" s="144" t="str">
        <f t="shared" si="488"/>
        <v/>
      </c>
      <c r="X2631" s="146" t="str">
        <f>IF(C2631="","",IF(OR(C2631="Trade",C2631="Multi Position"),(X2630+V2631),IF(C2631="Deposit",(X2630+AE2631),IF(C2631="Withdrawal",(X2630-AE2631)))))</f>
        <v/>
      </c>
      <c r="Y2631" s="145" t="str">
        <f t="shared" si="489"/>
        <v/>
      </c>
      <c r="Z2631" s="118"/>
      <c r="AA2631" s="118"/>
      <c r="AB2631" s="118"/>
      <c r="AC2631" s="118"/>
      <c r="AD2631" s="118"/>
      <c r="AE2631" s="139"/>
      <c r="AF2631" s="118"/>
      <c r="AG2631" s="118"/>
      <c r="AH2631" s="147" t="str">
        <f t="shared" si="490"/>
        <v/>
      </c>
      <c r="AI2631" s="147" t="str">
        <f t="shared" si="491"/>
        <v/>
      </c>
      <c r="AJ2631" s="148" t="str">
        <f t="shared" si="480"/>
        <v/>
      </c>
      <c r="AK2631" s="148" t="str">
        <f t="shared" si="481"/>
        <v/>
      </c>
      <c r="AL2631" s="147" t="str">
        <f t="shared" si="482"/>
        <v/>
      </c>
      <c r="AM2631" s="147" t="str">
        <f t="shared" si="483"/>
        <v/>
      </c>
      <c r="AN2631" s="147" t="str">
        <f t="shared" si="484"/>
        <v/>
      </c>
      <c r="AO2631" s="118"/>
    </row>
    <row r="2632" spans="1:41">
      <c r="A2632" s="118"/>
      <c r="B2632" s="118"/>
      <c r="C2632" s="118"/>
      <c r="D2632" s="118"/>
      <c r="E2632" s="118"/>
      <c r="F2632" s="118"/>
      <c r="G2632" s="118"/>
      <c r="H2632" s="118"/>
      <c r="I2632" s="118"/>
      <c r="J2632" s="118"/>
      <c r="K2632" s="118"/>
      <c r="L2632" s="118"/>
      <c r="M2632" s="118"/>
      <c r="N2632" s="118"/>
      <c r="O2632" s="143" t="str">
        <f>IF(H2632="","",(S2632/S2632)&amp;":"&amp;ROUND(AH2632/S2632,2))</f>
        <v/>
      </c>
      <c r="P2632" s="118"/>
      <c r="Q2632" s="118"/>
      <c r="R2632" s="143" t="str">
        <f>IF(H2632="","",(S2632/S2632)&amp;":"&amp;ROUND(AI2632/S2632,2))</f>
        <v/>
      </c>
      <c r="S2632" s="144" t="str">
        <f t="shared" si="485"/>
        <v/>
      </c>
      <c r="T2632" s="145" t="str">
        <f t="shared" si="486"/>
        <v/>
      </c>
      <c r="U2632" s="118"/>
      <c r="V2632" s="145" t="str">
        <f t="shared" si="487"/>
        <v/>
      </c>
      <c r="W2632" s="144" t="str">
        <f t="shared" si="488"/>
        <v/>
      </c>
      <c r="X2632" s="146" t="str">
        <f>IF(C2632="","",IF(OR(C2632="Trade",C2632="Multi Position"),(X2631+V2632),IF(C2632="Deposit",(X2631+AE2632),IF(C2632="Withdrawal",(X2631-AE2632)))))</f>
        <v/>
      </c>
      <c r="Y2632" s="145" t="str">
        <f t="shared" si="489"/>
        <v/>
      </c>
      <c r="Z2632" s="118"/>
      <c r="AA2632" s="118"/>
      <c r="AB2632" s="118"/>
      <c r="AC2632" s="118"/>
      <c r="AD2632" s="118"/>
      <c r="AE2632" s="139"/>
      <c r="AF2632" s="118"/>
      <c r="AG2632" s="118"/>
      <c r="AH2632" s="147" t="str">
        <f t="shared" si="490"/>
        <v/>
      </c>
      <c r="AI2632" s="147" t="str">
        <f t="shared" si="491"/>
        <v/>
      </c>
      <c r="AJ2632" s="148" t="str">
        <f t="shared" si="480"/>
        <v/>
      </c>
      <c r="AK2632" s="148" t="str">
        <f t="shared" si="481"/>
        <v/>
      </c>
      <c r="AL2632" s="147" t="str">
        <f t="shared" si="482"/>
        <v/>
      </c>
      <c r="AM2632" s="147" t="str">
        <f t="shared" si="483"/>
        <v/>
      </c>
      <c r="AN2632" s="147" t="str">
        <f t="shared" si="484"/>
        <v/>
      </c>
      <c r="AO2632" s="118"/>
    </row>
    <row r="2633" spans="1:41">
      <c r="A2633" s="118"/>
      <c r="B2633" s="118"/>
      <c r="C2633" s="118"/>
      <c r="D2633" s="118"/>
      <c r="E2633" s="118"/>
      <c r="F2633" s="118"/>
      <c r="G2633" s="118"/>
      <c r="H2633" s="118"/>
      <c r="I2633" s="118"/>
      <c r="J2633" s="118"/>
      <c r="K2633" s="118"/>
      <c r="L2633" s="118"/>
      <c r="M2633" s="118"/>
      <c r="N2633" s="118"/>
      <c r="O2633" s="143" t="str">
        <f>IF(H2633="","",(S2633/S2633)&amp;":"&amp;ROUND(AH2633/S2633,2))</f>
        <v/>
      </c>
      <c r="P2633" s="118"/>
      <c r="Q2633" s="118"/>
      <c r="R2633" s="143" t="str">
        <f>IF(H2633="","",(S2633/S2633)&amp;":"&amp;ROUND(AI2633/S2633,2))</f>
        <v/>
      </c>
      <c r="S2633" s="144" t="str">
        <f t="shared" si="485"/>
        <v/>
      </c>
      <c r="T2633" s="145" t="str">
        <f t="shared" si="486"/>
        <v/>
      </c>
      <c r="U2633" s="118"/>
      <c r="V2633" s="145" t="str">
        <f t="shared" si="487"/>
        <v/>
      </c>
      <c r="W2633" s="144" t="str">
        <f t="shared" si="488"/>
        <v/>
      </c>
      <c r="X2633" s="146" t="str">
        <f>IF(C2633="","",IF(OR(C2633="Trade",C2633="Multi Position"),(X2632+V2633),IF(C2633="Deposit",(X2632+AE2633),IF(C2633="Withdrawal",(X2632-AE2633)))))</f>
        <v/>
      </c>
      <c r="Y2633" s="145" t="str">
        <f t="shared" si="489"/>
        <v/>
      </c>
      <c r="Z2633" s="118"/>
      <c r="AA2633" s="118"/>
      <c r="AB2633" s="118"/>
      <c r="AC2633" s="118"/>
      <c r="AD2633" s="118"/>
      <c r="AE2633" s="139"/>
      <c r="AF2633" s="118"/>
      <c r="AG2633" s="118"/>
      <c r="AH2633" s="147" t="str">
        <f t="shared" si="490"/>
        <v/>
      </c>
      <c r="AI2633" s="147" t="str">
        <f t="shared" si="491"/>
        <v/>
      </c>
      <c r="AJ2633" s="148" t="str">
        <f t="shared" si="480"/>
        <v/>
      </c>
      <c r="AK2633" s="148" t="str">
        <f t="shared" si="481"/>
        <v/>
      </c>
      <c r="AL2633" s="147" t="str">
        <f t="shared" si="482"/>
        <v/>
      </c>
      <c r="AM2633" s="147" t="str">
        <f t="shared" si="483"/>
        <v/>
      </c>
      <c r="AN2633" s="147" t="str">
        <f t="shared" si="484"/>
        <v/>
      </c>
      <c r="AO2633" s="118"/>
    </row>
    <row r="2634" spans="1:41">
      <c r="A2634" s="118"/>
      <c r="B2634" s="118"/>
      <c r="C2634" s="118"/>
      <c r="D2634" s="118"/>
      <c r="E2634" s="118"/>
      <c r="F2634" s="118"/>
      <c r="G2634" s="118"/>
      <c r="H2634" s="118"/>
      <c r="I2634" s="118"/>
      <c r="J2634" s="118"/>
      <c r="K2634" s="118"/>
      <c r="L2634" s="118"/>
      <c r="M2634" s="118"/>
      <c r="N2634" s="118"/>
      <c r="O2634" s="143" t="str">
        <f>IF(H2634="","",(S2634/S2634)&amp;":"&amp;ROUND(AH2634/S2634,2))</f>
        <v/>
      </c>
      <c r="P2634" s="118"/>
      <c r="Q2634" s="118"/>
      <c r="R2634" s="143" t="str">
        <f>IF(H2634="","",(S2634/S2634)&amp;":"&amp;ROUND(AI2634/S2634,2))</f>
        <v/>
      </c>
      <c r="S2634" s="144" t="str">
        <f t="shared" si="485"/>
        <v/>
      </c>
      <c r="T2634" s="145" t="str">
        <f t="shared" si="486"/>
        <v/>
      </c>
      <c r="U2634" s="118"/>
      <c r="V2634" s="145" t="str">
        <f t="shared" si="487"/>
        <v/>
      </c>
      <c r="W2634" s="144" t="str">
        <f t="shared" si="488"/>
        <v/>
      </c>
      <c r="X2634" s="146" t="str">
        <f>IF(C2634="","",IF(OR(C2634="Trade",C2634="Multi Position"),(X2633+V2634),IF(C2634="Deposit",(X2633+AE2634),IF(C2634="Withdrawal",(X2633-AE2634)))))</f>
        <v/>
      </c>
      <c r="Y2634" s="145" t="str">
        <f t="shared" si="489"/>
        <v/>
      </c>
      <c r="Z2634" s="118"/>
      <c r="AA2634" s="118"/>
      <c r="AB2634" s="118"/>
      <c r="AC2634" s="118"/>
      <c r="AD2634" s="118"/>
      <c r="AE2634" s="139"/>
      <c r="AF2634" s="118"/>
      <c r="AG2634" s="118"/>
      <c r="AH2634" s="147" t="str">
        <f t="shared" si="490"/>
        <v/>
      </c>
      <c r="AI2634" s="147" t="str">
        <f t="shared" si="491"/>
        <v/>
      </c>
      <c r="AJ2634" s="148" t="str">
        <f t="shared" ref="AJ2634:AJ2697" si="492">IF(V2634&lt;0,V2634/-X2634,S2634)</f>
        <v/>
      </c>
      <c r="AK2634" s="148" t="str">
        <f t="shared" ref="AK2634:AK2697" si="493">IF(V2634="","",IF(H2634="LONG",IF(V2634&gt;0,V2634/X2634,((L2634*(P2634-K2634))/X2634)),IF(V2634&gt;0,V2634/X2634,((L2634*(K2634-P2634))/X2634))))</f>
        <v/>
      </c>
      <c r="AL2634" s="147" t="str">
        <f t="shared" ref="AL2634:AL2697" si="494">IF(B2634="","",MONTH(B2634))</f>
        <v/>
      </c>
      <c r="AM2634" s="147" t="str">
        <f t="shared" ref="AM2634:AM2697" si="495">IF(B2634="","",YEAR(B2634))</f>
        <v/>
      </c>
      <c r="AN2634" s="147" t="str">
        <f t="shared" ref="AN2634:AN2697" si="496">IF(B2634="","",DAY(B2634))</f>
        <v/>
      </c>
      <c r="AO2634" s="118"/>
    </row>
    <row r="2635" spans="1:41">
      <c r="A2635" s="118"/>
      <c r="B2635" s="118"/>
      <c r="C2635" s="118"/>
      <c r="D2635" s="118"/>
      <c r="E2635" s="118"/>
      <c r="F2635" s="118"/>
      <c r="G2635" s="118"/>
      <c r="H2635" s="118"/>
      <c r="I2635" s="118"/>
      <c r="J2635" s="118"/>
      <c r="K2635" s="118"/>
      <c r="L2635" s="118"/>
      <c r="M2635" s="118"/>
      <c r="N2635" s="118"/>
      <c r="O2635" s="143" t="str">
        <f>IF(H2635="","",(S2635/S2635)&amp;":"&amp;ROUND(AH2635/S2635,2))</f>
        <v/>
      </c>
      <c r="P2635" s="118"/>
      <c r="Q2635" s="118"/>
      <c r="R2635" s="143" t="str">
        <f>IF(H2635="","",(S2635/S2635)&amp;":"&amp;ROUND(AI2635/S2635,2))</f>
        <v/>
      </c>
      <c r="S2635" s="144" t="str">
        <f t="shared" ref="S2635:S2698" si="497">IF(N2635="","",IF(H2635="LONG",(((K2635-M2635)*L2635)/X2634),(((M2635-K2635)*L2635)/X2634)))</f>
        <v/>
      </c>
      <c r="T2635" s="145" t="str">
        <f t="shared" ref="T2635:T2698" si="498">IF(K2635="","",IF(H2635="LONG",(P2635*L2635)-(K2635*L2635),(K2635*L2635)-(P2635*L2635)))</f>
        <v/>
      </c>
      <c r="U2635" s="118"/>
      <c r="V2635" s="145" t="str">
        <f t="shared" ref="V2635:V2698" si="499">IF(K2635="","",IF(T2635&lt;0,(T2635)-+U2635,(T2635)-U2635))</f>
        <v/>
      </c>
      <c r="W2635" s="144" t="str">
        <f t="shared" ref="W2635:W2698" si="500">IF(P2635="","",SUM(V2635/X2634))</f>
        <v/>
      </c>
      <c r="X2635" s="146" t="str">
        <f>IF(C2635="","",IF(OR(C2635="Trade",C2635="Multi Position"),(X2634+V2635),IF(C2635="Deposit",(X2634+AE2635),IF(C2635="Withdrawal",(X2634-AE2635)))))</f>
        <v/>
      </c>
      <c r="Y2635" s="145" t="str">
        <f t="shared" ref="Y2635:Y2698" si="501">IF(Q2635="","",INT(Q2635-B2635)&amp;" Days "&amp;TEXT(Q2635-B2635,"H"" Hrs ""m"" mins """))</f>
        <v/>
      </c>
      <c r="Z2635" s="118"/>
      <c r="AA2635" s="118"/>
      <c r="AB2635" s="118"/>
      <c r="AC2635" s="118"/>
      <c r="AD2635" s="118"/>
      <c r="AE2635" s="139"/>
      <c r="AF2635" s="118"/>
      <c r="AG2635" s="118"/>
      <c r="AH2635" s="147" t="str">
        <f t="shared" ref="AH2635:AH2698" si="502">IF(K2635="","", IF(H2635="LONG", (((N2635-K2635)*L2635)/X2634), (((K2635-N2635)*L2635)/X2634)))</f>
        <v/>
      </c>
      <c r="AI2635" s="147" t="str">
        <f t="shared" ref="AI2635:AI2698" si="503">IF(K2635="","", IF(H2635="LONG", (((P2635-K2635)*L2635)/X2634), (((K2635-P2635)*L2635)/X2634)))</f>
        <v/>
      </c>
      <c r="AJ2635" s="148" t="str">
        <f t="shared" si="492"/>
        <v/>
      </c>
      <c r="AK2635" s="148" t="str">
        <f t="shared" si="493"/>
        <v/>
      </c>
      <c r="AL2635" s="147" t="str">
        <f t="shared" si="494"/>
        <v/>
      </c>
      <c r="AM2635" s="147" t="str">
        <f t="shared" si="495"/>
        <v/>
      </c>
      <c r="AN2635" s="147" t="str">
        <f t="shared" si="496"/>
        <v/>
      </c>
      <c r="AO2635" s="118"/>
    </row>
    <row r="2636" spans="1:41">
      <c r="A2636" s="118"/>
      <c r="B2636" s="118"/>
      <c r="C2636" s="118"/>
      <c r="D2636" s="118"/>
      <c r="E2636" s="118"/>
      <c r="F2636" s="118"/>
      <c r="G2636" s="118"/>
      <c r="H2636" s="118"/>
      <c r="I2636" s="118"/>
      <c r="J2636" s="118"/>
      <c r="K2636" s="118"/>
      <c r="L2636" s="118"/>
      <c r="M2636" s="118"/>
      <c r="N2636" s="118"/>
      <c r="O2636" s="143" t="str">
        <f>IF(H2636="","",(S2636/S2636)&amp;":"&amp;ROUND(AH2636/S2636,2))</f>
        <v/>
      </c>
      <c r="P2636" s="118"/>
      <c r="Q2636" s="118"/>
      <c r="R2636" s="143" t="str">
        <f>IF(H2636="","",(S2636/S2636)&amp;":"&amp;ROUND(AI2636/S2636,2))</f>
        <v/>
      </c>
      <c r="S2636" s="144" t="str">
        <f t="shared" si="497"/>
        <v/>
      </c>
      <c r="T2636" s="145" t="str">
        <f t="shared" si="498"/>
        <v/>
      </c>
      <c r="U2636" s="118"/>
      <c r="V2636" s="145" t="str">
        <f t="shared" si="499"/>
        <v/>
      </c>
      <c r="W2636" s="144" t="str">
        <f t="shared" si="500"/>
        <v/>
      </c>
      <c r="X2636" s="146" t="str">
        <f>IF(C2636="","",IF(OR(C2636="Trade",C2636="Multi Position"),(X2635+V2636),IF(C2636="Deposit",(X2635+AE2636),IF(C2636="Withdrawal",(X2635-AE2636)))))</f>
        <v/>
      </c>
      <c r="Y2636" s="145" t="str">
        <f t="shared" si="501"/>
        <v/>
      </c>
      <c r="Z2636" s="118"/>
      <c r="AA2636" s="118"/>
      <c r="AB2636" s="118"/>
      <c r="AC2636" s="118"/>
      <c r="AD2636" s="118"/>
      <c r="AE2636" s="139"/>
      <c r="AF2636" s="118"/>
      <c r="AG2636" s="118"/>
      <c r="AH2636" s="147" t="str">
        <f t="shared" si="502"/>
        <v/>
      </c>
      <c r="AI2636" s="147" t="str">
        <f t="shared" si="503"/>
        <v/>
      </c>
      <c r="AJ2636" s="148" t="str">
        <f t="shared" si="492"/>
        <v/>
      </c>
      <c r="AK2636" s="148" t="str">
        <f t="shared" si="493"/>
        <v/>
      </c>
      <c r="AL2636" s="147" t="str">
        <f t="shared" si="494"/>
        <v/>
      </c>
      <c r="AM2636" s="147" t="str">
        <f t="shared" si="495"/>
        <v/>
      </c>
      <c r="AN2636" s="147" t="str">
        <f t="shared" si="496"/>
        <v/>
      </c>
      <c r="AO2636" s="118"/>
    </row>
    <row r="2637" spans="1:41">
      <c r="A2637" s="118"/>
      <c r="B2637" s="118"/>
      <c r="C2637" s="118"/>
      <c r="D2637" s="118"/>
      <c r="E2637" s="118"/>
      <c r="F2637" s="118"/>
      <c r="G2637" s="118"/>
      <c r="H2637" s="118"/>
      <c r="I2637" s="118"/>
      <c r="J2637" s="118"/>
      <c r="K2637" s="118"/>
      <c r="L2637" s="118"/>
      <c r="M2637" s="118"/>
      <c r="N2637" s="118"/>
      <c r="O2637" s="143" t="str">
        <f>IF(H2637="","",(S2637/S2637)&amp;":"&amp;ROUND(AH2637/S2637,2))</f>
        <v/>
      </c>
      <c r="P2637" s="118"/>
      <c r="Q2637" s="118"/>
      <c r="R2637" s="143" t="str">
        <f>IF(H2637="","",(S2637/S2637)&amp;":"&amp;ROUND(AI2637/S2637,2))</f>
        <v/>
      </c>
      <c r="S2637" s="144" t="str">
        <f t="shared" si="497"/>
        <v/>
      </c>
      <c r="T2637" s="145" t="str">
        <f t="shared" si="498"/>
        <v/>
      </c>
      <c r="U2637" s="118"/>
      <c r="V2637" s="145" t="str">
        <f t="shared" si="499"/>
        <v/>
      </c>
      <c r="W2637" s="144" t="str">
        <f t="shared" si="500"/>
        <v/>
      </c>
      <c r="X2637" s="146" t="str">
        <f>IF(C2637="","",IF(OR(C2637="Trade",C2637="Multi Position"),(X2636+V2637),IF(C2637="Deposit",(X2636+AE2637),IF(C2637="Withdrawal",(X2636-AE2637)))))</f>
        <v/>
      </c>
      <c r="Y2637" s="145" t="str">
        <f t="shared" si="501"/>
        <v/>
      </c>
      <c r="Z2637" s="118"/>
      <c r="AA2637" s="118"/>
      <c r="AB2637" s="118"/>
      <c r="AC2637" s="118"/>
      <c r="AD2637" s="118"/>
      <c r="AE2637" s="139"/>
      <c r="AF2637" s="118"/>
      <c r="AG2637" s="118"/>
      <c r="AH2637" s="147" t="str">
        <f t="shared" si="502"/>
        <v/>
      </c>
      <c r="AI2637" s="147" t="str">
        <f t="shared" si="503"/>
        <v/>
      </c>
      <c r="AJ2637" s="148" t="str">
        <f t="shared" si="492"/>
        <v/>
      </c>
      <c r="AK2637" s="148" t="str">
        <f t="shared" si="493"/>
        <v/>
      </c>
      <c r="AL2637" s="147" t="str">
        <f t="shared" si="494"/>
        <v/>
      </c>
      <c r="AM2637" s="147" t="str">
        <f t="shared" si="495"/>
        <v/>
      </c>
      <c r="AN2637" s="147" t="str">
        <f t="shared" si="496"/>
        <v/>
      </c>
      <c r="AO2637" s="118"/>
    </row>
    <row r="2638" spans="1:41">
      <c r="A2638" s="118"/>
      <c r="B2638" s="118"/>
      <c r="C2638" s="118"/>
      <c r="D2638" s="118"/>
      <c r="E2638" s="118"/>
      <c r="F2638" s="118"/>
      <c r="G2638" s="118"/>
      <c r="H2638" s="118"/>
      <c r="I2638" s="118"/>
      <c r="J2638" s="118"/>
      <c r="K2638" s="118"/>
      <c r="L2638" s="118"/>
      <c r="M2638" s="118"/>
      <c r="N2638" s="118"/>
      <c r="O2638" s="143" t="str">
        <f>IF(H2638="","",(S2638/S2638)&amp;":"&amp;ROUND(AH2638/S2638,2))</f>
        <v/>
      </c>
      <c r="P2638" s="118"/>
      <c r="Q2638" s="118"/>
      <c r="R2638" s="143" t="str">
        <f>IF(H2638="","",(S2638/S2638)&amp;":"&amp;ROUND(AI2638/S2638,2))</f>
        <v/>
      </c>
      <c r="S2638" s="144" t="str">
        <f t="shared" si="497"/>
        <v/>
      </c>
      <c r="T2638" s="145" t="str">
        <f t="shared" si="498"/>
        <v/>
      </c>
      <c r="U2638" s="118"/>
      <c r="V2638" s="145" t="str">
        <f t="shared" si="499"/>
        <v/>
      </c>
      <c r="W2638" s="144" t="str">
        <f t="shared" si="500"/>
        <v/>
      </c>
      <c r="X2638" s="146" t="str">
        <f>IF(C2638="","",IF(OR(C2638="Trade",C2638="Multi Position"),(X2637+V2638),IF(C2638="Deposit",(X2637+AE2638),IF(C2638="Withdrawal",(X2637-AE2638)))))</f>
        <v/>
      </c>
      <c r="Y2638" s="145" t="str">
        <f t="shared" si="501"/>
        <v/>
      </c>
      <c r="Z2638" s="118"/>
      <c r="AA2638" s="118"/>
      <c r="AB2638" s="118"/>
      <c r="AC2638" s="118"/>
      <c r="AD2638" s="118"/>
      <c r="AE2638" s="139"/>
      <c r="AF2638" s="118"/>
      <c r="AG2638" s="118"/>
      <c r="AH2638" s="147" t="str">
        <f t="shared" si="502"/>
        <v/>
      </c>
      <c r="AI2638" s="147" t="str">
        <f t="shared" si="503"/>
        <v/>
      </c>
      <c r="AJ2638" s="148" t="str">
        <f t="shared" si="492"/>
        <v/>
      </c>
      <c r="AK2638" s="148" t="str">
        <f t="shared" si="493"/>
        <v/>
      </c>
      <c r="AL2638" s="147" t="str">
        <f t="shared" si="494"/>
        <v/>
      </c>
      <c r="AM2638" s="147" t="str">
        <f t="shared" si="495"/>
        <v/>
      </c>
      <c r="AN2638" s="147" t="str">
        <f t="shared" si="496"/>
        <v/>
      </c>
      <c r="AO2638" s="118"/>
    </row>
    <row r="2639" spans="1:41">
      <c r="A2639" s="118"/>
      <c r="B2639" s="118"/>
      <c r="C2639" s="118"/>
      <c r="D2639" s="118"/>
      <c r="E2639" s="118"/>
      <c r="F2639" s="118"/>
      <c r="G2639" s="118"/>
      <c r="H2639" s="118"/>
      <c r="I2639" s="118"/>
      <c r="J2639" s="118"/>
      <c r="K2639" s="118"/>
      <c r="L2639" s="118"/>
      <c r="M2639" s="118"/>
      <c r="N2639" s="118"/>
      <c r="O2639" s="143" t="str">
        <f>IF(H2639="","",(S2639/S2639)&amp;":"&amp;ROUND(AH2639/S2639,2))</f>
        <v/>
      </c>
      <c r="P2639" s="118"/>
      <c r="Q2639" s="118"/>
      <c r="R2639" s="143" t="str">
        <f>IF(H2639="","",(S2639/S2639)&amp;":"&amp;ROUND(AI2639/S2639,2))</f>
        <v/>
      </c>
      <c r="S2639" s="144" t="str">
        <f t="shared" si="497"/>
        <v/>
      </c>
      <c r="T2639" s="145" t="str">
        <f t="shared" si="498"/>
        <v/>
      </c>
      <c r="U2639" s="118"/>
      <c r="V2639" s="145" t="str">
        <f t="shared" si="499"/>
        <v/>
      </c>
      <c r="W2639" s="144" t="str">
        <f t="shared" si="500"/>
        <v/>
      </c>
      <c r="X2639" s="146" t="str">
        <f>IF(C2639="","",IF(OR(C2639="Trade",C2639="Multi Position"),(X2638+V2639),IF(C2639="Deposit",(X2638+AE2639),IF(C2639="Withdrawal",(X2638-AE2639)))))</f>
        <v/>
      </c>
      <c r="Y2639" s="145" t="str">
        <f t="shared" si="501"/>
        <v/>
      </c>
      <c r="Z2639" s="118"/>
      <c r="AA2639" s="118"/>
      <c r="AB2639" s="118"/>
      <c r="AC2639" s="118"/>
      <c r="AD2639" s="118"/>
      <c r="AE2639" s="139"/>
      <c r="AF2639" s="118"/>
      <c r="AG2639" s="118"/>
      <c r="AH2639" s="147" t="str">
        <f t="shared" si="502"/>
        <v/>
      </c>
      <c r="AI2639" s="147" t="str">
        <f t="shared" si="503"/>
        <v/>
      </c>
      <c r="AJ2639" s="148" t="str">
        <f t="shared" si="492"/>
        <v/>
      </c>
      <c r="AK2639" s="148" t="str">
        <f t="shared" si="493"/>
        <v/>
      </c>
      <c r="AL2639" s="147" t="str">
        <f t="shared" si="494"/>
        <v/>
      </c>
      <c r="AM2639" s="147" t="str">
        <f t="shared" si="495"/>
        <v/>
      </c>
      <c r="AN2639" s="147" t="str">
        <f t="shared" si="496"/>
        <v/>
      </c>
      <c r="AO2639" s="118"/>
    </row>
    <row r="2640" spans="1:41">
      <c r="A2640" s="118"/>
      <c r="B2640" s="118"/>
      <c r="C2640" s="118"/>
      <c r="D2640" s="118"/>
      <c r="E2640" s="118"/>
      <c r="F2640" s="118"/>
      <c r="G2640" s="118"/>
      <c r="H2640" s="118"/>
      <c r="I2640" s="118"/>
      <c r="J2640" s="118"/>
      <c r="K2640" s="118"/>
      <c r="L2640" s="118"/>
      <c r="M2640" s="118"/>
      <c r="N2640" s="118"/>
      <c r="O2640" s="143" t="str">
        <f>IF(H2640="","",(S2640/S2640)&amp;":"&amp;ROUND(AH2640/S2640,2))</f>
        <v/>
      </c>
      <c r="P2640" s="118"/>
      <c r="Q2640" s="118"/>
      <c r="R2640" s="143" t="str">
        <f>IF(H2640="","",(S2640/S2640)&amp;":"&amp;ROUND(AI2640/S2640,2))</f>
        <v/>
      </c>
      <c r="S2640" s="144" t="str">
        <f t="shared" si="497"/>
        <v/>
      </c>
      <c r="T2640" s="145" t="str">
        <f t="shared" si="498"/>
        <v/>
      </c>
      <c r="U2640" s="118"/>
      <c r="V2640" s="145" t="str">
        <f t="shared" si="499"/>
        <v/>
      </c>
      <c r="W2640" s="144" t="str">
        <f t="shared" si="500"/>
        <v/>
      </c>
      <c r="X2640" s="146" t="str">
        <f>IF(C2640="","",IF(OR(C2640="Trade",C2640="Multi Position"),(X2639+V2640),IF(C2640="Deposit",(X2639+AE2640),IF(C2640="Withdrawal",(X2639-AE2640)))))</f>
        <v/>
      </c>
      <c r="Y2640" s="145" t="str">
        <f t="shared" si="501"/>
        <v/>
      </c>
      <c r="Z2640" s="118"/>
      <c r="AA2640" s="118"/>
      <c r="AB2640" s="118"/>
      <c r="AC2640" s="118"/>
      <c r="AD2640" s="118"/>
      <c r="AE2640" s="139"/>
      <c r="AF2640" s="118"/>
      <c r="AG2640" s="118"/>
      <c r="AH2640" s="147" t="str">
        <f t="shared" si="502"/>
        <v/>
      </c>
      <c r="AI2640" s="147" t="str">
        <f t="shared" si="503"/>
        <v/>
      </c>
      <c r="AJ2640" s="148" t="str">
        <f t="shared" si="492"/>
        <v/>
      </c>
      <c r="AK2640" s="148" t="str">
        <f t="shared" si="493"/>
        <v/>
      </c>
      <c r="AL2640" s="147" t="str">
        <f t="shared" si="494"/>
        <v/>
      </c>
      <c r="AM2640" s="147" t="str">
        <f t="shared" si="495"/>
        <v/>
      </c>
      <c r="AN2640" s="147" t="str">
        <f t="shared" si="496"/>
        <v/>
      </c>
      <c r="AO2640" s="118"/>
    </row>
    <row r="2641" spans="1:41">
      <c r="A2641" s="118"/>
      <c r="B2641" s="118"/>
      <c r="C2641" s="118"/>
      <c r="D2641" s="118"/>
      <c r="E2641" s="118"/>
      <c r="F2641" s="118"/>
      <c r="G2641" s="118"/>
      <c r="H2641" s="118"/>
      <c r="I2641" s="118"/>
      <c r="J2641" s="118"/>
      <c r="K2641" s="118"/>
      <c r="L2641" s="118"/>
      <c r="M2641" s="118"/>
      <c r="N2641" s="118"/>
      <c r="O2641" s="143" t="str">
        <f>IF(H2641="","",(S2641/S2641)&amp;":"&amp;ROUND(AH2641/S2641,2))</f>
        <v/>
      </c>
      <c r="P2641" s="118"/>
      <c r="Q2641" s="118"/>
      <c r="R2641" s="143" t="str">
        <f>IF(H2641="","",(S2641/S2641)&amp;":"&amp;ROUND(AI2641/S2641,2))</f>
        <v/>
      </c>
      <c r="S2641" s="144" t="str">
        <f t="shared" si="497"/>
        <v/>
      </c>
      <c r="T2641" s="145" t="str">
        <f t="shared" si="498"/>
        <v/>
      </c>
      <c r="U2641" s="118"/>
      <c r="V2641" s="145" t="str">
        <f t="shared" si="499"/>
        <v/>
      </c>
      <c r="W2641" s="144" t="str">
        <f t="shared" si="500"/>
        <v/>
      </c>
      <c r="X2641" s="146" t="str">
        <f>IF(C2641="","",IF(OR(C2641="Trade",C2641="Multi Position"),(X2640+V2641),IF(C2641="Deposit",(X2640+AE2641),IF(C2641="Withdrawal",(X2640-AE2641)))))</f>
        <v/>
      </c>
      <c r="Y2641" s="145" t="str">
        <f t="shared" si="501"/>
        <v/>
      </c>
      <c r="Z2641" s="118"/>
      <c r="AA2641" s="118"/>
      <c r="AB2641" s="118"/>
      <c r="AC2641" s="118"/>
      <c r="AD2641" s="118"/>
      <c r="AE2641" s="139"/>
      <c r="AF2641" s="118"/>
      <c r="AG2641" s="118"/>
      <c r="AH2641" s="147" t="str">
        <f t="shared" si="502"/>
        <v/>
      </c>
      <c r="AI2641" s="147" t="str">
        <f t="shared" si="503"/>
        <v/>
      </c>
      <c r="AJ2641" s="148" t="str">
        <f t="shared" si="492"/>
        <v/>
      </c>
      <c r="AK2641" s="148" t="str">
        <f t="shared" si="493"/>
        <v/>
      </c>
      <c r="AL2641" s="147" t="str">
        <f t="shared" si="494"/>
        <v/>
      </c>
      <c r="AM2641" s="147" t="str">
        <f t="shared" si="495"/>
        <v/>
      </c>
      <c r="AN2641" s="147" t="str">
        <f t="shared" si="496"/>
        <v/>
      </c>
      <c r="AO2641" s="118"/>
    </row>
    <row r="2642" spans="1:41">
      <c r="A2642" s="118"/>
      <c r="B2642" s="118"/>
      <c r="C2642" s="118"/>
      <c r="D2642" s="118"/>
      <c r="E2642" s="118"/>
      <c r="F2642" s="118"/>
      <c r="G2642" s="118"/>
      <c r="H2642" s="118"/>
      <c r="I2642" s="118"/>
      <c r="J2642" s="118"/>
      <c r="K2642" s="118"/>
      <c r="L2642" s="118"/>
      <c r="M2642" s="118"/>
      <c r="N2642" s="118"/>
      <c r="O2642" s="143" t="str">
        <f>IF(H2642="","",(S2642/S2642)&amp;":"&amp;ROUND(AH2642/S2642,2))</f>
        <v/>
      </c>
      <c r="P2642" s="118"/>
      <c r="Q2642" s="118"/>
      <c r="R2642" s="143" t="str">
        <f>IF(H2642="","",(S2642/S2642)&amp;":"&amp;ROUND(AI2642/S2642,2))</f>
        <v/>
      </c>
      <c r="S2642" s="144" t="str">
        <f t="shared" si="497"/>
        <v/>
      </c>
      <c r="T2642" s="145" t="str">
        <f t="shared" si="498"/>
        <v/>
      </c>
      <c r="U2642" s="118"/>
      <c r="V2642" s="145" t="str">
        <f t="shared" si="499"/>
        <v/>
      </c>
      <c r="W2642" s="144" t="str">
        <f t="shared" si="500"/>
        <v/>
      </c>
      <c r="X2642" s="146" t="str">
        <f>IF(C2642="","",IF(OR(C2642="Trade",C2642="Multi Position"),(X2641+V2642),IF(C2642="Deposit",(X2641+AE2642),IF(C2642="Withdrawal",(X2641-AE2642)))))</f>
        <v/>
      </c>
      <c r="Y2642" s="145" t="str">
        <f t="shared" si="501"/>
        <v/>
      </c>
      <c r="Z2642" s="118"/>
      <c r="AA2642" s="118"/>
      <c r="AB2642" s="118"/>
      <c r="AC2642" s="118"/>
      <c r="AD2642" s="118"/>
      <c r="AE2642" s="139"/>
      <c r="AF2642" s="118"/>
      <c r="AG2642" s="118"/>
      <c r="AH2642" s="147" t="str">
        <f t="shared" si="502"/>
        <v/>
      </c>
      <c r="AI2642" s="147" t="str">
        <f t="shared" si="503"/>
        <v/>
      </c>
      <c r="AJ2642" s="148" t="str">
        <f t="shared" si="492"/>
        <v/>
      </c>
      <c r="AK2642" s="148" t="str">
        <f t="shared" si="493"/>
        <v/>
      </c>
      <c r="AL2642" s="147" t="str">
        <f t="shared" si="494"/>
        <v/>
      </c>
      <c r="AM2642" s="147" t="str">
        <f t="shared" si="495"/>
        <v/>
      </c>
      <c r="AN2642" s="147" t="str">
        <f t="shared" si="496"/>
        <v/>
      </c>
      <c r="AO2642" s="118"/>
    </row>
    <row r="2643" spans="1:41">
      <c r="A2643" s="118"/>
      <c r="B2643" s="118"/>
      <c r="C2643" s="118"/>
      <c r="D2643" s="118"/>
      <c r="E2643" s="118"/>
      <c r="F2643" s="118"/>
      <c r="G2643" s="118"/>
      <c r="H2643" s="118"/>
      <c r="I2643" s="118"/>
      <c r="J2643" s="118"/>
      <c r="K2643" s="118"/>
      <c r="L2643" s="118"/>
      <c r="M2643" s="118"/>
      <c r="N2643" s="118"/>
      <c r="O2643" s="143" t="str">
        <f>IF(H2643="","",(S2643/S2643)&amp;":"&amp;ROUND(AH2643/S2643,2))</f>
        <v/>
      </c>
      <c r="P2643" s="118"/>
      <c r="Q2643" s="118"/>
      <c r="R2643" s="143" t="str">
        <f>IF(H2643="","",(S2643/S2643)&amp;":"&amp;ROUND(AI2643/S2643,2))</f>
        <v/>
      </c>
      <c r="S2643" s="144" t="str">
        <f t="shared" si="497"/>
        <v/>
      </c>
      <c r="T2643" s="145" t="str">
        <f t="shared" si="498"/>
        <v/>
      </c>
      <c r="U2643" s="118"/>
      <c r="V2643" s="145" t="str">
        <f t="shared" si="499"/>
        <v/>
      </c>
      <c r="W2643" s="144" t="str">
        <f t="shared" si="500"/>
        <v/>
      </c>
      <c r="X2643" s="146" t="str">
        <f>IF(C2643="","",IF(OR(C2643="Trade",C2643="Multi Position"),(X2642+V2643),IF(C2643="Deposit",(X2642+AE2643),IF(C2643="Withdrawal",(X2642-AE2643)))))</f>
        <v/>
      </c>
      <c r="Y2643" s="145" t="str">
        <f t="shared" si="501"/>
        <v/>
      </c>
      <c r="Z2643" s="118"/>
      <c r="AA2643" s="118"/>
      <c r="AB2643" s="118"/>
      <c r="AC2643" s="118"/>
      <c r="AD2643" s="118"/>
      <c r="AE2643" s="139"/>
      <c r="AF2643" s="118"/>
      <c r="AG2643" s="118"/>
      <c r="AH2643" s="147" t="str">
        <f t="shared" si="502"/>
        <v/>
      </c>
      <c r="AI2643" s="147" t="str">
        <f t="shared" si="503"/>
        <v/>
      </c>
      <c r="AJ2643" s="148" t="str">
        <f t="shared" si="492"/>
        <v/>
      </c>
      <c r="AK2643" s="148" t="str">
        <f t="shared" si="493"/>
        <v/>
      </c>
      <c r="AL2643" s="147" t="str">
        <f t="shared" si="494"/>
        <v/>
      </c>
      <c r="AM2643" s="147" t="str">
        <f t="shared" si="495"/>
        <v/>
      </c>
      <c r="AN2643" s="147" t="str">
        <f t="shared" si="496"/>
        <v/>
      </c>
      <c r="AO2643" s="118"/>
    </row>
    <row r="2644" spans="1:41">
      <c r="A2644" s="118"/>
      <c r="B2644" s="118"/>
      <c r="C2644" s="118"/>
      <c r="D2644" s="118"/>
      <c r="E2644" s="118"/>
      <c r="F2644" s="118"/>
      <c r="G2644" s="118"/>
      <c r="H2644" s="118"/>
      <c r="I2644" s="118"/>
      <c r="J2644" s="118"/>
      <c r="K2644" s="118"/>
      <c r="L2644" s="118"/>
      <c r="M2644" s="118"/>
      <c r="N2644" s="118"/>
      <c r="O2644" s="143" t="str">
        <f>IF(H2644="","",(S2644/S2644)&amp;":"&amp;ROUND(AH2644/S2644,2))</f>
        <v/>
      </c>
      <c r="P2644" s="118"/>
      <c r="Q2644" s="118"/>
      <c r="R2644" s="143" t="str">
        <f>IF(H2644="","",(S2644/S2644)&amp;":"&amp;ROUND(AI2644/S2644,2))</f>
        <v/>
      </c>
      <c r="S2644" s="144" t="str">
        <f t="shared" si="497"/>
        <v/>
      </c>
      <c r="T2644" s="145" t="str">
        <f t="shared" si="498"/>
        <v/>
      </c>
      <c r="U2644" s="118"/>
      <c r="V2644" s="145" t="str">
        <f t="shared" si="499"/>
        <v/>
      </c>
      <c r="W2644" s="144" t="str">
        <f t="shared" si="500"/>
        <v/>
      </c>
      <c r="X2644" s="146" t="str">
        <f>IF(C2644="","",IF(OR(C2644="Trade",C2644="Multi Position"),(X2643+V2644),IF(C2644="Deposit",(X2643+AE2644),IF(C2644="Withdrawal",(X2643-AE2644)))))</f>
        <v/>
      </c>
      <c r="Y2644" s="145" t="str">
        <f t="shared" si="501"/>
        <v/>
      </c>
      <c r="Z2644" s="118"/>
      <c r="AA2644" s="118"/>
      <c r="AB2644" s="118"/>
      <c r="AC2644" s="118"/>
      <c r="AD2644" s="118"/>
      <c r="AE2644" s="139"/>
      <c r="AF2644" s="118"/>
      <c r="AG2644" s="118"/>
      <c r="AH2644" s="147" t="str">
        <f t="shared" si="502"/>
        <v/>
      </c>
      <c r="AI2644" s="147" t="str">
        <f t="shared" si="503"/>
        <v/>
      </c>
      <c r="AJ2644" s="148" t="str">
        <f t="shared" si="492"/>
        <v/>
      </c>
      <c r="AK2644" s="148" t="str">
        <f t="shared" si="493"/>
        <v/>
      </c>
      <c r="AL2644" s="147" t="str">
        <f t="shared" si="494"/>
        <v/>
      </c>
      <c r="AM2644" s="147" t="str">
        <f t="shared" si="495"/>
        <v/>
      </c>
      <c r="AN2644" s="147" t="str">
        <f t="shared" si="496"/>
        <v/>
      </c>
      <c r="AO2644" s="118"/>
    </row>
    <row r="2645" spans="1:41">
      <c r="A2645" s="118"/>
      <c r="B2645" s="118"/>
      <c r="C2645" s="118"/>
      <c r="D2645" s="118"/>
      <c r="E2645" s="118"/>
      <c r="F2645" s="118"/>
      <c r="G2645" s="118"/>
      <c r="H2645" s="118"/>
      <c r="I2645" s="118"/>
      <c r="J2645" s="118"/>
      <c r="K2645" s="118"/>
      <c r="L2645" s="118"/>
      <c r="M2645" s="118"/>
      <c r="N2645" s="118"/>
      <c r="O2645" s="143" t="str">
        <f>IF(H2645="","",(S2645/S2645)&amp;":"&amp;ROUND(AH2645/S2645,2))</f>
        <v/>
      </c>
      <c r="P2645" s="118"/>
      <c r="Q2645" s="118"/>
      <c r="R2645" s="143" t="str">
        <f>IF(H2645="","",(S2645/S2645)&amp;":"&amp;ROUND(AI2645/S2645,2))</f>
        <v/>
      </c>
      <c r="S2645" s="144" t="str">
        <f t="shared" si="497"/>
        <v/>
      </c>
      <c r="T2645" s="145" t="str">
        <f t="shared" si="498"/>
        <v/>
      </c>
      <c r="U2645" s="118"/>
      <c r="V2645" s="145" t="str">
        <f t="shared" si="499"/>
        <v/>
      </c>
      <c r="W2645" s="144" t="str">
        <f t="shared" si="500"/>
        <v/>
      </c>
      <c r="X2645" s="146" t="str">
        <f>IF(C2645="","",IF(OR(C2645="Trade",C2645="Multi Position"),(X2644+V2645),IF(C2645="Deposit",(X2644+AE2645),IF(C2645="Withdrawal",(X2644-AE2645)))))</f>
        <v/>
      </c>
      <c r="Y2645" s="145" t="str">
        <f t="shared" si="501"/>
        <v/>
      </c>
      <c r="Z2645" s="118"/>
      <c r="AA2645" s="118"/>
      <c r="AB2645" s="118"/>
      <c r="AC2645" s="118"/>
      <c r="AD2645" s="118"/>
      <c r="AE2645" s="139"/>
      <c r="AF2645" s="118"/>
      <c r="AG2645" s="118"/>
      <c r="AH2645" s="147" t="str">
        <f t="shared" si="502"/>
        <v/>
      </c>
      <c r="AI2645" s="147" t="str">
        <f t="shared" si="503"/>
        <v/>
      </c>
      <c r="AJ2645" s="148" t="str">
        <f t="shared" si="492"/>
        <v/>
      </c>
      <c r="AK2645" s="148" t="str">
        <f t="shared" si="493"/>
        <v/>
      </c>
      <c r="AL2645" s="147" t="str">
        <f t="shared" si="494"/>
        <v/>
      </c>
      <c r="AM2645" s="147" t="str">
        <f t="shared" si="495"/>
        <v/>
      </c>
      <c r="AN2645" s="147" t="str">
        <f t="shared" si="496"/>
        <v/>
      </c>
      <c r="AO2645" s="118"/>
    </row>
    <row r="2646" spans="1:41">
      <c r="A2646" s="118"/>
      <c r="B2646" s="118"/>
      <c r="C2646" s="118"/>
      <c r="D2646" s="118"/>
      <c r="E2646" s="118"/>
      <c r="F2646" s="118"/>
      <c r="G2646" s="118"/>
      <c r="H2646" s="118"/>
      <c r="I2646" s="118"/>
      <c r="J2646" s="118"/>
      <c r="K2646" s="118"/>
      <c r="L2646" s="118"/>
      <c r="M2646" s="118"/>
      <c r="N2646" s="118"/>
      <c r="O2646" s="143" t="str">
        <f>IF(H2646="","",(S2646/S2646)&amp;":"&amp;ROUND(AH2646/S2646,2))</f>
        <v/>
      </c>
      <c r="P2646" s="118"/>
      <c r="Q2646" s="118"/>
      <c r="R2646" s="143" t="str">
        <f>IF(H2646="","",(S2646/S2646)&amp;":"&amp;ROUND(AI2646/S2646,2))</f>
        <v/>
      </c>
      <c r="S2646" s="144" t="str">
        <f t="shared" si="497"/>
        <v/>
      </c>
      <c r="T2646" s="145" t="str">
        <f t="shared" si="498"/>
        <v/>
      </c>
      <c r="U2646" s="118"/>
      <c r="V2646" s="145" t="str">
        <f t="shared" si="499"/>
        <v/>
      </c>
      <c r="W2646" s="144" t="str">
        <f t="shared" si="500"/>
        <v/>
      </c>
      <c r="X2646" s="146" t="str">
        <f>IF(C2646="","",IF(OR(C2646="Trade",C2646="Multi Position"),(X2645+V2646),IF(C2646="Deposit",(X2645+AE2646),IF(C2646="Withdrawal",(X2645-AE2646)))))</f>
        <v/>
      </c>
      <c r="Y2646" s="145" t="str">
        <f t="shared" si="501"/>
        <v/>
      </c>
      <c r="Z2646" s="118"/>
      <c r="AA2646" s="118"/>
      <c r="AB2646" s="118"/>
      <c r="AC2646" s="118"/>
      <c r="AD2646" s="118"/>
      <c r="AE2646" s="139"/>
      <c r="AF2646" s="118"/>
      <c r="AG2646" s="118"/>
      <c r="AH2646" s="147" t="str">
        <f t="shared" si="502"/>
        <v/>
      </c>
      <c r="AI2646" s="147" t="str">
        <f t="shared" si="503"/>
        <v/>
      </c>
      <c r="AJ2646" s="148" t="str">
        <f t="shared" si="492"/>
        <v/>
      </c>
      <c r="AK2646" s="148" t="str">
        <f t="shared" si="493"/>
        <v/>
      </c>
      <c r="AL2646" s="147" t="str">
        <f t="shared" si="494"/>
        <v/>
      </c>
      <c r="AM2646" s="147" t="str">
        <f t="shared" si="495"/>
        <v/>
      </c>
      <c r="AN2646" s="147" t="str">
        <f t="shared" si="496"/>
        <v/>
      </c>
      <c r="AO2646" s="118"/>
    </row>
    <row r="2647" spans="1:41">
      <c r="A2647" s="118"/>
      <c r="B2647" s="118"/>
      <c r="C2647" s="118"/>
      <c r="D2647" s="118"/>
      <c r="E2647" s="118"/>
      <c r="F2647" s="118"/>
      <c r="G2647" s="118"/>
      <c r="H2647" s="118"/>
      <c r="I2647" s="118"/>
      <c r="J2647" s="118"/>
      <c r="K2647" s="118"/>
      <c r="L2647" s="118"/>
      <c r="M2647" s="118"/>
      <c r="N2647" s="118"/>
      <c r="O2647" s="143" t="str">
        <f>IF(H2647="","",(S2647/S2647)&amp;":"&amp;ROUND(AH2647/S2647,2))</f>
        <v/>
      </c>
      <c r="P2647" s="118"/>
      <c r="Q2647" s="118"/>
      <c r="R2647" s="143" t="str">
        <f>IF(H2647="","",(S2647/S2647)&amp;":"&amp;ROUND(AI2647/S2647,2))</f>
        <v/>
      </c>
      <c r="S2647" s="144" t="str">
        <f t="shared" si="497"/>
        <v/>
      </c>
      <c r="T2647" s="145" t="str">
        <f t="shared" si="498"/>
        <v/>
      </c>
      <c r="U2647" s="118"/>
      <c r="V2647" s="145" t="str">
        <f t="shared" si="499"/>
        <v/>
      </c>
      <c r="W2647" s="144" t="str">
        <f t="shared" si="500"/>
        <v/>
      </c>
      <c r="X2647" s="146" t="str">
        <f>IF(C2647="","",IF(OR(C2647="Trade",C2647="Multi Position"),(X2646+V2647),IF(C2647="Deposit",(X2646+AE2647),IF(C2647="Withdrawal",(X2646-AE2647)))))</f>
        <v/>
      </c>
      <c r="Y2647" s="145" t="str">
        <f t="shared" si="501"/>
        <v/>
      </c>
      <c r="Z2647" s="118"/>
      <c r="AA2647" s="118"/>
      <c r="AB2647" s="118"/>
      <c r="AC2647" s="118"/>
      <c r="AD2647" s="118"/>
      <c r="AE2647" s="139"/>
      <c r="AF2647" s="118"/>
      <c r="AG2647" s="118"/>
      <c r="AH2647" s="147" t="str">
        <f t="shared" si="502"/>
        <v/>
      </c>
      <c r="AI2647" s="147" t="str">
        <f t="shared" si="503"/>
        <v/>
      </c>
      <c r="AJ2647" s="148" t="str">
        <f t="shared" si="492"/>
        <v/>
      </c>
      <c r="AK2647" s="148" t="str">
        <f t="shared" si="493"/>
        <v/>
      </c>
      <c r="AL2647" s="147" t="str">
        <f t="shared" si="494"/>
        <v/>
      </c>
      <c r="AM2647" s="147" t="str">
        <f t="shared" si="495"/>
        <v/>
      </c>
      <c r="AN2647" s="147" t="str">
        <f t="shared" si="496"/>
        <v/>
      </c>
      <c r="AO2647" s="118"/>
    </row>
    <row r="2648" spans="1:41">
      <c r="A2648" s="118"/>
      <c r="B2648" s="118"/>
      <c r="C2648" s="118"/>
      <c r="D2648" s="118"/>
      <c r="E2648" s="118"/>
      <c r="F2648" s="118"/>
      <c r="G2648" s="118"/>
      <c r="H2648" s="118"/>
      <c r="I2648" s="118"/>
      <c r="J2648" s="118"/>
      <c r="K2648" s="118"/>
      <c r="L2648" s="118"/>
      <c r="M2648" s="118"/>
      <c r="N2648" s="118"/>
      <c r="O2648" s="143" t="str">
        <f>IF(H2648="","",(S2648/S2648)&amp;":"&amp;ROUND(AH2648/S2648,2))</f>
        <v/>
      </c>
      <c r="P2648" s="118"/>
      <c r="Q2648" s="118"/>
      <c r="R2648" s="143" t="str">
        <f>IF(H2648="","",(S2648/S2648)&amp;":"&amp;ROUND(AI2648/S2648,2))</f>
        <v/>
      </c>
      <c r="S2648" s="144" t="str">
        <f t="shared" si="497"/>
        <v/>
      </c>
      <c r="T2648" s="145" t="str">
        <f t="shared" si="498"/>
        <v/>
      </c>
      <c r="U2648" s="118"/>
      <c r="V2648" s="145" t="str">
        <f t="shared" si="499"/>
        <v/>
      </c>
      <c r="W2648" s="144" t="str">
        <f t="shared" si="500"/>
        <v/>
      </c>
      <c r="X2648" s="146" t="str">
        <f>IF(C2648="","",IF(OR(C2648="Trade",C2648="Multi Position"),(X2647+V2648),IF(C2648="Deposit",(X2647+AE2648),IF(C2648="Withdrawal",(X2647-AE2648)))))</f>
        <v/>
      </c>
      <c r="Y2648" s="145" t="str">
        <f t="shared" si="501"/>
        <v/>
      </c>
      <c r="Z2648" s="118"/>
      <c r="AA2648" s="118"/>
      <c r="AB2648" s="118"/>
      <c r="AC2648" s="118"/>
      <c r="AD2648" s="118"/>
      <c r="AE2648" s="139"/>
      <c r="AF2648" s="118"/>
      <c r="AG2648" s="118"/>
      <c r="AH2648" s="147" t="str">
        <f t="shared" si="502"/>
        <v/>
      </c>
      <c r="AI2648" s="147" t="str">
        <f t="shared" si="503"/>
        <v/>
      </c>
      <c r="AJ2648" s="148" t="str">
        <f t="shared" si="492"/>
        <v/>
      </c>
      <c r="AK2648" s="148" t="str">
        <f t="shared" si="493"/>
        <v/>
      </c>
      <c r="AL2648" s="147" t="str">
        <f t="shared" si="494"/>
        <v/>
      </c>
      <c r="AM2648" s="147" t="str">
        <f t="shared" si="495"/>
        <v/>
      </c>
      <c r="AN2648" s="147" t="str">
        <f t="shared" si="496"/>
        <v/>
      </c>
      <c r="AO2648" s="118"/>
    </row>
    <row r="2649" spans="1:41">
      <c r="A2649" s="118"/>
      <c r="B2649" s="118"/>
      <c r="C2649" s="118"/>
      <c r="D2649" s="118"/>
      <c r="E2649" s="118"/>
      <c r="F2649" s="118"/>
      <c r="G2649" s="118"/>
      <c r="H2649" s="118"/>
      <c r="I2649" s="118"/>
      <c r="J2649" s="118"/>
      <c r="K2649" s="118"/>
      <c r="L2649" s="118"/>
      <c r="M2649" s="118"/>
      <c r="N2649" s="118"/>
      <c r="O2649" s="143" t="str">
        <f>IF(H2649="","",(S2649/S2649)&amp;":"&amp;ROUND(AH2649/S2649,2))</f>
        <v/>
      </c>
      <c r="P2649" s="118"/>
      <c r="Q2649" s="118"/>
      <c r="R2649" s="143" t="str">
        <f>IF(H2649="","",(S2649/S2649)&amp;":"&amp;ROUND(AI2649/S2649,2))</f>
        <v/>
      </c>
      <c r="S2649" s="144" t="str">
        <f t="shared" si="497"/>
        <v/>
      </c>
      <c r="T2649" s="145" t="str">
        <f t="shared" si="498"/>
        <v/>
      </c>
      <c r="U2649" s="118"/>
      <c r="V2649" s="145" t="str">
        <f t="shared" si="499"/>
        <v/>
      </c>
      <c r="W2649" s="144" t="str">
        <f t="shared" si="500"/>
        <v/>
      </c>
      <c r="X2649" s="146" t="str">
        <f>IF(C2649="","",IF(OR(C2649="Trade",C2649="Multi Position"),(X2648+V2649),IF(C2649="Deposit",(X2648+AE2649),IF(C2649="Withdrawal",(X2648-AE2649)))))</f>
        <v/>
      </c>
      <c r="Y2649" s="145" t="str">
        <f t="shared" si="501"/>
        <v/>
      </c>
      <c r="Z2649" s="118"/>
      <c r="AA2649" s="118"/>
      <c r="AB2649" s="118"/>
      <c r="AC2649" s="118"/>
      <c r="AD2649" s="118"/>
      <c r="AE2649" s="139"/>
      <c r="AF2649" s="118"/>
      <c r="AG2649" s="118"/>
      <c r="AH2649" s="147" t="str">
        <f t="shared" si="502"/>
        <v/>
      </c>
      <c r="AI2649" s="147" t="str">
        <f t="shared" si="503"/>
        <v/>
      </c>
      <c r="AJ2649" s="148" t="str">
        <f t="shared" si="492"/>
        <v/>
      </c>
      <c r="AK2649" s="148" t="str">
        <f t="shared" si="493"/>
        <v/>
      </c>
      <c r="AL2649" s="147" t="str">
        <f t="shared" si="494"/>
        <v/>
      </c>
      <c r="AM2649" s="147" t="str">
        <f t="shared" si="495"/>
        <v/>
      </c>
      <c r="AN2649" s="147" t="str">
        <f t="shared" si="496"/>
        <v/>
      </c>
      <c r="AO2649" s="118"/>
    </row>
    <row r="2650" spans="1:41">
      <c r="A2650" s="118"/>
      <c r="B2650" s="118"/>
      <c r="C2650" s="118"/>
      <c r="D2650" s="118"/>
      <c r="E2650" s="118"/>
      <c r="F2650" s="118"/>
      <c r="G2650" s="118"/>
      <c r="H2650" s="118"/>
      <c r="I2650" s="118"/>
      <c r="J2650" s="118"/>
      <c r="K2650" s="118"/>
      <c r="L2650" s="118"/>
      <c r="M2650" s="118"/>
      <c r="N2650" s="118"/>
      <c r="O2650" s="143" t="str">
        <f>IF(H2650="","",(S2650/S2650)&amp;":"&amp;ROUND(AH2650/S2650,2))</f>
        <v/>
      </c>
      <c r="P2650" s="118"/>
      <c r="Q2650" s="118"/>
      <c r="R2650" s="143" t="str">
        <f>IF(H2650="","",(S2650/S2650)&amp;":"&amp;ROUND(AI2650/S2650,2))</f>
        <v/>
      </c>
      <c r="S2650" s="144" t="str">
        <f t="shared" si="497"/>
        <v/>
      </c>
      <c r="T2650" s="145" t="str">
        <f t="shared" si="498"/>
        <v/>
      </c>
      <c r="U2650" s="118"/>
      <c r="V2650" s="145" t="str">
        <f t="shared" si="499"/>
        <v/>
      </c>
      <c r="W2650" s="144" t="str">
        <f t="shared" si="500"/>
        <v/>
      </c>
      <c r="X2650" s="146" t="str">
        <f>IF(C2650="","",IF(OR(C2650="Trade",C2650="Multi Position"),(X2649+V2650),IF(C2650="Deposit",(X2649+AE2650),IF(C2650="Withdrawal",(X2649-AE2650)))))</f>
        <v/>
      </c>
      <c r="Y2650" s="145" t="str">
        <f t="shared" si="501"/>
        <v/>
      </c>
      <c r="Z2650" s="118"/>
      <c r="AA2650" s="118"/>
      <c r="AB2650" s="118"/>
      <c r="AC2650" s="118"/>
      <c r="AD2650" s="118"/>
      <c r="AE2650" s="139"/>
      <c r="AF2650" s="118"/>
      <c r="AG2650" s="118"/>
      <c r="AH2650" s="147" t="str">
        <f t="shared" si="502"/>
        <v/>
      </c>
      <c r="AI2650" s="147" t="str">
        <f t="shared" si="503"/>
        <v/>
      </c>
      <c r="AJ2650" s="148" t="str">
        <f t="shared" si="492"/>
        <v/>
      </c>
      <c r="AK2650" s="148" t="str">
        <f t="shared" si="493"/>
        <v/>
      </c>
      <c r="AL2650" s="147" t="str">
        <f t="shared" si="494"/>
        <v/>
      </c>
      <c r="AM2650" s="147" t="str">
        <f t="shared" si="495"/>
        <v/>
      </c>
      <c r="AN2650" s="147" t="str">
        <f t="shared" si="496"/>
        <v/>
      </c>
      <c r="AO2650" s="118"/>
    </row>
    <row r="2651" spans="1:41">
      <c r="A2651" s="118"/>
      <c r="B2651" s="118"/>
      <c r="C2651" s="118"/>
      <c r="D2651" s="118"/>
      <c r="E2651" s="118"/>
      <c r="F2651" s="118"/>
      <c r="G2651" s="118"/>
      <c r="H2651" s="118"/>
      <c r="I2651" s="118"/>
      <c r="J2651" s="118"/>
      <c r="K2651" s="118"/>
      <c r="L2651" s="118"/>
      <c r="M2651" s="118"/>
      <c r="N2651" s="118"/>
      <c r="O2651" s="143" t="str">
        <f>IF(H2651="","",(S2651/S2651)&amp;":"&amp;ROUND(AH2651/S2651,2))</f>
        <v/>
      </c>
      <c r="P2651" s="118"/>
      <c r="Q2651" s="118"/>
      <c r="R2651" s="143" t="str">
        <f>IF(H2651="","",(S2651/S2651)&amp;":"&amp;ROUND(AI2651/S2651,2))</f>
        <v/>
      </c>
      <c r="S2651" s="144" t="str">
        <f t="shared" si="497"/>
        <v/>
      </c>
      <c r="T2651" s="145" t="str">
        <f t="shared" si="498"/>
        <v/>
      </c>
      <c r="U2651" s="118"/>
      <c r="V2651" s="145" t="str">
        <f t="shared" si="499"/>
        <v/>
      </c>
      <c r="W2651" s="144" t="str">
        <f t="shared" si="500"/>
        <v/>
      </c>
      <c r="X2651" s="146" t="str">
        <f>IF(C2651="","",IF(OR(C2651="Trade",C2651="Multi Position"),(X2650+V2651),IF(C2651="Deposit",(X2650+AE2651),IF(C2651="Withdrawal",(X2650-AE2651)))))</f>
        <v/>
      </c>
      <c r="Y2651" s="145" t="str">
        <f t="shared" si="501"/>
        <v/>
      </c>
      <c r="Z2651" s="118"/>
      <c r="AA2651" s="118"/>
      <c r="AB2651" s="118"/>
      <c r="AC2651" s="118"/>
      <c r="AD2651" s="118"/>
      <c r="AE2651" s="139"/>
      <c r="AF2651" s="118"/>
      <c r="AG2651" s="118"/>
      <c r="AH2651" s="147" t="str">
        <f t="shared" si="502"/>
        <v/>
      </c>
      <c r="AI2651" s="147" t="str">
        <f t="shared" si="503"/>
        <v/>
      </c>
      <c r="AJ2651" s="148" t="str">
        <f t="shared" si="492"/>
        <v/>
      </c>
      <c r="AK2651" s="148" t="str">
        <f t="shared" si="493"/>
        <v/>
      </c>
      <c r="AL2651" s="147" t="str">
        <f t="shared" si="494"/>
        <v/>
      </c>
      <c r="AM2651" s="147" t="str">
        <f t="shared" si="495"/>
        <v/>
      </c>
      <c r="AN2651" s="147" t="str">
        <f t="shared" si="496"/>
        <v/>
      </c>
      <c r="AO2651" s="118"/>
    </row>
    <row r="2652" spans="1:41">
      <c r="A2652" s="118"/>
      <c r="B2652" s="118"/>
      <c r="C2652" s="118"/>
      <c r="D2652" s="118"/>
      <c r="E2652" s="118"/>
      <c r="F2652" s="118"/>
      <c r="G2652" s="118"/>
      <c r="H2652" s="118"/>
      <c r="I2652" s="118"/>
      <c r="J2652" s="118"/>
      <c r="K2652" s="118"/>
      <c r="L2652" s="118"/>
      <c r="M2652" s="118"/>
      <c r="N2652" s="118"/>
      <c r="O2652" s="143" t="str">
        <f>IF(H2652="","",(S2652/S2652)&amp;":"&amp;ROUND(AH2652/S2652,2))</f>
        <v/>
      </c>
      <c r="P2652" s="118"/>
      <c r="Q2652" s="118"/>
      <c r="R2652" s="143" t="str">
        <f>IF(H2652="","",(S2652/S2652)&amp;":"&amp;ROUND(AI2652/S2652,2))</f>
        <v/>
      </c>
      <c r="S2652" s="144" t="str">
        <f t="shared" si="497"/>
        <v/>
      </c>
      <c r="T2652" s="145" t="str">
        <f t="shared" si="498"/>
        <v/>
      </c>
      <c r="U2652" s="118"/>
      <c r="V2652" s="145" t="str">
        <f t="shared" si="499"/>
        <v/>
      </c>
      <c r="W2652" s="144" t="str">
        <f t="shared" si="500"/>
        <v/>
      </c>
      <c r="X2652" s="146" t="str">
        <f>IF(C2652="","",IF(OR(C2652="Trade",C2652="Multi Position"),(X2651+V2652),IF(C2652="Deposit",(X2651+AE2652),IF(C2652="Withdrawal",(X2651-AE2652)))))</f>
        <v/>
      </c>
      <c r="Y2652" s="145" t="str">
        <f t="shared" si="501"/>
        <v/>
      </c>
      <c r="Z2652" s="118"/>
      <c r="AA2652" s="118"/>
      <c r="AB2652" s="118"/>
      <c r="AC2652" s="118"/>
      <c r="AD2652" s="118"/>
      <c r="AE2652" s="139"/>
      <c r="AF2652" s="118"/>
      <c r="AG2652" s="118"/>
      <c r="AH2652" s="147" t="str">
        <f t="shared" si="502"/>
        <v/>
      </c>
      <c r="AI2652" s="147" t="str">
        <f t="shared" si="503"/>
        <v/>
      </c>
      <c r="AJ2652" s="148" t="str">
        <f t="shared" si="492"/>
        <v/>
      </c>
      <c r="AK2652" s="148" t="str">
        <f t="shared" si="493"/>
        <v/>
      </c>
      <c r="AL2652" s="147" t="str">
        <f t="shared" si="494"/>
        <v/>
      </c>
      <c r="AM2652" s="147" t="str">
        <f t="shared" si="495"/>
        <v/>
      </c>
      <c r="AN2652" s="147" t="str">
        <f t="shared" si="496"/>
        <v/>
      </c>
      <c r="AO2652" s="118"/>
    </row>
    <row r="2653" spans="1:41">
      <c r="A2653" s="118"/>
      <c r="B2653" s="118"/>
      <c r="C2653" s="118"/>
      <c r="D2653" s="118"/>
      <c r="E2653" s="118"/>
      <c r="F2653" s="118"/>
      <c r="G2653" s="118"/>
      <c r="H2653" s="118"/>
      <c r="I2653" s="118"/>
      <c r="J2653" s="118"/>
      <c r="K2653" s="118"/>
      <c r="L2653" s="118"/>
      <c r="M2653" s="118"/>
      <c r="N2653" s="118"/>
      <c r="O2653" s="143" t="str">
        <f>IF(H2653="","",(S2653/S2653)&amp;":"&amp;ROUND(AH2653/S2653,2))</f>
        <v/>
      </c>
      <c r="P2653" s="118"/>
      <c r="Q2653" s="118"/>
      <c r="R2653" s="143" t="str">
        <f>IF(H2653="","",(S2653/S2653)&amp;":"&amp;ROUND(AI2653/S2653,2))</f>
        <v/>
      </c>
      <c r="S2653" s="144" t="str">
        <f t="shared" si="497"/>
        <v/>
      </c>
      <c r="T2653" s="145" t="str">
        <f t="shared" si="498"/>
        <v/>
      </c>
      <c r="U2653" s="118"/>
      <c r="V2653" s="145" t="str">
        <f t="shared" si="499"/>
        <v/>
      </c>
      <c r="W2653" s="144" t="str">
        <f t="shared" si="500"/>
        <v/>
      </c>
      <c r="X2653" s="146" t="str">
        <f>IF(C2653="","",IF(OR(C2653="Trade",C2653="Multi Position"),(X2652+V2653),IF(C2653="Deposit",(X2652+AE2653),IF(C2653="Withdrawal",(X2652-AE2653)))))</f>
        <v/>
      </c>
      <c r="Y2653" s="145" t="str">
        <f t="shared" si="501"/>
        <v/>
      </c>
      <c r="Z2653" s="118"/>
      <c r="AA2653" s="118"/>
      <c r="AB2653" s="118"/>
      <c r="AC2653" s="118"/>
      <c r="AD2653" s="118"/>
      <c r="AE2653" s="139"/>
      <c r="AF2653" s="118"/>
      <c r="AG2653" s="118"/>
      <c r="AH2653" s="147" t="str">
        <f t="shared" si="502"/>
        <v/>
      </c>
      <c r="AI2653" s="147" t="str">
        <f t="shared" si="503"/>
        <v/>
      </c>
      <c r="AJ2653" s="148" t="str">
        <f t="shared" si="492"/>
        <v/>
      </c>
      <c r="AK2653" s="148" t="str">
        <f t="shared" si="493"/>
        <v/>
      </c>
      <c r="AL2653" s="147" t="str">
        <f t="shared" si="494"/>
        <v/>
      </c>
      <c r="AM2653" s="147" t="str">
        <f t="shared" si="495"/>
        <v/>
      </c>
      <c r="AN2653" s="147" t="str">
        <f t="shared" si="496"/>
        <v/>
      </c>
      <c r="AO2653" s="118"/>
    </row>
    <row r="2654" spans="1:41">
      <c r="A2654" s="118"/>
      <c r="B2654" s="118"/>
      <c r="C2654" s="118"/>
      <c r="D2654" s="118"/>
      <c r="E2654" s="118"/>
      <c r="F2654" s="118"/>
      <c r="G2654" s="118"/>
      <c r="H2654" s="118"/>
      <c r="I2654" s="118"/>
      <c r="J2654" s="118"/>
      <c r="K2654" s="118"/>
      <c r="L2654" s="118"/>
      <c r="M2654" s="118"/>
      <c r="N2654" s="118"/>
      <c r="O2654" s="143" t="str">
        <f>IF(H2654="","",(S2654/S2654)&amp;":"&amp;ROUND(AH2654/S2654,2))</f>
        <v/>
      </c>
      <c r="P2654" s="118"/>
      <c r="Q2654" s="118"/>
      <c r="R2654" s="143" t="str">
        <f>IF(H2654="","",(S2654/S2654)&amp;":"&amp;ROUND(AI2654/S2654,2))</f>
        <v/>
      </c>
      <c r="S2654" s="144" t="str">
        <f t="shared" si="497"/>
        <v/>
      </c>
      <c r="T2654" s="145" t="str">
        <f t="shared" si="498"/>
        <v/>
      </c>
      <c r="U2654" s="118"/>
      <c r="V2654" s="145" t="str">
        <f t="shared" si="499"/>
        <v/>
      </c>
      <c r="W2654" s="144" t="str">
        <f t="shared" si="500"/>
        <v/>
      </c>
      <c r="X2654" s="146" t="str">
        <f>IF(C2654="","",IF(OR(C2654="Trade",C2654="Multi Position"),(X2653+V2654),IF(C2654="Deposit",(X2653+AE2654),IF(C2654="Withdrawal",(X2653-AE2654)))))</f>
        <v/>
      </c>
      <c r="Y2654" s="145" t="str">
        <f t="shared" si="501"/>
        <v/>
      </c>
      <c r="Z2654" s="118"/>
      <c r="AA2654" s="118"/>
      <c r="AB2654" s="118"/>
      <c r="AC2654" s="118"/>
      <c r="AD2654" s="118"/>
      <c r="AE2654" s="139"/>
      <c r="AF2654" s="118"/>
      <c r="AG2654" s="118"/>
      <c r="AH2654" s="147" t="str">
        <f t="shared" si="502"/>
        <v/>
      </c>
      <c r="AI2654" s="147" t="str">
        <f t="shared" si="503"/>
        <v/>
      </c>
      <c r="AJ2654" s="148" t="str">
        <f t="shared" si="492"/>
        <v/>
      </c>
      <c r="AK2654" s="148" t="str">
        <f t="shared" si="493"/>
        <v/>
      </c>
      <c r="AL2654" s="147" t="str">
        <f t="shared" si="494"/>
        <v/>
      </c>
      <c r="AM2654" s="147" t="str">
        <f t="shared" si="495"/>
        <v/>
      </c>
      <c r="AN2654" s="147" t="str">
        <f t="shared" si="496"/>
        <v/>
      </c>
      <c r="AO2654" s="118"/>
    </row>
    <row r="2655" spans="1:41">
      <c r="A2655" s="118"/>
      <c r="B2655" s="118"/>
      <c r="C2655" s="118"/>
      <c r="D2655" s="118"/>
      <c r="E2655" s="118"/>
      <c r="F2655" s="118"/>
      <c r="G2655" s="118"/>
      <c r="H2655" s="118"/>
      <c r="I2655" s="118"/>
      <c r="J2655" s="118"/>
      <c r="K2655" s="118"/>
      <c r="L2655" s="118"/>
      <c r="M2655" s="118"/>
      <c r="N2655" s="118"/>
      <c r="O2655" s="143" t="str">
        <f>IF(H2655="","",(S2655/S2655)&amp;":"&amp;ROUND(AH2655/S2655,2))</f>
        <v/>
      </c>
      <c r="P2655" s="118"/>
      <c r="Q2655" s="118"/>
      <c r="R2655" s="143" t="str">
        <f>IF(H2655="","",(S2655/S2655)&amp;":"&amp;ROUND(AI2655/S2655,2))</f>
        <v/>
      </c>
      <c r="S2655" s="144" t="str">
        <f t="shared" si="497"/>
        <v/>
      </c>
      <c r="T2655" s="145" t="str">
        <f t="shared" si="498"/>
        <v/>
      </c>
      <c r="U2655" s="118"/>
      <c r="V2655" s="145" t="str">
        <f t="shared" si="499"/>
        <v/>
      </c>
      <c r="W2655" s="144" t="str">
        <f t="shared" si="500"/>
        <v/>
      </c>
      <c r="X2655" s="146" t="str">
        <f>IF(C2655="","",IF(OR(C2655="Trade",C2655="Multi Position"),(X2654+V2655),IF(C2655="Deposit",(X2654+AE2655),IF(C2655="Withdrawal",(X2654-AE2655)))))</f>
        <v/>
      </c>
      <c r="Y2655" s="145" t="str">
        <f t="shared" si="501"/>
        <v/>
      </c>
      <c r="Z2655" s="118"/>
      <c r="AA2655" s="118"/>
      <c r="AB2655" s="118"/>
      <c r="AC2655" s="118"/>
      <c r="AD2655" s="118"/>
      <c r="AE2655" s="139"/>
      <c r="AF2655" s="118"/>
      <c r="AG2655" s="118"/>
      <c r="AH2655" s="147" t="str">
        <f t="shared" si="502"/>
        <v/>
      </c>
      <c r="AI2655" s="147" t="str">
        <f t="shared" si="503"/>
        <v/>
      </c>
      <c r="AJ2655" s="148" t="str">
        <f t="shared" si="492"/>
        <v/>
      </c>
      <c r="AK2655" s="148" t="str">
        <f t="shared" si="493"/>
        <v/>
      </c>
      <c r="AL2655" s="147" t="str">
        <f t="shared" si="494"/>
        <v/>
      </c>
      <c r="AM2655" s="147" t="str">
        <f t="shared" si="495"/>
        <v/>
      </c>
      <c r="AN2655" s="147" t="str">
        <f t="shared" si="496"/>
        <v/>
      </c>
      <c r="AO2655" s="118"/>
    </row>
    <row r="2656" spans="1:41">
      <c r="A2656" s="118"/>
      <c r="B2656" s="118"/>
      <c r="C2656" s="118"/>
      <c r="D2656" s="118"/>
      <c r="E2656" s="118"/>
      <c r="F2656" s="118"/>
      <c r="G2656" s="118"/>
      <c r="H2656" s="118"/>
      <c r="I2656" s="118"/>
      <c r="J2656" s="118"/>
      <c r="K2656" s="118"/>
      <c r="L2656" s="118"/>
      <c r="M2656" s="118"/>
      <c r="N2656" s="118"/>
      <c r="O2656" s="143" t="str">
        <f>IF(H2656="","",(S2656/S2656)&amp;":"&amp;ROUND(AH2656/S2656,2))</f>
        <v/>
      </c>
      <c r="P2656" s="118"/>
      <c r="Q2656" s="118"/>
      <c r="R2656" s="143" t="str">
        <f>IF(H2656="","",(S2656/S2656)&amp;":"&amp;ROUND(AI2656/S2656,2))</f>
        <v/>
      </c>
      <c r="S2656" s="144" t="str">
        <f t="shared" si="497"/>
        <v/>
      </c>
      <c r="T2656" s="145" t="str">
        <f t="shared" si="498"/>
        <v/>
      </c>
      <c r="U2656" s="118"/>
      <c r="V2656" s="145" t="str">
        <f t="shared" si="499"/>
        <v/>
      </c>
      <c r="W2656" s="144" t="str">
        <f t="shared" si="500"/>
        <v/>
      </c>
      <c r="X2656" s="146" t="str">
        <f>IF(C2656="","",IF(OR(C2656="Trade",C2656="Multi Position"),(X2655+V2656),IF(C2656="Deposit",(X2655+AE2656),IF(C2656="Withdrawal",(X2655-AE2656)))))</f>
        <v/>
      </c>
      <c r="Y2656" s="145" t="str">
        <f t="shared" si="501"/>
        <v/>
      </c>
      <c r="Z2656" s="118"/>
      <c r="AA2656" s="118"/>
      <c r="AB2656" s="118"/>
      <c r="AC2656" s="118"/>
      <c r="AD2656" s="118"/>
      <c r="AE2656" s="139"/>
      <c r="AF2656" s="118"/>
      <c r="AG2656" s="118"/>
      <c r="AH2656" s="147" t="str">
        <f t="shared" si="502"/>
        <v/>
      </c>
      <c r="AI2656" s="147" t="str">
        <f t="shared" si="503"/>
        <v/>
      </c>
      <c r="AJ2656" s="148" t="str">
        <f t="shared" si="492"/>
        <v/>
      </c>
      <c r="AK2656" s="148" t="str">
        <f t="shared" si="493"/>
        <v/>
      </c>
      <c r="AL2656" s="147" t="str">
        <f t="shared" si="494"/>
        <v/>
      </c>
      <c r="AM2656" s="147" t="str">
        <f t="shared" si="495"/>
        <v/>
      </c>
      <c r="AN2656" s="147" t="str">
        <f t="shared" si="496"/>
        <v/>
      </c>
      <c r="AO2656" s="118"/>
    </row>
    <row r="2657" spans="1:41">
      <c r="A2657" s="118"/>
      <c r="B2657" s="118"/>
      <c r="C2657" s="118"/>
      <c r="D2657" s="118"/>
      <c r="E2657" s="118"/>
      <c r="F2657" s="118"/>
      <c r="G2657" s="118"/>
      <c r="H2657" s="118"/>
      <c r="I2657" s="118"/>
      <c r="J2657" s="118"/>
      <c r="K2657" s="118"/>
      <c r="L2657" s="118"/>
      <c r="M2657" s="118"/>
      <c r="N2657" s="118"/>
      <c r="O2657" s="143" t="str">
        <f>IF(H2657="","",(S2657/S2657)&amp;":"&amp;ROUND(AH2657/S2657,2))</f>
        <v/>
      </c>
      <c r="P2657" s="118"/>
      <c r="Q2657" s="118"/>
      <c r="R2657" s="143" t="str">
        <f>IF(H2657="","",(S2657/S2657)&amp;":"&amp;ROUND(AI2657/S2657,2))</f>
        <v/>
      </c>
      <c r="S2657" s="144" t="str">
        <f t="shared" si="497"/>
        <v/>
      </c>
      <c r="T2657" s="145" t="str">
        <f t="shared" si="498"/>
        <v/>
      </c>
      <c r="U2657" s="118"/>
      <c r="V2657" s="145" t="str">
        <f t="shared" si="499"/>
        <v/>
      </c>
      <c r="W2657" s="144" t="str">
        <f t="shared" si="500"/>
        <v/>
      </c>
      <c r="X2657" s="146" t="str">
        <f>IF(C2657="","",IF(OR(C2657="Trade",C2657="Multi Position"),(X2656+V2657),IF(C2657="Deposit",(X2656+AE2657),IF(C2657="Withdrawal",(X2656-AE2657)))))</f>
        <v/>
      </c>
      <c r="Y2657" s="145" t="str">
        <f t="shared" si="501"/>
        <v/>
      </c>
      <c r="Z2657" s="118"/>
      <c r="AA2657" s="118"/>
      <c r="AB2657" s="118"/>
      <c r="AC2657" s="118"/>
      <c r="AD2657" s="118"/>
      <c r="AE2657" s="139"/>
      <c r="AF2657" s="118"/>
      <c r="AG2657" s="118"/>
      <c r="AH2657" s="147" t="str">
        <f t="shared" si="502"/>
        <v/>
      </c>
      <c r="AI2657" s="147" t="str">
        <f t="shared" si="503"/>
        <v/>
      </c>
      <c r="AJ2657" s="148" t="str">
        <f t="shared" si="492"/>
        <v/>
      </c>
      <c r="AK2657" s="148" t="str">
        <f t="shared" si="493"/>
        <v/>
      </c>
      <c r="AL2657" s="147" t="str">
        <f t="shared" si="494"/>
        <v/>
      </c>
      <c r="AM2657" s="147" t="str">
        <f t="shared" si="495"/>
        <v/>
      </c>
      <c r="AN2657" s="147" t="str">
        <f t="shared" si="496"/>
        <v/>
      </c>
      <c r="AO2657" s="118"/>
    </row>
    <row r="2658" spans="1:41">
      <c r="A2658" s="118"/>
      <c r="B2658" s="118"/>
      <c r="C2658" s="118"/>
      <c r="D2658" s="118"/>
      <c r="E2658" s="118"/>
      <c r="F2658" s="118"/>
      <c r="G2658" s="118"/>
      <c r="H2658" s="118"/>
      <c r="I2658" s="118"/>
      <c r="J2658" s="118"/>
      <c r="K2658" s="118"/>
      <c r="L2658" s="118"/>
      <c r="M2658" s="118"/>
      <c r="N2658" s="118"/>
      <c r="O2658" s="143" t="str">
        <f>IF(H2658="","",(S2658/S2658)&amp;":"&amp;ROUND(AH2658/S2658,2))</f>
        <v/>
      </c>
      <c r="P2658" s="118"/>
      <c r="Q2658" s="118"/>
      <c r="R2658" s="143" t="str">
        <f>IF(H2658="","",(S2658/S2658)&amp;":"&amp;ROUND(AI2658/S2658,2))</f>
        <v/>
      </c>
      <c r="S2658" s="144" t="str">
        <f t="shared" si="497"/>
        <v/>
      </c>
      <c r="T2658" s="145" t="str">
        <f t="shared" si="498"/>
        <v/>
      </c>
      <c r="U2658" s="118"/>
      <c r="V2658" s="145" t="str">
        <f t="shared" si="499"/>
        <v/>
      </c>
      <c r="W2658" s="144" t="str">
        <f t="shared" si="500"/>
        <v/>
      </c>
      <c r="X2658" s="146" t="str">
        <f>IF(C2658="","",IF(OR(C2658="Trade",C2658="Multi Position"),(X2657+V2658),IF(C2658="Deposit",(X2657+AE2658),IF(C2658="Withdrawal",(X2657-AE2658)))))</f>
        <v/>
      </c>
      <c r="Y2658" s="145" t="str">
        <f t="shared" si="501"/>
        <v/>
      </c>
      <c r="Z2658" s="118"/>
      <c r="AA2658" s="118"/>
      <c r="AB2658" s="118"/>
      <c r="AC2658" s="118"/>
      <c r="AD2658" s="118"/>
      <c r="AE2658" s="139"/>
      <c r="AF2658" s="118"/>
      <c r="AG2658" s="118"/>
      <c r="AH2658" s="147" t="str">
        <f t="shared" si="502"/>
        <v/>
      </c>
      <c r="AI2658" s="147" t="str">
        <f t="shared" si="503"/>
        <v/>
      </c>
      <c r="AJ2658" s="148" t="str">
        <f t="shared" si="492"/>
        <v/>
      </c>
      <c r="AK2658" s="148" t="str">
        <f t="shared" si="493"/>
        <v/>
      </c>
      <c r="AL2658" s="147" t="str">
        <f t="shared" si="494"/>
        <v/>
      </c>
      <c r="AM2658" s="147" t="str">
        <f t="shared" si="495"/>
        <v/>
      </c>
      <c r="AN2658" s="147" t="str">
        <f t="shared" si="496"/>
        <v/>
      </c>
      <c r="AO2658" s="118"/>
    </row>
    <row r="2659" spans="1:41">
      <c r="A2659" s="118"/>
      <c r="B2659" s="118"/>
      <c r="C2659" s="118"/>
      <c r="D2659" s="118"/>
      <c r="E2659" s="118"/>
      <c r="F2659" s="118"/>
      <c r="G2659" s="118"/>
      <c r="H2659" s="118"/>
      <c r="I2659" s="118"/>
      <c r="J2659" s="118"/>
      <c r="K2659" s="118"/>
      <c r="L2659" s="118"/>
      <c r="M2659" s="118"/>
      <c r="N2659" s="118"/>
      <c r="O2659" s="143" t="str">
        <f>IF(H2659="","",(S2659/S2659)&amp;":"&amp;ROUND(AH2659/S2659,2))</f>
        <v/>
      </c>
      <c r="P2659" s="118"/>
      <c r="Q2659" s="118"/>
      <c r="R2659" s="143" t="str">
        <f>IF(H2659="","",(S2659/S2659)&amp;":"&amp;ROUND(AI2659/S2659,2))</f>
        <v/>
      </c>
      <c r="S2659" s="144" t="str">
        <f t="shared" si="497"/>
        <v/>
      </c>
      <c r="T2659" s="145" t="str">
        <f t="shared" si="498"/>
        <v/>
      </c>
      <c r="U2659" s="118"/>
      <c r="V2659" s="145" t="str">
        <f t="shared" si="499"/>
        <v/>
      </c>
      <c r="W2659" s="144" t="str">
        <f t="shared" si="500"/>
        <v/>
      </c>
      <c r="X2659" s="146" t="str">
        <f>IF(C2659="","",IF(OR(C2659="Trade",C2659="Multi Position"),(X2658+V2659),IF(C2659="Deposit",(X2658+AE2659),IF(C2659="Withdrawal",(X2658-AE2659)))))</f>
        <v/>
      </c>
      <c r="Y2659" s="145" t="str">
        <f t="shared" si="501"/>
        <v/>
      </c>
      <c r="Z2659" s="118"/>
      <c r="AA2659" s="118"/>
      <c r="AB2659" s="118"/>
      <c r="AC2659" s="118"/>
      <c r="AD2659" s="118"/>
      <c r="AE2659" s="139"/>
      <c r="AF2659" s="118"/>
      <c r="AG2659" s="118"/>
      <c r="AH2659" s="147" t="str">
        <f t="shared" si="502"/>
        <v/>
      </c>
      <c r="AI2659" s="147" t="str">
        <f t="shared" si="503"/>
        <v/>
      </c>
      <c r="AJ2659" s="148" t="str">
        <f t="shared" si="492"/>
        <v/>
      </c>
      <c r="AK2659" s="148" t="str">
        <f t="shared" si="493"/>
        <v/>
      </c>
      <c r="AL2659" s="147" t="str">
        <f t="shared" si="494"/>
        <v/>
      </c>
      <c r="AM2659" s="147" t="str">
        <f t="shared" si="495"/>
        <v/>
      </c>
      <c r="AN2659" s="147" t="str">
        <f t="shared" si="496"/>
        <v/>
      </c>
      <c r="AO2659" s="118"/>
    </row>
    <row r="2660" spans="1:41">
      <c r="A2660" s="118"/>
      <c r="B2660" s="118"/>
      <c r="C2660" s="118"/>
      <c r="D2660" s="118"/>
      <c r="E2660" s="118"/>
      <c r="F2660" s="118"/>
      <c r="G2660" s="118"/>
      <c r="H2660" s="118"/>
      <c r="I2660" s="118"/>
      <c r="J2660" s="118"/>
      <c r="K2660" s="118"/>
      <c r="L2660" s="118"/>
      <c r="M2660" s="118"/>
      <c r="N2660" s="118"/>
      <c r="O2660" s="143" t="str">
        <f>IF(H2660="","",(S2660/S2660)&amp;":"&amp;ROUND(AH2660/S2660,2))</f>
        <v/>
      </c>
      <c r="P2660" s="118"/>
      <c r="Q2660" s="118"/>
      <c r="R2660" s="143" t="str">
        <f>IF(H2660="","",(S2660/S2660)&amp;":"&amp;ROUND(AI2660/S2660,2))</f>
        <v/>
      </c>
      <c r="S2660" s="144" t="str">
        <f t="shared" si="497"/>
        <v/>
      </c>
      <c r="T2660" s="145" t="str">
        <f t="shared" si="498"/>
        <v/>
      </c>
      <c r="U2660" s="118"/>
      <c r="V2660" s="145" t="str">
        <f t="shared" si="499"/>
        <v/>
      </c>
      <c r="W2660" s="144" t="str">
        <f t="shared" si="500"/>
        <v/>
      </c>
      <c r="X2660" s="146" t="str">
        <f>IF(C2660="","",IF(OR(C2660="Trade",C2660="Multi Position"),(X2659+V2660),IF(C2660="Deposit",(X2659+AE2660),IF(C2660="Withdrawal",(X2659-AE2660)))))</f>
        <v/>
      </c>
      <c r="Y2660" s="145" t="str">
        <f t="shared" si="501"/>
        <v/>
      </c>
      <c r="Z2660" s="118"/>
      <c r="AA2660" s="118"/>
      <c r="AB2660" s="118"/>
      <c r="AC2660" s="118"/>
      <c r="AD2660" s="118"/>
      <c r="AE2660" s="139"/>
      <c r="AF2660" s="118"/>
      <c r="AG2660" s="118"/>
      <c r="AH2660" s="147" t="str">
        <f t="shared" si="502"/>
        <v/>
      </c>
      <c r="AI2660" s="147" t="str">
        <f t="shared" si="503"/>
        <v/>
      </c>
      <c r="AJ2660" s="148" t="str">
        <f t="shared" si="492"/>
        <v/>
      </c>
      <c r="AK2660" s="148" t="str">
        <f t="shared" si="493"/>
        <v/>
      </c>
      <c r="AL2660" s="147" t="str">
        <f t="shared" si="494"/>
        <v/>
      </c>
      <c r="AM2660" s="147" t="str">
        <f t="shared" si="495"/>
        <v/>
      </c>
      <c r="AN2660" s="147" t="str">
        <f t="shared" si="496"/>
        <v/>
      </c>
      <c r="AO2660" s="118"/>
    </row>
    <row r="2661" spans="1:41">
      <c r="A2661" s="118"/>
      <c r="B2661" s="118"/>
      <c r="C2661" s="118"/>
      <c r="D2661" s="118"/>
      <c r="E2661" s="118"/>
      <c r="F2661" s="118"/>
      <c r="G2661" s="118"/>
      <c r="H2661" s="118"/>
      <c r="I2661" s="118"/>
      <c r="J2661" s="118"/>
      <c r="K2661" s="118"/>
      <c r="L2661" s="118"/>
      <c r="M2661" s="118"/>
      <c r="N2661" s="118"/>
      <c r="O2661" s="143" t="str">
        <f>IF(H2661="","",(S2661/S2661)&amp;":"&amp;ROUND(AH2661/S2661,2))</f>
        <v/>
      </c>
      <c r="P2661" s="118"/>
      <c r="Q2661" s="118"/>
      <c r="R2661" s="143" t="str">
        <f>IF(H2661="","",(S2661/S2661)&amp;":"&amp;ROUND(AI2661/S2661,2))</f>
        <v/>
      </c>
      <c r="S2661" s="144" t="str">
        <f t="shared" si="497"/>
        <v/>
      </c>
      <c r="T2661" s="145" t="str">
        <f t="shared" si="498"/>
        <v/>
      </c>
      <c r="U2661" s="118"/>
      <c r="V2661" s="145" t="str">
        <f t="shared" si="499"/>
        <v/>
      </c>
      <c r="W2661" s="144" t="str">
        <f t="shared" si="500"/>
        <v/>
      </c>
      <c r="X2661" s="146" t="str">
        <f>IF(C2661="","",IF(OR(C2661="Trade",C2661="Multi Position"),(X2660+V2661),IF(C2661="Deposit",(X2660+AE2661),IF(C2661="Withdrawal",(X2660-AE2661)))))</f>
        <v/>
      </c>
      <c r="Y2661" s="145" t="str">
        <f t="shared" si="501"/>
        <v/>
      </c>
      <c r="Z2661" s="118"/>
      <c r="AA2661" s="118"/>
      <c r="AB2661" s="118"/>
      <c r="AC2661" s="118"/>
      <c r="AD2661" s="118"/>
      <c r="AE2661" s="139"/>
      <c r="AF2661" s="118"/>
      <c r="AG2661" s="118"/>
      <c r="AH2661" s="147" t="str">
        <f t="shared" si="502"/>
        <v/>
      </c>
      <c r="AI2661" s="147" t="str">
        <f t="shared" si="503"/>
        <v/>
      </c>
      <c r="AJ2661" s="148" t="str">
        <f t="shared" si="492"/>
        <v/>
      </c>
      <c r="AK2661" s="148" t="str">
        <f t="shared" si="493"/>
        <v/>
      </c>
      <c r="AL2661" s="147" t="str">
        <f t="shared" si="494"/>
        <v/>
      </c>
      <c r="AM2661" s="147" t="str">
        <f t="shared" si="495"/>
        <v/>
      </c>
      <c r="AN2661" s="147" t="str">
        <f t="shared" si="496"/>
        <v/>
      </c>
      <c r="AO2661" s="118"/>
    </row>
    <row r="2662" spans="1:41">
      <c r="A2662" s="118"/>
      <c r="B2662" s="118"/>
      <c r="C2662" s="118"/>
      <c r="D2662" s="118"/>
      <c r="E2662" s="118"/>
      <c r="F2662" s="118"/>
      <c r="G2662" s="118"/>
      <c r="H2662" s="118"/>
      <c r="I2662" s="118"/>
      <c r="J2662" s="118"/>
      <c r="K2662" s="118"/>
      <c r="L2662" s="118"/>
      <c r="M2662" s="118"/>
      <c r="N2662" s="118"/>
      <c r="O2662" s="143" t="str">
        <f>IF(H2662="","",(S2662/S2662)&amp;":"&amp;ROUND(AH2662/S2662,2))</f>
        <v/>
      </c>
      <c r="P2662" s="118"/>
      <c r="Q2662" s="118"/>
      <c r="R2662" s="143" t="str">
        <f>IF(H2662="","",(S2662/S2662)&amp;":"&amp;ROUND(AI2662/S2662,2))</f>
        <v/>
      </c>
      <c r="S2662" s="144" t="str">
        <f t="shared" si="497"/>
        <v/>
      </c>
      <c r="T2662" s="145" t="str">
        <f t="shared" si="498"/>
        <v/>
      </c>
      <c r="U2662" s="118"/>
      <c r="V2662" s="145" t="str">
        <f t="shared" si="499"/>
        <v/>
      </c>
      <c r="W2662" s="144" t="str">
        <f t="shared" si="500"/>
        <v/>
      </c>
      <c r="X2662" s="146" t="str">
        <f>IF(C2662="","",IF(OR(C2662="Trade",C2662="Multi Position"),(X2661+V2662),IF(C2662="Deposit",(X2661+AE2662),IF(C2662="Withdrawal",(X2661-AE2662)))))</f>
        <v/>
      </c>
      <c r="Y2662" s="145" t="str">
        <f t="shared" si="501"/>
        <v/>
      </c>
      <c r="Z2662" s="118"/>
      <c r="AA2662" s="118"/>
      <c r="AB2662" s="118"/>
      <c r="AC2662" s="118"/>
      <c r="AD2662" s="118"/>
      <c r="AE2662" s="139"/>
      <c r="AF2662" s="118"/>
      <c r="AG2662" s="118"/>
      <c r="AH2662" s="147" t="str">
        <f t="shared" si="502"/>
        <v/>
      </c>
      <c r="AI2662" s="147" t="str">
        <f t="shared" si="503"/>
        <v/>
      </c>
      <c r="AJ2662" s="148" t="str">
        <f t="shared" si="492"/>
        <v/>
      </c>
      <c r="AK2662" s="148" t="str">
        <f t="shared" si="493"/>
        <v/>
      </c>
      <c r="AL2662" s="147" t="str">
        <f t="shared" si="494"/>
        <v/>
      </c>
      <c r="AM2662" s="147" t="str">
        <f t="shared" si="495"/>
        <v/>
      </c>
      <c r="AN2662" s="147" t="str">
        <f t="shared" si="496"/>
        <v/>
      </c>
      <c r="AO2662" s="118"/>
    </row>
    <row r="2663" spans="1:41">
      <c r="A2663" s="118"/>
      <c r="B2663" s="118"/>
      <c r="C2663" s="118"/>
      <c r="D2663" s="118"/>
      <c r="E2663" s="118"/>
      <c r="F2663" s="118"/>
      <c r="G2663" s="118"/>
      <c r="H2663" s="118"/>
      <c r="I2663" s="118"/>
      <c r="J2663" s="118"/>
      <c r="K2663" s="118"/>
      <c r="L2663" s="118"/>
      <c r="M2663" s="118"/>
      <c r="N2663" s="118"/>
      <c r="O2663" s="143" t="str">
        <f>IF(H2663="","",(S2663/S2663)&amp;":"&amp;ROUND(AH2663/S2663,2))</f>
        <v/>
      </c>
      <c r="P2663" s="118"/>
      <c r="Q2663" s="118"/>
      <c r="R2663" s="143" t="str">
        <f>IF(H2663="","",(S2663/S2663)&amp;":"&amp;ROUND(AI2663/S2663,2))</f>
        <v/>
      </c>
      <c r="S2663" s="144" t="str">
        <f t="shared" si="497"/>
        <v/>
      </c>
      <c r="T2663" s="145" t="str">
        <f t="shared" si="498"/>
        <v/>
      </c>
      <c r="U2663" s="118"/>
      <c r="V2663" s="145" t="str">
        <f t="shared" si="499"/>
        <v/>
      </c>
      <c r="W2663" s="144" t="str">
        <f t="shared" si="500"/>
        <v/>
      </c>
      <c r="X2663" s="146" t="str">
        <f>IF(C2663="","",IF(OR(C2663="Trade",C2663="Multi Position"),(X2662+V2663),IF(C2663="Deposit",(X2662+AE2663),IF(C2663="Withdrawal",(X2662-AE2663)))))</f>
        <v/>
      </c>
      <c r="Y2663" s="145" t="str">
        <f t="shared" si="501"/>
        <v/>
      </c>
      <c r="Z2663" s="118"/>
      <c r="AA2663" s="118"/>
      <c r="AB2663" s="118"/>
      <c r="AC2663" s="118"/>
      <c r="AD2663" s="118"/>
      <c r="AE2663" s="139"/>
      <c r="AF2663" s="118"/>
      <c r="AG2663" s="118"/>
      <c r="AH2663" s="147" t="str">
        <f t="shared" si="502"/>
        <v/>
      </c>
      <c r="AI2663" s="147" t="str">
        <f t="shared" si="503"/>
        <v/>
      </c>
      <c r="AJ2663" s="148" t="str">
        <f t="shared" si="492"/>
        <v/>
      </c>
      <c r="AK2663" s="148" t="str">
        <f t="shared" si="493"/>
        <v/>
      </c>
      <c r="AL2663" s="147" t="str">
        <f t="shared" si="494"/>
        <v/>
      </c>
      <c r="AM2663" s="147" t="str">
        <f t="shared" si="495"/>
        <v/>
      </c>
      <c r="AN2663" s="147" t="str">
        <f t="shared" si="496"/>
        <v/>
      </c>
      <c r="AO2663" s="118"/>
    </row>
    <row r="2664" spans="1:41">
      <c r="A2664" s="118"/>
      <c r="B2664" s="118"/>
      <c r="C2664" s="118"/>
      <c r="D2664" s="118"/>
      <c r="E2664" s="118"/>
      <c r="F2664" s="118"/>
      <c r="G2664" s="118"/>
      <c r="H2664" s="118"/>
      <c r="I2664" s="118"/>
      <c r="J2664" s="118"/>
      <c r="K2664" s="118"/>
      <c r="L2664" s="118"/>
      <c r="M2664" s="118"/>
      <c r="N2664" s="118"/>
      <c r="O2664" s="143" t="str">
        <f>IF(H2664="","",(S2664/S2664)&amp;":"&amp;ROUND(AH2664/S2664,2))</f>
        <v/>
      </c>
      <c r="P2664" s="118"/>
      <c r="Q2664" s="118"/>
      <c r="R2664" s="143" t="str">
        <f>IF(H2664="","",(S2664/S2664)&amp;":"&amp;ROUND(AI2664/S2664,2))</f>
        <v/>
      </c>
      <c r="S2664" s="144" t="str">
        <f t="shared" si="497"/>
        <v/>
      </c>
      <c r="T2664" s="145" t="str">
        <f t="shared" si="498"/>
        <v/>
      </c>
      <c r="U2664" s="118"/>
      <c r="V2664" s="145" t="str">
        <f t="shared" si="499"/>
        <v/>
      </c>
      <c r="W2664" s="144" t="str">
        <f t="shared" si="500"/>
        <v/>
      </c>
      <c r="X2664" s="146" t="str">
        <f>IF(C2664="","",IF(OR(C2664="Trade",C2664="Multi Position"),(X2663+V2664),IF(C2664="Deposit",(X2663+AE2664),IF(C2664="Withdrawal",(X2663-AE2664)))))</f>
        <v/>
      </c>
      <c r="Y2664" s="145" t="str">
        <f t="shared" si="501"/>
        <v/>
      </c>
      <c r="Z2664" s="118"/>
      <c r="AA2664" s="118"/>
      <c r="AB2664" s="118"/>
      <c r="AC2664" s="118"/>
      <c r="AD2664" s="118"/>
      <c r="AE2664" s="139"/>
      <c r="AF2664" s="118"/>
      <c r="AG2664" s="118"/>
      <c r="AH2664" s="147" t="str">
        <f t="shared" si="502"/>
        <v/>
      </c>
      <c r="AI2664" s="147" t="str">
        <f t="shared" si="503"/>
        <v/>
      </c>
      <c r="AJ2664" s="148" t="str">
        <f t="shared" si="492"/>
        <v/>
      </c>
      <c r="AK2664" s="148" t="str">
        <f t="shared" si="493"/>
        <v/>
      </c>
      <c r="AL2664" s="147" t="str">
        <f t="shared" si="494"/>
        <v/>
      </c>
      <c r="AM2664" s="147" t="str">
        <f t="shared" si="495"/>
        <v/>
      </c>
      <c r="AN2664" s="147" t="str">
        <f t="shared" si="496"/>
        <v/>
      </c>
      <c r="AO2664" s="118"/>
    </row>
    <row r="2665" spans="1:41">
      <c r="A2665" s="118"/>
      <c r="B2665" s="118"/>
      <c r="C2665" s="118"/>
      <c r="D2665" s="118"/>
      <c r="E2665" s="118"/>
      <c r="F2665" s="118"/>
      <c r="G2665" s="118"/>
      <c r="H2665" s="118"/>
      <c r="I2665" s="118"/>
      <c r="J2665" s="118"/>
      <c r="K2665" s="118"/>
      <c r="L2665" s="118"/>
      <c r="M2665" s="118"/>
      <c r="N2665" s="118"/>
      <c r="O2665" s="143" t="str">
        <f>IF(H2665="","",(S2665/S2665)&amp;":"&amp;ROUND(AH2665/S2665,2))</f>
        <v/>
      </c>
      <c r="P2665" s="118"/>
      <c r="Q2665" s="118"/>
      <c r="R2665" s="143" t="str">
        <f>IF(H2665="","",(S2665/S2665)&amp;":"&amp;ROUND(AI2665/S2665,2))</f>
        <v/>
      </c>
      <c r="S2665" s="144" t="str">
        <f t="shared" si="497"/>
        <v/>
      </c>
      <c r="T2665" s="145" t="str">
        <f t="shared" si="498"/>
        <v/>
      </c>
      <c r="U2665" s="118"/>
      <c r="V2665" s="145" t="str">
        <f t="shared" si="499"/>
        <v/>
      </c>
      <c r="W2665" s="144" t="str">
        <f t="shared" si="500"/>
        <v/>
      </c>
      <c r="X2665" s="146" t="str">
        <f>IF(C2665="","",IF(OR(C2665="Trade",C2665="Multi Position"),(X2664+V2665),IF(C2665="Deposit",(X2664+AE2665),IF(C2665="Withdrawal",(X2664-AE2665)))))</f>
        <v/>
      </c>
      <c r="Y2665" s="145" t="str">
        <f t="shared" si="501"/>
        <v/>
      </c>
      <c r="Z2665" s="118"/>
      <c r="AA2665" s="118"/>
      <c r="AB2665" s="118"/>
      <c r="AC2665" s="118"/>
      <c r="AD2665" s="118"/>
      <c r="AE2665" s="139"/>
      <c r="AF2665" s="118"/>
      <c r="AG2665" s="118"/>
      <c r="AH2665" s="147" t="str">
        <f t="shared" si="502"/>
        <v/>
      </c>
      <c r="AI2665" s="147" t="str">
        <f t="shared" si="503"/>
        <v/>
      </c>
      <c r="AJ2665" s="148" t="str">
        <f t="shared" si="492"/>
        <v/>
      </c>
      <c r="AK2665" s="148" t="str">
        <f t="shared" si="493"/>
        <v/>
      </c>
      <c r="AL2665" s="147" t="str">
        <f t="shared" si="494"/>
        <v/>
      </c>
      <c r="AM2665" s="147" t="str">
        <f t="shared" si="495"/>
        <v/>
      </c>
      <c r="AN2665" s="147" t="str">
        <f t="shared" si="496"/>
        <v/>
      </c>
      <c r="AO2665" s="118"/>
    </row>
    <row r="2666" spans="1:41">
      <c r="A2666" s="118"/>
      <c r="B2666" s="118"/>
      <c r="C2666" s="118"/>
      <c r="D2666" s="118"/>
      <c r="E2666" s="118"/>
      <c r="F2666" s="118"/>
      <c r="G2666" s="118"/>
      <c r="H2666" s="118"/>
      <c r="I2666" s="118"/>
      <c r="J2666" s="118"/>
      <c r="K2666" s="118"/>
      <c r="L2666" s="118"/>
      <c r="M2666" s="118"/>
      <c r="N2666" s="118"/>
      <c r="O2666" s="143" t="str">
        <f>IF(H2666="","",(S2666/S2666)&amp;":"&amp;ROUND(AH2666/S2666,2))</f>
        <v/>
      </c>
      <c r="P2666" s="118"/>
      <c r="Q2666" s="118"/>
      <c r="R2666" s="143" t="str">
        <f>IF(H2666="","",(S2666/S2666)&amp;":"&amp;ROUND(AI2666/S2666,2))</f>
        <v/>
      </c>
      <c r="S2666" s="144" t="str">
        <f t="shared" si="497"/>
        <v/>
      </c>
      <c r="T2666" s="145" t="str">
        <f t="shared" si="498"/>
        <v/>
      </c>
      <c r="U2666" s="118"/>
      <c r="V2666" s="145" t="str">
        <f t="shared" si="499"/>
        <v/>
      </c>
      <c r="W2666" s="144" t="str">
        <f t="shared" si="500"/>
        <v/>
      </c>
      <c r="X2666" s="146" t="str">
        <f>IF(C2666="","",IF(OR(C2666="Trade",C2666="Multi Position"),(X2665+V2666),IF(C2666="Deposit",(X2665+AE2666),IF(C2666="Withdrawal",(X2665-AE2666)))))</f>
        <v/>
      </c>
      <c r="Y2666" s="145" t="str">
        <f t="shared" si="501"/>
        <v/>
      </c>
      <c r="Z2666" s="118"/>
      <c r="AA2666" s="118"/>
      <c r="AB2666" s="118"/>
      <c r="AC2666" s="118"/>
      <c r="AD2666" s="118"/>
      <c r="AE2666" s="139"/>
      <c r="AF2666" s="118"/>
      <c r="AG2666" s="118"/>
      <c r="AH2666" s="147" t="str">
        <f t="shared" si="502"/>
        <v/>
      </c>
      <c r="AI2666" s="147" t="str">
        <f t="shared" si="503"/>
        <v/>
      </c>
      <c r="AJ2666" s="148" t="str">
        <f t="shared" si="492"/>
        <v/>
      </c>
      <c r="AK2666" s="148" t="str">
        <f t="shared" si="493"/>
        <v/>
      </c>
      <c r="AL2666" s="147" t="str">
        <f t="shared" si="494"/>
        <v/>
      </c>
      <c r="AM2666" s="147" t="str">
        <f t="shared" si="495"/>
        <v/>
      </c>
      <c r="AN2666" s="147" t="str">
        <f t="shared" si="496"/>
        <v/>
      </c>
      <c r="AO2666" s="118"/>
    </row>
    <row r="2667" spans="1:41">
      <c r="A2667" s="118"/>
      <c r="B2667" s="118"/>
      <c r="C2667" s="118"/>
      <c r="D2667" s="118"/>
      <c r="E2667" s="118"/>
      <c r="F2667" s="118"/>
      <c r="G2667" s="118"/>
      <c r="H2667" s="118"/>
      <c r="I2667" s="118"/>
      <c r="J2667" s="118"/>
      <c r="K2667" s="118"/>
      <c r="L2667" s="118"/>
      <c r="M2667" s="118"/>
      <c r="N2667" s="118"/>
      <c r="O2667" s="143" t="str">
        <f>IF(H2667="","",(S2667/S2667)&amp;":"&amp;ROUND(AH2667/S2667,2))</f>
        <v/>
      </c>
      <c r="P2667" s="118"/>
      <c r="Q2667" s="118"/>
      <c r="R2667" s="143" t="str">
        <f>IF(H2667="","",(S2667/S2667)&amp;":"&amp;ROUND(AI2667/S2667,2))</f>
        <v/>
      </c>
      <c r="S2667" s="144" t="str">
        <f t="shared" si="497"/>
        <v/>
      </c>
      <c r="T2667" s="145" t="str">
        <f t="shared" si="498"/>
        <v/>
      </c>
      <c r="U2667" s="118"/>
      <c r="V2667" s="145" t="str">
        <f t="shared" si="499"/>
        <v/>
      </c>
      <c r="W2667" s="144" t="str">
        <f t="shared" si="500"/>
        <v/>
      </c>
      <c r="X2667" s="146" t="str">
        <f>IF(C2667="","",IF(OR(C2667="Trade",C2667="Multi Position"),(X2666+V2667),IF(C2667="Deposit",(X2666+AE2667),IF(C2667="Withdrawal",(X2666-AE2667)))))</f>
        <v/>
      </c>
      <c r="Y2667" s="145" t="str">
        <f t="shared" si="501"/>
        <v/>
      </c>
      <c r="Z2667" s="118"/>
      <c r="AA2667" s="118"/>
      <c r="AB2667" s="118"/>
      <c r="AC2667" s="118"/>
      <c r="AD2667" s="118"/>
      <c r="AE2667" s="139"/>
      <c r="AF2667" s="118"/>
      <c r="AG2667" s="118"/>
      <c r="AH2667" s="147" t="str">
        <f t="shared" si="502"/>
        <v/>
      </c>
      <c r="AI2667" s="147" t="str">
        <f t="shared" si="503"/>
        <v/>
      </c>
      <c r="AJ2667" s="148" t="str">
        <f t="shared" si="492"/>
        <v/>
      </c>
      <c r="AK2667" s="148" t="str">
        <f t="shared" si="493"/>
        <v/>
      </c>
      <c r="AL2667" s="147" t="str">
        <f t="shared" si="494"/>
        <v/>
      </c>
      <c r="AM2667" s="147" t="str">
        <f t="shared" si="495"/>
        <v/>
      </c>
      <c r="AN2667" s="147" t="str">
        <f t="shared" si="496"/>
        <v/>
      </c>
      <c r="AO2667" s="118"/>
    </row>
    <row r="2668" spans="1:41">
      <c r="A2668" s="118"/>
      <c r="B2668" s="118"/>
      <c r="C2668" s="118"/>
      <c r="D2668" s="118"/>
      <c r="E2668" s="118"/>
      <c r="F2668" s="118"/>
      <c r="G2668" s="118"/>
      <c r="H2668" s="118"/>
      <c r="I2668" s="118"/>
      <c r="J2668" s="118"/>
      <c r="K2668" s="118"/>
      <c r="L2668" s="118"/>
      <c r="M2668" s="118"/>
      <c r="N2668" s="118"/>
      <c r="O2668" s="143" t="str">
        <f>IF(H2668="","",(S2668/S2668)&amp;":"&amp;ROUND(AH2668/S2668,2))</f>
        <v/>
      </c>
      <c r="P2668" s="118"/>
      <c r="Q2668" s="118"/>
      <c r="R2668" s="143" t="str">
        <f>IF(H2668="","",(S2668/S2668)&amp;":"&amp;ROUND(AI2668/S2668,2))</f>
        <v/>
      </c>
      <c r="S2668" s="144" t="str">
        <f t="shared" si="497"/>
        <v/>
      </c>
      <c r="T2668" s="145" t="str">
        <f t="shared" si="498"/>
        <v/>
      </c>
      <c r="U2668" s="118"/>
      <c r="V2668" s="145" t="str">
        <f t="shared" si="499"/>
        <v/>
      </c>
      <c r="W2668" s="144" t="str">
        <f t="shared" si="500"/>
        <v/>
      </c>
      <c r="X2668" s="146" t="str">
        <f>IF(C2668="","",IF(OR(C2668="Trade",C2668="Multi Position"),(X2667+V2668),IF(C2668="Deposit",(X2667+AE2668),IF(C2668="Withdrawal",(X2667-AE2668)))))</f>
        <v/>
      </c>
      <c r="Y2668" s="145" t="str">
        <f t="shared" si="501"/>
        <v/>
      </c>
      <c r="Z2668" s="118"/>
      <c r="AA2668" s="118"/>
      <c r="AB2668" s="118"/>
      <c r="AC2668" s="118"/>
      <c r="AD2668" s="118"/>
      <c r="AE2668" s="139"/>
      <c r="AF2668" s="118"/>
      <c r="AG2668" s="118"/>
      <c r="AH2668" s="147" t="str">
        <f t="shared" si="502"/>
        <v/>
      </c>
      <c r="AI2668" s="147" t="str">
        <f t="shared" si="503"/>
        <v/>
      </c>
      <c r="AJ2668" s="148" t="str">
        <f t="shared" si="492"/>
        <v/>
      </c>
      <c r="AK2668" s="148" t="str">
        <f t="shared" si="493"/>
        <v/>
      </c>
      <c r="AL2668" s="147" t="str">
        <f t="shared" si="494"/>
        <v/>
      </c>
      <c r="AM2668" s="147" t="str">
        <f t="shared" si="495"/>
        <v/>
      </c>
      <c r="AN2668" s="147" t="str">
        <f t="shared" si="496"/>
        <v/>
      </c>
      <c r="AO2668" s="118"/>
    </row>
    <row r="2669" spans="1:41">
      <c r="A2669" s="118"/>
      <c r="B2669" s="118"/>
      <c r="C2669" s="118"/>
      <c r="D2669" s="118"/>
      <c r="E2669" s="118"/>
      <c r="F2669" s="118"/>
      <c r="G2669" s="118"/>
      <c r="H2669" s="118"/>
      <c r="I2669" s="118"/>
      <c r="J2669" s="118"/>
      <c r="K2669" s="118"/>
      <c r="L2669" s="118"/>
      <c r="M2669" s="118"/>
      <c r="N2669" s="118"/>
      <c r="O2669" s="143" t="str">
        <f>IF(H2669="","",(S2669/S2669)&amp;":"&amp;ROUND(AH2669/S2669,2))</f>
        <v/>
      </c>
      <c r="P2669" s="118"/>
      <c r="Q2669" s="118"/>
      <c r="R2669" s="143" t="str">
        <f>IF(H2669="","",(S2669/S2669)&amp;":"&amp;ROUND(AI2669/S2669,2))</f>
        <v/>
      </c>
      <c r="S2669" s="144" t="str">
        <f t="shared" si="497"/>
        <v/>
      </c>
      <c r="T2669" s="145" t="str">
        <f t="shared" si="498"/>
        <v/>
      </c>
      <c r="U2669" s="118"/>
      <c r="V2669" s="145" t="str">
        <f t="shared" si="499"/>
        <v/>
      </c>
      <c r="W2669" s="144" t="str">
        <f t="shared" si="500"/>
        <v/>
      </c>
      <c r="X2669" s="146" t="str">
        <f>IF(C2669="","",IF(OR(C2669="Trade",C2669="Multi Position"),(X2668+V2669),IF(C2669="Deposit",(X2668+AE2669),IF(C2669="Withdrawal",(X2668-AE2669)))))</f>
        <v/>
      </c>
      <c r="Y2669" s="145" t="str">
        <f t="shared" si="501"/>
        <v/>
      </c>
      <c r="Z2669" s="118"/>
      <c r="AA2669" s="118"/>
      <c r="AB2669" s="118"/>
      <c r="AC2669" s="118"/>
      <c r="AD2669" s="118"/>
      <c r="AE2669" s="139"/>
      <c r="AF2669" s="118"/>
      <c r="AG2669" s="118"/>
      <c r="AH2669" s="147" t="str">
        <f t="shared" si="502"/>
        <v/>
      </c>
      <c r="AI2669" s="147" t="str">
        <f t="shared" si="503"/>
        <v/>
      </c>
      <c r="AJ2669" s="148" t="str">
        <f t="shared" si="492"/>
        <v/>
      </c>
      <c r="AK2669" s="148" t="str">
        <f t="shared" si="493"/>
        <v/>
      </c>
      <c r="AL2669" s="147" t="str">
        <f t="shared" si="494"/>
        <v/>
      </c>
      <c r="AM2669" s="147" t="str">
        <f t="shared" si="495"/>
        <v/>
      </c>
      <c r="AN2669" s="147" t="str">
        <f t="shared" si="496"/>
        <v/>
      </c>
      <c r="AO2669" s="118"/>
    </row>
    <row r="2670" spans="1:41">
      <c r="A2670" s="118"/>
      <c r="B2670" s="118"/>
      <c r="C2670" s="118"/>
      <c r="D2670" s="118"/>
      <c r="E2670" s="118"/>
      <c r="F2670" s="118"/>
      <c r="G2670" s="118"/>
      <c r="H2670" s="118"/>
      <c r="I2670" s="118"/>
      <c r="J2670" s="118"/>
      <c r="K2670" s="118"/>
      <c r="L2670" s="118"/>
      <c r="M2670" s="118"/>
      <c r="N2670" s="118"/>
      <c r="O2670" s="143" t="str">
        <f>IF(H2670="","",(S2670/S2670)&amp;":"&amp;ROUND(AH2670/S2670,2))</f>
        <v/>
      </c>
      <c r="P2670" s="118"/>
      <c r="Q2670" s="118"/>
      <c r="R2670" s="143" t="str">
        <f>IF(H2670="","",(S2670/S2670)&amp;":"&amp;ROUND(AI2670/S2670,2))</f>
        <v/>
      </c>
      <c r="S2670" s="144" t="str">
        <f t="shared" si="497"/>
        <v/>
      </c>
      <c r="T2670" s="145" t="str">
        <f t="shared" si="498"/>
        <v/>
      </c>
      <c r="U2670" s="118"/>
      <c r="V2670" s="145" t="str">
        <f t="shared" si="499"/>
        <v/>
      </c>
      <c r="W2670" s="144" t="str">
        <f t="shared" si="500"/>
        <v/>
      </c>
      <c r="X2670" s="146" t="str">
        <f>IF(C2670="","",IF(OR(C2670="Trade",C2670="Multi Position"),(X2669+V2670),IF(C2670="Deposit",(X2669+AE2670),IF(C2670="Withdrawal",(X2669-AE2670)))))</f>
        <v/>
      </c>
      <c r="Y2670" s="145" t="str">
        <f t="shared" si="501"/>
        <v/>
      </c>
      <c r="Z2670" s="118"/>
      <c r="AA2670" s="118"/>
      <c r="AB2670" s="118"/>
      <c r="AC2670" s="118"/>
      <c r="AD2670" s="118"/>
      <c r="AE2670" s="139"/>
      <c r="AF2670" s="118"/>
      <c r="AG2670" s="118"/>
      <c r="AH2670" s="147" t="str">
        <f t="shared" si="502"/>
        <v/>
      </c>
      <c r="AI2670" s="147" t="str">
        <f t="shared" si="503"/>
        <v/>
      </c>
      <c r="AJ2670" s="148" t="str">
        <f t="shared" si="492"/>
        <v/>
      </c>
      <c r="AK2670" s="148" t="str">
        <f t="shared" si="493"/>
        <v/>
      </c>
      <c r="AL2670" s="147" t="str">
        <f t="shared" si="494"/>
        <v/>
      </c>
      <c r="AM2670" s="147" t="str">
        <f t="shared" si="495"/>
        <v/>
      </c>
      <c r="AN2670" s="147" t="str">
        <f t="shared" si="496"/>
        <v/>
      </c>
      <c r="AO2670" s="118"/>
    </row>
    <row r="2671" spans="1:41">
      <c r="A2671" s="118"/>
      <c r="B2671" s="118"/>
      <c r="C2671" s="118"/>
      <c r="D2671" s="118"/>
      <c r="E2671" s="118"/>
      <c r="F2671" s="118"/>
      <c r="G2671" s="118"/>
      <c r="H2671" s="118"/>
      <c r="I2671" s="118"/>
      <c r="J2671" s="118"/>
      <c r="K2671" s="118"/>
      <c r="L2671" s="118"/>
      <c r="M2671" s="118"/>
      <c r="N2671" s="118"/>
      <c r="O2671" s="143" t="str">
        <f>IF(H2671="","",(S2671/S2671)&amp;":"&amp;ROUND(AH2671/S2671,2))</f>
        <v/>
      </c>
      <c r="P2671" s="118"/>
      <c r="Q2671" s="118"/>
      <c r="R2671" s="143" t="str">
        <f>IF(H2671="","",(S2671/S2671)&amp;":"&amp;ROUND(AI2671/S2671,2))</f>
        <v/>
      </c>
      <c r="S2671" s="144" t="str">
        <f t="shared" si="497"/>
        <v/>
      </c>
      <c r="T2671" s="145" t="str">
        <f t="shared" si="498"/>
        <v/>
      </c>
      <c r="U2671" s="118"/>
      <c r="V2671" s="145" t="str">
        <f t="shared" si="499"/>
        <v/>
      </c>
      <c r="W2671" s="144" t="str">
        <f t="shared" si="500"/>
        <v/>
      </c>
      <c r="X2671" s="146" t="str">
        <f>IF(C2671="","",IF(OR(C2671="Trade",C2671="Multi Position"),(X2670+V2671),IF(C2671="Deposit",(X2670+AE2671),IF(C2671="Withdrawal",(X2670-AE2671)))))</f>
        <v/>
      </c>
      <c r="Y2671" s="145" t="str">
        <f t="shared" si="501"/>
        <v/>
      </c>
      <c r="Z2671" s="118"/>
      <c r="AA2671" s="118"/>
      <c r="AB2671" s="118"/>
      <c r="AC2671" s="118"/>
      <c r="AD2671" s="118"/>
      <c r="AE2671" s="139"/>
      <c r="AF2671" s="118"/>
      <c r="AG2671" s="118"/>
      <c r="AH2671" s="147" t="str">
        <f t="shared" si="502"/>
        <v/>
      </c>
      <c r="AI2671" s="147" t="str">
        <f t="shared" si="503"/>
        <v/>
      </c>
      <c r="AJ2671" s="148" t="str">
        <f t="shared" si="492"/>
        <v/>
      </c>
      <c r="AK2671" s="148" t="str">
        <f t="shared" si="493"/>
        <v/>
      </c>
      <c r="AL2671" s="147" t="str">
        <f t="shared" si="494"/>
        <v/>
      </c>
      <c r="AM2671" s="147" t="str">
        <f t="shared" si="495"/>
        <v/>
      </c>
      <c r="AN2671" s="147" t="str">
        <f t="shared" si="496"/>
        <v/>
      </c>
      <c r="AO2671" s="118"/>
    </row>
    <row r="2672" spans="1:41">
      <c r="A2672" s="118"/>
      <c r="B2672" s="118"/>
      <c r="C2672" s="118"/>
      <c r="D2672" s="118"/>
      <c r="E2672" s="118"/>
      <c r="F2672" s="118"/>
      <c r="G2672" s="118"/>
      <c r="H2672" s="118"/>
      <c r="I2672" s="118"/>
      <c r="J2672" s="118"/>
      <c r="K2672" s="118"/>
      <c r="L2672" s="118"/>
      <c r="M2672" s="118"/>
      <c r="N2672" s="118"/>
      <c r="O2672" s="143" t="str">
        <f>IF(H2672="","",(S2672/S2672)&amp;":"&amp;ROUND(AH2672/S2672,2))</f>
        <v/>
      </c>
      <c r="P2672" s="118"/>
      <c r="Q2672" s="118"/>
      <c r="R2672" s="143" t="str">
        <f>IF(H2672="","",(S2672/S2672)&amp;":"&amp;ROUND(AI2672/S2672,2))</f>
        <v/>
      </c>
      <c r="S2672" s="144" t="str">
        <f t="shared" si="497"/>
        <v/>
      </c>
      <c r="T2672" s="145" t="str">
        <f t="shared" si="498"/>
        <v/>
      </c>
      <c r="U2672" s="118"/>
      <c r="V2672" s="145" t="str">
        <f t="shared" si="499"/>
        <v/>
      </c>
      <c r="W2672" s="144" t="str">
        <f t="shared" si="500"/>
        <v/>
      </c>
      <c r="X2672" s="146" t="str">
        <f>IF(C2672="","",IF(OR(C2672="Trade",C2672="Multi Position"),(X2671+V2672),IF(C2672="Deposit",(X2671+AE2672),IF(C2672="Withdrawal",(X2671-AE2672)))))</f>
        <v/>
      </c>
      <c r="Y2672" s="145" t="str">
        <f t="shared" si="501"/>
        <v/>
      </c>
      <c r="Z2672" s="118"/>
      <c r="AA2672" s="118"/>
      <c r="AB2672" s="118"/>
      <c r="AC2672" s="118"/>
      <c r="AD2672" s="118"/>
      <c r="AE2672" s="139"/>
      <c r="AF2672" s="118"/>
      <c r="AG2672" s="118"/>
      <c r="AH2672" s="147" t="str">
        <f t="shared" si="502"/>
        <v/>
      </c>
      <c r="AI2672" s="147" t="str">
        <f t="shared" si="503"/>
        <v/>
      </c>
      <c r="AJ2672" s="148" t="str">
        <f t="shared" si="492"/>
        <v/>
      </c>
      <c r="AK2672" s="148" t="str">
        <f t="shared" si="493"/>
        <v/>
      </c>
      <c r="AL2672" s="147" t="str">
        <f t="shared" si="494"/>
        <v/>
      </c>
      <c r="AM2672" s="147" t="str">
        <f t="shared" si="495"/>
        <v/>
      </c>
      <c r="AN2672" s="147" t="str">
        <f t="shared" si="496"/>
        <v/>
      </c>
      <c r="AO2672" s="118"/>
    </row>
    <row r="2673" spans="1:41">
      <c r="A2673" s="118"/>
      <c r="B2673" s="118"/>
      <c r="C2673" s="118"/>
      <c r="D2673" s="118"/>
      <c r="E2673" s="118"/>
      <c r="F2673" s="118"/>
      <c r="G2673" s="118"/>
      <c r="H2673" s="118"/>
      <c r="I2673" s="118"/>
      <c r="J2673" s="118"/>
      <c r="K2673" s="118"/>
      <c r="L2673" s="118"/>
      <c r="M2673" s="118"/>
      <c r="N2673" s="118"/>
      <c r="O2673" s="143" t="str">
        <f>IF(H2673="","",(S2673/S2673)&amp;":"&amp;ROUND(AH2673/S2673,2))</f>
        <v/>
      </c>
      <c r="P2673" s="118"/>
      <c r="Q2673" s="118"/>
      <c r="R2673" s="143" t="str">
        <f>IF(H2673="","",(S2673/S2673)&amp;":"&amp;ROUND(AI2673/S2673,2))</f>
        <v/>
      </c>
      <c r="S2673" s="144" t="str">
        <f t="shared" si="497"/>
        <v/>
      </c>
      <c r="T2673" s="145" t="str">
        <f t="shared" si="498"/>
        <v/>
      </c>
      <c r="U2673" s="118"/>
      <c r="V2673" s="145" t="str">
        <f t="shared" si="499"/>
        <v/>
      </c>
      <c r="W2673" s="144" t="str">
        <f t="shared" si="500"/>
        <v/>
      </c>
      <c r="X2673" s="146" t="str">
        <f>IF(C2673="","",IF(OR(C2673="Trade",C2673="Multi Position"),(X2672+V2673),IF(C2673="Deposit",(X2672+AE2673),IF(C2673="Withdrawal",(X2672-AE2673)))))</f>
        <v/>
      </c>
      <c r="Y2673" s="145" t="str">
        <f t="shared" si="501"/>
        <v/>
      </c>
      <c r="Z2673" s="118"/>
      <c r="AA2673" s="118"/>
      <c r="AB2673" s="118"/>
      <c r="AC2673" s="118"/>
      <c r="AD2673" s="118"/>
      <c r="AE2673" s="139"/>
      <c r="AF2673" s="118"/>
      <c r="AG2673" s="118"/>
      <c r="AH2673" s="147" t="str">
        <f t="shared" si="502"/>
        <v/>
      </c>
      <c r="AI2673" s="147" t="str">
        <f t="shared" si="503"/>
        <v/>
      </c>
      <c r="AJ2673" s="148" t="str">
        <f t="shared" si="492"/>
        <v/>
      </c>
      <c r="AK2673" s="148" t="str">
        <f t="shared" si="493"/>
        <v/>
      </c>
      <c r="AL2673" s="147" t="str">
        <f t="shared" si="494"/>
        <v/>
      </c>
      <c r="AM2673" s="147" t="str">
        <f t="shared" si="495"/>
        <v/>
      </c>
      <c r="AN2673" s="147" t="str">
        <f t="shared" si="496"/>
        <v/>
      </c>
      <c r="AO2673" s="118"/>
    </row>
    <row r="2674" spans="1:41">
      <c r="A2674" s="118"/>
      <c r="B2674" s="118"/>
      <c r="C2674" s="118"/>
      <c r="D2674" s="118"/>
      <c r="E2674" s="118"/>
      <c r="F2674" s="118"/>
      <c r="G2674" s="118"/>
      <c r="H2674" s="118"/>
      <c r="I2674" s="118"/>
      <c r="J2674" s="118"/>
      <c r="K2674" s="118"/>
      <c r="L2674" s="118"/>
      <c r="M2674" s="118"/>
      <c r="N2674" s="118"/>
      <c r="O2674" s="143" t="str">
        <f>IF(H2674="","",(S2674/S2674)&amp;":"&amp;ROUND(AH2674/S2674,2))</f>
        <v/>
      </c>
      <c r="P2674" s="118"/>
      <c r="Q2674" s="118"/>
      <c r="R2674" s="143" t="str">
        <f>IF(H2674="","",(S2674/S2674)&amp;":"&amp;ROUND(AI2674/S2674,2))</f>
        <v/>
      </c>
      <c r="S2674" s="144" t="str">
        <f t="shared" si="497"/>
        <v/>
      </c>
      <c r="T2674" s="145" t="str">
        <f t="shared" si="498"/>
        <v/>
      </c>
      <c r="U2674" s="118"/>
      <c r="V2674" s="145" t="str">
        <f t="shared" si="499"/>
        <v/>
      </c>
      <c r="W2674" s="144" t="str">
        <f t="shared" si="500"/>
        <v/>
      </c>
      <c r="X2674" s="146" t="str">
        <f>IF(C2674="","",IF(OR(C2674="Trade",C2674="Multi Position"),(X2673+V2674),IF(C2674="Deposit",(X2673+AE2674),IF(C2674="Withdrawal",(X2673-AE2674)))))</f>
        <v/>
      </c>
      <c r="Y2674" s="145" t="str">
        <f t="shared" si="501"/>
        <v/>
      </c>
      <c r="Z2674" s="118"/>
      <c r="AA2674" s="118"/>
      <c r="AB2674" s="118"/>
      <c r="AC2674" s="118"/>
      <c r="AD2674" s="118"/>
      <c r="AE2674" s="139"/>
      <c r="AF2674" s="118"/>
      <c r="AG2674" s="118"/>
      <c r="AH2674" s="147" t="str">
        <f t="shared" si="502"/>
        <v/>
      </c>
      <c r="AI2674" s="147" t="str">
        <f t="shared" si="503"/>
        <v/>
      </c>
      <c r="AJ2674" s="148" t="str">
        <f t="shared" si="492"/>
        <v/>
      </c>
      <c r="AK2674" s="148" t="str">
        <f t="shared" si="493"/>
        <v/>
      </c>
      <c r="AL2674" s="147" t="str">
        <f t="shared" si="494"/>
        <v/>
      </c>
      <c r="AM2674" s="147" t="str">
        <f t="shared" si="495"/>
        <v/>
      </c>
      <c r="AN2674" s="147" t="str">
        <f t="shared" si="496"/>
        <v/>
      </c>
      <c r="AO2674" s="118"/>
    </row>
    <row r="2675" spans="1:41">
      <c r="A2675" s="118"/>
      <c r="B2675" s="118"/>
      <c r="C2675" s="118"/>
      <c r="D2675" s="118"/>
      <c r="E2675" s="118"/>
      <c r="F2675" s="118"/>
      <c r="G2675" s="118"/>
      <c r="H2675" s="118"/>
      <c r="I2675" s="118"/>
      <c r="J2675" s="118"/>
      <c r="K2675" s="118"/>
      <c r="L2675" s="118"/>
      <c r="M2675" s="118"/>
      <c r="N2675" s="118"/>
      <c r="O2675" s="143" t="str">
        <f>IF(H2675="","",(S2675/S2675)&amp;":"&amp;ROUND(AH2675/S2675,2))</f>
        <v/>
      </c>
      <c r="P2675" s="118"/>
      <c r="Q2675" s="118"/>
      <c r="R2675" s="143" t="str">
        <f>IF(H2675="","",(S2675/S2675)&amp;":"&amp;ROUND(AI2675/S2675,2))</f>
        <v/>
      </c>
      <c r="S2675" s="144" t="str">
        <f t="shared" si="497"/>
        <v/>
      </c>
      <c r="T2675" s="145" t="str">
        <f t="shared" si="498"/>
        <v/>
      </c>
      <c r="U2675" s="118"/>
      <c r="V2675" s="145" t="str">
        <f t="shared" si="499"/>
        <v/>
      </c>
      <c r="W2675" s="144" t="str">
        <f t="shared" si="500"/>
        <v/>
      </c>
      <c r="X2675" s="146" t="str">
        <f>IF(C2675="","",IF(OR(C2675="Trade",C2675="Multi Position"),(X2674+V2675),IF(C2675="Deposit",(X2674+AE2675),IF(C2675="Withdrawal",(X2674-AE2675)))))</f>
        <v/>
      </c>
      <c r="Y2675" s="145" t="str">
        <f t="shared" si="501"/>
        <v/>
      </c>
      <c r="Z2675" s="118"/>
      <c r="AA2675" s="118"/>
      <c r="AB2675" s="118"/>
      <c r="AC2675" s="118"/>
      <c r="AD2675" s="118"/>
      <c r="AE2675" s="139"/>
      <c r="AF2675" s="118"/>
      <c r="AG2675" s="118"/>
      <c r="AH2675" s="147" t="str">
        <f t="shared" si="502"/>
        <v/>
      </c>
      <c r="AI2675" s="147" t="str">
        <f t="shared" si="503"/>
        <v/>
      </c>
      <c r="AJ2675" s="148" t="str">
        <f t="shared" si="492"/>
        <v/>
      </c>
      <c r="AK2675" s="148" t="str">
        <f t="shared" si="493"/>
        <v/>
      </c>
      <c r="AL2675" s="147" t="str">
        <f t="shared" si="494"/>
        <v/>
      </c>
      <c r="AM2675" s="147" t="str">
        <f t="shared" si="495"/>
        <v/>
      </c>
      <c r="AN2675" s="147" t="str">
        <f t="shared" si="496"/>
        <v/>
      </c>
      <c r="AO2675" s="118"/>
    </row>
    <row r="2676" spans="1:41">
      <c r="A2676" s="118"/>
      <c r="B2676" s="118"/>
      <c r="C2676" s="118"/>
      <c r="D2676" s="118"/>
      <c r="E2676" s="118"/>
      <c r="F2676" s="118"/>
      <c r="G2676" s="118"/>
      <c r="H2676" s="118"/>
      <c r="I2676" s="118"/>
      <c r="J2676" s="118"/>
      <c r="K2676" s="118"/>
      <c r="L2676" s="118"/>
      <c r="M2676" s="118"/>
      <c r="N2676" s="118"/>
      <c r="O2676" s="143" t="str">
        <f>IF(H2676="","",(S2676/S2676)&amp;":"&amp;ROUND(AH2676/S2676,2))</f>
        <v/>
      </c>
      <c r="P2676" s="118"/>
      <c r="Q2676" s="118"/>
      <c r="R2676" s="143" t="str">
        <f>IF(H2676="","",(S2676/S2676)&amp;":"&amp;ROUND(AI2676/S2676,2))</f>
        <v/>
      </c>
      <c r="S2676" s="144" t="str">
        <f t="shared" si="497"/>
        <v/>
      </c>
      <c r="T2676" s="145" t="str">
        <f t="shared" si="498"/>
        <v/>
      </c>
      <c r="U2676" s="118"/>
      <c r="V2676" s="145" t="str">
        <f t="shared" si="499"/>
        <v/>
      </c>
      <c r="W2676" s="144" t="str">
        <f t="shared" si="500"/>
        <v/>
      </c>
      <c r="X2676" s="146" t="str">
        <f>IF(C2676="","",IF(OR(C2676="Trade",C2676="Multi Position"),(X2675+V2676),IF(C2676="Deposit",(X2675+AE2676),IF(C2676="Withdrawal",(X2675-AE2676)))))</f>
        <v/>
      </c>
      <c r="Y2676" s="145" t="str">
        <f t="shared" si="501"/>
        <v/>
      </c>
      <c r="Z2676" s="118"/>
      <c r="AA2676" s="118"/>
      <c r="AB2676" s="118"/>
      <c r="AC2676" s="118"/>
      <c r="AD2676" s="118"/>
      <c r="AE2676" s="139"/>
      <c r="AF2676" s="118"/>
      <c r="AG2676" s="118"/>
      <c r="AH2676" s="147" t="str">
        <f t="shared" si="502"/>
        <v/>
      </c>
      <c r="AI2676" s="147" t="str">
        <f t="shared" si="503"/>
        <v/>
      </c>
      <c r="AJ2676" s="148" t="str">
        <f t="shared" si="492"/>
        <v/>
      </c>
      <c r="AK2676" s="148" t="str">
        <f t="shared" si="493"/>
        <v/>
      </c>
      <c r="AL2676" s="147" t="str">
        <f t="shared" si="494"/>
        <v/>
      </c>
      <c r="AM2676" s="147" t="str">
        <f t="shared" si="495"/>
        <v/>
      </c>
      <c r="AN2676" s="147" t="str">
        <f t="shared" si="496"/>
        <v/>
      </c>
      <c r="AO2676" s="118"/>
    </row>
    <row r="2677" spans="1:41">
      <c r="A2677" s="118"/>
      <c r="B2677" s="118"/>
      <c r="C2677" s="118"/>
      <c r="D2677" s="118"/>
      <c r="E2677" s="118"/>
      <c r="F2677" s="118"/>
      <c r="G2677" s="118"/>
      <c r="H2677" s="118"/>
      <c r="I2677" s="118"/>
      <c r="J2677" s="118"/>
      <c r="K2677" s="118"/>
      <c r="L2677" s="118"/>
      <c r="M2677" s="118"/>
      <c r="N2677" s="118"/>
      <c r="O2677" s="143" t="str">
        <f>IF(H2677="","",(S2677/S2677)&amp;":"&amp;ROUND(AH2677/S2677,2))</f>
        <v/>
      </c>
      <c r="P2677" s="118"/>
      <c r="Q2677" s="118"/>
      <c r="R2677" s="143" t="str">
        <f>IF(H2677="","",(S2677/S2677)&amp;":"&amp;ROUND(AI2677/S2677,2))</f>
        <v/>
      </c>
      <c r="S2677" s="144" t="str">
        <f t="shared" si="497"/>
        <v/>
      </c>
      <c r="T2677" s="145" t="str">
        <f t="shared" si="498"/>
        <v/>
      </c>
      <c r="U2677" s="118"/>
      <c r="V2677" s="145" t="str">
        <f t="shared" si="499"/>
        <v/>
      </c>
      <c r="W2677" s="144" t="str">
        <f t="shared" si="500"/>
        <v/>
      </c>
      <c r="X2677" s="146" t="str">
        <f>IF(C2677="","",IF(OR(C2677="Trade",C2677="Multi Position"),(X2676+V2677),IF(C2677="Deposit",(X2676+AE2677),IF(C2677="Withdrawal",(X2676-AE2677)))))</f>
        <v/>
      </c>
      <c r="Y2677" s="145" t="str">
        <f t="shared" si="501"/>
        <v/>
      </c>
      <c r="Z2677" s="118"/>
      <c r="AA2677" s="118"/>
      <c r="AB2677" s="118"/>
      <c r="AC2677" s="118"/>
      <c r="AD2677" s="118"/>
      <c r="AE2677" s="139"/>
      <c r="AF2677" s="118"/>
      <c r="AG2677" s="118"/>
      <c r="AH2677" s="147" t="str">
        <f t="shared" si="502"/>
        <v/>
      </c>
      <c r="AI2677" s="147" t="str">
        <f t="shared" si="503"/>
        <v/>
      </c>
      <c r="AJ2677" s="148" t="str">
        <f t="shared" si="492"/>
        <v/>
      </c>
      <c r="AK2677" s="148" t="str">
        <f t="shared" si="493"/>
        <v/>
      </c>
      <c r="AL2677" s="147" t="str">
        <f t="shared" si="494"/>
        <v/>
      </c>
      <c r="AM2677" s="147" t="str">
        <f t="shared" si="495"/>
        <v/>
      </c>
      <c r="AN2677" s="147" t="str">
        <f t="shared" si="496"/>
        <v/>
      </c>
      <c r="AO2677" s="118"/>
    </row>
    <row r="2678" spans="1:41">
      <c r="A2678" s="118"/>
      <c r="B2678" s="118"/>
      <c r="C2678" s="118"/>
      <c r="D2678" s="118"/>
      <c r="E2678" s="118"/>
      <c r="F2678" s="118"/>
      <c r="G2678" s="118"/>
      <c r="H2678" s="118"/>
      <c r="I2678" s="118"/>
      <c r="J2678" s="118"/>
      <c r="K2678" s="118"/>
      <c r="L2678" s="118"/>
      <c r="M2678" s="118"/>
      <c r="N2678" s="118"/>
      <c r="O2678" s="143" t="str">
        <f>IF(H2678="","",(S2678/S2678)&amp;":"&amp;ROUND(AH2678/S2678,2))</f>
        <v/>
      </c>
      <c r="P2678" s="118"/>
      <c r="Q2678" s="118"/>
      <c r="R2678" s="143" t="str">
        <f>IF(H2678="","",(S2678/S2678)&amp;":"&amp;ROUND(AI2678/S2678,2))</f>
        <v/>
      </c>
      <c r="S2678" s="144" t="str">
        <f t="shared" si="497"/>
        <v/>
      </c>
      <c r="T2678" s="145" t="str">
        <f t="shared" si="498"/>
        <v/>
      </c>
      <c r="U2678" s="118"/>
      <c r="V2678" s="145" t="str">
        <f t="shared" si="499"/>
        <v/>
      </c>
      <c r="W2678" s="144" t="str">
        <f t="shared" si="500"/>
        <v/>
      </c>
      <c r="X2678" s="146" t="str">
        <f>IF(C2678="","",IF(OR(C2678="Trade",C2678="Multi Position"),(X2677+V2678),IF(C2678="Deposit",(X2677+AE2678),IF(C2678="Withdrawal",(X2677-AE2678)))))</f>
        <v/>
      </c>
      <c r="Y2678" s="145" t="str">
        <f t="shared" si="501"/>
        <v/>
      </c>
      <c r="Z2678" s="118"/>
      <c r="AA2678" s="118"/>
      <c r="AB2678" s="118"/>
      <c r="AC2678" s="118"/>
      <c r="AD2678" s="118"/>
      <c r="AE2678" s="139"/>
      <c r="AF2678" s="118"/>
      <c r="AG2678" s="118"/>
      <c r="AH2678" s="147" t="str">
        <f t="shared" si="502"/>
        <v/>
      </c>
      <c r="AI2678" s="147" t="str">
        <f t="shared" si="503"/>
        <v/>
      </c>
      <c r="AJ2678" s="148" t="str">
        <f t="shared" si="492"/>
        <v/>
      </c>
      <c r="AK2678" s="148" t="str">
        <f t="shared" si="493"/>
        <v/>
      </c>
      <c r="AL2678" s="147" t="str">
        <f t="shared" si="494"/>
        <v/>
      </c>
      <c r="AM2678" s="147" t="str">
        <f t="shared" si="495"/>
        <v/>
      </c>
      <c r="AN2678" s="147" t="str">
        <f t="shared" si="496"/>
        <v/>
      </c>
      <c r="AO2678" s="118"/>
    </row>
    <row r="2679" spans="1:41">
      <c r="A2679" s="118"/>
      <c r="B2679" s="118"/>
      <c r="C2679" s="118"/>
      <c r="D2679" s="118"/>
      <c r="E2679" s="118"/>
      <c r="F2679" s="118"/>
      <c r="G2679" s="118"/>
      <c r="H2679" s="118"/>
      <c r="I2679" s="118"/>
      <c r="J2679" s="118"/>
      <c r="K2679" s="118"/>
      <c r="L2679" s="118"/>
      <c r="M2679" s="118"/>
      <c r="N2679" s="118"/>
      <c r="O2679" s="143" t="str">
        <f>IF(H2679="","",(S2679/S2679)&amp;":"&amp;ROUND(AH2679/S2679,2))</f>
        <v/>
      </c>
      <c r="P2679" s="118"/>
      <c r="Q2679" s="118"/>
      <c r="R2679" s="143" t="str">
        <f>IF(H2679="","",(S2679/S2679)&amp;":"&amp;ROUND(AI2679/S2679,2))</f>
        <v/>
      </c>
      <c r="S2679" s="144" t="str">
        <f t="shared" si="497"/>
        <v/>
      </c>
      <c r="T2679" s="145" t="str">
        <f t="shared" si="498"/>
        <v/>
      </c>
      <c r="U2679" s="118"/>
      <c r="V2679" s="145" t="str">
        <f t="shared" si="499"/>
        <v/>
      </c>
      <c r="W2679" s="144" t="str">
        <f t="shared" si="500"/>
        <v/>
      </c>
      <c r="X2679" s="146" t="str">
        <f>IF(C2679="","",IF(OR(C2679="Trade",C2679="Multi Position"),(X2678+V2679),IF(C2679="Deposit",(X2678+AE2679),IF(C2679="Withdrawal",(X2678-AE2679)))))</f>
        <v/>
      </c>
      <c r="Y2679" s="145" t="str">
        <f t="shared" si="501"/>
        <v/>
      </c>
      <c r="Z2679" s="118"/>
      <c r="AA2679" s="118"/>
      <c r="AB2679" s="118"/>
      <c r="AC2679" s="118"/>
      <c r="AD2679" s="118"/>
      <c r="AE2679" s="139"/>
      <c r="AF2679" s="118"/>
      <c r="AG2679" s="118"/>
      <c r="AH2679" s="147" t="str">
        <f t="shared" si="502"/>
        <v/>
      </c>
      <c r="AI2679" s="147" t="str">
        <f t="shared" si="503"/>
        <v/>
      </c>
      <c r="AJ2679" s="148" t="str">
        <f t="shared" si="492"/>
        <v/>
      </c>
      <c r="AK2679" s="148" t="str">
        <f t="shared" si="493"/>
        <v/>
      </c>
      <c r="AL2679" s="147" t="str">
        <f t="shared" si="494"/>
        <v/>
      </c>
      <c r="AM2679" s="147" t="str">
        <f t="shared" si="495"/>
        <v/>
      </c>
      <c r="AN2679" s="147" t="str">
        <f t="shared" si="496"/>
        <v/>
      </c>
      <c r="AO2679" s="118"/>
    </row>
    <row r="2680" spans="1:41">
      <c r="A2680" s="118"/>
      <c r="B2680" s="118"/>
      <c r="C2680" s="118"/>
      <c r="D2680" s="118"/>
      <c r="E2680" s="118"/>
      <c r="F2680" s="118"/>
      <c r="G2680" s="118"/>
      <c r="H2680" s="118"/>
      <c r="I2680" s="118"/>
      <c r="J2680" s="118"/>
      <c r="K2680" s="118"/>
      <c r="L2680" s="118"/>
      <c r="M2680" s="118"/>
      <c r="N2680" s="118"/>
      <c r="O2680" s="143" t="str">
        <f>IF(H2680="","",(S2680/S2680)&amp;":"&amp;ROUND(AH2680/S2680,2))</f>
        <v/>
      </c>
      <c r="P2680" s="118"/>
      <c r="Q2680" s="118"/>
      <c r="R2680" s="143" t="str">
        <f>IF(H2680="","",(S2680/S2680)&amp;":"&amp;ROUND(AI2680/S2680,2))</f>
        <v/>
      </c>
      <c r="S2680" s="144" t="str">
        <f t="shared" si="497"/>
        <v/>
      </c>
      <c r="T2680" s="145" t="str">
        <f t="shared" si="498"/>
        <v/>
      </c>
      <c r="U2680" s="118"/>
      <c r="V2680" s="145" t="str">
        <f t="shared" si="499"/>
        <v/>
      </c>
      <c r="W2680" s="144" t="str">
        <f t="shared" si="500"/>
        <v/>
      </c>
      <c r="X2680" s="146" t="str">
        <f>IF(C2680="","",IF(OR(C2680="Trade",C2680="Multi Position"),(X2679+V2680),IF(C2680="Deposit",(X2679+AE2680),IF(C2680="Withdrawal",(X2679-AE2680)))))</f>
        <v/>
      </c>
      <c r="Y2680" s="145" t="str">
        <f t="shared" si="501"/>
        <v/>
      </c>
      <c r="Z2680" s="118"/>
      <c r="AA2680" s="118"/>
      <c r="AB2680" s="118"/>
      <c r="AC2680" s="118"/>
      <c r="AD2680" s="118"/>
      <c r="AE2680" s="139"/>
      <c r="AF2680" s="118"/>
      <c r="AG2680" s="118"/>
      <c r="AH2680" s="147" t="str">
        <f t="shared" si="502"/>
        <v/>
      </c>
      <c r="AI2680" s="147" t="str">
        <f t="shared" si="503"/>
        <v/>
      </c>
      <c r="AJ2680" s="148" t="str">
        <f t="shared" si="492"/>
        <v/>
      </c>
      <c r="AK2680" s="148" t="str">
        <f t="shared" si="493"/>
        <v/>
      </c>
      <c r="AL2680" s="147" t="str">
        <f t="shared" si="494"/>
        <v/>
      </c>
      <c r="AM2680" s="147" t="str">
        <f t="shared" si="495"/>
        <v/>
      </c>
      <c r="AN2680" s="147" t="str">
        <f t="shared" si="496"/>
        <v/>
      </c>
      <c r="AO2680" s="118"/>
    </row>
    <row r="2681" spans="1:41">
      <c r="A2681" s="118"/>
      <c r="B2681" s="118"/>
      <c r="C2681" s="118"/>
      <c r="D2681" s="118"/>
      <c r="E2681" s="118"/>
      <c r="F2681" s="118"/>
      <c r="G2681" s="118"/>
      <c r="H2681" s="118"/>
      <c r="I2681" s="118"/>
      <c r="J2681" s="118"/>
      <c r="K2681" s="118"/>
      <c r="L2681" s="118"/>
      <c r="M2681" s="118"/>
      <c r="N2681" s="118"/>
      <c r="O2681" s="143" t="str">
        <f>IF(H2681="","",(S2681/S2681)&amp;":"&amp;ROUND(AH2681/S2681,2))</f>
        <v/>
      </c>
      <c r="P2681" s="118"/>
      <c r="Q2681" s="118"/>
      <c r="R2681" s="143" t="str">
        <f>IF(H2681="","",(S2681/S2681)&amp;":"&amp;ROUND(AI2681/S2681,2))</f>
        <v/>
      </c>
      <c r="S2681" s="144" t="str">
        <f t="shared" si="497"/>
        <v/>
      </c>
      <c r="T2681" s="145" t="str">
        <f t="shared" si="498"/>
        <v/>
      </c>
      <c r="U2681" s="118"/>
      <c r="V2681" s="145" t="str">
        <f t="shared" si="499"/>
        <v/>
      </c>
      <c r="W2681" s="144" t="str">
        <f t="shared" si="500"/>
        <v/>
      </c>
      <c r="X2681" s="146" t="str">
        <f>IF(C2681="","",IF(OR(C2681="Trade",C2681="Multi Position"),(X2680+V2681),IF(C2681="Deposit",(X2680+AE2681),IF(C2681="Withdrawal",(X2680-AE2681)))))</f>
        <v/>
      </c>
      <c r="Y2681" s="145" t="str">
        <f t="shared" si="501"/>
        <v/>
      </c>
      <c r="Z2681" s="118"/>
      <c r="AA2681" s="118"/>
      <c r="AB2681" s="118"/>
      <c r="AC2681" s="118"/>
      <c r="AD2681" s="118"/>
      <c r="AE2681" s="139"/>
      <c r="AF2681" s="118"/>
      <c r="AG2681" s="118"/>
      <c r="AH2681" s="147" t="str">
        <f t="shared" si="502"/>
        <v/>
      </c>
      <c r="AI2681" s="147" t="str">
        <f t="shared" si="503"/>
        <v/>
      </c>
      <c r="AJ2681" s="148" t="str">
        <f t="shared" si="492"/>
        <v/>
      </c>
      <c r="AK2681" s="148" t="str">
        <f t="shared" si="493"/>
        <v/>
      </c>
      <c r="AL2681" s="147" t="str">
        <f t="shared" si="494"/>
        <v/>
      </c>
      <c r="AM2681" s="147" t="str">
        <f t="shared" si="495"/>
        <v/>
      </c>
      <c r="AN2681" s="147" t="str">
        <f t="shared" si="496"/>
        <v/>
      </c>
      <c r="AO2681" s="118"/>
    </row>
    <row r="2682" spans="1:41">
      <c r="A2682" s="118"/>
      <c r="B2682" s="118"/>
      <c r="C2682" s="118"/>
      <c r="D2682" s="118"/>
      <c r="E2682" s="118"/>
      <c r="F2682" s="118"/>
      <c r="G2682" s="118"/>
      <c r="H2682" s="118"/>
      <c r="I2682" s="118"/>
      <c r="J2682" s="118"/>
      <c r="K2682" s="118"/>
      <c r="L2682" s="118"/>
      <c r="M2682" s="118"/>
      <c r="N2682" s="118"/>
      <c r="O2682" s="143" t="str">
        <f>IF(H2682="","",(S2682/S2682)&amp;":"&amp;ROUND(AH2682/S2682,2))</f>
        <v/>
      </c>
      <c r="P2682" s="118"/>
      <c r="Q2682" s="118"/>
      <c r="R2682" s="143" t="str">
        <f>IF(H2682="","",(S2682/S2682)&amp;":"&amp;ROUND(AI2682/S2682,2))</f>
        <v/>
      </c>
      <c r="S2682" s="144" t="str">
        <f t="shared" si="497"/>
        <v/>
      </c>
      <c r="T2682" s="145" t="str">
        <f t="shared" si="498"/>
        <v/>
      </c>
      <c r="U2682" s="118"/>
      <c r="V2682" s="145" t="str">
        <f t="shared" si="499"/>
        <v/>
      </c>
      <c r="W2682" s="144" t="str">
        <f t="shared" si="500"/>
        <v/>
      </c>
      <c r="X2682" s="146" t="str">
        <f>IF(C2682="","",IF(OR(C2682="Trade",C2682="Multi Position"),(X2681+V2682),IF(C2682="Deposit",(X2681+AE2682),IF(C2682="Withdrawal",(X2681-AE2682)))))</f>
        <v/>
      </c>
      <c r="Y2682" s="145" t="str">
        <f t="shared" si="501"/>
        <v/>
      </c>
      <c r="Z2682" s="118"/>
      <c r="AA2682" s="118"/>
      <c r="AB2682" s="118"/>
      <c r="AC2682" s="118"/>
      <c r="AD2682" s="118"/>
      <c r="AE2682" s="139"/>
      <c r="AF2682" s="118"/>
      <c r="AG2682" s="118"/>
      <c r="AH2682" s="147" t="str">
        <f t="shared" si="502"/>
        <v/>
      </c>
      <c r="AI2682" s="147" t="str">
        <f t="shared" si="503"/>
        <v/>
      </c>
      <c r="AJ2682" s="148" t="str">
        <f t="shared" si="492"/>
        <v/>
      </c>
      <c r="AK2682" s="148" t="str">
        <f t="shared" si="493"/>
        <v/>
      </c>
      <c r="AL2682" s="147" t="str">
        <f t="shared" si="494"/>
        <v/>
      </c>
      <c r="AM2682" s="147" t="str">
        <f t="shared" si="495"/>
        <v/>
      </c>
      <c r="AN2682" s="147" t="str">
        <f t="shared" si="496"/>
        <v/>
      </c>
      <c r="AO2682" s="118"/>
    </row>
    <row r="2683" spans="1:41">
      <c r="A2683" s="118"/>
      <c r="B2683" s="118"/>
      <c r="C2683" s="118"/>
      <c r="D2683" s="118"/>
      <c r="E2683" s="118"/>
      <c r="F2683" s="118"/>
      <c r="G2683" s="118"/>
      <c r="H2683" s="118"/>
      <c r="I2683" s="118"/>
      <c r="J2683" s="118"/>
      <c r="K2683" s="118"/>
      <c r="L2683" s="118"/>
      <c r="M2683" s="118"/>
      <c r="N2683" s="118"/>
      <c r="O2683" s="143" t="str">
        <f>IF(H2683="","",(S2683/S2683)&amp;":"&amp;ROUND(AH2683/S2683,2))</f>
        <v/>
      </c>
      <c r="P2683" s="118"/>
      <c r="Q2683" s="118"/>
      <c r="R2683" s="143" t="str">
        <f>IF(H2683="","",(S2683/S2683)&amp;":"&amp;ROUND(AI2683/S2683,2))</f>
        <v/>
      </c>
      <c r="S2683" s="144" t="str">
        <f t="shared" si="497"/>
        <v/>
      </c>
      <c r="T2683" s="145" t="str">
        <f t="shared" si="498"/>
        <v/>
      </c>
      <c r="U2683" s="118"/>
      <c r="V2683" s="145" t="str">
        <f t="shared" si="499"/>
        <v/>
      </c>
      <c r="W2683" s="144" t="str">
        <f t="shared" si="500"/>
        <v/>
      </c>
      <c r="X2683" s="146" t="str">
        <f>IF(C2683="","",IF(OR(C2683="Trade",C2683="Multi Position"),(X2682+V2683),IF(C2683="Deposit",(X2682+AE2683),IF(C2683="Withdrawal",(X2682-AE2683)))))</f>
        <v/>
      </c>
      <c r="Y2683" s="145" t="str">
        <f t="shared" si="501"/>
        <v/>
      </c>
      <c r="Z2683" s="118"/>
      <c r="AA2683" s="118"/>
      <c r="AB2683" s="118"/>
      <c r="AC2683" s="118"/>
      <c r="AD2683" s="118"/>
      <c r="AE2683" s="139"/>
      <c r="AF2683" s="118"/>
      <c r="AG2683" s="118"/>
      <c r="AH2683" s="147" t="str">
        <f t="shared" si="502"/>
        <v/>
      </c>
      <c r="AI2683" s="147" t="str">
        <f t="shared" si="503"/>
        <v/>
      </c>
      <c r="AJ2683" s="148" t="str">
        <f t="shared" si="492"/>
        <v/>
      </c>
      <c r="AK2683" s="148" t="str">
        <f t="shared" si="493"/>
        <v/>
      </c>
      <c r="AL2683" s="147" t="str">
        <f t="shared" si="494"/>
        <v/>
      </c>
      <c r="AM2683" s="147" t="str">
        <f t="shared" si="495"/>
        <v/>
      </c>
      <c r="AN2683" s="147" t="str">
        <f t="shared" si="496"/>
        <v/>
      </c>
      <c r="AO2683" s="118"/>
    </row>
    <row r="2684" spans="1:41">
      <c r="A2684" s="118"/>
      <c r="B2684" s="118"/>
      <c r="C2684" s="118"/>
      <c r="D2684" s="118"/>
      <c r="E2684" s="118"/>
      <c r="F2684" s="118"/>
      <c r="G2684" s="118"/>
      <c r="H2684" s="118"/>
      <c r="I2684" s="118"/>
      <c r="J2684" s="118"/>
      <c r="K2684" s="118"/>
      <c r="L2684" s="118"/>
      <c r="M2684" s="118"/>
      <c r="N2684" s="118"/>
      <c r="O2684" s="143" t="str">
        <f>IF(H2684="","",(S2684/S2684)&amp;":"&amp;ROUND(AH2684/S2684,2))</f>
        <v/>
      </c>
      <c r="P2684" s="118"/>
      <c r="Q2684" s="118"/>
      <c r="R2684" s="143" t="str">
        <f>IF(H2684="","",(S2684/S2684)&amp;":"&amp;ROUND(AI2684/S2684,2))</f>
        <v/>
      </c>
      <c r="S2684" s="144" t="str">
        <f t="shared" si="497"/>
        <v/>
      </c>
      <c r="T2684" s="145" t="str">
        <f t="shared" si="498"/>
        <v/>
      </c>
      <c r="U2684" s="118"/>
      <c r="V2684" s="145" t="str">
        <f t="shared" si="499"/>
        <v/>
      </c>
      <c r="W2684" s="144" t="str">
        <f t="shared" si="500"/>
        <v/>
      </c>
      <c r="X2684" s="146" t="str">
        <f>IF(C2684="","",IF(OR(C2684="Trade",C2684="Multi Position"),(X2683+V2684),IF(C2684="Deposit",(X2683+AE2684),IF(C2684="Withdrawal",(X2683-AE2684)))))</f>
        <v/>
      </c>
      <c r="Y2684" s="145" t="str">
        <f t="shared" si="501"/>
        <v/>
      </c>
      <c r="Z2684" s="118"/>
      <c r="AA2684" s="118"/>
      <c r="AB2684" s="118"/>
      <c r="AC2684" s="118"/>
      <c r="AD2684" s="118"/>
      <c r="AE2684" s="139"/>
      <c r="AF2684" s="118"/>
      <c r="AG2684" s="118"/>
      <c r="AH2684" s="147" t="str">
        <f t="shared" si="502"/>
        <v/>
      </c>
      <c r="AI2684" s="147" t="str">
        <f t="shared" si="503"/>
        <v/>
      </c>
      <c r="AJ2684" s="148" t="str">
        <f t="shared" si="492"/>
        <v/>
      </c>
      <c r="AK2684" s="148" t="str">
        <f t="shared" si="493"/>
        <v/>
      </c>
      <c r="AL2684" s="147" t="str">
        <f t="shared" si="494"/>
        <v/>
      </c>
      <c r="AM2684" s="147" t="str">
        <f t="shared" si="495"/>
        <v/>
      </c>
      <c r="AN2684" s="147" t="str">
        <f t="shared" si="496"/>
        <v/>
      </c>
      <c r="AO2684" s="118"/>
    </row>
    <row r="2685" spans="1:41">
      <c r="A2685" s="118"/>
      <c r="B2685" s="118"/>
      <c r="C2685" s="118"/>
      <c r="D2685" s="118"/>
      <c r="E2685" s="118"/>
      <c r="F2685" s="118"/>
      <c r="G2685" s="118"/>
      <c r="H2685" s="118"/>
      <c r="I2685" s="118"/>
      <c r="J2685" s="118"/>
      <c r="K2685" s="118"/>
      <c r="L2685" s="118"/>
      <c r="M2685" s="118"/>
      <c r="N2685" s="118"/>
      <c r="O2685" s="143" t="str">
        <f>IF(H2685="","",(S2685/S2685)&amp;":"&amp;ROUND(AH2685/S2685,2))</f>
        <v/>
      </c>
      <c r="P2685" s="118"/>
      <c r="Q2685" s="118"/>
      <c r="R2685" s="143" t="str">
        <f>IF(H2685="","",(S2685/S2685)&amp;":"&amp;ROUND(AI2685/S2685,2))</f>
        <v/>
      </c>
      <c r="S2685" s="144" t="str">
        <f t="shared" si="497"/>
        <v/>
      </c>
      <c r="T2685" s="145" t="str">
        <f t="shared" si="498"/>
        <v/>
      </c>
      <c r="U2685" s="118"/>
      <c r="V2685" s="145" t="str">
        <f t="shared" si="499"/>
        <v/>
      </c>
      <c r="W2685" s="144" t="str">
        <f t="shared" si="500"/>
        <v/>
      </c>
      <c r="X2685" s="146" t="str">
        <f>IF(C2685="","",IF(OR(C2685="Trade",C2685="Multi Position"),(X2684+V2685),IF(C2685="Deposit",(X2684+AE2685),IF(C2685="Withdrawal",(X2684-AE2685)))))</f>
        <v/>
      </c>
      <c r="Y2685" s="145" t="str">
        <f t="shared" si="501"/>
        <v/>
      </c>
      <c r="Z2685" s="118"/>
      <c r="AA2685" s="118"/>
      <c r="AB2685" s="118"/>
      <c r="AC2685" s="118"/>
      <c r="AD2685" s="118"/>
      <c r="AE2685" s="139"/>
      <c r="AF2685" s="118"/>
      <c r="AG2685" s="118"/>
      <c r="AH2685" s="147" t="str">
        <f t="shared" si="502"/>
        <v/>
      </c>
      <c r="AI2685" s="147" t="str">
        <f t="shared" si="503"/>
        <v/>
      </c>
      <c r="AJ2685" s="148" t="str">
        <f t="shared" si="492"/>
        <v/>
      </c>
      <c r="AK2685" s="148" t="str">
        <f t="shared" si="493"/>
        <v/>
      </c>
      <c r="AL2685" s="147" t="str">
        <f t="shared" si="494"/>
        <v/>
      </c>
      <c r="AM2685" s="147" t="str">
        <f t="shared" si="495"/>
        <v/>
      </c>
      <c r="AN2685" s="147" t="str">
        <f t="shared" si="496"/>
        <v/>
      </c>
      <c r="AO2685" s="118"/>
    </row>
    <row r="2686" spans="1:41">
      <c r="A2686" s="118"/>
      <c r="B2686" s="118"/>
      <c r="C2686" s="118"/>
      <c r="D2686" s="118"/>
      <c r="E2686" s="118"/>
      <c r="F2686" s="118"/>
      <c r="G2686" s="118"/>
      <c r="H2686" s="118"/>
      <c r="I2686" s="118"/>
      <c r="J2686" s="118"/>
      <c r="K2686" s="118"/>
      <c r="L2686" s="118"/>
      <c r="M2686" s="118"/>
      <c r="N2686" s="118"/>
      <c r="O2686" s="143" t="str">
        <f>IF(H2686="","",(S2686/S2686)&amp;":"&amp;ROUND(AH2686/S2686,2))</f>
        <v/>
      </c>
      <c r="P2686" s="118"/>
      <c r="Q2686" s="118"/>
      <c r="R2686" s="143" t="str">
        <f>IF(H2686="","",(S2686/S2686)&amp;":"&amp;ROUND(AI2686/S2686,2))</f>
        <v/>
      </c>
      <c r="S2686" s="144" t="str">
        <f t="shared" si="497"/>
        <v/>
      </c>
      <c r="T2686" s="145" t="str">
        <f t="shared" si="498"/>
        <v/>
      </c>
      <c r="U2686" s="118"/>
      <c r="V2686" s="145" t="str">
        <f t="shared" si="499"/>
        <v/>
      </c>
      <c r="W2686" s="144" t="str">
        <f t="shared" si="500"/>
        <v/>
      </c>
      <c r="X2686" s="146" t="str">
        <f>IF(C2686="","",IF(OR(C2686="Trade",C2686="Multi Position"),(X2685+V2686),IF(C2686="Deposit",(X2685+AE2686),IF(C2686="Withdrawal",(X2685-AE2686)))))</f>
        <v/>
      </c>
      <c r="Y2686" s="145" t="str">
        <f t="shared" si="501"/>
        <v/>
      </c>
      <c r="Z2686" s="118"/>
      <c r="AA2686" s="118"/>
      <c r="AB2686" s="118"/>
      <c r="AC2686" s="118"/>
      <c r="AD2686" s="118"/>
      <c r="AE2686" s="139"/>
      <c r="AF2686" s="118"/>
      <c r="AG2686" s="118"/>
      <c r="AH2686" s="147" t="str">
        <f t="shared" si="502"/>
        <v/>
      </c>
      <c r="AI2686" s="147" t="str">
        <f t="shared" si="503"/>
        <v/>
      </c>
      <c r="AJ2686" s="148" t="str">
        <f t="shared" si="492"/>
        <v/>
      </c>
      <c r="AK2686" s="148" t="str">
        <f t="shared" si="493"/>
        <v/>
      </c>
      <c r="AL2686" s="147" t="str">
        <f t="shared" si="494"/>
        <v/>
      </c>
      <c r="AM2686" s="147" t="str">
        <f t="shared" si="495"/>
        <v/>
      </c>
      <c r="AN2686" s="147" t="str">
        <f t="shared" si="496"/>
        <v/>
      </c>
      <c r="AO2686" s="118"/>
    </row>
    <row r="2687" spans="1:41">
      <c r="A2687" s="118"/>
      <c r="B2687" s="118"/>
      <c r="C2687" s="118"/>
      <c r="D2687" s="118"/>
      <c r="E2687" s="118"/>
      <c r="F2687" s="118"/>
      <c r="G2687" s="118"/>
      <c r="H2687" s="118"/>
      <c r="I2687" s="118"/>
      <c r="J2687" s="118"/>
      <c r="K2687" s="118"/>
      <c r="L2687" s="118"/>
      <c r="M2687" s="118"/>
      <c r="N2687" s="118"/>
      <c r="O2687" s="143" t="str">
        <f>IF(H2687="","",(S2687/S2687)&amp;":"&amp;ROUND(AH2687/S2687,2))</f>
        <v/>
      </c>
      <c r="P2687" s="118"/>
      <c r="Q2687" s="118"/>
      <c r="R2687" s="143" t="str">
        <f>IF(H2687="","",(S2687/S2687)&amp;":"&amp;ROUND(AI2687/S2687,2))</f>
        <v/>
      </c>
      <c r="S2687" s="144" t="str">
        <f t="shared" si="497"/>
        <v/>
      </c>
      <c r="T2687" s="145" t="str">
        <f t="shared" si="498"/>
        <v/>
      </c>
      <c r="U2687" s="118"/>
      <c r="V2687" s="145" t="str">
        <f t="shared" si="499"/>
        <v/>
      </c>
      <c r="W2687" s="144" t="str">
        <f t="shared" si="500"/>
        <v/>
      </c>
      <c r="X2687" s="146" t="str">
        <f>IF(C2687="","",IF(OR(C2687="Trade",C2687="Multi Position"),(X2686+V2687),IF(C2687="Deposit",(X2686+AE2687),IF(C2687="Withdrawal",(X2686-AE2687)))))</f>
        <v/>
      </c>
      <c r="Y2687" s="145" t="str">
        <f t="shared" si="501"/>
        <v/>
      </c>
      <c r="Z2687" s="118"/>
      <c r="AA2687" s="118"/>
      <c r="AB2687" s="118"/>
      <c r="AC2687" s="118"/>
      <c r="AD2687" s="118"/>
      <c r="AE2687" s="139"/>
      <c r="AF2687" s="118"/>
      <c r="AG2687" s="118"/>
      <c r="AH2687" s="147" t="str">
        <f t="shared" si="502"/>
        <v/>
      </c>
      <c r="AI2687" s="147" t="str">
        <f t="shared" si="503"/>
        <v/>
      </c>
      <c r="AJ2687" s="148" t="str">
        <f t="shared" si="492"/>
        <v/>
      </c>
      <c r="AK2687" s="148" t="str">
        <f t="shared" si="493"/>
        <v/>
      </c>
      <c r="AL2687" s="147" t="str">
        <f t="shared" si="494"/>
        <v/>
      </c>
      <c r="AM2687" s="147" t="str">
        <f t="shared" si="495"/>
        <v/>
      </c>
      <c r="AN2687" s="147" t="str">
        <f t="shared" si="496"/>
        <v/>
      </c>
      <c r="AO2687" s="118"/>
    </row>
    <row r="2688" spans="1:41">
      <c r="A2688" s="118"/>
      <c r="B2688" s="118"/>
      <c r="C2688" s="118"/>
      <c r="D2688" s="118"/>
      <c r="E2688" s="118"/>
      <c r="F2688" s="118"/>
      <c r="G2688" s="118"/>
      <c r="H2688" s="118"/>
      <c r="I2688" s="118"/>
      <c r="J2688" s="118"/>
      <c r="K2688" s="118"/>
      <c r="L2688" s="118"/>
      <c r="M2688" s="118"/>
      <c r="N2688" s="118"/>
      <c r="O2688" s="143" t="str">
        <f>IF(H2688="","",(S2688/S2688)&amp;":"&amp;ROUND(AH2688/S2688,2))</f>
        <v/>
      </c>
      <c r="P2688" s="118"/>
      <c r="Q2688" s="118"/>
      <c r="R2688" s="143" t="str">
        <f>IF(H2688="","",(S2688/S2688)&amp;":"&amp;ROUND(AI2688/S2688,2))</f>
        <v/>
      </c>
      <c r="S2688" s="144" t="str">
        <f t="shared" si="497"/>
        <v/>
      </c>
      <c r="T2688" s="145" t="str">
        <f t="shared" si="498"/>
        <v/>
      </c>
      <c r="U2688" s="118"/>
      <c r="V2688" s="145" t="str">
        <f t="shared" si="499"/>
        <v/>
      </c>
      <c r="W2688" s="144" t="str">
        <f t="shared" si="500"/>
        <v/>
      </c>
      <c r="X2688" s="146" t="str">
        <f>IF(C2688="","",IF(OR(C2688="Trade",C2688="Multi Position"),(X2687+V2688),IF(C2688="Deposit",(X2687+AE2688),IF(C2688="Withdrawal",(X2687-AE2688)))))</f>
        <v/>
      </c>
      <c r="Y2688" s="145" t="str">
        <f t="shared" si="501"/>
        <v/>
      </c>
      <c r="Z2688" s="118"/>
      <c r="AA2688" s="118"/>
      <c r="AB2688" s="118"/>
      <c r="AC2688" s="118"/>
      <c r="AD2688" s="118"/>
      <c r="AE2688" s="139"/>
      <c r="AF2688" s="118"/>
      <c r="AG2688" s="118"/>
      <c r="AH2688" s="147" t="str">
        <f t="shared" si="502"/>
        <v/>
      </c>
      <c r="AI2688" s="147" t="str">
        <f t="shared" si="503"/>
        <v/>
      </c>
      <c r="AJ2688" s="148" t="str">
        <f t="shared" si="492"/>
        <v/>
      </c>
      <c r="AK2688" s="148" t="str">
        <f t="shared" si="493"/>
        <v/>
      </c>
      <c r="AL2688" s="147" t="str">
        <f t="shared" si="494"/>
        <v/>
      </c>
      <c r="AM2688" s="147" t="str">
        <f t="shared" si="495"/>
        <v/>
      </c>
      <c r="AN2688" s="147" t="str">
        <f t="shared" si="496"/>
        <v/>
      </c>
      <c r="AO2688" s="118"/>
    </row>
    <row r="2689" spans="1:41">
      <c r="A2689" s="118"/>
      <c r="B2689" s="118"/>
      <c r="C2689" s="118"/>
      <c r="D2689" s="118"/>
      <c r="E2689" s="118"/>
      <c r="F2689" s="118"/>
      <c r="G2689" s="118"/>
      <c r="H2689" s="118"/>
      <c r="I2689" s="118"/>
      <c r="J2689" s="118"/>
      <c r="K2689" s="118"/>
      <c r="L2689" s="118"/>
      <c r="M2689" s="118"/>
      <c r="N2689" s="118"/>
      <c r="O2689" s="143" t="str">
        <f>IF(H2689="","",(S2689/S2689)&amp;":"&amp;ROUND(AH2689/S2689,2))</f>
        <v/>
      </c>
      <c r="P2689" s="118"/>
      <c r="Q2689" s="118"/>
      <c r="R2689" s="143" t="str">
        <f>IF(H2689="","",(S2689/S2689)&amp;":"&amp;ROUND(AI2689/S2689,2))</f>
        <v/>
      </c>
      <c r="S2689" s="144" t="str">
        <f t="shared" si="497"/>
        <v/>
      </c>
      <c r="T2689" s="145" t="str">
        <f t="shared" si="498"/>
        <v/>
      </c>
      <c r="U2689" s="118"/>
      <c r="V2689" s="145" t="str">
        <f t="shared" si="499"/>
        <v/>
      </c>
      <c r="W2689" s="144" t="str">
        <f t="shared" si="500"/>
        <v/>
      </c>
      <c r="X2689" s="146" t="str">
        <f>IF(C2689="","",IF(OR(C2689="Trade",C2689="Multi Position"),(X2688+V2689),IF(C2689="Deposit",(X2688+AE2689),IF(C2689="Withdrawal",(X2688-AE2689)))))</f>
        <v/>
      </c>
      <c r="Y2689" s="145" t="str">
        <f t="shared" si="501"/>
        <v/>
      </c>
      <c r="Z2689" s="118"/>
      <c r="AA2689" s="118"/>
      <c r="AB2689" s="118"/>
      <c r="AC2689" s="118"/>
      <c r="AD2689" s="118"/>
      <c r="AE2689" s="139"/>
      <c r="AF2689" s="118"/>
      <c r="AG2689" s="118"/>
      <c r="AH2689" s="147" t="str">
        <f t="shared" si="502"/>
        <v/>
      </c>
      <c r="AI2689" s="147" t="str">
        <f t="shared" si="503"/>
        <v/>
      </c>
      <c r="AJ2689" s="148" t="str">
        <f t="shared" si="492"/>
        <v/>
      </c>
      <c r="AK2689" s="148" t="str">
        <f t="shared" si="493"/>
        <v/>
      </c>
      <c r="AL2689" s="147" t="str">
        <f t="shared" si="494"/>
        <v/>
      </c>
      <c r="AM2689" s="147" t="str">
        <f t="shared" si="495"/>
        <v/>
      </c>
      <c r="AN2689" s="147" t="str">
        <f t="shared" si="496"/>
        <v/>
      </c>
      <c r="AO2689" s="118"/>
    </row>
    <row r="2690" spans="1:41">
      <c r="A2690" s="118"/>
      <c r="B2690" s="118"/>
      <c r="C2690" s="118"/>
      <c r="D2690" s="118"/>
      <c r="E2690" s="118"/>
      <c r="F2690" s="118"/>
      <c r="G2690" s="118"/>
      <c r="H2690" s="118"/>
      <c r="I2690" s="118"/>
      <c r="J2690" s="118"/>
      <c r="K2690" s="118"/>
      <c r="L2690" s="118"/>
      <c r="M2690" s="118"/>
      <c r="N2690" s="118"/>
      <c r="O2690" s="143" t="str">
        <f>IF(H2690="","",(S2690/S2690)&amp;":"&amp;ROUND(AH2690/S2690,2))</f>
        <v/>
      </c>
      <c r="P2690" s="118"/>
      <c r="Q2690" s="118"/>
      <c r="R2690" s="143" t="str">
        <f>IF(H2690="","",(S2690/S2690)&amp;":"&amp;ROUND(AI2690/S2690,2))</f>
        <v/>
      </c>
      <c r="S2690" s="144" t="str">
        <f t="shared" si="497"/>
        <v/>
      </c>
      <c r="T2690" s="145" t="str">
        <f t="shared" si="498"/>
        <v/>
      </c>
      <c r="U2690" s="118"/>
      <c r="V2690" s="145" t="str">
        <f t="shared" si="499"/>
        <v/>
      </c>
      <c r="W2690" s="144" t="str">
        <f t="shared" si="500"/>
        <v/>
      </c>
      <c r="X2690" s="146" t="str">
        <f>IF(C2690="","",IF(OR(C2690="Trade",C2690="Multi Position"),(X2689+V2690),IF(C2690="Deposit",(X2689+AE2690),IF(C2690="Withdrawal",(X2689-AE2690)))))</f>
        <v/>
      </c>
      <c r="Y2690" s="145" t="str">
        <f t="shared" si="501"/>
        <v/>
      </c>
      <c r="Z2690" s="118"/>
      <c r="AA2690" s="118"/>
      <c r="AB2690" s="118"/>
      <c r="AC2690" s="118"/>
      <c r="AD2690" s="118"/>
      <c r="AE2690" s="139"/>
      <c r="AF2690" s="118"/>
      <c r="AG2690" s="118"/>
      <c r="AH2690" s="147" t="str">
        <f t="shared" si="502"/>
        <v/>
      </c>
      <c r="AI2690" s="147" t="str">
        <f t="shared" si="503"/>
        <v/>
      </c>
      <c r="AJ2690" s="148" t="str">
        <f t="shared" si="492"/>
        <v/>
      </c>
      <c r="AK2690" s="148" t="str">
        <f t="shared" si="493"/>
        <v/>
      </c>
      <c r="AL2690" s="147" t="str">
        <f t="shared" si="494"/>
        <v/>
      </c>
      <c r="AM2690" s="147" t="str">
        <f t="shared" si="495"/>
        <v/>
      </c>
      <c r="AN2690" s="147" t="str">
        <f t="shared" si="496"/>
        <v/>
      </c>
      <c r="AO2690" s="118"/>
    </row>
    <row r="2691" spans="1:41">
      <c r="A2691" s="118"/>
      <c r="B2691" s="118"/>
      <c r="C2691" s="118"/>
      <c r="D2691" s="118"/>
      <c r="E2691" s="118"/>
      <c r="F2691" s="118"/>
      <c r="G2691" s="118"/>
      <c r="H2691" s="118"/>
      <c r="I2691" s="118"/>
      <c r="J2691" s="118"/>
      <c r="K2691" s="118"/>
      <c r="L2691" s="118"/>
      <c r="M2691" s="118"/>
      <c r="N2691" s="118"/>
      <c r="O2691" s="143" t="str">
        <f>IF(H2691="","",(S2691/S2691)&amp;":"&amp;ROUND(AH2691/S2691,2))</f>
        <v/>
      </c>
      <c r="P2691" s="118"/>
      <c r="Q2691" s="118"/>
      <c r="R2691" s="143" t="str">
        <f>IF(H2691="","",(S2691/S2691)&amp;":"&amp;ROUND(AI2691/S2691,2))</f>
        <v/>
      </c>
      <c r="S2691" s="144" t="str">
        <f t="shared" si="497"/>
        <v/>
      </c>
      <c r="T2691" s="145" t="str">
        <f t="shared" si="498"/>
        <v/>
      </c>
      <c r="U2691" s="118"/>
      <c r="V2691" s="145" t="str">
        <f t="shared" si="499"/>
        <v/>
      </c>
      <c r="W2691" s="144" t="str">
        <f t="shared" si="500"/>
        <v/>
      </c>
      <c r="X2691" s="146" t="str">
        <f>IF(C2691="","",IF(OR(C2691="Trade",C2691="Multi Position"),(X2690+V2691),IF(C2691="Deposit",(X2690+AE2691),IF(C2691="Withdrawal",(X2690-AE2691)))))</f>
        <v/>
      </c>
      <c r="Y2691" s="145" t="str">
        <f t="shared" si="501"/>
        <v/>
      </c>
      <c r="Z2691" s="118"/>
      <c r="AA2691" s="118"/>
      <c r="AB2691" s="118"/>
      <c r="AC2691" s="118"/>
      <c r="AD2691" s="118"/>
      <c r="AE2691" s="139"/>
      <c r="AF2691" s="118"/>
      <c r="AG2691" s="118"/>
      <c r="AH2691" s="147" t="str">
        <f t="shared" si="502"/>
        <v/>
      </c>
      <c r="AI2691" s="147" t="str">
        <f t="shared" si="503"/>
        <v/>
      </c>
      <c r="AJ2691" s="148" t="str">
        <f t="shared" si="492"/>
        <v/>
      </c>
      <c r="AK2691" s="148" t="str">
        <f t="shared" si="493"/>
        <v/>
      </c>
      <c r="AL2691" s="147" t="str">
        <f t="shared" si="494"/>
        <v/>
      </c>
      <c r="AM2691" s="147" t="str">
        <f t="shared" si="495"/>
        <v/>
      </c>
      <c r="AN2691" s="147" t="str">
        <f t="shared" si="496"/>
        <v/>
      </c>
      <c r="AO2691" s="118"/>
    </row>
    <row r="2692" spans="1:41">
      <c r="A2692" s="118"/>
      <c r="B2692" s="118"/>
      <c r="C2692" s="118"/>
      <c r="D2692" s="118"/>
      <c r="E2692" s="118"/>
      <c r="F2692" s="118"/>
      <c r="G2692" s="118"/>
      <c r="H2692" s="118"/>
      <c r="I2692" s="118"/>
      <c r="J2692" s="118"/>
      <c r="K2692" s="118"/>
      <c r="L2692" s="118"/>
      <c r="M2692" s="118"/>
      <c r="N2692" s="118"/>
      <c r="O2692" s="143" t="str">
        <f>IF(H2692="","",(S2692/S2692)&amp;":"&amp;ROUND(AH2692/S2692,2))</f>
        <v/>
      </c>
      <c r="P2692" s="118"/>
      <c r="Q2692" s="118"/>
      <c r="R2692" s="143" t="str">
        <f>IF(H2692="","",(S2692/S2692)&amp;":"&amp;ROUND(AI2692/S2692,2))</f>
        <v/>
      </c>
      <c r="S2692" s="144" t="str">
        <f t="shared" si="497"/>
        <v/>
      </c>
      <c r="T2692" s="145" t="str">
        <f t="shared" si="498"/>
        <v/>
      </c>
      <c r="U2692" s="118"/>
      <c r="V2692" s="145" t="str">
        <f t="shared" si="499"/>
        <v/>
      </c>
      <c r="W2692" s="144" t="str">
        <f t="shared" si="500"/>
        <v/>
      </c>
      <c r="X2692" s="146" t="str">
        <f>IF(C2692="","",IF(OR(C2692="Trade",C2692="Multi Position"),(X2691+V2692),IF(C2692="Deposit",(X2691+AE2692),IF(C2692="Withdrawal",(X2691-AE2692)))))</f>
        <v/>
      </c>
      <c r="Y2692" s="145" t="str">
        <f t="shared" si="501"/>
        <v/>
      </c>
      <c r="Z2692" s="118"/>
      <c r="AA2692" s="118"/>
      <c r="AB2692" s="118"/>
      <c r="AC2692" s="118"/>
      <c r="AD2692" s="118"/>
      <c r="AE2692" s="139"/>
      <c r="AF2692" s="118"/>
      <c r="AG2692" s="118"/>
      <c r="AH2692" s="147" t="str">
        <f t="shared" si="502"/>
        <v/>
      </c>
      <c r="AI2692" s="147" t="str">
        <f t="shared" si="503"/>
        <v/>
      </c>
      <c r="AJ2692" s="148" t="str">
        <f t="shared" si="492"/>
        <v/>
      </c>
      <c r="AK2692" s="148" t="str">
        <f t="shared" si="493"/>
        <v/>
      </c>
      <c r="AL2692" s="147" t="str">
        <f t="shared" si="494"/>
        <v/>
      </c>
      <c r="AM2692" s="147" t="str">
        <f t="shared" si="495"/>
        <v/>
      </c>
      <c r="AN2692" s="147" t="str">
        <f t="shared" si="496"/>
        <v/>
      </c>
      <c r="AO2692" s="118"/>
    </row>
    <row r="2693" spans="1:41">
      <c r="A2693" s="118"/>
      <c r="B2693" s="118"/>
      <c r="C2693" s="118"/>
      <c r="D2693" s="118"/>
      <c r="E2693" s="118"/>
      <c r="F2693" s="118"/>
      <c r="G2693" s="118"/>
      <c r="H2693" s="118"/>
      <c r="I2693" s="118"/>
      <c r="J2693" s="118"/>
      <c r="K2693" s="118"/>
      <c r="L2693" s="118"/>
      <c r="M2693" s="118"/>
      <c r="N2693" s="118"/>
      <c r="O2693" s="143" t="str">
        <f>IF(H2693="","",(S2693/S2693)&amp;":"&amp;ROUND(AH2693/S2693,2))</f>
        <v/>
      </c>
      <c r="P2693" s="118"/>
      <c r="Q2693" s="118"/>
      <c r="R2693" s="143" t="str">
        <f>IF(H2693="","",(S2693/S2693)&amp;":"&amp;ROUND(AI2693/S2693,2))</f>
        <v/>
      </c>
      <c r="S2693" s="144" t="str">
        <f t="shared" si="497"/>
        <v/>
      </c>
      <c r="T2693" s="145" t="str">
        <f t="shared" si="498"/>
        <v/>
      </c>
      <c r="U2693" s="118"/>
      <c r="V2693" s="145" t="str">
        <f t="shared" si="499"/>
        <v/>
      </c>
      <c r="W2693" s="144" t="str">
        <f t="shared" si="500"/>
        <v/>
      </c>
      <c r="X2693" s="146" t="str">
        <f>IF(C2693="","",IF(OR(C2693="Trade",C2693="Multi Position"),(X2692+V2693),IF(C2693="Deposit",(X2692+AE2693),IF(C2693="Withdrawal",(X2692-AE2693)))))</f>
        <v/>
      </c>
      <c r="Y2693" s="145" t="str">
        <f t="shared" si="501"/>
        <v/>
      </c>
      <c r="Z2693" s="118"/>
      <c r="AA2693" s="118"/>
      <c r="AB2693" s="118"/>
      <c r="AC2693" s="118"/>
      <c r="AD2693" s="118"/>
      <c r="AE2693" s="139"/>
      <c r="AF2693" s="118"/>
      <c r="AG2693" s="118"/>
      <c r="AH2693" s="147" t="str">
        <f t="shared" si="502"/>
        <v/>
      </c>
      <c r="AI2693" s="147" t="str">
        <f t="shared" si="503"/>
        <v/>
      </c>
      <c r="AJ2693" s="148" t="str">
        <f t="shared" si="492"/>
        <v/>
      </c>
      <c r="AK2693" s="148" t="str">
        <f t="shared" si="493"/>
        <v/>
      </c>
      <c r="AL2693" s="147" t="str">
        <f t="shared" si="494"/>
        <v/>
      </c>
      <c r="AM2693" s="147" t="str">
        <f t="shared" si="495"/>
        <v/>
      </c>
      <c r="AN2693" s="147" t="str">
        <f t="shared" si="496"/>
        <v/>
      </c>
      <c r="AO2693" s="118"/>
    </row>
    <row r="2694" spans="1:41">
      <c r="A2694" s="118"/>
      <c r="B2694" s="118"/>
      <c r="C2694" s="118"/>
      <c r="D2694" s="118"/>
      <c r="E2694" s="118"/>
      <c r="F2694" s="118"/>
      <c r="G2694" s="118"/>
      <c r="H2694" s="118"/>
      <c r="I2694" s="118"/>
      <c r="J2694" s="118"/>
      <c r="K2694" s="118"/>
      <c r="L2694" s="118"/>
      <c r="M2694" s="118"/>
      <c r="N2694" s="118"/>
      <c r="O2694" s="143" t="str">
        <f>IF(H2694="","",(S2694/S2694)&amp;":"&amp;ROUND(AH2694/S2694,2))</f>
        <v/>
      </c>
      <c r="P2694" s="118"/>
      <c r="Q2694" s="118"/>
      <c r="R2694" s="143" t="str">
        <f>IF(H2694="","",(S2694/S2694)&amp;":"&amp;ROUND(AI2694/S2694,2))</f>
        <v/>
      </c>
      <c r="S2694" s="144" t="str">
        <f t="shared" si="497"/>
        <v/>
      </c>
      <c r="T2694" s="145" t="str">
        <f t="shared" si="498"/>
        <v/>
      </c>
      <c r="U2694" s="118"/>
      <c r="V2694" s="145" t="str">
        <f t="shared" si="499"/>
        <v/>
      </c>
      <c r="W2694" s="144" t="str">
        <f t="shared" si="500"/>
        <v/>
      </c>
      <c r="X2694" s="146" t="str">
        <f>IF(C2694="","",IF(OR(C2694="Trade",C2694="Multi Position"),(X2693+V2694),IF(C2694="Deposit",(X2693+AE2694),IF(C2694="Withdrawal",(X2693-AE2694)))))</f>
        <v/>
      </c>
      <c r="Y2694" s="145" t="str">
        <f t="shared" si="501"/>
        <v/>
      </c>
      <c r="Z2694" s="118"/>
      <c r="AA2694" s="118"/>
      <c r="AB2694" s="118"/>
      <c r="AC2694" s="118"/>
      <c r="AD2694" s="118"/>
      <c r="AE2694" s="139"/>
      <c r="AF2694" s="118"/>
      <c r="AG2694" s="118"/>
      <c r="AH2694" s="147" t="str">
        <f t="shared" si="502"/>
        <v/>
      </c>
      <c r="AI2694" s="147" t="str">
        <f t="shared" si="503"/>
        <v/>
      </c>
      <c r="AJ2694" s="148" t="str">
        <f t="shared" si="492"/>
        <v/>
      </c>
      <c r="AK2694" s="148" t="str">
        <f t="shared" si="493"/>
        <v/>
      </c>
      <c r="AL2694" s="147" t="str">
        <f t="shared" si="494"/>
        <v/>
      </c>
      <c r="AM2694" s="147" t="str">
        <f t="shared" si="495"/>
        <v/>
      </c>
      <c r="AN2694" s="147" t="str">
        <f t="shared" si="496"/>
        <v/>
      </c>
      <c r="AO2694" s="118"/>
    </row>
    <row r="2695" spans="1:41">
      <c r="A2695" s="118"/>
      <c r="B2695" s="118"/>
      <c r="C2695" s="118"/>
      <c r="D2695" s="118"/>
      <c r="E2695" s="118"/>
      <c r="F2695" s="118"/>
      <c r="G2695" s="118"/>
      <c r="H2695" s="118"/>
      <c r="I2695" s="118"/>
      <c r="J2695" s="118"/>
      <c r="K2695" s="118"/>
      <c r="L2695" s="118"/>
      <c r="M2695" s="118"/>
      <c r="N2695" s="118"/>
      <c r="O2695" s="143" t="str">
        <f>IF(H2695="","",(S2695/S2695)&amp;":"&amp;ROUND(AH2695/S2695,2))</f>
        <v/>
      </c>
      <c r="P2695" s="118"/>
      <c r="Q2695" s="118"/>
      <c r="R2695" s="143" t="str">
        <f>IF(H2695="","",(S2695/S2695)&amp;":"&amp;ROUND(AI2695/S2695,2))</f>
        <v/>
      </c>
      <c r="S2695" s="144" t="str">
        <f t="shared" si="497"/>
        <v/>
      </c>
      <c r="T2695" s="145" t="str">
        <f t="shared" si="498"/>
        <v/>
      </c>
      <c r="U2695" s="118"/>
      <c r="V2695" s="145" t="str">
        <f t="shared" si="499"/>
        <v/>
      </c>
      <c r="W2695" s="144" t="str">
        <f t="shared" si="500"/>
        <v/>
      </c>
      <c r="X2695" s="146" t="str">
        <f>IF(C2695="","",IF(OR(C2695="Trade",C2695="Multi Position"),(X2694+V2695),IF(C2695="Deposit",(X2694+AE2695),IF(C2695="Withdrawal",(X2694-AE2695)))))</f>
        <v/>
      </c>
      <c r="Y2695" s="145" t="str">
        <f t="shared" si="501"/>
        <v/>
      </c>
      <c r="Z2695" s="118"/>
      <c r="AA2695" s="118"/>
      <c r="AB2695" s="118"/>
      <c r="AC2695" s="118"/>
      <c r="AD2695" s="118"/>
      <c r="AE2695" s="139"/>
      <c r="AF2695" s="118"/>
      <c r="AG2695" s="118"/>
      <c r="AH2695" s="147" t="str">
        <f t="shared" si="502"/>
        <v/>
      </c>
      <c r="AI2695" s="147" t="str">
        <f t="shared" si="503"/>
        <v/>
      </c>
      <c r="AJ2695" s="148" t="str">
        <f t="shared" si="492"/>
        <v/>
      </c>
      <c r="AK2695" s="148" t="str">
        <f t="shared" si="493"/>
        <v/>
      </c>
      <c r="AL2695" s="147" t="str">
        <f t="shared" si="494"/>
        <v/>
      </c>
      <c r="AM2695" s="147" t="str">
        <f t="shared" si="495"/>
        <v/>
      </c>
      <c r="AN2695" s="147" t="str">
        <f t="shared" si="496"/>
        <v/>
      </c>
      <c r="AO2695" s="118"/>
    </row>
    <row r="2696" spans="1:41">
      <c r="A2696" s="118"/>
      <c r="B2696" s="118"/>
      <c r="C2696" s="118"/>
      <c r="D2696" s="118"/>
      <c r="E2696" s="118"/>
      <c r="F2696" s="118"/>
      <c r="G2696" s="118"/>
      <c r="H2696" s="118"/>
      <c r="I2696" s="118"/>
      <c r="J2696" s="118"/>
      <c r="K2696" s="118"/>
      <c r="L2696" s="118"/>
      <c r="M2696" s="118"/>
      <c r="N2696" s="118"/>
      <c r="O2696" s="143" t="str">
        <f>IF(H2696="","",(S2696/S2696)&amp;":"&amp;ROUND(AH2696/S2696,2))</f>
        <v/>
      </c>
      <c r="P2696" s="118"/>
      <c r="Q2696" s="118"/>
      <c r="R2696" s="143" t="str">
        <f>IF(H2696="","",(S2696/S2696)&amp;":"&amp;ROUND(AI2696/S2696,2))</f>
        <v/>
      </c>
      <c r="S2696" s="144" t="str">
        <f t="shared" si="497"/>
        <v/>
      </c>
      <c r="T2696" s="145" t="str">
        <f t="shared" si="498"/>
        <v/>
      </c>
      <c r="U2696" s="118"/>
      <c r="V2696" s="145" t="str">
        <f t="shared" si="499"/>
        <v/>
      </c>
      <c r="W2696" s="144" t="str">
        <f t="shared" si="500"/>
        <v/>
      </c>
      <c r="X2696" s="146" t="str">
        <f>IF(C2696="","",IF(OR(C2696="Trade",C2696="Multi Position"),(X2695+V2696),IF(C2696="Deposit",(X2695+AE2696),IF(C2696="Withdrawal",(X2695-AE2696)))))</f>
        <v/>
      </c>
      <c r="Y2696" s="145" t="str">
        <f t="shared" si="501"/>
        <v/>
      </c>
      <c r="Z2696" s="118"/>
      <c r="AA2696" s="118"/>
      <c r="AB2696" s="118"/>
      <c r="AC2696" s="118"/>
      <c r="AD2696" s="118"/>
      <c r="AE2696" s="139"/>
      <c r="AF2696" s="118"/>
      <c r="AG2696" s="118"/>
      <c r="AH2696" s="147" t="str">
        <f t="shared" si="502"/>
        <v/>
      </c>
      <c r="AI2696" s="147" t="str">
        <f t="shared" si="503"/>
        <v/>
      </c>
      <c r="AJ2696" s="148" t="str">
        <f t="shared" si="492"/>
        <v/>
      </c>
      <c r="AK2696" s="148" t="str">
        <f t="shared" si="493"/>
        <v/>
      </c>
      <c r="AL2696" s="147" t="str">
        <f t="shared" si="494"/>
        <v/>
      </c>
      <c r="AM2696" s="147" t="str">
        <f t="shared" si="495"/>
        <v/>
      </c>
      <c r="AN2696" s="147" t="str">
        <f t="shared" si="496"/>
        <v/>
      </c>
      <c r="AO2696" s="118"/>
    </row>
    <row r="2697" spans="1:41">
      <c r="A2697" s="118"/>
      <c r="B2697" s="118"/>
      <c r="C2697" s="118"/>
      <c r="D2697" s="118"/>
      <c r="E2697" s="118"/>
      <c r="F2697" s="118"/>
      <c r="G2697" s="118"/>
      <c r="H2697" s="118"/>
      <c r="I2697" s="118"/>
      <c r="J2697" s="118"/>
      <c r="K2697" s="118"/>
      <c r="L2697" s="118"/>
      <c r="M2697" s="118"/>
      <c r="N2697" s="118"/>
      <c r="O2697" s="143" t="str">
        <f>IF(H2697="","",(S2697/S2697)&amp;":"&amp;ROUND(AH2697/S2697,2))</f>
        <v/>
      </c>
      <c r="P2697" s="118"/>
      <c r="Q2697" s="118"/>
      <c r="R2697" s="143" t="str">
        <f>IF(H2697="","",(S2697/S2697)&amp;":"&amp;ROUND(AI2697/S2697,2))</f>
        <v/>
      </c>
      <c r="S2697" s="144" t="str">
        <f t="shared" si="497"/>
        <v/>
      </c>
      <c r="T2697" s="145" t="str">
        <f t="shared" si="498"/>
        <v/>
      </c>
      <c r="U2697" s="118"/>
      <c r="V2697" s="145" t="str">
        <f t="shared" si="499"/>
        <v/>
      </c>
      <c r="W2697" s="144" t="str">
        <f t="shared" si="500"/>
        <v/>
      </c>
      <c r="X2697" s="146" t="str">
        <f>IF(C2697="","",IF(OR(C2697="Trade",C2697="Multi Position"),(X2696+V2697),IF(C2697="Deposit",(X2696+AE2697),IF(C2697="Withdrawal",(X2696-AE2697)))))</f>
        <v/>
      </c>
      <c r="Y2697" s="145" t="str">
        <f t="shared" si="501"/>
        <v/>
      </c>
      <c r="Z2697" s="118"/>
      <c r="AA2697" s="118"/>
      <c r="AB2697" s="118"/>
      <c r="AC2697" s="118"/>
      <c r="AD2697" s="118"/>
      <c r="AE2697" s="139"/>
      <c r="AF2697" s="118"/>
      <c r="AG2697" s="118"/>
      <c r="AH2697" s="147" t="str">
        <f t="shared" si="502"/>
        <v/>
      </c>
      <c r="AI2697" s="147" t="str">
        <f t="shared" si="503"/>
        <v/>
      </c>
      <c r="AJ2697" s="148" t="str">
        <f t="shared" si="492"/>
        <v/>
      </c>
      <c r="AK2697" s="148" t="str">
        <f t="shared" si="493"/>
        <v/>
      </c>
      <c r="AL2697" s="147" t="str">
        <f t="shared" si="494"/>
        <v/>
      </c>
      <c r="AM2697" s="147" t="str">
        <f t="shared" si="495"/>
        <v/>
      </c>
      <c r="AN2697" s="147" t="str">
        <f t="shared" si="496"/>
        <v/>
      </c>
      <c r="AO2697" s="118"/>
    </row>
    <row r="2698" spans="1:41">
      <c r="A2698" s="118"/>
      <c r="B2698" s="118"/>
      <c r="C2698" s="118"/>
      <c r="D2698" s="118"/>
      <c r="E2698" s="118"/>
      <c r="F2698" s="118"/>
      <c r="G2698" s="118"/>
      <c r="H2698" s="118"/>
      <c r="I2698" s="118"/>
      <c r="J2698" s="118"/>
      <c r="K2698" s="118"/>
      <c r="L2698" s="118"/>
      <c r="M2698" s="118"/>
      <c r="N2698" s="118"/>
      <c r="O2698" s="143" t="str">
        <f>IF(H2698="","",(S2698/S2698)&amp;":"&amp;ROUND(AH2698/S2698,2))</f>
        <v/>
      </c>
      <c r="P2698" s="118"/>
      <c r="Q2698" s="118"/>
      <c r="R2698" s="143" t="str">
        <f>IF(H2698="","",(S2698/S2698)&amp;":"&amp;ROUND(AI2698/S2698,2))</f>
        <v/>
      </c>
      <c r="S2698" s="144" t="str">
        <f t="shared" si="497"/>
        <v/>
      </c>
      <c r="T2698" s="145" t="str">
        <f t="shared" si="498"/>
        <v/>
      </c>
      <c r="U2698" s="118"/>
      <c r="V2698" s="145" t="str">
        <f t="shared" si="499"/>
        <v/>
      </c>
      <c r="W2698" s="144" t="str">
        <f t="shared" si="500"/>
        <v/>
      </c>
      <c r="X2698" s="146" t="str">
        <f>IF(C2698="","",IF(OR(C2698="Trade",C2698="Multi Position"),(X2697+V2698),IF(C2698="Deposit",(X2697+AE2698),IF(C2698="Withdrawal",(X2697-AE2698)))))</f>
        <v/>
      </c>
      <c r="Y2698" s="145" t="str">
        <f t="shared" si="501"/>
        <v/>
      </c>
      <c r="Z2698" s="118"/>
      <c r="AA2698" s="118"/>
      <c r="AB2698" s="118"/>
      <c r="AC2698" s="118"/>
      <c r="AD2698" s="118"/>
      <c r="AE2698" s="139"/>
      <c r="AF2698" s="118"/>
      <c r="AG2698" s="118"/>
      <c r="AH2698" s="147" t="str">
        <f t="shared" si="502"/>
        <v/>
      </c>
      <c r="AI2698" s="147" t="str">
        <f t="shared" si="503"/>
        <v/>
      </c>
      <c r="AJ2698" s="148" t="str">
        <f t="shared" ref="AJ2698:AJ2761" si="504">IF(V2698&lt;0,V2698/-X2698,S2698)</f>
        <v/>
      </c>
      <c r="AK2698" s="148" t="str">
        <f t="shared" ref="AK2698:AK2761" si="505">IF(V2698="","",IF(H2698="LONG",IF(V2698&gt;0,V2698/X2698,((L2698*(P2698-K2698))/X2698)),IF(V2698&gt;0,V2698/X2698,((L2698*(K2698-P2698))/X2698))))</f>
        <v/>
      </c>
      <c r="AL2698" s="147" t="str">
        <f t="shared" ref="AL2698:AL2761" si="506">IF(B2698="","",MONTH(B2698))</f>
        <v/>
      </c>
      <c r="AM2698" s="147" t="str">
        <f t="shared" ref="AM2698:AM2761" si="507">IF(B2698="","",YEAR(B2698))</f>
        <v/>
      </c>
      <c r="AN2698" s="147" t="str">
        <f t="shared" ref="AN2698:AN2761" si="508">IF(B2698="","",DAY(B2698))</f>
        <v/>
      </c>
      <c r="AO2698" s="118"/>
    </row>
    <row r="2699" spans="1:41">
      <c r="A2699" s="118"/>
      <c r="B2699" s="118"/>
      <c r="C2699" s="118"/>
      <c r="D2699" s="118"/>
      <c r="E2699" s="118"/>
      <c r="F2699" s="118"/>
      <c r="G2699" s="118"/>
      <c r="H2699" s="118"/>
      <c r="I2699" s="118"/>
      <c r="J2699" s="118"/>
      <c r="K2699" s="118"/>
      <c r="L2699" s="118"/>
      <c r="M2699" s="118"/>
      <c r="N2699" s="118"/>
      <c r="O2699" s="143" t="str">
        <f>IF(H2699="","",(S2699/S2699)&amp;":"&amp;ROUND(AH2699/S2699,2))</f>
        <v/>
      </c>
      <c r="P2699" s="118"/>
      <c r="Q2699" s="118"/>
      <c r="R2699" s="143" t="str">
        <f>IF(H2699="","",(S2699/S2699)&amp;":"&amp;ROUND(AI2699/S2699,2))</f>
        <v/>
      </c>
      <c r="S2699" s="144" t="str">
        <f t="shared" ref="S2699:S2762" si="509">IF(N2699="","",IF(H2699="LONG",(((K2699-M2699)*L2699)/X2698),(((M2699-K2699)*L2699)/X2698)))</f>
        <v/>
      </c>
      <c r="T2699" s="145" t="str">
        <f t="shared" ref="T2699:T2762" si="510">IF(K2699="","",IF(H2699="LONG",(P2699*L2699)-(K2699*L2699),(K2699*L2699)-(P2699*L2699)))</f>
        <v/>
      </c>
      <c r="U2699" s="118"/>
      <c r="V2699" s="145" t="str">
        <f t="shared" ref="V2699:V2762" si="511">IF(K2699="","",IF(T2699&lt;0,(T2699)-+U2699,(T2699)-U2699))</f>
        <v/>
      </c>
      <c r="W2699" s="144" t="str">
        <f t="shared" ref="W2699:W2762" si="512">IF(P2699="","",SUM(V2699/X2698))</f>
        <v/>
      </c>
      <c r="X2699" s="146" t="str">
        <f>IF(C2699="","",IF(OR(C2699="Trade",C2699="Multi Position"),(X2698+V2699),IF(C2699="Deposit",(X2698+AE2699),IF(C2699="Withdrawal",(X2698-AE2699)))))</f>
        <v/>
      </c>
      <c r="Y2699" s="145" t="str">
        <f t="shared" ref="Y2699:Y2762" si="513">IF(Q2699="","",INT(Q2699-B2699)&amp;" Days "&amp;TEXT(Q2699-B2699,"H"" Hrs ""m"" mins """))</f>
        <v/>
      </c>
      <c r="Z2699" s="118"/>
      <c r="AA2699" s="118"/>
      <c r="AB2699" s="118"/>
      <c r="AC2699" s="118"/>
      <c r="AD2699" s="118"/>
      <c r="AE2699" s="139"/>
      <c r="AF2699" s="118"/>
      <c r="AG2699" s="118"/>
      <c r="AH2699" s="147" t="str">
        <f t="shared" ref="AH2699:AH2762" si="514">IF(K2699="","", IF(H2699="LONG", (((N2699-K2699)*L2699)/X2698), (((K2699-N2699)*L2699)/X2698)))</f>
        <v/>
      </c>
      <c r="AI2699" s="147" t="str">
        <f t="shared" ref="AI2699:AI2762" si="515">IF(K2699="","", IF(H2699="LONG", (((P2699-K2699)*L2699)/X2698), (((K2699-P2699)*L2699)/X2698)))</f>
        <v/>
      </c>
      <c r="AJ2699" s="148" t="str">
        <f t="shared" si="504"/>
        <v/>
      </c>
      <c r="AK2699" s="148" t="str">
        <f t="shared" si="505"/>
        <v/>
      </c>
      <c r="AL2699" s="147" t="str">
        <f t="shared" si="506"/>
        <v/>
      </c>
      <c r="AM2699" s="147" t="str">
        <f t="shared" si="507"/>
        <v/>
      </c>
      <c r="AN2699" s="147" t="str">
        <f t="shared" si="508"/>
        <v/>
      </c>
      <c r="AO2699" s="118"/>
    </row>
    <row r="2700" spans="1:41">
      <c r="A2700" s="118"/>
      <c r="B2700" s="118"/>
      <c r="C2700" s="118"/>
      <c r="D2700" s="118"/>
      <c r="E2700" s="118"/>
      <c r="F2700" s="118"/>
      <c r="G2700" s="118"/>
      <c r="H2700" s="118"/>
      <c r="I2700" s="118"/>
      <c r="J2700" s="118"/>
      <c r="K2700" s="118"/>
      <c r="L2700" s="118"/>
      <c r="M2700" s="118"/>
      <c r="N2700" s="118"/>
      <c r="O2700" s="143" t="str">
        <f>IF(H2700="","",(S2700/S2700)&amp;":"&amp;ROUND(AH2700/S2700,2))</f>
        <v/>
      </c>
      <c r="P2700" s="118"/>
      <c r="Q2700" s="118"/>
      <c r="R2700" s="143" t="str">
        <f>IF(H2700="","",(S2700/S2700)&amp;":"&amp;ROUND(AI2700/S2700,2))</f>
        <v/>
      </c>
      <c r="S2700" s="144" t="str">
        <f t="shared" si="509"/>
        <v/>
      </c>
      <c r="T2700" s="145" t="str">
        <f t="shared" si="510"/>
        <v/>
      </c>
      <c r="U2700" s="118"/>
      <c r="V2700" s="145" t="str">
        <f t="shared" si="511"/>
        <v/>
      </c>
      <c r="W2700" s="144" t="str">
        <f t="shared" si="512"/>
        <v/>
      </c>
      <c r="X2700" s="146" t="str">
        <f>IF(C2700="","",IF(OR(C2700="Trade",C2700="Multi Position"),(X2699+V2700),IF(C2700="Deposit",(X2699+AE2700),IF(C2700="Withdrawal",(X2699-AE2700)))))</f>
        <v/>
      </c>
      <c r="Y2700" s="145" t="str">
        <f t="shared" si="513"/>
        <v/>
      </c>
      <c r="Z2700" s="118"/>
      <c r="AA2700" s="118"/>
      <c r="AB2700" s="118"/>
      <c r="AC2700" s="118"/>
      <c r="AD2700" s="118"/>
      <c r="AE2700" s="139"/>
      <c r="AF2700" s="118"/>
      <c r="AG2700" s="118"/>
      <c r="AH2700" s="147" t="str">
        <f t="shared" si="514"/>
        <v/>
      </c>
      <c r="AI2700" s="147" t="str">
        <f t="shared" si="515"/>
        <v/>
      </c>
      <c r="AJ2700" s="148" t="str">
        <f t="shared" si="504"/>
        <v/>
      </c>
      <c r="AK2700" s="148" t="str">
        <f t="shared" si="505"/>
        <v/>
      </c>
      <c r="AL2700" s="147" t="str">
        <f t="shared" si="506"/>
        <v/>
      </c>
      <c r="AM2700" s="147" t="str">
        <f t="shared" si="507"/>
        <v/>
      </c>
      <c r="AN2700" s="147" t="str">
        <f t="shared" si="508"/>
        <v/>
      </c>
      <c r="AO2700" s="118"/>
    </row>
    <row r="2701" spans="1:41">
      <c r="A2701" s="118"/>
      <c r="B2701" s="118"/>
      <c r="C2701" s="118"/>
      <c r="D2701" s="118"/>
      <c r="E2701" s="118"/>
      <c r="F2701" s="118"/>
      <c r="G2701" s="118"/>
      <c r="H2701" s="118"/>
      <c r="I2701" s="118"/>
      <c r="J2701" s="118"/>
      <c r="K2701" s="118"/>
      <c r="L2701" s="118"/>
      <c r="M2701" s="118"/>
      <c r="N2701" s="118"/>
      <c r="O2701" s="143" t="str">
        <f>IF(H2701="","",(S2701/S2701)&amp;":"&amp;ROUND(AH2701/S2701,2))</f>
        <v/>
      </c>
      <c r="P2701" s="118"/>
      <c r="Q2701" s="118"/>
      <c r="R2701" s="143" t="str">
        <f>IF(H2701="","",(S2701/S2701)&amp;":"&amp;ROUND(AI2701/S2701,2))</f>
        <v/>
      </c>
      <c r="S2701" s="144" t="str">
        <f t="shared" si="509"/>
        <v/>
      </c>
      <c r="T2701" s="145" t="str">
        <f t="shared" si="510"/>
        <v/>
      </c>
      <c r="U2701" s="118"/>
      <c r="V2701" s="145" t="str">
        <f t="shared" si="511"/>
        <v/>
      </c>
      <c r="W2701" s="144" t="str">
        <f t="shared" si="512"/>
        <v/>
      </c>
      <c r="X2701" s="146" t="str">
        <f>IF(C2701="","",IF(OR(C2701="Trade",C2701="Multi Position"),(X2700+V2701),IF(C2701="Deposit",(X2700+AE2701),IF(C2701="Withdrawal",(X2700-AE2701)))))</f>
        <v/>
      </c>
      <c r="Y2701" s="145" t="str">
        <f t="shared" si="513"/>
        <v/>
      </c>
      <c r="Z2701" s="118"/>
      <c r="AA2701" s="118"/>
      <c r="AB2701" s="118"/>
      <c r="AC2701" s="118"/>
      <c r="AD2701" s="118"/>
      <c r="AE2701" s="139"/>
      <c r="AF2701" s="118"/>
      <c r="AG2701" s="118"/>
      <c r="AH2701" s="147" t="str">
        <f t="shared" si="514"/>
        <v/>
      </c>
      <c r="AI2701" s="147" t="str">
        <f t="shared" si="515"/>
        <v/>
      </c>
      <c r="AJ2701" s="148" t="str">
        <f t="shared" si="504"/>
        <v/>
      </c>
      <c r="AK2701" s="148" t="str">
        <f t="shared" si="505"/>
        <v/>
      </c>
      <c r="AL2701" s="147" t="str">
        <f t="shared" si="506"/>
        <v/>
      </c>
      <c r="AM2701" s="147" t="str">
        <f t="shared" si="507"/>
        <v/>
      </c>
      <c r="AN2701" s="147" t="str">
        <f t="shared" si="508"/>
        <v/>
      </c>
      <c r="AO2701" s="118"/>
    </row>
    <row r="2702" spans="1:41">
      <c r="A2702" s="118"/>
      <c r="B2702" s="118"/>
      <c r="C2702" s="118"/>
      <c r="D2702" s="118"/>
      <c r="E2702" s="118"/>
      <c r="F2702" s="118"/>
      <c r="G2702" s="118"/>
      <c r="H2702" s="118"/>
      <c r="I2702" s="118"/>
      <c r="J2702" s="118"/>
      <c r="K2702" s="118"/>
      <c r="L2702" s="118"/>
      <c r="M2702" s="118"/>
      <c r="N2702" s="118"/>
      <c r="O2702" s="143" t="str">
        <f>IF(H2702="","",(S2702/S2702)&amp;":"&amp;ROUND(AH2702/S2702,2))</f>
        <v/>
      </c>
      <c r="P2702" s="118"/>
      <c r="Q2702" s="118"/>
      <c r="R2702" s="143" t="str">
        <f>IF(H2702="","",(S2702/S2702)&amp;":"&amp;ROUND(AI2702/S2702,2))</f>
        <v/>
      </c>
      <c r="S2702" s="144" t="str">
        <f t="shared" si="509"/>
        <v/>
      </c>
      <c r="T2702" s="145" t="str">
        <f t="shared" si="510"/>
        <v/>
      </c>
      <c r="U2702" s="118"/>
      <c r="V2702" s="145" t="str">
        <f t="shared" si="511"/>
        <v/>
      </c>
      <c r="W2702" s="144" t="str">
        <f t="shared" si="512"/>
        <v/>
      </c>
      <c r="X2702" s="146" t="str">
        <f>IF(C2702="","",IF(OR(C2702="Trade",C2702="Multi Position"),(X2701+V2702),IF(C2702="Deposit",(X2701+AE2702),IF(C2702="Withdrawal",(X2701-AE2702)))))</f>
        <v/>
      </c>
      <c r="Y2702" s="145" t="str">
        <f t="shared" si="513"/>
        <v/>
      </c>
      <c r="Z2702" s="118"/>
      <c r="AA2702" s="118"/>
      <c r="AB2702" s="118"/>
      <c r="AC2702" s="118"/>
      <c r="AD2702" s="118"/>
      <c r="AE2702" s="139"/>
      <c r="AF2702" s="118"/>
      <c r="AG2702" s="118"/>
      <c r="AH2702" s="147" t="str">
        <f t="shared" si="514"/>
        <v/>
      </c>
      <c r="AI2702" s="147" t="str">
        <f t="shared" si="515"/>
        <v/>
      </c>
      <c r="AJ2702" s="148" t="str">
        <f t="shared" si="504"/>
        <v/>
      </c>
      <c r="AK2702" s="148" t="str">
        <f t="shared" si="505"/>
        <v/>
      </c>
      <c r="AL2702" s="147" t="str">
        <f t="shared" si="506"/>
        <v/>
      </c>
      <c r="AM2702" s="147" t="str">
        <f t="shared" si="507"/>
        <v/>
      </c>
      <c r="AN2702" s="147" t="str">
        <f t="shared" si="508"/>
        <v/>
      </c>
      <c r="AO2702" s="118"/>
    </row>
    <row r="2703" spans="1:41">
      <c r="A2703" s="118"/>
      <c r="B2703" s="118"/>
      <c r="C2703" s="118"/>
      <c r="D2703" s="118"/>
      <c r="E2703" s="118"/>
      <c r="F2703" s="118"/>
      <c r="G2703" s="118"/>
      <c r="H2703" s="118"/>
      <c r="I2703" s="118"/>
      <c r="J2703" s="118"/>
      <c r="K2703" s="118"/>
      <c r="L2703" s="118"/>
      <c r="M2703" s="118"/>
      <c r="N2703" s="118"/>
      <c r="O2703" s="143" t="str">
        <f>IF(H2703="","",(S2703/S2703)&amp;":"&amp;ROUND(AH2703/S2703,2))</f>
        <v/>
      </c>
      <c r="P2703" s="118"/>
      <c r="Q2703" s="118"/>
      <c r="R2703" s="143" t="str">
        <f>IF(H2703="","",(S2703/S2703)&amp;":"&amp;ROUND(AI2703/S2703,2))</f>
        <v/>
      </c>
      <c r="S2703" s="144" t="str">
        <f t="shared" si="509"/>
        <v/>
      </c>
      <c r="T2703" s="145" t="str">
        <f t="shared" si="510"/>
        <v/>
      </c>
      <c r="U2703" s="118"/>
      <c r="V2703" s="145" t="str">
        <f t="shared" si="511"/>
        <v/>
      </c>
      <c r="W2703" s="144" t="str">
        <f t="shared" si="512"/>
        <v/>
      </c>
      <c r="X2703" s="146" t="str">
        <f>IF(C2703="","",IF(OR(C2703="Trade",C2703="Multi Position"),(X2702+V2703),IF(C2703="Deposit",(X2702+AE2703),IF(C2703="Withdrawal",(X2702-AE2703)))))</f>
        <v/>
      </c>
      <c r="Y2703" s="145" t="str">
        <f t="shared" si="513"/>
        <v/>
      </c>
      <c r="Z2703" s="118"/>
      <c r="AA2703" s="118"/>
      <c r="AB2703" s="118"/>
      <c r="AC2703" s="118"/>
      <c r="AD2703" s="118"/>
      <c r="AE2703" s="139"/>
      <c r="AF2703" s="118"/>
      <c r="AG2703" s="118"/>
      <c r="AH2703" s="147" t="str">
        <f t="shared" si="514"/>
        <v/>
      </c>
      <c r="AI2703" s="147" t="str">
        <f t="shared" si="515"/>
        <v/>
      </c>
      <c r="AJ2703" s="148" t="str">
        <f t="shared" si="504"/>
        <v/>
      </c>
      <c r="AK2703" s="148" t="str">
        <f t="shared" si="505"/>
        <v/>
      </c>
      <c r="AL2703" s="147" t="str">
        <f t="shared" si="506"/>
        <v/>
      </c>
      <c r="AM2703" s="147" t="str">
        <f t="shared" si="507"/>
        <v/>
      </c>
      <c r="AN2703" s="147" t="str">
        <f t="shared" si="508"/>
        <v/>
      </c>
      <c r="AO2703" s="118"/>
    </row>
    <row r="2704" spans="1:41">
      <c r="A2704" s="118"/>
      <c r="B2704" s="118"/>
      <c r="C2704" s="118"/>
      <c r="D2704" s="118"/>
      <c r="E2704" s="118"/>
      <c r="F2704" s="118"/>
      <c r="G2704" s="118"/>
      <c r="H2704" s="118"/>
      <c r="I2704" s="118"/>
      <c r="J2704" s="118"/>
      <c r="K2704" s="118"/>
      <c r="L2704" s="118"/>
      <c r="M2704" s="118"/>
      <c r="N2704" s="118"/>
      <c r="O2704" s="143" t="str">
        <f>IF(H2704="","",(S2704/S2704)&amp;":"&amp;ROUND(AH2704/S2704,2))</f>
        <v/>
      </c>
      <c r="P2704" s="118"/>
      <c r="Q2704" s="118"/>
      <c r="R2704" s="143" t="str">
        <f>IF(H2704="","",(S2704/S2704)&amp;":"&amp;ROUND(AI2704/S2704,2))</f>
        <v/>
      </c>
      <c r="S2704" s="144" t="str">
        <f t="shared" si="509"/>
        <v/>
      </c>
      <c r="T2704" s="145" t="str">
        <f t="shared" si="510"/>
        <v/>
      </c>
      <c r="U2704" s="118"/>
      <c r="V2704" s="145" t="str">
        <f t="shared" si="511"/>
        <v/>
      </c>
      <c r="W2704" s="144" t="str">
        <f t="shared" si="512"/>
        <v/>
      </c>
      <c r="X2704" s="146" t="str">
        <f>IF(C2704="","",IF(OR(C2704="Trade",C2704="Multi Position"),(X2703+V2704),IF(C2704="Deposit",(X2703+AE2704),IF(C2704="Withdrawal",(X2703-AE2704)))))</f>
        <v/>
      </c>
      <c r="Y2704" s="145" t="str">
        <f t="shared" si="513"/>
        <v/>
      </c>
      <c r="Z2704" s="118"/>
      <c r="AA2704" s="118"/>
      <c r="AB2704" s="118"/>
      <c r="AC2704" s="118"/>
      <c r="AD2704" s="118"/>
      <c r="AE2704" s="139"/>
      <c r="AF2704" s="118"/>
      <c r="AG2704" s="118"/>
      <c r="AH2704" s="147" t="str">
        <f t="shared" si="514"/>
        <v/>
      </c>
      <c r="AI2704" s="147" t="str">
        <f t="shared" si="515"/>
        <v/>
      </c>
      <c r="AJ2704" s="148" t="str">
        <f t="shared" si="504"/>
        <v/>
      </c>
      <c r="AK2704" s="148" t="str">
        <f t="shared" si="505"/>
        <v/>
      </c>
      <c r="AL2704" s="147" t="str">
        <f t="shared" si="506"/>
        <v/>
      </c>
      <c r="AM2704" s="147" t="str">
        <f t="shared" si="507"/>
        <v/>
      </c>
      <c r="AN2704" s="147" t="str">
        <f t="shared" si="508"/>
        <v/>
      </c>
      <c r="AO2704" s="118"/>
    </row>
    <row r="2705" spans="1:41">
      <c r="A2705" s="118"/>
      <c r="B2705" s="118"/>
      <c r="C2705" s="118"/>
      <c r="D2705" s="118"/>
      <c r="E2705" s="118"/>
      <c r="F2705" s="118"/>
      <c r="G2705" s="118"/>
      <c r="H2705" s="118"/>
      <c r="I2705" s="118"/>
      <c r="J2705" s="118"/>
      <c r="K2705" s="118"/>
      <c r="L2705" s="118"/>
      <c r="M2705" s="118"/>
      <c r="N2705" s="118"/>
      <c r="O2705" s="143" t="str">
        <f>IF(H2705="","",(S2705/S2705)&amp;":"&amp;ROUND(AH2705/S2705,2))</f>
        <v/>
      </c>
      <c r="P2705" s="118"/>
      <c r="Q2705" s="118"/>
      <c r="R2705" s="143" t="str">
        <f>IF(H2705="","",(S2705/S2705)&amp;":"&amp;ROUND(AI2705/S2705,2))</f>
        <v/>
      </c>
      <c r="S2705" s="144" t="str">
        <f t="shared" si="509"/>
        <v/>
      </c>
      <c r="T2705" s="145" t="str">
        <f t="shared" si="510"/>
        <v/>
      </c>
      <c r="U2705" s="118"/>
      <c r="V2705" s="145" t="str">
        <f t="shared" si="511"/>
        <v/>
      </c>
      <c r="W2705" s="144" t="str">
        <f t="shared" si="512"/>
        <v/>
      </c>
      <c r="X2705" s="146" t="str">
        <f>IF(C2705="","",IF(OR(C2705="Trade",C2705="Multi Position"),(X2704+V2705),IF(C2705="Deposit",(X2704+AE2705),IF(C2705="Withdrawal",(X2704-AE2705)))))</f>
        <v/>
      </c>
      <c r="Y2705" s="145" t="str">
        <f t="shared" si="513"/>
        <v/>
      </c>
      <c r="Z2705" s="118"/>
      <c r="AA2705" s="118"/>
      <c r="AB2705" s="118"/>
      <c r="AC2705" s="118"/>
      <c r="AD2705" s="118"/>
      <c r="AE2705" s="139"/>
      <c r="AF2705" s="118"/>
      <c r="AG2705" s="118"/>
      <c r="AH2705" s="147" t="str">
        <f t="shared" si="514"/>
        <v/>
      </c>
      <c r="AI2705" s="147" t="str">
        <f t="shared" si="515"/>
        <v/>
      </c>
      <c r="AJ2705" s="148" t="str">
        <f t="shared" si="504"/>
        <v/>
      </c>
      <c r="AK2705" s="148" t="str">
        <f t="shared" si="505"/>
        <v/>
      </c>
      <c r="AL2705" s="147" t="str">
        <f t="shared" si="506"/>
        <v/>
      </c>
      <c r="AM2705" s="147" t="str">
        <f t="shared" si="507"/>
        <v/>
      </c>
      <c r="AN2705" s="147" t="str">
        <f t="shared" si="508"/>
        <v/>
      </c>
      <c r="AO2705" s="118"/>
    </row>
    <row r="2706" spans="1:41">
      <c r="A2706" s="118"/>
      <c r="B2706" s="118"/>
      <c r="C2706" s="118"/>
      <c r="D2706" s="118"/>
      <c r="E2706" s="118"/>
      <c r="F2706" s="118"/>
      <c r="G2706" s="118"/>
      <c r="H2706" s="118"/>
      <c r="I2706" s="118"/>
      <c r="J2706" s="118"/>
      <c r="K2706" s="118"/>
      <c r="L2706" s="118"/>
      <c r="M2706" s="118"/>
      <c r="N2706" s="118"/>
      <c r="O2706" s="143" t="str">
        <f>IF(H2706="","",(S2706/S2706)&amp;":"&amp;ROUND(AH2706/S2706,2))</f>
        <v/>
      </c>
      <c r="P2706" s="118"/>
      <c r="Q2706" s="118"/>
      <c r="R2706" s="143" t="str">
        <f>IF(H2706="","",(S2706/S2706)&amp;":"&amp;ROUND(AI2706/S2706,2))</f>
        <v/>
      </c>
      <c r="S2706" s="144" t="str">
        <f t="shared" si="509"/>
        <v/>
      </c>
      <c r="T2706" s="145" t="str">
        <f t="shared" si="510"/>
        <v/>
      </c>
      <c r="U2706" s="118"/>
      <c r="V2706" s="145" t="str">
        <f t="shared" si="511"/>
        <v/>
      </c>
      <c r="W2706" s="144" t="str">
        <f t="shared" si="512"/>
        <v/>
      </c>
      <c r="X2706" s="146" t="str">
        <f>IF(C2706="","",IF(OR(C2706="Trade",C2706="Multi Position"),(X2705+V2706),IF(C2706="Deposit",(X2705+AE2706),IF(C2706="Withdrawal",(X2705-AE2706)))))</f>
        <v/>
      </c>
      <c r="Y2706" s="145" t="str">
        <f t="shared" si="513"/>
        <v/>
      </c>
      <c r="Z2706" s="118"/>
      <c r="AA2706" s="118"/>
      <c r="AB2706" s="118"/>
      <c r="AC2706" s="118"/>
      <c r="AD2706" s="118"/>
      <c r="AE2706" s="139"/>
      <c r="AF2706" s="118"/>
      <c r="AG2706" s="118"/>
      <c r="AH2706" s="147" t="str">
        <f t="shared" si="514"/>
        <v/>
      </c>
      <c r="AI2706" s="147" t="str">
        <f t="shared" si="515"/>
        <v/>
      </c>
      <c r="AJ2706" s="148" t="str">
        <f t="shared" si="504"/>
        <v/>
      </c>
      <c r="AK2706" s="148" t="str">
        <f t="shared" si="505"/>
        <v/>
      </c>
      <c r="AL2706" s="147" t="str">
        <f t="shared" si="506"/>
        <v/>
      </c>
      <c r="AM2706" s="147" t="str">
        <f t="shared" si="507"/>
        <v/>
      </c>
      <c r="AN2706" s="147" t="str">
        <f t="shared" si="508"/>
        <v/>
      </c>
      <c r="AO2706" s="118"/>
    </row>
    <row r="2707" spans="1:41">
      <c r="A2707" s="118"/>
      <c r="B2707" s="118"/>
      <c r="C2707" s="118"/>
      <c r="D2707" s="118"/>
      <c r="E2707" s="118"/>
      <c r="F2707" s="118"/>
      <c r="G2707" s="118"/>
      <c r="H2707" s="118"/>
      <c r="I2707" s="118"/>
      <c r="J2707" s="118"/>
      <c r="K2707" s="118"/>
      <c r="L2707" s="118"/>
      <c r="M2707" s="118"/>
      <c r="N2707" s="118"/>
      <c r="O2707" s="143" t="str">
        <f>IF(H2707="","",(S2707/S2707)&amp;":"&amp;ROUND(AH2707/S2707,2))</f>
        <v/>
      </c>
      <c r="P2707" s="118"/>
      <c r="Q2707" s="118"/>
      <c r="R2707" s="143" t="str">
        <f>IF(H2707="","",(S2707/S2707)&amp;":"&amp;ROUND(AI2707/S2707,2))</f>
        <v/>
      </c>
      <c r="S2707" s="144" t="str">
        <f t="shared" si="509"/>
        <v/>
      </c>
      <c r="T2707" s="145" t="str">
        <f t="shared" si="510"/>
        <v/>
      </c>
      <c r="U2707" s="118"/>
      <c r="V2707" s="145" t="str">
        <f t="shared" si="511"/>
        <v/>
      </c>
      <c r="W2707" s="144" t="str">
        <f t="shared" si="512"/>
        <v/>
      </c>
      <c r="X2707" s="146" t="str">
        <f>IF(C2707="","",IF(OR(C2707="Trade",C2707="Multi Position"),(X2706+V2707),IF(C2707="Deposit",(X2706+AE2707),IF(C2707="Withdrawal",(X2706-AE2707)))))</f>
        <v/>
      </c>
      <c r="Y2707" s="145" t="str">
        <f t="shared" si="513"/>
        <v/>
      </c>
      <c r="Z2707" s="118"/>
      <c r="AA2707" s="118"/>
      <c r="AB2707" s="118"/>
      <c r="AC2707" s="118"/>
      <c r="AD2707" s="118"/>
      <c r="AE2707" s="139"/>
      <c r="AF2707" s="118"/>
      <c r="AG2707" s="118"/>
      <c r="AH2707" s="147" t="str">
        <f t="shared" si="514"/>
        <v/>
      </c>
      <c r="AI2707" s="147" t="str">
        <f t="shared" si="515"/>
        <v/>
      </c>
      <c r="AJ2707" s="148" t="str">
        <f t="shared" si="504"/>
        <v/>
      </c>
      <c r="AK2707" s="148" t="str">
        <f t="shared" si="505"/>
        <v/>
      </c>
      <c r="AL2707" s="147" t="str">
        <f t="shared" si="506"/>
        <v/>
      </c>
      <c r="AM2707" s="147" t="str">
        <f t="shared" si="507"/>
        <v/>
      </c>
      <c r="AN2707" s="147" t="str">
        <f t="shared" si="508"/>
        <v/>
      </c>
      <c r="AO2707" s="118"/>
    </row>
    <row r="2708" spans="1:41">
      <c r="A2708" s="118"/>
      <c r="B2708" s="118"/>
      <c r="C2708" s="118"/>
      <c r="D2708" s="118"/>
      <c r="E2708" s="118"/>
      <c r="F2708" s="118"/>
      <c r="G2708" s="118"/>
      <c r="H2708" s="118"/>
      <c r="I2708" s="118"/>
      <c r="J2708" s="118"/>
      <c r="K2708" s="118"/>
      <c r="L2708" s="118"/>
      <c r="M2708" s="118"/>
      <c r="N2708" s="118"/>
      <c r="O2708" s="143" t="str">
        <f>IF(H2708="","",(S2708/S2708)&amp;":"&amp;ROUND(AH2708/S2708,2))</f>
        <v/>
      </c>
      <c r="P2708" s="118"/>
      <c r="Q2708" s="118"/>
      <c r="R2708" s="143" t="str">
        <f>IF(H2708="","",(S2708/S2708)&amp;":"&amp;ROUND(AI2708/S2708,2))</f>
        <v/>
      </c>
      <c r="S2708" s="144" t="str">
        <f t="shared" si="509"/>
        <v/>
      </c>
      <c r="T2708" s="145" t="str">
        <f t="shared" si="510"/>
        <v/>
      </c>
      <c r="U2708" s="118"/>
      <c r="V2708" s="145" t="str">
        <f t="shared" si="511"/>
        <v/>
      </c>
      <c r="W2708" s="144" t="str">
        <f t="shared" si="512"/>
        <v/>
      </c>
      <c r="X2708" s="146" t="str">
        <f>IF(C2708="","",IF(OR(C2708="Trade",C2708="Multi Position"),(X2707+V2708),IF(C2708="Deposit",(X2707+AE2708),IF(C2708="Withdrawal",(X2707-AE2708)))))</f>
        <v/>
      </c>
      <c r="Y2708" s="145" t="str">
        <f t="shared" si="513"/>
        <v/>
      </c>
      <c r="Z2708" s="118"/>
      <c r="AA2708" s="118"/>
      <c r="AB2708" s="118"/>
      <c r="AC2708" s="118"/>
      <c r="AD2708" s="118"/>
      <c r="AE2708" s="139"/>
      <c r="AF2708" s="118"/>
      <c r="AG2708" s="118"/>
      <c r="AH2708" s="147" t="str">
        <f t="shared" si="514"/>
        <v/>
      </c>
      <c r="AI2708" s="147" t="str">
        <f t="shared" si="515"/>
        <v/>
      </c>
      <c r="AJ2708" s="148" t="str">
        <f t="shared" si="504"/>
        <v/>
      </c>
      <c r="AK2708" s="148" t="str">
        <f t="shared" si="505"/>
        <v/>
      </c>
      <c r="AL2708" s="147" t="str">
        <f t="shared" si="506"/>
        <v/>
      </c>
      <c r="AM2708" s="147" t="str">
        <f t="shared" si="507"/>
        <v/>
      </c>
      <c r="AN2708" s="147" t="str">
        <f t="shared" si="508"/>
        <v/>
      </c>
      <c r="AO2708" s="118"/>
    </row>
    <row r="2709" spans="1:41">
      <c r="A2709" s="118"/>
      <c r="B2709" s="118"/>
      <c r="C2709" s="118"/>
      <c r="D2709" s="118"/>
      <c r="E2709" s="118"/>
      <c r="F2709" s="118"/>
      <c r="G2709" s="118"/>
      <c r="H2709" s="118"/>
      <c r="I2709" s="118"/>
      <c r="J2709" s="118"/>
      <c r="K2709" s="118"/>
      <c r="L2709" s="118"/>
      <c r="M2709" s="118"/>
      <c r="N2709" s="118"/>
      <c r="O2709" s="143" t="str">
        <f>IF(H2709="","",(S2709/S2709)&amp;":"&amp;ROUND(AH2709/S2709,2))</f>
        <v/>
      </c>
      <c r="P2709" s="118"/>
      <c r="Q2709" s="118"/>
      <c r="R2709" s="143" t="str">
        <f>IF(H2709="","",(S2709/S2709)&amp;":"&amp;ROUND(AI2709/S2709,2))</f>
        <v/>
      </c>
      <c r="S2709" s="144" t="str">
        <f t="shared" si="509"/>
        <v/>
      </c>
      <c r="T2709" s="145" t="str">
        <f t="shared" si="510"/>
        <v/>
      </c>
      <c r="U2709" s="118"/>
      <c r="V2709" s="145" t="str">
        <f t="shared" si="511"/>
        <v/>
      </c>
      <c r="W2709" s="144" t="str">
        <f t="shared" si="512"/>
        <v/>
      </c>
      <c r="X2709" s="146" t="str">
        <f>IF(C2709="","",IF(OR(C2709="Trade",C2709="Multi Position"),(X2708+V2709),IF(C2709="Deposit",(X2708+AE2709),IF(C2709="Withdrawal",(X2708-AE2709)))))</f>
        <v/>
      </c>
      <c r="Y2709" s="145" t="str">
        <f t="shared" si="513"/>
        <v/>
      </c>
      <c r="Z2709" s="118"/>
      <c r="AA2709" s="118"/>
      <c r="AB2709" s="118"/>
      <c r="AC2709" s="118"/>
      <c r="AD2709" s="118"/>
      <c r="AE2709" s="139"/>
      <c r="AF2709" s="118"/>
      <c r="AG2709" s="118"/>
      <c r="AH2709" s="147" t="str">
        <f t="shared" si="514"/>
        <v/>
      </c>
      <c r="AI2709" s="147" t="str">
        <f t="shared" si="515"/>
        <v/>
      </c>
      <c r="AJ2709" s="148" t="str">
        <f t="shared" si="504"/>
        <v/>
      </c>
      <c r="AK2709" s="148" t="str">
        <f t="shared" si="505"/>
        <v/>
      </c>
      <c r="AL2709" s="147" t="str">
        <f t="shared" si="506"/>
        <v/>
      </c>
      <c r="AM2709" s="147" t="str">
        <f t="shared" si="507"/>
        <v/>
      </c>
      <c r="AN2709" s="147" t="str">
        <f t="shared" si="508"/>
        <v/>
      </c>
      <c r="AO2709" s="118"/>
    </row>
    <row r="2710" spans="1:41">
      <c r="A2710" s="118"/>
      <c r="B2710" s="118"/>
      <c r="C2710" s="118"/>
      <c r="D2710" s="118"/>
      <c r="E2710" s="118"/>
      <c r="F2710" s="118"/>
      <c r="G2710" s="118"/>
      <c r="H2710" s="118"/>
      <c r="I2710" s="118"/>
      <c r="J2710" s="118"/>
      <c r="K2710" s="118"/>
      <c r="L2710" s="118"/>
      <c r="M2710" s="118"/>
      <c r="N2710" s="118"/>
      <c r="O2710" s="143" t="str">
        <f>IF(H2710="","",(S2710/S2710)&amp;":"&amp;ROUND(AH2710/S2710,2))</f>
        <v/>
      </c>
      <c r="P2710" s="118"/>
      <c r="Q2710" s="118"/>
      <c r="R2710" s="143" t="str">
        <f>IF(H2710="","",(S2710/S2710)&amp;":"&amp;ROUND(AI2710/S2710,2))</f>
        <v/>
      </c>
      <c r="S2710" s="144" t="str">
        <f t="shared" si="509"/>
        <v/>
      </c>
      <c r="T2710" s="145" t="str">
        <f t="shared" si="510"/>
        <v/>
      </c>
      <c r="U2710" s="118"/>
      <c r="V2710" s="145" t="str">
        <f t="shared" si="511"/>
        <v/>
      </c>
      <c r="W2710" s="144" t="str">
        <f t="shared" si="512"/>
        <v/>
      </c>
      <c r="X2710" s="146" t="str">
        <f>IF(C2710="","",IF(OR(C2710="Trade",C2710="Multi Position"),(X2709+V2710),IF(C2710="Deposit",(X2709+AE2710),IF(C2710="Withdrawal",(X2709-AE2710)))))</f>
        <v/>
      </c>
      <c r="Y2710" s="145" t="str">
        <f t="shared" si="513"/>
        <v/>
      </c>
      <c r="Z2710" s="118"/>
      <c r="AA2710" s="118"/>
      <c r="AB2710" s="118"/>
      <c r="AC2710" s="118"/>
      <c r="AD2710" s="118"/>
      <c r="AE2710" s="139"/>
      <c r="AF2710" s="118"/>
      <c r="AG2710" s="118"/>
      <c r="AH2710" s="147" t="str">
        <f t="shared" si="514"/>
        <v/>
      </c>
      <c r="AI2710" s="147" t="str">
        <f t="shared" si="515"/>
        <v/>
      </c>
      <c r="AJ2710" s="148" t="str">
        <f t="shared" si="504"/>
        <v/>
      </c>
      <c r="AK2710" s="148" t="str">
        <f t="shared" si="505"/>
        <v/>
      </c>
      <c r="AL2710" s="147" t="str">
        <f t="shared" si="506"/>
        <v/>
      </c>
      <c r="AM2710" s="147" t="str">
        <f t="shared" si="507"/>
        <v/>
      </c>
      <c r="AN2710" s="147" t="str">
        <f t="shared" si="508"/>
        <v/>
      </c>
      <c r="AO2710" s="118"/>
    </row>
    <row r="2711" spans="1:41">
      <c r="A2711" s="118"/>
      <c r="B2711" s="118"/>
      <c r="C2711" s="118"/>
      <c r="D2711" s="118"/>
      <c r="E2711" s="118"/>
      <c r="F2711" s="118"/>
      <c r="G2711" s="118"/>
      <c r="H2711" s="118"/>
      <c r="I2711" s="118"/>
      <c r="J2711" s="118"/>
      <c r="K2711" s="118"/>
      <c r="L2711" s="118"/>
      <c r="M2711" s="118"/>
      <c r="N2711" s="118"/>
      <c r="O2711" s="143" t="str">
        <f>IF(H2711="","",(S2711/S2711)&amp;":"&amp;ROUND(AH2711/S2711,2))</f>
        <v/>
      </c>
      <c r="P2711" s="118"/>
      <c r="Q2711" s="118"/>
      <c r="R2711" s="143" t="str">
        <f>IF(H2711="","",(S2711/S2711)&amp;":"&amp;ROUND(AI2711/S2711,2))</f>
        <v/>
      </c>
      <c r="S2711" s="144" t="str">
        <f t="shared" si="509"/>
        <v/>
      </c>
      <c r="T2711" s="145" t="str">
        <f t="shared" si="510"/>
        <v/>
      </c>
      <c r="U2711" s="118"/>
      <c r="V2711" s="145" t="str">
        <f t="shared" si="511"/>
        <v/>
      </c>
      <c r="W2711" s="144" t="str">
        <f t="shared" si="512"/>
        <v/>
      </c>
      <c r="X2711" s="146" t="str">
        <f>IF(C2711="","",IF(OR(C2711="Trade",C2711="Multi Position"),(X2710+V2711),IF(C2711="Deposit",(X2710+AE2711),IF(C2711="Withdrawal",(X2710-AE2711)))))</f>
        <v/>
      </c>
      <c r="Y2711" s="145" t="str">
        <f t="shared" si="513"/>
        <v/>
      </c>
      <c r="Z2711" s="118"/>
      <c r="AA2711" s="118"/>
      <c r="AB2711" s="118"/>
      <c r="AC2711" s="118"/>
      <c r="AD2711" s="118"/>
      <c r="AE2711" s="139"/>
      <c r="AF2711" s="118"/>
      <c r="AG2711" s="118"/>
      <c r="AH2711" s="147" t="str">
        <f t="shared" si="514"/>
        <v/>
      </c>
      <c r="AI2711" s="147" t="str">
        <f t="shared" si="515"/>
        <v/>
      </c>
      <c r="AJ2711" s="148" t="str">
        <f t="shared" si="504"/>
        <v/>
      </c>
      <c r="AK2711" s="148" t="str">
        <f t="shared" si="505"/>
        <v/>
      </c>
      <c r="AL2711" s="147" t="str">
        <f t="shared" si="506"/>
        <v/>
      </c>
      <c r="AM2711" s="147" t="str">
        <f t="shared" si="507"/>
        <v/>
      </c>
      <c r="AN2711" s="147" t="str">
        <f t="shared" si="508"/>
        <v/>
      </c>
      <c r="AO2711" s="118"/>
    </row>
    <row r="2712" spans="1:41">
      <c r="A2712" s="118"/>
      <c r="B2712" s="118"/>
      <c r="C2712" s="118"/>
      <c r="D2712" s="118"/>
      <c r="E2712" s="118"/>
      <c r="F2712" s="118"/>
      <c r="G2712" s="118"/>
      <c r="H2712" s="118"/>
      <c r="I2712" s="118"/>
      <c r="J2712" s="118"/>
      <c r="K2712" s="118"/>
      <c r="L2712" s="118"/>
      <c r="M2712" s="118"/>
      <c r="N2712" s="118"/>
      <c r="O2712" s="143" t="str">
        <f>IF(H2712="","",(S2712/S2712)&amp;":"&amp;ROUND(AH2712/S2712,2))</f>
        <v/>
      </c>
      <c r="P2712" s="118"/>
      <c r="Q2712" s="118"/>
      <c r="R2712" s="143" t="str">
        <f>IF(H2712="","",(S2712/S2712)&amp;":"&amp;ROUND(AI2712/S2712,2))</f>
        <v/>
      </c>
      <c r="S2712" s="144" t="str">
        <f t="shared" si="509"/>
        <v/>
      </c>
      <c r="T2712" s="145" t="str">
        <f t="shared" si="510"/>
        <v/>
      </c>
      <c r="U2712" s="118"/>
      <c r="V2712" s="145" t="str">
        <f t="shared" si="511"/>
        <v/>
      </c>
      <c r="W2712" s="144" t="str">
        <f t="shared" si="512"/>
        <v/>
      </c>
      <c r="X2712" s="146" t="str">
        <f>IF(C2712="","",IF(OR(C2712="Trade",C2712="Multi Position"),(X2711+V2712),IF(C2712="Deposit",(X2711+AE2712),IF(C2712="Withdrawal",(X2711-AE2712)))))</f>
        <v/>
      </c>
      <c r="Y2712" s="145" t="str">
        <f t="shared" si="513"/>
        <v/>
      </c>
      <c r="Z2712" s="118"/>
      <c r="AA2712" s="118"/>
      <c r="AB2712" s="118"/>
      <c r="AC2712" s="118"/>
      <c r="AD2712" s="118"/>
      <c r="AE2712" s="139"/>
      <c r="AF2712" s="118"/>
      <c r="AG2712" s="118"/>
      <c r="AH2712" s="147" t="str">
        <f t="shared" si="514"/>
        <v/>
      </c>
      <c r="AI2712" s="147" t="str">
        <f t="shared" si="515"/>
        <v/>
      </c>
      <c r="AJ2712" s="148" t="str">
        <f t="shared" si="504"/>
        <v/>
      </c>
      <c r="AK2712" s="148" t="str">
        <f t="shared" si="505"/>
        <v/>
      </c>
      <c r="AL2712" s="147" t="str">
        <f t="shared" si="506"/>
        <v/>
      </c>
      <c r="AM2712" s="147" t="str">
        <f t="shared" si="507"/>
        <v/>
      </c>
      <c r="AN2712" s="147" t="str">
        <f t="shared" si="508"/>
        <v/>
      </c>
      <c r="AO2712" s="118"/>
    </row>
    <row r="2713" spans="1:41">
      <c r="A2713" s="118"/>
      <c r="B2713" s="118"/>
      <c r="C2713" s="118"/>
      <c r="D2713" s="118"/>
      <c r="E2713" s="118"/>
      <c r="F2713" s="118"/>
      <c r="G2713" s="118"/>
      <c r="H2713" s="118"/>
      <c r="I2713" s="118"/>
      <c r="J2713" s="118"/>
      <c r="K2713" s="118"/>
      <c r="L2713" s="118"/>
      <c r="M2713" s="118"/>
      <c r="N2713" s="118"/>
      <c r="O2713" s="143" t="str">
        <f>IF(H2713="","",(S2713/S2713)&amp;":"&amp;ROUND(AH2713/S2713,2))</f>
        <v/>
      </c>
      <c r="P2713" s="118"/>
      <c r="Q2713" s="118"/>
      <c r="R2713" s="143" t="str">
        <f>IF(H2713="","",(S2713/S2713)&amp;":"&amp;ROUND(AI2713/S2713,2))</f>
        <v/>
      </c>
      <c r="S2713" s="144" t="str">
        <f t="shared" si="509"/>
        <v/>
      </c>
      <c r="T2713" s="145" t="str">
        <f t="shared" si="510"/>
        <v/>
      </c>
      <c r="U2713" s="118"/>
      <c r="V2713" s="145" t="str">
        <f t="shared" si="511"/>
        <v/>
      </c>
      <c r="W2713" s="144" t="str">
        <f t="shared" si="512"/>
        <v/>
      </c>
      <c r="X2713" s="146" t="str">
        <f>IF(C2713="","",IF(OR(C2713="Trade",C2713="Multi Position"),(X2712+V2713),IF(C2713="Deposit",(X2712+AE2713),IF(C2713="Withdrawal",(X2712-AE2713)))))</f>
        <v/>
      </c>
      <c r="Y2713" s="145" t="str">
        <f t="shared" si="513"/>
        <v/>
      </c>
      <c r="Z2713" s="118"/>
      <c r="AA2713" s="118"/>
      <c r="AB2713" s="118"/>
      <c r="AC2713" s="118"/>
      <c r="AD2713" s="118"/>
      <c r="AE2713" s="139"/>
      <c r="AF2713" s="118"/>
      <c r="AG2713" s="118"/>
      <c r="AH2713" s="147" t="str">
        <f t="shared" si="514"/>
        <v/>
      </c>
      <c r="AI2713" s="147" t="str">
        <f t="shared" si="515"/>
        <v/>
      </c>
      <c r="AJ2713" s="148" t="str">
        <f t="shared" si="504"/>
        <v/>
      </c>
      <c r="AK2713" s="148" t="str">
        <f t="shared" si="505"/>
        <v/>
      </c>
      <c r="AL2713" s="147" t="str">
        <f t="shared" si="506"/>
        <v/>
      </c>
      <c r="AM2713" s="147" t="str">
        <f t="shared" si="507"/>
        <v/>
      </c>
      <c r="AN2713" s="147" t="str">
        <f t="shared" si="508"/>
        <v/>
      </c>
      <c r="AO2713" s="118"/>
    </row>
    <row r="2714" spans="1:41">
      <c r="A2714" s="118"/>
      <c r="B2714" s="118"/>
      <c r="C2714" s="118"/>
      <c r="D2714" s="118"/>
      <c r="E2714" s="118"/>
      <c r="F2714" s="118"/>
      <c r="G2714" s="118"/>
      <c r="H2714" s="118"/>
      <c r="I2714" s="118"/>
      <c r="J2714" s="118"/>
      <c r="K2714" s="118"/>
      <c r="L2714" s="118"/>
      <c r="M2714" s="118"/>
      <c r="N2714" s="118"/>
      <c r="O2714" s="143" t="str">
        <f>IF(H2714="","",(S2714/S2714)&amp;":"&amp;ROUND(AH2714/S2714,2))</f>
        <v/>
      </c>
      <c r="P2714" s="118"/>
      <c r="Q2714" s="118"/>
      <c r="R2714" s="143" t="str">
        <f>IF(H2714="","",(S2714/S2714)&amp;":"&amp;ROUND(AI2714/S2714,2))</f>
        <v/>
      </c>
      <c r="S2714" s="144" t="str">
        <f t="shared" si="509"/>
        <v/>
      </c>
      <c r="T2714" s="145" t="str">
        <f t="shared" si="510"/>
        <v/>
      </c>
      <c r="U2714" s="118"/>
      <c r="V2714" s="145" t="str">
        <f t="shared" si="511"/>
        <v/>
      </c>
      <c r="W2714" s="144" t="str">
        <f t="shared" si="512"/>
        <v/>
      </c>
      <c r="X2714" s="146" t="str">
        <f>IF(C2714="","",IF(OR(C2714="Trade",C2714="Multi Position"),(X2713+V2714),IF(C2714="Deposit",(X2713+AE2714),IF(C2714="Withdrawal",(X2713-AE2714)))))</f>
        <v/>
      </c>
      <c r="Y2714" s="145" t="str">
        <f t="shared" si="513"/>
        <v/>
      </c>
      <c r="Z2714" s="118"/>
      <c r="AA2714" s="118"/>
      <c r="AB2714" s="118"/>
      <c r="AC2714" s="118"/>
      <c r="AD2714" s="118"/>
      <c r="AE2714" s="139"/>
      <c r="AF2714" s="118"/>
      <c r="AG2714" s="118"/>
      <c r="AH2714" s="147" t="str">
        <f t="shared" si="514"/>
        <v/>
      </c>
      <c r="AI2714" s="147" t="str">
        <f t="shared" si="515"/>
        <v/>
      </c>
      <c r="AJ2714" s="148" t="str">
        <f t="shared" si="504"/>
        <v/>
      </c>
      <c r="AK2714" s="148" t="str">
        <f t="shared" si="505"/>
        <v/>
      </c>
      <c r="AL2714" s="147" t="str">
        <f t="shared" si="506"/>
        <v/>
      </c>
      <c r="AM2714" s="147" t="str">
        <f t="shared" si="507"/>
        <v/>
      </c>
      <c r="AN2714" s="147" t="str">
        <f t="shared" si="508"/>
        <v/>
      </c>
      <c r="AO2714" s="118"/>
    </row>
    <row r="2715" spans="1:41">
      <c r="A2715" s="118"/>
      <c r="B2715" s="118"/>
      <c r="C2715" s="118"/>
      <c r="D2715" s="118"/>
      <c r="E2715" s="118"/>
      <c r="F2715" s="118"/>
      <c r="G2715" s="118"/>
      <c r="H2715" s="118"/>
      <c r="I2715" s="118"/>
      <c r="J2715" s="118"/>
      <c r="K2715" s="118"/>
      <c r="L2715" s="118"/>
      <c r="M2715" s="118"/>
      <c r="N2715" s="118"/>
      <c r="O2715" s="143" t="str">
        <f>IF(H2715="","",(S2715/S2715)&amp;":"&amp;ROUND(AH2715/S2715,2))</f>
        <v/>
      </c>
      <c r="P2715" s="118"/>
      <c r="Q2715" s="118"/>
      <c r="R2715" s="143" t="str">
        <f>IF(H2715="","",(S2715/S2715)&amp;":"&amp;ROUND(AI2715/S2715,2))</f>
        <v/>
      </c>
      <c r="S2715" s="144" t="str">
        <f t="shared" si="509"/>
        <v/>
      </c>
      <c r="T2715" s="145" t="str">
        <f t="shared" si="510"/>
        <v/>
      </c>
      <c r="U2715" s="118"/>
      <c r="V2715" s="145" t="str">
        <f t="shared" si="511"/>
        <v/>
      </c>
      <c r="W2715" s="144" t="str">
        <f t="shared" si="512"/>
        <v/>
      </c>
      <c r="X2715" s="146" t="str">
        <f>IF(C2715="","",IF(OR(C2715="Trade",C2715="Multi Position"),(X2714+V2715),IF(C2715="Deposit",(X2714+AE2715),IF(C2715="Withdrawal",(X2714-AE2715)))))</f>
        <v/>
      </c>
      <c r="Y2715" s="145" t="str">
        <f t="shared" si="513"/>
        <v/>
      </c>
      <c r="Z2715" s="118"/>
      <c r="AA2715" s="118"/>
      <c r="AB2715" s="118"/>
      <c r="AC2715" s="118"/>
      <c r="AD2715" s="118"/>
      <c r="AE2715" s="139"/>
      <c r="AF2715" s="118"/>
      <c r="AG2715" s="118"/>
      <c r="AH2715" s="147" t="str">
        <f t="shared" si="514"/>
        <v/>
      </c>
      <c r="AI2715" s="147" t="str">
        <f t="shared" si="515"/>
        <v/>
      </c>
      <c r="AJ2715" s="148" t="str">
        <f t="shared" si="504"/>
        <v/>
      </c>
      <c r="AK2715" s="148" t="str">
        <f t="shared" si="505"/>
        <v/>
      </c>
      <c r="AL2715" s="147" t="str">
        <f t="shared" si="506"/>
        <v/>
      </c>
      <c r="AM2715" s="147" t="str">
        <f t="shared" si="507"/>
        <v/>
      </c>
      <c r="AN2715" s="147" t="str">
        <f t="shared" si="508"/>
        <v/>
      </c>
      <c r="AO2715" s="118"/>
    </row>
    <row r="2716" spans="1:41">
      <c r="A2716" s="118"/>
      <c r="B2716" s="118"/>
      <c r="C2716" s="118"/>
      <c r="D2716" s="118"/>
      <c r="E2716" s="118"/>
      <c r="F2716" s="118"/>
      <c r="G2716" s="118"/>
      <c r="H2716" s="118"/>
      <c r="I2716" s="118"/>
      <c r="J2716" s="118"/>
      <c r="K2716" s="118"/>
      <c r="L2716" s="118"/>
      <c r="M2716" s="118"/>
      <c r="N2716" s="118"/>
      <c r="O2716" s="143" t="str">
        <f>IF(H2716="","",(S2716/S2716)&amp;":"&amp;ROUND(AH2716/S2716,2))</f>
        <v/>
      </c>
      <c r="P2716" s="118"/>
      <c r="Q2716" s="118"/>
      <c r="R2716" s="143" t="str">
        <f>IF(H2716="","",(S2716/S2716)&amp;":"&amp;ROUND(AI2716/S2716,2))</f>
        <v/>
      </c>
      <c r="S2716" s="144" t="str">
        <f t="shared" si="509"/>
        <v/>
      </c>
      <c r="T2716" s="145" t="str">
        <f t="shared" si="510"/>
        <v/>
      </c>
      <c r="U2716" s="118"/>
      <c r="V2716" s="145" t="str">
        <f t="shared" si="511"/>
        <v/>
      </c>
      <c r="W2716" s="144" t="str">
        <f t="shared" si="512"/>
        <v/>
      </c>
      <c r="X2716" s="146" t="str">
        <f>IF(C2716="","",IF(OR(C2716="Trade",C2716="Multi Position"),(X2715+V2716),IF(C2716="Deposit",(X2715+AE2716),IF(C2716="Withdrawal",(X2715-AE2716)))))</f>
        <v/>
      </c>
      <c r="Y2716" s="145" t="str">
        <f t="shared" si="513"/>
        <v/>
      </c>
      <c r="Z2716" s="118"/>
      <c r="AA2716" s="118"/>
      <c r="AB2716" s="118"/>
      <c r="AC2716" s="118"/>
      <c r="AD2716" s="118"/>
      <c r="AE2716" s="139"/>
      <c r="AF2716" s="118"/>
      <c r="AG2716" s="118"/>
      <c r="AH2716" s="147" t="str">
        <f t="shared" si="514"/>
        <v/>
      </c>
      <c r="AI2716" s="147" t="str">
        <f t="shared" si="515"/>
        <v/>
      </c>
      <c r="AJ2716" s="148" t="str">
        <f t="shared" si="504"/>
        <v/>
      </c>
      <c r="AK2716" s="148" t="str">
        <f t="shared" si="505"/>
        <v/>
      </c>
      <c r="AL2716" s="147" t="str">
        <f t="shared" si="506"/>
        <v/>
      </c>
      <c r="AM2716" s="147" t="str">
        <f t="shared" si="507"/>
        <v/>
      </c>
      <c r="AN2716" s="147" t="str">
        <f t="shared" si="508"/>
        <v/>
      </c>
      <c r="AO2716" s="118"/>
    </row>
    <row r="2717" spans="1:41">
      <c r="A2717" s="118"/>
      <c r="B2717" s="118"/>
      <c r="C2717" s="118"/>
      <c r="D2717" s="118"/>
      <c r="E2717" s="118"/>
      <c r="F2717" s="118"/>
      <c r="G2717" s="118"/>
      <c r="H2717" s="118"/>
      <c r="I2717" s="118"/>
      <c r="J2717" s="118"/>
      <c r="K2717" s="118"/>
      <c r="L2717" s="118"/>
      <c r="M2717" s="118"/>
      <c r="N2717" s="118"/>
      <c r="O2717" s="143" t="str">
        <f>IF(H2717="","",(S2717/S2717)&amp;":"&amp;ROUND(AH2717/S2717,2))</f>
        <v/>
      </c>
      <c r="P2717" s="118"/>
      <c r="Q2717" s="118"/>
      <c r="R2717" s="143" t="str">
        <f>IF(H2717="","",(S2717/S2717)&amp;":"&amp;ROUND(AI2717/S2717,2))</f>
        <v/>
      </c>
      <c r="S2717" s="144" t="str">
        <f t="shared" si="509"/>
        <v/>
      </c>
      <c r="T2717" s="145" t="str">
        <f t="shared" si="510"/>
        <v/>
      </c>
      <c r="U2717" s="118"/>
      <c r="V2717" s="145" t="str">
        <f t="shared" si="511"/>
        <v/>
      </c>
      <c r="W2717" s="144" t="str">
        <f t="shared" si="512"/>
        <v/>
      </c>
      <c r="X2717" s="146" t="str">
        <f>IF(C2717="","",IF(OR(C2717="Trade",C2717="Multi Position"),(X2716+V2717),IF(C2717="Deposit",(X2716+AE2717),IF(C2717="Withdrawal",(X2716-AE2717)))))</f>
        <v/>
      </c>
      <c r="Y2717" s="145" t="str">
        <f t="shared" si="513"/>
        <v/>
      </c>
      <c r="Z2717" s="118"/>
      <c r="AA2717" s="118"/>
      <c r="AB2717" s="118"/>
      <c r="AC2717" s="118"/>
      <c r="AD2717" s="118"/>
      <c r="AE2717" s="139"/>
      <c r="AF2717" s="118"/>
      <c r="AG2717" s="118"/>
      <c r="AH2717" s="147" t="str">
        <f t="shared" si="514"/>
        <v/>
      </c>
      <c r="AI2717" s="147" t="str">
        <f t="shared" si="515"/>
        <v/>
      </c>
      <c r="AJ2717" s="148" t="str">
        <f t="shared" si="504"/>
        <v/>
      </c>
      <c r="AK2717" s="148" t="str">
        <f t="shared" si="505"/>
        <v/>
      </c>
      <c r="AL2717" s="147" t="str">
        <f t="shared" si="506"/>
        <v/>
      </c>
      <c r="AM2717" s="147" t="str">
        <f t="shared" si="507"/>
        <v/>
      </c>
      <c r="AN2717" s="147" t="str">
        <f t="shared" si="508"/>
        <v/>
      </c>
      <c r="AO2717" s="118"/>
    </row>
    <row r="2718" spans="1:41">
      <c r="A2718" s="118"/>
      <c r="B2718" s="118"/>
      <c r="C2718" s="118"/>
      <c r="D2718" s="118"/>
      <c r="E2718" s="118"/>
      <c r="F2718" s="118"/>
      <c r="G2718" s="118"/>
      <c r="H2718" s="118"/>
      <c r="I2718" s="118"/>
      <c r="J2718" s="118"/>
      <c r="K2718" s="118"/>
      <c r="L2718" s="118"/>
      <c r="M2718" s="118"/>
      <c r="N2718" s="118"/>
      <c r="O2718" s="143" t="str">
        <f>IF(H2718="","",(S2718/S2718)&amp;":"&amp;ROUND(AH2718/S2718,2))</f>
        <v/>
      </c>
      <c r="P2718" s="118"/>
      <c r="Q2718" s="118"/>
      <c r="R2718" s="143" t="str">
        <f>IF(H2718="","",(S2718/S2718)&amp;":"&amp;ROUND(AI2718/S2718,2))</f>
        <v/>
      </c>
      <c r="S2718" s="144" t="str">
        <f t="shared" si="509"/>
        <v/>
      </c>
      <c r="T2718" s="145" t="str">
        <f t="shared" si="510"/>
        <v/>
      </c>
      <c r="U2718" s="118"/>
      <c r="V2718" s="145" t="str">
        <f t="shared" si="511"/>
        <v/>
      </c>
      <c r="W2718" s="144" t="str">
        <f t="shared" si="512"/>
        <v/>
      </c>
      <c r="X2718" s="146" t="str">
        <f>IF(C2718="","",IF(OR(C2718="Trade",C2718="Multi Position"),(X2717+V2718),IF(C2718="Deposit",(X2717+AE2718),IF(C2718="Withdrawal",(X2717-AE2718)))))</f>
        <v/>
      </c>
      <c r="Y2718" s="145" t="str">
        <f t="shared" si="513"/>
        <v/>
      </c>
      <c r="Z2718" s="118"/>
      <c r="AA2718" s="118"/>
      <c r="AB2718" s="118"/>
      <c r="AC2718" s="118"/>
      <c r="AD2718" s="118"/>
      <c r="AE2718" s="139"/>
      <c r="AF2718" s="118"/>
      <c r="AG2718" s="118"/>
      <c r="AH2718" s="147" t="str">
        <f t="shared" si="514"/>
        <v/>
      </c>
      <c r="AI2718" s="147" t="str">
        <f t="shared" si="515"/>
        <v/>
      </c>
      <c r="AJ2718" s="148" t="str">
        <f t="shared" si="504"/>
        <v/>
      </c>
      <c r="AK2718" s="148" t="str">
        <f t="shared" si="505"/>
        <v/>
      </c>
      <c r="AL2718" s="147" t="str">
        <f t="shared" si="506"/>
        <v/>
      </c>
      <c r="AM2718" s="147" t="str">
        <f t="shared" si="507"/>
        <v/>
      </c>
      <c r="AN2718" s="147" t="str">
        <f t="shared" si="508"/>
        <v/>
      </c>
      <c r="AO2718" s="118"/>
    </row>
    <row r="2719" spans="1:41">
      <c r="A2719" s="118"/>
      <c r="B2719" s="118"/>
      <c r="C2719" s="118"/>
      <c r="D2719" s="118"/>
      <c r="E2719" s="118"/>
      <c r="F2719" s="118"/>
      <c r="G2719" s="118"/>
      <c r="H2719" s="118"/>
      <c r="I2719" s="118"/>
      <c r="J2719" s="118"/>
      <c r="K2719" s="118"/>
      <c r="L2719" s="118"/>
      <c r="M2719" s="118"/>
      <c r="N2719" s="118"/>
      <c r="O2719" s="143" t="str">
        <f>IF(H2719="","",(S2719/S2719)&amp;":"&amp;ROUND(AH2719/S2719,2))</f>
        <v/>
      </c>
      <c r="P2719" s="118"/>
      <c r="Q2719" s="118"/>
      <c r="R2719" s="143" t="str">
        <f>IF(H2719="","",(S2719/S2719)&amp;":"&amp;ROUND(AI2719/S2719,2))</f>
        <v/>
      </c>
      <c r="S2719" s="144" t="str">
        <f t="shared" si="509"/>
        <v/>
      </c>
      <c r="T2719" s="145" t="str">
        <f t="shared" si="510"/>
        <v/>
      </c>
      <c r="U2719" s="118"/>
      <c r="V2719" s="145" t="str">
        <f t="shared" si="511"/>
        <v/>
      </c>
      <c r="W2719" s="144" t="str">
        <f t="shared" si="512"/>
        <v/>
      </c>
      <c r="X2719" s="146" t="str">
        <f>IF(C2719="","",IF(OR(C2719="Trade",C2719="Multi Position"),(X2718+V2719),IF(C2719="Deposit",(X2718+AE2719),IF(C2719="Withdrawal",(X2718-AE2719)))))</f>
        <v/>
      </c>
      <c r="Y2719" s="145" t="str">
        <f t="shared" si="513"/>
        <v/>
      </c>
      <c r="Z2719" s="118"/>
      <c r="AA2719" s="118"/>
      <c r="AB2719" s="118"/>
      <c r="AC2719" s="118"/>
      <c r="AD2719" s="118"/>
      <c r="AE2719" s="139"/>
      <c r="AF2719" s="118"/>
      <c r="AG2719" s="118"/>
      <c r="AH2719" s="147" t="str">
        <f t="shared" si="514"/>
        <v/>
      </c>
      <c r="AI2719" s="147" t="str">
        <f t="shared" si="515"/>
        <v/>
      </c>
      <c r="AJ2719" s="148" t="str">
        <f t="shared" si="504"/>
        <v/>
      </c>
      <c r="AK2719" s="148" t="str">
        <f t="shared" si="505"/>
        <v/>
      </c>
      <c r="AL2719" s="147" t="str">
        <f t="shared" si="506"/>
        <v/>
      </c>
      <c r="AM2719" s="147" t="str">
        <f t="shared" si="507"/>
        <v/>
      </c>
      <c r="AN2719" s="147" t="str">
        <f t="shared" si="508"/>
        <v/>
      </c>
      <c r="AO2719" s="118"/>
    </row>
    <row r="2720" spans="1:41">
      <c r="A2720" s="118"/>
      <c r="B2720" s="118"/>
      <c r="C2720" s="118"/>
      <c r="D2720" s="118"/>
      <c r="E2720" s="118"/>
      <c r="F2720" s="118"/>
      <c r="G2720" s="118"/>
      <c r="H2720" s="118"/>
      <c r="I2720" s="118"/>
      <c r="J2720" s="118"/>
      <c r="K2720" s="118"/>
      <c r="L2720" s="118"/>
      <c r="M2720" s="118"/>
      <c r="N2720" s="118"/>
      <c r="O2720" s="143" t="str">
        <f>IF(H2720="","",(S2720/S2720)&amp;":"&amp;ROUND(AH2720/S2720,2))</f>
        <v/>
      </c>
      <c r="P2720" s="118"/>
      <c r="Q2720" s="118"/>
      <c r="R2720" s="143" t="str">
        <f>IF(H2720="","",(S2720/S2720)&amp;":"&amp;ROUND(AI2720/S2720,2))</f>
        <v/>
      </c>
      <c r="S2720" s="144" t="str">
        <f t="shared" si="509"/>
        <v/>
      </c>
      <c r="T2720" s="145" t="str">
        <f t="shared" si="510"/>
        <v/>
      </c>
      <c r="U2720" s="118"/>
      <c r="V2720" s="145" t="str">
        <f t="shared" si="511"/>
        <v/>
      </c>
      <c r="W2720" s="144" t="str">
        <f t="shared" si="512"/>
        <v/>
      </c>
      <c r="X2720" s="146" t="str">
        <f>IF(C2720="","",IF(OR(C2720="Trade",C2720="Multi Position"),(X2719+V2720),IF(C2720="Deposit",(X2719+AE2720),IF(C2720="Withdrawal",(X2719-AE2720)))))</f>
        <v/>
      </c>
      <c r="Y2720" s="145" t="str">
        <f t="shared" si="513"/>
        <v/>
      </c>
      <c r="Z2720" s="118"/>
      <c r="AA2720" s="118"/>
      <c r="AB2720" s="118"/>
      <c r="AC2720" s="118"/>
      <c r="AD2720" s="118"/>
      <c r="AE2720" s="139"/>
      <c r="AF2720" s="118"/>
      <c r="AG2720" s="118"/>
      <c r="AH2720" s="147" t="str">
        <f t="shared" si="514"/>
        <v/>
      </c>
      <c r="AI2720" s="147" t="str">
        <f t="shared" si="515"/>
        <v/>
      </c>
      <c r="AJ2720" s="148" t="str">
        <f t="shared" si="504"/>
        <v/>
      </c>
      <c r="AK2720" s="148" t="str">
        <f t="shared" si="505"/>
        <v/>
      </c>
      <c r="AL2720" s="147" t="str">
        <f t="shared" si="506"/>
        <v/>
      </c>
      <c r="AM2720" s="147" t="str">
        <f t="shared" si="507"/>
        <v/>
      </c>
      <c r="AN2720" s="147" t="str">
        <f t="shared" si="508"/>
        <v/>
      </c>
      <c r="AO2720" s="118"/>
    </row>
    <row r="2721" spans="1:41">
      <c r="A2721" s="118"/>
      <c r="B2721" s="118"/>
      <c r="C2721" s="118"/>
      <c r="D2721" s="118"/>
      <c r="E2721" s="118"/>
      <c r="F2721" s="118"/>
      <c r="G2721" s="118"/>
      <c r="H2721" s="118"/>
      <c r="I2721" s="118"/>
      <c r="J2721" s="118"/>
      <c r="K2721" s="118"/>
      <c r="L2721" s="118"/>
      <c r="M2721" s="118"/>
      <c r="N2721" s="118"/>
      <c r="O2721" s="143" t="str">
        <f>IF(H2721="","",(S2721/S2721)&amp;":"&amp;ROUND(AH2721/S2721,2))</f>
        <v/>
      </c>
      <c r="P2721" s="118"/>
      <c r="Q2721" s="118"/>
      <c r="R2721" s="143" t="str">
        <f>IF(H2721="","",(S2721/S2721)&amp;":"&amp;ROUND(AI2721/S2721,2))</f>
        <v/>
      </c>
      <c r="S2721" s="144" t="str">
        <f t="shared" si="509"/>
        <v/>
      </c>
      <c r="T2721" s="145" t="str">
        <f t="shared" si="510"/>
        <v/>
      </c>
      <c r="U2721" s="118"/>
      <c r="V2721" s="145" t="str">
        <f t="shared" si="511"/>
        <v/>
      </c>
      <c r="W2721" s="144" t="str">
        <f t="shared" si="512"/>
        <v/>
      </c>
      <c r="X2721" s="146" t="str">
        <f>IF(C2721="","",IF(OR(C2721="Trade",C2721="Multi Position"),(X2720+V2721),IF(C2721="Deposit",(X2720+AE2721),IF(C2721="Withdrawal",(X2720-AE2721)))))</f>
        <v/>
      </c>
      <c r="Y2721" s="145" t="str">
        <f t="shared" si="513"/>
        <v/>
      </c>
      <c r="Z2721" s="118"/>
      <c r="AA2721" s="118"/>
      <c r="AB2721" s="118"/>
      <c r="AC2721" s="118"/>
      <c r="AD2721" s="118"/>
      <c r="AE2721" s="139"/>
      <c r="AF2721" s="118"/>
      <c r="AG2721" s="118"/>
      <c r="AH2721" s="147" t="str">
        <f t="shared" si="514"/>
        <v/>
      </c>
      <c r="AI2721" s="147" t="str">
        <f t="shared" si="515"/>
        <v/>
      </c>
      <c r="AJ2721" s="148" t="str">
        <f t="shared" si="504"/>
        <v/>
      </c>
      <c r="AK2721" s="148" t="str">
        <f t="shared" si="505"/>
        <v/>
      </c>
      <c r="AL2721" s="147" t="str">
        <f t="shared" si="506"/>
        <v/>
      </c>
      <c r="AM2721" s="147" t="str">
        <f t="shared" si="507"/>
        <v/>
      </c>
      <c r="AN2721" s="147" t="str">
        <f t="shared" si="508"/>
        <v/>
      </c>
      <c r="AO2721" s="118"/>
    </row>
    <row r="2722" spans="1:41">
      <c r="A2722" s="118"/>
      <c r="B2722" s="118"/>
      <c r="C2722" s="118"/>
      <c r="D2722" s="118"/>
      <c r="E2722" s="118"/>
      <c r="F2722" s="118"/>
      <c r="G2722" s="118"/>
      <c r="H2722" s="118"/>
      <c r="I2722" s="118"/>
      <c r="J2722" s="118"/>
      <c r="K2722" s="118"/>
      <c r="L2722" s="118"/>
      <c r="M2722" s="118"/>
      <c r="N2722" s="118"/>
      <c r="O2722" s="143" t="str">
        <f>IF(H2722="","",(S2722/S2722)&amp;":"&amp;ROUND(AH2722/S2722,2))</f>
        <v/>
      </c>
      <c r="P2722" s="118"/>
      <c r="Q2722" s="118"/>
      <c r="R2722" s="143" t="str">
        <f>IF(H2722="","",(S2722/S2722)&amp;":"&amp;ROUND(AI2722/S2722,2))</f>
        <v/>
      </c>
      <c r="S2722" s="144" t="str">
        <f t="shared" si="509"/>
        <v/>
      </c>
      <c r="T2722" s="145" t="str">
        <f t="shared" si="510"/>
        <v/>
      </c>
      <c r="U2722" s="118"/>
      <c r="V2722" s="145" t="str">
        <f t="shared" si="511"/>
        <v/>
      </c>
      <c r="W2722" s="144" t="str">
        <f t="shared" si="512"/>
        <v/>
      </c>
      <c r="X2722" s="146" t="str">
        <f>IF(C2722="","",IF(OR(C2722="Trade",C2722="Multi Position"),(X2721+V2722),IF(C2722="Deposit",(X2721+AE2722),IF(C2722="Withdrawal",(X2721-AE2722)))))</f>
        <v/>
      </c>
      <c r="Y2722" s="145" t="str">
        <f t="shared" si="513"/>
        <v/>
      </c>
      <c r="Z2722" s="118"/>
      <c r="AA2722" s="118"/>
      <c r="AB2722" s="118"/>
      <c r="AC2722" s="118"/>
      <c r="AD2722" s="118"/>
      <c r="AE2722" s="139"/>
      <c r="AF2722" s="118"/>
      <c r="AG2722" s="118"/>
      <c r="AH2722" s="147" t="str">
        <f t="shared" si="514"/>
        <v/>
      </c>
      <c r="AI2722" s="147" t="str">
        <f t="shared" si="515"/>
        <v/>
      </c>
      <c r="AJ2722" s="148" t="str">
        <f t="shared" si="504"/>
        <v/>
      </c>
      <c r="AK2722" s="148" t="str">
        <f t="shared" si="505"/>
        <v/>
      </c>
      <c r="AL2722" s="147" t="str">
        <f t="shared" si="506"/>
        <v/>
      </c>
      <c r="AM2722" s="147" t="str">
        <f t="shared" si="507"/>
        <v/>
      </c>
      <c r="AN2722" s="147" t="str">
        <f t="shared" si="508"/>
        <v/>
      </c>
      <c r="AO2722" s="118"/>
    </row>
    <row r="2723" spans="1:41">
      <c r="A2723" s="118"/>
      <c r="B2723" s="118"/>
      <c r="C2723" s="118"/>
      <c r="D2723" s="118"/>
      <c r="E2723" s="118"/>
      <c r="F2723" s="118"/>
      <c r="G2723" s="118"/>
      <c r="H2723" s="118"/>
      <c r="I2723" s="118"/>
      <c r="J2723" s="118"/>
      <c r="K2723" s="118"/>
      <c r="L2723" s="118"/>
      <c r="M2723" s="118"/>
      <c r="N2723" s="118"/>
      <c r="O2723" s="143" t="str">
        <f>IF(H2723="","",(S2723/S2723)&amp;":"&amp;ROUND(AH2723/S2723,2))</f>
        <v/>
      </c>
      <c r="P2723" s="118"/>
      <c r="Q2723" s="118"/>
      <c r="R2723" s="143" t="str">
        <f>IF(H2723="","",(S2723/S2723)&amp;":"&amp;ROUND(AI2723/S2723,2))</f>
        <v/>
      </c>
      <c r="S2723" s="144" t="str">
        <f t="shared" si="509"/>
        <v/>
      </c>
      <c r="T2723" s="145" t="str">
        <f t="shared" si="510"/>
        <v/>
      </c>
      <c r="U2723" s="118"/>
      <c r="V2723" s="145" t="str">
        <f t="shared" si="511"/>
        <v/>
      </c>
      <c r="W2723" s="144" t="str">
        <f t="shared" si="512"/>
        <v/>
      </c>
      <c r="X2723" s="146" t="str">
        <f>IF(C2723="","",IF(OR(C2723="Trade",C2723="Multi Position"),(X2722+V2723),IF(C2723="Deposit",(X2722+AE2723),IF(C2723="Withdrawal",(X2722-AE2723)))))</f>
        <v/>
      </c>
      <c r="Y2723" s="145" t="str">
        <f t="shared" si="513"/>
        <v/>
      </c>
      <c r="Z2723" s="118"/>
      <c r="AA2723" s="118"/>
      <c r="AB2723" s="118"/>
      <c r="AC2723" s="118"/>
      <c r="AD2723" s="118"/>
      <c r="AE2723" s="139"/>
      <c r="AF2723" s="118"/>
      <c r="AG2723" s="118"/>
      <c r="AH2723" s="147" t="str">
        <f t="shared" si="514"/>
        <v/>
      </c>
      <c r="AI2723" s="147" t="str">
        <f t="shared" si="515"/>
        <v/>
      </c>
      <c r="AJ2723" s="148" t="str">
        <f t="shared" si="504"/>
        <v/>
      </c>
      <c r="AK2723" s="148" t="str">
        <f t="shared" si="505"/>
        <v/>
      </c>
      <c r="AL2723" s="147" t="str">
        <f t="shared" si="506"/>
        <v/>
      </c>
      <c r="AM2723" s="147" t="str">
        <f t="shared" si="507"/>
        <v/>
      </c>
      <c r="AN2723" s="147" t="str">
        <f t="shared" si="508"/>
        <v/>
      </c>
      <c r="AO2723" s="118"/>
    </row>
    <row r="2724" spans="1:41">
      <c r="A2724" s="118"/>
      <c r="B2724" s="118"/>
      <c r="C2724" s="118"/>
      <c r="D2724" s="118"/>
      <c r="E2724" s="118"/>
      <c r="F2724" s="118"/>
      <c r="G2724" s="118"/>
      <c r="H2724" s="118"/>
      <c r="I2724" s="118"/>
      <c r="J2724" s="118"/>
      <c r="K2724" s="118"/>
      <c r="L2724" s="118"/>
      <c r="M2724" s="118"/>
      <c r="N2724" s="118"/>
      <c r="O2724" s="143" t="str">
        <f>IF(H2724="","",(S2724/S2724)&amp;":"&amp;ROUND(AH2724/S2724,2))</f>
        <v/>
      </c>
      <c r="P2724" s="118"/>
      <c r="Q2724" s="118"/>
      <c r="R2724" s="143" t="str">
        <f>IF(H2724="","",(S2724/S2724)&amp;":"&amp;ROUND(AI2724/S2724,2))</f>
        <v/>
      </c>
      <c r="S2724" s="144" t="str">
        <f t="shared" si="509"/>
        <v/>
      </c>
      <c r="T2724" s="145" t="str">
        <f t="shared" si="510"/>
        <v/>
      </c>
      <c r="U2724" s="118"/>
      <c r="V2724" s="145" t="str">
        <f t="shared" si="511"/>
        <v/>
      </c>
      <c r="W2724" s="144" t="str">
        <f t="shared" si="512"/>
        <v/>
      </c>
      <c r="X2724" s="146" t="str">
        <f>IF(C2724="","",IF(OR(C2724="Trade",C2724="Multi Position"),(X2723+V2724),IF(C2724="Deposit",(X2723+AE2724),IF(C2724="Withdrawal",(X2723-AE2724)))))</f>
        <v/>
      </c>
      <c r="Y2724" s="145" t="str">
        <f t="shared" si="513"/>
        <v/>
      </c>
      <c r="Z2724" s="118"/>
      <c r="AA2724" s="118"/>
      <c r="AB2724" s="118"/>
      <c r="AC2724" s="118"/>
      <c r="AD2724" s="118"/>
      <c r="AE2724" s="139"/>
      <c r="AF2724" s="118"/>
      <c r="AG2724" s="118"/>
      <c r="AH2724" s="147" t="str">
        <f t="shared" si="514"/>
        <v/>
      </c>
      <c r="AI2724" s="147" t="str">
        <f t="shared" si="515"/>
        <v/>
      </c>
      <c r="AJ2724" s="148" t="str">
        <f t="shared" si="504"/>
        <v/>
      </c>
      <c r="AK2724" s="148" t="str">
        <f t="shared" si="505"/>
        <v/>
      </c>
      <c r="AL2724" s="147" t="str">
        <f t="shared" si="506"/>
        <v/>
      </c>
      <c r="AM2724" s="147" t="str">
        <f t="shared" si="507"/>
        <v/>
      </c>
      <c r="AN2724" s="147" t="str">
        <f t="shared" si="508"/>
        <v/>
      </c>
      <c r="AO2724" s="118"/>
    </row>
    <row r="2725" spans="1:41">
      <c r="A2725" s="118"/>
      <c r="B2725" s="118"/>
      <c r="C2725" s="118"/>
      <c r="D2725" s="118"/>
      <c r="E2725" s="118"/>
      <c r="F2725" s="118"/>
      <c r="G2725" s="118"/>
      <c r="H2725" s="118"/>
      <c r="I2725" s="118"/>
      <c r="J2725" s="118"/>
      <c r="K2725" s="118"/>
      <c r="L2725" s="118"/>
      <c r="M2725" s="118"/>
      <c r="N2725" s="118"/>
      <c r="O2725" s="143" t="str">
        <f>IF(H2725="","",(S2725/S2725)&amp;":"&amp;ROUND(AH2725/S2725,2))</f>
        <v/>
      </c>
      <c r="P2725" s="118"/>
      <c r="Q2725" s="118"/>
      <c r="R2725" s="143" t="str">
        <f>IF(H2725="","",(S2725/S2725)&amp;":"&amp;ROUND(AI2725/S2725,2))</f>
        <v/>
      </c>
      <c r="S2725" s="144" t="str">
        <f t="shared" si="509"/>
        <v/>
      </c>
      <c r="T2725" s="145" t="str">
        <f t="shared" si="510"/>
        <v/>
      </c>
      <c r="U2725" s="118"/>
      <c r="V2725" s="145" t="str">
        <f t="shared" si="511"/>
        <v/>
      </c>
      <c r="W2725" s="144" t="str">
        <f t="shared" si="512"/>
        <v/>
      </c>
      <c r="X2725" s="146" t="str">
        <f>IF(C2725="","",IF(OR(C2725="Trade",C2725="Multi Position"),(X2724+V2725),IF(C2725="Deposit",(X2724+AE2725),IF(C2725="Withdrawal",(X2724-AE2725)))))</f>
        <v/>
      </c>
      <c r="Y2725" s="145" t="str">
        <f t="shared" si="513"/>
        <v/>
      </c>
      <c r="Z2725" s="118"/>
      <c r="AA2725" s="118"/>
      <c r="AB2725" s="118"/>
      <c r="AC2725" s="118"/>
      <c r="AD2725" s="118"/>
      <c r="AE2725" s="139"/>
      <c r="AF2725" s="118"/>
      <c r="AG2725" s="118"/>
      <c r="AH2725" s="147" t="str">
        <f t="shared" si="514"/>
        <v/>
      </c>
      <c r="AI2725" s="147" t="str">
        <f t="shared" si="515"/>
        <v/>
      </c>
      <c r="AJ2725" s="148" t="str">
        <f t="shared" si="504"/>
        <v/>
      </c>
      <c r="AK2725" s="148" t="str">
        <f t="shared" si="505"/>
        <v/>
      </c>
      <c r="AL2725" s="147" t="str">
        <f t="shared" si="506"/>
        <v/>
      </c>
      <c r="AM2725" s="147" t="str">
        <f t="shared" si="507"/>
        <v/>
      </c>
      <c r="AN2725" s="147" t="str">
        <f t="shared" si="508"/>
        <v/>
      </c>
      <c r="AO2725" s="118"/>
    </row>
    <row r="2726" spans="1:41">
      <c r="A2726" s="118"/>
      <c r="B2726" s="118"/>
      <c r="C2726" s="118"/>
      <c r="D2726" s="118"/>
      <c r="E2726" s="118"/>
      <c r="F2726" s="118"/>
      <c r="G2726" s="118"/>
      <c r="H2726" s="118"/>
      <c r="I2726" s="118"/>
      <c r="J2726" s="118"/>
      <c r="K2726" s="118"/>
      <c r="L2726" s="118"/>
      <c r="M2726" s="118"/>
      <c r="N2726" s="118"/>
      <c r="O2726" s="143" t="str">
        <f>IF(H2726="","",(S2726/S2726)&amp;":"&amp;ROUND(AH2726/S2726,2))</f>
        <v/>
      </c>
      <c r="P2726" s="118"/>
      <c r="Q2726" s="118"/>
      <c r="R2726" s="143" t="str">
        <f>IF(H2726="","",(S2726/S2726)&amp;":"&amp;ROUND(AI2726/S2726,2))</f>
        <v/>
      </c>
      <c r="S2726" s="144" t="str">
        <f t="shared" si="509"/>
        <v/>
      </c>
      <c r="T2726" s="145" t="str">
        <f t="shared" si="510"/>
        <v/>
      </c>
      <c r="U2726" s="118"/>
      <c r="V2726" s="145" t="str">
        <f t="shared" si="511"/>
        <v/>
      </c>
      <c r="W2726" s="144" t="str">
        <f t="shared" si="512"/>
        <v/>
      </c>
      <c r="X2726" s="146" t="str">
        <f>IF(C2726="","",IF(OR(C2726="Trade",C2726="Multi Position"),(X2725+V2726),IF(C2726="Deposit",(X2725+AE2726),IF(C2726="Withdrawal",(X2725-AE2726)))))</f>
        <v/>
      </c>
      <c r="Y2726" s="145" t="str">
        <f t="shared" si="513"/>
        <v/>
      </c>
      <c r="Z2726" s="118"/>
      <c r="AA2726" s="118"/>
      <c r="AB2726" s="118"/>
      <c r="AC2726" s="118"/>
      <c r="AD2726" s="118"/>
      <c r="AE2726" s="139"/>
      <c r="AF2726" s="118"/>
      <c r="AG2726" s="118"/>
      <c r="AH2726" s="147" t="str">
        <f t="shared" si="514"/>
        <v/>
      </c>
      <c r="AI2726" s="147" t="str">
        <f t="shared" si="515"/>
        <v/>
      </c>
      <c r="AJ2726" s="148" t="str">
        <f t="shared" si="504"/>
        <v/>
      </c>
      <c r="AK2726" s="148" t="str">
        <f t="shared" si="505"/>
        <v/>
      </c>
      <c r="AL2726" s="147" t="str">
        <f t="shared" si="506"/>
        <v/>
      </c>
      <c r="AM2726" s="147" t="str">
        <f t="shared" si="507"/>
        <v/>
      </c>
      <c r="AN2726" s="147" t="str">
        <f t="shared" si="508"/>
        <v/>
      </c>
      <c r="AO2726" s="118"/>
    </row>
    <row r="2727" spans="1:41">
      <c r="A2727" s="118"/>
      <c r="B2727" s="118"/>
      <c r="C2727" s="118"/>
      <c r="D2727" s="118"/>
      <c r="E2727" s="118"/>
      <c r="F2727" s="118"/>
      <c r="G2727" s="118"/>
      <c r="H2727" s="118"/>
      <c r="I2727" s="118"/>
      <c r="J2727" s="118"/>
      <c r="K2727" s="118"/>
      <c r="L2727" s="118"/>
      <c r="M2727" s="118"/>
      <c r="N2727" s="118"/>
      <c r="O2727" s="143" t="str">
        <f>IF(H2727="","",(S2727/S2727)&amp;":"&amp;ROUND(AH2727/S2727,2))</f>
        <v/>
      </c>
      <c r="P2727" s="118"/>
      <c r="Q2727" s="118"/>
      <c r="R2727" s="143" t="str">
        <f>IF(H2727="","",(S2727/S2727)&amp;":"&amp;ROUND(AI2727/S2727,2))</f>
        <v/>
      </c>
      <c r="S2727" s="144" t="str">
        <f t="shared" si="509"/>
        <v/>
      </c>
      <c r="T2727" s="145" t="str">
        <f t="shared" si="510"/>
        <v/>
      </c>
      <c r="U2727" s="118"/>
      <c r="V2727" s="145" t="str">
        <f t="shared" si="511"/>
        <v/>
      </c>
      <c r="W2727" s="144" t="str">
        <f t="shared" si="512"/>
        <v/>
      </c>
      <c r="X2727" s="146" t="str">
        <f>IF(C2727="","",IF(OR(C2727="Trade",C2727="Multi Position"),(X2726+V2727),IF(C2727="Deposit",(X2726+AE2727),IF(C2727="Withdrawal",(X2726-AE2727)))))</f>
        <v/>
      </c>
      <c r="Y2727" s="145" t="str">
        <f t="shared" si="513"/>
        <v/>
      </c>
      <c r="Z2727" s="118"/>
      <c r="AA2727" s="118"/>
      <c r="AB2727" s="118"/>
      <c r="AC2727" s="118"/>
      <c r="AD2727" s="118"/>
      <c r="AE2727" s="139"/>
      <c r="AF2727" s="118"/>
      <c r="AG2727" s="118"/>
      <c r="AH2727" s="147" t="str">
        <f t="shared" si="514"/>
        <v/>
      </c>
      <c r="AI2727" s="147" t="str">
        <f t="shared" si="515"/>
        <v/>
      </c>
      <c r="AJ2727" s="148" t="str">
        <f t="shared" si="504"/>
        <v/>
      </c>
      <c r="AK2727" s="148" t="str">
        <f t="shared" si="505"/>
        <v/>
      </c>
      <c r="AL2727" s="147" t="str">
        <f t="shared" si="506"/>
        <v/>
      </c>
      <c r="AM2727" s="147" t="str">
        <f t="shared" si="507"/>
        <v/>
      </c>
      <c r="AN2727" s="147" t="str">
        <f t="shared" si="508"/>
        <v/>
      </c>
      <c r="AO2727" s="118"/>
    </row>
    <row r="2728" spans="1:41">
      <c r="A2728" s="118"/>
      <c r="B2728" s="118"/>
      <c r="C2728" s="118"/>
      <c r="D2728" s="118"/>
      <c r="E2728" s="118"/>
      <c r="F2728" s="118"/>
      <c r="G2728" s="118"/>
      <c r="H2728" s="118"/>
      <c r="I2728" s="118"/>
      <c r="J2728" s="118"/>
      <c r="K2728" s="118"/>
      <c r="L2728" s="118"/>
      <c r="M2728" s="118"/>
      <c r="N2728" s="118"/>
      <c r="O2728" s="143" t="str">
        <f>IF(H2728="","",(S2728/S2728)&amp;":"&amp;ROUND(AH2728/S2728,2))</f>
        <v/>
      </c>
      <c r="P2728" s="118"/>
      <c r="Q2728" s="118"/>
      <c r="R2728" s="143" t="str">
        <f>IF(H2728="","",(S2728/S2728)&amp;":"&amp;ROUND(AI2728/S2728,2))</f>
        <v/>
      </c>
      <c r="S2728" s="144" t="str">
        <f t="shared" si="509"/>
        <v/>
      </c>
      <c r="T2728" s="145" t="str">
        <f t="shared" si="510"/>
        <v/>
      </c>
      <c r="U2728" s="118"/>
      <c r="V2728" s="145" t="str">
        <f t="shared" si="511"/>
        <v/>
      </c>
      <c r="W2728" s="144" t="str">
        <f t="shared" si="512"/>
        <v/>
      </c>
      <c r="X2728" s="146" t="str">
        <f>IF(C2728="","",IF(OR(C2728="Trade",C2728="Multi Position"),(X2727+V2728),IF(C2728="Deposit",(X2727+AE2728),IF(C2728="Withdrawal",(X2727-AE2728)))))</f>
        <v/>
      </c>
      <c r="Y2728" s="145" t="str">
        <f t="shared" si="513"/>
        <v/>
      </c>
      <c r="Z2728" s="118"/>
      <c r="AA2728" s="118"/>
      <c r="AB2728" s="118"/>
      <c r="AC2728" s="118"/>
      <c r="AD2728" s="118"/>
      <c r="AE2728" s="139"/>
      <c r="AF2728" s="118"/>
      <c r="AG2728" s="118"/>
      <c r="AH2728" s="147" t="str">
        <f t="shared" si="514"/>
        <v/>
      </c>
      <c r="AI2728" s="147" t="str">
        <f t="shared" si="515"/>
        <v/>
      </c>
      <c r="AJ2728" s="148" t="str">
        <f t="shared" si="504"/>
        <v/>
      </c>
      <c r="AK2728" s="148" t="str">
        <f t="shared" si="505"/>
        <v/>
      </c>
      <c r="AL2728" s="147" t="str">
        <f t="shared" si="506"/>
        <v/>
      </c>
      <c r="AM2728" s="147" t="str">
        <f t="shared" si="507"/>
        <v/>
      </c>
      <c r="AN2728" s="147" t="str">
        <f t="shared" si="508"/>
        <v/>
      </c>
      <c r="AO2728" s="118"/>
    </row>
    <row r="2729" spans="1:41">
      <c r="A2729" s="118"/>
      <c r="B2729" s="118"/>
      <c r="C2729" s="118"/>
      <c r="D2729" s="118"/>
      <c r="E2729" s="118"/>
      <c r="F2729" s="118"/>
      <c r="G2729" s="118"/>
      <c r="H2729" s="118"/>
      <c r="I2729" s="118"/>
      <c r="J2729" s="118"/>
      <c r="K2729" s="118"/>
      <c r="L2729" s="118"/>
      <c r="M2729" s="118"/>
      <c r="N2729" s="118"/>
      <c r="O2729" s="143" t="str">
        <f>IF(H2729="","",(S2729/S2729)&amp;":"&amp;ROUND(AH2729/S2729,2))</f>
        <v/>
      </c>
      <c r="P2729" s="118"/>
      <c r="Q2729" s="118"/>
      <c r="R2729" s="143" t="str">
        <f>IF(H2729="","",(S2729/S2729)&amp;":"&amp;ROUND(AI2729/S2729,2))</f>
        <v/>
      </c>
      <c r="S2729" s="144" t="str">
        <f t="shared" si="509"/>
        <v/>
      </c>
      <c r="T2729" s="145" t="str">
        <f t="shared" si="510"/>
        <v/>
      </c>
      <c r="U2729" s="118"/>
      <c r="V2729" s="145" t="str">
        <f t="shared" si="511"/>
        <v/>
      </c>
      <c r="W2729" s="144" t="str">
        <f t="shared" si="512"/>
        <v/>
      </c>
      <c r="X2729" s="146" t="str">
        <f>IF(C2729="","",IF(OR(C2729="Trade",C2729="Multi Position"),(X2728+V2729),IF(C2729="Deposit",(X2728+AE2729),IF(C2729="Withdrawal",(X2728-AE2729)))))</f>
        <v/>
      </c>
      <c r="Y2729" s="145" t="str">
        <f t="shared" si="513"/>
        <v/>
      </c>
      <c r="Z2729" s="118"/>
      <c r="AA2729" s="118"/>
      <c r="AB2729" s="118"/>
      <c r="AC2729" s="118"/>
      <c r="AD2729" s="118"/>
      <c r="AE2729" s="139"/>
      <c r="AF2729" s="118"/>
      <c r="AG2729" s="118"/>
      <c r="AH2729" s="147" t="str">
        <f t="shared" si="514"/>
        <v/>
      </c>
      <c r="AI2729" s="147" t="str">
        <f t="shared" si="515"/>
        <v/>
      </c>
      <c r="AJ2729" s="148" t="str">
        <f t="shared" si="504"/>
        <v/>
      </c>
      <c r="AK2729" s="148" t="str">
        <f t="shared" si="505"/>
        <v/>
      </c>
      <c r="AL2729" s="147" t="str">
        <f t="shared" si="506"/>
        <v/>
      </c>
      <c r="AM2729" s="147" t="str">
        <f t="shared" si="507"/>
        <v/>
      </c>
      <c r="AN2729" s="147" t="str">
        <f t="shared" si="508"/>
        <v/>
      </c>
      <c r="AO2729" s="118"/>
    </row>
    <row r="2730" spans="1:41">
      <c r="A2730" s="118"/>
      <c r="B2730" s="118"/>
      <c r="C2730" s="118"/>
      <c r="D2730" s="118"/>
      <c r="E2730" s="118"/>
      <c r="F2730" s="118"/>
      <c r="G2730" s="118"/>
      <c r="H2730" s="118"/>
      <c r="I2730" s="118"/>
      <c r="J2730" s="118"/>
      <c r="K2730" s="118"/>
      <c r="L2730" s="118"/>
      <c r="M2730" s="118"/>
      <c r="N2730" s="118"/>
      <c r="O2730" s="143" t="str">
        <f>IF(H2730="","",(S2730/S2730)&amp;":"&amp;ROUND(AH2730/S2730,2))</f>
        <v/>
      </c>
      <c r="P2730" s="118"/>
      <c r="Q2730" s="118"/>
      <c r="R2730" s="143" t="str">
        <f>IF(H2730="","",(S2730/S2730)&amp;":"&amp;ROUND(AI2730/S2730,2))</f>
        <v/>
      </c>
      <c r="S2730" s="144" t="str">
        <f t="shared" si="509"/>
        <v/>
      </c>
      <c r="T2730" s="145" t="str">
        <f t="shared" si="510"/>
        <v/>
      </c>
      <c r="U2730" s="118"/>
      <c r="V2730" s="145" t="str">
        <f t="shared" si="511"/>
        <v/>
      </c>
      <c r="W2730" s="144" t="str">
        <f t="shared" si="512"/>
        <v/>
      </c>
      <c r="X2730" s="146" t="str">
        <f>IF(C2730="","",IF(OR(C2730="Trade",C2730="Multi Position"),(X2729+V2730),IF(C2730="Deposit",(X2729+AE2730),IF(C2730="Withdrawal",(X2729-AE2730)))))</f>
        <v/>
      </c>
      <c r="Y2730" s="145" t="str">
        <f t="shared" si="513"/>
        <v/>
      </c>
      <c r="Z2730" s="118"/>
      <c r="AA2730" s="118"/>
      <c r="AB2730" s="118"/>
      <c r="AC2730" s="118"/>
      <c r="AD2730" s="118"/>
      <c r="AE2730" s="139"/>
      <c r="AF2730" s="118"/>
      <c r="AG2730" s="118"/>
      <c r="AH2730" s="147" t="str">
        <f t="shared" si="514"/>
        <v/>
      </c>
      <c r="AI2730" s="147" t="str">
        <f t="shared" si="515"/>
        <v/>
      </c>
      <c r="AJ2730" s="148" t="str">
        <f t="shared" si="504"/>
        <v/>
      </c>
      <c r="AK2730" s="148" t="str">
        <f t="shared" si="505"/>
        <v/>
      </c>
      <c r="AL2730" s="147" t="str">
        <f t="shared" si="506"/>
        <v/>
      </c>
      <c r="AM2730" s="147" t="str">
        <f t="shared" si="507"/>
        <v/>
      </c>
      <c r="AN2730" s="147" t="str">
        <f t="shared" si="508"/>
        <v/>
      </c>
      <c r="AO2730" s="118"/>
    </row>
    <row r="2731" spans="1:41">
      <c r="A2731" s="118"/>
      <c r="B2731" s="118"/>
      <c r="C2731" s="118"/>
      <c r="D2731" s="118"/>
      <c r="E2731" s="118"/>
      <c r="F2731" s="118"/>
      <c r="G2731" s="118"/>
      <c r="H2731" s="118"/>
      <c r="I2731" s="118"/>
      <c r="J2731" s="118"/>
      <c r="K2731" s="118"/>
      <c r="L2731" s="118"/>
      <c r="M2731" s="118"/>
      <c r="N2731" s="118"/>
      <c r="O2731" s="143" t="str">
        <f>IF(H2731="","",(S2731/S2731)&amp;":"&amp;ROUND(AH2731/S2731,2))</f>
        <v/>
      </c>
      <c r="P2731" s="118"/>
      <c r="Q2731" s="118"/>
      <c r="R2731" s="143" t="str">
        <f>IF(H2731="","",(S2731/S2731)&amp;":"&amp;ROUND(AI2731/S2731,2))</f>
        <v/>
      </c>
      <c r="S2731" s="144" t="str">
        <f t="shared" si="509"/>
        <v/>
      </c>
      <c r="T2731" s="145" t="str">
        <f t="shared" si="510"/>
        <v/>
      </c>
      <c r="U2731" s="118"/>
      <c r="V2731" s="145" t="str">
        <f t="shared" si="511"/>
        <v/>
      </c>
      <c r="W2731" s="144" t="str">
        <f t="shared" si="512"/>
        <v/>
      </c>
      <c r="X2731" s="146" t="str">
        <f>IF(C2731="","",IF(OR(C2731="Trade",C2731="Multi Position"),(X2730+V2731),IF(C2731="Deposit",(X2730+AE2731),IF(C2731="Withdrawal",(X2730-AE2731)))))</f>
        <v/>
      </c>
      <c r="Y2731" s="145" t="str">
        <f t="shared" si="513"/>
        <v/>
      </c>
      <c r="Z2731" s="118"/>
      <c r="AA2731" s="118"/>
      <c r="AB2731" s="118"/>
      <c r="AC2731" s="118"/>
      <c r="AD2731" s="118"/>
      <c r="AE2731" s="139"/>
      <c r="AF2731" s="118"/>
      <c r="AG2731" s="118"/>
      <c r="AH2731" s="147" t="str">
        <f t="shared" si="514"/>
        <v/>
      </c>
      <c r="AI2731" s="147" t="str">
        <f t="shared" si="515"/>
        <v/>
      </c>
      <c r="AJ2731" s="148" t="str">
        <f t="shared" si="504"/>
        <v/>
      </c>
      <c r="AK2731" s="148" t="str">
        <f t="shared" si="505"/>
        <v/>
      </c>
      <c r="AL2731" s="147" t="str">
        <f t="shared" si="506"/>
        <v/>
      </c>
      <c r="AM2731" s="147" t="str">
        <f t="shared" si="507"/>
        <v/>
      </c>
      <c r="AN2731" s="147" t="str">
        <f t="shared" si="508"/>
        <v/>
      </c>
      <c r="AO2731" s="118"/>
    </row>
    <row r="2732" spans="1:41">
      <c r="A2732" s="118"/>
      <c r="B2732" s="118"/>
      <c r="C2732" s="118"/>
      <c r="D2732" s="118"/>
      <c r="E2732" s="118"/>
      <c r="F2732" s="118"/>
      <c r="G2732" s="118"/>
      <c r="H2732" s="118"/>
      <c r="I2732" s="118"/>
      <c r="J2732" s="118"/>
      <c r="K2732" s="118"/>
      <c r="L2732" s="118"/>
      <c r="M2732" s="118"/>
      <c r="N2732" s="118"/>
      <c r="O2732" s="143" t="str">
        <f>IF(H2732="","",(S2732/S2732)&amp;":"&amp;ROUND(AH2732/S2732,2))</f>
        <v/>
      </c>
      <c r="P2732" s="118"/>
      <c r="Q2732" s="118"/>
      <c r="R2732" s="143" t="str">
        <f>IF(H2732="","",(S2732/S2732)&amp;":"&amp;ROUND(AI2732/S2732,2))</f>
        <v/>
      </c>
      <c r="S2732" s="144" t="str">
        <f t="shared" si="509"/>
        <v/>
      </c>
      <c r="T2732" s="145" t="str">
        <f t="shared" si="510"/>
        <v/>
      </c>
      <c r="U2732" s="118"/>
      <c r="V2732" s="145" t="str">
        <f t="shared" si="511"/>
        <v/>
      </c>
      <c r="W2732" s="144" t="str">
        <f t="shared" si="512"/>
        <v/>
      </c>
      <c r="X2732" s="146" t="str">
        <f>IF(C2732="","",IF(OR(C2732="Trade",C2732="Multi Position"),(X2731+V2732),IF(C2732="Deposit",(X2731+AE2732),IF(C2732="Withdrawal",(X2731-AE2732)))))</f>
        <v/>
      </c>
      <c r="Y2732" s="145" t="str">
        <f t="shared" si="513"/>
        <v/>
      </c>
      <c r="Z2732" s="118"/>
      <c r="AA2732" s="118"/>
      <c r="AB2732" s="118"/>
      <c r="AC2732" s="118"/>
      <c r="AD2732" s="118"/>
      <c r="AE2732" s="139"/>
      <c r="AF2732" s="118"/>
      <c r="AG2732" s="118"/>
      <c r="AH2732" s="147" t="str">
        <f t="shared" si="514"/>
        <v/>
      </c>
      <c r="AI2732" s="147" t="str">
        <f t="shared" si="515"/>
        <v/>
      </c>
      <c r="AJ2732" s="148" t="str">
        <f t="shared" si="504"/>
        <v/>
      </c>
      <c r="AK2732" s="148" t="str">
        <f t="shared" si="505"/>
        <v/>
      </c>
      <c r="AL2732" s="147" t="str">
        <f t="shared" si="506"/>
        <v/>
      </c>
      <c r="AM2732" s="147" t="str">
        <f t="shared" si="507"/>
        <v/>
      </c>
      <c r="AN2732" s="147" t="str">
        <f t="shared" si="508"/>
        <v/>
      </c>
      <c r="AO2732" s="118"/>
    </row>
    <row r="2733" spans="1:41">
      <c r="A2733" s="118"/>
      <c r="B2733" s="118"/>
      <c r="C2733" s="118"/>
      <c r="D2733" s="118"/>
      <c r="E2733" s="118"/>
      <c r="F2733" s="118"/>
      <c r="G2733" s="118"/>
      <c r="H2733" s="118"/>
      <c r="I2733" s="118"/>
      <c r="J2733" s="118"/>
      <c r="K2733" s="118"/>
      <c r="L2733" s="118"/>
      <c r="M2733" s="118"/>
      <c r="N2733" s="118"/>
      <c r="O2733" s="143" t="str">
        <f>IF(H2733="","",(S2733/S2733)&amp;":"&amp;ROUND(AH2733/S2733,2))</f>
        <v/>
      </c>
      <c r="P2733" s="118"/>
      <c r="Q2733" s="118"/>
      <c r="R2733" s="143" t="str">
        <f>IF(H2733="","",(S2733/S2733)&amp;":"&amp;ROUND(AI2733/S2733,2))</f>
        <v/>
      </c>
      <c r="S2733" s="144" t="str">
        <f t="shared" si="509"/>
        <v/>
      </c>
      <c r="T2733" s="145" t="str">
        <f t="shared" si="510"/>
        <v/>
      </c>
      <c r="U2733" s="118"/>
      <c r="V2733" s="145" t="str">
        <f t="shared" si="511"/>
        <v/>
      </c>
      <c r="W2733" s="144" t="str">
        <f t="shared" si="512"/>
        <v/>
      </c>
      <c r="X2733" s="146" t="str">
        <f>IF(C2733="","",IF(OR(C2733="Trade",C2733="Multi Position"),(X2732+V2733),IF(C2733="Deposit",(X2732+AE2733),IF(C2733="Withdrawal",(X2732-AE2733)))))</f>
        <v/>
      </c>
      <c r="Y2733" s="145" t="str">
        <f t="shared" si="513"/>
        <v/>
      </c>
      <c r="Z2733" s="118"/>
      <c r="AA2733" s="118"/>
      <c r="AB2733" s="118"/>
      <c r="AC2733" s="118"/>
      <c r="AD2733" s="118"/>
      <c r="AE2733" s="139"/>
      <c r="AF2733" s="118"/>
      <c r="AG2733" s="118"/>
      <c r="AH2733" s="147" t="str">
        <f t="shared" si="514"/>
        <v/>
      </c>
      <c r="AI2733" s="147" t="str">
        <f t="shared" si="515"/>
        <v/>
      </c>
      <c r="AJ2733" s="148" t="str">
        <f t="shared" si="504"/>
        <v/>
      </c>
      <c r="AK2733" s="148" t="str">
        <f t="shared" si="505"/>
        <v/>
      </c>
      <c r="AL2733" s="147" t="str">
        <f t="shared" si="506"/>
        <v/>
      </c>
      <c r="AM2733" s="147" t="str">
        <f t="shared" si="507"/>
        <v/>
      </c>
      <c r="AN2733" s="147" t="str">
        <f t="shared" si="508"/>
        <v/>
      </c>
      <c r="AO2733" s="118"/>
    </row>
    <row r="2734" spans="1:41">
      <c r="A2734" s="118"/>
      <c r="B2734" s="118"/>
      <c r="C2734" s="118"/>
      <c r="D2734" s="118"/>
      <c r="E2734" s="118"/>
      <c r="F2734" s="118"/>
      <c r="G2734" s="118"/>
      <c r="H2734" s="118"/>
      <c r="I2734" s="118"/>
      <c r="J2734" s="118"/>
      <c r="K2734" s="118"/>
      <c r="L2734" s="118"/>
      <c r="M2734" s="118"/>
      <c r="N2734" s="118"/>
      <c r="O2734" s="143" t="str">
        <f>IF(H2734="","",(S2734/S2734)&amp;":"&amp;ROUND(AH2734/S2734,2))</f>
        <v/>
      </c>
      <c r="P2734" s="118"/>
      <c r="Q2734" s="118"/>
      <c r="R2734" s="143" t="str">
        <f>IF(H2734="","",(S2734/S2734)&amp;":"&amp;ROUND(AI2734/S2734,2))</f>
        <v/>
      </c>
      <c r="S2734" s="144" t="str">
        <f t="shared" si="509"/>
        <v/>
      </c>
      <c r="T2734" s="145" t="str">
        <f t="shared" si="510"/>
        <v/>
      </c>
      <c r="U2734" s="118"/>
      <c r="V2734" s="145" t="str">
        <f t="shared" si="511"/>
        <v/>
      </c>
      <c r="W2734" s="144" t="str">
        <f t="shared" si="512"/>
        <v/>
      </c>
      <c r="X2734" s="146" t="str">
        <f>IF(C2734="","",IF(OR(C2734="Trade",C2734="Multi Position"),(X2733+V2734),IF(C2734="Deposit",(X2733+AE2734),IF(C2734="Withdrawal",(X2733-AE2734)))))</f>
        <v/>
      </c>
      <c r="Y2734" s="145" t="str">
        <f t="shared" si="513"/>
        <v/>
      </c>
      <c r="Z2734" s="118"/>
      <c r="AA2734" s="118"/>
      <c r="AB2734" s="118"/>
      <c r="AC2734" s="118"/>
      <c r="AD2734" s="118"/>
      <c r="AE2734" s="139"/>
      <c r="AF2734" s="118"/>
      <c r="AG2734" s="118"/>
      <c r="AH2734" s="147" t="str">
        <f t="shared" si="514"/>
        <v/>
      </c>
      <c r="AI2734" s="147" t="str">
        <f t="shared" si="515"/>
        <v/>
      </c>
      <c r="AJ2734" s="148" t="str">
        <f t="shared" si="504"/>
        <v/>
      </c>
      <c r="AK2734" s="148" t="str">
        <f t="shared" si="505"/>
        <v/>
      </c>
      <c r="AL2734" s="147" t="str">
        <f t="shared" si="506"/>
        <v/>
      </c>
      <c r="AM2734" s="147" t="str">
        <f t="shared" si="507"/>
        <v/>
      </c>
      <c r="AN2734" s="147" t="str">
        <f t="shared" si="508"/>
        <v/>
      </c>
      <c r="AO2734" s="118"/>
    </row>
    <row r="2735" spans="1:41">
      <c r="A2735" s="118"/>
      <c r="B2735" s="118"/>
      <c r="C2735" s="118"/>
      <c r="D2735" s="118"/>
      <c r="E2735" s="118"/>
      <c r="F2735" s="118"/>
      <c r="G2735" s="118"/>
      <c r="H2735" s="118"/>
      <c r="I2735" s="118"/>
      <c r="J2735" s="118"/>
      <c r="K2735" s="118"/>
      <c r="L2735" s="118"/>
      <c r="M2735" s="118"/>
      <c r="N2735" s="118"/>
      <c r="O2735" s="143" t="str">
        <f>IF(H2735="","",(S2735/S2735)&amp;":"&amp;ROUND(AH2735/S2735,2))</f>
        <v/>
      </c>
      <c r="P2735" s="118"/>
      <c r="Q2735" s="118"/>
      <c r="R2735" s="143" t="str">
        <f>IF(H2735="","",(S2735/S2735)&amp;":"&amp;ROUND(AI2735/S2735,2))</f>
        <v/>
      </c>
      <c r="S2735" s="144" t="str">
        <f t="shared" si="509"/>
        <v/>
      </c>
      <c r="T2735" s="145" t="str">
        <f t="shared" si="510"/>
        <v/>
      </c>
      <c r="U2735" s="118"/>
      <c r="V2735" s="145" t="str">
        <f t="shared" si="511"/>
        <v/>
      </c>
      <c r="W2735" s="144" t="str">
        <f t="shared" si="512"/>
        <v/>
      </c>
      <c r="X2735" s="146" t="str">
        <f>IF(C2735="","",IF(OR(C2735="Trade",C2735="Multi Position"),(X2734+V2735),IF(C2735="Deposit",(X2734+AE2735),IF(C2735="Withdrawal",(X2734-AE2735)))))</f>
        <v/>
      </c>
      <c r="Y2735" s="145" t="str">
        <f t="shared" si="513"/>
        <v/>
      </c>
      <c r="Z2735" s="118"/>
      <c r="AA2735" s="118"/>
      <c r="AB2735" s="118"/>
      <c r="AC2735" s="118"/>
      <c r="AD2735" s="118"/>
      <c r="AE2735" s="139"/>
      <c r="AF2735" s="118"/>
      <c r="AG2735" s="118"/>
      <c r="AH2735" s="147" t="str">
        <f t="shared" si="514"/>
        <v/>
      </c>
      <c r="AI2735" s="147" t="str">
        <f t="shared" si="515"/>
        <v/>
      </c>
      <c r="AJ2735" s="148" t="str">
        <f t="shared" si="504"/>
        <v/>
      </c>
      <c r="AK2735" s="148" t="str">
        <f t="shared" si="505"/>
        <v/>
      </c>
      <c r="AL2735" s="147" t="str">
        <f t="shared" si="506"/>
        <v/>
      </c>
      <c r="AM2735" s="147" t="str">
        <f t="shared" si="507"/>
        <v/>
      </c>
      <c r="AN2735" s="147" t="str">
        <f t="shared" si="508"/>
        <v/>
      </c>
      <c r="AO2735" s="118"/>
    </row>
    <row r="2736" spans="1:41">
      <c r="A2736" s="118"/>
      <c r="B2736" s="118"/>
      <c r="C2736" s="118"/>
      <c r="D2736" s="118"/>
      <c r="E2736" s="118"/>
      <c r="F2736" s="118"/>
      <c r="G2736" s="118"/>
      <c r="H2736" s="118"/>
      <c r="I2736" s="118"/>
      <c r="J2736" s="118"/>
      <c r="K2736" s="118"/>
      <c r="L2736" s="118"/>
      <c r="M2736" s="118"/>
      <c r="N2736" s="118"/>
      <c r="O2736" s="143" t="str">
        <f>IF(H2736="","",(S2736/S2736)&amp;":"&amp;ROUND(AH2736/S2736,2))</f>
        <v/>
      </c>
      <c r="P2736" s="118"/>
      <c r="Q2736" s="118"/>
      <c r="R2736" s="143" t="str">
        <f>IF(H2736="","",(S2736/S2736)&amp;":"&amp;ROUND(AI2736/S2736,2))</f>
        <v/>
      </c>
      <c r="S2736" s="144" t="str">
        <f t="shared" si="509"/>
        <v/>
      </c>
      <c r="T2736" s="145" t="str">
        <f t="shared" si="510"/>
        <v/>
      </c>
      <c r="U2736" s="118"/>
      <c r="V2736" s="145" t="str">
        <f t="shared" si="511"/>
        <v/>
      </c>
      <c r="W2736" s="144" t="str">
        <f t="shared" si="512"/>
        <v/>
      </c>
      <c r="X2736" s="146" t="str">
        <f>IF(C2736="","",IF(OR(C2736="Trade",C2736="Multi Position"),(X2735+V2736),IF(C2736="Deposit",(X2735+AE2736),IF(C2736="Withdrawal",(X2735-AE2736)))))</f>
        <v/>
      </c>
      <c r="Y2736" s="145" t="str">
        <f t="shared" si="513"/>
        <v/>
      </c>
      <c r="Z2736" s="118"/>
      <c r="AA2736" s="118"/>
      <c r="AB2736" s="118"/>
      <c r="AC2736" s="118"/>
      <c r="AD2736" s="118"/>
      <c r="AE2736" s="139"/>
      <c r="AF2736" s="118"/>
      <c r="AG2736" s="118"/>
      <c r="AH2736" s="147" t="str">
        <f t="shared" si="514"/>
        <v/>
      </c>
      <c r="AI2736" s="147" t="str">
        <f t="shared" si="515"/>
        <v/>
      </c>
      <c r="AJ2736" s="148" t="str">
        <f t="shared" si="504"/>
        <v/>
      </c>
      <c r="AK2736" s="148" t="str">
        <f t="shared" si="505"/>
        <v/>
      </c>
      <c r="AL2736" s="147" t="str">
        <f t="shared" si="506"/>
        <v/>
      </c>
      <c r="AM2736" s="147" t="str">
        <f t="shared" si="507"/>
        <v/>
      </c>
      <c r="AN2736" s="147" t="str">
        <f t="shared" si="508"/>
        <v/>
      </c>
      <c r="AO2736" s="118"/>
    </row>
    <row r="2737" spans="1:41">
      <c r="A2737" s="118"/>
      <c r="B2737" s="118"/>
      <c r="C2737" s="118"/>
      <c r="D2737" s="118"/>
      <c r="E2737" s="118"/>
      <c r="F2737" s="118"/>
      <c r="G2737" s="118"/>
      <c r="H2737" s="118"/>
      <c r="I2737" s="118"/>
      <c r="J2737" s="118"/>
      <c r="K2737" s="118"/>
      <c r="L2737" s="118"/>
      <c r="M2737" s="118"/>
      <c r="N2737" s="118"/>
      <c r="O2737" s="143" t="str">
        <f>IF(H2737="","",(S2737/S2737)&amp;":"&amp;ROUND(AH2737/S2737,2))</f>
        <v/>
      </c>
      <c r="P2737" s="118"/>
      <c r="Q2737" s="118"/>
      <c r="R2737" s="143" t="str">
        <f>IF(H2737="","",(S2737/S2737)&amp;":"&amp;ROUND(AI2737/S2737,2))</f>
        <v/>
      </c>
      <c r="S2737" s="144" t="str">
        <f t="shared" si="509"/>
        <v/>
      </c>
      <c r="T2737" s="145" t="str">
        <f t="shared" si="510"/>
        <v/>
      </c>
      <c r="U2737" s="118"/>
      <c r="V2737" s="145" t="str">
        <f t="shared" si="511"/>
        <v/>
      </c>
      <c r="W2737" s="144" t="str">
        <f t="shared" si="512"/>
        <v/>
      </c>
      <c r="X2737" s="146" t="str">
        <f>IF(C2737="","",IF(OR(C2737="Trade",C2737="Multi Position"),(X2736+V2737),IF(C2737="Deposit",(X2736+AE2737),IF(C2737="Withdrawal",(X2736-AE2737)))))</f>
        <v/>
      </c>
      <c r="Y2737" s="145" t="str">
        <f t="shared" si="513"/>
        <v/>
      </c>
      <c r="Z2737" s="118"/>
      <c r="AA2737" s="118"/>
      <c r="AB2737" s="118"/>
      <c r="AC2737" s="118"/>
      <c r="AD2737" s="118"/>
      <c r="AE2737" s="139"/>
      <c r="AF2737" s="118"/>
      <c r="AG2737" s="118"/>
      <c r="AH2737" s="147" t="str">
        <f t="shared" si="514"/>
        <v/>
      </c>
      <c r="AI2737" s="147" t="str">
        <f t="shared" si="515"/>
        <v/>
      </c>
      <c r="AJ2737" s="148" t="str">
        <f t="shared" si="504"/>
        <v/>
      </c>
      <c r="AK2737" s="148" t="str">
        <f t="shared" si="505"/>
        <v/>
      </c>
      <c r="AL2737" s="147" t="str">
        <f t="shared" si="506"/>
        <v/>
      </c>
      <c r="AM2737" s="147" t="str">
        <f t="shared" si="507"/>
        <v/>
      </c>
      <c r="AN2737" s="147" t="str">
        <f t="shared" si="508"/>
        <v/>
      </c>
      <c r="AO2737" s="118"/>
    </row>
    <row r="2738" spans="1:41">
      <c r="A2738" s="118"/>
      <c r="B2738" s="118"/>
      <c r="C2738" s="118"/>
      <c r="D2738" s="118"/>
      <c r="E2738" s="118"/>
      <c r="F2738" s="118"/>
      <c r="G2738" s="118"/>
      <c r="H2738" s="118"/>
      <c r="I2738" s="118"/>
      <c r="J2738" s="118"/>
      <c r="K2738" s="118"/>
      <c r="L2738" s="118"/>
      <c r="M2738" s="118"/>
      <c r="N2738" s="118"/>
      <c r="O2738" s="143" t="str">
        <f>IF(H2738="","",(S2738/S2738)&amp;":"&amp;ROUND(AH2738/S2738,2))</f>
        <v/>
      </c>
      <c r="P2738" s="118"/>
      <c r="Q2738" s="118"/>
      <c r="R2738" s="143" t="str">
        <f>IF(H2738="","",(S2738/S2738)&amp;":"&amp;ROUND(AI2738/S2738,2))</f>
        <v/>
      </c>
      <c r="S2738" s="144" t="str">
        <f t="shared" si="509"/>
        <v/>
      </c>
      <c r="T2738" s="145" t="str">
        <f t="shared" si="510"/>
        <v/>
      </c>
      <c r="U2738" s="118"/>
      <c r="V2738" s="145" t="str">
        <f t="shared" si="511"/>
        <v/>
      </c>
      <c r="W2738" s="144" t="str">
        <f t="shared" si="512"/>
        <v/>
      </c>
      <c r="X2738" s="146" t="str">
        <f>IF(C2738="","",IF(OR(C2738="Trade",C2738="Multi Position"),(X2737+V2738),IF(C2738="Deposit",(X2737+AE2738),IF(C2738="Withdrawal",(X2737-AE2738)))))</f>
        <v/>
      </c>
      <c r="Y2738" s="145" t="str">
        <f t="shared" si="513"/>
        <v/>
      </c>
      <c r="Z2738" s="118"/>
      <c r="AA2738" s="118"/>
      <c r="AB2738" s="118"/>
      <c r="AC2738" s="118"/>
      <c r="AD2738" s="118"/>
      <c r="AE2738" s="139"/>
      <c r="AF2738" s="118"/>
      <c r="AG2738" s="118"/>
      <c r="AH2738" s="147" t="str">
        <f t="shared" si="514"/>
        <v/>
      </c>
      <c r="AI2738" s="147" t="str">
        <f t="shared" si="515"/>
        <v/>
      </c>
      <c r="AJ2738" s="148" t="str">
        <f t="shared" si="504"/>
        <v/>
      </c>
      <c r="AK2738" s="148" t="str">
        <f t="shared" si="505"/>
        <v/>
      </c>
      <c r="AL2738" s="147" t="str">
        <f t="shared" si="506"/>
        <v/>
      </c>
      <c r="AM2738" s="147" t="str">
        <f t="shared" si="507"/>
        <v/>
      </c>
      <c r="AN2738" s="147" t="str">
        <f t="shared" si="508"/>
        <v/>
      </c>
      <c r="AO2738" s="118"/>
    </row>
    <row r="2739" spans="1:41">
      <c r="A2739" s="118"/>
      <c r="B2739" s="118"/>
      <c r="C2739" s="118"/>
      <c r="D2739" s="118"/>
      <c r="E2739" s="118"/>
      <c r="F2739" s="118"/>
      <c r="G2739" s="118"/>
      <c r="H2739" s="118"/>
      <c r="I2739" s="118"/>
      <c r="J2739" s="118"/>
      <c r="K2739" s="118"/>
      <c r="L2739" s="118"/>
      <c r="M2739" s="118"/>
      <c r="N2739" s="118"/>
      <c r="O2739" s="143" t="str">
        <f>IF(H2739="","",(S2739/S2739)&amp;":"&amp;ROUND(AH2739/S2739,2))</f>
        <v/>
      </c>
      <c r="P2739" s="118"/>
      <c r="Q2739" s="118"/>
      <c r="R2739" s="143" t="str">
        <f>IF(H2739="","",(S2739/S2739)&amp;":"&amp;ROUND(AI2739/S2739,2))</f>
        <v/>
      </c>
      <c r="S2739" s="144" t="str">
        <f t="shared" si="509"/>
        <v/>
      </c>
      <c r="T2739" s="145" t="str">
        <f t="shared" si="510"/>
        <v/>
      </c>
      <c r="U2739" s="118"/>
      <c r="V2739" s="145" t="str">
        <f t="shared" si="511"/>
        <v/>
      </c>
      <c r="W2739" s="144" t="str">
        <f t="shared" si="512"/>
        <v/>
      </c>
      <c r="X2739" s="146" t="str">
        <f>IF(C2739="","",IF(OR(C2739="Trade",C2739="Multi Position"),(X2738+V2739),IF(C2739="Deposit",(X2738+AE2739),IF(C2739="Withdrawal",(X2738-AE2739)))))</f>
        <v/>
      </c>
      <c r="Y2739" s="145" t="str">
        <f t="shared" si="513"/>
        <v/>
      </c>
      <c r="Z2739" s="118"/>
      <c r="AA2739" s="118"/>
      <c r="AB2739" s="118"/>
      <c r="AC2739" s="118"/>
      <c r="AD2739" s="118"/>
      <c r="AE2739" s="139"/>
      <c r="AF2739" s="118"/>
      <c r="AG2739" s="118"/>
      <c r="AH2739" s="147" t="str">
        <f t="shared" si="514"/>
        <v/>
      </c>
      <c r="AI2739" s="147" t="str">
        <f t="shared" si="515"/>
        <v/>
      </c>
      <c r="AJ2739" s="148" t="str">
        <f t="shared" si="504"/>
        <v/>
      </c>
      <c r="AK2739" s="148" t="str">
        <f t="shared" si="505"/>
        <v/>
      </c>
      <c r="AL2739" s="147" t="str">
        <f t="shared" si="506"/>
        <v/>
      </c>
      <c r="AM2739" s="147" t="str">
        <f t="shared" si="507"/>
        <v/>
      </c>
      <c r="AN2739" s="147" t="str">
        <f t="shared" si="508"/>
        <v/>
      </c>
      <c r="AO2739" s="118"/>
    </row>
    <row r="2740" spans="1:41">
      <c r="A2740" s="118"/>
      <c r="B2740" s="118"/>
      <c r="C2740" s="118"/>
      <c r="D2740" s="118"/>
      <c r="E2740" s="118"/>
      <c r="F2740" s="118"/>
      <c r="G2740" s="118"/>
      <c r="H2740" s="118"/>
      <c r="I2740" s="118"/>
      <c r="J2740" s="118"/>
      <c r="K2740" s="118"/>
      <c r="L2740" s="118"/>
      <c r="M2740" s="118"/>
      <c r="N2740" s="118"/>
      <c r="O2740" s="143" t="str">
        <f>IF(H2740="","",(S2740/S2740)&amp;":"&amp;ROUND(AH2740/S2740,2))</f>
        <v/>
      </c>
      <c r="P2740" s="118"/>
      <c r="Q2740" s="118"/>
      <c r="R2740" s="143" t="str">
        <f>IF(H2740="","",(S2740/S2740)&amp;":"&amp;ROUND(AI2740/S2740,2))</f>
        <v/>
      </c>
      <c r="S2740" s="144" t="str">
        <f t="shared" si="509"/>
        <v/>
      </c>
      <c r="T2740" s="145" t="str">
        <f t="shared" si="510"/>
        <v/>
      </c>
      <c r="U2740" s="118"/>
      <c r="V2740" s="145" t="str">
        <f t="shared" si="511"/>
        <v/>
      </c>
      <c r="W2740" s="144" t="str">
        <f t="shared" si="512"/>
        <v/>
      </c>
      <c r="X2740" s="146" t="str">
        <f>IF(C2740="","",IF(OR(C2740="Trade",C2740="Multi Position"),(X2739+V2740),IF(C2740="Deposit",(X2739+AE2740),IF(C2740="Withdrawal",(X2739-AE2740)))))</f>
        <v/>
      </c>
      <c r="Y2740" s="145" t="str">
        <f t="shared" si="513"/>
        <v/>
      </c>
      <c r="Z2740" s="118"/>
      <c r="AA2740" s="118"/>
      <c r="AB2740" s="118"/>
      <c r="AC2740" s="118"/>
      <c r="AD2740" s="118"/>
      <c r="AE2740" s="139"/>
      <c r="AF2740" s="118"/>
      <c r="AG2740" s="118"/>
      <c r="AH2740" s="147" t="str">
        <f t="shared" si="514"/>
        <v/>
      </c>
      <c r="AI2740" s="147" t="str">
        <f t="shared" si="515"/>
        <v/>
      </c>
      <c r="AJ2740" s="148" t="str">
        <f t="shared" si="504"/>
        <v/>
      </c>
      <c r="AK2740" s="148" t="str">
        <f t="shared" si="505"/>
        <v/>
      </c>
      <c r="AL2740" s="147" t="str">
        <f t="shared" si="506"/>
        <v/>
      </c>
      <c r="AM2740" s="147" t="str">
        <f t="shared" si="507"/>
        <v/>
      </c>
      <c r="AN2740" s="147" t="str">
        <f t="shared" si="508"/>
        <v/>
      </c>
      <c r="AO2740" s="118"/>
    </row>
    <row r="2741" spans="1:41">
      <c r="A2741" s="118"/>
      <c r="B2741" s="118"/>
      <c r="C2741" s="118"/>
      <c r="D2741" s="118"/>
      <c r="E2741" s="118"/>
      <c r="F2741" s="118"/>
      <c r="G2741" s="118"/>
      <c r="H2741" s="118"/>
      <c r="I2741" s="118"/>
      <c r="J2741" s="118"/>
      <c r="K2741" s="118"/>
      <c r="L2741" s="118"/>
      <c r="M2741" s="118"/>
      <c r="N2741" s="118"/>
      <c r="O2741" s="143" t="str">
        <f>IF(H2741="","",(S2741/S2741)&amp;":"&amp;ROUND(AH2741/S2741,2))</f>
        <v/>
      </c>
      <c r="P2741" s="118"/>
      <c r="Q2741" s="118"/>
      <c r="R2741" s="143" t="str">
        <f>IF(H2741="","",(S2741/S2741)&amp;":"&amp;ROUND(AI2741/S2741,2))</f>
        <v/>
      </c>
      <c r="S2741" s="144" t="str">
        <f t="shared" si="509"/>
        <v/>
      </c>
      <c r="T2741" s="145" t="str">
        <f t="shared" si="510"/>
        <v/>
      </c>
      <c r="U2741" s="118"/>
      <c r="V2741" s="145" t="str">
        <f t="shared" si="511"/>
        <v/>
      </c>
      <c r="W2741" s="144" t="str">
        <f t="shared" si="512"/>
        <v/>
      </c>
      <c r="X2741" s="146" t="str">
        <f>IF(C2741="","",IF(OR(C2741="Trade",C2741="Multi Position"),(X2740+V2741),IF(C2741="Deposit",(X2740+AE2741),IF(C2741="Withdrawal",(X2740-AE2741)))))</f>
        <v/>
      </c>
      <c r="Y2741" s="145" t="str">
        <f t="shared" si="513"/>
        <v/>
      </c>
      <c r="Z2741" s="118"/>
      <c r="AA2741" s="118"/>
      <c r="AB2741" s="118"/>
      <c r="AC2741" s="118"/>
      <c r="AD2741" s="118"/>
      <c r="AE2741" s="139"/>
      <c r="AF2741" s="118"/>
      <c r="AG2741" s="118"/>
      <c r="AH2741" s="147" t="str">
        <f t="shared" si="514"/>
        <v/>
      </c>
      <c r="AI2741" s="147" t="str">
        <f t="shared" si="515"/>
        <v/>
      </c>
      <c r="AJ2741" s="148" t="str">
        <f t="shared" si="504"/>
        <v/>
      </c>
      <c r="AK2741" s="148" t="str">
        <f t="shared" si="505"/>
        <v/>
      </c>
      <c r="AL2741" s="147" t="str">
        <f t="shared" si="506"/>
        <v/>
      </c>
      <c r="AM2741" s="147" t="str">
        <f t="shared" si="507"/>
        <v/>
      </c>
      <c r="AN2741" s="147" t="str">
        <f t="shared" si="508"/>
        <v/>
      </c>
      <c r="AO2741" s="118"/>
    </row>
    <row r="2742" spans="1:41">
      <c r="A2742" s="118"/>
      <c r="B2742" s="118"/>
      <c r="C2742" s="118"/>
      <c r="D2742" s="118"/>
      <c r="E2742" s="118"/>
      <c r="F2742" s="118"/>
      <c r="G2742" s="118"/>
      <c r="H2742" s="118"/>
      <c r="I2742" s="118"/>
      <c r="J2742" s="118"/>
      <c r="K2742" s="118"/>
      <c r="L2742" s="118"/>
      <c r="M2742" s="118"/>
      <c r="N2742" s="118"/>
      <c r="O2742" s="143" t="str">
        <f>IF(H2742="","",(S2742/S2742)&amp;":"&amp;ROUND(AH2742/S2742,2))</f>
        <v/>
      </c>
      <c r="P2742" s="118"/>
      <c r="Q2742" s="118"/>
      <c r="R2742" s="143" t="str">
        <f>IF(H2742="","",(S2742/S2742)&amp;":"&amp;ROUND(AI2742/S2742,2))</f>
        <v/>
      </c>
      <c r="S2742" s="144" t="str">
        <f t="shared" si="509"/>
        <v/>
      </c>
      <c r="T2742" s="145" t="str">
        <f t="shared" si="510"/>
        <v/>
      </c>
      <c r="U2742" s="118"/>
      <c r="V2742" s="145" t="str">
        <f t="shared" si="511"/>
        <v/>
      </c>
      <c r="W2742" s="144" t="str">
        <f t="shared" si="512"/>
        <v/>
      </c>
      <c r="X2742" s="146" t="str">
        <f>IF(C2742="","",IF(OR(C2742="Trade",C2742="Multi Position"),(X2741+V2742),IF(C2742="Deposit",(X2741+AE2742),IF(C2742="Withdrawal",(X2741-AE2742)))))</f>
        <v/>
      </c>
      <c r="Y2742" s="145" t="str">
        <f t="shared" si="513"/>
        <v/>
      </c>
      <c r="Z2742" s="118"/>
      <c r="AA2742" s="118"/>
      <c r="AB2742" s="118"/>
      <c r="AC2742" s="118"/>
      <c r="AD2742" s="118"/>
      <c r="AE2742" s="139"/>
      <c r="AF2742" s="118"/>
      <c r="AG2742" s="118"/>
      <c r="AH2742" s="147" t="str">
        <f t="shared" si="514"/>
        <v/>
      </c>
      <c r="AI2742" s="147" t="str">
        <f t="shared" si="515"/>
        <v/>
      </c>
      <c r="AJ2742" s="148" t="str">
        <f t="shared" si="504"/>
        <v/>
      </c>
      <c r="AK2742" s="148" t="str">
        <f t="shared" si="505"/>
        <v/>
      </c>
      <c r="AL2742" s="147" t="str">
        <f t="shared" si="506"/>
        <v/>
      </c>
      <c r="AM2742" s="147" t="str">
        <f t="shared" si="507"/>
        <v/>
      </c>
      <c r="AN2742" s="147" t="str">
        <f t="shared" si="508"/>
        <v/>
      </c>
      <c r="AO2742" s="118"/>
    </row>
    <row r="2743" spans="1:41">
      <c r="A2743" s="118"/>
      <c r="B2743" s="118"/>
      <c r="C2743" s="118"/>
      <c r="D2743" s="118"/>
      <c r="E2743" s="118"/>
      <c r="F2743" s="118"/>
      <c r="G2743" s="118"/>
      <c r="H2743" s="118"/>
      <c r="I2743" s="118"/>
      <c r="J2743" s="118"/>
      <c r="K2743" s="118"/>
      <c r="L2743" s="118"/>
      <c r="M2743" s="118"/>
      <c r="N2743" s="118"/>
      <c r="O2743" s="143" t="str">
        <f>IF(H2743="","",(S2743/S2743)&amp;":"&amp;ROUND(AH2743/S2743,2))</f>
        <v/>
      </c>
      <c r="P2743" s="118"/>
      <c r="Q2743" s="118"/>
      <c r="R2743" s="143" t="str">
        <f>IF(H2743="","",(S2743/S2743)&amp;":"&amp;ROUND(AI2743/S2743,2))</f>
        <v/>
      </c>
      <c r="S2743" s="144" t="str">
        <f t="shared" si="509"/>
        <v/>
      </c>
      <c r="T2743" s="145" t="str">
        <f t="shared" si="510"/>
        <v/>
      </c>
      <c r="U2743" s="118"/>
      <c r="V2743" s="145" t="str">
        <f t="shared" si="511"/>
        <v/>
      </c>
      <c r="W2743" s="144" t="str">
        <f t="shared" si="512"/>
        <v/>
      </c>
      <c r="X2743" s="146" t="str">
        <f>IF(C2743="","",IF(OR(C2743="Trade",C2743="Multi Position"),(X2742+V2743),IF(C2743="Deposit",(X2742+AE2743),IF(C2743="Withdrawal",(X2742-AE2743)))))</f>
        <v/>
      </c>
      <c r="Y2743" s="145" t="str">
        <f t="shared" si="513"/>
        <v/>
      </c>
      <c r="Z2743" s="118"/>
      <c r="AA2743" s="118"/>
      <c r="AB2743" s="118"/>
      <c r="AC2743" s="118"/>
      <c r="AD2743" s="118"/>
      <c r="AE2743" s="139"/>
      <c r="AF2743" s="118"/>
      <c r="AG2743" s="118"/>
      <c r="AH2743" s="147" t="str">
        <f t="shared" si="514"/>
        <v/>
      </c>
      <c r="AI2743" s="147" t="str">
        <f t="shared" si="515"/>
        <v/>
      </c>
      <c r="AJ2743" s="148" t="str">
        <f t="shared" si="504"/>
        <v/>
      </c>
      <c r="AK2743" s="148" t="str">
        <f t="shared" si="505"/>
        <v/>
      </c>
      <c r="AL2743" s="147" t="str">
        <f t="shared" si="506"/>
        <v/>
      </c>
      <c r="AM2743" s="147" t="str">
        <f t="shared" si="507"/>
        <v/>
      </c>
      <c r="AN2743" s="147" t="str">
        <f t="shared" si="508"/>
        <v/>
      </c>
      <c r="AO2743" s="118"/>
    </row>
    <row r="2744" spans="1:41">
      <c r="A2744" s="118"/>
      <c r="B2744" s="118"/>
      <c r="C2744" s="118"/>
      <c r="D2744" s="118"/>
      <c r="E2744" s="118"/>
      <c r="F2744" s="118"/>
      <c r="G2744" s="118"/>
      <c r="H2744" s="118"/>
      <c r="I2744" s="118"/>
      <c r="J2744" s="118"/>
      <c r="K2744" s="118"/>
      <c r="L2744" s="118"/>
      <c r="M2744" s="118"/>
      <c r="N2744" s="118"/>
      <c r="O2744" s="143" t="str">
        <f>IF(H2744="","",(S2744/S2744)&amp;":"&amp;ROUND(AH2744/S2744,2))</f>
        <v/>
      </c>
      <c r="P2744" s="118"/>
      <c r="Q2744" s="118"/>
      <c r="R2744" s="143" t="str">
        <f>IF(H2744="","",(S2744/S2744)&amp;":"&amp;ROUND(AI2744/S2744,2))</f>
        <v/>
      </c>
      <c r="S2744" s="144" t="str">
        <f t="shared" si="509"/>
        <v/>
      </c>
      <c r="T2744" s="145" t="str">
        <f t="shared" si="510"/>
        <v/>
      </c>
      <c r="U2744" s="118"/>
      <c r="V2744" s="145" t="str">
        <f t="shared" si="511"/>
        <v/>
      </c>
      <c r="W2744" s="144" t="str">
        <f t="shared" si="512"/>
        <v/>
      </c>
      <c r="X2744" s="146" t="str">
        <f>IF(C2744="","",IF(OR(C2744="Trade",C2744="Multi Position"),(X2743+V2744),IF(C2744="Deposit",(X2743+AE2744),IF(C2744="Withdrawal",(X2743-AE2744)))))</f>
        <v/>
      </c>
      <c r="Y2744" s="145" t="str">
        <f t="shared" si="513"/>
        <v/>
      </c>
      <c r="Z2744" s="118"/>
      <c r="AA2744" s="118"/>
      <c r="AB2744" s="118"/>
      <c r="AC2744" s="118"/>
      <c r="AD2744" s="118"/>
      <c r="AE2744" s="139"/>
      <c r="AF2744" s="118"/>
      <c r="AG2744" s="118"/>
      <c r="AH2744" s="147" t="str">
        <f t="shared" si="514"/>
        <v/>
      </c>
      <c r="AI2744" s="147" t="str">
        <f t="shared" si="515"/>
        <v/>
      </c>
      <c r="AJ2744" s="148" t="str">
        <f t="shared" si="504"/>
        <v/>
      </c>
      <c r="AK2744" s="148" t="str">
        <f t="shared" si="505"/>
        <v/>
      </c>
      <c r="AL2744" s="147" t="str">
        <f t="shared" si="506"/>
        <v/>
      </c>
      <c r="AM2744" s="147" t="str">
        <f t="shared" si="507"/>
        <v/>
      </c>
      <c r="AN2744" s="147" t="str">
        <f t="shared" si="508"/>
        <v/>
      </c>
      <c r="AO2744" s="118"/>
    </row>
    <row r="2745" spans="1:41">
      <c r="A2745" s="118"/>
      <c r="B2745" s="118"/>
      <c r="C2745" s="118"/>
      <c r="D2745" s="118"/>
      <c r="E2745" s="118"/>
      <c r="F2745" s="118"/>
      <c r="G2745" s="118"/>
      <c r="H2745" s="118"/>
      <c r="I2745" s="118"/>
      <c r="J2745" s="118"/>
      <c r="K2745" s="118"/>
      <c r="L2745" s="118"/>
      <c r="M2745" s="118"/>
      <c r="N2745" s="118"/>
      <c r="O2745" s="143" t="str">
        <f>IF(H2745="","",(S2745/S2745)&amp;":"&amp;ROUND(AH2745/S2745,2))</f>
        <v/>
      </c>
      <c r="P2745" s="118"/>
      <c r="Q2745" s="118"/>
      <c r="R2745" s="143" t="str">
        <f>IF(H2745="","",(S2745/S2745)&amp;":"&amp;ROUND(AI2745/S2745,2))</f>
        <v/>
      </c>
      <c r="S2745" s="144" t="str">
        <f t="shared" si="509"/>
        <v/>
      </c>
      <c r="T2745" s="145" t="str">
        <f t="shared" si="510"/>
        <v/>
      </c>
      <c r="U2745" s="118"/>
      <c r="V2745" s="145" t="str">
        <f t="shared" si="511"/>
        <v/>
      </c>
      <c r="W2745" s="144" t="str">
        <f t="shared" si="512"/>
        <v/>
      </c>
      <c r="X2745" s="146" t="str">
        <f>IF(C2745="","",IF(OR(C2745="Trade",C2745="Multi Position"),(X2744+V2745),IF(C2745="Deposit",(X2744+AE2745),IF(C2745="Withdrawal",(X2744-AE2745)))))</f>
        <v/>
      </c>
      <c r="Y2745" s="145" t="str">
        <f t="shared" si="513"/>
        <v/>
      </c>
      <c r="Z2745" s="118"/>
      <c r="AA2745" s="118"/>
      <c r="AB2745" s="118"/>
      <c r="AC2745" s="118"/>
      <c r="AD2745" s="118"/>
      <c r="AE2745" s="139"/>
      <c r="AF2745" s="118"/>
      <c r="AG2745" s="118"/>
      <c r="AH2745" s="147" t="str">
        <f t="shared" si="514"/>
        <v/>
      </c>
      <c r="AI2745" s="147" t="str">
        <f t="shared" si="515"/>
        <v/>
      </c>
      <c r="AJ2745" s="148" t="str">
        <f t="shared" si="504"/>
        <v/>
      </c>
      <c r="AK2745" s="148" t="str">
        <f t="shared" si="505"/>
        <v/>
      </c>
      <c r="AL2745" s="147" t="str">
        <f t="shared" si="506"/>
        <v/>
      </c>
      <c r="AM2745" s="147" t="str">
        <f t="shared" si="507"/>
        <v/>
      </c>
      <c r="AN2745" s="147" t="str">
        <f t="shared" si="508"/>
        <v/>
      </c>
      <c r="AO2745" s="118"/>
    </row>
    <row r="2746" spans="1:41">
      <c r="A2746" s="118"/>
      <c r="B2746" s="118"/>
      <c r="C2746" s="118"/>
      <c r="D2746" s="118"/>
      <c r="E2746" s="118"/>
      <c r="F2746" s="118"/>
      <c r="G2746" s="118"/>
      <c r="H2746" s="118"/>
      <c r="I2746" s="118"/>
      <c r="J2746" s="118"/>
      <c r="K2746" s="118"/>
      <c r="L2746" s="118"/>
      <c r="M2746" s="118"/>
      <c r="N2746" s="118"/>
      <c r="O2746" s="143" t="str">
        <f>IF(H2746="","",(S2746/S2746)&amp;":"&amp;ROUND(AH2746/S2746,2))</f>
        <v/>
      </c>
      <c r="P2746" s="118"/>
      <c r="Q2746" s="118"/>
      <c r="R2746" s="143" t="str">
        <f>IF(H2746="","",(S2746/S2746)&amp;":"&amp;ROUND(AI2746/S2746,2))</f>
        <v/>
      </c>
      <c r="S2746" s="144" t="str">
        <f t="shared" si="509"/>
        <v/>
      </c>
      <c r="T2746" s="145" t="str">
        <f t="shared" si="510"/>
        <v/>
      </c>
      <c r="U2746" s="118"/>
      <c r="V2746" s="145" t="str">
        <f t="shared" si="511"/>
        <v/>
      </c>
      <c r="W2746" s="144" t="str">
        <f t="shared" si="512"/>
        <v/>
      </c>
      <c r="X2746" s="146" t="str">
        <f>IF(C2746="","",IF(OR(C2746="Trade",C2746="Multi Position"),(X2745+V2746),IF(C2746="Deposit",(X2745+AE2746),IF(C2746="Withdrawal",(X2745-AE2746)))))</f>
        <v/>
      </c>
      <c r="Y2746" s="145" t="str">
        <f t="shared" si="513"/>
        <v/>
      </c>
      <c r="Z2746" s="118"/>
      <c r="AA2746" s="118"/>
      <c r="AB2746" s="118"/>
      <c r="AC2746" s="118"/>
      <c r="AD2746" s="118"/>
      <c r="AE2746" s="139"/>
      <c r="AF2746" s="118"/>
      <c r="AG2746" s="118"/>
      <c r="AH2746" s="147" t="str">
        <f t="shared" si="514"/>
        <v/>
      </c>
      <c r="AI2746" s="147" t="str">
        <f t="shared" si="515"/>
        <v/>
      </c>
      <c r="AJ2746" s="148" t="str">
        <f t="shared" si="504"/>
        <v/>
      </c>
      <c r="AK2746" s="148" t="str">
        <f t="shared" si="505"/>
        <v/>
      </c>
      <c r="AL2746" s="147" t="str">
        <f t="shared" si="506"/>
        <v/>
      </c>
      <c r="AM2746" s="147" t="str">
        <f t="shared" si="507"/>
        <v/>
      </c>
      <c r="AN2746" s="147" t="str">
        <f t="shared" si="508"/>
        <v/>
      </c>
      <c r="AO2746" s="118"/>
    </row>
    <row r="2747" spans="1:41">
      <c r="A2747" s="118"/>
      <c r="B2747" s="118"/>
      <c r="C2747" s="118"/>
      <c r="D2747" s="118"/>
      <c r="E2747" s="118"/>
      <c r="F2747" s="118"/>
      <c r="G2747" s="118"/>
      <c r="H2747" s="118"/>
      <c r="I2747" s="118"/>
      <c r="J2747" s="118"/>
      <c r="K2747" s="118"/>
      <c r="L2747" s="118"/>
      <c r="M2747" s="118"/>
      <c r="N2747" s="118"/>
      <c r="O2747" s="143" t="str">
        <f>IF(H2747="","",(S2747/S2747)&amp;":"&amp;ROUND(AH2747/S2747,2))</f>
        <v/>
      </c>
      <c r="P2747" s="118"/>
      <c r="Q2747" s="118"/>
      <c r="R2747" s="143" t="str">
        <f>IF(H2747="","",(S2747/S2747)&amp;":"&amp;ROUND(AI2747/S2747,2))</f>
        <v/>
      </c>
      <c r="S2747" s="144" t="str">
        <f t="shared" si="509"/>
        <v/>
      </c>
      <c r="T2747" s="145" t="str">
        <f t="shared" si="510"/>
        <v/>
      </c>
      <c r="U2747" s="118"/>
      <c r="V2747" s="145" t="str">
        <f t="shared" si="511"/>
        <v/>
      </c>
      <c r="W2747" s="144" t="str">
        <f t="shared" si="512"/>
        <v/>
      </c>
      <c r="X2747" s="146" t="str">
        <f>IF(C2747="","",IF(OR(C2747="Trade",C2747="Multi Position"),(X2746+V2747),IF(C2747="Deposit",(X2746+AE2747),IF(C2747="Withdrawal",(X2746-AE2747)))))</f>
        <v/>
      </c>
      <c r="Y2747" s="145" t="str">
        <f t="shared" si="513"/>
        <v/>
      </c>
      <c r="Z2747" s="118"/>
      <c r="AA2747" s="118"/>
      <c r="AB2747" s="118"/>
      <c r="AC2747" s="118"/>
      <c r="AD2747" s="118"/>
      <c r="AE2747" s="139"/>
      <c r="AF2747" s="118"/>
      <c r="AG2747" s="118"/>
      <c r="AH2747" s="147" t="str">
        <f t="shared" si="514"/>
        <v/>
      </c>
      <c r="AI2747" s="147" t="str">
        <f t="shared" si="515"/>
        <v/>
      </c>
      <c r="AJ2747" s="148" t="str">
        <f t="shared" si="504"/>
        <v/>
      </c>
      <c r="AK2747" s="148" t="str">
        <f t="shared" si="505"/>
        <v/>
      </c>
      <c r="AL2747" s="147" t="str">
        <f t="shared" si="506"/>
        <v/>
      </c>
      <c r="AM2747" s="147" t="str">
        <f t="shared" si="507"/>
        <v/>
      </c>
      <c r="AN2747" s="147" t="str">
        <f t="shared" si="508"/>
        <v/>
      </c>
      <c r="AO2747" s="118"/>
    </row>
    <row r="2748" spans="1:41">
      <c r="A2748" s="118"/>
      <c r="B2748" s="118"/>
      <c r="C2748" s="118"/>
      <c r="D2748" s="118"/>
      <c r="E2748" s="118"/>
      <c r="F2748" s="118"/>
      <c r="G2748" s="118"/>
      <c r="H2748" s="118"/>
      <c r="I2748" s="118"/>
      <c r="J2748" s="118"/>
      <c r="K2748" s="118"/>
      <c r="L2748" s="118"/>
      <c r="M2748" s="118"/>
      <c r="N2748" s="118"/>
      <c r="O2748" s="143" t="str">
        <f>IF(H2748="","",(S2748/S2748)&amp;":"&amp;ROUND(AH2748/S2748,2))</f>
        <v/>
      </c>
      <c r="P2748" s="118"/>
      <c r="Q2748" s="118"/>
      <c r="R2748" s="143" t="str">
        <f>IF(H2748="","",(S2748/S2748)&amp;":"&amp;ROUND(AI2748/S2748,2))</f>
        <v/>
      </c>
      <c r="S2748" s="144" t="str">
        <f t="shared" si="509"/>
        <v/>
      </c>
      <c r="T2748" s="145" t="str">
        <f t="shared" si="510"/>
        <v/>
      </c>
      <c r="U2748" s="118"/>
      <c r="V2748" s="145" t="str">
        <f t="shared" si="511"/>
        <v/>
      </c>
      <c r="W2748" s="144" t="str">
        <f t="shared" si="512"/>
        <v/>
      </c>
      <c r="X2748" s="146" t="str">
        <f>IF(C2748="","",IF(OR(C2748="Trade",C2748="Multi Position"),(X2747+V2748),IF(C2748="Deposit",(X2747+AE2748),IF(C2748="Withdrawal",(X2747-AE2748)))))</f>
        <v/>
      </c>
      <c r="Y2748" s="145" t="str">
        <f t="shared" si="513"/>
        <v/>
      </c>
      <c r="Z2748" s="118"/>
      <c r="AA2748" s="118"/>
      <c r="AB2748" s="118"/>
      <c r="AC2748" s="118"/>
      <c r="AD2748" s="118"/>
      <c r="AE2748" s="139"/>
      <c r="AF2748" s="118"/>
      <c r="AG2748" s="118"/>
      <c r="AH2748" s="147" t="str">
        <f t="shared" si="514"/>
        <v/>
      </c>
      <c r="AI2748" s="147" t="str">
        <f t="shared" si="515"/>
        <v/>
      </c>
      <c r="AJ2748" s="148" t="str">
        <f t="shared" si="504"/>
        <v/>
      </c>
      <c r="AK2748" s="148" t="str">
        <f t="shared" si="505"/>
        <v/>
      </c>
      <c r="AL2748" s="147" t="str">
        <f t="shared" si="506"/>
        <v/>
      </c>
      <c r="AM2748" s="147" t="str">
        <f t="shared" si="507"/>
        <v/>
      </c>
      <c r="AN2748" s="147" t="str">
        <f t="shared" si="508"/>
        <v/>
      </c>
      <c r="AO2748" s="118"/>
    </row>
    <row r="2749" spans="1:41">
      <c r="A2749" s="118"/>
      <c r="B2749" s="118"/>
      <c r="C2749" s="118"/>
      <c r="D2749" s="118"/>
      <c r="E2749" s="118"/>
      <c r="F2749" s="118"/>
      <c r="G2749" s="118"/>
      <c r="H2749" s="118"/>
      <c r="I2749" s="118"/>
      <c r="J2749" s="118"/>
      <c r="K2749" s="118"/>
      <c r="L2749" s="118"/>
      <c r="M2749" s="118"/>
      <c r="N2749" s="118"/>
      <c r="O2749" s="143" t="str">
        <f>IF(H2749="","",(S2749/S2749)&amp;":"&amp;ROUND(AH2749/S2749,2))</f>
        <v/>
      </c>
      <c r="P2749" s="118"/>
      <c r="Q2749" s="118"/>
      <c r="R2749" s="143" t="str">
        <f>IF(H2749="","",(S2749/S2749)&amp;":"&amp;ROUND(AI2749/S2749,2))</f>
        <v/>
      </c>
      <c r="S2749" s="144" t="str">
        <f t="shared" si="509"/>
        <v/>
      </c>
      <c r="T2749" s="145" t="str">
        <f t="shared" si="510"/>
        <v/>
      </c>
      <c r="U2749" s="118"/>
      <c r="V2749" s="145" t="str">
        <f t="shared" si="511"/>
        <v/>
      </c>
      <c r="W2749" s="144" t="str">
        <f t="shared" si="512"/>
        <v/>
      </c>
      <c r="X2749" s="146" t="str">
        <f>IF(C2749="","",IF(OR(C2749="Trade",C2749="Multi Position"),(X2748+V2749),IF(C2749="Deposit",(X2748+AE2749),IF(C2749="Withdrawal",(X2748-AE2749)))))</f>
        <v/>
      </c>
      <c r="Y2749" s="145" t="str">
        <f t="shared" si="513"/>
        <v/>
      </c>
      <c r="Z2749" s="118"/>
      <c r="AA2749" s="118"/>
      <c r="AB2749" s="118"/>
      <c r="AC2749" s="118"/>
      <c r="AD2749" s="118"/>
      <c r="AE2749" s="139"/>
      <c r="AF2749" s="118"/>
      <c r="AG2749" s="118"/>
      <c r="AH2749" s="147" t="str">
        <f t="shared" si="514"/>
        <v/>
      </c>
      <c r="AI2749" s="147" t="str">
        <f t="shared" si="515"/>
        <v/>
      </c>
      <c r="AJ2749" s="148" t="str">
        <f t="shared" si="504"/>
        <v/>
      </c>
      <c r="AK2749" s="148" t="str">
        <f t="shared" si="505"/>
        <v/>
      </c>
      <c r="AL2749" s="147" t="str">
        <f t="shared" si="506"/>
        <v/>
      </c>
      <c r="AM2749" s="147" t="str">
        <f t="shared" si="507"/>
        <v/>
      </c>
      <c r="AN2749" s="147" t="str">
        <f t="shared" si="508"/>
        <v/>
      </c>
      <c r="AO2749" s="118"/>
    </row>
    <row r="2750" spans="1:41">
      <c r="A2750" s="118"/>
      <c r="B2750" s="118"/>
      <c r="C2750" s="118"/>
      <c r="D2750" s="118"/>
      <c r="E2750" s="118"/>
      <c r="F2750" s="118"/>
      <c r="G2750" s="118"/>
      <c r="H2750" s="118"/>
      <c r="I2750" s="118"/>
      <c r="J2750" s="118"/>
      <c r="K2750" s="118"/>
      <c r="L2750" s="118"/>
      <c r="M2750" s="118"/>
      <c r="N2750" s="118"/>
      <c r="O2750" s="143" t="str">
        <f>IF(H2750="","",(S2750/S2750)&amp;":"&amp;ROUND(AH2750/S2750,2))</f>
        <v/>
      </c>
      <c r="P2750" s="118"/>
      <c r="Q2750" s="118"/>
      <c r="R2750" s="143" t="str">
        <f>IF(H2750="","",(S2750/S2750)&amp;":"&amp;ROUND(AI2750/S2750,2))</f>
        <v/>
      </c>
      <c r="S2750" s="144" t="str">
        <f t="shared" si="509"/>
        <v/>
      </c>
      <c r="T2750" s="145" t="str">
        <f t="shared" si="510"/>
        <v/>
      </c>
      <c r="U2750" s="118"/>
      <c r="V2750" s="145" t="str">
        <f t="shared" si="511"/>
        <v/>
      </c>
      <c r="W2750" s="144" t="str">
        <f t="shared" si="512"/>
        <v/>
      </c>
      <c r="X2750" s="146" t="str">
        <f>IF(C2750="","",IF(OR(C2750="Trade",C2750="Multi Position"),(X2749+V2750),IF(C2750="Deposit",(X2749+AE2750),IF(C2750="Withdrawal",(X2749-AE2750)))))</f>
        <v/>
      </c>
      <c r="Y2750" s="145" t="str">
        <f t="shared" si="513"/>
        <v/>
      </c>
      <c r="Z2750" s="118"/>
      <c r="AA2750" s="118"/>
      <c r="AB2750" s="118"/>
      <c r="AC2750" s="118"/>
      <c r="AD2750" s="118"/>
      <c r="AE2750" s="139"/>
      <c r="AF2750" s="118"/>
      <c r="AG2750" s="118"/>
      <c r="AH2750" s="147" t="str">
        <f t="shared" si="514"/>
        <v/>
      </c>
      <c r="AI2750" s="147" t="str">
        <f t="shared" si="515"/>
        <v/>
      </c>
      <c r="AJ2750" s="148" t="str">
        <f t="shared" si="504"/>
        <v/>
      </c>
      <c r="AK2750" s="148" t="str">
        <f t="shared" si="505"/>
        <v/>
      </c>
      <c r="AL2750" s="147" t="str">
        <f t="shared" si="506"/>
        <v/>
      </c>
      <c r="AM2750" s="147" t="str">
        <f t="shared" si="507"/>
        <v/>
      </c>
      <c r="AN2750" s="147" t="str">
        <f t="shared" si="508"/>
        <v/>
      </c>
      <c r="AO2750" s="118"/>
    </row>
    <row r="2751" spans="1:41">
      <c r="A2751" s="118"/>
      <c r="B2751" s="118"/>
      <c r="C2751" s="118"/>
      <c r="D2751" s="118"/>
      <c r="E2751" s="118"/>
      <c r="F2751" s="118"/>
      <c r="G2751" s="118"/>
      <c r="H2751" s="118"/>
      <c r="I2751" s="118"/>
      <c r="J2751" s="118"/>
      <c r="K2751" s="118"/>
      <c r="L2751" s="118"/>
      <c r="M2751" s="118"/>
      <c r="N2751" s="118"/>
      <c r="O2751" s="143" t="str">
        <f>IF(H2751="","",(S2751/S2751)&amp;":"&amp;ROUND(AH2751/S2751,2))</f>
        <v/>
      </c>
      <c r="P2751" s="118"/>
      <c r="Q2751" s="118"/>
      <c r="R2751" s="143" t="str">
        <f>IF(H2751="","",(S2751/S2751)&amp;":"&amp;ROUND(AI2751/S2751,2))</f>
        <v/>
      </c>
      <c r="S2751" s="144" t="str">
        <f t="shared" si="509"/>
        <v/>
      </c>
      <c r="T2751" s="145" t="str">
        <f t="shared" si="510"/>
        <v/>
      </c>
      <c r="U2751" s="118"/>
      <c r="V2751" s="145" t="str">
        <f t="shared" si="511"/>
        <v/>
      </c>
      <c r="W2751" s="144" t="str">
        <f t="shared" si="512"/>
        <v/>
      </c>
      <c r="X2751" s="146" t="str">
        <f>IF(C2751="","",IF(OR(C2751="Trade",C2751="Multi Position"),(X2750+V2751),IF(C2751="Deposit",(X2750+AE2751),IF(C2751="Withdrawal",(X2750-AE2751)))))</f>
        <v/>
      </c>
      <c r="Y2751" s="145" t="str">
        <f t="shared" si="513"/>
        <v/>
      </c>
      <c r="Z2751" s="118"/>
      <c r="AA2751" s="118"/>
      <c r="AB2751" s="118"/>
      <c r="AC2751" s="118"/>
      <c r="AD2751" s="118"/>
      <c r="AE2751" s="139"/>
      <c r="AF2751" s="118"/>
      <c r="AG2751" s="118"/>
      <c r="AH2751" s="147" t="str">
        <f t="shared" si="514"/>
        <v/>
      </c>
      <c r="AI2751" s="147" t="str">
        <f t="shared" si="515"/>
        <v/>
      </c>
      <c r="AJ2751" s="148" t="str">
        <f t="shared" si="504"/>
        <v/>
      </c>
      <c r="AK2751" s="148" t="str">
        <f t="shared" si="505"/>
        <v/>
      </c>
      <c r="AL2751" s="147" t="str">
        <f t="shared" si="506"/>
        <v/>
      </c>
      <c r="AM2751" s="147" t="str">
        <f t="shared" si="507"/>
        <v/>
      </c>
      <c r="AN2751" s="147" t="str">
        <f t="shared" si="508"/>
        <v/>
      </c>
      <c r="AO2751" s="118"/>
    </row>
    <row r="2752" spans="1:41">
      <c r="A2752" s="118"/>
      <c r="B2752" s="118"/>
      <c r="C2752" s="118"/>
      <c r="D2752" s="118"/>
      <c r="E2752" s="118"/>
      <c r="F2752" s="118"/>
      <c r="G2752" s="118"/>
      <c r="H2752" s="118"/>
      <c r="I2752" s="118"/>
      <c r="J2752" s="118"/>
      <c r="K2752" s="118"/>
      <c r="L2752" s="118"/>
      <c r="M2752" s="118"/>
      <c r="N2752" s="118"/>
      <c r="O2752" s="143" t="str">
        <f>IF(H2752="","",(S2752/S2752)&amp;":"&amp;ROUND(AH2752/S2752,2))</f>
        <v/>
      </c>
      <c r="P2752" s="118"/>
      <c r="Q2752" s="118"/>
      <c r="R2752" s="143" t="str">
        <f>IF(H2752="","",(S2752/S2752)&amp;":"&amp;ROUND(AI2752/S2752,2))</f>
        <v/>
      </c>
      <c r="S2752" s="144" t="str">
        <f t="shared" si="509"/>
        <v/>
      </c>
      <c r="T2752" s="145" t="str">
        <f t="shared" si="510"/>
        <v/>
      </c>
      <c r="U2752" s="118"/>
      <c r="V2752" s="145" t="str">
        <f t="shared" si="511"/>
        <v/>
      </c>
      <c r="W2752" s="144" t="str">
        <f t="shared" si="512"/>
        <v/>
      </c>
      <c r="X2752" s="146" t="str">
        <f>IF(C2752="","",IF(OR(C2752="Trade",C2752="Multi Position"),(X2751+V2752),IF(C2752="Deposit",(X2751+AE2752),IF(C2752="Withdrawal",(X2751-AE2752)))))</f>
        <v/>
      </c>
      <c r="Y2752" s="145" t="str">
        <f t="shared" si="513"/>
        <v/>
      </c>
      <c r="Z2752" s="118"/>
      <c r="AA2752" s="118"/>
      <c r="AB2752" s="118"/>
      <c r="AC2752" s="118"/>
      <c r="AD2752" s="118"/>
      <c r="AE2752" s="139"/>
      <c r="AF2752" s="118"/>
      <c r="AG2752" s="118"/>
      <c r="AH2752" s="147" t="str">
        <f t="shared" si="514"/>
        <v/>
      </c>
      <c r="AI2752" s="147" t="str">
        <f t="shared" si="515"/>
        <v/>
      </c>
      <c r="AJ2752" s="148" t="str">
        <f t="shared" si="504"/>
        <v/>
      </c>
      <c r="AK2752" s="148" t="str">
        <f t="shared" si="505"/>
        <v/>
      </c>
      <c r="AL2752" s="147" t="str">
        <f t="shared" si="506"/>
        <v/>
      </c>
      <c r="AM2752" s="147" t="str">
        <f t="shared" si="507"/>
        <v/>
      </c>
      <c r="AN2752" s="147" t="str">
        <f t="shared" si="508"/>
        <v/>
      </c>
      <c r="AO2752" s="118"/>
    </row>
    <row r="2753" spans="1:41">
      <c r="A2753" s="118"/>
      <c r="B2753" s="118"/>
      <c r="C2753" s="118"/>
      <c r="D2753" s="118"/>
      <c r="E2753" s="118"/>
      <c r="F2753" s="118"/>
      <c r="G2753" s="118"/>
      <c r="H2753" s="118"/>
      <c r="I2753" s="118"/>
      <c r="J2753" s="118"/>
      <c r="K2753" s="118"/>
      <c r="L2753" s="118"/>
      <c r="M2753" s="118"/>
      <c r="N2753" s="118"/>
      <c r="O2753" s="143" t="str">
        <f>IF(H2753="","",(S2753/S2753)&amp;":"&amp;ROUND(AH2753/S2753,2))</f>
        <v/>
      </c>
      <c r="P2753" s="118"/>
      <c r="Q2753" s="118"/>
      <c r="R2753" s="143" t="str">
        <f>IF(H2753="","",(S2753/S2753)&amp;":"&amp;ROUND(AI2753/S2753,2))</f>
        <v/>
      </c>
      <c r="S2753" s="144" t="str">
        <f t="shared" si="509"/>
        <v/>
      </c>
      <c r="T2753" s="145" t="str">
        <f t="shared" si="510"/>
        <v/>
      </c>
      <c r="U2753" s="118"/>
      <c r="V2753" s="145" t="str">
        <f t="shared" si="511"/>
        <v/>
      </c>
      <c r="W2753" s="144" t="str">
        <f t="shared" si="512"/>
        <v/>
      </c>
      <c r="X2753" s="146" t="str">
        <f>IF(C2753="","",IF(OR(C2753="Trade",C2753="Multi Position"),(X2752+V2753),IF(C2753="Deposit",(X2752+AE2753),IF(C2753="Withdrawal",(X2752-AE2753)))))</f>
        <v/>
      </c>
      <c r="Y2753" s="145" t="str">
        <f t="shared" si="513"/>
        <v/>
      </c>
      <c r="Z2753" s="118"/>
      <c r="AA2753" s="118"/>
      <c r="AB2753" s="118"/>
      <c r="AC2753" s="118"/>
      <c r="AD2753" s="118"/>
      <c r="AE2753" s="139"/>
      <c r="AF2753" s="118"/>
      <c r="AG2753" s="118"/>
      <c r="AH2753" s="147" t="str">
        <f t="shared" si="514"/>
        <v/>
      </c>
      <c r="AI2753" s="147" t="str">
        <f t="shared" si="515"/>
        <v/>
      </c>
      <c r="AJ2753" s="148" t="str">
        <f t="shared" si="504"/>
        <v/>
      </c>
      <c r="AK2753" s="148" t="str">
        <f t="shared" si="505"/>
        <v/>
      </c>
      <c r="AL2753" s="147" t="str">
        <f t="shared" si="506"/>
        <v/>
      </c>
      <c r="AM2753" s="147" t="str">
        <f t="shared" si="507"/>
        <v/>
      </c>
      <c r="AN2753" s="147" t="str">
        <f t="shared" si="508"/>
        <v/>
      </c>
      <c r="AO2753" s="118"/>
    </row>
    <row r="2754" spans="1:41">
      <c r="A2754" s="118"/>
      <c r="B2754" s="118"/>
      <c r="C2754" s="118"/>
      <c r="D2754" s="118"/>
      <c r="E2754" s="118"/>
      <c r="F2754" s="118"/>
      <c r="G2754" s="118"/>
      <c r="H2754" s="118"/>
      <c r="I2754" s="118"/>
      <c r="J2754" s="118"/>
      <c r="K2754" s="118"/>
      <c r="L2754" s="118"/>
      <c r="M2754" s="118"/>
      <c r="N2754" s="118"/>
      <c r="O2754" s="143" t="str">
        <f>IF(H2754="","",(S2754/S2754)&amp;":"&amp;ROUND(AH2754/S2754,2))</f>
        <v/>
      </c>
      <c r="P2754" s="118"/>
      <c r="Q2754" s="118"/>
      <c r="R2754" s="143" t="str">
        <f>IF(H2754="","",(S2754/S2754)&amp;":"&amp;ROUND(AI2754/S2754,2))</f>
        <v/>
      </c>
      <c r="S2754" s="144" t="str">
        <f t="shared" si="509"/>
        <v/>
      </c>
      <c r="T2754" s="145" t="str">
        <f t="shared" si="510"/>
        <v/>
      </c>
      <c r="U2754" s="118"/>
      <c r="V2754" s="145" t="str">
        <f t="shared" si="511"/>
        <v/>
      </c>
      <c r="W2754" s="144" t="str">
        <f t="shared" si="512"/>
        <v/>
      </c>
      <c r="X2754" s="146" t="str">
        <f>IF(C2754="","",IF(OR(C2754="Trade",C2754="Multi Position"),(X2753+V2754),IF(C2754="Deposit",(X2753+AE2754),IF(C2754="Withdrawal",(X2753-AE2754)))))</f>
        <v/>
      </c>
      <c r="Y2754" s="145" t="str">
        <f t="shared" si="513"/>
        <v/>
      </c>
      <c r="Z2754" s="118"/>
      <c r="AA2754" s="118"/>
      <c r="AB2754" s="118"/>
      <c r="AC2754" s="118"/>
      <c r="AD2754" s="118"/>
      <c r="AE2754" s="139"/>
      <c r="AF2754" s="118"/>
      <c r="AG2754" s="118"/>
      <c r="AH2754" s="147" t="str">
        <f t="shared" si="514"/>
        <v/>
      </c>
      <c r="AI2754" s="147" t="str">
        <f t="shared" si="515"/>
        <v/>
      </c>
      <c r="AJ2754" s="148" t="str">
        <f t="shared" si="504"/>
        <v/>
      </c>
      <c r="AK2754" s="148" t="str">
        <f t="shared" si="505"/>
        <v/>
      </c>
      <c r="AL2754" s="147" t="str">
        <f t="shared" si="506"/>
        <v/>
      </c>
      <c r="AM2754" s="147" t="str">
        <f t="shared" si="507"/>
        <v/>
      </c>
      <c r="AN2754" s="147" t="str">
        <f t="shared" si="508"/>
        <v/>
      </c>
      <c r="AO2754" s="118"/>
    </row>
    <row r="2755" spans="1:41">
      <c r="A2755" s="118"/>
      <c r="B2755" s="118"/>
      <c r="C2755" s="118"/>
      <c r="D2755" s="118"/>
      <c r="E2755" s="118"/>
      <c r="F2755" s="118"/>
      <c r="G2755" s="118"/>
      <c r="H2755" s="118"/>
      <c r="I2755" s="118"/>
      <c r="J2755" s="118"/>
      <c r="K2755" s="118"/>
      <c r="L2755" s="118"/>
      <c r="M2755" s="118"/>
      <c r="N2755" s="118"/>
      <c r="O2755" s="143" t="str">
        <f>IF(H2755="","",(S2755/S2755)&amp;":"&amp;ROUND(AH2755/S2755,2))</f>
        <v/>
      </c>
      <c r="P2755" s="118"/>
      <c r="Q2755" s="118"/>
      <c r="R2755" s="143" t="str">
        <f>IF(H2755="","",(S2755/S2755)&amp;":"&amp;ROUND(AI2755/S2755,2))</f>
        <v/>
      </c>
      <c r="S2755" s="144" t="str">
        <f t="shared" si="509"/>
        <v/>
      </c>
      <c r="T2755" s="145" t="str">
        <f t="shared" si="510"/>
        <v/>
      </c>
      <c r="U2755" s="118"/>
      <c r="V2755" s="145" t="str">
        <f t="shared" si="511"/>
        <v/>
      </c>
      <c r="W2755" s="144" t="str">
        <f t="shared" si="512"/>
        <v/>
      </c>
      <c r="X2755" s="146" t="str">
        <f>IF(C2755="","",IF(OR(C2755="Trade",C2755="Multi Position"),(X2754+V2755),IF(C2755="Deposit",(X2754+AE2755),IF(C2755="Withdrawal",(X2754-AE2755)))))</f>
        <v/>
      </c>
      <c r="Y2755" s="145" t="str">
        <f t="shared" si="513"/>
        <v/>
      </c>
      <c r="Z2755" s="118"/>
      <c r="AA2755" s="118"/>
      <c r="AB2755" s="118"/>
      <c r="AC2755" s="118"/>
      <c r="AD2755" s="118"/>
      <c r="AE2755" s="139"/>
      <c r="AF2755" s="118"/>
      <c r="AG2755" s="118"/>
      <c r="AH2755" s="147" t="str">
        <f t="shared" si="514"/>
        <v/>
      </c>
      <c r="AI2755" s="147" t="str">
        <f t="shared" si="515"/>
        <v/>
      </c>
      <c r="AJ2755" s="148" t="str">
        <f t="shared" si="504"/>
        <v/>
      </c>
      <c r="AK2755" s="148" t="str">
        <f t="shared" si="505"/>
        <v/>
      </c>
      <c r="AL2755" s="147" t="str">
        <f t="shared" si="506"/>
        <v/>
      </c>
      <c r="AM2755" s="147" t="str">
        <f t="shared" si="507"/>
        <v/>
      </c>
      <c r="AN2755" s="147" t="str">
        <f t="shared" si="508"/>
        <v/>
      </c>
      <c r="AO2755" s="118"/>
    </row>
    <row r="2756" spans="1:41">
      <c r="A2756" s="118"/>
      <c r="B2756" s="118"/>
      <c r="C2756" s="118"/>
      <c r="D2756" s="118"/>
      <c r="E2756" s="118"/>
      <c r="F2756" s="118"/>
      <c r="G2756" s="118"/>
      <c r="H2756" s="118"/>
      <c r="I2756" s="118"/>
      <c r="J2756" s="118"/>
      <c r="K2756" s="118"/>
      <c r="L2756" s="118"/>
      <c r="M2756" s="118"/>
      <c r="N2756" s="118"/>
      <c r="O2756" s="143" t="str">
        <f>IF(H2756="","",(S2756/S2756)&amp;":"&amp;ROUND(AH2756/S2756,2))</f>
        <v/>
      </c>
      <c r="P2756" s="118"/>
      <c r="Q2756" s="118"/>
      <c r="R2756" s="143" t="str">
        <f>IF(H2756="","",(S2756/S2756)&amp;":"&amp;ROUND(AI2756/S2756,2))</f>
        <v/>
      </c>
      <c r="S2756" s="144" t="str">
        <f t="shared" si="509"/>
        <v/>
      </c>
      <c r="T2756" s="145" t="str">
        <f t="shared" si="510"/>
        <v/>
      </c>
      <c r="U2756" s="118"/>
      <c r="V2756" s="145" t="str">
        <f t="shared" si="511"/>
        <v/>
      </c>
      <c r="W2756" s="144" t="str">
        <f t="shared" si="512"/>
        <v/>
      </c>
      <c r="X2756" s="146" t="str">
        <f>IF(C2756="","",IF(OR(C2756="Trade",C2756="Multi Position"),(X2755+V2756),IF(C2756="Deposit",(X2755+AE2756),IF(C2756="Withdrawal",(X2755-AE2756)))))</f>
        <v/>
      </c>
      <c r="Y2756" s="145" t="str">
        <f t="shared" si="513"/>
        <v/>
      </c>
      <c r="Z2756" s="118"/>
      <c r="AA2756" s="118"/>
      <c r="AB2756" s="118"/>
      <c r="AC2756" s="118"/>
      <c r="AD2756" s="118"/>
      <c r="AE2756" s="139"/>
      <c r="AF2756" s="118"/>
      <c r="AG2756" s="118"/>
      <c r="AH2756" s="147" t="str">
        <f t="shared" si="514"/>
        <v/>
      </c>
      <c r="AI2756" s="147" t="str">
        <f t="shared" si="515"/>
        <v/>
      </c>
      <c r="AJ2756" s="148" t="str">
        <f t="shared" si="504"/>
        <v/>
      </c>
      <c r="AK2756" s="148" t="str">
        <f t="shared" si="505"/>
        <v/>
      </c>
      <c r="AL2756" s="147" t="str">
        <f t="shared" si="506"/>
        <v/>
      </c>
      <c r="AM2756" s="147" t="str">
        <f t="shared" si="507"/>
        <v/>
      </c>
      <c r="AN2756" s="147" t="str">
        <f t="shared" si="508"/>
        <v/>
      </c>
      <c r="AO2756" s="118"/>
    </row>
    <row r="2757" spans="1:41">
      <c r="A2757" s="118"/>
      <c r="B2757" s="118"/>
      <c r="C2757" s="118"/>
      <c r="D2757" s="118"/>
      <c r="E2757" s="118"/>
      <c r="F2757" s="118"/>
      <c r="G2757" s="118"/>
      <c r="H2757" s="118"/>
      <c r="I2757" s="118"/>
      <c r="J2757" s="118"/>
      <c r="K2757" s="118"/>
      <c r="L2757" s="118"/>
      <c r="M2757" s="118"/>
      <c r="N2757" s="118"/>
      <c r="O2757" s="143" t="str">
        <f>IF(H2757="","",(S2757/S2757)&amp;":"&amp;ROUND(AH2757/S2757,2))</f>
        <v/>
      </c>
      <c r="P2757" s="118"/>
      <c r="Q2757" s="118"/>
      <c r="R2757" s="143" t="str">
        <f>IF(H2757="","",(S2757/S2757)&amp;":"&amp;ROUND(AI2757/S2757,2))</f>
        <v/>
      </c>
      <c r="S2757" s="144" t="str">
        <f t="shared" si="509"/>
        <v/>
      </c>
      <c r="T2757" s="145" t="str">
        <f t="shared" si="510"/>
        <v/>
      </c>
      <c r="U2757" s="118"/>
      <c r="V2757" s="145" t="str">
        <f t="shared" si="511"/>
        <v/>
      </c>
      <c r="W2757" s="144" t="str">
        <f t="shared" si="512"/>
        <v/>
      </c>
      <c r="X2757" s="146" t="str">
        <f>IF(C2757="","",IF(OR(C2757="Trade",C2757="Multi Position"),(X2756+V2757),IF(C2757="Deposit",(X2756+AE2757),IF(C2757="Withdrawal",(X2756-AE2757)))))</f>
        <v/>
      </c>
      <c r="Y2757" s="145" t="str">
        <f t="shared" si="513"/>
        <v/>
      </c>
      <c r="Z2757" s="118"/>
      <c r="AA2757" s="118"/>
      <c r="AB2757" s="118"/>
      <c r="AC2757" s="118"/>
      <c r="AD2757" s="118"/>
      <c r="AE2757" s="139"/>
      <c r="AF2757" s="118"/>
      <c r="AG2757" s="118"/>
      <c r="AH2757" s="147" t="str">
        <f t="shared" si="514"/>
        <v/>
      </c>
      <c r="AI2757" s="147" t="str">
        <f t="shared" si="515"/>
        <v/>
      </c>
      <c r="AJ2757" s="148" t="str">
        <f t="shared" si="504"/>
        <v/>
      </c>
      <c r="AK2757" s="148" t="str">
        <f t="shared" si="505"/>
        <v/>
      </c>
      <c r="AL2757" s="147" t="str">
        <f t="shared" si="506"/>
        <v/>
      </c>
      <c r="AM2757" s="147" t="str">
        <f t="shared" si="507"/>
        <v/>
      </c>
      <c r="AN2757" s="147" t="str">
        <f t="shared" si="508"/>
        <v/>
      </c>
      <c r="AO2757" s="118"/>
    </row>
    <row r="2758" spans="1:41">
      <c r="A2758" s="118"/>
      <c r="B2758" s="118"/>
      <c r="C2758" s="118"/>
      <c r="D2758" s="118"/>
      <c r="E2758" s="118"/>
      <c r="F2758" s="118"/>
      <c r="G2758" s="118"/>
      <c r="H2758" s="118"/>
      <c r="I2758" s="118"/>
      <c r="J2758" s="118"/>
      <c r="K2758" s="118"/>
      <c r="L2758" s="118"/>
      <c r="M2758" s="118"/>
      <c r="N2758" s="118"/>
      <c r="O2758" s="143" t="str">
        <f>IF(H2758="","",(S2758/S2758)&amp;":"&amp;ROUND(AH2758/S2758,2))</f>
        <v/>
      </c>
      <c r="P2758" s="118"/>
      <c r="Q2758" s="118"/>
      <c r="R2758" s="143" t="str">
        <f>IF(H2758="","",(S2758/S2758)&amp;":"&amp;ROUND(AI2758/S2758,2))</f>
        <v/>
      </c>
      <c r="S2758" s="144" t="str">
        <f t="shared" si="509"/>
        <v/>
      </c>
      <c r="T2758" s="145" t="str">
        <f t="shared" si="510"/>
        <v/>
      </c>
      <c r="U2758" s="118"/>
      <c r="V2758" s="145" t="str">
        <f t="shared" si="511"/>
        <v/>
      </c>
      <c r="W2758" s="144" t="str">
        <f t="shared" si="512"/>
        <v/>
      </c>
      <c r="X2758" s="146" t="str">
        <f>IF(C2758="","",IF(OR(C2758="Trade",C2758="Multi Position"),(X2757+V2758),IF(C2758="Deposit",(X2757+AE2758),IF(C2758="Withdrawal",(X2757-AE2758)))))</f>
        <v/>
      </c>
      <c r="Y2758" s="145" t="str">
        <f t="shared" si="513"/>
        <v/>
      </c>
      <c r="Z2758" s="118"/>
      <c r="AA2758" s="118"/>
      <c r="AB2758" s="118"/>
      <c r="AC2758" s="118"/>
      <c r="AD2758" s="118"/>
      <c r="AE2758" s="139"/>
      <c r="AF2758" s="118"/>
      <c r="AG2758" s="118"/>
      <c r="AH2758" s="147" t="str">
        <f t="shared" si="514"/>
        <v/>
      </c>
      <c r="AI2758" s="147" t="str">
        <f t="shared" si="515"/>
        <v/>
      </c>
      <c r="AJ2758" s="148" t="str">
        <f t="shared" si="504"/>
        <v/>
      </c>
      <c r="AK2758" s="148" t="str">
        <f t="shared" si="505"/>
        <v/>
      </c>
      <c r="AL2758" s="147" t="str">
        <f t="shared" si="506"/>
        <v/>
      </c>
      <c r="AM2758" s="147" t="str">
        <f t="shared" si="507"/>
        <v/>
      </c>
      <c r="AN2758" s="147" t="str">
        <f t="shared" si="508"/>
        <v/>
      </c>
      <c r="AO2758" s="118"/>
    </row>
    <row r="2759" spans="1:41">
      <c r="A2759" s="118"/>
      <c r="B2759" s="118"/>
      <c r="C2759" s="118"/>
      <c r="D2759" s="118"/>
      <c r="E2759" s="118"/>
      <c r="F2759" s="118"/>
      <c r="G2759" s="118"/>
      <c r="H2759" s="118"/>
      <c r="I2759" s="118"/>
      <c r="J2759" s="118"/>
      <c r="K2759" s="118"/>
      <c r="L2759" s="118"/>
      <c r="M2759" s="118"/>
      <c r="N2759" s="118"/>
      <c r="O2759" s="143" t="str">
        <f>IF(H2759="","",(S2759/S2759)&amp;":"&amp;ROUND(AH2759/S2759,2))</f>
        <v/>
      </c>
      <c r="P2759" s="118"/>
      <c r="Q2759" s="118"/>
      <c r="R2759" s="143" t="str">
        <f>IF(H2759="","",(S2759/S2759)&amp;":"&amp;ROUND(AI2759/S2759,2))</f>
        <v/>
      </c>
      <c r="S2759" s="144" t="str">
        <f t="shared" si="509"/>
        <v/>
      </c>
      <c r="T2759" s="145" t="str">
        <f t="shared" si="510"/>
        <v/>
      </c>
      <c r="U2759" s="118"/>
      <c r="V2759" s="145" t="str">
        <f t="shared" si="511"/>
        <v/>
      </c>
      <c r="W2759" s="144" t="str">
        <f t="shared" si="512"/>
        <v/>
      </c>
      <c r="X2759" s="146" t="str">
        <f>IF(C2759="","",IF(OR(C2759="Trade",C2759="Multi Position"),(X2758+V2759),IF(C2759="Deposit",(X2758+AE2759),IF(C2759="Withdrawal",(X2758-AE2759)))))</f>
        <v/>
      </c>
      <c r="Y2759" s="145" t="str">
        <f t="shared" si="513"/>
        <v/>
      </c>
      <c r="Z2759" s="118"/>
      <c r="AA2759" s="118"/>
      <c r="AB2759" s="118"/>
      <c r="AC2759" s="118"/>
      <c r="AD2759" s="118"/>
      <c r="AE2759" s="139"/>
      <c r="AF2759" s="118"/>
      <c r="AG2759" s="118"/>
      <c r="AH2759" s="147" t="str">
        <f t="shared" si="514"/>
        <v/>
      </c>
      <c r="AI2759" s="147" t="str">
        <f t="shared" si="515"/>
        <v/>
      </c>
      <c r="AJ2759" s="148" t="str">
        <f t="shared" si="504"/>
        <v/>
      </c>
      <c r="AK2759" s="148" t="str">
        <f t="shared" si="505"/>
        <v/>
      </c>
      <c r="AL2759" s="147" t="str">
        <f t="shared" si="506"/>
        <v/>
      </c>
      <c r="AM2759" s="147" t="str">
        <f t="shared" si="507"/>
        <v/>
      </c>
      <c r="AN2759" s="147" t="str">
        <f t="shared" si="508"/>
        <v/>
      </c>
      <c r="AO2759" s="118"/>
    </row>
    <row r="2760" spans="1:41">
      <c r="A2760" s="118"/>
      <c r="B2760" s="118"/>
      <c r="C2760" s="118"/>
      <c r="D2760" s="118"/>
      <c r="E2760" s="118"/>
      <c r="F2760" s="118"/>
      <c r="G2760" s="118"/>
      <c r="H2760" s="118"/>
      <c r="I2760" s="118"/>
      <c r="J2760" s="118"/>
      <c r="K2760" s="118"/>
      <c r="L2760" s="118"/>
      <c r="M2760" s="118"/>
      <c r="N2760" s="118"/>
      <c r="O2760" s="143" t="str">
        <f>IF(H2760="","",(S2760/S2760)&amp;":"&amp;ROUND(AH2760/S2760,2))</f>
        <v/>
      </c>
      <c r="P2760" s="118"/>
      <c r="Q2760" s="118"/>
      <c r="R2760" s="143" t="str">
        <f>IF(H2760="","",(S2760/S2760)&amp;":"&amp;ROUND(AI2760/S2760,2))</f>
        <v/>
      </c>
      <c r="S2760" s="144" t="str">
        <f t="shared" si="509"/>
        <v/>
      </c>
      <c r="T2760" s="145" t="str">
        <f t="shared" si="510"/>
        <v/>
      </c>
      <c r="U2760" s="118"/>
      <c r="V2760" s="145" t="str">
        <f t="shared" si="511"/>
        <v/>
      </c>
      <c r="W2760" s="144" t="str">
        <f t="shared" si="512"/>
        <v/>
      </c>
      <c r="X2760" s="146" t="str">
        <f>IF(C2760="","",IF(OR(C2760="Trade",C2760="Multi Position"),(X2759+V2760),IF(C2760="Deposit",(X2759+AE2760),IF(C2760="Withdrawal",(X2759-AE2760)))))</f>
        <v/>
      </c>
      <c r="Y2760" s="145" t="str">
        <f t="shared" si="513"/>
        <v/>
      </c>
      <c r="Z2760" s="118"/>
      <c r="AA2760" s="118"/>
      <c r="AB2760" s="118"/>
      <c r="AC2760" s="118"/>
      <c r="AD2760" s="118"/>
      <c r="AE2760" s="139"/>
      <c r="AF2760" s="118"/>
      <c r="AG2760" s="118"/>
      <c r="AH2760" s="147" t="str">
        <f t="shared" si="514"/>
        <v/>
      </c>
      <c r="AI2760" s="147" t="str">
        <f t="shared" si="515"/>
        <v/>
      </c>
      <c r="AJ2760" s="148" t="str">
        <f t="shared" si="504"/>
        <v/>
      </c>
      <c r="AK2760" s="148" t="str">
        <f t="shared" si="505"/>
        <v/>
      </c>
      <c r="AL2760" s="147" t="str">
        <f t="shared" si="506"/>
        <v/>
      </c>
      <c r="AM2760" s="147" t="str">
        <f t="shared" si="507"/>
        <v/>
      </c>
      <c r="AN2760" s="147" t="str">
        <f t="shared" si="508"/>
        <v/>
      </c>
      <c r="AO2760" s="118"/>
    </row>
    <row r="2761" spans="1:41">
      <c r="A2761" s="118"/>
      <c r="B2761" s="118"/>
      <c r="C2761" s="118"/>
      <c r="D2761" s="118"/>
      <c r="E2761" s="118"/>
      <c r="F2761" s="118"/>
      <c r="G2761" s="118"/>
      <c r="H2761" s="118"/>
      <c r="I2761" s="118"/>
      <c r="J2761" s="118"/>
      <c r="K2761" s="118"/>
      <c r="L2761" s="118"/>
      <c r="M2761" s="118"/>
      <c r="N2761" s="118"/>
      <c r="O2761" s="143" t="str">
        <f>IF(H2761="","",(S2761/S2761)&amp;":"&amp;ROUND(AH2761/S2761,2))</f>
        <v/>
      </c>
      <c r="P2761" s="118"/>
      <c r="Q2761" s="118"/>
      <c r="R2761" s="143" t="str">
        <f>IF(H2761="","",(S2761/S2761)&amp;":"&amp;ROUND(AI2761/S2761,2))</f>
        <v/>
      </c>
      <c r="S2761" s="144" t="str">
        <f t="shared" si="509"/>
        <v/>
      </c>
      <c r="T2761" s="145" t="str">
        <f t="shared" si="510"/>
        <v/>
      </c>
      <c r="U2761" s="118"/>
      <c r="V2761" s="145" t="str">
        <f t="shared" si="511"/>
        <v/>
      </c>
      <c r="W2761" s="144" t="str">
        <f t="shared" si="512"/>
        <v/>
      </c>
      <c r="X2761" s="146" t="str">
        <f>IF(C2761="","",IF(OR(C2761="Trade",C2761="Multi Position"),(X2760+V2761),IF(C2761="Deposit",(X2760+AE2761),IF(C2761="Withdrawal",(X2760-AE2761)))))</f>
        <v/>
      </c>
      <c r="Y2761" s="145" t="str">
        <f t="shared" si="513"/>
        <v/>
      </c>
      <c r="Z2761" s="118"/>
      <c r="AA2761" s="118"/>
      <c r="AB2761" s="118"/>
      <c r="AC2761" s="118"/>
      <c r="AD2761" s="118"/>
      <c r="AE2761" s="139"/>
      <c r="AF2761" s="118"/>
      <c r="AG2761" s="118"/>
      <c r="AH2761" s="147" t="str">
        <f t="shared" si="514"/>
        <v/>
      </c>
      <c r="AI2761" s="147" t="str">
        <f t="shared" si="515"/>
        <v/>
      </c>
      <c r="AJ2761" s="148" t="str">
        <f t="shared" si="504"/>
        <v/>
      </c>
      <c r="AK2761" s="148" t="str">
        <f t="shared" si="505"/>
        <v/>
      </c>
      <c r="AL2761" s="147" t="str">
        <f t="shared" si="506"/>
        <v/>
      </c>
      <c r="AM2761" s="147" t="str">
        <f t="shared" si="507"/>
        <v/>
      </c>
      <c r="AN2761" s="147" t="str">
        <f t="shared" si="508"/>
        <v/>
      </c>
      <c r="AO2761" s="118"/>
    </row>
    <row r="2762" spans="1:41">
      <c r="A2762" s="118"/>
      <c r="B2762" s="118"/>
      <c r="C2762" s="118"/>
      <c r="D2762" s="118"/>
      <c r="E2762" s="118"/>
      <c r="F2762" s="118"/>
      <c r="G2762" s="118"/>
      <c r="H2762" s="118"/>
      <c r="I2762" s="118"/>
      <c r="J2762" s="118"/>
      <c r="K2762" s="118"/>
      <c r="L2762" s="118"/>
      <c r="M2762" s="118"/>
      <c r="N2762" s="118"/>
      <c r="O2762" s="143" t="str">
        <f>IF(H2762="","",(S2762/S2762)&amp;":"&amp;ROUND(AH2762/S2762,2))</f>
        <v/>
      </c>
      <c r="P2762" s="118"/>
      <c r="Q2762" s="118"/>
      <c r="R2762" s="143" t="str">
        <f>IF(H2762="","",(S2762/S2762)&amp;":"&amp;ROUND(AI2762/S2762,2))</f>
        <v/>
      </c>
      <c r="S2762" s="144" t="str">
        <f t="shared" si="509"/>
        <v/>
      </c>
      <c r="T2762" s="145" t="str">
        <f t="shared" si="510"/>
        <v/>
      </c>
      <c r="U2762" s="118"/>
      <c r="V2762" s="145" t="str">
        <f t="shared" si="511"/>
        <v/>
      </c>
      <c r="W2762" s="144" t="str">
        <f t="shared" si="512"/>
        <v/>
      </c>
      <c r="X2762" s="146" t="str">
        <f>IF(C2762="","",IF(OR(C2762="Trade",C2762="Multi Position"),(X2761+V2762),IF(C2762="Deposit",(X2761+AE2762),IF(C2762="Withdrawal",(X2761-AE2762)))))</f>
        <v/>
      </c>
      <c r="Y2762" s="145" t="str">
        <f t="shared" si="513"/>
        <v/>
      </c>
      <c r="Z2762" s="118"/>
      <c r="AA2762" s="118"/>
      <c r="AB2762" s="118"/>
      <c r="AC2762" s="118"/>
      <c r="AD2762" s="118"/>
      <c r="AE2762" s="139"/>
      <c r="AF2762" s="118"/>
      <c r="AG2762" s="118"/>
      <c r="AH2762" s="147" t="str">
        <f t="shared" si="514"/>
        <v/>
      </c>
      <c r="AI2762" s="147" t="str">
        <f t="shared" si="515"/>
        <v/>
      </c>
      <c r="AJ2762" s="148" t="str">
        <f t="shared" ref="AJ2762:AJ2825" si="516">IF(V2762&lt;0,V2762/-X2762,S2762)</f>
        <v/>
      </c>
      <c r="AK2762" s="148" t="str">
        <f t="shared" ref="AK2762:AK2825" si="517">IF(V2762="","",IF(H2762="LONG",IF(V2762&gt;0,V2762/X2762,((L2762*(P2762-K2762))/X2762)),IF(V2762&gt;0,V2762/X2762,((L2762*(K2762-P2762))/X2762))))</f>
        <v/>
      </c>
      <c r="AL2762" s="147" t="str">
        <f t="shared" ref="AL2762:AL2825" si="518">IF(B2762="","",MONTH(B2762))</f>
        <v/>
      </c>
      <c r="AM2762" s="147" t="str">
        <f t="shared" ref="AM2762:AM2825" si="519">IF(B2762="","",YEAR(B2762))</f>
        <v/>
      </c>
      <c r="AN2762" s="147" t="str">
        <f t="shared" ref="AN2762:AN2825" si="520">IF(B2762="","",DAY(B2762))</f>
        <v/>
      </c>
      <c r="AO2762" s="118"/>
    </row>
    <row r="2763" spans="1:41">
      <c r="A2763" s="118"/>
      <c r="B2763" s="118"/>
      <c r="C2763" s="118"/>
      <c r="D2763" s="118"/>
      <c r="E2763" s="118"/>
      <c r="F2763" s="118"/>
      <c r="G2763" s="118"/>
      <c r="H2763" s="118"/>
      <c r="I2763" s="118"/>
      <c r="J2763" s="118"/>
      <c r="K2763" s="118"/>
      <c r="L2763" s="118"/>
      <c r="M2763" s="118"/>
      <c r="N2763" s="118"/>
      <c r="O2763" s="143" t="str">
        <f>IF(H2763="","",(S2763/S2763)&amp;":"&amp;ROUND(AH2763/S2763,2))</f>
        <v/>
      </c>
      <c r="P2763" s="118"/>
      <c r="Q2763" s="118"/>
      <c r="R2763" s="143" t="str">
        <f>IF(H2763="","",(S2763/S2763)&amp;":"&amp;ROUND(AI2763/S2763,2))</f>
        <v/>
      </c>
      <c r="S2763" s="144" t="str">
        <f t="shared" ref="S2763:S2826" si="521">IF(N2763="","",IF(H2763="LONG",(((K2763-M2763)*L2763)/X2762),(((M2763-K2763)*L2763)/X2762)))</f>
        <v/>
      </c>
      <c r="T2763" s="145" t="str">
        <f t="shared" ref="T2763:T2826" si="522">IF(K2763="","",IF(H2763="LONG",(P2763*L2763)-(K2763*L2763),(K2763*L2763)-(P2763*L2763)))</f>
        <v/>
      </c>
      <c r="U2763" s="118"/>
      <c r="V2763" s="145" t="str">
        <f t="shared" ref="V2763:V2826" si="523">IF(K2763="","",IF(T2763&lt;0,(T2763)-+U2763,(T2763)-U2763))</f>
        <v/>
      </c>
      <c r="W2763" s="144" t="str">
        <f t="shared" ref="W2763:W2826" si="524">IF(P2763="","",SUM(V2763/X2762))</f>
        <v/>
      </c>
      <c r="X2763" s="146" t="str">
        <f>IF(C2763="","",IF(OR(C2763="Trade",C2763="Multi Position"),(X2762+V2763),IF(C2763="Deposit",(X2762+AE2763),IF(C2763="Withdrawal",(X2762-AE2763)))))</f>
        <v/>
      </c>
      <c r="Y2763" s="145" t="str">
        <f t="shared" ref="Y2763:Y2826" si="525">IF(Q2763="","",INT(Q2763-B2763)&amp;" Days "&amp;TEXT(Q2763-B2763,"H"" Hrs ""m"" mins """))</f>
        <v/>
      </c>
      <c r="Z2763" s="118"/>
      <c r="AA2763" s="118"/>
      <c r="AB2763" s="118"/>
      <c r="AC2763" s="118"/>
      <c r="AD2763" s="118"/>
      <c r="AE2763" s="139"/>
      <c r="AF2763" s="118"/>
      <c r="AG2763" s="118"/>
      <c r="AH2763" s="147" t="str">
        <f t="shared" ref="AH2763:AH2826" si="526">IF(K2763="","", IF(H2763="LONG", (((N2763-K2763)*L2763)/X2762), (((K2763-N2763)*L2763)/X2762)))</f>
        <v/>
      </c>
      <c r="AI2763" s="147" t="str">
        <f t="shared" ref="AI2763:AI2826" si="527">IF(K2763="","", IF(H2763="LONG", (((P2763-K2763)*L2763)/X2762), (((K2763-P2763)*L2763)/X2762)))</f>
        <v/>
      </c>
      <c r="AJ2763" s="148" t="str">
        <f t="shared" si="516"/>
        <v/>
      </c>
      <c r="AK2763" s="148" t="str">
        <f t="shared" si="517"/>
        <v/>
      </c>
      <c r="AL2763" s="147" t="str">
        <f t="shared" si="518"/>
        <v/>
      </c>
      <c r="AM2763" s="147" t="str">
        <f t="shared" si="519"/>
        <v/>
      </c>
      <c r="AN2763" s="147" t="str">
        <f t="shared" si="520"/>
        <v/>
      </c>
      <c r="AO2763" s="118"/>
    </row>
    <row r="2764" spans="1:41">
      <c r="A2764" s="118"/>
      <c r="B2764" s="118"/>
      <c r="C2764" s="118"/>
      <c r="D2764" s="118"/>
      <c r="E2764" s="118"/>
      <c r="F2764" s="118"/>
      <c r="G2764" s="118"/>
      <c r="H2764" s="118"/>
      <c r="I2764" s="118"/>
      <c r="J2764" s="118"/>
      <c r="K2764" s="118"/>
      <c r="L2764" s="118"/>
      <c r="M2764" s="118"/>
      <c r="N2764" s="118"/>
      <c r="O2764" s="143" t="str">
        <f>IF(H2764="","",(S2764/S2764)&amp;":"&amp;ROUND(AH2764/S2764,2))</f>
        <v/>
      </c>
      <c r="P2764" s="118"/>
      <c r="Q2764" s="118"/>
      <c r="R2764" s="143" t="str">
        <f>IF(H2764="","",(S2764/S2764)&amp;":"&amp;ROUND(AI2764/S2764,2))</f>
        <v/>
      </c>
      <c r="S2764" s="144" t="str">
        <f t="shared" si="521"/>
        <v/>
      </c>
      <c r="T2764" s="145" t="str">
        <f t="shared" si="522"/>
        <v/>
      </c>
      <c r="U2764" s="118"/>
      <c r="V2764" s="145" t="str">
        <f t="shared" si="523"/>
        <v/>
      </c>
      <c r="W2764" s="144" t="str">
        <f t="shared" si="524"/>
        <v/>
      </c>
      <c r="X2764" s="146" t="str">
        <f>IF(C2764="","",IF(OR(C2764="Trade",C2764="Multi Position"),(X2763+V2764),IF(C2764="Deposit",(X2763+AE2764),IF(C2764="Withdrawal",(X2763-AE2764)))))</f>
        <v/>
      </c>
      <c r="Y2764" s="145" t="str">
        <f t="shared" si="525"/>
        <v/>
      </c>
      <c r="Z2764" s="118"/>
      <c r="AA2764" s="118"/>
      <c r="AB2764" s="118"/>
      <c r="AC2764" s="118"/>
      <c r="AD2764" s="118"/>
      <c r="AE2764" s="139"/>
      <c r="AF2764" s="118"/>
      <c r="AG2764" s="118"/>
      <c r="AH2764" s="147" t="str">
        <f t="shared" si="526"/>
        <v/>
      </c>
      <c r="AI2764" s="147" t="str">
        <f t="shared" si="527"/>
        <v/>
      </c>
      <c r="AJ2764" s="148" t="str">
        <f t="shared" si="516"/>
        <v/>
      </c>
      <c r="AK2764" s="148" t="str">
        <f t="shared" si="517"/>
        <v/>
      </c>
      <c r="AL2764" s="147" t="str">
        <f t="shared" si="518"/>
        <v/>
      </c>
      <c r="AM2764" s="147" t="str">
        <f t="shared" si="519"/>
        <v/>
      </c>
      <c r="AN2764" s="147" t="str">
        <f t="shared" si="520"/>
        <v/>
      </c>
      <c r="AO2764" s="118"/>
    </row>
    <row r="2765" spans="1:41">
      <c r="A2765" s="118"/>
      <c r="B2765" s="118"/>
      <c r="C2765" s="118"/>
      <c r="D2765" s="118"/>
      <c r="E2765" s="118"/>
      <c r="F2765" s="118"/>
      <c r="G2765" s="118"/>
      <c r="H2765" s="118"/>
      <c r="I2765" s="118"/>
      <c r="J2765" s="118"/>
      <c r="K2765" s="118"/>
      <c r="L2765" s="118"/>
      <c r="M2765" s="118"/>
      <c r="N2765" s="118"/>
      <c r="O2765" s="143" t="str">
        <f>IF(H2765="","",(S2765/S2765)&amp;":"&amp;ROUND(AH2765/S2765,2))</f>
        <v/>
      </c>
      <c r="P2765" s="118"/>
      <c r="Q2765" s="118"/>
      <c r="R2765" s="143" t="str">
        <f>IF(H2765="","",(S2765/S2765)&amp;":"&amp;ROUND(AI2765/S2765,2))</f>
        <v/>
      </c>
      <c r="S2765" s="144" t="str">
        <f t="shared" si="521"/>
        <v/>
      </c>
      <c r="T2765" s="145" t="str">
        <f t="shared" si="522"/>
        <v/>
      </c>
      <c r="U2765" s="118"/>
      <c r="V2765" s="145" t="str">
        <f t="shared" si="523"/>
        <v/>
      </c>
      <c r="W2765" s="144" t="str">
        <f t="shared" si="524"/>
        <v/>
      </c>
      <c r="X2765" s="146" t="str">
        <f>IF(C2765="","",IF(OR(C2765="Trade",C2765="Multi Position"),(X2764+V2765),IF(C2765="Deposit",(X2764+AE2765),IF(C2765="Withdrawal",(X2764-AE2765)))))</f>
        <v/>
      </c>
      <c r="Y2765" s="145" t="str">
        <f t="shared" si="525"/>
        <v/>
      </c>
      <c r="Z2765" s="118"/>
      <c r="AA2765" s="118"/>
      <c r="AB2765" s="118"/>
      <c r="AC2765" s="118"/>
      <c r="AD2765" s="118"/>
      <c r="AE2765" s="139"/>
      <c r="AF2765" s="118"/>
      <c r="AG2765" s="118"/>
      <c r="AH2765" s="147" t="str">
        <f t="shared" si="526"/>
        <v/>
      </c>
      <c r="AI2765" s="147" t="str">
        <f t="shared" si="527"/>
        <v/>
      </c>
      <c r="AJ2765" s="148" t="str">
        <f t="shared" si="516"/>
        <v/>
      </c>
      <c r="AK2765" s="148" t="str">
        <f t="shared" si="517"/>
        <v/>
      </c>
      <c r="AL2765" s="147" t="str">
        <f t="shared" si="518"/>
        <v/>
      </c>
      <c r="AM2765" s="147" t="str">
        <f t="shared" si="519"/>
        <v/>
      </c>
      <c r="AN2765" s="147" t="str">
        <f t="shared" si="520"/>
        <v/>
      </c>
      <c r="AO2765" s="118"/>
    </row>
    <row r="2766" spans="1:41">
      <c r="A2766" s="118"/>
      <c r="B2766" s="118"/>
      <c r="C2766" s="118"/>
      <c r="D2766" s="118"/>
      <c r="E2766" s="118"/>
      <c r="F2766" s="118"/>
      <c r="G2766" s="118"/>
      <c r="H2766" s="118"/>
      <c r="I2766" s="118"/>
      <c r="J2766" s="118"/>
      <c r="K2766" s="118"/>
      <c r="L2766" s="118"/>
      <c r="M2766" s="118"/>
      <c r="N2766" s="118"/>
      <c r="O2766" s="143" t="str">
        <f>IF(H2766="","",(S2766/S2766)&amp;":"&amp;ROUND(AH2766/S2766,2))</f>
        <v/>
      </c>
      <c r="P2766" s="118"/>
      <c r="Q2766" s="118"/>
      <c r="R2766" s="143" t="str">
        <f>IF(H2766="","",(S2766/S2766)&amp;":"&amp;ROUND(AI2766/S2766,2))</f>
        <v/>
      </c>
      <c r="S2766" s="144" t="str">
        <f t="shared" si="521"/>
        <v/>
      </c>
      <c r="T2766" s="145" t="str">
        <f t="shared" si="522"/>
        <v/>
      </c>
      <c r="U2766" s="118"/>
      <c r="V2766" s="145" t="str">
        <f t="shared" si="523"/>
        <v/>
      </c>
      <c r="W2766" s="144" t="str">
        <f t="shared" si="524"/>
        <v/>
      </c>
      <c r="X2766" s="146" t="str">
        <f>IF(C2766="","",IF(OR(C2766="Trade",C2766="Multi Position"),(X2765+V2766),IF(C2766="Deposit",(X2765+AE2766),IF(C2766="Withdrawal",(X2765-AE2766)))))</f>
        <v/>
      </c>
      <c r="Y2766" s="145" t="str">
        <f t="shared" si="525"/>
        <v/>
      </c>
      <c r="Z2766" s="118"/>
      <c r="AA2766" s="118"/>
      <c r="AB2766" s="118"/>
      <c r="AC2766" s="118"/>
      <c r="AD2766" s="118"/>
      <c r="AE2766" s="139"/>
      <c r="AF2766" s="118"/>
      <c r="AG2766" s="118"/>
      <c r="AH2766" s="147" t="str">
        <f t="shared" si="526"/>
        <v/>
      </c>
      <c r="AI2766" s="147" t="str">
        <f t="shared" si="527"/>
        <v/>
      </c>
      <c r="AJ2766" s="148" t="str">
        <f t="shared" si="516"/>
        <v/>
      </c>
      <c r="AK2766" s="148" t="str">
        <f t="shared" si="517"/>
        <v/>
      </c>
      <c r="AL2766" s="147" t="str">
        <f t="shared" si="518"/>
        <v/>
      </c>
      <c r="AM2766" s="147" t="str">
        <f t="shared" si="519"/>
        <v/>
      </c>
      <c r="AN2766" s="147" t="str">
        <f t="shared" si="520"/>
        <v/>
      </c>
      <c r="AO2766" s="118"/>
    </row>
    <row r="2767" spans="1:41">
      <c r="A2767" s="118"/>
      <c r="B2767" s="118"/>
      <c r="C2767" s="118"/>
      <c r="D2767" s="118"/>
      <c r="E2767" s="118"/>
      <c r="F2767" s="118"/>
      <c r="G2767" s="118"/>
      <c r="H2767" s="118"/>
      <c r="I2767" s="118"/>
      <c r="J2767" s="118"/>
      <c r="K2767" s="118"/>
      <c r="L2767" s="118"/>
      <c r="M2767" s="118"/>
      <c r="N2767" s="118"/>
      <c r="O2767" s="143" t="str">
        <f>IF(H2767="","",(S2767/S2767)&amp;":"&amp;ROUND(AH2767/S2767,2))</f>
        <v/>
      </c>
      <c r="P2767" s="118"/>
      <c r="Q2767" s="118"/>
      <c r="R2767" s="143" t="str">
        <f>IF(H2767="","",(S2767/S2767)&amp;":"&amp;ROUND(AI2767/S2767,2))</f>
        <v/>
      </c>
      <c r="S2767" s="144" t="str">
        <f t="shared" si="521"/>
        <v/>
      </c>
      <c r="T2767" s="145" t="str">
        <f t="shared" si="522"/>
        <v/>
      </c>
      <c r="U2767" s="118"/>
      <c r="V2767" s="145" t="str">
        <f t="shared" si="523"/>
        <v/>
      </c>
      <c r="W2767" s="144" t="str">
        <f t="shared" si="524"/>
        <v/>
      </c>
      <c r="X2767" s="146" t="str">
        <f>IF(C2767="","",IF(OR(C2767="Trade",C2767="Multi Position"),(X2766+V2767),IF(C2767="Deposit",(X2766+AE2767),IF(C2767="Withdrawal",(X2766-AE2767)))))</f>
        <v/>
      </c>
      <c r="Y2767" s="145" t="str">
        <f t="shared" si="525"/>
        <v/>
      </c>
      <c r="Z2767" s="118"/>
      <c r="AA2767" s="118"/>
      <c r="AB2767" s="118"/>
      <c r="AC2767" s="118"/>
      <c r="AD2767" s="118"/>
      <c r="AE2767" s="139"/>
      <c r="AF2767" s="118"/>
      <c r="AG2767" s="118"/>
      <c r="AH2767" s="147" t="str">
        <f t="shared" si="526"/>
        <v/>
      </c>
      <c r="AI2767" s="147" t="str">
        <f t="shared" si="527"/>
        <v/>
      </c>
      <c r="AJ2767" s="148" t="str">
        <f t="shared" si="516"/>
        <v/>
      </c>
      <c r="AK2767" s="148" t="str">
        <f t="shared" si="517"/>
        <v/>
      </c>
      <c r="AL2767" s="147" t="str">
        <f t="shared" si="518"/>
        <v/>
      </c>
      <c r="AM2767" s="147" t="str">
        <f t="shared" si="519"/>
        <v/>
      </c>
      <c r="AN2767" s="147" t="str">
        <f t="shared" si="520"/>
        <v/>
      </c>
      <c r="AO2767" s="118"/>
    </row>
    <row r="2768" spans="1:41">
      <c r="A2768" s="118"/>
      <c r="B2768" s="118"/>
      <c r="C2768" s="118"/>
      <c r="D2768" s="118"/>
      <c r="E2768" s="118"/>
      <c r="F2768" s="118"/>
      <c r="G2768" s="118"/>
      <c r="H2768" s="118"/>
      <c r="I2768" s="118"/>
      <c r="J2768" s="118"/>
      <c r="K2768" s="118"/>
      <c r="L2768" s="118"/>
      <c r="M2768" s="118"/>
      <c r="N2768" s="118"/>
      <c r="O2768" s="143" t="str">
        <f>IF(H2768="","",(S2768/S2768)&amp;":"&amp;ROUND(AH2768/S2768,2))</f>
        <v/>
      </c>
      <c r="P2768" s="118"/>
      <c r="Q2768" s="118"/>
      <c r="R2768" s="143" t="str">
        <f>IF(H2768="","",(S2768/S2768)&amp;":"&amp;ROUND(AI2768/S2768,2))</f>
        <v/>
      </c>
      <c r="S2768" s="144" t="str">
        <f t="shared" si="521"/>
        <v/>
      </c>
      <c r="T2768" s="145" t="str">
        <f t="shared" si="522"/>
        <v/>
      </c>
      <c r="U2768" s="118"/>
      <c r="V2768" s="145" t="str">
        <f t="shared" si="523"/>
        <v/>
      </c>
      <c r="W2768" s="144" t="str">
        <f t="shared" si="524"/>
        <v/>
      </c>
      <c r="X2768" s="146" t="str">
        <f>IF(C2768="","",IF(OR(C2768="Trade",C2768="Multi Position"),(X2767+V2768),IF(C2768="Deposit",(X2767+AE2768),IF(C2768="Withdrawal",(X2767-AE2768)))))</f>
        <v/>
      </c>
      <c r="Y2768" s="145" t="str">
        <f t="shared" si="525"/>
        <v/>
      </c>
      <c r="Z2768" s="118"/>
      <c r="AA2768" s="118"/>
      <c r="AB2768" s="118"/>
      <c r="AC2768" s="118"/>
      <c r="AD2768" s="118"/>
      <c r="AE2768" s="139"/>
      <c r="AF2768" s="118"/>
      <c r="AG2768" s="118"/>
      <c r="AH2768" s="147" t="str">
        <f t="shared" si="526"/>
        <v/>
      </c>
      <c r="AI2768" s="147" t="str">
        <f t="shared" si="527"/>
        <v/>
      </c>
      <c r="AJ2768" s="148" t="str">
        <f t="shared" si="516"/>
        <v/>
      </c>
      <c r="AK2768" s="148" t="str">
        <f t="shared" si="517"/>
        <v/>
      </c>
      <c r="AL2768" s="147" t="str">
        <f t="shared" si="518"/>
        <v/>
      </c>
      <c r="AM2768" s="147" t="str">
        <f t="shared" si="519"/>
        <v/>
      </c>
      <c r="AN2768" s="147" t="str">
        <f t="shared" si="520"/>
        <v/>
      </c>
      <c r="AO2768" s="118"/>
    </row>
    <row r="2769" spans="1:41">
      <c r="A2769" s="118"/>
      <c r="B2769" s="118"/>
      <c r="C2769" s="118"/>
      <c r="D2769" s="118"/>
      <c r="E2769" s="118"/>
      <c r="F2769" s="118"/>
      <c r="G2769" s="118"/>
      <c r="H2769" s="118"/>
      <c r="I2769" s="118"/>
      <c r="J2769" s="118"/>
      <c r="K2769" s="118"/>
      <c r="L2769" s="118"/>
      <c r="M2769" s="118"/>
      <c r="N2769" s="118"/>
      <c r="O2769" s="143" t="str">
        <f>IF(H2769="","",(S2769/S2769)&amp;":"&amp;ROUND(AH2769/S2769,2))</f>
        <v/>
      </c>
      <c r="P2769" s="118"/>
      <c r="Q2769" s="118"/>
      <c r="R2769" s="143" t="str">
        <f>IF(H2769="","",(S2769/S2769)&amp;":"&amp;ROUND(AI2769/S2769,2))</f>
        <v/>
      </c>
      <c r="S2769" s="144" t="str">
        <f t="shared" si="521"/>
        <v/>
      </c>
      <c r="T2769" s="145" t="str">
        <f t="shared" si="522"/>
        <v/>
      </c>
      <c r="U2769" s="118"/>
      <c r="V2769" s="145" t="str">
        <f t="shared" si="523"/>
        <v/>
      </c>
      <c r="W2769" s="144" t="str">
        <f t="shared" si="524"/>
        <v/>
      </c>
      <c r="X2769" s="146" t="str">
        <f>IF(C2769="","",IF(OR(C2769="Trade",C2769="Multi Position"),(X2768+V2769),IF(C2769="Deposit",(X2768+AE2769),IF(C2769="Withdrawal",(X2768-AE2769)))))</f>
        <v/>
      </c>
      <c r="Y2769" s="145" t="str">
        <f t="shared" si="525"/>
        <v/>
      </c>
      <c r="Z2769" s="118"/>
      <c r="AA2769" s="118"/>
      <c r="AB2769" s="118"/>
      <c r="AC2769" s="118"/>
      <c r="AD2769" s="118"/>
      <c r="AE2769" s="139"/>
      <c r="AF2769" s="118"/>
      <c r="AG2769" s="118"/>
      <c r="AH2769" s="147" t="str">
        <f t="shared" si="526"/>
        <v/>
      </c>
      <c r="AI2769" s="147" t="str">
        <f t="shared" si="527"/>
        <v/>
      </c>
      <c r="AJ2769" s="148" t="str">
        <f t="shared" si="516"/>
        <v/>
      </c>
      <c r="AK2769" s="148" t="str">
        <f t="shared" si="517"/>
        <v/>
      </c>
      <c r="AL2769" s="147" t="str">
        <f t="shared" si="518"/>
        <v/>
      </c>
      <c r="AM2769" s="147" t="str">
        <f t="shared" si="519"/>
        <v/>
      </c>
      <c r="AN2769" s="147" t="str">
        <f t="shared" si="520"/>
        <v/>
      </c>
      <c r="AO2769" s="118"/>
    </row>
    <row r="2770" spans="1:41">
      <c r="A2770" s="118"/>
      <c r="B2770" s="118"/>
      <c r="C2770" s="118"/>
      <c r="D2770" s="118"/>
      <c r="E2770" s="118"/>
      <c r="F2770" s="118"/>
      <c r="G2770" s="118"/>
      <c r="H2770" s="118"/>
      <c r="I2770" s="118"/>
      <c r="J2770" s="118"/>
      <c r="K2770" s="118"/>
      <c r="L2770" s="118"/>
      <c r="M2770" s="118"/>
      <c r="N2770" s="118"/>
      <c r="O2770" s="143" t="str">
        <f>IF(H2770="","",(S2770/S2770)&amp;":"&amp;ROUND(AH2770/S2770,2))</f>
        <v/>
      </c>
      <c r="P2770" s="118"/>
      <c r="Q2770" s="118"/>
      <c r="R2770" s="143" t="str">
        <f>IF(H2770="","",(S2770/S2770)&amp;":"&amp;ROUND(AI2770/S2770,2))</f>
        <v/>
      </c>
      <c r="S2770" s="144" t="str">
        <f t="shared" si="521"/>
        <v/>
      </c>
      <c r="T2770" s="145" t="str">
        <f t="shared" si="522"/>
        <v/>
      </c>
      <c r="U2770" s="118"/>
      <c r="V2770" s="145" t="str">
        <f t="shared" si="523"/>
        <v/>
      </c>
      <c r="W2770" s="144" t="str">
        <f t="shared" si="524"/>
        <v/>
      </c>
      <c r="X2770" s="146" t="str">
        <f>IF(C2770="","",IF(OR(C2770="Trade",C2770="Multi Position"),(X2769+V2770),IF(C2770="Deposit",(X2769+AE2770),IF(C2770="Withdrawal",(X2769-AE2770)))))</f>
        <v/>
      </c>
      <c r="Y2770" s="145" t="str">
        <f t="shared" si="525"/>
        <v/>
      </c>
      <c r="Z2770" s="118"/>
      <c r="AA2770" s="118"/>
      <c r="AB2770" s="118"/>
      <c r="AC2770" s="118"/>
      <c r="AD2770" s="118"/>
      <c r="AE2770" s="139"/>
      <c r="AF2770" s="118"/>
      <c r="AG2770" s="118"/>
      <c r="AH2770" s="147" t="str">
        <f t="shared" si="526"/>
        <v/>
      </c>
      <c r="AI2770" s="147" t="str">
        <f t="shared" si="527"/>
        <v/>
      </c>
      <c r="AJ2770" s="148" t="str">
        <f t="shared" si="516"/>
        <v/>
      </c>
      <c r="AK2770" s="148" t="str">
        <f t="shared" si="517"/>
        <v/>
      </c>
      <c r="AL2770" s="147" t="str">
        <f t="shared" si="518"/>
        <v/>
      </c>
      <c r="AM2770" s="147" t="str">
        <f t="shared" si="519"/>
        <v/>
      </c>
      <c r="AN2770" s="147" t="str">
        <f t="shared" si="520"/>
        <v/>
      </c>
      <c r="AO2770" s="118"/>
    </row>
    <row r="2771" spans="1:41">
      <c r="A2771" s="118"/>
      <c r="B2771" s="118"/>
      <c r="C2771" s="118"/>
      <c r="D2771" s="118"/>
      <c r="E2771" s="118"/>
      <c r="F2771" s="118"/>
      <c r="G2771" s="118"/>
      <c r="H2771" s="118"/>
      <c r="I2771" s="118"/>
      <c r="J2771" s="118"/>
      <c r="K2771" s="118"/>
      <c r="L2771" s="118"/>
      <c r="M2771" s="118"/>
      <c r="N2771" s="118"/>
      <c r="O2771" s="143" t="str">
        <f>IF(H2771="","",(S2771/S2771)&amp;":"&amp;ROUND(AH2771/S2771,2))</f>
        <v/>
      </c>
      <c r="P2771" s="118"/>
      <c r="Q2771" s="118"/>
      <c r="R2771" s="143" t="str">
        <f>IF(H2771="","",(S2771/S2771)&amp;":"&amp;ROUND(AI2771/S2771,2))</f>
        <v/>
      </c>
      <c r="S2771" s="144" t="str">
        <f t="shared" si="521"/>
        <v/>
      </c>
      <c r="T2771" s="145" t="str">
        <f t="shared" si="522"/>
        <v/>
      </c>
      <c r="U2771" s="118"/>
      <c r="V2771" s="145" t="str">
        <f t="shared" si="523"/>
        <v/>
      </c>
      <c r="W2771" s="144" t="str">
        <f t="shared" si="524"/>
        <v/>
      </c>
      <c r="X2771" s="146" t="str">
        <f>IF(C2771="","",IF(OR(C2771="Trade",C2771="Multi Position"),(X2770+V2771),IF(C2771="Deposit",(X2770+AE2771),IF(C2771="Withdrawal",(X2770-AE2771)))))</f>
        <v/>
      </c>
      <c r="Y2771" s="145" t="str">
        <f t="shared" si="525"/>
        <v/>
      </c>
      <c r="Z2771" s="118"/>
      <c r="AA2771" s="118"/>
      <c r="AB2771" s="118"/>
      <c r="AC2771" s="118"/>
      <c r="AD2771" s="118"/>
      <c r="AE2771" s="139"/>
      <c r="AF2771" s="118"/>
      <c r="AG2771" s="118"/>
      <c r="AH2771" s="147" t="str">
        <f t="shared" si="526"/>
        <v/>
      </c>
      <c r="AI2771" s="147" t="str">
        <f t="shared" si="527"/>
        <v/>
      </c>
      <c r="AJ2771" s="148" t="str">
        <f t="shared" si="516"/>
        <v/>
      </c>
      <c r="AK2771" s="148" t="str">
        <f t="shared" si="517"/>
        <v/>
      </c>
      <c r="AL2771" s="147" t="str">
        <f t="shared" si="518"/>
        <v/>
      </c>
      <c r="AM2771" s="147" t="str">
        <f t="shared" si="519"/>
        <v/>
      </c>
      <c r="AN2771" s="147" t="str">
        <f t="shared" si="520"/>
        <v/>
      </c>
      <c r="AO2771" s="118"/>
    </row>
    <row r="2772" spans="1:41">
      <c r="A2772" s="118"/>
      <c r="B2772" s="118"/>
      <c r="C2772" s="118"/>
      <c r="D2772" s="118"/>
      <c r="E2772" s="118"/>
      <c r="F2772" s="118"/>
      <c r="G2772" s="118"/>
      <c r="H2772" s="118"/>
      <c r="I2772" s="118"/>
      <c r="J2772" s="118"/>
      <c r="K2772" s="118"/>
      <c r="L2772" s="118"/>
      <c r="M2772" s="118"/>
      <c r="N2772" s="118"/>
      <c r="O2772" s="143" t="str">
        <f>IF(H2772="","",(S2772/S2772)&amp;":"&amp;ROUND(AH2772/S2772,2))</f>
        <v/>
      </c>
      <c r="P2772" s="118"/>
      <c r="Q2772" s="118"/>
      <c r="R2772" s="143" t="str">
        <f>IF(H2772="","",(S2772/S2772)&amp;":"&amp;ROUND(AI2772/S2772,2))</f>
        <v/>
      </c>
      <c r="S2772" s="144" t="str">
        <f t="shared" si="521"/>
        <v/>
      </c>
      <c r="T2772" s="145" t="str">
        <f t="shared" si="522"/>
        <v/>
      </c>
      <c r="U2772" s="118"/>
      <c r="V2772" s="145" t="str">
        <f t="shared" si="523"/>
        <v/>
      </c>
      <c r="W2772" s="144" t="str">
        <f t="shared" si="524"/>
        <v/>
      </c>
      <c r="X2772" s="146" t="str">
        <f>IF(C2772="","",IF(OR(C2772="Trade",C2772="Multi Position"),(X2771+V2772),IF(C2772="Deposit",(X2771+AE2772),IF(C2772="Withdrawal",(X2771-AE2772)))))</f>
        <v/>
      </c>
      <c r="Y2772" s="145" t="str">
        <f t="shared" si="525"/>
        <v/>
      </c>
      <c r="Z2772" s="118"/>
      <c r="AA2772" s="118"/>
      <c r="AB2772" s="118"/>
      <c r="AC2772" s="118"/>
      <c r="AD2772" s="118"/>
      <c r="AE2772" s="139"/>
      <c r="AF2772" s="118"/>
      <c r="AG2772" s="118"/>
      <c r="AH2772" s="147" t="str">
        <f t="shared" si="526"/>
        <v/>
      </c>
      <c r="AI2772" s="147" t="str">
        <f t="shared" si="527"/>
        <v/>
      </c>
      <c r="AJ2772" s="148" t="str">
        <f t="shared" si="516"/>
        <v/>
      </c>
      <c r="AK2772" s="148" t="str">
        <f t="shared" si="517"/>
        <v/>
      </c>
      <c r="AL2772" s="147" t="str">
        <f t="shared" si="518"/>
        <v/>
      </c>
      <c r="AM2772" s="147" t="str">
        <f t="shared" si="519"/>
        <v/>
      </c>
      <c r="AN2772" s="147" t="str">
        <f t="shared" si="520"/>
        <v/>
      </c>
      <c r="AO2772" s="118"/>
    </row>
    <row r="2773" spans="1:41">
      <c r="A2773" s="118"/>
      <c r="B2773" s="118"/>
      <c r="C2773" s="118"/>
      <c r="D2773" s="118"/>
      <c r="E2773" s="118"/>
      <c r="F2773" s="118"/>
      <c r="G2773" s="118"/>
      <c r="H2773" s="118"/>
      <c r="I2773" s="118"/>
      <c r="J2773" s="118"/>
      <c r="K2773" s="118"/>
      <c r="L2773" s="118"/>
      <c r="M2773" s="118"/>
      <c r="N2773" s="118"/>
      <c r="O2773" s="143" t="str">
        <f>IF(H2773="","",(S2773/S2773)&amp;":"&amp;ROUND(AH2773/S2773,2))</f>
        <v/>
      </c>
      <c r="P2773" s="118"/>
      <c r="Q2773" s="118"/>
      <c r="R2773" s="143" t="str">
        <f>IF(H2773="","",(S2773/S2773)&amp;":"&amp;ROUND(AI2773/S2773,2))</f>
        <v/>
      </c>
      <c r="S2773" s="144" t="str">
        <f t="shared" si="521"/>
        <v/>
      </c>
      <c r="T2773" s="145" t="str">
        <f t="shared" si="522"/>
        <v/>
      </c>
      <c r="U2773" s="118"/>
      <c r="V2773" s="145" t="str">
        <f t="shared" si="523"/>
        <v/>
      </c>
      <c r="W2773" s="144" t="str">
        <f t="shared" si="524"/>
        <v/>
      </c>
      <c r="X2773" s="146" t="str">
        <f>IF(C2773="","",IF(OR(C2773="Trade",C2773="Multi Position"),(X2772+V2773),IF(C2773="Deposit",(X2772+AE2773),IF(C2773="Withdrawal",(X2772-AE2773)))))</f>
        <v/>
      </c>
      <c r="Y2773" s="145" t="str">
        <f t="shared" si="525"/>
        <v/>
      </c>
      <c r="Z2773" s="118"/>
      <c r="AA2773" s="118"/>
      <c r="AB2773" s="118"/>
      <c r="AC2773" s="118"/>
      <c r="AD2773" s="118"/>
      <c r="AE2773" s="139"/>
      <c r="AF2773" s="118"/>
      <c r="AG2773" s="118"/>
      <c r="AH2773" s="147" t="str">
        <f t="shared" si="526"/>
        <v/>
      </c>
      <c r="AI2773" s="147" t="str">
        <f t="shared" si="527"/>
        <v/>
      </c>
      <c r="AJ2773" s="148" t="str">
        <f t="shared" si="516"/>
        <v/>
      </c>
      <c r="AK2773" s="148" t="str">
        <f t="shared" si="517"/>
        <v/>
      </c>
      <c r="AL2773" s="147" t="str">
        <f t="shared" si="518"/>
        <v/>
      </c>
      <c r="AM2773" s="147" t="str">
        <f t="shared" si="519"/>
        <v/>
      </c>
      <c r="AN2773" s="147" t="str">
        <f t="shared" si="520"/>
        <v/>
      </c>
      <c r="AO2773" s="118"/>
    </row>
    <row r="2774" spans="1:41">
      <c r="A2774" s="118"/>
      <c r="B2774" s="118"/>
      <c r="C2774" s="118"/>
      <c r="D2774" s="118"/>
      <c r="E2774" s="118"/>
      <c r="F2774" s="118"/>
      <c r="G2774" s="118"/>
      <c r="H2774" s="118"/>
      <c r="I2774" s="118"/>
      <c r="J2774" s="118"/>
      <c r="K2774" s="118"/>
      <c r="L2774" s="118"/>
      <c r="M2774" s="118"/>
      <c r="N2774" s="118"/>
      <c r="O2774" s="143" t="str">
        <f>IF(H2774="","",(S2774/S2774)&amp;":"&amp;ROUND(AH2774/S2774,2))</f>
        <v/>
      </c>
      <c r="P2774" s="118"/>
      <c r="Q2774" s="118"/>
      <c r="R2774" s="143" t="str">
        <f>IF(H2774="","",(S2774/S2774)&amp;":"&amp;ROUND(AI2774/S2774,2))</f>
        <v/>
      </c>
      <c r="S2774" s="144" t="str">
        <f t="shared" si="521"/>
        <v/>
      </c>
      <c r="T2774" s="145" t="str">
        <f t="shared" si="522"/>
        <v/>
      </c>
      <c r="U2774" s="118"/>
      <c r="V2774" s="145" t="str">
        <f t="shared" si="523"/>
        <v/>
      </c>
      <c r="W2774" s="144" t="str">
        <f t="shared" si="524"/>
        <v/>
      </c>
      <c r="X2774" s="146" t="str">
        <f>IF(C2774="","",IF(OR(C2774="Trade",C2774="Multi Position"),(X2773+V2774),IF(C2774="Deposit",(X2773+AE2774),IF(C2774="Withdrawal",(X2773-AE2774)))))</f>
        <v/>
      </c>
      <c r="Y2774" s="145" t="str">
        <f t="shared" si="525"/>
        <v/>
      </c>
      <c r="Z2774" s="118"/>
      <c r="AA2774" s="118"/>
      <c r="AB2774" s="118"/>
      <c r="AC2774" s="118"/>
      <c r="AD2774" s="118"/>
      <c r="AE2774" s="139"/>
      <c r="AF2774" s="118"/>
      <c r="AG2774" s="118"/>
      <c r="AH2774" s="147" t="str">
        <f t="shared" si="526"/>
        <v/>
      </c>
      <c r="AI2774" s="147" t="str">
        <f t="shared" si="527"/>
        <v/>
      </c>
      <c r="AJ2774" s="148" t="str">
        <f t="shared" si="516"/>
        <v/>
      </c>
      <c r="AK2774" s="148" t="str">
        <f t="shared" si="517"/>
        <v/>
      </c>
      <c r="AL2774" s="147" t="str">
        <f t="shared" si="518"/>
        <v/>
      </c>
      <c r="AM2774" s="147" t="str">
        <f t="shared" si="519"/>
        <v/>
      </c>
      <c r="AN2774" s="147" t="str">
        <f t="shared" si="520"/>
        <v/>
      </c>
      <c r="AO2774" s="118"/>
    </row>
    <row r="2775" spans="1:41">
      <c r="A2775" s="118"/>
      <c r="B2775" s="118"/>
      <c r="C2775" s="118"/>
      <c r="D2775" s="118"/>
      <c r="E2775" s="118"/>
      <c r="F2775" s="118"/>
      <c r="G2775" s="118"/>
      <c r="H2775" s="118"/>
      <c r="I2775" s="118"/>
      <c r="J2775" s="118"/>
      <c r="K2775" s="118"/>
      <c r="L2775" s="118"/>
      <c r="M2775" s="118"/>
      <c r="N2775" s="118"/>
      <c r="O2775" s="143" t="str">
        <f>IF(H2775="","",(S2775/S2775)&amp;":"&amp;ROUND(AH2775/S2775,2))</f>
        <v/>
      </c>
      <c r="P2775" s="118"/>
      <c r="Q2775" s="118"/>
      <c r="R2775" s="143" t="str">
        <f>IF(H2775="","",(S2775/S2775)&amp;":"&amp;ROUND(AI2775/S2775,2))</f>
        <v/>
      </c>
      <c r="S2775" s="144" t="str">
        <f t="shared" si="521"/>
        <v/>
      </c>
      <c r="T2775" s="145" t="str">
        <f t="shared" si="522"/>
        <v/>
      </c>
      <c r="U2775" s="118"/>
      <c r="V2775" s="145" t="str">
        <f t="shared" si="523"/>
        <v/>
      </c>
      <c r="W2775" s="144" t="str">
        <f t="shared" si="524"/>
        <v/>
      </c>
      <c r="X2775" s="146" t="str">
        <f>IF(C2775="","",IF(OR(C2775="Trade",C2775="Multi Position"),(X2774+V2775),IF(C2775="Deposit",(X2774+AE2775),IF(C2775="Withdrawal",(X2774-AE2775)))))</f>
        <v/>
      </c>
      <c r="Y2775" s="145" t="str">
        <f t="shared" si="525"/>
        <v/>
      </c>
      <c r="Z2775" s="118"/>
      <c r="AA2775" s="118"/>
      <c r="AB2775" s="118"/>
      <c r="AC2775" s="118"/>
      <c r="AD2775" s="118"/>
      <c r="AE2775" s="139"/>
      <c r="AF2775" s="118"/>
      <c r="AG2775" s="118"/>
      <c r="AH2775" s="147" t="str">
        <f t="shared" si="526"/>
        <v/>
      </c>
      <c r="AI2775" s="147" t="str">
        <f t="shared" si="527"/>
        <v/>
      </c>
      <c r="AJ2775" s="148" t="str">
        <f t="shared" si="516"/>
        <v/>
      </c>
      <c r="AK2775" s="148" t="str">
        <f t="shared" si="517"/>
        <v/>
      </c>
      <c r="AL2775" s="147" t="str">
        <f t="shared" si="518"/>
        <v/>
      </c>
      <c r="AM2775" s="147" t="str">
        <f t="shared" si="519"/>
        <v/>
      </c>
      <c r="AN2775" s="147" t="str">
        <f t="shared" si="520"/>
        <v/>
      </c>
      <c r="AO2775" s="118"/>
    </row>
    <row r="2776" spans="1:41">
      <c r="A2776" s="118"/>
      <c r="B2776" s="118"/>
      <c r="C2776" s="118"/>
      <c r="D2776" s="118"/>
      <c r="E2776" s="118"/>
      <c r="F2776" s="118"/>
      <c r="G2776" s="118"/>
      <c r="H2776" s="118"/>
      <c r="I2776" s="118"/>
      <c r="J2776" s="118"/>
      <c r="K2776" s="118"/>
      <c r="L2776" s="118"/>
      <c r="M2776" s="118"/>
      <c r="N2776" s="118"/>
      <c r="O2776" s="143" t="str">
        <f>IF(H2776="","",(S2776/S2776)&amp;":"&amp;ROUND(AH2776/S2776,2))</f>
        <v/>
      </c>
      <c r="P2776" s="118"/>
      <c r="Q2776" s="118"/>
      <c r="R2776" s="143" t="str">
        <f>IF(H2776="","",(S2776/S2776)&amp;":"&amp;ROUND(AI2776/S2776,2))</f>
        <v/>
      </c>
      <c r="S2776" s="144" t="str">
        <f t="shared" si="521"/>
        <v/>
      </c>
      <c r="T2776" s="145" t="str">
        <f t="shared" si="522"/>
        <v/>
      </c>
      <c r="U2776" s="118"/>
      <c r="V2776" s="145" t="str">
        <f t="shared" si="523"/>
        <v/>
      </c>
      <c r="W2776" s="144" t="str">
        <f t="shared" si="524"/>
        <v/>
      </c>
      <c r="X2776" s="146" t="str">
        <f>IF(C2776="","",IF(OR(C2776="Trade",C2776="Multi Position"),(X2775+V2776),IF(C2776="Deposit",(X2775+AE2776),IF(C2776="Withdrawal",(X2775-AE2776)))))</f>
        <v/>
      </c>
      <c r="Y2776" s="145" t="str">
        <f t="shared" si="525"/>
        <v/>
      </c>
      <c r="Z2776" s="118"/>
      <c r="AA2776" s="118"/>
      <c r="AB2776" s="118"/>
      <c r="AC2776" s="118"/>
      <c r="AD2776" s="118"/>
      <c r="AE2776" s="139"/>
      <c r="AF2776" s="118"/>
      <c r="AG2776" s="118"/>
      <c r="AH2776" s="147" t="str">
        <f t="shared" si="526"/>
        <v/>
      </c>
      <c r="AI2776" s="147" t="str">
        <f t="shared" si="527"/>
        <v/>
      </c>
      <c r="AJ2776" s="148" t="str">
        <f t="shared" si="516"/>
        <v/>
      </c>
      <c r="AK2776" s="148" t="str">
        <f t="shared" si="517"/>
        <v/>
      </c>
      <c r="AL2776" s="147" t="str">
        <f t="shared" si="518"/>
        <v/>
      </c>
      <c r="AM2776" s="147" t="str">
        <f t="shared" si="519"/>
        <v/>
      </c>
      <c r="AN2776" s="147" t="str">
        <f t="shared" si="520"/>
        <v/>
      </c>
      <c r="AO2776" s="118"/>
    </row>
    <row r="2777" spans="1:41">
      <c r="A2777" s="118"/>
      <c r="B2777" s="118"/>
      <c r="C2777" s="118"/>
      <c r="D2777" s="118"/>
      <c r="E2777" s="118"/>
      <c r="F2777" s="118"/>
      <c r="G2777" s="118"/>
      <c r="H2777" s="118"/>
      <c r="I2777" s="118"/>
      <c r="J2777" s="118"/>
      <c r="K2777" s="118"/>
      <c r="L2777" s="118"/>
      <c r="M2777" s="118"/>
      <c r="N2777" s="118"/>
      <c r="O2777" s="143" t="str">
        <f>IF(H2777="","",(S2777/S2777)&amp;":"&amp;ROUND(AH2777/S2777,2))</f>
        <v/>
      </c>
      <c r="P2777" s="118"/>
      <c r="Q2777" s="118"/>
      <c r="R2777" s="143" t="str">
        <f>IF(H2777="","",(S2777/S2777)&amp;":"&amp;ROUND(AI2777/S2777,2))</f>
        <v/>
      </c>
      <c r="S2777" s="144" t="str">
        <f t="shared" si="521"/>
        <v/>
      </c>
      <c r="T2777" s="145" t="str">
        <f t="shared" si="522"/>
        <v/>
      </c>
      <c r="U2777" s="118"/>
      <c r="V2777" s="145" t="str">
        <f t="shared" si="523"/>
        <v/>
      </c>
      <c r="W2777" s="144" t="str">
        <f t="shared" si="524"/>
        <v/>
      </c>
      <c r="X2777" s="146" t="str">
        <f>IF(C2777="","",IF(OR(C2777="Trade",C2777="Multi Position"),(X2776+V2777),IF(C2777="Deposit",(X2776+AE2777),IF(C2777="Withdrawal",(X2776-AE2777)))))</f>
        <v/>
      </c>
      <c r="Y2777" s="145" t="str">
        <f t="shared" si="525"/>
        <v/>
      </c>
      <c r="Z2777" s="118"/>
      <c r="AA2777" s="118"/>
      <c r="AB2777" s="118"/>
      <c r="AC2777" s="118"/>
      <c r="AD2777" s="118"/>
      <c r="AE2777" s="139"/>
      <c r="AF2777" s="118"/>
      <c r="AG2777" s="118"/>
      <c r="AH2777" s="147" t="str">
        <f t="shared" si="526"/>
        <v/>
      </c>
      <c r="AI2777" s="147" t="str">
        <f t="shared" si="527"/>
        <v/>
      </c>
      <c r="AJ2777" s="148" t="str">
        <f t="shared" si="516"/>
        <v/>
      </c>
      <c r="AK2777" s="148" t="str">
        <f t="shared" si="517"/>
        <v/>
      </c>
      <c r="AL2777" s="147" t="str">
        <f t="shared" si="518"/>
        <v/>
      </c>
      <c r="AM2777" s="147" t="str">
        <f t="shared" si="519"/>
        <v/>
      </c>
      <c r="AN2777" s="147" t="str">
        <f t="shared" si="520"/>
        <v/>
      </c>
      <c r="AO2777" s="118"/>
    </row>
    <row r="2778" spans="1:41">
      <c r="A2778" s="118"/>
      <c r="B2778" s="118"/>
      <c r="C2778" s="118"/>
      <c r="D2778" s="118"/>
      <c r="E2778" s="118"/>
      <c r="F2778" s="118"/>
      <c r="G2778" s="118"/>
      <c r="H2778" s="118"/>
      <c r="I2778" s="118"/>
      <c r="J2778" s="118"/>
      <c r="K2778" s="118"/>
      <c r="L2778" s="118"/>
      <c r="M2778" s="118"/>
      <c r="N2778" s="118"/>
      <c r="O2778" s="143" t="str">
        <f>IF(H2778="","",(S2778/S2778)&amp;":"&amp;ROUND(AH2778/S2778,2))</f>
        <v/>
      </c>
      <c r="P2778" s="118"/>
      <c r="Q2778" s="118"/>
      <c r="R2778" s="143" t="str">
        <f>IF(H2778="","",(S2778/S2778)&amp;":"&amp;ROUND(AI2778/S2778,2))</f>
        <v/>
      </c>
      <c r="S2778" s="144" t="str">
        <f t="shared" si="521"/>
        <v/>
      </c>
      <c r="T2778" s="145" t="str">
        <f t="shared" si="522"/>
        <v/>
      </c>
      <c r="U2778" s="118"/>
      <c r="V2778" s="145" t="str">
        <f t="shared" si="523"/>
        <v/>
      </c>
      <c r="W2778" s="144" t="str">
        <f t="shared" si="524"/>
        <v/>
      </c>
      <c r="X2778" s="146" t="str">
        <f>IF(C2778="","",IF(OR(C2778="Trade",C2778="Multi Position"),(X2777+V2778),IF(C2778="Deposit",(X2777+AE2778),IF(C2778="Withdrawal",(X2777-AE2778)))))</f>
        <v/>
      </c>
      <c r="Y2778" s="145" t="str">
        <f t="shared" si="525"/>
        <v/>
      </c>
      <c r="Z2778" s="118"/>
      <c r="AA2778" s="118"/>
      <c r="AB2778" s="118"/>
      <c r="AC2778" s="118"/>
      <c r="AD2778" s="118"/>
      <c r="AE2778" s="139"/>
      <c r="AF2778" s="118"/>
      <c r="AG2778" s="118"/>
      <c r="AH2778" s="147" t="str">
        <f t="shared" si="526"/>
        <v/>
      </c>
      <c r="AI2778" s="147" t="str">
        <f t="shared" si="527"/>
        <v/>
      </c>
      <c r="AJ2778" s="148" t="str">
        <f t="shared" si="516"/>
        <v/>
      </c>
      <c r="AK2778" s="148" t="str">
        <f t="shared" si="517"/>
        <v/>
      </c>
      <c r="AL2778" s="147" t="str">
        <f t="shared" si="518"/>
        <v/>
      </c>
      <c r="AM2778" s="147" t="str">
        <f t="shared" si="519"/>
        <v/>
      </c>
      <c r="AN2778" s="147" t="str">
        <f t="shared" si="520"/>
        <v/>
      </c>
      <c r="AO2778" s="118"/>
    </row>
    <row r="2779" spans="1:41">
      <c r="A2779" s="118"/>
      <c r="B2779" s="118"/>
      <c r="C2779" s="118"/>
      <c r="D2779" s="118"/>
      <c r="E2779" s="118"/>
      <c r="F2779" s="118"/>
      <c r="G2779" s="118"/>
      <c r="H2779" s="118"/>
      <c r="I2779" s="118"/>
      <c r="J2779" s="118"/>
      <c r="K2779" s="118"/>
      <c r="L2779" s="118"/>
      <c r="M2779" s="118"/>
      <c r="N2779" s="118"/>
      <c r="O2779" s="143" t="str">
        <f>IF(H2779="","",(S2779/S2779)&amp;":"&amp;ROUND(AH2779/S2779,2))</f>
        <v/>
      </c>
      <c r="P2779" s="118"/>
      <c r="Q2779" s="118"/>
      <c r="R2779" s="143" t="str">
        <f>IF(H2779="","",(S2779/S2779)&amp;":"&amp;ROUND(AI2779/S2779,2))</f>
        <v/>
      </c>
      <c r="S2779" s="144" t="str">
        <f t="shared" si="521"/>
        <v/>
      </c>
      <c r="T2779" s="145" t="str">
        <f t="shared" si="522"/>
        <v/>
      </c>
      <c r="U2779" s="118"/>
      <c r="V2779" s="145" t="str">
        <f t="shared" si="523"/>
        <v/>
      </c>
      <c r="W2779" s="144" t="str">
        <f t="shared" si="524"/>
        <v/>
      </c>
      <c r="X2779" s="146" t="str">
        <f>IF(C2779="","",IF(OR(C2779="Trade",C2779="Multi Position"),(X2778+V2779),IF(C2779="Deposit",(X2778+AE2779),IF(C2779="Withdrawal",(X2778-AE2779)))))</f>
        <v/>
      </c>
      <c r="Y2779" s="145" t="str">
        <f t="shared" si="525"/>
        <v/>
      </c>
      <c r="Z2779" s="118"/>
      <c r="AA2779" s="118"/>
      <c r="AB2779" s="118"/>
      <c r="AC2779" s="118"/>
      <c r="AD2779" s="118"/>
      <c r="AE2779" s="139"/>
      <c r="AF2779" s="118"/>
      <c r="AG2779" s="118"/>
      <c r="AH2779" s="147" t="str">
        <f t="shared" si="526"/>
        <v/>
      </c>
      <c r="AI2779" s="147" t="str">
        <f t="shared" si="527"/>
        <v/>
      </c>
      <c r="AJ2779" s="148" t="str">
        <f t="shared" si="516"/>
        <v/>
      </c>
      <c r="AK2779" s="148" t="str">
        <f t="shared" si="517"/>
        <v/>
      </c>
      <c r="AL2779" s="147" t="str">
        <f t="shared" si="518"/>
        <v/>
      </c>
      <c r="AM2779" s="147" t="str">
        <f t="shared" si="519"/>
        <v/>
      </c>
      <c r="AN2779" s="147" t="str">
        <f t="shared" si="520"/>
        <v/>
      </c>
      <c r="AO2779" s="118"/>
    </row>
    <row r="2780" spans="1:41">
      <c r="A2780" s="118"/>
      <c r="B2780" s="118"/>
      <c r="C2780" s="118"/>
      <c r="D2780" s="118"/>
      <c r="E2780" s="118"/>
      <c r="F2780" s="118"/>
      <c r="G2780" s="118"/>
      <c r="H2780" s="118"/>
      <c r="I2780" s="118"/>
      <c r="J2780" s="118"/>
      <c r="K2780" s="118"/>
      <c r="L2780" s="118"/>
      <c r="M2780" s="118"/>
      <c r="N2780" s="118"/>
      <c r="O2780" s="143" t="str">
        <f>IF(H2780="","",(S2780/S2780)&amp;":"&amp;ROUND(AH2780/S2780,2))</f>
        <v/>
      </c>
      <c r="P2780" s="118"/>
      <c r="Q2780" s="118"/>
      <c r="R2780" s="143" t="str">
        <f>IF(H2780="","",(S2780/S2780)&amp;":"&amp;ROUND(AI2780/S2780,2))</f>
        <v/>
      </c>
      <c r="S2780" s="144" t="str">
        <f t="shared" si="521"/>
        <v/>
      </c>
      <c r="T2780" s="145" t="str">
        <f t="shared" si="522"/>
        <v/>
      </c>
      <c r="U2780" s="118"/>
      <c r="V2780" s="145" t="str">
        <f t="shared" si="523"/>
        <v/>
      </c>
      <c r="W2780" s="144" t="str">
        <f t="shared" si="524"/>
        <v/>
      </c>
      <c r="X2780" s="146" t="str">
        <f>IF(C2780="","",IF(OR(C2780="Trade",C2780="Multi Position"),(X2779+V2780),IF(C2780="Deposit",(X2779+AE2780),IF(C2780="Withdrawal",(X2779-AE2780)))))</f>
        <v/>
      </c>
      <c r="Y2780" s="145" t="str">
        <f t="shared" si="525"/>
        <v/>
      </c>
      <c r="Z2780" s="118"/>
      <c r="AA2780" s="118"/>
      <c r="AB2780" s="118"/>
      <c r="AC2780" s="118"/>
      <c r="AD2780" s="118"/>
      <c r="AE2780" s="139"/>
      <c r="AF2780" s="118"/>
      <c r="AG2780" s="118"/>
      <c r="AH2780" s="147" t="str">
        <f t="shared" si="526"/>
        <v/>
      </c>
      <c r="AI2780" s="147" t="str">
        <f t="shared" si="527"/>
        <v/>
      </c>
      <c r="AJ2780" s="148" t="str">
        <f t="shared" si="516"/>
        <v/>
      </c>
      <c r="AK2780" s="148" t="str">
        <f t="shared" si="517"/>
        <v/>
      </c>
      <c r="AL2780" s="147" t="str">
        <f t="shared" si="518"/>
        <v/>
      </c>
      <c r="AM2780" s="147" t="str">
        <f t="shared" si="519"/>
        <v/>
      </c>
      <c r="AN2780" s="147" t="str">
        <f t="shared" si="520"/>
        <v/>
      </c>
      <c r="AO2780" s="118"/>
    </row>
    <row r="2781" spans="1:41">
      <c r="A2781" s="118"/>
      <c r="B2781" s="118"/>
      <c r="C2781" s="118"/>
      <c r="D2781" s="118"/>
      <c r="E2781" s="118"/>
      <c r="F2781" s="118"/>
      <c r="G2781" s="118"/>
      <c r="H2781" s="118"/>
      <c r="I2781" s="118"/>
      <c r="J2781" s="118"/>
      <c r="K2781" s="118"/>
      <c r="L2781" s="118"/>
      <c r="M2781" s="118"/>
      <c r="N2781" s="118"/>
      <c r="O2781" s="143" t="str">
        <f>IF(H2781="","",(S2781/S2781)&amp;":"&amp;ROUND(AH2781/S2781,2))</f>
        <v/>
      </c>
      <c r="P2781" s="118"/>
      <c r="Q2781" s="118"/>
      <c r="R2781" s="143" t="str">
        <f>IF(H2781="","",(S2781/S2781)&amp;":"&amp;ROUND(AI2781/S2781,2))</f>
        <v/>
      </c>
      <c r="S2781" s="144" t="str">
        <f t="shared" si="521"/>
        <v/>
      </c>
      <c r="T2781" s="145" t="str">
        <f t="shared" si="522"/>
        <v/>
      </c>
      <c r="U2781" s="118"/>
      <c r="V2781" s="145" t="str">
        <f t="shared" si="523"/>
        <v/>
      </c>
      <c r="W2781" s="144" t="str">
        <f t="shared" si="524"/>
        <v/>
      </c>
      <c r="X2781" s="146" t="str">
        <f>IF(C2781="","",IF(OR(C2781="Trade",C2781="Multi Position"),(X2780+V2781),IF(C2781="Deposit",(X2780+AE2781),IF(C2781="Withdrawal",(X2780-AE2781)))))</f>
        <v/>
      </c>
      <c r="Y2781" s="145" t="str">
        <f t="shared" si="525"/>
        <v/>
      </c>
      <c r="Z2781" s="118"/>
      <c r="AA2781" s="118"/>
      <c r="AB2781" s="118"/>
      <c r="AC2781" s="118"/>
      <c r="AD2781" s="118"/>
      <c r="AE2781" s="139"/>
      <c r="AF2781" s="118"/>
      <c r="AG2781" s="118"/>
      <c r="AH2781" s="147" t="str">
        <f t="shared" si="526"/>
        <v/>
      </c>
      <c r="AI2781" s="147" t="str">
        <f t="shared" si="527"/>
        <v/>
      </c>
      <c r="AJ2781" s="148" t="str">
        <f t="shared" si="516"/>
        <v/>
      </c>
      <c r="AK2781" s="148" t="str">
        <f t="shared" si="517"/>
        <v/>
      </c>
      <c r="AL2781" s="147" t="str">
        <f t="shared" si="518"/>
        <v/>
      </c>
      <c r="AM2781" s="147" t="str">
        <f t="shared" si="519"/>
        <v/>
      </c>
      <c r="AN2781" s="147" t="str">
        <f t="shared" si="520"/>
        <v/>
      </c>
      <c r="AO2781" s="118"/>
    </row>
    <row r="2782" spans="1:41">
      <c r="A2782" s="118"/>
      <c r="B2782" s="118"/>
      <c r="C2782" s="118"/>
      <c r="D2782" s="118"/>
      <c r="E2782" s="118"/>
      <c r="F2782" s="118"/>
      <c r="G2782" s="118"/>
      <c r="H2782" s="118"/>
      <c r="I2782" s="118"/>
      <c r="J2782" s="118"/>
      <c r="K2782" s="118"/>
      <c r="L2782" s="118"/>
      <c r="M2782" s="118"/>
      <c r="N2782" s="118"/>
      <c r="O2782" s="143" t="str">
        <f>IF(H2782="","",(S2782/S2782)&amp;":"&amp;ROUND(AH2782/S2782,2))</f>
        <v/>
      </c>
      <c r="P2782" s="118"/>
      <c r="Q2782" s="118"/>
      <c r="R2782" s="143" t="str">
        <f>IF(H2782="","",(S2782/S2782)&amp;":"&amp;ROUND(AI2782/S2782,2))</f>
        <v/>
      </c>
      <c r="S2782" s="144" t="str">
        <f t="shared" si="521"/>
        <v/>
      </c>
      <c r="T2782" s="145" t="str">
        <f t="shared" si="522"/>
        <v/>
      </c>
      <c r="U2782" s="118"/>
      <c r="V2782" s="145" t="str">
        <f t="shared" si="523"/>
        <v/>
      </c>
      <c r="W2782" s="144" t="str">
        <f t="shared" si="524"/>
        <v/>
      </c>
      <c r="X2782" s="146" t="str">
        <f>IF(C2782="","",IF(OR(C2782="Trade",C2782="Multi Position"),(X2781+V2782),IF(C2782="Deposit",(X2781+AE2782),IF(C2782="Withdrawal",(X2781-AE2782)))))</f>
        <v/>
      </c>
      <c r="Y2782" s="145" t="str">
        <f t="shared" si="525"/>
        <v/>
      </c>
      <c r="Z2782" s="118"/>
      <c r="AA2782" s="118"/>
      <c r="AB2782" s="118"/>
      <c r="AC2782" s="118"/>
      <c r="AD2782" s="118"/>
      <c r="AE2782" s="139"/>
      <c r="AF2782" s="118"/>
      <c r="AG2782" s="118"/>
      <c r="AH2782" s="147" t="str">
        <f t="shared" si="526"/>
        <v/>
      </c>
      <c r="AI2782" s="147" t="str">
        <f t="shared" si="527"/>
        <v/>
      </c>
      <c r="AJ2782" s="148" t="str">
        <f t="shared" si="516"/>
        <v/>
      </c>
      <c r="AK2782" s="148" t="str">
        <f t="shared" si="517"/>
        <v/>
      </c>
      <c r="AL2782" s="147" t="str">
        <f t="shared" si="518"/>
        <v/>
      </c>
      <c r="AM2782" s="147" t="str">
        <f t="shared" si="519"/>
        <v/>
      </c>
      <c r="AN2782" s="147" t="str">
        <f t="shared" si="520"/>
        <v/>
      </c>
      <c r="AO2782" s="118"/>
    </row>
    <row r="2783" spans="1:41">
      <c r="A2783" s="118"/>
      <c r="B2783" s="118"/>
      <c r="C2783" s="118"/>
      <c r="D2783" s="118"/>
      <c r="E2783" s="118"/>
      <c r="F2783" s="118"/>
      <c r="G2783" s="118"/>
      <c r="H2783" s="118"/>
      <c r="I2783" s="118"/>
      <c r="J2783" s="118"/>
      <c r="K2783" s="118"/>
      <c r="L2783" s="118"/>
      <c r="M2783" s="118"/>
      <c r="N2783" s="118"/>
      <c r="O2783" s="143" t="str">
        <f>IF(H2783="","",(S2783/S2783)&amp;":"&amp;ROUND(AH2783/S2783,2))</f>
        <v/>
      </c>
      <c r="P2783" s="118"/>
      <c r="Q2783" s="118"/>
      <c r="R2783" s="143" t="str">
        <f>IF(H2783="","",(S2783/S2783)&amp;":"&amp;ROUND(AI2783/S2783,2))</f>
        <v/>
      </c>
      <c r="S2783" s="144" t="str">
        <f t="shared" si="521"/>
        <v/>
      </c>
      <c r="T2783" s="145" t="str">
        <f t="shared" si="522"/>
        <v/>
      </c>
      <c r="U2783" s="118"/>
      <c r="V2783" s="145" t="str">
        <f t="shared" si="523"/>
        <v/>
      </c>
      <c r="W2783" s="144" t="str">
        <f t="shared" si="524"/>
        <v/>
      </c>
      <c r="X2783" s="146" t="str">
        <f>IF(C2783="","",IF(OR(C2783="Trade",C2783="Multi Position"),(X2782+V2783),IF(C2783="Deposit",(X2782+AE2783),IF(C2783="Withdrawal",(X2782-AE2783)))))</f>
        <v/>
      </c>
      <c r="Y2783" s="145" t="str">
        <f t="shared" si="525"/>
        <v/>
      </c>
      <c r="Z2783" s="118"/>
      <c r="AA2783" s="118"/>
      <c r="AB2783" s="118"/>
      <c r="AC2783" s="118"/>
      <c r="AD2783" s="118"/>
      <c r="AE2783" s="139"/>
      <c r="AF2783" s="118"/>
      <c r="AG2783" s="118"/>
      <c r="AH2783" s="147" t="str">
        <f t="shared" si="526"/>
        <v/>
      </c>
      <c r="AI2783" s="147" t="str">
        <f t="shared" si="527"/>
        <v/>
      </c>
      <c r="AJ2783" s="148" t="str">
        <f t="shared" si="516"/>
        <v/>
      </c>
      <c r="AK2783" s="148" t="str">
        <f t="shared" si="517"/>
        <v/>
      </c>
      <c r="AL2783" s="147" t="str">
        <f t="shared" si="518"/>
        <v/>
      </c>
      <c r="AM2783" s="147" t="str">
        <f t="shared" si="519"/>
        <v/>
      </c>
      <c r="AN2783" s="147" t="str">
        <f t="shared" si="520"/>
        <v/>
      </c>
      <c r="AO2783" s="118"/>
    </row>
    <row r="2784" spans="1:41">
      <c r="A2784" s="118"/>
      <c r="B2784" s="118"/>
      <c r="C2784" s="118"/>
      <c r="D2784" s="118"/>
      <c r="E2784" s="118"/>
      <c r="F2784" s="118"/>
      <c r="G2784" s="118"/>
      <c r="H2784" s="118"/>
      <c r="I2784" s="118"/>
      <c r="J2784" s="118"/>
      <c r="K2784" s="118"/>
      <c r="L2784" s="118"/>
      <c r="M2784" s="118"/>
      <c r="N2784" s="118"/>
      <c r="O2784" s="143" t="str">
        <f>IF(H2784="","",(S2784/S2784)&amp;":"&amp;ROUND(AH2784/S2784,2))</f>
        <v/>
      </c>
      <c r="P2784" s="118"/>
      <c r="Q2784" s="118"/>
      <c r="R2784" s="143" t="str">
        <f>IF(H2784="","",(S2784/S2784)&amp;":"&amp;ROUND(AI2784/S2784,2))</f>
        <v/>
      </c>
      <c r="S2784" s="144" t="str">
        <f t="shared" si="521"/>
        <v/>
      </c>
      <c r="T2784" s="145" t="str">
        <f t="shared" si="522"/>
        <v/>
      </c>
      <c r="U2784" s="118"/>
      <c r="V2784" s="145" t="str">
        <f t="shared" si="523"/>
        <v/>
      </c>
      <c r="W2784" s="144" t="str">
        <f t="shared" si="524"/>
        <v/>
      </c>
      <c r="X2784" s="146" t="str">
        <f>IF(C2784="","",IF(OR(C2784="Trade",C2784="Multi Position"),(X2783+V2784),IF(C2784="Deposit",(X2783+AE2784),IF(C2784="Withdrawal",(X2783-AE2784)))))</f>
        <v/>
      </c>
      <c r="Y2784" s="145" t="str">
        <f t="shared" si="525"/>
        <v/>
      </c>
      <c r="Z2784" s="118"/>
      <c r="AA2784" s="118"/>
      <c r="AB2784" s="118"/>
      <c r="AC2784" s="118"/>
      <c r="AD2784" s="118"/>
      <c r="AE2784" s="139"/>
      <c r="AF2784" s="118"/>
      <c r="AG2784" s="118"/>
      <c r="AH2784" s="147" t="str">
        <f t="shared" si="526"/>
        <v/>
      </c>
      <c r="AI2784" s="147" t="str">
        <f t="shared" si="527"/>
        <v/>
      </c>
      <c r="AJ2784" s="148" t="str">
        <f t="shared" si="516"/>
        <v/>
      </c>
      <c r="AK2784" s="148" t="str">
        <f t="shared" si="517"/>
        <v/>
      </c>
      <c r="AL2784" s="147" t="str">
        <f t="shared" si="518"/>
        <v/>
      </c>
      <c r="AM2784" s="147" t="str">
        <f t="shared" si="519"/>
        <v/>
      </c>
      <c r="AN2784" s="147" t="str">
        <f t="shared" si="520"/>
        <v/>
      </c>
      <c r="AO2784" s="118"/>
    </row>
    <row r="2785" spans="1:41">
      <c r="A2785" s="118"/>
      <c r="B2785" s="118"/>
      <c r="C2785" s="118"/>
      <c r="D2785" s="118"/>
      <c r="E2785" s="118"/>
      <c r="F2785" s="118"/>
      <c r="G2785" s="118"/>
      <c r="H2785" s="118"/>
      <c r="I2785" s="118"/>
      <c r="J2785" s="118"/>
      <c r="K2785" s="118"/>
      <c r="L2785" s="118"/>
      <c r="M2785" s="118"/>
      <c r="N2785" s="118"/>
      <c r="O2785" s="143" t="str">
        <f>IF(H2785="","",(S2785/S2785)&amp;":"&amp;ROUND(AH2785/S2785,2))</f>
        <v/>
      </c>
      <c r="P2785" s="118"/>
      <c r="Q2785" s="118"/>
      <c r="R2785" s="143" t="str">
        <f>IF(H2785="","",(S2785/S2785)&amp;":"&amp;ROUND(AI2785/S2785,2))</f>
        <v/>
      </c>
      <c r="S2785" s="144" t="str">
        <f t="shared" si="521"/>
        <v/>
      </c>
      <c r="T2785" s="145" t="str">
        <f t="shared" si="522"/>
        <v/>
      </c>
      <c r="U2785" s="118"/>
      <c r="V2785" s="145" t="str">
        <f t="shared" si="523"/>
        <v/>
      </c>
      <c r="W2785" s="144" t="str">
        <f t="shared" si="524"/>
        <v/>
      </c>
      <c r="X2785" s="146" t="str">
        <f>IF(C2785="","",IF(OR(C2785="Trade",C2785="Multi Position"),(X2784+V2785),IF(C2785="Deposit",(X2784+AE2785),IF(C2785="Withdrawal",(X2784-AE2785)))))</f>
        <v/>
      </c>
      <c r="Y2785" s="145" t="str">
        <f t="shared" si="525"/>
        <v/>
      </c>
      <c r="Z2785" s="118"/>
      <c r="AA2785" s="118"/>
      <c r="AB2785" s="118"/>
      <c r="AC2785" s="118"/>
      <c r="AD2785" s="118"/>
      <c r="AE2785" s="139"/>
      <c r="AF2785" s="118"/>
      <c r="AG2785" s="118"/>
      <c r="AH2785" s="147" t="str">
        <f t="shared" si="526"/>
        <v/>
      </c>
      <c r="AI2785" s="147" t="str">
        <f t="shared" si="527"/>
        <v/>
      </c>
      <c r="AJ2785" s="148" t="str">
        <f t="shared" si="516"/>
        <v/>
      </c>
      <c r="AK2785" s="148" t="str">
        <f t="shared" si="517"/>
        <v/>
      </c>
      <c r="AL2785" s="147" t="str">
        <f t="shared" si="518"/>
        <v/>
      </c>
      <c r="AM2785" s="147" t="str">
        <f t="shared" si="519"/>
        <v/>
      </c>
      <c r="AN2785" s="147" t="str">
        <f t="shared" si="520"/>
        <v/>
      </c>
      <c r="AO2785" s="118"/>
    </row>
    <row r="2786" spans="1:41">
      <c r="A2786" s="118"/>
      <c r="B2786" s="118"/>
      <c r="C2786" s="118"/>
      <c r="D2786" s="118"/>
      <c r="E2786" s="118"/>
      <c r="F2786" s="118"/>
      <c r="G2786" s="118"/>
      <c r="H2786" s="118"/>
      <c r="I2786" s="118"/>
      <c r="J2786" s="118"/>
      <c r="K2786" s="118"/>
      <c r="L2786" s="118"/>
      <c r="M2786" s="118"/>
      <c r="N2786" s="118"/>
      <c r="O2786" s="143" t="str">
        <f>IF(H2786="","",(S2786/S2786)&amp;":"&amp;ROUND(AH2786/S2786,2))</f>
        <v/>
      </c>
      <c r="P2786" s="118"/>
      <c r="Q2786" s="118"/>
      <c r="R2786" s="143" t="str">
        <f>IF(H2786="","",(S2786/S2786)&amp;":"&amp;ROUND(AI2786/S2786,2))</f>
        <v/>
      </c>
      <c r="S2786" s="144" t="str">
        <f t="shared" si="521"/>
        <v/>
      </c>
      <c r="T2786" s="145" t="str">
        <f t="shared" si="522"/>
        <v/>
      </c>
      <c r="U2786" s="118"/>
      <c r="V2786" s="145" t="str">
        <f t="shared" si="523"/>
        <v/>
      </c>
      <c r="W2786" s="144" t="str">
        <f t="shared" si="524"/>
        <v/>
      </c>
      <c r="X2786" s="146" t="str">
        <f>IF(C2786="","",IF(OR(C2786="Trade",C2786="Multi Position"),(X2785+V2786),IF(C2786="Deposit",(X2785+AE2786),IF(C2786="Withdrawal",(X2785-AE2786)))))</f>
        <v/>
      </c>
      <c r="Y2786" s="145" t="str">
        <f t="shared" si="525"/>
        <v/>
      </c>
      <c r="Z2786" s="118"/>
      <c r="AA2786" s="118"/>
      <c r="AB2786" s="118"/>
      <c r="AC2786" s="118"/>
      <c r="AD2786" s="118"/>
      <c r="AE2786" s="139"/>
      <c r="AF2786" s="118"/>
      <c r="AG2786" s="118"/>
      <c r="AH2786" s="147" t="str">
        <f t="shared" si="526"/>
        <v/>
      </c>
      <c r="AI2786" s="147" t="str">
        <f t="shared" si="527"/>
        <v/>
      </c>
      <c r="AJ2786" s="148" t="str">
        <f t="shared" si="516"/>
        <v/>
      </c>
      <c r="AK2786" s="148" t="str">
        <f t="shared" si="517"/>
        <v/>
      </c>
      <c r="AL2786" s="147" t="str">
        <f t="shared" si="518"/>
        <v/>
      </c>
      <c r="AM2786" s="147" t="str">
        <f t="shared" si="519"/>
        <v/>
      </c>
      <c r="AN2786" s="147" t="str">
        <f t="shared" si="520"/>
        <v/>
      </c>
      <c r="AO2786" s="118"/>
    </row>
    <row r="2787" spans="1:41">
      <c r="A2787" s="118"/>
      <c r="B2787" s="118"/>
      <c r="C2787" s="118"/>
      <c r="D2787" s="118"/>
      <c r="E2787" s="118"/>
      <c r="F2787" s="118"/>
      <c r="G2787" s="118"/>
      <c r="H2787" s="118"/>
      <c r="I2787" s="118"/>
      <c r="J2787" s="118"/>
      <c r="K2787" s="118"/>
      <c r="L2787" s="118"/>
      <c r="M2787" s="118"/>
      <c r="N2787" s="118"/>
      <c r="O2787" s="143" t="str">
        <f>IF(H2787="","",(S2787/S2787)&amp;":"&amp;ROUND(AH2787/S2787,2))</f>
        <v/>
      </c>
      <c r="P2787" s="118"/>
      <c r="Q2787" s="118"/>
      <c r="R2787" s="143" t="str">
        <f>IF(H2787="","",(S2787/S2787)&amp;":"&amp;ROUND(AI2787/S2787,2))</f>
        <v/>
      </c>
      <c r="S2787" s="144" t="str">
        <f t="shared" si="521"/>
        <v/>
      </c>
      <c r="T2787" s="145" t="str">
        <f t="shared" si="522"/>
        <v/>
      </c>
      <c r="U2787" s="118"/>
      <c r="V2787" s="145" t="str">
        <f t="shared" si="523"/>
        <v/>
      </c>
      <c r="W2787" s="144" t="str">
        <f t="shared" si="524"/>
        <v/>
      </c>
      <c r="X2787" s="146" t="str">
        <f>IF(C2787="","",IF(OR(C2787="Trade",C2787="Multi Position"),(X2786+V2787),IF(C2787="Deposit",(X2786+AE2787),IF(C2787="Withdrawal",(X2786-AE2787)))))</f>
        <v/>
      </c>
      <c r="Y2787" s="145" t="str">
        <f t="shared" si="525"/>
        <v/>
      </c>
      <c r="Z2787" s="118"/>
      <c r="AA2787" s="118"/>
      <c r="AB2787" s="118"/>
      <c r="AC2787" s="118"/>
      <c r="AD2787" s="118"/>
      <c r="AE2787" s="139"/>
      <c r="AF2787" s="118"/>
      <c r="AG2787" s="118"/>
      <c r="AH2787" s="147" t="str">
        <f t="shared" si="526"/>
        <v/>
      </c>
      <c r="AI2787" s="147" t="str">
        <f t="shared" si="527"/>
        <v/>
      </c>
      <c r="AJ2787" s="148" t="str">
        <f t="shared" si="516"/>
        <v/>
      </c>
      <c r="AK2787" s="148" t="str">
        <f t="shared" si="517"/>
        <v/>
      </c>
      <c r="AL2787" s="147" t="str">
        <f t="shared" si="518"/>
        <v/>
      </c>
      <c r="AM2787" s="147" t="str">
        <f t="shared" si="519"/>
        <v/>
      </c>
      <c r="AN2787" s="147" t="str">
        <f t="shared" si="520"/>
        <v/>
      </c>
      <c r="AO2787" s="118"/>
    </row>
    <row r="2788" spans="1:41">
      <c r="A2788" s="118"/>
      <c r="B2788" s="118"/>
      <c r="C2788" s="118"/>
      <c r="D2788" s="118"/>
      <c r="E2788" s="118"/>
      <c r="F2788" s="118"/>
      <c r="G2788" s="118"/>
      <c r="H2788" s="118"/>
      <c r="I2788" s="118"/>
      <c r="J2788" s="118"/>
      <c r="K2788" s="118"/>
      <c r="L2788" s="118"/>
      <c r="M2788" s="118"/>
      <c r="N2788" s="118"/>
      <c r="O2788" s="143" t="str">
        <f>IF(H2788="","",(S2788/S2788)&amp;":"&amp;ROUND(AH2788/S2788,2))</f>
        <v/>
      </c>
      <c r="P2788" s="118"/>
      <c r="Q2788" s="118"/>
      <c r="R2788" s="143" t="str">
        <f>IF(H2788="","",(S2788/S2788)&amp;":"&amp;ROUND(AI2788/S2788,2))</f>
        <v/>
      </c>
      <c r="S2788" s="144" t="str">
        <f t="shared" si="521"/>
        <v/>
      </c>
      <c r="T2788" s="145" t="str">
        <f t="shared" si="522"/>
        <v/>
      </c>
      <c r="U2788" s="118"/>
      <c r="V2788" s="145" t="str">
        <f t="shared" si="523"/>
        <v/>
      </c>
      <c r="W2788" s="144" t="str">
        <f t="shared" si="524"/>
        <v/>
      </c>
      <c r="X2788" s="146" t="str">
        <f>IF(C2788="","",IF(OR(C2788="Trade",C2788="Multi Position"),(X2787+V2788),IF(C2788="Deposit",(X2787+AE2788),IF(C2788="Withdrawal",(X2787-AE2788)))))</f>
        <v/>
      </c>
      <c r="Y2788" s="145" t="str">
        <f t="shared" si="525"/>
        <v/>
      </c>
      <c r="Z2788" s="118"/>
      <c r="AA2788" s="118"/>
      <c r="AB2788" s="118"/>
      <c r="AC2788" s="118"/>
      <c r="AD2788" s="118"/>
      <c r="AE2788" s="139"/>
      <c r="AF2788" s="118"/>
      <c r="AG2788" s="118"/>
      <c r="AH2788" s="147" t="str">
        <f t="shared" si="526"/>
        <v/>
      </c>
      <c r="AI2788" s="147" t="str">
        <f t="shared" si="527"/>
        <v/>
      </c>
      <c r="AJ2788" s="148" t="str">
        <f t="shared" si="516"/>
        <v/>
      </c>
      <c r="AK2788" s="148" t="str">
        <f t="shared" si="517"/>
        <v/>
      </c>
      <c r="AL2788" s="147" t="str">
        <f t="shared" si="518"/>
        <v/>
      </c>
      <c r="AM2788" s="147" t="str">
        <f t="shared" si="519"/>
        <v/>
      </c>
      <c r="AN2788" s="147" t="str">
        <f t="shared" si="520"/>
        <v/>
      </c>
      <c r="AO2788" s="118"/>
    </row>
    <row r="2789" spans="1:41">
      <c r="A2789" s="118"/>
      <c r="B2789" s="118"/>
      <c r="C2789" s="118"/>
      <c r="D2789" s="118"/>
      <c r="E2789" s="118"/>
      <c r="F2789" s="118"/>
      <c r="G2789" s="118"/>
      <c r="H2789" s="118"/>
      <c r="I2789" s="118"/>
      <c r="J2789" s="118"/>
      <c r="K2789" s="118"/>
      <c r="L2789" s="118"/>
      <c r="M2789" s="118"/>
      <c r="N2789" s="118"/>
      <c r="O2789" s="143" t="str">
        <f>IF(H2789="","",(S2789/S2789)&amp;":"&amp;ROUND(AH2789/S2789,2))</f>
        <v/>
      </c>
      <c r="P2789" s="118"/>
      <c r="Q2789" s="118"/>
      <c r="R2789" s="143" t="str">
        <f>IF(H2789="","",(S2789/S2789)&amp;":"&amp;ROUND(AI2789/S2789,2))</f>
        <v/>
      </c>
      <c r="S2789" s="144" t="str">
        <f t="shared" si="521"/>
        <v/>
      </c>
      <c r="T2789" s="145" t="str">
        <f t="shared" si="522"/>
        <v/>
      </c>
      <c r="U2789" s="118"/>
      <c r="V2789" s="145" t="str">
        <f t="shared" si="523"/>
        <v/>
      </c>
      <c r="W2789" s="144" t="str">
        <f t="shared" si="524"/>
        <v/>
      </c>
      <c r="X2789" s="146" t="str">
        <f>IF(C2789="","",IF(OR(C2789="Trade",C2789="Multi Position"),(X2788+V2789),IF(C2789="Deposit",(X2788+AE2789),IF(C2789="Withdrawal",(X2788-AE2789)))))</f>
        <v/>
      </c>
      <c r="Y2789" s="145" t="str">
        <f t="shared" si="525"/>
        <v/>
      </c>
      <c r="Z2789" s="118"/>
      <c r="AA2789" s="118"/>
      <c r="AB2789" s="118"/>
      <c r="AC2789" s="118"/>
      <c r="AD2789" s="118"/>
      <c r="AE2789" s="139"/>
      <c r="AF2789" s="118"/>
      <c r="AG2789" s="118"/>
      <c r="AH2789" s="147" t="str">
        <f t="shared" si="526"/>
        <v/>
      </c>
      <c r="AI2789" s="147" t="str">
        <f t="shared" si="527"/>
        <v/>
      </c>
      <c r="AJ2789" s="148" t="str">
        <f t="shared" si="516"/>
        <v/>
      </c>
      <c r="AK2789" s="148" t="str">
        <f t="shared" si="517"/>
        <v/>
      </c>
      <c r="AL2789" s="147" t="str">
        <f t="shared" si="518"/>
        <v/>
      </c>
      <c r="AM2789" s="147" t="str">
        <f t="shared" si="519"/>
        <v/>
      </c>
      <c r="AN2789" s="147" t="str">
        <f t="shared" si="520"/>
        <v/>
      </c>
      <c r="AO2789" s="118"/>
    </row>
    <row r="2790" spans="1:41">
      <c r="A2790" s="118"/>
      <c r="B2790" s="118"/>
      <c r="C2790" s="118"/>
      <c r="D2790" s="118"/>
      <c r="E2790" s="118"/>
      <c r="F2790" s="118"/>
      <c r="G2790" s="118"/>
      <c r="H2790" s="118"/>
      <c r="I2790" s="118"/>
      <c r="J2790" s="118"/>
      <c r="K2790" s="118"/>
      <c r="L2790" s="118"/>
      <c r="M2790" s="118"/>
      <c r="N2790" s="118"/>
      <c r="O2790" s="143" t="str">
        <f>IF(H2790="","",(S2790/S2790)&amp;":"&amp;ROUND(AH2790/S2790,2))</f>
        <v/>
      </c>
      <c r="P2790" s="118"/>
      <c r="Q2790" s="118"/>
      <c r="R2790" s="143" t="str">
        <f>IF(H2790="","",(S2790/S2790)&amp;":"&amp;ROUND(AI2790/S2790,2))</f>
        <v/>
      </c>
      <c r="S2790" s="144" t="str">
        <f t="shared" si="521"/>
        <v/>
      </c>
      <c r="T2790" s="145" t="str">
        <f t="shared" si="522"/>
        <v/>
      </c>
      <c r="U2790" s="118"/>
      <c r="V2790" s="145" t="str">
        <f t="shared" si="523"/>
        <v/>
      </c>
      <c r="W2790" s="144" t="str">
        <f t="shared" si="524"/>
        <v/>
      </c>
      <c r="X2790" s="146" t="str">
        <f>IF(C2790="","",IF(OR(C2790="Trade",C2790="Multi Position"),(X2789+V2790),IF(C2790="Deposit",(X2789+AE2790),IF(C2790="Withdrawal",(X2789-AE2790)))))</f>
        <v/>
      </c>
      <c r="Y2790" s="145" t="str">
        <f t="shared" si="525"/>
        <v/>
      </c>
      <c r="Z2790" s="118"/>
      <c r="AA2790" s="118"/>
      <c r="AB2790" s="118"/>
      <c r="AC2790" s="118"/>
      <c r="AD2790" s="118"/>
      <c r="AE2790" s="139"/>
      <c r="AF2790" s="118"/>
      <c r="AG2790" s="118"/>
      <c r="AH2790" s="147" t="str">
        <f t="shared" si="526"/>
        <v/>
      </c>
      <c r="AI2790" s="147" t="str">
        <f t="shared" si="527"/>
        <v/>
      </c>
      <c r="AJ2790" s="148" t="str">
        <f t="shared" si="516"/>
        <v/>
      </c>
      <c r="AK2790" s="148" t="str">
        <f t="shared" si="517"/>
        <v/>
      </c>
      <c r="AL2790" s="147" t="str">
        <f t="shared" si="518"/>
        <v/>
      </c>
      <c r="AM2790" s="147" t="str">
        <f t="shared" si="519"/>
        <v/>
      </c>
      <c r="AN2790" s="147" t="str">
        <f t="shared" si="520"/>
        <v/>
      </c>
      <c r="AO2790" s="118"/>
    </row>
    <row r="2791" spans="1:41">
      <c r="A2791" s="118"/>
      <c r="B2791" s="118"/>
      <c r="C2791" s="118"/>
      <c r="D2791" s="118"/>
      <c r="E2791" s="118"/>
      <c r="F2791" s="118"/>
      <c r="G2791" s="118"/>
      <c r="H2791" s="118"/>
      <c r="I2791" s="118"/>
      <c r="J2791" s="118"/>
      <c r="K2791" s="118"/>
      <c r="L2791" s="118"/>
      <c r="M2791" s="118"/>
      <c r="N2791" s="118"/>
      <c r="O2791" s="143" t="str">
        <f>IF(H2791="","",(S2791/S2791)&amp;":"&amp;ROUND(AH2791/S2791,2))</f>
        <v/>
      </c>
      <c r="P2791" s="118"/>
      <c r="Q2791" s="118"/>
      <c r="R2791" s="143" t="str">
        <f>IF(H2791="","",(S2791/S2791)&amp;":"&amp;ROUND(AI2791/S2791,2))</f>
        <v/>
      </c>
      <c r="S2791" s="144" t="str">
        <f t="shared" si="521"/>
        <v/>
      </c>
      <c r="T2791" s="145" t="str">
        <f t="shared" si="522"/>
        <v/>
      </c>
      <c r="U2791" s="118"/>
      <c r="V2791" s="145" t="str">
        <f t="shared" si="523"/>
        <v/>
      </c>
      <c r="W2791" s="144" t="str">
        <f t="shared" si="524"/>
        <v/>
      </c>
      <c r="X2791" s="146" t="str">
        <f>IF(C2791="","",IF(OR(C2791="Trade",C2791="Multi Position"),(X2790+V2791),IF(C2791="Deposit",(X2790+AE2791),IF(C2791="Withdrawal",(X2790-AE2791)))))</f>
        <v/>
      </c>
      <c r="Y2791" s="145" t="str">
        <f t="shared" si="525"/>
        <v/>
      </c>
      <c r="Z2791" s="118"/>
      <c r="AA2791" s="118"/>
      <c r="AB2791" s="118"/>
      <c r="AC2791" s="118"/>
      <c r="AD2791" s="118"/>
      <c r="AE2791" s="139"/>
      <c r="AF2791" s="118"/>
      <c r="AG2791" s="118"/>
      <c r="AH2791" s="147" t="str">
        <f t="shared" si="526"/>
        <v/>
      </c>
      <c r="AI2791" s="147" t="str">
        <f t="shared" si="527"/>
        <v/>
      </c>
      <c r="AJ2791" s="148" t="str">
        <f t="shared" si="516"/>
        <v/>
      </c>
      <c r="AK2791" s="148" t="str">
        <f t="shared" si="517"/>
        <v/>
      </c>
      <c r="AL2791" s="147" t="str">
        <f t="shared" si="518"/>
        <v/>
      </c>
      <c r="AM2791" s="147" t="str">
        <f t="shared" si="519"/>
        <v/>
      </c>
      <c r="AN2791" s="147" t="str">
        <f t="shared" si="520"/>
        <v/>
      </c>
      <c r="AO2791" s="118"/>
    </row>
    <row r="2792" spans="1:41">
      <c r="A2792" s="118"/>
      <c r="B2792" s="118"/>
      <c r="C2792" s="118"/>
      <c r="D2792" s="118"/>
      <c r="E2792" s="118"/>
      <c r="F2792" s="118"/>
      <c r="G2792" s="118"/>
      <c r="H2792" s="118"/>
      <c r="I2792" s="118"/>
      <c r="J2792" s="118"/>
      <c r="K2792" s="118"/>
      <c r="L2792" s="118"/>
      <c r="M2792" s="118"/>
      <c r="N2792" s="118"/>
      <c r="O2792" s="143" t="str">
        <f>IF(H2792="","",(S2792/S2792)&amp;":"&amp;ROUND(AH2792/S2792,2))</f>
        <v/>
      </c>
      <c r="P2792" s="118"/>
      <c r="Q2792" s="118"/>
      <c r="R2792" s="143" t="str">
        <f>IF(H2792="","",(S2792/S2792)&amp;":"&amp;ROUND(AI2792/S2792,2))</f>
        <v/>
      </c>
      <c r="S2792" s="144" t="str">
        <f t="shared" si="521"/>
        <v/>
      </c>
      <c r="T2792" s="145" t="str">
        <f t="shared" si="522"/>
        <v/>
      </c>
      <c r="U2792" s="118"/>
      <c r="V2792" s="145" t="str">
        <f t="shared" si="523"/>
        <v/>
      </c>
      <c r="W2792" s="144" t="str">
        <f t="shared" si="524"/>
        <v/>
      </c>
      <c r="X2792" s="146" t="str">
        <f>IF(C2792="","",IF(OR(C2792="Trade",C2792="Multi Position"),(X2791+V2792),IF(C2792="Deposit",(X2791+AE2792),IF(C2792="Withdrawal",(X2791-AE2792)))))</f>
        <v/>
      </c>
      <c r="Y2792" s="145" t="str">
        <f t="shared" si="525"/>
        <v/>
      </c>
      <c r="Z2792" s="118"/>
      <c r="AA2792" s="118"/>
      <c r="AB2792" s="118"/>
      <c r="AC2792" s="118"/>
      <c r="AD2792" s="118"/>
      <c r="AE2792" s="139"/>
      <c r="AF2792" s="118"/>
      <c r="AG2792" s="118"/>
      <c r="AH2792" s="147" t="str">
        <f t="shared" si="526"/>
        <v/>
      </c>
      <c r="AI2792" s="147" t="str">
        <f t="shared" si="527"/>
        <v/>
      </c>
      <c r="AJ2792" s="148" t="str">
        <f t="shared" si="516"/>
        <v/>
      </c>
      <c r="AK2792" s="148" t="str">
        <f t="shared" si="517"/>
        <v/>
      </c>
      <c r="AL2792" s="147" t="str">
        <f t="shared" si="518"/>
        <v/>
      </c>
      <c r="AM2792" s="147" t="str">
        <f t="shared" si="519"/>
        <v/>
      </c>
      <c r="AN2792" s="147" t="str">
        <f t="shared" si="520"/>
        <v/>
      </c>
      <c r="AO2792" s="118"/>
    </row>
    <row r="2793" spans="1:41">
      <c r="A2793" s="118"/>
      <c r="B2793" s="118"/>
      <c r="C2793" s="118"/>
      <c r="D2793" s="118"/>
      <c r="E2793" s="118"/>
      <c r="F2793" s="118"/>
      <c r="G2793" s="118"/>
      <c r="H2793" s="118"/>
      <c r="I2793" s="118"/>
      <c r="J2793" s="118"/>
      <c r="K2793" s="118"/>
      <c r="L2793" s="118"/>
      <c r="M2793" s="118"/>
      <c r="N2793" s="118"/>
      <c r="O2793" s="143" t="str">
        <f>IF(H2793="","",(S2793/S2793)&amp;":"&amp;ROUND(AH2793/S2793,2))</f>
        <v/>
      </c>
      <c r="P2793" s="118"/>
      <c r="Q2793" s="118"/>
      <c r="R2793" s="143" t="str">
        <f>IF(H2793="","",(S2793/S2793)&amp;":"&amp;ROUND(AI2793/S2793,2))</f>
        <v/>
      </c>
      <c r="S2793" s="144" t="str">
        <f t="shared" si="521"/>
        <v/>
      </c>
      <c r="T2793" s="145" t="str">
        <f t="shared" si="522"/>
        <v/>
      </c>
      <c r="U2793" s="118"/>
      <c r="V2793" s="145" t="str">
        <f t="shared" si="523"/>
        <v/>
      </c>
      <c r="W2793" s="144" t="str">
        <f t="shared" si="524"/>
        <v/>
      </c>
      <c r="X2793" s="146" t="str">
        <f>IF(C2793="","",IF(OR(C2793="Trade",C2793="Multi Position"),(X2792+V2793),IF(C2793="Deposit",(X2792+AE2793),IF(C2793="Withdrawal",(X2792-AE2793)))))</f>
        <v/>
      </c>
      <c r="Y2793" s="145" t="str">
        <f t="shared" si="525"/>
        <v/>
      </c>
      <c r="Z2793" s="118"/>
      <c r="AA2793" s="118"/>
      <c r="AB2793" s="118"/>
      <c r="AC2793" s="118"/>
      <c r="AD2793" s="118"/>
      <c r="AE2793" s="139"/>
      <c r="AF2793" s="118"/>
      <c r="AG2793" s="118"/>
      <c r="AH2793" s="147" t="str">
        <f t="shared" si="526"/>
        <v/>
      </c>
      <c r="AI2793" s="147" t="str">
        <f t="shared" si="527"/>
        <v/>
      </c>
      <c r="AJ2793" s="148" t="str">
        <f t="shared" si="516"/>
        <v/>
      </c>
      <c r="AK2793" s="148" t="str">
        <f t="shared" si="517"/>
        <v/>
      </c>
      <c r="AL2793" s="147" t="str">
        <f t="shared" si="518"/>
        <v/>
      </c>
      <c r="AM2793" s="147" t="str">
        <f t="shared" si="519"/>
        <v/>
      </c>
      <c r="AN2793" s="147" t="str">
        <f t="shared" si="520"/>
        <v/>
      </c>
      <c r="AO2793" s="118"/>
    </row>
    <row r="2794" spans="1:41">
      <c r="A2794" s="118"/>
      <c r="B2794" s="118"/>
      <c r="C2794" s="118"/>
      <c r="D2794" s="118"/>
      <c r="E2794" s="118"/>
      <c r="F2794" s="118"/>
      <c r="G2794" s="118"/>
      <c r="H2794" s="118"/>
      <c r="I2794" s="118"/>
      <c r="J2794" s="118"/>
      <c r="K2794" s="118"/>
      <c r="L2794" s="118"/>
      <c r="M2794" s="118"/>
      <c r="N2794" s="118"/>
      <c r="O2794" s="143" t="str">
        <f>IF(H2794="","",(S2794/S2794)&amp;":"&amp;ROUND(AH2794/S2794,2))</f>
        <v/>
      </c>
      <c r="P2794" s="118"/>
      <c r="Q2794" s="118"/>
      <c r="R2794" s="143" t="str">
        <f>IF(H2794="","",(S2794/S2794)&amp;":"&amp;ROUND(AI2794/S2794,2))</f>
        <v/>
      </c>
      <c r="S2794" s="144" t="str">
        <f t="shared" si="521"/>
        <v/>
      </c>
      <c r="T2794" s="145" t="str">
        <f t="shared" si="522"/>
        <v/>
      </c>
      <c r="U2794" s="118"/>
      <c r="V2794" s="145" t="str">
        <f t="shared" si="523"/>
        <v/>
      </c>
      <c r="W2794" s="144" t="str">
        <f t="shared" si="524"/>
        <v/>
      </c>
      <c r="X2794" s="146" t="str">
        <f>IF(C2794="","",IF(OR(C2794="Trade",C2794="Multi Position"),(X2793+V2794),IF(C2794="Deposit",(X2793+AE2794),IF(C2794="Withdrawal",(X2793-AE2794)))))</f>
        <v/>
      </c>
      <c r="Y2794" s="145" t="str">
        <f t="shared" si="525"/>
        <v/>
      </c>
      <c r="Z2794" s="118"/>
      <c r="AA2794" s="118"/>
      <c r="AB2794" s="118"/>
      <c r="AC2794" s="118"/>
      <c r="AD2794" s="118"/>
      <c r="AE2794" s="139"/>
      <c r="AF2794" s="118"/>
      <c r="AG2794" s="118"/>
      <c r="AH2794" s="147" t="str">
        <f t="shared" si="526"/>
        <v/>
      </c>
      <c r="AI2794" s="147" t="str">
        <f t="shared" si="527"/>
        <v/>
      </c>
      <c r="AJ2794" s="148" t="str">
        <f t="shared" si="516"/>
        <v/>
      </c>
      <c r="AK2794" s="148" t="str">
        <f t="shared" si="517"/>
        <v/>
      </c>
      <c r="AL2794" s="147" t="str">
        <f t="shared" si="518"/>
        <v/>
      </c>
      <c r="AM2794" s="147" t="str">
        <f t="shared" si="519"/>
        <v/>
      </c>
      <c r="AN2794" s="147" t="str">
        <f t="shared" si="520"/>
        <v/>
      </c>
      <c r="AO2794" s="118"/>
    </row>
    <row r="2795" spans="1:41">
      <c r="A2795" s="118"/>
      <c r="B2795" s="118"/>
      <c r="C2795" s="118"/>
      <c r="D2795" s="118"/>
      <c r="E2795" s="118"/>
      <c r="F2795" s="118"/>
      <c r="G2795" s="118"/>
      <c r="H2795" s="118"/>
      <c r="I2795" s="118"/>
      <c r="J2795" s="118"/>
      <c r="K2795" s="118"/>
      <c r="L2795" s="118"/>
      <c r="M2795" s="118"/>
      <c r="N2795" s="118"/>
      <c r="O2795" s="143" t="str">
        <f>IF(H2795="","",(S2795/S2795)&amp;":"&amp;ROUND(AH2795/S2795,2))</f>
        <v/>
      </c>
      <c r="P2795" s="118"/>
      <c r="Q2795" s="118"/>
      <c r="R2795" s="143" t="str">
        <f>IF(H2795="","",(S2795/S2795)&amp;":"&amp;ROUND(AI2795/S2795,2))</f>
        <v/>
      </c>
      <c r="S2795" s="144" t="str">
        <f t="shared" si="521"/>
        <v/>
      </c>
      <c r="T2795" s="145" t="str">
        <f t="shared" si="522"/>
        <v/>
      </c>
      <c r="U2795" s="118"/>
      <c r="V2795" s="145" t="str">
        <f t="shared" si="523"/>
        <v/>
      </c>
      <c r="W2795" s="144" t="str">
        <f t="shared" si="524"/>
        <v/>
      </c>
      <c r="X2795" s="146" t="str">
        <f>IF(C2795="","",IF(OR(C2795="Trade",C2795="Multi Position"),(X2794+V2795),IF(C2795="Deposit",(X2794+AE2795),IF(C2795="Withdrawal",(X2794-AE2795)))))</f>
        <v/>
      </c>
      <c r="Y2795" s="145" t="str">
        <f t="shared" si="525"/>
        <v/>
      </c>
      <c r="Z2795" s="118"/>
      <c r="AA2795" s="118"/>
      <c r="AB2795" s="118"/>
      <c r="AC2795" s="118"/>
      <c r="AD2795" s="118"/>
      <c r="AE2795" s="139"/>
      <c r="AF2795" s="118"/>
      <c r="AG2795" s="118"/>
      <c r="AH2795" s="147" t="str">
        <f t="shared" si="526"/>
        <v/>
      </c>
      <c r="AI2795" s="147" t="str">
        <f t="shared" si="527"/>
        <v/>
      </c>
      <c r="AJ2795" s="148" t="str">
        <f t="shared" si="516"/>
        <v/>
      </c>
      <c r="AK2795" s="148" t="str">
        <f t="shared" si="517"/>
        <v/>
      </c>
      <c r="AL2795" s="147" t="str">
        <f t="shared" si="518"/>
        <v/>
      </c>
      <c r="AM2795" s="147" t="str">
        <f t="shared" si="519"/>
        <v/>
      </c>
      <c r="AN2795" s="147" t="str">
        <f t="shared" si="520"/>
        <v/>
      </c>
      <c r="AO2795" s="118"/>
    </row>
    <row r="2796" spans="1:41">
      <c r="A2796" s="118"/>
      <c r="B2796" s="118"/>
      <c r="C2796" s="118"/>
      <c r="D2796" s="118"/>
      <c r="E2796" s="118"/>
      <c r="F2796" s="118"/>
      <c r="G2796" s="118"/>
      <c r="H2796" s="118"/>
      <c r="I2796" s="118"/>
      <c r="J2796" s="118"/>
      <c r="K2796" s="118"/>
      <c r="L2796" s="118"/>
      <c r="M2796" s="118"/>
      <c r="N2796" s="118"/>
      <c r="O2796" s="143" t="str">
        <f>IF(H2796="","",(S2796/S2796)&amp;":"&amp;ROUND(AH2796/S2796,2))</f>
        <v/>
      </c>
      <c r="P2796" s="118"/>
      <c r="Q2796" s="118"/>
      <c r="R2796" s="143" t="str">
        <f>IF(H2796="","",(S2796/S2796)&amp;":"&amp;ROUND(AI2796/S2796,2))</f>
        <v/>
      </c>
      <c r="S2796" s="144" t="str">
        <f t="shared" si="521"/>
        <v/>
      </c>
      <c r="T2796" s="145" t="str">
        <f t="shared" si="522"/>
        <v/>
      </c>
      <c r="U2796" s="118"/>
      <c r="V2796" s="145" t="str">
        <f t="shared" si="523"/>
        <v/>
      </c>
      <c r="W2796" s="144" t="str">
        <f t="shared" si="524"/>
        <v/>
      </c>
      <c r="X2796" s="146" t="str">
        <f>IF(C2796="","",IF(OR(C2796="Trade",C2796="Multi Position"),(X2795+V2796),IF(C2796="Deposit",(X2795+AE2796),IF(C2796="Withdrawal",(X2795-AE2796)))))</f>
        <v/>
      </c>
      <c r="Y2796" s="145" t="str">
        <f t="shared" si="525"/>
        <v/>
      </c>
      <c r="Z2796" s="118"/>
      <c r="AA2796" s="118"/>
      <c r="AB2796" s="118"/>
      <c r="AC2796" s="118"/>
      <c r="AD2796" s="118"/>
      <c r="AE2796" s="139"/>
      <c r="AF2796" s="118"/>
      <c r="AG2796" s="118"/>
      <c r="AH2796" s="147" t="str">
        <f t="shared" si="526"/>
        <v/>
      </c>
      <c r="AI2796" s="147" t="str">
        <f t="shared" si="527"/>
        <v/>
      </c>
      <c r="AJ2796" s="148" t="str">
        <f t="shared" si="516"/>
        <v/>
      </c>
      <c r="AK2796" s="148" t="str">
        <f t="shared" si="517"/>
        <v/>
      </c>
      <c r="AL2796" s="147" t="str">
        <f t="shared" si="518"/>
        <v/>
      </c>
      <c r="AM2796" s="147" t="str">
        <f t="shared" si="519"/>
        <v/>
      </c>
      <c r="AN2796" s="147" t="str">
        <f t="shared" si="520"/>
        <v/>
      </c>
      <c r="AO2796" s="118"/>
    </row>
    <row r="2797" spans="1:41">
      <c r="A2797" s="118"/>
      <c r="B2797" s="118"/>
      <c r="C2797" s="118"/>
      <c r="D2797" s="118"/>
      <c r="E2797" s="118"/>
      <c r="F2797" s="118"/>
      <c r="G2797" s="118"/>
      <c r="H2797" s="118"/>
      <c r="I2797" s="118"/>
      <c r="J2797" s="118"/>
      <c r="K2797" s="118"/>
      <c r="L2797" s="118"/>
      <c r="M2797" s="118"/>
      <c r="N2797" s="118"/>
      <c r="O2797" s="143" t="str">
        <f>IF(H2797="","",(S2797/S2797)&amp;":"&amp;ROUND(AH2797/S2797,2))</f>
        <v/>
      </c>
      <c r="P2797" s="118"/>
      <c r="Q2797" s="118"/>
      <c r="R2797" s="143" t="str">
        <f>IF(H2797="","",(S2797/S2797)&amp;":"&amp;ROUND(AI2797/S2797,2))</f>
        <v/>
      </c>
      <c r="S2797" s="144" t="str">
        <f t="shared" si="521"/>
        <v/>
      </c>
      <c r="T2797" s="145" t="str">
        <f t="shared" si="522"/>
        <v/>
      </c>
      <c r="U2797" s="118"/>
      <c r="V2797" s="145" t="str">
        <f t="shared" si="523"/>
        <v/>
      </c>
      <c r="W2797" s="144" t="str">
        <f t="shared" si="524"/>
        <v/>
      </c>
      <c r="X2797" s="146" t="str">
        <f>IF(C2797="","",IF(OR(C2797="Trade",C2797="Multi Position"),(X2796+V2797),IF(C2797="Deposit",(X2796+AE2797),IF(C2797="Withdrawal",(X2796-AE2797)))))</f>
        <v/>
      </c>
      <c r="Y2797" s="145" t="str">
        <f t="shared" si="525"/>
        <v/>
      </c>
      <c r="Z2797" s="118"/>
      <c r="AA2797" s="118"/>
      <c r="AB2797" s="118"/>
      <c r="AC2797" s="118"/>
      <c r="AD2797" s="118"/>
      <c r="AE2797" s="139"/>
      <c r="AF2797" s="118"/>
      <c r="AG2797" s="118"/>
      <c r="AH2797" s="147" t="str">
        <f t="shared" si="526"/>
        <v/>
      </c>
      <c r="AI2797" s="147" t="str">
        <f t="shared" si="527"/>
        <v/>
      </c>
      <c r="AJ2797" s="148" t="str">
        <f t="shared" si="516"/>
        <v/>
      </c>
      <c r="AK2797" s="148" t="str">
        <f t="shared" si="517"/>
        <v/>
      </c>
      <c r="AL2797" s="147" t="str">
        <f t="shared" si="518"/>
        <v/>
      </c>
      <c r="AM2797" s="147" t="str">
        <f t="shared" si="519"/>
        <v/>
      </c>
      <c r="AN2797" s="147" t="str">
        <f t="shared" si="520"/>
        <v/>
      </c>
      <c r="AO2797" s="118"/>
    </row>
    <row r="2798" spans="1:41">
      <c r="A2798" s="118"/>
      <c r="B2798" s="118"/>
      <c r="C2798" s="118"/>
      <c r="D2798" s="118"/>
      <c r="E2798" s="118"/>
      <c r="F2798" s="118"/>
      <c r="G2798" s="118"/>
      <c r="H2798" s="118"/>
      <c r="I2798" s="118"/>
      <c r="J2798" s="118"/>
      <c r="K2798" s="118"/>
      <c r="L2798" s="118"/>
      <c r="M2798" s="118"/>
      <c r="N2798" s="118"/>
      <c r="O2798" s="143" t="str">
        <f>IF(H2798="","",(S2798/S2798)&amp;":"&amp;ROUND(AH2798/S2798,2))</f>
        <v/>
      </c>
      <c r="P2798" s="118"/>
      <c r="Q2798" s="118"/>
      <c r="R2798" s="143" t="str">
        <f>IF(H2798="","",(S2798/S2798)&amp;":"&amp;ROUND(AI2798/S2798,2))</f>
        <v/>
      </c>
      <c r="S2798" s="144" t="str">
        <f t="shared" si="521"/>
        <v/>
      </c>
      <c r="T2798" s="145" t="str">
        <f t="shared" si="522"/>
        <v/>
      </c>
      <c r="U2798" s="118"/>
      <c r="V2798" s="145" t="str">
        <f t="shared" si="523"/>
        <v/>
      </c>
      <c r="W2798" s="144" t="str">
        <f t="shared" si="524"/>
        <v/>
      </c>
      <c r="X2798" s="146" t="str">
        <f>IF(C2798="","",IF(OR(C2798="Trade",C2798="Multi Position"),(X2797+V2798),IF(C2798="Deposit",(X2797+AE2798),IF(C2798="Withdrawal",(X2797-AE2798)))))</f>
        <v/>
      </c>
      <c r="Y2798" s="145" t="str">
        <f t="shared" si="525"/>
        <v/>
      </c>
      <c r="Z2798" s="118"/>
      <c r="AA2798" s="118"/>
      <c r="AB2798" s="118"/>
      <c r="AC2798" s="118"/>
      <c r="AD2798" s="118"/>
      <c r="AE2798" s="139"/>
      <c r="AF2798" s="118"/>
      <c r="AG2798" s="118"/>
      <c r="AH2798" s="147" t="str">
        <f t="shared" si="526"/>
        <v/>
      </c>
      <c r="AI2798" s="147" t="str">
        <f t="shared" si="527"/>
        <v/>
      </c>
      <c r="AJ2798" s="148" t="str">
        <f t="shared" si="516"/>
        <v/>
      </c>
      <c r="AK2798" s="148" t="str">
        <f t="shared" si="517"/>
        <v/>
      </c>
      <c r="AL2798" s="147" t="str">
        <f t="shared" si="518"/>
        <v/>
      </c>
      <c r="AM2798" s="147" t="str">
        <f t="shared" si="519"/>
        <v/>
      </c>
      <c r="AN2798" s="147" t="str">
        <f t="shared" si="520"/>
        <v/>
      </c>
      <c r="AO2798" s="118"/>
    </row>
    <row r="2799" spans="1:41">
      <c r="A2799" s="118"/>
      <c r="B2799" s="118"/>
      <c r="C2799" s="118"/>
      <c r="D2799" s="118"/>
      <c r="E2799" s="118"/>
      <c r="F2799" s="118"/>
      <c r="G2799" s="118"/>
      <c r="H2799" s="118"/>
      <c r="I2799" s="118"/>
      <c r="J2799" s="118"/>
      <c r="K2799" s="118"/>
      <c r="L2799" s="118"/>
      <c r="M2799" s="118"/>
      <c r="N2799" s="118"/>
      <c r="O2799" s="143" t="str">
        <f>IF(H2799="","",(S2799/S2799)&amp;":"&amp;ROUND(AH2799/S2799,2))</f>
        <v/>
      </c>
      <c r="P2799" s="118"/>
      <c r="Q2799" s="118"/>
      <c r="R2799" s="143" t="str">
        <f>IF(H2799="","",(S2799/S2799)&amp;":"&amp;ROUND(AI2799/S2799,2))</f>
        <v/>
      </c>
      <c r="S2799" s="144" t="str">
        <f t="shared" si="521"/>
        <v/>
      </c>
      <c r="T2799" s="145" t="str">
        <f t="shared" si="522"/>
        <v/>
      </c>
      <c r="U2799" s="118"/>
      <c r="V2799" s="145" t="str">
        <f t="shared" si="523"/>
        <v/>
      </c>
      <c r="W2799" s="144" t="str">
        <f t="shared" si="524"/>
        <v/>
      </c>
      <c r="X2799" s="146" t="str">
        <f>IF(C2799="","",IF(OR(C2799="Trade",C2799="Multi Position"),(X2798+V2799),IF(C2799="Deposit",(X2798+AE2799),IF(C2799="Withdrawal",(X2798-AE2799)))))</f>
        <v/>
      </c>
      <c r="Y2799" s="145" t="str">
        <f t="shared" si="525"/>
        <v/>
      </c>
      <c r="Z2799" s="118"/>
      <c r="AA2799" s="118"/>
      <c r="AB2799" s="118"/>
      <c r="AC2799" s="118"/>
      <c r="AD2799" s="118"/>
      <c r="AE2799" s="139"/>
      <c r="AF2799" s="118"/>
      <c r="AG2799" s="118"/>
      <c r="AH2799" s="147" t="str">
        <f t="shared" si="526"/>
        <v/>
      </c>
      <c r="AI2799" s="147" t="str">
        <f t="shared" si="527"/>
        <v/>
      </c>
      <c r="AJ2799" s="148" t="str">
        <f t="shared" si="516"/>
        <v/>
      </c>
      <c r="AK2799" s="148" t="str">
        <f t="shared" si="517"/>
        <v/>
      </c>
      <c r="AL2799" s="147" t="str">
        <f t="shared" si="518"/>
        <v/>
      </c>
      <c r="AM2799" s="147" t="str">
        <f t="shared" si="519"/>
        <v/>
      </c>
      <c r="AN2799" s="147" t="str">
        <f t="shared" si="520"/>
        <v/>
      </c>
      <c r="AO2799" s="118"/>
    </row>
    <row r="2800" spans="1:41">
      <c r="A2800" s="118"/>
      <c r="B2800" s="118"/>
      <c r="C2800" s="118"/>
      <c r="D2800" s="118"/>
      <c r="E2800" s="118"/>
      <c r="F2800" s="118"/>
      <c r="G2800" s="118"/>
      <c r="H2800" s="118"/>
      <c r="I2800" s="118"/>
      <c r="J2800" s="118"/>
      <c r="K2800" s="118"/>
      <c r="L2800" s="118"/>
      <c r="M2800" s="118"/>
      <c r="N2800" s="118"/>
      <c r="O2800" s="143" t="str">
        <f>IF(H2800="","",(S2800/S2800)&amp;":"&amp;ROUND(AH2800/S2800,2))</f>
        <v/>
      </c>
      <c r="P2800" s="118"/>
      <c r="Q2800" s="118"/>
      <c r="R2800" s="143" t="str">
        <f>IF(H2800="","",(S2800/S2800)&amp;":"&amp;ROUND(AI2800/S2800,2))</f>
        <v/>
      </c>
      <c r="S2800" s="144" t="str">
        <f t="shared" si="521"/>
        <v/>
      </c>
      <c r="T2800" s="145" t="str">
        <f t="shared" si="522"/>
        <v/>
      </c>
      <c r="U2800" s="118"/>
      <c r="V2800" s="145" t="str">
        <f t="shared" si="523"/>
        <v/>
      </c>
      <c r="W2800" s="144" t="str">
        <f t="shared" si="524"/>
        <v/>
      </c>
      <c r="X2800" s="146" t="str">
        <f>IF(C2800="","",IF(OR(C2800="Trade",C2800="Multi Position"),(X2799+V2800),IF(C2800="Deposit",(X2799+AE2800),IF(C2800="Withdrawal",(X2799-AE2800)))))</f>
        <v/>
      </c>
      <c r="Y2800" s="145" t="str">
        <f t="shared" si="525"/>
        <v/>
      </c>
      <c r="Z2800" s="118"/>
      <c r="AA2800" s="118"/>
      <c r="AB2800" s="118"/>
      <c r="AC2800" s="118"/>
      <c r="AD2800" s="118"/>
      <c r="AE2800" s="139"/>
      <c r="AF2800" s="118"/>
      <c r="AG2800" s="118"/>
      <c r="AH2800" s="147" t="str">
        <f t="shared" si="526"/>
        <v/>
      </c>
      <c r="AI2800" s="147" t="str">
        <f t="shared" si="527"/>
        <v/>
      </c>
      <c r="AJ2800" s="148" t="str">
        <f t="shared" si="516"/>
        <v/>
      </c>
      <c r="AK2800" s="148" t="str">
        <f t="shared" si="517"/>
        <v/>
      </c>
      <c r="AL2800" s="147" t="str">
        <f t="shared" si="518"/>
        <v/>
      </c>
      <c r="AM2800" s="147" t="str">
        <f t="shared" si="519"/>
        <v/>
      </c>
      <c r="AN2800" s="147" t="str">
        <f t="shared" si="520"/>
        <v/>
      </c>
      <c r="AO2800" s="118"/>
    </row>
    <row r="2801" spans="1:41">
      <c r="A2801" s="118"/>
      <c r="B2801" s="118"/>
      <c r="C2801" s="118"/>
      <c r="D2801" s="118"/>
      <c r="E2801" s="118"/>
      <c r="F2801" s="118"/>
      <c r="G2801" s="118"/>
      <c r="H2801" s="118"/>
      <c r="I2801" s="118"/>
      <c r="J2801" s="118"/>
      <c r="K2801" s="118"/>
      <c r="L2801" s="118"/>
      <c r="M2801" s="118"/>
      <c r="N2801" s="118"/>
      <c r="O2801" s="143" t="str">
        <f>IF(H2801="","",(S2801/S2801)&amp;":"&amp;ROUND(AH2801/S2801,2))</f>
        <v/>
      </c>
      <c r="P2801" s="118"/>
      <c r="Q2801" s="118"/>
      <c r="R2801" s="143" t="str">
        <f>IF(H2801="","",(S2801/S2801)&amp;":"&amp;ROUND(AI2801/S2801,2))</f>
        <v/>
      </c>
      <c r="S2801" s="144" t="str">
        <f t="shared" si="521"/>
        <v/>
      </c>
      <c r="T2801" s="145" t="str">
        <f t="shared" si="522"/>
        <v/>
      </c>
      <c r="U2801" s="118"/>
      <c r="V2801" s="145" t="str">
        <f t="shared" si="523"/>
        <v/>
      </c>
      <c r="W2801" s="144" t="str">
        <f t="shared" si="524"/>
        <v/>
      </c>
      <c r="X2801" s="146" t="str">
        <f>IF(C2801="","",IF(OR(C2801="Trade",C2801="Multi Position"),(X2800+V2801),IF(C2801="Deposit",(X2800+AE2801),IF(C2801="Withdrawal",(X2800-AE2801)))))</f>
        <v/>
      </c>
      <c r="Y2801" s="145" t="str">
        <f t="shared" si="525"/>
        <v/>
      </c>
      <c r="Z2801" s="118"/>
      <c r="AA2801" s="118"/>
      <c r="AB2801" s="118"/>
      <c r="AC2801" s="118"/>
      <c r="AD2801" s="118"/>
      <c r="AE2801" s="139"/>
      <c r="AF2801" s="118"/>
      <c r="AG2801" s="118"/>
      <c r="AH2801" s="147" t="str">
        <f t="shared" si="526"/>
        <v/>
      </c>
      <c r="AI2801" s="147" t="str">
        <f t="shared" si="527"/>
        <v/>
      </c>
      <c r="AJ2801" s="148" t="str">
        <f t="shared" si="516"/>
        <v/>
      </c>
      <c r="AK2801" s="148" t="str">
        <f t="shared" si="517"/>
        <v/>
      </c>
      <c r="AL2801" s="147" t="str">
        <f t="shared" si="518"/>
        <v/>
      </c>
      <c r="AM2801" s="147" t="str">
        <f t="shared" si="519"/>
        <v/>
      </c>
      <c r="AN2801" s="147" t="str">
        <f t="shared" si="520"/>
        <v/>
      </c>
      <c r="AO2801" s="118"/>
    </row>
    <row r="2802" spans="1:41">
      <c r="A2802" s="118"/>
      <c r="B2802" s="118"/>
      <c r="C2802" s="118"/>
      <c r="D2802" s="118"/>
      <c r="E2802" s="118"/>
      <c r="F2802" s="118"/>
      <c r="G2802" s="118"/>
      <c r="H2802" s="118"/>
      <c r="I2802" s="118"/>
      <c r="J2802" s="118"/>
      <c r="K2802" s="118"/>
      <c r="L2802" s="118"/>
      <c r="M2802" s="118"/>
      <c r="N2802" s="118"/>
      <c r="O2802" s="143" t="str">
        <f>IF(H2802="","",(S2802/S2802)&amp;":"&amp;ROUND(AH2802/S2802,2))</f>
        <v/>
      </c>
      <c r="P2802" s="118"/>
      <c r="Q2802" s="118"/>
      <c r="R2802" s="143" t="str">
        <f>IF(H2802="","",(S2802/S2802)&amp;":"&amp;ROUND(AI2802/S2802,2))</f>
        <v/>
      </c>
      <c r="S2802" s="144" t="str">
        <f t="shared" si="521"/>
        <v/>
      </c>
      <c r="T2802" s="145" t="str">
        <f t="shared" si="522"/>
        <v/>
      </c>
      <c r="U2802" s="118"/>
      <c r="V2802" s="145" t="str">
        <f t="shared" si="523"/>
        <v/>
      </c>
      <c r="W2802" s="144" t="str">
        <f t="shared" si="524"/>
        <v/>
      </c>
      <c r="X2802" s="146" t="str">
        <f>IF(C2802="","",IF(OR(C2802="Trade",C2802="Multi Position"),(X2801+V2802),IF(C2802="Deposit",(X2801+AE2802),IF(C2802="Withdrawal",(X2801-AE2802)))))</f>
        <v/>
      </c>
      <c r="Y2802" s="145" t="str">
        <f t="shared" si="525"/>
        <v/>
      </c>
      <c r="Z2802" s="118"/>
      <c r="AA2802" s="118"/>
      <c r="AB2802" s="118"/>
      <c r="AC2802" s="118"/>
      <c r="AD2802" s="118"/>
      <c r="AE2802" s="139"/>
      <c r="AF2802" s="118"/>
      <c r="AG2802" s="118"/>
      <c r="AH2802" s="147" t="str">
        <f t="shared" si="526"/>
        <v/>
      </c>
      <c r="AI2802" s="147" t="str">
        <f t="shared" si="527"/>
        <v/>
      </c>
      <c r="AJ2802" s="148" t="str">
        <f t="shared" si="516"/>
        <v/>
      </c>
      <c r="AK2802" s="148" t="str">
        <f t="shared" si="517"/>
        <v/>
      </c>
      <c r="AL2802" s="147" t="str">
        <f t="shared" si="518"/>
        <v/>
      </c>
      <c r="AM2802" s="147" t="str">
        <f t="shared" si="519"/>
        <v/>
      </c>
      <c r="AN2802" s="147" t="str">
        <f t="shared" si="520"/>
        <v/>
      </c>
      <c r="AO2802" s="118"/>
    </row>
    <row r="2803" spans="1:41">
      <c r="A2803" s="118"/>
      <c r="B2803" s="118"/>
      <c r="C2803" s="118"/>
      <c r="D2803" s="118"/>
      <c r="E2803" s="118"/>
      <c r="F2803" s="118"/>
      <c r="G2803" s="118"/>
      <c r="H2803" s="118"/>
      <c r="I2803" s="118"/>
      <c r="J2803" s="118"/>
      <c r="K2803" s="118"/>
      <c r="L2803" s="118"/>
      <c r="M2803" s="118"/>
      <c r="N2803" s="118"/>
      <c r="O2803" s="143" t="str">
        <f>IF(H2803="","",(S2803/S2803)&amp;":"&amp;ROUND(AH2803/S2803,2))</f>
        <v/>
      </c>
      <c r="P2803" s="118"/>
      <c r="Q2803" s="118"/>
      <c r="R2803" s="143" t="str">
        <f>IF(H2803="","",(S2803/S2803)&amp;":"&amp;ROUND(AI2803/S2803,2))</f>
        <v/>
      </c>
      <c r="S2803" s="144" t="str">
        <f t="shared" si="521"/>
        <v/>
      </c>
      <c r="T2803" s="145" t="str">
        <f t="shared" si="522"/>
        <v/>
      </c>
      <c r="U2803" s="118"/>
      <c r="V2803" s="145" t="str">
        <f t="shared" si="523"/>
        <v/>
      </c>
      <c r="W2803" s="144" t="str">
        <f t="shared" si="524"/>
        <v/>
      </c>
      <c r="X2803" s="146" t="str">
        <f>IF(C2803="","",IF(OR(C2803="Trade",C2803="Multi Position"),(X2802+V2803),IF(C2803="Deposit",(X2802+AE2803),IF(C2803="Withdrawal",(X2802-AE2803)))))</f>
        <v/>
      </c>
      <c r="Y2803" s="145" t="str">
        <f t="shared" si="525"/>
        <v/>
      </c>
      <c r="Z2803" s="118"/>
      <c r="AA2803" s="118"/>
      <c r="AB2803" s="118"/>
      <c r="AC2803" s="118"/>
      <c r="AD2803" s="118"/>
      <c r="AE2803" s="139"/>
      <c r="AF2803" s="118"/>
      <c r="AG2803" s="118"/>
      <c r="AH2803" s="147" t="str">
        <f t="shared" si="526"/>
        <v/>
      </c>
      <c r="AI2803" s="147" t="str">
        <f t="shared" si="527"/>
        <v/>
      </c>
      <c r="AJ2803" s="148" t="str">
        <f t="shared" si="516"/>
        <v/>
      </c>
      <c r="AK2803" s="148" t="str">
        <f t="shared" si="517"/>
        <v/>
      </c>
      <c r="AL2803" s="147" t="str">
        <f t="shared" si="518"/>
        <v/>
      </c>
      <c r="AM2803" s="147" t="str">
        <f t="shared" si="519"/>
        <v/>
      </c>
      <c r="AN2803" s="147" t="str">
        <f t="shared" si="520"/>
        <v/>
      </c>
      <c r="AO2803" s="118"/>
    </row>
    <row r="2804" spans="1:41">
      <c r="A2804" s="118"/>
      <c r="B2804" s="118"/>
      <c r="C2804" s="118"/>
      <c r="D2804" s="118"/>
      <c r="E2804" s="118"/>
      <c r="F2804" s="118"/>
      <c r="G2804" s="118"/>
      <c r="H2804" s="118"/>
      <c r="I2804" s="118"/>
      <c r="J2804" s="118"/>
      <c r="K2804" s="118"/>
      <c r="L2804" s="118"/>
      <c r="M2804" s="118"/>
      <c r="N2804" s="118"/>
      <c r="O2804" s="143" t="str">
        <f>IF(H2804="","",(S2804/S2804)&amp;":"&amp;ROUND(AH2804/S2804,2))</f>
        <v/>
      </c>
      <c r="P2804" s="118"/>
      <c r="Q2804" s="118"/>
      <c r="R2804" s="143" t="str">
        <f>IF(H2804="","",(S2804/S2804)&amp;":"&amp;ROUND(AI2804/S2804,2))</f>
        <v/>
      </c>
      <c r="S2804" s="144" t="str">
        <f t="shared" si="521"/>
        <v/>
      </c>
      <c r="T2804" s="145" t="str">
        <f t="shared" si="522"/>
        <v/>
      </c>
      <c r="U2804" s="118"/>
      <c r="V2804" s="145" t="str">
        <f t="shared" si="523"/>
        <v/>
      </c>
      <c r="W2804" s="144" t="str">
        <f t="shared" si="524"/>
        <v/>
      </c>
      <c r="X2804" s="146" t="str">
        <f>IF(C2804="","",IF(OR(C2804="Trade",C2804="Multi Position"),(X2803+V2804),IF(C2804="Deposit",(X2803+AE2804),IF(C2804="Withdrawal",(X2803-AE2804)))))</f>
        <v/>
      </c>
      <c r="Y2804" s="145" t="str">
        <f t="shared" si="525"/>
        <v/>
      </c>
      <c r="Z2804" s="118"/>
      <c r="AA2804" s="118"/>
      <c r="AB2804" s="118"/>
      <c r="AC2804" s="118"/>
      <c r="AD2804" s="118"/>
      <c r="AE2804" s="139"/>
      <c r="AF2804" s="118"/>
      <c r="AG2804" s="118"/>
      <c r="AH2804" s="147" t="str">
        <f t="shared" si="526"/>
        <v/>
      </c>
      <c r="AI2804" s="147" t="str">
        <f t="shared" si="527"/>
        <v/>
      </c>
      <c r="AJ2804" s="148" t="str">
        <f t="shared" si="516"/>
        <v/>
      </c>
      <c r="AK2804" s="148" t="str">
        <f t="shared" si="517"/>
        <v/>
      </c>
      <c r="AL2804" s="147" t="str">
        <f t="shared" si="518"/>
        <v/>
      </c>
      <c r="AM2804" s="147" t="str">
        <f t="shared" si="519"/>
        <v/>
      </c>
      <c r="AN2804" s="147" t="str">
        <f t="shared" si="520"/>
        <v/>
      </c>
      <c r="AO2804" s="118"/>
    </row>
    <row r="2805" spans="1:41">
      <c r="A2805" s="118"/>
      <c r="B2805" s="118"/>
      <c r="C2805" s="118"/>
      <c r="D2805" s="118"/>
      <c r="E2805" s="118"/>
      <c r="F2805" s="118"/>
      <c r="G2805" s="118"/>
      <c r="H2805" s="118"/>
      <c r="I2805" s="118"/>
      <c r="J2805" s="118"/>
      <c r="K2805" s="118"/>
      <c r="L2805" s="118"/>
      <c r="M2805" s="118"/>
      <c r="N2805" s="118"/>
      <c r="O2805" s="143" t="str">
        <f>IF(H2805="","",(S2805/S2805)&amp;":"&amp;ROUND(AH2805/S2805,2))</f>
        <v/>
      </c>
      <c r="P2805" s="118"/>
      <c r="Q2805" s="118"/>
      <c r="R2805" s="143" t="str">
        <f>IF(H2805="","",(S2805/S2805)&amp;":"&amp;ROUND(AI2805/S2805,2))</f>
        <v/>
      </c>
      <c r="S2805" s="144" t="str">
        <f t="shared" si="521"/>
        <v/>
      </c>
      <c r="T2805" s="145" t="str">
        <f t="shared" si="522"/>
        <v/>
      </c>
      <c r="U2805" s="118"/>
      <c r="V2805" s="145" t="str">
        <f t="shared" si="523"/>
        <v/>
      </c>
      <c r="W2805" s="144" t="str">
        <f t="shared" si="524"/>
        <v/>
      </c>
      <c r="X2805" s="146" t="str">
        <f>IF(C2805="","",IF(OR(C2805="Trade",C2805="Multi Position"),(X2804+V2805),IF(C2805="Deposit",(X2804+AE2805),IF(C2805="Withdrawal",(X2804-AE2805)))))</f>
        <v/>
      </c>
      <c r="Y2805" s="145" t="str">
        <f t="shared" si="525"/>
        <v/>
      </c>
      <c r="Z2805" s="118"/>
      <c r="AA2805" s="118"/>
      <c r="AB2805" s="118"/>
      <c r="AC2805" s="118"/>
      <c r="AD2805" s="118"/>
      <c r="AE2805" s="139"/>
      <c r="AF2805" s="118"/>
      <c r="AG2805" s="118"/>
      <c r="AH2805" s="147" t="str">
        <f t="shared" si="526"/>
        <v/>
      </c>
      <c r="AI2805" s="147" t="str">
        <f t="shared" si="527"/>
        <v/>
      </c>
      <c r="AJ2805" s="148" t="str">
        <f t="shared" si="516"/>
        <v/>
      </c>
      <c r="AK2805" s="148" t="str">
        <f t="shared" si="517"/>
        <v/>
      </c>
      <c r="AL2805" s="147" t="str">
        <f t="shared" si="518"/>
        <v/>
      </c>
      <c r="AM2805" s="147" t="str">
        <f t="shared" si="519"/>
        <v/>
      </c>
      <c r="AN2805" s="147" t="str">
        <f t="shared" si="520"/>
        <v/>
      </c>
      <c r="AO2805" s="118"/>
    </row>
    <row r="2806" spans="1:41">
      <c r="A2806" s="118"/>
      <c r="B2806" s="118"/>
      <c r="C2806" s="118"/>
      <c r="D2806" s="118"/>
      <c r="E2806" s="118"/>
      <c r="F2806" s="118"/>
      <c r="G2806" s="118"/>
      <c r="H2806" s="118"/>
      <c r="I2806" s="118"/>
      <c r="J2806" s="118"/>
      <c r="K2806" s="118"/>
      <c r="L2806" s="118"/>
      <c r="M2806" s="118"/>
      <c r="N2806" s="118"/>
      <c r="O2806" s="143" t="str">
        <f>IF(H2806="","",(S2806/S2806)&amp;":"&amp;ROUND(AH2806/S2806,2))</f>
        <v/>
      </c>
      <c r="P2806" s="118"/>
      <c r="Q2806" s="118"/>
      <c r="R2806" s="143" t="str">
        <f>IF(H2806="","",(S2806/S2806)&amp;":"&amp;ROUND(AI2806/S2806,2))</f>
        <v/>
      </c>
      <c r="S2806" s="144" t="str">
        <f t="shared" si="521"/>
        <v/>
      </c>
      <c r="T2806" s="145" t="str">
        <f t="shared" si="522"/>
        <v/>
      </c>
      <c r="U2806" s="118"/>
      <c r="V2806" s="145" t="str">
        <f t="shared" si="523"/>
        <v/>
      </c>
      <c r="W2806" s="144" t="str">
        <f t="shared" si="524"/>
        <v/>
      </c>
      <c r="X2806" s="146" t="str">
        <f>IF(C2806="","",IF(OR(C2806="Trade",C2806="Multi Position"),(X2805+V2806),IF(C2806="Deposit",(X2805+AE2806),IF(C2806="Withdrawal",(X2805-AE2806)))))</f>
        <v/>
      </c>
      <c r="Y2806" s="145" t="str">
        <f t="shared" si="525"/>
        <v/>
      </c>
      <c r="Z2806" s="118"/>
      <c r="AA2806" s="118"/>
      <c r="AB2806" s="118"/>
      <c r="AC2806" s="118"/>
      <c r="AD2806" s="118"/>
      <c r="AE2806" s="139"/>
      <c r="AF2806" s="118"/>
      <c r="AG2806" s="118"/>
      <c r="AH2806" s="147" t="str">
        <f t="shared" si="526"/>
        <v/>
      </c>
      <c r="AI2806" s="147" t="str">
        <f t="shared" si="527"/>
        <v/>
      </c>
      <c r="AJ2806" s="148" t="str">
        <f t="shared" si="516"/>
        <v/>
      </c>
      <c r="AK2806" s="148" t="str">
        <f t="shared" si="517"/>
        <v/>
      </c>
      <c r="AL2806" s="147" t="str">
        <f t="shared" si="518"/>
        <v/>
      </c>
      <c r="AM2806" s="147" t="str">
        <f t="shared" si="519"/>
        <v/>
      </c>
      <c r="AN2806" s="147" t="str">
        <f t="shared" si="520"/>
        <v/>
      </c>
      <c r="AO2806" s="118"/>
    </row>
    <row r="2807" spans="1:41">
      <c r="A2807" s="118"/>
      <c r="B2807" s="118"/>
      <c r="C2807" s="118"/>
      <c r="D2807" s="118"/>
      <c r="E2807" s="118"/>
      <c r="F2807" s="118"/>
      <c r="G2807" s="118"/>
      <c r="H2807" s="118"/>
      <c r="I2807" s="118"/>
      <c r="J2807" s="118"/>
      <c r="K2807" s="118"/>
      <c r="L2807" s="118"/>
      <c r="M2807" s="118"/>
      <c r="N2807" s="118"/>
      <c r="O2807" s="143" t="str">
        <f>IF(H2807="","",(S2807/S2807)&amp;":"&amp;ROUND(AH2807/S2807,2))</f>
        <v/>
      </c>
      <c r="P2807" s="118"/>
      <c r="Q2807" s="118"/>
      <c r="R2807" s="143" t="str">
        <f>IF(H2807="","",(S2807/S2807)&amp;":"&amp;ROUND(AI2807/S2807,2))</f>
        <v/>
      </c>
      <c r="S2807" s="144" t="str">
        <f t="shared" si="521"/>
        <v/>
      </c>
      <c r="T2807" s="145" t="str">
        <f t="shared" si="522"/>
        <v/>
      </c>
      <c r="U2807" s="118"/>
      <c r="V2807" s="145" t="str">
        <f t="shared" si="523"/>
        <v/>
      </c>
      <c r="W2807" s="144" t="str">
        <f t="shared" si="524"/>
        <v/>
      </c>
      <c r="X2807" s="146" t="str">
        <f>IF(C2807="","",IF(OR(C2807="Trade",C2807="Multi Position"),(X2806+V2807),IF(C2807="Deposit",(X2806+AE2807),IF(C2807="Withdrawal",(X2806-AE2807)))))</f>
        <v/>
      </c>
      <c r="Y2807" s="145" t="str">
        <f t="shared" si="525"/>
        <v/>
      </c>
      <c r="Z2807" s="118"/>
      <c r="AA2807" s="118"/>
      <c r="AB2807" s="118"/>
      <c r="AC2807" s="118"/>
      <c r="AD2807" s="118"/>
      <c r="AE2807" s="139"/>
      <c r="AF2807" s="118"/>
      <c r="AG2807" s="118"/>
      <c r="AH2807" s="147" t="str">
        <f t="shared" si="526"/>
        <v/>
      </c>
      <c r="AI2807" s="147" t="str">
        <f t="shared" si="527"/>
        <v/>
      </c>
      <c r="AJ2807" s="148" t="str">
        <f t="shared" si="516"/>
        <v/>
      </c>
      <c r="AK2807" s="148" t="str">
        <f t="shared" si="517"/>
        <v/>
      </c>
      <c r="AL2807" s="147" t="str">
        <f t="shared" si="518"/>
        <v/>
      </c>
      <c r="AM2807" s="147" t="str">
        <f t="shared" si="519"/>
        <v/>
      </c>
      <c r="AN2807" s="147" t="str">
        <f t="shared" si="520"/>
        <v/>
      </c>
      <c r="AO2807" s="118"/>
    </row>
    <row r="2808" spans="1:41">
      <c r="A2808" s="118"/>
      <c r="B2808" s="118"/>
      <c r="C2808" s="118"/>
      <c r="D2808" s="118"/>
      <c r="E2808" s="118"/>
      <c r="F2808" s="118"/>
      <c r="G2808" s="118"/>
      <c r="H2808" s="118"/>
      <c r="I2808" s="118"/>
      <c r="J2808" s="118"/>
      <c r="K2808" s="118"/>
      <c r="L2808" s="118"/>
      <c r="M2808" s="118"/>
      <c r="N2808" s="118"/>
      <c r="O2808" s="143" t="str">
        <f>IF(H2808="","",(S2808/S2808)&amp;":"&amp;ROUND(AH2808/S2808,2))</f>
        <v/>
      </c>
      <c r="P2808" s="118"/>
      <c r="Q2808" s="118"/>
      <c r="R2808" s="143" t="str">
        <f>IF(H2808="","",(S2808/S2808)&amp;":"&amp;ROUND(AI2808/S2808,2))</f>
        <v/>
      </c>
      <c r="S2808" s="144" t="str">
        <f t="shared" si="521"/>
        <v/>
      </c>
      <c r="T2808" s="145" t="str">
        <f t="shared" si="522"/>
        <v/>
      </c>
      <c r="U2808" s="118"/>
      <c r="V2808" s="145" t="str">
        <f t="shared" si="523"/>
        <v/>
      </c>
      <c r="W2808" s="144" t="str">
        <f t="shared" si="524"/>
        <v/>
      </c>
      <c r="X2808" s="146" t="str">
        <f>IF(C2808="","",IF(OR(C2808="Trade",C2808="Multi Position"),(X2807+V2808),IF(C2808="Deposit",(X2807+AE2808),IF(C2808="Withdrawal",(X2807-AE2808)))))</f>
        <v/>
      </c>
      <c r="Y2808" s="145" t="str">
        <f t="shared" si="525"/>
        <v/>
      </c>
      <c r="Z2808" s="118"/>
      <c r="AA2808" s="118"/>
      <c r="AB2808" s="118"/>
      <c r="AC2808" s="118"/>
      <c r="AD2808" s="118"/>
      <c r="AE2808" s="139"/>
      <c r="AF2808" s="118"/>
      <c r="AG2808" s="118"/>
      <c r="AH2808" s="147" t="str">
        <f t="shared" si="526"/>
        <v/>
      </c>
      <c r="AI2808" s="147" t="str">
        <f t="shared" si="527"/>
        <v/>
      </c>
      <c r="AJ2808" s="148" t="str">
        <f t="shared" si="516"/>
        <v/>
      </c>
      <c r="AK2808" s="148" t="str">
        <f t="shared" si="517"/>
        <v/>
      </c>
      <c r="AL2808" s="147" t="str">
        <f t="shared" si="518"/>
        <v/>
      </c>
      <c r="AM2808" s="147" t="str">
        <f t="shared" si="519"/>
        <v/>
      </c>
      <c r="AN2808" s="147" t="str">
        <f t="shared" si="520"/>
        <v/>
      </c>
      <c r="AO2808" s="118"/>
    </row>
    <row r="2809" spans="1:41">
      <c r="A2809" s="118"/>
      <c r="B2809" s="118"/>
      <c r="C2809" s="118"/>
      <c r="D2809" s="118"/>
      <c r="E2809" s="118"/>
      <c r="F2809" s="118"/>
      <c r="G2809" s="118"/>
      <c r="H2809" s="118"/>
      <c r="I2809" s="118"/>
      <c r="J2809" s="118"/>
      <c r="K2809" s="118"/>
      <c r="L2809" s="118"/>
      <c r="M2809" s="118"/>
      <c r="N2809" s="118"/>
      <c r="O2809" s="143" t="str">
        <f>IF(H2809="","",(S2809/S2809)&amp;":"&amp;ROUND(AH2809/S2809,2))</f>
        <v/>
      </c>
      <c r="P2809" s="118"/>
      <c r="Q2809" s="118"/>
      <c r="R2809" s="143" t="str">
        <f>IF(H2809="","",(S2809/S2809)&amp;":"&amp;ROUND(AI2809/S2809,2))</f>
        <v/>
      </c>
      <c r="S2809" s="144" t="str">
        <f t="shared" si="521"/>
        <v/>
      </c>
      <c r="T2809" s="145" t="str">
        <f t="shared" si="522"/>
        <v/>
      </c>
      <c r="U2809" s="118"/>
      <c r="V2809" s="145" t="str">
        <f t="shared" si="523"/>
        <v/>
      </c>
      <c r="W2809" s="144" t="str">
        <f t="shared" si="524"/>
        <v/>
      </c>
      <c r="X2809" s="146" t="str">
        <f>IF(C2809="","",IF(OR(C2809="Trade",C2809="Multi Position"),(X2808+V2809),IF(C2809="Deposit",(X2808+AE2809),IF(C2809="Withdrawal",(X2808-AE2809)))))</f>
        <v/>
      </c>
      <c r="Y2809" s="145" t="str">
        <f t="shared" si="525"/>
        <v/>
      </c>
      <c r="Z2809" s="118"/>
      <c r="AA2809" s="118"/>
      <c r="AB2809" s="118"/>
      <c r="AC2809" s="118"/>
      <c r="AD2809" s="118"/>
      <c r="AE2809" s="139"/>
      <c r="AF2809" s="118"/>
      <c r="AG2809" s="118"/>
      <c r="AH2809" s="147" t="str">
        <f t="shared" si="526"/>
        <v/>
      </c>
      <c r="AI2809" s="147" t="str">
        <f t="shared" si="527"/>
        <v/>
      </c>
      <c r="AJ2809" s="148" t="str">
        <f t="shared" si="516"/>
        <v/>
      </c>
      <c r="AK2809" s="148" t="str">
        <f t="shared" si="517"/>
        <v/>
      </c>
      <c r="AL2809" s="147" t="str">
        <f t="shared" si="518"/>
        <v/>
      </c>
      <c r="AM2809" s="147" t="str">
        <f t="shared" si="519"/>
        <v/>
      </c>
      <c r="AN2809" s="147" t="str">
        <f t="shared" si="520"/>
        <v/>
      </c>
      <c r="AO2809" s="118"/>
    </row>
    <row r="2810" spans="1:41">
      <c r="A2810" s="118"/>
      <c r="B2810" s="118"/>
      <c r="C2810" s="118"/>
      <c r="D2810" s="118"/>
      <c r="E2810" s="118"/>
      <c r="F2810" s="118"/>
      <c r="G2810" s="118"/>
      <c r="H2810" s="118"/>
      <c r="I2810" s="118"/>
      <c r="J2810" s="118"/>
      <c r="K2810" s="118"/>
      <c r="L2810" s="118"/>
      <c r="M2810" s="118"/>
      <c r="N2810" s="118"/>
      <c r="O2810" s="143" t="str">
        <f>IF(H2810="","",(S2810/S2810)&amp;":"&amp;ROUND(AH2810/S2810,2))</f>
        <v/>
      </c>
      <c r="P2810" s="118"/>
      <c r="Q2810" s="118"/>
      <c r="R2810" s="143" t="str">
        <f>IF(H2810="","",(S2810/S2810)&amp;":"&amp;ROUND(AI2810/S2810,2))</f>
        <v/>
      </c>
      <c r="S2810" s="144" t="str">
        <f t="shared" si="521"/>
        <v/>
      </c>
      <c r="T2810" s="145" t="str">
        <f t="shared" si="522"/>
        <v/>
      </c>
      <c r="U2810" s="118"/>
      <c r="V2810" s="145" t="str">
        <f t="shared" si="523"/>
        <v/>
      </c>
      <c r="W2810" s="144" t="str">
        <f t="shared" si="524"/>
        <v/>
      </c>
      <c r="X2810" s="146" t="str">
        <f>IF(C2810="","",IF(OR(C2810="Trade",C2810="Multi Position"),(X2809+V2810),IF(C2810="Deposit",(X2809+AE2810),IF(C2810="Withdrawal",(X2809-AE2810)))))</f>
        <v/>
      </c>
      <c r="Y2810" s="145" t="str">
        <f t="shared" si="525"/>
        <v/>
      </c>
      <c r="Z2810" s="118"/>
      <c r="AA2810" s="118"/>
      <c r="AB2810" s="118"/>
      <c r="AC2810" s="118"/>
      <c r="AD2810" s="118"/>
      <c r="AE2810" s="139"/>
      <c r="AF2810" s="118"/>
      <c r="AG2810" s="118"/>
      <c r="AH2810" s="147" t="str">
        <f t="shared" si="526"/>
        <v/>
      </c>
      <c r="AI2810" s="147" t="str">
        <f t="shared" si="527"/>
        <v/>
      </c>
      <c r="AJ2810" s="148" t="str">
        <f t="shared" si="516"/>
        <v/>
      </c>
      <c r="AK2810" s="148" t="str">
        <f t="shared" si="517"/>
        <v/>
      </c>
      <c r="AL2810" s="147" t="str">
        <f t="shared" si="518"/>
        <v/>
      </c>
      <c r="AM2810" s="147" t="str">
        <f t="shared" si="519"/>
        <v/>
      </c>
      <c r="AN2810" s="147" t="str">
        <f t="shared" si="520"/>
        <v/>
      </c>
      <c r="AO2810" s="118"/>
    </row>
    <row r="2811" spans="1:41">
      <c r="A2811" s="118"/>
      <c r="B2811" s="118"/>
      <c r="C2811" s="118"/>
      <c r="D2811" s="118"/>
      <c r="E2811" s="118"/>
      <c r="F2811" s="118"/>
      <c r="G2811" s="118"/>
      <c r="H2811" s="118"/>
      <c r="I2811" s="118"/>
      <c r="J2811" s="118"/>
      <c r="K2811" s="118"/>
      <c r="L2811" s="118"/>
      <c r="M2811" s="118"/>
      <c r="N2811" s="118"/>
      <c r="O2811" s="143" t="str">
        <f>IF(H2811="","",(S2811/S2811)&amp;":"&amp;ROUND(AH2811/S2811,2))</f>
        <v/>
      </c>
      <c r="P2811" s="118"/>
      <c r="Q2811" s="118"/>
      <c r="R2811" s="143" t="str">
        <f>IF(H2811="","",(S2811/S2811)&amp;":"&amp;ROUND(AI2811/S2811,2))</f>
        <v/>
      </c>
      <c r="S2811" s="144" t="str">
        <f t="shared" si="521"/>
        <v/>
      </c>
      <c r="T2811" s="145" t="str">
        <f t="shared" si="522"/>
        <v/>
      </c>
      <c r="U2811" s="118"/>
      <c r="V2811" s="145" t="str">
        <f t="shared" si="523"/>
        <v/>
      </c>
      <c r="W2811" s="144" t="str">
        <f t="shared" si="524"/>
        <v/>
      </c>
      <c r="X2811" s="146" t="str">
        <f>IF(C2811="","",IF(OR(C2811="Trade",C2811="Multi Position"),(X2810+V2811),IF(C2811="Deposit",(X2810+AE2811),IF(C2811="Withdrawal",(X2810-AE2811)))))</f>
        <v/>
      </c>
      <c r="Y2811" s="145" t="str">
        <f t="shared" si="525"/>
        <v/>
      </c>
      <c r="Z2811" s="118"/>
      <c r="AA2811" s="118"/>
      <c r="AB2811" s="118"/>
      <c r="AC2811" s="118"/>
      <c r="AD2811" s="118"/>
      <c r="AE2811" s="139"/>
      <c r="AF2811" s="118"/>
      <c r="AG2811" s="118"/>
      <c r="AH2811" s="147" t="str">
        <f t="shared" si="526"/>
        <v/>
      </c>
      <c r="AI2811" s="147" t="str">
        <f t="shared" si="527"/>
        <v/>
      </c>
      <c r="AJ2811" s="148" t="str">
        <f t="shared" si="516"/>
        <v/>
      </c>
      <c r="AK2811" s="148" t="str">
        <f t="shared" si="517"/>
        <v/>
      </c>
      <c r="AL2811" s="147" t="str">
        <f t="shared" si="518"/>
        <v/>
      </c>
      <c r="AM2811" s="147" t="str">
        <f t="shared" si="519"/>
        <v/>
      </c>
      <c r="AN2811" s="147" t="str">
        <f t="shared" si="520"/>
        <v/>
      </c>
      <c r="AO2811" s="118"/>
    </row>
    <row r="2812" spans="1:41">
      <c r="A2812" s="118"/>
      <c r="B2812" s="118"/>
      <c r="C2812" s="118"/>
      <c r="D2812" s="118"/>
      <c r="E2812" s="118"/>
      <c r="F2812" s="118"/>
      <c r="G2812" s="118"/>
      <c r="H2812" s="118"/>
      <c r="I2812" s="118"/>
      <c r="J2812" s="118"/>
      <c r="K2812" s="118"/>
      <c r="L2812" s="118"/>
      <c r="M2812" s="118"/>
      <c r="N2812" s="118"/>
      <c r="O2812" s="143" t="str">
        <f>IF(H2812="","",(S2812/S2812)&amp;":"&amp;ROUND(AH2812/S2812,2))</f>
        <v/>
      </c>
      <c r="P2812" s="118"/>
      <c r="Q2812" s="118"/>
      <c r="R2812" s="143" t="str">
        <f>IF(H2812="","",(S2812/S2812)&amp;":"&amp;ROUND(AI2812/S2812,2))</f>
        <v/>
      </c>
      <c r="S2812" s="144" t="str">
        <f t="shared" si="521"/>
        <v/>
      </c>
      <c r="T2812" s="145" t="str">
        <f t="shared" si="522"/>
        <v/>
      </c>
      <c r="U2812" s="118"/>
      <c r="V2812" s="145" t="str">
        <f t="shared" si="523"/>
        <v/>
      </c>
      <c r="W2812" s="144" t="str">
        <f t="shared" si="524"/>
        <v/>
      </c>
      <c r="X2812" s="146" t="str">
        <f>IF(C2812="","",IF(OR(C2812="Trade",C2812="Multi Position"),(X2811+V2812),IF(C2812="Deposit",(X2811+AE2812),IF(C2812="Withdrawal",(X2811-AE2812)))))</f>
        <v/>
      </c>
      <c r="Y2812" s="145" t="str">
        <f t="shared" si="525"/>
        <v/>
      </c>
      <c r="Z2812" s="118"/>
      <c r="AA2812" s="118"/>
      <c r="AB2812" s="118"/>
      <c r="AC2812" s="118"/>
      <c r="AD2812" s="118"/>
      <c r="AE2812" s="139"/>
      <c r="AF2812" s="118"/>
      <c r="AG2812" s="118"/>
      <c r="AH2812" s="147" t="str">
        <f t="shared" si="526"/>
        <v/>
      </c>
      <c r="AI2812" s="147" t="str">
        <f t="shared" si="527"/>
        <v/>
      </c>
      <c r="AJ2812" s="148" t="str">
        <f t="shared" si="516"/>
        <v/>
      </c>
      <c r="AK2812" s="148" t="str">
        <f t="shared" si="517"/>
        <v/>
      </c>
      <c r="AL2812" s="147" t="str">
        <f t="shared" si="518"/>
        <v/>
      </c>
      <c r="AM2812" s="147" t="str">
        <f t="shared" si="519"/>
        <v/>
      </c>
      <c r="AN2812" s="147" t="str">
        <f t="shared" si="520"/>
        <v/>
      </c>
      <c r="AO2812" s="118"/>
    </row>
    <row r="2813" spans="1:41">
      <c r="A2813" s="118"/>
      <c r="B2813" s="118"/>
      <c r="C2813" s="118"/>
      <c r="D2813" s="118"/>
      <c r="E2813" s="118"/>
      <c r="F2813" s="118"/>
      <c r="G2813" s="118"/>
      <c r="H2813" s="118"/>
      <c r="I2813" s="118"/>
      <c r="J2813" s="118"/>
      <c r="K2813" s="118"/>
      <c r="L2813" s="118"/>
      <c r="M2813" s="118"/>
      <c r="N2813" s="118"/>
      <c r="O2813" s="143" t="str">
        <f>IF(H2813="","",(S2813/S2813)&amp;":"&amp;ROUND(AH2813/S2813,2))</f>
        <v/>
      </c>
      <c r="P2813" s="118"/>
      <c r="Q2813" s="118"/>
      <c r="R2813" s="143" t="str">
        <f>IF(H2813="","",(S2813/S2813)&amp;":"&amp;ROUND(AI2813/S2813,2))</f>
        <v/>
      </c>
      <c r="S2813" s="144" t="str">
        <f t="shared" si="521"/>
        <v/>
      </c>
      <c r="T2813" s="145" t="str">
        <f t="shared" si="522"/>
        <v/>
      </c>
      <c r="U2813" s="118"/>
      <c r="V2813" s="145" t="str">
        <f t="shared" si="523"/>
        <v/>
      </c>
      <c r="W2813" s="144" t="str">
        <f t="shared" si="524"/>
        <v/>
      </c>
      <c r="X2813" s="146" t="str">
        <f>IF(C2813="","",IF(OR(C2813="Trade",C2813="Multi Position"),(X2812+V2813),IF(C2813="Deposit",(X2812+AE2813),IF(C2813="Withdrawal",(X2812-AE2813)))))</f>
        <v/>
      </c>
      <c r="Y2813" s="145" t="str">
        <f t="shared" si="525"/>
        <v/>
      </c>
      <c r="Z2813" s="118"/>
      <c r="AA2813" s="118"/>
      <c r="AB2813" s="118"/>
      <c r="AC2813" s="118"/>
      <c r="AD2813" s="118"/>
      <c r="AE2813" s="139"/>
      <c r="AF2813" s="118"/>
      <c r="AG2813" s="118"/>
      <c r="AH2813" s="147" t="str">
        <f t="shared" si="526"/>
        <v/>
      </c>
      <c r="AI2813" s="147" t="str">
        <f t="shared" si="527"/>
        <v/>
      </c>
      <c r="AJ2813" s="148" t="str">
        <f t="shared" si="516"/>
        <v/>
      </c>
      <c r="AK2813" s="148" t="str">
        <f t="shared" si="517"/>
        <v/>
      </c>
      <c r="AL2813" s="147" t="str">
        <f t="shared" si="518"/>
        <v/>
      </c>
      <c r="AM2813" s="147" t="str">
        <f t="shared" si="519"/>
        <v/>
      </c>
      <c r="AN2813" s="147" t="str">
        <f t="shared" si="520"/>
        <v/>
      </c>
      <c r="AO2813" s="118"/>
    </row>
    <row r="2814" spans="1:41">
      <c r="A2814" s="118"/>
      <c r="B2814" s="118"/>
      <c r="C2814" s="118"/>
      <c r="D2814" s="118"/>
      <c r="E2814" s="118"/>
      <c r="F2814" s="118"/>
      <c r="G2814" s="118"/>
      <c r="H2814" s="118"/>
      <c r="I2814" s="118"/>
      <c r="J2814" s="118"/>
      <c r="K2814" s="118"/>
      <c r="L2814" s="118"/>
      <c r="M2814" s="118"/>
      <c r="N2814" s="118"/>
      <c r="O2814" s="143" t="str">
        <f>IF(H2814="","",(S2814/S2814)&amp;":"&amp;ROUND(AH2814/S2814,2))</f>
        <v/>
      </c>
      <c r="P2814" s="118"/>
      <c r="Q2814" s="118"/>
      <c r="R2814" s="143" t="str">
        <f>IF(H2814="","",(S2814/S2814)&amp;":"&amp;ROUND(AI2814/S2814,2))</f>
        <v/>
      </c>
      <c r="S2814" s="144" t="str">
        <f t="shared" si="521"/>
        <v/>
      </c>
      <c r="T2814" s="145" t="str">
        <f t="shared" si="522"/>
        <v/>
      </c>
      <c r="U2814" s="118"/>
      <c r="V2814" s="145" t="str">
        <f t="shared" si="523"/>
        <v/>
      </c>
      <c r="W2814" s="144" t="str">
        <f t="shared" si="524"/>
        <v/>
      </c>
      <c r="X2814" s="146" t="str">
        <f>IF(C2814="","",IF(OR(C2814="Trade",C2814="Multi Position"),(X2813+V2814),IF(C2814="Deposit",(X2813+AE2814),IF(C2814="Withdrawal",(X2813-AE2814)))))</f>
        <v/>
      </c>
      <c r="Y2814" s="145" t="str">
        <f t="shared" si="525"/>
        <v/>
      </c>
      <c r="Z2814" s="118"/>
      <c r="AA2814" s="118"/>
      <c r="AB2814" s="118"/>
      <c r="AC2814" s="118"/>
      <c r="AD2814" s="118"/>
      <c r="AE2814" s="139"/>
      <c r="AF2814" s="118"/>
      <c r="AG2814" s="118"/>
      <c r="AH2814" s="147" t="str">
        <f t="shared" si="526"/>
        <v/>
      </c>
      <c r="AI2814" s="147" t="str">
        <f t="shared" si="527"/>
        <v/>
      </c>
      <c r="AJ2814" s="148" t="str">
        <f t="shared" si="516"/>
        <v/>
      </c>
      <c r="AK2814" s="148" t="str">
        <f t="shared" si="517"/>
        <v/>
      </c>
      <c r="AL2814" s="147" t="str">
        <f t="shared" si="518"/>
        <v/>
      </c>
      <c r="AM2814" s="147" t="str">
        <f t="shared" si="519"/>
        <v/>
      </c>
      <c r="AN2814" s="147" t="str">
        <f t="shared" si="520"/>
        <v/>
      </c>
      <c r="AO2814" s="118"/>
    </row>
    <row r="2815" spans="1:41">
      <c r="A2815" s="118"/>
      <c r="B2815" s="118"/>
      <c r="C2815" s="118"/>
      <c r="D2815" s="118"/>
      <c r="E2815" s="118"/>
      <c r="F2815" s="118"/>
      <c r="G2815" s="118"/>
      <c r="H2815" s="118"/>
      <c r="I2815" s="118"/>
      <c r="J2815" s="118"/>
      <c r="K2815" s="118"/>
      <c r="L2815" s="118"/>
      <c r="M2815" s="118"/>
      <c r="N2815" s="118"/>
      <c r="O2815" s="143" t="str">
        <f>IF(H2815="","",(S2815/S2815)&amp;":"&amp;ROUND(AH2815/S2815,2))</f>
        <v/>
      </c>
      <c r="P2815" s="118"/>
      <c r="Q2815" s="118"/>
      <c r="R2815" s="143" t="str">
        <f>IF(H2815="","",(S2815/S2815)&amp;":"&amp;ROUND(AI2815/S2815,2))</f>
        <v/>
      </c>
      <c r="S2815" s="144" t="str">
        <f t="shared" si="521"/>
        <v/>
      </c>
      <c r="T2815" s="145" t="str">
        <f t="shared" si="522"/>
        <v/>
      </c>
      <c r="U2815" s="118"/>
      <c r="V2815" s="145" t="str">
        <f t="shared" si="523"/>
        <v/>
      </c>
      <c r="W2815" s="144" t="str">
        <f t="shared" si="524"/>
        <v/>
      </c>
      <c r="X2815" s="146" t="str">
        <f>IF(C2815="","",IF(OR(C2815="Trade",C2815="Multi Position"),(X2814+V2815),IF(C2815="Deposit",(X2814+AE2815),IF(C2815="Withdrawal",(X2814-AE2815)))))</f>
        <v/>
      </c>
      <c r="Y2815" s="145" t="str">
        <f t="shared" si="525"/>
        <v/>
      </c>
      <c r="Z2815" s="118"/>
      <c r="AA2815" s="118"/>
      <c r="AB2815" s="118"/>
      <c r="AC2815" s="118"/>
      <c r="AD2815" s="118"/>
      <c r="AE2815" s="139"/>
      <c r="AF2815" s="118"/>
      <c r="AG2815" s="118"/>
      <c r="AH2815" s="147" t="str">
        <f t="shared" si="526"/>
        <v/>
      </c>
      <c r="AI2815" s="147" t="str">
        <f t="shared" si="527"/>
        <v/>
      </c>
      <c r="AJ2815" s="148" t="str">
        <f t="shared" si="516"/>
        <v/>
      </c>
      <c r="AK2815" s="148" t="str">
        <f t="shared" si="517"/>
        <v/>
      </c>
      <c r="AL2815" s="147" t="str">
        <f t="shared" si="518"/>
        <v/>
      </c>
      <c r="AM2815" s="147" t="str">
        <f t="shared" si="519"/>
        <v/>
      </c>
      <c r="AN2815" s="147" t="str">
        <f t="shared" si="520"/>
        <v/>
      </c>
      <c r="AO2815" s="118"/>
    </row>
    <row r="2816" spans="1:41">
      <c r="A2816" s="118"/>
      <c r="B2816" s="118"/>
      <c r="C2816" s="118"/>
      <c r="D2816" s="118"/>
      <c r="E2816" s="118"/>
      <c r="F2816" s="118"/>
      <c r="G2816" s="118"/>
      <c r="H2816" s="118"/>
      <c r="I2816" s="118"/>
      <c r="J2816" s="118"/>
      <c r="K2816" s="118"/>
      <c r="L2816" s="118"/>
      <c r="M2816" s="118"/>
      <c r="N2816" s="118"/>
      <c r="O2816" s="143" t="str">
        <f>IF(H2816="","",(S2816/S2816)&amp;":"&amp;ROUND(AH2816/S2816,2))</f>
        <v/>
      </c>
      <c r="P2816" s="118"/>
      <c r="Q2816" s="118"/>
      <c r="R2816" s="143" t="str">
        <f>IF(H2816="","",(S2816/S2816)&amp;":"&amp;ROUND(AI2816/S2816,2))</f>
        <v/>
      </c>
      <c r="S2816" s="144" t="str">
        <f t="shared" si="521"/>
        <v/>
      </c>
      <c r="T2816" s="145" t="str">
        <f t="shared" si="522"/>
        <v/>
      </c>
      <c r="U2816" s="118"/>
      <c r="V2816" s="145" t="str">
        <f t="shared" si="523"/>
        <v/>
      </c>
      <c r="W2816" s="144" t="str">
        <f t="shared" si="524"/>
        <v/>
      </c>
      <c r="X2816" s="146" t="str">
        <f>IF(C2816="","",IF(OR(C2816="Trade",C2816="Multi Position"),(X2815+V2816),IF(C2816="Deposit",(X2815+AE2816),IF(C2816="Withdrawal",(X2815-AE2816)))))</f>
        <v/>
      </c>
      <c r="Y2816" s="145" t="str">
        <f t="shared" si="525"/>
        <v/>
      </c>
      <c r="Z2816" s="118"/>
      <c r="AA2816" s="118"/>
      <c r="AB2816" s="118"/>
      <c r="AC2816" s="118"/>
      <c r="AD2816" s="118"/>
      <c r="AE2816" s="139"/>
      <c r="AF2816" s="118"/>
      <c r="AG2816" s="118"/>
      <c r="AH2816" s="147" t="str">
        <f t="shared" si="526"/>
        <v/>
      </c>
      <c r="AI2816" s="147" t="str">
        <f t="shared" si="527"/>
        <v/>
      </c>
      <c r="AJ2816" s="148" t="str">
        <f t="shared" si="516"/>
        <v/>
      </c>
      <c r="AK2816" s="148" t="str">
        <f t="shared" si="517"/>
        <v/>
      </c>
      <c r="AL2816" s="147" t="str">
        <f t="shared" si="518"/>
        <v/>
      </c>
      <c r="AM2816" s="147" t="str">
        <f t="shared" si="519"/>
        <v/>
      </c>
      <c r="AN2816" s="147" t="str">
        <f t="shared" si="520"/>
        <v/>
      </c>
      <c r="AO2816" s="118"/>
    </row>
    <row r="2817" spans="1:41">
      <c r="A2817" s="118"/>
      <c r="B2817" s="118"/>
      <c r="C2817" s="118"/>
      <c r="D2817" s="118"/>
      <c r="E2817" s="118"/>
      <c r="F2817" s="118"/>
      <c r="G2817" s="118"/>
      <c r="H2817" s="118"/>
      <c r="I2817" s="118"/>
      <c r="J2817" s="118"/>
      <c r="K2817" s="118"/>
      <c r="L2817" s="118"/>
      <c r="M2817" s="118"/>
      <c r="N2817" s="118"/>
      <c r="O2817" s="143" t="str">
        <f>IF(H2817="","",(S2817/S2817)&amp;":"&amp;ROUND(AH2817/S2817,2))</f>
        <v/>
      </c>
      <c r="P2817" s="118"/>
      <c r="Q2817" s="118"/>
      <c r="R2817" s="143" t="str">
        <f>IF(H2817="","",(S2817/S2817)&amp;":"&amp;ROUND(AI2817/S2817,2))</f>
        <v/>
      </c>
      <c r="S2817" s="144" t="str">
        <f t="shared" si="521"/>
        <v/>
      </c>
      <c r="T2817" s="145" t="str">
        <f t="shared" si="522"/>
        <v/>
      </c>
      <c r="U2817" s="118"/>
      <c r="V2817" s="145" t="str">
        <f t="shared" si="523"/>
        <v/>
      </c>
      <c r="W2817" s="144" t="str">
        <f t="shared" si="524"/>
        <v/>
      </c>
      <c r="X2817" s="146" t="str">
        <f>IF(C2817="","",IF(OR(C2817="Trade",C2817="Multi Position"),(X2816+V2817),IF(C2817="Deposit",(X2816+AE2817),IF(C2817="Withdrawal",(X2816-AE2817)))))</f>
        <v/>
      </c>
      <c r="Y2817" s="145" t="str">
        <f t="shared" si="525"/>
        <v/>
      </c>
      <c r="Z2817" s="118"/>
      <c r="AA2817" s="118"/>
      <c r="AB2817" s="118"/>
      <c r="AC2817" s="118"/>
      <c r="AD2817" s="118"/>
      <c r="AE2817" s="139"/>
      <c r="AF2817" s="118"/>
      <c r="AG2817" s="118"/>
      <c r="AH2817" s="147" t="str">
        <f t="shared" si="526"/>
        <v/>
      </c>
      <c r="AI2817" s="147" t="str">
        <f t="shared" si="527"/>
        <v/>
      </c>
      <c r="AJ2817" s="148" t="str">
        <f t="shared" si="516"/>
        <v/>
      </c>
      <c r="AK2817" s="148" t="str">
        <f t="shared" si="517"/>
        <v/>
      </c>
      <c r="AL2817" s="147" t="str">
        <f t="shared" si="518"/>
        <v/>
      </c>
      <c r="AM2817" s="147" t="str">
        <f t="shared" si="519"/>
        <v/>
      </c>
      <c r="AN2817" s="147" t="str">
        <f t="shared" si="520"/>
        <v/>
      </c>
      <c r="AO2817" s="118"/>
    </row>
    <row r="2818" spans="1:41">
      <c r="A2818" s="118"/>
      <c r="B2818" s="118"/>
      <c r="C2818" s="118"/>
      <c r="D2818" s="118"/>
      <c r="E2818" s="118"/>
      <c r="F2818" s="118"/>
      <c r="G2818" s="118"/>
      <c r="H2818" s="118"/>
      <c r="I2818" s="118"/>
      <c r="J2818" s="118"/>
      <c r="K2818" s="118"/>
      <c r="L2818" s="118"/>
      <c r="M2818" s="118"/>
      <c r="N2818" s="118"/>
      <c r="O2818" s="143" t="str">
        <f>IF(H2818="","",(S2818/S2818)&amp;":"&amp;ROUND(AH2818/S2818,2))</f>
        <v/>
      </c>
      <c r="P2818" s="118"/>
      <c r="Q2818" s="118"/>
      <c r="R2818" s="143" t="str">
        <f>IF(H2818="","",(S2818/S2818)&amp;":"&amp;ROUND(AI2818/S2818,2))</f>
        <v/>
      </c>
      <c r="S2818" s="144" t="str">
        <f t="shared" si="521"/>
        <v/>
      </c>
      <c r="T2818" s="145" t="str">
        <f t="shared" si="522"/>
        <v/>
      </c>
      <c r="U2818" s="118"/>
      <c r="V2818" s="145" t="str">
        <f t="shared" si="523"/>
        <v/>
      </c>
      <c r="W2818" s="144" t="str">
        <f t="shared" si="524"/>
        <v/>
      </c>
      <c r="X2818" s="146" t="str">
        <f>IF(C2818="","",IF(OR(C2818="Trade",C2818="Multi Position"),(X2817+V2818),IF(C2818="Deposit",(X2817+AE2818),IF(C2818="Withdrawal",(X2817-AE2818)))))</f>
        <v/>
      </c>
      <c r="Y2818" s="145" t="str">
        <f t="shared" si="525"/>
        <v/>
      </c>
      <c r="Z2818" s="118"/>
      <c r="AA2818" s="118"/>
      <c r="AB2818" s="118"/>
      <c r="AC2818" s="118"/>
      <c r="AD2818" s="118"/>
      <c r="AE2818" s="139"/>
      <c r="AF2818" s="118"/>
      <c r="AG2818" s="118"/>
      <c r="AH2818" s="147" t="str">
        <f t="shared" si="526"/>
        <v/>
      </c>
      <c r="AI2818" s="147" t="str">
        <f t="shared" si="527"/>
        <v/>
      </c>
      <c r="AJ2818" s="148" t="str">
        <f t="shared" si="516"/>
        <v/>
      </c>
      <c r="AK2818" s="148" t="str">
        <f t="shared" si="517"/>
        <v/>
      </c>
      <c r="AL2818" s="147" t="str">
        <f t="shared" si="518"/>
        <v/>
      </c>
      <c r="AM2818" s="147" t="str">
        <f t="shared" si="519"/>
        <v/>
      </c>
      <c r="AN2818" s="147" t="str">
        <f t="shared" si="520"/>
        <v/>
      </c>
      <c r="AO2818" s="118"/>
    </row>
    <row r="2819" spans="1:41">
      <c r="A2819" s="118"/>
      <c r="B2819" s="118"/>
      <c r="C2819" s="118"/>
      <c r="D2819" s="118"/>
      <c r="E2819" s="118"/>
      <c r="F2819" s="118"/>
      <c r="G2819" s="118"/>
      <c r="H2819" s="118"/>
      <c r="I2819" s="118"/>
      <c r="J2819" s="118"/>
      <c r="K2819" s="118"/>
      <c r="L2819" s="118"/>
      <c r="M2819" s="118"/>
      <c r="N2819" s="118"/>
      <c r="O2819" s="143" t="str">
        <f>IF(H2819="","",(S2819/S2819)&amp;":"&amp;ROUND(AH2819/S2819,2))</f>
        <v/>
      </c>
      <c r="P2819" s="118"/>
      <c r="Q2819" s="118"/>
      <c r="R2819" s="143" t="str">
        <f>IF(H2819="","",(S2819/S2819)&amp;":"&amp;ROUND(AI2819/S2819,2))</f>
        <v/>
      </c>
      <c r="S2819" s="144" t="str">
        <f t="shared" si="521"/>
        <v/>
      </c>
      <c r="T2819" s="145" t="str">
        <f t="shared" si="522"/>
        <v/>
      </c>
      <c r="U2819" s="118"/>
      <c r="V2819" s="145" t="str">
        <f t="shared" si="523"/>
        <v/>
      </c>
      <c r="W2819" s="144" t="str">
        <f t="shared" si="524"/>
        <v/>
      </c>
      <c r="X2819" s="146" t="str">
        <f>IF(C2819="","",IF(OR(C2819="Trade",C2819="Multi Position"),(X2818+V2819),IF(C2819="Deposit",(X2818+AE2819),IF(C2819="Withdrawal",(X2818-AE2819)))))</f>
        <v/>
      </c>
      <c r="Y2819" s="145" t="str">
        <f t="shared" si="525"/>
        <v/>
      </c>
      <c r="Z2819" s="118"/>
      <c r="AA2819" s="118"/>
      <c r="AB2819" s="118"/>
      <c r="AC2819" s="118"/>
      <c r="AD2819" s="118"/>
      <c r="AE2819" s="139"/>
      <c r="AF2819" s="118"/>
      <c r="AG2819" s="118"/>
      <c r="AH2819" s="147" t="str">
        <f t="shared" si="526"/>
        <v/>
      </c>
      <c r="AI2819" s="147" t="str">
        <f t="shared" si="527"/>
        <v/>
      </c>
      <c r="AJ2819" s="148" t="str">
        <f t="shared" si="516"/>
        <v/>
      </c>
      <c r="AK2819" s="148" t="str">
        <f t="shared" si="517"/>
        <v/>
      </c>
      <c r="AL2819" s="147" t="str">
        <f t="shared" si="518"/>
        <v/>
      </c>
      <c r="AM2819" s="147" t="str">
        <f t="shared" si="519"/>
        <v/>
      </c>
      <c r="AN2819" s="147" t="str">
        <f t="shared" si="520"/>
        <v/>
      </c>
      <c r="AO2819" s="118"/>
    </row>
    <row r="2820" spans="1:41">
      <c r="A2820" s="118"/>
      <c r="B2820" s="118"/>
      <c r="C2820" s="118"/>
      <c r="D2820" s="118"/>
      <c r="E2820" s="118"/>
      <c r="F2820" s="118"/>
      <c r="G2820" s="118"/>
      <c r="H2820" s="118"/>
      <c r="I2820" s="118"/>
      <c r="J2820" s="118"/>
      <c r="K2820" s="118"/>
      <c r="L2820" s="118"/>
      <c r="M2820" s="118"/>
      <c r="N2820" s="118"/>
      <c r="O2820" s="143" t="str">
        <f>IF(H2820="","",(S2820/S2820)&amp;":"&amp;ROUND(AH2820/S2820,2))</f>
        <v/>
      </c>
      <c r="P2820" s="118"/>
      <c r="Q2820" s="118"/>
      <c r="R2820" s="143" t="str">
        <f>IF(H2820="","",(S2820/S2820)&amp;":"&amp;ROUND(AI2820/S2820,2))</f>
        <v/>
      </c>
      <c r="S2820" s="144" t="str">
        <f t="shared" si="521"/>
        <v/>
      </c>
      <c r="T2820" s="145" t="str">
        <f t="shared" si="522"/>
        <v/>
      </c>
      <c r="U2820" s="118"/>
      <c r="V2820" s="145" t="str">
        <f t="shared" si="523"/>
        <v/>
      </c>
      <c r="W2820" s="144" t="str">
        <f t="shared" si="524"/>
        <v/>
      </c>
      <c r="X2820" s="146" t="str">
        <f>IF(C2820="","",IF(OR(C2820="Trade",C2820="Multi Position"),(X2819+V2820),IF(C2820="Deposit",(X2819+AE2820),IF(C2820="Withdrawal",(X2819-AE2820)))))</f>
        <v/>
      </c>
      <c r="Y2820" s="145" t="str">
        <f t="shared" si="525"/>
        <v/>
      </c>
      <c r="Z2820" s="118"/>
      <c r="AA2820" s="118"/>
      <c r="AB2820" s="118"/>
      <c r="AC2820" s="118"/>
      <c r="AD2820" s="118"/>
      <c r="AE2820" s="139"/>
      <c r="AF2820" s="118"/>
      <c r="AG2820" s="118"/>
      <c r="AH2820" s="147" t="str">
        <f t="shared" si="526"/>
        <v/>
      </c>
      <c r="AI2820" s="147" t="str">
        <f t="shared" si="527"/>
        <v/>
      </c>
      <c r="AJ2820" s="148" t="str">
        <f t="shared" si="516"/>
        <v/>
      </c>
      <c r="AK2820" s="148" t="str">
        <f t="shared" si="517"/>
        <v/>
      </c>
      <c r="AL2820" s="147" t="str">
        <f t="shared" si="518"/>
        <v/>
      </c>
      <c r="AM2820" s="147" t="str">
        <f t="shared" si="519"/>
        <v/>
      </c>
      <c r="AN2820" s="147" t="str">
        <f t="shared" si="520"/>
        <v/>
      </c>
      <c r="AO2820" s="118"/>
    </row>
    <row r="2821" spans="1:41">
      <c r="A2821" s="118"/>
      <c r="B2821" s="118"/>
      <c r="C2821" s="118"/>
      <c r="D2821" s="118"/>
      <c r="E2821" s="118"/>
      <c r="F2821" s="118"/>
      <c r="G2821" s="118"/>
      <c r="H2821" s="118"/>
      <c r="I2821" s="118"/>
      <c r="J2821" s="118"/>
      <c r="K2821" s="118"/>
      <c r="L2821" s="118"/>
      <c r="M2821" s="118"/>
      <c r="N2821" s="118"/>
      <c r="O2821" s="143" t="str">
        <f>IF(H2821="","",(S2821/S2821)&amp;":"&amp;ROUND(AH2821/S2821,2))</f>
        <v/>
      </c>
      <c r="P2821" s="118"/>
      <c r="Q2821" s="118"/>
      <c r="R2821" s="143" t="str">
        <f>IF(H2821="","",(S2821/S2821)&amp;":"&amp;ROUND(AI2821/S2821,2))</f>
        <v/>
      </c>
      <c r="S2821" s="144" t="str">
        <f t="shared" si="521"/>
        <v/>
      </c>
      <c r="T2821" s="145" t="str">
        <f t="shared" si="522"/>
        <v/>
      </c>
      <c r="U2821" s="118"/>
      <c r="V2821" s="145" t="str">
        <f t="shared" si="523"/>
        <v/>
      </c>
      <c r="W2821" s="144" t="str">
        <f t="shared" si="524"/>
        <v/>
      </c>
      <c r="X2821" s="146" t="str">
        <f>IF(C2821="","",IF(OR(C2821="Trade",C2821="Multi Position"),(X2820+V2821),IF(C2821="Deposit",(X2820+AE2821),IF(C2821="Withdrawal",(X2820-AE2821)))))</f>
        <v/>
      </c>
      <c r="Y2821" s="145" t="str">
        <f t="shared" si="525"/>
        <v/>
      </c>
      <c r="Z2821" s="118"/>
      <c r="AA2821" s="118"/>
      <c r="AB2821" s="118"/>
      <c r="AC2821" s="118"/>
      <c r="AD2821" s="118"/>
      <c r="AE2821" s="139"/>
      <c r="AF2821" s="118"/>
      <c r="AG2821" s="118"/>
      <c r="AH2821" s="147" t="str">
        <f t="shared" si="526"/>
        <v/>
      </c>
      <c r="AI2821" s="147" t="str">
        <f t="shared" si="527"/>
        <v/>
      </c>
      <c r="AJ2821" s="148" t="str">
        <f t="shared" si="516"/>
        <v/>
      </c>
      <c r="AK2821" s="148" t="str">
        <f t="shared" si="517"/>
        <v/>
      </c>
      <c r="AL2821" s="147" t="str">
        <f t="shared" si="518"/>
        <v/>
      </c>
      <c r="AM2821" s="147" t="str">
        <f t="shared" si="519"/>
        <v/>
      </c>
      <c r="AN2821" s="147" t="str">
        <f t="shared" si="520"/>
        <v/>
      </c>
      <c r="AO2821" s="118"/>
    </row>
    <row r="2822" spans="1:41">
      <c r="A2822" s="118"/>
      <c r="B2822" s="118"/>
      <c r="C2822" s="118"/>
      <c r="D2822" s="118"/>
      <c r="E2822" s="118"/>
      <c r="F2822" s="118"/>
      <c r="G2822" s="118"/>
      <c r="H2822" s="118"/>
      <c r="I2822" s="118"/>
      <c r="J2822" s="118"/>
      <c r="K2822" s="118"/>
      <c r="L2822" s="118"/>
      <c r="M2822" s="118"/>
      <c r="N2822" s="118"/>
      <c r="O2822" s="143" t="str">
        <f>IF(H2822="","",(S2822/S2822)&amp;":"&amp;ROUND(AH2822/S2822,2))</f>
        <v/>
      </c>
      <c r="P2822" s="118"/>
      <c r="Q2822" s="118"/>
      <c r="R2822" s="143" t="str">
        <f>IF(H2822="","",(S2822/S2822)&amp;":"&amp;ROUND(AI2822/S2822,2))</f>
        <v/>
      </c>
      <c r="S2822" s="144" t="str">
        <f t="shared" si="521"/>
        <v/>
      </c>
      <c r="T2822" s="145" t="str">
        <f t="shared" si="522"/>
        <v/>
      </c>
      <c r="U2822" s="118"/>
      <c r="V2822" s="145" t="str">
        <f t="shared" si="523"/>
        <v/>
      </c>
      <c r="W2822" s="144" t="str">
        <f t="shared" si="524"/>
        <v/>
      </c>
      <c r="X2822" s="146" t="str">
        <f>IF(C2822="","",IF(OR(C2822="Trade",C2822="Multi Position"),(X2821+V2822),IF(C2822="Deposit",(X2821+AE2822),IF(C2822="Withdrawal",(X2821-AE2822)))))</f>
        <v/>
      </c>
      <c r="Y2822" s="145" t="str">
        <f t="shared" si="525"/>
        <v/>
      </c>
      <c r="Z2822" s="118"/>
      <c r="AA2822" s="118"/>
      <c r="AB2822" s="118"/>
      <c r="AC2822" s="118"/>
      <c r="AD2822" s="118"/>
      <c r="AE2822" s="139"/>
      <c r="AF2822" s="118"/>
      <c r="AG2822" s="118"/>
      <c r="AH2822" s="147" t="str">
        <f t="shared" si="526"/>
        <v/>
      </c>
      <c r="AI2822" s="147" t="str">
        <f t="shared" si="527"/>
        <v/>
      </c>
      <c r="AJ2822" s="148" t="str">
        <f t="shared" si="516"/>
        <v/>
      </c>
      <c r="AK2822" s="148" t="str">
        <f t="shared" si="517"/>
        <v/>
      </c>
      <c r="AL2822" s="147" t="str">
        <f t="shared" si="518"/>
        <v/>
      </c>
      <c r="AM2822" s="147" t="str">
        <f t="shared" si="519"/>
        <v/>
      </c>
      <c r="AN2822" s="147" t="str">
        <f t="shared" si="520"/>
        <v/>
      </c>
      <c r="AO2822" s="118"/>
    </row>
    <row r="2823" spans="1:41">
      <c r="A2823" s="118"/>
      <c r="B2823" s="118"/>
      <c r="C2823" s="118"/>
      <c r="D2823" s="118"/>
      <c r="E2823" s="118"/>
      <c r="F2823" s="118"/>
      <c r="G2823" s="118"/>
      <c r="H2823" s="118"/>
      <c r="I2823" s="118"/>
      <c r="J2823" s="118"/>
      <c r="K2823" s="118"/>
      <c r="L2823" s="118"/>
      <c r="M2823" s="118"/>
      <c r="N2823" s="118"/>
      <c r="O2823" s="143" t="str">
        <f>IF(H2823="","",(S2823/S2823)&amp;":"&amp;ROUND(AH2823/S2823,2))</f>
        <v/>
      </c>
      <c r="P2823" s="118"/>
      <c r="Q2823" s="118"/>
      <c r="R2823" s="143" t="str">
        <f>IF(H2823="","",(S2823/S2823)&amp;":"&amp;ROUND(AI2823/S2823,2))</f>
        <v/>
      </c>
      <c r="S2823" s="144" t="str">
        <f t="shared" si="521"/>
        <v/>
      </c>
      <c r="T2823" s="145" t="str">
        <f t="shared" si="522"/>
        <v/>
      </c>
      <c r="U2823" s="118"/>
      <c r="V2823" s="145" t="str">
        <f t="shared" si="523"/>
        <v/>
      </c>
      <c r="W2823" s="144" t="str">
        <f t="shared" si="524"/>
        <v/>
      </c>
      <c r="X2823" s="146" t="str">
        <f>IF(C2823="","",IF(OR(C2823="Trade",C2823="Multi Position"),(X2822+V2823),IF(C2823="Deposit",(X2822+AE2823),IF(C2823="Withdrawal",(X2822-AE2823)))))</f>
        <v/>
      </c>
      <c r="Y2823" s="145" t="str">
        <f t="shared" si="525"/>
        <v/>
      </c>
      <c r="Z2823" s="118"/>
      <c r="AA2823" s="118"/>
      <c r="AB2823" s="118"/>
      <c r="AC2823" s="118"/>
      <c r="AD2823" s="118"/>
      <c r="AE2823" s="139"/>
      <c r="AF2823" s="118"/>
      <c r="AG2823" s="118"/>
      <c r="AH2823" s="147" t="str">
        <f t="shared" si="526"/>
        <v/>
      </c>
      <c r="AI2823" s="147" t="str">
        <f t="shared" si="527"/>
        <v/>
      </c>
      <c r="AJ2823" s="148" t="str">
        <f t="shared" si="516"/>
        <v/>
      </c>
      <c r="AK2823" s="148" t="str">
        <f t="shared" si="517"/>
        <v/>
      </c>
      <c r="AL2823" s="147" t="str">
        <f t="shared" si="518"/>
        <v/>
      </c>
      <c r="AM2823" s="147" t="str">
        <f t="shared" si="519"/>
        <v/>
      </c>
      <c r="AN2823" s="147" t="str">
        <f t="shared" si="520"/>
        <v/>
      </c>
      <c r="AO2823" s="118"/>
    </row>
    <row r="2824" spans="1:41">
      <c r="A2824" s="118"/>
      <c r="B2824" s="118"/>
      <c r="C2824" s="118"/>
      <c r="D2824" s="118"/>
      <c r="E2824" s="118"/>
      <c r="F2824" s="118"/>
      <c r="G2824" s="118"/>
      <c r="H2824" s="118"/>
      <c r="I2824" s="118"/>
      <c r="J2824" s="118"/>
      <c r="K2824" s="118"/>
      <c r="L2824" s="118"/>
      <c r="M2824" s="118"/>
      <c r="N2824" s="118"/>
      <c r="O2824" s="143" t="str">
        <f>IF(H2824="","",(S2824/S2824)&amp;":"&amp;ROUND(AH2824/S2824,2))</f>
        <v/>
      </c>
      <c r="P2824" s="118"/>
      <c r="Q2824" s="118"/>
      <c r="R2824" s="143" t="str">
        <f>IF(H2824="","",(S2824/S2824)&amp;":"&amp;ROUND(AI2824/S2824,2))</f>
        <v/>
      </c>
      <c r="S2824" s="144" t="str">
        <f t="shared" si="521"/>
        <v/>
      </c>
      <c r="T2824" s="145" t="str">
        <f t="shared" si="522"/>
        <v/>
      </c>
      <c r="U2824" s="118"/>
      <c r="V2824" s="145" t="str">
        <f t="shared" si="523"/>
        <v/>
      </c>
      <c r="W2824" s="144" t="str">
        <f t="shared" si="524"/>
        <v/>
      </c>
      <c r="X2824" s="146" t="str">
        <f>IF(C2824="","",IF(OR(C2824="Trade",C2824="Multi Position"),(X2823+V2824),IF(C2824="Deposit",(X2823+AE2824),IF(C2824="Withdrawal",(X2823-AE2824)))))</f>
        <v/>
      </c>
      <c r="Y2824" s="145" t="str">
        <f t="shared" si="525"/>
        <v/>
      </c>
      <c r="Z2824" s="118"/>
      <c r="AA2824" s="118"/>
      <c r="AB2824" s="118"/>
      <c r="AC2824" s="118"/>
      <c r="AD2824" s="118"/>
      <c r="AE2824" s="139"/>
      <c r="AF2824" s="118"/>
      <c r="AG2824" s="118"/>
      <c r="AH2824" s="147" t="str">
        <f t="shared" si="526"/>
        <v/>
      </c>
      <c r="AI2824" s="147" t="str">
        <f t="shared" si="527"/>
        <v/>
      </c>
      <c r="AJ2824" s="148" t="str">
        <f t="shared" si="516"/>
        <v/>
      </c>
      <c r="AK2824" s="148" t="str">
        <f t="shared" si="517"/>
        <v/>
      </c>
      <c r="AL2824" s="147" t="str">
        <f t="shared" si="518"/>
        <v/>
      </c>
      <c r="AM2824" s="147" t="str">
        <f t="shared" si="519"/>
        <v/>
      </c>
      <c r="AN2824" s="147" t="str">
        <f t="shared" si="520"/>
        <v/>
      </c>
      <c r="AO2824" s="118"/>
    </row>
    <row r="2825" spans="1:41">
      <c r="A2825" s="118"/>
      <c r="B2825" s="118"/>
      <c r="C2825" s="118"/>
      <c r="D2825" s="118"/>
      <c r="E2825" s="118"/>
      <c r="F2825" s="118"/>
      <c r="G2825" s="118"/>
      <c r="H2825" s="118"/>
      <c r="I2825" s="118"/>
      <c r="J2825" s="118"/>
      <c r="K2825" s="118"/>
      <c r="L2825" s="118"/>
      <c r="M2825" s="118"/>
      <c r="N2825" s="118"/>
      <c r="O2825" s="143" t="str">
        <f>IF(H2825="","",(S2825/S2825)&amp;":"&amp;ROUND(AH2825/S2825,2))</f>
        <v/>
      </c>
      <c r="P2825" s="118"/>
      <c r="Q2825" s="118"/>
      <c r="R2825" s="143" t="str">
        <f>IF(H2825="","",(S2825/S2825)&amp;":"&amp;ROUND(AI2825/S2825,2))</f>
        <v/>
      </c>
      <c r="S2825" s="144" t="str">
        <f t="shared" si="521"/>
        <v/>
      </c>
      <c r="T2825" s="145" t="str">
        <f t="shared" si="522"/>
        <v/>
      </c>
      <c r="U2825" s="118"/>
      <c r="V2825" s="145" t="str">
        <f t="shared" si="523"/>
        <v/>
      </c>
      <c r="W2825" s="144" t="str">
        <f t="shared" si="524"/>
        <v/>
      </c>
      <c r="X2825" s="146" t="str">
        <f>IF(C2825="","",IF(OR(C2825="Trade",C2825="Multi Position"),(X2824+V2825),IF(C2825="Deposit",(X2824+AE2825),IF(C2825="Withdrawal",(X2824-AE2825)))))</f>
        <v/>
      </c>
      <c r="Y2825" s="145" t="str">
        <f t="shared" si="525"/>
        <v/>
      </c>
      <c r="Z2825" s="118"/>
      <c r="AA2825" s="118"/>
      <c r="AB2825" s="118"/>
      <c r="AC2825" s="118"/>
      <c r="AD2825" s="118"/>
      <c r="AE2825" s="139"/>
      <c r="AF2825" s="118"/>
      <c r="AG2825" s="118"/>
      <c r="AH2825" s="147" t="str">
        <f t="shared" si="526"/>
        <v/>
      </c>
      <c r="AI2825" s="147" t="str">
        <f t="shared" si="527"/>
        <v/>
      </c>
      <c r="AJ2825" s="148" t="str">
        <f t="shared" si="516"/>
        <v/>
      </c>
      <c r="AK2825" s="148" t="str">
        <f t="shared" si="517"/>
        <v/>
      </c>
      <c r="AL2825" s="147" t="str">
        <f t="shared" si="518"/>
        <v/>
      </c>
      <c r="AM2825" s="147" t="str">
        <f t="shared" si="519"/>
        <v/>
      </c>
      <c r="AN2825" s="147" t="str">
        <f t="shared" si="520"/>
        <v/>
      </c>
      <c r="AO2825" s="118"/>
    </row>
    <row r="2826" spans="1:41">
      <c r="A2826" s="118"/>
      <c r="B2826" s="118"/>
      <c r="C2826" s="118"/>
      <c r="D2826" s="118"/>
      <c r="E2826" s="118"/>
      <c r="F2826" s="118"/>
      <c r="G2826" s="118"/>
      <c r="H2826" s="118"/>
      <c r="I2826" s="118"/>
      <c r="J2826" s="118"/>
      <c r="K2826" s="118"/>
      <c r="L2826" s="118"/>
      <c r="M2826" s="118"/>
      <c r="N2826" s="118"/>
      <c r="O2826" s="143" t="str">
        <f>IF(H2826="","",(S2826/S2826)&amp;":"&amp;ROUND(AH2826/S2826,2))</f>
        <v/>
      </c>
      <c r="P2826" s="118"/>
      <c r="Q2826" s="118"/>
      <c r="R2826" s="143" t="str">
        <f>IF(H2826="","",(S2826/S2826)&amp;":"&amp;ROUND(AI2826/S2826,2))</f>
        <v/>
      </c>
      <c r="S2826" s="144" t="str">
        <f t="shared" si="521"/>
        <v/>
      </c>
      <c r="T2826" s="145" t="str">
        <f t="shared" si="522"/>
        <v/>
      </c>
      <c r="U2826" s="118"/>
      <c r="V2826" s="145" t="str">
        <f t="shared" si="523"/>
        <v/>
      </c>
      <c r="W2826" s="144" t="str">
        <f t="shared" si="524"/>
        <v/>
      </c>
      <c r="X2826" s="146" t="str">
        <f>IF(C2826="","",IF(OR(C2826="Trade",C2826="Multi Position"),(X2825+V2826),IF(C2826="Deposit",(X2825+AE2826),IF(C2826="Withdrawal",(X2825-AE2826)))))</f>
        <v/>
      </c>
      <c r="Y2826" s="145" t="str">
        <f t="shared" si="525"/>
        <v/>
      </c>
      <c r="Z2826" s="118"/>
      <c r="AA2826" s="118"/>
      <c r="AB2826" s="118"/>
      <c r="AC2826" s="118"/>
      <c r="AD2826" s="118"/>
      <c r="AE2826" s="139"/>
      <c r="AF2826" s="118"/>
      <c r="AG2826" s="118"/>
      <c r="AH2826" s="147" t="str">
        <f t="shared" si="526"/>
        <v/>
      </c>
      <c r="AI2826" s="147" t="str">
        <f t="shared" si="527"/>
        <v/>
      </c>
      <c r="AJ2826" s="148" t="str">
        <f t="shared" ref="AJ2826:AJ2889" si="528">IF(V2826&lt;0,V2826/-X2826,S2826)</f>
        <v/>
      </c>
      <c r="AK2826" s="148" t="str">
        <f t="shared" ref="AK2826:AK2889" si="529">IF(V2826="","",IF(H2826="LONG",IF(V2826&gt;0,V2826/X2826,((L2826*(P2826-K2826))/X2826)),IF(V2826&gt;0,V2826/X2826,((L2826*(K2826-P2826))/X2826))))</f>
        <v/>
      </c>
      <c r="AL2826" s="147" t="str">
        <f t="shared" ref="AL2826:AL2889" si="530">IF(B2826="","",MONTH(B2826))</f>
        <v/>
      </c>
      <c r="AM2826" s="147" t="str">
        <f t="shared" ref="AM2826:AM2889" si="531">IF(B2826="","",YEAR(B2826))</f>
        <v/>
      </c>
      <c r="AN2826" s="147" t="str">
        <f t="shared" ref="AN2826:AN2889" si="532">IF(B2826="","",DAY(B2826))</f>
        <v/>
      </c>
      <c r="AO2826" s="118"/>
    </row>
    <row r="2827" spans="1:41">
      <c r="A2827" s="118"/>
      <c r="B2827" s="118"/>
      <c r="C2827" s="118"/>
      <c r="D2827" s="118"/>
      <c r="E2827" s="118"/>
      <c r="F2827" s="118"/>
      <c r="G2827" s="118"/>
      <c r="H2827" s="118"/>
      <c r="I2827" s="118"/>
      <c r="J2827" s="118"/>
      <c r="K2827" s="118"/>
      <c r="L2827" s="118"/>
      <c r="M2827" s="118"/>
      <c r="N2827" s="118"/>
      <c r="O2827" s="143" t="str">
        <f>IF(H2827="","",(S2827/S2827)&amp;":"&amp;ROUND(AH2827/S2827,2))</f>
        <v/>
      </c>
      <c r="P2827" s="118"/>
      <c r="Q2827" s="118"/>
      <c r="R2827" s="143" t="str">
        <f>IF(H2827="","",(S2827/S2827)&amp;":"&amp;ROUND(AI2827/S2827,2))</f>
        <v/>
      </c>
      <c r="S2827" s="144" t="str">
        <f t="shared" ref="S2827:S2890" si="533">IF(N2827="","",IF(H2827="LONG",(((K2827-M2827)*L2827)/X2826),(((M2827-K2827)*L2827)/X2826)))</f>
        <v/>
      </c>
      <c r="T2827" s="145" t="str">
        <f t="shared" ref="T2827:T2890" si="534">IF(K2827="","",IF(H2827="LONG",(P2827*L2827)-(K2827*L2827),(K2827*L2827)-(P2827*L2827)))</f>
        <v/>
      </c>
      <c r="U2827" s="118"/>
      <c r="V2827" s="145" t="str">
        <f t="shared" ref="V2827:V2890" si="535">IF(K2827="","",IF(T2827&lt;0,(T2827)-+U2827,(T2827)-U2827))</f>
        <v/>
      </c>
      <c r="W2827" s="144" t="str">
        <f t="shared" ref="W2827:W2890" si="536">IF(P2827="","",SUM(V2827/X2826))</f>
        <v/>
      </c>
      <c r="X2827" s="146" t="str">
        <f>IF(C2827="","",IF(OR(C2827="Trade",C2827="Multi Position"),(X2826+V2827),IF(C2827="Deposit",(X2826+AE2827),IF(C2827="Withdrawal",(X2826-AE2827)))))</f>
        <v/>
      </c>
      <c r="Y2827" s="145" t="str">
        <f t="shared" ref="Y2827:Y2890" si="537">IF(Q2827="","",INT(Q2827-B2827)&amp;" Days "&amp;TEXT(Q2827-B2827,"H"" Hrs ""m"" mins """))</f>
        <v/>
      </c>
      <c r="Z2827" s="118"/>
      <c r="AA2827" s="118"/>
      <c r="AB2827" s="118"/>
      <c r="AC2827" s="118"/>
      <c r="AD2827" s="118"/>
      <c r="AE2827" s="139"/>
      <c r="AF2827" s="118"/>
      <c r="AG2827" s="118"/>
      <c r="AH2827" s="147" t="str">
        <f t="shared" ref="AH2827:AH2890" si="538">IF(K2827="","", IF(H2827="LONG", (((N2827-K2827)*L2827)/X2826), (((K2827-N2827)*L2827)/X2826)))</f>
        <v/>
      </c>
      <c r="AI2827" s="147" t="str">
        <f t="shared" ref="AI2827:AI2890" si="539">IF(K2827="","", IF(H2827="LONG", (((P2827-K2827)*L2827)/X2826), (((K2827-P2827)*L2827)/X2826)))</f>
        <v/>
      </c>
      <c r="AJ2827" s="148" t="str">
        <f t="shared" si="528"/>
        <v/>
      </c>
      <c r="AK2827" s="148" t="str">
        <f t="shared" si="529"/>
        <v/>
      </c>
      <c r="AL2827" s="147" t="str">
        <f t="shared" si="530"/>
        <v/>
      </c>
      <c r="AM2827" s="147" t="str">
        <f t="shared" si="531"/>
        <v/>
      </c>
      <c r="AN2827" s="147" t="str">
        <f t="shared" si="532"/>
        <v/>
      </c>
      <c r="AO2827" s="118"/>
    </row>
    <row r="2828" spans="1:41">
      <c r="A2828" s="118"/>
      <c r="B2828" s="118"/>
      <c r="C2828" s="118"/>
      <c r="D2828" s="118"/>
      <c r="E2828" s="118"/>
      <c r="F2828" s="118"/>
      <c r="G2828" s="118"/>
      <c r="H2828" s="118"/>
      <c r="I2828" s="118"/>
      <c r="J2828" s="118"/>
      <c r="K2828" s="118"/>
      <c r="L2828" s="118"/>
      <c r="M2828" s="118"/>
      <c r="N2828" s="118"/>
      <c r="O2828" s="143" t="str">
        <f>IF(H2828="","",(S2828/S2828)&amp;":"&amp;ROUND(AH2828/S2828,2))</f>
        <v/>
      </c>
      <c r="P2828" s="118"/>
      <c r="Q2828" s="118"/>
      <c r="R2828" s="143" t="str">
        <f>IF(H2828="","",(S2828/S2828)&amp;":"&amp;ROUND(AI2828/S2828,2))</f>
        <v/>
      </c>
      <c r="S2828" s="144" t="str">
        <f t="shared" si="533"/>
        <v/>
      </c>
      <c r="T2828" s="145" t="str">
        <f t="shared" si="534"/>
        <v/>
      </c>
      <c r="U2828" s="118"/>
      <c r="V2828" s="145" t="str">
        <f t="shared" si="535"/>
        <v/>
      </c>
      <c r="W2828" s="144" t="str">
        <f t="shared" si="536"/>
        <v/>
      </c>
      <c r="X2828" s="146" t="str">
        <f>IF(C2828="","",IF(OR(C2828="Trade",C2828="Multi Position"),(X2827+V2828),IF(C2828="Deposit",(X2827+AE2828),IF(C2828="Withdrawal",(X2827-AE2828)))))</f>
        <v/>
      </c>
      <c r="Y2828" s="145" t="str">
        <f t="shared" si="537"/>
        <v/>
      </c>
      <c r="Z2828" s="118"/>
      <c r="AA2828" s="118"/>
      <c r="AB2828" s="118"/>
      <c r="AC2828" s="118"/>
      <c r="AD2828" s="118"/>
      <c r="AE2828" s="139"/>
      <c r="AF2828" s="118"/>
      <c r="AG2828" s="118"/>
      <c r="AH2828" s="147" t="str">
        <f t="shared" si="538"/>
        <v/>
      </c>
      <c r="AI2828" s="147" t="str">
        <f t="shared" si="539"/>
        <v/>
      </c>
      <c r="AJ2828" s="148" t="str">
        <f t="shared" si="528"/>
        <v/>
      </c>
      <c r="AK2828" s="148" t="str">
        <f t="shared" si="529"/>
        <v/>
      </c>
      <c r="AL2828" s="147" t="str">
        <f t="shared" si="530"/>
        <v/>
      </c>
      <c r="AM2828" s="147" t="str">
        <f t="shared" si="531"/>
        <v/>
      </c>
      <c r="AN2828" s="147" t="str">
        <f t="shared" si="532"/>
        <v/>
      </c>
      <c r="AO2828" s="118"/>
    </row>
    <row r="2829" spans="1:41">
      <c r="A2829" s="118"/>
      <c r="B2829" s="118"/>
      <c r="C2829" s="118"/>
      <c r="D2829" s="118"/>
      <c r="E2829" s="118"/>
      <c r="F2829" s="118"/>
      <c r="G2829" s="118"/>
      <c r="H2829" s="118"/>
      <c r="I2829" s="118"/>
      <c r="J2829" s="118"/>
      <c r="K2829" s="118"/>
      <c r="L2829" s="118"/>
      <c r="M2829" s="118"/>
      <c r="N2829" s="118"/>
      <c r="O2829" s="143" t="str">
        <f>IF(H2829="","",(S2829/S2829)&amp;":"&amp;ROUND(AH2829/S2829,2))</f>
        <v/>
      </c>
      <c r="P2829" s="118"/>
      <c r="Q2829" s="118"/>
      <c r="R2829" s="143" t="str">
        <f>IF(H2829="","",(S2829/S2829)&amp;":"&amp;ROUND(AI2829/S2829,2))</f>
        <v/>
      </c>
      <c r="S2829" s="144" t="str">
        <f t="shared" si="533"/>
        <v/>
      </c>
      <c r="T2829" s="145" t="str">
        <f t="shared" si="534"/>
        <v/>
      </c>
      <c r="U2829" s="118"/>
      <c r="V2829" s="145" t="str">
        <f t="shared" si="535"/>
        <v/>
      </c>
      <c r="W2829" s="144" t="str">
        <f t="shared" si="536"/>
        <v/>
      </c>
      <c r="X2829" s="146" t="str">
        <f>IF(C2829="","",IF(OR(C2829="Trade",C2829="Multi Position"),(X2828+V2829),IF(C2829="Deposit",(X2828+AE2829),IF(C2829="Withdrawal",(X2828-AE2829)))))</f>
        <v/>
      </c>
      <c r="Y2829" s="145" t="str">
        <f t="shared" si="537"/>
        <v/>
      </c>
      <c r="Z2829" s="118"/>
      <c r="AA2829" s="118"/>
      <c r="AB2829" s="118"/>
      <c r="AC2829" s="118"/>
      <c r="AD2829" s="118"/>
      <c r="AE2829" s="139"/>
      <c r="AF2829" s="118"/>
      <c r="AG2829" s="118"/>
      <c r="AH2829" s="147" t="str">
        <f t="shared" si="538"/>
        <v/>
      </c>
      <c r="AI2829" s="147" t="str">
        <f t="shared" si="539"/>
        <v/>
      </c>
      <c r="AJ2829" s="148" t="str">
        <f t="shared" si="528"/>
        <v/>
      </c>
      <c r="AK2829" s="148" t="str">
        <f t="shared" si="529"/>
        <v/>
      </c>
      <c r="AL2829" s="147" t="str">
        <f t="shared" si="530"/>
        <v/>
      </c>
      <c r="AM2829" s="147" t="str">
        <f t="shared" si="531"/>
        <v/>
      </c>
      <c r="AN2829" s="147" t="str">
        <f t="shared" si="532"/>
        <v/>
      </c>
      <c r="AO2829" s="118"/>
    </row>
    <row r="2830" spans="1:41">
      <c r="A2830" s="118"/>
      <c r="B2830" s="118"/>
      <c r="C2830" s="118"/>
      <c r="D2830" s="118"/>
      <c r="E2830" s="118"/>
      <c r="F2830" s="118"/>
      <c r="G2830" s="118"/>
      <c r="H2830" s="118"/>
      <c r="I2830" s="118"/>
      <c r="J2830" s="118"/>
      <c r="K2830" s="118"/>
      <c r="L2830" s="118"/>
      <c r="M2830" s="118"/>
      <c r="N2830" s="118"/>
      <c r="O2830" s="143" t="str">
        <f>IF(H2830="","",(S2830/S2830)&amp;":"&amp;ROUND(AH2830/S2830,2))</f>
        <v/>
      </c>
      <c r="P2830" s="118"/>
      <c r="Q2830" s="118"/>
      <c r="R2830" s="143" t="str">
        <f>IF(H2830="","",(S2830/S2830)&amp;":"&amp;ROUND(AI2830/S2830,2))</f>
        <v/>
      </c>
      <c r="S2830" s="144" t="str">
        <f t="shared" si="533"/>
        <v/>
      </c>
      <c r="T2830" s="145" t="str">
        <f t="shared" si="534"/>
        <v/>
      </c>
      <c r="U2830" s="118"/>
      <c r="V2830" s="145" t="str">
        <f t="shared" si="535"/>
        <v/>
      </c>
      <c r="W2830" s="144" t="str">
        <f t="shared" si="536"/>
        <v/>
      </c>
      <c r="X2830" s="146" t="str">
        <f>IF(C2830="","",IF(OR(C2830="Trade",C2830="Multi Position"),(X2829+V2830),IF(C2830="Deposit",(X2829+AE2830),IF(C2830="Withdrawal",(X2829-AE2830)))))</f>
        <v/>
      </c>
      <c r="Y2830" s="145" t="str">
        <f t="shared" si="537"/>
        <v/>
      </c>
      <c r="Z2830" s="118"/>
      <c r="AA2830" s="118"/>
      <c r="AB2830" s="118"/>
      <c r="AC2830" s="118"/>
      <c r="AD2830" s="118"/>
      <c r="AE2830" s="139"/>
      <c r="AF2830" s="118"/>
      <c r="AG2830" s="118"/>
      <c r="AH2830" s="147" t="str">
        <f t="shared" si="538"/>
        <v/>
      </c>
      <c r="AI2830" s="147" t="str">
        <f t="shared" si="539"/>
        <v/>
      </c>
      <c r="AJ2830" s="148" t="str">
        <f t="shared" si="528"/>
        <v/>
      </c>
      <c r="AK2830" s="148" t="str">
        <f t="shared" si="529"/>
        <v/>
      </c>
      <c r="AL2830" s="147" t="str">
        <f t="shared" si="530"/>
        <v/>
      </c>
      <c r="AM2830" s="147" t="str">
        <f t="shared" si="531"/>
        <v/>
      </c>
      <c r="AN2830" s="147" t="str">
        <f t="shared" si="532"/>
        <v/>
      </c>
      <c r="AO2830" s="118"/>
    </row>
    <row r="2831" spans="1:41">
      <c r="A2831" s="118"/>
      <c r="B2831" s="118"/>
      <c r="C2831" s="118"/>
      <c r="D2831" s="118"/>
      <c r="E2831" s="118"/>
      <c r="F2831" s="118"/>
      <c r="G2831" s="118"/>
      <c r="H2831" s="118"/>
      <c r="I2831" s="118"/>
      <c r="J2831" s="118"/>
      <c r="K2831" s="118"/>
      <c r="L2831" s="118"/>
      <c r="M2831" s="118"/>
      <c r="N2831" s="118"/>
      <c r="O2831" s="143" t="str">
        <f>IF(H2831="","",(S2831/S2831)&amp;":"&amp;ROUND(AH2831/S2831,2))</f>
        <v/>
      </c>
      <c r="P2831" s="118"/>
      <c r="Q2831" s="118"/>
      <c r="R2831" s="143" t="str">
        <f>IF(H2831="","",(S2831/S2831)&amp;":"&amp;ROUND(AI2831/S2831,2))</f>
        <v/>
      </c>
      <c r="S2831" s="144" t="str">
        <f t="shared" si="533"/>
        <v/>
      </c>
      <c r="T2831" s="145" t="str">
        <f t="shared" si="534"/>
        <v/>
      </c>
      <c r="U2831" s="118"/>
      <c r="V2831" s="145" t="str">
        <f t="shared" si="535"/>
        <v/>
      </c>
      <c r="W2831" s="144" t="str">
        <f t="shared" si="536"/>
        <v/>
      </c>
      <c r="X2831" s="146" t="str">
        <f>IF(C2831="","",IF(OR(C2831="Trade",C2831="Multi Position"),(X2830+V2831),IF(C2831="Deposit",(X2830+AE2831),IF(C2831="Withdrawal",(X2830-AE2831)))))</f>
        <v/>
      </c>
      <c r="Y2831" s="145" t="str">
        <f t="shared" si="537"/>
        <v/>
      </c>
      <c r="Z2831" s="118"/>
      <c r="AA2831" s="118"/>
      <c r="AB2831" s="118"/>
      <c r="AC2831" s="118"/>
      <c r="AD2831" s="118"/>
      <c r="AE2831" s="139"/>
      <c r="AF2831" s="118"/>
      <c r="AG2831" s="118"/>
      <c r="AH2831" s="147" t="str">
        <f t="shared" si="538"/>
        <v/>
      </c>
      <c r="AI2831" s="147" t="str">
        <f t="shared" si="539"/>
        <v/>
      </c>
      <c r="AJ2831" s="148" t="str">
        <f t="shared" si="528"/>
        <v/>
      </c>
      <c r="AK2831" s="148" t="str">
        <f t="shared" si="529"/>
        <v/>
      </c>
      <c r="AL2831" s="147" t="str">
        <f t="shared" si="530"/>
        <v/>
      </c>
      <c r="AM2831" s="147" t="str">
        <f t="shared" si="531"/>
        <v/>
      </c>
      <c r="AN2831" s="147" t="str">
        <f t="shared" si="532"/>
        <v/>
      </c>
      <c r="AO2831" s="118"/>
    </row>
    <row r="2832" spans="1:41">
      <c r="A2832" s="118"/>
      <c r="B2832" s="118"/>
      <c r="C2832" s="118"/>
      <c r="D2832" s="118"/>
      <c r="E2832" s="118"/>
      <c r="F2832" s="118"/>
      <c r="G2832" s="118"/>
      <c r="H2832" s="118"/>
      <c r="I2832" s="118"/>
      <c r="J2832" s="118"/>
      <c r="K2832" s="118"/>
      <c r="L2832" s="118"/>
      <c r="M2832" s="118"/>
      <c r="N2832" s="118"/>
      <c r="O2832" s="143" t="str">
        <f>IF(H2832="","",(S2832/S2832)&amp;":"&amp;ROUND(AH2832/S2832,2))</f>
        <v/>
      </c>
      <c r="P2832" s="118"/>
      <c r="Q2832" s="118"/>
      <c r="R2832" s="143" t="str">
        <f>IF(H2832="","",(S2832/S2832)&amp;":"&amp;ROUND(AI2832/S2832,2))</f>
        <v/>
      </c>
      <c r="S2832" s="144" t="str">
        <f t="shared" si="533"/>
        <v/>
      </c>
      <c r="T2832" s="145" t="str">
        <f t="shared" si="534"/>
        <v/>
      </c>
      <c r="U2832" s="118"/>
      <c r="V2832" s="145" t="str">
        <f t="shared" si="535"/>
        <v/>
      </c>
      <c r="W2832" s="144" t="str">
        <f t="shared" si="536"/>
        <v/>
      </c>
      <c r="X2832" s="146" t="str">
        <f>IF(C2832="","",IF(OR(C2832="Trade",C2832="Multi Position"),(X2831+V2832),IF(C2832="Deposit",(X2831+AE2832),IF(C2832="Withdrawal",(X2831-AE2832)))))</f>
        <v/>
      </c>
      <c r="Y2832" s="145" t="str">
        <f t="shared" si="537"/>
        <v/>
      </c>
      <c r="Z2832" s="118"/>
      <c r="AA2832" s="118"/>
      <c r="AB2832" s="118"/>
      <c r="AC2832" s="118"/>
      <c r="AD2832" s="118"/>
      <c r="AE2832" s="139"/>
      <c r="AF2832" s="118"/>
      <c r="AG2832" s="118"/>
      <c r="AH2832" s="147" t="str">
        <f t="shared" si="538"/>
        <v/>
      </c>
      <c r="AI2832" s="147" t="str">
        <f t="shared" si="539"/>
        <v/>
      </c>
      <c r="AJ2832" s="148" t="str">
        <f t="shared" si="528"/>
        <v/>
      </c>
      <c r="AK2832" s="148" t="str">
        <f t="shared" si="529"/>
        <v/>
      </c>
      <c r="AL2832" s="147" t="str">
        <f t="shared" si="530"/>
        <v/>
      </c>
      <c r="AM2832" s="147" t="str">
        <f t="shared" si="531"/>
        <v/>
      </c>
      <c r="AN2832" s="147" t="str">
        <f t="shared" si="532"/>
        <v/>
      </c>
      <c r="AO2832" s="118"/>
    </row>
    <row r="2833" spans="1:41">
      <c r="A2833" s="118"/>
      <c r="B2833" s="118"/>
      <c r="C2833" s="118"/>
      <c r="D2833" s="118"/>
      <c r="E2833" s="118"/>
      <c r="F2833" s="118"/>
      <c r="G2833" s="118"/>
      <c r="H2833" s="118"/>
      <c r="I2833" s="118"/>
      <c r="J2833" s="118"/>
      <c r="K2833" s="118"/>
      <c r="L2833" s="118"/>
      <c r="M2833" s="118"/>
      <c r="N2833" s="118"/>
      <c r="O2833" s="143" t="str">
        <f>IF(H2833="","",(S2833/S2833)&amp;":"&amp;ROUND(AH2833/S2833,2))</f>
        <v/>
      </c>
      <c r="P2833" s="118"/>
      <c r="Q2833" s="118"/>
      <c r="R2833" s="143" t="str">
        <f>IF(H2833="","",(S2833/S2833)&amp;":"&amp;ROUND(AI2833/S2833,2))</f>
        <v/>
      </c>
      <c r="S2833" s="144" t="str">
        <f t="shared" si="533"/>
        <v/>
      </c>
      <c r="T2833" s="145" t="str">
        <f t="shared" si="534"/>
        <v/>
      </c>
      <c r="U2833" s="118"/>
      <c r="V2833" s="145" t="str">
        <f t="shared" si="535"/>
        <v/>
      </c>
      <c r="W2833" s="144" t="str">
        <f t="shared" si="536"/>
        <v/>
      </c>
      <c r="X2833" s="146" t="str">
        <f>IF(C2833="","",IF(OR(C2833="Trade",C2833="Multi Position"),(X2832+V2833),IF(C2833="Deposit",(X2832+AE2833),IF(C2833="Withdrawal",(X2832-AE2833)))))</f>
        <v/>
      </c>
      <c r="Y2833" s="145" t="str">
        <f t="shared" si="537"/>
        <v/>
      </c>
      <c r="Z2833" s="118"/>
      <c r="AA2833" s="118"/>
      <c r="AB2833" s="118"/>
      <c r="AC2833" s="118"/>
      <c r="AD2833" s="118"/>
      <c r="AE2833" s="139"/>
      <c r="AF2833" s="118"/>
      <c r="AG2833" s="118"/>
      <c r="AH2833" s="147" t="str">
        <f t="shared" si="538"/>
        <v/>
      </c>
      <c r="AI2833" s="147" t="str">
        <f t="shared" si="539"/>
        <v/>
      </c>
      <c r="AJ2833" s="148" t="str">
        <f t="shared" si="528"/>
        <v/>
      </c>
      <c r="AK2833" s="148" t="str">
        <f t="shared" si="529"/>
        <v/>
      </c>
      <c r="AL2833" s="147" t="str">
        <f t="shared" si="530"/>
        <v/>
      </c>
      <c r="AM2833" s="147" t="str">
        <f t="shared" si="531"/>
        <v/>
      </c>
      <c r="AN2833" s="147" t="str">
        <f t="shared" si="532"/>
        <v/>
      </c>
      <c r="AO2833" s="118"/>
    </row>
    <row r="2834" spans="1:41">
      <c r="A2834" s="118"/>
      <c r="B2834" s="118"/>
      <c r="C2834" s="118"/>
      <c r="D2834" s="118"/>
      <c r="E2834" s="118"/>
      <c r="F2834" s="118"/>
      <c r="G2834" s="118"/>
      <c r="H2834" s="118"/>
      <c r="I2834" s="118"/>
      <c r="J2834" s="118"/>
      <c r="K2834" s="118"/>
      <c r="L2834" s="118"/>
      <c r="M2834" s="118"/>
      <c r="N2834" s="118"/>
      <c r="O2834" s="143" t="str">
        <f>IF(H2834="","",(S2834/S2834)&amp;":"&amp;ROUND(AH2834/S2834,2))</f>
        <v/>
      </c>
      <c r="P2834" s="118"/>
      <c r="Q2834" s="118"/>
      <c r="R2834" s="143" t="str">
        <f>IF(H2834="","",(S2834/S2834)&amp;":"&amp;ROUND(AI2834/S2834,2))</f>
        <v/>
      </c>
      <c r="S2834" s="144" t="str">
        <f t="shared" si="533"/>
        <v/>
      </c>
      <c r="T2834" s="145" t="str">
        <f t="shared" si="534"/>
        <v/>
      </c>
      <c r="U2834" s="118"/>
      <c r="V2834" s="145" t="str">
        <f t="shared" si="535"/>
        <v/>
      </c>
      <c r="W2834" s="144" t="str">
        <f t="shared" si="536"/>
        <v/>
      </c>
      <c r="X2834" s="146" t="str">
        <f>IF(C2834="","",IF(OR(C2834="Trade",C2834="Multi Position"),(X2833+V2834),IF(C2834="Deposit",(X2833+AE2834),IF(C2834="Withdrawal",(X2833-AE2834)))))</f>
        <v/>
      </c>
      <c r="Y2834" s="145" t="str">
        <f t="shared" si="537"/>
        <v/>
      </c>
      <c r="Z2834" s="118"/>
      <c r="AA2834" s="118"/>
      <c r="AB2834" s="118"/>
      <c r="AC2834" s="118"/>
      <c r="AD2834" s="118"/>
      <c r="AE2834" s="139"/>
      <c r="AF2834" s="118"/>
      <c r="AG2834" s="118"/>
      <c r="AH2834" s="147" t="str">
        <f t="shared" si="538"/>
        <v/>
      </c>
      <c r="AI2834" s="147" t="str">
        <f t="shared" si="539"/>
        <v/>
      </c>
      <c r="AJ2834" s="148" t="str">
        <f t="shared" si="528"/>
        <v/>
      </c>
      <c r="AK2834" s="148" t="str">
        <f t="shared" si="529"/>
        <v/>
      </c>
      <c r="AL2834" s="147" t="str">
        <f t="shared" si="530"/>
        <v/>
      </c>
      <c r="AM2834" s="147" t="str">
        <f t="shared" si="531"/>
        <v/>
      </c>
      <c r="AN2834" s="147" t="str">
        <f t="shared" si="532"/>
        <v/>
      </c>
      <c r="AO2834" s="118"/>
    </row>
    <row r="2835" spans="1:41">
      <c r="A2835" s="118"/>
      <c r="B2835" s="118"/>
      <c r="C2835" s="118"/>
      <c r="D2835" s="118"/>
      <c r="E2835" s="118"/>
      <c r="F2835" s="118"/>
      <c r="G2835" s="118"/>
      <c r="H2835" s="118"/>
      <c r="I2835" s="118"/>
      <c r="J2835" s="118"/>
      <c r="K2835" s="118"/>
      <c r="L2835" s="118"/>
      <c r="M2835" s="118"/>
      <c r="N2835" s="118"/>
      <c r="O2835" s="143" t="str">
        <f>IF(H2835="","",(S2835/S2835)&amp;":"&amp;ROUND(AH2835/S2835,2))</f>
        <v/>
      </c>
      <c r="P2835" s="118"/>
      <c r="Q2835" s="118"/>
      <c r="R2835" s="143" t="str">
        <f>IF(H2835="","",(S2835/S2835)&amp;":"&amp;ROUND(AI2835/S2835,2))</f>
        <v/>
      </c>
      <c r="S2835" s="144" t="str">
        <f t="shared" si="533"/>
        <v/>
      </c>
      <c r="T2835" s="145" t="str">
        <f t="shared" si="534"/>
        <v/>
      </c>
      <c r="U2835" s="118"/>
      <c r="V2835" s="145" t="str">
        <f t="shared" si="535"/>
        <v/>
      </c>
      <c r="W2835" s="144" t="str">
        <f t="shared" si="536"/>
        <v/>
      </c>
      <c r="X2835" s="146" t="str">
        <f>IF(C2835="","",IF(OR(C2835="Trade",C2835="Multi Position"),(X2834+V2835),IF(C2835="Deposit",(X2834+AE2835),IF(C2835="Withdrawal",(X2834-AE2835)))))</f>
        <v/>
      </c>
      <c r="Y2835" s="145" t="str">
        <f t="shared" si="537"/>
        <v/>
      </c>
      <c r="Z2835" s="118"/>
      <c r="AA2835" s="118"/>
      <c r="AB2835" s="118"/>
      <c r="AC2835" s="118"/>
      <c r="AD2835" s="118"/>
      <c r="AE2835" s="139"/>
      <c r="AF2835" s="118"/>
      <c r="AG2835" s="118"/>
      <c r="AH2835" s="147" t="str">
        <f t="shared" si="538"/>
        <v/>
      </c>
      <c r="AI2835" s="147" t="str">
        <f t="shared" si="539"/>
        <v/>
      </c>
      <c r="AJ2835" s="148" t="str">
        <f t="shared" si="528"/>
        <v/>
      </c>
      <c r="AK2835" s="148" t="str">
        <f t="shared" si="529"/>
        <v/>
      </c>
      <c r="AL2835" s="147" t="str">
        <f t="shared" si="530"/>
        <v/>
      </c>
      <c r="AM2835" s="147" t="str">
        <f t="shared" si="531"/>
        <v/>
      </c>
      <c r="AN2835" s="147" t="str">
        <f t="shared" si="532"/>
        <v/>
      </c>
      <c r="AO2835" s="118"/>
    </row>
    <row r="2836" spans="1:41">
      <c r="A2836" s="118"/>
      <c r="B2836" s="118"/>
      <c r="C2836" s="118"/>
      <c r="D2836" s="118"/>
      <c r="E2836" s="118"/>
      <c r="F2836" s="118"/>
      <c r="G2836" s="118"/>
      <c r="H2836" s="118"/>
      <c r="I2836" s="118"/>
      <c r="J2836" s="118"/>
      <c r="K2836" s="118"/>
      <c r="L2836" s="118"/>
      <c r="M2836" s="118"/>
      <c r="N2836" s="118"/>
      <c r="O2836" s="143" t="str">
        <f>IF(H2836="","",(S2836/S2836)&amp;":"&amp;ROUND(AH2836/S2836,2))</f>
        <v/>
      </c>
      <c r="P2836" s="118"/>
      <c r="Q2836" s="118"/>
      <c r="R2836" s="143" t="str">
        <f>IF(H2836="","",(S2836/S2836)&amp;":"&amp;ROUND(AI2836/S2836,2))</f>
        <v/>
      </c>
      <c r="S2836" s="144" t="str">
        <f t="shared" si="533"/>
        <v/>
      </c>
      <c r="T2836" s="145" t="str">
        <f t="shared" si="534"/>
        <v/>
      </c>
      <c r="U2836" s="118"/>
      <c r="V2836" s="145" t="str">
        <f t="shared" si="535"/>
        <v/>
      </c>
      <c r="W2836" s="144" t="str">
        <f t="shared" si="536"/>
        <v/>
      </c>
      <c r="X2836" s="146" t="str">
        <f>IF(C2836="","",IF(OR(C2836="Trade",C2836="Multi Position"),(X2835+V2836),IF(C2836="Deposit",(X2835+AE2836),IF(C2836="Withdrawal",(X2835-AE2836)))))</f>
        <v/>
      </c>
      <c r="Y2836" s="145" t="str">
        <f t="shared" si="537"/>
        <v/>
      </c>
      <c r="Z2836" s="118"/>
      <c r="AA2836" s="118"/>
      <c r="AB2836" s="118"/>
      <c r="AC2836" s="118"/>
      <c r="AD2836" s="118"/>
      <c r="AE2836" s="139"/>
      <c r="AF2836" s="118"/>
      <c r="AG2836" s="118"/>
      <c r="AH2836" s="147" t="str">
        <f t="shared" si="538"/>
        <v/>
      </c>
      <c r="AI2836" s="147" t="str">
        <f t="shared" si="539"/>
        <v/>
      </c>
      <c r="AJ2836" s="148" t="str">
        <f t="shared" si="528"/>
        <v/>
      </c>
      <c r="AK2836" s="148" t="str">
        <f t="shared" si="529"/>
        <v/>
      </c>
      <c r="AL2836" s="147" t="str">
        <f t="shared" si="530"/>
        <v/>
      </c>
      <c r="AM2836" s="147" t="str">
        <f t="shared" si="531"/>
        <v/>
      </c>
      <c r="AN2836" s="147" t="str">
        <f t="shared" si="532"/>
        <v/>
      </c>
      <c r="AO2836" s="118"/>
    </row>
    <row r="2837" spans="1:41">
      <c r="A2837" s="118"/>
      <c r="B2837" s="118"/>
      <c r="C2837" s="118"/>
      <c r="D2837" s="118"/>
      <c r="E2837" s="118"/>
      <c r="F2837" s="118"/>
      <c r="G2837" s="118"/>
      <c r="H2837" s="118"/>
      <c r="I2837" s="118"/>
      <c r="J2837" s="118"/>
      <c r="K2837" s="118"/>
      <c r="L2837" s="118"/>
      <c r="M2837" s="118"/>
      <c r="N2837" s="118"/>
      <c r="O2837" s="143" t="str">
        <f>IF(H2837="","",(S2837/S2837)&amp;":"&amp;ROUND(AH2837/S2837,2))</f>
        <v/>
      </c>
      <c r="P2837" s="118"/>
      <c r="Q2837" s="118"/>
      <c r="R2837" s="143" t="str">
        <f>IF(H2837="","",(S2837/S2837)&amp;":"&amp;ROUND(AI2837/S2837,2))</f>
        <v/>
      </c>
      <c r="S2837" s="144" t="str">
        <f t="shared" si="533"/>
        <v/>
      </c>
      <c r="T2837" s="145" t="str">
        <f t="shared" si="534"/>
        <v/>
      </c>
      <c r="U2837" s="118"/>
      <c r="V2837" s="145" t="str">
        <f t="shared" si="535"/>
        <v/>
      </c>
      <c r="W2837" s="144" t="str">
        <f t="shared" si="536"/>
        <v/>
      </c>
      <c r="X2837" s="146" t="str">
        <f>IF(C2837="","",IF(OR(C2837="Trade",C2837="Multi Position"),(X2836+V2837),IF(C2837="Deposit",(X2836+AE2837),IF(C2837="Withdrawal",(X2836-AE2837)))))</f>
        <v/>
      </c>
      <c r="Y2837" s="145" t="str">
        <f t="shared" si="537"/>
        <v/>
      </c>
      <c r="Z2837" s="118"/>
      <c r="AA2837" s="118"/>
      <c r="AB2837" s="118"/>
      <c r="AC2837" s="118"/>
      <c r="AD2837" s="118"/>
      <c r="AE2837" s="139"/>
      <c r="AF2837" s="118"/>
      <c r="AG2837" s="118"/>
      <c r="AH2837" s="147" t="str">
        <f t="shared" si="538"/>
        <v/>
      </c>
      <c r="AI2837" s="147" t="str">
        <f t="shared" si="539"/>
        <v/>
      </c>
      <c r="AJ2837" s="148" t="str">
        <f t="shared" si="528"/>
        <v/>
      </c>
      <c r="AK2837" s="148" t="str">
        <f t="shared" si="529"/>
        <v/>
      </c>
      <c r="AL2837" s="147" t="str">
        <f t="shared" si="530"/>
        <v/>
      </c>
      <c r="AM2837" s="147" t="str">
        <f t="shared" si="531"/>
        <v/>
      </c>
      <c r="AN2837" s="147" t="str">
        <f t="shared" si="532"/>
        <v/>
      </c>
      <c r="AO2837" s="118"/>
    </row>
    <row r="2838" spans="1:41">
      <c r="A2838" s="118"/>
      <c r="B2838" s="118"/>
      <c r="C2838" s="118"/>
      <c r="D2838" s="118"/>
      <c r="E2838" s="118"/>
      <c r="F2838" s="118"/>
      <c r="G2838" s="118"/>
      <c r="H2838" s="118"/>
      <c r="I2838" s="118"/>
      <c r="J2838" s="118"/>
      <c r="K2838" s="118"/>
      <c r="L2838" s="118"/>
      <c r="M2838" s="118"/>
      <c r="N2838" s="118"/>
      <c r="O2838" s="143" t="str">
        <f>IF(H2838="","",(S2838/S2838)&amp;":"&amp;ROUND(AH2838/S2838,2))</f>
        <v/>
      </c>
      <c r="P2838" s="118"/>
      <c r="Q2838" s="118"/>
      <c r="R2838" s="143" t="str">
        <f>IF(H2838="","",(S2838/S2838)&amp;":"&amp;ROUND(AI2838/S2838,2))</f>
        <v/>
      </c>
      <c r="S2838" s="144" t="str">
        <f t="shared" si="533"/>
        <v/>
      </c>
      <c r="T2838" s="145" t="str">
        <f t="shared" si="534"/>
        <v/>
      </c>
      <c r="U2838" s="118"/>
      <c r="V2838" s="145" t="str">
        <f t="shared" si="535"/>
        <v/>
      </c>
      <c r="W2838" s="144" t="str">
        <f t="shared" si="536"/>
        <v/>
      </c>
      <c r="X2838" s="146" t="str">
        <f>IF(C2838="","",IF(OR(C2838="Trade",C2838="Multi Position"),(X2837+V2838),IF(C2838="Deposit",(X2837+AE2838),IF(C2838="Withdrawal",(X2837-AE2838)))))</f>
        <v/>
      </c>
      <c r="Y2838" s="145" t="str">
        <f t="shared" si="537"/>
        <v/>
      </c>
      <c r="Z2838" s="118"/>
      <c r="AA2838" s="118"/>
      <c r="AB2838" s="118"/>
      <c r="AC2838" s="118"/>
      <c r="AD2838" s="118"/>
      <c r="AE2838" s="139"/>
      <c r="AF2838" s="118"/>
      <c r="AG2838" s="118"/>
      <c r="AH2838" s="147" t="str">
        <f t="shared" si="538"/>
        <v/>
      </c>
      <c r="AI2838" s="147" t="str">
        <f t="shared" si="539"/>
        <v/>
      </c>
      <c r="AJ2838" s="148" t="str">
        <f t="shared" si="528"/>
        <v/>
      </c>
      <c r="AK2838" s="148" t="str">
        <f t="shared" si="529"/>
        <v/>
      </c>
      <c r="AL2838" s="147" t="str">
        <f t="shared" si="530"/>
        <v/>
      </c>
      <c r="AM2838" s="147" t="str">
        <f t="shared" si="531"/>
        <v/>
      </c>
      <c r="AN2838" s="147" t="str">
        <f t="shared" si="532"/>
        <v/>
      </c>
      <c r="AO2838" s="118"/>
    </row>
    <row r="2839" spans="1:41">
      <c r="A2839" s="118"/>
      <c r="B2839" s="118"/>
      <c r="C2839" s="118"/>
      <c r="D2839" s="118"/>
      <c r="E2839" s="118"/>
      <c r="F2839" s="118"/>
      <c r="G2839" s="118"/>
      <c r="H2839" s="118"/>
      <c r="I2839" s="118"/>
      <c r="J2839" s="118"/>
      <c r="K2839" s="118"/>
      <c r="L2839" s="118"/>
      <c r="M2839" s="118"/>
      <c r="N2839" s="118"/>
      <c r="O2839" s="143" t="str">
        <f>IF(H2839="","",(S2839/S2839)&amp;":"&amp;ROUND(AH2839/S2839,2))</f>
        <v/>
      </c>
      <c r="P2839" s="118"/>
      <c r="Q2839" s="118"/>
      <c r="R2839" s="143" t="str">
        <f>IF(H2839="","",(S2839/S2839)&amp;":"&amp;ROUND(AI2839/S2839,2))</f>
        <v/>
      </c>
      <c r="S2839" s="144" t="str">
        <f t="shared" si="533"/>
        <v/>
      </c>
      <c r="T2839" s="145" t="str">
        <f t="shared" si="534"/>
        <v/>
      </c>
      <c r="U2839" s="118"/>
      <c r="V2839" s="145" t="str">
        <f t="shared" si="535"/>
        <v/>
      </c>
      <c r="W2839" s="144" t="str">
        <f t="shared" si="536"/>
        <v/>
      </c>
      <c r="X2839" s="146" t="str">
        <f>IF(C2839="","",IF(OR(C2839="Trade",C2839="Multi Position"),(X2838+V2839),IF(C2839="Deposit",(X2838+AE2839),IF(C2839="Withdrawal",(X2838-AE2839)))))</f>
        <v/>
      </c>
      <c r="Y2839" s="145" t="str">
        <f t="shared" si="537"/>
        <v/>
      </c>
      <c r="Z2839" s="118"/>
      <c r="AA2839" s="118"/>
      <c r="AB2839" s="118"/>
      <c r="AC2839" s="118"/>
      <c r="AD2839" s="118"/>
      <c r="AE2839" s="139"/>
      <c r="AF2839" s="118"/>
      <c r="AG2839" s="118"/>
      <c r="AH2839" s="147" t="str">
        <f t="shared" si="538"/>
        <v/>
      </c>
      <c r="AI2839" s="147" t="str">
        <f t="shared" si="539"/>
        <v/>
      </c>
      <c r="AJ2839" s="148" t="str">
        <f t="shared" si="528"/>
        <v/>
      </c>
      <c r="AK2839" s="148" t="str">
        <f t="shared" si="529"/>
        <v/>
      </c>
      <c r="AL2839" s="147" t="str">
        <f t="shared" si="530"/>
        <v/>
      </c>
      <c r="AM2839" s="147" t="str">
        <f t="shared" si="531"/>
        <v/>
      </c>
      <c r="AN2839" s="147" t="str">
        <f t="shared" si="532"/>
        <v/>
      </c>
      <c r="AO2839" s="118"/>
    </row>
    <row r="2840" spans="1:41">
      <c r="A2840" s="118"/>
      <c r="B2840" s="118"/>
      <c r="C2840" s="118"/>
      <c r="D2840" s="118"/>
      <c r="E2840" s="118"/>
      <c r="F2840" s="118"/>
      <c r="G2840" s="118"/>
      <c r="H2840" s="118"/>
      <c r="I2840" s="118"/>
      <c r="J2840" s="118"/>
      <c r="K2840" s="118"/>
      <c r="L2840" s="118"/>
      <c r="M2840" s="118"/>
      <c r="N2840" s="118"/>
      <c r="O2840" s="143" t="str">
        <f>IF(H2840="","",(S2840/S2840)&amp;":"&amp;ROUND(AH2840/S2840,2))</f>
        <v/>
      </c>
      <c r="P2840" s="118"/>
      <c r="Q2840" s="118"/>
      <c r="R2840" s="143" t="str">
        <f>IF(H2840="","",(S2840/S2840)&amp;":"&amp;ROUND(AI2840/S2840,2))</f>
        <v/>
      </c>
      <c r="S2840" s="144" t="str">
        <f t="shared" si="533"/>
        <v/>
      </c>
      <c r="T2840" s="145" t="str">
        <f t="shared" si="534"/>
        <v/>
      </c>
      <c r="U2840" s="118"/>
      <c r="V2840" s="145" t="str">
        <f t="shared" si="535"/>
        <v/>
      </c>
      <c r="W2840" s="144" t="str">
        <f t="shared" si="536"/>
        <v/>
      </c>
      <c r="X2840" s="146" t="str">
        <f>IF(C2840="","",IF(OR(C2840="Trade",C2840="Multi Position"),(X2839+V2840),IF(C2840="Deposit",(X2839+AE2840),IF(C2840="Withdrawal",(X2839-AE2840)))))</f>
        <v/>
      </c>
      <c r="Y2840" s="145" t="str">
        <f t="shared" si="537"/>
        <v/>
      </c>
      <c r="Z2840" s="118"/>
      <c r="AA2840" s="118"/>
      <c r="AB2840" s="118"/>
      <c r="AC2840" s="118"/>
      <c r="AD2840" s="118"/>
      <c r="AE2840" s="139"/>
      <c r="AF2840" s="118"/>
      <c r="AG2840" s="118"/>
      <c r="AH2840" s="147" t="str">
        <f t="shared" si="538"/>
        <v/>
      </c>
      <c r="AI2840" s="147" t="str">
        <f t="shared" si="539"/>
        <v/>
      </c>
      <c r="AJ2840" s="148" t="str">
        <f t="shared" si="528"/>
        <v/>
      </c>
      <c r="AK2840" s="148" t="str">
        <f t="shared" si="529"/>
        <v/>
      </c>
      <c r="AL2840" s="147" t="str">
        <f t="shared" si="530"/>
        <v/>
      </c>
      <c r="AM2840" s="147" t="str">
        <f t="shared" si="531"/>
        <v/>
      </c>
      <c r="AN2840" s="147" t="str">
        <f t="shared" si="532"/>
        <v/>
      </c>
      <c r="AO2840" s="118"/>
    </row>
    <row r="2841" spans="1:41">
      <c r="A2841" s="118"/>
      <c r="B2841" s="118"/>
      <c r="C2841" s="118"/>
      <c r="D2841" s="118"/>
      <c r="E2841" s="118"/>
      <c r="F2841" s="118"/>
      <c r="G2841" s="118"/>
      <c r="H2841" s="118"/>
      <c r="I2841" s="118"/>
      <c r="J2841" s="118"/>
      <c r="K2841" s="118"/>
      <c r="L2841" s="118"/>
      <c r="M2841" s="118"/>
      <c r="N2841" s="118"/>
      <c r="O2841" s="143" t="str">
        <f>IF(H2841="","",(S2841/S2841)&amp;":"&amp;ROUND(AH2841/S2841,2))</f>
        <v/>
      </c>
      <c r="P2841" s="118"/>
      <c r="Q2841" s="118"/>
      <c r="R2841" s="143" t="str">
        <f>IF(H2841="","",(S2841/S2841)&amp;":"&amp;ROUND(AI2841/S2841,2))</f>
        <v/>
      </c>
      <c r="S2841" s="144" t="str">
        <f t="shared" si="533"/>
        <v/>
      </c>
      <c r="T2841" s="145" t="str">
        <f t="shared" si="534"/>
        <v/>
      </c>
      <c r="U2841" s="118"/>
      <c r="V2841" s="145" t="str">
        <f t="shared" si="535"/>
        <v/>
      </c>
      <c r="W2841" s="144" t="str">
        <f t="shared" si="536"/>
        <v/>
      </c>
      <c r="X2841" s="146" t="str">
        <f>IF(C2841="","",IF(OR(C2841="Trade",C2841="Multi Position"),(X2840+V2841),IF(C2841="Deposit",(X2840+AE2841),IF(C2841="Withdrawal",(X2840-AE2841)))))</f>
        <v/>
      </c>
      <c r="Y2841" s="145" t="str">
        <f t="shared" si="537"/>
        <v/>
      </c>
      <c r="Z2841" s="118"/>
      <c r="AA2841" s="118"/>
      <c r="AB2841" s="118"/>
      <c r="AC2841" s="118"/>
      <c r="AD2841" s="118"/>
      <c r="AE2841" s="139"/>
      <c r="AF2841" s="118"/>
      <c r="AG2841" s="118"/>
      <c r="AH2841" s="147" t="str">
        <f t="shared" si="538"/>
        <v/>
      </c>
      <c r="AI2841" s="147" t="str">
        <f t="shared" si="539"/>
        <v/>
      </c>
      <c r="AJ2841" s="148" t="str">
        <f t="shared" si="528"/>
        <v/>
      </c>
      <c r="AK2841" s="148" t="str">
        <f t="shared" si="529"/>
        <v/>
      </c>
      <c r="AL2841" s="147" t="str">
        <f t="shared" si="530"/>
        <v/>
      </c>
      <c r="AM2841" s="147" t="str">
        <f t="shared" si="531"/>
        <v/>
      </c>
      <c r="AN2841" s="147" t="str">
        <f t="shared" si="532"/>
        <v/>
      </c>
      <c r="AO2841" s="118"/>
    </row>
    <row r="2842" spans="1:41">
      <c r="A2842" s="118"/>
      <c r="B2842" s="118"/>
      <c r="C2842" s="118"/>
      <c r="D2842" s="118"/>
      <c r="E2842" s="118"/>
      <c r="F2842" s="118"/>
      <c r="G2842" s="118"/>
      <c r="H2842" s="118"/>
      <c r="I2842" s="118"/>
      <c r="J2842" s="118"/>
      <c r="K2842" s="118"/>
      <c r="L2842" s="118"/>
      <c r="M2842" s="118"/>
      <c r="N2842" s="118"/>
      <c r="O2842" s="143" t="str">
        <f>IF(H2842="","",(S2842/S2842)&amp;":"&amp;ROUND(AH2842/S2842,2))</f>
        <v/>
      </c>
      <c r="P2842" s="118"/>
      <c r="Q2842" s="118"/>
      <c r="R2842" s="143" t="str">
        <f>IF(H2842="","",(S2842/S2842)&amp;":"&amp;ROUND(AI2842/S2842,2))</f>
        <v/>
      </c>
      <c r="S2842" s="144" t="str">
        <f t="shared" si="533"/>
        <v/>
      </c>
      <c r="T2842" s="145" t="str">
        <f t="shared" si="534"/>
        <v/>
      </c>
      <c r="U2842" s="118"/>
      <c r="V2842" s="145" t="str">
        <f t="shared" si="535"/>
        <v/>
      </c>
      <c r="W2842" s="144" t="str">
        <f t="shared" si="536"/>
        <v/>
      </c>
      <c r="X2842" s="146" t="str">
        <f>IF(C2842="","",IF(OR(C2842="Trade",C2842="Multi Position"),(X2841+V2842),IF(C2842="Deposit",(X2841+AE2842),IF(C2842="Withdrawal",(X2841-AE2842)))))</f>
        <v/>
      </c>
      <c r="Y2842" s="145" t="str">
        <f t="shared" si="537"/>
        <v/>
      </c>
      <c r="Z2842" s="118"/>
      <c r="AA2842" s="118"/>
      <c r="AB2842" s="118"/>
      <c r="AC2842" s="118"/>
      <c r="AD2842" s="118"/>
      <c r="AE2842" s="139"/>
      <c r="AF2842" s="118"/>
      <c r="AG2842" s="118"/>
      <c r="AH2842" s="147" t="str">
        <f t="shared" si="538"/>
        <v/>
      </c>
      <c r="AI2842" s="147" t="str">
        <f t="shared" si="539"/>
        <v/>
      </c>
      <c r="AJ2842" s="148" t="str">
        <f t="shared" si="528"/>
        <v/>
      </c>
      <c r="AK2842" s="148" t="str">
        <f t="shared" si="529"/>
        <v/>
      </c>
      <c r="AL2842" s="147" t="str">
        <f t="shared" si="530"/>
        <v/>
      </c>
      <c r="AM2842" s="147" t="str">
        <f t="shared" si="531"/>
        <v/>
      </c>
      <c r="AN2842" s="147" t="str">
        <f t="shared" si="532"/>
        <v/>
      </c>
      <c r="AO2842" s="118"/>
    </row>
    <row r="2843" spans="1:41">
      <c r="A2843" s="118"/>
      <c r="B2843" s="118"/>
      <c r="C2843" s="118"/>
      <c r="D2843" s="118"/>
      <c r="E2843" s="118"/>
      <c r="F2843" s="118"/>
      <c r="G2843" s="118"/>
      <c r="H2843" s="118"/>
      <c r="I2843" s="118"/>
      <c r="J2843" s="118"/>
      <c r="K2843" s="118"/>
      <c r="L2843" s="118"/>
      <c r="M2843" s="118"/>
      <c r="N2843" s="118"/>
      <c r="O2843" s="143" t="str">
        <f>IF(H2843="","",(S2843/S2843)&amp;":"&amp;ROUND(AH2843/S2843,2))</f>
        <v/>
      </c>
      <c r="P2843" s="118"/>
      <c r="Q2843" s="118"/>
      <c r="R2843" s="143" t="str">
        <f>IF(H2843="","",(S2843/S2843)&amp;":"&amp;ROUND(AI2843/S2843,2))</f>
        <v/>
      </c>
      <c r="S2843" s="144" t="str">
        <f t="shared" si="533"/>
        <v/>
      </c>
      <c r="T2843" s="145" t="str">
        <f t="shared" si="534"/>
        <v/>
      </c>
      <c r="U2843" s="118"/>
      <c r="V2843" s="145" t="str">
        <f t="shared" si="535"/>
        <v/>
      </c>
      <c r="W2843" s="144" t="str">
        <f t="shared" si="536"/>
        <v/>
      </c>
      <c r="X2843" s="146" t="str">
        <f>IF(C2843="","",IF(OR(C2843="Trade",C2843="Multi Position"),(X2842+V2843),IF(C2843="Deposit",(X2842+AE2843),IF(C2843="Withdrawal",(X2842-AE2843)))))</f>
        <v/>
      </c>
      <c r="Y2843" s="145" t="str">
        <f t="shared" si="537"/>
        <v/>
      </c>
      <c r="Z2843" s="118"/>
      <c r="AA2843" s="118"/>
      <c r="AB2843" s="118"/>
      <c r="AC2843" s="118"/>
      <c r="AD2843" s="118"/>
      <c r="AE2843" s="139"/>
      <c r="AF2843" s="118"/>
      <c r="AG2843" s="118"/>
      <c r="AH2843" s="147" t="str">
        <f t="shared" si="538"/>
        <v/>
      </c>
      <c r="AI2843" s="147" t="str">
        <f t="shared" si="539"/>
        <v/>
      </c>
      <c r="AJ2843" s="148" t="str">
        <f t="shared" si="528"/>
        <v/>
      </c>
      <c r="AK2843" s="148" t="str">
        <f t="shared" si="529"/>
        <v/>
      </c>
      <c r="AL2843" s="147" t="str">
        <f t="shared" si="530"/>
        <v/>
      </c>
      <c r="AM2843" s="147" t="str">
        <f t="shared" si="531"/>
        <v/>
      </c>
      <c r="AN2843" s="147" t="str">
        <f t="shared" si="532"/>
        <v/>
      </c>
      <c r="AO2843" s="118"/>
    </row>
    <row r="2844" spans="1:41">
      <c r="A2844" s="118"/>
      <c r="B2844" s="118"/>
      <c r="C2844" s="118"/>
      <c r="D2844" s="118"/>
      <c r="E2844" s="118"/>
      <c r="F2844" s="118"/>
      <c r="G2844" s="118"/>
      <c r="H2844" s="118"/>
      <c r="I2844" s="118"/>
      <c r="J2844" s="118"/>
      <c r="K2844" s="118"/>
      <c r="L2844" s="118"/>
      <c r="M2844" s="118"/>
      <c r="N2844" s="118"/>
      <c r="O2844" s="143" t="str">
        <f>IF(H2844="","",(S2844/S2844)&amp;":"&amp;ROUND(AH2844/S2844,2))</f>
        <v/>
      </c>
      <c r="P2844" s="118"/>
      <c r="Q2844" s="118"/>
      <c r="R2844" s="143" t="str">
        <f>IF(H2844="","",(S2844/S2844)&amp;":"&amp;ROUND(AI2844/S2844,2))</f>
        <v/>
      </c>
      <c r="S2844" s="144" t="str">
        <f t="shared" si="533"/>
        <v/>
      </c>
      <c r="T2844" s="145" t="str">
        <f t="shared" si="534"/>
        <v/>
      </c>
      <c r="U2844" s="118"/>
      <c r="V2844" s="145" t="str">
        <f t="shared" si="535"/>
        <v/>
      </c>
      <c r="W2844" s="144" t="str">
        <f t="shared" si="536"/>
        <v/>
      </c>
      <c r="X2844" s="146" t="str">
        <f>IF(C2844="","",IF(OR(C2844="Trade",C2844="Multi Position"),(X2843+V2844),IF(C2844="Deposit",(X2843+AE2844),IF(C2844="Withdrawal",(X2843-AE2844)))))</f>
        <v/>
      </c>
      <c r="Y2844" s="145" t="str">
        <f t="shared" si="537"/>
        <v/>
      </c>
      <c r="Z2844" s="118"/>
      <c r="AA2844" s="118"/>
      <c r="AB2844" s="118"/>
      <c r="AC2844" s="118"/>
      <c r="AD2844" s="118"/>
      <c r="AE2844" s="139"/>
      <c r="AF2844" s="118"/>
      <c r="AG2844" s="118"/>
      <c r="AH2844" s="147" t="str">
        <f t="shared" si="538"/>
        <v/>
      </c>
      <c r="AI2844" s="147" t="str">
        <f t="shared" si="539"/>
        <v/>
      </c>
      <c r="AJ2844" s="148" t="str">
        <f t="shared" si="528"/>
        <v/>
      </c>
      <c r="AK2844" s="148" t="str">
        <f t="shared" si="529"/>
        <v/>
      </c>
      <c r="AL2844" s="147" t="str">
        <f t="shared" si="530"/>
        <v/>
      </c>
      <c r="AM2844" s="147" t="str">
        <f t="shared" si="531"/>
        <v/>
      </c>
      <c r="AN2844" s="147" t="str">
        <f t="shared" si="532"/>
        <v/>
      </c>
      <c r="AO2844" s="118"/>
    </row>
    <row r="2845" spans="1:41">
      <c r="A2845" s="118"/>
      <c r="B2845" s="118"/>
      <c r="C2845" s="118"/>
      <c r="D2845" s="118"/>
      <c r="E2845" s="118"/>
      <c r="F2845" s="118"/>
      <c r="G2845" s="118"/>
      <c r="H2845" s="118"/>
      <c r="I2845" s="118"/>
      <c r="J2845" s="118"/>
      <c r="K2845" s="118"/>
      <c r="L2845" s="118"/>
      <c r="M2845" s="118"/>
      <c r="N2845" s="118"/>
      <c r="O2845" s="143" t="str">
        <f>IF(H2845="","",(S2845/S2845)&amp;":"&amp;ROUND(AH2845/S2845,2))</f>
        <v/>
      </c>
      <c r="P2845" s="118"/>
      <c r="Q2845" s="118"/>
      <c r="R2845" s="143" t="str">
        <f>IF(H2845="","",(S2845/S2845)&amp;":"&amp;ROUND(AI2845/S2845,2))</f>
        <v/>
      </c>
      <c r="S2845" s="144" t="str">
        <f t="shared" si="533"/>
        <v/>
      </c>
      <c r="T2845" s="145" t="str">
        <f t="shared" si="534"/>
        <v/>
      </c>
      <c r="U2845" s="118"/>
      <c r="V2845" s="145" t="str">
        <f t="shared" si="535"/>
        <v/>
      </c>
      <c r="W2845" s="144" t="str">
        <f t="shared" si="536"/>
        <v/>
      </c>
      <c r="X2845" s="146" t="str">
        <f>IF(C2845="","",IF(OR(C2845="Trade",C2845="Multi Position"),(X2844+V2845),IF(C2845="Deposit",(X2844+AE2845),IF(C2845="Withdrawal",(X2844-AE2845)))))</f>
        <v/>
      </c>
      <c r="Y2845" s="145" t="str">
        <f t="shared" si="537"/>
        <v/>
      </c>
      <c r="Z2845" s="118"/>
      <c r="AA2845" s="118"/>
      <c r="AB2845" s="118"/>
      <c r="AC2845" s="118"/>
      <c r="AD2845" s="118"/>
      <c r="AE2845" s="139"/>
      <c r="AF2845" s="118"/>
      <c r="AG2845" s="118"/>
      <c r="AH2845" s="147" t="str">
        <f t="shared" si="538"/>
        <v/>
      </c>
      <c r="AI2845" s="147" t="str">
        <f t="shared" si="539"/>
        <v/>
      </c>
      <c r="AJ2845" s="148" t="str">
        <f t="shared" si="528"/>
        <v/>
      </c>
      <c r="AK2845" s="148" t="str">
        <f t="shared" si="529"/>
        <v/>
      </c>
      <c r="AL2845" s="147" t="str">
        <f t="shared" si="530"/>
        <v/>
      </c>
      <c r="AM2845" s="147" t="str">
        <f t="shared" si="531"/>
        <v/>
      </c>
      <c r="AN2845" s="147" t="str">
        <f t="shared" si="532"/>
        <v/>
      </c>
      <c r="AO2845" s="118"/>
    </row>
    <row r="2846" spans="1:41">
      <c r="A2846" s="118"/>
      <c r="B2846" s="118"/>
      <c r="C2846" s="118"/>
      <c r="D2846" s="118"/>
      <c r="E2846" s="118"/>
      <c r="F2846" s="118"/>
      <c r="G2846" s="118"/>
      <c r="H2846" s="118"/>
      <c r="I2846" s="118"/>
      <c r="J2846" s="118"/>
      <c r="K2846" s="118"/>
      <c r="L2846" s="118"/>
      <c r="M2846" s="118"/>
      <c r="N2846" s="118"/>
      <c r="O2846" s="143" t="str">
        <f>IF(H2846="","",(S2846/S2846)&amp;":"&amp;ROUND(AH2846/S2846,2))</f>
        <v/>
      </c>
      <c r="P2846" s="118"/>
      <c r="Q2846" s="118"/>
      <c r="R2846" s="143" t="str">
        <f>IF(H2846="","",(S2846/S2846)&amp;":"&amp;ROUND(AI2846/S2846,2))</f>
        <v/>
      </c>
      <c r="S2846" s="144" t="str">
        <f t="shared" si="533"/>
        <v/>
      </c>
      <c r="T2846" s="145" t="str">
        <f t="shared" si="534"/>
        <v/>
      </c>
      <c r="U2846" s="118"/>
      <c r="V2846" s="145" t="str">
        <f t="shared" si="535"/>
        <v/>
      </c>
      <c r="W2846" s="144" t="str">
        <f t="shared" si="536"/>
        <v/>
      </c>
      <c r="X2846" s="146" t="str">
        <f>IF(C2846="","",IF(OR(C2846="Trade",C2846="Multi Position"),(X2845+V2846),IF(C2846="Deposit",(X2845+AE2846),IF(C2846="Withdrawal",(X2845-AE2846)))))</f>
        <v/>
      </c>
      <c r="Y2846" s="145" t="str">
        <f t="shared" si="537"/>
        <v/>
      </c>
      <c r="Z2846" s="118"/>
      <c r="AA2846" s="118"/>
      <c r="AB2846" s="118"/>
      <c r="AC2846" s="118"/>
      <c r="AD2846" s="118"/>
      <c r="AE2846" s="139"/>
      <c r="AF2846" s="118"/>
      <c r="AG2846" s="118"/>
      <c r="AH2846" s="147" t="str">
        <f t="shared" si="538"/>
        <v/>
      </c>
      <c r="AI2846" s="147" t="str">
        <f t="shared" si="539"/>
        <v/>
      </c>
      <c r="AJ2846" s="148" t="str">
        <f t="shared" si="528"/>
        <v/>
      </c>
      <c r="AK2846" s="148" t="str">
        <f t="shared" si="529"/>
        <v/>
      </c>
      <c r="AL2846" s="147" t="str">
        <f t="shared" si="530"/>
        <v/>
      </c>
      <c r="AM2846" s="147" t="str">
        <f t="shared" si="531"/>
        <v/>
      </c>
      <c r="AN2846" s="147" t="str">
        <f t="shared" si="532"/>
        <v/>
      </c>
      <c r="AO2846" s="118"/>
    </row>
    <row r="2847" spans="1:41">
      <c r="A2847" s="118"/>
      <c r="B2847" s="118"/>
      <c r="C2847" s="118"/>
      <c r="D2847" s="118"/>
      <c r="E2847" s="118"/>
      <c r="F2847" s="118"/>
      <c r="G2847" s="118"/>
      <c r="H2847" s="118"/>
      <c r="I2847" s="118"/>
      <c r="J2847" s="118"/>
      <c r="K2847" s="118"/>
      <c r="L2847" s="118"/>
      <c r="M2847" s="118"/>
      <c r="N2847" s="118"/>
      <c r="O2847" s="143" t="str">
        <f>IF(H2847="","",(S2847/S2847)&amp;":"&amp;ROUND(AH2847/S2847,2))</f>
        <v/>
      </c>
      <c r="P2847" s="118"/>
      <c r="Q2847" s="118"/>
      <c r="R2847" s="143" t="str">
        <f>IF(H2847="","",(S2847/S2847)&amp;":"&amp;ROUND(AI2847/S2847,2))</f>
        <v/>
      </c>
      <c r="S2847" s="144" t="str">
        <f t="shared" si="533"/>
        <v/>
      </c>
      <c r="T2847" s="145" t="str">
        <f t="shared" si="534"/>
        <v/>
      </c>
      <c r="U2847" s="118"/>
      <c r="V2847" s="145" t="str">
        <f t="shared" si="535"/>
        <v/>
      </c>
      <c r="W2847" s="144" t="str">
        <f t="shared" si="536"/>
        <v/>
      </c>
      <c r="X2847" s="146" t="str">
        <f>IF(C2847="","",IF(OR(C2847="Trade",C2847="Multi Position"),(X2846+V2847),IF(C2847="Deposit",(X2846+AE2847),IF(C2847="Withdrawal",(X2846-AE2847)))))</f>
        <v/>
      </c>
      <c r="Y2847" s="145" t="str">
        <f t="shared" si="537"/>
        <v/>
      </c>
      <c r="Z2847" s="118"/>
      <c r="AA2847" s="118"/>
      <c r="AB2847" s="118"/>
      <c r="AC2847" s="118"/>
      <c r="AD2847" s="118"/>
      <c r="AE2847" s="139"/>
      <c r="AF2847" s="118"/>
      <c r="AG2847" s="118"/>
      <c r="AH2847" s="147" t="str">
        <f t="shared" si="538"/>
        <v/>
      </c>
      <c r="AI2847" s="147" t="str">
        <f t="shared" si="539"/>
        <v/>
      </c>
      <c r="AJ2847" s="148" t="str">
        <f t="shared" si="528"/>
        <v/>
      </c>
      <c r="AK2847" s="148" t="str">
        <f t="shared" si="529"/>
        <v/>
      </c>
      <c r="AL2847" s="147" t="str">
        <f t="shared" si="530"/>
        <v/>
      </c>
      <c r="AM2847" s="147" t="str">
        <f t="shared" si="531"/>
        <v/>
      </c>
      <c r="AN2847" s="147" t="str">
        <f t="shared" si="532"/>
        <v/>
      </c>
      <c r="AO2847" s="118"/>
    </row>
    <row r="2848" spans="1:41">
      <c r="A2848" s="118"/>
      <c r="B2848" s="118"/>
      <c r="C2848" s="118"/>
      <c r="D2848" s="118"/>
      <c r="E2848" s="118"/>
      <c r="F2848" s="118"/>
      <c r="G2848" s="118"/>
      <c r="H2848" s="118"/>
      <c r="I2848" s="118"/>
      <c r="J2848" s="118"/>
      <c r="K2848" s="118"/>
      <c r="L2848" s="118"/>
      <c r="M2848" s="118"/>
      <c r="N2848" s="118"/>
      <c r="O2848" s="143" t="str">
        <f>IF(H2848="","",(S2848/S2848)&amp;":"&amp;ROUND(AH2848/S2848,2))</f>
        <v/>
      </c>
      <c r="P2848" s="118"/>
      <c r="Q2848" s="118"/>
      <c r="R2848" s="143" t="str">
        <f>IF(H2848="","",(S2848/S2848)&amp;":"&amp;ROUND(AI2848/S2848,2))</f>
        <v/>
      </c>
      <c r="S2848" s="144" t="str">
        <f t="shared" si="533"/>
        <v/>
      </c>
      <c r="T2848" s="145" t="str">
        <f t="shared" si="534"/>
        <v/>
      </c>
      <c r="U2848" s="118"/>
      <c r="V2848" s="145" t="str">
        <f t="shared" si="535"/>
        <v/>
      </c>
      <c r="W2848" s="144" t="str">
        <f t="shared" si="536"/>
        <v/>
      </c>
      <c r="X2848" s="146" t="str">
        <f>IF(C2848="","",IF(OR(C2848="Trade",C2848="Multi Position"),(X2847+V2848),IF(C2848="Deposit",(X2847+AE2848),IF(C2848="Withdrawal",(X2847-AE2848)))))</f>
        <v/>
      </c>
      <c r="Y2848" s="145" t="str">
        <f t="shared" si="537"/>
        <v/>
      </c>
      <c r="Z2848" s="118"/>
      <c r="AA2848" s="118"/>
      <c r="AB2848" s="118"/>
      <c r="AC2848" s="118"/>
      <c r="AD2848" s="118"/>
      <c r="AE2848" s="139"/>
      <c r="AF2848" s="118"/>
      <c r="AG2848" s="118"/>
      <c r="AH2848" s="147" t="str">
        <f t="shared" si="538"/>
        <v/>
      </c>
      <c r="AI2848" s="147" t="str">
        <f t="shared" si="539"/>
        <v/>
      </c>
      <c r="AJ2848" s="148" t="str">
        <f t="shared" si="528"/>
        <v/>
      </c>
      <c r="AK2848" s="148" t="str">
        <f t="shared" si="529"/>
        <v/>
      </c>
      <c r="AL2848" s="147" t="str">
        <f t="shared" si="530"/>
        <v/>
      </c>
      <c r="AM2848" s="147" t="str">
        <f t="shared" si="531"/>
        <v/>
      </c>
      <c r="AN2848" s="147" t="str">
        <f t="shared" si="532"/>
        <v/>
      </c>
      <c r="AO2848" s="118"/>
    </row>
    <row r="2849" spans="1:41">
      <c r="A2849" s="118"/>
      <c r="B2849" s="118"/>
      <c r="C2849" s="118"/>
      <c r="D2849" s="118"/>
      <c r="E2849" s="118"/>
      <c r="F2849" s="118"/>
      <c r="G2849" s="118"/>
      <c r="H2849" s="118"/>
      <c r="I2849" s="118"/>
      <c r="J2849" s="118"/>
      <c r="K2849" s="118"/>
      <c r="L2849" s="118"/>
      <c r="M2849" s="118"/>
      <c r="N2849" s="118"/>
      <c r="O2849" s="143" t="str">
        <f>IF(H2849="","",(S2849/S2849)&amp;":"&amp;ROUND(AH2849/S2849,2))</f>
        <v/>
      </c>
      <c r="P2849" s="118"/>
      <c r="Q2849" s="118"/>
      <c r="R2849" s="143" t="str">
        <f>IF(H2849="","",(S2849/S2849)&amp;":"&amp;ROUND(AI2849/S2849,2))</f>
        <v/>
      </c>
      <c r="S2849" s="144" t="str">
        <f t="shared" si="533"/>
        <v/>
      </c>
      <c r="T2849" s="145" t="str">
        <f t="shared" si="534"/>
        <v/>
      </c>
      <c r="U2849" s="118"/>
      <c r="V2849" s="145" t="str">
        <f t="shared" si="535"/>
        <v/>
      </c>
      <c r="W2849" s="144" t="str">
        <f t="shared" si="536"/>
        <v/>
      </c>
      <c r="X2849" s="146" t="str">
        <f>IF(C2849="","",IF(OR(C2849="Trade",C2849="Multi Position"),(X2848+V2849),IF(C2849="Deposit",(X2848+AE2849),IF(C2849="Withdrawal",(X2848-AE2849)))))</f>
        <v/>
      </c>
      <c r="Y2849" s="145" t="str">
        <f t="shared" si="537"/>
        <v/>
      </c>
      <c r="Z2849" s="118"/>
      <c r="AA2849" s="118"/>
      <c r="AB2849" s="118"/>
      <c r="AC2849" s="118"/>
      <c r="AD2849" s="118"/>
      <c r="AE2849" s="139"/>
      <c r="AF2849" s="118"/>
      <c r="AG2849" s="118"/>
      <c r="AH2849" s="147" t="str">
        <f t="shared" si="538"/>
        <v/>
      </c>
      <c r="AI2849" s="147" t="str">
        <f t="shared" si="539"/>
        <v/>
      </c>
      <c r="AJ2849" s="148" t="str">
        <f t="shared" si="528"/>
        <v/>
      </c>
      <c r="AK2849" s="148" t="str">
        <f t="shared" si="529"/>
        <v/>
      </c>
      <c r="AL2849" s="147" t="str">
        <f t="shared" si="530"/>
        <v/>
      </c>
      <c r="AM2849" s="147" t="str">
        <f t="shared" si="531"/>
        <v/>
      </c>
      <c r="AN2849" s="147" t="str">
        <f t="shared" si="532"/>
        <v/>
      </c>
      <c r="AO2849" s="118"/>
    </row>
    <row r="2850" spans="1:41">
      <c r="A2850" s="118"/>
      <c r="B2850" s="118"/>
      <c r="C2850" s="118"/>
      <c r="D2850" s="118"/>
      <c r="E2850" s="118"/>
      <c r="F2850" s="118"/>
      <c r="G2850" s="118"/>
      <c r="H2850" s="118"/>
      <c r="I2850" s="118"/>
      <c r="J2850" s="118"/>
      <c r="K2850" s="118"/>
      <c r="L2850" s="118"/>
      <c r="M2850" s="118"/>
      <c r="N2850" s="118"/>
      <c r="O2850" s="143" t="str">
        <f>IF(H2850="","",(S2850/S2850)&amp;":"&amp;ROUND(AH2850/S2850,2))</f>
        <v/>
      </c>
      <c r="P2850" s="118"/>
      <c r="Q2850" s="118"/>
      <c r="R2850" s="143" t="str">
        <f>IF(H2850="","",(S2850/S2850)&amp;":"&amp;ROUND(AI2850/S2850,2))</f>
        <v/>
      </c>
      <c r="S2850" s="144" t="str">
        <f t="shared" si="533"/>
        <v/>
      </c>
      <c r="T2850" s="145" t="str">
        <f t="shared" si="534"/>
        <v/>
      </c>
      <c r="U2850" s="118"/>
      <c r="V2850" s="145" t="str">
        <f t="shared" si="535"/>
        <v/>
      </c>
      <c r="W2850" s="144" t="str">
        <f t="shared" si="536"/>
        <v/>
      </c>
      <c r="X2850" s="146" t="str">
        <f>IF(C2850="","",IF(OR(C2850="Trade",C2850="Multi Position"),(X2849+V2850),IF(C2850="Deposit",(X2849+AE2850),IF(C2850="Withdrawal",(X2849-AE2850)))))</f>
        <v/>
      </c>
      <c r="Y2850" s="145" t="str">
        <f t="shared" si="537"/>
        <v/>
      </c>
      <c r="Z2850" s="118"/>
      <c r="AA2850" s="118"/>
      <c r="AB2850" s="118"/>
      <c r="AC2850" s="118"/>
      <c r="AD2850" s="118"/>
      <c r="AE2850" s="139"/>
      <c r="AF2850" s="118"/>
      <c r="AG2850" s="118"/>
      <c r="AH2850" s="147" t="str">
        <f t="shared" si="538"/>
        <v/>
      </c>
      <c r="AI2850" s="147" t="str">
        <f t="shared" si="539"/>
        <v/>
      </c>
      <c r="AJ2850" s="148" t="str">
        <f t="shared" si="528"/>
        <v/>
      </c>
      <c r="AK2850" s="148" t="str">
        <f t="shared" si="529"/>
        <v/>
      </c>
      <c r="AL2850" s="147" t="str">
        <f t="shared" si="530"/>
        <v/>
      </c>
      <c r="AM2850" s="147" t="str">
        <f t="shared" si="531"/>
        <v/>
      </c>
      <c r="AN2850" s="147" t="str">
        <f t="shared" si="532"/>
        <v/>
      </c>
      <c r="AO2850" s="118"/>
    </row>
    <row r="2851" spans="1:41">
      <c r="A2851" s="118"/>
      <c r="B2851" s="118"/>
      <c r="C2851" s="118"/>
      <c r="D2851" s="118"/>
      <c r="E2851" s="118"/>
      <c r="F2851" s="118"/>
      <c r="G2851" s="118"/>
      <c r="H2851" s="118"/>
      <c r="I2851" s="118"/>
      <c r="J2851" s="118"/>
      <c r="K2851" s="118"/>
      <c r="L2851" s="118"/>
      <c r="M2851" s="118"/>
      <c r="N2851" s="118"/>
      <c r="O2851" s="143" t="str">
        <f>IF(H2851="","",(S2851/S2851)&amp;":"&amp;ROUND(AH2851/S2851,2))</f>
        <v/>
      </c>
      <c r="P2851" s="118"/>
      <c r="Q2851" s="118"/>
      <c r="R2851" s="143" t="str">
        <f>IF(H2851="","",(S2851/S2851)&amp;":"&amp;ROUND(AI2851/S2851,2))</f>
        <v/>
      </c>
      <c r="S2851" s="144" t="str">
        <f t="shared" si="533"/>
        <v/>
      </c>
      <c r="T2851" s="145" t="str">
        <f t="shared" si="534"/>
        <v/>
      </c>
      <c r="U2851" s="118"/>
      <c r="V2851" s="145" t="str">
        <f t="shared" si="535"/>
        <v/>
      </c>
      <c r="W2851" s="144" t="str">
        <f t="shared" si="536"/>
        <v/>
      </c>
      <c r="X2851" s="146" t="str">
        <f>IF(C2851="","",IF(OR(C2851="Trade",C2851="Multi Position"),(X2850+V2851),IF(C2851="Deposit",(X2850+AE2851),IF(C2851="Withdrawal",(X2850-AE2851)))))</f>
        <v/>
      </c>
      <c r="Y2851" s="145" t="str">
        <f t="shared" si="537"/>
        <v/>
      </c>
      <c r="Z2851" s="118"/>
      <c r="AA2851" s="118"/>
      <c r="AB2851" s="118"/>
      <c r="AC2851" s="118"/>
      <c r="AD2851" s="118"/>
      <c r="AE2851" s="139"/>
      <c r="AF2851" s="118"/>
      <c r="AG2851" s="118"/>
      <c r="AH2851" s="147" t="str">
        <f t="shared" si="538"/>
        <v/>
      </c>
      <c r="AI2851" s="147" t="str">
        <f t="shared" si="539"/>
        <v/>
      </c>
      <c r="AJ2851" s="148" t="str">
        <f t="shared" si="528"/>
        <v/>
      </c>
      <c r="AK2851" s="148" t="str">
        <f t="shared" si="529"/>
        <v/>
      </c>
      <c r="AL2851" s="147" t="str">
        <f t="shared" si="530"/>
        <v/>
      </c>
      <c r="AM2851" s="147" t="str">
        <f t="shared" si="531"/>
        <v/>
      </c>
      <c r="AN2851" s="147" t="str">
        <f t="shared" si="532"/>
        <v/>
      </c>
      <c r="AO2851" s="118"/>
    </row>
    <row r="2852" spans="1:41">
      <c r="A2852" s="118"/>
      <c r="B2852" s="118"/>
      <c r="C2852" s="118"/>
      <c r="D2852" s="118"/>
      <c r="E2852" s="118"/>
      <c r="F2852" s="118"/>
      <c r="G2852" s="118"/>
      <c r="H2852" s="118"/>
      <c r="I2852" s="118"/>
      <c r="J2852" s="118"/>
      <c r="K2852" s="118"/>
      <c r="L2852" s="118"/>
      <c r="M2852" s="118"/>
      <c r="N2852" s="118"/>
      <c r="O2852" s="143" t="str">
        <f>IF(H2852="","",(S2852/S2852)&amp;":"&amp;ROUND(AH2852/S2852,2))</f>
        <v/>
      </c>
      <c r="P2852" s="118"/>
      <c r="Q2852" s="118"/>
      <c r="R2852" s="143" t="str">
        <f>IF(H2852="","",(S2852/S2852)&amp;":"&amp;ROUND(AI2852/S2852,2))</f>
        <v/>
      </c>
      <c r="S2852" s="144" t="str">
        <f t="shared" si="533"/>
        <v/>
      </c>
      <c r="T2852" s="145" t="str">
        <f t="shared" si="534"/>
        <v/>
      </c>
      <c r="U2852" s="118"/>
      <c r="V2852" s="145" t="str">
        <f t="shared" si="535"/>
        <v/>
      </c>
      <c r="W2852" s="144" t="str">
        <f t="shared" si="536"/>
        <v/>
      </c>
      <c r="X2852" s="146" t="str">
        <f>IF(C2852="","",IF(OR(C2852="Trade",C2852="Multi Position"),(X2851+V2852),IF(C2852="Deposit",(X2851+AE2852),IF(C2852="Withdrawal",(X2851-AE2852)))))</f>
        <v/>
      </c>
      <c r="Y2852" s="145" t="str">
        <f t="shared" si="537"/>
        <v/>
      </c>
      <c r="Z2852" s="118"/>
      <c r="AA2852" s="118"/>
      <c r="AB2852" s="118"/>
      <c r="AC2852" s="118"/>
      <c r="AD2852" s="118"/>
      <c r="AE2852" s="139"/>
      <c r="AF2852" s="118"/>
      <c r="AG2852" s="118"/>
      <c r="AH2852" s="147" t="str">
        <f t="shared" si="538"/>
        <v/>
      </c>
      <c r="AI2852" s="147" t="str">
        <f t="shared" si="539"/>
        <v/>
      </c>
      <c r="AJ2852" s="148" t="str">
        <f t="shared" si="528"/>
        <v/>
      </c>
      <c r="AK2852" s="148" t="str">
        <f t="shared" si="529"/>
        <v/>
      </c>
      <c r="AL2852" s="147" t="str">
        <f t="shared" si="530"/>
        <v/>
      </c>
      <c r="AM2852" s="147" t="str">
        <f t="shared" si="531"/>
        <v/>
      </c>
      <c r="AN2852" s="147" t="str">
        <f t="shared" si="532"/>
        <v/>
      </c>
      <c r="AO2852" s="118"/>
    </row>
    <row r="2853" spans="1:41">
      <c r="A2853" s="118"/>
      <c r="B2853" s="118"/>
      <c r="C2853" s="118"/>
      <c r="D2853" s="118"/>
      <c r="E2853" s="118"/>
      <c r="F2853" s="118"/>
      <c r="G2853" s="118"/>
      <c r="H2853" s="118"/>
      <c r="I2853" s="118"/>
      <c r="J2853" s="118"/>
      <c r="K2853" s="118"/>
      <c r="L2853" s="118"/>
      <c r="M2853" s="118"/>
      <c r="N2853" s="118"/>
      <c r="O2853" s="143" t="str">
        <f>IF(H2853="","",(S2853/S2853)&amp;":"&amp;ROUND(AH2853/S2853,2))</f>
        <v/>
      </c>
      <c r="P2853" s="118"/>
      <c r="Q2853" s="118"/>
      <c r="R2853" s="143" t="str">
        <f>IF(H2853="","",(S2853/S2853)&amp;":"&amp;ROUND(AI2853/S2853,2))</f>
        <v/>
      </c>
      <c r="S2853" s="144" t="str">
        <f t="shared" si="533"/>
        <v/>
      </c>
      <c r="T2853" s="145" t="str">
        <f t="shared" si="534"/>
        <v/>
      </c>
      <c r="U2853" s="118"/>
      <c r="V2853" s="145" t="str">
        <f t="shared" si="535"/>
        <v/>
      </c>
      <c r="W2853" s="144" t="str">
        <f t="shared" si="536"/>
        <v/>
      </c>
      <c r="X2853" s="146" t="str">
        <f>IF(C2853="","",IF(OR(C2853="Trade",C2853="Multi Position"),(X2852+V2853),IF(C2853="Deposit",(X2852+AE2853),IF(C2853="Withdrawal",(X2852-AE2853)))))</f>
        <v/>
      </c>
      <c r="Y2853" s="145" t="str">
        <f t="shared" si="537"/>
        <v/>
      </c>
      <c r="Z2853" s="118"/>
      <c r="AA2853" s="118"/>
      <c r="AB2853" s="118"/>
      <c r="AC2853" s="118"/>
      <c r="AD2853" s="118"/>
      <c r="AE2853" s="139"/>
      <c r="AF2853" s="118"/>
      <c r="AG2853" s="118"/>
      <c r="AH2853" s="147" t="str">
        <f t="shared" si="538"/>
        <v/>
      </c>
      <c r="AI2853" s="147" t="str">
        <f t="shared" si="539"/>
        <v/>
      </c>
      <c r="AJ2853" s="148" t="str">
        <f t="shared" si="528"/>
        <v/>
      </c>
      <c r="AK2853" s="148" t="str">
        <f t="shared" si="529"/>
        <v/>
      </c>
      <c r="AL2853" s="147" t="str">
        <f t="shared" si="530"/>
        <v/>
      </c>
      <c r="AM2853" s="147" t="str">
        <f t="shared" si="531"/>
        <v/>
      </c>
      <c r="AN2853" s="147" t="str">
        <f t="shared" si="532"/>
        <v/>
      </c>
      <c r="AO2853" s="118"/>
    </row>
    <row r="2854" spans="1:41">
      <c r="A2854" s="118"/>
      <c r="B2854" s="118"/>
      <c r="C2854" s="118"/>
      <c r="D2854" s="118"/>
      <c r="E2854" s="118"/>
      <c r="F2854" s="118"/>
      <c r="G2854" s="118"/>
      <c r="H2854" s="118"/>
      <c r="I2854" s="118"/>
      <c r="J2854" s="118"/>
      <c r="K2854" s="118"/>
      <c r="L2854" s="118"/>
      <c r="M2854" s="118"/>
      <c r="N2854" s="118"/>
      <c r="O2854" s="143" t="str">
        <f>IF(H2854="","",(S2854/S2854)&amp;":"&amp;ROUND(AH2854/S2854,2))</f>
        <v/>
      </c>
      <c r="P2854" s="118"/>
      <c r="Q2854" s="118"/>
      <c r="R2854" s="143" t="str">
        <f>IF(H2854="","",(S2854/S2854)&amp;":"&amp;ROUND(AI2854/S2854,2))</f>
        <v/>
      </c>
      <c r="S2854" s="144" t="str">
        <f t="shared" si="533"/>
        <v/>
      </c>
      <c r="T2854" s="145" t="str">
        <f t="shared" si="534"/>
        <v/>
      </c>
      <c r="U2854" s="118"/>
      <c r="V2854" s="145" t="str">
        <f t="shared" si="535"/>
        <v/>
      </c>
      <c r="W2854" s="144" t="str">
        <f t="shared" si="536"/>
        <v/>
      </c>
      <c r="X2854" s="146" t="str">
        <f>IF(C2854="","",IF(OR(C2854="Trade",C2854="Multi Position"),(X2853+V2854),IF(C2854="Deposit",(X2853+AE2854),IF(C2854="Withdrawal",(X2853-AE2854)))))</f>
        <v/>
      </c>
      <c r="Y2854" s="145" t="str">
        <f t="shared" si="537"/>
        <v/>
      </c>
      <c r="Z2854" s="118"/>
      <c r="AA2854" s="118"/>
      <c r="AB2854" s="118"/>
      <c r="AC2854" s="118"/>
      <c r="AD2854" s="118"/>
      <c r="AE2854" s="139"/>
      <c r="AF2854" s="118"/>
      <c r="AG2854" s="118"/>
      <c r="AH2854" s="147" t="str">
        <f t="shared" si="538"/>
        <v/>
      </c>
      <c r="AI2854" s="147" t="str">
        <f t="shared" si="539"/>
        <v/>
      </c>
      <c r="AJ2854" s="148" t="str">
        <f t="shared" si="528"/>
        <v/>
      </c>
      <c r="AK2854" s="148" t="str">
        <f t="shared" si="529"/>
        <v/>
      </c>
      <c r="AL2854" s="147" t="str">
        <f t="shared" si="530"/>
        <v/>
      </c>
      <c r="AM2854" s="147" t="str">
        <f t="shared" si="531"/>
        <v/>
      </c>
      <c r="AN2854" s="147" t="str">
        <f t="shared" si="532"/>
        <v/>
      </c>
      <c r="AO2854" s="118"/>
    </row>
    <row r="2855" spans="1:41">
      <c r="A2855" s="118"/>
      <c r="B2855" s="118"/>
      <c r="C2855" s="118"/>
      <c r="D2855" s="118"/>
      <c r="E2855" s="118"/>
      <c r="F2855" s="118"/>
      <c r="G2855" s="118"/>
      <c r="H2855" s="118"/>
      <c r="I2855" s="118"/>
      <c r="J2855" s="118"/>
      <c r="K2855" s="118"/>
      <c r="L2855" s="118"/>
      <c r="M2855" s="118"/>
      <c r="N2855" s="118"/>
      <c r="O2855" s="143" t="str">
        <f>IF(H2855="","",(S2855/S2855)&amp;":"&amp;ROUND(AH2855/S2855,2))</f>
        <v/>
      </c>
      <c r="P2855" s="118"/>
      <c r="Q2855" s="118"/>
      <c r="R2855" s="143" t="str">
        <f>IF(H2855="","",(S2855/S2855)&amp;":"&amp;ROUND(AI2855/S2855,2))</f>
        <v/>
      </c>
      <c r="S2855" s="144" t="str">
        <f t="shared" si="533"/>
        <v/>
      </c>
      <c r="T2855" s="145" t="str">
        <f t="shared" si="534"/>
        <v/>
      </c>
      <c r="U2855" s="118"/>
      <c r="V2855" s="145" t="str">
        <f t="shared" si="535"/>
        <v/>
      </c>
      <c r="W2855" s="144" t="str">
        <f t="shared" si="536"/>
        <v/>
      </c>
      <c r="X2855" s="146" t="str">
        <f>IF(C2855="","",IF(OR(C2855="Trade",C2855="Multi Position"),(X2854+V2855),IF(C2855="Deposit",(X2854+AE2855),IF(C2855="Withdrawal",(X2854-AE2855)))))</f>
        <v/>
      </c>
      <c r="Y2855" s="145" t="str">
        <f t="shared" si="537"/>
        <v/>
      </c>
      <c r="Z2855" s="118"/>
      <c r="AA2855" s="118"/>
      <c r="AB2855" s="118"/>
      <c r="AC2855" s="118"/>
      <c r="AD2855" s="118"/>
      <c r="AE2855" s="139"/>
      <c r="AF2855" s="118"/>
      <c r="AG2855" s="118"/>
      <c r="AH2855" s="147" t="str">
        <f t="shared" si="538"/>
        <v/>
      </c>
      <c r="AI2855" s="147" t="str">
        <f t="shared" si="539"/>
        <v/>
      </c>
      <c r="AJ2855" s="148" t="str">
        <f t="shared" si="528"/>
        <v/>
      </c>
      <c r="AK2855" s="148" t="str">
        <f t="shared" si="529"/>
        <v/>
      </c>
      <c r="AL2855" s="147" t="str">
        <f t="shared" si="530"/>
        <v/>
      </c>
      <c r="AM2855" s="147" t="str">
        <f t="shared" si="531"/>
        <v/>
      </c>
      <c r="AN2855" s="147" t="str">
        <f t="shared" si="532"/>
        <v/>
      </c>
      <c r="AO2855" s="118"/>
    </row>
    <row r="2856" spans="1:41">
      <c r="A2856" s="118"/>
      <c r="B2856" s="118"/>
      <c r="C2856" s="118"/>
      <c r="D2856" s="118"/>
      <c r="E2856" s="118"/>
      <c r="F2856" s="118"/>
      <c r="G2856" s="118"/>
      <c r="H2856" s="118"/>
      <c r="I2856" s="118"/>
      <c r="J2856" s="118"/>
      <c r="K2856" s="118"/>
      <c r="L2856" s="118"/>
      <c r="M2856" s="118"/>
      <c r="N2856" s="118"/>
      <c r="O2856" s="143" t="str">
        <f>IF(H2856="","",(S2856/S2856)&amp;":"&amp;ROUND(AH2856/S2856,2))</f>
        <v/>
      </c>
      <c r="P2856" s="118"/>
      <c r="Q2856" s="118"/>
      <c r="R2856" s="143" t="str">
        <f>IF(H2856="","",(S2856/S2856)&amp;":"&amp;ROUND(AI2856/S2856,2))</f>
        <v/>
      </c>
      <c r="S2856" s="144" t="str">
        <f t="shared" si="533"/>
        <v/>
      </c>
      <c r="T2856" s="145" t="str">
        <f t="shared" si="534"/>
        <v/>
      </c>
      <c r="U2856" s="118"/>
      <c r="V2856" s="145" t="str">
        <f t="shared" si="535"/>
        <v/>
      </c>
      <c r="W2856" s="144" t="str">
        <f t="shared" si="536"/>
        <v/>
      </c>
      <c r="X2856" s="146" t="str">
        <f>IF(C2856="","",IF(OR(C2856="Trade",C2856="Multi Position"),(X2855+V2856),IF(C2856="Deposit",(X2855+AE2856),IF(C2856="Withdrawal",(X2855-AE2856)))))</f>
        <v/>
      </c>
      <c r="Y2856" s="145" t="str">
        <f t="shared" si="537"/>
        <v/>
      </c>
      <c r="Z2856" s="118"/>
      <c r="AA2856" s="118"/>
      <c r="AB2856" s="118"/>
      <c r="AC2856" s="118"/>
      <c r="AD2856" s="118"/>
      <c r="AE2856" s="139"/>
      <c r="AF2856" s="118"/>
      <c r="AG2856" s="118"/>
      <c r="AH2856" s="147" t="str">
        <f t="shared" si="538"/>
        <v/>
      </c>
      <c r="AI2856" s="147" t="str">
        <f t="shared" si="539"/>
        <v/>
      </c>
      <c r="AJ2856" s="148" t="str">
        <f t="shared" si="528"/>
        <v/>
      </c>
      <c r="AK2856" s="148" t="str">
        <f t="shared" si="529"/>
        <v/>
      </c>
      <c r="AL2856" s="147" t="str">
        <f t="shared" si="530"/>
        <v/>
      </c>
      <c r="AM2856" s="147" t="str">
        <f t="shared" si="531"/>
        <v/>
      </c>
      <c r="AN2856" s="147" t="str">
        <f t="shared" si="532"/>
        <v/>
      </c>
      <c r="AO2856" s="118"/>
    </row>
    <row r="2857" spans="1:41">
      <c r="A2857" s="118"/>
      <c r="B2857" s="118"/>
      <c r="C2857" s="118"/>
      <c r="D2857" s="118"/>
      <c r="E2857" s="118"/>
      <c r="F2857" s="118"/>
      <c r="G2857" s="118"/>
      <c r="H2857" s="118"/>
      <c r="I2857" s="118"/>
      <c r="J2857" s="118"/>
      <c r="K2857" s="118"/>
      <c r="L2857" s="118"/>
      <c r="M2857" s="118"/>
      <c r="N2857" s="118"/>
      <c r="O2857" s="143" t="str">
        <f>IF(H2857="","",(S2857/S2857)&amp;":"&amp;ROUND(AH2857/S2857,2))</f>
        <v/>
      </c>
      <c r="P2857" s="118"/>
      <c r="Q2857" s="118"/>
      <c r="R2857" s="143" t="str">
        <f>IF(H2857="","",(S2857/S2857)&amp;":"&amp;ROUND(AI2857/S2857,2))</f>
        <v/>
      </c>
      <c r="S2857" s="144" t="str">
        <f t="shared" si="533"/>
        <v/>
      </c>
      <c r="T2857" s="145" t="str">
        <f t="shared" si="534"/>
        <v/>
      </c>
      <c r="U2857" s="118"/>
      <c r="V2857" s="145" t="str">
        <f t="shared" si="535"/>
        <v/>
      </c>
      <c r="W2857" s="144" t="str">
        <f t="shared" si="536"/>
        <v/>
      </c>
      <c r="X2857" s="146" t="str">
        <f>IF(C2857="","",IF(OR(C2857="Trade",C2857="Multi Position"),(X2856+V2857),IF(C2857="Deposit",(X2856+AE2857),IF(C2857="Withdrawal",(X2856-AE2857)))))</f>
        <v/>
      </c>
      <c r="Y2857" s="145" t="str">
        <f t="shared" si="537"/>
        <v/>
      </c>
      <c r="Z2857" s="118"/>
      <c r="AA2857" s="118"/>
      <c r="AB2857" s="118"/>
      <c r="AC2857" s="118"/>
      <c r="AD2857" s="118"/>
      <c r="AE2857" s="139"/>
      <c r="AF2857" s="118"/>
      <c r="AG2857" s="118"/>
      <c r="AH2857" s="147" t="str">
        <f t="shared" si="538"/>
        <v/>
      </c>
      <c r="AI2857" s="147" t="str">
        <f t="shared" si="539"/>
        <v/>
      </c>
      <c r="AJ2857" s="148" t="str">
        <f t="shared" si="528"/>
        <v/>
      </c>
      <c r="AK2857" s="148" t="str">
        <f t="shared" si="529"/>
        <v/>
      </c>
      <c r="AL2857" s="147" t="str">
        <f t="shared" si="530"/>
        <v/>
      </c>
      <c r="AM2857" s="147" t="str">
        <f t="shared" si="531"/>
        <v/>
      </c>
      <c r="AN2857" s="147" t="str">
        <f t="shared" si="532"/>
        <v/>
      </c>
      <c r="AO2857" s="118"/>
    </row>
    <row r="2858" spans="1:41">
      <c r="A2858" s="118"/>
      <c r="B2858" s="118"/>
      <c r="C2858" s="118"/>
      <c r="D2858" s="118"/>
      <c r="E2858" s="118"/>
      <c r="F2858" s="118"/>
      <c r="G2858" s="118"/>
      <c r="H2858" s="118"/>
      <c r="I2858" s="118"/>
      <c r="J2858" s="118"/>
      <c r="K2858" s="118"/>
      <c r="L2858" s="118"/>
      <c r="M2858" s="118"/>
      <c r="N2858" s="118"/>
      <c r="O2858" s="143" t="str">
        <f>IF(H2858="","",(S2858/S2858)&amp;":"&amp;ROUND(AH2858/S2858,2))</f>
        <v/>
      </c>
      <c r="P2858" s="118"/>
      <c r="Q2858" s="118"/>
      <c r="R2858" s="143" t="str">
        <f>IF(H2858="","",(S2858/S2858)&amp;":"&amp;ROUND(AI2858/S2858,2))</f>
        <v/>
      </c>
      <c r="S2858" s="144" t="str">
        <f t="shared" si="533"/>
        <v/>
      </c>
      <c r="T2858" s="145" t="str">
        <f t="shared" si="534"/>
        <v/>
      </c>
      <c r="U2858" s="118"/>
      <c r="V2858" s="145" t="str">
        <f t="shared" si="535"/>
        <v/>
      </c>
      <c r="W2858" s="144" t="str">
        <f t="shared" si="536"/>
        <v/>
      </c>
      <c r="X2858" s="146" t="str">
        <f>IF(C2858="","",IF(OR(C2858="Trade",C2858="Multi Position"),(X2857+V2858),IF(C2858="Deposit",(X2857+AE2858),IF(C2858="Withdrawal",(X2857-AE2858)))))</f>
        <v/>
      </c>
      <c r="Y2858" s="145" t="str">
        <f t="shared" si="537"/>
        <v/>
      </c>
      <c r="Z2858" s="118"/>
      <c r="AA2858" s="118"/>
      <c r="AB2858" s="118"/>
      <c r="AC2858" s="118"/>
      <c r="AD2858" s="118"/>
      <c r="AE2858" s="139"/>
      <c r="AF2858" s="118"/>
      <c r="AG2858" s="118"/>
      <c r="AH2858" s="147" t="str">
        <f t="shared" si="538"/>
        <v/>
      </c>
      <c r="AI2858" s="147" t="str">
        <f t="shared" si="539"/>
        <v/>
      </c>
      <c r="AJ2858" s="148" t="str">
        <f t="shared" si="528"/>
        <v/>
      </c>
      <c r="AK2858" s="148" t="str">
        <f t="shared" si="529"/>
        <v/>
      </c>
      <c r="AL2858" s="147" t="str">
        <f t="shared" si="530"/>
        <v/>
      </c>
      <c r="AM2858" s="147" t="str">
        <f t="shared" si="531"/>
        <v/>
      </c>
      <c r="AN2858" s="147" t="str">
        <f t="shared" si="532"/>
        <v/>
      </c>
      <c r="AO2858" s="118"/>
    </row>
    <row r="2859" spans="1:41">
      <c r="A2859" s="118"/>
      <c r="B2859" s="118"/>
      <c r="C2859" s="118"/>
      <c r="D2859" s="118"/>
      <c r="E2859" s="118"/>
      <c r="F2859" s="118"/>
      <c r="G2859" s="118"/>
      <c r="H2859" s="118"/>
      <c r="I2859" s="118"/>
      <c r="J2859" s="118"/>
      <c r="K2859" s="118"/>
      <c r="L2859" s="118"/>
      <c r="M2859" s="118"/>
      <c r="N2859" s="118"/>
      <c r="O2859" s="143" t="str">
        <f>IF(H2859="","",(S2859/S2859)&amp;":"&amp;ROUND(AH2859/S2859,2))</f>
        <v/>
      </c>
      <c r="P2859" s="118"/>
      <c r="Q2859" s="118"/>
      <c r="R2859" s="143" t="str">
        <f>IF(H2859="","",(S2859/S2859)&amp;":"&amp;ROUND(AI2859/S2859,2))</f>
        <v/>
      </c>
      <c r="S2859" s="144" t="str">
        <f t="shared" si="533"/>
        <v/>
      </c>
      <c r="T2859" s="145" t="str">
        <f t="shared" si="534"/>
        <v/>
      </c>
      <c r="U2859" s="118"/>
      <c r="V2859" s="145" t="str">
        <f t="shared" si="535"/>
        <v/>
      </c>
      <c r="W2859" s="144" t="str">
        <f t="shared" si="536"/>
        <v/>
      </c>
      <c r="X2859" s="146" t="str">
        <f>IF(C2859="","",IF(OR(C2859="Trade",C2859="Multi Position"),(X2858+V2859),IF(C2859="Deposit",(X2858+AE2859),IF(C2859="Withdrawal",(X2858-AE2859)))))</f>
        <v/>
      </c>
      <c r="Y2859" s="145" t="str">
        <f t="shared" si="537"/>
        <v/>
      </c>
      <c r="Z2859" s="118"/>
      <c r="AA2859" s="118"/>
      <c r="AB2859" s="118"/>
      <c r="AC2859" s="118"/>
      <c r="AD2859" s="118"/>
      <c r="AE2859" s="139"/>
      <c r="AF2859" s="118"/>
      <c r="AG2859" s="118"/>
      <c r="AH2859" s="147" t="str">
        <f t="shared" si="538"/>
        <v/>
      </c>
      <c r="AI2859" s="147" t="str">
        <f t="shared" si="539"/>
        <v/>
      </c>
      <c r="AJ2859" s="148" t="str">
        <f t="shared" si="528"/>
        <v/>
      </c>
      <c r="AK2859" s="148" t="str">
        <f t="shared" si="529"/>
        <v/>
      </c>
      <c r="AL2859" s="147" t="str">
        <f t="shared" si="530"/>
        <v/>
      </c>
      <c r="AM2859" s="147" t="str">
        <f t="shared" si="531"/>
        <v/>
      </c>
      <c r="AN2859" s="147" t="str">
        <f t="shared" si="532"/>
        <v/>
      </c>
      <c r="AO2859" s="118"/>
    </row>
    <row r="2860" spans="1:41">
      <c r="A2860" s="118"/>
      <c r="B2860" s="118"/>
      <c r="C2860" s="118"/>
      <c r="D2860" s="118"/>
      <c r="E2860" s="118"/>
      <c r="F2860" s="118"/>
      <c r="G2860" s="118"/>
      <c r="H2860" s="118"/>
      <c r="I2860" s="118"/>
      <c r="J2860" s="118"/>
      <c r="K2860" s="118"/>
      <c r="L2860" s="118"/>
      <c r="M2860" s="118"/>
      <c r="N2860" s="118"/>
      <c r="O2860" s="143" t="str">
        <f>IF(H2860="","",(S2860/S2860)&amp;":"&amp;ROUND(AH2860/S2860,2))</f>
        <v/>
      </c>
      <c r="P2860" s="118"/>
      <c r="Q2860" s="118"/>
      <c r="R2860" s="143" t="str">
        <f>IF(H2860="","",(S2860/S2860)&amp;":"&amp;ROUND(AI2860/S2860,2))</f>
        <v/>
      </c>
      <c r="S2860" s="144" t="str">
        <f t="shared" si="533"/>
        <v/>
      </c>
      <c r="T2860" s="145" t="str">
        <f t="shared" si="534"/>
        <v/>
      </c>
      <c r="U2860" s="118"/>
      <c r="V2860" s="145" t="str">
        <f t="shared" si="535"/>
        <v/>
      </c>
      <c r="W2860" s="144" t="str">
        <f t="shared" si="536"/>
        <v/>
      </c>
      <c r="X2860" s="146" t="str">
        <f>IF(C2860="","",IF(OR(C2860="Trade",C2860="Multi Position"),(X2859+V2860),IF(C2860="Deposit",(X2859+AE2860),IF(C2860="Withdrawal",(X2859-AE2860)))))</f>
        <v/>
      </c>
      <c r="Y2860" s="145" t="str">
        <f t="shared" si="537"/>
        <v/>
      </c>
      <c r="Z2860" s="118"/>
      <c r="AA2860" s="118"/>
      <c r="AB2860" s="118"/>
      <c r="AC2860" s="118"/>
      <c r="AD2860" s="118"/>
      <c r="AE2860" s="139"/>
      <c r="AF2860" s="118"/>
      <c r="AG2860" s="118"/>
      <c r="AH2860" s="147" t="str">
        <f t="shared" si="538"/>
        <v/>
      </c>
      <c r="AI2860" s="147" t="str">
        <f t="shared" si="539"/>
        <v/>
      </c>
      <c r="AJ2860" s="148" t="str">
        <f t="shared" si="528"/>
        <v/>
      </c>
      <c r="AK2860" s="148" t="str">
        <f t="shared" si="529"/>
        <v/>
      </c>
      <c r="AL2860" s="147" t="str">
        <f t="shared" si="530"/>
        <v/>
      </c>
      <c r="AM2860" s="147" t="str">
        <f t="shared" si="531"/>
        <v/>
      </c>
      <c r="AN2860" s="147" t="str">
        <f t="shared" si="532"/>
        <v/>
      </c>
      <c r="AO2860" s="118"/>
    </row>
    <row r="2861" spans="1:41">
      <c r="A2861" s="118"/>
      <c r="B2861" s="118"/>
      <c r="C2861" s="118"/>
      <c r="D2861" s="118"/>
      <c r="E2861" s="118"/>
      <c r="F2861" s="118"/>
      <c r="G2861" s="118"/>
      <c r="H2861" s="118"/>
      <c r="I2861" s="118"/>
      <c r="J2861" s="118"/>
      <c r="K2861" s="118"/>
      <c r="L2861" s="118"/>
      <c r="M2861" s="118"/>
      <c r="N2861" s="118"/>
      <c r="O2861" s="143" t="str">
        <f>IF(H2861="","",(S2861/S2861)&amp;":"&amp;ROUND(AH2861/S2861,2))</f>
        <v/>
      </c>
      <c r="P2861" s="118"/>
      <c r="Q2861" s="118"/>
      <c r="R2861" s="143" t="str">
        <f>IF(H2861="","",(S2861/S2861)&amp;":"&amp;ROUND(AI2861/S2861,2))</f>
        <v/>
      </c>
      <c r="S2861" s="144" t="str">
        <f t="shared" si="533"/>
        <v/>
      </c>
      <c r="T2861" s="145" t="str">
        <f t="shared" si="534"/>
        <v/>
      </c>
      <c r="U2861" s="118"/>
      <c r="V2861" s="145" t="str">
        <f t="shared" si="535"/>
        <v/>
      </c>
      <c r="W2861" s="144" t="str">
        <f t="shared" si="536"/>
        <v/>
      </c>
      <c r="X2861" s="146" t="str">
        <f>IF(C2861="","",IF(OR(C2861="Trade",C2861="Multi Position"),(X2860+V2861),IF(C2861="Deposit",(X2860+AE2861),IF(C2861="Withdrawal",(X2860-AE2861)))))</f>
        <v/>
      </c>
      <c r="Y2861" s="145" t="str">
        <f t="shared" si="537"/>
        <v/>
      </c>
      <c r="Z2861" s="118"/>
      <c r="AA2861" s="118"/>
      <c r="AB2861" s="118"/>
      <c r="AC2861" s="118"/>
      <c r="AD2861" s="118"/>
      <c r="AE2861" s="139"/>
      <c r="AF2861" s="118"/>
      <c r="AG2861" s="118"/>
      <c r="AH2861" s="147" t="str">
        <f t="shared" si="538"/>
        <v/>
      </c>
      <c r="AI2861" s="147" t="str">
        <f t="shared" si="539"/>
        <v/>
      </c>
      <c r="AJ2861" s="148" t="str">
        <f t="shared" si="528"/>
        <v/>
      </c>
      <c r="AK2861" s="148" t="str">
        <f t="shared" si="529"/>
        <v/>
      </c>
      <c r="AL2861" s="147" t="str">
        <f t="shared" si="530"/>
        <v/>
      </c>
      <c r="AM2861" s="147" t="str">
        <f t="shared" si="531"/>
        <v/>
      </c>
      <c r="AN2861" s="147" t="str">
        <f t="shared" si="532"/>
        <v/>
      </c>
      <c r="AO2861" s="118"/>
    </row>
    <row r="2862" spans="1:41">
      <c r="A2862" s="118"/>
      <c r="B2862" s="118"/>
      <c r="C2862" s="118"/>
      <c r="D2862" s="118"/>
      <c r="E2862" s="118"/>
      <c r="F2862" s="118"/>
      <c r="G2862" s="118"/>
      <c r="H2862" s="118"/>
      <c r="I2862" s="118"/>
      <c r="J2862" s="118"/>
      <c r="K2862" s="118"/>
      <c r="L2862" s="118"/>
      <c r="M2862" s="118"/>
      <c r="N2862" s="118"/>
      <c r="O2862" s="143" t="str">
        <f>IF(H2862="","",(S2862/S2862)&amp;":"&amp;ROUND(AH2862/S2862,2))</f>
        <v/>
      </c>
      <c r="P2862" s="118"/>
      <c r="Q2862" s="118"/>
      <c r="R2862" s="143" t="str">
        <f>IF(H2862="","",(S2862/S2862)&amp;":"&amp;ROUND(AI2862/S2862,2))</f>
        <v/>
      </c>
      <c r="S2862" s="144" t="str">
        <f t="shared" si="533"/>
        <v/>
      </c>
      <c r="T2862" s="145" t="str">
        <f t="shared" si="534"/>
        <v/>
      </c>
      <c r="U2862" s="118"/>
      <c r="V2862" s="145" t="str">
        <f t="shared" si="535"/>
        <v/>
      </c>
      <c r="W2862" s="144" t="str">
        <f t="shared" si="536"/>
        <v/>
      </c>
      <c r="X2862" s="146" t="str">
        <f>IF(C2862="","",IF(OR(C2862="Trade",C2862="Multi Position"),(X2861+V2862),IF(C2862="Deposit",(X2861+AE2862),IF(C2862="Withdrawal",(X2861-AE2862)))))</f>
        <v/>
      </c>
      <c r="Y2862" s="145" t="str">
        <f t="shared" si="537"/>
        <v/>
      </c>
      <c r="Z2862" s="118"/>
      <c r="AA2862" s="118"/>
      <c r="AB2862" s="118"/>
      <c r="AC2862" s="118"/>
      <c r="AD2862" s="118"/>
      <c r="AE2862" s="139"/>
      <c r="AF2862" s="118"/>
      <c r="AG2862" s="118"/>
      <c r="AH2862" s="147" t="str">
        <f t="shared" si="538"/>
        <v/>
      </c>
      <c r="AI2862" s="147" t="str">
        <f t="shared" si="539"/>
        <v/>
      </c>
      <c r="AJ2862" s="148" t="str">
        <f t="shared" si="528"/>
        <v/>
      </c>
      <c r="AK2862" s="148" t="str">
        <f t="shared" si="529"/>
        <v/>
      </c>
      <c r="AL2862" s="147" t="str">
        <f t="shared" si="530"/>
        <v/>
      </c>
      <c r="AM2862" s="147" t="str">
        <f t="shared" si="531"/>
        <v/>
      </c>
      <c r="AN2862" s="147" t="str">
        <f t="shared" si="532"/>
        <v/>
      </c>
      <c r="AO2862" s="118"/>
    </row>
    <row r="2863" spans="1:41">
      <c r="A2863" s="118"/>
      <c r="B2863" s="118"/>
      <c r="C2863" s="118"/>
      <c r="D2863" s="118"/>
      <c r="E2863" s="118"/>
      <c r="F2863" s="118"/>
      <c r="G2863" s="118"/>
      <c r="H2863" s="118"/>
      <c r="I2863" s="118"/>
      <c r="J2863" s="118"/>
      <c r="K2863" s="118"/>
      <c r="L2863" s="118"/>
      <c r="M2863" s="118"/>
      <c r="N2863" s="118"/>
      <c r="O2863" s="143" t="str">
        <f>IF(H2863="","",(S2863/S2863)&amp;":"&amp;ROUND(AH2863/S2863,2))</f>
        <v/>
      </c>
      <c r="P2863" s="118"/>
      <c r="Q2863" s="118"/>
      <c r="R2863" s="143" t="str">
        <f>IF(H2863="","",(S2863/S2863)&amp;":"&amp;ROUND(AI2863/S2863,2))</f>
        <v/>
      </c>
      <c r="S2863" s="144" t="str">
        <f t="shared" si="533"/>
        <v/>
      </c>
      <c r="T2863" s="145" t="str">
        <f t="shared" si="534"/>
        <v/>
      </c>
      <c r="U2863" s="118"/>
      <c r="V2863" s="145" t="str">
        <f t="shared" si="535"/>
        <v/>
      </c>
      <c r="W2863" s="144" t="str">
        <f t="shared" si="536"/>
        <v/>
      </c>
      <c r="X2863" s="146" t="str">
        <f>IF(C2863="","",IF(OR(C2863="Trade",C2863="Multi Position"),(X2862+V2863),IF(C2863="Deposit",(X2862+AE2863),IF(C2863="Withdrawal",(X2862-AE2863)))))</f>
        <v/>
      </c>
      <c r="Y2863" s="145" t="str">
        <f t="shared" si="537"/>
        <v/>
      </c>
      <c r="Z2863" s="118"/>
      <c r="AA2863" s="118"/>
      <c r="AB2863" s="118"/>
      <c r="AC2863" s="118"/>
      <c r="AD2863" s="118"/>
      <c r="AE2863" s="139"/>
      <c r="AF2863" s="118"/>
      <c r="AG2863" s="118"/>
      <c r="AH2863" s="147" t="str">
        <f t="shared" si="538"/>
        <v/>
      </c>
      <c r="AI2863" s="147" t="str">
        <f t="shared" si="539"/>
        <v/>
      </c>
      <c r="AJ2863" s="148" t="str">
        <f t="shared" si="528"/>
        <v/>
      </c>
      <c r="AK2863" s="148" t="str">
        <f t="shared" si="529"/>
        <v/>
      </c>
      <c r="AL2863" s="147" t="str">
        <f t="shared" si="530"/>
        <v/>
      </c>
      <c r="AM2863" s="147" t="str">
        <f t="shared" si="531"/>
        <v/>
      </c>
      <c r="AN2863" s="147" t="str">
        <f t="shared" si="532"/>
        <v/>
      </c>
      <c r="AO2863" s="118"/>
    </row>
    <row r="2864" spans="1:41">
      <c r="A2864" s="118"/>
      <c r="B2864" s="118"/>
      <c r="C2864" s="118"/>
      <c r="D2864" s="118"/>
      <c r="E2864" s="118"/>
      <c r="F2864" s="118"/>
      <c r="G2864" s="118"/>
      <c r="H2864" s="118"/>
      <c r="I2864" s="118"/>
      <c r="J2864" s="118"/>
      <c r="K2864" s="118"/>
      <c r="L2864" s="118"/>
      <c r="M2864" s="118"/>
      <c r="N2864" s="118"/>
      <c r="O2864" s="143" t="str">
        <f>IF(H2864="","",(S2864/S2864)&amp;":"&amp;ROUND(AH2864/S2864,2))</f>
        <v/>
      </c>
      <c r="P2864" s="118"/>
      <c r="Q2864" s="118"/>
      <c r="R2864" s="143" t="str">
        <f>IF(H2864="","",(S2864/S2864)&amp;":"&amp;ROUND(AI2864/S2864,2))</f>
        <v/>
      </c>
      <c r="S2864" s="144" t="str">
        <f t="shared" si="533"/>
        <v/>
      </c>
      <c r="T2864" s="145" t="str">
        <f t="shared" si="534"/>
        <v/>
      </c>
      <c r="U2864" s="118"/>
      <c r="V2864" s="145" t="str">
        <f t="shared" si="535"/>
        <v/>
      </c>
      <c r="W2864" s="144" t="str">
        <f t="shared" si="536"/>
        <v/>
      </c>
      <c r="X2864" s="146" t="str">
        <f>IF(C2864="","",IF(OR(C2864="Trade",C2864="Multi Position"),(X2863+V2864),IF(C2864="Deposit",(X2863+AE2864),IF(C2864="Withdrawal",(X2863-AE2864)))))</f>
        <v/>
      </c>
      <c r="Y2864" s="145" t="str">
        <f t="shared" si="537"/>
        <v/>
      </c>
      <c r="Z2864" s="118"/>
      <c r="AA2864" s="118"/>
      <c r="AB2864" s="118"/>
      <c r="AC2864" s="118"/>
      <c r="AD2864" s="118"/>
      <c r="AE2864" s="139"/>
      <c r="AF2864" s="118"/>
      <c r="AG2864" s="118"/>
      <c r="AH2864" s="147" t="str">
        <f t="shared" si="538"/>
        <v/>
      </c>
      <c r="AI2864" s="147" t="str">
        <f t="shared" si="539"/>
        <v/>
      </c>
      <c r="AJ2864" s="148" t="str">
        <f t="shared" si="528"/>
        <v/>
      </c>
      <c r="AK2864" s="148" t="str">
        <f t="shared" si="529"/>
        <v/>
      </c>
      <c r="AL2864" s="147" t="str">
        <f t="shared" si="530"/>
        <v/>
      </c>
      <c r="AM2864" s="147" t="str">
        <f t="shared" si="531"/>
        <v/>
      </c>
      <c r="AN2864" s="147" t="str">
        <f t="shared" si="532"/>
        <v/>
      </c>
      <c r="AO2864" s="118"/>
    </row>
    <row r="2865" spans="1:41">
      <c r="A2865" s="118"/>
      <c r="B2865" s="118"/>
      <c r="C2865" s="118"/>
      <c r="D2865" s="118"/>
      <c r="E2865" s="118"/>
      <c r="F2865" s="118"/>
      <c r="G2865" s="118"/>
      <c r="H2865" s="118"/>
      <c r="I2865" s="118"/>
      <c r="J2865" s="118"/>
      <c r="K2865" s="118"/>
      <c r="L2865" s="118"/>
      <c r="M2865" s="118"/>
      <c r="N2865" s="118"/>
      <c r="O2865" s="143" t="str">
        <f>IF(H2865="","",(S2865/S2865)&amp;":"&amp;ROUND(AH2865/S2865,2))</f>
        <v/>
      </c>
      <c r="P2865" s="118"/>
      <c r="Q2865" s="118"/>
      <c r="R2865" s="143" t="str">
        <f>IF(H2865="","",(S2865/S2865)&amp;":"&amp;ROUND(AI2865/S2865,2))</f>
        <v/>
      </c>
      <c r="S2865" s="144" t="str">
        <f t="shared" si="533"/>
        <v/>
      </c>
      <c r="T2865" s="145" t="str">
        <f t="shared" si="534"/>
        <v/>
      </c>
      <c r="U2865" s="118"/>
      <c r="V2865" s="145" t="str">
        <f t="shared" si="535"/>
        <v/>
      </c>
      <c r="W2865" s="144" t="str">
        <f t="shared" si="536"/>
        <v/>
      </c>
      <c r="X2865" s="146" t="str">
        <f>IF(C2865="","",IF(OR(C2865="Trade",C2865="Multi Position"),(X2864+V2865),IF(C2865="Deposit",(X2864+AE2865),IF(C2865="Withdrawal",(X2864-AE2865)))))</f>
        <v/>
      </c>
      <c r="Y2865" s="145" t="str">
        <f t="shared" si="537"/>
        <v/>
      </c>
      <c r="Z2865" s="118"/>
      <c r="AA2865" s="118"/>
      <c r="AB2865" s="118"/>
      <c r="AC2865" s="118"/>
      <c r="AD2865" s="118"/>
      <c r="AE2865" s="139"/>
      <c r="AF2865" s="118"/>
      <c r="AG2865" s="118"/>
      <c r="AH2865" s="147" t="str">
        <f t="shared" si="538"/>
        <v/>
      </c>
      <c r="AI2865" s="147" t="str">
        <f t="shared" si="539"/>
        <v/>
      </c>
      <c r="AJ2865" s="148" t="str">
        <f t="shared" si="528"/>
        <v/>
      </c>
      <c r="AK2865" s="148" t="str">
        <f t="shared" si="529"/>
        <v/>
      </c>
      <c r="AL2865" s="147" t="str">
        <f t="shared" si="530"/>
        <v/>
      </c>
      <c r="AM2865" s="147" t="str">
        <f t="shared" si="531"/>
        <v/>
      </c>
      <c r="AN2865" s="147" t="str">
        <f t="shared" si="532"/>
        <v/>
      </c>
      <c r="AO2865" s="118"/>
    </row>
    <row r="2866" spans="1:41">
      <c r="A2866" s="118"/>
      <c r="B2866" s="118"/>
      <c r="C2866" s="118"/>
      <c r="D2866" s="118"/>
      <c r="E2866" s="118"/>
      <c r="F2866" s="118"/>
      <c r="G2866" s="118"/>
      <c r="H2866" s="118"/>
      <c r="I2866" s="118"/>
      <c r="J2866" s="118"/>
      <c r="K2866" s="118"/>
      <c r="L2866" s="118"/>
      <c r="M2866" s="118"/>
      <c r="N2866" s="118"/>
      <c r="O2866" s="143" t="str">
        <f>IF(H2866="","",(S2866/S2866)&amp;":"&amp;ROUND(AH2866/S2866,2))</f>
        <v/>
      </c>
      <c r="P2866" s="118"/>
      <c r="Q2866" s="118"/>
      <c r="R2866" s="143" t="str">
        <f>IF(H2866="","",(S2866/S2866)&amp;":"&amp;ROUND(AI2866/S2866,2))</f>
        <v/>
      </c>
      <c r="S2866" s="144" t="str">
        <f t="shared" si="533"/>
        <v/>
      </c>
      <c r="T2866" s="145" t="str">
        <f t="shared" si="534"/>
        <v/>
      </c>
      <c r="U2866" s="118"/>
      <c r="V2866" s="145" t="str">
        <f t="shared" si="535"/>
        <v/>
      </c>
      <c r="W2866" s="144" t="str">
        <f t="shared" si="536"/>
        <v/>
      </c>
      <c r="X2866" s="146" t="str">
        <f>IF(C2866="","",IF(OR(C2866="Trade",C2866="Multi Position"),(X2865+V2866),IF(C2866="Deposit",(X2865+AE2866),IF(C2866="Withdrawal",(X2865-AE2866)))))</f>
        <v/>
      </c>
      <c r="Y2866" s="145" t="str">
        <f t="shared" si="537"/>
        <v/>
      </c>
      <c r="Z2866" s="118"/>
      <c r="AA2866" s="118"/>
      <c r="AB2866" s="118"/>
      <c r="AC2866" s="118"/>
      <c r="AD2866" s="118"/>
      <c r="AE2866" s="139"/>
      <c r="AF2866" s="118"/>
      <c r="AG2866" s="118"/>
      <c r="AH2866" s="147" t="str">
        <f t="shared" si="538"/>
        <v/>
      </c>
      <c r="AI2866" s="147" t="str">
        <f t="shared" si="539"/>
        <v/>
      </c>
      <c r="AJ2866" s="148" t="str">
        <f t="shared" si="528"/>
        <v/>
      </c>
      <c r="AK2866" s="148" t="str">
        <f t="shared" si="529"/>
        <v/>
      </c>
      <c r="AL2866" s="147" t="str">
        <f t="shared" si="530"/>
        <v/>
      </c>
      <c r="AM2866" s="147" t="str">
        <f t="shared" si="531"/>
        <v/>
      </c>
      <c r="AN2866" s="147" t="str">
        <f t="shared" si="532"/>
        <v/>
      </c>
      <c r="AO2866" s="118"/>
    </row>
    <row r="2867" spans="1:41">
      <c r="A2867" s="118"/>
      <c r="B2867" s="118"/>
      <c r="C2867" s="118"/>
      <c r="D2867" s="118"/>
      <c r="E2867" s="118"/>
      <c r="F2867" s="118"/>
      <c r="G2867" s="118"/>
      <c r="H2867" s="118"/>
      <c r="I2867" s="118"/>
      <c r="J2867" s="118"/>
      <c r="K2867" s="118"/>
      <c r="L2867" s="118"/>
      <c r="M2867" s="118"/>
      <c r="N2867" s="118"/>
      <c r="O2867" s="143" t="str">
        <f>IF(H2867="","",(S2867/S2867)&amp;":"&amp;ROUND(AH2867/S2867,2))</f>
        <v/>
      </c>
      <c r="P2867" s="118"/>
      <c r="Q2867" s="118"/>
      <c r="R2867" s="143" t="str">
        <f>IF(H2867="","",(S2867/S2867)&amp;":"&amp;ROUND(AI2867/S2867,2))</f>
        <v/>
      </c>
      <c r="S2867" s="144" t="str">
        <f t="shared" si="533"/>
        <v/>
      </c>
      <c r="T2867" s="145" t="str">
        <f t="shared" si="534"/>
        <v/>
      </c>
      <c r="U2867" s="118"/>
      <c r="V2867" s="145" t="str">
        <f t="shared" si="535"/>
        <v/>
      </c>
      <c r="W2867" s="144" t="str">
        <f t="shared" si="536"/>
        <v/>
      </c>
      <c r="X2867" s="146" t="str">
        <f>IF(C2867="","",IF(OR(C2867="Trade",C2867="Multi Position"),(X2866+V2867),IF(C2867="Deposit",(X2866+AE2867),IF(C2867="Withdrawal",(X2866-AE2867)))))</f>
        <v/>
      </c>
      <c r="Y2867" s="145" t="str">
        <f t="shared" si="537"/>
        <v/>
      </c>
      <c r="Z2867" s="118"/>
      <c r="AA2867" s="118"/>
      <c r="AB2867" s="118"/>
      <c r="AC2867" s="118"/>
      <c r="AD2867" s="118"/>
      <c r="AE2867" s="139"/>
      <c r="AF2867" s="118"/>
      <c r="AG2867" s="118"/>
      <c r="AH2867" s="147" t="str">
        <f t="shared" si="538"/>
        <v/>
      </c>
      <c r="AI2867" s="147" t="str">
        <f t="shared" si="539"/>
        <v/>
      </c>
      <c r="AJ2867" s="148" t="str">
        <f t="shared" si="528"/>
        <v/>
      </c>
      <c r="AK2867" s="148" t="str">
        <f t="shared" si="529"/>
        <v/>
      </c>
      <c r="AL2867" s="147" t="str">
        <f t="shared" si="530"/>
        <v/>
      </c>
      <c r="AM2867" s="147" t="str">
        <f t="shared" si="531"/>
        <v/>
      </c>
      <c r="AN2867" s="147" t="str">
        <f t="shared" si="532"/>
        <v/>
      </c>
      <c r="AO2867" s="118"/>
    </row>
    <row r="2868" spans="1:41">
      <c r="A2868" s="118"/>
      <c r="B2868" s="118"/>
      <c r="C2868" s="118"/>
      <c r="D2868" s="118"/>
      <c r="E2868" s="118"/>
      <c r="F2868" s="118"/>
      <c r="G2868" s="118"/>
      <c r="H2868" s="118"/>
      <c r="I2868" s="118"/>
      <c r="J2868" s="118"/>
      <c r="K2868" s="118"/>
      <c r="L2868" s="118"/>
      <c r="M2868" s="118"/>
      <c r="N2868" s="118"/>
      <c r="O2868" s="143" t="str">
        <f>IF(H2868="","",(S2868/S2868)&amp;":"&amp;ROUND(AH2868/S2868,2))</f>
        <v/>
      </c>
      <c r="P2868" s="118"/>
      <c r="Q2868" s="118"/>
      <c r="R2868" s="143" t="str">
        <f>IF(H2868="","",(S2868/S2868)&amp;":"&amp;ROUND(AI2868/S2868,2))</f>
        <v/>
      </c>
      <c r="S2868" s="144" t="str">
        <f t="shared" si="533"/>
        <v/>
      </c>
      <c r="T2868" s="145" t="str">
        <f t="shared" si="534"/>
        <v/>
      </c>
      <c r="U2868" s="118"/>
      <c r="V2868" s="145" t="str">
        <f t="shared" si="535"/>
        <v/>
      </c>
      <c r="W2868" s="144" t="str">
        <f t="shared" si="536"/>
        <v/>
      </c>
      <c r="X2868" s="146" t="str">
        <f>IF(C2868="","",IF(OR(C2868="Trade",C2868="Multi Position"),(X2867+V2868),IF(C2868="Deposit",(X2867+AE2868),IF(C2868="Withdrawal",(X2867-AE2868)))))</f>
        <v/>
      </c>
      <c r="Y2868" s="145" t="str">
        <f t="shared" si="537"/>
        <v/>
      </c>
      <c r="Z2868" s="118"/>
      <c r="AA2868" s="118"/>
      <c r="AB2868" s="118"/>
      <c r="AC2868" s="118"/>
      <c r="AD2868" s="118"/>
      <c r="AE2868" s="139"/>
      <c r="AF2868" s="118"/>
      <c r="AG2868" s="118"/>
      <c r="AH2868" s="147" t="str">
        <f t="shared" si="538"/>
        <v/>
      </c>
      <c r="AI2868" s="147" t="str">
        <f t="shared" si="539"/>
        <v/>
      </c>
      <c r="AJ2868" s="148" t="str">
        <f t="shared" si="528"/>
        <v/>
      </c>
      <c r="AK2868" s="148" t="str">
        <f t="shared" si="529"/>
        <v/>
      </c>
      <c r="AL2868" s="147" t="str">
        <f t="shared" si="530"/>
        <v/>
      </c>
      <c r="AM2868" s="147" t="str">
        <f t="shared" si="531"/>
        <v/>
      </c>
      <c r="AN2868" s="147" t="str">
        <f t="shared" si="532"/>
        <v/>
      </c>
      <c r="AO2868" s="118"/>
    </row>
    <row r="2869" spans="1:41">
      <c r="A2869" s="118"/>
      <c r="B2869" s="118"/>
      <c r="C2869" s="118"/>
      <c r="D2869" s="118"/>
      <c r="E2869" s="118"/>
      <c r="F2869" s="118"/>
      <c r="G2869" s="118"/>
      <c r="H2869" s="118"/>
      <c r="I2869" s="118"/>
      <c r="J2869" s="118"/>
      <c r="K2869" s="118"/>
      <c r="L2869" s="118"/>
      <c r="M2869" s="118"/>
      <c r="N2869" s="118"/>
      <c r="O2869" s="143" t="str">
        <f>IF(H2869="","",(S2869/S2869)&amp;":"&amp;ROUND(AH2869/S2869,2))</f>
        <v/>
      </c>
      <c r="P2869" s="118"/>
      <c r="Q2869" s="118"/>
      <c r="R2869" s="143" t="str">
        <f>IF(H2869="","",(S2869/S2869)&amp;":"&amp;ROUND(AI2869/S2869,2))</f>
        <v/>
      </c>
      <c r="S2869" s="144" t="str">
        <f t="shared" si="533"/>
        <v/>
      </c>
      <c r="T2869" s="145" t="str">
        <f t="shared" si="534"/>
        <v/>
      </c>
      <c r="U2869" s="118"/>
      <c r="V2869" s="145" t="str">
        <f t="shared" si="535"/>
        <v/>
      </c>
      <c r="W2869" s="144" t="str">
        <f t="shared" si="536"/>
        <v/>
      </c>
      <c r="X2869" s="146" t="str">
        <f>IF(C2869="","",IF(OR(C2869="Trade",C2869="Multi Position"),(X2868+V2869),IF(C2869="Deposit",(X2868+AE2869),IF(C2869="Withdrawal",(X2868-AE2869)))))</f>
        <v/>
      </c>
      <c r="Y2869" s="145" t="str">
        <f t="shared" si="537"/>
        <v/>
      </c>
      <c r="Z2869" s="118"/>
      <c r="AA2869" s="118"/>
      <c r="AB2869" s="118"/>
      <c r="AC2869" s="118"/>
      <c r="AD2869" s="118"/>
      <c r="AE2869" s="139"/>
      <c r="AF2869" s="118"/>
      <c r="AG2869" s="118"/>
      <c r="AH2869" s="147" t="str">
        <f t="shared" si="538"/>
        <v/>
      </c>
      <c r="AI2869" s="147" t="str">
        <f t="shared" si="539"/>
        <v/>
      </c>
      <c r="AJ2869" s="148" t="str">
        <f t="shared" si="528"/>
        <v/>
      </c>
      <c r="AK2869" s="148" t="str">
        <f t="shared" si="529"/>
        <v/>
      </c>
      <c r="AL2869" s="147" t="str">
        <f t="shared" si="530"/>
        <v/>
      </c>
      <c r="AM2869" s="147" t="str">
        <f t="shared" si="531"/>
        <v/>
      </c>
      <c r="AN2869" s="147" t="str">
        <f t="shared" si="532"/>
        <v/>
      </c>
      <c r="AO2869" s="118"/>
    </row>
    <row r="2870" spans="1:41">
      <c r="A2870" s="118"/>
      <c r="B2870" s="118"/>
      <c r="C2870" s="118"/>
      <c r="D2870" s="118"/>
      <c r="E2870" s="118"/>
      <c r="F2870" s="118"/>
      <c r="G2870" s="118"/>
      <c r="H2870" s="118"/>
      <c r="I2870" s="118"/>
      <c r="J2870" s="118"/>
      <c r="K2870" s="118"/>
      <c r="L2870" s="118"/>
      <c r="M2870" s="118"/>
      <c r="N2870" s="118"/>
      <c r="O2870" s="143" t="str">
        <f>IF(H2870="","",(S2870/S2870)&amp;":"&amp;ROUND(AH2870/S2870,2))</f>
        <v/>
      </c>
      <c r="P2870" s="118"/>
      <c r="Q2870" s="118"/>
      <c r="R2870" s="143" t="str">
        <f>IF(H2870="","",(S2870/S2870)&amp;":"&amp;ROUND(AI2870/S2870,2))</f>
        <v/>
      </c>
      <c r="S2870" s="144" t="str">
        <f t="shared" si="533"/>
        <v/>
      </c>
      <c r="T2870" s="145" t="str">
        <f t="shared" si="534"/>
        <v/>
      </c>
      <c r="U2870" s="118"/>
      <c r="V2870" s="145" t="str">
        <f t="shared" si="535"/>
        <v/>
      </c>
      <c r="W2870" s="144" t="str">
        <f t="shared" si="536"/>
        <v/>
      </c>
      <c r="X2870" s="146" t="str">
        <f>IF(C2870="","",IF(OR(C2870="Trade",C2870="Multi Position"),(X2869+V2870),IF(C2870="Deposit",(X2869+AE2870),IF(C2870="Withdrawal",(X2869-AE2870)))))</f>
        <v/>
      </c>
      <c r="Y2870" s="145" t="str">
        <f t="shared" si="537"/>
        <v/>
      </c>
      <c r="Z2870" s="118"/>
      <c r="AA2870" s="118"/>
      <c r="AB2870" s="118"/>
      <c r="AC2870" s="118"/>
      <c r="AD2870" s="118"/>
      <c r="AE2870" s="139"/>
      <c r="AF2870" s="118"/>
      <c r="AG2870" s="118"/>
      <c r="AH2870" s="147" t="str">
        <f t="shared" si="538"/>
        <v/>
      </c>
      <c r="AI2870" s="147" t="str">
        <f t="shared" si="539"/>
        <v/>
      </c>
      <c r="AJ2870" s="148" t="str">
        <f t="shared" si="528"/>
        <v/>
      </c>
      <c r="AK2870" s="148" t="str">
        <f t="shared" si="529"/>
        <v/>
      </c>
      <c r="AL2870" s="147" t="str">
        <f t="shared" si="530"/>
        <v/>
      </c>
      <c r="AM2870" s="147" t="str">
        <f t="shared" si="531"/>
        <v/>
      </c>
      <c r="AN2870" s="147" t="str">
        <f t="shared" si="532"/>
        <v/>
      </c>
      <c r="AO2870" s="118"/>
    </row>
    <row r="2871" spans="1:41">
      <c r="A2871" s="118"/>
      <c r="B2871" s="118"/>
      <c r="C2871" s="118"/>
      <c r="D2871" s="118"/>
      <c r="E2871" s="118"/>
      <c r="F2871" s="118"/>
      <c r="G2871" s="118"/>
      <c r="H2871" s="118"/>
      <c r="I2871" s="118"/>
      <c r="J2871" s="118"/>
      <c r="K2871" s="118"/>
      <c r="L2871" s="118"/>
      <c r="M2871" s="118"/>
      <c r="N2871" s="118"/>
      <c r="O2871" s="143" t="str">
        <f>IF(H2871="","",(S2871/S2871)&amp;":"&amp;ROUND(AH2871/S2871,2))</f>
        <v/>
      </c>
      <c r="P2871" s="118"/>
      <c r="Q2871" s="118"/>
      <c r="R2871" s="143" t="str">
        <f>IF(H2871="","",(S2871/S2871)&amp;":"&amp;ROUND(AI2871/S2871,2))</f>
        <v/>
      </c>
      <c r="S2871" s="144" t="str">
        <f t="shared" si="533"/>
        <v/>
      </c>
      <c r="T2871" s="145" t="str">
        <f t="shared" si="534"/>
        <v/>
      </c>
      <c r="U2871" s="118"/>
      <c r="V2871" s="145" t="str">
        <f t="shared" si="535"/>
        <v/>
      </c>
      <c r="W2871" s="144" t="str">
        <f t="shared" si="536"/>
        <v/>
      </c>
      <c r="X2871" s="146" t="str">
        <f>IF(C2871="","",IF(OR(C2871="Trade",C2871="Multi Position"),(X2870+V2871),IF(C2871="Deposit",(X2870+AE2871),IF(C2871="Withdrawal",(X2870-AE2871)))))</f>
        <v/>
      </c>
      <c r="Y2871" s="145" t="str">
        <f t="shared" si="537"/>
        <v/>
      </c>
      <c r="Z2871" s="118"/>
      <c r="AA2871" s="118"/>
      <c r="AB2871" s="118"/>
      <c r="AC2871" s="118"/>
      <c r="AD2871" s="118"/>
      <c r="AE2871" s="139"/>
      <c r="AF2871" s="118"/>
      <c r="AG2871" s="118"/>
      <c r="AH2871" s="147" t="str">
        <f t="shared" si="538"/>
        <v/>
      </c>
      <c r="AI2871" s="147" t="str">
        <f t="shared" si="539"/>
        <v/>
      </c>
      <c r="AJ2871" s="148" t="str">
        <f t="shared" si="528"/>
        <v/>
      </c>
      <c r="AK2871" s="148" t="str">
        <f t="shared" si="529"/>
        <v/>
      </c>
      <c r="AL2871" s="147" t="str">
        <f t="shared" si="530"/>
        <v/>
      </c>
      <c r="AM2871" s="147" t="str">
        <f t="shared" si="531"/>
        <v/>
      </c>
      <c r="AN2871" s="147" t="str">
        <f t="shared" si="532"/>
        <v/>
      </c>
      <c r="AO2871" s="118"/>
    </row>
    <row r="2872" spans="1:41">
      <c r="A2872" s="118"/>
      <c r="B2872" s="118"/>
      <c r="C2872" s="118"/>
      <c r="D2872" s="118"/>
      <c r="E2872" s="118"/>
      <c r="F2872" s="118"/>
      <c r="G2872" s="118"/>
      <c r="H2872" s="118"/>
      <c r="I2872" s="118"/>
      <c r="J2872" s="118"/>
      <c r="K2872" s="118"/>
      <c r="L2872" s="118"/>
      <c r="M2872" s="118"/>
      <c r="N2872" s="118"/>
      <c r="O2872" s="143" t="str">
        <f>IF(H2872="","",(S2872/S2872)&amp;":"&amp;ROUND(AH2872/S2872,2))</f>
        <v/>
      </c>
      <c r="P2872" s="118"/>
      <c r="Q2872" s="118"/>
      <c r="R2872" s="143" t="str">
        <f>IF(H2872="","",(S2872/S2872)&amp;":"&amp;ROUND(AI2872/S2872,2))</f>
        <v/>
      </c>
      <c r="S2872" s="144" t="str">
        <f t="shared" si="533"/>
        <v/>
      </c>
      <c r="T2872" s="145" t="str">
        <f t="shared" si="534"/>
        <v/>
      </c>
      <c r="U2872" s="118"/>
      <c r="V2872" s="145" t="str">
        <f t="shared" si="535"/>
        <v/>
      </c>
      <c r="W2872" s="144" t="str">
        <f t="shared" si="536"/>
        <v/>
      </c>
      <c r="X2872" s="146" t="str">
        <f>IF(C2872="","",IF(OR(C2872="Trade",C2872="Multi Position"),(X2871+V2872),IF(C2872="Deposit",(X2871+AE2872),IF(C2872="Withdrawal",(X2871-AE2872)))))</f>
        <v/>
      </c>
      <c r="Y2872" s="145" t="str">
        <f t="shared" si="537"/>
        <v/>
      </c>
      <c r="Z2872" s="118"/>
      <c r="AA2872" s="118"/>
      <c r="AB2872" s="118"/>
      <c r="AC2872" s="118"/>
      <c r="AD2872" s="118"/>
      <c r="AE2872" s="139"/>
      <c r="AF2872" s="118"/>
      <c r="AG2872" s="118"/>
      <c r="AH2872" s="147" t="str">
        <f t="shared" si="538"/>
        <v/>
      </c>
      <c r="AI2872" s="147" t="str">
        <f t="shared" si="539"/>
        <v/>
      </c>
      <c r="AJ2872" s="148" t="str">
        <f t="shared" si="528"/>
        <v/>
      </c>
      <c r="AK2872" s="148" t="str">
        <f t="shared" si="529"/>
        <v/>
      </c>
      <c r="AL2872" s="147" t="str">
        <f t="shared" si="530"/>
        <v/>
      </c>
      <c r="AM2872" s="147" t="str">
        <f t="shared" si="531"/>
        <v/>
      </c>
      <c r="AN2872" s="147" t="str">
        <f t="shared" si="532"/>
        <v/>
      </c>
      <c r="AO2872" s="118"/>
    </row>
    <row r="2873" spans="1:41">
      <c r="A2873" s="118"/>
      <c r="B2873" s="118"/>
      <c r="C2873" s="118"/>
      <c r="D2873" s="118"/>
      <c r="E2873" s="118"/>
      <c r="F2873" s="118"/>
      <c r="G2873" s="118"/>
      <c r="H2873" s="118"/>
      <c r="I2873" s="118"/>
      <c r="J2873" s="118"/>
      <c r="K2873" s="118"/>
      <c r="L2873" s="118"/>
      <c r="M2873" s="118"/>
      <c r="N2873" s="118"/>
      <c r="O2873" s="143" t="str">
        <f>IF(H2873="","",(S2873/S2873)&amp;":"&amp;ROUND(AH2873/S2873,2))</f>
        <v/>
      </c>
      <c r="P2873" s="118"/>
      <c r="Q2873" s="118"/>
      <c r="R2873" s="143" t="str">
        <f>IF(H2873="","",(S2873/S2873)&amp;":"&amp;ROUND(AI2873/S2873,2))</f>
        <v/>
      </c>
      <c r="S2873" s="144" t="str">
        <f t="shared" si="533"/>
        <v/>
      </c>
      <c r="T2873" s="145" t="str">
        <f t="shared" si="534"/>
        <v/>
      </c>
      <c r="U2873" s="118"/>
      <c r="V2873" s="145" t="str">
        <f t="shared" si="535"/>
        <v/>
      </c>
      <c r="W2873" s="144" t="str">
        <f t="shared" si="536"/>
        <v/>
      </c>
      <c r="X2873" s="146" t="str">
        <f>IF(C2873="","",IF(OR(C2873="Trade",C2873="Multi Position"),(X2872+V2873),IF(C2873="Deposit",(X2872+AE2873),IF(C2873="Withdrawal",(X2872-AE2873)))))</f>
        <v/>
      </c>
      <c r="Y2873" s="145" t="str">
        <f t="shared" si="537"/>
        <v/>
      </c>
      <c r="Z2873" s="118"/>
      <c r="AA2873" s="118"/>
      <c r="AB2873" s="118"/>
      <c r="AC2873" s="118"/>
      <c r="AD2873" s="118"/>
      <c r="AE2873" s="139"/>
      <c r="AF2873" s="118"/>
      <c r="AG2873" s="118"/>
      <c r="AH2873" s="147" t="str">
        <f t="shared" si="538"/>
        <v/>
      </c>
      <c r="AI2873" s="147" t="str">
        <f t="shared" si="539"/>
        <v/>
      </c>
      <c r="AJ2873" s="148" t="str">
        <f t="shared" si="528"/>
        <v/>
      </c>
      <c r="AK2873" s="148" t="str">
        <f t="shared" si="529"/>
        <v/>
      </c>
      <c r="AL2873" s="147" t="str">
        <f t="shared" si="530"/>
        <v/>
      </c>
      <c r="AM2873" s="147" t="str">
        <f t="shared" si="531"/>
        <v/>
      </c>
      <c r="AN2873" s="147" t="str">
        <f t="shared" si="532"/>
        <v/>
      </c>
      <c r="AO2873" s="118"/>
    </row>
    <row r="2874" spans="1:41">
      <c r="A2874" s="118"/>
      <c r="B2874" s="118"/>
      <c r="C2874" s="118"/>
      <c r="D2874" s="118"/>
      <c r="E2874" s="118"/>
      <c r="F2874" s="118"/>
      <c r="G2874" s="118"/>
      <c r="H2874" s="118"/>
      <c r="I2874" s="118"/>
      <c r="J2874" s="118"/>
      <c r="K2874" s="118"/>
      <c r="L2874" s="118"/>
      <c r="M2874" s="118"/>
      <c r="N2874" s="118"/>
      <c r="O2874" s="143" t="str">
        <f>IF(H2874="","",(S2874/S2874)&amp;":"&amp;ROUND(AH2874/S2874,2))</f>
        <v/>
      </c>
      <c r="P2874" s="118"/>
      <c r="Q2874" s="118"/>
      <c r="R2874" s="143" t="str">
        <f>IF(H2874="","",(S2874/S2874)&amp;":"&amp;ROUND(AI2874/S2874,2))</f>
        <v/>
      </c>
      <c r="S2874" s="144" t="str">
        <f t="shared" si="533"/>
        <v/>
      </c>
      <c r="T2874" s="145" t="str">
        <f t="shared" si="534"/>
        <v/>
      </c>
      <c r="U2874" s="118"/>
      <c r="V2874" s="145" t="str">
        <f t="shared" si="535"/>
        <v/>
      </c>
      <c r="W2874" s="144" t="str">
        <f t="shared" si="536"/>
        <v/>
      </c>
      <c r="X2874" s="146" t="str">
        <f>IF(C2874="","",IF(OR(C2874="Trade",C2874="Multi Position"),(X2873+V2874),IF(C2874="Deposit",(X2873+AE2874),IF(C2874="Withdrawal",(X2873-AE2874)))))</f>
        <v/>
      </c>
      <c r="Y2874" s="145" t="str">
        <f t="shared" si="537"/>
        <v/>
      </c>
      <c r="Z2874" s="118"/>
      <c r="AA2874" s="118"/>
      <c r="AB2874" s="118"/>
      <c r="AC2874" s="118"/>
      <c r="AD2874" s="118"/>
      <c r="AE2874" s="139"/>
      <c r="AF2874" s="118"/>
      <c r="AG2874" s="118"/>
      <c r="AH2874" s="147" t="str">
        <f t="shared" si="538"/>
        <v/>
      </c>
      <c r="AI2874" s="147" t="str">
        <f t="shared" si="539"/>
        <v/>
      </c>
      <c r="AJ2874" s="148" t="str">
        <f t="shared" si="528"/>
        <v/>
      </c>
      <c r="AK2874" s="148" t="str">
        <f t="shared" si="529"/>
        <v/>
      </c>
      <c r="AL2874" s="147" t="str">
        <f t="shared" si="530"/>
        <v/>
      </c>
      <c r="AM2874" s="147" t="str">
        <f t="shared" si="531"/>
        <v/>
      </c>
      <c r="AN2874" s="147" t="str">
        <f t="shared" si="532"/>
        <v/>
      </c>
      <c r="AO2874" s="118"/>
    </row>
    <row r="2875" spans="1:41">
      <c r="A2875" s="118"/>
      <c r="B2875" s="118"/>
      <c r="C2875" s="118"/>
      <c r="D2875" s="118"/>
      <c r="E2875" s="118"/>
      <c r="F2875" s="118"/>
      <c r="G2875" s="118"/>
      <c r="H2875" s="118"/>
      <c r="I2875" s="118"/>
      <c r="J2875" s="118"/>
      <c r="K2875" s="118"/>
      <c r="L2875" s="118"/>
      <c r="M2875" s="118"/>
      <c r="N2875" s="118"/>
      <c r="O2875" s="143" t="str">
        <f>IF(H2875="","",(S2875/S2875)&amp;":"&amp;ROUND(AH2875/S2875,2))</f>
        <v/>
      </c>
      <c r="P2875" s="118"/>
      <c r="Q2875" s="118"/>
      <c r="R2875" s="143" t="str">
        <f>IF(H2875="","",(S2875/S2875)&amp;":"&amp;ROUND(AI2875/S2875,2))</f>
        <v/>
      </c>
      <c r="S2875" s="144" t="str">
        <f t="shared" si="533"/>
        <v/>
      </c>
      <c r="T2875" s="145" t="str">
        <f t="shared" si="534"/>
        <v/>
      </c>
      <c r="U2875" s="118"/>
      <c r="V2875" s="145" t="str">
        <f t="shared" si="535"/>
        <v/>
      </c>
      <c r="W2875" s="144" t="str">
        <f t="shared" si="536"/>
        <v/>
      </c>
      <c r="X2875" s="146" t="str">
        <f>IF(C2875="","",IF(OR(C2875="Trade",C2875="Multi Position"),(X2874+V2875),IF(C2875="Deposit",(X2874+AE2875),IF(C2875="Withdrawal",(X2874-AE2875)))))</f>
        <v/>
      </c>
      <c r="Y2875" s="145" t="str">
        <f t="shared" si="537"/>
        <v/>
      </c>
      <c r="Z2875" s="118"/>
      <c r="AA2875" s="118"/>
      <c r="AB2875" s="118"/>
      <c r="AC2875" s="118"/>
      <c r="AD2875" s="118"/>
      <c r="AE2875" s="139"/>
      <c r="AF2875" s="118"/>
      <c r="AG2875" s="118"/>
      <c r="AH2875" s="147" t="str">
        <f t="shared" si="538"/>
        <v/>
      </c>
      <c r="AI2875" s="147" t="str">
        <f t="shared" si="539"/>
        <v/>
      </c>
      <c r="AJ2875" s="148" t="str">
        <f t="shared" si="528"/>
        <v/>
      </c>
      <c r="AK2875" s="148" t="str">
        <f t="shared" si="529"/>
        <v/>
      </c>
      <c r="AL2875" s="147" t="str">
        <f t="shared" si="530"/>
        <v/>
      </c>
      <c r="AM2875" s="147" t="str">
        <f t="shared" si="531"/>
        <v/>
      </c>
      <c r="AN2875" s="147" t="str">
        <f t="shared" si="532"/>
        <v/>
      </c>
      <c r="AO2875" s="118"/>
    </row>
    <row r="2876" spans="1:41">
      <c r="A2876" s="118"/>
      <c r="B2876" s="118"/>
      <c r="C2876" s="118"/>
      <c r="D2876" s="118"/>
      <c r="E2876" s="118"/>
      <c r="F2876" s="118"/>
      <c r="G2876" s="118"/>
      <c r="H2876" s="118"/>
      <c r="I2876" s="118"/>
      <c r="J2876" s="118"/>
      <c r="K2876" s="118"/>
      <c r="L2876" s="118"/>
      <c r="M2876" s="118"/>
      <c r="N2876" s="118"/>
      <c r="O2876" s="143" t="str">
        <f>IF(H2876="","",(S2876/S2876)&amp;":"&amp;ROUND(AH2876/S2876,2))</f>
        <v/>
      </c>
      <c r="P2876" s="118"/>
      <c r="Q2876" s="118"/>
      <c r="R2876" s="143" t="str">
        <f>IF(H2876="","",(S2876/S2876)&amp;":"&amp;ROUND(AI2876/S2876,2))</f>
        <v/>
      </c>
      <c r="S2876" s="144" t="str">
        <f t="shared" si="533"/>
        <v/>
      </c>
      <c r="T2876" s="145" t="str">
        <f t="shared" si="534"/>
        <v/>
      </c>
      <c r="U2876" s="118"/>
      <c r="V2876" s="145" t="str">
        <f t="shared" si="535"/>
        <v/>
      </c>
      <c r="W2876" s="144" t="str">
        <f t="shared" si="536"/>
        <v/>
      </c>
      <c r="X2876" s="146" t="str">
        <f>IF(C2876="","",IF(OR(C2876="Trade",C2876="Multi Position"),(X2875+V2876),IF(C2876="Deposit",(X2875+AE2876),IF(C2876="Withdrawal",(X2875-AE2876)))))</f>
        <v/>
      </c>
      <c r="Y2876" s="145" t="str">
        <f t="shared" si="537"/>
        <v/>
      </c>
      <c r="Z2876" s="118"/>
      <c r="AA2876" s="118"/>
      <c r="AB2876" s="118"/>
      <c r="AC2876" s="118"/>
      <c r="AD2876" s="118"/>
      <c r="AE2876" s="139"/>
      <c r="AF2876" s="118"/>
      <c r="AG2876" s="118"/>
      <c r="AH2876" s="147" t="str">
        <f t="shared" si="538"/>
        <v/>
      </c>
      <c r="AI2876" s="147" t="str">
        <f t="shared" si="539"/>
        <v/>
      </c>
      <c r="AJ2876" s="148" t="str">
        <f t="shared" si="528"/>
        <v/>
      </c>
      <c r="AK2876" s="148" t="str">
        <f t="shared" si="529"/>
        <v/>
      </c>
      <c r="AL2876" s="147" t="str">
        <f t="shared" si="530"/>
        <v/>
      </c>
      <c r="AM2876" s="147" t="str">
        <f t="shared" si="531"/>
        <v/>
      </c>
      <c r="AN2876" s="147" t="str">
        <f t="shared" si="532"/>
        <v/>
      </c>
      <c r="AO2876" s="118"/>
    </row>
    <row r="2877" spans="1:41">
      <c r="A2877" s="118"/>
      <c r="B2877" s="118"/>
      <c r="C2877" s="118"/>
      <c r="D2877" s="118"/>
      <c r="E2877" s="118"/>
      <c r="F2877" s="118"/>
      <c r="G2877" s="118"/>
      <c r="H2877" s="118"/>
      <c r="I2877" s="118"/>
      <c r="J2877" s="118"/>
      <c r="K2877" s="118"/>
      <c r="L2877" s="118"/>
      <c r="M2877" s="118"/>
      <c r="N2877" s="118"/>
      <c r="O2877" s="143" t="str">
        <f>IF(H2877="","",(S2877/S2877)&amp;":"&amp;ROUND(AH2877/S2877,2))</f>
        <v/>
      </c>
      <c r="P2877" s="118"/>
      <c r="Q2877" s="118"/>
      <c r="R2877" s="143" t="str">
        <f>IF(H2877="","",(S2877/S2877)&amp;":"&amp;ROUND(AI2877/S2877,2))</f>
        <v/>
      </c>
      <c r="S2877" s="144" t="str">
        <f t="shared" si="533"/>
        <v/>
      </c>
      <c r="T2877" s="145" t="str">
        <f t="shared" si="534"/>
        <v/>
      </c>
      <c r="U2877" s="118"/>
      <c r="V2877" s="145" t="str">
        <f t="shared" si="535"/>
        <v/>
      </c>
      <c r="W2877" s="144" t="str">
        <f t="shared" si="536"/>
        <v/>
      </c>
      <c r="X2877" s="146" t="str">
        <f>IF(C2877="","",IF(OR(C2877="Trade",C2877="Multi Position"),(X2876+V2877),IF(C2877="Deposit",(X2876+AE2877),IF(C2877="Withdrawal",(X2876-AE2877)))))</f>
        <v/>
      </c>
      <c r="Y2877" s="145" t="str">
        <f t="shared" si="537"/>
        <v/>
      </c>
      <c r="Z2877" s="118"/>
      <c r="AA2877" s="118"/>
      <c r="AB2877" s="118"/>
      <c r="AC2877" s="118"/>
      <c r="AD2877" s="118"/>
      <c r="AE2877" s="139"/>
      <c r="AF2877" s="118"/>
      <c r="AG2877" s="118"/>
      <c r="AH2877" s="147" t="str">
        <f t="shared" si="538"/>
        <v/>
      </c>
      <c r="AI2877" s="147" t="str">
        <f t="shared" si="539"/>
        <v/>
      </c>
      <c r="AJ2877" s="148" t="str">
        <f t="shared" si="528"/>
        <v/>
      </c>
      <c r="AK2877" s="148" t="str">
        <f t="shared" si="529"/>
        <v/>
      </c>
      <c r="AL2877" s="147" t="str">
        <f t="shared" si="530"/>
        <v/>
      </c>
      <c r="AM2877" s="147" t="str">
        <f t="shared" si="531"/>
        <v/>
      </c>
      <c r="AN2877" s="147" t="str">
        <f t="shared" si="532"/>
        <v/>
      </c>
      <c r="AO2877" s="118"/>
    </row>
    <row r="2878" spans="1:41">
      <c r="A2878" s="118"/>
      <c r="B2878" s="118"/>
      <c r="C2878" s="118"/>
      <c r="D2878" s="118"/>
      <c r="E2878" s="118"/>
      <c r="F2878" s="118"/>
      <c r="G2878" s="118"/>
      <c r="H2878" s="118"/>
      <c r="I2878" s="118"/>
      <c r="J2878" s="118"/>
      <c r="K2878" s="118"/>
      <c r="L2878" s="118"/>
      <c r="M2878" s="118"/>
      <c r="N2878" s="118"/>
      <c r="O2878" s="143" t="str">
        <f>IF(H2878="","",(S2878/S2878)&amp;":"&amp;ROUND(AH2878/S2878,2))</f>
        <v/>
      </c>
      <c r="P2878" s="118"/>
      <c r="Q2878" s="118"/>
      <c r="R2878" s="143" t="str">
        <f>IF(H2878="","",(S2878/S2878)&amp;":"&amp;ROUND(AI2878/S2878,2))</f>
        <v/>
      </c>
      <c r="S2878" s="144" t="str">
        <f t="shared" si="533"/>
        <v/>
      </c>
      <c r="T2878" s="145" t="str">
        <f t="shared" si="534"/>
        <v/>
      </c>
      <c r="U2878" s="118"/>
      <c r="V2878" s="145" t="str">
        <f t="shared" si="535"/>
        <v/>
      </c>
      <c r="W2878" s="144" t="str">
        <f t="shared" si="536"/>
        <v/>
      </c>
      <c r="X2878" s="146" t="str">
        <f>IF(C2878="","",IF(OR(C2878="Trade",C2878="Multi Position"),(X2877+V2878),IF(C2878="Deposit",(X2877+AE2878),IF(C2878="Withdrawal",(X2877-AE2878)))))</f>
        <v/>
      </c>
      <c r="Y2878" s="145" t="str">
        <f t="shared" si="537"/>
        <v/>
      </c>
      <c r="Z2878" s="118"/>
      <c r="AA2878" s="118"/>
      <c r="AB2878" s="118"/>
      <c r="AC2878" s="118"/>
      <c r="AD2878" s="118"/>
      <c r="AE2878" s="139"/>
      <c r="AF2878" s="118"/>
      <c r="AG2878" s="118"/>
      <c r="AH2878" s="147" t="str">
        <f t="shared" si="538"/>
        <v/>
      </c>
      <c r="AI2878" s="147" t="str">
        <f t="shared" si="539"/>
        <v/>
      </c>
      <c r="AJ2878" s="148" t="str">
        <f t="shared" si="528"/>
        <v/>
      </c>
      <c r="AK2878" s="148" t="str">
        <f t="shared" si="529"/>
        <v/>
      </c>
      <c r="AL2878" s="147" t="str">
        <f t="shared" si="530"/>
        <v/>
      </c>
      <c r="AM2878" s="147" t="str">
        <f t="shared" si="531"/>
        <v/>
      </c>
      <c r="AN2878" s="147" t="str">
        <f t="shared" si="532"/>
        <v/>
      </c>
      <c r="AO2878" s="118"/>
    </row>
    <row r="2879" spans="1:41">
      <c r="A2879" s="118"/>
      <c r="B2879" s="118"/>
      <c r="C2879" s="118"/>
      <c r="D2879" s="118"/>
      <c r="E2879" s="118"/>
      <c r="F2879" s="118"/>
      <c r="G2879" s="118"/>
      <c r="H2879" s="118"/>
      <c r="I2879" s="118"/>
      <c r="J2879" s="118"/>
      <c r="K2879" s="118"/>
      <c r="L2879" s="118"/>
      <c r="M2879" s="118"/>
      <c r="N2879" s="118"/>
      <c r="O2879" s="143" t="str">
        <f>IF(H2879="","",(S2879/S2879)&amp;":"&amp;ROUND(AH2879/S2879,2))</f>
        <v/>
      </c>
      <c r="P2879" s="118"/>
      <c r="Q2879" s="118"/>
      <c r="R2879" s="143" t="str">
        <f>IF(H2879="","",(S2879/S2879)&amp;":"&amp;ROUND(AI2879/S2879,2))</f>
        <v/>
      </c>
      <c r="S2879" s="144" t="str">
        <f t="shared" si="533"/>
        <v/>
      </c>
      <c r="T2879" s="145" t="str">
        <f t="shared" si="534"/>
        <v/>
      </c>
      <c r="U2879" s="118"/>
      <c r="V2879" s="145" t="str">
        <f t="shared" si="535"/>
        <v/>
      </c>
      <c r="W2879" s="144" t="str">
        <f t="shared" si="536"/>
        <v/>
      </c>
      <c r="X2879" s="146" t="str">
        <f>IF(C2879="","",IF(OR(C2879="Trade",C2879="Multi Position"),(X2878+V2879),IF(C2879="Deposit",(X2878+AE2879),IF(C2879="Withdrawal",(X2878-AE2879)))))</f>
        <v/>
      </c>
      <c r="Y2879" s="145" t="str">
        <f t="shared" si="537"/>
        <v/>
      </c>
      <c r="Z2879" s="118"/>
      <c r="AA2879" s="118"/>
      <c r="AB2879" s="118"/>
      <c r="AC2879" s="118"/>
      <c r="AD2879" s="118"/>
      <c r="AE2879" s="139"/>
      <c r="AF2879" s="118"/>
      <c r="AG2879" s="118"/>
      <c r="AH2879" s="147" t="str">
        <f t="shared" si="538"/>
        <v/>
      </c>
      <c r="AI2879" s="147" t="str">
        <f t="shared" si="539"/>
        <v/>
      </c>
      <c r="AJ2879" s="148" t="str">
        <f t="shared" si="528"/>
        <v/>
      </c>
      <c r="AK2879" s="148" t="str">
        <f t="shared" si="529"/>
        <v/>
      </c>
      <c r="AL2879" s="147" t="str">
        <f t="shared" si="530"/>
        <v/>
      </c>
      <c r="AM2879" s="147" t="str">
        <f t="shared" si="531"/>
        <v/>
      </c>
      <c r="AN2879" s="147" t="str">
        <f t="shared" si="532"/>
        <v/>
      </c>
      <c r="AO2879" s="118"/>
    </row>
    <row r="2880" spans="1:41">
      <c r="A2880" s="118"/>
      <c r="B2880" s="118"/>
      <c r="C2880" s="118"/>
      <c r="D2880" s="118"/>
      <c r="E2880" s="118"/>
      <c r="F2880" s="118"/>
      <c r="G2880" s="118"/>
      <c r="H2880" s="118"/>
      <c r="I2880" s="118"/>
      <c r="J2880" s="118"/>
      <c r="K2880" s="118"/>
      <c r="L2880" s="118"/>
      <c r="M2880" s="118"/>
      <c r="N2880" s="118"/>
      <c r="O2880" s="143" t="str">
        <f>IF(H2880="","",(S2880/S2880)&amp;":"&amp;ROUND(AH2880/S2880,2))</f>
        <v/>
      </c>
      <c r="P2880" s="118"/>
      <c r="Q2880" s="118"/>
      <c r="R2880" s="143" t="str">
        <f>IF(H2880="","",(S2880/S2880)&amp;":"&amp;ROUND(AI2880/S2880,2))</f>
        <v/>
      </c>
      <c r="S2880" s="144" t="str">
        <f t="shared" si="533"/>
        <v/>
      </c>
      <c r="T2880" s="145" t="str">
        <f t="shared" si="534"/>
        <v/>
      </c>
      <c r="U2880" s="118"/>
      <c r="V2880" s="145" t="str">
        <f t="shared" si="535"/>
        <v/>
      </c>
      <c r="W2880" s="144" t="str">
        <f t="shared" si="536"/>
        <v/>
      </c>
      <c r="X2880" s="146" t="str">
        <f>IF(C2880="","",IF(OR(C2880="Trade",C2880="Multi Position"),(X2879+V2880),IF(C2880="Deposit",(X2879+AE2880),IF(C2880="Withdrawal",(X2879-AE2880)))))</f>
        <v/>
      </c>
      <c r="Y2880" s="145" t="str">
        <f t="shared" si="537"/>
        <v/>
      </c>
      <c r="Z2880" s="118"/>
      <c r="AA2880" s="118"/>
      <c r="AB2880" s="118"/>
      <c r="AC2880" s="118"/>
      <c r="AD2880" s="118"/>
      <c r="AE2880" s="139"/>
      <c r="AF2880" s="118"/>
      <c r="AG2880" s="118"/>
      <c r="AH2880" s="147" t="str">
        <f t="shared" si="538"/>
        <v/>
      </c>
      <c r="AI2880" s="147" t="str">
        <f t="shared" si="539"/>
        <v/>
      </c>
      <c r="AJ2880" s="148" t="str">
        <f t="shared" si="528"/>
        <v/>
      </c>
      <c r="AK2880" s="148" t="str">
        <f t="shared" si="529"/>
        <v/>
      </c>
      <c r="AL2880" s="147" t="str">
        <f t="shared" si="530"/>
        <v/>
      </c>
      <c r="AM2880" s="147" t="str">
        <f t="shared" si="531"/>
        <v/>
      </c>
      <c r="AN2880" s="147" t="str">
        <f t="shared" si="532"/>
        <v/>
      </c>
      <c r="AO2880" s="118"/>
    </row>
    <row r="2881" spans="1:41">
      <c r="A2881" s="118"/>
      <c r="B2881" s="118"/>
      <c r="C2881" s="118"/>
      <c r="D2881" s="118"/>
      <c r="E2881" s="118"/>
      <c r="F2881" s="118"/>
      <c r="G2881" s="118"/>
      <c r="H2881" s="118"/>
      <c r="I2881" s="118"/>
      <c r="J2881" s="118"/>
      <c r="K2881" s="118"/>
      <c r="L2881" s="118"/>
      <c r="M2881" s="118"/>
      <c r="N2881" s="118"/>
      <c r="O2881" s="143" t="str">
        <f>IF(H2881="","",(S2881/S2881)&amp;":"&amp;ROUND(AH2881/S2881,2))</f>
        <v/>
      </c>
      <c r="P2881" s="118"/>
      <c r="Q2881" s="118"/>
      <c r="R2881" s="143" t="str">
        <f>IF(H2881="","",(S2881/S2881)&amp;":"&amp;ROUND(AI2881/S2881,2))</f>
        <v/>
      </c>
      <c r="S2881" s="144" t="str">
        <f t="shared" si="533"/>
        <v/>
      </c>
      <c r="T2881" s="145" t="str">
        <f t="shared" si="534"/>
        <v/>
      </c>
      <c r="U2881" s="118"/>
      <c r="V2881" s="145" t="str">
        <f t="shared" si="535"/>
        <v/>
      </c>
      <c r="W2881" s="144" t="str">
        <f t="shared" si="536"/>
        <v/>
      </c>
      <c r="X2881" s="146" t="str">
        <f>IF(C2881="","",IF(OR(C2881="Trade",C2881="Multi Position"),(X2880+V2881),IF(C2881="Deposit",(X2880+AE2881),IF(C2881="Withdrawal",(X2880-AE2881)))))</f>
        <v/>
      </c>
      <c r="Y2881" s="145" t="str">
        <f t="shared" si="537"/>
        <v/>
      </c>
      <c r="Z2881" s="118"/>
      <c r="AA2881" s="118"/>
      <c r="AB2881" s="118"/>
      <c r="AC2881" s="118"/>
      <c r="AD2881" s="118"/>
      <c r="AE2881" s="139"/>
      <c r="AF2881" s="118"/>
      <c r="AG2881" s="118"/>
      <c r="AH2881" s="147" t="str">
        <f t="shared" si="538"/>
        <v/>
      </c>
      <c r="AI2881" s="147" t="str">
        <f t="shared" si="539"/>
        <v/>
      </c>
      <c r="AJ2881" s="148" t="str">
        <f t="shared" si="528"/>
        <v/>
      </c>
      <c r="AK2881" s="148" t="str">
        <f t="shared" si="529"/>
        <v/>
      </c>
      <c r="AL2881" s="147" t="str">
        <f t="shared" si="530"/>
        <v/>
      </c>
      <c r="AM2881" s="147" t="str">
        <f t="shared" si="531"/>
        <v/>
      </c>
      <c r="AN2881" s="147" t="str">
        <f t="shared" si="532"/>
        <v/>
      </c>
      <c r="AO2881" s="118"/>
    </row>
    <row r="2882" spans="1:41">
      <c r="A2882" s="118"/>
      <c r="B2882" s="118"/>
      <c r="C2882" s="118"/>
      <c r="D2882" s="118"/>
      <c r="E2882" s="118"/>
      <c r="F2882" s="118"/>
      <c r="G2882" s="118"/>
      <c r="H2882" s="118"/>
      <c r="I2882" s="118"/>
      <c r="J2882" s="118"/>
      <c r="K2882" s="118"/>
      <c r="L2882" s="118"/>
      <c r="M2882" s="118"/>
      <c r="N2882" s="118"/>
      <c r="O2882" s="143" t="str">
        <f>IF(H2882="","",(S2882/S2882)&amp;":"&amp;ROUND(AH2882/S2882,2))</f>
        <v/>
      </c>
      <c r="P2882" s="118"/>
      <c r="Q2882" s="118"/>
      <c r="R2882" s="143" t="str">
        <f>IF(H2882="","",(S2882/S2882)&amp;":"&amp;ROUND(AI2882/S2882,2))</f>
        <v/>
      </c>
      <c r="S2882" s="144" t="str">
        <f t="shared" si="533"/>
        <v/>
      </c>
      <c r="T2882" s="145" t="str">
        <f t="shared" si="534"/>
        <v/>
      </c>
      <c r="U2882" s="118"/>
      <c r="V2882" s="145" t="str">
        <f t="shared" si="535"/>
        <v/>
      </c>
      <c r="W2882" s="144" t="str">
        <f t="shared" si="536"/>
        <v/>
      </c>
      <c r="X2882" s="146" t="str">
        <f>IF(C2882="","",IF(OR(C2882="Trade",C2882="Multi Position"),(X2881+V2882),IF(C2882="Deposit",(X2881+AE2882),IF(C2882="Withdrawal",(X2881-AE2882)))))</f>
        <v/>
      </c>
      <c r="Y2882" s="145" t="str">
        <f t="shared" si="537"/>
        <v/>
      </c>
      <c r="Z2882" s="118"/>
      <c r="AA2882" s="118"/>
      <c r="AB2882" s="118"/>
      <c r="AC2882" s="118"/>
      <c r="AD2882" s="118"/>
      <c r="AE2882" s="139"/>
      <c r="AF2882" s="118"/>
      <c r="AG2882" s="118"/>
      <c r="AH2882" s="147" t="str">
        <f t="shared" si="538"/>
        <v/>
      </c>
      <c r="AI2882" s="147" t="str">
        <f t="shared" si="539"/>
        <v/>
      </c>
      <c r="AJ2882" s="148" t="str">
        <f t="shared" si="528"/>
        <v/>
      </c>
      <c r="AK2882" s="148" t="str">
        <f t="shared" si="529"/>
        <v/>
      </c>
      <c r="AL2882" s="147" t="str">
        <f t="shared" si="530"/>
        <v/>
      </c>
      <c r="AM2882" s="147" t="str">
        <f t="shared" si="531"/>
        <v/>
      </c>
      <c r="AN2882" s="147" t="str">
        <f t="shared" si="532"/>
        <v/>
      </c>
      <c r="AO2882" s="118"/>
    </row>
    <row r="2883" spans="1:41">
      <c r="A2883" s="118"/>
      <c r="B2883" s="118"/>
      <c r="C2883" s="118"/>
      <c r="D2883" s="118"/>
      <c r="E2883" s="118"/>
      <c r="F2883" s="118"/>
      <c r="G2883" s="118"/>
      <c r="H2883" s="118"/>
      <c r="I2883" s="118"/>
      <c r="J2883" s="118"/>
      <c r="K2883" s="118"/>
      <c r="L2883" s="118"/>
      <c r="M2883" s="118"/>
      <c r="N2883" s="118"/>
      <c r="O2883" s="143" t="str">
        <f>IF(H2883="","",(S2883/S2883)&amp;":"&amp;ROUND(AH2883/S2883,2))</f>
        <v/>
      </c>
      <c r="P2883" s="118"/>
      <c r="Q2883" s="118"/>
      <c r="R2883" s="143" t="str">
        <f>IF(H2883="","",(S2883/S2883)&amp;":"&amp;ROUND(AI2883/S2883,2))</f>
        <v/>
      </c>
      <c r="S2883" s="144" t="str">
        <f t="shared" si="533"/>
        <v/>
      </c>
      <c r="T2883" s="145" t="str">
        <f t="shared" si="534"/>
        <v/>
      </c>
      <c r="U2883" s="118"/>
      <c r="V2883" s="145" t="str">
        <f t="shared" si="535"/>
        <v/>
      </c>
      <c r="W2883" s="144" t="str">
        <f t="shared" si="536"/>
        <v/>
      </c>
      <c r="X2883" s="146" t="str">
        <f>IF(C2883="","",IF(OR(C2883="Trade",C2883="Multi Position"),(X2882+V2883),IF(C2883="Deposit",(X2882+AE2883),IF(C2883="Withdrawal",(X2882-AE2883)))))</f>
        <v/>
      </c>
      <c r="Y2883" s="145" t="str">
        <f t="shared" si="537"/>
        <v/>
      </c>
      <c r="Z2883" s="118"/>
      <c r="AA2883" s="118"/>
      <c r="AB2883" s="118"/>
      <c r="AC2883" s="118"/>
      <c r="AD2883" s="118"/>
      <c r="AE2883" s="139"/>
      <c r="AF2883" s="118"/>
      <c r="AG2883" s="118"/>
      <c r="AH2883" s="147" t="str">
        <f t="shared" si="538"/>
        <v/>
      </c>
      <c r="AI2883" s="147" t="str">
        <f t="shared" si="539"/>
        <v/>
      </c>
      <c r="AJ2883" s="148" t="str">
        <f t="shared" si="528"/>
        <v/>
      </c>
      <c r="AK2883" s="148" t="str">
        <f t="shared" si="529"/>
        <v/>
      </c>
      <c r="AL2883" s="147" t="str">
        <f t="shared" si="530"/>
        <v/>
      </c>
      <c r="AM2883" s="147" t="str">
        <f t="shared" si="531"/>
        <v/>
      </c>
      <c r="AN2883" s="147" t="str">
        <f t="shared" si="532"/>
        <v/>
      </c>
      <c r="AO2883" s="118"/>
    </row>
    <row r="2884" spans="1:41">
      <c r="A2884" s="118"/>
      <c r="B2884" s="118"/>
      <c r="C2884" s="118"/>
      <c r="D2884" s="118"/>
      <c r="E2884" s="118"/>
      <c r="F2884" s="118"/>
      <c r="G2884" s="118"/>
      <c r="H2884" s="118"/>
      <c r="I2884" s="118"/>
      <c r="J2884" s="118"/>
      <c r="K2884" s="118"/>
      <c r="L2884" s="118"/>
      <c r="M2884" s="118"/>
      <c r="N2884" s="118"/>
      <c r="O2884" s="143" t="str">
        <f>IF(H2884="","",(S2884/S2884)&amp;":"&amp;ROUND(AH2884/S2884,2))</f>
        <v/>
      </c>
      <c r="P2884" s="118"/>
      <c r="Q2884" s="118"/>
      <c r="R2884" s="143" t="str">
        <f>IF(H2884="","",(S2884/S2884)&amp;":"&amp;ROUND(AI2884/S2884,2))</f>
        <v/>
      </c>
      <c r="S2884" s="144" t="str">
        <f t="shared" si="533"/>
        <v/>
      </c>
      <c r="T2884" s="145" t="str">
        <f t="shared" si="534"/>
        <v/>
      </c>
      <c r="U2884" s="118"/>
      <c r="V2884" s="145" t="str">
        <f t="shared" si="535"/>
        <v/>
      </c>
      <c r="W2884" s="144" t="str">
        <f t="shared" si="536"/>
        <v/>
      </c>
      <c r="X2884" s="146" t="str">
        <f>IF(C2884="","",IF(OR(C2884="Trade",C2884="Multi Position"),(X2883+V2884),IF(C2884="Deposit",(X2883+AE2884),IF(C2884="Withdrawal",(X2883-AE2884)))))</f>
        <v/>
      </c>
      <c r="Y2884" s="145" t="str">
        <f t="shared" si="537"/>
        <v/>
      </c>
      <c r="Z2884" s="118"/>
      <c r="AA2884" s="118"/>
      <c r="AB2884" s="118"/>
      <c r="AC2884" s="118"/>
      <c r="AD2884" s="118"/>
      <c r="AE2884" s="139"/>
      <c r="AF2884" s="118"/>
      <c r="AG2884" s="118"/>
      <c r="AH2884" s="147" t="str">
        <f t="shared" si="538"/>
        <v/>
      </c>
      <c r="AI2884" s="147" t="str">
        <f t="shared" si="539"/>
        <v/>
      </c>
      <c r="AJ2884" s="148" t="str">
        <f t="shared" si="528"/>
        <v/>
      </c>
      <c r="AK2884" s="148" t="str">
        <f t="shared" si="529"/>
        <v/>
      </c>
      <c r="AL2884" s="147" t="str">
        <f t="shared" si="530"/>
        <v/>
      </c>
      <c r="AM2884" s="147" t="str">
        <f t="shared" si="531"/>
        <v/>
      </c>
      <c r="AN2884" s="147" t="str">
        <f t="shared" si="532"/>
        <v/>
      </c>
      <c r="AO2884" s="118"/>
    </row>
    <row r="2885" spans="1:41">
      <c r="A2885" s="118"/>
      <c r="B2885" s="118"/>
      <c r="C2885" s="118"/>
      <c r="D2885" s="118"/>
      <c r="E2885" s="118"/>
      <c r="F2885" s="118"/>
      <c r="G2885" s="118"/>
      <c r="H2885" s="118"/>
      <c r="I2885" s="118"/>
      <c r="J2885" s="118"/>
      <c r="K2885" s="118"/>
      <c r="L2885" s="118"/>
      <c r="M2885" s="118"/>
      <c r="N2885" s="118"/>
      <c r="O2885" s="143" t="str">
        <f>IF(H2885="","",(S2885/S2885)&amp;":"&amp;ROUND(AH2885/S2885,2))</f>
        <v/>
      </c>
      <c r="P2885" s="118"/>
      <c r="Q2885" s="118"/>
      <c r="R2885" s="143" t="str">
        <f>IF(H2885="","",(S2885/S2885)&amp;":"&amp;ROUND(AI2885/S2885,2))</f>
        <v/>
      </c>
      <c r="S2885" s="144" t="str">
        <f t="shared" si="533"/>
        <v/>
      </c>
      <c r="T2885" s="145" t="str">
        <f t="shared" si="534"/>
        <v/>
      </c>
      <c r="U2885" s="118"/>
      <c r="V2885" s="145" t="str">
        <f t="shared" si="535"/>
        <v/>
      </c>
      <c r="W2885" s="144" t="str">
        <f t="shared" si="536"/>
        <v/>
      </c>
      <c r="X2885" s="146" t="str">
        <f>IF(C2885="","",IF(OR(C2885="Trade",C2885="Multi Position"),(X2884+V2885),IF(C2885="Deposit",(X2884+AE2885),IF(C2885="Withdrawal",(X2884-AE2885)))))</f>
        <v/>
      </c>
      <c r="Y2885" s="145" t="str">
        <f t="shared" si="537"/>
        <v/>
      </c>
      <c r="Z2885" s="118"/>
      <c r="AA2885" s="118"/>
      <c r="AB2885" s="118"/>
      <c r="AC2885" s="118"/>
      <c r="AD2885" s="118"/>
      <c r="AE2885" s="139"/>
      <c r="AF2885" s="118"/>
      <c r="AG2885" s="118"/>
      <c r="AH2885" s="147" t="str">
        <f t="shared" si="538"/>
        <v/>
      </c>
      <c r="AI2885" s="147" t="str">
        <f t="shared" si="539"/>
        <v/>
      </c>
      <c r="AJ2885" s="148" t="str">
        <f t="shared" si="528"/>
        <v/>
      </c>
      <c r="AK2885" s="148" t="str">
        <f t="shared" si="529"/>
        <v/>
      </c>
      <c r="AL2885" s="147" t="str">
        <f t="shared" si="530"/>
        <v/>
      </c>
      <c r="AM2885" s="147" t="str">
        <f t="shared" si="531"/>
        <v/>
      </c>
      <c r="AN2885" s="147" t="str">
        <f t="shared" si="532"/>
        <v/>
      </c>
      <c r="AO2885" s="118"/>
    </row>
    <row r="2886" spans="1:41">
      <c r="A2886" s="118"/>
      <c r="B2886" s="118"/>
      <c r="C2886" s="118"/>
      <c r="D2886" s="118"/>
      <c r="E2886" s="118"/>
      <c r="F2886" s="118"/>
      <c r="G2886" s="118"/>
      <c r="H2886" s="118"/>
      <c r="I2886" s="118"/>
      <c r="J2886" s="118"/>
      <c r="K2886" s="118"/>
      <c r="L2886" s="118"/>
      <c r="M2886" s="118"/>
      <c r="N2886" s="118"/>
      <c r="O2886" s="143" t="str">
        <f>IF(H2886="","",(S2886/S2886)&amp;":"&amp;ROUND(AH2886/S2886,2))</f>
        <v/>
      </c>
      <c r="P2886" s="118"/>
      <c r="Q2886" s="118"/>
      <c r="R2886" s="143" t="str">
        <f>IF(H2886="","",(S2886/S2886)&amp;":"&amp;ROUND(AI2886/S2886,2))</f>
        <v/>
      </c>
      <c r="S2886" s="144" t="str">
        <f t="shared" si="533"/>
        <v/>
      </c>
      <c r="T2886" s="145" t="str">
        <f t="shared" si="534"/>
        <v/>
      </c>
      <c r="U2886" s="118"/>
      <c r="V2886" s="145" t="str">
        <f t="shared" si="535"/>
        <v/>
      </c>
      <c r="W2886" s="144" t="str">
        <f t="shared" si="536"/>
        <v/>
      </c>
      <c r="X2886" s="146" t="str">
        <f>IF(C2886="","",IF(OR(C2886="Trade",C2886="Multi Position"),(X2885+V2886),IF(C2886="Deposit",(X2885+AE2886),IF(C2886="Withdrawal",(X2885-AE2886)))))</f>
        <v/>
      </c>
      <c r="Y2886" s="145" t="str">
        <f t="shared" si="537"/>
        <v/>
      </c>
      <c r="Z2886" s="118"/>
      <c r="AA2886" s="118"/>
      <c r="AB2886" s="118"/>
      <c r="AC2886" s="118"/>
      <c r="AD2886" s="118"/>
      <c r="AE2886" s="139"/>
      <c r="AF2886" s="118"/>
      <c r="AG2886" s="118"/>
      <c r="AH2886" s="147" t="str">
        <f t="shared" si="538"/>
        <v/>
      </c>
      <c r="AI2886" s="147" t="str">
        <f t="shared" si="539"/>
        <v/>
      </c>
      <c r="AJ2886" s="148" t="str">
        <f t="shared" si="528"/>
        <v/>
      </c>
      <c r="AK2886" s="148" t="str">
        <f t="shared" si="529"/>
        <v/>
      </c>
      <c r="AL2886" s="147" t="str">
        <f t="shared" si="530"/>
        <v/>
      </c>
      <c r="AM2886" s="147" t="str">
        <f t="shared" si="531"/>
        <v/>
      </c>
      <c r="AN2886" s="147" t="str">
        <f t="shared" si="532"/>
        <v/>
      </c>
      <c r="AO2886" s="118"/>
    </row>
    <row r="2887" spans="1:41">
      <c r="A2887" s="118"/>
      <c r="B2887" s="118"/>
      <c r="C2887" s="118"/>
      <c r="D2887" s="118"/>
      <c r="E2887" s="118"/>
      <c r="F2887" s="118"/>
      <c r="G2887" s="118"/>
      <c r="H2887" s="118"/>
      <c r="I2887" s="118"/>
      <c r="J2887" s="118"/>
      <c r="K2887" s="118"/>
      <c r="L2887" s="118"/>
      <c r="M2887" s="118"/>
      <c r="N2887" s="118"/>
      <c r="O2887" s="143" t="str">
        <f>IF(H2887="","",(S2887/S2887)&amp;":"&amp;ROUND(AH2887/S2887,2))</f>
        <v/>
      </c>
      <c r="P2887" s="118"/>
      <c r="Q2887" s="118"/>
      <c r="R2887" s="143" t="str">
        <f>IF(H2887="","",(S2887/S2887)&amp;":"&amp;ROUND(AI2887/S2887,2))</f>
        <v/>
      </c>
      <c r="S2887" s="144" t="str">
        <f t="shared" si="533"/>
        <v/>
      </c>
      <c r="T2887" s="145" t="str">
        <f t="shared" si="534"/>
        <v/>
      </c>
      <c r="U2887" s="118"/>
      <c r="V2887" s="145" t="str">
        <f t="shared" si="535"/>
        <v/>
      </c>
      <c r="W2887" s="144" t="str">
        <f t="shared" si="536"/>
        <v/>
      </c>
      <c r="X2887" s="146" t="str">
        <f>IF(C2887="","",IF(OR(C2887="Trade",C2887="Multi Position"),(X2886+V2887),IF(C2887="Deposit",(X2886+AE2887),IF(C2887="Withdrawal",(X2886-AE2887)))))</f>
        <v/>
      </c>
      <c r="Y2887" s="145" t="str">
        <f t="shared" si="537"/>
        <v/>
      </c>
      <c r="Z2887" s="118"/>
      <c r="AA2887" s="118"/>
      <c r="AB2887" s="118"/>
      <c r="AC2887" s="118"/>
      <c r="AD2887" s="118"/>
      <c r="AE2887" s="139"/>
      <c r="AF2887" s="118"/>
      <c r="AG2887" s="118"/>
      <c r="AH2887" s="147" t="str">
        <f t="shared" si="538"/>
        <v/>
      </c>
      <c r="AI2887" s="147" t="str">
        <f t="shared" si="539"/>
        <v/>
      </c>
      <c r="AJ2887" s="148" t="str">
        <f t="shared" si="528"/>
        <v/>
      </c>
      <c r="AK2887" s="148" t="str">
        <f t="shared" si="529"/>
        <v/>
      </c>
      <c r="AL2887" s="147" t="str">
        <f t="shared" si="530"/>
        <v/>
      </c>
      <c r="AM2887" s="147" t="str">
        <f t="shared" si="531"/>
        <v/>
      </c>
      <c r="AN2887" s="147" t="str">
        <f t="shared" si="532"/>
        <v/>
      </c>
      <c r="AO2887" s="118"/>
    </row>
    <row r="2888" spans="1:41">
      <c r="A2888" s="118"/>
      <c r="B2888" s="118"/>
      <c r="C2888" s="118"/>
      <c r="D2888" s="118"/>
      <c r="E2888" s="118"/>
      <c r="F2888" s="118"/>
      <c r="G2888" s="118"/>
      <c r="H2888" s="118"/>
      <c r="I2888" s="118"/>
      <c r="J2888" s="118"/>
      <c r="K2888" s="118"/>
      <c r="L2888" s="118"/>
      <c r="M2888" s="118"/>
      <c r="N2888" s="118"/>
      <c r="O2888" s="143" t="str">
        <f>IF(H2888="","",(S2888/S2888)&amp;":"&amp;ROUND(AH2888/S2888,2))</f>
        <v/>
      </c>
      <c r="P2888" s="118"/>
      <c r="Q2888" s="118"/>
      <c r="R2888" s="143" t="str">
        <f>IF(H2888="","",(S2888/S2888)&amp;":"&amp;ROUND(AI2888/S2888,2))</f>
        <v/>
      </c>
      <c r="S2888" s="144" t="str">
        <f t="shared" si="533"/>
        <v/>
      </c>
      <c r="T2888" s="145" t="str">
        <f t="shared" si="534"/>
        <v/>
      </c>
      <c r="U2888" s="118"/>
      <c r="V2888" s="145" t="str">
        <f t="shared" si="535"/>
        <v/>
      </c>
      <c r="W2888" s="144" t="str">
        <f t="shared" si="536"/>
        <v/>
      </c>
      <c r="X2888" s="146" t="str">
        <f>IF(C2888="","",IF(OR(C2888="Trade",C2888="Multi Position"),(X2887+V2888),IF(C2888="Deposit",(X2887+AE2888),IF(C2888="Withdrawal",(X2887-AE2888)))))</f>
        <v/>
      </c>
      <c r="Y2888" s="145" t="str">
        <f t="shared" si="537"/>
        <v/>
      </c>
      <c r="Z2888" s="118"/>
      <c r="AA2888" s="118"/>
      <c r="AB2888" s="118"/>
      <c r="AC2888" s="118"/>
      <c r="AD2888" s="118"/>
      <c r="AE2888" s="139"/>
      <c r="AF2888" s="118"/>
      <c r="AG2888" s="118"/>
      <c r="AH2888" s="147" t="str">
        <f t="shared" si="538"/>
        <v/>
      </c>
      <c r="AI2888" s="147" t="str">
        <f t="shared" si="539"/>
        <v/>
      </c>
      <c r="AJ2888" s="148" t="str">
        <f t="shared" si="528"/>
        <v/>
      </c>
      <c r="AK2888" s="148" t="str">
        <f t="shared" si="529"/>
        <v/>
      </c>
      <c r="AL2888" s="147" t="str">
        <f t="shared" si="530"/>
        <v/>
      </c>
      <c r="AM2888" s="147" t="str">
        <f t="shared" si="531"/>
        <v/>
      </c>
      <c r="AN2888" s="147" t="str">
        <f t="shared" si="532"/>
        <v/>
      </c>
      <c r="AO2888" s="118"/>
    </row>
    <row r="2889" spans="1:41">
      <c r="A2889" s="118"/>
      <c r="B2889" s="118"/>
      <c r="C2889" s="118"/>
      <c r="D2889" s="118"/>
      <c r="E2889" s="118"/>
      <c r="F2889" s="118"/>
      <c r="G2889" s="118"/>
      <c r="H2889" s="118"/>
      <c r="I2889" s="118"/>
      <c r="J2889" s="118"/>
      <c r="K2889" s="118"/>
      <c r="L2889" s="118"/>
      <c r="M2889" s="118"/>
      <c r="N2889" s="118"/>
      <c r="O2889" s="143" t="str">
        <f>IF(H2889="","",(S2889/S2889)&amp;":"&amp;ROUND(AH2889/S2889,2))</f>
        <v/>
      </c>
      <c r="P2889" s="118"/>
      <c r="Q2889" s="118"/>
      <c r="R2889" s="143" t="str">
        <f>IF(H2889="","",(S2889/S2889)&amp;":"&amp;ROUND(AI2889/S2889,2))</f>
        <v/>
      </c>
      <c r="S2889" s="144" t="str">
        <f t="shared" si="533"/>
        <v/>
      </c>
      <c r="T2889" s="145" t="str">
        <f t="shared" si="534"/>
        <v/>
      </c>
      <c r="U2889" s="118"/>
      <c r="V2889" s="145" t="str">
        <f t="shared" si="535"/>
        <v/>
      </c>
      <c r="W2889" s="144" t="str">
        <f t="shared" si="536"/>
        <v/>
      </c>
      <c r="X2889" s="146" t="str">
        <f>IF(C2889="","",IF(OR(C2889="Trade",C2889="Multi Position"),(X2888+V2889),IF(C2889="Deposit",(X2888+AE2889),IF(C2889="Withdrawal",(X2888-AE2889)))))</f>
        <v/>
      </c>
      <c r="Y2889" s="145" t="str">
        <f t="shared" si="537"/>
        <v/>
      </c>
      <c r="Z2889" s="118"/>
      <c r="AA2889" s="118"/>
      <c r="AB2889" s="118"/>
      <c r="AC2889" s="118"/>
      <c r="AD2889" s="118"/>
      <c r="AE2889" s="139"/>
      <c r="AF2889" s="118"/>
      <c r="AG2889" s="118"/>
      <c r="AH2889" s="147" t="str">
        <f t="shared" si="538"/>
        <v/>
      </c>
      <c r="AI2889" s="147" t="str">
        <f t="shared" si="539"/>
        <v/>
      </c>
      <c r="AJ2889" s="148" t="str">
        <f t="shared" si="528"/>
        <v/>
      </c>
      <c r="AK2889" s="148" t="str">
        <f t="shared" si="529"/>
        <v/>
      </c>
      <c r="AL2889" s="147" t="str">
        <f t="shared" si="530"/>
        <v/>
      </c>
      <c r="AM2889" s="147" t="str">
        <f t="shared" si="531"/>
        <v/>
      </c>
      <c r="AN2889" s="147" t="str">
        <f t="shared" si="532"/>
        <v/>
      </c>
      <c r="AO2889" s="118"/>
    </row>
    <row r="2890" spans="1:41">
      <c r="A2890" s="118"/>
      <c r="B2890" s="118"/>
      <c r="C2890" s="118"/>
      <c r="D2890" s="118"/>
      <c r="E2890" s="118"/>
      <c r="F2890" s="118"/>
      <c r="G2890" s="118"/>
      <c r="H2890" s="118"/>
      <c r="I2890" s="118"/>
      <c r="J2890" s="118"/>
      <c r="K2890" s="118"/>
      <c r="L2890" s="118"/>
      <c r="M2890" s="118"/>
      <c r="N2890" s="118"/>
      <c r="O2890" s="143" t="str">
        <f>IF(H2890="","",(S2890/S2890)&amp;":"&amp;ROUND(AH2890/S2890,2))</f>
        <v/>
      </c>
      <c r="P2890" s="118"/>
      <c r="Q2890" s="118"/>
      <c r="R2890" s="143" t="str">
        <f>IF(H2890="","",(S2890/S2890)&amp;":"&amp;ROUND(AI2890/S2890,2))</f>
        <v/>
      </c>
      <c r="S2890" s="144" t="str">
        <f t="shared" si="533"/>
        <v/>
      </c>
      <c r="T2890" s="145" t="str">
        <f t="shared" si="534"/>
        <v/>
      </c>
      <c r="U2890" s="118"/>
      <c r="V2890" s="145" t="str">
        <f t="shared" si="535"/>
        <v/>
      </c>
      <c r="W2890" s="144" t="str">
        <f t="shared" si="536"/>
        <v/>
      </c>
      <c r="X2890" s="146" t="str">
        <f>IF(C2890="","",IF(OR(C2890="Trade",C2890="Multi Position"),(X2889+V2890),IF(C2890="Deposit",(X2889+AE2890),IF(C2890="Withdrawal",(X2889-AE2890)))))</f>
        <v/>
      </c>
      <c r="Y2890" s="145" t="str">
        <f t="shared" si="537"/>
        <v/>
      </c>
      <c r="Z2890" s="118"/>
      <c r="AA2890" s="118"/>
      <c r="AB2890" s="118"/>
      <c r="AC2890" s="118"/>
      <c r="AD2890" s="118"/>
      <c r="AE2890" s="139"/>
      <c r="AF2890" s="118"/>
      <c r="AG2890" s="118"/>
      <c r="AH2890" s="147" t="str">
        <f t="shared" si="538"/>
        <v/>
      </c>
      <c r="AI2890" s="147" t="str">
        <f t="shared" si="539"/>
        <v/>
      </c>
      <c r="AJ2890" s="148" t="str">
        <f t="shared" ref="AJ2890:AJ2953" si="540">IF(V2890&lt;0,V2890/-X2890,S2890)</f>
        <v/>
      </c>
      <c r="AK2890" s="148" t="str">
        <f t="shared" ref="AK2890:AK2953" si="541">IF(V2890="","",IF(H2890="LONG",IF(V2890&gt;0,V2890/X2890,((L2890*(P2890-K2890))/X2890)),IF(V2890&gt;0,V2890/X2890,((L2890*(K2890-P2890))/X2890))))</f>
        <v/>
      </c>
      <c r="AL2890" s="147" t="str">
        <f t="shared" ref="AL2890:AL2953" si="542">IF(B2890="","",MONTH(B2890))</f>
        <v/>
      </c>
      <c r="AM2890" s="147" t="str">
        <f t="shared" ref="AM2890:AM2953" si="543">IF(B2890="","",YEAR(B2890))</f>
        <v/>
      </c>
      <c r="AN2890" s="147" t="str">
        <f t="shared" ref="AN2890:AN2953" si="544">IF(B2890="","",DAY(B2890))</f>
        <v/>
      </c>
      <c r="AO2890" s="118"/>
    </row>
    <row r="2891" spans="1:41">
      <c r="A2891" s="118"/>
      <c r="B2891" s="118"/>
      <c r="C2891" s="118"/>
      <c r="D2891" s="118"/>
      <c r="E2891" s="118"/>
      <c r="F2891" s="118"/>
      <c r="G2891" s="118"/>
      <c r="H2891" s="118"/>
      <c r="I2891" s="118"/>
      <c r="J2891" s="118"/>
      <c r="K2891" s="118"/>
      <c r="L2891" s="118"/>
      <c r="M2891" s="118"/>
      <c r="N2891" s="118"/>
      <c r="O2891" s="143" t="str">
        <f>IF(H2891="","",(S2891/S2891)&amp;":"&amp;ROUND(AH2891/S2891,2))</f>
        <v/>
      </c>
      <c r="P2891" s="118"/>
      <c r="Q2891" s="118"/>
      <c r="R2891" s="143" t="str">
        <f>IF(H2891="","",(S2891/S2891)&amp;":"&amp;ROUND(AI2891/S2891,2))</f>
        <v/>
      </c>
      <c r="S2891" s="144" t="str">
        <f t="shared" ref="S2891:S2954" si="545">IF(N2891="","",IF(H2891="LONG",(((K2891-M2891)*L2891)/X2890),(((M2891-K2891)*L2891)/X2890)))</f>
        <v/>
      </c>
      <c r="T2891" s="145" t="str">
        <f t="shared" ref="T2891:T2954" si="546">IF(K2891="","",IF(H2891="LONG",(P2891*L2891)-(K2891*L2891),(K2891*L2891)-(P2891*L2891)))</f>
        <v/>
      </c>
      <c r="U2891" s="118"/>
      <c r="V2891" s="145" t="str">
        <f t="shared" ref="V2891:V2954" si="547">IF(K2891="","",IF(T2891&lt;0,(T2891)-+U2891,(T2891)-U2891))</f>
        <v/>
      </c>
      <c r="W2891" s="144" t="str">
        <f t="shared" ref="W2891:W2954" si="548">IF(P2891="","",SUM(V2891/X2890))</f>
        <v/>
      </c>
      <c r="X2891" s="146" t="str">
        <f>IF(C2891="","",IF(OR(C2891="Trade",C2891="Multi Position"),(X2890+V2891),IF(C2891="Deposit",(X2890+AE2891),IF(C2891="Withdrawal",(X2890-AE2891)))))</f>
        <v/>
      </c>
      <c r="Y2891" s="145" t="str">
        <f t="shared" ref="Y2891:Y2954" si="549">IF(Q2891="","",INT(Q2891-B2891)&amp;" Days "&amp;TEXT(Q2891-B2891,"H"" Hrs ""m"" mins """))</f>
        <v/>
      </c>
      <c r="Z2891" s="118"/>
      <c r="AA2891" s="118"/>
      <c r="AB2891" s="118"/>
      <c r="AC2891" s="118"/>
      <c r="AD2891" s="118"/>
      <c r="AE2891" s="139"/>
      <c r="AF2891" s="118"/>
      <c r="AG2891" s="118"/>
      <c r="AH2891" s="147" t="str">
        <f t="shared" ref="AH2891:AH2954" si="550">IF(K2891="","", IF(H2891="LONG", (((N2891-K2891)*L2891)/X2890), (((K2891-N2891)*L2891)/X2890)))</f>
        <v/>
      </c>
      <c r="AI2891" s="147" t="str">
        <f t="shared" ref="AI2891:AI2954" si="551">IF(K2891="","", IF(H2891="LONG", (((P2891-K2891)*L2891)/X2890), (((K2891-P2891)*L2891)/X2890)))</f>
        <v/>
      </c>
      <c r="AJ2891" s="148" t="str">
        <f t="shared" si="540"/>
        <v/>
      </c>
      <c r="AK2891" s="148" t="str">
        <f t="shared" si="541"/>
        <v/>
      </c>
      <c r="AL2891" s="147" t="str">
        <f t="shared" si="542"/>
        <v/>
      </c>
      <c r="AM2891" s="147" t="str">
        <f t="shared" si="543"/>
        <v/>
      </c>
      <c r="AN2891" s="147" t="str">
        <f t="shared" si="544"/>
        <v/>
      </c>
      <c r="AO2891" s="118"/>
    </row>
    <row r="2892" spans="1:41">
      <c r="A2892" s="118"/>
      <c r="B2892" s="118"/>
      <c r="C2892" s="118"/>
      <c r="D2892" s="118"/>
      <c r="E2892" s="118"/>
      <c r="F2892" s="118"/>
      <c r="G2892" s="118"/>
      <c r="H2892" s="118"/>
      <c r="I2892" s="118"/>
      <c r="J2892" s="118"/>
      <c r="K2892" s="118"/>
      <c r="L2892" s="118"/>
      <c r="M2892" s="118"/>
      <c r="N2892" s="118"/>
      <c r="O2892" s="143" t="str">
        <f>IF(H2892="","",(S2892/S2892)&amp;":"&amp;ROUND(AH2892/S2892,2))</f>
        <v/>
      </c>
      <c r="P2892" s="118"/>
      <c r="Q2892" s="118"/>
      <c r="R2892" s="143" t="str">
        <f>IF(H2892="","",(S2892/S2892)&amp;":"&amp;ROUND(AI2892/S2892,2))</f>
        <v/>
      </c>
      <c r="S2892" s="144" t="str">
        <f t="shared" si="545"/>
        <v/>
      </c>
      <c r="T2892" s="145" t="str">
        <f t="shared" si="546"/>
        <v/>
      </c>
      <c r="U2892" s="118"/>
      <c r="V2892" s="145" t="str">
        <f t="shared" si="547"/>
        <v/>
      </c>
      <c r="W2892" s="144" t="str">
        <f t="shared" si="548"/>
        <v/>
      </c>
      <c r="X2892" s="146" t="str">
        <f>IF(C2892="","",IF(OR(C2892="Trade",C2892="Multi Position"),(X2891+V2892),IF(C2892="Deposit",(X2891+AE2892),IF(C2892="Withdrawal",(X2891-AE2892)))))</f>
        <v/>
      </c>
      <c r="Y2892" s="145" t="str">
        <f t="shared" si="549"/>
        <v/>
      </c>
      <c r="Z2892" s="118"/>
      <c r="AA2892" s="118"/>
      <c r="AB2892" s="118"/>
      <c r="AC2892" s="118"/>
      <c r="AD2892" s="118"/>
      <c r="AE2892" s="139"/>
      <c r="AF2892" s="118"/>
      <c r="AG2892" s="118"/>
      <c r="AH2892" s="147" t="str">
        <f t="shared" si="550"/>
        <v/>
      </c>
      <c r="AI2892" s="147" t="str">
        <f t="shared" si="551"/>
        <v/>
      </c>
      <c r="AJ2892" s="148" t="str">
        <f t="shared" si="540"/>
        <v/>
      </c>
      <c r="AK2892" s="148" t="str">
        <f t="shared" si="541"/>
        <v/>
      </c>
      <c r="AL2892" s="147" t="str">
        <f t="shared" si="542"/>
        <v/>
      </c>
      <c r="AM2892" s="147" t="str">
        <f t="shared" si="543"/>
        <v/>
      </c>
      <c r="AN2892" s="147" t="str">
        <f t="shared" si="544"/>
        <v/>
      </c>
      <c r="AO2892" s="118"/>
    </row>
    <row r="2893" spans="1:41">
      <c r="A2893" s="118"/>
      <c r="B2893" s="118"/>
      <c r="C2893" s="118"/>
      <c r="D2893" s="118"/>
      <c r="E2893" s="118"/>
      <c r="F2893" s="118"/>
      <c r="G2893" s="118"/>
      <c r="H2893" s="118"/>
      <c r="I2893" s="118"/>
      <c r="J2893" s="118"/>
      <c r="K2893" s="118"/>
      <c r="L2893" s="118"/>
      <c r="M2893" s="118"/>
      <c r="N2893" s="118"/>
      <c r="O2893" s="143" t="str">
        <f>IF(H2893="","",(S2893/S2893)&amp;":"&amp;ROUND(AH2893/S2893,2))</f>
        <v/>
      </c>
      <c r="P2893" s="118"/>
      <c r="Q2893" s="118"/>
      <c r="R2893" s="143" t="str">
        <f>IF(H2893="","",(S2893/S2893)&amp;":"&amp;ROUND(AI2893/S2893,2))</f>
        <v/>
      </c>
      <c r="S2893" s="144" t="str">
        <f t="shared" si="545"/>
        <v/>
      </c>
      <c r="T2893" s="145" t="str">
        <f t="shared" si="546"/>
        <v/>
      </c>
      <c r="U2893" s="118"/>
      <c r="V2893" s="145" t="str">
        <f t="shared" si="547"/>
        <v/>
      </c>
      <c r="W2893" s="144" t="str">
        <f t="shared" si="548"/>
        <v/>
      </c>
      <c r="X2893" s="146" t="str">
        <f>IF(C2893="","",IF(OR(C2893="Trade",C2893="Multi Position"),(X2892+V2893),IF(C2893="Deposit",(X2892+AE2893),IF(C2893="Withdrawal",(X2892-AE2893)))))</f>
        <v/>
      </c>
      <c r="Y2893" s="145" t="str">
        <f t="shared" si="549"/>
        <v/>
      </c>
      <c r="Z2893" s="118"/>
      <c r="AA2893" s="118"/>
      <c r="AB2893" s="118"/>
      <c r="AC2893" s="118"/>
      <c r="AD2893" s="118"/>
      <c r="AE2893" s="139"/>
      <c r="AF2893" s="118"/>
      <c r="AG2893" s="118"/>
      <c r="AH2893" s="147" t="str">
        <f t="shared" si="550"/>
        <v/>
      </c>
      <c r="AI2893" s="147" t="str">
        <f t="shared" si="551"/>
        <v/>
      </c>
      <c r="AJ2893" s="148" t="str">
        <f t="shared" si="540"/>
        <v/>
      </c>
      <c r="AK2893" s="148" t="str">
        <f t="shared" si="541"/>
        <v/>
      </c>
      <c r="AL2893" s="147" t="str">
        <f t="shared" si="542"/>
        <v/>
      </c>
      <c r="AM2893" s="147" t="str">
        <f t="shared" si="543"/>
        <v/>
      </c>
      <c r="AN2893" s="147" t="str">
        <f t="shared" si="544"/>
        <v/>
      </c>
      <c r="AO2893" s="118"/>
    </row>
    <row r="2894" spans="1:41">
      <c r="A2894" s="118"/>
      <c r="B2894" s="118"/>
      <c r="C2894" s="118"/>
      <c r="D2894" s="118"/>
      <c r="E2894" s="118"/>
      <c r="F2894" s="118"/>
      <c r="G2894" s="118"/>
      <c r="H2894" s="118"/>
      <c r="I2894" s="118"/>
      <c r="J2894" s="118"/>
      <c r="K2894" s="118"/>
      <c r="L2894" s="118"/>
      <c r="M2894" s="118"/>
      <c r="N2894" s="118"/>
      <c r="O2894" s="143" t="str">
        <f>IF(H2894="","",(S2894/S2894)&amp;":"&amp;ROUND(AH2894/S2894,2))</f>
        <v/>
      </c>
      <c r="P2894" s="118"/>
      <c r="Q2894" s="118"/>
      <c r="R2894" s="143" t="str">
        <f>IF(H2894="","",(S2894/S2894)&amp;":"&amp;ROUND(AI2894/S2894,2))</f>
        <v/>
      </c>
      <c r="S2894" s="144" t="str">
        <f t="shared" si="545"/>
        <v/>
      </c>
      <c r="T2894" s="145" t="str">
        <f t="shared" si="546"/>
        <v/>
      </c>
      <c r="U2894" s="118"/>
      <c r="V2894" s="145" t="str">
        <f t="shared" si="547"/>
        <v/>
      </c>
      <c r="W2894" s="144" t="str">
        <f t="shared" si="548"/>
        <v/>
      </c>
      <c r="X2894" s="146" t="str">
        <f>IF(C2894="","",IF(OR(C2894="Trade",C2894="Multi Position"),(X2893+V2894),IF(C2894="Deposit",(X2893+AE2894),IF(C2894="Withdrawal",(X2893-AE2894)))))</f>
        <v/>
      </c>
      <c r="Y2894" s="145" t="str">
        <f t="shared" si="549"/>
        <v/>
      </c>
      <c r="Z2894" s="118"/>
      <c r="AA2894" s="118"/>
      <c r="AB2894" s="118"/>
      <c r="AC2894" s="118"/>
      <c r="AD2894" s="118"/>
      <c r="AE2894" s="139"/>
      <c r="AF2894" s="118"/>
      <c r="AG2894" s="118"/>
      <c r="AH2894" s="147" t="str">
        <f t="shared" si="550"/>
        <v/>
      </c>
      <c r="AI2894" s="147" t="str">
        <f t="shared" si="551"/>
        <v/>
      </c>
      <c r="AJ2894" s="148" t="str">
        <f t="shared" si="540"/>
        <v/>
      </c>
      <c r="AK2894" s="148" t="str">
        <f t="shared" si="541"/>
        <v/>
      </c>
      <c r="AL2894" s="147" t="str">
        <f t="shared" si="542"/>
        <v/>
      </c>
      <c r="AM2894" s="147" t="str">
        <f t="shared" si="543"/>
        <v/>
      </c>
      <c r="AN2894" s="147" t="str">
        <f t="shared" si="544"/>
        <v/>
      </c>
      <c r="AO2894" s="118"/>
    </row>
    <row r="2895" spans="1:41">
      <c r="A2895" s="118"/>
      <c r="B2895" s="118"/>
      <c r="C2895" s="118"/>
      <c r="D2895" s="118"/>
      <c r="E2895" s="118"/>
      <c r="F2895" s="118"/>
      <c r="G2895" s="118"/>
      <c r="H2895" s="118"/>
      <c r="I2895" s="118"/>
      <c r="J2895" s="118"/>
      <c r="K2895" s="118"/>
      <c r="L2895" s="118"/>
      <c r="M2895" s="118"/>
      <c r="N2895" s="118"/>
      <c r="O2895" s="143" t="str">
        <f>IF(H2895="","",(S2895/S2895)&amp;":"&amp;ROUND(AH2895/S2895,2))</f>
        <v/>
      </c>
      <c r="P2895" s="118"/>
      <c r="Q2895" s="118"/>
      <c r="R2895" s="143" t="str">
        <f>IF(H2895="","",(S2895/S2895)&amp;":"&amp;ROUND(AI2895/S2895,2))</f>
        <v/>
      </c>
      <c r="S2895" s="144" t="str">
        <f t="shared" si="545"/>
        <v/>
      </c>
      <c r="T2895" s="145" t="str">
        <f t="shared" si="546"/>
        <v/>
      </c>
      <c r="U2895" s="118"/>
      <c r="V2895" s="145" t="str">
        <f t="shared" si="547"/>
        <v/>
      </c>
      <c r="W2895" s="144" t="str">
        <f t="shared" si="548"/>
        <v/>
      </c>
      <c r="X2895" s="146" t="str">
        <f>IF(C2895="","",IF(OR(C2895="Trade",C2895="Multi Position"),(X2894+V2895),IF(C2895="Deposit",(X2894+AE2895),IF(C2895="Withdrawal",(X2894-AE2895)))))</f>
        <v/>
      </c>
      <c r="Y2895" s="145" t="str">
        <f t="shared" si="549"/>
        <v/>
      </c>
      <c r="Z2895" s="118"/>
      <c r="AA2895" s="118"/>
      <c r="AB2895" s="118"/>
      <c r="AC2895" s="118"/>
      <c r="AD2895" s="118"/>
      <c r="AE2895" s="139"/>
      <c r="AF2895" s="118"/>
      <c r="AG2895" s="118"/>
      <c r="AH2895" s="147" t="str">
        <f t="shared" si="550"/>
        <v/>
      </c>
      <c r="AI2895" s="147" t="str">
        <f t="shared" si="551"/>
        <v/>
      </c>
      <c r="AJ2895" s="148" t="str">
        <f t="shared" si="540"/>
        <v/>
      </c>
      <c r="AK2895" s="148" t="str">
        <f t="shared" si="541"/>
        <v/>
      </c>
      <c r="AL2895" s="147" t="str">
        <f t="shared" si="542"/>
        <v/>
      </c>
      <c r="AM2895" s="147" t="str">
        <f t="shared" si="543"/>
        <v/>
      </c>
      <c r="AN2895" s="147" t="str">
        <f t="shared" si="544"/>
        <v/>
      </c>
      <c r="AO2895" s="118"/>
    </row>
    <row r="2896" spans="1:41">
      <c r="A2896" s="118"/>
      <c r="B2896" s="118"/>
      <c r="C2896" s="118"/>
      <c r="D2896" s="118"/>
      <c r="E2896" s="118"/>
      <c r="F2896" s="118"/>
      <c r="G2896" s="118"/>
      <c r="H2896" s="118"/>
      <c r="I2896" s="118"/>
      <c r="J2896" s="118"/>
      <c r="K2896" s="118"/>
      <c r="L2896" s="118"/>
      <c r="M2896" s="118"/>
      <c r="N2896" s="118"/>
      <c r="O2896" s="143" t="str">
        <f>IF(H2896="","",(S2896/S2896)&amp;":"&amp;ROUND(AH2896/S2896,2))</f>
        <v/>
      </c>
      <c r="P2896" s="118"/>
      <c r="Q2896" s="118"/>
      <c r="R2896" s="143" t="str">
        <f>IF(H2896="","",(S2896/S2896)&amp;":"&amp;ROUND(AI2896/S2896,2))</f>
        <v/>
      </c>
      <c r="S2896" s="144" t="str">
        <f t="shared" si="545"/>
        <v/>
      </c>
      <c r="T2896" s="145" t="str">
        <f t="shared" si="546"/>
        <v/>
      </c>
      <c r="U2896" s="118"/>
      <c r="V2896" s="145" t="str">
        <f t="shared" si="547"/>
        <v/>
      </c>
      <c r="W2896" s="144" t="str">
        <f t="shared" si="548"/>
        <v/>
      </c>
      <c r="X2896" s="146" t="str">
        <f>IF(C2896="","",IF(OR(C2896="Trade",C2896="Multi Position"),(X2895+V2896),IF(C2896="Deposit",(X2895+AE2896),IF(C2896="Withdrawal",(X2895-AE2896)))))</f>
        <v/>
      </c>
      <c r="Y2896" s="145" t="str">
        <f t="shared" si="549"/>
        <v/>
      </c>
      <c r="Z2896" s="118"/>
      <c r="AA2896" s="118"/>
      <c r="AB2896" s="118"/>
      <c r="AC2896" s="118"/>
      <c r="AD2896" s="118"/>
      <c r="AE2896" s="139"/>
      <c r="AF2896" s="118"/>
      <c r="AG2896" s="118"/>
      <c r="AH2896" s="147" t="str">
        <f t="shared" si="550"/>
        <v/>
      </c>
      <c r="AI2896" s="147" t="str">
        <f t="shared" si="551"/>
        <v/>
      </c>
      <c r="AJ2896" s="148" t="str">
        <f t="shared" si="540"/>
        <v/>
      </c>
      <c r="AK2896" s="148" t="str">
        <f t="shared" si="541"/>
        <v/>
      </c>
      <c r="AL2896" s="147" t="str">
        <f t="shared" si="542"/>
        <v/>
      </c>
      <c r="AM2896" s="147" t="str">
        <f t="shared" si="543"/>
        <v/>
      </c>
      <c r="AN2896" s="147" t="str">
        <f t="shared" si="544"/>
        <v/>
      </c>
      <c r="AO2896" s="118"/>
    </row>
    <row r="2897" spans="1:41">
      <c r="A2897" s="118"/>
      <c r="B2897" s="118"/>
      <c r="C2897" s="118"/>
      <c r="D2897" s="118"/>
      <c r="E2897" s="118"/>
      <c r="F2897" s="118"/>
      <c r="G2897" s="118"/>
      <c r="H2897" s="118"/>
      <c r="I2897" s="118"/>
      <c r="J2897" s="118"/>
      <c r="K2897" s="118"/>
      <c r="L2897" s="118"/>
      <c r="M2897" s="118"/>
      <c r="N2897" s="118"/>
      <c r="O2897" s="143" t="str">
        <f>IF(H2897="","",(S2897/S2897)&amp;":"&amp;ROUND(AH2897/S2897,2))</f>
        <v/>
      </c>
      <c r="P2897" s="118"/>
      <c r="Q2897" s="118"/>
      <c r="R2897" s="143" t="str">
        <f>IF(H2897="","",(S2897/S2897)&amp;":"&amp;ROUND(AI2897/S2897,2))</f>
        <v/>
      </c>
      <c r="S2897" s="144" t="str">
        <f t="shared" si="545"/>
        <v/>
      </c>
      <c r="T2897" s="145" t="str">
        <f t="shared" si="546"/>
        <v/>
      </c>
      <c r="U2897" s="118"/>
      <c r="V2897" s="145" t="str">
        <f t="shared" si="547"/>
        <v/>
      </c>
      <c r="W2897" s="144" t="str">
        <f t="shared" si="548"/>
        <v/>
      </c>
      <c r="X2897" s="146" t="str">
        <f>IF(C2897="","",IF(OR(C2897="Trade",C2897="Multi Position"),(X2896+V2897),IF(C2897="Deposit",(X2896+AE2897),IF(C2897="Withdrawal",(X2896-AE2897)))))</f>
        <v/>
      </c>
      <c r="Y2897" s="145" t="str">
        <f t="shared" si="549"/>
        <v/>
      </c>
      <c r="Z2897" s="118"/>
      <c r="AA2897" s="118"/>
      <c r="AB2897" s="118"/>
      <c r="AC2897" s="118"/>
      <c r="AD2897" s="118"/>
      <c r="AE2897" s="139"/>
      <c r="AF2897" s="118"/>
      <c r="AG2897" s="118"/>
      <c r="AH2897" s="147" t="str">
        <f t="shared" si="550"/>
        <v/>
      </c>
      <c r="AI2897" s="147" t="str">
        <f t="shared" si="551"/>
        <v/>
      </c>
      <c r="AJ2897" s="148" t="str">
        <f t="shared" si="540"/>
        <v/>
      </c>
      <c r="AK2897" s="148" t="str">
        <f t="shared" si="541"/>
        <v/>
      </c>
      <c r="AL2897" s="147" t="str">
        <f t="shared" si="542"/>
        <v/>
      </c>
      <c r="AM2897" s="147" t="str">
        <f t="shared" si="543"/>
        <v/>
      </c>
      <c r="AN2897" s="147" t="str">
        <f t="shared" si="544"/>
        <v/>
      </c>
      <c r="AO2897" s="118"/>
    </row>
    <row r="2898" spans="1:41">
      <c r="A2898" s="118"/>
      <c r="B2898" s="118"/>
      <c r="C2898" s="118"/>
      <c r="D2898" s="118"/>
      <c r="E2898" s="118"/>
      <c r="F2898" s="118"/>
      <c r="G2898" s="118"/>
      <c r="H2898" s="118"/>
      <c r="I2898" s="118"/>
      <c r="J2898" s="118"/>
      <c r="K2898" s="118"/>
      <c r="L2898" s="118"/>
      <c r="M2898" s="118"/>
      <c r="N2898" s="118"/>
      <c r="O2898" s="143" t="str">
        <f>IF(H2898="","",(S2898/S2898)&amp;":"&amp;ROUND(AH2898/S2898,2))</f>
        <v/>
      </c>
      <c r="P2898" s="118"/>
      <c r="Q2898" s="118"/>
      <c r="R2898" s="143" t="str">
        <f>IF(H2898="","",(S2898/S2898)&amp;":"&amp;ROUND(AI2898/S2898,2))</f>
        <v/>
      </c>
      <c r="S2898" s="144" t="str">
        <f t="shared" si="545"/>
        <v/>
      </c>
      <c r="T2898" s="145" t="str">
        <f t="shared" si="546"/>
        <v/>
      </c>
      <c r="U2898" s="118"/>
      <c r="V2898" s="145" t="str">
        <f t="shared" si="547"/>
        <v/>
      </c>
      <c r="W2898" s="144" t="str">
        <f t="shared" si="548"/>
        <v/>
      </c>
      <c r="X2898" s="146" t="str">
        <f>IF(C2898="","",IF(OR(C2898="Trade",C2898="Multi Position"),(X2897+V2898),IF(C2898="Deposit",(X2897+AE2898),IF(C2898="Withdrawal",(X2897-AE2898)))))</f>
        <v/>
      </c>
      <c r="Y2898" s="145" t="str">
        <f t="shared" si="549"/>
        <v/>
      </c>
      <c r="Z2898" s="118"/>
      <c r="AA2898" s="118"/>
      <c r="AB2898" s="118"/>
      <c r="AC2898" s="118"/>
      <c r="AD2898" s="118"/>
      <c r="AE2898" s="139"/>
      <c r="AF2898" s="118"/>
      <c r="AG2898" s="118"/>
      <c r="AH2898" s="147" t="str">
        <f t="shared" si="550"/>
        <v/>
      </c>
      <c r="AI2898" s="147" t="str">
        <f t="shared" si="551"/>
        <v/>
      </c>
      <c r="AJ2898" s="148" t="str">
        <f t="shared" si="540"/>
        <v/>
      </c>
      <c r="AK2898" s="148" t="str">
        <f t="shared" si="541"/>
        <v/>
      </c>
      <c r="AL2898" s="147" t="str">
        <f t="shared" si="542"/>
        <v/>
      </c>
      <c r="AM2898" s="147" t="str">
        <f t="shared" si="543"/>
        <v/>
      </c>
      <c r="AN2898" s="147" t="str">
        <f t="shared" si="544"/>
        <v/>
      </c>
      <c r="AO2898" s="118"/>
    </row>
    <row r="2899" spans="1:41">
      <c r="A2899" s="118"/>
      <c r="B2899" s="118"/>
      <c r="C2899" s="118"/>
      <c r="D2899" s="118"/>
      <c r="E2899" s="118"/>
      <c r="F2899" s="118"/>
      <c r="G2899" s="118"/>
      <c r="H2899" s="118"/>
      <c r="I2899" s="118"/>
      <c r="J2899" s="118"/>
      <c r="K2899" s="118"/>
      <c r="L2899" s="118"/>
      <c r="M2899" s="118"/>
      <c r="N2899" s="118"/>
      <c r="O2899" s="143" t="str">
        <f>IF(H2899="","",(S2899/S2899)&amp;":"&amp;ROUND(AH2899/S2899,2))</f>
        <v/>
      </c>
      <c r="P2899" s="118"/>
      <c r="Q2899" s="118"/>
      <c r="R2899" s="143" t="str">
        <f>IF(H2899="","",(S2899/S2899)&amp;":"&amp;ROUND(AI2899/S2899,2))</f>
        <v/>
      </c>
      <c r="S2899" s="144" t="str">
        <f t="shared" si="545"/>
        <v/>
      </c>
      <c r="T2899" s="145" t="str">
        <f t="shared" si="546"/>
        <v/>
      </c>
      <c r="U2899" s="118"/>
      <c r="V2899" s="145" t="str">
        <f t="shared" si="547"/>
        <v/>
      </c>
      <c r="W2899" s="144" t="str">
        <f t="shared" si="548"/>
        <v/>
      </c>
      <c r="X2899" s="146" t="str">
        <f>IF(C2899="","",IF(OR(C2899="Trade",C2899="Multi Position"),(X2898+V2899),IF(C2899="Deposit",(X2898+AE2899),IF(C2899="Withdrawal",(X2898-AE2899)))))</f>
        <v/>
      </c>
      <c r="Y2899" s="145" t="str">
        <f t="shared" si="549"/>
        <v/>
      </c>
      <c r="Z2899" s="118"/>
      <c r="AA2899" s="118"/>
      <c r="AB2899" s="118"/>
      <c r="AC2899" s="118"/>
      <c r="AD2899" s="118"/>
      <c r="AE2899" s="139"/>
      <c r="AF2899" s="118"/>
      <c r="AG2899" s="118"/>
      <c r="AH2899" s="147" t="str">
        <f t="shared" si="550"/>
        <v/>
      </c>
      <c r="AI2899" s="147" t="str">
        <f t="shared" si="551"/>
        <v/>
      </c>
      <c r="AJ2899" s="148" t="str">
        <f t="shared" si="540"/>
        <v/>
      </c>
      <c r="AK2899" s="148" t="str">
        <f t="shared" si="541"/>
        <v/>
      </c>
      <c r="AL2899" s="147" t="str">
        <f t="shared" si="542"/>
        <v/>
      </c>
      <c r="AM2899" s="147" t="str">
        <f t="shared" si="543"/>
        <v/>
      </c>
      <c r="AN2899" s="147" t="str">
        <f t="shared" si="544"/>
        <v/>
      </c>
      <c r="AO2899" s="118"/>
    </row>
    <row r="2900" spans="1:41">
      <c r="A2900" s="118"/>
      <c r="B2900" s="118"/>
      <c r="C2900" s="118"/>
      <c r="D2900" s="118"/>
      <c r="E2900" s="118"/>
      <c r="F2900" s="118"/>
      <c r="G2900" s="118"/>
      <c r="H2900" s="118"/>
      <c r="I2900" s="118"/>
      <c r="J2900" s="118"/>
      <c r="K2900" s="118"/>
      <c r="L2900" s="118"/>
      <c r="M2900" s="118"/>
      <c r="N2900" s="118"/>
      <c r="O2900" s="143" t="str">
        <f>IF(H2900="","",(S2900/S2900)&amp;":"&amp;ROUND(AH2900/S2900,2))</f>
        <v/>
      </c>
      <c r="P2900" s="118"/>
      <c r="Q2900" s="118"/>
      <c r="R2900" s="143" t="str">
        <f>IF(H2900="","",(S2900/S2900)&amp;":"&amp;ROUND(AI2900/S2900,2))</f>
        <v/>
      </c>
      <c r="S2900" s="144" t="str">
        <f t="shared" si="545"/>
        <v/>
      </c>
      <c r="T2900" s="145" t="str">
        <f t="shared" si="546"/>
        <v/>
      </c>
      <c r="U2900" s="118"/>
      <c r="V2900" s="145" t="str">
        <f t="shared" si="547"/>
        <v/>
      </c>
      <c r="W2900" s="144" t="str">
        <f t="shared" si="548"/>
        <v/>
      </c>
      <c r="X2900" s="146" t="str">
        <f>IF(C2900="","",IF(OR(C2900="Trade",C2900="Multi Position"),(X2899+V2900),IF(C2900="Deposit",(X2899+AE2900),IF(C2900="Withdrawal",(X2899-AE2900)))))</f>
        <v/>
      </c>
      <c r="Y2900" s="145" t="str">
        <f t="shared" si="549"/>
        <v/>
      </c>
      <c r="Z2900" s="118"/>
      <c r="AA2900" s="118"/>
      <c r="AB2900" s="118"/>
      <c r="AC2900" s="118"/>
      <c r="AD2900" s="118"/>
      <c r="AE2900" s="139"/>
      <c r="AF2900" s="118"/>
      <c r="AG2900" s="118"/>
      <c r="AH2900" s="147" t="str">
        <f t="shared" si="550"/>
        <v/>
      </c>
      <c r="AI2900" s="147" t="str">
        <f t="shared" si="551"/>
        <v/>
      </c>
      <c r="AJ2900" s="148" t="str">
        <f t="shared" si="540"/>
        <v/>
      </c>
      <c r="AK2900" s="148" t="str">
        <f t="shared" si="541"/>
        <v/>
      </c>
      <c r="AL2900" s="147" t="str">
        <f t="shared" si="542"/>
        <v/>
      </c>
      <c r="AM2900" s="147" t="str">
        <f t="shared" si="543"/>
        <v/>
      </c>
      <c r="AN2900" s="147" t="str">
        <f t="shared" si="544"/>
        <v/>
      </c>
      <c r="AO2900" s="118"/>
    </row>
    <row r="2901" spans="1:41">
      <c r="A2901" s="118"/>
      <c r="B2901" s="118"/>
      <c r="C2901" s="118"/>
      <c r="D2901" s="118"/>
      <c r="E2901" s="118"/>
      <c r="F2901" s="118"/>
      <c r="G2901" s="118"/>
      <c r="H2901" s="118"/>
      <c r="I2901" s="118"/>
      <c r="J2901" s="118"/>
      <c r="K2901" s="118"/>
      <c r="L2901" s="118"/>
      <c r="M2901" s="118"/>
      <c r="N2901" s="118"/>
      <c r="O2901" s="143" t="str">
        <f>IF(H2901="","",(S2901/S2901)&amp;":"&amp;ROUND(AH2901/S2901,2))</f>
        <v/>
      </c>
      <c r="P2901" s="118"/>
      <c r="Q2901" s="118"/>
      <c r="R2901" s="143" t="str">
        <f>IF(H2901="","",(S2901/S2901)&amp;":"&amp;ROUND(AI2901/S2901,2))</f>
        <v/>
      </c>
      <c r="S2901" s="144" t="str">
        <f t="shared" si="545"/>
        <v/>
      </c>
      <c r="T2901" s="145" t="str">
        <f t="shared" si="546"/>
        <v/>
      </c>
      <c r="U2901" s="118"/>
      <c r="V2901" s="145" t="str">
        <f t="shared" si="547"/>
        <v/>
      </c>
      <c r="W2901" s="144" t="str">
        <f t="shared" si="548"/>
        <v/>
      </c>
      <c r="X2901" s="146" t="str">
        <f>IF(C2901="","",IF(OR(C2901="Trade",C2901="Multi Position"),(X2900+V2901),IF(C2901="Deposit",(X2900+AE2901),IF(C2901="Withdrawal",(X2900-AE2901)))))</f>
        <v/>
      </c>
      <c r="Y2901" s="145" t="str">
        <f t="shared" si="549"/>
        <v/>
      </c>
      <c r="Z2901" s="118"/>
      <c r="AA2901" s="118"/>
      <c r="AB2901" s="118"/>
      <c r="AC2901" s="118"/>
      <c r="AD2901" s="118"/>
      <c r="AE2901" s="139"/>
      <c r="AF2901" s="118"/>
      <c r="AG2901" s="118"/>
      <c r="AH2901" s="147" t="str">
        <f t="shared" si="550"/>
        <v/>
      </c>
      <c r="AI2901" s="147" t="str">
        <f t="shared" si="551"/>
        <v/>
      </c>
      <c r="AJ2901" s="148" t="str">
        <f t="shared" si="540"/>
        <v/>
      </c>
      <c r="AK2901" s="148" t="str">
        <f t="shared" si="541"/>
        <v/>
      </c>
      <c r="AL2901" s="147" t="str">
        <f t="shared" si="542"/>
        <v/>
      </c>
      <c r="AM2901" s="147" t="str">
        <f t="shared" si="543"/>
        <v/>
      </c>
      <c r="AN2901" s="147" t="str">
        <f t="shared" si="544"/>
        <v/>
      </c>
      <c r="AO2901" s="118"/>
    </row>
    <row r="2902" spans="1:41">
      <c r="A2902" s="118"/>
      <c r="B2902" s="118"/>
      <c r="C2902" s="118"/>
      <c r="D2902" s="118"/>
      <c r="E2902" s="118"/>
      <c r="F2902" s="118"/>
      <c r="G2902" s="118"/>
      <c r="H2902" s="118"/>
      <c r="I2902" s="118"/>
      <c r="J2902" s="118"/>
      <c r="K2902" s="118"/>
      <c r="L2902" s="118"/>
      <c r="M2902" s="118"/>
      <c r="N2902" s="118"/>
      <c r="O2902" s="143" t="str">
        <f>IF(H2902="","",(S2902/S2902)&amp;":"&amp;ROUND(AH2902/S2902,2))</f>
        <v/>
      </c>
      <c r="P2902" s="118"/>
      <c r="Q2902" s="118"/>
      <c r="R2902" s="143" t="str">
        <f>IF(H2902="","",(S2902/S2902)&amp;":"&amp;ROUND(AI2902/S2902,2))</f>
        <v/>
      </c>
      <c r="S2902" s="144" t="str">
        <f t="shared" si="545"/>
        <v/>
      </c>
      <c r="T2902" s="145" t="str">
        <f t="shared" si="546"/>
        <v/>
      </c>
      <c r="U2902" s="118"/>
      <c r="V2902" s="145" t="str">
        <f t="shared" si="547"/>
        <v/>
      </c>
      <c r="W2902" s="144" t="str">
        <f t="shared" si="548"/>
        <v/>
      </c>
      <c r="X2902" s="146" t="str">
        <f>IF(C2902="","",IF(OR(C2902="Trade",C2902="Multi Position"),(X2901+V2902),IF(C2902="Deposit",(X2901+AE2902),IF(C2902="Withdrawal",(X2901-AE2902)))))</f>
        <v/>
      </c>
      <c r="Y2902" s="145" t="str">
        <f t="shared" si="549"/>
        <v/>
      </c>
      <c r="Z2902" s="118"/>
      <c r="AA2902" s="118"/>
      <c r="AB2902" s="118"/>
      <c r="AC2902" s="118"/>
      <c r="AD2902" s="118"/>
      <c r="AE2902" s="139"/>
      <c r="AF2902" s="118"/>
      <c r="AG2902" s="118"/>
      <c r="AH2902" s="147" t="str">
        <f t="shared" si="550"/>
        <v/>
      </c>
      <c r="AI2902" s="147" t="str">
        <f t="shared" si="551"/>
        <v/>
      </c>
      <c r="AJ2902" s="148" t="str">
        <f t="shared" si="540"/>
        <v/>
      </c>
      <c r="AK2902" s="148" t="str">
        <f t="shared" si="541"/>
        <v/>
      </c>
      <c r="AL2902" s="147" t="str">
        <f t="shared" si="542"/>
        <v/>
      </c>
      <c r="AM2902" s="147" t="str">
        <f t="shared" si="543"/>
        <v/>
      </c>
      <c r="AN2902" s="147" t="str">
        <f t="shared" si="544"/>
        <v/>
      </c>
      <c r="AO2902" s="118"/>
    </row>
    <row r="2903" spans="1:41">
      <c r="A2903" s="118"/>
      <c r="B2903" s="118"/>
      <c r="C2903" s="118"/>
      <c r="D2903" s="118"/>
      <c r="E2903" s="118"/>
      <c r="F2903" s="118"/>
      <c r="G2903" s="118"/>
      <c r="H2903" s="118"/>
      <c r="I2903" s="118"/>
      <c r="J2903" s="118"/>
      <c r="K2903" s="118"/>
      <c r="L2903" s="118"/>
      <c r="M2903" s="118"/>
      <c r="N2903" s="118"/>
      <c r="O2903" s="143" t="str">
        <f>IF(H2903="","",(S2903/S2903)&amp;":"&amp;ROUND(AH2903/S2903,2))</f>
        <v/>
      </c>
      <c r="P2903" s="118"/>
      <c r="Q2903" s="118"/>
      <c r="R2903" s="143" t="str">
        <f>IF(H2903="","",(S2903/S2903)&amp;":"&amp;ROUND(AI2903/S2903,2))</f>
        <v/>
      </c>
      <c r="S2903" s="144" t="str">
        <f t="shared" si="545"/>
        <v/>
      </c>
      <c r="T2903" s="145" t="str">
        <f t="shared" si="546"/>
        <v/>
      </c>
      <c r="U2903" s="118"/>
      <c r="V2903" s="145" t="str">
        <f t="shared" si="547"/>
        <v/>
      </c>
      <c r="W2903" s="144" t="str">
        <f t="shared" si="548"/>
        <v/>
      </c>
      <c r="X2903" s="146" t="str">
        <f>IF(C2903="","",IF(OR(C2903="Trade",C2903="Multi Position"),(X2902+V2903),IF(C2903="Deposit",(X2902+AE2903),IF(C2903="Withdrawal",(X2902-AE2903)))))</f>
        <v/>
      </c>
      <c r="Y2903" s="145" t="str">
        <f t="shared" si="549"/>
        <v/>
      </c>
      <c r="Z2903" s="118"/>
      <c r="AA2903" s="118"/>
      <c r="AB2903" s="118"/>
      <c r="AC2903" s="118"/>
      <c r="AD2903" s="118"/>
      <c r="AE2903" s="139"/>
      <c r="AF2903" s="118"/>
      <c r="AG2903" s="118"/>
      <c r="AH2903" s="147" t="str">
        <f t="shared" si="550"/>
        <v/>
      </c>
      <c r="AI2903" s="147" t="str">
        <f t="shared" si="551"/>
        <v/>
      </c>
      <c r="AJ2903" s="148" t="str">
        <f t="shared" si="540"/>
        <v/>
      </c>
      <c r="AK2903" s="148" t="str">
        <f t="shared" si="541"/>
        <v/>
      </c>
      <c r="AL2903" s="147" t="str">
        <f t="shared" si="542"/>
        <v/>
      </c>
      <c r="AM2903" s="147" t="str">
        <f t="shared" si="543"/>
        <v/>
      </c>
      <c r="AN2903" s="147" t="str">
        <f t="shared" si="544"/>
        <v/>
      </c>
      <c r="AO2903" s="118"/>
    </row>
    <row r="2904" spans="1:41">
      <c r="A2904" s="118"/>
      <c r="B2904" s="118"/>
      <c r="C2904" s="118"/>
      <c r="D2904" s="118"/>
      <c r="E2904" s="118"/>
      <c r="F2904" s="118"/>
      <c r="G2904" s="118"/>
      <c r="H2904" s="118"/>
      <c r="I2904" s="118"/>
      <c r="J2904" s="118"/>
      <c r="K2904" s="118"/>
      <c r="L2904" s="118"/>
      <c r="M2904" s="118"/>
      <c r="N2904" s="118"/>
      <c r="O2904" s="143" t="str">
        <f>IF(H2904="","",(S2904/S2904)&amp;":"&amp;ROUND(AH2904/S2904,2))</f>
        <v/>
      </c>
      <c r="P2904" s="118"/>
      <c r="Q2904" s="118"/>
      <c r="R2904" s="143" t="str">
        <f>IF(H2904="","",(S2904/S2904)&amp;":"&amp;ROUND(AI2904/S2904,2))</f>
        <v/>
      </c>
      <c r="S2904" s="144" t="str">
        <f t="shared" si="545"/>
        <v/>
      </c>
      <c r="T2904" s="145" t="str">
        <f t="shared" si="546"/>
        <v/>
      </c>
      <c r="U2904" s="118"/>
      <c r="V2904" s="145" t="str">
        <f t="shared" si="547"/>
        <v/>
      </c>
      <c r="W2904" s="144" t="str">
        <f t="shared" si="548"/>
        <v/>
      </c>
      <c r="X2904" s="146" t="str">
        <f>IF(C2904="","",IF(OR(C2904="Trade",C2904="Multi Position"),(X2903+V2904),IF(C2904="Deposit",(X2903+AE2904),IF(C2904="Withdrawal",(X2903-AE2904)))))</f>
        <v/>
      </c>
      <c r="Y2904" s="145" t="str">
        <f t="shared" si="549"/>
        <v/>
      </c>
      <c r="Z2904" s="118"/>
      <c r="AA2904" s="118"/>
      <c r="AB2904" s="118"/>
      <c r="AC2904" s="118"/>
      <c r="AD2904" s="118"/>
      <c r="AE2904" s="139"/>
      <c r="AF2904" s="118"/>
      <c r="AG2904" s="118"/>
      <c r="AH2904" s="147" t="str">
        <f t="shared" si="550"/>
        <v/>
      </c>
      <c r="AI2904" s="147" t="str">
        <f t="shared" si="551"/>
        <v/>
      </c>
      <c r="AJ2904" s="148" t="str">
        <f t="shared" si="540"/>
        <v/>
      </c>
      <c r="AK2904" s="148" t="str">
        <f t="shared" si="541"/>
        <v/>
      </c>
      <c r="AL2904" s="147" t="str">
        <f t="shared" si="542"/>
        <v/>
      </c>
      <c r="AM2904" s="147" t="str">
        <f t="shared" si="543"/>
        <v/>
      </c>
      <c r="AN2904" s="147" t="str">
        <f t="shared" si="544"/>
        <v/>
      </c>
      <c r="AO2904" s="118"/>
    </row>
    <row r="2905" spans="1:41">
      <c r="A2905" s="118"/>
      <c r="B2905" s="118"/>
      <c r="C2905" s="118"/>
      <c r="D2905" s="118"/>
      <c r="E2905" s="118"/>
      <c r="F2905" s="118"/>
      <c r="G2905" s="118"/>
      <c r="H2905" s="118"/>
      <c r="I2905" s="118"/>
      <c r="J2905" s="118"/>
      <c r="K2905" s="118"/>
      <c r="L2905" s="118"/>
      <c r="M2905" s="118"/>
      <c r="N2905" s="118"/>
      <c r="O2905" s="143" t="str">
        <f>IF(H2905="","",(S2905/S2905)&amp;":"&amp;ROUND(AH2905/S2905,2))</f>
        <v/>
      </c>
      <c r="P2905" s="118"/>
      <c r="Q2905" s="118"/>
      <c r="R2905" s="143" t="str">
        <f>IF(H2905="","",(S2905/S2905)&amp;":"&amp;ROUND(AI2905/S2905,2))</f>
        <v/>
      </c>
      <c r="S2905" s="144" t="str">
        <f t="shared" si="545"/>
        <v/>
      </c>
      <c r="T2905" s="145" t="str">
        <f t="shared" si="546"/>
        <v/>
      </c>
      <c r="U2905" s="118"/>
      <c r="V2905" s="145" t="str">
        <f t="shared" si="547"/>
        <v/>
      </c>
      <c r="W2905" s="144" t="str">
        <f t="shared" si="548"/>
        <v/>
      </c>
      <c r="X2905" s="146" t="str">
        <f>IF(C2905="","",IF(OR(C2905="Trade",C2905="Multi Position"),(X2904+V2905),IF(C2905="Deposit",(X2904+AE2905),IF(C2905="Withdrawal",(X2904-AE2905)))))</f>
        <v/>
      </c>
      <c r="Y2905" s="145" t="str">
        <f t="shared" si="549"/>
        <v/>
      </c>
      <c r="Z2905" s="118"/>
      <c r="AA2905" s="118"/>
      <c r="AB2905" s="118"/>
      <c r="AC2905" s="118"/>
      <c r="AD2905" s="118"/>
      <c r="AE2905" s="139"/>
      <c r="AF2905" s="118"/>
      <c r="AG2905" s="118"/>
      <c r="AH2905" s="147" t="str">
        <f t="shared" si="550"/>
        <v/>
      </c>
      <c r="AI2905" s="147" t="str">
        <f t="shared" si="551"/>
        <v/>
      </c>
      <c r="AJ2905" s="148" t="str">
        <f t="shared" si="540"/>
        <v/>
      </c>
      <c r="AK2905" s="148" t="str">
        <f t="shared" si="541"/>
        <v/>
      </c>
      <c r="AL2905" s="147" t="str">
        <f t="shared" si="542"/>
        <v/>
      </c>
      <c r="AM2905" s="147" t="str">
        <f t="shared" si="543"/>
        <v/>
      </c>
      <c r="AN2905" s="147" t="str">
        <f t="shared" si="544"/>
        <v/>
      </c>
      <c r="AO2905" s="118"/>
    </row>
    <row r="2906" spans="1:41">
      <c r="A2906" s="118"/>
      <c r="B2906" s="118"/>
      <c r="C2906" s="118"/>
      <c r="D2906" s="118"/>
      <c r="E2906" s="118"/>
      <c r="F2906" s="118"/>
      <c r="G2906" s="118"/>
      <c r="H2906" s="118"/>
      <c r="I2906" s="118"/>
      <c r="J2906" s="118"/>
      <c r="K2906" s="118"/>
      <c r="L2906" s="118"/>
      <c r="M2906" s="118"/>
      <c r="N2906" s="118"/>
      <c r="O2906" s="143" t="str">
        <f>IF(H2906="","",(S2906/S2906)&amp;":"&amp;ROUND(AH2906/S2906,2))</f>
        <v/>
      </c>
      <c r="P2906" s="118"/>
      <c r="Q2906" s="118"/>
      <c r="R2906" s="143" t="str">
        <f>IF(H2906="","",(S2906/S2906)&amp;":"&amp;ROUND(AI2906/S2906,2))</f>
        <v/>
      </c>
      <c r="S2906" s="144" t="str">
        <f t="shared" si="545"/>
        <v/>
      </c>
      <c r="T2906" s="145" t="str">
        <f t="shared" si="546"/>
        <v/>
      </c>
      <c r="U2906" s="118"/>
      <c r="V2906" s="145" t="str">
        <f t="shared" si="547"/>
        <v/>
      </c>
      <c r="W2906" s="144" t="str">
        <f t="shared" si="548"/>
        <v/>
      </c>
      <c r="X2906" s="146" t="str">
        <f>IF(C2906="","",IF(OR(C2906="Trade",C2906="Multi Position"),(X2905+V2906),IF(C2906="Deposit",(X2905+AE2906),IF(C2906="Withdrawal",(X2905-AE2906)))))</f>
        <v/>
      </c>
      <c r="Y2906" s="145" t="str">
        <f t="shared" si="549"/>
        <v/>
      </c>
      <c r="Z2906" s="118"/>
      <c r="AA2906" s="118"/>
      <c r="AB2906" s="118"/>
      <c r="AC2906" s="118"/>
      <c r="AD2906" s="118"/>
      <c r="AE2906" s="139"/>
      <c r="AF2906" s="118"/>
      <c r="AG2906" s="118"/>
      <c r="AH2906" s="147" t="str">
        <f t="shared" si="550"/>
        <v/>
      </c>
      <c r="AI2906" s="147" t="str">
        <f t="shared" si="551"/>
        <v/>
      </c>
      <c r="AJ2906" s="148" t="str">
        <f t="shared" si="540"/>
        <v/>
      </c>
      <c r="AK2906" s="148" t="str">
        <f t="shared" si="541"/>
        <v/>
      </c>
      <c r="AL2906" s="147" t="str">
        <f t="shared" si="542"/>
        <v/>
      </c>
      <c r="AM2906" s="147" t="str">
        <f t="shared" si="543"/>
        <v/>
      </c>
      <c r="AN2906" s="147" t="str">
        <f t="shared" si="544"/>
        <v/>
      </c>
      <c r="AO2906" s="118"/>
    </row>
    <row r="2907" spans="1:41">
      <c r="A2907" s="118"/>
      <c r="B2907" s="118"/>
      <c r="C2907" s="118"/>
      <c r="D2907" s="118"/>
      <c r="E2907" s="118"/>
      <c r="F2907" s="118"/>
      <c r="G2907" s="118"/>
      <c r="H2907" s="118"/>
      <c r="I2907" s="118"/>
      <c r="J2907" s="118"/>
      <c r="K2907" s="118"/>
      <c r="L2907" s="118"/>
      <c r="M2907" s="118"/>
      <c r="N2907" s="118"/>
      <c r="O2907" s="143" t="str">
        <f>IF(H2907="","",(S2907/S2907)&amp;":"&amp;ROUND(AH2907/S2907,2))</f>
        <v/>
      </c>
      <c r="P2907" s="118"/>
      <c r="Q2907" s="118"/>
      <c r="R2907" s="143" t="str">
        <f>IF(H2907="","",(S2907/S2907)&amp;":"&amp;ROUND(AI2907/S2907,2))</f>
        <v/>
      </c>
      <c r="S2907" s="144" t="str">
        <f t="shared" si="545"/>
        <v/>
      </c>
      <c r="T2907" s="145" t="str">
        <f t="shared" si="546"/>
        <v/>
      </c>
      <c r="U2907" s="118"/>
      <c r="V2907" s="145" t="str">
        <f t="shared" si="547"/>
        <v/>
      </c>
      <c r="W2907" s="144" t="str">
        <f t="shared" si="548"/>
        <v/>
      </c>
      <c r="X2907" s="146" t="str">
        <f>IF(C2907="","",IF(OR(C2907="Trade",C2907="Multi Position"),(X2906+V2907),IF(C2907="Deposit",(X2906+AE2907),IF(C2907="Withdrawal",(X2906-AE2907)))))</f>
        <v/>
      </c>
      <c r="Y2907" s="145" t="str">
        <f t="shared" si="549"/>
        <v/>
      </c>
      <c r="Z2907" s="118"/>
      <c r="AA2907" s="118"/>
      <c r="AB2907" s="118"/>
      <c r="AC2907" s="118"/>
      <c r="AD2907" s="118"/>
      <c r="AE2907" s="139"/>
      <c r="AF2907" s="118"/>
      <c r="AG2907" s="118"/>
      <c r="AH2907" s="147" t="str">
        <f t="shared" si="550"/>
        <v/>
      </c>
      <c r="AI2907" s="147" t="str">
        <f t="shared" si="551"/>
        <v/>
      </c>
      <c r="AJ2907" s="148" t="str">
        <f t="shared" si="540"/>
        <v/>
      </c>
      <c r="AK2907" s="148" t="str">
        <f t="shared" si="541"/>
        <v/>
      </c>
      <c r="AL2907" s="147" t="str">
        <f t="shared" si="542"/>
        <v/>
      </c>
      <c r="AM2907" s="147" t="str">
        <f t="shared" si="543"/>
        <v/>
      </c>
      <c r="AN2907" s="147" t="str">
        <f t="shared" si="544"/>
        <v/>
      </c>
      <c r="AO2907" s="118"/>
    </row>
    <row r="2908" spans="1:41">
      <c r="A2908" s="118"/>
      <c r="B2908" s="118"/>
      <c r="C2908" s="118"/>
      <c r="D2908" s="118"/>
      <c r="E2908" s="118"/>
      <c r="F2908" s="118"/>
      <c r="G2908" s="118"/>
      <c r="H2908" s="118"/>
      <c r="I2908" s="118"/>
      <c r="J2908" s="118"/>
      <c r="K2908" s="118"/>
      <c r="L2908" s="118"/>
      <c r="M2908" s="118"/>
      <c r="N2908" s="118"/>
      <c r="O2908" s="143" t="str">
        <f>IF(H2908="","",(S2908/S2908)&amp;":"&amp;ROUND(AH2908/S2908,2))</f>
        <v/>
      </c>
      <c r="P2908" s="118"/>
      <c r="Q2908" s="118"/>
      <c r="R2908" s="143" t="str">
        <f>IF(H2908="","",(S2908/S2908)&amp;":"&amp;ROUND(AI2908/S2908,2))</f>
        <v/>
      </c>
      <c r="S2908" s="144" t="str">
        <f t="shared" si="545"/>
        <v/>
      </c>
      <c r="T2908" s="145" t="str">
        <f t="shared" si="546"/>
        <v/>
      </c>
      <c r="U2908" s="118"/>
      <c r="V2908" s="145" t="str">
        <f t="shared" si="547"/>
        <v/>
      </c>
      <c r="W2908" s="144" t="str">
        <f t="shared" si="548"/>
        <v/>
      </c>
      <c r="X2908" s="146" t="str">
        <f>IF(C2908="","",IF(OR(C2908="Trade",C2908="Multi Position"),(X2907+V2908),IF(C2908="Deposit",(X2907+AE2908),IF(C2908="Withdrawal",(X2907-AE2908)))))</f>
        <v/>
      </c>
      <c r="Y2908" s="145" t="str">
        <f t="shared" si="549"/>
        <v/>
      </c>
      <c r="Z2908" s="118"/>
      <c r="AA2908" s="118"/>
      <c r="AB2908" s="118"/>
      <c r="AC2908" s="118"/>
      <c r="AD2908" s="118"/>
      <c r="AE2908" s="139"/>
      <c r="AF2908" s="118"/>
      <c r="AG2908" s="118"/>
      <c r="AH2908" s="147" t="str">
        <f t="shared" si="550"/>
        <v/>
      </c>
      <c r="AI2908" s="147" t="str">
        <f t="shared" si="551"/>
        <v/>
      </c>
      <c r="AJ2908" s="148" t="str">
        <f t="shared" si="540"/>
        <v/>
      </c>
      <c r="AK2908" s="148" t="str">
        <f t="shared" si="541"/>
        <v/>
      </c>
      <c r="AL2908" s="147" t="str">
        <f t="shared" si="542"/>
        <v/>
      </c>
      <c r="AM2908" s="147" t="str">
        <f t="shared" si="543"/>
        <v/>
      </c>
      <c r="AN2908" s="147" t="str">
        <f t="shared" si="544"/>
        <v/>
      </c>
      <c r="AO2908" s="118"/>
    </row>
    <row r="2909" spans="1:41">
      <c r="A2909" s="118"/>
      <c r="B2909" s="118"/>
      <c r="C2909" s="118"/>
      <c r="D2909" s="118"/>
      <c r="E2909" s="118"/>
      <c r="F2909" s="118"/>
      <c r="G2909" s="118"/>
      <c r="H2909" s="118"/>
      <c r="I2909" s="118"/>
      <c r="J2909" s="118"/>
      <c r="K2909" s="118"/>
      <c r="L2909" s="118"/>
      <c r="M2909" s="118"/>
      <c r="N2909" s="118"/>
      <c r="O2909" s="143" t="str">
        <f>IF(H2909="","",(S2909/S2909)&amp;":"&amp;ROUND(AH2909/S2909,2))</f>
        <v/>
      </c>
      <c r="P2909" s="118"/>
      <c r="Q2909" s="118"/>
      <c r="R2909" s="143" t="str">
        <f>IF(H2909="","",(S2909/S2909)&amp;":"&amp;ROUND(AI2909/S2909,2))</f>
        <v/>
      </c>
      <c r="S2909" s="144" t="str">
        <f t="shared" si="545"/>
        <v/>
      </c>
      <c r="T2909" s="145" t="str">
        <f t="shared" si="546"/>
        <v/>
      </c>
      <c r="U2909" s="118"/>
      <c r="V2909" s="145" t="str">
        <f t="shared" si="547"/>
        <v/>
      </c>
      <c r="W2909" s="144" t="str">
        <f t="shared" si="548"/>
        <v/>
      </c>
      <c r="X2909" s="146" t="str">
        <f>IF(C2909="","",IF(OR(C2909="Trade",C2909="Multi Position"),(X2908+V2909),IF(C2909="Deposit",(X2908+AE2909),IF(C2909="Withdrawal",(X2908-AE2909)))))</f>
        <v/>
      </c>
      <c r="Y2909" s="145" t="str">
        <f t="shared" si="549"/>
        <v/>
      </c>
      <c r="Z2909" s="118"/>
      <c r="AA2909" s="118"/>
      <c r="AB2909" s="118"/>
      <c r="AC2909" s="118"/>
      <c r="AD2909" s="118"/>
      <c r="AE2909" s="139"/>
      <c r="AF2909" s="118"/>
      <c r="AG2909" s="118"/>
      <c r="AH2909" s="147" t="str">
        <f t="shared" si="550"/>
        <v/>
      </c>
      <c r="AI2909" s="147" t="str">
        <f t="shared" si="551"/>
        <v/>
      </c>
      <c r="AJ2909" s="148" t="str">
        <f t="shared" si="540"/>
        <v/>
      </c>
      <c r="AK2909" s="148" t="str">
        <f t="shared" si="541"/>
        <v/>
      </c>
      <c r="AL2909" s="147" t="str">
        <f t="shared" si="542"/>
        <v/>
      </c>
      <c r="AM2909" s="147" t="str">
        <f t="shared" si="543"/>
        <v/>
      </c>
      <c r="AN2909" s="147" t="str">
        <f t="shared" si="544"/>
        <v/>
      </c>
      <c r="AO2909" s="118"/>
    </row>
    <row r="2910" spans="1:41">
      <c r="A2910" s="118"/>
      <c r="B2910" s="118"/>
      <c r="C2910" s="118"/>
      <c r="D2910" s="118"/>
      <c r="E2910" s="118"/>
      <c r="F2910" s="118"/>
      <c r="G2910" s="118"/>
      <c r="H2910" s="118"/>
      <c r="I2910" s="118"/>
      <c r="J2910" s="118"/>
      <c r="K2910" s="118"/>
      <c r="L2910" s="118"/>
      <c r="M2910" s="118"/>
      <c r="N2910" s="118"/>
      <c r="O2910" s="143" t="str">
        <f>IF(H2910="","",(S2910/S2910)&amp;":"&amp;ROUND(AH2910/S2910,2))</f>
        <v/>
      </c>
      <c r="P2910" s="118"/>
      <c r="Q2910" s="118"/>
      <c r="R2910" s="143" t="str">
        <f>IF(H2910="","",(S2910/S2910)&amp;":"&amp;ROUND(AI2910/S2910,2))</f>
        <v/>
      </c>
      <c r="S2910" s="144" t="str">
        <f t="shared" si="545"/>
        <v/>
      </c>
      <c r="T2910" s="145" t="str">
        <f t="shared" si="546"/>
        <v/>
      </c>
      <c r="U2910" s="118"/>
      <c r="V2910" s="145" t="str">
        <f t="shared" si="547"/>
        <v/>
      </c>
      <c r="W2910" s="144" t="str">
        <f t="shared" si="548"/>
        <v/>
      </c>
      <c r="X2910" s="146" t="str">
        <f>IF(C2910="","",IF(OR(C2910="Trade",C2910="Multi Position"),(X2909+V2910),IF(C2910="Deposit",(X2909+AE2910),IF(C2910="Withdrawal",(X2909-AE2910)))))</f>
        <v/>
      </c>
      <c r="Y2910" s="145" t="str">
        <f t="shared" si="549"/>
        <v/>
      </c>
      <c r="Z2910" s="118"/>
      <c r="AA2910" s="118"/>
      <c r="AB2910" s="118"/>
      <c r="AC2910" s="118"/>
      <c r="AD2910" s="118"/>
      <c r="AE2910" s="139"/>
      <c r="AF2910" s="118"/>
      <c r="AG2910" s="118"/>
      <c r="AH2910" s="147" t="str">
        <f t="shared" si="550"/>
        <v/>
      </c>
      <c r="AI2910" s="147" t="str">
        <f t="shared" si="551"/>
        <v/>
      </c>
      <c r="AJ2910" s="148" t="str">
        <f t="shared" si="540"/>
        <v/>
      </c>
      <c r="AK2910" s="148" t="str">
        <f t="shared" si="541"/>
        <v/>
      </c>
      <c r="AL2910" s="147" t="str">
        <f t="shared" si="542"/>
        <v/>
      </c>
      <c r="AM2910" s="147" t="str">
        <f t="shared" si="543"/>
        <v/>
      </c>
      <c r="AN2910" s="147" t="str">
        <f t="shared" si="544"/>
        <v/>
      </c>
      <c r="AO2910" s="118"/>
    </row>
    <row r="2911" spans="1:41">
      <c r="A2911" s="118"/>
      <c r="B2911" s="118"/>
      <c r="C2911" s="118"/>
      <c r="D2911" s="118"/>
      <c r="E2911" s="118"/>
      <c r="F2911" s="118"/>
      <c r="G2911" s="118"/>
      <c r="H2911" s="118"/>
      <c r="I2911" s="118"/>
      <c r="J2911" s="118"/>
      <c r="K2911" s="118"/>
      <c r="L2911" s="118"/>
      <c r="M2911" s="118"/>
      <c r="N2911" s="118"/>
      <c r="O2911" s="143" t="str">
        <f>IF(H2911="","",(S2911/S2911)&amp;":"&amp;ROUND(AH2911/S2911,2))</f>
        <v/>
      </c>
      <c r="P2911" s="118"/>
      <c r="Q2911" s="118"/>
      <c r="R2911" s="143" t="str">
        <f>IF(H2911="","",(S2911/S2911)&amp;":"&amp;ROUND(AI2911/S2911,2))</f>
        <v/>
      </c>
      <c r="S2911" s="144" t="str">
        <f t="shared" si="545"/>
        <v/>
      </c>
      <c r="T2911" s="145" t="str">
        <f t="shared" si="546"/>
        <v/>
      </c>
      <c r="U2911" s="118"/>
      <c r="V2911" s="145" t="str">
        <f t="shared" si="547"/>
        <v/>
      </c>
      <c r="W2911" s="144" t="str">
        <f t="shared" si="548"/>
        <v/>
      </c>
      <c r="X2911" s="146" t="str">
        <f>IF(C2911="","",IF(OR(C2911="Trade",C2911="Multi Position"),(X2910+V2911),IF(C2911="Deposit",(X2910+AE2911),IF(C2911="Withdrawal",(X2910-AE2911)))))</f>
        <v/>
      </c>
      <c r="Y2911" s="145" t="str">
        <f t="shared" si="549"/>
        <v/>
      </c>
      <c r="Z2911" s="118"/>
      <c r="AA2911" s="118"/>
      <c r="AB2911" s="118"/>
      <c r="AC2911" s="118"/>
      <c r="AD2911" s="118"/>
      <c r="AE2911" s="139"/>
      <c r="AF2911" s="118"/>
      <c r="AG2911" s="118"/>
      <c r="AH2911" s="147" t="str">
        <f t="shared" si="550"/>
        <v/>
      </c>
      <c r="AI2911" s="147" t="str">
        <f t="shared" si="551"/>
        <v/>
      </c>
      <c r="AJ2911" s="148" t="str">
        <f t="shared" si="540"/>
        <v/>
      </c>
      <c r="AK2911" s="148" t="str">
        <f t="shared" si="541"/>
        <v/>
      </c>
      <c r="AL2911" s="147" t="str">
        <f t="shared" si="542"/>
        <v/>
      </c>
      <c r="AM2911" s="147" t="str">
        <f t="shared" si="543"/>
        <v/>
      </c>
      <c r="AN2911" s="147" t="str">
        <f t="shared" si="544"/>
        <v/>
      </c>
      <c r="AO2911" s="118"/>
    </row>
    <row r="2912" spans="1:41">
      <c r="A2912" s="118"/>
      <c r="B2912" s="118"/>
      <c r="C2912" s="118"/>
      <c r="D2912" s="118"/>
      <c r="E2912" s="118"/>
      <c r="F2912" s="118"/>
      <c r="G2912" s="118"/>
      <c r="H2912" s="118"/>
      <c r="I2912" s="118"/>
      <c r="J2912" s="118"/>
      <c r="K2912" s="118"/>
      <c r="L2912" s="118"/>
      <c r="M2912" s="118"/>
      <c r="N2912" s="118"/>
      <c r="O2912" s="143" t="str">
        <f>IF(H2912="","",(S2912/S2912)&amp;":"&amp;ROUND(AH2912/S2912,2))</f>
        <v/>
      </c>
      <c r="P2912" s="118"/>
      <c r="Q2912" s="118"/>
      <c r="R2912" s="143" t="str">
        <f>IF(H2912="","",(S2912/S2912)&amp;":"&amp;ROUND(AI2912/S2912,2))</f>
        <v/>
      </c>
      <c r="S2912" s="144" t="str">
        <f t="shared" si="545"/>
        <v/>
      </c>
      <c r="T2912" s="145" t="str">
        <f t="shared" si="546"/>
        <v/>
      </c>
      <c r="U2912" s="118"/>
      <c r="V2912" s="145" t="str">
        <f t="shared" si="547"/>
        <v/>
      </c>
      <c r="W2912" s="144" t="str">
        <f t="shared" si="548"/>
        <v/>
      </c>
      <c r="X2912" s="146" t="str">
        <f>IF(C2912="","",IF(OR(C2912="Trade",C2912="Multi Position"),(X2911+V2912),IF(C2912="Deposit",(X2911+AE2912),IF(C2912="Withdrawal",(X2911-AE2912)))))</f>
        <v/>
      </c>
      <c r="Y2912" s="145" t="str">
        <f t="shared" si="549"/>
        <v/>
      </c>
      <c r="Z2912" s="118"/>
      <c r="AA2912" s="118"/>
      <c r="AB2912" s="118"/>
      <c r="AC2912" s="118"/>
      <c r="AD2912" s="118"/>
      <c r="AE2912" s="139"/>
      <c r="AF2912" s="118"/>
      <c r="AG2912" s="118"/>
      <c r="AH2912" s="147" t="str">
        <f t="shared" si="550"/>
        <v/>
      </c>
      <c r="AI2912" s="147" t="str">
        <f t="shared" si="551"/>
        <v/>
      </c>
      <c r="AJ2912" s="148" t="str">
        <f t="shared" si="540"/>
        <v/>
      </c>
      <c r="AK2912" s="148" t="str">
        <f t="shared" si="541"/>
        <v/>
      </c>
      <c r="AL2912" s="147" t="str">
        <f t="shared" si="542"/>
        <v/>
      </c>
      <c r="AM2912" s="147" t="str">
        <f t="shared" si="543"/>
        <v/>
      </c>
      <c r="AN2912" s="147" t="str">
        <f t="shared" si="544"/>
        <v/>
      </c>
      <c r="AO2912" s="118"/>
    </row>
    <row r="2913" spans="1:41">
      <c r="A2913" s="118"/>
      <c r="B2913" s="118"/>
      <c r="C2913" s="118"/>
      <c r="D2913" s="118"/>
      <c r="E2913" s="118"/>
      <c r="F2913" s="118"/>
      <c r="G2913" s="118"/>
      <c r="H2913" s="118"/>
      <c r="I2913" s="118"/>
      <c r="J2913" s="118"/>
      <c r="K2913" s="118"/>
      <c r="L2913" s="118"/>
      <c r="M2913" s="118"/>
      <c r="N2913" s="118"/>
      <c r="O2913" s="143" t="str">
        <f>IF(H2913="","",(S2913/S2913)&amp;":"&amp;ROUND(AH2913/S2913,2))</f>
        <v/>
      </c>
      <c r="P2913" s="118"/>
      <c r="Q2913" s="118"/>
      <c r="R2913" s="143" t="str">
        <f>IF(H2913="","",(S2913/S2913)&amp;":"&amp;ROUND(AI2913/S2913,2))</f>
        <v/>
      </c>
      <c r="S2913" s="144" t="str">
        <f t="shared" si="545"/>
        <v/>
      </c>
      <c r="T2913" s="145" t="str">
        <f t="shared" si="546"/>
        <v/>
      </c>
      <c r="U2913" s="118"/>
      <c r="V2913" s="145" t="str">
        <f t="shared" si="547"/>
        <v/>
      </c>
      <c r="W2913" s="144" t="str">
        <f t="shared" si="548"/>
        <v/>
      </c>
      <c r="X2913" s="146" t="str">
        <f>IF(C2913="","",IF(OR(C2913="Trade",C2913="Multi Position"),(X2912+V2913),IF(C2913="Deposit",(X2912+AE2913),IF(C2913="Withdrawal",(X2912-AE2913)))))</f>
        <v/>
      </c>
      <c r="Y2913" s="145" t="str">
        <f t="shared" si="549"/>
        <v/>
      </c>
      <c r="Z2913" s="118"/>
      <c r="AA2913" s="118"/>
      <c r="AB2913" s="118"/>
      <c r="AC2913" s="118"/>
      <c r="AD2913" s="118"/>
      <c r="AE2913" s="139"/>
      <c r="AF2913" s="118"/>
      <c r="AG2913" s="118"/>
      <c r="AH2913" s="147" t="str">
        <f t="shared" si="550"/>
        <v/>
      </c>
      <c r="AI2913" s="147" t="str">
        <f t="shared" si="551"/>
        <v/>
      </c>
      <c r="AJ2913" s="148" t="str">
        <f t="shared" si="540"/>
        <v/>
      </c>
      <c r="AK2913" s="148" t="str">
        <f t="shared" si="541"/>
        <v/>
      </c>
      <c r="AL2913" s="147" t="str">
        <f t="shared" si="542"/>
        <v/>
      </c>
      <c r="AM2913" s="147" t="str">
        <f t="shared" si="543"/>
        <v/>
      </c>
      <c r="AN2913" s="147" t="str">
        <f t="shared" si="544"/>
        <v/>
      </c>
      <c r="AO2913" s="118"/>
    </row>
    <row r="2914" spans="1:41">
      <c r="A2914" s="118"/>
      <c r="B2914" s="118"/>
      <c r="C2914" s="118"/>
      <c r="D2914" s="118"/>
      <c r="E2914" s="118"/>
      <c r="F2914" s="118"/>
      <c r="G2914" s="118"/>
      <c r="H2914" s="118"/>
      <c r="I2914" s="118"/>
      <c r="J2914" s="118"/>
      <c r="K2914" s="118"/>
      <c r="L2914" s="118"/>
      <c r="M2914" s="118"/>
      <c r="N2914" s="118"/>
      <c r="O2914" s="143" t="str">
        <f>IF(H2914="","",(S2914/S2914)&amp;":"&amp;ROUND(AH2914/S2914,2))</f>
        <v/>
      </c>
      <c r="P2914" s="118"/>
      <c r="Q2914" s="118"/>
      <c r="R2914" s="143" t="str">
        <f>IF(H2914="","",(S2914/S2914)&amp;":"&amp;ROUND(AI2914/S2914,2))</f>
        <v/>
      </c>
      <c r="S2914" s="144" t="str">
        <f t="shared" si="545"/>
        <v/>
      </c>
      <c r="T2914" s="145" t="str">
        <f t="shared" si="546"/>
        <v/>
      </c>
      <c r="U2914" s="118"/>
      <c r="V2914" s="145" t="str">
        <f t="shared" si="547"/>
        <v/>
      </c>
      <c r="W2914" s="144" t="str">
        <f t="shared" si="548"/>
        <v/>
      </c>
      <c r="X2914" s="146" t="str">
        <f>IF(C2914="","",IF(OR(C2914="Trade",C2914="Multi Position"),(X2913+V2914),IF(C2914="Deposit",(X2913+AE2914),IF(C2914="Withdrawal",(X2913-AE2914)))))</f>
        <v/>
      </c>
      <c r="Y2914" s="145" t="str">
        <f t="shared" si="549"/>
        <v/>
      </c>
      <c r="Z2914" s="118"/>
      <c r="AA2914" s="118"/>
      <c r="AB2914" s="118"/>
      <c r="AC2914" s="118"/>
      <c r="AD2914" s="118"/>
      <c r="AE2914" s="139"/>
      <c r="AF2914" s="118"/>
      <c r="AG2914" s="118"/>
      <c r="AH2914" s="147" t="str">
        <f t="shared" si="550"/>
        <v/>
      </c>
      <c r="AI2914" s="147" t="str">
        <f t="shared" si="551"/>
        <v/>
      </c>
      <c r="AJ2914" s="148" t="str">
        <f t="shared" si="540"/>
        <v/>
      </c>
      <c r="AK2914" s="148" t="str">
        <f t="shared" si="541"/>
        <v/>
      </c>
      <c r="AL2914" s="147" t="str">
        <f t="shared" si="542"/>
        <v/>
      </c>
      <c r="AM2914" s="147" t="str">
        <f t="shared" si="543"/>
        <v/>
      </c>
      <c r="AN2914" s="147" t="str">
        <f t="shared" si="544"/>
        <v/>
      </c>
      <c r="AO2914" s="118"/>
    </row>
    <row r="2915" spans="1:41">
      <c r="A2915" s="118"/>
      <c r="B2915" s="118"/>
      <c r="C2915" s="118"/>
      <c r="D2915" s="118"/>
      <c r="E2915" s="118"/>
      <c r="F2915" s="118"/>
      <c r="G2915" s="118"/>
      <c r="H2915" s="118"/>
      <c r="I2915" s="118"/>
      <c r="J2915" s="118"/>
      <c r="K2915" s="118"/>
      <c r="L2915" s="118"/>
      <c r="M2915" s="118"/>
      <c r="N2915" s="118"/>
      <c r="O2915" s="143" t="str">
        <f>IF(H2915="","",(S2915/S2915)&amp;":"&amp;ROUND(AH2915/S2915,2))</f>
        <v/>
      </c>
      <c r="P2915" s="118"/>
      <c r="Q2915" s="118"/>
      <c r="R2915" s="143" t="str">
        <f>IF(H2915="","",(S2915/S2915)&amp;":"&amp;ROUND(AI2915/S2915,2))</f>
        <v/>
      </c>
      <c r="S2915" s="144" t="str">
        <f t="shared" si="545"/>
        <v/>
      </c>
      <c r="T2915" s="145" t="str">
        <f t="shared" si="546"/>
        <v/>
      </c>
      <c r="U2915" s="118"/>
      <c r="V2915" s="145" t="str">
        <f t="shared" si="547"/>
        <v/>
      </c>
      <c r="W2915" s="144" t="str">
        <f t="shared" si="548"/>
        <v/>
      </c>
      <c r="X2915" s="146" t="str">
        <f>IF(C2915="","",IF(OR(C2915="Trade",C2915="Multi Position"),(X2914+V2915),IF(C2915="Deposit",(X2914+AE2915),IF(C2915="Withdrawal",(X2914-AE2915)))))</f>
        <v/>
      </c>
      <c r="Y2915" s="145" t="str">
        <f t="shared" si="549"/>
        <v/>
      </c>
      <c r="Z2915" s="118"/>
      <c r="AA2915" s="118"/>
      <c r="AB2915" s="118"/>
      <c r="AC2915" s="118"/>
      <c r="AD2915" s="118"/>
      <c r="AE2915" s="139"/>
      <c r="AF2915" s="118"/>
      <c r="AG2915" s="118"/>
      <c r="AH2915" s="147" t="str">
        <f t="shared" si="550"/>
        <v/>
      </c>
      <c r="AI2915" s="147" t="str">
        <f t="shared" si="551"/>
        <v/>
      </c>
      <c r="AJ2915" s="148" t="str">
        <f t="shared" si="540"/>
        <v/>
      </c>
      <c r="AK2915" s="148" t="str">
        <f t="shared" si="541"/>
        <v/>
      </c>
      <c r="AL2915" s="147" t="str">
        <f t="shared" si="542"/>
        <v/>
      </c>
      <c r="AM2915" s="147" t="str">
        <f t="shared" si="543"/>
        <v/>
      </c>
      <c r="AN2915" s="147" t="str">
        <f t="shared" si="544"/>
        <v/>
      </c>
      <c r="AO2915" s="118"/>
    </row>
    <row r="2916" spans="1:41">
      <c r="A2916" s="118"/>
      <c r="B2916" s="118"/>
      <c r="C2916" s="118"/>
      <c r="D2916" s="118"/>
      <c r="E2916" s="118"/>
      <c r="F2916" s="118"/>
      <c r="G2916" s="118"/>
      <c r="H2916" s="118"/>
      <c r="I2916" s="118"/>
      <c r="J2916" s="118"/>
      <c r="K2916" s="118"/>
      <c r="L2916" s="118"/>
      <c r="M2916" s="118"/>
      <c r="N2916" s="118"/>
      <c r="O2916" s="143" t="str">
        <f>IF(H2916="","",(S2916/S2916)&amp;":"&amp;ROUND(AH2916/S2916,2))</f>
        <v/>
      </c>
      <c r="P2916" s="118"/>
      <c r="Q2916" s="118"/>
      <c r="R2916" s="143" t="str">
        <f>IF(H2916="","",(S2916/S2916)&amp;":"&amp;ROUND(AI2916/S2916,2))</f>
        <v/>
      </c>
      <c r="S2916" s="144" t="str">
        <f t="shared" si="545"/>
        <v/>
      </c>
      <c r="T2916" s="145" t="str">
        <f t="shared" si="546"/>
        <v/>
      </c>
      <c r="U2916" s="118"/>
      <c r="V2916" s="145" t="str">
        <f t="shared" si="547"/>
        <v/>
      </c>
      <c r="W2916" s="144" t="str">
        <f t="shared" si="548"/>
        <v/>
      </c>
      <c r="X2916" s="146" t="str">
        <f>IF(C2916="","",IF(OR(C2916="Trade",C2916="Multi Position"),(X2915+V2916),IF(C2916="Deposit",(X2915+AE2916),IF(C2916="Withdrawal",(X2915-AE2916)))))</f>
        <v/>
      </c>
      <c r="Y2916" s="145" t="str">
        <f t="shared" si="549"/>
        <v/>
      </c>
      <c r="Z2916" s="118"/>
      <c r="AA2916" s="118"/>
      <c r="AB2916" s="118"/>
      <c r="AC2916" s="118"/>
      <c r="AD2916" s="118"/>
      <c r="AE2916" s="139"/>
      <c r="AF2916" s="118"/>
      <c r="AG2916" s="118"/>
      <c r="AH2916" s="147" t="str">
        <f t="shared" si="550"/>
        <v/>
      </c>
      <c r="AI2916" s="147" t="str">
        <f t="shared" si="551"/>
        <v/>
      </c>
      <c r="AJ2916" s="148" t="str">
        <f t="shared" si="540"/>
        <v/>
      </c>
      <c r="AK2916" s="148" t="str">
        <f t="shared" si="541"/>
        <v/>
      </c>
      <c r="AL2916" s="147" t="str">
        <f t="shared" si="542"/>
        <v/>
      </c>
      <c r="AM2916" s="147" t="str">
        <f t="shared" si="543"/>
        <v/>
      </c>
      <c r="AN2916" s="147" t="str">
        <f t="shared" si="544"/>
        <v/>
      </c>
      <c r="AO2916" s="118"/>
    </row>
    <row r="2917" spans="1:41">
      <c r="A2917" s="118"/>
      <c r="B2917" s="118"/>
      <c r="C2917" s="118"/>
      <c r="D2917" s="118"/>
      <c r="E2917" s="118"/>
      <c r="F2917" s="118"/>
      <c r="G2917" s="118"/>
      <c r="H2917" s="118"/>
      <c r="I2917" s="118"/>
      <c r="J2917" s="118"/>
      <c r="K2917" s="118"/>
      <c r="L2917" s="118"/>
      <c r="M2917" s="118"/>
      <c r="N2917" s="118"/>
      <c r="O2917" s="143" t="str">
        <f>IF(H2917="","",(S2917/S2917)&amp;":"&amp;ROUND(AH2917/S2917,2))</f>
        <v/>
      </c>
      <c r="P2917" s="118"/>
      <c r="Q2917" s="118"/>
      <c r="R2917" s="143" t="str">
        <f>IF(H2917="","",(S2917/S2917)&amp;":"&amp;ROUND(AI2917/S2917,2))</f>
        <v/>
      </c>
      <c r="S2917" s="144" t="str">
        <f t="shared" si="545"/>
        <v/>
      </c>
      <c r="T2917" s="145" t="str">
        <f t="shared" si="546"/>
        <v/>
      </c>
      <c r="U2917" s="118"/>
      <c r="V2917" s="145" t="str">
        <f t="shared" si="547"/>
        <v/>
      </c>
      <c r="W2917" s="144" t="str">
        <f t="shared" si="548"/>
        <v/>
      </c>
      <c r="X2917" s="146" t="str">
        <f>IF(C2917="","",IF(OR(C2917="Trade",C2917="Multi Position"),(X2916+V2917),IF(C2917="Deposit",(X2916+AE2917),IF(C2917="Withdrawal",(X2916-AE2917)))))</f>
        <v/>
      </c>
      <c r="Y2917" s="145" t="str">
        <f t="shared" si="549"/>
        <v/>
      </c>
      <c r="Z2917" s="118"/>
      <c r="AA2917" s="118"/>
      <c r="AB2917" s="118"/>
      <c r="AC2917" s="118"/>
      <c r="AD2917" s="118"/>
      <c r="AE2917" s="139"/>
      <c r="AF2917" s="118"/>
      <c r="AG2917" s="118"/>
      <c r="AH2917" s="147" t="str">
        <f t="shared" si="550"/>
        <v/>
      </c>
      <c r="AI2917" s="147" t="str">
        <f t="shared" si="551"/>
        <v/>
      </c>
      <c r="AJ2917" s="148" t="str">
        <f t="shared" si="540"/>
        <v/>
      </c>
      <c r="AK2917" s="148" t="str">
        <f t="shared" si="541"/>
        <v/>
      </c>
      <c r="AL2917" s="147" t="str">
        <f t="shared" si="542"/>
        <v/>
      </c>
      <c r="AM2917" s="147" t="str">
        <f t="shared" si="543"/>
        <v/>
      </c>
      <c r="AN2917" s="147" t="str">
        <f t="shared" si="544"/>
        <v/>
      </c>
      <c r="AO2917" s="118"/>
    </row>
    <row r="2918" spans="1:41">
      <c r="A2918" s="118"/>
      <c r="B2918" s="118"/>
      <c r="C2918" s="118"/>
      <c r="D2918" s="118"/>
      <c r="E2918" s="118"/>
      <c r="F2918" s="118"/>
      <c r="G2918" s="118"/>
      <c r="H2918" s="118"/>
      <c r="I2918" s="118"/>
      <c r="J2918" s="118"/>
      <c r="K2918" s="118"/>
      <c r="L2918" s="118"/>
      <c r="M2918" s="118"/>
      <c r="N2918" s="118"/>
      <c r="O2918" s="143" t="str">
        <f>IF(H2918="","",(S2918/S2918)&amp;":"&amp;ROUND(AH2918/S2918,2))</f>
        <v/>
      </c>
      <c r="P2918" s="118"/>
      <c r="Q2918" s="118"/>
      <c r="R2918" s="143" t="str">
        <f>IF(H2918="","",(S2918/S2918)&amp;":"&amp;ROUND(AI2918/S2918,2))</f>
        <v/>
      </c>
      <c r="S2918" s="144" t="str">
        <f t="shared" si="545"/>
        <v/>
      </c>
      <c r="T2918" s="145" t="str">
        <f t="shared" si="546"/>
        <v/>
      </c>
      <c r="U2918" s="118"/>
      <c r="V2918" s="145" t="str">
        <f t="shared" si="547"/>
        <v/>
      </c>
      <c r="W2918" s="144" t="str">
        <f t="shared" si="548"/>
        <v/>
      </c>
      <c r="X2918" s="146" t="str">
        <f>IF(C2918="","",IF(OR(C2918="Trade",C2918="Multi Position"),(X2917+V2918),IF(C2918="Deposit",(X2917+AE2918),IF(C2918="Withdrawal",(X2917-AE2918)))))</f>
        <v/>
      </c>
      <c r="Y2918" s="145" t="str">
        <f t="shared" si="549"/>
        <v/>
      </c>
      <c r="Z2918" s="118"/>
      <c r="AA2918" s="118"/>
      <c r="AB2918" s="118"/>
      <c r="AC2918" s="118"/>
      <c r="AD2918" s="118"/>
      <c r="AE2918" s="139"/>
      <c r="AF2918" s="118"/>
      <c r="AG2918" s="118"/>
      <c r="AH2918" s="147" t="str">
        <f t="shared" si="550"/>
        <v/>
      </c>
      <c r="AI2918" s="147" t="str">
        <f t="shared" si="551"/>
        <v/>
      </c>
      <c r="AJ2918" s="148" t="str">
        <f t="shared" si="540"/>
        <v/>
      </c>
      <c r="AK2918" s="148" t="str">
        <f t="shared" si="541"/>
        <v/>
      </c>
      <c r="AL2918" s="147" t="str">
        <f t="shared" si="542"/>
        <v/>
      </c>
      <c r="AM2918" s="147" t="str">
        <f t="shared" si="543"/>
        <v/>
      </c>
      <c r="AN2918" s="147" t="str">
        <f t="shared" si="544"/>
        <v/>
      </c>
      <c r="AO2918" s="118"/>
    </row>
    <row r="2919" spans="1:41">
      <c r="A2919" s="118"/>
      <c r="B2919" s="118"/>
      <c r="C2919" s="118"/>
      <c r="D2919" s="118"/>
      <c r="E2919" s="118"/>
      <c r="F2919" s="118"/>
      <c r="G2919" s="118"/>
      <c r="H2919" s="118"/>
      <c r="I2919" s="118"/>
      <c r="J2919" s="118"/>
      <c r="K2919" s="118"/>
      <c r="L2919" s="118"/>
      <c r="M2919" s="118"/>
      <c r="N2919" s="118"/>
      <c r="O2919" s="143" t="str">
        <f>IF(H2919="","",(S2919/S2919)&amp;":"&amp;ROUND(AH2919/S2919,2))</f>
        <v/>
      </c>
      <c r="P2919" s="118"/>
      <c r="Q2919" s="118"/>
      <c r="R2919" s="143" t="str">
        <f>IF(H2919="","",(S2919/S2919)&amp;":"&amp;ROUND(AI2919/S2919,2))</f>
        <v/>
      </c>
      <c r="S2919" s="144" t="str">
        <f t="shared" si="545"/>
        <v/>
      </c>
      <c r="T2919" s="145" t="str">
        <f t="shared" si="546"/>
        <v/>
      </c>
      <c r="U2919" s="118"/>
      <c r="V2919" s="145" t="str">
        <f t="shared" si="547"/>
        <v/>
      </c>
      <c r="W2919" s="144" t="str">
        <f t="shared" si="548"/>
        <v/>
      </c>
      <c r="X2919" s="146" t="str">
        <f>IF(C2919="","",IF(OR(C2919="Trade",C2919="Multi Position"),(X2918+V2919),IF(C2919="Deposit",(X2918+AE2919),IF(C2919="Withdrawal",(X2918-AE2919)))))</f>
        <v/>
      </c>
      <c r="Y2919" s="145" t="str">
        <f t="shared" si="549"/>
        <v/>
      </c>
      <c r="Z2919" s="118"/>
      <c r="AA2919" s="118"/>
      <c r="AB2919" s="118"/>
      <c r="AC2919" s="118"/>
      <c r="AD2919" s="118"/>
      <c r="AE2919" s="139"/>
      <c r="AF2919" s="118"/>
      <c r="AG2919" s="118"/>
      <c r="AH2919" s="147" t="str">
        <f t="shared" si="550"/>
        <v/>
      </c>
      <c r="AI2919" s="147" t="str">
        <f t="shared" si="551"/>
        <v/>
      </c>
      <c r="AJ2919" s="148" t="str">
        <f t="shared" si="540"/>
        <v/>
      </c>
      <c r="AK2919" s="148" t="str">
        <f t="shared" si="541"/>
        <v/>
      </c>
      <c r="AL2919" s="147" t="str">
        <f t="shared" si="542"/>
        <v/>
      </c>
      <c r="AM2919" s="147" t="str">
        <f t="shared" si="543"/>
        <v/>
      </c>
      <c r="AN2919" s="147" t="str">
        <f t="shared" si="544"/>
        <v/>
      </c>
      <c r="AO2919" s="118"/>
    </row>
    <row r="2920" spans="1:41">
      <c r="A2920" s="118"/>
      <c r="B2920" s="118"/>
      <c r="C2920" s="118"/>
      <c r="D2920" s="118"/>
      <c r="E2920" s="118"/>
      <c r="F2920" s="118"/>
      <c r="G2920" s="118"/>
      <c r="H2920" s="118"/>
      <c r="I2920" s="118"/>
      <c r="J2920" s="118"/>
      <c r="K2920" s="118"/>
      <c r="L2920" s="118"/>
      <c r="M2920" s="118"/>
      <c r="N2920" s="118"/>
      <c r="O2920" s="143" t="str">
        <f>IF(H2920="","",(S2920/S2920)&amp;":"&amp;ROUND(AH2920/S2920,2))</f>
        <v/>
      </c>
      <c r="P2920" s="118"/>
      <c r="Q2920" s="118"/>
      <c r="R2920" s="143" t="str">
        <f>IF(H2920="","",(S2920/S2920)&amp;":"&amp;ROUND(AI2920/S2920,2))</f>
        <v/>
      </c>
      <c r="S2920" s="144" t="str">
        <f t="shared" si="545"/>
        <v/>
      </c>
      <c r="T2920" s="145" t="str">
        <f t="shared" si="546"/>
        <v/>
      </c>
      <c r="U2920" s="118"/>
      <c r="V2920" s="145" t="str">
        <f t="shared" si="547"/>
        <v/>
      </c>
      <c r="W2920" s="144" t="str">
        <f t="shared" si="548"/>
        <v/>
      </c>
      <c r="X2920" s="146" t="str">
        <f>IF(C2920="","",IF(OR(C2920="Trade",C2920="Multi Position"),(X2919+V2920),IF(C2920="Deposit",(X2919+AE2920),IF(C2920="Withdrawal",(X2919-AE2920)))))</f>
        <v/>
      </c>
      <c r="Y2920" s="145" t="str">
        <f t="shared" si="549"/>
        <v/>
      </c>
      <c r="Z2920" s="118"/>
      <c r="AA2920" s="118"/>
      <c r="AB2920" s="118"/>
      <c r="AC2920" s="118"/>
      <c r="AD2920" s="118"/>
      <c r="AE2920" s="139"/>
      <c r="AF2920" s="118"/>
      <c r="AG2920" s="118"/>
      <c r="AH2920" s="147" t="str">
        <f t="shared" si="550"/>
        <v/>
      </c>
      <c r="AI2920" s="147" t="str">
        <f t="shared" si="551"/>
        <v/>
      </c>
      <c r="AJ2920" s="148" t="str">
        <f t="shared" si="540"/>
        <v/>
      </c>
      <c r="AK2920" s="148" t="str">
        <f t="shared" si="541"/>
        <v/>
      </c>
      <c r="AL2920" s="147" t="str">
        <f t="shared" si="542"/>
        <v/>
      </c>
      <c r="AM2920" s="147" t="str">
        <f t="shared" si="543"/>
        <v/>
      </c>
      <c r="AN2920" s="147" t="str">
        <f t="shared" si="544"/>
        <v/>
      </c>
      <c r="AO2920" s="118"/>
    </row>
    <row r="2921" spans="1:41">
      <c r="A2921" s="118"/>
      <c r="B2921" s="118"/>
      <c r="C2921" s="118"/>
      <c r="D2921" s="118"/>
      <c r="E2921" s="118"/>
      <c r="F2921" s="118"/>
      <c r="G2921" s="118"/>
      <c r="H2921" s="118"/>
      <c r="I2921" s="118"/>
      <c r="J2921" s="118"/>
      <c r="K2921" s="118"/>
      <c r="L2921" s="118"/>
      <c r="M2921" s="118"/>
      <c r="N2921" s="118"/>
      <c r="O2921" s="143" t="str">
        <f>IF(H2921="","",(S2921/S2921)&amp;":"&amp;ROUND(AH2921/S2921,2))</f>
        <v/>
      </c>
      <c r="P2921" s="118"/>
      <c r="Q2921" s="118"/>
      <c r="R2921" s="143" t="str">
        <f>IF(H2921="","",(S2921/S2921)&amp;":"&amp;ROUND(AI2921/S2921,2))</f>
        <v/>
      </c>
      <c r="S2921" s="144" t="str">
        <f t="shared" si="545"/>
        <v/>
      </c>
      <c r="T2921" s="145" t="str">
        <f t="shared" si="546"/>
        <v/>
      </c>
      <c r="U2921" s="118"/>
      <c r="V2921" s="145" t="str">
        <f t="shared" si="547"/>
        <v/>
      </c>
      <c r="W2921" s="144" t="str">
        <f t="shared" si="548"/>
        <v/>
      </c>
      <c r="X2921" s="146" t="str">
        <f>IF(C2921="","",IF(OR(C2921="Trade",C2921="Multi Position"),(X2920+V2921),IF(C2921="Deposit",(X2920+AE2921),IF(C2921="Withdrawal",(X2920-AE2921)))))</f>
        <v/>
      </c>
      <c r="Y2921" s="145" t="str">
        <f t="shared" si="549"/>
        <v/>
      </c>
      <c r="Z2921" s="118"/>
      <c r="AA2921" s="118"/>
      <c r="AB2921" s="118"/>
      <c r="AC2921" s="118"/>
      <c r="AD2921" s="118"/>
      <c r="AE2921" s="139"/>
      <c r="AF2921" s="118"/>
      <c r="AG2921" s="118"/>
      <c r="AH2921" s="147" t="str">
        <f t="shared" si="550"/>
        <v/>
      </c>
      <c r="AI2921" s="147" t="str">
        <f t="shared" si="551"/>
        <v/>
      </c>
      <c r="AJ2921" s="148" t="str">
        <f t="shared" si="540"/>
        <v/>
      </c>
      <c r="AK2921" s="148" t="str">
        <f t="shared" si="541"/>
        <v/>
      </c>
      <c r="AL2921" s="147" t="str">
        <f t="shared" si="542"/>
        <v/>
      </c>
      <c r="AM2921" s="147" t="str">
        <f t="shared" si="543"/>
        <v/>
      </c>
      <c r="AN2921" s="147" t="str">
        <f t="shared" si="544"/>
        <v/>
      </c>
      <c r="AO2921" s="118"/>
    </row>
    <row r="2922" spans="1:41">
      <c r="A2922" s="118"/>
      <c r="B2922" s="118"/>
      <c r="C2922" s="118"/>
      <c r="D2922" s="118"/>
      <c r="E2922" s="118"/>
      <c r="F2922" s="118"/>
      <c r="G2922" s="118"/>
      <c r="H2922" s="118"/>
      <c r="I2922" s="118"/>
      <c r="J2922" s="118"/>
      <c r="K2922" s="118"/>
      <c r="L2922" s="118"/>
      <c r="M2922" s="118"/>
      <c r="N2922" s="118"/>
      <c r="O2922" s="143" t="str">
        <f>IF(H2922="","",(S2922/S2922)&amp;":"&amp;ROUND(AH2922/S2922,2))</f>
        <v/>
      </c>
      <c r="P2922" s="118"/>
      <c r="Q2922" s="118"/>
      <c r="R2922" s="143" t="str">
        <f>IF(H2922="","",(S2922/S2922)&amp;":"&amp;ROUND(AI2922/S2922,2))</f>
        <v/>
      </c>
      <c r="S2922" s="144" t="str">
        <f t="shared" si="545"/>
        <v/>
      </c>
      <c r="T2922" s="145" t="str">
        <f t="shared" si="546"/>
        <v/>
      </c>
      <c r="U2922" s="118"/>
      <c r="V2922" s="145" t="str">
        <f t="shared" si="547"/>
        <v/>
      </c>
      <c r="W2922" s="144" t="str">
        <f t="shared" si="548"/>
        <v/>
      </c>
      <c r="X2922" s="146" t="str">
        <f>IF(C2922="","",IF(OR(C2922="Trade",C2922="Multi Position"),(X2921+V2922),IF(C2922="Deposit",(X2921+AE2922),IF(C2922="Withdrawal",(X2921-AE2922)))))</f>
        <v/>
      </c>
      <c r="Y2922" s="145" t="str">
        <f t="shared" si="549"/>
        <v/>
      </c>
      <c r="Z2922" s="118"/>
      <c r="AA2922" s="118"/>
      <c r="AB2922" s="118"/>
      <c r="AC2922" s="118"/>
      <c r="AD2922" s="118"/>
      <c r="AE2922" s="139"/>
      <c r="AF2922" s="118"/>
      <c r="AG2922" s="118"/>
      <c r="AH2922" s="147" t="str">
        <f t="shared" si="550"/>
        <v/>
      </c>
      <c r="AI2922" s="147" t="str">
        <f t="shared" si="551"/>
        <v/>
      </c>
      <c r="AJ2922" s="148" t="str">
        <f t="shared" si="540"/>
        <v/>
      </c>
      <c r="AK2922" s="148" t="str">
        <f t="shared" si="541"/>
        <v/>
      </c>
      <c r="AL2922" s="147" t="str">
        <f t="shared" si="542"/>
        <v/>
      </c>
      <c r="AM2922" s="147" t="str">
        <f t="shared" si="543"/>
        <v/>
      </c>
      <c r="AN2922" s="147" t="str">
        <f t="shared" si="544"/>
        <v/>
      </c>
      <c r="AO2922" s="118"/>
    </row>
    <row r="2923" spans="1:41">
      <c r="A2923" s="118"/>
      <c r="B2923" s="118"/>
      <c r="C2923" s="118"/>
      <c r="D2923" s="118"/>
      <c r="E2923" s="118"/>
      <c r="F2923" s="118"/>
      <c r="G2923" s="118"/>
      <c r="H2923" s="118"/>
      <c r="I2923" s="118"/>
      <c r="J2923" s="118"/>
      <c r="K2923" s="118"/>
      <c r="L2923" s="118"/>
      <c r="M2923" s="118"/>
      <c r="N2923" s="118"/>
      <c r="O2923" s="143" t="str">
        <f>IF(H2923="","",(S2923/S2923)&amp;":"&amp;ROUND(AH2923/S2923,2))</f>
        <v/>
      </c>
      <c r="P2923" s="118"/>
      <c r="Q2923" s="118"/>
      <c r="R2923" s="143" t="str">
        <f>IF(H2923="","",(S2923/S2923)&amp;":"&amp;ROUND(AI2923/S2923,2))</f>
        <v/>
      </c>
      <c r="S2923" s="144" t="str">
        <f t="shared" si="545"/>
        <v/>
      </c>
      <c r="T2923" s="145" t="str">
        <f t="shared" si="546"/>
        <v/>
      </c>
      <c r="U2923" s="118"/>
      <c r="V2923" s="145" t="str">
        <f t="shared" si="547"/>
        <v/>
      </c>
      <c r="W2923" s="144" t="str">
        <f t="shared" si="548"/>
        <v/>
      </c>
      <c r="X2923" s="146" t="str">
        <f>IF(C2923="","",IF(OR(C2923="Trade",C2923="Multi Position"),(X2922+V2923),IF(C2923="Deposit",(X2922+AE2923),IF(C2923="Withdrawal",(X2922-AE2923)))))</f>
        <v/>
      </c>
      <c r="Y2923" s="145" t="str">
        <f t="shared" si="549"/>
        <v/>
      </c>
      <c r="Z2923" s="118"/>
      <c r="AA2923" s="118"/>
      <c r="AB2923" s="118"/>
      <c r="AC2923" s="118"/>
      <c r="AD2923" s="118"/>
      <c r="AE2923" s="139"/>
      <c r="AF2923" s="118"/>
      <c r="AG2923" s="118"/>
      <c r="AH2923" s="147" t="str">
        <f t="shared" si="550"/>
        <v/>
      </c>
      <c r="AI2923" s="147" t="str">
        <f t="shared" si="551"/>
        <v/>
      </c>
      <c r="AJ2923" s="148" t="str">
        <f t="shared" si="540"/>
        <v/>
      </c>
      <c r="AK2923" s="148" t="str">
        <f t="shared" si="541"/>
        <v/>
      </c>
      <c r="AL2923" s="147" t="str">
        <f t="shared" si="542"/>
        <v/>
      </c>
      <c r="AM2923" s="147" t="str">
        <f t="shared" si="543"/>
        <v/>
      </c>
      <c r="AN2923" s="147" t="str">
        <f t="shared" si="544"/>
        <v/>
      </c>
      <c r="AO2923" s="118"/>
    </row>
    <row r="2924" spans="1:41">
      <c r="A2924" s="118"/>
      <c r="B2924" s="118"/>
      <c r="C2924" s="118"/>
      <c r="D2924" s="118"/>
      <c r="E2924" s="118"/>
      <c r="F2924" s="118"/>
      <c r="G2924" s="118"/>
      <c r="H2924" s="118"/>
      <c r="I2924" s="118"/>
      <c r="J2924" s="118"/>
      <c r="K2924" s="118"/>
      <c r="L2924" s="118"/>
      <c r="M2924" s="118"/>
      <c r="N2924" s="118"/>
      <c r="O2924" s="143" t="str">
        <f>IF(H2924="","",(S2924/S2924)&amp;":"&amp;ROUND(AH2924/S2924,2))</f>
        <v/>
      </c>
      <c r="P2924" s="118"/>
      <c r="Q2924" s="118"/>
      <c r="R2924" s="143" t="str">
        <f>IF(H2924="","",(S2924/S2924)&amp;":"&amp;ROUND(AI2924/S2924,2))</f>
        <v/>
      </c>
      <c r="S2924" s="144" t="str">
        <f t="shared" si="545"/>
        <v/>
      </c>
      <c r="T2924" s="145" t="str">
        <f t="shared" si="546"/>
        <v/>
      </c>
      <c r="U2924" s="118"/>
      <c r="V2924" s="145" t="str">
        <f t="shared" si="547"/>
        <v/>
      </c>
      <c r="W2924" s="144" t="str">
        <f t="shared" si="548"/>
        <v/>
      </c>
      <c r="X2924" s="146" t="str">
        <f>IF(C2924="","",IF(OR(C2924="Trade",C2924="Multi Position"),(X2923+V2924),IF(C2924="Deposit",(X2923+AE2924),IF(C2924="Withdrawal",(X2923-AE2924)))))</f>
        <v/>
      </c>
      <c r="Y2924" s="145" t="str">
        <f t="shared" si="549"/>
        <v/>
      </c>
      <c r="Z2924" s="118"/>
      <c r="AA2924" s="118"/>
      <c r="AB2924" s="118"/>
      <c r="AC2924" s="118"/>
      <c r="AD2924" s="118"/>
      <c r="AE2924" s="139"/>
      <c r="AF2924" s="118"/>
      <c r="AG2924" s="118"/>
      <c r="AH2924" s="147" t="str">
        <f t="shared" si="550"/>
        <v/>
      </c>
      <c r="AI2924" s="147" t="str">
        <f t="shared" si="551"/>
        <v/>
      </c>
      <c r="AJ2924" s="148" t="str">
        <f t="shared" si="540"/>
        <v/>
      </c>
      <c r="AK2924" s="148" t="str">
        <f t="shared" si="541"/>
        <v/>
      </c>
      <c r="AL2924" s="147" t="str">
        <f t="shared" si="542"/>
        <v/>
      </c>
      <c r="AM2924" s="147" t="str">
        <f t="shared" si="543"/>
        <v/>
      </c>
      <c r="AN2924" s="147" t="str">
        <f t="shared" si="544"/>
        <v/>
      </c>
      <c r="AO2924" s="118"/>
    </row>
    <row r="2925" spans="1:41">
      <c r="A2925" s="118"/>
      <c r="B2925" s="118"/>
      <c r="C2925" s="118"/>
      <c r="D2925" s="118"/>
      <c r="E2925" s="118"/>
      <c r="F2925" s="118"/>
      <c r="G2925" s="118"/>
      <c r="H2925" s="118"/>
      <c r="I2925" s="118"/>
      <c r="J2925" s="118"/>
      <c r="K2925" s="118"/>
      <c r="L2925" s="118"/>
      <c r="M2925" s="118"/>
      <c r="N2925" s="118"/>
      <c r="O2925" s="143" t="str">
        <f>IF(H2925="","",(S2925/S2925)&amp;":"&amp;ROUND(AH2925/S2925,2))</f>
        <v/>
      </c>
      <c r="P2925" s="118"/>
      <c r="Q2925" s="118"/>
      <c r="R2925" s="143" t="str">
        <f>IF(H2925="","",(S2925/S2925)&amp;":"&amp;ROUND(AI2925/S2925,2))</f>
        <v/>
      </c>
      <c r="S2925" s="144" t="str">
        <f t="shared" si="545"/>
        <v/>
      </c>
      <c r="T2925" s="145" t="str">
        <f t="shared" si="546"/>
        <v/>
      </c>
      <c r="U2925" s="118"/>
      <c r="V2925" s="145" t="str">
        <f t="shared" si="547"/>
        <v/>
      </c>
      <c r="W2925" s="144" t="str">
        <f t="shared" si="548"/>
        <v/>
      </c>
      <c r="X2925" s="146" t="str">
        <f>IF(C2925="","",IF(OR(C2925="Trade",C2925="Multi Position"),(X2924+V2925),IF(C2925="Deposit",(X2924+AE2925),IF(C2925="Withdrawal",(X2924-AE2925)))))</f>
        <v/>
      </c>
      <c r="Y2925" s="145" t="str">
        <f t="shared" si="549"/>
        <v/>
      </c>
      <c r="Z2925" s="118"/>
      <c r="AA2925" s="118"/>
      <c r="AB2925" s="118"/>
      <c r="AC2925" s="118"/>
      <c r="AD2925" s="118"/>
      <c r="AE2925" s="139"/>
      <c r="AF2925" s="118"/>
      <c r="AG2925" s="118"/>
      <c r="AH2925" s="147" t="str">
        <f t="shared" si="550"/>
        <v/>
      </c>
      <c r="AI2925" s="147" t="str">
        <f t="shared" si="551"/>
        <v/>
      </c>
      <c r="AJ2925" s="148" t="str">
        <f t="shared" si="540"/>
        <v/>
      </c>
      <c r="AK2925" s="148" t="str">
        <f t="shared" si="541"/>
        <v/>
      </c>
      <c r="AL2925" s="147" t="str">
        <f t="shared" si="542"/>
        <v/>
      </c>
      <c r="AM2925" s="147" t="str">
        <f t="shared" si="543"/>
        <v/>
      </c>
      <c r="AN2925" s="147" t="str">
        <f t="shared" si="544"/>
        <v/>
      </c>
      <c r="AO2925" s="118"/>
    </row>
    <row r="2926" spans="1:41">
      <c r="A2926" s="118"/>
      <c r="B2926" s="118"/>
      <c r="C2926" s="118"/>
      <c r="D2926" s="118"/>
      <c r="E2926" s="118"/>
      <c r="F2926" s="118"/>
      <c r="G2926" s="118"/>
      <c r="H2926" s="118"/>
      <c r="I2926" s="118"/>
      <c r="J2926" s="118"/>
      <c r="K2926" s="118"/>
      <c r="L2926" s="118"/>
      <c r="M2926" s="118"/>
      <c r="N2926" s="118"/>
      <c r="O2926" s="143" t="str">
        <f>IF(H2926="","",(S2926/S2926)&amp;":"&amp;ROUND(AH2926/S2926,2))</f>
        <v/>
      </c>
      <c r="P2926" s="118"/>
      <c r="Q2926" s="118"/>
      <c r="R2926" s="143" t="str">
        <f>IF(H2926="","",(S2926/S2926)&amp;":"&amp;ROUND(AI2926/S2926,2))</f>
        <v/>
      </c>
      <c r="S2926" s="144" t="str">
        <f t="shared" si="545"/>
        <v/>
      </c>
      <c r="T2926" s="145" t="str">
        <f t="shared" si="546"/>
        <v/>
      </c>
      <c r="U2926" s="118"/>
      <c r="V2926" s="145" t="str">
        <f t="shared" si="547"/>
        <v/>
      </c>
      <c r="W2926" s="144" t="str">
        <f t="shared" si="548"/>
        <v/>
      </c>
      <c r="X2926" s="146" t="str">
        <f>IF(C2926="","",IF(OR(C2926="Trade",C2926="Multi Position"),(X2925+V2926),IF(C2926="Deposit",(X2925+AE2926),IF(C2926="Withdrawal",(X2925-AE2926)))))</f>
        <v/>
      </c>
      <c r="Y2926" s="145" t="str">
        <f t="shared" si="549"/>
        <v/>
      </c>
      <c r="Z2926" s="118"/>
      <c r="AA2926" s="118"/>
      <c r="AB2926" s="118"/>
      <c r="AC2926" s="118"/>
      <c r="AD2926" s="118"/>
      <c r="AE2926" s="139"/>
      <c r="AF2926" s="118"/>
      <c r="AG2926" s="118"/>
      <c r="AH2926" s="147" t="str">
        <f t="shared" si="550"/>
        <v/>
      </c>
      <c r="AI2926" s="147" t="str">
        <f t="shared" si="551"/>
        <v/>
      </c>
      <c r="AJ2926" s="148" t="str">
        <f t="shared" si="540"/>
        <v/>
      </c>
      <c r="AK2926" s="148" t="str">
        <f t="shared" si="541"/>
        <v/>
      </c>
      <c r="AL2926" s="147" t="str">
        <f t="shared" si="542"/>
        <v/>
      </c>
      <c r="AM2926" s="147" t="str">
        <f t="shared" si="543"/>
        <v/>
      </c>
      <c r="AN2926" s="147" t="str">
        <f t="shared" si="544"/>
        <v/>
      </c>
      <c r="AO2926" s="118"/>
    </row>
    <row r="2927" spans="1:41">
      <c r="A2927" s="118"/>
      <c r="B2927" s="118"/>
      <c r="C2927" s="118"/>
      <c r="D2927" s="118"/>
      <c r="E2927" s="118"/>
      <c r="F2927" s="118"/>
      <c r="G2927" s="118"/>
      <c r="H2927" s="118"/>
      <c r="I2927" s="118"/>
      <c r="J2927" s="118"/>
      <c r="K2927" s="118"/>
      <c r="L2927" s="118"/>
      <c r="M2927" s="118"/>
      <c r="N2927" s="118"/>
      <c r="O2927" s="143" t="str">
        <f>IF(H2927="","",(S2927/S2927)&amp;":"&amp;ROUND(AH2927/S2927,2))</f>
        <v/>
      </c>
      <c r="P2927" s="118"/>
      <c r="Q2927" s="118"/>
      <c r="R2927" s="143" t="str">
        <f>IF(H2927="","",(S2927/S2927)&amp;":"&amp;ROUND(AI2927/S2927,2))</f>
        <v/>
      </c>
      <c r="S2927" s="144" t="str">
        <f t="shared" si="545"/>
        <v/>
      </c>
      <c r="T2927" s="145" t="str">
        <f t="shared" si="546"/>
        <v/>
      </c>
      <c r="U2927" s="118"/>
      <c r="V2927" s="145" t="str">
        <f t="shared" si="547"/>
        <v/>
      </c>
      <c r="W2927" s="144" t="str">
        <f t="shared" si="548"/>
        <v/>
      </c>
      <c r="X2927" s="146" t="str">
        <f>IF(C2927="","",IF(OR(C2927="Trade",C2927="Multi Position"),(X2926+V2927),IF(C2927="Deposit",(X2926+AE2927),IF(C2927="Withdrawal",(X2926-AE2927)))))</f>
        <v/>
      </c>
      <c r="Y2927" s="145" t="str">
        <f t="shared" si="549"/>
        <v/>
      </c>
      <c r="Z2927" s="118"/>
      <c r="AA2927" s="118"/>
      <c r="AB2927" s="118"/>
      <c r="AC2927" s="118"/>
      <c r="AD2927" s="118"/>
      <c r="AE2927" s="139"/>
      <c r="AF2927" s="118"/>
      <c r="AG2927" s="118"/>
      <c r="AH2927" s="147" t="str">
        <f t="shared" si="550"/>
        <v/>
      </c>
      <c r="AI2927" s="147" t="str">
        <f t="shared" si="551"/>
        <v/>
      </c>
      <c r="AJ2927" s="148" t="str">
        <f t="shared" si="540"/>
        <v/>
      </c>
      <c r="AK2927" s="148" t="str">
        <f t="shared" si="541"/>
        <v/>
      </c>
      <c r="AL2927" s="147" t="str">
        <f t="shared" si="542"/>
        <v/>
      </c>
      <c r="AM2927" s="147" t="str">
        <f t="shared" si="543"/>
        <v/>
      </c>
      <c r="AN2927" s="147" t="str">
        <f t="shared" si="544"/>
        <v/>
      </c>
      <c r="AO2927" s="118"/>
    </row>
    <row r="2928" spans="1:41">
      <c r="A2928" s="118"/>
      <c r="B2928" s="118"/>
      <c r="C2928" s="118"/>
      <c r="D2928" s="118"/>
      <c r="E2928" s="118"/>
      <c r="F2928" s="118"/>
      <c r="G2928" s="118"/>
      <c r="H2928" s="118"/>
      <c r="I2928" s="118"/>
      <c r="J2928" s="118"/>
      <c r="K2928" s="118"/>
      <c r="L2928" s="118"/>
      <c r="M2928" s="118"/>
      <c r="N2928" s="118"/>
      <c r="O2928" s="143" t="str">
        <f>IF(H2928="","",(S2928/S2928)&amp;":"&amp;ROUND(AH2928/S2928,2))</f>
        <v/>
      </c>
      <c r="P2928" s="118"/>
      <c r="Q2928" s="118"/>
      <c r="R2928" s="143" t="str">
        <f>IF(H2928="","",(S2928/S2928)&amp;":"&amp;ROUND(AI2928/S2928,2))</f>
        <v/>
      </c>
      <c r="S2928" s="144" t="str">
        <f t="shared" si="545"/>
        <v/>
      </c>
      <c r="T2928" s="145" t="str">
        <f t="shared" si="546"/>
        <v/>
      </c>
      <c r="U2928" s="118"/>
      <c r="V2928" s="145" t="str">
        <f t="shared" si="547"/>
        <v/>
      </c>
      <c r="W2928" s="144" t="str">
        <f t="shared" si="548"/>
        <v/>
      </c>
      <c r="X2928" s="146" t="str">
        <f>IF(C2928="","",IF(OR(C2928="Trade",C2928="Multi Position"),(X2927+V2928),IF(C2928="Deposit",(X2927+AE2928),IF(C2928="Withdrawal",(X2927-AE2928)))))</f>
        <v/>
      </c>
      <c r="Y2928" s="145" t="str">
        <f t="shared" si="549"/>
        <v/>
      </c>
      <c r="Z2928" s="118"/>
      <c r="AA2928" s="118"/>
      <c r="AB2928" s="118"/>
      <c r="AC2928" s="118"/>
      <c r="AD2928" s="118"/>
      <c r="AE2928" s="139"/>
      <c r="AF2928" s="118"/>
      <c r="AG2928" s="118"/>
      <c r="AH2928" s="147" t="str">
        <f t="shared" si="550"/>
        <v/>
      </c>
      <c r="AI2928" s="147" t="str">
        <f t="shared" si="551"/>
        <v/>
      </c>
      <c r="AJ2928" s="148" t="str">
        <f t="shared" si="540"/>
        <v/>
      </c>
      <c r="AK2928" s="148" t="str">
        <f t="shared" si="541"/>
        <v/>
      </c>
      <c r="AL2928" s="147" t="str">
        <f t="shared" si="542"/>
        <v/>
      </c>
      <c r="AM2928" s="147" t="str">
        <f t="shared" si="543"/>
        <v/>
      </c>
      <c r="AN2928" s="147" t="str">
        <f t="shared" si="544"/>
        <v/>
      </c>
      <c r="AO2928" s="118"/>
    </row>
    <row r="2929" spans="1:41">
      <c r="A2929" s="118"/>
      <c r="B2929" s="118"/>
      <c r="C2929" s="118"/>
      <c r="D2929" s="118"/>
      <c r="E2929" s="118"/>
      <c r="F2929" s="118"/>
      <c r="G2929" s="118"/>
      <c r="H2929" s="118"/>
      <c r="I2929" s="118"/>
      <c r="J2929" s="118"/>
      <c r="K2929" s="118"/>
      <c r="L2929" s="118"/>
      <c r="M2929" s="118"/>
      <c r="N2929" s="118"/>
      <c r="O2929" s="143" t="str">
        <f>IF(H2929="","",(S2929/S2929)&amp;":"&amp;ROUND(AH2929/S2929,2))</f>
        <v/>
      </c>
      <c r="P2929" s="118"/>
      <c r="Q2929" s="118"/>
      <c r="R2929" s="143" t="str">
        <f>IF(H2929="","",(S2929/S2929)&amp;":"&amp;ROUND(AI2929/S2929,2))</f>
        <v/>
      </c>
      <c r="S2929" s="144" t="str">
        <f t="shared" si="545"/>
        <v/>
      </c>
      <c r="T2929" s="145" t="str">
        <f t="shared" si="546"/>
        <v/>
      </c>
      <c r="U2929" s="118"/>
      <c r="V2929" s="145" t="str">
        <f t="shared" si="547"/>
        <v/>
      </c>
      <c r="W2929" s="144" t="str">
        <f t="shared" si="548"/>
        <v/>
      </c>
      <c r="X2929" s="146" t="str">
        <f>IF(C2929="","",IF(OR(C2929="Trade",C2929="Multi Position"),(X2928+V2929),IF(C2929="Deposit",(X2928+AE2929),IF(C2929="Withdrawal",(X2928-AE2929)))))</f>
        <v/>
      </c>
      <c r="Y2929" s="145" t="str">
        <f t="shared" si="549"/>
        <v/>
      </c>
      <c r="Z2929" s="118"/>
      <c r="AA2929" s="118"/>
      <c r="AB2929" s="118"/>
      <c r="AC2929" s="118"/>
      <c r="AD2929" s="118"/>
      <c r="AE2929" s="139"/>
      <c r="AF2929" s="118"/>
      <c r="AG2929" s="118"/>
      <c r="AH2929" s="147" t="str">
        <f t="shared" si="550"/>
        <v/>
      </c>
      <c r="AI2929" s="147" t="str">
        <f t="shared" si="551"/>
        <v/>
      </c>
      <c r="AJ2929" s="148" t="str">
        <f t="shared" si="540"/>
        <v/>
      </c>
      <c r="AK2929" s="148" t="str">
        <f t="shared" si="541"/>
        <v/>
      </c>
      <c r="AL2929" s="147" t="str">
        <f t="shared" si="542"/>
        <v/>
      </c>
      <c r="AM2929" s="147" t="str">
        <f t="shared" si="543"/>
        <v/>
      </c>
      <c r="AN2929" s="147" t="str">
        <f t="shared" si="544"/>
        <v/>
      </c>
      <c r="AO2929" s="118"/>
    </row>
    <row r="2930" spans="1:41">
      <c r="A2930" s="118"/>
      <c r="B2930" s="118"/>
      <c r="C2930" s="118"/>
      <c r="D2930" s="118"/>
      <c r="E2930" s="118"/>
      <c r="F2930" s="118"/>
      <c r="G2930" s="118"/>
      <c r="H2930" s="118"/>
      <c r="I2930" s="118"/>
      <c r="J2930" s="118"/>
      <c r="K2930" s="118"/>
      <c r="L2930" s="118"/>
      <c r="M2930" s="118"/>
      <c r="N2930" s="118"/>
      <c r="O2930" s="143" t="str">
        <f>IF(H2930="","",(S2930/S2930)&amp;":"&amp;ROUND(AH2930/S2930,2))</f>
        <v/>
      </c>
      <c r="P2930" s="118"/>
      <c r="Q2930" s="118"/>
      <c r="R2930" s="143" t="str">
        <f>IF(H2930="","",(S2930/S2930)&amp;":"&amp;ROUND(AI2930/S2930,2))</f>
        <v/>
      </c>
      <c r="S2930" s="144" t="str">
        <f t="shared" si="545"/>
        <v/>
      </c>
      <c r="T2930" s="145" t="str">
        <f t="shared" si="546"/>
        <v/>
      </c>
      <c r="U2930" s="118"/>
      <c r="V2930" s="145" t="str">
        <f t="shared" si="547"/>
        <v/>
      </c>
      <c r="W2930" s="144" t="str">
        <f t="shared" si="548"/>
        <v/>
      </c>
      <c r="X2930" s="146" t="str">
        <f>IF(C2930="","",IF(OR(C2930="Trade",C2930="Multi Position"),(X2929+V2930),IF(C2930="Deposit",(X2929+AE2930),IF(C2930="Withdrawal",(X2929-AE2930)))))</f>
        <v/>
      </c>
      <c r="Y2930" s="145" t="str">
        <f t="shared" si="549"/>
        <v/>
      </c>
      <c r="Z2930" s="118"/>
      <c r="AA2930" s="118"/>
      <c r="AB2930" s="118"/>
      <c r="AC2930" s="118"/>
      <c r="AD2930" s="118"/>
      <c r="AE2930" s="139"/>
      <c r="AF2930" s="118"/>
      <c r="AG2930" s="118"/>
      <c r="AH2930" s="147" t="str">
        <f t="shared" si="550"/>
        <v/>
      </c>
      <c r="AI2930" s="147" t="str">
        <f t="shared" si="551"/>
        <v/>
      </c>
      <c r="AJ2930" s="148" t="str">
        <f t="shared" si="540"/>
        <v/>
      </c>
      <c r="AK2930" s="148" t="str">
        <f t="shared" si="541"/>
        <v/>
      </c>
      <c r="AL2930" s="147" t="str">
        <f t="shared" si="542"/>
        <v/>
      </c>
      <c r="AM2930" s="147" t="str">
        <f t="shared" si="543"/>
        <v/>
      </c>
      <c r="AN2930" s="147" t="str">
        <f t="shared" si="544"/>
        <v/>
      </c>
      <c r="AO2930" s="118"/>
    </row>
    <row r="2931" spans="1:41">
      <c r="A2931" s="118"/>
      <c r="B2931" s="118"/>
      <c r="C2931" s="118"/>
      <c r="D2931" s="118"/>
      <c r="E2931" s="118"/>
      <c r="F2931" s="118"/>
      <c r="G2931" s="118"/>
      <c r="H2931" s="118"/>
      <c r="I2931" s="118"/>
      <c r="J2931" s="118"/>
      <c r="K2931" s="118"/>
      <c r="L2931" s="118"/>
      <c r="M2931" s="118"/>
      <c r="N2931" s="118"/>
      <c r="O2931" s="143" t="str">
        <f>IF(H2931="","",(S2931/S2931)&amp;":"&amp;ROUND(AH2931/S2931,2))</f>
        <v/>
      </c>
      <c r="P2931" s="118"/>
      <c r="Q2931" s="118"/>
      <c r="R2931" s="143" t="str">
        <f>IF(H2931="","",(S2931/S2931)&amp;":"&amp;ROUND(AI2931/S2931,2))</f>
        <v/>
      </c>
      <c r="S2931" s="144" t="str">
        <f t="shared" si="545"/>
        <v/>
      </c>
      <c r="T2931" s="145" t="str">
        <f t="shared" si="546"/>
        <v/>
      </c>
      <c r="U2931" s="118"/>
      <c r="V2931" s="145" t="str">
        <f t="shared" si="547"/>
        <v/>
      </c>
      <c r="W2931" s="144" t="str">
        <f t="shared" si="548"/>
        <v/>
      </c>
      <c r="X2931" s="146" t="str">
        <f>IF(C2931="","",IF(OR(C2931="Trade",C2931="Multi Position"),(X2930+V2931),IF(C2931="Deposit",(X2930+AE2931),IF(C2931="Withdrawal",(X2930-AE2931)))))</f>
        <v/>
      </c>
      <c r="Y2931" s="145" t="str">
        <f t="shared" si="549"/>
        <v/>
      </c>
      <c r="Z2931" s="118"/>
      <c r="AA2931" s="118"/>
      <c r="AB2931" s="118"/>
      <c r="AC2931" s="118"/>
      <c r="AD2931" s="118"/>
      <c r="AE2931" s="139"/>
      <c r="AF2931" s="118"/>
      <c r="AG2931" s="118"/>
      <c r="AH2931" s="147" t="str">
        <f t="shared" si="550"/>
        <v/>
      </c>
      <c r="AI2931" s="147" t="str">
        <f t="shared" si="551"/>
        <v/>
      </c>
      <c r="AJ2931" s="148" t="str">
        <f t="shared" si="540"/>
        <v/>
      </c>
      <c r="AK2931" s="148" t="str">
        <f t="shared" si="541"/>
        <v/>
      </c>
      <c r="AL2931" s="147" t="str">
        <f t="shared" si="542"/>
        <v/>
      </c>
      <c r="AM2931" s="147" t="str">
        <f t="shared" si="543"/>
        <v/>
      </c>
      <c r="AN2931" s="147" t="str">
        <f t="shared" si="544"/>
        <v/>
      </c>
      <c r="AO2931" s="118"/>
    </row>
    <row r="2932" spans="1:41">
      <c r="A2932" s="118"/>
      <c r="B2932" s="118"/>
      <c r="C2932" s="118"/>
      <c r="D2932" s="118"/>
      <c r="E2932" s="118"/>
      <c r="F2932" s="118"/>
      <c r="G2932" s="118"/>
      <c r="H2932" s="118"/>
      <c r="I2932" s="118"/>
      <c r="J2932" s="118"/>
      <c r="K2932" s="118"/>
      <c r="L2932" s="118"/>
      <c r="M2932" s="118"/>
      <c r="N2932" s="118"/>
      <c r="O2932" s="143" t="str">
        <f>IF(H2932="","",(S2932/S2932)&amp;":"&amp;ROUND(AH2932/S2932,2))</f>
        <v/>
      </c>
      <c r="P2932" s="118"/>
      <c r="Q2932" s="118"/>
      <c r="R2932" s="143" t="str">
        <f>IF(H2932="","",(S2932/S2932)&amp;":"&amp;ROUND(AI2932/S2932,2))</f>
        <v/>
      </c>
      <c r="S2932" s="144" t="str">
        <f t="shared" si="545"/>
        <v/>
      </c>
      <c r="T2932" s="145" t="str">
        <f t="shared" si="546"/>
        <v/>
      </c>
      <c r="U2932" s="118"/>
      <c r="V2932" s="145" t="str">
        <f t="shared" si="547"/>
        <v/>
      </c>
      <c r="W2932" s="144" t="str">
        <f t="shared" si="548"/>
        <v/>
      </c>
      <c r="X2932" s="146" t="str">
        <f>IF(C2932="","",IF(OR(C2932="Trade",C2932="Multi Position"),(X2931+V2932),IF(C2932="Deposit",(X2931+AE2932),IF(C2932="Withdrawal",(X2931-AE2932)))))</f>
        <v/>
      </c>
      <c r="Y2932" s="145" t="str">
        <f t="shared" si="549"/>
        <v/>
      </c>
      <c r="Z2932" s="118"/>
      <c r="AA2932" s="118"/>
      <c r="AB2932" s="118"/>
      <c r="AC2932" s="118"/>
      <c r="AD2932" s="118"/>
      <c r="AE2932" s="139"/>
      <c r="AF2932" s="118"/>
      <c r="AG2932" s="118"/>
      <c r="AH2932" s="147" t="str">
        <f t="shared" si="550"/>
        <v/>
      </c>
      <c r="AI2932" s="147" t="str">
        <f t="shared" si="551"/>
        <v/>
      </c>
      <c r="AJ2932" s="148" t="str">
        <f t="shared" si="540"/>
        <v/>
      </c>
      <c r="AK2932" s="148" t="str">
        <f t="shared" si="541"/>
        <v/>
      </c>
      <c r="AL2932" s="147" t="str">
        <f t="shared" si="542"/>
        <v/>
      </c>
      <c r="AM2932" s="147" t="str">
        <f t="shared" si="543"/>
        <v/>
      </c>
      <c r="AN2932" s="147" t="str">
        <f t="shared" si="544"/>
        <v/>
      </c>
      <c r="AO2932" s="118"/>
    </row>
    <row r="2933" spans="1:41">
      <c r="A2933" s="118"/>
      <c r="B2933" s="118"/>
      <c r="C2933" s="118"/>
      <c r="D2933" s="118"/>
      <c r="E2933" s="118"/>
      <c r="F2933" s="118"/>
      <c r="G2933" s="118"/>
      <c r="H2933" s="118"/>
      <c r="I2933" s="118"/>
      <c r="J2933" s="118"/>
      <c r="K2933" s="118"/>
      <c r="L2933" s="118"/>
      <c r="M2933" s="118"/>
      <c r="N2933" s="118"/>
      <c r="O2933" s="143" t="str">
        <f>IF(H2933="","",(S2933/S2933)&amp;":"&amp;ROUND(AH2933/S2933,2))</f>
        <v/>
      </c>
      <c r="P2933" s="118"/>
      <c r="Q2933" s="118"/>
      <c r="R2933" s="143" t="str">
        <f>IF(H2933="","",(S2933/S2933)&amp;":"&amp;ROUND(AI2933/S2933,2))</f>
        <v/>
      </c>
      <c r="S2933" s="144" t="str">
        <f t="shared" si="545"/>
        <v/>
      </c>
      <c r="T2933" s="145" t="str">
        <f t="shared" si="546"/>
        <v/>
      </c>
      <c r="U2933" s="118"/>
      <c r="V2933" s="145" t="str">
        <f t="shared" si="547"/>
        <v/>
      </c>
      <c r="W2933" s="144" t="str">
        <f t="shared" si="548"/>
        <v/>
      </c>
      <c r="X2933" s="146" t="str">
        <f>IF(C2933="","",IF(OR(C2933="Trade",C2933="Multi Position"),(X2932+V2933),IF(C2933="Deposit",(X2932+AE2933),IF(C2933="Withdrawal",(X2932-AE2933)))))</f>
        <v/>
      </c>
      <c r="Y2933" s="145" t="str">
        <f t="shared" si="549"/>
        <v/>
      </c>
      <c r="Z2933" s="118"/>
      <c r="AA2933" s="118"/>
      <c r="AB2933" s="118"/>
      <c r="AC2933" s="118"/>
      <c r="AD2933" s="118"/>
      <c r="AE2933" s="139"/>
      <c r="AF2933" s="118"/>
      <c r="AG2933" s="118"/>
      <c r="AH2933" s="147" t="str">
        <f t="shared" si="550"/>
        <v/>
      </c>
      <c r="AI2933" s="147" t="str">
        <f t="shared" si="551"/>
        <v/>
      </c>
      <c r="AJ2933" s="148" t="str">
        <f t="shared" si="540"/>
        <v/>
      </c>
      <c r="AK2933" s="148" t="str">
        <f t="shared" si="541"/>
        <v/>
      </c>
      <c r="AL2933" s="147" t="str">
        <f t="shared" si="542"/>
        <v/>
      </c>
      <c r="AM2933" s="147" t="str">
        <f t="shared" si="543"/>
        <v/>
      </c>
      <c r="AN2933" s="147" t="str">
        <f t="shared" si="544"/>
        <v/>
      </c>
      <c r="AO2933" s="118"/>
    </row>
    <row r="2934" spans="1:41">
      <c r="A2934" s="118"/>
      <c r="B2934" s="118"/>
      <c r="C2934" s="118"/>
      <c r="D2934" s="118"/>
      <c r="E2934" s="118"/>
      <c r="F2934" s="118"/>
      <c r="G2934" s="118"/>
      <c r="H2934" s="118"/>
      <c r="I2934" s="118"/>
      <c r="J2934" s="118"/>
      <c r="K2934" s="118"/>
      <c r="L2934" s="118"/>
      <c r="M2934" s="118"/>
      <c r="N2934" s="118"/>
      <c r="O2934" s="143" t="str">
        <f>IF(H2934="","",(S2934/S2934)&amp;":"&amp;ROUND(AH2934/S2934,2))</f>
        <v/>
      </c>
      <c r="P2934" s="118"/>
      <c r="Q2934" s="118"/>
      <c r="R2934" s="143" t="str">
        <f>IF(H2934="","",(S2934/S2934)&amp;":"&amp;ROUND(AI2934/S2934,2))</f>
        <v/>
      </c>
      <c r="S2934" s="144" t="str">
        <f t="shared" si="545"/>
        <v/>
      </c>
      <c r="T2934" s="145" t="str">
        <f t="shared" si="546"/>
        <v/>
      </c>
      <c r="U2934" s="118"/>
      <c r="V2934" s="145" t="str">
        <f t="shared" si="547"/>
        <v/>
      </c>
      <c r="W2934" s="144" t="str">
        <f t="shared" si="548"/>
        <v/>
      </c>
      <c r="X2934" s="146" t="str">
        <f>IF(C2934="","",IF(OR(C2934="Trade",C2934="Multi Position"),(X2933+V2934),IF(C2934="Deposit",(X2933+AE2934),IF(C2934="Withdrawal",(X2933-AE2934)))))</f>
        <v/>
      </c>
      <c r="Y2934" s="145" t="str">
        <f t="shared" si="549"/>
        <v/>
      </c>
      <c r="Z2934" s="118"/>
      <c r="AA2934" s="118"/>
      <c r="AB2934" s="118"/>
      <c r="AC2934" s="118"/>
      <c r="AD2934" s="118"/>
      <c r="AE2934" s="139"/>
      <c r="AF2934" s="118"/>
      <c r="AG2934" s="118"/>
      <c r="AH2934" s="147" t="str">
        <f t="shared" si="550"/>
        <v/>
      </c>
      <c r="AI2934" s="147" t="str">
        <f t="shared" si="551"/>
        <v/>
      </c>
      <c r="AJ2934" s="148" t="str">
        <f t="shared" si="540"/>
        <v/>
      </c>
      <c r="AK2934" s="148" t="str">
        <f t="shared" si="541"/>
        <v/>
      </c>
      <c r="AL2934" s="147" t="str">
        <f t="shared" si="542"/>
        <v/>
      </c>
      <c r="AM2934" s="147" t="str">
        <f t="shared" si="543"/>
        <v/>
      </c>
      <c r="AN2934" s="147" t="str">
        <f t="shared" si="544"/>
        <v/>
      </c>
      <c r="AO2934" s="118"/>
    </row>
    <row r="2935" spans="1:41">
      <c r="A2935" s="118"/>
      <c r="B2935" s="118"/>
      <c r="C2935" s="118"/>
      <c r="D2935" s="118"/>
      <c r="E2935" s="118"/>
      <c r="F2935" s="118"/>
      <c r="G2935" s="118"/>
      <c r="H2935" s="118"/>
      <c r="I2935" s="118"/>
      <c r="J2935" s="118"/>
      <c r="K2935" s="118"/>
      <c r="L2935" s="118"/>
      <c r="M2935" s="118"/>
      <c r="N2935" s="118"/>
      <c r="O2935" s="143" t="str">
        <f>IF(H2935="","",(S2935/S2935)&amp;":"&amp;ROUND(AH2935/S2935,2))</f>
        <v/>
      </c>
      <c r="P2935" s="118"/>
      <c r="Q2935" s="118"/>
      <c r="R2935" s="143" t="str">
        <f>IF(H2935="","",(S2935/S2935)&amp;":"&amp;ROUND(AI2935/S2935,2))</f>
        <v/>
      </c>
      <c r="S2935" s="144" t="str">
        <f t="shared" si="545"/>
        <v/>
      </c>
      <c r="T2935" s="145" t="str">
        <f t="shared" si="546"/>
        <v/>
      </c>
      <c r="U2935" s="118"/>
      <c r="V2935" s="145" t="str">
        <f t="shared" si="547"/>
        <v/>
      </c>
      <c r="W2935" s="144" t="str">
        <f t="shared" si="548"/>
        <v/>
      </c>
      <c r="X2935" s="146" t="str">
        <f>IF(C2935="","",IF(OR(C2935="Trade",C2935="Multi Position"),(X2934+V2935),IF(C2935="Deposit",(X2934+AE2935),IF(C2935="Withdrawal",(X2934-AE2935)))))</f>
        <v/>
      </c>
      <c r="Y2935" s="145" t="str">
        <f t="shared" si="549"/>
        <v/>
      </c>
      <c r="Z2935" s="118"/>
      <c r="AA2935" s="118"/>
      <c r="AB2935" s="118"/>
      <c r="AC2935" s="118"/>
      <c r="AD2935" s="118"/>
      <c r="AE2935" s="139"/>
      <c r="AF2935" s="118"/>
      <c r="AG2935" s="118"/>
      <c r="AH2935" s="147" t="str">
        <f t="shared" si="550"/>
        <v/>
      </c>
      <c r="AI2935" s="147" t="str">
        <f t="shared" si="551"/>
        <v/>
      </c>
      <c r="AJ2935" s="148" t="str">
        <f t="shared" si="540"/>
        <v/>
      </c>
      <c r="AK2935" s="148" t="str">
        <f t="shared" si="541"/>
        <v/>
      </c>
      <c r="AL2935" s="147" t="str">
        <f t="shared" si="542"/>
        <v/>
      </c>
      <c r="AM2935" s="147" t="str">
        <f t="shared" si="543"/>
        <v/>
      </c>
      <c r="AN2935" s="147" t="str">
        <f t="shared" si="544"/>
        <v/>
      </c>
      <c r="AO2935" s="118"/>
    </row>
    <row r="2936" spans="1:41">
      <c r="A2936" s="118"/>
      <c r="B2936" s="118"/>
      <c r="C2936" s="118"/>
      <c r="D2936" s="118"/>
      <c r="E2936" s="118"/>
      <c r="F2936" s="118"/>
      <c r="G2936" s="118"/>
      <c r="H2936" s="118"/>
      <c r="I2936" s="118"/>
      <c r="J2936" s="118"/>
      <c r="K2936" s="118"/>
      <c r="L2936" s="118"/>
      <c r="M2936" s="118"/>
      <c r="N2936" s="118"/>
      <c r="O2936" s="143" t="str">
        <f>IF(H2936="","",(S2936/S2936)&amp;":"&amp;ROUND(AH2936/S2936,2))</f>
        <v/>
      </c>
      <c r="P2936" s="118"/>
      <c r="Q2936" s="118"/>
      <c r="R2936" s="143" t="str">
        <f>IF(H2936="","",(S2936/S2936)&amp;":"&amp;ROUND(AI2936/S2936,2))</f>
        <v/>
      </c>
      <c r="S2936" s="144" t="str">
        <f t="shared" si="545"/>
        <v/>
      </c>
      <c r="T2936" s="145" t="str">
        <f t="shared" si="546"/>
        <v/>
      </c>
      <c r="U2936" s="118"/>
      <c r="V2936" s="145" t="str">
        <f t="shared" si="547"/>
        <v/>
      </c>
      <c r="W2936" s="144" t="str">
        <f t="shared" si="548"/>
        <v/>
      </c>
      <c r="X2936" s="146" t="str">
        <f>IF(C2936="","",IF(OR(C2936="Trade",C2936="Multi Position"),(X2935+V2936),IF(C2936="Deposit",(X2935+AE2936),IF(C2936="Withdrawal",(X2935-AE2936)))))</f>
        <v/>
      </c>
      <c r="Y2936" s="145" t="str">
        <f t="shared" si="549"/>
        <v/>
      </c>
      <c r="Z2936" s="118"/>
      <c r="AA2936" s="118"/>
      <c r="AB2936" s="118"/>
      <c r="AC2936" s="118"/>
      <c r="AD2936" s="118"/>
      <c r="AE2936" s="139"/>
      <c r="AF2936" s="118"/>
      <c r="AG2936" s="118"/>
      <c r="AH2936" s="147" t="str">
        <f t="shared" si="550"/>
        <v/>
      </c>
      <c r="AI2936" s="147" t="str">
        <f t="shared" si="551"/>
        <v/>
      </c>
      <c r="AJ2936" s="148" t="str">
        <f t="shared" si="540"/>
        <v/>
      </c>
      <c r="AK2936" s="148" t="str">
        <f t="shared" si="541"/>
        <v/>
      </c>
      <c r="AL2936" s="147" t="str">
        <f t="shared" si="542"/>
        <v/>
      </c>
      <c r="AM2936" s="147" t="str">
        <f t="shared" si="543"/>
        <v/>
      </c>
      <c r="AN2936" s="147" t="str">
        <f t="shared" si="544"/>
        <v/>
      </c>
      <c r="AO2936" s="118"/>
    </row>
    <row r="2937" spans="1:41">
      <c r="A2937" s="118"/>
      <c r="B2937" s="118"/>
      <c r="C2937" s="118"/>
      <c r="D2937" s="118"/>
      <c r="E2937" s="118"/>
      <c r="F2937" s="118"/>
      <c r="G2937" s="118"/>
      <c r="H2937" s="118"/>
      <c r="I2937" s="118"/>
      <c r="J2937" s="118"/>
      <c r="K2937" s="118"/>
      <c r="L2937" s="118"/>
      <c r="M2937" s="118"/>
      <c r="N2937" s="118"/>
      <c r="O2937" s="143" t="str">
        <f>IF(H2937="","",(S2937/S2937)&amp;":"&amp;ROUND(AH2937/S2937,2))</f>
        <v/>
      </c>
      <c r="P2937" s="118"/>
      <c r="Q2937" s="118"/>
      <c r="R2937" s="143" t="str">
        <f>IF(H2937="","",(S2937/S2937)&amp;":"&amp;ROUND(AI2937/S2937,2))</f>
        <v/>
      </c>
      <c r="S2937" s="144" t="str">
        <f t="shared" si="545"/>
        <v/>
      </c>
      <c r="T2937" s="145" t="str">
        <f t="shared" si="546"/>
        <v/>
      </c>
      <c r="U2937" s="118"/>
      <c r="V2937" s="145" t="str">
        <f t="shared" si="547"/>
        <v/>
      </c>
      <c r="W2937" s="144" t="str">
        <f t="shared" si="548"/>
        <v/>
      </c>
      <c r="X2937" s="146" t="str">
        <f>IF(C2937="","",IF(OR(C2937="Trade",C2937="Multi Position"),(X2936+V2937),IF(C2937="Deposit",(X2936+AE2937),IF(C2937="Withdrawal",(X2936-AE2937)))))</f>
        <v/>
      </c>
      <c r="Y2937" s="145" t="str">
        <f t="shared" si="549"/>
        <v/>
      </c>
      <c r="Z2937" s="118"/>
      <c r="AA2937" s="118"/>
      <c r="AB2937" s="118"/>
      <c r="AC2937" s="118"/>
      <c r="AD2937" s="118"/>
      <c r="AE2937" s="139"/>
      <c r="AF2937" s="118"/>
      <c r="AG2937" s="118"/>
      <c r="AH2937" s="147" t="str">
        <f t="shared" si="550"/>
        <v/>
      </c>
      <c r="AI2937" s="147" t="str">
        <f t="shared" si="551"/>
        <v/>
      </c>
      <c r="AJ2937" s="148" t="str">
        <f t="shared" si="540"/>
        <v/>
      </c>
      <c r="AK2937" s="148" t="str">
        <f t="shared" si="541"/>
        <v/>
      </c>
      <c r="AL2937" s="147" t="str">
        <f t="shared" si="542"/>
        <v/>
      </c>
      <c r="AM2937" s="147" t="str">
        <f t="shared" si="543"/>
        <v/>
      </c>
      <c r="AN2937" s="147" t="str">
        <f t="shared" si="544"/>
        <v/>
      </c>
      <c r="AO2937" s="118"/>
    </row>
    <row r="2938" spans="1:41">
      <c r="A2938" s="118"/>
      <c r="B2938" s="118"/>
      <c r="C2938" s="118"/>
      <c r="D2938" s="118"/>
      <c r="E2938" s="118"/>
      <c r="F2938" s="118"/>
      <c r="G2938" s="118"/>
      <c r="H2938" s="118"/>
      <c r="I2938" s="118"/>
      <c r="J2938" s="118"/>
      <c r="K2938" s="118"/>
      <c r="L2938" s="118"/>
      <c r="M2938" s="118"/>
      <c r="N2938" s="118"/>
      <c r="O2938" s="143" t="str">
        <f>IF(H2938="","",(S2938/S2938)&amp;":"&amp;ROUND(AH2938/S2938,2))</f>
        <v/>
      </c>
      <c r="P2938" s="118"/>
      <c r="Q2938" s="118"/>
      <c r="R2938" s="143" t="str">
        <f>IF(H2938="","",(S2938/S2938)&amp;":"&amp;ROUND(AI2938/S2938,2))</f>
        <v/>
      </c>
      <c r="S2938" s="144" t="str">
        <f t="shared" si="545"/>
        <v/>
      </c>
      <c r="T2938" s="145" t="str">
        <f t="shared" si="546"/>
        <v/>
      </c>
      <c r="U2938" s="118"/>
      <c r="V2938" s="145" t="str">
        <f t="shared" si="547"/>
        <v/>
      </c>
      <c r="W2938" s="144" t="str">
        <f t="shared" si="548"/>
        <v/>
      </c>
      <c r="X2938" s="146" t="str">
        <f>IF(C2938="","",IF(OR(C2938="Trade",C2938="Multi Position"),(X2937+V2938),IF(C2938="Deposit",(X2937+AE2938),IF(C2938="Withdrawal",(X2937-AE2938)))))</f>
        <v/>
      </c>
      <c r="Y2938" s="145" t="str">
        <f t="shared" si="549"/>
        <v/>
      </c>
      <c r="Z2938" s="118"/>
      <c r="AA2938" s="118"/>
      <c r="AB2938" s="118"/>
      <c r="AC2938" s="118"/>
      <c r="AD2938" s="118"/>
      <c r="AE2938" s="139"/>
      <c r="AF2938" s="118"/>
      <c r="AG2938" s="118"/>
      <c r="AH2938" s="147" t="str">
        <f t="shared" si="550"/>
        <v/>
      </c>
      <c r="AI2938" s="147" t="str">
        <f t="shared" si="551"/>
        <v/>
      </c>
      <c r="AJ2938" s="148" t="str">
        <f t="shared" si="540"/>
        <v/>
      </c>
      <c r="AK2938" s="148" t="str">
        <f t="shared" si="541"/>
        <v/>
      </c>
      <c r="AL2938" s="147" t="str">
        <f t="shared" si="542"/>
        <v/>
      </c>
      <c r="AM2938" s="147" t="str">
        <f t="shared" si="543"/>
        <v/>
      </c>
      <c r="AN2938" s="147" t="str">
        <f t="shared" si="544"/>
        <v/>
      </c>
      <c r="AO2938" s="118"/>
    </row>
    <row r="2939" spans="1:41">
      <c r="A2939" s="118"/>
      <c r="B2939" s="118"/>
      <c r="C2939" s="118"/>
      <c r="D2939" s="118"/>
      <c r="E2939" s="118"/>
      <c r="F2939" s="118"/>
      <c r="G2939" s="118"/>
      <c r="H2939" s="118"/>
      <c r="I2939" s="118"/>
      <c r="J2939" s="118"/>
      <c r="K2939" s="118"/>
      <c r="L2939" s="118"/>
      <c r="M2939" s="118"/>
      <c r="N2939" s="118"/>
      <c r="O2939" s="143" t="str">
        <f>IF(H2939="","",(S2939/S2939)&amp;":"&amp;ROUND(AH2939/S2939,2))</f>
        <v/>
      </c>
      <c r="P2939" s="118"/>
      <c r="Q2939" s="118"/>
      <c r="R2939" s="143" t="str">
        <f>IF(H2939="","",(S2939/S2939)&amp;":"&amp;ROUND(AI2939/S2939,2))</f>
        <v/>
      </c>
      <c r="S2939" s="144" t="str">
        <f t="shared" si="545"/>
        <v/>
      </c>
      <c r="T2939" s="145" t="str">
        <f t="shared" si="546"/>
        <v/>
      </c>
      <c r="U2939" s="118"/>
      <c r="V2939" s="145" t="str">
        <f t="shared" si="547"/>
        <v/>
      </c>
      <c r="W2939" s="144" t="str">
        <f t="shared" si="548"/>
        <v/>
      </c>
      <c r="X2939" s="146" t="str">
        <f>IF(C2939="","",IF(OR(C2939="Trade",C2939="Multi Position"),(X2938+V2939),IF(C2939="Deposit",(X2938+AE2939),IF(C2939="Withdrawal",(X2938-AE2939)))))</f>
        <v/>
      </c>
      <c r="Y2939" s="145" t="str">
        <f t="shared" si="549"/>
        <v/>
      </c>
      <c r="Z2939" s="118"/>
      <c r="AA2939" s="118"/>
      <c r="AB2939" s="118"/>
      <c r="AC2939" s="118"/>
      <c r="AD2939" s="118"/>
      <c r="AE2939" s="139"/>
      <c r="AF2939" s="118"/>
      <c r="AG2939" s="118"/>
      <c r="AH2939" s="147" t="str">
        <f t="shared" si="550"/>
        <v/>
      </c>
      <c r="AI2939" s="147" t="str">
        <f t="shared" si="551"/>
        <v/>
      </c>
      <c r="AJ2939" s="148" t="str">
        <f t="shared" si="540"/>
        <v/>
      </c>
      <c r="AK2939" s="148" t="str">
        <f t="shared" si="541"/>
        <v/>
      </c>
      <c r="AL2939" s="147" t="str">
        <f t="shared" si="542"/>
        <v/>
      </c>
      <c r="AM2939" s="147" t="str">
        <f t="shared" si="543"/>
        <v/>
      </c>
      <c r="AN2939" s="147" t="str">
        <f t="shared" si="544"/>
        <v/>
      </c>
      <c r="AO2939" s="118"/>
    </row>
    <row r="2940" spans="1:41">
      <c r="A2940" s="118"/>
      <c r="B2940" s="118"/>
      <c r="C2940" s="118"/>
      <c r="D2940" s="118"/>
      <c r="E2940" s="118"/>
      <c r="F2940" s="118"/>
      <c r="G2940" s="118"/>
      <c r="H2940" s="118"/>
      <c r="I2940" s="118"/>
      <c r="J2940" s="118"/>
      <c r="K2940" s="118"/>
      <c r="L2940" s="118"/>
      <c r="M2940" s="118"/>
      <c r="N2940" s="118"/>
      <c r="O2940" s="143" t="str">
        <f>IF(H2940="","",(S2940/S2940)&amp;":"&amp;ROUND(AH2940/S2940,2))</f>
        <v/>
      </c>
      <c r="P2940" s="118"/>
      <c r="Q2940" s="118"/>
      <c r="R2940" s="143" t="str">
        <f>IF(H2940="","",(S2940/S2940)&amp;":"&amp;ROUND(AI2940/S2940,2))</f>
        <v/>
      </c>
      <c r="S2940" s="144" t="str">
        <f t="shared" si="545"/>
        <v/>
      </c>
      <c r="T2940" s="145" t="str">
        <f t="shared" si="546"/>
        <v/>
      </c>
      <c r="U2940" s="118"/>
      <c r="V2940" s="145" t="str">
        <f t="shared" si="547"/>
        <v/>
      </c>
      <c r="W2940" s="144" t="str">
        <f t="shared" si="548"/>
        <v/>
      </c>
      <c r="X2940" s="146" t="str">
        <f>IF(C2940="","",IF(OR(C2940="Trade",C2940="Multi Position"),(X2939+V2940),IF(C2940="Deposit",(X2939+AE2940),IF(C2940="Withdrawal",(X2939-AE2940)))))</f>
        <v/>
      </c>
      <c r="Y2940" s="145" t="str">
        <f t="shared" si="549"/>
        <v/>
      </c>
      <c r="Z2940" s="118"/>
      <c r="AA2940" s="118"/>
      <c r="AB2940" s="118"/>
      <c r="AC2940" s="118"/>
      <c r="AD2940" s="118"/>
      <c r="AE2940" s="139"/>
      <c r="AF2940" s="118"/>
      <c r="AG2940" s="118"/>
      <c r="AH2940" s="147" t="str">
        <f t="shared" si="550"/>
        <v/>
      </c>
      <c r="AI2940" s="147" t="str">
        <f t="shared" si="551"/>
        <v/>
      </c>
      <c r="AJ2940" s="148" t="str">
        <f t="shared" si="540"/>
        <v/>
      </c>
      <c r="AK2940" s="148" t="str">
        <f t="shared" si="541"/>
        <v/>
      </c>
      <c r="AL2940" s="147" t="str">
        <f t="shared" si="542"/>
        <v/>
      </c>
      <c r="AM2940" s="147" t="str">
        <f t="shared" si="543"/>
        <v/>
      </c>
      <c r="AN2940" s="147" t="str">
        <f t="shared" si="544"/>
        <v/>
      </c>
      <c r="AO2940" s="118"/>
    </row>
    <row r="2941" spans="1:41">
      <c r="A2941" s="118"/>
      <c r="B2941" s="118"/>
      <c r="C2941" s="118"/>
      <c r="D2941" s="118"/>
      <c r="E2941" s="118"/>
      <c r="F2941" s="118"/>
      <c r="G2941" s="118"/>
      <c r="H2941" s="118"/>
      <c r="I2941" s="118"/>
      <c r="J2941" s="118"/>
      <c r="K2941" s="118"/>
      <c r="L2941" s="118"/>
      <c r="M2941" s="118"/>
      <c r="N2941" s="118"/>
      <c r="O2941" s="143" t="str">
        <f>IF(H2941="","",(S2941/S2941)&amp;":"&amp;ROUND(AH2941/S2941,2))</f>
        <v/>
      </c>
      <c r="P2941" s="118"/>
      <c r="Q2941" s="118"/>
      <c r="R2941" s="143" t="str">
        <f>IF(H2941="","",(S2941/S2941)&amp;":"&amp;ROUND(AI2941/S2941,2))</f>
        <v/>
      </c>
      <c r="S2941" s="144" t="str">
        <f t="shared" si="545"/>
        <v/>
      </c>
      <c r="T2941" s="145" t="str">
        <f t="shared" si="546"/>
        <v/>
      </c>
      <c r="U2941" s="118"/>
      <c r="V2941" s="145" t="str">
        <f t="shared" si="547"/>
        <v/>
      </c>
      <c r="W2941" s="144" t="str">
        <f t="shared" si="548"/>
        <v/>
      </c>
      <c r="X2941" s="146" t="str">
        <f>IF(C2941="","",IF(OR(C2941="Trade",C2941="Multi Position"),(X2940+V2941),IF(C2941="Deposit",(X2940+AE2941),IF(C2941="Withdrawal",(X2940-AE2941)))))</f>
        <v/>
      </c>
      <c r="Y2941" s="145" t="str">
        <f t="shared" si="549"/>
        <v/>
      </c>
      <c r="Z2941" s="118"/>
      <c r="AA2941" s="118"/>
      <c r="AB2941" s="118"/>
      <c r="AC2941" s="118"/>
      <c r="AD2941" s="118"/>
      <c r="AE2941" s="139"/>
      <c r="AF2941" s="118"/>
      <c r="AG2941" s="118"/>
      <c r="AH2941" s="147" t="str">
        <f t="shared" si="550"/>
        <v/>
      </c>
      <c r="AI2941" s="147" t="str">
        <f t="shared" si="551"/>
        <v/>
      </c>
      <c r="AJ2941" s="148" t="str">
        <f t="shared" si="540"/>
        <v/>
      </c>
      <c r="AK2941" s="148" t="str">
        <f t="shared" si="541"/>
        <v/>
      </c>
      <c r="AL2941" s="147" t="str">
        <f t="shared" si="542"/>
        <v/>
      </c>
      <c r="AM2941" s="147" t="str">
        <f t="shared" si="543"/>
        <v/>
      </c>
      <c r="AN2941" s="147" t="str">
        <f t="shared" si="544"/>
        <v/>
      </c>
      <c r="AO2941" s="118"/>
    </row>
    <row r="2942" spans="1:41">
      <c r="A2942" s="118"/>
      <c r="B2942" s="118"/>
      <c r="C2942" s="118"/>
      <c r="D2942" s="118"/>
      <c r="E2942" s="118"/>
      <c r="F2942" s="118"/>
      <c r="G2942" s="118"/>
      <c r="H2942" s="118"/>
      <c r="I2942" s="118"/>
      <c r="J2942" s="118"/>
      <c r="K2942" s="118"/>
      <c r="L2942" s="118"/>
      <c r="M2942" s="118"/>
      <c r="N2942" s="118"/>
      <c r="O2942" s="143" t="str">
        <f>IF(H2942="","",(S2942/S2942)&amp;":"&amp;ROUND(AH2942/S2942,2))</f>
        <v/>
      </c>
      <c r="P2942" s="118"/>
      <c r="Q2942" s="118"/>
      <c r="R2942" s="143" t="str">
        <f>IF(H2942="","",(S2942/S2942)&amp;":"&amp;ROUND(AI2942/S2942,2))</f>
        <v/>
      </c>
      <c r="S2942" s="144" t="str">
        <f t="shared" si="545"/>
        <v/>
      </c>
      <c r="T2942" s="145" t="str">
        <f t="shared" si="546"/>
        <v/>
      </c>
      <c r="U2942" s="118"/>
      <c r="V2942" s="145" t="str">
        <f t="shared" si="547"/>
        <v/>
      </c>
      <c r="W2942" s="144" t="str">
        <f t="shared" si="548"/>
        <v/>
      </c>
      <c r="X2942" s="146" t="str">
        <f>IF(C2942="","",IF(OR(C2942="Trade",C2942="Multi Position"),(X2941+V2942),IF(C2942="Deposit",(X2941+AE2942),IF(C2942="Withdrawal",(X2941-AE2942)))))</f>
        <v/>
      </c>
      <c r="Y2942" s="145" t="str">
        <f t="shared" si="549"/>
        <v/>
      </c>
      <c r="Z2942" s="118"/>
      <c r="AA2942" s="118"/>
      <c r="AB2942" s="118"/>
      <c r="AC2942" s="118"/>
      <c r="AD2942" s="118"/>
      <c r="AE2942" s="139"/>
      <c r="AF2942" s="118"/>
      <c r="AG2942" s="118"/>
      <c r="AH2942" s="147" t="str">
        <f t="shared" si="550"/>
        <v/>
      </c>
      <c r="AI2942" s="147" t="str">
        <f t="shared" si="551"/>
        <v/>
      </c>
      <c r="AJ2942" s="148" t="str">
        <f t="shared" si="540"/>
        <v/>
      </c>
      <c r="AK2942" s="148" t="str">
        <f t="shared" si="541"/>
        <v/>
      </c>
      <c r="AL2942" s="147" t="str">
        <f t="shared" si="542"/>
        <v/>
      </c>
      <c r="AM2942" s="147" t="str">
        <f t="shared" si="543"/>
        <v/>
      </c>
      <c r="AN2942" s="147" t="str">
        <f t="shared" si="544"/>
        <v/>
      </c>
      <c r="AO2942" s="118"/>
    </row>
    <row r="2943" spans="1:41">
      <c r="A2943" s="118"/>
      <c r="B2943" s="118"/>
      <c r="C2943" s="118"/>
      <c r="D2943" s="118"/>
      <c r="E2943" s="118"/>
      <c r="F2943" s="118"/>
      <c r="G2943" s="118"/>
      <c r="H2943" s="118"/>
      <c r="I2943" s="118"/>
      <c r="J2943" s="118"/>
      <c r="K2943" s="118"/>
      <c r="L2943" s="118"/>
      <c r="M2943" s="118"/>
      <c r="N2943" s="118"/>
      <c r="O2943" s="143" t="str">
        <f>IF(H2943="","",(S2943/S2943)&amp;":"&amp;ROUND(AH2943/S2943,2))</f>
        <v/>
      </c>
      <c r="P2943" s="118"/>
      <c r="Q2943" s="118"/>
      <c r="R2943" s="143" t="str">
        <f>IF(H2943="","",(S2943/S2943)&amp;":"&amp;ROUND(AI2943/S2943,2))</f>
        <v/>
      </c>
      <c r="S2943" s="144" t="str">
        <f t="shared" si="545"/>
        <v/>
      </c>
      <c r="T2943" s="145" t="str">
        <f t="shared" si="546"/>
        <v/>
      </c>
      <c r="U2943" s="118"/>
      <c r="V2943" s="145" t="str">
        <f t="shared" si="547"/>
        <v/>
      </c>
      <c r="W2943" s="144" t="str">
        <f t="shared" si="548"/>
        <v/>
      </c>
      <c r="X2943" s="146" t="str">
        <f>IF(C2943="","",IF(OR(C2943="Trade",C2943="Multi Position"),(X2942+V2943),IF(C2943="Deposit",(X2942+AE2943),IF(C2943="Withdrawal",(X2942-AE2943)))))</f>
        <v/>
      </c>
      <c r="Y2943" s="145" t="str">
        <f t="shared" si="549"/>
        <v/>
      </c>
      <c r="Z2943" s="118"/>
      <c r="AA2943" s="118"/>
      <c r="AB2943" s="118"/>
      <c r="AC2943" s="118"/>
      <c r="AD2943" s="118"/>
      <c r="AE2943" s="139"/>
      <c r="AF2943" s="118"/>
      <c r="AG2943" s="118"/>
      <c r="AH2943" s="147" t="str">
        <f t="shared" si="550"/>
        <v/>
      </c>
      <c r="AI2943" s="147" t="str">
        <f t="shared" si="551"/>
        <v/>
      </c>
      <c r="AJ2943" s="148" t="str">
        <f t="shared" si="540"/>
        <v/>
      </c>
      <c r="AK2943" s="148" t="str">
        <f t="shared" si="541"/>
        <v/>
      </c>
      <c r="AL2943" s="147" t="str">
        <f t="shared" si="542"/>
        <v/>
      </c>
      <c r="AM2943" s="147" t="str">
        <f t="shared" si="543"/>
        <v/>
      </c>
      <c r="AN2943" s="147" t="str">
        <f t="shared" si="544"/>
        <v/>
      </c>
      <c r="AO2943" s="118"/>
    </row>
    <row r="2944" spans="1:41">
      <c r="A2944" s="118"/>
      <c r="B2944" s="118"/>
      <c r="C2944" s="118"/>
      <c r="D2944" s="118"/>
      <c r="E2944" s="118"/>
      <c r="F2944" s="118"/>
      <c r="G2944" s="118"/>
      <c r="H2944" s="118"/>
      <c r="I2944" s="118"/>
      <c r="J2944" s="118"/>
      <c r="K2944" s="118"/>
      <c r="L2944" s="118"/>
      <c r="M2944" s="118"/>
      <c r="N2944" s="118"/>
      <c r="O2944" s="143" t="str">
        <f>IF(H2944="","",(S2944/S2944)&amp;":"&amp;ROUND(AH2944/S2944,2))</f>
        <v/>
      </c>
      <c r="P2944" s="118"/>
      <c r="Q2944" s="118"/>
      <c r="R2944" s="143" t="str">
        <f>IF(H2944="","",(S2944/S2944)&amp;":"&amp;ROUND(AI2944/S2944,2))</f>
        <v/>
      </c>
      <c r="S2944" s="144" t="str">
        <f t="shared" si="545"/>
        <v/>
      </c>
      <c r="T2944" s="145" t="str">
        <f t="shared" si="546"/>
        <v/>
      </c>
      <c r="U2944" s="118"/>
      <c r="V2944" s="145" t="str">
        <f t="shared" si="547"/>
        <v/>
      </c>
      <c r="W2944" s="144" t="str">
        <f t="shared" si="548"/>
        <v/>
      </c>
      <c r="X2944" s="146" t="str">
        <f>IF(C2944="","",IF(OR(C2944="Trade",C2944="Multi Position"),(X2943+V2944),IF(C2944="Deposit",(X2943+AE2944),IF(C2944="Withdrawal",(X2943-AE2944)))))</f>
        <v/>
      </c>
      <c r="Y2944" s="145" t="str">
        <f t="shared" si="549"/>
        <v/>
      </c>
      <c r="Z2944" s="118"/>
      <c r="AA2944" s="118"/>
      <c r="AB2944" s="118"/>
      <c r="AC2944" s="118"/>
      <c r="AD2944" s="118"/>
      <c r="AE2944" s="139"/>
      <c r="AF2944" s="118"/>
      <c r="AG2944" s="118"/>
      <c r="AH2944" s="147" t="str">
        <f t="shared" si="550"/>
        <v/>
      </c>
      <c r="AI2944" s="147" t="str">
        <f t="shared" si="551"/>
        <v/>
      </c>
      <c r="AJ2944" s="148" t="str">
        <f t="shared" si="540"/>
        <v/>
      </c>
      <c r="AK2944" s="148" t="str">
        <f t="shared" si="541"/>
        <v/>
      </c>
      <c r="AL2944" s="147" t="str">
        <f t="shared" si="542"/>
        <v/>
      </c>
      <c r="AM2944" s="147" t="str">
        <f t="shared" si="543"/>
        <v/>
      </c>
      <c r="AN2944" s="147" t="str">
        <f t="shared" si="544"/>
        <v/>
      </c>
      <c r="AO2944" s="118"/>
    </row>
    <row r="2945" spans="1:41">
      <c r="A2945" s="118"/>
      <c r="B2945" s="118"/>
      <c r="C2945" s="118"/>
      <c r="D2945" s="118"/>
      <c r="E2945" s="118"/>
      <c r="F2945" s="118"/>
      <c r="G2945" s="118"/>
      <c r="H2945" s="118"/>
      <c r="I2945" s="118"/>
      <c r="J2945" s="118"/>
      <c r="K2945" s="118"/>
      <c r="L2945" s="118"/>
      <c r="M2945" s="118"/>
      <c r="N2945" s="118"/>
      <c r="O2945" s="143" t="str">
        <f>IF(H2945="","",(S2945/S2945)&amp;":"&amp;ROUND(AH2945/S2945,2))</f>
        <v/>
      </c>
      <c r="P2945" s="118"/>
      <c r="Q2945" s="118"/>
      <c r="R2945" s="143" t="str">
        <f>IF(H2945="","",(S2945/S2945)&amp;":"&amp;ROUND(AI2945/S2945,2))</f>
        <v/>
      </c>
      <c r="S2945" s="144" t="str">
        <f t="shared" si="545"/>
        <v/>
      </c>
      <c r="T2945" s="145" t="str">
        <f t="shared" si="546"/>
        <v/>
      </c>
      <c r="U2945" s="118"/>
      <c r="V2945" s="145" t="str">
        <f t="shared" si="547"/>
        <v/>
      </c>
      <c r="W2945" s="144" t="str">
        <f t="shared" si="548"/>
        <v/>
      </c>
      <c r="X2945" s="146" t="str">
        <f>IF(C2945="","",IF(OR(C2945="Trade",C2945="Multi Position"),(X2944+V2945),IF(C2945="Deposit",(X2944+AE2945),IF(C2945="Withdrawal",(X2944-AE2945)))))</f>
        <v/>
      </c>
      <c r="Y2945" s="145" t="str">
        <f t="shared" si="549"/>
        <v/>
      </c>
      <c r="Z2945" s="118"/>
      <c r="AA2945" s="118"/>
      <c r="AB2945" s="118"/>
      <c r="AC2945" s="118"/>
      <c r="AD2945" s="118"/>
      <c r="AE2945" s="139"/>
      <c r="AF2945" s="118"/>
      <c r="AG2945" s="118"/>
      <c r="AH2945" s="147" t="str">
        <f t="shared" si="550"/>
        <v/>
      </c>
      <c r="AI2945" s="147" t="str">
        <f t="shared" si="551"/>
        <v/>
      </c>
      <c r="AJ2945" s="148" t="str">
        <f t="shared" si="540"/>
        <v/>
      </c>
      <c r="AK2945" s="148" t="str">
        <f t="shared" si="541"/>
        <v/>
      </c>
      <c r="AL2945" s="147" t="str">
        <f t="shared" si="542"/>
        <v/>
      </c>
      <c r="AM2945" s="147" t="str">
        <f t="shared" si="543"/>
        <v/>
      </c>
      <c r="AN2945" s="147" t="str">
        <f t="shared" si="544"/>
        <v/>
      </c>
      <c r="AO2945" s="118"/>
    </row>
    <row r="2946" spans="1:41">
      <c r="A2946" s="118"/>
      <c r="B2946" s="118"/>
      <c r="C2946" s="118"/>
      <c r="D2946" s="118"/>
      <c r="E2946" s="118"/>
      <c r="F2946" s="118"/>
      <c r="G2946" s="118"/>
      <c r="H2946" s="118"/>
      <c r="I2946" s="118"/>
      <c r="J2946" s="118"/>
      <c r="K2946" s="118"/>
      <c r="L2946" s="118"/>
      <c r="M2946" s="118"/>
      <c r="N2946" s="118"/>
      <c r="O2946" s="143" t="str">
        <f>IF(H2946="","",(S2946/S2946)&amp;":"&amp;ROUND(AH2946/S2946,2))</f>
        <v/>
      </c>
      <c r="P2946" s="118"/>
      <c r="Q2946" s="118"/>
      <c r="R2946" s="143" t="str">
        <f>IF(H2946="","",(S2946/S2946)&amp;":"&amp;ROUND(AI2946/S2946,2))</f>
        <v/>
      </c>
      <c r="S2946" s="144" t="str">
        <f t="shared" si="545"/>
        <v/>
      </c>
      <c r="T2946" s="145" t="str">
        <f t="shared" si="546"/>
        <v/>
      </c>
      <c r="U2946" s="118"/>
      <c r="V2946" s="145" t="str">
        <f t="shared" si="547"/>
        <v/>
      </c>
      <c r="W2946" s="144" t="str">
        <f t="shared" si="548"/>
        <v/>
      </c>
      <c r="X2946" s="146" t="str">
        <f>IF(C2946="","",IF(OR(C2946="Trade",C2946="Multi Position"),(X2945+V2946),IF(C2946="Deposit",(X2945+AE2946),IF(C2946="Withdrawal",(X2945-AE2946)))))</f>
        <v/>
      </c>
      <c r="Y2946" s="145" t="str">
        <f t="shared" si="549"/>
        <v/>
      </c>
      <c r="Z2946" s="118"/>
      <c r="AA2946" s="118"/>
      <c r="AB2946" s="118"/>
      <c r="AC2946" s="118"/>
      <c r="AD2946" s="118"/>
      <c r="AE2946" s="139"/>
      <c r="AF2946" s="118"/>
      <c r="AG2946" s="118"/>
      <c r="AH2946" s="147" t="str">
        <f t="shared" si="550"/>
        <v/>
      </c>
      <c r="AI2946" s="147" t="str">
        <f t="shared" si="551"/>
        <v/>
      </c>
      <c r="AJ2946" s="148" t="str">
        <f t="shared" si="540"/>
        <v/>
      </c>
      <c r="AK2946" s="148" t="str">
        <f t="shared" si="541"/>
        <v/>
      </c>
      <c r="AL2946" s="147" t="str">
        <f t="shared" si="542"/>
        <v/>
      </c>
      <c r="AM2946" s="147" t="str">
        <f t="shared" si="543"/>
        <v/>
      </c>
      <c r="AN2946" s="147" t="str">
        <f t="shared" si="544"/>
        <v/>
      </c>
      <c r="AO2946" s="118"/>
    </row>
    <row r="2947" spans="1:41">
      <c r="A2947" s="118"/>
      <c r="B2947" s="118"/>
      <c r="C2947" s="118"/>
      <c r="D2947" s="118"/>
      <c r="E2947" s="118"/>
      <c r="F2947" s="118"/>
      <c r="G2947" s="118"/>
      <c r="H2947" s="118"/>
      <c r="I2947" s="118"/>
      <c r="J2947" s="118"/>
      <c r="K2947" s="118"/>
      <c r="L2947" s="118"/>
      <c r="M2947" s="118"/>
      <c r="N2947" s="118"/>
      <c r="O2947" s="143" t="str">
        <f>IF(H2947="","",(S2947/S2947)&amp;":"&amp;ROUND(AH2947/S2947,2))</f>
        <v/>
      </c>
      <c r="P2947" s="118"/>
      <c r="Q2947" s="118"/>
      <c r="R2947" s="143" t="str">
        <f>IF(H2947="","",(S2947/S2947)&amp;":"&amp;ROUND(AI2947/S2947,2))</f>
        <v/>
      </c>
      <c r="S2947" s="144" t="str">
        <f t="shared" si="545"/>
        <v/>
      </c>
      <c r="T2947" s="145" t="str">
        <f t="shared" si="546"/>
        <v/>
      </c>
      <c r="U2947" s="118"/>
      <c r="V2947" s="145" t="str">
        <f t="shared" si="547"/>
        <v/>
      </c>
      <c r="W2947" s="144" t="str">
        <f t="shared" si="548"/>
        <v/>
      </c>
      <c r="X2947" s="146" t="str">
        <f>IF(C2947="","",IF(OR(C2947="Trade",C2947="Multi Position"),(X2946+V2947),IF(C2947="Deposit",(X2946+AE2947),IF(C2947="Withdrawal",(X2946-AE2947)))))</f>
        <v/>
      </c>
      <c r="Y2947" s="145" t="str">
        <f t="shared" si="549"/>
        <v/>
      </c>
      <c r="Z2947" s="118"/>
      <c r="AA2947" s="118"/>
      <c r="AB2947" s="118"/>
      <c r="AC2947" s="118"/>
      <c r="AD2947" s="118"/>
      <c r="AE2947" s="139"/>
      <c r="AF2947" s="118"/>
      <c r="AG2947" s="118"/>
      <c r="AH2947" s="147" t="str">
        <f t="shared" si="550"/>
        <v/>
      </c>
      <c r="AI2947" s="147" t="str">
        <f t="shared" si="551"/>
        <v/>
      </c>
      <c r="AJ2947" s="148" t="str">
        <f t="shared" si="540"/>
        <v/>
      </c>
      <c r="AK2947" s="148" t="str">
        <f t="shared" si="541"/>
        <v/>
      </c>
      <c r="AL2947" s="147" t="str">
        <f t="shared" si="542"/>
        <v/>
      </c>
      <c r="AM2947" s="147" t="str">
        <f t="shared" si="543"/>
        <v/>
      </c>
      <c r="AN2947" s="147" t="str">
        <f t="shared" si="544"/>
        <v/>
      </c>
      <c r="AO2947" s="118"/>
    </row>
    <row r="2948" spans="1:41">
      <c r="A2948" s="118"/>
      <c r="B2948" s="118"/>
      <c r="C2948" s="118"/>
      <c r="D2948" s="118"/>
      <c r="E2948" s="118"/>
      <c r="F2948" s="118"/>
      <c r="G2948" s="118"/>
      <c r="H2948" s="118"/>
      <c r="I2948" s="118"/>
      <c r="J2948" s="118"/>
      <c r="K2948" s="118"/>
      <c r="L2948" s="118"/>
      <c r="M2948" s="118"/>
      <c r="N2948" s="118"/>
      <c r="O2948" s="143" t="str">
        <f>IF(H2948="","",(S2948/S2948)&amp;":"&amp;ROUND(AH2948/S2948,2))</f>
        <v/>
      </c>
      <c r="P2948" s="118"/>
      <c r="Q2948" s="118"/>
      <c r="R2948" s="143" t="str">
        <f>IF(H2948="","",(S2948/S2948)&amp;":"&amp;ROUND(AI2948/S2948,2))</f>
        <v/>
      </c>
      <c r="S2948" s="144" t="str">
        <f t="shared" si="545"/>
        <v/>
      </c>
      <c r="T2948" s="145" t="str">
        <f t="shared" si="546"/>
        <v/>
      </c>
      <c r="U2948" s="118"/>
      <c r="V2948" s="145" t="str">
        <f t="shared" si="547"/>
        <v/>
      </c>
      <c r="W2948" s="144" t="str">
        <f t="shared" si="548"/>
        <v/>
      </c>
      <c r="X2948" s="146" t="str">
        <f>IF(C2948="","",IF(OR(C2948="Trade",C2948="Multi Position"),(X2947+V2948),IF(C2948="Deposit",(X2947+AE2948),IF(C2948="Withdrawal",(X2947-AE2948)))))</f>
        <v/>
      </c>
      <c r="Y2948" s="145" t="str">
        <f t="shared" si="549"/>
        <v/>
      </c>
      <c r="Z2948" s="118"/>
      <c r="AA2948" s="118"/>
      <c r="AB2948" s="118"/>
      <c r="AC2948" s="118"/>
      <c r="AD2948" s="118"/>
      <c r="AE2948" s="139"/>
      <c r="AF2948" s="118"/>
      <c r="AG2948" s="118"/>
      <c r="AH2948" s="147" t="str">
        <f t="shared" si="550"/>
        <v/>
      </c>
      <c r="AI2948" s="147" t="str">
        <f t="shared" si="551"/>
        <v/>
      </c>
      <c r="AJ2948" s="148" t="str">
        <f t="shared" si="540"/>
        <v/>
      </c>
      <c r="AK2948" s="148" t="str">
        <f t="shared" si="541"/>
        <v/>
      </c>
      <c r="AL2948" s="147" t="str">
        <f t="shared" si="542"/>
        <v/>
      </c>
      <c r="AM2948" s="147" t="str">
        <f t="shared" si="543"/>
        <v/>
      </c>
      <c r="AN2948" s="147" t="str">
        <f t="shared" si="544"/>
        <v/>
      </c>
      <c r="AO2948" s="118"/>
    </row>
    <row r="2949" spans="1:41">
      <c r="A2949" s="118"/>
      <c r="B2949" s="118"/>
      <c r="C2949" s="118"/>
      <c r="D2949" s="118"/>
      <c r="E2949" s="118"/>
      <c r="F2949" s="118"/>
      <c r="G2949" s="118"/>
      <c r="H2949" s="118"/>
      <c r="I2949" s="118"/>
      <c r="J2949" s="118"/>
      <c r="K2949" s="118"/>
      <c r="L2949" s="118"/>
      <c r="M2949" s="118"/>
      <c r="N2949" s="118"/>
      <c r="O2949" s="143" t="str">
        <f>IF(H2949="","",(S2949/S2949)&amp;":"&amp;ROUND(AH2949/S2949,2))</f>
        <v/>
      </c>
      <c r="P2949" s="118"/>
      <c r="Q2949" s="118"/>
      <c r="R2949" s="143" t="str">
        <f>IF(H2949="","",(S2949/S2949)&amp;":"&amp;ROUND(AI2949/S2949,2))</f>
        <v/>
      </c>
      <c r="S2949" s="144" t="str">
        <f t="shared" si="545"/>
        <v/>
      </c>
      <c r="T2949" s="145" t="str">
        <f t="shared" si="546"/>
        <v/>
      </c>
      <c r="U2949" s="118"/>
      <c r="V2949" s="145" t="str">
        <f t="shared" si="547"/>
        <v/>
      </c>
      <c r="W2949" s="144" t="str">
        <f t="shared" si="548"/>
        <v/>
      </c>
      <c r="X2949" s="146" t="str">
        <f>IF(C2949="","",IF(OR(C2949="Trade",C2949="Multi Position"),(X2948+V2949),IF(C2949="Deposit",(X2948+AE2949),IF(C2949="Withdrawal",(X2948-AE2949)))))</f>
        <v/>
      </c>
      <c r="Y2949" s="145" t="str">
        <f t="shared" si="549"/>
        <v/>
      </c>
      <c r="Z2949" s="118"/>
      <c r="AA2949" s="118"/>
      <c r="AB2949" s="118"/>
      <c r="AC2949" s="118"/>
      <c r="AD2949" s="118"/>
      <c r="AE2949" s="139"/>
      <c r="AF2949" s="118"/>
      <c r="AG2949" s="118"/>
      <c r="AH2949" s="147" t="str">
        <f t="shared" si="550"/>
        <v/>
      </c>
      <c r="AI2949" s="147" t="str">
        <f t="shared" si="551"/>
        <v/>
      </c>
      <c r="AJ2949" s="148" t="str">
        <f t="shared" si="540"/>
        <v/>
      </c>
      <c r="AK2949" s="148" t="str">
        <f t="shared" si="541"/>
        <v/>
      </c>
      <c r="AL2949" s="147" t="str">
        <f t="shared" si="542"/>
        <v/>
      </c>
      <c r="AM2949" s="147" t="str">
        <f t="shared" si="543"/>
        <v/>
      </c>
      <c r="AN2949" s="147" t="str">
        <f t="shared" si="544"/>
        <v/>
      </c>
      <c r="AO2949" s="118"/>
    </row>
    <row r="2950" spans="1:41">
      <c r="A2950" s="118"/>
      <c r="B2950" s="118"/>
      <c r="C2950" s="118"/>
      <c r="D2950" s="118"/>
      <c r="E2950" s="118"/>
      <c r="F2950" s="118"/>
      <c r="G2950" s="118"/>
      <c r="H2950" s="118"/>
      <c r="I2950" s="118"/>
      <c r="J2950" s="118"/>
      <c r="K2950" s="118"/>
      <c r="L2950" s="118"/>
      <c r="M2950" s="118"/>
      <c r="N2950" s="118"/>
      <c r="O2950" s="143" t="str">
        <f>IF(H2950="","",(S2950/S2950)&amp;":"&amp;ROUND(AH2950/S2950,2))</f>
        <v/>
      </c>
      <c r="P2950" s="118"/>
      <c r="Q2950" s="118"/>
      <c r="R2950" s="143" t="str">
        <f>IF(H2950="","",(S2950/S2950)&amp;":"&amp;ROUND(AI2950/S2950,2))</f>
        <v/>
      </c>
      <c r="S2950" s="144" t="str">
        <f t="shared" si="545"/>
        <v/>
      </c>
      <c r="T2950" s="145" t="str">
        <f t="shared" si="546"/>
        <v/>
      </c>
      <c r="U2950" s="118"/>
      <c r="V2950" s="145" t="str">
        <f t="shared" si="547"/>
        <v/>
      </c>
      <c r="W2950" s="144" t="str">
        <f t="shared" si="548"/>
        <v/>
      </c>
      <c r="X2950" s="146" t="str">
        <f>IF(C2950="","",IF(OR(C2950="Trade",C2950="Multi Position"),(X2949+V2950),IF(C2950="Deposit",(X2949+AE2950),IF(C2950="Withdrawal",(X2949-AE2950)))))</f>
        <v/>
      </c>
      <c r="Y2950" s="145" t="str">
        <f t="shared" si="549"/>
        <v/>
      </c>
      <c r="Z2950" s="118"/>
      <c r="AA2950" s="118"/>
      <c r="AB2950" s="118"/>
      <c r="AC2950" s="118"/>
      <c r="AD2950" s="118"/>
      <c r="AE2950" s="139"/>
      <c r="AF2950" s="118"/>
      <c r="AG2950" s="118"/>
      <c r="AH2950" s="147" t="str">
        <f t="shared" si="550"/>
        <v/>
      </c>
      <c r="AI2950" s="147" t="str">
        <f t="shared" si="551"/>
        <v/>
      </c>
      <c r="AJ2950" s="148" t="str">
        <f t="shared" si="540"/>
        <v/>
      </c>
      <c r="AK2950" s="148" t="str">
        <f t="shared" si="541"/>
        <v/>
      </c>
      <c r="AL2950" s="147" t="str">
        <f t="shared" si="542"/>
        <v/>
      </c>
      <c r="AM2950" s="147" t="str">
        <f t="shared" si="543"/>
        <v/>
      </c>
      <c r="AN2950" s="147" t="str">
        <f t="shared" si="544"/>
        <v/>
      </c>
      <c r="AO2950" s="118"/>
    </row>
    <row r="2951" spans="1:41">
      <c r="A2951" s="118"/>
      <c r="B2951" s="118"/>
      <c r="C2951" s="118"/>
      <c r="D2951" s="118"/>
      <c r="E2951" s="118"/>
      <c r="F2951" s="118"/>
      <c r="G2951" s="118"/>
      <c r="H2951" s="118"/>
      <c r="I2951" s="118"/>
      <c r="J2951" s="118"/>
      <c r="K2951" s="118"/>
      <c r="L2951" s="118"/>
      <c r="M2951" s="118"/>
      <c r="N2951" s="118"/>
      <c r="O2951" s="143" t="str">
        <f>IF(H2951="","",(S2951/S2951)&amp;":"&amp;ROUND(AH2951/S2951,2))</f>
        <v/>
      </c>
      <c r="P2951" s="118"/>
      <c r="Q2951" s="118"/>
      <c r="R2951" s="143" t="str">
        <f>IF(H2951="","",(S2951/S2951)&amp;":"&amp;ROUND(AI2951/S2951,2))</f>
        <v/>
      </c>
      <c r="S2951" s="144" t="str">
        <f t="shared" si="545"/>
        <v/>
      </c>
      <c r="T2951" s="145" t="str">
        <f t="shared" si="546"/>
        <v/>
      </c>
      <c r="U2951" s="118"/>
      <c r="V2951" s="145" t="str">
        <f t="shared" si="547"/>
        <v/>
      </c>
      <c r="W2951" s="144" t="str">
        <f t="shared" si="548"/>
        <v/>
      </c>
      <c r="X2951" s="146" t="str">
        <f>IF(C2951="","",IF(OR(C2951="Trade",C2951="Multi Position"),(X2950+V2951),IF(C2951="Deposit",(X2950+AE2951),IF(C2951="Withdrawal",(X2950-AE2951)))))</f>
        <v/>
      </c>
      <c r="Y2951" s="145" t="str">
        <f t="shared" si="549"/>
        <v/>
      </c>
      <c r="Z2951" s="118"/>
      <c r="AA2951" s="118"/>
      <c r="AB2951" s="118"/>
      <c r="AC2951" s="118"/>
      <c r="AD2951" s="118"/>
      <c r="AE2951" s="139"/>
      <c r="AF2951" s="118"/>
      <c r="AG2951" s="118"/>
      <c r="AH2951" s="147" t="str">
        <f t="shared" si="550"/>
        <v/>
      </c>
      <c r="AI2951" s="147" t="str">
        <f t="shared" si="551"/>
        <v/>
      </c>
      <c r="AJ2951" s="148" t="str">
        <f t="shared" si="540"/>
        <v/>
      </c>
      <c r="AK2951" s="148" t="str">
        <f t="shared" si="541"/>
        <v/>
      </c>
      <c r="AL2951" s="147" t="str">
        <f t="shared" si="542"/>
        <v/>
      </c>
      <c r="AM2951" s="147" t="str">
        <f t="shared" si="543"/>
        <v/>
      </c>
      <c r="AN2951" s="147" t="str">
        <f t="shared" si="544"/>
        <v/>
      </c>
      <c r="AO2951" s="118"/>
    </row>
    <row r="2952" spans="1:41">
      <c r="A2952" s="118"/>
      <c r="B2952" s="118"/>
      <c r="C2952" s="118"/>
      <c r="D2952" s="118"/>
      <c r="E2952" s="118"/>
      <c r="F2952" s="118"/>
      <c r="G2952" s="118"/>
      <c r="H2952" s="118"/>
      <c r="I2952" s="118"/>
      <c r="J2952" s="118"/>
      <c r="K2952" s="118"/>
      <c r="L2952" s="118"/>
      <c r="M2952" s="118"/>
      <c r="N2952" s="118"/>
      <c r="O2952" s="143" t="str">
        <f>IF(H2952="","",(S2952/S2952)&amp;":"&amp;ROUND(AH2952/S2952,2))</f>
        <v/>
      </c>
      <c r="P2952" s="118"/>
      <c r="Q2952" s="118"/>
      <c r="R2952" s="143" t="str">
        <f>IF(H2952="","",(S2952/S2952)&amp;":"&amp;ROUND(AI2952/S2952,2))</f>
        <v/>
      </c>
      <c r="S2952" s="144" t="str">
        <f t="shared" si="545"/>
        <v/>
      </c>
      <c r="T2952" s="145" t="str">
        <f t="shared" si="546"/>
        <v/>
      </c>
      <c r="U2952" s="118"/>
      <c r="V2952" s="145" t="str">
        <f t="shared" si="547"/>
        <v/>
      </c>
      <c r="W2952" s="144" t="str">
        <f t="shared" si="548"/>
        <v/>
      </c>
      <c r="X2952" s="146" t="str">
        <f>IF(C2952="","",IF(OR(C2952="Trade",C2952="Multi Position"),(X2951+V2952),IF(C2952="Deposit",(X2951+AE2952),IF(C2952="Withdrawal",(X2951-AE2952)))))</f>
        <v/>
      </c>
      <c r="Y2952" s="145" t="str">
        <f t="shared" si="549"/>
        <v/>
      </c>
      <c r="Z2952" s="118"/>
      <c r="AA2952" s="118"/>
      <c r="AB2952" s="118"/>
      <c r="AC2952" s="118"/>
      <c r="AD2952" s="118"/>
      <c r="AE2952" s="139"/>
      <c r="AF2952" s="118"/>
      <c r="AG2952" s="118"/>
      <c r="AH2952" s="147" t="str">
        <f t="shared" si="550"/>
        <v/>
      </c>
      <c r="AI2952" s="147" t="str">
        <f t="shared" si="551"/>
        <v/>
      </c>
      <c r="AJ2952" s="148" t="str">
        <f t="shared" si="540"/>
        <v/>
      </c>
      <c r="AK2952" s="148" t="str">
        <f t="shared" si="541"/>
        <v/>
      </c>
      <c r="AL2952" s="147" t="str">
        <f t="shared" si="542"/>
        <v/>
      </c>
      <c r="AM2952" s="147" t="str">
        <f t="shared" si="543"/>
        <v/>
      </c>
      <c r="AN2952" s="147" t="str">
        <f t="shared" si="544"/>
        <v/>
      </c>
      <c r="AO2952" s="118"/>
    </row>
    <row r="2953" spans="1:41">
      <c r="A2953" s="118"/>
      <c r="B2953" s="118"/>
      <c r="C2953" s="118"/>
      <c r="D2953" s="118"/>
      <c r="E2953" s="118"/>
      <c r="F2953" s="118"/>
      <c r="G2953" s="118"/>
      <c r="H2953" s="118"/>
      <c r="I2953" s="118"/>
      <c r="J2953" s="118"/>
      <c r="K2953" s="118"/>
      <c r="L2953" s="118"/>
      <c r="M2953" s="118"/>
      <c r="N2953" s="118"/>
      <c r="O2953" s="143" t="str">
        <f>IF(H2953="","",(S2953/S2953)&amp;":"&amp;ROUND(AH2953/S2953,2))</f>
        <v/>
      </c>
      <c r="P2953" s="118"/>
      <c r="Q2953" s="118"/>
      <c r="R2953" s="143" t="str">
        <f>IF(H2953="","",(S2953/S2953)&amp;":"&amp;ROUND(AI2953/S2953,2))</f>
        <v/>
      </c>
      <c r="S2953" s="144" t="str">
        <f t="shared" si="545"/>
        <v/>
      </c>
      <c r="T2953" s="145" t="str">
        <f t="shared" si="546"/>
        <v/>
      </c>
      <c r="U2953" s="118"/>
      <c r="V2953" s="145" t="str">
        <f t="shared" si="547"/>
        <v/>
      </c>
      <c r="W2953" s="144" t="str">
        <f t="shared" si="548"/>
        <v/>
      </c>
      <c r="X2953" s="146" t="str">
        <f>IF(C2953="","",IF(OR(C2953="Trade",C2953="Multi Position"),(X2952+V2953),IF(C2953="Deposit",(X2952+AE2953),IF(C2953="Withdrawal",(X2952-AE2953)))))</f>
        <v/>
      </c>
      <c r="Y2953" s="145" t="str">
        <f t="shared" si="549"/>
        <v/>
      </c>
      <c r="Z2953" s="118"/>
      <c r="AA2953" s="118"/>
      <c r="AB2953" s="118"/>
      <c r="AC2953" s="118"/>
      <c r="AD2953" s="118"/>
      <c r="AE2953" s="139"/>
      <c r="AF2953" s="118"/>
      <c r="AG2953" s="118"/>
      <c r="AH2953" s="147" t="str">
        <f t="shared" si="550"/>
        <v/>
      </c>
      <c r="AI2953" s="147" t="str">
        <f t="shared" si="551"/>
        <v/>
      </c>
      <c r="AJ2953" s="148" t="str">
        <f t="shared" si="540"/>
        <v/>
      </c>
      <c r="AK2953" s="148" t="str">
        <f t="shared" si="541"/>
        <v/>
      </c>
      <c r="AL2953" s="147" t="str">
        <f t="shared" si="542"/>
        <v/>
      </c>
      <c r="AM2953" s="147" t="str">
        <f t="shared" si="543"/>
        <v/>
      </c>
      <c r="AN2953" s="147" t="str">
        <f t="shared" si="544"/>
        <v/>
      </c>
      <c r="AO2953" s="118"/>
    </row>
    <row r="2954" spans="1:41">
      <c r="A2954" s="118"/>
      <c r="B2954" s="118"/>
      <c r="C2954" s="118"/>
      <c r="D2954" s="118"/>
      <c r="E2954" s="118"/>
      <c r="F2954" s="118"/>
      <c r="G2954" s="118"/>
      <c r="H2954" s="118"/>
      <c r="I2954" s="118"/>
      <c r="J2954" s="118"/>
      <c r="K2954" s="118"/>
      <c r="L2954" s="118"/>
      <c r="M2954" s="118"/>
      <c r="N2954" s="118"/>
      <c r="O2954" s="143" t="str">
        <f>IF(H2954="","",(S2954/S2954)&amp;":"&amp;ROUND(AH2954/S2954,2))</f>
        <v/>
      </c>
      <c r="P2954" s="118"/>
      <c r="Q2954" s="118"/>
      <c r="R2954" s="143" t="str">
        <f>IF(H2954="","",(S2954/S2954)&amp;":"&amp;ROUND(AI2954/S2954,2))</f>
        <v/>
      </c>
      <c r="S2954" s="144" t="str">
        <f t="shared" si="545"/>
        <v/>
      </c>
      <c r="T2954" s="145" t="str">
        <f t="shared" si="546"/>
        <v/>
      </c>
      <c r="U2954" s="118"/>
      <c r="V2954" s="145" t="str">
        <f t="shared" si="547"/>
        <v/>
      </c>
      <c r="W2954" s="144" t="str">
        <f t="shared" si="548"/>
        <v/>
      </c>
      <c r="X2954" s="146" t="str">
        <f>IF(C2954="","",IF(OR(C2954="Trade",C2954="Multi Position"),(X2953+V2954),IF(C2954="Deposit",(X2953+AE2954),IF(C2954="Withdrawal",(X2953-AE2954)))))</f>
        <v/>
      </c>
      <c r="Y2954" s="145" t="str">
        <f t="shared" si="549"/>
        <v/>
      </c>
      <c r="Z2954" s="118"/>
      <c r="AA2954" s="118"/>
      <c r="AB2954" s="118"/>
      <c r="AC2954" s="118"/>
      <c r="AD2954" s="118"/>
      <c r="AE2954" s="139"/>
      <c r="AF2954" s="118"/>
      <c r="AG2954" s="118"/>
      <c r="AH2954" s="147" t="str">
        <f t="shared" si="550"/>
        <v/>
      </c>
      <c r="AI2954" s="147" t="str">
        <f t="shared" si="551"/>
        <v/>
      </c>
      <c r="AJ2954" s="148" t="str">
        <f t="shared" ref="AJ2954:AJ3017" si="552">IF(V2954&lt;0,V2954/-X2954,S2954)</f>
        <v/>
      </c>
      <c r="AK2954" s="148" t="str">
        <f t="shared" ref="AK2954:AK3017" si="553">IF(V2954="","",IF(H2954="LONG",IF(V2954&gt;0,V2954/X2954,((L2954*(P2954-K2954))/X2954)),IF(V2954&gt;0,V2954/X2954,((L2954*(K2954-P2954))/X2954))))</f>
        <v/>
      </c>
      <c r="AL2954" s="147" t="str">
        <f t="shared" ref="AL2954:AL3017" si="554">IF(B2954="","",MONTH(B2954))</f>
        <v/>
      </c>
      <c r="AM2954" s="147" t="str">
        <f t="shared" ref="AM2954:AM3017" si="555">IF(B2954="","",YEAR(B2954))</f>
        <v/>
      </c>
      <c r="AN2954" s="147" t="str">
        <f t="shared" ref="AN2954:AN3017" si="556">IF(B2954="","",DAY(B2954))</f>
        <v/>
      </c>
      <c r="AO2954" s="118"/>
    </row>
    <row r="2955" spans="1:41">
      <c r="A2955" s="118"/>
      <c r="B2955" s="118"/>
      <c r="C2955" s="118"/>
      <c r="D2955" s="118"/>
      <c r="E2955" s="118"/>
      <c r="F2955" s="118"/>
      <c r="G2955" s="118"/>
      <c r="H2955" s="118"/>
      <c r="I2955" s="118"/>
      <c r="J2955" s="118"/>
      <c r="K2955" s="118"/>
      <c r="L2955" s="118"/>
      <c r="M2955" s="118"/>
      <c r="N2955" s="118"/>
      <c r="O2955" s="143" t="str">
        <f>IF(H2955="","",(S2955/S2955)&amp;":"&amp;ROUND(AH2955/S2955,2))</f>
        <v/>
      </c>
      <c r="P2955" s="118"/>
      <c r="Q2955" s="118"/>
      <c r="R2955" s="143" t="str">
        <f>IF(H2955="","",(S2955/S2955)&amp;":"&amp;ROUND(AI2955/S2955,2))</f>
        <v/>
      </c>
      <c r="S2955" s="144" t="str">
        <f t="shared" ref="S2955:S3018" si="557">IF(N2955="","",IF(H2955="LONG",(((K2955-M2955)*L2955)/X2954),(((M2955-K2955)*L2955)/X2954)))</f>
        <v/>
      </c>
      <c r="T2955" s="145" t="str">
        <f t="shared" ref="T2955:T3018" si="558">IF(K2955="","",IF(H2955="LONG",(P2955*L2955)-(K2955*L2955),(K2955*L2955)-(P2955*L2955)))</f>
        <v/>
      </c>
      <c r="U2955" s="118"/>
      <c r="V2955" s="145" t="str">
        <f t="shared" ref="V2955:V3018" si="559">IF(K2955="","",IF(T2955&lt;0,(T2955)-+U2955,(T2955)-U2955))</f>
        <v/>
      </c>
      <c r="W2955" s="144" t="str">
        <f t="shared" ref="W2955:W3018" si="560">IF(P2955="","",SUM(V2955/X2954))</f>
        <v/>
      </c>
      <c r="X2955" s="146" t="str">
        <f>IF(C2955="","",IF(OR(C2955="Trade",C2955="Multi Position"),(X2954+V2955),IF(C2955="Deposit",(X2954+AE2955),IF(C2955="Withdrawal",(X2954-AE2955)))))</f>
        <v/>
      </c>
      <c r="Y2955" s="145" t="str">
        <f t="shared" ref="Y2955:Y3018" si="561">IF(Q2955="","",INT(Q2955-B2955)&amp;" Days "&amp;TEXT(Q2955-B2955,"H"" Hrs ""m"" mins """))</f>
        <v/>
      </c>
      <c r="Z2955" s="118"/>
      <c r="AA2955" s="118"/>
      <c r="AB2955" s="118"/>
      <c r="AC2955" s="118"/>
      <c r="AD2955" s="118"/>
      <c r="AE2955" s="139"/>
      <c r="AF2955" s="118"/>
      <c r="AG2955" s="118"/>
      <c r="AH2955" s="147" t="str">
        <f t="shared" ref="AH2955:AH3018" si="562">IF(K2955="","", IF(H2955="LONG", (((N2955-K2955)*L2955)/X2954), (((K2955-N2955)*L2955)/X2954)))</f>
        <v/>
      </c>
      <c r="AI2955" s="147" t="str">
        <f t="shared" ref="AI2955:AI3018" si="563">IF(K2955="","", IF(H2955="LONG", (((P2955-K2955)*L2955)/X2954), (((K2955-P2955)*L2955)/X2954)))</f>
        <v/>
      </c>
      <c r="AJ2955" s="148" t="str">
        <f t="shared" si="552"/>
        <v/>
      </c>
      <c r="AK2955" s="148" t="str">
        <f t="shared" si="553"/>
        <v/>
      </c>
      <c r="AL2955" s="147" t="str">
        <f t="shared" si="554"/>
        <v/>
      </c>
      <c r="AM2955" s="147" t="str">
        <f t="shared" si="555"/>
        <v/>
      </c>
      <c r="AN2955" s="147" t="str">
        <f t="shared" si="556"/>
        <v/>
      </c>
      <c r="AO2955" s="118"/>
    </row>
    <row r="2956" spans="1:41">
      <c r="A2956" s="118"/>
      <c r="B2956" s="118"/>
      <c r="C2956" s="118"/>
      <c r="D2956" s="118"/>
      <c r="E2956" s="118"/>
      <c r="F2956" s="118"/>
      <c r="G2956" s="118"/>
      <c r="H2956" s="118"/>
      <c r="I2956" s="118"/>
      <c r="J2956" s="118"/>
      <c r="K2956" s="118"/>
      <c r="L2956" s="118"/>
      <c r="M2956" s="118"/>
      <c r="N2956" s="118"/>
      <c r="O2956" s="143" t="str">
        <f>IF(H2956="","",(S2956/S2956)&amp;":"&amp;ROUND(AH2956/S2956,2))</f>
        <v/>
      </c>
      <c r="P2956" s="118"/>
      <c r="Q2956" s="118"/>
      <c r="R2956" s="143" t="str">
        <f>IF(H2956="","",(S2956/S2956)&amp;":"&amp;ROUND(AI2956/S2956,2))</f>
        <v/>
      </c>
      <c r="S2956" s="144" t="str">
        <f t="shared" si="557"/>
        <v/>
      </c>
      <c r="T2956" s="145" t="str">
        <f t="shared" si="558"/>
        <v/>
      </c>
      <c r="U2956" s="118"/>
      <c r="V2956" s="145" t="str">
        <f t="shared" si="559"/>
        <v/>
      </c>
      <c r="W2956" s="144" t="str">
        <f t="shared" si="560"/>
        <v/>
      </c>
      <c r="X2956" s="146" t="str">
        <f>IF(C2956="","",IF(OR(C2956="Trade",C2956="Multi Position"),(X2955+V2956),IF(C2956="Deposit",(X2955+AE2956),IF(C2956="Withdrawal",(X2955-AE2956)))))</f>
        <v/>
      </c>
      <c r="Y2956" s="145" t="str">
        <f t="shared" si="561"/>
        <v/>
      </c>
      <c r="Z2956" s="118"/>
      <c r="AA2956" s="118"/>
      <c r="AB2956" s="118"/>
      <c r="AC2956" s="118"/>
      <c r="AD2956" s="118"/>
      <c r="AE2956" s="139"/>
      <c r="AF2956" s="118"/>
      <c r="AG2956" s="118"/>
      <c r="AH2956" s="147" t="str">
        <f t="shared" si="562"/>
        <v/>
      </c>
      <c r="AI2956" s="147" t="str">
        <f t="shared" si="563"/>
        <v/>
      </c>
      <c r="AJ2956" s="148" t="str">
        <f t="shared" si="552"/>
        <v/>
      </c>
      <c r="AK2956" s="148" t="str">
        <f t="shared" si="553"/>
        <v/>
      </c>
      <c r="AL2956" s="147" t="str">
        <f t="shared" si="554"/>
        <v/>
      </c>
      <c r="AM2956" s="147" t="str">
        <f t="shared" si="555"/>
        <v/>
      </c>
      <c r="AN2956" s="147" t="str">
        <f t="shared" si="556"/>
        <v/>
      </c>
      <c r="AO2956" s="118"/>
    </row>
    <row r="2957" spans="1:41">
      <c r="A2957" s="118"/>
      <c r="B2957" s="118"/>
      <c r="C2957" s="118"/>
      <c r="D2957" s="118"/>
      <c r="E2957" s="118"/>
      <c r="F2957" s="118"/>
      <c r="G2957" s="118"/>
      <c r="H2957" s="118"/>
      <c r="I2957" s="118"/>
      <c r="J2957" s="118"/>
      <c r="K2957" s="118"/>
      <c r="L2957" s="118"/>
      <c r="M2957" s="118"/>
      <c r="N2957" s="118"/>
      <c r="O2957" s="143" t="str">
        <f>IF(H2957="","",(S2957/S2957)&amp;":"&amp;ROUND(AH2957/S2957,2))</f>
        <v/>
      </c>
      <c r="P2957" s="118"/>
      <c r="Q2957" s="118"/>
      <c r="R2957" s="143" t="str">
        <f>IF(H2957="","",(S2957/S2957)&amp;":"&amp;ROUND(AI2957/S2957,2))</f>
        <v/>
      </c>
      <c r="S2957" s="144" t="str">
        <f t="shared" si="557"/>
        <v/>
      </c>
      <c r="T2957" s="145" t="str">
        <f t="shared" si="558"/>
        <v/>
      </c>
      <c r="U2957" s="118"/>
      <c r="V2957" s="145" t="str">
        <f t="shared" si="559"/>
        <v/>
      </c>
      <c r="W2957" s="144" t="str">
        <f t="shared" si="560"/>
        <v/>
      </c>
      <c r="X2957" s="146" t="str">
        <f>IF(C2957="","",IF(OR(C2957="Trade",C2957="Multi Position"),(X2956+V2957),IF(C2957="Deposit",(X2956+AE2957),IF(C2957="Withdrawal",(X2956-AE2957)))))</f>
        <v/>
      </c>
      <c r="Y2957" s="145" t="str">
        <f t="shared" si="561"/>
        <v/>
      </c>
      <c r="Z2957" s="118"/>
      <c r="AA2957" s="118"/>
      <c r="AB2957" s="118"/>
      <c r="AC2957" s="118"/>
      <c r="AD2957" s="118"/>
      <c r="AE2957" s="139"/>
      <c r="AF2957" s="118"/>
      <c r="AG2957" s="118"/>
      <c r="AH2957" s="147" t="str">
        <f t="shared" si="562"/>
        <v/>
      </c>
      <c r="AI2957" s="147" t="str">
        <f t="shared" si="563"/>
        <v/>
      </c>
      <c r="AJ2957" s="148" t="str">
        <f t="shared" si="552"/>
        <v/>
      </c>
      <c r="AK2957" s="148" t="str">
        <f t="shared" si="553"/>
        <v/>
      </c>
      <c r="AL2957" s="147" t="str">
        <f t="shared" si="554"/>
        <v/>
      </c>
      <c r="AM2957" s="147" t="str">
        <f t="shared" si="555"/>
        <v/>
      </c>
      <c r="AN2957" s="147" t="str">
        <f t="shared" si="556"/>
        <v/>
      </c>
      <c r="AO2957" s="118"/>
    </row>
    <row r="2958" spans="1:41">
      <c r="A2958" s="118"/>
      <c r="B2958" s="118"/>
      <c r="C2958" s="118"/>
      <c r="D2958" s="118"/>
      <c r="E2958" s="118"/>
      <c r="F2958" s="118"/>
      <c r="G2958" s="118"/>
      <c r="H2958" s="118"/>
      <c r="I2958" s="118"/>
      <c r="J2958" s="118"/>
      <c r="K2958" s="118"/>
      <c r="L2958" s="118"/>
      <c r="M2958" s="118"/>
      <c r="N2958" s="118"/>
      <c r="O2958" s="143" t="str">
        <f>IF(H2958="","",(S2958/S2958)&amp;":"&amp;ROUND(AH2958/S2958,2))</f>
        <v/>
      </c>
      <c r="P2958" s="118"/>
      <c r="Q2958" s="118"/>
      <c r="R2958" s="143" t="str">
        <f>IF(H2958="","",(S2958/S2958)&amp;":"&amp;ROUND(AI2958/S2958,2))</f>
        <v/>
      </c>
      <c r="S2958" s="144" t="str">
        <f t="shared" si="557"/>
        <v/>
      </c>
      <c r="T2958" s="145" t="str">
        <f t="shared" si="558"/>
        <v/>
      </c>
      <c r="U2958" s="118"/>
      <c r="V2958" s="145" t="str">
        <f t="shared" si="559"/>
        <v/>
      </c>
      <c r="W2958" s="144" t="str">
        <f t="shared" si="560"/>
        <v/>
      </c>
      <c r="X2958" s="146" t="str">
        <f>IF(C2958="","",IF(OR(C2958="Trade",C2958="Multi Position"),(X2957+V2958),IF(C2958="Deposit",(X2957+AE2958),IF(C2958="Withdrawal",(X2957-AE2958)))))</f>
        <v/>
      </c>
      <c r="Y2958" s="145" t="str">
        <f t="shared" si="561"/>
        <v/>
      </c>
      <c r="Z2958" s="118"/>
      <c r="AA2958" s="118"/>
      <c r="AB2958" s="118"/>
      <c r="AC2958" s="118"/>
      <c r="AD2958" s="118"/>
      <c r="AE2958" s="139"/>
      <c r="AF2958" s="118"/>
      <c r="AG2958" s="118"/>
      <c r="AH2958" s="147" t="str">
        <f t="shared" si="562"/>
        <v/>
      </c>
      <c r="AI2958" s="147" t="str">
        <f t="shared" si="563"/>
        <v/>
      </c>
      <c r="AJ2958" s="148" t="str">
        <f t="shared" si="552"/>
        <v/>
      </c>
      <c r="AK2958" s="148" t="str">
        <f t="shared" si="553"/>
        <v/>
      </c>
      <c r="AL2958" s="147" t="str">
        <f t="shared" si="554"/>
        <v/>
      </c>
      <c r="AM2958" s="147" t="str">
        <f t="shared" si="555"/>
        <v/>
      </c>
      <c r="AN2958" s="147" t="str">
        <f t="shared" si="556"/>
        <v/>
      </c>
      <c r="AO2958" s="118"/>
    </row>
    <row r="2959" spans="1:41">
      <c r="A2959" s="118"/>
      <c r="B2959" s="118"/>
      <c r="C2959" s="118"/>
      <c r="D2959" s="118"/>
      <c r="E2959" s="118"/>
      <c r="F2959" s="118"/>
      <c r="G2959" s="118"/>
      <c r="H2959" s="118"/>
      <c r="I2959" s="118"/>
      <c r="J2959" s="118"/>
      <c r="K2959" s="118"/>
      <c r="L2959" s="118"/>
      <c r="M2959" s="118"/>
      <c r="N2959" s="118"/>
      <c r="O2959" s="143" t="str">
        <f>IF(H2959="","",(S2959/S2959)&amp;":"&amp;ROUND(AH2959/S2959,2))</f>
        <v/>
      </c>
      <c r="P2959" s="118"/>
      <c r="Q2959" s="118"/>
      <c r="R2959" s="143" t="str">
        <f>IF(H2959="","",(S2959/S2959)&amp;":"&amp;ROUND(AI2959/S2959,2))</f>
        <v/>
      </c>
      <c r="S2959" s="144" t="str">
        <f t="shared" si="557"/>
        <v/>
      </c>
      <c r="T2959" s="145" t="str">
        <f t="shared" si="558"/>
        <v/>
      </c>
      <c r="U2959" s="118"/>
      <c r="V2959" s="145" t="str">
        <f t="shared" si="559"/>
        <v/>
      </c>
      <c r="W2959" s="144" t="str">
        <f t="shared" si="560"/>
        <v/>
      </c>
      <c r="X2959" s="146" t="str">
        <f>IF(C2959="","",IF(OR(C2959="Trade",C2959="Multi Position"),(X2958+V2959),IF(C2959="Deposit",(X2958+AE2959),IF(C2959="Withdrawal",(X2958-AE2959)))))</f>
        <v/>
      </c>
      <c r="Y2959" s="145" t="str">
        <f t="shared" si="561"/>
        <v/>
      </c>
      <c r="Z2959" s="118"/>
      <c r="AA2959" s="118"/>
      <c r="AB2959" s="118"/>
      <c r="AC2959" s="118"/>
      <c r="AD2959" s="118"/>
      <c r="AE2959" s="139"/>
      <c r="AF2959" s="118"/>
      <c r="AG2959" s="118"/>
      <c r="AH2959" s="147" t="str">
        <f t="shared" si="562"/>
        <v/>
      </c>
      <c r="AI2959" s="147" t="str">
        <f t="shared" si="563"/>
        <v/>
      </c>
      <c r="AJ2959" s="148" t="str">
        <f t="shared" si="552"/>
        <v/>
      </c>
      <c r="AK2959" s="148" t="str">
        <f t="shared" si="553"/>
        <v/>
      </c>
      <c r="AL2959" s="147" t="str">
        <f t="shared" si="554"/>
        <v/>
      </c>
      <c r="AM2959" s="147" t="str">
        <f t="shared" si="555"/>
        <v/>
      </c>
      <c r="AN2959" s="147" t="str">
        <f t="shared" si="556"/>
        <v/>
      </c>
      <c r="AO2959" s="118"/>
    </row>
    <row r="2960" spans="1:41">
      <c r="A2960" s="118"/>
      <c r="B2960" s="118"/>
      <c r="C2960" s="118"/>
      <c r="D2960" s="118"/>
      <c r="E2960" s="118"/>
      <c r="F2960" s="118"/>
      <c r="G2960" s="118"/>
      <c r="H2960" s="118"/>
      <c r="I2960" s="118"/>
      <c r="J2960" s="118"/>
      <c r="K2960" s="118"/>
      <c r="L2960" s="118"/>
      <c r="M2960" s="118"/>
      <c r="N2960" s="118"/>
      <c r="O2960" s="143" t="str">
        <f>IF(H2960="","",(S2960/S2960)&amp;":"&amp;ROUND(AH2960/S2960,2))</f>
        <v/>
      </c>
      <c r="P2960" s="118"/>
      <c r="Q2960" s="118"/>
      <c r="R2960" s="143" t="str">
        <f>IF(H2960="","",(S2960/S2960)&amp;":"&amp;ROUND(AI2960/S2960,2))</f>
        <v/>
      </c>
      <c r="S2960" s="144" t="str">
        <f t="shared" si="557"/>
        <v/>
      </c>
      <c r="T2960" s="145" t="str">
        <f t="shared" si="558"/>
        <v/>
      </c>
      <c r="U2960" s="118"/>
      <c r="V2960" s="145" t="str">
        <f t="shared" si="559"/>
        <v/>
      </c>
      <c r="W2960" s="144" t="str">
        <f t="shared" si="560"/>
        <v/>
      </c>
      <c r="X2960" s="146" t="str">
        <f>IF(C2960="","",IF(OR(C2960="Trade",C2960="Multi Position"),(X2959+V2960),IF(C2960="Deposit",(X2959+AE2960),IF(C2960="Withdrawal",(X2959-AE2960)))))</f>
        <v/>
      </c>
      <c r="Y2960" s="145" t="str">
        <f t="shared" si="561"/>
        <v/>
      </c>
      <c r="Z2960" s="118"/>
      <c r="AA2960" s="118"/>
      <c r="AB2960" s="118"/>
      <c r="AC2960" s="118"/>
      <c r="AD2960" s="118"/>
      <c r="AE2960" s="139"/>
      <c r="AF2960" s="118"/>
      <c r="AG2960" s="118"/>
      <c r="AH2960" s="147" t="str">
        <f t="shared" si="562"/>
        <v/>
      </c>
      <c r="AI2960" s="147" t="str">
        <f t="shared" si="563"/>
        <v/>
      </c>
      <c r="AJ2960" s="148" t="str">
        <f t="shared" si="552"/>
        <v/>
      </c>
      <c r="AK2960" s="148" t="str">
        <f t="shared" si="553"/>
        <v/>
      </c>
      <c r="AL2960" s="147" t="str">
        <f t="shared" si="554"/>
        <v/>
      </c>
      <c r="AM2960" s="147" t="str">
        <f t="shared" si="555"/>
        <v/>
      </c>
      <c r="AN2960" s="147" t="str">
        <f t="shared" si="556"/>
        <v/>
      </c>
      <c r="AO2960" s="118"/>
    </row>
    <row r="2961" spans="1:41">
      <c r="A2961" s="118"/>
      <c r="B2961" s="118"/>
      <c r="C2961" s="118"/>
      <c r="D2961" s="118"/>
      <c r="E2961" s="118"/>
      <c r="F2961" s="118"/>
      <c r="G2961" s="118"/>
      <c r="H2961" s="118"/>
      <c r="I2961" s="118"/>
      <c r="J2961" s="118"/>
      <c r="K2961" s="118"/>
      <c r="L2961" s="118"/>
      <c r="M2961" s="118"/>
      <c r="N2961" s="118"/>
      <c r="O2961" s="143" t="str">
        <f>IF(H2961="","",(S2961/S2961)&amp;":"&amp;ROUND(AH2961/S2961,2))</f>
        <v/>
      </c>
      <c r="P2961" s="118"/>
      <c r="Q2961" s="118"/>
      <c r="R2961" s="143" t="str">
        <f>IF(H2961="","",(S2961/S2961)&amp;":"&amp;ROUND(AI2961/S2961,2))</f>
        <v/>
      </c>
      <c r="S2961" s="144" t="str">
        <f t="shared" si="557"/>
        <v/>
      </c>
      <c r="T2961" s="145" t="str">
        <f t="shared" si="558"/>
        <v/>
      </c>
      <c r="U2961" s="118"/>
      <c r="V2961" s="145" t="str">
        <f t="shared" si="559"/>
        <v/>
      </c>
      <c r="W2961" s="144" t="str">
        <f t="shared" si="560"/>
        <v/>
      </c>
      <c r="X2961" s="146" t="str">
        <f>IF(C2961="","",IF(OR(C2961="Trade",C2961="Multi Position"),(X2960+V2961),IF(C2961="Deposit",(X2960+AE2961),IF(C2961="Withdrawal",(X2960-AE2961)))))</f>
        <v/>
      </c>
      <c r="Y2961" s="145" t="str">
        <f t="shared" si="561"/>
        <v/>
      </c>
      <c r="Z2961" s="118"/>
      <c r="AA2961" s="118"/>
      <c r="AB2961" s="118"/>
      <c r="AC2961" s="118"/>
      <c r="AD2961" s="118"/>
      <c r="AE2961" s="139"/>
      <c r="AF2961" s="118"/>
      <c r="AG2961" s="118"/>
      <c r="AH2961" s="147" t="str">
        <f t="shared" si="562"/>
        <v/>
      </c>
      <c r="AI2961" s="147" t="str">
        <f t="shared" si="563"/>
        <v/>
      </c>
      <c r="AJ2961" s="148" t="str">
        <f t="shared" si="552"/>
        <v/>
      </c>
      <c r="AK2961" s="148" t="str">
        <f t="shared" si="553"/>
        <v/>
      </c>
      <c r="AL2961" s="147" t="str">
        <f t="shared" si="554"/>
        <v/>
      </c>
      <c r="AM2961" s="147" t="str">
        <f t="shared" si="555"/>
        <v/>
      </c>
      <c r="AN2961" s="147" t="str">
        <f t="shared" si="556"/>
        <v/>
      </c>
      <c r="AO2961" s="118"/>
    </row>
    <row r="2962" spans="1:41">
      <c r="A2962" s="118"/>
      <c r="B2962" s="118"/>
      <c r="C2962" s="118"/>
      <c r="D2962" s="118"/>
      <c r="E2962" s="118"/>
      <c r="F2962" s="118"/>
      <c r="G2962" s="118"/>
      <c r="H2962" s="118"/>
      <c r="I2962" s="118"/>
      <c r="J2962" s="118"/>
      <c r="K2962" s="118"/>
      <c r="L2962" s="118"/>
      <c r="M2962" s="118"/>
      <c r="N2962" s="118"/>
      <c r="O2962" s="143" t="str">
        <f>IF(H2962="","",(S2962/S2962)&amp;":"&amp;ROUND(AH2962/S2962,2))</f>
        <v/>
      </c>
      <c r="P2962" s="118"/>
      <c r="Q2962" s="118"/>
      <c r="R2962" s="143" t="str">
        <f>IF(H2962="","",(S2962/S2962)&amp;":"&amp;ROUND(AI2962/S2962,2))</f>
        <v/>
      </c>
      <c r="S2962" s="144" t="str">
        <f t="shared" si="557"/>
        <v/>
      </c>
      <c r="T2962" s="145" t="str">
        <f t="shared" si="558"/>
        <v/>
      </c>
      <c r="U2962" s="118"/>
      <c r="V2962" s="145" t="str">
        <f t="shared" si="559"/>
        <v/>
      </c>
      <c r="W2962" s="144" t="str">
        <f t="shared" si="560"/>
        <v/>
      </c>
      <c r="X2962" s="146" t="str">
        <f>IF(C2962="","",IF(OR(C2962="Trade",C2962="Multi Position"),(X2961+V2962),IF(C2962="Deposit",(X2961+AE2962),IF(C2962="Withdrawal",(X2961-AE2962)))))</f>
        <v/>
      </c>
      <c r="Y2962" s="145" t="str">
        <f t="shared" si="561"/>
        <v/>
      </c>
      <c r="Z2962" s="118"/>
      <c r="AA2962" s="118"/>
      <c r="AB2962" s="118"/>
      <c r="AC2962" s="118"/>
      <c r="AD2962" s="118"/>
      <c r="AE2962" s="139"/>
      <c r="AF2962" s="118"/>
      <c r="AG2962" s="118"/>
      <c r="AH2962" s="147" t="str">
        <f t="shared" si="562"/>
        <v/>
      </c>
      <c r="AI2962" s="147" t="str">
        <f t="shared" si="563"/>
        <v/>
      </c>
      <c r="AJ2962" s="148" t="str">
        <f t="shared" si="552"/>
        <v/>
      </c>
      <c r="AK2962" s="148" t="str">
        <f t="shared" si="553"/>
        <v/>
      </c>
      <c r="AL2962" s="147" t="str">
        <f t="shared" si="554"/>
        <v/>
      </c>
      <c r="AM2962" s="147" t="str">
        <f t="shared" si="555"/>
        <v/>
      </c>
      <c r="AN2962" s="147" t="str">
        <f t="shared" si="556"/>
        <v/>
      </c>
      <c r="AO2962" s="118"/>
    </row>
    <row r="2963" spans="1:41">
      <c r="A2963" s="118"/>
      <c r="B2963" s="118"/>
      <c r="C2963" s="118"/>
      <c r="D2963" s="118"/>
      <c r="E2963" s="118"/>
      <c r="F2963" s="118"/>
      <c r="G2963" s="118"/>
      <c r="H2963" s="118"/>
      <c r="I2963" s="118"/>
      <c r="J2963" s="118"/>
      <c r="K2963" s="118"/>
      <c r="L2963" s="118"/>
      <c r="M2963" s="118"/>
      <c r="N2963" s="118"/>
      <c r="O2963" s="143" t="str">
        <f>IF(H2963="","",(S2963/S2963)&amp;":"&amp;ROUND(AH2963/S2963,2))</f>
        <v/>
      </c>
      <c r="P2963" s="118"/>
      <c r="Q2963" s="118"/>
      <c r="R2963" s="143" t="str">
        <f>IF(H2963="","",(S2963/S2963)&amp;":"&amp;ROUND(AI2963/S2963,2))</f>
        <v/>
      </c>
      <c r="S2963" s="144" t="str">
        <f t="shared" si="557"/>
        <v/>
      </c>
      <c r="T2963" s="145" t="str">
        <f t="shared" si="558"/>
        <v/>
      </c>
      <c r="U2963" s="118"/>
      <c r="V2963" s="145" t="str">
        <f t="shared" si="559"/>
        <v/>
      </c>
      <c r="W2963" s="144" t="str">
        <f t="shared" si="560"/>
        <v/>
      </c>
      <c r="X2963" s="146" t="str">
        <f>IF(C2963="","",IF(OR(C2963="Trade",C2963="Multi Position"),(X2962+V2963),IF(C2963="Deposit",(X2962+AE2963),IF(C2963="Withdrawal",(X2962-AE2963)))))</f>
        <v/>
      </c>
      <c r="Y2963" s="145" t="str">
        <f t="shared" si="561"/>
        <v/>
      </c>
      <c r="Z2963" s="118"/>
      <c r="AA2963" s="118"/>
      <c r="AB2963" s="118"/>
      <c r="AC2963" s="118"/>
      <c r="AD2963" s="118"/>
      <c r="AE2963" s="139"/>
      <c r="AF2963" s="118"/>
      <c r="AG2963" s="118"/>
      <c r="AH2963" s="147" t="str">
        <f t="shared" si="562"/>
        <v/>
      </c>
      <c r="AI2963" s="147" t="str">
        <f t="shared" si="563"/>
        <v/>
      </c>
      <c r="AJ2963" s="148" t="str">
        <f t="shared" si="552"/>
        <v/>
      </c>
      <c r="AK2963" s="148" t="str">
        <f t="shared" si="553"/>
        <v/>
      </c>
      <c r="AL2963" s="147" t="str">
        <f t="shared" si="554"/>
        <v/>
      </c>
      <c r="AM2963" s="147" t="str">
        <f t="shared" si="555"/>
        <v/>
      </c>
      <c r="AN2963" s="147" t="str">
        <f t="shared" si="556"/>
        <v/>
      </c>
      <c r="AO2963" s="118"/>
    </row>
    <row r="2964" spans="1:41">
      <c r="A2964" s="118"/>
      <c r="B2964" s="118"/>
      <c r="C2964" s="118"/>
      <c r="D2964" s="118"/>
      <c r="E2964" s="118"/>
      <c r="F2964" s="118"/>
      <c r="G2964" s="118"/>
      <c r="H2964" s="118"/>
      <c r="I2964" s="118"/>
      <c r="J2964" s="118"/>
      <c r="K2964" s="118"/>
      <c r="L2964" s="118"/>
      <c r="M2964" s="118"/>
      <c r="N2964" s="118"/>
      <c r="O2964" s="143" t="str">
        <f>IF(H2964="","",(S2964/S2964)&amp;":"&amp;ROUND(AH2964/S2964,2))</f>
        <v/>
      </c>
      <c r="P2964" s="118"/>
      <c r="Q2964" s="118"/>
      <c r="R2964" s="143" t="str">
        <f>IF(H2964="","",(S2964/S2964)&amp;":"&amp;ROUND(AI2964/S2964,2))</f>
        <v/>
      </c>
      <c r="S2964" s="144" t="str">
        <f t="shared" si="557"/>
        <v/>
      </c>
      <c r="T2964" s="145" t="str">
        <f t="shared" si="558"/>
        <v/>
      </c>
      <c r="U2964" s="118"/>
      <c r="V2964" s="145" t="str">
        <f t="shared" si="559"/>
        <v/>
      </c>
      <c r="W2964" s="144" t="str">
        <f t="shared" si="560"/>
        <v/>
      </c>
      <c r="X2964" s="146" t="str">
        <f>IF(C2964="","",IF(OR(C2964="Trade",C2964="Multi Position"),(X2963+V2964),IF(C2964="Deposit",(X2963+AE2964),IF(C2964="Withdrawal",(X2963-AE2964)))))</f>
        <v/>
      </c>
      <c r="Y2964" s="145" t="str">
        <f t="shared" si="561"/>
        <v/>
      </c>
      <c r="Z2964" s="118"/>
      <c r="AA2964" s="118"/>
      <c r="AB2964" s="118"/>
      <c r="AC2964" s="118"/>
      <c r="AD2964" s="118"/>
      <c r="AE2964" s="139"/>
      <c r="AF2964" s="118"/>
      <c r="AG2964" s="118"/>
      <c r="AH2964" s="147" t="str">
        <f t="shared" si="562"/>
        <v/>
      </c>
      <c r="AI2964" s="147" t="str">
        <f t="shared" si="563"/>
        <v/>
      </c>
      <c r="AJ2964" s="148" t="str">
        <f t="shared" si="552"/>
        <v/>
      </c>
      <c r="AK2964" s="148" t="str">
        <f t="shared" si="553"/>
        <v/>
      </c>
      <c r="AL2964" s="147" t="str">
        <f t="shared" si="554"/>
        <v/>
      </c>
      <c r="AM2964" s="147" t="str">
        <f t="shared" si="555"/>
        <v/>
      </c>
      <c r="AN2964" s="147" t="str">
        <f t="shared" si="556"/>
        <v/>
      </c>
      <c r="AO2964" s="118"/>
    </row>
    <row r="2965" spans="1:41">
      <c r="A2965" s="118"/>
      <c r="B2965" s="118"/>
      <c r="C2965" s="118"/>
      <c r="D2965" s="118"/>
      <c r="E2965" s="118"/>
      <c r="F2965" s="118"/>
      <c r="G2965" s="118"/>
      <c r="H2965" s="118"/>
      <c r="I2965" s="118"/>
      <c r="J2965" s="118"/>
      <c r="K2965" s="118"/>
      <c r="L2965" s="118"/>
      <c r="M2965" s="118"/>
      <c r="N2965" s="118"/>
      <c r="O2965" s="143" t="str">
        <f>IF(H2965="","",(S2965/S2965)&amp;":"&amp;ROUND(AH2965/S2965,2))</f>
        <v/>
      </c>
      <c r="P2965" s="118"/>
      <c r="Q2965" s="118"/>
      <c r="R2965" s="143" t="str">
        <f>IF(H2965="","",(S2965/S2965)&amp;":"&amp;ROUND(AI2965/S2965,2))</f>
        <v/>
      </c>
      <c r="S2965" s="144" t="str">
        <f t="shared" si="557"/>
        <v/>
      </c>
      <c r="T2965" s="145" t="str">
        <f t="shared" si="558"/>
        <v/>
      </c>
      <c r="U2965" s="118"/>
      <c r="V2965" s="145" t="str">
        <f t="shared" si="559"/>
        <v/>
      </c>
      <c r="W2965" s="144" t="str">
        <f t="shared" si="560"/>
        <v/>
      </c>
      <c r="X2965" s="146" t="str">
        <f>IF(C2965="","",IF(OR(C2965="Trade",C2965="Multi Position"),(X2964+V2965),IF(C2965="Deposit",(X2964+AE2965),IF(C2965="Withdrawal",(X2964-AE2965)))))</f>
        <v/>
      </c>
      <c r="Y2965" s="145" t="str">
        <f t="shared" si="561"/>
        <v/>
      </c>
      <c r="Z2965" s="118"/>
      <c r="AA2965" s="118"/>
      <c r="AB2965" s="118"/>
      <c r="AC2965" s="118"/>
      <c r="AD2965" s="118"/>
      <c r="AE2965" s="139"/>
      <c r="AF2965" s="118"/>
      <c r="AG2965" s="118"/>
      <c r="AH2965" s="147" t="str">
        <f t="shared" si="562"/>
        <v/>
      </c>
      <c r="AI2965" s="147" t="str">
        <f t="shared" si="563"/>
        <v/>
      </c>
      <c r="AJ2965" s="148" t="str">
        <f t="shared" si="552"/>
        <v/>
      </c>
      <c r="AK2965" s="148" t="str">
        <f t="shared" si="553"/>
        <v/>
      </c>
      <c r="AL2965" s="147" t="str">
        <f t="shared" si="554"/>
        <v/>
      </c>
      <c r="AM2965" s="147" t="str">
        <f t="shared" si="555"/>
        <v/>
      </c>
      <c r="AN2965" s="147" t="str">
        <f t="shared" si="556"/>
        <v/>
      </c>
      <c r="AO2965" s="118"/>
    </row>
    <row r="2966" spans="1:41">
      <c r="A2966" s="118"/>
      <c r="B2966" s="118"/>
      <c r="C2966" s="118"/>
      <c r="D2966" s="118"/>
      <c r="E2966" s="118"/>
      <c r="F2966" s="118"/>
      <c r="G2966" s="118"/>
      <c r="H2966" s="118"/>
      <c r="I2966" s="118"/>
      <c r="J2966" s="118"/>
      <c r="K2966" s="118"/>
      <c r="L2966" s="118"/>
      <c r="M2966" s="118"/>
      <c r="N2966" s="118"/>
      <c r="O2966" s="143" t="str">
        <f>IF(H2966="","",(S2966/S2966)&amp;":"&amp;ROUND(AH2966/S2966,2))</f>
        <v/>
      </c>
      <c r="P2966" s="118"/>
      <c r="Q2966" s="118"/>
      <c r="R2966" s="143" t="str">
        <f>IF(H2966="","",(S2966/S2966)&amp;":"&amp;ROUND(AI2966/S2966,2))</f>
        <v/>
      </c>
      <c r="S2966" s="144" t="str">
        <f t="shared" si="557"/>
        <v/>
      </c>
      <c r="T2966" s="145" t="str">
        <f t="shared" si="558"/>
        <v/>
      </c>
      <c r="U2966" s="118"/>
      <c r="V2966" s="145" t="str">
        <f t="shared" si="559"/>
        <v/>
      </c>
      <c r="W2966" s="144" t="str">
        <f t="shared" si="560"/>
        <v/>
      </c>
      <c r="X2966" s="146" t="str">
        <f>IF(C2966="","",IF(OR(C2966="Trade",C2966="Multi Position"),(X2965+V2966),IF(C2966="Deposit",(X2965+AE2966),IF(C2966="Withdrawal",(X2965-AE2966)))))</f>
        <v/>
      </c>
      <c r="Y2966" s="145" t="str">
        <f t="shared" si="561"/>
        <v/>
      </c>
      <c r="Z2966" s="118"/>
      <c r="AA2966" s="118"/>
      <c r="AB2966" s="118"/>
      <c r="AC2966" s="118"/>
      <c r="AD2966" s="118"/>
      <c r="AE2966" s="139"/>
      <c r="AF2966" s="118"/>
      <c r="AG2966" s="118"/>
      <c r="AH2966" s="147" t="str">
        <f t="shared" si="562"/>
        <v/>
      </c>
      <c r="AI2966" s="147" t="str">
        <f t="shared" si="563"/>
        <v/>
      </c>
      <c r="AJ2966" s="148" t="str">
        <f t="shared" si="552"/>
        <v/>
      </c>
      <c r="AK2966" s="148" t="str">
        <f t="shared" si="553"/>
        <v/>
      </c>
      <c r="AL2966" s="147" t="str">
        <f t="shared" si="554"/>
        <v/>
      </c>
      <c r="AM2966" s="147" t="str">
        <f t="shared" si="555"/>
        <v/>
      </c>
      <c r="AN2966" s="147" t="str">
        <f t="shared" si="556"/>
        <v/>
      </c>
      <c r="AO2966" s="118"/>
    </row>
    <row r="2967" spans="1:41">
      <c r="A2967" s="118"/>
      <c r="B2967" s="118"/>
      <c r="C2967" s="118"/>
      <c r="D2967" s="118"/>
      <c r="E2967" s="118"/>
      <c r="F2967" s="118"/>
      <c r="G2967" s="118"/>
      <c r="H2967" s="118"/>
      <c r="I2967" s="118"/>
      <c r="J2967" s="118"/>
      <c r="K2967" s="118"/>
      <c r="L2967" s="118"/>
      <c r="M2967" s="118"/>
      <c r="N2967" s="118"/>
      <c r="O2967" s="143" t="str">
        <f>IF(H2967="","",(S2967/S2967)&amp;":"&amp;ROUND(AH2967/S2967,2))</f>
        <v/>
      </c>
      <c r="P2967" s="118"/>
      <c r="Q2967" s="118"/>
      <c r="R2967" s="143" t="str">
        <f>IF(H2967="","",(S2967/S2967)&amp;":"&amp;ROUND(AI2967/S2967,2))</f>
        <v/>
      </c>
      <c r="S2967" s="144" t="str">
        <f t="shared" si="557"/>
        <v/>
      </c>
      <c r="T2967" s="145" t="str">
        <f t="shared" si="558"/>
        <v/>
      </c>
      <c r="U2967" s="118"/>
      <c r="V2967" s="145" t="str">
        <f t="shared" si="559"/>
        <v/>
      </c>
      <c r="W2967" s="144" t="str">
        <f t="shared" si="560"/>
        <v/>
      </c>
      <c r="X2967" s="146" t="str">
        <f>IF(C2967="","",IF(OR(C2967="Trade",C2967="Multi Position"),(X2966+V2967),IF(C2967="Deposit",(X2966+AE2967),IF(C2967="Withdrawal",(X2966-AE2967)))))</f>
        <v/>
      </c>
      <c r="Y2967" s="145" t="str">
        <f t="shared" si="561"/>
        <v/>
      </c>
      <c r="Z2967" s="118"/>
      <c r="AA2967" s="118"/>
      <c r="AB2967" s="118"/>
      <c r="AC2967" s="118"/>
      <c r="AD2967" s="118"/>
      <c r="AE2967" s="139"/>
      <c r="AF2967" s="118"/>
      <c r="AG2967" s="118"/>
      <c r="AH2967" s="147" t="str">
        <f t="shared" si="562"/>
        <v/>
      </c>
      <c r="AI2967" s="147" t="str">
        <f t="shared" si="563"/>
        <v/>
      </c>
      <c r="AJ2967" s="148" t="str">
        <f t="shared" si="552"/>
        <v/>
      </c>
      <c r="AK2967" s="148" t="str">
        <f t="shared" si="553"/>
        <v/>
      </c>
      <c r="AL2967" s="147" t="str">
        <f t="shared" si="554"/>
        <v/>
      </c>
      <c r="AM2967" s="147" t="str">
        <f t="shared" si="555"/>
        <v/>
      </c>
      <c r="AN2967" s="147" t="str">
        <f t="shared" si="556"/>
        <v/>
      </c>
      <c r="AO2967" s="118"/>
    </row>
    <row r="2968" spans="1:41">
      <c r="A2968" s="118"/>
      <c r="B2968" s="118"/>
      <c r="C2968" s="118"/>
      <c r="D2968" s="118"/>
      <c r="E2968" s="118"/>
      <c r="F2968" s="118"/>
      <c r="G2968" s="118"/>
      <c r="H2968" s="118"/>
      <c r="I2968" s="118"/>
      <c r="J2968" s="118"/>
      <c r="K2968" s="118"/>
      <c r="L2968" s="118"/>
      <c r="M2968" s="118"/>
      <c r="N2968" s="118"/>
      <c r="O2968" s="143" t="str">
        <f>IF(H2968="","",(S2968/S2968)&amp;":"&amp;ROUND(AH2968/S2968,2))</f>
        <v/>
      </c>
      <c r="P2968" s="118"/>
      <c r="Q2968" s="118"/>
      <c r="R2968" s="143" t="str">
        <f>IF(H2968="","",(S2968/S2968)&amp;":"&amp;ROUND(AI2968/S2968,2))</f>
        <v/>
      </c>
      <c r="S2968" s="144" t="str">
        <f t="shared" si="557"/>
        <v/>
      </c>
      <c r="T2968" s="145" t="str">
        <f t="shared" si="558"/>
        <v/>
      </c>
      <c r="U2968" s="118"/>
      <c r="V2968" s="145" t="str">
        <f t="shared" si="559"/>
        <v/>
      </c>
      <c r="W2968" s="144" t="str">
        <f t="shared" si="560"/>
        <v/>
      </c>
      <c r="X2968" s="146" t="str">
        <f>IF(C2968="","",IF(OR(C2968="Trade",C2968="Multi Position"),(X2967+V2968),IF(C2968="Deposit",(X2967+AE2968),IF(C2968="Withdrawal",(X2967-AE2968)))))</f>
        <v/>
      </c>
      <c r="Y2968" s="145" t="str">
        <f t="shared" si="561"/>
        <v/>
      </c>
      <c r="Z2968" s="118"/>
      <c r="AA2968" s="118"/>
      <c r="AB2968" s="118"/>
      <c r="AC2968" s="118"/>
      <c r="AD2968" s="118"/>
      <c r="AE2968" s="139"/>
      <c r="AF2968" s="118"/>
      <c r="AG2968" s="118"/>
      <c r="AH2968" s="147" t="str">
        <f t="shared" si="562"/>
        <v/>
      </c>
      <c r="AI2968" s="147" t="str">
        <f t="shared" si="563"/>
        <v/>
      </c>
      <c r="AJ2968" s="148" t="str">
        <f t="shared" si="552"/>
        <v/>
      </c>
      <c r="AK2968" s="148" t="str">
        <f t="shared" si="553"/>
        <v/>
      </c>
      <c r="AL2968" s="147" t="str">
        <f t="shared" si="554"/>
        <v/>
      </c>
      <c r="AM2968" s="147" t="str">
        <f t="shared" si="555"/>
        <v/>
      </c>
      <c r="AN2968" s="147" t="str">
        <f t="shared" si="556"/>
        <v/>
      </c>
      <c r="AO2968" s="118"/>
    </row>
    <row r="2969" spans="1:41">
      <c r="A2969" s="118"/>
      <c r="B2969" s="118"/>
      <c r="C2969" s="118"/>
      <c r="D2969" s="118"/>
      <c r="E2969" s="118"/>
      <c r="F2969" s="118"/>
      <c r="G2969" s="118"/>
      <c r="H2969" s="118"/>
      <c r="I2969" s="118"/>
      <c r="J2969" s="118"/>
      <c r="K2969" s="118"/>
      <c r="L2969" s="118"/>
      <c r="M2969" s="118"/>
      <c r="N2969" s="118"/>
      <c r="O2969" s="143" t="str">
        <f>IF(H2969="","",(S2969/S2969)&amp;":"&amp;ROUND(AH2969/S2969,2))</f>
        <v/>
      </c>
      <c r="P2969" s="118"/>
      <c r="Q2969" s="118"/>
      <c r="R2969" s="143" t="str">
        <f>IF(H2969="","",(S2969/S2969)&amp;":"&amp;ROUND(AI2969/S2969,2))</f>
        <v/>
      </c>
      <c r="S2969" s="144" t="str">
        <f t="shared" si="557"/>
        <v/>
      </c>
      <c r="T2969" s="145" t="str">
        <f t="shared" si="558"/>
        <v/>
      </c>
      <c r="U2969" s="118"/>
      <c r="V2969" s="145" t="str">
        <f t="shared" si="559"/>
        <v/>
      </c>
      <c r="W2969" s="144" t="str">
        <f t="shared" si="560"/>
        <v/>
      </c>
      <c r="X2969" s="146" t="str">
        <f>IF(C2969="","",IF(OR(C2969="Trade",C2969="Multi Position"),(X2968+V2969),IF(C2969="Deposit",(X2968+AE2969),IF(C2969="Withdrawal",(X2968-AE2969)))))</f>
        <v/>
      </c>
      <c r="Y2969" s="145" t="str">
        <f t="shared" si="561"/>
        <v/>
      </c>
      <c r="Z2969" s="118"/>
      <c r="AA2969" s="118"/>
      <c r="AB2969" s="118"/>
      <c r="AC2969" s="118"/>
      <c r="AD2969" s="118"/>
      <c r="AE2969" s="139"/>
      <c r="AF2969" s="118"/>
      <c r="AG2969" s="118"/>
      <c r="AH2969" s="147" t="str">
        <f t="shared" si="562"/>
        <v/>
      </c>
      <c r="AI2969" s="147" t="str">
        <f t="shared" si="563"/>
        <v/>
      </c>
      <c r="AJ2969" s="148" t="str">
        <f t="shared" si="552"/>
        <v/>
      </c>
      <c r="AK2969" s="148" t="str">
        <f t="shared" si="553"/>
        <v/>
      </c>
      <c r="AL2969" s="147" t="str">
        <f t="shared" si="554"/>
        <v/>
      </c>
      <c r="AM2969" s="147" t="str">
        <f t="shared" si="555"/>
        <v/>
      </c>
      <c r="AN2969" s="147" t="str">
        <f t="shared" si="556"/>
        <v/>
      </c>
      <c r="AO2969" s="118"/>
    </row>
    <row r="2970" spans="1:41">
      <c r="A2970" s="118"/>
      <c r="B2970" s="118"/>
      <c r="C2970" s="118"/>
      <c r="D2970" s="118"/>
      <c r="E2970" s="118"/>
      <c r="F2970" s="118"/>
      <c r="G2970" s="118"/>
      <c r="H2970" s="118"/>
      <c r="I2970" s="118"/>
      <c r="J2970" s="118"/>
      <c r="K2970" s="118"/>
      <c r="L2970" s="118"/>
      <c r="M2970" s="118"/>
      <c r="N2970" s="118"/>
      <c r="O2970" s="143" t="str">
        <f>IF(H2970="","",(S2970/S2970)&amp;":"&amp;ROUND(AH2970/S2970,2))</f>
        <v/>
      </c>
      <c r="P2970" s="118"/>
      <c r="Q2970" s="118"/>
      <c r="R2970" s="143" t="str">
        <f>IF(H2970="","",(S2970/S2970)&amp;":"&amp;ROUND(AI2970/S2970,2))</f>
        <v/>
      </c>
      <c r="S2970" s="144" t="str">
        <f t="shared" si="557"/>
        <v/>
      </c>
      <c r="T2970" s="145" t="str">
        <f t="shared" si="558"/>
        <v/>
      </c>
      <c r="U2970" s="118"/>
      <c r="V2970" s="145" t="str">
        <f t="shared" si="559"/>
        <v/>
      </c>
      <c r="W2970" s="144" t="str">
        <f t="shared" si="560"/>
        <v/>
      </c>
      <c r="X2970" s="146" t="str">
        <f>IF(C2970="","",IF(OR(C2970="Trade",C2970="Multi Position"),(X2969+V2970),IF(C2970="Deposit",(X2969+AE2970),IF(C2970="Withdrawal",(X2969-AE2970)))))</f>
        <v/>
      </c>
      <c r="Y2970" s="145" t="str">
        <f t="shared" si="561"/>
        <v/>
      </c>
      <c r="Z2970" s="118"/>
      <c r="AA2970" s="118"/>
      <c r="AB2970" s="118"/>
      <c r="AC2970" s="118"/>
      <c r="AD2970" s="118"/>
      <c r="AE2970" s="139"/>
      <c r="AF2970" s="118"/>
      <c r="AG2970" s="118"/>
      <c r="AH2970" s="147" t="str">
        <f t="shared" si="562"/>
        <v/>
      </c>
      <c r="AI2970" s="147" t="str">
        <f t="shared" si="563"/>
        <v/>
      </c>
      <c r="AJ2970" s="148" t="str">
        <f t="shared" si="552"/>
        <v/>
      </c>
      <c r="AK2970" s="148" t="str">
        <f t="shared" si="553"/>
        <v/>
      </c>
      <c r="AL2970" s="147" t="str">
        <f t="shared" si="554"/>
        <v/>
      </c>
      <c r="AM2970" s="147" t="str">
        <f t="shared" si="555"/>
        <v/>
      </c>
      <c r="AN2970" s="147" t="str">
        <f t="shared" si="556"/>
        <v/>
      </c>
      <c r="AO2970" s="118"/>
    </row>
    <row r="2971" spans="1:41">
      <c r="A2971" s="118"/>
      <c r="B2971" s="118"/>
      <c r="C2971" s="118"/>
      <c r="D2971" s="118"/>
      <c r="E2971" s="118"/>
      <c r="F2971" s="118"/>
      <c r="G2971" s="118"/>
      <c r="H2971" s="118"/>
      <c r="I2971" s="118"/>
      <c r="J2971" s="118"/>
      <c r="K2971" s="118"/>
      <c r="L2971" s="118"/>
      <c r="M2971" s="118"/>
      <c r="N2971" s="118"/>
      <c r="O2971" s="143" t="str">
        <f>IF(H2971="","",(S2971/S2971)&amp;":"&amp;ROUND(AH2971/S2971,2))</f>
        <v/>
      </c>
      <c r="P2971" s="118"/>
      <c r="Q2971" s="118"/>
      <c r="R2971" s="143" t="str">
        <f>IF(H2971="","",(S2971/S2971)&amp;":"&amp;ROUND(AI2971/S2971,2))</f>
        <v/>
      </c>
      <c r="S2971" s="144" t="str">
        <f t="shared" si="557"/>
        <v/>
      </c>
      <c r="T2971" s="145" t="str">
        <f t="shared" si="558"/>
        <v/>
      </c>
      <c r="U2971" s="118"/>
      <c r="V2971" s="145" t="str">
        <f t="shared" si="559"/>
        <v/>
      </c>
      <c r="W2971" s="144" t="str">
        <f t="shared" si="560"/>
        <v/>
      </c>
      <c r="X2971" s="146" t="str">
        <f>IF(C2971="","",IF(OR(C2971="Trade",C2971="Multi Position"),(X2970+V2971),IF(C2971="Deposit",(X2970+AE2971),IF(C2971="Withdrawal",(X2970-AE2971)))))</f>
        <v/>
      </c>
      <c r="Y2971" s="145" t="str">
        <f t="shared" si="561"/>
        <v/>
      </c>
      <c r="Z2971" s="118"/>
      <c r="AA2971" s="118"/>
      <c r="AB2971" s="118"/>
      <c r="AC2971" s="118"/>
      <c r="AD2971" s="118"/>
      <c r="AE2971" s="139"/>
      <c r="AF2971" s="118"/>
      <c r="AG2971" s="118"/>
      <c r="AH2971" s="147" t="str">
        <f t="shared" si="562"/>
        <v/>
      </c>
      <c r="AI2971" s="147" t="str">
        <f t="shared" si="563"/>
        <v/>
      </c>
      <c r="AJ2971" s="148" t="str">
        <f t="shared" si="552"/>
        <v/>
      </c>
      <c r="AK2971" s="148" t="str">
        <f t="shared" si="553"/>
        <v/>
      </c>
      <c r="AL2971" s="147" t="str">
        <f t="shared" si="554"/>
        <v/>
      </c>
      <c r="AM2971" s="147" t="str">
        <f t="shared" si="555"/>
        <v/>
      </c>
      <c r="AN2971" s="147" t="str">
        <f t="shared" si="556"/>
        <v/>
      </c>
      <c r="AO2971" s="118"/>
    </row>
    <row r="2972" spans="1:41">
      <c r="A2972" s="118"/>
      <c r="B2972" s="118"/>
      <c r="C2972" s="118"/>
      <c r="D2972" s="118"/>
      <c r="E2972" s="118"/>
      <c r="F2972" s="118"/>
      <c r="G2972" s="118"/>
      <c r="H2972" s="118"/>
      <c r="I2972" s="118"/>
      <c r="J2972" s="118"/>
      <c r="K2972" s="118"/>
      <c r="L2972" s="118"/>
      <c r="M2972" s="118"/>
      <c r="N2972" s="118"/>
      <c r="O2972" s="143" t="str">
        <f>IF(H2972="","",(S2972/S2972)&amp;":"&amp;ROUND(AH2972/S2972,2))</f>
        <v/>
      </c>
      <c r="P2972" s="118"/>
      <c r="Q2972" s="118"/>
      <c r="R2972" s="143" t="str">
        <f>IF(H2972="","",(S2972/S2972)&amp;":"&amp;ROUND(AI2972/S2972,2))</f>
        <v/>
      </c>
      <c r="S2972" s="144" t="str">
        <f t="shared" si="557"/>
        <v/>
      </c>
      <c r="T2972" s="145" t="str">
        <f t="shared" si="558"/>
        <v/>
      </c>
      <c r="U2972" s="118"/>
      <c r="V2972" s="145" t="str">
        <f t="shared" si="559"/>
        <v/>
      </c>
      <c r="W2972" s="144" t="str">
        <f t="shared" si="560"/>
        <v/>
      </c>
      <c r="X2972" s="146" t="str">
        <f>IF(C2972="","",IF(OR(C2972="Trade",C2972="Multi Position"),(X2971+V2972),IF(C2972="Deposit",(X2971+AE2972),IF(C2972="Withdrawal",(X2971-AE2972)))))</f>
        <v/>
      </c>
      <c r="Y2972" s="145" t="str">
        <f t="shared" si="561"/>
        <v/>
      </c>
      <c r="Z2972" s="118"/>
      <c r="AA2972" s="118"/>
      <c r="AB2972" s="118"/>
      <c r="AC2972" s="118"/>
      <c r="AD2972" s="118"/>
      <c r="AE2972" s="139"/>
      <c r="AF2972" s="118"/>
      <c r="AG2972" s="118"/>
      <c r="AH2972" s="147" t="str">
        <f t="shared" si="562"/>
        <v/>
      </c>
      <c r="AI2972" s="147" t="str">
        <f t="shared" si="563"/>
        <v/>
      </c>
      <c r="AJ2972" s="148" t="str">
        <f t="shared" si="552"/>
        <v/>
      </c>
      <c r="AK2972" s="148" t="str">
        <f t="shared" si="553"/>
        <v/>
      </c>
      <c r="AL2972" s="147" t="str">
        <f t="shared" si="554"/>
        <v/>
      </c>
      <c r="AM2972" s="147" t="str">
        <f t="shared" si="555"/>
        <v/>
      </c>
      <c r="AN2972" s="147" t="str">
        <f t="shared" si="556"/>
        <v/>
      </c>
      <c r="AO2972" s="118"/>
    </row>
    <row r="2973" spans="1:41">
      <c r="A2973" s="118"/>
      <c r="B2973" s="118"/>
      <c r="C2973" s="118"/>
      <c r="D2973" s="118"/>
      <c r="E2973" s="118"/>
      <c r="F2973" s="118"/>
      <c r="G2973" s="118"/>
      <c r="H2973" s="118"/>
      <c r="I2973" s="118"/>
      <c r="J2973" s="118"/>
      <c r="K2973" s="118"/>
      <c r="L2973" s="118"/>
      <c r="M2973" s="118"/>
      <c r="N2973" s="118"/>
      <c r="O2973" s="143" t="str">
        <f>IF(H2973="","",(S2973/S2973)&amp;":"&amp;ROUND(AH2973/S2973,2))</f>
        <v/>
      </c>
      <c r="P2973" s="118"/>
      <c r="Q2973" s="118"/>
      <c r="R2973" s="143" t="str">
        <f>IF(H2973="","",(S2973/S2973)&amp;":"&amp;ROUND(AI2973/S2973,2))</f>
        <v/>
      </c>
      <c r="S2973" s="144" t="str">
        <f t="shared" si="557"/>
        <v/>
      </c>
      <c r="T2973" s="145" t="str">
        <f t="shared" si="558"/>
        <v/>
      </c>
      <c r="U2973" s="118"/>
      <c r="V2973" s="145" t="str">
        <f t="shared" si="559"/>
        <v/>
      </c>
      <c r="W2973" s="144" t="str">
        <f t="shared" si="560"/>
        <v/>
      </c>
      <c r="X2973" s="146" t="str">
        <f>IF(C2973="","",IF(OR(C2973="Trade",C2973="Multi Position"),(X2972+V2973),IF(C2973="Deposit",(X2972+AE2973),IF(C2973="Withdrawal",(X2972-AE2973)))))</f>
        <v/>
      </c>
      <c r="Y2973" s="145" t="str">
        <f t="shared" si="561"/>
        <v/>
      </c>
      <c r="Z2973" s="118"/>
      <c r="AA2973" s="118"/>
      <c r="AB2973" s="118"/>
      <c r="AC2973" s="118"/>
      <c r="AD2973" s="118"/>
      <c r="AE2973" s="139"/>
      <c r="AF2973" s="118"/>
      <c r="AG2973" s="118"/>
      <c r="AH2973" s="147" t="str">
        <f t="shared" si="562"/>
        <v/>
      </c>
      <c r="AI2973" s="147" t="str">
        <f t="shared" si="563"/>
        <v/>
      </c>
      <c r="AJ2973" s="148" t="str">
        <f t="shared" si="552"/>
        <v/>
      </c>
      <c r="AK2973" s="148" t="str">
        <f t="shared" si="553"/>
        <v/>
      </c>
      <c r="AL2973" s="147" t="str">
        <f t="shared" si="554"/>
        <v/>
      </c>
      <c r="AM2973" s="147" t="str">
        <f t="shared" si="555"/>
        <v/>
      </c>
      <c r="AN2973" s="147" t="str">
        <f t="shared" si="556"/>
        <v/>
      </c>
      <c r="AO2973" s="118"/>
    </row>
    <row r="2974" spans="1:41">
      <c r="A2974" s="118"/>
      <c r="B2974" s="118"/>
      <c r="C2974" s="118"/>
      <c r="D2974" s="118"/>
      <c r="E2974" s="118"/>
      <c r="F2974" s="118"/>
      <c r="G2974" s="118"/>
      <c r="H2974" s="118"/>
      <c r="I2974" s="118"/>
      <c r="J2974" s="118"/>
      <c r="K2974" s="118"/>
      <c r="L2974" s="118"/>
      <c r="M2974" s="118"/>
      <c r="N2974" s="118"/>
      <c r="O2974" s="143" t="str">
        <f>IF(H2974="","",(S2974/S2974)&amp;":"&amp;ROUND(AH2974/S2974,2))</f>
        <v/>
      </c>
      <c r="P2974" s="118"/>
      <c r="Q2974" s="118"/>
      <c r="R2974" s="143" t="str">
        <f>IF(H2974="","",(S2974/S2974)&amp;":"&amp;ROUND(AI2974/S2974,2))</f>
        <v/>
      </c>
      <c r="S2974" s="144" t="str">
        <f t="shared" si="557"/>
        <v/>
      </c>
      <c r="T2974" s="145" t="str">
        <f t="shared" si="558"/>
        <v/>
      </c>
      <c r="U2974" s="118"/>
      <c r="V2974" s="145" t="str">
        <f t="shared" si="559"/>
        <v/>
      </c>
      <c r="W2974" s="144" t="str">
        <f t="shared" si="560"/>
        <v/>
      </c>
      <c r="X2974" s="146" t="str">
        <f>IF(C2974="","",IF(OR(C2974="Trade",C2974="Multi Position"),(X2973+V2974),IF(C2974="Deposit",(X2973+AE2974),IF(C2974="Withdrawal",(X2973-AE2974)))))</f>
        <v/>
      </c>
      <c r="Y2974" s="145" t="str">
        <f t="shared" si="561"/>
        <v/>
      </c>
      <c r="Z2974" s="118"/>
      <c r="AA2974" s="118"/>
      <c r="AB2974" s="118"/>
      <c r="AC2974" s="118"/>
      <c r="AD2974" s="118"/>
      <c r="AE2974" s="139"/>
      <c r="AF2974" s="118"/>
      <c r="AG2974" s="118"/>
      <c r="AH2974" s="147" t="str">
        <f t="shared" si="562"/>
        <v/>
      </c>
      <c r="AI2974" s="147" t="str">
        <f t="shared" si="563"/>
        <v/>
      </c>
      <c r="AJ2974" s="148" t="str">
        <f t="shared" si="552"/>
        <v/>
      </c>
      <c r="AK2974" s="148" t="str">
        <f t="shared" si="553"/>
        <v/>
      </c>
      <c r="AL2974" s="147" t="str">
        <f t="shared" si="554"/>
        <v/>
      </c>
      <c r="AM2974" s="147" t="str">
        <f t="shared" si="555"/>
        <v/>
      </c>
      <c r="AN2974" s="147" t="str">
        <f t="shared" si="556"/>
        <v/>
      </c>
      <c r="AO2974" s="118"/>
    </row>
    <row r="2975" spans="1:41">
      <c r="A2975" s="118"/>
      <c r="B2975" s="118"/>
      <c r="C2975" s="118"/>
      <c r="D2975" s="118"/>
      <c r="E2975" s="118"/>
      <c r="F2975" s="118"/>
      <c r="G2975" s="118"/>
      <c r="H2975" s="118"/>
      <c r="I2975" s="118"/>
      <c r="J2975" s="118"/>
      <c r="K2975" s="118"/>
      <c r="L2975" s="118"/>
      <c r="M2975" s="118"/>
      <c r="N2975" s="118"/>
      <c r="O2975" s="143" t="str">
        <f>IF(H2975="","",(S2975/S2975)&amp;":"&amp;ROUND(AH2975/S2975,2))</f>
        <v/>
      </c>
      <c r="P2975" s="118"/>
      <c r="Q2975" s="118"/>
      <c r="R2975" s="143" t="str">
        <f>IF(H2975="","",(S2975/S2975)&amp;":"&amp;ROUND(AI2975/S2975,2))</f>
        <v/>
      </c>
      <c r="S2975" s="144" t="str">
        <f t="shared" si="557"/>
        <v/>
      </c>
      <c r="T2975" s="145" t="str">
        <f t="shared" si="558"/>
        <v/>
      </c>
      <c r="U2975" s="118"/>
      <c r="V2975" s="145" t="str">
        <f t="shared" si="559"/>
        <v/>
      </c>
      <c r="W2975" s="144" t="str">
        <f t="shared" si="560"/>
        <v/>
      </c>
      <c r="X2975" s="146" t="str">
        <f>IF(C2975="","",IF(OR(C2975="Trade",C2975="Multi Position"),(X2974+V2975),IF(C2975="Deposit",(X2974+AE2975),IF(C2975="Withdrawal",(X2974-AE2975)))))</f>
        <v/>
      </c>
      <c r="Y2975" s="145" t="str">
        <f t="shared" si="561"/>
        <v/>
      </c>
      <c r="Z2975" s="118"/>
      <c r="AA2975" s="118"/>
      <c r="AB2975" s="118"/>
      <c r="AC2975" s="118"/>
      <c r="AD2975" s="118"/>
      <c r="AE2975" s="139"/>
      <c r="AF2975" s="118"/>
      <c r="AG2975" s="118"/>
      <c r="AH2975" s="147" t="str">
        <f t="shared" si="562"/>
        <v/>
      </c>
      <c r="AI2975" s="147" t="str">
        <f t="shared" si="563"/>
        <v/>
      </c>
      <c r="AJ2975" s="148" t="str">
        <f t="shared" si="552"/>
        <v/>
      </c>
      <c r="AK2975" s="148" t="str">
        <f t="shared" si="553"/>
        <v/>
      </c>
      <c r="AL2975" s="147" t="str">
        <f t="shared" si="554"/>
        <v/>
      </c>
      <c r="AM2975" s="147" t="str">
        <f t="shared" si="555"/>
        <v/>
      </c>
      <c r="AN2975" s="147" t="str">
        <f t="shared" si="556"/>
        <v/>
      </c>
      <c r="AO2975" s="118"/>
    </row>
    <row r="2976" spans="1:41">
      <c r="A2976" s="118"/>
      <c r="B2976" s="118"/>
      <c r="C2976" s="118"/>
      <c r="D2976" s="118"/>
      <c r="E2976" s="118"/>
      <c r="F2976" s="118"/>
      <c r="G2976" s="118"/>
      <c r="H2976" s="118"/>
      <c r="I2976" s="118"/>
      <c r="J2976" s="118"/>
      <c r="K2976" s="118"/>
      <c r="L2976" s="118"/>
      <c r="M2976" s="118"/>
      <c r="N2976" s="118"/>
      <c r="O2976" s="143" t="str">
        <f>IF(H2976="","",(S2976/S2976)&amp;":"&amp;ROUND(AH2976/S2976,2))</f>
        <v/>
      </c>
      <c r="P2976" s="118"/>
      <c r="Q2976" s="118"/>
      <c r="R2976" s="143" t="str">
        <f>IF(H2976="","",(S2976/S2976)&amp;":"&amp;ROUND(AI2976/S2976,2))</f>
        <v/>
      </c>
      <c r="S2976" s="144" t="str">
        <f t="shared" si="557"/>
        <v/>
      </c>
      <c r="T2976" s="145" t="str">
        <f t="shared" si="558"/>
        <v/>
      </c>
      <c r="U2976" s="118"/>
      <c r="V2976" s="145" t="str">
        <f t="shared" si="559"/>
        <v/>
      </c>
      <c r="W2976" s="144" t="str">
        <f t="shared" si="560"/>
        <v/>
      </c>
      <c r="X2976" s="146" t="str">
        <f>IF(C2976="","",IF(OR(C2976="Trade",C2976="Multi Position"),(X2975+V2976),IF(C2976="Deposit",(X2975+AE2976),IF(C2976="Withdrawal",(X2975-AE2976)))))</f>
        <v/>
      </c>
      <c r="Y2976" s="145" t="str">
        <f t="shared" si="561"/>
        <v/>
      </c>
      <c r="Z2976" s="118"/>
      <c r="AA2976" s="118"/>
      <c r="AB2976" s="118"/>
      <c r="AC2976" s="118"/>
      <c r="AD2976" s="118"/>
      <c r="AE2976" s="139"/>
      <c r="AF2976" s="118"/>
      <c r="AG2976" s="118"/>
      <c r="AH2976" s="147" t="str">
        <f t="shared" si="562"/>
        <v/>
      </c>
      <c r="AI2976" s="147" t="str">
        <f t="shared" si="563"/>
        <v/>
      </c>
      <c r="AJ2976" s="148" t="str">
        <f t="shared" si="552"/>
        <v/>
      </c>
      <c r="AK2976" s="148" t="str">
        <f t="shared" si="553"/>
        <v/>
      </c>
      <c r="AL2976" s="147" t="str">
        <f t="shared" si="554"/>
        <v/>
      </c>
      <c r="AM2976" s="147" t="str">
        <f t="shared" si="555"/>
        <v/>
      </c>
      <c r="AN2976" s="147" t="str">
        <f t="shared" si="556"/>
        <v/>
      </c>
      <c r="AO2976" s="118"/>
    </row>
    <row r="2977" spans="1:41">
      <c r="A2977" s="118"/>
      <c r="B2977" s="118"/>
      <c r="C2977" s="118"/>
      <c r="D2977" s="118"/>
      <c r="E2977" s="118"/>
      <c r="F2977" s="118"/>
      <c r="G2977" s="118"/>
      <c r="H2977" s="118"/>
      <c r="I2977" s="118"/>
      <c r="J2977" s="118"/>
      <c r="K2977" s="118"/>
      <c r="L2977" s="118"/>
      <c r="M2977" s="118"/>
      <c r="N2977" s="118"/>
      <c r="O2977" s="143" t="str">
        <f>IF(H2977="","",(S2977/S2977)&amp;":"&amp;ROUND(AH2977/S2977,2))</f>
        <v/>
      </c>
      <c r="P2977" s="118"/>
      <c r="Q2977" s="118"/>
      <c r="R2977" s="143" t="str">
        <f>IF(H2977="","",(S2977/S2977)&amp;":"&amp;ROUND(AI2977/S2977,2))</f>
        <v/>
      </c>
      <c r="S2977" s="144" t="str">
        <f t="shared" si="557"/>
        <v/>
      </c>
      <c r="T2977" s="145" t="str">
        <f t="shared" si="558"/>
        <v/>
      </c>
      <c r="U2977" s="118"/>
      <c r="V2977" s="145" t="str">
        <f t="shared" si="559"/>
        <v/>
      </c>
      <c r="W2977" s="144" t="str">
        <f t="shared" si="560"/>
        <v/>
      </c>
      <c r="X2977" s="146" t="str">
        <f>IF(C2977="","",IF(OR(C2977="Trade",C2977="Multi Position"),(X2976+V2977),IF(C2977="Deposit",(X2976+AE2977),IF(C2977="Withdrawal",(X2976-AE2977)))))</f>
        <v/>
      </c>
      <c r="Y2977" s="145" t="str">
        <f t="shared" si="561"/>
        <v/>
      </c>
      <c r="Z2977" s="118"/>
      <c r="AA2977" s="118"/>
      <c r="AB2977" s="118"/>
      <c r="AC2977" s="118"/>
      <c r="AD2977" s="118"/>
      <c r="AE2977" s="139"/>
      <c r="AF2977" s="118"/>
      <c r="AG2977" s="118"/>
      <c r="AH2977" s="147" t="str">
        <f t="shared" si="562"/>
        <v/>
      </c>
      <c r="AI2977" s="147" t="str">
        <f t="shared" si="563"/>
        <v/>
      </c>
      <c r="AJ2977" s="148" t="str">
        <f t="shared" si="552"/>
        <v/>
      </c>
      <c r="AK2977" s="148" t="str">
        <f t="shared" si="553"/>
        <v/>
      </c>
      <c r="AL2977" s="147" t="str">
        <f t="shared" si="554"/>
        <v/>
      </c>
      <c r="AM2977" s="147" t="str">
        <f t="shared" si="555"/>
        <v/>
      </c>
      <c r="AN2977" s="147" t="str">
        <f t="shared" si="556"/>
        <v/>
      </c>
      <c r="AO2977" s="118"/>
    </row>
    <row r="2978" spans="1:41">
      <c r="A2978" s="118"/>
      <c r="B2978" s="118"/>
      <c r="C2978" s="118"/>
      <c r="D2978" s="118"/>
      <c r="E2978" s="118"/>
      <c r="F2978" s="118"/>
      <c r="G2978" s="118"/>
      <c r="H2978" s="118"/>
      <c r="I2978" s="118"/>
      <c r="J2978" s="118"/>
      <c r="K2978" s="118"/>
      <c r="L2978" s="118"/>
      <c r="M2978" s="118"/>
      <c r="N2978" s="118"/>
      <c r="O2978" s="143" t="str">
        <f>IF(H2978="","",(S2978/S2978)&amp;":"&amp;ROUND(AH2978/S2978,2))</f>
        <v/>
      </c>
      <c r="P2978" s="118"/>
      <c r="Q2978" s="118"/>
      <c r="R2978" s="143" t="str">
        <f>IF(H2978="","",(S2978/S2978)&amp;":"&amp;ROUND(AI2978/S2978,2))</f>
        <v/>
      </c>
      <c r="S2978" s="144" t="str">
        <f t="shared" si="557"/>
        <v/>
      </c>
      <c r="T2978" s="145" t="str">
        <f t="shared" si="558"/>
        <v/>
      </c>
      <c r="U2978" s="118"/>
      <c r="V2978" s="145" t="str">
        <f t="shared" si="559"/>
        <v/>
      </c>
      <c r="W2978" s="144" t="str">
        <f t="shared" si="560"/>
        <v/>
      </c>
      <c r="X2978" s="146" t="str">
        <f>IF(C2978="","",IF(OR(C2978="Trade",C2978="Multi Position"),(X2977+V2978),IF(C2978="Deposit",(X2977+AE2978),IF(C2978="Withdrawal",(X2977-AE2978)))))</f>
        <v/>
      </c>
      <c r="Y2978" s="145" t="str">
        <f t="shared" si="561"/>
        <v/>
      </c>
      <c r="Z2978" s="118"/>
      <c r="AA2978" s="118"/>
      <c r="AB2978" s="118"/>
      <c r="AC2978" s="118"/>
      <c r="AD2978" s="118"/>
      <c r="AE2978" s="139"/>
      <c r="AF2978" s="118"/>
      <c r="AG2978" s="118"/>
      <c r="AH2978" s="147" t="str">
        <f t="shared" si="562"/>
        <v/>
      </c>
      <c r="AI2978" s="147" t="str">
        <f t="shared" si="563"/>
        <v/>
      </c>
      <c r="AJ2978" s="148" t="str">
        <f t="shared" si="552"/>
        <v/>
      </c>
      <c r="AK2978" s="148" t="str">
        <f t="shared" si="553"/>
        <v/>
      </c>
      <c r="AL2978" s="147" t="str">
        <f t="shared" si="554"/>
        <v/>
      </c>
      <c r="AM2978" s="147" t="str">
        <f t="shared" si="555"/>
        <v/>
      </c>
      <c r="AN2978" s="147" t="str">
        <f t="shared" si="556"/>
        <v/>
      </c>
      <c r="AO2978" s="118"/>
    </row>
    <row r="2979" spans="1:41">
      <c r="A2979" s="118"/>
      <c r="B2979" s="118"/>
      <c r="C2979" s="118"/>
      <c r="D2979" s="118"/>
      <c r="E2979" s="118"/>
      <c r="F2979" s="118"/>
      <c r="G2979" s="118"/>
      <c r="H2979" s="118"/>
      <c r="I2979" s="118"/>
      <c r="J2979" s="118"/>
      <c r="K2979" s="118"/>
      <c r="L2979" s="118"/>
      <c r="M2979" s="118"/>
      <c r="N2979" s="118"/>
      <c r="O2979" s="143" t="str">
        <f>IF(H2979="","",(S2979/S2979)&amp;":"&amp;ROUND(AH2979/S2979,2))</f>
        <v/>
      </c>
      <c r="P2979" s="118"/>
      <c r="Q2979" s="118"/>
      <c r="R2979" s="143" t="str">
        <f>IF(H2979="","",(S2979/S2979)&amp;":"&amp;ROUND(AI2979/S2979,2))</f>
        <v/>
      </c>
      <c r="S2979" s="144" t="str">
        <f t="shared" si="557"/>
        <v/>
      </c>
      <c r="T2979" s="145" t="str">
        <f t="shared" si="558"/>
        <v/>
      </c>
      <c r="U2979" s="118"/>
      <c r="V2979" s="145" t="str">
        <f t="shared" si="559"/>
        <v/>
      </c>
      <c r="W2979" s="144" t="str">
        <f t="shared" si="560"/>
        <v/>
      </c>
      <c r="X2979" s="146" t="str">
        <f>IF(C2979="","",IF(OR(C2979="Trade",C2979="Multi Position"),(X2978+V2979),IF(C2979="Deposit",(X2978+AE2979),IF(C2979="Withdrawal",(X2978-AE2979)))))</f>
        <v/>
      </c>
      <c r="Y2979" s="145" t="str">
        <f t="shared" si="561"/>
        <v/>
      </c>
      <c r="Z2979" s="118"/>
      <c r="AA2979" s="118"/>
      <c r="AB2979" s="118"/>
      <c r="AC2979" s="118"/>
      <c r="AD2979" s="118"/>
      <c r="AE2979" s="139"/>
      <c r="AF2979" s="118"/>
      <c r="AG2979" s="118"/>
      <c r="AH2979" s="147" t="str">
        <f t="shared" si="562"/>
        <v/>
      </c>
      <c r="AI2979" s="147" t="str">
        <f t="shared" si="563"/>
        <v/>
      </c>
      <c r="AJ2979" s="148" t="str">
        <f t="shared" si="552"/>
        <v/>
      </c>
      <c r="AK2979" s="148" t="str">
        <f t="shared" si="553"/>
        <v/>
      </c>
      <c r="AL2979" s="147" t="str">
        <f t="shared" si="554"/>
        <v/>
      </c>
      <c r="AM2979" s="147" t="str">
        <f t="shared" si="555"/>
        <v/>
      </c>
      <c r="AN2979" s="147" t="str">
        <f t="shared" si="556"/>
        <v/>
      </c>
      <c r="AO2979" s="118"/>
    </row>
    <row r="2980" spans="1:41">
      <c r="A2980" s="118"/>
      <c r="B2980" s="118"/>
      <c r="C2980" s="118"/>
      <c r="D2980" s="118"/>
      <c r="E2980" s="118"/>
      <c r="F2980" s="118"/>
      <c r="G2980" s="118"/>
      <c r="H2980" s="118"/>
      <c r="I2980" s="118"/>
      <c r="J2980" s="118"/>
      <c r="K2980" s="118"/>
      <c r="L2980" s="118"/>
      <c r="M2980" s="118"/>
      <c r="N2980" s="118"/>
      <c r="O2980" s="143" t="str">
        <f>IF(H2980="","",(S2980/S2980)&amp;":"&amp;ROUND(AH2980/S2980,2))</f>
        <v/>
      </c>
      <c r="P2980" s="118"/>
      <c r="Q2980" s="118"/>
      <c r="R2980" s="143" t="str">
        <f>IF(H2980="","",(S2980/S2980)&amp;":"&amp;ROUND(AI2980/S2980,2))</f>
        <v/>
      </c>
      <c r="S2980" s="144" t="str">
        <f t="shared" si="557"/>
        <v/>
      </c>
      <c r="T2980" s="145" t="str">
        <f t="shared" si="558"/>
        <v/>
      </c>
      <c r="U2980" s="118"/>
      <c r="V2980" s="145" t="str">
        <f t="shared" si="559"/>
        <v/>
      </c>
      <c r="W2980" s="144" t="str">
        <f t="shared" si="560"/>
        <v/>
      </c>
      <c r="X2980" s="146" t="str">
        <f>IF(C2980="","",IF(OR(C2980="Trade",C2980="Multi Position"),(X2979+V2980),IF(C2980="Deposit",(X2979+AE2980),IF(C2980="Withdrawal",(X2979-AE2980)))))</f>
        <v/>
      </c>
      <c r="Y2980" s="145" t="str">
        <f t="shared" si="561"/>
        <v/>
      </c>
      <c r="Z2980" s="118"/>
      <c r="AA2980" s="118"/>
      <c r="AB2980" s="118"/>
      <c r="AC2980" s="118"/>
      <c r="AD2980" s="118"/>
      <c r="AE2980" s="139"/>
      <c r="AF2980" s="118"/>
      <c r="AG2980" s="118"/>
      <c r="AH2980" s="147" t="str">
        <f t="shared" si="562"/>
        <v/>
      </c>
      <c r="AI2980" s="147" t="str">
        <f t="shared" si="563"/>
        <v/>
      </c>
      <c r="AJ2980" s="148" t="str">
        <f t="shared" si="552"/>
        <v/>
      </c>
      <c r="AK2980" s="148" t="str">
        <f t="shared" si="553"/>
        <v/>
      </c>
      <c r="AL2980" s="147" t="str">
        <f t="shared" si="554"/>
        <v/>
      </c>
      <c r="AM2980" s="147" t="str">
        <f t="shared" si="555"/>
        <v/>
      </c>
      <c r="AN2980" s="147" t="str">
        <f t="shared" si="556"/>
        <v/>
      </c>
      <c r="AO2980" s="118"/>
    </row>
    <row r="2981" spans="1:41">
      <c r="A2981" s="118"/>
      <c r="B2981" s="118"/>
      <c r="C2981" s="118"/>
      <c r="D2981" s="118"/>
      <c r="E2981" s="118"/>
      <c r="F2981" s="118"/>
      <c r="G2981" s="118"/>
      <c r="H2981" s="118"/>
      <c r="I2981" s="118"/>
      <c r="J2981" s="118"/>
      <c r="K2981" s="118"/>
      <c r="L2981" s="118"/>
      <c r="M2981" s="118"/>
      <c r="N2981" s="118"/>
      <c r="O2981" s="143" t="str">
        <f>IF(H2981="","",(S2981/S2981)&amp;":"&amp;ROUND(AH2981/S2981,2))</f>
        <v/>
      </c>
      <c r="P2981" s="118"/>
      <c r="Q2981" s="118"/>
      <c r="R2981" s="143" t="str">
        <f>IF(H2981="","",(S2981/S2981)&amp;":"&amp;ROUND(AI2981/S2981,2))</f>
        <v/>
      </c>
      <c r="S2981" s="144" t="str">
        <f t="shared" si="557"/>
        <v/>
      </c>
      <c r="T2981" s="145" t="str">
        <f t="shared" si="558"/>
        <v/>
      </c>
      <c r="U2981" s="118"/>
      <c r="V2981" s="145" t="str">
        <f t="shared" si="559"/>
        <v/>
      </c>
      <c r="W2981" s="144" t="str">
        <f t="shared" si="560"/>
        <v/>
      </c>
      <c r="X2981" s="146" t="str">
        <f>IF(C2981="","",IF(OR(C2981="Trade",C2981="Multi Position"),(X2980+V2981),IF(C2981="Deposit",(X2980+AE2981),IF(C2981="Withdrawal",(X2980-AE2981)))))</f>
        <v/>
      </c>
      <c r="Y2981" s="145" t="str">
        <f t="shared" si="561"/>
        <v/>
      </c>
      <c r="Z2981" s="118"/>
      <c r="AA2981" s="118"/>
      <c r="AB2981" s="118"/>
      <c r="AC2981" s="118"/>
      <c r="AD2981" s="118"/>
      <c r="AE2981" s="139"/>
      <c r="AF2981" s="118"/>
      <c r="AG2981" s="118"/>
      <c r="AH2981" s="147" t="str">
        <f t="shared" si="562"/>
        <v/>
      </c>
      <c r="AI2981" s="147" t="str">
        <f t="shared" si="563"/>
        <v/>
      </c>
      <c r="AJ2981" s="148" t="str">
        <f t="shared" si="552"/>
        <v/>
      </c>
      <c r="AK2981" s="148" t="str">
        <f t="shared" si="553"/>
        <v/>
      </c>
      <c r="AL2981" s="147" t="str">
        <f t="shared" si="554"/>
        <v/>
      </c>
      <c r="AM2981" s="147" t="str">
        <f t="shared" si="555"/>
        <v/>
      </c>
      <c r="AN2981" s="147" t="str">
        <f t="shared" si="556"/>
        <v/>
      </c>
      <c r="AO2981" s="118"/>
    </row>
    <row r="2982" spans="1:41">
      <c r="A2982" s="118"/>
      <c r="B2982" s="118"/>
      <c r="C2982" s="118"/>
      <c r="D2982" s="118"/>
      <c r="E2982" s="118"/>
      <c r="F2982" s="118"/>
      <c r="G2982" s="118"/>
      <c r="H2982" s="118"/>
      <c r="I2982" s="118"/>
      <c r="J2982" s="118"/>
      <c r="K2982" s="118"/>
      <c r="L2982" s="118"/>
      <c r="M2982" s="118"/>
      <c r="N2982" s="118"/>
      <c r="O2982" s="143" t="str">
        <f>IF(H2982="","",(S2982/S2982)&amp;":"&amp;ROUND(AH2982/S2982,2))</f>
        <v/>
      </c>
      <c r="P2982" s="118"/>
      <c r="Q2982" s="118"/>
      <c r="R2982" s="143" t="str">
        <f>IF(H2982="","",(S2982/S2982)&amp;":"&amp;ROUND(AI2982/S2982,2))</f>
        <v/>
      </c>
      <c r="S2982" s="144" t="str">
        <f t="shared" si="557"/>
        <v/>
      </c>
      <c r="T2982" s="145" t="str">
        <f t="shared" si="558"/>
        <v/>
      </c>
      <c r="U2982" s="118"/>
      <c r="V2982" s="145" t="str">
        <f t="shared" si="559"/>
        <v/>
      </c>
      <c r="W2982" s="144" t="str">
        <f t="shared" si="560"/>
        <v/>
      </c>
      <c r="X2982" s="146" t="str">
        <f>IF(C2982="","",IF(OR(C2982="Trade",C2982="Multi Position"),(X2981+V2982),IF(C2982="Deposit",(X2981+AE2982),IF(C2982="Withdrawal",(X2981-AE2982)))))</f>
        <v/>
      </c>
      <c r="Y2982" s="145" t="str">
        <f t="shared" si="561"/>
        <v/>
      </c>
      <c r="Z2982" s="118"/>
      <c r="AA2982" s="118"/>
      <c r="AB2982" s="118"/>
      <c r="AC2982" s="118"/>
      <c r="AD2982" s="118"/>
      <c r="AE2982" s="139"/>
      <c r="AF2982" s="118"/>
      <c r="AG2982" s="118"/>
      <c r="AH2982" s="147" t="str">
        <f t="shared" si="562"/>
        <v/>
      </c>
      <c r="AI2982" s="147" t="str">
        <f t="shared" si="563"/>
        <v/>
      </c>
      <c r="AJ2982" s="148" t="str">
        <f t="shared" si="552"/>
        <v/>
      </c>
      <c r="AK2982" s="148" t="str">
        <f t="shared" si="553"/>
        <v/>
      </c>
      <c r="AL2982" s="147" t="str">
        <f t="shared" si="554"/>
        <v/>
      </c>
      <c r="AM2982" s="147" t="str">
        <f t="shared" si="555"/>
        <v/>
      </c>
      <c r="AN2982" s="147" t="str">
        <f t="shared" si="556"/>
        <v/>
      </c>
      <c r="AO2982" s="118"/>
    </row>
    <row r="2983" spans="1:41">
      <c r="A2983" s="118"/>
      <c r="B2983" s="118"/>
      <c r="C2983" s="118"/>
      <c r="D2983" s="118"/>
      <c r="E2983" s="118"/>
      <c r="F2983" s="118"/>
      <c r="G2983" s="118"/>
      <c r="H2983" s="118"/>
      <c r="I2983" s="118"/>
      <c r="J2983" s="118"/>
      <c r="K2983" s="118"/>
      <c r="L2983" s="118"/>
      <c r="M2983" s="118"/>
      <c r="N2983" s="118"/>
      <c r="O2983" s="143" t="str">
        <f>IF(H2983="","",(S2983/S2983)&amp;":"&amp;ROUND(AH2983/S2983,2))</f>
        <v/>
      </c>
      <c r="P2983" s="118"/>
      <c r="Q2983" s="118"/>
      <c r="R2983" s="143" t="str">
        <f>IF(H2983="","",(S2983/S2983)&amp;":"&amp;ROUND(AI2983/S2983,2))</f>
        <v/>
      </c>
      <c r="S2983" s="144" t="str">
        <f t="shared" si="557"/>
        <v/>
      </c>
      <c r="T2983" s="145" t="str">
        <f t="shared" si="558"/>
        <v/>
      </c>
      <c r="U2983" s="118"/>
      <c r="V2983" s="145" t="str">
        <f t="shared" si="559"/>
        <v/>
      </c>
      <c r="W2983" s="144" t="str">
        <f t="shared" si="560"/>
        <v/>
      </c>
      <c r="X2983" s="146" t="str">
        <f>IF(C2983="","",IF(OR(C2983="Trade",C2983="Multi Position"),(X2982+V2983),IF(C2983="Deposit",(X2982+AE2983),IF(C2983="Withdrawal",(X2982-AE2983)))))</f>
        <v/>
      </c>
      <c r="Y2983" s="145" t="str">
        <f t="shared" si="561"/>
        <v/>
      </c>
      <c r="Z2983" s="118"/>
      <c r="AA2983" s="118"/>
      <c r="AB2983" s="118"/>
      <c r="AC2983" s="118"/>
      <c r="AD2983" s="118"/>
      <c r="AE2983" s="139"/>
      <c r="AF2983" s="118"/>
      <c r="AG2983" s="118"/>
      <c r="AH2983" s="147" t="str">
        <f t="shared" si="562"/>
        <v/>
      </c>
      <c r="AI2983" s="147" t="str">
        <f t="shared" si="563"/>
        <v/>
      </c>
      <c r="AJ2983" s="148" t="str">
        <f t="shared" si="552"/>
        <v/>
      </c>
      <c r="AK2983" s="148" t="str">
        <f t="shared" si="553"/>
        <v/>
      </c>
      <c r="AL2983" s="147" t="str">
        <f t="shared" si="554"/>
        <v/>
      </c>
      <c r="AM2983" s="147" t="str">
        <f t="shared" si="555"/>
        <v/>
      </c>
      <c r="AN2983" s="147" t="str">
        <f t="shared" si="556"/>
        <v/>
      </c>
      <c r="AO2983" s="118"/>
    </row>
    <row r="2984" spans="1:41">
      <c r="A2984" s="118"/>
      <c r="B2984" s="118"/>
      <c r="C2984" s="118"/>
      <c r="D2984" s="118"/>
      <c r="E2984" s="118"/>
      <c r="F2984" s="118"/>
      <c r="G2984" s="118"/>
      <c r="H2984" s="118"/>
      <c r="I2984" s="118"/>
      <c r="J2984" s="118"/>
      <c r="K2984" s="118"/>
      <c r="L2984" s="118"/>
      <c r="M2984" s="118"/>
      <c r="N2984" s="118"/>
      <c r="O2984" s="143" t="str">
        <f>IF(H2984="","",(S2984/S2984)&amp;":"&amp;ROUND(AH2984/S2984,2))</f>
        <v/>
      </c>
      <c r="P2984" s="118"/>
      <c r="Q2984" s="118"/>
      <c r="R2984" s="143" t="str">
        <f>IF(H2984="","",(S2984/S2984)&amp;":"&amp;ROUND(AI2984/S2984,2))</f>
        <v/>
      </c>
      <c r="S2984" s="144" t="str">
        <f t="shared" si="557"/>
        <v/>
      </c>
      <c r="T2984" s="145" t="str">
        <f t="shared" si="558"/>
        <v/>
      </c>
      <c r="U2984" s="118"/>
      <c r="V2984" s="145" t="str">
        <f t="shared" si="559"/>
        <v/>
      </c>
      <c r="W2984" s="144" t="str">
        <f t="shared" si="560"/>
        <v/>
      </c>
      <c r="X2984" s="146" t="str">
        <f>IF(C2984="","",IF(OR(C2984="Trade",C2984="Multi Position"),(X2983+V2984),IF(C2984="Deposit",(X2983+AE2984),IF(C2984="Withdrawal",(X2983-AE2984)))))</f>
        <v/>
      </c>
      <c r="Y2984" s="145" t="str">
        <f t="shared" si="561"/>
        <v/>
      </c>
      <c r="Z2984" s="118"/>
      <c r="AA2984" s="118"/>
      <c r="AB2984" s="118"/>
      <c r="AC2984" s="118"/>
      <c r="AD2984" s="118"/>
      <c r="AE2984" s="139"/>
      <c r="AF2984" s="118"/>
      <c r="AG2984" s="118"/>
      <c r="AH2984" s="147" t="str">
        <f t="shared" si="562"/>
        <v/>
      </c>
      <c r="AI2984" s="147" t="str">
        <f t="shared" si="563"/>
        <v/>
      </c>
      <c r="AJ2984" s="148" t="str">
        <f t="shared" si="552"/>
        <v/>
      </c>
      <c r="AK2984" s="148" t="str">
        <f t="shared" si="553"/>
        <v/>
      </c>
      <c r="AL2984" s="147" t="str">
        <f t="shared" si="554"/>
        <v/>
      </c>
      <c r="AM2984" s="147" t="str">
        <f t="shared" si="555"/>
        <v/>
      </c>
      <c r="AN2984" s="147" t="str">
        <f t="shared" si="556"/>
        <v/>
      </c>
      <c r="AO2984" s="118"/>
    </row>
    <row r="2985" spans="1:41">
      <c r="A2985" s="118"/>
      <c r="B2985" s="118"/>
      <c r="C2985" s="118"/>
      <c r="D2985" s="118"/>
      <c r="E2985" s="118"/>
      <c r="F2985" s="118"/>
      <c r="G2985" s="118"/>
      <c r="H2985" s="118"/>
      <c r="I2985" s="118"/>
      <c r="J2985" s="118"/>
      <c r="K2985" s="118"/>
      <c r="L2985" s="118"/>
      <c r="M2985" s="118"/>
      <c r="N2985" s="118"/>
      <c r="O2985" s="143" t="str">
        <f>IF(H2985="","",(S2985/S2985)&amp;":"&amp;ROUND(AH2985/S2985,2))</f>
        <v/>
      </c>
      <c r="P2985" s="118"/>
      <c r="Q2985" s="118"/>
      <c r="R2985" s="143" t="str">
        <f>IF(H2985="","",(S2985/S2985)&amp;":"&amp;ROUND(AI2985/S2985,2))</f>
        <v/>
      </c>
      <c r="S2985" s="144" t="str">
        <f t="shared" si="557"/>
        <v/>
      </c>
      <c r="T2985" s="145" t="str">
        <f t="shared" si="558"/>
        <v/>
      </c>
      <c r="U2985" s="118"/>
      <c r="V2985" s="145" t="str">
        <f t="shared" si="559"/>
        <v/>
      </c>
      <c r="W2985" s="144" t="str">
        <f t="shared" si="560"/>
        <v/>
      </c>
      <c r="X2985" s="146" t="str">
        <f>IF(C2985="","",IF(OR(C2985="Trade",C2985="Multi Position"),(X2984+V2985),IF(C2985="Deposit",(X2984+AE2985),IF(C2985="Withdrawal",(X2984-AE2985)))))</f>
        <v/>
      </c>
      <c r="Y2985" s="145" t="str">
        <f t="shared" si="561"/>
        <v/>
      </c>
      <c r="Z2985" s="118"/>
      <c r="AA2985" s="118"/>
      <c r="AB2985" s="118"/>
      <c r="AC2985" s="118"/>
      <c r="AD2985" s="118"/>
      <c r="AE2985" s="139"/>
      <c r="AF2985" s="118"/>
      <c r="AG2985" s="118"/>
      <c r="AH2985" s="147" t="str">
        <f t="shared" si="562"/>
        <v/>
      </c>
      <c r="AI2985" s="147" t="str">
        <f t="shared" si="563"/>
        <v/>
      </c>
      <c r="AJ2985" s="148" t="str">
        <f t="shared" si="552"/>
        <v/>
      </c>
      <c r="AK2985" s="148" t="str">
        <f t="shared" si="553"/>
        <v/>
      </c>
      <c r="AL2985" s="147" t="str">
        <f t="shared" si="554"/>
        <v/>
      </c>
      <c r="AM2985" s="147" t="str">
        <f t="shared" si="555"/>
        <v/>
      </c>
      <c r="AN2985" s="147" t="str">
        <f t="shared" si="556"/>
        <v/>
      </c>
      <c r="AO2985" s="118"/>
    </row>
    <row r="2986" spans="1:41">
      <c r="A2986" s="118"/>
      <c r="B2986" s="118"/>
      <c r="C2986" s="118"/>
      <c r="D2986" s="118"/>
      <c r="E2986" s="118"/>
      <c r="F2986" s="118"/>
      <c r="G2986" s="118"/>
      <c r="H2986" s="118"/>
      <c r="I2986" s="118"/>
      <c r="J2986" s="118"/>
      <c r="K2986" s="118"/>
      <c r="L2986" s="118"/>
      <c r="M2986" s="118"/>
      <c r="N2986" s="118"/>
      <c r="O2986" s="143" t="str">
        <f>IF(H2986="","",(S2986/S2986)&amp;":"&amp;ROUND(AH2986/S2986,2))</f>
        <v/>
      </c>
      <c r="P2986" s="118"/>
      <c r="Q2986" s="118"/>
      <c r="R2986" s="143" t="str">
        <f>IF(H2986="","",(S2986/S2986)&amp;":"&amp;ROUND(AI2986/S2986,2))</f>
        <v/>
      </c>
      <c r="S2986" s="144" t="str">
        <f t="shared" si="557"/>
        <v/>
      </c>
      <c r="T2986" s="145" t="str">
        <f t="shared" si="558"/>
        <v/>
      </c>
      <c r="U2986" s="118"/>
      <c r="V2986" s="145" t="str">
        <f t="shared" si="559"/>
        <v/>
      </c>
      <c r="W2986" s="144" t="str">
        <f t="shared" si="560"/>
        <v/>
      </c>
      <c r="X2986" s="146" t="str">
        <f>IF(C2986="","",IF(OR(C2986="Trade",C2986="Multi Position"),(X2985+V2986),IF(C2986="Deposit",(X2985+AE2986),IF(C2986="Withdrawal",(X2985-AE2986)))))</f>
        <v/>
      </c>
      <c r="Y2986" s="145" t="str">
        <f t="shared" si="561"/>
        <v/>
      </c>
      <c r="Z2986" s="118"/>
      <c r="AA2986" s="118"/>
      <c r="AB2986" s="118"/>
      <c r="AC2986" s="118"/>
      <c r="AD2986" s="118"/>
      <c r="AE2986" s="139"/>
      <c r="AF2986" s="118"/>
      <c r="AG2986" s="118"/>
      <c r="AH2986" s="147" t="str">
        <f t="shared" si="562"/>
        <v/>
      </c>
      <c r="AI2986" s="147" t="str">
        <f t="shared" si="563"/>
        <v/>
      </c>
      <c r="AJ2986" s="148" t="str">
        <f t="shared" si="552"/>
        <v/>
      </c>
      <c r="AK2986" s="148" t="str">
        <f t="shared" si="553"/>
        <v/>
      </c>
      <c r="AL2986" s="147" t="str">
        <f t="shared" si="554"/>
        <v/>
      </c>
      <c r="AM2986" s="147" t="str">
        <f t="shared" si="555"/>
        <v/>
      </c>
      <c r="AN2986" s="147" t="str">
        <f t="shared" si="556"/>
        <v/>
      </c>
      <c r="AO2986" s="118"/>
    </row>
    <row r="2987" spans="1:41">
      <c r="A2987" s="118"/>
      <c r="B2987" s="118"/>
      <c r="C2987" s="118"/>
      <c r="D2987" s="118"/>
      <c r="E2987" s="118"/>
      <c r="F2987" s="118"/>
      <c r="G2987" s="118"/>
      <c r="H2987" s="118"/>
      <c r="I2987" s="118"/>
      <c r="J2987" s="118"/>
      <c r="K2987" s="118"/>
      <c r="L2987" s="118"/>
      <c r="M2987" s="118"/>
      <c r="N2987" s="118"/>
      <c r="O2987" s="143" t="str">
        <f>IF(H2987="","",(S2987/S2987)&amp;":"&amp;ROUND(AH2987/S2987,2))</f>
        <v/>
      </c>
      <c r="P2987" s="118"/>
      <c r="Q2987" s="118"/>
      <c r="R2987" s="143" t="str">
        <f>IF(H2987="","",(S2987/S2987)&amp;":"&amp;ROUND(AI2987/S2987,2))</f>
        <v/>
      </c>
      <c r="S2987" s="144" t="str">
        <f t="shared" si="557"/>
        <v/>
      </c>
      <c r="T2987" s="145" t="str">
        <f t="shared" si="558"/>
        <v/>
      </c>
      <c r="U2987" s="118"/>
      <c r="V2987" s="145" t="str">
        <f t="shared" si="559"/>
        <v/>
      </c>
      <c r="W2987" s="144" t="str">
        <f t="shared" si="560"/>
        <v/>
      </c>
      <c r="X2987" s="146" t="str">
        <f>IF(C2987="","",IF(OR(C2987="Trade",C2987="Multi Position"),(X2986+V2987),IF(C2987="Deposit",(X2986+AE2987),IF(C2987="Withdrawal",(X2986-AE2987)))))</f>
        <v/>
      </c>
      <c r="Y2987" s="145" t="str">
        <f t="shared" si="561"/>
        <v/>
      </c>
      <c r="Z2987" s="118"/>
      <c r="AA2987" s="118"/>
      <c r="AB2987" s="118"/>
      <c r="AC2987" s="118"/>
      <c r="AD2987" s="118"/>
      <c r="AE2987" s="139"/>
      <c r="AF2987" s="118"/>
      <c r="AG2987" s="118"/>
      <c r="AH2987" s="147" t="str">
        <f t="shared" si="562"/>
        <v/>
      </c>
      <c r="AI2987" s="147" t="str">
        <f t="shared" si="563"/>
        <v/>
      </c>
      <c r="AJ2987" s="148" t="str">
        <f t="shared" si="552"/>
        <v/>
      </c>
      <c r="AK2987" s="148" t="str">
        <f t="shared" si="553"/>
        <v/>
      </c>
      <c r="AL2987" s="147" t="str">
        <f t="shared" si="554"/>
        <v/>
      </c>
      <c r="AM2987" s="147" t="str">
        <f t="shared" si="555"/>
        <v/>
      </c>
      <c r="AN2987" s="147" t="str">
        <f t="shared" si="556"/>
        <v/>
      </c>
      <c r="AO2987" s="118"/>
    </row>
    <row r="2988" spans="1:41">
      <c r="A2988" s="118"/>
      <c r="B2988" s="118"/>
      <c r="C2988" s="118"/>
      <c r="D2988" s="118"/>
      <c r="E2988" s="118"/>
      <c r="F2988" s="118"/>
      <c r="G2988" s="118"/>
      <c r="H2988" s="118"/>
      <c r="I2988" s="118"/>
      <c r="J2988" s="118"/>
      <c r="K2988" s="118"/>
      <c r="L2988" s="118"/>
      <c r="M2988" s="118"/>
      <c r="N2988" s="118"/>
      <c r="O2988" s="143" t="str">
        <f>IF(H2988="","",(S2988/S2988)&amp;":"&amp;ROUND(AH2988/S2988,2))</f>
        <v/>
      </c>
      <c r="P2988" s="118"/>
      <c r="Q2988" s="118"/>
      <c r="R2988" s="143" t="str">
        <f>IF(H2988="","",(S2988/S2988)&amp;":"&amp;ROUND(AI2988/S2988,2))</f>
        <v/>
      </c>
      <c r="S2988" s="144" t="str">
        <f t="shared" si="557"/>
        <v/>
      </c>
      <c r="T2988" s="145" t="str">
        <f t="shared" si="558"/>
        <v/>
      </c>
      <c r="U2988" s="118"/>
      <c r="V2988" s="145" t="str">
        <f t="shared" si="559"/>
        <v/>
      </c>
      <c r="W2988" s="144" t="str">
        <f t="shared" si="560"/>
        <v/>
      </c>
      <c r="X2988" s="146" t="str">
        <f>IF(C2988="","",IF(OR(C2988="Trade",C2988="Multi Position"),(X2987+V2988),IF(C2988="Deposit",(X2987+AE2988),IF(C2988="Withdrawal",(X2987-AE2988)))))</f>
        <v/>
      </c>
      <c r="Y2988" s="145" t="str">
        <f t="shared" si="561"/>
        <v/>
      </c>
      <c r="Z2988" s="118"/>
      <c r="AA2988" s="118"/>
      <c r="AB2988" s="118"/>
      <c r="AC2988" s="118"/>
      <c r="AD2988" s="118"/>
      <c r="AE2988" s="139"/>
      <c r="AF2988" s="118"/>
      <c r="AG2988" s="118"/>
      <c r="AH2988" s="147" t="str">
        <f t="shared" si="562"/>
        <v/>
      </c>
      <c r="AI2988" s="147" t="str">
        <f t="shared" si="563"/>
        <v/>
      </c>
      <c r="AJ2988" s="148" t="str">
        <f t="shared" si="552"/>
        <v/>
      </c>
      <c r="AK2988" s="148" t="str">
        <f t="shared" si="553"/>
        <v/>
      </c>
      <c r="AL2988" s="147" t="str">
        <f t="shared" si="554"/>
        <v/>
      </c>
      <c r="AM2988" s="147" t="str">
        <f t="shared" si="555"/>
        <v/>
      </c>
      <c r="AN2988" s="147" t="str">
        <f t="shared" si="556"/>
        <v/>
      </c>
      <c r="AO2988" s="118"/>
    </row>
    <row r="2989" spans="1:41">
      <c r="A2989" s="118"/>
      <c r="B2989" s="118"/>
      <c r="C2989" s="118"/>
      <c r="D2989" s="118"/>
      <c r="E2989" s="118"/>
      <c r="F2989" s="118"/>
      <c r="G2989" s="118"/>
      <c r="H2989" s="118"/>
      <c r="I2989" s="118"/>
      <c r="J2989" s="118"/>
      <c r="K2989" s="118"/>
      <c r="L2989" s="118"/>
      <c r="M2989" s="118"/>
      <c r="N2989" s="118"/>
      <c r="O2989" s="143" t="str">
        <f>IF(H2989="","",(S2989/S2989)&amp;":"&amp;ROUND(AH2989/S2989,2))</f>
        <v/>
      </c>
      <c r="P2989" s="118"/>
      <c r="Q2989" s="118"/>
      <c r="R2989" s="143" t="str">
        <f>IF(H2989="","",(S2989/S2989)&amp;":"&amp;ROUND(AI2989/S2989,2))</f>
        <v/>
      </c>
      <c r="S2989" s="144" t="str">
        <f t="shared" si="557"/>
        <v/>
      </c>
      <c r="T2989" s="145" t="str">
        <f t="shared" si="558"/>
        <v/>
      </c>
      <c r="U2989" s="118"/>
      <c r="V2989" s="145" t="str">
        <f t="shared" si="559"/>
        <v/>
      </c>
      <c r="W2989" s="144" t="str">
        <f t="shared" si="560"/>
        <v/>
      </c>
      <c r="X2989" s="146" t="str">
        <f>IF(C2989="","",IF(OR(C2989="Trade",C2989="Multi Position"),(X2988+V2989),IF(C2989="Deposit",(X2988+AE2989),IF(C2989="Withdrawal",(X2988-AE2989)))))</f>
        <v/>
      </c>
      <c r="Y2989" s="145" t="str">
        <f t="shared" si="561"/>
        <v/>
      </c>
      <c r="Z2989" s="118"/>
      <c r="AA2989" s="118"/>
      <c r="AB2989" s="118"/>
      <c r="AC2989" s="118"/>
      <c r="AD2989" s="118"/>
      <c r="AE2989" s="139"/>
      <c r="AF2989" s="118"/>
      <c r="AG2989" s="118"/>
      <c r="AH2989" s="147" t="str">
        <f t="shared" si="562"/>
        <v/>
      </c>
      <c r="AI2989" s="147" t="str">
        <f t="shared" si="563"/>
        <v/>
      </c>
      <c r="AJ2989" s="148" t="str">
        <f t="shared" si="552"/>
        <v/>
      </c>
      <c r="AK2989" s="148" t="str">
        <f t="shared" si="553"/>
        <v/>
      </c>
      <c r="AL2989" s="147" t="str">
        <f t="shared" si="554"/>
        <v/>
      </c>
      <c r="AM2989" s="147" t="str">
        <f t="shared" si="555"/>
        <v/>
      </c>
      <c r="AN2989" s="147" t="str">
        <f t="shared" si="556"/>
        <v/>
      </c>
      <c r="AO2989" s="118"/>
    </row>
    <row r="2990" spans="1:41">
      <c r="A2990" s="118"/>
      <c r="B2990" s="118"/>
      <c r="C2990" s="118"/>
      <c r="D2990" s="118"/>
      <c r="E2990" s="118"/>
      <c r="F2990" s="118"/>
      <c r="G2990" s="118"/>
      <c r="H2990" s="118"/>
      <c r="I2990" s="118"/>
      <c r="J2990" s="118"/>
      <c r="K2990" s="118"/>
      <c r="L2990" s="118"/>
      <c r="M2990" s="118"/>
      <c r="N2990" s="118"/>
      <c r="O2990" s="143" t="str">
        <f>IF(H2990="","",(S2990/S2990)&amp;":"&amp;ROUND(AH2990/S2990,2))</f>
        <v/>
      </c>
      <c r="P2990" s="118"/>
      <c r="Q2990" s="118"/>
      <c r="R2990" s="143" t="str">
        <f>IF(H2990="","",(S2990/S2990)&amp;":"&amp;ROUND(AI2990/S2990,2))</f>
        <v/>
      </c>
      <c r="S2990" s="144" t="str">
        <f t="shared" si="557"/>
        <v/>
      </c>
      <c r="T2990" s="145" t="str">
        <f t="shared" si="558"/>
        <v/>
      </c>
      <c r="U2990" s="118"/>
      <c r="V2990" s="145" t="str">
        <f t="shared" si="559"/>
        <v/>
      </c>
      <c r="W2990" s="144" t="str">
        <f t="shared" si="560"/>
        <v/>
      </c>
      <c r="X2990" s="146" t="str">
        <f>IF(C2990="","",IF(OR(C2990="Trade",C2990="Multi Position"),(X2989+V2990),IF(C2990="Deposit",(X2989+AE2990),IF(C2990="Withdrawal",(X2989-AE2990)))))</f>
        <v/>
      </c>
      <c r="Y2990" s="145" t="str">
        <f t="shared" si="561"/>
        <v/>
      </c>
      <c r="Z2990" s="118"/>
      <c r="AA2990" s="118"/>
      <c r="AB2990" s="118"/>
      <c r="AC2990" s="118"/>
      <c r="AD2990" s="118"/>
      <c r="AE2990" s="139"/>
      <c r="AF2990" s="118"/>
      <c r="AG2990" s="118"/>
      <c r="AH2990" s="147" t="str">
        <f t="shared" si="562"/>
        <v/>
      </c>
      <c r="AI2990" s="147" t="str">
        <f t="shared" si="563"/>
        <v/>
      </c>
      <c r="AJ2990" s="148" t="str">
        <f t="shared" si="552"/>
        <v/>
      </c>
      <c r="AK2990" s="148" t="str">
        <f t="shared" si="553"/>
        <v/>
      </c>
      <c r="AL2990" s="147" t="str">
        <f t="shared" si="554"/>
        <v/>
      </c>
      <c r="AM2990" s="147" t="str">
        <f t="shared" si="555"/>
        <v/>
      </c>
      <c r="AN2990" s="147" t="str">
        <f t="shared" si="556"/>
        <v/>
      </c>
      <c r="AO2990" s="118"/>
    </row>
    <row r="2991" spans="1:41">
      <c r="A2991" s="118"/>
      <c r="B2991" s="118"/>
      <c r="C2991" s="118"/>
      <c r="D2991" s="118"/>
      <c r="E2991" s="118"/>
      <c r="F2991" s="118"/>
      <c r="G2991" s="118"/>
      <c r="H2991" s="118"/>
      <c r="I2991" s="118"/>
      <c r="J2991" s="118"/>
      <c r="K2991" s="118"/>
      <c r="L2991" s="118"/>
      <c r="M2991" s="118"/>
      <c r="N2991" s="118"/>
      <c r="O2991" s="143" t="str">
        <f>IF(H2991="","",(S2991/S2991)&amp;":"&amp;ROUND(AH2991/S2991,2))</f>
        <v/>
      </c>
      <c r="P2991" s="118"/>
      <c r="Q2991" s="118"/>
      <c r="R2991" s="143" t="str">
        <f>IF(H2991="","",(S2991/S2991)&amp;":"&amp;ROUND(AI2991/S2991,2))</f>
        <v/>
      </c>
      <c r="S2991" s="144" t="str">
        <f t="shared" si="557"/>
        <v/>
      </c>
      <c r="T2991" s="145" t="str">
        <f t="shared" si="558"/>
        <v/>
      </c>
      <c r="U2991" s="118"/>
      <c r="V2991" s="145" t="str">
        <f t="shared" si="559"/>
        <v/>
      </c>
      <c r="W2991" s="144" t="str">
        <f t="shared" si="560"/>
        <v/>
      </c>
      <c r="X2991" s="146" t="str">
        <f>IF(C2991="","",IF(OR(C2991="Trade",C2991="Multi Position"),(X2990+V2991),IF(C2991="Deposit",(X2990+AE2991),IF(C2991="Withdrawal",(X2990-AE2991)))))</f>
        <v/>
      </c>
      <c r="Y2991" s="145" t="str">
        <f t="shared" si="561"/>
        <v/>
      </c>
      <c r="Z2991" s="118"/>
      <c r="AA2991" s="118"/>
      <c r="AB2991" s="118"/>
      <c r="AC2991" s="118"/>
      <c r="AD2991" s="118"/>
      <c r="AE2991" s="139"/>
      <c r="AF2991" s="118"/>
      <c r="AG2991" s="118"/>
      <c r="AH2991" s="147" t="str">
        <f t="shared" si="562"/>
        <v/>
      </c>
      <c r="AI2991" s="147" t="str">
        <f t="shared" si="563"/>
        <v/>
      </c>
      <c r="AJ2991" s="148" t="str">
        <f t="shared" si="552"/>
        <v/>
      </c>
      <c r="AK2991" s="148" t="str">
        <f t="shared" si="553"/>
        <v/>
      </c>
      <c r="AL2991" s="147" t="str">
        <f t="shared" si="554"/>
        <v/>
      </c>
      <c r="AM2991" s="147" t="str">
        <f t="shared" si="555"/>
        <v/>
      </c>
      <c r="AN2991" s="147" t="str">
        <f t="shared" si="556"/>
        <v/>
      </c>
      <c r="AO2991" s="118"/>
    </row>
    <row r="2992" spans="1:41">
      <c r="A2992" s="118"/>
      <c r="B2992" s="118"/>
      <c r="C2992" s="118"/>
      <c r="D2992" s="118"/>
      <c r="E2992" s="118"/>
      <c r="F2992" s="118"/>
      <c r="G2992" s="118"/>
      <c r="H2992" s="118"/>
      <c r="I2992" s="118"/>
      <c r="J2992" s="118"/>
      <c r="K2992" s="118"/>
      <c r="L2992" s="118"/>
      <c r="M2992" s="118"/>
      <c r="N2992" s="118"/>
      <c r="O2992" s="143" t="str">
        <f>IF(H2992="","",(S2992/S2992)&amp;":"&amp;ROUND(AH2992/S2992,2))</f>
        <v/>
      </c>
      <c r="P2992" s="118"/>
      <c r="Q2992" s="118"/>
      <c r="R2992" s="143" t="str">
        <f>IF(H2992="","",(S2992/S2992)&amp;":"&amp;ROUND(AI2992/S2992,2))</f>
        <v/>
      </c>
      <c r="S2992" s="144" t="str">
        <f t="shared" si="557"/>
        <v/>
      </c>
      <c r="T2992" s="145" t="str">
        <f t="shared" si="558"/>
        <v/>
      </c>
      <c r="U2992" s="118"/>
      <c r="V2992" s="145" t="str">
        <f t="shared" si="559"/>
        <v/>
      </c>
      <c r="W2992" s="144" t="str">
        <f t="shared" si="560"/>
        <v/>
      </c>
      <c r="X2992" s="146" t="str">
        <f>IF(C2992="","",IF(OR(C2992="Trade",C2992="Multi Position"),(X2991+V2992),IF(C2992="Deposit",(X2991+AE2992),IF(C2992="Withdrawal",(X2991-AE2992)))))</f>
        <v/>
      </c>
      <c r="Y2992" s="145" t="str">
        <f t="shared" si="561"/>
        <v/>
      </c>
      <c r="Z2992" s="118"/>
      <c r="AA2992" s="118"/>
      <c r="AB2992" s="118"/>
      <c r="AC2992" s="118"/>
      <c r="AD2992" s="118"/>
      <c r="AE2992" s="139"/>
      <c r="AF2992" s="118"/>
      <c r="AG2992" s="118"/>
      <c r="AH2992" s="147" t="str">
        <f t="shared" si="562"/>
        <v/>
      </c>
      <c r="AI2992" s="147" t="str">
        <f t="shared" si="563"/>
        <v/>
      </c>
      <c r="AJ2992" s="148" t="str">
        <f t="shared" si="552"/>
        <v/>
      </c>
      <c r="AK2992" s="148" t="str">
        <f t="shared" si="553"/>
        <v/>
      </c>
      <c r="AL2992" s="147" t="str">
        <f t="shared" si="554"/>
        <v/>
      </c>
      <c r="AM2992" s="147" t="str">
        <f t="shared" si="555"/>
        <v/>
      </c>
      <c r="AN2992" s="147" t="str">
        <f t="shared" si="556"/>
        <v/>
      </c>
      <c r="AO2992" s="118"/>
    </row>
    <row r="2993" spans="1:41">
      <c r="A2993" s="118"/>
      <c r="B2993" s="118"/>
      <c r="C2993" s="118"/>
      <c r="D2993" s="118"/>
      <c r="E2993" s="118"/>
      <c r="F2993" s="118"/>
      <c r="G2993" s="118"/>
      <c r="H2993" s="118"/>
      <c r="I2993" s="118"/>
      <c r="J2993" s="118"/>
      <c r="K2993" s="118"/>
      <c r="L2993" s="118"/>
      <c r="M2993" s="118"/>
      <c r="N2993" s="118"/>
      <c r="O2993" s="143" t="str">
        <f>IF(H2993="","",(S2993/S2993)&amp;":"&amp;ROUND(AH2993/S2993,2))</f>
        <v/>
      </c>
      <c r="P2993" s="118"/>
      <c r="Q2993" s="118"/>
      <c r="R2993" s="143" t="str">
        <f>IF(H2993="","",(S2993/S2993)&amp;":"&amp;ROUND(AI2993/S2993,2))</f>
        <v/>
      </c>
      <c r="S2993" s="144" t="str">
        <f t="shared" si="557"/>
        <v/>
      </c>
      <c r="T2993" s="145" t="str">
        <f t="shared" si="558"/>
        <v/>
      </c>
      <c r="U2993" s="118"/>
      <c r="V2993" s="145" t="str">
        <f t="shared" si="559"/>
        <v/>
      </c>
      <c r="W2993" s="144" t="str">
        <f t="shared" si="560"/>
        <v/>
      </c>
      <c r="X2993" s="146" t="str">
        <f>IF(C2993="","",IF(OR(C2993="Trade",C2993="Multi Position"),(X2992+V2993),IF(C2993="Deposit",(X2992+AE2993),IF(C2993="Withdrawal",(X2992-AE2993)))))</f>
        <v/>
      </c>
      <c r="Y2993" s="145" t="str">
        <f t="shared" si="561"/>
        <v/>
      </c>
      <c r="Z2993" s="118"/>
      <c r="AA2993" s="118"/>
      <c r="AB2993" s="118"/>
      <c r="AC2993" s="118"/>
      <c r="AD2993" s="118"/>
      <c r="AE2993" s="139"/>
      <c r="AF2993" s="118"/>
      <c r="AG2993" s="118"/>
      <c r="AH2993" s="147" t="str">
        <f t="shared" si="562"/>
        <v/>
      </c>
      <c r="AI2993" s="147" t="str">
        <f t="shared" si="563"/>
        <v/>
      </c>
      <c r="AJ2993" s="148" t="str">
        <f t="shared" si="552"/>
        <v/>
      </c>
      <c r="AK2993" s="148" t="str">
        <f t="shared" si="553"/>
        <v/>
      </c>
      <c r="AL2993" s="147" t="str">
        <f t="shared" si="554"/>
        <v/>
      </c>
      <c r="AM2993" s="147" t="str">
        <f t="shared" si="555"/>
        <v/>
      </c>
      <c r="AN2993" s="147" t="str">
        <f t="shared" si="556"/>
        <v/>
      </c>
      <c r="AO2993" s="118"/>
    </row>
    <row r="2994" spans="1:41">
      <c r="A2994" s="118"/>
      <c r="B2994" s="118"/>
      <c r="C2994" s="118"/>
      <c r="D2994" s="118"/>
      <c r="E2994" s="118"/>
      <c r="F2994" s="118"/>
      <c r="G2994" s="118"/>
      <c r="H2994" s="118"/>
      <c r="I2994" s="118"/>
      <c r="J2994" s="118"/>
      <c r="K2994" s="118"/>
      <c r="L2994" s="118"/>
      <c r="M2994" s="118"/>
      <c r="N2994" s="118"/>
      <c r="O2994" s="143" t="str">
        <f>IF(H2994="","",(S2994/S2994)&amp;":"&amp;ROUND(AH2994/S2994,2))</f>
        <v/>
      </c>
      <c r="P2994" s="118"/>
      <c r="Q2994" s="118"/>
      <c r="R2994" s="143" t="str">
        <f>IF(H2994="","",(S2994/S2994)&amp;":"&amp;ROUND(AI2994/S2994,2))</f>
        <v/>
      </c>
      <c r="S2994" s="144" t="str">
        <f t="shared" si="557"/>
        <v/>
      </c>
      <c r="T2994" s="145" t="str">
        <f t="shared" si="558"/>
        <v/>
      </c>
      <c r="U2994" s="118"/>
      <c r="V2994" s="145" t="str">
        <f t="shared" si="559"/>
        <v/>
      </c>
      <c r="W2994" s="144" t="str">
        <f t="shared" si="560"/>
        <v/>
      </c>
      <c r="X2994" s="146" t="str">
        <f>IF(C2994="","",IF(OR(C2994="Trade",C2994="Multi Position"),(X2993+V2994),IF(C2994="Deposit",(X2993+AE2994),IF(C2994="Withdrawal",(X2993-AE2994)))))</f>
        <v/>
      </c>
      <c r="Y2994" s="145" t="str">
        <f t="shared" si="561"/>
        <v/>
      </c>
      <c r="Z2994" s="118"/>
      <c r="AA2994" s="118"/>
      <c r="AB2994" s="118"/>
      <c r="AC2994" s="118"/>
      <c r="AD2994" s="118"/>
      <c r="AE2994" s="139"/>
      <c r="AF2994" s="118"/>
      <c r="AG2994" s="118"/>
      <c r="AH2994" s="147" t="str">
        <f t="shared" si="562"/>
        <v/>
      </c>
      <c r="AI2994" s="147" t="str">
        <f t="shared" si="563"/>
        <v/>
      </c>
      <c r="AJ2994" s="148" t="str">
        <f t="shared" si="552"/>
        <v/>
      </c>
      <c r="AK2994" s="148" t="str">
        <f t="shared" si="553"/>
        <v/>
      </c>
      <c r="AL2994" s="147" t="str">
        <f t="shared" si="554"/>
        <v/>
      </c>
      <c r="AM2994" s="147" t="str">
        <f t="shared" si="555"/>
        <v/>
      </c>
      <c r="AN2994" s="147" t="str">
        <f t="shared" si="556"/>
        <v/>
      </c>
      <c r="AO2994" s="118"/>
    </row>
    <row r="2995" spans="1:41">
      <c r="A2995" s="118"/>
      <c r="B2995" s="118"/>
      <c r="C2995" s="118"/>
      <c r="D2995" s="118"/>
      <c r="E2995" s="118"/>
      <c r="F2995" s="118"/>
      <c r="G2995" s="118"/>
      <c r="H2995" s="118"/>
      <c r="I2995" s="118"/>
      <c r="J2995" s="118"/>
      <c r="K2995" s="118"/>
      <c r="L2995" s="118"/>
      <c r="M2995" s="118"/>
      <c r="N2995" s="118"/>
      <c r="O2995" s="143" t="str">
        <f>IF(H2995="","",(S2995/S2995)&amp;":"&amp;ROUND(AH2995/S2995,2))</f>
        <v/>
      </c>
      <c r="P2995" s="118"/>
      <c r="Q2995" s="118"/>
      <c r="R2995" s="143" t="str">
        <f>IF(H2995="","",(S2995/S2995)&amp;":"&amp;ROUND(AI2995/S2995,2))</f>
        <v/>
      </c>
      <c r="S2995" s="144" t="str">
        <f t="shared" si="557"/>
        <v/>
      </c>
      <c r="T2995" s="145" t="str">
        <f t="shared" si="558"/>
        <v/>
      </c>
      <c r="U2995" s="118"/>
      <c r="V2995" s="145" t="str">
        <f t="shared" si="559"/>
        <v/>
      </c>
      <c r="W2995" s="144" t="str">
        <f t="shared" si="560"/>
        <v/>
      </c>
      <c r="X2995" s="146" t="str">
        <f>IF(C2995="","",IF(OR(C2995="Trade",C2995="Multi Position"),(X2994+V2995),IF(C2995="Deposit",(X2994+AE2995),IF(C2995="Withdrawal",(X2994-AE2995)))))</f>
        <v/>
      </c>
      <c r="Y2995" s="145" t="str">
        <f t="shared" si="561"/>
        <v/>
      </c>
      <c r="Z2995" s="118"/>
      <c r="AA2995" s="118"/>
      <c r="AB2995" s="118"/>
      <c r="AC2995" s="118"/>
      <c r="AD2995" s="118"/>
      <c r="AE2995" s="139"/>
      <c r="AF2995" s="118"/>
      <c r="AG2995" s="118"/>
      <c r="AH2995" s="147" t="str">
        <f t="shared" si="562"/>
        <v/>
      </c>
      <c r="AI2995" s="147" t="str">
        <f t="shared" si="563"/>
        <v/>
      </c>
      <c r="AJ2995" s="148" t="str">
        <f t="shared" si="552"/>
        <v/>
      </c>
      <c r="AK2995" s="148" t="str">
        <f t="shared" si="553"/>
        <v/>
      </c>
      <c r="AL2995" s="147" t="str">
        <f t="shared" si="554"/>
        <v/>
      </c>
      <c r="AM2995" s="147" t="str">
        <f t="shared" si="555"/>
        <v/>
      </c>
      <c r="AN2995" s="147" t="str">
        <f t="shared" si="556"/>
        <v/>
      </c>
      <c r="AO2995" s="118"/>
    </row>
    <row r="2996" spans="1:41">
      <c r="A2996" s="118"/>
      <c r="B2996" s="118"/>
      <c r="C2996" s="118"/>
      <c r="D2996" s="118"/>
      <c r="E2996" s="118"/>
      <c r="F2996" s="118"/>
      <c r="G2996" s="118"/>
      <c r="H2996" s="118"/>
      <c r="I2996" s="118"/>
      <c r="J2996" s="118"/>
      <c r="K2996" s="118"/>
      <c r="L2996" s="118"/>
      <c r="M2996" s="118"/>
      <c r="N2996" s="118"/>
      <c r="O2996" s="143" t="str">
        <f>IF(H2996="","",(S2996/S2996)&amp;":"&amp;ROUND(AH2996/S2996,2))</f>
        <v/>
      </c>
      <c r="P2996" s="118"/>
      <c r="Q2996" s="118"/>
      <c r="R2996" s="143" t="str">
        <f>IF(H2996="","",(S2996/S2996)&amp;":"&amp;ROUND(AI2996/S2996,2))</f>
        <v/>
      </c>
      <c r="S2996" s="144" t="str">
        <f t="shared" si="557"/>
        <v/>
      </c>
      <c r="T2996" s="145" t="str">
        <f t="shared" si="558"/>
        <v/>
      </c>
      <c r="U2996" s="118"/>
      <c r="V2996" s="145" t="str">
        <f t="shared" si="559"/>
        <v/>
      </c>
      <c r="W2996" s="144" t="str">
        <f t="shared" si="560"/>
        <v/>
      </c>
      <c r="X2996" s="146" t="str">
        <f>IF(C2996="","",IF(OR(C2996="Trade",C2996="Multi Position"),(X2995+V2996),IF(C2996="Deposit",(X2995+AE2996),IF(C2996="Withdrawal",(X2995-AE2996)))))</f>
        <v/>
      </c>
      <c r="Y2996" s="145" t="str">
        <f t="shared" si="561"/>
        <v/>
      </c>
      <c r="Z2996" s="118"/>
      <c r="AA2996" s="118"/>
      <c r="AB2996" s="118"/>
      <c r="AC2996" s="118"/>
      <c r="AD2996" s="118"/>
      <c r="AE2996" s="139"/>
      <c r="AF2996" s="118"/>
      <c r="AG2996" s="118"/>
      <c r="AH2996" s="147" t="str">
        <f t="shared" si="562"/>
        <v/>
      </c>
      <c r="AI2996" s="147" t="str">
        <f t="shared" si="563"/>
        <v/>
      </c>
      <c r="AJ2996" s="148" t="str">
        <f t="shared" si="552"/>
        <v/>
      </c>
      <c r="AK2996" s="148" t="str">
        <f t="shared" si="553"/>
        <v/>
      </c>
      <c r="AL2996" s="147" t="str">
        <f t="shared" si="554"/>
        <v/>
      </c>
      <c r="AM2996" s="147" t="str">
        <f t="shared" si="555"/>
        <v/>
      </c>
      <c r="AN2996" s="147" t="str">
        <f t="shared" si="556"/>
        <v/>
      </c>
      <c r="AO2996" s="118"/>
    </row>
    <row r="2997" spans="1:41">
      <c r="A2997" s="118"/>
      <c r="B2997" s="118"/>
      <c r="C2997" s="118"/>
      <c r="D2997" s="118"/>
      <c r="E2997" s="118"/>
      <c r="F2997" s="118"/>
      <c r="G2997" s="118"/>
      <c r="H2997" s="118"/>
      <c r="I2997" s="118"/>
      <c r="J2997" s="118"/>
      <c r="K2997" s="118"/>
      <c r="L2997" s="118"/>
      <c r="M2997" s="118"/>
      <c r="N2997" s="118"/>
      <c r="O2997" s="143" t="str">
        <f>IF(H2997="","",(S2997/S2997)&amp;":"&amp;ROUND(AH2997/S2997,2))</f>
        <v/>
      </c>
      <c r="P2997" s="118"/>
      <c r="Q2997" s="118"/>
      <c r="R2997" s="143" t="str">
        <f>IF(H2997="","",(S2997/S2997)&amp;":"&amp;ROUND(AI2997/S2997,2))</f>
        <v/>
      </c>
      <c r="S2997" s="144" t="str">
        <f t="shared" si="557"/>
        <v/>
      </c>
      <c r="T2997" s="145" t="str">
        <f t="shared" si="558"/>
        <v/>
      </c>
      <c r="U2997" s="118"/>
      <c r="V2997" s="145" t="str">
        <f t="shared" si="559"/>
        <v/>
      </c>
      <c r="W2997" s="144" t="str">
        <f t="shared" si="560"/>
        <v/>
      </c>
      <c r="X2997" s="146" t="str">
        <f>IF(C2997="","",IF(OR(C2997="Trade",C2997="Multi Position"),(X2996+V2997),IF(C2997="Deposit",(X2996+AE2997),IF(C2997="Withdrawal",(X2996-AE2997)))))</f>
        <v/>
      </c>
      <c r="Y2997" s="145" t="str">
        <f t="shared" si="561"/>
        <v/>
      </c>
      <c r="Z2997" s="118"/>
      <c r="AA2997" s="118"/>
      <c r="AB2997" s="118"/>
      <c r="AC2997" s="118"/>
      <c r="AD2997" s="118"/>
      <c r="AE2997" s="139"/>
      <c r="AF2997" s="118"/>
      <c r="AG2997" s="118"/>
      <c r="AH2997" s="147" t="str">
        <f t="shared" si="562"/>
        <v/>
      </c>
      <c r="AI2997" s="147" t="str">
        <f t="shared" si="563"/>
        <v/>
      </c>
      <c r="AJ2997" s="148" t="str">
        <f t="shared" si="552"/>
        <v/>
      </c>
      <c r="AK2997" s="148" t="str">
        <f t="shared" si="553"/>
        <v/>
      </c>
      <c r="AL2997" s="147" t="str">
        <f t="shared" si="554"/>
        <v/>
      </c>
      <c r="AM2997" s="147" t="str">
        <f t="shared" si="555"/>
        <v/>
      </c>
      <c r="AN2997" s="147" t="str">
        <f t="shared" si="556"/>
        <v/>
      </c>
      <c r="AO2997" s="118"/>
    </row>
    <row r="2998" spans="1:41">
      <c r="A2998" s="118"/>
      <c r="B2998" s="118"/>
      <c r="C2998" s="118"/>
      <c r="D2998" s="118"/>
      <c r="E2998" s="118"/>
      <c r="F2998" s="118"/>
      <c r="G2998" s="118"/>
      <c r="H2998" s="118"/>
      <c r="I2998" s="118"/>
      <c r="J2998" s="118"/>
      <c r="K2998" s="118"/>
      <c r="L2998" s="118"/>
      <c r="M2998" s="118"/>
      <c r="N2998" s="118"/>
      <c r="O2998" s="143" t="str">
        <f>IF(H2998="","",(S2998/S2998)&amp;":"&amp;ROUND(AH2998/S2998,2))</f>
        <v/>
      </c>
      <c r="P2998" s="118"/>
      <c r="Q2998" s="118"/>
      <c r="R2998" s="143" t="str">
        <f>IF(H2998="","",(S2998/S2998)&amp;":"&amp;ROUND(AI2998/S2998,2))</f>
        <v/>
      </c>
      <c r="S2998" s="144" t="str">
        <f t="shared" si="557"/>
        <v/>
      </c>
      <c r="T2998" s="145" t="str">
        <f t="shared" si="558"/>
        <v/>
      </c>
      <c r="U2998" s="118"/>
      <c r="V2998" s="145" t="str">
        <f t="shared" si="559"/>
        <v/>
      </c>
      <c r="W2998" s="144" t="str">
        <f t="shared" si="560"/>
        <v/>
      </c>
      <c r="X2998" s="146" t="str">
        <f>IF(C2998="","",IF(OR(C2998="Trade",C2998="Multi Position"),(X2997+V2998),IF(C2998="Deposit",(X2997+AE2998),IF(C2998="Withdrawal",(X2997-AE2998)))))</f>
        <v/>
      </c>
      <c r="Y2998" s="145" t="str">
        <f t="shared" si="561"/>
        <v/>
      </c>
      <c r="Z2998" s="118"/>
      <c r="AA2998" s="118"/>
      <c r="AB2998" s="118"/>
      <c r="AC2998" s="118"/>
      <c r="AD2998" s="118"/>
      <c r="AE2998" s="139"/>
      <c r="AF2998" s="118"/>
      <c r="AG2998" s="118"/>
      <c r="AH2998" s="147" t="str">
        <f t="shared" si="562"/>
        <v/>
      </c>
      <c r="AI2998" s="147" t="str">
        <f t="shared" si="563"/>
        <v/>
      </c>
      <c r="AJ2998" s="148" t="str">
        <f t="shared" si="552"/>
        <v/>
      </c>
      <c r="AK2998" s="148" t="str">
        <f t="shared" si="553"/>
        <v/>
      </c>
      <c r="AL2998" s="147" t="str">
        <f t="shared" si="554"/>
        <v/>
      </c>
      <c r="AM2998" s="147" t="str">
        <f t="shared" si="555"/>
        <v/>
      </c>
      <c r="AN2998" s="147" t="str">
        <f t="shared" si="556"/>
        <v/>
      </c>
      <c r="AO2998" s="118"/>
    </row>
    <row r="2999" spans="1:41">
      <c r="A2999" s="118"/>
      <c r="B2999" s="118"/>
      <c r="C2999" s="118"/>
      <c r="D2999" s="118"/>
      <c r="E2999" s="118"/>
      <c r="F2999" s="118"/>
      <c r="G2999" s="118"/>
      <c r="H2999" s="118"/>
      <c r="I2999" s="118"/>
      <c r="J2999" s="118"/>
      <c r="K2999" s="118"/>
      <c r="L2999" s="118"/>
      <c r="M2999" s="118"/>
      <c r="N2999" s="118"/>
      <c r="O2999" s="143" t="str">
        <f>IF(H2999="","",(S2999/S2999)&amp;":"&amp;ROUND(AH2999/S2999,2))</f>
        <v/>
      </c>
      <c r="P2999" s="118"/>
      <c r="Q2999" s="118"/>
      <c r="R2999" s="143" t="str">
        <f>IF(H2999="","",(S2999/S2999)&amp;":"&amp;ROUND(AI2999/S2999,2))</f>
        <v/>
      </c>
      <c r="S2999" s="144" t="str">
        <f t="shared" si="557"/>
        <v/>
      </c>
      <c r="T2999" s="145" t="str">
        <f t="shared" si="558"/>
        <v/>
      </c>
      <c r="U2999" s="118"/>
      <c r="V2999" s="145" t="str">
        <f t="shared" si="559"/>
        <v/>
      </c>
      <c r="W2999" s="144" t="str">
        <f t="shared" si="560"/>
        <v/>
      </c>
      <c r="X2999" s="146" t="str">
        <f>IF(C2999="","",IF(OR(C2999="Trade",C2999="Multi Position"),(X2998+V2999),IF(C2999="Deposit",(X2998+AE2999),IF(C2999="Withdrawal",(X2998-AE2999)))))</f>
        <v/>
      </c>
      <c r="Y2999" s="145" t="str">
        <f t="shared" si="561"/>
        <v/>
      </c>
      <c r="Z2999" s="118"/>
      <c r="AA2999" s="118"/>
      <c r="AB2999" s="118"/>
      <c r="AC2999" s="118"/>
      <c r="AD2999" s="118"/>
      <c r="AE2999" s="139"/>
      <c r="AF2999" s="118"/>
      <c r="AG2999" s="118"/>
      <c r="AH2999" s="147" t="str">
        <f t="shared" si="562"/>
        <v/>
      </c>
      <c r="AI2999" s="147" t="str">
        <f t="shared" si="563"/>
        <v/>
      </c>
      <c r="AJ2999" s="148" t="str">
        <f t="shared" si="552"/>
        <v/>
      </c>
      <c r="AK2999" s="148" t="str">
        <f t="shared" si="553"/>
        <v/>
      </c>
      <c r="AL2999" s="147" t="str">
        <f t="shared" si="554"/>
        <v/>
      </c>
      <c r="AM2999" s="147" t="str">
        <f t="shared" si="555"/>
        <v/>
      </c>
      <c r="AN2999" s="147" t="str">
        <f t="shared" si="556"/>
        <v/>
      </c>
      <c r="AO2999" s="118"/>
    </row>
    <row r="3000" spans="1:41">
      <c r="A3000" s="118"/>
      <c r="B3000" s="118"/>
      <c r="C3000" s="118"/>
      <c r="D3000" s="118"/>
      <c r="E3000" s="118"/>
      <c r="F3000" s="118"/>
      <c r="G3000" s="118"/>
      <c r="H3000" s="118"/>
      <c r="I3000" s="118"/>
      <c r="J3000" s="118"/>
      <c r="K3000" s="118"/>
      <c r="L3000" s="118"/>
      <c r="M3000" s="118"/>
      <c r="N3000" s="118"/>
      <c r="O3000" s="143" t="str">
        <f>IF(H3000="","",(S3000/S3000)&amp;":"&amp;ROUND(AH3000/S3000,2))</f>
        <v/>
      </c>
      <c r="P3000" s="118"/>
      <c r="Q3000" s="118"/>
      <c r="R3000" s="143" t="str">
        <f>IF(H3000="","",(S3000/S3000)&amp;":"&amp;ROUND(AI3000/S3000,2))</f>
        <v/>
      </c>
      <c r="S3000" s="144" t="str">
        <f t="shared" si="557"/>
        <v/>
      </c>
      <c r="T3000" s="145" t="str">
        <f t="shared" si="558"/>
        <v/>
      </c>
      <c r="U3000" s="118"/>
      <c r="V3000" s="145" t="str">
        <f t="shared" si="559"/>
        <v/>
      </c>
      <c r="W3000" s="144" t="str">
        <f t="shared" si="560"/>
        <v/>
      </c>
      <c r="X3000" s="146" t="str">
        <f>IF(C3000="","",IF(OR(C3000="Trade",C3000="Multi Position"),(X2999+V3000),IF(C3000="Deposit",(X2999+AE3000),IF(C3000="Withdrawal",(X2999-AE3000)))))</f>
        <v/>
      </c>
      <c r="Y3000" s="145" t="str">
        <f t="shared" si="561"/>
        <v/>
      </c>
      <c r="Z3000" s="118"/>
      <c r="AA3000" s="118"/>
      <c r="AB3000" s="118"/>
      <c r="AC3000" s="118"/>
      <c r="AD3000" s="118"/>
      <c r="AE3000" s="139"/>
      <c r="AF3000" s="118"/>
      <c r="AG3000" s="118"/>
      <c r="AH3000" s="147" t="str">
        <f t="shared" si="562"/>
        <v/>
      </c>
      <c r="AI3000" s="147" t="str">
        <f t="shared" si="563"/>
        <v/>
      </c>
      <c r="AJ3000" s="148" t="str">
        <f t="shared" si="552"/>
        <v/>
      </c>
      <c r="AK3000" s="148" t="str">
        <f t="shared" si="553"/>
        <v/>
      </c>
      <c r="AL3000" s="147" t="str">
        <f t="shared" si="554"/>
        <v/>
      </c>
      <c r="AM3000" s="147" t="str">
        <f t="shared" si="555"/>
        <v/>
      </c>
      <c r="AN3000" s="147" t="str">
        <f t="shared" si="556"/>
        <v/>
      </c>
      <c r="AO3000" s="118"/>
    </row>
    <row r="3001" spans="1:41">
      <c r="A3001" s="118"/>
      <c r="B3001" s="118"/>
      <c r="C3001" s="118"/>
      <c r="D3001" s="118"/>
      <c r="E3001" s="118"/>
      <c r="F3001" s="118"/>
      <c r="G3001" s="118"/>
      <c r="H3001" s="118"/>
      <c r="I3001" s="118"/>
      <c r="J3001" s="118"/>
      <c r="K3001" s="118"/>
      <c r="L3001" s="118"/>
      <c r="M3001" s="118"/>
      <c r="N3001" s="118"/>
      <c r="O3001" s="143" t="str">
        <f>IF(H3001="","",(S3001/S3001)&amp;":"&amp;ROUND(AH3001/S3001,2))</f>
        <v/>
      </c>
      <c r="P3001" s="118"/>
      <c r="Q3001" s="118"/>
      <c r="R3001" s="143" t="str">
        <f>IF(H3001="","",(S3001/S3001)&amp;":"&amp;ROUND(AI3001/S3001,2))</f>
        <v/>
      </c>
      <c r="S3001" s="144" t="str">
        <f t="shared" si="557"/>
        <v/>
      </c>
      <c r="T3001" s="145" t="str">
        <f t="shared" si="558"/>
        <v/>
      </c>
      <c r="U3001" s="118"/>
      <c r="V3001" s="145" t="str">
        <f t="shared" si="559"/>
        <v/>
      </c>
      <c r="W3001" s="144" t="str">
        <f t="shared" si="560"/>
        <v/>
      </c>
      <c r="X3001" s="146" t="str">
        <f>IF(C3001="","",IF(OR(C3001="Trade",C3001="Multi Position"),(X3000+V3001),IF(C3001="Deposit",(X3000+AE3001),IF(C3001="Withdrawal",(X3000-AE3001)))))</f>
        <v/>
      </c>
      <c r="Y3001" s="145" t="str">
        <f t="shared" si="561"/>
        <v/>
      </c>
      <c r="Z3001" s="118"/>
      <c r="AA3001" s="118"/>
      <c r="AB3001" s="118"/>
      <c r="AC3001" s="118"/>
      <c r="AD3001" s="118"/>
      <c r="AE3001" s="139"/>
      <c r="AF3001" s="118"/>
      <c r="AG3001" s="118"/>
      <c r="AH3001" s="147" t="str">
        <f t="shared" si="562"/>
        <v/>
      </c>
      <c r="AI3001" s="147" t="str">
        <f t="shared" si="563"/>
        <v/>
      </c>
      <c r="AJ3001" s="148" t="str">
        <f t="shared" si="552"/>
        <v/>
      </c>
      <c r="AK3001" s="148" t="str">
        <f t="shared" si="553"/>
        <v/>
      </c>
      <c r="AL3001" s="147" t="str">
        <f t="shared" si="554"/>
        <v/>
      </c>
      <c r="AM3001" s="147" t="str">
        <f t="shared" si="555"/>
        <v/>
      </c>
      <c r="AN3001" s="147" t="str">
        <f t="shared" si="556"/>
        <v/>
      </c>
      <c r="AO3001" s="118"/>
    </row>
    <row r="3002" spans="1:41">
      <c r="A3002" s="118"/>
      <c r="B3002" s="118"/>
      <c r="C3002" s="118"/>
      <c r="D3002" s="118"/>
      <c r="E3002" s="118"/>
      <c r="F3002" s="118"/>
      <c r="G3002" s="118"/>
      <c r="H3002" s="118"/>
      <c r="I3002" s="118"/>
      <c r="J3002" s="118"/>
      <c r="K3002" s="118"/>
      <c r="L3002" s="118"/>
      <c r="M3002" s="118"/>
      <c r="N3002" s="118"/>
      <c r="O3002" s="143" t="str">
        <f>IF(H3002="","",(S3002/S3002)&amp;":"&amp;ROUND(AH3002/S3002,2))</f>
        <v/>
      </c>
      <c r="P3002" s="118"/>
      <c r="Q3002" s="118"/>
      <c r="R3002" s="143" t="str">
        <f>IF(H3002="","",(S3002/S3002)&amp;":"&amp;ROUND(AI3002/S3002,2))</f>
        <v/>
      </c>
      <c r="S3002" s="144" t="str">
        <f t="shared" si="557"/>
        <v/>
      </c>
      <c r="T3002" s="145" t="str">
        <f t="shared" si="558"/>
        <v/>
      </c>
      <c r="U3002" s="118"/>
      <c r="V3002" s="145" t="str">
        <f t="shared" si="559"/>
        <v/>
      </c>
      <c r="W3002" s="144" t="str">
        <f t="shared" si="560"/>
        <v/>
      </c>
      <c r="X3002" s="146" t="str">
        <f>IF(C3002="","",IF(OR(C3002="Trade",C3002="Multi Position"),(X3001+V3002),IF(C3002="Deposit",(X3001+AE3002),IF(C3002="Withdrawal",(X3001-AE3002)))))</f>
        <v/>
      </c>
      <c r="Y3002" s="145" t="str">
        <f t="shared" si="561"/>
        <v/>
      </c>
      <c r="Z3002" s="118"/>
      <c r="AA3002" s="118"/>
      <c r="AB3002" s="118"/>
      <c r="AC3002" s="118"/>
      <c r="AD3002" s="118"/>
      <c r="AE3002" s="139"/>
      <c r="AF3002" s="118"/>
      <c r="AG3002" s="118"/>
      <c r="AH3002" s="147" t="str">
        <f t="shared" si="562"/>
        <v/>
      </c>
      <c r="AI3002" s="147" t="str">
        <f t="shared" si="563"/>
        <v/>
      </c>
      <c r="AJ3002" s="148" t="str">
        <f t="shared" si="552"/>
        <v/>
      </c>
      <c r="AK3002" s="148" t="str">
        <f t="shared" si="553"/>
        <v/>
      </c>
      <c r="AL3002" s="147" t="str">
        <f t="shared" si="554"/>
        <v/>
      </c>
      <c r="AM3002" s="147" t="str">
        <f t="shared" si="555"/>
        <v/>
      </c>
      <c r="AN3002" s="147" t="str">
        <f t="shared" si="556"/>
        <v/>
      </c>
      <c r="AO3002" s="118"/>
    </row>
    <row r="3003" spans="1:41">
      <c r="A3003" s="118"/>
      <c r="B3003" s="118"/>
      <c r="C3003" s="118"/>
      <c r="D3003" s="118"/>
      <c r="E3003" s="118"/>
      <c r="F3003" s="118"/>
      <c r="G3003" s="118"/>
      <c r="H3003" s="118"/>
      <c r="I3003" s="118"/>
      <c r="J3003" s="118"/>
      <c r="K3003" s="118"/>
      <c r="L3003" s="118"/>
      <c r="M3003" s="118"/>
      <c r="N3003" s="118"/>
      <c r="O3003" s="143" t="str">
        <f>IF(H3003="","",(S3003/S3003)&amp;":"&amp;ROUND(AH3003/S3003,2))</f>
        <v/>
      </c>
      <c r="P3003" s="118"/>
      <c r="Q3003" s="118"/>
      <c r="R3003" s="143" t="str">
        <f>IF(H3003="","",(S3003/S3003)&amp;":"&amp;ROUND(AI3003/S3003,2))</f>
        <v/>
      </c>
      <c r="S3003" s="144" t="str">
        <f t="shared" si="557"/>
        <v/>
      </c>
      <c r="T3003" s="145" t="str">
        <f t="shared" si="558"/>
        <v/>
      </c>
      <c r="U3003" s="118"/>
      <c r="V3003" s="145" t="str">
        <f t="shared" si="559"/>
        <v/>
      </c>
      <c r="W3003" s="144" t="str">
        <f t="shared" si="560"/>
        <v/>
      </c>
      <c r="X3003" s="146" t="str">
        <f>IF(C3003="","",IF(OR(C3003="Trade",C3003="Multi Position"),(X3002+V3003),IF(C3003="Deposit",(X3002+AE3003),IF(C3003="Withdrawal",(X3002-AE3003)))))</f>
        <v/>
      </c>
      <c r="Y3003" s="145" t="str">
        <f t="shared" si="561"/>
        <v/>
      </c>
      <c r="Z3003" s="118"/>
      <c r="AA3003" s="118"/>
      <c r="AB3003" s="118"/>
      <c r="AC3003" s="118"/>
      <c r="AD3003" s="118"/>
      <c r="AE3003" s="139"/>
      <c r="AF3003" s="118"/>
      <c r="AG3003" s="118"/>
      <c r="AH3003" s="147" t="str">
        <f t="shared" si="562"/>
        <v/>
      </c>
      <c r="AI3003" s="147" t="str">
        <f t="shared" si="563"/>
        <v/>
      </c>
      <c r="AJ3003" s="148" t="str">
        <f t="shared" si="552"/>
        <v/>
      </c>
      <c r="AK3003" s="148" t="str">
        <f t="shared" si="553"/>
        <v/>
      </c>
      <c r="AL3003" s="147" t="str">
        <f t="shared" si="554"/>
        <v/>
      </c>
      <c r="AM3003" s="147" t="str">
        <f t="shared" si="555"/>
        <v/>
      </c>
      <c r="AN3003" s="147" t="str">
        <f t="shared" si="556"/>
        <v/>
      </c>
      <c r="AO3003" s="118"/>
    </row>
    <row r="3004" spans="1:41">
      <c r="A3004" s="118"/>
      <c r="B3004" s="118"/>
      <c r="C3004" s="118"/>
      <c r="D3004" s="118"/>
      <c r="E3004" s="118"/>
      <c r="F3004" s="118"/>
      <c r="G3004" s="118"/>
      <c r="H3004" s="118"/>
      <c r="I3004" s="118"/>
      <c r="J3004" s="118"/>
      <c r="K3004" s="118"/>
      <c r="L3004" s="118"/>
      <c r="M3004" s="118"/>
      <c r="N3004" s="118"/>
      <c r="O3004" s="143" t="str">
        <f>IF(H3004="","",(S3004/S3004)&amp;":"&amp;ROUND(AH3004/S3004,2))</f>
        <v/>
      </c>
      <c r="P3004" s="118"/>
      <c r="Q3004" s="118"/>
      <c r="R3004" s="143" t="str">
        <f>IF(H3004="","",(S3004/S3004)&amp;":"&amp;ROUND(AI3004/S3004,2))</f>
        <v/>
      </c>
      <c r="S3004" s="144" t="str">
        <f t="shared" si="557"/>
        <v/>
      </c>
      <c r="T3004" s="145" t="str">
        <f t="shared" si="558"/>
        <v/>
      </c>
      <c r="U3004" s="118"/>
      <c r="V3004" s="145" t="str">
        <f t="shared" si="559"/>
        <v/>
      </c>
      <c r="W3004" s="144" t="str">
        <f t="shared" si="560"/>
        <v/>
      </c>
      <c r="X3004" s="146" t="str">
        <f>IF(C3004="","",IF(OR(C3004="Trade",C3004="Multi Position"),(X3003+V3004),IF(C3004="Deposit",(X3003+AE3004),IF(C3004="Withdrawal",(X3003-AE3004)))))</f>
        <v/>
      </c>
      <c r="Y3004" s="145" t="str">
        <f t="shared" si="561"/>
        <v/>
      </c>
      <c r="Z3004" s="118"/>
      <c r="AA3004" s="118"/>
      <c r="AB3004" s="118"/>
      <c r="AC3004" s="118"/>
      <c r="AD3004" s="118"/>
      <c r="AE3004" s="139"/>
      <c r="AF3004" s="118"/>
      <c r="AG3004" s="118"/>
      <c r="AH3004" s="147" t="str">
        <f t="shared" si="562"/>
        <v/>
      </c>
      <c r="AI3004" s="147" t="str">
        <f t="shared" si="563"/>
        <v/>
      </c>
      <c r="AJ3004" s="148" t="str">
        <f t="shared" si="552"/>
        <v/>
      </c>
      <c r="AK3004" s="148" t="str">
        <f t="shared" si="553"/>
        <v/>
      </c>
      <c r="AL3004" s="147" t="str">
        <f t="shared" si="554"/>
        <v/>
      </c>
      <c r="AM3004" s="147" t="str">
        <f t="shared" si="555"/>
        <v/>
      </c>
      <c r="AN3004" s="147" t="str">
        <f t="shared" si="556"/>
        <v/>
      </c>
      <c r="AO3004" s="118"/>
    </row>
    <row r="3005" spans="1:41">
      <c r="A3005" s="118"/>
      <c r="B3005" s="118"/>
      <c r="C3005" s="118"/>
      <c r="D3005" s="118"/>
      <c r="E3005" s="118"/>
      <c r="F3005" s="118"/>
      <c r="G3005" s="118"/>
      <c r="H3005" s="118"/>
      <c r="I3005" s="118"/>
      <c r="J3005" s="118"/>
      <c r="K3005" s="118"/>
      <c r="L3005" s="118"/>
      <c r="M3005" s="118"/>
      <c r="N3005" s="118"/>
      <c r="O3005" s="143" t="str">
        <f>IF(H3005="","",(S3005/S3005)&amp;":"&amp;ROUND(AH3005/S3005,2))</f>
        <v/>
      </c>
      <c r="P3005" s="118"/>
      <c r="Q3005" s="118"/>
      <c r="R3005" s="143" t="str">
        <f>IF(H3005="","",(S3005/S3005)&amp;":"&amp;ROUND(AI3005/S3005,2))</f>
        <v/>
      </c>
      <c r="S3005" s="144" t="str">
        <f t="shared" si="557"/>
        <v/>
      </c>
      <c r="T3005" s="145" t="str">
        <f t="shared" si="558"/>
        <v/>
      </c>
      <c r="U3005" s="118"/>
      <c r="V3005" s="145" t="str">
        <f t="shared" si="559"/>
        <v/>
      </c>
      <c r="W3005" s="144" t="str">
        <f t="shared" si="560"/>
        <v/>
      </c>
      <c r="X3005" s="146" t="str">
        <f>IF(C3005="","",IF(OR(C3005="Trade",C3005="Multi Position"),(X3004+V3005),IF(C3005="Deposit",(X3004+AE3005),IF(C3005="Withdrawal",(X3004-AE3005)))))</f>
        <v/>
      </c>
      <c r="Y3005" s="145" t="str">
        <f t="shared" si="561"/>
        <v/>
      </c>
      <c r="Z3005" s="118"/>
      <c r="AA3005" s="118"/>
      <c r="AB3005" s="118"/>
      <c r="AC3005" s="118"/>
      <c r="AD3005" s="118"/>
      <c r="AE3005" s="139"/>
      <c r="AF3005" s="118"/>
      <c r="AG3005" s="118"/>
      <c r="AH3005" s="147" t="str">
        <f t="shared" si="562"/>
        <v/>
      </c>
      <c r="AI3005" s="147" t="str">
        <f t="shared" si="563"/>
        <v/>
      </c>
      <c r="AJ3005" s="148" t="str">
        <f t="shared" si="552"/>
        <v/>
      </c>
      <c r="AK3005" s="148" t="str">
        <f t="shared" si="553"/>
        <v/>
      </c>
      <c r="AL3005" s="147" t="str">
        <f t="shared" si="554"/>
        <v/>
      </c>
      <c r="AM3005" s="147" t="str">
        <f t="shared" si="555"/>
        <v/>
      </c>
      <c r="AN3005" s="147" t="str">
        <f t="shared" si="556"/>
        <v/>
      </c>
      <c r="AO3005" s="118"/>
    </row>
    <row r="3006" spans="1:41">
      <c r="A3006" s="118"/>
      <c r="B3006" s="118"/>
      <c r="C3006" s="118"/>
      <c r="D3006" s="118"/>
      <c r="E3006" s="118"/>
      <c r="F3006" s="118"/>
      <c r="G3006" s="118"/>
      <c r="H3006" s="118"/>
      <c r="I3006" s="118"/>
      <c r="J3006" s="118"/>
      <c r="K3006" s="118"/>
      <c r="L3006" s="118"/>
      <c r="M3006" s="118"/>
      <c r="N3006" s="118"/>
      <c r="O3006" s="143" t="str">
        <f>IF(H3006="","",(S3006/S3006)&amp;":"&amp;ROUND(AH3006/S3006,2))</f>
        <v/>
      </c>
      <c r="P3006" s="118"/>
      <c r="Q3006" s="118"/>
      <c r="R3006" s="143" t="str">
        <f>IF(H3006="","",(S3006/S3006)&amp;":"&amp;ROUND(AI3006/S3006,2))</f>
        <v/>
      </c>
      <c r="S3006" s="144" t="str">
        <f t="shared" si="557"/>
        <v/>
      </c>
      <c r="T3006" s="145" t="str">
        <f t="shared" si="558"/>
        <v/>
      </c>
      <c r="U3006" s="118"/>
      <c r="V3006" s="145" t="str">
        <f t="shared" si="559"/>
        <v/>
      </c>
      <c r="W3006" s="144" t="str">
        <f t="shared" si="560"/>
        <v/>
      </c>
      <c r="X3006" s="146" t="str">
        <f>IF(C3006="","",IF(OR(C3006="Trade",C3006="Multi Position"),(X3005+V3006),IF(C3006="Deposit",(X3005+AE3006),IF(C3006="Withdrawal",(X3005-AE3006)))))</f>
        <v/>
      </c>
      <c r="Y3006" s="145" t="str">
        <f t="shared" si="561"/>
        <v/>
      </c>
      <c r="Z3006" s="118"/>
      <c r="AA3006" s="118"/>
      <c r="AB3006" s="118"/>
      <c r="AC3006" s="118"/>
      <c r="AD3006" s="118"/>
      <c r="AE3006" s="139"/>
      <c r="AF3006" s="118"/>
      <c r="AG3006" s="118"/>
      <c r="AH3006" s="147" t="str">
        <f t="shared" si="562"/>
        <v/>
      </c>
      <c r="AI3006" s="147" t="str">
        <f t="shared" si="563"/>
        <v/>
      </c>
      <c r="AJ3006" s="148" t="str">
        <f t="shared" si="552"/>
        <v/>
      </c>
      <c r="AK3006" s="148" t="str">
        <f t="shared" si="553"/>
        <v/>
      </c>
      <c r="AL3006" s="147" t="str">
        <f t="shared" si="554"/>
        <v/>
      </c>
      <c r="AM3006" s="147" t="str">
        <f t="shared" si="555"/>
        <v/>
      </c>
      <c r="AN3006" s="147" t="str">
        <f t="shared" si="556"/>
        <v/>
      </c>
      <c r="AO3006" s="118"/>
    </row>
    <row r="3007" spans="1:41">
      <c r="A3007" s="118"/>
      <c r="B3007" s="118"/>
      <c r="C3007" s="118"/>
      <c r="D3007" s="118"/>
      <c r="E3007" s="118"/>
      <c r="F3007" s="118"/>
      <c r="G3007" s="118"/>
      <c r="H3007" s="118"/>
      <c r="I3007" s="118"/>
      <c r="J3007" s="118"/>
      <c r="K3007" s="118"/>
      <c r="L3007" s="118"/>
      <c r="M3007" s="118"/>
      <c r="N3007" s="118"/>
      <c r="O3007" s="143" t="str">
        <f>IF(H3007="","",(S3007/S3007)&amp;":"&amp;ROUND(AH3007/S3007,2))</f>
        <v/>
      </c>
      <c r="P3007" s="118"/>
      <c r="Q3007" s="118"/>
      <c r="R3007" s="143" t="str">
        <f>IF(H3007="","",(S3007/S3007)&amp;":"&amp;ROUND(AI3007/S3007,2))</f>
        <v/>
      </c>
      <c r="S3007" s="144" t="str">
        <f t="shared" si="557"/>
        <v/>
      </c>
      <c r="T3007" s="145" t="str">
        <f t="shared" si="558"/>
        <v/>
      </c>
      <c r="U3007" s="118"/>
      <c r="V3007" s="145" t="str">
        <f t="shared" si="559"/>
        <v/>
      </c>
      <c r="W3007" s="144" t="str">
        <f t="shared" si="560"/>
        <v/>
      </c>
      <c r="X3007" s="146" t="str">
        <f>IF(C3007="","",IF(OR(C3007="Trade",C3007="Multi Position"),(X3006+V3007),IF(C3007="Deposit",(X3006+AE3007),IF(C3007="Withdrawal",(X3006-AE3007)))))</f>
        <v/>
      </c>
      <c r="Y3007" s="145" t="str">
        <f t="shared" si="561"/>
        <v/>
      </c>
      <c r="Z3007" s="118"/>
      <c r="AA3007" s="118"/>
      <c r="AB3007" s="118"/>
      <c r="AC3007" s="118"/>
      <c r="AD3007" s="118"/>
      <c r="AE3007" s="139"/>
      <c r="AF3007" s="118"/>
      <c r="AG3007" s="118"/>
      <c r="AH3007" s="147" t="str">
        <f t="shared" si="562"/>
        <v/>
      </c>
      <c r="AI3007" s="147" t="str">
        <f t="shared" si="563"/>
        <v/>
      </c>
      <c r="AJ3007" s="148" t="str">
        <f t="shared" si="552"/>
        <v/>
      </c>
      <c r="AK3007" s="148" t="str">
        <f t="shared" si="553"/>
        <v/>
      </c>
      <c r="AL3007" s="147" t="str">
        <f t="shared" si="554"/>
        <v/>
      </c>
      <c r="AM3007" s="147" t="str">
        <f t="shared" si="555"/>
        <v/>
      </c>
      <c r="AN3007" s="147" t="str">
        <f t="shared" si="556"/>
        <v/>
      </c>
      <c r="AO3007" s="118"/>
    </row>
    <row r="3008" spans="1:41">
      <c r="A3008" s="118"/>
      <c r="B3008" s="118"/>
      <c r="C3008" s="118"/>
      <c r="D3008" s="118"/>
      <c r="E3008" s="118"/>
      <c r="F3008" s="118"/>
      <c r="G3008" s="118"/>
      <c r="H3008" s="118"/>
      <c r="I3008" s="118"/>
      <c r="J3008" s="118"/>
      <c r="K3008" s="118"/>
      <c r="L3008" s="118"/>
      <c r="M3008" s="118"/>
      <c r="N3008" s="118"/>
      <c r="O3008" s="143" t="str">
        <f>IF(H3008="","",(S3008/S3008)&amp;":"&amp;ROUND(AH3008/S3008,2))</f>
        <v/>
      </c>
      <c r="P3008" s="118"/>
      <c r="Q3008" s="118"/>
      <c r="R3008" s="143" t="str">
        <f>IF(H3008="","",(S3008/S3008)&amp;":"&amp;ROUND(AI3008/S3008,2))</f>
        <v/>
      </c>
      <c r="S3008" s="144" t="str">
        <f t="shared" si="557"/>
        <v/>
      </c>
      <c r="T3008" s="145" t="str">
        <f t="shared" si="558"/>
        <v/>
      </c>
      <c r="U3008" s="118"/>
      <c r="V3008" s="145" t="str">
        <f t="shared" si="559"/>
        <v/>
      </c>
      <c r="W3008" s="144" t="str">
        <f t="shared" si="560"/>
        <v/>
      </c>
      <c r="X3008" s="146" t="str">
        <f>IF(C3008="","",IF(OR(C3008="Trade",C3008="Multi Position"),(X3007+V3008),IF(C3008="Deposit",(X3007+AE3008),IF(C3008="Withdrawal",(X3007-AE3008)))))</f>
        <v/>
      </c>
      <c r="Y3008" s="145" t="str">
        <f t="shared" si="561"/>
        <v/>
      </c>
      <c r="Z3008" s="118"/>
      <c r="AA3008" s="118"/>
      <c r="AB3008" s="118"/>
      <c r="AC3008" s="118"/>
      <c r="AD3008" s="118"/>
      <c r="AE3008" s="139"/>
      <c r="AF3008" s="118"/>
      <c r="AG3008" s="118"/>
      <c r="AH3008" s="147" t="str">
        <f t="shared" si="562"/>
        <v/>
      </c>
      <c r="AI3008" s="147" t="str">
        <f t="shared" si="563"/>
        <v/>
      </c>
      <c r="AJ3008" s="148" t="str">
        <f t="shared" si="552"/>
        <v/>
      </c>
      <c r="AK3008" s="148" t="str">
        <f t="shared" si="553"/>
        <v/>
      </c>
      <c r="AL3008" s="147" t="str">
        <f t="shared" si="554"/>
        <v/>
      </c>
      <c r="AM3008" s="147" t="str">
        <f t="shared" si="555"/>
        <v/>
      </c>
      <c r="AN3008" s="147" t="str">
        <f t="shared" si="556"/>
        <v/>
      </c>
      <c r="AO3008" s="118"/>
    </row>
    <row r="3009" spans="1:41">
      <c r="A3009" s="118"/>
      <c r="B3009" s="118"/>
      <c r="C3009" s="118"/>
      <c r="D3009" s="118"/>
      <c r="E3009" s="118"/>
      <c r="F3009" s="118"/>
      <c r="G3009" s="118"/>
      <c r="H3009" s="118"/>
      <c r="I3009" s="118"/>
      <c r="J3009" s="118"/>
      <c r="K3009" s="118"/>
      <c r="L3009" s="118"/>
      <c r="M3009" s="118"/>
      <c r="N3009" s="118"/>
      <c r="O3009" s="143" t="str">
        <f>IF(H3009="","",(S3009/S3009)&amp;":"&amp;ROUND(AH3009/S3009,2))</f>
        <v/>
      </c>
      <c r="P3009" s="118"/>
      <c r="Q3009" s="118"/>
      <c r="R3009" s="143" t="str">
        <f>IF(H3009="","",(S3009/S3009)&amp;":"&amp;ROUND(AI3009/S3009,2))</f>
        <v/>
      </c>
      <c r="S3009" s="144" t="str">
        <f t="shared" si="557"/>
        <v/>
      </c>
      <c r="T3009" s="145" t="str">
        <f t="shared" si="558"/>
        <v/>
      </c>
      <c r="U3009" s="118"/>
      <c r="V3009" s="145" t="str">
        <f t="shared" si="559"/>
        <v/>
      </c>
      <c r="W3009" s="144" t="str">
        <f t="shared" si="560"/>
        <v/>
      </c>
      <c r="X3009" s="146" t="str">
        <f>IF(C3009="","",IF(OR(C3009="Trade",C3009="Multi Position"),(X3008+V3009),IF(C3009="Deposit",(X3008+AE3009),IF(C3009="Withdrawal",(X3008-AE3009)))))</f>
        <v/>
      </c>
      <c r="Y3009" s="145" t="str">
        <f t="shared" si="561"/>
        <v/>
      </c>
      <c r="Z3009" s="118"/>
      <c r="AA3009" s="118"/>
      <c r="AB3009" s="118"/>
      <c r="AC3009" s="118"/>
      <c r="AD3009" s="118"/>
      <c r="AE3009" s="139"/>
      <c r="AF3009" s="118"/>
      <c r="AG3009" s="118"/>
      <c r="AH3009" s="147" t="str">
        <f t="shared" si="562"/>
        <v/>
      </c>
      <c r="AI3009" s="147" t="str">
        <f t="shared" si="563"/>
        <v/>
      </c>
      <c r="AJ3009" s="148" t="str">
        <f t="shared" si="552"/>
        <v/>
      </c>
      <c r="AK3009" s="148" t="str">
        <f t="shared" si="553"/>
        <v/>
      </c>
      <c r="AL3009" s="147" t="str">
        <f t="shared" si="554"/>
        <v/>
      </c>
      <c r="AM3009" s="147" t="str">
        <f t="shared" si="555"/>
        <v/>
      </c>
      <c r="AN3009" s="147" t="str">
        <f t="shared" si="556"/>
        <v/>
      </c>
      <c r="AO3009" s="118"/>
    </row>
    <row r="3010" spans="1:41">
      <c r="A3010" s="118"/>
      <c r="B3010" s="118"/>
      <c r="C3010" s="118"/>
      <c r="D3010" s="118"/>
      <c r="E3010" s="118"/>
      <c r="F3010" s="118"/>
      <c r="G3010" s="118"/>
      <c r="H3010" s="118"/>
      <c r="I3010" s="118"/>
      <c r="J3010" s="118"/>
      <c r="K3010" s="118"/>
      <c r="L3010" s="118"/>
      <c r="M3010" s="118"/>
      <c r="N3010" s="118"/>
      <c r="O3010" s="143" t="str">
        <f>IF(H3010="","",(S3010/S3010)&amp;":"&amp;ROUND(AH3010/S3010,2))</f>
        <v/>
      </c>
      <c r="P3010" s="118"/>
      <c r="Q3010" s="118"/>
      <c r="R3010" s="143" t="str">
        <f>IF(H3010="","",(S3010/S3010)&amp;":"&amp;ROUND(AI3010/S3010,2))</f>
        <v/>
      </c>
      <c r="S3010" s="144" t="str">
        <f t="shared" si="557"/>
        <v/>
      </c>
      <c r="T3010" s="145" t="str">
        <f t="shared" si="558"/>
        <v/>
      </c>
      <c r="U3010" s="118"/>
      <c r="V3010" s="145" t="str">
        <f t="shared" si="559"/>
        <v/>
      </c>
      <c r="W3010" s="144" t="str">
        <f t="shared" si="560"/>
        <v/>
      </c>
      <c r="X3010" s="146" t="str">
        <f>IF(C3010="","",IF(OR(C3010="Trade",C3010="Multi Position"),(X3009+V3010),IF(C3010="Deposit",(X3009+AE3010),IF(C3010="Withdrawal",(X3009-AE3010)))))</f>
        <v/>
      </c>
      <c r="Y3010" s="145" t="str">
        <f t="shared" si="561"/>
        <v/>
      </c>
      <c r="Z3010" s="118"/>
      <c r="AA3010" s="118"/>
      <c r="AB3010" s="118"/>
      <c r="AC3010" s="118"/>
      <c r="AD3010" s="118"/>
      <c r="AE3010" s="139"/>
      <c r="AF3010" s="118"/>
      <c r="AG3010" s="118"/>
      <c r="AH3010" s="147" t="str">
        <f t="shared" si="562"/>
        <v/>
      </c>
      <c r="AI3010" s="147" t="str">
        <f t="shared" si="563"/>
        <v/>
      </c>
      <c r="AJ3010" s="148" t="str">
        <f t="shared" si="552"/>
        <v/>
      </c>
      <c r="AK3010" s="148" t="str">
        <f t="shared" si="553"/>
        <v/>
      </c>
      <c r="AL3010" s="147" t="str">
        <f t="shared" si="554"/>
        <v/>
      </c>
      <c r="AM3010" s="147" t="str">
        <f t="shared" si="555"/>
        <v/>
      </c>
      <c r="AN3010" s="147" t="str">
        <f t="shared" si="556"/>
        <v/>
      </c>
      <c r="AO3010" s="118"/>
    </row>
    <row r="3011" spans="1:41">
      <c r="A3011" s="118"/>
      <c r="B3011" s="118"/>
      <c r="C3011" s="118"/>
      <c r="D3011" s="118"/>
      <c r="E3011" s="118"/>
      <c r="F3011" s="118"/>
      <c r="G3011" s="118"/>
      <c r="H3011" s="118"/>
      <c r="I3011" s="118"/>
      <c r="J3011" s="118"/>
      <c r="K3011" s="118"/>
      <c r="L3011" s="118"/>
      <c r="M3011" s="118"/>
      <c r="N3011" s="118"/>
      <c r="O3011" s="143" t="str">
        <f>IF(H3011="","",(S3011/S3011)&amp;":"&amp;ROUND(AH3011/S3011,2))</f>
        <v/>
      </c>
      <c r="P3011" s="118"/>
      <c r="Q3011" s="118"/>
      <c r="R3011" s="143" t="str">
        <f>IF(H3011="","",(S3011/S3011)&amp;":"&amp;ROUND(AI3011/S3011,2))</f>
        <v/>
      </c>
      <c r="S3011" s="144" t="str">
        <f t="shared" si="557"/>
        <v/>
      </c>
      <c r="T3011" s="145" t="str">
        <f t="shared" si="558"/>
        <v/>
      </c>
      <c r="U3011" s="118"/>
      <c r="V3011" s="145" t="str">
        <f t="shared" si="559"/>
        <v/>
      </c>
      <c r="W3011" s="144" t="str">
        <f t="shared" si="560"/>
        <v/>
      </c>
      <c r="X3011" s="146" t="str">
        <f>IF(C3011="","",IF(OR(C3011="Trade",C3011="Multi Position"),(X3010+V3011),IF(C3011="Deposit",(X3010+AE3011),IF(C3011="Withdrawal",(X3010-AE3011)))))</f>
        <v/>
      </c>
      <c r="Y3011" s="145" t="str">
        <f t="shared" si="561"/>
        <v/>
      </c>
      <c r="Z3011" s="118"/>
      <c r="AA3011" s="118"/>
      <c r="AB3011" s="118"/>
      <c r="AC3011" s="118"/>
      <c r="AD3011" s="118"/>
      <c r="AE3011" s="139"/>
      <c r="AF3011" s="118"/>
      <c r="AG3011" s="118"/>
      <c r="AH3011" s="147" t="str">
        <f t="shared" si="562"/>
        <v/>
      </c>
      <c r="AI3011" s="147" t="str">
        <f t="shared" si="563"/>
        <v/>
      </c>
      <c r="AJ3011" s="148" t="str">
        <f t="shared" si="552"/>
        <v/>
      </c>
      <c r="AK3011" s="148" t="str">
        <f t="shared" si="553"/>
        <v/>
      </c>
      <c r="AL3011" s="147" t="str">
        <f t="shared" si="554"/>
        <v/>
      </c>
      <c r="AM3011" s="147" t="str">
        <f t="shared" si="555"/>
        <v/>
      </c>
      <c r="AN3011" s="147" t="str">
        <f t="shared" si="556"/>
        <v/>
      </c>
      <c r="AO3011" s="118"/>
    </row>
    <row r="3012" spans="1:41">
      <c r="A3012" s="118"/>
      <c r="B3012" s="118"/>
      <c r="C3012" s="118"/>
      <c r="D3012" s="118"/>
      <c r="E3012" s="118"/>
      <c r="F3012" s="118"/>
      <c r="G3012" s="118"/>
      <c r="H3012" s="118"/>
      <c r="I3012" s="118"/>
      <c r="J3012" s="118"/>
      <c r="K3012" s="118"/>
      <c r="L3012" s="118"/>
      <c r="M3012" s="118"/>
      <c r="N3012" s="118"/>
      <c r="O3012" s="143" t="str">
        <f>IF(H3012="","",(S3012/S3012)&amp;":"&amp;ROUND(AH3012/S3012,2))</f>
        <v/>
      </c>
      <c r="P3012" s="118"/>
      <c r="Q3012" s="118"/>
      <c r="R3012" s="143" t="str">
        <f>IF(H3012="","",(S3012/S3012)&amp;":"&amp;ROUND(AI3012/S3012,2))</f>
        <v/>
      </c>
      <c r="S3012" s="144" t="str">
        <f t="shared" si="557"/>
        <v/>
      </c>
      <c r="T3012" s="145" t="str">
        <f t="shared" si="558"/>
        <v/>
      </c>
      <c r="U3012" s="118"/>
      <c r="V3012" s="145" t="str">
        <f t="shared" si="559"/>
        <v/>
      </c>
      <c r="W3012" s="144" t="str">
        <f t="shared" si="560"/>
        <v/>
      </c>
      <c r="X3012" s="146" t="str">
        <f>IF(C3012="","",IF(OR(C3012="Trade",C3012="Multi Position"),(X3011+V3012),IF(C3012="Deposit",(X3011+AE3012),IF(C3012="Withdrawal",(X3011-AE3012)))))</f>
        <v/>
      </c>
      <c r="Y3012" s="145" t="str">
        <f t="shared" si="561"/>
        <v/>
      </c>
      <c r="Z3012" s="118"/>
      <c r="AA3012" s="118"/>
      <c r="AB3012" s="118"/>
      <c r="AC3012" s="118"/>
      <c r="AD3012" s="118"/>
      <c r="AE3012" s="139"/>
      <c r="AF3012" s="118"/>
      <c r="AG3012" s="118"/>
      <c r="AH3012" s="147" t="str">
        <f t="shared" si="562"/>
        <v/>
      </c>
      <c r="AI3012" s="147" t="str">
        <f t="shared" si="563"/>
        <v/>
      </c>
      <c r="AJ3012" s="148" t="str">
        <f t="shared" si="552"/>
        <v/>
      </c>
      <c r="AK3012" s="148" t="str">
        <f t="shared" si="553"/>
        <v/>
      </c>
      <c r="AL3012" s="147" t="str">
        <f t="shared" si="554"/>
        <v/>
      </c>
      <c r="AM3012" s="147" t="str">
        <f t="shared" si="555"/>
        <v/>
      </c>
      <c r="AN3012" s="147" t="str">
        <f t="shared" si="556"/>
        <v/>
      </c>
      <c r="AO3012" s="118"/>
    </row>
    <row r="3013" spans="1:41">
      <c r="A3013" s="118"/>
      <c r="B3013" s="118"/>
      <c r="C3013" s="118"/>
      <c r="D3013" s="118"/>
      <c r="E3013" s="118"/>
      <c r="F3013" s="118"/>
      <c r="G3013" s="118"/>
      <c r="H3013" s="118"/>
      <c r="I3013" s="118"/>
      <c r="J3013" s="118"/>
      <c r="K3013" s="118"/>
      <c r="L3013" s="118"/>
      <c r="M3013" s="118"/>
      <c r="N3013" s="118"/>
      <c r="O3013" s="143" t="str">
        <f>IF(H3013="","",(S3013/S3013)&amp;":"&amp;ROUND(AH3013/S3013,2))</f>
        <v/>
      </c>
      <c r="P3013" s="118"/>
      <c r="Q3013" s="118"/>
      <c r="R3013" s="143" t="str">
        <f>IF(H3013="","",(S3013/S3013)&amp;":"&amp;ROUND(AI3013/S3013,2))</f>
        <v/>
      </c>
      <c r="S3013" s="144" t="str">
        <f t="shared" si="557"/>
        <v/>
      </c>
      <c r="T3013" s="145" t="str">
        <f t="shared" si="558"/>
        <v/>
      </c>
      <c r="U3013" s="118"/>
      <c r="V3013" s="145" t="str">
        <f t="shared" si="559"/>
        <v/>
      </c>
      <c r="W3013" s="144" t="str">
        <f t="shared" si="560"/>
        <v/>
      </c>
      <c r="X3013" s="146" t="str">
        <f>IF(C3013="","",IF(OR(C3013="Trade",C3013="Multi Position"),(X3012+V3013),IF(C3013="Deposit",(X3012+AE3013),IF(C3013="Withdrawal",(X3012-AE3013)))))</f>
        <v/>
      </c>
      <c r="Y3013" s="145" t="str">
        <f t="shared" si="561"/>
        <v/>
      </c>
      <c r="Z3013" s="118"/>
      <c r="AA3013" s="118"/>
      <c r="AB3013" s="118"/>
      <c r="AC3013" s="118"/>
      <c r="AD3013" s="118"/>
      <c r="AE3013" s="139"/>
      <c r="AF3013" s="118"/>
      <c r="AG3013" s="118"/>
      <c r="AH3013" s="147" t="str">
        <f t="shared" si="562"/>
        <v/>
      </c>
      <c r="AI3013" s="147" t="str">
        <f t="shared" si="563"/>
        <v/>
      </c>
      <c r="AJ3013" s="148" t="str">
        <f t="shared" si="552"/>
        <v/>
      </c>
      <c r="AK3013" s="148" t="str">
        <f t="shared" si="553"/>
        <v/>
      </c>
      <c r="AL3013" s="147" t="str">
        <f t="shared" si="554"/>
        <v/>
      </c>
      <c r="AM3013" s="147" t="str">
        <f t="shared" si="555"/>
        <v/>
      </c>
      <c r="AN3013" s="147" t="str">
        <f t="shared" si="556"/>
        <v/>
      </c>
      <c r="AO3013" s="118"/>
    </row>
    <row r="3014" spans="1:41">
      <c r="A3014" s="118"/>
      <c r="B3014" s="118"/>
      <c r="C3014" s="118"/>
      <c r="D3014" s="118"/>
      <c r="E3014" s="118"/>
      <c r="F3014" s="118"/>
      <c r="G3014" s="118"/>
      <c r="H3014" s="118"/>
      <c r="I3014" s="118"/>
      <c r="J3014" s="118"/>
      <c r="K3014" s="118"/>
      <c r="L3014" s="118"/>
      <c r="M3014" s="118"/>
      <c r="N3014" s="118"/>
      <c r="O3014" s="143" t="str">
        <f>IF(H3014="","",(S3014/S3014)&amp;":"&amp;ROUND(AH3014/S3014,2))</f>
        <v/>
      </c>
      <c r="P3014" s="118"/>
      <c r="Q3014" s="118"/>
      <c r="R3014" s="143" t="str">
        <f>IF(H3014="","",(S3014/S3014)&amp;":"&amp;ROUND(AI3014/S3014,2))</f>
        <v/>
      </c>
      <c r="S3014" s="144" t="str">
        <f t="shared" si="557"/>
        <v/>
      </c>
      <c r="T3014" s="145" t="str">
        <f t="shared" si="558"/>
        <v/>
      </c>
      <c r="U3014" s="118"/>
      <c r="V3014" s="145" t="str">
        <f t="shared" si="559"/>
        <v/>
      </c>
      <c r="W3014" s="144" t="str">
        <f t="shared" si="560"/>
        <v/>
      </c>
      <c r="X3014" s="146" t="str">
        <f>IF(C3014="","",IF(OR(C3014="Trade",C3014="Multi Position"),(X3013+V3014),IF(C3014="Deposit",(X3013+AE3014),IF(C3014="Withdrawal",(X3013-AE3014)))))</f>
        <v/>
      </c>
      <c r="Y3014" s="145" t="str">
        <f t="shared" si="561"/>
        <v/>
      </c>
      <c r="Z3014" s="118"/>
      <c r="AA3014" s="118"/>
      <c r="AB3014" s="118"/>
      <c r="AC3014" s="118"/>
      <c r="AD3014" s="118"/>
      <c r="AE3014" s="139"/>
      <c r="AF3014" s="118"/>
      <c r="AG3014" s="118"/>
      <c r="AH3014" s="147" t="str">
        <f t="shared" si="562"/>
        <v/>
      </c>
      <c r="AI3014" s="147" t="str">
        <f t="shared" si="563"/>
        <v/>
      </c>
      <c r="AJ3014" s="148" t="str">
        <f t="shared" si="552"/>
        <v/>
      </c>
      <c r="AK3014" s="148" t="str">
        <f t="shared" si="553"/>
        <v/>
      </c>
      <c r="AL3014" s="147" t="str">
        <f t="shared" si="554"/>
        <v/>
      </c>
      <c r="AM3014" s="147" t="str">
        <f t="shared" si="555"/>
        <v/>
      </c>
      <c r="AN3014" s="147" t="str">
        <f t="shared" si="556"/>
        <v/>
      </c>
      <c r="AO3014" s="118"/>
    </row>
    <row r="3015" spans="1:41">
      <c r="A3015" s="118"/>
      <c r="B3015" s="118"/>
      <c r="C3015" s="118"/>
      <c r="D3015" s="118"/>
      <c r="E3015" s="118"/>
      <c r="F3015" s="118"/>
      <c r="G3015" s="118"/>
      <c r="H3015" s="118"/>
      <c r="I3015" s="118"/>
      <c r="J3015" s="118"/>
      <c r="K3015" s="118"/>
      <c r="L3015" s="118"/>
      <c r="M3015" s="118"/>
      <c r="N3015" s="118"/>
      <c r="O3015" s="143" t="str">
        <f>IF(H3015="","",(S3015/S3015)&amp;":"&amp;ROUND(AH3015/S3015,2))</f>
        <v/>
      </c>
      <c r="P3015" s="118"/>
      <c r="Q3015" s="118"/>
      <c r="R3015" s="143" t="str">
        <f>IF(H3015="","",(S3015/S3015)&amp;":"&amp;ROUND(AI3015/S3015,2))</f>
        <v/>
      </c>
      <c r="S3015" s="144" t="str">
        <f t="shared" si="557"/>
        <v/>
      </c>
      <c r="T3015" s="145" t="str">
        <f t="shared" si="558"/>
        <v/>
      </c>
      <c r="U3015" s="118"/>
      <c r="V3015" s="145" t="str">
        <f t="shared" si="559"/>
        <v/>
      </c>
      <c r="W3015" s="144" t="str">
        <f t="shared" si="560"/>
        <v/>
      </c>
      <c r="X3015" s="146" t="str">
        <f>IF(C3015="","",IF(OR(C3015="Trade",C3015="Multi Position"),(X3014+V3015),IF(C3015="Deposit",(X3014+AE3015),IF(C3015="Withdrawal",(X3014-AE3015)))))</f>
        <v/>
      </c>
      <c r="Y3015" s="145" t="str">
        <f t="shared" si="561"/>
        <v/>
      </c>
      <c r="Z3015" s="118"/>
      <c r="AA3015" s="118"/>
      <c r="AB3015" s="118"/>
      <c r="AC3015" s="118"/>
      <c r="AD3015" s="118"/>
      <c r="AE3015" s="139"/>
      <c r="AF3015" s="118"/>
      <c r="AG3015" s="118"/>
      <c r="AH3015" s="147" t="str">
        <f t="shared" si="562"/>
        <v/>
      </c>
      <c r="AI3015" s="147" t="str">
        <f t="shared" si="563"/>
        <v/>
      </c>
      <c r="AJ3015" s="148" t="str">
        <f t="shared" si="552"/>
        <v/>
      </c>
      <c r="AK3015" s="148" t="str">
        <f t="shared" si="553"/>
        <v/>
      </c>
      <c r="AL3015" s="147" t="str">
        <f t="shared" si="554"/>
        <v/>
      </c>
      <c r="AM3015" s="147" t="str">
        <f t="shared" si="555"/>
        <v/>
      </c>
      <c r="AN3015" s="147" t="str">
        <f t="shared" si="556"/>
        <v/>
      </c>
      <c r="AO3015" s="118"/>
    </row>
    <row r="3016" spans="1:41">
      <c r="A3016" s="118"/>
      <c r="B3016" s="118"/>
      <c r="C3016" s="118"/>
      <c r="D3016" s="118"/>
      <c r="E3016" s="118"/>
      <c r="F3016" s="118"/>
      <c r="G3016" s="118"/>
      <c r="H3016" s="118"/>
      <c r="I3016" s="118"/>
      <c r="J3016" s="118"/>
      <c r="K3016" s="118"/>
      <c r="L3016" s="118"/>
      <c r="M3016" s="118"/>
      <c r="N3016" s="118"/>
      <c r="O3016" s="143" t="str">
        <f>IF(H3016="","",(S3016/S3016)&amp;":"&amp;ROUND(AH3016/S3016,2))</f>
        <v/>
      </c>
      <c r="P3016" s="118"/>
      <c r="Q3016" s="118"/>
      <c r="R3016" s="143" t="str">
        <f>IF(H3016="","",(S3016/S3016)&amp;":"&amp;ROUND(AI3016/S3016,2))</f>
        <v/>
      </c>
      <c r="S3016" s="144" t="str">
        <f t="shared" si="557"/>
        <v/>
      </c>
      <c r="T3016" s="145" t="str">
        <f t="shared" si="558"/>
        <v/>
      </c>
      <c r="U3016" s="118"/>
      <c r="V3016" s="145" t="str">
        <f t="shared" si="559"/>
        <v/>
      </c>
      <c r="W3016" s="144" t="str">
        <f t="shared" si="560"/>
        <v/>
      </c>
      <c r="X3016" s="146" t="str">
        <f>IF(C3016="","",IF(OR(C3016="Trade",C3016="Multi Position"),(X3015+V3016),IF(C3016="Deposit",(X3015+AE3016),IF(C3016="Withdrawal",(X3015-AE3016)))))</f>
        <v/>
      </c>
      <c r="Y3016" s="145" t="str">
        <f t="shared" si="561"/>
        <v/>
      </c>
      <c r="Z3016" s="118"/>
      <c r="AA3016" s="118"/>
      <c r="AB3016" s="118"/>
      <c r="AC3016" s="118"/>
      <c r="AD3016" s="118"/>
      <c r="AE3016" s="139"/>
      <c r="AF3016" s="118"/>
      <c r="AG3016" s="118"/>
      <c r="AH3016" s="147" t="str">
        <f t="shared" si="562"/>
        <v/>
      </c>
      <c r="AI3016" s="147" t="str">
        <f t="shared" si="563"/>
        <v/>
      </c>
      <c r="AJ3016" s="148" t="str">
        <f t="shared" si="552"/>
        <v/>
      </c>
      <c r="AK3016" s="148" t="str">
        <f t="shared" si="553"/>
        <v/>
      </c>
      <c r="AL3016" s="147" t="str">
        <f t="shared" si="554"/>
        <v/>
      </c>
      <c r="AM3016" s="147" t="str">
        <f t="shared" si="555"/>
        <v/>
      </c>
      <c r="AN3016" s="147" t="str">
        <f t="shared" si="556"/>
        <v/>
      </c>
      <c r="AO3016" s="118"/>
    </row>
    <row r="3017" spans="1:41">
      <c r="A3017" s="118"/>
      <c r="B3017" s="118"/>
      <c r="C3017" s="118"/>
      <c r="D3017" s="118"/>
      <c r="E3017" s="118"/>
      <c r="F3017" s="118"/>
      <c r="G3017" s="118"/>
      <c r="H3017" s="118"/>
      <c r="I3017" s="118"/>
      <c r="J3017" s="118"/>
      <c r="K3017" s="118"/>
      <c r="L3017" s="118"/>
      <c r="M3017" s="118"/>
      <c r="N3017" s="118"/>
      <c r="O3017" s="143" t="str">
        <f>IF(H3017="","",(S3017/S3017)&amp;":"&amp;ROUND(AH3017/S3017,2))</f>
        <v/>
      </c>
      <c r="P3017" s="118"/>
      <c r="Q3017" s="118"/>
      <c r="R3017" s="143" t="str">
        <f>IF(H3017="","",(S3017/S3017)&amp;":"&amp;ROUND(AI3017/S3017,2))</f>
        <v/>
      </c>
      <c r="S3017" s="144" t="str">
        <f t="shared" si="557"/>
        <v/>
      </c>
      <c r="T3017" s="145" t="str">
        <f t="shared" si="558"/>
        <v/>
      </c>
      <c r="U3017" s="118"/>
      <c r="V3017" s="145" t="str">
        <f t="shared" si="559"/>
        <v/>
      </c>
      <c r="W3017" s="144" t="str">
        <f t="shared" si="560"/>
        <v/>
      </c>
      <c r="X3017" s="146" t="str">
        <f>IF(C3017="","",IF(OR(C3017="Trade",C3017="Multi Position"),(X3016+V3017),IF(C3017="Deposit",(X3016+AE3017),IF(C3017="Withdrawal",(X3016-AE3017)))))</f>
        <v/>
      </c>
      <c r="Y3017" s="145" t="str">
        <f t="shared" si="561"/>
        <v/>
      </c>
      <c r="Z3017" s="118"/>
      <c r="AA3017" s="118"/>
      <c r="AB3017" s="118"/>
      <c r="AC3017" s="118"/>
      <c r="AD3017" s="118"/>
      <c r="AE3017" s="139"/>
      <c r="AF3017" s="118"/>
      <c r="AG3017" s="118"/>
      <c r="AH3017" s="147" t="str">
        <f t="shared" si="562"/>
        <v/>
      </c>
      <c r="AI3017" s="147" t="str">
        <f t="shared" si="563"/>
        <v/>
      </c>
      <c r="AJ3017" s="148" t="str">
        <f t="shared" si="552"/>
        <v/>
      </c>
      <c r="AK3017" s="148" t="str">
        <f t="shared" si="553"/>
        <v/>
      </c>
      <c r="AL3017" s="147" t="str">
        <f t="shared" si="554"/>
        <v/>
      </c>
      <c r="AM3017" s="147" t="str">
        <f t="shared" si="555"/>
        <v/>
      </c>
      <c r="AN3017" s="147" t="str">
        <f t="shared" si="556"/>
        <v/>
      </c>
      <c r="AO3017" s="118"/>
    </row>
    <row r="3018" spans="1:41">
      <c r="A3018" s="118"/>
      <c r="B3018" s="118"/>
      <c r="C3018" s="118"/>
      <c r="D3018" s="118"/>
      <c r="E3018" s="118"/>
      <c r="F3018" s="118"/>
      <c r="G3018" s="118"/>
      <c r="H3018" s="118"/>
      <c r="I3018" s="118"/>
      <c r="J3018" s="118"/>
      <c r="K3018" s="118"/>
      <c r="L3018" s="118"/>
      <c r="M3018" s="118"/>
      <c r="N3018" s="118"/>
      <c r="O3018" s="143" t="str">
        <f>IF(H3018="","",(S3018/S3018)&amp;":"&amp;ROUND(AH3018/S3018,2))</f>
        <v/>
      </c>
      <c r="P3018" s="118"/>
      <c r="Q3018" s="118"/>
      <c r="R3018" s="143" t="str">
        <f>IF(H3018="","",(S3018/S3018)&amp;":"&amp;ROUND(AI3018/S3018,2))</f>
        <v/>
      </c>
      <c r="S3018" s="144" t="str">
        <f t="shared" si="557"/>
        <v/>
      </c>
      <c r="T3018" s="145" t="str">
        <f t="shared" si="558"/>
        <v/>
      </c>
      <c r="U3018" s="118"/>
      <c r="V3018" s="145" t="str">
        <f t="shared" si="559"/>
        <v/>
      </c>
      <c r="W3018" s="144" t="str">
        <f t="shared" si="560"/>
        <v/>
      </c>
      <c r="X3018" s="146" t="str">
        <f>IF(C3018="","",IF(OR(C3018="Trade",C3018="Multi Position"),(X3017+V3018),IF(C3018="Deposit",(X3017+AE3018),IF(C3018="Withdrawal",(X3017-AE3018)))))</f>
        <v/>
      </c>
      <c r="Y3018" s="145" t="str">
        <f t="shared" si="561"/>
        <v/>
      </c>
      <c r="Z3018" s="118"/>
      <c r="AA3018" s="118"/>
      <c r="AB3018" s="118"/>
      <c r="AC3018" s="118"/>
      <c r="AD3018" s="118"/>
      <c r="AE3018" s="139"/>
      <c r="AF3018" s="118"/>
      <c r="AG3018" s="118"/>
      <c r="AH3018" s="147" t="str">
        <f t="shared" si="562"/>
        <v/>
      </c>
      <c r="AI3018" s="147" t="str">
        <f t="shared" si="563"/>
        <v/>
      </c>
      <c r="AJ3018" s="148" t="str">
        <f t="shared" ref="AJ3018:AJ3081" si="564">IF(V3018&lt;0,V3018/-X3018,S3018)</f>
        <v/>
      </c>
      <c r="AK3018" s="148" t="str">
        <f t="shared" ref="AK3018:AK3081" si="565">IF(V3018="","",IF(H3018="LONG",IF(V3018&gt;0,V3018/X3018,((L3018*(P3018-K3018))/X3018)),IF(V3018&gt;0,V3018/X3018,((L3018*(K3018-P3018))/X3018))))</f>
        <v/>
      </c>
      <c r="AL3018" s="147" t="str">
        <f t="shared" ref="AL3018:AL3081" si="566">IF(B3018="","",MONTH(B3018))</f>
        <v/>
      </c>
      <c r="AM3018" s="147" t="str">
        <f t="shared" ref="AM3018:AM3081" si="567">IF(B3018="","",YEAR(B3018))</f>
        <v/>
      </c>
      <c r="AN3018" s="147" t="str">
        <f t="shared" ref="AN3018:AN3081" si="568">IF(B3018="","",DAY(B3018))</f>
        <v/>
      </c>
      <c r="AO3018" s="118"/>
    </row>
    <row r="3019" spans="1:41">
      <c r="A3019" s="118"/>
      <c r="B3019" s="118"/>
      <c r="C3019" s="118"/>
      <c r="D3019" s="118"/>
      <c r="E3019" s="118"/>
      <c r="F3019" s="118"/>
      <c r="G3019" s="118"/>
      <c r="H3019" s="118"/>
      <c r="I3019" s="118"/>
      <c r="J3019" s="118"/>
      <c r="K3019" s="118"/>
      <c r="L3019" s="118"/>
      <c r="M3019" s="118"/>
      <c r="N3019" s="118"/>
      <c r="O3019" s="143" t="str">
        <f>IF(H3019="","",(S3019/S3019)&amp;":"&amp;ROUND(AH3019/S3019,2))</f>
        <v/>
      </c>
      <c r="P3019" s="118"/>
      <c r="Q3019" s="118"/>
      <c r="R3019" s="143" t="str">
        <f>IF(H3019="","",(S3019/S3019)&amp;":"&amp;ROUND(AI3019/S3019,2))</f>
        <v/>
      </c>
      <c r="S3019" s="144" t="str">
        <f t="shared" ref="S3019:S3082" si="569">IF(N3019="","",IF(H3019="LONG",(((K3019-M3019)*L3019)/X3018),(((M3019-K3019)*L3019)/X3018)))</f>
        <v/>
      </c>
      <c r="T3019" s="145" t="str">
        <f t="shared" ref="T3019:T3082" si="570">IF(K3019="","",IF(H3019="LONG",(P3019*L3019)-(K3019*L3019),(K3019*L3019)-(P3019*L3019)))</f>
        <v/>
      </c>
      <c r="U3019" s="118"/>
      <c r="V3019" s="145" t="str">
        <f t="shared" ref="V3019:V3082" si="571">IF(K3019="","",IF(T3019&lt;0,(T3019)-+U3019,(T3019)-U3019))</f>
        <v/>
      </c>
      <c r="W3019" s="144" t="str">
        <f t="shared" ref="W3019:W3082" si="572">IF(P3019="","",SUM(V3019/X3018))</f>
        <v/>
      </c>
      <c r="X3019" s="146" t="str">
        <f>IF(C3019="","",IF(OR(C3019="Trade",C3019="Multi Position"),(X3018+V3019),IF(C3019="Deposit",(X3018+AE3019),IF(C3019="Withdrawal",(X3018-AE3019)))))</f>
        <v/>
      </c>
      <c r="Y3019" s="145" t="str">
        <f t="shared" ref="Y3019:Y3082" si="573">IF(Q3019="","",INT(Q3019-B3019)&amp;" Days "&amp;TEXT(Q3019-B3019,"H"" Hrs ""m"" mins """))</f>
        <v/>
      </c>
      <c r="Z3019" s="118"/>
      <c r="AA3019" s="118"/>
      <c r="AB3019" s="118"/>
      <c r="AC3019" s="118"/>
      <c r="AD3019" s="118"/>
      <c r="AE3019" s="139"/>
      <c r="AF3019" s="118"/>
      <c r="AG3019" s="118"/>
      <c r="AH3019" s="147" t="str">
        <f t="shared" ref="AH3019:AH3082" si="574">IF(K3019="","", IF(H3019="LONG", (((N3019-K3019)*L3019)/X3018), (((K3019-N3019)*L3019)/X3018)))</f>
        <v/>
      </c>
      <c r="AI3019" s="147" t="str">
        <f t="shared" ref="AI3019:AI3082" si="575">IF(K3019="","", IF(H3019="LONG", (((P3019-K3019)*L3019)/X3018), (((K3019-P3019)*L3019)/X3018)))</f>
        <v/>
      </c>
      <c r="AJ3019" s="148" t="str">
        <f t="shared" si="564"/>
        <v/>
      </c>
      <c r="AK3019" s="148" t="str">
        <f t="shared" si="565"/>
        <v/>
      </c>
      <c r="AL3019" s="147" t="str">
        <f t="shared" si="566"/>
        <v/>
      </c>
      <c r="AM3019" s="147" t="str">
        <f t="shared" si="567"/>
        <v/>
      </c>
      <c r="AN3019" s="147" t="str">
        <f t="shared" si="568"/>
        <v/>
      </c>
      <c r="AO3019" s="118"/>
    </row>
    <row r="3020" spans="1:41">
      <c r="A3020" s="118"/>
      <c r="B3020" s="118"/>
      <c r="C3020" s="118"/>
      <c r="D3020" s="118"/>
      <c r="E3020" s="118"/>
      <c r="F3020" s="118"/>
      <c r="G3020" s="118"/>
      <c r="H3020" s="118"/>
      <c r="I3020" s="118"/>
      <c r="J3020" s="118"/>
      <c r="K3020" s="118"/>
      <c r="L3020" s="118"/>
      <c r="M3020" s="118"/>
      <c r="N3020" s="118"/>
      <c r="O3020" s="143" t="str">
        <f>IF(H3020="","",(S3020/S3020)&amp;":"&amp;ROUND(AH3020/S3020,2))</f>
        <v/>
      </c>
      <c r="P3020" s="118"/>
      <c r="Q3020" s="118"/>
      <c r="R3020" s="143" t="str">
        <f>IF(H3020="","",(S3020/S3020)&amp;":"&amp;ROUND(AI3020/S3020,2))</f>
        <v/>
      </c>
      <c r="S3020" s="144" t="str">
        <f t="shared" si="569"/>
        <v/>
      </c>
      <c r="T3020" s="145" t="str">
        <f t="shared" si="570"/>
        <v/>
      </c>
      <c r="U3020" s="118"/>
      <c r="V3020" s="145" t="str">
        <f t="shared" si="571"/>
        <v/>
      </c>
      <c r="W3020" s="144" t="str">
        <f t="shared" si="572"/>
        <v/>
      </c>
      <c r="X3020" s="146" t="str">
        <f>IF(C3020="","",IF(OR(C3020="Trade",C3020="Multi Position"),(X3019+V3020),IF(C3020="Deposit",(X3019+AE3020),IF(C3020="Withdrawal",(X3019-AE3020)))))</f>
        <v/>
      </c>
      <c r="Y3020" s="145" t="str">
        <f t="shared" si="573"/>
        <v/>
      </c>
      <c r="Z3020" s="118"/>
      <c r="AA3020" s="118"/>
      <c r="AB3020" s="118"/>
      <c r="AC3020" s="118"/>
      <c r="AD3020" s="118"/>
      <c r="AE3020" s="139"/>
      <c r="AF3020" s="118"/>
      <c r="AG3020" s="118"/>
      <c r="AH3020" s="147" t="str">
        <f t="shared" si="574"/>
        <v/>
      </c>
      <c r="AI3020" s="147" t="str">
        <f t="shared" si="575"/>
        <v/>
      </c>
      <c r="AJ3020" s="148" t="str">
        <f t="shared" si="564"/>
        <v/>
      </c>
      <c r="AK3020" s="148" t="str">
        <f t="shared" si="565"/>
        <v/>
      </c>
      <c r="AL3020" s="147" t="str">
        <f t="shared" si="566"/>
        <v/>
      </c>
      <c r="AM3020" s="147" t="str">
        <f t="shared" si="567"/>
        <v/>
      </c>
      <c r="AN3020" s="147" t="str">
        <f t="shared" si="568"/>
        <v/>
      </c>
      <c r="AO3020" s="118"/>
    </row>
    <row r="3021" spans="1:41">
      <c r="A3021" s="118"/>
      <c r="B3021" s="118"/>
      <c r="C3021" s="118"/>
      <c r="D3021" s="118"/>
      <c r="E3021" s="118"/>
      <c r="F3021" s="118"/>
      <c r="G3021" s="118"/>
      <c r="H3021" s="118"/>
      <c r="I3021" s="118"/>
      <c r="J3021" s="118"/>
      <c r="K3021" s="118"/>
      <c r="L3021" s="118"/>
      <c r="M3021" s="118"/>
      <c r="N3021" s="118"/>
      <c r="O3021" s="143" t="str">
        <f>IF(H3021="","",(S3021/S3021)&amp;":"&amp;ROUND(AH3021/S3021,2))</f>
        <v/>
      </c>
      <c r="P3021" s="118"/>
      <c r="Q3021" s="118"/>
      <c r="R3021" s="143" t="str">
        <f>IF(H3021="","",(S3021/S3021)&amp;":"&amp;ROUND(AI3021/S3021,2))</f>
        <v/>
      </c>
      <c r="S3021" s="144" t="str">
        <f t="shared" si="569"/>
        <v/>
      </c>
      <c r="T3021" s="145" t="str">
        <f t="shared" si="570"/>
        <v/>
      </c>
      <c r="U3021" s="118"/>
      <c r="V3021" s="145" t="str">
        <f t="shared" si="571"/>
        <v/>
      </c>
      <c r="W3021" s="144" t="str">
        <f t="shared" si="572"/>
        <v/>
      </c>
      <c r="X3021" s="146" t="str">
        <f>IF(C3021="","",IF(OR(C3021="Trade",C3021="Multi Position"),(X3020+V3021),IF(C3021="Deposit",(X3020+AE3021),IF(C3021="Withdrawal",(X3020-AE3021)))))</f>
        <v/>
      </c>
      <c r="Y3021" s="145" t="str">
        <f t="shared" si="573"/>
        <v/>
      </c>
      <c r="Z3021" s="118"/>
      <c r="AA3021" s="118"/>
      <c r="AB3021" s="118"/>
      <c r="AC3021" s="118"/>
      <c r="AD3021" s="118"/>
      <c r="AE3021" s="139"/>
      <c r="AF3021" s="118"/>
      <c r="AG3021" s="118"/>
      <c r="AH3021" s="147" t="str">
        <f t="shared" si="574"/>
        <v/>
      </c>
      <c r="AI3021" s="147" t="str">
        <f t="shared" si="575"/>
        <v/>
      </c>
      <c r="AJ3021" s="148" t="str">
        <f t="shared" si="564"/>
        <v/>
      </c>
      <c r="AK3021" s="148" t="str">
        <f t="shared" si="565"/>
        <v/>
      </c>
      <c r="AL3021" s="147" t="str">
        <f t="shared" si="566"/>
        <v/>
      </c>
      <c r="AM3021" s="147" t="str">
        <f t="shared" si="567"/>
        <v/>
      </c>
      <c r="AN3021" s="147" t="str">
        <f t="shared" si="568"/>
        <v/>
      </c>
      <c r="AO3021" s="118"/>
    </row>
    <row r="3022" spans="1:41">
      <c r="A3022" s="118"/>
      <c r="B3022" s="118"/>
      <c r="C3022" s="118"/>
      <c r="D3022" s="118"/>
      <c r="E3022" s="118"/>
      <c r="F3022" s="118"/>
      <c r="G3022" s="118"/>
      <c r="H3022" s="118"/>
      <c r="I3022" s="118"/>
      <c r="J3022" s="118"/>
      <c r="K3022" s="118"/>
      <c r="L3022" s="118"/>
      <c r="M3022" s="118"/>
      <c r="N3022" s="118"/>
      <c r="O3022" s="143" t="str">
        <f>IF(H3022="","",(S3022/S3022)&amp;":"&amp;ROUND(AH3022/S3022,2))</f>
        <v/>
      </c>
      <c r="P3022" s="118"/>
      <c r="Q3022" s="118"/>
      <c r="R3022" s="143" t="str">
        <f>IF(H3022="","",(S3022/S3022)&amp;":"&amp;ROUND(AI3022/S3022,2))</f>
        <v/>
      </c>
      <c r="S3022" s="144" t="str">
        <f t="shared" si="569"/>
        <v/>
      </c>
      <c r="T3022" s="145" t="str">
        <f t="shared" si="570"/>
        <v/>
      </c>
      <c r="U3022" s="118"/>
      <c r="V3022" s="145" t="str">
        <f t="shared" si="571"/>
        <v/>
      </c>
      <c r="W3022" s="144" t="str">
        <f t="shared" si="572"/>
        <v/>
      </c>
      <c r="X3022" s="146" t="str">
        <f>IF(C3022="","",IF(OR(C3022="Trade",C3022="Multi Position"),(X3021+V3022),IF(C3022="Deposit",(X3021+AE3022),IF(C3022="Withdrawal",(X3021-AE3022)))))</f>
        <v/>
      </c>
      <c r="Y3022" s="145" t="str">
        <f t="shared" si="573"/>
        <v/>
      </c>
      <c r="Z3022" s="118"/>
      <c r="AA3022" s="118"/>
      <c r="AB3022" s="118"/>
      <c r="AC3022" s="118"/>
      <c r="AD3022" s="118"/>
      <c r="AE3022" s="139"/>
      <c r="AF3022" s="118"/>
      <c r="AG3022" s="118"/>
      <c r="AH3022" s="147" t="str">
        <f t="shared" si="574"/>
        <v/>
      </c>
      <c r="AI3022" s="147" t="str">
        <f t="shared" si="575"/>
        <v/>
      </c>
      <c r="AJ3022" s="148" t="str">
        <f t="shared" si="564"/>
        <v/>
      </c>
      <c r="AK3022" s="148" t="str">
        <f t="shared" si="565"/>
        <v/>
      </c>
      <c r="AL3022" s="147" t="str">
        <f t="shared" si="566"/>
        <v/>
      </c>
      <c r="AM3022" s="147" t="str">
        <f t="shared" si="567"/>
        <v/>
      </c>
      <c r="AN3022" s="147" t="str">
        <f t="shared" si="568"/>
        <v/>
      </c>
      <c r="AO3022" s="118"/>
    </row>
    <row r="3023" spans="1:41">
      <c r="A3023" s="118"/>
      <c r="B3023" s="118"/>
      <c r="C3023" s="118"/>
      <c r="D3023" s="118"/>
      <c r="E3023" s="118"/>
      <c r="F3023" s="118"/>
      <c r="G3023" s="118"/>
      <c r="H3023" s="118"/>
      <c r="I3023" s="118"/>
      <c r="J3023" s="118"/>
      <c r="K3023" s="118"/>
      <c r="L3023" s="118"/>
      <c r="M3023" s="118"/>
      <c r="N3023" s="118"/>
      <c r="O3023" s="143" t="str">
        <f>IF(H3023="","",(S3023/S3023)&amp;":"&amp;ROUND(AH3023/S3023,2))</f>
        <v/>
      </c>
      <c r="P3023" s="118"/>
      <c r="Q3023" s="118"/>
      <c r="R3023" s="143" t="str">
        <f>IF(H3023="","",(S3023/S3023)&amp;":"&amp;ROUND(AI3023/S3023,2))</f>
        <v/>
      </c>
      <c r="S3023" s="144" t="str">
        <f t="shared" si="569"/>
        <v/>
      </c>
      <c r="T3023" s="145" t="str">
        <f t="shared" si="570"/>
        <v/>
      </c>
      <c r="U3023" s="118"/>
      <c r="V3023" s="145" t="str">
        <f t="shared" si="571"/>
        <v/>
      </c>
      <c r="W3023" s="144" t="str">
        <f t="shared" si="572"/>
        <v/>
      </c>
      <c r="X3023" s="146" t="str">
        <f>IF(C3023="","",IF(OR(C3023="Trade",C3023="Multi Position"),(X3022+V3023),IF(C3023="Deposit",(X3022+AE3023),IF(C3023="Withdrawal",(X3022-AE3023)))))</f>
        <v/>
      </c>
      <c r="Y3023" s="145" t="str">
        <f t="shared" si="573"/>
        <v/>
      </c>
      <c r="Z3023" s="118"/>
      <c r="AA3023" s="118"/>
      <c r="AB3023" s="118"/>
      <c r="AC3023" s="118"/>
      <c r="AD3023" s="118"/>
      <c r="AE3023" s="139"/>
      <c r="AF3023" s="118"/>
      <c r="AG3023" s="118"/>
      <c r="AH3023" s="147" t="str">
        <f t="shared" si="574"/>
        <v/>
      </c>
      <c r="AI3023" s="147" t="str">
        <f t="shared" si="575"/>
        <v/>
      </c>
      <c r="AJ3023" s="148" t="str">
        <f t="shared" si="564"/>
        <v/>
      </c>
      <c r="AK3023" s="148" t="str">
        <f t="shared" si="565"/>
        <v/>
      </c>
      <c r="AL3023" s="147" t="str">
        <f t="shared" si="566"/>
        <v/>
      </c>
      <c r="AM3023" s="147" t="str">
        <f t="shared" si="567"/>
        <v/>
      </c>
      <c r="AN3023" s="147" t="str">
        <f t="shared" si="568"/>
        <v/>
      </c>
      <c r="AO3023" s="118"/>
    </row>
    <row r="3024" spans="1:41">
      <c r="A3024" s="118"/>
      <c r="B3024" s="118"/>
      <c r="C3024" s="118"/>
      <c r="D3024" s="118"/>
      <c r="E3024" s="118"/>
      <c r="F3024" s="118"/>
      <c r="G3024" s="118"/>
      <c r="H3024" s="118"/>
      <c r="I3024" s="118"/>
      <c r="J3024" s="118"/>
      <c r="K3024" s="118"/>
      <c r="L3024" s="118"/>
      <c r="M3024" s="118"/>
      <c r="N3024" s="118"/>
      <c r="O3024" s="143" t="str">
        <f>IF(H3024="","",(S3024/S3024)&amp;":"&amp;ROUND(AH3024/S3024,2))</f>
        <v/>
      </c>
      <c r="P3024" s="118"/>
      <c r="Q3024" s="118"/>
      <c r="R3024" s="143" t="str">
        <f>IF(H3024="","",(S3024/S3024)&amp;":"&amp;ROUND(AI3024/S3024,2))</f>
        <v/>
      </c>
      <c r="S3024" s="144" t="str">
        <f t="shared" si="569"/>
        <v/>
      </c>
      <c r="T3024" s="145" t="str">
        <f t="shared" si="570"/>
        <v/>
      </c>
      <c r="U3024" s="118"/>
      <c r="V3024" s="145" t="str">
        <f t="shared" si="571"/>
        <v/>
      </c>
      <c r="W3024" s="144" t="str">
        <f t="shared" si="572"/>
        <v/>
      </c>
      <c r="X3024" s="146" t="str">
        <f>IF(C3024="","",IF(OR(C3024="Trade",C3024="Multi Position"),(X3023+V3024),IF(C3024="Deposit",(X3023+AE3024),IF(C3024="Withdrawal",(X3023-AE3024)))))</f>
        <v/>
      </c>
      <c r="Y3024" s="145" t="str">
        <f t="shared" si="573"/>
        <v/>
      </c>
      <c r="Z3024" s="118"/>
      <c r="AA3024" s="118"/>
      <c r="AB3024" s="118"/>
      <c r="AC3024" s="118"/>
      <c r="AD3024" s="118"/>
      <c r="AE3024" s="139"/>
      <c r="AF3024" s="118"/>
      <c r="AG3024" s="118"/>
      <c r="AH3024" s="147" t="str">
        <f t="shared" si="574"/>
        <v/>
      </c>
      <c r="AI3024" s="147" t="str">
        <f t="shared" si="575"/>
        <v/>
      </c>
      <c r="AJ3024" s="148" t="str">
        <f t="shared" si="564"/>
        <v/>
      </c>
      <c r="AK3024" s="148" t="str">
        <f t="shared" si="565"/>
        <v/>
      </c>
      <c r="AL3024" s="147" t="str">
        <f t="shared" si="566"/>
        <v/>
      </c>
      <c r="AM3024" s="147" t="str">
        <f t="shared" si="567"/>
        <v/>
      </c>
      <c r="AN3024" s="147" t="str">
        <f t="shared" si="568"/>
        <v/>
      </c>
      <c r="AO3024" s="118"/>
    </row>
    <row r="3025" spans="1:41">
      <c r="A3025" s="118"/>
      <c r="B3025" s="118"/>
      <c r="C3025" s="118"/>
      <c r="D3025" s="118"/>
      <c r="E3025" s="118"/>
      <c r="F3025" s="118"/>
      <c r="G3025" s="118"/>
      <c r="H3025" s="118"/>
      <c r="I3025" s="118"/>
      <c r="J3025" s="118"/>
      <c r="K3025" s="118"/>
      <c r="L3025" s="118"/>
      <c r="M3025" s="118"/>
      <c r="N3025" s="118"/>
      <c r="O3025" s="143" t="str">
        <f>IF(H3025="","",(S3025/S3025)&amp;":"&amp;ROUND(AH3025/S3025,2))</f>
        <v/>
      </c>
      <c r="P3025" s="118"/>
      <c r="Q3025" s="118"/>
      <c r="R3025" s="143" t="str">
        <f>IF(H3025="","",(S3025/S3025)&amp;":"&amp;ROUND(AI3025/S3025,2))</f>
        <v/>
      </c>
      <c r="S3025" s="144" t="str">
        <f t="shared" si="569"/>
        <v/>
      </c>
      <c r="T3025" s="145" t="str">
        <f t="shared" si="570"/>
        <v/>
      </c>
      <c r="U3025" s="118"/>
      <c r="V3025" s="145" t="str">
        <f t="shared" si="571"/>
        <v/>
      </c>
      <c r="W3025" s="144" t="str">
        <f t="shared" si="572"/>
        <v/>
      </c>
      <c r="X3025" s="146" t="str">
        <f>IF(C3025="","",IF(OR(C3025="Trade",C3025="Multi Position"),(X3024+V3025),IF(C3025="Deposit",(X3024+AE3025),IF(C3025="Withdrawal",(X3024-AE3025)))))</f>
        <v/>
      </c>
      <c r="Y3025" s="145" t="str">
        <f t="shared" si="573"/>
        <v/>
      </c>
      <c r="Z3025" s="118"/>
      <c r="AA3025" s="118"/>
      <c r="AB3025" s="118"/>
      <c r="AC3025" s="118"/>
      <c r="AD3025" s="118"/>
      <c r="AE3025" s="139"/>
      <c r="AF3025" s="118"/>
      <c r="AG3025" s="118"/>
      <c r="AH3025" s="147" t="str">
        <f t="shared" si="574"/>
        <v/>
      </c>
      <c r="AI3025" s="147" t="str">
        <f t="shared" si="575"/>
        <v/>
      </c>
      <c r="AJ3025" s="148" t="str">
        <f t="shared" si="564"/>
        <v/>
      </c>
      <c r="AK3025" s="148" t="str">
        <f t="shared" si="565"/>
        <v/>
      </c>
      <c r="AL3025" s="147" t="str">
        <f t="shared" si="566"/>
        <v/>
      </c>
      <c r="AM3025" s="147" t="str">
        <f t="shared" si="567"/>
        <v/>
      </c>
      <c r="AN3025" s="147" t="str">
        <f t="shared" si="568"/>
        <v/>
      </c>
      <c r="AO3025" s="118"/>
    </row>
    <row r="3026" spans="1:41">
      <c r="A3026" s="118"/>
      <c r="B3026" s="118"/>
      <c r="C3026" s="118"/>
      <c r="D3026" s="118"/>
      <c r="E3026" s="118"/>
      <c r="F3026" s="118"/>
      <c r="G3026" s="118"/>
      <c r="H3026" s="118"/>
      <c r="I3026" s="118"/>
      <c r="J3026" s="118"/>
      <c r="K3026" s="118"/>
      <c r="L3026" s="118"/>
      <c r="M3026" s="118"/>
      <c r="N3026" s="118"/>
      <c r="O3026" s="143" t="str">
        <f>IF(H3026="","",(S3026/S3026)&amp;":"&amp;ROUND(AH3026/S3026,2))</f>
        <v/>
      </c>
      <c r="P3026" s="118"/>
      <c r="Q3026" s="118"/>
      <c r="R3026" s="143" t="str">
        <f>IF(H3026="","",(S3026/S3026)&amp;":"&amp;ROUND(AI3026/S3026,2))</f>
        <v/>
      </c>
      <c r="S3026" s="144" t="str">
        <f t="shared" si="569"/>
        <v/>
      </c>
      <c r="T3026" s="145" t="str">
        <f t="shared" si="570"/>
        <v/>
      </c>
      <c r="U3026" s="118"/>
      <c r="V3026" s="145" t="str">
        <f t="shared" si="571"/>
        <v/>
      </c>
      <c r="W3026" s="144" t="str">
        <f t="shared" si="572"/>
        <v/>
      </c>
      <c r="X3026" s="146" t="str">
        <f>IF(C3026="","",IF(OR(C3026="Trade",C3026="Multi Position"),(X3025+V3026),IF(C3026="Deposit",(X3025+AE3026),IF(C3026="Withdrawal",(X3025-AE3026)))))</f>
        <v/>
      </c>
      <c r="Y3026" s="145" t="str">
        <f t="shared" si="573"/>
        <v/>
      </c>
      <c r="Z3026" s="118"/>
      <c r="AA3026" s="118"/>
      <c r="AB3026" s="118"/>
      <c r="AC3026" s="118"/>
      <c r="AD3026" s="118"/>
      <c r="AE3026" s="139"/>
      <c r="AF3026" s="118"/>
      <c r="AG3026" s="118"/>
      <c r="AH3026" s="147" t="str">
        <f t="shared" si="574"/>
        <v/>
      </c>
      <c r="AI3026" s="147" t="str">
        <f t="shared" si="575"/>
        <v/>
      </c>
      <c r="AJ3026" s="148" t="str">
        <f t="shared" si="564"/>
        <v/>
      </c>
      <c r="AK3026" s="148" t="str">
        <f t="shared" si="565"/>
        <v/>
      </c>
      <c r="AL3026" s="147" t="str">
        <f t="shared" si="566"/>
        <v/>
      </c>
      <c r="AM3026" s="147" t="str">
        <f t="shared" si="567"/>
        <v/>
      </c>
      <c r="AN3026" s="147" t="str">
        <f t="shared" si="568"/>
        <v/>
      </c>
      <c r="AO3026" s="118"/>
    </row>
    <row r="3027" spans="1:41">
      <c r="A3027" s="118"/>
      <c r="B3027" s="118"/>
      <c r="C3027" s="118"/>
      <c r="D3027" s="118"/>
      <c r="E3027" s="118"/>
      <c r="F3027" s="118"/>
      <c r="G3027" s="118"/>
      <c r="H3027" s="118"/>
      <c r="I3027" s="118"/>
      <c r="J3027" s="118"/>
      <c r="K3027" s="118"/>
      <c r="L3027" s="118"/>
      <c r="M3027" s="118"/>
      <c r="N3027" s="118"/>
      <c r="O3027" s="143" t="str">
        <f>IF(H3027="","",(S3027/S3027)&amp;":"&amp;ROUND(AH3027/S3027,2))</f>
        <v/>
      </c>
      <c r="P3027" s="118"/>
      <c r="Q3027" s="118"/>
      <c r="R3027" s="143" t="str">
        <f>IF(H3027="","",(S3027/S3027)&amp;":"&amp;ROUND(AI3027/S3027,2))</f>
        <v/>
      </c>
      <c r="S3027" s="144" t="str">
        <f t="shared" si="569"/>
        <v/>
      </c>
      <c r="T3027" s="145" t="str">
        <f t="shared" si="570"/>
        <v/>
      </c>
      <c r="U3027" s="118"/>
      <c r="V3027" s="145" t="str">
        <f t="shared" si="571"/>
        <v/>
      </c>
      <c r="W3027" s="144" t="str">
        <f t="shared" si="572"/>
        <v/>
      </c>
      <c r="X3027" s="146" t="str">
        <f>IF(C3027="","",IF(OR(C3027="Trade",C3027="Multi Position"),(X3026+V3027),IF(C3027="Deposit",(X3026+AE3027),IF(C3027="Withdrawal",(X3026-AE3027)))))</f>
        <v/>
      </c>
      <c r="Y3027" s="145" t="str">
        <f t="shared" si="573"/>
        <v/>
      </c>
      <c r="Z3027" s="118"/>
      <c r="AA3027" s="118"/>
      <c r="AB3027" s="118"/>
      <c r="AC3027" s="118"/>
      <c r="AD3027" s="118"/>
      <c r="AE3027" s="139"/>
      <c r="AF3027" s="118"/>
      <c r="AG3027" s="118"/>
      <c r="AH3027" s="147" t="str">
        <f t="shared" si="574"/>
        <v/>
      </c>
      <c r="AI3027" s="147" t="str">
        <f t="shared" si="575"/>
        <v/>
      </c>
      <c r="AJ3027" s="148" t="str">
        <f t="shared" si="564"/>
        <v/>
      </c>
      <c r="AK3027" s="148" t="str">
        <f t="shared" si="565"/>
        <v/>
      </c>
      <c r="AL3027" s="147" t="str">
        <f t="shared" si="566"/>
        <v/>
      </c>
      <c r="AM3027" s="147" t="str">
        <f t="shared" si="567"/>
        <v/>
      </c>
      <c r="AN3027" s="147" t="str">
        <f t="shared" si="568"/>
        <v/>
      </c>
      <c r="AO3027" s="118"/>
    </row>
    <row r="3028" spans="1:41">
      <c r="A3028" s="118"/>
      <c r="B3028" s="118"/>
      <c r="C3028" s="118"/>
      <c r="D3028" s="118"/>
      <c r="E3028" s="118"/>
      <c r="F3028" s="118"/>
      <c r="G3028" s="118"/>
      <c r="H3028" s="118"/>
      <c r="I3028" s="118"/>
      <c r="J3028" s="118"/>
      <c r="K3028" s="118"/>
      <c r="L3028" s="118"/>
      <c r="M3028" s="118"/>
      <c r="N3028" s="118"/>
      <c r="O3028" s="143" t="str">
        <f>IF(H3028="","",(S3028/S3028)&amp;":"&amp;ROUND(AH3028/S3028,2))</f>
        <v/>
      </c>
      <c r="P3028" s="118"/>
      <c r="Q3028" s="118"/>
      <c r="R3028" s="143" t="str">
        <f>IF(H3028="","",(S3028/S3028)&amp;":"&amp;ROUND(AI3028/S3028,2))</f>
        <v/>
      </c>
      <c r="S3028" s="144" t="str">
        <f t="shared" si="569"/>
        <v/>
      </c>
      <c r="T3028" s="145" t="str">
        <f t="shared" si="570"/>
        <v/>
      </c>
      <c r="U3028" s="118"/>
      <c r="V3028" s="145" t="str">
        <f t="shared" si="571"/>
        <v/>
      </c>
      <c r="W3028" s="144" t="str">
        <f t="shared" si="572"/>
        <v/>
      </c>
      <c r="X3028" s="146" t="str">
        <f>IF(C3028="","",IF(OR(C3028="Trade",C3028="Multi Position"),(X3027+V3028),IF(C3028="Deposit",(X3027+AE3028),IF(C3028="Withdrawal",(X3027-AE3028)))))</f>
        <v/>
      </c>
      <c r="Y3028" s="145" t="str">
        <f t="shared" si="573"/>
        <v/>
      </c>
      <c r="Z3028" s="118"/>
      <c r="AA3028" s="118"/>
      <c r="AB3028" s="118"/>
      <c r="AC3028" s="118"/>
      <c r="AD3028" s="118"/>
      <c r="AE3028" s="139"/>
      <c r="AF3028" s="118"/>
      <c r="AG3028" s="118"/>
      <c r="AH3028" s="147" t="str">
        <f t="shared" si="574"/>
        <v/>
      </c>
      <c r="AI3028" s="147" t="str">
        <f t="shared" si="575"/>
        <v/>
      </c>
      <c r="AJ3028" s="148" t="str">
        <f t="shared" si="564"/>
        <v/>
      </c>
      <c r="AK3028" s="148" t="str">
        <f t="shared" si="565"/>
        <v/>
      </c>
      <c r="AL3028" s="147" t="str">
        <f t="shared" si="566"/>
        <v/>
      </c>
      <c r="AM3028" s="147" t="str">
        <f t="shared" si="567"/>
        <v/>
      </c>
      <c r="AN3028" s="147" t="str">
        <f t="shared" si="568"/>
        <v/>
      </c>
      <c r="AO3028" s="118"/>
    </row>
    <row r="3029" spans="1:41">
      <c r="A3029" s="118"/>
      <c r="B3029" s="118"/>
      <c r="C3029" s="118"/>
      <c r="D3029" s="118"/>
      <c r="E3029" s="118"/>
      <c r="F3029" s="118"/>
      <c r="G3029" s="118"/>
      <c r="H3029" s="118"/>
      <c r="I3029" s="118"/>
      <c r="J3029" s="118"/>
      <c r="K3029" s="118"/>
      <c r="L3029" s="118"/>
      <c r="M3029" s="118"/>
      <c r="N3029" s="118"/>
      <c r="O3029" s="143" t="str">
        <f>IF(H3029="","",(S3029/S3029)&amp;":"&amp;ROUND(AH3029/S3029,2))</f>
        <v/>
      </c>
      <c r="P3029" s="118"/>
      <c r="Q3029" s="118"/>
      <c r="R3029" s="143" t="str">
        <f>IF(H3029="","",(S3029/S3029)&amp;":"&amp;ROUND(AI3029/S3029,2))</f>
        <v/>
      </c>
      <c r="S3029" s="144" t="str">
        <f t="shared" si="569"/>
        <v/>
      </c>
      <c r="T3029" s="145" t="str">
        <f t="shared" si="570"/>
        <v/>
      </c>
      <c r="U3029" s="118"/>
      <c r="V3029" s="145" t="str">
        <f t="shared" si="571"/>
        <v/>
      </c>
      <c r="W3029" s="144" t="str">
        <f t="shared" si="572"/>
        <v/>
      </c>
      <c r="X3029" s="146" t="str">
        <f>IF(C3029="","",IF(OR(C3029="Trade",C3029="Multi Position"),(X3028+V3029),IF(C3029="Deposit",(X3028+AE3029),IF(C3029="Withdrawal",(X3028-AE3029)))))</f>
        <v/>
      </c>
      <c r="Y3029" s="145" t="str">
        <f t="shared" si="573"/>
        <v/>
      </c>
      <c r="Z3029" s="118"/>
      <c r="AA3029" s="118"/>
      <c r="AB3029" s="118"/>
      <c r="AC3029" s="118"/>
      <c r="AD3029" s="118"/>
      <c r="AE3029" s="139"/>
      <c r="AF3029" s="118"/>
      <c r="AG3029" s="118"/>
      <c r="AH3029" s="147" t="str">
        <f t="shared" si="574"/>
        <v/>
      </c>
      <c r="AI3029" s="147" t="str">
        <f t="shared" si="575"/>
        <v/>
      </c>
      <c r="AJ3029" s="148" t="str">
        <f t="shared" si="564"/>
        <v/>
      </c>
      <c r="AK3029" s="148" t="str">
        <f t="shared" si="565"/>
        <v/>
      </c>
      <c r="AL3029" s="147" t="str">
        <f t="shared" si="566"/>
        <v/>
      </c>
      <c r="AM3029" s="147" t="str">
        <f t="shared" si="567"/>
        <v/>
      </c>
      <c r="AN3029" s="147" t="str">
        <f t="shared" si="568"/>
        <v/>
      </c>
      <c r="AO3029" s="118"/>
    </row>
    <row r="3030" spans="1:41">
      <c r="A3030" s="118"/>
      <c r="B3030" s="118"/>
      <c r="C3030" s="118"/>
      <c r="D3030" s="118"/>
      <c r="E3030" s="118"/>
      <c r="F3030" s="118"/>
      <c r="G3030" s="118"/>
      <c r="H3030" s="118"/>
      <c r="I3030" s="118"/>
      <c r="J3030" s="118"/>
      <c r="K3030" s="118"/>
      <c r="L3030" s="118"/>
      <c r="M3030" s="118"/>
      <c r="N3030" s="118"/>
      <c r="O3030" s="143" t="str">
        <f>IF(H3030="","",(S3030/S3030)&amp;":"&amp;ROUND(AH3030/S3030,2))</f>
        <v/>
      </c>
      <c r="P3030" s="118"/>
      <c r="Q3030" s="118"/>
      <c r="R3030" s="143" t="str">
        <f>IF(H3030="","",(S3030/S3030)&amp;":"&amp;ROUND(AI3030/S3030,2))</f>
        <v/>
      </c>
      <c r="S3030" s="144" t="str">
        <f t="shared" si="569"/>
        <v/>
      </c>
      <c r="T3030" s="145" t="str">
        <f t="shared" si="570"/>
        <v/>
      </c>
      <c r="U3030" s="118"/>
      <c r="V3030" s="145" t="str">
        <f t="shared" si="571"/>
        <v/>
      </c>
      <c r="W3030" s="144" t="str">
        <f t="shared" si="572"/>
        <v/>
      </c>
      <c r="X3030" s="146" t="str">
        <f>IF(C3030="","",IF(OR(C3030="Trade",C3030="Multi Position"),(X3029+V3030),IF(C3030="Deposit",(X3029+AE3030),IF(C3030="Withdrawal",(X3029-AE3030)))))</f>
        <v/>
      </c>
      <c r="Y3030" s="145" t="str">
        <f t="shared" si="573"/>
        <v/>
      </c>
      <c r="Z3030" s="118"/>
      <c r="AA3030" s="118"/>
      <c r="AB3030" s="118"/>
      <c r="AC3030" s="118"/>
      <c r="AD3030" s="118"/>
      <c r="AE3030" s="139"/>
      <c r="AF3030" s="118"/>
      <c r="AG3030" s="118"/>
      <c r="AH3030" s="147" t="str">
        <f t="shared" si="574"/>
        <v/>
      </c>
      <c r="AI3030" s="147" t="str">
        <f t="shared" si="575"/>
        <v/>
      </c>
      <c r="AJ3030" s="148" t="str">
        <f t="shared" si="564"/>
        <v/>
      </c>
      <c r="AK3030" s="148" t="str">
        <f t="shared" si="565"/>
        <v/>
      </c>
      <c r="AL3030" s="147" t="str">
        <f t="shared" si="566"/>
        <v/>
      </c>
      <c r="AM3030" s="147" t="str">
        <f t="shared" si="567"/>
        <v/>
      </c>
      <c r="AN3030" s="147" t="str">
        <f t="shared" si="568"/>
        <v/>
      </c>
      <c r="AO3030" s="118"/>
    </row>
    <row r="3031" spans="1:41">
      <c r="A3031" s="118"/>
      <c r="B3031" s="118"/>
      <c r="C3031" s="118"/>
      <c r="D3031" s="118"/>
      <c r="E3031" s="118"/>
      <c r="F3031" s="118"/>
      <c r="G3031" s="118"/>
      <c r="H3031" s="118"/>
      <c r="I3031" s="118"/>
      <c r="J3031" s="118"/>
      <c r="K3031" s="118"/>
      <c r="L3031" s="118"/>
      <c r="M3031" s="118"/>
      <c r="N3031" s="118"/>
      <c r="O3031" s="143" t="str">
        <f>IF(H3031="","",(S3031/S3031)&amp;":"&amp;ROUND(AH3031/S3031,2))</f>
        <v/>
      </c>
      <c r="P3031" s="118"/>
      <c r="Q3031" s="118"/>
      <c r="R3031" s="143" t="str">
        <f>IF(H3031="","",(S3031/S3031)&amp;":"&amp;ROUND(AI3031/S3031,2))</f>
        <v/>
      </c>
      <c r="S3031" s="144" t="str">
        <f t="shared" si="569"/>
        <v/>
      </c>
      <c r="T3031" s="145" t="str">
        <f t="shared" si="570"/>
        <v/>
      </c>
      <c r="U3031" s="118"/>
      <c r="V3031" s="145" t="str">
        <f t="shared" si="571"/>
        <v/>
      </c>
      <c r="W3031" s="144" t="str">
        <f t="shared" si="572"/>
        <v/>
      </c>
      <c r="X3031" s="146" t="str">
        <f>IF(C3031="","",IF(OR(C3031="Trade",C3031="Multi Position"),(X3030+V3031),IF(C3031="Deposit",(X3030+AE3031),IF(C3031="Withdrawal",(X3030-AE3031)))))</f>
        <v/>
      </c>
      <c r="Y3031" s="145" t="str">
        <f t="shared" si="573"/>
        <v/>
      </c>
      <c r="Z3031" s="118"/>
      <c r="AA3031" s="118"/>
      <c r="AB3031" s="118"/>
      <c r="AC3031" s="118"/>
      <c r="AD3031" s="118"/>
      <c r="AE3031" s="139"/>
      <c r="AF3031" s="118"/>
      <c r="AG3031" s="118"/>
      <c r="AH3031" s="147" t="str">
        <f t="shared" si="574"/>
        <v/>
      </c>
      <c r="AI3031" s="147" t="str">
        <f t="shared" si="575"/>
        <v/>
      </c>
      <c r="AJ3031" s="148" t="str">
        <f t="shared" si="564"/>
        <v/>
      </c>
      <c r="AK3031" s="148" t="str">
        <f t="shared" si="565"/>
        <v/>
      </c>
      <c r="AL3031" s="147" t="str">
        <f t="shared" si="566"/>
        <v/>
      </c>
      <c r="AM3031" s="147" t="str">
        <f t="shared" si="567"/>
        <v/>
      </c>
      <c r="AN3031" s="147" t="str">
        <f t="shared" si="568"/>
        <v/>
      </c>
      <c r="AO3031" s="118"/>
    </row>
    <row r="3032" spans="1:41">
      <c r="A3032" s="118"/>
      <c r="B3032" s="118"/>
      <c r="C3032" s="118"/>
      <c r="D3032" s="118"/>
      <c r="E3032" s="118"/>
      <c r="F3032" s="118"/>
      <c r="G3032" s="118"/>
      <c r="H3032" s="118"/>
      <c r="I3032" s="118"/>
      <c r="J3032" s="118"/>
      <c r="K3032" s="118"/>
      <c r="L3032" s="118"/>
      <c r="M3032" s="118"/>
      <c r="N3032" s="118"/>
      <c r="O3032" s="143" t="str">
        <f>IF(H3032="","",(S3032/S3032)&amp;":"&amp;ROUND(AH3032/S3032,2))</f>
        <v/>
      </c>
      <c r="P3032" s="118"/>
      <c r="Q3032" s="118"/>
      <c r="R3032" s="143" t="str">
        <f>IF(H3032="","",(S3032/S3032)&amp;":"&amp;ROUND(AI3032/S3032,2))</f>
        <v/>
      </c>
      <c r="S3032" s="144" t="str">
        <f t="shared" si="569"/>
        <v/>
      </c>
      <c r="T3032" s="145" t="str">
        <f t="shared" si="570"/>
        <v/>
      </c>
      <c r="U3032" s="118"/>
      <c r="V3032" s="145" t="str">
        <f t="shared" si="571"/>
        <v/>
      </c>
      <c r="W3032" s="144" t="str">
        <f t="shared" si="572"/>
        <v/>
      </c>
      <c r="X3032" s="146" t="str">
        <f>IF(C3032="","",IF(OR(C3032="Trade",C3032="Multi Position"),(X3031+V3032),IF(C3032="Deposit",(X3031+AE3032),IF(C3032="Withdrawal",(X3031-AE3032)))))</f>
        <v/>
      </c>
      <c r="Y3032" s="145" t="str">
        <f t="shared" si="573"/>
        <v/>
      </c>
      <c r="Z3032" s="118"/>
      <c r="AA3032" s="118"/>
      <c r="AB3032" s="118"/>
      <c r="AC3032" s="118"/>
      <c r="AD3032" s="118"/>
      <c r="AE3032" s="139"/>
      <c r="AF3032" s="118"/>
      <c r="AG3032" s="118"/>
      <c r="AH3032" s="147" t="str">
        <f t="shared" si="574"/>
        <v/>
      </c>
      <c r="AI3032" s="147" t="str">
        <f t="shared" si="575"/>
        <v/>
      </c>
      <c r="AJ3032" s="148" t="str">
        <f t="shared" si="564"/>
        <v/>
      </c>
      <c r="AK3032" s="148" t="str">
        <f t="shared" si="565"/>
        <v/>
      </c>
      <c r="AL3032" s="147" t="str">
        <f t="shared" si="566"/>
        <v/>
      </c>
      <c r="AM3032" s="147" t="str">
        <f t="shared" si="567"/>
        <v/>
      </c>
      <c r="AN3032" s="147" t="str">
        <f t="shared" si="568"/>
        <v/>
      </c>
      <c r="AO3032" s="118"/>
    </row>
    <row r="3033" spans="1:41">
      <c r="A3033" s="118"/>
      <c r="B3033" s="118"/>
      <c r="C3033" s="118"/>
      <c r="D3033" s="118"/>
      <c r="E3033" s="118"/>
      <c r="F3033" s="118"/>
      <c r="G3033" s="118"/>
      <c r="H3033" s="118"/>
      <c r="I3033" s="118"/>
      <c r="J3033" s="118"/>
      <c r="K3033" s="118"/>
      <c r="L3033" s="118"/>
      <c r="M3033" s="118"/>
      <c r="N3033" s="118"/>
      <c r="O3033" s="143" t="str">
        <f>IF(H3033="","",(S3033/S3033)&amp;":"&amp;ROUND(AH3033/S3033,2))</f>
        <v/>
      </c>
      <c r="P3033" s="118"/>
      <c r="Q3033" s="118"/>
      <c r="R3033" s="143" t="str">
        <f>IF(H3033="","",(S3033/S3033)&amp;":"&amp;ROUND(AI3033/S3033,2))</f>
        <v/>
      </c>
      <c r="S3033" s="144" t="str">
        <f t="shared" si="569"/>
        <v/>
      </c>
      <c r="T3033" s="145" t="str">
        <f t="shared" si="570"/>
        <v/>
      </c>
      <c r="U3033" s="118"/>
      <c r="V3033" s="145" t="str">
        <f t="shared" si="571"/>
        <v/>
      </c>
      <c r="W3033" s="144" t="str">
        <f t="shared" si="572"/>
        <v/>
      </c>
      <c r="X3033" s="146" t="str">
        <f>IF(C3033="","",IF(OR(C3033="Trade",C3033="Multi Position"),(X3032+V3033),IF(C3033="Deposit",(X3032+AE3033),IF(C3033="Withdrawal",(X3032-AE3033)))))</f>
        <v/>
      </c>
      <c r="Y3033" s="145" t="str">
        <f t="shared" si="573"/>
        <v/>
      </c>
      <c r="Z3033" s="118"/>
      <c r="AA3033" s="118"/>
      <c r="AB3033" s="118"/>
      <c r="AC3033" s="118"/>
      <c r="AD3033" s="118"/>
      <c r="AE3033" s="139"/>
      <c r="AF3033" s="118"/>
      <c r="AG3033" s="118"/>
      <c r="AH3033" s="147" t="str">
        <f t="shared" si="574"/>
        <v/>
      </c>
      <c r="AI3033" s="147" t="str">
        <f t="shared" si="575"/>
        <v/>
      </c>
      <c r="AJ3033" s="148" t="str">
        <f t="shared" si="564"/>
        <v/>
      </c>
      <c r="AK3033" s="148" t="str">
        <f t="shared" si="565"/>
        <v/>
      </c>
      <c r="AL3033" s="147" t="str">
        <f t="shared" si="566"/>
        <v/>
      </c>
      <c r="AM3033" s="147" t="str">
        <f t="shared" si="567"/>
        <v/>
      </c>
      <c r="AN3033" s="147" t="str">
        <f t="shared" si="568"/>
        <v/>
      </c>
      <c r="AO3033" s="118"/>
    </row>
    <row r="3034" spans="1:41">
      <c r="A3034" s="118"/>
      <c r="B3034" s="118"/>
      <c r="C3034" s="118"/>
      <c r="D3034" s="118"/>
      <c r="E3034" s="118"/>
      <c r="F3034" s="118"/>
      <c r="G3034" s="118"/>
      <c r="H3034" s="118"/>
      <c r="I3034" s="118"/>
      <c r="J3034" s="118"/>
      <c r="K3034" s="118"/>
      <c r="L3034" s="118"/>
      <c r="M3034" s="118"/>
      <c r="N3034" s="118"/>
      <c r="O3034" s="143" t="str">
        <f>IF(H3034="","",(S3034/S3034)&amp;":"&amp;ROUND(AH3034/S3034,2))</f>
        <v/>
      </c>
      <c r="P3034" s="118"/>
      <c r="Q3034" s="118"/>
      <c r="R3034" s="143" t="str">
        <f>IF(H3034="","",(S3034/S3034)&amp;":"&amp;ROUND(AI3034/S3034,2))</f>
        <v/>
      </c>
      <c r="S3034" s="144" t="str">
        <f t="shared" si="569"/>
        <v/>
      </c>
      <c r="T3034" s="145" t="str">
        <f t="shared" si="570"/>
        <v/>
      </c>
      <c r="U3034" s="118"/>
      <c r="V3034" s="145" t="str">
        <f t="shared" si="571"/>
        <v/>
      </c>
      <c r="W3034" s="144" t="str">
        <f t="shared" si="572"/>
        <v/>
      </c>
      <c r="X3034" s="146" t="str">
        <f>IF(C3034="","",IF(OR(C3034="Trade",C3034="Multi Position"),(X3033+V3034),IF(C3034="Deposit",(X3033+AE3034),IF(C3034="Withdrawal",(X3033-AE3034)))))</f>
        <v/>
      </c>
      <c r="Y3034" s="145" t="str">
        <f t="shared" si="573"/>
        <v/>
      </c>
      <c r="Z3034" s="118"/>
      <c r="AA3034" s="118"/>
      <c r="AB3034" s="118"/>
      <c r="AC3034" s="118"/>
      <c r="AD3034" s="118"/>
      <c r="AE3034" s="139"/>
      <c r="AF3034" s="118"/>
      <c r="AG3034" s="118"/>
      <c r="AH3034" s="147" t="str">
        <f t="shared" si="574"/>
        <v/>
      </c>
      <c r="AI3034" s="147" t="str">
        <f t="shared" si="575"/>
        <v/>
      </c>
      <c r="AJ3034" s="148" t="str">
        <f t="shared" si="564"/>
        <v/>
      </c>
      <c r="AK3034" s="148" t="str">
        <f t="shared" si="565"/>
        <v/>
      </c>
      <c r="AL3034" s="147" t="str">
        <f t="shared" si="566"/>
        <v/>
      </c>
      <c r="AM3034" s="147" t="str">
        <f t="shared" si="567"/>
        <v/>
      </c>
      <c r="AN3034" s="147" t="str">
        <f t="shared" si="568"/>
        <v/>
      </c>
      <c r="AO3034" s="118"/>
    </row>
    <row r="3035" spans="1:41">
      <c r="A3035" s="118"/>
      <c r="B3035" s="118"/>
      <c r="C3035" s="118"/>
      <c r="D3035" s="118"/>
      <c r="E3035" s="118"/>
      <c r="F3035" s="118"/>
      <c r="G3035" s="118"/>
      <c r="H3035" s="118"/>
      <c r="I3035" s="118"/>
      <c r="J3035" s="118"/>
      <c r="K3035" s="118"/>
      <c r="L3035" s="118"/>
      <c r="M3035" s="118"/>
      <c r="N3035" s="118"/>
      <c r="O3035" s="143" t="str">
        <f>IF(H3035="","",(S3035/S3035)&amp;":"&amp;ROUND(AH3035/S3035,2))</f>
        <v/>
      </c>
      <c r="P3035" s="118"/>
      <c r="Q3035" s="118"/>
      <c r="R3035" s="143" t="str">
        <f>IF(H3035="","",(S3035/S3035)&amp;":"&amp;ROUND(AI3035/S3035,2))</f>
        <v/>
      </c>
      <c r="S3035" s="144" t="str">
        <f t="shared" si="569"/>
        <v/>
      </c>
      <c r="T3035" s="145" t="str">
        <f t="shared" si="570"/>
        <v/>
      </c>
      <c r="U3035" s="118"/>
      <c r="V3035" s="145" t="str">
        <f t="shared" si="571"/>
        <v/>
      </c>
      <c r="W3035" s="144" t="str">
        <f t="shared" si="572"/>
        <v/>
      </c>
      <c r="X3035" s="146" t="str">
        <f>IF(C3035="","",IF(OR(C3035="Trade",C3035="Multi Position"),(X3034+V3035),IF(C3035="Deposit",(X3034+AE3035),IF(C3035="Withdrawal",(X3034-AE3035)))))</f>
        <v/>
      </c>
      <c r="Y3035" s="145" t="str">
        <f t="shared" si="573"/>
        <v/>
      </c>
      <c r="Z3035" s="118"/>
      <c r="AA3035" s="118"/>
      <c r="AB3035" s="118"/>
      <c r="AC3035" s="118"/>
      <c r="AD3035" s="118"/>
      <c r="AE3035" s="139"/>
      <c r="AF3035" s="118"/>
      <c r="AG3035" s="118"/>
      <c r="AH3035" s="147" t="str">
        <f t="shared" si="574"/>
        <v/>
      </c>
      <c r="AI3035" s="147" t="str">
        <f t="shared" si="575"/>
        <v/>
      </c>
      <c r="AJ3035" s="148" t="str">
        <f t="shared" si="564"/>
        <v/>
      </c>
      <c r="AK3035" s="148" t="str">
        <f t="shared" si="565"/>
        <v/>
      </c>
      <c r="AL3035" s="147" t="str">
        <f t="shared" si="566"/>
        <v/>
      </c>
      <c r="AM3035" s="147" t="str">
        <f t="shared" si="567"/>
        <v/>
      </c>
      <c r="AN3035" s="147" t="str">
        <f t="shared" si="568"/>
        <v/>
      </c>
      <c r="AO3035" s="118"/>
    </row>
    <row r="3036" spans="1:41">
      <c r="A3036" s="118"/>
      <c r="B3036" s="118"/>
      <c r="C3036" s="118"/>
      <c r="D3036" s="118"/>
      <c r="E3036" s="118"/>
      <c r="F3036" s="118"/>
      <c r="G3036" s="118"/>
      <c r="H3036" s="118"/>
      <c r="I3036" s="118"/>
      <c r="J3036" s="118"/>
      <c r="K3036" s="118"/>
      <c r="L3036" s="118"/>
      <c r="M3036" s="118"/>
      <c r="N3036" s="118"/>
      <c r="O3036" s="143" t="str">
        <f>IF(H3036="","",(S3036/S3036)&amp;":"&amp;ROUND(AH3036/S3036,2))</f>
        <v/>
      </c>
      <c r="P3036" s="118"/>
      <c r="Q3036" s="118"/>
      <c r="R3036" s="143" t="str">
        <f>IF(H3036="","",(S3036/S3036)&amp;":"&amp;ROUND(AI3036/S3036,2))</f>
        <v/>
      </c>
      <c r="S3036" s="144" t="str">
        <f t="shared" si="569"/>
        <v/>
      </c>
      <c r="T3036" s="145" t="str">
        <f t="shared" si="570"/>
        <v/>
      </c>
      <c r="U3036" s="118"/>
      <c r="V3036" s="145" t="str">
        <f t="shared" si="571"/>
        <v/>
      </c>
      <c r="W3036" s="144" t="str">
        <f t="shared" si="572"/>
        <v/>
      </c>
      <c r="X3036" s="146" t="str">
        <f>IF(C3036="","",IF(OR(C3036="Trade",C3036="Multi Position"),(X3035+V3036),IF(C3036="Deposit",(X3035+AE3036),IF(C3036="Withdrawal",(X3035-AE3036)))))</f>
        <v/>
      </c>
      <c r="Y3036" s="145" t="str">
        <f t="shared" si="573"/>
        <v/>
      </c>
      <c r="Z3036" s="118"/>
      <c r="AA3036" s="118"/>
      <c r="AB3036" s="118"/>
      <c r="AC3036" s="118"/>
      <c r="AD3036" s="118"/>
      <c r="AE3036" s="139"/>
      <c r="AF3036" s="118"/>
      <c r="AG3036" s="118"/>
      <c r="AH3036" s="147" t="str">
        <f t="shared" si="574"/>
        <v/>
      </c>
      <c r="AI3036" s="147" t="str">
        <f t="shared" si="575"/>
        <v/>
      </c>
      <c r="AJ3036" s="148" t="str">
        <f t="shared" si="564"/>
        <v/>
      </c>
      <c r="AK3036" s="148" t="str">
        <f t="shared" si="565"/>
        <v/>
      </c>
      <c r="AL3036" s="147" t="str">
        <f t="shared" si="566"/>
        <v/>
      </c>
      <c r="AM3036" s="147" t="str">
        <f t="shared" si="567"/>
        <v/>
      </c>
      <c r="AN3036" s="147" t="str">
        <f t="shared" si="568"/>
        <v/>
      </c>
      <c r="AO3036" s="118"/>
    </row>
    <row r="3037" spans="1:41">
      <c r="A3037" s="118"/>
      <c r="B3037" s="118"/>
      <c r="C3037" s="118"/>
      <c r="D3037" s="118"/>
      <c r="E3037" s="118"/>
      <c r="F3037" s="118"/>
      <c r="G3037" s="118"/>
      <c r="H3037" s="118"/>
      <c r="I3037" s="118"/>
      <c r="J3037" s="118"/>
      <c r="K3037" s="118"/>
      <c r="L3037" s="118"/>
      <c r="M3037" s="118"/>
      <c r="N3037" s="118"/>
      <c r="O3037" s="143" t="str">
        <f>IF(H3037="","",(S3037/S3037)&amp;":"&amp;ROUND(AH3037/S3037,2))</f>
        <v/>
      </c>
      <c r="P3037" s="118"/>
      <c r="Q3037" s="118"/>
      <c r="R3037" s="143" t="str">
        <f>IF(H3037="","",(S3037/S3037)&amp;":"&amp;ROUND(AI3037/S3037,2))</f>
        <v/>
      </c>
      <c r="S3037" s="144" t="str">
        <f t="shared" si="569"/>
        <v/>
      </c>
      <c r="T3037" s="145" t="str">
        <f t="shared" si="570"/>
        <v/>
      </c>
      <c r="U3037" s="118"/>
      <c r="V3037" s="145" t="str">
        <f t="shared" si="571"/>
        <v/>
      </c>
      <c r="W3037" s="144" t="str">
        <f t="shared" si="572"/>
        <v/>
      </c>
      <c r="X3037" s="146" t="str">
        <f>IF(C3037="","",IF(OR(C3037="Trade",C3037="Multi Position"),(X3036+V3037),IF(C3037="Deposit",(X3036+AE3037),IF(C3037="Withdrawal",(X3036-AE3037)))))</f>
        <v/>
      </c>
      <c r="Y3037" s="145" t="str">
        <f t="shared" si="573"/>
        <v/>
      </c>
      <c r="Z3037" s="118"/>
      <c r="AA3037" s="118"/>
      <c r="AB3037" s="118"/>
      <c r="AC3037" s="118"/>
      <c r="AD3037" s="118"/>
      <c r="AE3037" s="139"/>
      <c r="AF3037" s="118"/>
      <c r="AG3037" s="118"/>
      <c r="AH3037" s="147" t="str">
        <f t="shared" si="574"/>
        <v/>
      </c>
      <c r="AI3037" s="147" t="str">
        <f t="shared" si="575"/>
        <v/>
      </c>
      <c r="AJ3037" s="148" t="str">
        <f t="shared" si="564"/>
        <v/>
      </c>
      <c r="AK3037" s="148" t="str">
        <f t="shared" si="565"/>
        <v/>
      </c>
      <c r="AL3037" s="147" t="str">
        <f t="shared" si="566"/>
        <v/>
      </c>
      <c r="AM3037" s="147" t="str">
        <f t="shared" si="567"/>
        <v/>
      </c>
      <c r="AN3037" s="147" t="str">
        <f t="shared" si="568"/>
        <v/>
      </c>
      <c r="AO3037" s="118"/>
    </row>
    <row r="3038" spans="1:41">
      <c r="A3038" s="118"/>
      <c r="B3038" s="118"/>
      <c r="C3038" s="118"/>
      <c r="D3038" s="118"/>
      <c r="E3038" s="118"/>
      <c r="F3038" s="118"/>
      <c r="G3038" s="118"/>
      <c r="H3038" s="118"/>
      <c r="I3038" s="118"/>
      <c r="J3038" s="118"/>
      <c r="K3038" s="118"/>
      <c r="L3038" s="118"/>
      <c r="M3038" s="118"/>
      <c r="N3038" s="118"/>
      <c r="O3038" s="143" t="str">
        <f>IF(H3038="","",(S3038/S3038)&amp;":"&amp;ROUND(AH3038/S3038,2))</f>
        <v/>
      </c>
      <c r="P3038" s="118"/>
      <c r="Q3038" s="118"/>
      <c r="R3038" s="143" t="str">
        <f>IF(H3038="","",(S3038/S3038)&amp;":"&amp;ROUND(AI3038/S3038,2))</f>
        <v/>
      </c>
      <c r="S3038" s="144" t="str">
        <f t="shared" si="569"/>
        <v/>
      </c>
      <c r="T3038" s="145" t="str">
        <f t="shared" si="570"/>
        <v/>
      </c>
      <c r="U3038" s="118"/>
      <c r="V3038" s="145" t="str">
        <f t="shared" si="571"/>
        <v/>
      </c>
      <c r="W3038" s="144" t="str">
        <f t="shared" si="572"/>
        <v/>
      </c>
      <c r="X3038" s="146" t="str">
        <f>IF(C3038="","",IF(OR(C3038="Trade",C3038="Multi Position"),(X3037+V3038),IF(C3038="Deposit",(X3037+AE3038),IF(C3038="Withdrawal",(X3037-AE3038)))))</f>
        <v/>
      </c>
      <c r="Y3038" s="145" t="str">
        <f t="shared" si="573"/>
        <v/>
      </c>
      <c r="Z3038" s="118"/>
      <c r="AA3038" s="118"/>
      <c r="AB3038" s="118"/>
      <c r="AC3038" s="118"/>
      <c r="AD3038" s="118"/>
      <c r="AE3038" s="139"/>
      <c r="AF3038" s="118"/>
      <c r="AG3038" s="118"/>
      <c r="AH3038" s="147" t="str">
        <f t="shared" si="574"/>
        <v/>
      </c>
      <c r="AI3038" s="147" t="str">
        <f t="shared" si="575"/>
        <v/>
      </c>
      <c r="AJ3038" s="148" t="str">
        <f t="shared" si="564"/>
        <v/>
      </c>
      <c r="AK3038" s="148" t="str">
        <f t="shared" si="565"/>
        <v/>
      </c>
      <c r="AL3038" s="147" t="str">
        <f t="shared" si="566"/>
        <v/>
      </c>
      <c r="AM3038" s="147" t="str">
        <f t="shared" si="567"/>
        <v/>
      </c>
      <c r="AN3038" s="147" t="str">
        <f t="shared" si="568"/>
        <v/>
      </c>
      <c r="AO3038" s="118"/>
    </row>
    <row r="3039" spans="1:41">
      <c r="A3039" s="118"/>
      <c r="B3039" s="118"/>
      <c r="C3039" s="118"/>
      <c r="D3039" s="118"/>
      <c r="E3039" s="118"/>
      <c r="F3039" s="118"/>
      <c r="G3039" s="118"/>
      <c r="H3039" s="118"/>
      <c r="I3039" s="118"/>
      <c r="J3039" s="118"/>
      <c r="K3039" s="118"/>
      <c r="L3039" s="118"/>
      <c r="M3039" s="118"/>
      <c r="N3039" s="118"/>
      <c r="O3039" s="143" t="str">
        <f>IF(H3039="","",(S3039/S3039)&amp;":"&amp;ROUND(AH3039/S3039,2))</f>
        <v/>
      </c>
      <c r="P3039" s="118"/>
      <c r="Q3039" s="118"/>
      <c r="R3039" s="143" t="str">
        <f>IF(H3039="","",(S3039/S3039)&amp;":"&amp;ROUND(AI3039/S3039,2))</f>
        <v/>
      </c>
      <c r="S3039" s="144" t="str">
        <f t="shared" si="569"/>
        <v/>
      </c>
      <c r="T3039" s="145" t="str">
        <f t="shared" si="570"/>
        <v/>
      </c>
      <c r="U3039" s="118"/>
      <c r="V3039" s="145" t="str">
        <f t="shared" si="571"/>
        <v/>
      </c>
      <c r="W3039" s="144" t="str">
        <f t="shared" si="572"/>
        <v/>
      </c>
      <c r="X3039" s="146" t="str">
        <f>IF(C3039="","",IF(OR(C3039="Trade",C3039="Multi Position"),(X3038+V3039),IF(C3039="Deposit",(X3038+AE3039),IF(C3039="Withdrawal",(X3038-AE3039)))))</f>
        <v/>
      </c>
      <c r="Y3039" s="145" t="str">
        <f t="shared" si="573"/>
        <v/>
      </c>
      <c r="Z3039" s="118"/>
      <c r="AA3039" s="118"/>
      <c r="AB3039" s="118"/>
      <c r="AC3039" s="118"/>
      <c r="AD3039" s="118"/>
      <c r="AE3039" s="139"/>
      <c r="AF3039" s="118"/>
      <c r="AG3039" s="118"/>
      <c r="AH3039" s="147" t="str">
        <f t="shared" si="574"/>
        <v/>
      </c>
      <c r="AI3039" s="147" t="str">
        <f t="shared" si="575"/>
        <v/>
      </c>
      <c r="AJ3039" s="148" t="str">
        <f t="shared" si="564"/>
        <v/>
      </c>
      <c r="AK3039" s="148" t="str">
        <f t="shared" si="565"/>
        <v/>
      </c>
      <c r="AL3039" s="147" t="str">
        <f t="shared" si="566"/>
        <v/>
      </c>
      <c r="AM3039" s="147" t="str">
        <f t="shared" si="567"/>
        <v/>
      </c>
      <c r="AN3039" s="147" t="str">
        <f t="shared" si="568"/>
        <v/>
      </c>
      <c r="AO3039" s="118"/>
    </row>
    <row r="3040" spans="1:41">
      <c r="A3040" s="118"/>
      <c r="B3040" s="118"/>
      <c r="C3040" s="118"/>
      <c r="D3040" s="118"/>
      <c r="E3040" s="118"/>
      <c r="F3040" s="118"/>
      <c r="G3040" s="118"/>
      <c r="H3040" s="118"/>
      <c r="I3040" s="118"/>
      <c r="J3040" s="118"/>
      <c r="K3040" s="118"/>
      <c r="L3040" s="118"/>
      <c r="M3040" s="118"/>
      <c r="N3040" s="118"/>
      <c r="O3040" s="143" t="str">
        <f>IF(H3040="","",(S3040/S3040)&amp;":"&amp;ROUND(AH3040/S3040,2))</f>
        <v/>
      </c>
      <c r="P3040" s="118"/>
      <c r="Q3040" s="118"/>
      <c r="R3040" s="143" t="str">
        <f>IF(H3040="","",(S3040/S3040)&amp;":"&amp;ROUND(AI3040/S3040,2))</f>
        <v/>
      </c>
      <c r="S3040" s="144" t="str">
        <f t="shared" si="569"/>
        <v/>
      </c>
      <c r="T3040" s="145" t="str">
        <f t="shared" si="570"/>
        <v/>
      </c>
      <c r="U3040" s="118"/>
      <c r="V3040" s="145" t="str">
        <f t="shared" si="571"/>
        <v/>
      </c>
      <c r="W3040" s="144" t="str">
        <f t="shared" si="572"/>
        <v/>
      </c>
      <c r="X3040" s="146" t="str">
        <f>IF(C3040="","",IF(OR(C3040="Trade",C3040="Multi Position"),(X3039+V3040),IF(C3040="Deposit",(X3039+AE3040),IF(C3040="Withdrawal",(X3039-AE3040)))))</f>
        <v/>
      </c>
      <c r="Y3040" s="145" t="str">
        <f t="shared" si="573"/>
        <v/>
      </c>
      <c r="Z3040" s="118"/>
      <c r="AA3040" s="118"/>
      <c r="AB3040" s="118"/>
      <c r="AC3040" s="118"/>
      <c r="AD3040" s="118"/>
      <c r="AE3040" s="139"/>
      <c r="AF3040" s="118"/>
      <c r="AG3040" s="118"/>
      <c r="AH3040" s="147" t="str">
        <f t="shared" si="574"/>
        <v/>
      </c>
      <c r="AI3040" s="147" t="str">
        <f t="shared" si="575"/>
        <v/>
      </c>
      <c r="AJ3040" s="148" t="str">
        <f t="shared" si="564"/>
        <v/>
      </c>
      <c r="AK3040" s="148" t="str">
        <f t="shared" si="565"/>
        <v/>
      </c>
      <c r="AL3040" s="147" t="str">
        <f t="shared" si="566"/>
        <v/>
      </c>
      <c r="AM3040" s="147" t="str">
        <f t="shared" si="567"/>
        <v/>
      </c>
      <c r="AN3040" s="147" t="str">
        <f t="shared" si="568"/>
        <v/>
      </c>
      <c r="AO3040" s="118"/>
    </row>
    <row r="3041" spans="1:41">
      <c r="A3041" s="118"/>
      <c r="B3041" s="118"/>
      <c r="C3041" s="118"/>
      <c r="D3041" s="118"/>
      <c r="E3041" s="118"/>
      <c r="F3041" s="118"/>
      <c r="G3041" s="118"/>
      <c r="H3041" s="118"/>
      <c r="I3041" s="118"/>
      <c r="J3041" s="118"/>
      <c r="K3041" s="118"/>
      <c r="L3041" s="118"/>
      <c r="M3041" s="118"/>
      <c r="N3041" s="118"/>
      <c r="O3041" s="143" t="str">
        <f>IF(H3041="","",(S3041/S3041)&amp;":"&amp;ROUND(AH3041/S3041,2))</f>
        <v/>
      </c>
      <c r="P3041" s="118"/>
      <c r="Q3041" s="118"/>
      <c r="R3041" s="143" t="str">
        <f>IF(H3041="","",(S3041/S3041)&amp;":"&amp;ROUND(AI3041/S3041,2))</f>
        <v/>
      </c>
      <c r="S3041" s="144" t="str">
        <f t="shared" si="569"/>
        <v/>
      </c>
      <c r="T3041" s="145" t="str">
        <f t="shared" si="570"/>
        <v/>
      </c>
      <c r="U3041" s="118"/>
      <c r="V3041" s="145" t="str">
        <f t="shared" si="571"/>
        <v/>
      </c>
      <c r="W3041" s="144" t="str">
        <f t="shared" si="572"/>
        <v/>
      </c>
      <c r="X3041" s="146" t="str">
        <f>IF(C3041="","",IF(OR(C3041="Trade",C3041="Multi Position"),(X3040+V3041),IF(C3041="Deposit",(X3040+AE3041),IF(C3041="Withdrawal",(X3040-AE3041)))))</f>
        <v/>
      </c>
      <c r="Y3041" s="145" t="str">
        <f t="shared" si="573"/>
        <v/>
      </c>
      <c r="Z3041" s="118"/>
      <c r="AA3041" s="118"/>
      <c r="AB3041" s="118"/>
      <c r="AC3041" s="118"/>
      <c r="AD3041" s="118"/>
      <c r="AE3041" s="139"/>
      <c r="AF3041" s="118"/>
      <c r="AG3041" s="118"/>
      <c r="AH3041" s="147" t="str">
        <f t="shared" si="574"/>
        <v/>
      </c>
      <c r="AI3041" s="147" t="str">
        <f t="shared" si="575"/>
        <v/>
      </c>
      <c r="AJ3041" s="148" t="str">
        <f t="shared" si="564"/>
        <v/>
      </c>
      <c r="AK3041" s="148" t="str">
        <f t="shared" si="565"/>
        <v/>
      </c>
      <c r="AL3041" s="147" t="str">
        <f t="shared" si="566"/>
        <v/>
      </c>
      <c r="AM3041" s="147" t="str">
        <f t="shared" si="567"/>
        <v/>
      </c>
      <c r="AN3041" s="147" t="str">
        <f t="shared" si="568"/>
        <v/>
      </c>
      <c r="AO3041" s="118"/>
    </row>
    <row r="3042" spans="1:41">
      <c r="A3042" s="118"/>
      <c r="B3042" s="118"/>
      <c r="C3042" s="118"/>
      <c r="D3042" s="118"/>
      <c r="E3042" s="118"/>
      <c r="F3042" s="118"/>
      <c r="G3042" s="118"/>
      <c r="H3042" s="118"/>
      <c r="I3042" s="118"/>
      <c r="J3042" s="118"/>
      <c r="K3042" s="118"/>
      <c r="L3042" s="118"/>
      <c r="M3042" s="118"/>
      <c r="N3042" s="118"/>
      <c r="O3042" s="143" t="str">
        <f>IF(H3042="","",(S3042/S3042)&amp;":"&amp;ROUND(AH3042/S3042,2))</f>
        <v/>
      </c>
      <c r="P3042" s="118"/>
      <c r="Q3042" s="118"/>
      <c r="R3042" s="143" t="str">
        <f>IF(H3042="","",(S3042/S3042)&amp;":"&amp;ROUND(AI3042/S3042,2))</f>
        <v/>
      </c>
      <c r="S3042" s="144" t="str">
        <f t="shared" si="569"/>
        <v/>
      </c>
      <c r="T3042" s="145" t="str">
        <f t="shared" si="570"/>
        <v/>
      </c>
      <c r="U3042" s="118"/>
      <c r="V3042" s="145" t="str">
        <f t="shared" si="571"/>
        <v/>
      </c>
      <c r="W3042" s="144" t="str">
        <f t="shared" si="572"/>
        <v/>
      </c>
      <c r="X3042" s="146" t="str">
        <f>IF(C3042="","",IF(OR(C3042="Trade",C3042="Multi Position"),(X3041+V3042),IF(C3042="Deposit",(X3041+AE3042),IF(C3042="Withdrawal",(X3041-AE3042)))))</f>
        <v/>
      </c>
      <c r="Y3042" s="145" t="str">
        <f t="shared" si="573"/>
        <v/>
      </c>
      <c r="Z3042" s="118"/>
      <c r="AA3042" s="118"/>
      <c r="AB3042" s="118"/>
      <c r="AC3042" s="118"/>
      <c r="AD3042" s="118"/>
      <c r="AE3042" s="139"/>
      <c r="AF3042" s="118"/>
      <c r="AG3042" s="118"/>
      <c r="AH3042" s="147" t="str">
        <f t="shared" si="574"/>
        <v/>
      </c>
      <c r="AI3042" s="147" t="str">
        <f t="shared" si="575"/>
        <v/>
      </c>
      <c r="AJ3042" s="148" t="str">
        <f t="shared" si="564"/>
        <v/>
      </c>
      <c r="AK3042" s="148" t="str">
        <f t="shared" si="565"/>
        <v/>
      </c>
      <c r="AL3042" s="147" t="str">
        <f t="shared" si="566"/>
        <v/>
      </c>
      <c r="AM3042" s="147" t="str">
        <f t="shared" si="567"/>
        <v/>
      </c>
      <c r="AN3042" s="147" t="str">
        <f t="shared" si="568"/>
        <v/>
      </c>
      <c r="AO3042" s="118"/>
    </row>
    <row r="3043" spans="1:41">
      <c r="A3043" s="118"/>
      <c r="B3043" s="118"/>
      <c r="C3043" s="118"/>
      <c r="D3043" s="118"/>
      <c r="E3043" s="118"/>
      <c r="F3043" s="118"/>
      <c r="G3043" s="118"/>
      <c r="H3043" s="118"/>
      <c r="I3043" s="118"/>
      <c r="J3043" s="118"/>
      <c r="K3043" s="118"/>
      <c r="L3043" s="118"/>
      <c r="M3043" s="118"/>
      <c r="N3043" s="118"/>
      <c r="O3043" s="143" t="str">
        <f>IF(H3043="","",(S3043/S3043)&amp;":"&amp;ROUND(AH3043/S3043,2))</f>
        <v/>
      </c>
      <c r="P3043" s="118"/>
      <c r="Q3043" s="118"/>
      <c r="R3043" s="143" t="str">
        <f>IF(H3043="","",(S3043/S3043)&amp;":"&amp;ROUND(AI3043/S3043,2))</f>
        <v/>
      </c>
      <c r="S3043" s="144" t="str">
        <f t="shared" si="569"/>
        <v/>
      </c>
      <c r="T3043" s="145" t="str">
        <f t="shared" si="570"/>
        <v/>
      </c>
      <c r="U3043" s="118"/>
      <c r="V3043" s="145" t="str">
        <f t="shared" si="571"/>
        <v/>
      </c>
      <c r="W3043" s="144" t="str">
        <f t="shared" si="572"/>
        <v/>
      </c>
      <c r="X3043" s="146" t="str">
        <f>IF(C3043="","",IF(OR(C3043="Trade",C3043="Multi Position"),(X3042+V3043),IF(C3043="Deposit",(X3042+AE3043),IF(C3043="Withdrawal",(X3042-AE3043)))))</f>
        <v/>
      </c>
      <c r="Y3043" s="145" t="str">
        <f t="shared" si="573"/>
        <v/>
      </c>
      <c r="Z3043" s="118"/>
      <c r="AA3043" s="118"/>
      <c r="AB3043" s="118"/>
      <c r="AC3043" s="118"/>
      <c r="AD3043" s="118"/>
      <c r="AE3043" s="139"/>
      <c r="AF3043" s="118"/>
      <c r="AG3043" s="118"/>
      <c r="AH3043" s="147" t="str">
        <f t="shared" si="574"/>
        <v/>
      </c>
      <c r="AI3043" s="147" t="str">
        <f t="shared" si="575"/>
        <v/>
      </c>
      <c r="AJ3043" s="148" t="str">
        <f t="shared" si="564"/>
        <v/>
      </c>
      <c r="AK3043" s="148" t="str">
        <f t="shared" si="565"/>
        <v/>
      </c>
      <c r="AL3043" s="147" t="str">
        <f t="shared" si="566"/>
        <v/>
      </c>
      <c r="AM3043" s="147" t="str">
        <f t="shared" si="567"/>
        <v/>
      </c>
      <c r="AN3043" s="147" t="str">
        <f t="shared" si="568"/>
        <v/>
      </c>
      <c r="AO3043" s="118"/>
    </row>
    <row r="3044" spans="1:41">
      <c r="A3044" s="118"/>
      <c r="B3044" s="118"/>
      <c r="C3044" s="118"/>
      <c r="D3044" s="118"/>
      <c r="E3044" s="118"/>
      <c r="F3044" s="118"/>
      <c r="G3044" s="118"/>
      <c r="H3044" s="118"/>
      <c r="I3044" s="118"/>
      <c r="J3044" s="118"/>
      <c r="K3044" s="118"/>
      <c r="L3044" s="118"/>
      <c r="M3044" s="118"/>
      <c r="N3044" s="118"/>
      <c r="O3044" s="143" t="str">
        <f>IF(H3044="","",(S3044/S3044)&amp;":"&amp;ROUND(AH3044/S3044,2))</f>
        <v/>
      </c>
      <c r="P3044" s="118"/>
      <c r="Q3044" s="118"/>
      <c r="R3044" s="143" t="str">
        <f>IF(H3044="","",(S3044/S3044)&amp;":"&amp;ROUND(AI3044/S3044,2))</f>
        <v/>
      </c>
      <c r="S3044" s="144" t="str">
        <f t="shared" si="569"/>
        <v/>
      </c>
      <c r="T3044" s="145" t="str">
        <f t="shared" si="570"/>
        <v/>
      </c>
      <c r="U3044" s="118"/>
      <c r="V3044" s="145" t="str">
        <f t="shared" si="571"/>
        <v/>
      </c>
      <c r="W3044" s="144" t="str">
        <f t="shared" si="572"/>
        <v/>
      </c>
      <c r="X3044" s="146" t="str">
        <f>IF(C3044="","",IF(OR(C3044="Trade",C3044="Multi Position"),(X3043+V3044),IF(C3044="Deposit",(X3043+AE3044),IF(C3044="Withdrawal",(X3043-AE3044)))))</f>
        <v/>
      </c>
      <c r="Y3044" s="145" t="str">
        <f t="shared" si="573"/>
        <v/>
      </c>
      <c r="Z3044" s="118"/>
      <c r="AA3044" s="118"/>
      <c r="AB3044" s="118"/>
      <c r="AC3044" s="118"/>
      <c r="AD3044" s="118"/>
      <c r="AE3044" s="139"/>
      <c r="AF3044" s="118"/>
      <c r="AG3044" s="118"/>
      <c r="AH3044" s="147" t="str">
        <f t="shared" si="574"/>
        <v/>
      </c>
      <c r="AI3044" s="147" t="str">
        <f t="shared" si="575"/>
        <v/>
      </c>
      <c r="AJ3044" s="148" t="str">
        <f t="shared" si="564"/>
        <v/>
      </c>
      <c r="AK3044" s="148" t="str">
        <f t="shared" si="565"/>
        <v/>
      </c>
      <c r="AL3044" s="147" t="str">
        <f t="shared" si="566"/>
        <v/>
      </c>
      <c r="AM3044" s="147" t="str">
        <f t="shared" si="567"/>
        <v/>
      </c>
      <c r="AN3044" s="147" t="str">
        <f t="shared" si="568"/>
        <v/>
      </c>
      <c r="AO3044" s="118"/>
    </row>
    <row r="3045" spans="1:41">
      <c r="A3045" s="118"/>
      <c r="B3045" s="118"/>
      <c r="C3045" s="118"/>
      <c r="D3045" s="118"/>
      <c r="E3045" s="118"/>
      <c r="F3045" s="118"/>
      <c r="G3045" s="118"/>
      <c r="H3045" s="118"/>
      <c r="I3045" s="118"/>
      <c r="J3045" s="118"/>
      <c r="K3045" s="118"/>
      <c r="L3045" s="118"/>
      <c r="M3045" s="118"/>
      <c r="N3045" s="118"/>
      <c r="O3045" s="143" t="str">
        <f>IF(H3045="","",(S3045/S3045)&amp;":"&amp;ROUND(AH3045/S3045,2))</f>
        <v/>
      </c>
      <c r="P3045" s="118"/>
      <c r="Q3045" s="118"/>
      <c r="R3045" s="143" t="str">
        <f>IF(H3045="","",(S3045/S3045)&amp;":"&amp;ROUND(AI3045/S3045,2))</f>
        <v/>
      </c>
      <c r="S3045" s="144" t="str">
        <f t="shared" si="569"/>
        <v/>
      </c>
      <c r="T3045" s="145" t="str">
        <f t="shared" si="570"/>
        <v/>
      </c>
      <c r="U3045" s="118"/>
      <c r="V3045" s="145" t="str">
        <f t="shared" si="571"/>
        <v/>
      </c>
      <c r="W3045" s="144" t="str">
        <f t="shared" si="572"/>
        <v/>
      </c>
      <c r="X3045" s="146" t="str">
        <f>IF(C3045="","",IF(OR(C3045="Trade",C3045="Multi Position"),(X3044+V3045),IF(C3045="Deposit",(X3044+AE3045),IF(C3045="Withdrawal",(X3044-AE3045)))))</f>
        <v/>
      </c>
      <c r="Y3045" s="145" t="str">
        <f t="shared" si="573"/>
        <v/>
      </c>
      <c r="Z3045" s="118"/>
      <c r="AA3045" s="118"/>
      <c r="AB3045" s="118"/>
      <c r="AC3045" s="118"/>
      <c r="AD3045" s="118"/>
      <c r="AE3045" s="139"/>
      <c r="AF3045" s="118"/>
      <c r="AG3045" s="118"/>
      <c r="AH3045" s="147" t="str">
        <f t="shared" si="574"/>
        <v/>
      </c>
      <c r="AI3045" s="147" t="str">
        <f t="shared" si="575"/>
        <v/>
      </c>
      <c r="AJ3045" s="148" t="str">
        <f t="shared" si="564"/>
        <v/>
      </c>
      <c r="AK3045" s="148" t="str">
        <f t="shared" si="565"/>
        <v/>
      </c>
      <c r="AL3045" s="147" t="str">
        <f t="shared" si="566"/>
        <v/>
      </c>
      <c r="AM3045" s="147" t="str">
        <f t="shared" si="567"/>
        <v/>
      </c>
      <c r="AN3045" s="147" t="str">
        <f t="shared" si="568"/>
        <v/>
      </c>
      <c r="AO3045" s="118"/>
    </row>
    <row r="3046" spans="1:41">
      <c r="A3046" s="118"/>
      <c r="B3046" s="118"/>
      <c r="C3046" s="118"/>
      <c r="D3046" s="118"/>
      <c r="E3046" s="118"/>
      <c r="F3046" s="118"/>
      <c r="G3046" s="118"/>
      <c r="H3046" s="118"/>
      <c r="I3046" s="118"/>
      <c r="J3046" s="118"/>
      <c r="K3046" s="118"/>
      <c r="L3046" s="118"/>
      <c r="M3046" s="118"/>
      <c r="N3046" s="118"/>
      <c r="O3046" s="143" t="str">
        <f>IF(H3046="","",(S3046/S3046)&amp;":"&amp;ROUND(AH3046/S3046,2))</f>
        <v/>
      </c>
      <c r="P3046" s="118"/>
      <c r="Q3046" s="118"/>
      <c r="R3046" s="143" t="str">
        <f>IF(H3046="","",(S3046/S3046)&amp;":"&amp;ROUND(AI3046/S3046,2))</f>
        <v/>
      </c>
      <c r="S3046" s="144" t="str">
        <f t="shared" si="569"/>
        <v/>
      </c>
      <c r="T3046" s="145" t="str">
        <f t="shared" si="570"/>
        <v/>
      </c>
      <c r="U3046" s="118"/>
      <c r="V3046" s="145" t="str">
        <f t="shared" si="571"/>
        <v/>
      </c>
      <c r="W3046" s="144" t="str">
        <f t="shared" si="572"/>
        <v/>
      </c>
      <c r="X3046" s="146" t="str">
        <f>IF(C3046="","",IF(OR(C3046="Trade",C3046="Multi Position"),(X3045+V3046),IF(C3046="Deposit",(X3045+AE3046),IF(C3046="Withdrawal",(X3045-AE3046)))))</f>
        <v/>
      </c>
      <c r="Y3046" s="145" t="str">
        <f t="shared" si="573"/>
        <v/>
      </c>
      <c r="Z3046" s="118"/>
      <c r="AA3046" s="118"/>
      <c r="AB3046" s="118"/>
      <c r="AC3046" s="118"/>
      <c r="AD3046" s="118"/>
      <c r="AE3046" s="139"/>
      <c r="AF3046" s="118"/>
      <c r="AG3046" s="118"/>
      <c r="AH3046" s="147" t="str">
        <f t="shared" si="574"/>
        <v/>
      </c>
      <c r="AI3046" s="147" t="str">
        <f t="shared" si="575"/>
        <v/>
      </c>
      <c r="AJ3046" s="148" t="str">
        <f t="shared" si="564"/>
        <v/>
      </c>
      <c r="AK3046" s="148" t="str">
        <f t="shared" si="565"/>
        <v/>
      </c>
      <c r="AL3046" s="147" t="str">
        <f t="shared" si="566"/>
        <v/>
      </c>
      <c r="AM3046" s="147" t="str">
        <f t="shared" si="567"/>
        <v/>
      </c>
      <c r="AN3046" s="147" t="str">
        <f t="shared" si="568"/>
        <v/>
      </c>
      <c r="AO3046" s="118"/>
    </row>
    <row r="3047" spans="1:41">
      <c r="A3047" s="118"/>
      <c r="B3047" s="118"/>
      <c r="C3047" s="118"/>
      <c r="D3047" s="118"/>
      <c r="E3047" s="118"/>
      <c r="F3047" s="118"/>
      <c r="G3047" s="118"/>
      <c r="H3047" s="118"/>
      <c r="I3047" s="118"/>
      <c r="J3047" s="118"/>
      <c r="K3047" s="118"/>
      <c r="L3047" s="118"/>
      <c r="M3047" s="118"/>
      <c r="N3047" s="118"/>
      <c r="O3047" s="143" t="str">
        <f>IF(H3047="","",(S3047/S3047)&amp;":"&amp;ROUND(AH3047/S3047,2))</f>
        <v/>
      </c>
      <c r="P3047" s="118"/>
      <c r="Q3047" s="118"/>
      <c r="R3047" s="143" t="str">
        <f>IF(H3047="","",(S3047/S3047)&amp;":"&amp;ROUND(AI3047/S3047,2))</f>
        <v/>
      </c>
      <c r="S3047" s="144" t="str">
        <f t="shared" si="569"/>
        <v/>
      </c>
      <c r="T3047" s="145" t="str">
        <f t="shared" si="570"/>
        <v/>
      </c>
      <c r="U3047" s="118"/>
      <c r="V3047" s="145" t="str">
        <f t="shared" si="571"/>
        <v/>
      </c>
      <c r="W3047" s="144" t="str">
        <f t="shared" si="572"/>
        <v/>
      </c>
      <c r="X3047" s="146" t="str">
        <f>IF(C3047="","",IF(OR(C3047="Trade",C3047="Multi Position"),(X3046+V3047),IF(C3047="Deposit",(X3046+AE3047),IF(C3047="Withdrawal",(X3046-AE3047)))))</f>
        <v/>
      </c>
      <c r="Y3047" s="145" t="str">
        <f t="shared" si="573"/>
        <v/>
      </c>
      <c r="Z3047" s="118"/>
      <c r="AA3047" s="118"/>
      <c r="AB3047" s="118"/>
      <c r="AC3047" s="118"/>
      <c r="AD3047" s="118"/>
      <c r="AE3047" s="139"/>
      <c r="AF3047" s="118"/>
      <c r="AG3047" s="118"/>
      <c r="AH3047" s="147" t="str">
        <f t="shared" si="574"/>
        <v/>
      </c>
      <c r="AI3047" s="147" t="str">
        <f t="shared" si="575"/>
        <v/>
      </c>
      <c r="AJ3047" s="148" t="str">
        <f t="shared" si="564"/>
        <v/>
      </c>
      <c r="AK3047" s="148" t="str">
        <f t="shared" si="565"/>
        <v/>
      </c>
      <c r="AL3047" s="147" t="str">
        <f t="shared" si="566"/>
        <v/>
      </c>
      <c r="AM3047" s="147" t="str">
        <f t="shared" si="567"/>
        <v/>
      </c>
      <c r="AN3047" s="147" t="str">
        <f t="shared" si="568"/>
        <v/>
      </c>
      <c r="AO3047" s="118"/>
    </row>
    <row r="3048" spans="1:41">
      <c r="A3048" s="118"/>
      <c r="B3048" s="118"/>
      <c r="C3048" s="118"/>
      <c r="D3048" s="118"/>
      <c r="E3048" s="118"/>
      <c r="F3048" s="118"/>
      <c r="G3048" s="118"/>
      <c r="H3048" s="118"/>
      <c r="I3048" s="118"/>
      <c r="J3048" s="118"/>
      <c r="K3048" s="118"/>
      <c r="L3048" s="118"/>
      <c r="M3048" s="118"/>
      <c r="N3048" s="118"/>
      <c r="O3048" s="143" t="str">
        <f>IF(H3048="","",(S3048/S3048)&amp;":"&amp;ROUND(AH3048/S3048,2))</f>
        <v/>
      </c>
      <c r="P3048" s="118"/>
      <c r="Q3048" s="118"/>
      <c r="R3048" s="143" t="str">
        <f>IF(H3048="","",(S3048/S3048)&amp;":"&amp;ROUND(AI3048/S3048,2))</f>
        <v/>
      </c>
      <c r="S3048" s="144" t="str">
        <f t="shared" si="569"/>
        <v/>
      </c>
      <c r="T3048" s="145" t="str">
        <f t="shared" si="570"/>
        <v/>
      </c>
      <c r="U3048" s="118"/>
      <c r="V3048" s="145" t="str">
        <f t="shared" si="571"/>
        <v/>
      </c>
      <c r="W3048" s="144" t="str">
        <f t="shared" si="572"/>
        <v/>
      </c>
      <c r="X3048" s="146" t="str">
        <f>IF(C3048="","",IF(OR(C3048="Trade",C3048="Multi Position"),(X3047+V3048),IF(C3048="Deposit",(X3047+AE3048),IF(C3048="Withdrawal",(X3047-AE3048)))))</f>
        <v/>
      </c>
      <c r="Y3048" s="145" t="str">
        <f t="shared" si="573"/>
        <v/>
      </c>
      <c r="Z3048" s="118"/>
      <c r="AA3048" s="118"/>
      <c r="AB3048" s="118"/>
      <c r="AC3048" s="118"/>
      <c r="AD3048" s="118"/>
      <c r="AE3048" s="139"/>
      <c r="AF3048" s="118"/>
      <c r="AG3048" s="118"/>
      <c r="AH3048" s="147" t="str">
        <f t="shared" si="574"/>
        <v/>
      </c>
      <c r="AI3048" s="147" t="str">
        <f t="shared" si="575"/>
        <v/>
      </c>
      <c r="AJ3048" s="148" t="str">
        <f t="shared" si="564"/>
        <v/>
      </c>
      <c r="AK3048" s="148" t="str">
        <f t="shared" si="565"/>
        <v/>
      </c>
      <c r="AL3048" s="147" t="str">
        <f t="shared" si="566"/>
        <v/>
      </c>
      <c r="AM3048" s="147" t="str">
        <f t="shared" si="567"/>
        <v/>
      </c>
      <c r="AN3048" s="147" t="str">
        <f t="shared" si="568"/>
        <v/>
      </c>
      <c r="AO3048" s="118"/>
    </row>
    <row r="3049" spans="1:41">
      <c r="A3049" s="118"/>
      <c r="B3049" s="118"/>
      <c r="C3049" s="118"/>
      <c r="D3049" s="118"/>
      <c r="E3049" s="118"/>
      <c r="F3049" s="118"/>
      <c r="G3049" s="118"/>
      <c r="H3049" s="118"/>
      <c r="I3049" s="118"/>
      <c r="J3049" s="118"/>
      <c r="K3049" s="118"/>
      <c r="L3049" s="118"/>
      <c r="M3049" s="118"/>
      <c r="N3049" s="118"/>
      <c r="O3049" s="143" t="str">
        <f>IF(H3049="","",(S3049/S3049)&amp;":"&amp;ROUND(AH3049/S3049,2))</f>
        <v/>
      </c>
      <c r="P3049" s="118"/>
      <c r="Q3049" s="118"/>
      <c r="R3049" s="143" t="str">
        <f>IF(H3049="","",(S3049/S3049)&amp;":"&amp;ROUND(AI3049/S3049,2))</f>
        <v/>
      </c>
      <c r="S3049" s="144" t="str">
        <f t="shared" si="569"/>
        <v/>
      </c>
      <c r="T3049" s="145" t="str">
        <f t="shared" si="570"/>
        <v/>
      </c>
      <c r="U3049" s="118"/>
      <c r="V3049" s="145" t="str">
        <f t="shared" si="571"/>
        <v/>
      </c>
      <c r="W3049" s="144" t="str">
        <f t="shared" si="572"/>
        <v/>
      </c>
      <c r="X3049" s="146" t="str">
        <f>IF(C3049="","",IF(OR(C3049="Trade",C3049="Multi Position"),(X3048+V3049),IF(C3049="Deposit",(X3048+AE3049),IF(C3049="Withdrawal",(X3048-AE3049)))))</f>
        <v/>
      </c>
      <c r="Y3049" s="145" t="str">
        <f t="shared" si="573"/>
        <v/>
      </c>
      <c r="Z3049" s="118"/>
      <c r="AA3049" s="118"/>
      <c r="AB3049" s="118"/>
      <c r="AC3049" s="118"/>
      <c r="AD3049" s="118"/>
      <c r="AE3049" s="139"/>
      <c r="AF3049" s="118"/>
      <c r="AG3049" s="118"/>
      <c r="AH3049" s="147" t="str">
        <f t="shared" si="574"/>
        <v/>
      </c>
      <c r="AI3049" s="147" t="str">
        <f t="shared" si="575"/>
        <v/>
      </c>
      <c r="AJ3049" s="148" t="str">
        <f t="shared" si="564"/>
        <v/>
      </c>
      <c r="AK3049" s="148" t="str">
        <f t="shared" si="565"/>
        <v/>
      </c>
      <c r="AL3049" s="147" t="str">
        <f t="shared" si="566"/>
        <v/>
      </c>
      <c r="AM3049" s="147" t="str">
        <f t="shared" si="567"/>
        <v/>
      </c>
      <c r="AN3049" s="147" t="str">
        <f t="shared" si="568"/>
        <v/>
      </c>
      <c r="AO3049" s="118"/>
    </row>
    <row r="3050" spans="1:41">
      <c r="A3050" s="118"/>
      <c r="B3050" s="118"/>
      <c r="C3050" s="118"/>
      <c r="D3050" s="118"/>
      <c r="E3050" s="118"/>
      <c r="F3050" s="118"/>
      <c r="G3050" s="118"/>
      <c r="H3050" s="118"/>
      <c r="I3050" s="118"/>
      <c r="J3050" s="118"/>
      <c r="K3050" s="118"/>
      <c r="L3050" s="118"/>
      <c r="M3050" s="118"/>
      <c r="N3050" s="118"/>
      <c r="O3050" s="143" t="str">
        <f>IF(H3050="","",(S3050/S3050)&amp;":"&amp;ROUND(AH3050/S3050,2))</f>
        <v/>
      </c>
      <c r="P3050" s="118"/>
      <c r="Q3050" s="118"/>
      <c r="R3050" s="143" t="str">
        <f>IF(H3050="","",(S3050/S3050)&amp;":"&amp;ROUND(AI3050/S3050,2))</f>
        <v/>
      </c>
      <c r="S3050" s="144" t="str">
        <f t="shared" si="569"/>
        <v/>
      </c>
      <c r="T3050" s="145" t="str">
        <f t="shared" si="570"/>
        <v/>
      </c>
      <c r="U3050" s="118"/>
      <c r="V3050" s="145" t="str">
        <f t="shared" si="571"/>
        <v/>
      </c>
      <c r="W3050" s="144" t="str">
        <f t="shared" si="572"/>
        <v/>
      </c>
      <c r="X3050" s="146" t="str">
        <f>IF(C3050="","",IF(OR(C3050="Trade",C3050="Multi Position"),(X3049+V3050),IF(C3050="Deposit",(X3049+AE3050),IF(C3050="Withdrawal",(X3049-AE3050)))))</f>
        <v/>
      </c>
      <c r="Y3050" s="145" t="str">
        <f t="shared" si="573"/>
        <v/>
      </c>
      <c r="Z3050" s="118"/>
      <c r="AA3050" s="118"/>
      <c r="AB3050" s="118"/>
      <c r="AC3050" s="118"/>
      <c r="AD3050" s="118"/>
      <c r="AE3050" s="139"/>
      <c r="AF3050" s="118"/>
      <c r="AG3050" s="118"/>
      <c r="AH3050" s="147" t="str">
        <f t="shared" si="574"/>
        <v/>
      </c>
      <c r="AI3050" s="147" t="str">
        <f t="shared" si="575"/>
        <v/>
      </c>
      <c r="AJ3050" s="148" t="str">
        <f t="shared" si="564"/>
        <v/>
      </c>
      <c r="AK3050" s="148" t="str">
        <f t="shared" si="565"/>
        <v/>
      </c>
      <c r="AL3050" s="147" t="str">
        <f t="shared" si="566"/>
        <v/>
      </c>
      <c r="AM3050" s="147" t="str">
        <f t="shared" si="567"/>
        <v/>
      </c>
      <c r="AN3050" s="147" t="str">
        <f t="shared" si="568"/>
        <v/>
      </c>
      <c r="AO3050" s="118"/>
    </row>
    <row r="3051" spans="1:41">
      <c r="A3051" s="118"/>
      <c r="B3051" s="118"/>
      <c r="C3051" s="118"/>
      <c r="D3051" s="118"/>
      <c r="E3051" s="118"/>
      <c r="F3051" s="118"/>
      <c r="G3051" s="118"/>
      <c r="H3051" s="118"/>
      <c r="I3051" s="118"/>
      <c r="J3051" s="118"/>
      <c r="K3051" s="118"/>
      <c r="L3051" s="118"/>
      <c r="M3051" s="118"/>
      <c r="N3051" s="118"/>
      <c r="O3051" s="143" t="str">
        <f>IF(H3051="","",(S3051/S3051)&amp;":"&amp;ROUND(AH3051/S3051,2))</f>
        <v/>
      </c>
      <c r="P3051" s="118"/>
      <c r="Q3051" s="118"/>
      <c r="R3051" s="143" t="str">
        <f>IF(H3051="","",(S3051/S3051)&amp;":"&amp;ROUND(AI3051/S3051,2))</f>
        <v/>
      </c>
      <c r="S3051" s="144" t="str">
        <f t="shared" si="569"/>
        <v/>
      </c>
      <c r="T3051" s="145" t="str">
        <f t="shared" si="570"/>
        <v/>
      </c>
      <c r="U3051" s="118"/>
      <c r="V3051" s="145" t="str">
        <f t="shared" si="571"/>
        <v/>
      </c>
      <c r="W3051" s="144" t="str">
        <f t="shared" si="572"/>
        <v/>
      </c>
      <c r="X3051" s="146" t="str">
        <f>IF(C3051="","",IF(OR(C3051="Trade",C3051="Multi Position"),(X3050+V3051),IF(C3051="Deposit",(X3050+AE3051),IF(C3051="Withdrawal",(X3050-AE3051)))))</f>
        <v/>
      </c>
      <c r="Y3051" s="145" t="str">
        <f t="shared" si="573"/>
        <v/>
      </c>
      <c r="Z3051" s="118"/>
      <c r="AA3051" s="118"/>
      <c r="AB3051" s="118"/>
      <c r="AC3051" s="118"/>
      <c r="AD3051" s="118"/>
      <c r="AE3051" s="139"/>
      <c r="AF3051" s="118"/>
      <c r="AG3051" s="118"/>
      <c r="AH3051" s="147" t="str">
        <f t="shared" si="574"/>
        <v/>
      </c>
      <c r="AI3051" s="147" t="str">
        <f t="shared" si="575"/>
        <v/>
      </c>
      <c r="AJ3051" s="148" t="str">
        <f t="shared" si="564"/>
        <v/>
      </c>
      <c r="AK3051" s="148" t="str">
        <f t="shared" si="565"/>
        <v/>
      </c>
      <c r="AL3051" s="147" t="str">
        <f t="shared" si="566"/>
        <v/>
      </c>
      <c r="AM3051" s="147" t="str">
        <f t="shared" si="567"/>
        <v/>
      </c>
      <c r="AN3051" s="147" t="str">
        <f t="shared" si="568"/>
        <v/>
      </c>
      <c r="AO3051" s="118"/>
    </row>
    <row r="3052" spans="1:41">
      <c r="A3052" s="118"/>
      <c r="B3052" s="118"/>
      <c r="C3052" s="118"/>
      <c r="D3052" s="118"/>
      <c r="E3052" s="118"/>
      <c r="F3052" s="118"/>
      <c r="G3052" s="118"/>
      <c r="H3052" s="118"/>
      <c r="I3052" s="118"/>
      <c r="J3052" s="118"/>
      <c r="K3052" s="118"/>
      <c r="L3052" s="118"/>
      <c r="M3052" s="118"/>
      <c r="N3052" s="118"/>
      <c r="O3052" s="143" t="str">
        <f>IF(H3052="","",(S3052/S3052)&amp;":"&amp;ROUND(AH3052/S3052,2))</f>
        <v/>
      </c>
      <c r="P3052" s="118"/>
      <c r="Q3052" s="118"/>
      <c r="R3052" s="143" t="str">
        <f>IF(H3052="","",(S3052/S3052)&amp;":"&amp;ROUND(AI3052/S3052,2))</f>
        <v/>
      </c>
      <c r="S3052" s="144" t="str">
        <f t="shared" si="569"/>
        <v/>
      </c>
      <c r="T3052" s="145" t="str">
        <f t="shared" si="570"/>
        <v/>
      </c>
      <c r="U3052" s="118"/>
      <c r="V3052" s="145" t="str">
        <f t="shared" si="571"/>
        <v/>
      </c>
      <c r="W3052" s="144" t="str">
        <f t="shared" si="572"/>
        <v/>
      </c>
      <c r="X3052" s="146" t="str">
        <f>IF(C3052="","",IF(OR(C3052="Trade",C3052="Multi Position"),(X3051+V3052),IF(C3052="Deposit",(X3051+AE3052),IF(C3052="Withdrawal",(X3051-AE3052)))))</f>
        <v/>
      </c>
      <c r="Y3052" s="145" t="str">
        <f t="shared" si="573"/>
        <v/>
      </c>
      <c r="Z3052" s="118"/>
      <c r="AA3052" s="118"/>
      <c r="AB3052" s="118"/>
      <c r="AC3052" s="118"/>
      <c r="AD3052" s="118"/>
      <c r="AE3052" s="139"/>
      <c r="AF3052" s="118"/>
      <c r="AG3052" s="118"/>
      <c r="AH3052" s="147" t="str">
        <f t="shared" si="574"/>
        <v/>
      </c>
      <c r="AI3052" s="147" t="str">
        <f t="shared" si="575"/>
        <v/>
      </c>
      <c r="AJ3052" s="148" t="str">
        <f t="shared" si="564"/>
        <v/>
      </c>
      <c r="AK3052" s="148" t="str">
        <f t="shared" si="565"/>
        <v/>
      </c>
      <c r="AL3052" s="147" t="str">
        <f t="shared" si="566"/>
        <v/>
      </c>
      <c r="AM3052" s="147" t="str">
        <f t="shared" si="567"/>
        <v/>
      </c>
      <c r="AN3052" s="147" t="str">
        <f t="shared" si="568"/>
        <v/>
      </c>
      <c r="AO3052" s="118"/>
    </row>
    <row r="3053" spans="1:41">
      <c r="A3053" s="118"/>
      <c r="B3053" s="118"/>
      <c r="C3053" s="118"/>
      <c r="D3053" s="118"/>
      <c r="E3053" s="118"/>
      <c r="F3053" s="118"/>
      <c r="G3053" s="118"/>
      <c r="H3053" s="118"/>
      <c r="I3053" s="118"/>
      <c r="J3053" s="118"/>
      <c r="K3053" s="118"/>
      <c r="L3053" s="118"/>
      <c r="M3053" s="118"/>
      <c r="N3053" s="118"/>
      <c r="O3053" s="143" t="str">
        <f>IF(H3053="","",(S3053/S3053)&amp;":"&amp;ROUND(AH3053/S3053,2))</f>
        <v/>
      </c>
      <c r="P3053" s="118"/>
      <c r="Q3053" s="118"/>
      <c r="R3053" s="143" t="str">
        <f>IF(H3053="","",(S3053/S3053)&amp;":"&amp;ROUND(AI3053/S3053,2))</f>
        <v/>
      </c>
      <c r="S3053" s="144" t="str">
        <f t="shared" si="569"/>
        <v/>
      </c>
      <c r="T3053" s="145" t="str">
        <f t="shared" si="570"/>
        <v/>
      </c>
      <c r="U3053" s="118"/>
      <c r="V3053" s="145" t="str">
        <f t="shared" si="571"/>
        <v/>
      </c>
      <c r="W3053" s="144" t="str">
        <f t="shared" si="572"/>
        <v/>
      </c>
      <c r="X3053" s="146" t="str">
        <f>IF(C3053="","",IF(OR(C3053="Trade",C3053="Multi Position"),(X3052+V3053),IF(C3053="Deposit",(X3052+AE3053),IF(C3053="Withdrawal",(X3052-AE3053)))))</f>
        <v/>
      </c>
      <c r="Y3053" s="145" t="str">
        <f t="shared" si="573"/>
        <v/>
      </c>
      <c r="Z3053" s="118"/>
      <c r="AA3053" s="118"/>
      <c r="AB3053" s="118"/>
      <c r="AC3053" s="118"/>
      <c r="AD3053" s="118"/>
      <c r="AE3053" s="139"/>
      <c r="AF3053" s="118"/>
      <c r="AG3053" s="118"/>
      <c r="AH3053" s="147" t="str">
        <f t="shared" si="574"/>
        <v/>
      </c>
      <c r="AI3053" s="147" t="str">
        <f t="shared" si="575"/>
        <v/>
      </c>
      <c r="AJ3053" s="148" t="str">
        <f t="shared" si="564"/>
        <v/>
      </c>
      <c r="AK3053" s="148" t="str">
        <f t="shared" si="565"/>
        <v/>
      </c>
      <c r="AL3053" s="147" t="str">
        <f t="shared" si="566"/>
        <v/>
      </c>
      <c r="AM3053" s="147" t="str">
        <f t="shared" si="567"/>
        <v/>
      </c>
      <c r="AN3053" s="147" t="str">
        <f t="shared" si="568"/>
        <v/>
      </c>
      <c r="AO3053" s="118"/>
    </row>
    <row r="3054" spans="1:41">
      <c r="A3054" s="118"/>
      <c r="B3054" s="118"/>
      <c r="C3054" s="118"/>
      <c r="D3054" s="118"/>
      <c r="E3054" s="118"/>
      <c r="F3054" s="118"/>
      <c r="G3054" s="118"/>
      <c r="H3054" s="118"/>
      <c r="I3054" s="118"/>
      <c r="J3054" s="118"/>
      <c r="K3054" s="118"/>
      <c r="L3054" s="118"/>
      <c r="M3054" s="118"/>
      <c r="N3054" s="118"/>
      <c r="O3054" s="143" t="str">
        <f>IF(H3054="","",(S3054/S3054)&amp;":"&amp;ROUND(AH3054/S3054,2))</f>
        <v/>
      </c>
      <c r="P3054" s="118"/>
      <c r="Q3054" s="118"/>
      <c r="R3054" s="143" t="str">
        <f>IF(H3054="","",(S3054/S3054)&amp;":"&amp;ROUND(AI3054/S3054,2))</f>
        <v/>
      </c>
      <c r="S3054" s="144" t="str">
        <f t="shared" si="569"/>
        <v/>
      </c>
      <c r="T3054" s="145" t="str">
        <f t="shared" si="570"/>
        <v/>
      </c>
      <c r="U3054" s="118"/>
      <c r="V3054" s="145" t="str">
        <f t="shared" si="571"/>
        <v/>
      </c>
      <c r="W3054" s="144" t="str">
        <f t="shared" si="572"/>
        <v/>
      </c>
      <c r="X3054" s="146" t="str">
        <f>IF(C3054="","",IF(OR(C3054="Trade",C3054="Multi Position"),(X3053+V3054),IF(C3054="Deposit",(X3053+AE3054),IF(C3054="Withdrawal",(X3053-AE3054)))))</f>
        <v/>
      </c>
      <c r="Y3054" s="145" t="str">
        <f t="shared" si="573"/>
        <v/>
      </c>
      <c r="Z3054" s="118"/>
      <c r="AA3054" s="118"/>
      <c r="AB3054" s="118"/>
      <c r="AC3054" s="118"/>
      <c r="AD3054" s="118"/>
      <c r="AE3054" s="139"/>
      <c r="AF3054" s="118"/>
      <c r="AG3054" s="118"/>
      <c r="AH3054" s="147" t="str">
        <f t="shared" si="574"/>
        <v/>
      </c>
      <c r="AI3054" s="147" t="str">
        <f t="shared" si="575"/>
        <v/>
      </c>
      <c r="AJ3054" s="148" t="str">
        <f t="shared" si="564"/>
        <v/>
      </c>
      <c r="AK3054" s="148" t="str">
        <f t="shared" si="565"/>
        <v/>
      </c>
      <c r="AL3054" s="147" t="str">
        <f t="shared" si="566"/>
        <v/>
      </c>
      <c r="AM3054" s="147" t="str">
        <f t="shared" si="567"/>
        <v/>
      </c>
      <c r="AN3054" s="147" t="str">
        <f t="shared" si="568"/>
        <v/>
      </c>
      <c r="AO3054" s="118"/>
    </row>
    <row r="3055" spans="1:41">
      <c r="A3055" s="118"/>
      <c r="B3055" s="118"/>
      <c r="C3055" s="118"/>
      <c r="D3055" s="118"/>
      <c r="E3055" s="118"/>
      <c r="F3055" s="118"/>
      <c r="G3055" s="118"/>
      <c r="H3055" s="118"/>
      <c r="I3055" s="118"/>
      <c r="J3055" s="118"/>
      <c r="K3055" s="118"/>
      <c r="L3055" s="118"/>
      <c r="M3055" s="118"/>
      <c r="N3055" s="118"/>
      <c r="O3055" s="143" t="str">
        <f>IF(H3055="","",(S3055/S3055)&amp;":"&amp;ROUND(AH3055/S3055,2))</f>
        <v/>
      </c>
      <c r="P3055" s="118"/>
      <c r="Q3055" s="118"/>
      <c r="R3055" s="143" t="str">
        <f>IF(H3055="","",(S3055/S3055)&amp;":"&amp;ROUND(AI3055/S3055,2))</f>
        <v/>
      </c>
      <c r="S3055" s="144" t="str">
        <f t="shared" si="569"/>
        <v/>
      </c>
      <c r="T3055" s="145" t="str">
        <f t="shared" si="570"/>
        <v/>
      </c>
      <c r="U3055" s="118"/>
      <c r="V3055" s="145" t="str">
        <f t="shared" si="571"/>
        <v/>
      </c>
      <c r="W3055" s="144" t="str">
        <f t="shared" si="572"/>
        <v/>
      </c>
      <c r="X3055" s="146" t="str">
        <f>IF(C3055="","",IF(OR(C3055="Trade",C3055="Multi Position"),(X3054+V3055),IF(C3055="Deposit",(X3054+AE3055),IF(C3055="Withdrawal",(X3054-AE3055)))))</f>
        <v/>
      </c>
      <c r="Y3055" s="145" t="str">
        <f t="shared" si="573"/>
        <v/>
      </c>
      <c r="Z3055" s="118"/>
      <c r="AA3055" s="118"/>
      <c r="AB3055" s="118"/>
      <c r="AC3055" s="118"/>
      <c r="AD3055" s="118"/>
      <c r="AE3055" s="139"/>
      <c r="AF3055" s="118"/>
      <c r="AG3055" s="118"/>
      <c r="AH3055" s="147" t="str">
        <f t="shared" si="574"/>
        <v/>
      </c>
      <c r="AI3055" s="147" t="str">
        <f t="shared" si="575"/>
        <v/>
      </c>
      <c r="AJ3055" s="148" t="str">
        <f t="shared" si="564"/>
        <v/>
      </c>
      <c r="AK3055" s="148" t="str">
        <f t="shared" si="565"/>
        <v/>
      </c>
      <c r="AL3055" s="147" t="str">
        <f t="shared" si="566"/>
        <v/>
      </c>
      <c r="AM3055" s="147" t="str">
        <f t="shared" si="567"/>
        <v/>
      </c>
      <c r="AN3055" s="147" t="str">
        <f t="shared" si="568"/>
        <v/>
      </c>
      <c r="AO3055" s="118"/>
    </row>
    <row r="3056" spans="1:41">
      <c r="A3056" s="118"/>
      <c r="B3056" s="118"/>
      <c r="C3056" s="118"/>
      <c r="D3056" s="118"/>
      <c r="E3056" s="118"/>
      <c r="F3056" s="118"/>
      <c r="G3056" s="118"/>
      <c r="H3056" s="118"/>
      <c r="I3056" s="118"/>
      <c r="J3056" s="118"/>
      <c r="K3056" s="118"/>
      <c r="L3056" s="118"/>
      <c r="M3056" s="118"/>
      <c r="N3056" s="118"/>
      <c r="O3056" s="143" t="str">
        <f>IF(H3056="","",(S3056/S3056)&amp;":"&amp;ROUND(AH3056/S3056,2))</f>
        <v/>
      </c>
      <c r="P3056" s="118"/>
      <c r="Q3056" s="118"/>
      <c r="R3056" s="143" t="str">
        <f>IF(H3056="","",(S3056/S3056)&amp;":"&amp;ROUND(AI3056/S3056,2))</f>
        <v/>
      </c>
      <c r="S3056" s="144" t="str">
        <f t="shared" si="569"/>
        <v/>
      </c>
      <c r="T3056" s="145" t="str">
        <f t="shared" si="570"/>
        <v/>
      </c>
      <c r="U3056" s="118"/>
      <c r="V3056" s="145" t="str">
        <f t="shared" si="571"/>
        <v/>
      </c>
      <c r="W3056" s="144" t="str">
        <f t="shared" si="572"/>
        <v/>
      </c>
      <c r="X3056" s="146" t="str">
        <f>IF(C3056="","",IF(OR(C3056="Trade",C3056="Multi Position"),(X3055+V3056),IF(C3056="Deposit",(X3055+AE3056),IF(C3056="Withdrawal",(X3055-AE3056)))))</f>
        <v/>
      </c>
      <c r="Y3056" s="145" t="str">
        <f t="shared" si="573"/>
        <v/>
      </c>
      <c r="Z3056" s="118"/>
      <c r="AA3056" s="118"/>
      <c r="AB3056" s="118"/>
      <c r="AC3056" s="118"/>
      <c r="AD3056" s="118"/>
      <c r="AE3056" s="139"/>
      <c r="AF3056" s="118"/>
      <c r="AG3056" s="118"/>
      <c r="AH3056" s="147" t="str">
        <f t="shared" si="574"/>
        <v/>
      </c>
      <c r="AI3056" s="147" t="str">
        <f t="shared" si="575"/>
        <v/>
      </c>
      <c r="AJ3056" s="148" t="str">
        <f t="shared" si="564"/>
        <v/>
      </c>
      <c r="AK3056" s="148" t="str">
        <f t="shared" si="565"/>
        <v/>
      </c>
      <c r="AL3056" s="147" t="str">
        <f t="shared" si="566"/>
        <v/>
      </c>
      <c r="AM3056" s="147" t="str">
        <f t="shared" si="567"/>
        <v/>
      </c>
      <c r="AN3056" s="147" t="str">
        <f t="shared" si="568"/>
        <v/>
      </c>
      <c r="AO3056" s="118"/>
    </row>
    <row r="3057" spans="1:41">
      <c r="A3057" s="118"/>
      <c r="B3057" s="118"/>
      <c r="C3057" s="118"/>
      <c r="D3057" s="118"/>
      <c r="E3057" s="118"/>
      <c r="F3057" s="118"/>
      <c r="G3057" s="118"/>
      <c r="H3057" s="118"/>
      <c r="I3057" s="118"/>
      <c r="J3057" s="118"/>
      <c r="K3057" s="118"/>
      <c r="L3057" s="118"/>
      <c r="M3057" s="118"/>
      <c r="N3057" s="118"/>
      <c r="O3057" s="143" t="str">
        <f>IF(H3057="","",(S3057/S3057)&amp;":"&amp;ROUND(AH3057/S3057,2))</f>
        <v/>
      </c>
      <c r="P3057" s="118"/>
      <c r="Q3057" s="118"/>
      <c r="R3057" s="143" t="str">
        <f>IF(H3057="","",(S3057/S3057)&amp;":"&amp;ROUND(AI3057/S3057,2))</f>
        <v/>
      </c>
      <c r="S3057" s="144" t="str">
        <f t="shared" si="569"/>
        <v/>
      </c>
      <c r="T3057" s="145" t="str">
        <f t="shared" si="570"/>
        <v/>
      </c>
      <c r="U3057" s="118"/>
      <c r="V3057" s="145" t="str">
        <f t="shared" si="571"/>
        <v/>
      </c>
      <c r="W3057" s="144" t="str">
        <f t="shared" si="572"/>
        <v/>
      </c>
      <c r="X3057" s="146" t="str">
        <f>IF(C3057="","",IF(OR(C3057="Trade",C3057="Multi Position"),(X3056+V3057),IF(C3057="Deposit",(X3056+AE3057),IF(C3057="Withdrawal",(X3056-AE3057)))))</f>
        <v/>
      </c>
      <c r="Y3057" s="145" t="str">
        <f t="shared" si="573"/>
        <v/>
      </c>
      <c r="Z3057" s="118"/>
      <c r="AA3057" s="118"/>
      <c r="AB3057" s="118"/>
      <c r="AC3057" s="118"/>
      <c r="AD3057" s="118"/>
      <c r="AE3057" s="139"/>
      <c r="AF3057" s="118"/>
      <c r="AG3057" s="118"/>
      <c r="AH3057" s="147" t="str">
        <f t="shared" si="574"/>
        <v/>
      </c>
      <c r="AI3057" s="147" t="str">
        <f t="shared" si="575"/>
        <v/>
      </c>
      <c r="AJ3057" s="148" t="str">
        <f t="shared" si="564"/>
        <v/>
      </c>
      <c r="AK3057" s="148" t="str">
        <f t="shared" si="565"/>
        <v/>
      </c>
      <c r="AL3057" s="147" t="str">
        <f t="shared" si="566"/>
        <v/>
      </c>
      <c r="AM3057" s="147" t="str">
        <f t="shared" si="567"/>
        <v/>
      </c>
      <c r="AN3057" s="147" t="str">
        <f t="shared" si="568"/>
        <v/>
      </c>
      <c r="AO3057" s="118"/>
    </row>
    <row r="3058" spans="1:41">
      <c r="A3058" s="118"/>
      <c r="B3058" s="118"/>
      <c r="C3058" s="118"/>
      <c r="D3058" s="118"/>
      <c r="E3058" s="118"/>
      <c r="F3058" s="118"/>
      <c r="G3058" s="118"/>
      <c r="H3058" s="118"/>
      <c r="I3058" s="118"/>
      <c r="J3058" s="118"/>
      <c r="K3058" s="118"/>
      <c r="L3058" s="118"/>
      <c r="M3058" s="118"/>
      <c r="N3058" s="118"/>
      <c r="O3058" s="143" t="str">
        <f>IF(H3058="","",(S3058/S3058)&amp;":"&amp;ROUND(AH3058/S3058,2))</f>
        <v/>
      </c>
      <c r="P3058" s="118"/>
      <c r="Q3058" s="118"/>
      <c r="R3058" s="143" t="str">
        <f>IF(H3058="","",(S3058/S3058)&amp;":"&amp;ROUND(AI3058/S3058,2))</f>
        <v/>
      </c>
      <c r="S3058" s="144" t="str">
        <f t="shared" si="569"/>
        <v/>
      </c>
      <c r="T3058" s="145" t="str">
        <f t="shared" si="570"/>
        <v/>
      </c>
      <c r="U3058" s="118"/>
      <c r="V3058" s="145" t="str">
        <f t="shared" si="571"/>
        <v/>
      </c>
      <c r="W3058" s="144" t="str">
        <f t="shared" si="572"/>
        <v/>
      </c>
      <c r="X3058" s="146" t="str">
        <f>IF(C3058="","",IF(OR(C3058="Trade",C3058="Multi Position"),(X3057+V3058),IF(C3058="Deposit",(X3057+AE3058),IF(C3058="Withdrawal",(X3057-AE3058)))))</f>
        <v/>
      </c>
      <c r="Y3058" s="145" t="str">
        <f t="shared" si="573"/>
        <v/>
      </c>
      <c r="Z3058" s="118"/>
      <c r="AA3058" s="118"/>
      <c r="AB3058" s="118"/>
      <c r="AC3058" s="118"/>
      <c r="AD3058" s="118"/>
      <c r="AE3058" s="139"/>
      <c r="AF3058" s="118"/>
      <c r="AG3058" s="118"/>
      <c r="AH3058" s="147" t="str">
        <f t="shared" si="574"/>
        <v/>
      </c>
      <c r="AI3058" s="147" t="str">
        <f t="shared" si="575"/>
        <v/>
      </c>
      <c r="AJ3058" s="148" t="str">
        <f t="shared" si="564"/>
        <v/>
      </c>
      <c r="AK3058" s="148" t="str">
        <f t="shared" si="565"/>
        <v/>
      </c>
      <c r="AL3058" s="147" t="str">
        <f t="shared" si="566"/>
        <v/>
      </c>
      <c r="AM3058" s="147" t="str">
        <f t="shared" si="567"/>
        <v/>
      </c>
      <c r="AN3058" s="147" t="str">
        <f t="shared" si="568"/>
        <v/>
      </c>
      <c r="AO3058" s="118"/>
    </row>
    <row r="3059" spans="1:41">
      <c r="A3059" s="118"/>
      <c r="B3059" s="118"/>
      <c r="C3059" s="118"/>
      <c r="D3059" s="118"/>
      <c r="E3059" s="118"/>
      <c r="F3059" s="118"/>
      <c r="G3059" s="118"/>
      <c r="H3059" s="118"/>
      <c r="I3059" s="118"/>
      <c r="J3059" s="118"/>
      <c r="K3059" s="118"/>
      <c r="L3059" s="118"/>
      <c r="M3059" s="118"/>
      <c r="N3059" s="118"/>
      <c r="O3059" s="143" t="str">
        <f>IF(H3059="","",(S3059/S3059)&amp;":"&amp;ROUND(AH3059/S3059,2))</f>
        <v/>
      </c>
      <c r="P3059" s="118"/>
      <c r="Q3059" s="118"/>
      <c r="R3059" s="143" t="str">
        <f>IF(H3059="","",(S3059/S3059)&amp;":"&amp;ROUND(AI3059/S3059,2))</f>
        <v/>
      </c>
      <c r="S3059" s="144" t="str">
        <f t="shared" si="569"/>
        <v/>
      </c>
      <c r="T3059" s="145" t="str">
        <f t="shared" si="570"/>
        <v/>
      </c>
      <c r="U3059" s="118"/>
      <c r="V3059" s="145" t="str">
        <f t="shared" si="571"/>
        <v/>
      </c>
      <c r="W3059" s="144" t="str">
        <f t="shared" si="572"/>
        <v/>
      </c>
      <c r="X3059" s="146" t="str">
        <f>IF(C3059="","",IF(OR(C3059="Trade",C3059="Multi Position"),(X3058+V3059),IF(C3059="Deposit",(X3058+AE3059),IF(C3059="Withdrawal",(X3058-AE3059)))))</f>
        <v/>
      </c>
      <c r="Y3059" s="145" t="str">
        <f t="shared" si="573"/>
        <v/>
      </c>
      <c r="Z3059" s="118"/>
      <c r="AA3059" s="118"/>
      <c r="AB3059" s="118"/>
      <c r="AC3059" s="118"/>
      <c r="AD3059" s="118"/>
      <c r="AE3059" s="139"/>
      <c r="AF3059" s="118"/>
      <c r="AG3059" s="118"/>
      <c r="AH3059" s="147" t="str">
        <f t="shared" si="574"/>
        <v/>
      </c>
      <c r="AI3059" s="147" t="str">
        <f t="shared" si="575"/>
        <v/>
      </c>
      <c r="AJ3059" s="148" t="str">
        <f t="shared" si="564"/>
        <v/>
      </c>
      <c r="AK3059" s="148" t="str">
        <f t="shared" si="565"/>
        <v/>
      </c>
      <c r="AL3059" s="147" t="str">
        <f t="shared" si="566"/>
        <v/>
      </c>
      <c r="AM3059" s="147" t="str">
        <f t="shared" si="567"/>
        <v/>
      </c>
      <c r="AN3059" s="147" t="str">
        <f t="shared" si="568"/>
        <v/>
      </c>
      <c r="AO3059" s="118"/>
    </row>
    <row r="3060" spans="1:41">
      <c r="A3060" s="118"/>
      <c r="B3060" s="118"/>
      <c r="C3060" s="118"/>
      <c r="D3060" s="118"/>
      <c r="E3060" s="118"/>
      <c r="F3060" s="118"/>
      <c r="G3060" s="118"/>
      <c r="H3060" s="118"/>
      <c r="I3060" s="118"/>
      <c r="J3060" s="118"/>
      <c r="K3060" s="118"/>
      <c r="L3060" s="118"/>
      <c r="M3060" s="118"/>
      <c r="N3060" s="118"/>
      <c r="O3060" s="143" t="str">
        <f>IF(H3060="","",(S3060/S3060)&amp;":"&amp;ROUND(AH3060/S3060,2))</f>
        <v/>
      </c>
      <c r="P3060" s="118"/>
      <c r="Q3060" s="118"/>
      <c r="R3060" s="143" t="str">
        <f>IF(H3060="","",(S3060/S3060)&amp;":"&amp;ROUND(AI3060/S3060,2))</f>
        <v/>
      </c>
      <c r="S3060" s="144" t="str">
        <f t="shared" si="569"/>
        <v/>
      </c>
      <c r="T3060" s="145" t="str">
        <f t="shared" si="570"/>
        <v/>
      </c>
      <c r="U3060" s="118"/>
      <c r="V3060" s="145" t="str">
        <f t="shared" si="571"/>
        <v/>
      </c>
      <c r="W3060" s="144" t="str">
        <f t="shared" si="572"/>
        <v/>
      </c>
      <c r="X3060" s="146" t="str">
        <f>IF(C3060="","",IF(OR(C3060="Trade",C3060="Multi Position"),(X3059+V3060),IF(C3060="Deposit",(X3059+AE3060),IF(C3060="Withdrawal",(X3059-AE3060)))))</f>
        <v/>
      </c>
      <c r="Y3060" s="145" t="str">
        <f t="shared" si="573"/>
        <v/>
      </c>
      <c r="Z3060" s="118"/>
      <c r="AA3060" s="118"/>
      <c r="AB3060" s="118"/>
      <c r="AC3060" s="118"/>
      <c r="AD3060" s="118"/>
      <c r="AE3060" s="139"/>
      <c r="AF3060" s="118"/>
      <c r="AG3060" s="118"/>
      <c r="AH3060" s="147" t="str">
        <f t="shared" si="574"/>
        <v/>
      </c>
      <c r="AI3060" s="147" t="str">
        <f t="shared" si="575"/>
        <v/>
      </c>
      <c r="AJ3060" s="148" t="str">
        <f t="shared" si="564"/>
        <v/>
      </c>
      <c r="AK3060" s="148" t="str">
        <f t="shared" si="565"/>
        <v/>
      </c>
      <c r="AL3060" s="147" t="str">
        <f t="shared" si="566"/>
        <v/>
      </c>
      <c r="AM3060" s="147" t="str">
        <f t="shared" si="567"/>
        <v/>
      </c>
      <c r="AN3060" s="147" t="str">
        <f t="shared" si="568"/>
        <v/>
      </c>
      <c r="AO3060" s="118"/>
    </row>
    <row r="3061" spans="1:41">
      <c r="A3061" s="118"/>
      <c r="B3061" s="118"/>
      <c r="C3061" s="118"/>
      <c r="D3061" s="118"/>
      <c r="E3061" s="118"/>
      <c r="F3061" s="118"/>
      <c r="G3061" s="118"/>
      <c r="H3061" s="118"/>
      <c r="I3061" s="118"/>
      <c r="J3061" s="118"/>
      <c r="K3061" s="118"/>
      <c r="L3061" s="118"/>
      <c r="M3061" s="118"/>
      <c r="N3061" s="118"/>
      <c r="O3061" s="143" t="str">
        <f>IF(H3061="","",(S3061/S3061)&amp;":"&amp;ROUND(AH3061/S3061,2))</f>
        <v/>
      </c>
      <c r="P3061" s="118"/>
      <c r="Q3061" s="118"/>
      <c r="R3061" s="143" t="str">
        <f>IF(H3061="","",(S3061/S3061)&amp;":"&amp;ROUND(AI3061/S3061,2))</f>
        <v/>
      </c>
      <c r="S3061" s="144" t="str">
        <f t="shared" si="569"/>
        <v/>
      </c>
      <c r="T3061" s="145" t="str">
        <f t="shared" si="570"/>
        <v/>
      </c>
      <c r="U3061" s="118"/>
      <c r="V3061" s="145" t="str">
        <f t="shared" si="571"/>
        <v/>
      </c>
      <c r="W3061" s="144" t="str">
        <f t="shared" si="572"/>
        <v/>
      </c>
      <c r="X3061" s="146" t="str">
        <f>IF(C3061="","",IF(OR(C3061="Trade",C3061="Multi Position"),(X3060+V3061),IF(C3061="Deposit",(X3060+AE3061),IF(C3061="Withdrawal",(X3060-AE3061)))))</f>
        <v/>
      </c>
      <c r="Y3061" s="145" t="str">
        <f t="shared" si="573"/>
        <v/>
      </c>
      <c r="Z3061" s="118"/>
      <c r="AA3061" s="118"/>
      <c r="AB3061" s="118"/>
      <c r="AC3061" s="118"/>
      <c r="AD3061" s="118"/>
      <c r="AE3061" s="139"/>
      <c r="AF3061" s="118"/>
      <c r="AG3061" s="118"/>
      <c r="AH3061" s="147" t="str">
        <f t="shared" si="574"/>
        <v/>
      </c>
      <c r="AI3061" s="147" t="str">
        <f t="shared" si="575"/>
        <v/>
      </c>
      <c r="AJ3061" s="148" t="str">
        <f t="shared" si="564"/>
        <v/>
      </c>
      <c r="AK3061" s="148" t="str">
        <f t="shared" si="565"/>
        <v/>
      </c>
      <c r="AL3061" s="147" t="str">
        <f t="shared" si="566"/>
        <v/>
      </c>
      <c r="AM3061" s="147" t="str">
        <f t="shared" si="567"/>
        <v/>
      </c>
      <c r="AN3061" s="147" t="str">
        <f t="shared" si="568"/>
        <v/>
      </c>
      <c r="AO3061" s="118"/>
    </row>
    <row r="3062" spans="1:41">
      <c r="A3062" s="118"/>
      <c r="B3062" s="118"/>
      <c r="C3062" s="118"/>
      <c r="D3062" s="118"/>
      <c r="E3062" s="118"/>
      <c r="F3062" s="118"/>
      <c r="G3062" s="118"/>
      <c r="H3062" s="118"/>
      <c r="I3062" s="118"/>
      <c r="J3062" s="118"/>
      <c r="K3062" s="118"/>
      <c r="L3062" s="118"/>
      <c r="M3062" s="118"/>
      <c r="N3062" s="118"/>
      <c r="O3062" s="143" t="str">
        <f>IF(H3062="","",(S3062/S3062)&amp;":"&amp;ROUND(AH3062/S3062,2))</f>
        <v/>
      </c>
      <c r="P3062" s="118"/>
      <c r="Q3062" s="118"/>
      <c r="R3062" s="143" t="str">
        <f>IF(H3062="","",(S3062/S3062)&amp;":"&amp;ROUND(AI3062/S3062,2))</f>
        <v/>
      </c>
      <c r="S3062" s="144" t="str">
        <f t="shared" si="569"/>
        <v/>
      </c>
      <c r="T3062" s="145" t="str">
        <f t="shared" si="570"/>
        <v/>
      </c>
      <c r="U3062" s="118"/>
      <c r="V3062" s="145" t="str">
        <f t="shared" si="571"/>
        <v/>
      </c>
      <c r="W3062" s="144" t="str">
        <f t="shared" si="572"/>
        <v/>
      </c>
      <c r="X3062" s="146" t="str">
        <f>IF(C3062="","",IF(OR(C3062="Trade",C3062="Multi Position"),(X3061+V3062),IF(C3062="Deposit",(X3061+AE3062),IF(C3062="Withdrawal",(X3061-AE3062)))))</f>
        <v/>
      </c>
      <c r="Y3062" s="145" t="str">
        <f t="shared" si="573"/>
        <v/>
      </c>
      <c r="Z3062" s="118"/>
      <c r="AA3062" s="118"/>
      <c r="AB3062" s="118"/>
      <c r="AC3062" s="118"/>
      <c r="AD3062" s="118"/>
      <c r="AE3062" s="139"/>
      <c r="AF3062" s="118"/>
      <c r="AG3062" s="118"/>
      <c r="AH3062" s="147" t="str">
        <f t="shared" si="574"/>
        <v/>
      </c>
      <c r="AI3062" s="147" t="str">
        <f t="shared" si="575"/>
        <v/>
      </c>
      <c r="AJ3062" s="148" t="str">
        <f t="shared" si="564"/>
        <v/>
      </c>
      <c r="AK3062" s="148" t="str">
        <f t="shared" si="565"/>
        <v/>
      </c>
      <c r="AL3062" s="147" t="str">
        <f t="shared" si="566"/>
        <v/>
      </c>
      <c r="AM3062" s="147" t="str">
        <f t="shared" si="567"/>
        <v/>
      </c>
      <c r="AN3062" s="147" t="str">
        <f t="shared" si="568"/>
        <v/>
      </c>
      <c r="AO3062" s="118"/>
    </row>
    <row r="3063" spans="1:41">
      <c r="A3063" s="118"/>
      <c r="B3063" s="118"/>
      <c r="C3063" s="118"/>
      <c r="D3063" s="118"/>
      <c r="E3063" s="118"/>
      <c r="F3063" s="118"/>
      <c r="G3063" s="118"/>
      <c r="H3063" s="118"/>
      <c r="I3063" s="118"/>
      <c r="J3063" s="118"/>
      <c r="K3063" s="118"/>
      <c r="L3063" s="118"/>
      <c r="M3063" s="118"/>
      <c r="N3063" s="118"/>
      <c r="O3063" s="143" t="str">
        <f>IF(H3063="","",(S3063/S3063)&amp;":"&amp;ROUND(AH3063/S3063,2))</f>
        <v/>
      </c>
      <c r="P3063" s="118"/>
      <c r="Q3063" s="118"/>
      <c r="R3063" s="143" t="str">
        <f>IF(H3063="","",(S3063/S3063)&amp;":"&amp;ROUND(AI3063/S3063,2))</f>
        <v/>
      </c>
      <c r="S3063" s="144" t="str">
        <f t="shared" si="569"/>
        <v/>
      </c>
      <c r="T3063" s="145" t="str">
        <f t="shared" si="570"/>
        <v/>
      </c>
      <c r="U3063" s="118"/>
      <c r="V3063" s="145" t="str">
        <f t="shared" si="571"/>
        <v/>
      </c>
      <c r="W3063" s="144" t="str">
        <f t="shared" si="572"/>
        <v/>
      </c>
      <c r="X3063" s="146" t="str">
        <f>IF(C3063="","",IF(OR(C3063="Trade",C3063="Multi Position"),(X3062+V3063),IF(C3063="Deposit",(X3062+AE3063),IF(C3063="Withdrawal",(X3062-AE3063)))))</f>
        <v/>
      </c>
      <c r="Y3063" s="145" t="str">
        <f t="shared" si="573"/>
        <v/>
      </c>
      <c r="Z3063" s="118"/>
      <c r="AA3063" s="118"/>
      <c r="AB3063" s="118"/>
      <c r="AC3063" s="118"/>
      <c r="AD3063" s="118"/>
      <c r="AE3063" s="139"/>
      <c r="AF3063" s="118"/>
      <c r="AG3063" s="118"/>
      <c r="AH3063" s="147" t="str">
        <f t="shared" si="574"/>
        <v/>
      </c>
      <c r="AI3063" s="147" t="str">
        <f t="shared" si="575"/>
        <v/>
      </c>
      <c r="AJ3063" s="148" t="str">
        <f t="shared" si="564"/>
        <v/>
      </c>
      <c r="AK3063" s="148" t="str">
        <f t="shared" si="565"/>
        <v/>
      </c>
      <c r="AL3063" s="147" t="str">
        <f t="shared" si="566"/>
        <v/>
      </c>
      <c r="AM3063" s="147" t="str">
        <f t="shared" si="567"/>
        <v/>
      </c>
      <c r="AN3063" s="147" t="str">
        <f t="shared" si="568"/>
        <v/>
      </c>
      <c r="AO3063" s="118"/>
    </row>
    <row r="3064" spans="1:41">
      <c r="A3064" s="118"/>
      <c r="B3064" s="118"/>
      <c r="C3064" s="118"/>
      <c r="D3064" s="118"/>
      <c r="E3064" s="118"/>
      <c r="F3064" s="118"/>
      <c r="G3064" s="118"/>
      <c r="H3064" s="118"/>
      <c r="I3064" s="118"/>
      <c r="J3064" s="118"/>
      <c r="K3064" s="118"/>
      <c r="L3064" s="118"/>
      <c r="M3064" s="118"/>
      <c r="N3064" s="118"/>
      <c r="O3064" s="143" t="str">
        <f>IF(H3064="","",(S3064/S3064)&amp;":"&amp;ROUND(AH3064/S3064,2))</f>
        <v/>
      </c>
      <c r="P3064" s="118"/>
      <c r="Q3064" s="118"/>
      <c r="R3064" s="143" t="str">
        <f>IF(H3064="","",(S3064/S3064)&amp;":"&amp;ROUND(AI3064/S3064,2))</f>
        <v/>
      </c>
      <c r="S3064" s="144" t="str">
        <f t="shared" si="569"/>
        <v/>
      </c>
      <c r="T3064" s="145" t="str">
        <f t="shared" si="570"/>
        <v/>
      </c>
      <c r="U3064" s="118"/>
      <c r="V3064" s="145" t="str">
        <f t="shared" si="571"/>
        <v/>
      </c>
      <c r="W3064" s="144" t="str">
        <f t="shared" si="572"/>
        <v/>
      </c>
      <c r="X3064" s="146" t="str">
        <f>IF(C3064="","",IF(OR(C3064="Trade",C3064="Multi Position"),(X3063+V3064),IF(C3064="Deposit",(X3063+AE3064),IF(C3064="Withdrawal",(X3063-AE3064)))))</f>
        <v/>
      </c>
      <c r="Y3064" s="145" t="str">
        <f t="shared" si="573"/>
        <v/>
      </c>
      <c r="Z3064" s="118"/>
      <c r="AA3064" s="118"/>
      <c r="AB3064" s="118"/>
      <c r="AC3064" s="118"/>
      <c r="AD3064" s="118"/>
      <c r="AE3064" s="139"/>
      <c r="AF3064" s="118"/>
      <c r="AG3064" s="118"/>
      <c r="AH3064" s="147" t="str">
        <f t="shared" si="574"/>
        <v/>
      </c>
      <c r="AI3064" s="147" t="str">
        <f t="shared" si="575"/>
        <v/>
      </c>
      <c r="AJ3064" s="148" t="str">
        <f t="shared" si="564"/>
        <v/>
      </c>
      <c r="AK3064" s="148" t="str">
        <f t="shared" si="565"/>
        <v/>
      </c>
      <c r="AL3064" s="147" t="str">
        <f t="shared" si="566"/>
        <v/>
      </c>
      <c r="AM3064" s="147" t="str">
        <f t="shared" si="567"/>
        <v/>
      </c>
      <c r="AN3064" s="147" t="str">
        <f t="shared" si="568"/>
        <v/>
      </c>
      <c r="AO3064" s="118"/>
    </row>
    <row r="3065" spans="1:41">
      <c r="A3065" s="118"/>
      <c r="B3065" s="118"/>
      <c r="C3065" s="118"/>
      <c r="D3065" s="118"/>
      <c r="E3065" s="118"/>
      <c r="F3065" s="118"/>
      <c r="G3065" s="118"/>
      <c r="H3065" s="118"/>
      <c r="I3065" s="118"/>
      <c r="J3065" s="118"/>
      <c r="K3065" s="118"/>
      <c r="L3065" s="118"/>
      <c r="M3065" s="118"/>
      <c r="N3065" s="118"/>
      <c r="O3065" s="143" t="str">
        <f>IF(H3065="","",(S3065/S3065)&amp;":"&amp;ROUND(AH3065/S3065,2))</f>
        <v/>
      </c>
      <c r="P3065" s="118"/>
      <c r="Q3065" s="118"/>
      <c r="R3065" s="143" t="str">
        <f>IF(H3065="","",(S3065/S3065)&amp;":"&amp;ROUND(AI3065/S3065,2))</f>
        <v/>
      </c>
      <c r="S3065" s="144" t="str">
        <f t="shared" si="569"/>
        <v/>
      </c>
      <c r="T3065" s="145" t="str">
        <f t="shared" si="570"/>
        <v/>
      </c>
      <c r="U3065" s="118"/>
      <c r="V3065" s="145" t="str">
        <f t="shared" si="571"/>
        <v/>
      </c>
      <c r="W3065" s="144" t="str">
        <f t="shared" si="572"/>
        <v/>
      </c>
      <c r="X3065" s="146" t="str">
        <f>IF(C3065="","",IF(OR(C3065="Trade",C3065="Multi Position"),(X3064+V3065),IF(C3065="Deposit",(X3064+AE3065),IF(C3065="Withdrawal",(X3064-AE3065)))))</f>
        <v/>
      </c>
      <c r="Y3065" s="145" t="str">
        <f t="shared" si="573"/>
        <v/>
      </c>
      <c r="Z3065" s="118"/>
      <c r="AA3065" s="118"/>
      <c r="AB3065" s="118"/>
      <c r="AC3065" s="118"/>
      <c r="AD3065" s="118"/>
      <c r="AE3065" s="139"/>
      <c r="AF3065" s="118"/>
      <c r="AG3065" s="118"/>
      <c r="AH3065" s="147" t="str">
        <f t="shared" si="574"/>
        <v/>
      </c>
      <c r="AI3065" s="147" t="str">
        <f t="shared" si="575"/>
        <v/>
      </c>
      <c r="AJ3065" s="148" t="str">
        <f t="shared" si="564"/>
        <v/>
      </c>
      <c r="AK3065" s="148" t="str">
        <f t="shared" si="565"/>
        <v/>
      </c>
      <c r="AL3065" s="147" t="str">
        <f t="shared" si="566"/>
        <v/>
      </c>
      <c r="AM3065" s="147" t="str">
        <f t="shared" si="567"/>
        <v/>
      </c>
      <c r="AN3065" s="147" t="str">
        <f t="shared" si="568"/>
        <v/>
      </c>
      <c r="AO3065" s="118"/>
    </row>
    <row r="3066" spans="1:41">
      <c r="A3066" s="118"/>
      <c r="B3066" s="118"/>
      <c r="C3066" s="118"/>
      <c r="D3066" s="118"/>
      <c r="E3066" s="118"/>
      <c r="F3066" s="118"/>
      <c r="G3066" s="118"/>
      <c r="H3066" s="118"/>
      <c r="I3066" s="118"/>
      <c r="J3066" s="118"/>
      <c r="K3066" s="118"/>
      <c r="L3066" s="118"/>
      <c r="M3066" s="118"/>
      <c r="N3066" s="118"/>
      <c r="O3066" s="143" t="str">
        <f>IF(H3066="","",(S3066/S3066)&amp;":"&amp;ROUND(AH3066/S3066,2))</f>
        <v/>
      </c>
      <c r="P3066" s="118"/>
      <c r="Q3066" s="118"/>
      <c r="R3066" s="143" t="str">
        <f>IF(H3066="","",(S3066/S3066)&amp;":"&amp;ROUND(AI3066/S3066,2))</f>
        <v/>
      </c>
      <c r="S3066" s="144" t="str">
        <f t="shared" si="569"/>
        <v/>
      </c>
      <c r="T3066" s="145" t="str">
        <f t="shared" si="570"/>
        <v/>
      </c>
      <c r="U3066" s="118"/>
      <c r="V3066" s="145" t="str">
        <f t="shared" si="571"/>
        <v/>
      </c>
      <c r="W3066" s="144" t="str">
        <f t="shared" si="572"/>
        <v/>
      </c>
      <c r="X3066" s="146" t="str">
        <f>IF(C3066="","",IF(OR(C3066="Trade",C3066="Multi Position"),(X3065+V3066),IF(C3066="Deposit",(X3065+AE3066),IF(C3066="Withdrawal",(X3065-AE3066)))))</f>
        <v/>
      </c>
      <c r="Y3066" s="145" t="str">
        <f t="shared" si="573"/>
        <v/>
      </c>
      <c r="Z3066" s="118"/>
      <c r="AA3066" s="118"/>
      <c r="AB3066" s="118"/>
      <c r="AC3066" s="118"/>
      <c r="AD3066" s="118"/>
      <c r="AE3066" s="139"/>
      <c r="AF3066" s="118"/>
      <c r="AG3066" s="118"/>
      <c r="AH3066" s="147" t="str">
        <f t="shared" si="574"/>
        <v/>
      </c>
      <c r="AI3066" s="147" t="str">
        <f t="shared" si="575"/>
        <v/>
      </c>
      <c r="AJ3066" s="148" t="str">
        <f t="shared" si="564"/>
        <v/>
      </c>
      <c r="AK3066" s="148" t="str">
        <f t="shared" si="565"/>
        <v/>
      </c>
      <c r="AL3066" s="147" t="str">
        <f t="shared" si="566"/>
        <v/>
      </c>
      <c r="AM3066" s="147" t="str">
        <f t="shared" si="567"/>
        <v/>
      </c>
      <c r="AN3066" s="147" t="str">
        <f t="shared" si="568"/>
        <v/>
      </c>
      <c r="AO3066" s="118"/>
    </row>
    <row r="3067" spans="1:41">
      <c r="A3067" s="118"/>
      <c r="B3067" s="118"/>
      <c r="C3067" s="118"/>
      <c r="D3067" s="118"/>
      <c r="E3067" s="118"/>
      <c r="F3067" s="118"/>
      <c r="G3067" s="118"/>
      <c r="H3067" s="118"/>
      <c r="I3067" s="118"/>
      <c r="J3067" s="118"/>
      <c r="K3067" s="118"/>
      <c r="L3067" s="118"/>
      <c r="M3067" s="118"/>
      <c r="N3067" s="118"/>
      <c r="O3067" s="143" t="str">
        <f>IF(H3067="","",(S3067/S3067)&amp;":"&amp;ROUND(AH3067/S3067,2))</f>
        <v/>
      </c>
      <c r="P3067" s="118"/>
      <c r="Q3067" s="118"/>
      <c r="R3067" s="143" t="str">
        <f>IF(H3067="","",(S3067/S3067)&amp;":"&amp;ROUND(AI3067/S3067,2))</f>
        <v/>
      </c>
      <c r="S3067" s="144" t="str">
        <f t="shared" si="569"/>
        <v/>
      </c>
      <c r="T3067" s="145" t="str">
        <f t="shared" si="570"/>
        <v/>
      </c>
      <c r="U3067" s="118"/>
      <c r="V3067" s="145" t="str">
        <f t="shared" si="571"/>
        <v/>
      </c>
      <c r="W3067" s="144" t="str">
        <f t="shared" si="572"/>
        <v/>
      </c>
      <c r="X3067" s="146" t="str">
        <f>IF(C3067="","",IF(OR(C3067="Trade",C3067="Multi Position"),(X3066+V3067),IF(C3067="Deposit",(X3066+AE3067),IF(C3067="Withdrawal",(X3066-AE3067)))))</f>
        <v/>
      </c>
      <c r="Y3067" s="145" t="str">
        <f t="shared" si="573"/>
        <v/>
      </c>
      <c r="Z3067" s="118"/>
      <c r="AA3067" s="118"/>
      <c r="AB3067" s="118"/>
      <c r="AC3067" s="118"/>
      <c r="AD3067" s="118"/>
      <c r="AE3067" s="139"/>
      <c r="AF3067" s="118"/>
      <c r="AG3067" s="118"/>
      <c r="AH3067" s="147" t="str">
        <f t="shared" si="574"/>
        <v/>
      </c>
      <c r="AI3067" s="147" t="str">
        <f t="shared" si="575"/>
        <v/>
      </c>
      <c r="AJ3067" s="148" t="str">
        <f t="shared" si="564"/>
        <v/>
      </c>
      <c r="AK3067" s="148" t="str">
        <f t="shared" si="565"/>
        <v/>
      </c>
      <c r="AL3067" s="147" t="str">
        <f t="shared" si="566"/>
        <v/>
      </c>
      <c r="AM3067" s="147" t="str">
        <f t="shared" si="567"/>
        <v/>
      </c>
      <c r="AN3067" s="147" t="str">
        <f t="shared" si="568"/>
        <v/>
      </c>
      <c r="AO3067" s="118"/>
    </row>
    <row r="3068" spans="1:41">
      <c r="A3068" s="118"/>
      <c r="B3068" s="118"/>
      <c r="C3068" s="118"/>
      <c r="D3068" s="118"/>
      <c r="E3068" s="118"/>
      <c r="F3068" s="118"/>
      <c r="G3068" s="118"/>
      <c r="H3068" s="118"/>
      <c r="I3068" s="118"/>
      <c r="J3068" s="118"/>
      <c r="K3068" s="118"/>
      <c r="L3068" s="118"/>
      <c r="M3068" s="118"/>
      <c r="N3068" s="118"/>
      <c r="O3068" s="143" t="str">
        <f>IF(H3068="","",(S3068/S3068)&amp;":"&amp;ROUND(AH3068/S3068,2))</f>
        <v/>
      </c>
      <c r="P3068" s="118"/>
      <c r="Q3068" s="118"/>
      <c r="R3068" s="143" t="str">
        <f>IF(H3068="","",(S3068/S3068)&amp;":"&amp;ROUND(AI3068/S3068,2))</f>
        <v/>
      </c>
      <c r="S3068" s="144" t="str">
        <f t="shared" si="569"/>
        <v/>
      </c>
      <c r="T3068" s="145" t="str">
        <f t="shared" si="570"/>
        <v/>
      </c>
      <c r="U3068" s="118"/>
      <c r="V3068" s="145" t="str">
        <f t="shared" si="571"/>
        <v/>
      </c>
      <c r="W3068" s="144" t="str">
        <f t="shared" si="572"/>
        <v/>
      </c>
      <c r="X3068" s="146" t="str">
        <f>IF(C3068="","",IF(OR(C3068="Trade",C3068="Multi Position"),(X3067+V3068),IF(C3068="Deposit",(X3067+AE3068),IF(C3068="Withdrawal",(X3067-AE3068)))))</f>
        <v/>
      </c>
      <c r="Y3068" s="145" t="str">
        <f t="shared" si="573"/>
        <v/>
      </c>
      <c r="Z3068" s="118"/>
      <c r="AA3068" s="118"/>
      <c r="AB3068" s="118"/>
      <c r="AC3068" s="118"/>
      <c r="AD3068" s="118"/>
      <c r="AE3068" s="139"/>
      <c r="AF3068" s="118"/>
      <c r="AG3068" s="118"/>
      <c r="AH3068" s="147" t="str">
        <f t="shared" si="574"/>
        <v/>
      </c>
      <c r="AI3068" s="147" t="str">
        <f t="shared" si="575"/>
        <v/>
      </c>
      <c r="AJ3068" s="148" t="str">
        <f t="shared" si="564"/>
        <v/>
      </c>
      <c r="AK3068" s="148" t="str">
        <f t="shared" si="565"/>
        <v/>
      </c>
      <c r="AL3068" s="147" t="str">
        <f t="shared" si="566"/>
        <v/>
      </c>
      <c r="AM3068" s="147" t="str">
        <f t="shared" si="567"/>
        <v/>
      </c>
      <c r="AN3068" s="147" t="str">
        <f t="shared" si="568"/>
        <v/>
      </c>
      <c r="AO3068" s="118"/>
    </row>
    <row r="3069" spans="1:41">
      <c r="A3069" s="118"/>
      <c r="B3069" s="118"/>
      <c r="C3069" s="118"/>
      <c r="D3069" s="118"/>
      <c r="E3069" s="118"/>
      <c r="F3069" s="118"/>
      <c r="G3069" s="118"/>
      <c r="H3069" s="118"/>
      <c r="I3069" s="118"/>
      <c r="J3069" s="118"/>
      <c r="K3069" s="118"/>
      <c r="L3069" s="118"/>
      <c r="M3069" s="118"/>
      <c r="N3069" s="118"/>
      <c r="O3069" s="143" t="str">
        <f>IF(H3069="","",(S3069/S3069)&amp;":"&amp;ROUND(AH3069/S3069,2))</f>
        <v/>
      </c>
      <c r="P3069" s="118"/>
      <c r="Q3069" s="118"/>
      <c r="R3069" s="143" t="str">
        <f>IF(H3069="","",(S3069/S3069)&amp;":"&amp;ROUND(AI3069/S3069,2))</f>
        <v/>
      </c>
      <c r="S3069" s="144" t="str">
        <f t="shared" si="569"/>
        <v/>
      </c>
      <c r="T3069" s="145" t="str">
        <f t="shared" si="570"/>
        <v/>
      </c>
      <c r="U3069" s="118"/>
      <c r="V3069" s="145" t="str">
        <f t="shared" si="571"/>
        <v/>
      </c>
      <c r="W3069" s="144" t="str">
        <f t="shared" si="572"/>
        <v/>
      </c>
      <c r="X3069" s="146" t="str">
        <f>IF(C3069="","",IF(OR(C3069="Trade",C3069="Multi Position"),(X3068+V3069),IF(C3069="Deposit",(X3068+AE3069),IF(C3069="Withdrawal",(X3068-AE3069)))))</f>
        <v/>
      </c>
      <c r="Y3069" s="145" t="str">
        <f t="shared" si="573"/>
        <v/>
      </c>
      <c r="Z3069" s="118"/>
      <c r="AA3069" s="118"/>
      <c r="AB3069" s="118"/>
      <c r="AC3069" s="118"/>
      <c r="AD3069" s="118"/>
      <c r="AE3069" s="139"/>
      <c r="AF3069" s="118"/>
      <c r="AG3069" s="118"/>
      <c r="AH3069" s="147" t="str">
        <f t="shared" si="574"/>
        <v/>
      </c>
      <c r="AI3069" s="147" t="str">
        <f t="shared" si="575"/>
        <v/>
      </c>
      <c r="AJ3069" s="148" t="str">
        <f t="shared" si="564"/>
        <v/>
      </c>
      <c r="AK3069" s="148" t="str">
        <f t="shared" si="565"/>
        <v/>
      </c>
      <c r="AL3069" s="147" t="str">
        <f t="shared" si="566"/>
        <v/>
      </c>
      <c r="AM3069" s="147" t="str">
        <f t="shared" si="567"/>
        <v/>
      </c>
      <c r="AN3069" s="147" t="str">
        <f t="shared" si="568"/>
        <v/>
      </c>
      <c r="AO3069" s="118"/>
    </row>
    <row r="3070" spans="1:41">
      <c r="A3070" s="118"/>
      <c r="B3070" s="118"/>
      <c r="C3070" s="118"/>
      <c r="D3070" s="118"/>
      <c r="E3070" s="118"/>
      <c r="F3070" s="118"/>
      <c r="G3070" s="118"/>
      <c r="H3070" s="118"/>
      <c r="I3070" s="118"/>
      <c r="J3070" s="118"/>
      <c r="K3070" s="118"/>
      <c r="L3070" s="118"/>
      <c r="M3070" s="118"/>
      <c r="N3070" s="118"/>
      <c r="O3070" s="143" t="str">
        <f>IF(H3070="","",(S3070/S3070)&amp;":"&amp;ROUND(AH3070/S3070,2))</f>
        <v/>
      </c>
      <c r="P3070" s="118"/>
      <c r="Q3070" s="118"/>
      <c r="R3070" s="143" t="str">
        <f>IF(H3070="","",(S3070/S3070)&amp;":"&amp;ROUND(AI3070/S3070,2))</f>
        <v/>
      </c>
      <c r="S3070" s="144" t="str">
        <f t="shared" si="569"/>
        <v/>
      </c>
      <c r="T3070" s="145" t="str">
        <f t="shared" si="570"/>
        <v/>
      </c>
      <c r="U3070" s="118"/>
      <c r="V3070" s="145" t="str">
        <f t="shared" si="571"/>
        <v/>
      </c>
      <c r="W3070" s="144" t="str">
        <f t="shared" si="572"/>
        <v/>
      </c>
      <c r="X3070" s="146" t="str">
        <f>IF(C3070="","",IF(OR(C3070="Trade",C3070="Multi Position"),(X3069+V3070),IF(C3070="Deposit",(X3069+AE3070),IF(C3070="Withdrawal",(X3069-AE3070)))))</f>
        <v/>
      </c>
      <c r="Y3070" s="145" t="str">
        <f t="shared" si="573"/>
        <v/>
      </c>
      <c r="Z3070" s="118"/>
      <c r="AA3070" s="118"/>
      <c r="AB3070" s="118"/>
      <c r="AC3070" s="118"/>
      <c r="AD3070" s="118"/>
      <c r="AE3070" s="139"/>
      <c r="AF3070" s="118"/>
      <c r="AG3070" s="118"/>
      <c r="AH3070" s="147" t="str">
        <f t="shared" si="574"/>
        <v/>
      </c>
      <c r="AI3070" s="147" t="str">
        <f t="shared" si="575"/>
        <v/>
      </c>
      <c r="AJ3070" s="148" t="str">
        <f t="shared" si="564"/>
        <v/>
      </c>
      <c r="AK3070" s="148" t="str">
        <f t="shared" si="565"/>
        <v/>
      </c>
      <c r="AL3070" s="147" t="str">
        <f t="shared" si="566"/>
        <v/>
      </c>
      <c r="AM3070" s="147" t="str">
        <f t="shared" si="567"/>
        <v/>
      </c>
      <c r="AN3070" s="147" t="str">
        <f t="shared" si="568"/>
        <v/>
      </c>
      <c r="AO3070" s="118"/>
    </row>
    <row r="3071" spans="1:41">
      <c r="A3071" s="118"/>
      <c r="B3071" s="118"/>
      <c r="C3071" s="118"/>
      <c r="D3071" s="118"/>
      <c r="E3071" s="118"/>
      <c r="F3071" s="118"/>
      <c r="G3071" s="118"/>
      <c r="H3071" s="118"/>
      <c r="I3071" s="118"/>
      <c r="J3071" s="118"/>
      <c r="K3071" s="118"/>
      <c r="L3071" s="118"/>
      <c r="M3071" s="118"/>
      <c r="N3071" s="118"/>
      <c r="O3071" s="143" t="str">
        <f>IF(H3071="","",(S3071/S3071)&amp;":"&amp;ROUND(AH3071/S3071,2))</f>
        <v/>
      </c>
      <c r="P3071" s="118"/>
      <c r="Q3071" s="118"/>
      <c r="R3071" s="143" t="str">
        <f>IF(H3071="","",(S3071/S3071)&amp;":"&amp;ROUND(AI3071/S3071,2))</f>
        <v/>
      </c>
      <c r="S3071" s="144" t="str">
        <f t="shared" si="569"/>
        <v/>
      </c>
      <c r="T3071" s="145" t="str">
        <f t="shared" si="570"/>
        <v/>
      </c>
      <c r="U3071" s="118"/>
      <c r="V3071" s="145" t="str">
        <f t="shared" si="571"/>
        <v/>
      </c>
      <c r="W3071" s="144" t="str">
        <f t="shared" si="572"/>
        <v/>
      </c>
      <c r="X3071" s="146" t="str">
        <f>IF(C3071="","",IF(OR(C3071="Trade",C3071="Multi Position"),(X3070+V3071),IF(C3071="Deposit",(X3070+AE3071),IF(C3071="Withdrawal",(X3070-AE3071)))))</f>
        <v/>
      </c>
      <c r="Y3071" s="145" t="str">
        <f t="shared" si="573"/>
        <v/>
      </c>
      <c r="Z3071" s="118"/>
      <c r="AA3071" s="118"/>
      <c r="AB3071" s="118"/>
      <c r="AC3071" s="118"/>
      <c r="AD3071" s="118"/>
      <c r="AE3071" s="139"/>
      <c r="AF3071" s="118"/>
      <c r="AG3071" s="118"/>
      <c r="AH3071" s="147" t="str">
        <f t="shared" si="574"/>
        <v/>
      </c>
      <c r="AI3071" s="147" t="str">
        <f t="shared" si="575"/>
        <v/>
      </c>
      <c r="AJ3071" s="148" t="str">
        <f t="shared" si="564"/>
        <v/>
      </c>
      <c r="AK3071" s="148" t="str">
        <f t="shared" si="565"/>
        <v/>
      </c>
      <c r="AL3071" s="147" t="str">
        <f t="shared" si="566"/>
        <v/>
      </c>
      <c r="AM3071" s="147" t="str">
        <f t="shared" si="567"/>
        <v/>
      </c>
      <c r="AN3071" s="147" t="str">
        <f t="shared" si="568"/>
        <v/>
      </c>
      <c r="AO3071" s="118"/>
    </row>
    <row r="3072" spans="1:41">
      <c r="A3072" s="118"/>
      <c r="B3072" s="118"/>
      <c r="C3072" s="118"/>
      <c r="D3072" s="118"/>
      <c r="E3072" s="118"/>
      <c r="F3072" s="118"/>
      <c r="G3072" s="118"/>
      <c r="H3072" s="118"/>
      <c r="I3072" s="118"/>
      <c r="J3072" s="118"/>
      <c r="K3072" s="118"/>
      <c r="L3072" s="118"/>
      <c r="M3072" s="118"/>
      <c r="N3072" s="118"/>
      <c r="O3072" s="143" t="str">
        <f>IF(H3072="","",(S3072/S3072)&amp;":"&amp;ROUND(AH3072/S3072,2))</f>
        <v/>
      </c>
      <c r="P3072" s="118"/>
      <c r="Q3072" s="118"/>
      <c r="R3072" s="143" t="str">
        <f>IF(H3072="","",(S3072/S3072)&amp;":"&amp;ROUND(AI3072/S3072,2))</f>
        <v/>
      </c>
      <c r="S3072" s="144" t="str">
        <f t="shared" si="569"/>
        <v/>
      </c>
      <c r="T3072" s="145" t="str">
        <f t="shared" si="570"/>
        <v/>
      </c>
      <c r="U3072" s="118"/>
      <c r="V3072" s="145" t="str">
        <f t="shared" si="571"/>
        <v/>
      </c>
      <c r="W3072" s="144" t="str">
        <f t="shared" si="572"/>
        <v/>
      </c>
      <c r="X3072" s="146" t="str">
        <f>IF(C3072="","",IF(OR(C3072="Trade",C3072="Multi Position"),(X3071+V3072),IF(C3072="Deposit",(X3071+AE3072),IF(C3072="Withdrawal",(X3071-AE3072)))))</f>
        <v/>
      </c>
      <c r="Y3072" s="145" t="str">
        <f t="shared" si="573"/>
        <v/>
      </c>
      <c r="Z3072" s="118"/>
      <c r="AA3072" s="118"/>
      <c r="AB3072" s="118"/>
      <c r="AC3072" s="118"/>
      <c r="AD3072" s="118"/>
      <c r="AE3072" s="139"/>
      <c r="AF3072" s="118"/>
      <c r="AG3072" s="118"/>
      <c r="AH3072" s="147" t="str">
        <f t="shared" si="574"/>
        <v/>
      </c>
      <c r="AI3072" s="147" t="str">
        <f t="shared" si="575"/>
        <v/>
      </c>
      <c r="AJ3072" s="148" t="str">
        <f t="shared" si="564"/>
        <v/>
      </c>
      <c r="AK3072" s="148" t="str">
        <f t="shared" si="565"/>
        <v/>
      </c>
      <c r="AL3072" s="147" t="str">
        <f t="shared" si="566"/>
        <v/>
      </c>
      <c r="AM3072" s="147" t="str">
        <f t="shared" si="567"/>
        <v/>
      </c>
      <c r="AN3072" s="147" t="str">
        <f t="shared" si="568"/>
        <v/>
      </c>
      <c r="AO3072" s="118"/>
    </row>
    <row r="3073" spans="1:41">
      <c r="A3073" s="118"/>
      <c r="B3073" s="118"/>
      <c r="C3073" s="118"/>
      <c r="D3073" s="118"/>
      <c r="E3073" s="118"/>
      <c r="F3073" s="118"/>
      <c r="G3073" s="118"/>
      <c r="H3073" s="118"/>
      <c r="I3073" s="118"/>
      <c r="J3073" s="118"/>
      <c r="K3073" s="118"/>
      <c r="L3073" s="118"/>
      <c r="M3073" s="118"/>
      <c r="N3073" s="118"/>
      <c r="O3073" s="143" t="str">
        <f>IF(H3073="","",(S3073/S3073)&amp;":"&amp;ROUND(AH3073/S3073,2))</f>
        <v/>
      </c>
      <c r="P3073" s="118"/>
      <c r="Q3073" s="118"/>
      <c r="R3073" s="143" t="str">
        <f>IF(H3073="","",(S3073/S3073)&amp;":"&amp;ROUND(AI3073/S3073,2))</f>
        <v/>
      </c>
      <c r="S3073" s="144" t="str">
        <f t="shared" si="569"/>
        <v/>
      </c>
      <c r="T3073" s="145" t="str">
        <f t="shared" si="570"/>
        <v/>
      </c>
      <c r="U3073" s="118"/>
      <c r="V3073" s="145" t="str">
        <f t="shared" si="571"/>
        <v/>
      </c>
      <c r="W3073" s="144" t="str">
        <f t="shared" si="572"/>
        <v/>
      </c>
      <c r="X3073" s="146" t="str">
        <f>IF(C3073="","",IF(OR(C3073="Trade",C3073="Multi Position"),(X3072+V3073),IF(C3073="Deposit",(X3072+AE3073),IF(C3073="Withdrawal",(X3072-AE3073)))))</f>
        <v/>
      </c>
      <c r="Y3073" s="145" t="str">
        <f t="shared" si="573"/>
        <v/>
      </c>
      <c r="Z3073" s="118"/>
      <c r="AA3073" s="118"/>
      <c r="AB3073" s="118"/>
      <c r="AC3073" s="118"/>
      <c r="AD3073" s="118"/>
      <c r="AE3073" s="139"/>
      <c r="AF3073" s="118"/>
      <c r="AG3073" s="118"/>
      <c r="AH3073" s="147" t="str">
        <f t="shared" si="574"/>
        <v/>
      </c>
      <c r="AI3073" s="147" t="str">
        <f t="shared" si="575"/>
        <v/>
      </c>
      <c r="AJ3073" s="148" t="str">
        <f t="shared" si="564"/>
        <v/>
      </c>
      <c r="AK3073" s="148" t="str">
        <f t="shared" si="565"/>
        <v/>
      </c>
      <c r="AL3073" s="147" t="str">
        <f t="shared" si="566"/>
        <v/>
      </c>
      <c r="AM3073" s="147" t="str">
        <f t="shared" si="567"/>
        <v/>
      </c>
      <c r="AN3073" s="147" t="str">
        <f t="shared" si="568"/>
        <v/>
      </c>
      <c r="AO3073" s="118"/>
    </row>
    <row r="3074" spans="1:41">
      <c r="A3074" s="118"/>
      <c r="B3074" s="118"/>
      <c r="C3074" s="118"/>
      <c r="D3074" s="118"/>
      <c r="E3074" s="118"/>
      <c r="F3074" s="118"/>
      <c r="G3074" s="118"/>
      <c r="H3074" s="118"/>
      <c r="I3074" s="118"/>
      <c r="J3074" s="118"/>
      <c r="K3074" s="118"/>
      <c r="L3074" s="118"/>
      <c r="M3074" s="118"/>
      <c r="N3074" s="118"/>
      <c r="O3074" s="143" t="str">
        <f>IF(H3074="","",(S3074/S3074)&amp;":"&amp;ROUND(AH3074/S3074,2))</f>
        <v/>
      </c>
      <c r="P3074" s="118"/>
      <c r="Q3074" s="118"/>
      <c r="R3074" s="143" t="str">
        <f>IF(H3074="","",(S3074/S3074)&amp;":"&amp;ROUND(AI3074/S3074,2))</f>
        <v/>
      </c>
      <c r="S3074" s="144" t="str">
        <f t="shared" si="569"/>
        <v/>
      </c>
      <c r="T3074" s="145" t="str">
        <f t="shared" si="570"/>
        <v/>
      </c>
      <c r="U3074" s="118"/>
      <c r="V3074" s="145" t="str">
        <f t="shared" si="571"/>
        <v/>
      </c>
      <c r="W3074" s="144" t="str">
        <f t="shared" si="572"/>
        <v/>
      </c>
      <c r="X3074" s="146" t="str">
        <f>IF(C3074="","",IF(OR(C3074="Trade",C3074="Multi Position"),(X3073+V3074),IF(C3074="Deposit",(X3073+AE3074),IF(C3074="Withdrawal",(X3073-AE3074)))))</f>
        <v/>
      </c>
      <c r="Y3074" s="145" t="str">
        <f t="shared" si="573"/>
        <v/>
      </c>
      <c r="Z3074" s="118"/>
      <c r="AA3074" s="118"/>
      <c r="AB3074" s="118"/>
      <c r="AC3074" s="118"/>
      <c r="AD3074" s="118"/>
      <c r="AE3074" s="139"/>
      <c r="AF3074" s="118"/>
      <c r="AG3074" s="118"/>
      <c r="AH3074" s="147" t="str">
        <f t="shared" si="574"/>
        <v/>
      </c>
      <c r="AI3074" s="147" t="str">
        <f t="shared" si="575"/>
        <v/>
      </c>
      <c r="AJ3074" s="148" t="str">
        <f t="shared" si="564"/>
        <v/>
      </c>
      <c r="AK3074" s="148" t="str">
        <f t="shared" si="565"/>
        <v/>
      </c>
      <c r="AL3074" s="147" t="str">
        <f t="shared" si="566"/>
        <v/>
      </c>
      <c r="AM3074" s="147" t="str">
        <f t="shared" si="567"/>
        <v/>
      </c>
      <c r="AN3074" s="147" t="str">
        <f t="shared" si="568"/>
        <v/>
      </c>
      <c r="AO3074" s="118"/>
    </row>
    <row r="3075" spans="1:41">
      <c r="A3075" s="118"/>
      <c r="B3075" s="118"/>
      <c r="C3075" s="118"/>
      <c r="D3075" s="118"/>
      <c r="E3075" s="118"/>
      <c r="F3075" s="118"/>
      <c r="G3075" s="118"/>
      <c r="H3075" s="118"/>
      <c r="I3075" s="118"/>
      <c r="J3075" s="118"/>
      <c r="K3075" s="118"/>
      <c r="L3075" s="118"/>
      <c r="M3075" s="118"/>
      <c r="N3075" s="118"/>
      <c r="O3075" s="143" t="str">
        <f>IF(H3075="","",(S3075/S3075)&amp;":"&amp;ROUND(AH3075/S3075,2))</f>
        <v/>
      </c>
      <c r="P3075" s="118"/>
      <c r="Q3075" s="118"/>
      <c r="R3075" s="143" t="str">
        <f>IF(H3075="","",(S3075/S3075)&amp;":"&amp;ROUND(AI3075/S3075,2))</f>
        <v/>
      </c>
      <c r="S3075" s="144" t="str">
        <f t="shared" si="569"/>
        <v/>
      </c>
      <c r="T3075" s="145" t="str">
        <f t="shared" si="570"/>
        <v/>
      </c>
      <c r="U3075" s="118"/>
      <c r="V3075" s="145" t="str">
        <f t="shared" si="571"/>
        <v/>
      </c>
      <c r="W3075" s="144" t="str">
        <f t="shared" si="572"/>
        <v/>
      </c>
      <c r="X3075" s="146" t="str">
        <f>IF(C3075="","",IF(OR(C3075="Trade",C3075="Multi Position"),(X3074+V3075),IF(C3075="Deposit",(X3074+AE3075),IF(C3075="Withdrawal",(X3074-AE3075)))))</f>
        <v/>
      </c>
      <c r="Y3075" s="145" t="str">
        <f t="shared" si="573"/>
        <v/>
      </c>
      <c r="Z3075" s="118"/>
      <c r="AA3075" s="118"/>
      <c r="AB3075" s="118"/>
      <c r="AC3075" s="118"/>
      <c r="AD3075" s="118"/>
      <c r="AE3075" s="139"/>
      <c r="AF3075" s="118"/>
      <c r="AG3075" s="118"/>
      <c r="AH3075" s="147" t="str">
        <f t="shared" si="574"/>
        <v/>
      </c>
      <c r="AI3075" s="147" t="str">
        <f t="shared" si="575"/>
        <v/>
      </c>
      <c r="AJ3075" s="148" t="str">
        <f t="shared" si="564"/>
        <v/>
      </c>
      <c r="AK3075" s="148" t="str">
        <f t="shared" si="565"/>
        <v/>
      </c>
      <c r="AL3075" s="147" t="str">
        <f t="shared" si="566"/>
        <v/>
      </c>
      <c r="AM3075" s="147" t="str">
        <f t="shared" si="567"/>
        <v/>
      </c>
      <c r="AN3075" s="147" t="str">
        <f t="shared" si="568"/>
        <v/>
      </c>
      <c r="AO3075" s="118"/>
    </row>
    <row r="3076" spans="1:41">
      <c r="A3076" s="118"/>
      <c r="B3076" s="118"/>
      <c r="C3076" s="118"/>
      <c r="D3076" s="118"/>
      <c r="E3076" s="118"/>
      <c r="F3076" s="118"/>
      <c r="G3076" s="118"/>
      <c r="H3076" s="118"/>
      <c r="I3076" s="118"/>
      <c r="J3076" s="118"/>
      <c r="K3076" s="118"/>
      <c r="L3076" s="118"/>
      <c r="M3076" s="118"/>
      <c r="N3076" s="118"/>
      <c r="O3076" s="143" t="str">
        <f>IF(H3076="","",(S3076/S3076)&amp;":"&amp;ROUND(AH3076/S3076,2))</f>
        <v/>
      </c>
      <c r="P3076" s="118"/>
      <c r="Q3076" s="118"/>
      <c r="R3076" s="143" t="str">
        <f>IF(H3076="","",(S3076/S3076)&amp;":"&amp;ROUND(AI3076/S3076,2))</f>
        <v/>
      </c>
      <c r="S3076" s="144" t="str">
        <f t="shared" si="569"/>
        <v/>
      </c>
      <c r="T3076" s="145" t="str">
        <f t="shared" si="570"/>
        <v/>
      </c>
      <c r="U3076" s="118"/>
      <c r="V3076" s="145" t="str">
        <f t="shared" si="571"/>
        <v/>
      </c>
      <c r="W3076" s="144" t="str">
        <f t="shared" si="572"/>
        <v/>
      </c>
      <c r="X3076" s="146" t="str">
        <f>IF(C3076="","",IF(OR(C3076="Trade",C3076="Multi Position"),(X3075+V3076),IF(C3076="Deposit",(X3075+AE3076),IF(C3076="Withdrawal",(X3075-AE3076)))))</f>
        <v/>
      </c>
      <c r="Y3076" s="145" t="str">
        <f t="shared" si="573"/>
        <v/>
      </c>
      <c r="Z3076" s="118"/>
      <c r="AA3076" s="118"/>
      <c r="AB3076" s="118"/>
      <c r="AC3076" s="118"/>
      <c r="AD3076" s="118"/>
      <c r="AE3076" s="139"/>
      <c r="AF3076" s="118"/>
      <c r="AG3076" s="118"/>
      <c r="AH3076" s="147" t="str">
        <f t="shared" si="574"/>
        <v/>
      </c>
      <c r="AI3076" s="147" t="str">
        <f t="shared" si="575"/>
        <v/>
      </c>
      <c r="AJ3076" s="148" t="str">
        <f t="shared" si="564"/>
        <v/>
      </c>
      <c r="AK3076" s="148" t="str">
        <f t="shared" si="565"/>
        <v/>
      </c>
      <c r="AL3076" s="147" t="str">
        <f t="shared" si="566"/>
        <v/>
      </c>
      <c r="AM3076" s="147" t="str">
        <f t="shared" si="567"/>
        <v/>
      </c>
      <c r="AN3076" s="147" t="str">
        <f t="shared" si="568"/>
        <v/>
      </c>
      <c r="AO3076" s="118"/>
    </row>
    <row r="3077" spans="1:41">
      <c r="A3077" s="118"/>
      <c r="B3077" s="118"/>
      <c r="C3077" s="118"/>
      <c r="D3077" s="118"/>
      <c r="E3077" s="118"/>
      <c r="F3077" s="118"/>
      <c r="G3077" s="118"/>
      <c r="H3077" s="118"/>
      <c r="I3077" s="118"/>
      <c r="J3077" s="118"/>
      <c r="K3077" s="118"/>
      <c r="L3077" s="118"/>
      <c r="M3077" s="118"/>
      <c r="N3077" s="118"/>
      <c r="O3077" s="143" t="str">
        <f>IF(H3077="","",(S3077/S3077)&amp;":"&amp;ROUND(AH3077/S3077,2))</f>
        <v/>
      </c>
      <c r="P3077" s="118"/>
      <c r="Q3077" s="118"/>
      <c r="R3077" s="143" t="str">
        <f>IF(H3077="","",(S3077/S3077)&amp;":"&amp;ROUND(AI3077/S3077,2))</f>
        <v/>
      </c>
      <c r="S3077" s="144" t="str">
        <f t="shared" si="569"/>
        <v/>
      </c>
      <c r="T3077" s="145" t="str">
        <f t="shared" si="570"/>
        <v/>
      </c>
      <c r="U3077" s="118"/>
      <c r="V3077" s="145" t="str">
        <f t="shared" si="571"/>
        <v/>
      </c>
      <c r="W3077" s="144" t="str">
        <f t="shared" si="572"/>
        <v/>
      </c>
      <c r="X3077" s="146" t="str">
        <f>IF(C3077="","",IF(OR(C3077="Trade",C3077="Multi Position"),(X3076+V3077),IF(C3077="Deposit",(X3076+AE3077),IF(C3077="Withdrawal",(X3076-AE3077)))))</f>
        <v/>
      </c>
      <c r="Y3077" s="145" t="str">
        <f t="shared" si="573"/>
        <v/>
      </c>
      <c r="Z3077" s="118"/>
      <c r="AA3077" s="118"/>
      <c r="AB3077" s="118"/>
      <c r="AC3077" s="118"/>
      <c r="AD3077" s="118"/>
      <c r="AE3077" s="139"/>
      <c r="AF3077" s="118"/>
      <c r="AG3077" s="118"/>
      <c r="AH3077" s="147" t="str">
        <f t="shared" si="574"/>
        <v/>
      </c>
      <c r="AI3077" s="147" t="str">
        <f t="shared" si="575"/>
        <v/>
      </c>
      <c r="AJ3077" s="148" t="str">
        <f t="shared" si="564"/>
        <v/>
      </c>
      <c r="AK3077" s="148" t="str">
        <f t="shared" si="565"/>
        <v/>
      </c>
      <c r="AL3077" s="147" t="str">
        <f t="shared" si="566"/>
        <v/>
      </c>
      <c r="AM3077" s="147" t="str">
        <f t="shared" si="567"/>
        <v/>
      </c>
      <c r="AN3077" s="147" t="str">
        <f t="shared" si="568"/>
        <v/>
      </c>
      <c r="AO3077" s="118"/>
    </row>
    <row r="3078" spans="1:41">
      <c r="A3078" s="118"/>
      <c r="B3078" s="118"/>
      <c r="C3078" s="118"/>
      <c r="D3078" s="118"/>
      <c r="E3078" s="118"/>
      <c r="F3078" s="118"/>
      <c r="G3078" s="118"/>
      <c r="H3078" s="118"/>
      <c r="I3078" s="118"/>
      <c r="J3078" s="118"/>
      <c r="K3078" s="118"/>
      <c r="L3078" s="118"/>
      <c r="M3078" s="118"/>
      <c r="N3078" s="118"/>
      <c r="O3078" s="143" t="str">
        <f>IF(H3078="","",(S3078/S3078)&amp;":"&amp;ROUND(AH3078/S3078,2))</f>
        <v/>
      </c>
      <c r="P3078" s="118"/>
      <c r="Q3078" s="118"/>
      <c r="R3078" s="143" t="str">
        <f>IF(H3078="","",(S3078/S3078)&amp;":"&amp;ROUND(AI3078/S3078,2))</f>
        <v/>
      </c>
      <c r="S3078" s="144" t="str">
        <f t="shared" si="569"/>
        <v/>
      </c>
      <c r="T3078" s="145" t="str">
        <f t="shared" si="570"/>
        <v/>
      </c>
      <c r="U3078" s="118"/>
      <c r="V3078" s="145" t="str">
        <f t="shared" si="571"/>
        <v/>
      </c>
      <c r="W3078" s="144" t="str">
        <f t="shared" si="572"/>
        <v/>
      </c>
      <c r="X3078" s="146" t="str">
        <f>IF(C3078="","",IF(OR(C3078="Trade",C3078="Multi Position"),(X3077+V3078),IF(C3078="Deposit",(X3077+AE3078),IF(C3078="Withdrawal",(X3077-AE3078)))))</f>
        <v/>
      </c>
      <c r="Y3078" s="145" t="str">
        <f t="shared" si="573"/>
        <v/>
      </c>
      <c r="Z3078" s="118"/>
      <c r="AA3078" s="118"/>
      <c r="AB3078" s="118"/>
      <c r="AC3078" s="118"/>
      <c r="AD3078" s="118"/>
      <c r="AE3078" s="139"/>
      <c r="AF3078" s="118"/>
      <c r="AG3078" s="118"/>
      <c r="AH3078" s="147" t="str">
        <f t="shared" si="574"/>
        <v/>
      </c>
      <c r="AI3078" s="147" t="str">
        <f t="shared" si="575"/>
        <v/>
      </c>
      <c r="AJ3078" s="148" t="str">
        <f t="shared" si="564"/>
        <v/>
      </c>
      <c r="AK3078" s="148" t="str">
        <f t="shared" si="565"/>
        <v/>
      </c>
      <c r="AL3078" s="147" t="str">
        <f t="shared" si="566"/>
        <v/>
      </c>
      <c r="AM3078" s="147" t="str">
        <f t="shared" si="567"/>
        <v/>
      </c>
      <c r="AN3078" s="147" t="str">
        <f t="shared" si="568"/>
        <v/>
      </c>
      <c r="AO3078" s="118"/>
    </row>
    <row r="3079" spans="1:41">
      <c r="A3079" s="118"/>
      <c r="B3079" s="118"/>
      <c r="C3079" s="118"/>
      <c r="D3079" s="118"/>
      <c r="E3079" s="118"/>
      <c r="F3079" s="118"/>
      <c r="G3079" s="118"/>
      <c r="H3079" s="118"/>
      <c r="I3079" s="118"/>
      <c r="J3079" s="118"/>
      <c r="K3079" s="118"/>
      <c r="L3079" s="118"/>
      <c r="M3079" s="118"/>
      <c r="N3079" s="118"/>
      <c r="O3079" s="143" t="str">
        <f>IF(H3079="","",(S3079/S3079)&amp;":"&amp;ROUND(AH3079/S3079,2))</f>
        <v/>
      </c>
      <c r="P3079" s="118"/>
      <c r="Q3079" s="118"/>
      <c r="R3079" s="143" t="str">
        <f>IF(H3079="","",(S3079/S3079)&amp;":"&amp;ROUND(AI3079/S3079,2))</f>
        <v/>
      </c>
      <c r="S3079" s="144" t="str">
        <f t="shared" si="569"/>
        <v/>
      </c>
      <c r="T3079" s="145" t="str">
        <f t="shared" si="570"/>
        <v/>
      </c>
      <c r="U3079" s="118"/>
      <c r="V3079" s="145" t="str">
        <f t="shared" si="571"/>
        <v/>
      </c>
      <c r="W3079" s="144" t="str">
        <f t="shared" si="572"/>
        <v/>
      </c>
      <c r="X3079" s="146" t="str">
        <f>IF(C3079="","",IF(OR(C3079="Trade",C3079="Multi Position"),(X3078+V3079),IF(C3079="Deposit",(X3078+AE3079),IF(C3079="Withdrawal",(X3078-AE3079)))))</f>
        <v/>
      </c>
      <c r="Y3079" s="145" t="str">
        <f t="shared" si="573"/>
        <v/>
      </c>
      <c r="Z3079" s="118"/>
      <c r="AA3079" s="118"/>
      <c r="AB3079" s="118"/>
      <c r="AC3079" s="118"/>
      <c r="AD3079" s="118"/>
      <c r="AE3079" s="139"/>
      <c r="AF3079" s="118"/>
      <c r="AG3079" s="118"/>
      <c r="AH3079" s="147" t="str">
        <f t="shared" si="574"/>
        <v/>
      </c>
      <c r="AI3079" s="147" t="str">
        <f t="shared" si="575"/>
        <v/>
      </c>
      <c r="AJ3079" s="148" t="str">
        <f t="shared" si="564"/>
        <v/>
      </c>
      <c r="AK3079" s="148" t="str">
        <f t="shared" si="565"/>
        <v/>
      </c>
      <c r="AL3079" s="147" t="str">
        <f t="shared" si="566"/>
        <v/>
      </c>
      <c r="AM3079" s="147" t="str">
        <f t="shared" si="567"/>
        <v/>
      </c>
      <c r="AN3079" s="147" t="str">
        <f t="shared" si="568"/>
        <v/>
      </c>
      <c r="AO3079" s="118"/>
    </row>
    <row r="3080" spans="1:41">
      <c r="A3080" s="118"/>
      <c r="B3080" s="118"/>
      <c r="C3080" s="118"/>
      <c r="D3080" s="118"/>
      <c r="E3080" s="118"/>
      <c r="F3080" s="118"/>
      <c r="G3080" s="118"/>
      <c r="H3080" s="118"/>
      <c r="I3080" s="118"/>
      <c r="J3080" s="118"/>
      <c r="K3080" s="118"/>
      <c r="L3080" s="118"/>
      <c r="M3080" s="118"/>
      <c r="N3080" s="118"/>
      <c r="O3080" s="143" t="str">
        <f>IF(H3080="","",(S3080/S3080)&amp;":"&amp;ROUND(AH3080/S3080,2))</f>
        <v/>
      </c>
      <c r="P3080" s="118"/>
      <c r="Q3080" s="118"/>
      <c r="R3080" s="143" t="str">
        <f>IF(H3080="","",(S3080/S3080)&amp;":"&amp;ROUND(AI3080/S3080,2))</f>
        <v/>
      </c>
      <c r="S3080" s="144" t="str">
        <f t="shared" si="569"/>
        <v/>
      </c>
      <c r="T3080" s="145" t="str">
        <f t="shared" si="570"/>
        <v/>
      </c>
      <c r="U3080" s="118"/>
      <c r="V3080" s="145" t="str">
        <f t="shared" si="571"/>
        <v/>
      </c>
      <c r="W3080" s="144" t="str">
        <f t="shared" si="572"/>
        <v/>
      </c>
      <c r="X3080" s="146" t="str">
        <f>IF(C3080="","",IF(OR(C3080="Trade",C3080="Multi Position"),(X3079+V3080),IF(C3080="Deposit",(X3079+AE3080),IF(C3080="Withdrawal",(X3079-AE3080)))))</f>
        <v/>
      </c>
      <c r="Y3080" s="145" t="str">
        <f t="shared" si="573"/>
        <v/>
      </c>
      <c r="Z3080" s="118"/>
      <c r="AA3080" s="118"/>
      <c r="AB3080" s="118"/>
      <c r="AC3080" s="118"/>
      <c r="AD3080" s="118"/>
      <c r="AE3080" s="139"/>
      <c r="AF3080" s="118"/>
      <c r="AG3080" s="118"/>
      <c r="AH3080" s="147" t="str">
        <f t="shared" si="574"/>
        <v/>
      </c>
      <c r="AI3080" s="147" t="str">
        <f t="shared" si="575"/>
        <v/>
      </c>
      <c r="AJ3080" s="148" t="str">
        <f t="shared" si="564"/>
        <v/>
      </c>
      <c r="AK3080" s="148" t="str">
        <f t="shared" si="565"/>
        <v/>
      </c>
      <c r="AL3080" s="147" t="str">
        <f t="shared" si="566"/>
        <v/>
      </c>
      <c r="AM3080" s="147" t="str">
        <f t="shared" si="567"/>
        <v/>
      </c>
      <c r="AN3080" s="147" t="str">
        <f t="shared" si="568"/>
        <v/>
      </c>
      <c r="AO3080" s="118"/>
    </row>
    <row r="3081" spans="1:41">
      <c r="A3081" s="118"/>
      <c r="B3081" s="118"/>
      <c r="C3081" s="118"/>
      <c r="D3081" s="118"/>
      <c r="E3081" s="118"/>
      <c r="F3081" s="118"/>
      <c r="G3081" s="118"/>
      <c r="H3081" s="118"/>
      <c r="I3081" s="118"/>
      <c r="J3081" s="118"/>
      <c r="K3081" s="118"/>
      <c r="L3081" s="118"/>
      <c r="M3081" s="118"/>
      <c r="N3081" s="118"/>
      <c r="O3081" s="143" t="str">
        <f>IF(H3081="","",(S3081/S3081)&amp;":"&amp;ROUND(AH3081/S3081,2))</f>
        <v/>
      </c>
      <c r="P3081" s="118"/>
      <c r="Q3081" s="118"/>
      <c r="R3081" s="143" t="str">
        <f>IF(H3081="","",(S3081/S3081)&amp;":"&amp;ROUND(AI3081/S3081,2))</f>
        <v/>
      </c>
      <c r="S3081" s="144" t="str">
        <f t="shared" si="569"/>
        <v/>
      </c>
      <c r="T3081" s="145" t="str">
        <f t="shared" si="570"/>
        <v/>
      </c>
      <c r="U3081" s="118"/>
      <c r="V3081" s="145" t="str">
        <f t="shared" si="571"/>
        <v/>
      </c>
      <c r="W3081" s="144" t="str">
        <f t="shared" si="572"/>
        <v/>
      </c>
      <c r="X3081" s="146" t="str">
        <f>IF(C3081="","",IF(OR(C3081="Trade",C3081="Multi Position"),(X3080+V3081),IF(C3081="Deposit",(X3080+AE3081),IF(C3081="Withdrawal",(X3080-AE3081)))))</f>
        <v/>
      </c>
      <c r="Y3081" s="145" t="str">
        <f t="shared" si="573"/>
        <v/>
      </c>
      <c r="Z3081" s="118"/>
      <c r="AA3081" s="118"/>
      <c r="AB3081" s="118"/>
      <c r="AC3081" s="118"/>
      <c r="AD3081" s="118"/>
      <c r="AE3081" s="139"/>
      <c r="AF3081" s="118"/>
      <c r="AG3081" s="118"/>
      <c r="AH3081" s="147" t="str">
        <f t="shared" si="574"/>
        <v/>
      </c>
      <c r="AI3081" s="147" t="str">
        <f t="shared" si="575"/>
        <v/>
      </c>
      <c r="AJ3081" s="148" t="str">
        <f t="shared" si="564"/>
        <v/>
      </c>
      <c r="AK3081" s="148" t="str">
        <f t="shared" si="565"/>
        <v/>
      </c>
      <c r="AL3081" s="147" t="str">
        <f t="shared" si="566"/>
        <v/>
      </c>
      <c r="AM3081" s="147" t="str">
        <f t="shared" si="567"/>
        <v/>
      </c>
      <c r="AN3081" s="147" t="str">
        <f t="shared" si="568"/>
        <v/>
      </c>
      <c r="AO3081" s="118"/>
    </row>
    <row r="3082" spans="1:41">
      <c r="A3082" s="118"/>
      <c r="B3082" s="118"/>
      <c r="C3082" s="118"/>
      <c r="D3082" s="118"/>
      <c r="E3082" s="118"/>
      <c r="F3082" s="118"/>
      <c r="G3082" s="118"/>
      <c r="H3082" s="118"/>
      <c r="I3082" s="118"/>
      <c r="J3082" s="118"/>
      <c r="K3082" s="118"/>
      <c r="L3082" s="118"/>
      <c r="M3082" s="118"/>
      <c r="N3082" s="118"/>
      <c r="O3082" s="143" t="str">
        <f>IF(H3082="","",(S3082/S3082)&amp;":"&amp;ROUND(AH3082/S3082,2))</f>
        <v/>
      </c>
      <c r="P3082" s="118"/>
      <c r="Q3082" s="118"/>
      <c r="R3082" s="143" t="str">
        <f>IF(H3082="","",(S3082/S3082)&amp;":"&amp;ROUND(AI3082/S3082,2))</f>
        <v/>
      </c>
      <c r="S3082" s="144" t="str">
        <f t="shared" si="569"/>
        <v/>
      </c>
      <c r="T3082" s="145" t="str">
        <f t="shared" si="570"/>
        <v/>
      </c>
      <c r="U3082" s="118"/>
      <c r="V3082" s="145" t="str">
        <f t="shared" si="571"/>
        <v/>
      </c>
      <c r="W3082" s="144" t="str">
        <f t="shared" si="572"/>
        <v/>
      </c>
      <c r="X3082" s="146" t="str">
        <f>IF(C3082="","",IF(OR(C3082="Trade",C3082="Multi Position"),(X3081+V3082),IF(C3082="Deposit",(X3081+AE3082),IF(C3082="Withdrawal",(X3081-AE3082)))))</f>
        <v/>
      </c>
      <c r="Y3082" s="145" t="str">
        <f t="shared" si="573"/>
        <v/>
      </c>
      <c r="Z3082" s="118"/>
      <c r="AA3082" s="118"/>
      <c r="AB3082" s="118"/>
      <c r="AC3082" s="118"/>
      <c r="AD3082" s="118"/>
      <c r="AE3082" s="139"/>
      <c r="AF3082" s="118"/>
      <c r="AG3082" s="118"/>
      <c r="AH3082" s="147" t="str">
        <f t="shared" si="574"/>
        <v/>
      </c>
      <c r="AI3082" s="147" t="str">
        <f t="shared" si="575"/>
        <v/>
      </c>
      <c r="AJ3082" s="148" t="str">
        <f t="shared" ref="AJ3082:AJ3145" si="576">IF(V3082&lt;0,V3082/-X3082,S3082)</f>
        <v/>
      </c>
      <c r="AK3082" s="148" t="str">
        <f t="shared" ref="AK3082:AK3145" si="577">IF(V3082="","",IF(H3082="LONG",IF(V3082&gt;0,V3082/X3082,((L3082*(P3082-K3082))/X3082)),IF(V3082&gt;0,V3082/X3082,((L3082*(K3082-P3082))/X3082))))</f>
        <v/>
      </c>
      <c r="AL3082" s="147" t="str">
        <f t="shared" ref="AL3082:AL3145" si="578">IF(B3082="","",MONTH(B3082))</f>
        <v/>
      </c>
      <c r="AM3082" s="147" t="str">
        <f t="shared" ref="AM3082:AM3145" si="579">IF(B3082="","",YEAR(B3082))</f>
        <v/>
      </c>
      <c r="AN3082" s="147" t="str">
        <f t="shared" ref="AN3082:AN3145" si="580">IF(B3082="","",DAY(B3082))</f>
        <v/>
      </c>
      <c r="AO3082" s="118"/>
    </row>
    <row r="3083" spans="1:41">
      <c r="A3083" s="118"/>
      <c r="B3083" s="118"/>
      <c r="C3083" s="118"/>
      <c r="D3083" s="118"/>
      <c r="E3083" s="118"/>
      <c r="F3083" s="118"/>
      <c r="G3083" s="118"/>
      <c r="H3083" s="118"/>
      <c r="I3083" s="118"/>
      <c r="J3083" s="118"/>
      <c r="K3083" s="118"/>
      <c r="L3083" s="118"/>
      <c r="M3083" s="118"/>
      <c r="N3083" s="118"/>
      <c r="O3083" s="143" t="str">
        <f>IF(H3083="","",(S3083/S3083)&amp;":"&amp;ROUND(AH3083/S3083,2))</f>
        <v/>
      </c>
      <c r="P3083" s="118"/>
      <c r="Q3083" s="118"/>
      <c r="R3083" s="143" t="str">
        <f>IF(H3083="","",(S3083/S3083)&amp;":"&amp;ROUND(AI3083/S3083,2))</f>
        <v/>
      </c>
      <c r="S3083" s="144" t="str">
        <f t="shared" ref="S3083:S3146" si="581">IF(N3083="","",IF(H3083="LONG",(((K3083-M3083)*L3083)/X3082),(((M3083-K3083)*L3083)/X3082)))</f>
        <v/>
      </c>
      <c r="T3083" s="145" t="str">
        <f t="shared" ref="T3083:T3146" si="582">IF(K3083="","",IF(H3083="LONG",(P3083*L3083)-(K3083*L3083),(K3083*L3083)-(P3083*L3083)))</f>
        <v/>
      </c>
      <c r="U3083" s="118"/>
      <c r="V3083" s="145" t="str">
        <f t="shared" ref="V3083:V3146" si="583">IF(K3083="","",IF(T3083&lt;0,(T3083)-+U3083,(T3083)-U3083))</f>
        <v/>
      </c>
      <c r="W3083" s="144" t="str">
        <f t="shared" ref="W3083:W3146" si="584">IF(P3083="","",SUM(V3083/X3082))</f>
        <v/>
      </c>
      <c r="X3083" s="146" t="str">
        <f>IF(C3083="","",IF(OR(C3083="Trade",C3083="Multi Position"),(X3082+V3083),IF(C3083="Deposit",(X3082+AE3083),IF(C3083="Withdrawal",(X3082-AE3083)))))</f>
        <v/>
      </c>
      <c r="Y3083" s="145" t="str">
        <f t="shared" ref="Y3083:Y3146" si="585">IF(Q3083="","",INT(Q3083-B3083)&amp;" Days "&amp;TEXT(Q3083-B3083,"H"" Hrs ""m"" mins """))</f>
        <v/>
      </c>
      <c r="Z3083" s="118"/>
      <c r="AA3083" s="118"/>
      <c r="AB3083" s="118"/>
      <c r="AC3083" s="118"/>
      <c r="AD3083" s="118"/>
      <c r="AE3083" s="139"/>
      <c r="AF3083" s="118"/>
      <c r="AG3083" s="118"/>
      <c r="AH3083" s="147" t="str">
        <f t="shared" ref="AH3083:AH3146" si="586">IF(K3083="","", IF(H3083="LONG", (((N3083-K3083)*L3083)/X3082), (((K3083-N3083)*L3083)/X3082)))</f>
        <v/>
      </c>
      <c r="AI3083" s="147" t="str">
        <f t="shared" ref="AI3083:AI3146" si="587">IF(K3083="","", IF(H3083="LONG", (((P3083-K3083)*L3083)/X3082), (((K3083-P3083)*L3083)/X3082)))</f>
        <v/>
      </c>
      <c r="AJ3083" s="148" t="str">
        <f t="shared" si="576"/>
        <v/>
      </c>
      <c r="AK3083" s="148" t="str">
        <f t="shared" si="577"/>
        <v/>
      </c>
      <c r="AL3083" s="147" t="str">
        <f t="shared" si="578"/>
        <v/>
      </c>
      <c r="AM3083" s="147" t="str">
        <f t="shared" si="579"/>
        <v/>
      </c>
      <c r="AN3083" s="147" t="str">
        <f t="shared" si="580"/>
        <v/>
      </c>
      <c r="AO3083" s="118"/>
    </row>
    <row r="3084" spans="1:41">
      <c r="A3084" s="118"/>
      <c r="B3084" s="118"/>
      <c r="C3084" s="118"/>
      <c r="D3084" s="118"/>
      <c r="E3084" s="118"/>
      <c r="F3084" s="118"/>
      <c r="G3084" s="118"/>
      <c r="H3084" s="118"/>
      <c r="I3084" s="118"/>
      <c r="J3084" s="118"/>
      <c r="K3084" s="118"/>
      <c r="L3084" s="118"/>
      <c r="M3084" s="118"/>
      <c r="N3084" s="118"/>
      <c r="O3084" s="143" t="str">
        <f>IF(H3084="","",(S3084/S3084)&amp;":"&amp;ROUND(AH3084/S3084,2))</f>
        <v/>
      </c>
      <c r="P3084" s="118"/>
      <c r="Q3084" s="118"/>
      <c r="R3084" s="143" t="str">
        <f>IF(H3084="","",(S3084/S3084)&amp;":"&amp;ROUND(AI3084/S3084,2))</f>
        <v/>
      </c>
      <c r="S3084" s="144" t="str">
        <f t="shared" si="581"/>
        <v/>
      </c>
      <c r="T3084" s="145" t="str">
        <f t="shared" si="582"/>
        <v/>
      </c>
      <c r="U3084" s="118"/>
      <c r="V3084" s="145" t="str">
        <f t="shared" si="583"/>
        <v/>
      </c>
      <c r="W3084" s="144" t="str">
        <f t="shared" si="584"/>
        <v/>
      </c>
      <c r="X3084" s="146" t="str">
        <f>IF(C3084="","",IF(OR(C3084="Trade",C3084="Multi Position"),(X3083+V3084),IF(C3084="Deposit",(X3083+AE3084),IF(C3084="Withdrawal",(X3083-AE3084)))))</f>
        <v/>
      </c>
      <c r="Y3084" s="145" t="str">
        <f t="shared" si="585"/>
        <v/>
      </c>
      <c r="Z3084" s="118"/>
      <c r="AA3084" s="118"/>
      <c r="AB3084" s="118"/>
      <c r="AC3084" s="118"/>
      <c r="AD3084" s="118"/>
      <c r="AE3084" s="139"/>
      <c r="AF3084" s="118"/>
      <c r="AG3084" s="118"/>
      <c r="AH3084" s="147" t="str">
        <f t="shared" si="586"/>
        <v/>
      </c>
      <c r="AI3084" s="147" t="str">
        <f t="shared" si="587"/>
        <v/>
      </c>
      <c r="AJ3084" s="148" t="str">
        <f t="shared" si="576"/>
        <v/>
      </c>
      <c r="AK3084" s="148" t="str">
        <f t="shared" si="577"/>
        <v/>
      </c>
      <c r="AL3084" s="147" t="str">
        <f t="shared" si="578"/>
        <v/>
      </c>
      <c r="AM3084" s="147" t="str">
        <f t="shared" si="579"/>
        <v/>
      </c>
      <c r="AN3084" s="147" t="str">
        <f t="shared" si="580"/>
        <v/>
      </c>
      <c r="AO3084" s="118"/>
    </row>
    <row r="3085" spans="1:41">
      <c r="A3085" s="118"/>
      <c r="B3085" s="118"/>
      <c r="C3085" s="118"/>
      <c r="D3085" s="118"/>
      <c r="E3085" s="118"/>
      <c r="F3085" s="118"/>
      <c r="G3085" s="118"/>
      <c r="H3085" s="118"/>
      <c r="I3085" s="118"/>
      <c r="J3085" s="118"/>
      <c r="K3085" s="118"/>
      <c r="L3085" s="118"/>
      <c r="M3085" s="118"/>
      <c r="N3085" s="118"/>
      <c r="O3085" s="143" t="str">
        <f>IF(H3085="","",(S3085/S3085)&amp;":"&amp;ROUND(AH3085/S3085,2))</f>
        <v/>
      </c>
      <c r="P3085" s="118"/>
      <c r="Q3085" s="118"/>
      <c r="R3085" s="143" t="str">
        <f>IF(H3085="","",(S3085/S3085)&amp;":"&amp;ROUND(AI3085/S3085,2))</f>
        <v/>
      </c>
      <c r="S3085" s="144" t="str">
        <f t="shared" si="581"/>
        <v/>
      </c>
      <c r="T3085" s="145" t="str">
        <f t="shared" si="582"/>
        <v/>
      </c>
      <c r="U3085" s="118"/>
      <c r="V3085" s="145" t="str">
        <f t="shared" si="583"/>
        <v/>
      </c>
      <c r="W3085" s="144" t="str">
        <f t="shared" si="584"/>
        <v/>
      </c>
      <c r="X3085" s="146" t="str">
        <f>IF(C3085="","",IF(OR(C3085="Trade",C3085="Multi Position"),(X3084+V3085),IF(C3085="Deposit",(X3084+AE3085),IF(C3085="Withdrawal",(X3084-AE3085)))))</f>
        <v/>
      </c>
      <c r="Y3085" s="145" t="str">
        <f t="shared" si="585"/>
        <v/>
      </c>
      <c r="Z3085" s="118"/>
      <c r="AA3085" s="118"/>
      <c r="AB3085" s="118"/>
      <c r="AC3085" s="118"/>
      <c r="AD3085" s="118"/>
      <c r="AE3085" s="139"/>
      <c r="AF3085" s="118"/>
      <c r="AG3085" s="118"/>
      <c r="AH3085" s="147" t="str">
        <f t="shared" si="586"/>
        <v/>
      </c>
      <c r="AI3085" s="147" t="str">
        <f t="shared" si="587"/>
        <v/>
      </c>
      <c r="AJ3085" s="148" t="str">
        <f t="shared" si="576"/>
        <v/>
      </c>
      <c r="AK3085" s="148" t="str">
        <f t="shared" si="577"/>
        <v/>
      </c>
      <c r="AL3085" s="147" t="str">
        <f t="shared" si="578"/>
        <v/>
      </c>
      <c r="AM3085" s="147" t="str">
        <f t="shared" si="579"/>
        <v/>
      </c>
      <c r="AN3085" s="147" t="str">
        <f t="shared" si="580"/>
        <v/>
      </c>
      <c r="AO3085" s="118"/>
    </row>
    <row r="3086" spans="1:41">
      <c r="A3086" s="118"/>
      <c r="B3086" s="118"/>
      <c r="C3086" s="118"/>
      <c r="D3086" s="118"/>
      <c r="E3086" s="118"/>
      <c r="F3086" s="118"/>
      <c r="G3086" s="118"/>
      <c r="H3086" s="118"/>
      <c r="I3086" s="118"/>
      <c r="J3086" s="118"/>
      <c r="K3086" s="118"/>
      <c r="L3086" s="118"/>
      <c r="M3086" s="118"/>
      <c r="N3086" s="118"/>
      <c r="O3086" s="143" t="str">
        <f>IF(H3086="","",(S3086/S3086)&amp;":"&amp;ROUND(AH3086/S3086,2))</f>
        <v/>
      </c>
      <c r="P3086" s="118"/>
      <c r="Q3086" s="118"/>
      <c r="R3086" s="143" t="str">
        <f>IF(H3086="","",(S3086/S3086)&amp;":"&amp;ROUND(AI3086/S3086,2))</f>
        <v/>
      </c>
      <c r="S3086" s="144" t="str">
        <f t="shared" si="581"/>
        <v/>
      </c>
      <c r="T3086" s="145" t="str">
        <f t="shared" si="582"/>
        <v/>
      </c>
      <c r="U3086" s="118"/>
      <c r="V3086" s="145" t="str">
        <f t="shared" si="583"/>
        <v/>
      </c>
      <c r="W3086" s="144" t="str">
        <f t="shared" si="584"/>
        <v/>
      </c>
      <c r="X3086" s="146" t="str">
        <f>IF(C3086="","",IF(OR(C3086="Trade",C3086="Multi Position"),(X3085+V3086),IF(C3086="Deposit",(X3085+AE3086),IF(C3086="Withdrawal",(X3085-AE3086)))))</f>
        <v/>
      </c>
      <c r="Y3086" s="145" t="str">
        <f t="shared" si="585"/>
        <v/>
      </c>
      <c r="Z3086" s="118"/>
      <c r="AA3086" s="118"/>
      <c r="AB3086" s="118"/>
      <c r="AC3086" s="118"/>
      <c r="AD3086" s="118"/>
      <c r="AE3086" s="139"/>
      <c r="AF3086" s="118"/>
      <c r="AG3086" s="118"/>
      <c r="AH3086" s="147" t="str">
        <f t="shared" si="586"/>
        <v/>
      </c>
      <c r="AI3086" s="147" t="str">
        <f t="shared" si="587"/>
        <v/>
      </c>
      <c r="AJ3086" s="148" t="str">
        <f t="shared" si="576"/>
        <v/>
      </c>
      <c r="AK3086" s="148" t="str">
        <f t="shared" si="577"/>
        <v/>
      </c>
      <c r="AL3086" s="147" t="str">
        <f t="shared" si="578"/>
        <v/>
      </c>
      <c r="AM3086" s="147" t="str">
        <f t="shared" si="579"/>
        <v/>
      </c>
      <c r="AN3086" s="147" t="str">
        <f t="shared" si="580"/>
        <v/>
      </c>
      <c r="AO3086" s="118"/>
    </row>
    <row r="3087" spans="1:41">
      <c r="A3087" s="118"/>
      <c r="B3087" s="118"/>
      <c r="C3087" s="118"/>
      <c r="D3087" s="118"/>
      <c r="E3087" s="118"/>
      <c r="F3087" s="118"/>
      <c r="G3087" s="118"/>
      <c r="H3087" s="118"/>
      <c r="I3087" s="118"/>
      <c r="J3087" s="118"/>
      <c r="K3087" s="118"/>
      <c r="L3087" s="118"/>
      <c r="M3087" s="118"/>
      <c r="N3087" s="118"/>
      <c r="O3087" s="143" t="str">
        <f>IF(H3087="","",(S3087/S3087)&amp;":"&amp;ROUND(AH3087/S3087,2))</f>
        <v/>
      </c>
      <c r="P3087" s="118"/>
      <c r="Q3087" s="118"/>
      <c r="R3087" s="143" t="str">
        <f>IF(H3087="","",(S3087/S3087)&amp;":"&amp;ROUND(AI3087/S3087,2))</f>
        <v/>
      </c>
      <c r="S3087" s="144" t="str">
        <f t="shared" si="581"/>
        <v/>
      </c>
      <c r="T3087" s="145" t="str">
        <f t="shared" si="582"/>
        <v/>
      </c>
      <c r="U3087" s="118"/>
      <c r="V3087" s="145" t="str">
        <f t="shared" si="583"/>
        <v/>
      </c>
      <c r="W3087" s="144" t="str">
        <f t="shared" si="584"/>
        <v/>
      </c>
      <c r="X3087" s="146" t="str">
        <f>IF(C3087="","",IF(OR(C3087="Trade",C3087="Multi Position"),(X3086+V3087),IF(C3087="Deposit",(X3086+AE3087),IF(C3087="Withdrawal",(X3086-AE3087)))))</f>
        <v/>
      </c>
      <c r="Y3087" s="145" t="str">
        <f t="shared" si="585"/>
        <v/>
      </c>
      <c r="Z3087" s="118"/>
      <c r="AA3087" s="118"/>
      <c r="AB3087" s="118"/>
      <c r="AC3087" s="118"/>
      <c r="AD3087" s="118"/>
      <c r="AE3087" s="139"/>
      <c r="AF3087" s="118"/>
      <c r="AG3087" s="118"/>
      <c r="AH3087" s="147" t="str">
        <f t="shared" si="586"/>
        <v/>
      </c>
      <c r="AI3087" s="147" t="str">
        <f t="shared" si="587"/>
        <v/>
      </c>
      <c r="AJ3087" s="148" t="str">
        <f t="shared" si="576"/>
        <v/>
      </c>
      <c r="AK3087" s="148" t="str">
        <f t="shared" si="577"/>
        <v/>
      </c>
      <c r="AL3087" s="147" t="str">
        <f t="shared" si="578"/>
        <v/>
      </c>
      <c r="AM3087" s="147" t="str">
        <f t="shared" si="579"/>
        <v/>
      </c>
      <c r="AN3087" s="147" t="str">
        <f t="shared" si="580"/>
        <v/>
      </c>
      <c r="AO3087" s="118"/>
    </row>
    <row r="3088" spans="1:41">
      <c r="A3088" s="118"/>
      <c r="B3088" s="118"/>
      <c r="C3088" s="118"/>
      <c r="D3088" s="118"/>
      <c r="E3088" s="118"/>
      <c r="F3088" s="118"/>
      <c r="G3088" s="118"/>
      <c r="H3088" s="118"/>
      <c r="I3088" s="118"/>
      <c r="J3088" s="118"/>
      <c r="K3088" s="118"/>
      <c r="L3088" s="118"/>
      <c r="M3088" s="118"/>
      <c r="N3088" s="118"/>
      <c r="O3088" s="143" t="str">
        <f>IF(H3088="","",(S3088/S3088)&amp;":"&amp;ROUND(AH3088/S3088,2))</f>
        <v/>
      </c>
      <c r="P3088" s="118"/>
      <c r="Q3088" s="118"/>
      <c r="R3088" s="143" t="str">
        <f>IF(H3088="","",(S3088/S3088)&amp;":"&amp;ROUND(AI3088/S3088,2))</f>
        <v/>
      </c>
      <c r="S3088" s="144" t="str">
        <f t="shared" si="581"/>
        <v/>
      </c>
      <c r="T3088" s="145" t="str">
        <f t="shared" si="582"/>
        <v/>
      </c>
      <c r="U3088" s="118"/>
      <c r="V3088" s="145" t="str">
        <f t="shared" si="583"/>
        <v/>
      </c>
      <c r="W3088" s="144" t="str">
        <f t="shared" si="584"/>
        <v/>
      </c>
      <c r="X3088" s="146" t="str">
        <f>IF(C3088="","",IF(OR(C3088="Trade",C3088="Multi Position"),(X3087+V3088),IF(C3088="Deposit",(X3087+AE3088),IF(C3088="Withdrawal",(X3087-AE3088)))))</f>
        <v/>
      </c>
      <c r="Y3088" s="145" t="str">
        <f t="shared" si="585"/>
        <v/>
      </c>
      <c r="Z3088" s="118"/>
      <c r="AA3088" s="118"/>
      <c r="AB3088" s="118"/>
      <c r="AC3088" s="118"/>
      <c r="AD3088" s="118"/>
      <c r="AE3088" s="139"/>
      <c r="AF3088" s="118"/>
      <c r="AG3088" s="118"/>
      <c r="AH3088" s="147" t="str">
        <f t="shared" si="586"/>
        <v/>
      </c>
      <c r="AI3088" s="147" t="str">
        <f t="shared" si="587"/>
        <v/>
      </c>
      <c r="AJ3088" s="148" t="str">
        <f t="shared" si="576"/>
        <v/>
      </c>
      <c r="AK3088" s="148" t="str">
        <f t="shared" si="577"/>
        <v/>
      </c>
      <c r="AL3088" s="147" t="str">
        <f t="shared" si="578"/>
        <v/>
      </c>
      <c r="AM3088" s="147" t="str">
        <f t="shared" si="579"/>
        <v/>
      </c>
      <c r="AN3088" s="147" t="str">
        <f t="shared" si="580"/>
        <v/>
      </c>
      <c r="AO3088" s="118"/>
    </row>
    <row r="3089" spans="1:41">
      <c r="A3089" s="118"/>
      <c r="B3089" s="118"/>
      <c r="C3089" s="118"/>
      <c r="D3089" s="118"/>
      <c r="E3089" s="118"/>
      <c r="F3089" s="118"/>
      <c r="G3089" s="118"/>
      <c r="H3089" s="118"/>
      <c r="I3089" s="118"/>
      <c r="J3089" s="118"/>
      <c r="K3089" s="118"/>
      <c r="L3089" s="118"/>
      <c r="M3089" s="118"/>
      <c r="N3089" s="118"/>
      <c r="O3089" s="143" t="str">
        <f>IF(H3089="","",(S3089/S3089)&amp;":"&amp;ROUND(AH3089/S3089,2))</f>
        <v/>
      </c>
      <c r="P3089" s="118"/>
      <c r="Q3089" s="118"/>
      <c r="R3089" s="143" t="str">
        <f>IF(H3089="","",(S3089/S3089)&amp;":"&amp;ROUND(AI3089/S3089,2))</f>
        <v/>
      </c>
      <c r="S3089" s="144" t="str">
        <f t="shared" si="581"/>
        <v/>
      </c>
      <c r="T3089" s="145" t="str">
        <f t="shared" si="582"/>
        <v/>
      </c>
      <c r="U3089" s="118"/>
      <c r="V3089" s="145" t="str">
        <f t="shared" si="583"/>
        <v/>
      </c>
      <c r="W3089" s="144" t="str">
        <f t="shared" si="584"/>
        <v/>
      </c>
      <c r="X3089" s="146" t="str">
        <f>IF(C3089="","",IF(OR(C3089="Trade",C3089="Multi Position"),(X3088+V3089),IF(C3089="Deposit",(X3088+AE3089),IF(C3089="Withdrawal",(X3088-AE3089)))))</f>
        <v/>
      </c>
      <c r="Y3089" s="145" t="str">
        <f t="shared" si="585"/>
        <v/>
      </c>
      <c r="Z3089" s="118"/>
      <c r="AA3089" s="118"/>
      <c r="AB3089" s="118"/>
      <c r="AC3089" s="118"/>
      <c r="AD3089" s="118"/>
      <c r="AE3089" s="139"/>
      <c r="AF3089" s="118"/>
      <c r="AG3089" s="118"/>
      <c r="AH3089" s="147" t="str">
        <f t="shared" si="586"/>
        <v/>
      </c>
      <c r="AI3089" s="147" t="str">
        <f t="shared" si="587"/>
        <v/>
      </c>
      <c r="AJ3089" s="148" t="str">
        <f t="shared" si="576"/>
        <v/>
      </c>
      <c r="AK3089" s="148" t="str">
        <f t="shared" si="577"/>
        <v/>
      </c>
      <c r="AL3089" s="147" t="str">
        <f t="shared" si="578"/>
        <v/>
      </c>
      <c r="AM3089" s="147" t="str">
        <f t="shared" si="579"/>
        <v/>
      </c>
      <c r="AN3089" s="147" t="str">
        <f t="shared" si="580"/>
        <v/>
      </c>
      <c r="AO3089" s="118"/>
    </row>
    <row r="3090" spans="1:41">
      <c r="A3090" s="118"/>
      <c r="B3090" s="118"/>
      <c r="C3090" s="118"/>
      <c r="D3090" s="118"/>
      <c r="E3090" s="118"/>
      <c r="F3090" s="118"/>
      <c r="G3090" s="118"/>
      <c r="H3090" s="118"/>
      <c r="I3090" s="118"/>
      <c r="J3090" s="118"/>
      <c r="K3090" s="118"/>
      <c r="L3090" s="118"/>
      <c r="M3090" s="118"/>
      <c r="N3090" s="118"/>
      <c r="O3090" s="143" t="str">
        <f>IF(H3090="","",(S3090/S3090)&amp;":"&amp;ROUND(AH3090/S3090,2))</f>
        <v/>
      </c>
      <c r="P3090" s="118"/>
      <c r="Q3090" s="118"/>
      <c r="R3090" s="143" t="str">
        <f>IF(H3090="","",(S3090/S3090)&amp;":"&amp;ROUND(AI3090/S3090,2))</f>
        <v/>
      </c>
      <c r="S3090" s="144" t="str">
        <f t="shared" si="581"/>
        <v/>
      </c>
      <c r="T3090" s="145" t="str">
        <f t="shared" si="582"/>
        <v/>
      </c>
      <c r="U3090" s="118"/>
      <c r="V3090" s="145" t="str">
        <f t="shared" si="583"/>
        <v/>
      </c>
      <c r="W3090" s="144" t="str">
        <f t="shared" si="584"/>
        <v/>
      </c>
      <c r="X3090" s="146" t="str">
        <f>IF(C3090="","",IF(OR(C3090="Trade",C3090="Multi Position"),(X3089+V3090),IF(C3090="Deposit",(X3089+AE3090),IF(C3090="Withdrawal",(X3089-AE3090)))))</f>
        <v/>
      </c>
      <c r="Y3090" s="145" t="str">
        <f t="shared" si="585"/>
        <v/>
      </c>
      <c r="Z3090" s="118"/>
      <c r="AA3090" s="118"/>
      <c r="AB3090" s="118"/>
      <c r="AC3090" s="118"/>
      <c r="AD3090" s="118"/>
      <c r="AE3090" s="139"/>
      <c r="AF3090" s="118"/>
      <c r="AG3090" s="118"/>
      <c r="AH3090" s="147" t="str">
        <f t="shared" si="586"/>
        <v/>
      </c>
      <c r="AI3090" s="147" t="str">
        <f t="shared" si="587"/>
        <v/>
      </c>
      <c r="AJ3090" s="148" t="str">
        <f t="shared" si="576"/>
        <v/>
      </c>
      <c r="AK3090" s="148" t="str">
        <f t="shared" si="577"/>
        <v/>
      </c>
      <c r="AL3090" s="147" t="str">
        <f t="shared" si="578"/>
        <v/>
      </c>
      <c r="AM3090" s="147" t="str">
        <f t="shared" si="579"/>
        <v/>
      </c>
      <c r="AN3090" s="147" t="str">
        <f t="shared" si="580"/>
        <v/>
      </c>
      <c r="AO3090" s="118"/>
    </row>
    <row r="3091" spans="1:41">
      <c r="A3091" s="118"/>
      <c r="B3091" s="118"/>
      <c r="C3091" s="118"/>
      <c r="D3091" s="118"/>
      <c r="E3091" s="118"/>
      <c r="F3091" s="118"/>
      <c r="G3091" s="118"/>
      <c r="H3091" s="118"/>
      <c r="I3091" s="118"/>
      <c r="J3091" s="118"/>
      <c r="K3091" s="118"/>
      <c r="L3091" s="118"/>
      <c r="M3091" s="118"/>
      <c r="N3091" s="118"/>
      <c r="O3091" s="143" t="str">
        <f>IF(H3091="","",(S3091/S3091)&amp;":"&amp;ROUND(AH3091/S3091,2))</f>
        <v/>
      </c>
      <c r="P3091" s="118"/>
      <c r="Q3091" s="118"/>
      <c r="R3091" s="143" t="str">
        <f>IF(H3091="","",(S3091/S3091)&amp;":"&amp;ROUND(AI3091/S3091,2))</f>
        <v/>
      </c>
      <c r="S3091" s="144" t="str">
        <f t="shared" si="581"/>
        <v/>
      </c>
      <c r="T3091" s="145" t="str">
        <f t="shared" si="582"/>
        <v/>
      </c>
      <c r="U3091" s="118"/>
      <c r="V3091" s="145" t="str">
        <f t="shared" si="583"/>
        <v/>
      </c>
      <c r="W3091" s="144" t="str">
        <f t="shared" si="584"/>
        <v/>
      </c>
      <c r="X3091" s="146" t="str">
        <f>IF(C3091="","",IF(OR(C3091="Trade",C3091="Multi Position"),(X3090+V3091),IF(C3091="Deposit",(X3090+AE3091),IF(C3091="Withdrawal",(X3090-AE3091)))))</f>
        <v/>
      </c>
      <c r="Y3091" s="145" t="str">
        <f t="shared" si="585"/>
        <v/>
      </c>
      <c r="Z3091" s="118"/>
      <c r="AA3091" s="118"/>
      <c r="AB3091" s="118"/>
      <c r="AC3091" s="118"/>
      <c r="AD3091" s="118"/>
      <c r="AE3091" s="139"/>
      <c r="AF3091" s="118"/>
      <c r="AG3091" s="118"/>
      <c r="AH3091" s="147" t="str">
        <f t="shared" si="586"/>
        <v/>
      </c>
      <c r="AI3091" s="147" t="str">
        <f t="shared" si="587"/>
        <v/>
      </c>
      <c r="AJ3091" s="148" t="str">
        <f t="shared" si="576"/>
        <v/>
      </c>
      <c r="AK3091" s="148" t="str">
        <f t="shared" si="577"/>
        <v/>
      </c>
      <c r="AL3091" s="147" t="str">
        <f t="shared" si="578"/>
        <v/>
      </c>
      <c r="AM3091" s="147" t="str">
        <f t="shared" si="579"/>
        <v/>
      </c>
      <c r="AN3091" s="147" t="str">
        <f t="shared" si="580"/>
        <v/>
      </c>
      <c r="AO3091" s="118"/>
    </row>
    <row r="3092" spans="1:41">
      <c r="A3092" s="118"/>
      <c r="B3092" s="118"/>
      <c r="C3092" s="118"/>
      <c r="D3092" s="118"/>
      <c r="E3092" s="118"/>
      <c r="F3092" s="118"/>
      <c r="G3092" s="118"/>
      <c r="H3092" s="118"/>
      <c r="I3092" s="118"/>
      <c r="J3092" s="118"/>
      <c r="K3092" s="118"/>
      <c r="L3092" s="118"/>
      <c r="M3092" s="118"/>
      <c r="N3092" s="118"/>
      <c r="O3092" s="143" t="str">
        <f>IF(H3092="","",(S3092/S3092)&amp;":"&amp;ROUND(AH3092/S3092,2))</f>
        <v/>
      </c>
      <c r="P3092" s="118"/>
      <c r="Q3092" s="118"/>
      <c r="R3092" s="143" t="str">
        <f>IF(H3092="","",(S3092/S3092)&amp;":"&amp;ROUND(AI3092/S3092,2))</f>
        <v/>
      </c>
      <c r="S3092" s="144" t="str">
        <f t="shared" si="581"/>
        <v/>
      </c>
      <c r="T3092" s="145" t="str">
        <f t="shared" si="582"/>
        <v/>
      </c>
      <c r="U3092" s="118"/>
      <c r="V3092" s="145" t="str">
        <f t="shared" si="583"/>
        <v/>
      </c>
      <c r="W3092" s="144" t="str">
        <f t="shared" si="584"/>
        <v/>
      </c>
      <c r="X3092" s="146" t="str">
        <f>IF(C3092="","",IF(OR(C3092="Trade",C3092="Multi Position"),(X3091+V3092),IF(C3092="Deposit",(X3091+AE3092),IF(C3092="Withdrawal",(X3091-AE3092)))))</f>
        <v/>
      </c>
      <c r="Y3092" s="145" t="str">
        <f t="shared" si="585"/>
        <v/>
      </c>
      <c r="Z3092" s="118"/>
      <c r="AA3092" s="118"/>
      <c r="AB3092" s="118"/>
      <c r="AC3092" s="118"/>
      <c r="AD3092" s="118"/>
      <c r="AE3092" s="139"/>
      <c r="AF3092" s="118"/>
      <c r="AG3092" s="118"/>
      <c r="AH3092" s="147" t="str">
        <f t="shared" si="586"/>
        <v/>
      </c>
      <c r="AI3092" s="147" t="str">
        <f t="shared" si="587"/>
        <v/>
      </c>
      <c r="AJ3092" s="148" t="str">
        <f t="shared" si="576"/>
        <v/>
      </c>
      <c r="AK3092" s="148" t="str">
        <f t="shared" si="577"/>
        <v/>
      </c>
      <c r="AL3092" s="147" t="str">
        <f t="shared" si="578"/>
        <v/>
      </c>
      <c r="AM3092" s="147" t="str">
        <f t="shared" si="579"/>
        <v/>
      </c>
      <c r="AN3092" s="147" t="str">
        <f t="shared" si="580"/>
        <v/>
      </c>
      <c r="AO3092" s="118"/>
    </row>
    <row r="3093" spans="1:41">
      <c r="A3093" s="118"/>
      <c r="B3093" s="118"/>
      <c r="C3093" s="118"/>
      <c r="D3093" s="118"/>
      <c r="E3093" s="118"/>
      <c r="F3093" s="118"/>
      <c r="G3093" s="118"/>
      <c r="H3093" s="118"/>
      <c r="I3093" s="118"/>
      <c r="J3093" s="118"/>
      <c r="K3093" s="118"/>
      <c r="L3093" s="118"/>
      <c r="M3093" s="118"/>
      <c r="N3093" s="118"/>
      <c r="O3093" s="143" t="str">
        <f>IF(H3093="","",(S3093/S3093)&amp;":"&amp;ROUND(AH3093/S3093,2))</f>
        <v/>
      </c>
      <c r="P3093" s="118"/>
      <c r="Q3093" s="118"/>
      <c r="R3093" s="143" t="str">
        <f>IF(H3093="","",(S3093/S3093)&amp;":"&amp;ROUND(AI3093/S3093,2))</f>
        <v/>
      </c>
      <c r="S3093" s="144" t="str">
        <f t="shared" si="581"/>
        <v/>
      </c>
      <c r="T3093" s="145" t="str">
        <f t="shared" si="582"/>
        <v/>
      </c>
      <c r="U3093" s="118"/>
      <c r="V3093" s="145" t="str">
        <f t="shared" si="583"/>
        <v/>
      </c>
      <c r="W3093" s="144" t="str">
        <f t="shared" si="584"/>
        <v/>
      </c>
      <c r="X3093" s="146" t="str">
        <f>IF(C3093="","",IF(OR(C3093="Trade",C3093="Multi Position"),(X3092+V3093),IF(C3093="Deposit",(X3092+AE3093),IF(C3093="Withdrawal",(X3092-AE3093)))))</f>
        <v/>
      </c>
      <c r="Y3093" s="145" t="str">
        <f t="shared" si="585"/>
        <v/>
      </c>
      <c r="Z3093" s="118"/>
      <c r="AA3093" s="118"/>
      <c r="AB3093" s="118"/>
      <c r="AC3093" s="118"/>
      <c r="AD3093" s="118"/>
      <c r="AE3093" s="139"/>
      <c r="AF3093" s="118"/>
      <c r="AG3093" s="118"/>
      <c r="AH3093" s="147" t="str">
        <f t="shared" si="586"/>
        <v/>
      </c>
      <c r="AI3093" s="147" t="str">
        <f t="shared" si="587"/>
        <v/>
      </c>
      <c r="AJ3093" s="148" t="str">
        <f t="shared" si="576"/>
        <v/>
      </c>
      <c r="AK3093" s="148" t="str">
        <f t="shared" si="577"/>
        <v/>
      </c>
      <c r="AL3093" s="147" t="str">
        <f t="shared" si="578"/>
        <v/>
      </c>
      <c r="AM3093" s="147" t="str">
        <f t="shared" si="579"/>
        <v/>
      </c>
      <c r="AN3093" s="147" t="str">
        <f t="shared" si="580"/>
        <v/>
      </c>
      <c r="AO3093" s="118"/>
    </row>
    <row r="3094" spans="1:41">
      <c r="A3094" s="118"/>
      <c r="B3094" s="118"/>
      <c r="C3094" s="118"/>
      <c r="D3094" s="118"/>
      <c r="E3094" s="118"/>
      <c r="F3094" s="118"/>
      <c r="G3094" s="118"/>
      <c r="H3094" s="118"/>
      <c r="I3094" s="118"/>
      <c r="J3094" s="118"/>
      <c r="K3094" s="118"/>
      <c r="L3094" s="118"/>
      <c r="M3094" s="118"/>
      <c r="N3094" s="118"/>
      <c r="O3094" s="143" t="str">
        <f>IF(H3094="","",(S3094/S3094)&amp;":"&amp;ROUND(AH3094/S3094,2))</f>
        <v/>
      </c>
      <c r="P3094" s="118"/>
      <c r="Q3094" s="118"/>
      <c r="R3094" s="143" t="str">
        <f>IF(H3094="","",(S3094/S3094)&amp;":"&amp;ROUND(AI3094/S3094,2))</f>
        <v/>
      </c>
      <c r="S3094" s="144" t="str">
        <f t="shared" si="581"/>
        <v/>
      </c>
      <c r="T3094" s="145" t="str">
        <f t="shared" si="582"/>
        <v/>
      </c>
      <c r="U3094" s="118"/>
      <c r="V3094" s="145" t="str">
        <f t="shared" si="583"/>
        <v/>
      </c>
      <c r="W3094" s="144" t="str">
        <f t="shared" si="584"/>
        <v/>
      </c>
      <c r="X3094" s="146" t="str">
        <f>IF(C3094="","",IF(OR(C3094="Trade",C3094="Multi Position"),(X3093+V3094),IF(C3094="Deposit",(X3093+AE3094),IF(C3094="Withdrawal",(X3093-AE3094)))))</f>
        <v/>
      </c>
      <c r="Y3094" s="145" t="str">
        <f t="shared" si="585"/>
        <v/>
      </c>
      <c r="Z3094" s="118"/>
      <c r="AA3094" s="118"/>
      <c r="AB3094" s="118"/>
      <c r="AC3094" s="118"/>
      <c r="AD3094" s="118"/>
      <c r="AE3094" s="139"/>
      <c r="AF3094" s="118"/>
      <c r="AG3094" s="118"/>
      <c r="AH3094" s="147" t="str">
        <f t="shared" si="586"/>
        <v/>
      </c>
      <c r="AI3094" s="147" t="str">
        <f t="shared" si="587"/>
        <v/>
      </c>
      <c r="AJ3094" s="148" t="str">
        <f t="shared" si="576"/>
        <v/>
      </c>
      <c r="AK3094" s="148" t="str">
        <f t="shared" si="577"/>
        <v/>
      </c>
      <c r="AL3094" s="147" t="str">
        <f t="shared" si="578"/>
        <v/>
      </c>
      <c r="AM3094" s="147" t="str">
        <f t="shared" si="579"/>
        <v/>
      </c>
      <c r="AN3094" s="147" t="str">
        <f t="shared" si="580"/>
        <v/>
      </c>
      <c r="AO3094" s="118"/>
    </row>
    <row r="3095" spans="1:41">
      <c r="A3095" s="118"/>
      <c r="B3095" s="118"/>
      <c r="C3095" s="118"/>
      <c r="D3095" s="118"/>
      <c r="E3095" s="118"/>
      <c r="F3095" s="118"/>
      <c r="G3095" s="118"/>
      <c r="H3095" s="118"/>
      <c r="I3095" s="118"/>
      <c r="J3095" s="118"/>
      <c r="K3095" s="118"/>
      <c r="L3095" s="118"/>
      <c r="M3095" s="118"/>
      <c r="N3095" s="118"/>
      <c r="O3095" s="143" t="str">
        <f>IF(H3095="","",(S3095/S3095)&amp;":"&amp;ROUND(AH3095/S3095,2))</f>
        <v/>
      </c>
      <c r="P3095" s="118"/>
      <c r="Q3095" s="118"/>
      <c r="R3095" s="143" t="str">
        <f>IF(H3095="","",(S3095/S3095)&amp;":"&amp;ROUND(AI3095/S3095,2))</f>
        <v/>
      </c>
      <c r="S3095" s="144" t="str">
        <f t="shared" si="581"/>
        <v/>
      </c>
      <c r="T3095" s="145" t="str">
        <f t="shared" si="582"/>
        <v/>
      </c>
      <c r="U3095" s="118"/>
      <c r="V3095" s="145" t="str">
        <f t="shared" si="583"/>
        <v/>
      </c>
      <c r="W3095" s="144" t="str">
        <f t="shared" si="584"/>
        <v/>
      </c>
      <c r="X3095" s="146" t="str">
        <f>IF(C3095="","",IF(OR(C3095="Trade",C3095="Multi Position"),(X3094+V3095),IF(C3095="Deposit",(X3094+AE3095),IF(C3095="Withdrawal",(X3094-AE3095)))))</f>
        <v/>
      </c>
      <c r="Y3095" s="145" t="str">
        <f t="shared" si="585"/>
        <v/>
      </c>
      <c r="Z3095" s="118"/>
      <c r="AA3095" s="118"/>
      <c r="AB3095" s="118"/>
      <c r="AC3095" s="118"/>
      <c r="AD3095" s="118"/>
      <c r="AE3095" s="139"/>
      <c r="AF3095" s="118"/>
      <c r="AG3095" s="118"/>
      <c r="AH3095" s="147" t="str">
        <f t="shared" si="586"/>
        <v/>
      </c>
      <c r="AI3095" s="147" t="str">
        <f t="shared" si="587"/>
        <v/>
      </c>
      <c r="AJ3095" s="148" t="str">
        <f t="shared" si="576"/>
        <v/>
      </c>
      <c r="AK3095" s="148" t="str">
        <f t="shared" si="577"/>
        <v/>
      </c>
      <c r="AL3095" s="147" t="str">
        <f t="shared" si="578"/>
        <v/>
      </c>
      <c r="AM3095" s="147" t="str">
        <f t="shared" si="579"/>
        <v/>
      </c>
      <c r="AN3095" s="147" t="str">
        <f t="shared" si="580"/>
        <v/>
      </c>
      <c r="AO3095" s="118"/>
    </row>
    <row r="3096" spans="1:41">
      <c r="A3096" s="118"/>
      <c r="B3096" s="118"/>
      <c r="C3096" s="118"/>
      <c r="D3096" s="118"/>
      <c r="E3096" s="118"/>
      <c r="F3096" s="118"/>
      <c r="G3096" s="118"/>
      <c r="H3096" s="118"/>
      <c r="I3096" s="118"/>
      <c r="J3096" s="118"/>
      <c r="K3096" s="118"/>
      <c r="L3096" s="118"/>
      <c r="M3096" s="118"/>
      <c r="N3096" s="118"/>
      <c r="O3096" s="143" t="str">
        <f>IF(H3096="","",(S3096/S3096)&amp;":"&amp;ROUND(AH3096/S3096,2))</f>
        <v/>
      </c>
      <c r="P3096" s="118"/>
      <c r="Q3096" s="118"/>
      <c r="R3096" s="143" t="str">
        <f>IF(H3096="","",(S3096/S3096)&amp;":"&amp;ROUND(AI3096/S3096,2))</f>
        <v/>
      </c>
      <c r="S3096" s="144" t="str">
        <f t="shared" si="581"/>
        <v/>
      </c>
      <c r="T3096" s="145" t="str">
        <f t="shared" si="582"/>
        <v/>
      </c>
      <c r="U3096" s="118"/>
      <c r="V3096" s="145" t="str">
        <f t="shared" si="583"/>
        <v/>
      </c>
      <c r="W3096" s="144" t="str">
        <f t="shared" si="584"/>
        <v/>
      </c>
      <c r="X3096" s="146" t="str">
        <f>IF(C3096="","",IF(OR(C3096="Trade",C3096="Multi Position"),(X3095+V3096),IF(C3096="Deposit",(X3095+AE3096),IF(C3096="Withdrawal",(X3095-AE3096)))))</f>
        <v/>
      </c>
      <c r="Y3096" s="145" t="str">
        <f t="shared" si="585"/>
        <v/>
      </c>
      <c r="Z3096" s="118"/>
      <c r="AA3096" s="118"/>
      <c r="AB3096" s="118"/>
      <c r="AC3096" s="118"/>
      <c r="AD3096" s="118"/>
      <c r="AE3096" s="139"/>
      <c r="AF3096" s="118"/>
      <c r="AG3096" s="118"/>
      <c r="AH3096" s="147" t="str">
        <f t="shared" si="586"/>
        <v/>
      </c>
      <c r="AI3096" s="147" t="str">
        <f t="shared" si="587"/>
        <v/>
      </c>
      <c r="AJ3096" s="148" t="str">
        <f t="shared" si="576"/>
        <v/>
      </c>
      <c r="AK3096" s="148" t="str">
        <f t="shared" si="577"/>
        <v/>
      </c>
      <c r="AL3096" s="147" t="str">
        <f t="shared" si="578"/>
        <v/>
      </c>
      <c r="AM3096" s="147" t="str">
        <f t="shared" si="579"/>
        <v/>
      </c>
      <c r="AN3096" s="147" t="str">
        <f t="shared" si="580"/>
        <v/>
      </c>
      <c r="AO3096" s="118"/>
    </row>
    <row r="3097" spans="1:41">
      <c r="A3097" s="118"/>
      <c r="B3097" s="118"/>
      <c r="C3097" s="118"/>
      <c r="D3097" s="118"/>
      <c r="E3097" s="118"/>
      <c r="F3097" s="118"/>
      <c r="G3097" s="118"/>
      <c r="H3097" s="118"/>
      <c r="I3097" s="118"/>
      <c r="J3097" s="118"/>
      <c r="K3097" s="118"/>
      <c r="L3097" s="118"/>
      <c r="M3097" s="118"/>
      <c r="N3097" s="118"/>
      <c r="O3097" s="143" t="str">
        <f>IF(H3097="","",(S3097/S3097)&amp;":"&amp;ROUND(AH3097/S3097,2))</f>
        <v/>
      </c>
      <c r="P3097" s="118"/>
      <c r="Q3097" s="118"/>
      <c r="R3097" s="143" t="str">
        <f>IF(H3097="","",(S3097/S3097)&amp;":"&amp;ROUND(AI3097/S3097,2))</f>
        <v/>
      </c>
      <c r="S3097" s="144" t="str">
        <f t="shared" si="581"/>
        <v/>
      </c>
      <c r="T3097" s="145" t="str">
        <f t="shared" si="582"/>
        <v/>
      </c>
      <c r="U3097" s="118"/>
      <c r="V3097" s="145" t="str">
        <f t="shared" si="583"/>
        <v/>
      </c>
      <c r="W3097" s="144" t="str">
        <f t="shared" si="584"/>
        <v/>
      </c>
      <c r="X3097" s="146" t="str">
        <f>IF(C3097="","",IF(OR(C3097="Trade",C3097="Multi Position"),(X3096+V3097),IF(C3097="Deposit",(X3096+AE3097),IF(C3097="Withdrawal",(X3096-AE3097)))))</f>
        <v/>
      </c>
      <c r="Y3097" s="145" t="str">
        <f t="shared" si="585"/>
        <v/>
      </c>
      <c r="Z3097" s="118"/>
      <c r="AA3097" s="118"/>
      <c r="AB3097" s="118"/>
      <c r="AC3097" s="118"/>
      <c r="AD3097" s="118"/>
      <c r="AE3097" s="139"/>
      <c r="AF3097" s="118"/>
      <c r="AG3097" s="118"/>
      <c r="AH3097" s="147" t="str">
        <f t="shared" si="586"/>
        <v/>
      </c>
      <c r="AI3097" s="147" t="str">
        <f t="shared" si="587"/>
        <v/>
      </c>
      <c r="AJ3097" s="148" t="str">
        <f t="shared" si="576"/>
        <v/>
      </c>
      <c r="AK3097" s="148" t="str">
        <f t="shared" si="577"/>
        <v/>
      </c>
      <c r="AL3097" s="147" t="str">
        <f t="shared" si="578"/>
        <v/>
      </c>
      <c r="AM3097" s="147" t="str">
        <f t="shared" si="579"/>
        <v/>
      </c>
      <c r="AN3097" s="147" t="str">
        <f t="shared" si="580"/>
        <v/>
      </c>
      <c r="AO3097" s="118"/>
    </row>
    <row r="3098" spans="1:41">
      <c r="A3098" s="118"/>
      <c r="B3098" s="118"/>
      <c r="C3098" s="118"/>
      <c r="D3098" s="118"/>
      <c r="E3098" s="118"/>
      <c r="F3098" s="118"/>
      <c r="G3098" s="118"/>
      <c r="H3098" s="118"/>
      <c r="I3098" s="118"/>
      <c r="J3098" s="118"/>
      <c r="K3098" s="118"/>
      <c r="L3098" s="118"/>
      <c r="M3098" s="118"/>
      <c r="N3098" s="118"/>
      <c r="O3098" s="143" t="str">
        <f>IF(H3098="","",(S3098/S3098)&amp;":"&amp;ROUND(AH3098/S3098,2))</f>
        <v/>
      </c>
      <c r="P3098" s="118"/>
      <c r="Q3098" s="118"/>
      <c r="R3098" s="143" t="str">
        <f>IF(H3098="","",(S3098/S3098)&amp;":"&amp;ROUND(AI3098/S3098,2))</f>
        <v/>
      </c>
      <c r="S3098" s="144" t="str">
        <f t="shared" si="581"/>
        <v/>
      </c>
      <c r="T3098" s="145" t="str">
        <f t="shared" si="582"/>
        <v/>
      </c>
      <c r="U3098" s="118"/>
      <c r="V3098" s="145" t="str">
        <f t="shared" si="583"/>
        <v/>
      </c>
      <c r="W3098" s="144" t="str">
        <f t="shared" si="584"/>
        <v/>
      </c>
      <c r="X3098" s="146" t="str">
        <f>IF(C3098="","",IF(OR(C3098="Trade",C3098="Multi Position"),(X3097+V3098),IF(C3098="Deposit",(X3097+AE3098),IF(C3098="Withdrawal",(X3097-AE3098)))))</f>
        <v/>
      </c>
      <c r="Y3098" s="145" t="str">
        <f t="shared" si="585"/>
        <v/>
      </c>
      <c r="Z3098" s="118"/>
      <c r="AA3098" s="118"/>
      <c r="AB3098" s="118"/>
      <c r="AC3098" s="118"/>
      <c r="AD3098" s="118"/>
      <c r="AE3098" s="139"/>
      <c r="AF3098" s="118"/>
      <c r="AG3098" s="118"/>
      <c r="AH3098" s="147" t="str">
        <f t="shared" si="586"/>
        <v/>
      </c>
      <c r="AI3098" s="147" t="str">
        <f t="shared" si="587"/>
        <v/>
      </c>
      <c r="AJ3098" s="148" t="str">
        <f t="shared" si="576"/>
        <v/>
      </c>
      <c r="AK3098" s="148" t="str">
        <f t="shared" si="577"/>
        <v/>
      </c>
      <c r="AL3098" s="147" t="str">
        <f t="shared" si="578"/>
        <v/>
      </c>
      <c r="AM3098" s="147" t="str">
        <f t="shared" si="579"/>
        <v/>
      </c>
      <c r="AN3098" s="147" t="str">
        <f t="shared" si="580"/>
        <v/>
      </c>
      <c r="AO3098" s="118"/>
    </row>
    <row r="3099" spans="1:41">
      <c r="A3099" s="118"/>
      <c r="B3099" s="118"/>
      <c r="C3099" s="118"/>
      <c r="D3099" s="118"/>
      <c r="E3099" s="118"/>
      <c r="F3099" s="118"/>
      <c r="G3099" s="118"/>
      <c r="H3099" s="118"/>
      <c r="I3099" s="118"/>
      <c r="J3099" s="118"/>
      <c r="K3099" s="118"/>
      <c r="L3099" s="118"/>
      <c r="M3099" s="118"/>
      <c r="N3099" s="118"/>
      <c r="O3099" s="143" t="str">
        <f>IF(H3099="","",(S3099/S3099)&amp;":"&amp;ROUND(AH3099/S3099,2))</f>
        <v/>
      </c>
      <c r="P3099" s="118"/>
      <c r="Q3099" s="118"/>
      <c r="R3099" s="143" t="str">
        <f>IF(H3099="","",(S3099/S3099)&amp;":"&amp;ROUND(AI3099/S3099,2))</f>
        <v/>
      </c>
      <c r="S3099" s="144" t="str">
        <f t="shared" si="581"/>
        <v/>
      </c>
      <c r="T3099" s="145" t="str">
        <f t="shared" si="582"/>
        <v/>
      </c>
      <c r="U3099" s="118"/>
      <c r="V3099" s="145" t="str">
        <f t="shared" si="583"/>
        <v/>
      </c>
      <c r="W3099" s="144" t="str">
        <f t="shared" si="584"/>
        <v/>
      </c>
      <c r="X3099" s="146" t="str">
        <f>IF(C3099="","",IF(OR(C3099="Trade",C3099="Multi Position"),(X3098+V3099),IF(C3099="Deposit",(X3098+AE3099),IF(C3099="Withdrawal",(X3098-AE3099)))))</f>
        <v/>
      </c>
      <c r="Y3099" s="145" t="str">
        <f t="shared" si="585"/>
        <v/>
      </c>
      <c r="Z3099" s="118"/>
      <c r="AA3099" s="118"/>
      <c r="AB3099" s="118"/>
      <c r="AC3099" s="118"/>
      <c r="AD3099" s="118"/>
      <c r="AE3099" s="139"/>
      <c r="AF3099" s="118"/>
      <c r="AG3099" s="118"/>
      <c r="AH3099" s="147" t="str">
        <f t="shared" si="586"/>
        <v/>
      </c>
      <c r="AI3099" s="147" t="str">
        <f t="shared" si="587"/>
        <v/>
      </c>
      <c r="AJ3099" s="148" t="str">
        <f t="shared" si="576"/>
        <v/>
      </c>
      <c r="AK3099" s="148" t="str">
        <f t="shared" si="577"/>
        <v/>
      </c>
      <c r="AL3099" s="147" t="str">
        <f t="shared" si="578"/>
        <v/>
      </c>
      <c r="AM3099" s="147" t="str">
        <f t="shared" si="579"/>
        <v/>
      </c>
      <c r="AN3099" s="147" t="str">
        <f t="shared" si="580"/>
        <v/>
      </c>
      <c r="AO3099" s="118"/>
    </row>
    <row r="3100" spans="1:41">
      <c r="A3100" s="118"/>
      <c r="B3100" s="118"/>
      <c r="C3100" s="118"/>
      <c r="D3100" s="118"/>
      <c r="E3100" s="118"/>
      <c r="F3100" s="118"/>
      <c r="G3100" s="118"/>
      <c r="H3100" s="118"/>
      <c r="I3100" s="118"/>
      <c r="J3100" s="118"/>
      <c r="K3100" s="118"/>
      <c r="L3100" s="118"/>
      <c r="M3100" s="118"/>
      <c r="N3100" s="118"/>
      <c r="O3100" s="143" t="str">
        <f>IF(H3100="","",(S3100/S3100)&amp;":"&amp;ROUND(AH3100/S3100,2))</f>
        <v/>
      </c>
      <c r="P3100" s="118"/>
      <c r="Q3100" s="118"/>
      <c r="R3100" s="143" t="str">
        <f>IF(H3100="","",(S3100/S3100)&amp;":"&amp;ROUND(AI3100/S3100,2))</f>
        <v/>
      </c>
      <c r="S3100" s="144" t="str">
        <f t="shared" si="581"/>
        <v/>
      </c>
      <c r="T3100" s="145" t="str">
        <f t="shared" si="582"/>
        <v/>
      </c>
      <c r="U3100" s="118"/>
      <c r="V3100" s="145" t="str">
        <f t="shared" si="583"/>
        <v/>
      </c>
      <c r="W3100" s="144" t="str">
        <f t="shared" si="584"/>
        <v/>
      </c>
      <c r="X3100" s="146" t="str">
        <f>IF(C3100="","",IF(OR(C3100="Trade",C3100="Multi Position"),(X3099+V3100),IF(C3100="Deposit",(X3099+AE3100),IF(C3100="Withdrawal",(X3099-AE3100)))))</f>
        <v/>
      </c>
      <c r="Y3100" s="145" t="str">
        <f t="shared" si="585"/>
        <v/>
      </c>
      <c r="Z3100" s="118"/>
      <c r="AA3100" s="118"/>
      <c r="AB3100" s="118"/>
      <c r="AC3100" s="118"/>
      <c r="AD3100" s="118"/>
      <c r="AE3100" s="139"/>
      <c r="AF3100" s="118"/>
      <c r="AG3100" s="118"/>
      <c r="AH3100" s="147" t="str">
        <f t="shared" si="586"/>
        <v/>
      </c>
      <c r="AI3100" s="147" t="str">
        <f t="shared" si="587"/>
        <v/>
      </c>
      <c r="AJ3100" s="148" t="str">
        <f t="shared" si="576"/>
        <v/>
      </c>
      <c r="AK3100" s="148" t="str">
        <f t="shared" si="577"/>
        <v/>
      </c>
      <c r="AL3100" s="147" t="str">
        <f t="shared" si="578"/>
        <v/>
      </c>
      <c r="AM3100" s="147" t="str">
        <f t="shared" si="579"/>
        <v/>
      </c>
      <c r="AN3100" s="147" t="str">
        <f t="shared" si="580"/>
        <v/>
      </c>
      <c r="AO3100" s="118"/>
    </row>
    <row r="3101" spans="1:41">
      <c r="A3101" s="118"/>
      <c r="B3101" s="118"/>
      <c r="C3101" s="118"/>
      <c r="D3101" s="118"/>
      <c r="E3101" s="118"/>
      <c r="F3101" s="118"/>
      <c r="G3101" s="118"/>
      <c r="H3101" s="118"/>
      <c r="I3101" s="118"/>
      <c r="J3101" s="118"/>
      <c r="K3101" s="118"/>
      <c r="L3101" s="118"/>
      <c r="M3101" s="118"/>
      <c r="N3101" s="118"/>
      <c r="O3101" s="143" t="str">
        <f>IF(H3101="","",(S3101/S3101)&amp;":"&amp;ROUND(AH3101/S3101,2))</f>
        <v/>
      </c>
      <c r="P3101" s="118"/>
      <c r="Q3101" s="118"/>
      <c r="R3101" s="143" t="str">
        <f>IF(H3101="","",(S3101/S3101)&amp;":"&amp;ROUND(AI3101/S3101,2))</f>
        <v/>
      </c>
      <c r="S3101" s="144" t="str">
        <f t="shared" si="581"/>
        <v/>
      </c>
      <c r="T3101" s="145" t="str">
        <f t="shared" si="582"/>
        <v/>
      </c>
      <c r="U3101" s="118"/>
      <c r="V3101" s="145" t="str">
        <f t="shared" si="583"/>
        <v/>
      </c>
      <c r="W3101" s="144" t="str">
        <f t="shared" si="584"/>
        <v/>
      </c>
      <c r="X3101" s="146" t="str">
        <f>IF(C3101="","",IF(OR(C3101="Trade",C3101="Multi Position"),(X3100+V3101),IF(C3101="Deposit",(X3100+AE3101),IF(C3101="Withdrawal",(X3100-AE3101)))))</f>
        <v/>
      </c>
      <c r="Y3101" s="145" t="str">
        <f t="shared" si="585"/>
        <v/>
      </c>
      <c r="Z3101" s="118"/>
      <c r="AA3101" s="118"/>
      <c r="AB3101" s="118"/>
      <c r="AC3101" s="118"/>
      <c r="AD3101" s="118"/>
      <c r="AE3101" s="139"/>
      <c r="AF3101" s="118"/>
      <c r="AG3101" s="118"/>
      <c r="AH3101" s="147" t="str">
        <f t="shared" si="586"/>
        <v/>
      </c>
      <c r="AI3101" s="147" t="str">
        <f t="shared" si="587"/>
        <v/>
      </c>
      <c r="AJ3101" s="148" t="str">
        <f t="shared" si="576"/>
        <v/>
      </c>
      <c r="AK3101" s="148" t="str">
        <f t="shared" si="577"/>
        <v/>
      </c>
      <c r="AL3101" s="147" t="str">
        <f t="shared" si="578"/>
        <v/>
      </c>
      <c r="AM3101" s="147" t="str">
        <f t="shared" si="579"/>
        <v/>
      </c>
      <c r="AN3101" s="147" t="str">
        <f t="shared" si="580"/>
        <v/>
      </c>
      <c r="AO3101" s="118"/>
    </row>
    <row r="3102" spans="1:41">
      <c r="A3102" s="118"/>
      <c r="B3102" s="118"/>
      <c r="C3102" s="118"/>
      <c r="D3102" s="118"/>
      <c r="E3102" s="118"/>
      <c r="F3102" s="118"/>
      <c r="G3102" s="118"/>
      <c r="H3102" s="118"/>
      <c r="I3102" s="118"/>
      <c r="J3102" s="118"/>
      <c r="K3102" s="118"/>
      <c r="L3102" s="118"/>
      <c r="M3102" s="118"/>
      <c r="N3102" s="118"/>
      <c r="O3102" s="143" t="str">
        <f>IF(H3102="","",(S3102/S3102)&amp;":"&amp;ROUND(AH3102/S3102,2))</f>
        <v/>
      </c>
      <c r="P3102" s="118"/>
      <c r="Q3102" s="118"/>
      <c r="R3102" s="143" t="str">
        <f>IF(H3102="","",(S3102/S3102)&amp;":"&amp;ROUND(AI3102/S3102,2))</f>
        <v/>
      </c>
      <c r="S3102" s="144" t="str">
        <f t="shared" si="581"/>
        <v/>
      </c>
      <c r="T3102" s="145" t="str">
        <f t="shared" si="582"/>
        <v/>
      </c>
      <c r="U3102" s="118"/>
      <c r="V3102" s="145" t="str">
        <f t="shared" si="583"/>
        <v/>
      </c>
      <c r="W3102" s="144" t="str">
        <f t="shared" si="584"/>
        <v/>
      </c>
      <c r="X3102" s="146" t="str">
        <f>IF(C3102="","",IF(OR(C3102="Trade",C3102="Multi Position"),(X3101+V3102),IF(C3102="Deposit",(X3101+AE3102),IF(C3102="Withdrawal",(X3101-AE3102)))))</f>
        <v/>
      </c>
      <c r="Y3102" s="145" t="str">
        <f t="shared" si="585"/>
        <v/>
      </c>
      <c r="Z3102" s="118"/>
      <c r="AA3102" s="118"/>
      <c r="AB3102" s="118"/>
      <c r="AC3102" s="118"/>
      <c r="AD3102" s="118"/>
      <c r="AE3102" s="139"/>
      <c r="AF3102" s="118"/>
      <c r="AG3102" s="118"/>
      <c r="AH3102" s="147" t="str">
        <f t="shared" si="586"/>
        <v/>
      </c>
      <c r="AI3102" s="147" t="str">
        <f t="shared" si="587"/>
        <v/>
      </c>
      <c r="AJ3102" s="148" t="str">
        <f t="shared" si="576"/>
        <v/>
      </c>
      <c r="AK3102" s="148" t="str">
        <f t="shared" si="577"/>
        <v/>
      </c>
      <c r="AL3102" s="147" t="str">
        <f t="shared" si="578"/>
        <v/>
      </c>
      <c r="AM3102" s="147" t="str">
        <f t="shared" si="579"/>
        <v/>
      </c>
      <c r="AN3102" s="147" t="str">
        <f t="shared" si="580"/>
        <v/>
      </c>
      <c r="AO3102" s="118"/>
    </row>
    <row r="3103" spans="1:41">
      <c r="A3103" s="118"/>
      <c r="B3103" s="118"/>
      <c r="C3103" s="118"/>
      <c r="D3103" s="118"/>
      <c r="E3103" s="118"/>
      <c r="F3103" s="118"/>
      <c r="G3103" s="118"/>
      <c r="H3103" s="118"/>
      <c r="I3103" s="118"/>
      <c r="J3103" s="118"/>
      <c r="K3103" s="118"/>
      <c r="L3103" s="118"/>
      <c r="M3103" s="118"/>
      <c r="N3103" s="118"/>
      <c r="O3103" s="143" t="str">
        <f>IF(H3103="","",(S3103/S3103)&amp;":"&amp;ROUND(AH3103/S3103,2))</f>
        <v/>
      </c>
      <c r="P3103" s="118"/>
      <c r="Q3103" s="118"/>
      <c r="R3103" s="143" t="str">
        <f>IF(H3103="","",(S3103/S3103)&amp;":"&amp;ROUND(AI3103/S3103,2))</f>
        <v/>
      </c>
      <c r="S3103" s="144" t="str">
        <f t="shared" si="581"/>
        <v/>
      </c>
      <c r="T3103" s="145" t="str">
        <f t="shared" si="582"/>
        <v/>
      </c>
      <c r="U3103" s="118"/>
      <c r="V3103" s="145" t="str">
        <f t="shared" si="583"/>
        <v/>
      </c>
      <c r="W3103" s="144" t="str">
        <f t="shared" si="584"/>
        <v/>
      </c>
      <c r="X3103" s="146" t="str">
        <f>IF(C3103="","",IF(OR(C3103="Trade",C3103="Multi Position"),(X3102+V3103),IF(C3103="Deposit",(X3102+AE3103),IF(C3103="Withdrawal",(X3102-AE3103)))))</f>
        <v/>
      </c>
      <c r="Y3103" s="145" t="str">
        <f t="shared" si="585"/>
        <v/>
      </c>
      <c r="Z3103" s="118"/>
      <c r="AA3103" s="118"/>
      <c r="AB3103" s="118"/>
      <c r="AC3103" s="118"/>
      <c r="AD3103" s="118"/>
      <c r="AE3103" s="139"/>
      <c r="AF3103" s="118"/>
      <c r="AG3103" s="118"/>
      <c r="AH3103" s="147" t="str">
        <f t="shared" si="586"/>
        <v/>
      </c>
      <c r="AI3103" s="147" t="str">
        <f t="shared" si="587"/>
        <v/>
      </c>
      <c r="AJ3103" s="148" t="str">
        <f t="shared" si="576"/>
        <v/>
      </c>
      <c r="AK3103" s="148" t="str">
        <f t="shared" si="577"/>
        <v/>
      </c>
      <c r="AL3103" s="147" t="str">
        <f t="shared" si="578"/>
        <v/>
      </c>
      <c r="AM3103" s="147" t="str">
        <f t="shared" si="579"/>
        <v/>
      </c>
      <c r="AN3103" s="147" t="str">
        <f t="shared" si="580"/>
        <v/>
      </c>
      <c r="AO3103" s="118"/>
    </row>
    <row r="3104" spans="1:41">
      <c r="A3104" s="118"/>
      <c r="B3104" s="118"/>
      <c r="C3104" s="118"/>
      <c r="D3104" s="118"/>
      <c r="E3104" s="118"/>
      <c r="F3104" s="118"/>
      <c r="G3104" s="118"/>
      <c r="H3104" s="118"/>
      <c r="I3104" s="118"/>
      <c r="J3104" s="118"/>
      <c r="K3104" s="118"/>
      <c r="L3104" s="118"/>
      <c r="M3104" s="118"/>
      <c r="N3104" s="118"/>
      <c r="O3104" s="143" t="str">
        <f>IF(H3104="","",(S3104/S3104)&amp;":"&amp;ROUND(AH3104/S3104,2))</f>
        <v/>
      </c>
      <c r="P3104" s="118"/>
      <c r="Q3104" s="118"/>
      <c r="R3104" s="143" t="str">
        <f>IF(H3104="","",(S3104/S3104)&amp;":"&amp;ROUND(AI3104/S3104,2))</f>
        <v/>
      </c>
      <c r="S3104" s="144" t="str">
        <f t="shared" si="581"/>
        <v/>
      </c>
      <c r="T3104" s="145" t="str">
        <f t="shared" si="582"/>
        <v/>
      </c>
      <c r="U3104" s="118"/>
      <c r="V3104" s="145" t="str">
        <f t="shared" si="583"/>
        <v/>
      </c>
      <c r="W3104" s="144" t="str">
        <f t="shared" si="584"/>
        <v/>
      </c>
      <c r="X3104" s="146" t="str">
        <f>IF(C3104="","",IF(OR(C3104="Trade",C3104="Multi Position"),(X3103+V3104),IF(C3104="Deposit",(X3103+AE3104),IF(C3104="Withdrawal",(X3103-AE3104)))))</f>
        <v/>
      </c>
      <c r="Y3104" s="145" t="str">
        <f t="shared" si="585"/>
        <v/>
      </c>
      <c r="Z3104" s="118"/>
      <c r="AA3104" s="118"/>
      <c r="AB3104" s="118"/>
      <c r="AC3104" s="118"/>
      <c r="AD3104" s="118"/>
      <c r="AE3104" s="139"/>
      <c r="AF3104" s="118"/>
      <c r="AG3104" s="118"/>
      <c r="AH3104" s="147" t="str">
        <f t="shared" si="586"/>
        <v/>
      </c>
      <c r="AI3104" s="147" t="str">
        <f t="shared" si="587"/>
        <v/>
      </c>
      <c r="AJ3104" s="148" t="str">
        <f t="shared" si="576"/>
        <v/>
      </c>
      <c r="AK3104" s="148" t="str">
        <f t="shared" si="577"/>
        <v/>
      </c>
      <c r="AL3104" s="147" t="str">
        <f t="shared" si="578"/>
        <v/>
      </c>
      <c r="AM3104" s="147" t="str">
        <f t="shared" si="579"/>
        <v/>
      </c>
      <c r="AN3104" s="147" t="str">
        <f t="shared" si="580"/>
        <v/>
      </c>
      <c r="AO3104" s="118"/>
    </row>
    <row r="3105" spans="1:41">
      <c r="A3105" s="118"/>
      <c r="B3105" s="118"/>
      <c r="C3105" s="118"/>
      <c r="D3105" s="118"/>
      <c r="E3105" s="118"/>
      <c r="F3105" s="118"/>
      <c r="G3105" s="118"/>
      <c r="H3105" s="118"/>
      <c r="I3105" s="118"/>
      <c r="J3105" s="118"/>
      <c r="K3105" s="118"/>
      <c r="L3105" s="118"/>
      <c r="M3105" s="118"/>
      <c r="N3105" s="118"/>
      <c r="O3105" s="143" t="str">
        <f>IF(H3105="","",(S3105/S3105)&amp;":"&amp;ROUND(AH3105/S3105,2))</f>
        <v/>
      </c>
      <c r="P3105" s="118"/>
      <c r="Q3105" s="118"/>
      <c r="R3105" s="143" t="str">
        <f>IF(H3105="","",(S3105/S3105)&amp;":"&amp;ROUND(AI3105/S3105,2))</f>
        <v/>
      </c>
      <c r="S3105" s="144" t="str">
        <f t="shared" si="581"/>
        <v/>
      </c>
      <c r="T3105" s="145" t="str">
        <f t="shared" si="582"/>
        <v/>
      </c>
      <c r="U3105" s="118"/>
      <c r="V3105" s="145" t="str">
        <f t="shared" si="583"/>
        <v/>
      </c>
      <c r="W3105" s="144" t="str">
        <f t="shared" si="584"/>
        <v/>
      </c>
      <c r="X3105" s="146" t="str">
        <f>IF(C3105="","",IF(OR(C3105="Trade",C3105="Multi Position"),(X3104+V3105),IF(C3105="Deposit",(X3104+AE3105),IF(C3105="Withdrawal",(X3104-AE3105)))))</f>
        <v/>
      </c>
      <c r="Y3105" s="145" t="str">
        <f t="shared" si="585"/>
        <v/>
      </c>
      <c r="Z3105" s="118"/>
      <c r="AA3105" s="118"/>
      <c r="AB3105" s="118"/>
      <c r="AC3105" s="118"/>
      <c r="AD3105" s="118"/>
      <c r="AE3105" s="139"/>
      <c r="AF3105" s="118"/>
      <c r="AG3105" s="118"/>
      <c r="AH3105" s="147" t="str">
        <f t="shared" si="586"/>
        <v/>
      </c>
      <c r="AI3105" s="147" t="str">
        <f t="shared" si="587"/>
        <v/>
      </c>
      <c r="AJ3105" s="148" t="str">
        <f t="shared" si="576"/>
        <v/>
      </c>
      <c r="AK3105" s="148" t="str">
        <f t="shared" si="577"/>
        <v/>
      </c>
      <c r="AL3105" s="147" t="str">
        <f t="shared" si="578"/>
        <v/>
      </c>
      <c r="AM3105" s="147" t="str">
        <f t="shared" si="579"/>
        <v/>
      </c>
      <c r="AN3105" s="147" t="str">
        <f t="shared" si="580"/>
        <v/>
      </c>
      <c r="AO3105" s="118"/>
    </row>
    <row r="3106" spans="1:41">
      <c r="A3106" s="118"/>
      <c r="B3106" s="118"/>
      <c r="C3106" s="118"/>
      <c r="D3106" s="118"/>
      <c r="E3106" s="118"/>
      <c r="F3106" s="118"/>
      <c r="G3106" s="118"/>
      <c r="H3106" s="118"/>
      <c r="I3106" s="118"/>
      <c r="J3106" s="118"/>
      <c r="K3106" s="118"/>
      <c r="L3106" s="118"/>
      <c r="M3106" s="118"/>
      <c r="N3106" s="118"/>
      <c r="O3106" s="143" t="str">
        <f>IF(H3106="","",(S3106/S3106)&amp;":"&amp;ROUND(AH3106/S3106,2))</f>
        <v/>
      </c>
      <c r="P3106" s="118"/>
      <c r="Q3106" s="118"/>
      <c r="R3106" s="143" t="str">
        <f>IF(H3106="","",(S3106/S3106)&amp;":"&amp;ROUND(AI3106/S3106,2))</f>
        <v/>
      </c>
      <c r="S3106" s="144" t="str">
        <f t="shared" si="581"/>
        <v/>
      </c>
      <c r="T3106" s="145" t="str">
        <f t="shared" si="582"/>
        <v/>
      </c>
      <c r="U3106" s="118"/>
      <c r="V3106" s="145" t="str">
        <f t="shared" si="583"/>
        <v/>
      </c>
      <c r="W3106" s="144" t="str">
        <f t="shared" si="584"/>
        <v/>
      </c>
      <c r="X3106" s="146" t="str">
        <f>IF(C3106="","",IF(OR(C3106="Trade",C3106="Multi Position"),(X3105+V3106),IF(C3106="Deposit",(X3105+AE3106),IF(C3106="Withdrawal",(X3105-AE3106)))))</f>
        <v/>
      </c>
      <c r="Y3106" s="145" t="str">
        <f t="shared" si="585"/>
        <v/>
      </c>
      <c r="Z3106" s="118"/>
      <c r="AA3106" s="118"/>
      <c r="AB3106" s="118"/>
      <c r="AC3106" s="118"/>
      <c r="AD3106" s="118"/>
      <c r="AE3106" s="139"/>
      <c r="AF3106" s="118"/>
      <c r="AG3106" s="118"/>
      <c r="AH3106" s="147" t="str">
        <f t="shared" si="586"/>
        <v/>
      </c>
      <c r="AI3106" s="147" t="str">
        <f t="shared" si="587"/>
        <v/>
      </c>
      <c r="AJ3106" s="148" t="str">
        <f t="shared" si="576"/>
        <v/>
      </c>
      <c r="AK3106" s="148" t="str">
        <f t="shared" si="577"/>
        <v/>
      </c>
      <c r="AL3106" s="147" t="str">
        <f t="shared" si="578"/>
        <v/>
      </c>
      <c r="AM3106" s="147" t="str">
        <f t="shared" si="579"/>
        <v/>
      </c>
      <c r="AN3106" s="147" t="str">
        <f t="shared" si="580"/>
        <v/>
      </c>
      <c r="AO3106" s="118"/>
    </row>
    <row r="3107" spans="1:41">
      <c r="A3107" s="118"/>
      <c r="B3107" s="118"/>
      <c r="C3107" s="118"/>
      <c r="D3107" s="118"/>
      <c r="E3107" s="118"/>
      <c r="F3107" s="118"/>
      <c r="G3107" s="118"/>
      <c r="H3107" s="118"/>
      <c r="I3107" s="118"/>
      <c r="J3107" s="118"/>
      <c r="K3107" s="118"/>
      <c r="L3107" s="118"/>
      <c r="M3107" s="118"/>
      <c r="N3107" s="118"/>
      <c r="O3107" s="143" t="str">
        <f>IF(H3107="","",(S3107/S3107)&amp;":"&amp;ROUND(AH3107/S3107,2))</f>
        <v/>
      </c>
      <c r="P3107" s="118"/>
      <c r="Q3107" s="118"/>
      <c r="R3107" s="143" t="str">
        <f>IF(H3107="","",(S3107/S3107)&amp;":"&amp;ROUND(AI3107/S3107,2))</f>
        <v/>
      </c>
      <c r="S3107" s="144" t="str">
        <f t="shared" si="581"/>
        <v/>
      </c>
      <c r="T3107" s="145" t="str">
        <f t="shared" si="582"/>
        <v/>
      </c>
      <c r="U3107" s="118"/>
      <c r="V3107" s="145" t="str">
        <f t="shared" si="583"/>
        <v/>
      </c>
      <c r="W3107" s="144" t="str">
        <f t="shared" si="584"/>
        <v/>
      </c>
      <c r="X3107" s="146" t="str">
        <f>IF(C3107="","",IF(OR(C3107="Trade",C3107="Multi Position"),(X3106+V3107),IF(C3107="Deposit",(X3106+AE3107),IF(C3107="Withdrawal",(X3106-AE3107)))))</f>
        <v/>
      </c>
      <c r="Y3107" s="145" t="str">
        <f t="shared" si="585"/>
        <v/>
      </c>
      <c r="Z3107" s="118"/>
      <c r="AA3107" s="118"/>
      <c r="AB3107" s="118"/>
      <c r="AC3107" s="118"/>
      <c r="AD3107" s="118"/>
      <c r="AE3107" s="139"/>
      <c r="AF3107" s="118"/>
      <c r="AG3107" s="118"/>
      <c r="AH3107" s="147" t="str">
        <f t="shared" si="586"/>
        <v/>
      </c>
      <c r="AI3107" s="147" t="str">
        <f t="shared" si="587"/>
        <v/>
      </c>
      <c r="AJ3107" s="148" t="str">
        <f t="shared" si="576"/>
        <v/>
      </c>
      <c r="AK3107" s="148" t="str">
        <f t="shared" si="577"/>
        <v/>
      </c>
      <c r="AL3107" s="147" t="str">
        <f t="shared" si="578"/>
        <v/>
      </c>
      <c r="AM3107" s="147" t="str">
        <f t="shared" si="579"/>
        <v/>
      </c>
      <c r="AN3107" s="147" t="str">
        <f t="shared" si="580"/>
        <v/>
      </c>
      <c r="AO3107" s="118"/>
    </row>
    <row r="3108" spans="1:41">
      <c r="A3108" s="118"/>
      <c r="B3108" s="118"/>
      <c r="C3108" s="118"/>
      <c r="D3108" s="118"/>
      <c r="E3108" s="118"/>
      <c r="F3108" s="118"/>
      <c r="G3108" s="118"/>
      <c r="H3108" s="118"/>
      <c r="I3108" s="118"/>
      <c r="J3108" s="118"/>
      <c r="K3108" s="118"/>
      <c r="L3108" s="118"/>
      <c r="M3108" s="118"/>
      <c r="N3108" s="118"/>
      <c r="O3108" s="143" t="str">
        <f>IF(H3108="","",(S3108/S3108)&amp;":"&amp;ROUND(AH3108/S3108,2))</f>
        <v/>
      </c>
      <c r="P3108" s="118"/>
      <c r="Q3108" s="118"/>
      <c r="R3108" s="143" t="str">
        <f>IF(H3108="","",(S3108/S3108)&amp;":"&amp;ROUND(AI3108/S3108,2))</f>
        <v/>
      </c>
      <c r="S3108" s="144" t="str">
        <f t="shared" si="581"/>
        <v/>
      </c>
      <c r="T3108" s="145" t="str">
        <f t="shared" si="582"/>
        <v/>
      </c>
      <c r="U3108" s="118"/>
      <c r="V3108" s="145" t="str">
        <f t="shared" si="583"/>
        <v/>
      </c>
      <c r="W3108" s="144" t="str">
        <f t="shared" si="584"/>
        <v/>
      </c>
      <c r="X3108" s="146" t="str">
        <f>IF(C3108="","",IF(OR(C3108="Trade",C3108="Multi Position"),(X3107+V3108),IF(C3108="Deposit",(X3107+AE3108),IF(C3108="Withdrawal",(X3107-AE3108)))))</f>
        <v/>
      </c>
      <c r="Y3108" s="145" t="str">
        <f t="shared" si="585"/>
        <v/>
      </c>
      <c r="Z3108" s="118"/>
      <c r="AA3108" s="118"/>
      <c r="AB3108" s="118"/>
      <c r="AC3108" s="118"/>
      <c r="AD3108" s="118"/>
      <c r="AE3108" s="139"/>
      <c r="AF3108" s="118"/>
      <c r="AG3108" s="118"/>
      <c r="AH3108" s="147" t="str">
        <f t="shared" si="586"/>
        <v/>
      </c>
      <c r="AI3108" s="147" t="str">
        <f t="shared" si="587"/>
        <v/>
      </c>
      <c r="AJ3108" s="148" t="str">
        <f t="shared" si="576"/>
        <v/>
      </c>
      <c r="AK3108" s="148" t="str">
        <f t="shared" si="577"/>
        <v/>
      </c>
      <c r="AL3108" s="147" t="str">
        <f t="shared" si="578"/>
        <v/>
      </c>
      <c r="AM3108" s="147" t="str">
        <f t="shared" si="579"/>
        <v/>
      </c>
      <c r="AN3108" s="147" t="str">
        <f t="shared" si="580"/>
        <v/>
      </c>
      <c r="AO3108" s="118"/>
    </row>
    <row r="3109" spans="1:41">
      <c r="A3109" s="118"/>
      <c r="B3109" s="118"/>
      <c r="C3109" s="118"/>
      <c r="D3109" s="118"/>
      <c r="E3109" s="118"/>
      <c r="F3109" s="118"/>
      <c r="G3109" s="118"/>
      <c r="H3109" s="118"/>
      <c r="I3109" s="118"/>
      <c r="J3109" s="118"/>
      <c r="K3109" s="118"/>
      <c r="L3109" s="118"/>
      <c r="M3109" s="118"/>
      <c r="N3109" s="118"/>
      <c r="O3109" s="143" t="str">
        <f>IF(H3109="","",(S3109/S3109)&amp;":"&amp;ROUND(AH3109/S3109,2))</f>
        <v/>
      </c>
      <c r="P3109" s="118"/>
      <c r="Q3109" s="118"/>
      <c r="R3109" s="143" t="str">
        <f>IF(H3109="","",(S3109/S3109)&amp;":"&amp;ROUND(AI3109/S3109,2))</f>
        <v/>
      </c>
      <c r="S3109" s="144" t="str">
        <f t="shared" si="581"/>
        <v/>
      </c>
      <c r="T3109" s="145" t="str">
        <f t="shared" si="582"/>
        <v/>
      </c>
      <c r="U3109" s="118"/>
      <c r="V3109" s="145" t="str">
        <f t="shared" si="583"/>
        <v/>
      </c>
      <c r="W3109" s="144" t="str">
        <f t="shared" si="584"/>
        <v/>
      </c>
      <c r="X3109" s="146" t="str">
        <f>IF(C3109="","",IF(OR(C3109="Trade",C3109="Multi Position"),(X3108+V3109),IF(C3109="Deposit",(X3108+AE3109),IF(C3109="Withdrawal",(X3108-AE3109)))))</f>
        <v/>
      </c>
      <c r="Y3109" s="145" t="str">
        <f t="shared" si="585"/>
        <v/>
      </c>
      <c r="Z3109" s="118"/>
      <c r="AA3109" s="118"/>
      <c r="AB3109" s="118"/>
      <c r="AC3109" s="118"/>
      <c r="AD3109" s="118"/>
      <c r="AE3109" s="139"/>
      <c r="AF3109" s="118"/>
      <c r="AG3109" s="118"/>
      <c r="AH3109" s="147" t="str">
        <f t="shared" si="586"/>
        <v/>
      </c>
      <c r="AI3109" s="147" t="str">
        <f t="shared" si="587"/>
        <v/>
      </c>
      <c r="AJ3109" s="148" t="str">
        <f t="shared" si="576"/>
        <v/>
      </c>
      <c r="AK3109" s="148" t="str">
        <f t="shared" si="577"/>
        <v/>
      </c>
      <c r="AL3109" s="147" t="str">
        <f t="shared" si="578"/>
        <v/>
      </c>
      <c r="AM3109" s="147" t="str">
        <f t="shared" si="579"/>
        <v/>
      </c>
      <c r="AN3109" s="147" t="str">
        <f t="shared" si="580"/>
        <v/>
      </c>
      <c r="AO3109" s="118"/>
    </row>
    <row r="3110" spans="1:41">
      <c r="A3110" s="118"/>
      <c r="B3110" s="118"/>
      <c r="C3110" s="118"/>
      <c r="D3110" s="118"/>
      <c r="E3110" s="118"/>
      <c r="F3110" s="118"/>
      <c r="G3110" s="118"/>
      <c r="H3110" s="118"/>
      <c r="I3110" s="118"/>
      <c r="J3110" s="118"/>
      <c r="K3110" s="118"/>
      <c r="L3110" s="118"/>
      <c r="M3110" s="118"/>
      <c r="N3110" s="118"/>
      <c r="O3110" s="143" t="str">
        <f>IF(H3110="","",(S3110/S3110)&amp;":"&amp;ROUND(AH3110/S3110,2))</f>
        <v/>
      </c>
      <c r="P3110" s="118"/>
      <c r="Q3110" s="118"/>
      <c r="R3110" s="143" t="str">
        <f>IF(H3110="","",(S3110/S3110)&amp;":"&amp;ROUND(AI3110/S3110,2))</f>
        <v/>
      </c>
      <c r="S3110" s="144" t="str">
        <f t="shared" si="581"/>
        <v/>
      </c>
      <c r="T3110" s="145" t="str">
        <f t="shared" si="582"/>
        <v/>
      </c>
      <c r="U3110" s="118"/>
      <c r="V3110" s="145" t="str">
        <f t="shared" si="583"/>
        <v/>
      </c>
      <c r="W3110" s="144" t="str">
        <f t="shared" si="584"/>
        <v/>
      </c>
      <c r="X3110" s="146" t="str">
        <f>IF(C3110="","",IF(OR(C3110="Trade",C3110="Multi Position"),(X3109+V3110),IF(C3110="Deposit",(X3109+AE3110),IF(C3110="Withdrawal",(X3109-AE3110)))))</f>
        <v/>
      </c>
      <c r="Y3110" s="145" t="str">
        <f t="shared" si="585"/>
        <v/>
      </c>
      <c r="Z3110" s="118"/>
      <c r="AA3110" s="118"/>
      <c r="AB3110" s="118"/>
      <c r="AC3110" s="118"/>
      <c r="AD3110" s="118"/>
      <c r="AE3110" s="139"/>
      <c r="AF3110" s="118"/>
      <c r="AG3110" s="118"/>
      <c r="AH3110" s="147" t="str">
        <f t="shared" si="586"/>
        <v/>
      </c>
      <c r="AI3110" s="147" t="str">
        <f t="shared" si="587"/>
        <v/>
      </c>
      <c r="AJ3110" s="148" t="str">
        <f t="shared" si="576"/>
        <v/>
      </c>
      <c r="AK3110" s="148" t="str">
        <f t="shared" si="577"/>
        <v/>
      </c>
      <c r="AL3110" s="147" t="str">
        <f t="shared" si="578"/>
        <v/>
      </c>
      <c r="AM3110" s="147" t="str">
        <f t="shared" si="579"/>
        <v/>
      </c>
      <c r="AN3110" s="147" t="str">
        <f t="shared" si="580"/>
        <v/>
      </c>
      <c r="AO3110" s="118"/>
    </row>
    <row r="3111" spans="1:41">
      <c r="A3111" s="118"/>
      <c r="B3111" s="118"/>
      <c r="C3111" s="118"/>
      <c r="D3111" s="118"/>
      <c r="E3111" s="118"/>
      <c r="F3111" s="118"/>
      <c r="G3111" s="118"/>
      <c r="H3111" s="118"/>
      <c r="I3111" s="118"/>
      <c r="J3111" s="118"/>
      <c r="K3111" s="118"/>
      <c r="L3111" s="118"/>
      <c r="M3111" s="118"/>
      <c r="N3111" s="118"/>
      <c r="O3111" s="143" t="str">
        <f>IF(H3111="","",(S3111/S3111)&amp;":"&amp;ROUND(AH3111/S3111,2))</f>
        <v/>
      </c>
      <c r="P3111" s="118"/>
      <c r="Q3111" s="118"/>
      <c r="R3111" s="143" t="str">
        <f>IF(H3111="","",(S3111/S3111)&amp;":"&amp;ROUND(AI3111/S3111,2))</f>
        <v/>
      </c>
      <c r="S3111" s="144" t="str">
        <f t="shared" si="581"/>
        <v/>
      </c>
      <c r="T3111" s="145" t="str">
        <f t="shared" si="582"/>
        <v/>
      </c>
      <c r="U3111" s="118"/>
      <c r="V3111" s="145" t="str">
        <f t="shared" si="583"/>
        <v/>
      </c>
      <c r="W3111" s="144" t="str">
        <f t="shared" si="584"/>
        <v/>
      </c>
      <c r="X3111" s="146" t="str">
        <f>IF(C3111="","",IF(OR(C3111="Trade",C3111="Multi Position"),(X3110+V3111),IF(C3111="Deposit",(X3110+AE3111),IF(C3111="Withdrawal",(X3110-AE3111)))))</f>
        <v/>
      </c>
      <c r="Y3111" s="145" t="str">
        <f t="shared" si="585"/>
        <v/>
      </c>
      <c r="Z3111" s="118"/>
      <c r="AA3111" s="118"/>
      <c r="AB3111" s="118"/>
      <c r="AC3111" s="118"/>
      <c r="AD3111" s="118"/>
      <c r="AE3111" s="139"/>
      <c r="AF3111" s="118"/>
      <c r="AG3111" s="118"/>
      <c r="AH3111" s="147" t="str">
        <f t="shared" si="586"/>
        <v/>
      </c>
      <c r="AI3111" s="147" t="str">
        <f t="shared" si="587"/>
        <v/>
      </c>
      <c r="AJ3111" s="148" t="str">
        <f t="shared" si="576"/>
        <v/>
      </c>
      <c r="AK3111" s="148" t="str">
        <f t="shared" si="577"/>
        <v/>
      </c>
      <c r="AL3111" s="147" t="str">
        <f t="shared" si="578"/>
        <v/>
      </c>
      <c r="AM3111" s="147" t="str">
        <f t="shared" si="579"/>
        <v/>
      </c>
      <c r="AN3111" s="147" t="str">
        <f t="shared" si="580"/>
        <v/>
      </c>
      <c r="AO3111" s="118"/>
    </row>
    <row r="3112" spans="1:41">
      <c r="A3112" s="118"/>
      <c r="B3112" s="118"/>
      <c r="C3112" s="118"/>
      <c r="D3112" s="118"/>
      <c r="E3112" s="118"/>
      <c r="F3112" s="118"/>
      <c r="G3112" s="118"/>
      <c r="H3112" s="118"/>
      <c r="I3112" s="118"/>
      <c r="J3112" s="118"/>
      <c r="K3112" s="118"/>
      <c r="L3112" s="118"/>
      <c r="M3112" s="118"/>
      <c r="N3112" s="118"/>
      <c r="O3112" s="143" t="str">
        <f>IF(H3112="","",(S3112/S3112)&amp;":"&amp;ROUND(AH3112/S3112,2))</f>
        <v/>
      </c>
      <c r="P3112" s="118"/>
      <c r="Q3112" s="118"/>
      <c r="R3112" s="143" t="str">
        <f>IF(H3112="","",(S3112/S3112)&amp;":"&amp;ROUND(AI3112/S3112,2))</f>
        <v/>
      </c>
      <c r="S3112" s="144" t="str">
        <f t="shared" si="581"/>
        <v/>
      </c>
      <c r="T3112" s="145" t="str">
        <f t="shared" si="582"/>
        <v/>
      </c>
      <c r="U3112" s="118"/>
      <c r="V3112" s="145" t="str">
        <f t="shared" si="583"/>
        <v/>
      </c>
      <c r="W3112" s="144" t="str">
        <f t="shared" si="584"/>
        <v/>
      </c>
      <c r="X3112" s="146" t="str">
        <f>IF(C3112="","",IF(OR(C3112="Trade",C3112="Multi Position"),(X3111+V3112),IF(C3112="Deposit",(X3111+AE3112),IF(C3112="Withdrawal",(X3111-AE3112)))))</f>
        <v/>
      </c>
      <c r="Y3112" s="145" t="str">
        <f t="shared" si="585"/>
        <v/>
      </c>
      <c r="Z3112" s="118"/>
      <c r="AA3112" s="118"/>
      <c r="AB3112" s="118"/>
      <c r="AC3112" s="118"/>
      <c r="AD3112" s="118"/>
      <c r="AE3112" s="139"/>
      <c r="AF3112" s="118"/>
      <c r="AG3112" s="118"/>
      <c r="AH3112" s="147" t="str">
        <f t="shared" si="586"/>
        <v/>
      </c>
      <c r="AI3112" s="147" t="str">
        <f t="shared" si="587"/>
        <v/>
      </c>
      <c r="AJ3112" s="148" t="str">
        <f t="shared" si="576"/>
        <v/>
      </c>
      <c r="AK3112" s="148" t="str">
        <f t="shared" si="577"/>
        <v/>
      </c>
      <c r="AL3112" s="147" t="str">
        <f t="shared" si="578"/>
        <v/>
      </c>
      <c r="AM3112" s="147" t="str">
        <f t="shared" si="579"/>
        <v/>
      </c>
      <c r="AN3112" s="147" t="str">
        <f t="shared" si="580"/>
        <v/>
      </c>
      <c r="AO3112" s="118"/>
    </row>
    <row r="3113" spans="1:41">
      <c r="A3113" s="118"/>
      <c r="B3113" s="118"/>
      <c r="C3113" s="118"/>
      <c r="D3113" s="118"/>
      <c r="E3113" s="118"/>
      <c r="F3113" s="118"/>
      <c r="G3113" s="118"/>
      <c r="H3113" s="118"/>
      <c r="I3113" s="118"/>
      <c r="J3113" s="118"/>
      <c r="K3113" s="118"/>
      <c r="L3113" s="118"/>
      <c r="M3113" s="118"/>
      <c r="N3113" s="118"/>
      <c r="O3113" s="143" t="str">
        <f>IF(H3113="","",(S3113/S3113)&amp;":"&amp;ROUND(AH3113/S3113,2))</f>
        <v/>
      </c>
      <c r="P3113" s="118"/>
      <c r="Q3113" s="118"/>
      <c r="R3113" s="143" t="str">
        <f>IF(H3113="","",(S3113/S3113)&amp;":"&amp;ROUND(AI3113/S3113,2))</f>
        <v/>
      </c>
      <c r="S3113" s="144" t="str">
        <f t="shared" si="581"/>
        <v/>
      </c>
      <c r="T3113" s="145" t="str">
        <f t="shared" si="582"/>
        <v/>
      </c>
      <c r="U3113" s="118"/>
      <c r="V3113" s="145" t="str">
        <f t="shared" si="583"/>
        <v/>
      </c>
      <c r="W3113" s="144" t="str">
        <f t="shared" si="584"/>
        <v/>
      </c>
      <c r="X3113" s="146" t="str">
        <f>IF(C3113="","",IF(OR(C3113="Trade",C3113="Multi Position"),(X3112+V3113),IF(C3113="Deposit",(X3112+AE3113),IF(C3113="Withdrawal",(X3112-AE3113)))))</f>
        <v/>
      </c>
      <c r="Y3113" s="145" t="str">
        <f t="shared" si="585"/>
        <v/>
      </c>
      <c r="Z3113" s="118"/>
      <c r="AA3113" s="118"/>
      <c r="AB3113" s="118"/>
      <c r="AC3113" s="118"/>
      <c r="AD3113" s="118"/>
      <c r="AE3113" s="139"/>
      <c r="AF3113" s="118"/>
      <c r="AG3113" s="118"/>
      <c r="AH3113" s="147" t="str">
        <f t="shared" si="586"/>
        <v/>
      </c>
      <c r="AI3113" s="147" t="str">
        <f t="shared" si="587"/>
        <v/>
      </c>
      <c r="AJ3113" s="148" t="str">
        <f t="shared" si="576"/>
        <v/>
      </c>
      <c r="AK3113" s="148" t="str">
        <f t="shared" si="577"/>
        <v/>
      </c>
      <c r="AL3113" s="147" t="str">
        <f t="shared" si="578"/>
        <v/>
      </c>
      <c r="AM3113" s="147" t="str">
        <f t="shared" si="579"/>
        <v/>
      </c>
      <c r="AN3113" s="147" t="str">
        <f t="shared" si="580"/>
        <v/>
      </c>
      <c r="AO3113" s="118"/>
    </row>
    <row r="3114" spans="1:41">
      <c r="A3114" s="118"/>
      <c r="B3114" s="118"/>
      <c r="C3114" s="118"/>
      <c r="D3114" s="118"/>
      <c r="E3114" s="118"/>
      <c r="F3114" s="118"/>
      <c r="G3114" s="118"/>
      <c r="H3114" s="118"/>
      <c r="I3114" s="118"/>
      <c r="J3114" s="118"/>
      <c r="K3114" s="118"/>
      <c r="L3114" s="118"/>
      <c r="M3114" s="118"/>
      <c r="N3114" s="118"/>
      <c r="O3114" s="143" t="str">
        <f>IF(H3114="","",(S3114/S3114)&amp;":"&amp;ROUND(AH3114/S3114,2))</f>
        <v/>
      </c>
      <c r="P3114" s="118"/>
      <c r="Q3114" s="118"/>
      <c r="R3114" s="143" t="str">
        <f>IF(H3114="","",(S3114/S3114)&amp;":"&amp;ROUND(AI3114/S3114,2))</f>
        <v/>
      </c>
      <c r="S3114" s="144" t="str">
        <f t="shared" si="581"/>
        <v/>
      </c>
      <c r="T3114" s="145" t="str">
        <f t="shared" si="582"/>
        <v/>
      </c>
      <c r="U3114" s="118"/>
      <c r="V3114" s="145" t="str">
        <f t="shared" si="583"/>
        <v/>
      </c>
      <c r="W3114" s="144" t="str">
        <f t="shared" si="584"/>
        <v/>
      </c>
      <c r="X3114" s="146" t="str">
        <f>IF(C3114="","",IF(OR(C3114="Trade",C3114="Multi Position"),(X3113+V3114),IF(C3114="Deposit",(X3113+AE3114),IF(C3114="Withdrawal",(X3113-AE3114)))))</f>
        <v/>
      </c>
      <c r="Y3114" s="145" t="str">
        <f t="shared" si="585"/>
        <v/>
      </c>
      <c r="Z3114" s="118"/>
      <c r="AA3114" s="118"/>
      <c r="AB3114" s="118"/>
      <c r="AC3114" s="118"/>
      <c r="AD3114" s="118"/>
      <c r="AE3114" s="139"/>
      <c r="AF3114" s="118"/>
      <c r="AG3114" s="118"/>
      <c r="AH3114" s="147" t="str">
        <f t="shared" si="586"/>
        <v/>
      </c>
      <c r="AI3114" s="147" t="str">
        <f t="shared" si="587"/>
        <v/>
      </c>
      <c r="AJ3114" s="148" t="str">
        <f t="shared" si="576"/>
        <v/>
      </c>
      <c r="AK3114" s="148" t="str">
        <f t="shared" si="577"/>
        <v/>
      </c>
      <c r="AL3114" s="147" t="str">
        <f t="shared" si="578"/>
        <v/>
      </c>
      <c r="AM3114" s="147" t="str">
        <f t="shared" si="579"/>
        <v/>
      </c>
      <c r="AN3114" s="147" t="str">
        <f t="shared" si="580"/>
        <v/>
      </c>
      <c r="AO3114" s="118"/>
    </row>
    <row r="3115" spans="1:41">
      <c r="A3115" s="118"/>
      <c r="B3115" s="118"/>
      <c r="C3115" s="118"/>
      <c r="D3115" s="118"/>
      <c r="E3115" s="118"/>
      <c r="F3115" s="118"/>
      <c r="G3115" s="118"/>
      <c r="H3115" s="118"/>
      <c r="I3115" s="118"/>
      <c r="J3115" s="118"/>
      <c r="K3115" s="118"/>
      <c r="L3115" s="118"/>
      <c r="M3115" s="118"/>
      <c r="N3115" s="118"/>
      <c r="O3115" s="143" t="str">
        <f>IF(H3115="","",(S3115/S3115)&amp;":"&amp;ROUND(AH3115/S3115,2))</f>
        <v/>
      </c>
      <c r="P3115" s="118"/>
      <c r="Q3115" s="118"/>
      <c r="R3115" s="143" t="str">
        <f>IF(H3115="","",(S3115/S3115)&amp;":"&amp;ROUND(AI3115/S3115,2))</f>
        <v/>
      </c>
      <c r="S3115" s="144" t="str">
        <f t="shared" si="581"/>
        <v/>
      </c>
      <c r="T3115" s="145" t="str">
        <f t="shared" si="582"/>
        <v/>
      </c>
      <c r="U3115" s="118"/>
      <c r="V3115" s="145" t="str">
        <f t="shared" si="583"/>
        <v/>
      </c>
      <c r="W3115" s="144" t="str">
        <f t="shared" si="584"/>
        <v/>
      </c>
      <c r="X3115" s="146" t="str">
        <f>IF(C3115="","",IF(OR(C3115="Trade",C3115="Multi Position"),(X3114+V3115),IF(C3115="Deposit",(X3114+AE3115),IF(C3115="Withdrawal",(X3114-AE3115)))))</f>
        <v/>
      </c>
      <c r="Y3115" s="145" t="str">
        <f t="shared" si="585"/>
        <v/>
      </c>
      <c r="Z3115" s="118"/>
      <c r="AA3115" s="118"/>
      <c r="AB3115" s="118"/>
      <c r="AC3115" s="118"/>
      <c r="AD3115" s="118"/>
      <c r="AE3115" s="139"/>
      <c r="AF3115" s="118"/>
      <c r="AG3115" s="118"/>
      <c r="AH3115" s="147" t="str">
        <f t="shared" si="586"/>
        <v/>
      </c>
      <c r="AI3115" s="147" t="str">
        <f t="shared" si="587"/>
        <v/>
      </c>
      <c r="AJ3115" s="148" t="str">
        <f t="shared" si="576"/>
        <v/>
      </c>
      <c r="AK3115" s="148" t="str">
        <f t="shared" si="577"/>
        <v/>
      </c>
      <c r="AL3115" s="147" t="str">
        <f t="shared" si="578"/>
        <v/>
      </c>
      <c r="AM3115" s="147" t="str">
        <f t="shared" si="579"/>
        <v/>
      </c>
      <c r="AN3115" s="147" t="str">
        <f t="shared" si="580"/>
        <v/>
      </c>
      <c r="AO3115" s="118"/>
    </row>
    <row r="3116" spans="1:41">
      <c r="A3116" s="118"/>
      <c r="B3116" s="118"/>
      <c r="C3116" s="118"/>
      <c r="D3116" s="118"/>
      <c r="E3116" s="118"/>
      <c r="F3116" s="118"/>
      <c r="G3116" s="118"/>
      <c r="H3116" s="118"/>
      <c r="I3116" s="118"/>
      <c r="J3116" s="118"/>
      <c r="K3116" s="118"/>
      <c r="L3116" s="118"/>
      <c r="M3116" s="118"/>
      <c r="N3116" s="118"/>
      <c r="O3116" s="143" t="str">
        <f>IF(H3116="","",(S3116/S3116)&amp;":"&amp;ROUND(AH3116/S3116,2))</f>
        <v/>
      </c>
      <c r="P3116" s="118"/>
      <c r="Q3116" s="118"/>
      <c r="R3116" s="143" t="str">
        <f>IF(H3116="","",(S3116/S3116)&amp;":"&amp;ROUND(AI3116/S3116,2))</f>
        <v/>
      </c>
      <c r="S3116" s="144" t="str">
        <f t="shared" si="581"/>
        <v/>
      </c>
      <c r="T3116" s="145" t="str">
        <f t="shared" si="582"/>
        <v/>
      </c>
      <c r="U3116" s="118"/>
      <c r="V3116" s="145" t="str">
        <f t="shared" si="583"/>
        <v/>
      </c>
      <c r="W3116" s="144" t="str">
        <f t="shared" si="584"/>
        <v/>
      </c>
      <c r="X3116" s="146" t="str">
        <f>IF(C3116="","",IF(OR(C3116="Trade",C3116="Multi Position"),(X3115+V3116),IF(C3116="Deposit",(X3115+AE3116),IF(C3116="Withdrawal",(X3115-AE3116)))))</f>
        <v/>
      </c>
      <c r="Y3116" s="145" t="str">
        <f t="shared" si="585"/>
        <v/>
      </c>
      <c r="Z3116" s="118"/>
      <c r="AA3116" s="118"/>
      <c r="AB3116" s="118"/>
      <c r="AC3116" s="118"/>
      <c r="AD3116" s="118"/>
      <c r="AE3116" s="139"/>
      <c r="AF3116" s="118"/>
      <c r="AG3116" s="118"/>
      <c r="AH3116" s="147" t="str">
        <f t="shared" si="586"/>
        <v/>
      </c>
      <c r="AI3116" s="147" t="str">
        <f t="shared" si="587"/>
        <v/>
      </c>
      <c r="AJ3116" s="148" t="str">
        <f t="shared" si="576"/>
        <v/>
      </c>
      <c r="AK3116" s="148" t="str">
        <f t="shared" si="577"/>
        <v/>
      </c>
      <c r="AL3116" s="147" t="str">
        <f t="shared" si="578"/>
        <v/>
      </c>
      <c r="AM3116" s="147" t="str">
        <f t="shared" si="579"/>
        <v/>
      </c>
      <c r="AN3116" s="147" t="str">
        <f t="shared" si="580"/>
        <v/>
      </c>
      <c r="AO3116" s="118"/>
    </row>
    <row r="3117" spans="1:41">
      <c r="A3117" s="118"/>
      <c r="B3117" s="118"/>
      <c r="C3117" s="118"/>
      <c r="D3117" s="118"/>
      <c r="E3117" s="118"/>
      <c r="F3117" s="118"/>
      <c r="G3117" s="118"/>
      <c r="H3117" s="118"/>
      <c r="I3117" s="118"/>
      <c r="J3117" s="118"/>
      <c r="K3117" s="118"/>
      <c r="L3117" s="118"/>
      <c r="M3117" s="118"/>
      <c r="N3117" s="118"/>
      <c r="O3117" s="143" t="str">
        <f>IF(H3117="","",(S3117/S3117)&amp;":"&amp;ROUND(AH3117/S3117,2))</f>
        <v/>
      </c>
      <c r="P3117" s="118"/>
      <c r="Q3117" s="118"/>
      <c r="R3117" s="143" t="str">
        <f>IF(H3117="","",(S3117/S3117)&amp;":"&amp;ROUND(AI3117/S3117,2))</f>
        <v/>
      </c>
      <c r="S3117" s="144" t="str">
        <f t="shared" si="581"/>
        <v/>
      </c>
      <c r="T3117" s="145" t="str">
        <f t="shared" si="582"/>
        <v/>
      </c>
      <c r="U3117" s="118"/>
      <c r="V3117" s="145" t="str">
        <f t="shared" si="583"/>
        <v/>
      </c>
      <c r="W3117" s="144" t="str">
        <f t="shared" si="584"/>
        <v/>
      </c>
      <c r="X3117" s="146" t="str">
        <f>IF(C3117="","",IF(OR(C3117="Trade",C3117="Multi Position"),(X3116+V3117),IF(C3117="Deposit",(X3116+AE3117),IF(C3117="Withdrawal",(X3116-AE3117)))))</f>
        <v/>
      </c>
      <c r="Y3117" s="145" t="str">
        <f t="shared" si="585"/>
        <v/>
      </c>
      <c r="Z3117" s="118"/>
      <c r="AA3117" s="118"/>
      <c r="AB3117" s="118"/>
      <c r="AC3117" s="118"/>
      <c r="AD3117" s="118"/>
      <c r="AE3117" s="139"/>
      <c r="AF3117" s="118"/>
      <c r="AG3117" s="118"/>
      <c r="AH3117" s="147" t="str">
        <f t="shared" si="586"/>
        <v/>
      </c>
      <c r="AI3117" s="147" t="str">
        <f t="shared" si="587"/>
        <v/>
      </c>
      <c r="AJ3117" s="148" t="str">
        <f t="shared" si="576"/>
        <v/>
      </c>
      <c r="AK3117" s="148" t="str">
        <f t="shared" si="577"/>
        <v/>
      </c>
      <c r="AL3117" s="147" t="str">
        <f t="shared" si="578"/>
        <v/>
      </c>
      <c r="AM3117" s="147" t="str">
        <f t="shared" si="579"/>
        <v/>
      </c>
      <c r="AN3117" s="147" t="str">
        <f t="shared" si="580"/>
        <v/>
      </c>
      <c r="AO3117" s="118"/>
    </row>
    <row r="3118" spans="1:41">
      <c r="A3118" s="118"/>
      <c r="B3118" s="118"/>
      <c r="C3118" s="118"/>
      <c r="D3118" s="118"/>
      <c r="E3118" s="118"/>
      <c r="F3118" s="118"/>
      <c r="G3118" s="118"/>
      <c r="H3118" s="118"/>
      <c r="I3118" s="118"/>
      <c r="J3118" s="118"/>
      <c r="K3118" s="118"/>
      <c r="L3118" s="118"/>
      <c r="M3118" s="118"/>
      <c r="N3118" s="118"/>
      <c r="O3118" s="143" t="str">
        <f>IF(H3118="","",(S3118/S3118)&amp;":"&amp;ROUND(AH3118/S3118,2))</f>
        <v/>
      </c>
      <c r="P3118" s="118"/>
      <c r="Q3118" s="118"/>
      <c r="R3118" s="143" t="str">
        <f>IF(H3118="","",(S3118/S3118)&amp;":"&amp;ROUND(AI3118/S3118,2))</f>
        <v/>
      </c>
      <c r="S3118" s="144" t="str">
        <f t="shared" si="581"/>
        <v/>
      </c>
      <c r="T3118" s="145" t="str">
        <f t="shared" si="582"/>
        <v/>
      </c>
      <c r="U3118" s="118"/>
      <c r="V3118" s="145" t="str">
        <f t="shared" si="583"/>
        <v/>
      </c>
      <c r="W3118" s="144" t="str">
        <f t="shared" si="584"/>
        <v/>
      </c>
      <c r="X3118" s="146" t="str">
        <f>IF(C3118="","",IF(OR(C3118="Trade",C3118="Multi Position"),(X3117+V3118),IF(C3118="Deposit",(X3117+AE3118),IF(C3118="Withdrawal",(X3117-AE3118)))))</f>
        <v/>
      </c>
      <c r="Y3118" s="145" t="str">
        <f t="shared" si="585"/>
        <v/>
      </c>
      <c r="Z3118" s="118"/>
      <c r="AA3118" s="118"/>
      <c r="AB3118" s="118"/>
      <c r="AC3118" s="118"/>
      <c r="AD3118" s="118"/>
      <c r="AE3118" s="139"/>
      <c r="AF3118" s="118"/>
      <c r="AG3118" s="118"/>
      <c r="AH3118" s="147" t="str">
        <f t="shared" si="586"/>
        <v/>
      </c>
      <c r="AI3118" s="147" t="str">
        <f t="shared" si="587"/>
        <v/>
      </c>
      <c r="AJ3118" s="148" t="str">
        <f t="shared" si="576"/>
        <v/>
      </c>
      <c r="AK3118" s="148" t="str">
        <f t="shared" si="577"/>
        <v/>
      </c>
      <c r="AL3118" s="147" t="str">
        <f t="shared" si="578"/>
        <v/>
      </c>
      <c r="AM3118" s="147" t="str">
        <f t="shared" si="579"/>
        <v/>
      </c>
      <c r="AN3118" s="147" t="str">
        <f t="shared" si="580"/>
        <v/>
      </c>
      <c r="AO3118" s="118"/>
    </row>
    <row r="3119" spans="1:41">
      <c r="A3119" s="118"/>
      <c r="B3119" s="118"/>
      <c r="C3119" s="118"/>
      <c r="D3119" s="118"/>
      <c r="E3119" s="118"/>
      <c r="F3119" s="118"/>
      <c r="G3119" s="118"/>
      <c r="H3119" s="118"/>
      <c r="I3119" s="118"/>
      <c r="J3119" s="118"/>
      <c r="K3119" s="118"/>
      <c r="L3119" s="118"/>
      <c r="M3119" s="118"/>
      <c r="N3119" s="118"/>
      <c r="O3119" s="143" t="str">
        <f>IF(H3119="","",(S3119/S3119)&amp;":"&amp;ROUND(AH3119/S3119,2))</f>
        <v/>
      </c>
      <c r="P3119" s="118"/>
      <c r="Q3119" s="118"/>
      <c r="R3119" s="143" t="str">
        <f>IF(H3119="","",(S3119/S3119)&amp;":"&amp;ROUND(AI3119/S3119,2))</f>
        <v/>
      </c>
      <c r="S3119" s="144" t="str">
        <f t="shared" si="581"/>
        <v/>
      </c>
      <c r="T3119" s="145" t="str">
        <f t="shared" si="582"/>
        <v/>
      </c>
      <c r="U3119" s="118"/>
      <c r="V3119" s="145" t="str">
        <f t="shared" si="583"/>
        <v/>
      </c>
      <c r="W3119" s="144" t="str">
        <f t="shared" si="584"/>
        <v/>
      </c>
      <c r="X3119" s="146" t="str">
        <f>IF(C3119="","",IF(OR(C3119="Trade",C3119="Multi Position"),(X3118+V3119),IF(C3119="Deposit",(X3118+AE3119),IF(C3119="Withdrawal",(X3118-AE3119)))))</f>
        <v/>
      </c>
      <c r="Y3119" s="145" t="str">
        <f t="shared" si="585"/>
        <v/>
      </c>
      <c r="Z3119" s="118"/>
      <c r="AA3119" s="118"/>
      <c r="AB3119" s="118"/>
      <c r="AC3119" s="118"/>
      <c r="AD3119" s="118"/>
      <c r="AE3119" s="139"/>
      <c r="AF3119" s="118"/>
      <c r="AG3119" s="118"/>
      <c r="AH3119" s="147" t="str">
        <f t="shared" si="586"/>
        <v/>
      </c>
      <c r="AI3119" s="147" t="str">
        <f t="shared" si="587"/>
        <v/>
      </c>
      <c r="AJ3119" s="148" t="str">
        <f t="shared" si="576"/>
        <v/>
      </c>
      <c r="AK3119" s="148" t="str">
        <f t="shared" si="577"/>
        <v/>
      </c>
      <c r="AL3119" s="147" t="str">
        <f t="shared" si="578"/>
        <v/>
      </c>
      <c r="AM3119" s="147" t="str">
        <f t="shared" si="579"/>
        <v/>
      </c>
      <c r="AN3119" s="147" t="str">
        <f t="shared" si="580"/>
        <v/>
      </c>
      <c r="AO3119" s="118"/>
    </row>
    <row r="3120" spans="1:41">
      <c r="A3120" s="118"/>
      <c r="B3120" s="118"/>
      <c r="C3120" s="118"/>
      <c r="D3120" s="118"/>
      <c r="E3120" s="118"/>
      <c r="F3120" s="118"/>
      <c r="G3120" s="118"/>
      <c r="H3120" s="118"/>
      <c r="I3120" s="118"/>
      <c r="J3120" s="118"/>
      <c r="K3120" s="118"/>
      <c r="L3120" s="118"/>
      <c r="M3120" s="118"/>
      <c r="N3120" s="118"/>
      <c r="O3120" s="143" t="str">
        <f>IF(H3120="","",(S3120/S3120)&amp;":"&amp;ROUND(AH3120/S3120,2))</f>
        <v/>
      </c>
      <c r="P3120" s="118"/>
      <c r="Q3120" s="118"/>
      <c r="R3120" s="143" t="str">
        <f>IF(H3120="","",(S3120/S3120)&amp;":"&amp;ROUND(AI3120/S3120,2))</f>
        <v/>
      </c>
      <c r="S3120" s="144" t="str">
        <f t="shared" si="581"/>
        <v/>
      </c>
      <c r="T3120" s="145" t="str">
        <f t="shared" si="582"/>
        <v/>
      </c>
      <c r="U3120" s="118"/>
      <c r="V3120" s="145" t="str">
        <f t="shared" si="583"/>
        <v/>
      </c>
      <c r="W3120" s="144" t="str">
        <f t="shared" si="584"/>
        <v/>
      </c>
      <c r="X3120" s="146" t="str">
        <f>IF(C3120="","",IF(OR(C3120="Trade",C3120="Multi Position"),(X3119+V3120),IF(C3120="Deposit",(X3119+AE3120),IF(C3120="Withdrawal",(X3119-AE3120)))))</f>
        <v/>
      </c>
      <c r="Y3120" s="145" t="str">
        <f t="shared" si="585"/>
        <v/>
      </c>
      <c r="Z3120" s="118"/>
      <c r="AA3120" s="118"/>
      <c r="AB3120" s="118"/>
      <c r="AC3120" s="118"/>
      <c r="AD3120" s="118"/>
      <c r="AE3120" s="139"/>
      <c r="AF3120" s="118"/>
      <c r="AG3120" s="118"/>
      <c r="AH3120" s="147" t="str">
        <f t="shared" si="586"/>
        <v/>
      </c>
      <c r="AI3120" s="147" t="str">
        <f t="shared" si="587"/>
        <v/>
      </c>
      <c r="AJ3120" s="148" t="str">
        <f t="shared" si="576"/>
        <v/>
      </c>
      <c r="AK3120" s="148" t="str">
        <f t="shared" si="577"/>
        <v/>
      </c>
      <c r="AL3120" s="147" t="str">
        <f t="shared" si="578"/>
        <v/>
      </c>
      <c r="AM3120" s="147" t="str">
        <f t="shared" si="579"/>
        <v/>
      </c>
      <c r="AN3120" s="147" t="str">
        <f t="shared" si="580"/>
        <v/>
      </c>
      <c r="AO3120" s="118"/>
    </row>
    <row r="3121" spans="1:41">
      <c r="A3121" s="118"/>
      <c r="B3121" s="118"/>
      <c r="C3121" s="118"/>
      <c r="D3121" s="118"/>
      <c r="E3121" s="118"/>
      <c r="F3121" s="118"/>
      <c r="G3121" s="118"/>
      <c r="H3121" s="118"/>
      <c r="I3121" s="118"/>
      <c r="J3121" s="118"/>
      <c r="K3121" s="118"/>
      <c r="L3121" s="118"/>
      <c r="M3121" s="118"/>
      <c r="N3121" s="118"/>
      <c r="O3121" s="143" t="str">
        <f>IF(H3121="","",(S3121/S3121)&amp;":"&amp;ROUND(AH3121/S3121,2))</f>
        <v/>
      </c>
      <c r="P3121" s="118"/>
      <c r="Q3121" s="118"/>
      <c r="R3121" s="143" t="str">
        <f>IF(H3121="","",(S3121/S3121)&amp;":"&amp;ROUND(AI3121/S3121,2))</f>
        <v/>
      </c>
      <c r="S3121" s="144" t="str">
        <f t="shared" si="581"/>
        <v/>
      </c>
      <c r="T3121" s="145" t="str">
        <f t="shared" si="582"/>
        <v/>
      </c>
      <c r="U3121" s="118"/>
      <c r="V3121" s="145" t="str">
        <f t="shared" si="583"/>
        <v/>
      </c>
      <c r="W3121" s="144" t="str">
        <f t="shared" si="584"/>
        <v/>
      </c>
      <c r="X3121" s="146" t="str">
        <f>IF(C3121="","",IF(OR(C3121="Trade",C3121="Multi Position"),(X3120+V3121),IF(C3121="Deposit",(X3120+AE3121),IF(C3121="Withdrawal",(X3120-AE3121)))))</f>
        <v/>
      </c>
      <c r="Y3121" s="145" t="str">
        <f t="shared" si="585"/>
        <v/>
      </c>
      <c r="Z3121" s="118"/>
      <c r="AA3121" s="118"/>
      <c r="AB3121" s="118"/>
      <c r="AC3121" s="118"/>
      <c r="AD3121" s="118"/>
      <c r="AE3121" s="139"/>
      <c r="AF3121" s="118"/>
      <c r="AG3121" s="118"/>
      <c r="AH3121" s="147" t="str">
        <f t="shared" si="586"/>
        <v/>
      </c>
      <c r="AI3121" s="147" t="str">
        <f t="shared" si="587"/>
        <v/>
      </c>
      <c r="AJ3121" s="148" t="str">
        <f t="shared" si="576"/>
        <v/>
      </c>
      <c r="AK3121" s="148" t="str">
        <f t="shared" si="577"/>
        <v/>
      </c>
      <c r="AL3121" s="147" t="str">
        <f t="shared" si="578"/>
        <v/>
      </c>
      <c r="AM3121" s="147" t="str">
        <f t="shared" si="579"/>
        <v/>
      </c>
      <c r="AN3121" s="147" t="str">
        <f t="shared" si="580"/>
        <v/>
      </c>
      <c r="AO3121" s="118"/>
    </row>
    <row r="3122" spans="1:41">
      <c r="A3122" s="118"/>
      <c r="B3122" s="118"/>
      <c r="C3122" s="118"/>
      <c r="D3122" s="118"/>
      <c r="E3122" s="118"/>
      <c r="F3122" s="118"/>
      <c r="G3122" s="118"/>
      <c r="H3122" s="118"/>
      <c r="I3122" s="118"/>
      <c r="J3122" s="118"/>
      <c r="K3122" s="118"/>
      <c r="L3122" s="118"/>
      <c r="M3122" s="118"/>
      <c r="N3122" s="118"/>
      <c r="O3122" s="143" t="str">
        <f>IF(H3122="","",(S3122/S3122)&amp;":"&amp;ROUND(AH3122/S3122,2))</f>
        <v/>
      </c>
      <c r="P3122" s="118"/>
      <c r="Q3122" s="118"/>
      <c r="R3122" s="143" t="str">
        <f>IF(H3122="","",(S3122/S3122)&amp;":"&amp;ROUND(AI3122/S3122,2))</f>
        <v/>
      </c>
      <c r="S3122" s="144" t="str">
        <f t="shared" si="581"/>
        <v/>
      </c>
      <c r="T3122" s="145" t="str">
        <f t="shared" si="582"/>
        <v/>
      </c>
      <c r="U3122" s="118"/>
      <c r="V3122" s="145" t="str">
        <f t="shared" si="583"/>
        <v/>
      </c>
      <c r="W3122" s="144" t="str">
        <f t="shared" si="584"/>
        <v/>
      </c>
      <c r="X3122" s="146" t="str">
        <f>IF(C3122="","",IF(OR(C3122="Trade",C3122="Multi Position"),(X3121+V3122),IF(C3122="Deposit",(X3121+AE3122),IF(C3122="Withdrawal",(X3121-AE3122)))))</f>
        <v/>
      </c>
      <c r="Y3122" s="145" t="str">
        <f t="shared" si="585"/>
        <v/>
      </c>
      <c r="Z3122" s="118"/>
      <c r="AA3122" s="118"/>
      <c r="AB3122" s="118"/>
      <c r="AC3122" s="118"/>
      <c r="AD3122" s="118"/>
      <c r="AE3122" s="139"/>
      <c r="AF3122" s="118"/>
      <c r="AG3122" s="118"/>
      <c r="AH3122" s="147" t="str">
        <f t="shared" si="586"/>
        <v/>
      </c>
      <c r="AI3122" s="147" t="str">
        <f t="shared" si="587"/>
        <v/>
      </c>
      <c r="AJ3122" s="148" t="str">
        <f t="shared" si="576"/>
        <v/>
      </c>
      <c r="AK3122" s="148" t="str">
        <f t="shared" si="577"/>
        <v/>
      </c>
      <c r="AL3122" s="147" t="str">
        <f t="shared" si="578"/>
        <v/>
      </c>
      <c r="AM3122" s="147" t="str">
        <f t="shared" si="579"/>
        <v/>
      </c>
      <c r="AN3122" s="147" t="str">
        <f t="shared" si="580"/>
        <v/>
      </c>
      <c r="AO3122" s="118"/>
    </row>
    <row r="3123" spans="1:41">
      <c r="A3123" s="118"/>
      <c r="B3123" s="118"/>
      <c r="C3123" s="118"/>
      <c r="D3123" s="118"/>
      <c r="E3123" s="118"/>
      <c r="F3123" s="118"/>
      <c r="G3123" s="118"/>
      <c r="H3123" s="118"/>
      <c r="I3123" s="118"/>
      <c r="J3123" s="118"/>
      <c r="K3123" s="118"/>
      <c r="L3123" s="118"/>
      <c r="M3123" s="118"/>
      <c r="N3123" s="118"/>
      <c r="O3123" s="143" t="str">
        <f>IF(H3123="","",(S3123/S3123)&amp;":"&amp;ROUND(AH3123/S3123,2))</f>
        <v/>
      </c>
      <c r="P3123" s="118"/>
      <c r="Q3123" s="118"/>
      <c r="R3123" s="143" t="str">
        <f>IF(H3123="","",(S3123/S3123)&amp;":"&amp;ROUND(AI3123/S3123,2))</f>
        <v/>
      </c>
      <c r="S3123" s="144" t="str">
        <f t="shared" si="581"/>
        <v/>
      </c>
      <c r="T3123" s="145" t="str">
        <f t="shared" si="582"/>
        <v/>
      </c>
      <c r="U3123" s="118"/>
      <c r="V3123" s="145" t="str">
        <f t="shared" si="583"/>
        <v/>
      </c>
      <c r="W3123" s="144" t="str">
        <f t="shared" si="584"/>
        <v/>
      </c>
      <c r="X3123" s="146" t="str">
        <f>IF(C3123="","",IF(OR(C3123="Trade",C3123="Multi Position"),(X3122+V3123),IF(C3123="Deposit",(X3122+AE3123),IF(C3123="Withdrawal",(X3122-AE3123)))))</f>
        <v/>
      </c>
      <c r="Y3123" s="145" t="str">
        <f t="shared" si="585"/>
        <v/>
      </c>
      <c r="Z3123" s="118"/>
      <c r="AA3123" s="118"/>
      <c r="AB3123" s="118"/>
      <c r="AC3123" s="118"/>
      <c r="AD3123" s="118"/>
      <c r="AE3123" s="139"/>
      <c r="AF3123" s="118"/>
      <c r="AG3123" s="118"/>
      <c r="AH3123" s="147" t="str">
        <f t="shared" si="586"/>
        <v/>
      </c>
      <c r="AI3123" s="147" t="str">
        <f t="shared" si="587"/>
        <v/>
      </c>
      <c r="AJ3123" s="148" t="str">
        <f t="shared" si="576"/>
        <v/>
      </c>
      <c r="AK3123" s="148" t="str">
        <f t="shared" si="577"/>
        <v/>
      </c>
      <c r="AL3123" s="147" t="str">
        <f t="shared" si="578"/>
        <v/>
      </c>
      <c r="AM3123" s="147" t="str">
        <f t="shared" si="579"/>
        <v/>
      </c>
      <c r="AN3123" s="147" t="str">
        <f t="shared" si="580"/>
        <v/>
      </c>
      <c r="AO3123" s="118"/>
    </row>
    <row r="3124" spans="1:41">
      <c r="A3124" s="118"/>
      <c r="B3124" s="118"/>
      <c r="C3124" s="118"/>
      <c r="D3124" s="118"/>
      <c r="E3124" s="118"/>
      <c r="F3124" s="118"/>
      <c r="G3124" s="118"/>
      <c r="H3124" s="118"/>
      <c r="I3124" s="118"/>
      <c r="J3124" s="118"/>
      <c r="K3124" s="118"/>
      <c r="L3124" s="118"/>
      <c r="M3124" s="118"/>
      <c r="N3124" s="118"/>
      <c r="O3124" s="143" t="str">
        <f>IF(H3124="","",(S3124/S3124)&amp;":"&amp;ROUND(AH3124/S3124,2))</f>
        <v/>
      </c>
      <c r="P3124" s="118"/>
      <c r="Q3124" s="118"/>
      <c r="R3124" s="143" t="str">
        <f>IF(H3124="","",(S3124/S3124)&amp;":"&amp;ROUND(AI3124/S3124,2))</f>
        <v/>
      </c>
      <c r="S3124" s="144" t="str">
        <f t="shared" si="581"/>
        <v/>
      </c>
      <c r="T3124" s="145" t="str">
        <f t="shared" si="582"/>
        <v/>
      </c>
      <c r="U3124" s="118"/>
      <c r="V3124" s="145" t="str">
        <f t="shared" si="583"/>
        <v/>
      </c>
      <c r="W3124" s="144" t="str">
        <f t="shared" si="584"/>
        <v/>
      </c>
      <c r="X3124" s="146" t="str">
        <f>IF(C3124="","",IF(OR(C3124="Trade",C3124="Multi Position"),(X3123+V3124),IF(C3124="Deposit",(X3123+AE3124),IF(C3124="Withdrawal",(X3123-AE3124)))))</f>
        <v/>
      </c>
      <c r="Y3124" s="145" t="str">
        <f t="shared" si="585"/>
        <v/>
      </c>
      <c r="Z3124" s="118"/>
      <c r="AA3124" s="118"/>
      <c r="AB3124" s="118"/>
      <c r="AC3124" s="118"/>
      <c r="AD3124" s="118"/>
      <c r="AE3124" s="139"/>
      <c r="AF3124" s="118"/>
      <c r="AG3124" s="118"/>
      <c r="AH3124" s="147" t="str">
        <f t="shared" si="586"/>
        <v/>
      </c>
      <c r="AI3124" s="147" t="str">
        <f t="shared" si="587"/>
        <v/>
      </c>
      <c r="AJ3124" s="148" t="str">
        <f t="shared" si="576"/>
        <v/>
      </c>
      <c r="AK3124" s="148" t="str">
        <f t="shared" si="577"/>
        <v/>
      </c>
      <c r="AL3124" s="147" t="str">
        <f t="shared" si="578"/>
        <v/>
      </c>
      <c r="AM3124" s="147" t="str">
        <f t="shared" si="579"/>
        <v/>
      </c>
      <c r="AN3124" s="147" t="str">
        <f t="shared" si="580"/>
        <v/>
      </c>
      <c r="AO3124" s="118"/>
    </row>
    <row r="3125" spans="1:41">
      <c r="A3125" s="118"/>
      <c r="B3125" s="118"/>
      <c r="C3125" s="118"/>
      <c r="D3125" s="118"/>
      <c r="E3125" s="118"/>
      <c r="F3125" s="118"/>
      <c r="G3125" s="118"/>
      <c r="H3125" s="118"/>
      <c r="I3125" s="118"/>
      <c r="J3125" s="118"/>
      <c r="K3125" s="118"/>
      <c r="L3125" s="118"/>
      <c r="M3125" s="118"/>
      <c r="N3125" s="118"/>
      <c r="O3125" s="143" t="str">
        <f>IF(H3125="","",(S3125/S3125)&amp;":"&amp;ROUND(AH3125/S3125,2))</f>
        <v/>
      </c>
      <c r="P3125" s="118"/>
      <c r="Q3125" s="118"/>
      <c r="R3125" s="143" t="str">
        <f>IF(H3125="","",(S3125/S3125)&amp;":"&amp;ROUND(AI3125/S3125,2))</f>
        <v/>
      </c>
      <c r="S3125" s="144" t="str">
        <f t="shared" si="581"/>
        <v/>
      </c>
      <c r="T3125" s="145" t="str">
        <f t="shared" si="582"/>
        <v/>
      </c>
      <c r="U3125" s="118"/>
      <c r="V3125" s="145" t="str">
        <f t="shared" si="583"/>
        <v/>
      </c>
      <c r="W3125" s="144" t="str">
        <f t="shared" si="584"/>
        <v/>
      </c>
      <c r="X3125" s="146" t="str">
        <f>IF(C3125="","",IF(OR(C3125="Trade",C3125="Multi Position"),(X3124+V3125),IF(C3125="Deposit",(X3124+AE3125),IF(C3125="Withdrawal",(X3124-AE3125)))))</f>
        <v/>
      </c>
      <c r="Y3125" s="145" t="str">
        <f t="shared" si="585"/>
        <v/>
      </c>
      <c r="Z3125" s="118"/>
      <c r="AA3125" s="118"/>
      <c r="AB3125" s="118"/>
      <c r="AC3125" s="118"/>
      <c r="AD3125" s="118"/>
      <c r="AE3125" s="139"/>
      <c r="AF3125" s="118"/>
      <c r="AG3125" s="118"/>
      <c r="AH3125" s="147" t="str">
        <f t="shared" si="586"/>
        <v/>
      </c>
      <c r="AI3125" s="147" t="str">
        <f t="shared" si="587"/>
        <v/>
      </c>
      <c r="AJ3125" s="148" t="str">
        <f t="shared" si="576"/>
        <v/>
      </c>
      <c r="AK3125" s="148" t="str">
        <f t="shared" si="577"/>
        <v/>
      </c>
      <c r="AL3125" s="147" t="str">
        <f t="shared" si="578"/>
        <v/>
      </c>
      <c r="AM3125" s="147" t="str">
        <f t="shared" si="579"/>
        <v/>
      </c>
      <c r="AN3125" s="147" t="str">
        <f t="shared" si="580"/>
        <v/>
      </c>
      <c r="AO3125" s="118"/>
    </row>
    <row r="3126" spans="1:41">
      <c r="A3126" s="118"/>
      <c r="B3126" s="118"/>
      <c r="C3126" s="118"/>
      <c r="D3126" s="118"/>
      <c r="E3126" s="118"/>
      <c r="F3126" s="118"/>
      <c r="G3126" s="118"/>
      <c r="H3126" s="118"/>
      <c r="I3126" s="118"/>
      <c r="J3126" s="118"/>
      <c r="K3126" s="118"/>
      <c r="L3126" s="118"/>
      <c r="M3126" s="118"/>
      <c r="N3126" s="118"/>
      <c r="O3126" s="143" t="str">
        <f>IF(H3126="","",(S3126/S3126)&amp;":"&amp;ROUND(AH3126/S3126,2))</f>
        <v/>
      </c>
      <c r="P3126" s="118"/>
      <c r="Q3126" s="118"/>
      <c r="R3126" s="143" t="str">
        <f>IF(H3126="","",(S3126/S3126)&amp;":"&amp;ROUND(AI3126/S3126,2))</f>
        <v/>
      </c>
      <c r="S3126" s="144" t="str">
        <f t="shared" si="581"/>
        <v/>
      </c>
      <c r="T3126" s="145" t="str">
        <f t="shared" si="582"/>
        <v/>
      </c>
      <c r="U3126" s="118"/>
      <c r="V3126" s="145" t="str">
        <f t="shared" si="583"/>
        <v/>
      </c>
      <c r="W3126" s="144" t="str">
        <f t="shared" si="584"/>
        <v/>
      </c>
      <c r="X3126" s="146" t="str">
        <f>IF(C3126="","",IF(OR(C3126="Trade",C3126="Multi Position"),(X3125+V3126),IF(C3126="Deposit",(X3125+AE3126),IF(C3126="Withdrawal",(X3125-AE3126)))))</f>
        <v/>
      </c>
      <c r="Y3126" s="145" t="str">
        <f t="shared" si="585"/>
        <v/>
      </c>
      <c r="Z3126" s="118"/>
      <c r="AA3126" s="118"/>
      <c r="AB3126" s="118"/>
      <c r="AC3126" s="118"/>
      <c r="AD3126" s="118"/>
      <c r="AE3126" s="139"/>
      <c r="AF3126" s="118"/>
      <c r="AG3126" s="118"/>
      <c r="AH3126" s="147" t="str">
        <f t="shared" si="586"/>
        <v/>
      </c>
      <c r="AI3126" s="147" t="str">
        <f t="shared" si="587"/>
        <v/>
      </c>
      <c r="AJ3126" s="148" t="str">
        <f t="shared" si="576"/>
        <v/>
      </c>
      <c r="AK3126" s="148" t="str">
        <f t="shared" si="577"/>
        <v/>
      </c>
      <c r="AL3126" s="147" t="str">
        <f t="shared" si="578"/>
        <v/>
      </c>
      <c r="AM3126" s="147" t="str">
        <f t="shared" si="579"/>
        <v/>
      </c>
      <c r="AN3126" s="147" t="str">
        <f t="shared" si="580"/>
        <v/>
      </c>
      <c r="AO3126" s="118"/>
    </row>
    <row r="3127" spans="1:41">
      <c r="A3127" s="118"/>
      <c r="B3127" s="118"/>
      <c r="C3127" s="118"/>
      <c r="D3127" s="118"/>
      <c r="E3127" s="118"/>
      <c r="F3127" s="118"/>
      <c r="G3127" s="118"/>
      <c r="H3127" s="118"/>
      <c r="I3127" s="118"/>
      <c r="J3127" s="118"/>
      <c r="K3127" s="118"/>
      <c r="L3127" s="118"/>
      <c r="M3127" s="118"/>
      <c r="N3127" s="118"/>
      <c r="O3127" s="143" t="str">
        <f>IF(H3127="","",(S3127/S3127)&amp;":"&amp;ROUND(AH3127/S3127,2))</f>
        <v/>
      </c>
      <c r="P3127" s="118"/>
      <c r="Q3127" s="118"/>
      <c r="R3127" s="143" t="str">
        <f>IF(H3127="","",(S3127/S3127)&amp;":"&amp;ROUND(AI3127/S3127,2))</f>
        <v/>
      </c>
      <c r="S3127" s="144" t="str">
        <f t="shared" si="581"/>
        <v/>
      </c>
      <c r="T3127" s="145" t="str">
        <f t="shared" si="582"/>
        <v/>
      </c>
      <c r="U3127" s="118"/>
      <c r="V3127" s="145" t="str">
        <f t="shared" si="583"/>
        <v/>
      </c>
      <c r="W3127" s="144" t="str">
        <f t="shared" si="584"/>
        <v/>
      </c>
      <c r="X3127" s="146" t="str">
        <f>IF(C3127="","",IF(OR(C3127="Trade",C3127="Multi Position"),(X3126+V3127),IF(C3127="Deposit",(X3126+AE3127),IF(C3127="Withdrawal",(X3126-AE3127)))))</f>
        <v/>
      </c>
      <c r="Y3127" s="145" t="str">
        <f t="shared" si="585"/>
        <v/>
      </c>
      <c r="Z3127" s="118"/>
      <c r="AA3127" s="118"/>
      <c r="AB3127" s="118"/>
      <c r="AC3127" s="118"/>
      <c r="AD3127" s="118"/>
      <c r="AE3127" s="139"/>
      <c r="AF3127" s="118"/>
      <c r="AG3127" s="118"/>
      <c r="AH3127" s="147" t="str">
        <f t="shared" si="586"/>
        <v/>
      </c>
      <c r="AI3127" s="147" t="str">
        <f t="shared" si="587"/>
        <v/>
      </c>
      <c r="AJ3127" s="148" t="str">
        <f t="shared" si="576"/>
        <v/>
      </c>
      <c r="AK3127" s="148" t="str">
        <f t="shared" si="577"/>
        <v/>
      </c>
      <c r="AL3127" s="147" t="str">
        <f t="shared" si="578"/>
        <v/>
      </c>
      <c r="AM3127" s="147" t="str">
        <f t="shared" si="579"/>
        <v/>
      </c>
      <c r="AN3127" s="147" t="str">
        <f t="shared" si="580"/>
        <v/>
      </c>
      <c r="AO3127" s="118"/>
    </row>
    <row r="3128" spans="1:41">
      <c r="A3128" s="118"/>
      <c r="B3128" s="118"/>
      <c r="C3128" s="118"/>
      <c r="D3128" s="118"/>
      <c r="E3128" s="118"/>
      <c r="F3128" s="118"/>
      <c r="G3128" s="118"/>
      <c r="H3128" s="118"/>
      <c r="I3128" s="118"/>
      <c r="J3128" s="118"/>
      <c r="K3128" s="118"/>
      <c r="L3128" s="118"/>
      <c r="M3128" s="118"/>
      <c r="N3128" s="118"/>
      <c r="O3128" s="143" t="str">
        <f>IF(H3128="","",(S3128/S3128)&amp;":"&amp;ROUND(AH3128/S3128,2))</f>
        <v/>
      </c>
      <c r="P3128" s="118"/>
      <c r="Q3128" s="118"/>
      <c r="R3128" s="143" t="str">
        <f>IF(H3128="","",(S3128/S3128)&amp;":"&amp;ROUND(AI3128/S3128,2))</f>
        <v/>
      </c>
      <c r="S3128" s="144" t="str">
        <f t="shared" si="581"/>
        <v/>
      </c>
      <c r="T3128" s="145" t="str">
        <f t="shared" si="582"/>
        <v/>
      </c>
      <c r="U3128" s="118"/>
      <c r="V3128" s="145" t="str">
        <f t="shared" si="583"/>
        <v/>
      </c>
      <c r="W3128" s="144" t="str">
        <f t="shared" si="584"/>
        <v/>
      </c>
      <c r="X3128" s="146" t="str">
        <f>IF(C3128="","",IF(OR(C3128="Trade",C3128="Multi Position"),(X3127+V3128),IF(C3128="Deposit",(X3127+AE3128),IF(C3128="Withdrawal",(X3127-AE3128)))))</f>
        <v/>
      </c>
      <c r="Y3128" s="145" t="str">
        <f t="shared" si="585"/>
        <v/>
      </c>
      <c r="Z3128" s="118"/>
      <c r="AA3128" s="118"/>
      <c r="AB3128" s="118"/>
      <c r="AC3128" s="118"/>
      <c r="AD3128" s="118"/>
      <c r="AE3128" s="139"/>
      <c r="AF3128" s="118"/>
      <c r="AG3128" s="118"/>
      <c r="AH3128" s="147" t="str">
        <f t="shared" si="586"/>
        <v/>
      </c>
      <c r="AI3128" s="147" t="str">
        <f t="shared" si="587"/>
        <v/>
      </c>
      <c r="AJ3128" s="148" t="str">
        <f t="shared" si="576"/>
        <v/>
      </c>
      <c r="AK3128" s="148" t="str">
        <f t="shared" si="577"/>
        <v/>
      </c>
      <c r="AL3128" s="147" t="str">
        <f t="shared" si="578"/>
        <v/>
      </c>
      <c r="AM3128" s="147" t="str">
        <f t="shared" si="579"/>
        <v/>
      </c>
      <c r="AN3128" s="147" t="str">
        <f t="shared" si="580"/>
        <v/>
      </c>
      <c r="AO3128" s="118"/>
    </row>
    <row r="3129" spans="1:41">
      <c r="A3129" s="118"/>
      <c r="B3129" s="118"/>
      <c r="C3129" s="118"/>
      <c r="D3129" s="118"/>
      <c r="E3129" s="118"/>
      <c r="F3129" s="118"/>
      <c r="G3129" s="118"/>
      <c r="H3129" s="118"/>
      <c r="I3129" s="118"/>
      <c r="J3129" s="118"/>
      <c r="K3129" s="118"/>
      <c r="L3129" s="118"/>
      <c r="M3129" s="118"/>
      <c r="N3129" s="118"/>
      <c r="O3129" s="143" t="str">
        <f>IF(H3129="","",(S3129/S3129)&amp;":"&amp;ROUND(AH3129/S3129,2))</f>
        <v/>
      </c>
      <c r="P3129" s="118"/>
      <c r="Q3129" s="118"/>
      <c r="R3129" s="143" t="str">
        <f>IF(H3129="","",(S3129/S3129)&amp;":"&amp;ROUND(AI3129/S3129,2))</f>
        <v/>
      </c>
      <c r="S3129" s="144" t="str">
        <f t="shared" si="581"/>
        <v/>
      </c>
      <c r="T3129" s="145" t="str">
        <f t="shared" si="582"/>
        <v/>
      </c>
      <c r="U3129" s="118"/>
      <c r="V3129" s="145" t="str">
        <f t="shared" si="583"/>
        <v/>
      </c>
      <c r="W3129" s="144" t="str">
        <f t="shared" si="584"/>
        <v/>
      </c>
      <c r="X3129" s="146" t="str">
        <f>IF(C3129="","",IF(OR(C3129="Trade",C3129="Multi Position"),(X3128+V3129),IF(C3129="Deposit",(X3128+AE3129),IF(C3129="Withdrawal",(X3128-AE3129)))))</f>
        <v/>
      </c>
      <c r="Y3129" s="145" t="str">
        <f t="shared" si="585"/>
        <v/>
      </c>
      <c r="Z3129" s="118"/>
      <c r="AA3129" s="118"/>
      <c r="AB3129" s="118"/>
      <c r="AC3129" s="118"/>
      <c r="AD3129" s="118"/>
      <c r="AE3129" s="139"/>
      <c r="AF3129" s="118"/>
      <c r="AG3129" s="118"/>
      <c r="AH3129" s="147" t="str">
        <f t="shared" si="586"/>
        <v/>
      </c>
      <c r="AI3129" s="147" t="str">
        <f t="shared" si="587"/>
        <v/>
      </c>
      <c r="AJ3129" s="148" t="str">
        <f t="shared" si="576"/>
        <v/>
      </c>
      <c r="AK3129" s="148" t="str">
        <f t="shared" si="577"/>
        <v/>
      </c>
      <c r="AL3129" s="147" t="str">
        <f t="shared" si="578"/>
        <v/>
      </c>
      <c r="AM3129" s="147" t="str">
        <f t="shared" si="579"/>
        <v/>
      </c>
      <c r="AN3129" s="147" t="str">
        <f t="shared" si="580"/>
        <v/>
      </c>
      <c r="AO3129" s="118"/>
    </row>
    <row r="3130" spans="1:41">
      <c r="A3130" s="118"/>
      <c r="B3130" s="118"/>
      <c r="C3130" s="118"/>
      <c r="D3130" s="118"/>
      <c r="E3130" s="118"/>
      <c r="F3130" s="118"/>
      <c r="G3130" s="118"/>
      <c r="H3130" s="118"/>
      <c r="I3130" s="118"/>
      <c r="J3130" s="118"/>
      <c r="K3130" s="118"/>
      <c r="L3130" s="118"/>
      <c r="M3130" s="118"/>
      <c r="N3130" s="118"/>
      <c r="O3130" s="143" t="str">
        <f>IF(H3130="","",(S3130/S3130)&amp;":"&amp;ROUND(AH3130/S3130,2))</f>
        <v/>
      </c>
      <c r="P3130" s="118"/>
      <c r="Q3130" s="118"/>
      <c r="R3130" s="143" t="str">
        <f>IF(H3130="","",(S3130/S3130)&amp;":"&amp;ROUND(AI3130/S3130,2))</f>
        <v/>
      </c>
      <c r="S3130" s="144" t="str">
        <f t="shared" si="581"/>
        <v/>
      </c>
      <c r="T3130" s="145" t="str">
        <f t="shared" si="582"/>
        <v/>
      </c>
      <c r="U3130" s="118"/>
      <c r="V3130" s="145" t="str">
        <f t="shared" si="583"/>
        <v/>
      </c>
      <c r="W3130" s="144" t="str">
        <f t="shared" si="584"/>
        <v/>
      </c>
      <c r="X3130" s="146" t="str">
        <f>IF(C3130="","",IF(OR(C3130="Trade",C3130="Multi Position"),(X3129+V3130),IF(C3130="Deposit",(X3129+AE3130),IF(C3130="Withdrawal",(X3129-AE3130)))))</f>
        <v/>
      </c>
      <c r="Y3130" s="145" t="str">
        <f t="shared" si="585"/>
        <v/>
      </c>
      <c r="Z3130" s="118"/>
      <c r="AA3130" s="118"/>
      <c r="AB3130" s="118"/>
      <c r="AC3130" s="118"/>
      <c r="AD3130" s="118"/>
      <c r="AE3130" s="139"/>
      <c r="AF3130" s="118"/>
      <c r="AG3130" s="118"/>
      <c r="AH3130" s="147" t="str">
        <f t="shared" si="586"/>
        <v/>
      </c>
      <c r="AI3130" s="147" t="str">
        <f t="shared" si="587"/>
        <v/>
      </c>
      <c r="AJ3130" s="148" t="str">
        <f t="shared" si="576"/>
        <v/>
      </c>
      <c r="AK3130" s="148" t="str">
        <f t="shared" si="577"/>
        <v/>
      </c>
      <c r="AL3130" s="147" t="str">
        <f t="shared" si="578"/>
        <v/>
      </c>
      <c r="AM3130" s="147" t="str">
        <f t="shared" si="579"/>
        <v/>
      </c>
      <c r="AN3130" s="147" t="str">
        <f t="shared" si="580"/>
        <v/>
      </c>
      <c r="AO3130" s="118"/>
    </row>
    <row r="3131" spans="1:41">
      <c r="A3131" s="118"/>
      <c r="B3131" s="118"/>
      <c r="C3131" s="118"/>
      <c r="D3131" s="118"/>
      <c r="E3131" s="118"/>
      <c r="F3131" s="118"/>
      <c r="G3131" s="118"/>
      <c r="H3131" s="118"/>
      <c r="I3131" s="118"/>
      <c r="J3131" s="118"/>
      <c r="K3131" s="118"/>
      <c r="L3131" s="118"/>
      <c r="M3131" s="118"/>
      <c r="N3131" s="118"/>
      <c r="O3131" s="143" t="str">
        <f>IF(H3131="","",(S3131/S3131)&amp;":"&amp;ROUND(AH3131/S3131,2))</f>
        <v/>
      </c>
      <c r="P3131" s="118"/>
      <c r="Q3131" s="118"/>
      <c r="R3131" s="143" t="str">
        <f>IF(H3131="","",(S3131/S3131)&amp;":"&amp;ROUND(AI3131/S3131,2))</f>
        <v/>
      </c>
      <c r="S3131" s="144" t="str">
        <f t="shared" si="581"/>
        <v/>
      </c>
      <c r="T3131" s="145" t="str">
        <f t="shared" si="582"/>
        <v/>
      </c>
      <c r="U3131" s="118"/>
      <c r="V3131" s="145" t="str">
        <f t="shared" si="583"/>
        <v/>
      </c>
      <c r="W3131" s="144" t="str">
        <f t="shared" si="584"/>
        <v/>
      </c>
      <c r="X3131" s="146" t="str">
        <f>IF(C3131="","",IF(OR(C3131="Trade",C3131="Multi Position"),(X3130+V3131),IF(C3131="Deposit",(X3130+AE3131),IF(C3131="Withdrawal",(X3130-AE3131)))))</f>
        <v/>
      </c>
      <c r="Y3131" s="145" t="str">
        <f t="shared" si="585"/>
        <v/>
      </c>
      <c r="Z3131" s="118"/>
      <c r="AA3131" s="118"/>
      <c r="AB3131" s="118"/>
      <c r="AC3131" s="118"/>
      <c r="AD3131" s="118"/>
      <c r="AE3131" s="139"/>
      <c r="AF3131" s="118"/>
      <c r="AG3131" s="118"/>
      <c r="AH3131" s="147" t="str">
        <f t="shared" si="586"/>
        <v/>
      </c>
      <c r="AI3131" s="147" t="str">
        <f t="shared" si="587"/>
        <v/>
      </c>
      <c r="AJ3131" s="148" t="str">
        <f t="shared" si="576"/>
        <v/>
      </c>
      <c r="AK3131" s="148" t="str">
        <f t="shared" si="577"/>
        <v/>
      </c>
      <c r="AL3131" s="147" t="str">
        <f t="shared" si="578"/>
        <v/>
      </c>
      <c r="AM3131" s="147" t="str">
        <f t="shared" si="579"/>
        <v/>
      </c>
      <c r="AN3131" s="147" t="str">
        <f t="shared" si="580"/>
        <v/>
      </c>
      <c r="AO3131" s="118"/>
    </row>
    <row r="3132" spans="1:41">
      <c r="A3132" s="118"/>
      <c r="B3132" s="118"/>
      <c r="C3132" s="118"/>
      <c r="D3132" s="118"/>
      <c r="E3132" s="118"/>
      <c r="F3132" s="118"/>
      <c r="G3132" s="118"/>
      <c r="H3132" s="118"/>
      <c r="I3132" s="118"/>
      <c r="J3132" s="118"/>
      <c r="K3132" s="118"/>
      <c r="L3132" s="118"/>
      <c r="M3132" s="118"/>
      <c r="N3132" s="118"/>
      <c r="O3132" s="143" t="str">
        <f>IF(H3132="","",(S3132/S3132)&amp;":"&amp;ROUND(AH3132/S3132,2))</f>
        <v/>
      </c>
      <c r="P3132" s="118"/>
      <c r="Q3132" s="118"/>
      <c r="R3132" s="143" t="str">
        <f>IF(H3132="","",(S3132/S3132)&amp;":"&amp;ROUND(AI3132/S3132,2))</f>
        <v/>
      </c>
      <c r="S3132" s="144" t="str">
        <f t="shared" si="581"/>
        <v/>
      </c>
      <c r="T3132" s="145" t="str">
        <f t="shared" si="582"/>
        <v/>
      </c>
      <c r="U3132" s="118"/>
      <c r="V3132" s="145" t="str">
        <f t="shared" si="583"/>
        <v/>
      </c>
      <c r="W3132" s="144" t="str">
        <f t="shared" si="584"/>
        <v/>
      </c>
      <c r="X3132" s="146" t="str">
        <f>IF(C3132="","",IF(OR(C3132="Trade",C3132="Multi Position"),(X3131+V3132),IF(C3132="Deposit",(X3131+AE3132),IF(C3132="Withdrawal",(X3131-AE3132)))))</f>
        <v/>
      </c>
      <c r="Y3132" s="145" t="str">
        <f t="shared" si="585"/>
        <v/>
      </c>
      <c r="Z3132" s="118"/>
      <c r="AA3132" s="118"/>
      <c r="AB3132" s="118"/>
      <c r="AC3132" s="118"/>
      <c r="AD3132" s="118"/>
      <c r="AE3132" s="139"/>
      <c r="AF3132" s="118"/>
      <c r="AG3132" s="118"/>
      <c r="AH3132" s="147" t="str">
        <f t="shared" si="586"/>
        <v/>
      </c>
      <c r="AI3132" s="147" t="str">
        <f t="shared" si="587"/>
        <v/>
      </c>
      <c r="AJ3132" s="148" t="str">
        <f t="shared" si="576"/>
        <v/>
      </c>
      <c r="AK3132" s="148" t="str">
        <f t="shared" si="577"/>
        <v/>
      </c>
      <c r="AL3132" s="147" t="str">
        <f t="shared" si="578"/>
        <v/>
      </c>
      <c r="AM3132" s="147" t="str">
        <f t="shared" si="579"/>
        <v/>
      </c>
      <c r="AN3132" s="147" t="str">
        <f t="shared" si="580"/>
        <v/>
      </c>
      <c r="AO3132" s="118"/>
    </row>
    <row r="3133" spans="1:41">
      <c r="A3133" s="118"/>
      <c r="B3133" s="118"/>
      <c r="C3133" s="118"/>
      <c r="D3133" s="118"/>
      <c r="E3133" s="118"/>
      <c r="F3133" s="118"/>
      <c r="G3133" s="118"/>
      <c r="H3133" s="118"/>
      <c r="I3133" s="118"/>
      <c r="J3133" s="118"/>
      <c r="K3133" s="118"/>
      <c r="L3133" s="118"/>
      <c r="M3133" s="118"/>
      <c r="N3133" s="118"/>
      <c r="O3133" s="143" t="str">
        <f>IF(H3133="","",(S3133/S3133)&amp;":"&amp;ROUND(AH3133/S3133,2))</f>
        <v/>
      </c>
      <c r="P3133" s="118"/>
      <c r="Q3133" s="118"/>
      <c r="R3133" s="143" t="str">
        <f>IF(H3133="","",(S3133/S3133)&amp;":"&amp;ROUND(AI3133/S3133,2))</f>
        <v/>
      </c>
      <c r="S3133" s="144" t="str">
        <f t="shared" si="581"/>
        <v/>
      </c>
      <c r="T3133" s="145" t="str">
        <f t="shared" si="582"/>
        <v/>
      </c>
      <c r="U3133" s="118"/>
      <c r="V3133" s="145" t="str">
        <f t="shared" si="583"/>
        <v/>
      </c>
      <c r="W3133" s="144" t="str">
        <f t="shared" si="584"/>
        <v/>
      </c>
      <c r="X3133" s="146" t="str">
        <f>IF(C3133="","",IF(OR(C3133="Trade",C3133="Multi Position"),(X3132+V3133),IF(C3133="Deposit",(X3132+AE3133),IF(C3133="Withdrawal",(X3132-AE3133)))))</f>
        <v/>
      </c>
      <c r="Y3133" s="145" t="str">
        <f t="shared" si="585"/>
        <v/>
      </c>
      <c r="Z3133" s="118"/>
      <c r="AA3133" s="118"/>
      <c r="AB3133" s="118"/>
      <c r="AC3133" s="118"/>
      <c r="AD3133" s="118"/>
      <c r="AE3133" s="139"/>
      <c r="AF3133" s="118"/>
      <c r="AG3133" s="118"/>
      <c r="AH3133" s="147" t="str">
        <f t="shared" si="586"/>
        <v/>
      </c>
      <c r="AI3133" s="147" t="str">
        <f t="shared" si="587"/>
        <v/>
      </c>
      <c r="AJ3133" s="148" t="str">
        <f t="shared" si="576"/>
        <v/>
      </c>
      <c r="AK3133" s="148" t="str">
        <f t="shared" si="577"/>
        <v/>
      </c>
      <c r="AL3133" s="147" t="str">
        <f t="shared" si="578"/>
        <v/>
      </c>
      <c r="AM3133" s="147" t="str">
        <f t="shared" si="579"/>
        <v/>
      </c>
      <c r="AN3133" s="147" t="str">
        <f t="shared" si="580"/>
        <v/>
      </c>
      <c r="AO3133" s="118"/>
    </row>
    <row r="3134" spans="1:41">
      <c r="A3134" s="118"/>
      <c r="B3134" s="118"/>
      <c r="C3134" s="118"/>
      <c r="D3134" s="118"/>
      <c r="E3134" s="118"/>
      <c r="F3134" s="118"/>
      <c r="G3134" s="118"/>
      <c r="H3134" s="118"/>
      <c r="I3134" s="118"/>
      <c r="J3134" s="118"/>
      <c r="K3134" s="118"/>
      <c r="L3134" s="118"/>
      <c r="M3134" s="118"/>
      <c r="N3134" s="118"/>
      <c r="O3134" s="143" t="str">
        <f>IF(H3134="","",(S3134/S3134)&amp;":"&amp;ROUND(AH3134/S3134,2))</f>
        <v/>
      </c>
      <c r="P3134" s="118"/>
      <c r="Q3134" s="118"/>
      <c r="R3134" s="143" t="str">
        <f>IF(H3134="","",(S3134/S3134)&amp;":"&amp;ROUND(AI3134/S3134,2))</f>
        <v/>
      </c>
      <c r="S3134" s="144" t="str">
        <f t="shared" si="581"/>
        <v/>
      </c>
      <c r="T3134" s="145" t="str">
        <f t="shared" si="582"/>
        <v/>
      </c>
      <c r="U3134" s="118"/>
      <c r="V3134" s="145" t="str">
        <f t="shared" si="583"/>
        <v/>
      </c>
      <c r="W3134" s="144" t="str">
        <f t="shared" si="584"/>
        <v/>
      </c>
      <c r="X3134" s="146" t="str">
        <f>IF(C3134="","",IF(OR(C3134="Trade",C3134="Multi Position"),(X3133+V3134),IF(C3134="Deposit",(X3133+AE3134),IF(C3134="Withdrawal",(X3133-AE3134)))))</f>
        <v/>
      </c>
      <c r="Y3134" s="145" t="str">
        <f t="shared" si="585"/>
        <v/>
      </c>
      <c r="Z3134" s="118"/>
      <c r="AA3134" s="118"/>
      <c r="AB3134" s="118"/>
      <c r="AC3134" s="118"/>
      <c r="AD3134" s="118"/>
      <c r="AE3134" s="139"/>
      <c r="AF3134" s="118"/>
      <c r="AG3134" s="118"/>
      <c r="AH3134" s="147" t="str">
        <f t="shared" si="586"/>
        <v/>
      </c>
      <c r="AI3134" s="147" t="str">
        <f t="shared" si="587"/>
        <v/>
      </c>
      <c r="AJ3134" s="148" t="str">
        <f t="shared" si="576"/>
        <v/>
      </c>
      <c r="AK3134" s="148" t="str">
        <f t="shared" si="577"/>
        <v/>
      </c>
      <c r="AL3134" s="147" t="str">
        <f t="shared" si="578"/>
        <v/>
      </c>
      <c r="AM3134" s="147" t="str">
        <f t="shared" si="579"/>
        <v/>
      </c>
      <c r="AN3134" s="147" t="str">
        <f t="shared" si="580"/>
        <v/>
      </c>
      <c r="AO3134" s="118"/>
    </row>
    <row r="3135" spans="1:41">
      <c r="A3135" s="118"/>
      <c r="B3135" s="118"/>
      <c r="C3135" s="118"/>
      <c r="D3135" s="118"/>
      <c r="E3135" s="118"/>
      <c r="F3135" s="118"/>
      <c r="G3135" s="118"/>
      <c r="H3135" s="118"/>
      <c r="I3135" s="118"/>
      <c r="J3135" s="118"/>
      <c r="K3135" s="118"/>
      <c r="L3135" s="118"/>
      <c r="M3135" s="118"/>
      <c r="N3135" s="118"/>
      <c r="O3135" s="143" t="str">
        <f>IF(H3135="","",(S3135/S3135)&amp;":"&amp;ROUND(AH3135/S3135,2))</f>
        <v/>
      </c>
      <c r="P3135" s="118"/>
      <c r="Q3135" s="118"/>
      <c r="R3135" s="143" t="str">
        <f>IF(H3135="","",(S3135/S3135)&amp;":"&amp;ROUND(AI3135/S3135,2))</f>
        <v/>
      </c>
      <c r="S3135" s="144" t="str">
        <f t="shared" si="581"/>
        <v/>
      </c>
      <c r="T3135" s="145" t="str">
        <f t="shared" si="582"/>
        <v/>
      </c>
      <c r="U3135" s="118"/>
      <c r="V3135" s="145" t="str">
        <f t="shared" si="583"/>
        <v/>
      </c>
      <c r="W3135" s="144" t="str">
        <f t="shared" si="584"/>
        <v/>
      </c>
      <c r="X3135" s="146" t="str">
        <f>IF(C3135="","",IF(OR(C3135="Trade",C3135="Multi Position"),(X3134+V3135),IF(C3135="Deposit",(X3134+AE3135),IF(C3135="Withdrawal",(X3134-AE3135)))))</f>
        <v/>
      </c>
      <c r="Y3135" s="145" t="str">
        <f t="shared" si="585"/>
        <v/>
      </c>
      <c r="Z3135" s="118"/>
      <c r="AA3135" s="118"/>
      <c r="AB3135" s="118"/>
      <c r="AC3135" s="118"/>
      <c r="AD3135" s="118"/>
      <c r="AE3135" s="139"/>
      <c r="AF3135" s="118"/>
      <c r="AG3135" s="118"/>
      <c r="AH3135" s="147" t="str">
        <f t="shared" si="586"/>
        <v/>
      </c>
      <c r="AI3135" s="147" t="str">
        <f t="shared" si="587"/>
        <v/>
      </c>
      <c r="AJ3135" s="148" t="str">
        <f t="shared" si="576"/>
        <v/>
      </c>
      <c r="AK3135" s="148" t="str">
        <f t="shared" si="577"/>
        <v/>
      </c>
      <c r="AL3135" s="147" t="str">
        <f t="shared" si="578"/>
        <v/>
      </c>
      <c r="AM3135" s="147" t="str">
        <f t="shared" si="579"/>
        <v/>
      </c>
      <c r="AN3135" s="147" t="str">
        <f t="shared" si="580"/>
        <v/>
      </c>
      <c r="AO3135" s="118"/>
    </row>
    <row r="3136" spans="1:41">
      <c r="A3136" s="118"/>
      <c r="B3136" s="118"/>
      <c r="C3136" s="118"/>
      <c r="D3136" s="118"/>
      <c r="E3136" s="118"/>
      <c r="F3136" s="118"/>
      <c r="G3136" s="118"/>
      <c r="H3136" s="118"/>
      <c r="I3136" s="118"/>
      <c r="J3136" s="118"/>
      <c r="K3136" s="118"/>
      <c r="L3136" s="118"/>
      <c r="M3136" s="118"/>
      <c r="N3136" s="118"/>
      <c r="O3136" s="143" t="str">
        <f>IF(H3136="","",(S3136/S3136)&amp;":"&amp;ROUND(AH3136/S3136,2))</f>
        <v/>
      </c>
      <c r="P3136" s="118"/>
      <c r="Q3136" s="118"/>
      <c r="R3136" s="143" t="str">
        <f>IF(H3136="","",(S3136/S3136)&amp;":"&amp;ROUND(AI3136/S3136,2))</f>
        <v/>
      </c>
      <c r="S3136" s="144" t="str">
        <f t="shared" si="581"/>
        <v/>
      </c>
      <c r="T3136" s="145" t="str">
        <f t="shared" si="582"/>
        <v/>
      </c>
      <c r="U3136" s="118"/>
      <c r="V3136" s="145" t="str">
        <f t="shared" si="583"/>
        <v/>
      </c>
      <c r="W3136" s="144" t="str">
        <f t="shared" si="584"/>
        <v/>
      </c>
      <c r="X3136" s="146" t="str">
        <f>IF(C3136="","",IF(OR(C3136="Trade",C3136="Multi Position"),(X3135+V3136),IF(C3136="Deposit",(X3135+AE3136),IF(C3136="Withdrawal",(X3135-AE3136)))))</f>
        <v/>
      </c>
      <c r="Y3136" s="145" t="str">
        <f t="shared" si="585"/>
        <v/>
      </c>
      <c r="Z3136" s="118"/>
      <c r="AA3136" s="118"/>
      <c r="AB3136" s="118"/>
      <c r="AC3136" s="118"/>
      <c r="AD3136" s="118"/>
      <c r="AE3136" s="139"/>
      <c r="AF3136" s="118"/>
      <c r="AG3136" s="118"/>
      <c r="AH3136" s="147" t="str">
        <f t="shared" si="586"/>
        <v/>
      </c>
      <c r="AI3136" s="147" t="str">
        <f t="shared" si="587"/>
        <v/>
      </c>
      <c r="AJ3136" s="148" t="str">
        <f t="shared" si="576"/>
        <v/>
      </c>
      <c r="AK3136" s="148" t="str">
        <f t="shared" si="577"/>
        <v/>
      </c>
      <c r="AL3136" s="147" t="str">
        <f t="shared" si="578"/>
        <v/>
      </c>
      <c r="AM3136" s="147" t="str">
        <f t="shared" si="579"/>
        <v/>
      </c>
      <c r="AN3136" s="147" t="str">
        <f t="shared" si="580"/>
        <v/>
      </c>
      <c r="AO3136" s="118"/>
    </row>
    <row r="3137" spans="1:41">
      <c r="A3137" s="118"/>
      <c r="B3137" s="118"/>
      <c r="C3137" s="118"/>
      <c r="D3137" s="118"/>
      <c r="E3137" s="118"/>
      <c r="F3137" s="118"/>
      <c r="G3137" s="118"/>
      <c r="H3137" s="118"/>
      <c r="I3137" s="118"/>
      <c r="J3137" s="118"/>
      <c r="K3137" s="118"/>
      <c r="L3137" s="118"/>
      <c r="M3137" s="118"/>
      <c r="N3137" s="118"/>
      <c r="O3137" s="143" t="str">
        <f>IF(H3137="","",(S3137/S3137)&amp;":"&amp;ROUND(AH3137/S3137,2))</f>
        <v/>
      </c>
      <c r="P3137" s="118"/>
      <c r="Q3137" s="118"/>
      <c r="R3137" s="143" t="str">
        <f>IF(H3137="","",(S3137/S3137)&amp;":"&amp;ROUND(AI3137/S3137,2))</f>
        <v/>
      </c>
      <c r="S3137" s="144" t="str">
        <f t="shared" si="581"/>
        <v/>
      </c>
      <c r="T3137" s="145" t="str">
        <f t="shared" si="582"/>
        <v/>
      </c>
      <c r="U3137" s="118"/>
      <c r="V3137" s="145" t="str">
        <f t="shared" si="583"/>
        <v/>
      </c>
      <c r="W3137" s="144" t="str">
        <f t="shared" si="584"/>
        <v/>
      </c>
      <c r="X3137" s="146" t="str">
        <f>IF(C3137="","",IF(OR(C3137="Trade",C3137="Multi Position"),(X3136+V3137),IF(C3137="Deposit",(X3136+AE3137),IF(C3137="Withdrawal",(X3136-AE3137)))))</f>
        <v/>
      </c>
      <c r="Y3137" s="145" t="str">
        <f t="shared" si="585"/>
        <v/>
      </c>
      <c r="Z3137" s="118"/>
      <c r="AA3137" s="118"/>
      <c r="AB3137" s="118"/>
      <c r="AC3137" s="118"/>
      <c r="AD3137" s="118"/>
      <c r="AE3137" s="139"/>
      <c r="AF3137" s="118"/>
      <c r="AG3137" s="118"/>
      <c r="AH3137" s="147" t="str">
        <f t="shared" si="586"/>
        <v/>
      </c>
      <c r="AI3137" s="147" t="str">
        <f t="shared" si="587"/>
        <v/>
      </c>
      <c r="AJ3137" s="148" t="str">
        <f t="shared" si="576"/>
        <v/>
      </c>
      <c r="AK3137" s="148" t="str">
        <f t="shared" si="577"/>
        <v/>
      </c>
      <c r="AL3137" s="147" t="str">
        <f t="shared" si="578"/>
        <v/>
      </c>
      <c r="AM3137" s="147" t="str">
        <f t="shared" si="579"/>
        <v/>
      </c>
      <c r="AN3137" s="147" t="str">
        <f t="shared" si="580"/>
        <v/>
      </c>
      <c r="AO3137" s="118"/>
    </row>
    <row r="3138" spans="1:41">
      <c r="A3138" s="118"/>
      <c r="B3138" s="118"/>
      <c r="C3138" s="118"/>
      <c r="D3138" s="118"/>
      <c r="E3138" s="118"/>
      <c r="F3138" s="118"/>
      <c r="G3138" s="118"/>
      <c r="H3138" s="118"/>
      <c r="I3138" s="118"/>
      <c r="J3138" s="118"/>
      <c r="K3138" s="118"/>
      <c r="L3138" s="118"/>
      <c r="M3138" s="118"/>
      <c r="N3138" s="118"/>
      <c r="O3138" s="143" t="str">
        <f>IF(H3138="","",(S3138/S3138)&amp;":"&amp;ROUND(AH3138/S3138,2))</f>
        <v/>
      </c>
      <c r="P3138" s="118"/>
      <c r="Q3138" s="118"/>
      <c r="R3138" s="143" t="str">
        <f>IF(H3138="","",(S3138/S3138)&amp;":"&amp;ROUND(AI3138/S3138,2))</f>
        <v/>
      </c>
      <c r="S3138" s="144" t="str">
        <f t="shared" si="581"/>
        <v/>
      </c>
      <c r="T3138" s="145" t="str">
        <f t="shared" si="582"/>
        <v/>
      </c>
      <c r="U3138" s="118"/>
      <c r="V3138" s="145" t="str">
        <f t="shared" si="583"/>
        <v/>
      </c>
      <c r="W3138" s="144" t="str">
        <f t="shared" si="584"/>
        <v/>
      </c>
      <c r="X3138" s="146" t="str">
        <f>IF(C3138="","",IF(OR(C3138="Trade",C3138="Multi Position"),(X3137+V3138),IF(C3138="Deposit",(X3137+AE3138),IF(C3138="Withdrawal",(X3137-AE3138)))))</f>
        <v/>
      </c>
      <c r="Y3138" s="145" t="str">
        <f t="shared" si="585"/>
        <v/>
      </c>
      <c r="Z3138" s="118"/>
      <c r="AA3138" s="118"/>
      <c r="AB3138" s="118"/>
      <c r="AC3138" s="118"/>
      <c r="AD3138" s="118"/>
      <c r="AE3138" s="139"/>
      <c r="AF3138" s="118"/>
      <c r="AG3138" s="118"/>
      <c r="AH3138" s="147" t="str">
        <f t="shared" si="586"/>
        <v/>
      </c>
      <c r="AI3138" s="147" t="str">
        <f t="shared" si="587"/>
        <v/>
      </c>
      <c r="AJ3138" s="148" t="str">
        <f t="shared" si="576"/>
        <v/>
      </c>
      <c r="AK3138" s="148" t="str">
        <f t="shared" si="577"/>
        <v/>
      </c>
      <c r="AL3138" s="147" t="str">
        <f t="shared" si="578"/>
        <v/>
      </c>
      <c r="AM3138" s="147" t="str">
        <f t="shared" si="579"/>
        <v/>
      </c>
      <c r="AN3138" s="147" t="str">
        <f t="shared" si="580"/>
        <v/>
      </c>
      <c r="AO3138" s="118"/>
    </row>
    <row r="3139" spans="1:41">
      <c r="A3139" s="118"/>
      <c r="B3139" s="118"/>
      <c r="C3139" s="118"/>
      <c r="D3139" s="118"/>
      <c r="E3139" s="118"/>
      <c r="F3139" s="118"/>
      <c r="G3139" s="118"/>
      <c r="H3139" s="118"/>
      <c r="I3139" s="118"/>
      <c r="J3139" s="118"/>
      <c r="K3139" s="118"/>
      <c r="L3139" s="118"/>
      <c r="M3139" s="118"/>
      <c r="N3139" s="118"/>
      <c r="O3139" s="143" t="str">
        <f>IF(H3139="","",(S3139/S3139)&amp;":"&amp;ROUND(AH3139/S3139,2))</f>
        <v/>
      </c>
      <c r="P3139" s="118"/>
      <c r="Q3139" s="118"/>
      <c r="R3139" s="143" t="str">
        <f>IF(H3139="","",(S3139/S3139)&amp;":"&amp;ROUND(AI3139/S3139,2))</f>
        <v/>
      </c>
      <c r="S3139" s="144" t="str">
        <f t="shared" si="581"/>
        <v/>
      </c>
      <c r="T3139" s="145" t="str">
        <f t="shared" si="582"/>
        <v/>
      </c>
      <c r="U3139" s="118"/>
      <c r="V3139" s="145" t="str">
        <f t="shared" si="583"/>
        <v/>
      </c>
      <c r="W3139" s="144" t="str">
        <f t="shared" si="584"/>
        <v/>
      </c>
      <c r="X3139" s="146" t="str">
        <f>IF(C3139="","",IF(OR(C3139="Trade",C3139="Multi Position"),(X3138+V3139),IF(C3139="Deposit",(X3138+AE3139),IF(C3139="Withdrawal",(X3138-AE3139)))))</f>
        <v/>
      </c>
      <c r="Y3139" s="145" t="str">
        <f t="shared" si="585"/>
        <v/>
      </c>
      <c r="Z3139" s="118"/>
      <c r="AA3139" s="118"/>
      <c r="AB3139" s="118"/>
      <c r="AC3139" s="118"/>
      <c r="AD3139" s="118"/>
      <c r="AE3139" s="139"/>
      <c r="AF3139" s="118"/>
      <c r="AG3139" s="118"/>
      <c r="AH3139" s="147" t="str">
        <f t="shared" si="586"/>
        <v/>
      </c>
      <c r="AI3139" s="147" t="str">
        <f t="shared" si="587"/>
        <v/>
      </c>
      <c r="AJ3139" s="148" t="str">
        <f t="shared" si="576"/>
        <v/>
      </c>
      <c r="AK3139" s="148" t="str">
        <f t="shared" si="577"/>
        <v/>
      </c>
      <c r="AL3139" s="147" t="str">
        <f t="shared" si="578"/>
        <v/>
      </c>
      <c r="AM3139" s="147" t="str">
        <f t="shared" si="579"/>
        <v/>
      </c>
      <c r="AN3139" s="147" t="str">
        <f t="shared" si="580"/>
        <v/>
      </c>
      <c r="AO3139" s="118"/>
    </row>
    <row r="3140" spans="1:41">
      <c r="A3140" s="118"/>
      <c r="B3140" s="118"/>
      <c r="C3140" s="118"/>
      <c r="D3140" s="118"/>
      <c r="E3140" s="118"/>
      <c r="F3140" s="118"/>
      <c r="G3140" s="118"/>
      <c r="H3140" s="118"/>
      <c r="I3140" s="118"/>
      <c r="J3140" s="118"/>
      <c r="K3140" s="118"/>
      <c r="L3140" s="118"/>
      <c r="M3140" s="118"/>
      <c r="N3140" s="118"/>
      <c r="O3140" s="143" t="str">
        <f>IF(H3140="","",(S3140/S3140)&amp;":"&amp;ROUND(AH3140/S3140,2))</f>
        <v/>
      </c>
      <c r="P3140" s="118"/>
      <c r="Q3140" s="118"/>
      <c r="R3140" s="143" t="str">
        <f>IF(H3140="","",(S3140/S3140)&amp;":"&amp;ROUND(AI3140/S3140,2))</f>
        <v/>
      </c>
      <c r="S3140" s="144" t="str">
        <f t="shared" si="581"/>
        <v/>
      </c>
      <c r="T3140" s="145" t="str">
        <f t="shared" si="582"/>
        <v/>
      </c>
      <c r="U3140" s="118"/>
      <c r="V3140" s="145" t="str">
        <f t="shared" si="583"/>
        <v/>
      </c>
      <c r="W3140" s="144" t="str">
        <f t="shared" si="584"/>
        <v/>
      </c>
      <c r="X3140" s="146" t="str">
        <f>IF(C3140="","",IF(OR(C3140="Trade",C3140="Multi Position"),(X3139+V3140),IF(C3140="Deposit",(X3139+AE3140),IF(C3140="Withdrawal",(X3139-AE3140)))))</f>
        <v/>
      </c>
      <c r="Y3140" s="145" t="str">
        <f t="shared" si="585"/>
        <v/>
      </c>
      <c r="Z3140" s="118"/>
      <c r="AA3140" s="118"/>
      <c r="AB3140" s="118"/>
      <c r="AC3140" s="118"/>
      <c r="AD3140" s="118"/>
      <c r="AE3140" s="139"/>
      <c r="AF3140" s="118"/>
      <c r="AG3140" s="118"/>
      <c r="AH3140" s="147" t="str">
        <f t="shared" si="586"/>
        <v/>
      </c>
      <c r="AI3140" s="147" t="str">
        <f t="shared" si="587"/>
        <v/>
      </c>
      <c r="AJ3140" s="148" t="str">
        <f t="shared" si="576"/>
        <v/>
      </c>
      <c r="AK3140" s="148" t="str">
        <f t="shared" si="577"/>
        <v/>
      </c>
      <c r="AL3140" s="147" t="str">
        <f t="shared" si="578"/>
        <v/>
      </c>
      <c r="AM3140" s="147" t="str">
        <f t="shared" si="579"/>
        <v/>
      </c>
      <c r="AN3140" s="147" t="str">
        <f t="shared" si="580"/>
        <v/>
      </c>
      <c r="AO3140" s="118"/>
    </row>
    <row r="3141" spans="1:41">
      <c r="A3141" s="118"/>
      <c r="B3141" s="118"/>
      <c r="C3141" s="118"/>
      <c r="D3141" s="118"/>
      <c r="E3141" s="118"/>
      <c r="F3141" s="118"/>
      <c r="G3141" s="118"/>
      <c r="H3141" s="118"/>
      <c r="I3141" s="118"/>
      <c r="J3141" s="118"/>
      <c r="K3141" s="118"/>
      <c r="L3141" s="118"/>
      <c r="M3141" s="118"/>
      <c r="N3141" s="118"/>
      <c r="O3141" s="143" t="str">
        <f>IF(H3141="","",(S3141/S3141)&amp;":"&amp;ROUND(AH3141/S3141,2))</f>
        <v/>
      </c>
      <c r="P3141" s="118"/>
      <c r="Q3141" s="118"/>
      <c r="R3141" s="143" t="str">
        <f>IF(H3141="","",(S3141/S3141)&amp;":"&amp;ROUND(AI3141/S3141,2))</f>
        <v/>
      </c>
      <c r="S3141" s="144" t="str">
        <f t="shared" si="581"/>
        <v/>
      </c>
      <c r="T3141" s="145" t="str">
        <f t="shared" si="582"/>
        <v/>
      </c>
      <c r="U3141" s="118"/>
      <c r="V3141" s="145" t="str">
        <f t="shared" si="583"/>
        <v/>
      </c>
      <c r="W3141" s="144" t="str">
        <f t="shared" si="584"/>
        <v/>
      </c>
      <c r="X3141" s="146" t="str">
        <f>IF(C3141="","",IF(OR(C3141="Trade",C3141="Multi Position"),(X3140+V3141),IF(C3141="Deposit",(X3140+AE3141),IF(C3141="Withdrawal",(X3140-AE3141)))))</f>
        <v/>
      </c>
      <c r="Y3141" s="145" t="str">
        <f t="shared" si="585"/>
        <v/>
      </c>
      <c r="Z3141" s="118"/>
      <c r="AA3141" s="118"/>
      <c r="AB3141" s="118"/>
      <c r="AC3141" s="118"/>
      <c r="AD3141" s="118"/>
      <c r="AE3141" s="139"/>
      <c r="AF3141" s="118"/>
      <c r="AG3141" s="118"/>
      <c r="AH3141" s="147" t="str">
        <f t="shared" si="586"/>
        <v/>
      </c>
      <c r="AI3141" s="147" t="str">
        <f t="shared" si="587"/>
        <v/>
      </c>
      <c r="AJ3141" s="148" t="str">
        <f t="shared" si="576"/>
        <v/>
      </c>
      <c r="AK3141" s="148" t="str">
        <f t="shared" si="577"/>
        <v/>
      </c>
      <c r="AL3141" s="147" t="str">
        <f t="shared" si="578"/>
        <v/>
      </c>
      <c r="AM3141" s="147" t="str">
        <f t="shared" si="579"/>
        <v/>
      </c>
      <c r="AN3141" s="147" t="str">
        <f t="shared" si="580"/>
        <v/>
      </c>
      <c r="AO3141" s="118"/>
    </row>
    <row r="3142" spans="1:41">
      <c r="A3142" s="118"/>
      <c r="B3142" s="118"/>
      <c r="C3142" s="118"/>
      <c r="D3142" s="118"/>
      <c r="E3142" s="118"/>
      <c r="F3142" s="118"/>
      <c r="G3142" s="118"/>
      <c r="H3142" s="118"/>
      <c r="I3142" s="118"/>
      <c r="J3142" s="118"/>
      <c r="K3142" s="118"/>
      <c r="L3142" s="118"/>
      <c r="M3142" s="118"/>
      <c r="N3142" s="118"/>
      <c r="O3142" s="143" t="str">
        <f>IF(H3142="","",(S3142/S3142)&amp;":"&amp;ROUND(AH3142/S3142,2))</f>
        <v/>
      </c>
      <c r="P3142" s="118"/>
      <c r="Q3142" s="118"/>
      <c r="R3142" s="143" t="str">
        <f>IF(H3142="","",(S3142/S3142)&amp;":"&amp;ROUND(AI3142/S3142,2))</f>
        <v/>
      </c>
      <c r="S3142" s="144" t="str">
        <f t="shared" si="581"/>
        <v/>
      </c>
      <c r="T3142" s="145" t="str">
        <f t="shared" si="582"/>
        <v/>
      </c>
      <c r="U3142" s="118"/>
      <c r="V3142" s="145" t="str">
        <f t="shared" si="583"/>
        <v/>
      </c>
      <c r="W3142" s="144" t="str">
        <f t="shared" si="584"/>
        <v/>
      </c>
      <c r="X3142" s="146" t="str">
        <f>IF(C3142="","",IF(OR(C3142="Trade",C3142="Multi Position"),(X3141+V3142),IF(C3142="Deposit",(X3141+AE3142),IF(C3142="Withdrawal",(X3141-AE3142)))))</f>
        <v/>
      </c>
      <c r="Y3142" s="145" t="str">
        <f t="shared" si="585"/>
        <v/>
      </c>
      <c r="Z3142" s="118"/>
      <c r="AA3142" s="118"/>
      <c r="AB3142" s="118"/>
      <c r="AC3142" s="118"/>
      <c r="AD3142" s="118"/>
      <c r="AE3142" s="139"/>
      <c r="AF3142" s="118"/>
      <c r="AG3142" s="118"/>
      <c r="AH3142" s="147" t="str">
        <f t="shared" si="586"/>
        <v/>
      </c>
      <c r="AI3142" s="147" t="str">
        <f t="shared" si="587"/>
        <v/>
      </c>
      <c r="AJ3142" s="148" t="str">
        <f t="shared" si="576"/>
        <v/>
      </c>
      <c r="AK3142" s="148" t="str">
        <f t="shared" si="577"/>
        <v/>
      </c>
      <c r="AL3142" s="147" t="str">
        <f t="shared" si="578"/>
        <v/>
      </c>
      <c r="AM3142" s="147" t="str">
        <f t="shared" si="579"/>
        <v/>
      </c>
      <c r="AN3142" s="147" t="str">
        <f t="shared" si="580"/>
        <v/>
      </c>
      <c r="AO3142" s="118"/>
    </row>
    <row r="3143" spans="1:41">
      <c r="A3143" s="118"/>
      <c r="B3143" s="118"/>
      <c r="C3143" s="118"/>
      <c r="D3143" s="118"/>
      <c r="E3143" s="118"/>
      <c r="F3143" s="118"/>
      <c r="G3143" s="118"/>
      <c r="H3143" s="118"/>
      <c r="I3143" s="118"/>
      <c r="J3143" s="118"/>
      <c r="K3143" s="118"/>
      <c r="L3143" s="118"/>
      <c r="M3143" s="118"/>
      <c r="N3143" s="118"/>
      <c r="O3143" s="143" t="str">
        <f>IF(H3143="","",(S3143/S3143)&amp;":"&amp;ROUND(AH3143/S3143,2))</f>
        <v/>
      </c>
      <c r="P3143" s="118"/>
      <c r="Q3143" s="118"/>
      <c r="R3143" s="143" t="str">
        <f>IF(H3143="","",(S3143/S3143)&amp;":"&amp;ROUND(AI3143/S3143,2))</f>
        <v/>
      </c>
      <c r="S3143" s="144" t="str">
        <f t="shared" si="581"/>
        <v/>
      </c>
      <c r="T3143" s="145" t="str">
        <f t="shared" si="582"/>
        <v/>
      </c>
      <c r="U3143" s="118"/>
      <c r="V3143" s="145" t="str">
        <f t="shared" si="583"/>
        <v/>
      </c>
      <c r="W3143" s="144" t="str">
        <f t="shared" si="584"/>
        <v/>
      </c>
      <c r="X3143" s="146" t="str">
        <f>IF(C3143="","",IF(OR(C3143="Trade",C3143="Multi Position"),(X3142+V3143),IF(C3143="Deposit",(X3142+AE3143),IF(C3143="Withdrawal",(X3142-AE3143)))))</f>
        <v/>
      </c>
      <c r="Y3143" s="145" t="str">
        <f t="shared" si="585"/>
        <v/>
      </c>
      <c r="Z3143" s="118"/>
      <c r="AA3143" s="118"/>
      <c r="AB3143" s="118"/>
      <c r="AC3143" s="118"/>
      <c r="AD3143" s="118"/>
      <c r="AE3143" s="139"/>
      <c r="AF3143" s="118"/>
      <c r="AG3143" s="118"/>
      <c r="AH3143" s="147" t="str">
        <f t="shared" si="586"/>
        <v/>
      </c>
      <c r="AI3143" s="147" t="str">
        <f t="shared" si="587"/>
        <v/>
      </c>
      <c r="AJ3143" s="148" t="str">
        <f t="shared" si="576"/>
        <v/>
      </c>
      <c r="AK3143" s="148" t="str">
        <f t="shared" si="577"/>
        <v/>
      </c>
      <c r="AL3143" s="147" t="str">
        <f t="shared" si="578"/>
        <v/>
      </c>
      <c r="AM3143" s="147" t="str">
        <f t="shared" si="579"/>
        <v/>
      </c>
      <c r="AN3143" s="147" t="str">
        <f t="shared" si="580"/>
        <v/>
      </c>
      <c r="AO3143" s="118"/>
    </row>
    <row r="3144" spans="1:41">
      <c r="A3144" s="118"/>
      <c r="B3144" s="118"/>
      <c r="C3144" s="118"/>
      <c r="D3144" s="118"/>
      <c r="E3144" s="118"/>
      <c r="F3144" s="118"/>
      <c r="G3144" s="118"/>
      <c r="H3144" s="118"/>
      <c r="I3144" s="118"/>
      <c r="J3144" s="118"/>
      <c r="K3144" s="118"/>
      <c r="L3144" s="118"/>
      <c r="M3144" s="118"/>
      <c r="N3144" s="118"/>
      <c r="O3144" s="143" t="str">
        <f>IF(H3144="","",(S3144/S3144)&amp;":"&amp;ROUND(AH3144/S3144,2))</f>
        <v/>
      </c>
      <c r="P3144" s="118"/>
      <c r="Q3144" s="118"/>
      <c r="R3144" s="143" t="str">
        <f>IF(H3144="","",(S3144/S3144)&amp;":"&amp;ROUND(AI3144/S3144,2))</f>
        <v/>
      </c>
      <c r="S3144" s="144" t="str">
        <f t="shared" si="581"/>
        <v/>
      </c>
      <c r="T3144" s="145" t="str">
        <f t="shared" si="582"/>
        <v/>
      </c>
      <c r="U3144" s="118"/>
      <c r="V3144" s="145" t="str">
        <f t="shared" si="583"/>
        <v/>
      </c>
      <c r="W3144" s="144" t="str">
        <f t="shared" si="584"/>
        <v/>
      </c>
      <c r="X3144" s="146" t="str">
        <f>IF(C3144="","",IF(OR(C3144="Trade",C3144="Multi Position"),(X3143+V3144),IF(C3144="Deposit",(X3143+AE3144),IF(C3144="Withdrawal",(X3143-AE3144)))))</f>
        <v/>
      </c>
      <c r="Y3144" s="145" t="str">
        <f t="shared" si="585"/>
        <v/>
      </c>
      <c r="Z3144" s="118"/>
      <c r="AA3144" s="118"/>
      <c r="AB3144" s="118"/>
      <c r="AC3144" s="118"/>
      <c r="AD3144" s="118"/>
      <c r="AE3144" s="139"/>
      <c r="AF3144" s="118"/>
      <c r="AG3144" s="118"/>
      <c r="AH3144" s="147" t="str">
        <f t="shared" si="586"/>
        <v/>
      </c>
      <c r="AI3144" s="147" t="str">
        <f t="shared" si="587"/>
        <v/>
      </c>
      <c r="AJ3144" s="148" t="str">
        <f t="shared" si="576"/>
        <v/>
      </c>
      <c r="AK3144" s="148" t="str">
        <f t="shared" si="577"/>
        <v/>
      </c>
      <c r="AL3144" s="147" t="str">
        <f t="shared" si="578"/>
        <v/>
      </c>
      <c r="AM3144" s="147" t="str">
        <f t="shared" si="579"/>
        <v/>
      </c>
      <c r="AN3144" s="147" t="str">
        <f t="shared" si="580"/>
        <v/>
      </c>
      <c r="AO3144" s="118"/>
    </row>
    <row r="3145" spans="1:41">
      <c r="A3145" s="118"/>
      <c r="B3145" s="118"/>
      <c r="C3145" s="118"/>
      <c r="D3145" s="118"/>
      <c r="E3145" s="118"/>
      <c r="F3145" s="118"/>
      <c r="G3145" s="118"/>
      <c r="H3145" s="118"/>
      <c r="I3145" s="118"/>
      <c r="J3145" s="118"/>
      <c r="K3145" s="118"/>
      <c r="L3145" s="118"/>
      <c r="M3145" s="118"/>
      <c r="N3145" s="118"/>
      <c r="O3145" s="143" t="str">
        <f>IF(H3145="","",(S3145/S3145)&amp;":"&amp;ROUND(AH3145/S3145,2))</f>
        <v/>
      </c>
      <c r="P3145" s="118"/>
      <c r="Q3145" s="118"/>
      <c r="R3145" s="143" t="str">
        <f>IF(H3145="","",(S3145/S3145)&amp;":"&amp;ROUND(AI3145/S3145,2))</f>
        <v/>
      </c>
      <c r="S3145" s="144" t="str">
        <f t="shared" si="581"/>
        <v/>
      </c>
      <c r="T3145" s="145" t="str">
        <f t="shared" si="582"/>
        <v/>
      </c>
      <c r="U3145" s="118"/>
      <c r="V3145" s="145" t="str">
        <f t="shared" si="583"/>
        <v/>
      </c>
      <c r="W3145" s="144" t="str">
        <f t="shared" si="584"/>
        <v/>
      </c>
      <c r="X3145" s="146" t="str">
        <f>IF(C3145="","",IF(OR(C3145="Trade",C3145="Multi Position"),(X3144+V3145),IF(C3145="Deposit",(X3144+AE3145),IF(C3145="Withdrawal",(X3144-AE3145)))))</f>
        <v/>
      </c>
      <c r="Y3145" s="145" t="str">
        <f t="shared" si="585"/>
        <v/>
      </c>
      <c r="Z3145" s="118"/>
      <c r="AA3145" s="118"/>
      <c r="AB3145" s="118"/>
      <c r="AC3145" s="118"/>
      <c r="AD3145" s="118"/>
      <c r="AE3145" s="139"/>
      <c r="AF3145" s="118"/>
      <c r="AG3145" s="118"/>
      <c r="AH3145" s="147" t="str">
        <f t="shared" si="586"/>
        <v/>
      </c>
      <c r="AI3145" s="147" t="str">
        <f t="shared" si="587"/>
        <v/>
      </c>
      <c r="AJ3145" s="148" t="str">
        <f t="shared" si="576"/>
        <v/>
      </c>
      <c r="AK3145" s="148" t="str">
        <f t="shared" si="577"/>
        <v/>
      </c>
      <c r="AL3145" s="147" t="str">
        <f t="shared" si="578"/>
        <v/>
      </c>
      <c r="AM3145" s="147" t="str">
        <f t="shared" si="579"/>
        <v/>
      </c>
      <c r="AN3145" s="147" t="str">
        <f t="shared" si="580"/>
        <v/>
      </c>
      <c r="AO3145" s="118"/>
    </row>
    <row r="3146" spans="1:41">
      <c r="A3146" s="118"/>
      <c r="B3146" s="118"/>
      <c r="C3146" s="118"/>
      <c r="D3146" s="118"/>
      <c r="E3146" s="118"/>
      <c r="F3146" s="118"/>
      <c r="G3146" s="118"/>
      <c r="H3146" s="118"/>
      <c r="I3146" s="118"/>
      <c r="J3146" s="118"/>
      <c r="K3146" s="118"/>
      <c r="L3146" s="118"/>
      <c r="M3146" s="118"/>
      <c r="N3146" s="118"/>
      <c r="O3146" s="143" t="str">
        <f>IF(H3146="","",(S3146/S3146)&amp;":"&amp;ROUND(AH3146/S3146,2))</f>
        <v/>
      </c>
      <c r="P3146" s="118"/>
      <c r="Q3146" s="118"/>
      <c r="R3146" s="143" t="str">
        <f>IF(H3146="","",(S3146/S3146)&amp;":"&amp;ROUND(AI3146/S3146,2))</f>
        <v/>
      </c>
      <c r="S3146" s="144" t="str">
        <f t="shared" si="581"/>
        <v/>
      </c>
      <c r="T3146" s="145" t="str">
        <f t="shared" si="582"/>
        <v/>
      </c>
      <c r="U3146" s="118"/>
      <c r="V3146" s="145" t="str">
        <f t="shared" si="583"/>
        <v/>
      </c>
      <c r="W3146" s="144" t="str">
        <f t="shared" si="584"/>
        <v/>
      </c>
      <c r="X3146" s="146" t="str">
        <f>IF(C3146="","",IF(OR(C3146="Trade",C3146="Multi Position"),(X3145+V3146),IF(C3146="Deposit",(X3145+AE3146),IF(C3146="Withdrawal",(X3145-AE3146)))))</f>
        <v/>
      </c>
      <c r="Y3146" s="145" t="str">
        <f t="shared" si="585"/>
        <v/>
      </c>
      <c r="Z3146" s="118"/>
      <c r="AA3146" s="118"/>
      <c r="AB3146" s="118"/>
      <c r="AC3146" s="118"/>
      <c r="AD3146" s="118"/>
      <c r="AE3146" s="139"/>
      <c r="AF3146" s="118"/>
      <c r="AG3146" s="118"/>
      <c r="AH3146" s="147" t="str">
        <f t="shared" si="586"/>
        <v/>
      </c>
      <c r="AI3146" s="147" t="str">
        <f t="shared" si="587"/>
        <v/>
      </c>
      <c r="AJ3146" s="148" t="str">
        <f t="shared" ref="AJ3146:AJ3209" si="588">IF(V3146&lt;0,V3146/-X3146,S3146)</f>
        <v/>
      </c>
      <c r="AK3146" s="148" t="str">
        <f t="shared" ref="AK3146:AK3209" si="589">IF(V3146="","",IF(H3146="LONG",IF(V3146&gt;0,V3146/X3146,((L3146*(P3146-K3146))/X3146)),IF(V3146&gt;0,V3146/X3146,((L3146*(K3146-P3146))/X3146))))</f>
        <v/>
      </c>
      <c r="AL3146" s="147" t="str">
        <f t="shared" ref="AL3146:AL3209" si="590">IF(B3146="","",MONTH(B3146))</f>
        <v/>
      </c>
      <c r="AM3146" s="147" t="str">
        <f t="shared" ref="AM3146:AM3209" si="591">IF(B3146="","",YEAR(B3146))</f>
        <v/>
      </c>
      <c r="AN3146" s="147" t="str">
        <f t="shared" ref="AN3146:AN3209" si="592">IF(B3146="","",DAY(B3146))</f>
        <v/>
      </c>
      <c r="AO3146" s="118"/>
    </row>
    <row r="3147" spans="1:41">
      <c r="A3147" s="118"/>
      <c r="B3147" s="118"/>
      <c r="C3147" s="118"/>
      <c r="D3147" s="118"/>
      <c r="E3147" s="118"/>
      <c r="F3147" s="118"/>
      <c r="G3147" s="118"/>
      <c r="H3147" s="118"/>
      <c r="I3147" s="118"/>
      <c r="J3147" s="118"/>
      <c r="K3147" s="118"/>
      <c r="L3147" s="118"/>
      <c r="M3147" s="118"/>
      <c r="N3147" s="118"/>
      <c r="O3147" s="143" t="str">
        <f>IF(H3147="","",(S3147/S3147)&amp;":"&amp;ROUND(AH3147/S3147,2))</f>
        <v/>
      </c>
      <c r="P3147" s="118"/>
      <c r="Q3147" s="118"/>
      <c r="R3147" s="143" t="str">
        <f>IF(H3147="","",(S3147/S3147)&amp;":"&amp;ROUND(AI3147/S3147,2))</f>
        <v/>
      </c>
      <c r="S3147" s="144" t="str">
        <f t="shared" ref="S3147:S3210" si="593">IF(N3147="","",IF(H3147="LONG",(((K3147-M3147)*L3147)/X3146),(((M3147-K3147)*L3147)/X3146)))</f>
        <v/>
      </c>
      <c r="T3147" s="145" t="str">
        <f t="shared" ref="T3147:T3210" si="594">IF(K3147="","",IF(H3147="LONG",(P3147*L3147)-(K3147*L3147),(K3147*L3147)-(P3147*L3147)))</f>
        <v/>
      </c>
      <c r="U3147" s="118"/>
      <c r="V3147" s="145" t="str">
        <f t="shared" ref="V3147:V3210" si="595">IF(K3147="","",IF(T3147&lt;0,(T3147)-+U3147,(T3147)-U3147))</f>
        <v/>
      </c>
      <c r="W3147" s="144" t="str">
        <f t="shared" ref="W3147:W3210" si="596">IF(P3147="","",SUM(V3147/X3146))</f>
        <v/>
      </c>
      <c r="X3147" s="146" t="str">
        <f>IF(C3147="","",IF(OR(C3147="Trade",C3147="Multi Position"),(X3146+V3147),IF(C3147="Deposit",(X3146+AE3147),IF(C3147="Withdrawal",(X3146-AE3147)))))</f>
        <v/>
      </c>
      <c r="Y3147" s="145" t="str">
        <f t="shared" ref="Y3147:Y3210" si="597">IF(Q3147="","",INT(Q3147-B3147)&amp;" Days "&amp;TEXT(Q3147-B3147,"H"" Hrs ""m"" mins """))</f>
        <v/>
      </c>
      <c r="Z3147" s="118"/>
      <c r="AA3147" s="118"/>
      <c r="AB3147" s="118"/>
      <c r="AC3147" s="118"/>
      <c r="AD3147" s="118"/>
      <c r="AE3147" s="139"/>
      <c r="AF3147" s="118"/>
      <c r="AG3147" s="118"/>
      <c r="AH3147" s="147" t="str">
        <f t="shared" ref="AH3147:AH3210" si="598">IF(K3147="","", IF(H3147="LONG", (((N3147-K3147)*L3147)/X3146), (((K3147-N3147)*L3147)/X3146)))</f>
        <v/>
      </c>
      <c r="AI3147" s="147" t="str">
        <f t="shared" ref="AI3147:AI3210" si="599">IF(K3147="","", IF(H3147="LONG", (((P3147-K3147)*L3147)/X3146), (((K3147-P3147)*L3147)/X3146)))</f>
        <v/>
      </c>
      <c r="AJ3147" s="148" t="str">
        <f t="shared" si="588"/>
        <v/>
      </c>
      <c r="AK3147" s="148" t="str">
        <f t="shared" si="589"/>
        <v/>
      </c>
      <c r="AL3147" s="147" t="str">
        <f t="shared" si="590"/>
        <v/>
      </c>
      <c r="AM3147" s="147" t="str">
        <f t="shared" si="591"/>
        <v/>
      </c>
      <c r="AN3147" s="147" t="str">
        <f t="shared" si="592"/>
        <v/>
      </c>
      <c r="AO3147" s="118"/>
    </row>
    <row r="3148" spans="1:41">
      <c r="A3148" s="118"/>
      <c r="B3148" s="118"/>
      <c r="C3148" s="118"/>
      <c r="D3148" s="118"/>
      <c r="E3148" s="118"/>
      <c r="F3148" s="118"/>
      <c r="G3148" s="118"/>
      <c r="H3148" s="118"/>
      <c r="I3148" s="118"/>
      <c r="J3148" s="118"/>
      <c r="K3148" s="118"/>
      <c r="L3148" s="118"/>
      <c r="M3148" s="118"/>
      <c r="N3148" s="118"/>
      <c r="O3148" s="143" t="str">
        <f>IF(H3148="","",(S3148/S3148)&amp;":"&amp;ROUND(AH3148/S3148,2))</f>
        <v/>
      </c>
      <c r="P3148" s="118"/>
      <c r="Q3148" s="118"/>
      <c r="R3148" s="143" t="str">
        <f>IF(H3148="","",(S3148/S3148)&amp;":"&amp;ROUND(AI3148/S3148,2))</f>
        <v/>
      </c>
      <c r="S3148" s="144" t="str">
        <f t="shared" si="593"/>
        <v/>
      </c>
      <c r="T3148" s="145" t="str">
        <f t="shared" si="594"/>
        <v/>
      </c>
      <c r="U3148" s="118"/>
      <c r="V3148" s="145" t="str">
        <f t="shared" si="595"/>
        <v/>
      </c>
      <c r="W3148" s="144" t="str">
        <f t="shared" si="596"/>
        <v/>
      </c>
      <c r="X3148" s="146" t="str">
        <f>IF(C3148="","",IF(OR(C3148="Trade",C3148="Multi Position"),(X3147+V3148),IF(C3148="Deposit",(X3147+AE3148),IF(C3148="Withdrawal",(X3147-AE3148)))))</f>
        <v/>
      </c>
      <c r="Y3148" s="145" t="str">
        <f t="shared" si="597"/>
        <v/>
      </c>
      <c r="Z3148" s="118"/>
      <c r="AA3148" s="118"/>
      <c r="AB3148" s="118"/>
      <c r="AC3148" s="118"/>
      <c r="AD3148" s="118"/>
      <c r="AE3148" s="139"/>
      <c r="AF3148" s="118"/>
      <c r="AG3148" s="118"/>
      <c r="AH3148" s="147" t="str">
        <f t="shared" si="598"/>
        <v/>
      </c>
      <c r="AI3148" s="147" t="str">
        <f t="shared" si="599"/>
        <v/>
      </c>
      <c r="AJ3148" s="148" t="str">
        <f t="shared" si="588"/>
        <v/>
      </c>
      <c r="AK3148" s="148" t="str">
        <f t="shared" si="589"/>
        <v/>
      </c>
      <c r="AL3148" s="147" t="str">
        <f t="shared" si="590"/>
        <v/>
      </c>
      <c r="AM3148" s="147" t="str">
        <f t="shared" si="591"/>
        <v/>
      </c>
      <c r="AN3148" s="147" t="str">
        <f t="shared" si="592"/>
        <v/>
      </c>
      <c r="AO3148" s="118"/>
    </row>
    <row r="3149" spans="1:41">
      <c r="A3149" s="118"/>
      <c r="B3149" s="118"/>
      <c r="C3149" s="118"/>
      <c r="D3149" s="118"/>
      <c r="E3149" s="118"/>
      <c r="F3149" s="118"/>
      <c r="G3149" s="118"/>
      <c r="H3149" s="118"/>
      <c r="I3149" s="118"/>
      <c r="J3149" s="118"/>
      <c r="K3149" s="118"/>
      <c r="L3149" s="118"/>
      <c r="M3149" s="118"/>
      <c r="N3149" s="118"/>
      <c r="O3149" s="143" t="str">
        <f>IF(H3149="","",(S3149/S3149)&amp;":"&amp;ROUND(AH3149/S3149,2))</f>
        <v/>
      </c>
      <c r="P3149" s="118"/>
      <c r="Q3149" s="118"/>
      <c r="R3149" s="143" t="str">
        <f>IF(H3149="","",(S3149/S3149)&amp;":"&amp;ROUND(AI3149/S3149,2))</f>
        <v/>
      </c>
      <c r="S3149" s="144" t="str">
        <f t="shared" si="593"/>
        <v/>
      </c>
      <c r="T3149" s="145" t="str">
        <f t="shared" si="594"/>
        <v/>
      </c>
      <c r="U3149" s="118"/>
      <c r="V3149" s="145" t="str">
        <f t="shared" si="595"/>
        <v/>
      </c>
      <c r="W3149" s="144" t="str">
        <f t="shared" si="596"/>
        <v/>
      </c>
      <c r="X3149" s="146" t="str">
        <f>IF(C3149="","",IF(OR(C3149="Trade",C3149="Multi Position"),(X3148+V3149),IF(C3149="Deposit",(X3148+AE3149),IF(C3149="Withdrawal",(X3148-AE3149)))))</f>
        <v/>
      </c>
      <c r="Y3149" s="145" t="str">
        <f t="shared" si="597"/>
        <v/>
      </c>
      <c r="Z3149" s="118"/>
      <c r="AA3149" s="118"/>
      <c r="AB3149" s="118"/>
      <c r="AC3149" s="118"/>
      <c r="AD3149" s="118"/>
      <c r="AE3149" s="139"/>
      <c r="AF3149" s="118"/>
      <c r="AG3149" s="118"/>
      <c r="AH3149" s="147" t="str">
        <f t="shared" si="598"/>
        <v/>
      </c>
      <c r="AI3149" s="147" t="str">
        <f t="shared" si="599"/>
        <v/>
      </c>
      <c r="AJ3149" s="148" t="str">
        <f t="shared" si="588"/>
        <v/>
      </c>
      <c r="AK3149" s="148" t="str">
        <f t="shared" si="589"/>
        <v/>
      </c>
      <c r="AL3149" s="147" t="str">
        <f t="shared" si="590"/>
        <v/>
      </c>
      <c r="AM3149" s="147" t="str">
        <f t="shared" si="591"/>
        <v/>
      </c>
      <c r="AN3149" s="147" t="str">
        <f t="shared" si="592"/>
        <v/>
      </c>
      <c r="AO3149" s="118"/>
    </row>
    <row r="3150" spans="1:41">
      <c r="A3150" s="118"/>
      <c r="B3150" s="118"/>
      <c r="C3150" s="118"/>
      <c r="D3150" s="118"/>
      <c r="E3150" s="118"/>
      <c r="F3150" s="118"/>
      <c r="G3150" s="118"/>
      <c r="H3150" s="118"/>
      <c r="I3150" s="118"/>
      <c r="J3150" s="118"/>
      <c r="K3150" s="118"/>
      <c r="L3150" s="118"/>
      <c r="M3150" s="118"/>
      <c r="N3150" s="118"/>
      <c r="O3150" s="143" t="str">
        <f>IF(H3150="","",(S3150/S3150)&amp;":"&amp;ROUND(AH3150/S3150,2))</f>
        <v/>
      </c>
      <c r="P3150" s="118"/>
      <c r="Q3150" s="118"/>
      <c r="R3150" s="143" t="str">
        <f>IF(H3150="","",(S3150/S3150)&amp;":"&amp;ROUND(AI3150/S3150,2))</f>
        <v/>
      </c>
      <c r="S3150" s="144" t="str">
        <f t="shared" si="593"/>
        <v/>
      </c>
      <c r="T3150" s="145" t="str">
        <f t="shared" si="594"/>
        <v/>
      </c>
      <c r="U3150" s="118"/>
      <c r="V3150" s="145" t="str">
        <f t="shared" si="595"/>
        <v/>
      </c>
      <c r="W3150" s="144" t="str">
        <f t="shared" si="596"/>
        <v/>
      </c>
      <c r="X3150" s="146" t="str">
        <f>IF(C3150="","",IF(OR(C3150="Trade",C3150="Multi Position"),(X3149+V3150),IF(C3150="Deposit",(X3149+AE3150),IF(C3150="Withdrawal",(X3149-AE3150)))))</f>
        <v/>
      </c>
      <c r="Y3150" s="145" t="str">
        <f t="shared" si="597"/>
        <v/>
      </c>
      <c r="Z3150" s="118"/>
      <c r="AA3150" s="118"/>
      <c r="AB3150" s="118"/>
      <c r="AC3150" s="118"/>
      <c r="AD3150" s="118"/>
      <c r="AE3150" s="139"/>
      <c r="AF3150" s="118"/>
      <c r="AG3150" s="118"/>
      <c r="AH3150" s="147" t="str">
        <f t="shared" si="598"/>
        <v/>
      </c>
      <c r="AI3150" s="147" t="str">
        <f t="shared" si="599"/>
        <v/>
      </c>
      <c r="AJ3150" s="148" t="str">
        <f t="shared" si="588"/>
        <v/>
      </c>
      <c r="AK3150" s="148" t="str">
        <f t="shared" si="589"/>
        <v/>
      </c>
      <c r="AL3150" s="147" t="str">
        <f t="shared" si="590"/>
        <v/>
      </c>
      <c r="AM3150" s="147" t="str">
        <f t="shared" si="591"/>
        <v/>
      </c>
      <c r="AN3150" s="147" t="str">
        <f t="shared" si="592"/>
        <v/>
      </c>
      <c r="AO3150" s="118"/>
    </row>
    <row r="3151" spans="1:41">
      <c r="A3151" s="118"/>
      <c r="B3151" s="118"/>
      <c r="C3151" s="118"/>
      <c r="D3151" s="118"/>
      <c r="E3151" s="118"/>
      <c r="F3151" s="118"/>
      <c r="G3151" s="118"/>
      <c r="H3151" s="118"/>
      <c r="I3151" s="118"/>
      <c r="J3151" s="118"/>
      <c r="K3151" s="118"/>
      <c r="L3151" s="118"/>
      <c r="M3151" s="118"/>
      <c r="N3151" s="118"/>
      <c r="O3151" s="143" t="str">
        <f>IF(H3151="","",(S3151/S3151)&amp;":"&amp;ROUND(AH3151/S3151,2))</f>
        <v/>
      </c>
      <c r="P3151" s="118"/>
      <c r="Q3151" s="118"/>
      <c r="R3151" s="143" t="str">
        <f>IF(H3151="","",(S3151/S3151)&amp;":"&amp;ROUND(AI3151/S3151,2))</f>
        <v/>
      </c>
      <c r="S3151" s="144" t="str">
        <f t="shared" si="593"/>
        <v/>
      </c>
      <c r="T3151" s="145" t="str">
        <f t="shared" si="594"/>
        <v/>
      </c>
      <c r="U3151" s="118"/>
      <c r="V3151" s="145" t="str">
        <f t="shared" si="595"/>
        <v/>
      </c>
      <c r="W3151" s="144" t="str">
        <f t="shared" si="596"/>
        <v/>
      </c>
      <c r="X3151" s="146" t="str">
        <f>IF(C3151="","",IF(OR(C3151="Trade",C3151="Multi Position"),(X3150+V3151),IF(C3151="Deposit",(X3150+AE3151),IF(C3151="Withdrawal",(X3150-AE3151)))))</f>
        <v/>
      </c>
      <c r="Y3151" s="145" t="str">
        <f t="shared" si="597"/>
        <v/>
      </c>
      <c r="Z3151" s="118"/>
      <c r="AA3151" s="118"/>
      <c r="AB3151" s="118"/>
      <c r="AC3151" s="118"/>
      <c r="AD3151" s="118"/>
      <c r="AE3151" s="139"/>
      <c r="AF3151" s="118"/>
      <c r="AG3151" s="118"/>
      <c r="AH3151" s="147" t="str">
        <f t="shared" si="598"/>
        <v/>
      </c>
      <c r="AI3151" s="147" t="str">
        <f t="shared" si="599"/>
        <v/>
      </c>
      <c r="AJ3151" s="148" t="str">
        <f t="shared" si="588"/>
        <v/>
      </c>
      <c r="AK3151" s="148" t="str">
        <f t="shared" si="589"/>
        <v/>
      </c>
      <c r="AL3151" s="147" t="str">
        <f t="shared" si="590"/>
        <v/>
      </c>
      <c r="AM3151" s="147" t="str">
        <f t="shared" si="591"/>
        <v/>
      </c>
      <c r="AN3151" s="147" t="str">
        <f t="shared" si="592"/>
        <v/>
      </c>
      <c r="AO3151" s="118"/>
    </row>
    <row r="3152" spans="1:41">
      <c r="A3152" s="118"/>
      <c r="B3152" s="118"/>
      <c r="C3152" s="118"/>
      <c r="D3152" s="118"/>
      <c r="E3152" s="118"/>
      <c r="F3152" s="118"/>
      <c r="G3152" s="118"/>
      <c r="H3152" s="118"/>
      <c r="I3152" s="118"/>
      <c r="J3152" s="118"/>
      <c r="K3152" s="118"/>
      <c r="L3152" s="118"/>
      <c r="M3152" s="118"/>
      <c r="N3152" s="118"/>
      <c r="O3152" s="143" t="str">
        <f>IF(H3152="","",(S3152/S3152)&amp;":"&amp;ROUND(AH3152/S3152,2))</f>
        <v/>
      </c>
      <c r="P3152" s="118"/>
      <c r="Q3152" s="118"/>
      <c r="R3152" s="143" t="str">
        <f>IF(H3152="","",(S3152/S3152)&amp;":"&amp;ROUND(AI3152/S3152,2))</f>
        <v/>
      </c>
      <c r="S3152" s="144" t="str">
        <f t="shared" si="593"/>
        <v/>
      </c>
      <c r="T3152" s="145" t="str">
        <f t="shared" si="594"/>
        <v/>
      </c>
      <c r="U3152" s="118"/>
      <c r="V3152" s="145" t="str">
        <f t="shared" si="595"/>
        <v/>
      </c>
      <c r="W3152" s="144" t="str">
        <f t="shared" si="596"/>
        <v/>
      </c>
      <c r="X3152" s="146" t="str">
        <f>IF(C3152="","",IF(OR(C3152="Trade",C3152="Multi Position"),(X3151+V3152),IF(C3152="Deposit",(X3151+AE3152),IF(C3152="Withdrawal",(X3151-AE3152)))))</f>
        <v/>
      </c>
      <c r="Y3152" s="145" t="str">
        <f t="shared" si="597"/>
        <v/>
      </c>
      <c r="Z3152" s="118"/>
      <c r="AA3152" s="118"/>
      <c r="AB3152" s="118"/>
      <c r="AC3152" s="118"/>
      <c r="AD3152" s="118"/>
      <c r="AE3152" s="139"/>
      <c r="AF3152" s="118"/>
      <c r="AG3152" s="118"/>
      <c r="AH3152" s="147" t="str">
        <f t="shared" si="598"/>
        <v/>
      </c>
      <c r="AI3152" s="147" t="str">
        <f t="shared" si="599"/>
        <v/>
      </c>
      <c r="AJ3152" s="148" t="str">
        <f t="shared" si="588"/>
        <v/>
      </c>
      <c r="AK3152" s="148" t="str">
        <f t="shared" si="589"/>
        <v/>
      </c>
      <c r="AL3152" s="147" t="str">
        <f t="shared" si="590"/>
        <v/>
      </c>
      <c r="AM3152" s="147" t="str">
        <f t="shared" si="591"/>
        <v/>
      </c>
      <c r="AN3152" s="147" t="str">
        <f t="shared" si="592"/>
        <v/>
      </c>
      <c r="AO3152" s="118"/>
    </row>
    <row r="3153" spans="1:41">
      <c r="A3153" s="118"/>
      <c r="B3153" s="118"/>
      <c r="C3153" s="118"/>
      <c r="D3153" s="118"/>
      <c r="E3153" s="118"/>
      <c r="F3153" s="118"/>
      <c r="G3153" s="118"/>
      <c r="H3153" s="118"/>
      <c r="I3153" s="118"/>
      <c r="J3153" s="118"/>
      <c r="K3153" s="118"/>
      <c r="L3153" s="118"/>
      <c r="M3153" s="118"/>
      <c r="N3153" s="118"/>
      <c r="O3153" s="143" t="str">
        <f>IF(H3153="","",(S3153/S3153)&amp;":"&amp;ROUND(AH3153/S3153,2))</f>
        <v/>
      </c>
      <c r="P3153" s="118"/>
      <c r="Q3153" s="118"/>
      <c r="R3153" s="143" t="str">
        <f>IF(H3153="","",(S3153/S3153)&amp;":"&amp;ROUND(AI3153/S3153,2))</f>
        <v/>
      </c>
      <c r="S3153" s="144" t="str">
        <f t="shared" si="593"/>
        <v/>
      </c>
      <c r="T3153" s="145" t="str">
        <f t="shared" si="594"/>
        <v/>
      </c>
      <c r="U3153" s="118"/>
      <c r="V3153" s="145" t="str">
        <f t="shared" si="595"/>
        <v/>
      </c>
      <c r="W3153" s="144" t="str">
        <f t="shared" si="596"/>
        <v/>
      </c>
      <c r="X3153" s="146" t="str">
        <f>IF(C3153="","",IF(OR(C3153="Trade",C3153="Multi Position"),(X3152+V3153),IF(C3153="Deposit",(X3152+AE3153),IF(C3153="Withdrawal",(X3152-AE3153)))))</f>
        <v/>
      </c>
      <c r="Y3153" s="145" t="str">
        <f t="shared" si="597"/>
        <v/>
      </c>
      <c r="Z3153" s="118"/>
      <c r="AA3153" s="118"/>
      <c r="AB3153" s="118"/>
      <c r="AC3153" s="118"/>
      <c r="AD3153" s="118"/>
      <c r="AE3153" s="139"/>
      <c r="AF3153" s="118"/>
      <c r="AG3153" s="118"/>
      <c r="AH3153" s="147" t="str">
        <f t="shared" si="598"/>
        <v/>
      </c>
      <c r="AI3153" s="147" t="str">
        <f t="shared" si="599"/>
        <v/>
      </c>
      <c r="AJ3153" s="148" t="str">
        <f t="shared" si="588"/>
        <v/>
      </c>
      <c r="AK3153" s="148" t="str">
        <f t="shared" si="589"/>
        <v/>
      </c>
      <c r="AL3153" s="147" t="str">
        <f t="shared" si="590"/>
        <v/>
      </c>
      <c r="AM3153" s="147" t="str">
        <f t="shared" si="591"/>
        <v/>
      </c>
      <c r="AN3153" s="147" t="str">
        <f t="shared" si="592"/>
        <v/>
      </c>
      <c r="AO3153" s="118"/>
    </row>
    <row r="3154" spans="1:41">
      <c r="A3154" s="118"/>
      <c r="B3154" s="118"/>
      <c r="C3154" s="118"/>
      <c r="D3154" s="118"/>
      <c r="E3154" s="118"/>
      <c r="F3154" s="118"/>
      <c r="G3154" s="118"/>
      <c r="H3154" s="118"/>
      <c r="I3154" s="118"/>
      <c r="J3154" s="118"/>
      <c r="K3154" s="118"/>
      <c r="L3154" s="118"/>
      <c r="M3154" s="118"/>
      <c r="N3154" s="118"/>
      <c r="O3154" s="143" t="str">
        <f>IF(H3154="","",(S3154/S3154)&amp;":"&amp;ROUND(AH3154/S3154,2))</f>
        <v/>
      </c>
      <c r="P3154" s="118"/>
      <c r="Q3154" s="118"/>
      <c r="R3154" s="143" t="str">
        <f>IF(H3154="","",(S3154/S3154)&amp;":"&amp;ROUND(AI3154/S3154,2))</f>
        <v/>
      </c>
      <c r="S3154" s="144" t="str">
        <f t="shared" si="593"/>
        <v/>
      </c>
      <c r="T3154" s="145" t="str">
        <f t="shared" si="594"/>
        <v/>
      </c>
      <c r="U3154" s="118"/>
      <c r="V3154" s="145" t="str">
        <f t="shared" si="595"/>
        <v/>
      </c>
      <c r="W3154" s="144" t="str">
        <f t="shared" si="596"/>
        <v/>
      </c>
      <c r="X3154" s="146" t="str">
        <f>IF(C3154="","",IF(OR(C3154="Trade",C3154="Multi Position"),(X3153+V3154),IF(C3154="Deposit",(X3153+AE3154),IF(C3154="Withdrawal",(X3153-AE3154)))))</f>
        <v/>
      </c>
      <c r="Y3154" s="145" t="str">
        <f t="shared" si="597"/>
        <v/>
      </c>
      <c r="Z3154" s="118"/>
      <c r="AA3154" s="118"/>
      <c r="AB3154" s="118"/>
      <c r="AC3154" s="118"/>
      <c r="AD3154" s="118"/>
      <c r="AE3154" s="139"/>
      <c r="AF3154" s="118"/>
      <c r="AG3154" s="118"/>
      <c r="AH3154" s="147" t="str">
        <f t="shared" si="598"/>
        <v/>
      </c>
      <c r="AI3154" s="147" t="str">
        <f t="shared" si="599"/>
        <v/>
      </c>
      <c r="AJ3154" s="148" t="str">
        <f t="shared" si="588"/>
        <v/>
      </c>
      <c r="AK3154" s="148" t="str">
        <f t="shared" si="589"/>
        <v/>
      </c>
      <c r="AL3154" s="147" t="str">
        <f t="shared" si="590"/>
        <v/>
      </c>
      <c r="AM3154" s="147" t="str">
        <f t="shared" si="591"/>
        <v/>
      </c>
      <c r="AN3154" s="147" t="str">
        <f t="shared" si="592"/>
        <v/>
      </c>
      <c r="AO3154" s="118"/>
    </row>
    <row r="3155" spans="1:41">
      <c r="A3155" s="118"/>
      <c r="B3155" s="118"/>
      <c r="C3155" s="118"/>
      <c r="D3155" s="118"/>
      <c r="E3155" s="118"/>
      <c r="F3155" s="118"/>
      <c r="G3155" s="118"/>
      <c r="H3155" s="118"/>
      <c r="I3155" s="118"/>
      <c r="J3155" s="118"/>
      <c r="K3155" s="118"/>
      <c r="L3155" s="118"/>
      <c r="M3155" s="118"/>
      <c r="N3155" s="118"/>
      <c r="O3155" s="143" t="str">
        <f>IF(H3155="","",(S3155/S3155)&amp;":"&amp;ROUND(AH3155/S3155,2))</f>
        <v/>
      </c>
      <c r="P3155" s="118"/>
      <c r="Q3155" s="118"/>
      <c r="R3155" s="143" t="str">
        <f>IF(H3155="","",(S3155/S3155)&amp;":"&amp;ROUND(AI3155/S3155,2))</f>
        <v/>
      </c>
      <c r="S3155" s="144" t="str">
        <f t="shared" si="593"/>
        <v/>
      </c>
      <c r="T3155" s="145" t="str">
        <f t="shared" si="594"/>
        <v/>
      </c>
      <c r="U3155" s="118"/>
      <c r="V3155" s="145" t="str">
        <f t="shared" si="595"/>
        <v/>
      </c>
      <c r="W3155" s="144" t="str">
        <f t="shared" si="596"/>
        <v/>
      </c>
      <c r="X3155" s="146" t="str">
        <f>IF(C3155="","",IF(OR(C3155="Trade",C3155="Multi Position"),(X3154+V3155),IF(C3155="Deposit",(X3154+AE3155),IF(C3155="Withdrawal",(X3154-AE3155)))))</f>
        <v/>
      </c>
      <c r="Y3155" s="145" t="str">
        <f t="shared" si="597"/>
        <v/>
      </c>
      <c r="Z3155" s="118"/>
      <c r="AA3155" s="118"/>
      <c r="AB3155" s="118"/>
      <c r="AC3155" s="118"/>
      <c r="AD3155" s="118"/>
      <c r="AE3155" s="139"/>
      <c r="AF3155" s="118"/>
      <c r="AG3155" s="118"/>
      <c r="AH3155" s="147" t="str">
        <f t="shared" si="598"/>
        <v/>
      </c>
      <c r="AI3155" s="147" t="str">
        <f t="shared" si="599"/>
        <v/>
      </c>
      <c r="AJ3155" s="148" t="str">
        <f t="shared" si="588"/>
        <v/>
      </c>
      <c r="AK3155" s="148" t="str">
        <f t="shared" si="589"/>
        <v/>
      </c>
      <c r="AL3155" s="147" t="str">
        <f t="shared" si="590"/>
        <v/>
      </c>
      <c r="AM3155" s="147" t="str">
        <f t="shared" si="591"/>
        <v/>
      </c>
      <c r="AN3155" s="147" t="str">
        <f t="shared" si="592"/>
        <v/>
      </c>
      <c r="AO3155" s="118"/>
    </row>
    <row r="3156" spans="1:41">
      <c r="A3156" s="118"/>
      <c r="B3156" s="118"/>
      <c r="C3156" s="118"/>
      <c r="D3156" s="118"/>
      <c r="E3156" s="118"/>
      <c r="F3156" s="118"/>
      <c r="G3156" s="118"/>
      <c r="H3156" s="118"/>
      <c r="I3156" s="118"/>
      <c r="J3156" s="118"/>
      <c r="K3156" s="118"/>
      <c r="L3156" s="118"/>
      <c r="M3156" s="118"/>
      <c r="N3156" s="118"/>
      <c r="O3156" s="143" t="str">
        <f>IF(H3156="","",(S3156/S3156)&amp;":"&amp;ROUND(AH3156/S3156,2))</f>
        <v/>
      </c>
      <c r="P3156" s="118"/>
      <c r="Q3156" s="118"/>
      <c r="R3156" s="143" t="str">
        <f>IF(H3156="","",(S3156/S3156)&amp;":"&amp;ROUND(AI3156/S3156,2))</f>
        <v/>
      </c>
      <c r="S3156" s="144" t="str">
        <f t="shared" si="593"/>
        <v/>
      </c>
      <c r="T3156" s="145" t="str">
        <f t="shared" si="594"/>
        <v/>
      </c>
      <c r="U3156" s="118"/>
      <c r="V3156" s="145" t="str">
        <f t="shared" si="595"/>
        <v/>
      </c>
      <c r="W3156" s="144" t="str">
        <f t="shared" si="596"/>
        <v/>
      </c>
      <c r="X3156" s="146" t="str">
        <f>IF(C3156="","",IF(OR(C3156="Trade",C3156="Multi Position"),(X3155+V3156),IF(C3156="Deposit",(X3155+AE3156),IF(C3156="Withdrawal",(X3155-AE3156)))))</f>
        <v/>
      </c>
      <c r="Y3156" s="145" t="str">
        <f t="shared" si="597"/>
        <v/>
      </c>
      <c r="Z3156" s="118"/>
      <c r="AA3156" s="118"/>
      <c r="AB3156" s="118"/>
      <c r="AC3156" s="118"/>
      <c r="AD3156" s="118"/>
      <c r="AE3156" s="139"/>
      <c r="AF3156" s="118"/>
      <c r="AG3156" s="118"/>
      <c r="AH3156" s="147" t="str">
        <f t="shared" si="598"/>
        <v/>
      </c>
      <c r="AI3156" s="147" t="str">
        <f t="shared" si="599"/>
        <v/>
      </c>
      <c r="AJ3156" s="148" t="str">
        <f t="shared" si="588"/>
        <v/>
      </c>
      <c r="AK3156" s="148" t="str">
        <f t="shared" si="589"/>
        <v/>
      </c>
      <c r="AL3156" s="147" t="str">
        <f t="shared" si="590"/>
        <v/>
      </c>
      <c r="AM3156" s="147" t="str">
        <f t="shared" si="591"/>
        <v/>
      </c>
      <c r="AN3156" s="147" t="str">
        <f t="shared" si="592"/>
        <v/>
      </c>
      <c r="AO3156" s="118"/>
    </row>
    <row r="3157" spans="1:41">
      <c r="A3157" s="118"/>
      <c r="B3157" s="118"/>
      <c r="C3157" s="118"/>
      <c r="D3157" s="118"/>
      <c r="E3157" s="118"/>
      <c r="F3157" s="118"/>
      <c r="G3157" s="118"/>
      <c r="H3157" s="118"/>
      <c r="I3157" s="118"/>
      <c r="J3157" s="118"/>
      <c r="K3157" s="118"/>
      <c r="L3157" s="118"/>
      <c r="M3157" s="118"/>
      <c r="N3157" s="118"/>
      <c r="O3157" s="143" t="str">
        <f>IF(H3157="","",(S3157/S3157)&amp;":"&amp;ROUND(AH3157/S3157,2))</f>
        <v/>
      </c>
      <c r="P3157" s="118"/>
      <c r="Q3157" s="118"/>
      <c r="R3157" s="143" t="str">
        <f>IF(H3157="","",(S3157/S3157)&amp;":"&amp;ROUND(AI3157/S3157,2))</f>
        <v/>
      </c>
      <c r="S3157" s="144" t="str">
        <f t="shared" si="593"/>
        <v/>
      </c>
      <c r="T3157" s="145" t="str">
        <f t="shared" si="594"/>
        <v/>
      </c>
      <c r="U3157" s="118"/>
      <c r="V3157" s="145" t="str">
        <f t="shared" si="595"/>
        <v/>
      </c>
      <c r="W3157" s="144" t="str">
        <f t="shared" si="596"/>
        <v/>
      </c>
      <c r="X3157" s="146" t="str">
        <f>IF(C3157="","",IF(OR(C3157="Trade",C3157="Multi Position"),(X3156+V3157),IF(C3157="Deposit",(X3156+AE3157),IF(C3157="Withdrawal",(X3156-AE3157)))))</f>
        <v/>
      </c>
      <c r="Y3157" s="145" t="str">
        <f t="shared" si="597"/>
        <v/>
      </c>
      <c r="Z3157" s="118"/>
      <c r="AA3157" s="118"/>
      <c r="AB3157" s="118"/>
      <c r="AC3157" s="118"/>
      <c r="AD3157" s="118"/>
      <c r="AE3157" s="139"/>
      <c r="AF3157" s="118"/>
      <c r="AG3157" s="118"/>
      <c r="AH3157" s="147" t="str">
        <f t="shared" si="598"/>
        <v/>
      </c>
      <c r="AI3157" s="147" t="str">
        <f t="shared" si="599"/>
        <v/>
      </c>
      <c r="AJ3157" s="148" t="str">
        <f t="shared" si="588"/>
        <v/>
      </c>
      <c r="AK3157" s="148" t="str">
        <f t="shared" si="589"/>
        <v/>
      </c>
      <c r="AL3157" s="147" t="str">
        <f t="shared" si="590"/>
        <v/>
      </c>
      <c r="AM3157" s="147" t="str">
        <f t="shared" si="591"/>
        <v/>
      </c>
      <c r="AN3157" s="147" t="str">
        <f t="shared" si="592"/>
        <v/>
      </c>
      <c r="AO3157" s="118"/>
    </row>
    <row r="3158" spans="1:41">
      <c r="A3158" s="118"/>
      <c r="B3158" s="118"/>
      <c r="C3158" s="118"/>
      <c r="D3158" s="118"/>
      <c r="E3158" s="118"/>
      <c r="F3158" s="118"/>
      <c r="G3158" s="118"/>
      <c r="H3158" s="118"/>
      <c r="I3158" s="118"/>
      <c r="J3158" s="118"/>
      <c r="K3158" s="118"/>
      <c r="L3158" s="118"/>
      <c r="M3158" s="118"/>
      <c r="N3158" s="118"/>
      <c r="O3158" s="143" t="str">
        <f>IF(H3158="","",(S3158/S3158)&amp;":"&amp;ROUND(AH3158/S3158,2))</f>
        <v/>
      </c>
      <c r="P3158" s="118"/>
      <c r="Q3158" s="118"/>
      <c r="R3158" s="143" t="str">
        <f>IF(H3158="","",(S3158/S3158)&amp;":"&amp;ROUND(AI3158/S3158,2))</f>
        <v/>
      </c>
      <c r="S3158" s="144" t="str">
        <f t="shared" si="593"/>
        <v/>
      </c>
      <c r="T3158" s="145" t="str">
        <f t="shared" si="594"/>
        <v/>
      </c>
      <c r="U3158" s="118"/>
      <c r="V3158" s="145" t="str">
        <f t="shared" si="595"/>
        <v/>
      </c>
      <c r="W3158" s="144" t="str">
        <f t="shared" si="596"/>
        <v/>
      </c>
      <c r="X3158" s="146" t="str">
        <f>IF(C3158="","",IF(OR(C3158="Trade",C3158="Multi Position"),(X3157+V3158),IF(C3158="Deposit",(X3157+AE3158),IF(C3158="Withdrawal",(X3157-AE3158)))))</f>
        <v/>
      </c>
      <c r="Y3158" s="145" t="str">
        <f t="shared" si="597"/>
        <v/>
      </c>
      <c r="Z3158" s="118"/>
      <c r="AA3158" s="118"/>
      <c r="AB3158" s="118"/>
      <c r="AC3158" s="118"/>
      <c r="AD3158" s="118"/>
      <c r="AE3158" s="139"/>
      <c r="AF3158" s="118"/>
      <c r="AG3158" s="118"/>
      <c r="AH3158" s="147" t="str">
        <f t="shared" si="598"/>
        <v/>
      </c>
      <c r="AI3158" s="147" t="str">
        <f t="shared" si="599"/>
        <v/>
      </c>
      <c r="AJ3158" s="148" t="str">
        <f t="shared" si="588"/>
        <v/>
      </c>
      <c r="AK3158" s="148" t="str">
        <f t="shared" si="589"/>
        <v/>
      </c>
      <c r="AL3158" s="147" t="str">
        <f t="shared" si="590"/>
        <v/>
      </c>
      <c r="AM3158" s="147" t="str">
        <f t="shared" si="591"/>
        <v/>
      </c>
      <c r="AN3158" s="147" t="str">
        <f t="shared" si="592"/>
        <v/>
      </c>
      <c r="AO3158" s="118"/>
    </row>
    <row r="3159" spans="1:41">
      <c r="A3159" s="118"/>
      <c r="B3159" s="118"/>
      <c r="C3159" s="118"/>
      <c r="D3159" s="118"/>
      <c r="E3159" s="118"/>
      <c r="F3159" s="118"/>
      <c r="G3159" s="118"/>
      <c r="H3159" s="118"/>
      <c r="I3159" s="118"/>
      <c r="J3159" s="118"/>
      <c r="K3159" s="118"/>
      <c r="L3159" s="118"/>
      <c r="M3159" s="118"/>
      <c r="N3159" s="118"/>
      <c r="O3159" s="143" t="str">
        <f>IF(H3159="","",(S3159/S3159)&amp;":"&amp;ROUND(AH3159/S3159,2))</f>
        <v/>
      </c>
      <c r="P3159" s="118"/>
      <c r="Q3159" s="118"/>
      <c r="R3159" s="143" t="str">
        <f>IF(H3159="","",(S3159/S3159)&amp;":"&amp;ROUND(AI3159/S3159,2))</f>
        <v/>
      </c>
      <c r="S3159" s="144" t="str">
        <f t="shared" si="593"/>
        <v/>
      </c>
      <c r="T3159" s="145" t="str">
        <f t="shared" si="594"/>
        <v/>
      </c>
      <c r="U3159" s="118"/>
      <c r="V3159" s="145" t="str">
        <f t="shared" si="595"/>
        <v/>
      </c>
      <c r="W3159" s="144" t="str">
        <f t="shared" si="596"/>
        <v/>
      </c>
      <c r="X3159" s="146" t="str">
        <f>IF(C3159="","",IF(OR(C3159="Trade",C3159="Multi Position"),(X3158+V3159),IF(C3159="Deposit",(X3158+AE3159),IF(C3159="Withdrawal",(X3158-AE3159)))))</f>
        <v/>
      </c>
      <c r="Y3159" s="145" t="str">
        <f t="shared" si="597"/>
        <v/>
      </c>
      <c r="Z3159" s="118"/>
      <c r="AA3159" s="118"/>
      <c r="AB3159" s="118"/>
      <c r="AC3159" s="118"/>
      <c r="AD3159" s="118"/>
      <c r="AE3159" s="139"/>
      <c r="AF3159" s="118"/>
      <c r="AG3159" s="118"/>
      <c r="AH3159" s="147" t="str">
        <f t="shared" si="598"/>
        <v/>
      </c>
      <c r="AI3159" s="147" t="str">
        <f t="shared" si="599"/>
        <v/>
      </c>
      <c r="AJ3159" s="148" t="str">
        <f t="shared" si="588"/>
        <v/>
      </c>
      <c r="AK3159" s="148" t="str">
        <f t="shared" si="589"/>
        <v/>
      </c>
      <c r="AL3159" s="147" t="str">
        <f t="shared" si="590"/>
        <v/>
      </c>
      <c r="AM3159" s="147" t="str">
        <f t="shared" si="591"/>
        <v/>
      </c>
      <c r="AN3159" s="147" t="str">
        <f t="shared" si="592"/>
        <v/>
      </c>
      <c r="AO3159" s="118"/>
    </row>
    <row r="3160" spans="1:41">
      <c r="A3160" s="118"/>
      <c r="B3160" s="118"/>
      <c r="C3160" s="118"/>
      <c r="D3160" s="118"/>
      <c r="E3160" s="118"/>
      <c r="F3160" s="118"/>
      <c r="G3160" s="118"/>
      <c r="H3160" s="118"/>
      <c r="I3160" s="118"/>
      <c r="J3160" s="118"/>
      <c r="K3160" s="118"/>
      <c r="L3160" s="118"/>
      <c r="M3160" s="118"/>
      <c r="N3160" s="118"/>
      <c r="O3160" s="143" t="str">
        <f>IF(H3160="","",(S3160/S3160)&amp;":"&amp;ROUND(AH3160/S3160,2))</f>
        <v/>
      </c>
      <c r="P3160" s="118"/>
      <c r="Q3160" s="118"/>
      <c r="R3160" s="143" t="str">
        <f>IF(H3160="","",(S3160/S3160)&amp;":"&amp;ROUND(AI3160/S3160,2))</f>
        <v/>
      </c>
      <c r="S3160" s="144" t="str">
        <f t="shared" si="593"/>
        <v/>
      </c>
      <c r="T3160" s="145" t="str">
        <f t="shared" si="594"/>
        <v/>
      </c>
      <c r="U3160" s="118"/>
      <c r="V3160" s="145" t="str">
        <f t="shared" si="595"/>
        <v/>
      </c>
      <c r="W3160" s="144" t="str">
        <f t="shared" si="596"/>
        <v/>
      </c>
      <c r="X3160" s="146" t="str">
        <f>IF(C3160="","",IF(OR(C3160="Trade",C3160="Multi Position"),(X3159+V3160),IF(C3160="Deposit",(X3159+AE3160),IF(C3160="Withdrawal",(X3159-AE3160)))))</f>
        <v/>
      </c>
      <c r="Y3160" s="145" t="str">
        <f t="shared" si="597"/>
        <v/>
      </c>
      <c r="Z3160" s="118"/>
      <c r="AA3160" s="118"/>
      <c r="AB3160" s="118"/>
      <c r="AC3160" s="118"/>
      <c r="AD3160" s="118"/>
      <c r="AE3160" s="139"/>
      <c r="AF3160" s="118"/>
      <c r="AG3160" s="118"/>
      <c r="AH3160" s="147" t="str">
        <f t="shared" si="598"/>
        <v/>
      </c>
      <c r="AI3160" s="147" t="str">
        <f t="shared" si="599"/>
        <v/>
      </c>
      <c r="AJ3160" s="148" t="str">
        <f t="shared" si="588"/>
        <v/>
      </c>
      <c r="AK3160" s="148" t="str">
        <f t="shared" si="589"/>
        <v/>
      </c>
      <c r="AL3160" s="147" t="str">
        <f t="shared" si="590"/>
        <v/>
      </c>
      <c r="AM3160" s="147" t="str">
        <f t="shared" si="591"/>
        <v/>
      </c>
      <c r="AN3160" s="147" t="str">
        <f t="shared" si="592"/>
        <v/>
      </c>
      <c r="AO3160" s="118"/>
    </row>
    <row r="3161" spans="1:41">
      <c r="A3161" s="118"/>
      <c r="B3161" s="118"/>
      <c r="C3161" s="118"/>
      <c r="D3161" s="118"/>
      <c r="E3161" s="118"/>
      <c r="F3161" s="118"/>
      <c r="G3161" s="118"/>
      <c r="H3161" s="118"/>
      <c r="I3161" s="118"/>
      <c r="J3161" s="118"/>
      <c r="K3161" s="118"/>
      <c r="L3161" s="118"/>
      <c r="M3161" s="118"/>
      <c r="N3161" s="118"/>
      <c r="O3161" s="143" t="str">
        <f>IF(H3161="","",(S3161/S3161)&amp;":"&amp;ROUND(AH3161/S3161,2))</f>
        <v/>
      </c>
      <c r="P3161" s="118"/>
      <c r="Q3161" s="118"/>
      <c r="R3161" s="143" t="str">
        <f>IF(H3161="","",(S3161/S3161)&amp;":"&amp;ROUND(AI3161/S3161,2))</f>
        <v/>
      </c>
      <c r="S3161" s="144" t="str">
        <f t="shared" si="593"/>
        <v/>
      </c>
      <c r="T3161" s="145" t="str">
        <f t="shared" si="594"/>
        <v/>
      </c>
      <c r="U3161" s="118"/>
      <c r="V3161" s="145" t="str">
        <f t="shared" si="595"/>
        <v/>
      </c>
      <c r="W3161" s="144" t="str">
        <f t="shared" si="596"/>
        <v/>
      </c>
      <c r="X3161" s="146" t="str">
        <f>IF(C3161="","",IF(OR(C3161="Trade",C3161="Multi Position"),(X3160+V3161),IF(C3161="Deposit",(X3160+AE3161),IF(C3161="Withdrawal",(X3160-AE3161)))))</f>
        <v/>
      </c>
      <c r="Y3161" s="145" t="str">
        <f t="shared" si="597"/>
        <v/>
      </c>
      <c r="Z3161" s="118"/>
      <c r="AA3161" s="118"/>
      <c r="AB3161" s="118"/>
      <c r="AC3161" s="118"/>
      <c r="AD3161" s="118"/>
      <c r="AE3161" s="139"/>
      <c r="AF3161" s="118"/>
      <c r="AG3161" s="118"/>
      <c r="AH3161" s="147" t="str">
        <f t="shared" si="598"/>
        <v/>
      </c>
      <c r="AI3161" s="147" t="str">
        <f t="shared" si="599"/>
        <v/>
      </c>
      <c r="AJ3161" s="148" t="str">
        <f t="shared" si="588"/>
        <v/>
      </c>
      <c r="AK3161" s="148" t="str">
        <f t="shared" si="589"/>
        <v/>
      </c>
      <c r="AL3161" s="147" t="str">
        <f t="shared" si="590"/>
        <v/>
      </c>
      <c r="AM3161" s="147" t="str">
        <f t="shared" si="591"/>
        <v/>
      </c>
      <c r="AN3161" s="147" t="str">
        <f t="shared" si="592"/>
        <v/>
      </c>
      <c r="AO3161" s="118"/>
    </row>
    <row r="3162" spans="1:41">
      <c r="A3162" s="118"/>
      <c r="B3162" s="118"/>
      <c r="C3162" s="118"/>
      <c r="D3162" s="118"/>
      <c r="E3162" s="118"/>
      <c r="F3162" s="118"/>
      <c r="G3162" s="118"/>
      <c r="H3162" s="118"/>
      <c r="I3162" s="118"/>
      <c r="J3162" s="118"/>
      <c r="K3162" s="118"/>
      <c r="L3162" s="118"/>
      <c r="M3162" s="118"/>
      <c r="N3162" s="118"/>
      <c r="O3162" s="143" t="str">
        <f>IF(H3162="","",(S3162/S3162)&amp;":"&amp;ROUND(AH3162/S3162,2))</f>
        <v/>
      </c>
      <c r="P3162" s="118"/>
      <c r="Q3162" s="118"/>
      <c r="R3162" s="143" t="str">
        <f>IF(H3162="","",(S3162/S3162)&amp;":"&amp;ROUND(AI3162/S3162,2))</f>
        <v/>
      </c>
      <c r="S3162" s="144" t="str">
        <f t="shared" si="593"/>
        <v/>
      </c>
      <c r="T3162" s="145" t="str">
        <f t="shared" si="594"/>
        <v/>
      </c>
      <c r="U3162" s="118"/>
      <c r="V3162" s="145" t="str">
        <f t="shared" si="595"/>
        <v/>
      </c>
      <c r="W3162" s="144" t="str">
        <f t="shared" si="596"/>
        <v/>
      </c>
      <c r="X3162" s="146" t="str">
        <f>IF(C3162="","",IF(OR(C3162="Trade",C3162="Multi Position"),(X3161+V3162),IF(C3162="Deposit",(X3161+AE3162),IF(C3162="Withdrawal",(X3161-AE3162)))))</f>
        <v/>
      </c>
      <c r="Y3162" s="145" t="str">
        <f t="shared" si="597"/>
        <v/>
      </c>
      <c r="Z3162" s="118"/>
      <c r="AA3162" s="118"/>
      <c r="AB3162" s="118"/>
      <c r="AC3162" s="118"/>
      <c r="AD3162" s="118"/>
      <c r="AE3162" s="139"/>
      <c r="AF3162" s="118"/>
      <c r="AG3162" s="118"/>
      <c r="AH3162" s="147" t="str">
        <f t="shared" si="598"/>
        <v/>
      </c>
      <c r="AI3162" s="147" t="str">
        <f t="shared" si="599"/>
        <v/>
      </c>
      <c r="AJ3162" s="148" t="str">
        <f t="shared" si="588"/>
        <v/>
      </c>
      <c r="AK3162" s="148" t="str">
        <f t="shared" si="589"/>
        <v/>
      </c>
      <c r="AL3162" s="147" t="str">
        <f t="shared" si="590"/>
        <v/>
      </c>
      <c r="AM3162" s="147" t="str">
        <f t="shared" si="591"/>
        <v/>
      </c>
      <c r="AN3162" s="147" t="str">
        <f t="shared" si="592"/>
        <v/>
      </c>
      <c r="AO3162" s="118"/>
    </row>
    <row r="3163" spans="1:41">
      <c r="A3163" s="118"/>
      <c r="B3163" s="118"/>
      <c r="C3163" s="118"/>
      <c r="D3163" s="118"/>
      <c r="E3163" s="118"/>
      <c r="F3163" s="118"/>
      <c r="G3163" s="118"/>
      <c r="H3163" s="118"/>
      <c r="I3163" s="118"/>
      <c r="J3163" s="118"/>
      <c r="K3163" s="118"/>
      <c r="L3163" s="118"/>
      <c r="M3163" s="118"/>
      <c r="N3163" s="118"/>
      <c r="O3163" s="143" t="str">
        <f>IF(H3163="","",(S3163/S3163)&amp;":"&amp;ROUND(AH3163/S3163,2))</f>
        <v/>
      </c>
      <c r="P3163" s="118"/>
      <c r="Q3163" s="118"/>
      <c r="R3163" s="143" t="str">
        <f>IF(H3163="","",(S3163/S3163)&amp;":"&amp;ROUND(AI3163/S3163,2))</f>
        <v/>
      </c>
      <c r="S3163" s="144" t="str">
        <f t="shared" si="593"/>
        <v/>
      </c>
      <c r="T3163" s="145" t="str">
        <f t="shared" si="594"/>
        <v/>
      </c>
      <c r="U3163" s="118"/>
      <c r="V3163" s="145" t="str">
        <f t="shared" si="595"/>
        <v/>
      </c>
      <c r="W3163" s="144" t="str">
        <f t="shared" si="596"/>
        <v/>
      </c>
      <c r="X3163" s="146" t="str">
        <f>IF(C3163="","",IF(OR(C3163="Trade",C3163="Multi Position"),(X3162+V3163),IF(C3163="Deposit",(X3162+AE3163),IF(C3163="Withdrawal",(X3162-AE3163)))))</f>
        <v/>
      </c>
      <c r="Y3163" s="145" t="str">
        <f t="shared" si="597"/>
        <v/>
      </c>
      <c r="Z3163" s="118"/>
      <c r="AA3163" s="118"/>
      <c r="AB3163" s="118"/>
      <c r="AC3163" s="118"/>
      <c r="AD3163" s="118"/>
      <c r="AE3163" s="139"/>
      <c r="AF3163" s="118"/>
      <c r="AG3163" s="118"/>
      <c r="AH3163" s="147" t="str">
        <f t="shared" si="598"/>
        <v/>
      </c>
      <c r="AI3163" s="147" t="str">
        <f t="shared" si="599"/>
        <v/>
      </c>
      <c r="AJ3163" s="148" t="str">
        <f t="shared" si="588"/>
        <v/>
      </c>
      <c r="AK3163" s="148" t="str">
        <f t="shared" si="589"/>
        <v/>
      </c>
      <c r="AL3163" s="147" t="str">
        <f t="shared" si="590"/>
        <v/>
      </c>
      <c r="AM3163" s="147" t="str">
        <f t="shared" si="591"/>
        <v/>
      </c>
      <c r="AN3163" s="147" t="str">
        <f t="shared" si="592"/>
        <v/>
      </c>
      <c r="AO3163" s="118"/>
    </row>
    <row r="3164" spans="1:41">
      <c r="A3164" s="118"/>
      <c r="B3164" s="118"/>
      <c r="C3164" s="118"/>
      <c r="D3164" s="118"/>
      <c r="E3164" s="118"/>
      <c r="F3164" s="118"/>
      <c r="G3164" s="118"/>
      <c r="H3164" s="118"/>
      <c r="I3164" s="118"/>
      <c r="J3164" s="118"/>
      <c r="K3164" s="118"/>
      <c r="L3164" s="118"/>
      <c r="M3164" s="118"/>
      <c r="N3164" s="118"/>
      <c r="O3164" s="143" t="str">
        <f>IF(H3164="","",(S3164/S3164)&amp;":"&amp;ROUND(AH3164/S3164,2))</f>
        <v/>
      </c>
      <c r="P3164" s="118"/>
      <c r="Q3164" s="118"/>
      <c r="R3164" s="143" t="str">
        <f>IF(H3164="","",(S3164/S3164)&amp;":"&amp;ROUND(AI3164/S3164,2))</f>
        <v/>
      </c>
      <c r="S3164" s="144" t="str">
        <f t="shared" si="593"/>
        <v/>
      </c>
      <c r="T3164" s="145" t="str">
        <f t="shared" si="594"/>
        <v/>
      </c>
      <c r="U3164" s="118"/>
      <c r="V3164" s="145" t="str">
        <f t="shared" si="595"/>
        <v/>
      </c>
      <c r="W3164" s="144" t="str">
        <f t="shared" si="596"/>
        <v/>
      </c>
      <c r="X3164" s="146" t="str">
        <f>IF(C3164="","",IF(OR(C3164="Trade",C3164="Multi Position"),(X3163+V3164),IF(C3164="Deposit",(X3163+AE3164),IF(C3164="Withdrawal",(X3163-AE3164)))))</f>
        <v/>
      </c>
      <c r="Y3164" s="145" t="str">
        <f t="shared" si="597"/>
        <v/>
      </c>
      <c r="Z3164" s="118"/>
      <c r="AA3164" s="118"/>
      <c r="AB3164" s="118"/>
      <c r="AC3164" s="118"/>
      <c r="AD3164" s="118"/>
      <c r="AE3164" s="139"/>
      <c r="AF3164" s="118"/>
      <c r="AG3164" s="118"/>
      <c r="AH3164" s="147" t="str">
        <f t="shared" si="598"/>
        <v/>
      </c>
      <c r="AI3164" s="147" t="str">
        <f t="shared" si="599"/>
        <v/>
      </c>
      <c r="AJ3164" s="148" t="str">
        <f t="shared" si="588"/>
        <v/>
      </c>
      <c r="AK3164" s="148" t="str">
        <f t="shared" si="589"/>
        <v/>
      </c>
      <c r="AL3164" s="147" t="str">
        <f t="shared" si="590"/>
        <v/>
      </c>
      <c r="AM3164" s="147" t="str">
        <f t="shared" si="591"/>
        <v/>
      </c>
      <c r="AN3164" s="147" t="str">
        <f t="shared" si="592"/>
        <v/>
      </c>
      <c r="AO3164" s="118"/>
    </row>
    <row r="3165" spans="1:41">
      <c r="A3165" s="118"/>
      <c r="B3165" s="118"/>
      <c r="C3165" s="118"/>
      <c r="D3165" s="118"/>
      <c r="E3165" s="118"/>
      <c r="F3165" s="118"/>
      <c r="G3165" s="118"/>
      <c r="H3165" s="118"/>
      <c r="I3165" s="118"/>
      <c r="J3165" s="118"/>
      <c r="K3165" s="118"/>
      <c r="L3165" s="118"/>
      <c r="M3165" s="118"/>
      <c r="N3165" s="118"/>
      <c r="O3165" s="143" t="str">
        <f>IF(H3165="","",(S3165/S3165)&amp;":"&amp;ROUND(AH3165/S3165,2))</f>
        <v/>
      </c>
      <c r="P3165" s="118"/>
      <c r="Q3165" s="118"/>
      <c r="R3165" s="143" t="str">
        <f>IF(H3165="","",(S3165/S3165)&amp;":"&amp;ROUND(AI3165/S3165,2))</f>
        <v/>
      </c>
      <c r="S3165" s="144" t="str">
        <f t="shared" si="593"/>
        <v/>
      </c>
      <c r="T3165" s="145" t="str">
        <f t="shared" si="594"/>
        <v/>
      </c>
      <c r="U3165" s="118"/>
      <c r="V3165" s="145" t="str">
        <f t="shared" si="595"/>
        <v/>
      </c>
      <c r="W3165" s="144" t="str">
        <f t="shared" si="596"/>
        <v/>
      </c>
      <c r="X3165" s="146" t="str">
        <f>IF(C3165="","",IF(OR(C3165="Trade",C3165="Multi Position"),(X3164+V3165),IF(C3165="Deposit",(X3164+AE3165),IF(C3165="Withdrawal",(X3164-AE3165)))))</f>
        <v/>
      </c>
      <c r="Y3165" s="145" t="str">
        <f t="shared" si="597"/>
        <v/>
      </c>
      <c r="Z3165" s="118"/>
      <c r="AA3165" s="118"/>
      <c r="AB3165" s="118"/>
      <c r="AC3165" s="118"/>
      <c r="AD3165" s="118"/>
      <c r="AE3165" s="139"/>
      <c r="AF3165" s="118"/>
      <c r="AG3165" s="118"/>
      <c r="AH3165" s="147" t="str">
        <f t="shared" si="598"/>
        <v/>
      </c>
      <c r="AI3165" s="147" t="str">
        <f t="shared" si="599"/>
        <v/>
      </c>
      <c r="AJ3165" s="148" t="str">
        <f t="shared" si="588"/>
        <v/>
      </c>
      <c r="AK3165" s="148" t="str">
        <f t="shared" si="589"/>
        <v/>
      </c>
      <c r="AL3165" s="147" t="str">
        <f t="shared" si="590"/>
        <v/>
      </c>
      <c r="AM3165" s="147" t="str">
        <f t="shared" si="591"/>
        <v/>
      </c>
      <c r="AN3165" s="147" t="str">
        <f t="shared" si="592"/>
        <v/>
      </c>
      <c r="AO3165" s="118"/>
    </row>
    <row r="3166" spans="1:41">
      <c r="A3166" s="118"/>
      <c r="B3166" s="118"/>
      <c r="C3166" s="118"/>
      <c r="D3166" s="118"/>
      <c r="E3166" s="118"/>
      <c r="F3166" s="118"/>
      <c r="G3166" s="118"/>
      <c r="H3166" s="118"/>
      <c r="I3166" s="118"/>
      <c r="J3166" s="118"/>
      <c r="K3166" s="118"/>
      <c r="L3166" s="118"/>
      <c r="M3166" s="118"/>
      <c r="N3166" s="118"/>
      <c r="O3166" s="143" t="str">
        <f>IF(H3166="","",(S3166/S3166)&amp;":"&amp;ROUND(AH3166/S3166,2))</f>
        <v/>
      </c>
      <c r="P3166" s="118"/>
      <c r="Q3166" s="118"/>
      <c r="R3166" s="143" t="str">
        <f>IF(H3166="","",(S3166/S3166)&amp;":"&amp;ROUND(AI3166/S3166,2))</f>
        <v/>
      </c>
      <c r="S3166" s="144" t="str">
        <f t="shared" si="593"/>
        <v/>
      </c>
      <c r="T3166" s="145" t="str">
        <f t="shared" si="594"/>
        <v/>
      </c>
      <c r="U3166" s="118"/>
      <c r="V3166" s="145" t="str">
        <f t="shared" si="595"/>
        <v/>
      </c>
      <c r="W3166" s="144" t="str">
        <f t="shared" si="596"/>
        <v/>
      </c>
      <c r="X3166" s="146" t="str">
        <f>IF(C3166="","",IF(OR(C3166="Trade",C3166="Multi Position"),(X3165+V3166),IF(C3166="Deposit",(X3165+AE3166),IF(C3166="Withdrawal",(X3165-AE3166)))))</f>
        <v/>
      </c>
      <c r="Y3166" s="145" t="str">
        <f t="shared" si="597"/>
        <v/>
      </c>
      <c r="Z3166" s="118"/>
      <c r="AA3166" s="118"/>
      <c r="AB3166" s="118"/>
      <c r="AC3166" s="118"/>
      <c r="AD3166" s="118"/>
      <c r="AE3166" s="139"/>
      <c r="AF3166" s="118"/>
      <c r="AG3166" s="118"/>
      <c r="AH3166" s="147" t="str">
        <f t="shared" si="598"/>
        <v/>
      </c>
      <c r="AI3166" s="147" t="str">
        <f t="shared" si="599"/>
        <v/>
      </c>
      <c r="AJ3166" s="148" t="str">
        <f t="shared" si="588"/>
        <v/>
      </c>
      <c r="AK3166" s="148" t="str">
        <f t="shared" si="589"/>
        <v/>
      </c>
      <c r="AL3166" s="147" t="str">
        <f t="shared" si="590"/>
        <v/>
      </c>
      <c r="AM3166" s="147" t="str">
        <f t="shared" si="591"/>
        <v/>
      </c>
      <c r="AN3166" s="147" t="str">
        <f t="shared" si="592"/>
        <v/>
      </c>
      <c r="AO3166" s="118"/>
    </row>
    <row r="3167" spans="1:41">
      <c r="A3167" s="118"/>
      <c r="B3167" s="118"/>
      <c r="C3167" s="118"/>
      <c r="D3167" s="118"/>
      <c r="E3167" s="118"/>
      <c r="F3167" s="118"/>
      <c r="G3167" s="118"/>
      <c r="H3167" s="118"/>
      <c r="I3167" s="118"/>
      <c r="J3167" s="118"/>
      <c r="K3167" s="118"/>
      <c r="L3167" s="118"/>
      <c r="M3167" s="118"/>
      <c r="N3167" s="118"/>
      <c r="O3167" s="143" t="str">
        <f>IF(H3167="","",(S3167/S3167)&amp;":"&amp;ROUND(AH3167/S3167,2))</f>
        <v/>
      </c>
      <c r="P3167" s="118"/>
      <c r="Q3167" s="118"/>
      <c r="R3167" s="143" t="str">
        <f>IF(H3167="","",(S3167/S3167)&amp;":"&amp;ROUND(AI3167/S3167,2))</f>
        <v/>
      </c>
      <c r="S3167" s="144" t="str">
        <f t="shared" si="593"/>
        <v/>
      </c>
      <c r="T3167" s="145" t="str">
        <f t="shared" si="594"/>
        <v/>
      </c>
      <c r="U3167" s="118"/>
      <c r="V3167" s="145" t="str">
        <f t="shared" si="595"/>
        <v/>
      </c>
      <c r="W3167" s="144" t="str">
        <f t="shared" si="596"/>
        <v/>
      </c>
      <c r="X3167" s="146" t="str">
        <f>IF(C3167="","",IF(OR(C3167="Trade",C3167="Multi Position"),(X3166+V3167),IF(C3167="Deposit",(X3166+AE3167),IF(C3167="Withdrawal",(X3166-AE3167)))))</f>
        <v/>
      </c>
      <c r="Y3167" s="145" t="str">
        <f t="shared" si="597"/>
        <v/>
      </c>
      <c r="Z3167" s="118"/>
      <c r="AA3167" s="118"/>
      <c r="AB3167" s="118"/>
      <c r="AC3167" s="118"/>
      <c r="AD3167" s="118"/>
      <c r="AE3167" s="139"/>
      <c r="AF3167" s="118"/>
      <c r="AG3167" s="118"/>
      <c r="AH3167" s="147" t="str">
        <f t="shared" si="598"/>
        <v/>
      </c>
      <c r="AI3167" s="147" t="str">
        <f t="shared" si="599"/>
        <v/>
      </c>
      <c r="AJ3167" s="148" t="str">
        <f t="shared" si="588"/>
        <v/>
      </c>
      <c r="AK3167" s="148" t="str">
        <f t="shared" si="589"/>
        <v/>
      </c>
      <c r="AL3167" s="147" t="str">
        <f t="shared" si="590"/>
        <v/>
      </c>
      <c r="AM3167" s="147" t="str">
        <f t="shared" si="591"/>
        <v/>
      </c>
      <c r="AN3167" s="147" t="str">
        <f t="shared" si="592"/>
        <v/>
      </c>
      <c r="AO3167" s="118"/>
    </row>
    <row r="3168" spans="1:41">
      <c r="A3168" s="118"/>
      <c r="B3168" s="118"/>
      <c r="C3168" s="118"/>
      <c r="D3168" s="118"/>
      <c r="E3168" s="118"/>
      <c r="F3168" s="118"/>
      <c r="G3168" s="118"/>
      <c r="H3168" s="118"/>
      <c r="I3168" s="118"/>
      <c r="J3168" s="118"/>
      <c r="K3168" s="118"/>
      <c r="L3168" s="118"/>
      <c r="M3168" s="118"/>
      <c r="N3168" s="118"/>
      <c r="O3168" s="143" t="str">
        <f>IF(H3168="","",(S3168/S3168)&amp;":"&amp;ROUND(AH3168/S3168,2))</f>
        <v/>
      </c>
      <c r="P3168" s="118"/>
      <c r="Q3168" s="118"/>
      <c r="R3168" s="143" t="str">
        <f>IF(H3168="","",(S3168/S3168)&amp;":"&amp;ROUND(AI3168/S3168,2))</f>
        <v/>
      </c>
      <c r="S3168" s="144" t="str">
        <f t="shared" si="593"/>
        <v/>
      </c>
      <c r="T3168" s="145" t="str">
        <f t="shared" si="594"/>
        <v/>
      </c>
      <c r="U3168" s="118"/>
      <c r="V3168" s="145" t="str">
        <f t="shared" si="595"/>
        <v/>
      </c>
      <c r="W3168" s="144" t="str">
        <f t="shared" si="596"/>
        <v/>
      </c>
      <c r="X3168" s="146" t="str">
        <f>IF(C3168="","",IF(OR(C3168="Trade",C3168="Multi Position"),(X3167+V3168),IF(C3168="Deposit",(X3167+AE3168),IF(C3168="Withdrawal",(X3167-AE3168)))))</f>
        <v/>
      </c>
      <c r="Y3168" s="145" t="str">
        <f t="shared" si="597"/>
        <v/>
      </c>
      <c r="Z3168" s="118"/>
      <c r="AA3168" s="118"/>
      <c r="AB3168" s="118"/>
      <c r="AC3168" s="118"/>
      <c r="AD3168" s="118"/>
      <c r="AE3168" s="139"/>
      <c r="AF3168" s="118"/>
      <c r="AG3168" s="118"/>
      <c r="AH3168" s="147" t="str">
        <f t="shared" si="598"/>
        <v/>
      </c>
      <c r="AI3168" s="147" t="str">
        <f t="shared" si="599"/>
        <v/>
      </c>
      <c r="AJ3168" s="148" t="str">
        <f t="shared" si="588"/>
        <v/>
      </c>
      <c r="AK3168" s="148" t="str">
        <f t="shared" si="589"/>
        <v/>
      </c>
      <c r="AL3168" s="147" t="str">
        <f t="shared" si="590"/>
        <v/>
      </c>
      <c r="AM3168" s="147" t="str">
        <f t="shared" si="591"/>
        <v/>
      </c>
      <c r="AN3168" s="147" t="str">
        <f t="shared" si="592"/>
        <v/>
      </c>
      <c r="AO3168" s="118"/>
    </row>
    <row r="3169" spans="1:41">
      <c r="A3169" s="118"/>
      <c r="B3169" s="118"/>
      <c r="C3169" s="118"/>
      <c r="D3169" s="118"/>
      <c r="E3169" s="118"/>
      <c r="F3169" s="118"/>
      <c r="G3169" s="118"/>
      <c r="H3169" s="118"/>
      <c r="I3169" s="118"/>
      <c r="J3169" s="118"/>
      <c r="K3169" s="118"/>
      <c r="L3169" s="118"/>
      <c r="M3169" s="118"/>
      <c r="N3169" s="118"/>
      <c r="O3169" s="143" t="str">
        <f>IF(H3169="","",(S3169/S3169)&amp;":"&amp;ROUND(AH3169/S3169,2))</f>
        <v/>
      </c>
      <c r="P3169" s="118"/>
      <c r="Q3169" s="118"/>
      <c r="R3169" s="143" t="str">
        <f>IF(H3169="","",(S3169/S3169)&amp;":"&amp;ROUND(AI3169/S3169,2))</f>
        <v/>
      </c>
      <c r="S3169" s="144" t="str">
        <f t="shared" si="593"/>
        <v/>
      </c>
      <c r="T3169" s="145" t="str">
        <f t="shared" si="594"/>
        <v/>
      </c>
      <c r="U3169" s="118"/>
      <c r="V3169" s="145" t="str">
        <f t="shared" si="595"/>
        <v/>
      </c>
      <c r="W3169" s="144" t="str">
        <f t="shared" si="596"/>
        <v/>
      </c>
      <c r="X3169" s="146" t="str">
        <f>IF(C3169="","",IF(OR(C3169="Trade",C3169="Multi Position"),(X3168+V3169),IF(C3169="Deposit",(X3168+AE3169),IF(C3169="Withdrawal",(X3168-AE3169)))))</f>
        <v/>
      </c>
      <c r="Y3169" s="145" t="str">
        <f t="shared" si="597"/>
        <v/>
      </c>
      <c r="Z3169" s="118"/>
      <c r="AA3169" s="118"/>
      <c r="AB3169" s="118"/>
      <c r="AC3169" s="118"/>
      <c r="AD3169" s="118"/>
      <c r="AE3169" s="139"/>
      <c r="AF3169" s="118"/>
      <c r="AG3169" s="118"/>
      <c r="AH3169" s="147" t="str">
        <f t="shared" si="598"/>
        <v/>
      </c>
      <c r="AI3169" s="147" t="str">
        <f t="shared" si="599"/>
        <v/>
      </c>
      <c r="AJ3169" s="148" t="str">
        <f t="shared" si="588"/>
        <v/>
      </c>
      <c r="AK3169" s="148" t="str">
        <f t="shared" si="589"/>
        <v/>
      </c>
      <c r="AL3169" s="147" t="str">
        <f t="shared" si="590"/>
        <v/>
      </c>
      <c r="AM3169" s="147" t="str">
        <f t="shared" si="591"/>
        <v/>
      </c>
      <c r="AN3169" s="147" t="str">
        <f t="shared" si="592"/>
        <v/>
      </c>
      <c r="AO3169" s="118"/>
    </row>
    <row r="3170" spans="1:41">
      <c r="A3170" s="118"/>
      <c r="B3170" s="118"/>
      <c r="C3170" s="118"/>
      <c r="D3170" s="118"/>
      <c r="E3170" s="118"/>
      <c r="F3170" s="118"/>
      <c r="G3170" s="118"/>
      <c r="H3170" s="118"/>
      <c r="I3170" s="118"/>
      <c r="J3170" s="118"/>
      <c r="K3170" s="118"/>
      <c r="L3170" s="118"/>
      <c r="M3170" s="118"/>
      <c r="N3170" s="118"/>
      <c r="O3170" s="143" t="str">
        <f>IF(H3170="","",(S3170/S3170)&amp;":"&amp;ROUND(AH3170/S3170,2))</f>
        <v/>
      </c>
      <c r="P3170" s="118"/>
      <c r="Q3170" s="118"/>
      <c r="R3170" s="143" t="str">
        <f>IF(H3170="","",(S3170/S3170)&amp;":"&amp;ROUND(AI3170/S3170,2))</f>
        <v/>
      </c>
      <c r="S3170" s="144" t="str">
        <f t="shared" si="593"/>
        <v/>
      </c>
      <c r="T3170" s="145" t="str">
        <f t="shared" si="594"/>
        <v/>
      </c>
      <c r="U3170" s="118"/>
      <c r="V3170" s="145" t="str">
        <f t="shared" si="595"/>
        <v/>
      </c>
      <c r="W3170" s="144" t="str">
        <f t="shared" si="596"/>
        <v/>
      </c>
      <c r="X3170" s="146" t="str">
        <f>IF(C3170="","",IF(OR(C3170="Trade",C3170="Multi Position"),(X3169+V3170),IF(C3170="Deposit",(X3169+AE3170),IF(C3170="Withdrawal",(X3169-AE3170)))))</f>
        <v/>
      </c>
      <c r="Y3170" s="145" t="str">
        <f t="shared" si="597"/>
        <v/>
      </c>
      <c r="Z3170" s="118"/>
      <c r="AA3170" s="118"/>
      <c r="AB3170" s="118"/>
      <c r="AC3170" s="118"/>
      <c r="AD3170" s="118"/>
      <c r="AE3170" s="139"/>
      <c r="AF3170" s="118"/>
      <c r="AG3170" s="118"/>
      <c r="AH3170" s="147" t="str">
        <f t="shared" si="598"/>
        <v/>
      </c>
      <c r="AI3170" s="147" t="str">
        <f t="shared" si="599"/>
        <v/>
      </c>
      <c r="AJ3170" s="148" t="str">
        <f t="shared" si="588"/>
        <v/>
      </c>
      <c r="AK3170" s="148" t="str">
        <f t="shared" si="589"/>
        <v/>
      </c>
      <c r="AL3170" s="147" t="str">
        <f t="shared" si="590"/>
        <v/>
      </c>
      <c r="AM3170" s="147" t="str">
        <f t="shared" si="591"/>
        <v/>
      </c>
      <c r="AN3170" s="147" t="str">
        <f t="shared" si="592"/>
        <v/>
      </c>
      <c r="AO3170" s="118"/>
    </row>
    <row r="3171" spans="1:41">
      <c r="A3171" s="118"/>
      <c r="B3171" s="118"/>
      <c r="C3171" s="118"/>
      <c r="D3171" s="118"/>
      <c r="E3171" s="118"/>
      <c r="F3171" s="118"/>
      <c r="G3171" s="118"/>
      <c r="H3171" s="118"/>
      <c r="I3171" s="118"/>
      <c r="J3171" s="118"/>
      <c r="K3171" s="118"/>
      <c r="L3171" s="118"/>
      <c r="M3171" s="118"/>
      <c r="N3171" s="118"/>
      <c r="O3171" s="143" t="str">
        <f>IF(H3171="","",(S3171/S3171)&amp;":"&amp;ROUND(AH3171/S3171,2))</f>
        <v/>
      </c>
      <c r="P3171" s="118"/>
      <c r="Q3171" s="118"/>
      <c r="R3171" s="143" t="str">
        <f>IF(H3171="","",(S3171/S3171)&amp;":"&amp;ROUND(AI3171/S3171,2))</f>
        <v/>
      </c>
      <c r="S3171" s="144" t="str">
        <f t="shared" si="593"/>
        <v/>
      </c>
      <c r="T3171" s="145" t="str">
        <f t="shared" si="594"/>
        <v/>
      </c>
      <c r="U3171" s="118"/>
      <c r="V3171" s="145" t="str">
        <f t="shared" si="595"/>
        <v/>
      </c>
      <c r="W3171" s="144" t="str">
        <f t="shared" si="596"/>
        <v/>
      </c>
      <c r="X3171" s="146" t="str">
        <f>IF(C3171="","",IF(OR(C3171="Trade",C3171="Multi Position"),(X3170+V3171),IF(C3171="Deposit",(X3170+AE3171),IF(C3171="Withdrawal",(X3170-AE3171)))))</f>
        <v/>
      </c>
      <c r="Y3171" s="145" t="str">
        <f t="shared" si="597"/>
        <v/>
      </c>
      <c r="Z3171" s="118"/>
      <c r="AA3171" s="118"/>
      <c r="AB3171" s="118"/>
      <c r="AC3171" s="118"/>
      <c r="AD3171" s="118"/>
      <c r="AE3171" s="139"/>
      <c r="AF3171" s="118"/>
      <c r="AG3171" s="118"/>
      <c r="AH3171" s="147" t="str">
        <f t="shared" si="598"/>
        <v/>
      </c>
      <c r="AI3171" s="147" t="str">
        <f t="shared" si="599"/>
        <v/>
      </c>
      <c r="AJ3171" s="148" t="str">
        <f t="shared" si="588"/>
        <v/>
      </c>
      <c r="AK3171" s="148" t="str">
        <f t="shared" si="589"/>
        <v/>
      </c>
      <c r="AL3171" s="147" t="str">
        <f t="shared" si="590"/>
        <v/>
      </c>
      <c r="AM3171" s="147" t="str">
        <f t="shared" si="591"/>
        <v/>
      </c>
      <c r="AN3171" s="147" t="str">
        <f t="shared" si="592"/>
        <v/>
      </c>
      <c r="AO3171" s="118"/>
    </row>
    <row r="3172" spans="1:41">
      <c r="A3172" s="118"/>
      <c r="B3172" s="118"/>
      <c r="C3172" s="118"/>
      <c r="D3172" s="118"/>
      <c r="E3172" s="118"/>
      <c r="F3172" s="118"/>
      <c r="G3172" s="118"/>
      <c r="H3172" s="118"/>
      <c r="I3172" s="118"/>
      <c r="J3172" s="118"/>
      <c r="K3172" s="118"/>
      <c r="L3172" s="118"/>
      <c r="M3172" s="118"/>
      <c r="N3172" s="118"/>
      <c r="O3172" s="143" t="str">
        <f>IF(H3172="","",(S3172/S3172)&amp;":"&amp;ROUND(AH3172/S3172,2))</f>
        <v/>
      </c>
      <c r="P3172" s="118"/>
      <c r="Q3172" s="118"/>
      <c r="R3172" s="143" t="str">
        <f>IF(H3172="","",(S3172/S3172)&amp;":"&amp;ROUND(AI3172/S3172,2))</f>
        <v/>
      </c>
      <c r="S3172" s="144" t="str">
        <f t="shared" si="593"/>
        <v/>
      </c>
      <c r="T3172" s="145" t="str">
        <f t="shared" si="594"/>
        <v/>
      </c>
      <c r="U3172" s="118"/>
      <c r="V3172" s="145" t="str">
        <f t="shared" si="595"/>
        <v/>
      </c>
      <c r="W3172" s="144" t="str">
        <f t="shared" si="596"/>
        <v/>
      </c>
      <c r="X3172" s="146" t="str">
        <f>IF(C3172="","",IF(OR(C3172="Trade",C3172="Multi Position"),(X3171+V3172),IF(C3172="Deposit",(X3171+AE3172),IF(C3172="Withdrawal",(X3171-AE3172)))))</f>
        <v/>
      </c>
      <c r="Y3172" s="145" t="str">
        <f t="shared" si="597"/>
        <v/>
      </c>
      <c r="Z3172" s="118"/>
      <c r="AA3172" s="118"/>
      <c r="AB3172" s="118"/>
      <c r="AC3172" s="118"/>
      <c r="AD3172" s="118"/>
      <c r="AE3172" s="139"/>
      <c r="AF3172" s="118"/>
      <c r="AG3172" s="118"/>
      <c r="AH3172" s="147" t="str">
        <f t="shared" si="598"/>
        <v/>
      </c>
      <c r="AI3172" s="147" t="str">
        <f t="shared" si="599"/>
        <v/>
      </c>
      <c r="AJ3172" s="148" t="str">
        <f t="shared" si="588"/>
        <v/>
      </c>
      <c r="AK3172" s="148" t="str">
        <f t="shared" si="589"/>
        <v/>
      </c>
      <c r="AL3172" s="147" t="str">
        <f t="shared" si="590"/>
        <v/>
      </c>
      <c r="AM3172" s="147" t="str">
        <f t="shared" si="591"/>
        <v/>
      </c>
      <c r="AN3172" s="147" t="str">
        <f t="shared" si="592"/>
        <v/>
      </c>
      <c r="AO3172" s="118"/>
    </row>
    <row r="3173" spans="1:41">
      <c r="A3173" s="118"/>
      <c r="B3173" s="118"/>
      <c r="C3173" s="118"/>
      <c r="D3173" s="118"/>
      <c r="E3173" s="118"/>
      <c r="F3173" s="118"/>
      <c r="G3173" s="118"/>
      <c r="H3173" s="118"/>
      <c r="I3173" s="118"/>
      <c r="J3173" s="118"/>
      <c r="K3173" s="118"/>
      <c r="L3173" s="118"/>
      <c r="M3173" s="118"/>
      <c r="N3173" s="118"/>
      <c r="O3173" s="143" t="str">
        <f>IF(H3173="","",(S3173/S3173)&amp;":"&amp;ROUND(AH3173/S3173,2))</f>
        <v/>
      </c>
      <c r="P3173" s="118"/>
      <c r="Q3173" s="118"/>
      <c r="R3173" s="143" t="str">
        <f>IF(H3173="","",(S3173/S3173)&amp;":"&amp;ROUND(AI3173/S3173,2))</f>
        <v/>
      </c>
      <c r="S3173" s="144" t="str">
        <f t="shared" si="593"/>
        <v/>
      </c>
      <c r="T3173" s="145" t="str">
        <f t="shared" si="594"/>
        <v/>
      </c>
      <c r="U3173" s="118"/>
      <c r="V3173" s="145" t="str">
        <f t="shared" si="595"/>
        <v/>
      </c>
      <c r="W3173" s="144" t="str">
        <f t="shared" si="596"/>
        <v/>
      </c>
      <c r="X3173" s="146" t="str">
        <f>IF(C3173="","",IF(OR(C3173="Trade",C3173="Multi Position"),(X3172+V3173),IF(C3173="Deposit",(X3172+AE3173),IF(C3173="Withdrawal",(X3172-AE3173)))))</f>
        <v/>
      </c>
      <c r="Y3173" s="145" t="str">
        <f t="shared" si="597"/>
        <v/>
      </c>
      <c r="Z3173" s="118"/>
      <c r="AA3173" s="118"/>
      <c r="AB3173" s="118"/>
      <c r="AC3173" s="118"/>
      <c r="AD3173" s="118"/>
      <c r="AE3173" s="139"/>
      <c r="AF3173" s="118"/>
      <c r="AG3173" s="118"/>
      <c r="AH3173" s="147" t="str">
        <f t="shared" si="598"/>
        <v/>
      </c>
      <c r="AI3173" s="147" t="str">
        <f t="shared" si="599"/>
        <v/>
      </c>
      <c r="AJ3173" s="148" t="str">
        <f t="shared" si="588"/>
        <v/>
      </c>
      <c r="AK3173" s="148" t="str">
        <f t="shared" si="589"/>
        <v/>
      </c>
      <c r="AL3173" s="147" t="str">
        <f t="shared" si="590"/>
        <v/>
      </c>
      <c r="AM3173" s="147" t="str">
        <f t="shared" si="591"/>
        <v/>
      </c>
      <c r="AN3173" s="147" t="str">
        <f t="shared" si="592"/>
        <v/>
      </c>
      <c r="AO3173" s="118"/>
    </row>
    <row r="3174" spans="1:41">
      <c r="A3174" s="118"/>
      <c r="B3174" s="118"/>
      <c r="C3174" s="118"/>
      <c r="D3174" s="118"/>
      <c r="E3174" s="118"/>
      <c r="F3174" s="118"/>
      <c r="G3174" s="118"/>
      <c r="H3174" s="118"/>
      <c r="I3174" s="118"/>
      <c r="J3174" s="118"/>
      <c r="K3174" s="118"/>
      <c r="L3174" s="118"/>
      <c r="M3174" s="118"/>
      <c r="N3174" s="118"/>
      <c r="O3174" s="143" t="str">
        <f>IF(H3174="","",(S3174/S3174)&amp;":"&amp;ROUND(AH3174/S3174,2))</f>
        <v/>
      </c>
      <c r="P3174" s="118"/>
      <c r="Q3174" s="118"/>
      <c r="R3174" s="143" t="str">
        <f>IF(H3174="","",(S3174/S3174)&amp;":"&amp;ROUND(AI3174/S3174,2))</f>
        <v/>
      </c>
      <c r="S3174" s="144" t="str">
        <f t="shared" si="593"/>
        <v/>
      </c>
      <c r="T3174" s="145" t="str">
        <f t="shared" si="594"/>
        <v/>
      </c>
      <c r="U3174" s="118"/>
      <c r="V3174" s="145" t="str">
        <f t="shared" si="595"/>
        <v/>
      </c>
      <c r="W3174" s="144" t="str">
        <f t="shared" si="596"/>
        <v/>
      </c>
      <c r="X3174" s="146" t="str">
        <f>IF(C3174="","",IF(OR(C3174="Trade",C3174="Multi Position"),(X3173+V3174),IF(C3174="Deposit",(X3173+AE3174),IF(C3174="Withdrawal",(X3173-AE3174)))))</f>
        <v/>
      </c>
      <c r="Y3174" s="145" t="str">
        <f t="shared" si="597"/>
        <v/>
      </c>
      <c r="Z3174" s="118"/>
      <c r="AA3174" s="118"/>
      <c r="AB3174" s="118"/>
      <c r="AC3174" s="118"/>
      <c r="AD3174" s="118"/>
      <c r="AE3174" s="139"/>
      <c r="AF3174" s="118"/>
      <c r="AG3174" s="118"/>
      <c r="AH3174" s="147" t="str">
        <f t="shared" si="598"/>
        <v/>
      </c>
      <c r="AI3174" s="147" t="str">
        <f t="shared" si="599"/>
        <v/>
      </c>
      <c r="AJ3174" s="148" t="str">
        <f t="shared" si="588"/>
        <v/>
      </c>
      <c r="AK3174" s="148" t="str">
        <f t="shared" si="589"/>
        <v/>
      </c>
      <c r="AL3174" s="147" t="str">
        <f t="shared" si="590"/>
        <v/>
      </c>
      <c r="AM3174" s="147" t="str">
        <f t="shared" si="591"/>
        <v/>
      </c>
      <c r="AN3174" s="147" t="str">
        <f t="shared" si="592"/>
        <v/>
      </c>
      <c r="AO3174" s="118"/>
    </row>
    <row r="3175" spans="1:41">
      <c r="A3175" s="118"/>
      <c r="B3175" s="118"/>
      <c r="C3175" s="118"/>
      <c r="D3175" s="118"/>
      <c r="E3175" s="118"/>
      <c r="F3175" s="118"/>
      <c r="G3175" s="118"/>
      <c r="H3175" s="118"/>
      <c r="I3175" s="118"/>
      <c r="J3175" s="118"/>
      <c r="K3175" s="118"/>
      <c r="L3175" s="118"/>
      <c r="M3175" s="118"/>
      <c r="N3175" s="118"/>
      <c r="O3175" s="143" t="str">
        <f>IF(H3175="","",(S3175/S3175)&amp;":"&amp;ROUND(AH3175/S3175,2))</f>
        <v/>
      </c>
      <c r="P3175" s="118"/>
      <c r="Q3175" s="118"/>
      <c r="R3175" s="143" t="str">
        <f>IF(H3175="","",(S3175/S3175)&amp;":"&amp;ROUND(AI3175/S3175,2))</f>
        <v/>
      </c>
      <c r="S3175" s="144" t="str">
        <f t="shared" si="593"/>
        <v/>
      </c>
      <c r="T3175" s="145" t="str">
        <f t="shared" si="594"/>
        <v/>
      </c>
      <c r="U3175" s="118"/>
      <c r="V3175" s="145" t="str">
        <f t="shared" si="595"/>
        <v/>
      </c>
      <c r="W3175" s="144" t="str">
        <f t="shared" si="596"/>
        <v/>
      </c>
      <c r="X3175" s="146" t="str">
        <f>IF(C3175="","",IF(OR(C3175="Trade",C3175="Multi Position"),(X3174+V3175),IF(C3175="Deposit",(X3174+AE3175),IF(C3175="Withdrawal",(X3174-AE3175)))))</f>
        <v/>
      </c>
      <c r="Y3175" s="145" t="str">
        <f t="shared" si="597"/>
        <v/>
      </c>
      <c r="Z3175" s="118"/>
      <c r="AA3175" s="118"/>
      <c r="AB3175" s="118"/>
      <c r="AC3175" s="118"/>
      <c r="AD3175" s="118"/>
      <c r="AE3175" s="139"/>
      <c r="AF3175" s="118"/>
      <c r="AG3175" s="118"/>
      <c r="AH3175" s="147" t="str">
        <f t="shared" si="598"/>
        <v/>
      </c>
      <c r="AI3175" s="147" t="str">
        <f t="shared" si="599"/>
        <v/>
      </c>
      <c r="AJ3175" s="148" t="str">
        <f t="shared" si="588"/>
        <v/>
      </c>
      <c r="AK3175" s="148" t="str">
        <f t="shared" si="589"/>
        <v/>
      </c>
      <c r="AL3175" s="147" t="str">
        <f t="shared" si="590"/>
        <v/>
      </c>
      <c r="AM3175" s="147" t="str">
        <f t="shared" si="591"/>
        <v/>
      </c>
      <c r="AN3175" s="147" t="str">
        <f t="shared" si="592"/>
        <v/>
      </c>
      <c r="AO3175" s="118"/>
    </row>
    <row r="3176" spans="1:41">
      <c r="A3176" s="118"/>
      <c r="B3176" s="118"/>
      <c r="C3176" s="118"/>
      <c r="D3176" s="118"/>
      <c r="E3176" s="118"/>
      <c r="F3176" s="118"/>
      <c r="G3176" s="118"/>
      <c r="H3176" s="118"/>
      <c r="I3176" s="118"/>
      <c r="J3176" s="118"/>
      <c r="K3176" s="118"/>
      <c r="L3176" s="118"/>
      <c r="M3176" s="118"/>
      <c r="N3176" s="118"/>
      <c r="O3176" s="143" t="str">
        <f>IF(H3176="","",(S3176/S3176)&amp;":"&amp;ROUND(AH3176/S3176,2))</f>
        <v/>
      </c>
      <c r="P3176" s="118"/>
      <c r="Q3176" s="118"/>
      <c r="R3176" s="143" t="str">
        <f>IF(H3176="","",(S3176/S3176)&amp;":"&amp;ROUND(AI3176/S3176,2))</f>
        <v/>
      </c>
      <c r="S3176" s="144" t="str">
        <f t="shared" si="593"/>
        <v/>
      </c>
      <c r="T3176" s="145" t="str">
        <f t="shared" si="594"/>
        <v/>
      </c>
      <c r="U3176" s="118"/>
      <c r="V3176" s="145" t="str">
        <f t="shared" si="595"/>
        <v/>
      </c>
      <c r="W3176" s="144" t="str">
        <f t="shared" si="596"/>
        <v/>
      </c>
      <c r="X3176" s="146" t="str">
        <f>IF(C3176="","",IF(OR(C3176="Trade",C3176="Multi Position"),(X3175+V3176),IF(C3176="Deposit",(X3175+AE3176),IF(C3176="Withdrawal",(X3175-AE3176)))))</f>
        <v/>
      </c>
      <c r="Y3176" s="145" t="str">
        <f t="shared" si="597"/>
        <v/>
      </c>
      <c r="Z3176" s="118"/>
      <c r="AA3176" s="118"/>
      <c r="AB3176" s="118"/>
      <c r="AC3176" s="118"/>
      <c r="AD3176" s="118"/>
      <c r="AE3176" s="139"/>
      <c r="AF3176" s="118"/>
      <c r="AG3176" s="118"/>
      <c r="AH3176" s="147" t="str">
        <f t="shared" si="598"/>
        <v/>
      </c>
      <c r="AI3176" s="147" t="str">
        <f t="shared" si="599"/>
        <v/>
      </c>
      <c r="AJ3176" s="148" t="str">
        <f t="shared" si="588"/>
        <v/>
      </c>
      <c r="AK3176" s="148" t="str">
        <f t="shared" si="589"/>
        <v/>
      </c>
      <c r="AL3176" s="147" t="str">
        <f t="shared" si="590"/>
        <v/>
      </c>
      <c r="AM3176" s="147" t="str">
        <f t="shared" si="591"/>
        <v/>
      </c>
      <c r="AN3176" s="147" t="str">
        <f t="shared" si="592"/>
        <v/>
      </c>
      <c r="AO3176" s="118"/>
    </row>
    <row r="3177" spans="1:41">
      <c r="A3177" s="118"/>
      <c r="B3177" s="118"/>
      <c r="C3177" s="118"/>
      <c r="D3177" s="118"/>
      <c r="E3177" s="118"/>
      <c r="F3177" s="118"/>
      <c r="G3177" s="118"/>
      <c r="H3177" s="118"/>
      <c r="I3177" s="118"/>
      <c r="J3177" s="118"/>
      <c r="K3177" s="118"/>
      <c r="L3177" s="118"/>
      <c r="M3177" s="118"/>
      <c r="N3177" s="118"/>
      <c r="O3177" s="143" t="str">
        <f>IF(H3177="","",(S3177/S3177)&amp;":"&amp;ROUND(AH3177/S3177,2))</f>
        <v/>
      </c>
      <c r="P3177" s="118"/>
      <c r="Q3177" s="118"/>
      <c r="R3177" s="143" t="str">
        <f>IF(H3177="","",(S3177/S3177)&amp;":"&amp;ROUND(AI3177/S3177,2))</f>
        <v/>
      </c>
      <c r="S3177" s="144" t="str">
        <f t="shared" si="593"/>
        <v/>
      </c>
      <c r="T3177" s="145" t="str">
        <f t="shared" si="594"/>
        <v/>
      </c>
      <c r="U3177" s="118"/>
      <c r="V3177" s="145" t="str">
        <f t="shared" si="595"/>
        <v/>
      </c>
      <c r="W3177" s="144" t="str">
        <f t="shared" si="596"/>
        <v/>
      </c>
      <c r="X3177" s="146" t="str">
        <f>IF(C3177="","",IF(OR(C3177="Trade",C3177="Multi Position"),(X3176+V3177),IF(C3177="Deposit",(X3176+AE3177),IF(C3177="Withdrawal",(X3176-AE3177)))))</f>
        <v/>
      </c>
      <c r="Y3177" s="145" t="str">
        <f t="shared" si="597"/>
        <v/>
      </c>
      <c r="Z3177" s="118"/>
      <c r="AA3177" s="118"/>
      <c r="AB3177" s="118"/>
      <c r="AC3177" s="118"/>
      <c r="AD3177" s="118"/>
      <c r="AE3177" s="139"/>
      <c r="AF3177" s="118"/>
      <c r="AG3177" s="118"/>
      <c r="AH3177" s="147" t="str">
        <f t="shared" si="598"/>
        <v/>
      </c>
      <c r="AI3177" s="147" t="str">
        <f t="shared" si="599"/>
        <v/>
      </c>
      <c r="AJ3177" s="148" t="str">
        <f t="shared" si="588"/>
        <v/>
      </c>
      <c r="AK3177" s="148" t="str">
        <f t="shared" si="589"/>
        <v/>
      </c>
      <c r="AL3177" s="147" t="str">
        <f t="shared" si="590"/>
        <v/>
      </c>
      <c r="AM3177" s="147" t="str">
        <f t="shared" si="591"/>
        <v/>
      </c>
      <c r="AN3177" s="147" t="str">
        <f t="shared" si="592"/>
        <v/>
      </c>
      <c r="AO3177" s="118"/>
    </row>
    <row r="3178" spans="1:41">
      <c r="A3178" s="118"/>
      <c r="B3178" s="118"/>
      <c r="C3178" s="118"/>
      <c r="D3178" s="118"/>
      <c r="E3178" s="118"/>
      <c r="F3178" s="118"/>
      <c r="G3178" s="118"/>
      <c r="H3178" s="118"/>
      <c r="I3178" s="118"/>
      <c r="J3178" s="118"/>
      <c r="K3178" s="118"/>
      <c r="L3178" s="118"/>
      <c r="M3178" s="118"/>
      <c r="N3178" s="118"/>
      <c r="O3178" s="143" t="str">
        <f>IF(H3178="","",(S3178/S3178)&amp;":"&amp;ROUND(AH3178/S3178,2))</f>
        <v/>
      </c>
      <c r="P3178" s="118"/>
      <c r="Q3178" s="118"/>
      <c r="R3178" s="143" t="str">
        <f>IF(H3178="","",(S3178/S3178)&amp;":"&amp;ROUND(AI3178/S3178,2))</f>
        <v/>
      </c>
      <c r="S3178" s="144" t="str">
        <f t="shared" si="593"/>
        <v/>
      </c>
      <c r="T3178" s="145" t="str">
        <f t="shared" si="594"/>
        <v/>
      </c>
      <c r="U3178" s="118"/>
      <c r="V3178" s="145" t="str">
        <f t="shared" si="595"/>
        <v/>
      </c>
      <c r="W3178" s="144" t="str">
        <f t="shared" si="596"/>
        <v/>
      </c>
      <c r="X3178" s="146" t="str">
        <f>IF(C3178="","",IF(OR(C3178="Trade",C3178="Multi Position"),(X3177+V3178),IF(C3178="Deposit",(X3177+AE3178),IF(C3178="Withdrawal",(X3177-AE3178)))))</f>
        <v/>
      </c>
      <c r="Y3178" s="145" t="str">
        <f t="shared" si="597"/>
        <v/>
      </c>
      <c r="Z3178" s="118"/>
      <c r="AA3178" s="118"/>
      <c r="AB3178" s="118"/>
      <c r="AC3178" s="118"/>
      <c r="AD3178" s="118"/>
      <c r="AE3178" s="139"/>
      <c r="AF3178" s="118"/>
      <c r="AG3178" s="118"/>
      <c r="AH3178" s="147" t="str">
        <f t="shared" si="598"/>
        <v/>
      </c>
      <c r="AI3178" s="147" t="str">
        <f t="shared" si="599"/>
        <v/>
      </c>
      <c r="AJ3178" s="148" t="str">
        <f t="shared" si="588"/>
        <v/>
      </c>
      <c r="AK3178" s="148" t="str">
        <f t="shared" si="589"/>
        <v/>
      </c>
      <c r="AL3178" s="147" t="str">
        <f t="shared" si="590"/>
        <v/>
      </c>
      <c r="AM3178" s="147" t="str">
        <f t="shared" si="591"/>
        <v/>
      </c>
      <c r="AN3178" s="147" t="str">
        <f t="shared" si="592"/>
        <v/>
      </c>
      <c r="AO3178" s="118"/>
    </row>
    <row r="3179" spans="1:41">
      <c r="A3179" s="118"/>
      <c r="B3179" s="118"/>
      <c r="C3179" s="118"/>
      <c r="D3179" s="118"/>
      <c r="E3179" s="118"/>
      <c r="F3179" s="118"/>
      <c r="G3179" s="118"/>
      <c r="H3179" s="118"/>
      <c r="I3179" s="118"/>
      <c r="J3179" s="118"/>
      <c r="K3179" s="118"/>
      <c r="L3179" s="118"/>
      <c r="M3179" s="118"/>
      <c r="N3179" s="118"/>
      <c r="O3179" s="143" t="str">
        <f>IF(H3179="","",(S3179/S3179)&amp;":"&amp;ROUND(AH3179/S3179,2))</f>
        <v/>
      </c>
      <c r="P3179" s="118"/>
      <c r="Q3179" s="118"/>
      <c r="R3179" s="143" t="str">
        <f>IF(H3179="","",(S3179/S3179)&amp;":"&amp;ROUND(AI3179/S3179,2))</f>
        <v/>
      </c>
      <c r="S3179" s="144" t="str">
        <f t="shared" si="593"/>
        <v/>
      </c>
      <c r="T3179" s="145" t="str">
        <f t="shared" si="594"/>
        <v/>
      </c>
      <c r="U3179" s="118"/>
      <c r="V3179" s="145" t="str">
        <f t="shared" si="595"/>
        <v/>
      </c>
      <c r="W3179" s="144" t="str">
        <f t="shared" si="596"/>
        <v/>
      </c>
      <c r="X3179" s="146" t="str">
        <f>IF(C3179="","",IF(OR(C3179="Trade",C3179="Multi Position"),(X3178+V3179),IF(C3179="Deposit",(X3178+AE3179),IF(C3179="Withdrawal",(X3178-AE3179)))))</f>
        <v/>
      </c>
      <c r="Y3179" s="145" t="str">
        <f t="shared" si="597"/>
        <v/>
      </c>
      <c r="Z3179" s="118"/>
      <c r="AA3179" s="118"/>
      <c r="AB3179" s="118"/>
      <c r="AC3179" s="118"/>
      <c r="AD3179" s="118"/>
      <c r="AE3179" s="139"/>
      <c r="AF3179" s="118"/>
      <c r="AG3179" s="118"/>
      <c r="AH3179" s="147" t="str">
        <f t="shared" si="598"/>
        <v/>
      </c>
      <c r="AI3179" s="147" t="str">
        <f t="shared" si="599"/>
        <v/>
      </c>
      <c r="AJ3179" s="148" t="str">
        <f t="shared" si="588"/>
        <v/>
      </c>
      <c r="AK3179" s="148" t="str">
        <f t="shared" si="589"/>
        <v/>
      </c>
      <c r="AL3179" s="147" t="str">
        <f t="shared" si="590"/>
        <v/>
      </c>
      <c r="AM3179" s="147" t="str">
        <f t="shared" si="591"/>
        <v/>
      </c>
      <c r="AN3179" s="147" t="str">
        <f t="shared" si="592"/>
        <v/>
      </c>
      <c r="AO3179" s="118"/>
    </row>
    <row r="3180" spans="1:41">
      <c r="A3180" s="118"/>
      <c r="B3180" s="118"/>
      <c r="C3180" s="118"/>
      <c r="D3180" s="118"/>
      <c r="E3180" s="118"/>
      <c r="F3180" s="118"/>
      <c r="G3180" s="118"/>
      <c r="H3180" s="118"/>
      <c r="I3180" s="118"/>
      <c r="J3180" s="118"/>
      <c r="K3180" s="118"/>
      <c r="L3180" s="118"/>
      <c r="M3180" s="118"/>
      <c r="N3180" s="118"/>
      <c r="O3180" s="143" t="str">
        <f>IF(H3180="","",(S3180/S3180)&amp;":"&amp;ROUND(AH3180/S3180,2))</f>
        <v/>
      </c>
      <c r="P3180" s="118"/>
      <c r="Q3180" s="118"/>
      <c r="R3180" s="143" t="str">
        <f>IF(H3180="","",(S3180/S3180)&amp;":"&amp;ROUND(AI3180/S3180,2))</f>
        <v/>
      </c>
      <c r="S3180" s="144" t="str">
        <f t="shared" si="593"/>
        <v/>
      </c>
      <c r="T3180" s="145" t="str">
        <f t="shared" si="594"/>
        <v/>
      </c>
      <c r="U3180" s="118"/>
      <c r="V3180" s="145" t="str">
        <f t="shared" si="595"/>
        <v/>
      </c>
      <c r="W3180" s="144" t="str">
        <f t="shared" si="596"/>
        <v/>
      </c>
      <c r="X3180" s="146" t="str">
        <f>IF(C3180="","",IF(OR(C3180="Trade",C3180="Multi Position"),(X3179+V3180),IF(C3180="Deposit",(X3179+AE3180),IF(C3180="Withdrawal",(X3179-AE3180)))))</f>
        <v/>
      </c>
      <c r="Y3180" s="145" t="str">
        <f t="shared" si="597"/>
        <v/>
      </c>
      <c r="Z3180" s="118"/>
      <c r="AA3180" s="118"/>
      <c r="AB3180" s="118"/>
      <c r="AC3180" s="118"/>
      <c r="AD3180" s="118"/>
      <c r="AE3180" s="139"/>
      <c r="AF3180" s="118"/>
      <c r="AG3180" s="118"/>
      <c r="AH3180" s="147" t="str">
        <f t="shared" si="598"/>
        <v/>
      </c>
      <c r="AI3180" s="147" t="str">
        <f t="shared" si="599"/>
        <v/>
      </c>
      <c r="AJ3180" s="148" t="str">
        <f t="shared" si="588"/>
        <v/>
      </c>
      <c r="AK3180" s="148" t="str">
        <f t="shared" si="589"/>
        <v/>
      </c>
      <c r="AL3180" s="147" t="str">
        <f t="shared" si="590"/>
        <v/>
      </c>
      <c r="AM3180" s="147" t="str">
        <f t="shared" si="591"/>
        <v/>
      </c>
      <c r="AN3180" s="147" t="str">
        <f t="shared" si="592"/>
        <v/>
      </c>
      <c r="AO3180" s="118"/>
    </row>
    <row r="3181" spans="1:41">
      <c r="A3181" s="118"/>
      <c r="B3181" s="118"/>
      <c r="C3181" s="118"/>
      <c r="D3181" s="118"/>
      <c r="E3181" s="118"/>
      <c r="F3181" s="118"/>
      <c r="G3181" s="118"/>
      <c r="H3181" s="118"/>
      <c r="I3181" s="118"/>
      <c r="J3181" s="118"/>
      <c r="K3181" s="118"/>
      <c r="L3181" s="118"/>
      <c r="M3181" s="118"/>
      <c r="N3181" s="118"/>
      <c r="O3181" s="143" t="str">
        <f>IF(H3181="","",(S3181/S3181)&amp;":"&amp;ROUND(AH3181/S3181,2))</f>
        <v/>
      </c>
      <c r="P3181" s="118"/>
      <c r="Q3181" s="118"/>
      <c r="R3181" s="143" t="str">
        <f>IF(H3181="","",(S3181/S3181)&amp;":"&amp;ROUND(AI3181/S3181,2))</f>
        <v/>
      </c>
      <c r="S3181" s="144" t="str">
        <f t="shared" si="593"/>
        <v/>
      </c>
      <c r="T3181" s="145" t="str">
        <f t="shared" si="594"/>
        <v/>
      </c>
      <c r="U3181" s="118"/>
      <c r="V3181" s="145" t="str">
        <f t="shared" si="595"/>
        <v/>
      </c>
      <c r="W3181" s="144" t="str">
        <f t="shared" si="596"/>
        <v/>
      </c>
      <c r="X3181" s="146" t="str">
        <f>IF(C3181="","",IF(OR(C3181="Trade",C3181="Multi Position"),(X3180+V3181),IF(C3181="Deposit",(X3180+AE3181),IF(C3181="Withdrawal",(X3180-AE3181)))))</f>
        <v/>
      </c>
      <c r="Y3181" s="145" t="str">
        <f t="shared" si="597"/>
        <v/>
      </c>
      <c r="Z3181" s="118"/>
      <c r="AA3181" s="118"/>
      <c r="AB3181" s="118"/>
      <c r="AC3181" s="118"/>
      <c r="AD3181" s="118"/>
      <c r="AE3181" s="139"/>
      <c r="AF3181" s="118"/>
      <c r="AG3181" s="118"/>
      <c r="AH3181" s="147" t="str">
        <f t="shared" si="598"/>
        <v/>
      </c>
      <c r="AI3181" s="147" t="str">
        <f t="shared" si="599"/>
        <v/>
      </c>
      <c r="AJ3181" s="148" t="str">
        <f t="shared" si="588"/>
        <v/>
      </c>
      <c r="AK3181" s="148" t="str">
        <f t="shared" si="589"/>
        <v/>
      </c>
      <c r="AL3181" s="147" t="str">
        <f t="shared" si="590"/>
        <v/>
      </c>
      <c r="AM3181" s="147" t="str">
        <f t="shared" si="591"/>
        <v/>
      </c>
      <c r="AN3181" s="147" t="str">
        <f t="shared" si="592"/>
        <v/>
      </c>
      <c r="AO3181" s="118"/>
    </row>
    <row r="3182" spans="1:41">
      <c r="A3182" s="118"/>
      <c r="B3182" s="118"/>
      <c r="C3182" s="118"/>
      <c r="D3182" s="118"/>
      <c r="E3182" s="118"/>
      <c r="F3182" s="118"/>
      <c r="G3182" s="118"/>
      <c r="H3182" s="118"/>
      <c r="I3182" s="118"/>
      <c r="J3182" s="118"/>
      <c r="K3182" s="118"/>
      <c r="L3182" s="118"/>
      <c r="M3182" s="118"/>
      <c r="N3182" s="118"/>
      <c r="O3182" s="143" t="str">
        <f>IF(H3182="","",(S3182/S3182)&amp;":"&amp;ROUND(AH3182/S3182,2))</f>
        <v/>
      </c>
      <c r="P3182" s="118"/>
      <c r="Q3182" s="118"/>
      <c r="R3182" s="143" t="str">
        <f>IF(H3182="","",(S3182/S3182)&amp;":"&amp;ROUND(AI3182/S3182,2))</f>
        <v/>
      </c>
      <c r="S3182" s="144" t="str">
        <f t="shared" si="593"/>
        <v/>
      </c>
      <c r="T3182" s="145" t="str">
        <f t="shared" si="594"/>
        <v/>
      </c>
      <c r="U3182" s="118"/>
      <c r="V3182" s="145" t="str">
        <f t="shared" si="595"/>
        <v/>
      </c>
      <c r="W3182" s="144" t="str">
        <f t="shared" si="596"/>
        <v/>
      </c>
      <c r="X3182" s="146" t="str">
        <f>IF(C3182="","",IF(OR(C3182="Trade",C3182="Multi Position"),(X3181+V3182),IF(C3182="Deposit",(X3181+AE3182),IF(C3182="Withdrawal",(X3181-AE3182)))))</f>
        <v/>
      </c>
      <c r="Y3182" s="145" t="str">
        <f t="shared" si="597"/>
        <v/>
      </c>
      <c r="Z3182" s="118"/>
      <c r="AA3182" s="118"/>
      <c r="AB3182" s="118"/>
      <c r="AC3182" s="118"/>
      <c r="AD3182" s="118"/>
      <c r="AE3182" s="139"/>
      <c r="AF3182" s="118"/>
      <c r="AG3182" s="118"/>
      <c r="AH3182" s="147" t="str">
        <f t="shared" si="598"/>
        <v/>
      </c>
      <c r="AI3182" s="147" t="str">
        <f t="shared" si="599"/>
        <v/>
      </c>
      <c r="AJ3182" s="148" t="str">
        <f t="shared" si="588"/>
        <v/>
      </c>
      <c r="AK3182" s="148" t="str">
        <f t="shared" si="589"/>
        <v/>
      </c>
      <c r="AL3182" s="147" t="str">
        <f t="shared" si="590"/>
        <v/>
      </c>
      <c r="AM3182" s="147" t="str">
        <f t="shared" si="591"/>
        <v/>
      </c>
      <c r="AN3182" s="147" t="str">
        <f t="shared" si="592"/>
        <v/>
      </c>
      <c r="AO3182" s="118"/>
    </row>
    <row r="3183" spans="1:41">
      <c r="A3183" s="118"/>
      <c r="B3183" s="118"/>
      <c r="C3183" s="118"/>
      <c r="D3183" s="118"/>
      <c r="E3183" s="118"/>
      <c r="F3183" s="118"/>
      <c r="G3183" s="118"/>
      <c r="H3183" s="118"/>
      <c r="I3183" s="118"/>
      <c r="J3183" s="118"/>
      <c r="K3183" s="118"/>
      <c r="L3183" s="118"/>
      <c r="M3183" s="118"/>
      <c r="N3183" s="118"/>
      <c r="O3183" s="143" t="str">
        <f>IF(H3183="","",(S3183/S3183)&amp;":"&amp;ROUND(AH3183/S3183,2))</f>
        <v/>
      </c>
      <c r="P3183" s="118"/>
      <c r="Q3183" s="118"/>
      <c r="R3183" s="143" t="str">
        <f>IF(H3183="","",(S3183/S3183)&amp;":"&amp;ROUND(AI3183/S3183,2))</f>
        <v/>
      </c>
      <c r="S3183" s="144" t="str">
        <f t="shared" si="593"/>
        <v/>
      </c>
      <c r="T3183" s="145" t="str">
        <f t="shared" si="594"/>
        <v/>
      </c>
      <c r="U3183" s="118"/>
      <c r="V3183" s="145" t="str">
        <f t="shared" si="595"/>
        <v/>
      </c>
      <c r="W3183" s="144" t="str">
        <f t="shared" si="596"/>
        <v/>
      </c>
      <c r="X3183" s="146" t="str">
        <f>IF(C3183="","",IF(OR(C3183="Trade",C3183="Multi Position"),(X3182+V3183),IF(C3183="Deposit",(X3182+AE3183),IF(C3183="Withdrawal",(X3182-AE3183)))))</f>
        <v/>
      </c>
      <c r="Y3183" s="145" t="str">
        <f t="shared" si="597"/>
        <v/>
      </c>
      <c r="Z3183" s="118"/>
      <c r="AA3183" s="118"/>
      <c r="AB3183" s="118"/>
      <c r="AC3183" s="118"/>
      <c r="AD3183" s="118"/>
      <c r="AE3183" s="139"/>
      <c r="AF3183" s="118"/>
      <c r="AG3183" s="118"/>
      <c r="AH3183" s="147" t="str">
        <f t="shared" si="598"/>
        <v/>
      </c>
      <c r="AI3183" s="147" t="str">
        <f t="shared" si="599"/>
        <v/>
      </c>
      <c r="AJ3183" s="148" t="str">
        <f t="shared" si="588"/>
        <v/>
      </c>
      <c r="AK3183" s="148" t="str">
        <f t="shared" si="589"/>
        <v/>
      </c>
      <c r="AL3183" s="147" t="str">
        <f t="shared" si="590"/>
        <v/>
      </c>
      <c r="AM3183" s="147" t="str">
        <f t="shared" si="591"/>
        <v/>
      </c>
      <c r="AN3183" s="147" t="str">
        <f t="shared" si="592"/>
        <v/>
      </c>
      <c r="AO3183" s="118"/>
    </row>
    <row r="3184" spans="1:41">
      <c r="A3184" s="118"/>
      <c r="B3184" s="118"/>
      <c r="C3184" s="118"/>
      <c r="D3184" s="118"/>
      <c r="E3184" s="118"/>
      <c r="F3184" s="118"/>
      <c r="G3184" s="118"/>
      <c r="H3184" s="118"/>
      <c r="I3184" s="118"/>
      <c r="J3184" s="118"/>
      <c r="K3184" s="118"/>
      <c r="L3184" s="118"/>
      <c r="M3184" s="118"/>
      <c r="N3184" s="118"/>
      <c r="O3184" s="143" t="str">
        <f>IF(H3184="","",(S3184/S3184)&amp;":"&amp;ROUND(AH3184/S3184,2))</f>
        <v/>
      </c>
      <c r="P3184" s="118"/>
      <c r="Q3184" s="118"/>
      <c r="R3184" s="143" t="str">
        <f>IF(H3184="","",(S3184/S3184)&amp;":"&amp;ROUND(AI3184/S3184,2))</f>
        <v/>
      </c>
      <c r="S3184" s="144" t="str">
        <f t="shared" si="593"/>
        <v/>
      </c>
      <c r="T3184" s="145" t="str">
        <f t="shared" si="594"/>
        <v/>
      </c>
      <c r="U3184" s="118"/>
      <c r="V3184" s="145" t="str">
        <f t="shared" si="595"/>
        <v/>
      </c>
      <c r="W3184" s="144" t="str">
        <f t="shared" si="596"/>
        <v/>
      </c>
      <c r="X3184" s="146" t="str">
        <f>IF(C3184="","",IF(OR(C3184="Trade",C3184="Multi Position"),(X3183+V3184),IF(C3184="Deposit",(X3183+AE3184),IF(C3184="Withdrawal",(X3183-AE3184)))))</f>
        <v/>
      </c>
      <c r="Y3184" s="145" t="str">
        <f t="shared" si="597"/>
        <v/>
      </c>
      <c r="Z3184" s="118"/>
      <c r="AA3184" s="118"/>
      <c r="AB3184" s="118"/>
      <c r="AC3184" s="118"/>
      <c r="AD3184" s="118"/>
      <c r="AE3184" s="139"/>
      <c r="AF3184" s="118"/>
      <c r="AG3184" s="118"/>
      <c r="AH3184" s="147" t="str">
        <f t="shared" si="598"/>
        <v/>
      </c>
      <c r="AI3184" s="147" t="str">
        <f t="shared" si="599"/>
        <v/>
      </c>
      <c r="AJ3184" s="148" t="str">
        <f t="shared" si="588"/>
        <v/>
      </c>
      <c r="AK3184" s="148" t="str">
        <f t="shared" si="589"/>
        <v/>
      </c>
      <c r="AL3184" s="147" t="str">
        <f t="shared" si="590"/>
        <v/>
      </c>
      <c r="AM3184" s="147" t="str">
        <f t="shared" si="591"/>
        <v/>
      </c>
      <c r="AN3184" s="147" t="str">
        <f t="shared" si="592"/>
        <v/>
      </c>
      <c r="AO3184" s="118"/>
    </row>
    <row r="3185" spans="1:41">
      <c r="A3185" s="118"/>
      <c r="B3185" s="118"/>
      <c r="C3185" s="118"/>
      <c r="D3185" s="118"/>
      <c r="E3185" s="118"/>
      <c r="F3185" s="118"/>
      <c r="G3185" s="118"/>
      <c r="H3185" s="118"/>
      <c r="I3185" s="118"/>
      <c r="J3185" s="118"/>
      <c r="K3185" s="118"/>
      <c r="L3185" s="118"/>
      <c r="M3185" s="118"/>
      <c r="N3185" s="118"/>
      <c r="O3185" s="143" t="str">
        <f>IF(H3185="","",(S3185/S3185)&amp;":"&amp;ROUND(AH3185/S3185,2))</f>
        <v/>
      </c>
      <c r="P3185" s="118"/>
      <c r="Q3185" s="118"/>
      <c r="R3185" s="143" t="str">
        <f>IF(H3185="","",(S3185/S3185)&amp;":"&amp;ROUND(AI3185/S3185,2))</f>
        <v/>
      </c>
      <c r="S3185" s="144" t="str">
        <f t="shared" si="593"/>
        <v/>
      </c>
      <c r="T3185" s="145" t="str">
        <f t="shared" si="594"/>
        <v/>
      </c>
      <c r="U3185" s="118"/>
      <c r="V3185" s="145" t="str">
        <f t="shared" si="595"/>
        <v/>
      </c>
      <c r="W3185" s="144" t="str">
        <f t="shared" si="596"/>
        <v/>
      </c>
      <c r="X3185" s="146" t="str">
        <f>IF(C3185="","",IF(OR(C3185="Trade",C3185="Multi Position"),(X3184+V3185),IF(C3185="Deposit",(X3184+AE3185),IF(C3185="Withdrawal",(X3184-AE3185)))))</f>
        <v/>
      </c>
      <c r="Y3185" s="145" t="str">
        <f t="shared" si="597"/>
        <v/>
      </c>
      <c r="Z3185" s="118"/>
      <c r="AA3185" s="118"/>
      <c r="AB3185" s="118"/>
      <c r="AC3185" s="118"/>
      <c r="AD3185" s="118"/>
      <c r="AE3185" s="139"/>
      <c r="AF3185" s="118"/>
      <c r="AG3185" s="118"/>
      <c r="AH3185" s="147" t="str">
        <f t="shared" si="598"/>
        <v/>
      </c>
      <c r="AI3185" s="147" t="str">
        <f t="shared" si="599"/>
        <v/>
      </c>
      <c r="AJ3185" s="148" t="str">
        <f t="shared" si="588"/>
        <v/>
      </c>
      <c r="AK3185" s="148" t="str">
        <f t="shared" si="589"/>
        <v/>
      </c>
      <c r="AL3185" s="147" t="str">
        <f t="shared" si="590"/>
        <v/>
      </c>
      <c r="AM3185" s="147" t="str">
        <f t="shared" si="591"/>
        <v/>
      </c>
      <c r="AN3185" s="147" t="str">
        <f t="shared" si="592"/>
        <v/>
      </c>
      <c r="AO3185" s="118"/>
    </row>
    <row r="3186" spans="1:41">
      <c r="A3186" s="118"/>
      <c r="B3186" s="118"/>
      <c r="C3186" s="118"/>
      <c r="D3186" s="118"/>
      <c r="E3186" s="118"/>
      <c r="F3186" s="118"/>
      <c r="G3186" s="118"/>
      <c r="H3186" s="118"/>
      <c r="I3186" s="118"/>
      <c r="J3186" s="118"/>
      <c r="K3186" s="118"/>
      <c r="L3186" s="118"/>
      <c r="M3186" s="118"/>
      <c r="N3186" s="118"/>
      <c r="O3186" s="143" t="str">
        <f>IF(H3186="","",(S3186/S3186)&amp;":"&amp;ROUND(AH3186/S3186,2))</f>
        <v/>
      </c>
      <c r="P3186" s="118"/>
      <c r="Q3186" s="118"/>
      <c r="R3186" s="143" t="str">
        <f>IF(H3186="","",(S3186/S3186)&amp;":"&amp;ROUND(AI3186/S3186,2))</f>
        <v/>
      </c>
      <c r="S3186" s="144" t="str">
        <f t="shared" si="593"/>
        <v/>
      </c>
      <c r="T3186" s="145" t="str">
        <f t="shared" si="594"/>
        <v/>
      </c>
      <c r="U3186" s="118"/>
      <c r="V3186" s="145" t="str">
        <f t="shared" si="595"/>
        <v/>
      </c>
      <c r="W3186" s="144" t="str">
        <f t="shared" si="596"/>
        <v/>
      </c>
      <c r="X3186" s="146" t="str">
        <f>IF(C3186="","",IF(OR(C3186="Trade",C3186="Multi Position"),(X3185+V3186),IF(C3186="Deposit",(X3185+AE3186),IF(C3186="Withdrawal",(X3185-AE3186)))))</f>
        <v/>
      </c>
      <c r="Y3186" s="145" t="str">
        <f t="shared" si="597"/>
        <v/>
      </c>
      <c r="Z3186" s="118"/>
      <c r="AA3186" s="118"/>
      <c r="AB3186" s="118"/>
      <c r="AC3186" s="118"/>
      <c r="AD3186" s="118"/>
      <c r="AE3186" s="139"/>
      <c r="AF3186" s="118"/>
      <c r="AG3186" s="118"/>
      <c r="AH3186" s="147" t="str">
        <f t="shared" si="598"/>
        <v/>
      </c>
      <c r="AI3186" s="147" t="str">
        <f t="shared" si="599"/>
        <v/>
      </c>
      <c r="AJ3186" s="148" t="str">
        <f t="shared" si="588"/>
        <v/>
      </c>
      <c r="AK3186" s="148" t="str">
        <f t="shared" si="589"/>
        <v/>
      </c>
      <c r="AL3186" s="147" t="str">
        <f t="shared" si="590"/>
        <v/>
      </c>
      <c r="AM3186" s="147" t="str">
        <f t="shared" si="591"/>
        <v/>
      </c>
      <c r="AN3186" s="147" t="str">
        <f t="shared" si="592"/>
        <v/>
      </c>
      <c r="AO3186" s="118"/>
    </row>
    <row r="3187" spans="1:41">
      <c r="A3187" s="118"/>
      <c r="B3187" s="118"/>
      <c r="C3187" s="118"/>
      <c r="D3187" s="118"/>
      <c r="E3187" s="118"/>
      <c r="F3187" s="118"/>
      <c r="G3187" s="118"/>
      <c r="H3187" s="118"/>
      <c r="I3187" s="118"/>
      <c r="J3187" s="118"/>
      <c r="K3187" s="118"/>
      <c r="L3187" s="118"/>
      <c r="M3187" s="118"/>
      <c r="N3187" s="118"/>
      <c r="O3187" s="143" t="str">
        <f>IF(H3187="","",(S3187/S3187)&amp;":"&amp;ROUND(AH3187/S3187,2))</f>
        <v/>
      </c>
      <c r="P3187" s="118"/>
      <c r="Q3187" s="118"/>
      <c r="R3187" s="143" t="str">
        <f>IF(H3187="","",(S3187/S3187)&amp;":"&amp;ROUND(AI3187/S3187,2))</f>
        <v/>
      </c>
      <c r="S3187" s="144" t="str">
        <f t="shared" si="593"/>
        <v/>
      </c>
      <c r="T3187" s="145" t="str">
        <f t="shared" si="594"/>
        <v/>
      </c>
      <c r="U3187" s="118"/>
      <c r="V3187" s="145" t="str">
        <f t="shared" si="595"/>
        <v/>
      </c>
      <c r="W3187" s="144" t="str">
        <f t="shared" si="596"/>
        <v/>
      </c>
      <c r="X3187" s="146" t="str">
        <f>IF(C3187="","",IF(OR(C3187="Trade",C3187="Multi Position"),(X3186+V3187),IF(C3187="Deposit",(X3186+AE3187),IF(C3187="Withdrawal",(X3186-AE3187)))))</f>
        <v/>
      </c>
      <c r="Y3187" s="145" t="str">
        <f t="shared" si="597"/>
        <v/>
      </c>
      <c r="Z3187" s="118"/>
      <c r="AA3187" s="118"/>
      <c r="AB3187" s="118"/>
      <c r="AC3187" s="118"/>
      <c r="AD3187" s="118"/>
      <c r="AE3187" s="139"/>
      <c r="AF3187" s="118"/>
      <c r="AG3187" s="118"/>
      <c r="AH3187" s="147" t="str">
        <f t="shared" si="598"/>
        <v/>
      </c>
      <c r="AI3187" s="147" t="str">
        <f t="shared" si="599"/>
        <v/>
      </c>
      <c r="AJ3187" s="148" t="str">
        <f t="shared" si="588"/>
        <v/>
      </c>
      <c r="AK3187" s="148" t="str">
        <f t="shared" si="589"/>
        <v/>
      </c>
      <c r="AL3187" s="147" t="str">
        <f t="shared" si="590"/>
        <v/>
      </c>
      <c r="AM3187" s="147" t="str">
        <f t="shared" si="591"/>
        <v/>
      </c>
      <c r="AN3187" s="147" t="str">
        <f t="shared" si="592"/>
        <v/>
      </c>
      <c r="AO3187" s="118"/>
    </row>
    <row r="3188" spans="1:41">
      <c r="A3188" s="118"/>
      <c r="B3188" s="118"/>
      <c r="C3188" s="118"/>
      <c r="D3188" s="118"/>
      <c r="E3188" s="118"/>
      <c r="F3188" s="118"/>
      <c r="G3188" s="118"/>
      <c r="H3188" s="118"/>
      <c r="I3188" s="118"/>
      <c r="J3188" s="118"/>
      <c r="K3188" s="118"/>
      <c r="L3188" s="118"/>
      <c r="M3188" s="118"/>
      <c r="N3188" s="118"/>
      <c r="O3188" s="143" t="str">
        <f>IF(H3188="","",(S3188/S3188)&amp;":"&amp;ROUND(AH3188/S3188,2))</f>
        <v/>
      </c>
      <c r="P3188" s="118"/>
      <c r="Q3188" s="118"/>
      <c r="R3188" s="143" t="str">
        <f>IF(H3188="","",(S3188/S3188)&amp;":"&amp;ROUND(AI3188/S3188,2))</f>
        <v/>
      </c>
      <c r="S3188" s="144" t="str">
        <f t="shared" si="593"/>
        <v/>
      </c>
      <c r="T3188" s="145" t="str">
        <f t="shared" si="594"/>
        <v/>
      </c>
      <c r="U3188" s="118"/>
      <c r="V3188" s="145" t="str">
        <f t="shared" si="595"/>
        <v/>
      </c>
      <c r="W3188" s="144" t="str">
        <f t="shared" si="596"/>
        <v/>
      </c>
      <c r="X3188" s="146" t="str">
        <f>IF(C3188="","",IF(OR(C3188="Trade",C3188="Multi Position"),(X3187+V3188),IF(C3188="Deposit",(X3187+AE3188),IF(C3188="Withdrawal",(X3187-AE3188)))))</f>
        <v/>
      </c>
      <c r="Y3188" s="145" t="str">
        <f t="shared" si="597"/>
        <v/>
      </c>
      <c r="Z3188" s="118"/>
      <c r="AA3188" s="118"/>
      <c r="AB3188" s="118"/>
      <c r="AC3188" s="118"/>
      <c r="AD3188" s="118"/>
      <c r="AE3188" s="139"/>
      <c r="AF3188" s="118"/>
      <c r="AG3188" s="118"/>
      <c r="AH3188" s="147" t="str">
        <f t="shared" si="598"/>
        <v/>
      </c>
      <c r="AI3188" s="147" t="str">
        <f t="shared" si="599"/>
        <v/>
      </c>
      <c r="AJ3188" s="148" t="str">
        <f t="shared" si="588"/>
        <v/>
      </c>
      <c r="AK3188" s="148" t="str">
        <f t="shared" si="589"/>
        <v/>
      </c>
      <c r="AL3188" s="147" t="str">
        <f t="shared" si="590"/>
        <v/>
      </c>
      <c r="AM3188" s="147" t="str">
        <f t="shared" si="591"/>
        <v/>
      </c>
      <c r="AN3188" s="147" t="str">
        <f t="shared" si="592"/>
        <v/>
      </c>
      <c r="AO3188" s="118"/>
    </row>
    <row r="3189" spans="1:41">
      <c r="A3189" s="118"/>
      <c r="B3189" s="118"/>
      <c r="C3189" s="118"/>
      <c r="D3189" s="118"/>
      <c r="E3189" s="118"/>
      <c r="F3189" s="118"/>
      <c r="G3189" s="118"/>
      <c r="H3189" s="118"/>
      <c r="I3189" s="118"/>
      <c r="J3189" s="118"/>
      <c r="K3189" s="118"/>
      <c r="L3189" s="118"/>
      <c r="M3189" s="118"/>
      <c r="N3189" s="118"/>
      <c r="O3189" s="143" t="str">
        <f>IF(H3189="","",(S3189/S3189)&amp;":"&amp;ROUND(AH3189/S3189,2))</f>
        <v/>
      </c>
      <c r="P3189" s="118"/>
      <c r="Q3189" s="118"/>
      <c r="R3189" s="143" t="str">
        <f>IF(H3189="","",(S3189/S3189)&amp;":"&amp;ROUND(AI3189/S3189,2))</f>
        <v/>
      </c>
      <c r="S3189" s="144" t="str">
        <f t="shared" si="593"/>
        <v/>
      </c>
      <c r="T3189" s="145" t="str">
        <f t="shared" si="594"/>
        <v/>
      </c>
      <c r="U3189" s="118"/>
      <c r="V3189" s="145" t="str">
        <f t="shared" si="595"/>
        <v/>
      </c>
      <c r="W3189" s="144" t="str">
        <f t="shared" si="596"/>
        <v/>
      </c>
      <c r="X3189" s="146" t="str">
        <f>IF(C3189="","",IF(OR(C3189="Trade",C3189="Multi Position"),(X3188+V3189),IF(C3189="Deposit",(X3188+AE3189),IF(C3189="Withdrawal",(X3188-AE3189)))))</f>
        <v/>
      </c>
      <c r="Y3189" s="145" t="str">
        <f t="shared" si="597"/>
        <v/>
      </c>
      <c r="Z3189" s="118"/>
      <c r="AA3189" s="118"/>
      <c r="AB3189" s="118"/>
      <c r="AC3189" s="118"/>
      <c r="AD3189" s="118"/>
      <c r="AE3189" s="139"/>
      <c r="AF3189" s="118"/>
      <c r="AG3189" s="118"/>
      <c r="AH3189" s="147" t="str">
        <f t="shared" si="598"/>
        <v/>
      </c>
      <c r="AI3189" s="147" t="str">
        <f t="shared" si="599"/>
        <v/>
      </c>
      <c r="AJ3189" s="148" t="str">
        <f t="shared" si="588"/>
        <v/>
      </c>
      <c r="AK3189" s="148" t="str">
        <f t="shared" si="589"/>
        <v/>
      </c>
      <c r="AL3189" s="147" t="str">
        <f t="shared" si="590"/>
        <v/>
      </c>
      <c r="AM3189" s="147" t="str">
        <f t="shared" si="591"/>
        <v/>
      </c>
      <c r="AN3189" s="147" t="str">
        <f t="shared" si="592"/>
        <v/>
      </c>
      <c r="AO3189" s="118"/>
    </row>
    <row r="3190" spans="1:41">
      <c r="A3190" s="118"/>
      <c r="B3190" s="118"/>
      <c r="C3190" s="118"/>
      <c r="D3190" s="118"/>
      <c r="E3190" s="118"/>
      <c r="F3190" s="118"/>
      <c r="G3190" s="118"/>
      <c r="H3190" s="118"/>
      <c r="I3190" s="118"/>
      <c r="J3190" s="118"/>
      <c r="K3190" s="118"/>
      <c r="L3190" s="118"/>
      <c r="M3190" s="118"/>
      <c r="N3190" s="118"/>
      <c r="O3190" s="143" t="str">
        <f>IF(H3190="","",(S3190/S3190)&amp;":"&amp;ROUND(AH3190/S3190,2))</f>
        <v/>
      </c>
      <c r="P3190" s="118"/>
      <c r="Q3190" s="118"/>
      <c r="R3190" s="143" t="str">
        <f>IF(H3190="","",(S3190/S3190)&amp;":"&amp;ROUND(AI3190/S3190,2))</f>
        <v/>
      </c>
      <c r="S3190" s="144" t="str">
        <f t="shared" si="593"/>
        <v/>
      </c>
      <c r="T3190" s="145" t="str">
        <f t="shared" si="594"/>
        <v/>
      </c>
      <c r="U3190" s="118"/>
      <c r="V3190" s="145" t="str">
        <f t="shared" si="595"/>
        <v/>
      </c>
      <c r="W3190" s="144" t="str">
        <f t="shared" si="596"/>
        <v/>
      </c>
      <c r="X3190" s="146" t="str">
        <f>IF(C3190="","",IF(OR(C3190="Trade",C3190="Multi Position"),(X3189+V3190),IF(C3190="Deposit",(X3189+AE3190),IF(C3190="Withdrawal",(X3189-AE3190)))))</f>
        <v/>
      </c>
      <c r="Y3190" s="145" t="str">
        <f t="shared" si="597"/>
        <v/>
      </c>
      <c r="Z3190" s="118"/>
      <c r="AA3190" s="118"/>
      <c r="AB3190" s="118"/>
      <c r="AC3190" s="118"/>
      <c r="AD3190" s="118"/>
      <c r="AE3190" s="139"/>
      <c r="AF3190" s="118"/>
      <c r="AG3190" s="118"/>
      <c r="AH3190" s="147" t="str">
        <f t="shared" si="598"/>
        <v/>
      </c>
      <c r="AI3190" s="147" t="str">
        <f t="shared" si="599"/>
        <v/>
      </c>
      <c r="AJ3190" s="148" t="str">
        <f t="shared" si="588"/>
        <v/>
      </c>
      <c r="AK3190" s="148" t="str">
        <f t="shared" si="589"/>
        <v/>
      </c>
      <c r="AL3190" s="147" t="str">
        <f t="shared" si="590"/>
        <v/>
      </c>
      <c r="AM3190" s="147" t="str">
        <f t="shared" si="591"/>
        <v/>
      </c>
      <c r="AN3190" s="147" t="str">
        <f t="shared" si="592"/>
        <v/>
      </c>
      <c r="AO3190" s="118"/>
    </row>
    <row r="3191" spans="1:41">
      <c r="A3191" s="118"/>
      <c r="B3191" s="118"/>
      <c r="C3191" s="118"/>
      <c r="D3191" s="118"/>
      <c r="E3191" s="118"/>
      <c r="F3191" s="118"/>
      <c r="G3191" s="118"/>
      <c r="H3191" s="118"/>
      <c r="I3191" s="118"/>
      <c r="J3191" s="118"/>
      <c r="K3191" s="118"/>
      <c r="L3191" s="118"/>
      <c r="M3191" s="118"/>
      <c r="N3191" s="118"/>
      <c r="O3191" s="143" t="str">
        <f>IF(H3191="","",(S3191/S3191)&amp;":"&amp;ROUND(AH3191/S3191,2))</f>
        <v/>
      </c>
      <c r="P3191" s="118"/>
      <c r="Q3191" s="118"/>
      <c r="R3191" s="143" t="str">
        <f>IF(H3191="","",(S3191/S3191)&amp;":"&amp;ROUND(AI3191/S3191,2))</f>
        <v/>
      </c>
      <c r="S3191" s="144" t="str">
        <f t="shared" si="593"/>
        <v/>
      </c>
      <c r="T3191" s="145" t="str">
        <f t="shared" si="594"/>
        <v/>
      </c>
      <c r="U3191" s="118"/>
      <c r="V3191" s="145" t="str">
        <f t="shared" si="595"/>
        <v/>
      </c>
      <c r="W3191" s="144" t="str">
        <f t="shared" si="596"/>
        <v/>
      </c>
      <c r="X3191" s="146" t="str">
        <f>IF(C3191="","",IF(OR(C3191="Trade",C3191="Multi Position"),(X3190+V3191),IF(C3191="Deposit",(X3190+AE3191),IF(C3191="Withdrawal",(X3190-AE3191)))))</f>
        <v/>
      </c>
      <c r="Y3191" s="145" t="str">
        <f t="shared" si="597"/>
        <v/>
      </c>
      <c r="Z3191" s="118"/>
      <c r="AA3191" s="118"/>
      <c r="AB3191" s="118"/>
      <c r="AC3191" s="118"/>
      <c r="AD3191" s="118"/>
      <c r="AE3191" s="139"/>
      <c r="AF3191" s="118"/>
      <c r="AG3191" s="118"/>
      <c r="AH3191" s="147" t="str">
        <f t="shared" si="598"/>
        <v/>
      </c>
      <c r="AI3191" s="147" t="str">
        <f t="shared" si="599"/>
        <v/>
      </c>
      <c r="AJ3191" s="148" t="str">
        <f t="shared" si="588"/>
        <v/>
      </c>
      <c r="AK3191" s="148" t="str">
        <f t="shared" si="589"/>
        <v/>
      </c>
      <c r="AL3191" s="147" t="str">
        <f t="shared" si="590"/>
        <v/>
      </c>
      <c r="AM3191" s="147" t="str">
        <f t="shared" si="591"/>
        <v/>
      </c>
      <c r="AN3191" s="147" t="str">
        <f t="shared" si="592"/>
        <v/>
      </c>
      <c r="AO3191" s="118"/>
    </row>
    <row r="3192" spans="1:41">
      <c r="A3192" s="118"/>
      <c r="B3192" s="118"/>
      <c r="C3192" s="118"/>
      <c r="D3192" s="118"/>
      <c r="E3192" s="118"/>
      <c r="F3192" s="118"/>
      <c r="G3192" s="118"/>
      <c r="H3192" s="118"/>
      <c r="I3192" s="118"/>
      <c r="J3192" s="118"/>
      <c r="K3192" s="118"/>
      <c r="L3192" s="118"/>
      <c r="M3192" s="118"/>
      <c r="N3192" s="118"/>
      <c r="O3192" s="143" t="str">
        <f>IF(H3192="","",(S3192/S3192)&amp;":"&amp;ROUND(AH3192/S3192,2))</f>
        <v/>
      </c>
      <c r="P3192" s="118"/>
      <c r="Q3192" s="118"/>
      <c r="R3192" s="143" t="str">
        <f>IF(H3192="","",(S3192/S3192)&amp;":"&amp;ROUND(AI3192/S3192,2))</f>
        <v/>
      </c>
      <c r="S3192" s="144" t="str">
        <f t="shared" si="593"/>
        <v/>
      </c>
      <c r="T3192" s="145" t="str">
        <f t="shared" si="594"/>
        <v/>
      </c>
      <c r="U3192" s="118"/>
      <c r="V3192" s="145" t="str">
        <f t="shared" si="595"/>
        <v/>
      </c>
      <c r="W3192" s="144" t="str">
        <f t="shared" si="596"/>
        <v/>
      </c>
      <c r="X3192" s="146" t="str">
        <f>IF(C3192="","",IF(OR(C3192="Trade",C3192="Multi Position"),(X3191+V3192),IF(C3192="Deposit",(X3191+AE3192),IF(C3192="Withdrawal",(X3191-AE3192)))))</f>
        <v/>
      </c>
      <c r="Y3192" s="145" t="str">
        <f t="shared" si="597"/>
        <v/>
      </c>
      <c r="Z3192" s="118"/>
      <c r="AA3192" s="118"/>
      <c r="AB3192" s="118"/>
      <c r="AC3192" s="118"/>
      <c r="AD3192" s="118"/>
      <c r="AE3192" s="139"/>
      <c r="AF3192" s="118"/>
      <c r="AG3192" s="118"/>
      <c r="AH3192" s="147" t="str">
        <f t="shared" si="598"/>
        <v/>
      </c>
      <c r="AI3192" s="147" t="str">
        <f t="shared" si="599"/>
        <v/>
      </c>
      <c r="AJ3192" s="148" t="str">
        <f t="shared" si="588"/>
        <v/>
      </c>
      <c r="AK3192" s="148" t="str">
        <f t="shared" si="589"/>
        <v/>
      </c>
      <c r="AL3192" s="147" t="str">
        <f t="shared" si="590"/>
        <v/>
      </c>
      <c r="AM3192" s="147" t="str">
        <f t="shared" si="591"/>
        <v/>
      </c>
      <c r="AN3192" s="147" t="str">
        <f t="shared" si="592"/>
        <v/>
      </c>
      <c r="AO3192" s="118"/>
    </row>
    <row r="3193" spans="1:41">
      <c r="A3193" s="118"/>
      <c r="B3193" s="118"/>
      <c r="C3193" s="118"/>
      <c r="D3193" s="118"/>
      <c r="E3193" s="118"/>
      <c r="F3193" s="118"/>
      <c r="G3193" s="118"/>
      <c r="H3193" s="118"/>
      <c r="I3193" s="118"/>
      <c r="J3193" s="118"/>
      <c r="K3193" s="118"/>
      <c r="L3193" s="118"/>
      <c r="M3193" s="118"/>
      <c r="N3193" s="118"/>
      <c r="O3193" s="143" t="str">
        <f>IF(H3193="","",(S3193/S3193)&amp;":"&amp;ROUND(AH3193/S3193,2))</f>
        <v/>
      </c>
      <c r="P3193" s="118"/>
      <c r="Q3193" s="118"/>
      <c r="R3193" s="143" t="str">
        <f>IF(H3193="","",(S3193/S3193)&amp;":"&amp;ROUND(AI3193/S3193,2))</f>
        <v/>
      </c>
      <c r="S3193" s="144" t="str">
        <f t="shared" si="593"/>
        <v/>
      </c>
      <c r="T3193" s="145" t="str">
        <f t="shared" si="594"/>
        <v/>
      </c>
      <c r="U3193" s="118"/>
      <c r="V3193" s="145" t="str">
        <f t="shared" si="595"/>
        <v/>
      </c>
      <c r="W3193" s="144" t="str">
        <f t="shared" si="596"/>
        <v/>
      </c>
      <c r="X3193" s="146" t="str">
        <f>IF(C3193="","",IF(OR(C3193="Trade",C3193="Multi Position"),(X3192+V3193),IF(C3193="Deposit",(X3192+AE3193),IF(C3193="Withdrawal",(X3192-AE3193)))))</f>
        <v/>
      </c>
      <c r="Y3193" s="145" t="str">
        <f t="shared" si="597"/>
        <v/>
      </c>
      <c r="Z3193" s="118"/>
      <c r="AA3193" s="118"/>
      <c r="AB3193" s="118"/>
      <c r="AC3193" s="118"/>
      <c r="AD3193" s="118"/>
      <c r="AE3193" s="139"/>
      <c r="AF3193" s="118"/>
      <c r="AG3193" s="118"/>
      <c r="AH3193" s="147" t="str">
        <f t="shared" si="598"/>
        <v/>
      </c>
      <c r="AI3193" s="147" t="str">
        <f t="shared" si="599"/>
        <v/>
      </c>
      <c r="AJ3193" s="148" t="str">
        <f t="shared" si="588"/>
        <v/>
      </c>
      <c r="AK3193" s="148" t="str">
        <f t="shared" si="589"/>
        <v/>
      </c>
      <c r="AL3193" s="147" t="str">
        <f t="shared" si="590"/>
        <v/>
      </c>
      <c r="AM3193" s="147" t="str">
        <f t="shared" si="591"/>
        <v/>
      </c>
      <c r="AN3193" s="147" t="str">
        <f t="shared" si="592"/>
        <v/>
      </c>
      <c r="AO3193" s="118"/>
    </row>
    <row r="3194" spans="1:41">
      <c r="A3194" s="118"/>
      <c r="B3194" s="118"/>
      <c r="C3194" s="118"/>
      <c r="D3194" s="118"/>
      <c r="E3194" s="118"/>
      <c r="F3194" s="118"/>
      <c r="G3194" s="118"/>
      <c r="H3194" s="118"/>
      <c r="I3194" s="118"/>
      <c r="J3194" s="118"/>
      <c r="K3194" s="118"/>
      <c r="L3194" s="118"/>
      <c r="M3194" s="118"/>
      <c r="N3194" s="118"/>
      <c r="O3194" s="143" t="str">
        <f>IF(H3194="","",(S3194/S3194)&amp;":"&amp;ROUND(AH3194/S3194,2))</f>
        <v/>
      </c>
      <c r="P3194" s="118"/>
      <c r="Q3194" s="118"/>
      <c r="R3194" s="143" t="str">
        <f>IF(H3194="","",(S3194/S3194)&amp;":"&amp;ROUND(AI3194/S3194,2))</f>
        <v/>
      </c>
      <c r="S3194" s="144" t="str">
        <f t="shared" si="593"/>
        <v/>
      </c>
      <c r="T3194" s="145" t="str">
        <f t="shared" si="594"/>
        <v/>
      </c>
      <c r="U3194" s="118"/>
      <c r="V3194" s="145" t="str">
        <f t="shared" si="595"/>
        <v/>
      </c>
      <c r="W3194" s="144" t="str">
        <f t="shared" si="596"/>
        <v/>
      </c>
      <c r="X3194" s="146" t="str">
        <f>IF(C3194="","",IF(OR(C3194="Trade",C3194="Multi Position"),(X3193+V3194),IF(C3194="Deposit",(X3193+AE3194),IF(C3194="Withdrawal",(X3193-AE3194)))))</f>
        <v/>
      </c>
      <c r="Y3194" s="145" t="str">
        <f t="shared" si="597"/>
        <v/>
      </c>
      <c r="Z3194" s="118"/>
      <c r="AA3194" s="118"/>
      <c r="AB3194" s="118"/>
      <c r="AC3194" s="118"/>
      <c r="AD3194" s="118"/>
      <c r="AE3194" s="139"/>
      <c r="AF3194" s="118"/>
      <c r="AG3194" s="118"/>
      <c r="AH3194" s="147" t="str">
        <f t="shared" si="598"/>
        <v/>
      </c>
      <c r="AI3194" s="147" t="str">
        <f t="shared" si="599"/>
        <v/>
      </c>
      <c r="AJ3194" s="148" t="str">
        <f t="shared" si="588"/>
        <v/>
      </c>
      <c r="AK3194" s="148" t="str">
        <f t="shared" si="589"/>
        <v/>
      </c>
      <c r="AL3194" s="147" t="str">
        <f t="shared" si="590"/>
        <v/>
      </c>
      <c r="AM3194" s="147" t="str">
        <f t="shared" si="591"/>
        <v/>
      </c>
      <c r="AN3194" s="147" t="str">
        <f t="shared" si="592"/>
        <v/>
      </c>
      <c r="AO3194" s="118"/>
    </row>
    <row r="3195" spans="1:41">
      <c r="A3195" s="118"/>
      <c r="B3195" s="118"/>
      <c r="C3195" s="118"/>
      <c r="D3195" s="118"/>
      <c r="E3195" s="118"/>
      <c r="F3195" s="118"/>
      <c r="G3195" s="118"/>
      <c r="H3195" s="118"/>
      <c r="I3195" s="118"/>
      <c r="J3195" s="118"/>
      <c r="K3195" s="118"/>
      <c r="L3195" s="118"/>
      <c r="M3195" s="118"/>
      <c r="N3195" s="118"/>
      <c r="O3195" s="143" t="str">
        <f>IF(H3195="","",(S3195/S3195)&amp;":"&amp;ROUND(AH3195/S3195,2))</f>
        <v/>
      </c>
      <c r="P3195" s="118"/>
      <c r="Q3195" s="118"/>
      <c r="R3195" s="143" t="str">
        <f>IF(H3195="","",(S3195/S3195)&amp;":"&amp;ROUND(AI3195/S3195,2))</f>
        <v/>
      </c>
      <c r="S3195" s="144" t="str">
        <f t="shared" si="593"/>
        <v/>
      </c>
      <c r="T3195" s="145" t="str">
        <f t="shared" si="594"/>
        <v/>
      </c>
      <c r="U3195" s="118"/>
      <c r="V3195" s="145" t="str">
        <f t="shared" si="595"/>
        <v/>
      </c>
      <c r="W3195" s="144" t="str">
        <f t="shared" si="596"/>
        <v/>
      </c>
      <c r="X3195" s="146" t="str">
        <f>IF(C3195="","",IF(OR(C3195="Trade",C3195="Multi Position"),(X3194+V3195),IF(C3195="Deposit",(X3194+AE3195),IF(C3195="Withdrawal",(X3194-AE3195)))))</f>
        <v/>
      </c>
      <c r="Y3195" s="145" t="str">
        <f t="shared" si="597"/>
        <v/>
      </c>
      <c r="Z3195" s="118"/>
      <c r="AA3195" s="118"/>
      <c r="AB3195" s="118"/>
      <c r="AC3195" s="118"/>
      <c r="AD3195" s="118"/>
      <c r="AE3195" s="139"/>
      <c r="AF3195" s="118"/>
      <c r="AG3195" s="118"/>
      <c r="AH3195" s="147" t="str">
        <f t="shared" si="598"/>
        <v/>
      </c>
      <c r="AI3195" s="147" t="str">
        <f t="shared" si="599"/>
        <v/>
      </c>
      <c r="AJ3195" s="148" t="str">
        <f t="shared" si="588"/>
        <v/>
      </c>
      <c r="AK3195" s="148" t="str">
        <f t="shared" si="589"/>
        <v/>
      </c>
      <c r="AL3195" s="147" t="str">
        <f t="shared" si="590"/>
        <v/>
      </c>
      <c r="AM3195" s="147" t="str">
        <f t="shared" si="591"/>
        <v/>
      </c>
      <c r="AN3195" s="147" t="str">
        <f t="shared" si="592"/>
        <v/>
      </c>
      <c r="AO3195" s="118"/>
    </row>
    <row r="3196" spans="1:41">
      <c r="A3196" s="118"/>
      <c r="B3196" s="118"/>
      <c r="C3196" s="118"/>
      <c r="D3196" s="118"/>
      <c r="E3196" s="118"/>
      <c r="F3196" s="118"/>
      <c r="G3196" s="118"/>
      <c r="H3196" s="118"/>
      <c r="I3196" s="118"/>
      <c r="J3196" s="118"/>
      <c r="K3196" s="118"/>
      <c r="L3196" s="118"/>
      <c r="M3196" s="118"/>
      <c r="N3196" s="118"/>
      <c r="O3196" s="143" t="str">
        <f>IF(H3196="","",(S3196/S3196)&amp;":"&amp;ROUND(AH3196/S3196,2))</f>
        <v/>
      </c>
      <c r="P3196" s="118"/>
      <c r="Q3196" s="118"/>
      <c r="R3196" s="143" t="str">
        <f>IF(H3196="","",(S3196/S3196)&amp;":"&amp;ROUND(AI3196/S3196,2))</f>
        <v/>
      </c>
      <c r="S3196" s="144" t="str">
        <f t="shared" si="593"/>
        <v/>
      </c>
      <c r="T3196" s="145" t="str">
        <f t="shared" si="594"/>
        <v/>
      </c>
      <c r="U3196" s="118"/>
      <c r="V3196" s="145" t="str">
        <f t="shared" si="595"/>
        <v/>
      </c>
      <c r="W3196" s="144" t="str">
        <f t="shared" si="596"/>
        <v/>
      </c>
      <c r="X3196" s="146" t="str">
        <f>IF(C3196="","",IF(OR(C3196="Trade",C3196="Multi Position"),(X3195+V3196),IF(C3196="Deposit",(X3195+AE3196),IF(C3196="Withdrawal",(X3195-AE3196)))))</f>
        <v/>
      </c>
      <c r="Y3196" s="145" t="str">
        <f t="shared" si="597"/>
        <v/>
      </c>
      <c r="Z3196" s="118"/>
      <c r="AA3196" s="118"/>
      <c r="AB3196" s="118"/>
      <c r="AC3196" s="118"/>
      <c r="AD3196" s="118"/>
      <c r="AE3196" s="139"/>
      <c r="AF3196" s="118"/>
      <c r="AG3196" s="118"/>
      <c r="AH3196" s="147" t="str">
        <f t="shared" si="598"/>
        <v/>
      </c>
      <c r="AI3196" s="147" t="str">
        <f t="shared" si="599"/>
        <v/>
      </c>
      <c r="AJ3196" s="148" t="str">
        <f t="shared" si="588"/>
        <v/>
      </c>
      <c r="AK3196" s="148" t="str">
        <f t="shared" si="589"/>
        <v/>
      </c>
      <c r="AL3196" s="147" t="str">
        <f t="shared" si="590"/>
        <v/>
      </c>
      <c r="AM3196" s="147" t="str">
        <f t="shared" si="591"/>
        <v/>
      </c>
      <c r="AN3196" s="147" t="str">
        <f t="shared" si="592"/>
        <v/>
      </c>
      <c r="AO3196" s="118"/>
    </row>
    <row r="3197" spans="1:41">
      <c r="A3197" s="118"/>
      <c r="B3197" s="118"/>
      <c r="C3197" s="118"/>
      <c r="D3197" s="118"/>
      <c r="E3197" s="118"/>
      <c r="F3197" s="118"/>
      <c r="G3197" s="118"/>
      <c r="H3197" s="118"/>
      <c r="I3197" s="118"/>
      <c r="J3197" s="118"/>
      <c r="K3197" s="118"/>
      <c r="L3197" s="118"/>
      <c r="M3197" s="118"/>
      <c r="N3197" s="118"/>
      <c r="O3197" s="143" t="str">
        <f>IF(H3197="","",(S3197/S3197)&amp;":"&amp;ROUND(AH3197/S3197,2))</f>
        <v/>
      </c>
      <c r="P3197" s="118"/>
      <c r="Q3197" s="118"/>
      <c r="R3197" s="143" t="str">
        <f>IF(H3197="","",(S3197/S3197)&amp;":"&amp;ROUND(AI3197/S3197,2))</f>
        <v/>
      </c>
      <c r="S3197" s="144" t="str">
        <f t="shared" si="593"/>
        <v/>
      </c>
      <c r="T3197" s="145" t="str">
        <f t="shared" si="594"/>
        <v/>
      </c>
      <c r="U3197" s="118"/>
      <c r="V3197" s="145" t="str">
        <f t="shared" si="595"/>
        <v/>
      </c>
      <c r="W3197" s="144" t="str">
        <f t="shared" si="596"/>
        <v/>
      </c>
      <c r="X3197" s="146" t="str">
        <f>IF(C3197="","",IF(OR(C3197="Trade",C3197="Multi Position"),(X3196+V3197),IF(C3197="Deposit",(X3196+AE3197),IF(C3197="Withdrawal",(X3196-AE3197)))))</f>
        <v/>
      </c>
      <c r="Y3197" s="145" t="str">
        <f t="shared" si="597"/>
        <v/>
      </c>
      <c r="Z3197" s="118"/>
      <c r="AA3197" s="118"/>
      <c r="AB3197" s="118"/>
      <c r="AC3197" s="118"/>
      <c r="AD3197" s="118"/>
      <c r="AE3197" s="139"/>
      <c r="AF3197" s="118"/>
      <c r="AG3197" s="118"/>
      <c r="AH3197" s="147" t="str">
        <f t="shared" si="598"/>
        <v/>
      </c>
      <c r="AI3197" s="147" t="str">
        <f t="shared" si="599"/>
        <v/>
      </c>
      <c r="AJ3197" s="148" t="str">
        <f t="shared" si="588"/>
        <v/>
      </c>
      <c r="AK3197" s="148" t="str">
        <f t="shared" si="589"/>
        <v/>
      </c>
      <c r="AL3197" s="147" t="str">
        <f t="shared" si="590"/>
        <v/>
      </c>
      <c r="AM3197" s="147" t="str">
        <f t="shared" si="591"/>
        <v/>
      </c>
      <c r="AN3197" s="147" t="str">
        <f t="shared" si="592"/>
        <v/>
      </c>
      <c r="AO3197" s="118"/>
    </row>
    <row r="3198" spans="1:41">
      <c r="A3198" s="118"/>
      <c r="B3198" s="118"/>
      <c r="C3198" s="118"/>
      <c r="D3198" s="118"/>
      <c r="E3198" s="118"/>
      <c r="F3198" s="118"/>
      <c r="G3198" s="118"/>
      <c r="H3198" s="118"/>
      <c r="I3198" s="118"/>
      <c r="J3198" s="118"/>
      <c r="K3198" s="118"/>
      <c r="L3198" s="118"/>
      <c r="M3198" s="118"/>
      <c r="N3198" s="118"/>
      <c r="O3198" s="143" t="str">
        <f>IF(H3198="","",(S3198/S3198)&amp;":"&amp;ROUND(AH3198/S3198,2))</f>
        <v/>
      </c>
      <c r="P3198" s="118"/>
      <c r="Q3198" s="118"/>
      <c r="R3198" s="143" t="str">
        <f>IF(H3198="","",(S3198/S3198)&amp;":"&amp;ROUND(AI3198/S3198,2))</f>
        <v/>
      </c>
      <c r="S3198" s="144" t="str">
        <f t="shared" si="593"/>
        <v/>
      </c>
      <c r="T3198" s="145" t="str">
        <f t="shared" si="594"/>
        <v/>
      </c>
      <c r="U3198" s="118"/>
      <c r="V3198" s="145" t="str">
        <f t="shared" si="595"/>
        <v/>
      </c>
      <c r="W3198" s="144" t="str">
        <f t="shared" si="596"/>
        <v/>
      </c>
      <c r="X3198" s="146" t="str">
        <f>IF(C3198="","",IF(OR(C3198="Trade",C3198="Multi Position"),(X3197+V3198),IF(C3198="Deposit",(X3197+AE3198),IF(C3198="Withdrawal",(X3197-AE3198)))))</f>
        <v/>
      </c>
      <c r="Y3198" s="145" t="str">
        <f t="shared" si="597"/>
        <v/>
      </c>
      <c r="Z3198" s="118"/>
      <c r="AA3198" s="118"/>
      <c r="AB3198" s="118"/>
      <c r="AC3198" s="118"/>
      <c r="AD3198" s="118"/>
      <c r="AE3198" s="139"/>
      <c r="AF3198" s="118"/>
      <c r="AG3198" s="118"/>
      <c r="AH3198" s="147" t="str">
        <f t="shared" si="598"/>
        <v/>
      </c>
      <c r="AI3198" s="147" t="str">
        <f t="shared" si="599"/>
        <v/>
      </c>
      <c r="AJ3198" s="148" t="str">
        <f t="shared" si="588"/>
        <v/>
      </c>
      <c r="AK3198" s="148" t="str">
        <f t="shared" si="589"/>
        <v/>
      </c>
      <c r="AL3198" s="147" t="str">
        <f t="shared" si="590"/>
        <v/>
      </c>
      <c r="AM3198" s="147" t="str">
        <f t="shared" si="591"/>
        <v/>
      </c>
      <c r="AN3198" s="147" t="str">
        <f t="shared" si="592"/>
        <v/>
      </c>
      <c r="AO3198" s="118"/>
    </row>
    <row r="3199" spans="1:41">
      <c r="A3199" s="118"/>
      <c r="B3199" s="118"/>
      <c r="C3199" s="118"/>
      <c r="D3199" s="118"/>
      <c r="E3199" s="118"/>
      <c r="F3199" s="118"/>
      <c r="G3199" s="118"/>
      <c r="H3199" s="118"/>
      <c r="I3199" s="118"/>
      <c r="J3199" s="118"/>
      <c r="K3199" s="118"/>
      <c r="L3199" s="118"/>
      <c r="M3199" s="118"/>
      <c r="N3199" s="118"/>
      <c r="O3199" s="143" t="str">
        <f>IF(H3199="","",(S3199/S3199)&amp;":"&amp;ROUND(AH3199/S3199,2))</f>
        <v/>
      </c>
      <c r="P3199" s="118"/>
      <c r="Q3199" s="118"/>
      <c r="R3199" s="143" t="str">
        <f>IF(H3199="","",(S3199/S3199)&amp;":"&amp;ROUND(AI3199/S3199,2))</f>
        <v/>
      </c>
      <c r="S3199" s="144" t="str">
        <f t="shared" si="593"/>
        <v/>
      </c>
      <c r="T3199" s="145" t="str">
        <f t="shared" si="594"/>
        <v/>
      </c>
      <c r="U3199" s="118"/>
      <c r="V3199" s="145" t="str">
        <f t="shared" si="595"/>
        <v/>
      </c>
      <c r="W3199" s="144" t="str">
        <f t="shared" si="596"/>
        <v/>
      </c>
      <c r="X3199" s="146" t="str">
        <f>IF(C3199="","",IF(OR(C3199="Trade",C3199="Multi Position"),(X3198+V3199),IF(C3199="Deposit",(X3198+AE3199),IF(C3199="Withdrawal",(X3198-AE3199)))))</f>
        <v/>
      </c>
      <c r="Y3199" s="145" t="str">
        <f t="shared" si="597"/>
        <v/>
      </c>
      <c r="Z3199" s="118"/>
      <c r="AA3199" s="118"/>
      <c r="AB3199" s="118"/>
      <c r="AC3199" s="118"/>
      <c r="AD3199" s="118"/>
      <c r="AE3199" s="139"/>
      <c r="AF3199" s="118"/>
      <c r="AG3199" s="118"/>
      <c r="AH3199" s="147" t="str">
        <f t="shared" si="598"/>
        <v/>
      </c>
      <c r="AI3199" s="147" t="str">
        <f t="shared" si="599"/>
        <v/>
      </c>
      <c r="AJ3199" s="148" t="str">
        <f t="shared" si="588"/>
        <v/>
      </c>
      <c r="AK3199" s="148" t="str">
        <f t="shared" si="589"/>
        <v/>
      </c>
      <c r="AL3199" s="147" t="str">
        <f t="shared" si="590"/>
        <v/>
      </c>
      <c r="AM3199" s="147" t="str">
        <f t="shared" si="591"/>
        <v/>
      </c>
      <c r="AN3199" s="147" t="str">
        <f t="shared" si="592"/>
        <v/>
      </c>
      <c r="AO3199" s="118"/>
    </row>
    <row r="3200" spans="1:41">
      <c r="A3200" s="118"/>
      <c r="B3200" s="118"/>
      <c r="C3200" s="118"/>
      <c r="D3200" s="118"/>
      <c r="E3200" s="118"/>
      <c r="F3200" s="118"/>
      <c r="G3200" s="118"/>
      <c r="H3200" s="118"/>
      <c r="I3200" s="118"/>
      <c r="J3200" s="118"/>
      <c r="K3200" s="118"/>
      <c r="L3200" s="118"/>
      <c r="M3200" s="118"/>
      <c r="N3200" s="118"/>
      <c r="O3200" s="143" t="str">
        <f>IF(H3200="","",(S3200/S3200)&amp;":"&amp;ROUND(AH3200/S3200,2))</f>
        <v/>
      </c>
      <c r="P3200" s="118"/>
      <c r="Q3200" s="118"/>
      <c r="R3200" s="143" t="str">
        <f>IF(H3200="","",(S3200/S3200)&amp;":"&amp;ROUND(AI3200/S3200,2))</f>
        <v/>
      </c>
      <c r="S3200" s="144" t="str">
        <f t="shared" si="593"/>
        <v/>
      </c>
      <c r="T3200" s="145" t="str">
        <f t="shared" si="594"/>
        <v/>
      </c>
      <c r="U3200" s="118"/>
      <c r="V3200" s="145" t="str">
        <f t="shared" si="595"/>
        <v/>
      </c>
      <c r="W3200" s="144" t="str">
        <f t="shared" si="596"/>
        <v/>
      </c>
      <c r="X3200" s="146" t="str">
        <f>IF(C3200="","",IF(OR(C3200="Trade",C3200="Multi Position"),(X3199+V3200),IF(C3200="Deposit",(X3199+AE3200),IF(C3200="Withdrawal",(X3199-AE3200)))))</f>
        <v/>
      </c>
      <c r="Y3200" s="145" t="str">
        <f t="shared" si="597"/>
        <v/>
      </c>
      <c r="Z3200" s="118"/>
      <c r="AA3200" s="118"/>
      <c r="AB3200" s="118"/>
      <c r="AC3200" s="118"/>
      <c r="AD3200" s="118"/>
      <c r="AE3200" s="139"/>
      <c r="AF3200" s="118"/>
      <c r="AG3200" s="118"/>
      <c r="AH3200" s="147" t="str">
        <f t="shared" si="598"/>
        <v/>
      </c>
      <c r="AI3200" s="147" t="str">
        <f t="shared" si="599"/>
        <v/>
      </c>
      <c r="AJ3200" s="148" t="str">
        <f t="shared" si="588"/>
        <v/>
      </c>
      <c r="AK3200" s="148" t="str">
        <f t="shared" si="589"/>
        <v/>
      </c>
      <c r="AL3200" s="147" t="str">
        <f t="shared" si="590"/>
        <v/>
      </c>
      <c r="AM3200" s="147" t="str">
        <f t="shared" si="591"/>
        <v/>
      </c>
      <c r="AN3200" s="147" t="str">
        <f t="shared" si="592"/>
        <v/>
      </c>
      <c r="AO3200" s="118"/>
    </row>
    <row r="3201" spans="1:41">
      <c r="A3201" s="118"/>
      <c r="B3201" s="118"/>
      <c r="C3201" s="118"/>
      <c r="D3201" s="118"/>
      <c r="E3201" s="118"/>
      <c r="F3201" s="118"/>
      <c r="G3201" s="118"/>
      <c r="H3201" s="118"/>
      <c r="I3201" s="118"/>
      <c r="J3201" s="118"/>
      <c r="K3201" s="118"/>
      <c r="L3201" s="118"/>
      <c r="M3201" s="118"/>
      <c r="N3201" s="118"/>
      <c r="O3201" s="143" t="str">
        <f>IF(H3201="","",(S3201/S3201)&amp;":"&amp;ROUND(AH3201/S3201,2))</f>
        <v/>
      </c>
      <c r="P3201" s="118"/>
      <c r="Q3201" s="118"/>
      <c r="R3201" s="143" t="str">
        <f>IF(H3201="","",(S3201/S3201)&amp;":"&amp;ROUND(AI3201/S3201,2))</f>
        <v/>
      </c>
      <c r="S3201" s="144" t="str">
        <f t="shared" si="593"/>
        <v/>
      </c>
      <c r="T3201" s="145" t="str">
        <f t="shared" si="594"/>
        <v/>
      </c>
      <c r="U3201" s="118"/>
      <c r="V3201" s="145" t="str">
        <f t="shared" si="595"/>
        <v/>
      </c>
      <c r="W3201" s="144" t="str">
        <f t="shared" si="596"/>
        <v/>
      </c>
      <c r="X3201" s="146" t="str">
        <f>IF(C3201="","",IF(OR(C3201="Trade",C3201="Multi Position"),(X3200+V3201),IF(C3201="Deposit",(X3200+AE3201),IF(C3201="Withdrawal",(X3200-AE3201)))))</f>
        <v/>
      </c>
      <c r="Y3201" s="145" t="str">
        <f t="shared" si="597"/>
        <v/>
      </c>
      <c r="Z3201" s="118"/>
      <c r="AA3201" s="118"/>
      <c r="AB3201" s="118"/>
      <c r="AC3201" s="118"/>
      <c r="AD3201" s="118"/>
      <c r="AE3201" s="139"/>
      <c r="AF3201" s="118"/>
      <c r="AG3201" s="118"/>
      <c r="AH3201" s="147" t="str">
        <f t="shared" si="598"/>
        <v/>
      </c>
      <c r="AI3201" s="147" t="str">
        <f t="shared" si="599"/>
        <v/>
      </c>
      <c r="AJ3201" s="148" t="str">
        <f t="shared" si="588"/>
        <v/>
      </c>
      <c r="AK3201" s="148" t="str">
        <f t="shared" si="589"/>
        <v/>
      </c>
      <c r="AL3201" s="147" t="str">
        <f t="shared" si="590"/>
        <v/>
      </c>
      <c r="AM3201" s="147" t="str">
        <f t="shared" si="591"/>
        <v/>
      </c>
      <c r="AN3201" s="147" t="str">
        <f t="shared" si="592"/>
        <v/>
      </c>
      <c r="AO3201" s="118"/>
    </row>
    <row r="3202" spans="1:41">
      <c r="A3202" s="118"/>
      <c r="B3202" s="118"/>
      <c r="C3202" s="118"/>
      <c r="D3202" s="118"/>
      <c r="E3202" s="118"/>
      <c r="F3202" s="118"/>
      <c r="G3202" s="118"/>
      <c r="H3202" s="118"/>
      <c r="I3202" s="118"/>
      <c r="J3202" s="118"/>
      <c r="K3202" s="118"/>
      <c r="L3202" s="118"/>
      <c r="M3202" s="118"/>
      <c r="N3202" s="118"/>
      <c r="O3202" s="143" t="str">
        <f>IF(H3202="","",(S3202/S3202)&amp;":"&amp;ROUND(AH3202/S3202,2))</f>
        <v/>
      </c>
      <c r="P3202" s="118"/>
      <c r="Q3202" s="118"/>
      <c r="R3202" s="143" t="str">
        <f>IF(H3202="","",(S3202/S3202)&amp;":"&amp;ROUND(AI3202/S3202,2))</f>
        <v/>
      </c>
      <c r="S3202" s="144" t="str">
        <f t="shared" si="593"/>
        <v/>
      </c>
      <c r="T3202" s="145" t="str">
        <f t="shared" si="594"/>
        <v/>
      </c>
      <c r="U3202" s="118"/>
      <c r="V3202" s="145" t="str">
        <f t="shared" si="595"/>
        <v/>
      </c>
      <c r="W3202" s="144" t="str">
        <f t="shared" si="596"/>
        <v/>
      </c>
      <c r="X3202" s="146" t="str">
        <f>IF(C3202="","",IF(OR(C3202="Trade",C3202="Multi Position"),(X3201+V3202),IF(C3202="Deposit",(X3201+AE3202),IF(C3202="Withdrawal",(X3201-AE3202)))))</f>
        <v/>
      </c>
      <c r="Y3202" s="145" t="str">
        <f t="shared" si="597"/>
        <v/>
      </c>
      <c r="Z3202" s="118"/>
      <c r="AA3202" s="118"/>
      <c r="AB3202" s="118"/>
      <c r="AC3202" s="118"/>
      <c r="AD3202" s="118"/>
      <c r="AE3202" s="139"/>
      <c r="AF3202" s="118"/>
      <c r="AG3202" s="118"/>
      <c r="AH3202" s="147" t="str">
        <f t="shared" si="598"/>
        <v/>
      </c>
      <c r="AI3202" s="147" t="str">
        <f t="shared" si="599"/>
        <v/>
      </c>
      <c r="AJ3202" s="148" t="str">
        <f t="shared" si="588"/>
        <v/>
      </c>
      <c r="AK3202" s="148" t="str">
        <f t="shared" si="589"/>
        <v/>
      </c>
      <c r="AL3202" s="147" t="str">
        <f t="shared" si="590"/>
        <v/>
      </c>
      <c r="AM3202" s="147" t="str">
        <f t="shared" si="591"/>
        <v/>
      </c>
      <c r="AN3202" s="147" t="str">
        <f t="shared" si="592"/>
        <v/>
      </c>
      <c r="AO3202" s="118"/>
    </row>
    <row r="3203" spans="1:41">
      <c r="A3203" s="118"/>
      <c r="B3203" s="118"/>
      <c r="C3203" s="118"/>
      <c r="D3203" s="118"/>
      <c r="E3203" s="118"/>
      <c r="F3203" s="118"/>
      <c r="G3203" s="118"/>
      <c r="H3203" s="118"/>
      <c r="I3203" s="118"/>
      <c r="J3203" s="118"/>
      <c r="K3203" s="118"/>
      <c r="L3203" s="118"/>
      <c r="M3203" s="118"/>
      <c r="N3203" s="118"/>
      <c r="O3203" s="143" t="str">
        <f>IF(H3203="","",(S3203/S3203)&amp;":"&amp;ROUND(AH3203/S3203,2))</f>
        <v/>
      </c>
      <c r="P3203" s="118"/>
      <c r="Q3203" s="118"/>
      <c r="R3203" s="143" t="str">
        <f>IF(H3203="","",(S3203/S3203)&amp;":"&amp;ROUND(AI3203/S3203,2))</f>
        <v/>
      </c>
      <c r="S3203" s="144" t="str">
        <f t="shared" si="593"/>
        <v/>
      </c>
      <c r="T3203" s="145" t="str">
        <f t="shared" si="594"/>
        <v/>
      </c>
      <c r="U3203" s="118"/>
      <c r="V3203" s="145" t="str">
        <f t="shared" si="595"/>
        <v/>
      </c>
      <c r="W3203" s="144" t="str">
        <f t="shared" si="596"/>
        <v/>
      </c>
      <c r="X3203" s="146" t="str">
        <f>IF(C3203="","",IF(OR(C3203="Trade",C3203="Multi Position"),(X3202+V3203),IF(C3203="Deposit",(X3202+AE3203),IF(C3203="Withdrawal",(X3202-AE3203)))))</f>
        <v/>
      </c>
      <c r="Y3203" s="145" t="str">
        <f t="shared" si="597"/>
        <v/>
      </c>
      <c r="Z3203" s="118"/>
      <c r="AA3203" s="118"/>
      <c r="AB3203" s="118"/>
      <c r="AC3203" s="118"/>
      <c r="AD3203" s="118"/>
      <c r="AE3203" s="139"/>
      <c r="AF3203" s="118"/>
      <c r="AG3203" s="118"/>
      <c r="AH3203" s="147" t="str">
        <f t="shared" si="598"/>
        <v/>
      </c>
      <c r="AI3203" s="147" t="str">
        <f t="shared" si="599"/>
        <v/>
      </c>
      <c r="AJ3203" s="148" t="str">
        <f t="shared" si="588"/>
        <v/>
      </c>
      <c r="AK3203" s="148" t="str">
        <f t="shared" si="589"/>
        <v/>
      </c>
      <c r="AL3203" s="147" t="str">
        <f t="shared" si="590"/>
        <v/>
      </c>
      <c r="AM3203" s="147" t="str">
        <f t="shared" si="591"/>
        <v/>
      </c>
      <c r="AN3203" s="147" t="str">
        <f t="shared" si="592"/>
        <v/>
      </c>
      <c r="AO3203" s="118"/>
    </row>
    <row r="3204" spans="1:41">
      <c r="A3204" s="118"/>
      <c r="B3204" s="118"/>
      <c r="C3204" s="118"/>
      <c r="D3204" s="118"/>
      <c r="E3204" s="118"/>
      <c r="F3204" s="118"/>
      <c r="G3204" s="118"/>
      <c r="H3204" s="118"/>
      <c r="I3204" s="118"/>
      <c r="J3204" s="118"/>
      <c r="K3204" s="118"/>
      <c r="L3204" s="118"/>
      <c r="M3204" s="118"/>
      <c r="N3204" s="118"/>
      <c r="O3204" s="143" t="str">
        <f>IF(H3204="","",(S3204/S3204)&amp;":"&amp;ROUND(AH3204/S3204,2))</f>
        <v/>
      </c>
      <c r="P3204" s="118"/>
      <c r="Q3204" s="118"/>
      <c r="R3204" s="143" t="str">
        <f>IF(H3204="","",(S3204/S3204)&amp;":"&amp;ROUND(AI3204/S3204,2))</f>
        <v/>
      </c>
      <c r="S3204" s="144" t="str">
        <f t="shared" si="593"/>
        <v/>
      </c>
      <c r="T3204" s="145" t="str">
        <f t="shared" si="594"/>
        <v/>
      </c>
      <c r="U3204" s="118"/>
      <c r="V3204" s="145" t="str">
        <f t="shared" si="595"/>
        <v/>
      </c>
      <c r="W3204" s="144" t="str">
        <f t="shared" si="596"/>
        <v/>
      </c>
      <c r="X3204" s="146" t="str">
        <f>IF(C3204="","",IF(OR(C3204="Trade",C3204="Multi Position"),(X3203+V3204),IF(C3204="Deposit",(X3203+AE3204),IF(C3204="Withdrawal",(X3203-AE3204)))))</f>
        <v/>
      </c>
      <c r="Y3204" s="145" t="str">
        <f t="shared" si="597"/>
        <v/>
      </c>
      <c r="Z3204" s="118"/>
      <c r="AA3204" s="118"/>
      <c r="AB3204" s="118"/>
      <c r="AC3204" s="118"/>
      <c r="AD3204" s="118"/>
      <c r="AE3204" s="139"/>
      <c r="AF3204" s="118"/>
      <c r="AG3204" s="118"/>
      <c r="AH3204" s="147" t="str">
        <f t="shared" si="598"/>
        <v/>
      </c>
      <c r="AI3204" s="147" t="str">
        <f t="shared" si="599"/>
        <v/>
      </c>
      <c r="AJ3204" s="148" t="str">
        <f t="shared" si="588"/>
        <v/>
      </c>
      <c r="AK3204" s="148" t="str">
        <f t="shared" si="589"/>
        <v/>
      </c>
      <c r="AL3204" s="147" t="str">
        <f t="shared" si="590"/>
        <v/>
      </c>
      <c r="AM3204" s="147" t="str">
        <f t="shared" si="591"/>
        <v/>
      </c>
      <c r="AN3204" s="147" t="str">
        <f t="shared" si="592"/>
        <v/>
      </c>
      <c r="AO3204" s="118"/>
    </row>
    <row r="3205" spans="1:41">
      <c r="A3205" s="118"/>
      <c r="B3205" s="118"/>
      <c r="C3205" s="118"/>
      <c r="D3205" s="118"/>
      <c r="E3205" s="118"/>
      <c r="F3205" s="118"/>
      <c r="G3205" s="118"/>
      <c r="H3205" s="118"/>
      <c r="I3205" s="118"/>
      <c r="J3205" s="118"/>
      <c r="K3205" s="118"/>
      <c r="L3205" s="118"/>
      <c r="M3205" s="118"/>
      <c r="N3205" s="118"/>
      <c r="O3205" s="143" t="str">
        <f>IF(H3205="","",(S3205/S3205)&amp;":"&amp;ROUND(AH3205/S3205,2))</f>
        <v/>
      </c>
      <c r="P3205" s="118"/>
      <c r="Q3205" s="118"/>
      <c r="R3205" s="143" t="str">
        <f>IF(H3205="","",(S3205/S3205)&amp;":"&amp;ROUND(AI3205/S3205,2))</f>
        <v/>
      </c>
      <c r="S3205" s="144" t="str">
        <f t="shared" si="593"/>
        <v/>
      </c>
      <c r="T3205" s="145" t="str">
        <f t="shared" si="594"/>
        <v/>
      </c>
      <c r="U3205" s="118"/>
      <c r="V3205" s="145" t="str">
        <f t="shared" si="595"/>
        <v/>
      </c>
      <c r="W3205" s="144" t="str">
        <f t="shared" si="596"/>
        <v/>
      </c>
      <c r="X3205" s="146" t="str">
        <f>IF(C3205="","",IF(OR(C3205="Trade",C3205="Multi Position"),(X3204+V3205),IF(C3205="Deposit",(X3204+AE3205),IF(C3205="Withdrawal",(X3204-AE3205)))))</f>
        <v/>
      </c>
      <c r="Y3205" s="145" t="str">
        <f t="shared" si="597"/>
        <v/>
      </c>
      <c r="Z3205" s="118"/>
      <c r="AA3205" s="118"/>
      <c r="AB3205" s="118"/>
      <c r="AC3205" s="118"/>
      <c r="AD3205" s="118"/>
      <c r="AE3205" s="139"/>
      <c r="AF3205" s="118"/>
      <c r="AG3205" s="118"/>
      <c r="AH3205" s="147" t="str">
        <f t="shared" si="598"/>
        <v/>
      </c>
      <c r="AI3205" s="147" t="str">
        <f t="shared" si="599"/>
        <v/>
      </c>
      <c r="AJ3205" s="148" t="str">
        <f t="shared" si="588"/>
        <v/>
      </c>
      <c r="AK3205" s="148" t="str">
        <f t="shared" si="589"/>
        <v/>
      </c>
      <c r="AL3205" s="147" t="str">
        <f t="shared" si="590"/>
        <v/>
      </c>
      <c r="AM3205" s="147" t="str">
        <f t="shared" si="591"/>
        <v/>
      </c>
      <c r="AN3205" s="147" t="str">
        <f t="shared" si="592"/>
        <v/>
      </c>
      <c r="AO3205" s="118"/>
    </row>
    <row r="3206" spans="1:41">
      <c r="A3206" s="118"/>
      <c r="B3206" s="118"/>
      <c r="C3206" s="118"/>
      <c r="D3206" s="118"/>
      <c r="E3206" s="118"/>
      <c r="F3206" s="118"/>
      <c r="G3206" s="118"/>
      <c r="H3206" s="118"/>
      <c r="I3206" s="118"/>
      <c r="J3206" s="118"/>
      <c r="K3206" s="118"/>
      <c r="L3206" s="118"/>
      <c r="M3206" s="118"/>
      <c r="N3206" s="118"/>
      <c r="O3206" s="143" t="str">
        <f>IF(H3206="","",(S3206/S3206)&amp;":"&amp;ROUND(AH3206/S3206,2))</f>
        <v/>
      </c>
      <c r="P3206" s="118"/>
      <c r="Q3206" s="118"/>
      <c r="R3206" s="143" t="str">
        <f>IF(H3206="","",(S3206/S3206)&amp;":"&amp;ROUND(AI3206/S3206,2))</f>
        <v/>
      </c>
      <c r="S3206" s="144" t="str">
        <f t="shared" si="593"/>
        <v/>
      </c>
      <c r="T3206" s="145" t="str">
        <f t="shared" si="594"/>
        <v/>
      </c>
      <c r="U3206" s="118"/>
      <c r="V3206" s="145" t="str">
        <f t="shared" si="595"/>
        <v/>
      </c>
      <c r="W3206" s="144" t="str">
        <f t="shared" si="596"/>
        <v/>
      </c>
      <c r="X3206" s="146" t="str">
        <f>IF(C3206="","",IF(OR(C3206="Trade",C3206="Multi Position"),(X3205+V3206),IF(C3206="Deposit",(X3205+AE3206),IF(C3206="Withdrawal",(X3205-AE3206)))))</f>
        <v/>
      </c>
      <c r="Y3206" s="145" t="str">
        <f t="shared" si="597"/>
        <v/>
      </c>
      <c r="Z3206" s="118"/>
      <c r="AA3206" s="118"/>
      <c r="AB3206" s="118"/>
      <c r="AC3206" s="118"/>
      <c r="AD3206" s="118"/>
      <c r="AE3206" s="139"/>
      <c r="AF3206" s="118"/>
      <c r="AG3206" s="118"/>
      <c r="AH3206" s="147" t="str">
        <f t="shared" si="598"/>
        <v/>
      </c>
      <c r="AI3206" s="147" t="str">
        <f t="shared" si="599"/>
        <v/>
      </c>
      <c r="AJ3206" s="148" t="str">
        <f t="shared" si="588"/>
        <v/>
      </c>
      <c r="AK3206" s="148" t="str">
        <f t="shared" si="589"/>
        <v/>
      </c>
      <c r="AL3206" s="147" t="str">
        <f t="shared" si="590"/>
        <v/>
      </c>
      <c r="AM3206" s="147" t="str">
        <f t="shared" si="591"/>
        <v/>
      </c>
      <c r="AN3206" s="147" t="str">
        <f t="shared" si="592"/>
        <v/>
      </c>
      <c r="AO3206" s="118"/>
    </row>
    <row r="3207" spans="1:41">
      <c r="A3207" s="118"/>
      <c r="B3207" s="118"/>
      <c r="C3207" s="118"/>
      <c r="D3207" s="118"/>
      <c r="E3207" s="118"/>
      <c r="F3207" s="118"/>
      <c r="G3207" s="118"/>
      <c r="H3207" s="118"/>
      <c r="I3207" s="118"/>
      <c r="J3207" s="118"/>
      <c r="K3207" s="118"/>
      <c r="L3207" s="118"/>
      <c r="M3207" s="118"/>
      <c r="N3207" s="118"/>
      <c r="O3207" s="143" t="str">
        <f>IF(H3207="","",(S3207/S3207)&amp;":"&amp;ROUND(AH3207/S3207,2))</f>
        <v/>
      </c>
      <c r="P3207" s="118"/>
      <c r="Q3207" s="118"/>
      <c r="R3207" s="143" t="str">
        <f>IF(H3207="","",(S3207/S3207)&amp;":"&amp;ROUND(AI3207/S3207,2))</f>
        <v/>
      </c>
      <c r="S3207" s="144" t="str">
        <f t="shared" si="593"/>
        <v/>
      </c>
      <c r="T3207" s="145" t="str">
        <f t="shared" si="594"/>
        <v/>
      </c>
      <c r="U3207" s="118"/>
      <c r="V3207" s="145" t="str">
        <f t="shared" si="595"/>
        <v/>
      </c>
      <c r="W3207" s="144" t="str">
        <f t="shared" si="596"/>
        <v/>
      </c>
      <c r="X3207" s="146" t="str">
        <f>IF(C3207="","",IF(OR(C3207="Trade",C3207="Multi Position"),(X3206+V3207),IF(C3207="Deposit",(X3206+AE3207),IF(C3207="Withdrawal",(X3206-AE3207)))))</f>
        <v/>
      </c>
      <c r="Y3207" s="145" t="str">
        <f t="shared" si="597"/>
        <v/>
      </c>
      <c r="Z3207" s="118"/>
      <c r="AA3207" s="118"/>
      <c r="AB3207" s="118"/>
      <c r="AC3207" s="118"/>
      <c r="AD3207" s="118"/>
      <c r="AE3207" s="139"/>
      <c r="AF3207" s="118"/>
      <c r="AG3207" s="118"/>
      <c r="AH3207" s="147" t="str">
        <f t="shared" si="598"/>
        <v/>
      </c>
      <c r="AI3207" s="147" t="str">
        <f t="shared" si="599"/>
        <v/>
      </c>
      <c r="AJ3207" s="148" t="str">
        <f t="shared" si="588"/>
        <v/>
      </c>
      <c r="AK3207" s="148" t="str">
        <f t="shared" si="589"/>
        <v/>
      </c>
      <c r="AL3207" s="147" t="str">
        <f t="shared" si="590"/>
        <v/>
      </c>
      <c r="AM3207" s="147" t="str">
        <f t="shared" si="591"/>
        <v/>
      </c>
      <c r="AN3207" s="147" t="str">
        <f t="shared" si="592"/>
        <v/>
      </c>
      <c r="AO3207" s="118"/>
    </row>
    <row r="3208" spans="1:41">
      <c r="A3208" s="118"/>
      <c r="B3208" s="118"/>
      <c r="C3208" s="118"/>
      <c r="D3208" s="118"/>
      <c r="E3208" s="118"/>
      <c r="F3208" s="118"/>
      <c r="G3208" s="118"/>
      <c r="H3208" s="118"/>
      <c r="I3208" s="118"/>
      <c r="J3208" s="118"/>
      <c r="K3208" s="118"/>
      <c r="L3208" s="118"/>
      <c r="M3208" s="118"/>
      <c r="N3208" s="118"/>
      <c r="O3208" s="143" t="str">
        <f>IF(H3208="","",(S3208/S3208)&amp;":"&amp;ROUND(AH3208/S3208,2))</f>
        <v/>
      </c>
      <c r="P3208" s="118"/>
      <c r="Q3208" s="118"/>
      <c r="R3208" s="143" t="str">
        <f>IF(H3208="","",(S3208/S3208)&amp;":"&amp;ROUND(AI3208/S3208,2))</f>
        <v/>
      </c>
      <c r="S3208" s="144" t="str">
        <f t="shared" si="593"/>
        <v/>
      </c>
      <c r="T3208" s="145" t="str">
        <f t="shared" si="594"/>
        <v/>
      </c>
      <c r="U3208" s="118"/>
      <c r="V3208" s="145" t="str">
        <f t="shared" si="595"/>
        <v/>
      </c>
      <c r="W3208" s="144" t="str">
        <f t="shared" si="596"/>
        <v/>
      </c>
      <c r="X3208" s="146" t="str">
        <f>IF(C3208="","",IF(OR(C3208="Trade",C3208="Multi Position"),(X3207+V3208),IF(C3208="Deposit",(X3207+AE3208),IF(C3208="Withdrawal",(X3207-AE3208)))))</f>
        <v/>
      </c>
      <c r="Y3208" s="145" t="str">
        <f t="shared" si="597"/>
        <v/>
      </c>
      <c r="Z3208" s="118"/>
      <c r="AA3208" s="118"/>
      <c r="AB3208" s="118"/>
      <c r="AC3208" s="118"/>
      <c r="AD3208" s="118"/>
      <c r="AE3208" s="139"/>
      <c r="AF3208" s="118"/>
      <c r="AG3208" s="118"/>
      <c r="AH3208" s="147" t="str">
        <f t="shared" si="598"/>
        <v/>
      </c>
      <c r="AI3208" s="147" t="str">
        <f t="shared" si="599"/>
        <v/>
      </c>
      <c r="AJ3208" s="148" t="str">
        <f t="shared" si="588"/>
        <v/>
      </c>
      <c r="AK3208" s="148" t="str">
        <f t="shared" si="589"/>
        <v/>
      </c>
      <c r="AL3208" s="147" t="str">
        <f t="shared" si="590"/>
        <v/>
      </c>
      <c r="AM3208" s="147" t="str">
        <f t="shared" si="591"/>
        <v/>
      </c>
      <c r="AN3208" s="147" t="str">
        <f t="shared" si="592"/>
        <v/>
      </c>
      <c r="AO3208" s="118"/>
    </row>
    <row r="3209" spans="1:41">
      <c r="A3209" s="118"/>
      <c r="B3209" s="118"/>
      <c r="C3209" s="118"/>
      <c r="D3209" s="118"/>
      <c r="E3209" s="118"/>
      <c r="F3209" s="118"/>
      <c r="G3209" s="118"/>
      <c r="H3209" s="118"/>
      <c r="I3209" s="118"/>
      <c r="J3209" s="118"/>
      <c r="K3209" s="118"/>
      <c r="L3209" s="118"/>
      <c r="M3209" s="118"/>
      <c r="N3209" s="118"/>
      <c r="O3209" s="143" t="str">
        <f>IF(H3209="","",(S3209/S3209)&amp;":"&amp;ROUND(AH3209/S3209,2))</f>
        <v/>
      </c>
      <c r="P3209" s="118"/>
      <c r="Q3209" s="118"/>
      <c r="R3209" s="143" t="str">
        <f>IF(H3209="","",(S3209/S3209)&amp;":"&amp;ROUND(AI3209/S3209,2))</f>
        <v/>
      </c>
      <c r="S3209" s="144" t="str">
        <f t="shared" si="593"/>
        <v/>
      </c>
      <c r="T3209" s="145" t="str">
        <f t="shared" si="594"/>
        <v/>
      </c>
      <c r="U3209" s="118"/>
      <c r="V3209" s="145" t="str">
        <f t="shared" si="595"/>
        <v/>
      </c>
      <c r="W3209" s="144" t="str">
        <f t="shared" si="596"/>
        <v/>
      </c>
      <c r="X3209" s="146" t="str">
        <f>IF(C3209="","",IF(OR(C3209="Trade",C3209="Multi Position"),(X3208+V3209),IF(C3209="Deposit",(X3208+AE3209),IF(C3209="Withdrawal",(X3208-AE3209)))))</f>
        <v/>
      </c>
      <c r="Y3209" s="145" t="str">
        <f t="shared" si="597"/>
        <v/>
      </c>
      <c r="Z3209" s="118"/>
      <c r="AA3209" s="118"/>
      <c r="AB3209" s="118"/>
      <c r="AC3209" s="118"/>
      <c r="AD3209" s="118"/>
      <c r="AE3209" s="139"/>
      <c r="AF3209" s="118"/>
      <c r="AG3209" s="118"/>
      <c r="AH3209" s="147" t="str">
        <f t="shared" si="598"/>
        <v/>
      </c>
      <c r="AI3209" s="147" t="str">
        <f t="shared" si="599"/>
        <v/>
      </c>
      <c r="AJ3209" s="148" t="str">
        <f t="shared" si="588"/>
        <v/>
      </c>
      <c r="AK3209" s="148" t="str">
        <f t="shared" si="589"/>
        <v/>
      </c>
      <c r="AL3209" s="147" t="str">
        <f t="shared" si="590"/>
        <v/>
      </c>
      <c r="AM3209" s="147" t="str">
        <f t="shared" si="591"/>
        <v/>
      </c>
      <c r="AN3209" s="147" t="str">
        <f t="shared" si="592"/>
        <v/>
      </c>
      <c r="AO3209" s="118"/>
    </row>
    <row r="3210" spans="1:41">
      <c r="A3210" s="118"/>
      <c r="B3210" s="118"/>
      <c r="C3210" s="118"/>
      <c r="D3210" s="118"/>
      <c r="E3210" s="118"/>
      <c r="F3210" s="118"/>
      <c r="G3210" s="118"/>
      <c r="H3210" s="118"/>
      <c r="I3210" s="118"/>
      <c r="J3210" s="118"/>
      <c r="K3210" s="118"/>
      <c r="L3210" s="118"/>
      <c r="M3210" s="118"/>
      <c r="N3210" s="118"/>
      <c r="O3210" s="143" t="str">
        <f>IF(H3210="","",(S3210/S3210)&amp;":"&amp;ROUND(AH3210/S3210,2))</f>
        <v/>
      </c>
      <c r="P3210" s="118"/>
      <c r="Q3210" s="118"/>
      <c r="R3210" s="143" t="str">
        <f>IF(H3210="","",(S3210/S3210)&amp;":"&amp;ROUND(AI3210/S3210,2))</f>
        <v/>
      </c>
      <c r="S3210" s="144" t="str">
        <f t="shared" si="593"/>
        <v/>
      </c>
      <c r="T3210" s="145" t="str">
        <f t="shared" si="594"/>
        <v/>
      </c>
      <c r="U3210" s="118"/>
      <c r="V3210" s="145" t="str">
        <f t="shared" si="595"/>
        <v/>
      </c>
      <c r="W3210" s="144" t="str">
        <f t="shared" si="596"/>
        <v/>
      </c>
      <c r="X3210" s="146" t="str">
        <f>IF(C3210="","",IF(OR(C3210="Trade",C3210="Multi Position"),(X3209+V3210),IF(C3210="Deposit",(X3209+AE3210),IF(C3210="Withdrawal",(X3209-AE3210)))))</f>
        <v/>
      </c>
      <c r="Y3210" s="145" t="str">
        <f t="shared" si="597"/>
        <v/>
      </c>
      <c r="Z3210" s="118"/>
      <c r="AA3210" s="118"/>
      <c r="AB3210" s="118"/>
      <c r="AC3210" s="118"/>
      <c r="AD3210" s="118"/>
      <c r="AE3210" s="139"/>
      <c r="AF3210" s="118"/>
      <c r="AG3210" s="118"/>
      <c r="AH3210" s="147" t="str">
        <f t="shared" si="598"/>
        <v/>
      </c>
      <c r="AI3210" s="147" t="str">
        <f t="shared" si="599"/>
        <v/>
      </c>
      <c r="AJ3210" s="148" t="str">
        <f t="shared" ref="AJ3210:AJ3273" si="600">IF(V3210&lt;0,V3210/-X3210,S3210)</f>
        <v/>
      </c>
      <c r="AK3210" s="148" t="str">
        <f t="shared" ref="AK3210:AK3273" si="601">IF(V3210="","",IF(H3210="LONG",IF(V3210&gt;0,V3210/X3210,((L3210*(P3210-K3210))/X3210)),IF(V3210&gt;0,V3210/X3210,((L3210*(K3210-P3210))/X3210))))</f>
        <v/>
      </c>
      <c r="AL3210" s="147" t="str">
        <f t="shared" ref="AL3210:AL3273" si="602">IF(B3210="","",MONTH(B3210))</f>
        <v/>
      </c>
      <c r="AM3210" s="147" t="str">
        <f t="shared" ref="AM3210:AM3273" si="603">IF(B3210="","",YEAR(B3210))</f>
        <v/>
      </c>
      <c r="AN3210" s="147" t="str">
        <f t="shared" ref="AN3210:AN3273" si="604">IF(B3210="","",DAY(B3210))</f>
        <v/>
      </c>
      <c r="AO3210" s="118"/>
    </row>
    <row r="3211" spans="1:41">
      <c r="A3211" s="118"/>
      <c r="B3211" s="118"/>
      <c r="C3211" s="118"/>
      <c r="D3211" s="118"/>
      <c r="E3211" s="118"/>
      <c r="F3211" s="118"/>
      <c r="G3211" s="118"/>
      <c r="H3211" s="118"/>
      <c r="I3211" s="118"/>
      <c r="J3211" s="118"/>
      <c r="K3211" s="118"/>
      <c r="L3211" s="118"/>
      <c r="M3211" s="118"/>
      <c r="N3211" s="118"/>
      <c r="O3211" s="143" t="str">
        <f>IF(H3211="","",(S3211/S3211)&amp;":"&amp;ROUND(AH3211/S3211,2))</f>
        <v/>
      </c>
      <c r="P3211" s="118"/>
      <c r="Q3211" s="118"/>
      <c r="R3211" s="143" t="str">
        <f>IF(H3211="","",(S3211/S3211)&amp;":"&amp;ROUND(AI3211/S3211,2))</f>
        <v/>
      </c>
      <c r="S3211" s="144" t="str">
        <f t="shared" ref="S3211:S3274" si="605">IF(N3211="","",IF(H3211="LONG",(((K3211-M3211)*L3211)/X3210),(((M3211-K3211)*L3211)/X3210)))</f>
        <v/>
      </c>
      <c r="T3211" s="145" t="str">
        <f t="shared" ref="T3211:T3274" si="606">IF(K3211="","",IF(H3211="LONG",(P3211*L3211)-(K3211*L3211),(K3211*L3211)-(P3211*L3211)))</f>
        <v/>
      </c>
      <c r="U3211" s="118"/>
      <c r="V3211" s="145" t="str">
        <f t="shared" ref="V3211:V3274" si="607">IF(K3211="","",IF(T3211&lt;0,(T3211)-+U3211,(T3211)-U3211))</f>
        <v/>
      </c>
      <c r="W3211" s="144" t="str">
        <f t="shared" ref="W3211:W3274" si="608">IF(P3211="","",SUM(V3211/X3210))</f>
        <v/>
      </c>
      <c r="X3211" s="146" t="str">
        <f>IF(C3211="","",IF(OR(C3211="Trade",C3211="Multi Position"),(X3210+V3211),IF(C3211="Deposit",(X3210+AE3211),IF(C3211="Withdrawal",(X3210-AE3211)))))</f>
        <v/>
      </c>
      <c r="Y3211" s="145" t="str">
        <f t="shared" ref="Y3211:Y3274" si="609">IF(Q3211="","",INT(Q3211-B3211)&amp;" Days "&amp;TEXT(Q3211-B3211,"H"" Hrs ""m"" mins """))</f>
        <v/>
      </c>
      <c r="Z3211" s="118"/>
      <c r="AA3211" s="118"/>
      <c r="AB3211" s="118"/>
      <c r="AC3211" s="118"/>
      <c r="AD3211" s="118"/>
      <c r="AE3211" s="139"/>
      <c r="AF3211" s="118"/>
      <c r="AG3211" s="118"/>
      <c r="AH3211" s="147" t="str">
        <f t="shared" ref="AH3211:AH3274" si="610">IF(K3211="","", IF(H3211="LONG", (((N3211-K3211)*L3211)/X3210), (((K3211-N3211)*L3211)/X3210)))</f>
        <v/>
      </c>
      <c r="AI3211" s="147" t="str">
        <f t="shared" ref="AI3211:AI3274" si="611">IF(K3211="","", IF(H3211="LONG", (((P3211-K3211)*L3211)/X3210), (((K3211-P3211)*L3211)/X3210)))</f>
        <v/>
      </c>
      <c r="AJ3211" s="148" t="str">
        <f t="shared" si="600"/>
        <v/>
      </c>
      <c r="AK3211" s="148" t="str">
        <f t="shared" si="601"/>
        <v/>
      </c>
      <c r="AL3211" s="147" t="str">
        <f t="shared" si="602"/>
        <v/>
      </c>
      <c r="AM3211" s="147" t="str">
        <f t="shared" si="603"/>
        <v/>
      </c>
      <c r="AN3211" s="147" t="str">
        <f t="shared" si="604"/>
        <v/>
      </c>
      <c r="AO3211" s="118"/>
    </row>
    <row r="3212" spans="1:41">
      <c r="A3212" s="118"/>
      <c r="B3212" s="118"/>
      <c r="C3212" s="118"/>
      <c r="D3212" s="118"/>
      <c r="E3212" s="118"/>
      <c r="F3212" s="118"/>
      <c r="G3212" s="118"/>
      <c r="H3212" s="118"/>
      <c r="I3212" s="118"/>
      <c r="J3212" s="118"/>
      <c r="K3212" s="118"/>
      <c r="L3212" s="118"/>
      <c r="M3212" s="118"/>
      <c r="N3212" s="118"/>
      <c r="O3212" s="143" t="str">
        <f>IF(H3212="","",(S3212/S3212)&amp;":"&amp;ROUND(AH3212/S3212,2))</f>
        <v/>
      </c>
      <c r="P3212" s="118"/>
      <c r="Q3212" s="118"/>
      <c r="R3212" s="143" t="str">
        <f>IF(H3212="","",(S3212/S3212)&amp;":"&amp;ROUND(AI3212/S3212,2))</f>
        <v/>
      </c>
      <c r="S3212" s="144" t="str">
        <f t="shared" si="605"/>
        <v/>
      </c>
      <c r="T3212" s="145" t="str">
        <f t="shared" si="606"/>
        <v/>
      </c>
      <c r="U3212" s="118"/>
      <c r="V3212" s="145" t="str">
        <f t="shared" si="607"/>
        <v/>
      </c>
      <c r="W3212" s="144" t="str">
        <f t="shared" si="608"/>
        <v/>
      </c>
      <c r="X3212" s="146" t="str">
        <f>IF(C3212="","",IF(OR(C3212="Trade",C3212="Multi Position"),(X3211+V3212),IF(C3212="Deposit",(X3211+AE3212),IF(C3212="Withdrawal",(X3211-AE3212)))))</f>
        <v/>
      </c>
      <c r="Y3212" s="145" t="str">
        <f t="shared" si="609"/>
        <v/>
      </c>
      <c r="Z3212" s="118"/>
      <c r="AA3212" s="118"/>
      <c r="AB3212" s="118"/>
      <c r="AC3212" s="118"/>
      <c r="AD3212" s="118"/>
      <c r="AE3212" s="139"/>
      <c r="AF3212" s="118"/>
      <c r="AG3212" s="118"/>
      <c r="AH3212" s="147" t="str">
        <f t="shared" si="610"/>
        <v/>
      </c>
      <c r="AI3212" s="147" t="str">
        <f t="shared" si="611"/>
        <v/>
      </c>
      <c r="AJ3212" s="148" t="str">
        <f t="shared" si="600"/>
        <v/>
      </c>
      <c r="AK3212" s="148" t="str">
        <f t="shared" si="601"/>
        <v/>
      </c>
      <c r="AL3212" s="147" t="str">
        <f t="shared" si="602"/>
        <v/>
      </c>
      <c r="AM3212" s="147" t="str">
        <f t="shared" si="603"/>
        <v/>
      </c>
      <c r="AN3212" s="147" t="str">
        <f t="shared" si="604"/>
        <v/>
      </c>
      <c r="AO3212" s="118"/>
    </row>
    <row r="3213" spans="1:41">
      <c r="A3213" s="118"/>
      <c r="B3213" s="118"/>
      <c r="C3213" s="118"/>
      <c r="D3213" s="118"/>
      <c r="E3213" s="118"/>
      <c r="F3213" s="118"/>
      <c r="G3213" s="118"/>
      <c r="H3213" s="118"/>
      <c r="I3213" s="118"/>
      <c r="J3213" s="118"/>
      <c r="K3213" s="118"/>
      <c r="L3213" s="118"/>
      <c r="M3213" s="118"/>
      <c r="N3213" s="118"/>
      <c r="O3213" s="143" t="str">
        <f>IF(H3213="","",(S3213/S3213)&amp;":"&amp;ROUND(AH3213/S3213,2))</f>
        <v/>
      </c>
      <c r="P3213" s="118"/>
      <c r="Q3213" s="118"/>
      <c r="R3213" s="143" t="str">
        <f>IF(H3213="","",(S3213/S3213)&amp;":"&amp;ROUND(AI3213/S3213,2))</f>
        <v/>
      </c>
      <c r="S3213" s="144" t="str">
        <f t="shared" si="605"/>
        <v/>
      </c>
      <c r="T3213" s="145" t="str">
        <f t="shared" si="606"/>
        <v/>
      </c>
      <c r="U3213" s="118"/>
      <c r="V3213" s="145" t="str">
        <f t="shared" si="607"/>
        <v/>
      </c>
      <c r="W3213" s="144" t="str">
        <f t="shared" si="608"/>
        <v/>
      </c>
      <c r="X3213" s="146" t="str">
        <f>IF(C3213="","",IF(OR(C3213="Trade",C3213="Multi Position"),(X3212+V3213),IF(C3213="Deposit",(X3212+AE3213),IF(C3213="Withdrawal",(X3212-AE3213)))))</f>
        <v/>
      </c>
      <c r="Y3213" s="145" t="str">
        <f t="shared" si="609"/>
        <v/>
      </c>
      <c r="Z3213" s="118"/>
      <c r="AA3213" s="118"/>
      <c r="AB3213" s="118"/>
      <c r="AC3213" s="118"/>
      <c r="AD3213" s="118"/>
      <c r="AE3213" s="139"/>
      <c r="AF3213" s="118"/>
      <c r="AG3213" s="118"/>
      <c r="AH3213" s="147" t="str">
        <f t="shared" si="610"/>
        <v/>
      </c>
      <c r="AI3213" s="147" t="str">
        <f t="shared" si="611"/>
        <v/>
      </c>
      <c r="AJ3213" s="148" t="str">
        <f t="shared" si="600"/>
        <v/>
      </c>
      <c r="AK3213" s="148" t="str">
        <f t="shared" si="601"/>
        <v/>
      </c>
      <c r="AL3213" s="147" t="str">
        <f t="shared" si="602"/>
        <v/>
      </c>
      <c r="AM3213" s="147" t="str">
        <f t="shared" si="603"/>
        <v/>
      </c>
      <c r="AN3213" s="147" t="str">
        <f t="shared" si="604"/>
        <v/>
      </c>
      <c r="AO3213" s="118"/>
    </row>
    <row r="3214" spans="1:41">
      <c r="A3214" s="118"/>
      <c r="B3214" s="118"/>
      <c r="C3214" s="118"/>
      <c r="D3214" s="118"/>
      <c r="E3214" s="118"/>
      <c r="F3214" s="118"/>
      <c r="G3214" s="118"/>
      <c r="H3214" s="118"/>
      <c r="I3214" s="118"/>
      <c r="J3214" s="118"/>
      <c r="K3214" s="118"/>
      <c r="L3214" s="118"/>
      <c r="M3214" s="118"/>
      <c r="N3214" s="118"/>
      <c r="O3214" s="143" t="str">
        <f>IF(H3214="","",(S3214/S3214)&amp;":"&amp;ROUND(AH3214/S3214,2))</f>
        <v/>
      </c>
      <c r="P3214" s="118"/>
      <c r="Q3214" s="118"/>
      <c r="R3214" s="143" t="str">
        <f>IF(H3214="","",(S3214/S3214)&amp;":"&amp;ROUND(AI3214/S3214,2))</f>
        <v/>
      </c>
      <c r="S3214" s="144" t="str">
        <f t="shared" si="605"/>
        <v/>
      </c>
      <c r="T3214" s="145" t="str">
        <f t="shared" si="606"/>
        <v/>
      </c>
      <c r="U3214" s="118"/>
      <c r="V3214" s="145" t="str">
        <f t="shared" si="607"/>
        <v/>
      </c>
      <c r="W3214" s="144" t="str">
        <f t="shared" si="608"/>
        <v/>
      </c>
      <c r="X3214" s="146" t="str">
        <f>IF(C3214="","",IF(OR(C3214="Trade",C3214="Multi Position"),(X3213+V3214),IF(C3214="Deposit",(X3213+AE3214),IF(C3214="Withdrawal",(X3213-AE3214)))))</f>
        <v/>
      </c>
      <c r="Y3214" s="145" t="str">
        <f t="shared" si="609"/>
        <v/>
      </c>
      <c r="Z3214" s="118"/>
      <c r="AA3214" s="118"/>
      <c r="AB3214" s="118"/>
      <c r="AC3214" s="118"/>
      <c r="AD3214" s="118"/>
      <c r="AE3214" s="139"/>
      <c r="AF3214" s="118"/>
      <c r="AG3214" s="118"/>
      <c r="AH3214" s="147" t="str">
        <f t="shared" si="610"/>
        <v/>
      </c>
      <c r="AI3214" s="147" t="str">
        <f t="shared" si="611"/>
        <v/>
      </c>
      <c r="AJ3214" s="148" t="str">
        <f t="shared" si="600"/>
        <v/>
      </c>
      <c r="AK3214" s="148" t="str">
        <f t="shared" si="601"/>
        <v/>
      </c>
      <c r="AL3214" s="147" t="str">
        <f t="shared" si="602"/>
        <v/>
      </c>
      <c r="AM3214" s="147" t="str">
        <f t="shared" si="603"/>
        <v/>
      </c>
      <c r="AN3214" s="147" t="str">
        <f t="shared" si="604"/>
        <v/>
      </c>
      <c r="AO3214" s="118"/>
    </row>
    <row r="3215" spans="1:41">
      <c r="A3215" s="118"/>
      <c r="B3215" s="118"/>
      <c r="C3215" s="118"/>
      <c r="D3215" s="118"/>
      <c r="E3215" s="118"/>
      <c r="F3215" s="118"/>
      <c r="G3215" s="118"/>
      <c r="H3215" s="118"/>
      <c r="I3215" s="118"/>
      <c r="J3215" s="118"/>
      <c r="K3215" s="118"/>
      <c r="L3215" s="118"/>
      <c r="M3215" s="118"/>
      <c r="N3215" s="118"/>
      <c r="O3215" s="143" t="str">
        <f>IF(H3215="","",(S3215/S3215)&amp;":"&amp;ROUND(AH3215/S3215,2))</f>
        <v/>
      </c>
      <c r="P3215" s="118"/>
      <c r="Q3215" s="118"/>
      <c r="R3215" s="143" t="str">
        <f>IF(H3215="","",(S3215/S3215)&amp;":"&amp;ROUND(AI3215/S3215,2))</f>
        <v/>
      </c>
      <c r="S3215" s="144" t="str">
        <f t="shared" si="605"/>
        <v/>
      </c>
      <c r="T3215" s="145" t="str">
        <f t="shared" si="606"/>
        <v/>
      </c>
      <c r="U3215" s="118"/>
      <c r="V3215" s="145" t="str">
        <f t="shared" si="607"/>
        <v/>
      </c>
      <c r="W3215" s="144" t="str">
        <f t="shared" si="608"/>
        <v/>
      </c>
      <c r="X3215" s="146" t="str">
        <f>IF(C3215="","",IF(OR(C3215="Trade",C3215="Multi Position"),(X3214+V3215),IF(C3215="Deposit",(X3214+AE3215),IF(C3215="Withdrawal",(X3214-AE3215)))))</f>
        <v/>
      </c>
      <c r="Y3215" s="145" t="str">
        <f t="shared" si="609"/>
        <v/>
      </c>
      <c r="Z3215" s="118"/>
      <c r="AA3215" s="118"/>
      <c r="AB3215" s="118"/>
      <c r="AC3215" s="118"/>
      <c r="AD3215" s="118"/>
      <c r="AE3215" s="139"/>
      <c r="AF3215" s="118"/>
      <c r="AG3215" s="118"/>
      <c r="AH3215" s="147" t="str">
        <f t="shared" si="610"/>
        <v/>
      </c>
      <c r="AI3215" s="147" t="str">
        <f t="shared" si="611"/>
        <v/>
      </c>
      <c r="AJ3215" s="148" t="str">
        <f t="shared" si="600"/>
        <v/>
      </c>
      <c r="AK3215" s="148" t="str">
        <f t="shared" si="601"/>
        <v/>
      </c>
      <c r="AL3215" s="147" t="str">
        <f t="shared" si="602"/>
        <v/>
      </c>
      <c r="AM3215" s="147" t="str">
        <f t="shared" si="603"/>
        <v/>
      </c>
      <c r="AN3215" s="147" t="str">
        <f t="shared" si="604"/>
        <v/>
      </c>
      <c r="AO3215" s="118"/>
    </row>
    <row r="3216" spans="1:41">
      <c r="A3216" s="118"/>
      <c r="B3216" s="118"/>
      <c r="C3216" s="118"/>
      <c r="D3216" s="118"/>
      <c r="E3216" s="118"/>
      <c r="F3216" s="118"/>
      <c r="G3216" s="118"/>
      <c r="H3216" s="118"/>
      <c r="I3216" s="118"/>
      <c r="J3216" s="118"/>
      <c r="K3216" s="118"/>
      <c r="L3216" s="118"/>
      <c r="M3216" s="118"/>
      <c r="N3216" s="118"/>
      <c r="O3216" s="143" t="str">
        <f>IF(H3216="","",(S3216/S3216)&amp;":"&amp;ROUND(AH3216/S3216,2))</f>
        <v/>
      </c>
      <c r="P3216" s="118"/>
      <c r="Q3216" s="118"/>
      <c r="R3216" s="143" t="str">
        <f>IF(H3216="","",(S3216/S3216)&amp;":"&amp;ROUND(AI3216/S3216,2))</f>
        <v/>
      </c>
      <c r="S3216" s="144" t="str">
        <f t="shared" si="605"/>
        <v/>
      </c>
      <c r="T3216" s="145" t="str">
        <f t="shared" si="606"/>
        <v/>
      </c>
      <c r="U3216" s="118"/>
      <c r="V3216" s="145" t="str">
        <f t="shared" si="607"/>
        <v/>
      </c>
      <c r="W3216" s="144" t="str">
        <f t="shared" si="608"/>
        <v/>
      </c>
      <c r="X3216" s="146" t="str">
        <f>IF(C3216="","",IF(OR(C3216="Trade",C3216="Multi Position"),(X3215+V3216),IF(C3216="Deposit",(X3215+AE3216),IF(C3216="Withdrawal",(X3215-AE3216)))))</f>
        <v/>
      </c>
      <c r="Y3216" s="145" t="str">
        <f t="shared" si="609"/>
        <v/>
      </c>
      <c r="Z3216" s="118"/>
      <c r="AA3216" s="118"/>
      <c r="AB3216" s="118"/>
      <c r="AC3216" s="118"/>
      <c r="AD3216" s="118"/>
      <c r="AE3216" s="139"/>
      <c r="AF3216" s="118"/>
      <c r="AG3216" s="118"/>
      <c r="AH3216" s="147" t="str">
        <f t="shared" si="610"/>
        <v/>
      </c>
      <c r="AI3216" s="147" t="str">
        <f t="shared" si="611"/>
        <v/>
      </c>
      <c r="AJ3216" s="148" t="str">
        <f t="shared" si="600"/>
        <v/>
      </c>
      <c r="AK3216" s="148" t="str">
        <f t="shared" si="601"/>
        <v/>
      </c>
      <c r="AL3216" s="147" t="str">
        <f t="shared" si="602"/>
        <v/>
      </c>
      <c r="AM3216" s="147" t="str">
        <f t="shared" si="603"/>
        <v/>
      </c>
      <c r="AN3216" s="147" t="str">
        <f t="shared" si="604"/>
        <v/>
      </c>
      <c r="AO3216" s="118"/>
    </row>
    <row r="3217" spans="1:41">
      <c r="A3217" s="118"/>
      <c r="B3217" s="118"/>
      <c r="C3217" s="118"/>
      <c r="D3217" s="118"/>
      <c r="E3217" s="118"/>
      <c r="F3217" s="118"/>
      <c r="G3217" s="118"/>
      <c r="H3217" s="118"/>
      <c r="I3217" s="118"/>
      <c r="J3217" s="118"/>
      <c r="K3217" s="118"/>
      <c r="L3217" s="118"/>
      <c r="M3217" s="118"/>
      <c r="N3217" s="118"/>
      <c r="O3217" s="143" t="str">
        <f>IF(H3217="","",(S3217/S3217)&amp;":"&amp;ROUND(AH3217/S3217,2))</f>
        <v/>
      </c>
      <c r="P3217" s="118"/>
      <c r="Q3217" s="118"/>
      <c r="R3217" s="143" t="str">
        <f>IF(H3217="","",(S3217/S3217)&amp;":"&amp;ROUND(AI3217/S3217,2))</f>
        <v/>
      </c>
      <c r="S3217" s="144" t="str">
        <f t="shared" si="605"/>
        <v/>
      </c>
      <c r="T3217" s="145" t="str">
        <f t="shared" si="606"/>
        <v/>
      </c>
      <c r="U3217" s="118"/>
      <c r="V3217" s="145" t="str">
        <f t="shared" si="607"/>
        <v/>
      </c>
      <c r="W3217" s="144" t="str">
        <f t="shared" si="608"/>
        <v/>
      </c>
      <c r="X3217" s="146" t="str">
        <f>IF(C3217="","",IF(OR(C3217="Trade",C3217="Multi Position"),(X3216+V3217),IF(C3217="Deposit",(X3216+AE3217),IF(C3217="Withdrawal",(X3216-AE3217)))))</f>
        <v/>
      </c>
      <c r="Y3217" s="145" t="str">
        <f t="shared" si="609"/>
        <v/>
      </c>
      <c r="Z3217" s="118"/>
      <c r="AA3217" s="118"/>
      <c r="AB3217" s="118"/>
      <c r="AC3217" s="118"/>
      <c r="AD3217" s="118"/>
      <c r="AE3217" s="139"/>
      <c r="AF3217" s="118"/>
      <c r="AG3217" s="118"/>
      <c r="AH3217" s="147" t="str">
        <f t="shared" si="610"/>
        <v/>
      </c>
      <c r="AI3217" s="147" t="str">
        <f t="shared" si="611"/>
        <v/>
      </c>
      <c r="AJ3217" s="148" t="str">
        <f t="shared" si="600"/>
        <v/>
      </c>
      <c r="AK3217" s="148" t="str">
        <f t="shared" si="601"/>
        <v/>
      </c>
      <c r="AL3217" s="147" t="str">
        <f t="shared" si="602"/>
        <v/>
      </c>
      <c r="AM3217" s="147" t="str">
        <f t="shared" si="603"/>
        <v/>
      </c>
      <c r="AN3217" s="147" t="str">
        <f t="shared" si="604"/>
        <v/>
      </c>
      <c r="AO3217" s="118"/>
    </row>
    <row r="3218" spans="1:41">
      <c r="A3218" s="118"/>
      <c r="B3218" s="118"/>
      <c r="C3218" s="118"/>
      <c r="D3218" s="118"/>
      <c r="E3218" s="118"/>
      <c r="F3218" s="118"/>
      <c r="G3218" s="118"/>
      <c r="H3218" s="118"/>
      <c r="I3218" s="118"/>
      <c r="J3218" s="118"/>
      <c r="K3218" s="118"/>
      <c r="L3218" s="118"/>
      <c r="M3218" s="118"/>
      <c r="N3218" s="118"/>
      <c r="O3218" s="143" t="str">
        <f>IF(H3218="","",(S3218/S3218)&amp;":"&amp;ROUND(AH3218/S3218,2))</f>
        <v/>
      </c>
      <c r="P3218" s="118"/>
      <c r="Q3218" s="118"/>
      <c r="R3218" s="143" t="str">
        <f>IF(H3218="","",(S3218/S3218)&amp;":"&amp;ROUND(AI3218/S3218,2))</f>
        <v/>
      </c>
      <c r="S3218" s="144" t="str">
        <f t="shared" si="605"/>
        <v/>
      </c>
      <c r="T3218" s="145" t="str">
        <f t="shared" si="606"/>
        <v/>
      </c>
      <c r="U3218" s="118"/>
      <c r="V3218" s="145" t="str">
        <f t="shared" si="607"/>
        <v/>
      </c>
      <c r="W3218" s="144" t="str">
        <f t="shared" si="608"/>
        <v/>
      </c>
      <c r="X3218" s="146" t="str">
        <f>IF(C3218="","",IF(OR(C3218="Trade",C3218="Multi Position"),(X3217+V3218),IF(C3218="Deposit",(X3217+AE3218),IF(C3218="Withdrawal",(X3217-AE3218)))))</f>
        <v/>
      </c>
      <c r="Y3218" s="145" t="str">
        <f t="shared" si="609"/>
        <v/>
      </c>
      <c r="Z3218" s="118"/>
      <c r="AA3218" s="118"/>
      <c r="AB3218" s="118"/>
      <c r="AC3218" s="118"/>
      <c r="AD3218" s="118"/>
      <c r="AE3218" s="139"/>
      <c r="AF3218" s="118"/>
      <c r="AG3218" s="118"/>
      <c r="AH3218" s="147" t="str">
        <f t="shared" si="610"/>
        <v/>
      </c>
      <c r="AI3218" s="147" t="str">
        <f t="shared" si="611"/>
        <v/>
      </c>
      <c r="AJ3218" s="148" t="str">
        <f t="shared" si="600"/>
        <v/>
      </c>
      <c r="AK3218" s="148" t="str">
        <f t="shared" si="601"/>
        <v/>
      </c>
      <c r="AL3218" s="147" t="str">
        <f t="shared" si="602"/>
        <v/>
      </c>
      <c r="AM3218" s="147" t="str">
        <f t="shared" si="603"/>
        <v/>
      </c>
      <c r="AN3218" s="147" t="str">
        <f t="shared" si="604"/>
        <v/>
      </c>
      <c r="AO3218" s="118"/>
    </row>
    <row r="3219" spans="1:41">
      <c r="A3219" s="118"/>
      <c r="B3219" s="118"/>
      <c r="C3219" s="118"/>
      <c r="D3219" s="118"/>
      <c r="E3219" s="118"/>
      <c r="F3219" s="118"/>
      <c r="G3219" s="118"/>
      <c r="H3219" s="118"/>
      <c r="I3219" s="118"/>
      <c r="J3219" s="118"/>
      <c r="K3219" s="118"/>
      <c r="L3219" s="118"/>
      <c r="M3219" s="118"/>
      <c r="N3219" s="118"/>
      <c r="O3219" s="143" t="str">
        <f>IF(H3219="","",(S3219/S3219)&amp;":"&amp;ROUND(AH3219/S3219,2))</f>
        <v/>
      </c>
      <c r="P3219" s="118"/>
      <c r="Q3219" s="118"/>
      <c r="R3219" s="143" t="str">
        <f>IF(H3219="","",(S3219/S3219)&amp;":"&amp;ROUND(AI3219/S3219,2))</f>
        <v/>
      </c>
      <c r="S3219" s="144" t="str">
        <f t="shared" si="605"/>
        <v/>
      </c>
      <c r="T3219" s="145" t="str">
        <f t="shared" si="606"/>
        <v/>
      </c>
      <c r="U3219" s="118"/>
      <c r="V3219" s="145" t="str">
        <f t="shared" si="607"/>
        <v/>
      </c>
      <c r="W3219" s="144" t="str">
        <f t="shared" si="608"/>
        <v/>
      </c>
      <c r="X3219" s="146" t="str">
        <f>IF(C3219="","",IF(OR(C3219="Trade",C3219="Multi Position"),(X3218+V3219),IF(C3219="Deposit",(X3218+AE3219),IF(C3219="Withdrawal",(X3218-AE3219)))))</f>
        <v/>
      </c>
      <c r="Y3219" s="145" t="str">
        <f t="shared" si="609"/>
        <v/>
      </c>
      <c r="Z3219" s="118"/>
      <c r="AA3219" s="118"/>
      <c r="AB3219" s="118"/>
      <c r="AC3219" s="118"/>
      <c r="AD3219" s="118"/>
      <c r="AE3219" s="139"/>
      <c r="AF3219" s="118"/>
      <c r="AG3219" s="118"/>
      <c r="AH3219" s="147" t="str">
        <f t="shared" si="610"/>
        <v/>
      </c>
      <c r="AI3219" s="147" t="str">
        <f t="shared" si="611"/>
        <v/>
      </c>
      <c r="AJ3219" s="148" t="str">
        <f t="shared" si="600"/>
        <v/>
      </c>
      <c r="AK3219" s="148" t="str">
        <f t="shared" si="601"/>
        <v/>
      </c>
      <c r="AL3219" s="147" t="str">
        <f t="shared" si="602"/>
        <v/>
      </c>
      <c r="AM3219" s="147" t="str">
        <f t="shared" si="603"/>
        <v/>
      </c>
      <c r="AN3219" s="147" t="str">
        <f t="shared" si="604"/>
        <v/>
      </c>
      <c r="AO3219" s="118"/>
    </row>
    <row r="3220" spans="1:41">
      <c r="A3220" s="118"/>
      <c r="B3220" s="118"/>
      <c r="C3220" s="118"/>
      <c r="D3220" s="118"/>
      <c r="E3220" s="118"/>
      <c r="F3220" s="118"/>
      <c r="G3220" s="118"/>
      <c r="H3220" s="118"/>
      <c r="I3220" s="118"/>
      <c r="J3220" s="118"/>
      <c r="K3220" s="118"/>
      <c r="L3220" s="118"/>
      <c r="M3220" s="118"/>
      <c r="N3220" s="118"/>
      <c r="O3220" s="143" t="str">
        <f>IF(H3220="","",(S3220/S3220)&amp;":"&amp;ROUND(AH3220/S3220,2))</f>
        <v/>
      </c>
      <c r="P3220" s="118"/>
      <c r="Q3220" s="118"/>
      <c r="R3220" s="143" t="str">
        <f>IF(H3220="","",(S3220/S3220)&amp;":"&amp;ROUND(AI3220/S3220,2))</f>
        <v/>
      </c>
      <c r="S3220" s="144" t="str">
        <f t="shared" si="605"/>
        <v/>
      </c>
      <c r="T3220" s="145" t="str">
        <f t="shared" si="606"/>
        <v/>
      </c>
      <c r="U3220" s="118"/>
      <c r="V3220" s="145" t="str">
        <f t="shared" si="607"/>
        <v/>
      </c>
      <c r="W3220" s="144" t="str">
        <f t="shared" si="608"/>
        <v/>
      </c>
      <c r="X3220" s="146" t="str">
        <f>IF(C3220="","",IF(OR(C3220="Trade",C3220="Multi Position"),(X3219+V3220),IF(C3220="Deposit",(X3219+AE3220),IF(C3220="Withdrawal",(X3219-AE3220)))))</f>
        <v/>
      </c>
      <c r="Y3220" s="145" t="str">
        <f t="shared" si="609"/>
        <v/>
      </c>
      <c r="Z3220" s="118"/>
      <c r="AA3220" s="118"/>
      <c r="AB3220" s="118"/>
      <c r="AC3220" s="118"/>
      <c r="AD3220" s="118"/>
      <c r="AE3220" s="139"/>
      <c r="AF3220" s="118"/>
      <c r="AG3220" s="118"/>
      <c r="AH3220" s="147" t="str">
        <f t="shared" si="610"/>
        <v/>
      </c>
      <c r="AI3220" s="147" t="str">
        <f t="shared" si="611"/>
        <v/>
      </c>
      <c r="AJ3220" s="148" t="str">
        <f t="shared" si="600"/>
        <v/>
      </c>
      <c r="AK3220" s="148" t="str">
        <f t="shared" si="601"/>
        <v/>
      </c>
      <c r="AL3220" s="147" t="str">
        <f t="shared" si="602"/>
        <v/>
      </c>
      <c r="AM3220" s="147" t="str">
        <f t="shared" si="603"/>
        <v/>
      </c>
      <c r="AN3220" s="147" t="str">
        <f t="shared" si="604"/>
        <v/>
      </c>
      <c r="AO3220" s="118"/>
    </row>
    <row r="3221" spans="1:41">
      <c r="A3221" s="118"/>
      <c r="B3221" s="118"/>
      <c r="C3221" s="118"/>
      <c r="D3221" s="118"/>
      <c r="E3221" s="118"/>
      <c r="F3221" s="118"/>
      <c r="G3221" s="118"/>
      <c r="H3221" s="118"/>
      <c r="I3221" s="118"/>
      <c r="J3221" s="118"/>
      <c r="K3221" s="118"/>
      <c r="L3221" s="118"/>
      <c r="M3221" s="118"/>
      <c r="N3221" s="118"/>
      <c r="O3221" s="143" t="str">
        <f>IF(H3221="","",(S3221/S3221)&amp;":"&amp;ROUND(AH3221/S3221,2))</f>
        <v/>
      </c>
      <c r="P3221" s="118"/>
      <c r="Q3221" s="118"/>
      <c r="R3221" s="143" t="str">
        <f>IF(H3221="","",(S3221/S3221)&amp;":"&amp;ROUND(AI3221/S3221,2))</f>
        <v/>
      </c>
      <c r="S3221" s="144" t="str">
        <f t="shared" si="605"/>
        <v/>
      </c>
      <c r="T3221" s="145" t="str">
        <f t="shared" si="606"/>
        <v/>
      </c>
      <c r="U3221" s="118"/>
      <c r="V3221" s="145" t="str">
        <f t="shared" si="607"/>
        <v/>
      </c>
      <c r="W3221" s="144" t="str">
        <f t="shared" si="608"/>
        <v/>
      </c>
      <c r="X3221" s="146" t="str">
        <f>IF(C3221="","",IF(OR(C3221="Trade",C3221="Multi Position"),(X3220+V3221),IF(C3221="Deposit",(X3220+AE3221),IF(C3221="Withdrawal",(X3220-AE3221)))))</f>
        <v/>
      </c>
      <c r="Y3221" s="145" t="str">
        <f t="shared" si="609"/>
        <v/>
      </c>
      <c r="Z3221" s="118"/>
      <c r="AA3221" s="118"/>
      <c r="AB3221" s="118"/>
      <c r="AC3221" s="118"/>
      <c r="AD3221" s="118"/>
      <c r="AE3221" s="139"/>
      <c r="AF3221" s="118"/>
      <c r="AG3221" s="118"/>
      <c r="AH3221" s="147" t="str">
        <f t="shared" si="610"/>
        <v/>
      </c>
      <c r="AI3221" s="147" t="str">
        <f t="shared" si="611"/>
        <v/>
      </c>
      <c r="AJ3221" s="148" t="str">
        <f t="shared" si="600"/>
        <v/>
      </c>
      <c r="AK3221" s="148" t="str">
        <f t="shared" si="601"/>
        <v/>
      </c>
      <c r="AL3221" s="147" t="str">
        <f t="shared" si="602"/>
        <v/>
      </c>
      <c r="AM3221" s="147" t="str">
        <f t="shared" si="603"/>
        <v/>
      </c>
      <c r="AN3221" s="147" t="str">
        <f t="shared" si="604"/>
        <v/>
      </c>
      <c r="AO3221" s="118"/>
    </row>
    <row r="3222" spans="1:41">
      <c r="A3222" s="118"/>
      <c r="B3222" s="118"/>
      <c r="C3222" s="118"/>
      <c r="D3222" s="118"/>
      <c r="E3222" s="118"/>
      <c r="F3222" s="118"/>
      <c r="G3222" s="118"/>
      <c r="H3222" s="118"/>
      <c r="I3222" s="118"/>
      <c r="J3222" s="118"/>
      <c r="K3222" s="118"/>
      <c r="L3222" s="118"/>
      <c r="M3222" s="118"/>
      <c r="N3222" s="118"/>
      <c r="O3222" s="143" t="str">
        <f>IF(H3222="","",(S3222/S3222)&amp;":"&amp;ROUND(AH3222/S3222,2))</f>
        <v/>
      </c>
      <c r="P3222" s="118"/>
      <c r="Q3222" s="118"/>
      <c r="R3222" s="143" t="str">
        <f>IF(H3222="","",(S3222/S3222)&amp;":"&amp;ROUND(AI3222/S3222,2))</f>
        <v/>
      </c>
      <c r="S3222" s="144" t="str">
        <f t="shared" si="605"/>
        <v/>
      </c>
      <c r="T3222" s="145" t="str">
        <f t="shared" si="606"/>
        <v/>
      </c>
      <c r="U3222" s="118"/>
      <c r="V3222" s="145" t="str">
        <f t="shared" si="607"/>
        <v/>
      </c>
      <c r="W3222" s="144" t="str">
        <f t="shared" si="608"/>
        <v/>
      </c>
      <c r="X3222" s="146" t="str">
        <f>IF(C3222="","",IF(OR(C3222="Trade",C3222="Multi Position"),(X3221+V3222),IF(C3222="Deposit",(X3221+AE3222),IF(C3222="Withdrawal",(X3221-AE3222)))))</f>
        <v/>
      </c>
      <c r="Y3222" s="145" t="str">
        <f t="shared" si="609"/>
        <v/>
      </c>
      <c r="Z3222" s="118"/>
      <c r="AA3222" s="118"/>
      <c r="AB3222" s="118"/>
      <c r="AC3222" s="118"/>
      <c r="AD3222" s="118"/>
      <c r="AE3222" s="139"/>
      <c r="AF3222" s="118"/>
      <c r="AG3222" s="118"/>
      <c r="AH3222" s="147" t="str">
        <f t="shared" si="610"/>
        <v/>
      </c>
      <c r="AI3222" s="147" t="str">
        <f t="shared" si="611"/>
        <v/>
      </c>
      <c r="AJ3222" s="148" t="str">
        <f t="shared" si="600"/>
        <v/>
      </c>
      <c r="AK3222" s="148" t="str">
        <f t="shared" si="601"/>
        <v/>
      </c>
      <c r="AL3222" s="147" t="str">
        <f t="shared" si="602"/>
        <v/>
      </c>
      <c r="AM3222" s="147" t="str">
        <f t="shared" si="603"/>
        <v/>
      </c>
      <c r="AN3222" s="147" t="str">
        <f t="shared" si="604"/>
        <v/>
      </c>
      <c r="AO3222" s="118"/>
    </row>
    <row r="3223" spans="1:41">
      <c r="A3223" s="118"/>
      <c r="B3223" s="118"/>
      <c r="C3223" s="118"/>
      <c r="D3223" s="118"/>
      <c r="E3223" s="118"/>
      <c r="F3223" s="118"/>
      <c r="G3223" s="118"/>
      <c r="H3223" s="118"/>
      <c r="I3223" s="118"/>
      <c r="J3223" s="118"/>
      <c r="K3223" s="118"/>
      <c r="L3223" s="118"/>
      <c r="M3223" s="118"/>
      <c r="N3223" s="118"/>
      <c r="O3223" s="143" t="str">
        <f>IF(H3223="","",(S3223/S3223)&amp;":"&amp;ROUND(AH3223/S3223,2))</f>
        <v/>
      </c>
      <c r="P3223" s="118"/>
      <c r="Q3223" s="118"/>
      <c r="R3223" s="143" t="str">
        <f>IF(H3223="","",(S3223/S3223)&amp;":"&amp;ROUND(AI3223/S3223,2))</f>
        <v/>
      </c>
      <c r="S3223" s="144" t="str">
        <f t="shared" si="605"/>
        <v/>
      </c>
      <c r="T3223" s="145" t="str">
        <f t="shared" si="606"/>
        <v/>
      </c>
      <c r="U3223" s="118"/>
      <c r="V3223" s="145" t="str">
        <f t="shared" si="607"/>
        <v/>
      </c>
      <c r="W3223" s="144" t="str">
        <f t="shared" si="608"/>
        <v/>
      </c>
      <c r="X3223" s="146" t="str">
        <f>IF(C3223="","",IF(OR(C3223="Trade",C3223="Multi Position"),(X3222+V3223),IF(C3223="Deposit",(X3222+AE3223),IF(C3223="Withdrawal",(X3222-AE3223)))))</f>
        <v/>
      </c>
      <c r="Y3223" s="145" t="str">
        <f t="shared" si="609"/>
        <v/>
      </c>
      <c r="Z3223" s="118"/>
      <c r="AA3223" s="118"/>
      <c r="AB3223" s="118"/>
      <c r="AC3223" s="118"/>
      <c r="AD3223" s="118"/>
      <c r="AE3223" s="139"/>
      <c r="AF3223" s="118"/>
      <c r="AG3223" s="118"/>
      <c r="AH3223" s="147" t="str">
        <f t="shared" si="610"/>
        <v/>
      </c>
      <c r="AI3223" s="147" t="str">
        <f t="shared" si="611"/>
        <v/>
      </c>
      <c r="AJ3223" s="148" t="str">
        <f t="shared" si="600"/>
        <v/>
      </c>
      <c r="AK3223" s="148" t="str">
        <f t="shared" si="601"/>
        <v/>
      </c>
      <c r="AL3223" s="147" t="str">
        <f t="shared" si="602"/>
        <v/>
      </c>
      <c r="AM3223" s="147" t="str">
        <f t="shared" si="603"/>
        <v/>
      </c>
      <c r="AN3223" s="147" t="str">
        <f t="shared" si="604"/>
        <v/>
      </c>
      <c r="AO3223" s="118"/>
    </row>
    <row r="3224" spans="1:41">
      <c r="A3224" s="118"/>
      <c r="B3224" s="118"/>
      <c r="C3224" s="118"/>
      <c r="D3224" s="118"/>
      <c r="E3224" s="118"/>
      <c r="F3224" s="118"/>
      <c r="G3224" s="118"/>
      <c r="H3224" s="118"/>
      <c r="I3224" s="118"/>
      <c r="J3224" s="118"/>
      <c r="K3224" s="118"/>
      <c r="L3224" s="118"/>
      <c r="M3224" s="118"/>
      <c r="N3224" s="118"/>
      <c r="O3224" s="143" t="str">
        <f>IF(H3224="","",(S3224/S3224)&amp;":"&amp;ROUND(AH3224/S3224,2))</f>
        <v/>
      </c>
      <c r="P3224" s="118"/>
      <c r="Q3224" s="118"/>
      <c r="R3224" s="143" t="str">
        <f>IF(H3224="","",(S3224/S3224)&amp;":"&amp;ROUND(AI3224/S3224,2))</f>
        <v/>
      </c>
      <c r="S3224" s="144" t="str">
        <f t="shared" si="605"/>
        <v/>
      </c>
      <c r="T3224" s="145" t="str">
        <f t="shared" si="606"/>
        <v/>
      </c>
      <c r="U3224" s="118"/>
      <c r="V3224" s="145" t="str">
        <f t="shared" si="607"/>
        <v/>
      </c>
      <c r="W3224" s="144" t="str">
        <f t="shared" si="608"/>
        <v/>
      </c>
      <c r="X3224" s="146" t="str">
        <f>IF(C3224="","",IF(OR(C3224="Trade",C3224="Multi Position"),(X3223+V3224),IF(C3224="Deposit",(X3223+AE3224),IF(C3224="Withdrawal",(X3223-AE3224)))))</f>
        <v/>
      </c>
      <c r="Y3224" s="145" t="str">
        <f t="shared" si="609"/>
        <v/>
      </c>
      <c r="Z3224" s="118"/>
      <c r="AA3224" s="118"/>
      <c r="AB3224" s="118"/>
      <c r="AC3224" s="118"/>
      <c r="AD3224" s="118"/>
      <c r="AE3224" s="139"/>
      <c r="AF3224" s="118"/>
      <c r="AG3224" s="118"/>
      <c r="AH3224" s="147" t="str">
        <f t="shared" si="610"/>
        <v/>
      </c>
      <c r="AI3224" s="147" t="str">
        <f t="shared" si="611"/>
        <v/>
      </c>
      <c r="AJ3224" s="148" t="str">
        <f t="shared" si="600"/>
        <v/>
      </c>
      <c r="AK3224" s="148" t="str">
        <f t="shared" si="601"/>
        <v/>
      </c>
      <c r="AL3224" s="147" t="str">
        <f t="shared" si="602"/>
        <v/>
      </c>
      <c r="AM3224" s="147" t="str">
        <f t="shared" si="603"/>
        <v/>
      </c>
      <c r="AN3224" s="147" t="str">
        <f t="shared" si="604"/>
        <v/>
      </c>
      <c r="AO3224" s="118"/>
    </row>
    <row r="3225" spans="1:41">
      <c r="A3225" s="118"/>
      <c r="B3225" s="118"/>
      <c r="C3225" s="118"/>
      <c r="D3225" s="118"/>
      <c r="E3225" s="118"/>
      <c r="F3225" s="118"/>
      <c r="G3225" s="118"/>
      <c r="H3225" s="118"/>
      <c r="I3225" s="118"/>
      <c r="J3225" s="118"/>
      <c r="K3225" s="118"/>
      <c r="L3225" s="118"/>
      <c r="M3225" s="118"/>
      <c r="N3225" s="118"/>
      <c r="O3225" s="143" t="str">
        <f>IF(H3225="","",(S3225/S3225)&amp;":"&amp;ROUND(AH3225/S3225,2))</f>
        <v/>
      </c>
      <c r="P3225" s="118"/>
      <c r="Q3225" s="118"/>
      <c r="R3225" s="143" t="str">
        <f>IF(H3225="","",(S3225/S3225)&amp;":"&amp;ROUND(AI3225/S3225,2))</f>
        <v/>
      </c>
      <c r="S3225" s="144" t="str">
        <f t="shared" si="605"/>
        <v/>
      </c>
      <c r="T3225" s="145" t="str">
        <f t="shared" si="606"/>
        <v/>
      </c>
      <c r="U3225" s="118"/>
      <c r="V3225" s="145" t="str">
        <f t="shared" si="607"/>
        <v/>
      </c>
      <c r="W3225" s="144" t="str">
        <f t="shared" si="608"/>
        <v/>
      </c>
      <c r="X3225" s="146" t="str">
        <f>IF(C3225="","",IF(OR(C3225="Trade",C3225="Multi Position"),(X3224+V3225),IF(C3225="Deposit",(X3224+AE3225),IF(C3225="Withdrawal",(X3224-AE3225)))))</f>
        <v/>
      </c>
      <c r="Y3225" s="145" t="str">
        <f t="shared" si="609"/>
        <v/>
      </c>
      <c r="Z3225" s="118"/>
      <c r="AA3225" s="118"/>
      <c r="AB3225" s="118"/>
      <c r="AC3225" s="118"/>
      <c r="AD3225" s="118"/>
      <c r="AE3225" s="139"/>
      <c r="AF3225" s="118"/>
      <c r="AG3225" s="118"/>
      <c r="AH3225" s="147" t="str">
        <f t="shared" si="610"/>
        <v/>
      </c>
      <c r="AI3225" s="147" t="str">
        <f t="shared" si="611"/>
        <v/>
      </c>
      <c r="AJ3225" s="148" t="str">
        <f t="shared" si="600"/>
        <v/>
      </c>
      <c r="AK3225" s="148" t="str">
        <f t="shared" si="601"/>
        <v/>
      </c>
      <c r="AL3225" s="147" t="str">
        <f t="shared" si="602"/>
        <v/>
      </c>
      <c r="AM3225" s="147" t="str">
        <f t="shared" si="603"/>
        <v/>
      </c>
      <c r="AN3225" s="147" t="str">
        <f t="shared" si="604"/>
        <v/>
      </c>
      <c r="AO3225" s="118"/>
    </row>
    <row r="3226" spans="1:41">
      <c r="A3226" s="118"/>
      <c r="B3226" s="118"/>
      <c r="C3226" s="118"/>
      <c r="D3226" s="118"/>
      <c r="E3226" s="118"/>
      <c r="F3226" s="118"/>
      <c r="G3226" s="118"/>
      <c r="H3226" s="118"/>
      <c r="I3226" s="118"/>
      <c r="J3226" s="118"/>
      <c r="K3226" s="118"/>
      <c r="L3226" s="118"/>
      <c r="M3226" s="118"/>
      <c r="N3226" s="118"/>
      <c r="O3226" s="143" t="str">
        <f>IF(H3226="","",(S3226/S3226)&amp;":"&amp;ROUND(AH3226/S3226,2))</f>
        <v/>
      </c>
      <c r="P3226" s="118"/>
      <c r="Q3226" s="118"/>
      <c r="R3226" s="143" t="str">
        <f>IF(H3226="","",(S3226/S3226)&amp;":"&amp;ROUND(AI3226/S3226,2))</f>
        <v/>
      </c>
      <c r="S3226" s="144" t="str">
        <f t="shared" si="605"/>
        <v/>
      </c>
      <c r="T3226" s="145" t="str">
        <f t="shared" si="606"/>
        <v/>
      </c>
      <c r="U3226" s="118"/>
      <c r="V3226" s="145" t="str">
        <f t="shared" si="607"/>
        <v/>
      </c>
      <c r="W3226" s="144" t="str">
        <f t="shared" si="608"/>
        <v/>
      </c>
      <c r="X3226" s="146" t="str">
        <f>IF(C3226="","",IF(OR(C3226="Trade",C3226="Multi Position"),(X3225+V3226),IF(C3226="Deposit",(X3225+AE3226),IF(C3226="Withdrawal",(X3225-AE3226)))))</f>
        <v/>
      </c>
      <c r="Y3226" s="145" t="str">
        <f t="shared" si="609"/>
        <v/>
      </c>
      <c r="Z3226" s="118"/>
      <c r="AA3226" s="118"/>
      <c r="AB3226" s="118"/>
      <c r="AC3226" s="118"/>
      <c r="AD3226" s="118"/>
      <c r="AE3226" s="139"/>
      <c r="AF3226" s="118"/>
      <c r="AG3226" s="118"/>
      <c r="AH3226" s="147" t="str">
        <f t="shared" si="610"/>
        <v/>
      </c>
      <c r="AI3226" s="147" t="str">
        <f t="shared" si="611"/>
        <v/>
      </c>
      <c r="AJ3226" s="148" t="str">
        <f t="shared" si="600"/>
        <v/>
      </c>
      <c r="AK3226" s="148" t="str">
        <f t="shared" si="601"/>
        <v/>
      </c>
      <c r="AL3226" s="147" t="str">
        <f t="shared" si="602"/>
        <v/>
      </c>
      <c r="AM3226" s="147" t="str">
        <f t="shared" si="603"/>
        <v/>
      </c>
      <c r="AN3226" s="147" t="str">
        <f t="shared" si="604"/>
        <v/>
      </c>
      <c r="AO3226" s="118"/>
    </row>
    <row r="3227" spans="1:41">
      <c r="A3227" s="118"/>
      <c r="B3227" s="118"/>
      <c r="C3227" s="118"/>
      <c r="D3227" s="118"/>
      <c r="E3227" s="118"/>
      <c r="F3227" s="118"/>
      <c r="G3227" s="118"/>
      <c r="H3227" s="118"/>
      <c r="I3227" s="118"/>
      <c r="J3227" s="118"/>
      <c r="K3227" s="118"/>
      <c r="L3227" s="118"/>
      <c r="M3227" s="118"/>
      <c r="N3227" s="118"/>
      <c r="O3227" s="143" t="str">
        <f>IF(H3227="","",(S3227/S3227)&amp;":"&amp;ROUND(AH3227/S3227,2))</f>
        <v/>
      </c>
      <c r="P3227" s="118"/>
      <c r="Q3227" s="118"/>
      <c r="R3227" s="143" t="str">
        <f>IF(H3227="","",(S3227/S3227)&amp;":"&amp;ROUND(AI3227/S3227,2))</f>
        <v/>
      </c>
      <c r="S3227" s="144" t="str">
        <f t="shared" si="605"/>
        <v/>
      </c>
      <c r="T3227" s="145" t="str">
        <f t="shared" si="606"/>
        <v/>
      </c>
      <c r="U3227" s="118"/>
      <c r="V3227" s="145" t="str">
        <f t="shared" si="607"/>
        <v/>
      </c>
      <c r="W3227" s="144" t="str">
        <f t="shared" si="608"/>
        <v/>
      </c>
      <c r="X3227" s="146" t="str">
        <f>IF(C3227="","",IF(OR(C3227="Trade",C3227="Multi Position"),(X3226+V3227),IF(C3227="Deposit",(X3226+AE3227),IF(C3227="Withdrawal",(X3226-AE3227)))))</f>
        <v/>
      </c>
      <c r="Y3227" s="145" t="str">
        <f t="shared" si="609"/>
        <v/>
      </c>
      <c r="Z3227" s="118"/>
      <c r="AA3227" s="118"/>
      <c r="AB3227" s="118"/>
      <c r="AC3227" s="118"/>
      <c r="AD3227" s="118"/>
      <c r="AE3227" s="139"/>
      <c r="AF3227" s="118"/>
      <c r="AG3227" s="118"/>
      <c r="AH3227" s="147" t="str">
        <f t="shared" si="610"/>
        <v/>
      </c>
      <c r="AI3227" s="147" t="str">
        <f t="shared" si="611"/>
        <v/>
      </c>
      <c r="AJ3227" s="148" t="str">
        <f t="shared" si="600"/>
        <v/>
      </c>
      <c r="AK3227" s="148" t="str">
        <f t="shared" si="601"/>
        <v/>
      </c>
      <c r="AL3227" s="147" t="str">
        <f t="shared" si="602"/>
        <v/>
      </c>
      <c r="AM3227" s="147" t="str">
        <f t="shared" si="603"/>
        <v/>
      </c>
      <c r="AN3227" s="147" t="str">
        <f t="shared" si="604"/>
        <v/>
      </c>
      <c r="AO3227" s="118"/>
    </row>
    <row r="3228" spans="1:41">
      <c r="A3228" s="118"/>
      <c r="B3228" s="118"/>
      <c r="C3228" s="118"/>
      <c r="D3228" s="118"/>
      <c r="E3228" s="118"/>
      <c r="F3228" s="118"/>
      <c r="G3228" s="118"/>
      <c r="H3228" s="118"/>
      <c r="I3228" s="118"/>
      <c r="J3228" s="118"/>
      <c r="K3228" s="118"/>
      <c r="L3228" s="118"/>
      <c r="M3228" s="118"/>
      <c r="N3228" s="118"/>
      <c r="O3228" s="143" t="str">
        <f>IF(H3228="","",(S3228/S3228)&amp;":"&amp;ROUND(AH3228/S3228,2))</f>
        <v/>
      </c>
      <c r="P3228" s="118"/>
      <c r="Q3228" s="118"/>
      <c r="R3228" s="143" t="str">
        <f>IF(H3228="","",(S3228/S3228)&amp;":"&amp;ROUND(AI3228/S3228,2))</f>
        <v/>
      </c>
      <c r="S3228" s="144" t="str">
        <f t="shared" si="605"/>
        <v/>
      </c>
      <c r="T3228" s="145" t="str">
        <f t="shared" si="606"/>
        <v/>
      </c>
      <c r="U3228" s="118"/>
      <c r="V3228" s="145" t="str">
        <f t="shared" si="607"/>
        <v/>
      </c>
      <c r="W3228" s="144" t="str">
        <f t="shared" si="608"/>
        <v/>
      </c>
      <c r="X3228" s="146" t="str">
        <f>IF(C3228="","",IF(OR(C3228="Trade",C3228="Multi Position"),(X3227+V3228),IF(C3228="Deposit",(X3227+AE3228),IF(C3228="Withdrawal",(X3227-AE3228)))))</f>
        <v/>
      </c>
      <c r="Y3228" s="145" t="str">
        <f t="shared" si="609"/>
        <v/>
      </c>
      <c r="Z3228" s="118"/>
      <c r="AA3228" s="118"/>
      <c r="AB3228" s="118"/>
      <c r="AC3228" s="118"/>
      <c r="AD3228" s="118"/>
      <c r="AE3228" s="139"/>
      <c r="AF3228" s="118"/>
      <c r="AG3228" s="118"/>
      <c r="AH3228" s="147" t="str">
        <f t="shared" si="610"/>
        <v/>
      </c>
      <c r="AI3228" s="147" t="str">
        <f t="shared" si="611"/>
        <v/>
      </c>
      <c r="AJ3228" s="148" t="str">
        <f t="shared" si="600"/>
        <v/>
      </c>
      <c r="AK3228" s="148" t="str">
        <f t="shared" si="601"/>
        <v/>
      </c>
      <c r="AL3228" s="147" t="str">
        <f t="shared" si="602"/>
        <v/>
      </c>
      <c r="AM3228" s="147" t="str">
        <f t="shared" si="603"/>
        <v/>
      </c>
      <c r="AN3228" s="147" t="str">
        <f t="shared" si="604"/>
        <v/>
      </c>
      <c r="AO3228" s="118"/>
    </row>
    <row r="3229" spans="1:41">
      <c r="A3229" s="118"/>
      <c r="B3229" s="118"/>
      <c r="C3229" s="118"/>
      <c r="D3229" s="118"/>
      <c r="E3229" s="118"/>
      <c r="F3229" s="118"/>
      <c r="G3229" s="118"/>
      <c r="H3229" s="118"/>
      <c r="I3229" s="118"/>
      <c r="J3229" s="118"/>
      <c r="K3229" s="118"/>
      <c r="L3229" s="118"/>
      <c r="M3229" s="118"/>
      <c r="N3229" s="118"/>
      <c r="O3229" s="143" t="str">
        <f>IF(H3229="","",(S3229/S3229)&amp;":"&amp;ROUND(AH3229/S3229,2))</f>
        <v/>
      </c>
      <c r="P3229" s="118"/>
      <c r="Q3229" s="118"/>
      <c r="R3229" s="143" t="str">
        <f>IF(H3229="","",(S3229/S3229)&amp;":"&amp;ROUND(AI3229/S3229,2))</f>
        <v/>
      </c>
      <c r="S3229" s="144" t="str">
        <f t="shared" si="605"/>
        <v/>
      </c>
      <c r="T3229" s="145" t="str">
        <f t="shared" si="606"/>
        <v/>
      </c>
      <c r="U3229" s="118"/>
      <c r="V3229" s="145" t="str">
        <f t="shared" si="607"/>
        <v/>
      </c>
      <c r="W3229" s="144" t="str">
        <f t="shared" si="608"/>
        <v/>
      </c>
      <c r="X3229" s="146" t="str">
        <f>IF(C3229="","",IF(OR(C3229="Trade",C3229="Multi Position"),(X3228+V3229),IF(C3229="Deposit",(X3228+AE3229),IF(C3229="Withdrawal",(X3228-AE3229)))))</f>
        <v/>
      </c>
      <c r="Y3229" s="145" t="str">
        <f t="shared" si="609"/>
        <v/>
      </c>
      <c r="Z3229" s="118"/>
      <c r="AA3229" s="118"/>
      <c r="AB3229" s="118"/>
      <c r="AC3229" s="118"/>
      <c r="AD3229" s="118"/>
      <c r="AE3229" s="139"/>
      <c r="AF3229" s="118"/>
      <c r="AG3229" s="118"/>
      <c r="AH3229" s="147" t="str">
        <f t="shared" si="610"/>
        <v/>
      </c>
      <c r="AI3229" s="147" t="str">
        <f t="shared" si="611"/>
        <v/>
      </c>
      <c r="AJ3229" s="148" t="str">
        <f t="shared" si="600"/>
        <v/>
      </c>
      <c r="AK3229" s="148" t="str">
        <f t="shared" si="601"/>
        <v/>
      </c>
      <c r="AL3229" s="147" t="str">
        <f t="shared" si="602"/>
        <v/>
      </c>
      <c r="AM3229" s="147" t="str">
        <f t="shared" si="603"/>
        <v/>
      </c>
      <c r="AN3229" s="147" t="str">
        <f t="shared" si="604"/>
        <v/>
      </c>
      <c r="AO3229" s="118"/>
    </row>
    <row r="3230" spans="1:41">
      <c r="A3230" s="118"/>
      <c r="B3230" s="118"/>
      <c r="C3230" s="118"/>
      <c r="D3230" s="118"/>
      <c r="E3230" s="118"/>
      <c r="F3230" s="118"/>
      <c r="G3230" s="118"/>
      <c r="H3230" s="118"/>
      <c r="I3230" s="118"/>
      <c r="J3230" s="118"/>
      <c r="K3230" s="118"/>
      <c r="L3230" s="118"/>
      <c r="M3230" s="118"/>
      <c r="N3230" s="118"/>
      <c r="O3230" s="143" t="str">
        <f>IF(H3230="","",(S3230/S3230)&amp;":"&amp;ROUND(AH3230/S3230,2))</f>
        <v/>
      </c>
      <c r="P3230" s="118"/>
      <c r="Q3230" s="118"/>
      <c r="R3230" s="143" t="str">
        <f>IF(H3230="","",(S3230/S3230)&amp;":"&amp;ROUND(AI3230/S3230,2))</f>
        <v/>
      </c>
      <c r="S3230" s="144" t="str">
        <f t="shared" si="605"/>
        <v/>
      </c>
      <c r="T3230" s="145" t="str">
        <f t="shared" si="606"/>
        <v/>
      </c>
      <c r="U3230" s="118"/>
      <c r="V3230" s="145" t="str">
        <f t="shared" si="607"/>
        <v/>
      </c>
      <c r="W3230" s="144" t="str">
        <f t="shared" si="608"/>
        <v/>
      </c>
      <c r="X3230" s="146" t="str">
        <f>IF(C3230="","",IF(OR(C3230="Trade",C3230="Multi Position"),(X3229+V3230),IF(C3230="Deposit",(X3229+AE3230),IF(C3230="Withdrawal",(X3229-AE3230)))))</f>
        <v/>
      </c>
      <c r="Y3230" s="145" t="str">
        <f t="shared" si="609"/>
        <v/>
      </c>
      <c r="Z3230" s="118"/>
      <c r="AA3230" s="118"/>
      <c r="AB3230" s="118"/>
      <c r="AC3230" s="118"/>
      <c r="AD3230" s="118"/>
      <c r="AE3230" s="139"/>
      <c r="AF3230" s="118"/>
      <c r="AG3230" s="118"/>
      <c r="AH3230" s="147" t="str">
        <f t="shared" si="610"/>
        <v/>
      </c>
      <c r="AI3230" s="147" t="str">
        <f t="shared" si="611"/>
        <v/>
      </c>
      <c r="AJ3230" s="148" t="str">
        <f t="shared" si="600"/>
        <v/>
      </c>
      <c r="AK3230" s="148" t="str">
        <f t="shared" si="601"/>
        <v/>
      </c>
      <c r="AL3230" s="147" t="str">
        <f t="shared" si="602"/>
        <v/>
      </c>
      <c r="AM3230" s="147" t="str">
        <f t="shared" si="603"/>
        <v/>
      </c>
      <c r="AN3230" s="147" t="str">
        <f t="shared" si="604"/>
        <v/>
      </c>
      <c r="AO3230" s="118"/>
    </row>
    <row r="3231" spans="1:41">
      <c r="A3231" s="118"/>
      <c r="B3231" s="118"/>
      <c r="C3231" s="118"/>
      <c r="D3231" s="118"/>
      <c r="E3231" s="118"/>
      <c r="F3231" s="118"/>
      <c r="G3231" s="118"/>
      <c r="H3231" s="118"/>
      <c r="I3231" s="118"/>
      <c r="J3231" s="118"/>
      <c r="K3231" s="118"/>
      <c r="L3231" s="118"/>
      <c r="M3231" s="118"/>
      <c r="N3231" s="118"/>
      <c r="O3231" s="143" t="str">
        <f>IF(H3231="","",(S3231/S3231)&amp;":"&amp;ROUND(AH3231/S3231,2))</f>
        <v/>
      </c>
      <c r="P3231" s="118"/>
      <c r="Q3231" s="118"/>
      <c r="R3231" s="143" t="str">
        <f>IF(H3231="","",(S3231/S3231)&amp;":"&amp;ROUND(AI3231/S3231,2))</f>
        <v/>
      </c>
      <c r="S3231" s="144" t="str">
        <f t="shared" si="605"/>
        <v/>
      </c>
      <c r="T3231" s="145" t="str">
        <f t="shared" si="606"/>
        <v/>
      </c>
      <c r="U3231" s="118"/>
      <c r="V3231" s="145" t="str">
        <f t="shared" si="607"/>
        <v/>
      </c>
      <c r="W3231" s="144" t="str">
        <f t="shared" si="608"/>
        <v/>
      </c>
      <c r="X3231" s="146" t="str">
        <f>IF(C3231="","",IF(OR(C3231="Trade",C3231="Multi Position"),(X3230+V3231),IF(C3231="Deposit",(X3230+AE3231),IF(C3231="Withdrawal",(X3230-AE3231)))))</f>
        <v/>
      </c>
      <c r="Y3231" s="145" t="str">
        <f t="shared" si="609"/>
        <v/>
      </c>
      <c r="Z3231" s="118"/>
      <c r="AA3231" s="118"/>
      <c r="AB3231" s="118"/>
      <c r="AC3231" s="118"/>
      <c r="AD3231" s="118"/>
      <c r="AE3231" s="139"/>
      <c r="AF3231" s="118"/>
      <c r="AG3231" s="118"/>
      <c r="AH3231" s="147" t="str">
        <f t="shared" si="610"/>
        <v/>
      </c>
      <c r="AI3231" s="147" t="str">
        <f t="shared" si="611"/>
        <v/>
      </c>
      <c r="AJ3231" s="148" t="str">
        <f t="shared" si="600"/>
        <v/>
      </c>
      <c r="AK3231" s="148" t="str">
        <f t="shared" si="601"/>
        <v/>
      </c>
      <c r="AL3231" s="147" t="str">
        <f t="shared" si="602"/>
        <v/>
      </c>
      <c r="AM3231" s="147" t="str">
        <f t="shared" si="603"/>
        <v/>
      </c>
      <c r="AN3231" s="147" t="str">
        <f t="shared" si="604"/>
        <v/>
      </c>
      <c r="AO3231" s="118"/>
    </row>
    <row r="3232" spans="1:41">
      <c r="A3232" s="118"/>
      <c r="B3232" s="118"/>
      <c r="C3232" s="118"/>
      <c r="D3232" s="118"/>
      <c r="E3232" s="118"/>
      <c r="F3232" s="118"/>
      <c r="G3232" s="118"/>
      <c r="H3232" s="118"/>
      <c r="I3232" s="118"/>
      <c r="J3232" s="118"/>
      <c r="K3232" s="118"/>
      <c r="L3232" s="118"/>
      <c r="M3232" s="118"/>
      <c r="N3232" s="118"/>
      <c r="O3232" s="143" t="str">
        <f>IF(H3232="","",(S3232/S3232)&amp;":"&amp;ROUND(AH3232/S3232,2))</f>
        <v/>
      </c>
      <c r="P3232" s="118"/>
      <c r="Q3232" s="118"/>
      <c r="R3232" s="143" t="str">
        <f>IF(H3232="","",(S3232/S3232)&amp;":"&amp;ROUND(AI3232/S3232,2))</f>
        <v/>
      </c>
      <c r="S3232" s="144" t="str">
        <f t="shared" si="605"/>
        <v/>
      </c>
      <c r="T3232" s="145" t="str">
        <f t="shared" si="606"/>
        <v/>
      </c>
      <c r="U3232" s="118"/>
      <c r="V3232" s="145" t="str">
        <f t="shared" si="607"/>
        <v/>
      </c>
      <c r="W3232" s="144" t="str">
        <f t="shared" si="608"/>
        <v/>
      </c>
      <c r="X3232" s="146" t="str">
        <f>IF(C3232="","",IF(OR(C3232="Trade",C3232="Multi Position"),(X3231+V3232),IF(C3232="Deposit",(X3231+AE3232),IF(C3232="Withdrawal",(X3231-AE3232)))))</f>
        <v/>
      </c>
      <c r="Y3232" s="145" t="str">
        <f t="shared" si="609"/>
        <v/>
      </c>
      <c r="Z3232" s="118"/>
      <c r="AA3232" s="118"/>
      <c r="AB3232" s="118"/>
      <c r="AC3232" s="118"/>
      <c r="AD3232" s="118"/>
      <c r="AE3232" s="139"/>
      <c r="AF3232" s="118"/>
      <c r="AG3232" s="118"/>
      <c r="AH3232" s="147" t="str">
        <f t="shared" si="610"/>
        <v/>
      </c>
      <c r="AI3232" s="147" t="str">
        <f t="shared" si="611"/>
        <v/>
      </c>
      <c r="AJ3232" s="148" t="str">
        <f t="shared" si="600"/>
        <v/>
      </c>
      <c r="AK3232" s="148" t="str">
        <f t="shared" si="601"/>
        <v/>
      </c>
      <c r="AL3232" s="147" t="str">
        <f t="shared" si="602"/>
        <v/>
      </c>
      <c r="AM3232" s="147" t="str">
        <f t="shared" si="603"/>
        <v/>
      </c>
      <c r="AN3232" s="147" t="str">
        <f t="shared" si="604"/>
        <v/>
      </c>
      <c r="AO3232" s="118"/>
    </row>
    <row r="3233" spans="1:41">
      <c r="A3233" s="118"/>
      <c r="B3233" s="118"/>
      <c r="C3233" s="118"/>
      <c r="D3233" s="118"/>
      <c r="E3233" s="118"/>
      <c r="F3233" s="118"/>
      <c r="G3233" s="118"/>
      <c r="H3233" s="118"/>
      <c r="I3233" s="118"/>
      <c r="J3233" s="118"/>
      <c r="K3233" s="118"/>
      <c r="L3233" s="118"/>
      <c r="M3233" s="118"/>
      <c r="N3233" s="118"/>
      <c r="O3233" s="143" t="str">
        <f>IF(H3233="","",(S3233/S3233)&amp;":"&amp;ROUND(AH3233/S3233,2))</f>
        <v/>
      </c>
      <c r="P3233" s="118"/>
      <c r="Q3233" s="118"/>
      <c r="R3233" s="143" t="str">
        <f>IF(H3233="","",(S3233/S3233)&amp;":"&amp;ROUND(AI3233/S3233,2))</f>
        <v/>
      </c>
      <c r="S3233" s="144" t="str">
        <f t="shared" si="605"/>
        <v/>
      </c>
      <c r="T3233" s="145" t="str">
        <f t="shared" si="606"/>
        <v/>
      </c>
      <c r="U3233" s="118"/>
      <c r="V3233" s="145" t="str">
        <f t="shared" si="607"/>
        <v/>
      </c>
      <c r="W3233" s="144" t="str">
        <f t="shared" si="608"/>
        <v/>
      </c>
      <c r="X3233" s="146" t="str">
        <f>IF(C3233="","",IF(OR(C3233="Trade",C3233="Multi Position"),(X3232+V3233),IF(C3233="Deposit",(X3232+AE3233),IF(C3233="Withdrawal",(X3232-AE3233)))))</f>
        <v/>
      </c>
      <c r="Y3233" s="145" t="str">
        <f t="shared" si="609"/>
        <v/>
      </c>
      <c r="Z3233" s="118"/>
      <c r="AA3233" s="118"/>
      <c r="AB3233" s="118"/>
      <c r="AC3233" s="118"/>
      <c r="AD3233" s="118"/>
      <c r="AE3233" s="139"/>
      <c r="AF3233" s="118"/>
      <c r="AG3233" s="118"/>
      <c r="AH3233" s="147" t="str">
        <f t="shared" si="610"/>
        <v/>
      </c>
      <c r="AI3233" s="147" t="str">
        <f t="shared" si="611"/>
        <v/>
      </c>
      <c r="AJ3233" s="148" t="str">
        <f t="shared" si="600"/>
        <v/>
      </c>
      <c r="AK3233" s="148" t="str">
        <f t="shared" si="601"/>
        <v/>
      </c>
      <c r="AL3233" s="147" t="str">
        <f t="shared" si="602"/>
        <v/>
      </c>
      <c r="AM3233" s="147" t="str">
        <f t="shared" si="603"/>
        <v/>
      </c>
      <c r="AN3233" s="147" t="str">
        <f t="shared" si="604"/>
        <v/>
      </c>
      <c r="AO3233" s="118"/>
    </row>
    <row r="3234" spans="1:41">
      <c r="A3234" s="118"/>
      <c r="B3234" s="118"/>
      <c r="C3234" s="118"/>
      <c r="D3234" s="118"/>
      <c r="E3234" s="118"/>
      <c r="F3234" s="118"/>
      <c r="G3234" s="118"/>
      <c r="H3234" s="118"/>
      <c r="I3234" s="118"/>
      <c r="J3234" s="118"/>
      <c r="K3234" s="118"/>
      <c r="L3234" s="118"/>
      <c r="M3234" s="118"/>
      <c r="N3234" s="118"/>
      <c r="O3234" s="143" t="str">
        <f>IF(H3234="","",(S3234/S3234)&amp;":"&amp;ROUND(AH3234/S3234,2))</f>
        <v/>
      </c>
      <c r="P3234" s="118"/>
      <c r="Q3234" s="118"/>
      <c r="R3234" s="143" t="str">
        <f>IF(H3234="","",(S3234/S3234)&amp;":"&amp;ROUND(AI3234/S3234,2))</f>
        <v/>
      </c>
      <c r="S3234" s="144" t="str">
        <f t="shared" si="605"/>
        <v/>
      </c>
      <c r="T3234" s="145" t="str">
        <f t="shared" si="606"/>
        <v/>
      </c>
      <c r="U3234" s="118"/>
      <c r="V3234" s="145" t="str">
        <f t="shared" si="607"/>
        <v/>
      </c>
      <c r="W3234" s="144" t="str">
        <f t="shared" si="608"/>
        <v/>
      </c>
      <c r="X3234" s="146" t="str">
        <f>IF(C3234="","",IF(OR(C3234="Trade",C3234="Multi Position"),(X3233+V3234),IF(C3234="Deposit",(X3233+AE3234),IF(C3234="Withdrawal",(X3233-AE3234)))))</f>
        <v/>
      </c>
      <c r="Y3234" s="145" t="str">
        <f t="shared" si="609"/>
        <v/>
      </c>
      <c r="Z3234" s="118"/>
      <c r="AA3234" s="118"/>
      <c r="AB3234" s="118"/>
      <c r="AC3234" s="118"/>
      <c r="AD3234" s="118"/>
      <c r="AE3234" s="139"/>
      <c r="AF3234" s="118"/>
      <c r="AG3234" s="118"/>
      <c r="AH3234" s="147" t="str">
        <f t="shared" si="610"/>
        <v/>
      </c>
      <c r="AI3234" s="147" t="str">
        <f t="shared" si="611"/>
        <v/>
      </c>
      <c r="AJ3234" s="148" t="str">
        <f t="shared" si="600"/>
        <v/>
      </c>
      <c r="AK3234" s="148" t="str">
        <f t="shared" si="601"/>
        <v/>
      </c>
      <c r="AL3234" s="147" t="str">
        <f t="shared" si="602"/>
        <v/>
      </c>
      <c r="AM3234" s="147" t="str">
        <f t="shared" si="603"/>
        <v/>
      </c>
      <c r="AN3234" s="147" t="str">
        <f t="shared" si="604"/>
        <v/>
      </c>
      <c r="AO3234" s="118"/>
    </row>
    <row r="3235" spans="1:41">
      <c r="A3235" s="118"/>
      <c r="B3235" s="118"/>
      <c r="C3235" s="118"/>
      <c r="D3235" s="118"/>
      <c r="E3235" s="118"/>
      <c r="F3235" s="118"/>
      <c r="G3235" s="118"/>
      <c r="H3235" s="118"/>
      <c r="I3235" s="118"/>
      <c r="J3235" s="118"/>
      <c r="K3235" s="118"/>
      <c r="L3235" s="118"/>
      <c r="M3235" s="118"/>
      <c r="N3235" s="118"/>
      <c r="O3235" s="143" t="str">
        <f>IF(H3235="","",(S3235/S3235)&amp;":"&amp;ROUND(AH3235/S3235,2))</f>
        <v/>
      </c>
      <c r="P3235" s="118"/>
      <c r="Q3235" s="118"/>
      <c r="R3235" s="143" t="str">
        <f>IF(H3235="","",(S3235/S3235)&amp;":"&amp;ROUND(AI3235/S3235,2))</f>
        <v/>
      </c>
      <c r="S3235" s="144" t="str">
        <f t="shared" si="605"/>
        <v/>
      </c>
      <c r="T3235" s="145" t="str">
        <f t="shared" si="606"/>
        <v/>
      </c>
      <c r="U3235" s="118"/>
      <c r="V3235" s="145" t="str">
        <f t="shared" si="607"/>
        <v/>
      </c>
      <c r="W3235" s="144" t="str">
        <f t="shared" si="608"/>
        <v/>
      </c>
      <c r="X3235" s="146" t="str">
        <f>IF(C3235="","",IF(OR(C3235="Trade",C3235="Multi Position"),(X3234+V3235),IF(C3235="Deposit",(X3234+AE3235),IF(C3235="Withdrawal",(X3234-AE3235)))))</f>
        <v/>
      </c>
      <c r="Y3235" s="145" t="str">
        <f t="shared" si="609"/>
        <v/>
      </c>
      <c r="Z3235" s="118"/>
      <c r="AA3235" s="118"/>
      <c r="AB3235" s="118"/>
      <c r="AC3235" s="118"/>
      <c r="AD3235" s="118"/>
      <c r="AE3235" s="139"/>
      <c r="AF3235" s="118"/>
      <c r="AG3235" s="118"/>
      <c r="AH3235" s="147" t="str">
        <f t="shared" si="610"/>
        <v/>
      </c>
      <c r="AI3235" s="147" t="str">
        <f t="shared" si="611"/>
        <v/>
      </c>
      <c r="AJ3235" s="148" t="str">
        <f t="shared" si="600"/>
        <v/>
      </c>
      <c r="AK3235" s="148" t="str">
        <f t="shared" si="601"/>
        <v/>
      </c>
      <c r="AL3235" s="147" t="str">
        <f t="shared" si="602"/>
        <v/>
      </c>
      <c r="AM3235" s="147" t="str">
        <f t="shared" si="603"/>
        <v/>
      </c>
      <c r="AN3235" s="147" t="str">
        <f t="shared" si="604"/>
        <v/>
      </c>
      <c r="AO3235" s="118"/>
    </row>
    <row r="3236" spans="1:41">
      <c r="A3236" s="118"/>
      <c r="B3236" s="118"/>
      <c r="C3236" s="118"/>
      <c r="D3236" s="118"/>
      <c r="E3236" s="118"/>
      <c r="F3236" s="118"/>
      <c r="G3236" s="118"/>
      <c r="H3236" s="118"/>
      <c r="I3236" s="118"/>
      <c r="J3236" s="118"/>
      <c r="K3236" s="118"/>
      <c r="L3236" s="118"/>
      <c r="M3236" s="118"/>
      <c r="N3236" s="118"/>
      <c r="O3236" s="143" t="str">
        <f>IF(H3236="","",(S3236/S3236)&amp;":"&amp;ROUND(AH3236/S3236,2))</f>
        <v/>
      </c>
      <c r="P3236" s="118"/>
      <c r="Q3236" s="118"/>
      <c r="R3236" s="143" t="str">
        <f>IF(H3236="","",(S3236/S3236)&amp;":"&amp;ROUND(AI3236/S3236,2))</f>
        <v/>
      </c>
      <c r="S3236" s="144" t="str">
        <f t="shared" si="605"/>
        <v/>
      </c>
      <c r="T3236" s="145" t="str">
        <f t="shared" si="606"/>
        <v/>
      </c>
      <c r="U3236" s="118"/>
      <c r="V3236" s="145" t="str">
        <f t="shared" si="607"/>
        <v/>
      </c>
      <c r="W3236" s="144" t="str">
        <f t="shared" si="608"/>
        <v/>
      </c>
      <c r="X3236" s="146" t="str">
        <f>IF(C3236="","",IF(OR(C3236="Trade",C3236="Multi Position"),(X3235+V3236),IF(C3236="Deposit",(X3235+AE3236),IF(C3236="Withdrawal",(X3235-AE3236)))))</f>
        <v/>
      </c>
      <c r="Y3236" s="145" t="str">
        <f t="shared" si="609"/>
        <v/>
      </c>
      <c r="Z3236" s="118"/>
      <c r="AA3236" s="118"/>
      <c r="AB3236" s="118"/>
      <c r="AC3236" s="118"/>
      <c r="AD3236" s="118"/>
      <c r="AE3236" s="139"/>
      <c r="AF3236" s="118"/>
      <c r="AG3236" s="118"/>
      <c r="AH3236" s="147" t="str">
        <f t="shared" si="610"/>
        <v/>
      </c>
      <c r="AI3236" s="147" t="str">
        <f t="shared" si="611"/>
        <v/>
      </c>
      <c r="AJ3236" s="148" t="str">
        <f t="shared" si="600"/>
        <v/>
      </c>
      <c r="AK3236" s="148" t="str">
        <f t="shared" si="601"/>
        <v/>
      </c>
      <c r="AL3236" s="147" t="str">
        <f t="shared" si="602"/>
        <v/>
      </c>
      <c r="AM3236" s="147" t="str">
        <f t="shared" si="603"/>
        <v/>
      </c>
      <c r="AN3236" s="147" t="str">
        <f t="shared" si="604"/>
        <v/>
      </c>
      <c r="AO3236" s="118"/>
    </row>
    <row r="3237" spans="1:41">
      <c r="A3237" s="118"/>
      <c r="B3237" s="118"/>
      <c r="C3237" s="118"/>
      <c r="D3237" s="118"/>
      <c r="E3237" s="118"/>
      <c r="F3237" s="118"/>
      <c r="G3237" s="118"/>
      <c r="H3237" s="118"/>
      <c r="I3237" s="118"/>
      <c r="J3237" s="118"/>
      <c r="K3237" s="118"/>
      <c r="L3237" s="118"/>
      <c r="M3237" s="118"/>
      <c r="N3237" s="118"/>
      <c r="O3237" s="143" t="str">
        <f>IF(H3237="","",(S3237/S3237)&amp;":"&amp;ROUND(AH3237/S3237,2))</f>
        <v/>
      </c>
      <c r="P3237" s="118"/>
      <c r="Q3237" s="118"/>
      <c r="R3237" s="143" t="str">
        <f>IF(H3237="","",(S3237/S3237)&amp;":"&amp;ROUND(AI3237/S3237,2))</f>
        <v/>
      </c>
      <c r="S3237" s="144" t="str">
        <f t="shared" si="605"/>
        <v/>
      </c>
      <c r="T3237" s="145" t="str">
        <f t="shared" si="606"/>
        <v/>
      </c>
      <c r="U3237" s="118"/>
      <c r="V3237" s="145" t="str">
        <f t="shared" si="607"/>
        <v/>
      </c>
      <c r="W3237" s="144" t="str">
        <f t="shared" si="608"/>
        <v/>
      </c>
      <c r="X3237" s="146" t="str">
        <f>IF(C3237="","",IF(OR(C3237="Trade",C3237="Multi Position"),(X3236+V3237),IF(C3237="Deposit",(X3236+AE3237),IF(C3237="Withdrawal",(X3236-AE3237)))))</f>
        <v/>
      </c>
      <c r="Y3237" s="145" t="str">
        <f t="shared" si="609"/>
        <v/>
      </c>
      <c r="Z3237" s="118"/>
      <c r="AA3237" s="118"/>
      <c r="AB3237" s="118"/>
      <c r="AC3237" s="118"/>
      <c r="AD3237" s="118"/>
      <c r="AE3237" s="139"/>
      <c r="AF3237" s="118"/>
      <c r="AG3237" s="118"/>
      <c r="AH3237" s="147" t="str">
        <f t="shared" si="610"/>
        <v/>
      </c>
      <c r="AI3237" s="147" t="str">
        <f t="shared" si="611"/>
        <v/>
      </c>
      <c r="AJ3237" s="148" t="str">
        <f t="shared" si="600"/>
        <v/>
      </c>
      <c r="AK3237" s="148" t="str">
        <f t="shared" si="601"/>
        <v/>
      </c>
      <c r="AL3237" s="147" t="str">
        <f t="shared" si="602"/>
        <v/>
      </c>
      <c r="AM3237" s="147" t="str">
        <f t="shared" si="603"/>
        <v/>
      </c>
      <c r="AN3237" s="147" t="str">
        <f t="shared" si="604"/>
        <v/>
      </c>
      <c r="AO3237" s="118"/>
    </row>
    <row r="3238" spans="1:41">
      <c r="A3238" s="118"/>
      <c r="B3238" s="118"/>
      <c r="C3238" s="118"/>
      <c r="D3238" s="118"/>
      <c r="E3238" s="118"/>
      <c r="F3238" s="118"/>
      <c r="G3238" s="118"/>
      <c r="H3238" s="118"/>
      <c r="I3238" s="118"/>
      <c r="J3238" s="118"/>
      <c r="K3238" s="118"/>
      <c r="L3238" s="118"/>
      <c r="M3238" s="118"/>
      <c r="N3238" s="118"/>
      <c r="O3238" s="143" t="str">
        <f>IF(H3238="","",(S3238/S3238)&amp;":"&amp;ROUND(AH3238/S3238,2))</f>
        <v/>
      </c>
      <c r="P3238" s="118"/>
      <c r="Q3238" s="118"/>
      <c r="R3238" s="143" t="str">
        <f>IF(H3238="","",(S3238/S3238)&amp;":"&amp;ROUND(AI3238/S3238,2))</f>
        <v/>
      </c>
      <c r="S3238" s="144" t="str">
        <f t="shared" si="605"/>
        <v/>
      </c>
      <c r="T3238" s="145" t="str">
        <f t="shared" si="606"/>
        <v/>
      </c>
      <c r="U3238" s="118"/>
      <c r="V3238" s="145" t="str">
        <f t="shared" si="607"/>
        <v/>
      </c>
      <c r="W3238" s="144" t="str">
        <f t="shared" si="608"/>
        <v/>
      </c>
      <c r="X3238" s="146" t="str">
        <f>IF(C3238="","",IF(OR(C3238="Trade",C3238="Multi Position"),(X3237+V3238),IF(C3238="Deposit",(X3237+AE3238),IF(C3238="Withdrawal",(X3237-AE3238)))))</f>
        <v/>
      </c>
      <c r="Y3238" s="145" t="str">
        <f t="shared" si="609"/>
        <v/>
      </c>
      <c r="Z3238" s="118"/>
      <c r="AA3238" s="118"/>
      <c r="AB3238" s="118"/>
      <c r="AC3238" s="118"/>
      <c r="AD3238" s="118"/>
      <c r="AE3238" s="139"/>
      <c r="AF3238" s="118"/>
      <c r="AG3238" s="118"/>
      <c r="AH3238" s="147" t="str">
        <f t="shared" si="610"/>
        <v/>
      </c>
      <c r="AI3238" s="147" t="str">
        <f t="shared" si="611"/>
        <v/>
      </c>
      <c r="AJ3238" s="148" t="str">
        <f t="shared" si="600"/>
        <v/>
      </c>
      <c r="AK3238" s="148" t="str">
        <f t="shared" si="601"/>
        <v/>
      </c>
      <c r="AL3238" s="147" t="str">
        <f t="shared" si="602"/>
        <v/>
      </c>
      <c r="AM3238" s="147" t="str">
        <f t="shared" si="603"/>
        <v/>
      </c>
      <c r="AN3238" s="147" t="str">
        <f t="shared" si="604"/>
        <v/>
      </c>
      <c r="AO3238" s="118"/>
    </row>
    <row r="3239" spans="1:41">
      <c r="A3239" s="118"/>
      <c r="B3239" s="118"/>
      <c r="C3239" s="118"/>
      <c r="D3239" s="118"/>
      <c r="E3239" s="118"/>
      <c r="F3239" s="118"/>
      <c r="G3239" s="118"/>
      <c r="H3239" s="118"/>
      <c r="I3239" s="118"/>
      <c r="J3239" s="118"/>
      <c r="K3239" s="118"/>
      <c r="L3239" s="118"/>
      <c r="M3239" s="118"/>
      <c r="N3239" s="118"/>
      <c r="O3239" s="143" t="str">
        <f>IF(H3239="","",(S3239/S3239)&amp;":"&amp;ROUND(AH3239/S3239,2))</f>
        <v/>
      </c>
      <c r="P3239" s="118"/>
      <c r="Q3239" s="118"/>
      <c r="R3239" s="143" t="str">
        <f>IF(H3239="","",(S3239/S3239)&amp;":"&amp;ROUND(AI3239/S3239,2))</f>
        <v/>
      </c>
      <c r="S3239" s="144" t="str">
        <f t="shared" si="605"/>
        <v/>
      </c>
      <c r="T3239" s="145" t="str">
        <f t="shared" si="606"/>
        <v/>
      </c>
      <c r="U3239" s="118"/>
      <c r="V3239" s="145" t="str">
        <f t="shared" si="607"/>
        <v/>
      </c>
      <c r="W3239" s="144" t="str">
        <f t="shared" si="608"/>
        <v/>
      </c>
      <c r="X3239" s="146" t="str">
        <f>IF(C3239="","",IF(OR(C3239="Trade",C3239="Multi Position"),(X3238+V3239),IF(C3239="Deposit",(X3238+AE3239),IF(C3239="Withdrawal",(X3238-AE3239)))))</f>
        <v/>
      </c>
      <c r="Y3239" s="145" t="str">
        <f t="shared" si="609"/>
        <v/>
      </c>
      <c r="Z3239" s="118"/>
      <c r="AA3239" s="118"/>
      <c r="AB3239" s="118"/>
      <c r="AC3239" s="118"/>
      <c r="AD3239" s="118"/>
      <c r="AE3239" s="139"/>
      <c r="AF3239" s="118"/>
      <c r="AG3239" s="118"/>
      <c r="AH3239" s="147" t="str">
        <f t="shared" si="610"/>
        <v/>
      </c>
      <c r="AI3239" s="147" t="str">
        <f t="shared" si="611"/>
        <v/>
      </c>
      <c r="AJ3239" s="148" t="str">
        <f t="shared" si="600"/>
        <v/>
      </c>
      <c r="AK3239" s="148" t="str">
        <f t="shared" si="601"/>
        <v/>
      </c>
      <c r="AL3239" s="147" t="str">
        <f t="shared" si="602"/>
        <v/>
      </c>
      <c r="AM3239" s="147" t="str">
        <f t="shared" si="603"/>
        <v/>
      </c>
      <c r="AN3239" s="147" t="str">
        <f t="shared" si="604"/>
        <v/>
      </c>
      <c r="AO3239" s="118"/>
    </row>
    <row r="3240" spans="1:41">
      <c r="A3240" s="118"/>
      <c r="B3240" s="118"/>
      <c r="C3240" s="118"/>
      <c r="D3240" s="118"/>
      <c r="E3240" s="118"/>
      <c r="F3240" s="118"/>
      <c r="G3240" s="118"/>
      <c r="H3240" s="118"/>
      <c r="I3240" s="118"/>
      <c r="J3240" s="118"/>
      <c r="K3240" s="118"/>
      <c r="L3240" s="118"/>
      <c r="M3240" s="118"/>
      <c r="N3240" s="118"/>
      <c r="O3240" s="143" t="str">
        <f>IF(H3240="","",(S3240/S3240)&amp;":"&amp;ROUND(AH3240/S3240,2))</f>
        <v/>
      </c>
      <c r="P3240" s="118"/>
      <c r="Q3240" s="118"/>
      <c r="R3240" s="143" t="str">
        <f>IF(H3240="","",(S3240/S3240)&amp;":"&amp;ROUND(AI3240/S3240,2))</f>
        <v/>
      </c>
      <c r="S3240" s="144" t="str">
        <f t="shared" si="605"/>
        <v/>
      </c>
      <c r="T3240" s="145" t="str">
        <f t="shared" si="606"/>
        <v/>
      </c>
      <c r="U3240" s="118"/>
      <c r="V3240" s="145" t="str">
        <f t="shared" si="607"/>
        <v/>
      </c>
      <c r="W3240" s="144" t="str">
        <f t="shared" si="608"/>
        <v/>
      </c>
      <c r="X3240" s="146" t="str">
        <f>IF(C3240="","",IF(OR(C3240="Trade",C3240="Multi Position"),(X3239+V3240),IF(C3240="Deposit",(X3239+AE3240),IF(C3240="Withdrawal",(X3239-AE3240)))))</f>
        <v/>
      </c>
      <c r="Y3240" s="145" t="str">
        <f t="shared" si="609"/>
        <v/>
      </c>
      <c r="Z3240" s="118"/>
      <c r="AA3240" s="118"/>
      <c r="AB3240" s="118"/>
      <c r="AC3240" s="118"/>
      <c r="AD3240" s="118"/>
      <c r="AE3240" s="139"/>
      <c r="AF3240" s="118"/>
      <c r="AG3240" s="118"/>
      <c r="AH3240" s="147" t="str">
        <f t="shared" si="610"/>
        <v/>
      </c>
      <c r="AI3240" s="147" t="str">
        <f t="shared" si="611"/>
        <v/>
      </c>
      <c r="AJ3240" s="148" t="str">
        <f t="shared" si="600"/>
        <v/>
      </c>
      <c r="AK3240" s="148" t="str">
        <f t="shared" si="601"/>
        <v/>
      </c>
      <c r="AL3240" s="147" t="str">
        <f t="shared" si="602"/>
        <v/>
      </c>
      <c r="AM3240" s="147" t="str">
        <f t="shared" si="603"/>
        <v/>
      </c>
      <c r="AN3240" s="147" t="str">
        <f t="shared" si="604"/>
        <v/>
      </c>
      <c r="AO3240" s="118"/>
    </row>
    <row r="3241" spans="1:41">
      <c r="A3241" s="118"/>
      <c r="B3241" s="118"/>
      <c r="C3241" s="118"/>
      <c r="D3241" s="118"/>
      <c r="E3241" s="118"/>
      <c r="F3241" s="118"/>
      <c r="G3241" s="118"/>
      <c r="H3241" s="118"/>
      <c r="I3241" s="118"/>
      <c r="J3241" s="118"/>
      <c r="K3241" s="118"/>
      <c r="L3241" s="118"/>
      <c r="M3241" s="118"/>
      <c r="N3241" s="118"/>
      <c r="O3241" s="143" t="str">
        <f>IF(H3241="","",(S3241/S3241)&amp;":"&amp;ROUND(AH3241/S3241,2))</f>
        <v/>
      </c>
      <c r="P3241" s="118"/>
      <c r="Q3241" s="118"/>
      <c r="R3241" s="143" t="str">
        <f>IF(H3241="","",(S3241/S3241)&amp;":"&amp;ROUND(AI3241/S3241,2))</f>
        <v/>
      </c>
      <c r="S3241" s="144" t="str">
        <f t="shared" si="605"/>
        <v/>
      </c>
      <c r="T3241" s="145" t="str">
        <f t="shared" si="606"/>
        <v/>
      </c>
      <c r="U3241" s="118"/>
      <c r="V3241" s="145" t="str">
        <f t="shared" si="607"/>
        <v/>
      </c>
      <c r="W3241" s="144" t="str">
        <f t="shared" si="608"/>
        <v/>
      </c>
      <c r="X3241" s="146" t="str">
        <f>IF(C3241="","",IF(OR(C3241="Trade",C3241="Multi Position"),(X3240+V3241),IF(C3241="Deposit",(X3240+AE3241),IF(C3241="Withdrawal",(X3240-AE3241)))))</f>
        <v/>
      </c>
      <c r="Y3241" s="145" t="str">
        <f t="shared" si="609"/>
        <v/>
      </c>
      <c r="Z3241" s="118"/>
      <c r="AA3241" s="118"/>
      <c r="AB3241" s="118"/>
      <c r="AC3241" s="118"/>
      <c r="AD3241" s="118"/>
      <c r="AE3241" s="139"/>
      <c r="AF3241" s="118"/>
      <c r="AG3241" s="118"/>
      <c r="AH3241" s="147" t="str">
        <f t="shared" si="610"/>
        <v/>
      </c>
      <c r="AI3241" s="147" t="str">
        <f t="shared" si="611"/>
        <v/>
      </c>
      <c r="AJ3241" s="148" t="str">
        <f t="shared" si="600"/>
        <v/>
      </c>
      <c r="AK3241" s="148" t="str">
        <f t="shared" si="601"/>
        <v/>
      </c>
      <c r="AL3241" s="147" t="str">
        <f t="shared" si="602"/>
        <v/>
      </c>
      <c r="AM3241" s="147" t="str">
        <f t="shared" si="603"/>
        <v/>
      </c>
      <c r="AN3241" s="147" t="str">
        <f t="shared" si="604"/>
        <v/>
      </c>
      <c r="AO3241" s="118"/>
    </row>
    <row r="3242" spans="1:41">
      <c r="A3242" s="118"/>
      <c r="B3242" s="118"/>
      <c r="C3242" s="118"/>
      <c r="D3242" s="118"/>
      <c r="E3242" s="118"/>
      <c r="F3242" s="118"/>
      <c r="G3242" s="118"/>
      <c r="H3242" s="118"/>
      <c r="I3242" s="118"/>
      <c r="J3242" s="118"/>
      <c r="K3242" s="118"/>
      <c r="L3242" s="118"/>
      <c r="M3242" s="118"/>
      <c r="N3242" s="118"/>
      <c r="O3242" s="143" t="str">
        <f>IF(H3242="","",(S3242/S3242)&amp;":"&amp;ROUND(AH3242/S3242,2))</f>
        <v/>
      </c>
      <c r="P3242" s="118"/>
      <c r="Q3242" s="118"/>
      <c r="R3242" s="143" t="str">
        <f>IF(H3242="","",(S3242/S3242)&amp;":"&amp;ROUND(AI3242/S3242,2))</f>
        <v/>
      </c>
      <c r="S3242" s="144" t="str">
        <f t="shared" si="605"/>
        <v/>
      </c>
      <c r="T3242" s="145" t="str">
        <f t="shared" si="606"/>
        <v/>
      </c>
      <c r="U3242" s="118"/>
      <c r="V3242" s="145" t="str">
        <f t="shared" si="607"/>
        <v/>
      </c>
      <c r="W3242" s="144" t="str">
        <f t="shared" si="608"/>
        <v/>
      </c>
      <c r="X3242" s="146" t="str">
        <f>IF(C3242="","",IF(OR(C3242="Trade",C3242="Multi Position"),(X3241+V3242),IF(C3242="Deposit",(X3241+AE3242),IF(C3242="Withdrawal",(X3241-AE3242)))))</f>
        <v/>
      </c>
      <c r="Y3242" s="145" t="str">
        <f t="shared" si="609"/>
        <v/>
      </c>
      <c r="Z3242" s="118"/>
      <c r="AA3242" s="118"/>
      <c r="AB3242" s="118"/>
      <c r="AC3242" s="118"/>
      <c r="AD3242" s="118"/>
      <c r="AE3242" s="139"/>
      <c r="AF3242" s="118"/>
      <c r="AG3242" s="118"/>
      <c r="AH3242" s="147" t="str">
        <f t="shared" si="610"/>
        <v/>
      </c>
      <c r="AI3242" s="147" t="str">
        <f t="shared" si="611"/>
        <v/>
      </c>
      <c r="AJ3242" s="148" t="str">
        <f t="shared" si="600"/>
        <v/>
      </c>
      <c r="AK3242" s="148" t="str">
        <f t="shared" si="601"/>
        <v/>
      </c>
      <c r="AL3242" s="147" t="str">
        <f t="shared" si="602"/>
        <v/>
      </c>
      <c r="AM3242" s="147" t="str">
        <f t="shared" si="603"/>
        <v/>
      </c>
      <c r="AN3242" s="147" t="str">
        <f t="shared" si="604"/>
        <v/>
      </c>
      <c r="AO3242" s="118"/>
    </row>
    <row r="3243" spans="1:41">
      <c r="A3243" s="118"/>
      <c r="B3243" s="118"/>
      <c r="C3243" s="118"/>
      <c r="D3243" s="118"/>
      <c r="E3243" s="118"/>
      <c r="F3243" s="118"/>
      <c r="G3243" s="118"/>
      <c r="H3243" s="118"/>
      <c r="I3243" s="118"/>
      <c r="J3243" s="118"/>
      <c r="K3243" s="118"/>
      <c r="L3243" s="118"/>
      <c r="M3243" s="118"/>
      <c r="N3243" s="118"/>
      <c r="O3243" s="143" t="str">
        <f>IF(H3243="","",(S3243/S3243)&amp;":"&amp;ROUND(AH3243/S3243,2))</f>
        <v/>
      </c>
      <c r="P3243" s="118"/>
      <c r="Q3243" s="118"/>
      <c r="R3243" s="143" t="str">
        <f>IF(H3243="","",(S3243/S3243)&amp;":"&amp;ROUND(AI3243/S3243,2))</f>
        <v/>
      </c>
      <c r="S3243" s="144" t="str">
        <f t="shared" si="605"/>
        <v/>
      </c>
      <c r="T3243" s="145" t="str">
        <f t="shared" si="606"/>
        <v/>
      </c>
      <c r="U3243" s="118"/>
      <c r="V3243" s="145" t="str">
        <f t="shared" si="607"/>
        <v/>
      </c>
      <c r="W3243" s="144" t="str">
        <f t="shared" si="608"/>
        <v/>
      </c>
      <c r="X3243" s="146" t="str">
        <f>IF(C3243="","",IF(OR(C3243="Trade",C3243="Multi Position"),(X3242+V3243),IF(C3243="Deposit",(X3242+AE3243),IF(C3243="Withdrawal",(X3242-AE3243)))))</f>
        <v/>
      </c>
      <c r="Y3243" s="145" t="str">
        <f t="shared" si="609"/>
        <v/>
      </c>
      <c r="Z3243" s="118"/>
      <c r="AA3243" s="118"/>
      <c r="AB3243" s="118"/>
      <c r="AC3243" s="118"/>
      <c r="AD3243" s="118"/>
      <c r="AE3243" s="139"/>
      <c r="AF3243" s="118"/>
      <c r="AG3243" s="118"/>
      <c r="AH3243" s="147" t="str">
        <f t="shared" si="610"/>
        <v/>
      </c>
      <c r="AI3243" s="147" t="str">
        <f t="shared" si="611"/>
        <v/>
      </c>
      <c r="AJ3243" s="148" t="str">
        <f t="shared" si="600"/>
        <v/>
      </c>
      <c r="AK3243" s="148" t="str">
        <f t="shared" si="601"/>
        <v/>
      </c>
      <c r="AL3243" s="147" t="str">
        <f t="shared" si="602"/>
        <v/>
      </c>
      <c r="AM3243" s="147" t="str">
        <f t="shared" si="603"/>
        <v/>
      </c>
      <c r="AN3243" s="147" t="str">
        <f t="shared" si="604"/>
        <v/>
      </c>
      <c r="AO3243" s="118"/>
    </row>
    <row r="3244" spans="1:41">
      <c r="A3244" s="118"/>
      <c r="B3244" s="118"/>
      <c r="C3244" s="118"/>
      <c r="D3244" s="118"/>
      <c r="E3244" s="118"/>
      <c r="F3244" s="118"/>
      <c r="G3244" s="118"/>
      <c r="H3244" s="118"/>
      <c r="I3244" s="118"/>
      <c r="J3244" s="118"/>
      <c r="K3244" s="118"/>
      <c r="L3244" s="118"/>
      <c r="M3244" s="118"/>
      <c r="N3244" s="118"/>
      <c r="O3244" s="143" t="str">
        <f>IF(H3244="","",(S3244/S3244)&amp;":"&amp;ROUND(AH3244/S3244,2))</f>
        <v/>
      </c>
      <c r="P3244" s="118"/>
      <c r="Q3244" s="118"/>
      <c r="R3244" s="143" t="str">
        <f>IF(H3244="","",(S3244/S3244)&amp;":"&amp;ROUND(AI3244/S3244,2))</f>
        <v/>
      </c>
      <c r="S3244" s="144" t="str">
        <f t="shared" si="605"/>
        <v/>
      </c>
      <c r="T3244" s="145" t="str">
        <f t="shared" si="606"/>
        <v/>
      </c>
      <c r="U3244" s="118"/>
      <c r="V3244" s="145" t="str">
        <f t="shared" si="607"/>
        <v/>
      </c>
      <c r="W3244" s="144" t="str">
        <f t="shared" si="608"/>
        <v/>
      </c>
      <c r="X3244" s="146" t="str">
        <f>IF(C3244="","",IF(OR(C3244="Trade",C3244="Multi Position"),(X3243+V3244),IF(C3244="Deposit",(X3243+AE3244),IF(C3244="Withdrawal",(X3243-AE3244)))))</f>
        <v/>
      </c>
      <c r="Y3244" s="145" t="str">
        <f t="shared" si="609"/>
        <v/>
      </c>
      <c r="Z3244" s="118"/>
      <c r="AA3244" s="118"/>
      <c r="AB3244" s="118"/>
      <c r="AC3244" s="118"/>
      <c r="AD3244" s="118"/>
      <c r="AE3244" s="139"/>
      <c r="AF3244" s="118"/>
      <c r="AG3244" s="118"/>
      <c r="AH3244" s="147" t="str">
        <f t="shared" si="610"/>
        <v/>
      </c>
      <c r="AI3244" s="147" t="str">
        <f t="shared" si="611"/>
        <v/>
      </c>
      <c r="AJ3244" s="148" t="str">
        <f t="shared" si="600"/>
        <v/>
      </c>
      <c r="AK3244" s="148" t="str">
        <f t="shared" si="601"/>
        <v/>
      </c>
      <c r="AL3244" s="147" t="str">
        <f t="shared" si="602"/>
        <v/>
      </c>
      <c r="AM3244" s="147" t="str">
        <f t="shared" si="603"/>
        <v/>
      </c>
      <c r="AN3244" s="147" t="str">
        <f t="shared" si="604"/>
        <v/>
      </c>
      <c r="AO3244" s="118"/>
    </row>
    <row r="3245" spans="1:41">
      <c r="A3245" s="118"/>
      <c r="B3245" s="118"/>
      <c r="C3245" s="118"/>
      <c r="D3245" s="118"/>
      <c r="E3245" s="118"/>
      <c r="F3245" s="118"/>
      <c r="G3245" s="118"/>
      <c r="H3245" s="118"/>
      <c r="I3245" s="118"/>
      <c r="J3245" s="118"/>
      <c r="K3245" s="118"/>
      <c r="L3245" s="118"/>
      <c r="M3245" s="118"/>
      <c r="N3245" s="118"/>
      <c r="O3245" s="143" t="str">
        <f>IF(H3245="","",(S3245/S3245)&amp;":"&amp;ROUND(AH3245/S3245,2))</f>
        <v/>
      </c>
      <c r="P3245" s="118"/>
      <c r="Q3245" s="118"/>
      <c r="R3245" s="143" t="str">
        <f>IF(H3245="","",(S3245/S3245)&amp;":"&amp;ROUND(AI3245/S3245,2))</f>
        <v/>
      </c>
      <c r="S3245" s="144" t="str">
        <f t="shared" si="605"/>
        <v/>
      </c>
      <c r="T3245" s="145" t="str">
        <f t="shared" si="606"/>
        <v/>
      </c>
      <c r="U3245" s="118"/>
      <c r="V3245" s="145" t="str">
        <f t="shared" si="607"/>
        <v/>
      </c>
      <c r="W3245" s="144" t="str">
        <f t="shared" si="608"/>
        <v/>
      </c>
      <c r="X3245" s="146" t="str">
        <f>IF(C3245="","",IF(OR(C3245="Trade",C3245="Multi Position"),(X3244+V3245),IF(C3245="Deposit",(X3244+AE3245),IF(C3245="Withdrawal",(X3244-AE3245)))))</f>
        <v/>
      </c>
      <c r="Y3245" s="145" t="str">
        <f t="shared" si="609"/>
        <v/>
      </c>
      <c r="Z3245" s="118"/>
      <c r="AA3245" s="118"/>
      <c r="AB3245" s="118"/>
      <c r="AC3245" s="118"/>
      <c r="AD3245" s="118"/>
      <c r="AE3245" s="139"/>
      <c r="AF3245" s="118"/>
      <c r="AG3245" s="118"/>
      <c r="AH3245" s="147" t="str">
        <f t="shared" si="610"/>
        <v/>
      </c>
      <c r="AI3245" s="147" t="str">
        <f t="shared" si="611"/>
        <v/>
      </c>
      <c r="AJ3245" s="148" t="str">
        <f t="shared" si="600"/>
        <v/>
      </c>
      <c r="AK3245" s="148" t="str">
        <f t="shared" si="601"/>
        <v/>
      </c>
      <c r="AL3245" s="147" t="str">
        <f t="shared" si="602"/>
        <v/>
      </c>
      <c r="AM3245" s="147" t="str">
        <f t="shared" si="603"/>
        <v/>
      </c>
      <c r="AN3245" s="147" t="str">
        <f t="shared" si="604"/>
        <v/>
      </c>
      <c r="AO3245" s="118"/>
    </row>
    <row r="3246" spans="1:41">
      <c r="A3246" s="118"/>
      <c r="B3246" s="118"/>
      <c r="C3246" s="118"/>
      <c r="D3246" s="118"/>
      <c r="E3246" s="118"/>
      <c r="F3246" s="118"/>
      <c r="G3246" s="118"/>
      <c r="H3246" s="118"/>
      <c r="I3246" s="118"/>
      <c r="J3246" s="118"/>
      <c r="K3246" s="118"/>
      <c r="L3246" s="118"/>
      <c r="M3246" s="118"/>
      <c r="N3246" s="118"/>
      <c r="O3246" s="143" t="str">
        <f>IF(H3246="","",(S3246/S3246)&amp;":"&amp;ROUND(AH3246/S3246,2))</f>
        <v/>
      </c>
      <c r="P3246" s="118"/>
      <c r="Q3246" s="118"/>
      <c r="R3246" s="143" t="str">
        <f>IF(H3246="","",(S3246/S3246)&amp;":"&amp;ROUND(AI3246/S3246,2))</f>
        <v/>
      </c>
      <c r="S3246" s="144" t="str">
        <f t="shared" si="605"/>
        <v/>
      </c>
      <c r="T3246" s="145" t="str">
        <f t="shared" si="606"/>
        <v/>
      </c>
      <c r="U3246" s="118"/>
      <c r="V3246" s="145" t="str">
        <f t="shared" si="607"/>
        <v/>
      </c>
      <c r="W3246" s="144" t="str">
        <f t="shared" si="608"/>
        <v/>
      </c>
      <c r="X3246" s="146" t="str">
        <f>IF(C3246="","",IF(OR(C3246="Trade",C3246="Multi Position"),(X3245+V3246),IF(C3246="Deposit",(X3245+AE3246),IF(C3246="Withdrawal",(X3245-AE3246)))))</f>
        <v/>
      </c>
      <c r="Y3246" s="145" t="str">
        <f t="shared" si="609"/>
        <v/>
      </c>
      <c r="Z3246" s="118"/>
      <c r="AA3246" s="118"/>
      <c r="AB3246" s="118"/>
      <c r="AC3246" s="118"/>
      <c r="AD3246" s="118"/>
      <c r="AE3246" s="139"/>
      <c r="AF3246" s="118"/>
      <c r="AG3246" s="118"/>
      <c r="AH3246" s="147" t="str">
        <f t="shared" si="610"/>
        <v/>
      </c>
      <c r="AI3246" s="147" t="str">
        <f t="shared" si="611"/>
        <v/>
      </c>
      <c r="AJ3246" s="148" t="str">
        <f t="shared" si="600"/>
        <v/>
      </c>
      <c r="AK3246" s="148" t="str">
        <f t="shared" si="601"/>
        <v/>
      </c>
      <c r="AL3246" s="147" t="str">
        <f t="shared" si="602"/>
        <v/>
      </c>
      <c r="AM3246" s="147" t="str">
        <f t="shared" si="603"/>
        <v/>
      </c>
      <c r="AN3246" s="147" t="str">
        <f t="shared" si="604"/>
        <v/>
      </c>
      <c r="AO3246" s="118"/>
    </row>
    <row r="3247" spans="1:41">
      <c r="A3247" s="118"/>
      <c r="B3247" s="118"/>
      <c r="C3247" s="118"/>
      <c r="D3247" s="118"/>
      <c r="E3247" s="118"/>
      <c r="F3247" s="118"/>
      <c r="G3247" s="118"/>
      <c r="H3247" s="118"/>
      <c r="I3247" s="118"/>
      <c r="J3247" s="118"/>
      <c r="K3247" s="118"/>
      <c r="L3247" s="118"/>
      <c r="M3247" s="118"/>
      <c r="N3247" s="118"/>
      <c r="O3247" s="143" t="str">
        <f>IF(H3247="","",(S3247/S3247)&amp;":"&amp;ROUND(AH3247/S3247,2))</f>
        <v/>
      </c>
      <c r="P3247" s="118"/>
      <c r="Q3247" s="118"/>
      <c r="R3247" s="143" t="str">
        <f>IF(H3247="","",(S3247/S3247)&amp;":"&amp;ROUND(AI3247/S3247,2))</f>
        <v/>
      </c>
      <c r="S3247" s="144" t="str">
        <f t="shared" si="605"/>
        <v/>
      </c>
      <c r="T3247" s="145" t="str">
        <f t="shared" si="606"/>
        <v/>
      </c>
      <c r="U3247" s="118"/>
      <c r="V3247" s="145" t="str">
        <f t="shared" si="607"/>
        <v/>
      </c>
      <c r="W3247" s="144" t="str">
        <f t="shared" si="608"/>
        <v/>
      </c>
      <c r="X3247" s="146" t="str">
        <f>IF(C3247="","",IF(OR(C3247="Trade",C3247="Multi Position"),(X3246+V3247),IF(C3247="Deposit",(X3246+AE3247),IF(C3247="Withdrawal",(X3246-AE3247)))))</f>
        <v/>
      </c>
      <c r="Y3247" s="145" t="str">
        <f t="shared" si="609"/>
        <v/>
      </c>
      <c r="Z3247" s="118"/>
      <c r="AA3247" s="118"/>
      <c r="AB3247" s="118"/>
      <c r="AC3247" s="118"/>
      <c r="AD3247" s="118"/>
      <c r="AE3247" s="139"/>
      <c r="AF3247" s="118"/>
      <c r="AG3247" s="118"/>
      <c r="AH3247" s="147" t="str">
        <f t="shared" si="610"/>
        <v/>
      </c>
      <c r="AI3247" s="147" t="str">
        <f t="shared" si="611"/>
        <v/>
      </c>
      <c r="AJ3247" s="148" t="str">
        <f t="shared" si="600"/>
        <v/>
      </c>
      <c r="AK3247" s="148" t="str">
        <f t="shared" si="601"/>
        <v/>
      </c>
      <c r="AL3247" s="147" t="str">
        <f t="shared" si="602"/>
        <v/>
      </c>
      <c r="AM3247" s="147" t="str">
        <f t="shared" si="603"/>
        <v/>
      </c>
      <c r="AN3247" s="147" t="str">
        <f t="shared" si="604"/>
        <v/>
      </c>
      <c r="AO3247" s="118"/>
    </row>
    <row r="3248" spans="1:41">
      <c r="A3248" s="118"/>
      <c r="B3248" s="118"/>
      <c r="C3248" s="118"/>
      <c r="D3248" s="118"/>
      <c r="E3248" s="118"/>
      <c r="F3248" s="118"/>
      <c r="G3248" s="118"/>
      <c r="H3248" s="118"/>
      <c r="I3248" s="118"/>
      <c r="J3248" s="118"/>
      <c r="K3248" s="118"/>
      <c r="L3248" s="118"/>
      <c r="M3248" s="118"/>
      <c r="N3248" s="118"/>
      <c r="O3248" s="143" t="str">
        <f>IF(H3248="","",(S3248/S3248)&amp;":"&amp;ROUND(AH3248/S3248,2))</f>
        <v/>
      </c>
      <c r="P3248" s="118"/>
      <c r="Q3248" s="118"/>
      <c r="R3248" s="143" t="str">
        <f>IF(H3248="","",(S3248/S3248)&amp;":"&amp;ROUND(AI3248/S3248,2))</f>
        <v/>
      </c>
      <c r="S3248" s="144" t="str">
        <f t="shared" si="605"/>
        <v/>
      </c>
      <c r="T3248" s="145" t="str">
        <f t="shared" si="606"/>
        <v/>
      </c>
      <c r="U3248" s="118"/>
      <c r="V3248" s="145" t="str">
        <f t="shared" si="607"/>
        <v/>
      </c>
      <c r="W3248" s="144" t="str">
        <f t="shared" si="608"/>
        <v/>
      </c>
      <c r="X3248" s="146" t="str">
        <f>IF(C3248="","",IF(OR(C3248="Trade",C3248="Multi Position"),(X3247+V3248),IF(C3248="Deposit",(X3247+AE3248),IF(C3248="Withdrawal",(X3247-AE3248)))))</f>
        <v/>
      </c>
      <c r="Y3248" s="145" t="str">
        <f t="shared" si="609"/>
        <v/>
      </c>
      <c r="Z3248" s="118"/>
      <c r="AA3248" s="118"/>
      <c r="AB3248" s="118"/>
      <c r="AC3248" s="118"/>
      <c r="AD3248" s="118"/>
      <c r="AE3248" s="139"/>
      <c r="AF3248" s="118"/>
      <c r="AG3248" s="118"/>
      <c r="AH3248" s="147" t="str">
        <f t="shared" si="610"/>
        <v/>
      </c>
      <c r="AI3248" s="147" t="str">
        <f t="shared" si="611"/>
        <v/>
      </c>
      <c r="AJ3248" s="148" t="str">
        <f t="shared" si="600"/>
        <v/>
      </c>
      <c r="AK3248" s="148" t="str">
        <f t="shared" si="601"/>
        <v/>
      </c>
      <c r="AL3248" s="147" t="str">
        <f t="shared" si="602"/>
        <v/>
      </c>
      <c r="AM3248" s="147" t="str">
        <f t="shared" si="603"/>
        <v/>
      </c>
      <c r="AN3248" s="147" t="str">
        <f t="shared" si="604"/>
        <v/>
      </c>
      <c r="AO3248" s="118"/>
    </row>
    <row r="3249" spans="1:41">
      <c r="A3249" s="118"/>
      <c r="B3249" s="118"/>
      <c r="C3249" s="118"/>
      <c r="D3249" s="118"/>
      <c r="E3249" s="118"/>
      <c r="F3249" s="118"/>
      <c r="G3249" s="118"/>
      <c r="H3249" s="118"/>
      <c r="I3249" s="118"/>
      <c r="J3249" s="118"/>
      <c r="K3249" s="118"/>
      <c r="L3249" s="118"/>
      <c r="M3249" s="118"/>
      <c r="N3249" s="118"/>
      <c r="O3249" s="143" t="str">
        <f>IF(H3249="","",(S3249/S3249)&amp;":"&amp;ROUND(AH3249/S3249,2))</f>
        <v/>
      </c>
      <c r="P3249" s="118"/>
      <c r="Q3249" s="118"/>
      <c r="R3249" s="143" t="str">
        <f>IF(H3249="","",(S3249/S3249)&amp;":"&amp;ROUND(AI3249/S3249,2))</f>
        <v/>
      </c>
      <c r="S3249" s="144" t="str">
        <f t="shared" si="605"/>
        <v/>
      </c>
      <c r="T3249" s="145" t="str">
        <f t="shared" si="606"/>
        <v/>
      </c>
      <c r="U3249" s="118"/>
      <c r="V3249" s="145" t="str">
        <f t="shared" si="607"/>
        <v/>
      </c>
      <c r="W3249" s="144" t="str">
        <f t="shared" si="608"/>
        <v/>
      </c>
      <c r="X3249" s="146" t="str">
        <f>IF(C3249="","",IF(OR(C3249="Trade",C3249="Multi Position"),(X3248+V3249),IF(C3249="Deposit",(X3248+AE3249),IF(C3249="Withdrawal",(X3248-AE3249)))))</f>
        <v/>
      </c>
      <c r="Y3249" s="145" t="str">
        <f t="shared" si="609"/>
        <v/>
      </c>
      <c r="Z3249" s="118"/>
      <c r="AA3249" s="118"/>
      <c r="AB3249" s="118"/>
      <c r="AC3249" s="118"/>
      <c r="AD3249" s="118"/>
      <c r="AE3249" s="139"/>
      <c r="AF3249" s="118"/>
      <c r="AG3249" s="118"/>
      <c r="AH3249" s="147" t="str">
        <f t="shared" si="610"/>
        <v/>
      </c>
      <c r="AI3249" s="147" t="str">
        <f t="shared" si="611"/>
        <v/>
      </c>
      <c r="AJ3249" s="148" t="str">
        <f t="shared" si="600"/>
        <v/>
      </c>
      <c r="AK3249" s="148" t="str">
        <f t="shared" si="601"/>
        <v/>
      </c>
      <c r="AL3249" s="147" t="str">
        <f t="shared" si="602"/>
        <v/>
      </c>
      <c r="AM3249" s="147" t="str">
        <f t="shared" si="603"/>
        <v/>
      </c>
      <c r="AN3249" s="147" t="str">
        <f t="shared" si="604"/>
        <v/>
      </c>
      <c r="AO3249" s="118"/>
    </row>
    <row r="3250" spans="1:41">
      <c r="A3250" s="118"/>
      <c r="B3250" s="118"/>
      <c r="C3250" s="118"/>
      <c r="D3250" s="118"/>
      <c r="E3250" s="118"/>
      <c r="F3250" s="118"/>
      <c r="G3250" s="118"/>
      <c r="H3250" s="118"/>
      <c r="I3250" s="118"/>
      <c r="J3250" s="118"/>
      <c r="K3250" s="118"/>
      <c r="L3250" s="118"/>
      <c r="M3250" s="118"/>
      <c r="N3250" s="118"/>
      <c r="O3250" s="143" t="str">
        <f>IF(H3250="","",(S3250/S3250)&amp;":"&amp;ROUND(AH3250/S3250,2))</f>
        <v/>
      </c>
      <c r="P3250" s="118"/>
      <c r="Q3250" s="118"/>
      <c r="R3250" s="143" t="str">
        <f>IF(H3250="","",(S3250/S3250)&amp;":"&amp;ROUND(AI3250/S3250,2))</f>
        <v/>
      </c>
      <c r="S3250" s="144" t="str">
        <f t="shared" si="605"/>
        <v/>
      </c>
      <c r="T3250" s="145" t="str">
        <f t="shared" si="606"/>
        <v/>
      </c>
      <c r="U3250" s="118"/>
      <c r="V3250" s="145" t="str">
        <f t="shared" si="607"/>
        <v/>
      </c>
      <c r="W3250" s="144" t="str">
        <f t="shared" si="608"/>
        <v/>
      </c>
      <c r="X3250" s="146" t="str">
        <f>IF(C3250="","",IF(OR(C3250="Trade",C3250="Multi Position"),(X3249+V3250),IF(C3250="Deposit",(X3249+AE3250),IF(C3250="Withdrawal",(X3249-AE3250)))))</f>
        <v/>
      </c>
      <c r="Y3250" s="145" t="str">
        <f t="shared" si="609"/>
        <v/>
      </c>
      <c r="Z3250" s="118"/>
      <c r="AA3250" s="118"/>
      <c r="AB3250" s="118"/>
      <c r="AC3250" s="118"/>
      <c r="AD3250" s="118"/>
      <c r="AE3250" s="139"/>
      <c r="AF3250" s="118"/>
      <c r="AG3250" s="118"/>
      <c r="AH3250" s="147" t="str">
        <f t="shared" si="610"/>
        <v/>
      </c>
      <c r="AI3250" s="147" t="str">
        <f t="shared" si="611"/>
        <v/>
      </c>
      <c r="AJ3250" s="148" t="str">
        <f t="shared" si="600"/>
        <v/>
      </c>
      <c r="AK3250" s="148" t="str">
        <f t="shared" si="601"/>
        <v/>
      </c>
      <c r="AL3250" s="147" t="str">
        <f t="shared" si="602"/>
        <v/>
      </c>
      <c r="AM3250" s="147" t="str">
        <f t="shared" si="603"/>
        <v/>
      </c>
      <c r="AN3250" s="147" t="str">
        <f t="shared" si="604"/>
        <v/>
      </c>
      <c r="AO3250" s="118"/>
    </row>
    <row r="3251" spans="1:41">
      <c r="A3251" s="118"/>
      <c r="B3251" s="118"/>
      <c r="C3251" s="118"/>
      <c r="D3251" s="118"/>
      <c r="E3251" s="118"/>
      <c r="F3251" s="118"/>
      <c r="G3251" s="118"/>
      <c r="H3251" s="118"/>
      <c r="I3251" s="118"/>
      <c r="J3251" s="118"/>
      <c r="K3251" s="118"/>
      <c r="L3251" s="118"/>
      <c r="M3251" s="118"/>
      <c r="N3251" s="118"/>
      <c r="O3251" s="143" t="str">
        <f>IF(H3251="","",(S3251/S3251)&amp;":"&amp;ROUND(AH3251/S3251,2))</f>
        <v/>
      </c>
      <c r="P3251" s="118"/>
      <c r="Q3251" s="118"/>
      <c r="R3251" s="143" t="str">
        <f>IF(H3251="","",(S3251/S3251)&amp;":"&amp;ROUND(AI3251/S3251,2))</f>
        <v/>
      </c>
      <c r="S3251" s="144" t="str">
        <f t="shared" si="605"/>
        <v/>
      </c>
      <c r="T3251" s="145" t="str">
        <f t="shared" si="606"/>
        <v/>
      </c>
      <c r="U3251" s="118"/>
      <c r="V3251" s="145" t="str">
        <f t="shared" si="607"/>
        <v/>
      </c>
      <c r="W3251" s="144" t="str">
        <f t="shared" si="608"/>
        <v/>
      </c>
      <c r="X3251" s="146" t="str">
        <f>IF(C3251="","",IF(OR(C3251="Trade",C3251="Multi Position"),(X3250+V3251),IF(C3251="Deposit",(X3250+AE3251),IF(C3251="Withdrawal",(X3250-AE3251)))))</f>
        <v/>
      </c>
      <c r="Y3251" s="145" t="str">
        <f t="shared" si="609"/>
        <v/>
      </c>
      <c r="Z3251" s="118"/>
      <c r="AA3251" s="118"/>
      <c r="AB3251" s="118"/>
      <c r="AC3251" s="118"/>
      <c r="AD3251" s="118"/>
      <c r="AE3251" s="139"/>
      <c r="AF3251" s="118"/>
      <c r="AG3251" s="118"/>
      <c r="AH3251" s="147" t="str">
        <f t="shared" si="610"/>
        <v/>
      </c>
      <c r="AI3251" s="147" t="str">
        <f t="shared" si="611"/>
        <v/>
      </c>
      <c r="AJ3251" s="148" t="str">
        <f t="shared" si="600"/>
        <v/>
      </c>
      <c r="AK3251" s="148" t="str">
        <f t="shared" si="601"/>
        <v/>
      </c>
      <c r="AL3251" s="147" t="str">
        <f t="shared" si="602"/>
        <v/>
      </c>
      <c r="AM3251" s="147" t="str">
        <f t="shared" si="603"/>
        <v/>
      </c>
      <c r="AN3251" s="147" t="str">
        <f t="shared" si="604"/>
        <v/>
      </c>
      <c r="AO3251" s="118"/>
    </row>
    <row r="3252" spans="1:41">
      <c r="A3252" s="118"/>
      <c r="B3252" s="118"/>
      <c r="C3252" s="118"/>
      <c r="D3252" s="118"/>
      <c r="E3252" s="118"/>
      <c r="F3252" s="118"/>
      <c r="G3252" s="118"/>
      <c r="H3252" s="118"/>
      <c r="I3252" s="118"/>
      <c r="J3252" s="118"/>
      <c r="K3252" s="118"/>
      <c r="L3252" s="118"/>
      <c r="M3252" s="118"/>
      <c r="N3252" s="118"/>
      <c r="O3252" s="143" t="str">
        <f>IF(H3252="","",(S3252/S3252)&amp;":"&amp;ROUND(AH3252/S3252,2))</f>
        <v/>
      </c>
      <c r="P3252" s="118"/>
      <c r="Q3252" s="118"/>
      <c r="R3252" s="143" t="str">
        <f>IF(H3252="","",(S3252/S3252)&amp;":"&amp;ROUND(AI3252/S3252,2))</f>
        <v/>
      </c>
      <c r="S3252" s="144" t="str">
        <f t="shared" si="605"/>
        <v/>
      </c>
      <c r="T3252" s="145" t="str">
        <f t="shared" si="606"/>
        <v/>
      </c>
      <c r="U3252" s="118"/>
      <c r="V3252" s="145" t="str">
        <f t="shared" si="607"/>
        <v/>
      </c>
      <c r="W3252" s="144" t="str">
        <f t="shared" si="608"/>
        <v/>
      </c>
      <c r="X3252" s="146" t="str">
        <f>IF(C3252="","",IF(OR(C3252="Trade",C3252="Multi Position"),(X3251+V3252),IF(C3252="Deposit",(X3251+AE3252),IF(C3252="Withdrawal",(X3251-AE3252)))))</f>
        <v/>
      </c>
      <c r="Y3252" s="145" t="str">
        <f t="shared" si="609"/>
        <v/>
      </c>
      <c r="Z3252" s="118"/>
      <c r="AA3252" s="118"/>
      <c r="AB3252" s="118"/>
      <c r="AC3252" s="118"/>
      <c r="AD3252" s="118"/>
      <c r="AE3252" s="139"/>
      <c r="AF3252" s="118"/>
      <c r="AG3252" s="118"/>
      <c r="AH3252" s="147" t="str">
        <f t="shared" si="610"/>
        <v/>
      </c>
      <c r="AI3252" s="147" t="str">
        <f t="shared" si="611"/>
        <v/>
      </c>
      <c r="AJ3252" s="148" t="str">
        <f t="shared" si="600"/>
        <v/>
      </c>
      <c r="AK3252" s="148" t="str">
        <f t="shared" si="601"/>
        <v/>
      </c>
      <c r="AL3252" s="147" t="str">
        <f t="shared" si="602"/>
        <v/>
      </c>
      <c r="AM3252" s="147" t="str">
        <f t="shared" si="603"/>
        <v/>
      </c>
      <c r="AN3252" s="147" t="str">
        <f t="shared" si="604"/>
        <v/>
      </c>
      <c r="AO3252" s="118"/>
    </row>
    <row r="3253" spans="1:41">
      <c r="A3253" s="118"/>
      <c r="B3253" s="118"/>
      <c r="C3253" s="118"/>
      <c r="D3253" s="118"/>
      <c r="E3253" s="118"/>
      <c r="F3253" s="118"/>
      <c r="G3253" s="118"/>
      <c r="H3253" s="118"/>
      <c r="I3253" s="118"/>
      <c r="J3253" s="118"/>
      <c r="K3253" s="118"/>
      <c r="L3253" s="118"/>
      <c r="M3253" s="118"/>
      <c r="N3253" s="118"/>
      <c r="O3253" s="143" t="str">
        <f>IF(H3253="","",(S3253/S3253)&amp;":"&amp;ROUND(AH3253/S3253,2))</f>
        <v/>
      </c>
      <c r="P3253" s="118"/>
      <c r="Q3253" s="118"/>
      <c r="R3253" s="143" t="str">
        <f>IF(H3253="","",(S3253/S3253)&amp;":"&amp;ROUND(AI3253/S3253,2))</f>
        <v/>
      </c>
      <c r="S3253" s="144" t="str">
        <f t="shared" si="605"/>
        <v/>
      </c>
      <c r="T3253" s="145" t="str">
        <f t="shared" si="606"/>
        <v/>
      </c>
      <c r="U3253" s="118"/>
      <c r="V3253" s="145" t="str">
        <f t="shared" si="607"/>
        <v/>
      </c>
      <c r="W3253" s="144" t="str">
        <f t="shared" si="608"/>
        <v/>
      </c>
      <c r="X3253" s="146" t="str">
        <f>IF(C3253="","",IF(OR(C3253="Trade",C3253="Multi Position"),(X3252+V3253),IF(C3253="Deposit",(X3252+AE3253),IF(C3253="Withdrawal",(X3252-AE3253)))))</f>
        <v/>
      </c>
      <c r="Y3253" s="145" t="str">
        <f t="shared" si="609"/>
        <v/>
      </c>
      <c r="Z3253" s="118"/>
      <c r="AA3253" s="118"/>
      <c r="AB3253" s="118"/>
      <c r="AC3253" s="118"/>
      <c r="AD3253" s="118"/>
      <c r="AE3253" s="139"/>
      <c r="AF3253" s="118"/>
      <c r="AG3253" s="118"/>
      <c r="AH3253" s="147" t="str">
        <f t="shared" si="610"/>
        <v/>
      </c>
      <c r="AI3253" s="147" t="str">
        <f t="shared" si="611"/>
        <v/>
      </c>
      <c r="AJ3253" s="148" t="str">
        <f t="shared" si="600"/>
        <v/>
      </c>
      <c r="AK3253" s="148" t="str">
        <f t="shared" si="601"/>
        <v/>
      </c>
      <c r="AL3253" s="147" t="str">
        <f t="shared" si="602"/>
        <v/>
      </c>
      <c r="AM3253" s="147" t="str">
        <f t="shared" si="603"/>
        <v/>
      </c>
      <c r="AN3253" s="147" t="str">
        <f t="shared" si="604"/>
        <v/>
      </c>
      <c r="AO3253" s="118"/>
    </row>
    <row r="3254" spans="1:41">
      <c r="A3254" s="118"/>
      <c r="B3254" s="118"/>
      <c r="C3254" s="118"/>
      <c r="D3254" s="118"/>
      <c r="E3254" s="118"/>
      <c r="F3254" s="118"/>
      <c r="G3254" s="118"/>
      <c r="H3254" s="118"/>
      <c r="I3254" s="118"/>
      <c r="J3254" s="118"/>
      <c r="K3254" s="118"/>
      <c r="L3254" s="118"/>
      <c r="M3254" s="118"/>
      <c r="N3254" s="118"/>
      <c r="O3254" s="143" t="str">
        <f>IF(H3254="","",(S3254/S3254)&amp;":"&amp;ROUND(AH3254/S3254,2))</f>
        <v/>
      </c>
      <c r="P3254" s="118"/>
      <c r="Q3254" s="118"/>
      <c r="R3254" s="143" t="str">
        <f>IF(H3254="","",(S3254/S3254)&amp;":"&amp;ROUND(AI3254/S3254,2))</f>
        <v/>
      </c>
      <c r="S3254" s="144" t="str">
        <f t="shared" si="605"/>
        <v/>
      </c>
      <c r="T3254" s="145" t="str">
        <f t="shared" si="606"/>
        <v/>
      </c>
      <c r="U3254" s="118"/>
      <c r="V3254" s="145" t="str">
        <f t="shared" si="607"/>
        <v/>
      </c>
      <c r="W3254" s="144" t="str">
        <f t="shared" si="608"/>
        <v/>
      </c>
      <c r="X3254" s="146" t="str">
        <f>IF(C3254="","",IF(OR(C3254="Trade",C3254="Multi Position"),(X3253+V3254),IF(C3254="Deposit",(X3253+AE3254),IF(C3254="Withdrawal",(X3253-AE3254)))))</f>
        <v/>
      </c>
      <c r="Y3254" s="145" t="str">
        <f t="shared" si="609"/>
        <v/>
      </c>
      <c r="Z3254" s="118"/>
      <c r="AA3254" s="118"/>
      <c r="AB3254" s="118"/>
      <c r="AC3254" s="118"/>
      <c r="AD3254" s="118"/>
      <c r="AE3254" s="139"/>
      <c r="AF3254" s="118"/>
      <c r="AG3254" s="118"/>
      <c r="AH3254" s="147" t="str">
        <f t="shared" si="610"/>
        <v/>
      </c>
      <c r="AI3254" s="147" t="str">
        <f t="shared" si="611"/>
        <v/>
      </c>
      <c r="AJ3254" s="148" t="str">
        <f t="shared" si="600"/>
        <v/>
      </c>
      <c r="AK3254" s="148" t="str">
        <f t="shared" si="601"/>
        <v/>
      </c>
      <c r="AL3254" s="147" t="str">
        <f t="shared" si="602"/>
        <v/>
      </c>
      <c r="AM3254" s="147" t="str">
        <f t="shared" si="603"/>
        <v/>
      </c>
      <c r="AN3254" s="147" t="str">
        <f t="shared" si="604"/>
        <v/>
      </c>
      <c r="AO3254" s="118"/>
    </row>
    <row r="3255" spans="1:41">
      <c r="A3255" s="118"/>
      <c r="B3255" s="118"/>
      <c r="C3255" s="118"/>
      <c r="D3255" s="118"/>
      <c r="E3255" s="118"/>
      <c r="F3255" s="118"/>
      <c r="G3255" s="118"/>
      <c r="H3255" s="118"/>
      <c r="I3255" s="118"/>
      <c r="J3255" s="118"/>
      <c r="K3255" s="118"/>
      <c r="L3255" s="118"/>
      <c r="M3255" s="118"/>
      <c r="N3255" s="118"/>
      <c r="O3255" s="143" t="str">
        <f>IF(H3255="","",(S3255/S3255)&amp;":"&amp;ROUND(AH3255/S3255,2))</f>
        <v/>
      </c>
      <c r="P3255" s="118"/>
      <c r="Q3255" s="118"/>
      <c r="R3255" s="143" t="str">
        <f>IF(H3255="","",(S3255/S3255)&amp;":"&amp;ROUND(AI3255/S3255,2))</f>
        <v/>
      </c>
      <c r="S3255" s="144" t="str">
        <f t="shared" si="605"/>
        <v/>
      </c>
      <c r="T3255" s="145" t="str">
        <f t="shared" si="606"/>
        <v/>
      </c>
      <c r="U3255" s="118"/>
      <c r="V3255" s="145" t="str">
        <f t="shared" si="607"/>
        <v/>
      </c>
      <c r="W3255" s="144" t="str">
        <f t="shared" si="608"/>
        <v/>
      </c>
      <c r="X3255" s="146" t="str">
        <f>IF(C3255="","",IF(OR(C3255="Trade",C3255="Multi Position"),(X3254+V3255),IF(C3255="Deposit",(X3254+AE3255),IF(C3255="Withdrawal",(X3254-AE3255)))))</f>
        <v/>
      </c>
      <c r="Y3255" s="145" t="str">
        <f t="shared" si="609"/>
        <v/>
      </c>
      <c r="Z3255" s="118"/>
      <c r="AA3255" s="118"/>
      <c r="AB3255" s="118"/>
      <c r="AC3255" s="118"/>
      <c r="AD3255" s="118"/>
      <c r="AE3255" s="139"/>
      <c r="AF3255" s="118"/>
      <c r="AG3255" s="118"/>
      <c r="AH3255" s="147" t="str">
        <f t="shared" si="610"/>
        <v/>
      </c>
      <c r="AI3255" s="147" t="str">
        <f t="shared" si="611"/>
        <v/>
      </c>
      <c r="AJ3255" s="148" t="str">
        <f t="shared" si="600"/>
        <v/>
      </c>
      <c r="AK3255" s="148" t="str">
        <f t="shared" si="601"/>
        <v/>
      </c>
      <c r="AL3255" s="147" t="str">
        <f t="shared" si="602"/>
        <v/>
      </c>
      <c r="AM3255" s="147" t="str">
        <f t="shared" si="603"/>
        <v/>
      </c>
      <c r="AN3255" s="147" t="str">
        <f t="shared" si="604"/>
        <v/>
      </c>
      <c r="AO3255" s="118"/>
    </row>
    <row r="3256" spans="1:41">
      <c r="A3256" s="118"/>
      <c r="B3256" s="118"/>
      <c r="C3256" s="118"/>
      <c r="D3256" s="118"/>
      <c r="E3256" s="118"/>
      <c r="F3256" s="118"/>
      <c r="G3256" s="118"/>
      <c r="H3256" s="118"/>
      <c r="I3256" s="118"/>
      <c r="J3256" s="118"/>
      <c r="K3256" s="118"/>
      <c r="L3256" s="118"/>
      <c r="M3256" s="118"/>
      <c r="N3256" s="118"/>
      <c r="O3256" s="143" t="str">
        <f>IF(H3256="","",(S3256/S3256)&amp;":"&amp;ROUND(AH3256/S3256,2))</f>
        <v/>
      </c>
      <c r="P3256" s="118"/>
      <c r="Q3256" s="118"/>
      <c r="R3256" s="143" t="str">
        <f>IF(H3256="","",(S3256/S3256)&amp;":"&amp;ROUND(AI3256/S3256,2))</f>
        <v/>
      </c>
      <c r="S3256" s="144" t="str">
        <f t="shared" si="605"/>
        <v/>
      </c>
      <c r="T3256" s="145" t="str">
        <f t="shared" si="606"/>
        <v/>
      </c>
      <c r="U3256" s="118"/>
      <c r="V3256" s="145" t="str">
        <f t="shared" si="607"/>
        <v/>
      </c>
      <c r="W3256" s="144" t="str">
        <f t="shared" si="608"/>
        <v/>
      </c>
      <c r="X3256" s="146" t="str">
        <f>IF(C3256="","",IF(OR(C3256="Trade",C3256="Multi Position"),(X3255+V3256),IF(C3256="Deposit",(X3255+AE3256),IF(C3256="Withdrawal",(X3255-AE3256)))))</f>
        <v/>
      </c>
      <c r="Y3256" s="145" t="str">
        <f t="shared" si="609"/>
        <v/>
      </c>
      <c r="Z3256" s="118"/>
      <c r="AA3256" s="118"/>
      <c r="AB3256" s="118"/>
      <c r="AC3256" s="118"/>
      <c r="AD3256" s="118"/>
      <c r="AE3256" s="139"/>
      <c r="AF3256" s="118"/>
      <c r="AG3256" s="118"/>
      <c r="AH3256" s="147" t="str">
        <f t="shared" si="610"/>
        <v/>
      </c>
      <c r="AI3256" s="147" t="str">
        <f t="shared" si="611"/>
        <v/>
      </c>
      <c r="AJ3256" s="148" t="str">
        <f t="shared" si="600"/>
        <v/>
      </c>
      <c r="AK3256" s="148" t="str">
        <f t="shared" si="601"/>
        <v/>
      </c>
      <c r="AL3256" s="147" t="str">
        <f t="shared" si="602"/>
        <v/>
      </c>
      <c r="AM3256" s="147" t="str">
        <f t="shared" si="603"/>
        <v/>
      </c>
      <c r="AN3256" s="147" t="str">
        <f t="shared" si="604"/>
        <v/>
      </c>
      <c r="AO3256" s="118"/>
    </row>
    <row r="3257" spans="1:41">
      <c r="A3257" s="118"/>
      <c r="B3257" s="118"/>
      <c r="C3257" s="118"/>
      <c r="D3257" s="118"/>
      <c r="E3257" s="118"/>
      <c r="F3257" s="118"/>
      <c r="G3257" s="118"/>
      <c r="H3257" s="118"/>
      <c r="I3257" s="118"/>
      <c r="J3257" s="118"/>
      <c r="K3257" s="118"/>
      <c r="L3257" s="118"/>
      <c r="M3257" s="118"/>
      <c r="N3257" s="118"/>
      <c r="O3257" s="143" t="str">
        <f>IF(H3257="","",(S3257/S3257)&amp;":"&amp;ROUND(AH3257/S3257,2))</f>
        <v/>
      </c>
      <c r="P3257" s="118"/>
      <c r="Q3257" s="118"/>
      <c r="R3257" s="143" t="str">
        <f>IF(H3257="","",(S3257/S3257)&amp;":"&amp;ROUND(AI3257/S3257,2))</f>
        <v/>
      </c>
      <c r="S3257" s="144" t="str">
        <f t="shared" si="605"/>
        <v/>
      </c>
      <c r="T3257" s="145" t="str">
        <f t="shared" si="606"/>
        <v/>
      </c>
      <c r="U3257" s="118"/>
      <c r="V3257" s="145" t="str">
        <f t="shared" si="607"/>
        <v/>
      </c>
      <c r="W3257" s="144" t="str">
        <f t="shared" si="608"/>
        <v/>
      </c>
      <c r="X3257" s="146" t="str">
        <f>IF(C3257="","",IF(OR(C3257="Trade",C3257="Multi Position"),(X3256+V3257),IF(C3257="Deposit",(X3256+AE3257),IF(C3257="Withdrawal",(X3256-AE3257)))))</f>
        <v/>
      </c>
      <c r="Y3257" s="145" t="str">
        <f t="shared" si="609"/>
        <v/>
      </c>
      <c r="Z3257" s="118"/>
      <c r="AA3257" s="118"/>
      <c r="AB3257" s="118"/>
      <c r="AC3257" s="118"/>
      <c r="AD3257" s="118"/>
      <c r="AE3257" s="139"/>
      <c r="AF3257" s="118"/>
      <c r="AG3257" s="118"/>
      <c r="AH3257" s="147" t="str">
        <f t="shared" si="610"/>
        <v/>
      </c>
      <c r="AI3257" s="147" t="str">
        <f t="shared" si="611"/>
        <v/>
      </c>
      <c r="AJ3257" s="148" t="str">
        <f t="shared" si="600"/>
        <v/>
      </c>
      <c r="AK3257" s="148" t="str">
        <f t="shared" si="601"/>
        <v/>
      </c>
      <c r="AL3257" s="147" t="str">
        <f t="shared" si="602"/>
        <v/>
      </c>
      <c r="AM3257" s="147" t="str">
        <f t="shared" si="603"/>
        <v/>
      </c>
      <c r="AN3257" s="147" t="str">
        <f t="shared" si="604"/>
        <v/>
      </c>
      <c r="AO3257" s="118"/>
    </row>
    <row r="3258" spans="1:41">
      <c r="A3258" s="118"/>
      <c r="B3258" s="118"/>
      <c r="C3258" s="118"/>
      <c r="D3258" s="118"/>
      <c r="E3258" s="118"/>
      <c r="F3258" s="118"/>
      <c r="G3258" s="118"/>
      <c r="H3258" s="118"/>
      <c r="I3258" s="118"/>
      <c r="J3258" s="118"/>
      <c r="K3258" s="118"/>
      <c r="L3258" s="118"/>
      <c r="M3258" s="118"/>
      <c r="N3258" s="118"/>
      <c r="O3258" s="143" t="str">
        <f>IF(H3258="","",(S3258/S3258)&amp;":"&amp;ROUND(AH3258/S3258,2))</f>
        <v/>
      </c>
      <c r="P3258" s="118"/>
      <c r="Q3258" s="118"/>
      <c r="R3258" s="143" t="str">
        <f>IF(H3258="","",(S3258/S3258)&amp;":"&amp;ROUND(AI3258/S3258,2))</f>
        <v/>
      </c>
      <c r="S3258" s="144" t="str">
        <f t="shared" si="605"/>
        <v/>
      </c>
      <c r="T3258" s="145" t="str">
        <f t="shared" si="606"/>
        <v/>
      </c>
      <c r="U3258" s="118"/>
      <c r="V3258" s="145" t="str">
        <f t="shared" si="607"/>
        <v/>
      </c>
      <c r="W3258" s="144" t="str">
        <f t="shared" si="608"/>
        <v/>
      </c>
      <c r="X3258" s="146" t="str">
        <f>IF(C3258="","",IF(OR(C3258="Trade",C3258="Multi Position"),(X3257+V3258),IF(C3258="Deposit",(X3257+AE3258),IF(C3258="Withdrawal",(X3257-AE3258)))))</f>
        <v/>
      </c>
      <c r="Y3258" s="145" t="str">
        <f t="shared" si="609"/>
        <v/>
      </c>
      <c r="Z3258" s="118"/>
      <c r="AA3258" s="118"/>
      <c r="AB3258" s="118"/>
      <c r="AC3258" s="118"/>
      <c r="AD3258" s="118"/>
      <c r="AE3258" s="139"/>
      <c r="AF3258" s="118"/>
      <c r="AG3258" s="118"/>
      <c r="AH3258" s="147" t="str">
        <f t="shared" si="610"/>
        <v/>
      </c>
      <c r="AI3258" s="147" t="str">
        <f t="shared" si="611"/>
        <v/>
      </c>
      <c r="AJ3258" s="148" t="str">
        <f t="shared" si="600"/>
        <v/>
      </c>
      <c r="AK3258" s="148" t="str">
        <f t="shared" si="601"/>
        <v/>
      </c>
      <c r="AL3258" s="147" t="str">
        <f t="shared" si="602"/>
        <v/>
      </c>
      <c r="AM3258" s="147" t="str">
        <f t="shared" si="603"/>
        <v/>
      </c>
      <c r="AN3258" s="147" t="str">
        <f t="shared" si="604"/>
        <v/>
      </c>
      <c r="AO3258" s="118"/>
    </row>
    <row r="3259" spans="1:41">
      <c r="A3259" s="118"/>
      <c r="B3259" s="118"/>
      <c r="C3259" s="118"/>
      <c r="D3259" s="118"/>
      <c r="E3259" s="118"/>
      <c r="F3259" s="118"/>
      <c r="G3259" s="118"/>
      <c r="H3259" s="118"/>
      <c r="I3259" s="118"/>
      <c r="J3259" s="118"/>
      <c r="K3259" s="118"/>
      <c r="L3259" s="118"/>
      <c r="M3259" s="118"/>
      <c r="N3259" s="118"/>
      <c r="O3259" s="143" t="str">
        <f>IF(H3259="","",(S3259/S3259)&amp;":"&amp;ROUND(AH3259/S3259,2))</f>
        <v/>
      </c>
      <c r="P3259" s="118"/>
      <c r="Q3259" s="118"/>
      <c r="R3259" s="143" t="str">
        <f>IF(H3259="","",(S3259/S3259)&amp;":"&amp;ROUND(AI3259/S3259,2))</f>
        <v/>
      </c>
      <c r="S3259" s="144" t="str">
        <f t="shared" si="605"/>
        <v/>
      </c>
      <c r="T3259" s="145" t="str">
        <f t="shared" si="606"/>
        <v/>
      </c>
      <c r="U3259" s="118"/>
      <c r="V3259" s="145" t="str">
        <f t="shared" si="607"/>
        <v/>
      </c>
      <c r="W3259" s="144" t="str">
        <f t="shared" si="608"/>
        <v/>
      </c>
      <c r="X3259" s="146" t="str">
        <f>IF(C3259="","",IF(OR(C3259="Trade",C3259="Multi Position"),(X3258+V3259),IF(C3259="Deposit",(X3258+AE3259),IF(C3259="Withdrawal",(X3258-AE3259)))))</f>
        <v/>
      </c>
      <c r="Y3259" s="145" t="str">
        <f t="shared" si="609"/>
        <v/>
      </c>
      <c r="Z3259" s="118"/>
      <c r="AA3259" s="118"/>
      <c r="AB3259" s="118"/>
      <c r="AC3259" s="118"/>
      <c r="AD3259" s="118"/>
      <c r="AE3259" s="139"/>
      <c r="AF3259" s="118"/>
      <c r="AG3259" s="118"/>
      <c r="AH3259" s="147" t="str">
        <f t="shared" si="610"/>
        <v/>
      </c>
      <c r="AI3259" s="147" t="str">
        <f t="shared" si="611"/>
        <v/>
      </c>
      <c r="AJ3259" s="148" t="str">
        <f t="shared" si="600"/>
        <v/>
      </c>
      <c r="AK3259" s="148" t="str">
        <f t="shared" si="601"/>
        <v/>
      </c>
      <c r="AL3259" s="147" t="str">
        <f t="shared" si="602"/>
        <v/>
      </c>
      <c r="AM3259" s="147" t="str">
        <f t="shared" si="603"/>
        <v/>
      </c>
      <c r="AN3259" s="147" t="str">
        <f t="shared" si="604"/>
        <v/>
      </c>
      <c r="AO3259" s="118"/>
    </row>
    <row r="3260" spans="1:41">
      <c r="A3260" s="118"/>
      <c r="B3260" s="118"/>
      <c r="C3260" s="118"/>
      <c r="D3260" s="118"/>
      <c r="E3260" s="118"/>
      <c r="F3260" s="118"/>
      <c r="G3260" s="118"/>
      <c r="H3260" s="118"/>
      <c r="I3260" s="118"/>
      <c r="J3260" s="118"/>
      <c r="K3260" s="118"/>
      <c r="L3260" s="118"/>
      <c r="M3260" s="118"/>
      <c r="N3260" s="118"/>
      <c r="O3260" s="143" t="str">
        <f>IF(H3260="","",(S3260/S3260)&amp;":"&amp;ROUND(AH3260/S3260,2))</f>
        <v/>
      </c>
      <c r="P3260" s="118"/>
      <c r="Q3260" s="118"/>
      <c r="R3260" s="143" t="str">
        <f>IF(H3260="","",(S3260/S3260)&amp;":"&amp;ROUND(AI3260/S3260,2))</f>
        <v/>
      </c>
      <c r="S3260" s="144" t="str">
        <f t="shared" si="605"/>
        <v/>
      </c>
      <c r="T3260" s="145" t="str">
        <f t="shared" si="606"/>
        <v/>
      </c>
      <c r="U3260" s="118"/>
      <c r="V3260" s="145" t="str">
        <f t="shared" si="607"/>
        <v/>
      </c>
      <c r="W3260" s="144" t="str">
        <f t="shared" si="608"/>
        <v/>
      </c>
      <c r="X3260" s="146" t="str">
        <f>IF(C3260="","",IF(OR(C3260="Trade",C3260="Multi Position"),(X3259+V3260),IF(C3260="Deposit",(X3259+AE3260),IF(C3260="Withdrawal",(X3259-AE3260)))))</f>
        <v/>
      </c>
      <c r="Y3260" s="145" t="str">
        <f t="shared" si="609"/>
        <v/>
      </c>
      <c r="Z3260" s="118"/>
      <c r="AA3260" s="118"/>
      <c r="AB3260" s="118"/>
      <c r="AC3260" s="118"/>
      <c r="AD3260" s="118"/>
      <c r="AE3260" s="139"/>
      <c r="AF3260" s="118"/>
      <c r="AG3260" s="118"/>
      <c r="AH3260" s="147" t="str">
        <f t="shared" si="610"/>
        <v/>
      </c>
      <c r="AI3260" s="147" t="str">
        <f t="shared" si="611"/>
        <v/>
      </c>
      <c r="AJ3260" s="148" t="str">
        <f t="shared" si="600"/>
        <v/>
      </c>
      <c r="AK3260" s="148" t="str">
        <f t="shared" si="601"/>
        <v/>
      </c>
      <c r="AL3260" s="147" t="str">
        <f t="shared" si="602"/>
        <v/>
      </c>
      <c r="AM3260" s="147" t="str">
        <f t="shared" si="603"/>
        <v/>
      </c>
      <c r="AN3260" s="147" t="str">
        <f t="shared" si="604"/>
        <v/>
      </c>
      <c r="AO3260" s="118"/>
    </row>
    <row r="3261" spans="1:41">
      <c r="A3261" s="118"/>
      <c r="B3261" s="118"/>
      <c r="C3261" s="118"/>
      <c r="D3261" s="118"/>
      <c r="E3261" s="118"/>
      <c r="F3261" s="118"/>
      <c r="G3261" s="118"/>
      <c r="H3261" s="118"/>
      <c r="I3261" s="118"/>
      <c r="J3261" s="118"/>
      <c r="K3261" s="118"/>
      <c r="L3261" s="118"/>
      <c r="M3261" s="118"/>
      <c r="N3261" s="118"/>
      <c r="O3261" s="143" t="str">
        <f>IF(H3261="","",(S3261/S3261)&amp;":"&amp;ROUND(AH3261/S3261,2))</f>
        <v/>
      </c>
      <c r="P3261" s="118"/>
      <c r="Q3261" s="118"/>
      <c r="R3261" s="143" t="str">
        <f>IF(H3261="","",(S3261/S3261)&amp;":"&amp;ROUND(AI3261/S3261,2))</f>
        <v/>
      </c>
      <c r="S3261" s="144" t="str">
        <f t="shared" si="605"/>
        <v/>
      </c>
      <c r="T3261" s="145" t="str">
        <f t="shared" si="606"/>
        <v/>
      </c>
      <c r="U3261" s="118"/>
      <c r="V3261" s="145" t="str">
        <f t="shared" si="607"/>
        <v/>
      </c>
      <c r="W3261" s="144" t="str">
        <f t="shared" si="608"/>
        <v/>
      </c>
      <c r="X3261" s="146" t="str">
        <f>IF(C3261="","",IF(OR(C3261="Trade",C3261="Multi Position"),(X3260+V3261),IF(C3261="Deposit",(X3260+AE3261),IF(C3261="Withdrawal",(X3260-AE3261)))))</f>
        <v/>
      </c>
      <c r="Y3261" s="145" t="str">
        <f t="shared" si="609"/>
        <v/>
      </c>
      <c r="Z3261" s="118"/>
      <c r="AA3261" s="118"/>
      <c r="AB3261" s="118"/>
      <c r="AC3261" s="118"/>
      <c r="AD3261" s="118"/>
      <c r="AE3261" s="139"/>
      <c r="AF3261" s="118"/>
      <c r="AG3261" s="118"/>
      <c r="AH3261" s="147" t="str">
        <f t="shared" si="610"/>
        <v/>
      </c>
      <c r="AI3261" s="147" t="str">
        <f t="shared" si="611"/>
        <v/>
      </c>
      <c r="AJ3261" s="148" t="str">
        <f t="shared" si="600"/>
        <v/>
      </c>
      <c r="AK3261" s="148" t="str">
        <f t="shared" si="601"/>
        <v/>
      </c>
      <c r="AL3261" s="147" t="str">
        <f t="shared" si="602"/>
        <v/>
      </c>
      <c r="AM3261" s="147" t="str">
        <f t="shared" si="603"/>
        <v/>
      </c>
      <c r="AN3261" s="147" t="str">
        <f t="shared" si="604"/>
        <v/>
      </c>
      <c r="AO3261" s="118"/>
    </row>
    <row r="3262" spans="1:41">
      <c r="A3262" s="118"/>
      <c r="B3262" s="118"/>
      <c r="C3262" s="118"/>
      <c r="D3262" s="118"/>
      <c r="E3262" s="118"/>
      <c r="F3262" s="118"/>
      <c r="G3262" s="118"/>
      <c r="H3262" s="118"/>
      <c r="I3262" s="118"/>
      <c r="J3262" s="118"/>
      <c r="K3262" s="118"/>
      <c r="L3262" s="118"/>
      <c r="M3262" s="118"/>
      <c r="N3262" s="118"/>
      <c r="O3262" s="143" t="str">
        <f>IF(H3262="","",(S3262/S3262)&amp;":"&amp;ROUND(AH3262/S3262,2))</f>
        <v/>
      </c>
      <c r="P3262" s="118"/>
      <c r="Q3262" s="118"/>
      <c r="R3262" s="143" t="str">
        <f>IF(H3262="","",(S3262/S3262)&amp;":"&amp;ROUND(AI3262/S3262,2))</f>
        <v/>
      </c>
      <c r="S3262" s="144" t="str">
        <f t="shared" si="605"/>
        <v/>
      </c>
      <c r="T3262" s="145" t="str">
        <f t="shared" si="606"/>
        <v/>
      </c>
      <c r="U3262" s="118"/>
      <c r="V3262" s="145" t="str">
        <f t="shared" si="607"/>
        <v/>
      </c>
      <c r="W3262" s="144" t="str">
        <f t="shared" si="608"/>
        <v/>
      </c>
      <c r="X3262" s="146" t="str">
        <f>IF(C3262="","",IF(OR(C3262="Trade",C3262="Multi Position"),(X3261+V3262),IF(C3262="Deposit",(X3261+AE3262),IF(C3262="Withdrawal",(X3261-AE3262)))))</f>
        <v/>
      </c>
      <c r="Y3262" s="145" t="str">
        <f t="shared" si="609"/>
        <v/>
      </c>
      <c r="Z3262" s="118"/>
      <c r="AA3262" s="118"/>
      <c r="AB3262" s="118"/>
      <c r="AC3262" s="118"/>
      <c r="AD3262" s="118"/>
      <c r="AE3262" s="139"/>
      <c r="AF3262" s="118"/>
      <c r="AG3262" s="118"/>
      <c r="AH3262" s="147" t="str">
        <f t="shared" si="610"/>
        <v/>
      </c>
      <c r="AI3262" s="147" t="str">
        <f t="shared" si="611"/>
        <v/>
      </c>
      <c r="AJ3262" s="148" t="str">
        <f t="shared" si="600"/>
        <v/>
      </c>
      <c r="AK3262" s="148" t="str">
        <f t="shared" si="601"/>
        <v/>
      </c>
      <c r="AL3262" s="147" t="str">
        <f t="shared" si="602"/>
        <v/>
      </c>
      <c r="AM3262" s="147" t="str">
        <f t="shared" si="603"/>
        <v/>
      </c>
      <c r="AN3262" s="147" t="str">
        <f t="shared" si="604"/>
        <v/>
      </c>
      <c r="AO3262" s="118"/>
    </row>
    <row r="3263" spans="1:41">
      <c r="A3263" s="118"/>
      <c r="B3263" s="118"/>
      <c r="C3263" s="118"/>
      <c r="D3263" s="118"/>
      <c r="E3263" s="118"/>
      <c r="F3263" s="118"/>
      <c r="G3263" s="118"/>
      <c r="H3263" s="118"/>
      <c r="I3263" s="118"/>
      <c r="J3263" s="118"/>
      <c r="K3263" s="118"/>
      <c r="L3263" s="118"/>
      <c r="M3263" s="118"/>
      <c r="N3263" s="118"/>
      <c r="O3263" s="143" t="str">
        <f>IF(H3263="","",(S3263/S3263)&amp;":"&amp;ROUND(AH3263/S3263,2))</f>
        <v/>
      </c>
      <c r="P3263" s="118"/>
      <c r="Q3263" s="118"/>
      <c r="R3263" s="143" t="str">
        <f>IF(H3263="","",(S3263/S3263)&amp;":"&amp;ROUND(AI3263/S3263,2))</f>
        <v/>
      </c>
      <c r="S3263" s="144" t="str">
        <f t="shared" si="605"/>
        <v/>
      </c>
      <c r="T3263" s="145" t="str">
        <f t="shared" si="606"/>
        <v/>
      </c>
      <c r="U3263" s="118"/>
      <c r="V3263" s="145" t="str">
        <f t="shared" si="607"/>
        <v/>
      </c>
      <c r="W3263" s="144" t="str">
        <f t="shared" si="608"/>
        <v/>
      </c>
      <c r="X3263" s="146" t="str">
        <f>IF(C3263="","",IF(OR(C3263="Trade",C3263="Multi Position"),(X3262+V3263),IF(C3263="Deposit",(X3262+AE3263),IF(C3263="Withdrawal",(X3262-AE3263)))))</f>
        <v/>
      </c>
      <c r="Y3263" s="145" t="str">
        <f t="shared" si="609"/>
        <v/>
      </c>
      <c r="Z3263" s="118"/>
      <c r="AA3263" s="118"/>
      <c r="AB3263" s="118"/>
      <c r="AC3263" s="118"/>
      <c r="AD3263" s="118"/>
      <c r="AE3263" s="139"/>
      <c r="AF3263" s="118"/>
      <c r="AG3263" s="118"/>
      <c r="AH3263" s="147" t="str">
        <f t="shared" si="610"/>
        <v/>
      </c>
      <c r="AI3263" s="147" t="str">
        <f t="shared" si="611"/>
        <v/>
      </c>
      <c r="AJ3263" s="148" t="str">
        <f t="shared" si="600"/>
        <v/>
      </c>
      <c r="AK3263" s="148" t="str">
        <f t="shared" si="601"/>
        <v/>
      </c>
      <c r="AL3263" s="147" t="str">
        <f t="shared" si="602"/>
        <v/>
      </c>
      <c r="AM3263" s="147" t="str">
        <f t="shared" si="603"/>
        <v/>
      </c>
      <c r="AN3263" s="147" t="str">
        <f t="shared" si="604"/>
        <v/>
      </c>
      <c r="AO3263" s="118"/>
    </row>
    <row r="3264" spans="1:41">
      <c r="A3264" s="118"/>
      <c r="B3264" s="118"/>
      <c r="C3264" s="118"/>
      <c r="D3264" s="118"/>
      <c r="E3264" s="118"/>
      <c r="F3264" s="118"/>
      <c r="G3264" s="118"/>
      <c r="H3264" s="118"/>
      <c r="I3264" s="118"/>
      <c r="J3264" s="118"/>
      <c r="K3264" s="118"/>
      <c r="L3264" s="118"/>
      <c r="M3264" s="118"/>
      <c r="N3264" s="118"/>
      <c r="O3264" s="143" t="str">
        <f>IF(H3264="","",(S3264/S3264)&amp;":"&amp;ROUND(AH3264/S3264,2))</f>
        <v/>
      </c>
      <c r="P3264" s="118"/>
      <c r="Q3264" s="118"/>
      <c r="R3264" s="143" t="str">
        <f>IF(H3264="","",(S3264/S3264)&amp;":"&amp;ROUND(AI3264/S3264,2))</f>
        <v/>
      </c>
      <c r="S3264" s="144" t="str">
        <f t="shared" si="605"/>
        <v/>
      </c>
      <c r="T3264" s="145" t="str">
        <f t="shared" si="606"/>
        <v/>
      </c>
      <c r="U3264" s="118"/>
      <c r="V3264" s="145" t="str">
        <f t="shared" si="607"/>
        <v/>
      </c>
      <c r="W3264" s="144" t="str">
        <f t="shared" si="608"/>
        <v/>
      </c>
      <c r="X3264" s="146" t="str">
        <f>IF(C3264="","",IF(OR(C3264="Trade",C3264="Multi Position"),(X3263+V3264),IF(C3264="Deposit",(X3263+AE3264),IF(C3264="Withdrawal",(X3263-AE3264)))))</f>
        <v/>
      </c>
      <c r="Y3264" s="145" t="str">
        <f t="shared" si="609"/>
        <v/>
      </c>
      <c r="Z3264" s="118"/>
      <c r="AA3264" s="118"/>
      <c r="AB3264" s="118"/>
      <c r="AC3264" s="118"/>
      <c r="AD3264" s="118"/>
      <c r="AE3264" s="139"/>
      <c r="AF3264" s="118"/>
      <c r="AG3264" s="118"/>
      <c r="AH3264" s="147" t="str">
        <f t="shared" si="610"/>
        <v/>
      </c>
      <c r="AI3264" s="147" t="str">
        <f t="shared" si="611"/>
        <v/>
      </c>
      <c r="AJ3264" s="148" t="str">
        <f t="shared" si="600"/>
        <v/>
      </c>
      <c r="AK3264" s="148" t="str">
        <f t="shared" si="601"/>
        <v/>
      </c>
      <c r="AL3264" s="147" t="str">
        <f t="shared" si="602"/>
        <v/>
      </c>
      <c r="AM3264" s="147" t="str">
        <f t="shared" si="603"/>
        <v/>
      </c>
      <c r="AN3264" s="147" t="str">
        <f t="shared" si="604"/>
        <v/>
      </c>
      <c r="AO3264" s="118"/>
    </row>
    <row r="3265" spans="1:41">
      <c r="A3265" s="118"/>
      <c r="B3265" s="118"/>
      <c r="C3265" s="118"/>
      <c r="D3265" s="118"/>
      <c r="E3265" s="118"/>
      <c r="F3265" s="118"/>
      <c r="G3265" s="118"/>
      <c r="H3265" s="118"/>
      <c r="I3265" s="118"/>
      <c r="J3265" s="118"/>
      <c r="K3265" s="118"/>
      <c r="L3265" s="118"/>
      <c r="M3265" s="118"/>
      <c r="N3265" s="118"/>
      <c r="O3265" s="143" t="str">
        <f>IF(H3265="","",(S3265/S3265)&amp;":"&amp;ROUND(AH3265/S3265,2))</f>
        <v/>
      </c>
      <c r="P3265" s="118"/>
      <c r="Q3265" s="118"/>
      <c r="R3265" s="143" t="str">
        <f>IF(H3265="","",(S3265/S3265)&amp;":"&amp;ROUND(AI3265/S3265,2))</f>
        <v/>
      </c>
      <c r="S3265" s="144" t="str">
        <f t="shared" si="605"/>
        <v/>
      </c>
      <c r="T3265" s="145" t="str">
        <f t="shared" si="606"/>
        <v/>
      </c>
      <c r="U3265" s="118"/>
      <c r="V3265" s="145" t="str">
        <f t="shared" si="607"/>
        <v/>
      </c>
      <c r="W3265" s="144" t="str">
        <f t="shared" si="608"/>
        <v/>
      </c>
      <c r="X3265" s="146" t="str">
        <f>IF(C3265="","",IF(OR(C3265="Trade",C3265="Multi Position"),(X3264+V3265),IF(C3265="Deposit",(X3264+AE3265),IF(C3265="Withdrawal",(X3264-AE3265)))))</f>
        <v/>
      </c>
      <c r="Y3265" s="145" t="str">
        <f t="shared" si="609"/>
        <v/>
      </c>
      <c r="Z3265" s="118"/>
      <c r="AA3265" s="118"/>
      <c r="AB3265" s="118"/>
      <c r="AC3265" s="118"/>
      <c r="AD3265" s="118"/>
      <c r="AE3265" s="139"/>
      <c r="AF3265" s="118"/>
      <c r="AG3265" s="118"/>
      <c r="AH3265" s="147" t="str">
        <f t="shared" si="610"/>
        <v/>
      </c>
      <c r="AI3265" s="147" t="str">
        <f t="shared" si="611"/>
        <v/>
      </c>
      <c r="AJ3265" s="148" t="str">
        <f t="shared" si="600"/>
        <v/>
      </c>
      <c r="AK3265" s="148" t="str">
        <f t="shared" si="601"/>
        <v/>
      </c>
      <c r="AL3265" s="147" t="str">
        <f t="shared" si="602"/>
        <v/>
      </c>
      <c r="AM3265" s="147" t="str">
        <f t="shared" si="603"/>
        <v/>
      </c>
      <c r="AN3265" s="147" t="str">
        <f t="shared" si="604"/>
        <v/>
      </c>
      <c r="AO3265" s="118"/>
    </row>
    <row r="3266" spans="1:41">
      <c r="A3266" s="118"/>
      <c r="B3266" s="118"/>
      <c r="C3266" s="118"/>
      <c r="D3266" s="118"/>
      <c r="E3266" s="118"/>
      <c r="F3266" s="118"/>
      <c r="G3266" s="118"/>
      <c r="H3266" s="118"/>
      <c r="I3266" s="118"/>
      <c r="J3266" s="118"/>
      <c r="K3266" s="118"/>
      <c r="L3266" s="118"/>
      <c r="M3266" s="118"/>
      <c r="N3266" s="118"/>
      <c r="O3266" s="143" t="str">
        <f>IF(H3266="","",(S3266/S3266)&amp;":"&amp;ROUND(AH3266/S3266,2))</f>
        <v/>
      </c>
      <c r="P3266" s="118"/>
      <c r="Q3266" s="118"/>
      <c r="R3266" s="143" t="str">
        <f>IF(H3266="","",(S3266/S3266)&amp;":"&amp;ROUND(AI3266/S3266,2))</f>
        <v/>
      </c>
      <c r="S3266" s="144" t="str">
        <f t="shared" si="605"/>
        <v/>
      </c>
      <c r="T3266" s="145" t="str">
        <f t="shared" si="606"/>
        <v/>
      </c>
      <c r="U3266" s="118"/>
      <c r="V3266" s="145" t="str">
        <f t="shared" si="607"/>
        <v/>
      </c>
      <c r="W3266" s="144" t="str">
        <f t="shared" si="608"/>
        <v/>
      </c>
      <c r="X3266" s="146" t="str">
        <f>IF(C3266="","",IF(OR(C3266="Trade",C3266="Multi Position"),(X3265+V3266),IF(C3266="Deposit",(X3265+AE3266),IF(C3266="Withdrawal",(X3265-AE3266)))))</f>
        <v/>
      </c>
      <c r="Y3266" s="145" t="str">
        <f t="shared" si="609"/>
        <v/>
      </c>
      <c r="Z3266" s="118"/>
      <c r="AA3266" s="118"/>
      <c r="AB3266" s="118"/>
      <c r="AC3266" s="118"/>
      <c r="AD3266" s="118"/>
      <c r="AE3266" s="139"/>
      <c r="AF3266" s="118"/>
      <c r="AG3266" s="118"/>
      <c r="AH3266" s="147" t="str">
        <f t="shared" si="610"/>
        <v/>
      </c>
      <c r="AI3266" s="147" t="str">
        <f t="shared" si="611"/>
        <v/>
      </c>
      <c r="AJ3266" s="148" t="str">
        <f t="shared" si="600"/>
        <v/>
      </c>
      <c r="AK3266" s="148" t="str">
        <f t="shared" si="601"/>
        <v/>
      </c>
      <c r="AL3266" s="147" t="str">
        <f t="shared" si="602"/>
        <v/>
      </c>
      <c r="AM3266" s="147" t="str">
        <f t="shared" si="603"/>
        <v/>
      </c>
      <c r="AN3266" s="147" t="str">
        <f t="shared" si="604"/>
        <v/>
      </c>
      <c r="AO3266" s="118"/>
    </row>
    <row r="3267" spans="1:41">
      <c r="A3267" s="118"/>
      <c r="B3267" s="118"/>
      <c r="C3267" s="118"/>
      <c r="D3267" s="118"/>
      <c r="E3267" s="118"/>
      <c r="F3267" s="118"/>
      <c r="G3267" s="118"/>
      <c r="H3267" s="118"/>
      <c r="I3267" s="118"/>
      <c r="J3267" s="118"/>
      <c r="K3267" s="118"/>
      <c r="L3267" s="118"/>
      <c r="M3267" s="118"/>
      <c r="N3267" s="118"/>
      <c r="O3267" s="143" t="str">
        <f>IF(H3267="","",(S3267/S3267)&amp;":"&amp;ROUND(AH3267/S3267,2))</f>
        <v/>
      </c>
      <c r="P3267" s="118"/>
      <c r="Q3267" s="118"/>
      <c r="R3267" s="143" t="str">
        <f>IF(H3267="","",(S3267/S3267)&amp;":"&amp;ROUND(AI3267/S3267,2))</f>
        <v/>
      </c>
      <c r="S3267" s="144" t="str">
        <f t="shared" si="605"/>
        <v/>
      </c>
      <c r="T3267" s="145" t="str">
        <f t="shared" si="606"/>
        <v/>
      </c>
      <c r="U3267" s="118"/>
      <c r="V3267" s="145" t="str">
        <f t="shared" si="607"/>
        <v/>
      </c>
      <c r="W3267" s="144" t="str">
        <f t="shared" si="608"/>
        <v/>
      </c>
      <c r="X3267" s="146" t="str">
        <f>IF(C3267="","",IF(OR(C3267="Trade",C3267="Multi Position"),(X3266+V3267),IF(C3267="Deposit",(X3266+AE3267),IF(C3267="Withdrawal",(X3266-AE3267)))))</f>
        <v/>
      </c>
      <c r="Y3267" s="145" t="str">
        <f t="shared" si="609"/>
        <v/>
      </c>
      <c r="Z3267" s="118"/>
      <c r="AA3267" s="118"/>
      <c r="AB3267" s="118"/>
      <c r="AC3267" s="118"/>
      <c r="AD3267" s="118"/>
      <c r="AE3267" s="139"/>
      <c r="AF3267" s="118"/>
      <c r="AG3267" s="118"/>
      <c r="AH3267" s="147" t="str">
        <f t="shared" si="610"/>
        <v/>
      </c>
      <c r="AI3267" s="147" t="str">
        <f t="shared" si="611"/>
        <v/>
      </c>
      <c r="AJ3267" s="148" t="str">
        <f t="shared" si="600"/>
        <v/>
      </c>
      <c r="AK3267" s="148" t="str">
        <f t="shared" si="601"/>
        <v/>
      </c>
      <c r="AL3267" s="147" t="str">
        <f t="shared" si="602"/>
        <v/>
      </c>
      <c r="AM3267" s="147" t="str">
        <f t="shared" si="603"/>
        <v/>
      </c>
      <c r="AN3267" s="147" t="str">
        <f t="shared" si="604"/>
        <v/>
      </c>
      <c r="AO3267" s="118"/>
    </row>
    <row r="3268" spans="1:41">
      <c r="A3268" s="118"/>
      <c r="B3268" s="118"/>
      <c r="C3268" s="118"/>
      <c r="D3268" s="118"/>
      <c r="E3268" s="118"/>
      <c r="F3268" s="118"/>
      <c r="G3268" s="118"/>
      <c r="H3268" s="118"/>
      <c r="I3268" s="118"/>
      <c r="J3268" s="118"/>
      <c r="K3268" s="118"/>
      <c r="L3268" s="118"/>
      <c r="M3268" s="118"/>
      <c r="N3268" s="118"/>
      <c r="O3268" s="143" t="str">
        <f>IF(H3268="","",(S3268/S3268)&amp;":"&amp;ROUND(AH3268/S3268,2))</f>
        <v/>
      </c>
      <c r="P3268" s="118"/>
      <c r="Q3268" s="118"/>
      <c r="R3268" s="143" t="str">
        <f>IF(H3268="","",(S3268/S3268)&amp;":"&amp;ROUND(AI3268/S3268,2))</f>
        <v/>
      </c>
      <c r="S3268" s="144" t="str">
        <f t="shared" si="605"/>
        <v/>
      </c>
      <c r="T3268" s="145" t="str">
        <f t="shared" si="606"/>
        <v/>
      </c>
      <c r="U3268" s="118"/>
      <c r="V3268" s="145" t="str">
        <f t="shared" si="607"/>
        <v/>
      </c>
      <c r="W3268" s="144" t="str">
        <f t="shared" si="608"/>
        <v/>
      </c>
      <c r="X3268" s="146" t="str">
        <f>IF(C3268="","",IF(OR(C3268="Trade",C3268="Multi Position"),(X3267+V3268),IF(C3268="Deposit",(X3267+AE3268),IF(C3268="Withdrawal",(X3267-AE3268)))))</f>
        <v/>
      </c>
      <c r="Y3268" s="145" t="str">
        <f t="shared" si="609"/>
        <v/>
      </c>
      <c r="Z3268" s="118"/>
      <c r="AA3268" s="118"/>
      <c r="AB3268" s="118"/>
      <c r="AC3268" s="118"/>
      <c r="AD3268" s="118"/>
      <c r="AE3268" s="139"/>
      <c r="AF3268" s="118"/>
      <c r="AG3268" s="118"/>
      <c r="AH3268" s="147" t="str">
        <f t="shared" si="610"/>
        <v/>
      </c>
      <c r="AI3268" s="147" t="str">
        <f t="shared" si="611"/>
        <v/>
      </c>
      <c r="AJ3268" s="148" t="str">
        <f t="shared" si="600"/>
        <v/>
      </c>
      <c r="AK3268" s="148" t="str">
        <f t="shared" si="601"/>
        <v/>
      </c>
      <c r="AL3268" s="147" t="str">
        <f t="shared" si="602"/>
        <v/>
      </c>
      <c r="AM3268" s="147" t="str">
        <f t="shared" si="603"/>
        <v/>
      </c>
      <c r="AN3268" s="147" t="str">
        <f t="shared" si="604"/>
        <v/>
      </c>
      <c r="AO3268" s="118"/>
    </row>
    <row r="3269" spans="1:41">
      <c r="A3269" s="118"/>
      <c r="B3269" s="118"/>
      <c r="C3269" s="118"/>
      <c r="D3269" s="118"/>
      <c r="E3269" s="118"/>
      <c r="F3269" s="118"/>
      <c r="G3269" s="118"/>
      <c r="H3269" s="118"/>
      <c r="I3269" s="118"/>
      <c r="J3269" s="118"/>
      <c r="K3269" s="118"/>
      <c r="L3269" s="118"/>
      <c r="M3269" s="118"/>
      <c r="N3269" s="118"/>
      <c r="O3269" s="143" t="str">
        <f>IF(H3269="","",(S3269/S3269)&amp;":"&amp;ROUND(AH3269/S3269,2))</f>
        <v/>
      </c>
      <c r="P3269" s="118"/>
      <c r="Q3269" s="118"/>
      <c r="R3269" s="143" t="str">
        <f>IF(H3269="","",(S3269/S3269)&amp;":"&amp;ROUND(AI3269/S3269,2))</f>
        <v/>
      </c>
      <c r="S3269" s="144" t="str">
        <f t="shared" si="605"/>
        <v/>
      </c>
      <c r="T3269" s="145" t="str">
        <f t="shared" si="606"/>
        <v/>
      </c>
      <c r="U3269" s="118"/>
      <c r="V3269" s="145" t="str">
        <f t="shared" si="607"/>
        <v/>
      </c>
      <c r="W3269" s="144" t="str">
        <f t="shared" si="608"/>
        <v/>
      </c>
      <c r="X3269" s="146" t="str">
        <f>IF(C3269="","",IF(OR(C3269="Trade",C3269="Multi Position"),(X3268+V3269),IF(C3269="Deposit",(X3268+AE3269),IF(C3269="Withdrawal",(X3268-AE3269)))))</f>
        <v/>
      </c>
      <c r="Y3269" s="145" t="str">
        <f t="shared" si="609"/>
        <v/>
      </c>
      <c r="Z3269" s="118"/>
      <c r="AA3269" s="118"/>
      <c r="AB3269" s="118"/>
      <c r="AC3269" s="118"/>
      <c r="AD3269" s="118"/>
      <c r="AE3269" s="139"/>
      <c r="AF3269" s="118"/>
      <c r="AG3269" s="118"/>
      <c r="AH3269" s="147" t="str">
        <f t="shared" si="610"/>
        <v/>
      </c>
      <c r="AI3269" s="147" t="str">
        <f t="shared" si="611"/>
        <v/>
      </c>
      <c r="AJ3269" s="148" t="str">
        <f t="shared" si="600"/>
        <v/>
      </c>
      <c r="AK3269" s="148" t="str">
        <f t="shared" si="601"/>
        <v/>
      </c>
      <c r="AL3269" s="147" t="str">
        <f t="shared" si="602"/>
        <v/>
      </c>
      <c r="AM3269" s="147" t="str">
        <f t="shared" si="603"/>
        <v/>
      </c>
      <c r="AN3269" s="147" t="str">
        <f t="shared" si="604"/>
        <v/>
      </c>
      <c r="AO3269" s="118"/>
    </row>
    <row r="3270" spans="1:41">
      <c r="A3270" s="118"/>
      <c r="B3270" s="118"/>
      <c r="C3270" s="118"/>
      <c r="D3270" s="118"/>
      <c r="E3270" s="118"/>
      <c r="F3270" s="118"/>
      <c r="G3270" s="118"/>
      <c r="H3270" s="118"/>
      <c r="I3270" s="118"/>
      <c r="J3270" s="118"/>
      <c r="K3270" s="118"/>
      <c r="L3270" s="118"/>
      <c r="M3270" s="118"/>
      <c r="N3270" s="118"/>
      <c r="O3270" s="143" t="str">
        <f>IF(H3270="","",(S3270/S3270)&amp;":"&amp;ROUND(AH3270/S3270,2))</f>
        <v/>
      </c>
      <c r="P3270" s="118"/>
      <c r="Q3270" s="118"/>
      <c r="R3270" s="143" t="str">
        <f>IF(H3270="","",(S3270/S3270)&amp;":"&amp;ROUND(AI3270/S3270,2))</f>
        <v/>
      </c>
      <c r="S3270" s="144" t="str">
        <f t="shared" si="605"/>
        <v/>
      </c>
      <c r="T3270" s="145" t="str">
        <f t="shared" si="606"/>
        <v/>
      </c>
      <c r="U3270" s="118"/>
      <c r="V3270" s="145" t="str">
        <f t="shared" si="607"/>
        <v/>
      </c>
      <c r="W3270" s="144" t="str">
        <f t="shared" si="608"/>
        <v/>
      </c>
      <c r="X3270" s="146" t="str">
        <f>IF(C3270="","",IF(OR(C3270="Trade",C3270="Multi Position"),(X3269+V3270),IF(C3270="Deposit",(X3269+AE3270),IF(C3270="Withdrawal",(X3269-AE3270)))))</f>
        <v/>
      </c>
      <c r="Y3270" s="145" t="str">
        <f t="shared" si="609"/>
        <v/>
      </c>
      <c r="Z3270" s="118"/>
      <c r="AA3270" s="118"/>
      <c r="AB3270" s="118"/>
      <c r="AC3270" s="118"/>
      <c r="AD3270" s="118"/>
      <c r="AE3270" s="139"/>
      <c r="AF3270" s="118"/>
      <c r="AG3270" s="118"/>
      <c r="AH3270" s="147" t="str">
        <f t="shared" si="610"/>
        <v/>
      </c>
      <c r="AI3270" s="147" t="str">
        <f t="shared" si="611"/>
        <v/>
      </c>
      <c r="AJ3270" s="148" t="str">
        <f t="shared" si="600"/>
        <v/>
      </c>
      <c r="AK3270" s="148" t="str">
        <f t="shared" si="601"/>
        <v/>
      </c>
      <c r="AL3270" s="147" t="str">
        <f t="shared" si="602"/>
        <v/>
      </c>
      <c r="AM3270" s="147" t="str">
        <f t="shared" si="603"/>
        <v/>
      </c>
      <c r="AN3270" s="147" t="str">
        <f t="shared" si="604"/>
        <v/>
      </c>
      <c r="AO3270" s="118"/>
    </row>
    <row r="3271" spans="1:41">
      <c r="A3271" s="118"/>
      <c r="B3271" s="118"/>
      <c r="C3271" s="118"/>
      <c r="D3271" s="118"/>
      <c r="E3271" s="118"/>
      <c r="F3271" s="118"/>
      <c r="G3271" s="118"/>
      <c r="H3271" s="118"/>
      <c r="I3271" s="118"/>
      <c r="J3271" s="118"/>
      <c r="K3271" s="118"/>
      <c r="L3271" s="118"/>
      <c r="M3271" s="118"/>
      <c r="N3271" s="118"/>
      <c r="O3271" s="143" t="str">
        <f>IF(H3271="","",(S3271/S3271)&amp;":"&amp;ROUND(AH3271/S3271,2))</f>
        <v/>
      </c>
      <c r="P3271" s="118"/>
      <c r="Q3271" s="118"/>
      <c r="R3271" s="143" t="str">
        <f>IF(H3271="","",(S3271/S3271)&amp;":"&amp;ROUND(AI3271/S3271,2))</f>
        <v/>
      </c>
      <c r="S3271" s="144" t="str">
        <f t="shared" si="605"/>
        <v/>
      </c>
      <c r="T3271" s="145" t="str">
        <f t="shared" si="606"/>
        <v/>
      </c>
      <c r="U3271" s="118"/>
      <c r="V3271" s="145" t="str">
        <f t="shared" si="607"/>
        <v/>
      </c>
      <c r="W3271" s="144" t="str">
        <f t="shared" si="608"/>
        <v/>
      </c>
      <c r="X3271" s="146" t="str">
        <f>IF(C3271="","",IF(OR(C3271="Trade",C3271="Multi Position"),(X3270+V3271),IF(C3271="Deposit",(X3270+AE3271),IF(C3271="Withdrawal",(X3270-AE3271)))))</f>
        <v/>
      </c>
      <c r="Y3271" s="145" t="str">
        <f t="shared" si="609"/>
        <v/>
      </c>
      <c r="Z3271" s="118"/>
      <c r="AA3271" s="118"/>
      <c r="AB3271" s="118"/>
      <c r="AC3271" s="118"/>
      <c r="AD3271" s="118"/>
      <c r="AE3271" s="139"/>
      <c r="AF3271" s="118"/>
      <c r="AG3271" s="118"/>
      <c r="AH3271" s="147" t="str">
        <f t="shared" si="610"/>
        <v/>
      </c>
      <c r="AI3271" s="147" t="str">
        <f t="shared" si="611"/>
        <v/>
      </c>
      <c r="AJ3271" s="148" t="str">
        <f t="shared" si="600"/>
        <v/>
      </c>
      <c r="AK3271" s="148" t="str">
        <f t="shared" si="601"/>
        <v/>
      </c>
      <c r="AL3271" s="147" t="str">
        <f t="shared" si="602"/>
        <v/>
      </c>
      <c r="AM3271" s="147" t="str">
        <f t="shared" si="603"/>
        <v/>
      </c>
      <c r="AN3271" s="147" t="str">
        <f t="shared" si="604"/>
        <v/>
      </c>
      <c r="AO3271" s="118"/>
    </row>
    <row r="3272" spans="1:41">
      <c r="A3272" s="118"/>
      <c r="B3272" s="118"/>
      <c r="C3272" s="118"/>
      <c r="D3272" s="118"/>
      <c r="E3272" s="118"/>
      <c r="F3272" s="118"/>
      <c r="G3272" s="118"/>
      <c r="H3272" s="118"/>
      <c r="I3272" s="118"/>
      <c r="J3272" s="118"/>
      <c r="K3272" s="118"/>
      <c r="L3272" s="118"/>
      <c r="M3272" s="118"/>
      <c r="N3272" s="118"/>
      <c r="O3272" s="143" t="str">
        <f>IF(H3272="","",(S3272/S3272)&amp;":"&amp;ROUND(AH3272/S3272,2))</f>
        <v/>
      </c>
      <c r="P3272" s="118"/>
      <c r="Q3272" s="118"/>
      <c r="R3272" s="143" t="str">
        <f>IF(H3272="","",(S3272/S3272)&amp;":"&amp;ROUND(AI3272/S3272,2))</f>
        <v/>
      </c>
      <c r="S3272" s="144" t="str">
        <f t="shared" si="605"/>
        <v/>
      </c>
      <c r="T3272" s="145" t="str">
        <f t="shared" si="606"/>
        <v/>
      </c>
      <c r="U3272" s="118"/>
      <c r="V3272" s="145" t="str">
        <f t="shared" si="607"/>
        <v/>
      </c>
      <c r="W3272" s="144" t="str">
        <f t="shared" si="608"/>
        <v/>
      </c>
      <c r="X3272" s="146" t="str">
        <f>IF(C3272="","",IF(OR(C3272="Trade",C3272="Multi Position"),(X3271+V3272),IF(C3272="Deposit",(X3271+AE3272),IF(C3272="Withdrawal",(X3271-AE3272)))))</f>
        <v/>
      </c>
      <c r="Y3272" s="145" t="str">
        <f t="shared" si="609"/>
        <v/>
      </c>
      <c r="Z3272" s="118"/>
      <c r="AA3272" s="118"/>
      <c r="AB3272" s="118"/>
      <c r="AC3272" s="118"/>
      <c r="AD3272" s="118"/>
      <c r="AE3272" s="139"/>
      <c r="AF3272" s="118"/>
      <c r="AG3272" s="118"/>
      <c r="AH3272" s="147" t="str">
        <f t="shared" si="610"/>
        <v/>
      </c>
      <c r="AI3272" s="147" t="str">
        <f t="shared" si="611"/>
        <v/>
      </c>
      <c r="AJ3272" s="148" t="str">
        <f t="shared" si="600"/>
        <v/>
      </c>
      <c r="AK3272" s="148" t="str">
        <f t="shared" si="601"/>
        <v/>
      </c>
      <c r="AL3272" s="147" t="str">
        <f t="shared" si="602"/>
        <v/>
      </c>
      <c r="AM3272" s="147" t="str">
        <f t="shared" si="603"/>
        <v/>
      </c>
      <c r="AN3272" s="147" t="str">
        <f t="shared" si="604"/>
        <v/>
      </c>
      <c r="AO3272" s="118"/>
    </row>
    <row r="3273" spans="1:41">
      <c r="A3273" s="118"/>
      <c r="B3273" s="118"/>
      <c r="C3273" s="118"/>
      <c r="D3273" s="118"/>
      <c r="E3273" s="118"/>
      <c r="F3273" s="118"/>
      <c r="G3273" s="118"/>
      <c r="H3273" s="118"/>
      <c r="I3273" s="118"/>
      <c r="J3273" s="118"/>
      <c r="K3273" s="118"/>
      <c r="L3273" s="118"/>
      <c r="M3273" s="118"/>
      <c r="N3273" s="118"/>
      <c r="O3273" s="143" t="str">
        <f>IF(H3273="","",(S3273/S3273)&amp;":"&amp;ROUND(AH3273/S3273,2))</f>
        <v/>
      </c>
      <c r="P3273" s="118"/>
      <c r="Q3273" s="118"/>
      <c r="R3273" s="143" t="str">
        <f>IF(H3273="","",(S3273/S3273)&amp;":"&amp;ROUND(AI3273/S3273,2))</f>
        <v/>
      </c>
      <c r="S3273" s="144" t="str">
        <f t="shared" si="605"/>
        <v/>
      </c>
      <c r="T3273" s="145" t="str">
        <f t="shared" si="606"/>
        <v/>
      </c>
      <c r="U3273" s="118"/>
      <c r="V3273" s="145" t="str">
        <f t="shared" si="607"/>
        <v/>
      </c>
      <c r="W3273" s="144" t="str">
        <f t="shared" si="608"/>
        <v/>
      </c>
      <c r="X3273" s="146" t="str">
        <f>IF(C3273="","",IF(OR(C3273="Trade",C3273="Multi Position"),(X3272+V3273),IF(C3273="Deposit",(X3272+AE3273),IF(C3273="Withdrawal",(X3272-AE3273)))))</f>
        <v/>
      </c>
      <c r="Y3273" s="145" t="str">
        <f t="shared" si="609"/>
        <v/>
      </c>
      <c r="Z3273" s="118"/>
      <c r="AA3273" s="118"/>
      <c r="AB3273" s="118"/>
      <c r="AC3273" s="118"/>
      <c r="AD3273" s="118"/>
      <c r="AE3273" s="139"/>
      <c r="AF3273" s="118"/>
      <c r="AG3273" s="118"/>
      <c r="AH3273" s="147" t="str">
        <f t="shared" si="610"/>
        <v/>
      </c>
      <c r="AI3273" s="147" t="str">
        <f t="shared" si="611"/>
        <v/>
      </c>
      <c r="AJ3273" s="148" t="str">
        <f t="shared" si="600"/>
        <v/>
      </c>
      <c r="AK3273" s="148" t="str">
        <f t="shared" si="601"/>
        <v/>
      </c>
      <c r="AL3273" s="147" t="str">
        <f t="shared" si="602"/>
        <v/>
      </c>
      <c r="AM3273" s="147" t="str">
        <f t="shared" si="603"/>
        <v/>
      </c>
      <c r="AN3273" s="147" t="str">
        <f t="shared" si="604"/>
        <v/>
      </c>
      <c r="AO3273" s="118"/>
    </row>
    <row r="3274" spans="1:41">
      <c r="A3274" s="118"/>
      <c r="B3274" s="118"/>
      <c r="C3274" s="118"/>
      <c r="D3274" s="118"/>
      <c r="E3274" s="118"/>
      <c r="F3274" s="118"/>
      <c r="G3274" s="118"/>
      <c r="H3274" s="118"/>
      <c r="I3274" s="118"/>
      <c r="J3274" s="118"/>
      <c r="K3274" s="118"/>
      <c r="L3274" s="118"/>
      <c r="M3274" s="118"/>
      <c r="N3274" s="118"/>
      <c r="O3274" s="143" t="str">
        <f>IF(H3274="","",(S3274/S3274)&amp;":"&amp;ROUND(AH3274/S3274,2))</f>
        <v/>
      </c>
      <c r="P3274" s="118"/>
      <c r="Q3274" s="118"/>
      <c r="R3274" s="143" t="str">
        <f>IF(H3274="","",(S3274/S3274)&amp;":"&amp;ROUND(AI3274/S3274,2))</f>
        <v/>
      </c>
      <c r="S3274" s="144" t="str">
        <f t="shared" si="605"/>
        <v/>
      </c>
      <c r="T3274" s="145" t="str">
        <f t="shared" si="606"/>
        <v/>
      </c>
      <c r="U3274" s="118"/>
      <c r="V3274" s="145" t="str">
        <f t="shared" si="607"/>
        <v/>
      </c>
      <c r="W3274" s="144" t="str">
        <f t="shared" si="608"/>
        <v/>
      </c>
      <c r="X3274" s="146" t="str">
        <f>IF(C3274="","",IF(OR(C3274="Trade",C3274="Multi Position"),(X3273+V3274),IF(C3274="Deposit",(X3273+AE3274),IF(C3274="Withdrawal",(X3273-AE3274)))))</f>
        <v/>
      </c>
      <c r="Y3274" s="145" t="str">
        <f t="shared" si="609"/>
        <v/>
      </c>
      <c r="Z3274" s="118"/>
      <c r="AA3274" s="118"/>
      <c r="AB3274" s="118"/>
      <c r="AC3274" s="118"/>
      <c r="AD3274" s="118"/>
      <c r="AE3274" s="139"/>
      <c r="AF3274" s="118"/>
      <c r="AG3274" s="118"/>
      <c r="AH3274" s="147" t="str">
        <f t="shared" si="610"/>
        <v/>
      </c>
      <c r="AI3274" s="147" t="str">
        <f t="shared" si="611"/>
        <v/>
      </c>
      <c r="AJ3274" s="148" t="str">
        <f t="shared" ref="AJ3274:AJ3337" si="612">IF(V3274&lt;0,V3274/-X3274,S3274)</f>
        <v/>
      </c>
      <c r="AK3274" s="148" t="str">
        <f t="shared" ref="AK3274:AK3337" si="613">IF(V3274="","",IF(H3274="LONG",IF(V3274&gt;0,V3274/X3274,((L3274*(P3274-K3274))/X3274)),IF(V3274&gt;0,V3274/X3274,((L3274*(K3274-P3274))/X3274))))</f>
        <v/>
      </c>
      <c r="AL3274" s="147" t="str">
        <f t="shared" ref="AL3274:AL3337" si="614">IF(B3274="","",MONTH(B3274))</f>
        <v/>
      </c>
      <c r="AM3274" s="147" t="str">
        <f t="shared" ref="AM3274:AM3337" si="615">IF(B3274="","",YEAR(B3274))</f>
        <v/>
      </c>
      <c r="AN3274" s="147" t="str">
        <f t="shared" ref="AN3274:AN3337" si="616">IF(B3274="","",DAY(B3274))</f>
        <v/>
      </c>
      <c r="AO3274" s="118"/>
    </row>
    <row r="3275" spans="1:41">
      <c r="A3275" s="118"/>
      <c r="B3275" s="118"/>
      <c r="C3275" s="118"/>
      <c r="D3275" s="118"/>
      <c r="E3275" s="118"/>
      <c r="F3275" s="118"/>
      <c r="G3275" s="118"/>
      <c r="H3275" s="118"/>
      <c r="I3275" s="118"/>
      <c r="J3275" s="118"/>
      <c r="K3275" s="118"/>
      <c r="L3275" s="118"/>
      <c r="M3275" s="118"/>
      <c r="N3275" s="118"/>
      <c r="O3275" s="143" t="str">
        <f>IF(H3275="","",(S3275/S3275)&amp;":"&amp;ROUND(AH3275/S3275,2))</f>
        <v/>
      </c>
      <c r="P3275" s="118"/>
      <c r="Q3275" s="118"/>
      <c r="R3275" s="143" t="str">
        <f>IF(H3275="","",(S3275/S3275)&amp;":"&amp;ROUND(AI3275/S3275,2))</f>
        <v/>
      </c>
      <c r="S3275" s="144" t="str">
        <f t="shared" ref="S3275:S3338" si="617">IF(N3275="","",IF(H3275="LONG",(((K3275-M3275)*L3275)/X3274),(((M3275-K3275)*L3275)/X3274)))</f>
        <v/>
      </c>
      <c r="T3275" s="145" t="str">
        <f t="shared" ref="T3275:T3338" si="618">IF(K3275="","",IF(H3275="LONG",(P3275*L3275)-(K3275*L3275),(K3275*L3275)-(P3275*L3275)))</f>
        <v/>
      </c>
      <c r="U3275" s="118"/>
      <c r="V3275" s="145" t="str">
        <f t="shared" ref="V3275:V3338" si="619">IF(K3275="","",IF(T3275&lt;0,(T3275)-+U3275,(T3275)-U3275))</f>
        <v/>
      </c>
      <c r="W3275" s="144" t="str">
        <f t="shared" ref="W3275:W3338" si="620">IF(P3275="","",SUM(V3275/X3274))</f>
        <v/>
      </c>
      <c r="X3275" s="146" t="str">
        <f>IF(C3275="","",IF(OR(C3275="Trade",C3275="Multi Position"),(X3274+V3275),IF(C3275="Deposit",(X3274+AE3275),IF(C3275="Withdrawal",(X3274-AE3275)))))</f>
        <v/>
      </c>
      <c r="Y3275" s="145" t="str">
        <f t="shared" ref="Y3275:Y3338" si="621">IF(Q3275="","",INT(Q3275-B3275)&amp;" Days "&amp;TEXT(Q3275-B3275,"H"" Hrs ""m"" mins """))</f>
        <v/>
      </c>
      <c r="Z3275" s="118"/>
      <c r="AA3275" s="118"/>
      <c r="AB3275" s="118"/>
      <c r="AC3275" s="118"/>
      <c r="AD3275" s="118"/>
      <c r="AE3275" s="139"/>
      <c r="AF3275" s="118"/>
      <c r="AG3275" s="118"/>
      <c r="AH3275" s="147" t="str">
        <f t="shared" ref="AH3275:AH3338" si="622">IF(K3275="","", IF(H3275="LONG", (((N3275-K3275)*L3275)/X3274), (((K3275-N3275)*L3275)/X3274)))</f>
        <v/>
      </c>
      <c r="AI3275" s="147" t="str">
        <f t="shared" ref="AI3275:AI3338" si="623">IF(K3275="","", IF(H3275="LONG", (((P3275-K3275)*L3275)/X3274), (((K3275-P3275)*L3275)/X3274)))</f>
        <v/>
      </c>
      <c r="AJ3275" s="148" t="str">
        <f t="shared" si="612"/>
        <v/>
      </c>
      <c r="AK3275" s="148" t="str">
        <f t="shared" si="613"/>
        <v/>
      </c>
      <c r="AL3275" s="147" t="str">
        <f t="shared" si="614"/>
        <v/>
      </c>
      <c r="AM3275" s="147" t="str">
        <f t="shared" si="615"/>
        <v/>
      </c>
      <c r="AN3275" s="147" t="str">
        <f t="shared" si="616"/>
        <v/>
      </c>
      <c r="AO3275" s="118"/>
    </row>
    <row r="3276" spans="1:41">
      <c r="A3276" s="118"/>
      <c r="B3276" s="118"/>
      <c r="C3276" s="118"/>
      <c r="D3276" s="118"/>
      <c r="E3276" s="118"/>
      <c r="F3276" s="118"/>
      <c r="G3276" s="118"/>
      <c r="H3276" s="118"/>
      <c r="I3276" s="118"/>
      <c r="J3276" s="118"/>
      <c r="K3276" s="118"/>
      <c r="L3276" s="118"/>
      <c r="M3276" s="118"/>
      <c r="N3276" s="118"/>
      <c r="O3276" s="143" t="str">
        <f>IF(H3276="","",(S3276/S3276)&amp;":"&amp;ROUND(AH3276/S3276,2))</f>
        <v/>
      </c>
      <c r="P3276" s="118"/>
      <c r="Q3276" s="118"/>
      <c r="R3276" s="143" t="str">
        <f>IF(H3276="","",(S3276/S3276)&amp;":"&amp;ROUND(AI3276/S3276,2))</f>
        <v/>
      </c>
      <c r="S3276" s="144" t="str">
        <f t="shared" si="617"/>
        <v/>
      </c>
      <c r="T3276" s="145" t="str">
        <f t="shared" si="618"/>
        <v/>
      </c>
      <c r="U3276" s="118"/>
      <c r="V3276" s="145" t="str">
        <f t="shared" si="619"/>
        <v/>
      </c>
      <c r="W3276" s="144" t="str">
        <f t="shared" si="620"/>
        <v/>
      </c>
      <c r="X3276" s="146" t="str">
        <f>IF(C3276="","",IF(OR(C3276="Trade",C3276="Multi Position"),(X3275+V3276),IF(C3276="Deposit",(X3275+AE3276),IF(C3276="Withdrawal",(X3275-AE3276)))))</f>
        <v/>
      </c>
      <c r="Y3276" s="145" t="str">
        <f t="shared" si="621"/>
        <v/>
      </c>
      <c r="Z3276" s="118"/>
      <c r="AA3276" s="118"/>
      <c r="AB3276" s="118"/>
      <c r="AC3276" s="118"/>
      <c r="AD3276" s="118"/>
      <c r="AE3276" s="139"/>
      <c r="AF3276" s="118"/>
      <c r="AG3276" s="118"/>
      <c r="AH3276" s="147" t="str">
        <f t="shared" si="622"/>
        <v/>
      </c>
      <c r="AI3276" s="147" t="str">
        <f t="shared" si="623"/>
        <v/>
      </c>
      <c r="AJ3276" s="148" t="str">
        <f t="shared" si="612"/>
        <v/>
      </c>
      <c r="AK3276" s="148" t="str">
        <f t="shared" si="613"/>
        <v/>
      </c>
      <c r="AL3276" s="147" t="str">
        <f t="shared" si="614"/>
        <v/>
      </c>
      <c r="AM3276" s="147" t="str">
        <f t="shared" si="615"/>
        <v/>
      </c>
      <c r="AN3276" s="147" t="str">
        <f t="shared" si="616"/>
        <v/>
      </c>
      <c r="AO3276" s="118"/>
    </row>
    <row r="3277" spans="1:41">
      <c r="A3277" s="118"/>
      <c r="B3277" s="118"/>
      <c r="C3277" s="118"/>
      <c r="D3277" s="118"/>
      <c r="E3277" s="118"/>
      <c r="F3277" s="118"/>
      <c r="G3277" s="118"/>
      <c r="H3277" s="118"/>
      <c r="I3277" s="118"/>
      <c r="J3277" s="118"/>
      <c r="K3277" s="118"/>
      <c r="L3277" s="118"/>
      <c r="M3277" s="118"/>
      <c r="N3277" s="118"/>
      <c r="O3277" s="143" t="str">
        <f>IF(H3277="","",(S3277/S3277)&amp;":"&amp;ROUND(AH3277/S3277,2))</f>
        <v/>
      </c>
      <c r="P3277" s="118"/>
      <c r="Q3277" s="118"/>
      <c r="R3277" s="143" t="str">
        <f>IF(H3277="","",(S3277/S3277)&amp;":"&amp;ROUND(AI3277/S3277,2))</f>
        <v/>
      </c>
      <c r="S3277" s="144" t="str">
        <f t="shared" si="617"/>
        <v/>
      </c>
      <c r="T3277" s="145" t="str">
        <f t="shared" si="618"/>
        <v/>
      </c>
      <c r="U3277" s="118"/>
      <c r="V3277" s="145" t="str">
        <f t="shared" si="619"/>
        <v/>
      </c>
      <c r="W3277" s="144" t="str">
        <f t="shared" si="620"/>
        <v/>
      </c>
      <c r="X3277" s="146" t="str">
        <f>IF(C3277="","",IF(OR(C3277="Trade",C3277="Multi Position"),(X3276+V3277),IF(C3277="Deposit",(X3276+AE3277),IF(C3277="Withdrawal",(X3276-AE3277)))))</f>
        <v/>
      </c>
      <c r="Y3277" s="145" t="str">
        <f t="shared" si="621"/>
        <v/>
      </c>
      <c r="Z3277" s="118"/>
      <c r="AA3277" s="118"/>
      <c r="AB3277" s="118"/>
      <c r="AC3277" s="118"/>
      <c r="AD3277" s="118"/>
      <c r="AE3277" s="139"/>
      <c r="AF3277" s="118"/>
      <c r="AG3277" s="118"/>
      <c r="AH3277" s="147" t="str">
        <f t="shared" si="622"/>
        <v/>
      </c>
      <c r="AI3277" s="147" t="str">
        <f t="shared" si="623"/>
        <v/>
      </c>
      <c r="AJ3277" s="148" t="str">
        <f t="shared" si="612"/>
        <v/>
      </c>
      <c r="AK3277" s="148" t="str">
        <f t="shared" si="613"/>
        <v/>
      </c>
      <c r="AL3277" s="147" t="str">
        <f t="shared" si="614"/>
        <v/>
      </c>
      <c r="AM3277" s="147" t="str">
        <f t="shared" si="615"/>
        <v/>
      </c>
      <c r="AN3277" s="147" t="str">
        <f t="shared" si="616"/>
        <v/>
      </c>
      <c r="AO3277" s="118"/>
    </row>
    <row r="3278" spans="1:41">
      <c r="A3278" s="118"/>
      <c r="B3278" s="118"/>
      <c r="C3278" s="118"/>
      <c r="D3278" s="118"/>
      <c r="E3278" s="118"/>
      <c r="F3278" s="118"/>
      <c r="G3278" s="118"/>
      <c r="H3278" s="118"/>
      <c r="I3278" s="118"/>
      <c r="J3278" s="118"/>
      <c r="K3278" s="118"/>
      <c r="L3278" s="118"/>
      <c r="M3278" s="118"/>
      <c r="N3278" s="118"/>
      <c r="O3278" s="143" t="str">
        <f>IF(H3278="","",(S3278/S3278)&amp;":"&amp;ROUND(AH3278/S3278,2))</f>
        <v/>
      </c>
      <c r="P3278" s="118"/>
      <c r="Q3278" s="118"/>
      <c r="R3278" s="143" t="str">
        <f>IF(H3278="","",(S3278/S3278)&amp;":"&amp;ROUND(AI3278/S3278,2))</f>
        <v/>
      </c>
      <c r="S3278" s="144" t="str">
        <f t="shared" si="617"/>
        <v/>
      </c>
      <c r="T3278" s="145" t="str">
        <f t="shared" si="618"/>
        <v/>
      </c>
      <c r="U3278" s="118"/>
      <c r="V3278" s="145" t="str">
        <f t="shared" si="619"/>
        <v/>
      </c>
      <c r="W3278" s="144" t="str">
        <f t="shared" si="620"/>
        <v/>
      </c>
      <c r="X3278" s="146" t="str">
        <f>IF(C3278="","",IF(OR(C3278="Trade",C3278="Multi Position"),(X3277+V3278),IF(C3278="Deposit",(X3277+AE3278),IF(C3278="Withdrawal",(X3277-AE3278)))))</f>
        <v/>
      </c>
      <c r="Y3278" s="145" t="str">
        <f t="shared" si="621"/>
        <v/>
      </c>
      <c r="Z3278" s="118"/>
      <c r="AA3278" s="118"/>
      <c r="AB3278" s="118"/>
      <c r="AC3278" s="118"/>
      <c r="AD3278" s="118"/>
      <c r="AE3278" s="139"/>
      <c r="AF3278" s="118"/>
      <c r="AG3278" s="118"/>
      <c r="AH3278" s="147" t="str">
        <f t="shared" si="622"/>
        <v/>
      </c>
      <c r="AI3278" s="147" t="str">
        <f t="shared" si="623"/>
        <v/>
      </c>
      <c r="AJ3278" s="148" t="str">
        <f t="shared" si="612"/>
        <v/>
      </c>
      <c r="AK3278" s="148" t="str">
        <f t="shared" si="613"/>
        <v/>
      </c>
      <c r="AL3278" s="147" t="str">
        <f t="shared" si="614"/>
        <v/>
      </c>
      <c r="AM3278" s="147" t="str">
        <f t="shared" si="615"/>
        <v/>
      </c>
      <c r="AN3278" s="147" t="str">
        <f t="shared" si="616"/>
        <v/>
      </c>
      <c r="AO3278" s="118"/>
    </row>
    <row r="3279" spans="1:41">
      <c r="A3279" s="118"/>
      <c r="B3279" s="118"/>
      <c r="C3279" s="118"/>
      <c r="D3279" s="118"/>
      <c r="E3279" s="118"/>
      <c r="F3279" s="118"/>
      <c r="G3279" s="118"/>
      <c r="H3279" s="118"/>
      <c r="I3279" s="118"/>
      <c r="J3279" s="118"/>
      <c r="K3279" s="118"/>
      <c r="L3279" s="118"/>
      <c r="M3279" s="118"/>
      <c r="N3279" s="118"/>
      <c r="O3279" s="143" t="str">
        <f>IF(H3279="","",(S3279/S3279)&amp;":"&amp;ROUND(AH3279/S3279,2))</f>
        <v/>
      </c>
      <c r="P3279" s="118"/>
      <c r="Q3279" s="118"/>
      <c r="R3279" s="143" t="str">
        <f>IF(H3279="","",(S3279/S3279)&amp;":"&amp;ROUND(AI3279/S3279,2))</f>
        <v/>
      </c>
      <c r="S3279" s="144" t="str">
        <f t="shared" si="617"/>
        <v/>
      </c>
      <c r="T3279" s="145" t="str">
        <f t="shared" si="618"/>
        <v/>
      </c>
      <c r="U3279" s="118"/>
      <c r="V3279" s="145" t="str">
        <f t="shared" si="619"/>
        <v/>
      </c>
      <c r="W3279" s="144" t="str">
        <f t="shared" si="620"/>
        <v/>
      </c>
      <c r="X3279" s="146" t="str">
        <f>IF(C3279="","",IF(OR(C3279="Trade",C3279="Multi Position"),(X3278+V3279),IF(C3279="Deposit",(X3278+AE3279),IF(C3279="Withdrawal",(X3278-AE3279)))))</f>
        <v/>
      </c>
      <c r="Y3279" s="145" t="str">
        <f t="shared" si="621"/>
        <v/>
      </c>
      <c r="Z3279" s="118"/>
      <c r="AA3279" s="118"/>
      <c r="AB3279" s="118"/>
      <c r="AC3279" s="118"/>
      <c r="AD3279" s="118"/>
      <c r="AE3279" s="139"/>
      <c r="AF3279" s="118"/>
      <c r="AG3279" s="118"/>
      <c r="AH3279" s="147" t="str">
        <f t="shared" si="622"/>
        <v/>
      </c>
      <c r="AI3279" s="147" t="str">
        <f t="shared" si="623"/>
        <v/>
      </c>
      <c r="AJ3279" s="148" t="str">
        <f t="shared" si="612"/>
        <v/>
      </c>
      <c r="AK3279" s="148" t="str">
        <f t="shared" si="613"/>
        <v/>
      </c>
      <c r="AL3279" s="147" t="str">
        <f t="shared" si="614"/>
        <v/>
      </c>
      <c r="AM3279" s="147" t="str">
        <f t="shared" si="615"/>
        <v/>
      </c>
      <c r="AN3279" s="147" t="str">
        <f t="shared" si="616"/>
        <v/>
      </c>
      <c r="AO3279" s="118"/>
    </row>
    <row r="3280" spans="1:41">
      <c r="A3280" s="118"/>
      <c r="B3280" s="118"/>
      <c r="C3280" s="118"/>
      <c r="D3280" s="118"/>
      <c r="E3280" s="118"/>
      <c r="F3280" s="118"/>
      <c r="G3280" s="118"/>
      <c r="H3280" s="118"/>
      <c r="I3280" s="118"/>
      <c r="J3280" s="118"/>
      <c r="K3280" s="118"/>
      <c r="L3280" s="118"/>
      <c r="M3280" s="118"/>
      <c r="N3280" s="118"/>
      <c r="O3280" s="143" t="str">
        <f>IF(H3280="","",(S3280/S3280)&amp;":"&amp;ROUND(AH3280/S3280,2))</f>
        <v/>
      </c>
      <c r="P3280" s="118"/>
      <c r="Q3280" s="118"/>
      <c r="R3280" s="143" t="str">
        <f>IF(H3280="","",(S3280/S3280)&amp;":"&amp;ROUND(AI3280/S3280,2))</f>
        <v/>
      </c>
      <c r="S3280" s="144" t="str">
        <f t="shared" si="617"/>
        <v/>
      </c>
      <c r="T3280" s="145" t="str">
        <f t="shared" si="618"/>
        <v/>
      </c>
      <c r="U3280" s="118"/>
      <c r="V3280" s="145" t="str">
        <f t="shared" si="619"/>
        <v/>
      </c>
      <c r="W3280" s="144" t="str">
        <f t="shared" si="620"/>
        <v/>
      </c>
      <c r="X3280" s="146" t="str">
        <f>IF(C3280="","",IF(OR(C3280="Trade",C3280="Multi Position"),(X3279+V3280),IF(C3280="Deposit",(X3279+AE3280),IF(C3280="Withdrawal",(X3279-AE3280)))))</f>
        <v/>
      </c>
      <c r="Y3280" s="145" t="str">
        <f t="shared" si="621"/>
        <v/>
      </c>
      <c r="Z3280" s="118"/>
      <c r="AA3280" s="118"/>
      <c r="AB3280" s="118"/>
      <c r="AC3280" s="118"/>
      <c r="AD3280" s="118"/>
      <c r="AE3280" s="139"/>
      <c r="AF3280" s="118"/>
      <c r="AG3280" s="118"/>
      <c r="AH3280" s="147" t="str">
        <f t="shared" si="622"/>
        <v/>
      </c>
      <c r="AI3280" s="147" t="str">
        <f t="shared" si="623"/>
        <v/>
      </c>
      <c r="AJ3280" s="148" t="str">
        <f t="shared" si="612"/>
        <v/>
      </c>
      <c r="AK3280" s="148" t="str">
        <f t="shared" si="613"/>
        <v/>
      </c>
      <c r="AL3280" s="147" t="str">
        <f t="shared" si="614"/>
        <v/>
      </c>
      <c r="AM3280" s="147" t="str">
        <f t="shared" si="615"/>
        <v/>
      </c>
      <c r="AN3280" s="147" t="str">
        <f t="shared" si="616"/>
        <v/>
      </c>
      <c r="AO3280" s="118"/>
    </row>
    <row r="3281" spans="1:41">
      <c r="A3281" s="118"/>
      <c r="B3281" s="118"/>
      <c r="C3281" s="118"/>
      <c r="D3281" s="118"/>
      <c r="E3281" s="118"/>
      <c r="F3281" s="118"/>
      <c r="G3281" s="118"/>
      <c r="H3281" s="118"/>
      <c r="I3281" s="118"/>
      <c r="J3281" s="118"/>
      <c r="K3281" s="118"/>
      <c r="L3281" s="118"/>
      <c r="M3281" s="118"/>
      <c r="N3281" s="118"/>
      <c r="O3281" s="143" t="str">
        <f>IF(H3281="","",(S3281/S3281)&amp;":"&amp;ROUND(AH3281/S3281,2))</f>
        <v/>
      </c>
      <c r="P3281" s="118"/>
      <c r="Q3281" s="118"/>
      <c r="R3281" s="143" t="str">
        <f>IF(H3281="","",(S3281/S3281)&amp;":"&amp;ROUND(AI3281/S3281,2))</f>
        <v/>
      </c>
      <c r="S3281" s="144" t="str">
        <f t="shared" si="617"/>
        <v/>
      </c>
      <c r="T3281" s="145" t="str">
        <f t="shared" si="618"/>
        <v/>
      </c>
      <c r="U3281" s="118"/>
      <c r="V3281" s="145" t="str">
        <f t="shared" si="619"/>
        <v/>
      </c>
      <c r="W3281" s="144" t="str">
        <f t="shared" si="620"/>
        <v/>
      </c>
      <c r="X3281" s="146" t="str">
        <f>IF(C3281="","",IF(OR(C3281="Trade",C3281="Multi Position"),(X3280+V3281),IF(C3281="Deposit",(X3280+AE3281),IF(C3281="Withdrawal",(X3280-AE3281)))))</f>
        <v/>
      </c>
      <c r="Y3281" s="145" t="str">
        <f t="shared" si="621"/>
        <v/>
      </c>
      <c r="Z3281" s="118"/>
      <c r="AA3281" s="118"/>
      <c r="AB3281" s="118"/>
      <c r="AC3281" s="118"/>
      <c r="AD3281" s="118"/>
      <c r="AE3281" s="139"/>
      <c r="AF3281" s="118"/>
      <c r="AG3281" s="118"/>
      <c r="AH3281" s="147" t="str">
        <f t="shared" si="622"/>
        <v/>
      </c>
      <c r="AI3281" s="147" t="str">
        <f t="shared" si="623"/>
        <v/>
      </c>
      <c r="AJ3281" s="148" t="str">
        <f t="shared" si="612"/>
        <v/>
      </c>
      <c r="AK3281" s="148" t="str">
        <f t="shared" si="613"/>
        <v/>
      </c>
      <c r="AL3281" s="147" t="str">
        <f t="shared" si="614"/>
        <v/>
      </c>
      <c r="AM3281" s="147" t="str">
        <f t="shared" si="615"/>
        <v/>
      </c>
      <c r="AN3281" s="147" t="str">
        <f t="shared" si="616"/>
        <v/>
      </c>
      <c r="AO3281" s="118"/>
    </row>
    <row r="3282" spans="1:41">
      <c r="A3282" s="118"/>
      <c r="B3282" s="118"/>
      <c r="C3282" s="118"/>
      <c r="D3282" s="118"/>
      <c r="E3282" s="118"/>
      <c r="F3282" s="118"/>
      <c r="G3282" s="118"/>
      <c r="H3282" s="118"/>
      <c r="I3282" s="118"/>
      <c r="J3282" s="118"/>
      <c r="K3282" s="118"/>
      <c r="L3282" s="118"/>
      <c r="M3282" s="118"/>
      <c r="N3282" s="118"/>
      <c r="O3282" s="143" t="str">
        <f>IF(H3282="","",(S3282/S3282)&amp;":"&amp;ROUND(AH3282/S3282,2))</f>
        <v/>
      </c>
      <c r="P3282" s="118"/>
      <c r="Q3282" s="118"/>
      <c r="R3282" s="143" t="str">
        <f>IF(H3282="","",(S3282/S3282)&amp;":"&amp;ROUND(AI3282/S3282,2))</f>
        <v/>
      </c>
      <c r="S3282" s="144" t="str">
        <f t="shared" si="617"/>
        <v/>
      </c>
      <c r="T3282" s="145" t="str">
        <f t="shared" si="618"/>
        <v/>
      </c>
      <c r="U3282" s="118"/>
      <c r="V3282" s="145" t="str">
        <f t="shared" si="619"/>
        <v/>
      </c>
      <c r="W3282" s="144" t="str">
        <f t="shared" si="620"/>
        <v/>
      </c>
      <c r="X3282" s="146" t="str">
        <f>IF(C3282="","",IF(OR(C3282="Trade",C3282="Multi Position"),(X3281+V3282),IF(C3282="Deposit",(X3281+AE3282),IF(C3282="Withdrawal",(X3281-AE3282)))))</f>
        <v/>
      </c>
      <c r="Y3282" s="145" t="str">
        <f t="shared" si="621"/>
        <v/>
      </c>
      <c r="Z3282" s="118"/>
      <c r="AA3282" s="118"/>
      <c r="AB3282" s="118"/>
      <c r="AC3282" s="118"/>
      <c r="AD3282" s="118"/>
      <c r="AE3282" s="139"/>
      <c r="AF3282" s="118"/>
      <c r="AG3282" s="118"/>
      <c r="AH3282" s="147" t="str">
        <f t="shared" si="622"/>
        <v/>
      </c>
      <c r="AI3282" s="147" t="str">
        <f t="shared" si="623"/>
        <v/>
      </c>
      <c r="AJ3282" s="148" t="str">
        <f t="shared" si="612"/>
        <v/>
      </c>
      <c r="AK3282" s="148" t="str">
        <f t="shared" si="613"/>
        <v/>
      </c>
      <c r="AL3282" s="147" t="str">
        <f t="shared" si="614"/>
        <v/>
      </c>
      <c r="AM3282" s="147" t="str">
        <f t="shared" si="615"/>
        <v/>
      </c>
      <c r="AN3282" s="147" t="str">
        <f t="shared" si="616"/>
        <v/>
      </c>
      <c r="AO3282" s="118"/>
    </row>
    <row r="3283" spans="1:41">
      <c r="A3283" s="118"/>
      <c r="B3283" s="118"/>
      <c r="C3283" s="118"/>
      <c r="D3283" s="118"/>
      <c r="E3283" s="118"/>
      <c r="F3283" s="118"/>
      <c r="G3283" s="118"/>
      <c r="H3283" s="118"/>
      <c r="I3283" s="118"/>
      <c r="J3283" s="118"/>
      <c r="K3283" s="118"/>
      <c r="L3283" s="118"/>
      <c r="M3283" s="118"/>
      <c r="N3283" s="118"/>
      <c r="O3283" s="143" t="str">
        <f>IF(H3283="","",(S3283/S3283)&amp;":"&amp;ROUND(AH3283/S3283,2))</f>
        <v/>
      </c>
      <c r="P3283" s="118"/>
      <c r="Q3283" s="118"/>
      <c r="R3283" s="143" t="str">
        <f>IF(H3283="","",(S3283/S3283)&amp;":"&amp;ROUND(AI3283/S3283,2))</f>
        <v/>
      </c>
      <c r="S3283" s="144" t="str">
        <f t="shared" si="617"/>
        <v/>
      </c>
      <c r="T3283" s="145" t="str">
        <f t="shared" si="618"/>
        <v/>
      </c>
      <c r="U3283" s="118"/>
      <c r="V3283" s="145" t="str">
        <f t="shared" si="619"/>
        <v/>
      </c>
      <c r="W3283" s="144" t="str">
        <f t="shared" si="620"/>
        <v/>
      </c>
      <c r="X3283" s="146" t="str">
        <f>IF(C3283="","",IF(OR(C3283="Trade",C3283="Multi Position"),(X3282+V3283),IF(C3283="Deposit",(X3282+AE3283),IF(C3283="Withdrawal",(X3282-AE3283)))))</f>
        <v/>
      </c>
      <c r="Y3283" s="145" t="str">
        <f t="shared" si="621"/>
        <v/>
      </c>
      <c r="Z3283" s="118"/>
      <c r="AA3283" s="118"/>
      <c r="AB3283" s="118"/>
      <c r="AC3283" s="118"/>
      <c r="AD3283" s="118"/>
      <c r="AE3283" s="139"/>
      <c r="AF3283" s="118"/>
      <c r="AG3283" s="118"/>
      <c r="AH3283" s="147" t="str">
        <f t="shared" si="622"/>
        <v/>
      </c>
      <c r="AI3283" s="147" t="str">
        <f t="shared" si="623"/>
        <v/>
      </c>
      <c r="AJ3283" s="148" t="str">
        <f t="shared" si="612"/>
        <v/>
      </c>
      <c r="AK3283" s="148" t="str">
        <f t="shared" si="613"/>
        <v/>
      </c>
      <c r="AL3283" s="147" t="str">
        <f t="shared" si="614"/>
        <v/>
      </c>
      <c r="AM3283" s="147" t="str">
        <f t="shared" si="615"/>
        <v/>
      </c>
      <c r="AN3283" s="147" t="str">
        <f t="shared" si="616"/>
        <v/>
      </c>
      <c r="AO3283" s="118"/>
    </row>
    <row r="3284" spans="1:41">
      <c r="A3284" s="118"/>
      <c r="B3284" s="118"/>
      <c r="C3284" s="118"/>
      <c r="D3284" s="118"/>
      <c r="E3284" s="118"/>
      <c r="F3284" s="118"/>
      <c r="G3284" s="118"/>
      <c r="H3284" s="118"/>
      <c r="I3284" s="118"/>
      <c r="J3284" s="118"/>
      <c r="K3284" s="118"/>
      <c r="L3284" s="118"/>
      <c r="M3284" s="118"/>
      <c r="N3284" s="118"/>
      <c r="O3284" s="143" t="str">
        <f>IF(H3284="","",(S3284/S3284)&amp;":"&amp;ROUND(AH3284/S3284,2))</f>
        <v/>
      </c>
      <c r="P3284" s="118"/>
      <c r="Q3284" s="118"/>
      <c r="R3284" s="143" t="str">
        <f>IF(H3284="","",(S3284/S3284)&amp;":"&amp;ROUND(AI3284/S3284,2))</f>
        <v/>
      </c>
      <c r="S3284" s="144" t="str">
        <f t="shared" si="617"/>
        <v/>
      </c>
      <c r="T3284" s="145" t="str">
        <f t="shared" si="618"/>
        <v/>
      </c>
      <c r="U3284" s="118"/>
      <c r="V3284" s="145" t="str">
        <f t="shared" si="619"/>
        <v/>
      </c>
      <c r="W3284" s="144" t="str">
        <f t="shared" si="620"/>
        <v/>
      </c>
      <c r="X3284" s="146" t="str">
        <f>IF(C3284="","",IF(OR(C3284="Trade",C3284="Multi Position"),(X3283+V3284),IF(C3284="Deposit",(X3283+AE3284),IF(C3284="Withdrawal",(X3283-AE3284)))))</f>
        <v/>
      </c>
      <c r="Y3284" s="145" t="str">
        <f t="shared" si="621"/>
        <v/>
      </c>
      <c r="Z3284" s="118"/>
      <c r="AA3284" s="118"/>
      <c r="AB3284" s="118"/>
      <c r="AC3284" s="118"/>
      <c r="AD3284" s="118"/>
      <c r="AE3284" s="139"/>
      <c r="AF3284" s="118"/>
      <c r="AG3284" s="118"/>
      <c r="AH3284" s="147" t="str">
        <f t="shared" si="622"/>
        <v/>
      </c>
      <c r="AI3284" s="147" t="str">
        <f t="shared" si="623"/>
        <v/>
      </c>
      <c r="AJ3284" s="148" t="str">
        <f t="shared" si="612"/>
        <v/>
      </c>
      <c r="AK3284" s="148" t="str">
        <f t="shared" si="613"/>
        <v/>
      </c>
      <c r="AL3284" s="147" t="str">
        <f t="shared" si="614"/>
        <v/>
      </c>
      <c r="AM3284" s="147" t="str">
        <f t="shared" si="615"/>
        <v/>
      </c>
      <c r="AN3284" s="147" t="str">
        <f t="shared" si="616"/>
        <v/>
      </c>
      <c r="AO3284" s="118"/>
    </row>
    <row r="3285" spans="1:41">
      <c r="A3285" s="118"/>
      <c r="B3285" s="118"/>
      <c r="C3285" s="118"/>
      <c r="D3285" s="118"/>
      <c r="E3285" s="118"/>
      <c r="F3285" s="118"/>
      <c r="G3285" s="118"/>
      <c r="H3285" s="118"/>
      <c r="I3285" s="118"/>
      <c r="J3285" s="118"/>
      <c r="K3285" s="118"/>
      <c r="L3285" s="118"/>
      <c r="M3285" s="118"/>
      <c r="N3285" s="118"/>
      <c r="O3285" s="143" t="str">
        <f>IF(H3285="","",(S3285/S3285)&amp;":"&amp;ROUND(AH3285/S3285,2))</f>
        <v/>
      </c>
      <c r="P3285" s="118"/>
      <c r="Q3285" s="118"/>
      <c r="R3285" s="143" t="str">
        <f>IF(H3285="","",(S3285/S3285)&amp;":"&amp;ROUND(AI3285/S3285,2))</f>
        <v/>
      </c>
      <c r="S3285" s="144" t="str">
        <f t="shared" si="617"/>
        <v/>
      </c>
      <c r="T3285" s="145" t="str">
        <f t="shared" si="618"/>
        <v/>
      </c>
      <c r="U3285" s="118"/>
      <c r="V3285" s="145" t="str">
        <f t="shared" si="619"/>
        <v/>
      </c>
      <c r="W3285" s="144" t="str">
        <f t="shared" si="620"/>
        <v/>
      </c>
      <c r="X3285" s="146" t="str">
        <f>IF(C3285="","",IF(OR(C3285="Trade",C3285="Multi Position"),(X3284+V3285),IF(C3285="Deposit",(X3284+AE3285),IF(C3285="Withdrawal",(X3284-AE3285)))))</f>
        <v/>
      </c>
      <c r="Y3285" s="145" t="str">
        <f t="shared" si="621"/>
        <v/>
      </c>
      <c r="Z3285" s="118"/>
      <c r="AA3285" s="118"/>
      <c r="AB3285" s="118"/>
      <c r="AC3285" s="118"/>
      <c r="AD3285" s="118"/>
      <c r="AE3285" s="139"/>
      <c r="AF3285" s="118"/>
      <c r="AG3285" s="118"/>
      <c r="AH3285" s="147" t="str">
        <f t="shared" si="622"/>
        <v/>
      </c>
      <c r="AI3285" s="147" t="str">
        <f t="shared" si="623"/>
        <v/>
      </c>
      <c r="AJ3285" s="148" t="str">
        <f t="shared" si="612"/>
        <v/>
      </c>
      <c r="AK3285" s="148" t="str">
        <f t="shared" si="613"/>
        <v/>
      </c>
      <c r="AL3285" s="147" t="str">
        <f t="shared" si="614"/>
        <v/>
      </c>
      <c r="AM3285" s="147" t="str">
        <f t="shared" si="615"/>
        <v/>
      </c>
      <c r="AN3285" s="147" t="str">
        <f t="shared" si="616"/>
        <v/>
      </c>
      <c r="AO3285" s="118"/>
    </row>
    <row r="3286" spans="1:41">
      <c r="A3286" s="118"/>
      <c r="B3286" s="118"/>
      <c r="C3286" s="118"/>
      <c r="D3286" s="118"/>
      <c r="E3286" s="118"/>
      <c r="F3286" s="118"/>
      <c r="G3286" s="118"/>
      <c r="H3286" s="118"/>
      <c r="I3286" s="118"/>
      <c r="J3286" s="118"/>
      <c r="K3286" s="118"/>
      <c r="L3286" s="118"/>
      <c r="M3286" s="118"/>
      <c r="N3286" s="118"/>
      <c r="O3286" s="143" t="str">
        <f>IF(H3286="","",(S3286/S3286)&amp;":"&amp;ROUND(AH3286/S3286,2))</f>
        <v/>
      </c>
      <c r="P3286" s="118"/>
      <c r="Q3286" s="118"/>
      <c r="R3286" s="143" t="str">
        <f>IF(H3286="","",(S3286/S3286)&amp;":"&amp;ROUND(AI3286/S3286,2))</f>
        <v/>
      </c>
      <c r="S3286" s="144" t="str">
        <f t="shared" si="617"/>
        <v/>
      </c>
      <c r="T3286" s="145" t="str">
        <f t="shared" si="618"/>
        <v/>
      </c>
      <c r="U3286" s="118"/>
      <c r="V3286" s="145" t="str">
        <f t="shared" si="619"/>
        <v/>
      </c>
      <c r="W3286" s="144" t="str">
        <f t="shared" si="620"/>
        <v/>
      </c>
      <c r="X3286" s="146" t="str">
        <f>IF(C3286="","",IF(OR(C3286="Trade",C3286="Multi Position"),(X3285+V3286),IF(C3286="Deposit",(X3285+AE3286),IF(C3286="Withdrawal",(X3285-AE3286)))))</f>
        <v/>
      </c>
      <c r="Y3286" s="145" t="str">
        <f t="shared" si="621"/>
        <v/>
      </c>
      <c r="Z3286" s="118"/>
      <c r="AA3286" s="118"/>
      <c r="AB3286" s="118"/>
      <c r="AC3286" s="118"/>
      <c r="AD3286" s="118"/>
      <c r="AE3286" s="139"/>
      <c r="AF3286" s="118"/>
      <c r="AG3286" s="118"/>
      <c r="AH3286" s="147" t="str">
        <f t="shared" si="622"/>
        <v/>
      </c>
      <c r="AI3286" s="147" t="str">
        <f t="shared" si="623"/>
        <v/>
      </c>
      <c r="AJ3286" s="148" t="str">
        <f t="shared" si="612"/>
        <v/>
      </c>
      <c r="AK3286" s="148" t="str">
        <f t="shared" si="613"/>
        <v/>
      </c>
      <c r="AL3286" s="147" t="str">
        <f t="shared" si="614"/>
        <v/>
      </c>
      <c r="AM3286" s="147" t="str">
        <f t="shared" si="615"/>
        <v/>
      </c>
      <c r="AN3286" s="147" t="str">
        <f t="shared" si="616"/>
        <v/>
      </c>
      <c r="AO3286" s="118"/>
    </row>
    <row r="3287" spans="1:41">
      <c r="A3287" s="118"/>
      <c r="B3287" s="118"/>
      <c r="C3287" s="118"/>
      <c r="D3287" s="118"/>
      <c r="E3287" s="118"/>
      <c r="F3287" s="118"/>
      <c r="G3287" s="118"/>
      <c r="H3287" s="118"/>
      <c r="I3287" s="118"/>
      <c r="J3287" s="118"/>
      <c r="K3287" s="118"/>
      <c r="L3287" s="118"/>
      <c r="M3287" s="118"/>
      <c r="N3287" s="118"/>
      <c r="O3287" s="143" t="str">
        <f>IF(H3287="","",(S3287/S3287)&amp;":"&amp;ROUND(AH3287/S3287,2))</f>
        <v/>
      </c>
      <c r="P3287" s="118"/>
      <c r="Q3287" s="118"/>
      <c r="R3287" s="143" t="str">
        <f>IF(H3287="","",(S3287/S3287)&amp;":"&amp;ROUND(AI3287/S3287,2))</f>
        <v/>
      </c>
      <c r="S3287" s="144" t="str">
        <f t="shared" si="617"/>
        <v/>
      </c>
      <c r="T3287" s="145" t="str">
        <f t="shared" si="618"/>
        <v/>
      </c>
      <c r="U3287" s="118"/>
      <c r="V3287" s="145" t="str">
        <f t="shared" si="619"/>
        <v/>
      </c>
      <c r="W3287" s="144" t="str">
        <f t="shared" si="620"/>
        <v/>
      </c>
      <c r="X3287" s="146" t="str">
        <f>IF(C3287="","",IF(OR(C3287="Trade",C3287="Multi Position"),(X3286+V3287),IF(C3287="Deposit",(X3286+AE3287),IF(C3287="Withdrawal",(X3286-AE3287)))))</f>
        <v/>
      </c>
      <c r="Y3287" s="145" t="str">
        <f t="shared" si="621"/>
        <v/>
      </c>
      <c r="Z3287" s="118"/>
      <c r="AA3287" s="118"/>
      <c r="AB3287" s="118"/>
      <c r="AC3287" s="118"/>
      <c r="AD3287" s="118"/>
      <c r="AE3287" s="139"/>
      <c r="AF3287" s="118"/>
      <c r="AG3287" s="118"/>
      <c r="AH3287" s="147" t="str">
        <f t="shared" si="622"/>
        <v/>
      </c>
      <c r="AI3287" s="147" t="str">
        <f t="shared" si="623"/>
        <v/>
      </c>
      <c r="AJ3287" s="148" t="str">
        <f t="shared" si="612"/>
        <v/>
      </c>
      <c r="AK3287" s="148" t="str">
        <f t="shared" si="613"/>
        <v/>
      </c>
      <c r="AL3287" s="147" t="str">
        <f t="shared" si="614"/>
        <v/>
      </c>
      <c r="AM3287" s="147" t="str">
        <f t="shared" si="615"/>
        <v/>
      </c>
      <c r="AN3287" s="147" t="str">
        <f t="shared" si="616"/>
        <v/>
      </c>
      <c r="AO3287" s="118"/>
    </row>
    <row r="3288" spans="1:41">
      <c r="A3288" s="118"/>
      <c r="B3288" s="118"/>
      <c r="C3288" s="118"/>
      <c r="D3288" s="118"/>
      <c r="E3288" s="118"/>
      <c r="F3288" s="118"/>
      <c r="G3288" s="118"/>
      <c r="H3288" s="118"/>
      <c r="I3288" s="118"/>
      <c r="J3288" s="118"/>
      <c r="K3288" s="118"/>
      <c r="L3288" s="118"/>
      <c r="M3288" s="118"/>
      <c r="N3288" s="118"/>
      <c r="O3288" s="143" t="str">
        <f>IF(H3288="","",(S3288/S3288)&amp;":"&amp;ROUND(AH3288/S3288,2))</f>
        <v/>
      </c>
      <c r="P3288" s="118"/>
      <c r="Q3288" s="118"/>
      <c r="R3288" s="143" t="str">
        <f>IF(H3288="","",(S3288/S3288)&amp;":"&amp;ROUND(AI3288/S3288,2))</f>
        <v/>
      </c>
      <c r="S3288" s="144" t="str">
        <f t="shared" si="617"/>
        <v/>
      </c>
      <c r="T3288" s="145" t="str">
        <f t="shared" si="618"/>
        <v/>
      </c>
      <c r="U3288" s="118"/>
      <c r="V3288" s="145" t="str">
        <f t="shared" si="619"/>
        <v/>
      </c>
      <c r="W3288" s="144" t="str">
        <f t="shared" si="620"/>
        <v/>
      </c>
      <c r="X3288" s="146" t="str">
        <f>IF(C3288="","",IF(OR(C3288="Trade",C3288="Multi Position"),(X3287+V3288),IF(C3288="Deposit",(X3287+AE3288),IF(C3288="Withdrawal",(X3287-AE3288)))))</f>
        <v/>
      </c>
      <c r="Y3288" s="145" t="str">
        <f t="shared" si="621"/>
        <v/>
      </c>
      <c r="Z3288" s="118"/>
      <c r="AA3288" s="118"/>
      <c r="AB3288" s="118"/>
      <c r="AC3288" s="118"/>
      <c r="AD3288" s="118"/>
      <c r="AE3288" s="139"/>
      <c r="AF3288" s="118"/>
      <c r="AG3288" s="118"/>
      <c r="AH3288" s="147" t="str">
        <f t="shared" si="622"/>
        <v/>
      </c>
      <c r="AI3288" s="147" t="str">
        <f t="shared" si="623"/>
        <v/>
      </c>
      <c r="AJ3288" s="148" t="str">
        <f t="shared" si="612"/>
        <v/>
      </c>
      <c r="AK3288" s="148" t="str">
        <f t="shared" si="613"/>
        <v/>
      </c>
      <c r="AL3288" s="147" t="str">
        <f t="shared" si="614"/>
        <v/>
      </c>
      <c r="AM3288" s="147" t="str">
        <f t="shared" si="615"/>
        <v/>
      </c>
      <c r="AN3288" s="147" t="str">
        <f t="shared" si="616"/>
        <v/>
      </c>
      <c r="AO3288" s="118"/>
    </row>
    <row r="3289" spans="1:41">
      <c r="A3289" s="118"/>
      <c r="B3289" s="118"/>
      <c r="C3289" s="118"/>
      <c r="D3289" s="118"/>
      <c r="E3289" s="118"/>
      <c r="F3289" s="118"/>
      <c r="G3289" s="118"/>
      <c r="H3289" s="118"/>
      <c r="I3289" s="118"/>
      <c r="J3289" s="118"/>
      <c r="K3289" s="118"/>
      <c r="L3289" s="118"/>
      <c r="M3289" s="118"/>
      <c r="N3289" s="118"/>
      <c r="O3289" s="143" t="str">
        <f>IF(H3289="","",(S3289/S3289)&amp;":"&amp;ROUND(AH3289/S3289,2))</f>
        <v/>
      </c>
      <c r="P3289" s="118"/>
      <c r="Q3289" s="118"/>
      <c r="R3289" s="143" t="str">
        <f>IF(H3289="","",(S3289/S3289)&amp;":"&amp;ROUND(AI3289/S3289,2))</f>
        <v/>
      </c>
      <c r="S3289" s="144" t="str">
        <f t="shared" si="617"/>
        <v/>
      </c>
      <c r="T3289" s="145" t="str">
        <f t="shared" si="618"/>
        <v/>
      </c>
      <c r="U3289" s="118"/>
      <c r="V3289" s="145" t="str">
        <f t="shared" si="619"/>
        <v/>
      </c>
      <c r="W3289" s="144" t="str">
        <f t="shared" si="620"/>
        <v/>
      </c>
      <c r="X3289" s="146" t="str">
        <f>IF(C3289="","",IF(OR(C3289="Trade",C3289="Multi Position"),(X3288+V3289),IF(C3289="Deposit",(X3288+AE3289),IF(C3289="Withdrawal",(X3288-AE3289)))))</f>
        <v/>
      </c>
      <c r="Y3289" s="145" t="str">
        <f t="shared" si="621"/>
        <v/>
      </c>
      <c r="Z3289" s="118"/>
      <c r="AA3289" s="118"/>
      <c r="AB3289" s="118"/>
      <c r="AC3289" s="118"/>
      <c r="AD3289" s="118"/>
      <c r="AE3289" s="139"/>
      <c r="AF3289" s="118"/>
      <c r="AG3289" s="118"/>
      <c r="AH3289" s="147" t="str">
        <f t="shared" si="622"/>
        <v/>
      </c>
      <c r="AI3289" s="147" t="str">
        <f t="shared" si="623"/>
        <v/>
      </c>
      <c r="AJ3289" s="148" t="str">
        <f t="shared" si="612"/>
        <v/>
      </c>
      <c r="AK3289" s="148" t="str">
        <f t="shared" si="613"/>
        <v/>
      </c>
      <c r="AL3289" s="147" t="str">
        <f t="shared" si="614"/>
        <v/>
      </c>
      <c r="AM3289" s="147" t="str">
        <f t="shared" si="615"/>
        <v/>
      </c>
      <c r="AN3289" s="147" t="str">
        <f t="shared" si="616"/>
        <v/>
      </c>
      <c r="AO3289" s="118"/>
    </row>
    <row r="3290" spans="1:41">
      <c r="A3290" s="118"/>
      <c r="B3290" s="118"/>
      <c r="C3290" s="118"/>
      <c r="D3290" s="118"/>
      <c r="E3290" s="118"/>
      <c r="F3290" s="118"/>
      <c r="G3290" s="118"/>
      <c r="H3290" s="118"/>
      <c r="I3290" s="118"/>
      <c r="J3290" s="118"/>
      <c r="K3290" s="118"/>
      <c r="L3290" s="118"/>
      <c r="M3290" s="118"/>
      <c r="N3290" s="118"/>
      <c r="O3290" s="143" t="str">
        <f>IF(H3290="","",(S3290/S3290)&amp;":"&amp;ROUND(AH3290/S3290,2))</f>
        <v/>
      </c>
      <c r="P3290" s="118"/>
      <c r="Q3290" s="118"/>
      <c r="R3290" s="143" t="str">
        <f>IF(H3290="","",(S3290/S3290)&amp;":"&amp;ROUND(AI3290/S3290,2))</f>
        <v/>
      </c>
      <c r="S3290" s="144" t="str">
        <f t="shared" si="617"/>
        <v/>
      </c>
      <c r="T3290" s="145" t="str">
        <f t="shared" si="618"/>
        <v/>
      </c>
      <c r="U3290" s="118"/>
      <c r="V3290" s="145" t="str">
        <f t="shared" si="619"/>
        <v/>
      </c>
      <c r="W3290" s="144" t="str">
        <f t="shared" si="620"/>
        <v/>
      </c>
      <c r="X3290" s="146" t="str">
        <f>IF(C3290="","",IF(OR(C3290="Trade",C3290="Multi Position"),(X3289+V3290),IF(C3290="Deposit",(X3289+AE3290),IF(C3290="Withdrawal",(X3289-AE3290)))))</f>
        <v/>
      </c>
      <c r="Y3290" s="145" t="str">
        <f t="shared" si="621"/>
        <v/>
      </c>
      <c r="Z3290" s="118"/>
      <c r="AA3290" s="118"/>
      <c r="AB3290" s="118"/>
      <c r="AC3290" s="118"/>
      <c r="AD3290" s="118"/>
      <c r="AE3290" s="139"/>
      <c r="AF3290" s="118"/>
      <c r="AG3290" s="118"/>
      <c r="AH3290" s="147" t="str">
        <f t="shared" si="622"/>
        <v/>
      </c>
      <c r="AI3290" s="147" t="str">
        <f t="shared" si="623"/>
        <v/>
      </c>
      <c r="AJ3290" s="148" t="str">
        <f t="shared" si="612"/>
        <v/>
      </c>
      <c r="AK3290" s="148" t="str">
        <f t="shared" si="613"/>
        <v/>
      </c>
      <c r="AL3290" s="147" t="str">
        <f t="shared" si="614"/>
        <v/>
      </c>
      <c r="AM3290" s="147" t="str">
        <f t="shared" si="615"/>
        <v/>
      </c>
      <c r="AN3290" s="147" t="str">
        <f t="shared" si="616"/>
        <v/>
      </c>
      <c r="AO3290" s="118"/>
    </row>
    <row r="3291" spans="1:41">
      <c r="A3291" s="118"/>
      <c r="B3291" s="118"/>
      <c r="C3291" s="118"/>
      <c r="D3291" s="118"/>
      <c r="E3291" s="118"/>
      <c r="F3291" s="118"/>
      <c r="G3291" s="118"/>
      <c r="H3291" s="118"/>
      <c r="I3291" s="118"/>
      <c r="J3291" s="118"/>
      <c r="K3291" s="118"/>
      <c r="L3291" s="118"/>
      <c r="M3291" s="118"/>
      <c r="N3291" s="118"/>
      <c r="O3291" s="143" t="str">
        <f>IF(H3291="","",(S3291/S3291)&amp;":"&amp;ROUND(AH3291/S3291,2))</f>
        <v/>
      </c>
      <c r="P3291" s="118"/>
      <c r="Q3291" s="118"/>
      <c r="R3291" s="143" t="str">
        <f>IF(H3291="","",(S3291/S3291)&amp;":"&amp;ROUND(AI3291/S3291,2))</f>
        <v/>
      </c>
      <c r="S3291" s="144" t="str">
        <f t="shared" si="617"/>
        <v/>
      </c>
      <c r="T3291" s="145" t="str">
        <f t="shared" si="618"/>
        <v/>
      </c>
      <c r="U3291" s="118"/>
      <c r="V3291" s="145" t="str">
        <f t="shared" si="619"/>
        <v/>
      </c>
      <c r="W3291" s="144" t="str">
        <f t="shared" si="620"/>
        <v/>
      </c>
      <c r="X3291" s="146" t="str">
        <f>IF(C3291="","",IF(OR(C3291="Trade",C3291="Multi Position"),(X3290+V3291),IF(C3291="Deposit",(X3290+AE3291),IF(C3291="Withdrawal",(X3290-AE3291)))))</f>
        <v/>
      </c>
      <c r="Y3291" s="145" t="str">
        <f t="shared" si="621"/>
        <v/>
      </c>
      <c r="Z3291" s="118"/>
      <c r="AA3291" s="118"/>
      <c r="AB3291" s="118"/>
      <c r="AC3291" s="118"/>
      <c r="AD3291" s="118"/>
      <c r="AE3291" s="139"/>
      <c r="AF3291" s="118"/>
      <c r="AG3291" s="118"/>
      <c r="AH3291" s="147" t="str">
        <f t="shared" si="622"/>
        <v/>
      </c>
      <c r="AI3291" s="147" t="str">
        <f t="shared" si="623"/>
        <v/>
      </c>
      <c r="AJ3291" s="148" t="str">
        <f t="shared" si="612"/>
        <v/>
      </c>
      <c r="AK3291" s="148" t="str">
        <f t="shared" si="613"/>
        <v/>
      </c>
      <c r="AL3291" s="147" t="str">
        <f t="shared" si="614"/>
        <v/>
      </c>
      <c r="AM3291" s="147" t="str">
        <f t="shared" si="615"/>
        <v/>
      </c>
      <c r="AN3291" s="147" t="str">
        <f t="shared" si="616"/>
        <v/>
      </c>
      <c r="AO3291" s="118"/>
    </row>
    <row r="3292" spans="1:41">
      <c r="A3292" s="118"/>
      <c r="B3292" s="118"/>
      <c r="C3292" s="118"/>
      <c r="D3292" s="118"/>
      <c r="E3292" s="118"/>
      <c r="F3292" s="118"/>
      <c r="G3292" s="118"/>
      <c r="H3292" s="118"/>
      <c r="I3292" s="118"/>
      <c r="J3292" s="118"/>
      <c r="K3292" s="118"/>
      <c r="L3292" s="118"/>
      <c r="M3292" s="118"/>
      <c r="N3292" s="118"/>
      <c r="O3292" s="143" t="str">
        <f>IF(H3292="","",(S3292/S3292)&amp;":"&amp;ROUND(AH3292/S3292,2))</f>
        <v/>
      </c>
      <c r="P3292" s="118"/>
      <c r="Q3292" s="118"/>
      <c r="R3292" s="143" t="str">
        <f>IF(H3292="","",(S3292/S3292)&amp;":"&amp;ROUND(AI3292/S3292,2))</f>
        <v/>
      </c>
      <c r="S3292" s="144" t="str">
        <f t="shared" si="617"/>
        <v/>
      </c>
      <c r="T3292" s="145" t="str">
        <f t="shared" si="618"/>
        <v/>
      </c>
      <c r="U3292" s="118"/>
      <c r="V3292" s="145" t="str">
        <f t="shared" si="619"/>
        <v/>
      </c>
      <c r="W3292" s="144" t="str">
        <f t="shared" si="620"/>
        <v/>
      </c>
      <c r="X3292" s="146" t="str">
        <f>IF(C3292="","",IF(OR(C3292="Trade",C3292="Multi Position"),(X3291+V3292),IF(C3292="Deposit",(X3291+AE3292),IF(C3292="Withdrawal",(X3291-AE3292)))))</f>
        <v/>
      </c>
      <c r="Y3292" s="145" t="str">
        <f t="shared" si="621"/>
        <v/>
      </c>
      <c r="Z3292" s="118"/>
      <c r="AA3292" s="118"/>
      <c r="AB3292" s="118"/>
      <c r="AC3292" s="118"/>
      <c r="AD3292" s="118"/>
      <c r="AE3292" s="139"/>
      <c r="AF3292" s="118"/>
      <c r="AG3292" s="118"/>
      <c r="AH3292" s="147" t="str">
        <f t="shared" si="622"/>
        <v/>
      </c>
      <c r="AI3292" s="147" t="str">
        <f t="shared" si="623"/>
        <v/>
      </c>
      <c r="AJ3292" s="148" t="str">
        <f t="shared" si="612"/>
        <v/>
      </c>
      <c r="AK3292" s="148" t="str">
        <f t="shared" si="613"/>
        <v/>
      </c>
      <c r="AL3292" s="147" t="str">
        <f t="shared" si="614"/>
        <v/>
      </c>
      <c r="AM3292" s="147" t="str">
        <f t="shared" si="615"/>
        <v/>
      </c>
      <c r="AN3292" s="147" t="str">
        <f t="shared" si="616"/>
        <v/>
      </c>
      <c r="AO3292" s="118"/>
    </row>
    <row r="3293" spans="1:41">
      <c r="A3293" s="118"/>
      <c r="B3293" s="118"/>
      <c r="C3293" s="118"/>
      <c r="D3293" s="118"/>
      <c r="E3293" s="118"/>
      <c r="F3293" s="118"/>
      <c r="G3293" s="118"/>
      <c r="H3293" s="118"/>
      <c r="I3293" s="118"/>
      <c r="J3293" s="118"/>
      <c r="K3293" s="118"/>
      <c r="L3293" s="118"/>
      <c r="M3293" s="118"/>
      <c r="N3293" s="118"/>
      <c r="O3293" s="143" t="str">
        <f>IF(H3293="","",(S3293/S3293)&amp;":"&amp;ROUND(AH3293/S3293,2))</f>
        <v/>
      </c>
      <c r="P3293" s="118"/>
      <c r="Q3293" s="118"/>
      <c r="R3293" s="143" t="str">
        <f>IF(H3293="","",(S3293/S3293)&amp;":"&amp;ROUND(AI3293/S3293,2))</f>
        <v/>
      </c>
      <c r="S3293" s="144" t="str">
        <f t="shared" si="617"/>
        <v/>
      </c>
      <c r="T3293" s="145" t="str">
        <f t="shared" si="618"/>
        <v/>
      </c>
      <c r="U3293" s="118"/>
      <c r="V3293" s="145" t="str">
        <f t="shared" si="619"/>
        <v/>
      </c>
      <c r="W3293" s="144" t="str">
        <f t="shared" si="620"/>
        <v/>
      </c>
      <c r="X3293" s="146" t="str">
        <f>IF(C3293="","",IF(OR(C3293="Trade",C3293="Multi Position"),(X3292+V3293),IF(C3293="Deposit",(X3292+AE3293),IF(C3293="Withdrawal",(X3292-AE3293)))))</f>
        <v/>
      </c>
      <c r="Y3293" s="145" t="str">
        <f t="shared" si="621"/>
        <v/>
      </c>
      <c r="Z3293" s="118"/>
      <c r="AA3293" s="118"/>
      <c r="AB3293" s="118"/>
      <c r="AC3293" s="118"/>
      <c r="AD3293" s="118"/>
      <c r="AE3293" s="139"/>
      <c r="AF3293" s="118"/>
      <c r="AG3293" s="118"/>
      <c r="AH3293" s="147" t="str">
        <f t="shared" si="622"/>
        <v/>
      </c>
      <c r="AI3293" s="147" t="str">
        <f t="shared" si="623"/>
        <v/>
      </c>
      <c r="AJ3293" s="148" t="str">
        <f t="shared" si="612"/>
        <v/>
      </c>
      <c r="AK3293" s="148" t="str">
        <f t="shared" si="613"/>
        <v/>
      </c>
      <c r="AL3293" s="147" t="str">
        <f t="shared" si="614"/>
        <v/>
      </c>
      <c r="AM3293" s="147" t="str">
        <f t="shared" si="615"/>
        <v/>
      </c>
      <c r="AN3293" s="147" t="str">
        <f t="shared" si="616"/>
        <v/>
      </c>
      <c r="AO3293" s="118"/>
    </row>
    <row r="3294" spans="1:41">
      <c r="A3294" s="118"/>
      <c r="B3294" s="118"/>
      <c r="C3294" s="118"/>
      <c r="D3294" s="118"/>
      <c r="E3294" s="118"/>
      <c r="F3294" s="118"/>
      <c r="G3294" s="118"/>
      <c r="H3294" s="118"/>
      <c r="I3294" s="118"/>
      <c r="J3294" s="118"/>
      <c r="K3294" s="118"/>
      <c r="L3294" s="118"/>
      <c r="M3294" s="118"/>
      <c r="N3294" s="118"/>
      <c r="O3294" s="143" t="str">
        <f>IF(H3294="","",(S3294/S3294)&amp;":"&amp;ROUND(AH3294/S3294,2))</f>
        <v/>
      </c>
      <c r="P3294" s="118"/>
      <c r="Q3294" s="118"/>
      <c r="R3294" s="143" t="str">
        <f>IF(H3294="","",(S3294/S3294)&amp;":"&amp;ROUND(AI3294/S3294,2))</f>
        <v/>
      </c>
      <c r="S3294" s="144" t="str">
        <f t="shared" si="617"/>
        <v/>
      </c>
      <c r="T3294" s="145" t="str">
        <f t="shared" si="618"/>
        <v/>
      </c>
      <c r="U3294" s="118"/>
      <c r="V3294" s="145" t="str">
        <f t="shared" si="619"/>
        <v/>
      </c>
      <c r="W3294" s="144" t="str">
        <f t="shared" si="620"/>
        <v/>
      </c>
      <c r="X3294" s="146" t="str">
        <f>IF(C3294="","",IF(OR(C3294="Trade",C3294="Multi Position"),(X3293+V3294),IF(C3294="Deposit",(X3293+AE3294),IF(C3294="Withdrawal",(X3293-AE3294)))))</f>
        <v/>
      </c>
      <c r="Y3294" s="145" t="str">
        <f t="shared" si="621"/>
        <v/>
      </c>
      <c r="Z3294" s="118"/>
      <c r="AA3294" s="118"/>
      <c r="AB3294" s="118"/>
      <c r="AC3294" s="118"/>
      <c r="AD3294" s="118"/>
      <c r="AE3294" s="139"/>
      <c r="AF3294" s="118"/>
      <c r="AG3294" s="118"/>
      <c r="AH3294" s="147" t="str">
        <f t="shared" si="622"/>
        <v/>
      </c>
      <c r="AI3294" s="147" t="str">
        <f t="shared" si="623"/>
        <v/>
      </c>
      <c r="AJ3294" s="148" t="str">
        <f t="shared" si="612"/>
        <v/>
      </c>
      <c r="AK3294" s="148" t="str">
        <f t="shared" si="613"/>
        <v/>
      </c>
      <c r="AL3294" s="147" t="str">
        <f t="shared" si="614"/>
        <v/>
      </c>
      <c r="AM3294" s="147" t="str">
        <f t="shared" si="615"/>
        <v/>
      </c>
      <c r="AN3294" s="147" t="str">
        <f t="shared" si="616"/>
        <v/>
      </c>
      <c r="AO3294" s="118"/>
    </row>
    <row r="3295" spans="1:41">
      <c r="A3295" s="118"/>
      <c r="B3295" s="118"/>
      <c r="C3295" s="118"/>
      <c r="D3295" s="118"/>
      <c r="E3295" s="118"/>
      <c r="F3295" s="118"/>
      <c r="G3295" s="118"/>
      <c r="H3295" s="118"/>
      <c r="I3295" s="118"/>
      <c r="J3295" s="118"/>
      <c r="K3295" s="118"/>
      <c r="L3295" s="118"/>
      <c r="M3295" s="118"/>
      <c r="N3295" s="118"/>
      <c r="O3295" s="143" t="str">
        <f>IF(H3295="","",(S3295/S3295)&amp;":"&amp;ROUND(AH3295/S3295,2))</f>
        <v/>
      </c>
      <c r="P3295" s="118"/>
      <c r="Q3295" s="118"/>
      <c r="R3295" s="143" t="str">
        <f>IF(H3295="","",(S3295/S3295)&amp;":"&amp;ROUND(AI3295/S3295,2))</f>
        <v/>
      </c>
      <c r="S3295" s="144" t="str">
        <f t="shared" si="617"/>
        <v/>
      </c>
      <c r="T3295" s="145" t="str">
        <f t="shared" si="618"/>
        <v/>
      </c>
      <c r="U3295" s="118"/>
      <c r="V3295" s="145" t="str">
        <f t="shared" si="619"/>
        <v/>
      </c>
      <c r="W3295" s="144" t="str">
        <f t="shared" si="620"/>
        <v/>
      </c>
      <c r="X3295" s="146" t="str">
        <f>IF(C3295="","",IF(OR(C3295="Trade",C3295="Multi Position"),(X3294+V3295),IF(C3295="Deposit",(X3294+AE3295),IF(C3295="Withdrawal",(X3294-AE3295)))))</f>
        <v/>
      </c>
      <c r="Y3295" s="145" t="str">
        <f t="shared" si="621"/>
        <v/>
      </c>
      <c r="Z3295" s="118"/>
      <c r="AA3295" s="118"/>
      <c r="AB3295" s="118"/>
      <c r="AC3295" s="118"/>
      <c r="AD3295" s="118"/>
      <c r="AE3295" s="139"/>
      <c r="AF3295" s="118"/>
      <c r="AG3295" s="118"/>
      <c r="AH3295" s="147" t="str">
        <f t="shared" si="622"/>
        <v/>
      </c>
      <c r="AI3295" s="147" t="str">
        <f t="shared" si="623"/>
        <v/>
      </c>
      <c r="AJ3295" s="148" t="str">
        <f t="shared" si="612"/>
        <v/>
      </c>
      <c r="AK3295" s="148" t="str">
        <f t="shared" si="613"/>
        <v/>
      </c>
      <c r="AL3295" s="147" t="str">
        <f t="shared" si="614"/>
        <v/>
      </c>
      <c r="AM3295" s="147" t="str">
        <f t="shared" si="615"/>
        <v/>
      </c>
      <c r="AN3295" s="147" t="str">
        <f t="shared" si="616"/>
        <v/>
      </c>
      <c r="AO3295" s="118"/>
    </row>
    <row r="3296" spans="1:41">
      <c r="A3296" s="118"/>
      <c r="B3296" s="118"/>
      <c r="C3296" s="118"/>
      <c r="D3296" s="118"/>
      <c r="E3296" s="118"/>
      <c r="F3296" s="118"/>
      <c r="G3296" s="118"/>
      <c r="H3296" s="118"/>
      <c r="I3296" s="118"/>
      <c r="J3296" s="118"/>
      <c r="K3296" s="118"/>
      <c r="L3296" s="118"/>
      <c r="M3296" s="118"/>
      <c r="N3296" s="118"/>
      <c r="O3296" s="143" t="str">
        <f>IF(H3296="","",(S3296/S3296)&amp;":"&amp;ROUND(AH3296/S3296,2))</f>
        <v/>
      </c>
      <c r="P3296" s="118"/>
      <c r="Q3296" s="118"/>
      <c r="R3296" s="143" t="str">
        <f>IF(H3296="","",(S3296/S3296)&amp;":"&amp;ROUND(AI3296/S3296,2))</f>
        <v/>
      </c>
      <c r="S3296" s="144" t="str">
        <f t="shared" si="617"/>
        <v/>
      </c>
      <c r="T3296" s="145" t="str">
        <f t="shared" si="618"/>
        <v/>
      </c>
      <c r="U3296" s="118"/>
      <c r="V3296" s="145" t="str">
        <f t="shared" si="619"/>
        <v/>
      </c>
      <c r="W3296" s="144" t="str">
        <f t="shared" si="620"/>
        <v/>
      </c>
      <c r="X3296" s="146" t="str">
        <f>IF(C3296="","",IF(OR(C3296="Trade",C3296="Multi Position"),(X3295+V3296),IF(C3296="Deposit",(X3295+AE3296),IF(C3296="Withdrawal",(X3295-AE3296)))))</f>
        <v/>
      </c>
      <c r="Y3296" s="145" t="str">
        <f t="shared" si="621"/>
        <v/>
      </c>
      <c r="Z3296" s="118"/>
      <c r="AA3296" s="118"/>
      <c r="AB3296" s="118"/>
      <c r="AC3296" s="118"/>
      <c r="AD3296" s="118"/>
      <c r="AE3296" s="139"/>
      <c r="AF3296" s="118"/>
      <c r="AG3296" s="118"/>
      <c r="AH3296" s="147" t="str">
        <f t="shared" si="622"/>
        <v/>
      </c>
      <c r="AI3296" s="147" t="str">
        <f t="shared" si="623"/>
        <v/>
      </c>
      <c r="AJ3296" s="148" t="str">
        <f t="shared" si="612"/>
        <v/>
      </c>
      <c r="AK3296" s="148" t="str">
        <f t="shared" si="613"/>
        <v/>
      </c>
      <c r="AL3296" s="147" t="str">
        <f t="shared" si="614"/>
        <v/>
      </c>
      <c r="AM3296" s="147" t="str">
        <f t="shared" si="615"/>
        <v/>
      </c>
      <c r="AN3296" s="147" t="str">
        <f t="shared" si="616"/>
        <v/>
      </c>
      <c r="AO3296" s="118"/>
    </row>
    <row r="3297" spans="1:41">
      <c r="A3297" s="118"/>
      <c r="B3297" s="118"/>
      <c r="C3297" s="118"/>
      <c r="D3297" s="118"/>
      <c r="E3297" s="118"/>
      <c r="F3297" s="118"/>
      <c r="G3297" s="118"/>
      <c r="H3297" s="118"/>
      <c r="I3297" s="118"/>
      <c r="J3297" s="118"/>
      <c r="K3297" s="118"/>
      <c r="L3297" s="118"/>
      <c r="M3297" s="118"/>
      <c r="N3297" s="118"/>
      <c r="O3297" s="143" t="str">
        <f>IF(H3297="","",(S3297/S3297)&amp;":"&amp;ROUND(AH3297/S3297,2))</f>
        <v/>
      </c>
      <c r="P3297" s="118"/>
      <c r="Q3297" s="118"/>
      <c r="R3297" s="143" t="str">
        <f>IF(H3297="","",(S3297/S3297)&amp;":"&amp;ROUND(AI3297/S3297,2))</f>
        <v/>
      </c>
      <c r="S3297" s="144" t="str">
        <f t="shared" si="617"/>
        <v/>
      </c>
      <c r="T3297" s="145" t="str">
        <f t="shared" si="618"/>
        <v/>
      </c>
      <c r="U3297" s="118"/>
      <c r="V3297" s="145" t="str">
        <f t="shared" si="619"/>
        <v/>
      </c>
      <c r="W3297" s="144" t="str">
        <f t="shared" si="620"/>
        <v/>
      </c>
      <c r="X3297" s="146" t="str">
        <f>IF(C3297="","",IF(OR(C3297="Trade",C3297="Multi Position"),(X3296+V3297),IF(C3297="Deposit",(X3296+AE3297),IF(C3297="Withdrawal",(X3296-AE3297)))))</f>
        <v/>
      </c>
      <c r="Y3297" s="145" t="str">
        <f t="shared" si="621"/>
        <v/>
      </c>
      <c r="Z3297" s="118"/>
      <c r="AA3297" s="118"/>
      <c r="AB3297" s="118"/>
      <c r="AC3297" s="118"/>
      <c r="AD3297" s="118"/>
      <c r="AE3297" s="139"/>
      <c r="AF3297" s="118"/>
      <c r="AG3297" s="118"/>
      <c r="AH3297" s="147" t="str">
        <f t="shared" si="622"/>
        <v/>
      </c>
      <c r="AI3297" s="147" t="str">
        <f t="shared" si="623"/>
        <v/>
      </c>
      <c r="AJ3297" s="148" t="str">
        <f t="shared" si="612"/>
        <v/>
      </c>
      <c r="AK3297" s="148" t="str">
        <f t="shared" si="613"/>
        <v/>
      </c>
      <c r="AL3297" s="147" t="str">
        <f t="shared" si="614"/>
        <v/>
      </c>
      <c r="AM3297" s="147" t="str">
        <f t="shared" si="615"/>
        <v/>
      </c>
      <c r="AN3297" s="147" t="str">
        <f t="shared" si="616"/>
        <v/>
      </c>
      <c r="AO3297" s="118"/>
    </row>
    <row r="3298" spans="1:41">
      <c r="A3298" s="118"/>
      <c r="B3298" s="118"/>
      <c r="C3298" s="118"/>
      <c r="D3298" s="118"/>
      <c r="E3298" s="118"/>
      <c r="F3298" s="118"/>
      <c r="G3298" s="118"/>
      <c r="H3298" s="118"/>
      <c r="I3298" s="118"/>
      <c r="J3298" s="118"/>
      <c r="K3298" s="118"/>
      <c r="L3298" s="118"/>
      <c r="M3298" s="118"/>
      <c r="N3298" s="118"/>
      <c r="O3298" s="143" t="str">
        <f>IF(H3298="","",(S3298/S3298)&amp;":"&amp;ROUND(AH3298/S3298,2))</f>
        <v/>
      </c>
      <c r="P3298" s="118"/>
      <c r="Q3298" s="118"/>
      <c r="R3298" s="143" t="str">
        <f>IF(H3298="","",(S3298/S3298)&amp;":"&amp;ROUND(AI3298/S3298,2))</f>
        <v/>
      </c>
      <c r="S3298" s="144" t="str">
        <f t="shared" si="617"/>
        <v/>
      </c>
      <c r="T3298" s="145" t="str">
        <f t="shared" si="618"/>
        <v/>
      </c>
      <c r="U3298" s="118"/>
      <c r="V3298" s="145" t="str">
        <f t="shared" si="619"/>
        <v/>
      </c>
      <c r="W3298" s="144" t="str">
        <f t="shared" si="620"/>
        <v/>
      </c>
      <c r="X3298" s="146" t="str">
        <f>IF(C3298="","",IF(OR(C3298="Trade",C3298="Multi Position"),(X3297+V3298),IF(C3298="Deposit",(X3297+AE3298),IF(C3298="Withdrawal",(X3297-AE3298)))))</f>
        <v/>
      </c>
      <c r="Y3298" s="145" t="str">
        <f t="shared" si="621"/>
        <v/>
      </c>
      <c r="Z3298" s="118"/>
      <c r="AA3298" s="118"/>
      <c r="AB3298" s="118"/>
      <c r="AC3298" s="118"/>
      <c r="AD3298" s="118"/>
      <c r="AE3298" s="139"/>
      <c r="AF3298" s="118"/>
      <c r="AG3298" s="118"/>
      <c r="AH3298" s="147" t="str">
        <f t="shared" si="622"/>
        <v/>
      </c>
      <c r="AI3298" s="147" t="str">
        <f t="shared" si="623"/>
        <v/>
      </c>
      <c r="AJ3298" s="148" t="str">
        <f t="shared" si="612"/>
        <v/>
      </c>
      <c r="AK3298" s="148" t="str">
        <f t="shared" si="613"/>
        <v/>
      </c>
      <c r="AL3298" s="147" t="str">
        <f t="shared" si="614"/>
        <v/>
      </c>
      <c r="AM3298" s="147" t="str">
        <f t="shared" si="615"/>
        <v/>
      </c>
      <c r="AN3298" s="147" t="str">
        <f t="shared" si="616"/>
        <v/>
      </c>
      <c r="AO3298" s="118"/>
    </row>
    <row r="3299" spans="1:41">
      <c r="A3299" s="118"/>
      <c r="B3299" s="118"/>
      <c r="C3299" s="118"/>
      <c r="D3299" s="118"/>
      <c r="E3299" s="118"/>
      <c r="F3299" s="118"/>
      <c r="G3299" s="118"/>
      <c r="H3299" s="118"/>
      <c r="I3299" s="118"/>
      <c r="J3299" s="118"/>
      <c r="K3299" s="118"/>
      <c r="L3299" s="118"/>
      <c r="M3299" s="118"/>
      <c r="N3299" s="118"/>
      <c r="O3299" s="143" t="str">
        <f>IF(H3299="","",(S3299/S3299)&amp;":"&amp;ROUND(AH3299/S3299,2))</f>
        <v/>
      </c>
      <c r="P3299" s="118"/>
      <c r="Q3299" s="118"/>
      <c r="R3299" s="143" t="str">
        <f>IF(H3299="","",(S3299/S3299)&amp;":"&amp;ROUND(AI3299/S3299,2))</f>
        <v/>
      </c>
      <c r="S3299" s="144" t="str">
        <f t="shared" si="617"/>
        <v/>
      </c>
      <c r="T3299" s="145" t="str">
        <f t="shared" si="618"/>
        <v/>
      </c>
      <c r="U3299" s="118"/>
      <c r="V3299" s="145" t="str">
        <f t="shared" si="619"/>
        <v/>
      </c>
      <c r="W3299" s="144" t="str">
        <f t="shared" si="620"/>
        <v/>
      </c>
      <c r="X3299" s="146" t="str">
        <f>IF(C3299="","",IF(OR(C3299="Trade",C3299="Multi Position"),(X3298+V3299),IF(C3299="Deposit",(X3298+AE3299),IF(C3299="Withdrawal",(X3298-AE3299)))))</f>
        <v/>
      </c>
      <c r="Y3299" s="145" t="str">
        <f t="shared" si="621"/>
        <v/>
      </c>
      <c r="Z3299" s="118"/>
      <c r="AA3299" s="118"/>
      <c r="AB3299" s="118"/>
      <c r="AC3299" s="118"/>
      <c r="AD3299" s="118"/>
      <c r="AE3299" s="139"/>
      <c r="AF3299" s="118"/>
      <c r="AG3299" s="118"/>
      <c r="AH3299" s="147" t="str">
        <f t="shared" si="622"/>
        <v/>
      </c>
      <c r="AI3299" s="147" t="str">
        <f t="shared" si="623"/>
        <v/>
      </c>
      <c r="AJ3299" s="148" t="str">
        <f t="shared" si="612"/>
        <v/>
      </c>
      <c r="AK3299" s="148" t="str">
        <f t="shared" si="613"/>
        <v/>
      </c>
      <c r="AL3299" s="147" t="str">
        <f t="shared" si="614"/>
        <v/>
      </c>
      <c r="AM3299" s="147" t="str">
        <f t="shared" si="615"/>
        <v/>
      </c>
      <c r="AN3299" s="147" t="str">
        <f t="shared" si="616"/>
        <v/>
      </c>
      <c r="AO3299" s="118"/>
    </row>
    <row r="3300" spans="1:41">
      <c r="A3300" s="118"/>
      <c r="B3300" s="118"/>
      <c r="C3300" s="118"/>
      <c r="D3300" s="118"/>
      <c r="E3300" s="118"/>
      <c r="F3300" s="118"/>
      <c r="G3300" s="118"/>
      <c r="H3300" s="118"/>
      <c r="I3300" s="118"/>
      <c r="J3300" s="118"/>
      <c r="K3300" s="118"/>
      <c r="L3300" s="118"/>
      <c r="M3300" s="118"/>
      <c r="N3300" s="118"/>
      <c r="O3300" s="143" t="str">
        <f>IF(H3300="","",(S3300/S3300)&amp;":"&amp;ROUND(AH3300/S3300,2))</f>
        <v/>
      </c>
      <c r="P3300" s="118"/>
      <c r="Q3300" s="118"/>
      <c r="R3300" s="143" t="str">
        <f>IF(H3300="","",(S3300/S3300)&amp;":"&amp;ROUND(AI3300/S3300,2))</f>
        <v/>
      </c>
      <c r="S3300" s="144" t="str">
        <f t="shared" si="617"/>
        <v/>
      </c>
      <c r="T3300" s="145" t="str">
        <f t="shared" si="618"/>
        <v/>
      </c>
      <c r="U3300" s="118"/>
      <c r="V3300" s="145" t="str">
        <f t="shared" si="619"/>
        <v/>
      </c>
      <c r="W3300" s="144" t="str">
        <f t="shared" si="620"/>
        <v/>
      </c>
      <c r="X3300" s="146" t="str">
        <f>IF(C3300="","",IF(OR(C3300="Trade",C3300="Multi Position"),(X3299+V3300),IF(C3300="Deposit",(X3299+AE3300),IF(C3300="Withdrawal",(X3299-AE3300)))))</f>
        <v/>
      </c>
      <c r="Y3300" s="145" t="str">
        <f t="shared" si="621"/>
        <v/>
      </c>
      <c r="Z3300" s="118"/>
      <c r="AA3300" s="118"/>
      <c r="AB3300" s="118"/>
      <c r="AC3300" s="118"/>
      <c r="AD3300" s="118"/>
      <c r="AE3300" s="139"/>
      <c r="AF3300" s="118"/>
      <c r="AG3300" s="118"/>
      <c r="AH3300" s="147" t="str">
        <f t="shared" si="622"/>
        <v/>
      </c>
      <c r="AI3300" s="147" t="str">
        <f t="shared" si="623"/>
        <v/>
      </c>
      <c r="AJ3300" s="148" t="str">
        <f t="shared" si="612"/>
        <v/>
      </c>
      <c r="AK3300" s="148" t="str">
        <f t="shared" si="613"/>
        <v/>
      </c>
      <c r="AL3300" s="147" t="str">
        <f t="shared" si="614"/>
        <v/>
      </c>
      <c r="AM3300" s="147" t="str">
        <f t="shared" si="615"/>
        <v/>
      </c>
      <c r="AN3300" s="147" t="str">
        <f t="shared" si="616"/>
        <v/>
      </c>
      <c r="AO3300" s="118"/>
    </row>
    <row r="3301" spans="1:41">
      <c r="A3301" s="118"/>
      <c r="B3301" s="118"/>
      <c r="C3301" s="118"/>
      <c r="D3301" s="118"/>
      <c r="E3301" s="118"/>
      <c r="F3301" s="118"/>
      <c r="G3301" s="118"/>
      <c r="H3301" s="118"/>
      <c r="I3301" s="118"/>
      <c r="J3301" s="118"/>
      <c r="K3301" s="118"/>
      <c r="L3301" s="118"/>
      <c r="M3301" s="118"/>
      <c r="N3301" s="118"/>
      <c r="O3301" s="143" t="str">
        <f>IF(H3301="","",(S3301/S3301)&amp;":"&amp;ROUND(AH3301/S3301,2))</f>
        <v/>
      </c>
      <c r="P3301" s="118"/>
      <c r="Q3301" s="118"/>
      <c r="R3301" s="143" t="str">
        <f>IF(H3301="","",(S3301/S3301)&amp;":"&amp;ROUND(AI3301/S3301,2))</f>
        <v/>
      </c>
      <c r="S3301" s="144" t="str">
        <f t="shared" si="617"/>
        <v/>
      </c>
      <c r="T3301" s="145" t="str">
        <f t="shared" si="618"/>
        <v/>
      </c>
      <c r="U3301" s="118"/>
      <c r="V3301" s="145" t="str">
        <f t="shared" si="619"/>
        <v/>
      </c>
      <c r="W3301" s="144" t="str">
        <f t="shared" si="620"/>
        <v/>
      </c>
      <c r="X3301" s="146" t="str">
        <f>IF(C3301="","",IF(OR(C3301="Trade",C3301="Multi Position"),(X3300+V3301),IF(C3301="Deposit",(X3300+AE3301),IF(C3301="Withdrawal",(X3300-AE3301)))))</f>
        <v/>
      </c>
      <c r="Y3301" s="145" t="str">
        <f t="shared" si="621"/>
        <v/>
      </c>
      <c r="Z3301" s="118"/>
      <c r="AA3301" s="118"/>
      <c r="AB3301" s="118"/>
      <c r="AC3301" s="118"/>
      <c r="AD3301" s="118"/>
      <c r="AE3301" s="139"/>
      <c r="AF3301" s="118"/>
      <c r="AG3301" s="118"/>
      <c r="AH3301" s="147" t="str">
        <f t="shared" si="622"/>
        <v/>
      </c>
      <c r="AI3301" s="147" t="str">
        <f t="shared" si="623"/>
        <v/>
      </c>
      <c r="AJ3301" s="148" t="str">
        <f t="shared" si="612"/>
        <v/>
      </c>
      <c r="AK3301" s="148" t="str">
        <f t="shared" si="613"/>
        <v/>
      </c>
      <c r="AL3301" s="147" t="str">
        <f t="shared" si="614"/>
        <v/>
      </c>
      <c r="AM3301" s="147" t="str">
        <f t="shared" si="615"/>
        <v/>
      </c>
      <c r="AN3301" s="147" t="str">
        <f t="shared" si="616"/>
        <v/>
      </c>
      <c r="AO3301" s="118"/>
    </row>
    <row r="3302" spans="1:41">
      <c r="A3302" s="118"/>
      <c r="B3302" s="118"/>
      <c r="C3302" s="118"/>
      <c r="D3302" s="118"/>
      <c r="E3302" s="118"/>
      <c r="F3302" s="118"/>
      <c r="G3302" s="118"/>
      <c r="H3302" s="118"/>
      <c r="I3302" s="118"/>
      <c r="J3302" s="118"/>
      <c r="K3302" s="118"/>
      <c r="L3302" s="118"/>
      <c r="M3302" s="118"/>
      <c r="N3302" s="118"/>
      <c r="O3302" s="143" t="str">
        <f>IF(H3302="","",(S3302/S3302)&amp;":"&amp;ROUND(AH3302/S3302,2))</f>
        <v/>
      </c>
      <c r="P3302" s="118"/>
      <c r="Q3302" s="118"/>
      <c r="R3302" s="143" t="str">
        <f>IF(H3302="","",(S3302/S3302)&amp;":"&amp;ROUND(AI3302/S3302,2))</f>
        <v/>
      </c>
      <c r="S3302" s="144" t="str">
        <f t="shared" si="617"/>
        <v/>
      </c>
      <c r="T3302" s="145" t="str">
        <f t="shared" si="618"/>
        <v/>
      </c>
      <c r="U3302" s="118"/>
      <c r="V3302" s="145" t="str">
        <f t="shared" si="619"/>
        <v/>
      </c>
      <c r="W3302" s="144" t="str">
        <f t="shared" si="620"/>
        <v/>
      </c>
      <c r="X3302" s="146" t="str">
        <f>IF(C3302="","",IF(OR(C3302="Trade",C3302="Multi Position"),(X3301+V3302),IF(C3302="Deposit",(X3301+AE3302),IF(C3302="Withdrawal",(X3301-AE3302)))))</f>
        <v/>
      </c>
      <c r="Y3302" s="145" t="str">
        <f t="shared" si="621"/>
        <v/>
      </c>
      <c r="Z3302" s="118"/>
      <c r="AA3302" s="118"/>
      <c r="AB3302" s="118"/>
      <c r="AC3302" s="118"/>
      <c r="AD3302" s="118"/>
      <c r="AE3302" s="139"/>
      <c r="AF3302" s="118"/>
      <c r="AG3302" s="118"/>
      <c r="AH3302" s="147" t="str">
        <f t="shared" si="622"/>
        <v/>
      </c>
      <c r="AI3302" s="147" t="str">
        <f t="shared" si="623"/>
        <v/>
      </c>
      <c r="AJ3302" s="148" t="str">
        <f t="shared" si="612"/>
        <v/>
      </c>
      <c r="AK3302" s="148" t="str">
        <f t="shared" si="613"/>
        <v/>
      </c>
      <c r="AL3302" s="147" t="str">
        <f t="shared" si="614"/>
        <v/>
      </c>
      <c r="AM3302" s="147" t="str">
        <f t="shared" si="615"/>
        <v/>
      </c>
      <c r="AN3302" s="147" t="str">
        <f t="shared" si="616"/>
        <v/>
      </c>
      <c r="AO3302" s="118"/>
    </row>
    <row r="3303" spans="1:41">
      <c r="A3303" s="118"/>
      <c r="B3303" s="118"/>
      <c r="C3303" s="118"/>
      <c r="D3303" s="118"/>
      <c r="E3303" s="118"/>
      <c r="F3303" s="118"/>
      <c r="G3303" s="118"/>
      <c r="H3303" s="118"/>
      <c r="I3303" s="118"/>
      <c r="J3303" s="118"/>
      <c r="K3303" s="118"/>
      <c r="L3303" s="118"/>
      <c r="M3303" s="118"/>
      <c r="N3303" s="118"/>
      <c r="O3303" s="143" t="str">
        <f>IF(H3303="","",(S3303/S3303)&amp;":"&amp;ROUND(AH3303/S3303,2))</f>
        <v/>
      </c>
      <c r="P3303" s="118"/>
      <c r="Q3303" s="118"/>
      <c r="R3303" s="143" t="str">
        <f>IF(H3303="","",(S3303/S3303)&amp;":"&amp;ROUND(AI3303/S3303,2))</f>
        <v/>
      </c>
      <c r="S3303" s="144" t="str">
        <f t="shared" si="617"/>
        <v/>
      </c>
      <c r="T3303" s="145" t="str">
        <f t="shared" si="618"/>
        <v/>
      </c>
      <c r="U3303" s="118"/>
      <c r="V3303" s="145" t="str">
        <f t="shared" si="619"/>
        <v/>
      </c>
      <c r="W3303" s="144" t="str">
        <f t="shared" si="620"/>
        <v/>
      </c>
      <c r="X3303" s="146" t="str">
        <f>IF(C3303="","",IF(OR(C3303="Trade",C3303="Multi Position"),(X3302+V3303),IF(C3303="Deposit",(X3302+AE3303),IF(C3303="Withdrawal",(X3302-AE3303)))))</f>
        <v/>
      </c>
      <c r="Y3303" s="145" t="str">
        <f t="shared" si="621"/>
        <v/>
      </c>
      <c r="Z3303" s="118"/>
      <c r="AA3303" s="118"/>
      <c r="AB3303" s="118"/>
      <c r="AC3303" s="118"/>
      <c r="AD3303" s="118"/>
      <c r="AE3303" s="139"/>
      <c r="AF3303" s="118"/>
      <c r="AG3303" s="118"/>
      <c r="AH3303" s="147" t="str">
        <f t="shared" si="622"/>
        <v/>
      </c>
      <c r="AI3303" s="147" t="str">
        <f t="shared" si="623"/>
        <v/>
      </c>
      <c r="AJ3303" s="148" t="str">
        <f t="shared" si="612"/>
        <v/>
      </c>
      <c r="AK3303" s="148" t="str">
        <f t="shared" si="613"/>
        <v/>
      </c>
      <c r="AL3303" s="147" t="str">
        <f t="shared" si="614"/>
        <v/>
      </c>
      <c r="AM3303" s="147" t="str">
        <f t="shared" si="615"/>
        <v/>
      </c>
      <c r="AN3303" s="147" t="str">
        <f t="shared" si="616"/>
        <v/>
      </c>
      <c r="AO3303" s="118"/>
    </row>
    <row r="3304" spans="1:41">
      <c r="A3304" s="118"/>
      <c r="B3304" s="118"/>
      <c r="C3304" s="118"/>
      <c r="D3304" s="118"/>
      <c r="E3304" s="118"/>
      <c r="F3304" s="118"/>
      <c r="G3304" s="118"/>
      <c r="H3304" s="118"/>
      <c r="I3304" s="118"/>
      <c r="J3304" s="118"/>
      <c r="K3304" s="118"/>
      <c r="L3304" s="118"/>
      <c r="M3304" s="118"/>
      <c r="N3304" s="118"/>
      <c r="O3304" s="143" t="str">
        <f>IF(H3304="","",(S3304/S3304)&amp;":"&amp;ROUND(AH3304/S3304,2))</f>
        <v/>
      </c>
      <c r="P3304" s="118"/>
      <c r="Q3304" s="118"/>
      <c r="R3304" s="143" t="str">
        <f>IF(H3304="","",(S3304/S3304)&amp;":"&amp;ROUND(AI3304/S3304,2))</f>
        <v/>
      </c>
      <c r="S3304" s="144" t="str">
        <f t="shared" si="617"/>
        <v/>
      </c>
      <c r="T3304" s="145" t="str">
        <f t="shared" si="618"/>
        <v/>
      </c>
      <c r="U3304" s="118"/>
      <c r="V3304" s="145" t="str">
        <f t="shared" si="619"/>
        <v/>
      </c>
      <c r="W3304" s="144" t="str">
        <f t="shared" si="620"/>
        <v/>
      </c>
      <c r="X3304" s="146" t="str">
        <f>IF(C3304="","",IF(OR(C3304="Trade",C3304="Multi Position"),(X3303+V3304),IF(C3304="Deposit",(X3303+AE3304),IF(C3304="Withdrawal",(X3303-AE3304)))))</f>
        <v/>
      </c>
      <c r="Y3304" s="145" t="str">
        <f t="shared" si="621"/>
        <v/>
      </c>
      <c r="Z3304" s="118"/>
      <c r="AA3304" s="118"/>
      <c r="AB3304" s="118"/>
      <c r="AC3304" s="118"/>
      <c r="AD3304" s="118"/>
      <c r="AE3304" s="139"/>
      <c r="AF3304" s="118"/>
      <c r="AG3304" s="118"/>
      <c r="AH3304" s="147" t="str">
        <f t="shared" si="622"/>
        <v/>
      </c>
      <c r="AI3304" s="147" t="str">
        <f t="shared" si="623"/>
        <v/>
      </c>
      <c r="AJ3304" s="148" t="str">
        <f t="shared" si="612"/>
        <v/>
      </c>
      <c r="AK3304" s="148" t="str">
        <f t="shared" si="613"/>
        <v/>
      </c>
      <c r="AL3304" s="147" t="str">
        <f t="shared" si="614"/>
        <v/>
      </c>
      <c r="AM3304" s="147" t="str">
        <f t="shared" si="615"/>
        <v/>
      </c>
      <c r="AN3304" s="147" t="str">
        <f t="shared" si="616"/>
        <v/>
      </c>
      <c r="AO3304" s="118"/>
    </row>
    <row r="3305" spans="1:41">
      <c r="A3305" s="118"/>
      <c r="B3305" s="118"/>
      <c r="C3305" s="118"/>
      <c r="D3305" s="118"/>
      <c r="E3305" s="118"/>
      <c r="F3305" s="118"/>
      <c r="G3305" s="118"/>
      <c r="H3305" s="118"/>
      <c r="I3305" s="118"/>
      <c r="J3305" s="118"/>
      <c r="K3305" s="118"/>
      <c r="L3305" s="118"/>
      <c r="M3305" s="118"/>
      <c r="N3305" s="118"/>
      <c r="O3305" s="143" t="str">
        <f>IF(H3305="","",(S3305/S3305)&amp;":"&amp;ROUND(AH3305/S3305,2))</f>
        <v/>
      </c>
      <c r="P3305" s="118"/>
      <c r="Q3305" s="118"/>
      <c r="R3305" s="143" t="str">
        <f>IF(H3305="","",(S3305/S3305)&amp;":"&amp;ROUND(AI3305/S3305,2))</f>
        <v/>
      </c>
      <c r="S3305" s="144" t="str">
        <f t="shared" si="617"/>
        <v/>
      </c>
      <c r="T3305" s="145" t="str">
        <f t="shared" si="618"/>
        <v/>
      </c>
      <c r="U3305" s="118"/>
      <c r="V3305" s="145" t="str">
        <f t="shared" si="619"/>
        <v/>
      </c>
      <c r="W3305" s="144" t="str">
        <f t="shared" si="620"/>
        <v/>
      </c>
      <c r="X3305" s="146" t="str">
        <f>IF(C3305="","",IF(OR(C3305="Trade",C3305="Multi Position"),(X3304+V3305),IF(C3305="Deposit",(X3304+AE3305),IF(C3305="Withdrawal",(X3304-AE3305)))))</f>
        <v/>
      </c>
      <c r="Y3305" s="145" t="str">
        <f t="shared" si="621"/>
        <v/>
      </c>
      <c r="Z3305" s="118"/>
      <c r="AA3305" s="118"/>
      <c r="AB3305" s="118"/>
      <c r="AC3305" s="118"/>
      <c r="AD3305" s="118"/>
      <c r="AE3305" s="139"/>
      <c r="AF3305" s="118"/>
      <c r="AG3305" s="118"/>
      <c r="AH3305" s="147" t="str">
        <f t="shared" si="622"/>
        <v/>
      </c>
      <c r="AI3305" s="147" t="str">
        <f t="shared" si="623"/>
        <v/>
      </c>
      <c r="AJ3305" s="148" t="str">
        <f t="shared" si="612"/>
        <v/>
      </c>
      <c r="AK3305" s="148" t="str">
        <f t="shared" si="613"/>
        <v/>
      </c>
      <c r="AL3305" s="147" t="str">
        <f t="shared" si="614"/>
        <v/>
      </c>
      <c r="AM3305" s="147" t="str">
        <f t="shared" si="615"/>
        <v/>
      </c>
      <c r="AN3305" s="147" t="str">
        <f t="shared" si="616"/>
        <v/>
      </c>
      <c r="AO3305" s="118"/>
    </row>
    <row r="3306" spans="1:41">
      <c r="A3306" s="118"/>
      <c r="B3306" s="118"/>
      <c r="C3306" s="118"/>
      <c r="D3306" s="118"/>
      <c r="E3306" s="118"/>
      <c r="F3306" s="118"/>
      <c r="G3306" s="118"/>
      <c r="H3306" s="118"/>
      <c r="I3306" s="118"/>
      <c r="J3306" s="118"/>
      <c r="K3306" s="118"/>
      <c r="L3306" s="118"/>
      <c r="M3306" s="118"/>
      <c r="N3306" s="118"/>
      <c r="O3306" s="143" t="str">
        <f>IF(H3306="","",(S3306/S3306)&amp;":"&amp;ROUND(AH3306/S3306,2))</f>
        <v/>
      </c>
      <c r="P3306" s="118"/>
      <c r="Q3306" s="118"/>
      <c r="R3306" s="143" t="str">
        <f>IF(H3306="","",(S3306/S3306)&amp;":"&amp;ROUND(AI3306/S3306,2))</f>
        <v/>
      </c>
      <c r="S3306" s="144" t="str">
        <f t="shared" si="617"/>
        <v/>
      </c>
      <c r="T3306" s="145" t="str">
        <f t="shared" si="618"/>
        <v/>
      </c>
      <c r="U3306" s="118"/>
      <c r="V3306" s="145" t="str">
        <f t="shared" si="619"/>
        <v/>
      </c>
      <c r="W3306" s="144" t="str">
        <f t="shared" si="620"/>
        <v/>
      </c>
      <c r="X3306" s="146" t="str">
        <f>IF(C3306="","",IF(OR(C3306="Trade",C3306="Multi Position"),(X3305+V3306),IF(C3306="Deposit",(X3305+AE3306),IF(C3306="Withdrawal",(X3305-AE3306)))))</f>
        <v/>
      </c>
      <c r="Y3306" s="145" t="str">
        <f t="shared" si="621"/>
        <v/>
      </c>
      <c r="Z3306" s="118"/>
      <c r="AA3306" s="118"/>
      <c r="AB3306" s="118"/>
      <c r="AC3306" s="118"/>
      <c r="AD3306" s="118"/>
      <c r="AE3306" s="139"/>
      <c r="AF3306" s="118"/>
      <c r="AG3306" s="118"/>
      <c r="AH3306" s="147" t="str">
        <f t="shared" si="622"/>
        <v/>
      </c>
      <c r="AI3306" s="147" t="str">
        <f t="shared" si="623"/>
        <v/>
      </c>
      <c r="AJ3306" s="148" t="str">
        <f t="shared" si="612"/>
        <v/>
      </c>
      <c r="AK3306" s="148" t="str">
        <f t="shared" si="613"/>
        <v/>
      </c>
      <c r="AL3306" s="147" t="str">
        <f t="shared" si="614"/>
        <v/>
      </c>
      <c r="AM3306" s="147" t="str">
        <f t="shared" si="615"/>
        <v/>
      </c>
      <c r="AN3306" s="147" t="str">
        <f t="shared" si="616"/>
        <v/>
      </c>
      <c r="AO3306" s="118"/>
    </row>
    <row r="3307" spans="1:41">
      <c r="A3307" s="118"/>
      <c r="B3307" s="118"/>
      <c r="C3307" s="118"/>
      <c r="D3307" s="118"/>
      <c r="E3307" s="118"/>
      <c r="F3307" s="118"/>
      <c r="G3307" s="118"/>
      <c r="H3307" s="118"/>
      <c r="I3307" s="118"/>
      <c r="J3307" s="118"/>
      <c r="K3307" s="118"/>
      <c r="L3307" s="118"/>
      <c r="M3307" s="118"/>
      <c r="N3307" s="118"/>
      <c r="O3307" s="143" t="str">
        <f>IF(H3307="","",(S3307/S3307)&amp;":"&amp;ROUND(AH3307/S3307,2))</f>
        <v/>
      </c>
      <c r="P3307" s="118"/>
      <c r="Q3307" s="118"/>
      <c r="R3307" s="143" t="str">
        <f>IF(H3307="","",(S3307/S3307)&amp;":"&amp;ROUND(AI3307/S3307,2))</f>
        <v/>
      </c>
      <c r="S3307" s="144" t="str">
        <f t="shared" si="617"/>
        <v/>
      </c>
      <c r="T3307" s="145" t="str">
        <f t="shared" si="618"/>
        <v/>
      </c>
      <c r="U3307" s="118"/>
      <c r="V3307" s="145" t="str">
        <f t="shared" si="619"/>
        <v/>
      </c>
      <c r="W3307" s="144" t="str">
        <f t="shared" si="620"/>
        <v/>
      </c>
      <c r="X3307" s="146" t="str">
        <f>IF(C3307="","",IF(OR(C3307="Trade",C3307="Multi Position"),(X3306+V3307),IF(C3307="Deposit",(X3306+AE3307),IF(C3307="Withdrawal",(X3306-AE3307)))))</f>
        <v/>
      </c>
      <c r="Y3307" s="145" t="str">
        <f t="shared" si="621"/>
        <v/>
      </c>
      <c r="Z3307" s="118"/>
      <c r="AA3307" s="118"/>
      <c r="AB3307" s="118"/>
      <c r="AC3307" s="118"/>
      <c r="AD3307" s="118"/>
      <c r="AE3307" s="139"/>
      <c r="AF3307" s="118"/>
      <c r="AG3307" s="118"/>
      <c r="AH3307" s="147" t="str">
        <f t="shared" si="622"/>
        <v/>
      </c>
      <c r="AI3307" s="147" t="str">
        <f t="shared" si="623"/>
        <v/>
      </c>
      <c r="AJ3307" s="148" t="str">
        <f t="shared" si="612"/>
        <v/>
      </c>
      <c r="AK3307" s="148" t="str">
        <f t="shared" si="613"/>
        <v/>
      </c>
      <c r="AL3307" s="147" t="str">
        <f t="shared" si="614"/>
        <v/>
      </c>
      <c r="AM3307" s="147" t="str">
        <f t="shared" si="615"/>
        <v/>
      </c>
      <c r="AN3307" s="147" t="str">
        <f t="shared" si="616"/>
        <v/>
      </c>
      <c r="AO3307" s="118"/>
    </row>
    <row r="3308" spans="1:41">
      <c r="A3308" s="118"/>
      <c r="B3308" s="118"/>
      <c r="C3308" s="118"/>
      <c r="D3308" s="118"/>
      <c r="E3308" s="118"/>
      <c r="F3308" s="118"/>
      <c r="G3308" s="118"/>
      <c r="H3308" s="118"/>
      <c r="I3308" s="118"/>
      <c r="J3308" s="118"/>
      <c r="K3308" s="118"/>
      <c r="L3308" s="118"/>
      <c r="M3308" s="118"/>
      <c r="N3308" s="118"/>
      <c r="O3308" s="143" t="str">
        <f>IF(H3308="","",(S3308/S3308)&amp;":"&amp;ROUND(AH3308/S3308,2))</f>
        <v/>
      </c>
      <c r="P3308" s="118"/>
      <c r="Q3308" s="118"/>
      <c r="R3308" s="143" t="str">
        <f>IF(H3308="","",(S3308/S3308)&amp;":"&amp;ROUND(AI3308/S3308,2))</f>
        <v/>
      </c>
      <c r="S3308" s="144" t="str">
        <f t="shared" si="617"/>
        <v/>
      </c>
      <c r="T3308" s="145" t="str">
        <f t="shared" si="618"/>
        <v/>
      </c>
      <c r="U3308" s="118"/>
      <c r="V3308" s="145" t="str">
        <f t="shared" si="619"/>
        <v/>
      </c>
      <c r="W3308" s="144" t="str">
        <f t="shared" si="620"/>
        <v/>
      </c>
      <c r="X3308" s="146" t="str">
        <f>IF(C3308="","",IF(OR(C3308="Trade",C3308="Multi Position"),(X3307+V3308),IF(C3308="Deposit",(X3307+AE3308),IF(C3308="Withdrawal",(X3307-AE3308)))))</f>
        <v/>
      </c>
      <c r="Y3308" s="145" t="str">
        <f t="shared" si="621"/>
        <v/>
      </c>
      <c r="Z3308" s="118"/>
      <c r="AA3308" s="118"/>
      <c r="AB3308" s="118"/>
      <c r="AC3308" s="118"/>
      <c r="AD3308" s="118"/>
      <c r="AE3308" s="139"/>
      <c r="AF3308" s="118"/>
      <c r="AG3308" s="118"/>
      <c r="AH3308" s="147" t="str">
        <f t="shared" si="622"/>
        <v/>
      </c>
      <c r="AI3308" s="147" t="str">
        <f t="shared" si="623"/>
        <v/>
      </c>
      <c r="AJ3308" s="148" t="str">
        <f t="shared" si="612"/>
        <v/>
      </c>
      <c r="AK3308" s="148" t="str">
        <f t="shared" si="613"/>
        <v/>
      </c>
      <c r="AL3308" s="147" t="str">
        <f t="shared" si="614"/>
        <v/>
      </c>
      <c r="AM3308" s="147" t="str">
        <f t="shared" si="615"/>
        <v/>
      </c>
      <c r="AN3308" s="147" t="str">
        <f t="shared" si="616"/>
        <v/>
      </c>
      <c r="AO3308" s="118"/>
    </row>
    <row r="3309" spans="1:41">
      <c r="A3309" s="118"/>
      <c r="B3309" s="118"/>
      <c r="C3309" s="118"/>
      <c r="D3309" s="118"/>
      <c r="E3309" s="118"/>
      <c r="F3309" s="118"/>
      <c r="G3309" s="118"/>
      <c r="H3309" s="118"/>
      <c r="I3309" s="118"/>
      <c r="J3309" s="118"/>
      <c r="K3309" s="118"/>
      <c r="L3309" s="118"/>
      <c r="M3309" s="118"/>
      <c r="N3309" s="118"/>
      <c r="O3309" s="143" t="str">
        <f>IF(H3309="","",(S3309/S3309)&amp;":"&amp;ROUND(AH3309/S3309,2))</f>
        <v/>
      </c>
      <c r="P3309" s="118"/>
      <c r="Q3309" s="118"/>
      <c r="R3309" s="143" t="str">
        <f>IF(H3309="","",(S3309/S3309)&amp;":"&amp;ROUND(AI3309/S3309,2))</f>
        <v/>
      </c>
      <c r="S3309" s="144" t="str">
        <f t="shared" si="617"/>
        <v/>
      </c>
      <c r="T3309" s="145" t="str">
        <f t="shared" si="618"/>
        <v/>
      </c>
      <c r="U3309" s="118"/>
      <c r="V3309" s="145" t="str">
        <f t="shared" si="619"/>
        <v/>
      </c>
      <c r="W3309" s="144" t="str">
        <f t="shared" si="620"/>
        <v/>
      </c>
      <c r="X3309" s="146" t="str">
        <f>IF(C3309="","",IF(OR(C3309="Trade",C3309="Multi Position"),(X3308+V3309),IF(C3309="Deposit",(X3308+AE3309),IF(C3309="Withdrawal",(X3308-AE3309)))))</f>
        <v/>
      </c>
      <c r="Y3309" s="145" t="str">
        <f t="shared" si="621"/>
        <v/>
      </c>
      <c r="Z3309" s="118"/>
      <c r="AA3309" s="118"/>
      <c r="AB3309" s="118"/>
      <c r="AC3309" s="118"/>
      <c r="AD3309" s="118"/>
      <c r="AE3309" s="139"/>
      <c r="AF3309" s="118"/>
      <c r="AG3309" s="118"/>
      <c r="AH3309" s="147" t="str">
        <f t="shared" si="622"/>
        <v/>
      </c>
      <c r="AI3309" s="147" t="str">
        <f t="shared" si="623"/>
        <v/>
      </c>
      <c r="AJ3309" s="148" t="str">
        <f t="shared" si="612"/>
        <v/>
      </c>
      <c r="AK3309" s="148" t="str">
        <f t="shared" si="613"/>
        <v/>
      </c>
      <c r="AL3309" s="147" t="str">
        <f t="shared" si="614"/>
        <v/>
      </c>
      <c r="AM3309" s="147" t="str">
        <f t="shared" si="615"/>
        <v/>
      </c>
      <c r="AN3309" s="147" t="str">
        <f t="shared" si="616"/>
        <v/>
      </c>
      <c r="AO3309" s="118"/>
    </row>
    <row r="3310" spans="1:41">
      <c r="A3310" s="118"/>
      <c r="B3310" s="118"/>
      <c r="C3310" s="118"/>
      <c r="D3310" s="118"/>
      <c r="E3310" s="118"/>
      <c r="F3310" s="118"/>
      <c r="G3310" s="118"/>
      <c r="H3310" s="118"/>
      <c r="I3310" s="118"/>
      <c r="J3310" s="118"/>
      <c r="K3310" s="118"/>
      <c r="L3310" s="118"/>
      <c r="M3310" s="118"/>
      <c r="N3310" s="118"/>
      <c r="O3310" s="143" t="str">
        <f>IF(H3310="","",(S3310/S3310)&amp;":"&amp;ROUND(AH3310/S3310,2))</f>
        <v/>
      </c>
      <c r="P3310" s="118"/>
      <c r="Q3310" s="118"/>
      <c r="R3310" s="143" t="str">
        <f>IF(H3310="","",(S3310/S3310)&amp;":"&amp;ROUND(AI3310/S3310,2))</f>
        <v/>
      </c>
      <c r="S3310" s="144" t="str">
        <f t="shared" si="617"/>
        <v/>
      </c>
      <c r="T3310" s="145" t="str">
        <f t="shared" si="618"/>
        <v/>
      </c>
      <c r="U3310" s="118"/>
      <c r="V3310" s="145" t="str">
        <f t="shared" si="619"/>
        <v/>
      </c>
      <c r="W3310" s="144" t="str">
        <f t="shared" si="620"/>
        <v/>
      </c>
      <c r="X3310" s="146" t="str">
        <f>IF(C3310="","",IF(OR(C3310="Trade",C3310="Multi Position"),(X3309+V3310),IF(C3310="Deposit",(X3309+AE3310),IF(C3310="Withdrawal",(X3309-AE3310)))))</f>
        <v/>
      </c>
      <c r="Y3310" s="145" t="str">
        <f t="shared" si="621"/>
        <v/>
      </c>
      <c r="Z3310" s="118"/>
      <c r="AA3310" s="118"/>
      <c r="AB3310" s="118"/>
      <c r="AC3310" s="118"/>
      <c r="AD3310" s="118"/>
      <c r="AE3310" s="139"/>
      <c r="AF3310" s="118"/>
      <c r="AG3310" s="118"/>
      <c r="AH3310" s="147" t="str">
        <f t="shared" si="622"/>
        <v/>
      </c>
      <c r="AI3310" s="147" t="str">
        <f t="shared" si="623"/>
        <v/>
      </c>
      <c r="AJ3310" s="148" t="str">
        <f t="shared" si="612"/>
        <v/>
      </c>
      <c r="AK3310" s="148" t="str">
        <f t="shared" si="613"/>
        <v/>
      </c>
      <c r="AL3310" s="147" t="str">
        <f t="shared" si="614"/>
        <v/>
      </c>
      <c r="AM3310" s="147" t="str">
        <f t="shared" si="615"/>
        <v/>
      </c>
      <c r="AN3310" s="147" t="str">
        <f t="shared" si="616"/>
        <v/>
      </c>
      <c r="AO3310" s="118"/>
    </row>
    <row r="3311" spans="1:41">
      <c r="A3311" s="118"/>
      <c r="B3311" s="118"/>
      <c r="C3311" s="118"/>
      <c r="D3311" s="118"/>
      <c r="E3311" s="118"/>
      <c r="F3311" s="118"/>
      <c r="G3311" s="118"/>
      <c r="H3311" s="118"/>
      <c r="I3311" s="118"/>
      <c r="J3311" s="118"/>
      <c r="K3311" s="118"/>
      <c r="L3311" s="118"/>
      <c r="M3311" s="118"/>
      <c r="N3311" s="118"/>
      <c r="O3311" s="143" t="str">
        <f>IF(H3311="","",(S3311/S3311)&amp;":"&amp;ROUND(AH3311/S3311,2))</f>
        <v/>
      </c>
      <c r="P3311" s="118"/>
      <c r="Q3311" s="118"/>
      <c r="R3311" s="143" t="str">
        <f>IF(H3311="","",(S3311/S3311)&amp;":"&amp;ROUND(AI3311/S3311,2))</f>
        <v/>
      </c>
      <c r="S3311" s="144" t="str">
        <f t="shared" si="617"/>
        <v/>
      </c>
      <c r="T3311" s="145" t="str">
        <f t="shared" si="618"/>
        <v/>
      </c>
      <c r="U3311" s="118"/>
      <c r="V3311" s="145" t="str">
        <f t="shared" si="619"/>
        <v/>
      </c>
      <c r="W3311" s="144" t="str">
        <f t="shared" si="620"/>
        <v/>
      </c>
      <c r="X3311" s="146" t="str">
        <f>IF(C3311="","",IF(OR(C3311="Trade",C3311="Multi Position"),(X3310+V3311),IF(C3311="Deposit",(X3310+AE3311),IF(C3311="Withdrawal",(X3310-AE3311)))))</f>
        <v/>
      </c>
      <c r="Y3311" s="145" t="str">
        <f t="shared" si="621"/>
        <v/>
      </c>
      <c r="Z3311" s="118"/>
      <c r="AA3311" s="118"/>
      <c r="AB3311" s="118"/>
      <c r="AC3311" s="118"/>
      <c r="AD3311" s="118"/>
      <c r="AE3311" s="139"/>
      <c r="AF3311" s="118"/>
      <c r="AG3311" s="118"/>
      <c r="AH3311" s="147" t="str">
        <f t="shared" si="622"/>
        <v/>
      </c>
      <c r="AI3311" s="147" t="str">
        <f t="shared" si="623"/>
        <v/>
      </c>
      <c r="AJ3311" s="148" t="str">
        <f t="shared" si="612"/>
        <v/>
      </c>
      <c r="AK3311" s="148" t="str">
        <f t="shared" si="613"/>
        <v/>
      </c>
      <c r="AL3311" s="147" t="str">
        <f t="shared" si="614"/>
        <v/>
      </c>
      <c r="AM3311" s="147" t="str">
        <f t="shared" si="615"/>
        <v/>
      </c>
      <c r="AN3311" s="147" t="str">
        <f t="shared" si="616"/>
        <v/>
      </c>
      <c r="AO3311" s="118"/>
    </row>
    <row r="3312" spans="1:41">
      <c r="A3312" s="118"/>
      <c r="B3312" s="118"/>
      <c r="C3312" s="118"/>
      <c r="D3312" s="118"/>
      <c r="E3312" s="118"/>
      <c r="F3312" s="118"/>
      <c r="G3312" s="118"/>
      <c r="H3312" s="118"/>
      <c r="I3312" s="118"/>
      <c r="J3312" s="118"/>
      <c r="K3312" s="118"/>
      <c r="L3312" s="118"/>
      <c r="M3312" s="118"/>
      <c r="N3312" s="118"/>
      <c r="O3312" s="143" t="str">
        <f>IF(H3312="","",(S3312/S3312)&amp;":"&amp;ROUND(AH3312/S3312,2))</f>
        <v/>
      </c>
      <c r="P3312" s="118"/>
      <c r="Q3312" s="118"/>
      <c r="R3312" s="143" t="str">
        <f>IF(H3312="","",(S3312/S3312)&amp;":"&amp;ROUND(AI3312/S3312,2))</f>
        <v/>
      </c>
      <c r="S3312" s="144" t="str">
        <f t="shared" si="617"/>
        <v/>
      </c>
      <c r="T3312" s="145" t="str">
        <f t="shared" si="618"/>
        <v/>
      </c>
      <c r="U3312" s="118"/>
      <c r="V3312" s="145" t="str">
        <f t="shared" si="619"/>
        <v/>
      </c>
      <c r="W3312" s="144" t="str">
        <f t="shared" si="620"/>
        <v/>
      </c>
      <c r="X3312" s="146" t="str">
        <f>IF(C3312="","",IF(OR(C3312="Trade",C3312="Multi Position"),(X3311+V3312),IF(C3312="Deposit",(X3311+AE3312),IF(C3312="Withdrawal",(X3311-AE3312)))))</f>
        <v/>
      </c>
      <c r="Y3312" s="145" t="str">
        <f t="shared" si="621"/>
        <v/>
      </c>
      <c r="Z3312" s="118"/>
      <c r="AA3312" s="118"/>
      <c r="AB3312" s="118"/>
      <c r="AC3312" s="118"/>
      <c r="AD3312" s="118"/>
      <c r="AE3312" s="139"/>
      <c r="AF3312" s="118"/>
      <c r="AG3312" s="118"/>
      <c r="AH3312" s="147" t="str">
        <f t="shared" si="622"/>
        <v/>
      </c>
      <c r="AI3312" s="147" t="str">
        <f t="shared" si="623"/>
        <v/>
      </c>
      <c r="AJ3312" s="148" t="str">
        <f t="shared" si="612"/>
        <v/>
      </c>
      <c r="AK3312" s="148" t="str">
        <f t="shared" si="613"/>
        <v/>
      </c>
      <c r="AL3312" s="147" t="str">
        <f t="shared" si="614"/>
        <v/>
      </c>
      <c r="AM3312" s="147" t="str">
        <f t="shared" si="615"/>
        <v/>
      </c>
      <c r="AN3312" s="147" t="str">
        <f t="shared" si="616"/>
        <v/>
      </c>
      <c r="AO3312" s="118"/>
    </row>
    <row r="3313" spans="1:41">
      <c r="A3313" s="118"/>
      <c r="B3313" s="118"/>
      <c r="C3313" s="118"/>
      <c r="D3313" s="118"/>
      <c r="E3313" s="118"/>
      <c r="F3313" s="118"/>
      <c r="G3313" s="118"/>
      <c r="H3313" s="118"/>
      <c r="I3313" s="118"/>
      <c r="J3313" s="118"/>
      <c r="K3313" s="118"/>
      <c r="L3313" s="118"/>
      <c r="M3313" s="118"/>
      <c r="N3313" s="118"/>
      <c r="O3313" s="143" t="str">
        <f>IF(H3313="","",(S3313/S3313)&amp;":"&amp;ROUND(AH3313/S3313,2))</f>
        <v/>
      </c>
      <c r="P3313" s="118"/>
      <c r="Q3313" s="118"/>
      <c r="R3313" s="143" t="str">
        <f>IF(H3313="","",(S3313/S3313)&amp;":"&amp;ROUND(AI3313/S3313,2))</f>
        <v/>
      </c>
      <c r="S3313" s="144" t="str">
        <f t="shared" si="617"/>
        <v/>
      </c>
      <c r="T3313" s="145" t="str">
        <f t="shared" si="618"/>
        <v/>
      </c>
      <c r="U3313" s="118"/>
      <c r="V3313" s="145" t="str">
        <f t="shared" si="619"/>
        <v/>
      </c>
      <c r="W3313" s="144" t="str">
        <f t="shared" si="620"/>
        <v/>
      </c>
      <c r="X3313" s="146" t="str">
        <f>IF(C3313="","",IF(OR(C3313="Trade",C3313="Multi Position"),(X3312+V3313),IF(C3313="Deposit",(X3312+AE3313),IF(C3313="Withdrawal",(X3312-AE3313)))))</f>
        <v/>
      </c>
      <c r="Y3313" s="145" t="str">
        <f t="shared" si="621"/>
        <v/>
      </c>
      <c r="Z3313" s="118"/>
      <c r="AA3313" s="118"/>
      <c r="AB3313" s="118"/>
      <c r="AC3313" s="118"/>
      <c r="AD3313" s="118"/>
      <c r="AE3313" s="139"/>
      <c r="AF3313" s="118"/>
      <c r="AG3313" s="118"/>
      <c r="AH3313" s="147" t="str">
        <f t="shared" si="622"/>
        <v/>
      </c>
      <c r="AI3313" s="147" t="str">
        <f t="shared" si="623"/>
        <v/>
      </c>
      <c r="AJ3313" s="148" t="str">
        <f t="shared" si="612"/>
        <v/>
      </c>
      <c r="AK3313" s="148" t="str">
        <f t="shared" si="613"/>
        <v/>
      </c>
      <c r="AL3313" s="147" t="str">
        <f t="shared" si="614"/>
        <v/>
      </c>
      <c r="AM3313" s="147" t="str">
        <f t="shared" si="615"/>
        <v/>
      </c>
      <c r="AN3313" s="147" t="str">
        <f t="shared" si="616"/>
        <v/>
      </c>
      <c r="AO3313" s="118"/>
    </row>
    <row r="3314" spans="1:41">
      <c r="A3314" s="118"/>
      <c r="B3314" s="118"/>
      <c r="C3314" s="118"/>
      <c r="D3314" s="118"/>
      <c r="E3314" s="118"/>
      <c r="F3314" s="118"/>
      <c r="G3314" s="118"/>
      <c r="H3314" s="118"/>
      <c r="I3314" s="118"/>
      <c r="J3314" s="118"/>
      <c r="K3314" s="118"/>
      <c r="L3314" s="118"/>
      <c r="M3314" s="118"/>
      <c r="N3314" s="118"/>
      <c r="O3314" s="143" t="str">
        <f>IF(H3314="","",(S3314/S3314)&amp;":"&amp;ROUND(AH3314/S3314,2))</f>
        <v/>
      </c>
      <c r="P3314" s="118"/>
      <c r="Q3314" s="118"/>
      <c r="R3314" s="143" t="str">
        <f>IF(H3314="","",(S3314/S3314)&amp;":"&amp;ROUND(AI3314/S3314,2))</f>
        <v/>
      </c>
      <c r="S3314" s="144" t="str">
        <f t="shared" si="617"/>
        <v/>
      </c>
      <c r="T3314" s="145" t="str">
        <f t="shared" si="618"/>
        <v/>
      </c>
      <c r="U3314" s="118"/>
      <c r="V3314" s="145" t="str">
        <f t="shared" si="619"/>
        <v/>
      </c>
      <c r="W3314" s="144" t="str">
        <f t="shared" si="620"/>
        <v/>
      </c>
      <c r="X3314" s="146" t="str">
        <f>IF(C3314="","",IF(OR(C3314="Trade",C3314="Multi Position"),(X3313+V3314),IF(C3314="Deposit",(X3313+AE3314),IF(C3314="Withdrawal",(X3313-AE3314)))))</f>
        <v/>
      </c>
      <c r="Y3314" s="145" t="str">
        <f t="shared" si="621"/>
        <v/>
      </c>
      <c r="Z3314" s="118"/>
      <c r="AA3314" s="118"/>
      <c r="AB3314" s="118"/>
      <c r="AC3314" s="118"/>
      <c r="AD3314" s="118"/>
      <c r="AE3314" s="139"/>
      <c r="AF3314" s="118"/>
      <c r="AG3314" s="118"/>
      <c r="AH3314" s="147" t="str">
        <f t="shared" si="622"/>
        <v/>
      </c>
      <c r="AI3314" s="147" t="str">
        <f t="shared" si="623"/>
        <v/>
      </c>
      <c r="AJ3314" s="148" t="str">
        <f t="shared" si="612"/>
        <v/>
      </c>
      <c r="AK3314" s="148" t="str">
        <f t="shared" si="613"/>
        <v/>
      </c>
      <c r="AL3314" s="147" t="str">
        <f t="shared" si="614"/>
        <v/>
      </c>
      <c r="AM3314" s="147" t="str">
        <f t="shared" si="615"/>
        <v/>
      </c>
      <c r="AN3314" s="147" t="str">
        <f t="shared" si="616"/>
        <v/>
      </c>
      <c r="AO3314" s="118"/>
    </row>
    <row r="3315" spans="1:41">
      <c r="A3315" s="118"/>
      <c r="B3315" s="118"/>
      <c r="C3315" s="118"/>
      <c r="D3315" s="118"/>
      <c r="E3315" s="118"/>
      <c r="F3315" s="118"/>
      <c r="G3315" s="118"/>
      <c r="H3315" s="118"/>
      <c r="I3315" s="118"/>
      <c r="J3315" s="118"/>
      <c r="K3315" s="118"/>
      <c r="L3315" s="118"/>
      <c r="M3315" s="118"/>
      <c r="N3315" s="118"/>
      <c r="O3315" s="143" t="str">
        <f>IF(H3315="","",(S3315/S3315)&amp;":"&amp;ROUND(AH3315/S3315,2))</f>
        <v/>
      </c>
      <c r="P3315" s="118"/>
      <c r="Q3315" s="118"/>
      <c r="R3315" s="143" t="str">
        <f>IF(H3315="","",(S3315/S3315)&amp;":"&amp;ROUND(AI3315/S3315,2))</f>
        <v/>
      </c>
      <c r="S3315" s="144" t="str">
        <f t="shared" si="617"/>
        <v/>
      </c>
      <c r="T3315" s="145" t="str">
        <f t="shared" si="618"/>
        <v/>
      </c>
      <c r="U3315" s="118"/>
      <c r="V3315" s="145" t="str">
        <f t="shared" si="619"/>
        <v/>
      </c>
      <c r="W3315" s="144" t="str">
        <f t="shared" si="620"/>
        <v/>
      </c>
      <c r="X3315" s="146" t="str">
        <f>IF(C3315="","",IF(OR(C3315="Trade",C3315="Multi Position"),(X3314+V3315),IF(C3315="Deposit",(X3314+AE3315),IF(C3315="Withdrawal",(X3314-AE3315)))))</f>
        <v/>
      </c>
      <c r="Y3315" s="145" t="str">
        <f t="shared" si="621"/>
        <v/>
      </c>
      <c r="Z3315" s="118"/>
      <c r="AA3315" s="118"/>
      <c r="AB3315" s="118"/>
      <c r="AC3315" s="118"/>
      <c r="AD3315" s="118"/>
      <c r="AE3315" s="139"/>
      <c r="AF3315" s="118"/>
      <c r="AG3315" s="118"/>
      <c r="AH3315" s="147" t="str">
        <f t="shared" si="622"/>
        <v/>
      </c>
      <c r="AI3315" s="147" t="str">
        <f t="shared" si="623"/>
        <v/>
      </c>
      <c r="AJ3315" s="148" t="str">
        <f t="shared" si="612"/>
        <v/>
      </c>
      <c r="AK3315" s="148" t="str">
        <f t="shared" si="613"/>
        <v/>
      </c>
      <c r="AL3315" s="147" t="str">
        <f t="shared" si="614"/>
        <v/>
      </c>
      <c r="AM3315" s="147" t="str">
        <f t="shared" si="615"/>
        <v/>
      </c>
      <c r="AN3315" s="147" t="str">
        <f t="shared" si="616"/>
        <v/>
      </c>
      <c r="AO3315" s="118"/>
    </row>
    <row r="3316" spans="1:41">
      <c r="A3316" s="118"/>
      <c r="B3316" s="118"/>
      <c r="C3316" s="118"/>
      <c r="D3316" s="118"/>
      <c r="E3316" s="118"/>
      <c r="F3316" s="118"/>
      <c r="G3316" s="118"/>
      <c r="H3316" s="118"/>
      <c r="I3316" s="118"/>
      <c r="J3316" s="118"/>
      <c r="K3316" s="118"/>
      <c r="L3316" s="118"/>
      <c r="M3316" s="118"/>
      <c r="N3316" s="118"/>
      <c r="O3316" s="143" t="str">
        <f>IF(H3316="","",(S3316/S3316)&amp;":"&amp;ROUND(AH3316/S3316,2))</f>
        <v/>
      </c>
      <c r="P3316" s="118"/>
      <c r="Q3316" s="118"/>
      <c r="R3316" s="143" t="str">
        <f>IF(H3316="","",(S3316/S3316)&amp;":"&amp;ROUND(AI3316/S3316,2))</f>
        <v/>
      </c>
      <c r="S3316" s="144" t="str">
        <f t="shared" si="617"/>
        <v/>
      </c>
      <c r="T3316" s="145" t="str">
        <f t="shared" si="618"/>
        <v/>
      </c>
      <c r="U3316" s="118"/>
      <c r="V3316" s="145" t="str">
        <f t="shared" si="619"/>
        <v/>
      </c>
      <c r="W3316" s="144" t="str">
        <f t="shared" si="620"/>
        <v/>
      </c>
      <c r="X3316" s="146" t="str">
        <f>IF(C3316="","",IF(OR(C3316="Trade",C3316="Multi Position"),(X3315+V3316),IF(C3316="Deposit",(X3315+AE3316),IF(C3316="Withdrawal",(X3315-AE3316)))))</f>
        <v/>
      </c>
      <c r="Y3316" s="145" t="str">
        <f t="shared" si="621"/>
        <v/>
      </c>
      <c r="Z3316" s="118"/>
      <c r="AA3316" s="118"/>
      <c r="AB3316" s="118"/>
      <c r="AC3316" s="118"/>
      <c r="AD3316" s="118"/>
      <c r="AE3316" s="139"/>
      <c r="AF3316" s="118"/>
      <c r="AG3316" s="118"/>
      <c r="AH3316" s="147" t="str">
        <f t="shared" si="622"/>
        <v/>
      </c>
      <c r="AI3316" s="147" t="str">
        <f t="shared" si="623"/>
        <v/>
      </c>
      <c r="AJ3316" s="148" t="str">
        <f t="shared" si="612"/>
        <v/>
      </c>
      <c r="AK3316" s="148" t="str">
        <f t="shared" si="613"/>
        <v/>
      </c>
      <c r="AL3316" s="147" t="str">
        <f t="shared" si="614"/>
        <v/>
      </c>
      <c r="AM3316" s="147" t="str">
        <f t="shared" si="615"/>
        <v/>
      </c>
      <c r="AN3316" s="147" t="str">
        <f t="shared" si="616"/>
        <v/>
      </c>
      <c r="AO3316" s="118"/>
    </row>
    <row r="3317" spans="1:41">
      <c r="A3317" s="118"/>
      <c r="B3317" s="118"/>
      <c r="C3317" s="118"/>
      <c r="D3317" s="118"/>
      <c r="E3317" s="118"/>
      <c r="F3317" s="118"/>
      <c r="G3317" s="118"/>
      <c r="H3317" s="118"/>
      <c r="I3317" s="118"/>
      <c r="J3317" s="118"/>
      <c r="K3317" s="118"/>
      <c r="L3317" s="118"/>
      <c r="M3317" s="118"/>
      <c r="N3317" s="118"/>
      <c r="O3317" s="143" t="str">
        <f>IF(H3317="","",(S3317/S3317)&amp;":"&amp;ROUND(AH3317/S3317,2))</f>
        <v/>
      </c>
      <c r="P3317" s="118"/>
      <c r="Q3317" s="118"/>
      <c r="R3317" s="143" t="str">
        <f>IF(H3317="","",(S3317/S3317)&amp;":"&amp;ROUND(AI3317/S3317,2))</f>
        <v/>
      </c>
      <c r="S3317" s="144" t="str">
        <f t="shared" si="617"/>
        <v/>
      </c>
      <c r="T3317" s="145" t="str">
        <f t="shared" si="618"/>
        <v/>
      </c>
      <c r="U3317" s="118"/>
      <c r="V3317" s="145" t="str">
        <f t="shared" si="619"/>
        <v/>
      </c>
      <c r="W3317" s="144" t="str">
        <f t="shared" si="620"/>
        <v/>
      </c>
      <c r="X3317" s="146" t="str">
        <f>IF(C3317="","",IF(OR(C3317="Trade",C3317="Multi Position"),(X3316+V3317),IF(C3317="Deposit",(X3316+AE3317),IF(C3317="Withdrawal",(X3316-AE3317)))))</f>
        <v/>
      </c>
      <c r="Y3317" s="145" t="str">
        <f t="shared" si="621"/>
        <v/>
      </c>
      <c r="Z3317" s="118"/>
      <c r="AA3317" s="118"/>
      <c r="AB3317" s="118"/>
      <c r="AC3317" s="118"/>
      <c r="AD3317" s="118"/>
      <c r="AE3317" s="139"/>
      <c r="AF3317" s="118"/>
      <c r="AG3317" s="118"/>
      <c r="AH3317" s="147" t="str">
        <f t="shared" si="622"/>
        <v/>
      </c>
      <c r="AI3317" s="147" t="str">
        <f t="shared" si="623"/>
        <v/>
      </c>
      <c r="AJ3317" s="148" t="str">
        <f t="shared" si="612"/>
        <v/>
      </c>
      <c r="AK3317" s="148" t="str">
        <f t="shared" si="613"/>
        <v/>
      </c>
      <c r="AL3317" s="147" t="str">
        <f t="shared" si="614"/>
        <v/>
      </c>
      <c r="AM3317" s="147" t="str">
        <f t="shared" si="615"/>
        <v/>
      </c>
      <c r="AN3317" s="147" t="str">
        <f t="shared" si="616"/>
        <v/>
      </c>
      <c r="AO3317" s="118"/>
    </row>
    <row r="3318" spans="1:41">
      <c r="A3318" s="118"/>
      <c r="B3318" s="118"/>
      <c r="C3318" s="118"/>
      <c r="D3318" s="118"/>
      <c r="E3318" s="118"/>
      <c r="F3318" s="118"/>
      <c r="G3318" s="118"/>
      <c r="H3318" s="118"/>
      <c r="I3318" s="118"/>
      <c r="J3318" s="118"/>
      <c r="K3318" s="118"/>
      <c r="L3318" s="118"/>
      <c r="M3318" s="118"/>
      <c r="N3318" s="118"/>
      <c r="O3318" s="143" t="str">
        <f>IF(H3318="","",(S3318/S3318)&amp;":"&amp;ROUND(AH3318/S3318,2))</f>
        <v/>
      </c>
      <c r="P3318" s="118"/>
      <c r="Q3318" s="118"/>
      <c r="R3318" s="143" t="str">
        <f>IF(H3318="","",(S3318/S3318)&amp;":"&amp;ROUND(AI3318/S3318,2))</f>
        <v/>
      </c>
      <c r="S3318" s="144" t="str">
        <f t="shared" si="617"/>
        <v/>
      </c>
      <c r="T3318" s="145" t="str">
        <f t="shared" si="618"/>
        <v/>
      </c>
      <c r="U3318" s="118"/>
      <c r="V3318" s="145" t="str">
        <f t="shared" si="619"/>
        <v/>
      </c>
      <c r="W3318" s="144" t="str">
        <f t="shared" si="620"/>
        <v/>
      </c>
      <c r="X3318" s="146" t="str">
        <f>IF(C3318="","",IF(OR(C3318="Trade",C3318="Multi Position"),(X3317+V3318),IF(C3318="Deposit",(X3317+AE3318),IF(C3318="Withdrawal",(X3317-AE3318)))))</f>
        <v/>
      </c>
      <c r="Y3318" s="145" t="str">
        <f t="shared" si="621"/>
        <v/>
      </c>
      <c r="Z3318" s="118"/>
      <c r="AA3318" s="118"/>
      <c r="AB3318" s="118"/>
      <c r="AC3318" s="118"/>
      <c r="AD3318" s="118"/>
      <c r="AE3318" s="139"/>
      <c r="AF3318" s="118"/>
      <c r="AG3318" s="118"/>
      <c r="AH3318" s="147" t="str">
        <f t="shared" si="622"/>
        <v/>
      </c>
      <c r="AI3318" s="147" t="str">
        <f t="shared" si="623"/>
        <v/>
      </c>
      <c r="AJ3318" s="148" t="str">
        <f t="shared" si="612"/>
        <v/>
      </c>
      <c r="AK3318" s="148" t="str">
        <f t="shared" si="613"/>
        <v/>
      </c>
      <c r="AL3318" s="147" t="str">
        <f t="shared" si="614"/>
        <v/>
      </c>
      <c r="AM3318" s="147" t="str">
        <f t="shared" si="615"/>
        <v/>
      </c>
      <c r="AN3318" s="147" t="str">
        <f t="shared" si="616"/>
        <v/>
      </c>
      <c r="AO3318" s="118"/>
    </row>
    <row r="3319" spans="1:41">
      <c r="A3319" s="118"/>
      <c r="B3319" s="118"/>
      <c r="C3319" s="118"/>
      <c r="D3319" s="118"/>
      <c r="E3319" s="118"/>
      <c r="F3319" s="118"/>
      <c r="G3319" s="118"/>
      <c r="H3319" s="118"/>
      <c r="I3319" s="118"/>
      <c r="J3319" s="118"/>
      <c r="K3319" s="118"/>
      <c r="L3319" s="118"/>
      <c r="M3319" s="118"/>
      <c r="N3319" s="118"/>
      <c r="O3319" s="143" t="str">
        <f>IF(H3319="","",(S3319/S3319)&amp;":"&amp;ROUND(AH3319/S3319,2))</f>
        <v/>
      </c>
      <c r="P3319" s="118"/>
      <c r="Q3319" s="118"/>
      <c r="R3319" s="143" t="str">
        <f>IF(H3319="","",(S3319/S3319)&amp;":"&amp;ROUND(AI3319/S3319,2))</f>
        <v/>
      </c>
      <c r="S3319" s="144" t="str">
        <f t="shared" si="617"/>
        <v/>
      </c>
      <c r="T3319" s="145" t="str">
        <f t="shared" si="618"/>
        <v/>
      </c>
      <c r="U3319" s="118"/>
      <c r="V3319" s="145" t="str">
        <f t="shared" si="619"/>
        <v/>
      </c>
      <c r="W3319" s="144" t="str">
        <f t="shared" si="620"/>
        <v/>
      </c>
      <c r="X3319" s="146" t="str">
        <f>IF(C3319="","",IF(OR(C3319="Trade",C3319="Multi Position"),(X3318+V3319),IF(C3319="Deposit",(X3318+AE3319),IF(C3319="Withdrawal",(X3318-AE3319)))))</f>
        <v/>
      </c>
      <c r="Y3319" s="145" t="str">
        <f t="shared" si="621"/>
        <v/>
      </c>
      <c r="Z3319" s="118"/>
      <c r="AA3319" s="118"/>
      <c r="AB3319" s="118"/>
      <c r="AC3319" s="118"/>
      <c r="AD3319" s="118"/>
      <c r="AE3319" s="139"/>
      <c r="AF3319" s="118"/>
      <c r="AG3319" s="118"/>
      <c r="AH3319" s="147" t="str">
        <f t="shared" si="622"/>
        <v/>
      </c>
      <c r="AI3319" s="147" t="str">
        <f t="shared" si="623"/>
        <v/>
      </c>
      <c r="AJ3319" s="148" t="str">
        <f t="shared" si="612"/>
        <v/>
      </c>
      <c r="AK3319" s="148" t="str">
        <f t="shared" si="613"/>
        <v/>
      </c>
      <c r="AL3319" s="147" t="str">
        <f t="shared" si="614"/>
        <v/>
      </c>
      <c r="AM3319" s="147" t="str">
        <f t="shared" si="615"/>
        <v/>
      </c>
      <c r="AN3319" s="147" t="str">
        <f t="shared" si="616"/>
        <v/>
      </c>
      <c r="AO3319" s="118"/>
    </row>
    <row r="3320" spans="1:41">
      <c r="A3320" s="118"/>
      <c r="B3320" s="118"/>
      <c r="C3320" s="118"/>
      <c r="D3320" s="118"/>
      <c r="E3320" s="118"/>
      <c r="F3320" s="118"/>
      <c r="G3320" s="118"/>
      <c r="H3320" s="118"/>
      <c r="I3320" s="118"/>
      <c r="J3320" s="118"/>
      <c r="K3320" s="118"/>
      <c r="L3320" s="118"/>
      <c r="M3320" s="118"/>
      <c r="N3320" s="118"/>
      <c r="O3320" s="143" t="str">
        <f>IF(H3320="","",(S3320/S3320)&amp;":"&amp;ROUND(AH3320/S3320,2))</f>
        <v/>
      </c>
      <c r="P3320" s="118"/>
      <c r="Q3320" s="118"/>
      <c r="R3320" s="143" t="str">
        <f>IF(H3320="","",(S3320/S3320)&amp;":"&amp;ROUND(AI3320/S3320,2))</f>
        <v/>
      </c>
      <c r="S3320" s="144" t="str">
        <f t="shared" si="617"/>
        <v/>
      </c>
      <c r="T3320" s="145" t="str">
        <f t="shared" si="618"/>
        <v/>
      </c>
      <c r="U3320" s="118"/>
      <c r="V3320" s="145" t="str">
        <f t="shared" si="619"/>
        <v/>
      </c>
      <c r="W3320" s="144" t="str">
        <f t="shared" si="620"/>
        <v/>
      </c>
      <c r="X3320" s="146" t="str">
        <f>IF(C3320="","",IF(OR(C3320="Trade",C3320="Multi Position"),(X3319+V3320),IF(C3320="Deposit",(X3319+AE3320),IF(C3320="Withdrawal",(X3319-AE3320)))))</f>
        <v/>
      </c>
      <c r="Y3320" s="145" t="str">
        <f t="shared" si="621"/>
        <v/>
      </c>
      <c r="Z3320" s="118"/>
      <c r="AA3320" s="118"/>
      <c r="AB3320" s="118"/>
      <c r="AC3320" s="118"/>
      <c r="AD3320" s="118"/>
      <c r="AE3320" s="139"/>
      <c r="AF3320" s="118"/>
      <c r="AG3320" s="118"/>
      <c r="AH3320" s="147" t="str">
        <f t="shared" si="622"/>
        <v/>
      </c>
      <c r="AI3320" s="147" t="str">
        <f t="shared" si="623"/>
        <v/>
      </c>
      <c r="AJ3320" s="148" t="str">
        <f t="shared" si="612"/>
        <v/>
      </c>
      <c r="AK3320" s="148" t="str">
        <f t="shared" si="613"/>
        <v/>
      </c>
      <c r="AL3320" s="147" t="str">
        <f t="shared" si="614"/>
        <v/>
      </c>
      <c r="AM3320" s="147" t="str">
        <f t="shared" si="615"/>
        <v/>
      </c>
      <c r="AN3320" s="147" t="str">
        <f t="shared" si="616"/>
        <v/>
      </c>
      <c r="AO3320" s="118"/>
    </row>
    <row r="3321" spans="1:41">
      <c r="A3321" s="118"/>
      <c r="B3321" s="118"/>
      <c r="C3321" s="118"/>
      <c r="D3321" s="118"/>
      <c r="E3321" s="118"/>
      <c r="F3321" s="118"/>
      <c r="G3321" s="118"/>
      <c r="H3321" s="118"/>
      <c r="I3321" s="118"/>
      <c r="J3321" s="118"/>
      <c r="K3321" s="118"/>
      <c r="L3321" s="118"/>
      <c r="M3321" s="118"/>
      <c r="N3321" s="118"/>
      <c r="O3321" s="143" t="str">
        <f>IF(H3321="","",(S3321/S3321)&amp;":"&amp;ROUND(AH3321/S3321,2))</f>
        <v/>
      </c>
      <c r="P3321" s="118"/>
      <c r="Q3321" s="118"/>
      <c r="R3321" s="143" t="str">
        <f>IF(H3321="","",(S3321/S3321)&amp;":"&amp;ROUND(AI3321/S3321,2))</f>
        <v/>
      </c>
      <c r="S3321" s="144" t="str">
        <f t="shared" si="617"/>
        <v/>
      </c>
      <c r="T3321" s="145" t="str">
        <f t="shared" si="618"/>
        <v/>
      </c>
      <c r="U3321" s="118"/>
      <c r="V3321" s="145" t="str">
        <f t="shared" si="619"/>
        <v/>
      </c>
      <c r="W3321" s="144" t="str">
        <f t="shared" si="620"/>
        <v/>
      </c>
      <c r="X3321" s="146" t="str">
        <f>IF(C3321="","",IF(OR(C3321="Trade",C3321="Multi Position"),(X3320+V3321),IF(C3321="Deposit",(X3320+AE3321),IF(C3321="Withdrawal",(X3320-AE3321)))))</f>
        <v/>
      </c>
      <c r="Y3321" s="145" t="str">
        <f t="shared" si="621"/>
        <v/>
      </c>
      <c r="Z3321" s="118"/>
      <c r="AA3321" s="118"/>
      <c r="AB3321" s="118"/>
      <c r="AC3321" s="118"/>
      <c r="AD3321" s="118"/>
      <c r="AE3321" s="139"/>
      <c r="AF3321" s="118"/>
      <c r="AG3321" s="118"/>
      <c r="AH3321" s="147" t="str">
        <f t="shared" si="622"/>
        <v/>
      </c>
      <c r="AI3321" s="147" t="str">
        <f t="shared" si="623"/>
        <v/>
      </c>
      <c r="AJ3321" s="148" t="str">
        <f t="shared" si="612"/>
        <v/>
      </c>
      <c r="AK3321" s="148" t="str">
        <f t="shared" si="613"/>
        <v/>
      </c>
      <c r="AL3321" s="147" t="str">
        <f t="shared" si="614"/>
        <v/>
      </c>
      <c r="AM3321" s="147" t="str">
        <f t="shared" si="615"/>
        <v/>
      </c>
      <c r="AN3321" s="147" t="str">
        <f t="shared" si="616"/>
        <v/>
      </c>
      <c r="AO3321" s="118"/>
    </row>
    <row r="3322" spans="1:41">
      <c r="A3322" s="118"/>
      <c r="B3322" s="118"/>
      <c r="C3322" s="118"/>
      <c r="D3322" s="118"/>
      <c r="E3322" s="118"/>
      <c r="F3322" s="118"/>
      <c r="G3322" s="118"/>
      <c r="H3322" s="118"/>
      <c r="I3322" s="118"/>
      <c r="J3322" s="118"/>
      <c r="K3322" s="118"/>
      <c r="L3322" s="118"/>
      <c r="M3322" s="118"/>
      <c r="N3322" s="118"/>
      <c r="O3322" s="143" t="str">
        <f>IF(H3322="","",(S3322/S3322)&amp;":"&amp;ROUND(AH3322/S3322,2))</f>
        <v/>
      </c>
      <c r="P3322" s="118"/>
      <c r="Q3322" s="118"/>
      <c r="R3322" s="143" t="str">
        <f>IF(H3322="","",(S3322/S3322)&amp;":"&amp;ROUND(AI3322/S3322,2))</f>
        <v/>
      </c>
      <c r="S3322" s="144" t="str">
        <f t="shared" si="617"/>
        <v/>
      </c>
      <c r="T3322" s="145" t="str">
        <f t="shared" si="618"/>
        <v/>
      </c>
      <c r="U3322" s="118"/>
      <c r="V3322" s="145" t="str">
        <f t="shared" si="619"/>
        <v/>
      </c>
      <c r="W3322" s="144" t="str">
        <f t="shared" si="620"/>
        <v/>
      </c>
      <c r="X3322" s="146" t="str">
        <f>IF(C3322="","",IF(OR(C3322="Trade",C3322="Multi Position"),(X3321+V3322),IF(C3322="Deposit",(X3321+AE3322),IF(C3322="Withdrawal",(X3321-AE3322)))))</f>
        <v/>
      </c>
      <c r="Y3322" s="145" t="str">
        <f t="shared" si="621"/>
        <v/>
      </c>
      <c r="Z3322" s="118"/>
      <c r="AA3322" s="118"/>
      <c r="AB3322" s="118"/>
      <c r="AC3322" s="118"/>
      <c r="AD3322" s="118"/>
      <c r="AE3322" s="139"/>
      <c r="AF3322" s="118"/>
      <c r="AG3322" s="118"/>
      <c r="AH3322" s="147" t="str">
        <f t="shared" si="622"/>
        <v/>
      </c>
      <c r="AI3322" s="147" t="str">
        <f t="shared" si="623"/>
        <v/>
      </c>
      <c r="AJ3322" s="148" t="str">
        <f t="shared" si="612"/>
        <v/>
      </c>
      <c r="AK3322" s="148" t="str">
        <f t="shared" si="613"/>
        <v/>
      </c>
      <c r="AL3322" s="147" t="str">
        <f t="shared" si="614"/>
        <v/>
      </c>
      <c r="AM3322" s="147" t="str">
        <f t="shared" si="615"/>
        <v/>
      </c>
      <c r="AN3322" s="147" t="str">
        <f t="shared" si="616"/>
        <v/>
      </c>
      <c r="AO3322" s="118"/>
    </row>
    <row r="3323" spans="1:41">
      <c r="A3323" s="118"/>
      <c r="B3323" s="118"/>
      <c r="C3323" s="118"/>
      <c r="D3323" s="118"/>
      <c r="E3323" s="118"/>
      <c r="F3323" s="118"/>
      <c r="G3323" s="118"/>
      <c r="H3323" s="118"/>
      <c r="I3323" s="118"/>
      <c r="J3323" s="118"/>
      <c r="K3323" s="118"/>
      <c r="L3323" s="118"/>
      <c r="M3323" s="118"/>
      <c r="N3323" s="118"/>
      <c r="O3323" s="143" t="str">
        <f>IF(H3323="","",(S3323/S3323)&amp;":"&amp;ROUND(AH3323/S3323,2))</f>
        <v/>
      </c>
      <c r="P3323" s="118"/>
      <c r="Q3323" s="118"/>
      <c r="R3323" s="143" t="str">
        <f>IF(H3323="","",(S3323/S3323)&amp;":"&amp;ROUND(AI3323/S3323,2))</f>
        <v/>
      </c>
      <c r="S3323" s="144" t="str">
        <f t="shared" si="617"/>
        <v/>
      </c>
      <c r="T3323" s="145" t="str">
        <f t="shared" si="618"/>
        <v/>
      </c>
      <c r="U3323" s="118"/>
      <c r="V3323" s="145" t="str">
        <f t="shared" si="619"/>
        <v/>
      </c>
      <c r="W3323" s="144" t="str">
        <f t="shared" si="620"/>
        <v/>
      </c>
      <c r="X3323" s="146" t="str">
        <f>IF(C3323="","",IF(OR(C3323="Trade",C3323="Multi Position"),(X3322+V3323),IF(C3323="Deposit",(X3322+AE3323),IF(C3323="Withdrawal",(X3322-AE3323)))))</f>
        <v/>
      </c>
      <c r="Y3323" s="145" t="str">
        <f t="shared" si="621"/>
        <v/>
      </c>
      <c r="Z3323" s="118"/>
      <c r="AA3323" s="118"/>
      <c r="AB3323" s="118"/>
      <c r="AC3323" s="118"/>
      <c r="AD3323" s="118"/>
      <c r="AE3323" s="139"/>
      <c r="AF3323" s="118"/>
      <c r="AG3323" s="118"/>
      <c r="AH3323" s="147" t="str">
        <f t="shared" si="622"/>
        <v/>
      </c>
      <c r="AI3323" s="147" t="str">
        <f t="shared" si="623"/>
        <v/>
      </c>
      <c r="AJ3323" s="148" t="str">
        <f t="shared" si="612"/>
        <v/>
      </c>
      <c r="AK3323" s="148" t="str">
        <f t="shared" si="613"/>
        <v/>
      </c>
      <c r="AL3323" s="147" t="str">
        <f t="shared" si="614"/>
        <v/>
      </c>
      <c r="AM3323" s="147" t="str">
        <f t="shared" si="615"/>
        <v/>
      </c>
      <c r="AN3323" s="147" t="str">
        <f t="shared" si="616"/>
        <v/>
      </c>
      <c r="AO3323" s="118"/>
    </row>
    <row r="3324" spans="1:41">
      <c r="A3324" s="118"/>
      <c r="B3324" s="118"/>
      <c r="C3324" s="118"/>
      <c r="D3324" s="118"/>
      <c r="E3324" s="118"/>
      <c r="F3324" s="118"/>
      <c r="G3324" s="118"/>
      <c r="H3324" s="118"/>
      <c r="I3324" s="118"/>
      <c r="J3324" s="118"/>
      <c r="K3324" s="118"/>
      <c r="L3324" s="118"/>
      <c r="M3324" s="118"/>
      <c r="N3324" s="118"/>
      <c r="O3324" s="143" t="str">
        <f>IF(H3324="","",(S3324/S3324)&amp;":"&amp;ROUND(AH3324/S3324,2))</f>
        <v/>
      </c>
      <c r="P3324" s="118"/>
      <c r="Q3324" s="118"/>
      <c r="R3324" s="143" t="str">
        <f>IF(H3324="","",(S3324/S3324)&amp;":"&amp;ROUND(AI3324/S3324,2))</f>
        <v/>
      </c>
      <c r="S3324" s="144" t="str">
        <f t="shared" si="617"/>
        <v/>
      </c>
      <c r="T3324" s="145" t="str">
        <f t="shared" si="618"/>
        <v/>
      </c>
      <c r="U3324" s="118"/>
      <c r="V3324" s="145" t="str">
        <f t="shared" si="619"/>
        <v/>
      </c>
      <c r="W3324" s="144" t="str">
        <f t="shared" si="620"/>
        <v/>
      </c>
      <c r="X3324" s="146" t="str">
        <f>IF(C3324="","",IF(OR(C3324="Trade",C3324="Multi Position"),(X3323+V3324),IF(C3324="Deposit",(X3323+AE3324),IF(C3324="Withdrawal",(X3323-AE3324)))))</f>
        <v/>
      </c>
      <c r="Y3324" s="145" t="str">
        <f t="shared" si="621"/>
        <v/>
      </c>
      <c r="Z3324" s="118"/>
      <c r="AA3324" s="118"/>
      <c r="AB3324" s="118"/>
      <c r="AC3324" s="118"/>
      <c r="AD3324" s="118"/>
      <c r="AE3324" s="139"/>
      <c r="AF3324" s="118"/>
      <c r="AG3324" s="118"/>
      <c r="AH3324" s="147" t="str">
        <f t="shared" si="622"/>
        <v/>
      </c>
      <c r="AI3324" s="147" t="str">
        <f t="shared" si="623"/>
        <v/>
      </c>
      <c r="AJ3324" s="148" t="str">
        <f t="shared" si="612"/>
        <v/>
      </c>
      <c r="AK3324" s="148" t="str">
        <f t="shared" si="613"/>
        <v/>
      </c>
      <c r="AL3324" s="147" t="str">
        <f t="shared" si="614"/>
        <v/>
      </c>
      <c r="AM3324" s="147" t="str">
        <f t="shared" si="615"/>
        <v/>
      </c>
      <c r="AN3324" s="147" t="str">
        <f t="shared" si="616"/>
        <v/>
      </c>
      <c r="AO3324" s="118"/>
    </row>
    <row r="3325" spans="1:41">
      <c r="A3325" s="118"/>
      <c r="B3325" s="118"/>
      <c r="C3325" s="118"/>
      <c r="D3325" s="118"/>
      <c r="E3325" s="118"/>
      <c r="F3325" s="118"/>
      <c r="G3325" s="118"/>
      <c r="H3325" s="118"/>
      <c r="I3325" s="118"/>
      <c r="J3325" s="118"/>
      <c r="K3325" s="118"/>
      <c r="L3325" s="118"/>
      <c r="M3325" s="118"/>
      <c r="N3325" s="118"/>
      <c r="O3325" s="143" t="str">
        <f>IF(H3325="","",(S3325/S3325)&amp;":"&amp;ROUND(AH3325/S3325,2))</f>
        <v/>
      </c>
      <c r="P3325" s="118"/>
      <c r="Q3325" s="118"/>
      <c r="R3325" s="143" t="str">
        <f>IF(H3325="","",(S3325/S3325)&amp;":"&amp;ROUND(AI3325/S3325,2))</f>
        <v/>
      </c>
      <c r="S3325" s="144" t="str">
        <f t="shared" si="617"/>
        <v/>
      </c>
      <c r="T3325" s="145" t="str">
        <f t="shared" si="618"/>
        <v/>
      </c>
      <c r="U3325" s="118"/>
      <c r="V3325" s="145" t="str">
        <f t="shared" si="619"/>
        <v/>
      </c>
      <c r="W3325" s="144" t="str">
        <f t="shared" si="620"/>
        <v/>
      </c>
      <c r="X3325" s="146" t="str">
        <f>IF(C3325="","",IF(OR(C3325="Trade",C3325="Multi Position"),(X3324+V3325),IF(C3325="Deposit",(X3324+AE3325),IF(C3325="Withdrawal",(X3324-AE3325)))))</f>
        <v/>
      </c>
      <c r="Y3325" s="145" t="str">
        <f t="shared" si="621"/>
        <v/>
      </c>
      <c r="Z3325" s="118"/>
      <c r="AA3325" s="118"/>
      <c r="AB3325" s="118"/>
      <c r="AC3325" s="118"/>
      <c r="AD3325" s="118"/>
      <c r="AE3325" s="139"/>
      <c r="AF3325" s="118"/>
      <c r="AG3325" s="118"/>
      <c r="AH3325" s="147" t="str">
        <f t="shared" si="622"/>
        <v/>
      </c>
      <c r="AI3325" s="147" t="str">
        <f t="shared" si="623"/>
        <v/>
      </c>
      <c r="AJ3325" s="148" t="str">
        <f t="shared" si="612"/>
        <v/>
      </c>
      <c r="AK3325" s="148" t="str">
        <f t="shared" si="613"/>
        <v/>
      </c>
      <c r="AL3325" s="147" t="str">
        <f t="shared" si="614"/>
        <v/>
      </c>
      <c r="AM3325" s="147" t="str">
        <f t="shared" si="615"/>
        <v/>
      </c>
      <c r="AN3325" s="147" t="str">
        <f t="shared" si="616"/>
        <v/>
      </c>
      <c r="AO3325" s="118"/>
    </row>
    <row r="3326" spans="1:41">
      <c r="A3326" s="118"/>
      <c r="B3326" s="118"/>
      <c r="C3326" s="118"/>
      <c r="D3326" s="118"/>
      <c r="E3326" s="118"/>
      <c r="F3326" s="118"/>
      <c r="G3326" s="118"/>
      <c r="H3326" s="118"/>
      <c r="I3326" s="118"/>
      <c r="J3326" s="118"/>
      <c r="K3326" s="118"/>
      <c r="L3326" s="118"/>
      <c r="M3326" s="118"/>
      <c r="N3326" s="118"/>
      <c r="O3326" s="143" t="str">
        <f>IF(H3326="","",(S3326/S3326)&amp;":"&amp;ROUND(AH3326/S3326,2))</f>
        <v/>
      </c>
      <c r="P3326" s="118"/>
      <c r="Q3326" s="118"/>
      <c r="R3326" s="143" t="str">
        <f>IF(H3326="","",(S3326/S3326)&amp;":"&amp;ROUND(AI3326/S3326,2))</f>
        <v/>
      </c>
      <c r="S3326" s="144" t="str">
        <f t="shared" si="617"/>
        <v/>
      </c>
      <c r="T3326" s="145" t="str">
        <f t="shared" si="618"/>
        <v/>
      </c>
      <c r="U3326" s="118"/>
      <c r="V3326" s="145" t="str">
        <f t="shared" si="619"/>
        <v/>
      </c>
      <c r="W3326" s="144" t="str">
        <f t="shared" si="620"/>
        <v/>
      </c>
      <c r="X3326" s="146" t="str">
        <f>IF(C3326="","",IF(OR(C3326="Trade",C3326="Multi Position"),(X3325+V3326),IF(C3326="Deposit",(X3325+AE3326),IF(C3326="Withdrawal",(X3325-AE3326)))))</f>
        <v/>
      </c>
      <c r="Y3326" s="145" t="str">
        <f t="shared" si="621"/>
        <v/>
      </c>
      <c r="Z3326" s="118"/>
      <c r="AA3326" s="118"/>
      <c r="AB3326" s="118"/>
      <c r="AC3326" s="118"/>
      <c r="AD3326" s="118"/>
      <c r="AE3326" s="139"/>
      <c r="AF3326" s="118"/>
      <c r="AG3326" s="118"/>
      <c r="AH3326" s="147" t="str">
        <f t="shared" si="622"/>
        <v/>
      </c>
      <c r="AI3326" s="147" t="str">
        <f t="shared" si="623"/>
        <v/>
      </c>
      <c r="AJ3326" s="148" t="str">
        <f t="shared" si="612"/>
        <v/>
      </c>
      <c r="AK3326" s="148" t="str">
        <f t="shared" si="613"/>
        <v/>
      </c>
      <c r="AL3326" s="147" t="str">
        <f t="shared" si="614"/>
        <v/>
      </c>
      <c r="AM3326" s="147" t="str">
        <f t="shared" si="615"/>
        <v/>
      </c>
      <c r="AN3326" s="147" t="str">
        <f t="shared" si="616"/>
        <v/>
      </c>
      <c r="AO3326" s="118"/>
    </row>
    <row r="3327" spans="1:41">
      <c r="A3327" s="118"/>
      <c r="B3327" s="118"/>
      <c r="C3327" s="118"/>
      <c r="D3327" s="118"/>
      <c r="E3327" s="118"/>
      <c r="F3327" s="118"/>
      <c r="G3327" s="118"/>
      <c r="H3327" s="118"/>
      <c r="I3327" s="118"/>
      <c r="J3327" s="118"/>
      <c r="K3327" s="118"/>
      <c r="L3327" s="118"/>
      <c r="M3327" s="118"/>
      <c r="N3327" s="118"/>
      <c r="O3327" s="143" t="str">
        <f>IF(H3327="","",(S3327/S3327)&amp;":"&amp;ROUND(AH3327/S3327,2))</f>
        <v/>
      </c>
      <c r="P3327" s="118"/>
      <c r="Q3327" s="118"/>
      <c r="R3327" s="143" t="str">
        <f>IF(H3327="","",(S3327/S3327)&amp;":"&amp;ROUND(AI3327/S3327,2))</f>
        <v/>
      </c>
      <c r="S3327" s="144" t="str">
        <f t="shared" si="617"/>
        <v/>
      </c>
      <c r="T3327" s="145" t="str">
        <f t="shared" si="618"/>
        <v/>
      </c>
      <c r="U3327" s="118"/>
      <c r="V3327" s="145" t="str">
        <f t="shared" si="619"/>
        <v/>
      </c>
      <c r="W3327" s="144" t="str">
        <f t="shared" si="620"/>
        <v/>
      </c>
      <c r="X3327" s="146" t="str">
        <f>IF(C3327="","",IF(OR(C3327="Trade",C3327="Multi Position"),(X3326+V3327),IF(C3327="Deposit",(X3326+AE3327),IF(C3327="Withdrawal",(X3326-AE3327)))))</f>
        <v/>
      </c>
      <c r="Y3327" s="145" t="str">
        <f t="shared" si="621"/>
        <v/>
      </c>
      <c r="Z3327" s="118"/>
      <c r="AA3327" s="118"/>
      <c r="AB3327" s="118"/>
      <c r="AC3327" s="118"/>
      <c r="AD3327" s="118"/>
      <c r="AE3327" s="139"/>
      <c r="AF3327" s="118"/>
      <c r="AG3327" s="118"/>
      <c r="AH3327" s="147" t="str">
        <f t="shared" si="622"/>
        <v/>
      </c>
      <c r="AI3327" s="147" t="str">
        <f t="shared" si="623"/>
        <v/>
      </c>
      <c r="AJ3327" s="148" t="str">
        <f t="shared" si="612"/>
        <v/>
      </c>
      <c r="AK3327" s="148" t="str">
        <f t="shared" si="613"/>
        <v/>
      </c>
      <c r="AL3327" s="147" t="str">
        <f t="shared" si="614"/>
        <v/>
      </c>
      <c r="AM3327" s="147" t="str">
        <f t="shared" si="615"/>
        <v/>
      </c>
      <c r="AN3327" s="147" t="str">
        <f t="shared" si="616"/>
        <v/>
      </c>
      <c r="AO3327" s="118"/>
    </row>
    <row r="3328" spans="1:41">
      <c r="A3328" s="118"/>
      <c r="B3328" s="118"/>
      <c r="C3328" s="118"/>
      <c r="D3328" s="118"/>
      <c r="E3328" s="118"/>
      <c r="F3328" s="118"/>
      <c r="G3328" s="118"/>
      <c r="H3328" s="118"/>
      <c r="I3328" s="118"/>
      <c r="J3328" s="118"/>
      <c r="K3328" s="118"/>
      <c r="L3328" s="118"/>
      <c r="M3328" s="118"/>
      <c r="N3328" s="118"/>
      <c r="O3328" s="143" t="str">
        <f>IF(H3328="","",(S3328/S3328)&amp;":"&amp;ROUND(AH3328/S3328,2))</f>
        <v/>
      </c>
      <c r="P3328" s="118"/>
      <c r="Q3328" s="118"/>
      <c r="R3328" s="143" t="str">
        <f>IF(H3328="","",(S3328/S3328)&amp;":"&amp;ROUND(AI3328/S3328,2))</f>
        <v/>
      </c>
      <c r="S3328" s="144" t="str">
        <f t="shared" si="617"/>
        <v/>
      </c>
      <c r="T3328" s="145" t="str">
        <f t="shared" si="618"/>
        <v/>
      </c>
      <c r="U3328" s="118"/>
      <c r="V3328" s="145" t="str">
        <f t="shared" si="619"/>
        <v/>
      </c>
      <c r="W3328" s="144" t="str">
        <f t="shared" si="620"/>
        <v/>
      </c>
      <c r="X3328" s="146" t="str">
        <f>IF(C3328="","",IF(OR(C3328="Trade",C3328="Multi Position"),(X3327+V3328),IF(C3328="Deposit",(X3327+AE3328),IF(C3328="Withdrawal",(X3327-AE3328)))))</f>
        <v/>
      </c>
      <c r="Y3328" s="145" t="str">
        <f t="shared" si="621"/>
        <v/>
      </c>
      <c r="Z3328" s="118"/>
      <c r="AA3328" s="118"/>
      <c r="AB3328" s="118"/>
      <c r="AC3328" s="118"/>
      <c r="AD3328" s="118"/>
      <c r="AE3328" s="139"/>
      <c r="AF3328" s="118"/>
      <c r="AG3328" s="118"/>
      <c r="AH3328" s="147" t="str">
        <f t="shared" si="622"/>
        <v/>
      </c>
      <c r="AI3328" s="147" t="str">
        <f t="shared" si="623"/>
        <v/>
      </c>
      <c r="AJ3328" s="148" t="str">
        <f t="shared" si="612"/>
        <v/>
      </c>
      <c r="AK3328" s="148" t="str">
        <f t="shared" si="613"/>
        <v/>
      </c>
      <c r="AL3328" s="147" t="str">
        <f t="shared" si="614"/>
        <v/>
      </c>
      <c r="AM3328" s="147" t="str">
        <f t="shared" si="615"/>
        <v/>
      </c>
      <c r="AN3328" s="147" t="str">
        <f t="shared" si="616"/>
        <v/>
      </c>
      <c r="AO3328" s="118"/>
    </row>
    <row r="3329" spans="1:41">
      <c r="A3329" s="118"/>
      <c r="B3329" s="118"/>
      <c r="C3329" s="118"/>
      <c r="D3329" s="118"/>
      <c r="E3329" s="118"/>
      <c r="F3329" s="118"/>
      <c r="G3329" s="118"/>
      <c r="H3329" s="118"/>
      <c r="I3329" s="118"/>
      <c r="J3329" s="118"/>
      <c r="K3329" s="118"/>
      <c r="L3329" s="118"/>
      <c r="M3329" s="118"/>
      <c r="N3329" s="118"/>
      <c r="O3329" s="143" t="str">
        <f>IF(H3329="","",(S3329/S3329)&amp;":"&amp;ROUND(AH3329/S3329,2))</f>
        <v/>
      </c>
      <c r="P3329" s="118"/>
      <c r="Q3329" s="118"/>
      <c r="R3329" s="143" t="str">
        <f>IF(H3329="","",(S3329/S3329)&amp;":"&amp;ROUND(AI3329/S3329,2))</f>
        <v/>
      </c>
      <c r="S3329" s="144" t="str">
        <f t="shared" si="617"/>
        <v/>
      </c>
      <c r="T3329" s="145" t="str">
        <f t="shared" si="618"/>
        <v/>
      </c>
      <c r="U3329" s="118"/>
      <c r="V3329" s="145" t="str">
        <f t="shared" si="619"/>
        <v/>
      </c>
      <c r="W3329" s="144" t="str">
        <f t="shared" si="620"/>
        <v/>
      </c>
      <c r="X3329" s="146" t="str">
        <f>IF(C3329="","",IF(OR(C3329="Trade",C3329="Multi Position"),(X3328+V3329),IF(C3329="Deposit",(X3328+AE3329),IF(C3329="Withdrawal",(X3328-AE3329)))))</f>
        <v/>
      </c>
      <c r="Y3329" s="145" t="str">
        <f t="shared" si="621"/>
        <v/>
      </c>
      <c r="Z3329" s="118"/>
      <c r="AA3329" s="118"/>
      <c r="AB3329" s="118"/>
      <c r="AC3329" s="118"/>
      <c r="AD3329" s="118"/>
      <c r="AE3329" s="139"/>
      <c r="AF3329" s="118"/>
      <c r="AG3329" s="118"/>
      <c r="AH3329" s="147" t="str">
        <f t="shared" si="622"/>
        <v/>
      </c>
      <c r="AI3329" s="147" t="str">
        <f t="shared" si="623"/>
        <v/>
      </c>
      <c r="AJ3329" s="148" t="str">
        <f t="shared" si="612"/>
        <v/>
      </c>
      <c r="AK3329" s="148" t="str">
        <f t="shared" si="613"/>
        <v/>
      </c>
      <c r="AL3329" s="147" t="str">
        <f t="shared" si="614"/>
        <v/>
      </c>
      <c r="AM3329" s="147" t="str">
        <f t="shared" si="615"/>
        <v/>
      </c>
      <c r="AN3329" s="147" t="str">
        <f t="shared" si="616"/>
        <v/>
      </c>
      <c r="AO3329" s="118"/>
    </row>
    <row r="3330" spans="1:41">
      <c r="A3330" s="118"/>
      <c r="B3330" s="118"/>
      <c r="C3330" s="118"/>
      <c r="D3330" s="118"/>
      <c r="E3330" s="118"/>
      <c r="F3330" s="118"/>
      <c r="G3330" s="118"/>
      <c r="H3330" s="118"/>
      <c r="I3330" s="118"/>
      <c r="J3330" s="118"/>
      <c r="K3330" s="118"/>
      <c r="L3330" s="118"/>
      <c r="M3330" s="118"/>
      <c r="N3330" s="118"/>
      <c r="O3330" s="143" t="str">
        <f>IF(H3330="","",(S3330/S3330)&amp;":"&amp;ROUND(AH3330/S3330,2))</f>
        <v/>
      </c>
      <c r="P3330" s="118"/>
      <c r="Q3330" s="118"/>
      <c r="R3330" s="143" t="str">
        <f>IF(H3330="","",(S3330/S3330)&amp;":"&amp;ROUND(AI3330/S3330,2))</f>
        <v/>
      </c>
      <c r="S3330" s="144" t="str">
        <f t="shared" si="617"/>
        <v/>
      </c>
      <c r="T3330" s="145" t="str">
        <f t="shared" si="618"/>
        <v/>
      </c>
      <c r="U3330" s="118"/>
      <c r="V3330" s="145" t="str">
        <f t="shared" si="619"/>
        <v/>
      </c>
      <c r="W3330" s="144" t="str">
        <f t="shared" si="620"/>
        <v/>
      </c>
      <c r="X3330" s="146" t="str">
        <f>IF(C3330="","",IF(OR(C3330="Trade",C3330="Multi Position"),(X3329+V3330),IF(C3330="Deposit",(X3329+AE3330),IF(C3330="Withdrawal",(X3329-AE3330)))))</f>
        <v/>
      </c>
      <c r="Y3330" s="145" t="str">
        <f t="shared" si="621"/>
        <v/>
      </c>
      <c r="Z3330" s="118"/>
      <c r="AA3330" s="118"/>
      <c r="AB3330" s="118"/>
      <c r="AC3330" s="118"/>
      <c r="AD3330" s="118"/>
      <c r="AE3330" s="139"/>
      <c r="AF3330" s="118"/>
      <c r="AG3330" s="118"/>
      <c r="AH3330" s="147" t="str">
        <f t="shared" si="622"/>
        <v/>
      </c>
      <c r="AI3330" s="147" t="str">
        <f t="shared" si="623"/>
        <v/>
      </c>
      <c r="AJ3330" s="148" t="str">
        <f t="shared" si="612"/>
        <v/>
      </c>
      <c r="AK3330" s="148" t="str">
        <f t="shared" si="613"/>
        <v/>
      </c>
      <c r="AL3330" s="147" t="str">
        <f t="shared" si="614"/>
        <v/>
      </c>
      <c r="AM3330" s="147" t="str">
        <f t="shared" si="615"/>
        <v/>
      </c>
      <c r="AN3330" s="147" t="str">
        <f t="shared" si="616"/>
        <v/>
      </c>
      <c r="AO3330" s="118"/>
    </row>
    <row r="3331" spans="1:41">
      <c r="A3331" s="118"/>
      <c r="B3331" s="118"/>
      <c r="C3331" s="118"/>
      <c r="D3331" s="118"/>
      <c r="E3331" s="118"/>
      <c r="F3331" s="118"/>
      <c r="G3331" s="118"/>
      <c r="H3331" s="118"/>
      <c r="I3331" s="118"/>
      <c r="J3331" s="118"/>
      <c r="K3331" s="118"/>
      <c r="L3331" s="118"/>
      <c r="M3331" s="118"/>
      <c r="N3331" s="118"/>
      <c r="O3331" s="143" t="str">
        <f>IF(H3331="","",(S3331/S3331)&amp;":"&amp;ROUND(AH3331/S3331,2))</f>
        <v/>
      </c>
      <c r="P3331" s="118"/>
      <c r="Q3331" s="118"/>
      <c r="R3331" s="143" t="str">
        <f>IF(H3331="","",(S3331/S3331)&amp;":"&amp;ROUND(AI3331/S3331,2))</f>
        <v/>
      </c>
      <c r="S3331" s="144" t="str">
        <f t="shared" si="617"/>
        <v/>
      </c>
      <c r="T3331" s="145" t="str">
        <f t="shared" si="618"/>
        <v/>
      </c>
      <c r="U3331" s="118"/>
      <c r="V3331" s="145" t="str">
        <f t="shared" si="619"/>
        <v/>
      </c>
      <c r="W3331" s="144" t="str">
        <f t="shared" si="620"/>
        <v/>
      </c>
      <c r="X3331" s="146" t="str">
        <f>IF(C3331="","",IF(OR(C3331="Trade",C3331="Multi Position"),(X3330+V3331),IF(C3331="Deposit",(X3330+AE3331),IF(C3331="Withdrawal",(X3330-AE3331)))))</f>
        <v/>
      </c>
      <c r="Y3331" s="145" t="str">
        <f t="shared" si="621"/>
        <v/>
      </c>
      <c r="Z3331" s="118"/>
      <c r="AA3331" s="118"/>
      <c r="AB3331" s="118"/>
      <c r="AC3331" s="118"/>
      <c r="AD3331" s="118"/>
      <c r="AE3331" s="139"/>
      <c r="AF3331" s="118"/>
      <c r="AG3331" s="118"/>
      <c r="AH3331" s="147" t="str">
        <f t="shared" si="622"/>
        <v/>
      </c>
      <c r="AI3331" s="147" t="str">
        <f t="shared" si="623"/>
        <v/>
      </c>
      <c r="AJ3331" s="148" t="str">
        <f t="shared" si="612"/>
        <v/>
      </c>
      <c r="AK3331" s="148" t="str">
        <f t="shared" si="613"/>
        <v/>
      </c>
      <c r="AL3331" s="147" t="str">
        <f t="shared" si="614"/>
        <v/>
      </c>
      <c r="AM3331" s="147" t="str">
        <f t="shared" si="615"/>
        <v/>
      </c>
      <c r="AN3331" s="147" t="str">
        <f t="shared" si="616"/>
        <v/>
      </c>
      <c r="AO3331" s="118"/>
    </row>
    <row r="3332" spans="1:41">
      <c r="A3332" s="118"/>
      <c r="B3332" s="118"/>
      <c r="C3332" s="118"/>
      <c r="D3332" s="118"/>
      <c r="E3332" s="118"/>
      <c r="F3332" s="118"/>
      <c r="G3332" s="118"/>
      <c r="H3332" s="118"/>
      <c r="I3332" s="118"/>
      <c r="J3332" s="118"/>
      <c r="K3332" s="118"/>
      <c r="L3332" s="118"/>
      <c r="M3332" s="118"/>
      <c r="N3332" s="118"/>
      <c r="O3332" s="143" t="str">
        <f>IF(H3332="","",(S3332/S3332)&amp;":"&amp;ROUND(AH3332/S3332,2))</f>
        <v/>
      </c>
      <c r="P3332" s="118"/>
      <c r="Q3332" s="118"/>
      <c r="R3332" s="143" t="str">
        <f>IF(H3332="","",(S3332/S3332)&amp;":"&amp;ROUND(AI3332/S3332,2))</f>
        <v/>
      </c>
      <c r="S3332" s="144" t="str">
        <f t="shared" si="617"/>
        <v/>
      </c>
      <c r="T3332" s="145" t="str">
        <f t="shared" si="618"/>
        <v/>
      </c>
      <c r="U3332" s="118"/>
      <c r="V3332" s="145" t="str">
        <f t="shared" si="619"/>
        <v/>
      </c>
      <c r="W3332" s="144" t="str">
        <f t="shared" si="620"/>
        <v/>
      </c>
      <c r="X3332" s="146" t="str">
        <f>IF(C3332="","",IF(OR(C3332="Trade",C3332="Multi Position"),(X3331+V3332),IF(C3332="Deposit",(X3331+AE3332),IF(C3332="Withdrawal",(X3331-AE3332)))))</f>
        <v/>
      </c>
      <c r="Y3332" s="145" t="str">
        <f t="shared" si="621"/>
        <v/>
      </c>
      <c r="Z3332" s="118"/>
      <c r="AA3332" s="118"/>
      <c r="AB3332" s="118"/>
      <c r="AC3332" s="118"/>
      <c r="AD3332" s="118"/>
      <c r="AE3332" s="139"/>
      <c r="AF3332" s="118"/>
      <c r="AG3332" s="118"/>
      <c r="AH3332" s="147" t="str">
        <f t="shared" si="622"/>
        <v/>
      </c>
      <c r="AI3332" s="147" t="str">
        <f t="shared" si="623"/>
        <v/>
      </c>
      <c r="AJ3332" s="148" t="str">
        <f t="shared" si="612"/>
        <v/>
      </c>
      <c r="AK3332" s="148" t="str">
        <f t="shared" si="613"/>
        <v/>
      </c>
      <c r="AL3332" s="147" t="str">
        <f t="shared" si="614"/>
        <v/>
      </c>
      <c r="AM3332" s="147" t="str">
        <f t="shared" si="615"/>
        <v/>
      </c>
      <c r="AN3332" s="147" t="str">
        <f t="shared" si="616"/>
        <v/>
      </c>
      <c r="AO3332" s="118"/>
    </row>
    <row r="3333" spans="1:41">
      <c r="A3333" s="118"/>
      <c r="B3333" s="118"/>
      <c r="C3333" s="118"/>
      <c r="D3333" s="118"/>
      <c r="E3333" s="118"/>
      <c r="F3333" s="118"/>
      <c r="G3333" s="118"/>
      <c r="H3333" s="118"/>
      <c r="I3333" s="118"/>
      <c r="J3333" s="118"/>
      <c r="K3333" s="118"/>
      <c r="L3333" s="118"/>
      <c r="M3333" s="118"/>
      <c r="N3333" s="118"/>
      <c r="O3333" s="143" t="str">
        <f>IF(H3333="","",(S3333/S3333)&amp;":"&amp;ROUND(AH3333/S3333,2))</f>
        <v/>
      </c>
      <c r="P3333" s="118"/>
      <c r="Q3333" s="118"/>
      <c r="R3333" s="143" t="str">
        <f>IF(H3333="","",(S3333/S3333)&amp;":"&amp;ROUND(AI3333/S3333,2))</f>
        <v/>
      </c>
      <c r="S3333" s="144" t="str">
        <f t="shared" si="617"/>
        <v/>
      </c>
      <c r="T3333" s="145" t="str">
        <f t="shared" si="618"/>
        <v/>
      </c>
      <c r="U3333" s="118"/>
      <c r="V3333" s="145" t="str">
        <f t="shared" si="619"/>
        <v/>
      </c>
      <c r="W3333" s="144" t="str">
        <f t="shared" si="620"/>
        <v/>
      </c>
      <c r="X3333" s="146" t="str">
        <f>IF(C3333="","",IF(OR(C3333="Trade",C3333="Multi Position"),(X3332+V3333),IF(C3333="Deposit",(X3332+AE3333),IF(C3333="Withdrawal",(X3332-AE3333)))))</f>
        <v/>
      </c>
      <c r="Y3333" s="145" t="str">
        <f t="shared" si="621"/>
        <v/>
      </c>
      <c r="Z3333" s="118"/>
      <c r="AA3333" s="118"/>
      <c r="AB3333" s="118"/>
      <c r="AC3333" s="118"/>
      <c r="AD3333" s="118"/>
      <c r="AE3333" s="139"/>
      <c r="AF3333" s="118"/>
      <c r="AG3333" s="118"/>
      <c r="AH3333" s="147" t="str">
        <f t="shared" si="622"/>
        <v/>
      </c>
      <c r="AI3333" s="147" t="str">
        <f t="shared" si="623"/>
        <v/>
      </c>
      <c r="AJ3333" s="148" t="str">
        <f t="shared" si="612"/>
        <v/>
      </c>
      <c r="AK3333" s="148" t="str">
        <f t="shared" si="613"/>
        <v/>
      </c>
      <c r="AL3333" s="147" t="str">
        <f t="shared" si="614"/>
        <v/>
      </c>
      <c r="AM3333" s="147" t="str">
        <f t="shared" si="615"/>
        <v/>
      </c>
      <c r="AN3333" s="147" t="str">
        <f t="shared" si="616"/>
        <v/>
      </c>
      <c r="AO3333" s="118"/>
    </row>
    <row r="3334" spans="1:41">
      <c r="A3334" s="118"/>
      <c r="B3334" s="118"/>
      <c r="C3334" s="118"/>
      <c r="D3334" s="118"/>
      <c r="E3334" s="118"/>
      <c r="F3334" s="118"/>
      <c r="G3334" s="118"/>
      <c r="H3334" s="118"/>
      <c r="I3334" s="118"/>
      <c r="J3334" s="118"/>
      <c r="K3334" s="118"/>
      <c r="L3334" s="118"/>
      <c r="M3334" s="118"/>
      <c r="N3334" s="118"/>
      <c r="O3334" s="143" t="str">
        <f>IF(H3334="","",(S3334/S3334)&amp;":"&amp;ROUND(AH3334/S3334,2))</f>
        <v/>
      </c>
      <c r="P3334" s="118"/>
      <c r="Q3334" s="118"/>
      <c r="R3334" s="143" t="str">
        <f>IF(H3334="","",(S3334/S3334)&amp;":"&amp;ROUND(AI3334/S3334,2))</f>
        <v/>
      </c>
      <c r="S3334" s="144" t="str">
        <f t="shared" si="617"/>
        <v/>
      </c>
      <c r="T3334" s="145" t="str">
        <f t="shared" si="618"/>
        <v/>
      </c>
      <c r="U3334" s="118"/>
      <c r="V3334" s="145" t="str">
        <f t="shared" si="619"/>
        <v/>
      </c>
      <c r="W3334" s="144" t="str">
        <f t="shared" si="620"/>
        <v/>
      </c>
      <c r="X3334" s="146" t="str">
        <f>IF(C3334="","",IF(OR(C3334="Trade",C3334="Multi Position"),(X3333+V3334),IF(C3334="Deposit",(X3333+AE3334),IF(C3334="Withdrawal",(X3333-AE3334)))))</f>
        <v/>
      </c>
      <c r="Y3334" s="145" t="str">
        <f t="shared" si="621"/>
        <v/>
      </c>
      <c r="Z3334" s="118"/>
      <c r="AA3334" s="118"/>
      <c r="AB3334" s="118"/>
      <c r="AC3334" s="118"/>
      <c r="AD3334" s="118"/>
      <c r="AE3334" s="139"/>
      <c r="AF3334" s="118"/>
      <c r="AG3334" s="118"/>
      <c r="AH3334" s="147" t="str">
        <f t="shared" si="622"/>
        <v/>
      </c>
      <c r="AI3334" s="147" t="str">
        <f t="shared" si="623"/>
        <v/>
      </c>
      <c r="AJ3334" s="148" t="str">
        <f t="shared" si="612"/>
        <v/>
      </c>
      <c r="AK3334" s="148" t="str">
        <f t="shared" si="613"/>
        <v/>
      </c>
      <c r="AL3334" s="147" t="str">
        <f t="shared" si="614"/>
        <v/>
      </c>
      <c r="AM3334" s="147" t="str">
        <f t="shared" si="615"/>
        <v/>
      </c>
      <c r="AN3334" s="147" t="str">
        <f t="shared" si="616"/>
        <v/>
      </c>
      <c r="AO3334" s="118"/>
    </row>
    <row r="3335" spans="1:41">
      <c r="A3335" s="118"/>
      <c r="B3335" s="118"/>
      <c r="C3335" s="118"/>
      <c r="D3335" s="118"/>
      <c r="E3335" s="118"/>
      <c r="F3335" s="118"/>
      <c r="G3335" s="118"/>
      <c r="H3335" s="118"/>
      <c r="I3335" s="118"/>
      <c r="J3335" s="118"/>
      <c r="K3335" s="118"/>
      <c r="L3335" s="118"/>
      <c r="M3335" s="118"/>
      <c r="N3335" s="118"/>
      <c r="O3335" s="143" t="str">
        <f>IF(H3335="","",(S3335/S3335)&amp;":"&amp;ROUND(AH3335/S3335,2))</f>
        <v/>
      </c>
      <c r="P3335" s="118"/>
      <c r="Q3335" s="118"/>
      <c r="R3335" s="143" t="str">
        <f>IF(H3335="","",(S3335/S3335)&amp;":"&amp;ROUND(AI3335/S3335,2))</f>
        <v/>
      </c>
      <c r="S3335" s="144" t="str">
        <f t="shared" si="617"/>
        <v/>
      </c>
      <c r="T3335" s="145" t="str">
        <f t="shared" si="618"/>
        <v/>
      </c>
      <c r="U3335" s="118"/>
      <c r="V3335" s="145" t="str">
        <f t="shared" si="619"/>
        <v/>
      </c>
      <c r="W3335" s="144" t="str">
        <f t="shared" si="620"/>
        <v/>
      </c>
      <c r="X3335" s="146" t="str">
        <f>IF(C3335="","",IF(OR(C3335="Trade",C3335="Multi Position"),(X3334+V3335),IF(C3335="Deposit",(X3334+AE3335),IF(C3335="Withdrawal",(X3334-AE3335)))))</f>
        <v/>
      </c>
      <c r="Y3335" s="145" t="str">
        <f t="shared" si="621"/>
        <v/>
      </c>
      <c r="Z3335" s="118"/>
      <c r="AA3335" s="118"/>
      <c r="AB3335" s="118"/>
      <c r="AC3335" s="118"/>
      <c r="AD3335" s="118"/>
      <c r="AE3335" s="139"/>
      <c r="AF3335" s="118"/>
      <c r="AG3335" s="118"/>
      <c r="AH3335" s="147" t="str">
        <f t="shared" si="622"/>
        <v/>
      </c>
      <c r="AI3335" s="147" t="str">
        <f t="shared" si="623"/>
        <v/>
      </c>
      <c r="AJ3335" s="148" t="str">
        <f t="shared" si="612"/>
        <v/>
      </c>
      <c r="AK3335" s="148" t="str">
        <f t="shared" si="613"/>
        <v/>
      </c>
      <c r="AL3335" s="147" t="str">
        <f t="shared" si="614"/>
        <v/>
      </c>
      <c r="AM3335" s="147" t="str">
        <f t="shared" si="615"/>
        <v/>
      </c>
      <c r="AN3335" s="147" t="str">
        <f t="shared" si="616"/>
        <v/>
      </c>
      <c r="AO3335" s="118"/>
    </row>
    <row r="3336" spans="1:41">
      <c r="A3336" s="118"/>
      <c r="B3336" s="118"/>
      <c r="C3336" s="118"/>
      <c r="D3336" s="118"/>
      <c r="E3336" s="118"/>
      <c r="F3336" s="118"/>
      <c r="G3336" s="118"/>
      <c r="H3336" s="118"/>
      <c r="I3336" s="118"/>
      <c r="J3336" s="118"/>
      <c r="K3336" s="118"/>
      <c r="L3336" s="118"/>
      <c r="M3336" s="118"/>
      <c r="N3336" s="118"/>
      <c r="O3336" s="143" t="str">
        <f>IF(H3336="","",(S3336/S3336)&amp;":"&amp;ROUND(AH3336/S3336,2))</f>
        <v/>
      </c>
      <c r="P3336" s="118"/>
      <c r="Q3336" s="118"/>
      <c r="R3336" s="143" t="str">
        <f>IF(H3336="","",(S3336/S3336)&amp;":"&amp;ROUND(AI3336/S3336,2))</f>
        <v/>
      </c>
      <c r="S3336" s="144" t="str">
        <f t="shared" si="617"/>
        <v/>
      </c>
      <c r="T3336" s="145" t="str">
        <f t="shared" si="618"/>
        <v/>
      </c>
      <c r="U3336" s="118"/>
      <c r="V3336" s="145" t="str">
        <f t="shared" si="619"/>
        <v/>
      </c>
      <c r="W3336" s="144" t="str">
        <f t="shared" si="620"/>
        <v/>
      </c>
      <c r="X3336" s="146" t="str">
        <f>IF(C3336="","",IF(OR(C3336="Trade",C3336="Multi Position"),(X3335+V3336),IF(C3336="Deposit",(X3335+AE3336),IF(C3336="Withdrawal",(X3335-AE3336)))))</f>
        <v/>
      </c>
      <c r="Y3336" s="145" t="str">
        <f t="shared" si="621"/>
        <v/>
      </c>
      <c r="Z3336" s="118"/>
      <c r="AA3336" s="118"/>
      <c r="AB3336" s="118"/>
      <c r="AC3336" s="118"/>
      <c r="AD3336" s="118"/>
      <c r="AE3336" s="139"/>
      <c r="AF3336" s="118"/>
      <c r="AG3336" s="118"/>
      <c r="AH3336" s="147" t="str">
        <f t="shared" si="622"/>
        <v/>
      </c>
      <c r="AI3336" s="147" t="str">
        <f t="shared" si="623"/>
        <v/>
      </c>
      <c r="AJ3336" s="148" t="str">
        <f t="shared" si="612"/>
        <v/>
      </c>
      <c r="AK3336" s="148" t="str">
        <f t="shared" si="613"/>
        <v/>
      </c>
      <c r="AL3336" s="147" t="str">
        <f t="shared" si="614"/>
        <v/>
      </c>
      <c r="AM3336" s="147" t="str">
        <f t="shared" si="615"/>
        <v/>
      </c>
      <c r="AN3336" s="147" t="str">
        <f t="shared" si="616"/>
        <v/>
      </c>
      <c r="AO3336" s="118"/>
    </row>
    <row r="3337" spans="1:41">
      <c r="A3337" s="118"/>
      <c r="B3337" s="118"/>
      <c r="C3337" s="118"/>
      <c r="D3337" s="118"/>
      <c r="E3337" s="118"/>
      <c r="F3337" s="118"/>
      <c r="G3337" s="118"/>
      <c r="H3337" s="118"/>
      <c r="I3337" s="118"/>
      <c r="J3337" s="118"/>
      <c r="K3337" s="118"/>
      <c r="L3337" s="118"/>
      <c r="M3337" s="118"/>
      <c r="N3337" s="118"/>
      <c r="O3337" s="143" t="str">
        <f>IF(H3337="","",(S3337/S3337)&amp;":"&amp;ROUND(AH3337/S3337,2))</f>
        <v/>
      </c>
      <c r="P3337" s="118"/>
      <c r="Q3337" s="118"/>
      <c r="R3337" s="143" t="str">
        <f>IF(H3337="","",(S3337/S3337)&amp;":"&amp;ROUND(AI3337/S3337,2))</f>
        <v/>
      </c>
      <c r="S3337" s="144" t="str">
        <f t="shared" si="617"/>
        <v/>
      </c>
      <c r="T3337" s="145" t="str">
        <f t="shared" si="618"/>
        <v/>
      </c>
      <c r="U3337" s="118"/>
      <c r="V3337" s="145" t="str">
        <f t="shared" si="619"/>
        <v/>
      </c>
      <c r="W3337" s="144" t="str">
        <f t="shared" si="620"/>
        <v/>
      </c>
      <c r="X3337" s="146" t="str">
        <f>IF(C3337="","",IF(OR(C3337="Trade",C3337="Multi Position"),(X3336+V3337),IF(C3337="Deposit",(X3336+AE3337),IF(C3337="Withdrawal",(X3336-AE3337)))))</f>
        <v/>
      </c>
      <c r="Y3337" s="145" t="str">
        <f t="shared" si="621"/>
        <v/>
      </c>
      <c r="Z3337" s="118"/>
      <c r="AA3337" s="118"/>
      <c r="AB3337" s="118"/>
      <c r="AC3337" s="118"/>
      <c r="AD3337" s="118"/>
      <c r="AE3337" s="139"/>
      <c r="AF3337" s="118"/>
      <c r="AG3337" s="118"/>
      <c r="AH3337" s="147" t="str">
        <f t="shared" si="622"/>
        <v/>
      </c>
      <c r="AI3337" s="147" t="str">
        <f t="shared" si="623"/>
        <v/>
      </c>
      <c r="AJ3337" s="148" t="str">
        <f t="shared" si="612"/>
        <v/>
      </c>
      <c r="AK3337" s="148" t="str">
        <f t="shared" si="613"/>
        <v/>
      </c>
      <c r="AL3337" s="147" t="str">
        <f t="shared" si="614"/>
        <v/>
      </c>
      <c r="AM3337" s="147" t="str">
        <f t="shared" si="615"/>
        <v/>
      </c>
      <c r="AN3337" s="147" t="str">
        <f t="shared" si="616"/>
        <v/>
      </c>
      <c r="AO3337" s="118"/>
    </row>
    <row r="3338" spans="1:41">
      <c r="A3338" s="118"/>
      <c r="B3338" s="118"/>
      <c r="C3338" s="118"/>
      <c r="D3338" s="118"/>
      <c r="E3338" s="118"/>
      <c r="F3338" s="118"/>
      <c r="G3338" s="118"/>
      <c r="H3338" s="118"/>
      <c r="I3338" s="118"/>
      <c r="J3338" s="118"/>
      <c r="K3338" s="118"/>
      <c r="L3338" s="118"/>
      <c r="M3338" s="118"/>
      <c r="N3338" s="118"/>
      <c r="O3338" s="143" t="str">
        <f>IF(H3338="","",(S3338/S3338)&amp;":"&amp;ROUND(AH3338/S3338,2))</f>
        <v/>
      </c>
      <c r="P3338" s="118"/>
      <c r="Q3338" s="118"/>
      <c r="R3338" s="143" t="str">
        <f>IF(H3338="","",(S3338/S3338)&amp;":"&amp;ROUND(AI3338/S3338,2))</f>
        <v/>
      </c>
      <c r="S3338" s="144" t="str">
        <f t="shared" si="617"/>
        <v/>
      </c>
      <c r="T3338" s="145" t="str">
        <f t="shared" si="618"/>
        <v/>
      </c>
      <c r="U3338" s="118"/>
      <c r="V3338" s="145" t="str">
        <f t="shared" si="619"/>
        <v/>
      </c>
      <c r="W3338" s="144" t="str">
        <f t="shared" si="620"/>
        <v/>
      </c>
      <c r="X3338" s="146" t="str">
        <f>IF(C3338="","",IF(OR(C3338="Trade",C3338="Multi Position"),(X3337+V3338),IF(C3338="Deposit",(X3337+AE3338),IF(C3338="Withdrawal",(X3337-AE3338)))))</f>
        <v/>
      </c>
      <c r="Y3338" s="145" t="str">
        <f t="shared" si="621"/>
        <v/>
      </c>
      <c r="Z3338" s="118"/>
      <c r="AA3338" s="118"/>
      <c r="AB3338" s="118"/>
      <c r="AC3338" s="118"/>
      <c r="AD3338" s="118"/>
      <c r="AE3338" s="139"/>
      <c r="AF3338" s="118"/>
      <c r="AG3338" s="118"/>
      <c r="AH3338" s="147" t="str">
        <f t="shared" si="622"/>
        <v/>
      </c>
      <c r="AI3338" s="147" t="str">
        <f t="shared" si="623"/>
        <v/>
      </c>
      <c r="AJ3338" s="148" t="str">
        <f t="shared" ref="AJ3338:AJ3401" si="624">IF(V3338&lt;0,V3338/-X3338,S3338)</f>
        <v/>
      </c>
      <c r="AK3338" s="148" t="str">
        <f t="shared" ref="AK3338:AK3401" si="625">IF(V3338="","",IF(H3338="LONG",IF(V3338&gt;0,V3338/X3338,((L3338*(P3338-K3338))/X3338)),IF(V3338&gt;0,V3338/X3338,((L3338*(K3338-P3338))/X3338))))</f>
        <v/>
      </c>
      <c r="AL3338" s="147" t="str">
        <f t="shared" ref="AL3338:AL3401" si="626">IF(B3338="","",MONTH(B3338))</f>
        <v/>
      </c>
      <c r="AM3338" s="147" t="str">
        <f t="shared" ref="AM3338:AM3401" si="627">IF(B3338="","",YEAR(B3338))</f>
        <v/>
      </c>
      <c r="AN3338" s="147" t="str">
        <f t="shared" ref="AN3338:AN3401" si="628">IF(B3338="","",DAY(B3338))</f>
        <v/>
      </c>
      <c r="AO3338" s="118"/>
    </row>
    <row r="3339" spans="1:41">
      <c r="A3339" s="118"/>
      <c r="B3339" s="118"/>
      <c r="C3339" s="118"/>
      <c r="D3339" s="118"/>
      <c r="E3339" s="118"/>
      <c r="F3339" s="118"/>
      <c r="G3339" s="118"/>
      <c r="H3339" s="118"/>
      <c r="I3339" s="118"/>
      <c r="J3339" s="118"/>
      <c r="K3339" s="118"/>
      <c r="L3339" s="118"/>
      <c r="M3339" s="118"/>
      <c r="N3339" s="118"/>
      <c r="O3339" s="143" t="str">
        <f>IF(H3339="","",(S3339/S3339)&amp;":"&amp;ROUND(AH3339/S3339,2))</f>
        <v/>
      </c>
      <c r="P3339" s="118"/>
      <c r="Q3339" s="118"/>
      <c r="R3339" s="143" t="str">
        <f>IF(H3339="","",(S3339/S3339)&amp;":"&amp;ROUND(AI3339/S3339,2))</f>
        <v/>
      </c>
      <c r="S3339" s="144" t="str">
        <f t="shared" ref="S3339:S3402" si="629">IF(N3339="","",IF(H3339="LONG",(((K3339-M3339)*L3339)/X3338),(((M3339-K3339)*L3339)/X3338)))</f>
        <v/>
      </c>
      <c r="T3339" s="145" t="str">
        <f t="shared" ref="T3339:T3402" si="630">IF(K3339="","",IF(H3339="LONG",(P3339*L3339)-(K3339*L3339),(K3339*L3339)-(P3339*L3339)))</f>
        <v/>
      </c>
      <c r="U3339" s="118"/>
      <c r="V3339" s="145" t="str">
        <f t="shared" ref="V3339:V3402" si="631">IF(K3339="","",IF(T3339&lt;0,(T3339)-+U3339,(T3339)-U3339))</f>
        <v/>
      </c>
      <c r="W3339" s="144" t="str">
        <f t="shared" ref="W3339:W3402" si="632">IF(P3339="","",SUM(V3339/X3338))</f>
        <v/>
      </c>
      <c r="X3339" s="146" t="str">
        <f>IF(C3339="","",IF(OR(C3339="Trade",C3339="Multi Position"),(X3338+V3339),IF(C3339="Deposit",(X3338+AE3339),IF(C3339="Withdrawal",(X3338-AE3339)))))</f>
        <v/>
      </c>
      <c r="Y3339" s="145" t="str">
        <f t="shared" ref="Y3339:Y3402" si="633">IF(Q3339="","",INT(Q3339-B3339)&amp;" Days "&amp;TEXT(Q3339-B3339,"H"" Hrs ""m"" mins """))</f>
        <v/>
      </c>
      <c r="Z3339" s="118"/>
      <c r="AA3339" s="118"/>
      <c r="AB3339" s="118"/>
      <c r="AC3339" s="118"/>
      <c r="AD3339" s="118"/>
      <c r="AE3339" s="139"/>
      <c r="AF3339" s="118"/>
      <c r="AG3339" s="118"/>
      <c r="AH3339" s="147" t="str">
        <f t="shared" ref="AH3339:AH3402" si="634">IF(K3339="","", IF(H3339="LONG", (((N3339-K3339)*L3339)/X3338), (((K3339-N3339)*L3339)/X3338)))</f>
        <v/>
      </c>
      <c r="AI3339" s="147" t="str">
        <f t="shared" ref="AI3339:AI3402" si="635">IF(K3339="","", IF(H3339="LONG", (((P3339-K3339)*L3339)/X3338), (((K3339-P3339)*L3339)/X3338)))</f>
        <v/>
      </c>
      <c r="AJ3339" s="148" t="str">
        <f t="shared" si="624"/>
        <v/>
      </c>
      <c r="AK3339" s="148" t="str">
        <f t="shared" si="625"/>
        <v/>
      </c>
      <c r="AL3339" s="147" t="str">
        <f t="shared" si="626"/>
        <v/>
      </c>
      <c r="AM3339" s="147" t="str">
        <f t="shared" si="627"/>
        <v/>
      </c>
      <c r="AN3339" s="147" t="str">
        <f t="shared" si="628"/>
        <v/>
      </c>
      <c r="AO3339" s="118"/>
    </row>
    <row r="3340" spans="1:41">
      <c r="A3340" s="118"/>
      <c r="B3340" s="118"/>
      <c r="C3340" s="118"/>
      <c r="D3340" s="118"/>
      <c r="E3340" s="118"/>
      <c r="F3340" s="118"/>
      <c r="G3340" s="118"/>
      <c r="H3340" s="118"/>
      <c r="I3340" s="118"/>
      <c r="J3340" s="118"/>
      <c r="K3340" s="118"/>
      <c r="L3340" s="118"/>
      <c r="M3340" s="118"/>
      <c r="N3340" s="118"/>
      <c r="O3340" s="143" t="str">
        <f>IF(H3340="","",(S3340/S3340)&amp;":"&amp;ROUND(AH3340/S3340,2))</f>
        <v/>
      </c>
      <c r="P3340" s="118"/>
      <c r="Q3340" s="118"/>
      <c r="R3340" s="143" t="str">
        <f>IF(H3340="","",(S3340/S3340)&amp;":"&amp;ROUND(AI3340/S3340,2))</f>
        <v/>
      </c>
      <c r="S3340" s="144" t="str">
        <f t="shared" si="629"/>
        <v/>
      </c>
      <c r="T3340" s="145" t="str">
        <f t="shared" si="630"/>
        <v/>
      </c>
      <c r="U3340" s="118"/>
      <c r="V3340" s="145" t="str">
        <f t="shared" si="631"/>
        <v/>
      </c>
      <c r="W3340" s="144" t="str">
        <f t="shared" si="632"/>
        <v/>
      </c>
      <c r="X3340" s="146" t="str">
        <f>IF(C3340="","",IF(OR(C3340="Trade",C3340="Multi Position"),(X3339+V3340),IF(C3340="Deposit",(X3339+AE3340),IF(C3340="Withdrawal",(X3339-AE3340)))))</f>
        <v/>
      </c>
      <c r="Y3340" s="145" t="str">
        <f t="shared" si="633"/>
        <v/>
      </c>
      <c r="Z3340" s="118"/>
      <c r="AA3340" s="118"/>
      <c r="AB3340" s="118"/>
      <c r="AC3340" s="118"/>
      <c r="AD3340" s="118"/>
      <c r="AE3340" s="139"/>
      <c r="AF3340" s="118"/>
      <c r="AG3340" s="118"/>
      <c r="AH3340" s="147" t="str">
        <f t="shared" si="634"/>
        <v/>
      </c>
      <c r="AI3340" s="147" t="str">
        <f t="shared" si="635"/>
        <v/>
      </c>
      <c r="AJ3340" s="148" t="str">
        <f t="shared" si="624"/>
        <v/>
      </c>
      <c r="AK3340" s="148" t="str">
        <f t="shared" si="625"/>
        <v/>
      </c>
      <c r="AL3340" s="147" t="str">
        <f t="shared" si="626"/>
        <v/>
      </c>
      <c r="AM3340" s="147" t="str">
        <f t="shared" si="627"/>
        <v/>
      </c>
      <c r="AN3340" s="147" t="str">
        <f t="shared" si="628"/>
        <v/>
      </c>
      <c r="AO3340" s="118"/>
    </row>
    <row r="3341" spans="1:41">
      <c r="A3341" s="118"/>
      <c r="B3341" s="118"/>
      <c r="C3341" s="118"/>
      <c r="D3341" s="118"/>
      <c r="E3341" s="118"/>
      <c r="F3341" s="118"/>
      <c r="G3341" s="118"/>
      <c r="H3341" s="118"/>
      <c r="I3341" s="118"/>
      <c r="J3341" s="118"/>
      <c r="K3341" s="118"/>
      <c r="L3341" s="118"/>
      <c r="M3341" s="118"/>
      <c r="N3341" s="118"/>
      <c r="O3341" s="143" t="str">
        <f>IF(H3341="","",(S3341/S3341)&amp;":"&amp;ROUND(AH3341/S3341,2))</f>
        <v/>
      </c>
      <c r="P3341" s="118"/>
      <c r="Q3341" s="118"/>
      <c r="R3341" s="143" t="str">
        <f>IF(H3341="","",(S3341/S3341)&amp;":"&amp;ROUND(AI3341/S3341,2))</f>
        <v/>
      </c>
      <c r="S3341" s="144" t="str">
        <f t="shared" si="629"/>
        <v/>
      </c>
      <c r="T3341" s="145" t="str">
        <f t="shared" si="630"/>
        <v/>
      </c>
      <c r="U3341" s="118"/>
      <c r="V3341" s="145" t="str">
        <f t="shared" si="631"/>
        <v/>
      </c>
      <c r="W3341" s="144" t="str">
        <f t="shared" si="632"/>
        <v/>
      </c>
      <c r="X3341" s="146" t="str">
        <f>IF(C3341="","",IF(OR(C3341="Trade",C3341="Multi Position"),(X3340+V3341),IF(C3341="Deposit",(X3340+AE3341),IF(C3341="Withdrawal",(X3340-AE3341)))))</f>
        <v/>
      </c>
      <c r="Y3341" s="145" t="str">
        <f t="shared" si="633"/>
        <v/>
      </c>
      <c r="Z3341" s="118"/>
      <c r="AA3341" s="118"/>
      <c r="AB3341" s="118"/>
      <c r="AC3341" s="118"/>
      <c r="AD3341" s="118"/>
      <c r="AE3341" s="139"/>
      <c r="AF3341" s="118"/>
      <c r="AG3341" s="118"/>
      <c r="AH3341" s="147" t="str">
        <f t="shared" si="634"/>
        <v/>
      </c>
      <c r="AI3341" s="147" t="str">
        <f t="shared" si="635"/>
        <v/>
      </c>
      <c r="AJ3341" s="148" t="str">
        <f t="shared" si="624"/>
        <v/>
      </c>
      <c r="AK3341" s="148" t="str">
        <f t="shared" si="625"/>
        <v/>
      </c>
      <c r="AL3341" s="147" t="str">
        <f t="shared" si="626"/>
        <v/>
      </c>
      <c r="AM3341" s="147" t="str">
        <f t="shared" si="627"/>
        <v/>
      </c>
      <c r="AN3341" s="147" t="str">
        <f t="shared" si="628"/>
        <v/>
      </c>
      <c r="AO3341" s="118"/>
    </row>
    <row r="3342" spans="1:41">
      <c r="A3342" s="118"/>
      <c r="B3342" s="118"/>
      <c r="C3342" s="118"/>
      <c r="D3342" s="118"/>
      <c r="E3342" s="118"/>
      <c r="F3342" s="118"/>
      <c r="G3342" s="118"/>
      <c r="H3342" s="118"/>
      <c r="I3342" s="118"/>
      <c r="J3342" s="118"/>
      <c r="K3342" s="118"/>
      <c r="L3342" s="118"/>
      <c r="M3342" s="118"/>
      <c r="N3342" s="118"/>
      <c r="O3342" s="143" t="str">
        <f>IF(H3342="","",(S3342/S3342)&amp;":"&amp;ROUND(AH3342/S3342,2))</f>
        <v/>
      </c>
      <c r="P3342" s="118"/>
      <c r="Q3342" s="118"/>
      <c r="R3342" s="143" t="str">
        <f>IF(H3342="","",(S3342/S3342)&amp;":"&amp;ROUND(AI3342/S3342,2))</f>
        <v/>
      </c>
      <c r="S3342" s="144" t="str">
        <f t="shared" si="629"/>
        <v/>
      </c>
      <c r="T3342" s="145" t="str">
        <f t="shared" si="630"/>
        <v/>
      </c>
      <c r="U3342" s="118"/>
      <c r="V3342" s="145" t="str">
        <f t="shared" si="631"/>
        <v/>
      </c>
      <c r="W3342" s="144" t="str">
        <f t="shared" si="632"/>
        <v/>
      </c>
      <c r="X3342" s="146" t="str">
        <f>IF(C3342="","",IF(OR(C3342="Trade",C3342="Multi Position"),(X3341+V3342),IF(C3342="Deposit",(X3341+AE3342),IF(C3342="Withdrawal",(X3341-AE3342)))))</f>
        <v/>
      </c>
      <c r="Y3342" s="145" t="str">
        <f t="shared" si="633"/>
        <v/>
      </c>
      <c r="Z3342" s="118"/>
      <c r="AA3342" s="118"/>
      <c r="AB3342" s="118"/>
      <c r="AC3342" s="118"/>
      <c r="AD3342" s="118"/>
      <c r="AE3342" s="139"/>
      <c r="AF3342" s="118"/>
      <c r="AG3342" s="118"/>
      <c r="AH3342" s="147" t="str">
        <f t="shared" si="634"/>
        <v/>
      </c>
      <c r="AI3342" s="147" t="str">
        <f t="shared" si="635"/>
        <v/>
      </c>
      <c r="AJ3342" s="148" t="str">
        <f t="shared" si="624"/>
        <v/>
      </c>
      <c r="AK3342" s="148" t="str">
        <f t="shared" si="625"/>
        <v/>
      </c>
      <c r="AL3342" s="147" t="str">
        <f t="shared" si="626"/>
        <v/>
      </c>
      <c r="AM3342" s="147" t="str">
        <f t="shared" si="627"/>
        <v/>
      </c>
      <c r="AN3342" s="147" t="str">
        <f t="shared" si="628"/>
        <v/>
      </c>
      <c r="AO3342" s="118"/>
    </row>
    <row r="3343" spans="1:41">
      <c r="A3343" s="118"/>
      <c r="B3343" s="118"/>
      <c r="C3343" s="118"/>
      <c r="D3343" s="118"/>
      <c r="E3343" s="118"/>
      <c r="F3343" s="118"/>
      <c r="G3343" s="118"/>
      <c r="H3343" s="118"/>
      <c r="I3343" s="118"/>
      <c r="J3343" s="118"/>
      <c r="K3343" s="118"/>
      <c r="L3343" s="118"/>
      <c r="M3343" s="118"/>
      <c r="N3343" s="118"/>
      <c r="O3343" s="143" t="str">
        <f>IF(H3343="","",(S3343/S3343)&amp;":"&amp;ROUND(AH3343/S3343,2))</f>
        <v/>
      </c>
      <c r="P3343" s="118"/>
      <c r="Q3343" s="118"/>
      <c r="R3343" s="143" t="str">
        <f>IF(H3343="","",(S3343/S3343)&amp;":"&amp;ROUND(AI3343/S3343,2))</f>
        <v/>
      </c>
      <c r="S3343" s="144" t="str">
        <f t="shared" si="629"/>
        <v/>
      </c>
      <c r="T3343" s="145" t="str">
        <f t="shared" si="630"/>
        <v/>
      </c>
      <c r="U3343" s="118"/>
      <c r="V3343" s="145" t="str">
        <f t="shared" si="631"/>
        <v/>
      </c>
      <c r="W3343" s="144" t="str">
        <f t="shared" si="632"/>
        <v/>
      </c>
      <c r="X3343" s="146" t="str">
        <f>IF(C3343="","",IF(OR(C3343="Trade",C3343="Multi Position"),(X3342+V3343),IF(C3343="Deposit",(X3342+AE3343),IF(C3343="Withdrawal",(X3342-AE3343)))))</f>
        <v/>
      </c>
      <c r="Y3343" s="145" t="str">
        <f t="shared" si="633"/>
        <v/>
      </c>
      <c r="Z3343" s="118"/>
      <c r="AA3343" s="118"/>
      <c r="AB3343" s="118"/>
      <c r="AC3343" s="118"/>
      <c r="AD3343" s="118"/>
      <c r="AE3343" s="139"/>
      <c r="AF3343" s="118"/>
      <c r="AG3343" s="118"/>
      <c r="AH3343" s="147" t="str">
        <f t="shared" si="634"/>
        <v/>
      </c>
      <c r="AI3343" s="147" t="str">
        <f t="shared" si="635"/>
        <v/>
      </c>
      <c r="AJ3343" s="148" t="str">
        <f t="shared" si="624"/>
        <v/>
      </c>
      <c r="AK3343" s="148" t="str">
        <f t="shared" si="625"/>
        <v/>
      </c>
      <c r="AL3343" s="147" t="str">
        <f t="shared" si="626"/>
        <v/>
      </c>
      <c r="AM3343" s="147" t="str">
        <f t="shared" si="627"/>
        <v/>
      </c>
      <c r="AN3343" s="147" t="str">
        <f t="shared" si="628"/>
        <v/>
      </c>
      <c r="AO3343" s="118"/>
    </row>
    <row r="3344" spans="1:41">
      <c r="A3344" s="118"/>
      <c r="B3344" s="118"/>
      <c r="C3344" s="118"/>
      <c r="D3344" s="118"/>
      <c r="E3344" s="118"/>
      <c r="F3344" s="118"/>
      <c r="G3344" s="118"/>
      <c r="H3344" s="118"/>
      <c r="I3344" s="118"/>
      <c r="J3344" s="118"/>
      <c r="K3344" s="118"/>
      <c r="L3344" s="118"/>
      <c r="M3344" s="118"/>
      <c r="N3344" s="118"/>
      <c r="O3344" s="143" t="str">
        <f>IF(H3344="","",(S3344/S3344)&amp;":"&amp;ROUND(AH3344/S3344,2))</f>
        <v/>
      </c>
      <c r="P3344" s="118"/>
      <c r="Q3344" s="118"/>
      <c r="R3344" s="143" t="str">
        <f>IF(H3344="","",(S3344/S3344)&amp;":"&amp;ROUND(AI3344/S3344,2))</f>
        <v/>
      </c>
      <c r="S3344" s="144" t="str">
        <f t="shared" si="629"/>
        <v/>
      </c>
      <c r="T3344" s="145" t="str">
        <f t="shared" si="630"/>
        <v/>
      </c>
      <c r="U3344" s="118"/>
      <c r="V3344" s="145" t="str">
        <f t="shared" si="631"/>
        <v/>
      </c>
      <c r="W3344" s="144" t="str">
        <f t="shared" si="632"/>
        <v/>
      </c>
      <c r="X3344" s="146" t="str">
        <f>IF(C3344="","",IF(OR(C3344="Trade",C3344="Multi Position"),(X3343+V3344),IF(C3344="Deposit",(X3343+AE3344),IF(C3344="Withdrawal",(X3343-AE3344)))))</f>
        <v/>
      </c>
      <c r="Y3344" s="145" t="str">
        <f t="shared" si="633"/>
        <v/>
      </c>
      <c r="Z3344" s="118"/>
      <c r="AA3344" s="118"/>
      <c r="AB3344" s="118"/>
      <c r="AC3344" s="118"/>
      <c r="AD3344" s="118"/>
      <c r="AE3344" s="139"/>
      <c r="AF3344" s="118"/>
      <c r="AG3344" s="118"/>
      <c r="AH3344" s="147" t="str">
        <f t="shared" si="634"/>
        <v/>
      </c>
      <c r="AI3344" s="147" t="str">
        <f t="shared" si="635"/>
        <v/>
      </c>
      <c r="AJ3344" s="148" t="str">
        <f t="shared" si="624"/>
        <v/>
      </c>
      <c r="AK3344" s="148" t="str">
        <f t="shared" si="625"/>
        <v/>
      </c>
      <c r="AL3344" s="147" t="str">
        <f t="shared" si="626"/>
        <v/>
      </c>
      <c r="AM3344" s="147" t="str">
        <f t="shared" si="627"/>
        <v/>
      </c>
      <c r="AN3344" s="147" t="str">
        <f t="shared" si="628"/>
        <v/>
      </c>
      <c r="AO3344" s="118"/>
    </row>
    <row r="3345" spans="1:41">
      <c r="A3345" s="118"/>
      <c r="B3345" s="118"/>
      <c r="C3345" s="118"/>
      <c r="D3345" s="118"/>
      <c r="E3345" s="118"/>
      <c r="F3345" s="118"/>
      <c r="G3345" s="118"/>
      <c r="H3345" s="118"/>
      <c r="I3345" s="118"/>
      <c r="J3345" s="118"/>
      <c r="K3345" s="118"/>
      <c r="L3345" s="118"/>
      <c r="M3345" s="118"/>
      <c r="N3345" s="118"/>
      <c r="O3345" s="143" t="str">
        <f>IF(H3345="","",(S3345/S3345)&amp;":"&amp;ROUND(AH3345/S3345,2))</f>
        <v/>
      </c>
      <c r="P3345" s="118"/>
      <c r="Q3345" s="118"/>
      <c r="R3345" s="143" t="str">
        <f>IF(H3345="","",(S3345/S3345)&amp;":"&amp;ROUND(AI3345/S3345,2))</f>
        <v/>
      </c>
      <c r="S3345" s="144" t="str">
        <f t="shared" si="629"/>
        <v/>
      </c>
      <c r="T3345" s="145" t="str">
        <f t="shared" si="630"/>
        <v/>
      </c>
      <c r="U3345" s="118"/>
      <c r="V3345" s="145" t="str">
        <f t="shared" si="631"/>
        <v/>
      </c>
      <c r="W3345" s="144" t="str">
        <f t="shared" si="632"/>
        <v/>
      </c>
      <c r="X3345" s="146" t="str">
        <f>IF(C3345="","",IF(OR(C3345="Trade",C3345="Multi Position"),(X3344+V3345),IF(C3345="Deposit",(X3344+AE3345),IF(C3345="Withdrawal",(X3344-AE3345)))))</f>
        <v/>
      </c>
      <c r="Y3345" s="145" t="str">
        <f t="shared" si="633"/>
        <v/>
      </c>
      <c r="Z3345" s="118"/>
      <c r="AA3345" s="118"/>
      <c r="AB3345" s="118"/>
      <c r="AC3345" s="118"/>
      <c r="AD3345" s="118"/>
      <c r="AE3345" s="139"/>
      <c r="AF3345" s="118"/>
      <c r="AG3345" s="118"/>
      <c r="AH3345" s="147" t="str">
        <f t="shared" si="634"/>
        <v/>
      </c>
      <c r="AI3345" s="147" t="str">
        <f t="shared" si="635"/>
        <v/>
      </c>
      <c r="AJ3345" s="148" t="str">
        <f t="shared" si="624"/>
        <v/>
      </c>
      <c r="AK3345" s="148" t="str">
        <f t="shared" si="625"/>
        <v/>
      </c>
      <c r="AL3345" s="147" t="str">
        <f t="shared" si="626"/>
        <v/>
      </c>
      <c r="AM3345" s="147" t="str">
        <f t="shared" si="627"/>
        <v/>
      </c>
      <c r="AN3345" s="147" t="str">
        <f t="shared" si="628"/>
        <v/>
      </c>
      <c r="AO3345" s="118"/>
    </row>
    <row r="3346" spans="1:41">
      <c r="A3346" s="118"/>
      <c r="B3346" s="118"/>
      <c r="C3346" s="118"/>
      <c r="D3346" s="118"/>
      <c r="E3346" s="118"/>
      <c r="F3346" s="118"/>
      <c r="G3346" s="118"/>
      <c r="H3346" s="118"/>
      <c r="I3346" s="118"/>
      <c r="J3346" s="118"/>
      <c r="K3346" s="118"/>
      <c r="L3346" s="118"/>
      <c r="M3346" s="118"/>
      <c r="N3346" s="118"/>
      <c r="O3346" s="143" t="str">
        <f>IF(H3346="","",(S3346/S3346)&amp;":"&amp;ROUND(AH3346/S3346,2))</f>
        <v/>
      </c>
      <c r="P3346" s="118"/>
      <c r="Q3346" s="118"/>
      <c r="R3346" s="143" t="str">
        <f>IF(H3346="","",(S3346/S3346)&amp;":"&amp;ROUND(AI3346/S3346,2))</f>
        <v/>
      </c>
      <c r="S3346" s="144" t="str">
        <f t="shared" si="629"/>
        <v/>
      </c>
      <c r="T3346" s="145" t="str">
        <f t="shared" si="630"/>
        <v/>
      </c>
      <c r="U3346" s="118"/>
      <c r="V3346" s="145" t="str">
        <f t="shared" si="631"/>
        <v/>
      </c>
      <c r="W3346" s="144" t="str">
        <f t="shared" si="632"/>
        <v/>
      </c>
      <c r="X3346" s="146" t="str">
        <f>IF(C3346="","",IF(OR(C3346="Trade",C3346="Multi Position"),(X3345+V3346),IF(C3346="Deposit",(X3345+AE3346),IF(C3346="Withdrawal",(X3345-AE3346)))))</f>
        <v/>
      </c>
      <c r="Y3346" s="145" t="str">
        <f t="shared" si="633"/>
        <v/>
      </c>
      <c r="Z3346" s="118"/>
      <c r="AA3346" s="118"/>
      <c r="AB3346" s="118"/>
      <c r="AC3346" s="118"/>
      <c r="AD3346" s="118"/>
      <c r="AE3346" s="139"/>
      <c r="AF3346" s="118"/>
      <c r="AG3346" s="118"/>
      <c r="AH3346" s="147" t="str">
        <f t="shared" si="634"/>
        <v/>
      </c>
      <c r="AI3346" s="147" t="str">
        <f t="shared" si="635"/>
        <v/>
      </c>
      <c r="AJ3346" s="148" t="str">
        <f t="shared" si="624"/>
        <v/>
      </c>
      <c r="AK3346" s="148" t="str">
        <f t="shared" si="625"/>
        <v/>
      </c>
      <c r="AL3346" s="147" t="str">
        <f t="shared" si="626"/>
        <v/>
      </c>
      <c r="AM3346" s="147" t="str">
        <f t="shared" si="627"/>
        <v/>
      </c>
      <c r="AN3346" s="147" t="str">
        <f t="shared" si="628"/>
        <v/>
      </c>
      <c r="AO3346" s="118"/>
    </row>
    <row r="3347" spans="1:41">
      <c r="A3347" s="118"/>
      <c r="B3347" s="118"/>
      <c r="C3347" s="118"/>
      <c r="D3347" s="118"/>
      <c r="E3347" s="118"/>
      <c r="F3347" s="118"/>
      <c r="G3347" s="118"/>
      <c r="H3347" s="118"/>
      <c r="I3347" s="118"/>
      <c r="J3347" s="118"/>
      <c r="K3347" s="118"/>
      <c r="L3347" s="118"/>
      <c r="M3347" s="118"/>
      <c r="N3347" s="118"/>
      <c r="O3347" s="143" t="str">
        <f>IF(H3347="","",(S3347/S3347)&amp;":"&amp;ROUND(AH3347/S3347,2))</f>
        <v/>
      </c>
      <c r="P3347" s="118"/>
      <c r="Q3347" s="118"/>
      <c r="R3347" s="143" t="str">
        <f>IF(H3347="","",(S3347/S3347)&amp;":"&amp;ROUND(AI3347/S3347,2))</f>
        <v/>
      </c>
      <c r="S3347" s="144" t="str">
        <f t="shared" si="629"/>
        <v/>
      </c>
      <c r="T3347" s="145" t="str">
        <f t="shared" si="630"/>
        <v/>
      </c>
      <c r="U3347" s="118"/>
      <c r="V3347" s="145" t="str">
        <f t="shared" si="631"/>
        <v/>
      </c>
      <c r="W3347" s="144" t="str">
        <f t="shared" si="632"/>
        <v/>
      </c>
      <c r="X3347" s="146" t="str">
        <f>IF(C3347="","",IF(OR(C3347="Trade",C3347="Multi Position"),(X3346+V3347),IF(C3347="Deposit",(X3346+AE3347),IF(C3347="Withdrawal",(X3346-AE3347)))))</f>
        <v/>
      </c>
      <c r="Y3347" s="145" t="str">
        <f t="shared" si="633"/>
        <v/>
      </c>
      <c r="Z3347" s="118"/>
      <c r="AA3347" s="118"/>
      <c r="AB3347" s="118"/>
      <c r="AC3347" s="118"/>
      <c r="AD3347" s="118"/>
      <c r="AE3347" s="139"/>
      <c r="AF3347" s="118"/>
      <c r="AG3347" s="118"/>
      <c r="AH3347" s="147" t="str">
        <f t="shared" si="634"/>
        <v/>
      </c>
      <c r="AI3347" s="147" t="str">
        <f t="shared" si="635"/>
        <v/>
      </c>
      <c r="AJ3347" s="148" t="str">
        <f t="shared" si="624"/>
        <v/>
      </c>
      <c r="AK3347" s="148" t="str">
        <f t="shared" si="625"/>
        <v/>
      </c>
      <c r="AL3347" s="147" t="str">
        <f t="shared" si="626"/>
        <v/>
      </c>
      <c r="AM3347" s="147" t="str">
        <f t="shared" si="627"/>
        <v/>
      </c>
      <c r="AN3347" s="147" t="str">
        <f t="shared" si="628"/>
        <v/>
      </c>
      <c r="AO3347" s="118"/>
    </row>
    <row r="3348" spans="1:41">
      <c r="A3348" s="118"/>
      <c r="B3348" s="118"/>
      <c r="C3348" s="118"/>
      <c r="D3348" s="118"/>
      <c r="E3348" s="118"/>
      <c r="F3348" s="118"/>
      <c r="G3348" s="118"/>
      <c r="H3348" s="118"/>
      <c r="I3348" s="118"/>
      <c r="J3348" s="118"/>
      <c r="K3348" s="118"/>
      <c r="L3348" s="118"/>
      <c r="M3348" s="118"/>
      <c r="N3348" s="118"/>
      <c r="O3348" s="143" t="str">
        <f>IF(H3348="","",(S3348/S3348)&amp;":"&amp;ROUND(AH3348/S3348,2))</f>
        <v/>
      </c>
      <c r="P3348" s="118"/>
      <c r="Q3348" s="118"/>
      <c r="R3348" s="143" t="str">
        <f>IF(H3348="","",(S3348/S3348)&amp;":"&amp;ROUND(AI3348/S3348,2))</f>
        <v/>
      </c>
      <c r="S3348" s="144" t="str">
        <f t="shared" si="629"/>
        <v/>
      </c>
      <c r="T3348" s="145" t="str">
        <f t="shared" si="630"/>
        <v/>
      </c>
      <c r="U3348" s="118"/>
      <c r="V3348" s="145" t="str">
        <f t="shared" si="631"/>
        <v/>
      </c>
      <c r="W3348" s="144" t="str">
        <f t="shared" si="632"/>
        <v/>
      </c>
      <c r="X3348" s="146" t="str">
        <f>IF(C3348="","",IF(OR(C3348="Trade",C3348="Multi Position"),(X3347+V3348),IF(C3348="Deposit",(X3347+AE3348),IF(C3348="Withdrawal",(X3347-AE3348)))))</f>
        <v/>
      </c>
      <c r="Y3348" s="145" t="str">
        <f t="shared" si="633"/>
        <v/>
      </c>
      <c r="Z3348" s="118"/>
      <c r="AA3348" s="118"/>
      <c r="AB3348" s="118"/>
      <c r="AC3348" s="118"/>
      <c r="AD3348" s="118"/>
      <c r="AE3348" s="139"/>
      <c r="AF3348" s="118"/>
      <c r="AG3348" s="118"/>
      <c r="AH3348" s="147" t="str">
        <f t="shared" si="634"/>
        <v/>
      </c>
      <c r="AI3348" s="147" t="str">
        <f t="shared" si="635"/>
        <v/>
      </c>
      <c r="AJ3348" s="148" t="str">
        <f t="shared" si="624"/>
        <v/>
      </c>
      <c r="AK3348" s="148" t="str">
        <f t="shared" si="625"/>
        <v/>
      </c>
      <c r="AL3348" s="147" t="str">
        <f t="shared" si="626"/>
        <v/>
      </c>
      <c r="AM3348" s="147" t="str">
        <f t="shared" si="627"/>
        <v/>
      </c>
      <c r="AN3348" s="147" t="str">
        <f t="shared" si="628"/>
        <v/>
      </c>
      <c r="AO3348" s="118"/>
    </row>
    <row r="3349" spans="1:41">
      <c r="A3349" s="118"/>
      <c r="B3349" s="118"/>
      <c r="C3349" s="118"/>
      <c r="D3349" s="118"/>
      <c r="E3349" s="118"/>
      <c r="F3349" s="118"/>
      <c r="G3349" s="118"/>
      <c r="H3349" s="118"/>
      <c r="I3349" s="118"/>
      <c r="J3349" s="118"/>
      <c r="K3349" s="118"/>
      <c r="L3349" s="118"/>
      <c r="M3349" s="118"/>
      <c r="N3349" s="118"/>
      <c r="O3349" s="143" t="str">
        <f>IF(H3349="","",(S3349/S3349)&amp;":"&amp;ROUND(AH3349/S3349,2))</f>
        <v/>
      </c>
      <c r="P3349" s="118"/>
      <c r="Q3349" s="118"/>
      <c r="R3349" s="143" t="str">
        <f>IF(H3349="","",(S3349/S3349)&amp;":"&amp;ROUND(AI3349/S3349,2))</f>
        <v/>
      </c>
      <c r="S3349" s="144" t="str">
        <f t="shared" si="629"/>
        <v/>
      </c>
      <c r="T3349" s="145" t="str">
        <f t="shared" si="630"/>
        <v/>
      </c>
      <c r="U3349" s="118"/>
      <c r="V3349" s="145" t="str">
        <f t="shared" si="631"/>
        <v/>
      </c>
      <c r="W3349" s="144" t="str">
        <f t="shared" si="632"/>
        <v/>
      </c>
      <c r="X3349" s="146" t="str">
        <f>IF(C3349="","",IF(OR(C3349="Trade",C3349="Multi Position"),(X3348+V3349),IF(C3349="Deposit",(X3348+AE3349),IF(C3349="Withdrawal",(X3348-AE3349)))))</f>
        <v/>
      </c>
      <c r="Y3349" s="145" t="str">
        <f t="shared" si="633"/>
        <v/>
      </c>
      <c r="Z3349" s="118"/>
      <c r="AA3349" s="118"/>
      <c r="AB3349" s="118"/>
      <c r="AC3349" s="118"/>
      <c r="AD3349" s="118"/>
      <c r="AE3349" s="139"/>
      <c r="AF3349" s="118"/>
      <c r="AG3349" s="118"/>
      <c r="AH3349" s="147" t="str">
        <f t="shared" si="634"/>
        <v/>
      </c>
      <c r="AI3349" s="147" t="str">
        <f t="shared" si="635"/>
        <v/>
      </c>
      <c r="AJ3349" s="148" t="str">
        <f t="shared" si="624"/>
        <v/>
      </c>
      <c r="AK3349" s="148" t="str">
        <f t="shared" si="625"/>
        <v/>
      </c>
      <c r="AL3349" s="147" t="str">
        <f t="shared" si="626"/>
        <v/>
      </c>
      <c r="AM3349" s="147" t="str">
        <f t="shared" si="627"/>
        <v/>
      </c>
      <c r="AN3349" s="147" t="str">
        <f t="shared" si="628"/>
        <v/>
      </c>
      <c r="AO3349" s="118"/>
    </row>
    <row r="3350" spans="1:41">
      <c r="A3350" s="118"/>
      <c r="B3350" s="118"/>
      <c r="C3350" s="118"/>
      <c r="D3350" s="118"/>
      <c r="E3350" s="118"/>
      <c r="F3350" s="118"/>
      <c r="G3350" s="118"/>
      <c r="H3350" s="118"/>
      <c r="I3350" s="118"/>
      <c r="J3350" s="118"/>
      <c r="K3350" s="118"/>
      <c r="L3350" s="118"/>
      <c r="M3350" s="118"/>
      <c r="N3350" s="118"/>
      <c r="O3350" s="143" t="str">
        <f>IF(H3350="","",(S3350/S3350)&amp;":"&amp;ROUND(AH3350/S3350,2))</f>
        <v/>
      </c>
      <c r="P3350" s="118"/>
      <c r="Q3350" s="118"/>
      <c r="R3350" s="143" t="str">
        <f>IF(H3350="","",(S3350/S3350)&amp;":"&amp;ROUND(AI3350/S3350,2))</f>
        <v/>
      </c>
      <c r="S3350" s="144" t="str">
        <f t="shared" si="629"/>
        <v/>
      </c>
      <c r="T3350" s="145" t="str">
        <f t="shared" si="630"/>
        <v/>
      </c>
      <c r="U3350" s="118"/>
      <c r="V3350" s="145" t="str">
        <f t="shared" si="631"/>
        <v/>
      </c>
      <c r="W3350" s="144" t="str">
        <f t="shared" si="632"/>
        <v/>
      </c>
      <c r="X3350" s="146" t="str">
        <f>IF(C3350="","",IF(OR(C3350="Trade",C3350="Multi Position"),(X3349+V3350),IF(C3350="Deposit",(X3349+AE3350),IF(C3350="Withdrawal",(X3349-AE3350)))))</f>
        <v/>
      </c>
      <c r="Y3350" s="145" t="str">
        <f t="shared" si="633"/>
        <v/>
      </c>
      <c r="Z3350" s="118"/>
      <c r="AA3350" s="118"/>
      <c r="AB3350" s="118"/>
      <c r="AC3350" s="118"/>
      <c r="AD3350" s="118"/>
      <c r="AE3350" s="139"/>
      <c r="AF3350" s="118"/>
      <c r="AG3350" s="118"/>
      <c r="AH3350" s="147" t="str">
        <f t="shared" si="634"/>
        <v/>
      </c>
      <c r="AI3350" s="147" t="str">
        <f t="shared" si="635"/>
        <v/>
      </c>
      <c r="AJ3350" s="148" t="str">
        <f t="shared" si="624"/>
        <v/>
      </c>
      <c r="AK3350" s="148" t="str">
        <f t="shared" si="625"/>
        <v/>
      </c>
      <c r="AL3350" s="147" t="str">
        <f t="shared" si="626"/>
        <v/>
      </c>
      <c r="AM3350" s="147" t="str">
        <f t="shared" si="627"/>
        <v/>
      </c>
      <c r="AN3350" s="147" t="str">
        <f t="shared" si="628"/>
        <v/>
      </c>
      <c r="AO3350" s="118"/>
    </row>
    <row r="3351" spans="1:41">
      <c r="A3351" s="118"/>
      <c r="B3351" s="118"/>
      <c r="C3351" s="118"/>
      <c r="D3351" s="118"/>
      <c r="E3351" s="118"/>
      <c r="F3351" s="118"/>
      <c r="G3351" s="118"/>
      <c r="H3351" s="118"/>
      <c r="I3351" s="118"/>
      <c r="J3351" s="118"/>
      <c r="K3351" s="118"/>
      <c r="L3351" s="118"/>
      <c r="M3351" s="118"/>
      <c r="N3351" s="118"/>
      <c r="O3351" s="143" t="str">
        <f>IF(H3351="","",(S3351/S3351)&amp;":"&amp;ROUND(AH3351/S3351,2))</f>
        <v/>
      </c>
      <c r="P3351" s="118"/>
      <c r="Q3351" s="118"/>
      <c r="R3351" s="143" t="str">
        <f>IF(H3351="","",(S3351/S3351)&amp;":"&amp;ROUND(AI3351/S3351,2))</f>
        <v/>
      </c>
      <c r="S3351" s="144" t="str">
        <f t="shared" si="629"/>
        <v/>
      </c>
      <c r="T3351" s="145" t="str">
        <f t="shared" si="630"/>
        <v/>
      </c>
      <c r="U3351" s="118"/>
      <c r="V3351" s="145" t="str">
        <f t="shared" si="631"/>
        <v/>
      </c>
      <c r="W3351" s="144" t="str">
        <f t="shared" si="632"/>
        <v/>
      </c>
      <c r="X3351" s="146" t="str">
        <f>IF(C3351="","",IF(OR(C3351="Trade",C3351="Multi Position"),(X3350+V3351),IF(C3351="Deposit",(X3350+AE3351),IF(C3351="Withdrawal",(X3350-AE3351)))))</f>
        <v/>
      </c>
      <c r="Y3351" s="145" t="str">
        <f t="shared" si="633"/>
        <v/>
      </c>
      <c r="Z3351" s="118"/>
      <c r="AA3351" s="118"/>
      <c r="AB3351" s="118"/>
      <c r="AC3351" s="118"/>
      <c r="AD3351" s="118"/>
      <c r="AE3351" s="139"/>
      <c r="AF3351" s="118"/>
      <c r="AG3351" s="118"/>
      <c r="AH3351" s="147" t="str">
        <f t="shared" si="634"/>
        <v/>
      </c>
      <c r="AI3351" s="147" t="str">
        <f t="shared" si="635"/>
        <v/>
      </c>
      <c r="AJ3351" s="148" t="str">
        <f t="shared" si="624"/>
        <v/>
      </c>
      <c r="AK3351" s="148" t="str">
        <f t="shared" si="625"/>
        <v/>
      </c>
      <c r="AL3351" s="147" t="str">
        <f t="shared" si="626"/>
        <v/>
      </c>
      <c r="AM3351" s="147" t="str">
        <f t="shared" si="627"/>
        <v/>
      </c>
      <c r="AN3351" s="147" t="str">
        <f t="shared" si="628"/>
        <v/>
      </c>
      <c r="AO3351" s="118"/>
    </row>
    <row r="3352" spans="1:41">
      <c r="A3352" s="118"/>
      <c r="B3352" s="118"/>
      <c r="C3352" s="118"/>
      <c r="D3352" s="118"/>
      <c r="E3352" s="118"/>
      <c r="F3352" s="118"/>
      <c r="G3352" s="118"/>
      <c r="H3352" s="118"/>
      <c r="I3352" s="118"/>
      <c r="J3352" s="118"/>
      <c r="K3352" s="118"/>
      <c r="L3352" s="118"/>
      <c r="M3352" s="118"/>
      <c r="N3352" s="118"/>
      <c r="O3352" s="143" t="str">
        <f>IF(H3352="","",(S3352/S3352)&amp;":"&amp;ROUND(AH3352/S3352,2))</f>
        <v/>
      </c>
      <c r="P3352" s="118"/>
      <c r="Q3352" s="118"/>
      <c r="R3352" s="143" t="str">
        <f>IF(H3352="","",(S3352/S3352)&amp;":"&amp;ROUND(AI3352/S3352,2))</f>
        <v/>
      </c>
      <c r="S3352" s="144" t="str">
        <f t="shared" si="629"/>
        <v/>
      </c>
      <c r="T3352" s="145" t="str">
        <f t="shared" si="630"/>
        <v/>
      </c>
      <c r="U3352" s="118"/>
      <c r="V3352" s="145" t="str">
        <f t="shared" si="631"/>
        <v/>
      </c>
      <c r="W3352" s="144" t="str">
        <f t="shared" si="632"/>
        <v/>
      </c>
      <c r="X3352" s="146" t="str">
        <f>IF(C3352="","",IF(OR(C3352="Trade",C3352="Multi Position"),(X3351+V3352),IF(C3352="Deposit",(X3351+AE3352),IF(C3352="Withdrawal",(X3351-AE3352)))))</f>
        <v/>
      </c>
      <c r="Y3352" s="145" t="str">
        <f t="shared" si="633"/>
        <v/>
      </c>
      <c r="Z3352" s="118"/>
      <c r="AA3352" s="118"/>
      <c r="AB3352" s="118"/>
      <c r="AC3352" s="118"/>
      <c r="AD3352" s="118"/>
      <c r="AE3352" s="139"/>
      <c r="AF3352" s="118"/>
      <c r="AG3352" s="118"/>
      <c r="AH3352" s="147" t="str">
        <f t="shared" si="634"/>
        <v/>
      </c>
      <c r="AI3352" s="147" t="str">
        <f t="shared" si="635"/>
        <v/>
      </c>
      <c r="AJ3352" s="148" t="str">
        <f t="shared" si="624"/>
        <v/>
      </c>
      <c r="AK3352" s="148" t="str">
        <f t="shared" si="625"/>
        <v/>
      </c>
      <c r="AL3352" s="147" t="str">
        <f t="shared" si="626"/>
        <v/>
      </c>
      <c r="AM3352" s="147" t="str">
        <f t="shared" si="627"/>
        <v/>
      </c>
      <c r="AN3352" s="147" t="str">
        <f t="shared" si="628"/>
        <v/>
      </c>
      <c r="AO3352" s="118"/>
    </row>
    <row r="3353" spans="1:41">
      <c r="A3353" s="118"/>
      <c r="B3353" s="118"/>
      <c r="C3353" s="118"/>
      <c r="D3353" s="118"/>
      <c r="E3353" s="118"/>
      <c r="F3353" s="118"/>
      <c r="G3353" s="118"/>
      <c r="H3353" s="118"/>
      <c r="I3353" s="118"/>
      <c r="J3353" s="118"/>
      <c r="K3353" s="118"/>
      <c r="L3353" s="118"/>
      <c r="M3353" s="118"/>
      <c r="N3353" s="118"/>
      <c r="O3353" s="143" t="str">
        <f>IF(H3353="","",(S3353/S3353)&amp;":"&amp;ROUND(AH3353/S3353,2))</f>
        <v/>
      </c>
      <c r="P3353" s="118"/>
      <c r="Q3353" s="118"/>
      <c r="R3353" s="143" t="str">
        <f>IF(H3353="","",(S3353/S3353)&amp;":"&amp;ROUND(AI3353/S3353,2))</f>
        <v/>
      </c>
      <c r="S3353" s="144" t="str">
        <f t="shared" si="629"/>
        <v/>
      </c>
      <c r="T3353" s="145" t="str">
        <f t="shared" si="630"/>
        <v/>
      </c>
      <c r="U3353" s="118"/>
      <c r="V3353" s="145" t="str">
        <f t="shared" si="631"/>
        <v/>
      </c>
      <c r="W3353" s="144" t="str">
        <f t="shared" si="632"/>
        <v/>
      </c>
      <c r="X3353" s="146" t="str">
        <f>IF(C3353="","",IF(OR(C3353="Trade",C3353="Multi Position"),(X3352+V3353),IF(C3353="Deposit",(X3352+AE3353),IF(C3353="Withdrawal",(X3352-AE3353)))))</f>
        <v/>
      </c>
      <c r="Y3353" s="145" t="str">
        <f t="shared" si="633"/>
        <v/>
      </c>
      <c r="Z3353" s="118"/>
      <c r="AA3353" s="118"/>
      <c r="AB3353" s="118"/>
      <c r="AC3353" s="118"/>
      <c r="AD3353" s="118"/>
      <c r="AE3353" s="139"/>
      <c r="AF3353" s="118"/>
      <c r="AG3353" s="118"/>
      <c r="AH3353" s="147" t="str">
        <f t="shared" si="634"/>
        <v/>
      </c>
      <c r="AI3353" s="147" t="str">
        <f t="shared" si="635"/>
        <v/>
      </c>
      <c r="AJ3353" s="148" t="str">
        <f t="shared" si="624"/>
        <v/>
      </c>
      <c r="AK3353" s="148" t="str">
        <f t="shared" si="625"/>
        <v/>
      </c>
      <c r="AL3353" s="147" t="str">
        <f t="shared" si="626"/>
        <v/>
      </c>
      <c r="AM3353" s="147" t="str">
        <f t="shared" si="627"/>
        <v/>
      </c>
      <c r="AN3353" s="147" t="str">
        <f t="shared" si="628"/>
        <v/>
      </c>
      <c r="AO3353" s="118"/>
    </row>
    <row r="3354" spans="1:41">
      <c r="A3354" s="118"/>
      <c r="B3354" s="118"/>
      <c r="C3354" s="118"/>
      <c r="D3354" s="118"/>
      <c r="E3354" s="118"/>
      <c r="F3354" s="118"/>
      <c r="G3354" s="118"/>
      <c r="H3354" s="118"/>
      <c r="I3354" s="118"/>
      <c r="J3354" s="118"/>
      <c r="K3354" s="118"/>
      <c r="L3354" s="118"/>
      <c r="M3354" s="118"/>
      <c r="N3354" s="118"/>
      <c r="O3354" s="143" t="str">
        <f>IF(H3354="","",(S3354/S3354)&amp;":"&amp;ROUND(AH3354/S3354,2))</f>
        <v/>
      </c>
      <c r="P3354" s="118"/>
      <c r="Q3354" s="118"/>
      <c r="R3354" s="143" t="str">
        <f>IF(H3354="","",(S3354/S3354)&amp;":"&amp;ROUND(AI3354/S3354,2))</f>
        <v/>
      </c>
      <c r="S3354" s="144" t="str">
        <f t="shared" si="629"/>
        <v/>
      </c>
      <c r="T3354" s="145" t="str">
        <f t="shared" si="630"/>
        <v/>
      </c>
      <c r="U3354" s="118"/>
      <c r="V3354" s="145" t="str">
        <f t="shared" si="631"/>
        <v/>
      </c>
      <c r="W3354" s="144" t="str">
        <f t="shared" si="632"/>
        <v/>
      </c>
      <c r="X3354" s="146" t="str">
        <f>IF(C3354="","",IF(OR(C3354="Trade",C3354="Multi Position"),(X3353+V3354),IF(C3354="Deposit",(X3353+AE3354),IF(C3354="Withdrawal",(X3353-AE3354)))))</f>
        <v/>
      </c>
      <c r="Y3354" s="145" t="str">
        <f t="shared" si="633"/>
        <v/>
      </c>
      <c r="Z3354" s="118"/>
      <c r="AA3354" s="118"/>
      <c r="AB3354" s="118"/>
      <c r="AC3354" s="118"/>
      <c r="AD3354" s="118"/>
      <c r="AE3354" s="139"/>
      <c r="AF3354" s="118"/>
      <c r="AG3354" s="118"/>
      <c r="AH3354" s="147" t="str">
        <f t="shared" si="634"/>
        <v/>
      </c>
      <c r="AI3354" s="147" t="str">
        <f t="shared" si="635"/>
        <v/>
      </c>
      <c r="AJ3354" s="148" t="str">
        <f t="shared" si="624"/>
        <v/>
      </c>
      <c r="AK3354" s="148" t="str">
        <f t="shared" si="625"/>
        <v/>
      </c>
      <c r="AL3354" s="147" t="str">
        <f t="shared" si="626"/>
        <v/>
      </c>
      <c r="AM3354" s="147" t="str">
        <f t="shared" si="627"/>
        <v/>
      </c>
      <c r="AN3354" s="147" t="str">
        <f t="shared" si="628"/>
        <v/>
      </c>
      <c r="AO3354" s="118"/>
    </row>
    <row r="3355" spans="1:41">
      <c r="A3355" s="118"/>
      <c r="B3355" s="118"/>
      <c r="C3355" s="118"/>
      <c r="D3355" s="118"/>
      <c r="E3355" s="118"/>
      <c r="F3355" s="118"/>
      <c r="G3355" s="118"/>
      <c r="H3355" s="118"/>
      <c r="I3355" s="118"/>
      <c r="J3355" s="118"/>
      <c r="K3355" s="118"/>
      <c r="L3355" s="118"/>
      <c r="M3355" s="118"/>
      <c r="N3355" s="118"/>
      <c r="O3355" s="143" t="str">
        <f>IF(H3355="","",(S3355/S3355)&amp;":"&amp;ROUND(AH3355/S3355,2))</f>
        <v/>
      </c>
      <c r="P3355" s="118"/>
      <c r="Q3355" s="118"/>
      <c r="R3355" s="143" t="str">
        <f>IF(H3355="","",(S3355/S3355)&amp;":"&amp;ROUND(AI3355/S3355,2))</f>
        <v/>
      </c>
      <c r="S3355" s="144" t="str">
        <f t="shared" si="629"/>
        <v/>
      </c>
      <c r="T3355" s="145" t="str">
        <f t="shared" si="630"/>
        <v/>
      </c>
      <c r="U3355" s="118"/>
      <c r="V3355" s="145" t="str">
        <f t="shared" si="631"/>
        <v/>
      </c>
      <c r="W3355" s="144" t="str">
        <f t="shared" si="632"/>
        <v/>
      </c>
      <c r="X3355" s="146" t="str">
        <f>IF(C3355="","",IF(OR(C3355="Trade",C3355="Multi Position"),(X3354+V3355),IF(C3355="Deposit",(X3354+AE3355),IF(C3355="Withdrawal",(X3354-AE3355)))))</f>
        <v/>
      </c>
      <c r="Y3355" s="145" t="str">
        <f t="shared" si="633"/>
        <v/>
      </c>
      <c r="Z3355" s="118"/>
      <c r="AA3355" s="118"/>
      <c r="AB3355" s="118"/>
      <c r="AC3355" s="118"/>
      <c r="AD3355" s="118"/>
      <c r="AE3355" s="139"/>
      <c r="AF3355" s="118"/>
      <c r="AG3355" s="118"/>
      <c r="AH3355" s="147" t="str">
        <f t="shared" si="634"/>
        <v/>
      </c>
      <c r="AI3355" s="147" t="str">
        <f t="shared" si="635"/>
        <v/>
      </c>
      <c r="AJ3355" s="148" t="str">
        <f t="shared" si="624"/>
        <v/>
      </c>
      <c r="AK3355" s="148" t="str">
        <f t="shared" si="625"/>
        <v/>
      </c>
      <c r="AL3355" s="147" t="str">
        <f t="shared" si="626"/>
        <v/>
      </c>
      <c r="AM3355" s="147" t="str">
        <f t="shared" si="627"/>
        <v/>
      </c>
      <c r="AN3355" s="147" t="str">
        <f t="shared" si="628"/>
        <v/>
      </c>
      <c r="AO3355" s="118"/>
    </row>
    <row r="3356" spans="1:41">
      <c r="A3356" s="118"/>
      <c r="B3356" s="118"/>
      <c r="C3356" s="118"/>
      <c r="D3356" s="118"/>
      <c r="E3356" s="118"/>
      <c r="F3356" s="118"/>
      <c r="G3356" s="118"/>
      <c r="H3356" s="118"/>
      <c r="I3356" s="118"/>
      <c r="J3356" s="118"/>
      <c r="K3356" s="118"/>
      <c r="L3356" s="118"/>
      <c r="M3356" s="118"/>
      <c r="N3356" s="118"/>
      <c r="O3356" s="143" t="str">
        <f>IF(H3356="","",(S3356/S3356)&amp;":"&amp;ROUND(AH3356/S3356,2))</f>
        <v/>
      </c>
      <c r="P3356" s="118"/>
      <c r="Q3356" s="118"/>
      <c r="R3356" s="143" t="str">
        <f>IF(H3356="","",(S3356/S3356)&amp;":"&amp;ROUND(AI3356/S3356,2))</f>
        <v/>
      </c>
      <c r="S3356" s="144" t="str">
        <f t="shared" si="629"/>
        <v/>
      </c>
      <c r="T3356" s="145" t="str">
        <f t="shared" si="630"/>
        <v/>
      </c>
      <c r="U3356" s="118"/>
      <c r="V3356" s="145" t="str">
        <f t="shared" si="631"/>
        <v/>
      </c>
      <c r="W3356" s="144" t="str">
        <f t="shared" si="632"/>
        <v/>
      </c>
      <c r="X3356" s="146" t="str">
        <f>IF(C3356="","",IF(OR(C3356="Trade",C3356="Multi Position"),(X3355+V3356),IF(C3356="Deposit",(X3355+AE3356),IF(C3356="Withdrawal",(X3355-AE3356)))))</f>
        <v/>
      </c>
      <c r="Y3356" s="145" t="str">
        <f t="shared" si="633"/>
        <v/>
      </c>
      <c r="Z3356" s="118"/>
      <c r="AA3356" s="118"/>
      <c r="AB3356" s="118"/>
      <c r="AC3356" s="118"/>
      <c r="AD3356" s="118"/>
      <c r="AE3356" s="139"/>
      <c r="AF3356" s="118"/>
      <c r="AG3356" s="118"/>
      <c r="AH3356" s="147" t="str">
        <f t="shared" si="634"/>
        <v/>
      </c>
      <c r="AI3356" s="147" t="str">
        <f t="shared" si="635"/>
        <v/>
      </c>
      <c r="AJ3356" s="148" t="str">
        <f t="shared" si="624"/>
        <v/>
      </c>
      <c r="AK3356" s="148" t="str">
        <f t="shared" si="625"/>
        <v/>
      </c>
      <c r="AL3356" s="147" t="str">
        <f t="shared" si="626"/>
        <v/>
      </c>
      <c r="AM3356" s="147" t="str">
        <f t="shared" si="627"/>
        <v/>
      </c>
      <c r="AN3356" s="147" t="str">
        <f t="shared" si="628"/>
        <v/>
      </c>
      <c r="AO3356" s="118"/>
    </row>
    <row r="3357" spans="1:41">
      <c r="A3357" s="118"/>
      <c r="B3357" s="118"/>
      <c r="C3357" s="118"/>
      <c r="D3357" s="118"/>
      <c r="E3357" s="118"/>
      <c r="F3357" s="118"/>
      <c r="G3357" s="118"/>
      <c r="H3357" s="118"/>
      <c r="I3357" s="118"/>
      <c r="J3357" s="118"/>
      <c r="K3357" s="118"/>
      <c r="L3357" s="118"/>
      <c r="M3357" s="118"/>
      <c r="N3357" s="118"/>
      <c r="O3357" s="143" t="str">
        <f>IF(H3357="","",(S3357/S3357)&amp;":"&amp;ROUND(AH3357/S3357,2))</f>
        <v/>
      </c>
      <c r="P3357" s="118"/>
      <c r="Q3357" s="118"/>
      <c r="R3357" s="143" t="str">
        <f>IF(H3357="","",(S3357/S3357)&amp;":"&amp;ROUND(AI3357/S3357,2))</f>
        <v/>
      </c>
      <c r="S3357" s="144" t="str">
        <f t="shared" si="629"/>
        <v/>
      </c>
      <c r="T3357" s="145" t="str">
        <f t="shared" si="630"/>
        <v/>
      </c>
      <c r="U3357" s="118"/>
      <c r="V3357" s="145" t="str">
        <f t="shared" si="631"/>
        <v/>
      </c>
      <c r="W3357" s="144" t="str">
        <f t="shared" si="632"/>
        <v/>
      </c>
      <c r="X3357" s="146" t="str">
        <f>IF(C3357="","",IF(OR(C3357="Trade",C3357="Multi Position"),(X3356+V3357),IF(C3357="Deposit",(X3356+AE3357),IF(C3357="Withdrawal",(X3356-AE3357)))))</f>
        <v/>
      </c>
      <c r="Y3357" s="145" t="str">
        <f t="shared" si="633"/>
        <v/>
      </c>
      <c r="Z3357" s="118"/>
      <c r="AA3357" s="118"/>
      <c r="AB3357" s="118"/>
      <c r="AC3357" s="118"/>
      <c r="AD3357" s="118"/>
      <c r="AE3357" s="139"/>
      <c r="AF3357" s="118"/>
      <c r="AG3357" s="118"/>
      <c r="AH3357" s="147" t="str">
        <f t="shared" si="634"/>
        <v/>
      </c>
      <c r="AI3357" s="147" t="str">
        <f t="shared" si="635"/>
        <v/>
      </c>
      <c r="AJ3357" s="148" t="str">
        <f t="shared" si="624"/>
        <v/>
      </c>
      <c r="AK3357" s="148" t="str">
        <f t="shared" si="625"/>
        <v/>
      </c>
      <c r="AL3357" s="147" t="str">
        <f t="shared" si="626"/>
        <v/>
      </c>
      <c r="AM3357" s="147" t="str">
        <f t="shared" si="627"/>
        <v/>
      </c>
      <c r="AN3357" s="147" t="str">
        <f t="shared" si="628"/>
        <v/>
      </c>
      <c r="AO3357" s="118"/>
    </row>
    <row r="3358" spans="1:41">
      <c r="A3358" s="118"/>
      <c r="B3358" s="118"/>
      <c r="C3358" s="118"/>
      <c r="D3358" s="118"/>
      <c r="E3358" s="118"/>
      <c r="F3358" s="118"/>
      <c r="G3358" s="118"/>
      <c r="H3358" s="118"/>
      <c r="I3358" s="118"/>
      <c r="J3358" s="118"/>
      <c r="K3358" s="118"/>
      <c r="L3358" s="118"/>
      <c r="M3358" s="118"/>
      <c r="N3358" s="118"/>
      <c r="O3358" s="143" t="str">
        <f>IF(H3358="","",(S3358/S3358)&amp;":"&amp;ROUND(AH3358/S3358,2))</f>
        <v/>
      </c>
      <c r="P3358" s="118"/>
      <c r="Q3358" s="118"/>
      <c r="R3358" s="143" t="str">
        <f>IF(H3358="","",(S3358/S3358)&amp;":"&amp;ROUND(AI3358/S3358,2))</f>
        <v/>
      </c>
      <c r="S3358" s="144" t="str">
        <f t="shared" si="629"/>
        <v/>
      </c>
      <c r="T3358" s="145" t="str">
        <f t="shared" si="630"/>
        <v/>
      </c>
      <c r="U3358" s="118"/>
      <c r="V3358" s="145" t="str">
        <f t="shared" si="631"/>
        <v/>
      </c>
      <c r="W3358" s="144" t="str">
        <f t="shared" si="632"/>
        <v/>
      </c>
      <c r="X3358" s="146" t="str">
        <f>IF(C3358="","",IF(OR(C3358="Trade",C3358="Multi Position"),(X3357+V3358),IF(C3358="Deposit",(X3357+AE3358),IF(C3358="Withdrawal",(X3357-AE3358)))))</f>
        <v/>
      </c>
      <c r="Y3358" s="145" t="str">
        <f t="shared" si="633"/>
        <v/>
      </c>
      <c r="Z3358" s="118"/>
      <c r="AA3358" s="118"/>
      <c r="AB3358" s="118"/>
      <c r="AC3358" s="118"/>
      <c r="AD3358" s="118"/>
      <c r="AE3358" s="139"/>
      <c r="AF3358" s="118"/>
      <c r="AG3358" s="118"/>
      <c r="AH3358" s="147" t="str">
        <f t="shared" si="634"/>
        <v/>
      </c>
      <c r="AI3358" s="147" t="str">
        <f t="shared" si="635"/>
        <v/>
      </c>
      <c r="AJ3358" s="148" t="str">
        <f t="shared" si="624"/>
        <v/>
      </c>
      <c r="AK3358" s="148" t="str">
        <f t="shared" si="625"/>
        <v/>
      </c>
      <c r="AL3358" s="147" t="str">
        <f t="shared" si="626"/>
        <v/>
      </c>
      <c r="AM3358" s="147" t="str">
        <f t="shared" si="627"/>
        <v/>
      </c>
      <c r="AN3358" s="147" t="str">
        <f t="shared" si="628"/>
        <v/>
      </c>
      <c r="AO3358" s="118"/>
    </row>
    <row r="3359" spans="1:41">
      <c r="A3359" s="118"/>
      <c r="B3359" s="118"/>
      <c r="C3359" s="118"/>
      <c r="D3359" s="118"/>
      <c r="E3359" s="118"/>
      <c r="F3359" s="118"/>
      <c r="G3359" s="118"/>
      <c r="H3359" s="118"/>
      <c r="I3359" s="118"/>
      <c r="J3359" s="118"/>
      <c r="K3359" s="118"/>
      <c r="L3359" s="118"/>
      <c r="M3359" s="118"/>
      <c r="N3359" s="118"/>
      <c r="O3359" s="143" t="str">
        <f>IF(H3359="","",(S3359/S3359)&amp;":"&amp;ROUND(AH3359/S3359,2))</f>
        <v/>
      </c>
      <c r="P3359" s="118"/>
      <c r="Q3359" s="118"/>
      <c r="R3359" s="143" t="str">
        <f>IF(H3359="","",(S3359/S3359)&amp;":"&amp;ROUND(AI3359/S3359,2))</f>
        <v/>
      </c>
      <c r="S3359" s="144" t="str">
        <f t="shared" si="629"/>
        <v/>
      </c>
      <c r="T3359" s="145" t="str">
        <f t="shared" si="630"/>
        <v/>
      </c>
      <c r="U3359" s="118"/>
      <c r="V3359" s="145" t="str">
        <f t="shared" si="631"/>
        <v/>
      </c>
      <c r="W3359" s="144" t="str">
        <f t="shared" si="632"/>
        <v/>
      </c>
      <c r="X3359" s="146" t="str">
        <f>IF(C3359="","",IF(OR(C3359="Trade",C3359="Multi Position"),(X3358+V3359),IF(C3359="Deposit",(X3358+AE3359),IF(C3359="Withdrawal",(X3358-AE3359)))))</f>
        <v/>
      </c>
      <c r="Y3359" s="145" t="str">
        <f t="shared" si="633"/>
        <v/>
      </c>
      <c r="Z3359" s="118"/>
      <c r="AA3359" s="118"/>
      <c r="AB3359" s="118"/>
      <c r="AC3359" s="118"/>
      <c r="AD3359" s="118"/>
      <c r="AE3359" s="139"/>
      <c r="AF3359" s="118"/>
      <c r="AG3359" s="118"/>
      <c r="AH3359" s="147" t="str">
        <f t="shared" si="634"/>
        <v/>
      </c>
      <c r="AI3359" s="147" t="str">
        <f t="shared" si="635"/>
        <v/>
      </c>
      <c r="AJ3359" s="148" t="str">
        <f t="shared" si="624"/>
        <v/>
      </c>
      <c r="AK3359" s="148" t="str">
        <f t="shared" si="625"/>
        <v/>
      </c>
      <c r="AL3359" s="147" t="str">
        <f t="shared" si="626"/>
        <v/>
      </c>
      <c r="AM3359" s="147" t="str">
        <f t="shared" si="627"/>
        <v/>
      </c>
      <c r="AN3359" s="147" t="str">
        <f t="shared" si="628"/>
        <v/>
      </c>
      <c r="AO3359" s="118"/>
    </row>
    <row r="3360" spans="1:41">
      <c r="A3360" s="118"/>
      <c r="B3360" s="118"/>
      <c r="C3360" s="118"/>
      <c r="D3360" s="118"/>
      <c r="E3360" s="118"/>
      <c r="F3360" s="118"/>
      <c r="G3360" s="118"/>
      <c r="H3360" s="118"/>
      <c r="I3360" s="118"/>
      <c r="J3360" s="118"/>
      <c r="K3360" s="118"/>
      <c r="L3360" s="118"/>
      <c r="M3360" s="118"/>
      <c r="N3360" s="118"/>
      <c r="O3360" s="143" t="str">
        <f>IF(H3360="","",(S3360/S3360)&amp;":"&amp;ROUND(AH3360/S3360,2))</f>
        <v/>
      </c>
      <c r="P3360" s="118"/>
      <c r="Q3360" s="118"/>
      <c r="R3360" s="143" t="str">
        <f>IF(H3360="","",(S3360/S3360)&amp;":"&amp;ROUND(AI3360/S3360,2))</f>
        <v/>
      </c>
      <c r="S3360" s="144" t="str">
        <f t="shared" si="629"/>
        <v/>
      </c>
      <c r="T3360" s="145" t="str">
        <f t="shared" si="630"/>
        <v/>
      </c>
      <c r="U3360" s="118"/>
      <c r="V3360" s="145" t="str">
        <f t="shared" si="631"/>
        <v/>
      </c>
      <c r="W3360" s="144" t="str">
        <f t="shared" si="632"/>
        <v/>
      </c>
      <c r="X3360" s="146" t="str">
        <f>IF(C3360="","",IF(OR(C3360="Trade",C3360="Multi Position"),(X3359+V3360),IF(C3360="Deposit",(X3359+AE3360),IF(C3360="Withdrawal",(X3359-AE3360)))))</f>
        <v/>
      </c>
      <c r="Y3360" s="145" t="str">
        <f t="shared" si="633"/>
        <v/>
      </c>
      <c r="Z3360" s="118"/>
      <c r="AA3360" s="118"/>
      <c r="AB3360" s="118"/>
      <c r="AC3360" s="118"/>
      <c r="AD3360" s="118"/>
      <c r="AE3360" s="139"/>
      <c r="AF3360" s="118"/>
      <c r="AG3360" s="118"/>
      <c r="AH3360" s="147" t="str">
        <f t="shared" si="634"/>
        <v/>
      </c>
      <c r="AI3360" s="147" t="str">
        <f t="shared" si="635"/>
        <v/>
      </c>
      <c r="AJ3360" s="148" t="str">
        <f t="shared" si="624"/>
        <v/>
      </c>
      <c r="AK3360" s="148" t="str">
        <f t="shared" si="625"/>
        <v/>
      </c>
      <c r="AL3360" s="147" t="str">
        <f t="shared" si="626"/>
        <v/>
      </c>
      <c r="AM3360" s="147" t="str">
        <f t="shared" si="627"/>
        <v/>
      </c>
      <c r="AN3360" s="147" t="str">
        <f t="shared" si="628"/>
        <v/>
      </c>
      <c r="AO3360" s="118"/>
    </row>
    <row r="3361" spans="1:41">
      <c r="A3361" s="118"/>
      <c r="B3361" s="118"/>
      <c r="C3361" s="118"/>
      <c r="D3361" s="118"/>
      <c r="E3361" s="118"/>
      <c r="F3361" s="118"/>
      <c r="G3361" s="118"/>
      <c r="H3361" s="118"/>
      <c r="I3361" s="118"/>
      <c r="J3361" s="118"/>
      <c r="K3361" s="118"/>
      <c r="L3361" s="118"/>
      <c r="M3361" s="118"/>
      <c r="N3361" s="118"/>
      <c r="O3361" s="143" t="str">
        <f>IF(H3361="","",(S3361/S3361)&amp;":"&amp;ROUND(AH3361/S3361,2))</f>
        <v/>
      </c>
      <c r="P3361" s="118"/>
      <c r="Q3361" s="118"/>
      <c r="R3361" s="143" t="str">
        <f>IF(H3361="","",(S3361/S3361)&amp;":"&amp;ROUND(AI3361/S3361,2))</f>
        <v/>
      </c>
      <c r="S3361" s="144" t="str">
        <f t="shared" si="629"/>
        <v/>
      </c>
      <c r="T3361" s="145" t="str">
        <f t="shared" si="630"/>
        <v/>
      </c>
      <c r="U3361" s="118"/>
      <c r="V3361" s="145" t="str">
        <f t="shared" si="631"/>
        <v/>
      </c>
      <c r="W3361" s="144" t="str">
        <f t="shared" si="632"/>
        <v/>
      </c>
      <c r="X3361" s="146" t="str">
        <f>IF(C3361="","",IF(OR(C3361="Trade",C3361="Multi Position"),(X3360+V3361),IF(C3361="Deposit",(X3360+AE3361),IF(C3361="Withdrawal",(X3360-AE3361)))))</f>
        <v/>
      </c>
      <c r="Y3361" s="145" t="str">
        <f t="shared" si="633"/>
        <v/>
      </c>
      <c r="Z3361" s="118"/>
      <c r="AA3361" s="118"/>
      <c r="AB3361" s="118"/>
      <c r="AC3361" s="118"/>
      <c r="AD3361" s="118"/>
      <c r="AE3361" s="139"/>
      <c r="AF3361" s="118"/>
      <c r="AG3361" s="118"/>
      <c r="AH3361" s="147" t="str">
        <f t="shared" si="634"/>
        <v/>
      </c>
      <c r="AI3361" s="147" t="str">
        <f t="shared" si="635"/>
        <v/>
      </c>
      <c r="AJ3361" s="148" t="str">
        <f t="shared" si="624"/>
        <v/>
      </c>
      <c r="AK3361" s="148" t="str">
        <f t="shared" si="625"/>
        <v/>
      </c>
      <c r="AL3361" s="147" t="str">
        <f t="shared" si="626"/>
        <v/>
      </c>
      <c r="AM3361" s="147" t="str">
        <f t="shared" si="627"/>
        <v/>
      </c>
      <c r="AN3361" s="147" t="str">
        <f t="shared" si="628"/>
        <v/>
      </c>
      <c r="AO3361" s="118"/>
    </row>
    <row r="3362" spans="1:41">
      <c r="A3362" s="118"/>
      <c r="B3362" s="118"/>
      <c r="C3362" s="118"/>
      <c r="D3362" s="118"/>
      <c r="E3362" s="118"/>
      <c r="F3362" s="118"/>
      <c r="G3362" s="118"/>
      <c r="H3362" s="118"/>
      <c r="I3362" s="118"/>
      <c r="J3362" s="118"/>
      <c r="K3362" s="118"/>
      <c r="L3362" s="118"/>
      <c r="M3362" s="118"/>
      <c r="N3362" s="118"/>
      <c r="O3362" s="143" t="str">
        <f>IF(H3362="","",(S3362/S3362)&amp;":"&amp;ROUND(AH3362/S3362,2))</f>
        <v/>
      </c>
      <c r="P3362" s="118"/>
      <c r="Q3362" s="118"/>
      <c r="R3362" s="143" t="str">
        <f>IF(H3362="","",(S3362/S3362)&amp;":"&amp;ROUND(AI3362/S3362,2))</f>
        <v/>
      </c>
      <c r="S3362" s="144" t="str">
        <f t="shared" si="629"/>
        <v/>
      </c>
      <c r="T3362" s="145" t="str">
        <f t="shared" si="630"/>
        <v/>
      </c>
      <c r="U3362" s="118"/>
      <c r="V3362" s="145" t="str">
        <f t="shared" si="631"/>
        <v/>
      </c>
      <c r="W3362" s="144" t="str">
        <f t="shared" si="632"/>
        <v/>
      </c>
      <c r="X3362" s="146" t="str">
        <f>IF(C3362="","",IF(OR(C3362="Trade",C3362="Multi Position"),(X3361+V3362),IF(C3362="Deposit",(X3361+AE3362),IF(C3362="Withdrawal",(X3361-AE3362)))))</f>
        <v/>
      </c>
      <c r="Y3362" s="145" t="str">
        <f t="shared" si="633"/>
        <v/>
      </c>
      <c r="Z3362" s="118"/>
      <c r="AA3362" s="118"/>
      <c r="AB3362" s="118"/>
      <c r="AC3362" s="118"/>
      <c r="AD3362" s="118"/>
      <c r="AE3362" s="139"/>
      <c r="AF3362" s="118"/>
      <c r="AG3362" s="118"/>
      <c r="AH3362" s="147" t="str">
        <f t="shared" si="634"/>
        <v/>
      </c>
      <c r="AI3362" s="147" t="str">
        <f t="shared" si="635"/>
        <v/>
      </c>
      <c r="AJ3362" s="148" t="str">
        <f t="shared" si="624"/>
        <v/>
      </c>
      <c r="AK3362" s="148" t="str">
        <f t="shared" si="625"/>
        <v/>
      </c>
      <c r="AL3362" s="147" t="str">
        <f t="shared" si="626"/>
        <v/>
      </c>
      <c r="AM3362" s="147" t="str">
        <f t="shared" si="627"/>
        <v/>
      </c>
      <c r="AN3362" s="147" t="str">
        <f t="shared" si="628"/>
        <v/>
      </c>
      <c r="AO3362" s="118"/>
    </row>
    <row r="3363" spans="1:41">
      <c r="A3363" s="118"/>
      <c r="B3363" s="118"/>
      <c r="C3363" s="118"/>
      <c r="D3363" s="118"/>
      <c r="E3363" s="118"/>
      <c r="F3363" s="118"/>
      <c r="G3363" s="118"/>
      <c r="H3363" s="118"/>
      <c r="I3363" s="118"/>
      <c r="J3363" s="118"/>
      <c r="K3363" s="118"/>
      <c r="L3363" s="118"/>
      <c r="M3363" s="118"/>
      <c r="N3363" s="118"/>
      <c r="O3363" s="143" t="str">
        <f>IF(H3363="","",(S3363/S3363)&amp;":"&amp;ROUND(AH3363/S3363,2))</f>
        <v/>
      </c>
      <c r="P3363" s="118"/>
      <c r="Q3363" s="118"/>
      <c r="R3363" s="143" t="str">
        <f>IF(H3363="","",(S3363/S3363)&amp;":"&amp;ROUND(AI3363/S3363,2))</f>
        <v/>
      </c>
      <c r="S3363" s="144" t="str">
        <f t="shared" si="629"/>
        <v/>
      </c>
      <c r="T3363" s="145" t="str">
        <f t="shared" si="630"/>
        <v/>
      </c>
      <c r="U3363" s="118"/>
      <c r="V3363" s="145" t="str">
        <f t="shared" si="631"/>
        <v/>
      </c>
      <c r="W3363" s="144" t="str">
        <f t="shared" si="632"/>
        <v/>
      </c>
      <c r="X3363" s="146" t="str">
        <f>IF(C3363="","",IF(OR(C3363="Trade",C3363="Multi Position"),(X3362+V3363),IF(C3363="Deposit",(X3362+AE3363),IF(C3363="Withdrawal",(X3362-AE3363)))))</f>
        <v/>
      </c>
      <c r="Y3363" s="145" t="str">
        <f t="shared" si="633"/>
        <v/>
      </c>
      <c r="Z3363" s="118"/>
      <c r="AA3363" s="118"/>
      <c r="AB3363" s="118"/>
      <c r="AC3363" s="118"/>
      <c r="AD3363" s="118"/>
      <c r="AE3363" s="139"/>
      <c r="AF3363" s="118"/>
      <c r="AG3363" s="118"/>
      <c r="AH3363" s="147" t="str">
        <f t="shared" si="634"/>
        <v/>
      </c>
      <c r="AI3363" s="147" t="str">
        <f t="shared" si="635"/>
        <v/>
      </c>
      <c r="AJ3363" s="148" t="str">
        <f t="shared" si="624"/>
        <v/>
      </c>
      <c r="AK3363" s="148" t="str">
        <f t="shared" si="625"/>
        <v/>
      </c>
      <c r="AL3363" s="147" t="str">
        <f t="shared" si="626"/>
        <v/>
      </c>
      <c r="AM3363" s="147" t="str">
        <f t="shared" si="627"/>
        <v/>
      </c>
      <c r="AN3363" s="147" t="str">
        <f t="shared" si="628"/>
        <v/>
      </c>
      <c r="AO3363" s="118"/>
    </row>
    <row r="3364" spans="1:41">
      <c r="A3364" s="118"/>
      <c r="B3364" s="118"/>
      <c r="C3364" s="118"/>
      <c r="D3364" s="118"/>
      <c r="E3364" s="118"/>
      <c r="F3364" s="118"/>
      <c r="G3364" s="118"/>
      <c r="H3364" s="118"/>
      <c r="I3364" s="118"/>
      <c r="J3364" s="118"/>
      <c r="K3364" s="118"/>
      <c r="L3364" s="118"/>
      <c r="M3364" s="118"/>
      <c r="N3364" s="118"/>
      <c r="O3364" s="143" t="str">
        <f>IF(H3364="","",(S3364/S3364)&amp;":"&amp;ROUND(AH3364/S3364,2))</f>
        <v/>
      </c>
      <c r="P3364" s="118"/>
      <c r="Q3364" s="118"/>
      <c r="R3364" s="143" t="str">
        <f>IF(H3364="","",(S3364/S3364)&amp;":"&amp;ROUND(AI3364/S3364,2))</f>
        <v/>
      </c>
      <c r="S3364" s="144" t="str">
        <f t="shared" si="629"/>
        <v/>
      </c>
      <c r="T3364" s="145" t="str">
        <f t="shared" si="630"/>
        <v/>
      </c>
      <c r="U3364" s="118"/>
      <c r="V3364" s="145" t="str">
        <f t="shared" si="631"/>
        <v/>
      </c>
      <c r="W3364" s="144" t="str">
        <f t="shared" si="632"/>
        <v/>
      </c>
      <c r="X3364" s="146" t="str">
        <f>IF(C3364="","",IF(OR(C3364="Trade",C3364="Multi Position"),(X3363+V3364),IF(C3364="Deposit",(X3363+AE3364),IF(C3364="Withdrawal",(X3363-AE3364)))))</f>
        <v/>
      </c>
      <c r="Y3364" s="145" t="str">
        <f t="shared" si="633"/>
        <v/>
      </c>
      <c r="Z3364" s="118"/>
      <c r="AA3364" s="118"/>
      <c r="AB3364" s="118"/>
      <c r="AC3364" s="118"/>
      <c r="AD3364" s="118"/>
      <c r="AE3364" s="139"/>
      <c r="AF3364" s="118"/>
      <c r="AG3364" s="118"/>
      <c r="AH3364" s="147" t="str">
        <f t="shared" si="634"/>
        <v/>
      </c>
      <c r="AI3364" s="147" t="str">
        <f t="shared" si="635"/>
        <v/>
      </c>
      <c r="AJ3364" s="148" t="str">
        <f t="shared" si="624"/>
        <v/>
      </c>
      <c r="AK3364" s="148" t="str">
        <f t="shared" si="625"/>
        <v/>
      </c>
      <c r="AL3364" s="147" t="str">
        <f t="shared" si="626"/>
        <v/>
      </c>
      <c r="AM3364" s="147" t="str">
        <f t="shared" si="627"/>
        <v/>
      </c>
      <c r="AN3364" s="147" t="str">
        <f t="shared" si="628"/>
        <v/>
      </c>
      <c r="AO3364" s="118"/>
    </row>
    <row r="3365" spans="1:41">
      <c r="A3365" s="118"/>
      <c r="B3365" s="118"/>
      <c r="C3365" s="118"/>
      <c r="D3365" s="118"/>
      <c r="E3365" s="118"/>
      <c r="F3365" s="118"/>
      <c r="G3365" s="118"/>
      <c r="H3365" s="118"/>
      <c r="I3365" s="118"/>
      <c r="J3365" s="118"/>
      <c r="K3365" s="118"/>
      <c r="L3365" s="118"/>
      <c r="M3365" s="118"/>
      <c r="N3365" s="118"/>
      <c r="O3365" s="143" t="str">
        <f>IF(H3365="","",(S3365/S3365)&amp;":"&amp;ROUND(AH3365/S3365,2))</f>
        <v/>
      </c>
      <c r="P3365" s="118"/>
      <c r="Q3365" s="118"/>
      <c r="R3365" s="143" t="str">
        <f>IF(H3365="","",(S3365/S3365)&amp;":"&amp;ROUND(AI3365/S3365,2))</f>
        <v/>
      </c>
      <c r="S3365" s="144" t="str">
        <f t="shared" si="629"/>
        <v/>
      </c>
      <c r="T3365" s="145" t="str">
        <f t="shared" si="630"/>
        <v/>
      </c>
      <c r="U3365" s="118"/>
      <c r="V3365" s="145" t="str">
        <f t="shared" si="631"/>
        <v/>
      </c>
      <c r="W3365" s="144" t="str">
        <f t="shared" si="632"/>
        <v/>
      </c>
      <c r="X3365" s="146" t="str">
        <f>IF(C3365="","",IF(OR(C3365="Trade",C3365="Multi Position"),(X3364+V3365),IF(C3365="Deposit",(X3364+AE3365),IF(C3365="Withdrawal",(X3364-AE3365)))))</f>
        <v/>
      </c>
      <c r="Y3365" s="145" t="str">
        <f t="shared" si="633"/>
        <v/>
      </c>
      <c r="Z3365" s="118"/>
      <c r="AA3365" s="118"/>
      <c r="AB3365" s="118"/>
      <c r="AC3365" s="118"/>
      <c r="AD3365" s="118"/>
      <c r="AE3365" s="139"/>
      <c r="AF3365" s="118"/>
      <c r="AG3365" s="118"/>
      <c r="AH3365" s="147" t="str">
        <f t="shared" si="634"/>
        <v/>
      </c>
      <c r="AI3365" s="147" t="str">
        <f t="shared" si="635"/>
        <v/>
      </c>
      <c r="AJ3365" s="148" t="str">
        <f t="shared" si="624"/>
        <v/>
      </c>
      <c r="AK3365" s="148" t="str">
        <f t="shared" si="625"/>
        <v/>
      </c>
      <c r="AL3365" s="147" t="str">
        <f t="shared" si="626"/>
        <v/>
      </c>
      <c r="AM3365" s="147" t="str">
        <f t="shared" si="627"/>
        <v/>
      </c>
      <c r="AN3365" s="147" t="str">
        <f t="shared" si="628"/>
        <v/>
      </c>
      <c r="AO3365" s="118"/>
    </row>
    <row r="3366" spans="1:41">
      <c r="A3366" s="118"/>
      <c r="B3366" s="118"/>
      <c r="C3366" s="118"/>
      <c r="D3366" s="118"/>
      <c r="E3366" s="118"/>
      <c r="F3366" s="118"/>
      <c r="G3366" s="118"/>
      <c r="H3366" s="118"/>
      <c r="I3366" s="118"/>
      <c r="J3366" s="118"/>
      <c r="K3366" s="118"/>
      <c r="L3366" s="118"/>
      <c r="M3366" s="118"/>
      <c r="N3366" s="118"/>
      <c r="O3366" s="143" t="str">
        <f>IF(H3366="","",(S3366/S3366)&amp;":"&amp;ROUND(AH3366/S3366,2))</f>
        <v/>
      </c>
      <c r="P3366" s="118"/>
      <c r="Q3366" s="118"/>
      <c r="R3366" s="143" t="str">
        <f>IF(H3366="","",(S3366/S3366)&amp;":"&amp;ROUND(AI3366/S3366,2))</f>
        <v/>
      </c>
      <c r="S3366" s="144" t="str">
        <f t="shared" si="629"/>
        <v/>
      </c>
      <c r="T3366" s="145" t="str">
        <f t="shared" si="630"/>
        <v/>
      </c>
      <c r="U3366" s="118"/>
      <c r="V3366" s="145" t="str">
        <f t="shared" si="631"/>
        <v/>
      </c>
      <c r="W3366" s="144" t="str">
        <f t="shared" si="632"/>
        <v/>
      </c>
      <c r="X3366" s="146" t="str">
        <f>IF(C3366="","",IF(OR(C3366="Trade",C3366="Multi Position"),(X3365+V3366),IF(C3366="Deposit",(X3365+AE3366),IF(C3366="Withdrawal",(X3365-AE3366)))))</f>
        <v/>
      </c>
      <c r="Y3366" s="145" t="str">
        <f t="shared" si="633"/>
        <v/>
      </c>
      <c r="Z3366" s="118"/>
      <c r="AA3366" s="118"/>
      <c r="AB3366" s="118"/>
      <c r="AC3366" s="118"/>
      <c r="AD3366" s="118"/>
      <c r="AE3366" s="139"/>
      <c r="AF3366" s="118"/>
      <c r="AG3366" s="118"/>
      <c r="AH3366" s="147" t="str">
        <f t="shared" si="634"/>
        <v/>
      </c>
      <c r="AI3366" s="147" t="str">
        <f t="shared" si="635"/>
        <v/>
      </c>
      <c r="AJ3366" s="148" t="str">
        <f t="shared" si="624"/>
        <v/>
      </c>
      <c r="AK3366" s="148" t="str">
        <f t="shared" si="625"/>
        <v/>
      </c>
      <c r="AL3366" s="147" t="str">
        <f t="shared" si="626"/>
        <v/>
      </c>
      <c r="AM3366" s="147" t="str">
        <f t="shared" si="627"/>
        <v/>
      </c>
      <c r="AN3366" s="147" t="str">
        <f t="shared" si="628"/>
        <v/>
      </c>
      <c r="AO3366" s="118"/>
    </row>
    <row r="3367" spans="1:41">
      <c r="A3367" s="118"/>
      <c r="B3367" s="118"/>
      <c r="C3367" s="118"/>
      <c r="D3367" s="118"/>
      <c r="E3367" s="118"/>
      <c r="F3367" s="118"/>
      <c r="G3367" s="118"/>
      <c r="H3367" s="118"/>
      <c r="I3367" s="118"/>
      <c r="J3367" s="118"/>
      <c r="K3367" s="118"/>
      <c r="L3367" s="118"/>
      <c r="M3367" s="118"/>
      <c r="N3367" s="118"/>
      <c r="O3367" s="143" t="str">
        <f>IF(H3367="","",(S3367/S3367)&amp;":"&amp;ROUND(AH3367/S3367,2))</f>
        <v/>
      </c>
      <c r="P3367" s="118"/>
      <c r="Q3367" s="118"/>
      <c r="R3367" s="143" t="str">
        <f>IF(H3367="","",(S3367/S3367)&amp;":"&amp;ROUND(AI3367/S3367,2))</f>
        <v/>
      </c>
      <c r="S3367" s="144" t="str">
        <f t="shared" si="629"/>
        <v/>
      </c>
      <c r="T3367" s="145" t="str">
        <f t="shared" si="630"/>
        <v/>
      </c>
      <c r="U3367" s="118"/>
      <c r="V3367" s="145" t="str">
        <f t="shared" si="631"/>
        <v/>
      </c>
      <c r="W3367" s="144" t="str">
        <f t="shared" si="632"/>
        <v/>
      </c>
      <c r="X3367" s="146" t="str">
        <f>IF(C3367="","",IF(OR(C3367="Trade",C3367="Multi Position"),(X3366+V3367),IF(C3367="Deposit",(X3366+AE3367),IF(C3367="Withdrawal",(X3366-AE3367)))))</f>
        <v/>
      </c>
      <c r="Y3367" s="145" t="str">
        <f t="shared" si="633"/>
        <v/>
      </c>
      <c r="Z3367" s="118"/>
      <c r="AA3367" s="118"/>
      <c r="AB3367" s="118"/>
      <c r="AC3367" s="118"/>
      <c r="AD3367" s="118"/>
      <c r="AE3367" s="139"/>
      <c r="AF3367" s="118"/>
      <c r="AG3367" s="118"/>
      <c r="AH3367" s="147" t="str">
        <f t="shared" si="634"/>
        <v/>
      </c>
      <c r="AI3367" s="147" t="str">
        <f t="shared" si="635"/>
        <v/>
      </c>
      <c r="AJ3367" s="148" t="str">
        <f t="shared" si="624"/>
        <v/>
      </c>
      <c r="AK3367" s="148" t="str">
        <f t="shared" si="625"/>
        <v/>
      </c>
      <c r="AL3367" s="147" t="str">
        <f t="shared" si="626"/>
        <v/>
      </c>
      <c r="AM3367" s="147" t="str">
        <f t="shared" si="627"/>
        <v/>
      </c>
      <c r="AN3367" s="147" t="str">
        <f t="shared" si="628"/>
        <v/>
      </c>
      <c r="AO3367" s="118"/>
    </row>
    <row r="3368" spans="1:41">
      <c r="A3368" s="118"/>
      <c r="B3368" s="118"/>
      <c r="C3368" s="118"/>
      <c r="D3368" s="118"/>
      <c r="E3368" s="118"/>
      <c r="F3368" s="118"/>
      <c r="G3368" s="118"/>
      <c r="H3368" s="118"/>
      <c r="I3368" s="118"/>
      <c r="J3368" s="118"/>
      <c r="K3368" s="118"/>
      <c r="L3368" s="118"/>
      <c r="M3368" s="118"/>
      <c r="N3368" s="118"/>
      <c r="O3368" s="143" t="str">
        <f>IF(H3368="","",(S3368/S3368)&amp;":"&amp;ROUND(AH3368/S3368,2))</f>
        <v/>
      </c>
      <c r="P3368" s="118"/>
      <c r="Q3368" s="118"/>
      <c r="R3368" s="143" t="str">
        <f>IF(H3368="","",(S3368/S3368)&amp;":"&amp;ROUND(AI3368/S3368,2))</f>
        <v/>
      </c>
      <c r="S3368" s="144" t="str">
        <f t="shared" si="629"/>
        <v/>
      </c>
      <c r="T3368" s="145" t="str">
        <f t="shared" si="630"/>
        <v/>
      </c>
      <c r="U3368" s="118"/>
      <c r="V3368" s="145" t="str">
        <f t="shared" si="631"/>
        <v/>
      </c>
      <c r="W3368" s="144" t="str">
        <f t="shared" si="632"/>
        <v/>
      </c>
      <c r="X3368" s="146" t="str">
        <f>IF(C3368="","",IF(OR(C3368="Trade",C3368="Multi Position"),(X3367+V3368),IF(C3368="Deposit",(X3367+AE3368),IF(C3368="Withdrawal",(X3367-AE3368)))))</f>
        <v/>
      </c>
      <c r="Y3368" s="145" t="str">
        <f t="shared" si="633"/>
        <v/>
      </c>
      <c r="Z3368" s="118"/>
      <c r="AA3368" s="118"/>
      <c r="AB3368" s="118"/>
      <c r="AC3368" s="118"/>
      <c r="AD3368" s="118"/>
      <c r="AE3368" s="139"/>
      <c r="AF3368" s="118"/>
      <c r="AG3368" s="118"/>
      <c r="AH3368" s="147" t="str">
        <f t="shared" si="634"/>
        <v/>
      </c>
      <c r="AI3368" s="147" t="str">
        <f t="shared" si="635"/>
        <v/>
      </c>
      <c r="AJ3368" s="148" t="str">
        <f t="shared" si="624"/>
        <v/>
      </c>
      <c r="AK3368" s="148" t="str">
        <f t="shared" si="625"/>
        <v/>
      </c>
      <c r="AL3368" s="147" t="str">
        <f t="shared" si="626"/>
        <v/>
      </c>
      <c r="AM3368" s="147" t="str">
        <f t="shared" si="627"/>
        <v/>
      </c>
      <c r="AN3368" s="147" t="str">
        <f t="shared" si="628"/>
        <v/>
      </c>
      <c r="AO3368" s="118"/>
    </row>
    <row r="3369" spans="1:41">
      <c r="A3369" s="118"/>
      <c r="B3369" s="118"/>
      <c r="C3369" s="118"/>
      <c r="D3369" s="118"/>
      <c r="E3369" s="118"/>
      <c r="F3369" s="118"/>
      <c r="G3369" s="118"/>
      <c r="H3369" s="118"/>
      <c r="I3369" s="118"/>
      <c r="J3369" s="118"/>
      <c r="K3369" s="118"/>
      <c r="L3369" s="118"/>
      <c r="M3369" s="118"/>
      <c r="N3369" s="118"/>
      <c r="O3369" s="143" t="str">
        <f>IF(H3369="","",(S3369/S3369)&amp;":"&amp;ROUND(AH3369/S3369,2))</f>
        <v/>
      </c>
      <c r="P3369" s="118"/>
      <c r="Q3369" s="118"/>
      <c r="R3369" s="143" t="str">
        <f>IF(H3369="","",(S3369/S3369)&amp;":"&amp;ROUND(AI3369/S3369,2))</f>
        <v/>
      </c>
      <c r="S3369" s="144" t="str">
        <f t="shared" si="629"/>
        <v/>
      </c>
      <c r="T3369" s="145" t="str">
        <f t="shared" si="630"/>
        <v/>
      </c>
      <c r="U3369" s="118"/>
      <c r="V3369" s="145" t="str">
        <f t="shared" si="631"/>
        <v/>
      </c>
      <c r="W3369" s="144" t="str">
        <f t="shared" si="632"/>
        <v/>
      </c>
      <c r="X3369" s="146" t="str">
        <f>IF(C3369="","",IF(OR(C3369="Trade",C3369="Multi Position"),(X3368+V3369),IF(C3369="Deposit",(X3368+AE3369),IF(C3369="Withdrawal",(X3368-AE3369)))))</f>
        <v/>
      </c>
      <c r="Y3369" s="145" t="str">
        <f t="shared" si="633"/>
        <v/>
      </c>
      <c r="Z3369" s="118"/>
      <c r="AA3369" s="118"/>
      <c r="AB3369" s="118"/>
      <c r="AC3369" s="118"/>
      <c r="AD3369" s="118"/>
      <c r="AE3369" s="139"/>
      <c r="AF3369" s="118"/>
      <c r="AG3369" s="118"/>
      <c r="AH3369" s="147" t="str">
        <f t="shared" si="634"/>
        <v/>
      </c>
      <c r="AI3369" s="147" t="str">
        <f t="shared" si="635"/>
        <v/>
      </c>
      <c r="AJ3369" s="148" t="str">
        <f t="shared" si="624"/>
        <v/>
      </c>
      <c r="AK3369" s="148" t="str">
        <f t="shared" si="625"/>
        <v/>
      </c>
      <c r="AL3369" s="147" t="str">
        <f t="shared" si="626"/>
        <v/>
      </c>
      <c r="AM3369" s="147" t="str">
        <f t="shared" si="627"/>
        <v/>
      </c>
      <c r="AN3369" s="147" t="str">
        <f t="shared" si="628"/>
        <v/>
      </c>
      <c r="AO3369" s="118"/>
    </row>
    <row r="3370" spans="1:41">
      <c r="A3370" s="118"/>
      <c r="B3370" s="118"/>
      <c r="C3370" s="118"/>
      <c r="D3370" s="118"/>
      <c r="E3370" s="118"/>
      <c r="F3370" s="118"/>
      <c r="G3370" s="118"/>
      <c r="H3370" s="118"/>
      <c r="I3370" s="118"/>
      <c r="J3370" s="118"/>
      <c r="K3370" s="118"/>
      <c r="L3370" s="118"/>
      <c r="M3370" s="118"/>
      <c r="N3370" s="118"/>
      <c r="O3370" s="143" t="str">
        <f>IF(H3370="","",(S3370/S3370)&amp;":"&amp;ROUND(AH3370/S3370,2))</f>
        <v/>
      </c>
      <c r="P3370" s="118"/>
      <c r="Q3370" s="118"/>
      <c r="R3370" s="143" t="str">
        <f>IF(H3370="","",(S3370/S3370)&amp;":"&amp;ROUND(AI3370/S3370,2))</f>
        <v/>
      </c>
      <c r="S3370" s="144" t="str">
        <f t="shared" si="629"/>
        <v/>
      </c>
      <c r="T3370" s="145" t="str">
        <f t="shared" si="630"/>
        <v/>
      </c>
      <c r="U3370" s="118"/>
      <c r="V3370" s="145" t="str">
        <f t="shared" si="631"/>
        <v/>
      </c>
      <c r="W3370" s="144" t="str">
        <f t="shared" si="632"/>
        <v/>
      </c>
      <c r="X3370" s="146" t="str">
        <f>IF(C3370="","",IF(OR(C3370="Trade",C3370="Multi Position"),(X3369+V3370),IF(C3370="Deposit",(X3369+AE3370),IF(C3370="Withdrawal",(X3369-AE3370)))))</f>
        <v/>
      </c>
      <c r="Y3370" s="145" t="str">
        <f t="shared" si="633"/>
        <v/>
      </c>
      <c r="Z3370" s="118"/>
      <c r="AA3370" s="118"/>
      <c r="AB3370" s="118"/>
      <c r="AC3370" s="118"/>
      <c r="AD3370" s="118"/>
      <c r="AE3370" s="139"/>
      <c r="AF3370" s="118"/>
      <c r="AG3370" s="118"/>
      <c r="AH3370" s="147" t="str">
        <f t="shared" si="634"/>
        <v/>
      </c>
      <c r="AI3370" s="147" t="str">
        <f t="shared" si="635"/>
        <v/>
      </c>
      <c r="AJ3370" s="148" t="str">
        <f t="shared" si="624"/>
        <v/>
      </c>
      <c r="AK3370" s="148" t="str">
        <f t="shared" si="625"/>
        <v/>
      </c>
      <c r="AL3370" s="147" t="str">
        <f t="shared" si="626"/>
        <v/>
      </c>
      <c r="AM3370" s="147" t="str">
        <f t="shared" si="627"/>
        <v/>
      </c>
      <c r="AN3370" s="147" t="str">
        <f t="shared" si="628"/>
        <v/>
      </c>
      <c r="AO3370" s="118"/>
    </row>
    <row r="3371" spans="1:41">
      <c r="A3371" s="118"/>
      <c r="B3371" s="118"/>
      <c r="C3371" s="118"/>
      <c r="D3371" s="118"/>
      <c r="E3371" s="118"/>
      <c r="F3371" s="118"/>
      <c r="G3371" s="118"/>
      <c r="H3371" s="118"/>
      <c r="I3371" s="118"/>
      <c r="J3371" s="118"/>
      <c r="K3371" s="118"/>
      <c r="L3371" s="118"/>
      <c r="M3371" s="118"/>
      <c r="N3371" s="118"/>
      <c r="O3371" s="143" t="str">
        <f>IF(H3371="","",(S3371/S3371)&amp;":"&amp;ROUND(AH3371/S3371,2))</f>
        <v/>
      </c>
      <c r="P3371" s="118"/>
      <c r="Q3371" s="118"/>
      <c r="R3371" s="143" t="str">
        <f>IF(H3371="","",(S3371/S3371)&amp;":"&amp;ROUND(AI3371/S3371,2))</f>
        <v/>
      </c>
      <c r="S3371" s="144" t="str">
        <f t="shared" si="629"/>
        <v/>
      </c>
      <c r="T3371" s="145" t="str">
        <f t="shared" si="630"/>
        <v/>
      </c>
      <c r="U3371" s="118"/>
      <c r="V3371" s="145" t="str">
        <f t="shared" si="631"/>
        <v/>
      </c>
      <c r="W3371" s="144" t="str">
        <f t="shared" si="632"/>
        <v/>
      </c>
      <c r="X3371" s="146" t="str">
        <f>IF(C3371="","",IF(OR(C3371="Trade",C3371="Multi Position"),(X3370+V3371),IF(C3371="Deposit",(X3370+AE3371),IF(C3371="Withdrawal",(X3370-AE3371)))))</f>
        <v/>
      </c>
      <c r="Y3371" s="145" t="str">
        <f t="shared" si="633"/>
        <v/>
      </c>
      <c r="Z3371" s="118"/>
      <c r="AA3371" s="118"/>
      <c r="AB3371" s="118"/>
      <c r="AC3371" s="118"/>
      <c r="AD3371" s="118"/>
      <c r="AE3371" s="139"/>
      <c r="AF3371" s="118"/>
      <c r="AG3371" s="118"/>
      <c r="AH3371" s="147" t="str">
        <f t="shared" si="634"/>
        <v/>
      </c>
      <c r="AI3371" s="147" t="str">
        <f t="shared" si="635"/>
        <v/>
      </c>
      <c r="AJ3371" s="148" t="str">
        <f t="shared" si="624"/>
        <v/>
      </c>
      <c r="AK3371" s="148" t="str">
        <f t="shared" si="625"/>
        <v/>
      </c>
      <c r="AL3371" s="147" t="str">
        <f t="shared" si="626"/>
        <v/>
      </c>
      <c r="AM3371" s="147" t="str">
        <f t="shared" si="627"/>
        <v/>
      </c>
      <c r="AN3371" s="147" t="str">
        <f t="shared" si="628"/>
        <v/>
      </c>
      <c r="AO3371" s="118"/>
    </row>
    <row r="3372" spans="1:41">
      <c r="A3372" s="118"/>
      <c r="B3372" s="118"/>
      <c r="C3372" s="118"/>
      <c r="D3372" s="118"/>
      <c r="E3372" s="118"/>
      <c r="F3372" s="118"/>
      <c r="G3372" s="118"/>
      <c r="H3372" s="118"/>
      <c r="I3372" s="118"/>
      <c r="J3372" s="118"/>
      <c r="K3372" s="118"/>
      <c r="L3372" s="118"/>
      <c r="M3372" s="118"/>
      <c r="N3372" s="118"/>
      <c r="O3372" s="143" t="str">
        <f>IF(H3372="","",(S3372/S3372)&amp;":"&amp;ROUND(AH3372/S3372,2))</f>
        <v/>
      </c>
      <c r="P3372" s="118"/>
      <c r="Q3372" s="118"/>
      <c r="R3372" s="143" t="str">
        <f>IF(H3372="","",(S3372/S3372)&amp;":"&amp;ROUND(AI3372/S3372,2))</f>
        <v/>
      </c>
      <c r="S3372" s="144" t="str">
        <f t="shared" si="629"/>
        <v/>
      </c>
      <c r="T3372" s="145" t="str">
        <f t="shared" si="630"/>
        <v/>
      </c>
      <c r="U3372" s="118"/>
      <c r="V3372" s="145" t="str">
        <f t="shared" si="631"/>
        <v/>
      </c>
      <c r="W3372" s="144" t="str">
        <f t="shared" si="632"/>
        <v/>
      </c>
      <c r="X3372" s="146" t="str">
        <f>IF(C3372="","",IF(OR(C3372="Trade",C3372="Multi Position"),(X3371+V3372),IF(C3372="Deposit",(X3371+AE3372),IF(C3372="Withdrawal",(X3371-AE3372)))))</f>
        <v/>
      </c>
      <c r="Y3372" s="145" t="str">
        <f t="shared" si="633"/>
        <v/>
      </c>
      <c r="Z3372" s="118"/>
      <c r="AA3372" s="118"/>
      <c r="AB3372" s="118"/>
      <c r="AC3372" s="118"/>
      <c r="AD3372" s="118"/>
      <c r="AE3372" s="139"/>
      <c r="AF3372" s="118"/>
      <c r="AG3372" s="118"/>
      <c r="AH3372" s="147" t="str">
        <f t="shared" si="634"/>
        <v/>
      </c>
      <c r="AI3372" s="147" t="str">
        <f t="shared" si="635"/>
        <v/>
      </c>
      <c r="AJ3372" s="148" t="str">
        <f t="shared" si="624"/>
        <v/>
      </c>
      <c r="AK3372" s="148" t="str">
        <f t="shared" si="625"/>
        <v/>
      </c>
      <c r="AL3372" s="147" t="str">
        <f t="shared" si="626"/>
        <v/>
      </c>
      <c r="AM3372" s="147" t="str">
        <f t="shared" si="627"/>
        <v/>
      </c>
      <c r="AN3372" s="147" t="str">
        <f t="shared" si="628"/>
        <v/>
      </c>
      <c r="AO3372" s="118"/>
    </row>
    <row r="3373" spans="1:41">
      <c r="A3373" s="118"/>
      <c r="B3373" s="118"/>
      <c r="C3373" s="118"/>
      <c r="D3373" s="118"/>
      <c r="E3373" s="118"/>
      <c r="F3373" s="118"/>
      <c r="G3373" s="118"/>
      <c r="H3373" s="118"/>
      <c r="I3373" s="118"/>
      <c r="J3373" s="118"/>
      <c r="K3373" s="118"/>
      <c r="L3373" s="118"/>
      <c r="M3373" s="118"/>
      <c r="N3373" s="118"/>
      <c r="O3373" s="143" t="str">
        <f>IF(H3373="","",(S3373/S3373)&amp;":"&amp;ROUND(AH3373/S3373,2))</f>
        <v/>
      </c>
      <c r="P3373" s="118"/>
      <c r="Q3373" s="118"/>
      <c r="R3373" s="143" t="str">
        <f>IF(H3373="","",(S3373/S3373)&amp;":"&amp;ROUND(AI3373/S3373,2))</f>
        <v/>
      </c>
      <c r="S3373" s="144" t="str">
        <f t="shared" si="629"/>
        <v/>
      </c>
      <c r="T3373" s="145" t="str">
        <f t="shared" si="630"/>
        <v/>
      </c>
      <c r="U3373" s="118"/>
      <c r="V3373" s="145" t="str">
        <f t="shared" si="631"/>
        <v/>
      </c>
      <c r="W3373" s="144" t="str">
        <f t="shared" si="632"/>
        <v/>
      </c>
      <c r="X3373" s="146" t="str">
        <f>IF(C3373="","",IF(OR(C3373="Trade",C3373="Multi Position"),(X3372+V3373),IF(C3373="Deposit",(X3372+AE3373),IF(C3373="Withdrawal",(X3372-AE3373)))))</f>
        <v/>
      </c>
      <c r="Y3373" s="145" t="str">
        <f t="shared" si="633"/>
        <v/>
      </c>
      <c r="Z3373" s="118"/>
      <c r="AA3373" s="118"/>
      <c r="AB3373" s="118"/>
      <c r="AC3373" s="118"/>
      <c r="AD3373" s="118"/>
      <c r="AE3373" s="139"/>
      <c r="AF3373" s="118"/>
      <c r="AG3373" s="118"/>
      <c r="AH3373" s="147" t="str">
        <f t="shared" si="634"/>
        <v/>
      </c>
      <c r="AI3373" s="147" t="str">
        <f t="shared" si="635"/>
        <v/>
      </c>
      <c r="AJ3373" s="148" t="str">
        <f t="shared" si="624"/>
        <v/>
      </c>
      <c r="AK3373" s="148" t="str">
        <f t="shared" si="625"/>
        <v/>
      </c>
      <c r="AL3373" s="147" t="str">
        <f t="shared" si="626"/>
        <v/>
      </c>
      <c r="AM3373" s="147" t="str">
        <f t="shared" si="627"/>
        <v/>
      </c>
      <c r="AN3373" s="147" t="str">
        <f t="shared" si="628"/>
        <v/>
      </c>
      <c r="AO3373" s="118"/>
    </row>
    <row r="3374" spans="1:41">
      <c r="A3374" s="118"/>
      <c r="B3374" s="118"/>
      <c r="C3374" s="118"/>
      <c r="D3374" s="118"/>
      <c r="E3374" s="118"/>
      <c r="F3374" s="118"/>
      <c r="G3374" s="118"/>
      <c r="H3374" s="118"/>
      <c r="I3374" s="118"/>
      <c r="J3374" s="118"/>
      <c r="K3374" s="118"/>
      <c r="L3374" s="118"/>
      <c r="M3374" s="118"/>
      <c r="N3374" s="118"/>
      <c r="O3374" s="143" t="str">
        <f>IF(H3374="","",(S3374/S3374)&amp;":"&amp;ROUND(AH3374/S3374,2))</f>
        <v/>
      </c>
      <c r="P3374" s="118"/>
      <c r="Q3374" s="118"/>
      <c r="R3374" s="143" t="str">
        <f>IF(H3374="","",(S3374/S3374)&amp;":"&amp;ROUND(AI3374/S3374,2))</f>
        <v/>
      </c>
      <c r="S3374" s="144" t="str">
        <f t="shared" si="629"/>
        <v/>
      </c>
      <c r="T3374" s="145" t="str">
        <f t="shared" si="630"/>
        <v/>
      </c>
      <c r="U3374" s="118"/>
      <c r="V3374" s="145" t="str">
        <f t="shared" si="631"/>
        <v/>
      </c>
      <c r="W3374" s="144" t="str">
        <f t="shared" si="632"/>
        <v/>
      </c>
      <c r="X3374" s="146" t="str">
        <f>IF(C3374="","",IF(OR(C3374="Trade",C3374="Multi Position"),(X3373+V3374),IF(C3374="Deposit",(X3373+AE3374),IF(C3374="Withdrawal",(X3373-AE3374)))))</f>
        <v/>
      </c>
      <c r="Y3374" s="145" t="str">
        <f t="shared" si="633"/>
        <v/>
      </c>
      <c r="Z3374" s="118"/>
      <c r="AA3374" s="118"/>
      <c r="AB3374" s="118"/>
      <c r="AC3374" s="118"/>
      <c r="AD3374" s="118"/>
      <c r="AE3374" s="139"/>
      <c r="AF3374" s="118"/>
      <c r="AG3374" s="118"/>
      <c r="AH3374" s="147" t="str">
        <f t="shared" si="634"/>
        <v/>
      </c>
      <c r="AI3374" s="147" t="str">
        <f t="shared" si="635"/>
        <v/>
      </c>
      <c r="AJ3374" s="148" t="str">
        <f t="shared" si="624"/>
        <v/>
      </c>
      <c r="AK3374" s="148" t="str">
        <f t="shared" si="625"/>
        <v/>
      </c>
      <c r="AL3374" s="147" t="str">
        <f t="shared" si="626"/>
        <v/>
      </c>
      <c r="AM3374" s="147" t="str">
        <f t="shared" si="627"/>
        <v/>
      </c>
      <c r="AN3374" s="147" t="str">
        <f t="shared" si="628"/>
        <v/>
      </c>
      <c r="AO3374" s="118"/>
    </row>
    <row r="3375" spans="1:41">
      <c r="A3375" s="118"/>
      <c r="B3375" s="118"/>
      <c r="C3375" s="118"/>
      <c r="D3375" s="118"/>
      <c r="E3375" s="118"/>
      <c r="F3375" s="118"/>
      <c r="G3375" s="118"/>
      <c r="H3375" s="118"/>
      <c r="I3375" s="118"/>
      <c r="J3375" s="118"/>
      <c r="K3375" s="118"/>
      <c r="L3375" s="118"/>
      <c r="M3375" s="118"/>
      <c r="N3375" s="118"/>
      <c r="O3375" s="143" t="str">
        <f>IF(H3375="","",(S3375/S3375)&amp;":"&amp;ROUND(AH3375/S3375,2))</f>
        <v/>
      </c>
      <c r="P3375" s="118"/>
      <c r="Q3375" s="118"/>
      <c r="R3375" s="143" t="str">
        <f>IF(H3375="","",(S3375/S3375)&amp;":"&amp;ROUND(AI3375/S3375,2))</f>
        <v/>
      </c>
      <c r="S3375" s="144" t="str">
        <f t="shared" si="629"/>
        <v/>
      </c>
      <c r="T3375" s="145" t="str">
        <f t="shared" si="630"/>
        <v/>
      </c>
      <c r="U3375" s="118"/>
      <c r="V3375" s="145" t="str">
        <f t="shared" si="631"/>
        <v/>
      </c>
      <c r="W3375" s="144" t="str">
        <f t="shared" si="632"/>
        <v/>
      </c>
      <c r="X3375" s="146" t="str">
        <f>IF(C3375="","",IF(OR(C3375="Trade",C3375="Multi Position"),(X3374+V3375),IF(C3375="Deposit",(X3374+AE3375),IF(C3375="Withdrawal",(X3374-AE3375)))))</f>
        <v/>
      </c>
      <c r="Y3375" s="145" t="str">
        <f t="shared" si="633"/>
        <v/>
      </c>
      <c r="Z3375" s="118"/>
      <c r="AA3375" s="118"/>
      <c r="AB3375" s="118"/>
      <c r="AC3375" s="118"/>
      <c r="AD3375" s="118"/>
      <c r="AE3375" s="139"/>
      <c r="AF3375" s="118"/>
      <c r="AG3375" s="118"/>
      <c r="AH3375" s="147" t="str">
        <f t="shared" si="634"/>
        <v/>
      </c>
      <c r="AI3375" s="147" t="str">
        <f t="shared" si="635"/>
        <v/>
      </c>
      <c r="AJ3375" s="148" t="str">
        <f t="shared" si="624"/>
        <v/>
      </c>
      <c r="AK3375" s="148" t="str">
        <f t="shared" si="625"/>
        <v/>
      </c>
      <c r="AL3375" s="147" t="str">
        <f t="shared" si="626"/>
        <v/>
      </c>
      <c r="AM3375" s="147" t="str">
        <f t="shared" si="627"/>
        <v/>
      </c>
      <c r="AN3375" s="147" t="str">
        <f t="shared" si="628"/>
        <v/>
      </c>
      <c r="AO3375" s="118"/>
    </row>
    <row r="3376" spans="1:41">
      <c r="A3376" s="118"/>
      <c r="B3376" s="118"/>
      <c r="C3376" s="118"/>
      <c r="D3376" s="118"/>
      <c r="E3376" s="118"/>
      <c r="F3376" s="118"/>
      <c r="G3376" s="118"/>
      <c r="H3376" s="118"/>
      <c r="I3376" s="118"/>
      <c r="J3376" s="118"/>
      <c r="K3376" s="118"/>
      <c r="L3376" s="118"/>
      <c r="M3376" s="118"/>
      <c r="N3376" s="118"/>
      <c r="O3376" s="143" t="str">
        <f>IF(H3376="","",(S3376/S3376)&amp;":"&amp;ROUND(AH3376/S3376,2))</f>
        <v/>
      </c>
      <c r="P3376" s="118"/>
      <c r="Q3376" s="118"/>
      <c r="R3376" s="143" t="str">
        <f>IF(H3376="","",(S3376/S3376)&amp;":"&amp;ROUND(AI3376/S3376,2))</f>
        <v/>
      </c>
      <c r="S3376" s="144" t="str">
        <f t="shared" si="629"/>
        <v/>
      </c>
      <c r="T3376" s="145" t="str">
        <f t="shared" si="630"/>
        <v/>
      </c>
      <c r="U3376" s="118"/>
      <c r="V3376" s="145" t="str">
        <f t="shared" si="631"/>
        <v/>
      </c>
      <c r="W3376" s="144" t="str">
        <f t="shared" si="632"/>
        <v/>
      </c>
      <c r="X3376" s="146" t="str">
        <f>IF(C3376="","",IF(OR(C3376="Trade",C3376="Multi Position"),(X3375+V3376),IF(C3376="Deposit",(X3375+AE3376),IF(C3376="Withdrawal",(X3375-AE3376)))))</f>
        <v/>
      </c>
      <c r="Y3376" s="145" t="str">
        <f t="shared" si="633"/>
        <v/>
      </c>
      <c r="Z3376" s="118"/>
      <c r="AA3376" s="118"/>
      <c r="AB3376" s="118"/>
      <c r="AC3376" s="118"/>
      <c r="AD3376" s="118"/>
      <c r="AE3376" s="139"/>
      <c r="AF3376" s="118"/>
      <c r="AG3376" s="118"/>
      <c r="AH3376" s="147" t="str">
        <f t="shared" si="634"/>
        <v/>
      </c>
      <c r="AI3376" s="147" t="str">
        <f t="shared" si="635"/>
        <v/>
      </c>
      <c r="AJ3376" s="148" t="str">
        <f t="shared" si="624"/>
        <v/>
      </c>
      <c r="AK3376" s="148" t="str">
        <f t="shared" si="625"/>
        <v/>
      </c>
      <c r="AL3376" s="147" t="str">
        <f t="shared" si="626"/>
        <v/>
      </c>
      <c r="AM3376" s="147" t="str">
        <f t="shared" si="627"/>
        <v/>
      </c>
      <c r="AN3376" s="147" t="str">
        <f t="shared" si="628"/>
        <v/>
      </c>
      <c r="AO3376" s="118"/>
    </row>
    <row r="3377" spans="1:41">
      <c r="A3377" s="118"/>
      <c r="B3377" s="118"/>
      <c r="C3377" s="118"/>
      <c r="D3377" s="118"/>
      <c r="E3377" s="118"/>
      <c r="F3377" s="118"/>
      <c r="G3377" s="118"/>
      <c r="H3377" s="118"/>
      <c r="I3377" s="118"/>
      <c r="J3377" s="118"/>
      <c r="K3377" s="118"/>
      <c r="L3377" s="118"/>
      <c r="M3377" s="118"/>
      <c r="N3377" s="118"/>
      <c r="O3377" s="143" t="str">
        <f>IF(H3377="","",(S3377/S3377)&amp;":"&amp;ROUND(AH3377/S3377,2))</f>
        <v/>
      </c>
      <c r="P3377" s="118"/>
      <c r="Q3377" s="118"/>
      <c r="R3377" s="143" t="str">
        <f>IF(H3377="","",(S3377/S3377)&amp;":"&amp;ROUND(AI3377/S3377,2))</f>
        <v/>
      </c>
      <c r="S3377" s="144" t="str">
        <f t="shared" si="629"/>
        <v/>
      </c>
      <c r="T3377" s="145" t="str">
        <f t="shared" si="630"/>
        <v/>
      </c>
      <c r="U3377" s="118"/>
      <c r="V3377" s="145" t="str">
        <f t="shared" si="631"/>
        <v/>
      </c>
      <c r="W3377" s="144" t="str">
        <f t="shared" si="632"/>
        <v/>
      </c>
      <c r="X3377" s="146" t="str">
        <f>IF(C3377="","",IF(OR(C3377="Trade",C3377="Multi Position"),(X3376+V3377),IF(C3377="Deposit",(X3376+AE3377),IF(C3377="Withdrawal",(X3376-AE3377)))))</f>
        <v/>
      </c>
      <c r="Y3377" s="145" t="str">
        <f t="shared" si="633"/>
        <v/>
      </c>
      <c r="Z3377" s="118"/>
      <c r="AA3377" s="118"/>
      <c r="AB3377" s="118"/>
      <c r="AC3377" s="118"/>
      <c r="AD3377" s="118"/>
      <c r="AE3377" s="139"/>
      <c r="AF3377" s="118"/>
      <c r="AG3377" s="118"/>
      <c r="AH3377" s="147" t="str">
        <f t="shared" si="634"/>
        <v/>
      </c>
      <c r="AI3377" s="147" t="str">
        <f t="shared" si="635"/>
        <v/>
      </c>
      <c r="AJ3377" s="148" t="str">
        <f t="shared" si="624"/>
        <v/>
      </c>
      <c r="AK3377" s="148" t="str">
        <f t="shared" si="625"/>
        <v/>
      </c>
      <c r="AL3377" s="147" t="str">
        <f t="shared" si="626"/>
        <v/>
      </c>
      <c r="AM3377" s="147" t="str">
        <f t="shared" si="627"/>
        <v/>
      </c>
      <c r="AN3377" s="147" t="str">
        <f t="shared" si="628"/>
        <v/>
      </c>
      <c r="AO3377" s="118"/>
    </row>
    <row r="3378" spans="1:41">
      <c r="A3378" s="118"/>
      <c r="B3378" s="118"/>
      <c r="C3378" s="118"/>
      <c r="D3378" s="118"/>
      <c r="E3378" s="118"/>
      <c r="F3378" s="118"/>
      <c r="G3378" s="118"/>
      <c r="H3378" s="118"/>
      <c r="I3378" s="118"/>
      <c r="J3378" s="118"/>
      <c r="K3378" s="118"/>
      <c r="L3378" s="118"/>
      <c r="M3378" s="118"/>
      <c r="N3378" s="118"/>
      <c r="O3378" s="143" t="str">
        <f>IF(H3378="","",(S3378/S3378)&amp;":"&amp;ROUND(AH3378/S3378,2))</f>
        <v/>
      </c>
      <c r="P3378" s="118"/>
      <c r="Q3378" s="118"/>
      <c r="R3378" s="143" t="str">
        <f>IF(H3378="","",(S3378/S3378)&amp;":"&amp;ROUND(AI3378/S3378,2))</f>
        <v/>
      </c>
      <c r="S3378" s="144" t="str">
        <f t="shared" si="629"/>
        <v/>
      </c>
      <c r="T3378" s="145" t="str">
        <f t="shared" si="630"/>
        <v/>
      </c>
      <c r="U3378" s="118"/>
      <c r="V3378" s="145" t="str">
        <f t="shared" si="631"/>
        <v/>
      </c>
      <c r="W3378" s="144" t="str">
        <f t="shared" si="632"/>
        <v/>
      </c>
      <c r="X3378" s="146" t="str">
        <f>IF(C3378="","",IF(OR(C3378="Trade",C3378="Multi Position"),(X3377+V3378),IF(C3378="Deposit",(X3377+AE3378),IF(C3378="Withdrawal",(X3377-AE3378)))))</f>
        <v/>
      </c>
      <c r="Y3378" s="145" t="str">
        <f t="shared" si="633"/>
        <v/>
      </c>
      <c r="Z3378" s="118"/>
      <c r="AA3378" s="118"/>
      <c r="AB3378" s="118"/>
      <c r="AC3378" s="118"/>
      <c r="AD3378" s="118"/>
      <c r="AE3378" s="139"/>
      <c r="AF3378" s="118"/>
      <c r="AG3378" s="118"/>
      <c r="AH3378" s="147" t="str">
        <f t="shared" si="634"/>
        <v/>
      </c>
      <c r="AI3378" s="147" t="str">
        <f t="shared" si="635"/>
        <v/>
      </c>
      <c r="AJ3378" s="148" t="str">
        <f t="shared" si="624"/>
        <v/>
      </c>
      <c r="AK3378" s="148" t="str">
        <f t="shared" si="625"/>
        <v/>
      </c>
      <c r="AL3378" s="147" t="str">
        <f t="shared" si="626"/>
        <v/>
      </c>
      <c r="AM3378" s="147" t="str">
        <f t="shared" si="627"/>
        <v/>
      </c>
      <c r="AN3378" s="147" t="str">
        <f t="shared" si="628"/>
        <v/>
      </c>
      <c r="AO3378" s="118"/>
    </row>
    <row r="3379" spans="1:41">
      <c r="A3379" s="118"/>
      <c r="B3379" s="118"/>
      <c r="C3379" s="118"/>
      <c r="D3379" s="118"/>
      <c r="E3379" s="118"/>
      <c r="F3379" s="118"/>
      <c r="G3379" s="118"/>
      <c r="H3379" s="118"/>
      <c r="I3379" s="118"/>
      <c r="J3379" s="118"/>
      <c r="K3379" s="118"/>
      <c r="L3379" s="118"/>
      <c r="M3379" s="118"/>
      <c r="N3379" s="118"/>
      <c r="O3379" s="143" t="str">
        <f>IF(H3379="","",(S3379/S3379)&amp;":"&amp;ROUND(AH3379/S3379,2))</f>
        <v/>
      </c>
      <c r="P3379" s="118"/>
      <c r="Q3379" s="118"/>
      <c r="R3379" s="143" t="str">
        <f>IF(H3379="","",(S3379/S3379)&amp;":"&amp;ROUND(AI3379/S3379,2))</f>
        <v/>
      </c>
      <c r="S3379" s="144" t="str">
        <f t="shared" si="629"/>
        <v/>
      </c>
      <c r="T3379" s="145" t="str">
        <f t="shared" si="630"/>
        <v/>
      </c>
      <c r="U3379" s="118"/>
      <c r="V3379" s="145" t="str">
        <f t="shared" si="631"/>
        <v/>
      </c>
      <c r="W3379" s="144" t="str">
        <f t="shared" si="632"/>
        <v/>
      </c>
      <c r="X3379" s="146" t="str">
        <f>IF(C3379="","",IF(OR(C3379="Trade",C3379="Multi Position"),(X3378+V3379),IF(C3379="Deposit",(X3378+AE3379),IF(C3379="Withdrawal",(X3378-AE3379)))))</f>
        <v/>
      </c>
      <c r="Y3379" s="145" t="str">
        <f t="shared" si="633"/>
        <v/>
      </c>
      <c r="Z3379" s="118"/>
      <c r="AA3379" s="118"/>
      <c r="AB3379" s="118"/>
      <c r="AC3379" s="118"/>
      <c r="AD3379" s="118"/>
      <c r="AE3379" s="139"/>
      <c r="AF3379" s="118"/>
      <c r="AG3379" s="118"/>
      <c r="AH3379" s="147" t="str">
        <f t="shared" si="634"/>
        <v/>
      </c>
      <c r="AI3379" s="147" t="str">
        <f t="shared" si="635"/>
        <v/>
      </c>
      <c r="AJ3379" s="148" t="str">
        <f t="shared" si="624"/>
        <v/>
      </c>
      <c r="AK3379" s="148" t="str">
        <f t="shared" si="625"/>
        <v/>
      </c>
      <c r="AL3379" s="147" t="str">
        <f t="shared" si="626"/>
        <v/>
      </c>
      <c r="AM3379" s="147" t="str">
        <f t="shared" si="627"/>
        <v/>
      </c>
      <c r="AN3379" s="147" t="str">
        <f t="shared" si="628"/>
        <v/>
      </c>
      <c r="AO3379" s="118"/>
    </row>
    <row r="3380" spans="1:41">
      <c r="A3380" s="118"/>
      <c r="B3380" s="118"/>
      <c r="C3380" s="118"/>
      <c r="D3380" s="118"/>
      <c r="E3380" s="118"/>
      <c r="F3380" s="118"/>
      <c r="G3380" s="118"/>
      <c r="H3380" s="118"/>
      <c r="I3380" s="118"/>
      <c r="J3380" s="118"/>
      <c r="K3380" s="118"/>
      <c r="L3380" s="118"/>
      <c r="M3380" s="118"/>
      <c r="N3380" s="118"/>
      <c r="O3380" s="143" t="str">
        <f>IF(H3380="","",(S3380/S3380)&amp;":"&amp;ROUND(AH3380/S3380,2))</f>
        <v/>
      </c>
      <c r="P3380" s="118"/>
      <c r="Q3380" s="118"/>
      <c r="R3380" s="143" t="str">
        <f>IF(H3380="","",(S3380/S3380)&amp;":"&amp;ROUND(AI3380/S3380,2))</f>
        <v/>
      </c>
      <c r="S3380" s="144" t="str">
        <f t="shared" si="629"/>
        <v/>
      </c>
      <c r="T3380" s="145" t="str">
        <f t="shared" si="630"/>
        <v/>
      </c>
      <c r="U3380" s="118"/>
      <c r="V3380" s="145" t="str">
        <f t="shared" si="631"/>
        <v/>
      </c>
      <c r="W3380" s="144" t="str">
        <f t="shared" si="632"/>
        <v/>
      </c>
      <c r="X3380" s="146" t="str">
        <f>IF(C3380="","",IF(OR(C3380="Trade",C3380="Multi Position"),(X3379+V3380),IF(C3380="Deposit",(X3379+AE3380),IF(C3380="Withdrawal",(X3379-AE3380)))))</f>
        <v/>
      </c>
      <c r="Y3380" s="145" t="str">
        <f t="shared" si="633"/>
        <v/>
      </c>
      <c r="Z3380" s="118"/>
      <c r="AA3380" s="118"/>
      <c r="AB3380" s="118"/>
      <c r="AC3380" s="118"/>
      <c r="AD3380" s="118"/>
      <c r="AE3380" s="139"/>
      <c r="AF3380" s="118"/>
      <c r="AG3380" s="118"/>
      <c r="AH3380" s="147" t="str">
        <f t="shared" si="634"/>
        <v/>
      </c>
      <c r="AI3380" s="147" t="str">
        <f t="shared" si="635"/>
        <v/>
      </c>
      <c r="AJ3380" s="148" t="str">
        <f t="shared" si="624"/>
        <v/>
      </c>
      <c r="AK3380" s="148" t="str">
        <f t="shared" si="625"/>
        <v/>
      </c>
      <c r="AL3380" s="147" t="str">
        <f t="shared" si="626"/>
        <v/>
      </c>
      <c r="AM3380" s="147" t="str">
        <f t="shared" si="627"/>
        <v/>
      </c>
      <c r="AN3380" s="147" t="str">
        <f t="shared" si="628"/>
        <v/>
      </c>
      <c r="AO3380" s="118"/>
    </row>
    <row r="3381" spans="1:41">
      <c r="A3381" s="118"/>
      <c r="B3381" s="118"/>
      <c r="C3381" s="118"/>
      <c r="D3381" s="118"/>
      <c r="E3381" s="118"/>
      <c r="F3381" s="118"/>
      <c r="G3381" s="118"/>
      <c r="H3381" s="118"/>
      <c r="I3381" s="118"/>
      <c r="J3381" s="118"/>
      <c r="K3381" s="118"/>
      <c r="L3381" s="118"/>
      <c r="M3381" s="118"/>
      <c r="N3381" s="118"/>
      <c r="O3381" s="143" t="str">
        <f>IF(H3381="","",(S3381/S3381)&amp;":"&amp;ROUND(AH3381/S3381,2))</f>
        <v/>
      </c>
      <c r="P3381" s="118"/>
      <c r="Q3381" s="118"/>
      <c r="R3381" s="143" t="str">
        <f>IF(H3381="","",(S3381/S3381)&amp;":"&amp;ROUND(AI3381/S3381,2))</f>
        <v/>
      </c>
      <c r="S3381" s="144" t="str">
        <f t="shared" si="629"/>
        <v/>
      </c>
      <c r="T3381" s="145" t="str">
        <f t="shared" si="630"/>
        <v/>
      </c>
      <c r="U3381" s="118"/>
      <c r="V3381" s="145" t="str">
        <f t="shared" si="631"/>
        <v/>
      </c>
      <c r="W3381" s="144" t="str">
        <f t="shared" si="632"/>
        <v/>
      </c>
      <c r="X3381" s="146" t="str">
        <f>IF(C3381="","",IF(OR(C3381="Trade",C3381="Multi Position"),(X3380+V3381),IF(C3381="Deposit",(X3380+AE3381),IF(C3381="Withdrawal",(X3380-AE3381)))))</f>
        <v/>
      </c>
      <c r="Y3381" s="145" t="str">
        <f t="shared" si="633"/>
        <v/>
      </c>
      <c r="Z3381" s="118"/>
      <c r="AA3381" s="118"/>
      <c r="AB3381" s="118"/>
      <c r="AC3381" s="118"/>
      <c r="AD3381" s="118"/>
      <c r="AE3381" s="139"/>
      <c r="AF3381" s="118"/>
      <c r="AG3381" s="118"/>
      <c r="AH3381" s="147" t="str">
        <f t="shared" si="634"/>
        <v/>
      </c>
      <c r="AI3381" s="147" t="str">
        <f t="shared" si="635"/>
        <v/>
      </c>
      <c r="AJ3381" s="148" t="str">
        <f t="shared" si="624"/>
        <v/>
      </c>
      <c r="AK3381" s="148" t="str">
        <f t="shared" si="625"/>
        <v/>
      </c>
      <c r="AL3381" s="147" t="str">
        <f t="shared" si="626"/>
        <v/>
      </c>
      <c r="AM3381" s="147" t="str">
        <f t="shared" si="627"/>
        <v/>
      </c>
      <c r="AN3381" s="147" t="str">
        <f t="shared" si="628"/>
        <v/>
      </c>
      <c r="AO3381" s="118"/>
    </row>
    <row r="3382" spans="1:41">
      <c r="A3382" s="118"/>
      <c r="B3382" s="118"/>
      <c r="C3382" s="118"/>
      <c r="D3382" s="118"/>
      <c r="E3382" s="118"/>
      <c r="F3382" s="118"/>
      <c r="G3382" s="118"/>
      <c r="H3382" s="118"/>
      <c r="I3382" s="118"/>
      <c r="J3382" s="118"/>
      <c r="K3382" s="118"/>
      <c r="L3382" s="118"/>
      <c r="M3382" s="118"/>
      <c r="N3382" s="118"/>
      <c r="O3382" s="143" t="str">
        <f>IF(H3382="","",(S3382/S3382)&amp;":"&amp;ROUND(AH3382/S3382,2))</f>
        <v/>
      </c>
      <c r="P3382" s="118"/>
      <c r="Q3382" s="118"/>
      <c r="R3382" s="143" t="str">
        <f>IF(H3382="","",(S3382/S3382)&amp;":"&amp;ROUND(AI3382/S3382,2))</f>
        <v/>
      </c>
      <c r="S3382" s="144" t="str">
        <f t="shared" si="629"/>
        <v/>
      </c>
      <c r="T3382" s="145" t="str">
        <f t="shared" si="630"/>
        <v/>
      </c>
      <c r="U3382" s="118"/>
      <c r="V3382" s="145" t="str">
        <f t="shared" si="631"/>
        <v/>
      </c>
      <c r="W3382" s="144" t="str">
        <f t="shared" si="632"/>
        <v/>
      </c>
      <c r="X3382" s="146" t="str">
        <f>IF(C3382="","",IF(OR(C3382="Trade",C3382="Multi Position"),(X3381+V3382),IF(C3382="Deposit",(X3381+AE3382),IF(C3382="Withdrawal",(X3381-AE3382)))))</f>
        <v/>
      </c>
      <c r="Y3382" s="145" t="str">
        <f t="shared" si="633"/>
        <v/>
      </c>
      <c r="Z3382" s="118"/>
      <c r="AA3382" s="118"/>
      <c r="AB3382" s="118"/>
      <c r="AC3382" s="118"/>
      <c r="AD3382" s="118"/>
      <c r="AE3382" s="139"/>
      <c r="AF3382" s="118"/>
      <c r="AG3382" s="118"/>
      <c r="AH3382" s="147" t="str">
        <f t="shared" si="634"/>
        <v/>
      </c>
      <c r="AI3382" s="147" t="str">
        <f t="shared" si="635"/>
        <v/>
      </c>
      <c r="AJ3382" s="148" t="str">
        <f t="shared" si="624"/>
        <v/>
      </c>
      <c r="AK3382" s="148" t="str">
        <f t="shared" si="625"/>
        <v/>
      </c>
      <c r="AL3382" s="147" t="str">
        <f t="shared" si="626"/>
        <v/>
      </c>
      <c r="AM3382" s="147" t="str">
        <f t="shared" si="627"/>
        <v/>
      </c>
      <c r="AN3382" s="147" t="str">
        <f t="shared" si="628"/>
        <v/>
      </c>
      <c r="AO3382" s="118"/>
    </row>
    <row r="3383" spans="1:41">
      <c r="A3383" s="118"/>
      <c r="B3383" s="118"/>
      <c r="C3383" s="118"/>
      <c r="D3383" s="118"/>
      <c r="E3383" s="118"/>
      <c r="F3383" s="118"/>
      <c r="G3383" s="118"/>
      <c r="H3383" s="118"/>
      <c r="I3383" s="118"/>
      <c r="J3383" s="118"/>
      <c r="K3383" s="118"/>
      <c r="L3383" s="118"/>
      <c r="M3383" s="118"/>
      <c r="N3383" s="118"/>
      <c r="O3383" s="143" t="str">
        <f>IF(H3383="","",(S3383/S3383)&amp;":"&amp;ROUND(AH3383/S3383,2))</f>
        <v/>
      </c>
      <c r="P3383" s="118"/>
      <c r="Q3383" s="118"/>
      <c r="R3383" s="143" t="str">
        <f>IF(H3383="","",(S3383/S3383)&amp;":"&amp;ROUND(AI3383/S3383,2))</f>
        <v/>
      </c>
      <c r="S3383" s="144" t="str">
        <f t="shared" si="629"/>
        <v/>
      </c>
      <c r="T3383" s="145" t="str">
        <f t="shared" si="630"/>
        <v/>
      </c>
      <c r="U3383" s="118"/>
      <c r="V3383" s="145" t="str">
        <f t="shared" si="631"/>
        <v/>
      </c>
      <c r="W3383" s="144" t="str">
        <f t="shared" si="632"/>
        <v/>
      </c>
      <c r="X3383" s="146" t="str">
        <f>IF(C3383="","",IF(OR(C3383="Trade",C3383="Multi Position"),(X3382+V3383),IF(C3383="Deposit",(X3382+AE3383),IF(C3383="Withdrawal",(X3382-AE3383)))))</f>
        <v/>
      </c>
      <c r="Y3383" s="145" t="str">
        <f t="shared" si="633"/>
        <v/>
      </c>
      <c r="Z3383" s="118"/>
      <c r="AA3383" s="118"/>
      <c r="AB3383" s="118"/>
      <c r="AC3383" s="118"/>
      <c r="AD3383" s="118"/>
      <c r="AE3383" s="139"/>
      <c r="AF3383" s="118"/>
      <c r="AG3383" s="118"/>
      <c r="AH3383" s="147" t="str">
        <f t="shared" si="634"/>
        <v/>
      </c>
      <c r="AI3383" s="147" t="str">
        <f t="shared" si="635"/>
        <v/>
      </c>
      <c r="AJ3383" s="148" t="str">
        <f t="shared" si="624"/>
        <v/>
      </c>
      <c r="AK3383" s="148" t="str">
        <f t="shared" si="625"/>
        <v/>
      </c>
      <c r="AL3383" s="147" t="str">
        <f t="shared" si="626"/>
        <v/>
      </c>
      <c r="AM3383" s="147" t="str">
        <f t="shared" si="627"/>
        <v/>
      </c>
      <c r="AN3383" s="147" t="str">
        <f t="shared" si="628"/>
        <v/>
      </c>
      <c r="AO3383" s="118"/>
    </row>
    <row r="3384" spans="1:41">
      <c r="A3384" s="118"/>
      <c r="B3384" s="118"/>
      <c r="C3384" s="118"/>
      <c r="D3384" s="118"/>
      <c r="E3384" s="118"/>
      <c r="F3384" s="118"/>
      <c r="G3384" s="118"/>
      <c r="H3384" s="118"/>
      <c r="I3384" s="118"/>
      <c r="J3384" s="118"/>
      <c r="K3384" s="118"/>
      <c r="L3384" s="118"/>
      <c r="M3384" s="118"/>
      <c r="N3384" s="118"/>
      <c r="O3384" s="143" t="str">
        <f>IF(H3384="","",(S3384/S3384)&amp;":"&amp;ROUND(AH3384/S3384,2))</f>
        <v/>
      </c>
      <c r="P3384" s="118"/>
      <c r="Q3384" s="118"/>
      <c r="R3384" s="143" t="str">
        <f>IF(H3384="","",(S3384/S3384)&amp;":"&amp;ROUND(AI3384/S3384,2))</f>
        <v/>
      </c>
      <c r="S3384" s="144" t="str">
        <f t="shared" si="629"/>
        <v/>
      </c>
      <c r="T3384" s="145" t="str">
        <f t="shared" si="630"/>
        <v/>
      </c>
      <c r="U3384" s="118"/>
      <c r="V3384" s="145" t="str">
        <f t="shared" si="631"/>
        <v/>
      </c>
      <c r="W3384" s="144" t="str">
        <f t="shared" si="632"/>
        <v/>
      </c>
      <c r="X3384" s="146" t="str">
        <f>IF(C3384="","",IF(OR(C3384="Trade",C3384="Multi Position"),(X3383+V3384),IF(C3384="Deposit",(X3383+AE3384),IF(C3384="Withdrawal",(X3383-AE3384)))))</f>
        <v/>
      </c>
      <c r="Y3384" s="145" t="str">
        <f t="shared" si="633"/>
        <v/>
      </c>
      <c r="Z3384" s="118"/>
      <c r="AA3384" s="118"/>
      <c r="AB3384" s="118"/>
      <c r="AC3384" s="118"/>
      <c r="AD3384" s="118"/>
      <c r="AE3384" s="139"/>
      <c r="AF3384" s="118"/>
      <c r="AG3384" s="118"/>
      <c r="AH3384" s="147" t="str">
        <f t="shared" si="634"/>
        <v/>
      </c>
      <c r="AI3384" s="147" t="str">
        <f t="shared" si="635"/>
        <v/>
      </c>
      <c r="AJ3384" s="148" t="str">
        <f t="shared" si="624"/>
        <v/>
      </c>
      <c r="AK3384" s="148" t="str">
        <f t="shared" si="625"/>
        <v/>
      </c>
      <c r="AL3384" s="147" t="str">
        <f t="shared" si="626"/>
        <v/>
      </c>
      <c r="AM3384" s="147" t="str">
        <f t="shared" si="627"/>
        <v/>
      </c>
      <c r="AN3384" s="147" t="str">
        <f t="shared" si="628"/>
        <v/>
      </c>
      <c r="AO3384" s="118"/>
    </row>
    <row r="3385" spans="1:41">
      <c r="A3385" s="118"/>
      <c r="B3385" s="118"/>
      <c r="C3385" s="118"/>
      <c r="D3385" s="118"/>
      <c r="E3385" s="118"/>
      <c r="F3385" s="118"/>
      <c r="G3385" s="118"/>
      <c r="H3385" s="118"/>
      <c r="I3385" s="118"/>
      <c r="J3385" s="118"/>
      <c r="K3385" s="118"/>
      <c r="L3385" s="118"/>
      <c r="M3385" s="118"/>
      <c r="N3385" s="118"/>
      <c r="O3385" s="143" t="str">
        <f>IF(H3385="","",(S3385/S3385)&amp;":"&amp;ROUND(AH3385/S3385,2))</f>
        <v/>
      </c>
      <c r="P3385" s="118"/>
      <c r="Q3385" s="118"/>
      <c r="R3385" s="143" t="str">
        <f>IF(H3385="","",(S3385/S3385)&amp;":"&amp;ROUND(AI3385/S3385,2))</f>
        <v/>
      </c>
      <c r="S3385" s="144" t="str">
        <f t="shared" si="629"/>
        <v/>
      </c>
      <c r="T3385" s="145" t="str">
        <f t="shared" si="630"/>
        <v/>
      </c>
      <c r="U3385" s="118"/>
      <c r="V3385" s="145" t="str">
        <f t="shared" si="631"/>
        <v/>
      </c>
      <c r="W3385" s="144" t="str">
        <f t="shared" si="632"/>
        <v/>
      </c>
      <c r="X3385" s="146" t="str">
        <f>IF(C3385="","",IF(OR(C3385="Trade",C3385="Multi Position"),(X3384+V3385),IF(C3385="Deposit",(X3384+AE3385),IF(C3385="Withdrawal",(X3384-AE3385)))))</f>
        <v/>
      </c>
      <c r="Y3385" s="145" t="str">
        <f t="shared" si="633"/>
        <v/>
      </c>
      <c r="Z3385" s="118"/>
      <c r="AA3385" s="118"/>
      <c r="AB3385" s="118"/>
      <c r="AC3385" s="118"/>
      <c r="AD3385" s="118"/>
      <c r="AE3385" s="139"/>
      <c r="AF3385" s="118"/>
      <c r="AG3385" s="118"/>
      <c r="AH3385" s="147" t="str">
        <f t="shared" si="634"/>
        <v/>
      </c>
      <c r="AI3385" s="147" t="str">
        <f t="shared" si="635"/>
        <v/>
      </c>
      <c r="AJ3385" s="148" t="str">
        <f t="shared" si="624"/>
        <v/>
      </c>
      <c r="AK3385" s="148" t="str">
        <f t="shared" si="625"/>
        <v/>
      </c>
      <c r="AL3385" s="147" t="str">
        <f t="shared" si="626"/>
        <v/>
      </c>
      <c r="AM3385" s="147" t="str">
        <f t="shared" si="627"/>
        <v/>
      </c>
      <c r="AN3385" s="147" t="str">
        <f t="shared" si="628"/>
        <v/>
      </c>
      <c r="AO3385" s="118"/>
    </row>
    <row r="3386" spans="1:41">
      <c r="A3386" s="118"/>
      <c r="B3386" s="118"/>
      <c r="C3386" s="118"/>
      <c r="D3386" s="118"/>
      <c r="E3386" s="118"/>
      <c r="F3386" s="118"/>
      <c r="G3386" s="118"/>
      <c r="H3386" s="118"/>
      <c r="I3386" s="118"/>
      <c r="J3386" s="118"/>
      <c r="K3386" s="118"/>
      <c r="L3386" s="118"/>
      <c r="M3386" s="118"/>
      <c r="N3386" s="118"/>
      <c r="O3386" s="143" t="str">
        <f>IF(H3386="","",(S3386/S3386)&amp;":"&amp;ROUND(AH3386/S3386,2))</f>
        <v/>
      </c>
      <c r="P3386" s="118"/>
      <c r="Q3386" s="118"/>
      <c r="R3386" s="143" t="str">
        <f>IF(H3386="","",(S3386/S3386)&amp;":"&amp;ROUND(AI3386/S3386,2))</f>
        <v/>
      </c>
      <c r="S3386" s="144" t="str">
        <f t="shared" si="629"/>
        <v/>
      </c>
      <c r="T3386" s="145" t="str">
        <f t="shared" si="630"/>
        <v/>
      </c>
      <c r="U3386" s="118"/>
      <c r="V3386" s="145" t="str">
        <f t="shared" si="631"/>
        <v/>
      </c>
      <c r="W3386" s="144" t="str">
        <f t="shared" si="632"/>
        <v/>
      </c>
      <c r="X3386" s="146" t="str">
        <f>IF(C3386="","",IF(OR(C3386="Trade",C3386="Multi Position"),(X3385+V3386),IF(C3386="Deposit",(X3385+AE3386),IF(C3386="Withdrawal",(X3385-AE3386)))))</f>
        <v/>
      </c>
      <c r="Y3386" s="145" t="str">
        <f t="shared" si="633"/>
        <v/>
      </c>
      <c r="Z3386" s="118"/>
      <c r="AA3386" s="118"/>
      <c r="AB3386" s="118"/>
      <c r="AC3386" s="118"/>
      <c r="AD3386" s="118"/>
      <c r="AE3386" s="139"/>
      <c r="AF3386" s="118"/>
      <c r="AG3386" s="118"/>
      <c r="AH3386" s="147" t="str">
        <f t="shared" si="634"/>
        <v/>
      </c>
      <c r="AI3386" s="147" t="str">
        <f t="shared" si="635"/>
        <v/>
      </c>
      <c r="AJ3386" s="148" t="str">
        <f t="shared" si="624"/>
        <v/>
      </c>
      <c r="AK3386" s="148" t="str">
        <f t="shared" si="625"/>
        <v/>
      </c>
      <c r="AL3386" s="147" t="str">
        <f t="shared" si="626"/>
        <v/>
      </c>
      <c r="AM3386" s="147" t="str">
        <f t="shared" si="627"/>
        <v/>
      </c>
      <c r="AN3386" s="147" t="str">
        <f t="shared" si="628"/>
        <v/>
      </c>
      <c r="AO3386" s="118"/>
    </row>
    <row r="3387" spans="1:41">
      <c r="A3387" s="118"/>
      <c r="B3387" s="118"/>
      <c r="C3387" s="118"/>
      <c r="D3387" s="118"/>
      <c r="E3387" s="118"/>
      <c r="F3387" s="118"/>
      <c r="G3387" s="118"/>
      <c r="H3387" s="118"/>
      <c r="I3387" s="118"/>
      <c r="J3387" s="118"/>
      <c r="K3387" s="118"/>
      <c r="L3387" s="118"/>
      <c r="M3387" s="118"/>
      <c r="N3387" s="118"/>
      <c r="O3387" s="143" t="str">
        <f>IF(H3387="","",(S3387/S3387)&amp;":"&amp;ROUND(AH3387/S3387,2))</f>
        <v/>
      </c>
      <c r="P3387" s="118"/>
      <c r="Q3387" s="118"/>
      <c r="R3387" s="143" t="str">
        <f>IF(H3387="","",(S3387/S3387)&amp;":"&amp;ROUND(AI3387/S3387,2))</f>
        <v/>
      </c>
      <c r="S3387" s="144" t="str">
        <f t="shared" si="629"/>
        <v/>
      </c>
      <c r="T3387" s="145" t="str">
        <f t="shared" si="630"/>
        <v/>
      </c>
      <c r="U3387" s="118"/>
      <c r="V3387" s="145" t="str">
        <f t="shared" si="631"/>
        <v/>
      </c>
      <c r="W3387" s="144" t="str">
        <f t="shared" si="632"/>
        <v/>
      </c>
      <c r="X3387" s="146" t="str">
        <f>IF(C3387="","",IF(OR(C3387="Trade",C3387="Multi Position"),(X3386+V3387),IF(C3387="Deposit",(X3386+AE3387),IF(C3387="Withdrawal",(X3386-AE3387)))))</f>
        <v/>
      </c>
      <c r="Y3387" s="145" t="str">
        <f t="shared" si="633"/>
        <v/>
      </c>
      <c r="Z3387" s="118"/>
      <c r="AA3387" s="118"/>
      <c r="AB3387" s="118"/>
      <c r="AC3387" s="118"/>
      <c r="AD3387" s="118"/>
      <c r="AE3387" s="139"/>
      <c r="AF3387" s="118"/>
      <c r="AG3387" s="118"/>
      <c r="AH3387" s="147" t="str">
        <f t="shared" si="634"/>
        <v/>
      </c>
      <c r="AI3387" s="147" t="str">
        <f t="shared" si="635"/>
        <v/>
      </c>
      <c r="AJ3387" s="148" t="str">
        <f t="shared" si="624"/>
        <v/>
      </c>
      <c r="AK3387" s="148" t="str">
        <f t="shared" si="625"/>
        <v/>
      </c>
      <c r="AL3387" s="147" t="str">
        <f t="shared" si="626"/>
        <v/>
      </c>
      <c r="AM3387" s="147" t="str">
        <f t="shared" si="627"/>
        <v/>
      </c>
      <c r="AN3387" s="147" t="str">
        <f t="shared" si="628"/>
        <v/>
      </c>
      <c r="AO3387" s="118"/>
    </row>
    <row r="3388" spans="1:41">
      <c r="A3388" s="118"/>
      <c r="B3388" s="118"/>
      <c r="C3388" s="118"/>
      <c r="D3388" s="118"/>
      <c r="E3388" s="118"/>
      <c r="F3388" s="118"/>
      <c r="G3388" s="118"/>
      <c r="H3388" s="118"/>
      <c r="I3388" s="118"/>
      <c r="J3388" s="118"/>
      <c r="K3388" s="118"/>
      <c r="L3388" s="118"/>
      <c r="M3388" s="118"/>
      <c r="N3388" s="118"/>
      <c r="O3388" s="143" t="str">
        <f>IF(H3388="","",(S3388/S3388)&amp;":"&amp;ROUND(AH3388/S3388,2))</f>
        <v/>
      </c>
      <c r="P3388" s="118"/>
      <c r="Q3388" s="118"/>
      <c r="R3388" s="143" t="str">
        <f>IF(H3388="","",(S3388/S3388)&amp;":"&amp;ROUND(AI3388/S3388,2))</f>
        <v/>
      </c>
      <c r="S3388" s="144" t="str">
        <f t="shared" si="629"/>
        <v/>
      </c>
      <c r="T3388" s="145" t="str">
        <f t="shared" si="630"/>
        <v/>
      </c>
      <c r="U3388" s="118"/>
      <c r="V3388" s="145" t="str">
        <f t="shared" si="631"/>
        <v/>
      </c>
      <c r="W3388" s="144" t="str">
        <f t="shared" si="632"/>
        <v/>
      </c>
      <c r="X3388" s="146" t="str">
        <f>IF(C3388="","",IF(OR(C3388="Trade",C3388="Multi Position"),(X3387+V3388),IF(C3388="Deposit",(X3387+AE3388),IF(C3388="Withdrawal",(X3387-AE3388)))))</f>
        <v/>
      </c>
      <c r="Y3388" s="145" t="str">
        <f t="shared" si="633"/>
        <v/>
      </c>
      <c r="Z3388" s="118"/>
      <c r="AA3388" s="118"/>
      <c r="AB3388" s="118"/>
      <c r="AC3388" s="118"/>
      <c r="AD3388" s="118"/>
      <c r="AE3388" s="139"/>
      <c r="AF3388" s="118"/>
      <c r="AG3388" s="118"/>
      <c r="AH3388" s="147" t="str">
        <f t="shared" si="634"/>
        <v/>
      </c>
      <c r="AI3388" s="147" t="str">
        <f t="shared" si="635"/>
        <v/>
      </c>
      <c r="AJ3388" s="148" t="str">
        <f t="shared" si="624"/>
        <v/>
      </c>
      <c r="AK3388" s="148" t="str">
        <f t="shared" si="625"/>
        <v/>
      </c>
      <c r="AL3388" s="147" t="str">
        <f t="shared" si="626"/>
        <v/>
      </c>
      <c r="AM3388" s="147" t="str">
        <f t="shared" si="627"/>
        <v/>
      </c>
      <c r="AN3388" s="147" t="str">
        <f t="shared" si="628"/>
        <v/>
      </c>
      <c r="AO3388" s="118"/>
    </row>
    <row r="3389" spans="1:41">
      <c r="A3389" s="118"/>
      <c r="B3389" s="118"/>
      <c r="C3389" s="118"/>
      <c r="D3389" s="118"/>
      <c r="E3389" s="118"/>
      <c r="F3389" s="118"/>
      <c r="G3389" s="118"/>
      <c r="H3389" s="118"/>
      <c r="I3389" s="118"/>
      <c r="J3389" s="118"/>
      <c r="K3389" s="118"/>
      <c r="L3389" s="118"/>
      <c r="M3389" s="118"/>
      <c r="N3389" s="118"/>
      <c r="O3389" s="143" t="str">
        <f>IF(H3389="","",(S3389/S3389)&amp;":"&amp;ROUND(AH3389/S3389,2))</f>
        <v/>
      </c>
      <c r="P3389" s="118"/>
      <c r="Q3389" s="118"/>
      <c r="R3389" s="143" t="str">
        <f>IF(H3389="","",(S3389/S3389)&amp;":"&amp;ROUND(AI3389/S3389,2))</f>
        <v/>
      </c>
      <c r="S3389" s="144" t="str">
        <f t="shared" si="629"/>
        <v/>
      </c>
      <c r="T3389" s="145" t="str">
        <f t="shared" si="630"/>
        <v/>
      </c>
      <c r="U3389" s="118"/>
      <c r="V3389" s="145" t="str">
        <f t="shared" si="631"/>
        <v/>
      </c>
      <c r="W3389" s="144" t="str">
        <f t="shared" si="632"/>
        <v/>
      </c>
      <c r="X3389" s="146" t="str">
        <f>IF(C3389="","",IF(OR(C3389="Trade",C3389="Multi Position"),(X3388+V3389),IF(C3389="Deposit",(X3388+AE3389),IF(C3389="Withdrawal",(X3388-AE3389)))))</f>
        <v/>
      </c>
      <c r="Y3389" s="145" t="str">
        <f t="shared" si="633"/>
        <v/>
      </c>
      <c r="Z3389" s="118"/>
      <c r="AA3389" s="118"/>
      <c r="AB3389" s="118"/>
      <c r="AC3389" s="118"/>
      <c r="AD3389" s="118"/>
      <c r="AE3389" s="139"/>
      <c r="AF3389" s="118"/>
      <c r="AG3389" s="118"/>
      <c r="AH3389" s="147" t="str">
        <f t="shared" si="634"/>
        <v/>
      </c>
      <c r="AI3389" s="147" t="str">
        <f t="shared" si="635"/>
        <v/>
      </c>
      <c r="AJ3389" s="148" t="str">
        <f t="shared" si="624"/>
        <v/>
      </c>
      <c r="AK3389" s="148" t="str">
        <f t="shared" si="625"/>
        <v/>
      </c>
      <c r="AL3389" s="147" t="str">
        <f t="shared" si="626"/>
        <v/>
      </c>
      <c r="AM3389" s="147" t="str">
        <f t="shared" si="627"/>
        <v/>
      </c>
      <c r="AN3389" s="147" t="str">
        <f t="shared" si="628"/>
        <v/>
      </c>
      <c r="AO3389" s="118"/>
    </row>
    <row r="3390" spans="1:41">
      <c r="A3390" s="118"/>
      <c r="B3390" s="118"/>
      <c r="C3390" s="118"/>
      <c r="D3390" s="118"/>
      <c r="E3390" s="118"/>
      <c r="F3390" s="118"/>
      <c r="G3390" s="118"/>
      <c r="H3390" s="118"/>
      <c r="I3390" s="118"/>
      <c r="J3390" s="118"/>
      <c r="K3390" s="118"/>
      <c r="L3390" s="118"/>
      <c r="M3390" s="118"/>
      <c r="N3390" s="118"/>
      <c r="O3390" s="143" t="str">
        <f>IF(H3390="","",(S3390/S3390)&amp;":"&amp;ROUND(AH3390/S3390,2))</f>
        <v/>
      </c>
      <c r="P3390" s="118"/>
      <c r="Q3390" s="118"/>
      <c r="R3390" s="143" t="str">
        <f>IF(H3390="","",(S3390/S3390)&amp;":"&amp;ROUND(AI3390/S3390,2))</f>
        <v/>
      </c>
      <c r="S3390" s="144" t="str">
        <f t="shared" si="629"/>
        <v/>
      </c>
      <c r="T3390" s="145" t="str">
        <f t="shared" si="630"/>
        <v/>
      </c>
      <c r="U3390" s="118"/>
      <c r="V3390" s="145" t="str">
        <f t="shared" si="631"/>
        <v/>
      </c>
      <c r="W3390" s="144" t="str">
        <f t="shared" si="632"/>
        <v/>
      </c>
      <c r="X3390" s="146" t="str">
        <f>IF(C3390="","",IF(OR(C3390="Trade",C3390="Multi Position"),(X3389+V3390),IF(C3390="Deposit",(X3389+AE3390),IF(C3390="Withdrawal",(X3389-AE3390)))))</f>
        <v/>
      </c>
      <c r="Y3390" s="145" t="str">
        <f t="shared" si="633"/>
        <v/>
      </c>
      <c r="Z3390" s="118"/>
      <c r="AA3390" s="118"/>
      <c r="AB3390" s="118"/>
      <c r="AC3390" s="118"/>
      <c r="AD3390" s="118"/>
      <c r="AE3390" s="139"/>
      <c r="AF3390" s="118"/>
      <c r="AG3390" s="118"/>
      <c r="AH3390" s="147" t="str">
        <f t="shared" si="634"/>
        <v/>
      </c>
      <c r="AI3390" s="147" t="str">
        <f t="shared" si="635"/>
        <v/>
      </c>
      <c r="AJ3390" s="148" t="str">
        <f t="shared" si="624"/>
        <v/>
      </c>
      <c r="AK3390" s="148" t="str">
        <f t="shared" si="625"/>
        <v/>
      </c>
      <c r="AL3390" s="147" t="str">
        <f t="shared" si="626"/>
        <v/>
      </c>
      <c r="AM3390" s="147" t="str">
        <f t="shared" si="627"/>
        <v/>
      </c>
      <c r="AN3390" s="147" t="str">
        <f t="shared" si="628"/>
        <v/>
      </c>
      <c r="AO3390" s="118"/>
    </row>
    <row r="3391" spans="1:41">
      <c r="A3391" s="118"/>
      <c r="B3391" s="118"/>
      <c r="C3391" s="118"/>
      <c r="D3391" s="118"/>
      <c r="E3391" s="118"/>
      <c r="F3391" s="118"/>
      <c r="G3391" s="118"/>
      <c r="H3391" s="118"/>
      <c r="I3391" s="118"/>
      <c r="J3391" s="118"/>
      <c r="K3391" s="118"/>
      <c r="L3391" s="118"/>
      <c r="M3391" s="118"/>
      <c r="N3391" s="118"/>
      <c r="O3391" s="143" t="str">
        <f>IF(H3391="","",(S3391/S3391)&amp;":"&amp;ROUND(AH3391/S3391,2))</f>
        <v/>
      </c>
      <c r="P3391" s="118"/>
      <c r="Q3391" s="118"/>
      <c r="R3391" s="143" t="str">
        <f>IF(H3391="","",(S3391/S3391)&amp;":"&amp;ROUND(AI3391/S3391,2))</f>
        <v/>
      </c>
      <c r="S3391" s="144" t="str">
        <f t="shared" si="629"/>
        <v/>
      </c>
      <c r="T3391" s="145" t="str">
        <f t="shared" si="630"/>
        <v/>
      </c>
      <c r="U3391" s="118"/>
      <c r="V3391" s="145" t="str">
        <f t="shared" si="631"/>
        <v/>
      </c>
      <c r="W3391" s="144" t="str">
        <f t="shared" si="632"/>
        <v/>
      </c>
      <c r="X3391" s="146" t="str">
        <f>IF(C3391="","",IF(OR(C3391="Trade",C3391="Multi Position"),(X3390+V3391),IF(C3391="Deposit",(X3390+AE3391),IF(C3391="Withdrawal",(X3390-AE3391)))))</f>
        <v/>
      </c>
      <c r="Y3391" s="145" t="str">
        <f t="shared" si="633"/>
        <v/>
      </c>
      <c r="Z3391" s="118"/>
      <c r="AA3391" s="118"/>
      <c r="AB3391" s="118"/>
      <c r="AC3391" s="118"/>
      <c r="AD3391" s="118"/>
      <c r="AE3391" s="139"/>
      <c r="AF3391" s="118"/>
      <c r="AG3391" s="118"/>
      <c r="AH3391" s="147" t="str">
        <f t="shared" si="634"/>
        <v/>
      </c>
      <c r="AI3391" s="147" t="str">
        <f t="shared" si="635"/>
        <v/>
      </c>
      <c r="AJ3391" s="148" t="str">
        <f t="shared" si="624"/>
        <v/>
      </c>
      <c r="AK3391" s="148" t="str">
        <f t="shared" si="625"/>
        <v/>
      </c>
      <c r="AL3391" s="147" t="str">
        <f t="shared" si="626"/>
        <v/>
      </c>
      <c r="AM3391" s="147" t="str">
        <f t="shared" si="627"/>
        <v/>
      </c>
      <c r="AN3391" s="147" t="str">
        <f t="shared" si="628"/>
        <v/>
      </c>
      <c r="AO3391" s="118"/>
    </row>
    <row r="3392" spans="1:41">
      <c r="A3392" s="118"/>
      <c r="B3392" s="118"/>
      <c r="C3392" s="118"/>
      <c r="D3392" s="118"/>
      <c r="E3392" s="118"/>
      <c r="F3392" s="118"/>
      <c r="G3392" s="118"/>
      <c r="H3392" s="118"/>
      <c r="I3392" s="118"/>
      <c r="J3392" s="118"/>
      <c r="K3392" s="118"/>
      <c r="L3392" s="118"/>
      <c r="M3392" s="118"/>
      <c r="N3392" s="118"/>
      <c r="O3392" s="143" t="str">
        <f>IF(H3392="","",(S3392/S3392)&amp;":"&amp;ROUND(AH3392/S3392,2))</f>
        <v/>
      </c>
      <c r="P3392" s="118"/>
      <c r="Q3392" s="118"/>
      <c r="R3392" s="143" t="str">
        <f>IF(H3392="","",(S3392/S3392)&amp;":"&amp;ROUND(AI3392/S3392,2))</f>
        <v/>
      </c>
      <c r="S3392" s="144" t="str">
        <f t="shared" si="629"/>
        <v/>
      </c>
      <c r="T3392" s="145" t="str">
        <f t="shared" si="630"/>
        <v/>
      </c>
      <c r="U3392" s="118"/>
      <c r="V3392" s="145" t="str">
        <f t="shared" si="631"/>
        <v/>
      </c>
      <c r="W3392" s="144" t="str">
        <f t="shared" si="632"/>
        <v/>
      </c>
      <c r="X3392" s="146" t="str">
        <f>IF(C3392="","",IF(OR(C3392="Trade",C3392="Multi Position"),(X3391+V3392),IF(C3392="Deposit",(X3391+AE3392),IF(C3392="Withdrawal",(X3391-AE3392)))))</f>
        <v/>
      </c>
      <c r="Y3392" s="145" t="str">
        <f t="shared" si="633"/>
        <v/>
      </c>
      <c r="Z3392" s="118"/>
      <c r="AA3392" s="118"/>
      <c r="AB3392" s="118"/>
      <c r="AC3392" s="118"/>
      <c r="AD3392" s="118"/>
      <c r="AE3392" s="139"/>
      <c r="AF3392" s="118"/>
      <c r="AG3392" s="118"/>
      <c r="AH3392" s="147" t="str">
        <f t="shared" si="634"/>
        <v/>
      </c>
      <c r="AI3392" s="147" t="str">
        <f t="shared" si="635"/>
        <v/>
      </c>
      <c r="AJ3392" s="148" t="str">
        <f t="shared" si="624"/>
        <v/>
      </c>
      <c r="AK3392" s="148" t="str">
        <f t="shared" si="625"/>
        <v/>
      </c>
      <c r="AL3392" s="147" t="str">
        <f t="shared" si="626"/>
        <v/>
      </c>
      <c r="AM3392" s="147" t="str">
        <f t="shared" si="627"/>
        <v/>
      </c>
      <c r="AN3392" s="147" t="str">
        <f t="shared" si="628"/>
        <v/>
      </c>
      <c r="AO3392" s="118"/>
    </row>
    <row r="3393" spans="1:41">
      <c r="A3393" s="118"/>
      <c r="B3393" s="118"/>
      <c r="C3393" s="118"/>
      <c r="D3393" s="118"/>
      <c r="E3393" s="118"/>
      <c r="F3393" s="118"/>
      <c r="G3393" s="118"/>
      <c r="H3393" s="118"/>
      <c r="I3393" s="118"/>
      <c r="J3393" s="118"/>
      <c r="K3393" s="118"/>
      <c r="L3393" s="118"/>
      <c r="M3393" s="118"/>
      <c r="N3393" s="118"/>
      <c r="O3393" s="143" t="str">
        <f>IF(H3393="","",(S3393/S3393)&amp;":"&amp;ROUND(AH3393/S3393,2))</f>
        <v/>
      </c>
      <c r="P3393" s="118"/>
      <c r="Q3393" s="118"/>
      <c r="R3393" s="143" t="str">
        <f>IF(H3393="","",(S3393/S3393)&amp;":"&amp;ROUND(AI3393/S3393,2))</f>
        <v/>
      </c>
      <c r="S3393" s="144" t="str">
        <f t="shared" si="629"/>
        <v/>
      </c>
      <c r="T3393" s="145" t="str">
        <f t="shared" si="630"/>
        <v/>
      </c>
      <c r="U3393" s="118"/>
      <c r="V3393" s="145" t="str">
        <f t="shared" si="631"/>
        <v/>
      </c>
      <c r="W3393" s="144" t="str">
        <f t="shared" si="632"/>
        <v/>
      </c>
      <c r="X3393" s="146" t="str">
        <f>IF(C3393="","",IF(OR(C3393="Trade",C3393="Multi Position"),(X3392+V3393),IF(C3393="Deposit",(X3392+AE3393),IF(C3393="Withdrawal",(X3392-AE3393)))))</f>
        <v/>
      </c>
      <c r="Y3393" s="145" t="str">
        <f t="shared" si="633"/>
        <v/>
      </c>
      <c r="Z3393" s="118"/>
      <c r="AA3393" s="118"/>
      <c r="AB3393" s="118"/>
      <c r="AC3393" s="118"/>
      <c r="AD3393" s="118"/>
      <c r="AE3393" s="139"/>
      <c r="AF3393" s="118"/>
      <c r="AG3393" s="118"/>
      <c r="AH3393" s="147" t="str">
        <f t="shared" si="634"/>
        <v/>
      </c>
      <c r="AI3393" s="147" t="str">
        <f t="shared" si="635"/>
        <v/>
      </c>
      <c r="AJ3393" s="148" t="str">
        <f t="shared" si="624"/>
        <v/>
      </c>
      <c r="AK3393" s="148" t="str">
        <f t="shared" si="625"/>
        <v/>
      </c>
      <c r="AL3393" s="147" t="str">
        <f t="shared" si="626"/>
        <v/>
      </c>
      <c r="AM3393" s="147" t="str">
        <f t="shared" si="627"/>
        <v/>
      </c>
      <c r="AN3393" s="147" t="str">
        <f t="shared" si="628"/>
        <v/>
      </c>
      <c r="AO3393" s="118"/>
    </row>
    <row r="3394" spans="1:41">
      <c r="A3394" s="118"/>
      <c r="B3394" s="118"/>
      <c r="C3394" s="118"/>
      <c r="D3394" s="118"/>
      <c r="E3394" s="118"/>
      <c r="F3394" s="118"/>
      <c r="G3394" s="118"/>
      <c r="H3394" s="118"/>
      <c r="I3394" s="118"/>
      <c r="J3394" s="118"/>
      <c r="K3394" s="118"/>
      <c r="L3394" s="118"/>
      <c r="M3394" s="118"/>
      <c r="N3394" s="118"/>
      <c r="O3394" s="143" t="str">
        <f>IF(H3394="","",(S3394/S3394)&amp;":"&amp;ROUND(AH3394/S3394,2))</f>
        <v/>
      </c>
      <c r="P3394" s="118"/>
      <c r="Q3394" s="118"/>
      <c r="R3394" s="143" t="str">
        <f>IF(H3394="","",(S3394/S3394)&amp;":"&amp;ROUND(AI3394/S3394,2))</f>
        <v/>
      </c>
      <c r="S3394" s="144" t="str">
        <f t="shared" si="629"/>
        <v/>
      </c>
      <c r="T3394" s="145" t="str">
        <f t="shared" si="630"/>
        <v/>
      </c>
      <c r="U3394" s="118"/>
      <c r="V3394" s="145" t="str">
        <f t="shared" si="631"/>
        <v/>
      </c>
      <c r="W3394" s="144" t="str">
        <f t="shared" si="632"/>
        <v/>
      </c>
      <c r="X3394" s="146" t="str">
        <f>IF(C3394="","",IF(OR(C3394="Trade",C3394="Multi Position"),(X3393+V3394),IF(C3394="Deposit",(X3393+AE3394),IF(C3394="Withdrawal",(X3393-AE3394)))))</f>
        <v/>
      </c>
      <c r="Y3394" s="145" t="str">
        <f t="shared" si="633"/>
        <v/>
      </c>
      <c r="Z3394" s="118"/>
      <c r="AA3394" s="118"/>
      <c r="AB3394" s="118"/>
      <c r="AC3394" s="118"/>
      <c r="AD3394" s="118"/>
      <c r="AE3394" s="139"/>
      <c r="AF3394" s="118"/>
      <c r="AG3394" s="118"/>
      <c r="AH3394" s="147" t="str">
        <f t="shared" si="634"/>
        <v/>
      </c>
      <c r="AI3394" s="147" t="str">
        <f t="shared" si="635"/>
        <v/>
      </c>
      <c r="AJ3394" s="148" t="str">
        <f t="shared" si="624"/>
        <v/>
      </c>
      <c r="AK3394" s="148" t="str">
        <f t="shared" si="625"/>
        <v/>
      </c>
      <c r="AL3394" s="147" t="str">
        <f t="shared" si="626"/>
        <v/>
      </c>
      <c r="AM3394" s="147" t="str">
        <f t="shared" si="627"/>
        <v/>
      </c>
      <c r="AN3394" s="147" t="str">
        <f t="shared" si="628"/>
        <v/>
      </c>
      <c r="AO3394" s="118"/>
    </row>
    <row r="3395" spans="1:41">
      <c r="A3395" s="118"/>
      <c r="B3395" s="118"/>
      <c r="C3395" s="118"/>
      <c r="D3395" s="118"/>
      <c r="E3395" s="118"/>
      <c r="F3395" s="118"/>
      <c r="G3395" s="118"/>
      <c r="H3395" s="118"/>
      <c r="I3395" s="118"/>
      <c r="J3395" s="118"/>
      <c r="K3395" s="118"/>
      <c r="L3395" s="118"/>
      <c r="M3395" s="118"/>
      <c r="N3395" s="118"/>
      <c r="O3395" s="143" t="str">
        <f>IF(H3395="","",(S3395/S3395)&amp;":"&amp;ROUND(AH3395/S3395,2))</f>
        <v/>
      </c>
      <c r="P3395" s="118"/>
      <c r="Q3395" s="118"/>
      <c r="R3395" s="143" t="str">
        <f>IF(H3395="","",(S3395/S3395)&amp;":"&amp;ROUND(AI3395/S3395,2))</f>
        <v/>
      </c>
      <c r="S3395" s="144" t="str">
        <f t="shared" si="629"/>
        <v/>
      </c>
      <c r="T3395" s="145" t="str">
        <f t="shared" si="630"/>
        <v/>
      </c>
      <c r="U3395" s="118"/>
      <c r="V3395" s="145" t="str">
        <f t="shared" si="631"/>
        <v/>
      </c>
      <c r="W3395" s="144" t="str">
        <f t="shared" si="632"/>
        <v/>
      </c>
      <c r="X3395" s="146" t="str">
        <f>IF(C3395="","",IF(OR(C3395="Trade",C3395="Multi Position"),(X3394+V3395),IF(C3395="Deposit",(X3394+AE3395),IF(C3395="Withdrawal",(X3394-AE3395)))))</f>
        <v/>
      </c>
      <c r="Y3395" s="145" t="str">
        <f t="shared" si="633"/>
        <v/>
      </c>
      <c r="Z3395" s="118"/>
      <c r="AA3395" s="118"/>
      <c r="AB3395" s="118"/>
      <c r="AC3395" s="118"/>
      <c r="AD3395" s="118"/>
      <c r="AE3395" s="139"/>
      <c r="AF3395" s="118"/>
      <c r="AG3395" s="118"/>
      <c r="AH3395" s="147" t="str">
        <f t="shared" si="634"/>
        <v/>
      </c>
      <c r="AI3395" s="147" t="str">
        <f t="shared" si="635"/>
        <v/>
      </c>
      <c r="AJ3395" s="148" t="str">
        <f t="shared" si="624"/>
        <v/>
      </c>
      <c r="AK3395" s="148" t="str">
        <f t="shared" si="625"/>
        <v/>
      </c>
      <c r="AL3395" s="147" t="str">
        <f t="shared" si="626"/>
        <v/>
      </c>
      <c r="AM3395" s="147" t="str">
        <f t="shared" si="627"/>
        <v/>
      </c>
      <c r="AN3395" s="147" t="str">
        <f t="shared" si="628"/>
        <v/>
      </c>
      <c r="AO3395" s="118"/>
    </row>
    <row r="3396" spans="1:41">
      <c r="A3396" s="118"/>
      <c r="B3396" s="118"/>
      <c r="C3396" s="118"/>
      <c r="D3396" s="118"/>
      <c r="E3396" s="118"/>
      <c r="F3396" s="118"/>
      <c r="G3396" s="118"/>
      <c r="H3396" s="118"/>
      <c r="I3396" s="118"/>
      <c r="J3396" s="118"/>
      <c r="K3396" s="118"/>
      <c r="L3396" s="118"/>
      <c r="M3396" s="118"/>
      <c r="N3396" s="118"/>
      <c r="O3396" s="143" t="str">
        <f>IF(H3396="","",(S3396/S3396)&amp;":"&amp;ROUND(AH3396/S3396,2))</f>
        <v/>
      </c>
      <c r="P3396" s="118"/>
      <c r="Q3396" s="118"/>
      <c r="R3396" s="143" t="str">
        <f>IF(H3396="","",(S3396/S3396)&amp;":"&amp;ROUND(AI3396/S3396,2))</f>
        <v/>
      </c>
      <c r="S3396" s="144" t="str">
        <f t="shared" si="629"/>
        <v/>
      </c>
      <c r="T3396" s="145" t="str">
        <f t="shared" si="630"/>
        <v/>
      </c>
      <c r="U3396" s="118"/>
      <c r="V3396" s="145" t="str">
        <f t="shared" si="631"/>
        <v/>
      </c>
      <c r="W3396" s="144" t="str">
        <f t="shared" si="632"/>
        <v/>
      </c>
      <c r="X3396" s="146" t="str">
        <f>IF(C3396="","",IF(OR(C3396="Trade",C3396="Multi Position"),(X3395+V3396),IF(C3396="Deposit",(X3395+AE3396),IF(C3396="Withdrawal",(X3395-AE3396)))))</f>
        <v/>
      </c>
      <c r="Y3396" s="145" t="str">
        <f t="shared" si="633"/>
        <v/>
      </c>
      <c r="Z3396" s="118"/>
      <c r="AA3396" s="118"/>
      <c r="AB3396" s="118"/>
      <c r="AC3396" s="118"/>
      <c r="AD3396" s="118"/>
      <c r="AE3396" s="139"/>
      <c r="AF3396" s="118"/>
      <c r="AG3396" s="118"/>
      <c r="AH3396" s="147" t="str">
        <f t="shared" si="634"/>
        <v/>
      </c>
      <c r="AI3396" s="147" t="str">
        <f t="shared" si="635"/>
        <v/>
      </c>
      <c r="AJ3396" s="148" t="str">
        <f t="shared" si="624"/>
        <v/>
      </c>
      <c r="AK3396" s="148" t="str">
        <f t="shared" si="625"/>
        <v/>
      </c>
      <c r="AL3396" s="147" t="str">
        <f t="shared" si="626"/>
        <v/>
      </c>
      <c r="AM3396" s="147" t="str">
        <f t="shared" si="627"/>
        <v/>
      </c>
      <c r="AN3396" s="147" t="str">
        <f t="shared" si="628"/>
        <v/>
      </c>
      <c r="AO3396" s="118"/>
    </row>
    <row r="3397" spans="1:41">
      <c r="A3397" s="118"/>
      <c r="B3397" s="118"/>
      <c r="C3397" s="118"/>
      <c r="D3397" s="118"/>
      <c r="E3397" s="118"/>
      <c r="F3397" s="118"/>
      <c r="G3397" s="118"/>
      <c r="H3397" s="118"/>
      <c r="I3397" s="118"/>
      <c r="J3397" s="118"/>
      <c r="K3397" s="118"/>
      <c r="L3397" s="118"/>
      <c r="M3397" s="118"/>
      <c r="N3397" s="118"/>
      <c r="O3397" s="143" t="str">
        <f>IF(H3397="","",(S3397/S3397)&amp;":"&amp;ROUND(AH3397/S3397,2))</f>
        <v/>
      </c>
      <c r="P3397" s="118"/>
      <c r="Q3397" s="118"/>
      <c r="R3397" s="143" t="str">
        <f>IF(H3397="","",(S3397/S3397)&amp;":"&amp;ROUND(AI3397/S3397,2))</f>
        <v/>
      </c>
      <c r="S3397" s="144" t="str">
        <f t="shared" si="629"/>
        <v/>
      </c>
      <c r="T3397" s="145" t="str">
        <f t="shared" si="630"/>
        <v/>
      </c>
      <c r="U3397" s="118"/>
      <c r="V3397" s="145" t="str">
        <f t="shared" si="631"/>
        <v/>
      </c>
      <c r="W3397" s="144" t="str">
        <f t="shared" si="632"/>
        <v/>
      </c>
      <c r="X3397" s="146" t="str">
        <f>IF(C3397="","",IF(OR(C3397="Trade",C3397="Multi Position"),(X3396+V3397),IF(C3397="Deposit",(X3396+AE3397),IF(C3397="Withdrawal",(X3396-AE3397)))))</f>
        <v/>
      </c>
      <c r="Y3397" s="145" t="str">
        <f t="shared" si="633"/>
        <v/>
      </c>
      <c r="Z3397" s="118"/>
      <c r="AA3397" s="118"/>
      <c r="AB3397" s="118"/>
      <c r="AC3397" s="118"/>
      <c r="AD3397" s="118"/>
      <c r="AE3397" s="139"/>
      <c r="AF3397" s="118"/>
      <c r="AG3397" s="118"/>
      <c r="AH3397" s="147" t="str">
        <f t="shared" si="634"/>
        <v/>
      </c>
      <c r="AI3397" s="147" t="str">
        <f t="shared" si="635"/>
        <v/>
      </c>
      <c r="AJ3397" s="148" t="str">
        <f t="shared" si="624"/>
        <v/>
      </c>
      <c r="AK3397" s="148" t="str">
        <f t="shared" si="625"/>
        <v/>
      </c>
      <c r="AL3397" s="147" t="str">
        <f t="shared" si="626"/>
        <v/>
      </c>
      <c r="AM3397" s="147" t="str">
        <f t="shared" si="627"/>
        <v/>
      </c>
      <c r="AN3397" s="147" t="str">
        <f t="shared" si="628"/>
        <v/>
      </c>
      <c r="AO3397" s="118"/>
    </row>
    <row r="3398" spans="1:41">
      <c r="A3398" s="118"/>
      <c r="B3398" s="118"/>
      <c r="C3398" s="118"/>
      <c r="D3398" s="118"/>
      <c r="E3398" s="118"/>
      <c r="F3398" s="118"/>
      <c r="G3398" s="118"/>
      <c r="H3398" s="118"/>
      <c r="I3398" s="118"/>
      <c r="J3398" s="118"/>
      <c r="K3398" s="118"/>
      <c r="L3398" s="118"/>
      <c r="M3398" s="118"/>
      <c r="N3398" s="118"/>
      <c r="O3398" s="143" t="str">
        <f>IF(H3398="","",(S3398/S3398)&amp;":"&amp;ROUND(AH3398/S3398,2))</f>
        <v/>
      </c>
      <c r="P3398" s="118"/>
      <c r="Q3398" s="118"/>
      <c r="R3398" s="143" t="str">
        <f>IF(H3398="","",(S3398/S3398)&amp;":"&amp;ROUND(AI3398/S3398,2))</f>
        <v/>
      </c>
      <c r="S3398" s="144" t="str">
        <f t="shared" si="629"/>
        <v/>
      </c>
      <c r="T3398" s="145" t="str">
        <f t="shared" si="630"/>
        <v/>
      </c>
      <c r="U3398" s="118"/>
      <c r="V3398" s="145" t="str">
        <f t="shared" si="631"/>
        <v/>
      </c>
      <c r="W3398" s="144" t="str">
        <f t="shared" si="632"/>
        <v/>
      </c>
      <c r="X3398" s="146" t="str">
        <f>IF(C3398="","",IF(OR(C3398="Trade",C3398="Multi Position"),(X3397+V3398),IF(C3398="Deposit",(X3397+AE3398),IF(C3398="Withdrawal",(X3397-AE3398)))))</f>
        <v/>
      </c>
      <c r="Y3398" s="145" t="str">
        <f t="shared" si="633"/>
        <v/>
      </c>
      <c r="Z3398" s="118"/>
      <c r="AA3398" s="118"/>
      <c r="AB3398" s="118"/>
      <c r="AC3398" s="118"/>
      <c r="AD3398" s="118"/>
      <c r="AE3398" s="139"/>
      <c r="AF3398" s="118"/>
      <c r="AG3398" s="118"/>
      <c r="AH3398" s="147" t="str">
        <f t="shared" si="634"/>
        <v/>
      </c>
      <c r="AI3398" s="147" t="str">
        <f t="shared" si="635"/>
        <v/>
      </c>
      <c r="AJ3398" s="148" t="str">
        <f t="shared" si="624"/>
        <v/>
      </c>
      <c r="AK3398" s="148" t="str">
        <f t="shared" si="625"/>
        <v/>
      </c>
      <c r="AL3398" s="147" t="str">
        <f t="shared" si="626"/>
        <v/>
      </c>
      <c r="AM3398" s="147" t="str">
        <f t="shared" si="627"/>
        <v/>
      </c>
      <c r="AN3398" s="147" t="str">
        <f t="shared" si="628"/>
        <v/>
      </c>
      <c r="AO3398" s="118"/>
    </row>
    <row r="3399" spans="1:41">
      <c r="A3399" s="118"/>
      <c r="B3399" s="118"/>
      <c r="C3399" s="118"/>
      <c r="D3399" s="118"/>
      <c r="E3399" s="118"/>
      <c r="F3399" s="118"/>
      <c r="G3399" s="118"/>
      <c r="H3399" s="118"/>
      <c r="I3399" s="118"/>
      <c r="J3399" s="118"/>
      <c r="K3399" s="118"/>
      <c r="L3399" s="118"/>
      <c r="M3399" s="118"/>
      <c r="N3399" s="118"/>
      <c r="O3399" s="143" t="str">
        <f>IF(H3399="","",(S3399/S3399)&amp;":"&amp;ROUND(AH3399/S3399,2))</f>
        <v/>
      </c>
      <c r="P3399" s="118"/>
      <c r="Q3399" s="118"/>
      <c r="R3399" s="143" t="str">
        <f>IF(H3399="","",(S3399/S3399)&amp;":"&amp;ROUND(AI3399/S3399,2))</f>
        <v/>
      </c>
      <c r="S3399" s="144" t="str">
        <f t="shared" si="629"/>
        <v/>
      </c>
      <c r="T3399" s="145" t="str">
        <f t="shared" si="630"/>
        <v/>
      </c>
      <c r="U3399" s="118"/>
      <c r="V3399" s="145" t="str">
        <f t="shared" si="631"/>
        <v/>
      </c>
      <c r="W3399" s="144" t="str">
        <f t="shared" si="632"/>
        <v/>
      </c>
      <c r="X3399" s="146" t="str">
        <f>IF(C3399="","",IF(OR(C3399="Trade",C3399="Multi Position"),(X3398+V3399),IF(C3399="Deposit",(X3398+AE3399),IF(C3399="Withdrawal",(X3398-AE3399)))))</f>
        <v/>
      </c>
      <c r="Y3399" s="145" t="str">
        <f t="shared" si="633"/>
        <v/>
      </c>
      <c r="Z3399" s="118"/>
      <c r="AA3399" s="118"/>
      <c r="AB3399" s="118"/>
      <c r="AC3399" s="118"/>
      <c r="AD3399" s="118"/>
      <c r="AE3399" s="139"/>
      <c r="AF3399" s="118"/>
      <c r="AG3399" s="118"/>
      <c r="AH3399" s="147" t="str">
        <f t="shared" si="634"/>
        <v/>
      </c>
      <c r="AI3399" s="147" t="str">
        <f t="shared" si="635"/>
        <v/>
      </c>
      <c r="AJ3399" s="148" t="str">
        <f t="shared" si="624"/>
        <v/>
      </c>
      <c r="AK3399" s="148" t="str">
        <f t="shared" si="625"/>
        <v/>
      </c>
      <c r="AL3399" s="147" t="str">
        <f t="shared" si="626"/>
        <v/>
      </c>
      <c r="AM3399" s="147" t="str">
        <f t="shared" si="627"/>
        <v/>
      </c>
      <c r="AN3399" s="147" t="str">
        <f t="shared" si="628"/>
        <v/>
      </c>
      <c r="AO3399" s="118"/>
    </row>
    <row r="3400" spans="1:41">
      <c r="A3400" s="118"/>
      <c r="B3400" s="118"/>
      <c r="C3400" s="118"/>
      <c r="D3400" s="118"/>
      <c r="E3400" s="118"/>
      <c r="F3400" s="118"/>
      <c r="G3400" s="118"/>
      <c r="H3400" s="118"/>
      <c r="I3400" s="118"/>
      <c r="J3400" s="118"/>
      <c r="K3400" s="118"/>
      <c r="L3400" s="118"/>
      <c r="M3400" s="118"/>
      <c r="N3400" s="118"/>
      <c r="O3400" s="143" t="str">
        <f>IF(H3400="","",(S3400/S3400)&amp;":"&amp;ROUND(AH3400/S3400,2))</f>
        <v/>
      </c>
      <c r="P3400" s="118"/>
      <c r="Q3400" s="118"/>
      <c r="R3400" s="143" t="str">
        <f>IF(H3400="","",(S3400/S3400)&amp;":"&amp;ROUND(AI3400/S3400,2))</f>
        <v/>
      </c>
      <c r="S3400" s="144" t="str">
        <f t="shared" si="629"/>
        <v/>
      </c>
      <c r="T3400" s="145" t="str">
        <f t="shared" si="630"/>
        <v/>
      </c>
      <c r="U3400" s="118"/>
      <c r="V3400" s="145" t="str">
        <f t="shared" si="631"/>
        <v/>
      </c>
      <c r="W3400" s="144" t="str">
        <f t="shared" si="632"/>
        <v/>
      </c>
      <c r="X3400" s="146" t="str">
        <f>IF(C3400="","",IF(OR(C3400="Trade",C3400="Multi Position"),(X3399+V3400),IF(C3400="Deposit",(X3399+AE3400),IF(C3400="Withdrawal",(X3399-AE3400)))))</f>
        <v/>
      </c>
      <c r="Y3400" s="145" t="str">
        <f t="shared" si="633"/>
        <v/>
      </c>
      <c r="Z3400" s="118"/>
      <c r="AA3400" s="118"/>
      <c r="AB3400" s="118"/>
      <c r="AC3400" s="118"/>
      <c r="AD3400" s="118"/>
      <c r="AE3400" s="139"/>
      <c r="AF3400" s="118"/>
      <c r="AG3400" s="118"/>
      <c r="AH3400" s="147" t="str">
        <f t="shared" si="634"/>
        <v/>
      </c>
      <c r="AI3400" s="147" t="str">
        <f t="shared" si="635"/>
        <v/>
      </c>
      <c r="AJ3400" s="148" t="str">
        <f t="shared" si="624"/>
        <v/>
      </c>
      <c r="AK3400" s="148" t="str">
        <f t="shared" si="625"/>
        <v/>
      </c>
      <c r="AL3400" s="147" t="str">
        <f t="shared" si="626"/>
        <v/>
      </c>
      <c r="AM3400" s="147" t="str">
        <f t="shared" si="627"/>
        <v/>
      </c>
      <c r="AN3400" s="147" t="str">
        <f t="shared" si="628"/>
        <v/>
      </c>
      <c r="AO3400" s="118"/>
    </row>
    <row r="3401" spans="1:41">
      <c r="A3401" s="118"/>
      <c r="B3401" s="118"/>
      <c r="C3401" s="118"/>
      <c r="D3401" s="118"/>
      <c r="E3401" s="118"/>
      <c r="F3401" s="118"/>
      <c r="G3401" s="118"/>
      <c r="H3401" s="118"/>
      <c r="I3401" s="118"/>
      <c r="J3401" s="118"/>
      <c r="K3401" s="118"/>
      <c r="L3401" s="118"/>
      <c r="M3401" s="118"/>
      <c r="N3401" s="118"/>
      <c r="O3401" s="143" t="str">
        <f>IF(H3401="","",(S3401/S3401)&amp;":"&amp;ROUND(AH3401/S3401,2))</f>
        <v/>
      </c>
      <c r="P3401" s="118"/>
      <c r="Q3401" s="118"/>
      <c r="R3401" s="143" t="str">
        <f>IF(H3401="","",(S3401/S3401)&amp;":"&amp;ROUND(AI3401/S3401,2))</f>
        <v/>
      </c>
      <c r="S3401" s="144" t="str">
        <f t="shared" si="629"/>
        <v/>
      </c>
      <c r="T3401" s="145" t="str">
        <f t="shared" si="630"/>
        <v/>
      </c>
      <c r="U3401" s="118"/>
      <c r="V3401" s="145" t="str">
        <f t="shared" si="631"/>
        <v/>
      </c>
      <c r="W3401" s="144" t="str">
        <f t="shared" si="632"/>
        <v/>
      </c>
      <c r="X3401" s="146" t="str">
        <f>IF(C3401="","",IF(OR(C3401="Trade",C3401="Multi Position"),(X3400+V3401),IF(C3401="Deposit",(X3400+AE3401),IF(C3401="Withdrawal",(X3400-AE3401)))))</f>
        <v/>
      </c>
      <c r="Y3401" s="145" t="str">
        <f t="shared" si="633"/>
        <v/>
      </c>
      <c r="Z3401" s="118"/>
      <c r="AA3401" s="118"/>
      <c r="AB3401" s="118"/>
      <c r="AC3401" s="118"/>
      <c r="AD3401" s="118"/>
      <c r="AE3401" s="139"/>
      <c r="AF3401" s="118"/>
      <c r="AG3401" s="118"/>
      <c r="AH3401" s="147" t="str">
        <f t="shared" si="634"/>
        <v/>
      </c>
      <c r="AI3401" s="147" t="str">
        <f t="shared" si="635"/>
        <v/>
      </c>
      <c r="AJ3401" s="148" t="str">
        <f t="shared" si="624"/>
        <v/>
      </c>
      <c r="AK3401" s="148" t="str">
        <f t="shared" si="625"/>
        <v/>
      </c>
      <c r="AL3401" s="147" t="str">
        <f t="shared" si="626"/>
        <v/>
      </c>
      <c r="AM3401" s="147" t="str">
        <f t="shared" si="627"/>
        <v/>
      </c>
      <c r="AN3401" s="147" t="str">
        <f t="shared" si="628"/>
        <v/>
      </c>
      <c r="AO3401" s="118"/>
    </row>
    <row r="3402" spans="1:41">
      <c r="A3402" s="118"/>
      <c r="B3402" s="118"/>
      <c r="C3402" s="118"/>
      <c r="D3402" s="118"/>
      <c r="E3402" s="118"/>
      <c r="F3402" s="118"/>
      <c r="G3402" s="118"/>
      <c r="H3402" s="118"/>
      <c r="I3402" s="118"/>
      <c r="J3402" s="118"/>
      <c r="K3402" s="118"/>
      <c r="L3402" s="118"/>
      <c r="M3402" s="118"/>
      <c r="N3402" s="118"/>
      <c r="O3402" s="143" t="str">
        <f>IF(H3402="","",(S3402/S3402)&amp;":"&amp;ROUND(AH3402/S3402,2))</f>
        <v/>
      </c>
      <c r="P3402" s="118"/>
      <c r="Q3402" s="118"/>
      <c r="R3402" s="143" t="str">
        <f>IF(H3402="","",(S3402/S3402)&amp;":"&amp;ROUND(AI3402/S3402,2))</f>
        <v/>
      </c>
      <c r="S3402" s="144" t="str">
        <f t="shared" si="629"/>
        <v/>
      </c>
      <c r="T3402" s="145" t="str">
        <f t="shared" si="630"/>
        <v/>
      </c>
      <c r="U3402" s="118"/>
      <c r="V3402" s="145" t="str">
        <f t="shared" si="631"/>
        <v/>
      </c>
      <c r="W3402" s="144" t="str">
        <f t="shared" si="632"/>
        <v/>
      </c>
      <c r="X3402" s="146" t="str">
        <f>IF(C3402="","",IF(OR(C3402="Trade",C3402="Multi Position"),(X3401+V3402),IF(C3402="Deposit",(X3401+AE3402),IF(C3402="Withdrawal",(X3401-AE3402)))))</f>
        <v/>
      </c>
      <c r="Y3402" s="145" t="str">
        <f t="shared" si="633"/>
        <v/>
      </c>
      <c r="Z3402" s="118"/>
      <c r="AA3402" s="118"/>
      <c r="AB3402" s="118"/>
      <c r="AC3402" s="118"/>
      <c r="AD3402" s="118"/>
      <c r="AE3402" s="139"/>
      <c r="AF3402" s="118"/>
      <c r="AG3402" s="118"/>
      <c r="AH3402" s="147" t="str">
        <f t="shared" si="634"/>
        <v/>
      </c>
      <c r="AI3402" s="147" t="str">
        <f t="shared" si="635"/>
        <v/>
      </c>
      <c r="AJ3402" s="148" t="str">
        <f t="shared" ref="AJ3402:AJ3465" si="636">IF(V3402&lt;0,V3402/-X3402,S3402)</f>
        <v/>
      </c>
      <c r="AK3402" s="148" t="str">
        <f t="shared" ref="AK3402:AK3465" si="637">IF(V3402="","",IF(H3402="LONG",IF(V3402&gt;0,V3402/X3402,((L3402*(P3402-K3402))/X3402)),IF(V3402&gt;0,V3402/X3402,((L3402*(K3402-P3402))/X3402))))</f>
        <v/>
      </c>
      <c r="AL3402" s="147" t="str">
        <f t="shared" ref="AL3402:AL3465" si="638">IF(B3402="","",MONTH(B3402))</f>
        <v/>
      </c>
      <c r="AM3402" s="147" t="str">
        <f t="shared" ref="AM3402:AM3465" si="639">IF(B3402="","",YEAR(B3402))</f>
        <v/>
      </c>
      <c r="AN3402" s="147" t="str">
        <f t="shared" ref="AN3402:AN3465" si="640">IF(B3402="","",DAY(B3402))</f>
        <v/>
      </c>
      <c r="AO3402" s="118"/>
    </row>
    <row r="3403" spans="1:41">
      <c r="A3403" s="118"/>
      <c r="B3403" s="118"/>
      <c r="C3403" s="118"/>
      <c r="D3403" s="118"/>
      <c r="E3403" s="118"/>
      <c r="F3403" s="118"/>
      <c r="G3403" s="118"/>
      <c r="H3403" s="118"/>
      <c r="I3403" s="118"/>
      <c r="J3403" s="118"/>
      <c r="K3403" s="118"/>
      <c r="L3403" s="118"/>
      <c r="M3403" s="118"/>
      <c r="N3403" s="118"/>
      <c r="O3403" s="143" t="str">
        <f>IF(H3403="","",(S3403/S3403)&amp;":"&amp;ROUND(AH3403/S3403,2))</f>
        <v/>
      </c>
      <c r="P3403" s="118"/>
      <c r="Q3403" s="118"/>
      <c r="R3403" s="143" t="str">
        <f>IF(H3403="","",(S3403/S3403)&amp;":"&amp;ROUND(AI3403/S3403,2))</f>
        <v/>
      </c>
      <c r="S3403" s="144" t="str">
        <f t="shared" ref="S3403:S3466" si="641">IF(N3403="","",IF(H3403="LONG",(((K3403-M3403)*L3403)/X3402),(((M3403-K3403)*L3403)/X3402)))</f>
        <v/>
      </c>
      <c r="T3403" s="145" t="str">
        <f t="shared" ref="T3403:T3466" si="642">IF(K3403="","",IF(H3403="LONG",(P3403*L3403)-(K3403*L3403),(K3403*L3403)-(P3403*L3403)))</f>
        <v/>
      </c>
      <c r="U3403" s="118"/>
      <c r="V3403" s="145" t="str">
        <f t="shared" ref="V3403:V3466" si="643">IF(K3403="","",IF(T3403&lt;0,(T3403)-+U3403,(T3403)-U3403))</f>
        <v/>
      </c>
      <c r="W3403" s="144" t="str">
        <f t="shared" ref="W3403:W3466" si="644">IF(P3403="","",SUM(V3403/X3402))</f>
        <v/>
      </c>
      <c r="X3403" s="146" t="str">
        <f>IF(C3403="","",IF(OR(C3403="Trade",C3403="Multi Position"),(X3402+V3403),IF(C3403="Deposit",(X3402+AE3403),IF(C3403="Withdrawal",(X3402-AE3403)))))</f>
        <v/>
      </c>
      <c r="Y3403" s="145" t="str">
        <f t="shared" ref="Y3403:Y3466" si="645">IF(Q3403="","",INT(Q3403-B3403)&amp;" Days "&amp;TEXT(Q3403-B3403,"H"" Hrs ""m"" mins """))</f>
        <v/>
      </c>
      <c r="Z3403" s="118"/>
      <c r="AA3403" s="118"/>
      <c r="AB3403" s="118"/>
      <c r="AC3403" s="118"/>
      <c r="AD3403" s="118"/>
      <c r="AE3403" s="139"/>
      <c r="AF3403" s="118"/>
      <c r="AG3403" s="118"/>
      <c r="AH3403" s="147" t="str">
        <f t="shared" ref="AH3403:AH3466" si="646">IF(K3403="","", IF(H3403="LONG", (((N3403-K3403)*L3403)/X3402), (((K3403-N3403)*L3403)/X3402)))</f>
        <v/>
      </c>
      <c r="AI3403" s="147" t="str">
        <f t="shared" ref="AI3403:AI3466" si="647">IF(K3403="","", IF(H3403="LONG", (((P3403-K3403)*L3403)/X3402), (((K3403-P3403)*L3403)/X3402)))</f>
        <v/>
      </c>
      <c r="AJ3403" s="148" t="str">
        <f t="shared" si="636"/>
        <v/>
      </c>
      <c r="AK3403" s="148" t="str">
        <f t="shared" si="637"/>
        <v/>
      </c>
      <c r="AL3403" s="147" t="str">
        <f t="shared" si="638"/>
        <v/>
      </c>
      <c r="AM3403" s="147" t="str">
        <f t="shared" si="639"/>
        <v/>
      </c>
      <c r="AN3403" s="147" t="str">
        <f t="shared" si="640"/>
        <v/>
      </c>
      <c r="AO3403" s="118"/>
    </row>
    <row r="3404" spans="1:41">
      <c r="A3404" s="118"/>
      <c r="B3404" s="118"/>
      <c r="C3404" s="118"/>
      <c r="D3404" s="118"/>
      <c r="E3404" s="118"/>
      <c r="F3404" s="118"/>
      <c r="G3404" s="118"/>
      <c r="H3404" s="118"/>
      <c r="I3404" s="118"/>
      <c r="J3404" s="118"/>
      <c r="K3404" s="118"/>
      <c r="L3404" s="118"/>
      <c r="M3404" s="118"/>
      <c r="N3404" s="118"/>
      <c r="O3404" s="143" t="str">
        <f>IF(H3404="","",(S3404/S3404)&amp;":"&amp;ROUND(AH3404/S3404,2))</f>
        <v/>
      </c>
      <c r="P3404" s="118"/>
      <c r="Q3404" s="118"/>
      <c r="R3404" s="143" t="str">
        <f>IF(H3404="","",(S3404/S3404)&amp;":"&amp;ROUND(AI3404/S3404,2))</f>
        <v/>
      </c>
      <c r="S3404" s="144" t="str">
        <f t="shared" si="641"/>
        <v/>
      </c>
      <c r="T3404" s="145" t="str">
        <f t="shared" si="642"/>
        <v/>
      </c>
      <c r="U3404" s="118"/>
      <c r="V3404" s="145" t="str">
        <f t="shared" si="643"/>
        <v/>
      </c>
      <c r="W3404" s="144" t="str">
        <f t="shared" si="644"/>
        <v/>
      </c>
      <c r="X3404" s="146" t="str">
        <f>IF(C3404="","",IF(OR(C3404="Trade",C3404="Multi Position"),(X3403+V3404),IF(C3404="Deposit",(X3403+AE3404),IF(C3404="Withdrawal",(X3403-AE3404)))))</f>
        <v/>
      </c>
      <c r="Y3404" s="145" t="str">
        <f t="shared" si="645"/>
        <v/>
      </c>
      <c r="Z3404" s="118"/>
      <c r="AA3404" s="118"/>
      <c r="AB3404" s="118"/>
      <c r="AC3404" s="118"/>
      <c r="AD3404" s="118"/>
      <c r="AE3404" s="139"/>
      <c r="AF3404" s="118"/>
      <c r="AG3404" s="118"/>
      <c r="AH3404" s="147" t="str">
        <f t="shared" si="646"/>
        <v/>
      </c>
      <c r="AI3404" s="147" t="str">
        <f t="shared" si="647"/>
        <v/>
      </c>
      <c r="AJ3404" s="148" t="str">
        <f t="shared" si="636"/>
        <v/>
      </c>
      <c r="AK3404" s="148" t="str">
        <f t="shared" si="637"/>
        <v/>
      </c>
      <c r="AL3404" s="147" t="str">
        <f t="shared" si="638"/>
        <v/>
      </c>
      <c r="AM3404" s="147" t="str">
        <f t="shared" si="639"/>
        <v/>
      </c>
      <c r="AN3404" s="147" t="str">
        <f t="shared" si="640"/>
        <v/>
      </c>
      <c r="AO3404" s="118"/>
    </row>
    <row r="3405" spans="1:41">
      <c r="A3405" s="118"/>
      <c r="B3405" s="118"/>
      <c r="C3405" s="118"/>
      <c r="D3405" s="118"/>
      <c r="E3405" s="118"/>
      <c r="F3405" s="118"/>
      <c r="G3405" s="118"/>
      <c r="H3405" s="118"/>
      <c r="I3405" s="118"/>
      <c r="J3405" s="118"/>
      <c r="K3405" s="118"/>
      <c r="L3405" s="118"/>
      <c r="M3405" s="118"/>
      <c r="N3405" s="118"/>
      <c r="O3405" s="143" t="str">
        <f>IF(H3405="","",(S3405/S3405)&amp;":"&amp;ROUND(AH3405/S3405,2))</f>
        <v/>
      </c>
      <c r="P3405" s="118"/>
      <c r="Q3405" s="118"/>
      <c r="R3405" s="143" t="str">
        <f>IF(H3405="","",(S3405/S3405)&amp;":"&amp;ROUND(AI3405/S3405,2))</f>
        <v/>
      </c>
      <c r="S3405" s="144" t="str">
        <f t="shared" si="641"/>
        <v/>
      </c>
      <c r="T3405" s="145" t="str">
        <f t="shared" si="642"/>
        <v/>
      </c>
      <c r="U3405" s="118"/>
      <c r="V3405" s="145" t="str">
        <f t="shared" si="643"/>
        <v/>
      </c>
      <c r="W3405" s="144" t="str">
        <f t="shared" si="644"/>
        <v/>
      </c>
      <c r="X3405" s="146" t="str">
        <f>IF(C3405="","",IF(OR(C3405="Trade",C3405="Multi Position"),(X3404+V3405),IF(C3405="Deposit",(X3404+AE3405),IF(C3405="Withdrawal",(X3404-AE3405)))))</f>
        <v/>
      </c>
      <c r="Y3405" s="145" t="str">
        <f t="shared" si="645"/>
        <v/>
      </c>
      <c r="Z3405" s="118"/>
      <c r="AA3405" s="118"/>
      <c r="AB3405" s="118"/>
      <c r="AC3405" s="118"/>
      <c r="AD3405" s="118"/>
      <c r="AE3405" s="139"/>
      <c r="AF3405" s="118"/>
      <c r="AG3405" s="118"/>
      <c r="AH3405" s="147" t="str">
        <f t="shared" si="646"/>
        <v/>
      </c>
      <c r="AI3405" s="147" t="str">
        <f t="shared" si="647"/>
        <v/>
      </c>
      <c r="AJ3405" s="148" t="str">
        <f t="shared" si="636"/>
        <v/>
      </c>
      <c r="AK3405" s="148" t="str">
        <f t="shared" si="637"/>
        <v/>
      </c>
      <c r="AL3405" s="147" t="str">
        <f t="shared" si="638"/>
        <v/>
      </c>
      <c r="AM3405" s="147" t="str">
        <f t="shared" si="639"/>
        <v/>
      </c>
      <c r="AN3405" s="147" t="str">
        <f t="shared" si="640"/>
        <v/>
      </c>
      <c r="AO3405" s="118"/>
    </row>
    <row r="3406" spans="1:41">
      <c r="A3406" s="118"/>
      <c r="B3406" s="118"/>
      <c r="C3406" s="118"/>
      <c r="D3406" s="118"/>
      <c r="E3406" s="118"/>
      <c r="F3406" s="118"/>
      <c r="G3406" s="118"/>
      <c r="H3406" s="118"/>
      <c r="I3406" s="118"/>
      <c r="J3406" s="118"/>
      <c r="K3406" s="118"/>
      <c r="L3406" s="118"/>
      <c r="M3406" s="118"/>
      <c r="N3406" s="118"/>
      <c r="O3406" s="143" t="str">
        <f>IF(H3406="","",(S3406/S3406)&amp;":"&amp;ROUND(AH3406/S3406,2))</f>
        <v/>
      </c>
      <c r="P3406" s="118"/>
      <c r="Q3406" s="118"/>
      <c r="R3406" s="143" t="str">
        <f>IF(H3406="","",(S3406/S3406)&amp;":"&amp;ROUND(AI3406/S3406,2))</f>
        <v/>
      </c>
      <c r="S3406" s="144" t="str">
        <f t="shared" si="641"/>
        <v/>
      </c>
      <c r="T3406" s="145" t="str">
        <f t="shared" si="642"/>
        <v/>
      </c>
      <c r="U3406" s="118"/>
      <c r="V3406" s="145" t="str">
        <f t="shared" si="643"/>
        <v/>
      </c>
      <c r="W3406" s="144" t="str">
        <f t="shared" si="644"/>
        <v/>
      </c>
      <c r="X3406" s="146" t="str">
        <f>IF(C3406="","",IF(OR(C3406="Trade",C3406="Multi Position"),(X3405+V3406),IF(C3406="Deposit",(X3405+AE3406),IF(C3406="Withdrawal",(X3405-AE3406)))))</f>
        <v/>
      </c>
      <c r="Y3406" s="145" t="str">
        <f t="shared" si="645"/>
        <v/>
      </c>
      <c r="Z3406" s="118"/>
      <c r="AA3406" s="118"/>
      <c r="AB3406" s="118"/>
      <c r="AC3406" s="118"/>
      <c r="AD3406" s="118"/>
      <c r="AE3406" s="139"/>
      <c r="AF3406" s="118"/>
      <c r="AG3406" s="118"/>
      <c r="AH3406" s="147" t="str">
        <f t="shared" si="646"/>
        <v/>
      </c>
      <c r="AI3406" s="147" t="str">
        <f t="shared" si="647"/>
        <v/>
      </c>
      <c r="AJ3406" s="148" t="str">
        <f t="shared" si="636"/>
        <v/>
      </c>
      <c r="AK3406" s="148" t="str">
        <f t="shared" si="637"/>
        <v/>
      </c>
      <c r="AL3406" s="147" t="str">
        <f t="shared" si="638"/>
        <v/>
      </c>
      <c r="AM3406" s="147" t="str">
        <f t="shared" si="639"/>
        <v/>
      </c>
      <c r="AN3406" s="147" t="str">
        <f t="shared" si="640"/>
        <v/>
      </c>
      <c r="AO3406" s="118"/>
    </row>
    <row r="3407" spans="1:41">
      <c r="A3407" s="118"/>
      <c r="B3407" s="118"/>
      <c r="C3407" s="118"/>
      <c r="D3407" s="118"/>
      <c r="E3407" s="118"/>
      <c r="F3407" s="118"/>
      <c r="G3407" s="118"/>
      <c r="H3407" s="118"/>
      <c r="I3407" s="118"/>
      <c r="J3407" s="118"/>
      <c r="K3407" s="118"/>
      <c r="L3407" s="118"/>
      <c r="M3407" s="118"/>
      <c r="N3407" s="118"/>
      <c r="O3407" s="143" t="str">
        <f>IF(H3407="","",(S3407/S3407)&amp;":"&amp;ROUND(AH3407/S3407,2))</f>
        <v/>
      </c>
      <c r="P3407" s="118"/>
      <c r="Q3407" s="118"/>
      <c r="R3407" s="143" t="str">
        <f>IF(H3407="","",(S3407/S3407)&amp;":"&amp;ROUND(AI3407/S3407,2))</f>
        <v/>
      </c>
      <c r="S3407" s="144" t="str">
        <f t="shared" si="641"/>
        <v/>
      </c>
      <c r="T3407" s="145" t="str">
        <f t="shared" si="642"/>
        <v/>
      </c>
      <c r="U3407" s="118"/>
      <c r="V3407" s="145" t="str">
        <f t="shared" si="643"/>
        <v/>
      </c>
      <c r="W3407" s="144" t="str">
        <f t="shared" si="644"/>
        <v/>
      </c>
      <c r="X3407" s="146" t="str">
        <f>IF(C3407="","",IF(OR(C3407="Trade",C3407="Multi Position"),(X3406+V3407),IF(C3407="Deposit",(X3406+AE3407),IF(C3407="Withdrawal",(X3406-AE3407)))))</f>
        <v/>
      </c>
      <c r="Y3407" s="145" t="str">
        <f t="shared" si="645"/>
        <v/>
      </c>
      <c r="Z3407" s="118"/>
      <c r="AA3407" s="118"/>
      <c r="AB3407" s="118"/>
      <c r="AC3407" s="118"/>
      <c r="AD3407" s="118"/>
      <c r="AE3407" s="139"/>
      <c r="AF3407" s="118"/>
      <c r="AG3407" s="118"/>
      <c r="AH3407" s="147" t="str">
        <f t="shared" si="646"/>
        <v/>
      </c>
      <c r="AI3407" s="147" t="str">
        <f t="shared" si="647"/>
        <v/>
      </c>
      <c r="AJ3407" s="148" t="str">
        <f t="shared" si="636"/>
        <v/>
      </c>
      <c r="AK3407" s="148" t="str">
        <f t="shared" si="637"/>
        <v/>
      </c>
      <c r="AL3407" s="147" t="str">
        <f t="shared" si="638"/>
        <v/>
      </c>
      <c r="AM3407" s="147" t="str">
        <f t="shared" si="639"/>
        <v/>
      </c>
      <c r="AN3407" s="147" t="str">
        <f t="shared" si="640"/>
        <v/>
      </c>
      <c r="AO3407" s="118"/>
    </row>
    <row r="3408" spans="1:41">
      <c r="A3408" s="118"/>
      <c r="B3408" s="118"/>
      <c r="C3408" s="118"/>
      <c r="D3408" s="118"/>
      <c r="E3408" s="118"/>
      <c r="F3408" s="118"/>
      <c r="G3408" s="118"/>
      <c r="H3408" s="118"/>
      <c r="I3408" s="118"/>
      <c r="J3408" s="118"/>
      <c r="K3408" s="118"/>
      <c r="L3408" s="118"/>
      <c r="M3408" s="118"/>
      <c r="N3408" s="118"/>
      <c r="O3408" s="143" t="str">
        <f>IF(H3408="","",(S3408/S3408)&amp;":"&amp;ROUND(AH3408/S3408,2))</f>
        <v/>
      </c>
      <c r="P3408" s="118"/>
      <c r="Q3408" s="118"/>
      <c r="R3408" s="143" t="str">
        <f>IF(H3408="","",(S3408/S3408)&amp;":"&amp;ROUND(AI3408/S3408,2))</f>
        <v/>
      </c>
      <c r="S3408" s="144" t="str">
        <f t="shared" si="641"/>
        <v/>
      </c>
      <c r="T3408" s="145" t="str">
        <f t="shared" si="642"/>
        <v/>
      </c>
      <c r="U3408" s="118"/>
      <c r="V3408" s="145" t="str">
        <f t="shared" si="643"/>
        <v/>
      </c>
      <c r="W3408" s="144" t="str">
        <f t="shared" si="644"/>
        <v/>
      </c>
      <c r="X3408" s="146" t="str">
        <f>IF(C3408="","",IF(OR(C3408="Trade",C3408="Multi Position"),(X3407+V3408),IF(C3408="Deposit",(X3407+AE3408),IF(C3408="Withdrawal",(X3407-AE3408)))))</f>
        <v/>
      </c>
      <c r="Y3408" s="145" t="str">
        <f t="shared" si="645"/>
        <v/>
      </c>
      <c r="Z3408" s="118"/>
      <c r="AA3408" s="118"/>
      <c r="AB3408" s="118"/>
      <c r="AC3408" s="118"/>
      <c r="AD3408" s="118"/>
      <c r="AE3408" s="139"/>
      <c r="AF3408" s="118"/>
      <c r="AG3408" s="118"/>
      <c r="AH3408" s="147" t="str">
        <f t="shared" si="646"/>
        <v/>
      </c>
      <c r="AI3408" s="147" t="str">
        <f t="shared" si="647"/>
        <v/>
      </c>
      <c r="AJ3408" s="148" t="str">
        <f t="shared" si="636"/>
        <v/>
      </c>
      <c r="AK3408" s="148" t="str">
        <f t="shared" si="637"/>
        <v/>
      </c>
      <c r="AL3408" s="147" t="str">
        <f t="shared" si="638"/>
        <v/>
      </c>
      <c r="AM3408" s="147" t="str">
        <f t="shared" si="639"/>
        <v/>
      </c>
      <c r="AN3408" s="147" t="str">
        <f t="shared" si="640"/>
        <v/>
      </c>
      <c r="AO3408" s="118"/>
    </row>
    <row r="3409" spans="1:41">
      <c r="A3409" s="118"/>
      <c r="B3409" s="118"/>
      <c r="C3409" s="118"/>
      <c r="D3409" s="118"/>
      <c r="E3409" s="118"/>
      <c r="F3409" s="118"/>
      <c r="G3409" s="118"/>
      <c r="H3409" s="118"/>
      <c r="I3409" s="118"/>
      <c r="J3409" s="118"/>
      <c r="K3409" s="118"/>
      <c r="L3409" s="118"/>
      <c r="M3409" s="118"/>
      <c r="N3409" s="118"/>
      <c r="O3409" s="143" t="str">
        <f>IF(H3409="","",(S3409/S3409)&amp;":"&amp;ROUND(AH3409/S3409,2))</f>
        <v/>
      </c>
      <c r="P3409" s="118"/>
      <c r="Q3409" s="118"/>
      <c r="R3409" s="143" t="str">
        <f>IF(H3409="","",(S3409/S3409)&amp;":"&amp;ROUND(AI3409/S3409,2))</f>
        <v/>
      </c>
      <c r="S3409" s="144" t="str">
        <f t="shared" si="641"/>
        <v/>
      </c>
      <c r="T3409" s="145" t="str">
        <f t="shared" si="642"/>
        <v/>
      </c>
      <c r="U3409" s="118"/>
      <c r="V3409" s="145" t="str">
        <f t="shared" si="643"/>
        <v/>
      </c>
      <c r="W3409" s="144" t="str">
        <f t="shared" si="644"/>
        <v/>
      </c>
      <c r="X3409" s="146" t="str">
        <f>IF(C3409="","",IF(OR(C3409="Trade",C3409="Multi Position"),(X3408+V3409),IF(C3409="Deposit",(X3408+AE3409),IF(C3409="Withdrawal",(X3408-AE3409)))))</f>
        <v/>
      </c>
      <c r="Y3409" s="145" t="str">
        <f t="shared" si="645"/>
        <v/>
      </c>
      <c r="Z3409" s="118"/>
      <c r="AA3409" s="118"/>
      <c r="AB3409" s="118"/>
      <c r="AC3409" s="118"/>
      <c r="AD3409" s="118"/>
      <c r="AE3409" s="139"/>
      <c r="AF3409" s="118"/>
      <c r="AG3409" s="118"/>
      <c r="AH3409" s="147" t="str">
        <f t="shared" si="646"/>
        <v/>
      </c>
      <c r="AI3409" s="147" t="str">
        <f t="shared" si="647"/>
        <v/>
      </c>
      <c r="AJ3409" s="148" t="str">
        <f t="shared" si="636"/>
        <v/>
      </c>
      <c r="AK3409" s="148" t="str">
        <f t="shared" si="637"/>
        <v/>
      </c>
      <c r="AL3409" s="147" t="str">
        <f t="shared" si="638"/>
        <v/>
      </c>
      <c r="AM3409" s="147" t="str">
        <f t="shared" si="639"/>
        <v/>
      </c>
      <c r="AN3409" s="147" t="str">
        <f t="shared" si="640"/>
        <v/>
      </c>
      <c r="AO3409" s="118"/>
    </row>
    <row r="3410" spans="1:41">
      <c r="A3410" s="118"/>
      <c r="B3410" s="118"/>
      <c r="C3410" s="118"/>
      <c r="D3410" s="118"/>
      <c r="E3410" s="118"/>
      <c r="F3410" s="118"/>
      <c r="G3410" s="118"/>
      <c r="H3410" s="118"/>
      <c r="I3410" s="118"/>
      <c r="J3410" s="118"/>
      <c r="K3410" s="118"/>
      <c r="L3410" s="118"/>
      <c r="M3410" s="118"/>
      <c r="N3410" s="118"/>
      <c r="O3410" s="143" t="str">
        <f>IF(H3410="","",(S3410/S3410)&amp;":"&amp;ROUND(AH3410/S3410,2))</f>
        <v/>
      </c>
      <c r="P3410" s="118"/>
      <c r="Q3410" s="118"/>
      <c r="R3410" s="143" t="str">
        <f>IF(H3410="","",(S3410/S3410)&amp;":"&amp;ROUND(AI3410/S3410,2))</f>
        <v/>
      </c>
      <c r="S3410" s="144" t="str">
        <f t="shared" si="641"/>
        <v/>
      </c>
      <c r="T3410" s="145" t="str">
        <f t="shared" si="642"/>
        <v/>
      </c>
      <c r="U3410" s="118"/>
      <c r="V3410" s="145" t="str">
        <f t="shared" si="643"/>
        <v/>
      </c>
      <c r="W3410" s="144" t="str">
        <f t="shared" si="644"/>
        <v/>
      </c>
      <c r="X3410" s="146" t="str">
        <f>IF(C3410="","",IF(OR(C3410="Trade",C3410="Multi Position"),(X3409+V3410),IF(C3410="Deposit",(X3409+AE3410),IF(C3410="Withdrawal",(X3409-AE3410)))))</f>
        <v/>
      </c>
      <c r="Y3410" s="145" t="str">
        <f t="shared" si="645"/>
        <v/>
      </c>
      <c r="Z3410" s="118"/>
      <c r="AA3410" s="118"/>
      <c r="AB3410" s="118"/>
      <c r="AC3410" s="118"/>
      <c r="AD3410" s="118"/>
      <c r="AE3410" s="139"/>
      <c r="AF3410" s="118"/>
      <c r="AG3410" s="118"/>
      <c r="AH3410" s="147" t="str">
        <f t="shared" si="646"/>
        <v/>
      </c>
      <c r="AI3410" s="147" t="str">
        <f t="shared" si="647"/>
        <v/>
      </c>
      <c r="AJ3410" s="148" t="str">
        <f t="shared" si="636"/>
        <v/>
      </c>
      <c r="AK3410" s="148" t="str">
        <f t="shared" si="637"/>
        <v/>
      </c>
      <c r="AL3410" s="147" t="str">
        <f t="shared" si="638"/>
        <v/>
      </c>
      <c r="AM3410" s="147" t="str">
        <f t="shared" si="639"/>
        <v/>
      </c>
      <c r="AN3410" s="147" t="str">
        <f t="shared" si="640"/>
        <v/>
      </c>
      <c r="AO3410" s="118"/>
    </row>
    <row r="3411" spans="1:41">
      <c r="A3411" s="118"/>
      <c r="B3411" s="118"/>
      <c r="C3411" s="118"/>
      <c r="D3411" s="118"/>
      <c r="E3411" s="118"/>
      <c r="F3411" s="118"/>
      <c r="G3411" s="118"/>
      <c r="H3411" s="118"/>
      <c r="I3411" s="118"/>
      <c r="J3411" s="118"/>
      <c r="K3411" s="118"/>
      <c r="L3411" s="118"/>
      <c r="M3411" s="118"/>
      <c r="N3411" s="118"/>
      <c r="O3411" s="143" t="str">
        <f>IF(H3411="","",(S3411/S3411)&amp;":"&amp;ROUND(AH3411/S3411,2))</f>
        <v/>
      </c>
      <c r="P3411" s="118"/>
      <c r="Q3411" s="118"/>
      <c r="R3411" s="143" t="str">
        <f>IF(H3411="","",(S3411/S3411)&amp;":"&amp;ROUND(AI3411/S3411,2))</f>
        <v/>
      </c>
      <c r="S3411" s="144" t="str">
        <f t="shared" si="641"/>
        <v/>
      </c>
      <c r="T3411" s="145" t="str">
        <f t="shared" si="642"/>
        <v/>
      </c>
      <c r="U3411" s="118"/>
      <c r="V3411" s="145" t="str">
        <f t="shared" si="643"/>
        <v/>
      </c>
      <c r="W3411" s="144" t="str">
        <f t="shared" si="644"/>
        <v/>
      </c>
      <c r="X3411" s="146" t="str">
        <f>IF(C3411="","",IF(OR(C3411="Trade",C3411="Multi Position"),(X3410+V3411),IF(C3411="Deposit",(X3410+AE3411),IF(C3411="Withdrawal",(X3410-AE3411)))))</f>
        <v/>
      </c>
      <c r="Y3411" s="145" t="str">
        <f t="shared" si="645"/>
        <v/>
      </c>
      <c r="Z3411" s="118"/>
      <c r="AA3411" s="118"/>
      <c r="AB3411" s="118"/>
      <c r="AC3411" s="118"/>
      <c r="AD3411" s="118"/>
      <c r="AE3411" s="139"/>
      <c r="AF3411" s="118"/>
      <c r="AG3411" s="118"/>
      <c r="AH3411" s="147" t="str">
        <f t="shared" si="646"/>
        <v/>
      </c>
      <c r="AI3411" s="147" t="str">
        <f t="shared" si="647"/>
        <v/>
      </c>
      <c r="AJ3411" s="148" t="str">
        <f t="shared" si="636"/>
        <v/>
      </c>
      <c r="AK3411" s="148" t="str">
        <f t="shared" si="637"/>
        <v/>
      </c>
      <c r="AL3411" s="147" t="str">
        <f t="shared" si="638"/>
        <v/>
      </c>
      <c r="AM3411" s="147" t="str">
        <f t="shared" si="639"/>
        <v/>
      </c>
      <c r="AN3411" s="147" t="str">
        <f t="shared" si="640"/>
        <v/>
      </c>
      <c r="AO3411" s="118"/>
    </row>
    <row r="3412" spans="1:41">
      <c r="A3412" s="118"/>
      <c r="B3412" s="118"/>
      <c r="C3412" s="118"/>
      <c r="D3412" s="118"/>
      <c r="E3412" s="118"/>
      <c r="F3412" s="118"/>
      <c r="G3412" s="118"/>
      <c r="H3412" s="118"/>
      <c r="I3412" s="118"/>
      <c r="J3412" s="118"/>
      <c r="K3412" s="118"/>
      <c r="L3412" s="118"/>
      <c r="M3412" s="118"/>
      <c r="N3412" s="118"/>
      <c r="O3412" s="143" t="str">
        <f>IF(H3412="","",(S3412/S3412)&amp;":"&amp;ROUND(AH3412/S3412,2))</f>
        <v/>
      </c>
      <c r="P3412" s="118"/>
      <c r="Q3412" s="118"/>
      <c r="R3412" s="143" t="str">
        <f>IF(H3412="","",(S3412/S3412)&amp;":"&amp;ROUND(AI3412/S3412,2))</f>
        <v/>
      </c>
      <c r="S3412" s="144" t="str">
        <f t="shared" si="641"/>
        <v/>
      </c>
      <c r="T3412" s="145" t="str">
        <f t="shared" si="642"/>
        <v/>
      </c>
      <c r="U3412" s="118"/>
      <c r="V3412" s="145" t="str">
        <f t="shared" si="643"/>
        <v/>
      </c>
      <c r="W3412" s="144" t="str">
        <f t="shared" si="644"/>
        <v/>
      </c>
      <c r="X3412" s="146" t="str">
        <f>IF(C3412="","",IF(OR(C3412="Trade",C3412="Multi Position"),(X3411+V3412),IF(C3412="Deposit",(X3411+AE3412),IF(C3412="Withdrawal",(X3411-AE3412)))))</f>
        <v/>
      </c>
      <c r="Y3412" s="145" t="str">
        <f t="shared" si="645"/>
        <v/>
      </c>
      <c r="Z3412" s="118"/>
      <c r="AA3412" s="118"/>
      <c r="AB3412" s="118"/>
      <c r="AC3412" s="118"/>
      <c r="AD3412" s="118"/>
      <c r="AE3412" s="139"/>
      <c r="AF3412" s="118"/>
      <c r="AG3412" s="118"/>
      <c r="AH3412" s="147" t="str">
        <f t="shared" si="646"/>
        <v/>
      </c>
      <c r="AI3412" s="147" t="str">
        <f t="shared" si="647"/>
        <v/>
      </c>
      <c r="AJ3412" s="148" t="str">
        <f t="shared" si="636"/>
        <v/>
      </c>
      <c r="AK3412" s="148" t="str">
        <f t="shared" si="637"/>
        <v/>
      </c>
      <c r="AL3412" s="147" t="str">
        <f t="shared" si="638"/>
        <v/>
      </c>
      <c r="AM3412" s="147" t="str">
        <f t="shared" si="639"/>
        <v/>
      </c>
      <c r="AN3412" s="147" t="str">
        <f t="shared" si="640"/>
        <v/>
      </c>
      <c r="AO3412" s="118"/>
    </row>
    <row r="3413" spans="1:41">
      <c r="A3413" s="118"/>
      <c r="B3413" s="118"/>
      <c r="C3413" s="118"/>
      <c r="D3413" s="118"/>
      <c r="E3413" s="118"/>
      <c r="F3413" s="118"/>
      <c r="G3413" s="118"/>
      <c r="H3413" s="118"/>
      <c r="I3413" s="118"/>
      <c r="J3413" s="118"/>
      <c r="K3413" s="118"/>
      <c r="L3413" s="118"/>
      <c r="M3413" s="118"/>
      <c r="N3413" s="118"/>
      <c r="O3413" s="143" t="str">
        <f>IF(H3413="","",(S3413/S3413)&amp;":"&amp;ROUND(AH3413/S3413,2))</f>
        <v/>
      </c>
      <c r="P3413" s="118"/>
      <c r="Q3413" s="118"/>
      <c r="R3413" s="143" t="str">
        <f>IF(H3413="","",(S3413/S3413)&amp;":"&amp;ROUND(AI3413/S3413,2))</f>
        <v/>
      </c>
      <c r="S3413" s="144" t="str">
        <f t="shared" si="641"/>
        <v/>
      </c>
      <c r="T3413" s="145" t="str">
        <f t="shared" si="642"/>
        <v/>
      </c>
      <c r="U3413" s="118"/>
      <c r="V3413" s="145" t="str">
        <f t="shared" si="643"/>
        <v/>
      </c>
      <c r="W3413" s="144" t="str">
        <f t="shared" si="644"/>
        <v/>
      </c>
      <c r="X3413" s="146" t="str">
        <f>IF(C3413="","",IF(OR(C3413="Trade",C3413="Multi Position"),(X3412+V3413),IF(C3413="Deposit",(X3412+AE3413),IF(C3413="Withdrawal",(X3412-AE3413)))))</f>
        <v/>
      </c>
      <c r="Y3413" s="145" t="str">
        <f t="shared" si="645"/>
        <v/>
      </c>
      <c r="Z3413" s="118"/>
      <c r="AA3413" s="118"/>
      <c r="AB3413" s="118"/>
      <c r="AC3413" s="118"/>
      <c r="AD3413" s="118"/>
      <c r="AE3413" s="139"/>
      <c r="AF3413" s="118"/>
      <c r="AG3413" s="118"/>
      <c r="AH3413" s="147" t="str">
        <f t="shared" si="646"/>
        <v/>
      </c>
      <c r="AI3413" s="147" t="str">
        <f t="shared" si="647"/>
        <v/>
      </c>
      <c r="AJ3413" s="148" t="str">
        <f t="shared" si="636"/>
        <v/>
      </c>
      <c r="AK3413" s="148" t="str">
        <f t="shared" si="637"/>
        <v/>
      </c>
      <c r="AL3413" s="147" t="str">
        <f t="shared" si="638"/>
        <v/>
      </c>
      <c r="AM3413" s="147" t="str">
        <f t="shared" si="639"/>
        <v/>
      </c>
      <c r="AN3413" s="147" t="str">
        <f t="shared" si="640"/>
        <v/>
      </c>
      <c r="AO3413" s="118"/>
    </row>
    <row r="3414" spans="1:41">
      <c r="A3414" s="118"/>
      <c r="B3414" s="118"/>
      <c r="C3414" s="118"/>
      <c r="D3414" s="118"/>
      <c r="E3414" s="118"/>
      <c r="F3414" s="118"/>
      <c r="G3414" s="118"/>
      <c r="H3414" s="118"/>
      <c r="I3414" s="118"/>
      <c r="J3414" s="118"/>
      <c r="K3414" s="118"/>
      <c r="L3414" s="118"/>
      <c r="M3414" s="118"/>
      <c r="N3414" s="118"/>
      <c r="O3414" s="143" t="str">
        <f>IF(H3414="","",(S3414/S3414)&amp;":"&amp;ROUND(AH3414/S3414,2))</f>
        <v/>
      </c>
      <c r="P3414" s="118"/>
      <c r="Q3414" s="118"/>
      <c r="R3414" s="143" t="str">
        <f>IF(H3414="","",(S3414/S3414)&amp;":"&amp;ROUND(AI3414/S3414,2))</f>
        <v/>
      </c>
      <c r="S3414" s="144" t="str">
        <f t="shared" si="641"/>
        <v/>
      </c>
      <c r="T3414" s="145" t="str">
        <f t="shared" si="642"/>
        <v/>
      </c>
      <c r="U3414" s="118"/>
      <c r="V3414" s="145" t="str">
        <f t="shared" si="643"/>
        <v/>
      </c>
      <c r="W3414" s="144" t="str">
        <f t="shared" si="644"/>
        <v/>
      </c>
      <c r="X3414" s="146" t="str">
        <f>IF(C3414="","",IF(OR(C3414="Trade",C3414="Multi Position"),(X3413+V3414),IF(C3414="Deposit",(X3413+AE3414),IF(C3414="Withdrawal",(X3413-AE3414)))))</f>
        <v/>
      </c>
      <c r="Y3414" s="145" t="str">
        <f t="shared" si="645"/>
        <v/>
      </c>
      <c r="Z3414" s="118"/>
      <c r="AA3414" s="118"/>
      <c r="AB3414" s="118"/>
      <c r="AC3414" s="118"/>
      <c r="AD3414" s="118"/>
      <c r="AE3414" s="139"/>
      <c r="AF3414" s="118"/>
      <c r="AG3414" s="118"/>
      <c r="AH3414" s="147" t="str">
        <f t="shared" si="646"/>
        <v/>
      </c>
      <c r="AI3414" s="147" t="str">
        <f t="shared" si="647"/>
        <v/>
      </c>
      <c r="AJ3414" s="148" t="str">
        <f t="shared" si="636"/>
        <v/>
      </c>
      <c r="AK3414" s="148" t="str">
        <f t="shared" si="637"/>
        <v/>
      </c>
      <c r="AL3414" s="147" t="str">
        <f t="shared" si="638"/>
        <v/>
      </c>
      <c r="AM3414" s="147" t="str">
        <f t="shared" si="639"/>
        <v/>
      </c>
      <c r="AN3414" s="147" t="str">
        <f t="shared" si="640"/>
        <v/>
      </c>
      <c r="AO3414" s="118"/>
    </row>
    <row r="3415" spans="1:41">
      <c r="A3415" s="118"/>
      <c r="B3415" s="118"/>
      <c r="C3415" s="118"/>
      <c r="D3415" s="118"/>
      <c r="E3415" s="118"/>
      <c r="F3415" s="118"/>
      <c r="G3415" s="118"/>
      <c r="H3415" s="118"/>
      <c r="I3415" s="118"/>
      <c r="J3415" s="118"/>
      <c r="K3415" s="118"/>
      <c r="L3415" s="118"/>
      <c r="M3415" s="118"/>
      <c r="N3415" s="118"/>
      <c r="O3415" s="143" t="str">
        <f>IF(H3415="","",(S3415/S3415)&amp;":"&amp;ROUND(AH3415/S3415,2))</f>
        <v/>
      </c>
      <c r="P3415" s="118"/>
      <c r="Q3415" s="118"/>
      <c r="R3415" s="143" t="str">
        <f>IF(H3415="","",(S3415/S3415)&amp;":"&amp;ROUND(AI3415/S3415,2))</f>
        <v/>
      </c>
      <c r="S3415" s="144" t="str">
        <f t="shared" si="641"/>
        <v/>
      </c>
      <c r="T3415" s="145" t="str">
        <f t="shared" si="642"/>
        <v/>
      </c>
      <c r="U3415" s="118"/>
      <c r="V3415" s="145" t="str">
        <f t="shared" si="643"/>
        <v/>
      </c>
      <c r="W3415" s="144" t="str">
        <f t="shared" si="644"/>
        <v/>
      </c>
      <c r="X3415" s="146" t="str">
        <f>IF(C3415="","",IF(OR(C3415="Trade",C3415="Multi Position"),(X3414+V3415),IF(C3415="Deposit",(X3414+AE3415),IF(C3415="Withdrawal",(X3414-AE3415)))))</f>
        <v/>
      </c>
      <c r="Y3415" s="145" t="str">
        <f t="shared" si="645"/>
        <v/>
      </c>
      <c r="Z3415" s="118"/>
      <c r="AA3415" s="118"/>
      <c r="AB3415" s="118"/>
      <c r="AC3415" s="118"/>
      <c r="AD3415" s="118"/>
      <c r="AE3415" s="139"/>
      <c r="AF3415" s="118"/>
      <c r="AG3415" s="118"/>
      <c r="AH3415" s="147" t="str">
        <f t="shared" si="646"/>
        <v/>
      </c>
      <c r="AI3415" s="147" t="str">
        <f t="shared" si="647"/>
        <v/>
      </c>
      <c r="AJ3415" s="148" t="str">
        <f t="shared" si="636"/>
        <v/>
      </c>
      <c r="AK3415" s="148" t="str">
        <f t="shared" si="637"/>
        <v/>
      </c>
      <c r="AL3415" s="147" t="str">
        <f t="shared" si="638"/>
        <v/>
      </c>
      <c r="AM3415" s="147" t="str">
        <f t="shared" si="639"/>
        <v/>
      </c>
      <c r="AN3415" s="147" t="str">
        <f t="shared" si="640"/>
        <v/>
      </c>
      <c r="AO3415" s="118"/>
    </row>
    <row r="3416" spans="1:41">
      <c r="A3416" s="118"/>
      <c r="B3416" s="118"/>
      <c r="C3416" s="118"/>
      <c r="D3416" s="118"/>
      <c r="E3416" s="118"/>
      <c r="F3416" s="118"/>
      <c r="G3416" s="118"/>
      <c r="H3416" s="118"/>
      <c r="I3416" s="118"/>
      <c r="J3416" s="118"/>
      <c r="K3416" s="118"/>
      <c r="L3416" s="118"/>
      <c r="M3416" s="118"/>
      <c r="N3416" s="118"/>
      <c r="O3416" s="143" t="str">
        <f>IF(H3416="","",(S3416/S3416)&amp;":"&amp;ROUND(AH3416/S3416,2))</f>
        <v/>
      </c>
      <c r="P3416" s="118"/>
      <c r="Q3416" s="118"/>
      <c r="R3416" s="143" t="str">
        <f>IF(H3416="","",(S3416/S3416)&amp;":"&amp;ROUND(AI3416/S3416,2))</f>
        <v/>
      </c>
      <c r="S3416" s="144" t="str">
        <f t="shared" si="641"/>
        <v/>
      </c>
      <c r="T3416" s="145" t="str">
        <f t="shared" si="642"/>
        <v/>
      </c>
      <c r="U3416" s="118"/>
      <c r="V3416" s="145" t="str">
        <f t="shared" si="643"/>
        <v/>
      </c>
      <c r="W3416" s="144" t="str">
        <f t="shared" si="644"/>
        <v/>
      </c>
      <c r="X3416" s="146" t="str">
        <f>IF(C3416="","",IF(OR(C3416="Trade",C3416="Multi Position"),(X3415+V3416),IF(C3416="Deposit",(X3415+AE3416),IF(C3416="Withdrawal",(X3415-AE3416)))))</f>
        <v/>
      </c>
      <c r="Y3416" s="145" t="str">
        <f t="shared" si="645"/>
        <v/>
      </c>
      <c r="Z3416" s="118"/>
      <c r="AA3416" s="118"/>
      <c r="AB3416" s="118"/>
      <c r="AC3416" s="118"/>
      <c r="AD3416" s="118"/>
      <c r="AE3416" s="139"/>
      <c r="AF3416" s="118"/>
      <c r="AG3416" s="118"/>
      <c r="AH3416" s="147" t="str">
        <f t="shared" si="646"/>
        <v/>
      </c>
      <c r="AI3416" s="147" t="str">
        <f t="shared" si="647"/>
        <v/>
      </c>
      <c r="AJ3416" s="148" t="str">
        <f t="shared" si="636"/>
        <v/>
      </c>
      <c r="AK3416" s="148" t="str">
        <f t="shared" si="637"/>
        <v/>
      </c>
      <c r="AL3416" s="147" t="str">
        <f t="shared" si="638"/>
        <v/>
      </c>
      <c r="AM3416" s="147" t="str">
        <f t="shared" si="639"/>
        <v/>
      </c>
      <c r="AN3416" s="147" t="str">
        <f t="shared" si="640"/>
        <v/>
      </c>
      <c r="AO3416" s="118"/>
    </row>
    <row r="3417" spans="1:41">
      <c r="A3417" s="118"/>
      <c r="B3417" s="118"/>
      <c r="C3417" s="118"/>
      <c r="D3417" s="118"/>
      <c r="E3417" s="118"/>
      <c r="F3417" s="118"/>
      <c r="G3417" s="118"/>
      <c r="H3417" s="118"/>
      <c r="I3417" s="118"/>
      <c r="J3417" s="118"/>
      <c r="K3417" s="118"/>
      <c r="L3417" s="118"/>
      <c r="M3417" s="118"/>
      <c r="N3417" s="118"/>
      <c r="O3417" s="143" t="str">
        <f>IF(H3417="","",(S3417/S3417)&amp;":"&amp;ROUND(AH3417/S3417,2))</f>
        <v/>
      </c>
      <c r="P3417" s="118"/>
      <c r="Q3417" s="118"/>
      <c r="R3417" s="143" t="str">
        <f>IF(H3417="","",(S3417/S3417)&amp;":"&amp;ROUND(AI3417/S3417,2))</f>
        <v/>
      </c>
      <c r="S3417" s="144" t="str">
        <f t="shared" si="641"/>
        <v/>
      </c>
      <c r="T3417" s="145" t="str">
        <f t="shared" si="642"/>
        <v/>
      </c>
      <c r="U3417" s="118"/>
      <c r="V3417" s="145" t="str">
        <f t="shared" si="643"/>
        <v/>
      </c>
      <c r="W3417" s="144" t="str">
        <f t="shared" si="644"/>
        <v/>
      </c>
      <c r="X3417" s="146" t="str">
        <f>IF(C3417="","",IF(OR(C3417="Trade",C3417="Multi Position"),(X3416+V3417),IF(C3417="Deposit",(X3416+AE3417),IF(C3417="Withdrawal",(X3416-AE3417)))))</f>
        <v/>
      </c>
      <c r="Y3417" s="145" t="str">
        <f t="shared" si="645"/>
        <v/>
      </c>
      <c r="Z3417" s="118"/>
      <c r="AA3417" s="118"/>
      <c r="AB3417" s="118"/>
      <c r="AC3417" s="118"/>
      <c r="AD3417" s="118"/>
      <c r="AE3417" s="139"/>
      <c r="AF3417" s="118"/>
      <c r="AG3417" s="118"/>
      <c r="AH3417" s="147" t="str">
        <f t="shared" si="646"/>
        <v/>
      </c>
      <c r="AI3417" s="147" t="str">
        <f t="shared" si="647"/>
        <v/>
      </c>
      <c r="AJ3417" s="148" t="str">
        <f t="shared" si="636"/>
        <v/>
      </c>
      <c r="AK3417" s="148" t="str">
        <f t="shared" si="637"/>
        <v/>
      </c>
      <c r="AL3417" s="147" t="str">
        <f t="shared" si="638"/>
        <v/>
      </c>
      <c r="AM3417" s="147" t="str">
        <f t="shared" si="639"/>
        <v/>
      </c>
      <c r="AN3417" s="147" t="str">
        <f t="shared" si="640"/>
        <v/>
      </c>
      <c r="AO3417" s="118"/>
    </row>
    <row r="3418" spans="1:41">
      <c r="A3418" s="118"/>
      <c r="B3418" s="118"/>
      <c r="C3418" s="118"/>
      <c r="D3418" s="118"/>
      <c r="E3418" s="118"/>
      <c r="F3418" s="118"/>
      <c r="G3418" s="118"/>
      <c r="H3418" s="118"/>
      <c r="I3418" s="118"/>
      <c r="J3418" s="118"/>
      <c r="K3418" s="118"/>
      <c r="L3418" s="118"/>
      <c r="M3418" s="118"/>
      <c r="N3418" s="118"/>
      <c r="O3418" s="143" t="str">
        <f>IF(H3418="","",(S3418/S3418)&amp;":"&amp;ROUND(AH3418/S3418,2))</f>
        <v/>
      </c>
      <c r="P3418" s="118"/>
      <c r="Q3418" s="118"/>
      <c r="R3418" s="143" t="str">
        <f>IF(H3418="","",(S3418/S3418)&amp;":"&amp;ROUND(AI3418/S3418,2))</f>
        <v/>
      </c>
      <c r="S3418" s="144" t="str">
        <f t="shared" si="641"/>
        <v/>
      </c>
      <c r="T3418" s="145" t="str">
        <f t="shared" si="642"/>
        <v/>
      </c>
      <c r="U3418" s="118"/>
      <c r="V3418" s="145" t="str">
        <f t="shared" si="643"/>
        <v/>
      </c>
      <c r="W3418" s="144" t="str">
        <f t="shared" si="644"/>
        <v/>
      </c>
      <c r="X3418" s="146" t="str">
        <f>IF(C3418="","",IF(OR(C3418="Trade",C3418="Multi Position"),(X3417+V3418),IF(C3418="Deposit",(X3417+AE3418),IF(C3418="Withdrawal",(X3417-AE3418)))))</f>
        <v/>
      </c>
      <c r="Y3418" s="145" t="str">
        <f t="shared" si="645"/>
        <v/>
      </c>
      <c r="Z3418" s="118"/>
      <c r="AA3418" s="118"/>
      <c r="AB3418" s="118"/>
      <c r="AC3418" s="118"/>
      <c r="AD3418" s="118"/>
      <c r="AE3418" s="139"/>
      <c r="AF3418" s="118"/>
      <c r="AG3418" s="118"/>
      <c r="AH3418" s="147" t="str">
        <f t="shared" si="646"/>
        <v/>
      </c>
      <c r="AI3418" s="147" t="str">
        <f t="shared" si="647"/>
        <v/>
      </c>
      <c r="AJ3418" s="148" t="str">
        <f t="shared" si="636"/>
        <v/>
      </c>
      <c r="AK3418" s="148" t="str">
        <f t="shared" si="637"/>
        <v/>
      </c>
      <c r="AL3418" s="147" t="str">
        <f t="shared" si="638"/>
        <v/>
      </c>
      <c r="AM3418" s="147" t="str">
        <f t="shared" si="639"/>
        <v/>
      </c>
      <c r="AN3418" s="147" t="str">
        <f t="shared" si="640"/>
        <v/>
      </c>
      <c r="AO3418" s="118"/>
    </row>
    <row r="3419" spans="1:41">
      <c r="A3419" s="118"/>
      <c r="B3419" s="118"/>
      <c r="C3419" s="118"/>
      <c r="D3419" s="118"/>
      <c r="E3419" s="118"/>
      <c r="F3419" s="118"/>
      <c r="G3419" s="118"/>
      <c r="H3419" s="118"/>
      <c r="I3419" s="118"/>
      <c r="J3419" s="118"/>
      <c r="K3419" s="118"/>
      <c r="L3419" s="118"/>
      <c r="M3419" s="118"/>
      <c r="N3419" s="118"/>
      <c r="O3419" s="143" t="str">
        <f>IF(H3419="","",(S3419/S3419)&amp;":"&amp;ROUND(AH3419/S3419,2))</f>
        <v/>
      </c>
      <c r="P3419" s="118"/>
      <c r="Q3419" s="118"/>
      <c r="R3419" s="143" t="str">
        <f>IF(H3419="","",(S3419/S3419)&amp;":"&amp;ROUND(AI3419/S3419,2))</f>
        <v/>
      </c>
      <c r="S3419" s="144" t="str">
        <f t="shared" si="641"/>
        <v/>
      </c>
      <c r="T3419" s="145" t="str">
        <f t="shared" si="642"/>
        <v/>
      </c>
      <c r="U3419" s="118"/>
      <c r="V3419" s="145" t="str">
        <f t="shared" si="643"/>
        <v/>
      </c>
      <c r="W3419" s="144" t="str">
        <f t="shared" si="644"/>
        <v/>
      </c>
      <c r="X3419" s="146" t="str">
        <f>IF(C3419="","",IF(OR(C3419="Trade",C3419="Multi Position"),(X3418+V3419),IF(C3419="Deposit",(X3418+AE3419),IF(C3419="Withdrawal",(X3418-AE3419)))))</f>
        <v/>
      </c>
      <c r="Y3419" s="145" t="str">
        <f t="shared" si="645"/>
        <v/>
      </c>
      <c r="Z3419" s="118"/>
      <c r="AA3419" s="118"/>
      <c r="AB3419" s="118"/>
      <c r="AC3419" s="118"/>
      <c r="AD3419" s="118"/>
      <c r="AE3419" s="139"/>
      <c r="AF3419" s="118"/>
      <c r="AG3419" s="118"/>
      <c r="AH3419" s="147" t="str">
        <f t="shared" si="646"/>
        <v/>
      </c>
      <c r="AI3419" s="147" t="str">
        <f t="shared" si="647"/>
        <v/>
      </c>
      <c r="AJ3419" s="148" t="str">
        <f t="shared" si="636"/>
        <v/>
      </c>
      <c r="AK3419" s="148" t="str">
        <f t="shared" si="637"/>
        <v/>
      </c>
      <c r="AL3419" s="147" t="str">
        <f t="shared" si="638"/>
        <v/>
      </c>
      <c r="AM3419" s="147" t="str">
        <f t="shared" si="639"/>
        <v/>
      </c>
      <c r="AN3419" s="147" t="str">
        <f t="shared" si="640"/>
        <v/>
      </c>
      <c r="AO3419" s="118"/>
    </row>
    <row r="3420" spans="1:41">
      <c r="A3420" s="118"/>
      <c r="B3420" s="118"/>
      <c r="C3420" s="118"/>
      <c r="D3420" s="118"/>
      <c r="E3420" s="118"/>
      <c r="F3420" s="118"/>
      <c r="G3420" s="118"/>
      <c r="H3420" s="118"/>
      <c r="I3420" s="118"/>
      <c r="J3420" s="118"/>
      <c r="K3420" s="118"/>
      <c r="L3420" s="118"/>
      <c r="M3420" s="118"/>
      <c r="N3420" s="118"/>
      <c r="O3420" s="143" t="str">
        <f>IF(H3420="","",(S3420/S3420)&amp;":"&amp;ROUND(AH3420/S3420,2))</f>
        <v/>
      </c>
      <c r="P3420" s="118"/>
      <c r="Q3420" s="118"/>
      <c r="R3420" s="143" t="str">
        <f>IF(H3420="","",(S3420/S3420)&amp;":"&amp;ROUND(AI3420/S3420,2))</f>
        <v/>
      </c>
      <c r="S3420" s="144" t="str">
        <f t="shared" si="641"/>
        <v/>
      </c>
      <c r="T3420" s="145" t="str">
        <f t="shared" si="642"/>
        <v/>
      </c>
      <c r="U3420" s="118"/>
      <c r="V3420" s="145" t="str">
        <f t="shared" si="643"/>
        <v/>
      </c>
      <c r="W3420" s="144" t="str">
        <f t="shared" si="644"/>
        <v/>
      </c>
      <c r="X3420" s="146" t="str">
        <f>IF(C3420="","",IF(OR(C3420="Trade",C3420="Multi Position"),(X3419+V3420),IF(C3420="Deposit",(X3419+AE3420),IF(C3420="Withdrawal",(X3419-AE3420)))))</f>
        <v/>
      </c>
      <c r="Y3420" s="145" t="str">
        <f t="shared" si="645"/>
        <v/>
      </c>
      <c r="Z3420" s="118"/>
      <c r="AA3420" s="118"/>
      <c r="AB3420" s="118"/>
      <c r="AC3420" s="118"/>
      <c r="AD3420" s="118"/>
      <c r="AE3420" s="139"/>
      <c r="AF3420" s="118"/>
      <c r="AG3420" s="118"/>
      <c r="AH3420" s="147" t="str">
        <f t="shared" si="646"/>
        <v/>
      </c>
      <c r="AI3420" s="147" t="str">
        <f t="shared" si="647"/>
        <v/>
      </c>
      <c r="AJ3420" s="148" t="str">
        <f t="shared" si="636"/>
        <v/>
      </c>
      <c r="AK3420" s="148" t="str">
        <f t="shared" si="637"/>
        <v/>
      </c>
      <c r="AL3420" s="147" t="str">
        <f t="shared" si="638"/>
        <v/>
      </c>
      <c r="AM3420" s="147" t="str">
        <f t="shared" si="639"/>
        <v/>
      </c>
      <c r="AN3420" s="147" t="str">
        <f t="shared" si="640"/>
        <v/>
      </c>
      <c r="AO3420" s="118"/>
    </row>
    <row r="3421" spans="1:41">
      <c r="A3421" s="118"/>
      <c r="B3421" s="118"/>
      <c r="C3421" s="118"/>
      <c r="D3421" s="118"/>
      <c r="E3421" s="118"/>
      <c r="F3421" s="118"/>
      <c r="G3421" s="118"/>
      <c r="H3421" s="118"/>
      <c r="I3421" s="118"/>
      <c r="J3421" s="118"/>
      <c r="K3421" s="118"/>
      <c r="L3421" s="118"/>
      <c r="M3421" s="118"/>
      <c r="N3421" s="118"/>
      <c r="O3421" s="143" t="str">
        <f>IF(H3421="","",(S3421/S3421)&amp;":"&amp;ROUND(AH3421/S3421,2))</f>
        <v/>
      </c>
      <c r="P3421" s="118"/>
      <c r="Q3421" s="118"/>
      <c r="R3421" s="143" t="str">
        <f>IF(H3421="","",(S3421/S3421)&amp;":"&amp;ROUND(AI3421/S3421,2))</f>
        <v/>
      </c>
      <c r="S3421" s="144" t="str">
        <f t="shared" si="641"/>
        <v/>
      </c>
      <c r="T3421" s="145" t="str">
        <f t="shared" si="642"/>
        <v/>
      </c>
      <c r="U3421" s="118"/>
      <c r="V3421" s="145" t="str">
        <f t="shared" si="643"/>
        <v/>
      </c>
      <c r="W3421" s="144" t="str">
        <f t="shared" si="644"/>
        <v/>
      </c>
      <c r="X3421" s="146" t="str">
        <f>IF(C3421="","",IF(OR(C3421="Trade",C3421="Multi Position"),(X3420+V3421),IF(C3421="Deposit",(X3420+AE3421),IF(C3421="Withdrawal",(X3420-AE3421)))))</f>
        <v/>
      </c>
      <c r="Y3421" s="145" t="str">
        <f t="shared" si="645"/>
        <v/>
      </c>
      <c r="Z3421" s="118"/>
      <c r="AA3421" s="118"/>
      <c r="AB3421" s="118"/>
      <c r="AC3421" s="118"/>
      <c r="AD3421" s="118"/>
      <c r="AE3421" s="139"/>
      <c r="AF3421" s="118"/>
      <c r="AG3421" s="118"/>
      <c r="AH3421" s="147" t="str">
        <f t="shared" si="646"/>
        <v/>
      </c>
      <c r="AI3421" s="147" t="str">
        <f t="shared" si="647"/>
        <v/>
      </c>
      <c r="AJ3421" s="148" t="str">
        <f t="shared" si="636"/>
        <v/>
      </c>
      <c r="AK3421" s="148" t="str">
        <f t="shared" si="637"/>
        <v/>
      </c>
      <c r="AL3421" s="147" t="str">
        <f t="shared" si="638"/>
        <v/>
      </c>
      <c r="AM3421" s="147" t="str">
        <f t="shared" si="639"/>
        <v/>
      </c>
      <c r="AN3421" s="147" t="str">
        <f t="shared" si="640"/>
        <v/>
      </c>
      <c r="AO3421" s="118"/>
    </row>
    <row r="3422" spans="1:41">
      <c r="A3422" s="118"/>
      <c r="B3422" s="118"/>
      <c r="C3422" s="118"/>
      <c r="D3422" s="118"/>
      <c r="E3422" s="118"/>
      <c r="F3422" s="118"/>
      <c r="G3422" s="118"/>
      <c r="H3422" s="118"/>
      <c r="I3422" s="118"/>
      <c r="J3422" s="118"/>
      <c r="K3422" s="118"/>
      <c r="L3422" s="118"/>
      <c r="M3422" s="118"/>
      <c r="N3422" s="118"/>
      <c r="O3422" s="143" t="str">
        <f>IF(H3422="","",(S3422/S3422)&amp;":"&amp;ROUND(AH3422/S3422,2))</f>
        <v/>
      </c>
      <c r="P3422" s="118"/>
      <c r="Q3422" s="118"/>
      <c r="R3422" s="143" t="str">
        <f>IF(H3422="","",(S3422/S3422)&amp;":"&amp;ROUND(AI3422/S3422,2))</f>
        <v/>
      </c>
      <c r="S3422" s="144" t="str">
        <f t="shared" si="641"/>
        <v/>
      </c>
      <c r="T3422" s="145" t="str">
        <f t="shared" si="642"/>
        <v/>
      </c>
      <c r="U3422" s="118"/>
      <c r="V3422" s="145" t="str">
        <f t="shared" si="643"/>
        <v/>
      </c>
      <c r="W3422" s="144" t="str">
        <f t="shared" si="644"/>
        <v/>
      </c>
      <c r="X3422" s="146" t="str">
        <f>IF(C3422="","",IF(OR(C3422="Trade",C3422="Multi Position"),(X3421+V3422),IF(C3422="Deposit",(X3421+AE3422),IF(C3422="Withdrawal",(X3421-AE3422)))))</f>
        <v/>
      </c>
      <c r="Y3422" s="145" t="str">
        <f t="shared" si="645"/>
        <v/>
      </c>
      <c r="Z3422" s="118"/>
      <c r="AA3422" s="118"/>
      <c r="AB3422" s="118"/>
      <c r="AC3422" s="118"/>
      <c r="AD3422" s="118"/>
      <c r="AE3422" s="139"/>
      <c r="AF3422" s="118"/>
      <c r="AG3422" s="118"/>
      <c r="AH3422" s="147" t="str">
        <f t="shared" si="646"/>
        <v/>
      </c>
      <c r="AI3422" s="147" t="str">
        <f t="shared" si="647"/>
        <v/>
      </c>
      <c r="AJ3422" s="148" t="str">
        <f t="shared" si="636"/>
        <v/>
      </c>
      <c r="AK3422" s="148" t="str">
        <f t="shared" si="637"/>
        <v/>
      </c>
      <c r="AL3422" s="147" t="str">
        <f t="shared" si="638"/>
        <v/>
      </c>
      <c r="AM3422" s="147" t="str">
        <f t="shared" si="639"/>
        <v/>
      </c>
      <c r="AN3422" s="147" t="str">
        <f t="shared" si="640"/>
        <v/>
      </c>
      <c r="AO3422" s="118"/>
    </row>
    <row r="3423" spans="1:41">
      <c r="A3423" s="118"/>
      <c r="B3423" s="118"/>
      <c r="C3423" s="118"/>
      <c r="D3423" s="118"/>
      <c r="E3423" s="118"/>
      <c r="F3423" s="118"/>
      <c r="G3423" s="118"/>
      <c r="H3423" s="118"/>
      <c r="I3423" s="118"/>
      <c r="J3423" s="118"/>
      <c r="K3423" s="118"/>
      <c r="L3423" s="118"/>
      <c r="M3423" s="118"/>
      <c r="N3423" s="118"/>
      <c r="O3423" s="143" t="str">
        <f>IF(H3423="","",(S3423/S3423)&amp;":"&amp;ROUND(AH3423/S3423,2))</f>
        <v/>
      </c>
      <c r="P3423" s="118"/>
      <c r="Q3423" s="118"/>
      <c r="R3423" s="143" t="str">
        <f>IF(H3423="","",(S3423/S3423)&amp;":"&amp;ROUND(AI3423/S3423,2))</f>
        <v/>
      </c>
      <c r="S3423" s="144" t="str">
        <f t="shared" si="641"/>
        <v/>
      </c>
      <c r="T3423" s="145" t="str">
        <f t="shared" si="642"/>
        <v/>
      </c>
      <c r="U3423" s="118"/>
      <c r="V3423" s="145" t="str">
        <f t="shared" si="643"/>
        <v/>
      </c>
      <c r="W3423" s="144" t="str">
        <f t="shared" si="644"/>
        <v/>
      </c>
      <c r="X3423" s="146" t="str">
        <f>IF(C3423="","",IF(OR(C3423="Trade",C3423="Multi Position"),(X3422+V3423),IF(C3423="Deposit",(X3422+AE3423),IF(C3423="Withdrawal",(X3422-AE3423)))))</f>
        <v/>
      </c>
      <c r="Y3423" s="145" t="str">
        <f t="shared" si="645"/>
        <v/>
      </c>
      <c r="Z3423" s="118"/>
      <c r="AA3423" s="118"/>
      <c r="AB3423" s="118"/>
      <c r="AC3423" s="118"/>
      <c r="AD3423" s="118"/>
      <c r="AE3423" s="139"/>
      <c r="AF3423" s="118"/>
      <c r="AG3423" s="118"/>
      <c r="AH3423" s="147" t="str">
        <f t="shared" si="646"/>
        <v/>
      </c>
      <c r="AI3423" s="147" t="str">
        <f t="shared" si="647"/>
        <v/>
      </c>
      <c r="AJ3423" s="148" t="str">
        <f t="shared" si="636"/>
        <v/>
      </c>
      <c r="AK3423" s="148" t="str">
        <f t="shared" si="637"/>
        <v/>
      </c>
      <c r="AL3423" s="147" t="str">
        <f t="shared" si="638"/>
        <v/>
      </c>
      <c r="AM3423" s="147" t="str">
        <f t="shared" si="639"/>
        <v/>
      </c>
      <c r="AN3423" s="147" t="str">
        <f t="shared" si="640"/>
        <v/>
      </c>
      <c r="AO3423" s="118"/>
    </row>
    <row r="3424" spans="1:41">
      <c r="A3424" s="118"/>
      <c r="B3424" s="118"/>
      <c r="C3424" s="118"/>
      <c r="D3424" s="118"/>
      <c r="E3424" s="118"/>
      <c r="F3424" s="118"/>
      <c r="G3424" s="118"/>
      <c r="H3424" s="118"/>
      <c r="I3424" s="118"/>
      <c r="J3424" s="118"/>
      <c r="K3424" s="118"/>
      <c r="L3424" s="118"/>
      <c r="M3424" s="118"/>
      <c r="N3424" s="118"/>
      <c r="O3424" s="143" t="str">
        <f>IF(H3424="","",(S3424/S3424)&amp;":"&amp;ROUND(AH3424/S3424,2))</f>
        <v/>
      </c>
      <c r="P3424" s="118"/>
      <c r="Q3424" s="118"/>
      <c r="R3424" s="143" t="str">
        <f>IF(H3424="","",(S3424/S3424)&amp;":"&amp;ROUND(AI3424/S3424,2))</f>
        <v/>
      </c>
      <c r="S3424" s="144" t="str">
        <f t="shared" si="641"/>
        <v/>
      </c>
      <c r="T3424" s="145" t="str">
        <f t="shared" si="642"/>
        <v/>
      </c>
      <c r="U3424" s="118"/>
      <c r="V3424" s="145" t="str">
        <f t="shared" si="643"/>
        <v/>
      </c>
      <c r="W3424" s="144" t="str">
        <f t="shared" si="644"/>
        <v/>
      </c>
      <c r="X3424" s="146" t="str">
        <f>IF(C3424="","",IF(OR(C3424="Trade",C3424="Multi Position"),(X3423+V3424),IF(C3424="Deposit",(X3423+AE3424),IF(C3424="Withdrawal",(X3423-AE3424)))))</f>
        <v/>
      </c>
      <c r="Y3424" s="145" t="str">
        <f t="shared" si="645"/>
        <v/>
      </c>
      <c r="Z3424" s="118"/>
      <c r="AA3424" s="118"/>
      <c r="AB3424" s="118"/>
      <c r="AC3424" s="118"/>
      <c r="AD3424" s="118"/>
      <c r="AE3424" s="139"/>
      <c r="AF3424" s="118"/>
      <c r="AG3424" s="118"/>
      <c r="AH3424" s="147" t="str">
        <f t="shared" si="646"/>
        <v/>
      </c>
      <c r="AI3424" s="147" t="str">
        <f t="shared" si="647"/>
        <v/>
      </c>
      <c r="AJ3424" s="148" t="str">
        <f t="shared" si="636"/>
        <v/>
      </c>
      <c r="AK3424" s="148" t="str">
        <f t="shared" si="637"/>
        <v/>
      </c>
      <c r="AL3424" s="147" t="str">
        <f t="shared" si="638"/>
        <v/>
      </c>
      <c r="AM3424" s="147" t="str">
        <f t="shared" si="639"/>
        <v/>
      </c>
      <c r="AN3424" s="147" t="str">
        <f t="shared" si="640"/>
        <v/>
      </c>
      <c r="AO3424" s="118"/>
    </row>
    <row r="3425" spans="1:41">
      <c r="A3425" s="118"/>
      <c r="B3425" s="118"/>
      <c r="C3425" s="118"/>
      <c r="D3425" s="118"/>
      <c r="E3425" s="118"/>
      <c r="F3425" s="118"/>
      <c r="G3425" s="118"/>
      <c r="H3425" s="118"/>
      <c r="I3425" s="118"/>
      <c r="J3425" s="118"/>
      <c r="K3425" s="118"/>
      <c r="L3425" s="118"/>
      <c r="M3425" s="118"/>
      <c r="N3425" s="118"/>
      <c r="O3425" s="143" t="str">
        <f>IF(H3425="","",(S3425/S3425)&amp;":"&amp;ROUND(AH3425/S3425,2))</f>
        <v/>
      </c>
      <c r="P3425" s="118"/>
      <c r="Q3425" s="118"/>
      <c r="R3425" s="143" t="str">
        <f>IF(H3425="","",(S3425/S3425)&amp;":"&amp;ROUND(AI3425/S3425,2))</f>
        <v/>
      </c>
      <c r="S3425" s="144" t="str">
        <f t="shared" si="641"/>
        <v/>
      </c>
      <c r="T3425" s="145" t="str">
        <f t="shared" si="642"/>
        <v/>
      </c>
      <c r="U3425" s="118"/>
      <c r="V3425" s="145" t="str">
        <f t="shared" si="643"/>
        <v/>
      </c>
      <c r="W3425" s="144" t="str">
        <f t="shared" si="644"/>
        <v/>
      </c>
      <c r="X3425" s="146" t="str">
        <f>IF(C3425="","",IF(OR(C3425="Trade",C3425="Multi Position"),(X3424+V3425),IF(C3425="Deposit",(X3424+AE3425),IF(C3425="Withdrawal",(X3424-AE3425)))))</f>
        <v/>
      </c>
      <c r="Y3425" s="145" t="str">
        <f t="shared" si="645"/>
        <v/>
      </c>
      <c r="Z3425" s="118"/>
      <c r="AA3425" s="118"/>
      <c r="AB3425" s="118"/>
      <c r="AC3425" s="118"/>
      <c r="AD3425" s="118"/>
      <c r="AE3425" s="139"/>
      <c r="AF3425" s="118"/>
      <c r="AG3425" s="118"/>
      <c r="AH3425" s="147" t="str">
        <f t="shared" si="646"/>
        <v/>
      </c>
      <c r="AI3425" s="147" t="str">
        <f t="shared" si="647"/>
        <v/>
      </c>
      <c r="AJ3425" s="148" t="str">
        <f t="shared" si="636"/>
        <v/>
      </c>
      <c r="AK3425" s="148" t="str">
        <f t="shared" si="637"/>
        <v/>
      </c>
      <c r="AL3425" s="147" t="str">
        <f t="shared" si="638"/>
        <v/>
      </c>
      <c r="AM3425" s="147" t="str">
        <f t="shared" si="639"/>
        <v/>
      </c>
      <c r="AN3425" s="147" t="str">
        <f t="shared" si="640"/>
        <v/>
      </c>
      <c r="AO3425" s="118"/>
    </row>
    <row r="3426" spans="1:41">
      <c r="A3426" s="118"/>
      <c r="B3426" s="118"/>
      <c r="C3426" s="118"/>
      <c r="D3426" s="118"/>
      <c r="E3426" s="118"/>
      <c r="F3426" s="118"/>
      <c r="G3426" s="118"/>
      <c r="H3426" s="118"/>
      <c r="I3426" s="118"/>
      <c r="J3426" s="118"/>
      <c r="K3426" s="118"/>
      <c r="L3426" s="118"/>
      <c r="M3426" s="118"/>
      <c r="N3426" s="118"/>
      <c r="O3426" s="143" t="str">
        <f>IF(H3426="","",(S3426/S3426)&amp;":"&amp;ROUND(AH3426/S3426,2))</f>
        <v/>
      </c>
      <c r="P3426" s="118"/>
      <c r="Q3426" s="118"/>
      <c r="R3426" s="143" t="str">
        <f>IF(H3426="","",(S3426/S3426)&amp;":"&amp;ROUND(AI3426/S3426,2))</f>
        <v/>
      </c>
      <c r="S3426" s="144" t="str">
        <f t="shared" si="641"/>
        <v/>
      </c>
      <c r="T3426" s="145" t="str">
        <f t="shared" si="642"/>
        <v/>
      </c>
      <c r="U3426" s="118"/>
      <c r="V3426" s="145" t="str">
        <f t="shared" si="643"/>
        <v/>
      </c>
      <c r="W3426" s="144" t="str">
        <f t="shared" si="644"/>
        <v/>
      </c>
      <c r="X3426" s="146" t="str">
        <f>IF(C3426="","",IF(OR(C3426="Trade",C3426="Multi Position"),(X3425+V3426),IF(C3426="Deposit",(X3425+AE3426),IF(C3426="Withdrawal",(X3425-AE3426)))))</f>
        <v/>
      </c>
      <c r="Y3426" s="145" t="str">
        <f t="shared" si="645"/>
        <v/>
      </c>
      <c r="Z3426" s="118"/>
      <c r="AA3426" s="118"/>
      <c r="AB3426" s="118"/>
      <c r="AC3426" s="118"/>
      <c r="AD3426" s="118"/>
      <c r="AE3426" s="139"/>
      <c r="AF3426" s="118"/>
      <c r="AG3426" s="118"/>
      <c r="AH3426" s="147" t="str">
        <f t="shared" si="646"/>
        <v/>
      </c>
      <c r="AI3426" s="147" t="str">
        <f t="shared" si="647"/>
        <v/>
      </c>
      <c r="AJ3426" s="148" t="str">
        <f t="shared" si="636"/>
        <v/>
      </c>
      <c r="AK3426" s="148" t="str">
        <f t="shared" si="637"/>
        <v/>
      </c>
      <c r="AL3426" s="147" t="str">
        <f t="shared" si="638"/>
        <v/>
      </c>
      <c r="AM3426" s="147" t="str">
        <f t="shared" si="639"/>
        <v/>
      </c>
      <c r="AN3426" s="147" t="str">
        <f t="shared" si="640"/>
        <v/>
      </c>
      <c r="AO3426" s="118"/>
    </row>
    <row r="3427" spans="1:41">
      <c r="A3427" s="118"/>
      <c r="B3427" s="118"/>
      <c r="C3427" s="118"/>
      <c r="D3427" s="118"/>
      <c r="E3427" s="118"/>
      <c r="F3427" s="118"/>
      <c r="G3427" s="118"/>
      <c r="H3427" s="118"/>
      <c r="I3427" s="118"/>
      <c r="J3427" s="118"/>
      <c r="K3427" s="118"/>
      <c r="L3427" s="118"/>
      <c r="M3427" s="118"/>
      <c r="N3427" s="118"/>
      <c r="O3427" s="143" t="str">
        <f>IF(H3427="","",(S3427/S3427)&amp;":"&amp;ROUND(AH3427/S3427,2))</f>
        <v/>
      </c>
      <c r="P3427" s="118"/>
      <c r="Q3427" s="118"/>
      <c r="R3427" s="143" t="str">
        <f>IF(H3427="","",(S3427/S3427)&amp;":"&amp;ROUND(AI3427/S3427,2))</f>
        <v/>
      </c>
      <c r="S3427" s="144" t="str">
        <f t="shared" si="641"/>
        <v/>
      </c>
      <c r="T3427" s="145" t="str">
        <f t="shared" si="642"/>
        <v/>
      </c>
      <c r="U3427" s="118"/>
      <c r="V3427" s="145" t="str">
        <f t="shared" si="643"/>
        <v/>
      </c>
      <c r="W3427" s="144" t="str">
        <f t="shared" si="644"/>
        <v/>
      </c>
      <c r="X3427" s="146" t="str">
        <f>IF(C3427="","",IF(OR(C3427="Trade",C3427="Multi Position"),(X3426+V3427),IF(C3427="Deposit",(X3426+AE3427),IF(C3427="Withdrawal",(X3426-AE3427)))))</f>
        <v/>
      </c>
      <c r="Y3427" s="145" t="str">
        <f t="shared" si="645"/>
        <v/>
      </c>
      <c r="Z3427" s="118"/>
      <c r="AA3427" s="118"/>
      <c r="AB3427" s="118"/>
      <c r="AC3427" s="118"/>
      <c r="AD3427" s="118"/>
      <c r="AE3427" s="139"/>
      <c r="AF3427" s="118"/>
      <c r="AG3427" s="118"/>
      <c r="AH3427" s="147" t="str">
        <f t="shared" si="646"/>
        <v/>
      </c>
      <c r="AI3427" s="147" t="str">
        <f t="shared" si="647"/>
        <v/>
      </c>
      <c r="AJ3427" s="148" t="str">
        <f t="shared" si="636"/>
        <v/>
      </c>
      <c r="AK3427" s="148" t="str">
        <f t="shared" si="637"/>
        <v/>
      </c>
      <c r="AL3427" s="147" t="str">
        <f t="shared" si="638"/>
        <v/>
      </c>
      <c r="AM3427" s="147" t="str">
        <f t="shared" si="639"/>
        <v/>
      </c>
      <c r="AN3427" s="147" t="str">
        <f t="shared" si="640"/>
        <v/>
      </c>
      <c r="AO3427" s="118"/>
    </row>
    <row r="3428" spans="1:41">
      <c r="A3428" s="118"/>
      <c r="B3428" s="118"/>
      <c r="C3428" s="118"/>
      <c r="D3428" s="118"/>
      <c r="E3428" s="118"/>
      <c r="F3428" s="118"/>
      <c r="G3428" s="118"/>
      <c r="H3428" s="118"/>
      <c r="I3428" s="118"/>
      <c r="J3428" s="118"/>
      <c r="K3428" s="118"/>
      <c r="L3428" s="118"/>
      <c r="M3428" s="118"/>
      <c r="N3428" s="118"/>
      <c r="O3428" s="143" t="str">
        <f>IF(H3428="","",(S3428/S3428)&amp;":"&amp;ROUND(AH3428/S3428,2))</f>
        <v/>
      </c>
      <c r="P3428" s="118"/>
      <c r="Q3428" s="118"/>
      <c r="R3428" s="143" t="str">
        <f>IF(H3428="","",(S3428/S3428)&amp;":"&amp;ROUND(AI3428/S3428,2))</f>
        <v/>
      </c>
      <c r="S3428" s="144" t="str">
        <f t="shared" si="641"/>
        <v/>
      </c>
      <c r="T3428" s="145" t="str">
        <f t="shared" si="642"/>
        <v/>
      </c>
      <c r="U3428" s="118"/>
      <c r="V3428" s="145" t="str">
        <f t="shared" si="643"/>
        <v/>
      </c>
      <c r="W3428" s="144" t="str">
        <f t="shared" si="644"/>
        <v/>
      </c>
      <c r="X3428" s="146" t="str">
        <f>IF(C3428="","",IF(OR(C3428="Trade",C3428="Multi Position"),(X3427+V3428),IF(C3428="Deposit",(X3427+AE3428),IF(C3428="Withdrawal",(X3427-AE3428)))))</f>
        <v/>
      </c>
      <c r="Y3428" s="145" t="str">
        <f t="shared" si="645"/>
        <v/>
      </c>
      <c r="Z3428" s="118"/>
      <c r="AA3428" s="118"/>
      <c r="AB3428" s="118"/>
      <c r="AC3428" s="118"/>
      <c r="AD3428" s="118"/>
      <c r="AE3428" s="139"/>
      <c r="AF3428" s="118"/>
      <c r="AG3428" s="118"/>
      <c r="AH3428" s="147" t="str">
        <f t="shared" si="646"/>
        <v/>
      </c>
      <c r="AI3428" s="147" t="str">
        <f t="shared" si="647"/>
        <v/>
      </c>
      <c r="AJ3428" s="148" t="str">
        <f t="shared" si="636"/>
        <v/>
      </c>
      <c r="AK3428" s="148" t="str">
        <f t="shared" si="637"/>
        <v/>
      </c>
      <c r="AL3428" s="147" t="str">
        <f t="shared" si="638"/>
        <v/>
      </c>
      <c r="AM3428" s="147" t="str">
        <f t="shared" si="639"/>
        <v/>
      </c>
      <c r="AN3428" s="147" t="str">
        <f t="shared" si="640"/>
        <v/>
      </c>
      <c r="AO3428" s="118"/>
    </row>
    <row r="3429" spans="1:41">
      <c r="A3429" s="118"/>
      <c r="B3429" s="118"/>
      <c r="C3429" s="118"/>
      <c r="D3429" s="118"/>
      <c r="E3429" s="118"/>
      <c r="F3429" s="118"/>
      <c r="G3429" s="118"/>
      <c r="H3429" s="118"/>
      <c r="I3429" s="118"/>
      <c r="J3429" s="118"/>
      <c r="K3429" s="118"/>
      <c r="L3429" s="118"/>
      <c r="M3429" s="118"/>
      <c r="N3429" s="118"/>
      <c r="O3429" s="143" t="str">
        <f>IF(H3429="","",(S3429/S3429)&amp;":"&amp;ROUND(AH3429/S3429,2))</f>
        <v/>
      </c>
      <c r="P3429" s="118"/>
      <c r="Q3429" s="118"/>
      <c r="R3429" s="143" t="str">
        <f>IF(H3429="","",(S3429/S3429)&amp;":"&amp;ROUND(AI3429/S3429,2))</f>
        <v/>
      </c>
      <c r="S3429" s="144" t="str">
        <f t="shared" si="641"/>
        <v/>
      </c>
      <c r="T3429" s="145" t="str">
        <f t="shared" si="642"/>
        <v/>
      </c>
      <c r="U3429" s="118"/>
      <c r="V3429" s="145" t="str">
        <f t="shared" si="643"/>
        <v/>
      </c>
      <c r="W3429" s="144" t="str">
        <f t="shared" si="644"/>
        <v/>
      </c>
      <c r="X3429" s="146" t="str">
        <f>IF(C3429="","",IF(OR(C3429="Trade",C3429="Multi Position"),(X3428+V3429),IF(C3429="Deposit",(X3428+AE3429),IF(C3429="Withdrawal",(X3428-AE3429)))))</f>
        <v/>
      </c>
      <c r="Y3429" s="145" t="str">
        <f t="shared" si="645"/>
        <v/>
      </c>
      <c r="Z3429" s="118"/>
      <c r="AA3429" s="118"/>
      <c r="AB3429" s="118"/>
      <c r="AC3429" s="118"/>
      <c r="AD3429" s="118"/>
      <c r="AE3429" s="139"/>
      <c r="AF3429" s="118"/>
      <c r="AG3429" s="118"/>
      <c r="AH3429" s="147" t="str">
        <f t="shared" si="646"/>
        <v/>
      </c>
      <c r="AI3429" s="147" t="str">
        <f t="shared" si="647"/>
        <v/>
      </c>
      <c r="AJ3429" s="148" t="str">
        <f t="shared" si="636"/>
        <v/>
      </c>
      <c r="AK3429" s="148" t="str">
        <f t="shared" si="637"/>
        <v/>
      </c>
      <c r="AL3429" s="147" t="str">
        <f t="shared" si="638"/>
        <v/>
      </c>
      <c r="AM3429" s="147" t="str">
        <f t="shared" si="639"/>
        <v/>
      </c>
      <c r="AN3429" s="147" t="str">
        <f t="shared" si="640"/>
        <v/>
      </c>
      <c r="AO3429" s="118"/>
    </row>
    <row r="3430" spans="1:41">
      <c r="A3430" s="118"/>
      <c r="B3430" s="118"/>
      <c r="C3430" s="118"/>
      <c r="D3430" s="118"/>
      <c r="E3430" s="118"/>
      <c r="F3430" s="118"/>
      <c r="G3430" s="118"/>
      <c r="H3430" s="118"/>
      <c r="I3430" s="118"/>
      <c r="J3430" s="118"/>
      <c r="K3430" s="118"/>
      <c r="L3430" s="118"/>
      <c r="M3430" s="118"/>
      <c r="N3430" s="118"/>
      <c r="O3430" s="143" t="str">
        <f>IF(H3430="","",(S3430/S3430)&amp;":"&amp;ROUND(AH3430/S3430,2))</f>
        <v/>
      </c>
      <c r="P3430" s="118"/>
      <c r="Q3430" s="118"/>
      <c r="R3430" s="143" t="str">
        <f>IF(H3430="","",(S3430/S3430)&amp;":"&amp;ROUND(AI3430/S3430,2))</f>
        <v/>
      </c>
      <c r="S3430" s="144" t="str">
        <f t="shared" si="641"/>
        <v/>
      </c>
      <c r="T3430" s="145" t="str">
        <f t="shared" si="642"/>
        <v/>
      </c>
      <c r="U3430" s="118"/>
      <c r="V3430" s="145" t="str">
        <f t="shared" si="643"/>
        <v/>
      </c>
      <c r="W3430" s="144" t="str">
        <f t="shared" si="644"/>
        <v/>
      </c>
      <c r="X3430" s="146" t="str">
        <f>IF(C3430="","",IF(OR(C3430="Trade",C3430="Multi Position"),(X3429+V3430),IF(C3430="Deposit",(X3429+AE3430),IF(C3430="Withdrawal",(X3429-AE3430)))))</f>
        <v/>
      </c>
      <c r="Y3430" s="145" t="str">
        <f t="shared" si="645"/>
        <v/>
      </c>
      <c r="Z3430" s="118"/>
      <c r="AA3430" s="118"/>
      <c r="AB3430" s="118"/>
      <c r="AC3430" s="118"/>
      <c r="AD3430" s="118"/>
      <c r="AE3430" s="139"/>
      <c r="AF3430" s="118"/>
      <c r="AG3430" s="118"/>
      <c r="AH3430" s="147" t="str">
        <f t="shared" si="646"/>
        <v/>
      </c>
      <c r="AI3430" s="147" t="str">
        <f t="shared" si="647"/>
        <v/>
      </c>
      <c r="AJ3430" s="148" t="str">
        <f t="shared" si="636"/>
        <v/>
      </c>
      <c r="AK3430" s="148" t="str">
        <f t="shared" si="637"/>
        <v/>
      </c>
      <c r="AL3430" s="147" t="str">
        <f t="shared" si="638"/>
        <v/>
      </c>
      <c r="AM3430" s="147" t="str">
        <f t="shared" si="639"/>
        <v/>
      </c>
      <c r="AN3430" s="147" t="str">
        <f t="shared" si="640"/>
        <v/>
      </c>
      <c r="AO3430" s="118"/>
    </row>
    <row r="3431" spans="1:41">
      <c r="A3431" s="118"/>
      <c r="B3431" s="118"/>
      <c r="C3431" s="118"/>
      <c r="D3431" s="118"/>
      <c r="E3431" s="118"/>
      <c r="F3431" s="118"/>
      <c r="G3431" s="118"/>
      <c r="H3431" s="118"/>
      <c r="I3431" s="118"/>
      <c r="J3431" s="118"/>
      <c r="K3431" s="118"/>
      <c r="L3431" s="118"/>
      <c r="M3431" s="118"/>
      <c r="N3431" s="118"/>
      <c r="O3431" s="143" t="str">
        <f>IF(H3431="","",(S3431/S3431)&amp;":"&amp;ROUND(AH3431/S3431,2))</f>
        <v/>
      </c>
      <c r="P3431" s="118"/>
      <c r="Q3431" s="118"/>
      <c r="R3431" s="143" t="str">
        <f>IF(H3431="","",(S3431/S3431)&amp;":"&amp;ROUND(AI3431/S3431,2))</f>
        <v/>
      </c>
      <c r="S3431" s="144" t="str">
        <f t="shared" si="641"/>
        <v/>
      </c>
      <c r="T3431" s="145" t="str">
        <f t="shared" si="642"/>
        <v/>
      </c>
      <c r="U3431" s="118"/>
      <c r="V3431" s="145" t="str">
        <f t="shared" si="643"/>
        <v/>
      </c>
      <c r="W3431" s="144" t="str">
        <f t="shared" si="644"/>
        <v/>
      </c>
      <c r="X3431" s="146" t="str">
        <f>IF(C3431="","",IF(OR(C3431="Trade",C3431="Multi Position"),(X3430+V3431),IF(C3431="Deposit",(X3430+AE3431),IF(C3431="Withdrawal",(X3430-AE3431)))))</f>
        <v/>
      </c>
      <c r="Y3431" s="145" t="str">
        <f t="shared" si="645"/>
        <v/>
      </c>
      <c r="Z3431" s="118"/>
      <c r="AA3431" s="118"/>
      <c r="AB3431" s="118"/>
      <c r="AC3431" s="118"/>
      <c r="AD3431" s="118"/>
      <c r="AE3431" s="139"/>
      <c r="AF3431" s="118"/>
      <c r="AG3431" s="118"/>
      <c r="AH3431" s="147" t="str">
        <f t="shared" si="646"/>
        <v/>
      </c>
      <c r="AI3431" s="147" t="str">
        <f t="shared" si="647"/>
        <v/>
      </c>
      <c r="AJ3431" s="148" t="str">
        <f t="shared" si="636"/>
        <v/>
      </c>
      <c r="AK3431" s="148" t="str">
        <f t="shared" si="637"/>
        <v/>
      </c>
      <c r="AL3431" s="147" t="str">
        <f t="shared" si="638"/>
        <v/>
      </c>
      <c r="AM3431" s="147" t="str">
        <f t="shared" si="639"/>
        <v/>
      </c>
      <c r="AN3431" s="147" t="str">
        <f t="shared" si="640"/>
        <v/>
      </c>
      <c r="AO3431" s="118"/>
    </row>
    <row r="3432" spans="1:41">
      <c r="A3432" s="118"/>
      <c r="B3432" s="118"/>
      <c r="C3432" s="118"/>
      <c r="D3432" s="118"/>
      <c r="E3432" s="118"/>
      <c r="F3432" s="118"/>
      <c r="G3432" s="118"/>
      <c r="H3432" s="118"/>
      <c r="I3432" s="118"/>
      <c r="J3432" s="118"/>
      <c r="K3432" s="118"/>
      <c r="L3432" s="118"/>
      <c r="M3432" s="118"/>
      <c r="N3432" s="118"/>
      <c r="O3432" s="143" t="str">
        <f>IF(H3432="","",(S3432/S3432)&amp;":"&amp;ROUND(AH3432/S3432,2))</f>
        <v/>
      </c>
      <c r="P3432" s="118"/>
      <c r="Q3432" s="118"/>
      <c r="R3432" s="143" t="str">
        <f>IF(H3432="","",(S3432/S3432)&amp;":"&amp;ROUND(AI3432/S3432,2))</f>
        <v/>
      </c>
      <c r="S3432" s="144" t="str">
        <f t="shared" si="641"/>
        <v/>
      </c>
      <c r="T3432" s="145" t="str">
        <f t="shared" si="642"/>
        <v/>
      </c>
      <c r="U3432" s="118"/>
      <c r="V3432" s="145" t="str">
        <f t="shared" si="643"/>
        <v/>
      </c>
      <c r="W3432" s="144" t="str">
        <f t="shared" si="644"/>
        <v/>
      </c>
      <c r="X3432" s="146" t="str">
        <f>IF(C3432="","",IF(OR(C3432="Trade",C3432="Multi Position"),(X3431+V3432),IF(C3432="Deposit",(X3431+AE3432),IF(C3432="Withdrawal",(X3431-AE3432)))))</f>
        <v/>
      </c>
      <c r="Y3432" s="145" t="str">
        <f t="shared" si="645"/>
        <v/>
      </c>
      <c r="Z3432" s="118"/>
      <c r="AA3432" s="118"/>
      <c r="AB3432" s="118"/>
      <c r="AC3432" s="118"/>
      <c r="AD3432" s="118"/>
      <c r="AE3432" s="139"/>
      <c r="AF3432" s="118"/>
      <c r="AG3432" s="118"/>
      <c r="AH3432" s="147" t="str">
        <f t="shared" si="646"/>
        <v/>
      </c>
      <c r="AI3432" s="147" t="str">
        <f t="shared" si="647"/>
        <v/>
      </c>
      <c r="AJ3432" s="148" t="str">
        <f t="shared" si="636"/>
        <v/>
      </c>
      <c r="AK3432" s="148" t="str">
        <f t="shared" si="637"/>
        <v/>
      </c>
      <c r="AL3432" s="147" t="str">
        <f t="shared" si="638"/>
        <v/>
      </c>
      <c r="AM3432" s="147" t="str">
        <f t="shared" si="639"/>
        <v/>
      </c>
      <c r="AN3432" s="147" t="str">
        <f t="shared" si="640"/>
        <v/>
      </c>
      <c r="AO3432" s="118"/>
    </row>
    <row r="3433" spans="1:41">
      <c r="A3433" s="118"/>
      <c r="B3433" s="118"/>
      <c r="C3433" s="118"/>
      <c r="D3433" s="118"/>
      <c r="E3433" s="118"/>
      <c r="F3433" s="118"/>
      <c r="G3433" s="118"/>
      <c r="H3433" s="118"/>
      <c r="I3433" s="118"/>
      <c r="J3433" s="118"/>
      <c r="K3433" s="118"/>
      <c r="L3433" s="118"/>
      <c r="M3433" s="118"/>
      <c r="N3433" s="118"/>
      <c r="O3433" s="143" t="str">
        <f>IF(H3433="","",(S3433/S3433)&amp;":"&amp;ROUND(AH3433/S3433,2))</f>
        <v/>
      </c>
      <c r="P3433" s="118"/>
      <c r="Q3433" s="118"/>
      <c r="R3433" s="143" t="str">
        <f>IF(H3433="","",(S3433/S3433)&amp;":"&amp;ROUND(AI3433/S3433,2))</f>
        <v/>
      </c>
      <c r="S3433" s="144" t="str">
        <f t="shared" si="641"/>
        <v/>
      </c>
      <c r="T3433" s="145" t="str">
        <f t="shared" si="642"/>
        <v/>
      </c>
      <c r="U3433" s="118"/>
      <c r="V3433" s="145" t="str">
        <f t="shared" si="643"/>
        <v/>
      </c>
      <c r="W3433" s="144" t="str">
        <f t="shared" si="644"/>
        <v/>
      </c>
      <c r="X3433" s="146" t="str">
        <f>IF(C3433="","",IF(OR(C3433="Trade",C3433="Multi Position"),(X3432+V3433),IF(C3433="Deposit",(X3432+AE3433),IF(C3433="Withdrawal",(X3432-AE3433)))))</f>
        <v/>
      </c>
      <c r="Y3433" s="145" t="str">
        <f t="shared" si="645"/>
        <v/>
      </c>
      <c r="Z3433" s="118"/>
      <c r="AA3433" s="118"/>
      <c r="AB3433" s="118"/>
      <c r="AC3433" s="118"/>
      <c r="AD3433" s="118"/>
      <c r="AE3433" s="139"/>
      <c r="AF3433" s="118"/>
      <c r="AG3433" s="118"/>
      <c r="AH3433" s="147" t="str">
        <f t="shared" si="646"/>
        <v/>
      </c>
      <c r="AI3433" s="147" t="str">
        <f t="shared" si="647"/>
        <v/>
      </c>
      <c r="AJ3433" s="148" t="str">
        <f t="shared" si="636"/>
        <v/>
      </c>
      <c r="AK3433" s="148" t="str">
        <f t="shared" si="637"/>
        <v/>
      </c>
      <c r="AL3433" s="147" t="str">
        <f t="shared" si="638"/>
        <v/>
      </c>
      <c r="AM3433" s="147" t="str">
        <f t="shared" si="639"/>
        <v/>
      </c>
      <c r="AN3433" s="147" t="str">
        <f t="shared" si="640"/>
        <v/>
      </c>
      <c r="AO3433" s="118"/>
    </row>
    <row r="3434" spans="1:41">
      <c r="A3434" s="118"/>
      <c r="B3434" s="118"/>
      <c r="C3434" s="118"/>
      <c r="D3434" s="118"/>
      <c r="E3434" s="118"/>
      <c r="F3434" s="118"/>
      <c r="G3434" s="118"/>
      <c r="H3434" s="118"/>
      <c r="I3434" s="118"/>
      <c r="J3434" s="118"/>
      <c r="K3434" s="118"/>
      <c r="L3434" s="118"/>
      <c r="M3434" s="118"/>
      <c r="N3434" s="118"/>
      <c r="O3434" s="143" t="str">
        <f>IF(H3434="","",(S3434/S3434)&amp;":"&amp;ROUND(AH3434/S3434,2))</f>
        <v/>
      </c>
      <c r="P3434" s="118"/>
      <c r="Q3434" s="118"/>
      <c r="R3434" s="143" t="str">
        <f>IF(H3434="","",(S3434/S3434)&amp;":"&amp;ROUND(AI3434/S3434,2))</f>
        <v/>
      </c>
      <c r="S3434" s="144" t="str">
        <f t="shared" si="641"/>
        <v/>
      </c>
      <c r="T3434" s="145" t="str">
        <f t="shared" si="642"/>
        <v/>
      </c>
      <c r="U3434" s="118"/>
      <c r="V3434" s="145" t="str">
        <f t="shared" si="643"/>
        <v/>
      </c>
      <c r="W3434" s="144" t="str">
        <f t="shared" si="644"/>
        <v/>
      </c>
      <c r="X3434" s="146" t="str">
        <f>IF(C3434="","",IF(OR(C3434="Trade",C3434="Multi Position"),(X3433+V3434),IF(C3434="Deposit",(X3433+AE3434),IF(C3434="Withdrawal",(X3433-AE3434)))))</f>
        <v/>
      </c>
      <c r="Y3434" s="145" t="str">
        <f t="shared" si="645"/>
        <v/>
      </c>
      <c r="Z3434" s="118"/>
      <c r="AA3434" s="118"/>
      <c r="AB3434" s="118"/>
      <c r="AC3434" s="118"/>
      <c r="AD3434" s="118"/>
      <c r="AE3434" s="139"/>
      <c r="AF3434" s="118"/>
      <c r="AG3434" s="118"/>
      <c r="AH3434" s="147" t="str">
        <f t="shared" si="646"/>
        <v/>
      </c>
      <c r="AI3434" s="147" t="str">
        <f t="shared" si="647"/>
        <v/>
      </c>
      <c r="AJ3434" s="148" t="str">
        <f t="shared" si="636"/>
        <v/>
      </c>
      <c r="AK3434" s="148" t="str">
        <f t="shared" si="637"/>
        <v/>
      </c>
      <c r="AL3434" s="147" t="str">
        <f t="shared" si="638"/>
        <v/>
      </c>
      <c r="AM3434" s="147" t="str">
        <f t="shared" si="639"/>
        <v/>
      </c>
      <c r="AN3434" s="147" t="str">
        <f t="shared" si="640"/>
        <v/>
      </c>
      <c r="AO3434" s="118"/>
    </row>
    <row r="3435" spans="1:41">
      <c r="A3435" s="118"/>
      <c r="B3435" s="118"/>
      <c r="C3435" s="118"/>
      <c r="D3435" s="118"/>
      <c r="E3435" s="118"/>
      <c r="F3435" s="118"/>
      <c r="G3435" s="118"/>
      <c r="H3435" s="118"/>
      <c r="I3435" s="118"/>
      <c r="J3435" s="118"/>
      <c r="K3435" s="118"/>
      <c r="L3435" s="118"/>
      <c r="M3435" s="118"/>
      <c r="N3435" s="118"/>
      <c r="O3435" s="143" t="str">
        <f>IF(H3435="","",(S3435/S3435)&amp;":"&amp;ROUND(AH3435/S3435,2))</f>
        <v/>
      </c>
      <c r="P3435" s="118"/>
      <c r="Q3435" s="118"/>
      <c r="R3435" s="143" t="str">
        <f>IF(H3435="","",(S3435/S3435)&amp;":"&amp;ROUND(AI3435/S3435,2))</f>
        <v/>
      </c>
      <c r="S3435" s="144" t="str">
        <f t="shared" si="641"/>
        <v/>
      </c>
      <c r="T3435" s="145" t="str">
        <f t="shared" si="642"/>
        <v/>
      </c>
      <c r="U3435" s="118"/>
      <c r="V3435" s="145" t="str">
        <f t="shared" si="643"/>
        <v/>
      </c>
      <c r="W3435" s="144" t="str">
        <f t="shared" si="644"/>
        <v/>
      </c>
      <c r="X3435" s="146" t="str">
        <f>IF(C3435="","",IF(OR(C3435="Trade",C3435="Multi Position"),(X3434+V3435),IF(C3435="Deposit",(X3434+AE3435),IF(C3435="Withdrawal",(X3434-AE3435)))))</f>
        <v/>
      </c>
      <c r="Y3435" s="145" t="str">
        <f t="shared" si="645"/>
        <v/>
      </c>
      <c r="Z3435" s="118"/>
      <c r="AA3435" s="118"/>
      <c r="AB3435" s="118"/>
      <c r="AC3435" s="118"/>
      <c r="AD3435" s="118"/>
      <c r="AE3435" s="139"/>
      <c r="AF3435" s="118"/>
      <c r="AG3435" s="118"/>
      <c r="AH3435" s="147" t="str">
        <f t="shared" si="646"/>
        <v/>
      </c>
      <c r="AI3435" s="147" t="str">
        <f t="shared" si="647"/>
        <v/>
      </c>
      <c r="AJ3435" s="148" t="str">
        <f t="shared" si="636"/>
        <v/>
      </c>
      <c r="AK3435" s="148" t="str">
        <f t="shared" si="637"/>
        <v/>
      </c>
      <c r="AL3435" s="147" t="str">
        <f t="shared" si="638"/>
        <v/>
      </c>
      <c r="AM3435" s="147" t="str">
        <f t="shared" si="639"/>
        <v/>
      </c>
      <c r="AN3435" s="147" t="str">
        <f t="shared" si="640"/>
        <v/>
      </c>
      <c r="AO3435" s="118"/>
    </row>
    <row r="3436" spans="1:41">
      <c r="A3436" s="118"/>
      <c r="B3436" s="118"/>
      <c r="C3436" s="118"/>
      <c r="D3436" s="118"/>
      <c r="E3436" s="118"/>
      <c r="F3436" s="118"/>
      <c r="G3436" s="118"/>
      <c r="H3436" s="118"/>
      <c r="I3436" s="118"/>
      <c r="J3436" s="118"/>
      <c r="K3436" s="118"/>
      <c r="L3436" s="118"/>
      <c r="M3436" s="118"/>
      <c r="N3436" s="118"/>
      <c r="O3436" s="143" t="str">
        <f>IF(H3436="","",(S3436/S3436)&amp;":"&amp;ROUND(AH3436/S3436,2))</f>
        <v/>
      </c>
      <c r="P3436" s="118"/>
      <c r="Q3436" s="118"/>
      <c r="R3436" s="143" t="str">
        <f>IF(H3436="","",(S3436/S3436)&amp;":"&amp;ROUND(AI3436/S3436,2))</f>
        <v/>
      </c>
      <c r="S3436" s="144" t="str">
        <f t="shared" si="641"/>
        <v/>
      </c>
      <c r="T3436" s="145" t="str">
        <f t="shared" si="642"/>
        <v/>
      </c>
      <c r="U3436" s="118"/>
      <c r="V3436" s="145" t="str">
        <f t="shared" si="643"/>
        <v/>
      </c>
      <c r="W3436" s="144" t="str">
        <f t="shared" si="644"/>
        <v/>
      </c>
      <c r="X3436" s="146" t="str">
        <f>IF(C3436="","",IF(OR(C3436="Trade",C3436="Multi Position"),(X3435+V3436),IF(C3436="Deposit",(X3435+AE3436),IF(C3436="Withdrawal",(X3435-AE3436)))))</f>
        <v/>
      </c>
      <c r="Y3436" s="145" t="str">
        <f t="shared" si="645"/>
        <v/>
      </c>
      <c r="Z3436" s="118"/>
      <c r="AA3436" s="118"/>
      <c r="AB3436" s="118"/>
      <c r="AC3436" s="118"/>
      <c r="AD3436" s="118"/>
      <c r="AE3436" s="139"/>
      <c r="AF3436" s="118"/>
      <c r="AG3436" s="118"/>
      <c r="AH3436" s="147" t="str">
        <f t="shared" si="646"/>
        <v/>
      </c>
      <c r="AI3436" s="147" t="str">
        <f t="shared" si="647"/>
        <v/>
      </c>
      <c r="AJ3436" s="148" t="str">
        <f t="shared" si="636"/>
        <v/>
      </c>
      <c r="AK3436" s="148" t="str">
        <f t="shared" si="637"/>
        <v/>
      </c>
      <c r="AL3436" s="147" t="str">
        <f t="shared" si="638"/>
        <v/>
      </c>
      <c r="AM3436" s="147" t="str">
        <f t="shared" si="639"/>
        <v/>
      </c>
      <c r="AN3436" s="147" t="str">
        <f t="shared" si="640"/>
        <v/>
      </c>
      <c r="AO3436" s="118"/>
    </row>
    <row r="3437" spans="1:41">
      <c r="A3437" s="118"/>
      <c r="B3437" s="118"/>
      <c r="C3437" s="118"/>
      <c r="D3437" s="118"/>
      <c r="E3437" s="118"/>
      <c r="F3437" s="118"/>
      <c r="G3437" s="118"/>
      <c r="H3437" s="118"/>
      <c r="I3437" s="118"/>
      <c r="J3437" s="118"/>
      <c r="K3437" s="118"/>
      <c r="L3437" s="118"/>
      <c r="M3437" s="118"/>
      <c r="N3437" s="118"/>
      <c r="O3437" s="143" t="str">
        <f>IF(H3437="","",(S3437/S3437)&amp;":"&amp;ROUND(AH3437/S3437,2))</f>
        <v/>
      </c>
      <c r="P3437" s="118"/>
      <c r="Q3437" s="118"/>
      <c r="R3437" s="143" t="str">
        <f>IF(H3437="","",(S3437/S3437)&amp;":"&amp;ROUND(AI3437/S3437,2))</f>
        <v/>
      </c>
      <c r="S3437" s="144" t="str">
        <f t="shared" si="641"/>
        <v/>
      </c>
      <c r="T3437" s="145" t="str">
        <f t="shared" si="642"/>
        <v/>
      </c>
      <c r="U3437" s="118"/>
      <c r="V3437" s="145" t="str">
        <f t="shared" si="643"/>
        <v/>
      </c>
      <c r="W3437" s="144" t="str">
        <f t="shared" si="644"/>
        <v/>
      </c>
      <c r="X3437" s="146" t="str">
        <f>IF(C3437="","",IF(OR(C3437="Trade",C3437="Multi Position"),(X3436+V3437),IF(C3437="Deposit",(X3436+AE3437),IF(C3437="Withdrawal",(X3436-AE3437)))))</f>
        <v/>
      </c>
      <c r="Y3437" s="145" t="str">
        <f t="shared" si="645"/>
        <v/>
      </c>
      <c r="Z3437" s="118"/>
      <c r="AA3437" s="118"/>
      <c r="AB3437" s="118"/>
      <c r="AC3437" s="118"/>
      <c r="AD3437" s="118"/>
      <c r="AE3437" s="139"/>
      <c r="AF3437" s="118"/>
      <c r="AG3437" s="118"/>
      <c r="AH3437" s="147" t="str">
        <f t="shared" si="646"/>
        <v/>
      </c>
      <c r="AI3437" s="147" t="str">
        <f t="shared" si="647"/>
        <v/>
      </c>
      <c r="AJ3437" s="148" t="str">
        <f t="shared" si="636"/>
        <v/>
      </c>
      <c r="AK3437" s="148" t="str">
        <f t="shared" si="637"/>
        <v/>
      </c>
      <c r="AL3437" s="147" t="str">
        <f t="shared" si="638"/>
        <v/>
      </c>
      <c r="AM3437" s="147" t="str">
        <f t="shared" si="639"/>
        <v/>
      </c>
      <c r="AN3437" s="147" t="str">
        <f t="shared" si="640"/>
        <v/>
      </c>
      <c r="AO3437" s="118"/>
    </row>
    <row r="3438" spans="1:41">
      <c r="A3438" s="118"/>
      <c r="B3438" s="118"/>
      <c r="C3438" s="118"/>
      <c r="D3438" s="118"/>
      <c r="E3438" s="118"/>
      <c r="F3438" s="118"/>
      <c r="G3438" s="118"/>
      <c r="H3438" s="118"/>
      <c r="I3438" s="118"/>
      <c r="J3438" s="118"/>
      <c r="K3438" s="118"/>
      <c r="L3438" s="118"/>
      <c r="M3438" s="118"/>
      <c r="N3438" s="118"/>
      <c r="O3438" s="143" t="str">
        <f>IF(H3438="","",(S3438/S3438)&amp;":"&amp;ROUND(AH3438/S3438,2))</f>
        <v/>
      </c>
      <c r="P3438" s="118"/>
      <c r="Q3438" s="118"/>
      <c r="R3438" s="143" t="str">
        <f>IF(H3438="","",(S3438/S3438)&amp;":"&amp;ROUND(AI3438/S3438,2))</f>
        <v/>
      </c>
      <c r="S3438" s="144" t="str">
        <f t="shared" si="641"/>
        <v/>
      </c>
      <c r="T3438" s="145" t="str">
        <f t="shared" si="642"/>
        <v/>
      </c>
      <c r="U3438" s="118"/>
      <c r="V3438" s="145" t="str">
        <f t="shared" si="643"/>
        <v/>
      </c>
      <c r="W3438" s="144" t="str">
        <f t="shared" si="644"/>
        <v/>
      </c>
      <c r="X3438" s="146" t="str">
        <f>IF(C3438="","",IF(OR(C3438="Trade",C3438="Multi Position"),(X3437+V3438),IF(C3438="Deposit",(X3437+AE3438),IF(C3438="Withdrawal",(X3437-AE3438)))))</f>
        <v/>
      </c>
      <c r="Y3438" s="145" t="str">
        <f t="shared" si="645"/>
        <v/>
      </c>
      <c r="Z3438" s="118"/>
      <c r="AA3438" s="118"/>
      <c r="AB3438" s="118"/>
      <c r="AC3438" s="118"/>
      <c r="AD3438" s="118"/>
      <c r="AE3438" s="139"/>
      <c r="AF3438" s="118"/>
      <c r="AG3438" s="118"/>
      <c r="AH3438" s="147" t="str">
        <f t="shared" si="646"/>
        <v/>
      </c>
      <c r="AI3438" s="147" t="str">
        <f t="shared" si="647"/>
        <v/>
      </c>
      <c r="AJ3438" s="148" t="str">
        <f t="shared" si="636"/>
        <v/>
      </c>
      <c r="AK3438" s="148" t="str">
        <f t="shared" si="637"/>
        <v/>
      </c>
      <c r="AL3438" s="147" t="str">
        <f t="shared" si="638"/>
        <v/>
      </c>
      <c r="AM3438" s="147" t="str">
        <f t="shared" si="639"/>
        <v/>
      </c>
      <c r="AN3438" s="147" t="str">
        <f t="shared" si="640"/>
        <v/>
      </c>
      <c r="AO3438" s="118"/>
    </row>
    <row r="3439" spans="1:41">
      <c r="A3439" s="118"/>
      <c r="B3439" s="118"/>
      <c r="C3439" s="118"/>
      <c r="D3439" s="118"/>
      <c r="E3439" s="118"/>
      <c r="F3439" s="118"/>
      <c r="G3439" s="118"/>
      <c r="H3439" s="118"/>
      <c r="I3439" s="118"/>
      <c r="J3439" s="118"/>
      <c r="K3439" s="118"/>
      <c r="L3439" s="118"/>
      <c r="M3439" s="118"/>
      <c r="N3439" s="118"/>
      <c r="O3439" s="143" t="str">
        <f>IF(H3439="","",(S3439/S3439)&amp;":"&amp;ROUND(AH3439/S3439,2))</f>
        <v/>
      </c>
      <c r="P3439" s="118"/>
      <c r="Q3439" s="118"/>
      <c r="R3439" s="143" t="str">
        <f>IF(H3439="","",(S3439/S3439)&amp;":"&amp;ROUND(AI3439/S3439,2))</f>
        <v/>
      </c>
      <c r="S3439" s="144" t="str">
        <f t="shared" si="641"/>
        <v/>
      </c>
      <c r="T3439" s="145" t="str">
        <f t="shared" si="642"/>
        <v/>
      </c>
      <c r="U3439" s="118"/>
      <c r="V3439" s="145" t="str">
        <f t="shared" si="643"/>
        <v/>
      </c>
      <c r="W3439" s="144" t="str">
        <f t="shared" si="644"/>
        <v/>
      </c>
      <c r="X3439" s="146" t="str">
        <f>IF(C3439="","",IF(OR(C3439="Trade",C3439="Multi Position"),(X3438+V3439),IF(C3439="Deposit",(X3438+AE3439),IF(C3439="Withdrawal",(X3438-AE3439)))))</f>
        <v/>
      </c>
      <c r="Y3439" s="145" t="str">
        <f t="shared" si="645"/>
        <v/>
      </c>
      <c r="Z3439" s="118"/>
      <c r="AA3439" s="118"/>
      <c r="AB3439" s="118"/>
      <c r="AC3439" s="118"/>
      <c r="AD3439" s="118"/>
      <c r="AE3439" s="139"/>
      <c r="AF3439" s="118"/>
      <c r="AG3439" s="118"/>
      <c r="AH3439" s="147" t="str">
        <f t="shared" si="646"/>
        <v/>
      </c>
      <c r="AI3439" s="147" t="str">
        <f t="shared" si="647"/>
        <v/>
      </c>
      <c r="AJ3439" s="148" t="str">
        <f t="shared" si="636"/>
        <v/>
      </c>
      <c r="AK3439" s="148" t="str">
        <f t="shared" si="637"/>
        <v/>
      </c>
      <c r="AL3439" s="147" t="str">
        <f t="shared" si="638"/>
        <v/>
      </c>
      <c r="AM3439" s="147" t="str">
        <f t="shared" si="639"/>
        <v/>
      </c>
      <c r="AN3439" s="147" t="str">
        <f t="shared" si="640"/>
        <v/>
      </c>
      <c r="AO3439" s="118"/>
    </row>
    <row r="3440" spans="1:41">
      <c r="A3440" s="118"/>
      <c r="B3440" s="118"/>
      <c r="C3440" s="118"/>
      <c r="D3440" s="118"/>
      <c r="E3440" s="118"/>
      <c r="F3440" s="118"/>
      <c r="G3440" s="118"/>
      <c r="H3440" s="118"/>
      <c r="I3440" s="118"/>
      <c r="J3440" s="118"/>
      <c r="K3440" s="118"/>
      <c r="L3440" s="118"/>
      <c r="M3440" s="118"/>
      <c r="N3440" s="118"/>
      <c r="O3440" s="143" t="str">
        <f>IF(H3440="","",(S3440/S3440)&amp;":"&amp;ROUND(AH3440/S3440,2))</f>
        <v/>
      </c>
      <c r="P3440" s="118"/>
      <c r="Q3440" s="118"/>
      <c r="R3440" s="143" t="str">
        <f>IF(H3440="","",(S3440/S3440)&amp;":"&amp;ROUND(AI3440/S3440,2))</f>
        <v/>
      </c>
      <c r="S3440" s="144" t="str">
        <f t="shared" si="641"/>
        <v/>
      </c>
      <c r="T3440" s="145" t="str">
        <f t="shared" si="642"/>
        <v/>
      </c>
      <c r="U3440" s="118"/>
      <c r="V3440" s="145" t="str">
        <f t="shared" si="643"/>
        <v/>
      </c>
      <c r="W3440" s="144" t="str">
        <f t="shared" si="644"/>
        <v/>
      </c>
      <c r="X3440" s="146" t="str">
        <f>IF(C3440="","",IF(OR(C3440="Trade",C3440="Multi Position"),(X3439+V3440),IF(C3440="Deposit",(X3439+AE3440),IF(C3440="Withdrawal",(X3439-AE3440)))))</f>
        <v/>
      </c>
      <c r="Y3440" s="145" t="str">
        <f t="shared" si="645"/>
        <v/>
      </c>
      <c r="Z3440" s="118"/>
      <c r="AA3440" s="118"/>
      <c r="AB3440" s="118"/>
      <c r="AC3440" s="118"/>
      <c r="AD3440" s="118"/>
      <c r="AE3440" s="139"/>
      <c r="AF3440" s="118"/>
      <c r="AG3440" s="118"/>
      <c r="AH3440" s="147" t="str">
        <f t="shared" si="646"/>
        <v/>
      </c>
      <c r="AI3440" s="147" t="str">
        <f t="shared" si="647"/>
        <v/>
      </c>
      <c r="AJ3440" s="148" t="str">
        <f t="shared" si="636"/>
        <v/>
      </c>
      <c r="AK3440" s="148" t="str">
        <f t="shared" si="637"/>
        <v/>
      </c>
      <c r="AL3440" s="147" t="str">
        <f t="shared" si="638"/>
        <v/>
      </c>
      <c r="AM3440" s="147" t="str">
        <f t="shared" si="639"/>
        <v/>
      </c>
      <c r="AN3440" s="147" t="str">
        <f t="shared" si="640"/>
        <v/>
      </c>
      <c r="AO3440" s="118"/>
    </row>
    <row r="3441" spans="1:41">
      <c r="A3441" s="118"/>
      <c r="B3441" s="118"/>
      <c r="C3441" s="118"/>
      <c r="D3441" s="118"/>
      <c r="E3441" s="118"/>
      <c r="F3441" s="118"/>
      <c r="G3441" s="118"/>
      <c r="H3441" s="118"/>
      <c r="I3441" s="118"/>
      <c r="J3441" s="118"/>
      <c r="K3441" s="118"/>
      <c r="L3441" s="118"/>
      <c r="M3441" s="118"/>
      <c r="N3441" s="118"/>
      <c r="O3441" s="143" t="str">
        <f>IF(H3441="","",(S3441/S3441)&amp;":"&amp;ROUND(AH3441/S3441,2))</f>
        <v/>
      </c>
      <c r="P3441" s="118"/>
      <c r="Q3441" s="118"/>
      <c r="R3441" s="143" t="str">
        <f>IF(H3441="","",(S3441/S3441)&amp;":"&amp;ROUND(AI3441/S3441,2))</f>
        <v/>
      </c>
      <c r="S3441" s="144" t="str">
        <f t="shared" si="641"/>
        <v/>
      </c>
      <c r="T3441" s="145" t="str">
        <f t="shared" si="642"/>
        <v/>
      </c>
      <c r="U3441" s="118"/>
      <c r="V3441" s="145" t="str">
        <f t="shared" si="643"/>
        <v/>
      </c>
      <c r="W3441" s="144" t="str">
        <f t="shared" si="644"/>
        <v/>
      </c>
      <c r="X3441" s="146" t="str">
        <f>IF(C3441="","",IF(OR(C3441="Trade",C3441="Multi Position"),(X3440+V3441),IF(C3441="Deposit",(X3440+AE3441),IF(C3441="Withdrawal",(X3440-AE3441)))))</f>
        <v/>
      </c>
      <c r="Y3441" s="145" t="str">
        <f t="shared" si="645"/>
        <v/>
      </c>
      <c r="Z3441" s="118"/>
      <c r="AA3441" s="118"/>
      <c r="AB3441" s="118"/>
      <c r="AC3441" s="118"/>
      <c r="AD3441" s="118"/>
      <c r="AE3441" s="139"/>
      <c r="AF3441" s="118"/>
      <c r="AG3441" s="118"/>
      <c r="AH3441" s="147" t="str">
        <f t="shared" si="646"/>
        <v/>
      </c>
      <c r="AI3441" s="147" t="str">
        <f t="shared" si="647"/>
        <v/>
      </c>
      <c r="AJ3441" s="148" t="str">
        <f t="shared" si="636"/>
        <v/>
      </c>
      <c r="AK3441" s="148" t="str">
        <f t="shared" si="637"/>
        <v/>
      </c>
      <c r="AL3441" s="147" t="str">
        <f t="shared" si="638"/>
        <v/>
      </c>
      <c r="AM3441" s="147" t="str">
        <f t="shared" si="639"/>
        <v/>
      </c>
      <c r="AN3441" s="147" t="str">
        <f t="shared" si="640"/>
        <v/>
      </c>
      <c r="AO3441" s="118"/>
    </row>
    <row r="3442" spans="1:41">
      <c r="A3442" s="118"/>
      <c r="B3442" s="118"/>
      <c r="C3442" s="118"/>
      <c r="D3442" s="118"/>
      <c r="E3442" s="118"/>
      <c r="F3442" s="118"/>
      <c r="G3442" s="118"/>
      <c r="H3442" s="118"/>
      <c r="I3442" s="118"/>
      <c r="J3442" s="118"/>
      <c r="K3442" s="118"/>
      <c r="L3442" s="118"/>
      <c r="M3442" s="118"/>
      <c r="N3442" s="118"/>
      <c r="O3442" s="143" t="str">
        <f>IF(H3442="","",(S3442/S3442)&amp;":"&amp;ROUND(AH3442/S3442,2))</f>
        <v/>
      </c>
      <c r="P3442" s="118"/>
      <c r="Q3442" s="118"/>
      <c r="R3442" s="143" t="str">
        <f>IF(H3442="","",(S3442/S3442)&amp;":"&amp;ROUND(AI3442/S3442,2))</f>
        <v/>
      </c>
      <c r="S3442" s="144" t="str">
        <f t="shared" si="641"/>
        <v/>
      </c>
      <c r="T3442" s="145" t="str">
        <f t="shared" si="642"/>
        <v/>
      </c>
      <c r="U3442" s="118"/>
      <c r="V3442" s="145" t="str">
        <f t="shared" si="643"/>
        <v/>
      </c>
      <c r="W3442" s="144" t="str">
        <f t="shared" si="644"/>
        <v/>
      </c>
      <c r="X3442" s="146" t="str">
        <f>IF(C3442="","",IF(OR(C3442="Trade",C3442="Multi Position"),(X3441+V3442),IF(C3442="Deposit",(X3441+AE3442),IF(C3442="Withdrawal",(X3441-AE3442)))))</f>
        <v/>
      </c>
      <c r="Y3442" s="145" t="str">
        <f t="shared" si="645"/>
        <v/>
      </c>
      <c r="Z3442" s="118"/>
      <c r="AA3442" s="118"/>
      <c r="AB3442" s="118"/>
      <c r="AC3442" s="118"/>
      <c r="AD3442" s="118"/>
      <c r="AE3442" s="139"/>
      <c r="AF3442" s="118"/>
      <c r="AG3442" s="118"/>
      <c r="AH3442" s="147" t="str">
        <f t="shared" si="646"/>
        <v/>
      </c>
      <c r="AI3442" s="147" t="str">
        <f t="shared" si="647"/>
        <v/>
      </c>
      <c r="AJ3442" s="148" t="str">
        <f t="shared" si="636"/>
        <v/>
      </c>
      <c r="AK3442" s="148" t="str">
        <f t="shared" si="637"/>
        <v/>
      </c>
      <c r="AL3442" s="147" t="str">
        <f t="shared" si="638"/>
        <v/>
      </c>
      <c r="AM3442" s="147" t="str">
        <f t="shared" si="639"/>
        <v/>
      </c>
      <c r="AN3442" s="147" t="str">
        <f t="shared" si="640"/>
        <v/>
      </c>
      <c r="AO3442" s="118"/>
    </row>
    <row r="3443" spans="1:41">
      <c r="A3443" s="118"/>
      <c r="B3443" s="118"/>
      <c r="C3443" s="118"/>
      <c r="D3443" s="118"/>
      <c r="E3443" s="118"/>
      <c r="F3443" s="118"/>
      <c r="G3443" s="118"/>
      <c r="H3443" s="118"/>
      <c r="I3443" s="118"/>
      <c r="J3443" s="118"/>
      <c r="K3443" s="118"/>
      <c r="L3443" s="118"/>
      <c r="M3443" s="118"/>
      <c r="N3443" s="118"/>
      <c r="O3443" s="143" t="str">
        <f>IF(H3443="","",(S3443/S3443)&amp;":"&amp;ROUND(AH3443/S3443,2))</f>
        <v/>
      </c>
      <c r="P3443" s="118"/>
      <c r="Q3443" s="118"/>
      <c r="R3443" s="143" t="str">
        <f>IF(H3443="","",(S3443/S3443)&amp;":"&amp;ROUND(AI3443/S3443,2))</f>
        <v/>
      </c>
      <c r="S3443" s="144" t="str">
        <f t="shared" si="641"/>
        <v/>
      </c>
      <c r="T3443" s="145" t="str">
        <f t="shared" si="642"/>
        <v/>
      </c>
      <c r="U3443" s="118"/>
      <c r="V3443" s="145" t="str">
        <f t="shared" si="643"/>
        <v/>
      </c>
      <c r="W3443" s="144" t="str">
        <f t="shared" si="644"/>
        <v/>
      </c>
      <c r="X3443" s="146" t="str">
        <f>IF(C3443="","",IF(OR(C3443="Trade",C3443="Multi Position"),(X3442+V3443),IF(C3443="Deposit",(X3442+AE3443),IF(C3443="Withdrawal",(X3442-AE3443)))))</f>
        <v/>
      </c>
      <c r="Y3443" s="145" t="str">
        <f t="shared" si="645"/>
        <v/>
      </c>
      <c r="Z3443" s="118"/>
      <c r="AA3443" s="118"/>
      <c r="AB3443" s="118"/>
      <c r="AC3443" s="118"/>
      <c r="AD3443" s="118"/>
      <c r="AE3443" s="139"/>
      <c r="AF3443" s="118"/>
      <c r="AG3443" s="118"/>
      <c r="AH3443" s="147" t="str">
        <f t="shared" si="646"/>
        <v/>
      </c>
      <c r="AI3443" s="147" t="str">
        <f t="shared" si="647"/>
        <v/>
      </c>
      <c r="AJ3443" s="148" t="str">
        <f t="shared" si="636"/>
        <v/>
      </c>
      <c r="AK3443" s="148" t="str">
        <f t="shared" si="637"/>
        <v/>
      </c>
      <c r="AL3443" s="147" t="str">
        <f t="shared" si="638"/>
        <v/>
      </c>
      <c r="AM3443" s="147" t="str">
        <f t="shared" si="639"/>
        <v/>
      </c>
      <c r="AN3443" s="147" t="str">
        <f t="shared" si="640"/>
        <v/>
      </c>
      <c r="AO3443" s="118"/>
    </row>
    <row r="3444" spans="1:41">
      <c r="A3444" s="118"/>
      <c r="B3444" s="118"/>
      <c r="C3444" s="118"/>
      <c r="D3444" s="118"/>
      <c r="E3444" s="118"/>
      <c r="F3444" s="118"/>
      <c r="G3444" s="118"/>
      <c r="H3444" s="118"/>
      <c r="I3444" s="118"/>
      <c r="J3444" s="118"/>
      <c r="K3444" s="118"/>
      <c r="L3444" s="118"/>
      <c r="M3444" s="118"/>
      <c r="N3444" s="118"/>
      <c r="O3444" s="143" t="str">
        <f>IF(H3444="","",(S3444/S3444)&amp;":"&amp;ROUND(AH3444/S3444,2))</f>
        <v/>
      </c>
      <c r="P3444" s="118"/>
      <c r="Q3444" s="118"/>
      <c r="R3444" s="143" t="str">
        <f>IF(H3444="","",(S3444/S3444)&amp;":"&amp;ROUND(AI3444/S3444,2))</f>
        <v/>
      </c>
      <c r="S3444" s="144" t="str">
        <f t="shared" si="641"/>
        <v/>
      </c>
      <c r="T3444" s="145" t="str">
        <f t="shared" si="642"/>
        <v/>
      </c>
      <c r="U3444" s="118"/>
      <c r="V3444" s="145" t="str">
        <f t="shared" si="643"/>
        <v/>
      </c>
      <c r="W3444" s="144" t="str">
        <f t="shared" si="644"/>
        <v/>
      </c>
      <c r="X3444" s="146" t="str">
        <f>IF(C3444="","",IF(OR(C3444="Trade",C3444="Multi Position"),(X3443+V3444),IF(C3444="Deposit",(X3443+AE3444),IF(C3444="Withdrawal",(X3443-AE3444)))))</f>
        <v/>
      </c>
      <c r="Y3444" s="145" t="str">
        <f t="shared" si="645"/>
        <v/>
      </c>
      <c r="Z3444" s="118"/>
      <c r="AA3444" s="118"/>
      <c r="AB3444" s="118"/>
      <c r="AC3444" s="118"/>
      <c r="AD3444" s="118"/>
      <c r="AE3444" s="139"/>
      <c r="AF3444" s="118"/>
      <c r="AG3444" s="118"/>
      <c r="AH3444" s="147" t="str">
        <f t="shared" si="646"/>
        <v/>
      </c>
      <c r="AI3444" s="147" t="str">
        <f t="shared" si="647"/>
        <v/>
      </c>
      <c r="AJ3444" s="148" t="str">
        <f t="shared" si="636"/>
        <v/>
      </c>
      <c r="AK3444" s="148" t="str">
        <f t="shared" si="637"/>
        <v/>
      </c>
      <c r="AL3444" s="147" t="str">
        <f t="shared" si="638"/>
        <v/>
      </c>
      <c r="AM3444" s="147" t="str">
        <f t="shared" si="639"/>
        <v/>
      </c>
      <c r="AN3444" s="147" t="str">
        <f t="shared" si="640"/>
        <v/>
      </c>
      <c r="AO3444" s="118"/>
    </row>
    <row r="3445" spans="1:41">
      <c r="A3445" s="118"/>
      <c r="B3445" s="118"/>
      <c r="C3445" s="118"/>
      <c r="D3445" s="118"/>
      <c r="E3445" s="118"/>
      <c r="F3445" s="118"/>
      <c r="G3445" s="118"/>
      <c r="H3445" s="118"/>
      <c r="I3445" s="118"/>
      <c r="J3445" s="118"/>
      <c r="K3445" s="118"/>
      <c r="L3445" s="118"/>
      <c r="M3445" s="118"/>
      <c r="N3445" s="118"/>
      <c r="O3445" s="143" t="str">
        <f>IF(H3445="","",(S3445/S3445)&amp;":"&amp;ROUND(AH3445/S3445,2))</f>
        <v/>
      </c>
      <c r="P3445" s="118"/>
      <c r="Q3445" s="118"/>
      <c r="R3445" s="143" t="str">
        <f>IF(H3445="","",(S3445/S3445)&amp;":"&amp;ROUND(AI3445/S3445,2))</f>
        <v/>
      </c>
      <c r="S3445" s="144" t="str">
        <f t="shared" si="641"/>
        <v/>
      </c>
      <c r="T3445" s="145" t="str">
        <f t="shared" si="642"/>
        <v/>
      </c>
      <c r="U3445" s="118"/>
      <c r="V3445" s="145" t="str">
        <f t="shared" si="643"/>
        <v/>
      </c>
      <c r="W3445" s="144" t="str">
        <f t="shared" si="644"/>
        <v/>
      </c>
      <c r="X3445" s="146" t="str">
        <f>IF(C3445="","",IF(OR(C3445="Trade",C3445="Multi Position"),(X3444+V3445),IF(C3445="Deposit",(X3444+AE3445),IF(C3445="Withdrawal",(X3444-AE3445)))))</f>
        <v/>
      </c>
      <c r="Y3445" s="145" t="str">
        <f t="shared" si="645"/>
        <v/>
      </c>
      <c r="Z3445" s="118"/>
      <c r="AA3445" s="118"/>
      <c r="AB3445" s="118"/>
      <c r="AC3445" s="118"/>
      <c r="AD3445" s="118"/>
      <c r="AE3445" s="139"/>
      <c r="AF3445" s="118"/>
      <c r="AG3445" s="118"/>
      <c r="AH3445" s="147" t="str">
        <f t="shared" si="646"/>
        <v/>
      </c>
      <c r="AI3445" s="147" t="str">
        <f t="shared" si="647"/>
        <v/>
      </c>
      <c r="AJ3445" s="148" t="str">
        <f t="shared" si="636"/>
        <v/>
      </c>
      <c r="AK3445" s="148" t="str">
        <f t="shared" si="637"/>
        <v/>
      </c>
      <c r="AL3445" s="147" t="str">
        <f t="shared" si="638"/>
        <v/>
      </c>
      <c r="AM3445" s="147" t="str">
        <f t="shared" si="639"/>
        <v/>
      </c>
      <c r="AN3445" s="147" t="str">
        <f t="shared" si="640"/>
        <v/>
      </c>
      <c r="AO3445" s="118"/>
    </row>
    <row r="3446" spans="1:41">
      <c r="A3446" s="118"/>
      <c r="B3446" s="118"/>
      <c r="C3446" s="118"/>
      <c r="D3446" s="118"/>
      <c r="E3446" s="118"/>
      <c r="F3446" s="118"/>
      <c r="G3446" s="118"/>
      <c r="H3446" s="118"/>
      <c r="I3446" s="118"/>
      <c r="J3446" s="118"/>
      <c r="K3446" s="118"/>
      <c r="L3446" s="118"/>
      <c r="M3446" s="118"/>
      <c r="N3446" s="118"/>
      <c r="O3446" s="143" t="str">
        <f>IF(H3446="","",(S3446/S3446)&amp;":"&amp;ROUND(AH3446/S3446,2))</f>
        <v/>
      </c>
      <c r="P3446" s="118"/>
      <c r="Q3446" s="118"/>
      <c r="R3446" s="143" t="str">
        <f>IF(H3446="","",(S3446/S3446)&amp;":"&amp;ROUND(AI3446/S3446,2))</f>
        <v/>
      </c>
      <c r="S3446" s="144" t="str">
        <f t="shared" si="641"/>
        <v/>
      </c>
      <c r="T3446" s="145" t="str">
        <f t="shared" si="642"/>
        <v/>
      </c>
      <c r="U3446" s="118"/>
      <c r="V3446" s="145" t="str">
        <f t="shared" si="643"/>
        <v/>
      </c>
      <c r="W3446" s="144" t="str">
        <f t="shared" si="644"/>
        <v/>
      </c>
      <c r="X3446" s="146" t="str">
        <f>IF(C3446="","",IF(OR(C3446="Trade",C3446="Multi Position"),(X3445+V3446),IF(C3446="Deposit",(X3445+AE3446),IF(C3446="Withdrawal",(X3445-AE3446)))))</f>
        <v/>
      </c>
      <c r="Y3446" s="145" t="str">
        <f t="shared" si="645"/>
        <v/>
      </c>
      <c r="Z3446" s="118"/>
      <c r="AA3446" s="118"/>
      <c r="AB3446" s="118"/>
      <c r="AC3446" s="118"/>
      <c r="AD3446" s="118"/>
      <c r="AE3446" s="139"/>
      <c r="AF3446" s="118"/>
      <c r="AG3446" s="118"/>
      <c r="AH3446" s="147" t="str">
        <f t="shared" si="646"/>
        <v/>
      </c>
      <c r="AI3446" s="147" t="str">
        <f t="shared" si="647"/>
        <v/>
      </c>
      <c r="AJ3446" s="148" t="str">
        <f t="shared" si="636"/>
        <v/>
      </c>
      <c r="AK3446" s="148" t="str">
        <f t="shared" si="637"/>
        <v/>
      </c>
      <c r="AL3446" s="147" t="str">
        <f t="shared" si="638"/>
        <v/>
      </c>
      <c r="AM3446" s="147" t="str">
        <f t="shared" si="639"/>
        <v/>
      </c>
      <c r="AN3446" s="147" t="str">
        <f t="shared" si="640"/>
        <v/>
      </c>
      <c r="AO3446" s="118"/>
    </row>
    <row r="3447" spans="1:41">
      <c r="A3447" s="118"/>
      <c r="B3447" s="118"/>
      <c r="C3447" s="118"/>
      <c r="D3447" s="118"/>
      <c r="E3447" s="118"/>
      <c r="F3447" s="118"/>
      <c r="G3447" s="118"/>
      <c r="H3447" s="118"/>
      <c r="I3447" s="118"/>
      <c r="J3447" s="118"/>
      <c r="K3447" s="118"/>
      <c r="L3447" s="118"/>
      <c r="M3447" s="118"/>
      <c r="N3447" s="118"/>
      <c r="O3447" s="143" t="str">
        <f>IF(H3447="","",(S3447/S3447)&amp;":"&amp;ROUND(AH3447/S3447,2))</f>
        <v/>
      </c>
      <c r="P3447" s="118"/>
      <c r="Q3447" s="118"/>
      <c r="R3447" s="143" t="str">
        <f>IF(H3447="","",(S3447/S3447)&amp;":"&amp;ROUND(AI3447/S3447,2))</f>
        <v/>
      </c>
      <c r="S3447" s="144" t="str">
        <f t="shared" si="641"/>
        <v/>
      </c>
      <c r="T3447" s="145" t="str">
        <f t="shared" si="642"/>
        <v/>
      </c>
      <c r="U3447" s="118"/>
      <c r="V3447" s="145" t="str">
        <f t="shared" si="643"/>
        <v/>
      </c>
      <c r="W3447" s="144" t="str">
        <f t="shared" si="644"/>
        <v/>
      </c>
      <c r="X3447" s="146" t="str">
        <f>IF(C3447="","",IF(OR(C3447="Trade",C3447="Multi Position"),(X3446+V3447),IF(C3447="Deposit",(X3446+AE3447),IF(C3447="Withdrawal",(X3446-AE3447)))))</f>
        <v/>
      </c>
      <c r="Y3447" s="145" t="str">
        <f t="shared" si="645"/>
        <v/>
      </c>
      <c r="Z3447" s="118"/>
      <c r="AA3447" s="118"/>
      <c r="AB3447" s="118"/>
      <c r="AC3447" s="118"/>
      <c r="AD3447" s="118"/>
      <c r="AE3447" s="139"/>
      <c r="AF3447" s="118"/>
      <c r="AG3447" s="118"/>
      <c r="AH3447" s="147" t="str">
        <f t="shared" si="646"/>
        <v/>
      </c>
      <c r="AI3447" s="147" t="str">
        <f t="shared" si="647"/>
        <v/>
      </c>
      <c r="AJ3447" s="148" t="str">
        <f t="shared" si="636"/>
        <v/>
      </c>
      <c r="AK3447" s="148" t="str">
        <f t="shared" si="637"/>
        <v/>
      </c>
      <c r="AL3447" s="147" t="str">
        <f t="shared" si="638"/>
        <v/>
      </c>
      <c r="AM3447" s="147" t="str">
        <f t="shared" si="639"/>
        <v/>
      </c>
      <c r="AN3447" s="147" t="str">
        <f t="shared" si="640"/>
        <v/>
      </c>
      <c r="AO3447" s="118"/>
    </row>
    <row r="3448" spans="1:41">
      <c r="A3448" s="118"/>
      <c r="B3448" s="118"/>
      <c r="C3448" s="118"/>
      <c r="D3448" s="118"/>
      <c r="E3448" s="118"/>
      <c r="F3448" s="118"/>
      <c r="G3448" s="118"/>
      <c r="H3448" s="118"/>
      <c r="I3448" s="118"/>
      <c r="J3448" s="118"/>
      <c r="K3448" s="118"/>
      <c r="L3448" s="118"/>
      <c r="M3448" s="118"/>
      <c r="N3448" s="118"/>
      <c r="O3448" s="143" t="str">
        <f>IF(H3448="","",(S3448/S3448)&amp;":"&amp;ROUND(AH3448/S3448,2))</f>
        <v/>
      </c>
      <c r="P3448" s="118"/>
      <c r="Q3448" s="118"/>
      <c r="R3448" s="143" t="str">
        <f>IF(H3448="","",(S3448/S3448)&amp;":"&amp;ROUND(AI3448/S3448,2))</f>
        <v/>
      </c>
      <c r="S3448" s="144" t="str">
        <f t="shared" si="641"/>
        <v/>
      </c>
      <c r="T3448" s="145" t="str">
        <f t="shared" si="642"/>
        <v/>
      </c>
      <c r="U3448" s="118"/>
      <c r="V3448" s="145" t="str">
        <f t="shared" si="643"/>
        <v/>
      </c>
      <c r="W3448" s="144" t="str">
        <f t="shared" si="644"/>
        <v/>
      </c>
      <c r="X3448" s="146" t="str">
        <f>IF(C3448="","",IF(OR(C3448="Trade",C3448="Multi Position"),(X3447+V3448),IF(C3448="Deposit",(X3447+AE3448),IF(C3448="Withdrawal",(X3447-AE3448)))))</f>
        <v/>
      </c>
      <c r="Y3448" s="145" t="str">
        <f t="shared" si="645"/>
        <v/>
      </c>
      <c r="Z3448" s="118"/>
      <c r="AA3448" s="118"/>
      <c r="AB3448" s="118"/>
      <c r="AC3448" s="118"/>
      <c r="AD3448" s="118"/>
      <c r="AE3448" s="139"/>
      <c r="AF3448" s="118"/>
      <c r="AG3448" s="118"/>
      <c r="AH3448" s="147" t="str">
        <f t="shared" si="646"/>
        <v/>
      </c>
      <c r="AI3448" s="147" t="str">
        <f t="shared" si="647"/>
        <v/>
      </c>
      <c r="AJ3448" s="148" t="str">
        <f t="shared" si="636"/>
        <v/>
      </c>
      <c r="AK3448" s="148" t="str">
        <f t="shared" si="637"/>
        <v/>
      </c>
      <c r="AL3448" s="147" t="str">
        <f t="shared" si="638"/>
        <v/>
      </c>
      <c r="AM3448" s="147" t="str">
        <f t="shared" si="639"/>
        <v/>
      </c>
      <c r="AN3448" s="147" t="str">
        <f t="shared" si="640"/>
        <v/>
      </c>
      <c r="AO3448" s="118"/>
    </row>
    <row r="3449" spans="1:41">
      <c r="A3449" s="118"/>
      <c r="B3449" s="118"/>
      <c r="C3449" s="118"/>
      <c r="D3449" s="118"/>
      <c r="E3449" s="118"/>
      <c r="F3449" s="118"/>
      <c r="G3449" s="118"/>
      <c r="H3449" s="118"/>
      <c r="I3449" s="118"/>
      <c r="J3449" s="118"/>
      <c r="K3449" s="118"/>
      <c r="L3449" s="118"/>
      <c r="M3449" s="118"/>
      <c r="N3449" s="118"/>
      <c r="O3449" s="143" t="str">
        <f>IF(H3449="","",(S3449/S3449)&amp;":"&amp;ROUND(AH3449/S3449,2))</f>
        <v/>
      </c>
      <c r="P3449" s="118"/>
      <c r="Q3449" s="118"/>
      <c r="R3449" s="143" t="str">
        <f>IF(H3449="","",(S3449/S3449)&amp;":"&amp;ROUND(AI3449/S3449,2))</f>
        <v/>
      </c>
      <c r="S3449" s="144" t="str">
        <f t="shared" si="641"/>
        <v/>
      </c>
      <c r="T3449" s="145" t="str">
        <f t="shared" si="642"/>
        <v/>
      </c>
      <c r="U3449" s="118"/>
      <c r="V3449" s="145" t="str">
        <f t="shared" si="643"/>
        <v/>
      </c>
      <c r="W3449" s="144" t="str">
        <f t="shared" si="644"/>
        <v/>
      </c>
      <c r="X3449" s="146" t="str">
        <f>IF(C3449="","",IF(OR(C3449="Trade",C3449="Multi Position"),(X3448+V3449),IF(C3449="Deposit",(X3448+AE3449),IF(C3449="Withdrawal",(X3448-AE3449)))))</f>
        <v/>
      </c>
      <c r="Y3449" s="145" t="str">
        <f t="shared" si="645"/>
        <v/>
      </c>
      <c r="Z3449" s="118"/>
      <c r="AA3449" s="118"/>
      <c r="AB3449" s="118"/>
      <c r="AC3449" s="118"/>
      <c r="AD3449" s="118"/>
      <c r="AE3449" s="139"/>
      <c r="AF3449" s="118"/>
      <c r="AG3449" s="118"/>
      <c r="AH3449" s="147" t="str">
        <f t="shared" si="646"/>
        <v/>
      </c>
      <c r="AI3449" s="147" t="str">
        <f t="shared" si="647"/>
        <v/>
      </c>
      <c r="AJ3449" s="148" t="str">
        <f t="shared" si="636"/>
        <v/>
      </c>
      <c r="AK3449" s="148" t="str">
        <f t="shared" si="637"/>
        <v/>
      </c>
      <c r="AL3449" s="147" t="str">
        <f t="shared" si="638"/>
        <v/>
      </c>
      <c r="AM3449" s="147" t="str">
        <f t="shared" si="639"/>
        <v/>
      </c>
      <c r="AN3449" s="147" t="str">
        <f t="shared" si="640"/>
        <v/>
      </c>
      <c r="AO3449" s="118"/>
    </row>
    <row r="3450" spans="1:41">
      <c r="A3450" s="118"/>
      <c r="B3450" s="118"/>
      <c r="C3450" s="118"/>
      <c r="D3450" s="118"/>
      <c r="E3450" s="118"/>
      <c r="F3450" s="118"/>
      <c r="G3450" s="118"/>
      <c r="H3450" s="118"/>
      <c r="I3450" s="118"/>
      <c r="J3450" s="118"/>
      <c r="K3450" s="118"/>
      <c r="L3450" s="118"/>
      <c r="M3450" s="118"/>
      <c r="N3450" s="118"/>
      <c r="O3450" s="143" t="str">
        <f>IF(H3450="","",(S3450/S3450)&amp;":"&amp;ROUND(AH3450/S3450,2))</f>
        <v/>
      </c>
      <c r="P3450" s="118"/>
      <c r="Q3450" s="118"/>
      <c r="R3450" s="143" t="str">
        <f>IF(H3450="","",(S3450/S3450)&amp;":"&amp;ROUND(AI3450/S3450,2))</f>
        <v/>
      </c>
      <c r="S3450" s="144" t="str">
        <f t="shared" si="641"/>
        <v/>
      </c>
      <c r="T3450" s="145" t="str">
        <f t="shared" si="642"/>
        <v/>
      </c>
      <c r="U3450" s="118"/>
      <c r="V3450" s="145" t="str">
        <f t="shared" si="643"/>
        <v/>
      </c>
      <c r="W3450" s="144" t="str">
        <f t="shared" si="644"/>
        <v/>
      </c>
      <c r="X3450" s="146" t="str">
        <f>IF(C3450="","",IF(OR(C3450="Trade",C3450="Multi Position"),(X3449+V3450),IF(C3450="Deposit",(X3449+AE3450),IF(C3450="Withdrawal",(X3449-AE3450)))))</f>
        <v/>
      </c>
      <c r="Y3450" s="145" t="str">
        <f t="shared" si="645"/>
        <v/>
      </c>
      <c r="Z3450" s="118"/>
      <c r="AA3450" s="118"/>
      <c r="AB3450" s="118"/>
      <c r="AC3450" s="118"/>
      <c r="AD3450" s="118"/>
      <c r="AE3450" s="139"/>
      <c r="AF3450" s="118"/>
      <c r="AG3450" s="118"/>
      <c r="AH3450" s="147" t="str">
        <f t="shared" si="646"/>
        <v/>
      </c>
      <c r="AI3450" s="147" t="str">
        <f t="shared" si="647"/>
        <v/>
      </c>
      <c r="AJ3450" s="148" t="str">
        <f t="shared" si="636"/>
        <v/>
      </c>
      <c r="AK3450" s="148" t="str">
        <f t="shared" si="637"/>
        <v/>
      </c>
      <c r="AL3450" s="147" t="str">
        <f t="shared" si="638"/>
        <v/>
      </c>
      <c r="AM3450" s="147" t="str">
        <f t="shared" si="639"/>
        <v/>
      </c>
      <c r="AN3450" s="147" t="str">
        <f t="shared" si="640"/>
        <v/>
      </c>
      <c r="AO3450" s="118"/>
    </row>
    <row r="3451" spans="1:41">
      <c r="A3451" s="118"/>
      <c r="B3451" s="118"/>
      <c r="C3451" s="118"/>
      <c r="D3451" s="118"/>
      <c r="E3451" s="118"/>
      <c r="F3451" s="118"/>
      <c r="G3451" s="118"/>
      <c r="H3451" s="118"/>
      <c r="I3451" s="118"/>
      <c r="J3451" s="118"/>
      <c r="K3451" s="118"/>
      <c r="L3451" s="118"/>
      <c r="M3451" s="118"/>
      <c r="N3451" s="118"/>
      <c r="O3451" s="143" t="str">
        <f>IF(H3451="","",(S3451/S3451)&amp;":"&amp;ROUND(AH3451/S3451,2))</f>
        <v/>
      </c>
      <c r="P3451" s="118"/>
      <c r="Q3451" s="118"/>
      <c r="R3451" s="143" t="str">
        <f>IF(H3451="","",(S3451/S3451)&amp;":"&amp;ROUND(AI3451/S3451,2))</f>
        <v/>
      </c>
      <c r="S3451" s="144" t="str">
        <f t="shared" si="641"/>
        <v/>
      </c>
      <c r="T3451" s="145" t="str">
        <f t="shared" si="642"/>
        <v/>
      </c>
      <c r="U3451" s="118"/>
      <c r="V3451" s="145" t="str">
        <f t="shared" si="643"/>
        <v/>
      </c>
      <c r="W3451" s="144" t="str">
        <f t="shared" si="644"/>
        <v/>
      </c>
      <c r="X3451" s="146" t="str">
        <f>IF(C3451="","",IF(OR(C3451="Trade",C3451="Multi Position"),(X3450+V3451),IF(C3451="Deposit",(X3450+AE3451),IF(C3451="Withdrawal",(X3450-AE3451)))))</f>
        <v/>
      </c>
      <c r="Y3451" s="145" t="str">
        <f t="shared" si="645"/>
        <v/>
      </c>
      <c r="Z3451" s="118"/>
      <c r="AA3451" s="118"/>
      <c r="AB3451" s="118"/>
      <c r="AC3451" s="118"/>
      <c r="AD3451" s="118"/>
      <c r="AE3451" s="139"/>
      <c r="AF3451" s="118"/>
      <c r="AG3451" s="118"/>
      <c r="AH3451" s="147" t="str">
        <f t="shared" si="646"/>
        <v/>
      </c>
      <c r="AI3451" s="147" t="str">
        <f t="shared" si="647"/>
        <v/>
      </c>
      <c r="AJ3451" s="148" t="str">
        <f t="shared" si="636"/>
        <v/>
      </c>
      <c r="AK3451" s="148" t="str">
        <f t="shared" si="637"/>
        <v/>
      </c>
      <c r="AL3451" s="147" t="str">
        <f t="shared" si="638"/>
        <v/>
      </c>
      <c r="AM3451" s="147" t="str">
        <f t="shared" si="639"/>
        <v/>
      </c>
      <c r="AN3451" s="147" t="str">
        <f t="shared" si="640"/>
        <v/>
      </c>
      <c r="AO3451" s="118"/>
    </row>
    <row r="3452" spans="1:41">
      <c r="A3452" s="118"/>
      <c r="B3452" s="118"/>
      <c r="C3452" s="118"/>
      <c r="D3452" s="118"/>
      <c r="E3452" s="118"/>
      <c r="F3452" s="118"/>
      <c r="G3452" s="118"/>
      <c r="H3452" s="118"/>
      <c r="I3452" s="118"/>
      <c r="J3452" s="118"/>
      <c r="K3452" s="118"/>
      <c r="L3452" s="118"/>
      <c r="M3452" s="118"/>
      <c r="N3452" s="118"/>
      <c r="O3452" s="143" t="str">
        <f>IF(H3452="","",(S3452/S3452)&amp;":"&amp;ROUND(AH3452/S3452,2))</f>
        <v/>
      </c>
      <c r="P3452" s="118"/>
      <c r="Q3452" s="118"/>
      <c r="R3452" s="143" t="str">
        <f>IF(H3452="","",(S3452/S3452)&amp;":"&amp;ROUND(AI3452/S3452,2))</f>
        <v/>
      </c>
      <c r="S3452" s="144" t="str">
        <f t="shared" si="641"/>
        <v/>
      </c>
      <c r="T3452" s="145" t="str">
        <f t="shared" si="642"/>
        <v/>
      </c>
      <c r="U3452" s="118"/>
      <c r="V3452" s="145" t="str">
        <f t="shared" si="643"/>
        <v/>
      </c>
      <c r="W3452" s="144" t="str">
        <f t="shared" si="644"/>
        <v/>
      </c>
      <c r="X3452" s="146" t="str">
        <f>IF(C3452="","",IF(OR(C3452="Trade",C3452="Multi Position"),(X3451+V3452),IF(C3452="Deposit",(X3451+AE3452),IF(C3452="Withdrawal",(X3451-AE3452)))))</f>
        <v/>
      </c>
      <c r="Y3452" s="145" t="str">
        <f t="shared" si="645"/>
        <v/>
      </c>
      <c r="Z3452" s="118"/>
      <c r="AA3452" s="118"/>
      <c r="AB3452" s="118"/>
      <c r="AC3452" s="118"/>
      <c r="AD3452" s="118"/>
      <c r="AE3452" s="139"/>
      <c r="AF3452" s="118"/>
      <c r="AG3452" s="118"/>
      <c r="AH3452" s="147" t="str">
        <f t="shared" si="646"/>
        <v/>
      </c>
      <c r="AI3452" s="147" t="str">
        <f t="shared" si="647"/>
        <v/>
      </c>
      <c r="AJ3452" s="148" t="str">
        <f t="shared" si="636"/>
        <v/>
      </c>
      <c r="AK3452" s="148" t="str">
        <f t="shared" si="637"/>
        <v/>
      </c>
      <c r="AL3452" s="147" t="str">
        <f t="shared" si="638"/>
        <v/>
      </c>
      <c r="AM3452" s="147" t="str">
        <f t="shared" si="639"/>
        <v/>
      </c>
      <c r="AN3452" s="147" t="str">
        <f t="shared" si="640"/>
        <v/>
      </c>
      <c r="AO3452" s="118"/>
    </row>
    <row r="3453" spans="1:41">
      <c r="A3453" s="118"/>
      <c r="B3453" s="118"/>
      <c r="C3453" s="118"/>
      <c r="D3453" s="118"/>
      <c r="E3453" s="118"/>
      <c r="F3453" s="118"/>
      <c r="G3453" s="118"/>
      <c r="H3453" s="118"/>
      <c r="I3453" s="118"/>
      <c r="J3453" s="118"/>
      <c r="K3453" s="118"/>
      <c r="L3453" s="118"/>
      <c r="M3453" s="118"/>
      <c r="N3453" s="118"/>
      <c r="O3453" s="143" t="str">
        <f>IF(H3453="","",(S3453/S3453)&amp;":"&amp;ROUND(AH3453/S3453,2))</f>
        <v/>
      </c>
      <c r="P3453" s="118"/>
      <c r="Q3453" s="118"/>
      <c r="R3453" s="143" t="str">
        <f>IF(H3453="","",(S3453/S3453)&amp;":"&amp;ROUND(AI3453/S3453,2))</f>
        <v/>
      </c>
      <c r="S3453" s="144" t="str">
        <f t="shared" si="641"/>
        <v/>
      </c>
      <c r="T3453" s="145" t="str">
        <f t="shared" si="642"/>
        <v/>
      </c>
      <c r="U3453" s="118"/>
      <c r="V3453" s="145" t="str">
        <f t="shared" si="643"/>
        <v/>
      </c>
      <c r="W3453" s="144" t="str">
        <f t="shared" si="644"/>
        <v/>
      </c>
      <c r="X3453" s="146" t="str">
        <f>IF(C3453="","",IF(OR(C3453="Trade",C3453="Multi Position"),(X3452+V3453),IF(C3453="Deposit",(X3452+AE3453),IF(C3453="Withdrawal",(X3452-AE3453)))))</f>
        <v/>
      </c>
      <c r="Y3453" s="145" t="str">
        <f t="shared" si="645"/>
        <v/>
      </c>
      <c r="Z3453" s="118"/>
      <c r="AA3453" s="118"/>
      <c r="AB3453" s="118"/>
      <c r="AC3453" s="118"/>
      <c r="AD3453" s="118"/>
      <c r="AE3453" s="139"/>
      <c r="AF3453" s="118"/>
      <c r="AG3453" s="118"/>
      <c r="AH3453" s="147" t="str">
        <f t="shared" si="646"/>
        <v/>
      </c>
      <c r="AI3453" s="147" t="str">
        <f t="shared" si="647"/>
        <v/>
      </c>
      <c r="AJ3453" s="148" t="str">
        <f t="shared" si="636"/>
        <v/>
      </c>
      <c r="AK3453" s="148" t="str">
        <f t="shared" si="637"/>
        <v/>
      </c>
      <c r="AL3453" s="147" t="str">
        <f t="shared" si="638"/>
        <v/>
      </c>
      <c r="AM3453" s="147" t="str">
        <f t="shared" si="639"/>
        <v/>
      </c>
      <c r="AN3453" s="147" t="str">
        <f t="shared" si="640"/>
        <v/>
      </c>
      <c r="AO3453" s="118"/>
    </row>
    <row r="3454" spans="1:41">
      <c r="A3454" s="118"/>
      <c r="B3454" s="118"/>
      <c r="C3454" s="118"/>
      <c r="D3454" s="118"/>
      <c r="E3454" s="118"/>
      <c r="F3454" s="118"/>
      <c r="G3454" s="118"/>
      <c r="H3454" s="118"/>
      <c r="I3454" s="118"/>
      <c r="J3454" s="118"/>
      <c r="K3454" s="118"/>
      <c r="L3454" s="118"/>
      <c r="M3454" s="118"/>
      <c r="N3454" s="118"/>
      <c r="O3454" s="143" t="str">
        <f>IF(H3454="","",(S3454/S3454)&amp;":"&amp;ROUND(AH3454/S3454,2))</f>
        <v/>
      </c>
      <c r="P3454" s="118"/>
      <c r="Q3454" s="118"/>
      <c r="R3454" s="143" t="str">
        <f>IF(H3454="","",(S3454/S3454)&amp;":"&amp;ROUND(AI3454/S3454,2))</f>
        <v/>
      </c>
      <c r="S3454" s="144" t="str">
        <f t="shared" si="641"/>
        <v/>
      </c>
      <c r="T3454" s="145" t="str">
        <f t="shared" si="642"/>
        <v/>
      </c>
      <c r="U3454" s="118"/>
      <c r="V3454" s="145" t="str">
        <f t="shared" si="643"/>
        <v/>
      </c>
      <c r="W3454" s="144" t="str">
        <f t="shared" si="644"/>
        <v/>
      </c>
      <c r="X3454" s="146" t="str">
        <f>IF(C3454="","",IF(OR(C3454="Trade",C3454="Multi Position"),(X3453+V3454),IF(C3454="Deposit",(X3453+AE3454),IF(C3454="Withdrawal",(X3453-AE3454)))))</f>
        <v/>
      </c>
      <c r="Y3454" s="145" t="str">
        <f t="shared" si="645"/>
        <v/>
      </c>
      <c r="Z3454" s="118"/>
      <c r="AA3454" s="118"/>
      <c r="AB3454" s="118"/>
      <c r="AC3454" s="118"/>
      <c r="AD3454" s="118"/>
      <c r="AE3454" s="139"/>
      <c r="AF3454" s="118"/>
      <c r="AG3454" s="118"/>
      <c r="AH3454" s="147" t="str">
        <f t="shared" si="646"/>
        <v/>
      </c>
      <c r="AI3454" s="147" t="str">
        <f t="shared" si="647"/>
        <v/>
      </c>
      <c r="AJ3454" s="148" t="str">
        <f t="shared" si="636"/>
        <v/>
      </c>
      <c r="AK3454" s="148" t="str">
        <f t="shared" si="637"/>
        <v/>
      </c>
      <c r="AL3454" s="147" t="str">
        <f t="shared" si="638"/>
        <v/>
      </c>
      <c r="AM3454" s="147" t="str">
        <f t="shared" si="639"/>
        <v/>
      </c>
      <c r="AN3454" s="147" t="str">
        <f t="shared" si="640"/>
        <v/>
      </c>
      <c r="AO3454" s="118"/>
    </row>
    <row r="3455" spans="1:41">
      <c r="A3455" s="118"/>
      <c r="B3455" s="118"/>
      <c r="C3455" s="118"/>
      <c r="D3455" s="118"/>
      <c r="E3455" s="118"/>
      <c r="F3455" s="118"/>
      <c r="G3455" s="118"/>
      <c r="H3455" s="118"/>
      <c r="I3455" s="118"/>
      <c r="J3455" s="118"/>
      <c r="K3455" s="118"/>
      <c r="L3455" s="118"/>
      <c r="M3455" s="118"/>
      <c r="N3455" s="118"/>
      <c r="O3455" s="143" t="str">
        <f>IF(H3455="","",(S3455/S3455)&amp;":"&amp;ROUND(AH3455/S3455,2))</f>
        <v/>
      </c>
      <c r="P3455" s="118"/>
      <c r="Q3455" s="118"/>
      <c r="R3455" s="143" t="str">
        <f>IF(H3455="","",(S3455/S3455)&amp;":"&amp;ROUND(AI3455/S3455,2))</f>
        <v/>
      </c>
      <c r="S3455" s="144" t="str">
        <f t="shared" si="641"/>
        <v/>
      </c>
      <c r="T3455" s="145" t="str">
        <f t="shared" si="642"/>
        <v/>
      </c>
      <c r="U3455" s="118"/>
      <c r="V3455" s="145" t="str">
        <f t="shared" si="643"/>
        <v/>
      </c>
      <c r="W3455" s="144" t="str">
        <f t="shared" si="644"/>
        <v/>
      </c>
      <c r="X3455" s="146" t="str">
        <f>IF(C3455="","",IF(OR(C3455="Trade",C3455="Multi Position"),(X3454+V3455),IF(C3455="Deposit",(X3454+AE3455),IF(C3455="Withdrawal",(X3454-AE3455)))))</f>
        <v/>
      </c>
      <c r="Y3455" s="145" t="str">
        <f t="shared" si="645"/>
        <v/>
      </c>
      <c r="Z3455" s="118"/>
      <c r="AA3455" s="118"/>
      <c r="AB3455" s="118"/>
      <c r="AC3455" s="118"/>
      <c r="AD3455" s="118"/>
      <c r="AE3455" s="139"/>
      <c r="AF3455" s="118"/>
      <c r="AG3455" s="118"/>
      <c r="AH3455" s="147" t="str">
        <f t="shared" si="646"/>
        <v/>
      </c>
      <c r="AI3455" s="147" t="str">
        <f t="shared" si="647"/>
        <v/>
      </c>
      <c r="AJ3455" s="148" t="str">
        <f t="shared" si="636"/>
        <v/>
      </c>
      <c r="AK3455" s="148" t="str">
        <f t="shared" si="637"/>
        <v/>
      </c>
      <c r="AL3455" s="147" t="str">
        <f t="shared" si="638"/>
        <v/>
      </c>
      <c r="AM3455" s="147" t="str">
        <f t="shared" si="639"/>
        <v/>
      </c>
      <c r="AN3455" s="147" t="str">
        <f t="shared" si="640"/>
        <v/>
      </c>
      <c r="AO3455" s="118"/>
    </row>
    <row r="3456" spans="1:41">
      <c r="A3456" s="118"/>
      <c r="B3456" s="118"/>
      <c r="C3456" s="118"/>
      <c r="D3456" s="118"/>
      <c r="E3456" s="118"/>
      <c r="F3456" s="118"/>
      <c r="G3456" s="118"/>
      <c r="H3456" s="118"/>
      <c r="I3456" s="118"/>
      <c r="J3456" s="118"/>
      <c r="K3456" s="118"/>
      <c r="L3456" s="118"/>
      <c r="M3456" s="118"/>
      <c r="N3456" s="118"/>
      <c r="O3456" s="143" t="str">
        <f>IF(H3456="","",(S3456/S3456)&amp;":"&amp;ROUND(AH3456/S3456,2))</f>
        <v/>
      </c>
      <c r="P3456" s="118"/>
      <c r="Q3456" s="118"/>
      <c r="R3456" s="143" t="str">
        <f>IF(H3456="","",(S3456/S3456)&amp;":"&amp;ROUND(AI3456/S3456,2))</f>
        <v/>
      </c>
      <c r="S3456" s="144" t="str">
        <f t="shared" si="641"/>
        <v/>
      </c>
      <c r="T3456" s="145" t="str">
        <f t="shared" si="642"/>
        <v/>
      </c>
      <c r="U3456" s="118"/>
      <c r="V3456" s="145" t="str">
        <f t="shared" si="643"/>
        <v/>
      </c>
      <c r="W3456" s="144" t="str">
        <f t="shared" si="644"/>
        <v/>
      </c>
      <c r="X3456" s="146" t="str">
        <f>IF(C3456="","",IF(OR(C3456="Trade",C3456="Multi Position"),(X3455+V3456),IF(C3456="Deposit",(X3455+AE3456),IF(C3456="Withdrawal",(X3455-AE3456)))))</f>
        <v/>
      </c>
      <c r="Y3456" s="145" t="str">
        <f t="shared" si="645"/>
        <v/>
      </c>
      <c r="Z3456" s="118"/>
      <c r="AA3456" s="118"/>
      <c r="AB3456" s="118"/>
      <c r="AC3456" s="118"/>
      <c r="AD3456" s="118"/>
      <c r="AE3456" s="139"/>
      <c r="AF3456" s="118"/>
      <c r="AG3456" s="118"/>
      <c r="AH3456" s="147" t="str">
        <f t="shared" si="646"/>
        <v/>
      </c>
      <c r="AI3456" s="147" t="str">
        <f t="shared" si="647"/>
        <v/>
      </c>
      <c r="AJ3456" s="148" t="str">
        <f t="shared" si="636"/>
        <v/>
      </c>
      <c r="AK3456" s="148" t="str">
        <f t="shared" si="637"/>
        <v/>
      </c>
      <c r="AL3456" s="147" t="str">
        <f t="shared" si="638"/>
        <v/>
      </c>
      <c r="AM3456" s="147" t="str">
        <f t="shared" si="639"/>
        <v/>
      </c>
      <c r="AN3456" s="147" t="str">
        <f t="shared" si="640"/>
        <v/>
      </c>
      <c r="AO3456" s="118"/>
    </row>
    <row r="3457" spans="1:41">
      <c r="A3457" s="118"/>
      <c r="B3457" s="118"/>
      <c r="C3457" s="118"/>
      <c r="D3457" s="118"/>
      <c r="E3457" s="118"/>
      <c r="F3457" s="118"/>
      <c r="G3457" s="118"/>
      <c r="H3457" s="118"/>
      <c r="I3457" s="118"/>
      <c r="J3457" s="118"/>
      <c r="K3457" s="118"/>
      <c r="L3457" s="118"/>
      <c r="M3457" s="118"/>
      <c r="N3457" s="118"/>
      <c r="O3457" s="143" t="str">
        <f>IF(H3457="","",(S3457/S3457)&amp;":"&amp;ROUND(AH3457/S3457,2))</f>
        <v/>
      </c>
      <c r="P3457" s="118"/>
      <c r="Q3457" s="118"/>
      <c r="R3457" s="143" t="str">
        <f>IF(H3457="","",(S3457/S3457)&amp;":"&amp;ROUND(AI3457/S3457,2))</f>
        <v/>
      </c>
      <c r="S3457" s="144" t="str">
        <f t="shared" si="641"/>
        <v/>
      </c>
      <c r="T3457" s="145" t="str">
        <f t="shared" si="642"/>
        <v/>
      </c>
      <c r="U3457" s="118"/>
      <c r="V3457" s="145" t="str">
        <f t="shared" si="643"/>
        <v/>
      </c>
      <c r="W3457" s="144" t="str">
        <f t="shared" si="644"/>
        <v/>
      </c>
      <c r="X3457" s="146" t="str">
        <f>IF(C3457="","",IF(OR(C3457="Trade",C3457="Multi Position"),(X3456+V3457),IF(C3457="Deposit",(X3456+AE3457),IF(C3457="Withdrawal",(X3456-AE3457)))))</f>
        <v/>
      </c>
      <c r="Y3457" s="145" t="str">
        <f t="shared" si="645"/>
        <v/>
      </c>
      <c r="Z3457" s="118"/>
      <c r="AA3457" s="118"/>
      <c r="AB3457" s="118"/>
      <c r="AC3457" s="118"/>
      <c r="AD3457" s="118"/>
      <c r="AE3457" s="139"/>
      <c r="AF3457" s="118"/>
      <c r="AG3457" s="118"/>
      <c r="AH3457" s="147" t="str">
        <f t="shared" si="646"/>
        <v/>
      </c>
      <c r="AI3457" s="147" t="str">
        <f t="shared" si="647"/>
        <v/>
      </c>
      <c r="AJ3457" s="148" t="str">
        <f t="shared" si="636"/>
        <v/>
      </c>
      <c r="AK3457" s="148" t="str">
        <f t="shared" si="637"/>
        <v/>
      </c>
      <c r="AL3457" s="147" t="str">
        <f t="shared" si="638"/>
        <v/>
      </c>
      <c r="AM3457" s="147" t="str">
        <f t="shared" si="639"/>
        <v/>
      </c>
      <c r="AN3457" s="147" t="str">
        <f t="shared" si="640"/>
        <v/>
      </c>
      <c r="AO3457" s="118"/>
    </row>
    <row r="3458" spans="1:41">
      <c r="A3458" s="118"/>
      <c r="B3458" s="118"/>
      <c r="C3458" s="118"/>
      <c r="D3458" s="118"/>
      <c r="E3458" s="118"/>
      <c r="F3458" s="118"/>
      <c r="G3458" s="118"/>
      <c r="H3458" s="118"/>
      <c r="I3458" s="118"/>
      <c r="J3458" s="118"/>
      <c r="K3458" s="118"/>
      <c r="L3458" s="118"/>
      <c r="M3458" s="118"/>
      <c r="N3458" s="118"/>
      <c r="O3458" s="143" t="str">
        <f>IF(H3458="","",(S3458/S3458)&amp;":"&amp;ROUND(AH3458/S3458,2))</f>
        <v/>
      </c>
      <c r="P3458" s="118"/>
      <c r="Q3458" s="118"/>
      <c r="R3458" s="143" t="str">
        <f>IF(H3458="","",(S3458/S3458)&amp;":"&amp;ROUND(AI3458/S3458,2))</f>
        <v/>
      </c>
      <c r="S3458" s="144" t="str">
        <f t="shared" si="641"/>
        <v/>
      </c>
      <c r="T3458" s="145" t="str">
        <f t="shared" si="642"/>
        <v/>
      </c>
      <c r="U3458" s="118"/>
      <c r="V3458" s="145" t="str">
        <f t="shared" si="643"/>
        <v/>
      </c>
      <c r="W3458" s="144" t="str">
        <f t="shared" si="644"/>
        <v/>
      </c>
      <c r="X3458" s="146" t="str">
        <f>IF(C3458="","",IF(OR(C3458="Trade",C3458="Multi Position"),(X3457+V3458),IF(C3458="Deposit",(X3457+AE3458),IF(C3458="Withdrawal",(X3457-AE3458)))))</f>
        <v/>
      </c>
      <c r="Y3458" s="145" t="str">
        <f t="shared" si="645"/>
        <v/>
      </c>
      <c r="Z3458" s="118"/>
      <c r="AA3458" s="118"/>
      <c r="AB3458" s="118"/>
      <c r="AC3458" s="118"/>
      <c r="AD3458" s="118"/>
      <c r="AE3458" s="139"/>
      <c r="AF3458" s="118"/>
      <c r="AG3458" s="118"/>
      <c r="AH3458" s="147" t="str">
        <f t="shared" si="646"/>
        <v/>
      </c>
      <c r="AI3458" s="147" t="str">
        <f t="shared" si="647"/>
        <v/>
      </c>
      <c r="AJ3458" s="148" t="str">
        <f t="shared" si="636"/>
        <v/>
      </c>
      <c r="AK3458" s="148" t="str">
        <f t="shared" si="637"/>
        <v/>
      </c>
      <c r="AL3458" s="147" t="str">
        <f t="shared" si="638"/>
        <v/>
      </c>
      <c r="AM3458" s="147" t="str">
        <f t="shared" si="639"/>
        <v/>
      </c>
      <c r="AN3458" s="147" t="str">
        <f t="shared" si="640"/>
        <v/>
      </c>
      <c r="AO3458" s="118"/>
    </row>
    <row r="3459" spans="1:41">
      <c r="A3459" s="118"/>
      <c r="B3459" s="118"/>
      <c r="C3459" s="118"/>
      <c r="D3459" s="118"/>
      <c r="E3459" s="118"/>
      <c r="F3459" s="118"/>
      <c r="G3459" s="118"/>
      <c r="H3459" s="118"/>
      <c r="I3459" s="118"/>
      <c r="J3459" s="118"/>
      <c r="K3459" s="118"/>
      <c r="L3459" s="118"/>
      <c r="M3459" s="118"/>
      <c r="N3459" s="118"/>
      <c r="O3459" s="143" t="str">
        <f>IF(H3459="","",(S3459/S3459)&amp;":"&amp;ROUND(AH3459/S3459,2))</f>
        <v/>
      </c>
      <c r="P3459" s="118"/>
      <c r="Q3459" s="118"/>
      <c r="R3459" s="143" t="str">
        <f>IF(H3459="","",(S3459/S3459)&amp;":"&amp;ROUND(AI3459/S3459,2))</f>
        <v/>
      </c>
      <c r="S3459" s="144" t="str">
        <f t="shared" si="641"/>
        <v/>
      </c>
      <c r="T3459" s="145" t="str">
        <f t="shared" si="642"/>
        <v/>
      </c>
      <c r="U3459" s="118"/>
      <c r="V3459" s="145" t="str">
        <f t="shared" si="643"/>
        <v/>
      </c>
      <c r="W3459" s="144" t="str">
        <f t="shared" si="644"/>
        <v/>
      </c>
      <c r="X3459" s="146" t="str">
        <f>IF(C3459="","",IF(OR(C3459="Trade",C3459="Multi Position"),(X3458+V3459),IF(C3459="Deposit",(X3458+AE3459),IF(C3459="Withdrawal",(X3458-AE3459)))))</f>
        <v/>
      </c>
      <c r="Y3459" s="145" t="str">
        <f t="shared" si="645"/>
        <v/>
      </c>
      <c r="Z3459" s="118"/>
      <c r="AA3459" s="118"/>
      <c r="AB3459" s="118"/>
      <c r="AC3459" s="118"/>
      <c r="AD3459" s="118"/>
      <c r="AE3459" s="139"/>
      <c r="AF3459" s="118"/>
      <c r="AG3459" s="118"/>
      <c r="AH3459" s="147" t="str">
        <f t="shared" si="646"/>
        <v/>
      </c>
      <c r="AI3459" s="147" t="str">
        <f t="shared" si="647"/>
        <v/>
      </c>
      <c r="AJ3459" s="148" t="str">
        <f t="shared" si="636"/>
        <v/>
      </c>
      <c r="AK3459" s="148" t="str">
        <f t="shared" si="637"/>
        <v/>
      </c>
      <c r="AL3459" s="147" t="str">
        <f t="shared" si="638"/>
        <v/>
      </c>
      <c r="AM3459" s="147" t="str">
        <f t="shared" si="639"/>
        <v/>
      </c>
      <c r="AN3459" s="147" t="str">
        <f t="shared" si="640"/>
        <v/>
      </c>
      <c r="AO3459" s="118"/>
    </row>
    <row r="3460" spans="1:41">
      <c r="A3460" s="118"/>
      <c r="B3460" s="118"/>
      <c r="C3460" s="118"/>
      <c r="D3460" s="118"/>
      <c r="E3460" s="118"/>
      <c r="F3460" s="118"/>
      <c r="G3460" s="118"/>
      <c r="H3460" s="118"/>
      <c r="I3460" s="118"/>
      <c r="J3460" s="118"/>
      <c r="K3460" s="118"/>
      <c r="L3460" s="118"/>
      <c r="M3460" s="118"/>
      <c r="N3460" s="118"/>
      <c r="O3460" s="143" t="str">
        <f>IF(H3460="","",(S3460/S3460)&amp;":"&amp;ROUND(AH3460/S3460,2))</f>
        <v/>
      </c>
      <c r="P3460" s="118"/>
      <c r="Q3460" s="118"/>
      <c r="R3460" s="143" t="str">
        <f>IF(H3460="","",(S3460/S3460)&amp;":"&amp;ROUND(AI3460/S3460,2))</f>
        <v/>
      </c>
      <c r="S3460" s="144" t="str">
        <f t="shared" si="641"/>
        <v/>
      </c>
      <c r="T3460" s="145" t="str">
        <f t="shared" si="642"/>
        <v/>
      </c>
      <c r="U3460" s="118"/>
      <c r="V3460" s="145" t="str">
        <f t="shared" si="643"/>
        <v/>
      </c>
      <c r="W3460" s="144" t="str">
        <f t="shared" si="644"/>
        <v/>
      </c>
      <c r="X3460" s="146" t="str">
        <f>IF(C3460="","",IF(OR(C3460="Trade",C3460="Multi Position"),(X3459+V3460),IF(C3460="Deposit",(X3459+AE3460),IF(C3460="Withdrawal",(X3459-AE3460)))))</f>
        <v/>
      </c>
      <c r="Y3460" s="145" t="str">
        <f t="shared" si="645"/>
        <v/>
      </c>
      <c r="Z3460" s="118"/>
      <c r="AA3460" s="118"/>
      <c r="AB3460" s="118"/>
      <c r="AC3460" s="118"/>
      <c r="AD3460" s="118"/>
      <c r="AE3460" s="139"/>
      <c r="AF3460" s="118"/>
      <c r="AG3460" s="118"/>
      <c r="AH3460" s="147" t="str">
        <f t="shared" si="646"/>
        <v/>
      </c>
      <c r="AI3460" s="147" t="str">
        <f t="shared" si="647"/>
        <v/>
      </c>
      <c r="AJ3460" s="148" t="str">
        <f t="shared" si="636"/>
        <v/>
      </c>
      <c r="AK3460" s="148" t="str">
        <f t="shared" si="637"/>
        <v/>
      </c>
      <c r="AL3460" s="147" t="str">
        <f t="shared" si="638"/>
        <v/>
      </c>
      <c r="AM3460" s="147" t="str">
        <f t="shared" si="639"/>
        <v/>
      </c>
      <c r="AN3460" s="147" t="str">
        <f t="shared" si="640"/>
        <v/>
      </c>
      <c r="AO3460" s="118"/>
    </row>
    <row r="3461" spans="1:41">
      <c r="A3461" s="118"/>
      <c r="B3461" s="118"/>
      <c r="C3461" s="118"/>
      <c r="D3461" s="118"/>
      <c r="E3461" s="118"/>
      <c r="F3461" s="118"/>
      <c r="G3461" s="118"/>
      <c r="H3461" s="118"/>
      <c r="I3461" s="118"/>
      <c r="J3461" s="118"/>
      <c r="K3461" s="118"/>
      <c r="L3461" s="118"/>
      <c r="M3461" s="118"/>
      <c r="N3461" s="118"/>
      <c r="O3461" s="143" t="str">
        <f>IF(H3461="","",(S3461/S3461)&amp;":"&amp;ROUND(AH3461/S3461,2))</f>
        <v/>
      </c>
      <c r="P3461" s="118"/>
      <c r="Q3461" s="118"/>
      <c r="R3461" s="143" t="str">
        <f>IF(H3461="","",(S3461/S3461)&amp;":"&amp;ROUND(AI3461/S3461,2))</f>
        <v/>
      </c>
      <c r="S3461" s="144" t="str">
        <f t="shared" si="641"/>
        <v/>
      </c>
      <c r="T3461" s="145" t="str">
        <f t="shared" si="642"/>
        <v/>
      </c>
      <c r="U3461" s="118"/>
      <c r="V3461" s="145" t="str">
        <f t="shared" si="643"/>
        <v/>
      </c>
      <c r="W3461" s="144" t="str">
        <f t="shared" si="644"/>
        <v/>
      </c>
      <c r="X3461" s="146" t="str">
        <f>IF(C3461="","",IF(OR(C3461="Trade",C3461="Multi Position"),(X3460+V3461),IF(C3461="Deposit",(X3460+AE3461),IF(C3461="Withdrawal",(X3460-AE3461)))))</f>
        <v/>
      </c>
      <c r="Y3461" s="145" t="str">
        <f t="shared" si="645"/>
        <v/>
      </c>
      <c r="Z3461" s="118"/>
      <c r="AA3461" s="118"/>
      <c r="AB3461" s="118"/>
      <c r="AC3461" s="118"/>
      <c r="AD3461" s="118"/>
      <c r="AE3461" s="139"/>
      <c r="AF3461" s="118"/>
      <c r="AG3461" s="118"/>
      <c r="AH3461" s="147" t="str">
        <f t="shared" si="646"/>
        <v/>
      </c>
      <c r="AI3461" s="147" t="str">
        <f t="shared" si="647"/>
        <v/>
      </c>
      <c r="AJ3461" s="148" t="str">
        <f t="shared" si="636"/>
        <v/>
      </c>
      <c r="AK3461" s="148" t="str">
        <f t="shared" si="637"/>
        <v/>
      </c>
      <c r="AL3461" s="147" t="str">
        <f t="shared" si="638"/>
        <v/>
      </c>
      <c r="AM3461" s="147" t="str">
        <f t="shared" si="639"/>
        <v/>
      </c>
      <c r="AN3461" s="147" t="str">
        <f t="shared" si="640"/>
        <v/>
      </c>
      <c r="AO3461" s="118"/>
    </row>
    <row r="3462" spans="1:41">
      <c r="A3462" s="118"/>
      <c r="B3462" s="118"/>
      <c r="C3462" s="118"/>
      <c r="D3462" s="118"/>
      <c r="E3462" s="118"/>
      <c r="F3462" s="118"/>
      <c r="G3462" s="118"/>
      <c r="H3462" s="118"/>
      <c r="I3462" s="118"/>
      <c r="J3462" s="118"/>
      <c r="K3462" s="118"/>
      <c r="L3462" s="118"/>
      <c r="M3462" s="118"/>
      <c r="N3462" s="118"/>
      <c r="O3462" s="143" t="str">
        <f>IF(H3462="","",(S3462/S3462)&amp;":"&amp;ROUND(AH3462/S3462,2))</f>
        <v/>
      </c>
      <c r="P3462" s="118"/>
      <c r="Q3462" s="118"/>
      <c r="R3462" s="143" t="str">
        <f>IF(H3462="","",(S3462/S3462)&amp;":"&amp;ROUND(AI3462/S3462,2))</f>
        <v/>
      </c>
      <c r="S3462" s="144" t="str">
        <f t="shared" si="641"/>
        <v/>
      </c>
      <c r="T3462" s="145" t="str">
        <f t="shared" si="642"/>
        <v/>
      </c>
      <c r="U3462" s="118"/>
      <c r="V3462" s="145" t="str">
        <f t="shared" si="643"/>
        <v/>
      </c>
      <c r="W3462" s="144" t="str">
        <f t="shared" si="644"/>
        <v/>
      </c>
      <c r="X3462" s="146" t="str">
        <f>IF(C3462="","",IF(OR(C3462="Trade",C3462="Multi Position"),(X3461+V3462),IF(C3462="Deposit",(X3461+AE3462),IF(C3462="Withdrawal",(X3461-AE3462)))))</f>
        <v/>
      </c>
      <c r="Y3462" s="145" t="str">
        <f t="shared" si="645"/>
        <v/>
      </c>
      <c r="Z3462" s="118"/>
      <c r="AA3462" s="118"/>
      <c r="AB3462" s="118"/>
      <c r="AC3462" s="118"/>
      <c r="AD3462" s="118"/>
      <c r="AE3462" s="139"/>
      <c r="AF3462" s="118"/>
      <c r="AG3462" s="118"/>
      <c r="AH3462" s="147" t="str">
        <f t="shared" si="646"/>
        <v/>
      </c>
      <c r="AI3462" s="147" t="str">
        <f t="shared" si="647"/>
        <v/>
      </c>
      <c r="AJ3462" s="148" t="str">
        <f t="shared" si="636"/>
        <v/>
      </c>
      <c r="AK3462" s="148" t="str">
        <f t="shared" si="637"/>
        <v/>
      </c>
      <c r="AL3462" s="147" t="str">
        <f t="shared" si="638"/>
        <v/>
      </c>
      <c r="AM3462" s="147" t="str">
        <f t="shared" si="639"/>
        <v/>
      </c>
      <c r="AN3462" s="147" t="str">
        <f t="shared" si="640"/>
        <v/>
      </c>
      <c r="AO3462" s="118"/>
    </row>
    <row r="3463" spans="1:41">
      <c r="A3463" s="118"/>
      <c r="B3463" s="118"/>
      <c r="C3463" s="118"/>
      <c r="D3463" s="118"/>
      <c r="E3463" s="118"/>
      <c r="F3463" s="118"/>
      <c r="G3463" s="118"/>
      <c r="H3463" s="118"/>
      <c r="I3463" s="118"/>
      <c r="J3463" s="118"/>
      <c r="K3463" s="118"/>
      <c r="L3463" s="118"/>
      <c r="M3463" s="118"/>
      <c r="N3463" s="118"/>
      <c r="O3463" s="143" t="str">
        <f>IF(H3463="","",(S3463/S3463)&amp;":"&amp;ROUND(AH3463/S3463,2))</f>
        <v/>
      </c>
      <c r="P3463" s="118"/>
      <c r="Q3463" s="118"/>
      <c r="R3463" s="143" t="str">
        <f>IF(H3463="","",(S3463/S3463)&amp;":"&amp;ROUND(AI3463/S3463,2))</f>
        <v/>
      </c>
      <c r="S3463" s="144" t="str">
        <f t="shared" si="641"/>
        <v/>
      </c>
      <c r="T3463" s="145" t="str">
        <f t="shared" si="642"/>
        <v/>
      </c>
      <c r="U3463" s="118"/>
      <c r="V3463" s="145" t="str">
        <f t="shared" si="643"/>
        <v/>
      </c>
      <c r="W3463" s="144" t="str">
        <f t="shared" si="644"/>
        <v/>
      </c>
      <c r="X3463" s="146" t="str">
        <f>IF(C3463="","",IF(OR(C3463="Trade",C3463="Multi Position"),(X3462+V3463),IF(C3463="Deposit",(X3462+AE3463),IF(C3463="Withdrawal",(X3462-AE3463)))))</f>
        <v/>
      </c>
      <c r="Y3463" s="145" t="str">
        <f t="shared" si="645"/>
        <v/>
      </c>
      <c r="Z3463" s="118"/>
      <c r="AA3463" s="118"/>
      <c r="AB3463" s="118"/>
      <c r="AC3463" s="118"/>
      <c r="AD3463" s="118"/>
      <c r="AE3463" s="139"/>
      <c r="AF3463" s="118"/>
      <c r="AG3463" s="118"/>
      <c r="AH3463" s="147" t="str">
        <f t="shared" si="646"/>
        <v/>
      </c>
      <c r="AI3463" s="147" t="str">
        <f t="shared" si="647"/>
        <v/>
      </c>
      <c r="AJ3463" s="148" t="str">
        <f t="shared" si="636"/>
        <v/>
      </c>
      <c r="AK3463" s="148" t="str">
        <f t="shared" si="637"/>
        <v/>
      </c>
      <c r="AL3463" s="147" t="str">
        <f t="shared" si="638"/>
        <v/>
      </c>
      <c r="AM3463" s="147" t="str">
        <f t="shared" si="639"/>
        <v/>
      </c>
      <c r="AN3463" s="147" t="str">
        <f t="shared" si="640"/>
        <v/>
      </c>
      <c r="AO3463" s="118"/>
    </row>
    <row r="3464" spans="1:41">
      <c r="A3464" s="118"/>
      <c r="B3464" s="118"/>
      <c r="C3464" s="118"/>
      <c r="D3464" s="118"/>
      <c r="E3464" s="118"/>
      <c r="F3464" s="118"/>
      <c r="G3464" s="118"/>
      <c r="H3464" s="118"/>
      <c r="I3464" s="118"/>
      <c r="J3464" s="118"/>
      <c r="K3464" s="118"/>
      <c r="L3464" s="118"/>
      <c r="M3464" s="118"/>
      <c r="N3464" s="118"/>
      <c r="O3464" s="143" t="str">
        <f>IF(H3464="","",(S3464/S3464)&amp;":"&amp;ROUND(AH3464/S3464,2))</f>
        <v/>
      </c>
      <c r="P3464" s="118"/>
      <c r="Q3464" s="118"/>
      <c r="R3464" s="143" t="str">
        <f>IF(H3464="","",(S3464/S3464)&amp;":"&amp;ROUND(AI3464/S3464,2))</f>
        <v/>
      </c>
      <c r="S3464" s="144" t="str">
        <f t="shared" si="641"/>
        <v/>
      </c>
      <c r="T3464" s="145" t="str">
        <f t="shared" si="642"/>
        <v/>
      </c>
      <c r="U3464" s="118"/>
      <c r="V3464" s="145" t="str">
        <f t="shared" si="643"/>
        <v/>
      </c>
      <c r="W3464" s="144" t="str">
        <f t="shared" si="644"/>
        <v/>
      </c>
      <c r="X3464" s="146" t="str">
        <f>IF(C3464="","",IF(OR(C3464="Trade",C3464="Multi Position"),(X3463+V3464),IF(C3464="Deposit",(X3463+AE3464),IF(C3464="Withdrawal",(X3463-AE3464)))))</f>
        <v/>
      </c>
      <c r="Y3464" s="145" t="str">
        <f t="shared" si="645"/>
        <v/>
      </c>
      <c r="Z3464" s="118"/>
      <c r="AA3464" s="118"/>
      <c r="AB3464" s="118"/>
      <c r="AC3464" s="118"/>
      <c r="AD3464" s="118"/>
      <c r="AE3464" s="139"/>
      <c r="AF3464" s="118"/>
      <c r="AG3464" s="118"/>
      <c r="AH3464" s="147" t="str">
        <f t="shared" si="646"/>
        <v/>
      </c>
      <c r="AI3464" s="147" t="str">
        <f t="shared" si="647"/>
        <v/>
      </c>
      <c r="AJ3464" s="148" t="str">
        <f t="shared" si="636"/>
        <v/>
      </c>
      <c r="AK3464" s="148" t="str">
        <f t="shared" si="637"/>
        <v/>
      </c>
      <c r="AL3464" s="147" t="str">
        <f t="shared" si="638"/>
        <v/>
      </c>
      <c r="AM3464" s="147" t="str">
        <f t="shared" si="639"/>
        <v/>
      </c>
      <c r="AN3464" s="147" t="str">
        <f t="shared" si="640"/>
        <v/>
      </c>
      <c r="AO3464" s="118"/>
    </row>
    <row r="3465" spans="1:41">
      <c r="A3465" s="118"/>
      <c r="B3465" s="118"/>
      <c r="C3465" s="118"/>
      <c r="D3465" s="118"/>
      <c r="E3465" s="118"/>
      <c r="F3465" s="118"/>
      <c r="G3465" s="118"/>
      <c r="H3465" s="118"/>
      <c r="I3465" s="118"/>
      <c r="J3465" s="118"/>
      <c r="K3465" s="118"/>
      <c r="L3465" s="118"/>
      <c r="M3465" s="118"/>
      <c r="N3465" s="118"/>
      <c r="O3465" s="143" t="str">
        <f>IF(H3465="","",(S3465/S3465)&amp;":"&amp;ROUND(AH3465/S3465,2))</f>
        <v/>
      </c>
      <c r="P3465" s="118"/>
      <c r="Q3465" s="118"/>
      <c r="R3465" s="143" t="str">
        <f>IF(H3465="","",(S3465/S3465)&amp;":"&amp;ROUND(AI3465/S3465,2))</f>
        <v/>
      </c>
      <c r="S3465" s="144" t="str">
        <f t="shared" si="641"/>
        <v/>
      </c>
      <c r="T3465" s="145" t="str">
        <f t="shared" si="642"/>
        <v/>
      </c>
      <c r="U3465" s="118"/>
      <c r="V3465" s="145" t="str">
        <f t="shared" si="643"/>
        <v/>
      </c>
      <c r="W3465" s="144" t="str">
        <f t="shared" si="644"/>
        <v/>
      </c>
      <c r="X3465" s="146" t="str">
        <f>IF(C3465="","",IF(OR(C3465="Trade",C3465="Multi Position"),(X3464+V3465),IF(C3465="Deposit",(X3464+AE3465),IF(C3465="Withdrawal",(X3464-AE3465)))))</f>
        <v/>
      </c>
      <c r="Y3465" s="145" t="str">
        <f t="shared" si="645"/>
        <v/>
      </c>
      <c r="Z3465" s="118"/>
      <c r="AA3465" s="118"/>
      <c r="AB3465" s="118"/>
      <c r="AC3465" s="118"/>
      <c r="AD3465" s="118"/>
      <c r="AE3465" s="139"/>
      <c r="AF3465" s="118"/>
      <c r="AG3465" s="118"/>
      <c r="AH3465" s="147" t="str">
        <f t="shared" si="646"/>
        <v/>
      </c>
      <c r="AI3465" s="147" t="str">
        <f t="shared" si="647"/>
        <v/>
      </c>
      <c r="AJ3465" s="148" t="str">
        <f t="shared" si="636"/>
        <v/>
      </c>
      <c r="AK3465" s="148" t="str">
        <f t="shared" si="637"/>
        <v/>
      </c>
      <c r="AL3465" s="147" t="str">
        <f t="shared" si="638"/>
        <v/>
      </c>
      <c r="AM3465" s="147" t="str">
        <f t="shared" si="639"/>
        <v/>
      </c>
      <c r="AN3465" s="147" t="str">
        <f t="shared" si="640"/>
        <v/>
      </c>
      <c r="AO3465" s="118"/>
    </row>
    <row r="3466" spans="1:41">
      <c r="A3466" s="118"/>
      <c r="B3466" s="118"/>
      <c r="C3466" s="118"/>
      <c r="D3466" s="118"/>
      <c r="E3466" s="118"/>
      <c r="F3466" s="118"/>
      <c r="G3466" s="118"/>
      <c r="H3466" s="118"/>
      <c r="I3466" s="118"/>
      <c r="J3466" s="118"/>
      <c r="K3466" s="118"/>
      <c r="L3466" s="118"/>
      <c r="M3466" s="118"/>
      <c r="N3466" s="118"/>
      <c r="O3466" s="143" t="str">
        <f>IF(H3466="","",(S3466/S3466)&amp;":"&amp;ROUND(AH3466/S3466,2))</f>
        <v/>
      </c>
      <c r="P3466" s="118"/>
      <c r="Q3466" s="118"/>
      <c r="R3466" s="143" t="str">
        <f>IF(H3466="","",(S3466/S3466)&amp;":"&amp;ROUND(AI3466/S3466,2))</f>
        <v/>
      </c>
      <c r="S3466" s="144" t="str">
        <f t="shared" si="641"/>
        <v/>
      </c>
      <c r="T3466" s="145" t="str">
        <f t="shared" si="642"/>
        <v/>
      </c>
      <c r="U3466" s="118"/>
      <c r="V3466" s="145" t="str">
        <f t="shared" si="643"/>
        <v/>
      </c>
      <c r="W3466" s="144" t="str">
        <f t="shared" si="644"/>
        <v/>
      </c>
      <c r="X3466" s="146" t="str">
        <f>IF(C3466="","",IF(OR(C3466="Trade",C3466="Multi Position"),(X3465+V3466),IF(C3466="Deposit",(X3465+AE3466),IF(C3466="Withdrawal",(X3465-AE3466)))))</f>
        <v/>
      </c>
      <c r="Y3466" s="145" t="str">
        <f t="shared" si="645"/>
        <v/>
      </c>
      <c r="Z3466" s="118"/>
      <c r="AA3466" s="118"/>
      <c r="AB3466" s="118"/>
      <c r="AC3466" s="118"/>
      <c r="AD3466" s="118"/>
      <c r="AE3466" s="139"/>
      <c r="AF3466" s="118"/>
      <c r="AG3466" s="118"/>
      <c r="AH3466" s="147" t="str">
        <f t="shared" si="646"/>
        <v/>
      </c>
      <c r="AI3466" s="147" t="str">
        <f t="shared" si="647"/>
        <v/>
      </c>
      <c r="AJ3466" s="148" t="str">
        <f t="shared" ref="AJ3466:AJ3529" si="648">IF(V3466&lt;0,V3466/-X3466,S3466)</f>
        <v/>
      </c>
      <c r="AK3466" s="148" t="str">
        <f t="shared" ref="AK3466:AK3529" si="649">IF(V3466="","",IF(H3466="LONG",IF(V3466&gt;0,V3466/X3466,((L3466*(P3466-K3466))/X3466)),IF(V3466&gt;0,V3466/X3466,((L3466*(K3466-P3466))/X3466))))</f>
        <v/>
      </c>
      <c r="AL3466" s="147" t="str">
        <f t="shared" ref="AL3466:AL3529" si="650">IF(B3466="","",MONTH(B3466))</f>
        <v/>
      </c>
      <c r="AM3466" s="147" t="str">
        <f t="shared" ref="AM3466:AM3529" si="651">IF(B3466="","",YEAR(B3466))</f>
        <v/>
      </c>
      <c r="AN3466" s="147" t="str">
        <f t="shared" ref="AN3466:AN3529" si="652">IF(B3466="","",DAY(B3466))</f>
        <v/>
      </c>
      <c r="AO3466" s="118"/>
    </row>
    <row r="3467" spans="1:41">
      <c r="A3467" s="118"/>
      <c r="B3467" s="118"/>
      <c r="C3467" s="118"/>
      <c r="D3467" s="118"/>
      <c r="E3467" s="118"/>
      <c r="F3467" s="118"/>
      <c r="G3467" s="118"/>
      <c r="H3467" s="118"/>
      <c r="I3467" s="118"/>
      <c r="J3467" s="118"/>
      <c r="K3467" s="118"/>
      <c r="L3467" s="118"/>
      <c r="M3467" s="118"/>
      <c r="N3467" s="118"/>
      <c r="O3467" s="143" t="str">
        <f>IF(H3467="","",(S3467/S3467)&amp;":"&amp;ROUND(AH3467/S3467,2))</f>
        <v/>
      </c>
      <c r="P3467" s="118"/>
      <c r="Q3467" s="118"/>
      <c r="R3467" s="143" t="str">
        <f>IF(H3467="","",(S3467/S3467)&amp;":"&amp;ROUND(AI3467/S3467,2))</f>
        <v/>
      </c>
      <c r="S3467" s="144" t="str">
        <f t="shared" ref="S3467:S3530" si="653">IF(N3467="","",IF(H3467="LONG",(((K3467-M3467)*L3467)/X3466),(((M3467-K3467)*L3467)/X3466)))</f>
        <v/>
      </c>
      <c r="T3467" s="145" t="str">
        <f t="shared" ref="T3467:T3530" si="654">IF(K3467="","",IF(H3467="LONG",(P3467*L3467)-(K3467*L3467),(K3467*L3467)-(P3467*L3467)))</f>
        <v/>
      </c>
      <c r="U3467" s="118"/>
      <c r="V3467" s="145" t="str">
        <f t="shared" ref="V3467:V3530" si="655">IF(K3467="","",IF(T3467&lt;0,(T3467)-+U3467,(T3467)-U3467))</f>
        <v/>
      </c>
      <c r="W3467" s="144" t="str">
        <f t="shared" ref="W3467:W3530" si="656">IF(P3467="","",SUM(V3467/X3466))</f>
        <v/>
      </c>
      <c r="X3467" s="146" t="str">
        <f>IF(C3467="","",IF(OR(C3467="Trade",C3467="Multi Position"),(X3466+V3467),IF(C3467="Deposit",(X3466+AE3467),IF(C3467="Withdrawal",(X3466-AE3467)))))</f>
        <v/>
      </c>
      <c r="Y3467" s="145" t="str">
        <f t="shared" ref="Y3467:Y3530" si="657">IF(Q3467="","",INT(Q3467-B3467)&amp;" Days "&amp;TEXT(Q3467-B3467,"H"" Hrs ""m"" mins """))</f>
        <v/>
      </c>
      <c r="Z3467" s="118"/>
      <c r="AA3467" s="118"/>
      <c r="AB3467" s="118"/>
      <c r="AC3467" s="118"/>
      <c r="AD3467" s="118"/>
      <c r="AE3467" s="139"/>
      <c r="AF3467" s="118"/>
      <c r="AG3467" s="118"/>
      <c r="AH3467" s="147" t="str">
        <f t="shared" ref="AH3467:AH3530" si="658">IF(K3467="","", IF(H3467="LONG", (((N3467-K3467)*L3467)/X3466), (((K3467-N3467)*L3467)/X3466)))</f>
        <v/>
      </c>
      <c r="AI3467" s="147" t="str">
        <f t="shared" ref="AI3467:AI3530" si="659">IF(K3467="","", IF(H3467="LONG", (((P3467-K3467)*L3467)/X3466), (((K3467-P3467)*L3467)/X3466)))</f>
        <v/>
      </c>
      <c r="AJ3467" s="148" t="str">
        <f t="shared" si="648"/>
        <v/>
      </c>
      <c r="AK3467" s="148" t="str">
        <f t="shared" si="649"/>
        <v/>
      </c>
      <c r="AL3467" s="147" t="str">
        <f t="shared" si="650"/>
        <v/>
      </c>
      <c r="AM3467" s="147" t="str">
        <f t="shared" si="651"/>
        <v/>
      </c>
      <c r="AN3467" s="147" t="str">
        <f t="shared" si="652"/>
        <v/>
      </c>
      <c r="AO3467" s="118"/>
    </row>
    <row r="3468" spans="1:41">
      <c r="A3468" s="118"/>
      <c r="B3468" s="118"/>
      <c r="C3468" s="118"/>
      <c r="D3468" s="118"/>
      <c r="E3468" s="118"/>
      <c r="F3468" s="118"/>
      <c r="G3468" s="118"/>
      <c r="H3468" s="118"/>
      <c r="I3468" s="118"/>
      <c r="J3468" s="118"/>
      <c r="K3468" s="118"/>
      <c r="L3468" s="118"/>
      <c r="M3468" s="118"/>
      <c r="N3468" s="118"/>
      <c r="O3468" s="143" t="str">
        <f>IF(H3468="","",(S3468/S3468)&amp;":"&amp;ROUND(AH3468/S3468,2))</f>
        <v/>
      </c>
      <c r="P3468" s="118"/>
      <c r="Q3468" s="118"/>
      <c r="R3468" s="143" t="str">
        <f>IF(H3468="","",(S3468/S3468)&amp;":"&amp;ROUND(AI3468/S3468,2))</f>
        <v/>
      </c>
      <c r="S3468" s="144" t="str">
        <f t="shared" si="653"/>
        <v/>
      </c>
      <c r="T3468" s="145" t="str">
        <f t="shared" si="654"/>
        <v/>
      </c>
      <c r="U3468" s="118"/>
      <c r="V3468" s="145" t="str">
        <f t="shared" si="655"/>
        <v/>
      </c>
      <c r="W3468" s="144" t="str">
        <f t="shared" si="656"/>
        <v/>
      </c>
      <c r="X3468" s="146" t="str">
        <f>IF(C3468="","",IF(OR(C3468="Trade",C3468="Multi Position"),(X3467+V3468),IF(C3468="Deposit",(X3467+AE3468),IF(C3468="Withdrawal",(X3467-AE3468)))))</f>
        <v/>
      </c>
      <c r="Y3468" s="145" t="str">
        <f t="shared" si="657"/>
        <v/>
      </c>
      <c r="Z3468" s="118"/>
      <c r="AA3468" s="118"/>
      <c r="AB3468" s="118"/>
      <c r="AC3468" s="118"/>
      <c r="AD3468" s="118"/>
      <c r="AE3468" s="139"/>
      <c r="AF3468" s="118"/>
      <c r="AG3468" s="118"/>
      <c r="AH3468" s="147" t="str">
        <f t="shared" si="658"/>
        <v/>
      </c>
      <c r="AI3468" s="147" t="str">
        <f t="shared" si="659"/>
        <v/>
      </c>
      <c r="AJ3468" s="148" t="str">
        <f t="shared" si="648"/>
        <v/>
      </c>
      <c r="AK3468" s="148" t="str">
        <f t="shared" si="649"/>
        <v/>
      </c>
      <c r="AL3468" s="147" t="str">
        <f t="shared" si="650"/>
        <v/>
      </c>
      <c r="AM3468" s="147" t="str">
        <f t="shared" si="651"/>
        <v/>
      </c>
      <c r="AN3468" s="147" t="str">
        <f t="shared" si="652"/>
        <v/>
      </c>
      <c r="AO3468" s="118"/>
    </row>
    <row r="3469" spans="1:41">
      <c r="A3469" s="118"/>
      <c r="B3469" s="118"/>
      <c r="C3469" s="118"/>
      <c r="D3469" s="118"/>
      <c r="E3469" s="118"/>
      <c r="F3469" s="118"/>
      <c r="G3469" s="118"/>
      <c r="H3469" s="118"/>
      <c r="I3469" s="118"/>
      <c r="J3469" s="118"/>
      <c r="K3469" s="118"/>
      <c r="L3469" s="118"/>
      <c r="M3469" s="118"/>
      <c r="N3469" s="118"/>
      <c r="O3469" s="143" t="str">
        <f>IF(H3469="","",(S3469/S3469)&amp;":"&amp;ROUND(AH3469/S3469,2))</f>
        <v/>
      </c>
      <c r="P3469" s="118"/>
      <c r="Q3469" s="118"/>
      <c r="R3469" s="143" t="str">
        <f>IF(H3469="","",(S3469/S3469)&amp;":"&amp;ROUND(AI3469/S3469,2))</f>
        <v/>
      </c>
      <c r="S3469" s="144" t="str">
        <f t="shared" si="653"/>
        <v/>
      </c>
      <c r="T3469" s="145" t="str">
        <f t="shared" si="654"/>
        <v/>
      </c>
      <c r="U3469" s="118"/>
      <c r="V3469" s="145" t="str">
        <f t="shared" si="655"/>
        <v/>
      </c>
      <c r="W3469" s="144" t="str">
        <f t="shared" si="656"/>
        <v/>
      </c>
      <c r="X3469" s="146" t="str">
        <f>IF(C3469="","",IF(OR(C3469="Trade",C3469="Multi Position"),(X3468+V3469),IF(C3469="Deposit",(X3468+AE3469),IF(C3469="Withdrawal",(X3468-AE3469)))))</f>
        <v/>
      </c>
      <c r="Y3469" s="145" t="str">
        <f t="shared" si="657"/>
        <v/>
      </c>
      <c r="Z3469" s="118"/>
      <c r="AA3469" s="118"/>
      <c r="AB3469" s="118"/>
      <c r="AC3469" s="118"/>
      <c r="AD3469" s="118"/>
      <c r="AE3469" s="139"/>
      <c r="AF3469" s="118"/>
      <c r="AG3469" s="118"/>
      <c r="AH3469" s="147" t="str">
        <f t="shared" si="658"/>
        <v/>
      </c>
      <c r="AI3469" s="147" t="str">
        <f t="shared" si="659"/>
        <v/>
      </c>
      <c r="AJ3469" s="148" t="str">
        <f t="shared" si="648"/>
        <v/>
      </c>
      <c r="AK3469" s="148" t="str">
        <f t="shared" si="649"/>
        <v/>
      </c>
      <c r="AL3469" s="147" t="str">
        <f t="shared" si="650"/>
        <v/>
      </c>
      <c r="AM3469" s="147" t="str">
        <f t="shared" si="651"/>
        <v/>
      </c>
      <c r="AN3469" s="147" t="str">
        <f t="shared" si="652"/>
        <v/>
      </c>
      <c r="AO3469" s="118"/>
    </row>
    <row r="3470" spans="1:41">
      <c r="A3470" s="118"/>
      <c r="B3470" s="118"/>
      <c r="C3470" s="118"/>
      <c r="D3470" s="118"/>
      <c r="E3470" s="118"/>
      <c r="F3470" s="118"/>
      <c r="G3470" s="118"/>
      <c r="H3470" s="118"/>
      <c r="I3470" s="118"/>
      <c r="J3470" s="118"/>
      <c r="K3470" s="118"/>
      <c r="L3470" s="118"/>
      <c r="M3470" s="118"/>
      <c r="N3470" s="118"/>
      <c r="O3470" s="143" t="str">
        <f>IF(H3470="","",(S3470/S3470)&amp;":"&amp;ROUND(AH3470/S3470,2))</f>
        <v/>
      </c>
      <c r="P3470" s="118"/>
      <c r="Q3470" s="118"/>
      <c r="R3470" s="143" t="str">
        <f>IF(H3470="","",(S3470/S3470)&amp;":"&amp;ROUND(AI3470/S3470,2))</f>
        <v/>
      </c>
      <c r="S3470" s="144" t="str">
        <f t="shared" si="653"/>
        <v/>
      </c>
      <c r="T3470" s="145" t="str">
        <f t="shared" si="654"/>
        <v/>
      </c>
      <c r="U3470" s="118"/>
      <c r="V3470" s="145" t="str">
        <f t="shared" si="655"/>
        <v/>
      </c>
      <c r="W3470" s="144" t="str">
        <f t="shared" si="656"/>
        <v/>
      </c>
      <c r="X3470" s="146" t="str">
        <f>IF(C3470="","",IF(OR(C3470="Trade",C3470="Multi Position"),(X3469+V3470),IF(C3470="Deposit",(X3469+AE3470),IF(C3470="Withdrawal",(X3469-AE3470)))))</f>
        <v/>
      </c>
      <c r="Y3470" s="145" t="str">
        <f t="shared" si="657"/>
        <v/>
      </c>
      <c r="Z3470" s="118"/>
      <c r="AA3470" s="118"/>
      <c r="AB3470" s="118"/>
      <c r="AC3470" s="118"/>
      <c r="AD3470" s="118"/>
      <c r="AE3470" s="139"/>
      <c r="AF3470" s="118"/>
      <c r="AG3470" s="118"/>
      <c r="AH3470" s="147" t="str">
        <f t="shared" si="658"/>
        <v/>
      </c>
      <c r="AI3470" s="147" t="str">
        <f t="shared" si="659"/>
        <v/>
      </c>
      <c r="AJ3470" s="148" t="str">
        <f t="shared" si="648"/>
        <v/>
      </c>
      <c r="AK3470" s="148" t="str">
        <f t="shared" si="649"/>
        <v/>
      </c>
      <c r="AL3470" s="147" t="str">
        <f t="shared" si="650"/>
        <v/>
      </c>
      <c r="AM3470" s="147" t="str">
        <f t="shared" si="651"/>
        <v/>
      </c>
      <c r="AN3470" s="147" t="str">
        <f t="shared" si="652"/>
        <v/>
      </c>
      <c r="AO3470" s="118"/>
    </row>
    <row r="3471" spans="1:41">
      <c r="A3471" s="118"/>
      <c r="B3471" s="118"/>
      <c r="C3471" s="118"/>
      <c r="D3471" s="118"/>
      <c r="E3471" s="118"/>
      <c r="F3471" s="118"/>
      <c r="G3471" s="118"/>
      <c r="H3471" s="118"/>
      <c r="I3471" s="118"/>
      <c r="J3471" s="118"/>
      <c r="K3471" s="118"/>
      <c r="L3471" s="118"/>
      <c r="M3471" s="118"/>
      <c r="N3471" s="118"/>
      <c r="O3471" s="143" t="str">
        <f>IF(H3471="","",(S3471/S3471)&amp;":"&amp;ROUND(AH3471/S3471,2))</f>
        <v/>
      </c>
      <c r="P3471" s="118"/>
      <c r="Q3471" s="118"/>
      <c r="R3471" s="143" t="str">
        <f>IF(H3471="","",(S3471/S3471)&amp;":"&amp;ROUND(AI3471/S3471,2))</f>
        <v/>
      </c>
      <c r="S3471" s="144" t="str">
        <f t="shared" si="653"/>
        <v/>
      </c>
      <c r="T3471" s="145" t="str">
        <f t="shared" si="654"/>
        <v/>
      </c>
      <c r="U3471" s="118"/>
      <c r="V3471" s="145" t="str">
        <f t="shared" si="655"/>
        <v/>
      </c>
      <c r="W3471" s="144" t="str">
        <f t="shared" si="656"/>
        <v/>
      </c>
      <c r="X3471" s="146" t="str">
        <f>IF(C3471="","",IF(OR(C3471="Trade",C3471="Multi Position"),(X3470+V3471),IF(C3471="Deposit",(X3470+AE3471),IF(C3471="Withdrawal",(X3470-AE3471)))))</f>
        <v/>
      </c>
      <c r="Y3471" s="145" t="str">
        <f t="shared" si="657"/>
        <v/>
      </c>
      <c r="Z3471" s="118"/>
      <c r="AA3471" s="118"/>
      <c r="AB3471" s="118"/>
      <c r="AC3471" s="118"/>
      <c r="AD3471" s="118"/>
      <c r="AE3471" s="139"/>
      <c r="AF3471" s="118"/>
      <c r="AG3471" s="118"/>
      <c r="AH3471" s="147" t="str">
        <f t="shared" si="658"/>
        <v/>
      </c>
      <c r="AI3471" s="147" t="str">
        <f t="shared" si="659"/>
        <v/>
      </c>
      <c r="AJ3471" s="148" t="str">
        <f t="shared" si="648"/>
        <v/>
      </c>
      <c r="AK3471" s="148" t="str">
        <f t="shared" si="649"/>
        <v/>
      </c>
      <c r="AL3471" s="147" t="str">
        <f t="shared" si="650"/>
        <v/>
      </c>
      <c r="AM3471" s="147" t="str">
        <f t="shared" si="651"/>
        <v/>
      </c>
      <c r="AN3471" s="147" t="str">
        <f t="shared" si="652"/>
        <v/>
      </c>
      <c r="AO3471" s="118"/>
    </row>
    <row r="3472" spans="1:41">
      <c r="A3472" s="118"/>
      <c r="B3472" s="118"/>
      <c r="C3472" s="118"/>
      <c r="D3472" s="118"/>
      <c r="E3472" s="118"/>
      <c r="F3472" s="118"/>
      <c r="G3472" s="118"/>
      <c r="H3472" s="118"/>
      <c r="I3472" s="118"/>
      <c r="J3472" s="118"/>
      <c r="K3472" s="118"/>
      <c r="L3472" s="118"/>
      <c r="M3472" s="118"/>
      <c r="N3472" s="118"/>
      <c r="O3472" s="143" t="str">
        <f>IF(H3472="","",(S3472/S3472)&amp;":"&amp;ROUND(AH3472/S3472,2))</f>
        <v/>
      </c>
      <c r="P3472" s="118"/>
      <c r="Q3472" s="118"/>
      <c r="R3472" s="143" t="str">
        <f>IF(H3472="","",(S3472/S3472)&amp;":"&amp;ROUND(AI3472/S3472,2))</f>
        <v/>
      </c>
      <c r="S3472" s="144" t="str">
        <f t="shared" si="653"/>
        <v/>
      </c>
      <c r="T3472" s="145" t="str">
        <f t="shared" si="654"/>
        <v/>
      </c>
      <c r="U3472" s="118"/>
      <c r="V3472" s="145" t="str">
        <f t="shared" si="655"/>
        <v/>
      </c>
      <c r="W3472" s="144" t="str">
        <f t="shared" si="656"/>
        <v/>
      </c>
      <c r="X3472" s="146" t="str">
        <f>IF(C3472="","",IF(OR(C3472="Trade",C3472="Multi Position"),(X3471+V3472),IF(C3472="Deposit",(X3471+AE3472),IF(C3472="Withdrawal",(X3471-AE3472)))))</f>
        <v/>
      </c>
      <c r="Y3472" s="145" t="str">
        <f t="shared" si="657"/>
        <v/>
      </c>
      <c r="Z3472" s="118"/>
      <c r="AA3472" s="118"/>
      <c r="AB3472" s="118"/>
      <c r="AC3472" s="118"/>
      <c r="AD3472" s="118"/>
      <c r="AE3472" s="139"/>
      <c r="AF3472" s="118"/>
      <c r="AG3472" s="118"/>
      <c r="AH3472" s="147" t="str">
        <f t="shared" si="658"/>
        <v/>
      </c>
      <c r="AI3472" s="147" t="str">
        <f t="shared" si="659"/>
        <v/>
      </c>
      <c r="AJ3472" s="148" t="str">
        <f t="shared" si="648"/>
        <v/>
      </c>
      <c r="AK3472" s="148" t="str">
        <f t="shared" si="649"/>
        <v/>
      </c>
      <c r="AL3472" s="147" t="str">
        <f t="shared" si="650"/>
        <v/>
      </c>
      <c r="AM3472" s="147" t="str">
        <f t="shared" si="651"/>
        <v/>
      </c>
      <c r="AN3472" s="147" t="str">
        <f t="shared" si="652"/>
        <v/>
      </c>
      <c r="AO3472" s="118"/>
    </row>
    <row r="3473" spans="1:41">
      <c r="A3473" s="118"/>
      <c r="B3473" s="118"/>
      <c r="C3473" s="118"/>
      <c r="D3473" s="118"/>
      <c r="E3473" s="118"/>
      <c r="F3473" s="118"/>
      <c r="G3473" s="118"/>
      <c r="H3473" s="118"/>
      <c r="I3473" s="118"/>
      <c r="J3473" s="118"/>
      <c r="K3473" s="118"/>
      <c r="L3473" s="118"/>
      <c r="M3473" s="118"/>
      <c r="N3473" s="118"/>
      <c r="O3473" s="143" t="str">
        <f>IF(H3473="","",(S3473/S3473)&amp;":"&amp;ROUND(AH3473/S3473,2))</f>
        <v/>
      </c>
      <c r="P3473" s="118"/>
      <c r="Q3473" s="118"/>
      <c r="R3473" s="143" t="str">
        <f>IF(H3473="","",(S3473/S3473)&amp;":"&amp;ROUND(AI3473/S3473,2))</f>
        <v/>
      </c>
      <c r="S3473" s="144" t="str">
        <f t="shared" si="653"/>
        <v/>
      </c>
      <c r="T3473" s="145" t="str">
        <f t="shared" si="654"/>
        <v/>
      </c>
      <c r="U3473" s="118"/>
      <c r="V3473" s="145" t="str">
        <f t="shared" si="655"/>
        <v/>
      </c>
      <c r="W3473" s="144" t="str">
        <f t="shared" si="656"/>
        <v/>
      </c>
      <c r="X3473" s="146" t="str">
        <f>IF(C3473="","",IF(OR(C3473="Trade",C3473="Multi Position"),(X3472+V3473),IF(C3473="Deposit",(X3472+AE3473),IF(C3473="Withdrawal",(X3472-AE3473)))))</f>
        <v/>
      </c>
      <c r="Y3473" s="145" t="str">
        <f t="shared" si="657"/>
        <v/>
      </c>
      <c r="Z3473" s="118"/>
      <c r="AA3473" s="118"/>
      <c r="AB3473" s="118"/>
      <c r="AC3473" s="118"/>
      <c r="AD3473" s="118"/>
      <c r="AE3473" s="139"/>
      <c r="AF3473" s="118"/>
      <c r="AG3473" s="118"/>
      <c r="AH3473" s="147" t="str">
        <f t="shared" si="658"/>
        <v/>
      </c>
      <c r="AI3473" s="147" t="str">
        <f t="shared" si="659"/>
        <v/>
      </c>
      <c r="AJ3473" s="148" t="str">
        <f t="shared" si="648"/>
        <v/>
      </c>
      <c r="AK3473" s="148" t="str">
        <f t="shared" si="649"/>
        <v/>
      </c>
      <c r="AL3473" s="147" t="str">
        <f t="shared" si="650"/>
        <v/>
      </c>
      <c r="AM3473" s="147" t="str">
        <f t="shared" si="651"/>
        <v/>
      </c>
      <c r="AN3473" s="147" t="str">
        <f t="shared" si="652"/>
        <v/>
      </c>
      <c r="AO3473" s="118"/>
    </row>
    <row r="3474" spans="1:41">
      <c r="A3474" s="118"/>
      <c r="B3474" s="118"/>
      <c r="C3474" s="118"/>
      <c r="D3474" s="118"/>
      <c r="E3474" s="118"/>
      <c r="F3474" s="118"/>
      <c r="G3474" s="118"/>
      <c r="H3474" s="118"/>
      <c r="I3474" s="118"/>
      <c r="J3474" s="118"/>
      <c r="K3474" s="118"/>
      <c r="L3474" s="118"/>
      <c r="M3474" s="118"/>
      <c r="N3474" s="118"/>
      <c r="O3474" s="143" t="str">
        <f>IF(H3474="","",(S3474/S3474)&amp;":"&amp;ROUND(AH3474/S3474,2))</f>
        <v/>
      </c>
      <c r="P3474" s="118"/>
      <c r="Q3474" s="118"/>
      <c r="R3474" s="143" t="str">
        <f>IF(H3474="","",(S3474/S3474)&amp;":"&amp;ROUND(AI3474/S3474,2))</f>
        <v/>
      </c>
      <c r="S3474" s="144" t="str">
        <f t="shared" si="653"/>
        <v/>
      </c>
      <c r="T3474" s="145" t="str">
        <f t="shared" si="654"/>
        <v/>
      </c>
      <c r="U3474" s="118"/>
      <c r="V3474" s="145" t="str">
        <f t="shared" si="655"/>
        <v/>
      </c>
      <c r="W3474" s="144" t="str">
        <f t="shared" si="656"/>
        <v/>
      </c>
      <c r="X3474" s="146" t="str">
        <f>IF(C3474="","",IF(OR(C3474="Trade",C3474="Multi Position"),(X3473+V3474),IF(C3474="Deposit",(X3473+AE3474),IF(C3474="Withdrawal",(X3473-AE3474)))))</f>
        <v/>
      </c>
      <c r="Y3474" s="145" t="str">
        <f t="shared" si="657"/>
        <v/>
      </c>
      <c r="Z3474" s="118"/>
      <c r="AA3474" s="118"/>
      <c r="AB3474" s="118"/>
      <c r="AC3474" s="118"/>
      <c r="AD3474" s="118"/>
      <c r="AE3474" s="139"/>
      <c r="AF3474" s="118"/>
      <c r="AG3474" s="118"/>
      <c r="AH3474" s="147" t="str">
        <f t="shared" si="658"/>
        <v/>
      </c>
      <c r="AI3474" s="147" t="str">
        <f t="shared" si="659"/>
        <v/>
      </c>
      <c r="AJ3474" s="148" t="str">
        <f t="shared" si="648"/>
        <v/>
      </c>
      <c r="AK3474" s="148" t="str">
        <f t="shared" si="649"/>
        <v/>
      </c>
      <c r="AL3474" s="147" t="str">
        <f t="shared" si="650"/>
        <v/>
      </c>
      <c r="AM3474" s="147" t="str">
        <f t="shared" si="651"/>
        <v/>
      </c>
      <c r="AN3474" s="147" t="str">
        <f t="shared" si="652"/>
        <v/>
      </c>
      <c r="AO3474" s="118"/>
    </row>
    <row r="3475" spans="1:41">
      <c r="A3475" s="118"/>
      <c r="B3475" s="118"/>
      <c r="C3475" s="118"/>
      <c r="D3475" s="118"/>
      <c r="E3475" s="118"/>
      <c r="F3475" s="118"/>
      <c r="G3475" s="118"/>
      <c r="H3475" s="118"/>
      <c r="I3475" s="118"/>
      <c r="J3475" s="118"/>
      <c r="K3475" s="118"/>
      <c r="L3475" s="118"/>
      <c r="M3475" s="118"/>
      <c r="N3475" s="118"/>
      <c r="O3475" s="143" t="str">
        <f>IF(H3475="","",(S3475/S3475)&amp;":"&amp;ROUND(AH3475/S3475,2))</f>
        <v/>
      </c>
      <c r="P3475" s="118"/>
      <c r="Q3475" s="118"/>
      <c r="R3475" s="143" t="str">
        <f>IF(H3475="","",(S3475/S3475)&amp;":"&amp;ROUND(AI3475/S3475,2))</f>
        <v/>
      </c>
      <c r="S3475" s="144" t="str">
        <f t="shared" si="653"/>
        <v/>
      </c>
      <c r="T3475" s="145" t="str">
        <f t="shared" si="654"/>
        <v/>
      </c>
      <c r="U3475" s="118"/>
      <c r="V3475" s="145" t="str">
        <f t="shared" si="655"/>
        <v/>
      </c>
      <c r="W3475" s="144" t="str">
        <f t="shared" si="656"/>
        <v/>
      </c>
      <c r="X3475" s="146" t="str">
        <f>IF(C3475="","",IF(OR(C3475="Trade",C3475="Multi Position"),(X3474+V3475),IF(C3475="Deposit",(X3474+AE3475),IF(C3475="Withdrawal",(X3474-AE3475)))))</f>
        <v/>
      </c>
      <c r="Y3475" s="145" t="str">
        <f t="shared" si="657"/>
        <v/>
      </c>
      <c r="Z3475" s="118"/>
      <c r="AA3475" s="118"/>
      <c r="AB3475" s="118"/>
      <c r="AC3475" s="118"/>
      <c r="AD3475" s="118"/>
      <c r="AE3475" s="139"/>
      <c r="AF3475" s="118"/>
      <c r="AG3475" s="118"/>
      <c r="AH3475" s="147" t="str">
        <f t="shared" si="658"/>
        <v/>
      </c>
      <c r="AI3475" s="147" t="str">
        <f t="shared" si="659"/>
        <v/>
      </c>
      <c r="AJ3475" s="148" t="str">
        <f t="shared" si="648"/>
        <v/>
      </c>
      <c r="AK3475" s="148" t="str">
        <f t="shared" si="649"/>
        <v/>
      </c>
      <c r="AL3475" s="147" t="str">
        <f t="shared" si="650"/>
        <v/>
      </c>
      <c r="AM3475" s="147" t="str">
        <f t="shared" si="651"/>
        <v/>
      </c>
      <c r="AN3475" s="147" t="str">
        <f t="shared" si="652"/>
        <v/>
      </c>
      <c r="AO3475" s="118"/>
    </row>
    <row r="3476" spans="1:41">
      <c r="A3476" s="118"/>
      <c r="B3476" s="118"/>
      <c r="C3476" s="118"/>
      <c r="D3476" s="118"/>
      <c r="E3476" s="118"/>
      <c r="F3476" s="118"/>
      <c r="G3476" s="118"/>
      <c r="H3476" s="118"/>
      <c r="I3476" s="118"/>
      <c r="J3476" s="118"/>
      <c r="K3476" s="118"/>
      <c r="L3476" s="118"/>
      <c r="M3476" s="118"/>
      <c r="N3476" s="118"/>
      <c r="O3476" s="143" t="str">
        <f>IF(H3476="","",(S3476/S3476)&amp;":"&amp;ROUND(AH3476/S3476,2))</f>
        <v/>
      </c>
      <c r="P3476" s="118"/>
      <c r="Q3476" s="118"/>
      <c r="R3476" s="143" t="str">
        <f>IF(H3476="","",(S3476/S3476)&amp;":"&amp;ROUND(AI3476/S3476,2))</f>
        <v/>
      </c>
      <c r="S3476" s="144" t="str">
        <f t="shared" si="653"/>
        <v/>
      </c>
      <c r="T3476" s="145" t="str">
        <f t="shared" si="654"/>
        <v/>
      </c>
      <c r="U3476" s="118"/>
      <c r="V3476" s="145" t="str">
        <f t="shared" si="655"/>
        <v/>
      </c>
      <c r="W3476" s="144" t="str">
        <f t="shared" si="656"/>
        <v/>
      </c>
      <c r="X3476" s="146" t="str">
        <f>IF(C3476="","",IF(OR(C3476="Trade",C3476="Multi Position"),(X3475+V3476),IF(C3476="Deposit",(X3475+AE3476),IF(C3476="Withdrawal",(X3475-AE3476)))))</f>
        <v/>
      </c>
      <c r="Y3476" s="145" t="str">
        <f t="shared" si="657"/>
        <v/>
      </c>
      <c r="Z3476" s="118"/>
      <c r="AA3476" s="118"/>
      <c r="AB3476" s="118"/>
      <c r="AC3476" s="118"/>
      <c r="AD3476" s="118"/>
      <c r="AE3476" s="139"/>
      <c r="AF3476" s="118"/>
      <c r="AG3476" s="118"/>
      <c r="AH3476" s="147" t="str">
        <f t="shared" si="658"/>
        <v/>
      </c>
      <c r="AI3476" s="147" t="str">
        <f t="shared" si="659"/>
        <v/>
      </c>
      <c r="AJ3476" s="148" t="str">
        <f t="shared" si="648"/>
        <v/>
      </c>
      <c r="AK3476" s="148" t="str">
        <f t="shared" si="649"/>
        <v/>
      </c>
      <c r="AL3476" s="147" t="str">
        <f t="shared" si="650"/>
        <v/>
      </c>
      <c r="AM3476" s="147" t="str">
        <f t="shared" si="651"/>
        <v/>
      </c>
      <c r="AN3476" s="147" t="str">
        <f t="shared" si="652"/>
        <v/>
      </c>
      <c r="AO3476" s="118"/>
    </row>
    <row r="3477" spans="1:41">
      <c r="A3477" s="118"/>
      <c r="B3477" s="118"/>
      <c r="C3477" s="118"/>
      <c r="D3477" s="118"/>
      <c r="E3477" s="118"/>
      <c r="F3477" s="118"/>
      <c r="G3477" s="118"/>
      <c r="H3477" s="118"/>
      <c r="I3477" s="118"/>
      <c r="J3477" s="118"/>
      <c r="K3477" s="118"/>
      <c r="L3477" s="118"/>
      <c r="M3477" s="118"/>
      <c r="N3477" s="118"/>
      <c r="O3477" s="143" t="str">
        <f>IF(H3477="","",(S3477/S3477)&amp;":"&amp;ROUND(AH3477/S3477,2))</f>
        <v/>
      </c>
      <c r="P3477" s="118"/>
      <c r="Q3477" s="118"/>
      <c r="R3477" s="143" t="str">
        <f>IF(H3477="","",(S3477/S3477)&amp;":"&amp;ROUND(AI3477/S3477,2))</f>
        <v/>
      </c>
      <c r="S3477" s="144" t="str">
        <f t="shared" si="653"/>
        <v/>
      </c>
      <c r="T3477" s="145" t="str">
        <f t="shared" si="654"/>
        <v/>
      </c>
      <c r="U3477" s="118"/>
      <c r="V3477" s="145" t="str">
        <f t="shared" si="655"/>
        <v/>
      </c>
      <c r="W3477" s="144" t="str">
        <f t="shared" si="656"/>
        <v/>
      </c>
      <c r="X3477" s="146" t="str">
        <f>IF(C3477="","",IF(OR(C3477="Trade",C3477="Multi Position"),(X3476+V3477),IF(C3477="Deposit",(X3476+AE3477),IF(C3477="Withdrawal",(X3476-AE3477)))))</f>
        <v/>
      </c>
      <c r="Y3477" s="145" t="str">
        <f t="shared" si="657"/>
        <v/>
      </c>
      <c r="Z3477" s="118"/>
      <c r="AA3477" s="118"/>
      <c r="AB3477" s="118"/>
      <c r="AC3477" s="118"/>
      <c r="AD3477" s="118"/>
      <c r="AE3477" s="139"/>
      <c r="AF3477" s="118"/>
      <c r="AG3477" s="118"/>
      <c r="AH3477" s="147" t="str">
        <f t="shared" si="658"/>
        <v/>
      </c>
      <c r="AI3477" s="147" t="str">
        <f t="shared" si="659"/>
        <v/>
      </c>
      <c r="AJ3477" s="148" t="str">
        <f t="shared" si="648"/>
        <v/>
      </c>
      <c r="AK3477" s="148" t="str">
        <f t="shared" si="649"/>
        <v/>
      </c>
      <c r="AL3477" s="147" t="str">
        <f t="shared" si="650"/>
        <v/>
      </c>
      <c r="AM3477" s="147" t="str">
        <f t="shared" si="651"/>
        <v/>
      </c>
      <c r="AN3477" s="147" t="str">
        <f t="shared" si="652"/>
        <v/>
      </c>
      <c r="AO3477" s="118"/>
    </row>
    <row r="3478" spans="1:41">
      <c r="A3478" s="118"/>
      <c r="B3478" s="118"/>
      <c r="C3478" s="118"/>
      <c r="D3478" s="118"/>
      <c r="E3478" s="118"/>
      <c r="F3478" s="118"/>
      <c r="G3478" s="118"/>
      <c r="H3478" s="118"/>
      <c r="I3478" s="118"/>
      <c r="J3478" s="118"/>
      <c r="K3478" s="118"/>
      <c r="L3478" s="118"/>
      <c r="M3478" s="118"/>
      <c r="N3478" s="118"/>
      <c r="O3478" s="143" t="str">
        <f>IF(H3478="","",(S3478/S3478)&amp;":"&amp;ROUND(AH3478/S3478,2))</f>
        <v/>
      </c>
      <c r="P3478" s="118"/>
      <c r="Q3478" s="118"/>
      <c r="R3478" s="143" t="str">
        <f>IF(H3478="","",(S3478/S3478)&amp;":"&amp;ROUND(AI3478/S3478,2))</f>
        <v/>
      </c>
      <c r="S3478" s="144" t="str">
        <f t="shared" si="653"/>
        <v/>
      </c>
      <c r="T3478" s="145" t="str">
        <f t="shared" si="654"/>
        <v/>
      </c>
      <c r="U3478" s="118"/>
      <c r="V3478" s="145" t="str">
        <f t="shared" si="655"/>
        <v/>
      </c>
      <c r="W3478" s="144" t="str">
        <f t="shared" si="656"/>
        <v/>
      </c>
      <c r="X3478" s="146" t="str">
        <f>IF(C3478="","",IF(OR(C3478="Trade",C3478="Multi Position"),(X3477+V3478),IF(C3478="Deposit",(X3477+AE3478),IF(C3478="Withdrawal",(X3477-AE3478)))))</f>
        <v/>
      </c>
      <c r="Y3478" s="145" t="str">
        <f t="shared" si="657"/>
        <v/>
      </c>
      <c r="Z3478" s="118"/>
      <c r="AA3478" s="118"/>
      <c r="AB3478" s="118"/>
      <c r="AC3478" s="118"/>
      <c r="AD3478" s="118"/>
      <c r="AE3478" s="139"/>
      <c r="AF3478" s="118"/>
      <c r="AG3478" s="118"/>
      <c r="AH3478" s="147" t="str">
        <f t="shared" si="658"/>
        <v/>
      </c>
      <c r="AI3478" s="147" t="str">
        <f t="shared" si="659"/>
        <v/>
      </c>
      <c r="AJ3478" s="148" t="str">
        <f t="shared" si="648"/>
        <v/>
      </c>
      <c r="AK3478" s="148" t="str">
        <f t="shared" si="649"/>
        <v/>
      </c>
      <c r="AL3478" s="147" t="str">
        <f t="shared" si="650"/>
        <v/>
      </c>
      <c r="AM3478" s="147" t="str">
        <f t="shared" si="651"/>
        <v/>
      </c>
      <c r="AN3478" s="147" t="str">
        <f t="shared" si="652"/>
        <v/>
      </c>
      <c r="AO3478" s="118"/>
    </row>
    <row r="3479" spans="1:41">
      <c r="A3479" s="118"/>
      <c r="B3479" s="118"/>
      <c r="C3479" s="118"/>
      <c r="D3479" s="118"/>
      <c r="E3479" s="118"/>
      <c r="F3479" s="118"/>
      <c r="G3479" s="118"/>
      <c r="H3479" s="118"/>
      <c r="I3479" s="118"/>
      <c r="J3479" s="118"/>
      <c r="K3479" s="118"/>
      <c r="L3479" s="118"/>
      <c r="M3479" s="118"/>
      <c r="N3479" s="118"/>
      <c r="O3479" s="143" t="str">
        <f>IF(H3479="","",(S3479/S3479)&amp;":"&amp;ROUND(AH3479/S3479,2))</f>
        <v/>
      </c>
      <c r="P3479" s="118"/>
      <c r="Q3479" s="118"/>
      <c r="R3479" s="143" t="str">
        <f>IF(H3479="","",(S3479/S3479)&amp;":"&amp;ROUND(AI3479/S3479,2))</f>
        <v/>
      </c>
      <c r="S3479" s="144" t="str">
        <f t="shared" si="653"/>
        <v/>
      </c>
      <c r="T3479" s="145" t="str">
        <f t="shared" si="654"/>
        <v/>
      </c>
      <c r="U3479" s="118"/>
      <c r="V3479" s="145" t="str">
        <f t="shared" si="655"/>
        <v/>
      </c>
      <c r="W3479" s="144" t="str">
        <f t="shared" si="656"/>
        <v/>
      </c>
      <c r="X3479" s="146" t="str">
        <f>IF(C3479="","",IF(OR(C3479="Trade",C3479="Multi Position"),(X3478+V3479),IF(C3479="Deposit",(X3478+AE3479),IF(C3479="Withdrawal",(X3478-AE3479)))))</f>
        <v/>
      </c>
      <c r="Y3479" s="145" t="str">
        <f t="shared" si="657"/>
        <v/>
      </c>
      <c r="Z3479" s="118"/>
      <c r="AA3479" s="118"/>
      <c r="AB3479" s="118"/>
      <c r="AC3479" s="118"/>
      <c r="AD3479" s="118"/>
      <c r="AE3479" s="139"/>
      <c r="AF3479" s="118"/>
      <c r="AG3479" s="118"/>
      <c r="AH3479" s="147" t="str">
        <f t="shared" si="658"/>
        <v/>
      </c>
      <c r="AI3479" s="147" t="str">
        <f t="shared" si="659"/>
        <v/>
      </c>
      <c r="AJ3479" s="148" t="str">
        <f t="shared" si="648"/>
        <v/>
      </c>
      <c r="AK3479" s="148" t="str">
        <f t="shared" si="649"/>
        <v/>
      </c>
      <c r="AL3479" s="147" t="str">
        <f t="shared" si="650"/>
        <v/>
      </c>
      <c r="AM3479" s="147" t="str">
        <f t="shared" si="651"/>
        <v/>
      </c>
      <c r="AN3479" s="147" t="str">
        <f t="shared" si="652"/>
        <v/>
      </c>
      <c r="AO3479" s="118"/>
    </row>
    <row r="3480" spans="1:41">
      <c r="A3480" s="118"/>
      <c r="B3480" s="118"/>
      <c r="C3480" s="118"/>
      <c r="D3480" s="118"/>
      <c r="E3480" s="118"/>
      <c r="F3480" s="118"/>
      <c r="G3480" s="118"/>
      <c r="H3480" s="118"/>
      <c r="I3480" s="118"/>
      <c r="J3480" s="118"/>
      <c r="K3480" s="118"/>
      <c r="L3480" s="118"/>
      <c r="M3480" s="118"/>
      <c r="N3480" s="118"/>
      <c r="O3480" s="143" t="str">
        <f>IF(H3480="","",(S3480/S3480)&amp;":"&amp;ROUND(AH3480/S3480,2))</f>
        <v/>
      </c>
      <c r="P3480" s="118"/>
      <c r="Q3480" s="118"/>
      <c r="R3480" s="143" t="str">
        <f>IF(H3480="","",(S3480/S3480)&amp;":"&amp;ROUND(AI3480/S3480,2))</f>
        <v/>
      </c>
      <c r="S3480" s="144" t="str">
        <f t="shared" si="653"/>
        <v/>
      </c>
      <c r="T3480" s="145" t="str">
        <f t="shared" si="654"/>
        <v/>
      </c>
      <c r="U3480" s="118"/>
      <c r="V3480" s="145" t="str">
        <f t="shared" si="655"/>
        <v/>
      </c>
      <c r="W3480" s="144" t="str">
        <f t="shared" si="656"/>
        <v/>
      </c>
      <c r="X3480" s="146" t="str">
        <f>IF(C3480="","",IF(OR(C3480="Trade",C3480="Multi Position"),(X3479+V3480),IF(C3480="Deposit",(X3479+AE3480),IF(C3480="Withdrawal",(X3479-AE3480)))))</f>
        <v/>
      </c>
      <c r="Y3480" s="145" t="str">
        <f t="shared" si="657"/>
        <v/>
      </c>
      <c r="Z3480" s="118"/>
      <c r="AA3480" s="118"/>
      <c r="AB3480" s="118"/>
      <c r="AC3480" s="118"/>
      <c r="AD3480" s="118"/>
      <c r="AE3480" s="139"/>
      <c r="AF3480" s="118"/>
      <c r="AG3480" s="118"/>
      <c r="AH3480" s="147" t="str">
        <f t="shared" si="658"/>
        <v/>
      </c>
      <c r="AI3480" s="147" t="str">
        <f t="shared" si="659"/>
        <v/>
      </c>
      <c r="AJ3480" s="148" t="str">
        <f t="shared" si="648"/>
        <v/>
      </c>
      <c r="AK3480" s="148" t="str">
        <f t="shared" si="649"/>
        <v/>
      </c>
      <c r="AL3480" s="147" t="str">
        <f t="shared" si="650"/>
        <v/>
      </c>
      <c r="AM3480" s="147" t="str">
        <f t="shared" si="651"/>
        <v/>
      </c>
      <c r="AN3480" s="147" t="str">
        <f t="shared" si="652"/>
        <v/>
      </c>
      <c r="AO3480" s="118"/>
    </row>
    <row r="3481" spans="1:41">
      <c r="A3481" s="118"/>
      <c r="B3481" s="118"/>
      <c r="C3481" s="118"/>
      <c r="D3481" s="118"/>
      <c r="E3481" s="118"/>
      <c r="F3481" s="118"/>
      <c r="G3481" s="118"/>
      <c r="H3481" s="118"/>
      <c r="I3481" s="118"/>
      <c r="J3481" s="118"/>
      <c r="K3481" s="118"/>
      <c r="L3481" s="118"/>
      <c r="M3481" s="118"/>
      <c r="N3481" s="118"/>
      <c r="O3481" s="143" t="str">
        <f>IF(H3481="","",(S3481/S3481)&amp;":"&amp;ROUND(AH3481/S3481,2))</f>
        <v/>
      </c>
      <c r="P3481" s="118"/>
      <c r="Q3481" s="118"/>
      <c r="R3481" s="143" t="str">
        <f>IF(H3481="","",(S3481/S3481)&amp;":"&amp;ROUND(AI3481/S3481,2))</f>
        <v/>
      </c>
      <c r="S3481" s="144" t="str">
        <f t="shared" si="653"/>
        <v/>
      </c>
      <c r="T3481" s="145" t="str">
        <f t="shared" si="654"/>
        <v/>
      </c>
      <c r="U3481" s="118"/>
      <c r="V3481" s="145" t="str">
        <f t="shared" si="655"/>
        <v/>
      </c>
      <c r="W3481" s="144" t="str">
        <f t="shared" si="656"/>
        <v/>
      </c>
      <c r="X3481" s="146" t="str">
        <f>IF(C3481="","",IF(OR(C3481="Trade",C3481="Multi Position"),(X3480+V3481),IF(C3481="Deposit",(X3480+AE3481),IF(C3481="Withdrawal",(X3480-AE3481)))))</f>
        <v/>
      </c>
      <c r="Y3481" s="145" t="str">
        <f t="shared" si="657"/>
        <v/>
      </c>
      <c r="Z3481" s="118"/>
      <c r="AA3481" s="118"/>
      <c r="AB3481" s="118"/>
      <c r="AC3481" s="118"/>
      <c r="AD3481" s="118"/>
      <c r="AE3481" s="139"/>
      <c r="AF3481" s="118"/>
      <c r="AG3481" s="118"/>
      <c r="AH3481" s="147" t="str">
        <f t="shared" si="658"/>
        <v/>
      </c>
      <c r="AI3481" s="147" t="str">
        <f t="shared" si="659"/>
        <v/>
      </c>
      <c r="AJ3481" s="148" t="str">
        <f t="shared" si="648"/>
        <v/>
      </c>
      <c r="AK3481" s="148" t="str">
        <f t="shared" si="649"/>
        <v/>
      </c>
      <c r="AL3481" s="147" t="str">
        <f t="shared" si="650"/>
        <v/>
      </c>
      <c r="AM3481" s="147" t="str">
        <f t="shared" si="651"/>
        <v/>
      </c>
      <c r="AN3481" s="147" t="str">
        <f t="shared" si="652"/>
        <v/>
      </c>
      <c r="AO3481" s="118"/>
    </row>
    <row r="3482" spans="1:41">
      <c r="A3482" s="118"/>
      <c r="B3482" s="118"/>
      <c r="C3482" s="118"/>
      <c r="D3482" s="118"/>
      <c r="E3482" s="118"/>
      <c r="F3482" s="118"/>
      <c r="G3482" s="118"/>
      <c r="H3482" s="118"/>
      <c r="I3482" s="118"/>
      <c r="J3482" s="118"/>
      <c r="K3482" s="118"/>
      <c r="L3482" s="118"/>
      <c r="M3482" s="118"/>
      <c r="N3482" s="118"/>
      <c r="O3482" s="143" t="str">
        <f>IF(H3482="","",(S3482/S3482)&amp;":"&amp;ROUND(AH3482/S3482,2))</f>
        <v/>
      </c>
      <c r="P3482" s="118"/>
      <c r="Q3482" s="118"/>
      <c r="R3482" s="143" t="str">
        <f>IF(H3482="","",(S3482/S3482)&amp;":"&amp;ROUND(AI3482/S3482,2))</f>
        <v/>
      </c>
      <c r="S3482" s="144" t="str">
        <f t="shared" si="653"/>
        <v/>
      </c>
      <c r="T3482" s="145" t="str">
        <f t="shared" si="654"/>
        <v/>
      </c>
      <c r="U3482" s="118"/>
      <c r="V3482" s="145" t="str">
        <f t="shared" si="655"/>
        <v/>
      </c>
      <c r="W3482" s="144" t="str">
        <f t="shared" si="656"/>
        <v/>
      </c>
      <c r="X3482" s="146" t="str">
        <f>IF(C3482="","",IF(OR(C3482="Trade",C3482="Multi Position"),(X3481+V3482),IF(C3482="Deposit",(X3481+AE3482),IF(C3482="Withdrawal",(X3481-AE3482)))))</f>
        <v/>
      </c>
      <c r="Y3482" s="145" t="str">
        <f t="shared" si="657"/>
        <v/>
      </c>
      <c r="Z3482" s="118"/>
      <c r="AA3482" s="118"/>
      <c r="AB3482" s="118"/>
      <c r="AC3482" s="118"/>
      <c r="AD3482" s="118"/>
      <c r="AE3482" s="139"/>
      <c r="AF3482" s="118"/>
      <c r="AG3482" s="118"/>
      <c r="AH3482" s="147" t="str">
        <f t="shared" si="658"/>
        <v/>
      </c>
      <c r="AI3482" s="147" t="str">
        <f t="shared" si="659"/>
        <v/>
      </c>
      <c r="AJ3482" s="148" t="str">
        <f t="shared" si="648"/>
        <v/>
      </c>
      <c r="AK3482" s="148" t="str">
        <f t="shared" si="649"/>
        <v/>
      </c>
      <c r="AL3482" s="147" t="str">
        <f t="shared" si="650"/>
        <v/>
      </c>
      <c r="AM3482" s="147" t="str">
        <f t="shared" si="651"/>
        <v/>
      </c>
      <c r="AN3482" s="147" t="str">
        <f t="shared" si="652"/>
        <v/>
      </c>
      <c r="AO3482" s="118"/>
    </row>
    <row r="3483" spans="1:41">
      <c r="A3483" s="118"/>
      <c r="B3483" s="118"/>
      <c r="C3483" s="118"/>
      <c r="D3483" s="118"/>
      <c r="E3483" s="118"/>
      <c r="F3483" s="118"/>
      <c r="G3483" s="118"/>
      <c r="H3483" s="118"/>
      <c r="I3483" s="118"/>
      <c r="J3483" s="118"/>
      <c r="K3483" s="118"/>
      <c r="L3483" s="118"/>
      <c r="M3483" s="118"/>
      <c r="N3483" s="118"/>
      <c r="O3483" s="143" t="str">
        <f>IF(H3483="","",(S3483/S3483)&amp;":"&amp;ROUND(AH3483/S3483,2))</f>
        <v/>
      </c>
      <c r="P3483" s="118"/>
      <c r="Q3483" s="118"/>
      <c r="R3483" s="143" t="str">
        <f>IF(H3483="","",(S3483/S3483)&amp;":"&amp;ROUND(AI3483/S3483,2))</f>
        <v/>
      </c>
      <c r="S3483" s="144" t="str">
        <f t="shared" si="653"/>
        <v/>
      </c>
      <c r="T3483" s="145" t="str">
        <f t="shared" si="654"/>
        <v/>
      </c>
      <c r="U3483" s="118"/>
      <c r="V3483" s="145" t="str">
        <f t="shared" si="655"/>
        <v/>
      </c>
      <c r="W3483" s="144" t="str">
        <f t="shared" si="656"/>
        <v/>
      </c>
      <c r="X3483" s="146" t="str">
        <f>IF(C3483="","",IF(OR(C3483="Trade",C3483="Multi Position"),(X3482+V3483),IF(C3483="Deposit",(X3482+AE3483),IF(C3483="Withdrawal",(X3482-AE3483)))))</f>
        <v/>
      </c>
      <c r="Y3483" s="145" t="str">
        <f t="shared" si="657"/>
        <v/>
      </c>
      <c r="Z3483" s="118"/>
      <c r="AA3483" s="118"/>
      <c r="AB3483" s="118"/>
      <c r="AC3483" s="118"/>
      <c r="AD3483" s="118"/>
      <c r="AE3483" s="139"/>
      <c r="AF3483" s="118"/>
      <c r="AG3483" s="118"/>
      <c r="AH3483" s="147" t="str">
        <f t="shared" si="658"/>
        <v/>
      </c>
      <c r="AI3483" s="147" t="str">
        <f t="shared" si="659"/>
        <v/>
      </c>
      <c r="AJ3483" s="148" t="str">
        <f t="shared" si="648"/>
        <v/>
      </c>
      <c r="AK3483" s="148" t="str">
        <f t="shared" si="649"/>
        <v/>
      </c>
      <c r="AL3483" s="147" t="str">
        <f t="shared" si="650"/>
        <v/>
      </c>
      <c r="AM3483" s="147" t="str">
        <f t="shared" si="651"/>
        <v/>
      </c>
      <c r="AN3483" s="147" t="str">
        <f t="shared" si="652"/>
        <v/>
      </c>
      <c r="AO3483" s="118"/>
    </row>
    <row r="3484" spans="1:41">
      <c r="A3484" s="118"/>
      <c r="B3484" s="118"/>
      <c r="C3484" s="118"/>
      <c r="D3484" s="118"/>
      <c r="E3484" s="118"/>
      <c r="F3484" s="118"/>
      <c r="G3484" s="118"/>
      <c r="H3484" s="118"/>
      <c r="I3484" s="118"/>
      <c r="J3484" s="118"/>
      <c r="K3484" s="118"/>
      <c r="L3484" s="118"/>
      <c r="M3484" s="118"/>
      <c r="N3484" s="118"/>
      <c r="O3484" s="143" t="str">
        <f>IF(H3484="","",(S3484/S3484)&amp;":"&amp;ROUND(AH3484/S3484,2))</f>
        <v/>
      </c>
      <c r="P3484" s="118"/>
      <c r="Q3484" s="118"/>
      <c r="R3484" s="143" t="str">
        <f>IF(H3484="","",(S3484/S3484)&amp;":"&amp;ROUND(AI3484/S3484,2))</f>
        <v/>
      </c>
      <c r="S3484" s="144" t="str">
        <f t="shared" si="653"/>
        <v/>
      </c>
      <c r="T3484" s="145" t="str">
        <f t="shared" si="654"/>
        <v/>
      </c>
      <c r="U3484" s="118"/>
      <c r="V3484" s="145" t="str">
        <f t="shared" si="655"/>
        <v/>
      </c>
      <c r="W3484" s="144" t="str">
        <f t="shared" si="656"/>
        <v/>
      </c>
      <c r="X3484" s="146" t="str">
        <f>IF(C3484="","",IF(OR(C3484="Trade",C3484="Multi Position"),(X3483+V3484),IF(C3484="Deposit",(X3483+AE3484),IF(C3484="Withdrawal",(X3483-AE3484)))))</f>
        <v/>
      </c>
      <c r="Y3484" s="145" t="str">
        <f t="shared" si="657"/>
        <v/>
      </c>
      <c r="Z3484" s="118"/>
      <c r="AA3484" s="118"/>
      <c r="AB3484" s="118"/>
      <c r="AC3484" s="118"/>
      <c r="AD3484" s="118"/>
      <c r="AE3484" s="139"/>
      <c r="AF3484" s="118"/>
      <c r="AG3484" s="118"/>
      <c r="AH3484" s="147" t="str">
        <f t="shared" si="658"/>
        <v/>
      </c>
      <c r="AI3484" s="147" t="str">
        <f t="shared" si="659"/>
        <v/>
      </c>
      <c r="AJ3484" s="148" t="str">
        <f t="shared" si="648"/>
        <v/>
      </c>
      <c r="AK3484" s="148" t="str">
        <f t="shared" si="649"/>
        <v/>
      </c>
      <c r="AL3484" s="147" t="str">
        <f t="shared" si="650"/>
        <v/>
      </c>
      <c r="AM3484" s="147" t="str">
        <f t="shared" si="651"/>
        <v/>
      </c>
      <c r="AN3484" s="147" t="str">
        <f t="shared" si="652"/>
        <v/>
      </c>
      <c r="AO3484" s="118"/>
    </row>
    <row r="3485" spans="1:41">
      <c r="A3485" s="118"/>
      <c r="B3485" s="118"/>
      <c r="C3485" s="118"/>
      <c r="D3485" s="118"/>
      <c r="E3485" s="118"/>
      <c r="F3485" s="118"/>
      <c r="G3485" s="118"/>
      <c r="H3485" s="118"/>
      <c r="I3485" s="118"/>
      <c r="J3485" s="118"/>
      <c r="K3485" s="118"/>
      <c r="L3485" s="118"/>
      <c r="M3485" s="118"/>
      <c r="N3485" s="118"/>
      <c r="O3485" s="143" t="str">
        <f>IF(H3485="","",(S3485/S3485)&amp;":"&amp;ROUND(AH3485/S3485,2))</f>
        <v/>
      </c>
      <c r="P3485" s="118"/>
      <c r="Q3485" s="118"/>
      <c r="R3485" s="143" t="str">
        <f>IF(H3485="","",(S3485/S3485)&amp;":"&amp;ROUND(AI3485/S3485,2))</f>
        <v/>
      </c>
      <c r="S3485" s="144" t="str">
        <f t="shared" si="653"/>
        <v/>
      </c>
      <c r="T3485" s="145" t="str">
        <f t="shared" si="654"/>
        <v/>
      </c>
      <c r="U3485" s="118"/>
      <c r="V3485" s="145" t="str">
        <f t="shared" si="655"/>
        <v/>
      </c>
      <c r="W3485" s="144" t="str">
        <f t="shared" si="656"/>
        <v/>
      </c>
      <c r="X3485" s="146" t="str">
        <f>IF(C3485="","",IF(OR(C3485="Trade",C3485="Multi Position"),(X3484+V3485),IF(C3485="Deposit",(X3484+AE3485),IF(C3485="Withdrawal",(X3484-AE3485)))))</f>
        <v/>
      </c>
      <c r="Y3485" s="145" t="str">
        <f t="shared" si="657"/>
        <v/>
      </c>
      <c r="Z3485" s="118"/>
      <c r="AA3485" s="118"/>
      <c r="AB3485" s="118"/>
      <c r="AC3485" s="118"/>
      <c r="AD3485" s="118"/>
      <c r="AE3485" s="139"/>
      <c r="AF3485" s="118"/>
      <c r="AG3485" s="118"/>
      <c r="AH3485" s="147" t="str">
        <f t="shared" si="658"/>
        <v/>
      </c>
      <c r="AI3485" s="147" t="str">
        <f t="shared" si="659"/>
        <v/>
      </c>
      <c r="AJ3485" s="148" t="str">
        <f t="shared" si="648"/>
        <v/>
      </c>
      <c r="AK3485" s="148" t="str">
        <f t="shared" si="649"/>
        <v/>
      </c>
      <c r="AL3485" s="147" t="str">
        <f t="shared" si="650"/>
        <v/>
      </c>
      <c r="AM3485" s="147" t="str">
        <f t="shared" si="651"/>
        <v/>
      </c>
      <c r="AN3485" s="147" t="str">
        <f t="shared" si="652"/>
        <v/>
      </c>
      <c r="AO3485" s="118"/>
    </row>
    <row r="3486" spans="1:41">
      <c r="A3486" s="118"/>
      <c r="B3486" s="118"/>
      <c r="C3486" s="118"/>
      <c r="D3486" s="118"/>
      <c r="E3486" s="118"/>
      <c r="F3486" s="118"/>
      <c r="G3486" s="118"/>
      <c r="H3486" s="118"/>
      <c r="I3486" s="118"/>
      <c r="J3486" s="118"/>
      <c r="K3486" s="118"/>
      <c r="L3486" s="118"/>
      <c r="M3486" s="118"/>
      <c r="N3486" s="118"/>
      <c r="O3486" s="143" t="str">
        <f>IF(H3486="","",(S3486/S3486)&amp;":"&amp;ROUND(AH3486/S3486,2))</f>
        <v/>
      </c>
      <c r="P3486" s="118"/>
      <c r="Q3486" s="118"/>
      <c r="R3486" s="143" t="str">
        <f>IF(H3486="","",(S3486/S3486)&amp;":"&amp;ROUND(AI3486/S3486,2))</f>
        <v/>
      </c>
      <c r="S3486" s="144" t="str">
        <f t="shared" si="653"/>
        <v/>
      </c>
      <c r="T3486" s="145" t="str">
        <f t="shared" si="654"/>
        <v/>
      </c>
      <c r="U3486" s="118"/>
      <c r="V3486" s="145" t="str">
        <f t="shared" si="655"/>
        <v/>
      </c>
      <c r="W3486" s="144" t="str">
        <f t="shared" si="656"/>
        <v/>
      </c>
      <c r="X3486" s="146" t="str">
        <f>IF(C3486="","",IF(OR(C3486="Trade",C3486="Multi Position"),(X3485+V3486),IF(C3486="Deposit",(X3485+AE3486),IF(C3486="Withdrawal",(X3485-AE3486)))))</f>
        <v/>
      </c>
      <c r="Y3486" s="145" t="str">
        <f t="shared" si="657"/>
        <v/>
      </c>
      <c r="Z3486" s="118"/>
      <c r="AA3486" s="118"/>
      <c r="AB3486" s="118"/>
      <c r="AC3486" s="118"/>
      <c r="AD3486" s="118"/>
      <c r="AE3486" s="139"/>
      <c r="AF3486" s="118"/>
      <c r="AG3486" s="118"/>
      <c r="AH3486" s="147" t="str">
        <f t="shared" si="658"/>
        <v/>
      </c>
      <c r="AI3486" s="147" t="str">
        <f t="shared" si="659"/>
        <v/>
      </c>
      <c r="AJ3486" s="148" t="str">
        <f t="shared" si="648"/>
        <v/>
      </c>
      <c r="AK3486" s="148" t="str">
        <f t="shared" si="649"/>
        <v/>
      </c>
      <c r="AL3486" s="147" t="str">
        <f t="shared" si="650"/>
        <v/>
      </c>
      <c r="AM3486" s="147" t="str">
        <f t="shared" si="651"/>
        <v/>
      </c>
      <c r="AN3486" s="147" t="str">
        <f t="shared" si="652"/>
        <v/>
      </c>
      <c r="AO3486" s="118"/>
    </row>
    <row r="3487" spans="1:41">
      <c r="A3487" s="118"/>
      <c r="B3487" s="118"/>
      <c r="C3487" s="118"/>
      <c r="D3487" s="118"/>
      <c r="E3487" s="118"/>
      <c r="F3487" s="118"/>
      <c r="G3487" s="118"/>
      <c r="H3487" s="118"/>
      <c r="I3487" s="118"/>
      <c r="J3487" s="118"/>
      <c r="K3487" s="118"/>
      <c r="L3487" s="118"/>
      <c r="M3487" s="118"/>
      <c r="N3487" s="118"/>
      <c r="O3487" s="143" t="str">
        <f>IF(H3487="","",(S3487/S3487)&amp;":"&amp;ROUND(AH3487/S3487,2))</f>
        <v/>
      </c>
      <c r="P3487" s="118"/>
      <c r="Q3487" s="118"/>
      <c r="R3487" s="143" t="str">
        <f>IF(H3487="","",(S3487/S3487)&amp;":"&amp;ROUND(AI3487/S3487,2))</f>
        <v/>
      </c>
      <c r="S3487" s="144" t="str">
        <f t="shared" si="653"/>
        <v/>
      </c>
      <c r="T3487" s="145" t="str">
        <f t="shared" si="654"/>
        <v/>
      </c>
      <c r="U3487" s="118"/>
      <c r="V3487" s="145" t="str">
        <f t="shared" si="655"/>
        <v/>
      </c>
      <c r="W3487" s="144" t="str">
        <f t="shared" si="656"/>
        <v/>
      </c>
      <c r="X3487" s="146" t="str">
        <f>IF(C3487="","",IF(OR(C3487="Trade",C3487="Multi Position"),(X3486+V3487),IF(C3487="Deposit",(X3486+AE3487),IF(C3487="Withdrawal",(X3486-AE3487)))))</f>
        <v/>
      </c>
      <c r="Y3487" s="145" t="str">
        <f t="shared" si="657"/>
        <v/>
      </c>
      <c r="Z3487" s="118"/>
      <c r="AA3487" s="118"/>
      <c r="AB3487" s="118"/>
      <c r="AC3487" s="118"/>
      <c r="AD3487" s="118"/>
      <c r="AE3487" s="139"/>
      <c r="AF3487" s="118"/>
      <c r="AG3487" s="118"/>
      <c r="AH3487" s="147" t="str">
        <f t="shared" si="658"/>
        <v/>
      </c>
      <c r="AI3487" s="147" t="str">
        <f t="shared" si="659"/>
        <v/>
      </c>
      <c r="AJ3487" s="148" t="str">
        <f t="shared" si="648"/>
        <v/>
      </c>
      <c r="AK3487" s="148" t="str">
        <f t="shared" si="649"/>
        <v/>
      </c>
      <c r="AL3487" s="147" t="str">
        <f t="shared" si="650"/>
        <v/>
      </c>
      <c r="AM3487" s="147" t="str">
        <f t="shared" si="651"/>
        <v/>
      </c>
      <c r="AN3487" s="147" t="str">
        <f t="shared" si="652"/>
        <v/>
      </c>
      <c r="AO3487" s="118"/>
    </row>
    <row r="3488" spans="1:41">
      <c r="A3488" s="118"/>
      <c r="B3488" s="118"/>
      <c r="C3488" s="118"/>
      <c r="D3488" s="118"/>
      <c r="E3488" s="118"/>
      <c r="F3488" s="118"/>
      <c r="G3488" s="118"/>
      <c r="H3488" s="118"/>
      <c r="I3488" s="118"/>
      <c r="J3488" s="118"/>
      <c r="K3488" s="118"/>
      <c r="L3488" s="118"/>
      <c r="M3488" s="118"/>
      <c r="N3488" s="118"/>
      <c r="O3488" s="143" t="str">
        <f>IF(H3488="","",(S3488/S3488)&amp;":"&amp;ROUND(AH3488/S3488,2))</f>
        <v/>
      </c>
      <c r="P3488" s="118"/>
      <c r="Q3488" s="118"/>
      <c r="R3488" s="143" t="str">
        <f>IF(H3488="","",(S3488/S3488)&amp;":"&amp;ROUND(AI3488/S3488,2))</f>
        <v/>
      </c>
      <c r="S3488" s="144" t="str">
        <f t="shared" si="653"/>
        <v/>
      </c>
      <c r="T3488" s="145" t="str">
        <f t="shared" si="654"/>
        <v/>
      </c>
      <c r="U3488" s="118"/>
      <c r="V3488" s="145" t="str">
        <f t="shared" si="655"/>
        <v/>
      </c>
      <c r="W3488" s="144" t="str">
        <f t="shared" si="656"/>
        <v/>
      </c>
      <c r="X3488" s="146" t="str">
        <f>IF(C3488="","",IF(OR(C3488="Trade",C3488="Multi Position"),(X3487+V3488),IF(C3488="Deposit",(X3487+AE3488),IF(C3488="Withdrawal",(X3487-AE3488)))))</f>
        <v/>
      </c>
      <c r="Y3488" s="145" t="str">
        <f t="shared" si="657"/>
        <v/>
      </c>
      <c r="Z3488" s="118"/>
      <c r="AA3488" s="118"/>
      <c r="AB3488" s="118"/>
      <c r="AC3488" s="118"/>
      <c r="AD3488" s="118"/>
      <c r="AE3488" s="139"/>
      <c r="AF3488" s="118"/>
      <c r="AG3488" s="118"/>
      <c r="AH3488" s="147" t="str">
        <f t="shared" si="658"/>
        <v/>
      </c>
      <c r="AI3488" s="147" t="str">
        <f t="shared" si="659"/>
        <v/>
      </c>
      <c r="AJ3488" s="148" t="str">
        <f t="shared" si="648"/>
        <v/>
      </c>
      <c r="AK3488" s="148" t="str">
        <f t="shared" si="649"/>
        <v/>
      </c>
      <c r="AL3488" s="147" t="str">
        <f t="shared" si="650"/>
        <v/>
      </c>
      <c r="AM3488" s="147" t="str">
        <f t="shared" si="651"/>
        <v/>
      </c>
      <c r="AN3488" s="147" t="str">
        <f t="shared" si="652"/>
        <v/>
      </c>
      <c r="AO3488" s="118"/>
    </row>
    <row r="3489" spans="1:41">
      <c r="A3489" s="118"/>
      <c r="B3489" s="118"/>
      <c r="C3489" s="118"/>
      <c r="D3489" s="118"/>
      <c r="E3489" s="118"/>
      <c r="F3489" s="118"/>
      <c r="G3489" s="118"/>
      <c r="H3489" s="118"/>
      <c r="I3489" s="118"/>
      <c r="J3489" s="118"/>
      <c r="K3489" s="118"/>
      <c r="L3489" s="118"/>
      <c r="M3489" s="118"/>
      <c r="N3489" s="118"/>
      <c r="O3489" s="143" t="str">
        <f>IF(H3489="","",(S3489/S3489)&amp;":"&amp;ROUND(AH3489/S3489,2))</f>
        <v/>
      </c>
      <c r="P3489" s="118"/>
      <c r="Q3489" s="118"/>
      <c r="R3489" s="143" t="str">
        <f>IF(H3489="","",(S3489/S3489)&amp;":"&amp;ROUND(AI3489/S3489,2))</f>
        <v/>
      </c>
      <c r="S3489" s="144" t="str">
        <f t="shared" si="653"/>
        <v/>
      </c>
      <c r="T3489" s="145" t="str">
        <f t="shared" si="654"/>
        <v/>
      </c>
      <c r="U3489" s="118"/>
      <c r="V3489" s="145" t="str">
        <f t="shared" si="655"/>
        <v/>
      </c>
      <c r="W3489" s="144" t="str">
        <f t="shared" si="656"/>
        <v/>
      </c>
      <c r="X3489" s="146" t="str">
        <f>IF(C3489="","",IF(OR(C3489="Trade",C3489="Multi Position"),(X3488+V3489),IF(C3489="Deposit",(X3488+AE3489),IF(C3489="Withdrawal",(X3488-AE3489)))))</f>
        <v/>
      </c>
      <c r="Y3489" s="145" t="str">
        <f t="shared" si="657"/>
        <v/>
      </c>
      <c r="Z3489" s="118"/>
      <c r="AA3489" s="118"/>
      <c r="AB3489" s="118"/>
      <c r="AC3489" s="118"/>
      <c r="AD3489" s="118"/>
      <c r="AE3489" s="139"/>
      <c r="AF3489" s="118"/>
      <c r="AG3489" s="118"/>
      <c r="AH3489" s="147" t="str">
        <f t="shared" si="658"/>
        <v/>
      </c>
      <c r="AI3489" s="147" t="str">
        <f t="shared" si="659"/>
        <v/>
      </c>
      <c r="AJ3489" s="148" t="str">
        <f t="shared" si="648"/>
        <v/>
      </c>
      <c r="AK3489" s="148" t="str">
        <f t="shared" si="649"/>
        <v/>
      </c>
      <c r="AL3489" s="147" t="str">
        <f t="shared" si="650"/>
        <v/>
      </c>
      <c r="AM3489" s="147" t="str">
        <f t="shared" si="651"/>
        <v/>
      </c>
      <c r="AN3489" s="147" t="str">
        <f t="shared" si="652"/>
        <v/>
      </c>
      <c r="AO3489" s="118"/>
    </row>
    <row r="3490" spans="1:41">
      <c r="A3490" s="118"/>
      <c r="B3490" s="118"/>
      <c r="C3490" s="118"/>
      <c r="D3490" s="118"/>
      <c r="E3490" s="118"/>
      <c r="F3490" s="118"/>
      <c r="G3490" s="118"/>
      <c r="H3490" s="118"/>
      <c r="I3490" s="118"/>
      <c r="J3490" s="118"/>
      <c r="K3490" s="118"/>
      <c r="L3490" s="118"/>
      <c r="M3490" s="118"/>
      <c r="N3490" s="118"/>
      <c r="O3490" s="143" t="str">
        <f>IF(H3490="","",(S3490/S3490)&amp;":"&amp;ROUND(AH3490/S3490,2))</f>
        <v/>
      </c>
      <c r="P3490" s="118"/>
      <c r="Q3490" s="118"/>
      <c r="R3490" s="143" t="str">
        <f>IF(H3490="","",(S3490/S3490)&amp;":"&amp;ROUND(AI3490/S3490,2))</f>
        <v/>
      </c>
      <c r="S3490" s="144" t="str">
        <f t="shared" si="653"/>
        <v/>
      </c>
      <c r="T3490" s="145" t="str">
        <f t="shared" si="654"/>
        <v/>
      </c>
      <c r="U3490" s="118"/>
      <c r="V3490" s="145" t="str">
        <f t="shared" si="655"/>
        <v/>
      </c>
      <c r="W3490" s="144" t="str">
        <f t="shared" si="656"/>
        <v/>
      </c>
      <c r="X3490" s="146" t="str">
        <f>IF(C3490="","",IF(OR(C3490="Trade",C3490="Multi Position"),(X3489+V3490),IF(C3490="Deposit",(X3489+AE3490),IF(C3490="Withdrawal",(X3489-AE3490)))))</f>
        <v/>
      </c>
      <c r="Y3490" s="145" t="str">
        <f t="shared" si="657"/>
        <v/>
      </c>
      <c r="Z3490" s="118"/>
      <c r="AA3490" s="118"/>
      <c r="AB3490" s="118"/>
      <c r="AC3490" s="118"/>
      <c r="AD3490" s="118"/>
      <c r="AE3490" s="139"/>
      <c r="AF3490" s="118"/>
      <c r="AG3490" s="118"/>
      <c r="AH3490" s="147" t="str">
        <f t="shared" si="658"/>
        <v/>
      </c>
      <c r="AI3490" s="147" t="str">
        <f t="shared" si="659"/>
        <v/>
      </c>
      <c r="AJ3490" s="148" t="str">
        <f t="shared" si="648"/>
        <v/>
      </c>
      <c r="AK3490" s="148" t="str">
        <f t="shared" si="649"/>
        <v/>
      </c>
      <c r="AL3490" s="147" t="str">
        <f t="shared" si="650"/>
        <v/>
      </c>
      <c r="AM3490" s="147" t="str">
        <f t="shared" si="651"/>
        <v/>
      </c>
      <c r="AN3490" s="147" t="str">
        <f t="shared" si="652"/>
        <v/>
      </c>
      <c r="AO3490" s="118"/>
    </row>
    <row r="3491" spans="1:41">
      <c r="A3491" s="118"/>
      <c r="B3491" s="118"/>
      <c r="C3491" s="118"/>
      <c r="D3491" s="118"/>
      <c r="E3491" s="118"/>
      <c r="F3491" s="118"/>
      <c r="G3491" s="118"/>
      <c r="H3491" s="118"/>
      <c r="I3491" s="118"/>
      <c r="J3491" s="118"/>
      <c r="K3491" s="118"/>
      <c r="L3491" s="118"/>
      <c r="M3491" s="118"/>
      <c r="N3491" s="118"/>
      <c r="O3491" s="143" t="str">
        <f>IF(H3491="","",(S3491/S3491)&amp;":"&amp;ROUND(AH3491/S3491,2))</f>
        <v/>
      </c>
      <c r="P3491" s="118"/>
      <c r="Q3491" s="118"/>
      <c r="R3491" s="143" t="str">
        <f>IF(H3491="","",(S3491/S3491)&amp;":"&amp;ROUND(AI3491/S3491,2))</f>
        <v/>
      </c>
      <c r="S3491" s="144" t="str">
        <f t="shared" si="653"/>
        <v/>
      </c>
      <c r="T3491" s="145" t="str">
        <f t="shared" si="654"/>
        <v/>
      </c>
      <c r="U3491" s="118"/>
      <c r="V3491" s="145" t="str">
        <f t="shared" si="655"/>
        <v/>
      </c>
      <c r="W3491" s="144" t="str">
        <f t="shared" si="656"/>
        <v/>
      </c>
      <c r="X3491" s="146" t="str">
        <f>IF(C3491="","",IF(OR(C3491="Trade",C3491="Multi Position"),(X3490+V3491),IF(C3491="Deposit",(X3490+AE3491),IF(C3491="Withdrawal",(X3490-AE3491)))))</f>
        <v/>
      </c>
      <c r="Y3491" s="145" t="str">
        <f t="shared" si="657"/>
        <v/>
      </c>
      <c r="Z3491" s="118"/>
      <c r="AA3491" s="118"/>
      <c r="AB3491" s="118"/>
      <c r="AC3491" s="118"/>
      <c r="AD3491" s="118"/>
      <c r="AE3491" s="139"/>
      <c r="AF3491" s="118"/>
      <c r="AG3491" s="118"/>
      <c r="AH3491" s="147" t="str">
        <f t="shared" si="658"/>
        <v/>
      </c>
      <c r="AI3491" s="147" t="str">
        <f t="shared" si="659"/>
        <v/>
      </c>
      <c r="AJ3491" s="148" t="str">
        <f t="shared" si="648"/>
        <v/>
      </c>
      <c r="AK3491" s="148" t="str">
        <f t="shared" si="649"/>
        <v/>
      </c>
      <c r="AL3491" s="147" t="str">
        <f t="shared" si="650"/>
        <v/>
      </c>
      <c r="AM3491" s="147" t="str">
        <f t="shared" si="651"/>
        <v/>
      </c>
      <c r="AN3491" s="147" t="str">
        <f t="shared" si="652"/>
        <v/>
      </c>
      <c r="AO3491" s="118"/>
    </row>
    <row r="3492" spans="1:41">
      <c r="A3492" s="118"/>
      <c r="B3492" s="118"/>
      <c r="C3492" s="118"/>
      <c r="D3492" s="118"/>
      <c r="E3492" s="118"/>
      <c r="F3492" s="118"/>
      <c r="G3492" s="118"/>
      <c r="H3492" s="118"/>
      <c r="I3492" s="118"/>
      <c r="J3492" s="118"/>
      <c r="K3492" s="118"/>
      <c r="L3492" s="118"/>
      <c r="M3492" s="118"/>
      <c r="N3492" s="118"/>
      <c r="O3492" s="143" t="str">
        <f>IF(H3492="","",(S3492/S3492)&amp;":"&amp;ROUND(AH3492/S3492,2))</f>
        <v/>
      </c>
      <c r="P3492" s="118"/>
      <c r="Q3492" s="118"/>
      <c r="R3492" s="143" t="str">
        <f>IF(H3492="","",(S3492/S3492)&amp;":"&amp;ROUND(AI3492/S3492,2))</f>
        <v/>
      </c>
      <c r="S3492" s="144" t="str">
        <f t="shared" si="653"/>
        <v/>
      </c>
      <c r="T3492" s="145" t="str">
        <f t="shared" si="654"/>
        <v/>
      </c>
      <c r="U3492" s="118"/>
      <c r="V3492" s="145" t="str">
        <f t="shared" si="655"/>
        <v/>
      </c>
      <c r="W3492" s="144" t="str">
        <f t="shared" si="656"/>
        <v/>
      </c>
      <c r="X3492" s="146" t="str">
        <f>IF(C3492="","",IF(OR(C3492="Trade",C3492="Multi Position"),(X3491+V3492),IF(C3492="Deposit",(X3491+AE3492),IF(C3492="Withdrawal",(X3491-AE3492)))))</f>
        <v/>
      </c>
      <c r="Y3492" s="145" t="str">
        <f t="shared" si="657"/>
        <v/>
      </c>
      <c r="Z3492" s="118"/>
      <c r="AA3492" s="118"/>
      <c r="AB3492" s="118"/>
      <c r="AC3492" s="118"/>
      <c r="AD3492" s="118"/>
      <c r="AE3492" s="139"/>
      <c r="AF3492" s="118"/>
      <c r="AG3492" s="118"/>
      <c r="AH3492" s="147" t="str">
        <f t="shared" si="658"/>
        <v/>
      </c>
      <c r="AI3492" s="147" t="str">
        <f t="shared" si="659"/>
        <v/>
      </c>
      <c r="AJ3492" s="148" t="str">
        <f t="shared" si="648"/>
        <v/>
      </c>
      <c r="AK3492" s="148" t="str">
        <f t="shared" si="649"/>
        <v/>
      </c>
      <c r="AL3492" s="147" t="str">
        <f t="shared" si="650"/>
        <v/>
      </c>
      <c r="AM3492" s="147" t="str">
        <f t="shared" si="651"/>
        <v/>
      </c>
      <c r="AN3492" s="147" t="str">
        <f t="shared" si="652"/>
        <v/>
      </c>
      <c r="AO3492" s="118"/>
    </row>
    <row r="3493" spans="1:41">
      <c r="A3493" s="118"/>
      <c r="B3493" s="118"/>
      <c r="C3493" s="118"/>
      <c r="D3493" s="118"/>
      <c r="E3493" s="118"/>
      <c r="F3493" s="118"/>
      <c r="G3493" s="118"/>
      <c r="H3493" s="118"/>
      <c r="I3493" s="118"/>
      <c r="J3493" s="118"/>
      <c r="K3493" s="118"/>
      <c r="L3493" s="118"/>
      <c r="M3493" s="118"/>
      <c r="N3493" s="118"/>
      <c r="O3493" s="143" t="str">
        <f>IF(H3493="","",(S3493/S3493)&amp;":"&amp;ROUND(AH3493/S3493,2))</f>
        <v/>
      </c>
      <c r="P3493" s="118"/>
      <c r="Q3493" s="118"/>
      <c r="R3493" s="143" t="str">
        <f>IF(H3493="","",(S3493/S3493)&amp;":"&amp;ROUND(AI3493/S3493,2))</f>
        <v/>
      </c>
      <c r="S3493" s="144" t="str">
        <f t="shared" si="653"/>
        <v/>
      </c>
      <c r="T3493" s="145" t="str">
        <f t="shared" si="654"/>
        <v/>
      </c>
      <c r="U3493" s="118"/>
      <c r="V3493" s="145" t="str">
        <f t="shared" si="655"/>
        <v/>
      </c>
      <c r="W3493" s="144" t="str">
        <f t="shared" si="656"/>
        <v/>
      </c>
      <c r="X3493" s="146" t="str">
        <f>IF(C3493="","",IF(OR(C3493="Trade",C3493="Multi Position"),(X3492+V3493),IF(C3493="Deposit",(X3492+AE3493),IF(C3493="Withdrawal",(X3492-AE3493)))))</f>
        <v/>
      </c>
      <c r="Y3493" s="145" t="str">
        <f t="shared" si="657"/>
        <v/>
      </c>
      <c r="Z3493" s="118"/>
      <c r="AA3493" s="118"/>
      <c r="AB3493" s="118"/>
      <c r="AC3493" s="118"/>
      <c r="AD3493" s="118"/>
      <c r="AE3493" s="139"/>
      <c r="AF3493" s="118"/>
      <c r="AG3493" s="118"/>
      <c r="AH3493" s="147" t="str">
        <f t="shared" si="658"/>
        <v/>
      </c>
      <c r="AI3493" s="147" t="str">
        <f t="shared" si="659"/>
        <v/>
      </c>
      <c r="AJ3493" s="148" t="str">
        <f t="shared" si="648"/>
        <v/>
      </c>
      <c r="AK3493" s="148" t="str">
        <f t="shared" si="649"/>
        <v/>
      </c>
      <c r="AL3493" s="147" t="str">
        <f t="shared" si="650"/>
        <v/>
      </c>
      <c r="AM3493" s="147" t="str">
        <f t="shared" si="651"/>
        <v/>
      </c>
      <c r="AN3493" s="147" t="str">
        <f t="shared" si="652"/>
        <v/>
      </c>
      <c r="AO3493" s="118"/>
    </row>
    <row r="3494" spans="1:41">
      <c r="A3494" s="118"/>
      <c r="B3494" s="118"/>
      <c r="C3494" s="118"/>
      <c r="D3494" s="118"/>
      <c r="E3494" s="118"/>
      <c r="F3494" s="118"/>
      <c r="G3494" s="118"/>
      <c r="H3494" s="118"/>
      <c r="I3494" s="118"/>
      <c r="J3494" s="118"/>
      <c r="K3494" s="118"/>
      <c r="L3494" s="118"/>
      <c r="M3494" s="118"/>
      <c r="N3494" s="118"/>
      <c r="O3494" s="143" t="str">
        <f>IF(H3494="","",(S3494/S3494)&amp;":"&amp;ROUND(AH3494/S3494,2))</f>
        <v/>
      </c>
      <c r="P3494" s="118"/>
      <c r="Q3494" s="118"/>
      <c r="R3494" s="143" t="str">
        <f>IF(H3494="","",(S3494/S3494)&amp;":"&amp;ROUND(AI3494/S3494,2))</f>
        <v/>
      </c>
      <c r="S3494" s="144" t="str">
        <f t="shared" si="653"/>
        <v/>
      </c>
      <c r="T3494" s="145" t="str">
        <f t="shared" si="654"/>
        <v/>
      </c>
      <c r="U3494" s="118"/>
      <c r="V3494" s="145" t="str">
        <f t="shared" si="655"/>
        <v/>
      </c>
      <c r="W3494" s="144" t="str">
        <f t="shared" si="656"/>
        <v/>
      </c>
      <c r="X3494" s="146" t="str">
        <f>IF(C3494="","",IF(OR(C3494="Trade",C3494="Multi Position"),(X3493+V3494),IF(C3494="Deposit",(X3493+AE3494),IF(C3494="Withdrawal",(X3493-AE3494)))))</f>
        <v/>
      </c>
      <c r="Y3494" s="145" t="str">
        <f t="shared" si="657"/>
        <v/>
      </c>
      <c r="Z3494" s="118"/>
      <c r="AA3494" s="118"/>
      <c r="AB3494" s="118"/>
      <c r="AC3494" s="118"/>
      <c r="AD3494" s="118"/>
      <c r="AE3494" s="139"/>
      <c r="AF3494" s="118"/>
      <c r="AG3494" s="118"/>
      <c r="AH3494" s="147" t="str">
        <f t="shared" si="658"/>
        <v/>
      </c>
      <c r="AI3494" s="147" t="str">
        <f t="shared" si="659"/>
        <v/>
      </c>
      <c r="AJ3494" s="148" t="str">
        <f t="shared" si="648"/>
        <v/>
      </c>
      <c r="AK3494" s="148" t="str">
        <f t="shared" si="649"/>
        <v/>
      </c>
      <c r="AL3494" s="147" t="str">
        <f t="shared" si="650"/>
        <v/>
      </c>
      <c r="AM3494" s="147" t="str">
        <f t="shared" si="651"/>
        <v/>
      </c>
      <c r="AN3494" s="147" t="str">
        <f t="shared" si="652"/>
        <v/>
      </c>
      <c r="AO3494" s="118"/>
    </row>
    <row r="3495" spans="1:41">
      <c r="A3495" s="118"/>
      <c r="B3495" s="118"/>
      <c r="C3495" s="118"/>
      <c r="D3495" s="118"/>
      <c r="E3495" s="118"/>
      <c r="F3495" s="118"/>
      <c r="G3495" s="118"/>
      <c r="H3495" s="118"/>
      <c r="I3495" s="118"/>
      <c r="J3495" s="118"/>
      <c r="K3495" s="118"/>
      <c r="L3495" s="118"/>
      <c r="M3495" s="118"/>
      <c r="N3495" s="118"/>
      <c r="O3495" s="143" t="str">
        <f>IF(H3495="","",(S3495/S3495)&amp;":"&amp;ROUND(AH3495/S3495,2))</f>
        <v/>
      </c>
      <c r="P3495" s="118"/>
      <c r="Q3495" s="118"/>
      <c r="R3495" s="143" t="str">
        <f>IF(H3495="","",(S3495/S3495)&amp;":"&amp;ROUND(AI3495/S3495,2))</f>
        <v/>
      </c>
      <c r="S3495" s="144" t="str">
        <f t="shared" si="653"/>
        <v/>
      </c>
      <c r="T3495" s="145" t="str">
        <f t="shared" si="654"/>
        <v/>
      </c>
      <c r="U3495" s="118"/>
      <c r="V3495" s="145" t="str">
        <f t="shared" si="655"/>
        <v/>
      </c>
      <c r="W3495" s="144" t="str">
        <f t="shared" si="656"/>
        <v/>
      </c>
      <c r="X3495" s="146" t="str">
        <f>IF(C3495="","",IF(OR(C3495="Trade",C3495="Multi Position"),(X3494+V3495),IF(C3495="Deposit",(X3494+AE3495),IF(C3495="Withdrawal",(X3494-AE3495)))))</f>
        <v/>
      </c>
      <c r="Y3495" s="145" t="str">
        <f t="shared" si="657"/>
        <v/>
      </c>
      <c r="Z3495" s="118"/>
      <c r="AA3495" s="118"/>
      <c r="AB3495" s="118"/>
      <c r="AC3495" s="118"/>
      <c r="AD3495" s="118"/>
      <c r="AE3495" s="139"/>
      <c r="AF3495" s="118"/>
      <c r="AG3495" s="118"/>
      <c r="AH3495" s="147" t="str">
        <f t="shared" si="658"/>
        <v/>
      </c>
      <c r="AI3495" s="147" t="str">
        <f t="shared" si="659"/>
        <v/>
      </c>
      <c r="AJ3495" s="148" t="str">
        <f t="shared" si="648"/>
        <v/>
      </c>
      <c r="AK3495" s="148" t="str">
        <f t="shared" si="649"/>
        <v/>
      </c>
      <c r="AL3495" s="147" t="str">
        <f t="shared" si="650"/>
        <v/>
      </c>
      <c r="AM3495" s="147" t="str">
        <f t="shared" si="651"/>
        <v/>
      </c>
      <c r="AN3495" s="147" t="str">
        <f t="shared" si="652"/>
        <v/>
      </c>
      <c r="AO3495" s="118"/>
    </row>
    <row r="3496" spans="1:41">
      <c r="A3496" s="118"/>
      <c r="B3496" s="118"/>
      <c r="C3496" s="118"/>
      <c r="D3496" s="118"/>
      <c r="E3496" s="118"/>
      <c r="F3496" s="118"/>
      <c r="G3496" s="118"/>
      <c r="H3496" s="118"/>
      <c r="I3496" s="118"/>
      <c r="J3496" s="118"/>
      <c r="K3496" s="118"/>
      <c r="L3496" s="118"/>
      <c r="M3496" s="118"/>
      <c r="N3496" s="118"/>
      <c r="O3496" s="143" t="str">
        <f>IF(H3496="","",(S3496/S3496)&amp;":"&amp;ROUND(AH3496/S3496,2))</f>
        <v/>
      </c>
      <c r="P3496" s="118"/>
      <c r="Q3496" s="118"/>
      <c r="R3496" s="143" t="str">
        <f>IF(H3496="","",(S3496/S3496)&amp;":"&amp;ROUND(AI3496/S3496,2))</f>
        <v/>
      </c>
      <c r="S3496" s="144" t="str">
        <f t="shared" si="653"/>
        <v/>
      </c>
      <c r="T3496" s="145" t="str">
        <f t="shared" si="654"/>
        <v/>
      </c>
      <c r="U3496" s="118"/>
      <c r="V3496" s="145" t="str">
        <f t="shared" si="655"/>
        <v/>
      </c>
      <c r="W3496" s="144" t="str">
        <f t="shared" si="656"/>
        <v/>
      </c>
      <c r="X3496" s="146" t="str">
        <f>IF(C3496="","",IF(OR(C3496="Trade",C3496="Multi Position"),(X3495+V3496),IF(C3496="Deposit",(X3495+AE3496),IF(C3496="Withdrawal",(X3495-AE3496)))))</f>
        <v/>
      </c>
      <c r="Y3496" s="145" t="str">
        <f t="shared" si="657"/>
        <v/>
      </c>
      <c r="Z3496" s="118"/>
      <c r="AA3496" s="118"/>
      <c r="AB3496" s="118"/>
      <c r="AC3496" s="118"/>
      <c r="AD3496" s="118"/>
      <c r="AE3496" s="139"/>
      <c r="AF3496" s="118"/>
      <c r="AG3496" s="118"/>
      <c r="AH3496" s="147" t="str">
        <f t="shared" si="658"/>
        <v/>
      </c>
      <c r="AI3496" s="147" t="str">
        <f t="shared" si="659"/>
        <v/>
      </c>
      <c r="AJ3496" s="148" t="str">
        <f t="shared" si="648"/>
        <v/>
      </c>
      <c r="AK3496" s="148" t="str">
        <f t="shared" si="649"/>
        <v/>
      </c>
      <c r="AL3496" s="147" t="str">
        <f t="shared" si="650"/>
        <v/>
      </c>
      <c r="AM3496" s="147" t="str">
        <f t="shared" si="651"/>
        <v/>
      </c>
      <c r="AN3496" s="147" t="str">
        <f t="shared" si="652"/>
        <v/>
      </c>
      <c r="AO3496" s="118"/>
    </row>
    <row r="3497" spans="1:41">
      <c r="A3497" s="118"/>
      <c r="B3497" s="118"/>
      <c r="C3497" s="118"/>
      <c r="D3497" s="118"/>
      <c r="E3497" s="118"/>
      <c r="F3497" s="118"/>
      <c r="G3497" s="118"/>
      <c r="H3497" s="118"/>
      <c r="I3497" s="118"/>
      <c r="J3497" s="118"/>
      <c r="K3497" s="118"/>
      <c r="L3497" s="118"/>
      <c r="M3497" s="118"/>
      <c r="N3497" s="118"/>
      <c r="O3497" s="143" t="str">
        <f>IF(H3497="","",(S3497/S3497)&amp;":"&amp;ROUND(AH3497/S3497,2))</f>
        <v/>
      </c>
      <c r="P3497" s="118"/>
      <c r="Q3497" s="118"/>
      <c r="R3497" s="143" t="str">
        <f>IF(H3497="","",(S3497/S3497)&amp;":"&amp;ROUND(AI3497/S3497,2))</f>
        <v/>
      </c>
      <c r="S3497" s="144" t="str">
        <f t="shared" si="653"/>
        <v/>
      </c>
      <c r="T3497" s="145" t="str">
        <f t="shared" si="654"/>
        <v/>
      </c>
      <c r="U3497" s="118"/>
      <c r="V3497" s="145" t="str">
        <f t="shared" si="655"/>
        <v/>
      </c>
      <c r="W3497" s="144" t="str">
        <f t="shared" si="656"/>
        <v/>
      </c>
      <c r="X3497" s="146" t="str">
        <f>IF(C3497="","",IF(OR(C3497="Trade",C3497="Multi Position"),(X3496+V3497),IF(C3497="Deposit",(X3496+AE3497),IF(C3497="Withdrawal",(X3496-AE3497)))))</f>
        <v/>
      </c>
      <c r="Y3497" s="145" t="str">
        <f t="shared" si="657"/>
        <v/>
      </c>
      <c r="Z3497" s="118"/>
      <c r="AA3497" s="118"/>
      <c r="AB3497" s="118"/>
      <c r="AC3497" s="118"/>
      <c r="AD3497" s="118"/>
      <c r="AE3497" s="139"/>
      <c r="AF3497" s="118"/>
      <c r="AG3497" s="118"/>
      <c r="AH3497" s="147" t="str">
        <f t="shared" si="658"/>
        <v/>
      </c>
      <c r="AI3497" s="147" t="str">
        <f t="shared" si="659"/>
        <v/>
      </c>
      <c r="AJ3497" s="148" t="str">
        <f t="shared" si="648"/>
        <v/>
      </c>
      <c r="AK3497" s="148" t="str">
        <f t="shared" si="649"/>
        <v/>
      </c>
      <c r="AL3497" s="147" t="str">
        <f t="shared" si="650"/>
        <v/>
      </c>
      <c r="AM3497" s="147" t="str">
        <f t="shared" si="651"/>
        <v/>
      </c>
      <c r="AN3497" s="147" t="str">
        <f t="shared" si="652"/>
        <v/>
      </c>
      <c r="AO3497" s="118"/>
    </row>
    <row r="3498" spans="1:41">
      <c r="A3498" s="118"/>
      <c r="B3498" s="118"/>
      <c r="C3498" s="118"/>
      <c r="D3498" s="118"/>
      <c r="E3498" s="118"/>
      <c r="F3498" s="118"/>
      <c r="G3498" s="118"/>
      <c r="H3498" s="118"/>
      <c r="I3498" s="118"/>
      <c r="J3498" s="118"/>
      <c r="K3498" s="118"/>
      <c r="L3498" s="118"/>
      <c r="M3498" s="118"/>
      <c r="N3498" s="118"/>
      <c r="O3498" s="143" t="str">
        <f>IF(H3498="","",(S3498/S3498)&amp;":"&amp;ROUND(AH3498/S3498,2))</f>
        <v/>
      </c>
      <c r="P3498" s="118"/>
      <c r="Q3498" s="118"/>
      <c r="R3498" s="143" t="str">
        <f>IF(H3498="","",(S3498/S3498)&amp;":"&amp;ROUND(AI3498/S3498,2))</f>
        <v/>
      </c>
      <c r="S3498" s="144" t="str">
        <f t="shared" si="653"/>
        <v/>
      </c>
      <c r="T3498" s="145" t="str">
        <f t="shared" si="654"/>
        <v/>
      </c>
      <c r="U3498" s="118"/>
      <c r="V3498" s="145" t="str">
        <f t="shared" si="655"/>
        <v/>
      </c>
      <c r="W3498" s="144" t="str">
        <f t="shared" si="656"/>
        <v/>
      </c>
      <c r="X3498" s="146" t="str">
        <f>IF(C3498="","",IF(OR(C3498="Trade",C3498="Multi Position"),(X3497+V3498),IF(C3498="Deposit",(X3497+AE3498),IF(C3498="Withdrawal",(X3497-AE3498)))))</f>
        <v/>
      </c>
      <c r="Y3498" s="145" t="str">
        <f t="shared" si="657"/>
        <v/>
      </c>
      <c r="Z3498" s="118"/>
      <c r="AA3498" s="118"/>
      <c r="AB3498" s="118"/>
      <c r="AC3498" s="118"/>
      <c r="AD3498" s="118"/>
      <c r="AE3498" s="139"/>
      <c r="AF3498" s="118"/>
      <c r="AG3498" s="118"/>
      <c r="AH3498" s="147" t="str">
        <f t="shared" si="658"/>
        <v/>
      </c>
      <c r="AI3498" s="147" t="str">
        <f t="shared" si="659"/>
        <v/>
      </c>
      <c r="AJ3498" s="148" t="str">
        <f t="shared" si="648"/>
        <v/>
      </c>
      <c r="AK3498" s="148" t="str">
        <f t="shared" si="649"/>
        <v/>
      </c>
      <c r="AL3498" s="147" t="str">
        <f t="shared" si="650"/>
        <v/>
      </c>
      <c r="AM3498" s="147" t="str">
        <f t="shared" si="651"/>
        <v/>
      </c>
      <c r="AN3498" s="147" t="str">
        <f t="shared" si="652"/>
        <v/>
      </c>
      <c r="AO3498" s="118"/>
    </row>
    <row r="3499" spans="1:41">
      <c r="A3499" s="118"/>
      <c r="B3499" s="118"/>
      <c r="C3499" s="118"/>
      <c r="D3499" s="118"/>
      <c r="E3499" s="118"/>
      <c r="F3499" s="118"/>
      <c r="G3499" s="118"/>
      <c r="H3499" s="118"/>
      <c r="I3499" s="118"/>
      <c r="J3499" s="118"/>
      <c r="K3499" s="118"/>
      <c r="L3499" s="118"/>
      <c r="M3499" s="118"/>
      <c r="N3499" s="118"/>
      <c r="O3499" s="143" t="str">
        <f>IF(H3499="","",(S3499/S3499)&amp;":"&amp;ROUND(AH3499/S3499,2))</f>
        <v/>
      </c>
      <c r="P3499" s="118"/>
      <c r="Q3499" s="118"/>
      <c r="R3499" s="143" t="str">
        <f>IF(H3499="","",(S3499/S3499)&amp;":"&amp;ROUND(AI3499/S3499,2))</f>
        <v/>
      </c>
      <c r="S3499" s="144" t="str">
        <f t="shared" si="653"/>
        <v/>
      </c>
      <c r="T3499" s="145" t="str">
        <f t="shared" si="654"/>
        <v/>
      </c>
      <c r="U3499" s="118"/>
      <c r="V3499" s="145" t="str">
        <f t="shared" si="655"/>
        <v/>
      </c>
      <c r="W3499" s="144" t="str">
        <f t="shared" si="656"/>
        <v/>
      </c>
      <c r="X3499" s="146" t="str">
        <f>IF(C3499="","",IF(OR(C3499="Trade",C3499="Multi Position"),(X3498+V3499),IF(C3499="Deposit",(X3498+AE3499),IF(C3499="Withdrawal",(X3498-AE3499)))))</f>
        <v/>
      </c>
      <c r="Y3499" s="145" t="str">
        <f t="shared" si="657"/>
        <v/>
      </c>
      <c r="Z3499" s="118"/>
      <c r="AA3499" s="118"/>
      <c r="AB3499" s="118"/>
      <c r="AC3499" s="118"/>
      <c r="AD3499" s="118"/>
      <c r="AE3499" s="139"/>
      <c r="AF3499" s="118"/>
      <c r="AG3499" s="118"/>
      <c r="AH3499" s="147" t="str">
        <f t="shared" si="658"/>
        <v/>
      </c>
      <c r="AI3499" s="147" t="str">
        <f t="shared" si="659"/>
        <v/>
      </c>
      <c r="AJ3499" s="148" t="str">
        <f t="shared" si="648"/>
        <v/>
      </c>
      <c r="AK3499" s="148" t="str">
        <f t="shared" si="649"/>
        <v/>
      </c>
      <c r="AL3499" s="147" t="str">
        <f t="shared" si="650"/>
        <v/>
      </c>
      <c r="AM3499" s="147" t="str">
        <f t="shared" si="651"/>
        <v/>
      </c>
      <c r="AN3499" s="147" t="str">
        <f t="shared" si="652"/>
        <v/>
      </c>
      <c r="AO3499" s="118"/>
    </row>
    <row r="3500" spans="1:41">
      <c r="A3500" s="118"/>
      <c r="B3500" s="118"/>
      <c r="C3500" s="118"/>
      <c r="D3500" s="118"/>
      <c r="E3500" s="118"/>
      <c r="F3500" s="118"/>
      <c r="G3500" s="118"/>
      <c r="H3500" s="118"/>
      <c r="I3500" s="118"/>
      <c r="J3500" s="118"/>
      <c r="K3500" s="118"/>
      <c r="L3500" s="118"/>
      <c r="M3500" s="118"/>
      <c r="N3500" s="118"/>
      <c r="O3500" s="143" t="str">
        <f>IF(H3500="","",(S3500/S3500)&amp;":"&amp;ROUND(AH3500/S3500,2))</f>
        <v/>
      </c>
      <c r="P3500" s="118"/>
      <c r="Q3500" s="118"/>
      <c r="R3500" s="143" t="str">
        <f>IF(H3500="","",(S3500/S3500)&amp;":"&amp;ROUND(AI3500/S3500,2))</f>
        <v/>
      </c>
      <c r="S3500" s="144" t="str">
        <f t="shared" si="653"/>
        <v/>
      </c>
      <c r="T3500" s="145" t="str">
        <f t="shared" si="654"/>
        <v/>
      </c>
      <c r="U3500" s="118"/>
      <c r="V3500" s="145" t="str">
        <f t="shared" si="655"/>
        <v/>
      </c>
      <c r="W3500" s="144" t="str">
        <f t="shared" si="656"/>
        <v/>
      </c>
      <c r="X3500" s="146" t="str">
        <f>IF(C3500="","",IF(OR(C3500="Trade",C3500="Multi Position"),(X3499+V3500),IF(C3500="Deposit",(X3499+AE3500),IF(C3500="Withdrawal",(X3499-AE3500)))))</f>
        <v/>
      </c>
      <c r="Y3500" s="145" t="str">
        <f t="shared" si="657"/>
        <v/>
      </c>
      <c r="Z3500" s="118"/>
      <c r="AA3500" s="118"/>
      <c r="AB3500" s="118"/>
      <c r="AC3500" s="118"/>
      <c r="AD3500" s="118"/>
      <c r="AE3500" s="139"/>
      <c r="AF3500" s="118"/>
      <c r="AG3500" s="118"/>
      <c r="AH3500" s="147" t="str">
        <f t="shared" si="658"/>
        <v/>
      </c>
      <c r="AI3500" s="147" t="str">
        <f t="shared" si="659"/>
        <v/>
      </c>
      <c r="AJ3500" s="148" t="str">
        <f t="shared" si="648"/>
        <v/>
      </c>
      <c r="AK3500" s="148" t="str">
        <f t="shared" si="649"/>
        <v/>
      </c>
      <c r="AL3500" s="147" t="str">
        <f t="shared" si="650"/>
        <v/>
      </c>
      <c r="AM3500" s="147" t="str">
        <f t="shared" si="651"/>
        <v/>
      </c>
      <c r="AN3500" s="147" t="str">
        <f t="shared" si="652"/>
        <v/>
      </c>
      <c r="AO3500" s="118"/>
    </row>
    <row r="3501" spans="1:41">
      <c r="A3501" s="118"/>
      <c r="B3501" s="118"/>
      <c r="C3501" s="118"/>
      <c r="D3501" s="118"/>
      <c r="E3501" s="118"/>
      <c r="F3501" s="118"/>
      <c r="G3501" s="118"/>
      <c r="H3501" s="118"/>
      <c r="I3501" s="118"/>
      <c r="J3501" s="118"/>
      <c r="K3501" s="118"/>
      <c r="L3501" s="118"/>
      <c r="M3501" s="118"/>
      <c r="N3501" s="118"/>
      <c r="O3501" s="143" t="str">
        <f>IF(H3501="","",(S3501/S3501)&amp;":"&amp;ROUND(AH3501/S3501,2))</f>
        <v/>
      </c>
      <c r="P3501" s="118"/>
      <c r="Q3501" s="118"/>
      <c r="R3501" s="143" t="str">
        <f>IF(H3501="","",(S3501/S3501)&amp;":"&amp;ROUND(AI3501/S3501,2))</f>
        <v/>
      </c>
      <c r="S3501" s="144" t="str">
        <f t="shared" si="653"/>
        <v/>
      </c>
      <c r="T3501" s="145" t="str">
        <f t="shared" si="654"/>
        <v/>
      </c>
      <c r="U3501" s="118"/>
      <c r="V3501" s="145" t="str">
        <f t="shared" si="655"/>
        <v/>
      </c>
      <c r="W3501" s="144" t="str">
        <f t="shared" si="656"/>
        <v/>
      </c>
      <c r="X3501" s="146" t="str">
        <f>IF(C3501="","",IF(OR(C3501="Trade",C3501="Multi Position"),(X3500+V3501),IF(C3501="Deposit",(X3500+AE3501),IF(C3501="Withdrawal",(X3500-AE3501)))))</f>
        <v/>
      </c>
      <c r="Y3501" s="145" t="str">
        <f t="shared" si="657"/>
        <v/>
      </c>
      <c r="Z3501" s="118"/>
      <c r="AA3501" s="118"/>
      <c r="AB3501" s="118"/>
      <c r="AC3501" s="118"/>
      <c r="AD3501" s="118"/>
      <c r="AE3501" s="139"/>
      <c r="AF3501" s="118"/>
      <c r="AG3501" s="118"/>
      <c r="AH3501" s="147" t="str">
        <f t="shared" si="658"/>
        <v/>
      </c>
      <c r="AI3501" s="147" t="str">
        <f t="shared" si="659"/>
        <v/>
      </c>
      <c r="AJ3501" s="148" t="str">
        <f t="shared" si="648"/>
        <v/>
      </c>
      <c r="AK3501" s="148" t="str">
        <f t="shared" si="649"/>
        <v/>
      </c>
      <c r="AL3501" s="147" t="str">
        <f t="shared" si="650"/>
        <v/>
      </c>
      <c r="AM3501" s="147" t="str">
        <f t="shared" si="651"/>
        <v/>
      </c>
      <c r="AN3501" s="147" t="str">
        <f t="shared" si="652"/>
        <v/>
      </c>
      <c r="AO3501" s="118"/>
    </row>
    <row r="3502" spans="1:41">
      <c r="A3502" s="118"/>
      <c r="B3502" s="118"/>
      <c r="C3502" s="118"/>
      <c r="D3502" s="118"/>
      <c r="E3502" s="118"/>
      <c r="F3502" s="118"/>
      <c r="G3502" s="118"/>
      <c r="H3502" s="118"/>
      <c r="I3502" s="118"/>
      <c r="J3502" s="118"/>
      <c r="K3502" s="118"/>
      <c r="L3502" s="118"/>
      <c r="M3502" s="118"/>
      <c r="N3502" s="118"/>
      <c r="O3502" s="143" t="str">
        <f>IF(H3502="","",(S3502/S3502)&amp;":"&amp;ROUND(AH3502/S3502,2))</f>
        <v/>
      </c>
      <c r="P3502" s="118"/>
      <c r="Q3502" s="118"/>
      <c r="R3502" s="143" t="str">
        <f>IF(H3502="","",(S3502/S3502)&amp;":"&amp;ROUND(AI3502/S3502,2))</f>
        <v/>
      </c>
      <c r="S3502" s="144" t="str">
        <f t="shared" si="653"/>
        <v/>
      </c>
      <c r="T3502" s="145" t="str">
        <f t="shared" si="654"/>
        <v/>
      </c>
      <c r="U3502" s="118"/>
      <c r="V3502" s="145" t="str">
        <f t="shared" si="655"/>
        <v/>
      </c>
      <c r="W3502" s="144" t="str">
        <f t="shared" si="656"/>
        <v/>
      </c>
      <c r="X3502" s="146" t="str">
        <f>IF(C3502="","",IF(OR(C3502="Trade",C3502="Multi Position"),(X3501+V3502),IF(C3502="Deposit",(X3501+AE3502),IF(C3502="Withdrawal",(X3501-AE3502)))))</f>
        <v/>
      </c>
      <c r="Y3502" s="145" t="str">
        <f t="shared" si="657"/>
        <v/>
      </c>
      <c r="Z3502" s="118"/>
      <c r="AA3502" s="118"/>
      <c r="AB3502" s="118"/>
      <c r="AC3502" s="118"/>
      <c r="AD3502" s="118"/>
      <c r="AE3502" s="139"/>
      <c r="AF3502" s="118"/>
      <c r="AG3502" s="118"/>
      <c r="AH3502" s="147" t="str">
        <f t="shared" si="658"/>
        <v/>
      </c>
      <c r="AI3502" s="147" t="str">
        <f t="shared" si="659"/>
        <v/>
      </c>
      <c r="AJ3502" s="148" t="str">
        <f t="shared" si="648"/>
        <v/>
      </c>
      <c r="AK3502" s="148" t="str">
        <f t="shared" si="649"/>
        <v/>
      </c>
      <c r="AL3502" s="147" t="str">
        <f t="shared" si="650"/>
        <v/>
      </c>
      <c r="AM3502" s="147" t="str">
        <f t="shared" si="651"/>
        <v/>
      </c>
      <c r="AN3502" s="147" t="str">
        <f t="shared" si="652"/>
        <v/>
      </c>
      <c r="AO3502" s="118"/>
    </row>
    <row r="3503" spans="1:41">
      <c r="A3503" s="118"/>
      <c r="B3503" s="118"/>
      <c r="C3503" s="118"/>
      <c r="D3503" s="118"/>
      <c r="E3503" s="118"/>
      <c r="F3503" s="118"/>
      <c r="G3503" s="118"/>
      <c r="H3503" s="118"/>
      <c r="I3503" s="118"/>
      <c r="J3503" s="118"/>
      <c r="K3503" s="118"/>
      <c r="L3503" s="118"/>
      <c r="M3503" s="118"/>
      <c r="N3503" s="118"/>
      <c r="O3503" s="143" t="str">
        <f>IF(H3503="","",(S3503/S3503)&amp;":"&amp;ROUND(AH3503/S3503,2))</f>
        <v/>
      </c>
      <c r="P3503" s="118"/>
      <c r="Q3503" s="118"/>
      <c r="R3503" s="143" t="str">
        <f>IF(H3503="","",(S3503/S3503)&amp;":"&amp;ROUND(AI3503/S3503,2))</f>
        <v/>
      </c>
      <c r="S3503" s="144" t="str">
        <f t="shared" si="653"/>
        <v/>
      </c>
      <c r="T3503" s="145" t="str">
        <f t="shared" si="654"/>
        <v/>
      </c>
      <c r="U3503" s="118"/>
      <c r="V3503" s="145" t="str">
        <f t="shared" si="655"/>
        <v/>
      </c>
      <c r="W3503" s="144" t="str">
        <f t="shared" si="656"/>
        <v/>
      </c>
      <c r="X3503" s="146" t="str">
        <f>IF(C3503="","",IF(OR(C3503="Trade",C3503="Multi Position"),(X3502+V3503),IF(C3503="Deposit",(X3502+AE3503),IF(C3503="Withdrawal",(X3502-AE3503)))))</f>
        <v/>
      </c>
      <c r="Y3503" s="145" t="str">
        <f t="shared" si="657"/>
        <v/>
      </c>
      <c r="Z3503" s="118"/>
      <c r="AA3503" s="118"/>
      <c r="AB3503" s="118"/>
      <c r="AC3503" s="118"/>
      <c r="AD3503" s="118"/>
      <c r="AE3503" s="139"/>
      <c r="AF3503" s="118"/>
      <c r="AG3503" s="118"/>
      <c r="AH3503" s="147" t="str">
        <f t="shared" si="658"/>
        <v/>
      </c>
      <c r="AI3503" s="147" t="str">
        <f t="shared" si="659"/>
        <v/>
      </c>
      <c r="AJ3503" s="148" t="str">
        <f t="shared" si="648"/>
        <v/>
      </c>
      <c r="AK3503" s="148" t="str">
        <f t="shared" si="649"/>
        <v/>
      </c>
      <c r="AL3503" s="147" t="str">
        <f t="shared" si="650"/>
        <v/>
      </c>
      <c r="AM3503" s="147" t="str">
        <f t="shared" si="651"/>
        <v/>
      </c>
      <c r="AN3503" s="147" t="str">
        <f t="shared" si="652"/>
        <v/>
      </c>
      <c r="AO3503" s="118"/>
    </row>
    <row r="3504" spans="1:41">
      <c r="A3504" s="118"/>
      <c r="B3504" s="118"/>
      <c r="C3504" s="118"/>
      <c r="D3504" s="118"/>
      <c r="E3504" s="118"/>
      <c r="F3504" s="118"/>
      <c r="G3504" s="118"/>
      <c r="H3504" s="118"/>
      <c r="I3504" s="118"/>
      <c r="J3504" s="118"/>
      <c r="K3504" s="118"/>
      <c r="L3504" s="118"/>
      <c r="M3504" s="118"/>
      <c r="N3504" s="118"/>
      <c r="O3504" s="143" t="str">
        <f>IF(H3504="","",(S3504/S3504)&amp;":"&amp;ROUND(AH3504/S3504,2))</f>
        <v/>
      </c>
      <c r="P3504" s="118"/>
      <c r="Q3504" s="118"/>
      <c r="R3504" s="143" t="str">
        <f>IF(H3504="","",(S3504/S3504)&amp;":"&amp;ROUND(AI3504/S3504,2))</f>
        <v/>
      </c>
      <c r="S3504" s="144" t="str">
        <f t="shared" si="653"/>
        <v/>
      </c>
      <c r="T3504" s="145" t="str">
        <f t="shared" si="654"/>
        <v/>
      </c>
      <c r="U3504" s="118"/>
      <c r="V3504" s="145" t="str">
        <f t="shared" si="655"/>
        <v/>
      </c>
      <c r="W3504" s="144" t="str">
        <f t="shared" si="656"/>
        <v/>
      </c>
      <c r="X3504" s="146" t="str">
        <f>IF(C3504="","",IF(OR(C3504="Trade",C3504="Multi Position"),(X3503+V3504),IF(C3504="Deposit",(X3503+AE3504),IF(C3504="Withdrawal",(X3503-AE3504)))))</f>
        <v/>
      </c>
      <c r="Y3504" s="145" t="str">
        <f t="shared" si="657"/>
        <v/>
      </c>
      <c r="Z3504" s="118"/>
      <c r="AA3504" s="118"/>
      <c r="AB3504" s="118"/>
      <c r="AC3504" s="118"/>
      <c r="AD3504" s="118"/>
      <c r="AE3504" s="139"/>
      <c r="AF3504" s="118"/>
      <c r="AG3504" s="118"/>
      <c r="AH3504" s="147" t="str">
        <f t="shared" si="658"/>
        <v/>
      </c>
      <c r="AI3504" s="147" t="str">
        <f t="shared" si="659"/>
        <v/>
      </c>
      <c r="AJ3504" s="148" t="str">
        <f t="shared" si="648"/>
        <v/>
      </c>
      <c r="AK3504" s="148" t="str">
        <f t="shared" si="649"/>
        <v/>
      </c>
      <c r="AL3504" s="147" t="str">
        <f t="shared" si="650"/>
        <v/>
      </c>
      <c r="AM3504" s="147" t="str">
        <f t="shared" si="651"/>
        <v/>
      </c>
      <c r="AN3504" s="147" t="str">
        <f t="shared" si="652"/>
        <v/>
      </c>
      <c r="AO3504" s="118"/>
    </row>
    <row r="3505" spans="1:41">
      <c r="A3505" s="118"/>
      <c r="B3505" s="118"/>
      <c r="C3505" s="118"/>
      <c r="D3505" s="118"/>
      <c r="E3505" s="118"/>
      <c r="F3505" s="118"/>
      <c r="G3505" s="118"/>
      <c r="H3505" s="118"/>
      <c r="I3505" s="118"/>
      <c r="J3505" s="118"/>
      <c r="K3505" s="118"/>
      <c r="L3505" s="118"/>
      <c r="M3505" s="118"/>
      <c r="N3505" s="118"/>
      <c r="O3505" s="143" t="str">
        <f>IF(H3505="","",(S3505/S3505)&amp;":"&amp;ROUND(AH3505/S3505,2))</f>
        <v/>
      </c>
      <c r="P3505" s="118"/>
      <c r="Q3505" s="118"/>
      <c r="R3505" s="143" t="str">
        <f>IF(H3505="","",(S3505/S3505)&amp;":"&amp;ROUND(AI3505/S3505,2))</f>
        <v/>
      </c>
      <c r="S3505" s="144" t="str">
        <f t="shared" si="653"/>
        <v/>
      </c>
      <c r="T3505" s="145" t="str">
        <f t="shared" si="654"/>
        <v/>
      </c>
      <c r="U3505" s="118"/>
      <c r="V3505" s="145" t="str">
        <f t="shared" si="655"/>
        <v/>
      </c>
      <c r="W3505" s="144" t="str">
        <f t="shared" si="656"/>
        <v/>
      </c>
      <c r="X3505" s="146" t="str">
        <f>IF(C3505="","",IF(OR(C3505="Trade",C3505="Multi Position"),(X3504+V3505),IF(C3505="Deposit",(X3504+AE3505),IF(C3505="Withdrawal",(X3504-AE3505)))))</f>
        <v/>
      </c>
      <c r="Y3505" s="145" t="str">
        <f t="shared" si="657"/>
        <v/>
      </c>
      <c r="Z3505" s="118"/>
      <c r="AA3505" s="118"/>
      <c r="AB3505" s="118"/>
      <c r="AC3505" s="118"/>
      <c r="AD3505" s="118"/>
      <c r="AE3505" s="139"/>
      <c r="AF3505" s="118"/>
      <c r="AG3505" s="118"/>
      <c r="AH3505" s="147" t="str">
        <f t="shared" si="658"/>
        <v/>
      </c>
      <c r="AI3505" s="147" t="str">
        <f t="shared" si="659"/>
        <v/>
      </c>
      <c r="AJ3505" s="148" t="str">
        <f t="shared" si="648"/>
        <v/>
      </c>
      <c r="AK3505" s="148" t="str">
        <f t="shared" si="649"/>
        <v/>
      </c>
      <c r="AL3505" s="147" t="str">
        <f t="shared" si="650"/>
        <v/>
      </c>
      <c r="AM3505" s="147" t="str">
        <f t="shared" si="651"/>
        <v/>
      </c>
      <c r="AN3505" s="147" t="str">
        <f t="shared" si="652"/>
        <v/>
      </c>
      <c r="AO3505" s="118"/>
    </row>
    <row r="3506" spans="1:41">
      <c r="A3506" s="118"/>
      <c r="B3506" s="118"/>
      <c r="C3506" s="118"/>
      <c r="D3506" s="118"/>
      <c r="E3506" s="118"/>
      <c r="F3506" s="118"/>
      <c r="G3506" s="118"/>
      <c r="H3506" s="118"/>
      <c r="I3506" s="118"/>
      <c r="J3506" s="118"/>
      <c r="K3506" s="118"/>
      <c r="L3506" s="118"/>
      <c r="M3506" s="118"/>
      <c r="N3506" s="118"/>
      <c r="O3506" s="143" t="str">
        <f>IF(H3506="","",(S3506/S3506)&amp;":"&amp;ROUND(AH3506/S3506,2))</f>
        <v/>
      </c>
      <c r="P3506" s="118"/>
      <c r="Q3506" s="118"/>
      <c r="R3506" s="143" t="str">
        <f>IF(H3506="","",(S3506/S3506)&amp;":"&amp;ROUND(AI3506/S3506,2))</f>
        <v/>
      </c>
      <c r="S3506" s="144" t="str">
        <f t="shared" si="653"/>
        <v/>
      </c>
      <c r="T3506" s="145" t="str">
        <f t="shared" si="654"/>
        <v/>
      </c>
      <c r="U3506" s="118"/>
      <c r="V3506" s="145" t="str">
        <f t="shared" si="655"/>
        <v/>
      </c>
      <c r="W3506" s="144" t="str">
        <f t="shared" si="656"/>
        <v/>
      </c>
      <c r="X3506" s="146" t="str">
        <f>IF(C3506="","",IF(OR(C3506="Trade",C3506="Multi Position"),(X3505+V3506),IF(C3506="Deposit",(X3505+AE3506),IF(C3506="Withdrawal",(X3505-AE3506)))))</f>
        <v/>
      </c>
      <c r="Y3506" s="145" t="str">
        <f t="shared" si="657"/>
        <v/>
      </c>
      <c r="Z3506" s="118"/>
      <c r="AA3506" s="118"/>
      <c r="AB3506" s="118"/>
      <c r="AC3506" s="118"/>
      <c r="AD3506" s="118"/>
      <c r="AE3506" s="139"/>
      <c r="AF3506" s="118"/>
      <c r="AG3506" s="118"/>
      <c r="AH3506" s="147" t="str">
        <f t="shared" si="658"/>
        <v/>
      </c>
      <c r="AI3506" s="147" t="str">
        <f t="shared" si="659"/>
        <v/>
      </c>
      <c r="AJ3506" s="148" t="str">
        <f t="shared" si="648"/>
        <v/>
      </c>
      <c r="AK3506" s="148" t="str">
        <f t="shared" si="649"/>
        <v/>
      </c>
      <c r="AL3506" s="147" t="str">
        <f t="shared" si="650"/>
        <v/>
      </c>
      <c r="AM3506" s="147" t="str">
        <f t="shared" si="651"/>
        <v/>
      </c>
      <c r="AN3506" s="147" t="str">
        <f t="shared" si="652"/>
        <v/>
      </c>
      <c r="AO3506" s="118"/>
    </row>
    <row r="3507" spans="1:41">
      <c r="A3507" s="118"/>
      <c r="B3507" s="118"/>
      <c r="C3507" s="118"/>
      <c r="D3507" s="118"/>
      <c r="E3507" s="118"/>
      <c r="F3507" s="118"/>
      <c r="G3507" s="118"/>
      <c r="H3507" s="118"/>
      <c r="I3507" s="118"/>
      <c r="J3507" s="118"/>
      <c r="K3507" s="118"/>
      <c r="L3507" s="118"/>
      <c r="M3507" s="118"/>
      <c r="N3507" s="118"/>
      <c r="O3507" s="143" t="str">
        <f>IF(H3507="","",(S3507/S3507)&amp;":"&amp;ROUND(AH3507/S3507,2))</f>
        <v/>
      </c>
      <c r="P3507" s="118"/>
      <c r="Q3507" s="118"/>
      <c r="R3507" s="143" t="str">
        <f>IF(H3507="","",(S3507/S3507)&amp;":"&amp;ROUND(AI3507/S3507,2))</f>
        <v/>
      </c>
      <c r="S3507" s="144" t="str">
        <f t="shared" si="653"/>
        <v/>
      </c>
      <c r="T3507" s="145" t="str">
        <f t="shared" si="654"/>
        <v/>
      </c>
      <c r="U3507" s="118"/>
      <c r="V3507" s="145" t="str">
        <f t="shared" si="655"/>
        <v/>
      </c>
      <c r="W3507" s="144" t="str">
        <f t="shared" si="656"/>
        <v/>
      </c>
      <c r="X3507" s="146" t="str">
        <f>IF(C3507="","",IF(OR(C3507="Trade",C3507="Multi Position"),(X3506+V3507),IF(C3507="Deposit",(X3506+AE3507),IF(C3507="Withdrawal",(X3506-AE3507)))))</f>
        <v/>
      </c>
      <c r="Y3507" s="145" t="str">
        <f t="shared" si="657"/>
        <v/>
      </c>
      <c r="Z3507" s="118"/>
      <c r="AA3507" s="118"/>
      <c r="AB3507" s="118"/>
      <c r="AC3507" s="118"/>
      <c r="AD3507" s="118"/>
      <c r="AE3507" s="139"/>
      <c r="AF3507" s="118"/>
      <c r="AG3507" s="118"/>
      <c r="AH3507" s="147" t="str">
        <f t="shared" si="658"/>
        <v/>
      </c>
      <c r="AI3507" s="147" t="str">
        <f t="shared" si="659"/>
        <v/>
      </c>
      <c r="AJ3507" s="148" t="str">
        <f t="shared" si="648"/>
        <v/>
      </c>
      <c r="AK3507" s="148" t="str">
        <f t="shared" si="649"/>
        <v/>
      </c>
      <c r="AL3507" s="147" t="str">
        <f t="shared" si="650"/>
        <v/>
      </c>
      <c r="AM3507" s="147" t="str">
        <f t="shared" si="651"/>
        <v/>
      </c>
      <c r="AN3507" s="147" t="str">
        <f t="shared" si="652"/>
        <v/>
      </c>
      <c r="AO3507" s="118"/>
    </row>
    <row r="3508" spans="1:41">
      <c r="A3508" s="118"/>
      <c r="B3508" s="118"/>
      <c r="C3508" s="118"/>
      <c r="D3508" s="118"/>
      <c r="E3508" s="118"/>
      <c r="F3508" s="118"/>
      <c r="G3508" s="118"/>
      <c r="H3508" s="118"/>
      <c r="I3508" s="118"/>
      <c r="J3508" s="118"/>
      <c r="K3508" s="118"/>
      <c r="L3508" s="118"/>
      <c r="M3508" s="118"/>
      <c r="N3508" s="118"/>
      <c r="O3508" s="143" t="str">
        <f>IF(H3508="","",(S3508/S3508)&amp;":"&amp;ROUND(AH3508/S3508,2))</f>
        <v/>
      </c>
      <c r="P3508" s="118"/>
      <c r="Q3508" s="118"/>
      <c r="R3508" s="143" t="str">
        <f>IF(H3508="","",(S3508/S3508)&amp;":"&amp;ROUND(AI3508/S3508,2))</f>
        <v/>
      </c>
      <c r="S3508" s="144" t="str">
        <f t="shared" si="653"/>
        <v/>
      </c>
      <c r="T3508" s="145" t="str">
        <f t="shared" si="654"/>
        <v/>
      </c>
      <c r="U3508" s="118"/>
      <c r="V3508" s="145" t="str">
        <f t="shared" si="655"/>
        <v/>
      </c>
      <c r="W3508" s="144" t="str">
        <f t="shared" si="656"/>
        <v/>
      </c>
      <c r="X3508" s="146" t="str">
        <f>IF(C3508="","",IF(OR(C3508="Trade",C3508="Multi Position"),(X3507+V3508),IF(C3508="Deposit",(X3507+AE3508),IF(C3508="Withdrawal",(X3507-AE3508)))))</f>
        <v/>
      </c>
      <c r="Y3508" s="145" t="str">
        <f t="shared" si="657"/>
        <v/>
      </c>
      <c r="Z3508" s="118"/>
      <c r="AA3508" s="118"/>
      <c r="AB3508" s="118"/>
      <c r="AC3508" s="118"/>
      <c r="AD3508" s="118"/>
      <c r="AE3508" s="139"/>
      <c r="AF3508" s="118"/>
      <c r="AG3508" s="118"/>
      <c r="AH3508" s="147" t="str">
        <f t="shared" si="658"/>
        <v/>
      </c>
      <c r="AI3508" s="147" t="str">
        <f t="shared" si="659"/>
        <v/>
      </c>
      <c r="AJ3508" s="148" t="str">
        <f t="shared" si="648"/>
        <v/>
      </c>
      <c r="AK3508" s="148" t="str">
        <f t="shared" si="649"/>
        <v/>
      </c>
      <c r="AL3508" s="147" t="str">
        <f t="shared" si="650"/>
        <v/>
      </c>
      <c r="AM3508" s="147" t="str">
        <f t="shared" si="651"/>
        <v/>
      </c>
      <c r="AN3508" s="147" t="str">
        <f t="shared" si="652"/>
        <v/>
      </c>
      <c r="AO3508" s="118"/>
    </row>
    <row r="3509" spans="1:41">
      <c r="A3509" s="118"/>
      <c r="B3509" s="118"/>
      <c r="C3509" s="118"/>
      <c r="D3509" s="118"/>
      <c r="E3509" s="118"/>
      <c r="F3509" s="118"/>
      <c r="G3509" s="118"/>
      <c r="H3509" s="118"/>
      <c r="I3509" s="118"/>
      <c r="J3509" s="118"/>
      <c r="K3509" s="118"/>
      <c r="L3509" s="118"/>
      <c r="M3509" s="118"/>
      <c r="N3509" s="118"/>
      <c r="O3509" s="143" t="str">
        <f>IF(H3509="","",(S3509/S3509)&amp;":"&amp;ROUND(AH3509/S3509,2))</f>
        <v/>
      </c>
      <c r="P3509" s="118"/>
      <c r="Q3509" s="118"/>
      <c r="R3509" s="143" t="str">
        <f>IF(H3509="","",(S3509/S3509)&amp;":"&amp;ROUND(AI3509/S3509,2))</f>
        <v/>
      </c>
      <c r="S3509" s="144" t="str">
        <f t="shared" si="653"/>
        <v/>
      </c>
      <c r="T3509" s="145" t="str">
        <f t="shared" si="654"/>
        <v/>
      </c>
      <c r="U3509" s="118"/>
      <c r="V3509" s="145" t="str">
        <f t="shared" si="655"/>
        <v/>
      </c>
      <c r="W3509" s="144" t="str">
        <f t="shared" si="656"/>
        <v/>
      </c>
      <c r="X3509" s="146" t="str">
        <f>IF(C3509="","",IF(OR(C3509="Trade",C3509="Multi Position"),(X3508+V3509),IF(C3509="Deposit",(X3508+AE3509),IF(C3509="Withdrawal",(X3508-AE3509)))))</f>
        <v/>
      </c>
      <c r="Y3509" s="145" t="str">
        <f t="shared" si="657"/>
        <v/>
      </c>
      <c r="Z3509" s="118"/>
      <c r="AA3509" s="118"/>
      <c r="AB3509" s="118"/>
      <c r="AC3509" s="118"/>
      <c r="AD3509" s="118"/>
      <c r="AE3509" s="139"/>
      <c r="AF3509" s="118"/>
      <c r="AG3509" s="118"/>
      <c r="AH3509" s="147" t="str">
        <f t="shared" si="658"/>
        <v/>
      </c>
      <c r="AI3509" s="147" t="str">
        <f t="shared" si="659"/>
        <v/>
      </c>
      <c r="AJ3509" s="148" t="str">
        <f t="shared" si="648"/>
        <v/>
      </c>
      <c r="AK3509" s="148" t="str">
        <f t="shared" si="649"/>
        <v/>
      </c>
      <c r="AL3509" s="147" t="str">
        <f t="shared" si="650"/>
        <v/>
      </c>
      <c r="AM3509" s="147" t="str">
        <f t="shared" si="651"/>
        <v/>
      </c>
      <c r="AN3509" s="147" t="str">
        <f t="shared" si="652"/>
        <v/>
      </c>
      <c r="AO3509" s="118"/>
    </row>
    <row r="3510" spans="1:41">
      <c r="A3510" s="118"/>
      <c r="B3510" s="118"/>
      <c r="C3510" s="118"/>
      <c r="D3510" s="118"/>
      <c r="E3510" s="118"/>
      <c r="F3510" s="118"/>
      <c r="G3510" s="118"/>
      <c r="H3510" s="118"/>
      <c r="I3510" s="118"/>
      <c r="J3510" s="118"/>
      <c r="K3510" s="118"/>
      <c r="L3510" s="118"/>
      <c r="M3510" s="118"/>
      <c r="N3510" s="118"/>
      <c r="O3510" s="143" t="str">
        <f>IF(H3510="","",(S3510/S3510)&amp;":"&amp;ROUND(AH3510/S3510,2))</f>
        <v/>
      </c>
      <c r="P3510" s="118"/>
      <c r="Q3510" s="118"/>
      <c r="R3510" s="143" t="str">
        <f>IF(H3510="","",(S3510/S3510)&amp;":"&amp;ROUND(AI3510/S3510,2))</f>
        <v/>
      </c>
      <c r="S3510" s="144" t="str">
        <f t="shared" si="653"/>
        <v/>
      </c>
      <c r="T3510" s="145" t="str">
        <f t="shared" si="654"/>
        <v/>
      </c>
      <c r="U3510" s="118"/>
      <c r="V3510" s="145" t="str">
        <f t="shared" si="655"/>
        <v/>
      </c>
      <c r="W3510" s="144" t="str">
        <f t="shared" si="656"/>
        <v/>
      </c>
      <c r="X3510" s="146" t="str">
        <f>IF(C3510="","",IF(OR(C3510="Trade",C3510="Multi Position"),(X3509+V3510),IF(C3510="Deposit",(X3509+AE3510),IF(C3510="Withdrawal",(X3509-AE3510)))))</f>
        <v/>
      </c>
      <c r="Y3510" s="145" t="str">
        <f t="shared" si="657"/>
        <v/>
      </c>
      <c r="Z3510" s="118"/>
      <c r="AA3510" s="118"/>
      <c r="AB3510" s="118"/>
      <c r="AC3510" s="118"/>
      <c r="AD3510" s="118"/>
      <c r="AE3510" s="139"/>
      <c r="AF3510" s="118"/>
      <c r="AG3510" s="118"/>
      <c r="AH3510" s="147" t="str">
        <f t="shared" si="658"/>
        <v/>
      </c>
      <c r="AI3510" s="147" t="str">
        <f t="shared" si="659"/>
        <v/>
      </c>
      <c r="AJ3510" s="148" t="str">
        <f t="shared" si="648"/>
        <v/>
      </c>
      <c r="AK3510" s="148" t="str">
        <f t="shared" si="649"/>
        <v/>
      </c>
      <c r="AL3510" s="147" t="str">
        <f t="shared" si="650"/>
        <v/>
      </c>
      <c r="AM3510" s="147" t="str">
        <f t="shared" si="651"/>
        <v/>
      </c>
      <c r="AN3510" s="147" t="str">
        <f t="shared" si="652"/>
        <v/>
      </c>
      <c r="AO3510" s="118"/>
    </row>
    <row r="3511" spans="1:41">
      <c r="A3511" s="118"/>
      <c r="B3511" s="118"/>
      <c r="C3511" s="118"/>
      <c r="D3511" s="118"/>
      <c r="E3511" s="118"/>
      <c r="F3511" s="118"/>
      <c r="G3511" s="118"/>
      <c r="H3511" s="118"/>
      <c r="I3511" s="118"/>
      <c r="J3511" s="118"/>
      <c r="K3511" s="118"/>
      <c r="L3511" s="118"/>
      <c r="M3511" s="118"/>
      <c r="N3511" s="118"/>
      <c r="O3511" s="143" t="str">
        <f>IF(H3511="","",(S3511/S3511)&amp;":"&amp;ROUND(AH3511/S3511,2))</f>
        <v/>
      </c>
      <c r="P3511" s="118"/>
      <c r="Q3511" s="118"/>
      <c r="R3511" s="143" t="str">
        <f>IF(H3511="","",(S3511/S3511)&amp;":"&amp;ROUND(AI3511/S3511,2))</f>
        <v/>
      </c>
      <c r="S3511" s="144" t="str">
        <f t="shared" si="653"/>
        <v/>
      </c>
      <c r="T3511" s="145" t="str">
        <f t="shared" si="654"/>
        <v/>
      </c>
      <c r="U3511" s="118"/>
      <c r="V3511" s="145" t="str">
        <f t="shared" si="655"/>
        <v/>
      </c>
      <c r="W3511" s="144" t="str">
        <f t="shared" si="656"/>
        <v/>
      </c>
      <c r="X3511" s="146" t="str">
        <f>IF(C3511="","",IF(OR(C3511="Trade",C3511="Multi Position"),(X3510+V3511),IF(C3511="Deposit",(X3510+AE3511),IF(C3511="Withdrawal",(X3510-AE3511)))))</f>
        <v/>
      </c>
      <c r="Y3511" s="145" t="str">
        <f t="shared" si="657"/>
        <v/>
      </c>
      <c r="Z3511" s="118"/>
      <c r="AA3511" s="118"/>
      <c r="AB3511" s="118"/>
      <c r="AC3511" s="118"/>
      <c r="AD3511" s="118"/>
      <c r="AE3511" s="139"/>
      <c r="AF3511" s="118"/>
      <c r="AG3511" s="118"/>
      <c r="AH3511" s="147" t="str">
        <f t="shared" si="658"/>
        <v/>
      </c>
      <c r="AI3511" s="147" t="str">
        <f t="shared" si="659"/>
        <v/>
      </c>
      <c r="AJ3511" s="148" t="str">
        <f t="shared" si="648"/>
        <v/>
      </c>
      <c r="AK3511" s="148" t="str">
        <f t="shared" si="649"/>
        <v/>
      </c>
      <c r="AL3511" s="147" t="str">
        <f t="shared" si="650"/>
        <v/>
      </c>
      <c r="AM3511" s="147" t="str">
        <f t="shared" si="651"/>
        <v/>
      </c>
      <c r="AN3511" s="147" t="str">
        <f t="shared" si="652"/>
        <v/>
      </c>
      <c r="AO3511" s="118"/>
    </row>
    <row r="3512" spans="1:41">
      <c r="A3512" s="118"/>
      <c r="B3512" s="118"/>
      <c r="C3512" s="118"/>
      <c r="D3512" s="118"/>
      <c r="E3512" s="118"/>
      <c r="F3512" s="118"/>
      <c r="G3512" s="118"/>
      <c r="H3512" s="118"/>
      <c r="I3512" s="118"/>
      <c r="J3512" s="118"/>
      <c r="K3512" s="118"/>
      <c r="L3512" s="118"/>
      <c r="M3512" s="118"/>
      <c r="N3512" s="118"/>
      <c r="O3512" s="143" t="str">
        <f>IF(H3512="","",(S3512/S3512)&amp;":"&amp;ROUND(AH3512/S3512,2))</f>
        <v/>
      </c>
      <c r="P3512" s="118"/>
      <c r="Q3512" s="118"/>
      <c r="R3512" s="143" t="str">
        <f>IF(H3512="","",(S3512/S3512)&amp;":"&amp;ROUND(AI3512/S3512,2))</f>
        <v/>
      </c>
      <c r="S3512" s="144" t="str">
        <f t="shared" si="653"/>
        <v/>
      </c>
      <c r="T3512" s="145" t="str">
        <f t="shared" si="654"/>
        <v/>
      </c>
      <c r="U3512" s="118"/>
      <c r="V3512" s="145" t="str">
        <f t="shared" si="655"/>
        <v/>
      </c>
      <c r="W3512" s="144" t="str">
        <f t="shared" si="656"/>
        <v/>
      </c>
      <c r="X3512" s="146" t="str">
        <f>IF(C3512="","",IF(OR(C3512="Trade",C3512="Multi Position"),(X3511+V3512),IF(C3512="Deposit",(X3511+AE3512),IF(C3512="Withdrawal",(X3511-AE3512)))))</f>
        <v/>
      </c>
      <c r="Y3512" s="145" t="str">
        <f t="shared" si="657"/>
        <v/>
      </c>
      <c r="Z3512" s="118"/>
      <c r="AA3512" s="118"/>
      <c r="AB3512" s="118"/>
      <c r="AC3512" s="118"/>
      <c r="AD3512" s="118"/>
      <c r="AE3512" s="139"/>
      <c r="AF3512" s="118"/>
      <c r="AG3512" s="118"/>
      <c r="AH3512" s="147" t="str">
        <f t="shared" si="658"/>
        <v/>
      </c>
      <c r="AI3512" s="147" t="str">
        <f t="shared" si="659"/>
        <v/>
      </c>
      <c r="AJ3512" s="148" t="str">
        <f t="shared" si="648"/>
        <v/>
      </c>
      <c r="AK3512" s="148" t="str">
        <f t="shared" si="649"/>
        <v/>
      </c>
      <c r="AL3512" s="147" t="str">
        <f t="shared" si="650"/>
        <v/>
      </c>
      <c r="AM3512" s="147" t="str">
        <f t="shared" si="651"/>
        <v/>
      </c>
      <c r="AN3512" s="147" t="str">
        <f t="shared" si="652"/>
        <v/>
      </c>
      <c r="AO3512" s="118"/>
    </row>
    <row r="3513" spans="1:41">
      <c r="A3513" s="118"/>
      <c r="B3513" s="118"/>
      <c r="C3513" s="118"/>
      <c r="D3513" s="118"/>
      <c r="E3513" s="118"/>
      <c r="F3513" s="118"/>
      <c r="G3513" s="118"/>
      <c r="H3513" s="118"/>
      <c r="I3513" s="118"/>
      <c r="J3513" s="118"/>
      <c r="K3513" s="118"/>
      <c r="L3513" s="118"/>
      <c r="M3513" s="118"/>
      <c r="N3513" s="118"/>
      <c r="O3513" s="143" t="str">
        <f>IF(H3513="","",(S3513/S3513)&amp;":"&amp;ROUND(AH3513/S3513,2))</f>
        <v/>
      </c>
      <c r="P3513" s="118"/>
      <c r="Q3513" s="118"/>
      <c r="R3513" s="143" t="str">
        <f>IF(H3513="","",(S3513/S3513)&amp;":"&amp;ROUND(AI3513/S3513,2))</f>
        <v/>
      </c>
      <c r="S3513" s="144" t="str">
        <f t="shared" si="653"/>
        <v/>
      </c>
      <c r="T3513" s="145" t="str">
        <f t="shared" si="654"/>
        <v/>
      </c>
      <c r="U3513" s="118"/>
      <c r="V3513" s="145" t="str">
        <f t="shared" si="655"/>
        <v/>
      </c>
      <c r="W3513" s="144" t="str">
        <f t="shared" si="656"/>
        <v/>
      </c>
      <c r="X3513" s="146" t="str">
        <f>IF(C3513="","",IF(OR(C3513="Trade",C3513="Multi Position"),(X3512+V3513),IF(C3513="Deposit",(X3512+AE3513),IF(C3513="Withdrawal",(X3512-AE3513)))))</f>
        <v/>
      </c>
      <c r="Y3513" s="145" t="str">
        <f t="shared" si="657"/>
        <v/>
      </c>
      <c r="Z3513" s="118"/>
      <c r="AA3513" s="118"/>
      <c r="AB3513" s="118"/>
      <c r="AC3513" s="118"/>
      <c r="AD3513" s="118"/>
      <c r="AE3513" s="139"/>
      <c r="AF3513" s="118"/>
      <c r="AG3513" s="118"/>
      <c r="AH3513" s="147" t="str">
        <f t="shared" si="658"/>
        <v/>
      </c>
      <c r="AI3513" s="147" t="str">
        <f t="shared" si="659"/>
        <v/>
      </c>
      <c r="AJ3513" s="148" t="str">
        <f t="shared" si="648"/>
        <v/>
      </c>
      <c r="AK3513" s="148" t="str">
        <f t="shared" si="649"/>
        <v/>
      </c>
      <c r="AL3513" s="147" t="str">
        <f t="shared" si="650"/>
        <v/>
      </c>
      <c r="AM3513" s="147" t="str">
        <f t="shared" si="651"/>
        <v/>
      </c>
      <c r="AN3513" s="147" t="str">
        <f t="shared" si="652"/>
        <v/>
      </c>
      <c r="AO3513" s="118"/>
    </row>
    <row r="3514" spans="1:41">
      <c r="A3514" s="118"/>
      <c r="B3514" s="118"/>
      <c r="C3514" s="118"/>
      <c r="D3514" s="118"/>
      <c r="E3514" s="118"/>
      <c r="F3514" s="118"/>
      <c r="G3514" s="118"/>
      <c r="H3514" s="118"/>
      <c r="I3514" s="118"/>
      <c r="J3514" s="118"/>
      <c r="K3514" s="118"/>
      <c r="L3514" s="118"/>
      <c r="M3514" s="118"/>
      <c r="N3514" s="118"/>
      <c r="O3514" s="143" t="str">
        <f>IF(H3514="","",(S3514/S3514)&amp;":"&amp;ROUND(AH3514/S3514,2))</f>
        <v/>
      </c>
      <c r="P3514" s="118"/>
      <c r="Q3514" s="118"/>
      <c r="R3514" s="143" t="str">
        <f>IF(H3514="","",(S3514/S3514)&amp;":"&amp;ROUND(AI3514/S3514,2))</f>
        <v/>
      </c>
      <c r="S3514" s="144" t="str">
        <f t="shared" si="653"/>
        <v/>
      </c>
      <c r="T3514" s="145" t="str">
        <f t="shared" si="654"/>
        <v/>
      </c>
      <c r="U3514" s="118"/>
      <c r="V3514" s="145" t="str">
        <f t="shared" si="655"/>
        <v/>
      </c>
      <c r="W3514" s="144" t="str">
        <f t="shared" si="656"/>
        <v/>
      </c>
      <c r="X3514" s="146" t="str">
        <f>IF(C3514="","",IF(OR(C3514="Trade",C3514="Multi Position"),(X3513+V3514),IF(C3514="Deposit",(X3513+AE3514),IF(C3514="Withdrawal",(X3513-AE3514)))))</f>
        <v/>
      </c>
      <c r="Y3514" s="145" t="str">
        <f t="shared" si="657"/>
        <v/>
      </c>
      <c r="Z3514" s="118"/>
      <c r="AA3514" s="118"/>
      <c r="AB3514" s="118"/>
      <c r="AC3514" s="118"/>
      <c r="AD3514" s="118"/>
      <c r="AE3514" s="139"/>
      <c r="AF3514" s="118"/>
      <c r="AG3514" s="118"/>
      <c r="AH3514" s="147" t="str">
        <f t="shared" si="658"/>
        <v/>
      </c>
      <c r="AI3514" s="147" t="str">
        <f t="shared" si="659"/>
        <v/>
      </c>
      <c r="AJ3514" s="148" t="str">
        <f t="shared" si="648"/>
        <v/>
      </c>
      <c r="AK3514" s="148" t="str">
        <f t="shared" si="649"/>
        <v/>
      </c>
      <c r="AL3514" s="147" t="str">
        <f t="shared" si="650"/>
        <v/>
      </c>
      <c r="AM3514" s="147" t="str">
        <f t="shared" si="651"/>
        <v/>
      </c>
      <c r="AN3514" s="147" t="str">
        <f t="shared" si="652"/>
        <v/>
      </c>
      <c r="AO3514" s="118"/>
    </row>
    <row r="3515" spans="1:41">
      <c r="A3515" s="118"/>
      <c r="B3515" s="118"/>
      <c r="C3515" s="118"/>
      <c r="D3515" s="118"/>
      <c r="E3515" s="118"/>
      <c r="F3515" s="118"/>
      <c r="G3515" s="118"/>
      <c r="H3515" s="118"/>
      <c r="I3515" s="118"/>
      <c r="J3515" s="118"/>
      <c r="K3515" s="118"/>
      <c r="L3515" s="118"/>
      <c r="M3515" s="118"/>
      <c r="N3515" s="118"/>
      <c r="O3515" s="143" t="str">
        <f>IF(H3515="","",(S3515/S3515)&amp;":"&amp;ROUND(AH3515/S3515,2))</f>
        <v/>
      </c>
      <c r="P3515" s="118"/>
      <c r="Q3515" s="118"/>
      <c r="R3515" s="143" t="str">
        <f>IF(H3515="","",(S3515/S3515)&amp;":"&amp;ROUND(AI3515/S3515,2))</f>
        <v/>
      </c>
      <c r="S3515" s="144" t="str">
        <f t="shared" si="653"/>
        <v/>
      </c>
      <c r="T3515" s="145" t="str">
        <f t="shared" si="654"/>
        <v/>
      </c>
      <c r="U3515" s="118"/>
      <c r="V3515" s="145" t="str">
        <f t="shared" si="655"/>
        <v/>
      </c>
      <c r="W3515" s="144" t="str">
        <f t="shared" si="656"/>
        <v/>
      </c>
      <c r="X3515" s="146" t="str">
        <f>IF(C3515="","",IF(OR(C3515="Trade",C3515="Multi Position"),(X3514+V3515),IF(C3515="Deposit",(X3514+AE3515),IF(C3515="Withdrawal",(X3514-AE3515)))))</f>
        <v/>
      </c>
      <c r="Y3515" s="145" t="str">
        <f t="shared" si="657"/>
        <v/>
      </c>
      <c r="Z3515" s="118"/>
      <c r="AA3515" s="118"/>
      <c r="AB3515" s="118"/>
      <c r="AC3515" s="118"/>
      <c r="AD3515" s="118"/>
      <c r="AE3515" s="139"/>
      <c r="AF3515" s="118"/>
      <c r="AG3515" s="118"/>
      <c r="AH3515" s="147" t="str">
        <f t="shared" si="658"/>
        <v/>
      </c>
      <c r="AI3515" s="147" t="str">
        <f t="shared" si="659"/>
        <v/>
      </c>
      <c r="AJ3515" s="148" t="str">
        <f t="shared" si="648"/>
        <v/>
      </c>
      <c r="AK3515" s="148" t="str">
        <f t="shared" si="649"/>
        <v/>
      </c>
      <c r="AL3515" s="147" t="str">
        <f t="shared" si="650"/>
        <v/>
      </c>
      <c r="AM3515" s="147" t="str">
        <f t="shared" si="651"/>
        <v/>
      </c>
      <c r="AN3515" s="147" t="str">
        <f t="shared" si="652"/>
        <v/>
      </c>
      <c r="AO3515" s="118"/>
    </row>
    <row r="3516" spans="1:41">
      <c r="A3516" s="118"/>
      <c r="B3516" s="118"/>
      <c r="C3516" s="118"/>
      <c r="D3516" s="118"/>
      <c r="E3516" s="118"/>
      <c r="F3516" s="118"/>
      <c r="G3516" s="118"/>
      <c r="H3516" s="118"/>
      <c r="I3516" s="118"/>
      <c r="J3516" s="118"/>
      <c r="K3516" s="118"/>
      <c r="L3516" s="118"/>
      <c r="M3516" s="118"/>
      <c r="N3516" s="118"/>
      <c r="O3516" s="143" t="str">
        <f>IF(H3516="","",(S3516/S3516)&amp;":"&amp;ROUND(AH3516/S3516,2))</f>
        <v/>
      </c>
      <c r="P3516" s="118"/>
      <c r="Q3516" s="118"/>
      <c r="R3516" s="143" t="str">
        <f>IF(H3516="","",(S3516/S3516)&amp;":"&amp;ROUND(AI3516/S3516,2))</f>
        <v/>
      </c>
      <c r="S3516" s="144" t="str">
        <f t="shared" si="653"/>
        <v/>
      </c>
      <c r="T3516" s="145" t="str">
        <f t="shared" si="654"/>
        <v/>
      </c>
      <c r="U3516" s="118"/>
      <c r="V3516" s="145" t="str">
        <f t="shared" si="655"/>
        <v/>
      </c>
      <c r="W3516" s="144" t="str">
        <f t="shared" si="656"/>
        <v/>
      </c>
      <c r="X3516" s="146" t="str">
        <f>IF(C3516="","",IF(OR(C3516="Trade",C3516="Multi Position"),(X3515+V3516),IF(C3516="Deposit",(X3515+AE3516),IF(C3516="Withdrawal",(X3515-AE3516)))))</f>
        <v/>
      </c>
      <c r="Y3516" s="145" t="str">
        <f t="shared" si="657"/>
        <v/>
      </c>
      <c r="Z3516" s="118"/>
      <c r="AA3516" s="118"/>
      <c r="AB3516" s="118"/>
      <c r="AC3516" s="118"/>
      <c r="AD3516" s="118"/>
      <c r="AE3516" s="139"/>
      <c r="AF3516" s="118"/>
      <c r="AG3516" s="118"/>
      <c r="AH3516" s="147" t="str">
        <f t="shared" si="658"/>
        <v/>
      </c>
      <c r="AI3516" s="147" t="str">
        <f t="shared" si="659"/>
        <v/>
      </c>
      <c r="AJ3516" s="148" t="str">
        <f t="shared" si="648"/>
        <v/>
      </c>
      <c r="AK3516" s="148" t="str">
        <f t="shared" si="649"/>
        <v/>
      </c>
      <c r="AL3516" s="147" t="str">
        <f t="shared" si="650"/>
        <v/>
      </c>
      <c r="AM3516" s="147" t="str">
        <f t="shared" si="651"/>
        <v/>
      </c>
      <c r="AN3516" s="147" t="str">
        <f t="shared" si="652"/>
        <v/>
      </c>
      <c r="AO3516" s="118"/>
    </row>
    <row r="3517" spans="1:41">
      <c r="A3517" s="118"/>
      <c r="B3517" s="118"/>
      <c r="C3517" s="118"/>
      <c r="D3517" s="118"/>
      <c r="E3517" s="118"/>
      <c r="F3517" s="118"/>
      <c r="G3517" s="118"/>
      <c r="H3517" s="118"/>
      <c r="I3517" s="118"/>
      <c r="J3517" s="118"/>
      <c r="K3517" s="118"/>
      <c r="L3517" s="118"/>
      <c r="M3517" s="118"/>
      <c r="N3517" s="118"/>
      <c r="O3517" s="143" t="str">
        <f>IF(H3517="","",(S3517/S3517)&amp;":"&amp;ROUND(AH3517/S3517,2))</f>
        <v/>
      </c>
      <c r="P3517" s="118"/>
      <c r="Q3517" s="118"/>
      <c r="R3517" s="143" t="str">
        <f>IF(H3517="","",(S3517/S3517)&amp;":"&amp;ROUND(AI3517/S3517,2))</f>
        <v/>
      </c>
      <c r="S3517" s="144" t="str">
        <f t="shared" si="653"/>
        <v/>
      </c>
      <c r="T3517" s="145" t="str">
        <f t="shared" si="654"/>
        <v/>
      </c>
      <c r="U3517" s="118"/>
      <c r="V3517" s="145" t="str">
        <f t="shared" si="655"/>
        <v/>
      </c>
      <c r="W3517" s="144" t="str">
        <f t="shared" si="656"/>
        <v/>
      </c>
      <c r="X3517" s="146" t="str">
        <f>IF(C3517="","",IF(OR(C3517="Trade",C3517="Multi Position"),(X3516+V3517),IF(C3517="Deposit",(X3516+AE3517),IF(C3517="Withdrawal",(X3516-AE3517)))))</f>
        <v/>
      </c>
      <c r="Y3517" s="145" t="str">
        <f t="shared" si="657"/>
        <v/>
      </c>
      <c r="Z3517" s="118"/>
      <c r="AA3517" s="118"/>
      <c r="AB3517" s="118"/>
      <c r="AC3517" s="118"/>
      <c r="AD3517" s="118"/>
      <c r="AE3517" s="139"/>
      <c r="AF3517" s="118"/>
      <c r="AG3517" s="118"/>
      <c r="AH3517" s="147" t="str">
        <f t="shared" si="658"/>
        <v/>
      </c>
      <c r="AI3517" s="147" t="str">
        <f t="shared" si="659"/>
        <v/>
      </c>
      <c r="AJ3517" s="148" t="str">
        <f t="shared" si="648"/>
        <v/>
      </c>
      <c r="AK3517" s="148" t="str">
        <f t="shared" si="649"/>
        <v/>
      </c>
      <c r="AL3517" s="147" t="str">
        <f t="shared" si="650"/>
        <v/>
      </c>
      <c r="AM3517" s="147" t="str">
        <f t="shared" si="651"/>
        <v/>
      </c>
      <c r="AN3517" s="147" t="str">
        <f t="shared" si="652"/>
        <v/>
      </c>
      <c r="AO3517" s="118"/>
    </row>
    <row r="3518" spans="1:41">
      <c r="A3518" s="118"/>
      <c r="B3518" s="118"/>
      <c r="C3518" s="118"/>
      <c r="D3518" s="118"/>
      <c r="E3518" s="118"/>
      <c r="F3518" s="118"/>
      <c r="G3518" s="118"/>
      <c r="H3518" s="118"/>
      <c r="I3518" s="118"/>
      <c r="J3518" s="118"/>
      <c r="K3518" s="118"/>
      <c r="L3518" s="118"/>
      <c r="M3518" s="118"/>
      <c r="N3518" s="118"/>
      <c r="O3518" s="143" t="str">
        <f>IF(H3518="","",(S3518/S3518)&amp;":"&amp;ROUND(AH3518/S3518,2))</f>
        <v/>
      </c>
      <c r="P3518" s="118"/>
      <c r="Q3518" s="118"/>
      <c r="R3518" s="143" t="str">
        <f>IF(H3518="","",(S3518/S3518)&amp;":"&amp;ROUND(AI3518/S3518,2))</f>
        <v/>
      </c>
      <c r="S3518" s="144" t="str">
        <f t="shared" si="653"/>
        <v/>
      </c>
      <c r="T3518" s="145" t="str">
        <f t="shared" si="654"/>
        <v/>
      </c>
      <c r="U3518" s="118"/>
      <c r="V3518" s="145" t="str">
        <f t="shared" si="655"/>
        <v/>
      </c>
      <c r="W3518" s="144" t="str">
        <f t="shared" si="656"/>
        <v/>
      </c>
      <c r="X3518" s="146" t="str">
        <f>IF(C3518="","",IF(OR(C3518="Trade",C3518="Multi Position"),(X3517+V3518),IF(C3518="Deposit",(X3517+AE3518),IF(C3518="Withdrawal",(X3517-AE3518)))))</f>
        <v/>
      </c>
      <c r="Y3518" s="145" t="str">
        <f t="shared" si="657"/>
        <v/>
      </c>
      <c r="Z3518" s="118"/>
      <c r="AA3518" s="118"/>
      <c r="AB3518" s="118"/>
      <c r="AC3518" s="118"/>
      <c r="AD3518" s="118"/>
      <c r="AE3518" s="139"/>
      <c r="AF3518" s="118"/>
      <c r="AG3518" s="118"/>
      <c r="AH3518" s="147" t="str">
        <f t="shared" si="658"/>
        <v/>
      </c>
      <c r="AI3518" s="147" t="str">
        <f t="shared" si="659"/>
        <v/>
      </c>
      <c r="AJ3518" s="148" t="str">
        <f t="shared" si="648"/>
        <v/>
      </c>
      <c r="AK3518" s="148" t="str">
        <f t="shared" si="649"/>
        <v/>
      </c>
      <c r="AL3518" s="147" t="str">
        <f t="shared" si="650"/>
        <v/>
      </c>
      <c r="AM3518" s="147" t="str">
        <f t="shared" si="651"/>
        <v/>
      </c>
      <c r="AN3518" s="147" t="str">
        <f t="shared" si="652"/>
        <v/>
      </c>
      <c r="AO3518" s="118"/>
    </row>
    <row r="3519" spans="1:41">
      <c r="A3519" s="118"/>
      <c r="B3519" s="118"/>
      <c r="C3519" s="118"/>
      <c r="D3519" s="118"/>
      <c r="E3519" s="118"/>
      <c r="F3519" s="118"/>
      <c r="G3519" s="118"/>
      <c r="H3519" s="118"/>
      <c r="I3519" s="118"/>
      <c r="J3519" s="118"/>
      <c r="K3519" s="118"/>
      <c r="L3519" s="118"/>
      <c r="M3519" s="118"/>
      <c r="N3519" s="118"/>
      <c r="O3519" s="143" t="str">
        <f>IF(H3519="","",(S3519/S3519)&amp;":"&amp;ROUND(AH3519/S3519,2))</f>
        <v/>
      </c>
      <c r="P3519" s="118"/>
      <c r="Q3519" s="118"/>
      <c r="R3519" s="143" t="str">
        <f>IF(H3519="","",(S3519/S3519)&amp;":"&amp;ROUND(AI3519/S3519,2))</f>
        <v/>
      </c>
      <c r="S3519" s="144" t="str">
        <f t="shared" si="653"/>
        <v/>
      </c>
      <c r="T3519" s="145" t="str">
        <f t="shared" si="654"/>
        <v/>
      </c>
      <c r="U3519" s="118"/>
      <c r="V3519" s="145" t="str">
        <f t="shared" si="655"/>
        <v/>
      </c>
      <c r="W3519" s="144" t="str">
        <f t="shared" si="656"/>
        <v/>
      </c>
      <c r="X3519" s="146" t="str">
        <f>IF(C3519="","",IF(OR(C3519="Trade",C3519="Multi Position"),(X3518+V3519),IF(C3519="Deposit",(X3518+AE3519),IF(C3519="Withdrawal",(X3518-AE3519)))))</f>
        <v/>
      </c>
      <c r="Y3519" s="145" t="str">
        <f t="shared" si="657"/>
        <v/>
      </c>
      <c r="Z3519" s="118"/>
      <c r="AA3519" s="118"/>
      <c r="AB3519" s="118"/>
      <c r="AC3519" s="118"/>
      <c r="AD3519" s="118"/>
      <c r="AE3519" s="139"/>
      <c r="AF3519" s="118"/>
      <c r="AG3519" s="118"/>
      <c r="AH3519" s="147" t="str">
        <f t="shared" si="658"/>
        <v/>
      </c>
      <c r="AI3519" s="147" t="str">
        <f t="shared" si="659"/>
        <v/>
      </c>
      <c r="AJ3519" s="148" t="str">
        <f t="shared" si="648"/>
        <v/>
      </c>
      <c r="AK3519" s="148" t="str">
        <f t="shared" si="649"/>
        <v/>
      </c>
      <c r="AL3519" s="147" t="str">
        <f t="shared" si="650"/>
        <v/>
      </c>
      <c r="AM3519" s="147" t="str">
        <f t="shared" si="651"/>
        <v/>
      </c>
      <c r="AN3519" s="147" t="str">
        <f t="shared" si="652"/>
        <v/>
      </c>
      <c r="AO3519" s="118"/>
    </row>
    <row r="3520" spans="1:41">
      <c r="A3520" s="118"/>
      <c r="B3520" s="118"/>
      <c r="C3520" s="118"/>
      <c r="D3520" s="118"/>
      <c r="E3520" s="118"/>
      <c r="F3520" s="118"/>
      <c r="G3520" s="118"/>
      <c r="H3520" s="118"/>
      <c r="I3520" s="118"/>
      <c r="J3520" s="118"/>
      <c r="K3520" s="118"/>
      <c r="L3520" s="118"/>
      <c r="M3520" s="118"/>
      <c r="N3520" s="118"/>
      <c r="O3520" s="143" t="str">
        <f>IF(H3520="","",(S3520/S3520)&amp;":"&amp;ROUND(AH3520/S3520,2))</f>
        <v/>
      </c>
      <c r="P3520" s="118"/>
      <c r="Q3520" s="118"/>
      <c r="R3520" s="143" t="str">
        <f>IF(H3520="","",(S3520/S3520)&amp;":"&amp;ROUND(AI3520/S3520,2))</f>
        <v/>
      </c>
      <c r="S3520" s="144" t="str">
        <f t="shared" si="653"/>
        <v/>
      </c>
      <c r="T3520" s="145" t="str">
        <f t="shared" si="654"/>
        <v/>
      </c>
      <c r="U3520" s="118"/>
      <c r="V3520" s="145" t="str">
        <f t="shared" si="655"/>
        <v/>
      </c>
      <c r="W3520" s="144" t="str">
        <f t="shared" si="656"/>
        <v/>
      </c>
      <c r="X3520" s="146" t="str">
        <f>IF(C3520="","",IF(OR(C3520="Trade",C3520="Multi Position"),(X3519+V3520),IF(C3520="Deposit",(X3519+AE3520),IF(C3520="Withdrawal",(X3519-AE3520)))))</f>
        <v/>
      </c>
      <c r="Y3520" s="145" t="str">
        <f t="shared" si="657"/>
        <v/>
      </c>
      <c r="Z3520" s="118"/>
      <c r="AA3520" s="118"/>
      <c r="AB3520" s="118"/>
      <c r="AC3520" s="118"/>
      <c r="AD3520" s="118"/>
      <c r="AE3520" s="139"/>
      <c r="AF3520" s="118"/>
      <c r="AG3520" s="118"/>
      <c r="AH3520" s="147" t="str">
        <f t="shared" si="658"/>
        <v/>
      </c>
      <c r="AI3520" s="147" t="str">
        <f t="shared" si="659"/>
        <v/>
      </c>
      <c r="AJ3520" s="148" t="str">
        <f t="shared" si="648"/>
        <v/>
      </c>
      <c r="AK3520" s="148" t="str">
        <f t="shared" si="649"/>
        <v/>
      </c>
      <c r="AL3520" s="147" t="str">
        <f t="shared" si="650"/>
        <v/>
      </c>
      <c r="AM3520" s="147" t="str">
        <f t="shared" si="651"/>
        <v/>
      </c>
      <c r="AN3520" s="147" t="str">
        <f t="shared" si="652"/>
        <v/>
      </c>
      <c r="AO3520" s="118"/>
    </row>
    <row r="3521" spans="1:41">
      <c r="A3521" s="118"/>
      <c r="B3521" s="118"/>
      <c r="C3521" s="118"/>
      <c r="D3521" s="118"/>
      <c r="E3521" s="118"/>
      <c r="F3521" s="118"/>
      <c r="G3521" s="118"/>
      <c r="H3521" s="118"/>
      <c r="I3521" s="118"/>
      <c r="J3521" s="118"/>
      <c r="K3521" s="118"/>
      <c r="L3521" s="118"/>
      <c r="M3521" s="118"/>
      <c r="N3521" s="118"/>
      <c r="O3521" s="143" t="str">
        <f>IF(H3521="","",(S3521/S3521)&amp;":"&amp;ROUND(AH3521/S3521,2))</f>
        <v/>
      </c>
      <c r="P3521" s="118"/>
      <c r="Q3521" s="118"/>
      <c r="R3521" s="143" t="str">
        <f>IF(H3521="","",(S3521/S3521)&amp;":"&amp;ROUND(AI3521/S3521,2))</f>
        <v/>
      </c>
      <c r="S3521" s="144" t="str">
        <f t="shared" si="653"/>
        <v/>
      </c>
      <c r="T3521" s="145" t="str">
        <f t="shared" si="654"/>
        <v/>
      </c>
      <c r="U3521" s="118"/>
      <c r="V3521" s="145" t="str">
        <f t="shared" si="655"/>
        <v/>
      </c>
      <c r="W3521" s="144" t="str">
        <f t="shared" si="656"/>
        <v/>
      </c>
      <c r="X3521" s="146" t="str">
        <f>IF(C3521="","",IF(OR(C3521="Trade",C3521="Multi Position"),(X3520+V3521),IF(C3521="Deposit",(X3520+AE3521),IF(C3521="Withdrawal",(X3520-AE3521)))))</f>
        <v/>
      </c>
      <c r="Y3521" s="145" t="str">
        <f t="shared" si="657"/>
        <v/>
      </c>
      <c r="Z3521" s="118"/>
      <c r="AA3521" s="118"/>
      <c r="AB3521" s="118"/>
      <c r="AC3521" s="118"/>
      <c r="AD3521" s="118"/>
      <c r="AE3521" s="139"/>
      <c r="AF3521" s="118"/>
      <c r="AG3521" s="118"/>
      <c r="AH3521" s="147" t="str">
        <f t="shared" si="658"/>
        <v/>
      </c>
      <c r="AI3521" s="147" t="str">
        <f t="shared" si="659"/>
        <v/>
      </c>
      <c r="AJ3521" s="148" t="str">
        <f t="shared" si="648"/>
        <v/>
      </c>
      <c r="AK3521" s="148" t="str">
        <f t="shared" si="649"/>
        <v/>
      </c>
      <c r="AL3521" s="147" t="str">
        <f t="shared" si="650"/>
        <v/>
      </c>
      <c r="AM3521" s="147" t="str">
        <f t="shared" si="651"/>
        <v/>
      </c>
      <c r="AN3521" s="147" t="str">
        <f t="shared" si="652"/>
        <v/>
      </c>
      <c r="AO3521" s="118"/>
    </row>
    <row r="3522" spans="1:41">
      <c r="A3522" s="118"/>
      <c r="B3522" s="118"/>
      <c r="C3522" s="118"/>
      <c r="D3522" s="118"/>
      <c r="E3522" s="118"/>
      <c r="F3522" s="118"/>
      <c r="G3522" s="118"/>
      <c r="H3522" s="118"/>
      <c r="I3522" s="118"/>
      <c r="J3522" s="118"/>
      <c r="K3522" s="118"/>
      <c r="L3522" s="118"/>
      <c r="M3522" s="118"/>
      <c r="N3522" s="118"/>
      <c r="O3522" s="143" t="str">
        <f>IF(H3522="","",(S3522/S3522)&amp;":"&amp;ROUND(AH3522/S3522,2))</f>
        <v/>
      </c>
      <c r="P3522" s="118"/>
      <c r="Q3522" s="118"/>
      <c r="R3522" s="143" t="str">
        <f>IF(H3522="","",(S3522/S3522)&amp;":"&amp;ROUND(AI3522/S3522,2))</f>
        <v/>
      </c>
      <c r="S3522" s="144" t="str">
        <f t="shared" si="653"/>
        <v/>
      </c>
      <c r="T3522" s="145" t="str">
        <f t="shared" si="654"/>
        <v/>
      </c>
      <c r="U3522" s="118"/>
      <c r="V3522" s="145" t="str">
        <f t="shared" si="655"/>
        <v/>
      </c>
      <c r="W3522" s="144" t="str">
        <f t="shared" si="656"/>
        <v/>
      </c>
      <c r="X3522" s="146" t="str">
        <f>IF(C3522="","",IF(OR(C3522="Trade",C3522="Multi Position"),(X3521+V3522),IF(C3522="Deposit",(X3521+AE3522),IF(C3522="Withdrawal",(X3521-AE3522)))))</f>
        <v/>
      </c>
      <c r="Y3522" s="145" t="str">
        <f t="shared" si="657"/>
        <v/>
      </c>
      <c r="Z3522" s="118"/>
      <c r="AA3522" s="118"/>
      <c r="AB3522" s="118"/>
      <c r="AC3522" s="118"/>
      <c r="AD3522" s="118"/>
      <c r="AE3522" s="139"/>
      <c r="AF3522" s="118"/>
      <c r="AG3522" s="118"/>
      <c r="AH3522" s="147" t="str">
        <f t="shared" si="658"/>
        <v/>
      </c>
      <c r="AI3522" s="147" t="str">
        <f t="shared" si="659"/>
        <v/>
      </c>
      <c r="AJ3522" s="148" t="str">
        <f t="shared" si="648"/>
        <v/>
      </c>
      <c r="AK3522" s="148" t="str">
        <f t="shared" si="649"/>
        <v/>
      </c>
      <c r="AL3522" s="147" t="str">
        <f t="shared" si="650"/>
        <v/>
      </c>
      <c r="AM3522" s="147" t="str">
        <f t="shared" si="651"/>
        <v/>
      </c>
      <c r="AN3522" s="147" t="str">
        <f t="shared" si="652"/>
        <v/>
      </c>
      <c r="AO3522" s="118"/>
    </row>
    <row r="3523" spans="1:41">
      <c r="A3523" s="118"/>
      <c r="B3523" s="118"/>
      <c r="C3523" s="118"/>
      <c r="D3523" s="118"/>
      <c r="E3523" s="118"/>
      <c r="F3523" s="118"/>
      <c r="G3523" s="118"/>
      <c r="H3523" s="118"/>
      <c r="I3523" s="118"/>
      <c r="J3523" s="118"/>
      <c r="K3523" s="118"/>
      <c r="L3523" s="118"/>
      <c r="M3523" s="118"/>
      <c r="N3523" s="118"/>
      <c r="O3523" s="143" t="str">
        <f>IF(H3523="","",(S3523/S3523)&amp;":"&amp;ROUND(AH3523/S3523,2))</f>
        <v/>
      </c>
      <c r="P3523" s="118"/>
      <c r="Q3523" s="118"/>
      <c r="R3523" s="143" t="str">
        <f>IF(H3523="","",(S3523/S3523)&amp;":"&amp;ROUND(AI3523/S3523,2))</f>
        <v/>
      </c>
      <c r="S3523" s="144" t="str">
        <f t="shared" si="653"/>
        <v/>
      </c>
      <c r="T3523" s="145" t="str">
        <f t="shared" si="654"/>
        <v/>
      </c>
      <c r="U3523" s="118"/>
      <c r="V3523" s="145" t="str">
        <f t="shared" si="655"/>
        <v/>
      </c>
      <c r="W3523" s="144" t="str">
        <f t="shared" si="656"/>
        <v/>
      </c>
      <c r="X3523" s="146" t="str">
        <f>IF(C3523="","",IF(OR(C3523="Trade",C3523="Multi Position"),(X3522+V3523),IF(C3523="Deposit",(X3522+AE3523),IF(C3523="Withdrawal",(X3522-AE3523)))))</f>
        <v/>
      </c>
      <c r="Y3523" s="145" t="str">
        <f t="shared" si="657"/>
        <v/>
      </c>
      <c r="Z3523" s="118"/>
      <c r="AA3523" s="118"/>
      <c r="AB3523" s="118"/>
      <c r="AC3523" s="118"/>
      <c r="AD3523" s="118"/>
      <c r="AE3523" s="139"/>
      <c r="AF3523" s="118"/>
      <c r="AG3523" s="118"/>
      <c r="AH3523" s="147" t="str">
        <f t="shared" si="658"/>
        <v/>
      </c>
      <c r="AI3523" s="147" t="str">
        <f t="shared" si="659"/>
        <v/>
      </c>
      <c r="AJ3523" s="148" t="str">
        <f t="shared" si="648"/>
        <v/>
      </c>
      <c r="AK3523" s="148" t="str">
        <f t="shared" si="649"/>
        <v/>
      </c>
      <c r="AL3523" s="147" t="str">
        <f t="shared" si="650"/>
        <v/>
      </c>
      <c r="AM3523" s="147" t="str">
        <f t="shared" si="651"/>
        <v/>
      </c>
      <c r="AN3523" s="147" t="str">
        <f t="shared" si="652"/>
        <v/>
      </c>
      <c r="AO3523" s="118"/>
    </row>
    <row r="3524" spans="1:41">
      <c r="A3524" s="118"/>
      <c r="B3524" s="118"/>
      <c r="C3524" s="118"/>
      <c r="D3524" s="118"/>
      <c r="E3524" s="118"/>
      <c r="F3524" s="118"/>
      <c r="G3524" s="118"/>
      <c r="H3524" s="118"/>
      <c r="I3524" s="118"/>
      <c r="J3524" s="118"/>
      <c r="K3524" s="118"/>
      <c r="L3524" s="118"/>
      <c r="M3524" s="118"/>
      <c r="N3524" s="118"/>
      <c r="O3524" s="143" t="str">
        <f>IF(H3524="","",(S3524/S3524)&amp;":"&amp;ROUND(AH3524/S3524,2))</f>
        <v/>
      </c>
      <c r="P3524" s="118"/>
      <c r="Q3524" s="118"/>
      <c r="R3524" s="143" t="str">
        <f>IF(H3524="","",(S3524/S3524)&amp;":"&amp;ROUND(AI3524/S3524,2))</f>
        <v/>
      </c>
      <c r="S3524" s="144" t="str">
        <f t="shared" si="653"/>
        <v/>
      </c>
      <c r="T3524" s="145" t="str">
        <f t="shared" si="654"/>
        <v/>
      </c>
      <c r="U3524" s="118"/>
      <c r="V3524" s="145" t="str">
        <f t="shared" si="655"/>
        <v/>
      </c>
      <c r="W3524" s="144" t="str">
        <f t="shared" si="656"/>
        <v/>
      </c>
      <c r="X3524" s="146" t="str">
        <f>IF(C3524="","",IF(OR(C3524="Trade",C3524="Multi Position"),(X3523+V3524),IF(C3524="Deposit",(X3523+AE3524),IF(C3524="Withdrawal",(X3523-AE3524)))))</f>
        <v/>
      </c>
      <c r="Y3524" s="145" t="str">
        <f t="shared" si="657"/>
        <v/>
      </c>
      <c r="Z3524" s="118"/>
      <c r="AA3524" s="118"/>
      <c r="AB3524" s="118"/>
      <c r="AC3524" s="118"/>
      <c r="AD3524" s="118"/>
      <c r="AE3524" s="139"/>
      <c r="AF3524" s="118"/>
      <c r="AG3524" s="118"/>
      <c r="AH3524" s="147" t="str">
        <f t="shared" si="658"/>
        <v/>
      </c>
      <c r="AI3524" s="147" t="str">
        <f t="shared" si="659"/>
        <v/>
      </c>
      <c r="AJ3524" s="148" t="str">
        <f t="shared" si="648"/>
        <v/>
      </c>
      <c r="AK3524" s="148" t="str">
        <f t="shared" si="649"/>
        <v/>
      </c>
      <c r="AL3524" s="147" t="str">
        <f t="shared" si="650"/>
        <v/>
      </c>
      <c r="AM3524" s="147" t="str">
        <f t="shared" si="651"/>
        <v/>
      </c>
      <c r="AN3524" s="147" t="str">
        <f t="shared" si="652"/>
        <v/>
      </c>
      <c r="AO3524" s="118"/>
    </row>
    <row r="3525" spans="1:41">
      <c r="A3525" s="118"/>
      <c r="B3525" s="118"/>
      <c r="C3525" s="118"/>
      <c r="D3525" s="118"/>
      <c r="E3525" s="118"/>
      <c r="F3525" s="118"/>
      <c r="G3525" s="118"/>
      <c r="H3525" s="118"/>
      <c r="I3525" s="118"/>
      <c r="J3525" s="118"/>
      <c r="K3525" s="118"/>
      <c r="L3525" s="118"/>
      <c r="M3525" s="118"/>
      <c r="N3525" s="118"/>
      <c r="O3525" s="143" t="str">
        <f>IF(H3525="","",(S3525/S3525)&amp;":"&amp;ROUND(AH3525/S3525,2))</f>
        <v/>
      </c>
      <c r="P3525" s="118"/>
      <c r="Q3525" s="118"/>
      <c r="R3525" s="143" t="str">
        <f>IF(H3525="","",(S3525/S3525)&amp;":"&amp;ROUND(AI3525/S3525,2))</f>
        <v/>
      </c>
      <c r="S3525" s="144" t="str">
        <f t="shared" si="653"/>
        <v/>
      </c>
      <c r="T3525" s="145" t="str">
        <f t="shared" si="654"/>
        <v/>
      </c>
      <c r="U3525" s="118"/>
      <c r="V3525" s="145" t="str">
        <f t="shared" si="655"/>
        <v/>
      </c>
      <c r="W3525" s="144" t="str">
        <f t="shared" si="656"/>
        <v/>
      </c>
      <c r="X3525" s="146" t="str">
        <f>IF(C3525="","",IF(OR(C3525="Trade",C3525="Multi Position"),(X3524+V3525),IF(C3525="Deposit",(X3524+AE3525),IF(C3525="Withdrawal",(X3524-AE3525)))))</f>
        <v/>
      </c>
      <c r="Y3525" s="145" t="str">
        <f t="shared" si="657"/>
        <v/>
      </c>
      <c r="Z3525" s="118"/>
      <c r="AA3525" s="118"/>
      <c r="AB3525" s="118"/>
      <c r="AC3525" s="118"/>
      <c r="AD3525" s="118"/>
      <c r="AE3525" s="139"/>
      <c r="AF3525" s="118"/>
      <c r="AG3525" s="118"/>
      <c r="AH3525" s="147" t="str">
        <f t="shared" si="658"/>
        <v/>
      </c>
      <c r="AI3525" s="147" t="str">
        <f t="shared" si="659"/>
        <v/>
      </c>
      <c r="AJ3525" s="148" t="str">
        <f t="shared" si="648"/>
        <v/>
      </c>
      <c r="AK3525" s="148" t="str">
        <f t="shared" si="649"/>
        <v/>
      </c>
      <c r="AL3525" s="147" t="str">
        <f t="shared" si="650"/>
        <v/>
      </c>
      <c r="AM3525" s="147" t="str">
        <f t="shared" si="651"/>
        <v/>
      </c>
      <c r="AN3525" s="147" t="str">
        <f t="shared" si="652"/>
        <v/>
      </c>
      <c r="AO3525" s="118"/>
    </row>
    <row r="3526" spans="1:41">
      <c r="A3526" s="118"/>
      <c r="B3526" s="118"/>
      <c r="C3526" s="118"/>
      <c r="D3526" s="118"/>
      <c r="E3526" s="118"/>
      <c r="F3526" s="118"/>
      <c r="G3526" s="118"/>
      <c r="H3526" s="118"/>
      <c r="I3526" s="118"/>
      <c r="J3526" s="118"/>
      <c r="K3526" s="118"/>
      <c r="L3526" s="118"/>
      <c r="M3526" s="118"/>
      <c r="N3526" s="118"/>
      <c r="O3526" s="143" t="str">
        <f>IF(H3526="","",(S3526/S3526)&amp;":"&amp;ROUND(AH3526/S3526,2))</f>
        <v/>
      </c>
      <c r="P3526" s="118"/>
      <c r="Q3526" s="118"/>
      <c r="R3526" s="143" t="str">
        <f>IF(H3526="","",(S3526/S3526)&amp;":"&amp;ROUND(AI3526/S3526,2))</f>
        <v/>
      </c>
      <c r="S3526" s="144" t="str">
        <f t="shared" si="653"/>
        <v/>
      </c>
      <c r="T3526" s="145" t="str">
        <f t="shared" si="654"/>
        <v/>
      </c>
      <c r="U3526" s="118"/>
      <c r="V3526" s="145" t="str">
        <f t="shared" si="655"/>
        <v/>
      </c>
      <c r="W3526" s="144" t="str">
        <f t="shared" si="656"/>
        <v/>
      </c>
      <c r="X3526" s="146" t="str">
        <f>IF(C3526="","",IF(OR(C3526="Trade",C3526="Multi Position"),(X3525+V3526),IF(C3526="Deposit",(X3525+AE3526),IF(C3526="Withdrawal",(X3525-AE3526)))))</f>
        <v/>
      </c>
      <c r="Y3526" s="145" t="str">
        <f t="shared" si="657"/>
        <v/>
      </c>
      <c r="Z3526" s="118"/>
      <c r="AA3526" s="118"/>
      <c r="AB3526" s="118"/>
      <c r="AC3526" s="118"/>
      <c r="AD3526" s="118"/>
      <c r="AE3526" s="139"/>
      <c r="AF3526" s="118"/>
      <c r="AG3526" s="118"/>
      <c r="AH3526" s="147" t="str">
        <f t="shared" si="658"/>
        <v/>
      </c>
      <c r="AI3526" s="147" t="str">
        <f t="shared" si="659"/>
        <v/>
      </c>
      <c r="AJ3526" s="148" t="str">
        <f t="shared" si="648"/>
        <v/>
      </c>
      <c r="AK3526" s="148" t="str">
        <f t="shared" si="649"/>
        <v/>
      </c>
      <c r="AL3526" s="147" t="str">
        <f t="shared" si="650"/>
        <v/>
      </c>
      <c r="AM3526" s="147" t="str">
        <f t="shared" si="651"/>
        <v/>
      </c>
      <c r="AN3526" s="147" t="str">
        <f t="shared" si="652"/>
        <v/>
      </c>
      <c r="AO3526" s="118"/>
    </row>
    <row r="3527" spans="1:41">
      <c r="A3527" s="118"/>
      <c r="B3527" s="118"/>
      <c r="C3527" s="118"/>
      <c r="D3527" s="118"/>
      <c r="E3527" s="118"/>
      <c r="F3527" s="118"/>
      <c r="G3527" s="118"/>
      <c r="H3527" s="118"/>
      <c r="I3527" s="118"/>
      <c r="J3527" s="118"/>
      <c r="K3527" s="118"/>
      <c r="L3527" s="118"/>
      <c r="M3527" s="118"/>
      <c r="N3527" s="118"/>
      <c r="O3527" s="143" t="str">
        <f>IF(H3527="","",(S3527/S3527)&amp;":"&amp;ROUND(AH3527/S3527,2))</f>
        <v/>
      </c>
      <c r="P3527" s="118"/>
      <c r="Q3527" s="118"/>
      <c r="R3527" s="143" t="str">
        <f>IF(H3527="","",(S3527/S3527)&amp;":"&amp;ROUND(AI3527/S3527,2))</f>
        <v/>
      </c>
      <c r="S3527" s="144" t="str">
        <f t="shared" si="653"/>
        <v/>
      </c>
      <c r="T3527" s="145" t="str">
        <f t="shared" si="654"/>
        <v/>
      </c>
      <c r="U3527" s="118"/>
      <c r="V3527" s="145" t="str">
        <f t="shared" si="655"/>
        <v/>
      </c>
      <c r="W3527" s="144" t="str">
        <f t="shared" si="656"/>
        <v/>
      </c>
      <c r="X3527" s="146" t="str">
        <f>IF(C3527="","",IF(OR(C3527="Trade",C3527="Multi Position"),(X3526+V3527),IF(C3527="Deposit",(X3526+AE3527),IF(C3527="Withdrawal",(X3526-AE3527)))))</f>
        <v/>
      </c>
      <c r="Y3527" s="145" t="str">
        <f t="shared" si="657"/>
        <v/>
      </c>
      <c r="Z3527" s="118"/>
      <c r="AA3527" s="118"/>
      <c r="AB3527" s="118"/>
      <c r="AC3527" s="118"/>
      <c r="AD3527" s="118"/>
      <c r="AE3527" s="139"/>
      <c r="AF3527" s="118"/>
      <c r="AG3527" s="118"/>
      <c r="AH3527" s="147" t="str">
        <f t="shared" si="658"/>
        <v/>
      </c>
      <c r="AI3527" s="147" t="str">
        <f t="shared" si="659"/>
        <v/>
      </c>
      <c r="AJ3527" s="148" t="str">
        <f t="shared" si="648"/>
        <v/>
      </c>
      <c r="AK3527" s="148" t="str">
        <f t="shared" si="649"/>
        <v/>
      </c>
      <c r="AL3527" s="147" t="str">
        <f t="shared" si="650"/>
        <v/>
      </c>
      <c r="AM3527" s="147" t="str">
        <f t="shared" si="651"/>
        <v/>
      </c>
      <c r="AN3527" s="147" t="str">
        <f t="shared" si="652"/>
        <v/>
      </c>
      <c r="AO3527" s="118"/>
    </row>
    <row r="3528" spans="1:41">
      <c r="A3528" s="118"/>
      <c r="B3528" s="118"/>
      <c r="C3528" s="118"/>
      <c r="D3528" s="118"/>
      <c r="E3528" s="118"/>
      <c r="F3528" s="118"/>
      <c r="G3528" s="118"/>
      <c r="H3528" s="118"/>
      <c r="I3528" s="118"/>
      <c r="J3528" s="118"/>
      <c r="K3528" s="118"/>
      <c r="L3528" s="118"/>
      <c r="M3528" s="118"/>
      <c r="N3528" s="118"/>
      <c r="O3528" s="143" t="str">
        <f>IF(H3528="","",(S3528/S3528)&amp;":"&amp;ROUND(AH3528/S3528,2))</f>
        <v/>
      </c>
      <c r="P3528" s="118"/>
      <c r="Q3528" s="118"/>
      <c r="R3528" s="143" t="str">
        <f>IF(H3528="","",(S3528/S3528)&amp;":"&amp;ROUND(AI3528/S3528,2))</f>
        <v/>
      </c>
      <c r="S3528" s="144" t="str">
        <f t="shared" si="653"/>
        <v/>
      </c>
      <c r="T3528" s="145" t="str">
        <f t="shared" si="654"/>
        <v/>
      </c>
      <c r="U3528" s="118"/>
      <c r="V3528" s="145" t="str">
        <f t="shared" si="655"/>
        <v/>
      </c>
      <c r="W3528" s="144" t="str">
        <f t="shared" si="656"/>
        <v/>
      </c>
      <c r="X3528" s="146" t="str">
        <f>IF(C3528="","",IF(OR(C3528="Trade",C3528="Multi Position"),(X3527+V3528),IF(C3528="Deposit",(X3527+AE3528),IF(C3528="Withdrawal",(X3527-AE3528)))))</f>
        <v/>
      </c>
      <c r="Y3528" s="145" t="str">
        <f t="shared" si="657"/>
        <v/>
      </c>
      <c r="Z3528" s="118"/>
      <c r="AA3528" s="118"/>
      <c r="AB3528" s="118"/>
      <c r="AC3528" s="118"/>
      <c r="AD3528" s="118"/>
      <c r="AE3528" s="139"/>
      <c r="AF3528" s="118"/>
      <c r="AG3528" s="118"/>
      <c r="AH3528" s="147" t="str">
        <f t="shared" si="658"/>
        <v/>
      </c>
      <c r="AI3528" s="147" t="str">
        <f t="shared" si="659"/>
        <v/>
      </c>
      <c r="AJ3528" s="148" t="str">
        <f t="shared" si="648"/>
        <v/>
      </c>
      <c r="AK3528" s="148" t="str">
        <f t="shared" si="649"/>
        <v/>
      </c>
      <c r="AL3528" s="147" t="str">
        <f t="shared" si="650"/>
        <v/>
      </c>
      <c r="AM3528" s="147" t="str">
        <f t="shared" si="651"/>
        <v/>
      </c>
      <c r="AN3528" s="147" t="str">
        <f t="shared" si="652"/>
        <v/>
      </c>
      <c r="AO3528" s="118"/>
    </row>
    <row r="3529" spans="1:41">
      <c r="A3529" s="118"/>
      <c r="B3529" s="118"/>
      <c r="C3529" s="118"/>
      <c r="D3529" s="118"/>
      <c r="E3529" s="118"/>
      <c r="F3529" s="118"/>
      <c r="G3529" s="118"/>
      <c r="H3529" s="118"/>
      <c r="I3529" s="118"/>
      <c r="J3529" s="118"/>
      <c r="K3529" s="118"/>
      <c r="L3529" s="118"/>
      <c r="M3529" s="118"/>
      <c r="N3529" s="118"/>
      <c r="O3529" s="143" t="str">
        <f>IF(H3529="","",(S3529/S3529)&amp;":"&amp;ROUND(AH3529/S3529,2))</f>
        <v/>
      </c>
      <c r="P3529" s="118"/>
      <c r="Q3529" s="118"/>
      <c r="R3529" s="143" t="str">
        <f>IF(H3529="","",(S3529/S3529)&amp;":"&amp;ROUND(AI3529/S3529,2))</f>
        <v/>
      </c>
      <c r="S3529" s="144" t="str">
        <f t="shared" si="653"/>
        <v/>
      </c>
      <c r="T3529" s="145" t="str">
        <f t="shared" si="654"/>
        <v/>
      </c>
      <c r="U3529" s="118"/>
      <c r="V3529" s="145" t="str">
        <f t="shared" si="655"/>
        <v/>
      </c>
      <c r="W3529" s="144" t="str">
        <f t="shared" si="656"/>
        <v/>
      </c>
      <c r="X3529" s="146" t="str">
        <f>IF(C3529="","",IF(OR(C3529="Trade",C3529="Multi Position"),(X3528+V3529),IF(C3529="Deposit",(X3528+AE3529),IF(C3529="Withdrawal",(X3528-AE3529)))))</f>
        <v/>
      </c>
      <c r="Y3529" s="145" t="str">
        <f t="shared" si="657"/>
        <v/>
      </c>
      <c r="Z3529" s="118"/>
      <c r="AA3529" s="118"/>
      <c r="AB3529" s="118"/>
      <c r="AC3529" s="118"/>
      <c r="AD3529" s="118"/>
      <c r="AE3529" s="139"/>
      <c r="AF3529" s="118"/>
      <c r="AG3529" s="118"/>
      <c r="AH3529" s="147" t="str">
        <f t="shared" si="658"/>
        <v/>
      </c>
      <c r="AI3529" s="147" t="str">
        <f t="shared" si="659"/>
        <v/>
      </c>
      <c r="AJ3529" s="148" t="str">
        <f t="shared" si="648"/>
        <v/>
      </c>
      <c r="AK3529" s="148" t="str">
        <f t="shared" si="649"/>
        <v/>
      </c>
      <c r="AL3529" s="147" t="str">
        <f t="shared" si="650"/>
        <v/>
      </c>
      <c r="AM3529" s="147" t="str">
        <f t="shared" si="651"/>
        <v/>
      </c>
      <c r="AN3529" s="147" t="str">
        <f t="shared" si="652"/>
        <v/>
      </c>
      <c r="AO3529" s="118"/>
    </row>
    <row r="3530" spans="1:41">
      <c r="A3530" s="118"/>
      <c r="B3530" s="118"/>
      <c r="C3530" s="118"/>
      <c r="D3530" s="118"/>
      <c r="E3530" s="118"/>
      <c r="F3530" s="118"/>
      <c r="G3530" s="118"/>
      <c r="H3530" s="118"/>
      <c r="I3530" s="118"/>
      <c r="J3530" s="118"/>
      <c r="K3530" s="118"/>
      <c r="L3530" s="118"/>
      <c r="M3530" s="118"/>
      <c r="N3530" s="118"/>
      <c r="O3530" s="143" t="str">
        <f>IF(H3530="","",(S3530/S3530)&amp;":"&amp;ROUND(AH3530/S3530,2))</f>
        <v/>
      </c>
      <c r="P3530" s="118"/>
      <c r="Q3530" s="118"/>
      <c r="R3530" s="143" t="str">
        <f>IF(H3530="","",(S3530/S3530)&amp;":"&amp;ROUND(AI3530/S3530,2))</f>
        <v/>
      </c>
      <c r="S3530" s="144" t="str">
        <f t="shared" si="653"/>
        <v/>
      </c>
      <c r="T3530" s="145" t="str">
        <f t="shared" si="654"/>
        <v/>
      </c>
      <c r="U3530" s="118"/>
      <c r="V3530" s="145" t="str">
        <f t="shared" si="655"/>
        <v/>
      </c>
      <c r="W3530" s="144" t="str">
        <f t="shared" si="656"/>
        <v/>
      </c>
      <c r="X3530" s="146" t="str">
        <f>IF(C3530="","",IF(OR(C3530="Trade",C3530="Multi Position"),(X3529+V3530),IF(C3530="Deposit",(X3529+AE3530),IF(C3530="Withdrawal",(X3529-AE3530)))))</f>
        <v/>
      </c>
      <c r="Y3530" s="145" t="str">
        <f t="shared" si="657"/>
        <v/>
      </c>
      <c r="Z3530" s="118"/>
      <c r="AA3530" s="118"/>
      <c r="AB3530" s="118"/>
      <c r="AC3530" s="118"/>
      <c r="AD3530" s="118"/>
      <c r="AE3530" s="139"/>
      <c r="AF3530" s="118"/>
      <c r="AG3530" s="118"/>
      <c r="AH3530" s="147" t="str">
        <f t="shared" si="658"/>
        <v/>
      </c>
      <c r="AI3530" s="147" t="str">
        <f t="shared" si="659"/>
        <v/>
      </c>
      <c r="AJ3530" s="148" t="str">
        <f t="shared" ref="AJ3530:AJ3593" si="660">IF(V3530&lt;0,V3530/-X3530,S3530)</f>
        <v/>
      </c>
      <c r="AK3530" s="148" t="str">
        <f t="shared" ref="AK3530:AK3593" si="661">IF(V3530="","",IF(H3530="LONG",IF(V3530&gt;0,V3530/X3530,((L3530*(P3530-K3530))/X3530)),IF(V3530&gt;0,V3530/X3530,((L3530*(K3530-P3530))/X3530))))</f>
        <v/>
      </c>
      <c r="AL3530" s="147" t="str">
        <f t="shared" ref="AL3530:AL3593" si="662">IF(B3530="","",MONTH(B3530))</f>
        <v/>
      </c>
      <c r="AM3530" s="147" t="str">
        <f t="shared" ref="AM3530:AM3593" si="663">IF(B3530="","",YEAR(B3530))</f>
        <v/>
      </c>
      <c r="AN3530" s="147" t="str">
        <f t="shared" ref="AN3530:AN3593" si="664">IF(B3530="","",DAY(B3530))</f>
        <v/>
      </c>
      <c r="AO3530" s="118"/>
    </row>
    <row r="3531" spans="1:41">
      <c r="A3531" s="118"/>
      <c r="B3531" s="118"/>
      <c r="C3531" s="118"/>
      <c r="D3531" s="118"/>
      <c r="E3531" s="118"/>
      <c r="F3531" s="118"/>
      <c r="G3531" s="118"/>
      <c r="H3531" s="118"/>
      <c r="I3531" s="118"/>
      <c r="J3531" s="118"/>
      <c r="K3531" s="118"/>
      <c r="L3531" s="118"/>
      <c r="M3531" s="118"/>
      <c r="N3531" s="118"/>
      <c r="O3531" s="143" t="str">
        <f>IF(H3531="","",(S3531/S3531)&amp;":"&amp;ROUND(AH3531/S3531,2))</f>
        <v/>
      </c>
      <c r="P3531" s="118"/>
      <c r="Q3531" s="118"/>
      <c r="R3531" s="143" t="str">
        <f>IF(H3531="","",(S3531/S3531)&amp;":"&amp;ROUND(AI3531/S3531,2))</f>
        <v/>
      </c>
      <c r="S3531" s="144" t="str">
        <f t="shared" ref="S3531:S3594" si="665">IF(N3531="","",IF(H3531="LONG",(((K3531-M3531)*L3531)/X3530),(((M3531-K3531)*L3531)/X3530)))</f>
        <v/>
      </c>
      <c r="T3531" s="145" t="str">
        <f t="shared" ref="T3531:T3594" si="666">IF(K3531="","",IF(H3531="LONG",(P3531*L3531)-(K3531*L3531),(K3531*L3531)-(P3531*L3531)))</f>
        <v/>
      </c>
      <c r="U3531" s="118"/>
      <c r="V3531" s="145" t="str">
        <f t="shared" ref="V3531:V3594" si="667">IF(K3531="","",IF(T3531&lt;0,(T3531)-+U3531,(T3531)-U3531))</f>
        <v/>
      </c>
      <c r="W3531" s="144" t="str">
        <f t="shared" ref="W3531:W3594" si="668">IF(P3531="","",SUM(V3531/X3530))</f>
        <v/>
      </c>
      <c r="X3531" s="146" t="str">
        <f>IF(C3531="","",IF(OR(C3531="Trade",C3531="Multi Position"),(X3530+V3531),IF(C3531="Deposit",(X3530+AE3531),IF(C3531="Withdrawal",(X3530-AE3531)))))</f>
        <v/>
      </c>
      <c r="Y3531" s="145" t="str">
        <f t="shared" ref="Y3531:Y3594" si="669">IF(Q3531="","",INT(Q3531-B3531)&amp;" Days "&amp;TEXT(Q3531-B3531,"H"" Hrs ""m"" mins """))</f>
        <v/>
      </c>
      <c r="Z3531" s="118"/>
      <c r="AA3531" s="118"/>
      <c r="AB3531" s="118"/>
      <c r="AC3531" s="118"/>
      <c r="AD3531" s="118"/>
      <c r="AE3531" s="139"/>
      <c r="AF3531" s="118"/>
      <c r="AG3531" s="118"/>
      <c r="AH3531" s="147" t="str">
        <f t="shared" ref="AH3531:AH3594" si="670">IF(K3531="","", IF(H3531="LONG", (((N3531-K3531)*L3531)/X3530), (((K3531-N3531)*L3531)/X3530)))</f>
        <v/>
      </c>
      <c r="AI3531" s="147" t="str">
        <f t="shared" ref="AI3531:AI3594" si="671">IF(K3531="","", IF(H3531="LONG", (((P3531-K3531)*L3531)/X3530), (((K3531-P3531)*L3531)/X3530)))</f>
        <v/>
      </c>
      <c r="AJ3531" s="148" t="str">
        <f t="shared" si="660"/>
        <v/>
      </c>
      <c r="AK3531" s="148" t="str">
        <f t="shared" si="661"/>
        <v/>
      </c>
      <c r="AL3531" s="147" t="str">
        <f t="shared" si="662"/>
        <v/>
      </c>
      <c r="AM3531" s="147" t="str">
        <f t="shared" si="663"/>
        <v/>
      </c>
      <c r="AN3531" s="147" t="str">
        <f t="shared" si="664"/>
        <v/>
      </c>
      <c r="AO3531" s="118"/>
    </row>
    <row r="3532" spans="1:41">
      <c r="A3532" s="118"/>
      <c r="B3532" s="118"/>
      <c r="C3532" s="118"/>
      <c r="D3532" s="118"/>
      <c r="E3532" s="118"/>
      <c r="F3532" s="118"/>
      <c r="G3532" s="118"/>
      <c r="H3532" s="118"/>
      <c r="I3532" s="118"/>
      <c r="J3532" s="118"/>
      <c r="K3532" s="118"/>
      <c r="L3532" s="118"/>
      <c r="M3532" s="118"/>
      <c r="N3532" s="118"/>
      <c r="O3532" s="143" t="str">
        <f>IF(H3532="","",(S3532/S3532)&amp;":"&amp;ROUND(AH3532/S3532,2))</f>
        <v/>
      </c>
      <c r="P3532" s="118"/>
      <c r="Q3532" s="118"/>
      <c r="R3532" s="143" t="str">
        <f>IF(H3532="","",(S3532/S3532)&amp;":"&amp;ROUND(AI3532/S3532,2))</f>
        <v/>
      </c>
      <c r="S3532" s="144" t="str">
        <f t="shared" si="665"/>
        <v/>
      </c>
      <c r="T3532" s="145" t="str">
        <f t="shared" si="666"/>
        <v/>
      </c>
      <c r="U3532" s="118"/>
      <c r="V3532" s="145" t="str">
        <f t="shared" si="667"/>
        <v/>
      </c>
      <c r="W3532" s="144" t="str">
        <f t="shared" si="668"/>
        <v/>
      </c>
      <c r="X3532" s="146" t="str">
        <f>IF(C3532="","",IF(OR(C3532="Trade",C3532="Multi Position"),(X3531+V3532),IF(C3532="Deposit",(X3531+AE3532),IF(C3532="Withdrawal",(X3531-AE3532)))))</f>
        <v/>
      </c>
      <c r="Y3532" s="145" t="str">
        <f t="shared" si="669"/>
        <v/>
      </c>
      <c r="Z3532" s="118"/>
      <c r="AA3532" s="118"/>
      <c r="AB3532" s="118"/>
      <c r="AC3532" s="118"/>
      <c r="AD3532" s="118"/>
      <c r="AE3532" s="139"/>
      <c r="AF3532" s="118"/>
      <c r="AG3532" s="118"/>
      <c r="AH3532" s="147" t="str">
        <f t="shared" si="670"/>
        <v/>
      </c>
      <c r="AI3532" s="147" t="str">
        <f t="shared" si="671"/>
        <v/>
      </c>
      <c r="AJ3532" s="148" t="str">
        <f t="shared" si="660"/>
        <v/>
      </c>
      <c r="AK3532" s="148" t="str">
        <f t="shared" si="661"/>
        <v/>
      </c>
      <c r="AL3532" s="147" t="str">
        <f t="shared" si="662"/>
        <v/>
      </c>
      <c r="AM3532" s="147" t="str">
        <f t="shared" si="663"/>
        <v/>
      </c>
      <c r="AN3532" s="147" t="str">
        <f t="shared" si="664"/>
        <v/>
      </c>
      <c r="AO3532" s="118"/>
    </row>
    <row r="3533" spans="1:41">
      <c r="A3533" s="118"/>
      <c r="B3533" s="118"/>
      <c r="C3533" s="118"/>
      <c r="D3533" s="118"/>
      <c r="E3533" s="118"/>
      <c r="F3533" s="118"/>
      <c r="G3533" s="118"/>
      <c r="H3533" s="118"/>
      <c r="I3533" s="118"/>
      <c r="J3533" s="118"/>
      <c r="K3533" s="118"/>
      <c r="L3533" s="118"/>
      <c r="M3533" s="118"/>
      <c r="N3533" s="118"/>
      <c r="O3533" s="143" t="str">
        <f>IF(H3533="","",(S3533/S3533)&amp;":"&amp;ROUND(AH3533/S3533,2))</f>
        <v/>
      </c>
      <c r="P3533" s="118"/>
      <c r="Q3533" s="118"/>
      <c r="R3533" s="143" t="str">
        <f>IF(H3533="","",(S3533/S3533)&amp;":"&amp;ROUND(AI3533/S3533,2))</f>
        <v/>
      </c>
      <c r="S3533" s="144" t="str">
        <f t="shared" si="665"/>
        <v/>
      </c>
      <c r="T3533" s="145" t="str">
        <f t="shared" si="666"/>
        <v/>
      </c>
      <c r="U3533" s="118"/>
      <c r="V3533" s="145" t="str">
        <f t="shared" si="667"/>
        <v/>
      </c>
      <c r="W3533" s="144" t="str">
        <f t="shared" si="668"/>
        <v/>
      </c>
      <c r="X3533" s="146" t="str">
        <f>IF(C3533="","",IF(OR(C3533="Trade",C3533="Multi Position"),(X3532+V3533),IF(C3533="Deposit",(X3532+AE3533),IF(C3533="Withdrawal",(X3532-AE3533)))))</f>
        <v/>
      </c>
      <c r="Y3533" s="145" t="str">
        <f t="shared" si="669"/>
        <v/>
      </c>
      <c r="Z3533" s="118"/>
      <c r="AA3533" s="118"/>
      <c r="AB3533" s="118"/>
      <c r="AC3533" s="118"/>
      <c r="AD3533" s="118"/>
      <c r="AE3533" s="139"/>
      <c r="AF3533" s="118"/>
      <c r="AG3533" s="118"/>
      <c r="AH3533" s="147" t="str">
        <f t="shared" si="670"/>
        <v/>
      </c>
      <c r="AI3533" s="147" t="str">
        <f t="shared" si="671"/>
        <v/>
      </c>
      <c r="AJ3533" s="148" t="str">
        <f t="shared" si="660"/>
        <v/>
      </c>
      <c r="AK3533" s="148" t="str">
        <f t="shared" si="661"/>
        <v/>
      </c>
      <c r="AL3533" s="147" t="str">
        <f t="shared" si="662"/>
        <v/>
      </c>
      <c r="AM3533" s="147" t="str">
        <f t="shared" si="663"/>
        <v/>
      </c>
      <c r="AN3533" s="147" t="str">
        <f t="shared" si="664"/>
        <v/>
      </c>
      <c r="AO3533" s="118"/>
    </row>
    <row r="3534" spans="1:41">
      <c r="A3534" s="118"/>
      <c r="B3534" s="118"/>
      <c r="C3534" s="118"/>
      <c r="D3534" s="118"/>
      <c r="E3534" s="118"/>
      <c r="F3534" s="118"/>
      <c r="G3534" s="118"/>
      <c r="H3534" s="118"/>
      <c r="I3534" s="118"/>
      <c r="J3534" s="118"/>
      <c r="K3534" s="118"/>
      <c r="L3534" s="118"/>
      <c r="M3534" s="118"/>
      <c r="N3534" s="118"/>
      <c r="O3534" s="143" t="str">
        <f>IF(H3534="","",(S3534/S3534)&amp;":"&amp;ROUND(AH3534/S3534,2))</f>
        <v/>
      </c>
      <c r="P3534" s="118"/>
      <c r="Q3534" s="118"/>
      <c r="R3534" s="143" t="str">
        <f>IF(H3534="","",(S3534/S3534)&amp;":"&amp;ROUND(AI3534/S3534,2))</f>
        <v/>
      </c>
      <c r="S3534" s="144" t="str">
        <f t="shared" si="665"/>
        <v/>
      </c>
      <c r="T3534" s="145" t="str">
        <f t="shared" si="666"/>
        <v/>
      </c>
      <c r="U3534" s="118"/>
      <c r="V3534" s="145" t="str">
        <f t="shared" si="667"/>
        <v/>
      </c>
      <c r="W3534" s="144" t="str">
        <f t="shared" si="668"/>
        <v/>
      </c>
      <c r="X3534" s="146" t="str">
        <f>IF(C3534="","",IF(OR(C3534="Trade",C3534="Multi Position"),(X3533+V3534),IF(C3534="Deposit",(X3533+AE3534),IF(C3534="Withdrawal",(X3533-AE3534)))))</f>
        <v/>
      </c>
      <c r="Y3534" s="145" t="str">
        <f t="shared" si="669"/>
        <v/>
      </c>
      <c r="Z3534" s="118"/>
      <c r="AA3534" s="118"/>
      <c r="AB3534" s="118"/>
      <c r="AC3534" s="118"/>
      <c r="AD3534" s="118"/>
      <c r="AE3534" s="139"/>
      <c r="AF3534" s="118"/>
      <c r="AG3534" s="118"/>
      <c r="AH3534" s="147" t="str">
        <f t="shared" si="670"/>
        <v/>
      </c>
      <c r="AI3534" s="147" t="str">
        <f t="shared" si="671"/>
        <v/>
      </c>
      <c r="AJ3534" s="148" t="str">
        <f t="shared" si="660"/>
        <v/>
      </c>
      <c r="AK3534" s="148" t="str">
        <f t="shared" si="661"/>
        <v/>
      </c>
      <c r="AL3534" s="147" t="str">
        <f t="shared" si="662"/>
        <v/>
      </c>
      <c r="AM3534" s="147" t="str">
        <f t="shared" si="663"/>
        <v/>
      </c>
      <c r="AN3534" s="147" t="str">
        <f t="shared" si="664"/>
        <v/>
      </c>
      <c r="AO3534" s="118"/>
    </row>
    <row r="3535" spans="1:41">
      <c r="A3535" s="118"/>
      <c r="B3535" s="118"/>
      <c r="C3535" s="118"/>
      <c r="D3535" s="118"/>
      <c r="E3535" s="118"/>
      <c r="F3535" s="118"/>
      <c r="G3535" s="118"/>
      <c r="H3535" s="118"/>
      <c r="I3535" s="118"/>
      <c r="J3535" s="118"/>
      <c r="K3535" s="118"/>
      <c r="L3535" s="118"/>
      <c r="M3535" s="118"/>
      <c r="N3535" s="118"/>
      <c r="O3535" s="143" t="str">
        <f>IF(H3535="","",(S3535/S3535)&amp;":"&amp;ROUND(AH3535/S3535,2))</f>
        <v/>
      </c>
      <c r="P3535" s="118"/>
      <c r="Q3535" s="118"/>
      <c r="R3535" s="143" t="str">
        <f>IF(H3535="","",(S3535/S3535)&amp;":"&amp;ROUND(AI3535/S3535,2))</f>
        <v/>
      </c>
      <c r="S3535" s="144" t="str">
        <f t="shared" si="665"/>
        <v/>
      </c>
      <c r="T3535" s="145" t="str">
        <f t="shared" si="666"/>
        <v/>
      </c>
      <c r="U3535" s="118"/>
      <c r="V3535" s="145" t="str">
        <f t="shared" si="667"/>
        <v/>
      </c>
      <c r="W3535" s="144" t="str">
        <f t="shared" si="668"/>
        <v/>
      </c>
      <c r="X3535" s="146" t="str">
        <f>IF(C3535="","",IF(OR(C3535="Trade",C3535="Multi Position"),(X3534+V3535),IF(C3535="Deposit",(X3534+AE3535),IF(C3535="Withdrawal",(X3534-AE3535)))))</f>
        <v/>
      </c>
      <c r="Y3535" s="145" t="str">
        <f t="shared" si="669"/>
        <v/>
      </c>
      <c r="Z3535" s="118"/>
      <c r="AA3535" s="118"/>
      <c r="AB3535" s="118"/>
      <c r="AC3535" s="118"/>
      <c r="AD3535" s="118"/>
      <c r="AE3535" s="139"/>
      <c r="AF3535" s="118"/>
      <c r="AG3535" s="118"/>
      <c r="AH3535" s="147" t="str">
        <f t="shared" si="670"/>
        <v/>
      </c>
      <c r="AI3535" s="147" t="str">
        <f t="shared" si="671"/>
        <v/>
      </c>
      <c r="AJ3535" s="148" t="str">
        <f t="shared" si="660"/>
        <v/>
      </c>
      <c r="AK3535" s="148" t="str">
        <f t="shared" si="661"/>
        <v/>
      </c>
      <c r="AL3535" s="147" t="str">
        <f t="shared" si="662"/>
        <v/>
      </c>
      <c r="AM3535" s="147" t="str">
        <f t="shared" si="663"/>
        <v/>
      </c>
      <c r="AN3535" s="147" t="str">
        <f t="shared" si="664"/>
        <v/>
      </c>
      <c r="AO3535" s="118"/>
    </row>
    <row r="3536" spans="1:41">
      <c r="A3536" s="118"/>
      <c r="B3536" s="118"/>
      <c r="C3536" s="118"/>
      <c r="D3536" s="118"/>
      <c r="E3536" s="118"/>
      <c r="F3536" s="118"/>
      <c r="G3536" s="118"/>
      <c r="H3536" s="118"/>
      <c r="I3536" s="118"/>
      <c r="J3536" s="118"/>
      <c r="K3536" s="118"/>
      <c r="L3536" s="118"/>
      <c r="M3536" s="118"/>
      <c r="N3536" s="118"/>
      <c r="O3536" s="143" t="str">
        <f>IF(H3536="","",(S3536/S3536)&amp;":"&amp;ROUND(AH3536/S3536,2))</f>
        <v/>
      </c>
      <c r="P3536" s="118"/>
      <c r="Q3536" s="118"/>
      <c r="R3536" s="143" t="str">
        <f>IF(H3536="","",(S3536/S3536)&amp;":"&amp;ROUND(AI3536/S3536,2))</f>
        <v/>
      </c>
      <c r="S3536" s="144" t="str">
        <f t="shared" si="665"/>
        <v/>
      </c>
      <c r="T3536" s="145" t="str">
        <f t="shared" si="666"/>
        <v/>
      </c>
      <c r="U3536" s="118"/>
      <c r="V3536" s="145" t="str">
        <f t="shared" si="667"/>
        <v/>
      </c>
      <c r="W3536" s="144" t="str">
        <f t="shared" si="668"/>
        <v/>
      </c>
      <c r="X3536" s="146" t="str">
        <f>IF(C3536="","",IF(OR(C3536="Trade",C3536="Multi Position"),(X3535+V3536),IF(C3536="Deposit",(X3535+AE3536),IF(C3536="Withdrawal",(X3535-AE3536)))))</f>
        <v/>
      </c>
      <c r="Y3536" s="145" t="str">
        <f t="shared" si="669"/>
        <v/>
      </c>
      <c r="Z3536" s="118"/>
      <c r="AA3536" s="118"/>
      <c r="AB3536" s="118"/>
      <c r="AC3536" s="118"/>
      <c r="AD3536" s="118"/>
      <c r="AE3536" s="139"/>
      <c r="AF3536" s="118"/>
      <c r="AG3536" s="118"/>
      <c r="AH3536" s="147" t="str">
        <f t="shared" si="670"/>
        <v/>
      </c>
      <c r="AI3536" s="147" t="str">
        <f t="shared" si="671"/>
        <v/>
      </c>
      <c r="AJ3536" s="148" t="str">
        <f t="shared" si="660"/>
        <v/>
      </c>
      <c r="AK3536" s="148" t="str">
        <f t="shared" si="661"/>
        <v/>
      </c>
      <c r="AL3536" s="147" t="str">
        <f t="shared" si="662"/>
        <v/>
      </c>
      <c r="AM3536" s="147" t="str">
        <f t="shared" si="663"/>
        <v/>
      </c>
      <c r="AN3536" s="147" t="str">
        <f t="shared" si="664"/>
        <v/>
      </c>
      <c r="AO3536" s="118"/>
    </row>
    <row r="3537" spans="1:41">
      <c r="A3537" s="118"/>
      <c r="B3537" s="118"/>
      <c r="C3537" s="118"/>
      <c r="D3537" s="118"/>
      <c r="E3537" s="118"/>
      <c r="F3537" s="118"/>
      <c r="G3537" s="118"/>
      <c r="H3537" s="118"/>
      <c r="I3537" s="118"/>
      <c r="J3537" s="118"/>
      <c r="K3537" s="118"/>
      <c r="L3537" s="118"/>
      <c r="M3537" s="118"/>
      <c r="N3537" s="118"/>
      <c r="O3537" s="143" t="str">
        <f>IF(H3537="","",(S3537/S3537)&amp;":"&amp;ROUND(AH3537/S3537,2))</f>
        <v/>
      </c>
      <c r="P3537" s="118"/>
      <c r="Q3537" s="118"/>
      <c r="R3537" s="143" t="str">
        <f>IF(H3537="","",(S3537/S3537)&amp;":"&amp;ROUND(AI3537/S3537,2))</f>
        <v/>
      </c>
      <c r="S3537" s="144" t="str">
        <f t="shared" si="665"/>
        <v/>
      </c>
      <c r="T3537" s="145" t="str">
        <f t="shared" si="666"/>
        <v/>
      </c>
      <c r="U3537" s="118"/>
      <c r="V3537" s="145" t="str">
        <f t="shared" si="667"/>
        <v/>
      </c>
      <c r="W3537" s="144" t="str">
        <f t="shared" si="668"/>
        <v/>
      </c>
      <c r="X3537" s="146" t="str">
        <f>IF(C3537="","",IF(OR(C3537="Trade",C3537="Multi Position"),(X3536+V3537),IF(C3537="Deposit",(X3536+AE3537),IF(C3537="Withdrawal",(X3536-AE3537)))))</f>
        <v/>
      </c>
      <c r="Y3537" s="145" t="str">
        <f t="shared" si="669"/>
        <v/>
      </c>
      <c r="Z3537" s="118"/>
      <c r="AA3537" s="118"/>
      <c r="AB3537" s="118"/>
      <c r="AC3537" s="118"/>
      <c r="AD3537" s="118"/>
      <c r="AE3537" s="139"/>
      <c r="AF3537" s="118"/>
      <c r="AG3537" s="118"/>
      <c r="AH3537" s="147" t="str">
        <f t="shared" si="670"/>
        <v/>
      </c>
      <c r="AI3537" s="147" t="str">
        <f t="shared" si="671"/>
        <v/>
      </c>
      <c r="AJ3537" s="148" t="str">
        <f t="shared" si="660"/>
        <v/>
      </c>
      <c r="AK3537" s="148" t="str">
        <f t="shared" si="661"/>
        <v/>
      </c>
      <c r="AL3537" s="147" t="str">
        <f t="shared" si="662"/>
        <v/>
      </c>
      <c r="AM3537" s="147" t="str">
        <f t="shared" si="663"/>
        <v/>
      </c>
      <c r="AN3537" s="147" t="str">
        <f t="shared" si="664"/>
        <v/>
      </c>
      <c r="AO3537" s="118"/>
    </row>
    <row r="3538" spans="1:41">
      <c r="A3538" s="118"/>
      <c r="B3538" s="118"/>
      <c r="C3538" s="118"/>
      <c r="D3538" s="118"/>
      <c r="E3538" s="118"/>
      <c r="F3538" s="118"/>
      <c r="G3538" s="118"/>
      <c r="H3538" s="118"/>
      <c r="I3538" s="118"/>
      <c r="J3538" s="118"/>
      <c r="K3538" s="118"/>
      <c r="L3538" s="118"/>
      <c r="M3538" s="118"/>
      <c r="N3538" s="118"/>
      <c r="O3538" s="143" t="str">
        <f>IF(H3538="","",(S3538/S3538)&amp;":"&amp;ROUND(AH3538/S3538,2))</f>
        <v/>
      </c>
      <c r="P3538" s="118"/>
      <c r="Q3538" s="118"/>
      <c r="R3538" s="143" t="str">
        <f>IF(H3538="","",(S3538/S3538)&amp;":"&amp;ROUND(AI3538/S3538,2))</f>
        <v/>
      </c>
      <c r="S3538" s="144" t="str">
        <f t="shared" si="665"/>
        <v/>
      </c>
      <c r="T3538" s="145" t="str">
        <f t="shared" si="666"/>
        <v/>
      </c>
      <c r="U3538" s="118"/>
      <c r="V3538" s="145" t="str">
        <f t="shared" si="667"/>
        <v/>
      </c>
      <c r="W3538" s="144" t="str">
        <f t="shared" si="668"/>
        <v/>
      </c>
      <c r="X3538" s="146" t="str">
        <f>IF(C3538="","",IF(OR(C3538="Trade",C3538="Multi Position"),(X3537+V3538),IF(C3538="Deposit",(X3537+AE3538),IF(C3538="Withdrawal",(X3537-AE3538)))))</f>
        <v/>
      </c>
      <c r="Y3538" s="145" t="str">
        <f t="shared" si="669"/>
        <v/>
      </c>
      <c r="Z3538" s="118"/>
      <c r="AA3538" s="118"/>
      <c r="AB3538" s="118"/>
      <c r="AC3538" s="118"/>
      <c r="AD3538" s="118"/>
      <c r="AE3538" s="139"/>
      <c r="AF3538" s="118"/>
      <c r="AG3538" s="118"/>
      <c r="AH3538" s="147" t="str">
        <f t="shared" si="670"/>
        <v/>
      </c>
      <c r="AI3538" s="147" t="str">
        <f t="shared" si="671"/>
        <v/>
      </c>
      <c r="AJ3538" s="148" t="str">
        <f t="shared" si="660"/>
        <v/>
      </c>
      <c r="AK3538" s="148" t="str">
        <f t="shared" si="661"/>
        <v/>
      </c>
      <c r="AL3538" s="147" t="str">
        <f t="shared" si="662"/>
        <v/>
      </c>
      <c r="AM3538" s="147" t="str">
        <f t="shared" si="663"/>
        <v/>
      </c>
      <c r="AN3538" s="147" t="str">
        <f t="shared" si="664"/>
        <v/>
      </c>
      <c r="AO3538" s="118"/>
    </row>
    <row r="3539" spans="1:41">
      <c r="A3539" s="118"/>
      <c r="B3539" s="118"/>
      <c r="C3539" s="118"/>
      <c r="D3539" s="118"/>
      <c r="E3539" s="118"/>
      <c r="F3539" s="118"/>
      <c r="G3539" s="118"/>
      <c r="H3539" s="118"/>
      <c r="I3539" s="118"/>
      <c r="J3539" s="118"/>
      <c r="K3539" s="118"/>
      <c r="L3539" s="118"/>
      <c r="M3539" s="118"/>
      <c r="N3539" s="118"/>
      <c r="O3539" s="143" t="str">
        <f>IF(H3539="","",(S3539/S3539)&amp;":"&amp;ROUND(AH3539/S3539,2))</f>
        <v/>
      </c>
      <c r="P3539" s="118"/>
      <c r="Q3539" s="118"/>
      <c r="R3539" s="143" t="str">
        <f>IF(H3539="","",(S3539/S3539)&amp;":"&amp;ROUND(AI3539/S3539,2))</f>
        <v/>
      </c>
      <c r="S3539" s="144" t="str">
        <f t="shared" si="665"/>
        <v/>
      </c>
      <c r="T3539" s="145" t="str">
        <f t="shared" si="666"/>
        <v/>
      </c>
      <c r="U3539" s="118"/>
      <c r="V3539" s="145" t="str">
        <f t="shared" si="667"/>
        <v/>
      </c>
      <c r="W3539" s="144" t="str">
        <f t="shared" si="668"/>
        <v/>
      </c>
      <c r="X3539" s="146" t="str">
        <f>IF(C3539="","",IF(OR(C3539="Trade",C3539="Multi Position"),(X3538+V3539),IF(C3539="Deposit",(X3538+AE3539),IF(C3539="Withdrawal",(X3538-AE3539)))))</f>
        <v/>
      </c>
      <c r="Y3539" s="145" t="str">
        <f t="shared" si="669"/>
        <v/>
      </c>
      <c r="Z3539" s="118"/>
      <c r="AA3539" s="118"/>
      <c r="AB3539" s="118"/>
      <c r="AC3539" s="118"/>
      <c r="AD3539" s="118"/>
      <c r="AE3539" s="139"/>
      <c r="AF3539" s="118"/>
      <c r="AG3539" s="118"/>
      <c r="AH3539" s="147" t="str">
        <f t="shared" si="670"/>
        <v/>
      </c>
      <c r="AI3539" s="147" t="str">
        <f t="shared" si="671"/>
        <v/>
      </c>
      <c r="AJ3539" s="148" t="str">
        <f t="shared" si="660"/>
        <v/>
      </c>
      <c r="AK3539" s="148" t="str">
        <f t="shared" si="661"/>
        <v/>
      </c>
      <c r="AL3539" s="147" t="str">
        <f t="shared" si="662"/>
        <v/>
      </c>
      <c r="AM3539" s="147" t="str">
        <f t="shared" si="663"/>
        <v/>
      </c>
      <c r="AN3539" s="147" t="str">
        <f t="shared" si="664"/>
        <v/>
      </c>
      <c r="AO3539" s="118"/>
    </row>
    <row r="3540" spans="1:41">
      <c r="A3540" s="118"/>
      <c r="B3540" s="118"/>
      <c r="C3540" s="118"/>
      <c r="D3540" s="118"/>
      <c r="E3540" s="118"/>
      <c r="F3540" s="118"/>
      <c r="G3540" s="118"/>
      <c r="H3540" s="118"/>
      <c r="I3540" s="118"/>
      <c r="J3540" s="118"/>
      <c r="K3540" s="118"/>
      <c r="L3540" s="118"/>
      <c r="M3540" s="118"/>
      <c r="N3540" s="118"/>
      <c r="O3540" s="143" t="str">
        <f>IF(H3540="","",(S3540/S3540)&amp;":"&amp;ROUND(AH3540/S3540,2))</f>
        <v/>
      </c>
      <c r="P3540" s="118"/>
      <c r="Q3540" s="118"/>
      <c r="R3540" s="143" t="str">
        <f>IF(H3540="","",(S3540/S3540)&amp;":"&amp;ROUND(AI3540/S3540,2))</f>
        <v/>
      </c>
      <c r="S3540" s="144" t="str">
        <f t="shared" si="665"/>
        <v/>
      </c>
      <c r="T3540" s="145" t="str">
        <f t="shared" si="666"/>
        <v/>
      </c>
      <c r="U3540" s="118"/>
      <c r="V3540" s="145" t="str">
        <f t="shared" si="667"/>
        <v/>
      </c>
      <c r="W3540" s="144" t="str">
        <f t="shared" si="668"/>
        <v/>
      </c>
      <c r="X3540" s="146" t="str">
        <f>IF(C3540="","",IF(OR(C3540="Trade",C3540="Multi Position"),(X3539+V3540),IF(C3540="Deposit",(X3539+AE3540),IF(C3540="Withdrawal",(X3539-AE3540)))))</f>
        <v/>
      </c>
      <c r="Y3540" s="145" t="str">
        <f t="shared" si="669"/>
        <v/>
      </c>
      <c r="Z3540" s="118"/>
      <c r="AA3540" s="118"/>
      <c r="AB3540" s="118"/>
      <c r="AC3540" s="118"/>
      <c r="AD3540" s="118"/>
      <c r="AE3540" s="139"/>
      <c r="AF3540" s="118"/>
      <c r="AG3540" s="118"/>
      <c r="AH3540" s="147" t="str">
        <f t="shared" si="670"/>
        <v/>
      </c>
      <c r="AI3540" s="147" t="str">
        <f t="shared" si="671"/>
        <v/>
      </c>
      <c r="AJ3540" s="148" t="str">
        <f t="shared" si="660"/>
        <v/>
      </c>
      <c r="AK3540" s="148" t="str">
        <f t="shared" si="661"/>
        <v/>
      </c>
      <c r="AL3540" s="147" t="str">
        <f t="shared" si="662"/>
        <v/>
      </c>
      <c r="AM3540" s="147" t="str">
        <f t="shared" si="663"/>
        <v/>
      </c>
      <c r="AN3540" s="147" t="str">
        <f t="shared" si="664"/>
        <v/>
      </c>
      <c r="AO3540" s="118"/>
    </row>
    <row r="3541" spans="1:41">
      <c r="A3541" s="118"/>
      <c r="B3541" s="118"/>
      <c r="C3541" s="118"/>
      <c r="D3541" s="118"/>
      <c r="E3541" s="118"/>
      <c r="F3541" s="118"/>
      <c r="G3541" s="118"/>
      <c r="H3541" s="118"/>
      <c r="I3541" s="118"/>
      <c r="J3541" s="118"/>
      <c r="K3541" s="118"/>
      <c r="L3541" s="118"/>
      <c r="M3541" s="118"/>
      <c r="N3541" s="118"/>
      <c r="O3541" s="143" t="str">
        <f>IF(H3541="","",(S3541/S3541)&amp;":"&amp;ROUND(AH3541/S3541,2))</f>
        <v/>
      </c>
      <c r="P3541" s="118"/>
      <c r="Q3541" s="118"/>
      <c r="R3541" s="143" t="str">
        <f>IF(H3541="","",(S3541/S3541)&amp;":"&amp;ROUND(AI3541/S3541,2))</f>
        <v/>
      </c>
      <c r="S3541" s="144" t="str">
        <f t="shared" si="665"/>
        <v/>
      </c>
      <c r="T3541" s="145" t="str">
        <f t="shared" si="666"/>
        <v/>
      </c>
      <c r="U3541" s="118"/>
      <c r="V3541" s="145" t="str">
        <f t="shared" si="667"/>
        <v/>
      </c>
      <c r="W3541" s="144" t="str">
        <f t="shared" si="668"/>
        <v/>
      </c>
      <c r="X3541" s="146" t="str">
        <f>IF(C3541="","",IF(OR(C3541="Trade",C3541="Multi Position"),(X3540+V3541),IF(C3541="Deposit",(X3540+AE3541),IF(C3541="Withdrawal",(X3540-AE3541)))))</f>
        <v/>
      </c>
      <c r="Y3541" s="145" t="str">
        <f t="shared" si="669"/>
        <v/>
      </c>
      <c r="Z3541" s="118"/>
      <c r="AA3541" s="118"/>
      <c r="AB3541" s="118"/>
      <c r="AC3541" s="118"/>
      <c r="AD3541" s="118"/>
      <c r="AE3541" s="139"/>
      <c r="AF3541" s="118"/>
      <c r="AG3541" s="118"/>
      <c r="AH3541" s="147" t="str">
        <f t="shared" si="670"/>
        <v/>
      </c>
      <c r="AI3541" s="147" t="str">
        <f t="shared" si="671"/>
        <v/>
      </c>
      <c r="AJ3541" s="148" t="str">
        <f t="shared" si="660"/>
        <v/>
      </c>
      <c r="AK3541" s="148" t="str">
        <f t="shared" si="661"/>
        <v/>
      </c>
      <c r="AL3541" s="147" t="str">
        <f t="shared" si="662"/>
        <v/>
      </c>
      <c r="AM3541" s="147" t="str">
        <f t="shared" si="663"/>
        <v/>
      </c>
      <c r="AN3541" s="147" t="str">
        <f t="shared" si="664"/>
        <v/>
      </c>
      <c r="AO3541" s="118"/>
    </row>
    <row r="3542" spans="1:41">
      <c r="A3542" s="118"/>
      <c r="B3542" s="118"/>
      <c r="C3542" s="118"/>
      <c r="D3542" s="118"/>
      <c r="E3542" s="118"/>
      <c r="F3542" s="118"/>
      <c r="G3542" s="118"/>
      <c r="H3542" s="118"/>
      <c r="I3542" s="118"/>
      <c r="J3542" s="118"/>
      <c r="K3542" s="118"/>
      <c r="L3542" s="118"/>
      <c r="M3542" s="118"/>
      <c r="N3542" s="118"/>
      <c r="O3542" s="143" t="str">
        <f>IF(H3542="","",(S3542/S3542)&amp;":"&amp;ROUND(AH3542/S3542,2))</f>
        <v/>
      </c>
      <c r="P3542" s="118"/>
      <c r="Q3542" s="118"/>
      <c r="R3542" s="143" t="str">
        <f>IF(H3542="","",(S3542/S3542)&amp;":"&amp;ROUND(AI3542/S3542,2))</f>
        <v/>
      </c>
      <c r="S3542" s="144" t="str">
        <f t="shared" si="665"/>
        <v/>
      </c>
      <c r="T3542" s="145" t="str">
        <f t="shared" si="666"/>
        <v/>
      </c>
      <c r="U3542" s="118"/>
      <c r="V3542" s="145" t="str">
        <f t="shared" si="667"/>
        <v/>
      </c>
      <c r="W3542" s="144" t="str">
        <f t="shared" si="668"/>
        <v/>
      </c>
      <c r="X3542" s="146" t="str">
        <f>IF(C3542="","",IF(OR(C3542="Trade",C3542="Multi Position"),(X3541+V3542),IF(C3542="Deposit",(X3541+AE3542),IF(C3542="Withdrawal",(X3541-AE3542)))))</f>
        <v/>
      </c>
      <c r="Y3542" s="145" t="str">
        <f t="shared" si="669"/>
        <v/>
      </c>
      <c r="Z3542" s="118"/>
      <c r="AA3542" s="118"/>
      <c r="AB3542" s="118"/>
      <c r="AC3542" s="118"/>
      <c r="AD3542" s="118"/>
      <c r="AE3542" s="139"/>
      <c r="AF3542" s="118"/>
      <c r="AG3542" s="118"/>
      <c r="AH3542" s="147" t="str">
        <f t="shared" si="670"/>
        <v/>
      </c>
      <c r="AI3542" s="147" t="str">
        <f t="shared" si="671"/>
        <v/>
      </c>
      <c r="AJ3542" s="148" t="str">
        <f t="shared" si="660"/>
        <v/>
      </c>
      <c r="AK3542" s="148" t="str">
        <f t="shared" si="661"/>
        <v/>
      </c>
      <c r="AL3542" s="147" t="str">
        <f t="shared" si="662"/>
        <v/>
      </c>
      <c r="AM3542" s="147" t="str">
        <f t="shared" si="663"/>
        <v/>
      </c>
      <c r="AN3542" s="147" t="str">
        <f t="shared" si="664"/>
        <v/>
      </c>
      <c r="AO3542" s="118"/>
    </row>
    <row r="3543" spans="1:41">
      <c r="A3543" s="118"/>
      <c r="B3543" s="118"/>
      <c r="C3543" s="118"/>
      <c r="D3543" s="118"/>
      <c r="E3543" s="118"/>
      <c r="F3543" s="118"/>
      <c r="G3543" s="118"/>
      <c r="H3543" s="118"/>
      <c r="I3543" s="118"/>
      <c r="J3543" s="118"/>
      <c r="K3543" s="118"/>
      <c r="L3543" s="118"/>
      <c r="M3543" s="118"/>
      <c r="N3543" s="118"/>
      <c r="O3543" s="143" t="str">
        <f>IF(H3543="","",(S3543/S3543)&amp;":"&amp;ROUND(AH3543/S3543,2))</f>
        <v/>
      </c>
      <c r="P3543" s="118"/>
      <c r="Q3543" s="118"/>
      <c r="R3543" s="143" t="str">
        <f>IF(H3543="","",(S3543/S3543)&amp;":"&amp;ROUND(AI3543/S3543,2))</f>
        <v/>
      </c>
      <c r="S3543" s="144" t="str">
        <f t="shared" si="665"/>
        <v/>
      </c>
      <c r="T3543" s="145" t="str">
        <f t="shared" si="666"/>
        <v/>
      </c>
      <c r="U3543" s="118"/>
      <c r="V3543" s="145" t="str">
        <f t="shared" si="667"/>
        <v/>
      </c>
      <c r="W3543" s="144" t="str">
        <f t="shared" si="668"/>
        <v/>
      </c>
      <c r="X3543" s="146" t="str">
        <f>IF(C3543="","",IF(OR(C3543="Trade",C3543="Multi Position"),(X3542+V3543),IF(C3543="Deposit",(X3542+AE3543),IF(C3543="Withdrawal",(X3542-AE3543)))))</f>
        <v/>
      </c>
      <c r="Y3543" s="145" t="str">
        <f t="shared" si="669"/>
        <v/>
      </c>
      <c r="Z3543" s="118"/>
      <c r="AA3543" s="118"/>
      <c r="AB3543" s="118"/>
      <c r="AC3543" s="118"/>
      <c r="AD3543" s="118"/>
      <c r="AE3543" s="139"/>
      <c r="AF3543" s="118"/>
      <c r="AG3543" s="118"/>
      <c r="AH3543" s="147" t="str">
        <f t="shared" si="670"/>
        <v/>
      </c>
      <c r="AI3543" s="147" t="str">
        <f t="shared" si="671"/>
        <v/>
      </c>
      <c r="AJ3543" s="148" t="str">
        <f t="shared" si="660"/>
        <v/>
      </c>
      <c r="AK3543" s="148" t="str">
        <f t="shared" si="661"/>
        <v/>
      </c>
      <c r="AL3543" s="147" t="str">
        <f t="shared" si="662"/>
        <v/>
      </c>
      <c r="AM3543" s="147" t="str">
        <f t="shared" si="663"/>
        <v/>
      </c>
      <c r="AN3543" s="147" t="str">
        <f t="shared" si="664"/>
        <v/>
      </c>
      <c r="AO3543" s="118"/>
    </row>
    <row r="3544" spans="1:41">
      <c r="A3544" s="118"/>
      <c r="B3544" s="118"/>
      <c r="C3544" s="118"/>
      <c r="D3544" s="118"/>
      <c r="E3544" s="118"/>
      <c r="F3544" s="118"/>
      <c r="G3544" s="118"/>
      <c r="H3544" s="118"/>
      <c r="I3544" s="118"/>
      <c r="J3544" s="118"/>
      <c r="K3544" s="118"/>
      <c r="L3544" s="118"/>
      <c r="M3544" s="118"/>
      <c r="N3544" s="118"/>
      <c r="O3544" s="143" t="str">
        <f>IF(H3544="","",(S3544/S3544)&amp;":"&amp;ROUND(AH3544/S3544,2))</f>
        <v/>
      </c>
      <c r="P3544" s="118"/>
      <c r="Q3544" s="118"/>
      <c r="R3544" s="143" t="str">
        <f>IF(H3544="","",(S3544/S3544)&amp;":"&amp;ROUND(AI3544/S3544,2))</f>
        <v/>
      </c>
      <c r="S3544" s="144" t="str">
        <f t="shared" si="665"/>
        <v/>
      </c>
      <c r="T3544" s="145" t="str">
        <f t="shared" si="666"/>
        <v/>
      </c>
      <c r="U3544" s="118"/>
      <c r="V3544" s="145" t="str">
        <f t="shared" si="667"/>
        <v/>
      </c>
      <c r="W3544" s="144" t="str">
        <f t="shared" si="668"/>
        <v/>
      </c>
      <c r="X3544" s="146" t="str">
        <f>IF(C3544="","",IF(OR(C3544="Trade",C3544="Multi Position"),(X3543+V3544),IF(C3544="Deposit",(X3543+AE3544),IF(C3544="Withdrawal",(X3543-AE3544)))))</f>
        <v/>
      </c>
      <c r="Y3544" s="145" t="str">
        <f t="shared" si="669"/>
        <v/>
      </c>
      <c r="Z3544" s="118"/>
      <c r="AA3544" s="118"/>
      <c r="AB3544" s="118"/>
      <c r="AC3544" s="118"/>
      <c r="AD3544" s="118"/>
      <c r="AE3544" s="139"/>
      <c r="AF3544" s="118"/>
      <c r="AG3544" s="118"/>
      <c r="AH3544" s="147" t="str">
        <f t="shared" si="670"/>
        <v/>
      </c>
      <c r="AI3544" s="147" t="str">
        <f t="shared" si="671"/>
        <v/>
      </c>
      <c r="AJ3544" s="148" t="str">
        <f t="shared" si="660"/>
        <v/>
      </c>
      <c r="AK3544" s="148" t="str">
        <f t="shared" si="661"/>
        <v/>
      </c>
      <c r="AL3544" s="147" t="str">
        <f t="shared" si="662"/>
        <v/>
      </c>
      <c r="AM3544" s="147" t="str">
        <f t="shared" si="663"/>
        <v/>
      </c>
      <c r="AN3544" s="147" t="str">
        <f t="shared" si="664"/>
        <v/>
      </c>
      <c r="AO3544" s="118"/>
    </row>
    <row r="3545" spans="1:41">
      <c r="A3545" s="118"/>
      <c r="B3545" s="118"/>
      <c r="C3545" s="118"/>
      <c r="D3545" s="118"/>
      <c r="E3545" s="118"/>
      <c r="F3545" s="118"/>
      <c r="G3545" s="118"/>
      <c r="H3545" s="118"/>
      <c r="I3545" s="118"/>
      <c r="J3545" s="118"/>
      <c r="K3545" s="118"/>
      <c r="L3545" s="118"/>
      <c r="M3545" s="118"/>
      <c r="N3545" s="118"/>
      <c r="O3545" s="143" t="str">
        <f>IF(H3545="","",(S3545/S3545)&amp;":"&amp;ROUND(AH3545/S3545,2))</f>
        <v/>
      </c>
      <c r="P3545" s="118"/>
      <c r="Q3545" s="118"/>
      <c r="R3545" s="143" t="str">
        <f>IF(H3545="","",(S3545/S3545)&amp;":"&amp;ROUND(AI3545/S3545,2))</f>
        <v/>
      </c>
      <c r="S3545" s="144" t="str">
        <f t="shared" si="665"/>
        <v/>
      </c>
      <c r="T3545" s="145" t="str">
        <f t="shared" si="666"/>
        <v/>
      </c>
      <c r="U3545" s="118"/>
      <c r="V3545" s="145" t="str">
        <f t="shared" si="667"/>
        <v/>
      </c>
      <c r="W3545" s="144" t="str">
        <f t="shared" si="668"/>
        <v/>
      </c>
      <c r="X3545" s="146" t="str">
        <f>IF(C3545="","",IF(OR(C3545="Trade",C3545="Multi Position"),(X3544+V3545),IF(C3545="Deposit",(X3544+AE3545),IF(C3545="Withdrawal",(X3544-AE3545)))))</f>
        <v/>
      </c>
      <c r="Y3545" s="145" t="str">
        <f t="shared" si="669"/>
        <v/>
      </c>
      <c r="Z3545" s="118"/>
      <c r="AA3545" s="118"/>
      <c r="AB3545" s="118"/>
      <c r="AC3545" s="118"/>
      <c r="AD3545" s="118"/>
      <c r="AE3545" s="139"/>
      <c r="AF3545" s="118"/>
      <c r="AG3545" s="118"/>
      <c r="AH3545" s="147" t="str">
        <f t="shared" si="670"/>
        <v/>
      </c>
      <c r="AI3545" s="147" t="str">
        <f t="shared" si="671"/>
        <v/>
      </c>
      <c r="AJ3545" s="148" t="str">
        <f t="shared" si="660"/>
        <v/>
      </c>
      <c r="AK3545" s="148" t="str">
        <f t="shared" si="661"/>
        <v/>
      </c>
      <c r="AL3545" s="147" t="str">
        <f t="shared" si="662"/>
        <v/>
      </c>
      <c r="AM3545" s="147" t="str">
        <f t="shared" si="663"/>
        <v/>
      </c>
      <c r="AN3545" s="147" t="str">
        <f t="shared" si="664"/>
        <v/>
      </c>
      <c r="AO3545" s="118"/>
    </row>
    <row r="3546" spans="1:41">
      <c r="A3546" s="118"/>
      <c r="B3546" s="118"/>
      <c r="C3546" s="118"/>
      <c r="D3546" s="118"/>
      <c r="E3546" s="118"/>
      <c r="F3546" s="118"/>
      <c r="G3546" s="118"/>
      <c r="H3546" s="118"/>
      <c r="I3546" s="118"/>
      <c r="J3546" s="118"/>
      <c r="K3546" s="118"/>
      <c r="L3546" s="118"/>
      <c r="M3546" s="118"/>
      <c r="N3546" s="118"/>
      <c r="O3546" s="143" t="str">
        <f>IF(H3546="","",(S3546/S3546)&amp;":"&amp;ROUND(AH3546/S3546,2))</f>
        <v/>
      </c>
      <c r="P3546" s="118"/>
      <c r="Q3546" s="118"/>
      <c r="R3546" s="143" t="str">
        <f>IF(H3546="","",(S3546/S3546)&amp;":"&amp;ROUND(AI3546/S3546,2))</f>
        <v/>
      </c>
      <c r="S3546" s="144" t="str">
        <f t="shared" si="665"/>
        <v/>
      </c>
      <c r="T3546" s="145" t="str">
        <f t="shared" si="666"/>
        <v/>
      </c>
      <c r="U3546" s="118"/>
      <c r="V3546" s="145" t="str">
        <f t="shared" si="667"/>
        <v/>
      </c>
      <c r="W3546" s="144" t="str">
        <f t="shared" si="668"/>
        <v/>
      </c>
      <c r="X3546" s="146" t="str">
        <f>IF(C3546="","",IF(OR(C3546="Trade",C3546="Multi Position"),(X3545+V3546),IF(C3546="Deposit",(X3545+AE3546),IF(C3546="Withdrawal",(X3545-AE3546)))))</f>
        <v/>
      </c>
      <c r="Y3546" s="145" t="str">
        <f t="shared" si="669"/>
        <v/>
      </c>
      <c r="Z3546" s="118"/>
      <c r="AA3546" s="118"/>
      <c r="AB3546" s="118"/>
      <c r="AC3546" s="118"/>
      <c r="AD3546" s="118"/>
      <c r="AE3546" s="139"/>
      <c r="AF3546" s="118"/>
      <c r="AG3546" s="118"/>
      <c r="AH3546" s="147" t="str">
        <f t="shared" si="670"/>
        <v/>
      </c>
      <c r="AI3546" s="147" t="str">
        <f t="shared" si="671"/>
        <v/>
      </c>
      <c r="AJ3546" s="148" t="str">
        <f t="shared" si="660"/>
        <v/>
      </c>
      <c r="AK3546" s="148" t="str">
        <f t="shared" si="661"/>
        <v/>
      </c>
      <c r="AL3546" s="147" t="str">
        <f t="shared" si="662"/>
        <v/>
      </c>
      <c r="AM3546" s="147" t="str">
        <f t="shared" si="663"/>
        <v/>
      </c>
      <c r="AN3546" s="147" t="str">
        <f t="shared" si="664"/>
        <v/>
      </c>
      <c r="AO3546" s="118"/>
    </row>
    <row r="3547" spans="1:41">
      <c r="A3547" s="118"/>
      <c r="B3547" s="118"/>
      <c r="C3547" s="118"/>
      <c r="D3547" s="118"/>
      <c r="E3547" s="118"/>
      <c r="F3547" s="118"/>
      <c r="G3547" s="118"/>
      <c r="H3547" s="118"/>
      <c r="I3547" s="118"/>
      <c r="J3547" s="118"/>
      <c r="K3547" s="118"/>
      <c r="L3547" s="118"/>
      <c r="M3547" s="118"/>
      <c r="N3547" s="118"/>
      <c r="O3547" s="143" t="str">
        <f>IF(H3547="","",(S3547/S3547)&amp;":"&amp;ROUND(AH3547/S3547,2))</f>
        <v/>
      </c>
      <c r="P3547" s="118"/>
      <c r="Q3547" s="118"/>
      <c r="R3547" s="143" t="str">
        <f>IF(H3547="","",(S3547/S3547)&amp;":"&amp;ROUND(AI3547/S3547,2))</f>
        <v/>
      </c>
      <c r="S3547" s="144" t="str">
        <f t="shared" si="665"/>
        <v/>
      </c>
      <c r="T3547" s="145" t="str">
        <f t="shared" si="666"/>
        <v/>
      </c>
      <c r="U3547" s="118"/>
      <c r="V3547" s="145" t="str">
        <f t="shared" si="667"/>
        <v/>
      </c>
      <c r="W3547" s="144" t="str">
        <f t="shared" si="668"/>
        <v/>
      </c>
      <c r="X3547" s="146" t="str">
        <f>IF(C3547="","",IF(OR(C3547="Trade",C3547="Multi Position"),(X3546+V3547),IF(C3547="Deposit",(X3546+AE3547),IF(C3547="Withdrawal",(X3546-AE3547)))))</f>
        <v/>
      </c>
      <c r="Y3547" s="145" t="str">
        <f t="shared" si="669"/>
        <v/>
      </c>
      <c r="Z3547" s="118"/>
      <c r="AA3547" s="118"/>
      <c r="AB3547" s="118"/>
      <c r="AC3547" s="118"/>
      <c r="AD3547" s="118"/>
      <c r="AE3547" s="139"/>
      <c r="AF3547" s="118"/>
      <c r="AG3547" s="118"/>
      <c r="AH3547" s="147" t="str">
        <f t="shared" si="670"/>
        <v/>
      </c>
      <c r="AI3547" s="147" t="str">
        <f t="shared" si="671"/>
        <v/>
      </c>
      <c r="AJ3547" s="148" t="str">
        <f t="shared" si="660"/>
        <v/>
      </c>
      <c r="AK3547" s="148" t="str">
        <f t="shared" si="661"/>
        <v/>
      </c>
      <c r="AL3547" s="147" t="str">
        <f t="shared" si="662"/>
        <v/>
      </c>
      <c r="AM3547" s="147" t="str">
        <f t="shared" si="663"/>
        <v/>
      </c>
      <c r="AN3547" s="147" t="str">
        <f t="shared" si="664"/>
        <v/>
      </c>
      <c r="AO3547" s="118"/>
    </row>
    <row r="3548" spans="1:41">
      <c r="A3548" s="118"/>
      <c r="B3548" s="118"/>
      <c r="C3548" s="118"/>
      <c r="D3548" s="118"/>
      <c r="E3548" s="118"/>
      <c r="F3548" s="118"/>
      <c r="G3548" s="118"/>
      <c r="H3548" s="118"/>
      <c r="I3548" s="118"/>
      <c r="J3548" s="118"/>
      <c r="K3548" s="118"/>
      <c r="L3548" s="118"/>
      <c r="M3548" s="118"/>
      <c r="N3548" s="118"/>
      <c r="O3548" s="143" t="str">
        <f>IF(H3548="","",(S3548/S3548)&amp;":"&amp;ROUND(AH3548/S3548,2))</f>
        <v/>
      </c>
      <c r="P3548" s="118"/>
      <c r="Q3548" s="118"/>
      <c r="R3548" s="143" t="str">
        <f>IF(H3548="","",(S3548/S3548)&amp;":"&amp;ROUND(AI3548/S3548,2))</f>
        <v/>
      </c>
      <c r="S3548" s="144" t="str">
        <f t="shared" si="665"/>
        <v/>
      </c>
      <c r="T3548" s="145" t="str">
        <f t="shared" si="666"/>
        <v/>
      </c>
      <c r="U3548" s="118"/>
      <c r="V3548" s="145" t="str">
        <f t="shared" si="667"/>
        <v/>
      </c>
      <c r="W3548" s="144" t="str">
        <f t="shared" si="668"/>
        <v/>
      </c>
      <c r="X3548" s="146" t="str">
        <f>IF(C3548="","",IF(OR(C3548="Trade",C3548="Multi Position"),(X3547+V3548),IF(C3548="Deposit",(X3547+AE3548),IF(C3548="Withdrawal",(X3547-AE3548)))))</f>
        <v/>
      </c>
      <c r="Y3548" s="145" t="str">
        <f t="shared" si="669"/>
        <v/>
      </c>
      <c r="Z3548" s="118"/>
      <c r="AA3548" s="118"/>
      <c r="AB3548" s="118"/>
      <c r="AC3548" s="118"/>
      <c r="AD3548" s="118"/>
      <c r="AE3548" s="139"/>
      <c r="AF3548" s="118"/>
      <c r="AG3548" s="118"/>
      <c r="AH3548" s="147" t="str">
        <f t="shared" si="670"/>
        <v/>
      </c>
      <c r="AI3548" s="147" t="str">
        <f t="shared" si="671"/>
        <v/>
      </c>
      <c r="AJ3548" s="148" t="str">
        <f t="shared" si="660"/>
        <v/>
      </c>
      <c r="AK3548" s="148" t="str">
        <f t="shared" si="661"/>
        <v/>
      </c>
      <c r="AL3548" s="147" t="str">
        <f t="shared" si="662"/>
        <v/>
      </c>
      <c r="AM3548" s="147" t="str">
        <f t="shared" si="663"/>
        <v/>
      </c>
      <c r="AN3548" s="147" t="str">
        <f t="shared" si="664"/>
        <v/>
      </c>
      <c r="AO3548" s="118"/>
    </row>
    <row r="3549" spans="1:41">
      <c r="A3549" s="118"/>
      <c r="B3549" s="118"/>
      <c r="C3549" s="118"/>
      <c r="D3549" s="118"/>
      <c r="E3549" s="118"/>
      <c r="F3549" s="118"/>
      <c r="G3549" s="118"/>
      <c r="H3549" s="118"/>
      <c r="I3549" s="118"/>
      <c r="J3549" s="118"/>
      <c r="K3549" s="118"/>
      <c r="L3549" s="118"/>
      <c r="M3549" s="118"/>
      <c r="N3549" s="118"/>
      <c r="O3549" s="143" t="str">
        <f>IF(H3549="","",(S3549/S3549)&amp;":"&amp;ROUND(AH3549/S3549,2))</f>
        <v/>
      </c>
      <c r="P3549" s="118"/>
      <c r="Q3549" s="118"/>
      <c r="R3549" s="143" t="str">
        <f>IF(H3549="","",(S3549/S3549)&amp;":"&amp;ROUND(AI3549/S3549,2))</f>
        <v/>
      </c>
      <c r="S3549" s="144" t="str">
        <f t="shared" si="665"/>
        <v/>
      </c>
      <c r="T3549" s="145" t="str">
        <f t="shared" si="666"/>
        <v/>
      </c>
      <c r="U3549" s="118"/>
      <c r="V3549" s="145" t="str">
        <f t="shared" si="667"/>
        <v/>
      </c>
      <c r="W3549" s="144" t="str">
        <f t="shared" si="668"/>
        <v/>
      </c>
      <c r="X3549" s="146" t="str">
        <f>IF(C3549="","",IF(OR(C3549="Trade",C3549="Multi Position"),(X3548+V3549),IF(C3549="Deposit",(X3548+AE3549),IF(C3549="Withdrawal",(X3548-AE3549)))))</f>
        <v/>
      </c>
      <c r="Y3549" s="145" t="str">
        <f t="shared" si="669"/>
        <v/>
      </c>
      <c r="Z3549" s="118"/>
      <c r="AA3549" s="118"/>
      <c r="AB3549" s="118"/>
      <c r="AC3549" s="118"/>
      <c r="AD3549" s="118"/>
      <c r="AE3549" s="139"/>
      <c r="AF3549" s="118"/>
      <c r="AG3549" s="118"/>
      <c r="AH3549" s="147" t="str">
        <f t="shared" si="670"/>
        <v/>
      </c>
      <c r="AI3549" s="147" t="str">
        <f t="shared" si="671"/>
        <v/>
      </c>
      <c r="AJ3549" s="148" t="str">
        <f t="shared" si="660"/>
        <v/>
      </c>
      <c r="AK3549" s="148" t="str">
        <f t="shared" si="661"/>
        <v/>
      </c>
      <c r="AL3549" s="147" t="str">
        <f t="shared" si="662"/>
        <v/>
      </c>
      <c r="AM3549" s="147" t="str">
        <f t="shared" si="663"/>
        <v/>
      </c>
      <c r="AN3549" s="147" t="str">
        <f t="shared" si="664"/>
        <v/>
      </c>
      <c r="AO3549" s="118"/>
    </row>
    <row r="3550" spans="1:41">
      <c r="A3550" s="118"/>
      <c r="B3550" s="118"/>
      <c r="C3550" s="118"/>
      <c r="D3550" s="118"/>
      <c r="E3550" s="118"/>
      <c r="F3550" s="118"/>
      <c r="G3550" s="118"/>
      <c r="H3550" s="118"/>
      <c r="I3550" s="118"/>
      <c r="J3550" s="118"/>
      <c r="K3550" s="118"/>
      <c r="L3550" s="118"/>
      <c r="M3550" s="118"/>
      <c r="N3550" s="118"/>
      <c r="O3550" s="143" t="str">
        <f>IF(H3550="","",(S3550/S3550)&amp;":"&amp;ROUND(AH3550/S3550,2))</f>
        <v/>
      </c>
      <c r="P3550" s="118"/>
      <c r="Q3550" s="118"/>
      <c r="R3550" s="143" t="str">
        <f>IF(H3550="","",(S3550/S3550)&amp;":"&amp;ROUND(AI3550/S3550,2))</f>
        <v/>
      </c>
      <c r="S3550" s="144" t="str">
        <f t="shared" si="665"/>
        <v/>
      </c>
      <c r="T3550" s="145" t="str">
        <f t="shared" si="666"/>
        <v/>
      </c>
      <c r="U3550" s="118"/>
      <c r="V3550" s="145" t="str">
        <f t="shared" si="667"/>
        <v/>
      </c>
      <c r="W3550" s="144" t="str">
        <f t="shared" si="668"/>
        <v/>
      </c>
      <c r="X3550" s="146" t="str">
        <f>IF(C3550="","",IF(OR(C3550="Trade",C3550="Multi Position"),(X3549+V3550),IF(C3550="Deposit",(X3549+AE3550),IF(C3550="Withdrawal",(X3549-AE3550)))))</f>
        <v/>
      </c>
      <c r="Y3550" s="145" t="str">
        <f t="shared" si="669"/>
        <v/>
      </c>
      <c r="Z3550" s="118"/>
      <c r="AA3550" s="118"/>
      <c r="AB3550" s="118"/>
      <c r="AC3550" s="118"/>
      <c r="AD3550" s="118"/>
      <c r="AE3550" s="139"/>
      <c r="AF3550" s="118"/>
      <c r="AG3550" s="118"/>
      <c r="AH3550" s="147" t="str">
        <f t="shared" si="670"/>
        <v/>
      </c>
      <c r="AI3550" s="147" t="str">
        <f t="shared" si="671"/>
        <v/>
      </c>
      <c r="AJ3550" s="148" t="str">
        <f t="shared" si="660"/>
        <v/>
      </c>
      <c r="AK3550" s="148" t="str">
        <f t="shared" si="661"/>
        <v/>
      </c>
      <c r="AL3550" s="147" t="str">
        <f t="shared" si="662"/>
        <v/>
      </c>
      <c r="AM3550" s="147" t="str">
        <f t="shared" si="663"/>
        <v/>
      </c>
      <c r="AN3550" s="147" t="str">
        <f t="shared" si="664"/>
        <v/>
      </c>
      <c r="AO3550" s="118"/>
    </row>
    <row r="3551" spans="1:41">
      <c r="A3551" s="118"/>
      <c r="B3551" s="118"/>
      <c r="C3551" s="118"/>
      <c r="D3551" s="118"/>
      <c r="E3551" s="118"/>
      <c r="F3551" s="118"/>
      <c r="G3551" s="118"/>
      <c r="H3551" s="118"/>
      <c r="I3551" s="118"/>
      <c r="J3551" s="118"/>
      <c r="K3551" s="118"/>
      <c r="L3551" s="118"/>
      <c r="M3551" s="118"/>
      <c r="N3551" s="118"/>
      <c r="O3551" s="143" t="str">
        <f>IF(H3551="","",(S3551/S3551)&amp;":"&amp;ROUND(AH3551/S3551,2))</f>
        <v/>
      </c>
      <c r="P3551" s="118"/>
      <c r="Q3551" s="118"/>
      <c r="R3551" s="143" t="str">
        <f>IF(H3551="","",(S3551/S3551)&amp;":"&amp;ROUND(AI3551/S3551,2))</f>
        <v/>
      </c>
      <c r="S3551" s="144" t="str">
        <f t="shared" si="665"/>
        <v/>
      </c>
      <c r="T3551" s="145" t="str">
        <f t="shared" si="666"/>
        <v/>
      </c>
      <c r="U3551" s="118"/>
      <c r="V3551" s="145" t="str">
        <f t="shared" si="667"/>
        <v/>
      </c>
      <c r="W3551" s="144" t="str">
        <f t="shared" si="668"/>
        <v/>
      </c>
      <c r="X3551" s="146" t="str">
        <f>IF(C3551="","",IF(OR(C3551="Trade",C3551="Multi Position"),(X3550+V3551),IF(C3551="Deposit",(X3550+AE3551),IF(C3551="Withdrawal",(X3550-AE3551)))))</f>
        <v/>
      </c>
      <c r="Y3551" s="145" t="str">
        <f t="shared" si="669"/>
        <v/>
      </c>
      <c r="Z3551" s="118"/>
      <c r="AA3551" s="118"/>
      <c r="AB3551" s="118"/>
      <c r="AC3551" s="118"/>
      <c r="AD3551" s="118"/>
      <c r="AE3551" s="139"/>
      <c r="AF3551" s="118"/>
      <c r="AG3551" s="118"/>
      <c r="AH3551" s="147" t="str">
        <f t="shared" si="670"/>
        <v/>
      </c>
      <c r="AI3551" s="147" t="str">
        <f t="shared" si="671"/>
        <v/>
      </c>
      <c r="AJ3551" s="148" t="str">
        <f t="shared" si="660"/>
        <v/>
      </c>
      <c r="AK3551" s="148" t="str">
        <f t="shared" si="661"/>
        <v/>
      </c>
      <c r="AL3551" s="147" t="str">
        <f t="shared" si="662"/>
        <v/>
      </c>
      <c r="AM3551" s="147" t="str">
        <f t="shared" si="663"/>
        <v/>
      </c>
      <c r="AN3551" s="147" t="str">
        <f t="shared" si="664"/>
        <v/>
      </c>
      <c r="AO3551" s="118"/>
    </row>
    <row r="3552" spans="1:41">
      <c r="A3552" s="118"/>
      <c r="B3552" s="118"/>
      <c r="C3552" s="118"/>
      <c r="D3552" s="118"/>
      <c r="E3552" s="118"/>
      <c r="F3552" s="118"/>
      <c r="G3552" s="118"/>
      <c r="H3552" s="118"/>
      <c r="I3552" s="118"/>
      <c r="J3552" s="118"/>
      <c r="K3552" s="118"/>
      <c r="L3552" s="118"/>
      <c r="M3552" s="118"/>
      <c r="N3552" s="118"/>
      <c r="O3552" s="143" t="str">
        <f>IF(H3552="","",(S3552/S3552)&amp;":"&amp;ROUND(AH3552/S3552,2))</f>
        <v/>
      </c>
      <c r="P3552" s="118"/>
      <c r="Q3552" s="118"/>
      <c r="R3552" s="143" t="str">
        <f>IF(H3552="","",(S3552/S3552)&amp;":"&amp;ROUND(AI3552/S3552,2))</f>
        <v/>
      </c>
      <c r="S3552" s="144" t="str">
        <f t="shared" si="665"/>
        <v/>
      </c>
      <c r="T3552" s="145" t="str">
        <f t="shared" si="666"/>
        <v/>
      </c>
      <c r="U3552" s="118"/>
      <c r="V3552" s="145" t="str">
        <f t="shared" si="667"/>
        <v/>
      </c>
      <c r="W3552" s="144" t="str">
        <f t="shared" si="668"/>
        <v/>
      </c>
      <c r="X3552" s="146" t="str">
        <f>IF(C3552="","",IF(OR(C3552="Trade",C3552="Multi Position"),(X3551+V3552),IF(C3552="Deposit",(X3551+AE3552),IF(C3552="Withdrawal",(X3551-AE3552)))))</f>
        <v/>
      </c>
      <c r="Y3552" s="145" t="str">
        <f t="shared" si="669"/>
        <v/>
      </c>
      <c r="Z3552" s="118"/>
      <c r="AA3552" s="118"/>
      <c r="AB3552" s="118"/>
      <c r="AC3552" s="118"/>
      <c r="AD3552" s="118"/>
      <c r="AE3552" s="139"/>
      <c r="AF3552" s="118"/>
      <c r="AG3552" s="118"/>
      <c r="AH3552" s="147" t="str">
        <f t="shared" si="670"/>
        <v/>
      </c>
      <c r="AI3552" s="147" t="str">
        <f t="shared" si="671"/>
        <v/>
      </c>
      <c r="AJ3552" s="148" t="str">
        <f t="shared" si="660"/>
        <v/>
      </c>
      <c r="AK3552" s="148" t="str">
        <f t="shared" si="661"/>
        <v/>
      </c>
      <c r="AL3552" s="147" t="str">
        <f t="shared" si="662"/>
        <v/>
      </c>
      <c r="AM3552" s="147" t="str">
        <f t="shared" si="663"/>
        <v/>
      </c>
      <c r="AN3552" s="147" t="str">
        <f t="shared" si="664"/>
        <v/>
      </c>
      <c r="AO3552" s="118"/>
    </row>
    <row r="3553" spans="1:41">
      <c r="A3553" s="118"/>
      <c r="B3553" s="118"/>
      <c r="C3553" s="118"/>
      <c r="D3553" s="118"/>
      <c r="E3553" s="118"/>
      <c r="F3553" s="118"/>
      <c r="G3553" s="118"/>
      <c r="H3553" s="118"/>
      <c r="I3553" s="118"/>
      <c r="J3553" s="118"/>
      <c r="K3553" s="118"/>
      <c r="L3553" s="118"/>
      <c r="M3553" s="118"/>
      <c r="N3553" s="118"/>
      <c r="O3553" s="143" t="str">
        <f>IF(H3553="","",(S3553/S3553)&amp;":"&amp;ROUND(AH3553/S3553,2))</f>
        <v/>
      </c>
      <c r="P3553" s="118"/>
      <c r="Q3553" s="118"/>
      <c r="R3553" s="143" t="str">
        <f>IF(H3553="","",(S3553/S3553)&amp;":"&amp;ROUND(AI3553/S3553,2))</f>
        <v/>
      </c>
      <c r="S3553" s="144" t="str">
        <f t="shared" si="665"/>
        <v/>
      </c>
      <c r="T3553" s="145" t="str">
        <f t="shared" si="666"/>
        <v/>
      </c>
      <c r="U3553" s="118"/>
      <c r="V3553" s="145" t="str">
        <f t="shared" si="667"/>
        <v/>
      </c>
      <c r="W3553" s="144" t="str">
        <f t="shared" si="668"/>
        <v/>
      </c>
      <c r="X3553" s="146" t="str">
        <f>IF(C3553="","",IF(OR(C3553="Trade",C3553="Multi Position"),(X3552+V3553),IF(C3553="Deposit",(X3552+AE3553),IF(C3553="Withdrawal",(X3552-AE3553)))))</f>
        <v/>
      </c>
      <c r="Y3553" s="145" t="str">
        <f t="shared" si="669"/>
        <v/>
      </c>
      <c r="Z3553" s="118"/>
      <c r="AA3553" s="118"/>
      <c r="AB3553" s="118"/>
      <c r="AC3553" s="118"/>
      <c r="AD3553" s="118"/>
      <c r="AE3553" s="139"/>
      <c r="AF3553" s="118"/>
      <c r="AG3553" s="118"/>
      <c r="AH3553" s="147" t="str">
        <f t="shared" si="670"/>
        <v/>
      </c>
      <c r="AI3553" s="147" t="str">
        <f t="shared" si="671"/>
        <v/>
      </c>
      <c r="AJ3553" s="148" t="str">
        <f t="shared" si="660"/>
        <v/>
      </c>
      <c r="AK3553" s="148" t="str">
        <f t="shared" si="661"/>
        <v/>
      </c>
      <c r="AL3553" s="147" t="str">
        <f t="shared" si="662"/>
        <v/>
      </c>
      <c r="AM3553" s="147" t="str">
        <f t="shared" si="663"/>
        <v/>
      </c>
      <c r="AN3553" s="147" t="str">
        <f t="shared" si="664"/>
        <v/>
      </c>
      <c r="AO3553" s="118"/>
    </row>
    <row r="3554" spans="1:41">
      <c r="A3554" s="118"/>
      <c r="B3554" s="118"/>
      <c r="C3554" s="118"/>
      <c r="D3554" s="118"/>
      <c r="E3554" s="118"/>
      <c r="F3554" s="118"/>
      <c r="G3554" s="118"/>
      <c r="H3554" s="118"/>
      <c r="I3554" s="118"/>
      <c r="J3554" s="118"/>
      <c r="K3554" s="118"/>
      <c r="L3554" s="118"/>
      <c r="M3554" s="118"/>
      <c r="N3554" s="118"/>
      <c r="O3554" s="143" t="str">
        <f>IF(H3554="","",(S3554/S3554)&amp;":"&amp;ROUND(AH3554/S3554,2))</f>
        <v/>
      </c>
      <c r="P3554" s="118"/>
      <c r="Q3554" s="118"/>
      <c r="R3554" s="143" t="str">
        <f>IF(H3554="","",(S3554/S3554)&amp;":"&amp;ROUND(AI3554/S3554,2))</f>
        <v/>
      </c>
      <c r="S3554" s="144" t="str">
        <f t="shared" si="665"/>
        <v/>
      </c>
      <c r="T3554" s="145" t="str">
        <f t="shared" si="666"/>
        <v/>
      </c>
      <c r="U3554" s="118"/>
      <c r="V3554" s="145" t="str">
        <f t="shared" si="667"/>
        <v/>
      </c>
      <c r="W3554" s="144" t="str">
        <f t="shared" si="668"/>
        <v/>
      </c>
      <c r="X3554" s="146" t="str">
        <f>IF(C3554="","",IF(OR(C3554="Trade",C3554="Multi Position"),(X3553+V3554),IF(C3554="Deposit",(X3553+AE3554),IF(C3554="Withdrawal",(X3553-AE3554)))))</f>
        <v/>
      </c>
      <c r="Y3554" s="145" t="str">
        <f t="shared" si="669"/>
        <v/>
      </c>
      <c r="Z3554" s="118"/>
      <c r="AA3554" s="118"/>
      <c r="AB3554" s="118"/>
      <c r="AC3554" s="118"/>
      <c r="AD3554" s="118"/>
      <c r="AE3554" s="139"/>
      <c r="AF3554" s="118"/>
      <c r="AG3554" s="118"/>
      <c r="AH3554" s="147" t="str">
        <f t="shared" si="670"/>
        <v/>
      </c>
      <c r="AI3554" s="147" t="str">
        <f t="shared" si="671"/>
        <v/>
      </c>
      <c r="AJ3554" s="148" t="str">
        <f t="shared" si="660"/>
        <v/>
      </c>
      <c r="AK3554" s="148" t="str">
        <f t="shared" si="661"/>
        <v/>
      </c>
      <c r="AL3554" s="147" t="str">
        <f t="shared" si="662"/>
        <v/>
      </c>
      <c r="AM3554" s="147" t="str">
        <f t="shared" si="663"/>
        <v/>
      </c>
      <c r="AN3554" s="147" t="str">
        <f t="shared" si="664"/>
        <v/>
      </c>
      <c r="AO3554" s="118"/>
    </row>
    <row r="3555" spans="1:41">
      <c r="A3555" s="118"/>
      <c r="B3555" s="118"/>
      <c r="C3555" s="118"/>
      <c r="D3555" s="118"/>
      <c r="E3555" s="118"/>
      <c r="F3555" s="118"/>
      <c r="G3555" s="118"/>
      <c r="H3555" s="118"/>
      <c r="I3555" s="118"/>
      <c r="J3555" s="118"/>
      <c r="K3555" s="118"/>
      <c r="L3555" s="118"/>
      <c r="M3555" s="118"/>
      <c r="N3555" s="118"/>
      <c r="O3555" s="143" t="str">
        <f>IF(H3555="","",(S3555/S3555)&amp;":"&amp;ROUND(AH3555/S3555,2))</f>
        <v/>
      </c>
      <c r="P3555" s="118"/>
      <c r="Q3555" s="118"/>
      <c r="R3555" s="143" t="str">
        <f>IF(H3555="","",(S3555/S3555)&amp;":"&amp;ROUND(AI3555/S3555,2))</f>
        <v/>
      </c>
      <c r="S3555" s="144" t="str">
        <f t="shared" si="665"/>
        <v/>
      </c>
      <c r="T3555" s="145" t="str">
        <f t="shared" si="666"/>
        <v/>
      </c>
      <c r="U3555" s="118"/>
      <c r="V3555" s="145" t="str">
        <f t="shared" si="667"/>
        <v/>
      </c>
      <c r="W3555" s="144" t="str">
        <f t="shared" si="668"/>
        <v/>
      </c>
      <c r="X3555" s="146" t="str">
        <f>IF(C3555="","",IF(OR(C3555="Trade",C3555="Multi Position"),(X3554+V3555),IF(C3555="Deposit",(X3554+AE3555),IF(C3555="Withdrawal",(X3554-AE3555)))))</f>
        <v/>
      </c>
      <c r="Y3555" s="145" t="str">
        <f t="shared" si="669"/>
        <v/>
      </c>
      <c r="Z3555" s="118"/>
      <c r="AA3555" s="118"/>
      <c r="AB3555" s="118"/>
      <c r="AC3555" s="118"/>
      <c r="AD3555" s="118"/>
      <c r="AE3555" s="139"/>
      <c r="AF3555" s="118"/>
      <c r="AG3555" s="118"/>
      <c r="AH3555" s="147" t="str">
        <f t="shared" si="670"/>
        <v/>
      </c>
      <c r="AI3555" s="147" t="str">
        <f t="shared" si="671"/>
        <v/>
      </c>
      <c r="AJ3555" s="148" t="str">
        <f t="shared" si="660"/>
        <v/>
      </c>
      <c r="AK3555" s="148" t="str">
        <f t="shared" si="661"/>
        <v/>
      </c>
      <c r="AL3555" s="147" t="str">
        <f t="shared" si="662"/>
        <v/>
      </c>
      <c r="AM3555" s="147" t="str">
        <f t="shared" si="663"/>
        <v/>
      </c>
      <c r="AN3555" s="147" t="str">
        <f t="shared" si="664"/>
        <v/>
      </c>
      <c r="AO3555" s="118"/>
    </row>
    <row r="3556" spans="1:41">
      <c r="A3556" s="118"/>
      <c r="B3556" s="118"/>
      <c r="C3556" s="118"/>
      <c r="D3556" s="118"/>
      <c r="E3556" s="118"/>
      <c r="F3556" s="118"/>
      <c r="G3556" s="118"/>
      <c r="H3556" s="118"/>
      <c r="I3556" s="118"/>
      <c r="J3556" s="118"/>
      <c r="K3556" s="118"/>
      <c r="L3556" s="118"/>
      <c r="M3556" s="118"/>
      <c r="N3556" s="118"/>
      <c r="O3556" s="143" t="str">
        <f>IF(H3556="","",(S3556/S3556)&amp;":"&amp;ROUND(AH3556/S3556,2))</f>
        <v/>
      </c>
      <c r="P3556" s="118"/>
      <c r="Q3556" s="118"/>
      <c r="R3556" s="143" t="str">
        <f>IF(H3556="","",(S3556/S3556)&amp;":"&amp;ROUND(AI3556/S3556,2))</f>
        <v/>
      </c>
      <c r="S3556" s="144" t="str">
        <f t="shared" si="665"/>
        <v/>
      </c>
      <c r="T3556" s="145" t="str">
        <f t="shared" si="666"/>
        <v/>
      </c>
      <c r="U3556" s="118"/>
      <c r="V3556" s="145" t="str">
        <f t="shared" si="667"/>
        <v/>
      </c>
      <c r="W3556" s="144" t="str">
        <f t="shared" si="668"/>
        <v/>
      </c>
      <c r="X3556" s="146" t="str">
        <f>IF(C3556="","",IF(OR(C3556="Trade",C3556="Multi Position"),(X3555+V3556),IF(C3556="Deposit",(X3555+AE3556),IF(C3556="Withdrawal",(X3555-AE3556)))))</f>
        <v/>
      </c>
      <c r="Y3556" s="145" t="str">
        <f t="shared" si="669"/>
        <v/>
      </c>
      <c r="Z3556" s="118"/>
      <c r="AA3556" s="118"/>
      <c r="AB3556" s="118"/>
      <c r="AC3556" s="118"/>
      <c r="AD3556" s="118"/>
      <c r="AE3556" s="139"/>
      <c r="AF3556" s="118"/>
      <c r="AG3556" s="118"/>
      <c r="AH3556" s="147" t="str">
        <f t="shared" si="670"/>
        <v/>
      </c>
      <c r="AI3556" s="147" t="str">
        <f t="shared" si="671"/>
        <v/>
      </c>
      <c r="AJ3556" s="148" t="str">
        <f t="shared" si="660"/>
        <v/>
      </c>
      <c r="AK3556" s="148" t="str">
        <f t="shared" si="661"/>
        <v/>
      </c>
      <c r="AL3556" s="147" t="str">
        <f t="shared" si="662"/>
        <v/>
      </c>
      <c r="AM3556" s="147" t="str">
        <f t="shared" si="663"/>
        <v/>
      </c>
      <c r="AN3556" s="147" t="str">
        <f t="shared" si="664"/>
        <v/>
      </c>
      <c r="AO3556" s="118"/>
    </row>
    <row r="3557" spans="1:41">
      <c r="A3557" s="118"/>
      <c r="B3557" s="118"/>
      <c r="C3557" s="118"/>
      <c r="D3557" s="118"/>
      <c r="E3557" s="118"/>
      <c r="F3557" s="118"/>
      <c r="G3557" s="118"/>
      <c r="H3557" s="118"/>
      <c r="I3557" s="118"/>
      <c r="J3557" s="118"/>
      <c r="K3557" s="118"/>
      <c r="L3557" s="118"/>
      <c r="M3557" s="118"/>
      <c r="N3557" s="118"/>
      <c r="O3557" s="143" t="str">
        <f>IF(H3557="","",(S3557/S3557)&amp;":"&amp;ROUND(AH3557/S3557,2))</f>
        <v/>
      </c>
      <c r="P3557" s="118"/>
      <c r="Q3557" s="118"/>
      <c r="R3557" s="143" t="str">
        <f>IF(H3557="","",(S3557/S3557)&amp;":"&amp;ROUND(AI3557/S3557,2))</f>
        <v/>
      </c>
      <c r="S3557" s="144" t="str">
        <f t="shared" si="665"/>
        <v/>
      </c>
      <c r="T3557" s="145" t="str">
        <f t="shared" si="666"/>
        <v/>
      </c>
      <c r="U3557" s="118"/>
      <c r="V3557" s="145" t="str">
        <f t="shared" si="667"/>
        <v/>
      </c>
      <c r="W3557" s="144" t="str">
        <f t="shared" si="668"/>
        <v/>
      </c>
      <c r="X3557" s="146" t="str">
        <f>IF(C3557="","",IF(OR(C3557="Trade",C3557="Multi Position"),(X3556+V3557),IF(C3557="Deposit",(X3556+AE3557),IF(C3557="Withdrawal",(X3556-AE3557)))))</f>
        <v/>
      </c>
      <c r="Y3557" s="145" t="str">
        <f t="shared" si="669"/>
        <v/>
      </c>
      <c r="Z3557" s="118"/>
      <c r="AA3557" s="118"/>
      <c r="AB3557" s="118"/>
      <c r="AC3557" s="118"/>
      <c r="AD3557" s="118"/>
      <c r="AE3557" s="139"/>
      <c r="AF3557" s="118"/>
      <c r="AG3557" s="118"/>
      <c r="AH3557" s="147" t="str">
        <f t="shared" si="670"/>
        <v/>
      </c>
      <c r="AI3557" s="147" t="str">
        <f t="shared" si="671"/>
        <v/>
      </c>
      <c r="AJ3557" s="148" t="str">
        <f t="shared" si="660"/>
        <v/>
      </c>
      <c r="AK3557" s="148" t="str">
        <f t="shared" si="661"/>
        <v/>
      </c>
      <c r="AL3557" s="147" t="str">
        <f t="shared" si="662"/>
        <v/>
      </c>
      <c r="AM3557" s="147" t="str">
        <f t="shared" si="663"/>
        <v/>
      </c>
      <c r="AN3557" s="147" t="str">
        <f t="shared" si="664"/>
        <v/>
      </c>
      <c r="AO3557" s="118"/>
    </row>
    <row r="3558" spans="1:41">
      <c r="A3558" s="118"/>
      <c r="B3558" s="118"/>
      <c r="C3558" s="118"/>
      <c r="D3558" s="118"/>
      <c r="E3558" s="118"/>
      <c r="F3558" s="118"/>
      <c r="G3558" s="118"/>
      <c r="H3558" s="118"/>
      <c r="I3558" s="118"/>
      <c r="J3558" s="118"/>
      <c r="K3558" s="118"/>
      <c r="L3558" s="118"/>
      <c r="M3558" s="118"/>
      <c r="N3558" s="118"/>
      <c r="O3558" s="143" t="str">
        <f>IF(H3558="","",(S3558/S3558)&amp;":"&amp;ROUND(AH3558/S3558,2))</f>
        <v/>
      </c>
      <c r="P3558" s="118"/>
      <c r="Q3558" s="118"/>
      <c r="R3558" s="143" t="str">
        <f>IF(H3558="","",(S3558/S3558)&amp;":"&amp;ROUND(AI3558/S3558,2))</f>
        <v/>
      </c>
      <c r="S3558" s="144" t="str">
        <f t="shared" si="665"/>
        <v/>
      </c>
      <c r="T3558" s="145" t="str">
        <f t="shared" si="666"/>
        <v/>
      </c>
      <c r="U3558" s="118"/>
      <c r="V3558" s="145" t="str">
        <f t="shared" si="667"/>
        <v/>
      </c>
      <c r="W3558" s="144" t="str">
        <f t="shared" si="668"/>
        <v/>
      </c>
      <c r="X3558" s="146" t="str">
        <f>IF(C3558="","",IF(OR(C3558="Trade",C3558="Multi Position"),(X3557+V3558),IF(C3558="Deposit",(X3557+AE3558),IF(C3558="Withdrawal",(X3557-AE3558)))))</f>
        <v/>
      </c>
      <c r="Y3558" s="145" t="str">
        <f t="shared" si="669"/>
        <v/>
      </c>
      <c r="Z3558" s="118"/>
      <c r="AA3558" s="118"/>
      <c r="AB3558" s="118"/>
      <c r="AC3558" s="118"/>
      <c r="AD3558" s="118"/>
      <c r="AE3558" s="139"/>
      <c r="AF3558" s="118"/>
      <c r="AG3558" s="118"/>
      <c r="AH3558" s="147" t="str">
        <f t="shared" si="670"/>
        <v/>
      </c>
      <c r="AI3558" s="147" t="str">
        <f t="shared" si="671"/>
        <v/>
      </c>
      <c r="AJ3558" s="148" t="str">
        <f t="shared" si="660"/>
        <v/>
      </c>
      <c r="AK3558" s="148" t="str">
        <f t="shared" si="661"/>
        <v/>
      </c>
      <c r="AL3558" s="147" t="str">
        <f t="shared" si="662"/>
        <v/>
      </c>
      <c r="AM3558" s="147" t="str">
        <f t="shared" si="663"/>
        <v/>
      </c>
      <c r="AN3558" s="147" t="str">
        <f t="shared" si="664"/>
        <v/>
      </c>
      <c r="AO3558" s="118"/>
    </row>
    <row r="3559" spans="1:41">
      <c r="A3559" s="118"/>
      <c r="B3559" s="118"/>
      <c r="C3559" s="118"/>
      <c r="D3559" s="118"/>
      <c r="E3559" s="118"/>
      <c r="F3559" s="118"/>
      <c r="G3559" s="118"/>
      <c r="H3559" s="118"/>
      <c r="I3559" s="118"/>
      <c r="J3559" s="118"/>
      <c r="K3559" s="118"/>
      <c r="L3559" s="118"/>
      <c r="M3559" s="118"/>
      <c r="N3559" s="118"/>
      <c r="O3559" s="143" t="str">
        <f>IF(H3559="","",(S3559/S3559)&amp;":"&amp;ROUND(AH3559/S3559,2))</f>
        <v/>
      </c>
      <c r="P3559" s="118"/>
      <c r="Q3559" s="118"/>
      <c r="R3559" s="143" t="str">
        <f>IF(H3559="","",(S3559/S3559)&amp;":"&amp;ROUND(AI3559/S3559,2))</f>
        <v/>
      </c>
      <c r="S3559" s="144" t="str">
        <f t="shared" si="665"/>
        <v/>
      </c>
      <c r="T3559" s="145" t="str">
        <f t="shared" si="666"/>
        <v/>
      </c>
      <c r="U3559" s="118"/>
      <c r="V3559" s="145" t="str">
        <f t="shared" si="667"/>
        <v/>
      </c>
      <c r="W3559" s="144" t="str">
        <f t="shared" si="668"/>
        <v/>
      </c>
      <c r="X3559" s="146" t="str">
        <f>IF(C3559="","",IF(OR(C3559="Trade",C3559="Multi Position"),(X3558+V3559),IF(C3559="Deposit",(X3558+AE3559),IF(C3559="Withdrawal",(X3558-AE3559)))))</f>
        <v/>
      </c>
      <c r="Y3559" s="145" t="str">
        <f t="shared" si="669"/>
        <v/>
      </c>
      <c r="Z3559" s="118"/>
      <c r="AA3559" s="118"/>
      <c r="AB3559" s="118"/>
      <c r="AC3559" s="118"/>
      <c r="AD3559" s="118"/>
      <c r="AE3559" s="139"/>
      <c r="AF3559" s="118"/>
      <c r="AG3559" s="118"/>
      <c r="AH3559" s="147" t="str">
        <f t="shared" si="670"/>
        <v/>
      </c>
      <c r="AI3559" s="147" t="str">
        <f t="shared" si="671"/>
        <v/>
      </c>
      <c r="AJ3559" s="148" t="str">
        <f t="shared" si="660"/>
        <v/>
      </c>
      <c r="AK3559" s="148" t="str">
        <f t="shared" si="661"/>
        <v/>
      </c>
      <c r="AL3559" s="147" t="str">
        <f t="shared" si="662"/>
        <v/>
      </c>
      <c r="AM3559" s="147" t="str">
        <f t="shared" si="663"/>
        <v/>
      </c>
      <c r="AN3559" s="147" t="str">
        <f t="shared" si="664"/>
        <v/>
      </c>
      <c r="AO3559" s="118"/>
    </row>
    <row r="3560" spans="1:41">
      <c r="A3560" s="118"/>
      <c r="B3560" s="118"/>
      <c r="C3560" s="118"/>
      <c r="D3560" s="118"/>
      <c r="E3560" s="118"/>
      <c r="F3560" s="118"/>
      <c r="G3560" s="118"/>
      <c r="H3560" s="118"/>
      <c r="I3560" s="118"/>
      <c r="J3560" s="118"/>
      <c r="K3560" s="118"/>
      <c r="L3560" s="118"/>
      <c r="M3560" s="118"/>
      <c r="N3560" s="118"/>
      <c r="O3560" s="143" t="str">
        <f>IF(H3560="","",(S3560/S3560)&amp;":"&amp;ROUND(AH3560/S3560,2))</f>
        <v/>
      </c>
      <c r="P3560" s="118"/>
      <c r="Q3560" s="118"/>
      <c r="R3560" s="143" t="str">
        <f>IF(H3560="","",(S3560/S3560)&amp;":"&amp;ROUND(AI3560/S3560,2))</f>
        <v/>
      </c>
      <c r="S3560" s="144" t="str">
        <f t="shared" si="665"/>
        <v/>
      </c>
      <c r="T3560" s="145" t="str">
        <f t="shared" si="666"/>
        <v/>
      </c>
      <c r="U3560" s="118"/>
      <c r="V3560" s="145" t="str">
        <f t="shared" si="667"/>
        <v/>
      </c>
      <c r="W3560" s="144" t="str">
        <f t="shared" si="668"/>
        <v/>
      </c>
      <c r="X3560" s="146" t="str">
        <f>IF(C3560="","",IF(OR(C3560="Trade",C3560="Multi Position"),(X3559+V3560),IF(C3560="Deposit",(X3559+AE3560),IF(C3560="Withdrawal",(X3559-AE3560)))))</f>
        <v/>
      </c>
      <c r="Y3560" s="145" t="str">
        <f t="shared" si="669"/>
        <v/>
      </c>
      <c r="Z3560" s="118"/>
      <c r="AA3560" s="118"/>
      <c r="AB3560" s="118"/>
      <c r="AC3560" s="118"/>
      <c r="AD3560" s="118"/>
      <c r="AE3560" s="139"/>
      <c r="AF3560" s="118"/>
      <c r="AG3560" s="118"/>
      <c r="AH3560" s="147" t="str">
        <f t="shared" si="670"/>
        <v/>
      </c>
      <c r="AI3560" s="147" t="str">
        <f t="shared" si="671"/>
        <v/>
      </c>
      <c r="AJ3560" s="148" t="str">
        <f t="shared" si="660"/>
        <v/>
      </c>
      <c r="AK3560" s="148" t="str">
        <f t="shared" si="661"/>
        <v/>
      </c>
      <c r="AL3560" s="147" t="str">
        <f t="shared" si="662"/>
        <v/>
      </c>
      <c r="AM3560" s="147" t="str">
        <f t="shared" si="663"/>
        <v/>
      </c>
      <c r="AN3560" s="147" t="str">
        <f t="shared" si="664"/>
        <v/>
      </c>
      <c r="AO3560" s="118"/>
    </row>
    <row r="3561" spans="1:41">
      <c r="A3561" s="118"/>
      <c r="B3561" s="118"/>
      <c r="C3561" s="118"/>
      <c r="D3561" s="118"/>
      <c r="E3561" s="118"/>
      <c r="F3561" s="118"/>
      <c r="G3561" s="118"/>
      <c r="H3561" s="118"/>
      <c r="I3561" s="118"/>
      <c r="J3561" s="118"/>
      <c r="K3561" s="118"/>
      <c r="L3561" s="118"/>
      <c r="M3561" s="118"/>
      <c r="N3561" s="118"/>
      <c r="O3561" s="143" t="str">
        <f>IF(H3561="","",(S3561/S3561)&amp;":"&amp;ROUND(AH3561/S3561,2))</f>
        <v/>
      </c>
      <c r="P3561" s="118"/>
      <c r="Q3561" s="118"/>
      <c r="R3561" s="143" t="str">
        <f>IF(H3561="","",(S3561/S3561)&amp;":"&amp;ROUND(AI3561/S3561,2))</f>
        <v/>
      </c>
      <c r="S3561" s="144" t="str">
        <f t="shared" si="665"/>
        <v/>
      </c>
      <c r="T3561" s="145" t="str">
        <f t="shared" si="666"/>
        <v/>
      </c>
      <c r="U3561" s="118"/>
      <c r="V3561" s="145" t="str">
        <f t="shared" si="667"/>
        <v/>
      </c>
      <c r="W3561" s="144" t="str">
        <f t="shared" si="668"/>
        <v/>
      </c>
      <c r="X3561" s="146" t="str">
        <f>IF(C3561="","",IF(OR(C3561="Trade",C3561="Multi Position"),(X3560+V3561),IF(C3561="Deposit",(X3560+AE3561),IF(C3561="Withdrawal",(X3560-AE3561)))))</f>
        <v/>
      </c>
      <c r="Y3561" s="145" t="str">
        <f t="shared" si="669"/>
        <v/>
      </c>
      <c r="Z3561" s="118"/>
      <c r="AA3561" s="118"/>
      <c r="AB3561" s="118"/>
      <c r="AC3561" s="118"/>
      <c r="AD3561" s="118"/>
      <c r="AE3561" s="139"/>
      <c r="AF3561" s="118"/>
      <c r="AG3561" s="118"/>
      <c r="AH3561" s="147" t="str">
        <f t="shared" si="670"/>
        <v/>
      </c>
      <c r="AI3561" s="147" t="str">
        <f t="shared" si="671"/>
        <v/>
      </c>
      <c r="AJ3561" s="148" t="str">
        <f t="shared" si="660"/>
        <v/>
      </c>
      <c r="AK3561" s="148" t="str">
        <f t="shared" si="661"/>
        <v/>
      </c>
      <c r="AL3561" s="147" t="str">
        <f t="shared" si="662"/>
        <v/>
      </c>
      <c r="AM3561" s="147" t="str">
        <f t="shared" si="663"/>
        <v/>
      </c>
      <c r="AN3561" s="147" t="str">
        <f t="shared" si="664"/>
        <v/>
      </c>
      <c r="AO3561" s="118"/>
    </row>
    <row r="3562" spans="1:41">
      <c r="A3562" s="118"/>
      <c r="B3562" s="118"/>
      <c r="C3562" s="118"/>
      <c r="D3562" s="118"/>
      <c r="E3562" s="118"/>
      <c r="F3562" s="118"/>
      <c r="G3562" s="118"/>
      <c r="H3562" s="118"/>
      <c r="I3562" s="118"/>
      <c r="J3562" s="118"/>
      <c r="K3562" s="118"/>
      <c r="L3562" s="118"/>
      <c r="M3562" s="118"/>
      <c r="N3562" s="118"/>
      <c r="O3562" s="143" t="str">
        <f>IF(H3562="","",(S3562/S3562)&amp;":"&amp;ROUND(AH3562/S3562,2))</f>
        <v/>
      </c>
      <c r="P3562" s="118"/>
      <c r="Q3562" s="118"/>
      <c r="R3562" s="143" t="str">
        <f>IF(H3562="","",(S3562/S3562)&amp;":"&amp;ROUND(AI3562/S3562,2))</f>
        <v/>
      </c>
      <c r="S3562" s="144" t="str">
        <f t="shared" si="665"/>
        <v/>
      </c>
      <c r="T3562" s="145" t="str">
        <f t="shared" si="666"/>
        <v/>
      </c>
      <c r="U3562" s="118"/>
      <c r="V3562" s="145" t="str">
        <f t="shared" si="667"/>
        <v/>
      </c>
      <c r="W3562" s="144" t="str">
        <f t="shared" si="668"/>
        <v/>
      </c>
      <c r="X3562" s="146" t="str">
        <f>IF(C3562="","",IF(OR(C3562="Trade",C3562="Multi Position"),(X3561+V3562),IF(C3562="Deposit",(X3561+AE3562),IF(C3562="Withdrawal",(X3561-AE3562)))))</f>
        <v/>
      </c>
      <c r="Y3562" s="145" t="str">
        <f t="shared" si="669"/>
        <v/>
      </c>
      <c r="Z3562" s="118"/>
      <c r="AA3562" s="118"/>
      <c r="AB3562" s="118"/>
      <c r="AC3562" s="118"/>
      <c r="AD3562" s="118"/>
      <c r="AE3562" s="139"/>
      <c r="AF3562" s="118"/>
      <c r="AG3562" s="118"/>
      <c r="AH3562" s="147" t="str">
        <f t="shared" si="670"/>
        <v/>
      </c>
      <c r="AI3562" s="147" t="str">
        <f t="shared" si="671"/>
        <v/>
      </c>
      <c r="AJ3562" s="148" t="str">
        <f t="shared" si="660"/>
        <v/>
      </c>
      <c r="AK3562" s="148" t="str">
        <f t="shared" si="661"/>
        <v/>
      </c>
      <c r="AL3562" s="147" t="str">
        <f t="shared" si="662"/>
        <v/>
      </c>
      <c r="AM3562" s="147" t="str">
        <f t="shared" si="663"/>
        <v/>
      </c>
      <c r="AN3562" s="147" t="str">
        <f t="shared" si="664"/>
        <v/>
      </c>
      <c r="AO3562" s="118"/>
    </row>
    <row r="3563" spans="1:41">
      <c r="A3563" s="118"/>
      <c r="B3563" s="118"/>
      <c r="C3563" s="118"/>
      <c r="D3563" s="118"/>
      <c r="E3563" s="118"/>
      <c r="F3563" s="118"/>
      <c r="G3563" s="118"/>
      <c r="H3563" s="118"/>
      <c r="I3563" s="118"/>
      <c r="J3563" s="118"/>
      <c r="K3563" s="118"/>
      <c r="L3563" s="118"/>
      <c r="M3563" s="118"/>
      <c r="N3563" s="118"/>
      <c r="O3563" s="143" t="str">
        <f>IF(H3563="","",(S3563/S3563)&amp;":"&amp;ROUND(AH3563/S3563,2))</f>
        <v/>
      </c>
      <c r="P3563" s="118"/>
      <c r="Q3563" s="118"/>
      <c r="R3563" s="143" t="str">
        <f>IF(H3563="","",(S3563/S3563)&amp;":"&amp;ROUND(AI3563/S3563,2))</f>
        <v/>
      </c>
      <c r="S3563" s="144" t="str">
        <f t="shared" si="665"/>
        <v/>
      </c>
      <c r="T3563" s="145" t="str">
        <f t="shared" si="666"/>
        <v/>
      </c>
      <c r="U3563" s="118"/>
      <c r="V3563" s="145" t="str">
        <f t="shared" si="667"/>
        <v/>
      </c>
      <c r="W3563" s="144" t="str">
        <f t="shared" si="668"/>
        <v/>
      </c>
      <c r="X3563" s="146" t="str">
        <f>IF(C3563="","",IF(OR(C3563="Trade",C3563="Multi Position"),(X3562+V3563),IF(C3563="Deposit",(X3562+AE3563),IF(C3563="Withdrawal",(X3562-AE3563)))))</f>
        <v/>
      </c>
      <c r="Y3563" s="145" t="str">
        <f t="shared" si="669"/>
        <v/>
      </c>
      <c r="Z3563" s="118"/>
      <c r="AA3563" s="118"/>
      <c r="AB3563" s="118"/>
      <c r="AC3563" s="118"/>
      <c r="AD3563" s="118"/>
      <c r="AE3563" s="139"/>
      <c r="AF3563" s="118"/>
      <c r="AG3563" s="118"/>
      <c r="AH3563" s="147" t="str">
        <f t="shared" si="670"/>
        <v/>
      </c>
      <c r="AI3563" s="147" t="str">
        <f t="shared" si="671"/>
        <v/>
      </c>
      <c r="AJ3563" s="148" t="str">
        <f t="shared" si="660"/>
        <v/>
      </c>
      <c r="AK3563" s="148" t="str">
        <f t="shared" si="661"/>
        <v/>
      </c>
      <c r="AL3563" s="147" t="str">
        <f t="shared" si="662"/>
        <v/>
      </c>
      <c r="AM3563" s="147" t="str">
        <f t="shared" si="663"/>
        <v/>
      </c>
      <c r="AN3563" s="147" t="str">
        <f t="shared" si="664"/>
        <v/>
      </c>
      <c r="AO3563" s="118"/>
    </row>
    <row r="3564" spans="1:41">
      <c r="A3564" s="118"/>
      <c r="B3564" s="118"/>
      <c r="C3564" s="118"/>
      <c r="D3564" s="118"/>
      <c r="E3564" s="118"/>
      <c r="F3564" s="118"/>
      <c r="G3564" s="118"/>
      <c r="H3564" s="118"/>
      <c r="I3564" s="118"/>
      <c r="J3564" s="118"/>
      <c r="K3564" s="118"/>
      <c r="L3564" s="118"/>
      <c r="M3564" s="118"/>
      <c r="N3564" s="118"/>
      <c r="O3564" s="143" t="str">
        <f>IF(H3564="","",(S3564/S3564)&amp;":"&amp;ROUND(AH3564/S3564,2))</f>
        <v/>
      </c>
      <c r="P3564" s="118"/>
      <c r="Q3564" s="118"/>
      <c r="R3564" s="143" t="str">
        <f>IF(H3564="","",(S3564/S3564)&amp;":"&amp;ROUND(AI3564/S3564,2))</f>
        <v/>
      </c>
      <c r="S3564" s="144" t="str">
        <f t="shared" si="665"/>
        <v/>
      </c>
      <c r="T3564" s="145" t="str">
        <f t="shared" si="666"/>
        <v/>
      </c>
      <c r="U3564" s="118"/>
      <c r="V3564" s="145" t="str">
        <f t="shared" si="667"/>
        <v/>
      </c>
      <c r="W3564" s="144" t="str">
        <f t="shared" si="668"/>
        <v/>
      </c>
      <c r="X3564" s="146" t="str">
        <f>IF(C3564="","",IF(OR(C3564="Trade",C3564="Multi Position"),(X3563+V3564),IF(C3564="Deposit",(X3563+AE3564),IF(C3564="Withdrawal",(X3563-AE3564)))))</f>
        <v/>
      </c>
      <c r="Y3564" s="145" t="str">
        <f t="shared" si="669"/>
        <v/>
      </c>
      <c r="Z3564" s="118"/>
      <c r="AA3564" s="118"/>
      <c r="AB3564" s="118"/>
      <c r="AC3564" s="118"/>
      <c r="AD3564" s="118"/>
      <c r="AE3564" s="139"/>
      <c r="AF3564" s="118"/>
      <c r="AG3564" s="118"/>
      <c r="AH3564" s="147" t="str">
        <f t="shared" si="670"/>
        <v/>
      </c>
      <c r="AI3564" s="147" t="str">
        <f t="shared" si="671"/>
        <v/>
      </c>
      <c r="AJ3564" s="148" t="str">
        <f t="shared" si="660"/>
        <v/>
      </c>
      <c r="AK3564" s="148" t="str">
        <f t="shared" si="661"/>
        <v/>
      </c>
      <c r="AL3564" s="147" t="str">
        <f t="shared" si="662"/>
        <v/>
      </c>
      <c r="AM3564" s="147" t="str">
        <f t="shared" si="663"/>
        <v/>
      </c>
      <c r="AN3564" s="147" t="str">
        <f t="shared" si="664"/>
        <v/>
      </c>
      <c r="AO3564" s="118"/>
    </row>
    <row r="3565" spans="1:41">
      <c r="A3565" s="118"/>
      <c r="B3565" s="118"/>
      <c r="C3565" s="118"/>
      <c r="D3565" s="118"/>
      <c r="E3565" s="118"/>
      <c r="F3565" s="118"/>
      <c r="G3565" s="118"/>
      <c r="H3565" s="118"/>
      <c r="I3565" s="118"/>
      <c r="J3565" s="118"/>
      <c r="K3565" s="118"/>
      <c r="L3565" s="118"/>
      <c r="M3565" s="118"/>
      <c r="N3565" s="118"/>
      <c r="O3565" s="143" t="str">
        <f>IF(H3565="","",(S3565/S3565)&amp;":"&amp;ROUND(AH3565/S3565,2))</f>
        <v/>
      </c>
      <c r="P3565" s="118"/>
      <c r="Q3565" s="118"/>
      <c r="R3565" s="143" t="str">
        <f>IF(H3565="","",(S3565/S3565)&amp;":"&amp;ROUND(AI3565/S3565,2))</f>
        <v/>
      </c>
      <c r="S3565" s="144" t="str">
        <f t="shared" si="665"/>
        <v/>
      </c>
      <c r="T3565" s="145" t="str">
        <f t="shared" si="666"/>
        <v/>
      </c>
      <c r="U3565" s="118"/>
      <c r="V3565" s="145" t="str">
        <f t="shared" si="667"/>
        <v/>
      </c>
      <c r="W3565" s="144" t="str">
        <f t="shared" si="668"/>
        <v/>
      </c>
      <c r="X3565" s="146" t="str">
        <f>IF(C3565="","",IF(OR(C3565="Trade",C3565="Multi Position"),(X3564+V3565),IF(C3565="Deposit",(X3564+AE3565),IF(C3565="Withdrawal",(X3564-AE3565)))))</f>
        <v/>
      </c>
      <c r="Y3565" s="145" t="str">
        <f t="shared" si="669"/>
        <v/>
      </c>
      <c r="Z3565" s="118"/>
      <c r="AA3565" s="118"/>
      <c r="AB3565" s="118"/>
      <c r="AC3565" s="118"/>
      <c r="AD3565" s="118"/>
      <c r="AE3565" s="139"/>
      <c r="AF3565" s="118"/>
      <c r="AG3565" s="118"/>
      <c r="AH3565" s="147" t="str">
        <f t="shared" si="670"/>
        <v/>
      </c>
      <c r="AI3565" s="147" t="str">
        <f t="shared" si="671"/>
        <v/>
      </c>
      <c r="AJ3565" s="148" t="str">
        <f t="shared" si="660"/>
        <v/>
      </c>
      <c r="AK3565" s="148" t="str">
        <f t="shared" si="661"/>
        <v/>
      </c>
      <c r="AL3565" s="147" t="str">
        <f t="shared" si="662"/>
        <v/>
      </c>
      <c r="AM3565" s="147" t="str">
        <f t="shared" si="663"/>
        <v/>
      </c>
      <c r="AN3565" s="147" t="str">
        <f t="shared" si="664"/>
        <v/>
      </c>
      <c r="AO3565" s="118"/>
    </row>
    <row r="3566" spans="1:41">
      <c r="A3566" s="118"/>
      <c r="B3566" s="118"/>
      <c r="C3566" s="118"/>
      <c r="D3566" s="118"/>
      <c r="E3566" s="118"/>
      <c r="F3566" s="118"/>
      <c r="G3566" s="118"/>
      <c r="H3566" s="118"/>
      <c r="I3566" s="118"/>
      <c r="J3566" s="118"/>
      <c r="K3566" s="118"/>
      <c r="L3566" s="118"/>
      <c r="M3566" s="118"/>
      <c r="N3566" s="118"/>
      <c r="O3566" s="143" t="str">
        <f>IF(H3566="","",(S3566/S3566)&amp;":"&amp;ROUND(AH3566/S3566,2))</f>
        <v/>
      </c>
      <c r="P3566" s="118"/>
      <c r="Q3566" s="118"/>
      <c r="R3566" s="143" t="str">
        <f>IF(H3566="","",(S3566/S3566)&amp;":"&amp;ROUND(AI3566/S3566,2))</f>
        <v/>
      </c>
      <c r="S3566" s="144" t="str">
        <f t="shared" si="665"/>
        <v/>
      </c>
      <c r="T3566" s="145" t="str">
        <f t="shared" si="666"/>
        <v/>
      </c>
      <c r="U3566" s="118"/>
      <c r="V3566" s="145" t="str">
        <f t="shared" si="667"/>
        <v/>
      </c>
      <c r="W3566" s="144" t="str">
        <f t="shared" si="668"/>
        <v/>
      </c>
      <c r="X3566" s="146" t="str">
        <f>IF(C3566="","",IF(OR(C3566="Trade",C3566="Multi Position"),(X3565+V3566),IF(C3566="Deposit",(X3565+AE3566),IF(C3566="Withdrawal",(X3565-AE3566)))))</f>
        <v/>
      </c>
      <c r="Y3566" s="145" t="str">
        <f t="shared" si="669"/>
        <v/>
      </c>
      <c r="Z3566" s="118"/>
      <c r="AA3566" s="118"/>
      <c r="AB3566" s="118"/>
      <c r="AC3566" s="118"/>
      <c r="AD3566" s="118"/>
      <c r="AE3566" s="139"/>
      <c r="AF3566" s="118"/>
      <c r="AG3566" s="118"/>
      <c r="AH3566" s="147" t="str">
        <f t="shared" si="670"/>
        <v/>
      </c>
      <c r="AI3566" s="147" t="str">
        <f t="shared" si="671"/>
        <v/>
      </c>
      <c r="AJ3566" s="148" t="str">
        <f t="shared" si="660"/>
        <v/>
      </c>
      <c r="AK3566" s="148" t="str">
        <f t="shared" si="661"/>
        <v/>
      </c>
      <c r="AL3566" s="147" t="str">
        <f t="shared" si="662"/>
        <v/>
      </c>
      <c r="AM3566" s="147" t="str">
        <f t="shared" si="663"/>
        <v/>
      </c>
      <c r="AN3566" s="147" t="str">
        <f t="shared" si="664"/>
        <v/>
      </c>
      <c r="AO3566" s="118"/>
    </row>
    <row r="3567" spans="1:41">
      <c r="A3567" s="118"/>
      <c r="B3567" s="118"/>
      <c r="C3567" s="118"/>
      <c r="D3567" s="118"/>
      <c r="E3567" s="118"/>
      <c r="F3567" s="118"/>
      <c r="G3567" s="118"/>
      <c r="H3567" s="118"/>
      <c r="I3567" s="118"/>
      <c r="J3567" s="118"/>
      <c r="K3567" s="118"/>
      <c r="L3567" s="118"/>
      <c r="M3567" s="118"/>
      <c r="N3567" s="118"/>
      <c r="O3567" s="143" t="str">
        <f>IF(H3567="","",(S3567/S3567)&amp;":"&amp;ROUND(AH3567/S3567,2))</f>
        <v/>
      </c>
      <c r="P3567" s="118"/>
      <c r="Q3567" s="118"/>
      <c r="R3567" s="143" t="str">
        <f>IF(H3567="","",(S3567/S3567)&amp;":"&amp;ROUND(AI3567/S3567,2))</f>
        <v/>
      </c>
      <c r="S3567" s="144" t="str">
        <f t="shared" si="665"/>
        <v/>
      </c>
      <c r="T3567" s="145" t="str">
        <f t="shared" si="666"/>
        <v/>
      </c>
      <c r="U3567" s="118"/>
      <c r="V3567" s="145" t="str">
        <f t="shared" si="667"/>
        <v/>
      </c>
      <c r="W3567" s="144" t="str">
        <f t="shared" si="668"/>
        <v/>
      </c>
      <c r="X3567" s="146" t="str">
        <f>IF(C3567="","",IF(OR(C3567="Trade",C3567="Multi Position"),(X3566+V3567),IF(C3567="Deposit",(X3566+AE3567),IF(C3567="Withdrawal",(X3566-AE3567)))))</f>
        <v/>
      </c>
      <c r="Y3567" s="145" t="str">
        <f t="shared" si="669"/>
        <v/>
      </c>
      <c r="Z3567" s="118"/>
      <c r="AA3567" s="118"/>
      <c r="AB3567" s="118"/>
      <c r="AC3567" s="118"/>
      <c r="AD3567" s="118"/>
      <c r="AE3567" s="139"/>
      <c r="AF3567" s="118"/>
      <c r="AG3567" s="118"/>
      <c r="AH3567" s="147" t="str">
        <f t="shared" si="670"/>
        <v/>
      </c>
      <c r="AI3567" s="147" t="str">
        <f t="shared" si="671"/>
        <v/>
      </c>
      <c r="AJ3567" s="148" t="str">
        <f t="shared" si="660"/>
        <v/>
      </c>
      <c r="AK3567" s="148" t="str">
        <f t="shared" si="661"/>
        <v/>
      </c>
      <c r="AL3567" s="147" t="str">
        <f t="shared" si="662"/>
        <v/>
      </c>
      <c r="AM3567" s="147" t="str">
        <f t="shared" si="663"/>
        <v/>
      </c>
      <c r="AN3567" s="147" t="str">
        <f t="shared" si="664"/>
        <v/>
      </c>
      <c r="AO3567" s="118"/>
    </row>
    <row r="3568" spans="1:41">
      <c r="A3568" s="118"/>
      <c r="B3568" s="118"/>
      <c r="C3568" s="118"/>
      <c r="D3568" s="118"/>
      <c r="E3568" s="118"/>
      <c r="F3568" s="118"/>
      <c r="G3568" s="118"/>
      <c r="H3568" s="118"/>
      <c r="I3568" s="118"/>
      <c r="J3568" s="118"/>
      <c r="K3568" s="118"/>
      <c r="L3568" s="118"/>
      <c r="M3568" s="118"/>
      <c r="N3568" s="118"/>
      <c r="O3568" s="143" t="str">
        <f>IF(H3568="","",(S3568/S3568)&amp;":"&amp;ROUND(AH3568/S3568,2))</f>
        <v/>
      </c>
      <c r="P3568" s="118"/>
      <c r="Q3568" s="118"/>
      <c r="R3568" s="143" t="str">
        <f>IF(H3568="","",(S3568/S3568)&amp;":"&amp;ROUND(AI3568/S3568,2))</f>
        <v/>
      </c>
      <c r="S3568" s="144" t="str">
        <f t="shared" si="665"/>
        <v/>
      </c>
      <c r="T3568" s="145" t="str">
        <f t="shared" si="666"/>
        <v/>
      </c>
      <c r="U3568" s="118"/>
      <c r="V3568" s="145" t="str">
        <f t="shared" si="667"/>
        <v/>
      </c>
      <c r="W3568" s="144" t="str">
        <f t="shared" si="668"/>
        <v/>
      </c>
      <c r="X3568" s="146" t="str">
        <f>IF(C3568="","",IF(OR(C3568="Trade",C3568="Multi Position"),(X3567+V3568),IF(C3568="Deposit",(X3567+AE3568),IF(C3568="Withdrawal",(X3567-AE3568)))))</f>
        <v/>
      </c>
      <c r="Y3568" s="145" t="str">
        <f t="shared" si="669"/>
        <v/>
      </c>
      <c r="Z3568" s="118"/>
      <c r="AA3568" s="118"/>
      <c r="AB3568" s="118"/>
      <c r="AC3568" s="118"/>
      <c r="AD3568" s="118"/>
      <c r="AE3568" s="139"/>
      <c r="AF3568" s="118"/>
      <c r="AG3568" s="118"/>
      <c r="AH3568" s="147" t="str">
        <f t="shared" si="670"/>
        <v/>
      </c>
      <c r="AI3568" s="147" t="str">
        <f t="shared" si="671"/>
        <v/>
      </c>
      <c r="AJ3568" s="148" t="str">
        <f t="shared" si="660"/>
        <v/>
      </c>
      <c r="AK3568" s="148" t="str">
        <f t="shared" si="661"/>
        <v/>
      </c>
      <c r="AL3568" s="147" t="str">
        <f t="shared" si="662"/>
        <v/>
      </c>
      <c r="AM3568" s="147" t="str">
        <f t="shared" si="663"/>
        <v/>
      </c>
      <c r="AN3568" s="147" t="str">
        <f t="shared" si="664"/>
        <v/>
      </c>
      <c r="AO3568" s="118"/>
    </row>
    <row r="3569" spans="1:41">
      <c r="A3569" s="118"/>
      <c r="B3569" s="118"/>
      <c r="C3569" s="118"/>
      <c r="D3569" s="118"/>
      <c r="E3569" s="118"/>
      <c r="F3569" s="118"/>
      <c r="G3569" s="118"/>
      <c r="H3569" s="118"/>
      <c r="I3569" s="118"/>
      <c r="J3569" s="118"/>
      <c r="K3569" s="118"/>
      <c r="L3569" s="118"/>
      <c r="M3569" s="118"/>
      <c r="N3569" s="118"/>
      <c r="O3569" s="143" t="str">
        <f>IF(H3569="","",(S3569/S3569)&amp;":"&amp;ROUND(AH3569/S3569,2))</f>
        <v/>
      </c>
      <c r="P3569" s="118"/>
      <c r="Q3569" s="118"/>
      <c r="R3569" s="143" t="str">
        <f>IF(H3569="","",(S3569/S3569)&amp;":"&amp;ROUND(AI3569/S3569,2))</f>
        <v/>
      </c>
      <c r="S3569" s="144" t="str">
        <f t="shared" si="665"/>
        <v/>
      </c>
      <c r="T3569" s="145" t="str">
        <f t="shared" si="666"/>
        <v/>
      </c>
      <c r="U3569" s="118"/>
      <c r="V3569" s="145" t="str">
        <f t="shared" si="667"/>
        <v/>
      </c>
      <c r="W3569" s="144" t="str">
        <f t="shared" si="668"/>
        <v/>
      </c>
      <c r="X3569" s="146" t="str">
        <f>IF(C3569="","",IF(OR(C3569="Trade",C3569="Multi Position"),(X3568+V3569),IF(C3569="Deposit",(X3568+AE3569),IF(C3569="Withdrawal",(X3568-AE3569)))))</f>
        <v/>
      </c>
      <c r="Y3569" s="145" t="str">
        <f t="shared" si="669"/>
        <v/>
      </c>
      <c r="Z3569" s="118"/>
      <c r="AA3569" s="118"/>
      <c r="AB3569" s="118"/>
      <c r="AC3569" s="118"/>
      <c r="AD3569" s="118"/>
      <c r="AE3569" s="139"/>
      <c r="AF3569" s="118"/>
      <c r="AG3569" s="118"/>
      <c r="AH3569" s="147" t="str">
        <f t="shared" si="670"/>
        <v/>
      </c>
      <c r="AI3569" s="147" t="str">
        <f t="shared" si="671"/>
        <v/>
      </c>
      <c r="AJ3569" s="148" t="str">
        <f t="shared" si="660"/>
        <v/>
      </c>
      <c r="AK3569" s="148" t="str">
        <f t="shared" si="661"/>
        <v/>
      </c>
      <c r="AL3569" s="147" t="str">
        <f t="shared" si="662"/>
        <v/>
      </c>
      <c r="AM3569" s="147" t="str">
        <f t="shared" si="663"/>
        <v/>
      </c>
      <c r="AN3569" s="147" t="str">
        <f t="shared" si="664"/>
        <v/>
      </c>
      <c r="AO3569" s="118"/>
    </row>
    <row r="3570" spans="1:41">
      <c r="A3570" s="118"/>
      <c r="B3570" s="118"/>
      <c r="C3570" s="118"/>
      <c r="D3570" s="118"/>
      <c r="E3570" s="118"/>
      <c r="F3570" s="118"/>
      <c r="G3570" s="118"/>
      <c r="H3570" s="118"/>
      <c r="I3570" s="118"/>
      <c r="J3570" s="118"/>
      <c r="K3570" s="118"/>
      <c r="L3570" s="118"/>
      <c r="M3570" s="118"/>
      <c r="N3570" s="118"/>
      <c r="O3570" s="143" t="str">
        <f>IF(H3570="","",(S3570/S3570)&amp;":"&amp;ROUND(AH3570/S3570,2))</f>
        <v/>
      </c>
      <c r="P3570" s="118"/>
      <c r="Q3570" s="118"/>
      <c r="R3570" s="143" t="str">
        <f>IF(H3570="","",(S3570/S3570)&amp;":"&amp;ROUND(AI3570/S3570,2))</f>
        <v/>
      </c>
      <c r="S3570" s="144" t="str">
        <f t="shared" si="665"/>
        <v/>
      </c>
      <c r="T3570" s="145" t="str">
        <f t="shared" si="666"/>
        <v/>
      </c>
      <c r="U3570" s="118"/>
      <c r="V3570" s="145" t="str">
        <f t="shared" si="667"/>
        <v/>
      </c>
      <c r="W3570" s="144" t="str">
        <f t="shared" si="668"/>
        <v/>
      </c>
      <c r="X3570" s="146" t="str">
        <f>IF(C3570="","",IF(OR(C3570="Trade",C3570="Multi Position"),(X3569+V3570),IF(C3570="Deposit",(X3569+AE3570),IF(C3570="Withdrawal",(X3569-AE3570)))))</f>
        <v/>
      </c>
      <c r="Y3570" s="145" t="str">
        <f t="shared" si="669"/>
        <v/>
      </c>
      <c r="Z3570" s="118"/>
      <c r="AA3570" s="118"/>
      <c r="AB3570" s="118"/>
      <c r="AC3570" s="118"/>
      <c r="AD3570" s="118"/>
      <c r="AE3570" s="139"/>
      <c r="AF3570" s="118"/>
      <c r="AG3570" s="118"/>
      <c r="AH3570" s="147" t="str">
        <f t="shared" si="670"/>
        <v/>
      </c>
      <c r="AI3570" s="147" t="str">
        <f t="shared" si="671"/>
        <v/>
      </c>
      <c r="AJ3570" s="148" t="str">
        <f t="shared" si="660"/>
        <v/>
      </c>
      <c r="AK3570" s="148" t="str">
        <f t="shared" si="661"/>
        <v/>
      </c>
      <c r="AL3570" s="147" t="str">
        <f t="shared" si="662"/>
        <v/>
      </c>
      <c r="AM3570" s="147" t="str">
        <f t="shared" si="663"/>
        <v/>
      </c>
      <c r="AN3570" s="147" t="str">
        <f t="shared" si="664"/>
        <v/>
      </c>
      <c r="AO3570" s="118"/>
    </row>
    <row r="3571" spans="1:41">
      <c r="A3571" s="118"/>
      <c r="B3571" s="118"/>
      <c r="C3571" s="118"/>
      <c r="D3571" s="118"/>
      <c r="E3571" s="118"/>
      <c r="F3571" s="118"/>
      <c r="G3571" s="118"/>
      <c r="H3571" s="118"/>
      <c r="I3571" s="118"/>
      <c r="J3571" s="118"/>
      <c r="K3571" s="118"/>
      <c r="L3571" s="118"/>
      <c r="M3571" s="118"/>
      <c r="N3571" s="118"/>
      <c r="O3571" s="143" t="str">
        <f>IF(H3571="","",(S3571/S3571)&amp;":"&amp;ROUND(AH3571/S3571,2))</f>
        <v/>
      </c>
      <c r="P3571" s="118"/>
      <c r="Q3571" s="118"/>
      <c r="R3571" s="143" t="str">
        <f>IF(H3571="","",(S3571/S3571)&amp;":"&amp;ROUND(AI3571/S3571,2))</f>
        <v/>
      </c>
      <c r="S3571" s="144" t="str">
        <f t="shared" si="665"/>
        <v/>
      </c>
      <c r="T3571" s="145" t="str">
        <f t="shared" si="666"/>
        <v/>
      </c>
      <c r="U3571" s="118"/>
      <c r="V3571" s="145" t="str">
        <f t="shared" si="667"/>
        <v/>
      </c>
      <c r="W3571" s="144" t="str">
        <f t="shared" si="668"/>
        <v/>
      </c>
      <c r="X3571" s="146" t="str">
        <f>IF(C3571="","",IF(OR(C3571="Trade",C3571="Multi Position"),(X3570+V3571),IF(C3571="Deposit",(X3570+AE3571),IF(C3571="Withdrawal",(X3570-AE3571)))))</f>
        <v/>
      </c>
      <c r="Y3571" s="145" t="str">
        <f t="shared" si="669"/>
        <v/>
      </c>
      <c r="Z3571" s="118"/>
      <c r="AA3571" s="118"/>
      <c r="AB3571" s="118"/>
      <c r="AC3571" s="118"/>
      <c r="AD3571" s="118"/>
      <c r="AE3571" s="139"/>
      <c r="AF3571" s="118"/>
      <c r="AG3571" s="118"/>
      <c r="AH3571" s="147" t="str">
        <f t="shared" si="670"/>
        <v/>
      </c>
      <c r="AI3571" s="147" t="str">
        <f t="shared" si="671"/>
        <v/>
      </c>
      <c r="AJ3571" s="148" t="str">
        <f t="shared" si="660"/>
        <v/>
      </c>
      <c r="AK3571" s="148" t="str">
        <f t="shared" si="661"/>
        <v/>
      </c>
      <c r="AL3571" s="147" t="str">
        <f t="shared" si="662"/>
        <v/>
      </c>
      <c r="AM3571" s="147" t="str">
        <f t="shared" si="663"/>
        <v/>
      </c>
      <c r="AN3571" s="147" t="str">
        <f t="shared" si="664"/>
        <v/>
      </c>
      <c r="AO3571" s="118"/>
    </row>
    <row r="3572" spans="1:41">
      <c r="A3572" s="118"/>
      <c r="B3572" s="118"/>
      <c r="C3572" s="118"/>
      <c r="D3572" s="118"/>
      <c r="E3572" s="118"/>
      <c r="F3572" s="118"/>
      <c r="G3572" s="118"/>
      <c r="H3572" s="118"/>
      <c r="I3572" s="118"/>
      <c r="J3572" s="118"/>
      <c r="K3572" s="118"/>
      <c r="L3572" s="118"/>
      <c r="M3572" s="118"/>
      <c r="N3572" s="118"/>
      <c r="O3572" s="143" t="str">
        <f>IF(H3572="","",(S3572/S3572)&amp;":"&amp;ROUND(AH3572/S3572,2))</f>
        <v/>
      </c>
      <c r="P3572" s="118"/>
      <c r="Q3572" s="118"/>
      <c r="R3572" s="143" t="str">
        <f>IF(H3572="","",(S3572/S3572)&amp;":"&amp;ROUND(AI3572/S3572,2))</f>
        <v/>
      </c>
      <c r="S3572" s="144" t="str">
        <f t="shared" si="665"/>
        <v/>
      </c>
      <c r="T3572" s="145" t="str">
        <f t="shared" si="666"/>
        <v/>
      </c>
      <c r="U3572" s="118"/>
      <c r="V3572" s="145" t="str">
        <f t="shared" si="667"/>
        <v/>
      </c>
      <c r="W3572" s="144" t="str">
        <f t="shared" si="668"/>
        <v/>
      </c>
      <c r="X3572" s="146" t="str">
        <f>IF(C3572="","",IF(OR(C3572="Trade",C3572="Multi Position"),(X3571+V3572),IF(C3572="Deposit",(X3571+AE3572),IF(C3572="Withdrawal",(X3571-AE3572)))))</f>
        <v/>
      </c>
      <c r="Y3572" s="145" t="str">
        <f t="shared" si="669"/>
        <v/>
      </c>
      <c r="Z3572" s="118"/>
      <c r="AA3572" s="118"/>
      <c r="AB3572" s="118"/>
      <c r="AC3572" s="118"/>
      <c r="AD3572" s="118"/>
      <c r="AE3572" s="139"/>
      <c r="AF3572" s="118"/>
      <c r="AG3572" s="118"/>
      <c r="AH3572" s="147" t="str">
        <f t="shared" si="670"/>
        <v/>
      </c>
      <c r="AI3572" s="147" t="str">
        <f t="shared" si="671"/>
        <v/>
      </c>
      <c r="AJ3572" s="148" t="str">
        <f t="shared" si="660"/>
        <v/>
      </c>
      <c r="AK3572" s="148" t="str">
        <f t="shared" si="661"/>
        <v/>
      </c>
      <c r="AL3572" s="147" t="str">
        <f t="shared" si="662"/>
        <v/>
      </c>
      <c r="AM3572" s="147" t="str">
        <f t="shared" si="663"/>
        <v/>
      </c>
      <c r="AN3572" s="147" t="str">
        <f t="shared" si="664"/>
        <v/>
      </c>
      <c r="AO3572" s="118"/>
    </row>
    <row r="3573" spans="1:41">
      <c r="A3573" s="118"/>
      <c r="B3573" s="118"/>
      <c r="C3573" s="118"/>
      <c r="D3573" s="118"/>
      <c r="E3573" s="118"/>
      <c r="F3573" s="118"/>
      <c r="G3573" s="118"/>
      <c r="H3573" s="118"/>
      <c r="I3573" s="118"/>
      <c r="J3573" s="118"/>
      <c r="K3573" s="118"/>
      <c r="L3573" s="118"/>
      <c r="M3573" s="118"/>
      <c r="N3573" s="118"/>
      <c r="O3573" s="143" t="str">
        <f>IF(H3573="","",(S3573/S3573)&amp;":"&amp;ROUND(AH3573/S3573,2))</f>
        <v/>
      </c>
      <c r="P3573" s="118"/>
      <c r="Q3573" s="118"/>
      <c r="R3573" s="143" t="str">
        <f>IF(H3573="","",(S3573/S3573)&amp;":"&amp;ROUND(AI3573/S3573,2))</f>
        <v/>
      </c>
      <c r="S3573" s="144" t="str">
        <f t="shared" si="665"/>
        <v/>
      </c>
      <c r="T3573" s="145" t="str">
        <f t="shared" si="666"/>
        <v/>
      </c>
      <c r="U3573" s="118"/>
      <c r="V3573" s="145" t="str">
        <f t="shared" si="667"/>
        <v/>
      </c>
      <c r="W3573" s="144" t="str">
        <f t="shared" si="668"/>
        <v/>
      </c>
      <c r="X3573" s="146" t="str">
        <f>IF(C3573="","",IF(OR(C3573="Trade",C3573="Multi Position"),(X3572+V3573),IF(C3573="Deposit",(X3572+AE3573),IF(C3573="Withdrawal",(X3572-AE3573)))))</f>
        <v/>
      </c>
      <c r="Y3573" s="145" t="str">
        <f t="shared" si="669"/>
        <v/>
      </c>
      <c r="Z3573" s="118"/>
      <c r="AA3573" s="118"/>
      <c r="AB3573" s="118"/>
      <c r="AC3573" s="118"/>
      <c r="AD3573" s="118"/>
      <c r="AE3573" s="139"/>
      <c r="AF3573" s="118"/>
      <c r="AG3573" s="118"/>
      <c r="AH3573" s="147" t="str">
        <f t="shared" si="670"/>
        <v/>
      </c>
      <c r="AI3573" s="147" t="str">
        <f t="shared" si="671"/>
        <v/>
      </c>
      <c r="AJ3573" s="148" t="str">
        <f t="shared" si="660"/>
        <v/>
      </c>
      <c r="AK3573" s="148" t="str">
        <f t="shared" si="661"/>
        <v/>
      </c>
      <c r="AL3573" s="147" t="str">
        <f t="shared" si="662"/>
        <v/>
      </c>
      <c r="AM3573" s="147" t="str">
        <f t="shared" si="663"/>
        <v/>
      </c>
      <c r="AN3573" s="147" t="str">
        <f t="shared" si="664"/>
        <v/>
      </c>
      <c r="AO3573" s="118"/>
    </row>
    <row r="3574" spans="1:41">
      <c r="A3574" s="118"/>
      <c r="B3574" s="118"/>
      <c r="C3574" s="118"/>
      <c r="D3574" s="118"/>
      <c r="E3574" s="118"/>
      <c r="F3574" s="118"/>
      <c r="G3574" s="118"/>
      <c r="H3574" s="118"/>
      <c r="I3574" s="118"/>
      <c r="J3574" s="118"/>
      <c r="K3574" s="118"/>
      <c r="L3574" s="118"/>
      <c r="M3574" s="118"/>
      <c r="N3574" s="118"/>
      <c r="O3574" s="143" t="str">
        <f>IF(H3574="","",(S3574/S3574)&amp;":"&amp;ROUND(AH3574/S3574,2))</f>
        <v/>
      </c>
      <c r="P3574" s="118"/>
      <c r="Q3574" s="118"/>
      <c r="R3574" s="143" t="str">
        <f>IF(H3574="","",(S3574/S3574)&amp;":"&amp;ROUND(AI3574/S3574,2))</f>
        <v/>
      </c>
      <c r="S3574" s="144" t="str">
        <f t="shared" si="665"/>
        <v/>
      </c>
      <c r="T3574" s="145" t="str">
        <f t="shared" si="666"/>
        <v/>
      </c>
      <c r="U3574" s="118"/>
      <c r="V3574" s="145" t="str">
        <f t="shared" si="667"/>
        <v/>
      </c>
      <c r="W3574" s="144" t="str">
        <f t="shared" si="668"/>
        <v/>
      </c>
      <c r="X3574" s="146" t="str">
        <f>IF(C3574="","",IF(OR(C3574="Trade",C3574="Multi Position"),(X3573+V3574),IF(C3574="Deposit",(X3573+AE3574),IF(C3574="Withdrawal",(X3573-AE3574)))))</f>
        <v/>
      </c>
      <c r="Y3574" s="145" t="str">
        <f t="shared" si="669"/>
        <v/>
      </c>
      <c r="Z3574" s="118"/>
      <c r="AA3574" s="118"/>
      <c r="AB3574" s="118"/>
      <c r="AC3574" s="118"/>
      <c r="AD3574" s="118"/>
      <c r="AE3574" s="139"/>
      <c r="AF3574" s="118"/>
      <c r="AG3574" s="118"/>
      <c r="AH3574" s="147" t="str">
        <f t="shared" si="670"/>
        <v/>
      </c>
      <c r="AI3574" s="147" t="str">
        <f t="shared" si="671"/>
        <v/>
      </c>
      <c r="AJ3574" s="148" t="str">
        <f t="shared" si="660"/>
        <v/>
      </c>
      <c r="AK3574" s="148" t="str">
        <f t="shared" si="661"/>
        <v/>
      </c>
      <c r="AL3574" s="147" t="str">
        <f t="shared" si="662"/>
        <v/>
      </c>
      <c r="AM3574" s="147" t="str">
        <f t="shared" si="663"/>
        <v/>
      </c>
      <c r="AN3574" s="147" t="str">
        <f t="shared" si="664"/>
        <v/>
      </c>
      <c r="AO3574" s="118"/>
    </row>
    <row r="3575" spans="1:41">
      <c r="A3575" s="118"/>
      <c r="B3575" s="118"/>
      <c r="C3575" s="118"/>
      <c r="D3575" s="118"/>
      <c r="E3575" s="118"/>
      <c r="F3575" s="118"/>
      <c r="G3575" s="118"/>
      <c r="H3575" s="118"/>
      <c r="I3575" s="118"/>
      <c r="J3575" s="118"/>
      <c r="K3575" s="118"/>
      <c r="L3575" s="118"/>
      <c r="M3575" s="118"/>
      <c r="N3575" s="118"/>
      <c r="O3575" s="143" t="str">
        <f>IF(H3575="","",(S3575/S3575)&amp;":"&amp;ROUND(AH3575/S3575,2))</f>
        <v/>
      </c>
      <c r="P3575" s="118"/>
      <c r="Q3575" s="118"/>
      <c r="R3575" s="143" t="str">
        <f>IF(H3575="","",(S3575/S3575)&amp;":"&amp;ROUND(AI3575/S3575,2))</f>
        <v/>
      </c>
      <c r="S3575" s="144" t="str">
        <f t="shared" si="665"/>
        <v/>
      </c>
      <c r="T3575" s="145" t="str">
        <f t="shared" si="666"/>
        <v/>
      </c>
      <c r="U3575" s="118"/>
      <c r="V3575" s="145" t="str">
        <f t="shared" si="667"/>
        <v/>
      </c>
      <c r="W3575" s="144" t="str">
        <f t="shared" si="668"/>
        <v/>
      </c>
      <c r="X3575" s="146" t="str">
        <f>IF(C3575="","",IF(OR(C3575="Trade",C3575="Multi Position"),(X3574+V3575),IF(C3575="Deposit",(X3574+AE3575),IF(C3575="Withdrawal",(X3574-AE3575)))))</f>
        <v/>
      </c>
      <c r="Y3575" s="145" t="str">
        <f t="shared" si="669"/>
        <v/>
      </c>
      <c r="Z3575" s="118"/>
      <c r="AA3575" s="118"/>
      <c r="AB3575" s="118"/>
      <c r="AC3575" s="118"/>
      <c r="AD3575" s="118"/>
      <c r="AE3575" s="139"/>
      <c r="AF3575" s="118"/>
      <c r="AG3575" s="118"/>
      <c r="AH3575" s="147" t="str">
        <f t="shared" si="670"/>
        <v/>
      </c>
      <c r="AI3575" s="147" t="str">
        <f t="shared" si="671"/>
        <v/>
      </c>
      <c r="AJ3575" s="148" t="str">
        <f t="shared" si="660"/>
        <v/>
      </c>
      <c r="AK3575" s="148" t="str">
        <f t="shared" si="661"/>
        <v/>
      </c>
      <c r="AL3575" s="147" t="str">
        <f t="shared" si="662"/>
        <v/>
      </c>
      <c r="AM3575" s="147" t="str">
        <f t="shared" si="663"/>
        <v/>
      </c>
      <c r="AN3575" s="147" t="str">
        <f t="shared" si="664"/>
        <v/>
      </c>
      <c r="AO3575" s="118"/>
    </row>
    <row r="3576" spans="1:41">
      <c r="A3576" s="118"/>
      <c r="B3576" s="118"/>
      <c r="C3576" s="118"/>
      <c r="D3576" s="118"/>
      <c r="E3576" s="118"/>
      <c r="F3576" s="118"/>
      <c r="G3576" s="118"/>
      <c r="H3576" s="118"/>
      <c r="I3576" s="118"/>
      <c r="J3576" s="118"/>
      <c r="K3576" s="118"/>
      <c r="L3576" s="118"/>
      <c r="M3576" s="118"/>
      <c r="N3576" s="118"/>
      <c r="O3576" s="143" t="str">
        <f>IF(H3576="","",(S3576/S3576)&amp;":"&amp;ROUND(AH3576/S3576,2))</f>
        <v/>
      </c>
      <c r="P3576" s="118"/>
      <c r="Q3576" s="118"/>
      <c r="R3576" s="143" t="str">
        <f>IF(H3576="","",(S3576/S3576)&amp;":"&amp;ROUND(AI3576/S3576,2))</f>
        <v/>
      </c>
      <c r="S3576" s="144" t="str">
        <f t="shared" si="665"/>
        <v/>
      </c>
      <c r="T3576" s="145" t="str">
        <f t="shared" si="666"/>
        <v/>
      </c>
      <c r="U3576" s="118"/>
      <c r="V3576" s="145" t="str">
        <f t="shared" si="667"/>
        <v/>
      </c>
      <c r="W3576" s="144" t="str">
        <f t="shared" si="668"/>
        <v/>
      </c>
      <c r="X3576" s="146" t="str">
        <f>IF(C3576="","",IF(OR(C3576="Trade",C3576="Multi Position"),(X3575+V3576),IF(C3576="Deposit",(X3575+AE3576),IF(C3576="Withdrawal",(X3575-AE3576)))))</f>
        <v/>
      </c>
      <c r="Y3576" s="145" t="str">
        <f t="shared" si="669"/>
        <v/>
      </c>
      <c r="Z3576" s="118"/>
      <c r="AA3576" s="118"/>
      <c r="AB3576" s="118"/>
      <c r="AC3576" s="118"/>
      <c r="AD3576" s="118"/>
      <c r="AE3576" s="139"/>
      <c r="AF3576" s="118"/>
      <c r="AG3576" s="118"/>
      <c r="AH3576" s="147" t="str">
        <f t="shared" si="670"/>
        <v/>
      </c>
      <c r="AI3576" s="147" t="str">
        <f t="shared" si="671"/>
        <v/>
      </c>
      <c r="AJ3576" s="148" t="str">
        <f t="shared" si="660"/>
        <v/>
      </c>
      <c r="AK3576" s="148" t="str">
        <f t="shared" si="661"/>
        <v/>
      </c>
      <c r="AL3576" s="147" t="str">
        <f t="shared" si="662"/>
        <v/>
      </c>
      <c r="AM3576" s="147" t="str">
        <f t="shared" si="663"/>
        <v/>
      </c>
      <c r="AN3576" s="147" t="str">
        <f t="shared" si="664"/>
        <v/>
      </c>
      <c r="AO3576" s="118"/>
    </row>
    <row r="3577" spans="1:41">
      <c r="A3577" s="118"/>
      <c r="B3577" s="118"/>
      <c r="C3577" s="118"/>
      <c r="D3577" s="118"/>
      <c r="E3577" s="118"/>
      <c r="F3577" s="118"/>
      <c r="G3577" s="118"/>
      <c r="H3577" s="118"/>
      <c r="I3577" s="118"/>
      <c r="J3577" s="118"/>
      <c r="K3577" s="118"/>
      <c r="L3577" s="118"/>
      <c r="M3577" s="118"/>
      <c r="N3577" s="118"/>
      <c r="O3577" s="143" t="str">
        <f>IF(H3577="","",(S3577/S3577)&amp;":"&amp;ROUND(AH3577/S3577,2))</f>
        <v/>
      </c>
      <c r="P3577" s="118"/>
      <c r="Q3577" s="118"/>
      <c r="R3577" s="143" t="str">
        <f>IF(H3577="","",(S3577/S3577)&amp;":"&amp;ROUND(AI3577/S3577,2))</f>
        <v/>
      </c>
      <c r="S3577" s="144" t="str">
        <f t="shared" si="665"/>
        <v/>
      </c>
      <c r="T3577" s="145" t="str">
        <f t="shared" si="666"/>
        <v/>
      </c>
      <c r="U3577" s="118"/>
      <c r="V3577" s="145" t="str">
        <f t="shared" si="667"/>
        <v/>
      </c>
      <c r="W3577" s="144" t="str">
        <f t="shared" si="668"/>
        <v/>
      </c>
      <c r="X3577" s="146" t="str">
        <f>IF(C3577="","",IF(OR(C3577="Trade",C3577="Multi Position"),(X3576+V3577),IF(C3577="Deposit",(X3576+AE3577),IF(C3577="Withdrawal",(X3576-AE3577)))))</f>
        <v/>
      </c>
      <c r="Y3577" s="145" t="str">
        <f t="shared" si="669"/>
        <v/>
      </c>
      <c r="Z3577" s="118"/>
      <c r="AA3577" s="118"/>
      <c r="AB3577" s="118"/>
      <c r="AC3577" s="118"/>
      <c r="AD3577" s="118"/>
      <c r="AE3577" s="139"/>
      <c r="AF3577" s="118"/>
      <c r="AG3577" s="118"/>
      <c r="AH3577" s="147" t="str">
        <f t="shared" si="670"/>
        <v/>
      </c>
      <c r="AI3577" s="147" t="str">
        <f t="shared" si="671"/>
        <v/>
      </c>
      <c r="AJ3577" s="148" t="str">
        <f t="shared" si="660"/>
        <v/>
      </c>
      <c r="AK3577" s="148" t="str">
        <f t="shared" si="661"/>
        <v/>
      </c>
      <c r="AL3577" s="147" t="str">
        <f t="shared" si="662"/>
        <v/>
      </c>
      <c r="AM3577" s="147" t="str">
        <f t="shared" si="663"/>
        <v/>
      </c>
      <c r="AN3577" s="147" t="str">
        <f t="shared" si="664"/>
        <v/>
      </c>
      <c r="AO3577" s="118"/>
    </row>
    <row r="3578" spans="1:41">
      <c r="A3578" s="118"/>
      <c r="B3578" s="118"/>
      <c r="C3578" s="118"/>
      <c r="D3578" s="118"/>
      <c r="E3578" s="118"/>
      <c r="F3578" s="118"/>
      <c r="G3578" s="118"/>
      <c r="H3578" s="118"/>
      <c r="I3578" s="118"/>
      <c r="J3578" s="118"/>
      <c r="K3578" s="118"/>
      <c r="L3578" s="118"/>
      <c r="M3578" s="118"/>
      <c r="N3578" s="118"/>
      <c r="O3578" s="143" t="str">
        <f>IF(H3578="","",(S3578/S3578)&amp;":"&amp;ROUND(AH3578/S3578,2))</f>
        <v/>
      </c>
      <c r="P3578" s="118"/>
      <c r="Q3578" s="118"/>
      <c r="R3578" s="143" t="str">
        <f>IF(H3578="","",(S3578/S3578)&amp;":"&amp;ROUND(AI3578/S3578,2))</f>
        <v/>
      </c>
      <c r="S3578" s="144" t="str">
        <f t="shared" si="665"/>
        <v/>
      </c>
      <c r="T3578" s="145" t="str">
        <f t="shared" si="666"/>
        <v/>
      </c>
      <c r="U3578" s="118"/>
      <c r="V3578" s="145" t="str">
        <f t="shared" si="667"/>
        <v/>
      </c>
      <c r="W3578" s="144" t="str">
        <f t="shared" si="668"/>
        <v/>
      </c>
      <c r="X3578" s="146" t="str">
        <f>IF(C3578="","",IF(OR(C3578="Trade",C3578="Multi Position"),(X3577+V3578),IF(C3578="Deposit",(X3577+AE3578),IF(C3578="Withdrawal",(X3577-AE3578)))))</f>
        <v/>
      </c>
      <c r="Y3578" s="145" t="str">
        <f t="shared" si="669"/>
        <v/>
      </c>
      <c r="Z3578" s="118"/>
      <c r="AA3578" s="118"/>
      <c r="AB3578" s="118"/>
      <c r="AC3578" s="118"/>
      <c r="AD3578" s="118"/>
      <c r="AE3578" s="139"/>
      <c r="AF3578" s="118"/>
      <c r="AG3578" s="118"/>
      <c r="AH3578" s="147" t="str">
        <f t="shared" si="670"/>
        <v/>
      </c>
      <c r="AI3578" s="147" t="str">
        <f t="shared" si="671"/>
        <v/>
      </c>
      <c r="AJ3578" s="148" t="str">
        <f t="shared" si="660"/>
        <v/>
      </c>
      <c r="AK3578" s="148" t="str">
        <f t="shared" si="661"/>
        <v/>
      </c>
      <c r="AL3578" s="147" t="str">
        <f t="shared" si="662"/>
        <v/>
      </c>
      <c r="AM3578" s="147" t="str">
        <f t="shared" si="663"/>
        <v/>
      </c>
      <c r="AN3578" s="147" t="str">
        <f t="shared" si="664"/>
        <v/>
      </c>
      <c r="AO3578" s="118"/>
    </row>
    <row r="3579" spans="1:41">
      <c r="A3579" s="118"/>
      <c r="B3579" s="118"/>
      <c r="C3579" s="118"/>
      <c r="D3579" s="118"/>
      <c r="E3579" s="118"/>
      <c r="F3579" s="118"/>
      <c r="G3579" s="118"/>
      <c r="H3579" s="118"/>
      <c r="I3579" s="118"/>
      <c r="J3579" s="118"/>
      <c r="K3579" s="118"/>
      <c r="L3579" s="118"/>
      <c r="M3579" s="118"/>
      <c r="N3579" s="118"/>
      <c r="O3579" s="143" t="str">
        <f>IF(H3579="","",(S3579/S3579)&amp;":"&amp;ROUND(AH3579/S3579,2))</f>
        <v/>
      </c>
      <c r="P3579" s="118"/>
      <c r="Q3579" s="118"/>
      <c r="R3579" s="143" t="str">
        <f>IF(H3579="","",(S3579/S3579)&amp;":"&amp;ROUND(AI3579/S3579,2))</f>
        <v/>
      </c>
      <c r="S3579" s="144" t="str">
        <f t="shared" si="665"/>
        <v/>
      </c>
      <c r="T3579" s="145" t="str">
        <f t="shared" si="666"/>
        <v/>
      </c>
      <c r="U3579" s="118"/>
      <c r="V3579" s="145" t="str">
        <f t="shared" si="667"/>
        <v/>
      </c>
      <c r="W3579" s="144" t="str">
        <f t="shared" si="668"/>
        <v/>
      </c>
      <c r="X3579" s="146" t="str">
        <f>IF(C3579="","",IF(OR(C3579="Trade",C3579="Multi Position"),(X3578+V3579),IF(C3579="Deposit",(X3578+AE3579),IF(C3579="Withdrawal",(X3578-AE3579)))))</f>
        <v/>
      </c>
      <c r="Y3579" s="145" t="str">
        <f t="shared" si="669"/>
        <v/>
      </c>
      <c r="Z3579" s="118"/>
      <c r="AA3579" s="118"/>
      <c r="AB3579" s="118"/>
      <c r="AC3579" s="118"/>
      <c r="AD3579" s="118"/>
      <c r="AE3579" s="139"/>
      <c r="AF3579" s="118"/>
      <c r="AG3579" s="118"/>
      <c r="AH3579" s="147" t="str">
        <f t="shared" si="670"/>
        <v/>
      </c>
      <c r="AI3579" s="147" t="str">
        <f t="shared" si="671"/>
        <v/>
      </c>
      <c r="AJ3579" s="148" t="str">
        <f t="shared" si="660"/>
        <v/>
      </c>
      <c r="AK3579" s="148" t="str">
        <f t="shared" si="661"/>
        <v/>
      </c>
      <c r="AL3579" s="147" t="str">
        <f t="shared" si="662"/>
        <v/>
      </c>
      <c r="AM3579" s="147" t="str">
        <f t="shared" si="663"/>
        <v/>
      </c>
      <c r="AN3579" s="147" t="str">
        <f t="shared" si="664"/>
        <v/>
      </c>
      <c r="AO3579" s="118"/>
    </row>
    <row r="3580" spans="1:41">
      <c r="A3580" s="118"/>
      <c r="B3580" s="118"/>
      <c r="C3580" s="118"/>
      <c r="D3580" s="118"/>
      <c r="E3580" s="118"/>
      <c r="F3580" s="118"/>
      <c r="G3580" s="118"/>
      <c r="H3580" s="118"/>
      <c r="I3580" s="118"/>
      <c r="J3580" s="118"/>
      <c r="K3580" s="118"/>
      <c r="L3580" s="118"/>
      <c r="M3580" s="118"/>
      <c r="N3580" s="118"/>
      <c r="O3580" s="143" t="str">
        <f>IF(H3580="","",(S3580/S3580)&amp;":"&amp;ROUND(AH3580/S3580,2))</f>
        <v/>
      </c>
      <c r="P3580" s="118"/>
      <c r="Q3580" s="118"/>
      <c r="R3580" s="143" t="str">
        <f>IF(H3580="","",(S3580/S3580)&amp;":"&amp;ROUND(AI3580/S3580,2))</f>
        <v/>
      </c>
      <c r="S3580" s="144" t="str">
        <f t="shared" si="665"/>
        <v/>
      </c>
      <c r="T3580" s="145" t="str">
        <f t="shared" si="666"/>
        <v/>
      </c>
      <c r="U3580" s="118"/>
      <c r="V3580" s="145" t="str">
        <f t="shared" si="667"/>
        <v/>
      </c>
      <c r="W3580" s="144" t="str">
        <f t="shared" si="668"/>
        <v/>
      </c>
      <c r="X3580" s="146" t="str">
        <f>IF(C3580="","",IF(OR(C3580="Trade",C3580="Multi Position"),(X3579+V3580),IF(C3580="Deposit",(X3579+AE3580),IF(C3580="Withdrawal",(X3579-AE3580)))))</f>
        <v/>
      </c>
      <c r="Y3580" s="145" t="str">
        <f t="shared" si="669"/>
        <v/>
      </c>
      <c r="Z3580" s="118"/>
      <c r="AA3580" s="118"/>
      <c r="AB3580" s="118"/>
      <c r="AC3580" s="118"/>
      <c r="AD3580" s="118"/>
      <c r="AE3580" s="139"/>
      <c r="AF3580" s="118"/>
      <c r="AG3580" s="118"/>
      <c r="AH3580" s="147" t="str">
        <f t="shared" si="670"/>
        <v/>
      </c>
      <c r="AI3580" s="147" t="str">
        <f t="shared" si="671"/>
        <v/>
      </c>
      <c r="AJ3580" s="148" t="str">
        <f t="shared" si="660"/>
        <v/>
      </c>
      <c r="AK3580" s="148" t="str">
        <f t="shared" si="661"/>
        <v/>
      </c>
      <c r="AL3580" s="147" t="str">
        <f t="shared" si="662"/>
        <v/>
      </c>
      <c r="AM3580" s="147" t="str">
        <f t="shared" si="663"/>
        <v/>
      </c>
      <c r="AN3580" s="147" t="str">
        <f t="shared" si="664"/>
        <v/>
      </c>
      <c r="AO3580" s="118"/>
    </row>
    <row r="3581" spans="1:41">
      <c r="A3581" s="118"/>
      <c r="B3581" s="118"/>
      <c r="C3581" s="118"/>
      <c r="D3581" s="118"/>
      <c r="E3581" s="118"/>
      <c r="F3581" s="118"/>
      <c r="G3581" s="118"/>
      <c r="H3581" s="118"/>
      <c r="I3581" s="118"/>
      <c r="J3581" s="118"/>
      <c r="K3581" s="118"/>
      <c r="L3581" s="118"/>
      <c r="M3581" s="118"/>
      <c r="N3581" s="118"/>
      <c r="O3581" s="143" t="str">
        <f>IF(H3581="","",(S3581/S3581)&amp;":"&amp;ROUND(AH3581/S3581,2))</f>
        <v/>
      </c>
      <c r="P3581" s="118"/>
      <c r="Q3581" s="118"/>
      <c r="R3581" s="143" t="str">
        <f>IF(H3581="","",(S3581/S3581)&amp;":"&amp;ROUND(AI3581/S3581,2))</f>
        <v/>
      </c>
      <c r="S3581" s="144" t="str">
        <f t="shared" si="665"/>
        <v/>
      </c>
      <c r="T3581" s="145" t="str">
        <f t="shared" si="666"/>
        <v/>
      </c>
      <c r="U3581" s="118"/>
      <c r="V3581" s="145" t="str">
        <f t="shared" si="667"/>
        <v/>
      </c>
      <c r="W3581" s="144" t="str">
        <f t="shared" si="668"/>
        <v/>
      </c>
      <c r="X3581" s="146" t="str">
        <f>IF(C3581="","",IF(OR(C3581="Trade",C3581="Multi Position"),(X3580+V3581),IF(C3581="Deposit",(X3580+AE3581),IF(C3581="Withdrawal",(X3580-AE3581)))))</f>
        <v/>
      </c>
      <c r="Y3581" s="145" t="str">
        <f t="shared" si="669"/>
        <v/>
      </c>
      <c r="Z3581" s="118"/>
      <c r="AA3581" s="118"/>
      <c r="AB3581" s="118"/>
      <c r="AC3581" s="118"/>
      <c r="AD3581" s="118"/>
      <c r="AE3581" s="139"/>
      <c r="AF3581" s="118"/>
      <c r="AG3581" s="118"/>
      <c r="AH3581" s="147" t="str">
        <f t="shared" si="670"/>
        <v/>
      </c>
      <c r="AI3581" s="147" t="str">
        <f t="shared" si="671"/>
        <v/>
      </c>
      <c r="AJ3581" s="148" t="str">
        <f t="shared" si="660"/>
        <v/>
      </c>
      <c r="AK3581" s="148" t="str">
        <f t="shared" si="661"/>
        <v/>
      </c>
      <c r="AL3581" s="147" t="str">
        <f t="shared" si="662"/>
        <v/>
      </c>
      <c r="AM3581" s="147" t="str">
        <f t="shared" si="663"/>
        <v/>
      </c>
      <c r="AN3581" s="147" t="str">
        <f t="shared" si="664"/>
        <v/>
      </c>
      <c r="AO3581" s="118"/>
    </row>
    <row r="3582" spans="1:41">
      <c r="A3582" s="118"/>
      <c r="B3582" s="118"/>
      <c r="C3582" s="118"/>
      <c r="D3582" s="118"/>
      <c r="E3582" s="118"/>
      <c r="F3582" s="118"/>
      <c r="G3582" s="118"/>
      <c r="H3582" s="118"/>
      <c r="I3582" s="118"/>
      <c r="J3582" s="118"/>
      <c r="K3582" s="118"/>
      <c r="L3582" s="118"/>
      <c r="M3582" s="118"/>
      <c r="N3582" s="118"/>
      <c r="O3582" s="143" t="str">
        <f>IF(H3582="","",(S3582/S3582)&amp;":"&amp;ROUND(AH3582/S3582,2))</f>
        <v/>
      </c>
      <c r="P3582" s="118"/>
      <c r="Q3582" s="118"/>
      <c r="R3582" s="143" t="str">
        <f>IF(H3582="","",(S3582/S3582)&amp;":"&amp;ROUND(AI3582/S3582,2))</f>
        <v/>
      </c>
      <c r="S3582" s="144" t="str">
        <f t="shared" si="665"/>
        <v/>
      </c>
      <c r="T3582" s="145" t="str">
        <f t="shared" si="666"/>
        <v/>
      </c>
      <c r="U3582" s="118"/>
      <c r="V3582" s="145" t="str">
        <f t="shared" si="667"/>
        <v/>
      </c>
      <c r="W3582" s="144" t="str">
        <f t="shared" si="668"/>
        <v/>
      </c>
      <c r="X3582" s="146" t="str">
        <f>IF(C3582="","",IF(OR(C3582="Trade",C3582="Multi Position"),(X3581+V3582),IF(C3582="Deposit",(X3581+AE3582),IF(C3582="Withdrawal",(X3581-AE3582)))))</f>
        <v/>
      </c>
      <c r="Y3582" s="145" t="str">
        <f t="shared" si="669"/>
        <v/>
      </c>
      <c r="Z3582" s="118"/>
      <c r="AA3582" s="118"/>
      <c r="AB3582" s="118"/>
      <c r="AC3582" s="118"/>
      <c r="AD3582" s="118"/>
      <c r="AE3582" s="139"/>
      <c r="AF3582" s="118"/>
      <c r="AG3582" s="118"/>
      <c r="AH3582" s="147" t="str">
        <f t="shared" si="670"/>
        <v/>
      </c>
      <c r="AI3582" s="147" t="str">
        <f t="shared" si="671"/>
        <v/>
      </c>
      <c r="AJ3582" s="148" t="str">
        <f t="shared" si="660"/>
        <v/>
      </c>
      <c r="AK3582" s="148" t="str">
        <f t="shared" si="661"/>
        <v/>
      </c>
      <c r="AL3582" s="147" t="str">
        <f t="shared" si="662"/>
        <v/>
      </c>
      <c r="AM3582" s="147" t="str">
        <f t="shared" si="663"/>
        <v/>
      </c>
      <c r="AN3582" s="147" t="str">
        <f t="shared" si="664"/>
        <v/>
      </c>
      <c r="AO3582" s="118"/>
    </row>
    <row r="3583" spans="1:41">
      <c r="A3583" s="118"/>
      <c r="B3583" s="118"/>
      <c r="C3583" s="118"/>
      <c r="D3583" s="118"/>
      <c r="E3583" s="118"/>
      <c r="F3583" s="118"/>
      <c r="G3583" s="118"/>
      <c r="H3583" s="118"/>
      <c r="I3583" s="118"/>
      <c r="J3583" s="118"/>
      <c r="K3583" s="118"/>
      <c r="L3583" s="118"/>
      <c r="M3583" s="118"/>
      <c r="N3583" s="118"/>
      <c r="O3583" s="143" t="str">
        <f>IF(H3583="","",(S3583/S3583)&amp;":"&amp;ROUND(AH3583/S3583,2))</f>
        <v/>
      </c>
      <c r="P3583" s="118"/>
      <c r="Q3583" s="118"/>
      <c r="R3583" s="143" t="str">
        <f>IF(H3583="","",(S3583/S3583)&amp;":"&amp;ROUND(AI3583/S3583,2))</f>
        <v/>
      </c>
      <c r="S3583" s="144" t="str">
        <f t="shared" si="665"/>
        <v/>
      </c>
      <c r="T3583" s="145" t="str">
        <f t="shared" si="666"/>
        <v/>
      </c>
      <c r="U3583" s="118"/>
      <c r="V3583" s="145" t="str">
        <f t="shared" si="667"/>
        <v/>
      </c>
      <c r="W3583" s="144" t="str">
        <f t="shared" si="668"/>
        <v/>
      </c>
      <c r="X3583" s="146" t="str">
        <f>IF(C3583="","",IF(OR(C3583="Trade",C3583="Multi Position"),(X3582+V3583),IF(C3583="Deposit",(X3582+AE3583),IF(C3583="Withdrawal",(X3582-AE3583)))))</f>
        <v/>
      </c>
      <c r="Y3583" s="145" t="str">
        <f t="shared" si="669"/>
        <v/>
      </c>
      <c r="Z3583" s="118"/>
      <c r="AA3583" s="118"/>
      <c r="AB3583" s="118"/>
      <c r="AC3583" s="118"/>
      <c r="AD3583" s="118"/>
      <c r="AE3583" s="139"/>
      <c r="AF3583" s="118"/>
      <c r="AG3583" s="118"/>
      <c r="AH3583" s="147" t="str">
        <f t="shared" si="670"/>
        <v/>
      </c>
      <c r="AI3583" s="147" t="str">
        <f t="shared" si="671"/>
        <v/>
      </c>
      <c r="AJ3583" s="148" t="str">
        <f t="shared" si="660"/>
        <v/>
      </c>
      <c r="AK3583" s="148" t="str">
        <f t="shared" si="661"/>
        <v/>
      </c>
      <c r="AL3583" s="147" t="str">
        <f t="shared" si="662"/>
        <v/>
      </c>
      <c r="AM3583" s="147" t="str">
        <f t="shared" si="663"/>
        <v/>
      </c>
      <c r="AN3583" s="147" t="str">
        <f t="shared" si="664"/>
        <v/>
      </c>
      <c r="AO3583" s="118"/>
    </row>
    <row r="3584" spans="1:41">
      <c r="A3584" s="118"/>
      <c r="B3584" s="118"/>
      <c r="C3584" s="118"/>
      <c r="D3584" s="118"/>
      <c r="E3584" s="118"/>
      <c r="F3584" s="118"/>
      <c r="G3584" s="118"/>
      <c r="H3584" s="118"/>
      <c r="I3584" s="118"/>
      <c r="J3584" s="118"/>
      <c r="K3584" s="118"/>
      <c r="L3584" s="118"/>
      <c r="M3584" s="118"/>
      <c r="N3584" s="118"/>
      <c r="O3584" s="143" t="str">
        <f>IF(H3584="","",(S3584/S3584)&amp;":"&amp;ROUND(AH3584/S3584,2))</f>
        <v/>
      </c>
      <c r="P3584" s="118"/>
      <c r="Q3584" s="118"/>
      <c r="R3584" s="143" t="str">
        <f>IF(H3584="","",(S3584/S3584)&amp;":"&amp;ROUND(AI3584/S3584,2))</f>
        <v/>
      </c>
      <c r="S3584" s="144" t="str">
        <f t="shared" si="665"/>
        <v/>
      </c>
      <c r="T3584" s="145" t="str">
        <f t="shared" si="666"/>
        <v/>
      </c>
      <c r="U3584" s="118"/>
      <c r="V3584" s="145" t="str">
        <f t="shared" si="667"/>
        <v/>
      </c>
      <c r="W3584" s="144" t="str">
        <f t="shared" si="668"/>
        <v/>
      </c>
      <c r="X3584" s="146" t="str">
        <f>IF(C3584="","",IF(OR(C3584="Trade",C3584="Multi Position"),(X3583+V3584),IF(C3584="Deposit",(X3583+AE3584),IF(C3584="Withdrawal",(X3583-AE3584)))))</f>
        <v/>
      </c>
      <c r="Y3584" s="145" t="str">
        <f t="shared" si="669"/>
        <v/>
      </c>
      <c r="Z3584" s="118"/>
      <c r="AA3584" s="118"/>
      <c r="AB3584" s="118"/>
      <c r="AC3584" s="118"/>
      <c r="AD3584" s="118"/>
      <c r="AE3584" s="139"/>
      <c r="AF3584" s="118"/>
      <c r="AG3584" s="118"/>
      <c r="AH3584" s="147" t="str">
        <f t="shared" si="670"/>
        <v/>
      </c>
      <c r="AI3584" s="147" t="str">
        <f t="shared" si="671"/>
        <v/>
      </c>
      <c r="AJ3584" s="148" t="str">
        <f t="shared" si="660"/>
        <v/>
      </c>
      <c r="AK3584" s="148" t="str">
        <f t="shared" si="661"/>
        <v/>
      </c>
      <c r="AL3584" s="147" t="str">
        <f t="shared" si="662"/>
        <v/>
      </c>
      <c r="AM3584" s="147" t="str">
        <f t="shared" si="663"/>
        <v/>
      </c>
      <c r="AN3584" s="147" t="str">
        <f t="shared" si="664"/>
        <v/>
      </c>
      <c r="AO3584" s="118"/>
    </row>
    <row r="3585" spans="1:41">
      <c r="A3585" s="118"/>
      <c r="B3585" s="118"/>
      <c r="C3585" s="118"/>
      <c r="D3585" s="118"/>
      <c r="E3585" s="118"/>
      <c r="F3585" s="118"/>
      <c r="G3585" s="118"/>
      <c r="H3585" s="118"/>
      <c r="I3585" s="118"/>
      <c r="J3585" s="118"/>
      <c r="K3585" s="118"/>
      <c r="L3585" s="118"/>
      <c r="M3585" s="118"/>
      <c r="N3585" s="118"/>
      <c r="O3585" s="143" t="str">
        <f>IF(H3585="","",(S3585/S3585)&amp;":"&amp;ROUND(AH3585/S3585,2))</f>
        <v/>
      </c>
      <c r="P3585" s="118"/>
      <c r="Q3585" s="118"/>
      <c r="R3585" s="143" t="str">
        <f>IF(H3585="","",(S3585/S3585)&amp;":"&amp;ROUND(AI3585/S3585,2))</f>
        <v/>
      </c>
      <c r="S3585" s="144" t="str">
        <f t="shared" si="665"/>
        <v/>
      </c>
      <c r="T3585" s="145" t="str">
        <f t="shared" si="666"/>
        <v/>
      </c>
      <c r="U3585" s="118"/>
      <c r="V3585" s="145" t="str">
        <f t="shared" si="667"/>
        <v/>
      </c>
      <c r="W3585" s="144" t="str">
        <f t="shared" si="668"/>
        <v/>
      </c>
      <c r="X3585" s="146" t="str">
        <f>IF(C3585="","",IF(OR(C3585="Trade",C3585="Multi Position"),(X3584+V3585),IF(C3585="Deposit",(X3584+AE3585),IF(C3585="Withdrawal",(X3584-AE3585)))))</f>
        <v/>
      </c>
      <c r="Y3585" s="145" t="str">
        <f t="shared" si="669"/>
        <v/>
      </c>
      <c r="Z3585" s="118"/>
      <c r="AA3585" s="118"/>
      <c r="AB3585" s="118"/>
      <c r="AC3585" s="118"/>
      <c r="AD3585" s="118"/>
      <c r="AE3585" s="139"/>
      <c r="AF3585" s="118"/>
      <c r="AG3585" s="118"/>
      <c r="AH3585" s="147" t="str">
        <f t="shared" si="670"/>
        <v/>
      </c>
      <c r="AI3585" s="147" t="str">
        <f t="shared" si="671"/>
        <v/>
      </c>
      <c r="AJ3585" s="148" t="str">
        <f t="shared" si="660"/>
        <v/>
      </c>
      <c r="AK3585" s="148" t="str">
        <f t="shared" si="661"/>
        <v/>
      </c>
      <c r="AL3585" s="147" t="str">
        <f t="shared" si="662"/>
        <v/>
      </c>
      <c r="AM3585" s="147" t="str">
        <f t="shared" si="663"/>
        <v/>
      </c>
      <c r="AN3585" s="147" t="str">
        <f t="shared" si="664"/>
        <v/>
      </c>
      <c r="AO3585" s="118"/>
    </row>
    <row r="3586" spans="1:41">
      <c r="A3586" s="118"/>
      <c r="B3586" s="118"/>
      <c r="C3586" s="118"/>
      <c r="D3586" s="118"/>
      <c r="E3586" s="118"/>
      <c r="F3586" s="118"/>
      <c r="G3586" s="118"/>
      <c r="H3586" s="118"/>
      <c r="I3586" s="118"/>
      <c r="J3586" s="118"/>
      <c r="K3586" s="118"/>
      <c r="L3586" s="118"/>
      <c r="M3586" s="118"/>
      <c r="N3586" s="118"/>
      <c r="O3586" s="143" t="str">
        <f>IF(H3586="","",(S3586/S3586)&amp;":"&amp;ROUND(AH3586/S3586,2))</f>
        <v/>
      </c>
      <c r="P3586" s="118"/>
      <c r="Q3586" s="118"/>
      <c r="R3586" s="143" t="str">
        <f>IF(H3586="","",(S3586/S3586)&amp;":"&amp;ROUND(AI3586/S3586,2))</f>
        <v/>
      </c>
      <c r="S3586" s="144" t="str">
        <f t="shared" si="665"/>
        <v/>
      </c>
      <c r="T3586" s="145" t="str">
        <f t="shared" si="666"/>
        <v/>
      </c>
      <c r="U3586" s="118"/>
      <c r="V3586" s="145" t="str">
        <f t="shared" si="667"/>
        <v/>
      </c>
      <c r="W3586" s="144" t="str">
        <f t="shared" si="668"/>
        <v/>
      </c>
      <c r="X3586" s="146" t="str">
        <f>IF(C3586="","",IF(OR(C3586="Trade",C3586="Multi Position"),(X3585+V3586),IF(C3586="Deposit",(X3585+AE3586),IF(C3586="Withdrawal",(X3585-AE3586)))))</f>
        <v/>
      </c>
      <c r="Y3586" s="145" t="str">
        <f t="shared" si="669"/>
        <v/>
      </c>
      <c r="Z3586" s="118"/>
      <c r="AA3586" s="118"/>
      <c r="AB3586" s="118"/>
      <c r="AC3586" s="118"/>
      <c r="AD3586" s="118"/>
      <c r="AE3586" s="139"/>
      <c r="AF3586" s="118"/>
      <c r="AG3586" s="118"/>
      <c r="AH3586" s="147" t="str">
        <f t="shared" si="670"/>
        <v/>
      </c>
      <c r="AI3586" s="147" t="str">
        <f t="shared" si="671"/>
        <v/>
      </c>
      <c r="AJ3586" s="148" t="str">
        <f t="shared" si="660"/>
        <v/>
      </c>
      <c r="AK3586" s="148" t="str">
        <f t="shared" si="661"/>
        <v/>
      </c>
      <c r="AL3586" s="147" t="str">
        <f t="shared" si="662"/>
        <v/>
      </c>
      <c r="AM3586" s="147" t="str">
        <f t="shared" si="663"/>
        <v/>
      </c>
      <c r="AN3586" s="147" t="str">
        <f t="shared" si="664"/>
        <v/>
      </c>
      <c r="AO3586" s="118"/>
    </row>
    <row r="3587" spans="1:41">
      <c r="A3587" s="118"/>
      <c r="B3587" s="118"/>
      <c r="C3587" s="118"/>
      <c r="D3587" s="118"/>
      <c r="E3587" s="118"/>
      <c r="F3587" s="118"/>
      <c r="G3587" s="118"/>
      <c r="H3587" s="118"/>
      <c r="I3587" s="118"/>
      <c r="J3587" s="118"/>
      <c r="K3587" s="118"/>
      <c r="L3587" s="118"/>
      <c r="M3587" s="118"/>
      <c r="N3587" s="118"/>
      <c r="O3587" s="143" t="str">
        <f>IF(H3587="","",(S3587/S3587)&amp;":"&amp;ROUND(AH3587/S3587,2))</f>
        <v/>
      </c>
      <c r="P3587" s="118"/>
      <c r="Q3587" s="118"/>
      <c r="R3587" s="143" t="str">
        <f>IF(H3587="","",(S3587/S3587)&amp;":"&amp;ROUND(AI3587/S3587,2))</f>
        <v/>
      </c>
      <c r="S3587" s="144" t="str">
        <f t="shared" si="665"/>
        <v/>
      </c>
      <c r="T3587" s="145" t="str">
        <f t="shared" si="666"/>
        <v/>
      </c>
      <c r="U3587" s="118"/>
      <c r="V3587" s="145" t="str">
        <f t="shared" si="667"/>
        <v/>
      </c>
      <c r="W3587" s="144" t="str">
        <f t="shared" si="668"/>
        <v/>
      </c>
      <c r="X3587" s="146" t="str">
        <f>IF(C3587="","",IF(OR(C3587="Trade",C3587="Multi Position"),(X3586+V3587),IF(C3587="Deposit",(X3586+AE3587),IF(C3587="Withdrawal",(X3586-AE3587)))))</f>
        <v/>
      </c>
      <c r="Y3587" s="145" t="str">
        <f t="shared" si="669"/>
        <v/>
      </c>
      <c r="Z3587" s="118"/>
      <c r="AA3587" s="118"/>
      <c r="AB3587" s="118"/>
      <c r="AC3587" s="118"/>
      <c r="AD3587" s="118"/>
      <c r="AE3587" s="139"/>
      <c r="AF3587" s="118"/>
      <c r="AG3587" s="118"/>
      <c r="AH3587" s="147" t="str">
        <f t="shared" si="670"/>
        <v/>
      </c>
      <c r="AI3587" s="147" t="str">
        <f t="shared" si="671"/>
        <v/>
      </c>
      <c r="AJ3587" s="148" t="str">
        <f t="shared" si="660"/>
        <v/>
      </c>
      <c r="AK3587" s="148" t="str">
        <f t="shared" si="661"/>
        <v/>
      </c>
      <c r="AL3587" s="147" t="str">
        <f t="shared" si="662"/>
        <v/>
      </c>
      <c r="AM3587" s="147" t="str">
        <f t="shared" si="663"/>
        <v/>
      </c>
      <c r="AN3587" s="147" t="str">
        <f t="shared" si="664"/>
        <v/>
      </c>
      <c r="AO3587" s="118"/>
    </row>
    <row r="3588" spans="1:41">
      <c r="A3588" s="118"/>
      <c r="B3588" s="118"/>
      <c r="C3588" s="118"/>
      <c r="D3588" s="118"/>
      <c r="E3588" s="118"/>
      <c r="F3588" s="118"/>
      <c r="G3588" s="118"/>
      <c r="H3588" s="118"/>
      <c r="I3588" s="118"/>
      <c r="J3588" s="118"/>
      <c r="K3588" s="118"/>
      <c r="L3588" s="118"/>
      <c r="M3588" s="118"/>
      <c r="N3588" s="118"/>
      <c r="O3588" s="143" t="str">
        <f>IF(H3588="","",(S3588/S3588)&amp;":"&amp;ROUND(AH3588/S3588,2))</f>
        <v/>
      </c>
      <c r="P3588" s="118"/>
      <c r="Q3588" s="118"/>
      <c r="R3588" s="143" t="str">
        <f>IF(H3588="","",(S3588/S3588)&amp;":"&amp;ROUND(AI3588/S3588,2))</f>
        <v/>
      </c>
      <c r="S3588" s="144" t="str">
        <f t="shared" si="665"/>
        <v/>
      </c>
      <c r="T3588" s="145" t="str">
        <f t="shared" si="666"/>
        <v/>
      </c>
      <c r="U3588" s="118"/>
      <c r="V3588" s="145" t="str">
        <f t="shared" si="667"/>
        <v/>
      </c>
      <c r="W3588" s="144" t="str">
        <f t="shared" si="668"/>
        <v/>
      </c>
      <c r="X3588" s="146" t="str">
        <f>IF(C3588="","",IF(OR(C3588="Trade",C3588="Multi Position"),(X3587+V3588),IF(C3588="Deposit",(X3587+AE3588),IF(C3588="Withdrawal",(X3587-AE3588)))))</f>
        <v/>
      </c>
      <c r="Y3588" s="145" t="str">
        <f t="shared" si="669"/>
        <v/>
      </c>
      <c r="Z3588" s="118"/>
      <c r="AA3588" s="118"/>
      <c r="AB3588" s="118"/>
      <c r="AC3588" s="118"/>
      <c r="AD3588" s="118"/>
      <c r="AE3588" s="139"/>
      <c r="AF3588" s="118"/>
      <c r="AG3588" s="118"/>
      <c r="AH3588" s="147" t="str">
        <f t="shared" si="670"/>
        <v/>
      </c>
      <c r="AI3588" s="147" t="str">
        <f t="shared" si="671"/>
        <v/>
      </c>
      <c r="AJ3588" s="148" t="str">
        <f t="shared" si="660"/>
        <v/>
      </c>
      <c r="AK3588" s="148" t="str">
        <f t="shared" si="661"/>
        <v/>
      </c>
      <c r="AL3588" s="147" t="str">
        <f t="shared" si="662"/>
        <v/>
      </c>
      <c r="AM3588" s="147" t="str">
        <f t="shared" si="663"/>
        <v/>
      </c>
      <c r="AN3588" s="147" t="str">
        <f t="shared" si="664"/>
        <v/>
      </c>
      <c r="AO3588" s="118"/>
    </row>
    <row r="3589" spans="1:41">
      <c r="A3589" s="118"/>
      <c r="B3589" s="118"/>
      <c r="C3589" s="118"/>
      <c r="D3589" s="118"/>
      <c r="E3589" s="118"/>
      <c r="F3589" s="118"/>
      <c r="G3589" s="118"/>
      <c r="H3589" s="118"/>
      <c r="I3589" s="118"/>
      <c r="J3589" s="118"/>
      <c r="K3589" s="118"/>
      <c r="L3589" s="118"/>
      <c r="M3589" s="118"/>
      <c r="N3589" s="118"/>
      <c r="O3589" s="143" t="str">
        <f>IF(H3589="","",(S3589/S3589)&amp;":"&amp;ROUND(AH3589/S3589,2))</f>
        <v/>
      </c>
      <c r="P3589" s="118"/>
      <c r="Q3589" s="118"/>
      <c r="R3589" s="143" t="str">
        <f>IF(H3589="","",(S3589/S3589)&amp;":"&amp;ROUND(AI3589/S3589,2))</f>
        <v/>
      </c>
      <c r="S3589" s="144" t="str">
        <f t="shared" si="665"/>
        <v/>
      </c>
      <c r="T3589" s="145" t="str">
        <f t="shared" si="666"/>
        <v/>
      </c>
      <c r="U3589" s="118"/>
      <c r="V3589" s="145" t="str">
        <f t="shared" si="667"/>
        <v/>
      </c>
      <c r="W3589" s="144" t="str">
        <f t="shared" si="668"/>
        <v/>
      </c>
      <c r="X3589" s="146" t="str">
        <f>IF(C3589="","",IF(OR(C3589="Trade",C3589="Multi Position"),(X3588+V3589),IF(C3589="Deposit",(X3588+AE3589),IF(C3589="Withdrawal",(X3588-AE3589)))))</f>
        <v/>
      </c>
      <c r="Y3589" s="145" t="str">
        <f t="shared" si="669"/>
        <v/>
      </c>
      <c r="Z3589" s="118"/>
      <c r="AA3589" s="118"/>
      <c r="AB3589" s="118"/>
      <c r="AC3589" s="118"/>
      <c r="AD3589" s="118"/>
      <c r="AE3589" s="139"/>
      <c r="AF3589" s="118"/>
      <c r="AG3589" s="118"/>
      <c r="AH3589" s="147" t="str">
        <f t="shared" si="670"/>
        <v/>
      </c>
      <c r="AI3589" s="147" t="str">
        <f t="shared" si="671"/>
        <v/>
      </c>
      <c r="AJ3589" s="148" t="str">
        <f t="shared" si="660"/>
        <v/>
      </c>
      <c r="AK3589" s="148" t="str">
        <f t="shared" si="661"/>
        <v/>
      </c>
      <c r="AL3589" s="147" t="str">
        <f t="shared" si="662"/>
        <v/>
      </c>
      <c r="AM3589" s="147" t="str">
        <f t="shared" si="663"/>
        <v/>
      </c>
      <c r="AN3589" s="147" t="str">
        <f t="shared" si="664"/>
        <v/>
      </c>
      <c r="AO3589" s="118"/>
    </row>
    <row r="3590" spans="1:41">
      <c r="A3590" s="118"/>
      <c r="B3590" s="118"/>
      <c r="C3590" s="118"/>
      <c r="D3590" s="118"/>
      <c r="E3590" s="118"/>
      <c r="F3590" s="118"/>
      <c r="G3590" s="118"/>
      <c r="H3590" s="118"/>
      <c r="I3590" s="118"/>
      <c r="J3590" s="118"/>
      <c r="K3590" s="118"/>
      <c r="L3590" s="118"/>
      <c r="M3590" s="118"/>
      <c r="N3590" s="118"/>
      <c r="O3590" s="143" t="str">
        <f>IF(H3590="","",(S3590/S3590)&amp;":"&amp;ROUND(AH3590/S3590,2))</f>
        <v/>
      </c>
      <c r="P3590" s="118"/>
      <c r="Q3590" s="118"/>
      <c r="R3590" s="143" t="str">
        <f>IF(H3590="","",(S3590/S3590)&amp;":"&amp;ROUND(AI3590/S3590,2))</f>
        <v/>
      </c>
      <c r="S3590" s="144" t="str">
        <f t="shared" si="665"/>
        <v/>
      </c>
      <c r="T3590" s="145" t="str">
        <f t="shared" si="666"/>
        <v/>
      </c>
      <c r="U3590" s="118"/>
      <c r="V3590" s="145" t="str">
        <f t="shared" si="667"/>
        <v/>
      </c>
      <c r="W3590" s="144" t="str">
        <f t="shared" si="668"/>
        <v/>
      </c>
      <c r="X3590" s="146" t="str">
        <f>IF(C3590="","",IF(OR(C3590="Trade",C3590="Multi Position"),(X3589+V3590),IF(C3590="Deposit",(X3589+AE3590),IF(C3590="Withdrawal",(X3589-AE3590)))))</f>
        <v/>
      </c>
      <c r="Y3590" s="145" t="str">
        <f t="shared" si="669"/>
        <v/>
      </c>
      <c r="Z3590" s="118"/>
      <c r="AA3590" s="118"/>
      <c r="AB3590" s="118"/>
      <c r="AC3590" s="118"/>
      <c r="AD3590" s="118"/>
      <c r="AE3590" s="139"/>
      <c r="AF3590" s="118"/>
      <c r="AG3590" s="118"/>
      <c r="AH3590" s="147" t="str">
        <f t="shared" si="670"/>
        <v/>
      </c>
      <c r="AI3590" s="147" t="str">
        <f t="shared" si="671"/>
        <v/>
      </c>
      <c r="AJ3590" s="148" t="str">
        <f t="shared" si="660"/>
        <v/>
      </c>
      <c r="AK3590" s="148" t="str">
        <f t="shared" si="661"/>
        <v/>
      </c>
      <c r="AL3590" s="147" t="str">
        <f t="shared" si="662"/>
        <v/>
      </c>
      <c r="AM3590" s="147" t="str">
        <f t="shared" si="663"/>
        <v/>
      </c>
      <c r="AN3590" s="147" t="str">
        <f t="shared" si="664"/>
        <v/>
      </c>
      <c r="AO3590" s="118"/>
    </row>
    <row r="3591" spans="1:41">
      <c r="A3591" s="118"/>
      <c r="B3591" s="118"/>
      <c r="C3591" s="118"/>
      <c r="D3591" s="118"/>
      <c r="E3591" s="118"/>
      <c r="F3591" s="118"/>
      <c r="G3591" s="118"/>
      <c r="H3591" s="118"/>
      <c r="I3591" s="118"/>
      <c r="J3591" s="118"/>
      <c r="K3591" s="118"/>
      <c r="L3591" s="118"/>
      <c r="M3591" s="118"/>
      <c r="N3591" s="118"/>
      <c r="O3591" s="143" t="str">
        <f>IF(H3591="","",(S3591/S3591)&amp;":"&amp;ROUND(AH3591/S3591,2))</f>
        <v/>
      </c>
      <c r="P3591" s="118"/>
      <c r="Q3591" s="118"/>
      <c r="R3591" s="143" t="str">
        <f>IF(H3591="","",(S3591/S3591)&amp;":"&amp;ROUND(AI3591/S3591,2))</f>
        <v/>
      </c>
      <c r="S3591" s="144" t="str">
        <f t="shared" si="665"/>
        <v/>
      </c>
      <c r="T3591" s="145" t="str">
        <f t="shared" si="666"/>
        <v/>
      </c>
      <c r="U3591" s="118"/>
      <c r="V3591" s="145" t="str">
        <f t="shared" si="667"/>
        <v/>
      </c>
      <c r="W3591" s="144" t="str">
        <f t="shared" si="668"/>
        <v/>
      </c>
      <c r="X3591" s="146" t="str">
        <f>IF(C3591="","",IF(OR(C3591="Trade",C3591="Multi Position"),(X3590+V3591),IF(C3591="Deposit",(X3590+AE3591),IF(C3591="Withdrawal",(X3590-AE3591)))))</f>
        <v/>
      </c>
      <c r="Y3591" s="145" t="str">
        <f t="shared" si="669"/>
        <v/>
      </c>
      <c r="Z3591" s="118"/>
      <c r="AA3591" s="118"/>
      <c r="AB3591" s="118"/>
      <c r="AC3591" s="118"/>
      <c r="AD3591" s="118"/>
      <c r="AE3591" s="139"/>
      <c r="AF3591" s="118"/>
      <c r="AG3591" s="118"/>
      <c r="AH3591" s="147" t="str">
        <f t="shared" si="670"/>
        <v/>
      </c>
      <c r="AI3591" s="147" t="str">
        <f t="shared" si="671"/>
        <v/>
      </c>
      <c r="AJ3591" s="148" t="str">
        <f t="shared" si="660"/>
        <v/>
      </c>
      <c r="AK3591" s="148" t="str">
        <f t="shared" si="661"/>
        <v/>
      </c>
      <c r="AL3591" s="147" t="str">
        <f t="shared" si="662"/>
        <v/>
      </c>
      <c r="AM3591" s="147" t="str">
        <f t="shared" si="663"/>
        <v/>
      </c>
      <c r="AN3591" s="147" t="str">
        <f t="shared" si="664"/>
        <v/>
      </c>
      <c r="AO3591" s="118"/>
    </row>
    <row r="3592" spans="1:41">
      <c r="A3592" s="118"/>
      <c r="B3592" s="118"/>
      <c r="C3592" s="118"/>
      <c r="D3592" s="118"/>
      <c r="E3592" s="118"/>
      <c r="F3592" s="118"/>
      <c r="G3592" s="118"/>
      <c r="H3592" s="118"/>
      <c r="I3592" s="118"/>
      <c r="J3592" s="118"/>
      <c r="K3592" s="118"/>
      <c r="L3592" s="118"/>
      <c r="M3592" s="118"/>
      <c r="N3592" s="118"/>
      <c r="O3592" s="143" t="str">
        <f>IF(H3592="","",(S3592/S3592)&amp;":"&amp;ROUND(AH3592/S3592,2))</f>
        <v/>
      </c>
      <c r="P3592" s="118"/>
      <c r="Q3592" s="118"/>
      <c r="R3592" s="143" t="str">
        <f>IF(H3592="","",(S3592/S3592)&amp;":"&amp;ROUND(AI3592/S3592,2))</f>
        <v/>
      </c>
      <c r="S3592" s="144" t="str">
        <f t="shared" si="665"/>
        <v/>
      </c>
      <c r="T3592" s="145" t="str">
        <f t="shared" si="666"/>
        <v/>
      </c>
      <c r="U3592" s="118"/>
      <c r="V3592" s="145" t="str">
        <f t="shared" si="667"/>
        <v/>
      </c>
      <c r="W3592" s="144" t="str">
        <f t="shared" si="668"/>
        <v/>
      </c>
      <c r="X3592" s="146" t="str">
        <f>IF(C3592="","",IF(OR(C3592="Trade",C3592="Multi Position"),(X3591+V3592),IF(C3592="Deposit",(X3591+AE3592),IF(C3592="Withdrawal",(X3591-AE3592)))))</f>
        <v/>
      </c>
      <c r="Y3592" s="145" t="str">
        <f t="shared" si="669"/>
        <v/>
      </c>
      <c r="Z3592" s="118"/>
      <c r="AA3592" s="118"/>
      <c r="AB3592" s="118"/>
      <c r="AC3592" s="118"/>
      <c r="AD3592" s="118"/>
      <c r="AE3592" s="139"/>
      <c r="AF3592" s="118"/>
      <c r="AG3592" s="118"/>
      <c r="AH3592" s="147" t="str">
        <f t="shared" si="670"/>
        <v/>
      </c>
      <c r="AI3592" s="147" t="str">
        <f t="shared" si="671"/>
        <v/>
      </c>
      <c r="AJ3592" s="148" t="str">
        <f t="shared" si="660"/>
        <v/>
      </c>
      <c r="AK3592" s="148" t="str">
        <f t="shared" si="661"/>
        <v/>
      </c>
      <c r="AL3592" s="147" t="str">
        <f t="shared" si="662"/>
        <v/>
      </c>
      <c r="AM3592" s="147" t="str">
        <f t="shared" si="663"/>
        <v/>
      </c>
      <c r="AN3592" s="147" t="str">
        <f t="shared" si="664"/>
        <v/>
      </c>
      <c r="AO3592" s="118"/>
    </row>
    <row r="3593" spans="1:41">
      <c r="A3593" s="118"/>
      <c r="B3593" s="118"/>
      <c r="C3593" s="118"/>
      <c r="D3593" s="118"/>
      <c r="E3593" s="118"/>
      <c r="F3593" s="118"/>
      <c r="G3593" s="118"/>
      <c r="H3593" s="118"/>
      <c r="I3593" s="118"/>
      <c r="J3593" s="118"/>
      <c r="K3593" s="118"/>
      <c r="L3593" s="118"/>
      <c r="M3593" s="118"/>
      <c r="N3593" s="118"/>
      <c r="O3593" s="143" t="str">
        <f>IF(H3593="","",(S3593/S3593)&amp;":"&amp;ROUND(AH3593/S3593,2))</f>
        <v/>
      </c>
      <c r="P3593" s="118"/>
      <c r="Q3593" s="118"/>
      <c r="R3593" s="143" t="str">
        <f>IF(H3593="","",(S3593/S3593)&amp;":"&amp;ROUND(AI3593/S3593,2))</f>
        <v/>
      </c>
      <c r="S3593" s="144" t="str">
        <f t="shared" si="665"/>
        <v/>
      </c>
      <c r="T3593" s="145" t="str">
        <f t="shared" si="666"/>
        <v/>
      </c>
      <c r="U3593" s="118"/>
      <c r="V3593" s="145" t="str">
        <f t="shared" si="667"/>
        <v/>
      </c>
      <c r="W3593" s="144" t="str">
        <f t="shared" si="668"/>
        <v/>
      </c>
      <c r="X3593" s="146" t="str">
        <f>IF(C3593="","",IF(OR(C3593="Trade",C3593="Multi Position"),(X3592+V3593),IF(C3593="Deposit",(X3592+AE3593),IF(C3593="Withdrawal",(X3592-AE3593)))))</f>
        <v/>
      </c>
      <c r="Y3593" s="145" t="str">
        <f t="shared" si="669"/>
        <v/>
      </c>
      <c r="Z3593" s="118"/>
      <c r="AA3593" s="118"/>
      <c r="AB3593" s="118"/>
      <c r="AC3593" s="118"/>
      <c r="AD3593" s="118"/>
      <c r="AE3593" s="139"/>
      <c r="AF3593" s="118"/>
      <c r="AG3593" s="118"/>
      <c r="AH3593" s="147" t="str">
        <f t="shared" si="670"/>
        <v/>
      </c>
      <c r="AI3593" s="147" t="str">
        <f t="shared" si="671"/>
        <v/>
      </c>
      <c r="AJ3593" s="148" t="str">
        <f t="shared" si="660"/>
        <v/>
      </c>
      <c r="AK3593" s="148" t="str">
        <f t="shared" si="661"/>
        <v/>
      </c>
      <c r="AL3593" s="147" t="str">
        <f t="shared" si="662"/>
        <v/>
      </c>
      <c r="AM3593" s="147" t="str">
        <f t="shared" si="663"/>
        <v/>
      </c>
      <c r="AN3593" s="147" t="str">
        <f t="shared" si="664"/>
        <v/>
      </c>
      <c r="AO3593" s="118"/>
    </row>
    <row r="3594" spans="1:41">
      <c r="A3594" s="118"/>
      <c r="B3594" s="118"/>
      <c r="C3594" s="118"/>
      <c r="D3594" s="118"/>
      <c r="E3594" s="118"/>
      <c r="F3594" s="118"/>
      <c r="G3594" s="118"/>
      <c r="H3594" s="118"/>
      <c r="I3594" s="118"/>
      <c r="J3594" s="118"/>
      <c r="K3594" s="118"/>
      <c r="L3594" s="118"/>
      <c r="M3594" s="118"/>
      <c r="N3594" s="118"/>
      <c r="O3594" s="143" t="str">
        <f>IF(H3594="","",(S3594/S3594)&amp;":"&amp;ROUND(AH3594/S3594,2))</f>
        <v/>
      </c>
      <c r="P3594" s="118"/>
      <c r="Q3594" s="118"/>
      <c r="R3594" s="143" t="str">
        <f>IF(H3594="","",(S3594/S3594)&amp;":"&amp;ROUND(AI3594/S3594,2))</f>
        <v/>
      </c>
      <c r="S3594" s="144" t="str">
        <f t="shared" si="665"/>
        <v/>
      </c>
      <c r="T3594" s="145" t="str">
        <f t="shared" si="666"/>
        <v/>
      </c>
      <c r="U3594" s="118"/>
      <c r="V3594" s="145" t="str">
        <f t="shared" si="667"/>
        <v/>
      </c>
      <c r="W3594" s="144" t="str">
        <f t="shared" si="668"/>
        <v/>
      </c>
      <c r="X3594" s="146" t="str">
        <f>IF(C3594="","",IF(OR(C3594="Trade",C3594="Multi Position"),(X3593+V3594),IF(C3594="Deposit",(X3593+AE3594),IF(C3594="Withdrawal",(X3593-AE3594)))))</f>
        <v/>
      </c>
      <c r="Y3594" s="145" t="str">
        <f t="shared" si="669"/>
        <v/>
      </c>
      <c r="Z3594" s="118"/>
      <c r="AA3594" s="118"/>
      <c r="AB3594" s="118"/>
      <c r="AC3594" s="118"/>
      <c r="AD3594" s="118"/>
      <c r="AE3594" s="139"/>
      <c r="AF3594" s="118"/>
      <c r="AG3594" s="118"/>
      <c r="AH3594" s="147" t="str">
        <f t="shared" si="670"/>
        <v/>
      </c>
      <c r="AI3594" s="147" t="str">
        <f t="shared" si="671"/>
        <v/>
      </c>
      <c r="AJ3594" s="148" t="str">
        <f t="shared" ref="AJ3594:AJ3657" si="672">IF(V3594&lt;0,V3594/-X3594,S3594)</f>
        <v/>
      </c>
      <c r="AK3594" s="148" t="str">
        <f t="shared" ref="AK3594:AK3657" si="673">IF(V3594="","",IF(H3594="LONG",IF(V3594&gt;0,V3594/X3594,((L3594*(P3594-K3594))/X3594)),IF(V3594&gt;0,V3594/X3594,((L3594*(K3594-P3594))/X3594))))</f>
        <v/>
      </c>
      <c r="AL3594" s="147" t="str">
        <f t="shared" ref="AL3594:AL3657" si="674">IF(B3594="","",MONTH(B3594))</f>
        <v/>
      </c>
      <c r="AM3594" s="147" t="str">
        <f t="shared" ref="AM3594:AM3657" si="675">IF(B3594="","",YEAR(B3594))</f>
        <v/>
      </c>
      <c r="AN3594" s="147" t="str">
        <f t="shared" ref="AN3594:AN3657" si="676">IF(B3594="","",DAY(B3594))</f>
        <v/>
      </c>
      <c r="AO3594" s="118"/>
    </row>
    <row r="3595" spans="1:41">
      <c r="A3595" s="118"/>
      <c r="B3595" s="118"/>
      <c r="C3595" s="118"/>
      <c r="D3595" s="118"/>
      <c r="E3595" s="118"/>
      <c r="F3595" s="118"/>
      <c r="G3595" s="118"/>
      <c r="H3595" s="118"/>
      <c r="I3595" s="118"/>
      <c r="J3595" s="118"/>
      <c r="K3595" s="118"/>
      <c r="L3595" s="118"/>
      <c r="M3595" s="118"/>
      <c r="N3595" s="118"/>
      <c r="O3595" s="143" t="str">
        <f>IF(H3595="","",(S3595/S3595)&amp;":"&amp;ROUND(AH3595/S3595,2))</f>
        <v/>
      </c>
      <c r="P3595" s="118"/>
      <c r="Q3595" s="118"/>
      <c r="R3595" s="143" t="str">
        <f>IF(H3595="","",(S3595/S3595)&amp;":"&amp;ROUND(AI3595/S3595,2))</f>
        <v/>
      </c>
      <c r="S3595" s="144" t="str">
        <f t="shared" ref="S3595:S3658" si="677">IF(N3595="","",IF(H3595="LONG",(((K3595-M3595)*L3595)/X3594),(((M3595-K3595)*L3595)/X3594)))</f>
        <v/>
      </c>
      <c r="T3595" s="145" t="str">
        <f t="shared" ref="T3595:T3658" si="678">IF(K3595="","",IF(H3595="LONG",(P3595*L3595)-(K3595*L3595),(K3595*L3595)-(P3595*L3595)))</f>
        <v/>
      </c>
      <c r="U3595" s="118"/>
      <c r="V3595" s="145" t="str">
        <f t="shared" ref="V3595:V3658" si="679">IF(K3595="","",IF(T3595&lt;0,(T3595)-+U3595,(T3595)-U3595))</f>
        <v/>
      </c>
      <c r="W3595" s="144" t="str">
        <f t="shared" ref="W3595:W3658" si="680">IF(P3595="","",SUM(V3595/X3594))</f>
        <v/>
      </c>
      <c r="X3595" s="146" t="str">
        <f>IF(C3595="","",IF(OR(C3595="Trade",C3595="Multi Position"),(X3594+V3595),IF(C3595="Deposit",(X3594+AE3595),IF(C3595="Withdrawal",(X3594-AE3595)))))</f>
        <v/>
      </c>
      <c r="Y3595" s="145" t="str">
        <f t="shared" ref="Y3595:Y3658" si="681">IF(Q3595="","",INT(Q3595-B3595)&amp;" Days "&amp;TEXT(Q3595-B3595,"H"" Hrs ""m"" mins """))</f>
        <v/>
      </c>
      <c r="Z3595" s="118"/>
      <c r="AA3595" s="118"/>
      <c r="AB3595" s="118"/>
      <c r="AC3595" s="118"/>
      <c r="AD3595" s="118"/>
      <c r="AE3595" s="139"/>
      <c r="AF3595" s="118"/>
      <c r="AG3595" s="118"/>
      <c r="AH3595" s="147" t="str">
        <f t="shared" ref="AH3595:AH3658" si="682">IF(K3595="","", IF(H3595="LONG", (((N3595-K3595)*L3595)/X3594), (((K3595-N3595)*L3595)/X3594)))</f>
        <v/>
      </c>
      <c r="AI3595" s="147" t="str">
        <f t="shared" ref="AI3595:AI3658" si="683">IF(K3595="","", IF(H3595="LONG", (((P3595-K3595)*L3595)/X3594), (((K3595-P3595)*L3595)/X3594)))</f>
        <v/>
      </c>
      <c r="AJ3595" s="148" t="str">
        <f t="shared" si="672"/>
        <v/>
      </c>
      <c r="AK3595" s="148" t="str">
        <f t="shared" si="673"/>
        <v/>
      </c>
      <c r="AL3595" s="147" t="str">
        <f t="shared" si="674"/>
        <v/>
      </c>
      <c r="AM3595" s="147" t="str">
        <f t="shared" si="675"/>
        <v/>
      </c>
      <c r="AN3595" s="147" t="str">
        <f t="shared" si="676"/>
        <v/>
      </c>
      <c r="AO3595" s="118"/>
    </row>
    <row r="3596" spans="1:41">
      <c r="A3596" s="118"/>
      <c r="B3596" s="118"/>
      <c r="C3596" s="118"/>
      <c r="D3596" s="118"/>
      <c r="E3596" s="118"/>
      <c r="F3596" s="118"/>
      <c r="G3596" s="118"/>
      <c r="H3596" s="118"/>
      <c r="I3596" s="118"/>
      <c r="J3596" s="118"/>
      <c r="K3596" s="118"/>
      <c r="L3596" s="118"/>
      <c r="M3596" s="118"/>
      <c r="N3596" s="118"/>
      <c r="O3596" s="143" t="str">
        <f>IF(H3596="","",(S3596/S3596)&amp;":"&amp;ROUND(AH3596/S3596,2))</f>
        <v/>
      </c>
      <c r="P3596" s="118"/>
      <c r="Q3596" s="118"/>
      <c r="R3596" s="143" t="str">
        <f>IF(H3596="","",(S3596/S3596)&amp;":"&amp;ROUND(AI3596/S3596,2))</f>
        <v/>
      </c>
      <c r="S3596" s="144" t="str">
        <f t="shared" si="677"/>
        <v/>
      </c>
      <c r="T3596" s="145" t="str">
        <f t="shared" si="678"/>
        <v/>
      </c>
      <c r="U3596" s="118"/>
      <c r="V3596" s="145" t="str">
        <f t="shared" si="679"/>
        <v/>
      </c>
      <c r="W3596" s="144" t="str">
        <f t="shared" si="680"/>
        <v/>
      </c>
      <c r="X3596" s="146" t="str">
        <f>IF(C3596="","",IF(OR(C3596="Trade",C3596="Multi Position"),(X3595+V3596),IF(C3596="Deposit",(X3595+AE3596),IF(C3596="Withdrawal",(X3595-AE3596)))))</f>
        <v/>
      </c>
      <c r="Y3596" s="145" t="str">
        <f t="shared" si="681"/>
        <v/>
      </c>
      <c r="Z3596" s="118"/>
      <c r="AA3596" s="118"/>
      <c r="AB3596" s="118"/>
      <c r="AC3596" s="118"/>
      <c r="AD3596" s="118"/>
      <c r="AE3596" s="139"/>
      <c r="AF3596" s="118"/>
      <c r="AG3596" s="118"/>
      <c r="AH3596" s="147" t="str">
        <f t="shared" si="682"/>
        <v/>
      </c>
      <c r="AI3596" s="147" t="str">
        <f t="shared" si="683"/>
        <v/>
      </c>
      <c r="AJ3596" s="148" t="str">
        <f t="shared" si="672"/>
        <v/>
      </c>
      <c r="AK3596" s="148" t="str">
        <f t="shared" si="673"/>
        <v/>
      </c>
      <c r="AL3596" s="147" t="str">
        <f t="shared" si="674"/>
        <v/>
      </c>
      <c r="AM3596" s="147" t="str">
        <f t="shared" si="675"/>
        <v/>
      </c>
      <c r="AN3596" s="147" t="str">
        <f t="shared" si="676"/>
        <v/>
      </c>
      <c r="AO3596" s="118"/>
    </row>
    <row r="3597" spans="1:41">
      <c r="A3597" s="118"/>
      <c r="B3597" s="118"/>
      <c r="C3597" s="118"/>
      <c r="D3597" s="118"/>
      <c r="E3597" s="118"/>
      <c r="F3597" s="118"/>
      <c r="G3597" s="118"/>
      <c r="H3597" s="118"/>
      <c r="I3597" s="118"/>
      <c r="J3597" s="118"/>
      <c r="K3597" s="118"/>
      <c r="L3597" s="118"/>
      <c r="M3597" s="118"/>
      <c r="N3597" s="118"/>
      <c r="O3597" s="143" t="str">
        <f>IF(H3597="","",(S3597/S3597)&amp;":"&amp;ROUND(AH3597/S3597,2))</f>
        <v/>
      </c>
      <c r="P3597" s="118"/>
      <c r="Q3597" s="118"/>
      <c r="R3597" s="143" t="str">
        <f>IF(H3597="","",(S3597/S3597)&amp;":"&amp;ROUND(AI3597/S3597,2))</f>
        <v/>
      </c>
      <c r="S3597" s="144" t="str">
        <f t="shared" si="677"/>
        <v/>
      </c>
      <c r="T3597" s="145" t="str">
        <f t="shared" si="678"/>
        <v/>
      </c>
      <c r="U3597" s="118"/>
      <c r="V3597" s="145" t="str">
        <f t="shared" si="679"/>
        <v/>
      </c>
      <c r="W3597" s="144" t="str">
        <f t="shared" si="680"/>
        <v/>
      </c>
      <c r="X3597" s="146" t="str">
        <f>IF(C3597="","",IF(OR(C3597="Trade",C3597="Multi Position"),(X3596+V3597),IF(C3597="Deposit",(X3596+AE3597),IF(C3597="Withdrawal",(X3596-AE3597)))))</f>
        <v/>
      </c>
      <c r="Y3597" s="145" t="str">
        <f t="shared" si="681"/>
        <v/>
      </c>
      <c r="Z3597" s="118"/>
      <c r="AA3597" s="118"/>
      <c r="AB3597" s="118"/>
      <c r="AC3597" s="118"/>
      <c r="AD3597" s="118"/>
      <c r="AE3597" s="139"/>
      <c r="AF3597" s="118"/>
      <c r="AG3597" s="118"/>
      <c r="AH3597" s="147" t="str">
        <f t="shared" si="682"/>
        <v/>
      </c>
      <c r="AI3597" s="147" t="str">
        <f t="shared" si="683"/>
        <v/>
      </c>
      <c r="AJ3597" s="148" t="str">
        <f t="shared" si="672"/>
        <v/>
      </c>
      <c r="AK3597" s="148" t="str">
        <f t="shared" si="673"/>
        <v/>
      </c>
      <c r="AL3597" s="147" t="str">
        <f t="shared" si="674"/>
        <v/>
      </c>
      <c r="AM3597" s="147" t="str">
        <f t="shared" si="675"/>
        <v/>
      </c>
      <c r="AN3597" s="147" t="str">
        <f t="shared" si="676"/>
        <v/>
      </c>
      <c r="AO3597" s="118"/>
    </row>
    <row r="3598" spans="1:41">
      <c r="A3598" s="118"/>
      <c r="B3598" s="118"/>
      <c r="C3598" s="118"/>
      <c r="D3598" s="118"/>
      <c r="E3598" s="118"/>
      <c r="F3598" s="118"/>
      <c r="G3598" s="118"/>
      <c r="H3598" s="118"/>
      <c r="I3598" s="118"/>
      <c r="J3598" s="118"/>
      <c r="K3598" s="118"/>
      <c r="L3598" s="118"/>
      <c r="M3598" s="118"/>
      <c r="N3598" s="118"/>
      <c r="O3598" s="143" t="str">
        <f>IF(H3598="","",(S3598/S3598)&amp;":"&amp;ROUND(AH3598/S3598,2))</f>
        <v/>
      </c>
      <c r="P3598" s="118"/>
      <c r="Q3598" s="118"/>
      <c r="R3598" s="143" t="str">
        <f>IF(H3598="","",(S3598/S3598)&amp;":"&amp;ROUND(AI3598/S3598,2))</f>
        <v/>
      </c>
      <c r="S3598" s="144" t="str">
        <f t="shared" si="677"/>
        <v/>
      </c>
      <c r="T3598" s="145" t="str">
        <f t="shared" si="678"/>
        <v/>
      </c>
      <c r="U3598" s="118"/>
      <c r="V3598" s="145" t="str">
        <f t="shared" si="679"/>
        <v/>
      </c>
      <c r="W3598" s="144" t="str">
        <f t="shared" si="680"/>
        <v/>
      </c>
      <c r="X3598" s="146" t="str">
        <f>IF(C3598="","",IF(OR(C3598="Trade",C3598="Multi Position"),(X3597+V3598),IF(C3598="Deposit",(X3597+AE3598),IF(C3598="Withdrawal",(X3597-AE3598)))))</f>
        <v/>
      </c>
      <c r="Y3598" s="145" t="str">
        <f t="shared" si="681"/>
        <v/>
      </c>
      <c r="Z3598" s="118"/>
      <c r="AA3598" s="118"/>
      <c r="AB3598" s="118"/>
      <c r="AC3598" s="118"/>
      <c r="AD3598" s="118"/>
      <c r="AE3598" s="139"/>
      <c r="AF3598" s="118"/>
      <c r="AG3598" s="118"/>
      <c r="AH3598" s="147" t="str">
        <f t="shared" si="682"/>
        <v/>
      </c>
      <c r="AI3598" s="147" t="str">
        <f t="shared" si="683"/>
        <v/>
      </c>
      <c r="AJ3598" s="148" t="str">
        <f t="shared" si="672"/>
        <v/>
      </c>
      <c r="AK3598" s="148" t="str">
        <f t="shared" si="673"/>
        <v/>
      </c>
      <c r="AL3598" s="147" t="str">
        <f t="shared" si="674"/>
        <v/>
      </c>
      <c r="AM3598" s="147" t="str">
        <f t="shared" si="675"/>
        <v/>
      </c>
      <c r="AN3598" s="147" t="str">
        <f t="shared" si="676"/>
        <v/>
      </c>
      <c r="AO3598" s="118"/>
    </row>
    <row r="3599" spans="1:41">
      <c r="A3599" s="118"/>
      <c r="B3599" s="118"/>
      <c r="C3599" s="118"/>
      <c r="D3599" s="118"/>
      <c r="E3599" s="118"/>
      <c r="F3599" s="118"/>
      <c r="G3599" s="118"/>
      <c r="H3599" s="118"/>
      <c r="I3599" s="118"/>
      <c r="J3599" s="118"/>
      <c r="K3599" s="118"/>
      <c r="L3599" s="118"/>
      <c r="M3599" s="118"/>
      <c r="N3599" s="118"/>
      <c r="O3599" s="143" t="str">
        <f>IF(H3599="","",(S3599/S3599)&amp;":"&amp;ROUND(AH3599/S3599,2))</f>
        <v/>
      </c>
      <c r="P3599" s="118"/>
      <c r="Q3599" s="118"/>
      <c r="R3599" s="143" t="str">
        <f>IF(H3599="","",(S3599/S3599)&amp;":"&amp;ROUND(AI3599/S3599,2))</f>
        <v/>
      </c>
      <c r="S3599" s="144" t="str">
        <f t="shared" si="677"/>
        <v/>
      </c>
      <c r="T3599" s="145" t="str">
        <f t="shared" si="678"/>
        <v/>
      </c>
      <c r="U3599" s="118"/>
      <c r="V3599" s="145" t="str">
        <f t="shared" si="679"/>
        <v/>
      </c>
      <c r="W3599" s="144" t="str">
        <f t="shared" si="680"/>
        <v/>
      </c>
      <c r="X3599" s="146" t="str">
        <f>IF(C3599="","",IF(OR(C3599="Trade",C3599="Multi Position"),(X3598+V3599),IF(C3599="Deposit",(X3598+AE3599),IF(C3599="Withdrawal",(X3598-AE3599)))))</f>
        <v/>
      </c>
      <c r="Y3599" s="145" t="str">
        <f t="shared" si="681"/>
        <v/>
      </c>
      <c r="Z3599" s="118"/>
      <c r="AA3599" s="118"/>
      <c r="AB3599" s="118"/>
      <c r="AC3599" s="118"/>
      <c r="AD3599" s="118"/>
      <c r="AE3599" s="139"/>
      <c r="AF3599" s="118"/>
      <c r="AG3599" s="118"/>
      <c r="AH3599" s="147" t="str">
        <f t="shared" si="682"/>
        <v/>
      </c>
      <c r="AI3599" s="147" t="str">
        <f t="shared" si="683"/>
        <v/>
      </c>
      <c r="AJ3599" s="148" t="str">
        <f t="shared" si="672"/>
        <v/>
      </c>
      <c r="AK3599" s="148" t="str">
        <f t="shared" si="673"/>
        <v/>
      </c>
      <c r="AL3599" s="147" t="str">
        <f t="shared" si="674"/>
        <v/>
      </c>
      <c r="AM3599" s="147" t="str">
        <f t="shared" si="675"/>
        <v/>
      </c>
      <c r="AN3599" s="147" t="str">
        <f t="shared" si="676"/>
        <v/>
      </c>
      <c r="AO3599" s="118"/>
    </row>
    <row r="3600" spans="1:41">
      <c r="A3600" s="118"/>
      <c r="B3600" s="118"/>
      <c r="C3600" s="118"/>
      <c r="D3600" s="118"/>
      <c r="E3600" s="118"/>
      <c r="F3600" s="118"/>
      <c r="G3600" s="118"/>
      <c r="H3600" s="118"/>
      <c r="I3600" s="118"/>
      <c r="J3600" s="118"/>
      <c r="K3600" s="118"/>
      <c r="L3600" s="118"/>
      <c r="M3600" s="118"/>
      <c r="N3600" s="118"/>
      <c r="O3600" s="143" t="str">
        <f>IF(H3600="","",(S3600/S3600)&amp;":"&amp;ROUND(AH3600/S3600,2))</f>
        <v/>
      </c>
      <c r="P3600" s="118"/>
      <c r="Q3600" s="118"/>
      <c r="R3600" s="143" t="str">
        <f>IF(H3600="","",(S3600/S3600)&amp;":"&amp;ROUND(AI3600/S3600,2))</f>
        <v/>
      </c>
      <c r="S3600" s="144" t="str">
        <f t="shared" si="677"/>
        <v/>
      </c>
      <c r="T3600" s="145" t="str">
        <f t="shared" si="678"/>
        <v/>
      </c>
      <c r="U3600" s="118"/>
      <c r="V3600" s="145" t="str">
        <f t="shared" si="679"/>
        <v/>
      </c>
      <c r="W3600" s="144" t="str">
        <f t="shared" si="680"/>
        <v/>
      </c>
      <c r="X3600" s="146" t="str">
        <f>IF(C3600="","",IF(OR(C3600="Trade",C3600="Multi Position"),(X3599+V3600),IF(C3600="Deposit",(X3599+AE3600),IF(C3600="Withdrawal",(X3599-AE3600)))))</f>
        <v/>
      </c>
      <c r="Y3600" s="145" t="str">
        <f t="shared" si="681"/>
        <v/>
      </c>
      <c r="Z3600" s="118"/>
      <c r="AA3600" s="118"/>
      <c r="AB3600" s="118"/>
      <c r="AC3600" s="118"/>
      <c r="AD3600" s="118"/>
      <c r="AE3600" s="139"/>
      <c r="AF3600" s="118"/>
      <c r="AG3600" s="118"/>
      <c r="AH3600" s="147" t="str">
        <f t="shared" si="682"/>
        <v/>
      </c>
      <c r="AI3600" s="147" t="str">
        <f t="shared" si="683"/>
        <v/>
      </c>
      <c r="AJ3600" s="148" t="str">
        <f t="shared" si="672"/>
        <v/>
      </c>
      <c r="AK3600" s="148" t="str">
        <f t="shared" si="673"/>
        <v/>
      </c>
      <c r="AL3600" s="147" t="str">
        <f t="shared" si="674"/>
        <v/>
      </c>
      <c r="AM3600" s="147" t="str">
        <f t="shared" si="675"/>
        <v/>
      </c>
      <c r="AN3600" s="147" t="str">
        <f t="shared" si="676"/>
        <v/>
      </c>
      <c r="AO3600" s="118"/>
    </row>
    <row r="3601" spans="1:41">
      <c r="A3601" s="118"/>
      <c r="B3601" s="118"/>
      <c r="C3601" s="118"/>
      <c r="D3601" s="118"/>
      <c r="E3601" s="118"/>
      <c r="F3601" s="118"/>
      <c r="G3601" s="118"/>
      <c r="H3601" s="118"/>
      <c r="I3601" s="118"/>
      <c r="J3601" s="118"/>
      <c r="K3601" s="118"/>
      <c r="L3601" s="118"/>
      <c r="M3601" s="118"/>
      <c r="N3601" s="118"/>
      <c r="O3601" s="143" t="str">
        <f>IF(H3601="","",(S3601/S3601)&amp;":"&amp;ROUND(AH3601/S3601,2))</f>
        <v/>
      </c>
      <c r="P3601" s="118"/>
      <c r="Q3601" s="118"/>
      <c r="R3601" s="143" t="str">
        <f>IF(H3601="","",(S3601/S3601)&amp;":"&amp;ROUND(AI3601/S3601,2))</f>
        <v/>
      </c>
      <c r="S3601" s="144" t="str">
        <f t="shared" si="677"/>
        <v/>
      </c>
      <c r="T3601" s="145" t="str">
        <f t="shared" si="678"/>
        <v/>
      </c>
      <c r="U3601" s="118"/>
      <c r="V3601" s="145" t="str">
        <f t="shared" si="679"/>
        <v/>
      </c>
      <c r="W3601" s="144" t="str">
        <f t="shared" si="680"/>
        <v/>
      </c>
      <c r="X3601" s="146" t="str">
        <f>IF(C3601="","",IF(OR(C3601="Trade",C3601="Multi Position"),(X3600+V3601),IF(C3601="Deposit",(X3600+AE3601),IF(C3601="Withdrawal",(X3600-AE3601)))))</f>
        <v/>
      </c>
      <c r="Y3601" s="145" t="str">
        <f t="shared" si="681"/>
        <v/>
      </c>
      <c r="Z3601" s="118"/>
      <c r="AA3601" s="118"/>
      <c r="AB3601" s="118"/>
      <c r="AC3601" s="118"/>
      <c r="AD3601" s="118"/>
      <c r="AE3601" s="139"/>
      <c r="AF3601" s="118"/>
      <c r="AG3601" s="118"/>
      <c r="AH3601" s="147" t="str">
        <f t="shared" si="682"/>
        <v/>
      </c>
      <c r="AI3601" s="147" t="str">
        <f t="shared" si="683"/>
        <v/>
      </c>
      <c r="AJ3601" s="148" t="str">
        <f t="shared" si="672"/>
        <v/>
      </c>
      <c r="AK3601" s="148" t="str">
        <f t="shared" si="673"/>
        <v/>
      </c>
      <c r="AL3601" s="147" t="str">
        <f t="shared" si="674"/>
        <v/>
      </c>
      <c r="AM3601" s="147" t="str">
        <f t="shared" si="675"/>
        <v/>
      </c>
      <c r="AN3601" s="147" t="str">
        <f t="shared" si="676"/>
        <v/>
      </c>
      <c r="AO3601" s="118"/>
    </row>
    <row r="3602" spans="1:41">
      <c r="A3602" s="118"/>
      <c r="B3602" s="118"/>
      <c r="C3602" s="118"/>
      <c r="D3602" s="118"/>
      <c r="E3602" s="118"/>
      <c r="F3602" s="118"/>
      <c r="G3602" s="118"/>
      <c r="H3602" s="118"/>
      <c r="I3602" s="118"/>
      <c r="J3602" s="118"/>
      <c r="K3602" s="118"/>
      <c r="L3602" s="118"/>
      <c r="M3602" s="118"/>
      <c r="N3602" s="118"/>
      <c r="O3602" s="143" t="str">
        <f>IF(H3602="","",(S3602/S3602)&amp;":"&amp;ROUND(AH3602/S3602,2))</f>
        <v/>
      </c>
      <c r="P3602" s="118"/>
      <c r="Q3602" s="118"/>
      <c r="R3602" s="143" t="str">
        <f>IF(H3602="","",(S3602/S3602)&amp;":"&amp;ROUND(AI3602/S3602,2))</f>
        <v/>
      </c>
      <c r="S3602" s="144" t="str">
        <f t="shared" si="677"/>
        <v/>
      </c>
      <c r="T3602" s="145" t="str">
        <f t="shared" si="678"/>
        <v/>
      </c>
      <c r="U3602" s="118"/>
      <c r="V3602" s="145" t="str">
        <f t="shared" si="679"/>
        <v/>
      </c>
      <c r="W3602" s="144" t="str">
        <f t="shared" si="680"/>
        <v/>
      </c>
      <c r="X3602" s="146" t="str">
        <f>IF(C3602="","",IF(OR(C3602="Trade",C3602="Multi Position"),(X3601+V3602),IF(C3602="Deposit",(X3601+AE3602),IF(C3602="Withdrawal",(X3601-AE3602)))))</f>
        <v/>
      </c>
      <c r="Y3602" s="145" t="str">
        <f t="shared" si="681"/>
        <v/>
      </c>
      <c r="Z3602" s="118"/>
      <c r="AA3602" s="118"/>
      <c r="AB3602" s="118"/>
      <c r="AC3602" s="118"/>
      <c r="AD3602" s="118"/>
      <c r="AE3602" s="139"/>
      <c r="AF3602" s="118"/>
      <c r="AG3602" s="118"/>
      <c r="AH3602" s="147" t="str">
        <f t="shared" si="682"/>
        <v/>
      </c>
      <c r="AI3602" s="147" t="str">
        <f t="shared" si="683"/>
        <v/>
      </c>
      <c r="AJ3602" s="148" t="str">
        <f t="shared" si="672"/>
        <v/>
      </c>
      <c r="AK3602" s="148" t="str">
        <f t="shared" si="673"/>
        <v/>
      </c>
      <c r="AL3602" s="147" t="str">
        <f t="shared" si="674"/>
        <v/>
      </c>
      <c r="AM3602" s="147" t="str">
        <f t="shared" si="675"/>
        <v/>
      </c>
      <c r="AN3602" s="147" t="str">
        <f t="shared" si="676"/>
        <v/>
      </c>
      <c r="AO3602" s="118"/>
    </row>
    <row r="3603" spans="1:41">
      <c r="A3603" s="118"/>
      <c r="B3603" s="118"/>
      <c r="C3603" s="118"/>
      <c r="D3603" s="118"/>
      <c r="E3603" s="118"/>
      <c r="F3603" s="118"/>
      <c r="G3603" s="118"/>
      <c r="H3603" s="118"/>
      <c r="I3603" s="118"/>
      <c r="J3603" s="118"/>
      <c r="K3603" s="118"/>
      <c r="L3603" s="118"/>
      <c r="M3603" s="118"/>
      <c r="N3603" s="118"/>
      <c r="O3603" s="143" t="str">
        <f>IF(H3603="","",(S3603/S3603)&amp;":"&amp;ROUND(AH3603/S3603,2))</f>
        <v/>
      </c>
      <c r="P3603" s="118"/>
      <c r="Q3603" s="118"/>
      <c r="R3603" s="143" t="str">
        <f>IF(H3603="","",(S3603/S3603)&amp;":"&amp;ROUND(AI3603/S3603,2))</f>
        <v/>
      </c>
      <c r="S3603" s="144" t="str">
        <f t="shared" si="677"/>
        <v/>
      </c>
      <c r="T3603" s="145" t="str">
        <f t="shared" si="678"/>
        <v/>
      </c>
      <c r="U3603" s="118"/>
      <c r="V3603" s="145" t="str">
        <f t="shared" si="679"/>
        <v/>
      </c>
      <c r="W3603" s="144" t="str">
        <f t="shared" si="680"/>
        <v/>
      </c>
      <c r="X3603" s="146" t="str">
        <f>IF(C3603="","",IF(OR(C3603="Trade",C3603="Multi Position"),(X3602+V3603),IF(C3603="Deposit",(X3602+AE3603),IF(C3603="Withdrawal",(X3602-AE3603)))))</f>
        <v/>
      </c>
      <c r="Y3603" s="145" t="str">
        <f t="shared" si="681"/>
        <v/>
      </c>
      <c r="Z3603" s="118"/>
      <c r="AA3603" s="118"/>
      <c r="AB3603" s="118"/>
      <c r="AC3603" s="118"/>
      <c r="AD3603" s="118"/>
      <c r="AE3603" s="139"/>
      <c r="AF3603" s="118"/>
      <c r="AG3603" s="118"/>
      <c r="AH3603" s="147" t="str">
        <f t="shared" si="682"/>
        <v/>
      </c>
      <c r="AI3603" s="147" t="str">
        <f t="shared" si="683"/>
        <v/>
      </c>
      <c r="AJ3603" s="148" t="str">
        <f t="shared" si="672"/>
        <v/>
      </c>
      <c r="AK3603" s="148" t="str">
        <f t="shared" si="673"/>
        <v/>
      </c>
      <c r="AL3603" s="147" t="str">
        <f t="shared" si="674"/>
        <v/>
      </c>
      <c r="AM3603" s="147" t="str">
        <f t="shared" si="675"/>
        <v/>
      </c>
      <c r="AN3603" s="147" t="str">
        <f t="shared" si="676"/>
        <v/>
      </c>
      <c r="AO3603" s="118"/>
    </row>
    <row r="3604" spans="1:41">
      <c r="A3604" s="118"/>
      <c r="B3604" s="118"/>
      <c r="C3604" s="118"/>
      <c r="D3604" s="118"/>
      <c r="E3604" s="118"/>
      <c r="F3604" s="118"/>
      <c r="G3604" s="118"/>
      <c r="H3604" s="118"/>
      <c r="I3604" s="118"/>
      <c r="J3604" s="118"/>
      <c r="K3604" s="118"/>
      <c r="L3604" s="118"/>
      <c r="M3604" s="118"/>
      <c r="N3604" s="118"/>
      <c r="O3604" s="143" t="str">
        <f>IF(H3604="","",(S3604/S3604)&amp;":"&amp;ROUND(AH3604/S3604,2))</f>
        <v/>
      </c>
      <c r="P3604" s="118"/>
      <c r="Q3604" s="118"/>
      <c r="R3604" s="143" t="str">
        <f>IF(H3604="","",(S3604/S3604)&amp;":"&amp;ROUND(AI3604/S3604,2))</f>
        <v/>
      </c>
      <c r="S3604" s="144" t="str">
        <f t="shared" si="677"/>
        <v/>
      </c>
      <c r="T3604" s="145" t="str">
        <f t="shared" si="678"/>
        <v/>
      </c>
      <c r="U3604" s="118"/>
      <c r="V3604" s="145" t="str">
        <f t="shared" si="679"/>
        <v/>
      </c>
      <c r="W3604" s="144" t="str">
        <f t="shared" si="680"/>
        <v/>
      </c>
      <c r="X3604" s="146" t="str">
        <f>IF(C3604="","",IF(OR(C3604="Trade",C3604="Multi Position"),(X3603+V3604),IF(C3604="Deposit",(X3603+AE3604),IF(C3604="Withdrawal",(X3603-AE3604)))))</f>
        <v/>
      </c>
      <c r="Y3604" s="145" t="str">
        <f t="shared" si="681"/>
        <v/>
      </c>
      <c r="Z3604" s="118"/>
      <c r="AA3604" s="118"/>
      <c r="AB3604" s="118"/>
      <c r="AC3604" s="118"/>
      <c r="AD3604" s="118"/>
      <c r="AE3604" s="139"/>
      <c r="AF3604" s="118"/>
      <c r="AG3604" s="118"/>
      <c r="AH3604" s="147" t="str">
        <f t="shared" si="682"/>
        <v/>
      </c>
      <c r="AI3604" s="147" t="str">
        <f t="shared" si="683"/>
        <v/>
      </c>
      <c r="AJ3604" s="148" t="str">
        <f t="shared" si="672"/>
        <v/>
      </c>
      <c r="AK3604" s="148" t="str">
        <f t="shared" si="673"/>
        <v/>
      </c>
      <c r="AL3604" s="147" t="str">
        <f t="shared" si="674"/>
        <v/>
      </c>
      <c r="AM3604" s="147" t="str">
        <f t="shared" si="675"/>
        <v/>
      </c>
      <c r="AN3604" s="147" t="str">
        <f t="shared" si="676"/>
        <v/>
      </c>
      <c r="AO3604" s="118"/>
    </row>
    <row r="3605" spans="1:41">
      <c r="A3605" s="118"/>
      <c r="B3605" s="118"/>
      <c r="C3605" s="118"/>
      <c r="D3605" s="118"/>
      <c r="E3605" s="118"/>
      <c r="F3605" s="118"/>
      <c r="G3605" s="118"/>
      <c r="H3605" s="118"/>
      <c r="I3605" s="118"/>
      <c r="J3605" s="118"/>
      <c r="K3605" s="118"/>
      <c r="L3605" s="118"/>
      <c r="M3605" s="118"/>
      <c r="N3605" s="118"/>
      <c r="O3605" s="143" t="str">
        <f>IF(H3605="","",(S3605/S3605)&amp;":"&amp;ROUND(AH3605/S3605,2))</f>
        <v/>
      </c>
      <c r="P3605" s="118"/>
      <c r="Q3605" s="118"/>
      <c r="R3605" s="143" t="str">
        <f>IF(H3605="","",(S3605/S3605)&amp;":"&amp;ROUND(AI3605/S3605,2))</f>
        <v/>
      </c>
      <c r="S3605" s="144" t="str">
        <f t="shared" si="677"/>
        <v/>
      </c>
      <c r="T3605" s="145" t="str">
        <f t="shared" si="678"/>
        <v/>
      </c>
      <c r="U3605" s="118"/>
      <c r="V3605" s="145" t="str">
        <f t="shared" si="679"/>
        <v/>
      </c>
      <c r="W3605" s="144" t="str">
        <f t="shared" si="680"/>
        <v/>
      </c>
      <c r="X3605" s="146" t="str">
        <f>IF(C3605="","",IF(OR(C3605="Trade",C3605="Multi Position"),(X3604+V3605),IF(C3605="Deposit",(X3604+AE3605),IF(C3605="Withdrawal",(X3604-AE3605)))))</f>
        <v/>
      </c>
      <c r="Y3605" s="145" t="str">
        <f t="shared" si="681"/>
        <v/>
      </c>
      <c r="Z3605" s="118"/>
      <c r="AA3605" s="118"/>
      <c r="AB3605" s="118"/>
      <c r="AC3605" s="118"/>
      <c r="AD3605" s="118"/>
      <c r="AE3605" s="139"/>
      <c r="AF3605" s="118"/>
      <c r="AG3605" s="118"/>
      <c r="AH3605" s="147" t="str">
        <f t="shared" si="682"/>
        <v/>
      </c>
      <c r="AI3605" s="147" t="str">
        <f t="shared" si="683"/>
        <v/>
      </c>
      <c r="AJ3605" s="148" t="str">
        <f t="shared" si="672"/>
        <v/>
      </c>
      <c r="AK3605" s="148" t="str">
        <f t="shared" si="673"/>
        <v/>
      </c>
      <c r="AL3605" s="147" t="str">
        <f t="shared" si="674"/>
        <v/>
      </c>
      <c r="AM3605" s="147" t="str">
        <f t="shared" si="675"/>
        <v/>
      </c>
      <c r="AN3605" s="147" t="str">
        <f t="shared" si="676"/>
        <v/>
      </c>
      <c r="AO3605" s="118"/>
    </row>
    <row r="3606" spans="1:41">
      <c r="A3606" s="118"/>
      <c r="B3606" s="118"/>
      <c r="C3606" s="118"/>
      <c r="D3606" s="118"/>
      <c r="E3606" s="118"/>
      <c r="F3606" s="118"/>
      <c r="G3606" s="118"/>
      <c r="H3606" s="118"/>
      <c r="I3606" s="118"/>
      <c r="J3606" s="118"/>
      <c r="K3606" s="118"/>
      <c r="L3606" s="118"/>
      <c r="M3606" s="118"/>
      <c r="N3606" s="118"/>
      <c r="O3606" s="143" t="str">
        <f>IF(H3606="","",(S3606/S3606)&amp;":"&amp;ROUND(AH3606/S3606,2))</f>
        <v/>
      </c>
      <c r="P3606" s="118"/>
      <c r="Q3606" s="118"/>
      <c r="R3606" s="143" t="str">
        <f>IF(H3606="","",(S3606/S3606)&amp;":"&amp;ROUND(AI3606/S3606,2))</f>
        <v/>
      </c>
      <c r="S3606" s="144" t="str">
        <f t="shared" si="677"/>
        <v/>
      </c>
      <c r="T3606" s="145" t="str">
        <f t="shared" si="678"/>
        <v/>
      </c>
      <c r="U3606" s="118"/>
      <c r="V3606" s="145" t="str">
        <f t="shared" si="679"/>
        <v/>
      </c>
      <c r="W3606" s="144" t="str">
        <f t="shared" si="680"/>
        <v/>
      </c>
      <c r="X3606" s="146" t="str">
        <f>IF(C3606="","",IF(OR(C3606="Trade",C3606="Multi Position"),(X3605+V3606),IF(C3606="Deposit",(X3605+AE3606),IF(C3606="Withdrawal",(X3605-AE3606)))))</f>
        <v/>
      </c>
      <c r="Y3606" s="145" t="str">
        <f t="shared" si="681"/>
        <v/>
      </c>
      <c r="Z3606" s="118"/>
      <c r="AA3606" s="118"/>
      <c r="AB3606" s="118"/>
      <c r="AC3606" s="118"/>
      <c r="AD3606" s="118"/>
      <c r="AE3606" s="139"/>
      <c r="AF3606" s="118"/>
      <c r="AG3606" s="118"/>
      <c r="AH3606" s="147" t="str">
        <f t="shared" si="682"/>
        <v/>
      </c>
      <c r="AI3606" s="147" t="str">
        <f t="shared" si="683"/>
        <v/>
      </c>
      <c r="AJ3606" s="148" t="str">
        <f t="shared" si="672"/>
        <v/>
      </c>
      <c r="AK3606" s="148" t="str">
        <f t="shared" si="673"/>
        <v/>
      </c>
      <c r="AL3606" s="147" t="str">
        <f t="shared" si="674"/>
        <v/>
      </c>
      <c r="AM3606" s="147" t="str">
        <f t="shared" si="675"/>
        <v/>
      </c>
      <c r="AN3606" s="147" t="str">
        <f t="shared" si="676"/>
        <v/>
      </c>
      <c r="AO3606" s="118"/>
    </row>
    <row r="3607" spans="1:41">
      <c r="A3607" s="118"/>
      <c r="B3607" s="118"/>
      <c r="C3607" s="118"/>
      <c r="D3607" s="118"/>
      <c r="E3607" s="118"/>
      <c r="F3607" s="118"/>
      <c r="G3607" s="118"/>
      <c r="H3607" s="118"/>
      <c r="I3607" s="118"/>
      <c r="J3607" s="118"/>
      <c r="K3607" s="118"/>
      <c r="L3607" s="118"/>
      <c r="M3607" s="118"/>
      <c r="N3607" s="118"/>
      <c r="O3607" s="143" t="str">
        <f>IF(H3607="","",(S3607/S3607)&amp;":"&amp;ROUND(AH3607/S3607,2))</f>
        <v/>
      </c>
      <c r="P3607" s="118"/>
      <c r="Q3607" s="118"/>
      <c r="R3607" s="143" t="str">
        <f>IF(H3607="","",(S3607/S3607)&amp;":"&amp;ROUND(AI3607/S3607,2))</f>
        <v/>
      </c>
      <c r="S3607" s="144" t="str">
        <f t="shared" si="677"/>
        <v/>
      </c>
      <c r="T3607" s="145" t="str">
        <f t="shared" si="678"/>
        <v/>
      </c>
      <c r="U3607" s="118"/>
      <c r="V3607" s="145" t="str">
        <f t="shared" si="679"/>
        <v/>
      </c>
      <c r="W3607" s="144" t="str">
        <f t="shared" si="680"/>
        <v/>
      </c>
      <c r="X3607" s="146" t="str">
        <f>IF(C3607="","",IF(OR(C3607="Trade",C3607="Multi Position"),(X3606+V3607),IF(C3607="Deposit",(X3606+AE3607),IF(C3607="Withdrawal",(X3606-AE3607)))))</f>
        <v/>
      </c>
      <c r="Y3607" s="145" t="str">
        <f t="shared" si="681"/>
        <v/>
      </c>
      <c r="Z3607" s="118"/>
      <c r="AA3607" s="118"/>
      <c r="AB3607" s="118"/>
      <c r="AC3607" s="118"/>
      <c r="AD3607" s="118"/>
      <c r="AE3607" s="139"/>
      <c r="AF3607" s="118"/>
      <c r="AG3607" s="118"/>
      <c r="AH3607" s="147" t="str">
        <f t="shared" si="682"/>
        <v/>
      </c>
      <c r="AI3607" s="147" t="str">
        <f t="shared" si="683"/>
        <v/>
      </c>
      <c r="AJ3607" s="148" t="str">
        <f t="shared" si="672"/>
        <v/>
      </c>
      <c r="AK3607" s="148" t="str">
        <f t="shared" si="673"/>
        <v/>
      </c>
      <c r="AL3607" s="147" t="str">
        <f t="shared" si="674"/>
        <v/>
      </c>
      <c r="AM3607" s="147" t="str">
        <f t="shared" si="675"/>
        <v/>
      </c>
      <c r="AN3607" s="147" t="str">
        <f t="shared" si="676"/>
        <v/>
      </c>
      <c r="AO3607" s="118"/>
    </row>
    <row r="3608" spans="1:41">
      <c r="A3608" s="118"/>
      <c r="B3608" s="118"/>
      <c r="C3608" s="118"/>
      <c r="D3608" s="118"/>
      <c r="E3608" s="118"/>
      <c r="F3608" s="118"/>
      <c r="G3608" s="118"/>
      <c r="H3608" s="118"/>
      <c r="I3608" s="118"/>
      <c r="J3608" s="118"/>
      <c r="K3608" s="118"/>
      <c r="L3608" s="118"/>
      <c r="M3608" s="118"/>
      <c r="N3608" s="118"/>
      <c r="O3608" s="143" t="str">
        <f>IF(H3608="","",(S3608/S3608)&amp;":"&amp;ROUND(AH3608/S3608,2))</f>
        <v/>
      </c>
      <c r="P3608" s="118"/>
      <c r="Q3608" s="118"/>
      <c r="R3608" s="143" t="str">
        <f>IF(H3608="","",(S3608/S3608)&amp;":"&amp;ROUND(AI3608/S3608,2))</f>
        <v/>
      </c>
      <c r="S3608" s="144" t="str">
        <f t="shared" si="677"/>
        <v/>
      </c>
      <c r="T3608" s="145" t="str">
        <f t="shared" si="678"/>
        <v/>
      </c>
      <c r="U3608" s="118"/>
      <c r="V3608" s="145" t="str">
        <f t="shared" si="679"/>
        <v/>
      </c>
      <c r="W3608" s="144" t="str">
        <f t="shared" si="680"/>
        <v/>
      </c>
      <c r="X3608" s="146" t="str">
        <f>IF(C3608="","",IF(OR(C3608="Trade",C3608="Multi Position"),(X3607+V3608),IF(C3608="Deposit",(X3607+AE3608),IF(C3608="Withdrawal",(X3607-AE3608)))))</f>
        <v/>
      </c>
      <c r="Y3608" s="145" t="str">
        <f t="shared" si="681"/>
        <v/>
      </c>
      <c r="Z3608" s="118"/>
      <c r="AA3608" s="118"/>
      <c r="AB3608" s="118"/>
      <c r="AC3608" s="118"/>
      <c r="AD3608" s="118"/>
      <c r="AE3608" s="139"/>
      <c r="AF3608" s="118"/>
      <c r="AG3608" s="118"/>
      <c r="AH3608" s="147" t="str">
        <f t="shared" si="682"/>
        <v/>
      </c>
      <c r="AI3608" s="147" t="str">
        <f t="shared" si="683"/>
        <v/>
      </c>
      <c r="AJ3608" s="148" t="str">
        <f t="shared" si="672"/>
        <v/>
      </c>
      <c r="AK3608" s="148" t="str">
        <f t="shared" si="673"/>
        <v/>
      </c>
      <c r="AL3608" s="147" t="str">
        <f t="shared" si="674"/>
        <v/>
      </c>
      <c r="AM3608" s="147" t="str">
        <f t="shared" si="675"/>
        <v/>
      </c>
      <c r="AN3608" s="147" t="str">
        <f t="shared" si="676"/>
        <v/>
      </c>
      <c r="AO3608" s="118"/>
    </row>
    <row r="3609" spans="1:41">
      <c r="A3609" s="118"/>
      <c r="B3609" s="118"/>
      <c r="C3609" s="118"/>
      <c r="D3609" s="118"/>
      <c r="E3609" s="118"/>
      <c r="F3609" s="118"/>
      <c r="G3609" s="118"/>
      <c r="H3609" s="118"/>
      <c r="I3609" s="118"/>
      <c r="J3609" s="118"/>
      <c r="K3609" s="118"/>
      <c r="L3609" s="118"/>
      <c r="M3609" s="118"/>
      <c r="N3609" s="118"/>
      <c r="O3609" s="143" t="str">
        <f>IF(H3609="","",(S3609/S3609)&amp;":"&amp;ROUND(AH3609/S3609,2))</f>
        <v/>
      </c>
      <c r="P3609" s="118"/>
      <c r="Q3609" s="118"/>
      <c r="R3609" s="143" t="str">
        <f>IF(H3609="","",(S3609/S3609)&amp;":"&amp;ROUND(AI3609/S3609,2))</f>
        <v/>
      </c>
      <c r="S3609" s="144" t="str">
        <f t="shared" si="677"/>
        <v/>
      </c>
      <c r="T3609" s="145" t="str">
        <f t="shared" si="678"/>
        <v/>
      </c>
      <c r="U3609" s="118"/>
      <c r="V3609" s="145" t="str">
        <f t="shared" si="679"/>
        <v/>
      </c>
      <c r="W3609" s="144" t="str">
        <f t="shared" si="680"/>
        <v/>
      </c>
      <c r="X3609" s="146" t="str">
        <f>IF(C3609="","",IF(OR(C3609="Trade",C3609="Multi Position"),(X3608+V3609),IF(C3609="Deposit",(X3608+AE3609),IF(C3609="Withdrawal",(X3608-AE3609)))))</f>
        <v/>
      </c>
      <c r="Y3609" s="145" t="str">
        <f t="shared" si="681"/>
        <v/>
      </c>
      <c r="Z3609" s="118"/>
      <c r="AA3609" s="118"/>
      <c r="AB3609" s="118"/>
      <c r="AC3609" s="118"/>
      <c r="AD3609" s="118"/>
      <c r="AE3609" s="139"/>
      <c r="AF3609" s="118"/>
      <c r="AG3609" s="118"/>
      <c r="AH3609" s="147" t="str">
        <f t="shared" si="682"/>
        <v/>
      </c>
      <c r="AI3609" s="147" t="str">
        <f t="shared" si="683"/>
        <v/>
      </c>
      <c r="AJ3609" s="148" t="str">
        <f t="shared" si="672"/>
        <v/>
      </c>
      <c r="AK3609" s="148" t="str">
        <f t="shared" si="673"/>
        <v/>
      </c>
      <c r="AL3609" s="147" t="str">
        <f t="shared" si="674"/>
        <v/>
      </c>
      <c r="AM3609" s="147" t="str">
        <f t="shared" si="675"/>
        <v/>
      </c>
      <c r="AN3609" s="147" t="str">
        <f t="shared" si="676"/>
        <v/>
      </c>
      <c r="AO3609" s="118"/>
    </row>
    <row r="3610" spans="1:41">
      <c r="A3610" s="118"/>
      <c r="B3610" s="118"/>
      <c r="C3610" s="118"/>
      <c r="D3610" s="118"/>
      <c r="E3610" s="118"/>
      <c r="F3610" s="118"/>
      <c r="G3610" s="118"/>
      <c r="H3610" s="118"/>
      <c r="I3610" s="118"/>
      <c r="J3610" s="118"/>
      <c r="K3610" s="118"/>
      <c r="L3610" s="118"/>
      <c r="M3610" s="118"/>
      <c r="N3610" s="118"/>
      <c r="O3610" s="143" t="str">
        <f>IF(H3610="","",(S3610/S3610)&amp;":"&amp;ROUND(AH3610/S3610,2))</f>
        <v/>
      </c>
      <c r="P3610" s="118"/>
      <c r="Q3610" s="118"/>
      <c r="R3610" s="143" t="str">
        <f>IF(H3610="","",(S3610/S3610)&amp;":"&amp;ROUND(AI3610/S3610,2))</f>
        <v/>
      </c>
      <c r="S3610" s="144" t="str">
        <f t="shared" si="677"/>
        <v/>
      </c>
      <c r="T3610" s="145" t="str">
        <f t="shared" si="678"/>
        <v/>
      </c>
      <c r="U3610" s="118"/>
      <c r="V3610" s="145" t="str">
        <f t="shared" si="679"/>
        <v/>
      </c>
      <c r="W3610" s="144" t="str">
        <f t="shared" si="680"/>
        <v/>
      </c>
      <c r="X3610" s="146" t="str">
        <f>IF(C3610="","",IF(OR(C3610="Trade",C3610="Multi Position"),(X3609+V3610),IF(C3610="Deposit",(X3609+AE3610),IF(C3610="Withdrawal",(X3609-AE3610)))))</f>
        <v/>
      </c>
      <c r="Y3610" s="145" t="str">
        <f t="shared" si="681"/>
        <v/>
      </c>
      <c r="Z3610" s="118"/>
      <c r="AA3610" s="118"/>
      <c r="AB3610" s="118"/>
      <c r="AC3610" s="118"/>
      <c r="AD3610" s="118"/>
      <c r="AE3610" s="139"/>
      <c r="AF3610" s="118"/>
      <c r="AG3610" s="118"/>
      <c r="AH3610" s="147" t="str">
        <f t="shared" si="682"/>
        <v/>
      </c>
      <c r="AI3610" s="147" t="str">
        <f t="shared" si="683"/>
        <v/>
      </c>
      <c r="AJ3610" s="148" t="str">
        <f t="shared" si="672"/>
        <v/>
      </c>
      <c r="AK3610" s="148" t="str">
        <f t="shared" si="673"/>
        <v/>
      </c>
      <c r="AL3610" s="147" t="str">
        <f t="shared" si="674"/>
        <v/>
      </c>
      <c r="AM3610" s="147" t="str">
        <f t="shared" si="675"/>
        <v/>
      </c>
      <c r="AN3610" s="147" t="str">
        <f t="shared" si="676"/>
        <v/>
      </c>
      <c r="AO3610" s="118"/>
    </row>
    <row r="3611" spans="1:41">
      <c r="A3611" s="118"/>
      <c r="B3611" s="118"/>
      <c r="C3611" s="118"/>
      <c r="D3611" s="118"/>
      <c r="E3611" s="118"/>
      <c r="F3611" s="118"/>
      <c r="G3611" s="118"/>
      <c r="H3611" s="118"/>
      <c r="I3611" s="118"/>
      <c r="J3611" s="118"/>
      <c r="K3611" s="118"/>
      <c r="L3611" s="118"/>
      <c r="M3611" s="118"/>
      <c r="N3611" s="118"/>
      <c r="O3611" s="143" t="str">
        <f>IF(H3611="","",(S3611/S3611)&amp;":"&amp;ROUND(AH3611/S3611,2))</f>
        <v/>
      </c>
      <c r="P3611" s="118"/>
      <c r="Q3611" s="118"/>
      <c r="R3611" s="143" t="str">
        <f>IF(H3611="","",(S3611/S3611)&amp;":"&amp;ROUND(AI3611/S3611,2))</f>
        <v/>
      </c>
      <c r="S3611" s="144" t="str">
        <f t="shared" si="677"/>
        <v/>
      </c>
      <c r="T3611" s="145" t="str">
        <f t="shared" si="678"/>
        <v/>
      </c>
      <c r="U3611" s="118"/>
      <c r="V3611" s="145" t="str">
        <f t="shared" si="679"/>
        <v/>
      </c>
      <c r="W3611" s="144" t="str">
        <f t="shared" si="680"/>
        <v/>
      </c>
      <c r="X3611" s="146" t="str">
        <f>IF(C3611="","",IF(OR(C3611="Trade",C3611="Multi Position"),(X3610+V3611),IF(C3611="Deposit",(X3610+AE3611),IF(C3611="Withdrawal",(X3610-AE3611)))))</f>
        <v/>
      </c>
      <c r="Y3611" s="145" t="str">
        <f t="shared" si="681"/>
        <v/>
      </c>
      <c r="Z3611" s="118"/>
      <c r="AA3611" s="118"/>
      <c r="AB3611" s="118"/>
      <c r="AC3611" s="118"/>
      <c r="AD3611" s="118"/>
      <c r="AE3611" s="139"/>
      <c r="AF3611" s="118"/>
      <c r="AG3611" s="118"/>
      <c r="AH3611" s="147" t="str">
        <f t="shared" si="682"/>
        <v/>
      </c>
      <c r="AI3611" s="147" t="str">
        <f t="shared" si="683"/>
        <v/>
      </c>
      <c r="AJ3611" s="148" t="str">
        <f t="shared" si="672"/>
        <v/>
      </c>
      <c r="AK3611" s="148" t="str">
        <f t="shared" si="673"/>
        <v/>
      </c>
      <c r="AL3611" s="147" t="str">
        <f t="shared" si="674"/>
        <v/>
      </c>
      <c r="AM3611" s="147" t="str">
        <f t="shared" si="675"/>
        <v/>
      </c>
      <c r="AN3611" s="147" t="str">
        <f t="shared" si="676"/>
        <v/>
      </c>
      <c r="AO3611" s="118"/>
    </row>
    <row r="3612" spans="1:41">
      <c r="A3612" s="118"/>
      <c r="B3612" s="118"/>
      <c r="C3612" s="118"/>
      <c r="D3612" s="118"/>
      <c r="E3612" s="118"/>
      <c r="F3612" s="118"/>
      <c r="G3612" s="118"/>
      <c r="H3612" s="118"/>
      <c r="I3612" s="118"/>
      <c r="J3612" s="118"/>
      <c r="K3612" s="118"/>
      <c r="L3612" s="118"/>
      <c r="M3612" s="118"/>
      <c r="N3612" s="118"/>
      <c r="O3612" s="143" t="str">
        <f>IF(H3612="","",(S3612/S3612)&amp;":"&amp;ROUND(AH3612/S3612,2))</f>
        <v/>
      </c>
      <c r="P3612" s="118"/>
      <c r="Q3612" s="118"/>
      <c r="R3612" s="143" t="str">
        <f>IF(H3612="","",(S3612/S3612)&amp;":"&amp;ROUND(AI3612/S3612,2))</f>
        <v/>
      </c>
      <c r="S3612" s="144" t="str">
        <f t="shared" si="677"/>
        <v/>
      </c>
      <c r="T3612" s="145" t="str">
        <f t="shared" si="678"/>
        <v/>
      </c>
      <c r="U3612" s="118"/>
      <c r="V3612" s="145" t="str">
        <f t="shared" si="679"/>
        <v/>
      </c>
      <c r="W3612" s="144" t="str">
        <f t="shared" si="680"/>
        <v/>
      </c>
      <c r="X3612" s="146" t="str">
        <f>IF(C3612="","",IF(OR(C3612="Trade",C3612="Multi Position"),(X3611+V3612),IF(C3612="Deposit",(X3611+AE3612),IF(C3612="Withdrawal",(X3611-AE3612)))))</f>
        <v/>
      </c>
      <c r="Y3612" s="145" t="str">
        <f t="shared" si="681"/>
        <v/>
      </c>
      <c r="Z3612" s="118"/>
      <c r="AA3612" s="118"/>
      <c r="AB3612" s="118"/>
      <c r="AC3612" s="118"/>
      <c r="AD3612" s="118"/>
      <c r="AE3612" s="139"/>
      <c r="AF3612" s="118"/>
      <c r="AG3612" s="118"/>
      <c r="AH3612" s="147" t="str">
        <f t="shared" si="682"/>
        <v/>
      </c>
      <c r="AI3612" s="147" t="str">
        <f t="shared" si="683"/>
        <v/>
      </c>
      <c r="AJ3612" s="148" t="str">
        <f t="shared" si="672"/>
        <v/>
      </c>
      <c r="AK3612" s="148" t="str">
        <f t="shared" si="673"/>
        <v/>
      </c>
      <c r="AL3612" s="147" t="str">
        <f t="shared" si="674"/>
        <v/>
      </c>
      <c r="AM3612" s="147" t="str">
        <f t="shared" si="675"/>
        <v/>
      </c>
      <c r="AN3612" s="147" t="str">
        <f t="shared" si="676"/>
        <v/>
      </c>
      <c r="AO3612" s="118"/>
    </row>
    <row r="3613" spans="1:41">
      <c r="A3613" s="118"/>
      <c r="B3613" s="118"/>
      <c r="C3613" s="118"/>
      <c r="D3613" s="118"/>
      <c r="E3613" s="118"/>
      <c r="F3613" s="118"/>
      <c r="G3613" s="118"/>
      <c r="H3613" s="118"/>
      <c r="I3613" s="118"/>
      <c r="J3613" s="118"/>
      <c r="K3613" s="118"/>
      <c r="L3613" s="118"/>
      <c r="M3613" s="118"/>
      <c r="N3613" s="118"/>
      <c r="O3613" s="143" t="str">
        <f>IF(H3613="","",(S3613/S3613)&amp;":"&amp;ROUND(AH3613/S3613,2))</f>
        <v/>
      </c>
      <c r="P3613" s="118"/>
      <c r="Q3613" s="118"/>
      <c r="R3613" s="143" t="str">
        <f>IF(H3613="","",(S3613/S3613)&amp;":"&amp;ROUND(AI3613/S3613,2))</f>
        <v/>
      </c>
      <c r="S3613" s="144" t="str">
        <f t="shared" si="677"/>
        <v/>
      </c>
      <c r="T3613" s="145" t="str">
        <f t="shared" si="678"/>
        <v/>
      </c>
      <c r="U3613" s="118"/>
      <c r="V3613" s="145" t="str">
        <f t="shared" si="679"/>
        <v/>
      </c>
      <c r="W3613" s="144" t="str">
        <f t="shared" si="680"/>
        <v/>
      </c>
      <c r="X3613" s="146" t="str">
        <f>IF(C3613="","",IF(OR(C3613="Trade",C3613="Multi Position"),(X3612+V3613),IF(C3613="Deposit",(X3612+AE3613),IF(C3613="Withdrawal",(X3612-AE3613)))))</f>
        <v/>
      </c>
      <c r="Y3613" s="145" t="str">
        <f t="shared" si="681"/>
        <v/>
      </c>
      <c r="Z3613" s="118"/>
      <c r="AA3613" s="118"/>
      <c r="AB3613" s="118"/>
      <c r="AC3613" s="118"/>
      <c r="AD3613" s="118"/>
      <c r="AE3613" s="139"/>
      <c r="AF3613" s="118"/>
      <c r="AG3613" s="118"/>
      <c r="AH3613" s="147" t="str">
        <f t="shared" si="682"/>
        <v/>
      </c>
      <c r="AI3613" s="147" t="str">
        <f t="shared" si="683"/>
        <v/>
      </c>
      <c r="AJ3613" s="148" t="str">
        <f t="shared" si="672"/>
        <v/>
      </c>
      <c r="AK3613" s="148" t="str">
        <f t="shared" si="673"/>
        <v/>
      </c>
      <c r="AL3613" s="147" t="str">
        <f t="shared" si="674"/>
        <v/>
      </c>
      <c r="AM3613" s="147" t="str">
        <f t="shared" si="675"/>
        <v/>
      </c>
      <c r="AN3613" s="147" t="str">
        <f t="shared" si="676"/>
        <v/>
      </c>
      <c r="AO3613" s="118"/>
    </row>
    <row r="3614" spans="1:41">
      <c r="A3614" s="118"/>
      <c r="B3614" s="118"/>
      <c r="C3614" s="118"/>
      <c r="D3614" s="118"/>
      <c r="E3614" s="118"/>
      <c r="F3614" s="118"/>
      <c r="G3614" s="118"/>
      <c r="H3614" s="118"/>
      <c r="I3614" s="118"/>
      <c r="J3614" s="118"/>
      <c r="K3614" s="118"/>
      <c r="L3614" s="118"/>
      <c r="M3614" s="118"/>
      <c r="N3614" s="118"/>
      <c r="O3614" s="143" t="str">
        <f>IF(H3614="","",(S3614/S3614)&amp;":"&amp;ROUND(AH3614/S3614,2))</f>
        <v/>
      </c>
      <c r="P3614" s="118"/>
      <c r="Q3614" s="118"/>
      <c r="R3614" s="143" t="str">
        <f>IF(H3614="","",(S3614/S3614)&amp;":"&amp;ROUND(AI3614/S3614,2))</f>
        <v/>
      </c>
      <c r="S3614" s="144" t="str">
        <f t="shared" si="677"/>
        <v/>
      </c>
      <c r="T3614" s="145" t="str">
        <f t="shared" si="678"/>
        <v/>
      </c>
      <c r="U3614" s="118"/>
      <c r="V3614" s="145" t="str">
        <f t="shared" si="679"/>
        <v/>
      </c>
      <c r="W3614" s="144" t="str">
        <f t="shared" si="680"/>
        <v/>
      </c>
      <c r="X3614" s="146" t="str">
        <f>IF(C3614="","",IF(OR(C3614="Trade",C3614="Multi Position"),(X3613+V3614),IF(C3614="Deposit",(X3613+AE3614),IF(C3614="Withdrawal",(X3613-AE3614)))))</f>
        <v/>
      </c>
      <c r="Y3614" s="145" t="str">
        <f t="shared" si="681"/>
        <v/>
      </c>
      <c r="Z3614" s="118"/>
      <c r="AA3614" s="118"/>
      <c r="AB3614" s="118"/>
      <c r="AC3614" s="118"/>
      <c r="AD3614" s="118"/>
      <c r="AE3614" s="139"/>
      <c r="AF3614" s="118"/>
      <c r="AG3614" s="118"/>
      <c r="AH3614" s="147" t="str">
        <f t="shared" si="682"/>
        <v/>
      </c>
      <c r="AI3614" s="147" t="str">
        <f t="shared" si="683"/>
        <v/>
      </c>
      <c r="AJ3614" s="148" t="str">
        <f t="shared" si="672"/>
        <v/>
      </c>
      <c r="AK3614" s="148" t="str">
        <f t="shared" si="673"/>
        <v/>
      </c>
      <c r="AL3614" s="147" t="str">
        <f t="shared" si="674"/>
        <v/>
      </c>
      <c r="AM3614" s="147" t="str">
        <f t="shared" si="675"/>
        <v/>
      </c>
      <c r="AN3614" s="147" t="str">
        <f t="shared" si="676"/>
        <v/>
      </c>
      <c r="AO3614" s="118"/>
    </row>
    <row r="3615" spans="1:41">
      <c r="A3615" s="118"/>
      <c r="B3615" s="118"/>
      <c r="C3615" s="118"/>
      <c r="D3615" s="118"/>
      <c r="E3615" s="118"/>
      <c r="F3615" s="118"/>
      <c r="G3615" s="118"/>
      <c r="H3615" s="118"/>
      <c r="I3615" s="118"/>
      <c r="J3615" s="118"/>
      <c r="K3615" s="118"/>
      <c r="L3615" s="118"/>
      <c r="M3615" s="118"/>
      <c r="N3615" s="118"/>
      <c r="O3615" s="143" t="str">
        <f>IF(H3615="","",(S3615/S3615)&amp;":"&amp;ROUND(AH3615/S3615,2))</f>
        <v/>
      </c>
      <c r="P3615" s="118"/>
      <c r="Q3615" s="118"/>
      <c r="R3615" s="143" t="str">
        <f>IF(H3615="","",(S3615/S3615)&amp;":"&amp;ROUND(AI3615/S3615,2))</f>
        <v/>
      </c>
      <c r="S3615" s="144" t="str">
        <f t="shared" si="677"/>
        <v/>
      </c>
      <c r="T3615" s="145" t="str">
        <f t="shared" si="678"/>
        <v/>
      </c>
      <c r="U3615" s="118"/>
      <c r="V3615" s="145" t="str">
        <f t="shared" si="679"/>
        <v/>
      </c>
      <c r="W3615" s="144" t="str">
        <f t="shared" si="680"/>
        <v/>
      </c>
      <c r="X3615" s="146" t="str">
        <f>IF(C3615="","",IF(OR(C3615="Trade",C3615="Multi Position"),(X3614+V3615),IF(C3615="Deposit",(X3614+AE3615),IF(C3615="Withdrawal",(X3614-AE3615)))))</f>
        <v/>
      </c>
      <c r="Y3615" s="145" t="str">
        <f t="shared" si="681"/>
        <v/>
      </c>
      <c r="Z3615" s="118"/>
      <c r="AA3615" s="118"/>
      <c r="AB3615" s="118"/>
      <c r="AC3615" s="118"/>
      <c r="AD3615" s="118"/>
      <c r="AE3615" s="139"/>
      <c r="AF3615" s="118"/>
      <c r="AG3615" s="118"/>
      <c r="AH3615" s="147" t="str">
        <f t="shared" si="682"/>
        <v/>
      </c>
      <c r="AI3615" s="147" t="str">
        <f t="shared" si="683"/>
        <v/>
      </c>
      <c r="AJ3615" s="148" t="str">
        <f t="shared" si="672"/>
        <v/>
      </c>
      <c r="AK3615" s="148" t="str">
        <f t="shared" si="673"/>
        <v/>
      </c>
      <c r="AL3615" s="147" t="str">
        <f t="shared" si="674"/>
        <v/>
      </c>
      <c r="AM3615" s="147" t="str">
        <f t="shared" si="675"/>
        <v/>
      </c>
      <c r="AN3615" s="147" t="str">
        <f t="shared" si="676"/>
        <v/>
      </c>
      <c r="AO3615" s="118"/>
    </row>
    <row r="3616" spans="1:41">
      <c r="A3616" s="118"/>
      <c r="B3616" s="118"/>
      <c r="C3616" s="118"/>
      <c r="D3616" s="118"/>
      <c r="E3616" s="118"/>
      <c r="F3616" s="118"/>
      <c r="G3616" s="118"/>
      <c r="H3616" s="118"/>
      <c r="I3616" s="118"/>
      <c r="J3616" s="118"/>
      <c r="K3616" s="118"/>
      <c r="L3616" s="118"/>
      <c r="M3616" s="118"/>
      <c r="N3616" s="118"/>
      <c r="O3616" s="143" t="str">
        <f>IF(H3616="","",(S3616/S3616)&amp;":"&amp;ROUND(AH3616/S3616,2))</f>
        <v/>
      </c>
      <c r="P3616" s="118"/>
      <c r="Q3616" s="118"/>
      <c r="R3616" s="143" t="str">
        <f>IF(H3616="","",(S3616/S3616)&amp;":"&amp;ROUND(AI3616/S3616,2))</f>
        <v/>
      </c>
      <c r="S3616" s="144" t="str">
        <f t="shared" si="677"/>
        <v/>
      </c>
      <c r="T3616" s="145" t="str">
        <f t="shared" si="678"/>
        <v/>
      </c>
      <c r="U3616" s="118"/>
      <c r="V3616" s="145" t="str">
        <f t="shared" si="679"/>
        <v/>
      </c>
      <c r="W3616" s="144" t="str">
        <f t="shared" si="680"/>
        <v/>
      </c>
      <c r="X3616" s="146" t="str">
        <f>IF(C3616="","",IF(OR(C3616="Trade",C3616="Multi Position"),(X3615+V3616),IF(C3616="Deposit",(X3615+AE3616),IF(C3616="Withdrawal",(X3615-AE3616)))))</f>
        <v/>
      </c>
      <c r="Y3616" s="145" t="str">
        <f t="shared" si="681"/>
        <v/>
      </c>
      <c r="Z3616" s="118"/>
      <c r="AA3616" s="118"/>
      <c r="AB3616" s="118"/>
      <c r="AC3616" s="118"/>
      <c r="AD3616" s="118"/>
      <c r="AE3616" s="139"/>
      <c r="AF3616" s="118"/>
      <c r="AG3616" s="118"/>
      <c r="AH3616" s="147" t="str">
        <f t="shared" si="682"/>
        <v/>
      </c>
      <c r="AI3616" s="147" t="str">
        <f t="shared" si="683"/>
        <v/>
      </c>
      <c r="AJ3616" s="148" t="str">
        <f t="shared" si="672"/>
        <v/>
      </c>
      <c r="AK3616" s="148" t="str">
        <f t="shared" si="673"/>
        <v/>
      </c>
      <c r="AL3616" s="147" t="str">
        <f t="shared" si="674"/>
        <v/>
      </c>
      <c r="AM3616" s="147" t="str">
        <f t="shared" si="675"/>
        <v/>
      </c>
      <c r="AN3616" s="147" t="str">
        <f t="shared" si="676"/>
        <v/>
      </c>
      <c r="AO3616" s="118"/>
    </row>
    <row r="3617" spans="1:41">
      <c r="A3617" s="118"/>
      <c r="B3617" s="118"/>
      <c r="C3617" s="118"/>
      <c r="D3617" s="118"/>
      <c r="E3617" s="118"/>
      <c r="F3617" s="118"/>
      <c r="G3617" s="118"/>
      <c r="H3617" s="118"/>
      <c r="I3617" s="118"/>
      <c r="J3617" s="118"/>
      <c r="K3617" s="118"/>
      <c r="L3617" s="118"/>
      <c r="M3617" s="118"/>
      <c r="N3617" s="118"/>
      <c r="O3617" s="143" t="str">
        <f>IF(H3617="","",(S3617/S3617)&amp;":"&amp;ROUND(AH3617/S3617,2))</f>
        <v/>
      </c>
      <c r="P3617" s="118"/>
      <c r="Q3617" s="118"/>
      <c r="R3617" s="143" t="str">
        <f>IF(H3617="","",(S3617/S3617)&amp;":"&amp;ROUND(AI3617/S3617,2))</f>
        <v/>
      </c>
      <c r="S3617" s="144" t="str">
        <f t="shared" si="677"/>
        <v/>
      </c>
      <c r="T3617" s="145" t="str">
        <f t="shared" si="678"/>
        <v/>
      </c>
      <c r="U3617" s="118"/>
      <c r="V3617" s="145" t="str">
        <f t="shared" si="679"/>
        <v/>
      </c>
      <c r="W3617" s="144" t="str">
        <f t="shared" si="680"/>
        <v/>
      </c>
      <c r="X3617" s="146" t="str">
        <f>IF(C3617="","",IF(OR(C3617="Trade",C3617="Multi Position"),(X3616+V3617),IF(C3617="Deposit",(X3616+AE3617),IF(C3617="Withdrawal",(X3616-AE3617)))))</f>
        <v/>
      </c>
      <c r="Y3617" s="145" t="str">
        <f t="shared" si="681"/>
        <v/>
      </c>
      <c r="Z3617" s="118"/>
      <c r="AA3617" s="118"/>
      <c r="AB3617" s="118"/>
      <c r="AC3617" s="118"/>
      <c r="AD3617" s="118"/>
      <c r="AE3617" s="139"/>
      <c r="AF3617" s="118"/>
      <c r="AG3617" s="118"/>
      <c r="AH3617" s="147" t="str">
        <f t="shared" si="682"/>
        <v/>
      </c>
      <c r="AI3617" s="147" t="str">
        <f t="shared" si="683"/>
        <v/>
      </c>
      <c r="AJ3617" s="148" t="str">
        <f t="shared" si="672"/>
        <v/>
      </c>
      <c r="AK3617" s="148" t="str">
        <f t="shared" si="673"/>
        <v/>
      </c>
      <c r="AL3617" s="147" t="str">
        <f t="shared" si="674"/>
        <v/>
      </c>
      <c r="AM3617" s="147" t="str">
        <f t="shared" si="675"/>
        <v/>
      </c>
      <c r="AN3617" s="147" t="str">
        <f t="shared" si="676"/>
        <v/>
      </c>
      <c r="AO3617" s="118"/>
    </row>
    <row r="3618" spans="1:41">
      <c r="A3618" s="118"/>
      <c r="B3618" s="118"/>
      <c r="C3618" s="118"/>
      <c r="D3618" s="118"/>
      <c r="E3618" s="118"/>
      <c r="F3618" s="118"/>
      <c r="G3618" s="118"/>
      <c r="H3618" s="118"/>
      <c r="I3618" s="118"/>
      <c r="J3618" s="118"/>
      <c r="K3618" s="118"/>
      <c r="L3618" s="118"/>
      <c r="M3618" s="118"/>
      <c r="N3618" s="118"/>
      <c r="O3618" s="143" t="str">
        <f>IF(H3618="","",(S3618/S3618)&amp;":"&amp;ROUND(AH3618/S3618,2))</f>
        <v/>
      </c>
      <c r="P3618" s="118"/>
      <c r="Q3618" s="118"/>
      <c r="R3618" s="143" t="str">
        <f>IF(H3618="","",(S3618/S3618)&amp;":"&amp;ROUND(AI3618/S3618,2))</f>
        <v/>
      </c>
      <c r="S3618" s="144" t="str">
        <f t="shared" si="677"/>
        <v/>
      </c>
      <c r="T3618" s="145" t="str">
        <f t="shared" si="678"/>
        <v/>
      </c>
      <c r="U3618" s="118"/>
      <c r="V3618" s="145" t="str">
        <f t="shared" si="679"/>
        <v/>
      </c>
      <c r="W3618" s="144" t="str">
        <f t="shared" si="680"/>
        <v/>
      </c>
      <c r="X3618" s="146" t="str">
        <f>IF(C3618="","",IF(OR(C3618="Trade",C3618="Multi Position"),(X3617+V3618),IF(C3618="Deposit",(X3617+AE3618),IF(C3618="Withdrawal",(X3617-AE3618)))))</f>
        <v/>
      </c>
      <c r="Y3618" s="145" t="str">
        <f t="shared" si="681"/>
        <v/>
      </c>
      <c r="Z3618" s="118"/>
      <c r="AA3618" s="118"/>
      <c r="AB3618" s="118"/>
      <c r="AC3618" s="118"/>
      <c r="AD3618" s="118"/>
      <c r="AE3618" s="139"/>
      <c r="AF3618" s="118"/>
      <c r="AG3618" s="118"/>
      <c r="AH3618" s="147" t="str">
        <f t="shared" si="682"/>
        <v/>
      </c>
      <c r="AI3618" s="147" t="str">
        <f t="shared" si="683"/>
        <v/>
      </c>
      <c r="AJ3618" s="148" t="str">
        <f t="shared" si="672"/>
        <v/>
      </c>
      <c r="AK3618" s="148" t="str">
        <f t="shared" si="673"/>
        <v/>
      </c>
      <c r="AL3618" s="147" t="str">
        <f t="shared" si="674"/>
        <v/>
      </c>
      <c r="AM3618" s="147" t="str">
        <f t="shared" si="675"/>
        <v/>
      </c>
      <c r="AN3618" s="147" t="str">
        <f t="shared" si="676"/>
        <v/>
      </c>
      <c r="AO3618" s="118"/>
    </row>
    <row r="3619" spans="1:41">
      <c r="A3619" s="118"/>
      <c r="B3619" s="118"/>
      <c r="C3619" s="118"/>
      <c r="D3619" s="118"/>
      <c r="E3619" s="118"/>
      <c r="F3619" s="118"/>
      <c r="G3619" s="118"/>
      <c r="H3619" s="118"/>
      <c r="I3619" s="118"/>
      <c r="J3619" s="118"/>
      <c r="K3619" s="118"/>
      <c r="L3619" s="118"/>
      <c r="M3619" s="118"/>
      <c r="N3619" s="118"/>
      <c r="O3619" s="143" t="str">
        <f>IF(H3619="","",(S3619/S3619)&amp;":"&amp;ROUND(AH3619/S3619,2))</f>
        <v/>
      </c>
      <c r="P3619" s="118"/>
      <c r="Q3619" s="118"/>
      <c r="R3619" s="143" t="str">
        <f>IF(H3619="","",(S3619/S3619)&amp;":"&amp;ROUND(AI3619/S3619,2))</f>
        <v/>
      </c>
      <c r="S3619" s="144" t="str">
        <f t="shared" si="677"/>
        <v/>
      </c>
      <c r="T3619" s="145" t="str">
        <f t="shared" si="678"/>
        <v/>
      </c>
      <c r="U3619" s="118"/>
      <c r="V3619" s="145" t="str">
        <f t="shared" si="679"/>
        <v/>
      </c>
      <c r="W3619" s="144" t="str">
        <f t="shared" si="680"/>
        <v/>
      </c>
      <c r="X3619" s="146" t="str">
        <f>IF(C3619="","",IF(OR(C3619="Trade",C3619="Multi Position"),(X3618+V3619),IF(C3619="Deposit",(X3618+AE3619),IF(C3619="Withdrawal",(X3618-AE3619)))))</f>
        <v/>
      </c>
      <c r="Y3619" s="145" t="str">
        <f t="shared" si="681"/>
        <v/>
      </c>
      <c r="Z3619" s="118"/>
      <c r="AA3619" s="118"/>
      <c r="AB3619" s="118"/>
      <c r="AC3619" s="118"/>
      <c r="AD3619" s="118"/>
      <c r="AE3619" s="139"/>
      <c r="AF3619" s="118"/>
      <c r="AG3619" s="118"/>
      <c r="AH3619" s="147" t="str">
        <f t="shared" si="682"/>
        <v/>
      </c>
      <c r="AI3619" s="147" t="str">
        <f t="shared" si="683"/>
        <v/>
      </c>
      <c r="AJ3619" s="148" t="str">
        <f t="shared" si="672"/>
        <v/>
      </c>
      <c r="AK3619" s="148" t="str">
        <f t="shared" si="673"/>
        <v/>
      </c>
      <c r="AL3619" s="147" t="str">
        <f t="shared" si="674"/>
        <v/>
      </c>
      <c r="AM3619" s="147" t="str">
        <f t="shared" si="675"/>
        <v/>
      </c>
      <c r="AN3619" s="147" t="str">
        <f t="shared" si="676"/>
        <v/>
      </c>
      <c r="AO3619" s="118"/>
    </row>
    <row r="3620" spans="1:41">
      <c r="A3620" s="118"/>
      <c r="B3620" s="118"/>
      <c r="C3620" s="118"/>
      <c r="D3620" s="118"/>
      <c r="E3620" s="118"/>
      <c r="F3620" s="118"/>
      <c r="G3620" s="118"/>
      <c r="H3620" s="118"/>
      <c r="I3620" s="118"/>
      <c r="J3620" s="118"/>
      <c r="K3620" s="118"/>
      <c r="L3620" s="118"/>
      <c r="M3620" s="118"/>
      <c r="N3620" s="118"/>
      <c r="O3620" s="143" t="str">
        <f>IF(H3620="","",(S3620/S3620)&amp;":"&amp;ROUND(AH3620/S3620,2))</f>
        <v/>
      </c>
      <c r="P3620" s="118"/>
      <c r="Q3620" s="118"/>
      <c r="R3620" s="143" t="str">
        <f>IF(H3620="","",(S3620/S3620)&amp;":"&amp;ROUND(AI3620/S3620,2))</f>
        <v/>
      </c>
      <c r="S3620" s="144" t="str">
        <f t="shared" si="677"/>
        <v/>
      </c>
      <c r="T3620" s="145" t="str">
        <f t="shared" si="678"/>
        <v/>
      </c>
      <c r="U3620" s="118"/>
      <c r="V3620" s="145" t="str">
        <f t="shared" si="679"/>
        <v/>
      </c>
      <c r="W3620" s="144" t="str">
        <f t="shared" si="680"/>
        <v/>
      </c>
      <c r="X3620" s="146" t="str">
        <f>IF(C3620="","",IF(OR(C3620="Trade",C3620="Multi Position"),(X3619+V3620),IF(C3620="Deposit",(X3619+AE3620),IF(C3620="Withdrawal",(X3619-AE3620)))))</f>
        <v/>
      </c>
      <c r="Y3620" s="145" t="str">
        <f t="shared" si="681"/>
        <v/>
      </c>
      <c r="Z3620" s="118"/>
      <c r="AA3620" s="118"/>
      <c r="AB3620" s="118"/>
      <c r="AC3620" s="118"/>
      <c r="AD3620" s="118"/>
      <c r="AE3620" s="139"/>
      <c r="AF3620" s="118"/>
      <c r="AG3620" s="118"/>
      <c r="AH3620" s="147" t="str">
        <f t="shared" si="682"/>
        <v/>
      </c>
      <c r="AI3620" s="147" t="str">
        <f t="shared" si="683"/>
        <v/>
      </c>
      <c r="AJ3620" s="148" t="str">
        <f t="shared" si="672"/>
        <v/>
      </c>
      <c r="AK3620" s="148" t="str">
        <f t="shared" si="673"/>
        <v/>
      </c>
      <c r="AL3620" s="147" t="str">
        <f t="shared" si="674"/>
        <v/>
      </c>
      <c r="AM3620" s="147" t="str">
        <f t="shared" si="675"/>
        <v/>
      </c>
      <c r="AN3620" s="147" t="str">
        <f t="shared" si="676"/>
        <v/>
      </c>
      <c r="AO3620" s="118"/>
    </row>
    <row r="3621" spans="1:41">
      <c r="A3621" s="118"/>
      <c r="B3621" s="118"/>
      <c r="C3621" s="118"/>
      <c r="D3621" s="118"/>
      <c r="E3621" s="118"/>
      <c r="F3621" s="118"/>
      <c r="G3621" s="118"/>
      <c r="H3621" s="118"/>
      <c r="I3621" s="118"/>
      <c r="J3621" s="118"/>
      <c r="K3621" s="118"/>
      <c r="L3621" s="118"/>
      <c r="M3621" s="118"/>
      <c r="N3621" s="118"/>
      <c r="O3621" s="143" t="str">
        <f>IF(H3621="","",(S3621/S3621)&amp;":"&amp;ROUND(AH3621/S3621,2))</f>
        <v/>
      </c>
      <c r="P3621" s="118"/>
      <c r="Q3621" s="118"/>
      <c r="R3621" s="143" t="str">
        <f>IF(H3621="","",(S3621/S3621)&amp;":"&amp;ROUND(AI3621/S3621,2))</f>
        <v/>
      </c>
      <c r="S3621" s="144" t="str">
        <f t="shared" si="677"/>
        <v/>
      </c>
      <c r="T3621" s="145" t="str">
        <f t="shared" si="678"/>
        <v/>
      </c>
      <c r="U3621" s="118"/>
      <c r="V3621" s="145" t="str">
        <f t="shared" si="679"/>
        <v/>
      </c>
      <c r="W3621" s="144" t="str">
        <f t="shared" si="680"/>
        <v/>
      </c>
      <c r="X3621" s="146" t="str">
        <f>IF(C3621="","",IF(OR(C3621="Trade",C3621="Multi Position"),(X3620+V3621),IF(C3621="Deposit",(X3620+AE3621),IF(C3621="Withdrawal",(X3620-AE3621)))))</f>
        <v/>
      </c>
      <c r="Y3621" s="145" t="str">
        <f t="shared" si="681"/>
        <v/>
      </c>
      <c r="Z3621" s="118"/>
      <c r="AA3621" s="118"/>
      <c r="AB3621" s="118"/>
      <c r="AC3621" s="118"/>
      <c r="AD3621" s="118"/>
      <c r="AE3621" s="139"/>
      <c r="AF3621" s="118"/>
      <c r="AG3621" s="118"/>
      <c r="AH3621" s="147" t="str">
        <f t="shared" si="682"/>
        <v/>
      </c>
      <c r="AI3621" s="147" t="str">
        <f t="shared" si="683"/>
        <v/>
      </c>
      <c r="AJ3621" s="148" t="str">
        <f t="shared" si="672"/>
        <v/>
      </c>
      <c r="AK3621" s="148" t="str">
        <f t="shared" si="673"/>
        <v/>
      </c>
      <c r="AL3621" s="147" t="str">
        <f t="shared" si="674"/>
        <v/>
      </c>
      <c r="AM3621" s="147" t="str">
        <f t="shared" si="675"/>
        <v/>
      </c>
      <c r="AN3621" s="147" t="str">
        <f t="shared" si="676"/>
        <v/>
      </c>
      <c r="AO3621" s="118"/>
    </row>
    <row r="3622" spans="1:41">
      <c r="A3622" s="118"/>
      <c r="B3622" s="118"/>
      <c r="C3622" s="118"/>
      <c r="D3622" s="118"/>
      <c r="E3622" s="118"/>
      <c r="F3622" s="118"/>
      <c r="G3622" s="118"/>
      <c r="H3622" s="118"/>
      <c r="I3622" s="118"/>
      <c r="J3622" s="118"/>
      <c r="K3622" s="118"/>
      <c r="L3622" s="118"/>
      <c r="M3622" s="118"/>
      <c r="N3622" s="118"/>
      <c r="O3622" s="143" t="str">
        <f>IF(H3622="","",(S3622/S3622)&amp;":"&amp;ROUND(AH3622/S3622,2))</f>
        <v/>
      </c>
      <c r="P3622" s="118"/>
      <c r="Q3622" s="118"/>
      <c r="R3622" s="143" t="str">
        <f>IF(H3622="","",(S3622/S3622)&amp;":"&amp;ROUND(AI3622/S3622,2))</f>
        <v/>
      </c>
      <c r="S3622" s="144" t="str">
        <f t="shared" si="677"/>
        <v/>
      </c>
      <c r="T3622" s="145" t="str">
        <f t="shared" si="678"/>
        <v/>
      </c>
      <c r="U3622" s="118"/>
      <c r="V3622" s="145" t="str">
        <f t="shared" si="679"/>
        <v/>
      </c>
      <c r="W3622" s="144" t="str">
        <f t="shared" si="680"/>
        <v/>
      </c>
      <c r="X3622" s="146" t="str">
        <f>IF(C3622="","",IF(OR(C3622="Trade",C3622="Multi Position"),(X3621+V3622),IF(C3622="Deposit",(X3621+AE3622),IF(C3622="Withdrawal",(X3621-AE3622)))))</f>
        <v/>
      </c>
      <c r="Y3622" s="145" t="str">
        <f t="shared" si="681"/>
        <v/>
      </c>
      <c r="Z3622" s="118"/>
      <c r="AA3622" s="118"/>
      <c r="AB3622" s="118"/>
      <c r="AC3622" s="118"/>
      <c r="AD3622" s="118"/>
      <c r="AE3622" s="139"/>
      <c r="AF3622" s="118"/>
      <c r="AG3622" s="118"/>
      <c r="AH3622" s="147" t="str">
        <f t="shared" si="682"/>
        <v/>
      </c>
      <c r="AI3622" s="147" t="str">
        <f t="shared" si="683"/>
        <v/>
      </c>
      <c r="AJ3622" s="148" t="str">
        <f t="shared" si="672"/>
        <v/>
      </c>
      <c r="AK3622" s="148" t="str">
        <f t="shared" si="673"/>
        <v/>
      </c>
      <c r="AL3622" s="147" t="str">
        <f t="shared" si="674"/>
        <v/>
      </c>
      <c r="AM3622" s="147" t="str">
        <f t="shared" si="675"/>
        <v/>
      </c>
      <c r="AN3622" s="147" t="str">
        <f t="shared" si="676"/>
        <v/>
      </c>
      <c r="AO3622" s="118"/>
    </row>
    <row r="3623" spans="1:41">
      <c r="A3623" s="118"/>
      <c r="B3623" s="118"/>
      <c r="C3623" s="118"/>
      <c r="D3623" s="118"/>
      <c r="E3623" s="118"/>
      <c r="F3623" s="118"/>
      <c r="G3623" s="118"/>
      <c r="H3623" s="118"/>
      <c r="I3623" s="118"/>
      <c r="J3623" s="118"/>
      <c r="K3623" s="118"/>
      <c r="L3623" s="118"/>
      <c r="M3623" s="118"/>
      <c r="N3623" s="118"/>
      <c r="O3623" s="143" t="str">
        <f>IF(H3623="","",(S3623/S3623)&amp;":"&amp;ROUND(AH3623/S3623,2))</f>
        <v/>
      </c>
      <c r="P3623" s="118"/>
      <c r="Q3623" s="118"/>
      <c r="R3623" s="143" t="str">
        <f>IF(H3623="","",(S3623/S3623)&amp;":"&amp;ROUND(AI3623/S3623,2))</f>
        <v/>
      </c>
      <c r="S3623" s="144" t="str">
        <f t="shared" si="677"/>
        <v/>
      </c>
      <c r="T3623" s="145" t="str">
        <f t="shared" si="678"/>
        <v/>
      </c>
      <c r="U3623" s="118"/>
      <c r="V3623" s="145" t="str">
        <f t="shared" si="679"/>
        <v/>
      </c>
      <c r="W3623" s="144" t="str">
        <f t="shared" si="680"/>
        <v/>
      </c>
      <c r="X3623" s="146" t="str">
        <f>IF(C3623="","",IF(OR(C3623="Trade",C3623="Multi Position"),(X3622+V3623),IF(C3623="Deposit",(X3622+AE3623),IF(C3623="Withdrawal",(X3622-AE3623)))))</f>
        <v/>
      </c>
      <c r="Y3623" s="145" t="str">
        <f t="shared" si="681"/>
        <v/>
      </c>
      <c r="Z3623" s="118"/>
      <c r="AA3623" s="118"/>
      <c r="AB3623" s="118"/>
      <c r="AC3623" s="118"/>
      <c r="AD3623" s="118"/>
      <c r="AE3623" s="139"/>
      <c r="AF3623" s="118"/>
      <c r="AG3623" s="118"/>
      <c r="AH3623" s="147" t="str">
        <f t="shared" si="682"/>
        <v/>
      </c>
      <c r="AI3623" s="147" t="str">
        <f t="shared" si="683"/>
        <v/>
      </c>
      <c r="AJ3623" s="148" t="str">
        <f t="shared" si="672"/>
        <v/>
      </c>
      <c r="AK3623" s="148" t="str">
        <f t="shared" si="673"/>
        <v/>
      </c>
      <c r="AL3623" s="147" t="str">
        <f t="shared" si="674"/>
        <v/>
      </c>
      <c r="AM3623" s="147" t="str">
        <f t="shared" si="675"/>
        <v/>
      </c>
      <c r="AN3623" s="147" t="str">
        <f t="shared" si="676"/>
        <v/>
      </c>
      <c r="AO3623" s="118"/>
    </row>
    <row r="3624" spans="1:41">
      <c r="A3624" s="118"/>
      <c r="B3624" s="118"/>
      <c r="C3624" s="118"/>
      <c r="D3624" s="118"/>
      <c r="E3624" s="118"/>
      <c r="F3624" s="118"/>
      <c r="G3624" s="118"/>
      <c r="H3624" s="118"/>
      <c r="I3624" s="118"/>
      <c r="J3624" s="118"/>
      <c r="K3624" s="118"/>
      <c r="L3624" s="118"/>
      <c r="M3624" s="118"/>
      <c r="N3624" s="118"/>
      <c r="O3624" s="143" t="str">
        <f>IF(H3624="","",(S3624/S3624)&amp;":"&amp;ROUND(AH3624/S3624,2))</f>
        <v/>
      </c>
      <c r="P3624" s="118"/>
      <c r="Q3624" s="118"/>
      <c r="R3624" s="143" t="str">
        <f>IF(H3624="","",(S3624/S3624)&amp;":"&amp;ROUND(AI3624/S3624,2))</f>
        <v/>
      </c>
      <c r="S3624" s="144" t="str">
        <f t="shared" si="677"/>
        <v/>
      </c>
      <c r="T3624" s="145" t="str">
        <f t="shared" si="678"/>
        <v/>
      </c>
      <c r="U3624" s="118"/>
      <c r="V3624" s="145" t="str">
        <f t="shared" si="679"/>
        <v/>
      </c>
      <c r="W3624" s="144" t="str">
        <f t="shared" si="680"/>
        <v/>
      </c>
      <c r="X3624" s="146" t="str">
        <f>IF(C3624="","",IF(OR(C3624="Trade",C3624="Multi Position"),(X3623+V3624),IF(C3624="Deposit",(X3623+AE3624),IF(C3624="Withdrawal",(X3623-AE3624)))))</f>
        <v/>
      </c>
      <c r="Y3624" s="145" t="str">
        <f t="shared" si="681"/>
        <v/>
      </c>
      <c r="Z3624" s="118"/>
      <c r="AA3624" s="118"/>
      <c r="AB3624" s="118"/>
      <c r="AC3624" s="118"/>
      <c r="AD3624" s="118"/>
      <c r="AE3624" s="139"/>
      <c r="AF3624" s="118"/>
      <c r="AG3624" s="118"/>
      <c r="AH3624" s="147" t="str">
        <f t="shared" si="682"/>
        <v/>
      </c>
      <c r="AI3624" s="147" t="str">
        <f t="shared" si="683"/>
        <v/>
      </c>
      <c r="AJ3624" s="148" t="str">
        <f t="shared" si="672"/>
        <v/>
      </c>
      <c r="AK3624" s="148" t="str">
        <f t="shared" si="673"/>
        <v/>
      </c>
      <c r="AL3624" s="147" t="str">
        <f t="shared" si="674"/>
        <v/>
      </c>
      <c r="AM3624" s="147" t="str">
        <f t="shared" si="675"/>
        <v/>
      </c>
      <c r="AN3624" s="147" t="str">
        <f t="shared" si="676"/>
        <v/>
      </c>
      <c r="AO3624" s="118"/>
    </row>
    <row r="3625" spans="1:41">
      <c r="A3625" s="118"/>
      <c r="B3625" s="118"/>
      <c r="C3625" s="118"/>
      <c r="D3625" s="118"/>
      <c r="E3625" s="118"/>
      <c r="F3625" s="118"/>
      <c r="G3625" s="118"/>
      <c r="H3625" s="118"/>
      <c r="I3625" s="118"/>
      <c r="J3625" s="118"/>
      <c r="K3625" s="118"/>
      <c r="L3625" s="118"/>
      <c r="M3625" s="118"/>
      <c r="N3625" s="118"/>
      <c r="O3625" s="143" t="str">
        <f>IF(H3625="","",(S3625/S3625)&amp;":"&amp;ROUND(AH3625/S3625,2))</f>
        <v/>
      </c>
      <c r="P3625" s="118"/>
      <c r="Q3625" s="118"/>
      <c r="R3625" s="143" t="str">
        <f>IF(H3625="","",(S3625/S3625)&amp;":"&amp;ROUND(AI3625/S3625,2))</f>
        <v/>
      </c>
      <c r="S3625" s="144" t="str">
        <f t="shared" si="677"/>
        <v/>
      </c>
      <c r="T3625" s="145" t="str">
        <f t="shared" si="678"/>
        <v/>
      </c>
      <c r="U3625" s="118"/>
      <c r="V3625" s="145" t="str">
        <f t="shared" si="679"/>
        <v/>
      </c>
      <c r="W3625" s="144" t="str">
        <f t="shared" si="680"/>
        <v/>
      </c>
      <c r="X3625" s="146" t="str">
        <f>IF(C3625="","",IF(OR(C3625="Trade",C3625="Multi Position"),(X3624+V3625),IF(C3625="Deposit",(X3624+AE3625),IF(C3625="Withdrawal",(X3624-AE3625)))))</f>
        <v/>
      </c>
      <c r="Y3625" s="145" t="str">
        <f t="shared" si="681"/>
        <v/>
      </c>
      <c r="Z3625" s="118"/>
      <c r="AA3625" s="118"/>
      <c r="AB3625" s="118"/>
      <c r="AC3625" s="118"/>
      <c r="AD3625" s="118"/>
      <c r="AE3625" s="139"/>
      <c r="AF3625" s="118"/>
      <c r="AG3625" s="118"/>
      <c r="AH3625" s="147" t="str">
        <f t="shared" si="682"/>
        <v/>
      </c>
      <c r="AI3625" s="147" t="str">
        <f t="shared" si="683"/>
        <v/>
      </c>
      <c r="AJ3625" s="148" t="str">
        <f t="shared" si="672"/>
        <v/>
      </c>
      <c r="AK3625" s="148" t="str">
        <f t="shared" si="673"/>
        <v/>
      </c>
      <c r="AL3625" s="147" t="str">
        <f t="shared" si="674"/>
        <v/>
      </c>
      <c r="AM3625" s="147" t="str">
        <f t="shared" si="675"/>
        <v/>
      </c>
      <c r="AN3625" s="147" t="str">
        <f t="shared" si="676"/>
        <v/>
      </c>
      <c r="AO3625" s="118"/>
    </row>
    <row r="3626" spans="1:41">
      <c r="A3626" s="118"/>
      <c r="B3626" s="118"/>
      <c r="C3626" s="118"/>
      <c r="D3626" s="118"/>
      <c r="E3626" s="118"/>
      <c r="F3626" s="118"/>
      <c r="G3626" s="118"/>
      <c r="H3626" s="118"/>
      <c r="I3626" s="118"/>
      <c r="J3626" s="118"/>
      <c r="K3626" s="118"/>
      <c r="L3626" s="118"/>
      <c r="M3626" s="118"/>
      <c r="N3626" s="118"/>
      <c r="O3626" s="143" t="str">
        <f>IF(H3626="","",(S3626/S3626)&amp;":"&amp;ROUND(AH3626/S3626,2))</f>
        <v/>
      </c>
      <c r="P3626" s="118"/>
      <c r="Q3626" s="118"/>
      <c r="R3626" s="143" t="str">
        <f>IF(H3626="","",(S3626/S3626)&amp;":"&amp;ROUND(AI3626/S3626,2))</f>
        <v/>
      </c>
      <c r="S3626" s="144" t="str">
        <f t="shared" si="677"/>
        <v/>
      </c>
      <c r="T3626" s="145" t="str">
        <f t="shared" si="678"/>
        <v/>
      </c>
      <c r="U3626" s="118"/>
      <c r="V3626" s="145" t="str">
        <f t="shared" si="679"/>
        <v/>
      </c>
      <c r="W3626" s="144" t="str">
        <f t="shared" si="680"/>
        <v/>
      </c>
      <c r="X3626" s="146" t="str">
        <f>IF(C3626="","",IF(OR(C3626="Trade",C3626="Multi Position"),(X3625+V3626),IF(C3626="Deposit",(X3625+AE3626),IF(C3626="Withdrawal",(X3625-AE3626)))))</f>
        <v/>
      </c>
      <c r="Y3626" s="145" t="str">
        <f t="shared" si="681"/>
        <v/>
      </c>
      <c r="Z3626" s="118"/>
      <c r="AA3626" s="118"/>
      <c r="AB3626" s="118"/>
      <c r="AC3626" s="118"/>
      <c r="AD3626" s="118"/>
      <c r="AE3626" s="139"/>
      <c r="AF3626" s="118"/>
      <c r="AG3626" s="118"/>
      <c r="AH3626" s="147" t="str">
        <f t="shared" si="682"/>
        <v/>
      </c>
      <c r="AI3626" s="147" t="str">
        <f t="shared" si="683"/>
        <v/>
      </c>
      <c r="AJ3626" s="148" t="str">
        <f t="shared" si="672"/>
        <v/>
      </c>
      <c r="AK3626" s="148" t="str">
        <f t="shared" si="673"/>
        <v/>
      </c>
      <c r="AL3626" s="147" t="str">
        <f t="shared" si="674"/>
        <v/>
      </c>
      <c r="AM3626" s="147" t="str">
        <f t="shared" si="675"/>
        <v/>
      </c>
      <c r="AN3626" s="147" t="str">
        <f t="shared" si="676"/>
        <v/>
      </c>
      <c r="AO3626" s="118"/>
    </row>
    <row r="3627" spans="1:41">
      <c r="A3627" s="118"/>
      <c r="B3627" s="118"/>
      <c r="C3627" s="118"/>
      <c r="D3627" s="118"/>
      <c r="E3627" s="118"/>
      <c r="F3627" s="118"/>
      <c r="G3627" s="118"/>
      <c r="H3627" s="118"/>
      <c r="I3627" s="118"/>
      <c r="J3627" s="118"/>
      <c r="K3627" s="118"/>
      <c r="L3627" s="118"/>
      <c r="M3627" s="118"/>
      <c r="N3627" s="118"/>
      <c r="O3627" s="143" t="str">
        <f>IF(H3627="","",(S3627/S3627)&amp;":"&amp;ROUND(AH3627/S3627,2))</f>
        <v/>
      </c>
      <c r="P3627" s="118"/>
      <c r="Q3627" s="118"/>
      <c r="R3627" s="143" t="str">
        <f>IF(H3627="","",(S3627/S3627)&amp;":"&amp;ROUND(AI3627/S3627,2))</f>
        <v/>
      </c>
      <c r="S3627" s="144" t="str">
        <f t="shared" si="677"/>
        <v/>
      </c>
      <c r="T3627" s="145" t="str">
        <f t="shared" si="678"/>
        <v/>
      </c>
      <c r="U3627" s="118"/>
      <c r="V3627" s="145" t="str">
        <f t="shared" si="679"/>
        <v/>
      </c>
      <c r="W3627" s="144" t="str">
        <f t="shared" si="680"/>
        <v/>
      </c>
      <c r="X3627" s="146" t="str">
        <f>IF(C3627="","",IF(OR(C3627="Trade",C3627="Multi Position"),(X3626+V3627),IF(C3627="Deposit",(X3626+AE3627),IF(C3627="Withdrawal",(X3626-AE3627)))))</f>
        <v/>
      </c>
      <c r="Y3627" s="145" t="str">
        <f t="shared" si="681"/>
        <v/>
      </c>
      <c r="Z3627" s="118"/>
      <c r="AA3627" s="118"/>
      <c r="AB3627" s="118"/>
      <c r="AC3627" s="118"/>
      <c r="AD3627" s="118"/>
      <c r="AE3627" s="139"/>
      <c r="AF3627" s="118"/>
      <c r="AG3627" s="118"/>
      <c r="AH3627" s="147" t="str">
        <f t="shared" si="682"/>
        <v/>
      </c>
      <c r="AI3627" s="147" t="str">
        <f t="shared" si="683"/>
        <v/>
      </c>
      <c r="AJ3627" s="148" t="str">
        <f t="shared" si="672"/>
        <v/>
      </c>
      <c r="AK3627" s="148" t="str">
        <f t="shared" si="673"/>
        <v/>
      </c>
      <c r="AL3627" s="147" t="str">
        <f t="shared" si="674"/>
        <v/>
      </c>
      <c r="AM3627" s="147" t="str">
        <f t="shared" si="675"/>
        <v/>
      </c>
      <c r="AN3627" s="147" t="str">
        <f t="shared" si="676"/>
        <v/>
      </c>
      <c r="AO3627" s="118"/>
    </row>
    <row r="3628" spans="1:41">
      <c r="A3628" s="118"/>
      <c r="B3628" s="118"/>
      <c r="C3628" s="118"/>
      <c r="D3628" s="118"/>
      <c r="E3628" s="118"/>
      <c r="F3628" s="118"/>
      <c r="G3628" s="118"/>
      <c r="H3628" s="118"/>
      <c r="I3628" s="118"/>
      <c r="J3628" s="118"/>
      <c r="K3628" s="118"/>
      <c r="L3628" s="118"/>
      <c r="M3628" s="118"/>
      <c r="N3628" s="118"/>
      <c r="O3628" s="143" t="str">
        <f>IF(H3628="","",(S3628/S3628)&amp;":"&amp;ROUND(AH3628/S3628,2))</f>
        <v/>
      </c>
      <c r="P3628" s="118"/>
      <c r="Q3628" s="118"/>
      <c r="R3628" s="143" t="str">
        <f>IF(H3628="","",(S3628/S3628)&amp;":"&amp;ROUND(AI3628/S3628,2))</f>
        <v/>
      </c>
      <c r="S3628" s="144" t="str">
        <f t="shared" si="677"/>
        <v/>
      </c>
      <c r="T3628" s="145" t="str">
        <f t="shared" si="678"/>
        <v/>
      </c>
      <c r="U3628" s="118"/>
      <c r="V3628" s="145" t="str">
        <f t="shared" si="679"/>
        <v/>
      </c>
      <c r="W3628" s="144" t="str">
        <f t="shared" si="680"/>
        <v/>
      </c>
      <c r="X3628" s="146" t="str">
        <f>IF(C3628="","",IF(OR(C3628="Trade",C3628="Multi Position"),(X3627+V3628),IF(C3628="Deposit",(X3627+AE3628),IF(C3628="Withdrawal",(X3627-AE3628)))))</f>
        <v/>
      </c>
      <c r="Y3628" s="145" t="str">
        <f t="shared" si="681"/>
        <v/>
      </c>
      <c r="Z3628" s="118"/>
      <c r="AA3628" s="118"/>
      <c r="AB3628" s="118"/>
      <c r="AC3628" s="118"/>
      <c r="AD3628" s="118"/>
      <c r="AE3628" s="139"/>
      <c r="AF3628" s="118"/>
      <c r="AG3628" s="118"/>
      <c r="AH3628" s="147" t="str">
        <f t="shared" si="682"/>
        <v/>
      </c>
      <c r="AI3628" s="147" t="str">
        <f t="shared" si="683"/>
        <v/>
      </c>
      <c r="AJ3628" s="148" t="str">
        <f t="shared" si="672"/>
        <v/>
      </c>
      <c r="AK3628" s="148" t="str">
        <f t="shared" si="673"/>
        <v/>
      </c>
      <c r="AL3628" s="147" t="str">
        <f t="shared" si="674"/>
        <v/>
      </c>
      <c r="AM3628" s="147" t="str">
        <f t="shared" si="675"/>
        <v/>
      </c>
      <c r="AN3628" s="147" t="str">
        <f t="shared" si="676"/>
        <v/>
      </c>
      <c r="AO3628" s="118"/>
    </row>
    <row r="3629" spans="1:41">
      <c r="A3629" s="118"/>
      <c r="B3629" s="118"/>
      <c r="C3629" s="118"/>
      <c r="D3629" s="118"/>
      <c r="E3629" s="118"/>
      <c r="F3629" s="118"/>
      <c r="G3629" s="118"/>
      <c r="H3629" s="118"/>
      <c r="I3629" s="118"/>
      <c r="J3629" s="118"/>
      <c r="K3629" s="118"/>
      <c r="L3629" s="118"/>
      <c r="M3629" s="118"/>
      <c r="N3629" s="118"/>
      <c r="O3629" s="143" t="str">
        <f>IF(H3629="","",(S3629/S3629)&amp;":"&amp;ROUND(AH3629/S3629,2))</f>
        <v/>
      </c>
      <c r="P3629" s="118"/>
      <c r="Q3629" s="118"/>
      <c r="R3629" s="143" t="str">
        <f>IF(H3629="","",(S3629/S3629)&amp;":"&amp;ROUND(AI3629/S3629,2))</f>
        <v/>
      </c>
      <c r="S3629" s="144" t="str">
        <f t="shared" si="677"/>
        <v/>
      </c>
      <c r="T3629" s="145" t="str">
        <f t="shared" si="678"/>
        <v/>
      </c>
      <c r="U3629" s="118"/>
      <c r="V3629" s="145" t="str">
        <f t="shared" si="679"/>
        <v/>
      </c>
      <c r="W3629" s="144" t="str">
        <f t="shared" si="680"/>
        <v/>
      </c>
      <c r="X3629" s="146" t="str">
        <f>IF(C3629="","",IF(OR(C3629="Trade",C3629="Multi Position"),(X3628+V3629),IF(C3629="Deposit",(X3628+AE3629),IF(C3629="Withdrawal",(X3628-AE3629)))))</f>
        <v/>
      </c>
      <c r="Y3629" s="145" t="str">
        <f t="shared" si="681"/>
        <v/>
      </c>
      <c r="Z3629" s="118"/>
      <c r="AA3629" s="118"/>
      <c r="AB3629" s="118"/>
      <c r="AC3629" s="118"/>
      <c r="AD3629" s="118"/>
      <c r="AE3629" s="139"/>
      <c r="AF3629" s="118"/>
      <c r="AG3629" s="118"/>
      <c r="AH3629" s="147" t="str">
        <f t="shared" si="682"/>
        <v/>
      </c>
      <c r="AI3629" s="147" t="str">
        <f t="shared" si="683"/>
        <v/>
      </c>
      <c r="AJ3629" s="148" t="str">
        <f t="shared" si="672"/>
        <v/>
      </c>
      <c r="AK3629" s="148" t="str">
        <f t="shared" si="673"/>
        <v/>
      </c>
      <c r="AL3629" s="147" t="str">
        <f t="shared" si="674"/>
        <v/>
      </c>
      <c r="AM3629" s="147" t="str">
        <f t="shared" si="675"/>
        <v/>
      </c>
      <c r="AN3629" s="147" t="str">
        <f t="shared" si="676"/>
        <v/>
      </c>
      <c r="AO3629" s="118"/>
    </row>
    <row r="3630" spans="1:41">
      <c r="A3630" s="118"/>
      <c r="B3630" s="118"/>
      <c r="C3630" s="118"/>
      <c r="D3630" s="118"/>
      <c r="E3630" s="118"/>
      <c r="F3630" s="118"/>
      <c r="G3630" s="118"/>
      <c r="H3630" s="118"/>
      <c r="I3630" s="118"/>
      <c r="J3630" s="118"/>
      <c r="K3630" s="118"/>
      <c r="L3630" s="118"/>
      <c r="M3630" s="118"/>
      <c r="N3630" s="118"/>
      <c r="O3630" s="143" t="str">
        <f>IF(H3630="","",(S3630/S3630)&amp;":"&amp;ROUND(AH3630/S3630,2))</f>
        <v/>
      </c>
      <c r="P3630" s="118"/>
      <c r="Q3630" s="118"/>
      <c r="R3630" s="143" t="str">
        <f>IF(H3630="","",(S3630/S3630)&amp;":"&amp;ROUND(AI3630/S3630,2))</f>
        <v/>
      </c>
      <c r="S3630" s="144" t="str">
        <f t="shared" si="677"/>
        <v/>
      </c>
      <c r="T3630" s="145" t="str">
        <f t="shared" si="678"/>
        <v/>
      </c>
      <c r="U3630" s="118"/>
      <c r="V3630" s="145" t="str">
        <f t="shared" si="679"/>
        <v/>
      </c>
      <c r="W3630" s="144" t="str">
        <f t="shared" si="680"/>
        <v/>
      </c>
      <c r="X3630" s="146" t="str">
        <f>IF(C3630="","",IF(OR(C3630="Trade",C3630="Multi Position"),(X3629+V3630),IF(C3630="Deposit",(X3629+AE3630),IF(C3630="Withdrawal",(X3629-AE3630)))))</f>
        <v/>
      </c>
      <c r="Y3630" s="145" t="str">
        <f t="shared" si="681"/>
        <v/>
      </c>
      <c r="Z3630" s="118"/>
      <c r="AA3630" s="118"/>
      <c r="AB3630" s="118"/>
      <c r="AC3630" s="118"/>
      <c r="AD3630" s="118"/>
      <c r="AE3630" s="139"/>
      <c r="AF3630" s="118"/>
      <c r="AG3630" s="118"/>
      <c r="AH3630" s="147" t="str">
        <f t="shared" si="682"/>
        <v/>
      </c>
      <c r="AI3630" s="147" t="str">
        <f t="shared" si="683"/>
        <v/>
      </c>
      <c r="AJ3630" s="148" t="str">
        <f t="shared" si="672"/>
        <v/>
      </c>
      <c r="AK3630" s="148" t="str">
        <f t="shared" si="673"/>
        <v/>
      </c>
      <c r="AL3630" s="147" t="str">
        <f t="shared" si="674"/>
        <v/>
      </c>
      <c r="AM3630" s="147" t="str">
        <f t="shared" si="675"/>
        <v/>
      </c>
      <c r="AN3630" s="147" t="str">
        <f t="shared" si="676"/>
        <v/>
      </c>
      <c r="AO3630" s="118"/>
    </row>
    <row r="3631" spans="1:41">
      <c r="A3631" s="118"/>
      <c r="B3631" s="118"/>
      <c r="C3631" s="118"/>
      <c r="D3631" s="118"/>
      <c r="E3631" s="118"/>
      <c r="F3631" s="118"/>
      <c r="G3631" s="118"/>
      <c r="H3631" s="118"/>
      <c r="I3631" s="118"/>
      <c r="J3631" s="118"/>
      <c r="K3631" s="118"/>
      <c r="L3631" s="118"/>
      <c r="M3631" s="118"/>
      <c r="N3631" s="118"/>
      <c r="O3631" s="143" t="str">
        <f>IF(H3631="","",(S3631/S3631)&amp;":"&amp;ROUND(AH3631/S3631,2))</f>
        <v/>
      </c>
      <c r="P3631" s="118"/>
      <c r="Q3631" s="118"/>
      <c r="R3631" s="143" t="str">
        <f>IF(H3631="","",(S3631/S3631)&amp;":"&amp;ROUND(AI3631/S3631,2))</f>
        <v/>
      </c>
      <c r="S3631" s="144" t="str">
        <f t="shared" si="677"/>
        <v/>
      </c>
      <c r="T3631" s="145" t="str">
        <f t="shared" si="678"/>
        <v/>
      </c>
      <c r="U3631" s="118"/>
      <c r="V3631" s="145" t="str">
        <f t="shared" si="679"/>
        <v/>
      </c>
      <c r="W3631" s="144" t="str">
        <f t="shared" si="680"/>
        <v/>
      </c>
      <c r="X3631" s="146" t="str">
        <f>IF(C3631="","",IF(OR(C3631="Trade",C3631="Multi Position"),(X3630+V3631),IF(C3631="Deposit",(X3630+AE3631),IF(C3631="Withdrawal",(X3630-AE3631)))))</f>
        <v/>
      </c>
      <c r="Y3631" s="145" t="str">
        <f t="shared" si="681"/>
        <v/>
      </c>
      <c r="Z3631" s="118"/>
      <c r="AA3631" s="118"/>
      <c r="AB3631" s="118"/>
      <c r="AC3631" s="118"/>
      <c r="AD3631" s="118"/>
      <c r="AE3631" s="139"/>
      <c r="AF3631" s="118"/>
      <c r="AG3631" s="118"/>
      <c r="AH3631" s="147" t="str">
        <f t="shared" si="682"/>
        <v/>
      </c>
      <c r="AI3631" s="147" t="str">
        <f t="shared" si="683"/>
        <v/>
      </c>
      <c r="AJ3631" s="148" t="str">
        <f t="shared" si="672"/>
        <v/>
      </c>
      <c r="AK3631" s="148" t="str">
        <f t="shared" si="673"/>
        <v/>
      </c>
      <c r="AL3631" s="147" t="str">
        <f t="shared" si="674"/>
        <v/>
      </c>
      <c r="AM3631" s="147" t="str">
        <f t="shared" si="675"/>
        <v/>
      </c>
      <c r="AN3631" s="147" t="str">
        <f t="shared" si="676"/>
        <v/>
      </c>
      <c r="AO3631" s="118"/>
    </row>
    <row r="3632" spans="1:41">
      <c r="A3632" s="118"/>
      <c r="B3632" s="118"/>
      <c r="C3632" s="118"/>
      <c r="D3632" s="118"/>
      <c r="E3632" s="118"/>
      <c r="F3632" s="118"/>
      <c r="G3632" s="118"/>
      <c r="H3632" s="118"/>
      <c r="I3632" s="118"/>
      <c r="J3632" s="118"/>
      <c r="K3632" s="118"/>
      <c r="L3632" s="118"/>
      <c r="M3632" s="118"/>
      <c r="N3632" s="118"/>
      <c r="O3632" s="143" t="str">
        <f>IF(H3632="","",(S3632/S3632)&amp;":"&amp;ROUND(AH3632/S3632,2))</f>
        <v/>
      </c>
      <c r="P3632" s="118"/>
      <c r="Q3632" s="118"/>
      <c r="R3632" s="143" t="str">
        <f>IF(H3632="","",(S3632/S3632)&amp;":"&amp;ROUND(AI3632/S3632,2))</f>
        <v/>
      </c>
      <c r="S3632" s="144" t="str">
        <f t="shared" si="677"/>
        <v/>
      </c>
      <c r="T3632" s="145" t="str">
        <f t="shared" si="678"/>
        <v/>
      </c>
      <c r="U3632" s="118"/>
      <c r="V3632" s="145" t="str">
        <f t="shared" si="679"/>
        <v/>
      </c>
      <c r="W3632" s="144" t="str">
        <f t="shared" si="680"/>
        <v/>
      </c>
      <c r="X3632" s="146" t="str">
        <f>IF(C3632="","",IF(OR(C3632="Trade",C3632="Multi Position"),(X3631+V3632),IF(C3632="Deposit",(X3631+AE3632),IF(C3632="Withdrawal",(X3631-AE3632)))))</f>
        <v/>
      </c>
      <c r="Y3632" s="145" t="str">
        <f t="shared" si="681"/>
        <v/>
      </c>
      <c r="Z3632" s="118"/>
      <c r="AA3632" s="118"/>
      <c r="AB3632" s="118"/>
      <c r="AC3632" s="118"/>
      <c r="AD3632" s="118"/>
      <c r="AE3632" s="139"/>
      <c r="AF3632" s="118"/>
      <c r="AG3632" s="118"/>
      <c r="AH3632" s="147" t="str">
        <f t="shared" si="682"/>
        <v/>
      </c>
      <c r="AI3632" s="147" t="str">
        <f t="shared" si="683"/>
        <v/>
      </c>
      <c r="AJ3632" s="148" t="str">
        <f t="shared" si="672"/>
        <v/>
      </c>
      <c r="AK3632" s="148" t="str">
        <f t="shared" si="673"/>
        <v/>
      </c>
      <c r="AL3632" s="147" t="str">
        <f t="shared" si="674"/>
        <v/>
      </c>
      <c r="AM3632" s="147" t="str">
        <f t="shared" si="675"/>
        <v/>
      </c>
      <c r="AN3632" s="147" t="str">
        <f t="shared" si="676"/>
        <v/>
      </c>
      <c r="AO3632" s="118"/>
    </row>
    <row r="3633" spans="1:41">
      <c r="A3633" s="118"/>
      <c r="B3633" s="118"/>
      <c r="C3633" s="118"/>
      <c r="D3633" s="118"/>
      <c r="E3633" s="118"/>
      <c r="F3633" s="118"/>
      <c r="G3633" s="118"/>
      <c r="H3633" s="118"/>
      <c r="I3633" s="118"/>
      <c r="J3633" s="118"/>
      <c r="K3633" s="118"/>
      <c r="L3633" s="118"/>
      <c r="M3633" s="118"/>
      <c r="N3633" s="118"/>
      <c r="O3633" s="143" t="str">
        <f>IF(H3633="","",(S3633/S3633)&amp;":"&amp;ROUND(AH3633/S3633,2))</f>
        <v/>
      </c>
      <c r="P3633" s="118"/>
      <c r="Q3633" s="118"/>
      <c r="R3633" s="143" t="str">
        <f>IF(H3633="","",(S3633/S3633)&amp;":"&amp;ROUND(AI3633/S3633,2))</f>
        <v/>
      </c>
      <c r="S3633" s="144" t="str">
        <f t="shared" si="677"/>
        <v/>
      </c>
      <c r="T3633" s="145" t="str">
        <f t="shared" si="678"/>
        <v/>
      </c>
      <c r="U3633" s="118"/>
      <c r="V3633" s="145" t="str">
        <f t="shared" si="679"/>
        <v/>
      </c>
      <c r="W3633" s="144" t="str">
        <f t="shared" si="680"/>
        <v/>
      </c>
      <c r="X3633" s="146" t="str">
        <f>IF(C3633="","",IF(OR(C3633="Trade",C3633="Multi Position"),(X3632+V3633),IF(C3633="Deposit",(X3632+AE3633),IF(C3633="Withdrawal",(X3632-AE3633)))))</f>
        <v/>
      </c>
      <c r="Y3633" s="145" t="str">
        <f t="shared" si="681"/>
        <v/>
      </c>
      <c r="Z3633" s="118"/>
      <c r="AA3633" s="118"/>
      <c r="AB3633" s="118"/>
      <c r="AC3633" s="118"/>
      <c r="AD3633" s="118"/>
      <c r="AE3633" s="139"/>
      <c r="AF3633" s="118"/>
      <c r="AG3633" s="118"/>
      <c r="AH3633" s="147" t="str">
        <f t="shared" si="682"/>
        <v/>
      </c>
      <c r="AI3633" s="147" t="str">
        <f t="shared" si="683"/>
        <v/>
      </c>
      <c r="AJ3633" s="148" t="str">
        <f t="shared" si="672"/>
        <v/>
      </c>
      <c r="AK3633" s="148" t="str">
        <f t="shared" si="673"/>
        <v/>
      </c>
      <c r="AL3633" s="147" t="str">
        <f t="shared" si="674"/>
        <v/>
      </c>
      <c r="AM3633" s="147" t="str">
        <f t="shared" si="675"/>
        <v/>
      </c>
      <c r="AN3633" s="147" t="str">
        <f t="shared" si="676"/>
        <v/>
      </c>
      <c r="AO3633" s="118"/>
    </row>
    <row r="3634" spans="1:41">
      <c r="A3634" s="118"/>
      <c r="B3634" s="118"/>
      <c r="C3634" s="118"/>
      <c r="D3634" s="118"/>
      <c r="E3634" s="118"/>
      <c r="F3634" s="118"/>
      <c r="G3634" s="118"/>
      <c r="H3634" s="118"/>
      <c r="I3634" s="118"/>
      <c r="J3634" s="118"/>
      <c r="K3634" s="118"/>
      <c r="L3634" s="118"/>
      <c r="M3634" s="118"/>
      <c r="N3634" s="118"/>
      <c r="O3634" s="143" t="str">
        <f>IF(H3634="","",(S3634/S3634)&amp;":"&amp;ROUND(AH3634/S3634,2))</f>
        <v/>
      </c>
      <c r="P3634" s="118"/>
      <c r="Q3634" s="118"/>
      <c r="R3634" s="143" t="str">
        <f>IF(H3634="","",(S3634/S3634)&amp;":"&amp;ROUND(AI3634/S3634,2))</f>
        <v/>
      </c>
      <c r="S3634" s="144" t="str">
        <f t="shared" si="677"/>
        <v/>
      </c>
      <c r="T3634" s="145" t="str">
        <f t="shared" si="678"/>
        <v/>
      </c>
      <c r="U3634" s="118"/>
      <c r="V3634" s="145" t="str">
        <f t="shared" si="679"/>
        <v/>
      </c>
      <c r="W3634" s="144" t="str">
        <f t="shared" si="680"/>
        <v/>
      </c>
      <c r="X3634" s="146" t="str">
        <f>IF(C3634="","",IF(OR(C3634="Trade",C3634="Multi Position"),(X3633+V3634),IF(C3634="Deposit",(X3633+AE3634),IF(C3634="Withdrawal",(X3633-AE3634)))))</f>
        <v/>
      </c>
      <c r="Y3634" s="145" t="str">
        <f t="shared" si="681"/>
        <v/>
      </c>
      <c r="Z3634" s="118"/>
      <c r="AA3634" s="118"/>
      <c r="AB3634" s="118"/>
      <c r="AC3634" s="118"/>
      <c r="AD3634" s="118"/>
      <c r="AE3634" s="139"/>
      <c r="AF3634" s="118"/>
      <c r="AG3634" s="118"/>
      <c r="AH3634" s="147" t="str">
        <f t="shared" si="682"/>
        <v/>
      </c>
      <c r="AI3634" s="147" t="str">
        <f t="shared" si="683"/>
        <v/>
      </c>
      <c r="AJ3634" s="148" t="str">
        <f t="shared" si="672"/>
        <v/>
      </c>
      <c r="AK3634" s="148" t="str">
        <f t="shared" si="673"/>
        <v/>
      </c>
      <c r="AL3634" s="147" t="str">
        <f t="shared" si="674"/>
        <v/>
      </c>
      <c r="AM3634" s="147" t="str">
        <f t="shared" si="675"/>
        <v/>
      </c>
      <c r="AN3634" s="147" t="str">
        <f t="shared" si="676"/>
        <v/>
      </c>
      <c r="AO3634" s="118"/>
    </row>
    <row r="3635" spans="1:41">
      <c r="A3635" s="118"/>
      <c r="B3635" s="118"/>
      <c r="C3635" s="118"/>
      <c r="D3635" s="118"/>
      <c r="E3635" s="118"/>
      <c r="F3635" s="118"/>
      <c r="G3635" s="118"/>
      <c r="H3635" s="118"/>
      <c r="I3635" s="118"/>
      <c r="J3635" s="118"/>
      <c r="K3635" s="118"/>
      <c r="L3635" s="118"/>
      <c r="M3635" s="118"/>
      <c r="N3635" s="118"/>
      <c r="O3635" s="143" t="str">
        <f>IF(H3635="","",(S3635/S3635)&amp;":"&amp;ROUND(AH3635/S3635,2))</f>
        <v/>
      </c>
      <c r="P3635" s="118"/>
      <c r="Q3635" s="118"/>
      <c r="R3635" s="143" t="str">
        <f>IF(H3635="","",(S3635/S3635)&amp;":"&amp;ROUND(AI3635/S3635,2))</f>
        <v/>
      </c>
      <c r="S3635" s="144" t="str">
        <f t="shared" si="677"/>
        <v/>
      </c>
      <c r="T3635" s="145" t="str">
        <f t="shared" si="678"/>
        <v/>
      </c>
      <c r="U3635" s="118"/>
      <c r="V3635" s="145" t="str">
        <f t="shared" si="679"/>
        <v/>
      </c>
      <c r="W3635" s="144" t="str">
        <f t="shared" si="680"/>
        <v/>
      </c>
      <c r="X3635" s="146" t="str">
        <f>IF(C3635="","",IF(OR(C3635="Trade",C3635="Multi Position"),(X3634+V3635),IF(C3635="Deposit",(X3634+AE3635),IF(C3635="Withdrawal",(X3634-AE3635)))))</f>
        <v/>
      </c>
      <c r="Y3635" s="145" t="str">
        <f t="shared" si="681"/>
        <v/>
      </c>
      <c r="Z3635" s="118"/>
      <c r="AA3635" s="118"/>
      <c r="AB3635" s="118"/>
      <c r="AC3635" s="118"/>
      <c r="AD3635" s="118"/>
      <c r="AE3635" s="139"/>
      <c r="AF3635" s="118"/>
      <c r="AG3635" s="118"/>
      <c r="AH3635" s="147" t="str">
        <f t="shared" si="682"/>
        <v/>
      </c>
      <c r="AI3635" s="147" t="str">
        <f t="shared" si="683"/>
        <v/>
      </c>
      <c r="AJ3635" s="148" t="str">
        <f t="shared" si="672"/>
        <v/>
      </c>
      <c r="AK3635" s="148" t="str">
        <f t="shared" si="673"/>
        <v/>
      </c>
      <c r="AL3635" s="147" t="str">
        <f t="shared" si="674"/>
        <v/>
      </c>
      <c r="AM3635" s="147" t="str">
        <f t="shared" si="675"/>
        <v/>
      </c>
      <c r="AN3635" s="147" t="str">
        <f t="shared" si="676"/>
        <v/>
      </c>
      <c r="AO3635" s="118"/>
    </row>
    <row r="3636" spans="1:41">
      <c r="A3636" s="118"/>
      <c r="B3636" s="118"/>
      <c r="C3636" s="118"/>
      <c r="D3636" s="118"/>
      <c r="E3636" s="118"/>
      <c r="F3636" s="118"/>
      <c r="G3636" s="118"/>
      <c r="H3636" s="118"/>
      <c r="I3636" s="118"/>
      <c r="J3636" s="118"/>
      <c r="K3636" s="118"/>
      <c r="L3636" s="118"/>
      <c r="M3636" s="118"/>
      <c r="N3636" s="118"/>
      <c r="O3636" s="143" t="str">
        <f>IF(H3636="","",(S3636/S3636)&amp;":"&amp;ROUND(AH3636/S3636,2))</f>
        <v/>
      </c>
      <c r="P3636" s="118"/>
      <c r="Q3636" s="118"/>
      <c r="R3636" s="143" t="str">
        <f>IF(H3636="","",(S3636/S3636)&amp;":"&amp;ROUND(AI3636/S3636,2))</f>
        <v/>
      </c>
      <c r="S3636" s="144" t="str">
        <f t="shared" si="677"/>
        <v/>
      </c>
      <c r="T3636" s="145" t="str">
        <f t="shared" si="678"/>
        <v/>
      </c>
      <c r="U3636" s="118"/>
      <c r="V3636" s="145" t="str">
        <f t="shared" si="679"/>
        <v/>
      </c>
      <c r="W3636" s="144" t="str">
        <f t="shared" si="680"/>
        <v/>
      </c>
      <c r="X3636" s="146" t="str">
        <f>IF(C3636="","",IF(OR(C3636="Trade",C3636="Multi Position"),(X3635+V3636),IF(C3636="Deposit",(X3635+AE3636),IF(C3636="Withdrawal",(X3635-AE3636)))))</f>
        <v/>
      </c>
      <c r="Y3636" s="145" t="str">
        <f t="shared" si="681"/>
        <v/>
      </c>
      <c r="Z3636" s="118"/>
      <c r="AA3636" s="118"/>
      <c r="AB3636" s="118"/>
      <c r="AC3636" s="118"/>
      <c r="AD3636" s="118"/>
      <c r="AE3636" s="139"/>
      <c r="AF3636" s="118"/>
      <c r="AG3636" s="118"/>
      <c r="AH3636" s="147" t="str">
        <f t="shared" si="682"/>
        <v/>
      </c>
      <c r="AI3636" s="147" t="str">
        <f t="shared" si="683"/>
        <v/>
      </c>
      <c r="AJ3636" s="148" t="str">
        <f t="shared" si="672"/>
        <v/>
      </c>
      <c r="AK3636" s="148" t="str">
        <f t="shared" si="673"/>
        <v/>
      </c>
      <c r="AL3636" s="147" t="str">
        <f t="shared" si="674"/>
        <v/>
      </c>
      <c r="AM3636" s="147" t="str">
        <f t="shared" si="675"/>
        <v/>
      </c>
      <c r="AN3636" s="147" t="str">
        <f t="shared" si="676"/>
        <v/>
      </c>
      <c r="AO3636" s="118"/>
    </row>
    <row r="3637" spans="1:41">
      <c r="A3637" s="118"/>
      <c r="B3637" s="118"/>
      <c r="C3637" s="118"/>
      <c r="D3637" s="118"/>
      <c r="E3637" s="118"/>
      <c r="F3637" s="118"/>
      <c r="G3637" s="118"/>
      <c r="H3637" s="118"/>
      <c r="I3637" s="118"/>
      <c r="J3637" s="118"/>
      <c r="K3637" s="118"/>
      <c r="L3637" s="118"/>
      <c r="M3637" s="118"/>
      <c r="N3637" s="118"/>
      <c r="O3637" s="143" t="str">
        <f>IF(H3637="","",(S3637/S3637)&amp;":"&amp;ROUND(AH3637/S3637,2))</f>
        <v/>
      </c>
      <c r="P3637" s="118"/>
      <c r="Q3637" s="118"/>
      <c r="R3637" s="143" t="str">
        <f>IF(H3637="","",(S3637/S3637)&amp;":"&amp;ROUND(AI3637/S3637,2))</f>
        <v/>
      </c>
      <c r="S3637" s="144" t="str">
        <f t="shared" si="677"/>
        <v/>
      </c>
      <c r="T3637" s="145" t="str">
        <f t="shared" si="678"/>
        <v/>
      </c>
      <c r="U3637" s="118"/>
      <c r="V3637" s="145" t="str">
        <f t="shared" si="679"/>
        <v/>
      </c>
      <c r="W3637" s="144" t="str">
        <f t="shared" si="680"/>
        <v/>
      </c>
      <c r="X3637" s="146" t="str">
        <f>IF(C3637="","",IF(OR(C3637="Trade",C3637="Multi Position"),(X3636+V3637),IF(C3637="Deposit",(X3636+AE3637),IF(C3637="Withdrawal",(X3636-AE3637)))))</f>
        <v/>
      </c>
      <c r="Y3637" s="145" t="str">
        <f t="shared" si="681"/>
        <v/>
      </c>
      <c r="Z3637" s="118"/>
      <c r="AA3637" s="118"/>
      <c r="AB3637" s="118"/>
      <c r="AC3637" s="118"/>
      <c r="AD3637" s="118"/>
      <c r="AE3637" s="139"/>
      <c r="AF3637" s="118"/>
      <c r="AG3637" s="118"/>
      <c r="AH3637" s="147" t="str">
        <f t="shared" si="682"/>
        <v/>
      </c>
      <c r="AI3637" s="147" t="str">
        <f t="shared" si="683"/>
        <v/>
      </c>
      <c r="AJ3637" s="148" t="str">
        <f t="shared" si="672"/>
        <v/>
      </c>
      <c r="AK3637" s="148" t="str">
        <f t="shared" si="673"/>
        <v/>
      </c>
      <c r="AL3637" s="147" t="str">
        <f t="shared" si="674"/>
        <v/>
      </c>
      <c r="AM3637" s="147" t="str">
        <f t="shared" si="675"/>
        <v/>
      </c>
      <c r="AN3637" s="147" t="str">
        <f t="shared" si="676"/>
        <v/>
      </c>
      <c r="AO3637" s="118"/>
    </row>
    <row r="3638" spans="1:41">
      <c r="A3638" s="118"/>
      <c r="B3638" s="118"/>
      <c r="C3638" s="118"/>
      <c r="D3638" s="118"/>
      <c r="E3638" s="118"/>
      <c r="F3638" s="118"/>
      <c r="G3638" s="118"/>
      <c r="H3638" s="118"/>
      <c r="I3638" s="118"/>
      <c r="J3638" s="118"/>
      <c r="K3638" s="118"/>
      <c r="L3638" s="118"/>
      <c r="M3638" s="118"/>
      <c r="N3638" s="118"/>
      <c r="O3638" s="143" t="str">
        <f>IF(H3638="","",(S3638/S3638)&amp;":"&amp;ROUND(AH3638/S3638,2))</f>
        <v/>
      </c>
      <c r="P3638" s="118"/>
      <c r="Q3638" s="118"/>
      <c r="R3638" s="143" t="str">
        <f>IF(H3638="","",(S3638/S3638)&amp;":"&amp;ROUND(AI3638/S3638,2))</f>
        <v/>
      </c>
      <c r="S3638" s="144" t="str">
        <f t="shared" si="677"/>
        <v/>
      </c>
      <c r="T3638" s="145" t="str">
        <f t="shared" si="678"/>
        <v/>
      </c>
      <c r="U3638" s="118"/>
      <c r="V3638" s="145" t="str">
        <f t="shared" si="679"/>
        <v/>
      </c>
      <c r="W3638" s="144" t="str">
        <f t="shared" si="680"/>
        <v/>
      </c>
      <c r="X3638" s="146" t="str">
        <f>IF(C3638="","",IF(OR(C3638="Trade",C3638="Multi Position"),(X3637+V3638),IF(C3638="Deposit",(X3637+AE3638),IF(C3638="Withdrawal",(X3637-AE3638)))))</f>
        <v/>
      </c>
      <c r="Y3638" s="145" t="str">
        <f t="shared" si="681"/>
        <v/>
      </c>
      <c r="Z3638" s="118"/>
      <c r="AA3638" s="118"/>
      <c r="AB3638" s="118"/>
      <c r="AC3638" s="118"/>
      <c r="AD3638" s="118"/>
      <c r="AE3638" s="139"/>
      <c r="AF3638" s="118"/>
      <c r="AG3638" s="118"/>
      <c r="AH3638" s="147" t="str">
        <f t="shared" si="682"/>
        <v/>
      </c>
      <c r="AI3638" s="147" t="str">
        <f t="shared" si="683"/>
        <v/>
      </c>
      <c r="AJ3638" s="148" t="str">
        <f t="shared" si="672"/>
        <v/>
      </c>
      <c r="AK3638" s="148" t="str">
        <f t="shared" si="673"/>
        <v/>
      </c>
      <c r="AL3638" s="147" t="str">
        <f t="shared" si="674"/>
        <v/>
      </c>
      <c r="AM3638" s="147" t="str">
        <f t="shared" si="675"/>
        <v/>
      </c>
      <c r="AN3638" s="147" t="str">
        <f t="shared" si="676"/>
        <v/>
      </c>
      <c r="AO3638" s="118"/>
    </row>
    <row r="3639" spans="1:41">
      <c r="A3639" s="118"/>
      <c r="B3639" s="118"/>
      <c r="C3639" s="118"/>
      <c r="D3639" s="118"/>
      <c r="E3639" s="118"/>
      <c r="F3639" s="118"/>
      <c r="G3639" s="118"/>
      <c r="H3639" s="118"/>
      <c r="I3639" s="118"/>
      <c r="J3639" s="118"/>
      <c r="K3639" s="118"/>
      <c r="L3639" s="118"/>
      <c r="M3639" s="118"/>
      <c r="N3639" s="118"/>
      <c r="O3639" s="143" t="str">
        <f>IF(H3639="","",(S3639/S3639)&amp;":"&amp;ROUND(AH3639/S3639,2))</f>
        <v/>
      </c>
      <c r="P3639" s="118"/>
      <c r="Q3639" s="118"/>
      <c r="R3639" s="143" t="str">
        <f>IF(H3639="","",(S3639/S3639)&amp;":"&amp;ROUND(AI3639/S3639,2))</f>
        <v/>
      </c>
      <c r="S3639" s="144" t="str">
        <f t="shared" si="677"/>
        <v/>
      </c>
      <c r="T3639" s="145" t="str">
        <f t="shared" si="678"/>
        <v/>
      </c>
      <c r="U3639" s="118"/>
      <c r="V3639" s="145" t="str">
        <f t="shared" si="679"/>
        <v/>
      </c>
      <c r="W3639" s="144" t="str">
        <f t="shared" si="680"/>
        <v/>
      </c>
      <c r="X3639" s="146" t="str">
        <f>IF(C3639="","",IF(OR(C3639="Trade",C3639="Multi Position"),(X3638+V3639),IF(C3639="Deposit",(X3638+AE3639),IF(C3639="Withdrawal",(X3638-AE3639)))))</f>
        <v/>
      </c>
      <c r="Y3639" s="145" t="str">
        <f t="shared" si="681"/>
        <v/>
      </c>
      <c r="Z3639" s="118"/>
      <c r="AA3639" s="118"/>
      <c r="AB3639" s="118"/>
      <c r="AC3639" s="118"/>
      <c r="AD3639" s="118"/>
      <c r="AE3639" s="139"/>
      <c r="AF3639" s="118"/>
      <c r="AG3639" s="118"/>
      <c r="AH3639" s="147" t="str">
        <f t="shared" si="682"/>
        <v/>
      </c>
      <c r="AI3639" s="147" t="str">
        <f t="shared" si="683"/>
        <v/>
      </c>
      <c r="AJ3639" s="148" t="str">
        <f t="shared" si="672"/>
        <v/>
      </c>
      <c r="AK3639" s="148" t="str">
        <f t="shared" si="673"/>
        <v/>
      </c>
      <c r="AL3639" s="147" t="str">
        <f t="shared" si="674"/>
        <v/>
      </c>
      <c r="AM3639" s="147" t="str">
        <f t="shared" si="675"/>
        <v/>
      </c>
      <c r="AN3639" s="147" t="str">
        <f t="shared" si="676"/>
        <v/>
      </c>
      <c r="AO3639" s="118"/>
    </row>
    <row r="3640" spans="1:41">
      <c r="A3640" s="118"/>
      <c r="B3640" s="118"/>
      <c r="C3640" s="118"/>
      <c r="D3640" s="118"/>
      <c r="E3640" s="118"/>
      <c r="F3640" s="118"/>
      <c r="G3640" s="118"/>
      <c r="H3640" s="118"/>
      <c r="I3640" s="118"/>
      <c r="J3640" s="118"/>
      <c r="K3640" s="118"/>
      <c r="L3640" s="118"/>
      <c r="M3640" s="118"/>
      <c r="N3640" s="118"/>
      <c r="O3640" s="143" t="str">
        <f>IF(H3640="","",(S3640/S3640)&amp;":"&amp;ROUND(AH3640/S3640,2))</f>
        <v/>
      </c>
      <c r="P3640" s="118"/>
      <c r="Q3640" s="118"/>
      <c r="R3640" s="143" t="str">
        <f>IF(H3640="","",(S3640/S3640)&amp;":"&amp;ROUND(AI3640/S3640,2))</f>
        <v/>
      </c>
      <c r="S3640" s="144" t="str">
        <f t="shared" si="677"/>
        <v/>
      </c>
      <c r="T3640" s="145" t="str">
        <f t="shared" si="678"/>
        <v/>
      </c>
      <c r="U3640" s="118"/>
      <c r="V3640" s="145" t="str">
        <f t="shared" si="679"/>
        <v/>
      </c>
      <c r="W3640" s="144" t="str">
        <f t="shared" si="680"/>
        <v/>
      </c>
      <c r="X3640" s="146" t="str">
        <f>IF(C3640="","",IF(OR(C3640="Trade",C3640="Multi Position"),(X3639+V3640),IF(C3640="Deposit",(X3639+AE3640),IF(C3640="Withdrawal",(X3639-AE3640)))))</f>
        <v/>
      </c>
      <c r="Y3640" s="145" t="str">
        <f t="shared" si="681"/>
        <v/>
      </c>
      <c r="Z3640" s="118"/>
      <c r="AA3640" s="118"/>
      <c r="AB3640" s="118"/>
      <c r="AC3640" s="118"/>
      <c r="AD3640" s="118"/>
      <c r="AE3640" s="139"/>
      <c r="AF3640" s="118"/>
      <c r="AG3640" s="118"/>
      <c r="AH3640" s="147" t="str">
        <f t="shared" si="682"/>
        <v/>
      </c>
      <c r="AI3640" s="147" t="str">
        <f t="shared" si="683"/>
        <v/>
      </c>
      <c r="AJ3640" s="148" t="str">
        <f t="shared" si="672"/>
        <v/>
      </c>
      <c r="AK3640" s="148" t="str">
        <f t="shared" si="673"/>
        <v/>
      </c>
      <c r="AL3640" s="147" t="str">
        <f t="shared" si="674"/>
        <v/>
      </c>
      <c r="AM3640" s="147" t="str">
        <f t="shared" si="675"/>
        <v/>
      </c>
      <c r="AN3640" s="147" t="str">
        <f t="shared" si="676"/>
        <v/>
      </c>
      <c r="AO3640" s="118"/>
    </row>
    <row r="3641" spans="1:41">
      <c r="A3641" s="118"/>
      <c r="B3641" s="118"/>
      <c r="C3641" s="118"/>
      <c r="D3641" s="118"/>
      <c r="E3641" s="118"/>
      <c r="F3641" s="118"/>
      <c r="G3641" s="118"/>
      <c r="H3641" s="118"/>
      <c r="I3641" s="118"/>
      <c r="J3641" s="118"/>
      <c r="K3641" s="118"/>
      <c r="L3641" s="118"/>
      <c r="M3641" s="118"/>
      <c r="N3641" s="118"/>
      <c r="O3641" s="143" t="str">
        <f>IF(H3641="","",(S3641/S3641)&amp;":"&amp;ROUND(AH3641/S3641,2))</f>
        <v/>
      </c>
      <c r="P3641" s="118"/>
      <c r="Q3641" s="118"/>
      <c r="R3641" s="143" t="str">
        <f>IF(H3641="","",(S3641/S3641)&amp;":"&amp;ROUND(AI3641/S3641,2))</f>
        <v/>
      </c>
      <c r="S3641" s="144" t="str">
        <f t="shared" si="677"/>
        <v/>
      </c>
      <c r="T3641" s="145" t="str">
        <f t="shared" si="678"/>
        <v/>
      </c>
      <c r="U3641" s="118"/>
      <c r="V3641" s="145" t="str">
        <f t="shared" si="679"/>
        <v/>
      </c>
      <c r="W3641" s="144" t="str">
        <f t="shared" si="680"/>
        <v/>
      </c>
      <c r="X3641" s="146" t="str">
        <f>IF(C3641="","",IF(OR(C3641="Trade",C3641="Multi Position"),(X3640+V3641),IF(C3641="Deposit",(X3640+AE3641),IF(C3641="Withdrawal",(X3640-AE3641)))))</f>
        <v/>
      </c>
      <c r="Y3641" s="145" t="str">
        <f t="shared" si="681"/>
        <v/>
      </c>
      <c r="Z3641" s="118"/>
      <c r="AA3641" s="118"/>
      <c r="AB3641" s="118"/>
      <c r="AC3641" s="118"/>
      <c r="AD3641" s="118"/>
      <c r="AE3641" s="139"/>
      <c r="AF3641" s="118"/>
      <c r="AG3641" s="118"/>
      <c r="AH3641" s="147" t="str">
        <f t="shared" si="682"/>
        <v/>
      </c>
      <c r="AI3641" s="147" t="str">
        <f t="shared" si="683"/>
        <v/>
      </c>
      <c r="AJ3641" s="148" t="str">
        <f t="shared" si="672"/>
        <v/>
      </c>
      <c r="AK3641" s="148" t="str">
        <f t="shared" si="673"/>
        <v/>
      </c>
      <c r="AL3641" s="147" t="str">
        <f t="shared" si="674"/>
        <v/>
      </c>
      <c r="AM3641" s="147" t="str">
        <f t="shared" si="675"/>
        <v/>
      </c>
      <c r="AN3641" s="147" t="str">
        <f t="shared" si="676"/>
        <v/>
      </c>
      <c r="AO3641" s="118"/>
    </row>
    <row r="3642" spans="1:41">
      <c r="A3642" s="118"/>
      <c r="B3642" s="118"/>
      <c r="C3642" s="118"/>
      <c r="D3642" s="118"/>
      <c r="E3642" s="118"/>
      <c r="F3642" s="118"/>
      <c r="G3642" s="118"/>
      <c r="H3642" s="118"/>
      <c r="I3642" s="118"/>
      <c r="J3642" s="118"/>
      <c r="K3642" s="118"/>
      <c r="L3642" s="118"/>
      <c r="M3642" s="118"/>
      <c r="N3642" s="118"/>
      <c r="O3642" s="143" t="str">
        <f>IF(H3642="","",(S3642/S3642)&amp;":"&amp;ROUND(AH3642/S3642,2))</f>
        <v/>
      </c>
      <c r="P3642" s="118"/>
      <c r="Q3642" s="118"/>
      <c r="R3642" s="143" t="str">
        <f>IF(H3642="","",(S3642/S3642)&amp;":"&amp;ROUND(AI3642/S3642,2))</f>
        <v/>
      </c>
      <c r="S3642" s="144" t="str">
        <f t="shared" si="677"/>
        <v/>
      </c>
      <c r="T3642" s="145" t="str">
        <f t="shared" si="678"/>
        <v/>
      </c>
      <c r="U3642" s="118"/>
      <c r="V3642" s="145" t="str">
        <f t="shared" si="679"/>
        <v/>
      </c>
      <c r="W3642" s="144" t="str">
        <f t="shared" si="680"/>
        <v/>
      </c>
      <c r="X3642" s="146" t="str">
        <f>IF(C3642="","",IF(OR(C3642="Trade",C3642="Multi Position"),(X3641+V3642),IF(C3642="Deposit",(X3641+AE3642),IF(C3642="Withdrawal",(X3641-AE3642)))))</f>
        <v/>
      </c>
      <c r="Y3642" s="145" t="str">
        <f t="shared" si="681"/>
        <v/>
      </c>
      <c r="Z3642" s="118"/>
      <c r="AA3642" s="118"/>
      <c r="AB3642" s="118"/>
      <c r="AC3642" s="118"/>
      <c r="AD3642" s="118"/>
      <c r="AE3642" s="139"/>
      <c r="AF3642" s="118"/>
      <c r="AG3642" s="118"/>
      <c r="AH3642" s="147" t="str">
        <f t="shared" si="682"/>
        <v/>
      </c>
      <c r="AI3642" s="147" t="str">
        <f t="shared" si="683"/>
        <v/>
      </c>
      <c r="AJ3642" s="148" t="str">
        <f t="shared" si="672"/>
        <v/>
      </c>
      <c r="AK3642" s="148" t="str">
        <f t="shared" si="673"/>
        <v/>
      </c>
      <c r="AL3642" s="147" t="str">
        <f t="shared" si="674"/>
        <v/>
      </c>
      <c r="AM3642" s="147" t="str">
        <f t="shared" si="675"/>
        <v/>
      </c>
      <c r="AN3642" s="147" t="str">
        <f t="shared" si="676"/>
        <v/>
      </c>
      <c r="AO3642" s="118"/>
    </row>
    <row r="3643" spans="1:41">
      <c r="A3643" s="118"/>
      <c r="B3643" s="118"/>
      <c r="C3643" s="118"/>
      <c r="D3643" s="118"/>
      <c r="E3643" s="118"/>
      <c r="F3643" s="118"/>
      <c r="G3643" s="118"/>
      <c r="H3643" s="118"/>
      <c r="I3643" s="118"/>
      <c r="J3643" s="118"/>
      <c r="K3643" s="118"/>
      <c r="L3643" s="118"/>
      <c r="M3643" s="118"/>
      <c r="N3643" s="118"/>
      <c r="O3643" s="143" t="str">
        <f>IF(H3643="","",(S3643/S3643)&amp;":"&amp;ROUND(AH3643/S3643,2))</f>
        <v/>
      </c>
      <c r="P3643" s="118"/>
      <c r="Q3643" s="118"/>
      <c r="R3643" s="143" t="str">
        <f>IF(H3643="","",(S3643/S3643)&amp;":"&amp;ROUND(AI3643/S3643,2))</f>
        <v/>
      </c>
      <c r="S3643" s="144" t="str">
        <f t="shared" si="677"/>
        <v/>
      </c>
      <c r="T3643" s="145" t="str">
        <f t="shared" si="678"/>
        <v/>
      </c>
      <c r="U3643" s="118"/>
      <c r="V3643" s="145" t="str">
        <f t="shared" si="679"/>
        <v/>
      </c>
      <c r="W3643" s="144" t="str">
        <f t="shared" si="680"/>
        <v/>
      </c>
      <c r="X3643" s="146" t="str">
        <f>IF(C3643="","",IF(OR(C3643="Trade",C3643="Multi Position"),(X3642+V3643),IF(C3643="Deposit",(X3642+AE3643),IF(C3643="Withdrawal",(X3642-AE3643)))))</f>
        <v/>
      </c>
      <c r="Y3643" s="145" t="str">
        <f t="shared" si="681"/>
        <v/>
      </c>
      <c r="Z3643" s="118"/>
      <c r="AA3643" s="118"/>
      <c r="AB3643" s="118"/>
      <c r="AC3643" s="118"/>
      <c r="AD3643" s="118"/>
      <c r="AE3643" s="139"/>
      <c r="AF3643" s="118"/>
      <c r="AG3643" s="118"/>
      <c r="AH3643" s="147" t="str">
        <f t="shared" si="682"/>
        <v/>
      </c>
      <c r="AI3643" s="147" t="str">
        <f t="shared" si="683"/>
        <v/>
      </c>
      <c r="AJ3643" s="148" t="str">
        <f t="shared" si="672"/>
        <v/>
      </c>
      <c r="AK3643" s="148" t="str">
        <f t="shared" si="673"/>
        <v/>
      </c>
      <c r="AL3643" s="147" t="str">
        <f t="shared" si="674"/>
        <v/>
      </c>
      <c r="AM3643" s="147" t="str">
        <f t="shared" si="675"/>
        <v/>
      </c>
      <c r="AN3643" s="147" t="str">
        <f t="shared" si="676"/>
        <v/>
      </c>
      <c r="AO3643" s="118"/>
    </row>
    <row r="3644" spans="1:41">
      <c r="A3644" s="118"/>
      <c r="B3644" s="118"/>
      <c r="C3644" s="118"/>
      <c r="D3644" s="118"/>
      <c r="E3644" s="118"/>
      <c r="F3644" s="118"/>
      <c r="G3644" s="118"/>
      <c r="H3644" s="118"/>
      <c r="I3644" s="118"/>
      <c r="J3644" s="118"/>
      <c r="K3644" s="118"/>
      <c r="L3644" s="118"/>
      <c r="M3644" s="118"/>
      <c r="N3644" s="118"/>
      <c r="O3644" s="143" t="str">
        <f>IF(H3644="","",(S3644/S3644)&amp;":"&amp;ROUND(AH3644/S3644,2))</f>
        <v/>
      </c>
      <c r="P3644" s="118"/>
      <c r="Q3644" s="118"/>
      <c r="R3644" s="143" t="str">
        <f>IF(H3644="","",(S3644/S3644)&amp;":"&amp;ROUND(AI3644/S3644,2))</f>
        <v/>
      </c>
      <c r="S3644" s="144" t="str">
        <f t="shared" si="677"/>
        <v/>
      </c>
      <c r="T3644" s="145" t="str">
        <f t="shared" si="678"/>
        <v/>
      </c>
      <c r="U3644" s="118"/>
      <c r="V3644" s="145" t="str">
        <f t="shared" si="679"/>
        <v/>
      </c>
      <c r="W3644" s="144" t="str">
        <f t="shared" si="680"/>
        <v/>
      </c>
      <c r="X3644" s="146" t="str">
        <f>IF(C3644="","",IF(OR(C3644="Trade",C3644="Multi Position"),(X3643+V3644),IF(C3644="Deposit",(X3643+AE3644),IF(C3644="Withdrawal",(X3643-AE3644)))))</f>
        <v/>
      </c>
      <c r="Y3644" s="145" t="str">
        <f t="shared" si="681"/>
        <v/>
      </c>
      <c r="Z3644" s="118"/>
      <c r="AA3644" s="118"/>
      <c r="AB3644" s="118"/>
      <c r="AC3644" s="118"/>
      <c r="AD3644" s="118"/>
      <c r="AE3644" s="139"/>
      <c r="AF3644" s="118"/>
      <c r="AG3644" s="118"/>
      <c r="AH3644" s="147" t="str">
        <f t="shared" si="682"/>
        <v/>
      </c>
      <c r="AI3644" s="147" t="str">
        <f t="shared" si="683"/>
        <v/>
      </c>
      <c r="AJ3644" s="148" t="str">
        <f t="shared" si="672"/>
        <v/>
      </c>
      <c r="AK3644" s="148" t="str">
        <f t="shared" si="673"/>
        <v/>
      </c>
      <c r="AL3644" s="147" t="str">
        <f t="shared" si="674"/>
        <v/>
      </c>
      <c r="AM3644" s="147" t="str">
        <f t="shared" si="675"/>
        <v/>
      </c>
      <c r="AN3644" s="147" t="str">
        <f t="shared" si="676"/>
        <v/>
      </c>
      <c r="AO3644" s="118"/>
    </row>
    <row r="3645" spans="1:41">
      <c r="A3645" s="118"/>
      <c r="B3645" s="118"/>
      <c r="C3645" s="118"/>
      <c r="D3645" s="118"/>
      <c r="E3645" s="118"/>
      <c r="F3645" s="118"/>
      <c r="G3645" s="118"/>
      <c r="H3645" s="118"/>
      <c r="I3645" s="118"/>
      <c r="J3645" s="118"/>
      <c r="K3645" s="118"/>
      <c r="L3645" s="118"/>
      <c r="M3645" s="118"/>
      <c r="N3645" s="118"/>
      <c r="O3645" s="143" t="str">
        <f>IF(H3645="","",(S3645/S3645)&amp;":"&amp;ROUND(AH3645/S3645,2))</f>
        <v/>
      </c>
      <c r="P3645" s="118"/>
      <c r="Q3645" s="118"/>
      <c r="R3645" s="143" t="str">
        <f>IF(H3645="","",(S3645/S3645)&amp;":"&amp;ROUND(AI3645/S3645,2))</f>
        <v/>
      </c>
      <c r="S3645" s="144" t="str">
        <f t="shared" si="677"/>
        <v/>
      </c>
      <c r="T3645" s="145" t="str">
        <f t="shared" si="678"/>
        <v/>
      </c>
      <c r="U3645" s="118"/>
      <c r="V3645" s="145" t="str">
        <f t="shared" si="679"/>
        <v/>
      </c>
      <c r="W3645" s="144" t="str">
        <f t="shared" si="680"/>
        <v/>
      </c>
      <c r="X3645" s="146" t="str">
        <f>IF(C3645="","",IF(OR(C3645="Trade",C3645="Multi Position"),(X3644+V3645),IF(C3645="Deposit",(X3644+AE3645),IF(C3645="Withdrawal",(X3644-AE3645)))))</f>
        <v/>
      </c>
      <c r="Y3645" s="145" t="str">
        <f t="shared" si="681"/>
        <v/>
      </c>
      <c r="Z3645" s="118"/>
      <c r="AA3645" s="118"/>
      <c r="AB3645" s="118"/>
      <c r="AC3645" s="118"/>
      <c r="AD3645" s="118"/>
      <c r="AE3645" s="139"/>
      <c r="AF3645" s="118"/>
      <c r="AG3645" s="118"/>
      <c r="AH3645" s="147" t="str">
        <f t="shared" si="682"/>
        <v/>
      </c>
      <c r="AI3645" s="147" t="str">
        <f t="shared" si="683"/>
        <v/>
      </c>
      <c r="AJ3645" s="148" t="str">
        <f t="shared" si="672"/>
        <v/>
      </c>
      <c r="AK3645" s="148" t="str">
        <f t="shared" si="673"/>
        <v/>
      </c>
      <c r="AL3645" s="147" t="str">
        <f t="shared" si="674"/>
        <v/>
      </c>
      <c r="AM3645" s="147" t="str">
        <f t="shared" si="675"/>
        <v/>
      </c>
      <c r="AN3645" s="147" t="str">
        <f t="shared" si="676"/>
        <v/>
      </c>
      <c r="AO3645" s="118"/>
    </row>
    <row r="3646" spans="1:41">
      <c r="A3646" s="118"/>
      <c r="B3646" s="118"/>
      <c r="C3646" s="118"/>
      <c r="D3646" s="118"/>
      <c r="E3646" s="118"/>
      <c r="F3646" s="118"/>
      <c r="G3646" s="118"/>
      <c r="H3646" s="118"/>
      <c r="I3646" s="118"/>
      <c r="J3646" s="118"/>
      <c r="K3646" s="118"/>
      <c r="L3646" s="118"/>
      <c r="M3646" s="118"/>
      <c r="N3646" s="118"/>
      <c r="O3646" s="143" t="str">
        <f>IF(H3646="","",(S3646/S3646)&amp;":"&amp;ROUND(AH3646/S3646,2))</f>
        <v/>
      </c>
      <c r="P3646" s="118"/>
      <c r="Q3646" s="118"/>
      <c r="R3646" s="143" t="str">
        <f>IF(H3646="","",(S3646/S3646)&amp;":"&amp;ROUND(AI3646/S3646,2))</f>
        <v/>
      </c>
      <c r="S3646" s="144" t="str">
        <f t="shared" si="677"/>
        <v/>
      </c>
      <c r="T3646" s="145" t="str">
        <f t="shared" si="678"/>
        <v/>
      </c>
      <c r="U3646" s="118"/>
      <c r="V3646" s="145" t="str">
        <f t="shared" si="679"/>
        <v/>
      </c>
      <c r="W3646" s="144" t="str">
        <f t="shared" si="680"/>
        <v/>
      </c>
      <c r="X3646" s="146" t="str">
        <f>IF(C3646="","",IF(OR(C3646="Trade",C3646="Multi Position"),(X3645+V3646),IF(C3646="Deposit",(X3645+AE3646),IF(C3646="Withdrawal",(X3645-AE3646)))))</f>
        <v/>
      </c>
      <c r="Y3646" s="145" t="str">
        <f t="shared" si="681"/>
        <v/>
      </c>
      <c r="Z3646" s="118"/>
      <c r="AA3646" s="118"/>
      <c r="AB3646" s="118"/>
      <c r="AC3646" s="118"/>
      <c r="AD3646" s="118"/>
      <c r="AE3646" s="139"/>
      <c r="AF3646" s="118"/>
      <c r="AG3646" s="118"/>
      <c r="AH3646" s="147" t="str">
        <f t="shared" si="682"/>
        <v/>
      </c>
      <c r="AI3646" s="147" t="str">
        <f t="shared" si="683"/>
        <v/>
      </c>
      <c r="AJ3646" s="148" t="str">
        <f t="shared" si="672"/>
        <v/>
      </c>
      <c r="AK3646" s="148" t="str">
        <f t="shared" si="673"/>
        <v/>
      </c>
      <c r="AL3646" s="147" t="str">
        <f t="shared" si="674"/>
        <v/>
      </c>
      <c r="AM3646" s="147" t="str">
        <f t="shared" si="675"/>
        <v/>
      </c>
      <c r="AN3646" s="147" t="str">
        <f t="shared" si="676"/>
        <v/>
      </c>
      <c r="AO3646" s="118"/>
    </row>
    <row r="3647" spans="1:41">
      <c r="A3647" s="118"/>
      <c r="B3647" s="118"/>
      <c r="C3647" s="118"/>
      <c r="D3647" s="118"/>
      <c r="E3647" s="118"/>
      <c r="F3647" s="118"/>
      <c r="G3647" s="118"/>
      <c r="H3647" s="118"/>
      <c r="I3647" s="118"/>
      <c r="J3647" s="118"/>
      <c r="K3647" s="118"/>
      <c r="L3647" s="118"/>
      <c r="M3647" s="118"/>
      <c r="N3647" s="118"/>
      <c r="O3647" s="143" t="str">
        <f>IF(H3647="","",(S3647/S3647)&amp;":"&amp;ROUND(AH3647/S3647,2))</f>
        <v/>
      </c>
      <c r="P3647" s="118"/>
      <c r="Q3647" s="118"/>
      <c r="R3647" s="143" t="str">
        <f>IF(H3647="","",(S3647/S3647)&amp;":"&amp;ROUND(AI3647/S3647,2))</f>
        <v/>
      </c>
      <c r="S3647" s="144" t="str">
        <f t="shared" si="677"/>
        <v/>
      </c>
      <c r="T3647" s="145" t="str">
        <f t="shared" si="678"/>
        <v/>
      </c>
      <c r="U3647" s="118"/>
      <c r="V3647" s="145" t="str">
        <f t="shared" si="679"/>
        <v/>
      </c>
      <c r="W3647" s="144" t="str">
        <f t="shared" si="680"/>
        <v/>
      </c>
      <c r="X3647" s="146" t="str">
        <f>IF(C3647="","",IF(OR(C3647="Trade",C3647="Multi Position"),(X3646+V3647),IF(C3647="Deposit",(X3646+AE3647),IF(C3647="Withdrawal",(X3646-AE3647)))))</f>
        <v/>
      </c>
      <c r="Y3647" s="145" t="str">
        <f t="shared" si="681"/>
        <v/>
      </c>
      <c r="Z3647" s="118"/>
      <c r="AA3647" s="118"/>
      <c r="AB3647" s="118"/>
      <c r="AC3647" s="118"/>
      <c r="AD3647" s="118"/>
      <c r="AE3647" s="139"/>
      <c r="AF3647" s="118"/>
      <c r="AG3647" s="118"/>
      <c r="AH3647" s="147" t="str">
        <f t="shared" si="682"/>
        <v/>
      </c>
      <c r="AI3647" s="147" t="str">
        <f t="shared" si="683"/>
        <v/>
      </c>
      <c r="AJ3647" s="148" t="str">
        <f t="shared" si="672"/>
        <v/>
      </c>
      <c r="AK3647" s="148" t="str">
        <f t="shared" si="673"/>
        <v/>
      </c>
      <c r="AL3647" s="147" t="str">
        <f t="shared" si="674"/>
        <v/>
      </c>
      <c r="AM3647" s="147" t="str">
        <f t="shared" si="675"/>
        <v/>
      </c>
      <c r="AN3647" s="147" t="str">
        <f t="shared" si="676"/>
        <v/>
      </c>
      <c r="AO3647" s="118"/>
    </row>
    <row r="3648" spans="1:41">
      <c r="A3648" s="118"/>
      <c r="B3648" s="118"/>
      <c r="C3648" s="118"/>
      <c r="D3648" s="118"/>
      <c r="E3648" s="118"/>
      <c r="F3648" s="118"/>
      <c r="G3648" s="118"/>
      <c r="H3648" s="118"/>
      <c r="I3648" s="118"/>
      <c r="J3648" s="118"/>
      <c r="K3648" s="118"/>
      <c r="L3648" s="118"/>
      <c r="M3648" s="118"/>
      <c r="N3648" s="118"/>
      <c r="O3648" s="143" t="str">
        <f>IF(H3648="","",(S3648/S3648)&amp;":"&amp;ROUND(AH3648/S3648,2))</f>
        <v/>
      </c>
      <c r="P3648" s="118"/>
      <c r="Q3648" s="118"/>
      <c r="R3648" s="143" t="str">
        <f>IF(H3648="","",(S3648/S3648)&amp;":"&amp;ROUND(AI3648/S3648,2))</f>
        <v/>
      </c>
      <c r="S3648" s="144" t="str">
        <f t="shared" si="677"/>
        <v/>
      </c>
      <c r="T3648" s="145" t="str">
        <f t="shared" si="678"/>
        <v/>
      </c>
      <c r="U3648" s="118"/>
      <c r="V3648" s="145" t="str">
        <f t="shared" si="679"/>
        <v/>
      </c>
      <c r="W3648" s="144" t="str">
        <f t="shared" si="680"/>
        <v/>
      </c>
      <c r="X3648" s="146" t="str">
        <f>IF(C3648="","",IF(OR(C3648="Trade",C3648="Multi Position"),(X3647+V3648),IF(C3648="Deposit",(X3647+AE3648),IF(C3648="Withdrawal",(X3647-AE3648)))))</f>
        <v/>
      </c>
      <c r="Y3648" s="145" t="str">
        <f t="shared" si="681"/>
        <v/>
      </c>
      <c r="Z3648" s="118"/>
      <c r="AA3648" s="118"/>
      <c r="AB3648" s="118"/>
      <c r="AC3648" s="118"/>
      <c r="AD3648" s="118"/>
      <c r="AE3648" s="139"/>
      <c r="AF3648" s="118"/>
      <c r="AG3648" s="118"/>
      <c r="AH3648" s="147" t="str">
        <f t="shared" si="682"/>
        <v/>
      </c>
      <c r="AI3648" s="147" t="str">
        <f t="shared" si="683"/>
        <v/>
      </c>
      <c r="AJ3648" s="148" t="str">
        <f t="shared" si="672"/>
        <v/>
      </c>
      <c r="AK3648" s="148" t="str">
        <f t="shared" si="673"/>
        <v/>
      </c>
      <c r="AL3648" s="147" t="str">
        <f t="shared" si="674"/>
        <v/>
      </c>
      <c r="AM3648" s="147" t="str">
        <f t="shared" si="675"/>
        <v/>
      </c>
      <c r="AN3648" s="147" t="str">
        <f t="shared" si="676"/>
        <v/>
      </c>
      <c r="AO3648" s="118"/>
    </row>
    <row r="3649" spans="1:41">
      <c r="A3649" s="118"/>
      <c r="B3649" s="118"/>
      <c r="C3649" s="118"/>
      <c r="D3649" s="118"/>
      <c r="E3649" s="118"/>
      <c r="F3649" s="118"/>
      <c r="G3649" s="118"/>
      <c r="H3649" s="118"/>
      <c r="I3649" s="118"/>
      <c r="J3649" s="118"/>
      <c r="K3649" s="118"/>
      <c r="L3649" s="118"/>
      <c r="M3649" s="118"/>
      <c r="N3649" s="118"/>
      <c r="O3649" s="143" t="str">
        <f>IF(H3649="","",(S3649/S3649)&amp;":"&amp;ROUND(AH3649/S3649,2))</f>
        <v/>
      </c>
      <c r="P3649" s="118"/>
      <c r="Q3649" s="118"/>
      <c r="R3649" s="143" t="str">
        <f>IF(H3649="","",(S3649/S3649)&amp;":"&amp;ROUND(AI3649/S3649,2))</f>
        <v/>
      </c>
      <c r="S3649" s="144" t="str">
        <f t="shared" si="677"/>
        <v/>
      </c>
      <c r="T3649" s="145" t="str">
        <f t="shared" si="678"/>
        <v/>
      </c>
      <c r="U3649" s="118"/>
      <c r="V3649" s="145" t="str">
        <f t="shared" si="679"/>
        <v/>
      </c>
      <c r="W3649" s="144" t="str">
        <f t="shared" si="680"/>
        <v/>
      </c>
      <c r="X3649" s="146" t="str">
        <f>IF(C3649="","",IF(OR(C3649="Trade",C3649="Multi Position"),(X3648+V3649),IF(C3649="Deposit",(X3648+AE3649),IF(C3649="Withdrawal",(X3648-AE3649)))))</f>
        <v/>
      </c>
      <c r="Y3649" s="145" t="str">
        <f t="shared" si="681"/>
        <v/>
      </c>
      <c r="Z3649" s="118"/>
      <c r="AA3649" s="118"/>
      <c r="AB3649" s="118"/>
      <c r="AC3649" s="118"/>
      <c r="AD3649" s="118"/>
      <c r="AE3649" s="139"/>
      <c r="AF3649" s="118"/>
      <c r="AG3649" s="118"/>
      <c r="AH3649" s="147" t="str">
        <f t="shared" si="682"/>
        <v/>
      </c>
      <c r="AI3649" s="147" t="str">
        <f t="shared" si="683"/>
        <v/>
      </c>
      <c r="AJ3649" s="148" t="str">
        <f t="shared" si="672"/>
        <v/>
      </c>
      <c r="AK3649" s="148" t="str">
        <f t="shared" si="673"/>
        <v/>
      </c>
      <c r="AL3649" s="147" t="str">
        <f t="shared" si="674"/>
        <v/>
      </c>
      <c r="AM3649" s="147" t="str">
        <f t="shared" si="675"/>
        <v/>
      </c>
      <c r="AN3649" s="147" t="str">
        <f t="shared" si="676"/>
        <v/>
      </c>
      <c r="AO3649" s="118"/>
    </row>
    <row r="3650" spans="1:41">
      <c r="A3650" s="118"/>
      <c r="B3650" s="118"/>
      <c r="C3650" s="118"/>
      <c r="D3650" s="118"/>
      <c r="E3650" s="118"/>
      <c r="F3650" s="118"/>
      <c r="G3650" s="118"/>
      <c r="H3650" s="118"/>
      <c r="I3650" s="118"/>
      <c r="J3650" s="118"/>
      <c r="K3650" s="118"/>
      <c r="L3650" s="118"/>
      <c r="M3650" s="118"/>
      <c r="N3650" s="118"/>
      <c r="O3650" s="143" t="str">
        <f>IF(H3650="","",(S3650/S3650)&amp;":"&amp;ROUND(AH3650/S3650,2))</f>
        <v/>
      </c>
      <c r="P3650" s="118"/>
      <c r="Q3650" s="118"/>
      <c r="R3650" s="143" t="str">
        <f>IF(H3650="","",(S3650/S3650)&amp;":"&amp;ROUND(AI3650/S3650,2))</f>
        <v/>
      </c>
      <c r="S3650" s="144" t="str">
        <f t="shared" si="677"/>
        <v/>
      </c>
      <c r="T3650" s="145" t="str">
        <f t="shared" si="678"/>
        <v/>
      </c>
      <c r="U3650" s="118"/>
      <c r="V3650" s="145" t="str">
        <f t="shared" si="679"/>
        <v/>
      </c>
      <c r="W3650" s="144" t="str">
        <f t="shared" si="680"/>
        <v/>
      </c>
      <c r="X3650" s="146" t="str">
        <f>IF(C3650="","",IF(OR(C3650="Trade",C3650="Multi Position"),(X3649+V3650),IF(C3650="Deposit",(X3649+AE3650),IF(C3650="Withdrawal",(X3649-AE3650)))))</f>
        <v/>
      </c>
      <c r="Y3650" s="145" t="str">
        <f t="shared" si="681"/>
        <v/>
      </c>
      <c r="Z3650" s="118"/>
      <c r="AA3650" s="118"/>
      <c r="AB3650" s="118"/>
      <c r="AC3650" s="118"/>
      <c r="AD3650" s="118"/>
      <c r="AE3650" s="139"/>
      <c r="AF3650" s="118"/>
      <c r="AG3650" s="118"/>
      <c r="AH3650" s="147" t="str">
        <f t="shared" si="682"/>
        <v/>
      </c>
      <c r="AI3650" s="147" t="str">
        <f t="shared" si="683"/>
        <v/>
      </c>
      <c r="AJ3650" s="148" t="str">
        <f t="shared" si="672"/>
        <v/>
      </c>
      <c r="AK3650" s="148" t="str">
        <f t="shared" si="673"/>
        <v/>
      </c>
      <c r="AL3650" s="147" t="str">
        <f t="shared" si="674"/>
        <v/>
      </c>
      <c r="AM3650" s="147" t="str">
        <f t="shared" si="675"/>
        <v/>
      </c>
      <c r="AN3650" s="147" t="str">
        <f t="shared" si="676"/>
        <v/>
      </c>
      <c r="AO3650" s="118"/>
    </row>
    <row r="3651" spans="1:41">
      <c r="A3651" s="118"/>
      <c r="B3651" s="118"/>
      <c r="C3651" s="118"/>
      <c r="D3651" s="118"/>
      <c r="E3651" s="118"/>
      <c r="F3651" s="118"/>
      <c r="G3651" s="118"/>
      <c r="H3651" s="118"/>
      <c r="I3651" s="118"/>
      <c r="J3651" s="118"/>
      <c r="K3651" s="118"/>
      <c r="L3651" s="118"/>
      <c r="M3651" s="118"/>
      <c r="N3651" s="118"/>
      <c r="O3651" s="143" t="str">
        <f>IF(H3651="","",(S3651/S3651)&amp;":"&amp;ROUND(AH3651/S3651,2))</f>
        <v/>
      </c>
      <c r="P3651" s="118"/>
      <c r="Q3651" s="118"/>
      <c r="R3651" s="143" t="str">
        <f>IF(H3651="","",(S3651/S3651)&amp;":"&amp;ROUND(AI3651/S3651,2))</f>
        <v/>
      </c>
      <c r="S3651" s="144" t="str">
        <f t="shared" si="677"/>
        <v/>
      </c>
      <c r="T3651" s="145" t="str">
        <f t="shared" si="678"/>
        <v/>
      </c>
      <c r="U3651" s="118"/>
      <c r="V3651" s="145" t="str">
        <f t="shared" si="679"/>
        <v/>
      </c>
      <c r="W3651" s="144" t="str">
        <f t="shared" si="680"/>
        <v/>
      </c>
      <c r="X3651" s="146" t="str">
        <f>IF(C3651="","",IF(OR(C3651="Trade",C3651="Multi Position"),(X3650+V3651),IF(C3651="Deposit",(X3650+AE3651),IF(C3651="Withdrawal",(X3650-AE3651)))))</f>
        <v/>
      </c>
      <c r="Y3651" s="145" t="str">
        <f t="shared" si="681"/>
        <v/>
      </c>
      <c r="Z3651" s="118"/>
      <c r="AA3651" s="118"/>
      <c r="AB3651" s="118"/>
      <c r="AC3651" s="118"/>
      <c r="AD3651" s="118"/>
      <c r="AE3651" s="139"/>
      <c r="AF3651" s="118"/>
      <c r="AG3651" s="118"/>
      <c r="AH3651" s="147" t="str">
        <f t="shared" si="682"/>
        <v/>
      </c>
      <c r="AI3651" s="147" t="str">
        <f t="shared" si="683"/>
        <v/>
      </c>
      <c r="AJ3651" s="148" t="str">
        <f t="shared" si="672"/>
        <v/>
      </c>
      <c r="AK3651" s="148" t="str">
        <f t="shared" si="673"/>
        <v/>
      </c>
      <c r="AL3651" s="147" t="str">
        <f t="shared" si="674"/>
        <v/>
      </c>
      <c r="AM3651" s="147" t="str">
        <f t="shared" si="675"/>
        <v/>
      </c>
      <c r="AN3651" s="147" t="str">
        <f t="shared" si="676"/>
        <v/>
      </c>
      <c r="AO3651" s="118"/>
    </row>
    <row r="3652" spans="1:41">
      <c r="A3652" s="118"/>
      <c r="B3652" s="118"/>
      <c r="C3652" s="118"/>
      <c r="D3652" s="118"/>
      <c r="E3652" s="118"/>
      <c r="F3652" s="118"/>
      <c r="G3652" s="118"/>
      <c r="H3652" s="118"/>
      <c r="I3652" s="118"/>
      <c r="J3652" s="118"/>
      <c r="K3652" s="118"/>
      <c r="L3652" s="118"/>
      <c r="M3652" s="118"/>
      <c r="N3652" s="118"/>
      <c r="O3652" s="143" t="str">
        <f>IF(H3652="","",(S3652/S3652)&amp;":"&amp;ROUND(AH3652/S3652,2))</f>
        <v/>
      </c>
      <c r="P3652" s="118"/>
      <c r="Q3652" s="118"/>
      <c r="R3652" s="143" t="str">
        <f>IF(H3652="","",(S3652/S3652)&amp;":"&amp;ROUND(AI3652/S3652,2))</f>
        <v/>
      </c>
      <c r="S3652" s="144" t="str">
        <f t="shared" si="677"/>
        <v/>
      </c>
      <c r="T3652" s="145" t="str">
        <f t="shared" si="678"/>
        <v/>
      </c>
      <c r="U3652" s="118"/>
      <c r="V3652" s="145" t="str">
        <f t="shared" si="679"/>
        <v/>
      </c>
      <c r="W3652" s="144" t="str">
        <f t="shared" si="680"/>
        <v/>
      </c>
      <c r="X3652" s="146" t="str">
        <f>IF(C3652="","",IF(OR(C3652="Trade",C3652="Multi Position"),(X3651+V3652),IF(C3652="Deposit",(X3651+AE3652),IF(C3652="Withdrawal",(X3651-AE3652)))))</f>
        <v/>
      </c>
      <c r="Y3652" s="145" t="str">
        <f t="shared" si="681"/>
        <v/>
      </c>
      <c r="Z3652" s="118"/>
      <c r="AA3652" s="118"/>
      <c r="AB3652" s="118"/>
      <c r="AC3652" s="118"/>
      <c r="AD3652" s="118"/>
      <c r="AE3652" s="139"/>
      <c r="AF3652" s="118"/>
      <c r="AG3652" s="118"/>
      <c r="AH3652" s="147" t="str">
        <f t="shared" si="682"/>
        <v/>
      </c>
      <c r="AI3652" s="147" t="str">
        <f t="shared" si="683"/>
        <v/>
      </c>
      <c r="AJ3652" s="148" t="str">
        <f t="shared" si="672"/>
        <v/>
      </c>
      <c r="AK3652" s="148" t="str">
        <f t="shared" si="673"/>
        <v/>
      </c>
      <c r="AL3652" s="147" t="str">
        <f t="shared" si="674"/>
        <v/>
      </c>
      <c r="AM3652" s="147" t="str">
        <f t="shared" si="675"/>
        <v/>
      </c>
      <c r="AN3652" s="147" t="str">
        <f t="shared" si="676"/>
        <v/>
      </c>
      <c r="AO3652" s="118"/>
    </row>
    <row r="3653" spans="1:41">
      <c r="A3653" s="118"/>
      <c r="B3653" s="118"/>
      <c r="C3653" s="118"/>
      <c r="D3653" s="118"/>
      <c r="E3653" s="118"/>
      <c r="F3653" s="118"/>
      <c r="G3653" s="118"/>
      <c r="H3653" s="118"/>
      <c r="I3653" s="118"/>
      <c r="J3653" s="118"/>
      <c r="K3653" s="118"/>
      <c r="L3653" s="118"/>
      <c r="M3653" s="118"/>
      <c r="N3653" s="118"/>
      <c r="O3653" s="143" t="str">
        <f>IF(H3653="","",(S3653/S3653)&amp;":"&amp;ROUND(AH3653/S3653,2))</f>
        <v/>
      </c>
      <c r="P3653" s="118"/>
      <c r="Q3653" s="118"/>
      <c r="R3653" s="143" t="str">
        <f>IF(H3653="","",(S3653/S3653)&amp;":"&amp;ROUND(AI3653/S3653,2))</f>
        <v/>
      </c>
      <c r="S3653" s="144" t="str">
        <f t="shared" si="677"/>
        <v/>
      </c>
      <c r="T3653" s="145" t="str">
        <f t="shared" si="678"/>
        <v/>
      </c>
      <c r="U3653" s="118"/>
      <c r="V3653" s="145" t="str">
        <f t="shared" si="679"/>
        <v/>
      </c>
      <c r="W3653" s="144" t="str">
        <f t="shared" si="680"/>
        <v/>
      </c>
      <c r="X3653" s="146" t="str">
        <f>IF(C3653="","",IF(OR(C3653="Trade",C3653="Multi Position"),(X3652+V3653),IF(C3653="Deposit",(X3652+AE3653),IF(C3653="Withdrawal",(X3652-AE3653)))))</f>
        <v/>
      </c>
      <c r="Y3653" s="145" t="str">
        <f t="shared" si="681"/>
        <v/>
      </c>
      <c r="Z3653" s="118"/>
      <c r="AA3653" s="118"/>
      <c r="AB3653" s="118"/>
      <c r="AC3653" s="118"/>
      <c r="AD3653" s="118"/>
      <c r="AE3653" s="139"/>
      <c r="AF3653" s="118"/>
      <c r="AG3653" s="118"/>
      <c r="AH3653" s="147" t="str">
        <f t="shared" si="682"/>
        <v/>
      </c>
      <c r="AI3653" s="147" t="str">
        <f t="shared" si="683"/>
        <v/>
      </c>
      <c r="AJ3653" s="148" t="str">
        <f t="shared" si="672"/>
        <v/>
      </c>
      <c r="AK3653" s="148" t="str">
        <f t="shared" si="673"/>
        <v/>
      </c>
      <c r="AL3653" s="147" t="str">
        <f t="shared" si="674"/>
        <v/>
      </c>
      <c r="AM3653" s="147" t="str">
        <f t="shared" si="675"/>
        <v/>
      </c>
      <c r="AN3653" s="147" t="str">
        <f t="shared" si="676"/>
        <v/>
      </c>
      <c r="AO3653" s="118"/>
    </row>
    <row r="3654" spans="1:41">
      <c r="A3654" s="118"/>
      <c r="B3654" s="118"/>
      <c r="C3654" s="118"/>
      <c r="D3654" s="118"/>
      <c r="E3654" s="118"/>
      <c r="F3654" s="118"/>
      <c r="G3654" s="118"/>
      <c r="H3654" s="118"/>
      <c r="I3654" s="118"/>
      <c r="J3654" s="118"/>
      <c r="K3654" s="118"/>
      <c r="L3654" s="118"/>
      <c r="M3654" s="118"/>
      <c r="N3654" s="118"/>
      <c r="O3654" s="143" t="str">
        <f>IF(H3654="","",(S3654/S3654)&amp;":"&amp;ROUND(AH3654/S3654,2))</f>
        <v/>
      </c>
      <c r="P3654" s="118"/>
      <c r="Q3654" s="118"/>
      <c r="R3654" s="143" t="str">
        <f>IF(H3654="","",(S3654/S3654)&amp;":"&amp;ROUND(AI3654/S3654,2))</f>
        <v/>
      </c>
      <c r="S3654" s="144" t="str">
        <f t="shared" si="677"/>
        <v/>
      </c>
      <c r="T3654" s="145" t="str">
        <f t="shared" si="678"/>
        <v/>
      </c>
      <c r="U3654" s="118"/>
      <c r="V3654" s="145" t="str">
        <f t="shared" si="679"/>
        <v/>
      </c>
      <c r="W3654" s="144" t="str">
        <f t="shared" si="680"/>
        <v/>
      </c>
      <c r="X3654" s="146" t="str">
        <f>IF(C3654="","",IF(OR(C3654="Trade",C3654="Multi Position"),(X3653+V3654),IF(C3654="Deposit",(X3653+AE3654),IF(C3654="Withdrawal",(X3653-AE3654)))))</f>
        <v/>
      </c>
      <c r="Y3654" s="145" t="str">
        <f t="shared" si="681"/>
        <v/>
      </c>
      <c r="Z3654" s="118"/>
      <c r="AA3654" s="118"/>
      <c r="AB3654" s="118"/>
      <c r="AC3654" s="118"/>
      <c r="AD3654" s="118"/>
      <c r="AE3654" s="139"/>
      <c r="AF3654" s="118"/>
      <c r="AG3654" s="118"/>
      <c r="AH3654" s="147" t="str">
        <f t="shared" si="682"/>
        <v/>
      </c>
      <c r="AI3654" s="147" t="str">
        <f t="shared" si="683"/>
        <v/>
      </c>
      <c r="AJ3654" s="148" t="str">
        <f t="shared" si="672"/>
        <v/>
      </c>
      <c r="AK3654" s="148" t="str">
        <f t="shared" si="673"/>
        <v/>
      </c>
      <c r="AL3654" s="147" t="str">
        <f t="shared" si="674"/>
        <v/>
      </c>
      <c r="AM3654" s="147" t="str">
        <f t="shared" si="675"/>
        <v/>
      </c>
      <c r="AN3654" s="147" t="str">
        <f t="shared" si="676"/>
        <v/>
      </c>
      <c r="AO3654" s="118"/>
    </row>
    <row r="3655" spans="1:41">
      <c r="A3655" s="118"/>
      <c r="B3655" s="118"/>
      <c r="C3655" s="118"/>
      <c r="D3655" s="118"/>
      <c r="E3655" s="118"/>
      <c r="F3655" s="118"/>
      <c r="G3655" s="118"/>
      <c r="H3655" s="118"/>
      <c r="I3655" s="118"/>
      <c r="J3655" s="118"/>
      <c r="K3655" s="118"/>
      <c r="L3655" s="118"/>
      <c r="M3655" s="118"/>
      <c r="N3655" s="118"/>
      <c r="O3655" s="143" t="str">
        <f>IF(H3655="","",(S3655/S3655)&amp;":"&amp;ROUND(AH3655/S3655,2))</f>
        <v/>
      </c>
      <c r="P3655" s="118"/>
      <c r="Q3655" s="118"/>
      <c r="R3655" s="143" t="str">
        <f>IF(H3655="","",(S3655/S3655)&amp;":"&amp;ROUND(AI3655/S3655,2))</f>
        <v/>
      </c>
      <c r="S3655" s="144" t="str">
        <f t="shared" si="677"/>
        <v/>
      </c>
      <c r="T3655" s="145" t="str">
        <f t="shared" si="678"/>
        <v/>
      </c>
      <c r="U3655" s="118"/>
      <c r="V3655" s="145" t="str">
        <f t="shared" si="679"/>
        <v/>
      </c>
      <c r="W3655" s="144" t="str">
        <f t="shared" si="680"/>
        <v/>
      </c>
      <c r="X3655" s="146" t="str">
        <f>IF(C3655="","",IF(OR(C3655="Trade",C3655="Multi Position"),(X3654+V3655),IF(C3655="Deposit",(X3654+AE3655),IF(C3655="Withdrawal",(X3654-AE3655)))))</f>
        <v/>
      </c>
      <c r="Y3655" s="145" t="str">
        <f t="shared" si="681"/>
        <v/>
      </c>
      <c r="Z3655" s="118"/>
      <c r="AA3655" s="118"/>
      <c r="AB3655" s="118"/>
      <c r="AC3655" s="118"/>
      <c r="AD3655" s="118"/>
      <c r="AE3655" s="139"/>
      <c r="AF3655" s="118"/>
      <c r="AG3655" s="118"/>
      <c r="AH3655" s="147" t="str">
        <f t="shared" si="682"/>
        <v/>
      </c>
      <c r="AI3655" s="147" t="str">
        <f t="shared" si="683"/>
        <v/>
      </c>
      <c r="AJ3655" s="148" t="str">
        <f t="shared" si="672"/>
        <v/>
      </c>
      <c r="AK3655" s="148" t="str">
        <f t="shared" si="673"/>
        <v/>
      </c>
      <c r="AL3655" s="147" t="str">
        <f t="shared" si="674"/>
        <v/>
      </c>
      <c r="AM3655" s="147" t="str">
        <f t="shared" si="675"/>
        <v/>
      </c>
      <c r="AN3655" s="147" t="str">
        <f t="shared" si="676"/>
        <v/>
      </c>
      <c r="AO3655" s="118"/>
    </row>
    <row r="3656" spans="1:41">
      <c r="A3656" s="118"/>
      <c r="B3656" s="118"/>
      <c r="C3656" s="118"/>
      <c r="D3656" s="118"/>
      <c r="E3656" s="118"/>
      <c r="F3656" s="118"/>
      <c r="G3656" s="118"/>
      <c r="H3656" s="118"/>
      <c r="I3656" s="118"/>
      <c r="J3656" s="118"/>
      <c r="K3656" s="118"/>
      <c r="L3656" s="118"/>
      <c r="M3656" s="118"/>
      <c r="N3656" s="118"/>
      <c r="O3656" s="143" t="str">
        <f>IF(H3656="","",(S3656/S3656)&amp;":"&amp;ROUND(AH3656/S3656,2))</f>
        <v/>
      </c>
      <c r="P3656" s="118"/>
      <c r="Q3656" s="118"/>
      <c r="R3656" s="143" t="str">
        <f>IF(H3656="","",(S3656/S3656)&amp;":"&amp;ROUND(AI3656/S3656,2))</f>
        <v/>
      </c>
      <c r="S3656" s="144" t="str">
        <f t="shared" si="677"/>
        <v/>
      </c>
      <c r="T3656" s="145" t="str">
        <f t="shared" si="678"/>
        <v/>
      </c>
      <c r="U3656" s="118"/>
      <c r="V3656" s="145" t="str">
        <f t="shared" si="679"/>
        <v/>
      </c>
      <c r="W3656" s="144" t="str">
        <f t="shared" si="680"/>
        <v/>
      </c>
      <c r="X3656" s="146" t="str">
        <f>IF(C3656="","",IF(OR(C3656="Trade",C3656="Multi Position"),(X3655+V3656),IF(C3656="Deposit",(X3655+AE3656),IF(C3656="Withdrawal",(X3655-AE3656)))))</f>
        <v/>
      </c>
      <c r="Y3656" s="145" t="str">
        <f t="shared" si="681"/>
        <v/>
      </c>
      <c r="Z3656" s="118"/>
      <c r="AA3656" s="118"/>
      <c r="AB3656" s="118"/>
      <c r="AC3656" s="118"/>
      <c r="AD3656" s="118"/>
      <c r="AE3656" s="139"/>
      <c r="AF3656" s="118"/>
      <c r="AG3656" s="118"/>
      <c r="AH3656" s="147" t="str">
        <f t="shared" si="682"/>
        <v/>
      </c>
      <c r="AI3656" s="147" t="str">
        <f t="shared" si="683"/>
        <v/>
      </c>
      <c r="AJ3656" s="148" t="str">
        <f t="shared" si="672"/>
        <v/>
      </c>
      <c r="AK3656" s="148" t="str">
        <f t="shared" si="673"/>
        <v/>
      </c>
      <c r="AL3656" s="147" t="str">
        <f t="shared" si="674"/>
        <v/>
      </c>
      <c r="AM3656" s="147" t="str">
        <f t="shared" si="675"/>
        <v/>
      </c>
      <c r="AN3656" s="147" t="str">
        <f t="shared" si="676"/>
        <v/>
      </c>
      <c r="AO3656" s="118"/>
    </row>
    <row r="3657" spans="1:41">
      <c r="A3657" s="118"/>
      <c r="B3657" s="118"/>
      <c r="C3657" s="118"/>
      <c r="D3657" s="118"/>
      <c r="E3657" s="118"/>
      <c r="F3657" s="118"/>
      <c r="G3657" s="118"/>
      <c r="H3657" s="118"/>
      <c r="I3657" s="118"/>
      <c r="J3657" s="118"/>
      <c r="K3657" s="118"/>
      <c r="L3657" s="118"/>
      <c r="M3657" s="118"/>
      <c r="N3657" s="118"/>
      <c r="O3657" s="143" t="str">
        <f>IF(H3657="","",(S3657/S3657)&amp;":"&amp;ROUND(AH3657/S3657,2))</f>
        <v/>
      </c>
      <c r="P3657" s="118"/>
      <c r="Q3657" s="118"/>
      <c r="R3657" s="143" t="str">
        <f>IF(H3657="","",(S3657/S3657)&amp;":"&amp;ROUND(AI3657/S3657,2))</f>
        <v/>
      </c>
      <c r="S3657" s="144" t="str">
        <f t="shared" si="677"/>
        <v/>
      </c>
      <c r="T3657" s="145" t="str">
        <f t="shared" si="678"/>
        <v/>
      </c>
      <c r="U3657" s="118"/>
      <c r="V3657" s="145" t="str">
        <f t="shared" si="679"/>
        <v/>
      </c>
      <c r="W3657" s="144" t="str">
        <f t="shared" si="680"/>
        <v/>
      </c>
      <c r="X3657" s="146" t="str">
        <f>IF(C3657="","",IF(OR(C3657="Trade",C3657="Multi Position"),(X3656+V3657),IF(C3657="Deposit",(X3656+AE3657),IF(C3657="Withdrawal",(X3656-AE3657)))))</f>
        <v/>
      </c>
      <c r="Y3657" s="145" t="str">
        <f t="shared" si="681"/>
        <v/>
      </c>
      <c r="Z3657" s="118"/>
      <c r="AA3657" s="118"/>
      <c r="AB3657" s="118"/>
      <c r="AC3657" s="118"/>
      <c r="AD3657" s="118"/>
      <c r="AE3657" s="139"/>
      <c r="AF3657" s="118"/>
      <c r="AG3657" s="118"/>
      <c r="AH3657" s="147" t="str">
        <f t="shared" si="682"/>
        <v/>
      </c>
      <c r="AI3657" s="147" t="str">
        <f t="shared" si="683"/>
        <v/>
      </c>
      <c r="AJ3657" s="148" t="str">
        <f t="shared" si="672"/>
        <v/>
      </c>
      <c r="AK3657" s="148" t="str">
        <f t="shared" si="673"/>
        <v/>
      </c>
      <c r="AL3657" s="147" t="str">
        <f t="shared" si="674"/>
        <v/>
      </c>
      <c r="AM3657" s="147" t="str">
        <f t="shared" si="675"/>
        <v/>
      </c>
      <c r="AN3657" s="147" t="str">
        <f t="shared" si="676"/>
        <v/>
      </c>
      <c r="AO3657" s="118"/>
    </row>
    <row r="3658" spans="1:41">
      <c r="A3658" s="118"/>
      <c r="B3658" s="118"/>
      <c r="C3658" s="118"/>
      <c r="D3658" s="118"/>
      <c r="E3658" s="118"/>
      <c r="F3658" s="118"/>
      <c r="G3658" s="118"/>
      <c r="H3658" s="118"/>
      <c r="I3658" s="118"/>
      <c r="J3658" s="118"/>
      <c r="K3658" s="118"/>
      <c r="L3658" s="118"/>
      <c r="M3658" s="118"/>
      <c r="N3658" s="118"/>
      <c r="O3658" s="143" t="str">
        <f>IF(H3658="","",(S3658/S3658)&amp;":"&amp;ROUND(AH3658/S3658,2))</f>
        <v/>
      </c>
      <c r="P3658" s="118"/>
      <c r="Q3658" s="118"/>
      <c r="R3658" s="143" t="str">
        <f>IF(H3658="","",(S3658/S3658)&amp;":"&amp;ROUND(AI3658/S3658,2))</f>
        <v/>
      </c>
      <c r="S3658" s="144" t="str">
        <f t="shared" si="677"/>
        <v/>
      </c>
      <c r="T3658" s="145" t="str">
        <f t="shared" si="678"/>
        <v/>
      </c>
      <c r="U3658" s="118"/>
      <c r="V3658" s="145" t="str">
        <f t="shared" si="679"/>
        <v/>
      </c>
      <c r="W3658" s="144" t="str">
        <f t="shared" si="680"/>
        <v/>
      </c>
      <c r="X3658" s="146" t="str">
        <f>IF(C3658="","",IF(OR(C3658="Trade",C3658="Multi Position"),(X3657+V3658),IF(C3658="Deposit",(X3657+AE3658),IF(C3658="Withdrawal",(X3657-AE3658)))))</f>
        <v/>
      </c>
      <c r="Y3658" s="145" t="str">
        <f t="shared" si="681"/>
        <v/>
      </c>
      <c r="Z3658" s="118"/>
      <c r="AA3658" s="118"/>
      <c r="AB3658" s="118"/>
      <c r="AC3658" s="118"/>
      <c r="AD3658" s="118"/>
      <c r="AE3658" s="139"/>
      <c r="AF3658" s="118"/>
      <c r="AG3658" s="118"/>
      <c r="AH3658" s="147" t="str">
        <f t="shared" si="682"/>
        <v/>
      </c>
      <c r="AI3658" s="147" t="str">
        <f t="shared" si="683"/>
        <v/>
      </c>
      <c r="AJ3658" s="148" t="str">
        <f t="shared" ref="AJ3658:AJ3721" si="684">IF(V3658&lt;0,V3658/-X3658,S3658)</f>
        <v/>
      </c>
      <c r="AK3658" s="148" t="str">
        <f t="shared" ref="AK3658:AK3721" si="685">IF(V3658="","",IF(H3658="LONG",IF(V3658&gt;0,V3658/X3658,((L3658*(P3658-K3658))/X3658)),IF(V3658&gt;0,V3658/X3658,((L3658*(K3658-P3658))/X3658))))</f>
        <v/>
      </c>
      <c r="AL3658" s="147" t="str">
        <f t="shared" ref="AL3658:AL3721" si="686">IF(B3658="","",MONTH(B3658))</f>
        <v/>
      </c>
      <c r="AM3658" s="147" t="str">
        <f t="shared" ref="AM3658:AM3721" si="687">IF(B3658="","",YEAR(B3658))</f>
        <v/>
      </c>
      <c r="AN3658" s="147" t="str">
        <f t="shared" ref="AN3658:AN3721" si="688">IF(B3658="","",DAY(B3658))</f>
        <v/>
      </c>
      <c r="AO3658" s="118"/>
    </row>
    <row r="3659" spans="1:41">
      <c r="A3659" s="118"/>
      <c r="B3659" s="118"/>
      <c r="C3659" s="118"/>
      <c r="D3659" s="118"/>
      <c r="E3659" s="118"/>
      <c r="F3659" s="118"/>
      <c r="G3659" s="118"/>
      <c r="H3659" s="118"/>
      <c r="I3659" s="118"/>
      <c r="J3659" s="118"/>
      <c r="K3659" s="118"/>
      <c r="L3659" s="118"/>
      <c r="M3659" s="118"/>
      <c r="N3659" s="118"/>
      <c r="O3659" s="143" t="str">
        <f>IF(H3659="","",(S3659/S3659)&amp;":"&amp;ROUND(AH3659/S3659,2))</f>
        <v/>
      </c>
      <c r="P3659" s="118"/>
      <c r="Q3659" s="118"/>
      <c r="R3659" s="143" t="str">
        <f>IF(H3659="","",(S3659/S3659)&amp;":"&amp;ROUND(AI3659/S3659,2))</f>
        <v/>
      </c>
      <c r="S3659" s="144" t="str">
        <f t="shared" ref="S3659:S3722" si="689">IF(N3659="","",IF(H3659="LONG",(((K3659-M3659)*L3659)/X3658),(((M3659-K3659)*L3659)/X3658)))</f>
        <v/>
      </c>
      <c r="T3659" s="145" t="str">
        <f t="shared" ref="T3659:T3722" si="690">IF(K3659="","",IF(H3659="LONG",(P3659*L3659)-(K3659*L3659),(K3659*L3659)-(P3659*L3659)))</f>
        <v/>
      </c>
      <c r="U3659" s="118"/>
      <c r="V3659" s="145" t="str">
        <f t="shared" ref="V3659:V3722" si="691">IF(K3659="","",IF(T3659&lt;0,(T3659)-+U3659,(T3659)-U3659))</f>
        <v/>
      </c>
      <c r="W3659" s="144" t="str">
        <f t="shared" ref="W3659:W3722" si="692">IF(P3659="","",SUM(V3659/X3658))</f>
        <v/>
      </c>
      <c r="X3659" s="146" t="str">
        <f>IF(C3659="","",IF(OR(C3659="Trade",C3659="Multi Position"),(X3658+V3659),IF(C3659="Deposit",(X3658+AE3659),IF(C3659="Withdrawal",(X3658-AE3659)))))</f>
        <v/>
      </c>
      <c r="Y3659" s="145" t="str">
        <f t="shared" ref="Y3659:Y3722" si="693">IF(Q3659="","",INT(Q3659-B3659)&amp;" Days "&amp;TEXT(Q3659-B3659,"H"" Hrs ""m"" mins """))</f>
        <v/>
      </c>
      <c r="Z3659" s="118"/>
      <c r="AA3659" s="118"/>
      <c r="AB3659" s="118"/>
      <c r="AC3659" s="118"/>
      <c r="AD3659" s="118"/>
      <c r="AE3659" s="139"/>
      <c r="AF3659" s="118"/>
      <c r="AG3659" s="118"/>
      <c r="AH3659" s="147" t="str">
        <f t="shared" ref="AH3659:AH3722" si="694">IF(K3659="","", IF(H3659="LONG", (((N3659-K3659)*L3659)/X3658), (((K3659-N3659)*L3659)/X3658)))</f>
        <v/>
      </c>
      <c r="AI3659" s="147" t="str">
        <f t="shared" ref="AI3659:AI3722" si="695">IF(K3659="","", IF(H3659="LONG", (((P3659-K3659)*L3659)/X3658), (((K3659-P3659)*L3659)/X3658)))</f>
        <v/>
      </c>
      <c r="AJ3659" s="148" t="str">
        <f t="shared" si="684"/>
        <v/>
      </c>
      <c r="AK3659" s="148" t="str">
        <f t="shared" si="685"/>
        <v/>
      </c>
      <c r="AL3659" s="147" t="str">
        <f t="shared" si="686"/>
        <v/>
      </c>
      <c r="AM3659" s="147" t="str">
        <f t="shared" si="687"/>
        <v/>
      </c>
      <c r="AN3659" s="147" t="str">
        <f t="shared" si="688"/>
        <v/>
      </c>
      <c r="AO3659" s="118"/>
    </row>
    <row r="3660" spans="1:41">
      <c r="A3660" s="118"/>
      <c r="B3660" s="118"/>
      <c r="C3660" s="118"/>
      <c r="D3660" s="118"/>
      <c r="E3660" s="118"/>
      <c r="F3660" s="118"/>
      <c r="G3660" s="118"/>
      <c r="H3660" s="118"/>
      <c r="I3660" s="118"/>
      <c r="J3660" s="118"/>
      <c r="K3660" s="118"/>
      <c r="L3660" s="118"/>
      <c r="M3660" s="118"/>
      <c r="N3660" s="118"/>
      <c r="O3660" s="143" t="str">
        <f>IF(H3660="","",(S3660/S3660)&amp;":"&amp;ROUND(AH3660/S3660,2))</f>
        <v/>
      </c>
      <c r="P3660" s="118"/>
      <c r="Q3660" s="118"/>
      <c r="R3660" s="143" t="str">
        <f>IF(H3660="","",(S3660/S3660)&amp;":"&amp;ROUND(AI3660/S3660,2))</f>
        <v/>
      </c>
      <c r="S3660" s="144" t="str">
        <f t="shared" si="689"/>
        <v/>
      </c>
      <c r="T3660" s="145" t="str">
        <f t="shared" si="690"/>
        <v/>
      </c>
      <c r="U3660" s="118"/>
      <c r="V3660" s="145" t="str">
        <f t="shared" si="691"/>
        <v/>
      </c>
      <c r="W3660" s="144" t="str">
        <f t="shared" si="692"/>
        <v/>
      </c>
      <c r="X3660" s="146" t="str">
        <f>IF(C3660="","",IF(OR(C3660="Trade",C3660="Multi Position"),(X3659+V3660),IF(C3660="Deposit",(X3659+AE3660),IF(C3660="Withdrawal",(X3659-AE3660)))))</f>
        <v/>
      </c>
      <c r="Y3660" s="145" t="str">
        <f t="shared" si="693"/>
        <v/>
      </c>
      <c r="Z3660" s="118"/>
      <c r="AA3660" s="118"/>
      <c r="AB3660" s="118"/>
      <c r="AC3660" s="118"/>
      <c r="AD3660" s="118"/>
      <c r="AE3660" s="139"/>
      <c r="AF3660" s="118"/>
      <c r="AG3660" s="118"/>
      <c r="AH3660" s="147" t="str">
        <f t="shared" si="694"/>
        <v/>
      </c>
      <c r="AI3660" s="147" t="str">
        <f t="shared" si="695"/>
        <v/>
      </c>
      <c r="AJ3660" s="148" t="str">
        <f t="shared" si="684"/>
        <v/>
      </c>
      <c r="AK3660" s="148" t="str">
        <f t="shared" si="685"/>
        <v/>
      </c>
      <c r="AL3660" s="147" t="str">
        <f t="shared" si="686"/>
        <v/>
      </c>
      <c r="AM3660" s="147" t="str">
        <f t="shared" si="687"/>
        <v/>
      </c>
      <c r="AN3660" s="147" t="str">
        <f t="shared" si="688"/>
        <v/>
      </c>
      <c r="AO3660" s="118"/>
    </row>
    <row r="3661" spans="1:41">
      <c r="A3661" s="118"/>
      <c r="B3661" s="118"/>
      <c r="C3661" s="118"/>
      <c r="D3661" s="118"/>
      <c r="E3661" s="118"/>
      <c r="F3661" s="118"/>
      <c r="G3661" s="118"/>
      <c r="H3661" s="118"/>
      <c r="I3661" s="118"/>
      <c r="J3661" s="118"/>
      <c r="K3661" s="118"/>
      <c r="L3661" s="118"/>
      <c r="M3661" s="118"/>
      <c r="N3661" s="118"/>
      <c r="O3661" s="143" t="str">
        <f>IF(H3661="","",(S3661/S3661)&amp;":"&amp;ROUND(AH3661/S3661,2))</f>
        <v/>
      </c>
      <c r="P3661" s="118"/>
      <c r="Q3661" s="118"/>
      <c r="R3661" s="143" t="str">
        <f>IF(H3661="","",(S3661/S3661)&amp;":"&amp;ROUND(AI3661/S3661,2))</f>
        <v/>
      </c>
      <c r="S3661" s="144" t="str">
        <f t="shared" si="689"/>
        <v/>
      </c>
      <c r="T3661" s="145" t="str">
        <f t="shared" si="690"/>
        <v/>
      </c>
      <c r="U3661" s="118"/>
      <c r="V3661" s="145" t="str">
        <f t="shared" si="691"/>
        <v/>
      </c>
      <c r="W3661" s="144" t="str">
        <f t="shared" si="692"/>
        <v/>
      </c>
      <c r="X3661" s="146" t="str">
        <f>IF(C3661="","",IF(OR(C3661="Trade",C3661="Multi Position"),(X3660+V3661),IF(C3661="Deposit",(X3660+AE3661),IF(C3661="Withdrawal",(X3660-AE3661)))))</f>
        <v/>
      </c>
      <c r="Y3661" s="145" t="str">
        <f t="shared" si="693"/>
        <v/>
      </c>
      <c r="Z3661" s="118"/>
      <c r="AA3661" s="118"/>
      <c r="AB3661" s="118"/>
      <c r="AC3661" s="118"/>
      <c r="AD3661" s="118"/>
      <c r="AE3661" s="139"/>
      <c r="AF3661" s="118"/>
      <c r="AG3661" s="118"/>
      <c r="AH3661" s="147" t="str">
        <f t="shared" si="694"/>
        <v/>
      </c>
      <c r="AI3661" s="147" t="str">
        <f t="shared" si="695"/>
        <v/>
      </c>
      <c r="AJ3661" s="148" t="str">
        <f t="shared" si="684"/>
        <v/>
      </c>
      <c r="AK3661" s="148" t="str">
        <f t="shared" si="685"/>
        <v/>
      </c>
      <c r="AL3661" s="147" t="str">
        <f t="shared" si="686"/>
        <v/>
      </c>
      <c r="AM3661" s="147" t="str">
        <f t="shared" si="687"/>
        <v/>
      </c>
      <c r="AN3661" s="147" t="str">
        <f t="shared" si="688"/>
        <v/>
      </c>
      <c r="AO3661" s="118"/>
    </row>
    <row r="3662" spans="1:41">
      <c r="A3662" s="118"/>
      <c r="B3662" s="118"/>
      <c r="C3662" s="118"/>
      <c r="D3662" s="118"/>
      <c r="E3662" s="118"/>
      <c r="F3662" s="118"/>
      <c r="G3662" s="118"/>
      <c r="H3662" s="118"/>
      <c r="I3662" s="118"/>
      <c r="J3662" s="118"/>
      <c r="K3662" s="118"/>
      <c r="L3662" s="118"/>
      <c r="M3662" s="118"/>
      <c r="N3662" s="118"/>
      <c r="O3662" s="143" t="str">
        <f>IF(H3662="","",(S3662/S3662)&amp;":"&amp;ROUND(AH3662/S3662,2))</f>
        <v/>
      </c>
      <c r="P3662" s="118"/>
      <c r="Q3662" s="118"/>
      <c r="R3662" s="143" t="str">
        <f>IF(H3662="","",(S3662/S3662)&amp;":"&amp;ROUND(AI3662/S3662,2))</f>
        <v/>
      </c>
      <c r="S3662" s="144" t="str">
        <f t="shared" si="689"/>
        <v/>
      </c>
      <c r="T3662" s="145" t="str">
        <f t="shared" si="690"/>
        <v/>
      </c>
      <c r="U3662" s="118"/>
      <c r="V3662" s="145" t="str">
        <f t="shared" si="691"/>
        <v/>
      </c>
      <c r="W3662" s="144" t="str">
        <f t="shared" si="692"/>
        <v/>
      </c>
      <c r="X3662" s="146" t="str">
        <f>IF(C3662="","",IF(OR(C3662="Trade",C3662="Multi Position"),(X3661+V3662),IF(C3662="Deposit",(X3661+AE3662),IF(C3662="Withdrawal",(X3661-AE3662)))))</f>
        <v/>
      </c>
      <c r="Y3662" s="145" t="str">
        <f t="shared" si="693"/>
        <v/>
      </c>
      <c r="Z3662" s="118"/>
      <c r="AA3662" s="118"/>
      <c r="AB3662" s="118"/>
      <c r="AC3662" s="118"/>
      <c r="AD3662" s="118"/>
      <c r="AE3662" s="139"/>
      <c r="AF3662" s="118"/>
      <c r="AG3662" s="118"/>
      <c r="AH3662" s="147" t="str">
        <f t="shared" si="694"/>
        <v/>
      </c>
      <c r="AI3662" s="147" t="str">
        <f t="shared" si="695"/>
        <v/>
      </c>
      <c r="AJ3662" s="148" t="str">
        <f t="shared" si="684"/>
        <v/>
      </c>
      <c r="AK3662" s="148" t="str">
        <f t="shared" si="685"/>
        <v/>
      </c>
      <c r="AL3662" s="147" t="str">
        <f t="shared" si="686"/>
        <v/>
      </c>
      <c r="AM3662" s="147" t="str">
        <f t="shared" si="687"/>
        <v/>
      </c>
      <c r="AN3662" s="147" t="str">
        <f t="shared" si="688"/>
        <v/>
      </c>
      <c r="AO3662" s="118"/>
    </row>
    <row r="3663" spans="1:41">
      <c r="A3663" s="118"/>
      <c r="B3663" s="118"/>
      <c r="C3663" s="118"/>
      <c r="D3663" s="118"/>
      <c r="E3663" s="118"/>
      <c r="F3663" s="118"/>
      <c r="G3663" s="118"/>
      <c r="H3663" s="118"/>
      <c r="I3663" s="118"/>
      <c r="J3663" s="118"/>
      <c r="K3663" s="118"/>
      <c r="L3663" s="118"/>
      <c r="M3663" s="118"/>
      <c r="N3663" s="118"/>
      <c r="O3663" s="143" t="str">
        <f>IF(H3663="","",(S3663/S3663)&amp;":"&amp;ROUND(AH3663/S3663,2))</f>
        <v/>
      </c>
      <c r="P3663" s="118"/>
      <c r="Q3663" s="118"/>
      <c r="R3663" s="143" t="str">
        <f>IF(H3663="","",(S3663/S3663)&amp;":"&amp;ROUND(AI3663/S3663,2))</f>
        <v/>
      </c>
      <c r="S3663" s="144" t="str">
        <f t="shared" si="689"/>
        <v/>
      </c>
      <c r="T3663" s="145" t="str">
        <f t="shared" si="690"/>
        <v/>
      </c>
      <c r="U3663" s="118"/>
      <c r="V3663" s="145" t="str">
        <f t="shared" si="691"/>
        <v/>
      </c>
      <c r="W3663" s="144" t="str">
        <f t="shared" si="692"/>
        <v/>
      </c>
      <c r="X3663" s="146" t="str">
        <f>IF(C3663="","",IF(OR(C3663="Trade",C3663="Multi Position"),(X3662+V3663),IF(C3663="Deposit",(X3662+AE3663),IF(C3663="Withdrawal",(X3662-AE3663)))))</f>
        <v/>
      </c>
      <c r="Y3663" s="145" t="str">
        <f t="shared" si="693"/>
        <v/>
      </c>
      <c r="Z3663" s="118"/>
      <c r="AA3663" s="118"/>
      <c r="AB3663" s="118"/>
      <c r="AC3663" s="118"/>
      <c r="AD3663" s="118"/>
      <c r="AE3663" s="139"/>
      <c r="AF3663" s="118"/>
      <c r="AG3663" s="118"/>
      <c r="AH3663" s="147" t="str">
        <f t="shared" si="694"/>
        <v/>
      </c>
      <c r="AI3663" s="147" t="str">
        <f t="shared" si="695"/>
        <v/>
      </c>
      <c r="AJ3663" s="148" t="str">
        <f t="shared" si="684"/>
        <v/>
      </c>
      <c r="AK3663" s="148" t="str">
        <f t="shared" si="685"/>
        <v/>
      </c>
      <c r="AL3663" s="147" t="str">
        <f t="shared" si="686"/>
        <v/>
      </c>
      <c r="AM3663" s="147" t="str">
        <f t="shared" si="687"/>
        <v/>
      </c>
      <c r="AN3663" s="147" t="str">
        <f t="shared" si="688"/>
        <v/>
      </c>
      <c r="AO3663" s="118"/>
    </row>
    <row r="3664" spans="1:41">
      <c r="A3664" s="118"/>
      <c r="B3664" s="118"/>
      <c r="C3664" s="118"/>
      <c r="D3664" s="118"/>
      <c r="E3664" s="118"/>
      <c r="F3664" s="118"/>
      <c r="G3664" s="118"/>
      <c r="H3664" s="118"/>
      <c r="I3664" s="118"/>
      <c r="J3664" s="118"/>
      <c r="K3664" s="118"/>
      <c r="L3664" s="118"/>
      <c r="M3664" s="118"/>
      <c r="N3664" s="118"/>
      <c r="O3664" s="143" t="str">
        <f>IF(H3664="","",(S3664/S3664)&amp;":"&amp;ROUND(AH3664/S3664,2))</f>
        <v/>
      </c>
      <c r="P3664" s="118"/>
      <c r="Q3664" s="118"/>
      <c r="R3664" s="143" t="str">
        <f>IF(H3664="","",(S3664/S3664)&amp;":"&amp;ROUND(AI3664/S3664,2))</f>
        <v/>
      </c>
      <c r="S3664" s="144" t="str">
        <f t="shared" si="689"/>
        <v/>
      </c>
      <c r="T3664" s="145" t="str">
        <f t="shared" si="690"/>
        <v/>
      </c>
      <c r="U3664" s="118"/>
      <c r="V3664" s="145" t="str">
        <f t="shared" si="691"/>
        <v/>
      </c>
      <c r="W3664" s="144" t="str">
        <f t="shared" si="692"/>
        <v/>
      </c>
      <c r="X3664" s="146" t="str">
        <f>IF(C3664="","",IF(OR(C3664="Trade",C3664="Multi Position"),(X3663+V3664),IF(C3664="Deposit",(X3663+AE3664),IF(C3664="Withdrawal",(X3663-AE3664)))))</f>
        <v/>
      </c>
      <c r="Y3664" s="145" t="str">
        <f t="shared" si="693"/>
        <v/>
      </c>
      <c r="Z3664" s="118"/>
      <c r="AA3664" s="118"/>
      <c r="AB3664" s="118"/>
      <c r="AC3664" s="118"/>
      <c r="AD3664" s="118"/>
      <c r="AE3664" s="139"/>
      <c r="AF3664" s="118"/>
      <c r="AG3664" s="118"/>
      <c r="AH3664" s="147" t="str">
        <f t="shared" si="694"/>
        <v/>
      </c>
      <c r="AI3664" s="147" t="str">
        <f t="shared" si="695"/>
        <v/>
      </c>
      <c r="AJ3664" s="148" t="str">
        <f t="shared" si="684"/>
        <v/>
      </c>
      <c r="AK3664" s="148" t="str">
        <f t="shared" si="685"/>
        <v/>
      </c>
      <c r="AL3664" s="147" t="str">
        <f t="shared" si="686"/>
        <v/>
      </c>
      <c r="AM3664" s="147" t="str">
        <f t="shared" si="687"/>
        <v/>
      </c>
      <c r="AN3664" s="147" t="str">
        <f t="shared" si="688"/>
        <v/>
      </c>
      <c r="AO3664" s="118"/>
    </row>
    <row r="3665" spans="1:41">
      <c r="A3665" s="118"/>
      <c r="B3665" s="118"/>
      <c r="C3665" s="118"/>
      <c r="D3665" s="118"/>
      <c r="E3665" s="118"/>
      <c r="F3665" s="118"/>
      <c r="G3665" s="118"/>
      <c r="H3665" s="118"/>
      <c r="I3665" s="118"/>
      <c r="J3665" s="118"/>
      <c r="K3665" s="118"/>
      <c r="L3665" s="118"/>
      <c r="M3665" s="118"/>
      <c r="N3665" s="118"/>
      <c r="O3665" s="143" t="str">
        <f>IF(H3665="","",(S3665/S3665)&amp;":"&amp;ROUND(AH3665/S3665,2))</f>
        <v/>
      </c>
      <c r="P3665" s="118"/>
      <c r="Q3665" s="118"/>
      <c r="R3665" s="143" t="str">
        <f>IF(H3665="","",(S3665/S3665)&amp;":"&amp;ROUND(AI3665/S3665,2))</f>
        <v/>
      </c>
      <c r="S3665" s="144" t="str">
        <f t="shared" si="689"/>
        <v/>
      </c>
      <c r="T3665" s="145" t="str">
        <f t="shared" si="690"/>
        <v/>
      </c>
      <c r="U3665" s="118"/>
      <c r="V3665" s="145" t="str">
        <f t="shared" si="691"/>
        <v/>
      </c>
      <c r="W3665" s="144" t="str">
        <f t="shared" si="692"/>
        <v/>
      </c>
      <c r="X3665" s="146" t="str">
        <f>IF(C3665="","",IF(OR(C3665="Trade",C3665="Multi Position"),(X3664+V3665),IF(C3665="Deposit",(X3664+AE3665),IF(C3665="Withdrawal",(X3664-AE3665)))))</f>
        <v/>
      </c>
      <c r="Y3665" s="145" t="str">
        <f t="shared" si="693"/>
        <v/>
      </c>
      <c r="Z3665" s="118"/>
      <c r="AA3665" s="118"/>
      <c r="AB3665" s="118"/>
      <c r="AC3665" s="118"/>
      <c r="AD3665" s="118"/>
      <c r="AE3665" s="139"/>
      <c r="AF3665" s="118"/>
      <c r="AG3665" s="118"/>
      <c r="AH3665" s="147" t="str">
        <f t="shared" si="694"/>
        <v/>
      </c>
      <c r="AI3665" s="147" t="str">
        <f t="shared" si="695"/>
        <v/>
      </c>
      <c r="AJ3665" s="148" t="str">
        <f t="shared" si="684"/>
        <v/>
      </c>
      <c r="AK3665" s="148" t="str">
        <f t="shared" si="685"/>
        <v/>
      </c>
      <c r="AL3665" s="147" t="str">
        <f t="shared" si="686"/>
        <v/>
      </c>
      <c r="AM3665" s="147" t="str">
        <f t="shared" si="687"/>
        <v/>
      </c>
      <c r="AN3665" s="147" t="str">
        <f t="shared" si="688"/>
        <v/>
      </c>
      <c r="AO3665" s="118"/>
    </row>
    <row r="3666" spans="1:41">
      <c r="A3666" s="118"/>
      <c r="B3666" s="118"/>
      <c r="C3666" s="118"/>
      <c r="D3666" s="118"/>
      <c r="E3666" s="118"/>
      <c r="F3666" s="118"/>
      <c r="G3666" s="118"/>
      <c r="H3666" s="118"/>
      <c r="I3666" s="118"/>
      <c r="J3666" s="118"/>
      <c r="K3666" s="118"/>
      <c r="L3666" s="118"/>
      <c r="M3666" s="118"/>
      <c r="N3666" s="118"/>
      <c r="O3666" s="143" t="str">
        <f>IF(H3666="","",(S3666/S3666)&amp;":"&amp;ROUND(AH3666/S3666,2))</f>
        <v/>
      </c>
      <c r="P3666" s="118"/>
      <c r="Q3666" s="118"/>
      <c r="R3666" s="143" t="str">
        <f>IF(H3666="","",(S3666/S3666)&amp;":"&amp;ROUND(AI3666/S3666,2))</f>
        <v/>
      </c>
      <c r="S3666" s="144" t="str">
        <f t="shared" si="689"/>
        <v/>
      </c>
      <c r="T3666" s="145" t="str">
        <f t="shared" si="690"/>
        <v/>
      </c>
      <c r="U3666" s="118"/>
      <c r="V3666" s="145" t="str">
        <f t="shared" si="691"/>
        <v/>
      </c>
      <c r="W3666" s="144" t="str">
        <f t="shared" si="692"/>
        <v/>
      </c>
      <c r="X3666" s="146" t="str">
        <f>IF(C3666="","",IF(OR(C3666="Trade",C3666="Multi Position"),(X3665+V3666),IF(C3666="Deposit",(X3665+AE3666),IF(C3666="Withdrawal",(X3665-AE3666)))))</f>
        <v/>
      </c>
      <c r="Y3666" s="145" t="str">
        <f t="shared" si="693"/>
        <v/>
      </c>
      <c r="Z3666" s="118"/>
      <c r="AA3666" s="118"/>
      <c r="AB3666" s="118"/>
      <c r="AC3666" s="118"/>
      <c r="AD3666" s="118"/>
      <c r="AE3666" s="139"/>
      <c r="AF3666" s="118"/>
      <c r="AG3666" s="118"/>
      <c r="AH3666" s="147" t="str">
        <f t="shared" si="694"/>
        <v/>
      </c>
      <c r="AI3666" s="147" t="str">
        <f t="shared" si="695"/>
        <v/>
      </c>
      <c r="AJ3666" s="148" t="str">
        <f t="shared" si="684"/>
        <v/>
      </c>
      <c r="AK3666" s="148" t="str">
        <f t="shared" si="685"/>
        <v/>
      </c>
      <c r="AL3666" s="147" t="str">
        <f t="shared" si="686"/>
        <v/>
      </c>
      <c r="AM3666" s="147" t="str">
        <f t="shared" si="687"/>
        <v/>
      </c>
      <c r="AN3666" s="147" t="str">
        <f t="shared" si="688"/>
        <v/>
      </c>
      <c r="AO3666" s="118"/>
    </row>
    <row r="3667" spans="1:41">
      <c r="A3667" s="118"/>
      <c r="B3667" s="118"/>
      <c r="C3667" s="118"/>
      <c r="D3667" s="118"/>
      <c r="E3667" s="118"/>
      <c r="F3667" s="118"/>
      <c r="G3667" s="118"/>
      <c r="H3667" s="118"/>
      <c r="I3667" s="118"/>
      <c r="J3667" s="118"/>
      <c r="K3667" s="118"/>
      <c r="L3667" s="118"/>
      <c r="M3667" s="118"/>
      <c r="N3667" s="118"/>
      <c r="O3667" s="143" t="str">
        <f>IF(H3667="","",(S3667/S3667)&amp;":"&amp;ROUND(AH3667/S3667,2))</f>
        <v/>
      </c>
      <c r="P3667" s="118"/>
      <c r="Q3667" s="118"/>
      <c r="R3667" s="143" t="str">
        <f>IF(H3667="","",(S3667/S3667)&amp;":"&amp;ROUND(AI3667/S3667,2))</f>
        <v/>
      </c>
      <c r="S3667" s="144" t="str">
        <f t="shared" si="689"/>
        <v/>
      </c>
      <c r="T3667" s="145" t="str">
        <f t="shared" si="690"/>
        <v/>
      </c>
      <c r="U3667" s="118"/>
      <c r="V3667" s="145" t="str">
        <f t="shared" si="691"/>
        <v/>
      </c>
      <c r="W3667" s="144" t="str">
        <f t="shared" si="692"/>
        <v/>
      </c>
      <c r="X3667" s="146" t="str">
        <f>IF(C3667="","",IF(OR(C3667="Trade",C3667="Multi Position"),(X3666+V3667),IF(C3667="Deposit",(X3666+AE3667),IF(C3667="Withdrawal",(X3666-AE3667)))))</f>
        <v/>
      </c>
      <c r="Y3667" s="145" t="str">
        <f t="shared" si="693"/>
        <v/>
      </c>
      <c r="Z3667" s="118"/>
      <c r="AA3667" s="118"/>
      <c r="AB3667" s="118"/>
      <c r="AC3667" s="118"/>
      <c r="AD3667" s="118"/>
      <c r="AE3667" s="139"/>
      <c r="AF3667" s="118"/>
      <c r="AG3667" s="118"/>
      <c r="AH3667" s="147" t="str">
        <f t="shared" si="694"/>
        <v/>
      </c>
      <c r="AI3667" s="147" t="str">
        <f t="shared" si="695"/>
        <v/>
      </c>
      <c r="AJ3667" s="148" t="str">
        <f t="shared" si="684"/>
        <v/>
      </c>
      <c r="AK3667" s="148" t="str">
        <f t="shared" si="685"/>
        <v/>
      </c>
      <c r="AL3667" s="147" t="str">
        <f t="shared" si="686"/>
        <v/>
      </c>
      <c r="AM3667" s="147" t="str">
        <f t="shared" si="687"/>
        <v/>
      </c>
      <c r="AN3667" s="147" t="str">
        <f t="shared" si="688"/>
        <v/>
      </c>
      <c r="AO3667" s="118"/>
    </row>
    <row r="3668" spans="1:41">
      <c r="A3668" s="118"/>
      <c r="B3668" s="118"/>
      <c r="C3668" s="118"/>
      <c r="D3668" s="118"/>
      <c r="E3668" s="118"/>
      <c r="F3668" s="118"/>
      <c r="G3668" s="118"/>
      <c r="H3668" s="118"/>
      <c r="I3668" s="118"/>
      <c r="J3668" s="118"/>
      <c r="K3668" s="118"/>
      <c r="L3668" s="118"/>
      <c r="M3668" s="118"/>
      <c r="N3668" s="118"/>
      <c r="O3668" s="143" t="str">
        <f>IF(H3668="","",(S3668/S3668)&amp;":"&amp;ROUND(AH3668/S3668,2))</f>
        <v/>
      </c>
      <c r="P3668" s="118"/>
      <c r="Q3668" s="118"/>
      <c r="R3668" s="143" t="str">
        <f>IF(H3668="","",(S3668/S3668)&amp;":"&amp;ROUND(AI3668/S3668,2))</f>
        <v/>
      </c>
      <c r="S3668" s="144" t="str">
        <f t="shared" si="689"/>
        <v/>
      </c>
      <c r="T3668" s="145" t="str">
        <f t="shared" si="690"/>
        <v/>
      </c>
      <c r="U3668" s="118"/>
      <c r="V3668" s="145" t="str">
        <f t="shared" si="691"/>
        <v/>
      </c>
      <c r="W3668" s="144" t="str">
        <f t="shared" si="692"/>
        <v/>
      </c>
      <c r="X3668" s="146" t="str">
        <f>IF(C3668="","",IF(OR(C3668="Trade",C3668="Multi Position"),(X3667+V3668),IF(C3668="Deposit",(X3667+AE3668),IF(C3668="Withdrawal",(X3667-AE3668)))))</f>
        <v/>
      </c>
      <c r="Y3668" s="145" t="str">
        <f t="shared" si="693"/>
        <v/>
      </c>
      <c r="Z3668" s="118"/>
      <c r="AA3668" s="118"/>
      <c r="AB3668" s="118"/>
      <c r="AC3668" s="118"/>
      <c r="AD3668" s="118"/>
      <c r="AE3668" s="139"/>
      <c r="AF3668" s="118"/>
      <c r="AG3668" s="118"/>
      <c r="AH3668" s="147" t="str">
        <f t="shared" si="694"/>
        <v/>
      </c>
      <c r="AI3668" s="147" t="str">
        <f t="shared" si="695"/>
        <v/>
      </c>
      <c r="AJ3668" s="148" t="str">
        <f t="shared" si="684"/>
        <v/>
      </c>
      <c r="AK3668" s="148" t="str">
        <f t="shared" si="685"/>
        <v/>
      </c>
      <c r="AL3668" s="147" t="str">
        <f t="shared" si="686"/>
        <v/>
      </c>
      <c r="AM3668" s="147" t="str">
        <f t="shared" si="687"/>
        <v/>
      </c>
      <c r="AN3668" s="147" t="str">
        <f t="shared" si="688"/>
        <v/>
      </c>
      <c r="AO3668" s="118"/>
    </row>
    <row r="3669" spans="1:41">
      <c r="A3669" s="118"/>
      <c r="B3669" s="118"/>
      <c r="C3669" s="118"/>
      <c r="D3669" s="118"/>
      <c r="E3669" s="118"/>
      <c r="F3669" s="118"/>
      <c r="G3669" s="118"/>
      <c r="H3669" s="118"/>
      <c r="I3669" s="118"/>
      <c r="J3669" s="118"/>
      <c r="K3669" s="118"/>
      <c r="L3669" s="118"/>
      <c r="M3669" s="118"/>
      <c r="N3669" s="118"/>
      <c r="O3669" s="143" t="str">
        <f>IF(H3669="","",(S3669/S3669)&amp;":"&amp;ROUND(AH3669/S3669,2))</f>
        <v/>
      </c>
      <c r="P3669" s="118"/>
      <c r="Q3669" s="118"/>
      <c r="R3669" s="143" t="str">
        <f>IF(H3669="","",(S3669/S3669)&amp;":"&amp;ROUND(AI3669/S3669,2))</f>
        <v/>
      </c>
      <c r="S3669" s="144" t="str">
        <f t="shared" si="689"/>
        <v/>
      </c>
      <c r="T3669" s="145" t="str">
        <f t="shared" si="690"/>
        <v/>
      </c>
      <c r="U3669" s="118"/>
      <c r="V3669" s="145" t="str">
        <f t="shared" si="691"/>
        <v/>
      </c>
      <c r="W3669" s="144" t="str">
        <f t="shared" si="692"/>
        <v/>
      </c>
      <c r="X3669" s="146" t="str">
        <f>IF(C3669="","",IF(OR(C3669="Trade",C3669="Multi Position"),(X3668+V3669),IF(C3669="Deposit",(X3668+AE3669),IF(C3669="Withdrawal",(X3668-AE3669)))))</f>
        <v/>
      </c>
      <c r="Y3669" s="145" t="str">
        <f t="shared" si="693"/>
        <v/>
      </c>
      <c r="Z3669" s="118"/>
      <c r="AA3669" s="118"/>
      <c r="AB3669" s="118"/>
      <c r="AC3669" s="118"/>
      <c r="AD3669" s="118"/>
      <c r="AE3669" s="139"/>
      <c r="AF3669" s="118"/>
      <c r="AG3669" s="118"/>
      <c r="AH3669" s="147" t="str">
        <f t="shared" si="694"/>
        <v/>
      </c>
      <c r="AI3669" s="147" t="str">
        <f t="shared" si="695"/>
        <v/>
      </c>
      <c r="AJ3669" s="148" t="str">
        <f t="shared" si="684"/>
        <v/>
      </c>
      <c r="AK3669" s="148" t="str">
        <f t="shared" si="685"/>
        <v/>
      </c>
      <c r="AL3669" s="147" t="str">
        <f t="shared" si="686"/>
        <v/>
      </c>
      <c r="AM3669" s="147" t="str">
        <f t="shared" si="687"/>
        <v/>
      </c>
      <c r="AN3669" s="147" t="str">
        <f t="shared" si="688"/>
        <v/>
      </c>
      <c r="AO3669" s="118"/>
    </row>
    <row r="3670" spans="1:41">
      <c r="A3670" s="118"/>
      <c r="B3670" s="118"/>
      <c r="C3670" s="118"/>
      <c r="D3670" s="118"/>
      <c r="E3670" s="118"/>
      <c r="F3670" s="118"/>
      <c r="G3670" s="118"/>
      <c r="H3670" s="118"/>
      <c r="I3670" s="118"/>
      <c r="J3670" s="118"/>
      <c r="K3670" s="118"/>
      <c r="L3670" s="118"/>
      <c r="M3670" s="118"/>
      <c r="N3670" s="118"/>
      <c r="O3670" s="143" t="str">
        <f>IF(H3670="","",(S3670/S3670)&amp;":"&amp;ROUND(AH3670/S3670,2))</f>
        <v/>
      </c>
      <c r="P3670" s="118"/>
      <c r="Q3670" s="118"/>
      <c r="R3670" s="143" t="str">
        <f>IF(H3670="","",(S3670/S3670)&amp;":"&amp;ROUND(AI3670/S3670,2))</f>
        <v/>
      </c>
      <c r="S3670" s="144" t="str">
        <f t="shared" si="689"/>
        <v/>
      </c>
      <c r="T3670" s="145" t="str">
        <f t="shared" si="690"/>
        <v/>
      </c>
      <c r="U3670" s="118"/>
      <c r="V3670" s="145" t="str">
        <f t="shared" si="691"/>
        <v/>
      </c>
      <c r="W3670" s="144" t="str">
        <f t="shared" si="692"/>
        <v/>
      </c>
      <c r="X3670" s="146" t="str">
        <f>IF(C3670="","",IF(OR(C3670="Trade",C3670="Multi Position"),(X3669+V3670),IF(C3670="Deposit",(X3669+AE3670),IF(C3670="Withdrawal",(X3669-AE3670)))))</f>
        <v/>
      </c>
      <c r="Y3670" s="145" t="str">
        <f t="shared" si="693"/>
        <v/>
      </c>
      <c r="Z3670" s="118"/>
      <c r="AA3670" s="118"/>
      <c r="AB3670" s="118"/>
      <c r="AC3670" s="118"/>
      <c r="AD3670" s="118"/>
      <c r="AE3670" s="139"/>
      <c r="AF3670" s="118"/>
      <c r="AG3670" s="118"/>
      <c r="AH3670" s="147" t="str">
        <f t="shared" si="694"/>
        <v/>
      </c>
      <c r="AI3670" s="147" t="str">
        <f t="shared" si="695"/>
        <v/>
      </c>
      <c r="AJ3670" s="148" t="str">
        <f t="shared" si="684"/>
        <v/>
      </c>
      <c r="AK3670" s="148" t="str">
        <f t="shared" si="685"/>
        <v/>
      </c>
      <c r="AL3670" s="147" t="str">
        <f t="shared" si="686"/>
        <v/>
      </c>
      <c r="AM3670" s="147" t="str">
        <f t="shared" si="687"/>
        <v/>
      </c>
      <c r="AN3670" s="147" t="str">
        <f t="shared" si="688"/>
        <v/>
      </c>
      <c r="AO3670" s="118"/>
    </row>
    <row r="3671" spans="1:41">
      <c r="A3671" s="118"/>
      <c r="B3671" s="118"/>
      <c r="C3671" s="118"/>
      <c r="D3671" s="118"/>
      <c r="E3671" s="118"/>
      <c r="F3671" s="118"/>
      <c r="G3671" s="118"/>
      <c r="H3671" s="118"/>
      <c r="I3671" s="118"/>
      <c r="J3671" s="118"/>
      <c r="K3671" s="118"/>
      <c r="L3671" s="118"/>
      <c r="M3671" s="118"/>
      <c r="N3671" s="118"/>
      <c r="O3671" s="143" t="str">
        <f>IF(H3671="","",(S3671/S3671)&amp;":"&amp;ROUND(AH3671/S3671,2))</f>
        <v/>
      </c>
      <c r="P3671" s="118"/>
      <c r="Q3671" s="118"/>
      <c r="R3671" s="143" t="str">
        <f>IF(H3671="","",(S3671/S3671)&amp;":"&amp;ROUND(AI3671/S3671,2))</f>
        <v/>
      </c>
      <c r="S3671" s="144" t="str">
        <f t="shared" si="689"/>
        <v/>
      </c>
      <c r="T3671" s="145" t="str">
        <f t="shared" si="690"/>
        <v/>
      </c>
      <c r="U3671" s="118"/>
      <c r="V3671" s="145" t="str">
        <f t="shared" si="691"/>
        <v/>
      </c>
      <c r="W3671" s="144" t="str">
        <f t="shared" si="692"/>
        <v/>
      </c>
      <c r="X3671" s="146" t="str">
        <f>IF(C3671="","",IF(OR(C3671="Trade",C3671="Multi Position"),(X3670+V3671),IF(C3671="Deposit",(X3670+AE3671),IF(C3671="Withdrawal",(X3670-AE3671)))))</f>
        <v/>
      </c>
      <c r="Y3671" s="145" t="str">
        <f t="shared" si="693"/>
        <v/>
      </c>
      <c r="Z3671" s="118"/>
      <c r="AA3671" s="118"/>
      <c r="AB3671" s="118"/>
      <c r="AC3671" s="118"/>
      <c r="AD3671" s="118"/>
      <c r="AE3671" s="139"/>
      <c r="AF3671" s="118"/>
      <c r="AG3671" s="118"/>
      <c r="AH3671" s="147" t="str">
        <f t="shared" si="694"/>
        <v/>
      </c>
      <c r="AI3671" s="147" t="str">
        <f t="shared" si="695"/>
        <v/>
      </c>
      <c r="AJ3671" s="148" t="str">
        <f t="shared" si="684"/>
        <v/>
      </c>
      <c r="AK3671" s="148" t="str">
        <f t="shared" si="685"/>
        <v/>
      </c>
      <c r="AL3671" s="147" t="str">
        <f t="shared" si="686"/>
        <v/>
      </c>
      <c r="AM3671" s="147" t="str">
        <f t="shared" si="687"/>
        <v/>
      </c>
      <c r="AN3671" s="147" t="str">
        <f t="shared" si="688"/>
        <v/>
      </c>
      <c r="AO3671" s="118"/>
    </row>
    <row r="3672" spans="1:41">
      <c r="A3672" s="118"/>
      <c r="B3672" s="118"/>
      <c r="C3672" s="118"/>
      <c r="D3672" s="118"/>
      <c r="E3672" s="118"/>
      <c r="F3672" s="118"/>
      <c r="G3672" s="118"/>
      <c r="H3672" s="118"/>
      <c r="I3672" s="118"/>
      <c r="J3672" s="118"/>
      <c r="K3672" s="118"/>
      <c r="L3672" s="118"/>
      <c r="M3672" s="118"/>
      <c r="N3672" s="118"/>
      <c r="O3672" s="143" t="str">
        <f>IF(H3672="","",(S3672/S3672)&amp;":"&amp;ROUND(AH3672/S3672,2))</f>
        <v/>
      </c>
      <c r="P3672" s="118"/>
      <c r="Q3672" s="118"/>
      <c r="R3672" s="143" t="str">
        <f>IF(H3672="","",(S3672/S3672)&amp;":"&amp;ROUND(AI3672/S3672,2))</f>
        <v/>
      </c>
      <c r="S3672" s="144" t="str">
        <f t="shared" si="689"/>
        <v/>
      </c>
      <c r="T3672" s="145" t="str">
        <f t="shared" si="690"/>
        <v/>
      </c>
      <c r="U3672" s="118"/>
      <c r="V3672" s="145" t="str">
        <f t="shared" si="691"/>
        <v/>
      </c>
      <c r="W3672" s="144" t="str">
        <f t="shared" si="692"/>
        <v/>
      </c>
      <c r="X3672" s="146" t="str">
        <f>IF(C3672="","",IF(OR(C3672="Trade",C3672="Multi Position"),(X3671+V3672),IF(C3672="Deposit",(X3671+AE3672),IF(C3672="Withdrawal",(X3671-AE3672)))))</f>
        <v/>
      </c>
      <c r="Y3672" s="145" t="str">
        <f t="shared" si="693"/>
        <v/>
      </c>
      <c r="Z3672" s="118"/>
      <c r="AA3672" s="118"/>
      <c r="AB3672" s="118"/>
      <c r="AC3672" s="118"/>
      <c r="AD3672" s="118"/>
      <c r="AE3672" s="139"/>
      <c r="AF3672" s="118"/>
      <c r="AG3672" s="118"/>
      <c r="AH3672" s="147" t="str">
        <f t="shared" si="694"/>
        <v/>
      </c>
      <c r="AI3672" s="147" t="str">
        <f t="shared" si="695"/>
        <v/>
      </c>
      <c r="AJ3672" s="148" t="str">
        <f t="shared" si="684"/>
        <v/>
      </c>
      <c r="AK3672" s="148" t="str">
        <f t="shared" si="685"/>
        <v/>
      </c>
      <c r="AL3672" s="147" t="str">
        <f t="shared" si="686"/>
        <v/>
      </c>
      <c r="AM3672" s="147" t="str">
        <f t="shared" si="687"/>
        <v/>
      </c>
      <c r="AN3672" s="147" t="str">
        <f t="shared" si="688"/>
        <v/>
      </c>
      <c r="AO3672" s="118"/>
    </row>
    <row r="3673" spans="1:41">
      <c r="A3673" s="118"/>
      <c r="B3673" s="118"/>
      <c r="C3673" s="118"/>
      <c r="D3673" s="118"/>
      <c r="E3673" s="118"/>
      <c r="F3673" s="118"/>
      <c r="G3673" s="118"/>
      <c r="H3673" s="118"/>
      <c r="I3673" s="118"/>
      <c r="J3673" s="118"/>
      <c r="K3673" s="118"/>
      <c r="L3673" s="118"/>
      <c r="M3673" s="118"/>
      <c r="N3673" s="118"/>
      <c r="O3673" s="143" t="str">
        <f>IF(H3673="","",(S3673/S3673)&amp;":"&amp;ROUND(AH3673/S3673,2))</f>
        <v/>
      </c>
      <c r="P3673" s="118"/>
      <c r="Q3673" s="118"/>
      <c r="R3673" s="143" t="str">
        <f>IF(H3673="","",(S3673/S3673)&amp;":"&amp;ROUND(AI3673/S3673,2))</f>
        <v/>
      </c>
      <c r="S3673" s="144" t="str">
        <f t="shared" si="689"/>
        <v/>
      </c>
      <c r="T3673" s="145" t="str">
        <f t="shared" si="690"/>
        <v/>
      </c>
      <c r="U3673" s="118"/>
      <c r="V3673" s="145" t="str">
        <f t="shared" si="691"/>
        <v/>
      </c>
      <c r="W3673" s="144" t="str">
        <f t="shared" si="692"/>
        <v/>
      </c>
      <c r="X3673" s="146" t="str">
        <f>IF(C3673="","",IF(OR(C3673="Trade",C3673="Multi Position"),(X3672+V3673),IF(C3673="Deposit",(X3672+AE3673),IF(C3673="Withdrawal",(X3672-AE3673)))))</f>
        <v/>
      </c>
      <c r="Y3673" s="145" t="str">
        <f t="shared" si="693"/>
        <v/>
      </c>
      <c r="Z3673" s="118"/>
      <c r="AA3673" s="118"/>
      <c r="AB3673" s="118"/>
      <c r="AC3673" s="118"/>
      <c r="AD3673" s="118"/>
      <c r="AE3673" s="139"/>
      <c r="AF3673" s="118"/>
      <c r="AG3673" s="118"/>
      <c r="AH3673" s="147" t="str">
        <f t="shared" si="694"/>
        <v/>
      </c>
      <c r="AI3673" s="147" t="str">
        <f t="shared" si="695"/>
        <v/>
      </c>
      <c r="AJ3673" s="148" t="str">
        <f t="shared" si="684"/>
        <v/>
      </c>
      <c r="AK3673" s="148" t="str">
        <f t="shared" si="685"/>
        <v/>
      </c>
      <c r="AL3673" s="147" t="str">
        <f t="shared" si="686"/>
        <v/>
      </c>
      <c r="AM3673" s="147" t="str">
        <f t="shared" si="687"/>
        <v/>
      </c>
      <c r="AN3673" s="147" t="str">
        <f t="shared" si="688"/>
        <v/>
      </c>
      <c r="AO3673" s="118"/>
    </row>
    <row r="3674" spans="1:41">
      <c r="A3674" s="118"/>
      <c r="B3674" s="118"/>
      <c r="C3674" s="118"/>
      <c r="D3674" s="118"/>
      <c r="E3674" s="118"/>
      <c r="F3674" s="118"/>
      <c r="G3674" s="118"/>
      <c r="H3674" s="118"/>
      <c r="I3674" s="118"/>
      <c r="J3674" s="118"/>
      <c r="K3674" s="118"/>
      <c r="L3674" s="118"/>
      <c r="M3674" s="118"/>
      <c r="N3674" s="118"/>
      <c r="O3674" s="143" t="str">
        <f>IF(H3674="","",(S3674/S3674)&amp;":"&amp;ROUND(AH3674/S3674,2))</f>
        <v/>
      </c>
      <c r="P3674" s="118"/>
      <c r="Q3674" s="118"/>
      <c r="R3674" s="143" t="str">
        <f>IF(H3674="","",(S3674/S3674)&amp;":"&amp;ROUND(AI3674/S3674,2))</f>
        <v/>
      </c>
      <c r="S3674" s="144" t="str">
        <f t="shared" si="689"/>
        <v/>
      </c>
      <c r="T3674" s="145" t="str">
        <f t="shared" si="690"/>
        <v/>
      </c>
      <c r="U3674" s="118"/>
      <c r="V3674" s="145" t="str">
        <f t="shared" si="691"/>
        <v/>
      </c>
      <c r="W3674" s="144" t="str">
        <f t="shared" si="692"/>
        <v/>
      </c>
      <c r="X3674" s="146" t="str">
        <f>IF(C3674="","",IF(OR(C3674="Trade",C3674="Multi Position"),(X3673+V3674),IF(C3674="Deposit",(X3673+AE3674),IF(C3674="Withdrawal",(X3673-AE3674)))))</f>
        <v/>
      </c>
      <c r="Y3674" s="145" t="str">
        <f t="shared" si="693"/>
        <v/>
      </c>
      <c r="Z3674" s="118"/>
      <c r="AA3674" s="118"/>
      <c r="AB3674" s="118"/>
      <c r="AC3674" s="118"/>
      <c r="AD3674" s="118"/>
      <c r="AE3674" s="139"/>
      <c r="AF3674" s="118"/>
      <c r="AG3674" s="118"/>
      <c r="AH3674" s="147" t="str">
        <f t="shared" si="694"/>
        <v/>
      </c>
      <c r="AI3674" s="147" t="str">
        <f t="shared" si="695"/>
        <v/>
      </c>
      <c r="AJ3674" s="148" t="str">
        <f t="shared" si="684"/>
        <v/>
      </c>
      <c r="AK3674" s="148" t="str">
        <f t="shared" si="685"/>
        <v/>
      </c>
      <c r="AL3674" s="147" t="str">
        <f t="shared" si="686"/>
        <v/>
      </c>
      <c r="AM3674" s="147" t="str">
        <f t="shared" si="687"/>
        <v/>
      </c>
      <c r="AN3674" s="147" t="str">
        <f t="shared" si="688"/>
        <v/>
      </c>
      <c r="AO3674" s="118"/>
    </row>
    <row r="3675" spans="1:41">
      <c r="A3675" s="118"/>
      <c r="B3675" s="118"/>
      <c r="C3675" s="118"/>
      <c r="D3675" s="118"/>
      <c r="E3675" s="118"/>
      <c r="F3675" s="118"/>
      <c r="G3675" s="118"/>
      <c r="H3675" s="118"/>
      <c r="I3675" s="118"/>
      <c r="J3675" s="118"/>
      <c r="K3675" s="118"/>
      <c r="L3675" s="118"/>
      <c r="M3675" s="118"/>
      <c r="N3675" s="118"/>
      <c r="O3675" s="143" t="str">
        <f>IF(H3675="","",(S3675/S3675)&amp;":"&amp;ROUND(AH3675/S3675,2))</f>
        <v/>
      </c>
      <c r="P3675" s="118"/>
      <c r="Q3675" s="118"/>
      <c r="R3675" s="143" t="str">
        <f>IF(H3675="","",(S3675/S3675)&amp;":"&amp;ROUND(AI3675/S3675,2))</f>
        <v/>
      </c>
      <c r="S3675" s="144" t="str">
        <f t="shared" si="689"/>
        <v/>
      </c>
      <c r="T3675" s="145" t="str">
        <f t="shared" si="690"/>
        <v/>
      </c>
      <c r="U3675" s="118"/>
      <c r="V3675" s="145" t="str">
        <f t="shared" si="691"/>
        <v/>
      </c>
      <c r="W3675" s="144" t="str">
        <f t="shared" si="692"/>
        <v/>
      </c>
      <c r="X3675" s="146" t="str">
        <f>IF(C3675="","",IF(OR(C3675="Trade",C3675="Multi Position"),(X3674+V3675),IF(C3675="Deposit",(X3674+AE3675),IF(C3675="Withdrawal",(X3674-AE3675)))))</f>
        <v/>
      </c>
      <c r="Y3675" s="145" t="str">
        <f t="shared" si="693"/>
        <v/>
      </c>
      <c r="Z3675" s="118"/>
      <c r="AA3675" s="118"/>
      <c r="AB3675" s="118"/>
      <c r="AC3675" s="118"/>
      <c r="AD3675" s="118"/>
      <c r="AE3675" s="139"/>
      <c r="AF3675" s="118"/>
      <c r="AG3675" s="118"/>
      <c r="AH3675" s="147" t="str">
        <f t="shared" si="694"/>
        <v/>
      </c>
      <c r="AI3675" s="147" t="str">
        <f t="shared" si="695"/>
        <v/>
      </c>
      <c r="AJ3675" s="148" t="str">
        <f t="shared" si="684"/>
        <v/>
      </c>
      <c r="AK3675" s="148" t="str">
        <f t="shared" si="685"/>
        <v/>
      </c>
      <c r="AL3675" s="147" t="str">
        <f t="shared" si="686"/>
        <v/>
      </c>
      <c r="AM3675" s="147" t="str">
        <f t="shared" si="687"/>
        <v/>
      </c>
      <c r="AN3675" s="147" t="str">
        <f t="shared" si="688"/>
        <v/>
      </c>
      <c r="AO3675" s="118"/>
    </row>
    <row r="3676" spans="1:41">
      <c r="A3676" s="118"/>
      <c r="B3676" s="118"/>
      <c r="C3676" s="118"/>
      <c r="D3676" s="118"/>
      <c r="E3676" s="118"/>
      <c r="F3676" s="118"/>
      <c r="G3676" s="118"/>
      <c r="H3676" s="118"/>
      <c r="I3676" s="118"/>
      <c r="J3676" s="118"/>
      <c r="K3676" s="118"/>
      <c r="L3676" s="118"/>
      <c r="M3676" s="118"/>
      <c r="N3676" s="118"/>
      <c r="O3676" s="143" t="str">
        <f>IF(H3676="","",(S3676/S3676)&amp;":"&amp;ROUND(AH3676/S3676,2))</f>
        <v/>
      </c>
      <c r="P3676" s="118"/>
      <c r="Q3676" s="118"/>
      <c r="R3676" s="143" t="str">
        <f>IF(H3676="","",(S3676/S3676)&amp;":"&amp;ROUND(AI3676/S3676,2))</f>
        <v/>
      </c>
      <c r="S3676" s="144" t="str">
        <f t="shared" si="689"/>
        <v/>
      </c>
      <c r="T3676" s="145" t="str">
        <f t="shared" si="690"/>
        <v/>
      </c>
      <c r="U3676" s="118"/>
      <c r="V3676" s="145" t="str">
        <f t="shared" si="691"/>
        <v/>
      </c>
      <c r="W3676" s="144" t="str">
        <f t="shared" si="692"/>
        <v/>
      </c>
      <c r="X3676" s="146" t="str">
        <f>IF(C3676="","",IF(OR(C3676="Trade",C3676="Multi Position"),(X3675+V3676),IF(C3676="Deposit",(X3675+AE3676),IF(C3676="Withdrawal",(X3675-AE3676)))))</f>
        <v/>
      </c>
      <c r="Y3676" s="145" t="str">
        <f t="shared" si="693"/>
        <v/>
      </c>
      <c r="Z3676" s="118"/>
      <c r="AA3676" s="118"/>
      <c r="AB3676" s="118"/>
      <c r="AC3676" s="118"/>
      <c r="AD3676" s="118"/>
      <c r="AE3676" s="139"/>
      <c r="AF3676" s="118"/>
      <c r="AG3676" s="118"/>
      <c r="AH3676" s="147" t="str">
        <f t="shared" si="694"/>
        <v/>
      </c>
      <c r="AI3676" s="147" t="str">
        <f t="shared" si="695"/>
        <v/>
      </c>
      <c r="AJ3676" s="148" t="str">
        <f t="shared" si="684"/>
        <v/>
      </c>
      <c r="AK3676" s="148" t="str">
        <f t="shared" si="685"/>
        <v/>
      </c>
      <c r="AL3676" s="147" t="str">
        <f t="shared" si="686"/>
        <v/>
      </c>
      <c r="AM3676" s="147" t="str">
        <f t="shared" si="687"/>
        <v/>
      </c>
      <c r="AN3676" s="147" t="str">
        <f t="shared" si="688"/>
        <v/>
      </c>
      <c r="AO3676" s="118"/>
    </row>
    <row r="3677" spans="1:41">
      <c r="A3677" s="118"/>
      <c r="B3677" s="118"/>
      <c r="C3677" s="118"/>
      <c r="D3677" s="118"/>
      <c r="E3677" s="118"/>
      <c r="F3677" s="118"/>
      <c r="G3677" s="118"/>
      <c r="H3677" s="118"/>
      <c r="I3677" s="118"/>
      <c r="J3677" s="118"/>
      <c r="K3677" s="118"/>
      <c r="L3677" s="118"/>
      <c r="M3677" s="118"/>
      <c r="N3677" s="118"/>
      <c r="O3677" s="143" t="str">
        <f>IF(H3677="","",(S3677/S3677)&amp;":"&amp;ROUND(AH3677/S3677,2))</f>
        <v/>
      </c>
      <c r="P3677" s="118"/>
      <c r="Q3677" s="118"/>
      <c r="R3677" s="143" t="str">
        <f>IF(H3677="","",(S3677/S3677)&amp;":"&amp;ROUND(AI3677/S3677,2))</f>
        <v/>
      </c>
      <c r="S3677" s="144" t="str">
        <f t="shared" si="689"/>
        <v/>
      </c>
      <c r="T3677" s="145" t="str">
        <f t="shared" si="690"/>
        <v/>
      </c>
      <c r="U3677" s="118"/>
      <c r="V3677" s="145" t="str">
        <f t="shared" si="691"/>
        <v/>
      </c>
      <c r="W3677" s="144" t="str">
        <f t="shared" si="692"/>
        <v/>
      </c>
      <c r="X3677" s="146" t="str">
        <f>IF(C3677="","",IF(OR(C3677="Trade",C3677="Multi Position"),(X3676+V3677),IF(C3677="Deposit",(X3676+AE3677),IF(C3677="Withdrawal",(X3676-AE3677)))))</f>
        <v/>
      </c>
      <c r="Y3677" s="145" t="str">
        <f t="shared" si="693"/>
        <v/>
      </c>
      <c r="Z3677" s="118"/>
      <c r="AA3677" s="118"/>
      <c r="AB3677" s="118"/>
      <c r="AC3677" s="118"/>
      <c r="AD3677" s="118"/>
      <c r="AE3677" s="139"/>
      <c r="AF3677" s="118"/>
      <c r="AG3677" s="118"/>
      <c r="AH3677" s="147" t="str">
        <f t="shared" si="694"/>
        <v/>
      </c>
      <c r="AI3677" s="147" t="str">
        <f t="shared" si="695"/>
        <v/>
      </c>
      <c r="AJ3677" s="148" t="str">
        <f t="shared" si="684"/>
        <v/>
      </c>
      <c r="AK3677" s="148" t="str">
        <f t="shared" si="685"/>
        <v/>
      </c>
      <c r="AL3677" s="147" t="str">
        <f t="shared" si="686"/>
        <v/>
      </c>
      <c r="AM3677" s="147" t="str">
        <f t="shared" si="687"/>
        <v/>
      </c>
      <c r="AN3677" s="147" t="str">
        <f t="shared" si="688"/>
        <v/>
      </c>
      <c r="AO3677" s="118"/>
    </row>
    <row r="3678" spans="1:41">
      <c r="A3678" s="118"/>
      <c r="B3678" s="118"/>
      <c r="C3678" s="118"/>
      <c r="D3678" s="118"/>
      <c r="E3678" s="118"/>
      <c r="F3678" s="118"/>
      <c r="G3678" s="118"/>
      <c r="H3678" s="118"/>
      <c r="I3678" s="118"/>
      <c r="J3678" s="118"/>
      <c r="K3678" s="118"/>
      <c r="L3678" s="118"/>
      <c r="M3678" s="118"/>
      <c r="N3678" s="118"/>
      <c r="O3678" s="143" t="str">
        <f>IF(H3678="","",(S3678/S3678)&amp;":"&amp;ROUND(AH3678/S3678,2))</f>
        <v/>
      </c>
      <c r="P3678" s="118"/>
      <c r="Q3678" s="118"/>
      <c r="R3678" s="143" t="str">
        <f>IF(H3678="","",(S3678/S3678)&amp;":"&amp;ROUND(AI3678/S3678,2))</f>
        <v/>
      </c>
      <c r="S3678" s="144" t="str">
        <f t="shared" si="689"/>
        <v/>
      </c>
      <c r="T3678" s="145" t="str">
        <f t="shared" si="690"/>
        <v/>
      </c>
      <c r="U3678" s="118"/>
      <c r="V3678" s="145" t="str">
        <f t="shared" si="691"/>
        <v/>
      </c>
      <c r="W3678" s="144" t="str">
        <f t="shared" si="692"/>
        <v/>
      </c>
      <c r="X3678" s="146" t="str">
        <f>IF(C3678="","",IF(OR(C3678="Trade",C3678="Multi Position"),(X3677+V3678),IF(C3678="Deposit",(X3677+AE3678),IF(C3678="Withdrawal",(X3677-AE3678)))))</f>
        <v/>
      </c>
      <c r="Y3678" s="145" t="str">
        <f t="shared" si="693"/>
        <v/>
      </c>
      <c r="Z3678" s="118"/>
      <c r="AA3678" s="118"/>
      <c r="AB3678" s="118"/>
      <c r="AC3678" s="118"/>
      <c r="AD3678" s="118"/>
      <c r="AE3678" s="139"/>
      <c r="AF3678" s="118"/>
      <c r="AG3678" s="118"/>
      <c r="AH3678" s="147" t="str">
        <f t="shared" si="694"/>
        <v/>
      </c>
      <c r="AI3678" s="147" t="str">
        <f t="shared" si="695"/>
        <v/>
      </c>
      <c r="AJ3678" s="148" t="str">
        <f t="shared" si="684"/>
        <v/>
      </c>
      <c r="AK3678" s="148" t="str">
        <f t="shared" si="685"/>
        <v/>
      </c>
      <c r="AL3678" s="147" t="str">
        <f t="shared" si="686"/>
        <v/>
      </c>
      <c r="AM3678" s="147" t="str">
        <f t="shared" si="687"/>
        <v/>
      </c>
      <c r="AN3678" s="147" t="str">
        <f t="shared" si="688"/>
        <v/>
      </c>
      <c r="AO3678" s="118"/>
    </row>
    <row r="3679" spans="1:41">
      <c r="A3679" s="118"/>
      <c r="B3679" s="118"/>
      <c r="C3679" s="118"/>
      <c r="D3679" s="118"/>
      <c r="E3679" s="118"/>
      <c r="F3679" s="118"/>
      <c r="G3679" s="118"/>
      <c r="H3679" s="118"/>
      <c r="I3679" s="118"/>
      <c r="J3679" s="118"/>
      <c r="K3679" s="118"/>
      <c r="L3679" s="118"/>
      <c r="M3679" s="118"/>
      <c r="N3679" s="118"/>
      <c r="O3679" s="143" t="str">
        <f>IF(H3679="","",(S3679/S3679)&amp;":"&amp;ROUND(AH3679/S3679,2))</f>
        <v/>
      </c>
      <c r="P3679" s="118"/>
      <c r="Q3679" s="118"/>
      <c r="R3679" s="143" t="str">
        <f>IF(H3679="","",(S3679/S3679)&amp;":"&amp;ROUND(AI3679/S3679,2))</f>
        <v/>
      </c>
      <c r="S3679" s="144" t="str">
        <f t="shared" si="689"/>
        <v/>
      </c>
      <c r="T3679" s="145" t="str">
        <f t="shared" si="690"/>
        <v/>
      </c>
      <c r="U3679" s="118"/>
      <c r="V3679" s="145" t="str">
        <f t="shared" si="691"/>
        <v/>
      </c>
      <c r="W3679" s="144" t="str">
        <f t="shared" si="692"/>
        <v/>
      </c>
      <c r="X3679" s="146" t="str">
        <f>IF(C3679="","",IF(OR(C3679="Trade",C3679="Multi Position"),(X3678+V3679),IF(C3679="Deposit",(X3678+AE3679),IF(C3679="Withdrawal",(X3678-AE3679)))))</f>
        <v/>
      </c>
      <c r="Y3679" s="145" t="str">
        <f t="shared" si="693"/>
        <v/>
      </c>
      <c r="Z3679" s="118"/>
      <c r="AA3679" s="118"/>
      <c r="AB3679" s="118"/>
      <c r="AC3679" s="118"/>
      <c r="AD3679" s="118"/>
      <c r="AE3679" s="139"/>
      <c r="AF3679" s="118"/>
      <c r="AG3679" s="118"/>
      <c r="AH3679" s="147" t="str">
        <f t="shared" si="694"/>
        <v/>
      </c>
      <c r="AI3679" s="147" t="str">
        <f t="shared" si="695"/>
        <v/>
      </c>
      <c r="AJ3679" s="148" t="str">
        <f t="shared" si="684"/>
        <v/>
      </c>
      <c r="AK3679" s="148" t="str">
        <f t="shared" si="685"/>
        <v/>
      </c>
      <c r="AL3679" s="147" t="str">
        <f t="shared" si="686"/>
        <v/>
      </c>
      <c r="AM3679" s="147" t="str">
        <f t="shared" si="687"/>
        <v/>
      </c>
      <c r="AN3679" s="147" t="str">
        <f t="shared" si="688"/>
        <v/>
      </c>
      <c r="AO3679" s="118"/>
    </row>
    <row r="3680" spans="1:41">
      <c r="A3680" s="118"/>
      <c r="B3680" s="118"/>
      <c r="C3680" s="118"/>
      <c r="D3680" s="118"/>
      <c r="E3680" s="118"/>
      <c r="F3680" s="118"/>
      <c r="G3680" s="118"/>
      <c r="H3680" s="118"/>
      <c r="I3680" s="118"/>
      <c r="J3680" s="118"/>
      <c r="K3680" s="118"/>
      <c r="L3680" s="118"/>
      <c r="M3680" s="118"/>
      <c r="N3680" s="118"/>
      <c r="O3680" s="143" t="str">
        <f>IF(H3680="","",(S3680/S3680)&amp;":"&amp;ROUND(AH3680/S3680,2))</f>
        <v/>
      </c>
      <c r="P3680" s="118"/>
      <c r="Q3680" s="118"/>
      <c r="R3680" s="143" t="str">
        <f>IF(H3680="","",(S3680/S3680)&amp;":"&amp;ROUND(AI3680/S3680,2))</f>
        <v/>
      </c>
      <c r="S3680" s="144" t="str">
        <f t="shared" si="689"/>
        <v/>
      </c>
      <c r="T3680" s="145" t="str">
        <f t="shared" si="690"/>
        <v/>
      </c>
      <c r="U3680" s="118"/>
      <c r="V3680" s="145" t="str">
        <f t="shared" si="691"/>
        <v/>
      </c>
      <c r="W3680" s="144" t="str">
        <f t="shared" si="692"/>
        <v/>
      </c>
      <c r="X3680" s="146" t="str">
        <f>IF(C3680="","",IF(OR(C3680="Trade",C3680="Multi Position"),(X3679+V3680),IF(C3680="Deposit",(X3679+AE3680),IF(C3680="Withdrawal",(X3679-AE3680)))))</f>
        <v/>
      </c>
      <c r="Y3680" s="145" t="str">
        <f t="shared" si="693"/>
        <v/>
      </c>
      <c r="Z3680" s="118"/>
      <c r="AA3680" s="118"/>
      <c r="AB3680" s="118"/>
      <c r="AC3680" s="118"/>
      <c r="AD3680" s="118"/>
      <c r="AE3680" s="139"/>
      <c r="AF3680" s="118"/>
      <c r="AG3680" s="118"/>
      <c r="AH3680" s="147" t="str">
        <f t="shared" si="694"/>
        <v/>
      </c>
      <c r="AI3680" s="147" t="str">
        <f t="shared" si="695"/>
        <v/>
      </c>
      <c r="AJ3680" s="148" t="str">
        <f t="shared" si="684"/>
        <v/>
      </c>
      <c r="AK3680" s="148" t="str">
        <f t="shared" si="685"/>
        <v/>
      </c>
      <c r="AL3680" s="147" t="str">
        <f t="shared" si="686"/>
        <v/>
      </c>
      <c r="AM3680" s="147" t="str">
        <f t="shared" si="687"/>
        <v/>
      </c>
      <c r="AN3680" s="147" t="str">
        <f t="shared" si="688"/>
        <v/>
      </c>
      <c r="AO3680" s="118"/>
    </row>
    <row r="3681" spans="1:41">
      <c r="A3681" s="118"/>
      <c r="B3681" s="118"/>
      <c r="C3681" s="118"/>
      <c r="D3681" s="118"/>
      <c r="E3681" s="118"/>
      <c r="F3681" s="118"/>
      <c r="G3681" s="118"/>
      <c r="H3681" s="118"/>
      <c r="I3681" s="118"/>
      <c r="J3681" s="118"/>
      <c r="K3681" s="118"/>
      <c r="L3681" s="118"/>
      <c r="M3681" s="118"/>
      <c r="N3681" s="118"/>
      <c r="O3681" s="143" t="str">
        <f>IF(H3681="","",(S3681/S3681)&amp;":"&amp;ROUND(AH3681/S3681,2))</f>
        <v/>
      </c>
      <c r="P3681" s="118"/>
      <c r="Q3681" s="118"/>
      <c r="R3681" s="143" t="str">
        <f>IF(H3681="","",(S3681/S3681)&amp;":"&amp;ROUND(AI3681/S3681,2))</f>
        <v/>
      </c>
      <c r="S3681" s="144" t="str">
        <f t="shared" si="689"/>
        <v/>
      </c>
      <c r="T3681" s="145" t="str">
        <f t="shared" si="690"/>
        <v/>
      </c>
      <c r="U3681" s="118"/>
      <c r="V3681" s="145" t="str">
        <f t="shared" si="691"/>
        <v/>
      </c>
      <c r="W3681" s="144" t="str">
        <f t="shared" si="692"/>
        <v/>
      </c>
      <c r="X3681" s="146" t="str">
        <f>IF(C3681="","",IF(OR(C3681="Trade",C3681="Multi Position"),(X3680+V3681),IF(C3681="Deposit",(X3680+AE3681),IF(C3681="Withdrawal",(X3680-AE3681)))))</f>
        <v/>
      </c>
      <c r="Y3681" s="145" t="str">
        <f t="shared" si="693"/>
        <v/>
      </c>
      <c r="Z3681" s="118"/>
      <c r="AA3681" s="118"/>
      <c r="AB3681" s="118"/>
      <c r="AC3681" s="118"/>
      <c r="AD3681" s="118"/>
      <c r="AE3681" s="139"/>
      <c r="AF3681" s="118"/>
      <c r="AG3681" s="118"/>
      <c r="AH3681" s="147" t="str">
        <f t="shared" si="694"/>
        <v/>
      </c>
      <c r="AI3681" s="147" t="str">
        <f t="shared" si="695"/>
        <v/>
      </c>
      <c r="AJ3681" s="148" t="str">
        <f t="shared" si="684"/>
        <v/>
      </c>
      <c r="AK3681" s="148" t="str">
        <f t="shared" si="685"/>
        <v/>
      </c>
      <c r="AL3681" s="147" t="str">
        <f t="shared" si="686"/>
        <v/>
      </c>
      <c r="AM3681" s="147" t="str">
        <f t="shared" si="687"/>
        <v/>
      </c>
      <c r="AN3681" s="147" t="str">
        <f t="shared" si="688"/>
        <v/>
      </c>
      <c r="AO3681" s="118"/>
    </row>
    <row r="3682" spans="1:41">
      <c r="A3682" s="118"/>
      <c r="B3682" s="118"/>
      <c r="C3682" s="118"/>
      <c r="D3682" s="118"/>
      <c r="E3682" s="118"/>
      <c r="F3682" s="118"/>
      <c r="G3682" s="118"/>
      <c r="H3682" s="118"/>
      <c r="I3682" s="118"/>
      <c r="J3682" s="118"/>
      <c r="K3682" s="118"/>
      <c r="L3682" s="118"/>
      <c r="M3682" s="118"/>
      <c r="N3682" s="118"/>
      <c r="O3682" s="143" t="str">
        <f>IF(H3682="","",(S3682/S3682)&amp;":"&amp;ROUND(AH3682/S3682,2))</f>
        <v/>
      </c>
      <c r="P3682" s="118"/>
      <c r="Q3682" s="118"/>
      <c r="R3682" s="143" t="str">
        <f>IF(H3682="","",(S3682/S3682)&amp;":"&amp;ROUND(AI3682/S3682,2))</f>
        <v/>
      </c>
      <c r="S3682" s="144" t="str">
        <f t="shared" si="689"/>
        <v/>
      </c>
      <c r="T3682" s="145" t="str">
        <f t="shared" si="690"/>
        <v/>
      </c>
      <c r="U3682" s="118"/>
      <c r="V3682" s="145" t="str">
        <f t="shared" si="691"/>
        <v/>
      </c>
      <c r="W3682" s="144" t="str">
        <f t="shared" si="692"/>
        <v/>
      </c>
      <c r="X3682" s="146" t="str">
        <f>IF(C3682="","",IF(OR(C3682="Trade",C3682="Multi Position"),(X3681+V3682),IF(C3682="Deposit",(X3681+AE3682),IF(C3682="Withdrawal",(X3681-AE3682)))))</f>
        <v/>
      </c>
      <c r="Y3682" s="145" t="str">
        <f t="shared" si="693"/>
        <v/>
      </c>
      <c r="Z3682" s="118"/>
      <c r="AA3682" s="118"/>
      <c r="AB3682" s="118"/>
      <c r="AC3682" s="118"/>
      <c r="AD3682" s="118"/>
      <c r="AE3682" s="139"/>
      <c r="AF3682" s="118"/>
      <c r="AG3682" s="118"/>
      <c r="AH3682" s="147" t="str">
        <f t="shared" si="694"/>
        <v/>
      </c>
      <c r="AI3682" s="147" t="str">
        <f t="shared" si="695"/>
        <v/>
      </c>
      <c r="AJ3682" s="148" t="str">
        <f t="shared" si="684"/>
        <v/>
      </c>
      <c r="AK3682" s="148" t="str">
        <f t="shared" si="685"/>
        <v/>
      </c>
      <c r="AL3682" s="147" t="str">
        <f t="shared" si="686"/>
        <v/>
      </c>
      <c r="AM3682" s="147" t="str">
        <f t="shared" si="687"/>
        <v/>
      </c>
      <c r="AN3682" s="147" t="str">
        <f t="shared" si="688"/>
        <v/>
      </c>
      <c r="AO3682" s="118"/>
    </row>
    <row r="3683" spans="1:41">
      <c r="A3683" s="118"/>
      <c r="B3683" s="118"/>
      <c r="C3683" s="118"/>
      <c r="D3683" s="118"/>
      <c r="E3683" s="118"/>
      <c r="F3683" s="118"/>
      <c r="G3683" s="118"/>
      <c r="H3683" s="118"/>
      <c r="I3683" s="118"/>
      <c r="J3683" s="118"/>
      <c r="K3683" s="118"/>
      <c r="L3683" s="118"/>
      <c r="M3683" s="118"/>
      <c r="N3683" s="118"/>
      <c r="O3683" s="143" t="str">
        <f>IF(H3683="","",(S3683/S3683)&amp;":"&amp;ROUND(AH3683/S3683,2))</f>
        <v/>
      </c>
      <c r="P3683" s="118"/>
      <c r="Q3683" s="118"/>
      <c r="R3683" s="143" t="str">
        <f>IF(H3683="","",(S3683/S3683)&amp;":"&amp;ROUND(AI3683/S3683,2))</f>
        <v/>
      </c>
      <c r="S3683" s="144" t="str">
        <f t="shared" si="689"/>
        <v/>
      </c>
      <c r="T3683" s="145" t="str">
        <f t="shared" si="690"/>
        <v/>
      </c>
      <c r="U3683" s="118"/>
      <c r="V3683" s="145" t="str">
        <f t="shared" si="691"/>
        <v/>
      </c>
      <c r="W3683" s="144" t="str">
        <f t="shared" si="692"/>
        <v/>
      </c>
      <c r="X3683" s="146" t="str">
        <f>IF(C3683="","",IF(OR(C3683="Trade",C3683="Multi Position"),(X3682+V3683),IF(C3683="Deposit",(X3682+AE3683),IF(C3683="Withdrawal",(X3682-AE3683)))))</f>
        <v/>
      </c>
      <c r="Y3683" s="145" t="str">
        <f t="shared" si="693"/>
        <v/>
      </c>
      <c r="Z3683" s="118"/>
      <c r="AA3683" s="118"/>
      <c r="AB3683" s="118"/>
      <c r="AC3683" s="118"/>
      <c r="AD3683" s="118"/>
      <c r="AE3683" s="139"/>
      <c r="AF3683" s="118"/>
      <c r="AG3683" s="118"/>
      <c r="AH3683" s="147" t="str">
        <f t="shared" si="694"/>
        <v/>
      </c>
      <c r="AI3683" s="147" t="str">
        <f t="shared" si="695"/>
        <v/>
      </c>
      <c r="AJ3683" s="148" t="str">
        <f t="shared" si="684"/>
        <v/>
      </c>
      <c r="AK3683" s="148" t="str">
        <f t="shared" si="685"/>
        <v/>
      </c>
      <c r="AL3683" s="147" t="str">
        <f t="shared" si="686"/>
        <v/>
      </c>
      <c r="AM3683" s="147" t="str">
        <f t="shared" si="687"/>
        <v/>
      </c>
      <c r="AN3683" s="147" t="str">
        <f t="shared" si="688"/>
        <v/>
      </c>
      <c r="AO3683" s="118"/>
    </row>
    <row r="3684" spans="1:41">
      <c r="A3684" s="118"/>
      <c r="B3684" s="118"/>
      <c r="C3684" s="118"/>
      <c r="D3684" s="118"/>
      <c r="E3684" s="118"/>
      <c r="F3684" s="118"/>
      <c r="G3684" s="118"/>
      <c r="H3684" s="118"/>
      <c r="I3684" s="118"/>
      <c r="J3684" s="118"/>
      <c r="K3684" s="118"/>
      <c r="L3684" s="118"/>
      <c r="M3684" s="118"/>
      <c r="N3684" s="118"/>
      <c r="O3684" s="143" t="str">
        <f>IF(H3684="","",(S3684/S3684)&amp;":"&amp;ROUND(AH3684/S3684,2))</f>
        <v/>
      </c>
      <c r="P3684" s="118"/>
      <c r="Q3684" s="118"/>
      <c r="R3684" s="143" t="str">
        <f>IF(H3684="","",(S3684/S3684)&amp;":"&amp;ROUND(AI3684/S3684,2))</f>
        <v/>
      </c>
      <c r="S3684" s="144" t="str">
        <f t="shared" si="689"/>
        <v/>
      </c>
      <c r="T3684" s="145" t="str">
        <f t="shared" si="690"/>
        <v/>
      </c>
      <c r="U3684" s="118"/>
      <c r="V3684" s="145" t="str">
        <f t="shared" si="691"/>
        <v/>
      </c>
      <c r="W3684" s="144" t="str">
        <f t="shared" si="692"/>
        <v/>
      </c>
      <c r="X3684" s="146" t="str">
        <f>IF(C3684="","",IF(OR(C3684="Trade",C3684="Multi Position"),(X3683+V3684),IF(C3684="Deposit",(X3683+AE3684),IF(C3684="Withdrawal",(X3683-AE3684)))))</f>
        <v/>
      </c>
      <c r="Y3684" s="145" t="str">
        <f t="shared" si="693"/>
        <v/>
      </c>
      <c r="Z3684" s="118"/>
      <c r="AA3684" s="118"/>
      <c r="AB3684" s="118"/>
      <c r="AC3684" s="118"/>
      <c r="AD3684" s="118"/>
      <c r="AE3684" s="139"/>
      <c r="AF3684" s="118"/>
      <c r="AG3684" s="118"/>
      <c r="AH3684" s="147" t="str">
        <f t="shared" si="694"/>
        <v/>
      </c>
      <c r="AI3684" s="147" t="str">
        <f t="shared" si="695"/>
        <v/>
      </c>
      <c r="AJ3684" s="148" t="str">
        <f t="shared" si="684"/>
        <v/>
      </c>
      <c r="AK3684" s="148" t="str">
        <f t="shared" si="685"/>
        <v/>
      </c>
      <c r="AL3684" s="147" t="str">
        <f t="shared" si="686"/>
        <v/>
      </c>
      <c r="AM3684" s="147" t="str">
        <f t="shared" si="687"/>
        <v/>
      </c>
      <c r="AN3684" s="147" t="str">
        <f t="shared" si="688"/>
        <v/>
      </c>
      <c r="AO3684" s="118"/>
    </row>
    <row r="3685" spans="1:41">
      <c r="A3685" s="118"/>
      <c r="B3685" s="118"/>
      <c r="C3685" s="118"/>
      <c r="D3685" s="118"/>
      <c r="E3685" s="118"/>
      <c r="F3685" s="118"/>
      <c r="G3685" s="118"/>
      <c r="H3685" s="118"/>
      <c r="I3685" s="118"/>
      <c r="J3685" s="118"/>
      <c r="K3685" s="118"/>
      <c r="L3685" s="118"/>
      <c r="M3685" s="118"/>
      <c r="N3685" s="118"/>
      <c r="O3685" s="143" t="str">
        <f>IF(H3685="","",(S3685/S3685)&amp;":"&amp;ROUND(AH3685/S3685,2))</f>
        <v/>
      </c>
      <c r="P3685" s="118"/>
      <c r="Q3685" s="118"/>
      <c r="R3685" s="143" t="str">
        <f>IF(H3685="","",(S3685/S3685)&amp;":"&amp;ROUND(AI3685/S3685,2))</f>
        <v/>
      </c>
      <c r="S3685" s="144" t="str">
        <f t="shared" si="689"/>
        <v/>
      </c>
      <c r="T3685" s="145" t="str">
        <f t="shared" si="690"/>
        <v/>
      </c>
      <c r="U3685" s="118"/>
      <c r="V3685" s="145" t="str">
        <f t="shared" si="691"/>
        <v/>
      </c>
      <c r="W3685" s="144" t="str">
        <f t="shared" si="692"/>
        <v/>
      </c>
      <c r="X3685" s="146" t="str">
        <f>IF(C3685="","",IF(OR(C3685="Trade",C3685="Multi Position"),(X3684+V3685),IF(C3685="Deposit",(X3684+AE3685),IF(C3685="Withdrawal",(X3684-AE3685)))))</f>
        <v/>
      </c>
      <c r="Y3685" s="145" t="str">
        <f t="shared" si="693"/>
        <v/>
      </c>
      <c r="Z3685" s="118"/>
      <c r="AA3685" s="118"/>
      <c r="AB3685" s="118"/>
      <c r="AC3685" s="118"/>
      <c r="AD3685" s="118"/>
      <c r="AE3685" s="139"/>
      <c r="AF3685" s="118"/>
      <c r="AG3685" s="118"/>
      <c r="AH3685" s="147" t="str">
        <f t="shared" si="694"/>
        <v/>
      </c>
      <c r="AI3685" s="147" t="str">
        <f t="shared" si="695"/>
        <v/>
      </c>
      <c r="AJ3685" s="148" t="str">
        <f t="shared" si="684"/>
        <v/>
      </c>
      <c r="AK3685" s="148" t="str">
        <f t="shared" si="685"/>
        <v/>
      </c>
      <c r="AL3685" s="147" t="str">
        <f t="shared" si="686"/>
        <v/>
      </c>
      <c r="AM3685" s="147" t="str">
        <f t="shared" si="687"/>
        <v/>
      </c>
      <c r="AN3685" s="147" t="str">
        <f t="shared" si="688"/>
        <v/>
      </c>
      <c r="AO3685" s="118"/>
    </row>
    <row r="3686" spans="1:41">
      <c r="A3686" s="118"/>
      <c r="B3686" s="118"/>
      <c r="C3686" s="118"/>
      <c r="D3686" s="118"/>
      <c r="E3686" s="118"/>
      <c r="F3686" s="118"/>
      <c r="G3686" s="118"/>
      <c r="H3686" s="118"/>
      <c r="I3686" s="118"/>
      <c r="J3686" s="118"/>
      <c r="K3686" s="118"/>
      <c r="L3686" s="118"/>
      <c r="M3686" s="118"/>
      <c r="N3686" s="118"/>
      <c r="O3686" s="143" t="str">
        <f>IF(H3686="","",(S3686/S3686)&amp;":"&amp;ROUND(AH3686/S3686,2))</f>
        <v/>
      </c>
      <c r="P3686" s="118"/>
      <c r="Q3686" s="118"/>
      <c r="R3686" s="143" t="str">
        <f>IF(H3686="","",(S3686/S3686)&amp;":"&amp;ROUND(AI3686/S3686,2))</f>
        <v/>
      </c>
      <c r="S3686" s="144" t="str">
        <f t="shared" si="689"/>
        <v/>
      </c>
      <c r="T3686" s="145" t="str">
        <f t="shared" si="690"/>
        <v/>
      </c>
      <c r="U3686" s="118"/>
      <c r="V3686" s="145" t="str">
        <f t="shared" si="691"/>
        <v/>
      </c>
      <c r="W3686" s="144" t="str">
        <f t="shared" si="692"/>
        <v/>
      </c>
      <c r="X3686" s="146" t="str">
        <f>IF(C3686="","",IF(OR(C3686="Trade",C3686="Multi Position"),(X3685+V3686),IF(C3686="Deposit",(X3685+AE3686),IF(C3686="Withdrawal",(X3685-AE3686)))))</f>
        <v/>
      </c>
      <c r="Y3686" s="145" t="str">
        <f t="shared" si="693"/>
        <v/>
      </c>
      <c r="Z3686" s="118"/>
      <c r="AA3686" s="118"/>
      <c r="AB3686" s="118"/>
      <c r="AC3686" s="118"/>
      <c r="AD3686" s="118"/>
      <c r="AE3686" s="139"/>
      <c r="AF3686" s="118"/>
      <c r="AG3686" s="118"/>
      <c r="AH3686" s="147" t="str">
        <f t="shared" si="694"/>
        <v/>
      </c>
      <c r="AI3686" s="147" t="str">
        <f t="shared" si="695"/>
        <v/>
      </c>
      <c r="AJ3686" s="148" t="str">
        <f t="shared" si="684"/>
        <v/>
      </c>
      <c r="AK3686" s="148" t="str">
        <f t="shared" si="685"/>
        <v/>
      </c>
      <c r="AL3686" s="147" t="str">
        <f t="shared" si="686"/>
        <v/>
      </c>
      <c r="AM3686" s="147" t="str">
        <f t="shared" si="687"/>
        <v/>
      </c>
      <c r="AN3686" s="147" t="str">
        <f t="shared" si="688"/>
        <v/>
      </c>
      <c r="AO3686" s="118"/>
    </row>
    <row r="3687" spans="1:41">
      <c r="A3687" s="118"/>
      <c r="B3687" s="118"/>
      <c r="C3687" s="118"/>
      <c r="D3687" s="118"/>
      <c r="E3687" s="118"/>
      <c r="F3687" s="118"/>
      <c r="G3687" s="118"/>
      <c r="H3687" s="118"/>
      <c r="I3687" s="118"/>
      <c r="J3687" s="118"/>
      <c r="K3687" s="118"/>
      <c r="L3687" s="118"/>
      <c r="M3687" s="118"/>
      <c r="N3687" s="118"/>
      <c r="O3687" s="143" t="str">
        <f>IF(H3687="","",(S3687/S3687)&amp;":"&amp;ROUND(AH3687/S3687,2))</f>
        <v/>
      </c>
      <c r="P3687" s="118"/>
      <c r="Q3687" s="118"/>
      <c r="R3687" s="143" t="str">
        <f>IF(H3687="","",(S3687/S3687)&amp;":"&amp;ROUND(AI3687/S3687,2))</f>
        <v/>
      </c>
      <c r="S3687" s="144" t="str">
        <f t="shared" si="689"/>
        <v/>
      </c>
      <c r="T3687" s="145" t="str">
        <f t="shared" si="690"/>
        <v/>
      </c>
      <c r="U3687" s="118"/>
      <c r="V3687" s="145" t="str">
        <f t="shared" si="691"/>
        <v/>
      </c>
      <c r="W3687" s="144" t="str">
        <f t="shared" si="692"/>
        <v/>
      </c>
      <c r="X3687" s="146" t="str">
        <f>IF(C3687="","",IF(OR(C3687="Trade",C3687="Multi Position"),(X3686+V3687),IF(C3687="Deposit",(X3686+AE3687),IF(C3687="Withdrawal",(X3686-AE3687)))))</f>
        <v/>
      </c>
      <c r="Y3687" s="145" t="str">
        <f t="shared" si="693"/>
        <v/>
      </c>
      <c r="Z3687" s="118"/>
      <c r="AA3687" s="118"/>
      <c r="AB3687" s="118"/>
      <c r="AC3687" s="118"/>
      <c r="AD3687" s="118"/>
      <c r="AE3687" s="139"/>
      <c r="AF3687" s="118"/>
      <c r="AG3687" s="118"/>
      <c r="AH3687" s="147" t="str">
        <f t="shared" si="694"/>
        <v/>
      </c>
      <c r="AI3687" s="147" t="str">
        <f t="shared" si="695"/>
        <v/>
      </c>
      <c r="AJ3687" s="148" t="str">
        <f t="shared" si="684"/>
        <v/>
      </c>
      <c r="AK3687" s="148" t="str">
        <f t="shared" si="685"/>
        <v/>
      </c>
      <c r="AL3687" s="147" t="str">
        <f t="shared" si="686"/>
        <v/>
      </c>
      <c r="AM3687" s="147" t="str">
        <f t="shared" si="687"/>
        <v/>
      </c>
      <c r="AN3687" s="147" t="str">
        <f t="shared" si="688"/>
        <v/>
      </c>
      <c r="AO3687" s="118"/>
    </row>
    <row r="3688" spans="1:41">
      <c r="A3688" s="118"/>
      <c r="B3688" s="118"/>
      <c r="C3688" s="118"/>
      <c r="D3688" s="118"/>
      <c r="E3688" s="118"/>
      <c r="F3688" s="118"/>
      <c r="G3688" s="118"/>
      <c r="H3688" s="118"/>
      <c r="I3688" s="118"/>
      <c r="J3688" s="118"/>
      <c r="K3688" s="118"/>
      <c r="L3688" s="118"/>
      <c r="M3688" s="118"/>
      <c r="N3688" s="118"/>
      <c r="O3688" s="143" t="str">
        <f>IF(H3688="","",(S3688/S3688)&amp;":"&amp;ROUND(AH3688/S3688,2))</f>
        <v/>
      </c>
      <c r="P3688" s="118"/>
      <c r="Q3688" s="118"/>
      <c r="R3688" s="143" t="str">
        <f>IF(H3688="","",(S3688/S3688)&amp;":"&amp;ROUND(AI3688/S3688,2))</f>
        <v/>
      </c>
      <c r="S3688" s="144" t="str">
        <f t="shared" si="689"/>
        <v/>
      </c>
      <c r="T3688" s="145" t="str">
        <f t="shared" si="690"/>
        <v/>
      </c>
      <c r="U3688" s="118"/>
      <c r="V3688" s="145" t="str">
        <f t="shared" si="691"/>
        <v/>
      </c>
      <c r="W3688" s="144" t="str">
        <f t="shared" si="692"/>
        <v/>
      </c>
      <c r="X3688" s="146" t="str">
        <f>IF(C3688="","",IF(OR(C3688="Trade",C3688="Multi Position"),(X3687+V3688),IF(C3688="Deposit",(X3687+AE3688),IF(C3688="Withdrawal",(X3687-AE3688)))))</f>
        <v/>
      </c>
      <c r="Y3688" s="145" t="str">
        <f t="shared" si="693"/>
        <v/>
      </c>
      <c r="Z3688" s="118"/>
      <c r="AA3688" s="118"/>
      <c r="AB3688" s="118"/>
      <c r="AC3688" s="118"/>
      <c r="AD3688" s="118"/>
      <c r="AE3688" s="139"/>
      <c r="AF3688" s="118"/>
      <c r="AG3688" s="118"/>
      <c r="AH3688" s="147" t="str">
        <f t="shared" si="694"/>
        <v/>
      </c>
      <c r="AI3688" s="147" t="str">
        <f t="shared" si="695"/>
        <v/>
      </c>
      <c r="AJ3688" s="148" t="str">
        <f t="shared" si="684"/>
        <v/>
      </c>
      <c r="AK3688" s="148" t="str">
        <f t="shared" si="685"/>
        <v/>
      </c>
      <c r="AL3688" s="147" t="str">
        <f t="shared" si="686"/>
        <v/>
      </c>
      <c r="AM3688" s="147" t="str">
        <f t="shared" si="687"/>
        <v/>
      </c>
      <c r="AN3688" s="147" t="str">
        <f t="shared" si="688"/>
        <v/>
      </c>
      <c r="AO3688" s="118"/>
    </row>
    <row r="3689" spans="1:41">
      <c r="A3689" s="118"/>
      <c r="B3689" s="118"/>
      <c r="C3689" s="118"/>
      <c r="D3689" s="118"/>
      <c r="E3689" s="118"/>
      <c r="F3689" s="118"/>
      <c r="G3689" s="118"/>
      <c r="H3689" s="118"/>
      <c r="I3689" s="118"/>
      <c r="J3689" s="118"/>
      <c r="K3689" s="118"/>
      <c r="L3689" s="118"/>
      <c r="M3689" s="118"/>
      <c r="N3689" s="118"/>
      <c r="O3689" s="143" t="str">
        <f>IF(H3689="","",(S3689/S3689)&amp;":"&amp;ROUND(AH3689/S3689,2))</f>
        <v/>
      </c>
      <c r="P3689" s="118"/>
      <c r="Q3689" s="118"/>
      <c r="R3689" s="143" t="str">
        <f>IF(H3689="","",(S3689/S3689)&amp;":"&amp;ROUND(AI3689/S3689,2))</f>
        <v/>
      </c>
      <c r="S3689" s="144" t="str">
        <f t="shared" si="689"/>
        <v/>
      </c>
      <c r="T3689" s="145" t="str">
        <f t="shared" si="690"/>
        <v/>
      </c>
      <c r="U3689" s="118"/>
      <c r="V3689" s="145" t="str">
        <f t="shared" si="691"/>
        <v/>
      </c>
      <c r="W3689" s="144" t="str">
        <f t="shared" si="692"/>
        <v/>
      </c>
      <c r="X3689" s="146" t="str">
        <f>IF(C3689="","",IF(OR(C3689="Trade",C3689="Multi Position"),(X3688+V3689),IF(C3689="Deposit",(X3688+AE3689),IF(C3689="Withdrawal",(X3688-AE3689)))))</f>
        <v/>
      </c>
      <c r="Y3689" s="145" t="str">
        <f t="shared" si="693"/>
        <v/>
      </c>
      <c r="Z3689" s="118"/>
      <c r="AA3689" s="118"/>
      <c r="AB3689" s="118"/>
      <c r="AC3689" s="118"/>
      <c r="AD3689" s="118"/>
      <c r="AE3689" s="139"/>
      <c r="AF3689" s="118"/>
      <c r="AG3689" s="118"/>
      <c r="AH3689" s="147" t="str">
        <f t="shared" si="694"/>
        <v/>
      </c>
      <c r="AI3689" s="147" t="str">
        <f t="shared" si="695"/>
        <v/>
      </c>
      <c r="AJ3689" s="148" t="str">
        <f t="shared" si="684"/>
        <v/>
      </c>
      <c r="AK3689" s="148" t="str">
        <f t="shared" si="685"/>
        <v/>
      </c>
      <c r="AL3689" s="147" t="str">
        <f t="shared" si="686"/>
        <v/>
      </c>
      <c r="AM3689" s="147" t="str">
        <f t="shared" si="687"/>
        <v/>
      </c>
      <c r="AN3689" s="147" t="str">
        <f t="shared" si="688"/>
        <v/>
      </c>
      <c r="AO3689" s="118"/>
    </row>
    <row r="3690" spans="1:41">
      <c r="A3690" s="118"/>
      <c r="B3690" s="118"/>
      <c r="C3690" s="118"/>
      <c r="D3690" s="118"/>
      <c r="E3690" s="118"/>
      <c r="F3690" s="118"/>
      <c r="G3690" s="118"/>
      <c r="H3690" s="118"/>
      <c r="I3690" s="118"/>
      <c r="J3690" s="118"/>
      <c r="K3690" s="118"/>
      <c r="L3690" s="118"/>
      <c r="M3690" s="118"/>
      <c r="N3690" s="118"/>
      <c r="O3690" s="143" t="str">
        <f>IF(H3690="","",(S3690/S3690)&amp;":"&amp;ROUND(AH3690/S3690,2))</f>
        <v/>
      </c>
      <c r="P3690" s="118"/>
      <c r="Q3690" s="118"/>
      <c r="R3690" s="143" t="str">
        <f>IF(H3690="","",(S3690/S3690)&amp;":"&amp;ROUND(AI3690/S3690,2))</f>
        <v/>
      </c>
      <c r="S3690" s="144" t="str">
        <f t="shared" si="689"/>
        <v/>
      </c>
      <c r="T3690" s="145" t="str">
        <f t="shared" si="690"/>
        <v/>
      </c>
      <c r="U3690" s="118"/>
      <c r="V3690" s="145" t="str">
        <f t="shared" si="691"/>
        <v/>
      </c>
      <c r="W3690" s="144" t="str">
        <f t="shared" si="692"/>
        <v/>
      </c>
      <c r="X3690" s="146" t="str">
        <f>IF(C3690="","",IF(OR(C3690="Trade",C3690="Multi Position"),(X3689+V3690),IF(C3690="Deposit",(X3689+AE3690),IF(C3690="Withdrawal",(X3689-AE3690)))))</f>
        <v/>
      </c>
      <c r="Y3690" s="145" t="str">
        <f t="shared" si="693"/>
        <v/>
      </c>
      <c r="Z3690" s="118"/>
      <c r="AA3690" s="118"/>
      <c r="AB3690" s="118"/>
      <c r="AC3690" s="118"/>
      <c r="AD3690" s="118"/>
      <c r="AE3690" s="139"/>
      <c r="AF3690" s="118"/>
      <c r="AG3690" s="118"/>
      <c r="AH3690" s="147" t="str">
        <f t="shared" si="694"/>
        <v/>
      </c>
      <c r="AI3690" s="147" t="str">
        <f t="shared" si="695"/>
        <v/>
      </c>
      <c r="AJ3690" s="148" t="str">
        <f t="shared" si="684"/>
        <v/>
      </c>
      <c r="AK3690" s="148" t="str">
        <f t="shared" si="685"/>
        <v/>
      </c>
      <c r="AL3690" s="147" t="str">
        <f t="shared" si="686"/>
        <v/>
      </c>
      <c r="AM3690" s="147" t="str">
        <f t="shared" si="687"/>
        <v/>
      </c>
      <c r="AN3690" s="147" t="str">
        <f t="shared" si="688"/>
        <v/>
      </c>
      <c r="AO3690" s="118"/>
    </row>
    <row r="3691" spans="1:41">
      <c r="A3691" s="118"/>
      <c r="B3691" s="118"/>
      <c r="C3691" s="118"/>
      <c r="D3691" s="118"/>
      <c r="E3691" s="118"/>
      <c r="F3691" s="118"/>
      <c r="G3691" s="118"/>
      <c r="H3691" s="118"/>
      <c r="I3691" s="118"/>
      <c r="J3691" s="118"/>
      <c r="K3691" s="118"/>
      <c r="L3691" s="118"/>
      <c r="M3691" s="118"/>
      <c r="N3691" s="118"/>
      <c r="O3691" s="143" t="str">
        <f>IF(H3691="","",(S3691/S3691)&amp;":"&amp;ROUND(AH3691/S3691,2))</f>
        <v/>
      </c>
      <c r="P3691" s="118"/>
      <c r="Q3691" s="118"/>
      <c r="R3691" s="143" t="str">
        <f>IF(H3691="","",(S3691/S3691)&amp;":"&amp;ROUND(AI3691/S3691,2))</f>
        <v/>
      </c>
      <c r="S3691" s="144" t="str">
        <f t="shared" si="689"/>
        <v/>
      </c>
      <c r="T3691" s="145" t="str">
        <f t="shared" si="690"/>
        <v/>
      </c>
      <c r="U3691" s="118"/>
      <c r="V3691" s="145" t="str">
        <f t="shared" si="691"/>
        <v/>
      </c>
      <c r="W3691" s="144" t="str">
        <f t="shared" si="692"/>
        <v/>
      </c>
      <c r="X3691" s="146" t="str">
        <f>IF(C3691="","",IF(OR(C3691="Trade",C3691="Multi Position"),(X3690+V3691),IF(C3691="Deposit",(X3690+AE3691),IF(C3691="Withdrawal",(X3690-AE3691)))))</f>
        <v/>
      </c>
      <c r="Y3691" s="145" t="str">
        <f t="shared" si="693"/>
        <v/>
      </c>
      <c r="Z3691" s="118"/>
      <c r="AA3691" s="118"/>
      <c r="AB3691" s="118"/>
      <c r="AC3691" s="118"/>
      <c r="AD3691" s="118"/>
      <c r="AE3691" s="139"/>
      <c r="AF3691" s="118"/>
      <c r="AG3691" s="118"/>
      <c r="AH3691" s="147" t="str">
        <f t="shared" si="694"/>
        <v/>
      </c>
      <c r="AI3691" s="147" t="str">
        <f t="shared" si="695"/>
        <v/>
      </c>
      <c r="AJ3691" s="148" t="str">
        <f t="shared" si="684"/>
        <v/>
      </c>
      <c r="AK3691" s="148" t="str">
        <f t="shared" si="685"/>
        <v/>
      </c>
      <c r="AL3691" s="147" t="str">
        <f t="shared" si="686"/>
        <v/>
      </c>
      <c r="AM3691" s="147" t="str">
        <f t="shared" si="687"/>
        <v/>
      </c>
      <c r="AN3691" s="147" t="str">
        <f t="shared" si="688"/>
        <v/>
      </c>
      <c r="AO3691" s="118"/>
    </row>
    <row r="3692" spans="1:41">
      <c r="A3692" s="118"/>
      <c r="B3692" s="118"/>
      <c r="C3692" s="118"/>
      <c r="D3692" s="118"/>
      <c r="E3692" s="118"/>
      <c r="F3692" s="118"/>
      <c r="G3692" s="118"/>
      <c r="H3692" s="118"/>
      <c r="I3692" s="118"/>
      <c r="J3692" s="118"/>
      <c r="K3692" s="118"/>
      <c r="L3692" s="118"/>
      <c r="M3692" s="118"/>
      <c r="N3692" s="118"/>
      <c r="O3692" s="143" t="str">
        <f>IF(H3692="","",(S3692/S3692)&amp;":"&amp;ROUND(AH3692/S3692,2))</f>
        <v/>
      </c>
      <c r="P3692" s="118"/>
      <c r="Q3692" s="118"/>
      <c r="R3692" s="143" t="str">
        <f>IF(H3692="","",(S3692/S3692)&amp;":"&amp;ROUND(AI3692/S3692,2))</f>
        <v/>
      </c>
      <c r="S3692" s="144" t="str">
        <f t="shared" si="689"/>
        <v/>
      </c>
      <c r="T3692" s="145" t="str">
        <f t="shared" si="690"/>
        <v/>
      </c>
      <c r="U3692" s="118"/>
      <c r="V3692" s="145" t="str">
        <f t="shared" si="691"/>
        <v/>
      </c>
      <c r="W3692" s="144" t="str">
        <f t="shared" si="692"/>
        <v/>
      </c>
      <c r="X3692" s="146" t="str">
        <f>IF(C3692="","",IF(OR(C3692="Trade",C3692="Multi Position"),(X3691+V3692),IF(C3692="Deposit",(X3691+AE3692),IF(C3692="Withdrawal",(X3691-AE3692)))))</f>
        <v/>
      </c>
      <c r="Y3692" s="145" t="str">
        <f t="shared" si="693"/>
        <v/>
      </c>
      <c r="Z3692" s="118"/>
      <c r="AA3692" s="118"/>
      <c r="AB3692" s="118"/>
      <c r="AC3692" s="118"/>
      <c r="AD3692" s="118"/>
      <c r="AE3692" s="139"/>
      <c r="AF3692" s="118"/>
      <c r="AG3692" s="118"/>
      <c r="AH3692" s="147" t="str">
        <f t="shared" si="694"/>
        <v/>
      </c>
      <c r="AI3692" s="147" t="str">
        <f t="shared" si="695"/>
        <v/>
      </c>
      <c r="AJ3692" s="148" t="str">
        <f t="shared" si="684"/>
        <v/>
      </c>
      <c r="AK3692" s="148" t="str">
        <f t="shared" si="685"/>
        <v/>
      </c>
      <c r="AL3692" s="147" t="str">
        <f t="shared" si="686"/>
        <v/>
      </c>
      <c r="AM3692" s="147" t="str">
        <f t="shared" si="687"/>
        <v/>
      </c>
      <c r="AN3692" s="147" t="str">
        <f t="shared" si="688"/>
        <v/>
      </c>
      <c r="AO3692" s="118"/>
    </row>
    <row r="3693" spans="1:41">
      <c r="A3693" s="118"/>
      <c r="B3693" s="118"/>
      <c r="C3693" s="118"/>
      <c r="D3693" s="118"/>
      <c r="E3693" s="118"/>
      <c r="F3693" s="118"/>
      <c r="G3693" s="118"/>
      <c r="H3693" s="118"/>
      <c r="I3693" s="118"/>
      <c r="J3693" s="118"/>
      <c r="K3693" s="118"/>
      <c r="L3693" s="118"/>
      <c r="M3693" s="118"/>
      <c r="N3693" s="118"/>
      <c r="O3693" s="143" t="str">
        <f>IF(H3693="","",(S3693/S3693)&amp;":"&amp;ROUND(AH3693/S3693,2))</f>
        <v/>
      </c>
      <c r="P3693" s="118"/>
      <c r="Q3693" s="118"/>
      <c r="R3693" s="143" t="str">
        <f>IF(H3693="","",(S3693/S3693)&amp;":"&amp;ROUND(AI3693/S3693,2))</f>
        <v/>
      </c>
      <c r="S3693" s="144" t="str">
        <f t="shared" si="689"/>
        <v/>
      </c>
      <c r="T3693" s="145" t="str">
        <f t="shared" si="690"/>
        <v/>
      </c>
      <c r="U3693" s="118"/>
      <c r="V3693" s="145" t="str">
        <f t="shared" si="691"/>
        <v/>
      </c>
      <c r="W3693" s="144" t="str">
        <f t="shared" si="692"/>
        <v/>
      </c>
      <c r="X3693" s="146" t="str">
        <f>IF(C3693="","",IF(OR(C3693="Trade",C3693="Multi Position"),(X3692+V3693),IF(C3693="Deposit",(X3692+AE3693),IF(C3693="Withdrawal",(X3692-AE3693)))))</f>
        <v/>
      </c>
      <c r="Y3693" s="145" t="str">
        <f t="shared" si="693"/>
        <v/>
      </c>
      <c r="Z3693" s="118"/>
      <c r="AA3693" s="118"/>
      <c r="AB3693" s="118"/>
      <c r="AC3693" s="118"/>
      <c r="AD3693" s="118"/>
      <c r="AE3693" s="139"/>
      <c r="AF3693" s="118"/>
      <c r="AG3693" s="118"/>
      <c r="AH3693" s="147" t="str">
        <f t="shared" si="694"/>
        <v/>
      </c>
      <c r="AI3693" s="147" t="str">
        <f t="shared" si="695"/>
        <v/>
      </c>
      <c r="AJ3693" s="148" t="str">
        <f t="shared" si="684"/>
        <v/>
      </c>
      <c r="AK3693" s="148" t="str">
        <f t="shared" si="685"/>
        <v/>
      </c>
      <c r="AL3693" s="147" t="str">
        <f t="shared" si="686"/>
        <v/>
      </c>
      <c r="AM3693" s="147" t="str">
        <f t="shared" si="687"/>
        <v/>
      </c>
      <c r="AN3693" s="147" t="str">
        <f t="shared" si="688"/>
        <v/>
      </c>
      <c r="AO3693" s="118"/>
    </row>
    <row r="3694" spans="1:41">
      <c r="A3694" s="118"/>
      <c r="B3694" s="118"/>
      <c r="C3694" s="118"/>
      <c r="D3694" s="118"/>
      <c r="E3694" s="118"/>
      <c r="F3694" s="118"/>
      <c r="G3694" s="118"/>
      <c r="H3694" s="118"/>
      <c r="I3694" s="118"/>
      <c r="J3694" s="118"/>
      <c r="K3694" s="118"/>
      <c r="L3694" s="118"/>
      <c r="M3694" s="118"/>
      <c r="N3694" s="118"/>
      <c r="O3694" s="143" t="str">
        <f>IF(H3694="","",(S3694/S3694)&amp;":"&amp;ROUND(AH3694/S3694,2))</f>
        <v/>
      </c>
      <c r="P3694" s="118"/>
      <c r="Q3694" s="118"/>
      <c r="R3694" s="143" t="str">
        <f>IF(H3694="","",(S3694/S3694)&amp;":"&amp;ROUND(AI3694/S3694,2))</f>
        <v/>
      </c>
      <c r="S3694" s="144" t="str">
        <f t="shared" si="689"/>
        <v/>
      </c>
      <c r="T3694" s="145" t="str">
        <f t="shared" si="690"/>
        <v/>
      </c>
      <c r="U3694" s="118"/>
      <c r="V3694" s="145" t="str">
        <f t="shared" si="691"/>
        <v/>
      </c>
      <c r="W3694" s="144" t="str">
        <f t="shared" si="692"/>
        <v/>
      </c>
      <c r="X3694" s="146" t="str">
        <f>IF(C3694="","",IF(OR(C3694="Trade",C3694="Multi Position"),(X3693+V3694),IF(C3694="Deposit",(X3693+AE3694),IF(C3694="Withdrawal",(X3693-AE3694)))))</f>
        <v/>
      </c>
      <c r="Y3694" s="145" t="str">
        <f t="shared" si="693"/>
        <v/>
      </c>
      <c r="Z3694" s="118"/>
      <c r="AA3694" s="118"/>
      <c r="AB3694" s="118"/>
      <c r="AC3694" s="118"/>
      <c r="AD3694" s="118"/>
      <c r="AE3694" s="139"/>
      <c r="AF3694" s="118"/>
      <c r="AG3694" s="118"/>
      <c r="AH3694" s="147" t="str">
        <f t="shared" si="694"/>
        <v/>
      </c>
      <c r="AI3694" s="147" t="str">
        <f t="shared" si="695"/>
        <v/>
      </c>
      <c r="AJ3694" s="148" t="str">
        <f t="shared" si="684"/>
        <v/>
      </c>
      <c r="AK3694" s="148" t="str">
        <f t="shared" si="685"/>
        <v/>
      </c>
      <c r="AL3694" s="147" t="str">
        <f t="shared" si="686"/>
        <v/>
      </c>
      <c r="AM3694" s="147" t="str">
        <f t="shared" si="687"/>
        <v/>
      </c>
      <c r="AN3694" s="147" t="str">
        <f t="shared" si="688"/>
        <v/>
      </c>
      <c r="AO3694" s="118"/>
    </row>
    <row r="3695" spans="1:41">
      <c r="A3695" s="118"/>
      <c r="B3695" s="118"/>
      <c r="C3695" s="118"/>
      <c r="D3695" s="118"/>
      <c r="E3695" s="118"/>
      <c r="F3695" s="118"/>
      <c r="G3695" s="118"/>
      <c r="H3695" s="118"/>
      <c r="I3695" s="118"/>
      <c r="J3695" s="118"/>
      <c r="K3695" s="118"/>
      <c r="L3695" s="118"/>
      <c r="M3695" s="118"/>
      <c r="N3695" s="118"/>
      <c r="O3695" s="143" t="str">
        <f>IF(H3695="","",(S3695/S3695)&amp;":"&amp;ROUND(AH3695/S3695,2))</f>
        <v/>
      </c>
      <c r="P3695" s="118"/>
      <c r="Q3695" s="118"/>
      <c r="R3695" s="143" t="str">
        <f>IF(H3695="","",(S3695/S3695)&amp;":"&amp;ROUND(AI3695/S3695,2))</f>
        <v/>
      </c>
      <c r="S3695" s="144" t="str">
        <f t="shared" si="689"/>
        <v/>
      </c>
      <c r="T3695" s="145" t="str">
        <f t="shared" si="690"/>
        <v/>
      </c>
      <c r="U3695" s="118"/>
      <c r="V3695" s="145" t="str">
        <f t="shared" si="691"/>
        <v/>
      </c>
      <c r="W3695" s="144" t="str">
        <f t="shared" si="692"/>
        <v/>
      </c>
      <c r="X3695" s="146" t="str">
        <f>IF(C3695="","",IF(OR(C3695="Trade",C3695="Multi Position"),(X3694+V3695),IF(C3695="Deposit",(X3694+AE3695),IF(C3695="Withdrawal",(X3694-AE3695)))))</f>
        <v/>
      </c>
      <c r="Y3695" s="145" t="str">
        <f t="shared" si="693"/>
        <v/>
      </c>
      <c r="Z3695" s="118"/>
      <c r="AA3695" s="118"/>
      <c r="AB3695" s="118"/>
      <c r="AC3695" s="118"/>
      <c r="AD3695" s="118"/>
      <c r="AE3695" s="139"/>
      <c r="AF3695" s="118"/>
      <c r="AG3695" s="118"/>
      <c r="AH3695" s="147" t="str">
        <f t="shared" si="694"/>
        <v/>
      </c>
      <c r="AI3695" s="147" t="str">
        <f t="shared" si="695"/>
        <v/>
      </c>
      <c r="AJ3695" s="148" t="str">
        <f t="shared" si="684"/>
        <v/>
      </c>
      <c r="AK3695" s="148" t="str">
        <f t="shared" si="685"/>
        <v/>
      </c>
      <c r="AL3695" s="147" t="str">
        <f t="shared" si="686"/>
        <v/>
      </c>
      <c r="AM3695" s="147" t="str">
        <f t="shared" si="687"/>
        <v/>
      </c>
      <c r="AN3695" s="147" t="str">
        <f t="shared" si="688"/>
        <v/>
      </c>
      <c r="AO3695" s="118"/>
    </row>
    <row r="3696" spans="1:41">
      <c r="A3696" s="118"/>
      <c r="B3696" s="118"/>
      <c r="C3696" s="118"/>
      <c r="D3696" s="118"/>
      <c r="E3696" s="118"/>
      <c r="F3696" s="118"/>
      <c r="G3696" s="118"/>
      <c r="H3696" s="118"/>
      <c r="I3696" s="118"/>
      <c r="J3696" s="118"/>
      <c r="K3696" s="118"/>
      <c r="L3696" s="118"/>
      <c r="M3696" s="118"/>
      <c r="N3696" s="118"/>
      <c r="O3696" s="143" t="str">
        <f>IF(H3696="","",(S3696/S3696)&amp;":"&amp;ROUND(AH3696/S3696,2))</f>
        <v/>
      </c>
      <c r="P3696" s="118"/>
      <c r="Q3696" s="118"/>
      <c r="R3696" s="143" t="str">
        <f>IF(H3696="","",(S3696/S3696)&amp;":"&amp;ROUND(AI3696/S3696,2))</f>
        <v/>
      </c>
      <c r="S3696" s="144" t="str">
        <f t="shared" si="689"/>
        <v/>
      </c>
      <c r="T3696" s="145" t="str">
        <f t="shared" si="690"/>
        <v/>
      </c>
      <c r="U3696" s="118"/>
      <c r="V3696" s="145" t="str">
        <f t="shared" si="691"/>
        <v/>
      </c>
      <c r="W3696" s="144" t="str">
        <f t="shared" si="692"/>
        <v/>
      </c>
      <c r="X3696" s="146" t="str">
        <f>IF(C3696="","",IF(OR(C3696="Trade",C3696="Multi Position"),(X3695+V3696),IF(C3696="Deposit",(X3695+AE3696),IF(C3696="Withdrawal",(X3695-AE3696)))))</f>
        <v/>
      </c>
      <c r="Y3696" s="145" t="str">
        <f t="shared" si="693"/>
        <v/>
      </c>
      <c r="Z3696" s="118"/>
      <c r="AA3696" s="118"/>
      <c r="AB3696" s="118"/>
      <c r="AC3696" s="118"/>
      <c r="AD3696" s="118"/>
      <c r="AE3696" s="139"/>
      <c r="AF3696" s="118"/>
      <c r="AG3696" s="118"/>
      <c r="AH3696" s="147" t="str">
        <f t="shared" si="694"/>
        <v/>
      </c>
      <c r="AI3696" s="147" t="str">
        <f t="shared" si="695"/>
        <v/>
      </c>
      <c r="AJ3696" s="148" t="str">
        <f t="shared" si="684"/>
        <v/>
      </c>
      <c r="AK3696" s="148" t="str">
        <f t="shared" si="685"/>
        <v/>
      </c>
      <c r="AL3696" s="147" t="str">
        <f t="shared" si="686"/>
        <v/>
      </c>
      <c r="AM3696" s="147" t="str">
        <f t="shared" si="687"/>
        <v/>
      </c>
      <c r="AN3696" s="147" t="str">
        <f t="shared" si="688"/>
        <v/>
      </c>
      <c r="AO3696" s="118"/>
    </row>
    <row r="3697" spans="1:41">
      <c r="A3697" s="118"/>
      <c r="B3697" s="118"/>
      <c r="C3697" s="118"/>
      <c r="D3697" s="118"/>
      <c r="E3697" s="118"/>
      <c r="F3697" s="118"/>
      <c r="G3697" s="118"/>
      <c r="H3697" s="118"/>
      <c r="I3697" s="118"/>
      <c r="J3697" s="118"/>
      <c r="K3697" s="118"/>
      <c r="L3697" s="118"/>
      <c r="M3697" s="118"/>
      <c r="N3697" s="118"/>
      <c r="O3697" s="143" t="str">
        <f>IF(H3697="","",(S3697/S3697)&amp;":"&amp;ROUND(AH3697/S3697,2))</f>
        <v/>
      </c>
      <c r="P3697" s="118"/>
      <c r="Q3697" s="118"/>
      <c r="R3697" s="143" t="str">
        <f>IF(H3697="","",(S3697/S3697)&amp;":"&amp;ROUND(AI3697/S3697,2))</f>
        <v/>
      </c>
      <c r="S3697" s="144" t="str">
        <f t="shared" si="689"/>
        <v/>
      </c>
      <c r="T3697" s="145" t="str">
        <f t="shared" si="690"/>
        <v/>
      </c>
      <c r="U3697" s="118"/>
      <c r="V3697" s="145" t="str">
        <f t="shared" si="691"/>
        <v/>
      </c>
      <c r="W3697" s="144" t="str">
        <f t="shared" si="692"/>
        <v/>
      </c>
      <c r="X3697" s="146" t="str">
        <f>IF(C3697="","",IF(OR(C3697="Trade",C3697="Multi Position"),(X3696+V3697),IF(C3697="Deposit",(X3696+AE3697),IF(C3697="Withdrawal",(X3696-AE3697)))))</f>
        <v/>
      </c>
      <c r="Y3697" s="145" t="str">
        <f t="shared" si="693"/>
        <v/>
      </c>
      <c r="Z3697" s="118"/>
      <c r="AA3697" s="118"/>
      <c r="AB3697" s="118"/>
      <c r="AC3697" s="118"/>
      <c r="AD3697" s="118"/>
      <c r="AE3697" s="139"/>
      <c r="AF3697" s="118"/>
      <c r="AG3697" s="118"/>
      <c r="AH3697" s="147" t="str">
        <f t="shared" si="694"/>
        <v/>
      </c>
      <c r="AI3697" s="147" t="str">
        <f t="shared" si="695"/>
        <v/>
      </c>
      <c r="AJ3697" s="148" t="str">
        <f t="shared" si="684"/>
        <v/>
      </c>
      <c r="AK3697" s="148" t="str">
        <f t="shared" si="685"/>
        <v/>
      </c>
      <c r="AL3697" s="147" t="str">
        <f t="shared" si="686"/>
        <v/>
      </c>
      <c r="AM3697" s="147" t="str">
        <f t="shared" si="687"/>
        <v/>
      </c>
      <c r="AN3697" s="147" t="str">
        <f t="shared" si="688"/>
        <v/>
      </c>
      <c r="AO3697" s="118"/>
    </row>
    <row r="3698" spans="1:41">
      <c r="A3698" s="118"/>
      <c r="B3698" s="118"/>
      <c r="C3698" s="118"/>
      <c r="D3698" s="118"/>
      <c r="E3698" s="118"/>
      <c r="F3698" s="118"/>
      <c r="G3698" s="118"/>
      <c r="H3698" s="118"/>
      <c r="I3698" s="118"/>
      <c r="J3698" s="118"/>
      <c r="K3698" s="118"/>
      <c r="L3698" s="118"/>
      <c r="M3698" s="118"/>
      <c r="N3698" s="118"/>
      <c r="O3698" s="143" t="str">
        <f>IF(H3698="","",(S3698/S3698)&amp;":"&amp;ROUND(AH3698/S3698,2))</f>
        <v/>
      </c>
      <c r="P3698" s="118"/>
      <c r="Q3698" s="118"/>
      <c r="R3698" s="143" t="str">
        <f>IF(H3698="","",(S3698/S3698)&amp;":"&amp;ROUND(AI3698/S3698,2))</f>
        <v/>
      </c>
      <c r="S3698" s="144" t="str">
        <f t="shared" si="689"/>
        <v/>
      </c>
      <c r="T3698" s="145" t="str">
        <f t="shared" si="690"/>
        <v/>
      </c>
      <c r="U3698" s="118"/>
      <c r="V3698" s="145" t="str">
        <f t="shared" si="691"/>
        <v/>
      </c>
      <c r="W3698" s="144" t="str">
        <f t="shared" si="692"/>
        <v/>
      </c>
      <c r="X3698" s="146" t="str">
        <f>IF(C3698="","",IF(OR(C3698="Trade",C3698="Multi Position"),(X3697+V3698),IF(C3698="Deposit",(X3697+AE3698),IF(C3698="Withdrawal",(X3697-AE3698)))))</f>
        <v/>
      </c>
      <c r="Y3698" s="145" t="str">
        <f t="shared" si="693"/>
        <v/>
      </c>
      <c r="Z3698" s="118"/>
      <c r="AA3698" s="118"/>
      <c r="AB3698" s="118"/>
      <c r="AC3698" s="118"/>
      <c r="AD3698" s="118"/>
      <c r="AE3698" s="139"/>
      <c r="AF3698" s="118"/>
      <c r="AG3698" s="118"/>
      <c r="AH3698" s="147" t="str">
        <f t="shared" si="694"/>
        <v/>
      </c>
      <c r="AI3698" s="147" t="str">
        <f t="shared" si="695"/>
        <v/>
      </c>
      <c r="AJ3698" s="148" t="str">
        <f t="shared" si="684"/>
        <v/>
      </c>
      <c r="AK3698" s="148" t="str">
        <f t="shared" si="685"/>
        <v/>
      </c>
      <c r="AL3698" s="147" t="str">
        <f t="shared" si="686"/>
        <v/>
      </c>
      <c r="AM3698" s="147" t="str">
        <f t="shared" si="687"/>
        <v/>
      </c>
      <c r="AN3698" s="147" t="str">
        <f t="shared" si="688"/>
        <v/>
      </c>
      <c r="AO3698" s="118"/>
    </row>
    <row r="3699" spans="1:41">
      <c r="A3699" s="118"/>
      <c r="B3699" s="118"/>
      <c r="C3699" s="118"/>
      <c r="D3699" s="118"/>
      <c r="E3699" s="118"/>
      <c r="F3699" s="118"/>
      <c r="G3699" s="118"/>
      <c r="H3699" s="118"/>
      <c r="I3699" s="118"/>
      <c r="J3699" s="118"/>
      <c r="K3699" s="118"/>
      <c r="L3699" s="118"/>
      <c r="M3699" s="118"/>
      <c r="N3699" s="118"/>
      <c r="O3699" s="143" t="str">
        <f>IF(H3699="","",(S3699/S3699)&amp;":"&amp;ROUND(AH3699/S3699,2))</f>
        <v/>
      </c>
      <c r="P3699" s="118"/>
      <c r="Q3699" s="118"/>
      <c r="R3699" s="143" t="str">
        <f>IF(H3699="","",(S3699/S3699)&amp;":"&amp;ROUND(AI3699/S3699,2))</f>
        <v/>
      </c>
      <c r="S3699" s="144" t="str">
        <f t="shared" si="689"/>
        <v/>
      </c>
      <c r="T3699" s="145" t="str">
        <f t="shared" si="690"/>
        <v/>
      </c>
      <c r="U3699" s="118"/>
      <c r="V3699" s="145" t="str">
        <f t="shared" si="691"/>
        <v/>
      </c>
      <c r="W3699" s="144" t="str">
        <f t="shared" si="692"/>
        <v/>
      </c>
      <c r="X3699" s="146" t="str">
        <f>IF(C3699="","",IF(OR(C3699="Trade",C3699="Multi Position"),(X3698+V3699),IF(C3699="Deposit",(X3698+AE3699),IF(C3699="Withdrawal",(X3698-AE3699)))))</f>
        <v/>
      </c>
      <c r="Y3699" s="145" t="str">
        <f t="shared" si="693"/>
        <v/>
      </c>
      <c r="Z3699" s="118"/>
      <c r="AA3699" s="118"/>
      <c r="AB3699" s="118"/>
      <c r="AC3699" s="118"/>
      <c r="AD3699" s="118"/>
      <c r="AE3699" s="139"/>
      <c r="AF3699" s="118"/>
      <c r="AG3699" s="118"/>
      <c r="AH3699" s="147" t="str">
        <f t="shared" si="694"/>
        <v/>
      </c>
      <c r="AI3699" s="147" t="str">
        <f t="shared" si="695"/>
        <v/>
      </c>
      <c r="AJ3699" s="148" t="str">
        <f t="shared" si="684"/>
        <v/>
      </c>
      <c r="AK3699" s="148" t="str">
        <f t="shared" si="685"/>
        <v/>
      </c>
      <c r="AL3699" s="147" t="str">
        <f t="shared" si="686"/>
        <v/>
      </c>
      <c r="AM3699" s="147" t="str">
        <f t="shared" si="687"/>
        <v/>
      </c>
      <c r="AN3699" s="147" t="str">
        <f t="shared" si="688"/>
        <v/>
      </c>
      <c r="AO3699" s="118"/>
    </row>
    <row r="3700" spans="1:41">
      <c r="A3700" s="118"/>
      <c r="B3700" s="118"/>
      <c r="C3700" s="118"/>
      <c r="D3700" s="118"/>
      <c r="E3700" s="118"/>
      <c r="F3700" s="118"/>
      <c r="G3700" s="118"/>
      <c r="H3700" s="118"/>
      <c r="I3700" s="118"/>
      <c r="J3700" s="118"/>
      <c r="K3700" s="118"/>
      <c r="L3700" s="118"/>
      <c r="M3700" s="118"/>
      <c r="N3700" s="118"/>
      <c r="O3700" s="143" t="str">
        <f>IF(H3700="","",(S3700/S3700)&amp;":"&amp;ROUND(AH3700/S3700,2))</f>
        <v/>
      </c>
      <c r="P3700" s="118"/>
      <c r="Q3700" s="118"/>
      <c r="R3700" s="143" t="str">
        <f>IF(H3700="","",(S3700/S3700)&amp;":"&amp;ROUND(AI3700/S3700,2))</f>
        <v/>
      </c>
      <c r="S3700" s="144" t="str">
        <f t="shared" si="689"/>
        <v/>
      </c>
      <c r="T3700" s="145" t="str">
        <f t="shared" si="690"/>
        <v/>
      </c>
      <c r="U3700" s="118"/>
      <c r="V3700" s="145" t="str">
        <f t="shared" si="691"/>
        <v/>
      </c>
      <c r="W3700" s="144" t="str">
        <f t="shared" si="692"/>
        <v/>
      </c>
      <c r="X3700" s="146" t="str">
        <f>IF(C3700="","",IF(OR(C3700="Trade",C3700="Multi Position"),(X3699+V3700),IF(C3700="Deposit",(X3699+AE3700),IF(C3700="Withdrawal",(X3699-AE3700)))))</f>
        <v/>
      </c>
      <c r="Y3700" s="145" t="str">
        <f t="shared" si="693"/>
        <v/>
      </c>
      <c r="Z3700" s="118"/>
      <c r="AA3700" s="118"/>
      <c r="AB3700" s="118"/>
      <c r="AC3700" s="118"/>
      <c r="AD3700" s="118"/>
      <c r="AE3700" s="139"/>
      <c r="AF3700" s="118"/>
      <c r="AG3700" s="118"/>
      <c r="AH3700" s="147" t="str">
        <f t="shared" si="694"/>
        <v/>
      </c>
      <c r="AI3700" s="147" t="str">
        <f t="shared" si="695"/>
        <v/>
      </c>
      <c r="AJ3700" s="148" t="str">
        <f t="shared" si="684"/>
        <v/>
      </c>
      <c r="AK3700" s="148" t="str">
        <f t="shared" si="685"/>
        <v/>
      </c>
      <c r="AL3700" s="147" t="str">
        <f t="shared" si="686"/>
        <v/>
      </c>
      <c r="AM3700" s="147" t="str">
        <f t="shared" si="687"/>
        <v/>
      </c>
      <c r="AN3700" s="147" t="str">
        <f t="shared" si="688"/>
        <v/>
      </c>
      <c r="AO3700" s="118"/>
    </row>
    <row r="3701" spans="1:41">
      <c r="A3701" s="118"/>
      <c r="B3701" s="118"/>
      <c r="C3701" s="118"/>
      <c r="D3701" s="118"/>
      <c r="E3701" s="118"/>
      <c r="F3701" s="118"/>
      <c r="G3701" s="118"/>
      <c r="H3701" s="118"/>
      <c r="I3701" s="118"/>
      <c r="J3701" s="118"/>
      <c r="K3701" s="118"/>
      <c r="L3701" s="118"/>
      <c r="M3701" s="118"/>
      <c r="N3701" s="118"/>
      <c r="O3701" s="143" t="str">
        <f>IF(H3701="","",(S3701/S3701)&amp;":"&amp;ROUND(AH3701/S3701,2))</f>
        <v/>
      </c>
      <c r="P3701" s="118"/>
      <c r="Q3701" s="118"/>
      <c r="R3701" s="143" t="str">
        <f>IF(H3701="","",(S3701/S3701)&amp;":"&amp;ROUND(AI3701/S3701,2))</f>
        <v/>
      </c>
      <c r="S3701" s="144" t="str">
        <f t="shared" si="689"/>
        <v/>
      </c>
      <c r="T3701" s="145" t="str">
        <f t="shared" si="690"/>
        <v/>
      </c>
      <c r="U3701" s="118"/>
      <c r="V3701" s="145" t="str">
        <f t="shared" si="691"/>
        <v/>
      </c>
      <c r="W3701" s="144" t="str">
        <f t="shared" si="692"/>
        <v/>
      </c>
      <c r="X3701" s="146" t="str">
        <f>IF(C3701="","",IF(OR(C3701="Trade",C3701="Multi Position"),(X3700+V3701),IF(C3701="Deposit",(X3700+AE3701),IF(C3701="Withdrawal",(X3700-AE3701)))))</f>
        <v/>
      </c>
      <c r="Y3701" s="145" t="str">
        <f t="shared" si="693"/>
        <v/>
      </c>
      <c r="Z3701" s="118"/>
      <c r="AA3701" s="118"/>
      <c r="AB3701" s="118"/>
      <c r="AC3701" s="118"/>
      <c r="AD3701" s="118"/>
      <c r="AE3701" s="139"/>
      <c r="AF3701" s="118"/>
      <c r="AG3701" s="118"/>
      <c r="AH3701" s="147" t="str">
        <f t="shared" si="694"/>
        <v/>
      </c>
      <c r="AI3701" s="147" t="str">
        <f t="shared" si="695"/>
        <v/>
      </c>
      <c r="AJ3701" s="148" t="str">
        <f t="shared" si="684"/>
        <v/>
      </c>
      <c r="AK3701" s="148" t="str">
        <f t="shared" si="685"/>
        <v/>
      </c>
      <c r="AL3701" s="147" t="str">
        <f t="shared" si="686"/>
        <v/>
      </c>
      <c r="AM3701" s="147" t="str">
        <f t="shared" si="687"/>
        <v/>
      </c>
      <c r="AN3701" s="147" t="str">
        <f t="shared" si="688"/>
        <v/>
      </c>
      <c r="AO3701" s="118"/>
    </row>
    <row r="3702" spans="1:41">
      <c r="A3702" s="118"/>
      <c r="B3702" s="118"/>
      <c r="C3702" s="118"/>
      <c r="D3702" s="118"/>
      <c r="E3702" s="118"/>
      <c r="F3702" s="118"/>
      <c r="G3702" s="118"/>
      <c r="H3702" s="118"/>
      <c r="I3702" s="118"/>
      <c r="J3702" s="118"/>
      <c r="K3702" s="118"/>
      <c r="L3702" s="118"/>
      <c r="M3702" s="118"/>
      <c r="N3702" s="118"/>
      <c r="O3702" s="143" t="str">
        <f>IF(H3702="","",(S3702/S3702)&amp;":"&amp;ROUND(AH3702/S3702,2))</f>
        <v/>
      </c>
      <c r="P3702" s="118"/>
      <c r="Q3702" s="118"/>
      <c r="R3702" s="143" t="str">
        <f>IF(H3702="","",(S3702/S3702)&amp;":"&amp;ROUND(AI3702/S3702,2))</f>
        <v/>
      </c>
      <c r="S3702" s="144" t="str">
        <f t="shared" si="689"/>
        <v/>
      </c>
      <c r="T3702" s="145" t="str">
        <f t="shared" si="690"/>
        <v/>
      </c>
      <c r="U3702" s="118"/>
      <c r="V3702" s="145" t="str">
        <f t="shared" si="691"/>
        <v/>
      </c>
      <c r="W3702" s="144" t="str">
        <f t="shared" si="692"/>
        <v/>
      </c>
      <c r="X3702" s="146" t="str">
        <f>IF(C3702="","",IF(OR(C3702="Trade",C3702="Multi Position"),(X3701+V3702),IF(C3702="Deposit",(X3701+AE3702),IF(C3702="Withdrawal",(X3701-AE3702)))))</f>
        <v/>
      </c>
      <c r="Y3702" s="145" t="str">
        <f t="shared" si="693"/>
        <v/>
      </c>
      <c r="Z3702" s="118"/>
      <c r="AA3702" s="118"/>
      <c r="AB3702" s="118"/>
      <c r="AC3702" s="118"/>
      <c r="AD3702" s="118"/>
      <c r="AE3702" s="139"/>
      <c r="AF3702" s="118"/>
      <c r="AG3702" s="118"/>
      <c r="AH3702" s="147" t="str">
        <f t="shared" si="694"/>
        <v/>
      </c>
      <c r="AI3702" s="147" t="str">
        <f t="shared" si="695"/>
        <v/>
      </c>
      <c r="AJ3702" s="148" t="str">
        <f t="shared" si="684"/>
        <v/>
      </c>
      <c r="AK3702" s="148" t="str">
        <f t="shared" si="685"/>
        <v/>
      </c>
      <c r="AL3702" s="147" t="str">
        <f t="shared" si="686"/>
        <v/>
      </c>
      <c r="AM3702" s="147" t="str">
        <f t="shared" si="687"/>
        <v/>
      </c>
      <c r="AN3702" s="147" t="str">
        <f t="shared" si="688"/>
        <v/>
      </c>
      <c r="AO3702" s="118"/>
    </row>
    <row r="3703" spans="1:41">
      <c r="A3703" s="118"/>
      <c r="B3703" s="118"/>
      <c r="C3703" s="118"/>
      <c r="D3703" s="118"/>
      <c r="E3703" s="118"/>
      <c r="F3703" s="118"/>
      <c r="G3703" s="118"/>
      <c r="H3703" s="118"/>
      <c r="I3703" s="118"/>
      <c r="J3703" s="118"/>
      <c r="K3703" s="118"/>
      <c r="L3703" s="118"/>
      <c r="M3703" s="118"/>
      <c r="N3703" s="118"/>
      <c r="O3703" s="143" t="str">
        <f>IF(H3703="","",(S3703/S3703)&amp;":"&amp;ROUND(AH3703/S3703,2))</f>
        <v/>
      </c>
      <c r="P3703" s="118"/>
      <c r="Q3703" s="118"/>
      <c r="R3703" s="143" t="str">
        <f>IF(H3703="","",(S3703/S3703)&amp;":"&amp;ROUND(AI3703/S3703,2))</f>
        <v/>
      </c>
      <c r="S3703" s="144" t="str">
        <f t="shared" si="689"/>
        <v/>
      </c>
      <c r="T3703" s="145" t="str">
        <f t="shared" si="690"/>
        <v/>
      </c>
      <c r="U3703" s="118"/>
      <c r="V3703" s="145" t="str">
        <f t="shared" si="691"/>
        <v/>
      </c>
      <c r="W3703" s="144" t="str">
        <f t="shared" si="692"/>
        <v/>
      </c>
      <c r="X3703" s="146" t="str">
        <f>IF(C3703="","",IF(OR(C3703="Trade",C3703="Multi Position"),(X3702+V3703),IF(C3703="Deposit",(X3702+AE3703),IF(C3703="Withdrawal",(X3702-AE3703)))))</f>
        <v/>
      </c>
      <c r="Y3703" s="145" t="str">
        <f t="shared" si="693"/>
        <v/>
      </c>
      <c r="Z3703" s="118"/>
      <c r="AA3703" s="118"/>
      <c r="AB3703" s="118"/>
      <c r="AC3703" s="118"/>
      <c r="AD3703" s="118"/>
      <c r="AE3703" s="139"/>
      <c r="AF3703" s="118"/>
      <c r="AG3703" s="118"/>
      <c r="AH3703" s="147" t="str">
        <f t="shared" si="694"/>
        <v/>
      </c>
      <c r="AI3703" s="147" t="str">
        <f t="shared" si="695"/>
        <v/>
      </c>
      <c r="AJ3703" s="148" t="str">
        <f t="shared" si="684"/>
        <v/>
      </c>
      <c r="AK3703" s="148" t="str">
        <f t="shared" si="685"/>
        <v/>
      </c>
      <c r="AL3703" s="147" t="str">
        <f t="shared" si="686"/>
        <v/>
      </c>
      <c r="AM3703" s="147" t="str">
        <f t="shared" si="687"/>
        <v/>
      </c>
      <c r="AN3703" s="147" t="str">
        <f t="shared" si="688"/>
        <v/>
      </c>
      <c r="AO3703" s="118"/>
    </row>
    <row r="3704" spans="1:41">
      <c r="A3704" s="118"/>
      <c r="B3704" s="118"/>
      <c r="C3704" s="118"/>
      <c r="D3704" s="118"/>
      <c r="E3704" s="118"/>
      <c r="F3704" s="118"/>
      <c r="G3704" s="118"/>
      <c r="H3704" s="118"/>
      <c r="I3704" s="118"/>
      <c r="J3704" s="118"/>
      <c r="K3704" s="118"/>
      <c r="L3704" s="118"/>
      <c r="M3704" s="118"/>
      <c r="N3704" s="118"/>
      <c r="O3704" s="143" t="str">
        <f>IF(H3704="","",(S3704/S3704)&amp;":"&amp;ROUND(AH3704/S3704,2))</f>
        <v/>
      </c>
      <c r="P3704" s="118"/>
      <c r="Q3704" s="118"/>
      <c r="R3704" s="143" t="str">
        <f>IF(H3704="","",(S3704/S3704)&amp;":"&amp;ROUND(AI3704/S3704,2))</f>
        <v/>
      </c>
      <c r="S3704" s="144" t="str">
        <f t="shared" si="689"/>
        <v/>
      </c>
      <c r="T3704" s="145" t="str">
        <f t="shared" si="690"/>
        <v/>
      </c>
      <c r="U3704" s="118"/>
      <c r="V3704" s="145" t="str">
        <f t="shared" si="691"/>
        <v/>
      </c>
      <c r="W3704" s="144" t="str">
        <f t="shared" si="692"/>
        <v/>
      </c>
      <c r="X3704" s="146" t="str">
        <f>IF(C3704="","",IF(OR(C3704="Trade",C3704="Multi Position"),(X3703+V3704),IF(C3704="Deposit",(X3703+AE3704),IF(C3704="Withdrawal",(X3703-AE3704)))))</f>
        <v/>
      </c>
      <c r="Y3704" s="145" t="str">
        <f t="shared" si="693"/>
        <v/>
      </c>
      <c r="Z3704" s="118"/>
      <c r="AA3704" s="118"/>
      <c r="AB3704" s="118"/>
      <c r="AC3704" s="118"/>
      <c r="AD3704" s="118"/>
      <c r="AE3704" s="139"/>
      <c r="AF3704" s="118"/>
      <c r="AG3704" s="118"/>
      <c r="AH3704" s="147" t="str">
        <f t="shared" si="694"/>
        <v/>
      </c>
      <c r="AI3704" s="147" t="str">
        <f t="shared" si="695"/>
        <v/>
      </c>
      <c r="AJ3704" s="148" t="str">
        <f t="shared" si="684"/>
        <v/>
      </c>
      <c r="AK3704" s="148" t="str">
        <f t="shared" si="685"/>
        <v/>
      </c>
      <c r="AL3704" s="147" t="str">
        <f t="shared" si="686"/>
        <v/>
      </c>
      <c r="AM3704" s="147" t="str">
        <f t="shared" si="687"/>
        <v/>
      </c>
      <c r="AN3704" s="147" t="str">
        <f t="shared" si="688"/>
        <v/>
      </c>
      <c r="AO3704" s="118"/>
    </row>
    <row r="3705" spans="1:41">
      <c r="A3705" s="118"/>
      <c r="B3705" s="118"/>
      <c r="C3705" s="118"/>
      <c r="D3705" s="118"/>
      <c r="E3705" s="118"/>
      <c r="F3705" s="118"/>
      <c r="G3705" s="118"/>
      <c r="H3705" s="118"/>
      <c r="I3705" s="118"/>
      <c r="J3705" s="118"/>
      <c r="K3705" s="118"/>
      <c r="L3705" s="118"/>
      <c r="M3705" s="118"/>
      <c r="N3705" s="118"/>
      <c r="O3705" s="143" t="str">
        <f>IF(H3705="","",(S3705/S3705)&amp;":"&amp;ROUND(AH3705/S3705,2))</f>
        <v/>
      </c>
      <c r="P3705" s="118"/>
      <c r="Q3705" s="118"/>
      <c r="R3705" s="143" t="str">
        <f>IF(H3705="","",(S3705/S3705)&amp;":"&amp;ROUND(AI3705/S3705,2))</f>
        <v/>
      </c>
      <c r="S3705" s="144" t="str">
        <f t="shared" si="689"/>
        <v/>
      </c>
      <c r="T3705" s="145" t="str">
        <f t="shared" si="690"/>
        <v/>
      </c>
      <c r="U3705" s="118"/>
      <c r="V3705" s="145" t="str">
        <f t="shared" si="691"/>
        <v/>
      </c>
      <c r="W3705" s="144" t="str">
        <f t="shared" si="692"/>
        <v/>
      </c>
      <c r="X3705" s="146" t="str">
        <f>IF(C3705="","",IF(OR(C3705="Trade",C3705="Multi Position"),(X3704+V3705),IF(C3705="Deposit",(X3704+AE3705),IF(C3705="Withdrawal",(X3704-AE3705)))))</f>
        <v/>
      </c>
      <c r="Y3705" s="145" t="str">
        <f t="shared" si="693"/>
        <v/>
      </c>
      <c r="Z3705" s="118"/>
      <c r="AA3705" s="118"/>
      <c r="AB3705" s="118"/>
      <c r="AC3705" s="118"/>
      <c r="AD3705" s="118"/>
      <c r="AE3705" s="139"/>
      <c r="AF3705" s="118"/>
      <c r="AG3705" s="118"/>
      <c r="AH3705" s="147" t="str">
        <f t="shared" si="694"/>
        <v/>
      </c>
      <c r="AI3705" s="147" t="str">
        <f t="shared" si="695"/>
        <v/>
      </c>
      <c r="AJ3705" s="148" t="str">
        <f t="shared" si="684"/>
        <v/>
      </c>
      <c r="AK3705" s="148" t="str">
        <f t="shared" si="685"/>
        <v/>
      </c>
      <c r="AL3705" s="147" t="str">
        <f t="shared" si="686"/>
        <v/>
      </c>
      <c r="AM3705" s="147" t="str">
        <f t="shared" si="687"/>
        <v/>
      </c>
      <c r="AN3705" s="147" t="str">
        <f t="shared" si="688"/>
        <v/>
      </c>
      <c r="AO3705" s="118"/>
    </row>
    <row r="3706" spans="1:41">
      <c r="A3706" s="118"/>
      <c r="B3706" s="118"/>
      <c r="C3706" s="118"/>
      <c r="D3706" s="118"/>
      <c r="E3706" s="118"/>
      <c r="F3706" s="118"/>
      <c r="G3706" s="118"/>
      <c r="H3706" s="118"/>
      <c r="I3706" s="118"/>
      <c r="J3706" s="118"/>
      <c r="K3706" s="118"/>
      <c r="L3706" s="118"/>
      <c r="M3706" s="118"/>
      <c r="N3706" s="118"/>
      <c r="O3706" s="143" t="str">
        <f>IF(H3706="","",(S3706/S3706)&amp;":"&amp;ROUND(AH3706/S3706,2))</f>
        <v/>
      </c>
      <c r="P3706" s="118"/>
      <c r="Q3706" s="118"/>
      <c r="R3706" s="143" t="str">
        <f>IF(H3706="","",(S3706/S3706)&amp;":"&amp;ROUND(AI3706/S3706,2))</f>
        <v/>
      </c>
      <c r="S3706" s="144" t="str">
        <f t="shared" si="689"/>
        <v/>
      </c>
      <c r="T3706" s="145" t="str">
        <f t="shared" si="690"/>
        <v/>
      </c>
      <c r="U3706" s="118"/>
      <c r="V3706" s="145" t="str">
        <f t="shared" si="691"/>
        <v/>
      </c>
      <c r="W3706" s="144" t="str">
        <f t="shared" si="692"/>
        <v/>
      </c>
      <c r="X3706" s="146" t="str">
        <f>IF(C3706="","",IF(OR(C3706="Trade",C3706="Multi Position"),(X3705+V3706),IF(C3706="Deposit",(X3705+AE3706),IF(C3706="Withdrawal",(X3705-AE3706)))))</f>
        <v/>
      </c>
      <c r="Y3706" s="145" t="str">
        <f t="shared" si="693"/>
        <v/>
      </c>
      <c r="Z3706" s="118"/>
      <c r="AA3706" s="118"/>
      <c r="AB3706" s="118"/>
      <c r="AC3706" s="118"/>
      <c r="AD3706" s="118"/>
      <c r="AE3706" s="139"/>
      <c r="AF3706" s="118"/>
      <c r="AG3706" s="118"/>
      <c r="AH3706" s="147" t="str">
        <f t="shared" si="694"/>
        <v/>
      </c>
      <c r="AI3706" s="147" t="str">
        <f t="shared" si="695"/>
        <v/>
      </c>
      <c r="AJ3706" s="148" t="str">
        <f t="shared" si="684"/>
        <v/>
      </c>
      <c r="AK3706" s="148" t="str">
        <f t="shared" si="685"/>
        <v/>
      </c>
      <c r="AL3706" s="147" t="str">
        <f t="shared" si="686"/>
        <v/>
      </c>
      <c r="AM3706" s="147" t="str">
        <f t="shared" si="687"/>
        <v/>
      </c>
      <c r="AN3706" s="147" t="str">
        <f t="shared" si="688"/>
        <v/>
      </c>
      <c r="AO3706" s="118"/>
    </row>
    <row r="3707" spans="1:41">
      <c r="A3707" s="118"/>
      <c r="B3707" s="118"/>
      <c r="C3707" s="118"/>
      <c r="D3707" s="118"/>
      <c r="E3707" s="118"/>
      <c r="F3707" s="118"/>
      <c r="G3707" s="118"/>
      <c r="H3707" s="118"/>
      <c r="I3707" s="118"/>
      <c r="J3707" s="118"/>
      <c r="K3707" s="118"/>
      <c r="L3707" s="118"/>
      <c r="M3707" s="118"/>
      <c r="N3707" s="118"/>
      <c r="O3707" s="143" t="str">
        <f>IF(H3707="","",(S3707/S3707)&amp;":"&amp;ROUND(AH3707/S3707,2))</f>
        <v/>
      </c>
      <c r="P3707" s="118"/>
      <c r="Q3707" s="118"/>
      <c r="R3707" s="143" t="str">
        <f>IF(H3707="","",(S3707/S3707)&amp;":"&amp;ROUND(AI3707/S3707,2))</f>
        <v/>
      </c>
      <c r="S3707" s="144" t="str">
        <f t="shared" si="689"/>
        <v/>
      </c>
      <c r="T3707" s="145" t="str">
        <f t="shared" si="690"/>
        <v/>
      </c>
      <c r="U3707" s="118"/>
      <c r="V3707" s="145" t="str">
        <f t="shared" si="691"/>
        <v/>
      </c>
      <c r="W3707" s="144" t="str">
        <f t="shared" si="692"/>
        <v/>
      </c>
      <c r="X3707" s="146" t="str">
        <f>IF(C3707="","",IF(OR(C3707="Trade",C3707="Multi Position"),(X3706+V3707),IF(C3707="Deposit",(X3706+AE3707),IF(C3707="Withdrawal",(X3706-AE3707)))))</f>
        <v/>
      </c>
      <c r="Y3707" s="145" t="str">
        <f t="shared" si="693"/>
        <v/>
      </c>
      <c r="Z3707" s="118"/>
      <c r="AA3707" s="118"/>
      <c r="AB3707" s="118"/>
      <c r="AC3707" s="118"/>
      <c r="AD3707" s="118"/>
      <c r="AE3707" s="139"/>
      <c r="AF3707" s="118"/>
      <c r="AG3707" s="118"/>
      <c r="AH3707" s="147" t="str">
        <f t="shared" si="694"/>
        <v/>
      </c>
      <c r="AI3707" s="147" t="str">
        <f t="shared" si="695"/>
        <v/>
      </c>
      <c r="AJ3707" s="148" t="str">
        <f t="shared" si="684"/>
        <v/>
      </c>
      <c r="AK3707" s="148" t="str">
        <f t="shared" si="685"/>
        <v/>
      </c>
      <c r="AL3707" s="147" t="str">
        <f t="shared" si="686"/>
        <v/>
      </c>
      <c r="AM3707" s="147" t="str">
        <f t="shared" si="687"/>
        <v/>
      </c>
      <c r="AN3707" s="147" t="str">
        <f t="shared" si="688"/>
        <v/>
      </c>
      <c r="AO3707" s="118"/>
    </row>
    <row r="3708" spans="1:41">
      <c r="A3708" s="118"/>
      <c r="B3708" s="118"/>
      <c r="C3708" s="118"/>
      <c r="D3708" s="118"/>
      <c r="E3708" s="118"/>
      <c r="F3708" s="118"/>
      <c r="G3708" s="118"/>
      <c r="H3708" s="118"/>
      <c r="I3708" s="118"/>
      <c r="J3708" s="118"/>
      <c r="K3708" s="118"/>
      <c r="L3708" s="118"/>
      <c r="M3708" s="118"/>
      <c r="N3708" s="118"/>
      <c r="O3708" s="143" t="str">
        <f>IF(H3708="","",(S3708/S3708)&amp;":"&amp;ROUND(AH3708/S3708,2))</f>
        <v/>
      </c>
      <c r="P3708" s="118"/>
      <c r="Q3708" s="118"/>
      <c r="R3708" s="143" t="str">
        <f>IF(H3708="","",(S3708/S3708)&amp;":"&amp;ROUND(AI3708/S3708,2))</f>
        <v/>
      </c>
      <c r="S3708" s="144" t="str">
        <f t="shared" si="689"/>
        <v/>
      </c>
      <c r="T3708" s="145" t="str">
        <f t="shared" si="690"/>
        <v/>
      </c>
      <c r="U3708" s="118"/>
      <c r="V3708" s="145" t="str">
        <f t="shared" si="691"/>
        <v/>
      </c>
      <c r="W3708" s="144" t="str">
        <f t="shared" si="692"/>
        <v/>
      </c>
      <c r="X3708" s="146" t="str">
        <f>IF(C3708="","",IF(OR(C3708="Trade",C3708="Multi Position"),(X3707+V3708),IF(C3708="Deposit",(X3707+AE3708),IF(C3708="Withdrawal",(X3707-AE3708)))))</f>
        <v/>
      </c>
      <c r="Y3708" s="145" t="str">
        <f t="shared" si="693"/>
        <v/>
      </c>
      <c r="Z3708" s="118"/>
      <c r="AA3708" s="118"/>
      <c r="AB3708" s="118"/>
      <c r="AC3708" s="118"/>
      <c r="AD3708" s="118"/>
      <c r="AE3708" s="139"/>
      <c r="AF3708" s="118"/>
      <c r="AG3708" s="118"/>
      <c r="AH3708" s="147" t="str">
        <f t="shared" si="694"/>
        <v/>
      </c>
      <c r="AI3708" s="147" t="str">
        <f t="shared" si="695"/>
        <v/>
      </c>
      <c r="AJ3708" s="148" t="str">
        <f t="shared" si="684"/>
        <v/>
      </c>
      <c r="AK3708" s="148" t="str">
        <f t="shared" si="685"/>
        <v/>
      </c>
      <c r="AL3708" s="147" t="str">
        <f t="shared" si="686"/>
        <v/>
      </c>
      <c r="AM3708" s="147" t="str">
        <f t="shared" si="687"/>
        <v/>
      </c>
      <c r="AN3708" s="147" t="str">
        <f t="shared" si="688"/>
        <v/>
      </c>
      <c r="AO3708" s="118"/>
    </row>
    <row r="3709" spans="1:41">
      <c r="A3709" s="118"/>
      <c r="B3709" s="118"/>
      <c r="C3709" s="118"/>
      <c r="D3709" s="118"/>
      <c r="E3709" s="118"/>
      <c r="F3709" s="118"/>
      <c r="G3709" s="118"/>
      <c r="H3709" s="118"/>
      <c r="I3709" s="118"/>
      <c r="J3709" s="118"/>
      <c r="K3709" s="118"/>
      <c r="L3709" s="118"/>
      <c r="M3709" s="118"/>
      <c r="N3709" s="118"/>
      <c r="O3709" s="143" t="str">
        <f>IF(H3709="","",(S3709/S3709)&amp;":"&amp;ROUND(AH3709/S3709,2))</f>
        <v/>
      </c>
      <c r="P3709" s="118"/>
      <c r="Q3709" s="118"/>
      <c r="R3709" s="143" t="str">
        <f>IF(H3709="","",(S3709/S3709)&amp;":"&amp;ROUND(AI3709/S3709,2))</f>
        <v/>
      </c>
      <c r="S3709" s="144" t="str">
        <f t="shared" si="689"/>
        <v/>
      </c>
      <c r="T3709" s="145" t="str">
        <f t="shared" si="690"/>
        <v/>
      </c>
      <c r="U3709" s="118"/>
      <c r="V3709" s="145" t="str">
        <f t="shared" si="691"/>
        <v/>
      </c>
      <c r="W3709" s="144" t="str">
        <f t="shared" si="692"/>
        <v/>
      </c>
      <c r="X3709" s="146" t="str">
        <f>IF(C3709="","",IF(OR(C3709="Trade",C3709="Multi Position"),(X3708+V3709),IF(C3709="Deposit",(X3708+AE3709),IF(C3709="Withdrawal",(X3708-AE3709)))))</f>
        <v/>
      </c>
      <c r="Y3709" s="145" t="str">
        <f t="shared" si="693"/>
        <v/>
      </c>
      <c r="Z3709" s="118"/>
      <c r="AA3709" s="118"/>
      <c r="AB3709" s="118"/>
      <c r="AC3709" s="118"/>
      <c r="AD3709" s="118"/>
      <c r="AE3709" s="139"/>
      <c r="AF3709" s="118"/>
      <c r="AG3709" s="118"/>
      <c r="AH3709" s="147" t="str">
        <f t="shared" si="694"/>
        <v/>
      </c>
      <c r="AI3709" s="147" t="str">
        <f t="shared" si="695"/>
        <v/>
      </c>
      <c r="AJ3709" s="148" t="str">
        <f t="shared" si="684"/>
        <v/>
      </c>
      <c r="AK3709" s="148" t="str">
        <f t="shared" si="685"/>
        <v/>
      </c>
      <c r="AL3709" s="147" t="str">
        <f t="shared" si="686"/>
        <v/>
      </c>
      <c r="AM3709" s="147" t="str">
        <f t="shared" si="687"/>
        <v/>
      </c>
      <c r="AN3709" s="147" t="str">
        <f t="shared" si="688"/>
        <v/>
      </c>
      <c r="AO3709" s="118"/>
    </row>
    <row r="3710" spans="1:41">
      <c r="A3710" s="118"/>
      <c r="B3710" s="118"/>
      <c r="C3710" s="118"/>
      <c r="D3710" s="118"/>
      <c r="E3710" s="118"/>
      <c r="F3710" s="118"/>
      <c r="G3710" s="118"/>
      <c r="H3710" s="118"/>
      <c r="I3710" s="118"/>
      <c r="J3710" s="118"/>
      <c r="K3710" s="118"/>
      <c r="L3710" s="118"/>
      <c r="M3710" s="118"/>
      <c r="N3710" s="118"/>
      <c r="O3710" s="143" t="str">
        <f>IF(H3710="","",(S3710/S3710)&amp;":"&amp;ROUND(AH3710/S3710,2))</f>
        <v/>
      </c>
      <c r="P3710" s="118"/>
      <c r="Q3710" s="118"/>
      <c r="R3710" s="143" t="str">
        <f>IF(H3710="","",(S3710/S3710)&amp;":"&amp;ROUND(AI3710/S3710,2))</f>
        <v/>
      </c>
      <c r="S3710" s="144" t="str">
        <f t="shared" si="689"/>
        <v/>
      </c>
      <c r="T3710" s="145" t="str">
        <f t="shared" si="690"/>
        <v/>
      </c>
      <c r="U3710" s="118"/>
      <c r="V3710" s="145" t="str">
        <f t="shared" si="691"/>
        <v/>
      </c>
      <c r="W3710" s="144" t="str">
        <f t="shared" si="692"/>
        <v/>
      </c>
      <c r="X3710" s="146" t="str">
        <f>IF(C3710="","",IF(OR(C3710="Trade",C3710="Multi Position"),(X3709+V3710),IF(C3710="Deposit",(X3709+AE3710),IF(C3710="Withdrawal",(X3709-AE3710)))))</f>
        <v/>
      </c>
      <c r="Y3710" s="145" t="str">
        <f t="shared" si="693"/>
        <v/>
      </c>
      <c r="Z3710" s="118"/>
      <c r="AA3710" s="118"/>
      <c r="AB3710" s="118"/>
      <c r="AC3710" s="118"/>
      <c r="AD3710" s="118"/>
      <c r="AE3710" s="139"/>
      <c r="AF3710" s="118"/>
      <c r="AG3710" s="118"/>
      <c r="AH3710" s="147" t="str">
        <f t="shared" si="694"/>
        <v/>
      </c>
      <c r="AI3710" s="147" t="str">
        <f t="shared" si="695"/>
        <v/>
      </c>
      <c r="AJ3710" s="148" t="str">
        <f t="shared" si="684"/>
        <v/>
      </c>
      <c r="AK3710" s="148" t="str">
        <f t="shared" si="685"/>
        <v/>
      </c>
      <c r="AL3710" s="147" t="str">
        <f t="shared" si="686"/>
        <v/>
      </c>
      <c r="AM3710" s="147" t="str">
        <f t="shared" si="687"/>
        <v/>
      </c>
      <c r="AN3710" s="147" t="str">
        <f t="shared" si="688"/>
        <v/>
      </c>
      <c r="AO3710" s="118"/>
    </row>
    <row r="3711" spans="1:41">
      <c r="A3711" s="118"/>
      <c r="B3711" s="118"/>
      <c r="C3711" s="118"/>
      <c r="D3711" s="118"/>
      <c r="E3711" s="118"/>
      <c r="F3711" s="118"/>
      <c r="G3711" s="118"/>
      <c r="H3711" s="118"/>
      <c r="I3711" s="118"/>
      <c r="J3711" s="118"/>
      <c r="K3711" s="118"/>
      <c r="L3711" s="118"/>
      <c r="M3711" s="118"/>
      <c r="N3711" s="118"/>
      <c r="O3711" s="143" t="str">
        <f>IF(H3711="","",(S3711/S3711)&amp;":"&amp;ROUND(AH3711/S3711,2))</f>
        <v/>
      </c>
      <c r="P3711" s="118"/>
      <c r="Q3711" s="118"/>
      <c r="R3711" s="143" t="str">
        <f>IF(H3711="","",(S3711/S3711)&amp;":"&amp;ROUND(AI3711/S3711,2))</f>
        <v/>
      </c>
      <c r="S3711" s="144" t="str">
        <f t="shared" si="689"/>
        <v/>
      </c>
      <c r="T3711" s="145" t="str">
        <f t="shared" si="690"/>
        <v/>
      </c>
      <c r="U3711" s="118"/>
      <c r="V3711" s="145" t="str">
        <f t="shared" si="691"/>
        <v/>
      </c>
      <c r="W3711" s="144" t="str">
        <f t="shared" si="692"/>
        <v/>
      </c>
      <c r="X3711" s="146" t="str">
        <f>IF(C3711="","",IF(OR(C3711="Trade",C3711="Multi Position"),(X3710+V3711),IF(C3711="Deposit",(X3710+AE3711),IF(C3711="Withdrawal",(X3710-AE3711)))))</f>
        <v/>
      </c>
      <c r="Y3711" s="145" t="str">
        <f t="shared" si="693"/>
        <v/>
      </c>
      <c r="Z3711" s="118"/>
      <c r="AA3711" s="118"/>
      <c r="AB3711" s="118"/>
      <c r="AC3711" s="118"/>
      <c r="AD3711" s="118"/>
      <c r="AE3711" s="139"/>
      <c r="AF3711" s="118"/>
      <c r="AG3711" s="118"/>
      <c r="AH3711" s="147" t="str">
        <f t="shared" si="694"/>
        <v/>
      </c>
      <c r="AI3711" s="147" t="str">
        <f t="shared" si="695"/>
        <v/>
      </c>
      <c r="AJ3711" s="148" t="str">
        <f t="shared" si="684"/>
        <v/>
      </c>
      <c r="AK3711" s="148" t="str">
        <f t="shared" si="685"/>
        <v/>
      </c>
      <c r="AL3711" s="147" t="str">
        <f t="shared" si="686"/>
        <v/>
      </c>
      <c r="AM3711" s="147" t="str">
        <f t="shared" si="687"/>
        <v/>
      </c>
      <c r="AN3711" s="147" t="str">
        <f t="shared" si="688"/>
        <v/>
      </c>
      <c r="AO3711" s="118"/>
    </row>
    <row r="3712" spans="1:41">
      <c r="A3712" s="118"/>
      <c r="B3712" s="118"/>
      <c r="C3712" s="118"/>
      <c r="D3712" s="118"/>
      <c r="E3712" s="118"/>
      <c r="F3712" s="118"/>
      <c r="G3712" s="118"/>
      <c r="H3712" s="118"/>
      <c r="I3712" s="118"/>
      <c r="J3712" s="118"/>
      <c r="K3712" s="118"/>
      <c r="L3712" s="118"/>
      <c r="M3712" s="118"/>
      <c r="N3712" s="118"/>
      <c r="O3712" s="143" t="str">
        <f>IF(H3712="","",(S3712/S3712)&amp;":"&amp;ROUND(AH3712/S3712,2))</f>
        <v/>
      </c>
      <c r="P3712" s="118"/>
      <c r="Q3712" s="118"/>
      <c r="R3712" s="143" t="str">
        <f>IF(H3712="","",(S3712/S3712)&amp;":"&amp;ROUND(AI3712/S3712,2))</f>
        <v/>
      </c>
      <c r="S3712" s="144" t="str">
        <f t="shared" si="689"/>
        <v/>
      </c>
      <c r="T3712" s="145" t="str">
        <f t="shared" si="690"/>
        <v/>
      </c>
      <c r="U3712" s="118"/>
      <c r="V3712" s="145" t="str">
        <f t="shared" si="691"/>
        <v/>
      </c>
      <c r="W3712" s="144" t="str">
        <f t="shared" si="692"/>
        <v/>
      </c>
      <c r="X3712" s="146" t="str">
        <f>IF(C3712="","",IF(OR(C3712="Trade",C3712="Multi Position"),(X3711+V3712),IF(C3712="Deposit",(X3711+AE3712),IF(C3712="Withdrawal",(X3711-AE3712)))))</f>
        <v/>
      </c>
      <c r="Y3712" s="145" t="str">
        <f t="shared" si="693"/>
        <v/>
      </c>
      <c r="Z3712" s="118"/>
      <c r="AA3712" s="118"/>
      <c r="AB3712" s="118"/>
      <c r="AC3712" s="118"/>
      <c r="AD3712" s="118"/>
      <c r="AE3712" s="139"/>
      <c r="AF3712" s="118"/>
      <c r="AG3712" s="118"/>
      <c r="AH3712" s="147" t="str">
        <f t="shared" si="694"/>
        <v/>
      </c>
      <c r="AI3712" s="147" t="str">
        <f t="shared" si="695"/>
        <v/>
      </c>
      <c r="AJ3712" s="148" t="str">
        <f t="shared" si="684"/>
        <v/>
      </c>
      <c r="AK3712" s="148" t="str">
        <f t="shared" si="685"/>
        <v/>
      </c>
      <c r="AL3712" s="147" t="str">
        <f t="shared" si="686"/>
        <v/>
      </c>
      <c r="AM3712" s="147" t="str">
        <f t="shared" si="687"/>
        <v/>
      </c>
      <c r="AN3712" s="147" t="str">
        <f t="shared" si="688"/>
        <v/>
      </c>
      <c r="AO3712" s="118"/>
    </row>
    <row r="3713" spans="1:41">
      <c r="A3713" s="118"/>
      <c r="B3713" s="118"/>
      <c r="C3713" s="118"/>
      <c r="D3713" s="118"/>
      <c r="E3713" s="118"/>
      <c r="F3713" s="118"/>
      <c r="G3713" s="118"/>
      <c r="H3713" s="118"/>
      <c r="I3713" s="118"/>
      <c r="J3713" s="118"/>
      <c r="K3713" s="118"/>
      <c r="L3713" s="118"/>
      <c r="M3713" s="118"/>
      <c r="N3713" s="118"/>
      <c r="O3713" s="143" t="str">
        <f>IF(H3713="","",(S3713/S3713)&amp;":"&amp;ROUND(AH3713/S3713,2))</f>
        <v/>
      </c>
      <c r="P3713" s="118"/>
      <c r="Q3713" s="118"/>
      <c r="R3713" s="143" t="str">
        <f>IF(H3713="","",(S3713/S3713)&amp;":"&amp;ROUND(AI3713/S3713,2))</f>
        <v/>
      </c>
      <c r="S3713" s="144" t="str">
        <f t="shared" si="689"/>
        <v/>
      </c>
      <c r="T3713" s="145" t="str">
        <f t="shared" si="690"/>
        <v/>
      </c>
      <c r="U3713" s="118"/>
      <c r="V3713" s="145" t="str">
        <f t="shared" si="691"/>
        <v/>
      </c>
      <c r="W3713" s="144" t="str">
        <f t="shared" si="692"/>
        <v/>
      </c>
      <c r="X3713" s="146" t="str">
        <f>IF(C3713="","",IF(OR(C3713="Trade",C3713="Multi Position"),(X3712+V3713),IF(C3713="Deposit",(X3712+AE3713),IF(C3713="Withdrawal",(X3712-AE3713)))))</f>
        <v/>
      </c>
      <c r="Y3713" s="145" t="str">
        <f t="shared" si="693"/>
        <v/>
      </c>
      <c r="Z3713" s="118"/>
      <c r="AA3713" s="118"/>
      <c r="AB3713" s="118"/>
      <c r="AC3713" s="118"/>
      <c r="AD3713" s="118"/>
      <c r="AE3713" s="139"/>
      <c r="AF3713" s="118"/>
      <c r="AG3713" s="118"/>
      <c r="AH3713" s="147" t="str">
        <f t="shared" si="694"/>
        <v/>
      </c>
      <c r="AI3713" s="147" t="str">
        <f t="shared" si="695"/>
        <v/>
      </c>
      <c r="AJ3713" s="148" t="str">
        <f t="shared" si="684"/>
        <v/>
      </c>
      <c r="AK3713" s="148" t="str">
        <f t="shared" si="685"/>
        <v/>
      </c>
      <c r="AL3713" s="147" t="str">
        <f t="shared" si="686"/>
        <v/>
      </c>
      <c r="AM3713" s="147" t="str">
        <f t="shared" si="687"/>
        <v/>
      </c>
      <c r="AN3713" s="147" t="str">
        <f t="shared" si="688"/>
        <v/>
      </c>
      <c r="AO3713" s="118"/>
    </row>
    <row r="3714" spans="1:41">
      <c r="A3714" s="118"/>
      <c r="B3714" s="118"/>
      <c r="C3714" s="118"/>
      <c r="D3714" s="118"/>
      <c r="E3714" s="118"/>
      <c r="F3714" s="118"/>
      <c r="G3714" s="118"/>
      <c r="H3714" s="118"/>
      <c r="I3714" s="118"/>
      <c r="J3714" s="118"/>
      <c r="K3714" s="118"/>
      <c r="L3714" s="118"/>
      <c r="M3714" s="118"/>
      <c r="N3714" s="118"/>
      <c r="O3714" s="143" t="str">
        <f>IF(H3714="","",(S3714/S3714)&amp;":"&amp;ROUND(AH3714/S3714,2))</f>
        <v/>
      </c>
      <c r="P3714" s="118"/>
      <c r="Q3714" s="118"/>
      <c r="R3714" s="143" t="str">
        <f>IF(H3714="","",(S3714/S3714)&amp;":"&amp;ROUND(AI3714/S3714,2))</f>
        <v/>
      </c>
      <c r="S3714" s="144" t="str">
        <f t="shared" si="689"/>
        <v/>
      </c>
      <c r="T3714" s="145" t="str">
        <f t="shared" si="690"/>
        <v/>
      </c>
      <c r="U3714" s="118"/>
      <c r="V3714" s="145" t="str">
        <f t="shared" si="691"/>
        <v/>
      </c>
      <c r="W3714" s="144" t="str">
        <f t="shared" si="692"/>
        <v/>
      </c>
      <c r="X3714" s="146" t="str">
        <f>IF(C3714="","",IF(OR(C3714="Trade",C3714="Multi Position"),(X3713+V3714),IF(C3714="Deposit",(X3713+AE3714),IF(C3714="Withdrawal",(X3713-AE3714)))))</f>
        <v/>
      </c>
      <c r="Y3714" s="145" t="str">
        <f t="shared" si="693"/>
        <v/>
      </c>
      <c r="Z3714" s="118"/>
      <c r="AA3714" s="118"/>
      <c r="AB3714" s="118"/>
      <c r="AC3714" s="118"/>
      <c r="AD3714" s="118"/>
      <c r="AE3714" s="139"/>
      <c r="AF3714" s="118"/>
      <c r="AG3714" s="118"/>
      <c r="AH3714" s="147" t="str">
        <f t="shared" si="694"/>
        <v/>
      </c>
      <c r="AI3714" s="147" t="str">
        <f t="shared" si="695"/>
        <v/>
      </c>
      <c r="AJ3714" s="148" t="str">
        <f t="shared" si="684"/>
        <v/>
      </c>
      <c r="AK3714" s="148" t="str">
        <f t="shared" si="685"/>
        <v/>
      </c>
      <c r="AL3714" s="147" t="str">
        <f t="shared" si="686"/>
        <v/>
      </c>
      <c r="AM3714" s="147" t="str">
        <f t="shared" si="687"/>
        <v/>
      </c>
      <c r="AN3714" s="147" t="str">
        <f t="shared" si="688"/>
        <v/>
      </c>
      <c r="AO3714" s="118"/>
    </row>
    <row r="3715" spans="1:41">
      <c r="A3715" s="118"/>
      <c r="B3715" s="118"/>
      <c r="C3715" s="118"/>
      <c r="D3715" s="118"/>
      <c r="E3715" s="118"/>
      <c r="F3715" s="118"/>
      <c r="G3715" s="118"/>
      <c r="H3715" s="118"/>
      <c r="I3715" s="118"/>
      <c r="J3715" s="118"/>
      <c r="K3715" s="118"/>
      <c r="L3715" s="118"/>
      <c r="M3715" s="118"/>
      <c r="N3715" s="118"/>
      <c r="O3715" s="143" t="str">
        <f>IF(H3715="","",(S3715/S3715)&amp;":"&amp;ROUND(AH3715/S3715,2))</f>
        <v/>
      </c>
      <c r="P3715" s="118"/>
      <c r="Q3715" s="118"/>
      <c r="R3715" s="143" t="str">
        <f>IF(H3715="","",(S3715/S3715)&amp;":"&amp;ROUND(AI3715/S3715,2))</f>
        <v/>
      </c>
      <c r="S3715" s="144" t="str">
        <f t="shared" si="689"/>
        <v/>
      </c>
      <c r="T3715" s="145" t="str">
        <f t="shared" si="690"/>
        <v/>
      </c>
      <c r="U3715" s="118"/>
      <c r="V3715" s="145" t="str">
        <f t="shared" si="691"/>
        <v/>
      </c>
      <c r="W3715" s="144" t="str">
        <f t="shared" si="692"/>
        <v/>
      </c>
      <c r="X3715" s="146" t="str">
        <f>IF(C3715="","",IF(OR(C3715="Trade",C3715="Multi Position"),(X3714+V3715),IF(C3715="Deposit",(X3714+AE3715),IF(C3715="Withdrawal",(X3714-AE3715)))))</f>
        <v/>
      </c>
      <c r="Y3715" s="145" t="str">
        <f t="shared" si="693"/>
        <v/>
      </c>
      <c r="Z3715" s="118"/>
      <c r="AA3715" s="118"/>
      <c r="AB3715" s="118"/>
      <c r="AC3715" s="118"/>
      <c r="AD3715" s="118"/>
      <c r="AE3715" s="139"/>
      <c r="AF3715" s="118"/>
      <c r="AG3715" s="118"/>
      <c r="AH3715" s="147" t="str">
        <f t="shared" si="694"/>
        <v/>
      </c>
      <c r="AI3715" s="147" t="str">
        <f t="shared" si="695"/>
        <v/>
      </c>
      <c r="AJ3715" s="148" t="str">
        <f t="shared" si="684"/>
        <v/>
      </c>
      <c r="AK3715" s="148" t="str">
        <f t="shared" si="685"/>
        <v/>
      </c>
      <c r="AL3715" s="147" t="str">
        <f t="shared" si="686"/>
        <v/>
      </c>
      <c r="AM3715" s="147" t="str">
        <f t="shared" si="687"/>
        <v/>
      </c>
      <c r="AN3715" s="147" t="str">
        <f t="shared" si="688"/>
        <v/>
      </c>
      <c r="AO3715" s="118"/>
    </row>
    <row r="3716" spans="1:41">
      <c r="A3716" s="118"/>
      <c r="B3716" s="118"/>
      <c r="C3716" s="118"/>
      <c r="D3716" s="118"/>
      <c r="E3716" s="118"/>
      <c r="F3716" s="118"/>
      <c r="G3716" s="118"/>
      <c r="H3716" s="118"/>
      <c r="I3716" s="118"/>
      <c r="J3716" s="118"/>
      <c r="K3716" s="118"/>
      <c r="L3716" s="118"/>
      <c r="M3716" s="118"/>
      <c r="N3716" s="118"/>
      <c r="O3716" s="143" t="str">
        <f>IF(H3716="","",(S3716/S3716)&amp;":"&amp;ROUND(AH3716/S3716,2))</f>
        <v/>
      </c>
      <c r="P3716" s="118"/>
      <c r="Q3716" s="118"/>
      <c r="R3716" s="143" t="str">
        <f>IF(H3716="","",(S3716/S3716)&amp;":"&amp;ROUND(AI3716/S3716,2))</f>
        <v/>
      </c>
      <c r="S3716" s="144" t="str">
        <f t="shared" si="689"/>
        <v/>
      </c>
      <c r="T3716" s="145" t="str">
        <f t="shared" si="690"/>
        <v/>
      </c>
      <c r="U3716" s="118"/>
      <c r="V3716" s="145" t="str">
        <f t="shared" si="691"/>
        <v/>
      </c>
      <c r="W3716" s="144" t="str">
        <f t="shared" si="692"/>
        <v/>
      </c>
      <c r="X3716" s="146" t="str">
        <f>IF(C3716="","",IF(OR(C3716="Trade",C3716="Multi Position"),(X3715+V3716),IF(C3716="Deposit",(X3715+AE3716),IF(C3716="Withdrawal",(X3715-AE3716)))))</f>
        <v/>
      </c>
      <c r="Y3716" s="145" t="str">
        <f t="shared" si="693"/>
        <v/>
      </c>
      <c r="Z3716" s="118"/>
      <c r="AA3716" s="118"/>
      <c r="AB3716" s="118"/>
      <c r="AC3716" s="118"/>
      <c r="AD3716" s="118"/>
      <c r="AE3716" s="139"/>
      <c r="AF3716" s="118"/>
      <c r="AG3716" s="118"/>
      <c r="AH3716" s="147" t="str">
        <f t="shared" si="694"/>
        <v/>
      </c>
      <c r="AI3716" s="147" t="str">
        <f t="shared" si="695"/>
        <v/>
      </c>
      <c r="AJ3716" s="148" t="str">
        <f t="shared" si="684"/>
        <v/>
      </c>
      <c r="AK3716" s="148" t="str">
        <f t="shared" si="685"/>
        <v/>
      </c>
      <c r="AL3716" s="147" t="str">
        <f t="shared" si="686"/>
        <v/>
      </c>
      <c r="AM3716" s="147" t="str">
        <f t="shared" si="687"/>
        <v/>
      </c>
      <c r="AN3716" s="147" t="str">
        <f t="shared" si="688"/>
        <v/>
      </c>
      <c r="AO3716" s="118"/>
    </row>
    <row r="3717" spans="1:41">
      <c r="A3717" s="118"/>
      <c r="B3717" s="118"/>
      <c r="C3717" s="118"/>
      <c r="D3717" s="118"/>
      <c r="E3717" s="118"/>
      <c r="F3717" s="118"/>
      <c r="G3717" s="118"/>
      <c r="H3717" s="118"/>
      <c r="I3717" s="118"/>
      <c r="J3717" s="118"/>
      <c r="K3717" s="118"/>
      <c r="L3717" s="118"/>
      <c r="M3717" s="118"/>
      <c r="N3717" s="118"/>
      <c r="O3717" s="143" t="str">
        <f>IF(H3717="","",(S3717/S3717)&amp;":"&amp;ROUND(AH3717/S3717,2))</f>
        <v/>
      </c>
      <c r="P3717" s="118"/>
      <c r="Q3717" s="118"/>
      <c r="R3717" s="143" t="str">
        <f>IF(H3717="","",(S3717/S3717)&amp;":"&amp;ROUND(AI3717/S3717,2))</f>
        <v/>
      </c>
      <c r="S3717" s="144" t="str">
        <f t="shared" si="689"/>
        <v/>
      </c>
      <c r="T3717" s="145" t="str">
        <f t="shared" si="690"/>
        <v/>
      </c>
      <c r="U3717" s="118"/>
      <c r="V3717" s="145" t="str">
        <f t="shared" si="691"/>
        <v/>
      </c>
      <c r="W3717" s="144" t="str">
        <f t="shared" si="692"/>
        <v/>
      </c>
      <c r="X3717" s="146" t="str">
        <f>IF(C3717="","",IF(OR(C3717="Trade",C3717="Multi Position"),(X3716+V3717),IF(C3717="Deposit",(X3716+AE3717),IF(C3717="Withdrawal",(X3716-AE3717)))))</f>
        <v/>
      </c>
      <c r="Y3717" s="145" t="str">
        <f t="shared" si="693"/>
        <v/>
      </c>
      <c r="Z3717" s="118"/>
      <c r="AA3717" s="118"/>
      <c r="AB3717" s="118"/>
      <c r="AC3717" s="118"/>
      <c r="AD3717" s="118"/>
      <c r="AE3717" s="139"/>
      <c r="AF3717" s="118"/>
      <c r="AG3717" s="118"/>
      <c r="AH3717" s="147" t="str">
        <f t="shared" si="694"/>
        <v/>
      </c>
      <c r="AI3717" s="147" t="str">
        <f t="shared" si="695"/>
        <v/>
      </c>
      <c r="AJ3717" s="148" t="str">
        <f t="shared" si="684"/>
        <v/>
      </c>
      <c r="AK3717" s="148" t="str">
        <f t="shared" si="685"/>
        <v/>
      </c>
      <c r="AL3717" s="147" t="str">
        <f t="shared" si="686"/>
        <v/>
      </c>
      <c r="AM3717" s="147" t="str">
        <f t="shared" si="687"/>
        <v/>
      </c>
      <c r="AN3717" s="147" t="str">
        <f t="shared" si="688"/>
        <v/>
      </c>
      <c r="AO3717" s="118"/>
    </row>
    <row r="3718" spans="1:41">
      <c r="A3718" s="118"/>
      <c r="B3718" s="118"/>
      <c r="C3718" s="118"/>
      <c r="D3718" s="118"/>
      <c r="E3718" s="118"/>
      <c r="F3718" s="118"/>
      <c r="G3718" s="118"/>
      <c r="H3718" s="118"/>
      <c r="I3718" s="118"/>
      <c r="J3718" s="118"/>
      <c r="K3718" s="118"/>
      <c r="L3718" s="118"/>
      <c r="M3718" s="118"/>
      <c r="N3718" s="118"/>
      <c r="O3718" s="143" t="str">
        <f>IF(H3718="","",(S3718/S3718)&amp;":"&amp;ROUND(AH3718/S3718,2))</f>
        <v/>
      </c>
      <c r="P3718" s="118"/>
      <c r="Q3718" s="118"/>
      <c r="R3718" s="143" t="str">
        <f>IF(H3718="","",(S3718/S3718)&amp;":"&amp;ROUND(AI3718/S3718,2))</f>
        <v/>
      </c>
      <c r="S3718" s="144" t="str">
        <f t="shared" si="689"/>
        <v/>
      </c>
      <c r="T3718" s="145" t="str">
        <f t="shared" si="690"/>
        <v/>
      </c>
      <c r="U3718" s="118"/>
      <c r="V3718" s="145" t="str">
        <f t="shared" si="691"/>
        <v/>
      </c>
      <c r="W3718" s="144" t="str">
        <f t="shared" si="692"/>
        <v/>
      </c>
      <c r="X3718" s="146" t="str">
        <f>IF(C3718="","",IF(OR(C3718="Trade",C3718="Multi Position"),(X3717+V3718),IF(C3718="Deposit",(X3717+AE3718),IF(C3718="Withdrawal",(X3717-AE3718)))))</f>
        <v/>
      </c>
      <c r="Y3718" s="145" t="str">
        <f t="shared" si="693"/>
        <v/>
      </c>
      <c r="Z3718" s="118"/>
      <c r="AA3718" s="118"/>
      <c r="AB3718" s="118"/>
      <c r="AC3718" s="118"/>
      <c r="AD3718" s="118"/>
      <c r="AE3718" s="139"/>
      <c r="AF3718" s="118"/>
      <c r="AG3718" s="118"/>
      <c r="AH3718" s="147" t="str">
        <f t="shared" si="694"/>
        <v/>
      </c>
      <c r="AI3718" s="147" t="str">
        <f t="shared" si="695"/>
        <v/>
      </c>
      <c r="AJ3718" s="148" t="str">
        <f t="shared" si="684"/>
        <v/>
      </c>
      <c r="AK3718" s="148" t="str">
        <f t="shared" si="685"/>
        <v/>
      </c>
      <c r="AL3718" s="147" t="str">
        <f t="shared" si="686"/>
        <v/>
      </c>
      <c r="AM3718" s="147" t="str">
        <f t="shared" si="687"/>
        <v/>
      </c>
      <c r="AN3718" s="147" t="str">
        <f t="shared" si="688"/>
        <v/>
      </c>
      <c r="AO3718" s="118"/>
    </row>
    <row r="3719" spans="1:41">
      <c r="A3719" s="118"/>
      <c r="B3719" s="118"/>
      <c r="C3719" s="118"/>
      <c r="D3719" s="118"/>
      <c r="E3719" s="118"/>
      <c r="F3719" s="118"/>
      <c r="G3719" s="118"/>
      <c r="H3719" s="118"/>
      <c r="I3719" s="118"/>
      <c r="J3719" s="118"/>
      <c r="K3719" s="118"/>
      <c r="L3719" s="118"/>
      <c r="M3719" s="118"/>
      <c r="N3719" s="118"/>
      <c r="O3719" s="143" t="str">
        <f>IF(H3719="","",(S3719/S3719)&amp;":"&amp;ROUND(AH3719/S3719,2))</f>
        <v/>
      </c>
      <c r="P3719" s="118"/>
      <c r="Q3719" s="118"/>
      <c r="R3719" s="143" t="str">
        <f>IF(H3719="","",(S3719/S3719)&amp;":"&amp;ROUND(AI3719/S3719,2))</f>
        <v/>
      </c>
      <c r="S3719" s="144" t="str">
        <f t="shared" si="689"/>
        <v/>
      </c>
      <c r="T3719" s="145" t="str">
        <f t="shared" si="690"/>
        <v/>
      </c>
      <c r="U3719" s="118"/>
      <c r="V3719" s="145" t="str">
        <f t="shared" si="691"/>
        <v/>
      </c>
      <c r="W3719" s="144" t="str">
        <f t="shared" si="692"/>
        <v/>
      </c>
      <c r="X3719" s="146" t="str">
        <f>IF(C3719="","",IF(OR(C3719="Trade",C3719="Multi Position"),(X3718+V3719),IF(C3719="Deposit",(X3718+AE3719),IF(C3719="Withdrawal",(X3718-AE3719)))))</f>
        <v/>
      </c>
      <c r="Y3719" s="145" t="str">
        <f t="shared" si="693"/>
        <v/>
      </c>
      <c r="Z3719" s="118"/>
      <c r="AA3719" s="118"/>
      <c r="AB3719" s="118"/>
      <c r="AC3719" s="118"/>
      <c r="AD3719" s="118"/>
      <c r="AE3719" s="139"/>
      <c r="AF3719" s="118"/>
      <c r="AG3719" s="118"/>
      <c r="AH3719" s="147" t="str">
        <f t="shared" si="694"/>
        <v/>
      </c>
      <c r="AI3719" s="147" t="str">
        <f t="shared" si="695"/>
        <v/>
      </c>
      <c r="AJ3719" s="148" t="str">
        <f t="shared" si="684"/>
        <v/>
      </c>
      <c r="AK3719" s="148" t="str">
        <f t="shared" si="685"/>
        <v/>
      </c>
      <c r="AL3719" s="147" t="str">
        <f t="shared" si="686"/>
        <v/>
      </c>
      <c r="AM3719" s="147" t="str">
        <f t="shared" si="687"/>
        <v/>
      </c>
      <c r="AN3719" s="147" t="str">
        <f t="shared" si="688"/>
        <v/>
      </c>
      <c r="AO3719" s="118"/>
    </row>
    <row r="3720" spans="1:41">
      <c r="A3720" s="118"/>
      <c r="B3720" s="118"/>
      <c r="C3720" s="118"/>
      <c r="D3720" s="118"/>
      <c r="E3720" s="118"/>
      <c r="F3720" s="118"/>
      <c r="G3720" s="118"/>
      <c r="H3720" s="118"/>
      <c r="I3720" s="118"/>
      <c r="J3720" s="118"/>
      <c r="K3720" s="118"/>
      <c r="L3720" s="118"/>
      <c r="M3720" s="118"/>
      <c r="N3720" s="118"/>
      <c r="O3720" s="143" t="str">
        <f>IF(H3720="","",(S3720/S3720)&amp;":"&amp;ROUND(AH3720/S3720,2))</f>
        <v/>
      </c>
      <c r="P3720" s="118"/>
      <c r="Q3720" s="118"/>
      <c r="R3720" s="143" t="str">
        <f>IF(H3720="","",(S3720/S3720)&amp;":"&amp;ROUND(AI3720/S3720,2))</f>
        <v/>
      </c>
      <c r="S3720" s="144" t="str">
        <f t="shared" si="689"/>
        <v/>
      </c>
      <c r="T3720" s="145" t="str">
        <f t="shared" si="690"/>
        <v/>
      </c>
      <c r="U3720" s="118"/>
      <c r="V3720" s="145" t="str">
        <f t="shared" si="691"/>
        <v/>
      </c>
      <c r="W3720" s="144" t="str">
        <f t="shared" si="692"/>
        <v/>
      </c>
      <c r="X3720" s="146" t="str">
        <f>IF(C3720="","",IF(OR(C3720="Trade",C3720="Multi Position"),(X3719+V3720),IF(C3720="Deposit",(X3719+AE3720),IF(C3720="Withdrawal",(X3719-AE3720)))))</f>
        <v/>
      </c>
      <c r="Y3720" s="145" t="str">
        <f t="shared" si="693"/>
        <v/>
      </c>
      <c r="Z3720" s="118"/>
      <c r="AA3720" s="118"/>
      <c r="AB3720" s="118"/>
      <c r="AC3720" s="118"/>
      <c r="AD3720" s="118"/>
      <c r="AE3720" s="139"/>
      <c r="AF3720" s="118"/>
      <c r="AG3720" s="118"/>
      <c r="AH3720" s="147" t="str">
        <f t="shared" si="694"/>
        <v/>
      </c>
      <c r="AI3720" s="147" t="str">
        <f t="shared" si="695"/>
        <v/>
      </c>
      <c r="AJ3720" s="148" t="str">
        <f t="shared" si="684"/>
        <v/>
      </c>
      <c r="AK3720" s="148" t="str">
        <f t="shared" si="685"/>
        <v/>
      </c>
      <c r="AL3720" s="147" t="str">
        <f t="shared" si="686"/>
        <v/>
      </c>
      <c r="AM3720" s="147" t="str">
        <f t="shared" si="687"/>
        <v/>
      </c>
      <c r="AN3720" s="147" t="str">
        <f t="shared" si="688"/>
        <v/>
      </c>
      <c r="AO3720" s="118"/>
    </row>
    <row r="3721" spans="1:41">
      <c r="A3721" s="118"/>
      <c r="B3721" s="118"/>
      <c r="C3721" s="118"/>
      <c r="D3721" s="118"/>
      <c r="E3721" s="118"/>
      <c r="F3721" s="118"/>
      <c r="G3721" s="118"/>
      <c r="H3721" s="118"/>
      <c r="I3721" s="118"/>
      <c r="J3721" s="118"/>
      <c r="K3721" s="118"/>
      <c r="L3721" s="118"/>
      <c r="M3721" s="118"/>
      <c r="N3721" s="118"/>
      <c r="O3721" s="143" t="str">
        <f>IF(H3721="","",(S3721/S3721)&amp;":"&amp;ROUND(AH3721/S3721,2))</f>
        <v/>
      </c>
      <c r="P3721" s="118"/>
      <c r="Q3721" s="118"/>
      <c r="R3721" s="143" t="str">
        <f>IF(H3721="","",(S3721/S3721)&amp;":"&amp;ROUND(AI3721/S3721,2))</f>
        <v/>
      </c>
      <c r="S3721" s="144" t="str">
        <f t="shared" si="689"/>
        <v/>
      </c>
      <c r="T3721" s="145" t="str">
        <f t="shared" si="690"/>
        <v/>
      </c>
      <c r="U3721" s="118"/>
      <c r="V3721" s="145" t="str">
        <f t="shared" si="691"/>
        <v/>
      </c>
      <c r="W3721" s="144" t="str">
        <f t="shared" si="692"/>
        <v/>
      </c>
      <c r="X3721" s="146" t="str">
        <f>IF(C3721="","",IF(OR(C3721="Trade",C3721="Multi Position"),(X3720+V3721),IF(C3721="Deposit",(X3720+AE3721),IF(C3721="Withdrawal",(X3720-AE3721)))))</f>
        <v/>
      </c>
      <c r="Y3721" s="145" t="str">
        <f t="shared" si="693"/>
        <v/>
      </c>
      <c r="Z3721" s="118"/>
      <c r="AA3721" s="118"/>
      <c r="AB3721" s="118"/>
      <c r="AC3721" s="118"/>
      <c r="AD3721" s="118"/>
      <c r="AE3721" s="139"/>
      <c r="AF3721" s="118"/>
      <c r="AG3721" s="118"/>
      <c r="AH3721" s="147" t="str">
        <f t="shared" si="694"/>
        <v/>
      </c>
      <c r="AI3721" s="147" t="str">
        <f t="shared" si="695"/>
        <v/>
      </c>
      <c r="AJ3721" s="148" t="str">
        <f t="shared" si="684"/>
        <v/>
      </c>
      <c r="AK3721" s="148" t="str">
        <f t="shared" si="685"/>
        <v/>
      </c>
      <c r="AL3721" s="147" t="str">
        <f t="shared" si="686"/>
        <v/>
      </c>
      <c r="AM3721" s="147" t="str">
        <f t="shared" si="687"/>
        <v/>
      </c>
      <c r="AN3721" s="147" t="str">
        <f t="shared" si="688"/>
        <v/>
      </c>
      <c r="AO3721" s="118"/>
    </row>
    <row r="3722" spans="1:41">
      <c r="A3722" s="118"/>
      <c r="B3722" s="118"/>
      <c r="C3722" s="118"/>
      <c r="D3722" s="118"/>
      <c r="E3722" s="118"/>
      <c r="F3722" s="118"/>
      <c r="G3722" s="118"/>
      <c r="H3722" s="118"/>
      <c r="I3722" s="118"/>
      <c r="J3722" s="118"/>
      <c r="K3722" s="118"/>
      <c r="L3722" s="118"/>
      <c r="M3722" s="118"/>
      <c r="N3722" s="118"/>
      <c r="O3722" s="143" t="str">
        <f>IF(H3722="","",(S3722/S3722)&amp;":"&amp;ROUND(AH3722/S3722,2))</f>
        <v/>
      </c>
      <c r="P3722" s="118"/>
      <c r="Q3722" s="118"/>
      <c r="R3722" s="143" t="str">
        <f>IF(H3722="","",(S3722/S3722)&amp;":"&amp;ROUND(AI3722/S3722,2))</f>
        <v/>
      </c>
      <c r="S3722" s="144" t="str">
        <f t="shared" si="689"/>
        <v/>
      </c>
      <c r="T3722" s="145" t="str">
        <f t="shared" si="690"/>
        <v/>
      </c>
      <c r="U3722" s="118"/>
      <c r="V3722" s="145" t="str">
        <f t="shared" si="691"/>
        <v/>
      </c>
      <c r="W3722" s="144" t="str">
        <f t="shared" si="692"/>
        <v/>
      </c>
      <c r="X3722" s="146" t="str">
        <f>IF(C3722="","",IF(OR(C3722="Trade",C3722="Multi Position"),(X3721+V3722),IF(C3722="Deposit",(X3721+AE3722),IF(C3722="Withdrawal",(X3721-AE3722)))))</f>
        <v/>
      </c>
      <c r="Y3722" s="145" t="str">
        <f t="shared" si="693"/>
        <v/>
      </c>
      <c r="Z3722" s="118"/>
      <c r="AA3722" s="118"/>
      <c r="AB3722" s="118"/>
      <c r="AC3722" s="118"/>
      <c r="AD3722" s="118"/>
      <c r="AE3722" s="139"/>
      <c r="AF3722" s="118"/>
      <c r="AG3722" s="118"/>
      <c r="AH3722" s="147" t="str">
        <f t="shared" si="694"/>
        <v/>
      </c>
      <c r="AI3722" s="147" t="str">
        <f t="shared" si="695"/>
        <v/>
      </c>
      <c r="AJ3722" s="148" t="str">
        <f t="shared" ref="AJ3722:AJ3785" si="696">IF(V3722&lt;0,V3722/-X3722,S3722)</f>
        <v/>
      </c>
      <c r="AK3722" s="148" t="str">
        <f t="shared" ref="AK3722:AK3785" si="697">IF(V3722="","",IF(H3722="LONG",IF(V3722&gt;0,V3722/X3722,((L3722*(P3722-K3722))/X3722)),IF(V3722&gt;0,V3722/X3722,((L3722*(K3722-P3722))/X3722))))</f>
        <v/>
      </c>
      <c r="AL3722" s="147" t="str">
        <f t="shared" ref="AL3722:AL3785" si="698">IF(B3722="","",MONTH(B3722))</f>
        <v/>
      </c>
      <c r="AM3722" s="147" t="str">
        <f t="shared" ref="AM3722:AM3785" si="699">IF(B3722="","",YEAR(B3722))</f>
        <v/>
      </c>
      <c r="AN3722" s="147" t="str">
        <f t="shared" ref="AN3722:AN3785" si="700">IF(B3722="","",DAY(B3722))</f>
        <v/>
      </c>
      <c r="AO3722" s="118"/>
    </row>
    <row r="3723" spans="1:41">
      <c r="A3723" s="118"/>
      <c r="B3723" s="118"/>
      <c r="C3723" s="118"/>
      <c r="D3723" s="118"/>
      <c r="E3723" s="118"/>
      <c r="F3723" s="118"/>
      <c r="G3723" s="118"/>
      <c r="H3723" s="118"/>
      <c r="I3723" s="118"/>
      <c r="J3723" s="118"/>
      <c r="K3723" s="118"/>
      <c r="L3723" s="118"/>
      <c r="M3723" s="118"/>
      <c r="N3723" s="118"/>
      <c r="O3723" s="143" t="str">
        <f>IF(H3723="","",(S3723/S3723)&amp;":"&amp;ROUND(AH3723/S3723,2))</f>
        <v/>
      </c>
      <c r="P3723" s="118"/>
      <c r="Q3723" s="118"/>
      <c r="R3723" s="143" t="str">
        <f>IF(H3723="","",(S3723/S3723)&amp;":"&amp;ROUND(AI3723/S3723,2))</f>
        <v/>
      </c>
      <c r="S3723" s="144" t="str">
        <f t="shared" ref="S3723:S3786" si="701">IF(N3723="","",IF(H3723="LONG",(((K3723-M3723)*L3723)/X3722),(((M3723-K3723)*L3723)/X3722)))</f>
        <v/>
      </c>
      <c r="T3723" s="145" t="str">
        <f t="shared" ref="T3723:T3786" si="702">IF(K3723="","",IF(H3723="LONG",(P3723*L3723)-(K3723*L3723),(K3723*L3723)-(P3723*L3723)))</f>
        <v/>
      </c>
      <c r="U3723" s="118"/>
      <c r="V3723" s="145" t="str">
        <f t="shared" ref="V3723:V3786" si="703">IF(K3723="","",IF(T3723&lt;0,(T3723)-+U3723,(T3723)-U3723))</f>
        <v/>
      </c>
      <c r="W3723" s="144" t="str">
        <f t="shared" ref="W3723:W3786" si="704">IF(P3723="","",SUM(V3723/X3722))</f>
        <v/>
      </c>
      <c r="X3723" s="146" t="str">
        <f>IF(C3723="","",IF(OR(C3723="Trade",C3723="Multi Position"),(X3722+V3723),IF(C3723="Deposit",(X3722+AE3723),IF(C3723="Withdrawal",(X3722-AE3723)))))</f>
        <v/>
      </c>
      <c r="Y3723" s="145" t="str">
        <f t="shared" ref="Y3723:Y3786" si="705">IF(Q3723="","",INT(Q3723-B3723)&amp;" Days "&amp;TEXT(Q3723-B3723,"H"" Hrs ""m"" mins """))</f>
        <v/>
      </c>
      <c r="Z3723" s="118"/>
      <c r="AA3723" s="118"/>
      <c r="AB3723" s="118"/>
      <c r="AC3723" s="118"/>
      <c r="AD3723" s="118"/>
      <c r="AE3723" s="139"/>
      <c r="AF3723" s="118"/>
      <c r="AG3723" s="118"/>
      <c r="AH3723" s="147" t="str">
        <f t="shared" ref="AH3723:AH3786" si="706">IF(K3723="","", IF(H3723="LONG", (((N3723-K3723)*L3723)/X3722), (((K3723-N3723)*L3723)/X3722)))</f>
        <v/>
      </c>
      <c r="AI3723" s="147" t="str">
        <f t="shared" ref="AI3723:AI3786" si="707">IF(K3723="","", IF(H3723="LONG", (((P3723-K3723)*L3723)/X3722), (((K3723-P3723)*L3723)/X3722)))</f>
        <v/>
      </c>
      <c r="AJ3723" s="148" t="str">
        <f t="shared" si="696"/>
        <v/>
      </c>
      <c r="AK3723" s="148" t="str">
        <f t="shared" si="697"/>
        <v/>
      </c>
      <c r="AL3723" s="147" t="str">
        <f t="shared" si="698"/>
        <v/>
      </c>
      <c r="AM3723" s="147" t="str">
        <f t="shared" si="699"/>
        <v/>
      </c>
      <c r="AN3723" s="147" t="str">
        <f t="shared" si="700"/>
        <v/>
      </c>
      <c r="AO3723" s="118"/>
    </row>
    <row r="3724" spans="1:41">
      <c r="A3724" s="118"/>
      <c r="B3724" s="118"/>
      <c r="C3724" s="118"/>
      <c r="D3724" s="118"/>
      <c r="E3724" s="118"/>
      <c r="F3724" s="118"/>
      <c r="G3724" s="118"/>
      <c r="H3724" s="118"/>
      <c r="I3724" s="118"/>
      <c r="J3724" s="118"/>
      <c r="K3724" s="118"/>
      <c r="L3724" s="118"/>
      <c r="M3724" s="118"/>
      <c r="N3724" s="118"/>
      <c r="O3724" s="143" t="str">
        <f>IF(H3724="","",(S3724/S3724)&amp;":"&amp;ROUND(AH3724/S3724,2))</f>
        <v/>
      </c>
      <c r="P3724" s="118"/>
      <c r="Q3724" s="118"/>
      <c r="R3724" s="143" t="str">
        <f>IF(H3724="","",(S3724/S3724)&amp;":"&amp;ROUND(AI3724/S3724,2))</f>
        <v/>
      </c>
      <c r="S3724" s="144" t="str">
        <f t="shared" si="701"/>
        <v/>
      </c>
      <c r="T3724" s="145" t="str">
        <f t="shared" si="702"/>
        <v/>
      </c>
      <c r="U3724" s="118"/>
      <c r="V3724" s="145" t="str">
        <f t="shared" si="703"/>
        <v/>
      </c>
      <c r="W3724" s="144" t="str">
        <f t="shared" si="704"/>
        <v/>
      </c>
      <c r="X3724" s="146" t="str">
        <f>IF(C3724="","",IF(OR(C3724="Trade",C3724="Multi Position"),(X3723+V3724),IF(C3724="Deposit",(X3723+AE3724),IF(C3724="Withdrawal",(X3723-AE3724)))))</f>
        <v/>
      </c>
      <c r="Y3724" s="145" t="str">
        <f t="shared" si="705"/>
        <v/>
      </c>
      <c r="Z3724" s="118"/>
      <c r="AA3724" s="118"/>
      <c r="AB3724" s="118"/>
      <c r="AC3724" s="118"/>
      <c r="AD3724" s="118"/>
      <c r="AE3724" s="139"/>
      <c r="AF3724" s="118"/>
      <c r="AG3724" s="118"/>
      <c r="AH3724" s="147" t="str">
        <f t="shared" si="706"/>
        <v/>
      </c>
      <c r="AI3724" s="147" t="str">
        <f t="shared" si="707"/>
        <v/>
      </c>
      <c r="AJ3724" s="148" t="str">
        <f t="shared" si="696"/>
        <v/>
      </c>
      <c r="AK3724" s="148" t="str">
        <f t="shared" si="697"/>
        <v/>
      </c>
      <c r="AL3724" s="147" t="str">
        <f t="shared" si="698"/>
        <v/>
      </c>
      <c r="AM3724" s="147" t="str">
        <f t="shared" si="699"/>
        <v/>
      </c>
      <c r="AN3724" s="147" t="str">
        <f t="shared" si="700"/>
        <v/>
      </c>
      <c r="AO3724" s="118"/>
    </row>
    <row r="3725" spans="1:41">
      <c r="A3725" s="118"/>
      <c r="B3725" s="118"/>
      <c r="C3725" s="118"/>
      <c r="D3725" s="118"/>
      <c r="E3725" s="118"/>
      <c r="F3725" s="118"/>
      <c r="G3725" s="118"/>
      <c r="H3725" s="118"/>
      <c r="I3725" s="118"/>
      <c r="J3725" s="118"/>
      <c r="K3725" s="118"/>
      <c r="L3725" s="118"/>
      <c r="M3725" s="118"/>
      <c r="N3725" s="118"/>
      <c r="O3725" s="143" t="str">
        <f>IF(H3725="","",(S3725/S3725)&amp;":"&amp;ROUND(AH3725/S3725,2))</f>
        <v/>
      </c>
      <c r="P3725" s="118"/>
      <c r="Q3725" s="118"/>
      <c r="R3725" s="143" t="str">
        <f>IF(H3725="","",(S3725/S3725)&amp;":"&amp;ROUND(AI3725/S3725,2))</f>
        <v/>
      </c>
      <c r="S3725" s="144" t="str">
        <f t="shared" si="701"/>
        <v/>
      </c>
      <c r="T3725" s="145" t="str">
        <f t="shared" si="702"/>
        <v/>
      </c>
      <c r="U3725" s="118"/>
      <c r="V3725" s="145" t="str">
        <f t="shared" si="703"/>
        <v/>
      </c>
      <c r="W3725" s="144" t="str">
        <f t="shared" si="704"/>
        <v/>
      </c>
      <c r="X3725" s="146" t="str">
        <f>IF(C3725="","",IF(OR(C3725="Trade",C3725="Multi Position"),(X3724+V3725),IF(C3725="Deposit",(X3724+AE3725),IF(C3725="Withdrawal",(X3724-AE3725)))))</f>
        <v/>
      </c>
      <c r="Y3725" s="145" t="str">
        <f t="shared" si="705"/>
        <v/>
      </c>
      <c r="Z3725" s="118"/>
      <c r="AA3725" s="118"/>
      <c r="AB3725" s="118"/>
      <c r="AC3725" s="118"/>
      <c r="AD3725" s="118"/>
      <c r="AE3725" s="139"/>
      <c r="AF3725" s="118"/>
      <c r="AG3725" s="118"/>
      <c r="AH3725" s="147" t="str">
        <f t="shared" si="706"/>
        <v/>
      </c>
      <c r="AI3725" s="147" t="str">
        <f t="shared" si="707"/>
        <v/>
      </c>
      <c r="AJ3725" s="148" t="str">
        <f t="shared" si="696"/>
        <v/>
      </c>
      <c r="AK3725" s="148" t="str">
        <f t="shared" si="697"/>
        <v/>
      </c>
      <c r="AL3725" s="147" t="str">
        <f t="shared" si="698"/>
        <v/>
      </c>
      <c r="AM3725" s="147" t="str">
        <f t="shared" si="699"/>
        <v/>
      </c>
      <c r="AN3725" s="147" t="str">
        <f t="shared" si="700"/>
        <v/>
      </c>
      <c r="AO3725" s="118"/>
    </row>
    <row r="3726" spans="1:41">
      <c r="A3726" s="118"/>
      <c r="B3726" s="118"/>
      <c r="C3726" s="118"/>
      <c r="D3726" s="118"/>
      <c r="E3726" s="118"/>
      <c r="F3726" s="118"/>
      <c r="G3726" s="118"/>
      <c r="H3726" s="118"/>
      <c r="I3726" s="118"/>
      <c r="J3726" s="118"/>
      <c r="K3726" s="118"/>
      <c r="L3726" s="118"/>
      <c r="M3726" s="118"/>
      <c r="N3726" s="118"/>
      <c r="O3726" s="143" t="str">
        <f>IF(H3726="","",(S3726/S3726)&amp;":"&amp;ROUND(AH3726/S3726,2))</f>
        <v/>
      </c>
      <c r="P3726" s="118"/>
      <c r="Q3726" s="118"/>
      <c r="R3726" s="143" t="str">
        <f>IF(H3726="","",(S3726/S3726)&amp;":"&amp;ROUND(AI3726/S3726,2))</f>
        <v/>
      </c>
      <c r="S3726" s="144" t="str">
        <f t="shared" si="701"/>
        <v/>
      </c>
      <c r="T3726" s="145" t="str">
        <f t="shared" si="702"/>
        <v/>
      </c>
      <c r="U3726" s="118"/>
      <c r="V3726" s="145" t="str">
        <f t="shared" si="703"/>
        <v/>
      </c>
      <c r="W3726" s="144" t="str">
        <f t="shared" si="704"/>
        <v/>
      </c>
      <c r="X3726" s="146" t="str">
        <f>IF(C3726="","",IF(OR(C3726="Trade",C3726="Multi Position"),(X3725+V3726),IF(C3726="Deposit",(X3725+AE3726),IF(C3726="Withdrawal",(X3725-AE3726)))))</f>
        <v/>
      </c>
      <c r="Y3726" s="145" t="str">
        <f t="shared" si="705"/>
        <v/>
      </c>
      <c r="Z3726" s="118"/>
      <c r="AA3726" s="118"/>
      <c r="AB3726" s="118"/>
      <c r="AC3726" s="118"/>
      <c r="AD3726" s="118"/>
      <c r="AE3726" s="139"/>
      <c r="AF3726" s="118"/>
      <c r="AG3726" s="118"/>
      <c r="AH3726" s="147" t="str">
        <f t="shared" si="706"/>
        <v/>
      </c>
      <c r="AI3726" s="147" t="str">
        <f t="shared" si="707"/>
        <v/>
      </c>
      <c r="AJ3726" s="148" t="str">
        <f t="shared" si="696"/>
        <v/>
      </c>
      <c r="AK3726" s="148" t="str">
        <f t="shared" si="697"/>
        <v/>
      </c>
      <c r="AL3726" s="147" t="str">
        <f t="shared" si="698"/>
        <v/>
      </c>
      <c r="AM3726" s="147" t="str">
        <f t="shared" si="699"/>
        <v/>
      </c>
      <c r="AN3726" s="147" t="str">
        <f t="shared" si="700"/>
        <v/>
      </c>
      <c r="AO3726" s="118"/>
    </row>
    <row r="3727" spans="1:41">
      <c r="A3727" s="118"/>
      <c r="B3727" s="118"/>
      <c r="C3727" s="118"/>
      <c r="D3727" s="118"/>
      <c r="E3727" s="118"/>
      <c r="F3727" s="118"/>
      <c r="G3727" s="118"/>
      <c r="H3727" s="118"/>
      <c r="I3727" s="118"/>
      <c r="J3727" s="118"/>
      <c r="K3727" s="118"/>
      <c r="L3727" s="118"/>
      <c r="M3727" s="118"/>
      <c r="N3727" s="118"/>
      <c r="O3727" s="143" t="str">
        <f>IF(H3727="","",(S3727/S3727)&amp;":"&amp;ROUND(AH3727/S3727,2))</f>
        <v/>
      </c>
      <c r="P3727" s="118"/>
      <c r="Q3727" s="118"/>
      <c r="R3727" s="143" t="str">
        <f>IF(H3727="","",(S3727/S3727)&amp;":"&amp;ROUND(AI3727/S3727,2))</f>
        <v/>
      </c>
      <c r="S3727" s="144" t="str">
        <f t="shared" si="701"/>
        <v/>
      </c>
      <c r="T3727" s="145" t="str">
        <f t="shared" si="702"/>
        <v/>
      </c>
      <c r="U3727" s="118"/>
      <c r="V3727" s="145" t="str">
        <f t="shared" si="703"/>
        <v/>
      </c>
      <c r="W3727" s="144" t="str">
        <f t="shared" si="704"/>
        <v/>
      </c>
      <c r="X3727" s="146" t="str">
        <f>IF(C3727="","",IF(OR(C3727="Trade",C3727="Multi Position"),(X3726+V3727),IF(C3727="Deposit",(X3726+AE3727),IF(C3727="Withdrawal",(X3726-AE3727)))))</f>
        <v/>
      </c>
      <c r="Y3727" s="145" t="str">
        <f t="shared" si="705"/>
        <v/>
      </c>
      <c r="Z3727" s="118"/>
      <c r="AA3727" s="118"/>
      <c r="AB3727" s="118"/>
      <c r="AC3727" s="118"/>
      <c r="AD3727" s="118"/>
      <c r="AE3727" s="139"/>
      <c r="AF3727" s="118"/>
      <c r="AG3727" s="118"/>
      <c r="AH3727" s="147" t="str">
        <f t="shared" si="706"/>
        <v/>
      </c>
      <c r="AI3727" s="147" t="str">
        <f t="shared" si="707"/>
        <v/>
      </c>
      <c r="AJ3727" s="148" t="str">
        <f t="shared" si="696"/>
        <v/>
      </c>
      <c r="AK3727" s="148" t="str">
        <f t="shared" si="697"/>
        <v/>
      </c>
      <c r="AL3727" s="147" t="str">
        <f t="shared" si="698"/>
        <v/>
      </c>
      <c r="AM3727" s="147" t="str">
        <f t="shared" si="699"/>
        <v/>
      </c>
      <c r="AN3727" s="147" t="str">
        <f t="shared" si="700"/>
        <v/>
      </c>
      <c r="AO3727" s="118"/>
    </row>
    <row r="3728" spans="1:41">
      <c r="A3728" s="118"/>
      <c r="B3728" s="118"/>
      <c r="C3728" s="118"/>
      <c r="D3728" s="118"/>
      <c r="E3728" s="118"/>
      <c r="F3728" s="118"/>
      <c r="G3728" s="118"/>
      <c r="H3728" s="118"/>
      <c r="I3728" s="118"/>
      <c r="J3728" s="118"/>
      <c r="K3728" s="118"/>
      <c r="L3728" s="118"/>
      <c r="M3728" s="118"/>
      <c r="N3728" s="118"/>
      <c r="O3728" s="143" t="str">
        <f>IF(H3728="","",(S3728/S3728)&amp;":"&amp;ROUND(AH3728/S3728,2))</f>
        <v/>
      </c>
      <c r="P3728" s="118"/>
      <c r="Q3728" s="118"/>
      <c r="R3728" s="143" t="str">
        <f>IF(H3728="","",(S3728/S3728)&amp;":"&amp;ROUND(AI3728/S3728,2))</f>
        <v/>
      </c>
      <c r="S3728" s="144" t="str">
        <f t="shared" si="701"/>
        <v/>
      </c>
      <c r="T3728" s="145" t="str">
        <f t="shared" si="702"/>
        <v/>
      </c>
      <c r="U3728" s="118"/>
      <c r="V3728" s="145" t="str">
        <f t="shared" si="703"/>
        <v/>
      </c>
      <c r="W3728" s="144" t="str">
        <f t="shared" si="704"/>
        <v/>
      </c>
      <c r="X3728" s="146" t="str">
        <f>IF(C3728="","",IF(OR(C3728="Trade",C3728="Multi Position"),(X3727+V3728),IF(C3728="Deposit",(X3727+AE3728),IF(C3728="Withdrawal",(X3727-AE3728)))))</f>
        <v/>
      </c>
      <c r="Y3728" s="145" t="str">
        <f t="shared" si="705"/>
        <v/>
      </c>
      <c r="Z3728" s="118"/>
      <c r="AA3728" s="118"/>
      <c r="AB3728" s="118"/>
      <c r="AC3728" s="118"/>
      <c r="AD3728" s="118"/>
      <c r="AE3728" s="139"/>
      <c r="AF3728" s="118"/>
      <c r="AG3728" s="118"/>
      <c r="AH3728" s="147" t="str">
        <f t="shared" si="706"/>
        <v/>
      </c>
      <c r="AI3728" s="147" t="str">
        <f t="shared" si="707"/>
        <v/>
      </c>
      <c r="AJ3728" s="148" t="str">
        <f t="shared" si="696"/>
        <v/>
      </c>
      <c r="AK3728" s="148" t="str">
        <f t="shared" si="697"/>
        <v/>
      </c>
      <c r="AL3728" s="147" t="str">
        <f t="shared" si="698"/>
        <v/>
      </c>
      <c r="AM3728" s="147" t="str">
        <f t="shared" si="699"/>
        <v/>
      </c>
      <c r="AN3728" s="147" t="str">
        <f t="shared" si="700"/>
        <v/>
      </c>
      <c r="AO3728" s="118"/>
    </row>
    <row r="3729" spans="1:41">
      <c r="A3729" s="118"/>
      <c r="B3729" s="118"/>
      <c r="C3729" s="118"/>
      <c r="D3729" s="118"/>
      <c r="E3729" s="118"/>
      <c r="F3729" s="118"/>
      <c r="G3729" s="118"/>
      <c r="H3729" s="118"/>
      <c r="I3729" s="118"/>
      <c r="J3729" s="118"/>
      <c r="K3729" s="118"/>
      <c r="L3729" s="118"/>
      <c r="M3729" s="118"/>
      <c r="N3729" s="118"/>
      <c r="O3729" s="143" t="str">
        <f>IF(H3729="","",(S3729/S3729)&amp;":"&amp;ROUND(AH3729/S3729,2))</f>
        <v/>
      </c>
      <c r="P3729" s="118"/>
      <c r="Q3729" s="118"/>
      <c r="R3729" s="143" t="str">
        <f>IF(H3729="","",(S3729/S3729)&amp;":"&amp;ROUND(AI3729/S3729,2))</f>
        <v/>
      </c>
      <c r="S3729" s="144" t="str">
        <f t="shared" si="701"/>
        <v/>
      </c>
      <c r="T3729" s="145" t="str">
        <f t="shared" si="702"/>
        <v/>
      </c>
      <c r="U3729" s="118"/>
      <c r="V3729" s="145" t="str">
        <f t="shared" si="703"/>
        <v/>
      </c>
      <c r="W3729" s="144" t="str">
        <f t="shared" si="704"/>
        <v/>
      </c>
      <c r="X3729" s="146" t="str">
        <f>IF(C3729="","",IF(OR(C3729="Trade",C3729="Multi Position"),(X3728+V3729),IF(C3729="Deposit",(X3728+AE3729),IF(C3729="Withdrawal",(X3728-AE3729)))))</f>
        <v/>
      </c>
      <c r="Y3729" s="145" t="str">
        <f t="shared" si="705"/>
        <v/>
      </c>
      <c r="Z3729" s="118"/>
      <c r="AA3729" s="118"/>
      <c r="AB3729" s="118"/>
      <c r="AC3729" s="118"/>
      <c r="AD3729" s="118"/>
      <c r="AE3729" s="139"/>
      <c r="AF3729" s="118"/>
      <c r="AG3729" s="118"/>
      <c r="AH3729" s="147" t="str">
        <f t="shared" si="706"/>
        <v/>
      </c>
      <c r="AI3729" s="147" t="str">
        <f t="shared" si="707"/>
        <v/>
      </c>
      <c r="AJ3729" s="148" t="str">
        <f t="shared" si="696"/>
        <v/>
      </c>
      <c r="AK3729" s="148" t="str">
        <f t="shared" si="697"/>
        <v/>
      </c>
      <c r="AL3729" s="147" t="str">
        <f t="shared" si="698"/>
        <v/>
      </c>
      <c r="AM3729" s="147" t="str">
        <f t="shared" si="699"/>
        <v/>
      </c>
      <c r="AN3729" s="147" t="str">
        <f t="shared" si="700"/>
        <v/>
      </c>
      <c r="AO3729" s="118"/>
    </row>
    <row r="3730" spans="1:41">
      <c r="A3730" s="118"/>
      <c r="B3730" s="118"/>
      <c r="C3730" s="118"/>
      <c r="D3730" s="118"/>
      <c r="E3730" s="118"/>
      <c r="F3730" s="118"/>
      <c r="G3730" s="118"/>
      <c r="H3730" s="118"/>
      <c r="I3730" s="118"/>
      <c r="J3730" s="118"/>
      <c r="K3730" s="118"/>
      <c r="L3730" s="118"/>
      <c r="M3730" s="118"/>
      <c r="N3730" s="118"/>
      <c r="O3730" s="143" t="str">
        <f>IF(H3730="","",(S3730/S3730)&amp;":"&amp;ROUND(AH3730/S3730,2))</f>
        <v/>
      </c>
      <c r="P3730" s="118"/>
      <c r="Q3730" s="118"/>
      <c r="R3730" s="143" t="str">
        <f>IF(H3730="","",(S3730/S3730)&amp;":"&amp;ROUND(AI3730/S3730,2))</f>
        <v/>
      </c>
      <c r="S3730" s="144" t="str">
        <f t="shared" si="701"/>
        <v/>
      </c>
      <c r="T3730" s="145" t="str">
        <f t="shared" si="702"/>
        <v/>
      </c>
      <c r="U3730" s="118"/>
      <c r="V3730" s="145" t="str">
        <f t="shared" si="703"/>
        <v/>
      </c>
      <c r="W3730" s="144" t="str">
        <f t="shared" si="704"/>
        <v/>
      </c>
      <c r="X3730" s="146" t="str">
        <f>IF(C3730="","",IF(OR(C3730="Trade",C3730="Multi Position"),(X3729+V3730),IF(C3730="Deposit",(X3729+AE3730),IF(C3730="Withdrawal",(X3729-AE3730)))))</f>
        <v/>
      </c>
      <c r="Y3730" s="145" t="str">
        <f t="shared" si="705"/>
        <v/>
      </c>
      <c r="Z3730" s="118"/>
      <c r="AA3730" s="118"/>
      <c r="AB3730" s="118"/>
      <c r="AC3730" s="118"/>
      <c r="AD3730" s="118"/>
      <c r="AE3730" s="139"/>
      <c r="AF3730" s="118"/>
      <c r="AG3730" s="118"/>
      <c r="AH3730" s="147" t="str">
        <f t="shared" si="706"/>
        <v/>
      </c>
      <c r="AI3730" s="147" t="str">
        <f t="shared" si="707"/>
        <v/>
      </c>
      <c r="AJ3730" s="148" t="str">
        <f t="shared" si="696"/>
        <v/>
      </c>
      <c r="AK3730" s="148" t="str">
        <f t="shared" si="697"/>
        <v/>
      </c>
      <c r="AL3730" s="147" t="str">
        <f t="shared" si="698"/>
        <v/>
      </c>
      <c r="AM3730" s="147" t="str">
        <f t="shared" si="699"/>
        <v/>
      </c>
      <c r="AN3730" s="147" t="str">
        <f t="shared" si="700"/>
        <v/>
      </c>
      <c r="AO3730" s="118"/>
    </row>
    <row r="3731" spans="1:41">
      <c r="A3731" s="118"/>
      <c r="B3731" s="118"/>
      <c r="C3731" s="118"/>
      <c r="D3731" s="118"/>
      <c r="E3731" s="118"/>
      <c r="F3731" s="118"/>
      <c r="G3731" s="118"/>
      <c r="H3731" s="118"/>
      <c r="I3731" s="118"/>
      <c r="J3731" s="118"/>
      <c r="K3731" s="118"/>
      <c r="L3731" s="118"/>
      <c r="M3731" s="118"/>
      <c r="N3731" s="118"/>
      <c r="O3731" s="143" t="str">
        <f>IF(H3731="","",(S3731/S3731)&amp;":"&amp;ROUND(AH3731/S3731,2))</f>
        <v/>
      </c>
      <c r="P3731" s="118"/>
      <c r="Q3731" s="118"/>
      <c r="R3731" s="143" t="str">
        <f>IF(H3731="","",(S3731/S3731)&amp;":"&amp;ROUND(AI3731/S3731,2))</f>
        <v/>
      </c>
      <c r="S3731" s="144" t="str">
        <f t="shared" si="701"/>
        <v/>
      </c>
      <c r="T3731" s="145" t="str">
        <f t="shared" si="702"/>
        <v/>
      </c>
      <c r="U3731" s="118"/>
      <c r="V3731" s="145" t="str">
        <f t="shared" si="703"/>
        <v/>
      </c>
      <c r="W3731" s="144" t="str">
        <f t="shared" si="704"/>
        <v/>
      </c>
      <c r="X3731" s="146" t="str">
        <f>IF(C3731="","",IF(OR(C3731="Trade",C3731="Multi Position"),(X3730+V3731),IF(C3731="Deposit",(X3730+AE3731),IF(C3731="Withdrawal",(X3730-AE3731)))))</f>
        <v/>
      </c>
      <c r="Y3731" s="145" t="str">
        <f t="shared" si="705"/>
        <v/>
      </c>
      <c r="Z3731" s="118"/>
      <c r="AA3731" s="118"/>
      <c r="AB3731" s="118"/>
      <c r="AC3731" s="118"/>
      <c r="AD3731" s="118"/>
      <c r="AE3731" s="139"/>
      <c r="AF3731" s="118"/>
      <c r="AG3731" s="118"/>
      <c r="AH3731" s="147" t="str">
        <f t="shared" si="706"/>
        <v/>
      </c>
      <c r="AI3731" s="147" t="str">
        <f t="shared" si="707"/>
        <v/>
      </c>
      <c r="AJ3731" s="148" t="str">
        <f t="shared" si="696"/>
        <v/>
      </c>
      <c r="AK3731" s="148" t="str">
        <f t="shared" si="697"/>
        <v/>
      </c>
      <c r="AL3731" s="147" t="str">
        <f t="shared" si="698"/>
        <v/>
      </c>
      <c r="AM3731" s="147" t="str">
        <f t="shared" si="699"/>
        <v/>
      </c>
      <c r="AN3731" s="147" t="str">
        <f t="shared" si="700"/>
        <v/>
      </c>
      <c r="AO3731" s="118"/>
    </row>
    <row r="3732" spans="1:41">
      <c r="A3732" s="118"/>
      <c r="B3732" s="118"/>
      <c r="C3732" s="118"/>
      <c r="D3732" s="118"/>
      <c r="E3732" s="118"/>
      <c r="F3732" s="118"/>
      <c r="G3732" s="118"/>
      <c r="H3732" s="118"/>
      <c r="I3732" s="118"/>
      <c r="J3732" s="118"/>
      <c r="K3732" s="118"/>
      <c r="L3732" s="118"/>
      <c r="M3732" s="118"/>
      <c r="N3732" s="118"/>
      <c r="O3732" s="143" t="str">
        <f>IF(H3732="","",(S3732/S3732)&amp;":"&amp;ROUND(AH3732/S3732,2))</f>
        <v/>
      </c>
      <c r="P3732" s="118"/>
      <c r="Q3732" s="118"/>
      <c r="R3732" s="143" t="str">
        <f>IF(H3732="","",(S3732/S3732)&amp;":"&amp;ROUND(AI3732/S3732,2))</f>
        <v/>
      </c>
      <c r="S3732" s="144" t="str">
        <f t="shared" si="701"/>
        <v/>
      </c>
      <c r="T3732" s="145" t="str">
        <f t="shared" si="702"/>
        <v/>
      </c>
      <c r="U3732" s="118"/>
      <c r="V3732" s="145" t="str">
        <f t="shared" si="703"/>
        <v/>
      </c>
      <c r="W3732" s="144" t="str">
        <f t="shared" si="704"/>
        <v/>
      </c>
      <c r="X3732" s="146" t="str">
        <f>IF(C3732="","",IF(OR(C3732="Trade",C3732="Multi Position"),(X3731+V3732),IF(C3732="Deposit",(X3731+AE3732),IF(C3732="Withdrawal",(X3731-AE3732)))))</f>
        <v/>
      </c>
      <c r="Y3732" s="145" t="str">
        <f t="shared" si="705"/>
        <v/>
      </c>
      <c r="Z3732" s="118"/>
      <c r="AA3732" s="118"/>
      <c r="AB3732" s="118"/>
      <c r="AC3732" s="118"/>
      <c r="AD3732" s="118"/>
      <c r="AE3732" s="139"/>
      <c r="AF3732" s="118"/>
      <c r="AG3732" s="118"/>
      <c r="AH3732" s="147" t="str">
        <f t="shared" si="706"/>
        <v/>
      </c>
      <c r="AI3732" s="147" t="str">
        <f t="shared" si="707"/>
        <v/>
      </c>
      <c r="AJ3732" s="148" t="str">
        <f t="shared" si="696"/>
        <v/>
      </c>
      <c r="AK3732" s="148" t="str">
        <f t="shared" si="697"/>
        <v/>
      </c>
      <c r="AL3732" s="147" t="str">
        <f t="shared" si="698"/>
        <v/>
      </c>
      <c r="AM3732" s="147" t="str">
        <f t="shared" si="699"/>
        <v/>
      </c>
      <c r="AN3732" s="147" t="str">
        <f t="shared" si="700"/>
        <v/>
      </c>
      <c r="AO3732" s="118"/>
    </row>
    <row r="3733" spans="1:41">
      <c r="A3733" s="118"/>
      <c r="B3733" s="118"/>
      <c r="C3733" s="118"/>
      <c r="D3733" s="118"/>
      <c r="E3733" s="118"/>
      <c r="F3733" s="118"/>
      <c r="G3733" s="118"/>
      <c r="H3733" s="118"/>
      <c r="I3733" s="118"/>
      <c r="J3733" s="118"/>
      <c r="K3733" s="118"/>
      <c r="L3733" s="118"/>
      <c r="M3733" s="118"/>
      <c r="N3733" s="118"/>
      <c r="O3733" s="143" t="str">
        <f>IF(H3733="","",(S3733/S3733)&amp;":"&amp;ROUND(AH3733/S3733,2))</f>
        <v/>
      </c>
      <c r="P3733" s="118"/>
      <c r="Q3733" s="118"/>
      <c r="R3733" s="143" t="str">
        <f>IF(H3733="","",(S3733/S3733)&amp;":"&amp;ROUND(AI3733/S3733,2))</f>
        <v/>
      </c>
      <c r="S3733" s="144" t="str">
        <f t="shared" si="701"/>
        <v/>
      </c>
      <c r="T3733" s="145" t="str">
        <f t="shared" si="702"/>
        <v/>
      </c>
      <c r="U3733" s="118"/>
      <c r="V3733" s="145" t="str">
        <f t="shared" si="703"/>
        <v/>
      </c>
      <c r="W3733" s="144" t="str">
        <f t="shared" si="704"/>
        <v/>
      </c>
      <c r="X3733" s="146" t="str">
        <f>IF(C3733="","",IF(OR(C3733="Trade",C3733="Multi Position"),(X3732+V3733),IF(C3733="Deposit",(X3732+AE3733),IF(C3733="Withdrawal",(X3732-AE3733)))))</f>
        <v/>
      </c>
      <c r="Y3733" s="145" t="str">
        <f t="shared" si="705"/>
        <v/>
      </c>
      <c r="Z3733" s="118"/>
      <c r="AA3733" s="118"/>
      <c r="AB3733" s="118"/>
      <c r="AC3733" s="118"/>
      <c r="AD3733" s="118"/>
      <c r="AE3733" s="139"/>
      <c r="AF3733" s="118"/>
      <c r="AG3733" s="118"/>
      <c r="AH3733" s="147" t="str">
        <f t="shared" si="706"/>
        <v/>
      </c>
      <c r="AI3733" s="147" t="str">
        <f t="shared" si="707"/>
        <v/>
      </c>
      <c r="AJ3733" s="148" t="str">
        <f t="shared" si="696"/>
        <v/>
      </c>
      <c r="AK3733" s="148" t="str">
        <f t="shared" si="697"/>
        <v/>
      </c>
      <c r="AL3733" s="147" t="str">
        <f t="shared" si="698"/>
        <v/>
      </c>
      <c r="AM3733" s="147" t="str">
        <f t="shared" si="699"/>
        <v/>
      </c>
      <c r="AN3733" s="147" t="str">
        <f t="shared" si="700"/>
        <v/>
      </c>
      <c r="AO3733" s="118"/>
    </row>
    <row r="3734" spans="1:41">
      <c r="A3734" s="118"/>
      <c r="B3734" s="118"/>
      <c r="C3734" s="118"/>
      <c r="D3734" s="118"/>
      <c r="E3734" s="118"/>
      <c r="F3734" s="118"/>
      <c r="G3734" s="118"/>
      <c r="H3734" s="118"/>
      <c r="I3734" s="118"/>
      <c r="J3734" s="118"/>
      <c r="K3734" s="118"/>
      <c r="L3734" s="118"/>
      <c r="M3734" s="118"/>
      <c r="N3734" s="118"/>
      <c r="O3734" s="143" t="str">
        <f>IF(H3734="","",(S3734/S3734)&amp;":"&amp;ROUND(AH3734/S3734,2))</f>
        <v/>
      </c>
      <c r="P3734" s="118"/>
      <c r="Q3734" s="118"/>
      <c r="R3734" s="143" t="str">
        <f>IF(H3734="","",(S3734/S3734)&amp;":"&amp;ROUND(AI3734/S3734,2))</f>
        <v/>
      </c>
      <c r="S3734" s="144" t="str">
        <f t="shared" si="701"/>
        <v/>
      </c>
      <c r="T3734" s="145" t="str">
        <f t="shared" si="702"/>
        <v/>
      </c>
      <c r="U3734" s="118"/>
      <c r="V3734" s="145" t="str">
        <f t="shared" si="703"/>
        <v/>
      </c>
      <c r="W3734" s="144" t="str">
        <f t="shared" si="704"/>
        <v/>
      </c>
      <c r="X3734" s="146" t="str">
        <f>IF(C3734="","",IF(OR(C3734="Trade",C3734="Multi Position"),(X3733+V3734),IF(C3734="Deposit",(X3733+AE3734),IF(C3734="Withdrawal",(X3733-AE3734)))))</f>
        <v/>
      </c>
      <c r="Y3734" s="145" t="str">
        <f t="shared" si="705"/>
        <v/>
      </c>
      <c r="Z3734" s="118"/>
      <c r="AA3734" s="118"/>
      <c r="AB3734" s="118"/>
      <c r="AC3734" s="118"/>
      <c r="AD3734" s="118"/>
      <c r="AE3734" s="139"/>
      <c r="AF3734" s="118"/>
      <c r="AG3734" s="118"/>
      <c r="AH3734" s="147" t="str">
        <f t="shared" si="706"/>
        <v/>
      </c>
      <c r="AI3734" s="147" t="str">
        <f t="shared" si="707"/>
        <v/>
      </c>
      <c r="AJ3734" s="148" t="str">
        <f t="shared" si="696"/>
        <v/>
      </c>
      <c r="AK3734" s="148" t="str">
        <f t="shared" si="697"/>
        <v/>
      </c>
      <c r="AL3734" s="147" t="str">
        <f t="shared" si="698"/>
        <v/>
      </c>
      <c r="AM3734" s="147" t="str">
        <f t="shared" si="699"/>
        <v/>
      </c>
      <c r="AN3734" s="147" t="str">
        <f t="shared" si="700"/>
        <v/>
      </c>
      <c r="AO3734" s="118"/>
    </row>
    <row r="3735" spans="1:41">
      <c r="A3735" s="118"/>
      <c r="B3735" s="118"/>
      <c r="C3735" s="118"/>
      <c r="D3735" s="118"/>
      <c r="E3735" s="118"/>
      <c r="F3735" s="118"/>
      <c r="G3735" s="118"/>
      <c r="H3735" s="118"/>
      <c r="I3735" s="118"/>
      <c r="J3735" s="118"/>
      <c r="K3735" s="118"/>
      <c r="L3735" s="118"/>
      <c r="M3735" s="118"/>
      <c r="N3735" s="118"/>
      <c r="O3735" s="143" t="str">
        <f>IF(H3735="","",(S3735/S3735)&amp;":"&amp;ROUND(AH3735/S3735,2))</f>
        <v/>
      </c>
      <c r="P3735" s="118"/>
      <c r="Q3735" s="118"/>
      <c r="R3735" s="143" t="str">
        <f>IF(H3735="","",(S3735/S3735)&amp;":"&amp;ROUND(AI3735/S3735,2))</f>
        <v/>
      </c>
      <c r="S3735" s="144" t="str">
        <f t="shared" si="701"/>
        <v/>
      </c>
      <c r="T3735" s="145" t="str">
        <f t="shared" si="702"/>
        <v/>
      </c>
      <c r="U3735" s="118"/>
      <c r="V3735" s="145" t="str">
        <f t="shared" si="703"/>
        <v/>
      </c>
      <c r="W3735" s="144" t="str">
        <f t="shared" si="704"/>
        <v/>
      </c>
      <c r="X3735" s="146" t="str">
        <f>IF(C3735="","",IF(OR(C3735="Trade",C3735="Multi Position"),(X3734+V3735),IF(C3735="Deposit",(X3734+AE3735),IF(C3735="Withdrawal",(X3734-AE3735)))))</f>
        <v/>
      </c>
      <c r="Y3735" s="145" t="str">
        <f t="shared" si="705"/>
        <v/>
      </c>
      <c r="Z3735" s="118"/>
      <c r="AA3735" s="118"/>
      <c r="AB3735" s="118"/>
      <c r="AC3735" s="118"/>
      <c r="AD3735" s="118"/>
      <c r="AE3735" s="139"/>
      <c r="AF3735" s="118"/>
      <c r="AG3735" s="118"/>
      <c r="AH3735" s="147" t="str">
        <f t="shared" si="706"/>
        <v/>
      </c>
      <c r="AI3735" s="147" t="str">
        <f t="shared" si="707"/>
        <v/>
      </c>
      <c r="AJ3735" s="148" t="str">
        <f t="shared" si="696"/>
        <v/>
      </c>
      <c r="AK3735" s="148" t="str">
        <f t="shared" si="697"/>
        <v/>
      </c>
      <c r="AL3735" s="147" t="str">
        <f t="shared" si="698"/>
        <v/>
      </c>
      <c r="AM3735" s="147" t="str">
        <f t="shared" si="699"/>
        <v/>
      </c>
      <c r="AN3735" s="147" t="str">
        <f t="shared" si="700"/>
        <v/>
      </c>
      <c r="AO3735" s="118"/>
    </row>
    <row r="3736" spans="1:41">
      <c r="A3736" s="118"/>
      <c r="B3736" s="118"/>
      <c r="C3736" s="118"/>
      <c r="D3736" s="118"/>
      <c r="E3736" s="118"/>
      <c r="F3736" s="118"/>
      <c r="G3736" s="118"/>
      <c r="H3736" s="118"/>
      <c r="I3736" s="118"/>
      <c r="J3736" s="118"/>
      <c r="K3736" s="118"/>
      <c r="L3736" s="118"/>
      <c r="M3736" s="118"/>
      <c r="N3736" s="118"/>
      <c r="O3736" s="143" t="str">
        <f>IF(H3736="","",(S3736/S3736)&amp;":"&amp;ROUND(AH3736/S3736,2))</f>
        <v/>
      </c>
      <c r="P3736" s="118"/>
      <c r="Q3736" s="118"/>
      <c r="R3736" s="143" t="str">
        <f>IF(H3736="","",(S3736/S3736)&amp;":"&amp;ROUND(AI3736/S3736,2))</f>
        <v/>
      </c>
      <c r="S3736" s="144" t="str">
        <f t="shared" si="701"/>
        <v/>
      </c>
      <c r="T3736" s="145" t="str">
        <f t="shared" si="702"/>
        <v/>
      </c>
      <c r="U3736" s="118"/>
      <c r="V3736" s="145" t="str">
        <f t="shared" si="703"/>
        <v/>
      </c>
      <c r="W3736" s="144" t="str">
        <f t="shared" si="704"/>
        <v/>
      </c>
      <c r="X3736" s="146" t="str">
        <f>IF(C3736="","",IF(OR(C3736="Trade",C3736="Multi Position"),(X3735+V3736),IF(C3736="Deposit",(X3735+AE3736),IF(C3736="Withdrawal",(X3735-AE3736)))))</f>
        <v/>
      </c>
      <c r="Y3736" s="145" t="str">
        <f t="shared" si="705"/>
        <v/>
      </c>
      <c r="Z3736" s="118"/>
      <c r="AA3736" s="118"/>
      <c r="AB3736" s="118"/>
      <c r="AC3736" s="118"/>
      <c r="AD3736" s="118"/>
      <c r="AE3736" s="139"/>
      <c r="AF3736" s="118"/>
      <c r="AG3736" s="118"/>
      <c r="AH3736" s="147" t="str">
        <f t="shared" si="706"/>
        <v/>
      </c>
      <c r="AI3736" s="147" t="str">
        <f t="shared" si="707"/>
        <v/>
      </c>
      <c r="AJ3736" s="148" t="str">
        <f t="shared" si="696"/>
        <v/>
      </c>
      <c r="AK3736" s="148" t="str">
        <f t="shared" si="697"/>
        <v/>
      </c>
      <c r="AL3736" s="147" t="str">
        <f t="shared" si="698"/>
        <v/>
      </c>
      <c r="AM3736" s="147" t="str">
        <f t="shared" si="699"/>
        <v/>
      </c>
      <c r="AN3736" s="147" t="str">
        <f t="shared" si="700"/>
        <v/>
      </c>
      <c r="AO3736" s="118"/>
    </row>
    <row r="3737" spans="1:41">
      <c r="A3737" s="118"/>
      <c r="B3737" s="118"/>
      <c r="C3737" s="118"/>
      <c r="D3737" s="118"/>
      <c r="E3737" s="118"/>
      <c r="F3737" s="118"/>
      <c r="G3737" s="118"/>
      <c r="H3737" s="118"/>
      <c r="I3737" s="118"/>
      <c r="J3737" s="118"/>
      <c r="K3737" s="118"/>
      <c r="L3737" s="118"/>
      <c r="M3737" s="118"/>
      <c r="N3737" s="118"/>
      <c r="O3737" s="143" t="str">
        <f>IF(H3737="","",(S3737/S3737)&amp;":"&amp;ROUND(AH3737/S3737,2))</f>
        <v/>
      </c>
      <c r="P3737" s="118"/>
      <c r="Q3737" s="118"/>
      <c r="R3737" s="143" t="str">
        <f>IF(H3737="","",(S3737/S3737)&amp;":"&amp;ROUND(AI3737/S3737,2))</f>
        <v/>
      </c>
      <c r="S3737" s="144" t="str">
        <f t="shared" si="701"/>
        <v/>
      </c>
      <c r="T3737" s="145" t="str">
        <f t="shared" si="702"/>
        <v/>
      </c>
      <c r="U3737" s="118"/>
      <c r="V3737" s="145" t="str">
        <f t="shared" si="703"/>
        <v/>
      </c>
      <c r="W3737" s="144" t="str">
        <f t="shared" si="704"/>
        <v/>
      </c>
      <c r="X3737" s="146" t="str">
        <f>IF(C3737="","",IF(OR(C3737="Trade",C3737="Multi Position"),(X3736+V3737),IF(C3737="Deposit",(X3736+AE3737),IF(C3737="Withdrawal",(X3736-AE3737)))))</f>
        <v/>
      </c>
      <c r="Y3737" s="145" t="str">
        <f t="shared" si="705"/>
        <v/>
      </c>
      <c r="Z3737" s="118"/>
      <c r="AA3737" s="118"/>
      <c r="AB3737" s="118"/>
      <c r="AC3737" s="118"/>
      <c r="AD3737" s="118"/>
      <c r="AE3737" s="139"/>
      <c r="AF3737" s="118"/>
      <c r="AG3737" s="118"/>
      <c r="AH3737" s="147" t="str">
        <f t="shared" si="706"/>
        <v/>
      </c>
      <c r="AI3737" s="147" t="str">
        <f t="shared" si="707"/>
        <v/>
      </c>
      <c r="AJ3737" s="148" t="str">
        <f t="shared" si="696"/>
        <v/>
      </c>
      <c r="AK3737" s="148" t="str">
        <f t="shared" si="697"/>
        <v/>
      </c>
      <c r="AL3737" s="147" t="str">
        <f t="shared" si="698"/>
        <v/>
      </c>
      <c r="AM3737" s="147" t="str">
        <f t="shared" si="699"/>
        <v/>
      </c>
      <c r="AN3737" s="147" t="str">
        <f t="shared" si="700"/>
        <v/>
      </c>
      <c r="AO3737" s="118"/>
    </row>
    <row r="3738" spans="1:41">
      <c r="A3738" s="118"/>
      <c r="B3738" s="118"/>
      <c r="C3738" s="118"/>
      <c r="D3738" s="118"/>
      <c r="E3738" s="118"/>
      <c r="F3738" s="118"/>
      <c r="G3738" s="118"/>
      <c r="H3738" s="118"/>
      <c r="I3738" s="118"/>
      <c r="J3738" s="118"/>
      <c r="K3738" s="118"/>
      <c r="L3738" s="118"/>
      <c r="M3738" s="118"/>
      <c r="N3738" s="118"/>
      <c r="O3738" s="143" t="str">
        <f>IF(H3738="","",(S3738/S3738)&amp;":"&amp;ROUND(AH3738/S3738,2))</f>
        <v/>
      </c>
      <c r="P3738" s="118"/>
      <c r="Q3738" s="118"/>
      <c r="R3738" s="143" t="str">
        <f>IF(H3738="","",(S3738/S3738)&amp;":"&amp;ROUND(AI3738/S3738,2))</f>
        <v/>
      </c>
      <c r="S3738" s="144" t="str">
        <f t="shared" si="701"/>
        <v/>
      </c>
      <c r="T3738" s="145" t="str">
        <f t="shared" si="702"/>
        <v/>
      </c>
      <c r="U3738" s="118"/>
      <c r="V3738" s="145" t="str">
        <f t="shared" si="703"/>
        <v/>
      </c>
      <c r="W3738" s="144" t="str">
        <f t="shared" si="704"/>
        <v/>
      </c>
      <c r="X3738" s="146" t="str">
        <f>IF(C3738="","",IF(OR(C3738="Trade",C3738="Multi Position"),(X3737+V3738),IF(C3738="Deposit",(X3737+AE3738),IF(C3738="Withdrawal",(X3737-AE3738)))))</f>
        <v/>
      </c>
      <c r="Y3738" s="145" t="str">
        <f t="shared" si="705"/>
        <v/>
      </c>
      <c r="Z3738" s="118"/>
      <c r="AA3738" s="118"/>
      <c r="AB3738" s="118"/>
      <c r="AC3738" s="118"/>
      <c r="AD3738" s="118"/>
      <c r="AE3738" s="139"/>
      <c r="AF3738" s="118"/>
      <c r="AG3738" s="118"/>
      <c r="AH3738" s="147" t="str">
        <f t="shared" si="706"/>
        <v/>
      </c>
      <c r="AI3738" s="147" t="str">
        <f t="shared" si="707"/>
        <v/>
      </c>
      <c r="AJ3738" s="148" t="str">
        <f t="shared" si="696"/>
        <v/>
      </c>
      <c r="AK3738" s="148" t="str">
        <f t="shared" si="697"/>
        <v/>
      </c>
      <c r="AL3738" s="147" t="str">
        <f t="shared" si="698"/>
        <v/>
      </c>
      <c r="AM3738" s="147" t="str">
        <f t="shared" si="699"/>
        <v/>
      </c>
      <c r="AN3738" s="147" t="str">
        <f t="shared" si="700"/>
        <v/>
      </c>
      <c r="AO3738" s="118"/>
    </row>
    <row r="3739" spans="1:41">
      <c r="A3739" s="118"/>
      <c r="B3739" s="118"/>
      <c r="C3739" s="118"/>
      <c r="D3739" s="118"/>
      <c r="E3739" s="118"/>
      <c r="F3739" s="118"/>
      <c r="G3739" s="118"/>
      <c r="H3739" s="118"/>
      <c r="I3739" s="118"/>
      <c r="J3739" s="118"/>
      <c r="K3739" s="118"/>
      <c r="L3739" s="118"/>
      <c r="M3739" s="118"/>
      <c r="N3739" s="118"/>
      <c r="O3739" s="143" t="str">
        <f>IF(H3739="","",(S3739/S3739)&amp;":"&amp;ROUND(AH3739/S3739,2))</f>
        <v/>
      </c>
      <c r="P3739" s="118"/>
      <c r="Q3739" s="118"/>
      <c r="R3739" s="143" t="str">
        <f>IF(H3739="","",(S3739/S3739)&amp;":"&amp;ROUND(AI3739/S3739,2))</f>
        <v/>
      </c>
      <c r="S3739" s="144" t="str">
        <f t="shared" si="701"/>
        <v/>
      </c>
      <c r="T3739" s="145" t="str">
        <f t="shared" si="702"/>
        <v/>
      </c>
      <c r="U3739" s="118"/>
      <c r="V3739" s="145" t="str">
        <f t="shared" si="703"/>
        <v/>
      </c>
      <c r="W3739" s="144" t="str">
        <f t="shared" si="704"/>
        <v/>
      </c>
      <c r="X3739" s="146" t="str">
        <f>IF(C3739="","",IF(OR(C3739="Trade",C3739="Multi Position"),(X3738+V3739),IF(C3739="Deposit",(X3738+AE3739),IF(C3739="Withdrawal",(X3738-AE3739)))))</f>
        <v/>
      </c>
      <c r="Y3739" s="145" t="str">
        <f t="shared" si="705"/>
        <v/>
      </c>
      <c r="Z3739" s="118"/>
      <c r="AA3739" s="118"/>
      <c r="AB3739" s="118"/>
      <c r="AC3739" s="118"/>
      <c r="AD3739" s="118"/>
      <c r="AE3739" s="139"/>
      <c r="AF3739" s="118"/>
      <c r="AG3739" s="118"/>
      <c r="AH3739" s="147" t="str">
        <f t="shared" si="706"/>
        <v/>
      </c>
      <c r="AI3739" s="147" t="str">
        <f t="shared" si="707"/>
        <v/>
      </c>
      <c r="AJ3739" s="148" t="str">
        <f t="shared" si="696"/>
        <v/>
      </c>
      <c r="AK3739" s="148" t="str">
        <f t="shared" si="697"/>
        <v/>
      </c>
      <c r="AL3739" s="147" t="str">
        <f t="shared" si="698"/>
        <v/>
      </c>
      <c r="AM3739" s="147" t="str">
        <f t="shared" si="699"/>
        <v/>
      </c>
      <c r="AN3739" s="147" t="str">
        <f t="shared" si="700"/>
        <v/>
      </c>
      <c r="AO3739" s="118"/>
    </row>
    <row r="3740" spans="1:41">
      <c r="A3740" s="118"/>
      <c r="B3740" s="118"/>
      <c r="C3740" s="118"/>
      <c r="D3740" s="118"/>
      <c r="E3740" s="118"/>
      <c r="F3740" s="118"/>
      <c r="G3740" s="118"/>
      <c r="H3740" s="118"/>
      <c r="I3740" s="118"/>
      <c r="J3740" s="118"/>
      <c r="K3740" s="118"/>
      <c r="L3740" s="118"/>
      <c r="M3740" s="118"/>
      <c r="N3740" s="118"/>
      <c r="O3740" s="143" t="str">
        <f>IF(H3740="","",(S3740/S3740)&amp;":"&amp;ROUND(AH3740/S3740,2))</f>
        <v/>
      </c>
      <c r="P3740" s="118"/>
      <c r="Q3740" s="118"/>
      <c r="R3740" s="143" t="str">
        <f>IF(H3740="","",(S3740/S3740)&amp;":"&amp;ROUND(AI3740/S3740,2))</f>
        <v/>
      </c>
      <c r="S3740" s="144" t="str">
        <f t="shared" si="701"/>
        <v/>
      </c>
      <c r="T3740" s="145" t="str">
        <f t="shared" si="702"/>
        <v/>
      </c>
      <c r="U3740" s="118"/>
      <c r="V3740" s="145" t="str">
        <f t="shared" si="703"/>
        <v/>
      </c>
      <c r="W3740" s="144" t="str">
        <f t="shared" si="704"/>
        <v/>
      </c>
      <c r="X3740" s="146" t="str">
        <f>IF(C3740="","",IF(OR(C3740="Trade",C3740="Multi Position"),(X3739+V3740),IF(C3740="Deposit",(X3739+AE3740),IF(C3740="Withdrawal",(X3739-AE3740)))))</f>
        <v/>
      </c>
      <c r="Y3740" s="145" t="str">
        <f t="shared" si="705"/>
        <v/>
      </c>
      <c r="Z3740" s="118"/>
      <c r="AA3740" s="118"/>
      <c r="AB3740" s="118"/>
      <c r="AC3740" s="118"/>
      <c r="AD3740" s="118"/>
      <c r="AE3740" s="139"/>
      <c r="AF3740" s="118"/>
      <c r="AG3740" s="118"/>
      <c r="AH3740" s="147" t="str">
        <f t="shared" si="706"/>
        <v/>
      </c>
      <c r="AI3740" s="147" t="str">
        <f t="shared" si="707"/>
        <v/>
      </c>
      <c r="AJ3740" s="148" t="str">
        <f t="shared" si="696"/>
        <v/>
      </c>
      <c r="AK3740" s="148" t="str">
        <f t="shared" si="697"/>
        <v/>
      </c>
      <c r="AL3740" s="147" t="str">
        <f t="shared" si="698"/>
        <v/>
      </c>
      <c r="AM3740" s="147" t="str">
        <f t="shared" si="699"/>
        <v/>
      </c>
      <c r="AN3740" s="147" t="str">
        <f t="shared" si="700"/>
        <v/>
      </c>
      <c r="AO3740" s="118"/>
    </row>
    <row r="3741" spans="1:41">
      <c r="A3741" s="118"/>
      <c r="B3741" s="118"/>
      <c r="C3741" s="118"/>
      <c r="D3741" s="118"/>
      <c r="E3741" s="118"/>
      <c r="F3741" s="118"/>
      <c r="G3741" s="118"/>
      <c r="H3741" s="118"/>
      <c r="I3741" s="118"/>
      <c r="J3741" s="118"/>
      <c r="K3741" s="118"/>
      <c r="L3741" s="118"/>
      <c r="M3741" s="118"/>
      <c r="N3741" s="118"/>
      <c r="O3741" s="143" t="str">
        <f>IF(H3741="","",(S3741/S3741)&amp;":"&amp;ROUND(AH3741/S3741,2))</f>
        <v/>
      </c>
      <c r="P3741" s="118"/>
      <c r="Q3741" s="118"/>
      <c r="R3741" s="143" t="str">
        <f>IF(H3741="","",(S3741/S3741)&amp;":"&amp;ROUND(AI3741/S3741,2))</f>
        <v/>
      </c>
      <c r="S3741" s="144" t="str">
        <f t="shared" si="701"/>
        <v/>
      </c>
      <c r="T3741" s="145" t="str">
        <f t="shared" si="702"/>
        <v/>
      </c>
      <c r="U3741" s="118"/>
      <c r="V3741" s="145" t="str">
        <f t="shared" si="703"/>
        <v/>
      </c>
      <c r="W3741" s="144" t="str">
        <f t="shared" si="704"/>
        <v/>
      </c>
      <c r="X3741" s="146" t="str">
        <f>IF(C3741="","",IF(OR(C3741="Trade",C3741="Multi Position"),(X3740+V3741),IF(C3741="Deposit",(X3740+AE3741),IF(C3741="Withdrawal",(X3740-AE3741)))))</f>
        <v/>
      </c>
      <c r="Y3741" s="145" t="str">
        <f t="shared" si="705"/>
        <v/>
      </c>
      <c r="Z3741" s="118"/>
      <c r="AA3741" s="118"/>
      <c r="AB3741" s="118"/>
      <c r="AC3741" s="118"/>
      <c r="AD3741" s="118"/>
      <c r="AE3741" s="139"/>
      <c r="AF3741" s="118"/>
      <c r="AG3741" s="118"/>
      <c r="AH3741" s="147" t="str">
        <f t="shared" si="706"/>
        <v/>
      </c>
      <c r="AI3741" s="147" t="str">
        <f t="shared" si="707"/>
        <v/>
      </c>
      <c r="AJ3741" s="148" t="str">
        <f t="shared" si="696"/>
        <v/>
      </c>
      <c r="AK3741" s="148" t="str">
        <f t="shared" si="697"/>
        <v/>
      </c>
      <c r="AL3741" s="147" t="str">
        <f t="shared" si="698"/>
        <v/>
      </c>
      <c r="AM3741" s="147" t="str">
        <f t="shared" si="699"/>
        <v/>
      </c>
      <c r="AN3741" s="147" t="str">
        <f t="shared" si="700"/>
        <v/>
      </c>
      <c r="AO3741" s="118"/>
    </row>
    <row r="3742" spans="1:41">
      <c r="A3742" s="118"/>
      <c r="B3742" s="118"/>
      <c r="C3742" s="118"/>
      <c r="D3742" s="118"/>
      <c r="E3742" s="118"/>
      <c r="F3742" s="118"/>
      <c r="G3742" s="118"/>
      <c r="H3742" s="118"/>
      <c r="I3742" s="118"/>
      <c r="J3742" s="118"/>
      <c r="K3742" s="118"/>
      <c r="L3742" s="118"/>
      <c r="M3742" s="118"/>
      <c r="N3742" s="118"/>
      <c r="O3742" s="143" t="str">
        <f>IF(H3742="","",(S3742/S3742)&amp;":"&amp;ROUND(AH3742/S3742,2))</f>
        <v/>
      </c>
      <c r="P3742" s="118"/>
      <c r="Q3742" s="118"/>
      <c r="R3742" s="143" t="str">
        <f>IF(H3742="","",(S3742/S3742)&amp;":"&amp;ROUND(AI3742/S3742,2))</f>
        <v/>
      </c>
      <c r="S3742" s="144" t="str">
        <f t="shared" si="701"/>
        <v/>
      </c>
      <c r="T3742" s="145" t="str">
        <f t="shared" si="702"/>
        <v/>
      </c>
      <c r="U3742" s="118"/>
      <c r="V3742" s="145" t="str">
        <f t="shared" si="703"/>
        <v/>
      </c>
      <c r="W3742" s="144" t="str">
        <f t="shared" si="704"/>
        <v/>
      </c>
      <c r="X3742" s="146" t="str">
        <f>IF(C3742="","",IF(OR(C3742="Trade",C3742="Multi Position"),(X3741+V3742),IF(C3742="Deposit",(X3741+AE3742),IF(C3742="Withdrawal",(X3741-AE3742)))))</f>
        <v/>
      </c>
      <c r="Y3742" s="145" t="str">
        <f t="shared" si="705"/>
        <v/>
      </c>
      <c r="Z3742" s="118"/>
      <c r="AA3742" s="118"/>
      <c r="AB3742" s="118"/>
      <c r="AC3742" s="118"/>
      <c r="AD3742" s="118"/>
      <c r="AE3742" s="139"/>
      <c r="AF3742" s="118"/>
      <c r="AG3742" s="118"/>
      <c r="AH3742" s="147" t="str">
        <f t="shared" si="706"/>
        <v/>
      </c>
      <c r="AI3742" s="147" t="str">
        <f t="shared" si="707"/>
        <v/>
      </c>
      <c r="AJ3742" s="148" t="str">
        <f t="shared" si="696"/>
        <v/>
      </c>
      <c r="AK3742" s="148" t="str">
        <f t="shared" si="697"/>
        <v/>
      </c>
      <c r="AL3742" s="147" t="str">
        <f t="shared" si="698"/>
        <v/>
      </c>
      <c r="AM3742" s="147" t="str">
        <f t="shared" si="699"/>
        <v/>
      </c>
      <c r="AN3742" s="147" t="str">
        <f t="shared" si="700"/>
        <v/>
      </c>
      <c r="AO3742" s="118"/>
    </row>
    <row r="3743" spans="1:41">
      <c r="A3743" s="118"/>
      <c r="B3743" s="118"/>
      <c r="C3743" s="118"/>
      <c r="D3743" s="118"/>
      <c r="E3743" s="118"/>
      <c r="F3743" s="118"/>
      <c r="G3743" s="118"/>
      <c r="H3743" s="118"/>
      <c r="I3743" s="118"/>
      <c r="J3743" s="118"/>
      <c r="K3743" s="118"/>
      <c r="L3743" s="118"/>
      <c r="M3743" s="118"/>
      <c r="N3743" s="118"/>
      <c r="O3743" s="143" t="str">
        <f>IF(H3743="","",(S3743/S3743)&amp;":"&amp;ROUND(AH3743/S3743,2))</f>
        <v/>
      </c>
      <c r="P3743" s="118"/>
      <c r="Q3743" s="118"/>
      <c r="R3743" s="143" t="str">
        <f>IF(H3743="","",(S3743/S3743)&amp;":"&amp;ROUND(AI3743/S3743,2))</f>
        <v/>
      </c>
      <c r="S3743" s="144" t="str">
        <f t="shared" si="701"/>
        <v/>
      </c>
      <c r="T3743" s="145" t="str">
        <f t="shared" si="702"/>
        <v/>
      </c>
      <c r="U3743" s="118"/>
      <c r="V3743" s="145" t="str">
        <f t="shared" si="703"/>
        <v/>
      </c>
      <c r="W3743" s="144" t="str">
        <f t="shared" si="704"/>
        <v/>
      </c>
      <c r="X3743" s="146" t="str">
        <f>IF(C3743="","",IF(OR(C3743="Trade",C3743="Multi Position"),(X3742+V3743),IF(C3743="Deposit",(X3742+AE3743),IF(C3743="Withdrawal",(X3742-AE3743)))))</f>
        <v/>
      </c>
      <c r="Y3743" s="145" t="str">
        <f t="shared" si="705"/>
        <v/>
      </c>
      <c r="Z3743" s="118"/>
      <c r="AA3743" s="118"/>
      <c r="AB3743" s="118"/>
      <c r="AC3743" s="118"/>
      <c r="AD3743" s="118"/>
      <c r="AE3743" s="139"/>
      <c r="AF3743" s="118"/>
      <c r="AG3743" s="118"/>
      <c r="AH3743" s="147" t="str">
        <f t="shared" si="706"/>
        <v/>
      </c>
      <c r="AI3743" s="147" t="str">
        <f t="shared" si="707"/>
        <v/>
      </c>
      <c r="AJ3743" s="148" t="str">
        <f t="shared" si="696"/>
        <v/>
      </c>
      <c r="AK3743" s="148" t="str">
        <f t="shared" si="697"/>
        <v/>
      </c>
      <c r="AL3743" s="147" t="str">
        <f t="shared" si="698"/>
        <v/>
      </c>
      <c r="AM3743" s="147" t="str">
        <f t="shared" si="699"/>
        <v/>
      </c>
      <c r="AN3743" s="147" t="str">
        <f t="shared" si="700"/>
        <v/>
      </c>
      <c r="AO3743" s="118"/>
    </row>
    <row r="3744" spans="1:41">
      <c r="A3744" s="118"/>
      <c r="B3744" s="118"/>
      <c r="C3744" s="118"/>
      <c r="D3744" s="118"/>
      <c r="E3744" s="118"/>
      <c r="F3744" s="118"/>
      <c r="G3744" s="118"/>
      <c r="H3744" s="118"/>
      <c r="I3744" s="118"/>
      <c r="J3744" s="118"/>
      <c r="K3744" s="118"/>
      <c r="L3744" s="118"/>
      <c r="M3744" s="118"/>
      <c r="N3744" s="118"/>
      <c r="O3744" s="143" t="str">
        <f>IF(H3744="","",(S3744/S3744)&amp;":"&amp;ROUND(AH3744/S3744,2))</f>
        <v/>
      </c>
      <c r="P3744" s="118"/>
      <c r="Q3744" s="118"/>
      <c r="R3744" s="143" t="str">
        <f>IF(H3744="","",(S3744/S3744)&amp;":"&amp;ROUND(AI3744/S3744,2))</f>
        <v/>
      </c>
      <c r="S3744" s="144" t="str">
        <f t="shared" si="701"/>
        <v/>
      </c>
      <c r="T3744" s="145" t="str">
        <f t="shared" si="702"/>
        <v/>
      </c>
      <c r="U3744" s="118"/>
      <c r="V3744" s="145" t="str">
        <f t="shared" si="703"/>
        <v/>
      </c>
      <c r="W3744" s="144" t="str">
        <f t="shared" si="704"/>
        <v/>
      </c>
      <c r="X3744" s="146" t="str">
        <f>IF(C3744="","",IF(OR(C3744="Trade",C3744="Multi Position"),(X3743+V3744),IF(C3744="Deposit",(X3743+AE3744),IF(C3744="Withdrawal",(X3743-AE3744)))))</f>
        <v/>
      </c>
      <c r="Y3744" s="145" t="str">
        <f t="shared" si="705"/>
        <v/>
      </c>
      <c r="Z3744" s="118"/>
      <c r="AA3744" s="118"/>
      <c r="AB3744" s="118"/>
      <c r="AC3744" s="118"/>
      <c r="AD3744" s="118"/>
      <c r="AE3744" s="139"/>
      <c r="AF3744" s="118"/>
      <c r="AG3744" s="118"/>
      <c r="AH3744" s="147" t="str">
        <f t="shared" si="706"/>
        <v/>
      </c>
      <c r="AI3744" s="147" t="str">
        <f t="shared" si="707"/>
        <v/>
      </c>
      <c r="AJ3744" s="148" t="str">
        <f t="shared" si="696"/>
        <v/>
      </c>
      <c r="AK3744" s="148" t="str">
        <f t="shared" si="697"/>
        <v/>
      </c>
      <c r="AL3744" s="147" t="str">
        <f t="shared" si="698"/>
        <v/>
      </c>
      <c r="AM3744" s="147" t="str">
        <f t="shared" si="699"/>
        <v/>
      </c>
      <c r="AN3744" s="147" t="str">
        <f t="shared" si="700"/>
        <v/>
      </c>
      <c r="AO3744" s="118"/>
    </row>
    <row r="3745" spans="1:41">
      <c r="A3745" s="118"/>
      <c r="B3745" s="118"/>
      <c r="C3745" s="118"/>
      <c r="D3745" s="118"/>
      <c r="E3745" s="118"/>
      <c r="F3745" s="118"/>
      <c r="G3745" s="118"/>
      <c r="H3745" s="118"/>
      <c r="I3745" s="118"/>
      <c r="J3745" s="118"/>
      <c r="K3745" s="118"/>
      <c r="L3745" s="118"/>
      <c r="M3745" s="118"/>
      <c r="N3745" s="118"/>
      <c r="O3745" s="143" t="str">
        <f>IF(H3745="","",(S3745/S3745)&amp;":"&amp;ROUND(AH3745/S3745,2))</f>
        <v/>
      </c>
      <c r="P3745" s="118"/>
      <c r="Q3745" s="118"/>
      <c r="R3745" s="143" t="str">
        <f>IF(H3745="","",(S3745/S3745)&amp;":"&amp;ROUND(AI3745/S3745,2))</f>
        <v/>
      </c>
      <c r="S3745" s="144" t="str">
        <f t="shared" si="701"/>
        <v/>
      </c>
      <c r="T3745" s="145" t="str">
        <f t="shared" si="702"/>
        <v/>
      </c>
      <c r="U3745" s="118"/>
      <c r="V3745" s="145" t="str">
        <f t="shared" si="703"/>
        <v/>
      </c>
      <c r="W3745" s="144" t="str">
        <f t="shared" si="704"/>
        <v/>
      </c>
      <c r="X3745" s="146" t="str">
        <f>IF(C3745="","",IF(OR(C3745="Trade",C3745="Multi Position"),(X3744+V3745),IF(C3745="Deposit",(X3744+AE3745),IF(C3745="Withdrawal",(X3744-AE3745)))))</f>
        <v/>
      </c>
      <c r="Y3745" s="145" t="str">
        <f t="shared" si="705"/>
        <v/>
      </c>
      <c r="Z3745" s="118"/>
      <c r="AA3745" s="118"/>
      <c r="AB3745" s="118"/>
      <c r="AC3745" s="118"/>
      <c r="AD3745" s="118"/>
      <c r="AE3745" s="139"/>
      <c r="AF3745" s="118"/>
      <c r="AG3745" s="118"/>
      <c r="AH3745" s="147" t="str">
        <f t="shared" si="706"/>
        <v/>
      </c>
      <c r="AI3745" s="147" t="str">
        <f t="shared" si="707"/>
        <v/>
      </c>
      <c r="AJ3745" s="148" t="str">
        <f t="shared" si="696"/>
        <v/>
      </c>
      <c r="AK3745" s="148" t="str">
        <f t="shared" si="697"/>
        <v/>
      </c>
      <c r="AL3745" s="147" t="str">
        <f t="shared" si="698"/>
        <v/>
      </c>
      <c r="AM3745" s="147" t="str">
        <f t="shared" si="699"/>
        <v/>
      </c>
      <c r="AN3745" s="147" t="str">
        <f t="shared" si="700"/>
        <v/>
      </c>
      <c r="AO3745" s="118"/>
    </row>
    <row r="3746" spans="1:41">
      <c r="A3746" s="118"/>
      <c r="B3746" s="118"/>
      <c r="C3746" s="118"/>
      <c r="D3746" s="118"/>
      <c r="E3746" s="118"/>
      <c r="F3746" s="118"/>
      <c r="G3746" s="118"/>
      <c r="H3746" s="118"/>
      <c r="I3746" s="118"/>
      <c r="J3746" s="118"/>
      <c r="K3746" s="118"/>
      <c r="L3746" s="118"/>
      <c r="M3746" s="118"/>
      <c r="N3746" s="118"/>
      <c r="O3746" s="143" t="str">
        <f>IF(H3746="","",(S3746/S3746)&amp;":"&amp;ROUND(AH3746/S3746,2))</f>
        <v/>
      </c>
      <c r="P3746" s="118"/>
      <c r="Q3746" s="118"/>
      <c r="R3746" s="143" t="str">
        <f>IF(H3746="","",(S3746/S3746)&amp;":"&amp;ROUND(AI3746/S3746,2))</f>
        <v/>
      </c>
      <c r="S3746" s="144" t="str">
        <f t="shared" si="701"/>
        <v/>
      </c>
      <c r="T3746" s="145" t="str">
        <f t="shared" si="702"/>
        <v/>
      </c>
      <c r="U3746" s="118"/>
      <c r="V3746" s="145" t="str">
        <f t="shared" si="703"/>
        <v/>
      </c>
      <c r="W3746" s="144" t="str">
        <f t="shared" si="704"/>
        <v/>
      </c>
      <c r="X3746" s="146" t="str">
        <f>IF(C3746="","",IF(OR(C3746="Trade",C3746="Multi Position"),(X3745+V3746),IF(C3746="Deposit",(X3745+AE3746),IF(C3746="Withdrawal",(X3745-AE3746)))))</f>
        <v/>
      </c>
      <c r="Y3746" s="145" t="str">
        <f t="shared" si="705"/>
        <v/>
      </c>
      <c r="Z3746" s="118"/>
      <c r="AA3746" s="118"/>
      <c r="AB3746" s="118"/>
      <c r="AC3746" s="118"/>
      <c r="AD3746" s="118"/>
      <c r="AE3746" s="139"/>
      <c r="AF3746" s="118"/>
      <c r="AG3746" s="118"/>
      <c r="AH3746" s="147" t="str">
        <f t="shared" si="706"/>
        <v/>
      </c>
      <c r="AI3746" s="147" t="str">
        <f t="shared" si="707"/>
        <v/>
      </c>
      <c r="AJ3746" s="148" t="str">
        <f t="shared" si="696"/>
        <v/>
      </c>
      <c r="AK3746" s="148" t="str">
        <f t="shared" si="697"/>
        <v/>
      </c>
      <c r="AL3746" s="147" t="str">
        <f t="shared" si="698"/>
        <v/>
      </c>
      <c r="AM3746" s="147" t="str">
        <f t="shared" si="699"/>
        <v/>
      </c>
      <c r="AN3746" s="147" t="str">
        <f t="shared" si="700"/>
        <v/>
      </c>
      <c r="AO3746" s="118"/>
    </row>
    <row r="3747" spans="1:41">
      <c r="A3747" s="118"/>
      <c r="B3747" s="118"/>
      <c r="C3747" s="118"/>
      <c r="D3747" s="118"/>
      <c r="E3747" s="118"/>
      <c r="F3747" s="118"/>
      <c r="G3747" s="118"/>
      <c r="H3747" s="118"/>
      <c r="I3747" s="118"/>
      <c r="J3747" s="118"/>
      <c r="K3747" s="118"/>
      <c r="L3747" s="118"/>
      <c r="M3747" s="118"/>
      <c r="N3747" s="118"/>
      <c r="O3747" s="143" t="str">
        <f>IF(H3747="","",(S3747/S3747)&amp;":"&amp;ROUND(AH3747/S3747,2))</f>
        <v/>
      </c>
      <c r="P3747" s="118"/>
      <c r="Q3747" s="118"/>
      <c r="R3747" s="143" t="str">
        <f>IF(H3747="","",(S3747/S3747)&amp;":"&amp;ROUND(AI3747/S3747,2))</f>
        <v/>
      </c>
      <c r="S3747" s="144" t="str">
        <f t="shared" si="701"/>
        <v/>
      </c>
      <c r="T3747" s="145" t="str">
        <f t="shared" si="702"/>
        <v/>
      </c>
      <c r="U3747" s="118"/>
      <c r="V3747" s="145" t="str">
        <f t="shared" si="703"/>
        <v/>
      </c>
      <c r="W3747" s="144" t="str">
        <f t="shared" si="704"/>
        <v/>
      </c>
      <c r="X3747" s="146" t="str">
        <f>IF(C3747="","",IF(OR(C3747="Trade",C3747="Multi Position"),(X3746+V3747),IF(C3747="Deposit",(X3746+AE3747),IF(C3747="Withdrawal",(X3746-AE3747)))))</f>
        <v/>
      </c>
      <c r="Y3747" s="145" t="str">
        <f t="shared" si="705"/>
        <v/>
      </c>
      <c r="Z3747" s="118"/>
      <c r="AA3747" s="118"/>
      <c r="AB3747" s="118"/>
      <c r="AC3747" s="118"/>
      <c r="AD3747" s="118"/>
      <c r="AE3747" s="139"/>
      <c r="AF3747" s="118"/>
      <c r="AG3747" s="118"/>
      <c r="AH3747" s="147" t="str">
        <f t="shared" si="706"/>
        <v/>
      </c>
      <c r="AI3747" s="147" t="str">
        <f t="shared" si="707"/>
        <v/>
      </c>
      <c r="AJ3747" s="148" t="str">
        <f t="shared" si="696"/>
        <v/>
      </c>
      <c r="AK3747" s="148" t="str">
        <f t="shared" si="697"/>
        <v/>
      </c>
      <c r="AL3747" s="147" t="str">
        <f t="shared" si="698"/>
        <v/>
      </c>
      <c r="AM3747" s="147" t="str">
        <f t="shared" si="699"/>
        <v/>
      </c>
      <c r="AN3747" s="147" t="str">
        <f t="shared" si="700"/>
        <v/>
      </c>
      <c r="AO3747" s="118"/>
    </row>
    <row r="3748" spans="1:41">
      <c r="A3748" s="118"/>
      <c r="B3748" s="118"/>
      <c r="C3748" s="118"/>
      <c r="D3748" s="118"/>
      <c r="E3748" s="118"/>
      <c r="F3748" s="118"/>
      <c r="G3748" s="118"/>
      <c r="H3748" s="118"/>
      <c r="I3748" s="118"/>
      <c r="J3748" s="118"/>
      <c r="K3748" s="118"/>
      <c r="L3748" s="118"/>
      <c r="M3748" s="118"/>
      <c r="N3748" s="118"/>
      <c r="O3748" s="143" t="str">
        <f>IF(H3748="","",(S3748/S3748)&amp;":"&amp;ROUND(AH3748/S3748,2))</f>
        <v/>
      </c>
      <c r="P3748" s="118"/>
      <c r="Q3748" s="118"/>
      <c r="R3748" s="143" t="str">
        <f>IF(H3748="","",(S3748/S3748)&amp;":"&amp;ROUND(AI3748/S3748,2))</f>
        <v/>
      </c>
      <c r="S3748" s="144" t="str">
        <f t="shared" si="701"/>
        <v/>
      </c>
      <c r="T3748" s="145" t="str">
        <f t="shared" si="702"/>
        <v/>
      </c>
      <c r="U3748" s="118"/>
      <c r="V3748" s="145" t="str">
        <f t="shared" si="703"/>
        <v/>
      </c>
      <c r="W3748" s="144" t="str">
        <f t="shared" si="704"/>
        <v/>
      </c>
      <c r="X3748" s="146" t="str">
        <f>IF(C3748="","",IF(OR(C3748="Trade",C3748="Multi Position"),(X3747+V3748),IF(C3748="Deposit",(X3747+AE3748),IF(C3748="Withdrawal",(X3747-AE3748)))))</f>
        <v/>
      </c>
      <c r="Y3748" s="145" t="str">
        <f t="shared" si="705"/>
        <v/>
      </c>
      <c r="Z3748" s="118"/>
      <c r="AA3748" s="118"/>
      <c r="AB3748" s="118"/>
      <c r="AC3748" s="118"/>
      <c r="AD3748" s="118"/>
      <c r="AE3748" s="139"/>
      <c r="AF3748" s="118"/>
      <c r="AG3748" s="118"/>
      <c r="AH3748" s="147" t="str">
        <f t="shared" si="706"/>
        <v/>
      </c>
      <c r="AI3748" s="147" t="str">
        <f t="shared" si="707"/>
        <v/>
      </c>
      <c r="AJ3748" s="148" t="str">
        <f t="shared" si="696"/>
        <v/>
      </c>
      <c r="AK3748" s="148" t="str">
        <f t="shared" si="697"/>
        <v/>
      </c>
      <c r="AL3748" s="147" t="str">
        <f t="shared" si="698"/>
        <v/>
      </c>
      <c r="AM3748" s="147" t="str">
        <f t="shared" si="699"/>
        <v/>
      </c>
      <c r="AN3748" s="147" t="str">
        <f t="shared" si="700"/>
        <v/>
      </c>
      <c r="AO3748" s="118"/>
    </row>
    <row r="3749" spans="1:41">
      <c r="A3749" s="118"/>
      <c r="B3749" s="118"/>
      <c r="C3749" s="118"/>
      <c r="D3749" s="118"/>
      <c r="E3749" s="118"/>
      <c r="F3749" s="118"/>
      <c r="G3749" s="118"/>
      <c r="H3749" s="118"/>
      <c r="I3749" s="118"/>
      <c r="J3749" s="118"/>
      <c r="K3749" s="118"/>
      <c r="L3749" s="118"/>
      <c r="M3749" s="118"/>
      <c r="N3749" s="118"/>
      <c r="O3749" s="143" t="str">
        <f>IF(H3749="","",(S3749/S3749)&amp;":"&amp;ROUND(AH3749/S3749,2))</f>
        <v/>
      </c>
      <c r="P3749" s="118"/>
      <c r="Q3749" s="118"/>
      <c r="R3749" s="143" t="str">
        <f>IF(H3749="","",(S3749/S3749)&amp;":"&amp;ROUND(AI3749/S3749,2))</f>
        <v/>
      </c>
      <c r="S3749" s="144" t="str">
        <f t="shared" si="701"/>
        <v/>
      </c>
      <c r="T3749" s="145" t="str">
        <f t="shared" si="702"/>
        <v/>
      </c>
      <c r="U3749" s="118"/>
      <c r="V3749" s="145" t="str">
        <f t="shared" si="703"/>
        <v/>
      </c>
      <c r="W3749" s="144" t="str">
        <f t="shared" si="704"/>
        <v/>
      </c>
      <c r="X3749" s="146" t="str">
        <f>IF(C3749="","",IF(OR(C3749="Trade",C3749="Multi Position"),(X3748+V3749),IF(C3749="Deposit",(X3748+AE3749),IF(C3749="Withdrawal",(X3748-AE3749)))))</f>
        <v/>
      </c>
      <c r="Y3749" s="145" t="str">
        <f t="shared" si="705"/>
        <v/>
      </c>
      <c r="Z3749" s="118"/>
      <c r="AA3749" s="118"/>
      <c r="AB3749" s="118"/>
      <c r="AC3749" s="118"/>
      <c r="AD3749" s="118"/>
      <c r="AE3749" s="139"/>
      <c r="AF3749" s="118"/>
      <c r="AG3749" s="118"/>
      <c r="AH3749" s="147" t="str">
        <f t="shared" si="706"/>
        <v/>
      </c>
      <c r="AI3749" s="147" t="str">
        <f t="shared" si="707"/>
        <v/>
      </c>
      <c r="AJ3749" s="148" t="str">
        <f t="shared" si="696"/>
        <v/>
      </c>
      <c r="AK3749" s="148" t="str">
        <f t="shared" si="697"/>
        <v/>
      </c>
      <c r="AL3749" s="147" t="str">
        <f t="shared" si="698"/>
        <v/>
      </c>
      <c r="AM3749" s="147" t="str">
        <f t="shared" si="699"/>
        <v/>
      </c>
      <c r="AN3749" s="147" t="str">
        <f t="shared" si="700"/>
        <v/>
      </c>
      <c r="AO3749" s="118"/>
    </row>
    <row r="3750" spans="1:41">
      <c r="A3750" s="118"/>
      <c r="B3750" s="118"/>
      <c r="C3750" s="118"/>
      <c r="D3750" s="118"/>
      <c r="E3750" s="118"/>
      <c r="F3750" s="118"/>
      <c r="G3750" s="118"/>
      <c r="H3750" s="118"/>
      <c r="I3750" s="118"/>
      <c r="J3750" s="118"/>
      <c r="K3750" s="118"/>
      <c r="L3750" s="118"/>
      <c r="M3750" s="118"/>
      <c r="N3750" s="118"/>
      <c r="O3750" s="143" t="str">
        <f>IF(H3750="","",(S3750/S3750)&amp;":"&amp;ROUND(AH3750/S3750,2))</f>
        <v/>
      </c>
      <c r="P3750" s="118"/>
      <c r="Q3750" s="118"/>
      <c r="R3750" s="143" t="str">
        <f>IF(H3750="","",(S3750/S3750)&amp;":"&amp;ROUND(AI3750/S3750,2))</f>
        <v/>
      </c>
      <c r="S3750" s="144" t="str">
        <f t="shared" si="701"/>
        <v/>
      </c>
      <c r="T3750" s="145" t="str">
        <f t="shared" si="702"/>
        <v/>
      </c>
      <c r="U3750" s="118"/>
      <c r="V3750" s="145" t="str">
        <f t="shared" si="703"/>
        <v/>
      </c>
      <c r="W3750" s="144" t="str">
        <f t="shared" si="704"/>
        <v/>
      </c>
      <c r="X3750" s="146" t="str">
        <f>IF(C3750="","",IF(OR(C3750="Trade",C3750="Multi Position"),(X3749+V3750),IF(C3750="Deposit",(X3749+AE3750),IF(C3750="Withdrawal",(X3749-AE3750)))))</f>
        <v/>
      </c>
      <c r="Y3750" s="145" t="str">
        <f t="shared" si="705"/>
        <v/>
      </c>
      <c r="Z3750" s="118"/>
      <c r="AA3750" s="118"/>
      <c r="AB3750" s="118"/>
      <c r="AC3750" s="118"/>
      <c r="AD3750" s="118"/>
      <c r="AE3750" s="139"/>
      <c r="AF3750" s="118"/>
      <c r="AG3750" s="118"/>
      <c r="AH3750" s="147" t="str">
        <f t="shared" si="706"/>
        <v/>
      </c>
      <c r="AI3750" s="147" t="str">
        <f t="shared" si="707"/>
        <v/>
      </c>
      <c r="AJ3750" s="148" t="str">
        <f t="shared" si="696"/>
        <v/>
      </c>
      <c r="AK3750" s="148" t="str">
        <f t="shared" si="697"/>
        <v/>
      </c>
      <c r="AL3750" s="147" t="str">
        <f t="shared" si="698"/>
        <v/>
      </c>
      <c r="AM3750" s="147" t="str">
        <f t="shared" si="699"/>
        <v/>
      </c>
      <c r="AN3750" s="147" t="str">
        <f t="shared" si="700"/>
        <v/>
      </c>
      <c r="AO3750" s="118"/>
    </row>
    <row r="3751" spans="1:41">
      <c r="A3751" s="118"/>
      <c r="B3751" s="118"/>
      <c r="C3751" s="118"/>
      <c r="D3751" s="118"/>
      <c r="E3751" s="118"/>
      <c r="F3751" s="118"/>
      <c r="G3751" s="118"/>
      <c r="H3751" s="118"/>
      <c r="I3751" s="118"/>
      <c r="J3751" s="118"/>
      <c r="K3751" s="118"/>
      <c r="L3751" s="118"/>
      <c r="M3751" s="118"/>
      <c r="N3751" s="118"/>
      <c r="O3751" s="143" t="str">
        <f>IF(H3751="","",(S3751/S3751)&amp;":"&amp;ROUND(AH3751/S3751,2))</f>
        <v/>
      </c>
      <c r="P3751" s="118"/>
      <c r="Q3751" s="118"/>
      <c r="R3751" s="143" t="str">
        <f>IF(H3751="","",(S3751/S3751)&amp;":"&amp;ROUND(AI3751/S3751,2))</f>
        <v/>
      </c>
      <c r="S3751" s="144" t="str">
        <f t="shared" si="701"/>
        <v/>
      </c>
      <c r="T3751" s="145" t="str">
        <f t="shared" si="702"/>
        <v/>
      </c>
      <c r="U3751" s="118"/>
      <c r="V3751" s="145" t="str">
        <f t="shared" si="703"/>
        <v/>
      </c>
      <c r="W3751" s="144" t="str">
        <f t="shared" si="704"/>
        <v/>
      </c>
      <c r="X3751" s="146" t="str">
        <f>IF(C3751="","",IF(OR(C3751="Trade",C3751="Multi Position"),(X3750+V3751),IF(C3751="Deposit",(X3750+AE3751),IF(C3751="Withdrawal",(X3750-AE3751)))))</f>
        <v/>
      </c>
      <c r="Y3751" s="145" t="str">
        <f t="shared" si="705"/>
        <v/>
      </c>
      <c r="Z3751" s="118"/>
      <c r="AA3751" s="118"/>
      <c r="AB3751" s="118"/>
      <c r="AC3751" s="118"/>
      <c r="AD3751" s="118"/>
      <c r="AE3751" s="139"/>
      <c r="AF3751" s="118"/>
      <c r="AG3751" s="118"/>
      <c r="AH3751" s="147" t="str">
        <f t="shared" si="706"/>
        <v/>
      </c>
      <c r="AI3751" s="147" t="str">
        <f t="shared" si="707"/>
        <v/>
      </c>
      <c r="AJ3751" s="148" t="str">
        <f t="shared" si="696"/>
        <v/>
      </c>
      <c r="AK3751" s="148" t="str">
        <f t="shared" si="697"/>
        <v/>
      </c>
      <c r="AL3751" s="147" t="str">
        <f t="shared" si="698"/>
        <v/>
      </c>
      <c r="AM3751" s="147" t="str">
        <f t="shared" si="699"/>
        <v/>
      </c>
      <c r="AN3751" s="147" t="str">
        <f t="shared" si="700"/>
        <v/>
      </c>
      <c r="AO3751" s="118"/>
    </row>
    <row r="3752" spans="1:41">
      <c r="A3752" s="118"/>
      <c r="B3752" s="118"/>
      <c r="C3752" s="118"/>
      <c r="D3752" s="118"/>
      <c r="E3752" s="118"/>
      <c r="F3752" s="118"/>
      <c r="G3752" s="118"/>
      <c r="H3752" s="118"/>
      <c r="I3752" s="118"/>
      <c r="J3752" s="118"/>
      <c r="K3752" s="118"/>
      <c r="L3752" s="118"/>
      <c r="M3752" s="118"/>
      <c r="N3752" s="118"/>
      <c r="O3752" s="143" t="str">
        <f>IF(H3752="","",(S3752/S3752)&amp;":"&amp;ROUND(AH3752/S3752,2))</f>
        <v/>
      </c>
      <c r="P3752" s="118"/>
      <c r="Q3752" s="118"/>
      <c r="R3752" s="143" t="str">
        <f>IF(H3752="","",(S3752/S3752)&amp;":"&amp;ROUND(AI3752/S3752,2))</f>
        <v/>
      </c>
      <c r="S3752" s="144" t="str">
        <f t="shared" si="701"/>
        <v/>
      </c>
      <c r="T3752" s="145" t="str">
        <f t="shared" si="702"/>
        <v/>
      </c>
      <c r="U3752" s="118"/>
      <c r="V3752" s="145" t="str">
        <f t="shared" si="703"/>
        <v/>
      </c>
      <c r="W3752" s="144" t="str">
        <f t="shared" si="704"/>
        <v/>
      </c>
      <c r="X3752" s="146" t="str">
        <f>IF(C3752="","",IF(OR(C3752="Trade",C3752="Multi Position"),(X3751+V3752),IF(C3752="Deposit",(X3751+AE3752),IF(C3752="Withdrawal",(X3751-AE3752)))))</f>
        <v/>
      </c>
      <c r="Y3752" s="145" t="str">
        <f t="shared" si="705"/>
        <v/>
      </c>
      <c r="Z3752" s="118"/>
      <c r="AA3752" s="118"/>
      <c r="AB3752" s="118"/>
      <c r="AC3752" s="118"/>
      <c r="AD3752" s="118"/>
      <c r="AE3752" s="139"/>
      <c r="AF3752" s="118"/>
      <c r="AG3752" s="118"/>
      <c r="AH3752" s="147" t="str">
        <f t="shared" si="706"/>
        <v/>
      </c>
      <c r="AI3752" s="147" t="str">
        <f t="shared" si="707"/>
        <v/>
      </c>
      <c r="AJ3752" s="148" t="str">
        <f t="shared" si="696"/>
        <v/>
      </c>
      <c r="AK3752" s="148" t="str">
        <f t="shared" si="697"/>
        <v/>
      </c>
      <c r="AL3752" s="147" t="str">
        <f t="shared" si="698"/>
        <v/>
      </c>
      <c r="AM3752" s="147" t="str">
        <f t="shared" si="699"/>
        <v/>
      </c>
      <c r="AN3752" s="147" t="str">
        <f t="shared" si="700"/>
        <v/>
      </c>
      <c r="AO3752" s="118"/>
    </row>
    <row r="3753" spans="1:41">
      <c r="A3753" s="118"/>
      <c r="B3753" s="118"/>
      <c r="C3753" s="118"/>
      <c r="D3753" s="118"/>
      <c r="E3753" s="118"/>
      <c r="F3753" s="118"/>
      <c r="G3753" s="118"/>
      <c r="H3753" s="118"/>
      <c r="I3753" s="118"/>
      <c r="J3753" s="118"/>
      <c r="K3753" s="118"/>
      <c r="L3753" s="118"/>
      <c r="M3753" s="118"/>
      <c r="N3753" s="118"/>
      <c r="O3753" s="143" t="str">
        <f>IF(H3753="","",(S3753/S3753)&amp;":"&amp;ROUND(AH3753/S3753,2))</f>
        <v/>
      </c>
      <c r="P3753" s="118"/>
      <c r="Q3753" s="118"/>
      <c r="R3753" s="143" t="str">
        <f>IF(H3753="","",(S3753/S3753)&amp;":"&amp;ROUND(AI3753/S3753,2))</f>
        <v/>
      </c>
      <c r="S3753" s="144" t="str">
        <f t="shared" si="701"/>
        <v/>
      </c>
      <c r="T3753" s="145" t="str">
        <f t="shared" si="702"/>
        <v/>
      </c>
      <c r="U3753" s="118"/>
      <c r="V3753" s="145" t="str">
        <f t="shared" si="703"/>
        <v/>
      </c>
      <c r="W3753" s="144" t="str">
        <f t="shared" si="704"/>
        <v/>
      </c>
      <c r="X3753" s="146" t="str">
        <f>IF(C3753="","",IF(OR(C3753="Trade",C3753="Multi Position"),(X3752+V3753),IF(C3753="Deposit",(X3752+AE3753),IF(C3753="Withdrawal",(X3752-AE3753)))))</f>
        <v/>
      </c>
      <c r="Y3753" s="145" t="str">
        <f t="shared" si="705"/>
        <v/>
      </c>
      <c r="Z3753" s="118"/>
      <c r="AA3753" s="118"/>
      <c r="AB3753" s="118"/>
      <c r="AC3753" s="118"/>
      <c r="AD3753" s="118"/>
      <c r="AE3753" s="139"/>
      <c r="AF3753" s="118"/>
      <c r="AG3753" s="118"/>
      <c r="AH3753" s="147" t="str">
        <f t="shared" si="706"/>
        <v/>
      </c>
      <c r="AI3753" s="147" t="str">
        <f t="shared" si="707"/>
        <v/>
      </c>
      <c r="AJ3753" s="148" t="str">
        <f t="shared" si="696"/>
        <v/>
      </c>
      <c r="AK3753" s="148" t="str">
        <f t="shared" si="697"/>
        <v/>
      </c>
      <c r="AL3753" s="147" t="str">
        <f t="shared" si="698"/>
        <v/>
      </c>
      <c r="AM3753" s="147" t="str">
        <f t="shared" si="699"/>
        <v/>
      </c>
      <c r="AN3753" s="147" t="str">
        <f t="shared" si="700"/>
        <v/>
      </c>
      <c r="AO3753" s="118"/>
    </row>
    <row r="3754" spans="1:41">
      <c r="A3754" s="118"/>
      <c r="B3754" s="118"/>
      <c r="C3754" s="118"/>
      <c r="D3754" s="118"/>
      <c r="E3754" s="118"/>
      <c r="F3754" s="118"/>
      <c r="G3754" s="118"/>
      <c r="H3754" s="118"/>
      <c r="I3754" s="118"/>
      <c r="J3754" s="118"/>
      <c r="K3754" s="118"/>
      <c r="L3754" s="118"/>
      <c r="M3754" s="118"/>
      <c r="N3754" s="118"/>
      <c r="O3754" s="143" t="str">
        <f>IF(H3754="","",(S3754/S3754)&amp;":"&amp;ROUND(AH3754/S3754,2))</f>
        <v/>
      </c>
      <c r="P3754" s="118"/>
      <c r="Q3754" s="118"/>
      <c r="R3754" s="143" t="str">
        <f>IF(H3754="","",(S3754/S3754)&amp;":"&amp;ROUND(AI3754/S3754,2))</f>
        <v/>
      </c>
      <c r="S3754" s="144" t="str">
        <f t="shared" si="701"/>
        <v/>
      </c>
      <c r="T3754" s="145" t="str">
        <f t="shared" si="702"/>
        <v/>
      </c>
      <c r="U3754" s="118"/>
      <c r="V3754" s="145" t="str">
        <f t="shared" si="703"/>
        <v/>
      </c>
      <c r="W3754" s="144" t="str">
        <f t="shared" si="704"/>
        <v/>
      </c>
      <c r="X3754" s="146" t="str">
        <f>IF(C3754="","",IF(OR(C3754="Trade",C3754="Multi Position"),(X3753+V3754),IF(C3754="Deposit",(X3753+AE3754),IF(C3754="Withdrawal",(X3753-AE3754)))))</f>
        <v/>
      </c>
      <c r="Y3754" s="145" t="str">
        <f t="shared" si="705"/>
        <v/>
      </c>
      <c r="Z3754" s="118"/>
      <c r="AA3754" s="118"/>
      <c r="AB3754" s="118"/>
      <c r="AC3754" s="118"/>
      <c r="AD3754" s="118"/>
      <c r="AE3754" s="139"/>
      <c r="AF3754" s="118"/>
      <c r="AG3754" s="118"/>
      <c r="AH3754" s="147" t="str">
        <f t="shared" si="706"/>
        <v/>
      </c>
      <c r="AI3754" s="147" t="str">
        <f t="shared" si="707"/>
        <v/>
      </c>
      <c r="AJ3754" s="148" t="str">
        <f t="shared" si="696"/>
        <v/>
      </c>
      <c r="AK3754" s="148" t="str">
        <f t="shared" si="697"/>
        <v/>
      </c>
      <c r="AL3754" s="147" t="str">
        <f t="shared" si="698"/>
        <v/>
      </c>
      <c r="AM3754" s="147" t="str">
        <f t="shared" si="699"/>
        <v/>
      </c>
      <c r="AN3754" s="147" t="str">
        <f t="shared" si="700"/>
        <v/>
      </c>
      <c r="AO3754" s="118"/>
    </row>
    <row r="3755" spans="1:41">
      <c r="A3755" s="118"/>
      <c r="B3755" s="118"/>
      <c r="C3755" s="118"/>
      <c r="D3755" s="118"/>
      <c r="E3755" s="118"/>
      <c r="F3755" s="118"/>
      <c r="G3755" s="118"/>
      <c r="H3755" s="118"/>
      <c r="I3755" s="118"/>
      <c r="J3755" s="118"/>
      <c r="K3755" s="118"/>
      <c r="L3755" s="118"/>
      <c r="M3755" s="118"/>
      <c r="N3755" s="118"/>
      <c r="O3755" s="143" t="str">
        <f>IF(H3755="","",(S3755/S3755)&amp;":"&amp;ROUND(AH3755/S3755,2))</f>
        <v/>
      </c>
      <c r="P3755" s="118"/>
      <c r="Q3755" s="118"/>
      <c r="R3755" s="143" t="str">
        <f>IF(H3755="","",(S3755/S3755)&amp;":"&amp;ROUND(AI3755/S3755,2))</f>
        <v/>
      </c>
      <c r="S3755" s="144" t="str">
        <f t="shared" si="701"/>
        <v/>
      </c>
      <c r="T3755" s="145" t="str">
        <f t="shared" si="702"/>
        <v/>
      </c>
      <c r="U3755" s="118"/>
      <c r="V3755" s="145" t="str">
        <f t="shared" si="703"/>
        <v/>
      </c>
      <c r="W3755" s="144" t="str">
        <f t="shared" si="704"/>
        <v/>
      </c>
      <c r="X3755" s="146" t="str">
        <f>IF(C3755="","",IF(OR(C3755="Trade",C3755="Multi Position"),(X3754+V3755),IF(C3755="Deposit",(X3754+AE3755),IF(C3755="Withdrawal",(X3754-AE3755)))))</f>
        <v/>
      </c>
      <c r="Y3755" s="145" t="str">
        <f t="shared" si="705"/>
        <v/>
      </c>
      <c r="Z3755" s="118"/>
      <c r="AA3755" s="118"/>
      <c r="AB3755" s="118"/>
      <c r="AC3755" s="118"/>
      <c r="AD3755" s="118"/>
      <c r="AE3755" s="139"/>
      <c r="AF3755" s="118"/>
      <c r="AG3755" s="118"/>
      <c r="AH3755" s="147" t="str">
        <f t="shared" si="706"/>
        <v/>
      </c>
      <c r="AI3755" s="147" t="str">
        <f t="shared" si="707"/>
        <v/>
      </c>
      <c r="AJ3755" s="148" t="str">
        <f t="shared" si="696"/>
        <v/>
      </c>
      <c r="AK3755" s="148" t="str">
        <f t="shared" si="697"/>
        <v/>
      </c>
      <c r="AL3755" s="147" t="str">
        <f t="shared" si="698"/>
        <v/>
      </c>
      <c r="AM3755" s="147" t="str">
        <f t="shared" si="699"/>
        <v/>
      </c>
      <c r="AN3755" s="147" t="str">
        <f t="shared" si="700"/>
        <v/>
      </c>
      <c r="AO3755" s="118"/>
    </row>
    <row r="3756" spans="1:41">
      <c r="A3756" s="118"/>
      <c r="B3756" s="118"/>
      <c r="C3756" s="118"/>
      <c r="D3756" s="118"/>
      <c r="E3756" s="118"/>
      <c r="F3756" s="118"/>
      <c r="G3756" s="118"/>
      <c r="H3756" s="118"/>
      <c r="I3756" s="118"/>
      <c r="J3756" s="118"/>
      <c r="K3756" s="118"/>
      <c r="L3756" s="118"/>
      <c r="M3756" s="118"/>
      <c r="N3756" s="118"/>
      <c r="O3756" s="143" t="str">
        <f>IF(H3756="","",(S3756/S3756)&amp;":"&amp;ROUND(AH3756/S3756,2))</f>
        <v/>
      </c>
      <c r="P3756" s="118"/>
      <c r="Q3756" s="118"/>
      <c r="R3756" s="143" t="str">
        <f>IF(H3756="","",(S3756/S3756)&amp;":"&amp;ROUND(AI3756/S3756,2))</f>
        <v/>
      </c>
      <c r="S3756" s="144" t="str">
        <f t="shared" si="701"/>
        <v/>
      </c>
      <c r="T3756" s="145" t="str">
        <f t="shared" si="702"/>
        <v/>
      </c>
      <c r="U3756" s="118"/>
      <c r="V3756" s="145" t="str">
        <f t="shared" si="703"/>
        <v/>
      </c>
      <c r="W3756" s="144" t="str">
        <f t="shared" si="704"/>
        <v/>
      </c>
      <c r="X3756" s="146" t="str">
        <f>IF(C3756="","",IF(OR(C3756="Trade",C3756="Multi Position"),(X3755+V3756),IF(C3756="Deposit",(X3755+AE3756),IF(C3756="Withdrawal",(X3755-AE3756)))))</f>
        <v/>
      </c>
      <c r="Y3756" s="145" t="str">
        <f t="shared" si="705"/>
        <v/>
      </c>
      <c r="Z3756" s="118"/>
      <c r="AA3756" s="118"/>
      <c r="AB3756" s="118"/>
      <c r="AC3756" s="118"/>
      <c r="AD3756" s="118"/>
      <c r="AE3756" s="139"/>
      <c r="AF3756" s="118"/>
      <c r="AG3756" s="118"/>
      <c r="AH3756" s="147" t="str">
        <f t="shared" si="706"/>
        <v/>
      </c>
      <c r="AI3756" s="147" t="str">
        <f t="shared" si="707"/>
        <v/>
      </c>
      <c r="AJ3756" s="148" t="str">
        <f t="shared" si="696"/>
        <v/>
      </c>
      <c r="AK3756" s="148" t="str">
        <f t="shared" si="697"/>
        <v/>
      </c>
      <c r="AL3756" s="147" t="str">
        <f t="shared" si="698"/>
        <v/>
      </c>
      <c r="AM3756" s="147" t="str">
        <f t="shared" si="699"/>
        <v/>
      </c>
      <c r="AN3756" s="147" t="str">
        <f t="shared" si="700"/>
        <v/>
      </c>
      <c r="AO3756" s="118"/>
    </row>
    <row r="3757" spans="1:41">
      <c r="A3757" s="118"/>
      <c r="B3757" s="118"/>
      <c r="C3757" s="118"/>
      <c r="D3757" s="118"/>
      <c r="E3757" s="118"/>
      <c r="F3757" s="118"/>
      <c r="G3757" s="118"/>
      <c r="H3757" s="118"/>
      <c r="I3757" s="118"/>
      <c r="J3757" s="118"/>
      <c r="K3757" s="118"/>
      <c r="L3757" s="118"/>
      <c r="M3757" s="118"/>
      <c r="N3757" s="118"/>
      <c r="O3757" s="143" t="str">
        <f>IF(H3757="","",(S3757/S3757)&amp;":"&amp;ROUND(AH3757/S3757,2))</f>
        <v/>
      </c>
      <c r="P3757" s="118"/>
      <c r="Q3757" s="118"/>
      <c r="R3757" s="143" t="str">
        <f>IF(H3757="","",(S3757/S3757)&amp;":"&amp;ROUND(AI3757/S3757,2))</f>
        <v/>
      </c>
      <c r="S3757" s="144" t="str">
        <f t="shared" si="701"/>
        <v/>
      </c>
      <c r="T3757" s="145" t="str">
        <f t="shared" si="702"/>
        <v/>
      </c>
      <c r="U3757" s="118"/>
      <c r="V3757" s="145" t="str">
        <f t="shared" si="703"/>
        <v/>
      </c>
      <c r="W3757" s="144" t="str">
        <f t="shared" si="704"/>
        <v/>
      </c>
      <c r="X3757" s="146" t="str">
        <f>IF(C3757="","",IF(OR(C3757="Trade",C3757="Multi Position"),(X3756+V3757),IF(C3757="Deposit",(X3756+AE3757),IF(C3757="Withdrawal",(X3756-AE3757)))))</f>
        <v/>
      </c>
      <c r="Y3757" s="145" t="str">
        <f t="shared" si="705"/>
        <v/>
      </c>
      <c r="Z3757" s="118"/>
      <c r="AA3757" s="118"/>
      <c r="AB3757" s="118"/>
      <c r="AC3757" s="118"/>
      <c r="AD3757" s="118"/>
      <c r="AE3757" s="139"/>
      <c r="AF3757" s="118"/>
      <c r="AG3757" s="118"/>
      <c r="AH3757" s="147" t="str">
        <f t="shared" si="706"/>
        <v/>
      </c>
      <c r="AI3757" s="147" t="str">
        <f t="shared" si="707"/>
        <v/>
      </c>
      <c r="AJ3757" s="148" t="str">
        <f t="shared" si="696"/>
        <v/>
      </c>
      <c r="AK3757" s="148" t="str">
        <f t="shared" si="697"/>
        <v/>
      </c>
      <c r="AL3757" s="147" t="str">
        <f t="shared" si="698"/>
        <v/>
      </c>
      <c r="AM3757" s="147" t="str">
        <f t="shared" si="699"/>
        <v/>
      </c>
      <c r="AN3757" s="147" t="str">
        <f t="shared" si="700"/>
        <v/>
      </c>
      <c r="AO3757" s="118"/>
    </row>
    <row r="3758" spans="1:41">
      <c r="A3758" s="118"/>
      <c r="B3758" s="118"/>
      <c r="C3758" s="118"/>
      <c r="D3758" s="118"/>
      <c r="E3758" s="118"/>
      <c r="F3758" s="118"/>
      <c r="G3758" s="118"/>
      <c r="H3758" s="118"/>
      <c r="I3758" s="118"/>
      <c r="J3758" s="118"/>
      <c r="K3758" s="118"/>
      <c r="L3758" s="118"/>
      <c r="M3758" s="118"/>
      <c r="N3758" s="118"/>
      <c r="O3758" s="143" t="str">
        <f>IF(H3758="","",(S3758/S3758)&amp;":"&amp;ROUND(AH3758/S3758,2))</f>
        <v/>
      </c>
      <c r="P3758" s="118"/>
      <c r="Q3758" s="118"/>
      <c r="R3758" s="143" t="str">
        <f>IF(H3758="","",(S3758/S3758)&amp;":"&amp;ROUND(AI3758/S3758,2))</f>
        <v/>
      </c>
      <c r="S3758" s="144" t="str">
        <f t="shared" si="701"/>
        <v/>
      </c>
      <c r="T3758" s="145" t="str">
        <f t="shared" si="702"/>
        <v/>
      </c>
      <c r="U3758" s="118"/>
      <c r="V3758" s="145" t="str">
        <f t="shared" si="703"/>
        <v/>
      </c>
      <c r="W3758" s="144" t="str">
        <f t="shared" si="704"/>
        <v/>
      </c>
      <c r="X3758" s="146" t="str">
        <f>IF(C3758="","",IF(OR(C3758="Trade",C3758="Multi Position"),(X3757+V3758),IF(C3758="Deposit",(X3757+AE3758),IF(C3758="Withdrawal",(X3757-AE3758)))))</f>
        <v/>
      </c>
      <c r="Y3758" s="145" t="str">
        <f t="shared" si="705"/>
        <v/>
      </c>
      <c r="Z3758" s="118"/>
      <c r="AA3758" s="118"/>
      <c r="AB3758" s="118"/>
      <c r="AC3758" s="118"/>
      <c r="AD3758" s="118"/>
      <c r="AE3758" s="139"/>
      <c r="AF3758" s="118"/>
      <c r="AG3758" s="118"/>
      <c r="AH3758" s="147" t="str">
        <f t="shared" si="706"/>
        <v/>
      </c>
      <c r="AI3758" s="147" t="str">
        <f t="shared" si="707"/>
        <v/>
      </c>
      <c r="AJ3758" s="148" t="str">
        <f t="shared" si="696"/>
        <v/>
      </c>
      <c r="AK3758" s="148" t="str">
        <f t="shared" si="697"/>
        <v/>
      </c>
      <c r="AL3758" s="147" t="str">
        <f t="shared" si="698"/>
        <v/>
      </c>
      <c r="AM3758" s="147" t="str">
        <f t="shared" si="699"/>
        <v/>
      </c>
      <c r="AN3758" s="147" t="str">
        <f t="shared" si="700"/>
        <v/>
      </c>
      <c r="AO3758" s="118"/>
    </row>
    <row r="3759" spans="1:41">
      <c r="A3759" s="118"/>
      <c r="B3759" s="118"/>
      <c r="C3759" s="118"/>
      <c r="D3759" s="118"/>
      <c r="E3759" s="118"/>
      <c r="F3759" s="118"/>
      <c r="G3759" s="118"/>
      <c r="H3759" s="118"/>
      <c r="I3759" s="118"/>
      <c r="J3759" s="118"/>
      <c r="K3759" s="118"/>
      <c r="L3759" s="118"/>
      <c r="M3759" s="118"/>
      <c r="N3759" s="118"/>
      <c r="O3759" s="143" t="str">
        <f>IF(H3759="","",(S3759/S3759)&amp;":"&amp;ROUND(AH3759/S3759,2))</f>
        <v/>
      </c>
      <c r="P3759" s="118"/>
      <c r="Q3759" s="118"/>
      <c r="R3759" s="143" t="str">
        <f>IF(H3759="","",(S3759/S3759)&amp;":"&amp;ROUND(AI3759/S3759,2))</f>
        <v/>
      </c>
      <c r="S3759" s="144" t="str">
        <f t="shared" si="701"/>
        <v/>
      </c>
      <c r="T3759" s="145" t="str">
        <f t="shared" si="702"/>
        <v/>
      </c>
      <c r="U3759" s="118"/>
      <c r="V3759" s="145" t="str">
        <f t="shared" si="703"/>
        <v/>
      </c>
      <c r="W3759" s="144" t="str">
        <f t="shared" si="704"/>
        <v/>
      </c>
      <c r="X3759" s="146" t="str">
        <f>IF(C3759="","",IF(OR(C3759="Trade",C3759="Multi Position"),(X3758+V3759),IF(C3759="Deposit",(X3758+AE3759),IF(C3759="Withdrawal",(X3758-AE3759)))))</f>
        <v/>
      </c>
      <c r="Y3759" s="145" t="str">
        <f t="shared" si="705"/>
        <v/>
      </c>
      <c r="Z3759" s="118"/>
      <c r="AA3759" s="118"/>
      <c r="AB3759" s="118"/>
      <c r="AC3759" s="118"/>
      <c r="AD3759" s="118"/>
      <c r="AE3759" s="139"/>
      <c r="AF3759" s="118"/>
      <c r="AG3759" s="118"/>
      <c r="AH3759" s="147" t="str">
        <f t="shared" si="706"/>
        <v/>
      </c>
      <c r="AI3759" s="147" t="str">
        <f t="shared" si="707"/>
        <v/>
      </c>
      <c r="AJ3759" s="148" t="str">
        <f t="shared" si="696"/>
        <v/>
      </c>
      <c r="AK3759" s="148" t="str">
        <f t="shared" si="697"/>
        <v/>
      </c>
      <c r="AL3759" s="147" t="str">
        <f t="shared" si="698"/>
        <v/>
      </c>
      <c r="AM3759" s="147" t="str">
        <f t="shared" si="699"/>
        <v/>
      </c>
      <c r="AN3759" s="147" t="str">
        <f t="shared" si="700"/>
        <v/>
      </c>
      <c r="AO3759" s="118"/>
    </row>
    <row r="3760" spans="1:41">
      <c r="A3760" s="118"/>
      <c r="B3760" s="118"/>
      <c r="C3760" s="118"/>
      <c r="D3760" s="118"/>
      <c r="E3760" s="118"/>
      <c r="F3760" s="118"/>
      <c r="G3760" s="118"/>
      <c r="H3760" s="118"/>
      <c r="I3760" s="118"/>
      <c r="J3760" s="118"/>
      <c r="K3760" s="118"/>
      <c r="L3760" s="118"/>
      <c r="M3760" s="118"/>
      <c r="N3760" s="118"/>
      <c r="O3760" s="143" t="str">
        <f>IF(H3760="","",(S3760/S3760)&amp;":"&amp;ROUND(AH3760/S3760,2))</f>
        <v/>
      </c>
      <c r="P3760" s="118"/>
      <c r="Q3760" s="118"/>
      <c r="R3760" s="143" t="str">
        <f>IF(H3760="","",(S3760/S3760)&amp;":"&amp;ROUND(AI3760/S3760,2))</f>
        <v/>
      </c>
      <c r="S3760" s="144" t="str">
        <f t="shared" si="701"/>
        <v/>
      </c>
      <c r="T3760" s="145" t="str">
        <f t="shared" si="702"/>
        <v/>
      </c>
      <c r="U3760" s="118"/>
      <c r="V3760" s="145" t="str">
        <f t="shared" si="703"/>
        <v/>
      </c>
      <c r="W3760" s="144" t="str">
        <f t="shared" si="704"/>
        <v/>
      </c>
      <c r="X3760" s="146" t="str">
        <f>IF(C3760="","",IF(OR(C3760="Trade",C3760="Multi Position"),(X3759+V3760),IF(C3760="Deposit",(X3759+AE3760),IF(C3760="Withdrawal",(X3759-AE3760)))))</f>
        <v/>
      </c>
      <c r="Y3760" s="145" t="str">
        <f t="shared" si="705"/>
        <v/>
      </c>
      <c r="Z3760" s="118"/>
      <c r="AA3760" s="118"/>
      <c r="AB3760" s="118"/>
      <c r="AC3760" s="118"/>
      <c r="AD3760" s="118"/>
      <c r="AE3760" s="139"/>
      <c r="AF3760" s="118"/>
      <c r="AG3760" s="118"/>
      <c r="AH3760" s="147" t="str">
        <f t="shared" si="706"/>
        <v/>
      </c>
      <c r="AI3760" s="147" t="str">
        <f t="shared" si="707"/>
        <v/>
      </c>
      <c r="AJ3760" s="148" t="str">
        <f t="shared" si="696"/>
        <v/>
      </c>
      <c r="AK3760" s="148" t="str">
        <f t="shared" si="697"/>
        <v/>
      </c>
      <c r="AL3760" s="147" t="str">
        <f t="shared" si="698"/>
        <v/>
      </c>
      <c r="AM3760" s="147" t="str">
        <f t="shared" si="699"/>
        <v/>
      </c>
      <c r="AN3760" s="147" t="str">
        <f t="shared" si="700"/>
        <v/>
      </c>
      <c r="AO3760" s="118"/>
    </row>
    <row r="3761" spans="1:41">
      <c r="A3761" s="118"/>
      <c r="B3761" s="118"/>
      <c r="C3761" s="118"/>
      <c r="D3761" s="118"/>
      <c r="E3761" s="118"/>
      <c r="F3761" s="118"/>
      <c r="G3761" s="118"/>
      <c r="H3761" s="118"/>
      <c r="I3761" s="118"/>
      <c r="J3761" s="118"/>
      <c r="K3761" s="118"/>
      <c r="L3761" s="118"/>
      <c r="M3761" s="118"/>
      <c r="N3761" s="118"/>
      <c r="O3761" s="143" t="str">
        <f>IF(H3761="","",(S3761/S3761)&amp;":"&amp;ROUND(AH3761/S3761,2))</f>
        <v/>
      </c>
      <c r="P3761" s="118"/>
      <c r="Q3761" s="118"/>
      <c r="R3761" s="143" t="str">
        <f>IF(H3761="","",(S3761/S3761)&amp;":"&amp;ROUND(AI3761/S3761,2))</f>
        <v/>
      </c>
      <c r="S3761" s="144" t="str">
        <f t="shared" si="701"/>
        <v/>
      </c>
      <c r="T3761" s="145" t="str">
        <f t="shared" si="702"/>
        <v/>
      </c>
      <c r="U3761" s="118"/>
      <c r="V3761" s="145" t="str">
        <f t="shared" si="703"/>
        <v/>
      </c>
      <c r="W3761" s="144" t="str">
        <f t="shared" si="704"/>
        <v/>
      </c>
      <c r="X3761" s="146" t="str">
        <f>IF(C3761="","",IF(OR(C3761="Trade",C3761="Multi Position"),(X3760+V3761),IF(C3761="Deposit",(X3760+AE3761),IF(C3761="Withdrawal",(X3760-AE3761)))))</f>
        <v/>
      </c>
      <c r="Y3761" s="145" t="str">
        <f t="shared" si="705"/>
        <v/>
      </c>
      <c r="Z3761" s="118"/>
      <c r="AA3761" s="118"/>
      <c r="AB3761" s="118"/>
      <c r="AC3761" s="118"/>
      <c r="AD3761" s="118"/>
      <c r="AE3761" s="139"/>
      <c r="AF3761" s="118"/>
      <c r="AG3761" s="118"/>
      <c r="AH3761" s="147" t="str">
        <f t="shared" si="706"/>
        <v/>
      </c>
      <c r="AI3761" s="147" t="str">
        <f t="shared" si="707"/>
        <v/>
      </c>
      <c r="AJ3761" s="148" t="str">
        <f t="shared" si="696"/>
        <v/>
      </c>
      <c r="AK3761" s="148" t="str">
        <f t="shared" si="697"/>
        <v/>
      </c>
      <c r="AL3761" s="147" t="str">
        <f t="shared" si="698"/>
        <v/>
      </c>
      <c r="AM3761" s="147" t="str">
        <f t="shared" si="699"/>
        <v/>
      </c>
      <c r="AN3761" s="147" t="str">
        <f t="shared" si="700"/>
        <v/>
      </c>
      <c r="AO3761" s="118"/>
    </row>
    <row r="3762" spans="1:41">
      <c r="A3762" s="118"/>
      <c r="B3762" s="118"/>
      <c r="C3762" s="118"/>
      <c r="D3762" s="118"/>
      <c r="E3762" s="118"/>
      <c r="F3762" s="118"/>
      <c r="G3762" s="118"/>
      <c r="H3762" s="118"/>
      <c r="I3762" s="118"/>
      <c r="J3762" s="118"/>
      <c r="K3762" s="118"/>
      <c r="L3762" s="118"/>
      <c r="M3762" s="118"/>
      <c r="N3762" s="118"/>
      <c r="O3762" s="143" t="str">
        <f>IF(H3762="","",(S3762/S3762)&amp;":"&amp;ROUND(AH3762/S3762,2))</f>
        <v/>
      </c>
      <c r="P3762" s="118"/>
      <c r="Q3762" s="118"/>
      <c r="R3762" s="143" t="str">
        <f>IF(H3762="","",(S3762/S3762)&amp;":"&amp;ROUND(AI3762/S3762,2))</f>
        <v/>
      </c>
      <c r="S3762" s="144" t="str">
        <f t="shared" si="701"/>
        <v/>
      </c>
      <c r="T3762" s="145" t="str">
        <f t="shared" si="702"/>
        <v/>
      </c>
      <c r="U3762" s="118"/>
      <c r="V3762" s="145" t="str">
        <f t="shared" si="703"/>
        <v/>
      </c>
      <c r="W3762" s="144" t="str">
        <f t="shared" si="704"/>
        <v/>
      </c>
      <c r="X3762" s="146" t="str">
        <f>IF(C3762="","",IF(OR(C3762="Trade",C3762="Multi Position"),(X3761+V3762),IF(C3762="Deposit",(X3761+AE3762),IF(C3762="Withdrawal",(X3761-AE3762)))))</f>
        <v/>
      </c>
      <c r="Y3762" s="145" t="str">
        <f t="shared" si="705"/>
        <v/>
      </c>
      <c r="Z3762" s="118"/>
      <c r="AA3762" s="118"/>
      <c r="AB3762" s="118"/>
      <c r="AC3762" s="118"/>
      <c r="AD3762" s="118"/>
      <c r="AE3762" s="139"/>
      <c r="AF3762" s="118"/>
      <c r="AG3762" s="118"/>
      <c r="AH3762" s="147" t="str">
        <f t="shared" si="706"/>
        <v/>
      </c>
      <c r="AI3762" s="147" t="str">
        <f t="shared" si="707"/>
        <v/>
      </c>
      <c r="AJ3762" s="148" t="str">
        <f t="shared" si="696"/>
        <v/>
      </c>
      <c r="AK3762" s="148" t="str">
        <f t="shared" si="697"/>
        <v/>
      </c>
      <c r="AL3762" s="147" t="str">
        <f t="shared" si="698"/>
        <v/>
      </c>
      <c r="AM3762" s="147" t="str">
        <f t="shared" si="699"/>
        <v/>
      </c>
      <c r="AN3762" s="147" t="str">
        <f t="shared" si="700"/>
        <v/>
      </c>
      <c r="AO3762" s="118"/>
    </row>
    <row r="3763" spans="1:41">
      <c r="A3763" s="118"/>
      <c r="B3763" s="118"/>
      <c r="C3763" s="118"/>
      <c r="D3763" s="118"/>
      <c r="E3763" s="118"/>
      <c r="F3763" s="118"/>
      <c r="G3763" s="118"/>
      <c r="H3763" s="118"/>
      <c r="I3763" s="118"/>
      <c r="J3763" s="118"/>
      <c r="K3763" s="118"/>
      <c r="L3763" s="118"/>
      <c r="M3763" s="118"/>
      <c r="N3763" s="118"/>
      <c r="O3763" s="143" t="str">
        <f>IF(H3763="","",(S3763/S3763)&amp;":"&amp;ROUND(AH3763/S3763,2))</f>
        <v/>
      </c>
      <c r="P3763" s="118"/>
      <c r="Q3763" s="118"/>
      <c r="R3763" s="143" t="str">
        <f>IF(H3763="","",(S3763/S3763)&amp;":"&amp;ROUND(AI3763/S3763,2))</f>
        <v/>
      </c>
      <c r="S3763" s="144" t="str">
        <f t="shared" si="701"/>
        <v/>
      </c>
      <c r="T3763" s="145" t="str">
        <f t="shared" si="702"/>
        <v/>
      </c>
      <c r="U3763" s="118"/>
      <c r="V3763" s="145" t="str">
        <f t="shared" si="703"/>
        <v/>
      </c>
      <c r="W3763" s="144" t="str">
        <f t="shared" si="704"/>
        <v/>
      </c>
      <c r="X3763" s="146" t="str">
        <f>IF(C3763="","",IF(OR(C3763="Trade",C3763="Multi Position"),(X3762+V3763),IF(C3763="Deposit",(X3762+AE3763),IF(C3763="Withdrawal",(X3762-AE3763)))))</f>
        <v/>
      </c>
      <c r="Y3763" s="145" t="str">
        <f t="shared" si="705"/>
        <v/>
      </c>
      <c r="Z3763" s="118"/>
      <c r="AA3763" s="118"/>
      <c r="AB3763" s="118"/>
      <c r="AC3763" s="118"/>
      <c r="AD3763" s="118"/>
      <c r="AE3763" s="139"/>
      <c r="AF3763" s="118"/>
      <c r="AG3763" s="118"/>
      <c r="AH3763" s="147" t="str">
        <f t="shared" si="706"/>
        <v/>
      </c>
      <c r="AI3763" s="147" t="str">
        <f t="shared" si="707"/>
        <v/>
      </c>
      <c r="AJ3763" s="148" t="str">
        <f t="shared" si="696"/>
        <v/>
      </c>
      <c r="AK3763" s="148" t="str">
        <f t="shared" si="697"/>
        <v/>
      </c>
      <c r="AL3763" s="147" t="str">
        <f t="shared" si="698"/>
        <v/>
      </c>
      <c r="AM3763" s="147" t="str">
        <f t="shared" si="699"/>
        <v/>
      </c>
      <c r="AN3763" s="147" t="str">
        <f t="shared" si="700"/>
        <v/>
      </c>
      <c r="AO3763" s="118"/>
    </row>
    <row r="3764" spans="1:41">
      <c r="A3764" s="118"/>
      <c r="B3764" s="118"/>
      <c r="C3764" s="118"/>
      <c r="D3764" s="118"/>
      <c r="E3764" s="118"/>
      <c r="F3764" s="118"/>
      <c r="G3764" s="118"/>
      <c r="H3764" s="118"/>
      <c r="I3764" s="118"/>
      <c r="J3764" s="118"/>
      <c r="K3764" s="118"/>
      <c r="L3764" s="118"/>
      <c r="M3764" s="118"/>
      <c r="N3764" s="118"/>
      <c r="O3764" s="143" t="str">
        <f>IF(H3764="","",(S3764/S3764)&amp;":"&amp;ROUND(AH3764/S3764,2))</f>
        <v/>
      </c>
      <c r="P3764" s="118"/>
      <c r="Q3764" s="118"/>
      <c r="R3764" s="143" t="str">
        <f>IF(H3764="","",(S3764/S3764)&amp;":"&amp;ROUND(AI3764/S3764,2))</f>
        <v/>
      </c>
      <c r="S3764" s="144" t="str">
        <f t="shared" si="701"/>
        <v/>
      </c>
      <c r="T3764" s="145" t="str">
        <f t="shared" si="702"/>
        <v/>
      </c>
      <c r="U3764" s="118"/>
      <c r="V3764" s="145" t="str">
        <f t="shared" si="703"/>
        <v/>
      </c>
      <c r="W3764" s="144" t="str">
        <f t="shared" si="704"/>
        <v/>
      </c>
      <c r="X3764" s="146" t="str">
        <f>IF(C3764="","",IF(OR(C3764="Trade",C3764="Multi Position"),(X3763+V3764),IF(C3764="Deposit",(X3763+AE3764),IF(C3764="Withdrawal",(X3763-AE3764)))))</f>
        <v/>
      </c>
      <c r="Y3764" s="145" t="str">
        <f t="shared" si="705"/>
        <v/>
      </c>
      <c r="Z3764" s="118"/>
      <c r="AA3764" s="118"/>
      <c r="AB3764" s="118"/>
      <c r="AC3764" s="118"/>
      <c r="AD3764" s="118"/>
      <c r="AE3764" s="139"/>
      <c r="AF3764" s="118"/>
      <c r="AG3764" s="118"/>
      <c r="AH3764" s="147" t="str">
        <f t="shared" si="706"/>
        <v/>
      </c>
      <c r="AI3764" s="147" t="str">
        <f t="shared" si="707"/>
        <v/>
      </c>
      <c r="AJ3764" s="148" t="str">
        <f t="shared" si="696"/>
        <v/>
      </c>
      <c r="AK3764" s="148" t="str">
        <f t="shared" si="697"/>
        <v/>
      </c>
      <c r="AL3764" s="147" t="str">
        <f t="shared" si="698"/>
        <v/>
      </c>
      <c r="AM3764" s="147" t="str">
        <f t="shared" si="699"/>
        <v/>
      </c>
      <c r="AN3764" s="147" t="str">
        <f t="shared" si="700"/>
        <v/>
      </c>
      <c r="AO3764" s="118"/>
    </row>
    <row r="3765" spans="1:41">
      <c r="A3765" s="118"/>
      <c r="B3765" s="118"/>
      <c r="C3765" s="118"/>
      <c r="D3765" s="118"/>
      <c r="E3765" s="118"/>
      <c r="F3765" s="118"/>
      <c r="G3765" s="118"/>
      <c r="H3765" s="118"/>
      <c r="I3765" s="118"/>
      <c r="J3765" s="118"/>
      <c r="K3765" s="118"/>
      <c r="L3765" s="118"/>
      <c r="M3765" s="118"/>
      <c r="N3765" s="118"/>
      <c r="O3765" s="143" t="str">
        <f>IF(H3765="","",(S3765/S3765)&amp;":"&amp;ROUND(AH3765/S3765,2))</f>
        <v/>
      </c>
      <c r="P3765" s="118"/>
      <c r="Q3765" s="118"/>
      <c r="R3765" s="143" t="str">
        <f>IF(H3765="","",(S3765/S3765)&amp;":"&amp;ROUND(AI3765/S3765,2))</f>
        <v/>
      </c>
      <c r="S3765" s="144" t="str">
        <f t="shared" si="701"/>
        <v/>
      </c>
      <c r="T3765" s="145" t="str">
        <f t="shared" si="702"/>
        <v/>
      </c>
      <c r="U3765" s="118"/>
      <c r="V3765" s="145" t="str">
        <f t="shared" si="703"/>
        <v/>
      </c>
      <c r="W3765" s="144" t="str">
        <f t="shared" si="704"/>
        <v/>
      </c>
      <c r="X3765" s="146" t="str">
        <f>IF(C3765="","",IF(OR(C3765="Trade",C3765="Multi Position"),(X3764+V3765),IF(C3765="Deposit",(X3764+AE3765),IF(C3765="Withdrawal",(X3764-AE3765)))))</f>
        <v/>
      </c>
      <c r="Y3765" s="145" t="str">
        <f t="shared" si="705"/>
        <v/>
      </c>
      <c r="Z3765" s="118"/>
      <c r="AA3765" s="118"/>
      <c r="AB3765" s="118"/>
      <c r="AC3765" s="118"/>
      <c r="AD3765" s="118"/>
      <c r="AE3765" s="139"/>
      <c r="AF3765" s="118"/>
      <c r="AG3765" s="118"/>
      <c r="AH3765" s="147" t="str">
        <f t="shared" si="706"/>
        <v/>
      </c>
      <c r="AI3765" s="147" t="str">
        <f t="shared" si="707"/>
        <v/>
      </c>
      <c r="AJ3765" s="148" t="str">
        <f t="shared" si="696"/>
        <v/>
      </c>
      <c r="AK3765" s="148" t="str">
        <f t="shared" si="697"/>
        <v/>
      </c>
      <c r="AL3765" s="147" t="str">
        <f t="shared" si="698"/>
        <v/>
      </c>
      <c r="AM3765" s="147" t="str">
        <f t="shared" si="699"/>
        <v/>
      </c>
      <c r="AN3765" s="147" t="str">
        <f t="shared" si="700"/>
        <v/>
      </c>
      <c r="AO3765" s="118"/>
    </row>
    <row r="3766" spans="1:41">
      <c r="A3766" s="118"/>
      <c r="B3766" s="118"/>
      <c r="C3766" s="118"/>
      <c r="D3766" s="118"/>
      <c r="E3766" s="118"/>
      <c r="F3766" s="118"/>
      <c r="G3766" s="118"/>
      <c r="H3766" s="118"/>
      <c r="I3766" s="118"/>
      <c r="J3766" s="118"/>
      <c r="K3766" s="118"/>
      <c r="L3766" s="118"/>
      <c r="M3766" s="118"/>
      <c r="N3766" s="118"/>
      <c r="O3766" s="143" t="str">
        <f>IF(H3766="","",(S3766/S3766)&amp;":"&amp;ROUND(AH3766/S3766,2))</f>
        <v/>
      </c>
      <c r="P3766" s="118"/>
      <c r="Q3766" s="118"/>
      <c r="R3766" s="143" t="str">
        <f>IF(H3766="","",(S3766/S3766)&amp;":"&amp;ROUND(AI3766/S3766,2))</f>
        <v/>
      </c>
      <c r="S3766" s="144" t="str">
        <f t="shared" si="701"/>
        <v/>
      </c>
      <c r="T3766" s="145" t="str">
        <f t="shared" si="702"/>
        <v/>
      </c>
      <c r="U3766" s="118"/>
      <c r="V3766" s="145" t="str">
        <f t="shared" si="703"/>
        <v/>
      </c>
      <c r="W3766" s="144" t="str">
        <f t="shared" si="704"/>
        <v/>
      </c>
      <c r="X3766" s="146" t="str">
        <f>IF(C3766="","",IF(OR(C3766="Trade",C3766="Multi Position"),(X3765+V3766),IF(C3766="Deposit",(X3765+AE3766),IF(C3766="Withdrawal",(X3765-AE3766)))))</f>
        <v/>
      </c>
      <c r="Y3766" s="145" t="str">
        <f t="shared" si="705"/>
        <v/>
      </c>
      <c r="Z3766" s="118"/>
      <c r="AA3766" s="118"/>
      <c r="AB3766" s="118"/>
      <c r="AC3766" s="118"/>
      <c r="AD3766" s="118"/>
      <c r="AE3766" s="139"/>
      <c r="AF3766" s="118"/>
      <c r="AG3766" s="118"/>
      <c r="AH3766" s="147" t="str">
        <f t="shared" si="706"/>
        <v/>
      </c>
      <c r="AI3766" s="147" t="str">
        <f t="shared" si="707"/>
        <v/>
      </c>
      <c r="AJ3766" s="148" t="str">
        <f t="shared" si="696"/>
        <v/>
      </c>
      <c r="AK3766" s="148" t="str">
        <f t="shared" si="697"/>
        <v/>
      </c>
      <c r="AL3766" s="147" t="str">
        <f t="shared" si="698"/>
        <v/>
      </c>
      <c r="AM3766" s="147" t="str">
        <f t="shared" si="699"/>
        <v/>
      </c>
      <c r="AN3766" s="147" t="str">
        <f t="shared" si="700"/>
        <v/>
      </c>
      <c r="AO3766" s="118"/>
    </row>
    <row r="3767" spans="1:41">
      <c r="A3767" s="118"/>
      <c r="B3767" s="118"/>
      <c r="C3767" s="118"/>
      <c r="D3767" s="118"/>
      <c r="E3767" s="118"/>
      <c r="F3767" s="118"/>
      <c r="G3767" s="118"/>
      <c r="H3767" s="118"/>
      <c r="I3767" s="118"/>
      <c r="J3767" s="118"/>
      <c r="K3767" s="118"/>
      <c r="L3767" s="118"/>
      <c r="M3767" s="118"/>
      <c r="N3767" s="118"/>
      <c r="O3767" s="143" t="str">
        <f>IF(H3767="","",(S3767/S3767)&amp;":"&amp;ROUND(AH3767/S3767,2))</f>
        <v/>
      </c>
      <c r="P3767" s="118"/>
      <c r="Q3767" s="118"/>
      <c r="R3767" s="143" t="str">
        <f>IF(H3767="","",(S3767/S3767)&amp;":"&amp;ROUND(AI3767/S3767,2))</f>
        <v/>
      </c>
      <c r="S3767" s="144" t="str">
        <f t="shared" si="701"/>
        <v/>
      </c>
      <c r="T3767" s="145" t="str">
        <f t="shared" si="702"/>
        <v/>
      </c>
      <c r="U3767" s="118"/>
      <c r="V3767" s="145" t="str">
        <f t="shared" si="703"/>
        <v/>
      </c>
      <c r="W3767" s="144" t="str">
        <f t="shared" si="704"/>
        <v/>
      </c>
      <c r="X3767" s="146" t="str">
        <f>IF(C3767="","",IF(OR(C3767="Trade",C3767="Multi Position"),(X3766+V3767),IF(C3767="Deposit",(X3766+AE3767),IF(C3767="Withdrawal",(X3766-AE3767)))))</f>
        <v/>
      </c>
      <c r="Y3767" s="145" t="str">
        <f t="shared" si="705"/>
        <v/>
      </c>
      <c r="Z3767" s="118"/>
      <c r="AA3767" s="118"/>
      <c r="AB3767" s="118"/>
      <c r="AC3767" s="118"/>
      <c r="AD3767" s="118"/>
      <c r="AE3767" s="139"/>
      <c r="AF3767" s="118"/>
      <c r="AG3767" s="118"/>
      <c r="AH3767" s="147" t="str">
        <f t="shared" si="706"/>
        <v/>
      </c>
      <c r="AI3767" s="147" t="str">
        <f t="shared" si="707"/>
        <v/>
      </c>
      <c r="AJ3767" s="148" t="str">
        <f t="shared" si="696"/>
        <v/>
      </c>
      <c r="AK3767" s="148" t="str">
        <f t="shared" si="697"/>
        <v/>
      </c>
      <c r="AL3767" s="147" t="str">
        <f t="shared" si="698"/>
        <v/>
      </c>
      <c r="AM3767" s="147" t="str">
        <f t="shared" si="699"/>
        <v/>
      </c>
      <c r="AN3767" s="147" t="str">
        <f t="shared" si="700"/>
        <v/>
      </c>
      <c r="AO3767" s="118"/>
    </row>
    <row r="3768" spans="1:41">
      <c r="A3768" s="118"/>
      <c r="B3768" s="118"/>
      <c r="C3768" s="118"/>
      <c r="D3768" s="118"/>
      <c r="E3768" s="118"/>
      <c r="F3768" s="118"/>
      <c r="G3768" s="118"/>
      <c r="H3768" s="118"/>
      <c r="I3768" s="118"/>
      <c r="J3768" s="118"/>
      <c r="K3768" s="118"/>
      <c r="L3768" s="118"/>
      <c r="M3768" s="118"/>
      <c r="N3768" s="118"/>
      <c r="O3768" s="143" t="str">
        <f>IF(H3768="","",(S3768/S3768)&amp;":"&amp;ROUND(AH3768/S3768,2))</f>
        <v/>
      </c>
      <c r="P3768" s="118"/>
      <c r="Q3768" s="118"/>
      <c r="R3768" s="143" t="str">
        <f>IF(H3768="","",(S3768/S3768)&amp;":"&amp;ROUND(AI3768/S3768,2))</f>
        <v/>
      </c>
      <c r="S3768" s="144" t="str">
        <f t="shared" si="701"/>
        <v/>
      </c>
      <c r="T3768" s="145" t="str">
        <f t="shared" si="702"/>
        <v/>
      </c>
      <c r="U3768" s="118"/>
      <c r="V3768" s="145" t="str">
        <f t="shared" si="703"/>
        <v/>
      </c>
      <c r="W3768" s="144" t="str">
        <f t="shared" si="704"/>
        <v/>
      </c>
      <c r="X3768" s="146" t="str">
        <f>IF(C3768="","",IF(OR(C3768="Trade",C3768="Multi Position"),(X3767+V3768),IF(C3768="Deposit",(X3767+AE3768),IF(C3768="Withdrawal",(X3767-AE3768)))))</f>
        <v/>
      </c>
      <c r="Y3768" s="145" t="str">
        <f t="shared" si="705"/>
        <v/>
      </c>
      <c r="Z3768" s="118"/>
      <c r="AA3768" s="118"/>
      <c r="AB3768" s="118"/>
      <c r="AC3768" s="118"/>
      <c r="AD3768" s="118"/>
      <c r="AE3768" s="139"/>
      <c r="AF3768" s="118"/>
      <c r="AG3768" s="118"/>
      <c r="AH3768" s="147" t="str">
        <f t="shared" si="706"/>
        <v/>
      </c>
      <c r="AI3768" s="147" t="str">
        <f t="shared" si="707"/>
        <v/>
      </c>
      <c r="AJ3768" s="148" t="str">
        <f t="shared" si="696"/>
        <v/>
      </c>
      <c r="AK3768" s="148" t="str">
        <f t="shared" si="697"/>
        <v/>
      </c>
      <c r="AL3768" s="147" t="str">
        <f t="shared" si="698"/>
        <v/>
      </c>
      <c r="AM3768" s="147" t="str">
        <f t="shared" si="699"/>
        <v/>
      </c>
      <c r="AN3768" s="147" t="str">
        <f t="shared" si="700"/>
        <v/>
      </c>
      <c r="AO3768" s="118"/>
    </row>
    <row r="3769" spans="1:41">
      <c r="A3769" s="118"/>
      <c r="B3769" s="118"/>
      <c r="C3769" s="118"/>
      <c r="D3769" s="118"/>
      <c r="E3769" s="118"/>
      <c r="F3769" s="118"/>
      <c r="G3769" s="118"/>
      <c r="H3769" s="118"/>
      <c r="I3769" s="118"/>
      <c r="J3769" s="118"/>
      <c r="K3769" s="118"/>
      <c r="L3769" s="118"/>
      <c r="M3769" s="118"/>
      <c r="N3769" s="118"/>
      <c r="O3769" s="143" t="str">
        <f>IF(H3769="","",(S3769/S3769)&amp;":"&amp;ROUND(AH3769/S3769,2))</f>
        <v/>
      </c>
      <c r="P3769" s="118"/>
      <c r="Q3769" s="118"/>
      <c r="R3769" s="143" t="str">
        <f>IF(H3769="","",(S3769/S3769)&amp;":"&amp;ROUND(AI3769/S3769,2))</f>
        <v/>
      </c>
      <c r="S3769" s="144" t="str">
        <f t="shared" si="701"/>
        <v/>
      </c>
      <c r="T3769" s="145" t="str">
        <f t="shared" si="702"/>
        <v/>
      </c>
      <c r="U3769" s="118"/>
      <c r="V3769" s="145" t="str">
        <f t="shared" si="703"/>
        <v/>
      </c>
      <c r="W3769" s="144" t="str">
        <f t="shared" si="704"/>
        <v/>
      </c>
      <c r="X3769" s="146" t="str">
        <f>IF(C3769="","",IF(OR(C3769="Trade",C3769="Multi Position"),(X3768+V3769),IF(C3769="Deposit",(X3768+AE3769),IF(C3769="Withdrawal",(X3768-AE3769)))))</f>
        <v/>
      </c>
      <c r="Y3769" s="145" t="str">
        <f t="shared" si="705"/>
        <v/>
      </c>
      <c r="Z3769" s="118"/>
      <c r="AA3769" s="118"/>
      <c r="AB3769" s="118"/>
      <c r="AC3769" s="118"/>
      <c r="AD3769" s="118"/>
      <c r="AE3769" s="139"/>
      <c r="AF3769" s="118"/>
      <c r="AG3769" s="118"/>
      <c r="AH3769" s="147" t="str">
        <f t="shared" si="706"/>
        <v/>
      </c>
      <c r="AI3769" s="147" t="str">
        <f t="shared" si="707"/>
        <v/>
      </c>
      <c r="AJ3769" s="148" t="str">
        <f t="shared" si="696"/>
        <v/>
      </c>
      <c r="AK3769" s="148" t="str">
        <f t="shared" si="697"/>
        <v/>
      </c>
      <c r="AL3769" s="147" t="str">
        <f t="shared" si="698"/>
        <v/>
      </c>
      <c r="AM3769" s="147" t="str">
        <f t="shared" si="699"/>
        <v/>
      </c>
      <c r="AN3769" s="147" t="str">
        <f t="shared" si="700"/>
        <v/>
      </c>
      <c r="AO3769" s="118"/>
    </row>
    <row r="3770" spans="1:41">
      <c r="A3770" s="118"/>
      <c r="B3770" s="118"/>
      <c r="C3770" s="118"/>
      <c r="D3770" s="118"/>
      <c r="E3770" s="118"/>
      <c r="F3770" s="118"/>
      <c r="G3770" s="118"/>
      <c r="H3770" s="118"/>
      <c r="I3770" s="118"/>
      <c r="J3770" s="118"/>
      <c r="K3770" s="118"/>
      <c r="L3770" s="118"/>
      <c r="M3770" s="118"/>
      <c r="N3770" s="118"/>
      <c r="O3770" s="143" t="str">
        <f>IF(H3770="","",(S3770/S3770)&amp;":"&amp;ROUND(AH3770/S3770,2))</f>
        <v/>
      </c>
      <c r="P3770" s="118"/>
      <c r="Q3770" s="118"/>
      <c r="R3770" s="143" t="str">
        <f>IF(H3770="","",(S3770/S3770)&amp;":"&amp;ROUND(AI3770/S3770,2))</f>
        <v/>
      </c>
      <c r="S3770" s="144" t="str">
        <f t="shared" si="701"/>
        <v/>
      </c>
      <c r="T3770" s="145" t="str">
        <f t="shared" si="702"/>
        <v/>
      </c>
      <c r="U3770" s="118"/>
      <c r="V3770" s="145" t="str">
        <f t="shared" si="703"/>
        <v/>
      </c>
      <c r="W3770" s="144" t="str">
        <f t="shared" si="704"/>
        <v/>
      </c>
      <c r="X3770" s="146" t="str">
        <f>IF(C3770="","",IF(OR(C3770="Trade",C3770="Multi Position"),(X3769+V3770),IF(C3770="Deposit",(X3769+AE3770),IF(C3770="Withdrawal",(X3769-AE3770)))))</f>
        <v/>
      </c>
      <c r="Y3770" s="145" t="str">
        <f t="shared" si="705"/>
        <v/>
      </c>
      <c r="Z3770" s="118"/>
      <c r="AA3770" s="118"/>
      <c r="AB3770" s="118"/>
      <c r="AC3770" s="118"/>
      <c r="AD3770" s="118"/>
      <c r="AE3770" s="139"/>
      <c r="AF3770" s="118"/>
      <c r="AG3770" s="118"/>
      <c r="AH3770" s="147" t="str">
        <f t="shared" si="706"/>
        <v/>
      </c>
      <c r="AI3770" s="147" t="str">
        <f t="shared" si="707"/>
        <v/>
      </c>
      <c r="AJ3770" s="148" t="str">
        <f t="shared" si="696"/>
        <v/>
      </c>
      <c r="AK3770" s="148" t="str">
        <f t="shared" si="697"/>
        <v/>
      </c>
      <c r="AL3770" s="147" t="str">
        <f t="shared" si="698"/>
        <v/>
      </c>
      <c r="AM3770" s="147" t="str">
        <f t="shared" si="699"/>
        <v/>
      </c>
      <c r="AN3770" s="147" t="str">
        <f t="shared" si="700"/>
        <v/>
      </c>
      <c r="AO3770" s="118"/>
    </row>
    <row r="3771" spans="1:41">
      <c r="A3771" s="118"/>
      <c r="B3771" s="118"/>
      <c r="C3771" s="118"/>
      <c r="D3771" s="118"/>
      <c r="E3771" s="118"/>
      <c r="F3771" s="118"/>
      <c r="G3771" s="118"/>
      <c r="H3771" s="118"/>
      <c r="I3771" s="118"/>
      <c r="J3771" s="118"/>
      <c r="K3771" s="118"/>
      <c r="L3771" s="118"/>
      <c r="M3771" s="118"/>
      <c r="N3771" s="118"/>
      <c r="O3771" s="143" t="str">
        <f>IF(H3771="","",(S3771/S3771)&amp;":"&amp;ROUND(AH3771/S3771,2))</f>
        <v/>
      </c>
      <c r="P3771" s="118"/>
      <c r="Q3771" s="118"/>
      <c r="R3771" s="143" t="str">
        <f>IF(H3771="","",(S3771/S3771)&amp;":"&amp;ROUND(AI3771/S3771,2))</f>
        <v/>
      </c>
      <c r="S3771" s="144" t="str">
        <f t="shared" si="701"/>
        <v/>
      </c>
      <c r="T3771" s="145" t="str">
        <f t="shared" si="702"/>
        <v/>
      </c>
      <c r="U3771" s="118"/>
      <c r="V3771" s="145" t="str">
        <f t="shared" si="703"/>
        <v/>
      </c>
      <c r="W3771" s="144" t="str">
        <f t="shared" si="704"/>
        <v/>
      </c>
      <c r="X3771" s="146" t="str">
        <f>IF(C3771="","",IF(OR(C3771="Trade",C3771="Multi Position"),(X3770+V3771),IF(C3771="Deposit",(X3770+AE3771),IF(C3771="Withdrawal",(X3770-AE3771)))))</f>
        <v/>
      </c>
      <c r="Y3771" s="145" t="str">
        <f t="shared" si="705"/>
        <v/>
      </c>
      <c r="Z3771" s="118"/>
      <c r="AA3771" s="118"/>
      <c r="AB3771" s="118"/>
      <c r="AC3771" s="118"/>
      <c r="AD3771" s="118"/>
      <c r="AE3771" s="139"/>
      <c r="AF3771" s="118"/>
      <c r="AG3771" s="118"/>
      <c r="AH3771" s="147" t="str">
        <f t="shared" si="706"/>
        <v/>
      </c>
      <c r="AI3771" s="147" t="str">
        <f t="shared" si="707"/>
        <v/>
      </c>
      <c r="AJ3771" s="148" t="str">
        <f t="shared" si="696"/>
        <v/>
      </c>
      <c r="AK3771" s="148" t="str">
        <f t="shared" si="697"/>
        <v/>
      </c>
      <c r="AL3771" s="147" t="str">
        <f t="shared" si="698"/>
        <v/>
      </c>
      <c r="AM3771" s="147" t="str">
        <f t="shared" si="699"/>
        <v/>
      </c>
      <c r="AN3771" s="147" t="str">
        <f t="shared" si="700"/>
        <v/>
      </c>
      <c r="AO3771" s="118"/>
    </row>
    <row r="3772" spans="1:41">
      <c r="A3772" s="118"/>
      <c r="B3772" s="118"/>
      <c r="C3772" s="118"/>
      <c r="D3772" s="118"/>
      <c r="E3772" s="118"/>
      <c r="F3772" s="118"/>
      <c r="G3772" s="118"/>
      <c r="H3772" s="118"/>
      <c r="I3772" s="118"/>
      <c r="J3772" s="118"/>
      <c r="K3772" s="118"/>
      <c r="L3772" s="118"/>
      <c r="M3772" s="118"/>
      <c r="N3772" s="118"/>
      <c r="O3772" s="143" t="str">
        <f>IF(H3772="","",(S3772/S3772)&amp;":"&amp;ROUND(AH3772/S3772,2))</f>
        <v/>
      </c>
      <c r="P3772" s="118"/>
      <c r="Q3772" s="118"/>
      <c r="R3772" s="143" t="str">
        <f>IF(H3772="","",(S3772/S3772)&amp;":"&amp;ROUND(AI3772/S3772,2))</f>
        <v/>
      </c>
      <c r="S3772" s="144" t="str">
        <f t="shared" si="701"/>
        <v/>
      </c>
      <c r="T3772" s="145" t="str">
        <f t="shared" si="702"/>
        <v/>
      </c>
      <c r="U3772" s="118"/>
      <c r="V3772" s="145" t="str">
        <f t="shared" si="703"/>
        <v/>
      </c>
      <c r="W3772" s="144" t="str">
        <f t="shared" si="704"/>
        <v/>
      </c>
      <c r="X3772" s="146" t="str">
        <f>IF(C3772="","",IF(OR(C3772="Trade",C3772="Multi Position"),(X3771+V3772),IF(C3772="Deposit",(X3771+AE3772),IF(C3772="Withdrawal",(X3771-AE3772)))))</f>
        <v/>
      </c>
      <c r="Y3772" s="145" t="str">
        <f t="shared" si="705"/>
        <v/>
      </c>
      <c r="Z3772" s="118"/>
      <c r="AA3772" s="118"/>
      <c r="AB3772" s="118"/>
      <c r="AC3772" s="118"/>
      <c r="AD3772" s="118"/>
      <c r="AE3772" s="139"/>
      <c r="AF3772" s="118"/>
      <c r="AG3772" s="118"/>
      <c r="AH3772" s="147" t="str">
        <f t="shared" si="706"/>
        <v/>
      </c>
      <c r="AI3772" s="147" t="str">
        <f t="shared" si="707"/>
        <v/>
      </c>
      <c r="AJ3772" s="148" t="str">
        <f t="shared" si="696"/>
        <v/>
      </c>
      <c r="AK3772" s="148" t="str">
        <f t="shared" si="697"/>
        <v/>
      </c>
      <c r="AL3772" s="147" t="str">
        <f t="shared" si="698"/>
        <v/>
      </c>
      <c r="AM3772" s="147" t="str">
        <f t="shared" si="699"/>
        <v/>
      </c>
      <c r="AN3772" s="147" t="str">
        <f t="shared" si="700"/>
        <v/>
      </c>
      <c r="AO3772" s="118"/>
    </row>
    <row r="3773" spans="1:41">
      <c r="A3773" s="118"/>
      <c r="B3773" s="118"/>
      <c r="C3773" s="118"/>
      <c r="D3773" s="118"/>
      <c r="E3773" s="118"/>
      <c r="F3773" s="118"/>
      <c r="G3773" s="118"/>
      <c r="H3773" s="118"/>
      <c r="I3773" s="118"/>
      <c r="J3773" s="118"/>
      <c r="K3773" s="118"/>
      <c r="L3773" s="118"/>
      <c r="M3773" s="118"/>
      <c r="N3773" s="118"/>
      <c r="O3773" s="143" t="str">
        <f>IF(H3773="","",(S3773/S3773)&amp;":"&amp;ROUND(AH3773/S3773,2))</f>
        <v/>
      </c>
      <c r="P3773" s="118"/>
      <c r="Q3773" s="118"/>
      <c r="R3773" s="143" t="str">
        <f>IF(H3773="","",(S3773/S3773)&amp;":"&amp;ROUND(AI3773/S3773,2))</f>
        <v/>
      </c>
      <c r="S3773" s="144" t="str">
        <f t="shared" si="701"/>
        <v/>
      </c>
      <c r="T3773" s="145" t="str">
        <f t="shared" si="702"/>
        <v/>
      </c>
      <c r="U3773" s="118"/>
      <c r="V3773" s="145" t="str">
        <f t="shared" si="703"/>
        <v/>
      </c>
      <c r="W3773" s="144" t="str">
        <f t="shared" si="704"/>
        <v/>
      </c>
      <c r="X3773" s="146" t="str">
        <f>IF(C3773="","",IF(OR(C3773="Trade",C3773="Multi Position"),(X3772+V3773),IF(C3773="Deposit",(X3772+AE3773),IF(C3773="Withdrawal",(X3772-AE3773)))))</f>
        <v/>
      </c>
      <c r="Y3773" s="145" t="str">
        <f t="shared" si="705"/>
        <v/>
      </c>
      <c r="Z3773" s="118"/>
      <c r="AA3773" s="118"/>
      <c r="AB3773" s="118"/>
      <c r="AC3773" s="118"/>
      <c r="AD3773" s="118"/>
      <c r="AE3773" s="139"/>
      <c r="AF3773" s="118"/>
      <c r="AG3773" s="118"/>
      <c r="AH3773" s="147" t="str">
        <f t="shared" si="706"/>
        <v/>
      </c>
      <c r="AI3773" s="147" t="str">
        <f t="shared" si="707"/>
        <v/>
      </c>
      <c r="AJ3773" s="148" t="str">
        <f t="shared" si="696"/>
        <v/>
      </c>
      <c r="AK3773" s="148" t="str">
        <f t="shared" si="697"/>
        <v/>
      </c>
      <c r="AL3773" s="147" t="str">
        <f t="shared" si="698"/>
        <v/>
      </c>
      <c r="AM3773" s="147" t="str">
        <f t="shared" si="699"/>
        <v/>
      </c>
      <c r="AN3773" s="147" t="str">
        <f t="shared" si="700"/>
        <v/>
      </c>
      <c r="AO3773" s="118"/>
    </row>
    <row r="3774" spans="1:41">
      <c r="A3774" s="118"/>
      <c r="B3774" s="118"/>
      <c r="C3774" s="118"/>
      <c r="D3774" s="118"/>
      <c r="E3774" s="118"/>
      <c r="F3774" s="118"/>
      <c r="G3774" s="118"/>
      <c r="H3774" s="118"/>
      <c r="I3774" s="118"/>
      <c r="J3774" s="118"/>
      <c r="K3774" s="118"/>
      <c r="L3774" s="118"/>
      <c r="M3774" s="118"/>
      <c r="N3774" s="118"/>
      <c r="O3774" s="143" t="str">
        <f>IF(H3774="","",(S3774/S3774)&amp;":"&amp;ROUND(AH3774/S3774,2))</f>
        <v/>
      </c>
      <c r="P3774" s="118"/>
      <c r="Q3774" s="118"/>
      <c r="R3774" s="143" t="str">
        <f>IF(H3774="","",(S3774/S3774)&amp;":"&amp;ROUND(AI3774/S3774,2))</f>
        <v/>
      </c>
      <c r="S3774" s="144" t="str">
        <f t="shared" si="701"/>
        <v/>
      </c>
      <c r="T3774" s="145" t="str">
        <f t="shared" si="702"/>
        <v/>
      </c>
      <c r="U3774" s="118"/>
      <c r="V3774" s="145" t="str">
        <f t="shared" si="703"/>
        <v/>
      </c>
      <c r="W3774" s="144" t="str">
        <f t="shared" si="704"/>
        <v/>
      </c>
      <c r="X3774" s="146" t="str">
        <f>IF(C3774="","",IF(OR(C3774="Trade",C3774="Multi Position"),(X3773+V3774),IF(C3774="Deposit",(X3773+AE3774),IF(C3774="Withdrawal",(X3773-AE3774)))))</f>
        <v/>
      </c>
      <c r="Y3774" s="145" t="str">
        <f t="shared" si="705"/>
        <v/>
      </c>
      <c r="Z3774" s="118"/>
      <c r="AA3774" s="118"/>
      <c r="AB3774" s="118"/>
      <c r="AC3774" s="118"/>
      <c r="AD3774" s="118"/>
      <c r="AE3774" s="139"/>
      <c r="AF3774" s="118"/>
      <c r="AG3774" s="118"/>
      <c r="AH3774" s="147" t="str">
        <f t="shared" si="706"/>
        <v/>
      </c>
      <c r="AI3774" s="147" t="str">
        <f t="shared" si="707"/>
        <v/>
      </c>
      <c r="AJ3774" s="148" t="str">
        <f t="shared" si="696"/>
        <v/>
      </c>
      <c r="AK3774" s="148" t="str">
        <f t="shared" si="697"/>
        <v/>
      </c>
      <c r="AL3774" s="147" t="str">
        <f t="shared" si="698"/>
        <v/>
      </c>
      <c r="AM3774" s="147" t="str">
        <f t="shared" si="699"/>
        <v/>
      </c>
      <c r="AN3774" s="147" t="str">
        <f t="shared" si="700"/>
        <v/>
      </c>
      <c r="AO3774" s="118"/>
    </row>
    <row r="3775" spans="1:41">
      <c r="A3775" s="118"/>
      <c r="B3775" s="118"/>
      <c r="C3775" s="118"/>
      <c r="D3775" s="118"/>
      <c r="E3775" s="118"/>
      <c r="F3775" s="118"/>
      <c r="G3775" s="118"/>
      <c r="H3775" s="118"/>
      <c r="I3775" s="118"/>
      <c r="J3775" s="118"/>
      <c r="K3775" s="118"/>
      <c r="L3775" s="118"/>
      <c r="M3775" s="118"/>
      <c r="N3775" s="118"/>
      <c r="O3775" s="143" t="str">
        <f>IF(H3775="","",(S3775/S3775)&amp;":"&amp;ROUND(AH3775/S3775,2))</f>
        <v/>
      </c>
      <c r="P3775" s="118"/>
      <c r="Q3775" s="118"/>
      <c r="R3775" s="143" t="str">
        <f>IF(H3775="","",(S3775/S3775)&amp;":"&amp;ROUND(AI3775/S3775,2))</f>
        <v/>
      </c>
      <c r="S3775" s="144" t="str">
        <f t="shared" si="701"/>
        <v/>
      </c>
      <c r="T3775" s="145" t="str">
        <f t="shared" si="702"/>
        <v/>
      </c>
      <c r="U3775" s="118"/>
      <c r="V3775" s="145" t="str">
        <f t="shared" si="703"/>
        <v/>
      </c>
      <c r="W3775" s="144" t="str">
        <f t="shared" si="704"/>
        <v/>
      </c>
      <c r="X3775" s="146" t="str">
        <f>IF(C3775="","",IF(OR(C3775="Trade",C3775="Multi Position"),(X3774+V3775),IF(C3775="Deposit",(X3774+AE3775),IF(C3775="Withdrawal",(X3774-AE3775)))))</f>
        <v/>
      </c>
      <c r="Y3775" s="145" t="str">
        <f t="shared" si="705"/>
        <v/>
      </c>
      <c r="Z3775" s="118"/>
      <c r="AA3775" s="118"/>
      <c r="AB3775" s="118"/>
      <c r="AC3775" s="118"/>
      <c r="AD3775" s="118"/>
      <c r="AE3775" s="139"/>
      <c r="AF3775" s="118"/>
      <c r="AG3775" s="118"/>
      <c r="AH3775" s="147" t="str">
        <f t="shared" si="706"/>
        <v/>
      </c>
      <c r="AI3775" s="147" t="str">
        <f t="shared" si="707"/>
        <v/>
      </c>
      <c r="AJ3775" s="148" t="str">
        <f t="shared" si="696"/>
        <v/>
      </c>
      <c r="AK3775" s="148" t="str">
        <f t="shared" si="697"/>
        <v/>
      </c>
      <c r="AL3775" s="147" t="str">
        <f t="shared" si="698"/>
        <v/>
      </c>
      <c r="AM3775" s="147" t="str">
        <f t="shared" si="699"/>
        <v/>
      </c>
      <c r="AN3775" s="147" t="str">
        <f t="shared" si="700"/>
        <v/>
      </c>
      <c r="AO3775" s="118"/>
    </row>
    <row r="3776" spans="1:41">
      <c r="A3776" s="118"/>
      <c r="B3776" s="118"/>
      <c r="C3776" s="118"/>
      <c r="D3776" s="118"/>
      <c r="E3776" s="118"/>
      <c r="F3776" s="118"/>
      <c r="G3776" s="118"/>
      <c r="H3776" s="118"/>
      <c r="I3776" s="118"/>
      <c r="J3776" s="118"/>
      <c r="K3776" s="118"/>
      <c r="L3776" s="118"/>
      <c r="M3776" s="118"/>
      <c r="N3776" s="118"/>
      <c r="O3776" s="143" t="str">
        <f>IF(H3776="","",(S3776/S3776)&amp;":"&amp;ROUND(AH3776/S3776,2))</f>
        <v/>
      </c>
      <c r="P3776" s="118"/>
      <c r="Q3776" s="118"/>
      <c r="R3776" s="143" t="str">
        <f>IF(H3776="","",(S3776/S3776)&amp;":"&amp;ROUND(AI3776/S3776,2))</f>
        <v/>
      </c>
      <c r="S3776" s="144" t="str">
        <f t="shared" si="701"/>
        <v/>
      </c>
      <c r="T3776" s="145" t="str">
        <f t="shared" si="702"/>
        <v/>
      </c>
      <c r="U3776" s="118"/>
      <c r="V3776" s="145" t="str">
        <f t="shared" si="703"/>
        <v/>
      </c>
      <c r="W3776" s="144" t="str">
        <f t="shared" si="704"/>
        <v/>
      </c>
      <c r="X3776" s="146" t="str">
        <f>IF(C3776="","",IF(OR(C3776="Trade",C3776="Multi Position"),(X3775+V3776),IF(C3776="Deposit",(X3775+AE3776),IF(C3776="Withdrawal",(X3775-AE3776)))))</f>
        <v/>
      </c>
      <c r="Y3776" s="145" t="str">
        <f t="shared" si="705"/>
        <v/>
      </c>
      <c r="Z3776" s="118"/>
      <c r="AA3776" s="118"/>
      <c r="AB3776" s="118"/>
      <c r="AC3776" s="118"/>
      <c r="AD3776" s="118"/>
      <c r="AE3776" s="139"/>
      <c r="AF3776" s="118"/>
      <c r="AG3776" s="118"/>
      <c r="AH3776" s="147" t="str">
        <f t="shared" si="706"/>
        <v/>
      </c>
      <c r="AI3776" s="147" t="str">
        <f t="shared" si="707"/>
        <v/>
      </c>
      <c r="AJ3776" s="148" t="str">
        <f t="shared" si="696"/>
        <v/>
      </c>
      <c r="AK3776" s="148" t="str">
        <f t="shared" si="697"/>
        <v/>
      </c>
      <c r="AL3776" s="147" t="str">
        <f t="shared" si="698"/>
        <v/>
      </c>
      <c r="AM3776" s="147" t="str">
        <f t="shared" si="699"/>
        <v/>
      </c>
      <c r="AN3776" s="147" t="str">
        <f t="shared" si="700"/>
        <v/>
      </c>
      <c r="AO3776" s="118"/>
    </row>
    <row r="3777" spans="1:41">
      <c r="A3777" s="118"/>
      <c r="B3777" s="118"/>
      <c r="C3777" s="118"/>
      <c r="D3777" s="118"/>
      <c r="E3777" s="118"/>
      <c r="F3777" s="118"/>
      <c r="G3777" s="118"/>
      <c r="H3777" s="118"/>
      <c r="I3777" s="118"/>
      <c r="J3777" s="118"/>
      <c r="K3777" s="118"/>
      <c r="L3777" s="118"/>
      <c r="M3777" s="118"/>
      <c r="N3777" s="118"/>
      <c r="O3777" s="143" t="str">
        <f>IF(H3777="","",(S3777/S3777)&amp;":"&amp;ROUND(AH3777/S3777,2))</f>
        <v/>
      </c>
      <c r="P3777" s="118"/>
      <c r="Q3777" s="118"/>
      <c r="R3777" s="143" t="str">
        <f>IF(H3777="","",(S3777/S3777)&amp;":"&amp;ROUND(AI3777/S3777,2))</f>
        <v/>
      </c>
      <c r="S3777" s="144" t="str">
        <f t="shared" si="701"/>
        <v/>
      </c>
      <c r="T3777" s="145" t="str">
        <f t="shared" si="702"/>
        <v/>
      </c>
      <c r="U3777" s="118"/>
      <c r="V3777" s="145" t="str">
        <f t="shared" si="703"/>
        <v/>
      </c>
      <c r="W3777" s="144" t="str">
        <f t="shared" si="704"/>
        <v/>
      </c>
      <c r="X3777" s="146" t="str">
        <f>IF(C3777="","",IF(OR(C3777="Trade",C3777="Multi Position"),(X3776+V3777),IF(C3777="Deposit",(X3776+AE3777),IF(C3777="Withdrawal",(X3776-AE3777)))))</f>
        <v/>
      </c>
      <c r="Y3777" s="145" t="str">
        <f t="shared" si="705"/>
        <v/>
      </c>
      <c r="Z3777" s="118"/>
      <c r="AA3777" s="118"/>
      <c r="AB3777" s="118"/>
      <c r="AC3777" s="118"/>
      <c r="AD3777" s="118"/>
      <c r="AE3777" s="139"/>
      <c r="AF3777" s="118"/>
      <c r="AG3777" s="118"/>
      <c r="AH3777" s="147" t="str">
        <f t="shared" si="706"/>
        <v/>
      </c>
      <c r="AI3777" s="147" t="str">
        <f t="shared" si="707"/>
        <v/>
      </c>
      <c r="AJ3777" s="148" t="str">
        <f t="shared" si="696"/>
        <v/>
      </c>
      <c r="AK3777" s="148" t="str">
        <f t="shared" si="697"/>
        <v/>
      </c>
      <c r="AL3777" s="147" t="str">
        <f t="shared" si="698"/>
        <v/>
      </c>
      <c r="AM3777" s="147" t="str">
        <f t="shared" si="699"/>
        <v/>
      </c>
      <c r="AN3777" s="147" t="str">
        <f t="shared" si="700"/>
        <v/>
      </c>
      <c r="AO3777" s="118"/>
    </row>
    <row r="3778" spans="1:41">
      <c r="A3778" s="118"/>
      <c r="B3778" s="118"/>
      <c r="C3778" s="118"/>
      <c r="D3778" s="118"/>
      <c r="E3778" s="118"/>
      <c r="F3778" s="118"/>
      <c r="G3778" s="118"/>
      <c r="H3778" s="118"/>
      <c r="I3778" s="118"/>
      <c r="J3778" s="118"/>
      <c r="K3778" s="118"/>
      <c r="L3778" s="118"/>
      <c r="M3778" s="118"/>
      <c r="N3778" s="118"/>
      <c r="O3778" s="143" t="str">
        <f>IF(H3778="","",(S3778/S3778)&amp;":"&amp;ROUND(AH3778/S3778,2))</f>
        <v/>
      </c>
      <c r="P3778" s="118"/>
      <c r="Q3778" s="118"/>
      <c r="R3778" s="143" t="str">
        <f>IF(H3778="","",(S3778/S3778)&amp;":"&amp;ROUND(AI3778/S3778,2))</f>
        <v/>
      </c>
      <c r="S3778" s="144" t="str">
        <f t="shared" si="701"/>
        <v/>
      </c>
      <c r="T3778" s="145" t="str">
        <f t="shared" si="702"/>
        <v/>
      </c>
      <c r="U3778" s="118"/>
      <c r="V3778" s="145" t="str">
        <f t="shared" si="703"/>
        <v/>
      </c>
      <c r="W3778" s="144" t="str">
        <f t="shared" si="704"/>
        <v/>
      </c>
      <c r="X3778" s="146" t="str">
        <f>IF(C3778="","",IF(OR(C3778="Trade",C3778="Multi Position"),(X3777+V3778),IF(C3778="Deposit",(X3777+AE3778),IF(C3778="Withdrawal",(X3777-AE3778)))))</f>
        <v/>
      </c>
      <c r="Y3778" s="145" t="str">
        <f t="shared" si="705"/>
        <v/>
      </c>
      <c r="Z3778" s="118"/>
      <c r="AA3778" s="118"/>
      <c r="AB3778" s="118"/>
      <c r="AC3778" s="118"/>
      <c r="AD3778" s="118"/>
      <c r="AE3778" s="139"/>
      <c r="AF3778" s="118"/>
      <c r="AG3778" s="118"/>
      <c r="AH3778" s="147" t="str">
        <f t="shared" si="706"/>
        <v/>
      </c>
      <c r="AI3778" s="147" t="str">
        <f t="shared" si="707"/>
        <v/>
      </c>
      <c r="AJ3778" s="148" t="str">
        <f t="shared" si="696"/>
        <v/>
      </c>
      <c r="AK3778" s="148" t="str">
        <f t="shared" si="697"/>
        <v/>
      </c>
      <c r="AL3778" s="147" t="str">
        <f t="shared" si="698"/>
        <v/>
      </c>
      <c r="AM3778" s="147" t="str">
        <f t="shared" si="699"/>
        <v/>
      </c>
      <c r="AN3778" s="147" t="str">
        <f t="shared" si="700"/>
        <v/>
      </c>
      <c r="AO3778" s="118"/>
    </row>
    <row r="3779" spans="1:41">
      <c r="A3779" s="118"/>
      <c r="B3779" s="118"/>
      <c r="C3779" s="118"/>
      <c r="D3779" s="118"/>
      <c r="E3779" s="118"/>
      <c r="F3779" s="118"/>
      <c r="G3779" s="118"/>
      <c r="H3779" s="118"/>
      <c r="I3779" s="118"/>
      <c r="J3779" s="118"/>
      <c r="K3779" s="118"/>
      <c r="L3779" s="118"/>
      <c r="M3779" s="118"/>
      <c r="N3779" s="118"/>
      <c r="O3779" s="143" t="str">
        <f>IF(H3779="","",(S3779/S3779)&amp;":"&amp;ROUND(AH3779/S3779,2))</f>
        <v/>
      </c>
      <c r="P3779" s="118"/>
      <c r="Q3779" s="118"/>
      <c r="R3779" s="143" t="str">
        <f>IF(H3779="","",(S3779/S3779)&amp;":"&amp;ROUND(AI3779/S3779,2))</f>
        <v/>
      </c>
      <c r="S3779" s="144" t="str">
        <f t="shared" si="701"/>
        <v/>
      </c>
      <c r="T3779" s="145" t="str">
        <f t="shared" si="702"/>
        <v/>
      </c>
      <c r="U3779" s="118"/>
      <c r="V3779" s="145" t="str">
        <f t="shared" si="703"/>
        <v/>
      </c>
      <c r="W3779" s="144" t="str">
        <f t="shared" si="704"/>
        <v/>
      </c>
      <c r="X3779" s="146" t="str">
        <f>IF(C3779="","",IF(OR(C3779="Trade",C3779="Multi Position"),(X3778+V3779),IF(C3779="Deposit",(X3778+AE3779),IF(C3779="Withdrawal",(X3778-AE3779)))))</f>
        <v/>
      </c>
      <c r="Y3779" s="145" t="str">
        <f t="shared" si="705"/>
        <v/>
      </c>
      <c r="Z3779" s="118"/>
      <c r="AA3779" s="118"/>
      <c r="AB3779" s="118"/>
      <c r="AC3779" s="118"/>
      <c r="AD3779" s="118"/>
      <c r="AE3779" s="139"/>
      <c r="AF3779" s="118"/>
      <c r="AG3779" s="118"/>
      <c r="AH3779" s="147" t="str">
        <f t="shared" si="706"/>
        <v/>
      </c>
      <c r="AI3779" s="147" t="str">
        <f t="shared" si="707"/>
        <v/>
      </c>
      <c r="AJ3779" s="148" t="str">
        <f t="shared" si="696"/>
        <v/>
      </c>
      <c r="AK3779" s="148" t="str">
        <f t="shared" si="697"/>
        <v/>
      </c>
      <c r="AL3779" s="147" t="str">
        <f t="shared" si="698"/>
        <v/>
      </c>
      <c r="AM3779" s="147" t="str">
        <f t="shared" si="699"/>
        <v/>
      </c>
      <c r="AN3779" s="147" t="str">
        <f t="shared" si="700"/>
        <v/>
      </c>
      <c r="AO3779" s="118"/>
    </row>
    <row r="3780" spans="1:41">
      <c r="A3780" s="118"/>
      <c r="B3780" s="118"/>
      <c r="C3780" s="118"/>
      <c r="D3780" s="118"/>
      <c r="E3780" s="118"/>
      <c r="F3780" s="118"/>
      <c r="G3780" s="118"/>
      <c r="H3780" s="118"/>
      <c r="I3780" s="118"/>
      <c r="J3780" s="118"/>
      <c r="K3780" s="118"/>
      <c r="L3780" s="118"/>
      <c r="M3780" s="118"/>
      <c r="N3780" s="118"/>
      <c r="O3780" s="143" t="str">
        <f>IF(H3780="","",(S3780/S3780)&amp;":"&amp;ROUND(AH3780/S3780,2))</f>
        <v/>
      </c>
      <c r="P3780" s="118"/>
      <c r="Q3780" s="118"/>
      <c r="R3780" s="143" t="str">
        <f>IF(H3780="","",(S3780/S3780)&amp;":"&amp;ROUND(AI3780/S3780,2))</f>
        <v/>
      </c>
      <c r="S3780" s="144" t="str">
        <f t="shared" si="701"/>
        <v/>
      </c>
      <c r="T3780" s="145" t="str">
        <f t="shared" si="702"/>
        <v/>
      </c>
      <c r="U3780" s="118"/>
      <c r="V3780" s="145" t="str">
        <f t="shared" si="703"/>
        <v/>
      </c>
      <c r="W3780" s="144" t="str">
        <f t="shared" si="704"/>
        <v/>
      </c>
      <c r="X3780" s="146" t="str">
        <f>IF(C3780="","",IF(OR(C3780="Trade",C3780="Multi Position"),(X3779+V3780),IF(C3780="Deposit",(X3779+AE3780),IF(C3780="Withdrawal",(X3779-AE3780)))))</f>
        <v/>
      </c>
      <c r="Y3780" s="145" t="str">
        <f t="shared" si="705"/>
        <v/>
      </c>
      <c r="Z3780" s="118"/>
      <c r="AA3780" s="118"/>
      <c r="AB3780" s="118"/>
      <c r="AC3780" s="118"/>
      <c r="AD3780" s="118"/>
      <c r="AE3780" s="139"/>
      <c r="AF3780" s="118"/>
      <c r="AG3780" s="118"/>
      <c r="AH3780" s="147" t="str">
        <f t="shared" si="706"/>
        <v/>
      </c>
      <c r="AI3780" s="147" t="str">
        <f t="shared" si="707"/>
        <v/>
      </c>
      <c r="AJ3780" s="148" t="str">
        <f t="shared" si="696"/>
        <v/>
      </c>
      <c r="AK3780" s="148" t="str">
        <f t="shared" si="697"/>
        <v/>
      </c>
      <c r="AL3780" s="147" t="str">
        <f t="shared" si="698"/>
        <v/>
      </c>
      <c r="AM3780" s="147" t="str">
        <f t="shared" si="699"/>
        <v/>
      </c>
      <c r="AN3780" s="147" t="str">
        <f t="shared" si="700"/>
        <v/>
      </c>
      <c r="AO3780" s="118"/>
    </row>
    <row r="3781" spans="1:41">
      <c r="A3781" s="118"/>
      <c r="B3781" s="118"/>
      <c r="C3781" s="118"/>
      <c r="D3781" s="118"/>
      <c r="E3781" s="118"/>
      <c r="F3781" s="118"/>
      <c r="G3781" s="118"/>
      <c r="H3781" s="118"/>
      <c r="I3781" s="118"/>
      <c r="J3781" s="118"/>
      <c r="K3781" s="118"/>
      <c r="L3781" s="118"/>
      <c r="M3781" s="118"/>
      <c r="N3781" s="118"/>
      <c r="O3781" s="143" t="str">
        <f>IF(H3781="","",(S3781/S3781)&amp;":"&amp;ROUND(AH3781/S3781,2))</f>
        <v/>
      </c>
      <c r="P3781" s="118"/>
      <c r="Q3781" s="118"/>
      <c r="R3781" s="143" t="str">
        <f>IF(H3781="","",(S3781/S3781)&amp;":"&amp;ROUND(AI3781/S3781,2))</f>
        <v/>
      </c>
      <c r="S3781" s="144" t="str">
        <f t="shared" si="701"/>
        <v/>
      </c>
      <c r="T3781" s="145" t="str">
        <f t="shared" si="702"/>
        <v/>
      </c>
      <c r="U3781" s="118"/>
      <c r="V3781" s="145" t="str">
        <f t="shared" si="703"/>
        <v/>
      </c>
      <c r="W3781" s="144" t="str">
        <f t="shared" si="704"/>
        <v/>
      </c>
      <c r="X3781" s="146" t="str">
        <f>IF(C3781="","",IF(OR(C3781="Trade",C3781="Multi Position"),(X3780+V3781),IF(C3781="Deposit",(X3780+AE3781),IF(C3781="Withdrawal",(X3780-AE3781)))))</f>
        <v/>
      </c>
      <c r="Y3781" s="145" t="str">
        <f t="shared" si="705"/>
        <v/>
      </c>
      <c r="Z3781" s="118"/>
      <c r="AA3781" s="118"/>
      <c r="AB3781" s="118"/>
      <c r="AC3781" s="118"/>
      <c r="AD3781" s="118"/>
      <c r="AE3781" s="139"/>
      <c r="AF3781" s="118"/>
      <c r="AG3781" s="118"/>
      <c r="AH3781" s="147" t="str">
        <f t="shared" si="706"/>
        <v/>
      </c>
      <c r="AI3781" s="147" t="str">
        <f t="shared" si="707"/>
        <v/>
      </c>
      <c r="AJ3781" s="148" t="str">
        <f t="shared" si="696"/>
        <v/>
      </c>
      <c r="AK3781" s="148" t="str">
        <f t="shared" si="697"/>
        <v/>
      </c>
      <c r="AL3781" s="147" t="str">
        <f t="shared" si="698"/>
        <v/>
      </c>
      <c r="AM3781" s="147" t="str">
        <f t="shared" si="699"/>
        <v/>
      </c>
      <c r="AN3781" s="147" t="str">
        <f t="shared" si="700"/>
        <v/>
      </c>
      <c r="AO3781" s="118"/>
    </row>
    <row r="3782" spans="1:41">
      <c r="A3782" s="118"/>
      <c r="B3782" s="118"/>
      <c r="C3782" s="118"/>
      <c r="D3782" s="118"/>
      <c r="E3782" s="118"/>
      <c r="F3782" s="118"/>
      <c r="G3782" s="118"/>
      <c r="H3782" s="118"/>
      <c r="I3782" s="118"/>
      <c r="J3782" s="118"/>
      <c r="K3782" s="118"/>
      <c r="L3782" s="118"/>
      <c r="M3782" s="118"/>
      <c r="N3782" s="118"/>
      <c r="O3782" s="143" t="str">
        <f>IF(H3782="","",(S3782/S3782)&amp;":"&amp;ROUND(AH3782/S3782,2))</f>
        <v/>
      </c>
      <c r="P3782" s="118"/>
      <c r="Q3782" s="118"/>
      <c r="R3782" s="143" t="str">
        <f>IF(H3782="","",(S3782/S3782)&amp;":"&amp;ROUND(AI3782/S3782,2))</f>
        <v/>
      </c>
      <c r="S3782" s="144" t="str">
        <f t="shared" si="701"/>
        <v/>
      </c>
      <c r="T3782" s="145" t="str">
        <f t="shared" si="702"/>
        <v/>
      </c>
      <c r="U3782" s="118"/>
      <c r="V3782" s="145" t="str">
        <f t="shared" si="703"/>
        <v/>
      </c>
      <c r="W3782" s="144" t="str">
        <f t="shared" si="704"/>
        <v/>
      </c>
      <c r="X3782" s="146" t="str">
        <f>IF(C3782="","",IF(OR(C3782="Trade",C3782="Multi Position"),(X3781+V3782),IF(C3782="Deposit",(X3781+AE3782),IF(C3782="Withdrawal",(X3781-AE3782)))))</f>
        <v/>
      </c>
      <c r="Y3782" s="145" t="str">
        <f t="shared" si="705"/>
        <v/>
      </c>
      <c r="Z3782" s="118"/>
      <c r="AA3782" s="118"/>
      <c r="AB3782" s="118"/>
      <c r="AC3782" s="118"/>
      <c r="AD3782" s="118"/>
      <c r="AE3782" s="139"/>
      <c r="AF3782" s="118"/>
      <c r="AG3782" s="118"/>
      <c r="AH3782" s="147" t="str">
        <f t="shared" si="706"/>
        <v/>
      </c>
      <c r="AI3782" s="147" t="str">
        <f t="shared" si="707"/>
        <v/>
      </c>
      <c r="AJ3782" s="148" t="str">
        <f t="shared" si="696"/>
        <v/>
      </c>
      <c r="AK3782" s="148" t="str">
        <f t="shared" si="697"/>
        <v/>
      </c>
      <c r="AL3782" s="147" t="str">
        <f t="shared" si="698"/>
        <v/>
      </c>
      <c r="AM3782" s="147" t="str">
        <f t="shared" si="699"/>
        <v/>
      </c>
      <c r="AN3782" s="147" t="str">
        <f t="shared" si="700"/>
        <v/>
      </c>
      <c r="AO3782" s="118"/>
    </row>
    <row r="3783" spans="1:41">
      <c r="A3783" s="118"/>
      <c r="B3783" s="118"/>
      <c r="C3783" s="118"/>
      <c r="D3783" s="118"/>
      <c r="E3783" s="118"/>
      <c r="F3783" s="118"/>
      <c r="G3783" s="118"/>
      <c r="H3783" s="118"/>
      <c r="I3783" s="118"/>
      <c r="J3783" s="118"/>
      <c r="K3783" s="118"/>
      <c r="L3783" s="118"/>
      <c r="M3783" s="118"/>
      <c r="N3783" s="118"/>
      <c r="O3783" s="143" t="str">
        <f>IF(H3783="","",(S3783/S3783)&amp;":"&amp;ROUND(AH3783/S3783,2))</f>
        <v/>
      </c>
      <c r="P3783" s="118"/>
      <c r="Q3783" s="118"/>
      <c r="R3783" s="143" t="str">
        <f>IF(H3783="","",(S3783/S3783)&amp;":"&amp;ROUND(AI3783/S3783,2))</f>
        <v/>
      </c>
      <c r="S3783" s="144" t="str">
        <f t="shared" si="701"/>
        <v/>
      </c>
      <c r="T3783" s="145" t="str">
        <f t="shared" si="702"/>
        <v/>
      </c>
      <c r="U3783" s="118"/>
      <c r="V3783" s="145" t="str">
        <f t="shared" si="703"/>
        <v/>
      </c>
      <c r="W3783" s="144" t="str">
        <f t="shared" si="704"/>
        <v/>
      </c>
      <c r="X3783" s="146" t="str">
        <f>IF(C3783="","",IF(OR(C3783="Trade",C3783="Multi Position"),(X3782+V3783),IF(C3783="Deposit",(X3782+AE3783),IF(C3783="Withdrawal",(X3782-AE3783)))))</f>
        <v/>
      </c>
      <c r="Y3783" s="145" t="str">
        <f t="shared" si="705"/>
        <v/>
      </c>
      <c r="Z3783" s="118"/>
      <c r="AA3783" s="118"/>
      <c r="AB3783" s="118"/>
      <c r="AC3783" s="118"/>
      <c r="AD3783" s="118"/>
      <c r="AE3783" s="139"/>
      <c r="AF3783" s="118"/>
      <c r="AG3783" s="118"/>
      <c r="AH3783" s="147" t="str">
        <f t="shared" si="706"/>
        <v/>
      </c>
      <c r="AI3783" s="147" t="str">
        <f t="shared" si="707"/>
        <v/>
      </c>
      <c r="AJ3783" s="148" t="str">
        <f t="shared" si="696"/>
        <v/>
      </c>
      <c r="AK3783" s="148" t="str">
        <f t="shared" si="697"/>
        <v/>
      </c>
      <c r="AL3783" s="147" t="str">
        <f t="shared" si="698"/>
        <v/>
      </c>
      <c r="AM3783" s="147" t="str">
        <f t="shared" si="699"/>
        <v/>
      </c>
      <c r="AN3783" s="147" t="str">
        <f t="shared" si="700"/>
        <v/>
      </c>
      <c r="AO3783" s="118"/>
    </row>
    <row r="3784" spans="1:41">
      <c r="A3784" s="118"/>
      <c r="B3784" s="118"/>
      <c r="C3784" s="118"/>
      <c r="D3784" s="118"/>
      <c r="E3784" s="118"/>
      <c r="F3784" s="118"/>
      <c r="G3784" s="118"/>
      <c r="H3784" s="118"/>
      <c r="I3784" s="118"/>
      <c r="J3784" s="118"/>
      <c r="K3784" s="118"/>
      <c r="L3784" s="118"/>
      <c r="M3784" s="118"/>
      <c r="N3784" s="118"/>
      <c r="O3784" s="143" t="str">
        <f>IF(H3784="","",(S3784/S3784)&amp;":"&amp;ROUND(AH3784/S3784,2))</f>
        <v/>
      </c>
      <c r="P3784" s="118"/>
      <c r="Q3784" s="118"/>
      <c r="R3784" s="143" t="str">
        <f>IF(H3784="","",(S3784/S3784)&amp;":"&amp;ROUND(AI3784/S3784,2))</f>
        <v/>
      </c>
      <c r="S3784" s="144" t="str">
        <f t="shared" si="701"/>
        <v/>
      </c>
      <c r="T3784" s="145" t="str">
        <f t="shared" si="702"/>
        <v/>
      </c>
      <c r="U3784" s="118"/>
      <c r="V3784" s="145" t="str">
        <f t="shared" si="703"/>
        <v/>
      </c>
      <c r="W3784" s="144" t="str">
        <f t="shared" si="704"/>
        <v/>
      </c>
      <c r="X3784" s="146" t="str">
        <f>IF(C3784="","",IF(OR(C3784="Trade",C3784="Multi Position"),(X3783+V3784),IF(C3784="Deposit",(X3783+AE3784),IF(C3784="Withdrawal",(X3783-AE3784)))))</f>
        <v/>
      </c>
      <c r="Y3784" s="145" t="str">
        <f t="shared" si="705"/>
        <v/>
      </c>
      <c r="Z3784" s="118"/>
      <c r="AA3784" s="118"/>
      <c r="AB3784" s="118"/>
      <c r="AC3784" s="118"/>
      <c r="AD3784" s="118"/>
      <c r="AE3784" s="139"/>
      <c r="AF3784" s="118"/>
      <c r="AG3784" s="118"/>
      <c r="AH3784" s="147" t="str">
        <f t="shared" si="706"/>
        <v/>
      </c>
      <c r="AI3784" s="147" t="str">
        <f t="shared" si="707"/>
        <v/>
      </c>
      <c r="AJ3784" s="148" t="str">
        <f t="shared" si="696"/>
        <v/>
      </c>
      <c r="AK3784" s="148" t="str">
        <f t="shared" si="697"/>
        <v/>
      </c>
      <c r="AL3784" s="147" t="str">
        <f t="shared" si="698"/>
        <v/>
      </c>
      <c r="AM3784" s="147" t="str">
        <f t="shared" si="699"/>
        <v/>
      </c>
      <c r="AN3784" s="147" t="str">
        <f t="shared" si="700"/>
        <v/>
      </c>
      <c r="AO3784" s="118"/>
    </row>
    <row r="3785" spans="1:41">
      <c r="A3785" s="118"/>
      <c r="B3785" s="118"/>
      <c r="C3785" s="118"/>
      <c r="D3785" s="118"/>
      <c r="E3785" s="118"/>
      <c r="F3785" s="118"/>
      <c r="G3785" s="118"/>
      <c r="H3785" s="118"/>
      <c r="I3785" s="118"/>
      <c r="J3785" s="118"/>
      <c r="K3785" s="118"/>
      <c r="L3785" s="118"/>
      <c r="M3785" s="118"/>
      <c r="N3785" s="118"/>
      <c r="O3785" s="143" t="str">
        <f>IF(H3785="","",(S3785/S3785)&amp;":"&amp;ROUND(AH3785/S3785,2))</f>
        <v/>
      </c>
      <c r="P3785" s="118"/>
      <c r="Q3785" s="118"/>
      <c r="R3785" s="143" t="str">
        <f>IF(H3785="","",(S3785/S3785)&amp;":"&amp;ROUND(AI3785/S3785,2))</f>
        <v/>
      </c>
      <c r="S3785" s="144" t="str">
        <f t="shared" si="701"/>
        <v/>
      </c>
      <c r="T3785" s="145" t="str">
        <f t="shared" si="702"/>
        <v/>
      </c>
      <c r="U3785" s="118"/>
      <c r="V3785" s="145" t="str">
        <f t="shared" si="703"/>
        <v/>
      </c>
      <c r="W3785" s="144" t="str">
        <f t="shared" si="704"/>
        <v/>
      </c>
      <c r="X3785" s="146" t="str">
        <f>IF(C3785="","",IF(OR(C3785="Trade",C3785="Multi Position"),(X3784+V3785),IF(C3785="Deposit",(X3784+AE3785),IF(C3785="Withdrawal",(X3784-AE3785)))))</f>
        <v/>
      </c>
      <c r="Y3785" s="145" t="str">
        <f t="shared" si="705"/>
        <v/>
      </c>
      <c r="Z3785" s="118"/>
      <c r="AA3785" s="118"/>
      <c r="AB3785" s="118"/>
      <c r="AC3785" s="118"/>
      <c r="AD3785" s="118"/>
      <c r="AE3785" s="139"/>
      <c r="AF3785" s="118"/>
      <c r="AG3785" s="118"/>
      <c r="AH3785" s="147" t="str">
        <f t="shared" si="706"/>
        <v/>
      </c>
      <c r="AI3785" s="147" t="str">
        <f t="shared" si="707"/>
        <v/>
      </c>
      <c r="AJ3785" s="148" t="str">
        <f t="shared" si="696"/>
        <v/>
      </c>
      <c r="AK3785" s="148" t="str">
        <f t="shared" si="697"/>
        <v/>
      </c>
      <c r="AL3785" s="147" t="str">
        <f t="shared" si="698"/>
        <v/>
      </c>
      <c r="AM3785" s="147" t="str">
        <f t="shared" si="699"/>
        <v/>
      </c>
      <c r="AN3785" s="147" t="str">
        <f t="shared" si="700"/>
        <v/>
      </c>
      <c r="AO3785" s="118"/>
    </row>
    <row r="3786" spans="1:41">
      <c r="A3786" s="118"/>
      <c r="B3786" s="118"/>
      <c r="C3786" s="118"/>
      <c r="D3786" s="118"/>
      <c r="E3786" s="118"/>
      <c r="F3786" s="118"/>
      <c r="G3786" s="118"/>
      <c r="H3786" s="118"/>
      <c r="I3786" s="118"/>
      <c r="J3786" s="118"/>
      <c r="K3786" s="118"/>
      <c r="L3786" s="118"/>
      <c r="M3786" s="118"/>
      <c r="N3786" s="118"/>
      <c r="O3786" s="143" t="str">
        <f>IF(H3786="","",(S3786/S3786)&amp;":"&amp;ROUND(AH3786/S3786,2))</f>
        <v/>
      </c>
      <c r="P3786" s="118"/>
      <c r="Q3786" s="118"/>
      <c r="R3786" s="143" t="str">
        <f>IF(H3786="","",(S3786/S3786)&amp;":"&amp;ROUND(AI3786/S3786,2))</f>
        <v/>
      </c>
      <c r="S3786" s="144" t="str">
        <f t="shared" si="701"/>
        <v/>
      </c>
      <c r="T3786" s="145" t="str">
        <f t="shared" si="702"/>
        <v/>
      </c>
      <c r="U3786" s="118"/>
      <c r="V3786" s="145" t="str">
        <f t="shared" si="703"/>
        <v/>
      </c>
      <c r="W3786" s="144" t="str">
        <f t="shared" si="704"/>
        <v/>
      </c>
      <c r="X3786" s="146" t="str">
        <f>IF(C3786="","",IF(OR(C3786="Trade",C3786="Multi Position"),(X3785+V3786),IF(C3786="Deposit",(X3785+AE3786),IF(C3786="Withdrawal",(X3785-AE3786)))))</f>
        <v/>
      </c>
      <c r="Y3786" s="145" t="str">
        <f t="shared" si="705"/>
        <v/>
      </c>
      <c r="Z3786" s="118"/>
      <c r="AA3786" s="118"/>
      <c r="AB3786" s="118"/>
      <c r="AC3786" s="118"/>
      <c r="AD3786" s="118"/>
      <c r="AE3786" s="139"/>
      <c r="AF3786" s="118"/>
      <c r="AG3786" s="118"/>
      <c r="AH3786" s="147" t="str">
        <f t="shared" si="706"/>
        <v/>
      </c>
      <c r="AI3786" s="147" t="str">
        <f t="shared" si="707"/>
        <v/>
      </c>
      <c r="AJ3786" s="148" t="str">
        <f t="shared" ref="AJ3786:AJ3849" si="708">IF(V3786&lt;0,V3786/-X3786,S3786)</f>
        <v/>
      </c>
      <c r="AK3786" s="148" t="str">
        <f t="shared" ref="AK3786:AK3849" si="709">IF(V3786="","",IF(H3786="LONG",IF(V3786&gt;0,V3786/X3786,((L3786*(P3786-K3786))/X3786)),IF(V3786&gt;0,V3786/X3786,((L3786*(K3786-P3786))/X3786))))</f>
        <v/>
      </c>
      <c r="AL3786" s="147" t="str">
        <f t="shared" ref="AL3786:AL3849" si="710">IF(B3786="","",MONTH(B3786))</f>
        <v/>
      </c>
      <c r="AM3786" s="147" t="str">
        <f t="shared" ref="AM3786:AM3849" si="711">IF(B3786="","",YEAR(B3786))</f>
        <v/>
      </c>
      <c r="AN3786" s="147" t="str">
        <f t="shared" ref="AN3786:AN3849" si="712">IF(B3786="","",DAY(B3786))</f>
        <v/>
      </c>
      <c r="AO3786" s="118"/>
    </row>
    <row r="3787" spans="1:41">
      <c r="A3787" s="118"/>
      <c r="B3787" s="118"/>
      <c r="C3787" s="118"/>
      <c r="D3787" s="118"/>
      <c r="E3787" s="118"/>
      <c r="F3787" s="118"/>
      <c r="G3787" s="118"/>
      <c r="H3787" s="118"/>
      <c r="I3787" s="118"/>
      <c r="J3787" s="118"/>
      <c r="K3787" s="118"/>
      <c r="L3787" s="118"/>
      <c r="M3787" s="118"/>
      <c r="N3787" s="118"/>
      <c r="O3787" s="143" t="str">
        <f>IF(H3787="","",(S3787/S3787)&amp;":"&amp;ROUND(AH3787/S3787,2))</f>
        <v/>
      </c>
      <c r="P3787" s="118"/>
      <c r="Q3787" s="118"/>
      <c r="R3787" s="143" t="str">
        <f>IF(H3787="","",(S3787/S3787)&amp;":"&amp;ROUND(AI3787/S3787,2))</f>
        <v/>
      </c>
      <c r="S3787" s="144" t="str">
        <f t="shared" ref="S3787:S3850" si="713">IF(N3787="","",IF(H3787="LONG",(((K3787-M3787)*L3787)/X3786),(((M3787-K3787)*L3787)/X3786)))</f>
        <v/>
      </c>
      <c r="T3787" s="145" t="str">
        <f t="shared" ref="T3787:T3850" si="714">IF(K3787="","",IF(H3787="LONG",(P3787*L3787)-(K3787*L3787),(K3787*L3787)-(P3787*L3787)))</f>
        <v/>
      </c>
      <c r="U3787" s="118"/>
      <c r="V3787" s="145" t="str">
        <f t="shared" ref="V3787:V3850" si="715">IF(K3787="","",IF(T3787&lt;0,(T3787)-+U3787,(T3787)-U3787))</f>
        <v/>
      </c>
      <c r="W3787" s="144" t="str">
        <f t="shared" ref="W3787:W3850" si="716">IF(P3787="","",SUM(V3787/X3786))</f>
        <v/>
      </c>
      <c r="X3787" s="146" t="str">
        <f>IF(C3787="","",IF(OR(C3787="Trade",C3787="Multi Position"),(X3786+V3787),IF(C3787="Deposit",(X3786+AE3787),IF(C3787="Withdrawal",(X3786-AE3787)))))</f>
        <v/>
      </c>
      <c r="Y3787" s="145" t="str">
        <f t="shared" ref="Y3787:Y3850" si="717">IF(Q3787="","",INT(Q3787-B3787)&amp;" Days "&amp;TEXT(Q3787-B3787,"H"" Hrs ""m"" mins """))</f>
        <v/>
      </c>
      <c r="Z3787" s="118"/>
      <c r="AA3787" s="118"/>
      <c r="AB3787" s="118"/>
      <c r="AC3787" s="118"/>
      <c r="AD3787" s="118"/>
      <c r="AE3787" s="139"/>
      <c r="AF3787" s="118"/>
      <c r="AG3787" s="118"/>
      <c r="AH3787" s="147" t="str">
        <f t="shared" ref="AH3787:AH3850" si="718">IF(K3787="","", IF(H3787="LONG", (((N3787-K3787)*L3787)/X3786), (((K3787-N3787)*L3787)/X3786)))</f>
        <v/>
      </c>
      <c r="AI3787" s="147" t="str">
        <f t="shared" ref="AI3787:AI3850" si="719">IF(K3787="","", IF(H3787="LONG", (((P3787-K3787)*L3787)/X3786), (((K3787-P3787)*L3787)/X3786)))</f>
        <v/>
      </c>
      <c r="AJ3787" s="148" t="str">
        <f t="shared" si="708"/>
        <v/>
      </c>
      <c r="AK3787" s="148" t="str">
        <f t="shared" si="709"/>
        <v/>
      </c>
      <c r="AL3787" s="147" t="str">
        <f t="shared" si="710"/>
        <v/>
      </c>
      <c r="AM3787" s="147" t="str">
        <f t="shared" si="711"/>
        <v/>
      </c>
      <c r="AN3787" s="147" t="str">
        <f t="shared" si="712"/>
        <v/>
      </c>
      <c r="AO3787" s="118"/>
    </row>
    <row r="3788" spans="1:41">
      <c r="A3788" s="118"/>
      <c r="B3788" s="118"/>
      <c r="C3788" s="118"/>
      <c r="D3788" s="118"/>
      <c r="E3788" s="118"/>
      <c r="F3788" s="118"/>
      <c r="G3788" s="118"/>
      <c r="H3788" s="118"/>
      <c r="I3788" s="118"/>
      <c r="J3788" s="118"/>
      <c r="K3788" s="118"/>
      <c r="L3788" s="118"/>
      <c r="M3788" s="118"/>
      <c r="N3788" s="118"/>
      <c r="O3788" s="143" t="str">
        <f>IF(H3788="","",(S3788/S3788)&amp;":"&amp;ROUND(AH3788/S3788,2))</f>
        <v/>
      </c>
      <c r="P3788" s="118"/>
      <c r="Q3788" s="118"/>
      <c r="R3788" s="143" t="str">
        <f>IF(H3788="","",(S3788/S3788)&amp;":"&amp;ROUND(AI3788/S3788,2))</f>
        <v/>
      </c>
      <c r="S3788" s="144" t="str">
        <f t="shared" si="713"/>
        <v/>
      </c>
      <c r="T3788" s="145" t="str">
        <f t="shared" si="714"/>
        <v/>
      </c>
      <c r="U3788" s="118"/>
      <c r="V3788" s="145" t="str">
        <f t="shared" si="715"/>
        <v/>
      </c>
      <c r="W3788" s="144" t="str">
        <f t="shared" si="716"/>
        <v/>
      </c>
      <c r="X3788" s="146" t="str">
        <f>IF(C3788="","",IF(OR(C3788="Trade",C3788="Multi Position"),(X3787+V3788),IF(C3788="Deposit",(X3787+AE3788),IF(C3788="Withdrawal",(X3787-AE3788)))))</f>
        <v/>
      </c>
      <c r="Y3788" s="145" t="str">
        <f t="shared" si="717"/>
        <v/>
      </c>
      <c r="Z3788" s="118"/>
      <c r="AA3788" s="118"/>
      <c r="AB3788" s="118"/>
      <c r="AC3788" s="118"/>
      <c r="AD3788" s="118"/>
      <c r="AE3788" s="139"/>
      <c r="AF3788" s="118"/>
      <c r="AG3788" s="118"/>
      <c r="AH3788" s="147" t="str">
        <f t="shared" si="718"/>
        <v/>
      </c>
      <c r="AI3788" s="147" t="str">
        <f t="shared" si="719"/>
        <v/>
      </c>
      <c r="AJ3788" s="148" t="str">
        <f t="shared" si="708"/>
        <v/>
      </c>
      <c r="AK3788" s="148" t="str">
        <f t="shared" si="709"/>
        <v/>
      </c>
      <c r="AL3788" s="147" t="str">
        <f t="shared" si="710"/>
        <v/>
      </c>
      <c r="AM3788" s="147" t="str">
        <f t="shared" si="711"/>
        <v/>
      </c>
      <c r="AN3788" s="147" t="str">
        <f t="shared" si="712"/>
        <v/>
      </c>
      <c r="AO3788" s="118"/>
    </row>
    <row r="3789" spans="1:41">
      <c r="A3789" s="118"/>
      <c r="B3789" s="118"/>
      <c r="C3789" s="118"/>
      <c r="D3789" s="118"/>
      <c r="E3789" s="118"/>
      <c r="F3789" s="118"/>
      <c r="G3789" s="118"/>
      <c r="H3789" s="118"/>
      <c r="I3789" s="118"/>
      <c r="J3789" s="118"/>
      <c r="K3789" s="118"/>
      <c r="L3789" s="118"/>
      <c r="M3789" s="118"/>
      <c r="N3789" s="118"/>
      <c r="O3789" s="143" t="str">
        <f>IF(H3789="","",(S3789/S3789)&amp;":"&amp;ROUND(AH3789/S3789,2))</f>
        <v/>
      </c>
      <c r="P3789" s="118"/>
      <c r="Q3789" s="118"/>
      <c r="R3789" s="143" t="str">
        <f>IF(H3789="","",(S3789/S3789)&amp;":"&amp;ROUND(AI3789/S3789,2))</f>
        <v/>
      </c>
      <c r="S3789" s="144" t="str">
        <f t="shared" si="713"/>
        <v/>
      </c>
      <c r="T3789" s="145" t="str">
        <f t="shared" si="714"/>
        <v/>
      </c>
      <c r="U3789" s="118"/>
      <c r="V3789" s="145" t="str">
        <f t="shared" si="715"/>
        <v/>
      </c>
      <c r="W3789" s="144" t="str">
        <f t="shared" si="716"/>
        <v/>
      </c>
      <c r="X3789" s="146" t="str">
        <f>IF(C3789="","",IF(OR(C3789="Trade",C3789="Multi Position"),(X3788+V3789),IF(C3789="Deposit",(X3788+AE3789),IF(C3789="Withdrawal",(X3788-AE3789)))))</f>
        <v/>
      </c>
      <c r="Y3789" s="145" t="str">
        <f t="shared" si="717"/>
        <v/>
      </c>
      <c r="Z3789" s="118"/>
      <c r="AA3789" s="118"/>
      <c r="AB3789" s="118"/>
      <c r="AC3789" s="118"/>
      <c r="AD3789" s="118"/>
      <c r="AE3789" s="139"/>
      <c r="AF3789" s="118"/>
      <c r="AG3789" s="118"/>
      <c r="AH3789" s="147" t="str">
        <f t="shared" si="718"/>
        <v/>
      </c>
      <c r="AI3789" s="147" t="str">
        <f t="shared" si="719"/>
        <v/>
      </c>
      <c r="AJ3789" s="148" t="str">
        <f t="shared" si="708"/>
        <v/>
      </c>
      <c r="AK3789" s="148" t="str">
        <f t="shared" si="709"/>
        <v/>
      </c>
      <c r="AL3789" s="147" t="str">
        <f t="shared" si="710"/>
        <v/>
      </c>
      <c r="AM3789" s="147" t="str">
        <f t="shared" si="711"/>
        <v/>
      </c>
      <c r="AN3789" s="147" t="str">
        <f t="shared" si="712"/>
        <v/>
      </c>
      <c r="AO3789" s="118"/>
    </row>
    <row r="3790" spans="1:41">
      <c r="A3790" s="118"/>
      <c r="B3790" s="118"/>
      <c r="C3790" s="118"/>
      <c r="D3790" s="118"/>
      <c r="E3790" s="118"/>
      <c r="F3790" s="118"/>
      <c r="G3790" s="118"/>
      <c r="H3790" s="118"/>
      <c r="I3790" s="118"/>
      <c r="J3790" s="118"/>
      <c r="K3790" s="118"/>
      <c r="L3790" s="118"/>
      <c r="M3790" s="118"/>
      <c r="N3790" s="118"/>
      <c r="O3790" s="143" t="str">
        <f>IF(H3790="","",(S3790/S3790)&amp;":"&amp;ROUND(AH3790/S3790,2))</f>
        <v/>
      </c>
      <c r="P3790" s="118"/>
      <c r="Q3790" s="118"/>
      <c r="R3790" s="143" t="str">
        <f>IF(H3790="","",(S3790/S3790)&amp;":"&amp;ROUND(AI3790/S3790,2))</f>
        <v/>
      </c>
      <c r="S3790" s="144" t="str">
        <f t="shared" si="713"/>
        <v/>
      </c>
      <c r="T3790" s="145" t="str">
        <f t="shared" si="714"/>
        <v/>
      </c>
      <c r="U3790" s="118"/>
      <c r="V3790" s="145" t="str">
        <f t="shared" si="715"/>
        <v/>
      </c>
      <c r="W3790" s="144" t="str">
        <f t="shared" si="716"/>
        <v/>
      </c>
      <c r="X3790" s="146" t="str">
        <f>IF(C3790="","",IF(OR(C3790="Trade",C3790="Multi Position"),(X3789+V3790),IF(C3790="Deposit",(X3789+AE3790),IF(C3790="Withdrawal",(X3789-AE3790)))))</f>
        <v/>
      </c>
      <c r="Y3790" s="145" t="str">
        <f t="shared" si="717"/>
        <v/>
      </c>
      <c r="Z3790" s="118"/>
      <c r="AA3790" s="118"/>
      <c r="AB3790" s="118"/>
      <c r="AC3790" s="118"/>
      <c r="AD3790" s="118"/>
      <c r="AE3790" s="139"/>
      <c r="AF3790" s="118"/>
      <c r="AG3790" s="118"/>
      <c r="AH3790" s="147" t="str">
        <f t="shared" si="718"/>
        <v/>
      </c>
      <c r="AI3790" s="147" t="str">
        <f t="shared" si="719"/>
        <v/>
      </c>
      <c r="AJ3790" s="148" t="str">
        <f t="shared" si="708"/>
        <v/>
      </c>
      <c r="AK3790" s="148" t="str">
        <f t="shared" si="709"/>
        <v/>
      </c>
      <c r="AL3790" s="147" t="str">
        <f t="shared" si="710"/>
        <v/>
      </c>
      <c r="AM3790" s="147" t="str">
        <f t="shared" si="711"/>
        <v/>
      </c>
      <c r="AN3790" s="147" t="str">
        <f t="shared" si="712"/>
        <v/>
      </c>
      <c r="AO3790" s="118"/>
    </row>
    <row r="3791" spans="1:41">
      <c r="A3791" s="118"/>
      <c r="B3791" s="118"/>
      <c r="C3791" s="118"/>
      <c r="D3791" s="118"/>
      <c r="E3791" s="118"/>
      <c r="F3791" s="118"/>
      <c r="G3791" s="118"/>
      <c r="H3791" s="118"/>
      <c r="I3791" s="118"/>
      <c r="J3791" s="118"/>
      <c r="K3791" s="118"/>
      <c r="L3791" s="118"/>
      <c r="M3791" s="118"/>
      <c r="N3791" s="118"/>
      <c r="O3791" s="143" t="str">
        <f>IF(H3791="","",(S3791/S3791)&amp;":"&amp;ROUND(AH3791/S3791,2))</f>
        <v/>
      </c>
      <c r="P3791" s="118"/>
      <c r="Q3791" s="118"/>
      <c r="R3791" s="143" t="str">
        <f>IF(H3791="","",(S3791/S3791)&amp;":"&amp;ROUND(AI3791/S3791,2))</f>
        <v/>
      </c>
      <c r="S3791" s="144" t="str">
        <f t="shared" si="713"/>
        <v/>
      </c>
      <c r="T3791" s="145" t="str">
        <f t="shared" si="714"/>
        <v/>
      </c>
      <c r="U3791" s="118"/>
      <c r="V3791" s="145" t="str">
        <f t="shared" si="715"/>
        <v/>
      </c>
      <c r="W3791" s="144" t="str">
        <f t="shared" si="716"/>
        <v/>
      </c>
      <c r="X3791" s="146" t="str">
        <f>IF(C3791="","",IF(OR(C3791="Trade",C3791="Multi Position"),(X3790+V3791),IF(C3791="Deposit",(X3790+AE3791),IF(C3791="Withdrawal",(X3790-AE3791)))))</f>
        <v/>
      </c>
      <c r="Y3791" s="145" t="str">
        <f t="shared" si="717"/>
        <v/>
      </c>
      <c r="Z3791" s="118"/>
      <c r="AA3791" s="118"/>
      <c r="AB3791" s="118"/>
      <c r="AC3791" s="118"/>
      <c r="AD3791" s="118"/>
      <c r="AE3791" s="139"/>
      <c r="AF3791" s="118"/>
      <c r="AG3791" s="118"/>
      <c r="AH3791" s="147" t="str">
        <f t="shared" si="718"/>
        <v/>
      </c>
      <c r="AI3791" s="147" t="str">
        <f t="shared" si="719"/>
        <v/>
      </c>
      <c r="AJ3791" s="148" t="str">
        <f t="shared" si="708"/>
        <v/>
      </c>
      <c r="AK3791" s="148" t="str">
        <f t="shared" si="709"/>
        <v/>
      </c>
      <c r="AL3791" s="147" t="str">
        <f t="shared" si="710"/>
        <v/>
      </c>
      <c r="AM3791" s="147" t="str">
        <f t="shared" si="711"/>
        <v/>
      </c>
      <c r="AN3791" s="147" t="str">
        <f t="shared" si="712"/>
        <v/>
      </c>
      <c r="AO3791" s="118"/>
    </row>
    <row r="3792" spans="1:41">
      <c r="A3792" s="118"/>
      <c r="B3792" s="118"/>
      <c r="C3792" s="118"/>
      <c r="D3792" s="118"/>
      <c r="E3792" s="118"/>
      <c r="F3792" s="118"/>
      <c r="G3792" s="118"/>
      <c r="H3792" s="118"/>
      <c r="I3792" s="118"/>
      <c r="J3792" s="118"/>
      <c r="K3792" s="118"/>
      <c r="L3792" s="118"/>
      <c r="M3792" s="118"/>
      <c r="N3792" s="118"/>
      <c r="O3792" s="143" t="str">
        <f>IF(H3792="","",(S3792/S3792)&amp;":"&amp;ROUND(AH3792/S3792,2))</f>
        <v/>
      </c>
      <c r="P3792" s="118"/>
      <c r="Q3792" s="118"/>
      <c r="R3792" s="143" t="str">
        <f>IF(H3792="","",(S3792/S3792)&amp;":"&amp;ROUND(AI3792/S3792,2))</f>
        <v/>
      </c>
      <c r="S3792" s="144" t="str">
        <f t="shared" si="713"/>
        <v/>
      </c>
      <c r="T3792" s="145" t="str">
        <f t="shared" si="714"/>
        <v/>
      </c>
      <c r="U3792" s="118"/>
      <c r="V3792" s="145" t="str">
        <f t="shared" si="715"/>
        <v/>
      </c>
      <c r="W3792" s="144" t="str">
        <f t="shared" si="716"/>
        <v/>
      </c>
      <c r="X3792" s="146" t="str">
        <f>IF(C3792="","",IF(OR(C3792="Trade",C3792="Multi Position"),(X3791+V3792),IF(C3792="Deposit",(X3791+AE3792),IF(C3792="Withdrawal",(X3791-AE3792)))))</f>
        <v/>
      </c>
      <c r="Y3792" s="145" t="str">
        <f t="shared" si="717"/>
        <v/>
      </c>
      <c r="Z3792" s="118"/>
      <c r="AA3792" s="118"/>
      <c r="AB3792" s="118"/>
      <c r="AC3792" s="118"/>
      <c r="AD3792" s="118"/>
      <c r="AE3792" s="139"/>
      <c r="AF3792" s="118"/>
      <c r="AG3792" s="118"/>
      <c r="AH3792" s="147" t="str">
        <f t="shared" si="718"/>
        <v/>
      </c>
      <c r="AI3792" s="147" t="str">
        <f t="shared" si="719"/>
        <v/>
      </c>
      <c r="AJ3792" s="148" t="str">
        <f t="shared" si="708"/>
        <v/>
      </c>
      <c r="AK3792" s="148" t="str">
        <f t="shared" si="709"/>
        <v/>
      </c>
      <c r="AL3792" s="147" t="str">
        <f t="shared" si="710"/>
        <v/>
      </c>
      <c r="AM3792" s="147" t="str">
        <f t="shared" si="711"/>
        <v/>
      </c>
      <c r="AN3792" s="147" t="str">
        <f t="shared" si="712"/>
        <v/>
      </c>
      <c r="AO3792" s="118"/>
    </row>
    <row r="3793" spans="1:41">
      <c r="A3793" s="118"/>
      <c r="B3793" s="118"/>
      <c r="C3793" s="118"/>
      <c r="D3793" s="118"/>
      <c r="E3793" s="118"/>
      <c r="F3793" s="118"/>
      <c r="G3793" s="118"/>
      <c r="H3793" s="118"/>
      <c r="I3793" s="118"/>
      <c r="J3793" s="118"/>
      <c r="K3793" s="118"/>
      <c r="L3793" s="118"/>
      <c r="M3793" s="118"/>
      <c r="N3793" s="118"/>
      <c r="O3793" s="143" t="str">
        <f>IF(H3793="","",(S3793/S3793)&amp;":"&amp;ROUND(AH3793/S3793,2))</f>
        <v/>
      </c>
      <c r="P3793" s="118"/>
      <c r="Q3793" s="118"/>
      <c r="R3793" s="143" t="str">
        <f>IF(H3793="","",(S3793/S3793)&amp;":"&amp;ROUND(AI3793/S3793,2))</f>
        <v/>
      </c>
      <c r="S3793" s="144" t="str">
        <f t="shared" si="713"/>
        <v/>
      </c>
      <c r="T3793" s="145" t="str">
        <f t="shared" si="714"/>
        <v/>
      </c>
      <c r="U3793" s="118"/>
      <c r="V3793" s="145" t="str">
        <f t="shared" si="715"/>
        <v/>
      </c>
      <c r="W3793" s="144" t="str">
        <f t="shared" si="716"/>
        <v/>
      </c>
      <c r="X3793" s="146" t="str">
        <f>IF(C3793="","",IF(OR(C3793="Trade",C3793="Multi Position"),(X3792+V3793),IF(C3793="Deposit",(X3792+AE3793),IF(C3793="Withdrawal",(X3792-AE3793)))))</f>
        <v/>
      </c>
      <c r="Y3793" s="145" t="str">
        <f t="shared" si="717"/>
        <v/>
      </c>
      <c r="Z3793" s="118"/>
      <c r="AA3793" s="118"/>
      <c r="AB3793" s="118"/>
      <c r="AC3793" s="118"/>
      <c r="AD3793" s="118"/>
      <c r="AE3793" s="139"/>
      <c r="AF3793" s="118"/>
      <c r="AG3793" s="118"/>
      <c r="AH3793" s="147" t="str">
        <f t="shared" si="718"/>
        <v/>
      </c>
      <c r="AI3793" s="147" t="str">
        <f t="shared" si="719"/>
        <v/>
      </c>
      <c r="AJ3793" s="148" t="str">
        <f t="shared" si="708"/>
        <v/>
      </c>
      <c r="AK3793" s="148" t="str">
        <f t="shared" si="709"/>
        <v/>
      </c>
      <c r="AL3793" s="147" t="str">
        <f t="shared" si="710"/>
        <v/>
      </c>
      <c r="AM3793" s="147" t="str">
        <f t="shared" si="711"/>
        <v/>
      </c>
      <c r="AN3793" s="147" t="str">
        <f t="shared" si="712"/>
        <v/>
      </c>
      <c r="AO3793" s="118"/>
    </row>
    <row r="3794" spans="1:41">
      <c r="A3794" s="118"/>
      <c r="B3794" s="118"/>
      <c r="C3794" s="118"/>
      <c r="D3794" s="118"/>
      <c r="E3794" s="118"/>
      <c r="F3794" s="118"/>
      <c r="G3794" s="118"/>
      <c r="H3794" s="118"/>
      <c r="I3794" s="118"/>
      <c r="J3794" s="118"/>
      <c r="K3794" s="118"/>
      <c r="L3794" s="118"/>
      <c r="M3794" s="118"/>
      <c r="N3794" s="118"/>
      <c r="O3794" s="143" t="str">
        <f>IF(H3794="","",(S3794/S3794)&amp;":"&amp;ROUND(AH3794/S3794,2))</f>
        <v/>
      </c>
      <c r="P3794" s="118"/>
      <c r="Q3794" s="118"/>
      <c r="R3794" s="143" t="str">
        <f>IF(H3794="","",(S3794/S3794)&amp;":"&amp;ROUND(AI3794/S3794,2))</f>
        <v/>
      </c>
      <c r="S3794" s="144" t="str">
        <f t="shared" si="713"/>
        <v/>
      </c>
      <c r="T3794" s="145" t="str">
        <f t="shared" si="714"/>
        <v/>
      </c>
      <c r="U3794" s="118"/>
      <c r="V3794" s="145" t="str">
        <f t="shared" si="715"/>
        <v/>
      </c>
      <c r="W3794" s="144" t="str">
        <f t="shared" si="716"/>
        <v/>
      </c>
      <c r="X3794" s="146" t="str">
        <f>IF(C3794="","",IF(OR(C3794="Trade",C3794="Multi Position"),(X3793+V3794),IF(C3794="Deposit",(X3793+AE3794),IF(C3794="Withdrawal",(X3793-AE3794)))))</f>
        <v/>
      </c>
      <c r="Y3794" s="145" t="str">
        <f t="shared" si="717"/>
        <v/>
      </c>
      <c r="Z3794" s="118"/>
      <c r="AA3794" s="118"/>
      <c r="AB3794" s="118"/>
      <c r="AC3794" s="118"/>
      <c r="AD3794" s="118"/>
      <c r="AE3794" s="139"/>
      <c r="AF3794" s="118"/>
      <c r="AG3794" s="118"/>
      <c r="AH3794" s="147" t="str">
        <f t="shared" si="718"/>
        <v/>
      </c>
      <c r="AI3794" s="147" t="str">
        <f t="shared" si="719"/>
        <v/>
      </c>
      <c r="AJ3794" s="148" t="str">
        <f t="shared" si="708"/>
        <v/>
      </c>
      <c r="AK3794" s="148" t="str">
        <f t="shared" si="709"/>
        <v/>
      </c>
      <c r="AL3794" s="147" t="str">
        <f t="shared" si="710"/>
        <v/>
      </c>
      <c r="AM3794" s="147" t="str">
        <f t="shared" si="711"/>
        <v/>
      </c>
      <c r="AN3794" s="147" t="str">
        <f t="shared" si="712"/>
        <v/>
      </c>
      <c r="AO3794" s="118"/>
    </row>
    <row r="3795" spans="1:41">
      <c r="A3795" s="118"/>
      <c r="B3795" s="118"/>
      <c r="C3795" s="118"/>
      <c r="D3795" s="118"/>
      <c r="E3795" s="118"/>
      <c r="F3795" s="118"/>
      <c r="G3795" s="118"/>
      <c r="H3795" s="118"/>
      <c r="I3795" s="118"/>
      <c r="J3795" s="118"/>
      <c r="K3795" s="118"/>
      <c r="L3795" s="118"/>
      <c r="M3795" s="118"/>
      <c r="N3795" s="118"/>
      <c r="O3795" s="143" t="str">
        <f>IF(H3795="","",(S3795/S3795)&amp;":"&amp;ROUND(AH3795/S3795,2))</f>
        <v/>
      </c>
      <c r="P3795" s="118"/>
      <c r="Q3795" s="118"/>
      <c r="R3795" s="143" t="str">
        <f>IF(H3795="","",(S3795/S3795)&amp;":"&amp;ROUND(AI3795/S3795,2))</f>
        <v/>
      </c>
      <c r="S3795" s="144" t="str">
        <f t="shared" si="713"/>
        <v/>
      </c>
      <c r="T3795" s="145" t="str">
        <f t="shared" si="714"/>
        <v/>
      </c>
      <c r="U3795" s="118"/>
      <c r="V3795" s="145" t="str">
        <f t="shared" si="715"/>
        <v/>
      </c>
      <c r="W3795" s="144" t="str">
        <f t="shared" si="716"/>
        <v/>
      </c>
      <c r="X3795" s="146" t="str">
        <f>IF(C3795="","",IF(OR(C3795="Trade",C3795="Multi Position"),(X3794+V3795),IF(C3795="Deposit",(X3794+AE3795),IF(C3795="Withdrawal",(X3794-AE3795)))))</f>
        <v/>
      </c>
      <c r="Y3795" s="145" t="str">
        <f t="shared" si="717"/>
        <v/>
      </c>
      <c r="Z3795" s="118"/>
      <c r="AA3795" s="118"/>
      <c r="AB3795" s="118"/>
      <c r="AC3795" s="118"/>
      <c r="AD3795" s="118"/>
      <c r="AE3795" s="139"/>
      <c r="AF3795" s="118"/>
      <c r="AG3795" s="118"/>
      <c r="AH3795" s="147" t="str">
        <f t="shared" si="718"/>
        <v/>
      </c>
      <c r="AI3795" s="147" t="str">
        <f t="shared" si="719"/>
        <v/>
      </c>
      <c r="AJ3795" s="148" t="str">
        <f t="shared" si="708"/>
        <v/>
      </c>
      <c r="AK3795" s="148" t="str">
        <f t="shared" si="709"/>
        <v/>
      </c>
      <c r="AL3795" s="147" t="str">
        <f t="shared" si="710"/>
        <v/>
      </c>
      <c r="AM3795" s="147" t="str">
        <f t="shared" si="711"/>
        <v/>
      </c>
      <c r="AN3795" s="147" t="str">
        <f t="shared" si="712"/>
        <v/>
      </c>
      <c r="AO3795" s="118"/>
    </row>
    <row r="3796" spans="1:41">
      <c r="A3796" s="118"/>
      <c r="B3796" s="118"/>
      <c r="C3796" s="118"/>
      <c r="D3796" s="118"/>
      <c r="E3796" s="118"/>
      <c r="F3796" s="118"/>
      <c r="G3796" s="118"/>
      <c r="H3796" s="118"/>
      <c r="I3796" s="118"/>
      <c r="J3796" s="118"/>
      <c r="K3796" s="118"/>
      <c r="L3796" s="118"/>
      <c r="M3796" s="118"/>
      <c r="N3796" s="118"/>
      <c r="O3796" s="143" t="str">
        <f>IF(H3796="","",(S3796/S3796)&amp;":"&amp;ROUND(AH3796/S3796,2))</f>
        <v/>
      </c>
      <c r="P3796" s="118"/>
      <c r="Q3796" s="118"/>
      <c r="R3796" s="143" t="str">
        <f>IF(H3796="","",(S3796/S3796)&amp;":"&amp;ROUND(AI3796/S3796,2))</f>
        <v/>
      </c>
      <c r="S3796" s="144" t="str">
        <f t="shared" si="713"/>
        <v/>
      </c>
      <c r="T3796" s="145" t="str">
        <f t="shared" si="714"/>
        <v/>
      </c>
      <c r="U3796" s="118"/>
      <c r="V3796" s="145" t="str">
        <f t="shared" si="715"/>
        <v/>
      </c>
      <c r="W3796" s="144" t="str">
        <f t="shared" si="716"/>
        <v/>
      </c>
      <c r="X3796" s="146" t="str">
        <f>IF(C3796="","",IF(OR(C3796="Trade",C3796="Multi Position"),(X3795+V3796),IF(C3796="Deposit",(X3795+AE3796),IF(C3796="Withdrawal",(X3795-AE3796)))))</f>
        <v/>
      </c>
      <c r="Y3796" s="145" t="str">
        <f t="shared" si="717"/>
        <v/>
      </c>
      <c r="Z3796" s="118"/>
      <c r="AA3796" s="118"/>
      <c r="AB3796" s="118"/>
      <c r="AC3796" s="118"/>
      <c r="AD3796" s="118"/>
      <c r="AE3796" s="139"/>
      <c r="AF3796" s="118"/>
      <c r="AG3796" s="118"/>
      <c r="AH3796" s="147" t="str">
        <f t="shared" si="718"/>
        <v/>
      </c>
      <c r="AI3796" s="147" t="str">
        <f t="shared" si="719"/>
        <v/>
      </c>
      <c r="AJ3796" s="148" t="str">
        <f t="shared" si="708"/>
        <v/>
      </c>
      <c r="AK3796" s="148" t="str">
        <f t="shared" si="709"/>
        <v/>
      </c>
      <c r="AL3796" s="147" t="str">
        <f t="shared" si="710"/>
        <v/>
      </c>
      <c r="AM3796" s="147" t="str">
        <f t="shared" si="711"/>
        <v/>
      </c>
      <c r="AN3796" s="147" t="str">
        <f t="shared" si="712"/>
        <v/>
      </c>
      <c r="AO3796" s="118"/>
    </row>
    <row r="3797" spans="1:41">
      <c r="A3797" s="118"/>
      <c r="B3797" s="118"/>
      <c r="C3797" s="118"/>
      <c r="D3797" s="118"/>
      <c r="E3797" s="118"/>
      <c r="F3797" s="118"/>
      <c r="G3797" s="118"/>
      <c r="H3797" s="118"/>
      <c r="I3797" s="118"/>
      <c r="J3797" s="118"/>
      <c r="K3797" s="118"/>
      <c r="L3797" s="118"/>
      <c r="M3797" s="118"/>
      <c r="N3797" s="118"/>
      <c r="O3797" s="143" t="str">
        <f>IF(H3797="","",(S3797/S3797)&amp;":"&amp;ROUND(AH3797/S3797,2))</f>
        <v/>
      </c>
      <c r="P3797" s="118"/>
      <c r="Q3797" s="118"/>
      <c r="R3797" s="143" t="str">
        <f>IF(H3797="","",(S3797/S3797)&amp;":"&amp;ROUND(AI3797/S3797,2))</f>
        <v/>
      </c>
      <c r="S3797" s="144" t="str">
        <f t="shared" si="713"/>
        <v/>
      </c>
      <c r="T3797" s="145" t="str">
        <f t="shared" si="714"/>
        <v/>
      </c>
      <c r="U3797" s="118"/>
      <c r="V3797" s="145" t="str">
        <f t="shared" si="715"/>
        <v/>
      </c>
      <c r="W3797" s="144" t="str">
        <f t="shared" si="716"/>
        <v/>
      </c>
      <c r="X3797" s="146" t="str">
        <f>IF(C3797="","",IF(OR(C3797="Trade",C3797="Multi Position"),(X3796+V3797),IF(C3797="Deposit",(X3796+AE3797),IF(C3797="Withdrawal",(X3796-AE3797)))))</f>
        <v/>
      </c>
      <c r="Y3797" s="145" t="str">
        <f t="shared" si="717"/>
        <v/>
      </c>
      <c r="Z3797" s="118"/>
      <c r="AA3797" s="118"/>
      <c r="AB3797" s="118"/>
      <c r="AC3797" s="118"/>
      <c r="AD3797" s="118"/>
      <c r="AE3797" s="139"/>
      <c r="AF3797" s="118"/>
      <c r="AG3797" s="118"/>
      <c r="AH3797" s="147" t="str">
        <f t="shared" si="718"/>
        <v/>
      </c>
      <c r="AI3797" s="147" t="str">
        <f t="shared" si="719"/>
        <v/>
      </c>
      <c r="AJ3797" s="148" t="str">
        <f t="shared" si="708"/>
        <v/>
      </c>
      <c r="AK3797" s="148" t="str">
        <f t="shared" si="709"/>
        <v/>
      </c>
      <c r="AL3797" s="147" t="str">
        <f t="shared" si="710"/>
        <v/>
      </c>
      <c r="AM3797" s="147" t="str">
        <f t="shared" si="711"/>
        <v/>
      </c>
      <c r="AN3797" s="147" t="str">
        <f t="shared" si="712"/>
        <v/>
      </c>
      <c r="AO3797" s="118"/>
    </row>
    <row r="3798" spans="1:41">
      <c r="A3798" s="118"/>
      <c r="B3798" s="118"/>
      <c r="C3798" s="118"/>
      <c r="D3798" s="118"/>
      <c r="E3798" s="118"/>
      <c r="F3798" s="118"/>
      <c r="G3798" s="118"/>
      <c r="H3798" s="118"/>
      <c r="I3798" s="118"/>
      <c r="J3798" s="118"/>
      <c r="K3798" s="118"/>
      <c r="L3798" s="118"/>
      <c r="M3798" s="118"/>
      <c r="N3798" s="118"/>
      <c r="O3798" s="143" t="str">
        <f>IF(H3798="","",(S3798/S3798)&amp;":"&amp;ROUND(AH3798/S3798,2))</f>
        <v/>
      </c>
      <c r="P3798" s="118"/>
      <c r="Q3798" s="118"/>
      <c r="R3798" s="143" t="str">
        <f>IF(H3798="","",(S3798/S3798)&amp;":"&amp;ROUND(AI3798/S3798,2))</f>
        <v/>
      </c>
      <c r="S3798" s="144" t="str">
        <f t="shared" si="713"/>
        <v/>
      </c>
      <c r="T3798" s="145" t="str">
        <f t="shared" si="714"/>
        <v/>
      </c>
      <c r="U3798" s="118"/>
      <c r="V3798" s="145" t="str">
        <f t="shared" si="715"/>
        <v/>
      </c>
      <c r="W3798" s="144" t="str">
        <f t="shared" si="716"/>
        <v/>
      </c>
      <c r="X3798" s="146" t="str">
        <f>IF(C3798="","",IF(OR(C3798="Trade",C3798="Multi Position"),(X3797+V3798),IF(C3798="Deposit",(X3797+AE3798),IF(C3798="Withdrawal",(X3797-AE3798)))))</f>
        <v/>
      </c>
      <c r="Y3798" s="145" t="str">
        <f t="shared" si="717"/>
        <v/>
      </c>
      <c r="Z3798" s="118"/>
      <c r="AA3798" s="118"/>
      <c r="AB3798" s="118"/>
      <c r="AC3798" s="118"/>
      <c r="AD3798" s="118"/>
      <c r="AE3798" s="139"/>
      <c r="AF3798" s="118"/>
      <c r="AG3798" s="118"/>
      <c r="AH3798" s="147" t="str">
        <f t="shared" si="718"/>
        <v/>
      </c>
      <c r="AI3798" s="147" t="str">
        <f t="shared" si="719"/>
        <v/>
      </c>
      <c r="AJ3798" s="148" t="str">
        <f t="shared" si="708"/>
        <v/>
      </c>
      <c r="AK3798" s="148" t="str">
        <f t="shared" si="709"/>
        <v/>
      </c>
      <c r="AL3798" s="147" t="str">
        <f t="shared" si="710"/>
        <v/>
      </c>
      <c r="AM3798" s="147" t="str">
        <f t="shared" si="711"/>
        <v/>
      </c>
      <c r="AN3798" s="147" t="str">
        <f t="shared" si="712"/>
        <v/>
      </c>
      <c r="AO3798" s="118"/>
    </row>
    <row r="3799" spans="1:41">
      <c r="A3799" s="118"/>
      <c r="B3799" s="118"/>
      <c r="C3799" s="118"/>
      <c r="D3799" s="118"/>
      <c r="E3799" s="118"/>
      <c r="F3799" s="118"/>
      <c r="G3799" s="118"/>
      <c r="H3799" s="118"/>
      <c r="I3799" s="118"/>
      <c r="J3799" s="118"/>
      <c r="K3799" s="118"/>
      <c r="L3799" s="118"/>
      <c r="M3799" s="118"/>
      <c r="N3799" s="118"/>
      <c r="O3799" s="143" t="str">
        <f>IF(H3799="","",(S3799/S3799)&amp;":"&amp;ROUND(AH3799/S3799,2))</f>
        <v/>
      </c>
      <c r="P3799" s="118"/>
      <c r="Q3799" s="118"/>
      <c r="R3799" s="143" t="str">
        <f>IF(H3799="","",(S3799/S3799)&amp;":"&amp;ROUND(AI3799/S3799,2))</f>
        <v/>
      </c>
      <c r="S3799" s="144" t="str">
        <f t="shared" si="713"/>
        <v/>
      </c>
      <c r="T3799" s="145" t="str">
        <f t="shared" si="714"/>
        <v/>
      </c>
      <c r="U3799" s="118"/>
      <c r="V3799" s="145" t="str">
        <f t="shared" si="715"/>
        <v/>
      </c>
      <c r="W3799" s="144" t="str">
        <f t="shared" si="716"/>
        <v/>
      </c>
      <c r="X3799" s="146" t="str">
        <f>IF(C3799="","",IF(OR(C3799="Trade",C3799="Multi Position"),(X3798+V3799),IF(C3799="Deposit",(X3798+AE3799),IF(C3799="Withdrawal",(X3798-AE3799)))))</f>
        <v/>
      </c>
      <c r="Y3799" s="145" t="str">
        <f t="shared" si="717"/>
        <v/>
      </c>
      <c r="Z3799" s="118"/>
      <c r="AA3799" s="118"/>
      <c r="AB3799" s="118"/>
      <c r="AC3799" s="118"/>
      <c r="AD3799" s="118"/>
      <c r="AE3799" s="139"/>
      <c r="AF3799" s="118"/>
      <c r="AG3799" s="118"/>
      <c r="AH3799" s="147" t="str">
        <f t="shared" si="718"/>
        <v/>
      </c>
      <c r="AI3799" s="147" t="str">
        <f t="shared" si="719"/>
        <v/>
      </c>
      <c r="AJ3799" s="148" t="str">
        <f t="shared" si="708"/>
        <v/>
      </c>
      <c r="AK3799" s="148" t="str">
        <f t="shared" si="709"/>
        <v/>
      </c>
      <c r="AL3799" s="147" t="str">
        <f t="shared" si="710"/>
        <v/>
      </c>
      <c r="AM3799" s="147" t="str">
        <f t="shared" si="711"/>
        <v/>
      </c>
      <c r="AN3799" s="147" t="str">
        <f t="shared" si="712"/>
        <v/>
      </c>
      <c r="AO3799" s="118"/>
    </row>
    <row r="3800" spans="1:41">
      <c r="A3800" s="118"/>
      <c r="B3800" s="118"/>
      <c r="C3800" s="118"/>
      <c r="D3800" s="118"/>
      <c r="E3800" s="118"/>
      <c r="F3800" s="118"/>
      <c r="G3800" s="118"/>
      <c r="H3800" s="118"/>
      <c r="I3800" s="118"/>
      <c r="J3800" s="118"/>
      <c r="K3800" s="118"/>
      <c r="L3800" s="118"/>
      <c r="M3800" s="118"/>
      <c r="N3800" s="118"/>
      <c r="O3800" s="143" t="str">
        <f>IF(H3800="","",(S3800/S3800)&amp;":"&amp;ROUND(AH3800/S3800,2))</f>
        <v/>
      </c>
      <c r="P3800" s="118"/>
      <c r="Q3800" s="118"/>
      <c r="R3800" s="143" t="str">
        <f>IF(H3800="","",(S3800/S3800)&amp;":"&amp;ROUND(AI3800/S3800,2))</f>
        <v/>
      </c>
      <c r="S3800" s="144" t="str">
        <f t="shared" si="713"/>
        <v/>
      </c>
      <c r="T3800" s="145" t="str">
        <f t="shared" si="714"/>
        <v/>
      </c>
      <c r="U3800" s="118"/>
      <c r="V3800" s="145" t="str">
        <f t="shared" si="715"/>
        <v/>
      </c>
      <c r="W3800" s="144" t="str">
        <f t="shared" si="716"/>
        <v/>
      </c>
      <c r="X3800" s="146" t="str">
        <f>IF(C3800="","",IF(OR(C3800="Trade",C3800="Multi Position"),(X3799+V3800),IF(C3800="Deposit",(X3799+AE3800),IF(C3800="Withdrawal",(X3799-AE3800)))))</f>
        <v/>
      </c>
      <c r="Y3800" s="145" t="str">
        <f t="shared" si="717"/>
        <v/>
      </c>
      <c r="Z3800" s="118"/>
      <c r="AA3800" s="118"/>
      <c r="AB3800" s="118"/>
      <c r="AC3800" s="118"/>
      <c r="AD3800" s="118"/>
      <c r="AE3800" s="139"/>
      <c r="AF3800" s="118"/>
      <c r="AG3800" s="118"/>
      <c r="AH3800" s="147" t="str">
        <f t="shared" si="718"/>
        <v/>
      </c>
      <c r="AI3800" s="147" t="str">
        <f t="shared" si="719"/>
        <v/>
      </c>
      <c r="AJ3800" s="148" t="str">
        <f t="shared" si="708"/>
        <v/>
      </c>
      <c r="AK3800" s="148" t="str">
        <f t="shared" si="709"/>
        <v/>
      </c>
      <c r="AL3800" s="147" t="str">
        <f t="shared" si="710"/>
        <v/>
      </c>
      <c r="AM3800" s="147" t="str">
        <f t="shared" si="711"/>
        <v/>
      </c>
      <c r="AN3800" s="147" t="str">
        <f t="shared" si="712"/>
        <v/>
      </c>
      <c r="AO3800" s="118"/>
    </row>
    <row r="3801" spans="1:41">
      <c r="A3801" s="118"/>
      <c r="B3801" s="118"/>
      <c r="C3801" s="118"/>
      <c r="D3801" s="118"/>
      <c r="E3801" s="118"/>
      <c r="F3801" s="118"/>
      <c r="G3801" s="118"/>
      <c r="H3801" s="118"/>
      <c r="I3801" s="118"/>
      <c r="J3801" s="118"/>
      <c r="K3801" s="118"/>
      <c r="L3801" s="118"/>
      <c r="M3801" s="118"/>
      <c r="N3801" s="118"/>
      <c r="O3801" s="143" t="str">
        <f>IF(H3801="","",(S3801/S3801)&amp;":"&amp;ROUND(AH3801/S3801,2))</f>
        <v/>
      </c>
      <c r="P3801" s="118"/>
      <c r="Q3801" s="118"/>
      <c r="R3801" s="143" t="str">
        <f>IF(H3801="","",(S3801/S3801)&amp;":"&amp;ROUND(AI3801/S3801,2))</f>
        <v/>
      </c>
      <c r="S3801" s="144" t="str">
        <f t="shared" si="713"/>
        <v/>
      </c>
      <c r="T3801" s="145" t="str">
        <f t="shared" si="714"/>
        <v/>
      </c>
      <c r="U3801" s="118"/>
      <c r="V3801" s="145" t="str">
        <f t="shared" si="715"/>
        <v/>
      </c>
      <c r="W3801" s="144" t="str">
        <f t="shared" si="716"/>
        <v/>
      </c>
      <c r="X3801" s="146" t="str">
        <f>IF(C3801="","",IF(OR(C3801="Trade",C3801="Multi Position"),(X3800+V3801),IF(C3801="Deposit",(X3800+AE3801),IF(C3801="Withdrawal",(X3800-AE3801)))))</f>
        <v/>
      </c>
      <c r="Y3801" s="145" t="str">
        <f t="shared" si="717"/>
        <v/>
      </c>
      <c r="Z3801" s="118"/>
      <c r="AA3801" s="118"/>
      <c r="AB3801" s="118"/>
      <c r="AC3801" s="118"/>
      <c r="AD3801" s="118"/>
      <c r="AE3801" s="139"/>
      <c r="AF3801" s="118"/>
      <c r="AG3801" s="118"/>
      <c r="AH3801" s="147" t="str">
        <f t="shared" si="718"/>
        <v/>
      </c>
      <c r="AI3801" s="147" t="str">
        <f t="shared" si="719"/>
        <v/>
      </c>
      <c r="AJ3801" s="148" t="str">
        <f t="shared" si="708"/>
        <v/>
      </c>
      <c r="AK3801" s="148" t="str">
        <f t="shared" si="709"/>
        <v/>
      </c>
      <c r="AL3801" s="147" t="str">
        <f t="shared" si="710"/>
        <v/>
      </c>
      <c r="AM3801" s="147" t="str">
        <f t="shared" si="711"/>
        <v/>
      </c>
      <c r="AN3801" s="147" t="str">
        <f t="shared" si="712"/>
        <v/>
      </c>
      <c r="AO3801" s="118"/>
    </row>
    <row r="3802" spans="1:41">
      <c r="A3802" s="118"/>
      <c r="B3802" s="118"/>
      <c r="C3802" s="118"/>
      <c r="D3802" s="118"/>
      <c r="E3802" s="118"/>
      <c r="F3802" s="118"/>
      <c r="G3802" s="118"/>
      <c r="H3802" s="118"/>
      <c r="I3802" s="118"/>
      <c r="J3802" s="118"/>
      <c r="K3802" s="118"/>
      <c r="L3802" s="118"/>
      <c r="M3802" s="118"/>
      <c r="N3802" s="118"/>
      <c r="O3802" s="143" t="str">
        <f>IF(H3802="","",(S3802/S3802)&amp;":"&amp;ROUND(AH3802/S3802,2))</f>
        <v/>
      </c>
      <c r="P3802" s="118"/>
      <c r="Q3802" s="118"/>
      <c r="R3802" s="143" t="str">
        <f>IF(H3802="","",(S3802/S3802)&amp;":"&amp;ROUND(AI3802/S3802,2))</f>
        <v/>
      </c>
      <c r="S3802" s="144" t="str">
        <f t="shared" si="713"/>
        <v/>
      </c>
      <c r="T3802" s="145" t="str">
        <f t="shared" si="714"/>
        <v/>
      </c>
      <c r="U3802" s="118"/>
      <c r="V3802" s="145" t="str">
        <f t="shared" si="715"/>
        <v/>
      </c>
      <c r="W3802" s="144" t="str">
        <f t="shared" si="716"/>
        <v/>
      </c>
      <c r="X3802" s="146" t="str">
        <f>IF(C3802="","",IF(OR(C3802="Trade",C3802="Multi Position"),(X3801+V3802),IF(C3802="Deposit",(X3801+AE3802),IF(C3802="Withdrawal",(X3801-AE3802)))))</f>
        <v/>
      </c>
      <c r="Y3802" s="145" t="str">
        <f t="shared" si="717"/>
        <v/>
      </c>
      <c r="Z3802" s="118"/>
      <c r="AA3802" s="118"/>
      <c r="AB3802" s="118"/>
      <c r="AC3802" s="118"/>
      <c r="AD3802" s="118"/>
      <c r="AE3802" s="139"/>
      <c r="AF3802" s="118"/>
      <c r="AG3802" s="118"/>
      <c r="AH3802" s="147" t="str">
        <f t="shared" si="718"/>
        <v/>
      </c>
      <c r="AI3802" s="147" t="str">
        <f t="shared" si="719"/>
        <v/>
      </c>
      <c r="AJ3802" s="148" t="str">
        <f t="shared" si="708"/>
        <v/>
      </c>
      <c r="AK3802" s="148" t="str">
        <f t="shared" si="709"/>
        <v/>
      </c>
      <c r="AL3802" s="147" t="str">
        <f t="shared" si="710"/>
        <v/>
      </c>
      <c r="AM3802" s="147" t="str">
        <f t="shared" si="711"/>
        <v/>
      </c>
      <c r="AN3802" s="147" t="str">
        <f t="shared" si="712"/>
        <v/>
      </c>
      <c r="AO3802" s="118"/>
    </row>
    <row r="3803" spans="1:41">
      <c r="A3803" s="118"/>
      <c r="B3803" s="118"/>
      <c r="C3803" s="118"/>
      <c r="D3803" s="118"/>
      <c r="E3803" s="118"/>
      <c r="F3803" s="118"/>
      <c r="G3803" s="118"/>
      <c r="H3803" s="118"/>
      <c r="I3803" s="118"/>
      <c r="J3803" s="118"/>
      <c r="K3803" s="118"/>
      <c r="L3803" s="118"/>
      <c r="M3803" s="118"/>
      <c r="N3803" s="118"/>
      <c r="O3803" s="143" t="str">
        <f>IF(H3803="","",(S3803/S3803)&amp;":"&amp;ROUND(AH3803/S3803,2))</f>
        <v/>
      </c>
      <c r="P3803" s="118"/>
      <c r="Q3803" s="118"/>
      <c r="R3803" s="143" t="str">
        <f>IF(H3803="","",(S3803/S3803)&amp;":"&amp;ROUND(AI3803/S3803,2))</f>
        <v/>
      </c>
      <c r="S3803" s="144" t="str">
        <f t="shared" si="713"/>
        <v/>
      </c>
      <c r="T3803" s="145" t="str">
        <f t="shared" si="714"/>
        <v/>
      </c>
      <c r="U3803" s="118"/>
      <c r="V3803" s="145" t="str">
        <f t="shared" si="715"/>
        <v/>
      </c>
      <c r="W3803" s="144" t="str">
        <f t="shared" si="716"/>
        <v/>
      </c>
      <c r="X3803" s="146" t="str">
        <f>IF(C3803="","",IF(OR(C3803="Trade",C3803="Multi Position"),(X3802+V3803),IF(C3803="Deposit",(X3802+AE3803),IF(C3803="Withdrawal",(X3802-AE3803)))))</f>
        <v/>
      </c>
      <c r="Y3803" s="145" t="str">
        <f t="shared" si="717"/>
        <v/>
      </c>
      <c r="Z3803" s="118"/>
      <c r="AA3803" s="118"/>
      <c r="AB3803" s="118"/>
      <c r="AC3803" s="118"/>
      <c r="AD3803" s="118"/>
      <c r="AE3803" s="139"/>
      <c r="AF3803" s="118"/>
      <c r="AG3803" s="118"/>
      <c r="AH3803" s="147" t="str">
        <f t="shared" si="718"/>
        <v/>
      </c>
      <c r="AI3803" s="147" t="str">
        <f t="shared" si="719"/>
        <v/>
      </c>
      <c r="AJ3803" s="148" t="str">
        <f t="shared" si="708"/>
        <v/>
      </c>
      <c r="AK3803" s="148" t="str">
        <f t="shared" si="709"/>
        <v/>
      </c>
      <c r="AL3803" s="147" t="str">
        <f t="shared" si="710"/>
        <v/>
      </c>
      <c r="AM3803" s="147" t="str">
        <f t="shared" si="711"/>
        <v/>
      </c>
      <c r="AN3803" s="147" t="str">
        <f t="shared" si="712"/>
        <v/>
      </c>
      <c r="AO3803" s="118"/>
    </row>
    <row r="3804" spans="1:41">
      <c r="A3804" s="118"/>
      <c r="B3804" s="118"/>
      <c r="C3804" s="118"/>
      <c r="D3804" s="118"/>
      <c r="E3804" s="118"/>
      <c r="F3804" s="118"/>
      <c r="G3804" s="118"/>
      <c r="H3804" s="118"/>
      <c r="I3804" s="118"/>
      <c r="J3804" s="118"/>
      <c r="K3804" s="118"/>
      <c r="L3804" s="118"/>
      <c r="M3804" s="118"/>
      <c r="N3804" s="118"/>
      <c r="O3804" s="143" t="str">
        <f>IF(H3804="","",(S3804/S3804)&amp;":"&amp;ROUND(AH3804/S3804,2))</f>
        <v/>
      </c>
      <c r="P3804" s="118"/>
      <c r="Q3804" s="118"/>
      <c r="R3804" s="143" t="str">
        <f>IF(H3804="","",(S3804/S3804)&amp;":"&amp;ROUND(AI3804/S3804,2))</f>
        <v/>
      </c>
      <c r="S3804" s="144" t="str">
        <f t="shared" si="713"/>
        <v/>
      </c>
      <c r="T3804" s="145" t="str">
        <f t="shared" si="714"/>
        <v/>
      </c>
      <c r="U3804" s="118"/>
      <c r="V3804" s="145" t="str">
        <f t="shared" si="715"/>
        <v/>
      </c>
      <c r="W3804" s="144" t="str">
        <f t="shared" si="716"/>
        <v/>
      </c>
      <c r="X3804" s="146" t="str">
        <f>IF(C3804="","",IF(OR(C3804="Trade",C3804="Multi Position"),(X3803+V3804),IF(C3804="Deposit",(X3803+AE3804),IF(C3804="Withdrawal",(X3803-AE3804)))))</f>
        <v/>
      </c>
      <c r="Y3804" s="145" t="str">
        <f t="shared" si="717"/>
        <v/>
      </c>
      <c r="Z3804" s="118"/>
      <c r="AA3804" s="118"/>
      <c r="AB3804" s="118"/>
      <c r="AC3804" s="118"/>
      <c r="AD3804" s="118"/>
      <c r="AE3804" s="139"/>
      <c r="AF3804" s="118"/>
      <c r="AG3804" s="118"/>
      <c r="AH3804" s="147" t="str">
        <f t="shared" si="718"/>
        <v/>
      </c>
      <c r="AI3804" s="147" t="str">
        <f t="shared" si="719"/>
        <v/>
      </c>
      <c r="AJ3804" s="148" t="str">
        <f t="shared" si="708"/>
        <v/>
      </c>
      <c r="AK3804" s="148" t="str">
        <f t="shared" si="709"/>
        <v/>
      </c>
      <c r="AL3804" s="147" t="str">
        <f t="shared" si="710"/>
        <v/>
      </c>
      <c r="AM3804" s="147" t="str">
        <f t="shared" si="711"/>
        <v/>
      </c>
      <c r="AN3804" s="147" t="str">
        <f t="shared" si="712"/>
        <v/>
      </c>
      <c r="AO3804" s="118"/>
    </row>
    <row r="3805" spans="1:41">
      <c r="A3805" s="118"/>
      <c r="B3805" s="118"/>
      <c r="C3805" s="118"/>
      <c r="D3805" s="118"/>
      <c r="E3805" s="118"/>
      <c r="F3805" s="118"/>
      <c r="G3805" s="118"/>
      <c r="H3805" s="118"/>
      <c r="I3805" s="118"/>
      <c r="J3805" s="118"/>
      <c r="K3805" s="118"/>
      <c r="L3805" s="118"/>
      <c r="M3805" s="118"/>
      <c r="N3805" s="118"/>
      <c r="O3805" s="143" t="str">
        <f>IF(H3805="","",(S3805/S3805)&amp;":"&amp;ROUND(AH3805/S3805,2))</f>
        <v/>
      </c>
      <c r="P3805" s="118"/>
      <c r="Q3805" s="118"/>
      <c r="R3805" s="143" t="str">
        <f>IF(H3805="","",(S3805/S3805)&amp;":"&amp;ROUND(AI3805/S3805,2))</f>
        <v/>
      </c>
      <c r="S3805" s="144" t="str">
        <f t="shared" si="713"/>
        <v/>
      </c>
      <c r="T3805" s="145" t="str">
        <f t="shared" si="714"/>
        <v/>
      </c>
      <c r="U3805" s="118"/>
      <c r="V3805" s="145" t="str">
        <f t="shared" si="715"/>
        <v/>
      </c>
      <c r="W3805" s="144" t="str">
        <f t="shared" si="716"/>
        <v/>
      </c>
      <c r="X3805" s="146" t="str">
        <f>IF(C3805="","",IF(OR(C3805="Trade",C3805="Multi Position"),(X3804+V3805),IF(C3805="Deposit",(X3804+AE3805),IF(C3805="Withdrawal",(X3804-AE3805)))))</f>
        <v/>
      </c>
      <c r="Y3805" s="145" t="str">
        <f t="shared" si="717"/>
        <v/>
      </c>
      <c r="Z3805" s="118"/>
      <c r="AA3805" s="118"/>
      <c r="AB3805" s="118"/>
      <c r="AC3805" s="118"/>
      <c r="AD3805" s="118"/>
      <c r="AE3805" s="139"/>
      <c r="AF3805" s="118"/>
      <c r="AG3805" s="118"/>
      <c r="AH3805" s="147" t="str">
        <f t="shared" si="718"/>
        <v/>
      </c>
      <c r="AI3805" s="147" t="str">
        <f t="shared" si="719"/>
        <v/>
      </c>
      <c r="AJ3805" s="148" t="str">
        <f t="shared" si="708"/>
        <v/>
      </c>
      <c r="AK3805" s="148" t="str">
        <f t="shared" si="709"/>
        <v/>
      </c>
      <c r="AL3805" s="147" t="str">
        <f t="shared" si="710"/>
        <v/>
      </c>
      <c r="AM3805" s="147" t="str">
        <f t="shared" si="711"/>
        <v/>
      </c>
      <c r="AN3805" s="147" t="str">
        <f t="shared" si="712"/>
        <v/>
      </c>
      <c r="AO3805" s="118"/>
    </row>
    <row r="3806" spans="1:41">
      <c r="A3806" s="118"/>
      <c r="B3806" s="118"/>
      <c r="C3806" s="118"/>
      <c r="D3806" s="118"/>
      <c r="E3806" s="118"/>
      <c r="F3806" s="118"/>
      <c r="G3806" s="118"/>
      <c r="H3806" s="118"/>
      <c r="I3806" s="118"/>
      <c r="J3806" s="118"/>
      <c r="K3806" s="118"/>
      <c r="L3806" s="118"/>
      <c r="M3806" s="118"/>
      <c r="N3806" s="118"/>
      <c r="O3806" s="143" t="str">
        <f>IF(H3806="","",(S3806/S3806)&amp;":"&amp;ROUND(AH3806/S3806,2))</f>
        <v/>
      </c>
      <c r="P3806" s="118"/>
      <c r="Q3806" s="118"/>
      <c r="R3806" s="143" t="str">
        <f>IF(H3806="","",(S3806/S3806)&amp;":"&amp;ROUND(AI3806/S3806,2))</f>
        <v/>
      </c>
      <c r="S3806" s="144" t="str">
        <f t="shared" si="713"/>
        <v/>
      </c>
      <c r="T3806" s="145" t="str">
        <f t="shared" si="714"/>
        <v/>
      </c>
      <c r="U3806" s="118"/>
      <c r="V3806" s="145" t="str">
        <f t="shared" si="715"/>
        <v/>
      </c>
      <c r="W3806" s="144" t="str">
        <f t="shared" si="716"/>
        <v/>
      </c>
      <c r="X3806" s="146" t="str">
        <f>IF(C3806="","",IF(OR(C3806="Trade",C3806="Multi Position"),(X3805+V3806),IF(C3806="Deposit",(X3805+AE3806),IF(C3806="Withdrawal",(X3805-AE3806)))))</f>
        <v/>
      </c>
      <c r="Y3806" s="145" t="str">
        <f t="shared" si="717"/>
        <v/>
      </c>
      <c r="Z3806" s="118"/>
      <c r="AA3806" s="118"/>
      <c r="AB3806" s="118"/>
      <c r="AC3806" s="118"/>
      <c r="AD3806" s="118"/>
      <c r="AE3806" s="139"/>
      <c r="AF3806" s="118"/>
      <c r="AG3806" s="118"/>
      <c r="AH3806" s="147" t="str">
        <f t="shared" si="718"/>
        <v/>
      </c>
      <c r="AI3806" s="147" t="str">
        <f t="shared" si="719"/>
        <v/>
      </c>
      <c r="AJ3806" s="148" t="str">
        <f t="shared" si="708"/>
        <v/>
      </c>
      <c r="AK3806" s="148" t="str">
        <f t="shared" si="709"/>
        <v/>
      </c>
      <c r="AL3806" s="147" t="str">
        <f t="shared" si="710"/>
        <v/>
      </c>
      <c r="AM3806" s="147" t="str">
        <f t="shared" si="711"/>
        <v/>
      </c>
      <c r="AN3806" s="147" t="str">
        <f t="shared" si="712"/>
        <v/>
      </c>
      <c r="AO3806" s="118"/>
    </row>
    <row r="3807" spans="1:41">
      <c r="A3807" s="118"/>
      <c r="B3807" s="118"/>
      <c r="C3807" s="118"/>
      <c r="D3807" s="118"/>
      <c r="E3807" s="118"/>
      <c r="F3807" s="118"/>
      <c r="G3807" s="118"/>
      <c r="H3807" s="118"/>
      <c r="I3807" s="118"/>
      <c r="J3807" s="118"/>
      <c r="K3807" s="118"/>
      <c r="L3807" s="118"/>
      <c r="M3807" s="118"/>
      <c r="N3807" s="118"/>
      <c r="O3807" s="143" t="str">
        <f>IF(H3807="","",(S3807/S3807)&amp;":"&amp;ROUND(AH3807/S3807,2))</f>
        <v/>
      </c>
      <c r="P3807" s="118"/>
      <c r="Q3807" s="118"/>
      <c r="R3807" s="143" t="str">
        <f>IF(H3807="","",(S3807/S3807)&amp;":"&amp;ROUND(AI3807/S3807,2))</f>
        <v/>
      </c>
      <c r="S3807" s="144" t="str">
        <f t="shared" si="713"/>
        <v/>
      </c>
      <c r="T3807" s="145" t="str">
        <f t="shared" si="714"/>
        <v/>
      </c>
      <c r="U3807" s="118"/>
      <c r="V3807" s="145" t="str">
        <f t="shared" si="715"/>
        <v/>
      </c>
      <c r="W3807" s="144" t="str">
        <f t="shared" si="716"/>
        <v/>
      </c>
      <c r="X3807" s="146" t="str">
        <f>IF(C3807="","",IF(OR(C3807="Trade",C3807="Multi Position"),(X3806+V3807),IF(C3807="Deposit",(X3806+AE3807),IF(C3807="Withdrawal",(X3806-AE3807)))))</f>
        <v/>
      </c>
      <c r="Y3807" s="145" t="str">
        <f t="shared" si="717"/>
        <v/>
      </c>
      <c r="Z3807" s="118"/>
      <c r="AA3807" s="118"/>
      <c r="AB3807" s="118"/>
      <c r="AC3807" s="118"/>
      <c r="AD3807" s="118"/>
      <c r="AE3807" s="139"/>
      <c r="AF3807" s="118"/>
      <c r="AG3807" s="118"/>
      <c r="AH3807" s="147" t="str">
        <f t="shared" si="718"/>
        <v/>
      </c>
      <c r="AI3807" s="147" t="str">
        <f t="shared" si="719"/>
        <v/>
      </c>
      <c r="AJ3807" s="148" t="str">
        <f t="shared" si="708"/>
        <v/>
      </c>
      <c r="AK3807" s="148" t="str">
        <f t="shared" si="709"/>
        <v/>
      </c>
      <c r="AL3807" s="147" t="str">
        <f t="shared" si="710"/>
        <v/>
      </c>
      <c r="AM3807" s="147" t="str">
        <f t="shared" si="711"/>
        <v/>
      </c>
      <c r="AN3807" s="147" t="str">
        <f t="shared" si="712"/>
        <v/>
      </c>
      <c r="AO3807" s="118"/>
    </row>
    <row r="3808" spans="1:41">
      <c r="A3808" s="118"/>
      <c r="B3808" s="118"/>
      <c r="C3808" s="118"/>
      <c r="D3808" s="118"/>
      <c r="E3808" s="118"/>
      <c r="F3808" s="118"/>
      <c r="G3808" s="118"/>
      <c r="H3808" s="118"/>
      <c r="I3808" s="118"/>
      <c r="J3808" s="118"/>
      <c r="K3808" s="118"/>
      <c r="L3808" s="118"/>
      <c r="M3808" s="118"/>
      <c r="N3808" s="118"/>
      <c r="O3808" s="143" t="str">
        <f>IF(H3808="","",(S3808/S3808)&amp;":"&amp;ROUND(AH3808/S3808,2))</f>
        <v/>
      </c>
      <c r="P3808" s="118"/>
      <c r="Q3808" s="118"/>
      <c r="R3808" s="143" t="str">
        <f>IF(H3808="","",(S3808/S3808)&amp;":"&amp;ROUND(AI3808/S3808,2))</f>
        <v/>
      </c>
      <c r="S3808" s="144" t="str">
        <f t="shared" si="713"/>
        <v/>
      </c>
      <c r="T3808" s="145" t="str">
        <f t="shared" si="714"/>
        <v/>
      </c>
      <c r="U3808" s="118"/>
      <c r="V3808" s="145" t="str">
        <f t="shared" si="715"/>
        <v/>
      </c>
      <c r="W3808" s="144" t="str">
        <f t="shared" si="716"/>
        <v/>
      </c>
      <c r="X3808" s="146" t="str">
        <f>IF(C3808="","",IF(OR(C3808="Trade",C3808="Multi Position"),(X3807+V3808),IF(C3808="Deposit",(X3807+AE3808),IF(C3808="Withdrawal",(X3807-AE3808)))))</f>
        <v/>
      </c>
      <c r="Y3808" s="145" t="str">
        <f t="shared" si="717"/>
        <v/>
      </c>
      <c r="Z3808" s="118"/>
      <c r="AA3808" s="118"/>
      <c r="AB3808" s="118"/>
      <c r="AC3808" s="118"/>
      <c r="AD3808" s="118"/>
      <c r="AE3808" s="139"/>
      <c r="AF3808" s="118"/>
      <c r="AG3808" s="118"/>
      <c r="AH3808" s="147" t="str">
        <f t="shared" si="718"/>
        <v/>
      </c>
      <c r="AI3808" s="147" t="str">
        <f t="shared" si="719"/>
        <v/>
      </c>
      <c r="AJ3808" s="148" t="str">
        <f t="shared" si="708"/>
        <v/>
      </c>
      <c r="AK3808" s="148" t="str">
        <f t="shared" si="709"/>
        <v/>
      </c>
      <c r="AL3808" s="147" t="str">
        <f t="shared" si="710"/>
        <v/>
      </c>
      <c r="AM3808" s="147" t="str">
        <f t="shared" si="711"/>
        <v/>
      </c>
      <c r="AN3808" s="147" t="str">
        <f t="shared" si="712"/>
        <v/>
      </c>
      <c r="AO3808" s="118"/>
    </row>
    <row r="3809" spans="1:41">
      <c r="A3809" s="118"/>
      <c r="B3809" s="118"/>
      <c r="C3809" s="118"/>
      <c r="D3809" s="118"/>
      <c r="E3809" s="118"/>
      <c r="F3809" s="118"/>
      <c r="G3809" s="118"/>
      <c r="H3809" s="118"/>
      <c r="I3809" s="118"/>
      <c r="J3809" s="118"/>
      <c r="K3809" s="118"/>
      <c r="L3809" s="118"/>
      <c r="M3809" s="118"/>
      <c r="N3809" s="118"/>
      <c r="O3809" s="143" t="str">
        <f>IF(H3809="","",(S3809/S3809)&amp;":"&amp;ROUND(AH3809/S3809,2))</f>
        <v/>
      </c>
      <c r="P3809" s="118"/>
      <c r="Q3809" s="118"/>
      <c r="R3809" s="143" t="str">
        <f>IF(H3809="","",(S3809/S3809)&amp;":"&amp;ROUND(AI3809/S3809,2))</f>
        <v/>
      </c>
      <c r="S3809" s="144" t="str">
        <f t="shared" si="713"/>
        <v/>
      </c>
      <c r="T3809" s="145" t="str">
        <f t="shared" si="714"/>
        <v/>
      </c>
      <c r="U3809" s="118"/>
      <c r="V3809" s="145" t="str">
        <f t="shared" si="715"/>
        <v/>
      </c>
      <c r="W3809" s="144" t="str">
        <f t="shared" si="716"/>
        <v/>
      </c>
      <c r="X3809" s="146" t="str">
        <f>IF(C3809="","",IF(OR(C3809="Trade",C3809="Multi Position"),(X3808+V3809),IF(C3809="Deposit",(X3808+AE3809),IF(C3809="Withdrawal",(X3808-AE3809)))))</f>
        <v/>
      </c>
      <c r="Y3809" s="145" t="str">
        <f t="shared" si="717"/>
        <v/>
      </c>
      <c r="Z3809" s="118"/>
      <c r="AA3809" s="118"/>
      <c r="AB3809" s="118"/>
      <c r="AC3809" s="118"/>
      <c r="AD3809" s="118"/>
      <c r="AE3809" s="139"/>
      <c r="AF3809" s="118"/>
      <c r="AG3809" s="118"/>
      <c r="AH3809" s="147" t="str">
        <f t="shared" si="718"/>
        <v/>
      </c>
      <c r="AI3809" s="147" t="str">
        <f t="shared" si="719"/>
        <v/>
      </c>
      <c r="AJ3809" s="148" t="str">
        <f t="shared" si="708"/>
        <v/>
      </c>
      <c r="AK3809" s="148" t="str">
        <f t="shared" si="709"/>
        <v/>
      </c>
      <c r="AL3809" s="147" t="str">
        <f t="shared" si="710"/>
        <v/>
      </c>
      <c r="AM3809" s="147" t="str">
        <f t="shared" si="711"/>
        <v/>
      </c>
      <c r="AN3809" s="147" t="str">
        <f t="shared" si="712"/>
        <v/>
      </c>
      <c r="AO3809" s="118"/>
    </row>
    <row r="3810" spans="1:41">
      <c r="A3810" s="118"/>
      <c r="B3810" s="118"/>
      <c r="C3810" s="118"/>
      <c r="D3810" s="118"/>
      <c r="E3810" s="118"/>
      <c r="F3810" s="118"/>
      <c r="G3810" s="118"/>
      <c r="H3810" s="118"/>
      <c r="I3810" s="118"/>
      <c r="J3810" s="118"/>
      <c r="K3810" s="118"/>
      <c r="L3810" s="118"/>
      <c r="M3810" s="118"/>
      <c r="N3810" s="118"/>
      <c r="O3810" s="143" t="str">
        <f>IF(H3810="","",(S3810/S3810)&amp;":"&amp;ROUND(AH3810/S3810,2))</f>
        <v/>
      </c>
      <c r="P3810" s="118"/>
      <c r="Q3810" s="118"/>
      <c r="R3810" s="143" t="str">
        <f>IF(H3810="","",(S3810/S3810)&amp;":"&amp;ROUND(AI3810/S3810,2))</f>
        <v/>
      </c>
      <c r="S3810" s="144" t="str">
        <f t="shared" si="713"/>
        <v/>
      </c>
      <c r="T3810" s="145" t="str">
        <f t="shared" si="714"/>
        <v/>
      </c>
      <c r="U3810" s="118"/>
      <c r="V3810" s="145" t="str">
        <f t="shared" si="715"/>
        <v/>
      </c>
      <c r="W3810" s="144" t="str">
        <f t="shared" si="716"/>
        <v/>
      </c>
      <c r="X3810" s="146" t="str">
        <f>IF(C3810="","",IF(OR(C3810="Trade",C3810="Multi Position"),(X3809+V3810),IF(C3810="Deposit",(X3809+AE3810),IF(C3810="Withdrawal",(X3809-AE3810)))))</f>
        <v/>
      </c>
      <c r="Y3810" s="145" t="str">
        <f t="shared" si="717"/>
        <v/>
      </c>
      <c r="Z3810" s="118"/>
      <c r="AA3810" s="118"/>
      <c r="AB3810" s="118"/>
      <c r="AC3810" s="118"/>
      <c r="AD3810" s="118"/>
      <c r="AE3810" s="139"/>
      <c r="AF3810" s="118"/>
      <c r="AG3810" s="118"/>
      <c r="AH3810" s="147" t="str">
        <f t="shared" si="718"/>
        <v/>
      </c>
      <c r="AI3810" s="147" t="str">
        <f t="shared" si="719"/>
        <v/>
      </c>
      <c r="AJ3810" s="148" t="str">
        <f t="shared" si="708"/>
        <v/>
      </c>
      <c r="AK3810" s="148" t="str">
        <f t="shared" si="709"/>
        <v/>
      </c>
      <c r="AL3810" s="147" t="str">
        <f t="shared" si="710"/>
        <v/>
      </c>
      <c r="AM3810" s="147" t="str">
        <f t="shared" si="711"/>
        <v/>
      </c>
      <c r="AN3810" s="147" t="str">
        <f t="shared" si="712"/>
        <v/>
      </c>
      <c r="AO3810" s="118"/>
    </row>
    <row r="3811" spans="1:41">
      <c r="A3811" s="118"/>
      <c r="B3811" s="118"/>
      <c r="C3811" s="118"/>
      <c r="D3811" s="118"/>
      <c r="E3811" s="118"/>
      <c r="F3811" s="118"/>
      <c r="G3811" s="118"/>
      <c r="H3811" s="118"/>
      <c r="I3811" s="118"/>
      <c r="J3811" s="118"/>
      <c r="K3811" s="118"/>
      <c r="L3811" s="118"/>
      <c r="M3811" s="118"/>
      <c r="N3811" s="118"/>
      <c r="O3811" s="143" t="str">
        <f>IF(H3811="","",(S3811/S3811)&amp;":"&amp;ROUND(AH3811/S3811,2))</f>
        <v/>
      </c>
      <c r="P3811" s="118"/>
      <c r="Q3811" s="118"/>
      <c r="R3811" s="143" t="str">
        <f>IF(H3811="","",(S3811/S3811)&amp;":"&amp;ROUND(AI3811/S3811,2))</f>
        <v/>
      </c>
      <c r="S3811" s="144" t="str">
        <f t="shared" si="713"/>
        <v/>
      </c>
      <c r="T3811" s="145" t="str">
        <f t="shared" si="714"/>
        <v/>
      </c>
      <c r="U3811" s="118"/>
      <c r="V3811" s="145" t="str">
        <f t="shared" si="715"/>
        <v/>
      </c>
      <c r="W3811" s="144" t="str">
        <f t="shared" si="716"/>
        <v/>
      </c>
      <c r="X3811" s="146" t="str">
        <f>IF(C3811="","",IF(OR(C3811="Trade",C3811="Multi Position"),(X3810+V3811),IF(C3811="Deposit",(X3810+AE3811),IF(C3811="Withdrawal",(X3810-AE3811)))))</f>
        <v/>
      </c>
      <c r="Y3811" s="145" t="str">
        <f t="shared" si="717"/>
        <v/>
      </c>
      <c r="Z3811" s="118"/>
      <c r="AA3811" s="118"/>
      <c r="AB3811" s="118"/>
      <c r="AC3811" s="118"/>
      <c r="AD3811" s="118"/>
      <c r="AE3811" s="139"/>
      <c r="AF3811" s="118"/>
      <c r="AG3811" s="118"/>
      <c r="AH3811" s="147" t="str">
        <f t="shared" si="718"/>
        <v/>
      </c>
      <c r="AI3811" s="147" t="str">
        <f t="shared" si="719"/>
        <v/>
      </c>
      <c r="AJ3811" s="148" t="str">
        <f t="shared" si="708"/>
        <v/>
      </c>
      <c r="AK3811" s="148" t="str">
        <f t="shared" si="709"/>
        <v/>
      </c>
      <c r="AL3811" s="147" t="str">
        <f t="shared" si="710"/>
        <v/>
      </c>
      <c r="AM3811" s="147" t="str">
        <f t="shared" si="711"/>
        <v/>
      </c>
      <c r="AN3811" s="147" t="str">
        <f t="shared" si="712"/>
        <v/>
      </c>
      <c r="AO3811" s="118"/>
    </row>
    <row r="3812" spans="1:41">
      <c r="A3812" s="118"/>
      <c r="B3812" s="118"/>
      <c r="C3812" s="118"/>
      <c r="D3812" s="118"/>
      <c r="E3812" s="118"/>
      <c r="F3812" s="118"/>
      <c r="G3812" s="118"/>
      <c r="H3812" s="118"/>
      <c r="I3812" s="118"/>
      <c r="J3812" s="118"/>
      <c r="K3812" s="118"/>
      <c r="L3812" s="118"/>
      <c r="M3812" s="118"/>
      <c r="N3812" s="118"/>
      <c r="O3812" s="143" t="str">
        <f>IF(H3812="","",(S3812/S3812)&amp;":"&amp;ROUND(AH3812/S3812,2))</f>
        <v/>
      </c>
      <c r="P3812" s="118"/>
      <c r="Q3812" s="118"/>
      <c r="R3812" s="143" t="str">
        <f>IF(H3812="","",(S3812/S3812)&amp;":"&amp;ROUND(AI3812/S3812,2))</f>
        <v/>
      </c>
      <c r="S3812" s="144" t="str">
        <f t="shared" si="713"/>
        <v/>
      </c>
      <c r="T3812" s="145" t="str">
        <f t="shared" si="714"/>
        <v/>
      </c>
      <c r="U3812" s="118"/>
      <c r="V3812" s="145" t="str">
        <f t="shared" si="715"/>
        <v/>
      </c>
      <c r="W3812" s="144" t="str">
        <f t="shared" si="716"/>
        <v/>
      </c>
      <c r="X3812" s="146" t="str">
        <f>IF(C3812="","",IF(OR(C3812="Trade",C3812="Multi Position"),(X3811+V3812),IF(C3812="Deposit",(X3811+AE3812),IF(C3812="Withdrawal",(X3811-AE3812)))))</f>
        <v/>
      </c>
      <c r="Y3812" s="145" t="str">
        <f t="shared" si="717"/>
        <v/>
      </c>
      <c r="Z3812" s="118"/>
      <c r="AA3812" s="118"/>
      <c r="AB3812" s="118"/>
      <c r="AC3812" s="118"/>
      <c r="AD3812" s="118"/>
      <c r="AE3812" s="139"/>
      <c r="AF3812" s="118"/>
      <c r="AG3812" s="118"/>
      <c r="AH3812" s="147" t="str">
        <f t="shared" si="718"/>
        <v/>
      </c>
      <c r="AI3812" s="147" t="str">
        <f t="shared" si="719"/>
        <v/>
      </c>
      <c r="AJ3812" s="148" t="str">
        <f t="shared" si="708"/>
        <v/>
      </c>
      <c r="AK3812" s="148" t="str">
        <f t="shared" si="709"/>
        <v/>
      </c>
      <c r="AL3812" s="147" t="str">
        <f t="shared" si="710"/>
        <v/>
      </c>
      <c r="AM3812" s="147" t="str">
        <f t="shared" si="711"/>
        <v/>
      </c>
      <c r="AN3812" s="147" t="str">
        <f t="shared" si="712"/>
        <v/>
      </c>
      <c r="AO3812" s="118"/>
    </row>
    <row r="3813" spans="1:41">
      <c r="A3813" s="118"/>
      <c r="B3813" s="118"/>
      <c r="C3813" s="118"/>
      <c r="D3813" s="118"/>
      <c r="E3813" s="118"/>
      <c r="F3813" s="118"/>
      <c r="G3813" s="118"/>
      <c r="H3813" s="118"/>
      <c r="I3813" s="118"/>
      <c r="J3813" s="118"/>
      <c r="K3813" s="118"/>
      <c r="L3813" s="118"/>
      <c r="M3813" s="118"/>
      <c r="N3813" s="118"/>
      <c r="O3813" s="143" t="str">
        <f>IF(H3813="","",(S3813/S3813)&amp;":"&amp;ROUND(AH3813/S3813,2))</f>
        <v/>
      </c>
      <c r="P3813" s="118"/>
      <c r="Q3813" s="118"/>
      <c r="R3813" s="143" t="str">
        <f>IF(H3813="","",(S3813/S3813)&amp;":"&amp;ROUND(AI3813/S3813,2))</f>
        <v/>
      </c>
      <c r="S3813" s="144" t="str">
        <f t="shared" si="713"/>
        <v/>
      </c>
      <c r="T3813" s="145" t="str">
        <f t="shared" si="714"/>
        <v/>
      </c>
      <c r="U3813" s="118"/>
      <c r="V3813" s="145" t="str">
        <f t="shared" si="715"/>
        <v/>
      </c>
      <c r="W3813" s="144" t="str">
        <f t="shared" si="716"/>
        <v/>
      </c>
      <c r="X3813" s="146" t="str">
        <f>IF(C3813="","",IF(OR(C3813="Trade",C3813="Multi Position"),(X3812+V3813),IF(C3813="Deposit",(X3812+AE3813),IF(C3813="Withdrawal",(X3812-AE3813)))))</f>
        <v/>
      </c>
      <c r="Y3813" s="145" t="str">
        <f t="shared" si="717"/>
        <v/>
      </c>
      <c r="Z3813" s="118"/>
      <c r="AA3813" s="118"/>
      <c r="AB3813" s="118"/>
      <c r="AC3813" s="118"/>
      <c r="AD3813" s="118"/>
      <c r="AE3813" s="139"/>
      <c r="AF3813" s="118"/>
      <c r="AG3813" s="118"/>
      <c r="AH3813" s="147" t="str">
        <f t="shared" si="718"/>
        <v/>
      </c>
      <c r="AI3813" s="147" t="str">
        <f t="shared" si="719"/>
        <v/>
      </c>
      <c r="AJ3813" s="148" t="str">
        <f t="shared" si="708"/>
        <v/>
      </c>
      <c r="AK3813" s="148" t="str">
        <f t="shared" si="709"/>
        <v/>
      </c>
      <c r="AL3813" s="147" t="str">
        <f t="shared" si="710"/>
        <v/>
      </c>
      <c r="AM3813" s="147" t="str">
        <f t="shared" si="711"/>
        <v/>
      </c>
      <c r="AN3813" s="147" t="str">
        <f t="shared" si="712"/>
        <v/>
      </c>
      <c r="AO3813" s="118"/>
    </row>
    <row r="3814" spans="1:41">
      <c r="A3814" s="118"/>
      <c r="B3814" s="118"/>
      <c r="C3814" s="118"/>
      <c r="D3814" s="118"/>
      <c r="E3814" s="118"/>
      <c r="F3814" s="118"/>
      <c r="G3814" s="118"/>
      <c r="H3814" s="118"/>
      <c r="I3814" s="118"/>
      <c r="J3814" s="118"/>
      <c r="K3814" s="118"/>
      <c r="L3814" s="118"/>
      <c r="M3814" s="118"/>
      <c r="N3814" s="118"/>
      <c r="O3814" s="143" t="str">
        <f>IF(H3814="","",(S3814/S3814)&amp;":"&amp;ROUND(AH3814/S3814,2))</f>
        <v/>
      </c>
      <c r="P3814" s="118"/>
      <c r="Q3814" s="118"/>
      <c r="R3814" s="143" t="str">
        <f>IF(H3814="","",(S3814/S3814)&amp;":"&amp;ROUND(AI3814/S3814,2))</f>
        <v/>
      </c>
      <c r="S3814" s="144" t="str">
        <f t="shared" si="713"/>
        <v/>
      </c>
      <c r="T3814" s="145" t="str">
        <f t="shared" si="714"/>
        <v/>
      </c>
      <c r="U3814" s="118"/>
      <c r="V3814" s="145" t="str">
        <f t="shared" si="715"/>
        <v/>
      </c>
      <c r="W3814" s="144" t="str">
        <f t="shared" si="716"/>
        <v/>
      </c>
      <c r="X3814" s="146" t="str">
        <f>IF(C3814="","",IF(OR(C3814="Trade",C3814="Multi Position"),(X3813+V3814),IF(C3814="Deposit",(X3813+AE3814),IF(C3814="Withdrawal",(X3813-AE3814)))))</f>
        <v/>
      </c>
      <c r="Y3814" s="145" t="str">
        <f t="shared" si="717"/>
        <v/>
      </c>
      <c r="Z3814" s="118"/>
      <c r="AA3814" s="118"/>
      <c r="AB3814" s="118"/>
      <c r="AC3814" s="118"/>
      <c r="AD3814" s="118"/>
      <c r="AE3814" s="139"/>
      <c r="AF3814" s="118"/>
      <c r="AG3814" s="118"/>
      <c r="AH3814" s="147" t="str">
        <f t="shared" si="718"/>
        <v/>
      </c>
      <c r="AI3814" s="147" t="str">
        <f t="shared" si="719"/>
        <v/>
      </c>
      <c r="AJ3814" s="148" t="str">
        <f t="shared" si="708"/>
        <v/>
      </c>
      <c r="AK3814" s="148" t="str">
        <f t="shared" si="709"/>
        <v/>
      </c>
      <c r="AL3814" s="147" t="str">
        <f t="shared" si="710"/>
        <v/>
      </c>
      <c r="AM3814" s="147" t="str">
        <f t="shared" si="711"/>
        <v/>
      </c>
      <c r="AN3814" s="147" t="str">
        <f t="shared" si="712"/>
        <v/>
      </c>
      <c r="AO3814" s="118"/>
    </row>
    <row r="3815" spans="1:41">
      <c r="A3815" s="118"/>
      <c r="B3815" s="118"/>
      <c r="C3815" s="118"/>
      <c r="D3815" s="118"/>
      <c r="E3815" s="118"/>
      <c r="F3815" s="118"/>
      <c r="G3815" s="118"/>
      <c r="H3815" s="118"/>
      <c r="I3815" s="118"/>
      <c r="J3815" s="118"/>
      <c r="K3815" s="118"/>
      <c r="L3815" s="118"/>
      <c r="M3815" s="118"/>
      <c r="N3815" s="118"/>
      <c r="O3815" s="143" t="str">
        <f>IF(H3815="","",(S3815/S3815)&amp;":"&amp;ROUND(AH3815/S3815,2))</f>
        <v/>
      </c>
      <c r="P3815" s="118"/>
      <c r="Q3815" s="118"/>
      <c r="R3815" s="143" t="str">
        <f>IF(H3815="","",(S3815/S3815)&amp;":"&amp;ROUND(AI3815/S3815,2))</f>
        <v/>
      </c>
      <c r="S3815" s="144" t="str">
        <f t="shared" si="713"/>
        <v/>
      </c>
      <c r="T3815" s="145" t="str">
        <f t="shared" si="714"/>
        <v/>
      </c>
      <c r="U3815" s="118"/>
      <c r="V3815" s="145" t="str">
        <f t="shared" si="715"/>
        <v/>
      </c>
      <c r="W3815" s="144" t="str">
        <f t="shared" si="716"/>
        <v/>
      </c>
      <c r="X3815" s="146" t="str">
        <f>IF(C3815="","",IF(OR(C3815="Trade",C3815="Multi Position"),(X3814+V3815),IF(C3815="Deposit",(X3814+AE3815),IF(C3815="Withdrawal",(X3814-AE3815)))))</f>
        <v/>
      </c>
      <c r="Y3815" s="145" t="str">
        <f t="shared" si="717"/>
        <v/>
      </c>
      <c r="Z3815" s="118"/>
      <c r="AA3815" s="118"/>
      <c r="AB3815" s="118"/>
      <c r="AC3815" s="118"/>
      <c r="AD3815" s="118"/>
      <c r="AE3815" s="139"/>
      <c r="AF3815" s="118"/>
      <c r="AG3815" s="118"/>
      <c r="AH3815" s="147" t="str">
        <f t="shared" si="718"/>
        <v/>
      </c>
      <c r="AI3815" s="147" t="str">
        <f t="shared" si="719"/>
        <v/>
      </c>
      <c r="AJ3815" s="148" t="str">
        <f t="shared" si="708"/>
        <v/>
      </c>
      <c r="AK3815" s="148" t="str">
        <f t="shared" si="709"/>
        <v/>
      </c>
      <c r="AL3815" s="147" t="str">
        <f t="shared" si="710"/>
        <v/>
      </c>
      <c r="AM3815" s="147" t="str">
        <f t="shared" si="711"/>
        <v/>
      </c>
      <c r="AN3815" s="147" t="str">
        <f t="shared" si="712"/>
        <v/>
      </c>
      <c r="AO3815" s="118"/>
    </row>
    <row r="3816" spans="1:41">
      <c r="A3816" s="118"/>
      <c r="B3816" s="118"/>
      <c r="C3816" s="118"/>
      <c r="D3816" s="118"/>
      <c r="E3816" s="118"/>
      <c r="F3816" s="118"/>
      <c r="G3816" s="118"/>
      <c r="H3816" s="118"/>
      <c r="I3816" s="118"/>
      <c r="J3816" s="118"/>
      <c r="K3816" s="118"/>
      <c r="L3816" s="118"/>
      <c r="M3816" s="118"/>
      <c r="N3816" s="118"/>
      <c r="O3816" s="143" t="str">
        <f>IF(H3816="","",(S3816/S3816)&amp;":"&amp;ROUND(AH3816/S3816,2))</f>
        <v/>
      </c>
      <c r="P3816" s="118"/>
      <c r="Q3816" s="118"/>
      <c r="R3816" s="143" t="str">
        <f>IF(H3816="","",(S3816/S3816)&amp;":"&amp;ROUND(AI3816/S3816,2))</f>
        <v/>
      </c>
      <c r="S3816" s="144" t="str">
        <f t="shared" si="713"/>
        <v/>
      </c>
      <c r="T3816" s="145" t="str">
        <f t="shared" si="714"/>
        <v/>
      </c>
      <c r="U3816" s="118"/>
      <c r="V3816" s="145" t="str">
        <f t="shared" si="715"/>
        <v/>
      </c>
      <c r="W3816" s="144" t="str">
        <f t="shared" si="716"/>
        <v/>
      </c>
      <c r="X3816" s="146" t="str">
        <f>IF(C3816="","",IF(OR(C3816="Trade",C3816="Multi Position"),(X3815+V3816),IF(C3816="Deposit",(X3815+AE3816),IF(C3816="Withdrawal",(X3815-AE3816)))))</f>
        <v/>
      </c>
      <c r="Y3816" s="145" t="str">
        <f t="shared" si="717"/>
        <v/>
      </c>
      <c r="Z3816" s="118"/>
      <c r="AA3816" s="118"/>
      <c r="AB3816" s="118"/>
      <c r="AC3816" s="118"/>
      <c r="AD3816" s="118"/>
      <c r="AE3816" s="139"/>
      <c r="AF3816" s="118"/>
      <c r="AG3816" s="118"/>
      <c r="AH3816" s="147" t="str">
        <f t="shared" si="718"/>
        <v/>
      </c>
      <c r="AI3816" s="147" t="str">
        <f t="shared" si="719"/>
        <v/>
      </c>
      <c r="AJ3816" s="148" t="str">
        <f t="shared" si="708"/>
        <v/>
      </c>
      <c r="AK3816" s="148" t="str">
        <f t="shared" si="709"/>
        <v/>
      </c>
      <c r="AL3816" s="147" t="str">
        <f t="shared" si="710"/>
        <v/>
      </c>
      <c r="AM3816" s="147" t="str">
        <f t="shared" si="711"/>
        <v/>
      </c>
      <c r="AN3816" s="147" t="str">
        <f t="shared" si="712"/>
        <v/>
      </c>
      <c r="AO3816" s="118"/>
    </row>
    <row r="3817" spans="1:41">
      <c r="A3817" s="118"/>
      <c r="B3817" s="118"/>
      <c r="C3817" s="118"/>
      <c r="D3817" s="118"/>
      <c r="E3817" s="118"/>
      <c r="F3817" s="118"/>
      <c r="G3817" s="118"/>
      <c r="H3817" s="118"/>
      <c r="I3817" s="118"/>
      <c r="J3817" s="118"/>
      <c r="K3817" s="118"/>
      <c r="L3817" s="118"/>
      <c r="M3817" s="118"/>
      <c r="N3817" s="118"/>
      <c r="O3817" s="143" t="str">
        <f>IF(H3817="","",(S3817/S3817)&amp;":"&amp;ROUND(AH3817/S3817,2))</f>
        <v/>
      </c>
      <c r="P3817" s="118"/>
      <c r="Q3817" s="118"/>
      <c r="R3817" s="143" t="str">
        <f>IF(H3817="","",(S3817/S3817)&amp;":"&amp;ROUND(AI3817/S3817,2))</f>
        <v/>
      </c>
      <c r="S3817" s="144" t="str">
        <f t="shared" si="713"/>
        <v/>
      </c>
      <c r="T3817" s="145" t="str">
        <f t="shared" si="714"/>
        <v/>
      </c>
      <c r="U3817" s="118"/>
      <c r="V3817" s="145" t="str">
        <f t="shared" si="715"/>
        <v/>
      </c>
      <c r="W3817" s="144" t="str">
        <f t="shared" si="716"/>
        <v/>
      </c>
      <c r="X3817" s="146" t="str">
        <f>IF(C3817="","",IF(OR(C3817="Trade",C3817="Multi Position"),(X3816+V3817),IF(C3817="Deposit",(X3816+AE3817),IF(C3817="Withdrawal",(X3816-AE3817)))))</f>
        <v/>
      </c>
      <c r="Y3817" s="145" t="str">
        <f t="shared" si="717"/>
        <v/>
      </c>
      <c r="Z3817" s="118"/>
      <c r="AA3817" s="118"/>
      <c r="AB3817" s="118"/>
      <c r="AC3817" s="118"/>
      <c r="AD3817" s="118"/>
      <c r="AE3817" s="139"/>
      <c r="AF3817" s="118"/>
      <c r="AG3817" s="118"/>
      <c r="AH3817" s="147" t="str">
        <f t="shared" si="718"/>
        <v/>
      </c>
      <c r="AI3817" s="147" t="str">
        <f t="shared" si="719"/>
        <v/>
      </c>
      <c r="AJ3817" s="148" t="str">
        <f t="shared" si="708"/>
        <v/>
      </c>
      <c r="AK3817" s="148" t="str">
        <f t="shared" si="709"/>
        <v/>
      </c>
      <c r="AL3817" s="147" t="str">
        <f t="shared" si="710"/>
        <v/>
      </c>
      <c r="AM3817" s="147" t="str">
        <f t="shared" si="711"/>
        <v/>
      </c>
      <c r="AN3817" s="147" t="str">
        <f t="shared" si="712"/>
        <v/>
      </c>
      <c r="AO3817" s="118"/>
    </row>
    <row r="3818" spans="1:41">
      <c r="A3818" s="118"/>
      <c r="B3818" s="118"/>
      <c r="C3818" s="118"/>
      <c r="D3818" s="118"/>
      <c r="E3818" s="118"/>
      <c r="F3818" s="118"/>
      <c r="G3818" s="118"/>
      <c r="H3818" s="118"/>
      <c r="I3818" s="118"/>
      <c r="J3818" s="118"/>
      <c r="K3818" s="118"/>
      <c r="L3818" s="118"/>
      <c r="M3818" s="118"/>
      <c r="N3818" s="118"/>
      <c r="O3818" s="143" t="str">
        <f>IF(H3818="","",(S3818/S3818)&amp;":"&amp;ROUND(AH3818/S3818,2))</f>
        <v/>
      </c>
      <c r="P3818" s="118"/>
      <c r="Q3818" s="118"/>
      <c r="R3818" s="143" t="str">
        <f>IF(H3818="","",(S3818/S3818)&amp;":"&amp;ROUND(AI3818/S3818,2))</f>
        <v/>
      </c>
      <c r="S3818" s="144" t="str">
        <f t="shared" si="713"/>
        <v/>
      </c>
      <c r="T3818" s="145" t="str">
        <f t="shared" si="714"/>
        <v/>
      </c>
      <c r="U3818" s="118"/>
      <c r="V3818" s="145" t="str">
        <f t="shared" si="715"/>
        <v/>
      </c>
      <c r="W3818" s="144" t="str">
        <f t="shared" si="716"/>
        <v/>
      </c>
      <c r="X3818" s="146" t="str">
        <f>IF(C3818="","",IF(OR(C3818="Trade",C3818="Multi Position"),(X3817+V3818),IF(C3818="Deposit",(X3817+AE3818),IF(C3818="Withdrawal",(X3817-AE3818)))))</f>
        <v/>
      </c>
      <c r="Y3818" s="145" t="str">
        <f t="shared" si="717"/>
        <v/>
      </c>
      <c r="Z3818" s="118"/>
      <c r="AA3818" s="118"/>
      <c r="AB3818" s="118"/>
      <c r="AC3818" s="118"/>
      <c r="AD3818" s="118"/>
      <c r="AE3818" s="139"/>
      <c r="AF3818" s="118"/>
      <c r="AG3818" s="118"/>
      <c r="AH3818" s="147" t="str">
        <f t="shared" si="718"/>
        <v/>
      </c>
      <c r="AI3818" s="147" t="str">
        <f t="shared" si="719"/>
        <v/>
      </c>
      <c r="AJ3818" s="148" t="str">
        <f t="shared" si="708"/>
        <v/>
      </c>
      <c r="AK3818" s="148" t="str">
        <f t="shared" si="709"/>
        <v/>
      </c>
      <c r="AL3818" s="147" t="str">
        <f t="shared" si="710"/>
        <v/>
      </c>
      <c r="AM3818" s="147" t="str">
        <f t="shared" si="711"/>
        <v/>
      </c>
      <c r="AN3818" s="147" t="str">
        <f t="shared" si="712"/>
        <v/>
      </c>
      <c r="AO3818" s="118"/>
    </row>
    <row r="3819" spans="1:41">
      <c r="A3819" s="118"/>
      <c r="B3819" s="118"/>
      <c r="C3819" s="118"/>
      <c r="D3819" s="118"/>
      <c r="E3819" s="118"/>
      <c r="F3819" s="118"/>
      <c r="G3819" s="118"/>
      <c r="H3819" s="118"/>
      <c r="I3819" s="118"/>
      <c r="J3819" s="118"/>
      <c r="K3819" s="118"/>
      <c r="L3819" s="118"/>
      <c r="M3819" s="118"/>
      <c r="N3819" s="118"/>
      <c r="O3819" s="143" t="str">
        <f>IF(H3819="","",(S3819/S3819)&amp;":"&amp;ROUND(AH3819/S3819,2))</f>
        <v/>
      </c>
      <c r="P3819" s="118"/>
      <c r="Q3819" s="118"/>
      <c r="R3819" s="143" t="str">
        <f>IF(H3819="","",(S3819/S3819)&amp;":"&amp;ROUND(AI3819/S3819,2))</f>
        <v/>
      </c>
      <c r="S3819" s="144" t="str">
        <f t="shared" si="713"/>
        <v/>
      </c>
      <c r="T3819" s="145" t="str">
        <f t="shared" si="714"/>
        <v/>
      </c>
      <c r="U3819" s="118"/>
      <c r="V3819" s="145" t="str">
        <f t="shared" si="715"/>
        <v/>
      </c>
      <c r="W3819" s="144" t="str">
        <f t="shared" si="716"/>
        <v/>
      </c>
      <c r="X3819" s="146" t="str">
        <f>IF(C3819="","",IF(OR(C3819="Trade",C3819="Multi Position"),(X3818+V3819),IF(C3819="Deposit",(X3818+AE3819),IF(C3819="Withdrawal",(X3818-AE3819)))))</f>
        <v/>
      </c>
      <c r="Y3819" s="145" t="str">
        <f t="shared" si="717"/>
        <v/>
      </c>
      <c r="Z3819" s="118"/>
      <c r="AA3819" s="118"/>
      <c r="AB3819" s="118"/>
      <c r="AC3819" s="118"/>
      <c r="AD3819" s="118"/>
      <c r="AE3819" s="139"/>
      <c r="AF3819" s="118"/>
      <c r="AG3819" s="118"/>
      <c r="AH3819" s="147" t="str">
        <f t="shared" si="718"/>
        <v/>
      </c>
      <c r="AI3819" s="147" t="str">
        <f t="shared" si="719"/>
        <v/>
      </c>
      <c r="AJ3819" s="148" t="str">
        <f t="shared" si="708"/>
        <v/>
      </c>
      <c r="AK3819" s="148" t="str">
        <f t="shared" si="709"/>
        <v/>
      </c>
      <c r="AL3819" s="147" t="str">
        <f t="shared" si="710"/>
        <v/>
      </c>
      <c r="AM3819" s="147" t="str">
        <f t="shared" si="711"/>
        <v/>
      </c>
      <c r="AN3819" s="147" t="str">
        <f t="shared" si="712"/>
        <v/>
      </c>
      <c r="AO3819" s="118"/>
    </row>
    <row r="3820" spans="1:41">
      <c r="A3820" s="118"/>
      <c r="B3820" s="118"/>
      <c r="C3820" s="118"/>
      <c r="D3820" s="118"/>
      <c r="E3820" s="118"/>
      <c r="F3820" s="118"/>
      <c r="G3820" s="118"/>
      <c r="H3820" s="118"/>
      <c r="I3820" s="118"/>
      <c r="J3820" s="118"/>
      <c r="K3820" s="118"/>
      <c r="L3820" s="118"/>
      <c r="M3820" s="118"/>
      <c r="N3820" s="118"/>
      <c r="O3820" s="143" t="str">
        <f>IF(H3820="","",(S3820/S3820)&amp;":"&amp;ROUND(AH3820/S3820,2))</f>
        <v/>
      </c>
      <c r="P3820" s="118"/>
      <c r="Q3820" s="118"/>
      <c r="R3820" s="143" t="str">
        <f>IF(H3820="","",(S3820/S3820)&amp;":"&amp;ROUND(AI3820/S3820,2))</f>
        <v/>
      </c>
      <c r="S3820" s="144" t="str">
        <f t="shared" si="713"/>
        <v/>
      </c>
      <c r="T3820" s="145" t="str">
        <f t="shared" si="714"/>
        <v/>
      </c>
      <c r="U3820" s="118"/>
      <c r="V3820" s="145" t="str">
        <f t="shared" si="715"/>
        <v/>
      </c>
      <c r="W3820" s="144" t="str">
        <f t="shared" si="716"/>
        <v/>
      </c>
      <c r="X3820" s="146" t="str">
        <f>IF(C3820="","",IF(OR(C3820="Trade",C3820="Multi Position"),(X3819+V3820),IF(C3820="Deposit",(X3819+AE3820),IF(C3820="Withdrawal",(X3819-AE3820)))))</f>
        <v/>
      </c>
      <c r="Y3820" s="145" t="str">
        <f t="shared" si="717"/>
        <v/>
      </c>
      <c r="Z3820" s="118"/>
      <c r="AA3820" s="118"/>
      <c r="AB3820" s="118"/>
      <c r="AC3820" s="118"/>
      <c r="AD3820" s="118"/>
      <c r="AE3820" s="139"/>
      <c r="AF3820" s="118"/>
      <c r="AG3820" s="118"/>
      <c r="AH3820" s="147" t="str">
        <f t="shared" si="718"/>
        <v/>
      </c>
      <c r="AI3820" s="147" t="str">
        <f t="shared" si="719"/>
        <v/>
      </c>
      <c r="AJ3820" s="148" t="str">
        <f t="shared" si="708"/>
        <v/>
      </c>
      <c r="AK3820" s="148" t="str">
        <f t="shared" si="709"/>
        <v/>
      </c>
      <c r="AL3820" s="147" t="str">
        <f t="shared" si="710"/>
        <v/>
      </c>
      <c r="AM3820" s="147" t="str">
        <f t="shared" si="711"/>
        <v/>
      </c>
      <c r="AN3820" s="147" t="str">
        <f t="shared" si="712"/>
        <v/>
      </c>
      <c r="AO3820" s="118"/>
    </row>
    <row r="3821" spans="1:41">
      <c r="A3821" s="118"/>
      <c r="B3821" s="118"/>
      <c r="C3821" s="118"/>
      <c r="D3821" s="118"/>
      <c r="E3821" s="118"/>
      <c r="F3821" s="118"/>
      <c r="G3821" s="118"/>
      <c r="H3821" s="118"/>
      <c r="I3821" s="118"/>
      <c r="J3821" s="118"/>
      <c r="K3821" s="118"/>
      <c r="L3821" s="118"/>
      <c r="M3821" s="118"/>
      <c r="N3821" s="118"/>
      <c r="O3821" s="143" t="str">
        <f>IF(H3821="","",(S3821/S3821)&amp;":"&amp;ROUND(AH3821/S3821,2))</f>
        <v/>
      </c>
      <c r="P3821" s="118"/>
      <c r="Q3821" s="118"/>
      <c r="R3821" s="143" t="str">
        <f>IF(H3821="","",(S3821/S3821)&amp;":"&amp;ROUND(AI3821/S3821,2))</f>
        <v/>
      </c>
      <c r="S3821" s="144" t="str">
        <f t="shared" si="713"/>
        <v/>
      </c>
      <c r="T3821" s="145" t="str">
        <f t="shared" si="714"/>
        <v/>
      </c>
      <c r="U3821" s="118"/>
      <c r="V3821" s="145" t="str">
        <f t="shared" si="715"/>
        <v/>
      </c>
      <c r="W3821" s="144" t="str">
        <f t="shared" si="716"/>
        <v/>
      </c>
      <c r="X3821" s="146" t="str">
        <f>IF(C3821="","",IF(OR(C3821="Trade",C3821="Multi Position"),(X3820+V3821),IF(C3821="Deposit",(X3820+AE3821),IF(C3821="Withdrawal",(X3820-AE3821)))))</f>
        <v/>
      </c>
      <c r="Y3821" s="145" t="str">
        <f t="shared" si="717"/>
        <v/>
      </c>
      <c r="Z3821" s="118"/>
      <c r="AA3821" s="118"/>
      <c r="AB3821" s="118"/>
      <c r="AC3821" s="118"/>
      <c r="AD3821" s="118"/>
      <c r="AE3821" s="139"/>
      <c r="AF3821" s="118"/>
      <c r="AG3821" s="118"/>
      <c r="AH3821" s="147" t="str">
        <f t="shared" si="718"/>
        <v/>
      </c>
      <c r="AI3821" s="147" t="str">
        <f t="shared" si="719"/>
        <v/>
      </c>
      <c r="AJ3821" s="148" t="str">
        <f t="shared" si="708"/>
        <v/>
      </c>
      <c r="AK3821" s="148" t="str">
        <f t="shared" si="709"/>
        <v/>
      </c>
      <c r="AL3821" s="147" t="str">
        <f t="shared" si="710"/>
        <v/>
      </c>
      <c r="AM3821" s="147" t="str">
        <f t="shared" si="711"/>
        <v/>
      </c>
      <c r="AN3821" s="147" t="str">
        <f t="shared" si="712"/>
        <v/>
      </c>
      <c r="AO3821" s="118"/>
    </row>
    <row r="3822" spans="1:41">
      <c r="A3822" s="118"/>
      <c r="B3822" s="118"/>
      <c r="C3822" s="118"/>
      <c r="D3822" s="118"/>
      <c r="E3822" s="118"/>
      <c r="F3822" s="118"/>
      <c r="G3822" s="118"/>
      <c r="H3822" s="118"/>
      <c r="I3822" s="118"/>
      <c r="J3822" s="118"/>
      <c r="K3822" s="118"/>
      <c r="L3822" s="118"/>
      <c r="M3822" s="118"/>
      <c r="N3822" s="118"/>
      <c r="O3822" s="143" t="str">
        <f>IF(H3822="","",(S3822/S3822)&amp;":"&amp;ROUND(AH3822/S3822,2))</f>
        <v/>
      </c>
      <c r="P3822" s="118"/>
      <c r="Q3822" s="118"/>
      <c r="R3822" s="143" t="str">
        <f>IF(H3822="","",(S3822/S3822)&amp;":"&amp;ROUND(AI3822/S3822,2))</f>
        <v/>
      </c>
      <c r="S3822" s="144" t="str">
        <f t="shared" si="713"/>
        <v/>
      </c>
      <c r="T3822" s="145" t="str">
        <f t="shared" si="714"/>
        <v/>
      </c>
      <c r="U3822" s="118"/>
      <c r="V3822" s="145" t="str">
        <f t="shared" si="715"/>
        <v/>
      </c>
      <c r="W3822" s="144" t="str">
        <f t="shared" si="716"/>
        <v/>
      </c>
      <c r="X3822" s="146" t="str">
        <f>IF(C3822="","",IF(OR(C3822="Trade",C3822="Multi Position"),(X3821+V3822),IF(C3822="Deposit",(X3821+AE3822),IF(C3822="Withdrawal",(X3821-AE3822)))))</f>
        <v/>
      </c>
      <c r="Y3822" s="145" t="str">
        <f t="shared" si="717"/>
        <v/>
      </c>
      <c r="Z3822" s="118"/>
      <c r="AA3822" s="118"/>
      <c r="AB3822" s="118"/>
      <c r="AC3822" s="118"/>
      <c r="AD3822" s="118"/>
      <c r="AE3822" s="139"/>
      <c r="AF3822" s="118"/>
      <c r="AG3822" s="118"/>
      <c r="AH3822" s="147" t="str">
        <f t="shared" si="718"/>
        <v/>
      </c>
      <c r="AI3822" s="147" t="str">
        <f t="shared" si="719"/>
        <v/>
      </c>
      <c r="AJ3822" s="148" t="str">
        <f t="shared" si="708"/>
        <v/>
      </c>
      <c r="AK3822" s="148" t="str">
        <f t="shared" si="709"/>
        <v/>
      </c>
      <c r="AL3822" s="147" t="str">
        <f t="shared" si="710"/>
        <v/>
      </c>
      <c r="AM3822" s="147" t="str">
        <f t="shared" si="711"/>
        <v/>
      </c>
      <c r="AN3822" s="147" t="str">
        <f t="shared" si="712"/>
        <v/>
      </c>
      <c r="AO3822" s="118"/>
    </row>
    <row r="3823" spans="1:41">
      <c r="A3823" s="118"/>
      <c r="B3823" s="118"/>
      <c r="C3823" s="118"/>
      <c r="D3823" s="118"/>
      <c r="E3823" s="118"/>
      <c r="F3823" s="118"/>
      <c r="G3823" s="118"/>
      <c r="H3823" s="118"/>
      <c r="I3823" s="118"/>
      <c r="J3823" s="118"/>
      <c r="K3823" s="118"/>
      <c r="L3823" s="118"/>
      <c r="M3823" s="118"/>
      <c r="N3823" s="118"/>
      <c r="O3823" s="143" t="str">
        <f>IF(H3823="","",(S3823/S3823)&amp;":"&amp;ROUND(AH3823/S3823,2))</f>
        <v/>
      </c>
      <c r="P3823" s="118"/>
      <c r="Q3823" s="118"/>
      <c r="R3823" s="143" t="str">
        <f>IF(H3823="","",(S3823/S3823)&amp;":"&amp;ROUND(AI3823/S3823,2))</f>
        <v/>
      </c>
      <c r="S3823" s="144" t="str">
        <f t="shared" si="713"/>
        <v/>
      </c>
      <c r="T3823" s="145" t="str">
        <f t="shared" si="714"/>
        <v/>
      </c>
      <c r="U3823" s="118"/>
      <c r="V3823" s="145" t="str">
        <f t="shared" si="715"/>
        <v/>
      </c>
      <c r="W3823" s="144" t="str">
        <f t="shared" si="716"/>
        <v/>
      </c>
      <c r="X3823" s="146" t="str">
        <f>IF(C3823="","",IF(OR(C3823="Trade",C3823="Multi Position"),(X3822+V3823),IF(C3823="Deposit",(X3822+AE3823),IF(C3823="Withdrawal",(X3822-AE3823)))))</f>
        <v/>
      </c>
      <c r="Y3823" s="145" t="str">
        <f t="shared" si="717"/>
        <v/>
      </c>
      <c r="Z3823" s="118"/>
      <c r="AA3823" s="118"/>
      <c r="AB3823" s="118"/>
      <c r="AC3823" s="118"/>
      <c r="AD3823" s="118"/>
      <c r="AE3823" s="139"/>
      <c r="AF3823" s="118"/>
      <c r="AG3823" s="118"/>
      <c r="AH3823" s="147" t="str">
        <f t="shared" si="718"/>
        <v/>
      </c>
      <c r="AI3823" s="147" t="str">
        <f t="shared" si="719"/>
        <v/>
      </c>
      <c r="AJ3823" s="148" t="str">
        <f t="shared" si="708"/>
        <v/>
      </c>
      <c r="AK3823" s="148" t="str">
        <f t="shared" si="709"/>
        <v/>
      </c>
      <c r="AL3823" s="147" t="str">
        <f t="shared" si="710"/>
        <v/>
      </c>
      <c r="AM3823" s="147" t="str">
        <f t="shared" si="711"/>
        <v/>
      </c>
      <c r="AN3823" s="147" t="str">
        <f t="shared" si="712"/>
        <v/>
      </c>
      <c r="AO3823" s="118"/>
    </row>
    <row r="3824" spans="1:41">
      <c r="A3824" s="118"/>
      <c r="B3824" s="118"/>
      <c r="C3824" s="118"/>
      <c r="D3824" s="118"/>
      <c r="E3824" s="118"/>
      <c r="F3824" s="118"/>
      <c r="G3824" s="118"/>
      <c r="H3824" s="118"/>
      <c r="I3824" s="118"/>
      <c r="J3824" s="118"/>
      <c r="K3824" s="118"/>
      <c r="L3824" s="118"/>
      <c r="M3824" s="118"/>
      <c r="N3824" s="118"/>
      <c r="O3824" s="143" t="str">
        <f>IF(H3824="","",(S3824/S3824)&amp;":"&amp;ROUND(AH3824/S3824,2))</f>
        <v/>
      </c>
      <c r="P3824" s="118"/>
      <c r="Q3824" s="118"/>
      <c r="R3824" s="143" t="str">
        <f>IF(H3824="","",(S3824/S3824)&amp;":"&amp;ROUND(AI3824/S3824,2))</f>
        <v/>
      </c>
      <c r="S3824" s="144" t="str">
        <f t="shared" si="713"/>
        <v/>
      </c>
      <c r="T3824" s="145" t="str">
        <f t="shared" si="714"/>
        <v/>
      </c>
      <c r="U3824" s="118"/>
      <c r="V3824" s="145" t="str">
        <f t="shared" si="715"/>
        <v/>
      </c>
      <c r="W3824" s="144" t="str">
        <f t="shared" si="716"/>
        <v/>
      </c>
      <c r="X3824" s="146" t="str">
        <f>IF(C3824="","",IF(OR(C3824="Trade",C3824="Multi Position"),(X3823+V3824),IF(C3824="Deposit",(X3823+AE3824),IF(C3824="Withdrawal",(X3823-AE3824)))))</f>
        <v/>
      </c>
      <c r="Y3824" s="145" t="str">
        <f t="shared" si="717"/>
        <v/>
      </c>
      <c r="Z3824" s="118"/>
      <c r="AA3824" s="118"/>
      <c r="AB3824" s="118"/>
      <c r="AC3824" s="118"/>
      <c r="AD3824" s="118"/>
      <c r="AE3824" s="139"/>
      <c r="AF3824" s="118"/>
      <c r="AG3824" s="118"/>
      <c r="AH3824" s="147" t="str">
        <f t="shared" si="718"/>
        <v/>
      </c>
      <c r="AI3824" s="147" t="str">
        <f t="shared" si="719"/>
        <v/>
      </c>
      <c r="AJ3824" s="148" t="str">
        <f t="shared" si="708"/>
        <v/>
      </c>
      <c r="AK3824" s="148" t="str">
        <f t="shared" si="709"/>
        <v/>
      </c>
      <c r="AL3824" s="147" t="str">
        <f t="shared" si="710"/>
        <v/>
      </c>
      <c r="AM3824" s="147" t="str">
        <f t="shared" si="711"/>
        <v/>
      </c>
      <c r="AN3824" s="147" t="str">
        <f t="shared" si="712"/>
        <v/>
      </c>
      <c r="AO3824" s="118"/>
    </row>
    <row r="3825" spans="1:41">
      <c r="A3825" s="118"/>
      <c r="B3825" s="118"/>
      <c r="C3825" s="118"/>
      <c r="D3825" s="118"/>
      <c r="E3825" s="118"/>
      <c r="F3825" s="118"/>
      <c r="G3825" s="118"/>
      <c r="H3825" s="118"/>
      <c r="I3825" s="118"/>
      <c r="J3825" s="118"/>
      <c r="K3825" s="118"/>
      <c r="L3825" s="118"/>
      <c r="M3825" s="118"/>
      <c r="N3825" s="118"/>
      <c r="O3825" s="143" t="str">
        <f>IF(H3825="","",(S3825/S3825)&amp;":"&amp;ROUND(AH3825/S3825,2))</f>
        <v/>
      </c>
      <c r="P3825" s="118"/>
      <c r="Q3825" s="118"/>
      <c r="R3825" s="143" t="str">
        <f>IF(H3825="","",(S3825/S3825)&amp;":"&amp;ROUND(AI3825/S3825,2))</f>
        <v/>
      </c>
      <c r="S3825" s="144" t="str">
        <f t="shared" si="713"/>
        <v/>
      </c>
      <c r="T3825" s="145" t="str">
        <f t="shared" si="714"/>
        <v/>
      </c>
      <c r="U3825" s="118"/>
      <c r="V3825" s="145" t="str">
        <f t="shared" si="715"/>
        <v/>
      </c>
      <c r="W3825" s="144" t="str">
        <f t="shared" si="716"/>
        <v/>
      </c>
      <c r="X3825" s="146" t="str">
        <f>IF(C3825="","",IF(OR(C3825="Trade",C3825="Multi Position"),(X3824+V3825),IF(C3825="Deposit",(X3824+AE3825),IF(C3825="Withdrawal",(X3824-AE3825)))))</f>
        <v/>
      </c>
      <c r="Y3825" s="145" t="str">
        <f t="shared" si="717"/>
        <v/>
      </c>
      <c r="Z3825" s="118"/>
      <c r="AA3825" s="118"/>
      <c r="AB3825" s="118"/>
      <c r="AC3825" s="118"/>
      <c r="AD3825" s="118"/>
      <c r="AE3825" s="139"/>
      <c r="AF3825" s="118"/>
      <c r="AG3825" s="118"/>
      <c r="AH3825" s="147" t="str">
        <f t="shared" si="718"/>
        <v/>
      </c>
      <c r="AI3825" s="147" t="str">
        <f t="shared" si="719"/>
        <v/>
      </c>
      <c r="AJ3825" s="148" t="str">
        <f t="shared" si="708"/>
        <v/>
      </c>
      <c r="AK3825" s="148" t="str">
        <f t="shared" si="709"/>
        <v/>
      </c>
      <c r="AL3825" s="147" t="str">
        <f t="shared" si="710"/>
        <v/>
      </c>
      <c r="AM3825" s="147" t="str">
        <f t="shared" si="711"/>
        <v/>
      </c>
      <c r="AN3825" s="147" t="str">
        <f t="shared" si="712"/>
        <v/>
      </c>
      <c r="AO3825" s="118"/>
    </row>
    <row r="3826" spans="1:41">
      <c r="A3826" s="118"/>
      <c r="B3826" s="118"/>
      <c r="C3826" s="118"/>
      <c r="D3826" s="118"/>
      <c r="E3826" s="118"/>
      <c r="F3826" s="118"/>
      <c r="G3826" s="118"/>
      <c r="H3826" s="118"/>
      <c r="I3826" s="118"/>
      <c r="J3826" s="118"/>
      <c r="K3826" s="118"/>
      <c r="L3826" s="118"/>
      <c r="M3826" s="118"/>
      <c r="N3826" s="118"/>
      <c r="O3826" s="143" t="str">
        <f>IF(H3826="","",(S3826/S3826)&amp;":"&amp;ROUND(AH3826/S3826,2))</f>
        <v/>
      </c>
      <c r="P3826" s="118"/>
      <c r="Q3826" s="118"/>
      <c r="R3826" s="143" t="str">
        <f>IF(H3826="","",(S3826/S3826)&amp;":"&amp;ROUND(AI3826/S3826,2))</f>
        <v/>
      </c>
      <c r="S3826" s="144" t="str">
        <f t="shared" si="713"/>
        <v/>
      </c>
      <c r="T3826" s="145" t="str">
        <f t="shared" si="714"/>
        <v/>
      </c>
      <c r="U3826" s="118"/>
      <c r="V3826" s="145" t="str">
        <f t="shared" si="715"/>
        <v/>
      </c>
      <c r="W3826" s="144" t="str">
        <f t="shared" si="716"/>
        <v/>
      </c>
      <c r="X3826" s="146" t="str">
        <f>IF(C3826="","",IF(OR(C3826="Trade",C3826="Multi Position"),(X3825+V3826),IF(C3826="Deposit",(X3825+AE3826),IF(C3826="Withdrawal",(X3825-AE3826)))))</f>
        <v/>
      </c>
      <c r="Y3826" s="145" t="str">
        <f t="shared" si="717"/>
        <v/>
      </c>
      <c r="Z3826" s="118"/>
      <c r="AA3826" s="118"/>
      <c r="AB3826" s="118"/>
      <c r="AC3826" s="118"/>
      <c r="AD3826" s="118"/>
      <c r="AE3826" s="139"/>
      <c r="AF3826" s="118"/>
      <c r="AG3826" s="118"/>
      <c r="AH3826" s="147" t="str">
        <f t="shared" si="718"/>
        <v/>
      </c>
      <c r="AI3826" s="147" t="str">
        <f t="shared" si="719"/>
        <v/>
      </c>
      <c r="AJ3826" s="148" t="str">
        <f t="shared" si="708"/>
        <v/>
      </c>
      <c r="AK3826" s="148" t="str">
        <f t="shared" si="709"/>
        <v/>
      </c>
      <c r="AL3826" s="147" t="str">
        <f t="shared" si="710"/>
        <v/>
      </c>
      <c r="AM3826" s="147" t="str">
        <f t="shared" si="711"/>
        <v/>
      </c>
      <c r="AN3826" s="147" t="str">
        <f t="shared" si="712"/>
        <v/>
      </c>
      <c r="AO3826" s="118"/>
    </row>
    <row r="3827" spans="1:41">
      <c r="A3827" s="118"/>
      <c r="B3827" s="118"/>
      <c r="C3827" s="118"/>
      <c r="D3827" s="118"/>
      <c r="E3827" s="118"/>
      <c r="F3827" s="118"/>
      <c r="G3827" s="118"/>
      <c r="H3827" s="118"/>
      <c r="I3827" s="118"/>
      <c r="J3827" s="118"/>
      <c r="K3827" s="118"/>
      <c r="L3827" s="118"/>
      <c r="M3827" s="118"/>
      <c r="N3827" s="118"/>
      <c r="O3827" s="143" t="str">
        <f>IF(H3827="","",(S3827/S3827)&amp;":"&amp;ROUND(AH3827/S3827,2))</f>
        <v/>
      </c>
      <c r="P3827" s="118"/>
      <c r="Q3827" s="118"/>
      <c r="R3827" s="143" t="str">
        <f>IF(H3827="","",(S3827/S3827)&amp;":"&amp;ROUND(AI3827/S3827,2))</f>
        <v/>
      </c>
      <c r="S3827" s="144" t="str">
        <f t="shared" si="713"/>
        <v/>
      </c>
      <c r="T3827" s="145" t="str">
        <f t="shared" si="714"/>
        <v/>
      </c>
      <c r="U3827" s="118"/>
      <c r="V3827" s="145" t="str">
        <f t="shared" si="715"/>
        <v/>
      </c>
      <c r="W3827" s="144" t="str">
        <f t="shared" si="716"/>
        <v/>
      </c>
      <c r="X3827" s="146" t="str">
        <f>IF(C3827="","",IF(OR(C3827="Trade",C3827="Multi Position"),(X3826+V3827),IF(C3827="Deposit",(X3826+AE3827),IF(C3827="Withdrawal",(X3826-AE3827)))))</f>
        <v/>
      </c>
      <c r="Y3827" s="145" t="str">
        <f t="shared" si="717"/>
        <v/>
      </c>
      <c r="Z3827" s="118"/>
      <c r="AA3827" s="118"/>
      <c r="AB3827" s="118"/>
      <c r="AC3827" s="118"/>
      <c r="AD3827" s="118"/>
      <c r="AE3827" s="139"/>
      <c r="AF3827" s="118"/>
      <c r="AG3827" s="118"/>
      <c r="AH3827" s="147" t="str">
        <f t="shared" si="718"/>
        <v/>
      </c>
      <c r="AI3827" s="147" t="str">
        <f t="shared" si="719"/>
        <v/>
      </c>
      <c r="AJ3827" s="148" t="str">
        <f t="shared" si="708"/>
        <v/>
      </c>
      <c r="AK3827" s="148" t="str">
        <f t="shared" si="709"/>
        <v/>
      </c>
      <c r="AL3827" s="147" t="str">
        <f t="shared" si="710"/>
        <v/>
      </c>
      <c r="AM3827" s="147" t="str">
        <f t="shared" si="711"/>
        <v/>
      </c>
      <c r="AN3827" s="147" t="str">
        <f t="shared" si="712"/>
        <v/>
      </c>
      <c r="AO3827" s="118"/>
    </row>
    <row r="3828" spans="1:41">
      <c r="A3828" s="118"/>
      <c r="B3828" s="118"/>
      <c r="C3828" s="118"/>
      <c r="D3828" s="118"/>
      <c r="E3828" s="118"/>
      <c r="F3828" s="118"/>
      <c r="G3828" s="118"/>
      <c r="H3828" s="118"/>
      <c r="I3828" s="118"/>
      <c r="J3828" s="118"/>
      <c r="K3828" s="118"/>
      <c r="L3828" s="118"/>
      <c r="M3828" s="118"/>
      <c r="N3828" s="118"/>
      <c r="O3828" s="143" t="str">
        <f>IF(H3828="","",(S3828/S3828)&amp;":"&amp;ROUND(AH3828/S3828,2))</f>
        <v/>
      </c>
      <c r="P3828" s="118"/>
      <c r="Q3828" s="118"/>
      <c r="R3828" s="143" t="str">
        <f>IF(H3828="","",(S3828/S3828)&amp;":"&amp;ROUND(AI3828/S3828,2))</f>
        <v/>
      </c>
      <c r="S3828" s="144" t="str">
        <f t="shared" si="713"/>
        <v/>
      </c>
      <c r="T3828" s="145" t="str">
        <f t="shared" si="714"/>
        <v/>
      </c>
      <c r="U3828" s="118"/>
      <c r="V3828" s="145" t="str">
        <f t="shared" si="715"/>
        <v/>
      </c>
      <c r="W3828" s="144" t="str">
        <f t="shared" si="716"/>
        <v/>
      </c>
      <c r="X3828" s="146" t="str">
        <f>IF(C3828="","",IF(OR(C3828="Trade",C3828="Multi Position"),(X3827+V3828),IF(C3828="Deposit",(X3827+AE3828),IF(C3828="Withdrawal",(X3827-AE3828)))))</f>
        <v/>
      </c>
      <c r="Y3828" s="145" t="str">
        <f t="shared" si="717"/>
        <v/>
      </c>
      <c r="Z3828" s="118"/>
      <c r="AA3828" s="118"/>
      <c r="AB3828" s="118"/>
      <c r="AC3828" s="118"/>
      <c r="AD3828" s="118"/>
      <c r="AE3828" s="139"/>
      <c r="AF3828" s="118"/>
      <c r="AG3828" s="118"/>
      <c r="AH3828" s="147" t="str">
        <f t="shared" si="718"/>
        <v/>
      </c>
      <c r="AI3828" s="147" t="str">
        <f t="shared" si="719"/>
        <v/>
      </c>
      <c r="AJ3828" s="148" t="str">
        <f t="shared" si="708"/>
        <v/>
      </c>
      <c r="AK3828" s="148" t="str">
        <f t="shared" si="709"/>
        <v/>
      </c>
      <c r="AL3828" s="147" t="str">
        <f t="shared" si="710"/>
        <v/>
      </c>
      <c r="AM3828" s="147" t="str">
        <f t="shared" si="711"/>
        <v/>
      </c>
      <c r="AN3828" s="147" t="str">
        <f t="shared" si="712"/>
        <v/>
      </c>
      <c r="AO3828" s="118"/>
    </row>
    <row r="3829" spans="1:41">
      <c r="A3829" s="118"/>
      <c r="B3829" s="118"/>
      <c r="C3829" s="118"/>
      <c r="D3829" s="118"/>
      <c r="E3829" s="118"/>
      <c r="F3829" s="118"/>
      <c r="G3829" s="118"/>
      <c r="H3829" s="118"/>
      <c r="I3829" s="118"/>
      <c r="J3829" s="118"/>
      <c r="K3829" s="118"/>
      <c r="L3829" s="118"/>
      <c r="M3829" s="118"/>
      <c r="N3829" s="118"/>
      <c r="O3829" s="143" t="str">
        <f>IF(H3829="","",(S3829/S3829)&amp;":"&amp;ROUND(AH3829/S3829,2))</f>
        <v/>
      </c>
      <c r="P3829" s="118"/>
      <c r="Q3829" s="118"/>
      <c r="R3829" s="143" t="str">
        <f>IF(H3829="","",(S3829/S3829)&amp;":"&amp;ROUND(AI3829/S3829,2))</f>
        <v/>
      </c>
      <c r="S3829" s="144" t="str">
        <f t="shared" si="713"/>
        <v/>
      </c>
      <c r="T3829" s="145" t="str">
        <f t="shared" si="714"/>
        <v/>
      </c>
      <c r="U3829" s="118"/>
      <c r="V3829" s="145" t="str">
        <f t="shared" si="715"/>
        <v/>
      </c>
      <c r="W3829" s="144" t="str">
        <f t="shared" si="716"/>
        <v/>
      </c>
      <c r="X3829" s="146" t="str">
        <f>IF(C3829="","",IF(OR(C3829="Trade",C3829="Multi Position"),(X3828+V3829),IF(C3829="Deposit",(X3828+AE3829),IF(C3829="Withdrawal",(X3828-AE3829)))))</f>
        <v/>
      </c>
      <c r="Y3829" s="145" t="str">
        <f t="shared" si="717"/>
        <v/>
      </c>
      <c r="Z3829" s="118"/>
      <c r="AA3829" s="118"/>
      <c r="AB3829" s="118"/>
      <c r="AC3829" s="118"/>
      <c r="AD3829" s="118"/>
      <c r="AE3829" s="139"/>
      <c r="AF3829" s="118"/>
      <c r="AG3829" s="118"/>
      <c r="AH3829" s="147" t="str">
        <f t="shared" si="718"/>
        <v/>
      </c>
      <c r="AI3829" s="147" t="str">
        <f t="shared" si="719"/>
        <v/>
      </c>
      <c r="AJ3829" s="148" t="str">
        <f t="shared" si="708"/>
        <v/>
      </c>
      <c r="AK3829" s="148" t="str">
        <f t="shared" si="709"/>
        <v/>
      </c>
      <c r="AL3829" s="147" t="str">
        <f t="shared" si="710"/>
        <v/>
      </c>
      <c r="AM3829" s="147" t="str">
        <f t="shared" si="711"/>
        <v/>
      </c>
      <c r="AN3829" s="147" t="str">
        <f t="shared" si="712"/>
        <v/>
      </c>
      <c r="AO3829" s="118"/>
    </row>
    <row r="3830" spans="1:41">
      <c r="A3830" s="118"/>
      <c r="B3830" s="118"/>
      <c r="C3830" s="118"/>
      <c r="D3830" s="118"/>
      <c r="E3830" s="118"/>
      <c r="F3830" s="118"/>
      <c r="G3830" s="118"/>
      <c r="H3830" s="118"/>
      <c r="I3830" s="118"/>
      <c r="J3830" s="118"/>
      <c r="K3830" s="118"/>
      <c r="L3830" s="118"/>
      <c r="M3830" s="118"/>
      <c r="N3830" s="118"/>
      <c r="O3830" s="143" t="str">
        <f>IF(H3830="","",(S3830/S3830)&amp;":"&amp;ROUND(AH3830/S3830,2))</f>
        <v/>
      </c>
      <c r="P3830" s="118"/>
      <c r="Q3830" s="118"/>
      <c r="R3830" s="143" t="str">
        <f>IF(H3830="","",(S3830/S3830)&amp;":"&amp;ROUND(AI3830/S3830,2))</f>
        <v/>
      </c>
      <c r="S3830" s="144" t="str">
        <f t="shared" si="713"/>
        <v/>
      </c>
      <c r="T3830" s="145" t="str">
        <f t="shared" si="714"/>
        <v/>
      </c>
      <c r="U3830" s="118"/>
      <c r="V3830" s="145" t="str">
        <f t="shared" si="715"/>
        <v/>
      </c>
      <c r="W3830" s="144" t="str">
        <f t="shared" si="716"/>
        <v/>
      </c>
      <c r="X3830" s="146" t="str">
        <f>IF(C3830="","",IF(OR(C3830="Trade",C3830="Multi Position"),(X3829+V3830),IF(C3830="Deposit",(X3829+AE3830),IF(C3830="Withdrawal",(X3829-AE3830)))))</f>
        <v/>
      </c>
      <c r="Y3830" s="145" t="str">
        <f t="shared" si="717"/>
        <v/>
      </c>
      <c r="Z3830" s="118"/>
      <c r="AA3830" s="118"/>
      <c r="AB3830" s="118"/>
      <c r="AC3830" s="118"/>
      <c r="AD3830" s="118"/>
      <c r="AE3830" s="139"/>
      <c r="AF3830" s="118"/>
      <c r="AG3830" s="118"/>
      <c r="AH3830" s="147" t="str">
        <f t="shared" si="718"/>
        <v/>
      </c>
      <c r="AI3830" s="147" t="str">
        <f t="shared" si="719"/>
        <v/>
      </c>
      <c r="AJ3830" s="148" t="str">
        <f t="shared" si="708"/>
        <v/>
      </c>
      <c r="AK3830" s="148" t="str">
        <f t="shared" si="709"/>
        <v/>
      </c>
      <c r="AL3830" s="147" t="str">
        <f t="shared" si="710"/>
        <v/>
      </c>
      <c r="AM3830" s="147" t="str">
        <f t="shared" si="711"/>
        <v/>
      </c>
      <c r="AN3830" s="147" t="str">
        <f t="shared" si="712"/>
        <v/>
      </c>
      <c r="AO3830" s="118"/>
    </row>
    <row r="3831" spans="1:41">
      <c r="A3831" s="118"/>
      <c r="B3831" s="118"/>
      <c r="C3831" s="118"/>
      <c r="D3831" s="118"/>
      <c r="E3831" s="118"/>
      <c r="F3831" s="118"/>
      <c r="G3831" s="118"/>
      <c r="H3831" s="118"/>
      <c r="I3831" s="118"/>
      <c r="J3831" s="118"/>
      <c r="K3831" s="118"/>
      <c r="L3831" s="118"/>
      <c r="M3831" s="118"/>
      <c r="N3831" s="118"/>
      <c r="O3831" s="143" t="str">
        <f>IF(H3831="","",(S3831/S3831)&amp;":"&amp;ROUND(AH3831/S3831,2))</f>
        <v/>
      </c>
      <c r="P3831" s="118"/>
      <c r="Q3831" s="118"/>
      <c r="R3831" s="143" t="str">
        <f>IF(H3831="","",(S3831/S3831)&amp;":"&amp;ROUND(AI3831/S3831,2))</f>
        <v/>
      </c>
      <c r="S3831" s="144" t="str">
        <f t="shared" si="713"/>
        <v/>
      </c>
      <c r="T3831" s="145" t="str">
        <f t="shared" si="714"/>
        <v/>
      </c>
      <c r="U3831" s="118"/>
      <c r="V3831" s="145" t="str">
        <f t="shared" si="715"/>
        <v/>
      </c>
      <c r="W3831" s="144" t="str">
        <f t="shared" si="716"/>
        <v/>
      </c>
      <c r="X3831" s="146" t="str">
        <f>IF(C3831="","",IF(OR(C3831="Trade",C3831="Multi Position"),(X3830+V3831),IF(C3831="Deposit",(X3830+AE3831),IF(C3831="Withdrawal",(X3830-AE3831)))))</f>
        <v/>
      </c>
      <c r="Y3831" s="145" t="str">
        <f t="shared" si="717"/>
        <v/>
      </c>
      <c r="Z3831" s="118"/>
      <c r="AA3831" s="118"/>
      <c r="AB3831" s="118"/>
      <c r="AC3831" s="118"/>
      <c r="AD3831" s="118"/>
      <c r="AE3831" s="139"/>
      <c r="AF3831" s="118"/>
      <c r="AG3831" s="118"/>
      <c r="AH3831" s="147" t="str">
        <f t="shared" si="718"/>
        <v/>
      </c>
      <c r="AI3831" s="147" t="str">
        <f t="shared" si="719"/>
        <v/>
      </c>
      <c r="AJ3831" s="148" t="str">
        <f t="shared" si="708"/>
        <v/>
      </c>
      <c r="AK3831" s="148" t="str">
        <f t="shared" si="709"/>
        <v/>
      </c>
      <c r="AL3831" s="147" t="str">
        <f t="shared" si="710"/>
        <v/>
      </c>
      <c r="AM3831" s="147" t="str">
        <f t="shared" si="711"/>
        <v/>
      </c>
      <c r="AN3831" s="147" t="str">
        <f t="shared" si="712"/>
        <v/>
      </c>
      <c r="AO3831" s="118"/>
    </row>
    <row r="3832" spans="1:41">
      <c r="A3832" s="118"/>
      <c r="B3832" s="118"/>
      <c r="C3832" s="118"/>
      <c r="D3832" s="118"/>
      <c r="E3832" s="118"/>
      <c r="F3832" s="118"/>
      <c r="G3832" s="118"/>
      <c r="H3832" s="118"/>
      <c r="I3832" s="118"/>
      <c r="J3832" s="118"/>
      <c r="K3832" s="118"/>
      <c r="L3832" s="118"/>
      <c r="M3832" s="118"/>
      <c r="N3832" s="118"/>
      <c r="O3832" s="143" t="str">
        <f>IF(H3832="","",(S3832/S3832)&amp;":"&amp;ROUND(AH3832/S3832,2))</f>
        <v/>
      </c>
      <c r="P3832" s="118"/>
      <c r="Q3832" s="118"/>
      <c r="R3832" s="143" t="str">
        <f>IF(H3832="","",(S3832/S3832)&amp;":"&amp;ROUND(AI3832/S3832,2))</f>
        <v/>
      </c>
      <c r="S3832" s="144" t="str">
        <f t="shared" si="713"/>
        <v/>
      </c>
      <c r="T3832" s="145" t="str">
        <f t="shared" si="714"/>
        <v/>
      </c>
      <c r="U3832" s="118"/>
      <c r="V3832" s="145" t="str">
        <f t="shared" si="715"/>
        <v/>
      </c>
      <c r="W3832" s="144" t="str">
        <f t="shared" si="716"/>
        <v/>
      </c>
      <c r="X3832" s="146" t="str">
        <f>IF(C3832="","",IF(OR(C3832="Trade",C3832="Multi Position"),(X3831+V3832),IF(C3832="Deposit",(X3831+AE3832),IF(C3832="Withdrawal",(X3831-AE3832)))))</f>
        <v/>
      </c>
      <c r="Y3832" s="145" t="str">
        <f t="shared" si="717"/>
        <v/>
      </c>
      <c r="Z3832" s="118"/>
      <c r="AA3832" s="118"/>
      <c r="AB3832" s="118"/>
      <c r="AC3832" s="118"/>
      <c r="AD3832" s="118"/>
      <c r="AE3832" s="139"/>
      <c r="AF3832" s="118"/>
      <c r="AG3832" s="118"/>
      <c r="AH3832" s="147" t="str">
        <f t="shared" si="718"/>
        <v/>
      </c>
      <c r="AI3832" s="147" t="str">
        <f t="shared" si="719"/>
        <v/>
      </c>
      <c r="AJ3832" s="148" t="str">
        <f t="shared" si="708"/>
        <v/>
      </c>
      <c r="AK3832" s="148" t="str">
        <f t="shared" si="709"/>
        <v/>
      </c>
      <c r="AL3832" s="147" t="str">
        <f t="shared" si="710"/>
        <v/>
      </c>
      <c r="AM3832" s="147" t="str">
        <f t="shared" si="711"/>
        <v/>
      </c>
      <c r="AN3832" s="147" t="str">
        <f t="shared" si="712"/>
        <v/>
      </c>
      <c r="AO3832" s="118"/>
    </row>
    <row r="3833" spans="1:41">
      <c r="A3833" s="118"/>
      <c r="B3833" s="118"/>
      <c r="C3833" s="118"/>
      <c r="D3833" s="118"/>
      <c r="E3833" s="118"/>
      <c r="F3833" s="118"/>
      <c r="G3833" s="118"/>
      <c r="H3833" s="118"/>
      <c r="I3833" s="118"/>
      <c r="J3833" s="118"/>
      <c r="K3833" s="118"/>
      <c r="L3833" s="118"/>
      <c r="M3833" s="118"/>
      <c r="N3833" s="118"/>
      <c r="O3833" s="143" t="str">
        <f>IF(H3833="","",(S3833/S3833)&amp;":"&amp;ROUND(AH3833/S3833,2))</f>
        <v/>
      </c>
      <c r="P3833" s="118"/>
      <c r="Q3833" s="118"/>
      <c r="R3833" s="143" t="str">
        <f>IF(H3833="","",(S3833/S3833)&amp;":"&amp;ROUND(AI3833/S3833,2))</f>
        <v/>
      </c>
      <c r="S3833" s="144" t="str">
        <f t="shared" si="713"/>
        <v/>
      </c>
      <c r="T3833" s="145" t="str">
        <f t="shared" si="714"/>
        <v/>
      </c>
      <c r="U3833" s="118"/>
      <c r="V3833" s="145" t="str">
        <f t="shared" si="715"/>
        <v/>
      </c>
      <c r="W3833" s="144" t="str">
        <f t="shared" si="716"/>
        <v/>
      </c>
      <c r="X3833" s="146" t="str">
        <f>IF(C3833="","",IF(OR(C3833="Trade",C3833="Multi Position"),(X3832+V3833),IF(C3833="Deposit",(X3832+AE3833),IF(C3833="Withdrawal",(X3832-AE3833)))))</f>
        <v/>
      </c>
      <c r="Y3833" s="145" t="str">
        <f t="shared" si="717"/>
        <v/>
      </c>
      <c r="Z3833" s="118"/>
      <c r="AA3833" s="118"/>
      <c r="AB3833" s="118"/>
      <c r="AC3833" s="118"/>
      <c r="AD3833" s="118"/>
      <c r="AE3833" s="139"/>
      <c r="AF3833" s="118"/>
      <c r="AG3833" s="118"/>
      <c r="AH3833" s="147" t="str">
        <f t="shared" si="718"/>
        <v/>
      </c>
      <c r="AI3833" s="147" t="str">
        <f t="shared" si="719"/>
        <v/>
      </c>
      <c r="AJ3833" s="148" t="str">
        <f t="shared" si="708"/>
        <v/>
      </c>
      <c r="AK3833" s="148" t="str">
        <f t="shared" si="709"/>
        <v/>
      </c>
      <c r="AL3833" s="147" t="str">
        <f t="shared" si="710"/>
        <v/>
      </c>
      <c r="AM3833" s="147" t="str">
        <f t="shared" si="711"/>
        <v/>
      </c>
      <c r="AN3833" s="147" t="str">
        <f t="shared" si="712"/>
        <v/>
      </c>
      <c r="AO3833" s="118"/>
    </row>
    <row r="3834" spans="1:41">
      <c r="A3834" s="118"/>
      <c r="B3834" s="118"/>
      <c r="C3834" s="118"/>
      <c r="D3834" s="118"/>
      <c r="E3834" s="118"/>
      <c r="F3834" s="118"/>
      <c r="G3834" s="118"/>
      <c r="H3834" s="118"/>
      <c r="I3834" s="118"/>
      <c r="J3834" s="118"/>
      <c r="K3834" s="118"/>
      <c r="L3834" s="118"/>
      <c r="M3834" s="118"/>
      <c r="N3834" s="118"/>
      <c r="O3834" s="143" t="str">
        <f>IF(H3834="","",(S3834/S3834)&amp;":"&amp;ROUND(AH3834/S3834,2))</f>
        <v/>
      </c>
      <c r="P3834" s="118"/>
      <c r="Q3834" s="118"/>
      <c r="R3834" s="143" t="str">
        <f>IF(H3834="","",(S3834/S3834)&amp;":"&amp;ROUND(AI3834/S3834,2))</f>
        <v/>
      </c>
      <c r="S3834" s="144" t="str">
        <f t="shared" si="713"/>
        <v/>
      </c>
      <c r="T3834" s="145" t="str">
        <f t="shared" si="714"/>
        <v/>
      </c>
      <c r="U3834" s="118"/>
      <c r="V3834" s="145" t="str">
        <f t="shared" si="715"/>
        <v/>
      </c>
      <c r="W3834" s="144" t="str">
        <f t="shared" si="716"/>
        <v/>
      </c>
      <c r="X3834" s="146" t="str">
        <f>IF(C3834="","",IF(OR(C3834="Trade",C3834="Multi Position"),(X3833+V3834),IF(C3834="Deposit",(X3833+AE3834),IF(C3834="Withdrawal",(X3833-AE3834)))))</f>
        <v/>
      </c>
      <c r="Y3834" s="145" t="str">
        <f t="shared" si="717"/>
        <v/>
      </c>
      <c r="Z3834" s="118"/>
      <c r="AA3834" s="118"/>
      <c r="AB3834" s="118"/>
      <c r="AC3834" s="118"/>
      <c r="AD3834" s="118"/>
      <c r="AE3834" s="139"/>
      <c r="AF3834" s="118"/>
      <c r="AG3834" s="118"/>
      <c r="AH3834" s="147" t="str">
        <f t="shared" si="718"/>
        <v/>
      </c>
      <c r="AI3834" s="147" t="str">
        <f t="shared" si="719"/>
        <v/>
      </c>
      <c r="AJ3834" s="148" t="str">
        <f t="shared" si="708"/>
        <v/>
      </c>
      <c r="AK3834" s="148" t="str">
        <f t="shared" si="709"/>
        <v/>
      </c>
      <c r="AL3834" s="147" t="str">
        <f t="shared" si="710"/>
        <v/>
      </c>
      <c r="AM3834" s="147" t="str">
        <f t="shared" si="711"/>
        <v/>
      </c>
      <c r="AN3834" s="147" t="str">
        <f t="shared" si="712"/>
        <v/>
      </c>
      <c r="AO3834" s="118"/>
    </row>
    <row r="3835" spans="1:41">
      <c r="A3835" s="118"/>
      <c r="B3835" s="118"/>
      <c r="C3835" s="118"/>
      <c r="D3835" s="118"/>
      <c r="E3835" s="118"/>
      <c r="F3835" s="118"/>
      <c r="G3835" s="118"/>
      <c r="H3835" s="118"/>
      <c r="I3835" s="118"/>
      <c r="J3835" s="118"/>
      <c r="K3835" s="118"/>
      <c r="L3835" s="118"/>
      <c r="M3835" s="118"/>
      <c r="N3835" s="118"/>
      <c r="O3835" s="143" t="str">
        <f>IF(H3835="","",(S3835/S3835)&amp;":"&amp;ROUND(AH3835/S3835,2))</f>
        <v/>
      </c>
      <c r="P3835" s="118"/>
      <c r="Q3835" s="118"/>
      <c r="R3835" s="143" t="str">
        <f>IF(H3835="","",(S3835/S3835)&amp;":"&amp;ROUND(AI3835/S3835,2))</f>
        <v/>
      </c>
      <c r="S3835" s="144" t="str">
        <f t="shared" si="713"/>
        <v/>
      </c>
      <c r="T3835" s="145" t="str">
        <f t="shared" si="714"/>
        <v/>
      </c>
      <c r="U3835" s="118"/>
      <c r="V3835" s="145" t="str">
        <f t="shared" si="715"/>
        <v/>
      </c>
      <c r="W3835" s="144" t="str">
        <f t="shared" si="716"/>
        <v/>
      </c>
      <c r="X3835" s="146" t="str">
        <f>IF(C3835="","",IF(OR(C3835="Trade",C3835="Multi Position"),(X3834+V3835),IF(C3835="Deposit",(X3834+AE3835),IF(C3835="Withdrawal",(X3834-AE3835)))))</f>
        <v/>
      </c>
      <c r="Y3835" s="145" t="str">
        <f t="shared" si="717"/>
        <v/>
      </c>
      <c r="Z3835" s="118"/>
      <c r="AA3835" s="118"/>
      <c r="AB3835" s="118"/>
      <c r="AC3835" s="118"/>
      <c r="AD3835" s="118"/>
      <c r="AE3835" s="139"/>
      <c r="AF3835" s="118"/>
      <c r="AG3835" s="118"/>
      <c r="AH3835" s="147" t="str">
        <f t="shared" si="718"/>
        <v/>
      </c>
      <c r="AI3835" s="147" t="str">
        <f t="shared" si="719"/>
        <v/>
      </c>
      <c r="AJ3835" s="148" t="str">
        <f t="shared" si="708"/>
        <v/>
      </c>
      <c r="AK3835" s="148" t="str">
        <f t="shared" si="709"/>
        <v/>
      </c>
      <c r="AL3835" s="147" t="str">
        <f t="shared" si="710"/>
        <v/>
      </c>
      <c r="AM3835" s="147" t="str">
        <f t="shared" si="711"/>
        <v/>
      </c>
      <c r="AN3835" s="147" t="str">
        <f t="shared" si="712"/>
        <v/>
      </c>
      <c r="AO3835" s="118"/>
    </row>
    <row r="3836" spans="1:41">
      <c r="A3836" s="118"/>
      <c r="B3836" s="118"/>
      <c r="C3836" s="118"/>
      <c r="D3836" s="118"/>
      <c r="E3836" s="118"/>
      <c r="F3836" s="118"/>
      <c r="G3836" s="118"/>
      <c r="H3836" s="118"/>
      <c r="I3836" s="118"/>
      <c r="J3836" s="118"/>
      <c r="K3836" s="118"/>
      <c r="L3836" s="118"/>
      <c r="M3836" s="118"/>
      <c r="N3836" s="118"/>
      <c r="O3836" s="143" t="str">
        <f>IF(H3836="","",(S3836/S3836)&amp;":"&amp;ROUND(AH3836/S3836,2))</f>
        <v/>
      </c>
      <c r="P3836" s="118"/>
      <c r="Q3836" s="118"/>
      <c r="R3836" s="143" t="str">
        <f>IF(H3836="","",(S3836/S3836)&amp;":"&amp;ROUND(AI3836/S3836,2))</f>
        <v/>
      </c>
      <c r="S3836" s="144" t="str">
        <f t="shared" si="713"/>
        <v/>
      </c>
      <c r="T3836" s="145" t="str">
        <f t="shared" si="714"/>
        <v/>
      </c>
      <c r="U3836" s="118"/>
      <c r="V3836" s="145" t="str">
        <f t="shared" si="715"/>
        <v/>
      </c>
      <c r="W3836" s="144" t="str">
        <f t="shared" si="716"/>
        <v/>
      </c>
      <c r="X3836" s="146" t="str">
        <f>IF(C3836="","",IF(OR(C3836="Trade",C3836="Multi Position"),(X3835+V3836),IF(C3836="Deposit",(X3835+AE3836),IF(C3836="Withdrawal",(X3835-AE3836)))))</f>
        <v/>
      </c>
      <c r="Y3836" s="145" t="str">
        <f t="shared" si="717"/>
        <v/>
      </c>
      <c r="Z3836" s="118"/>
      <c r="AA3836" s="118"/>
      <c r="AB3836" s="118"/>
      <c r="AC3836" s="118"/>
      <c r="AD3836" s="118"/>
      <c r="AE3836" s="139"/>
      <c r="AF3836" s="118"/>
      <c r="AG3836" s="118"/>
      <c r="AH3836" s="147" t="str">
        <f t="shared" si="718"/>
        <v/>
      </c>
      <c r="AI3836" s="147" t="str">
        <f t="shared" si="719"/>
        <v/>
      </c>
      <c r="AJ3836" s="148" t="str">
        <f t="shared" si="708"/>
        <v/>
      </c>
      <c r="AK3836" s="148" t="str">
        <f t="shared" si="709"/>
        <v/>
      </c>
      <c r="AL3836" s="147" t="str">
        <f t="shared" si="710"/>
        <v/>
      </c>
      <c r="AM3836" s="147" t="str">
        <f t="shared" si="711"/>
        <v/>
      </c>
      <c r="AN3836" s="147" t="str">
        <f t="shared" si="712"/>
        <v/>
      </c>
      <c r="AO3836" s="118"/>
    </row>
    <row r="3837" spans="1:41">
      <c r="A3837" s="118"/>
      <c r="B3837" s="118"/>
      <c r="C3837" s="118"/>
      <c r="D3837" s="118"/>
      <c r="E3837" s="118"/>
      <c r="F3837" s="118"/>
      <c r="G3837" s="118"/>
      <c r="H3837" s="118"/>
      <c r="I3837" s="118"/>
      <c r="J3837" s="118"/>
      <c r="K3837" s="118"/>
      <c r="L3837" s="118"/>
      <c r="M3837" s="118"/>
      <c r="N3837" s="118"/>
      <c r="O3837" s="143" t="str">
        <f>IF(H3837="","",(S3837/S3837)&amp;":"&amp;ROUND(AH3837/S3837,2))</f>
        <v/>
      </c>
      <c r="P3837" s="118"/>
      <c r="Q3837" s="118"/>
      <c r="R3837" s="143" t="str">
        <f>IF(H3837="","",(S3837/S3837)&amp;":"&amp;ROUND(AI3837/S3837,2))</f>
        <v/>
      </c>
      <c r="S3837" s="144" t="str">
        <f t="shared" si="713"/>
        <v/>
      </c>
      <c r="T3837" s="145" t="str">
        <f t="shared" si="714"/>
        <v/>
      </c>
      <c r="U3837" s="118"/>
      <c r="V3837" s="145" t="str">
        <f t="shared" si="715"/>
        <v/>
      </c>
      <c r="W3837" s="144" t="str">
        <f t="shared" si="716"/>
        <v/>
      </c>
      <c r="X3837" s="146" t="str">
        <f>IF(C3837="","",IF(OR(C3837="Trade",C3837="Multi Position"),(X3836+V3837),IF(C3837="Deposit",(X3836+AE3837),IF(C3837="Withdrawal",(X3836-AE3837)))))</f>
        <v/>
      </c>
      <c r="Y3837" s="145" t="str">
        <f t="shared" si="717"/>
        <v/>
      </c>
      <c r="Z3837" s="118"/>
      <c r="AA3837" s="118"/>
      <c r="AB3837" s="118"/>
      <c r="AC3837" s="118"/>
      <c r="AD3837" s="118"/>
      <c r="AE3837" s="139"/>
      <c r="AF3837" s="118"/>
      <c r="AG3837" s="118"/>
      <c r="AH3837" s="147" t="str">
        <f t="shared" si="718"/>
        <v/>
      </c>
      <c r="AI3837" s="147" t="str">
        <f t="shared" si="719"/>
        <v/>
      </c>
      <c r="AJ3837" s="148" t="str">
        <f t="shared" si="708"/>
        <v/>
      </c>
      <c r="AK3837" s="148" t="str">
        <f t="shared" si="709"/>
        <v/>
      </c>
      <c r="AL3837" s="147" t="str">
        <f t="shared" si="710"/>
        <v/>
      </c>
      <c r="AM3837" s="147" t="str">
        <f t="shared" si="711"/>
        <v/>
      </c>
      <c r="AN3837" s="147" t="str">
        <f t="shared" si="712"/>
        <v/>
      </c>
      <c r="AO3837" s="118"/>
    </row>
    <row r="3838" spans="1:41">
      <c r="A3838" s="118"/>
      <c r="B3838" s="118"/>
      <c r="C3838" s="118"/>
      <c r="D3838" s="118"/>
      <c r="E3838" s="118"/>
      <c r="F3838" s="118"/>
      <c r="G3838" s="118"/>
      <c r="H3838" s="118"/>
      <c r="I3838" s="118"/>
      <c r="J3838" s="118"/>
      <c r="K3838" s="118"/>
      <c r="L3838" s="118"/>
      <c r="M3838" s="118"/>
      <c r="N3838" s="118"/>
      <c r="O3838" s="143" t="str">
        <f>IF(H3838="","",(S3838/S3838)&amp;":"&amp;ROUND(AH3838/S3838,2))</f>
        <v/>
      </c>
      <c r="P3838" s="118"/>
      <c r="Q3838" s="118"/>
      <c r="R3838" s="143" t="str">
        <f>IF(H3838="","",(S3838/S3838)&amp;":"&amp;ROUND(AI3838/S3838,2))</f>
        <v/>
      </c>
      <c r="S3838" s="144" t="str">
        <f t="shared" si="713"/>
        <v/>
      </c>
      <c r="T3838" s="145" t="str">
        <f t="shared" si="714"/>
        <v/>
      </c>
      <c r="U3838" s="118"/>
      <c r="V3838" s="145" t="str">
        <f t="shared" si="715"/>
        <v/>
      </c>
      <c r="W3838" s="144" t="str">
        <f t="shared" si="716"/>
        <v/>
      </c>
      <c r="X3838" s="146" t="str">
        <f>IF(C3838="","",IF(OR(C3838="Trade",C3838="Multi Position"),(X3837+V3838),IF(C3838="Deposit",(X3837+AE3838),IF(C3838="Withdrawal",(X3837-AE3838)))))</f>
        <v/>
      </c>
      <c r="Y3838" s="145" t="str">
        <f t="shared" si="717"/>
        <v/>
      </c>
      <c r="Z3838" s="118"/>
      <c r="AA3838" s="118"/>
      <c r="AB3838" s="118"/>
      <c r="AC3838" s="118"/>
      <c r="AD3838" s="118"/>
      <c r="AE3838" s="139"/>
      <c r="AF3838" s="118"/>
      <c r="AG3838" s="118"/>
      <c r="AH3838" s="147" t="str">
        <f t="shared" si="718"/>
        <v/>
      </c>
      <c r="AI3838" s="147" t="str">
        <f t="shared" si="719"/>
        <v/>
      </c>
      <c r="AJ3838" s="148" t="str">
        <f t="shared" si="708"/>
        <v/>
      </c>
      <c r="AK3838" s="148" t="str">
        <f t="shared" si="709"/>
        <v/>
      </c>
      <c r="AL3838" s="147" t="str">
        <f t="shared" si="710"/>
        <v/>
      </c>
      <c r="AM3838" s="147" t="str">
        <f t="shared" si="711"/>
        <v/>
      </c>
      <c r="AN3838" s="147" t="str">
        <f t="shared" si="712"/>
        <v/>
      </c>
      <c r="AO3838" s="118"/>
    </row>
    <row r="3839" spans="1:41">
      <c r="A3839" s="118"/>
      <c r="B3839" s="118"/>
      <c r="C3839" s="118"/>
      <c r="D3839" s="118"/>
      <c r="E3839" s="118"/>
      <c r="F3839" s="118"/>
      <c r="G3839" s="118"/>
      <c r="H3839" s="118"/>
      <c r="I3839" s="118"/>
      <c r="J3839" s="118"/>
      <c r="K3839" s="118"/>
      <c r="L3839" s="118"/>
      <c r="M3839" s="118"/>
      <c r="N3839" s="118"/>
      <c r="O3839" s="143" t="str">
        <f>IF(H3839="","",(S3839/S3839)&amp;":"&amp;ROUND(AH3839/S3839,2))</f>
        <v/>
      </c>
      <c r="P3839" s="118"/>
      <c r="Q3839" s="118"/>
      <c r="R3839" s="143" t="str">
        <f>IF(H3839="","",(S3839/S3839)&amp;":"&amp;ROUND(AI3839/S3839,2))</f>
        <v/>
      </c>
      <c r="S3839" s="144" t="str">
        <f t="shared" si="713"/>
        <v/>
      </c>
      <c r="T3839" s="145" t="str">
        <f t="shared" si="714"/>
        <v/>
      </c>
      <c r="U3839" s="118"/>
      <c r="V3839" s="145" t="str">
        <f t="shared" si="715"/>
        <v/>
      </c>
      <c r="W3839" s="144" t="str">
        <f t="shared" si="716"/>
        <v/>
      </c>
      <c r="X3839" s="146" t="str">
        <f>IF(C3839="","",IF(OR(C3839="Trade",C3839="Multi Position"),(X3838+V3839),IF(C3839="Deposit",(X3838+AE3839),IF(C3839="Withdrawal",(X3838-AE3839)))))</f>
        <v/>
      </c>
      <c r="Y3839" s="145" t="str">
        <f t="shared" si="717"/>
        <v/>
      </c>
      <c r="Z3839" s="118"/>
      <c r="AA3839" s="118"/>
      <c r="AB3839" s="118"/>
      <c r="AC3839" s="118"/>
      <c r="AD3839" s="118"/>
      <c r="AE3839" s="139"/>
      <c r="AF3839" s="118"/>
      <c r="AG3839" s="118"/>
      <c r="AH3839" s="147" t="str">
        <f t="shared" si="718"/>
        <v/>
      </c>
      <c r="AI3839" s="147" t="str">
        <f t="shared" si="719"/>
        <v/>
      </c>
      <c r="AJ3839" s="148" t="str">
        <f t="shared" si="708"/>
        <v/>
      </c>
      <c r="AK3839" s="148" t="str">
        <f t="shared" si="709"/>
        <v/>
      </c>
      <c r="AL3839" s="147" t="str">
        <f t="shared" si="710"/>
        <v/>
      </c>
      <c r="AM3839" s="147" t="str">
        <f t="shared" si="711"/>
        <v/>
      </c>
      <c r="AN3839" s="147" t="str">
        <f t="shared" si="712"/>
        <v/>
      </c>
      <c r="AO3839" s="118"/>
    </row>
    <row r="3840" spans="1:41">
      <c r="A3840" s="118"/>
      <c r="B3840" s="118"/>
      <c r="C3840" s="118"/>
      <c r="D3840" s="118"/>
      <c r="E3840" s="118"/>
      <c r="F3840" s="118"/>
      <c r="G3840" s="118"/>
      <c r="H3840" s="118"/>
      <c r="I3840" s="118"/>
      <c r="J3840" s="118"/>
      <c r="K3840" s="118"/>
      <c r="L3840" s="118"/>
      <c r="M3840" s="118"/>
      <c r="N3840" s="118"/>
      <c r="O3840" s="143" t="str">
        <f>IF(H3840="","",(S3840/S3840)&amp;":"&amp;ROUND(AH3840/S3840,2))</f>
        <v/>
      </c>
      <c r="P3840" s="118"/>
      <c r="Q3840" s="118"/>
      <c r="R3840" s="143" t="str">
        <f>IF(H3840="","",(S3840/S3840)&amp;":"&amp;ROUND(AI3840/S3840,2))</f>
        <v/>
      </c>
      <c r="S3840" s="144" t="str">
        <f t="shared" si="713"/>
        <v/>
      </c>
      <c r="T3840" s="145" t="str">
        <f t="shared" si="714"/>
        <v/>
      </c>
      <c r="U3840" s="118"/>
      <c r="V3840" s="145" t="str">
        <f t="shared" si="715"/>
        <v/>
      </c>
      <c r="W3840" s="144" t="str">
        <f t="shared" si="716"/>
        <v/>
      </c>
      <c r="X3840" s="146" t="str">
        <f>IF(C3840="","",IF(OR(C3840="Trade",C3840="Multi Position"),(X3839+V3840),IF(C3840="Deposit",(X3839+AE3840),IF(C3840="Withdrawal",(X3839-AE3840)))))</f>
        <v/>
      </c>
      <c r="Y3840" s="145" t="str">
        <f t="shared" si="717"/>
        <v/>
      </c>
      <c r="Z3840" s="118"/>
      <c r="AA3840" s="118"/>
      <c r="AB3840" s="118"/>
      <c r="AC3840" s="118"/>
      <c r="AD3840" s="118"/>
      <c r="AE3840" s="139"/>
      <c r="AF3840" s="118"/>
      <c r="AG3840" s="118"/>
      <c r="AH3840" s="147" t="str">
        <f t="shared" si="718"/>
        <v/>
      </c>
      <c r="AI3840" s="147" t="str">
        <f t="shared" si="719"/>
        <v/>
      </c>
      <c r="AJ3840" s="148" t="str">
        <f t="shared" si="708"/>
        <v/>
      </c>
      <c r="AK3840" s="148" t="str">
        <f t="shared" si="709"/>
        <v/>
      </c>
      <c r="AL3840" s="147" t="str">
        <f t="shared" si="710"/>
        <v/>
      </c>
      <c r="AM3840" s="147" t="str">
        <f t="shared" si="711"/>
        <v/>
      </c>
      <c r="AN3840" s="147" t="str">
        <f t="shared" si="712"/>
        <v/>
      </c>
      <c r="AO3840" s="118"/>
    </row>
    <row r="3841" spans="1:41">
      <c r="A3841" s="118"/>
      <c r="B3841" s="118"/>
      <c r="C3841" s="118"/>
      <c r="D3841" s="118"/>
      <c r="E3841" s="118"/>
      <c r="F3841" s="118"/>
      <c r="G3841" s="118"/>
      <c r="H3841" s="118"/>
      <c r="I3841" s="118"/>
      <c r="J3841" s="118"/>
      <c r="K3841" s="118"/>
      <c r="L3841" s="118"/>
      <c r="M3841" s="118"/>
      <c r="N3841" s="118"/>
      <c r="O3841" s="143" t="str">
        <f>IF(H3841="","",(S3841/S3841)&amp;":"&amp;ROUND(AH3841/S3841,2))</f>
        <v/>
      </c>
      <c r="P3841" s="118"/>
      <c r="Q3841" s="118"/>
      <c r="R3841" s="143" t="str">
        <f>IF(H3841="","",(S3841/S3841)&amp;":"&amp;ROUND(AI3841/S3841,2))</f>
        <v/>
      </c>
      <c r="S3841" s="144" t="str">
        <f t="shared" si="713"/>
        <v/>
      </c>
      <c r="T3841" s="145" t="str">
        <f t="shared" si="714"/>
        <v/>
      </c>
      <c r="U3841" s="118"/>
      <c r="V3841" s="145" t="str">
        <f t="shared" si="715"/>
        <v/>
      </c>
      <c r="W3841" s="144" t="str">
        <f t="shared" si="716"/>
        <v/>
      </c>
      <c r="X3841" s="146" t="str">
        <f>IF(C3841="","",IF(OR(C3841="Trade",C3841="Multi Position"),(X3840+V3841),IF(C3841="Deposit",(X3840+AE3841),IF(C3841="Withdrawal",(X3840-AE3841)))))</f>
        <v/>
      </c>
      <c r="Y3841" s="145" t="str">
        <f t="shared" si="717"/>
        <v/>
      </c>
      <c r="Z3841" s="118"/>
      <c r="AA3841" s="118"/>
      <c r="AB3841" s="118"/>
      <c r="AC3841" s="118"/>
      <c r="AD3841" s="118"/>
      <c r="AE3841" s="139"/>
      <c r="AF3841" s="118"/>
      <c r="AG3841" s="118"/>
      <c r="AH3841" s="147" t="str">
        <f t="shared" si="718"/>
        <v/>
      </c>
      <c r="AI3841" s="147" t="str">
        <f t="shared" si="719"/>
        <v/>
      </c>
      <c r="AJ3841" s="148" t="str">
        <f t="shared" si="708"/>
        <v/>
      </c>
      <c r="AK3841" s="148" t="str">
        <f t="shared" si="709"/>
        <v/>
      </c>
      <c r="AL3841" s="147" t="str">
        <f t="shared" si="710"/>
        <v/>
      </c>
      <c r="AM3841" s="147" t="str">
        <f t="shared" si="711"/>
        <v/>
      </c>
      <c r="AN3841" s="147" t="str">
        <f t="shared" si="712"/>
        <v/>
      </c>
      <c r="AO3841" s="118"/>
    </row>
    <row r="3842" spans="1:41">
      <c r="A3842" s="118"/>
      <c r="B3842" s="118"/>
      <c r="C3842" s="118"/>
      <c r="D3842" s="118"/>
      <c r="E3842" s="118"/>
      <c r="F3842" s="118"/>
      <c r="G3842" s="118"/>
      <c r="H3842" s="118"/>
      <c r="I3842" s="118"/>
      <c r="J3842" s="118"/>
      <c r="K3842" s="118"/>
      <c r="L3842" s="118"/>
      <c r="M3842" s="118"/>
      <c r="N3842" s="118"/>
      <c r="O3842" s="143" t="str">
        <f>IF(H3842="","",(S3842/S3842)&amp;":"&amp;ROUND(AH3842/S3842,2))</f>
        <v/>
      </c>
      <c r="P3842" s="118"/>
      <c r="Q3842" s="118"/>
      <c r="R3842" s="143" t="str">
        <f>IF(H3842="","",(S3842/S3842)&amp;":"&amp;ROUND(AI3842/S3842,2))</f>
        <v/>
      </c>
      <c r="S3842" s="144" t="str">
        <f t="shared" si="713"/>
        <v/>
      </c>
      <c r="T3842" s="145" t="str">
        <f t="shared" si="714"/>
        <v/>
      </c>
      <c r="U3842" s="118"/>
      <c r="V3842" s="145" t="str">
        <f t="shared" si="715"/>
        <v/>
      </c>
      <c r="W3842" s="144" t="str">
        <f t="shared" si="716"/>
        <v/>
      </c>
      <c r="X3842" s="146" t="str">
        <f>IF(C3842="","",IF(OR(C3842="Trade",C3842="Multi Position"),(X3841+V3842),IF(C3842="Deposit",(X3841+AE3842),IF(C3842="Withdrawal",(X3841-AE3842)))))</f>
        <v/>
      </c>
      <c r="Y3842" s="145" t="str">
        <f t="shared" si="717"/>
        <v/>
      </c>
      <c r="Z3842" s="118"/>
      <c r="AA3842" s="118"/>
      <c r="AB3842" s="118"/>
      <c r="AC3842" s="118"/>
      <c r="AD3842" s="118"/>
      <c r="AE3842" s="139"/>
      <c r="AF3842" s="118"/>
      <c r="AG3842" s="118"/>
      <c r="AH3842" s="147" t="str">
        <f t="shared" si="718"/>
        <v/>
      </c>
      <c r="AI3842" s="147" t="str">
        <f t="shared" si="719"/>
        <v/>
      </c>
      <c r="AJ3842" s="148" t="str">
        <f t="shared" si="708"/>
        <v/>
      </c>
      <c r="AK3842" s="148" t="str">
        <f t="shared" si="709"/>
        <v/>
      </c>
      <c r="AL3842" s="147" t="str">
        <f t="shared" si="710"/>
        <v/>
      </c>
      <c r="AM3842" s="147" t="str">
        <f t="shared" si="711"/>
        <v/>
      </c>
      <c r="AN3842" s="147" t="str">
        <f t="shared" si="712"/>
        <v/>
      </c>
      <c r="AO3842" s="118"/>
    </row>
    <row r="3843" spans="1:41">
      <c r="A3843" s="118"/>
      <c r="B3843" s="118"/>
      <c r="C3843" s="118"/>
      <c r="D3843" s="118"/>
      <c r="E3843" s="118"/>
      <c r="F3843" s="118"/>
      <c r="G3843" s="118"/>
      <c r="H3843" s="118"/>
      <c r="I3843" s="118"/>
      <c r="J3843" s="118"/>
      <c r="K3843" s="118"/>
      <c r="L3843" s="118"/>
      <c r="M3843" s="118"/>
      <c r="N3843" s="118"/>
      <c r="O3843" s="143" t="str">
        <f>IF(H3843="","",(S3843/S3843)&amp;":"&amp;ROUND(AH3843/S3843,2))</f>
        <v/>
      </c>
      <c r="P3843" s="118"/>
      <c r="Q3843" s="118"/>
      <c r="R3843" s="143" t="str">
        <f>IF(H3843="","",(S3843/S3843)&amp;":"&amp;ROUND(AI3843/S3843,2))</f>
        <v/>
      </c>
      <c r="S3843" s="144" t="str">
        <f t="shared" si="713"/>
        <v/>
      </c>
      <c r="T3843" s="145" t="str">
        <f t="shared" si="714"/>
        <v/>
      </c>
      <c r="U3843" s="118"/>
      <c r="V3843" s="145" t="str">
        <f t="shared" si="715"/>
        <v/>
      </c>
      <c r="W3843" s="144" t="str">
        <f t="shared" si="716"/>
        <v/>
      </c>
      <c r="X3843" s="146" t="str">
        <f>IF(C3843="","",IF(OR(C3843="Trade",C3843="Multi Position"),(X3842+V3843),IF(C3843="Deposit",(X3842+AE3843),IF(C3843="Withdrawal",(X3842-AE3843)))))</f>
        <v/>
      </c>
      <c r="Y3843" s="145" t="str">
        <f t="shared" si="717"/>
        <v/>
      </c>
      <c r="Z3843" s="118"/>
      <c r="AA3843" s="118"/>
      <c r="AB3843" s="118"/>
      <c r="AC3843" s="118"/>
      <c r="AD3843" s="118"/>
      <c r="AE3843" s="139"/>
      <c r="AF3843" s="118"/>
      <c r="AG3843" s="118"/>
      <c r="AH3843" s="147" t="str">
        <f t="shared" si="718"/>
        <v/>
      </c>
      <c r="AI3843" s="147" t="str">
        <f t="shared" si="719"/>
        <v/>
      </c>
      <c r="AJ3843" s="148" t="str">
        <f t="shared" si="708"/>
        <v/>
      </c>
      <c r="AK3843" s="148" t="str">
        <f t="shared" si="709"/>
        <v/>
      </c>
      <c r="AL3843" s="147" t="str">
        <f t="shared" si="710"/>
        <v/>
      </c>
      <c r="AM3843" s="147" t="str">
        <f t="shared" si="711"/>
        <v/>
      </c>
      <c r="AN3843" s="147" t="str">
        <f t="shared" si="712"/>
        <v/>
      </c>
      <c r="AO3843" s="118"/>
    </row>
    <row r="3844" spans="1:41">
      <c r="A3844" s="118"/>
      <c r="B3844" s="118"/>
      <c r="C3844" s="118"/>
      <c r="D3844" s="118"/>
      <c r="E3844" s="118"/>
      <c r="F3844" s="118"/>
      <c r="G3844" s="118"/>
      <c r="H3844" s="118"/>
      <c r="I3844" s="118"/>
      <c r="J3844" s="118"/>
      <c r="K3844" s="118"/>
      <c r="L3844" s="118"/>
      <c r="M3844" s="118"/>
      <c r="N3844" s="118"/>
      <c r="O3844" s="143" t="str">
        <f>IF(H3844="","",(S3844/S3844)&amp;":"&amp;ROUND(AH3844/S3844,2))</f>
        <v/>
      </c>
      <c r="P3844" s="118"/>
      <c r="Q3844" s="118"/>
      <c r="R3844" s="143" t="str">
        <f>IF(H3844="","",(S3844/S3844)&amp;":"&amp;ROUND(AI3844/S3844,2))</f>
        <v/>
      </c>
      <c r="S3844" s="144" t="str">
        <f t="shared" si="713"/>
        <v/>
      </c>
      <c r="T3844" s="145" t="str">
        <f t="shared" si="714"/>
        <v/>
      </c>
      <c r="U3844" s="118"/>
      <c r="V3844" s="145" t="str">
        <f t="shared" si="715"/>
        <v/>
      </c>
      <c r="W3844" s="144" t="str">
        <f t="shared" si="716"/>
        <v/>
      </c>
      <c r="X3844" s="146" t="str">
        <f>IF(C3844="","",IF(OR(C3844="Trade",C3844="Multi Position"),(X3843+V3844),IF(C3844="Deposit",(X3843+AE3844),IF(C3844="Withdrawal",(X3843-AE3844)))))</f>
        <v/>
      </c>
      <c r="Y3844" s="145" t="str">
        <f t="shared" si="717"/>
        <v/>
      </c>
      <c r="Z3844" s="118"/>
      <c r="AA3844" s="118"/>
      <c r="AB3844" s="118"/>
      <c r="AC3844" s="118"/>
      <c r="AD3844" s="118"/>
      <c r="AE3844" s="139"/>
      <c r="AF3844" s="118"/>
      <c r="AG3844" s="118"/>
      <c r="AH3844" s="147" t="str">
        <f t="shared" si="718"/>
        <v/>
      </c>
      <c r="AI3844" s="147" t="str">
        <f t="shared" si="719"/>
        <v/>
      </c>
      <c r="AJ3844" s="148" t="str">
        <f t="shared" si="708"/>
        <v/>
      </c>
      <c r="AK3844" s="148" t="str">
        <f t="shared" si="709"/>
        <v/>
      </c>
      <c r="AL3844" s="147" t="str">
        <f t="shared" si="710"/>
        <v/>
      </c>
      <c r="AM3844" s="147" t="str">
        <f t="shared" si="711"/>
        <v/>
      </c>
      <c r="AN3844" s="147" t="str">
        <f t="shared" si="712"/>
        <v/>
      </c>
      <c r="AO3844" s="118"/>
    </row>
    <row r="3845" spans="1:41">
      <c r="A3845" s="118"/>
      <c r="B3845" s="118"/>
      <c r="C3845" s="118"/>
      <c r="D3845" s="118"/>
      <c r="E3845" s="118"/>
      <c r="F3845" s="118"/>
      <c r="G3845" s="118"/>
      <c r="H3845" s="118"/>
      <c r="I3845" s="118"/>
      <c r="J3845" s="118"/>
      <c r="K3845" s="118"/>
      <c r="L3845" s="118"/>
      <c r="M3845" s="118"/>
      <c r="N3845" s="118"/>
      <c r="O3845" s="143" t="str">
        <f>IF(H3845="","",(S3845/S3845)&amp;":"&amp;ROUND(AH3845/S3845,2))</f>
        <v/>
      </c>
      <c r="P3845" s="118"/>
      <c r="Q3845" s="118"/>
      <c r="R3845" s="143" t="str">
        <f>IF(H3845="","",(S3845/S3845)&amp;":"&amp;ROUND(AI3845/S3845,2))</f>
        <v/>
      </c>
      <c r="S3845" s="144" t="str">
        <f t="shared" si="713"/>
        <v/>
      </c>
      <c r="T3845" s="145" t="str">
        <f t="shared" si="714"/>
        <v/>
      </c>
      <c r="U3845" s="118"/>
      <c r="V3845" s="145" t="str">
        <f t="shared" si="715"/>
        <v/>
      </c>
      <c r="W3845" s="144" t="str">
        <f t="shared" si="716"/>
        <v/>
      </c>
      <c r="X3845" s="146" t="str">
        <f>IF(C3845="","",IF(OR(C3845="Trade",C3845="Multi Position"),(X3844+V3845),IF(C3845="Deposit",(X3844+AE3845),IF(C3845="Withdrawal",(X3844-AE3845)))))</f>
        <v/>
      </c>
      <c r="Y3845" s="145" t="str">
        <f t="shared" si="717"/>
        <v/>
      </c>
      <c r="Z3845" s="118"/>
      <c r="AA3845" s="118"/>
      <c r="AB3845" s="118"/>
      <c r="AC3845" s="118"/>
      <c r="AD3845" s="118"/>
      <c r="AE3845" s="139"/>
      <c r="AF3845" s="118"/>
      <c r="AG3845" s="118"/>
      <c r="AH3845" s="147" t="str">
        <f t="shared" si="718"/>
        <v/>
      </c>
      <c r="AI3845" s="147" t="str">
        <f t="shared" si="719"/>
        <v/>
      </c>
      <c r="AJ3845" s="148" t="str">
        <f t="shared" si="708"/>
        <v/>
      </c>
      <c r="AK3845" s="148" t="str">
        <f t="shared" si="709"/>
        <v/>
      </c>
      <c r="AL3845" s="147" t="str">
        <f t="shared" si="710"/>
        <v/>
      </c>
      <c r="AM3845" s="147" t="str">
        <f t="shared" si="711"/>
        <v/>
      </c>
      <c r="AN3845" s="147" t="str">
        <f t="shared" si="712"/>
        <v/>
      </c>
      <c r="AO3845" s="118"/>
    </row>
    <row r="3846" spans="1:41">
      <c r="A3846" s="118"/>
      <c r="B3846" s="118"/>
      <c r="C3846" s="118"/>
      <c r="D3846" s="118"/>
      <c r="E3846" s="118"/>
      <c r="F3846" s="118"/>
      <c r="G3846" s="118"/>
      <c r="H3846" s="118"/>
      <c r="I3846" s="118"/>
      <c r="J3846" s="118"/>
      <c r="K3846" s="118"/>
      <c r="L3846" s="118"/>
      <c r="M3846" s="118"/>
      <c r="N3846" s="118"/>
      <c r="O3846" s="143" t="str">
        <f>IF(H3846="","",(S3846/S3846)&amp;":"&amp;ROUND(AH3846/S3846,2))</f>
        <v/>
      </c>
      <c r="P3846" s="118"/>
      <c r="Q3846" s="118"/>
      <c r="R3846" s="143" t="str">
        <f>IF(H3846="","",(S3846/S3846)&amp;":"&amp;ROUND(AI3846/S3846,2))</f>
        <v/>
      </c>
      <c r="S3846" s="144" t="str">
        <f t="shared" si="713"/>
        <v/>
      </c>
      <c r="T3846" s="145" t="str">
        <f t="shared" si="714"/>
        <v/>
      </c>
      <c r="U3846" s="118"/>
      <c r="V3846" s="145" t="str">
        <f t="shared" si="715"/>
        <v/>
      </c>
      <c r="W3846" s="144" t="str">
        <f t="shared" si="716"/>
        <v/>
      </c>
      <c r="X3846" s="146" t="str">
        <f>IF(C3846="","",IF(OR(C3846="Trade",C3846="Multi Position"),(X3845+V3846),IF(C3846="Deposit",(X3845+AE3846),IF(C3846="Withdrawal",(X3845-AE3846)))))</f>
        <v/>
      </c>
      <c r="Y3846" s="145" t="str">
        <f t="shared" si="717"/>
        <v/>
      </c>
      <c r="Z3846" s="118"/>
      <c r="AA3846" s="118"/>
      <c r="AB3846" s="118"/>
      <c r="AC3846" s="118"/>
      <c r="AD3846" s="118"/>
      <c r="AE3846" s="139"/>
      <c r="AF3846" s="118"/>
      <c r="AG3846" s="118"/>
      <c r="AH3846" s="147" t="str">
        <f t="shared" si="718"/>
        <v/>
      </c>
      <c r="AI3846" s="147" t="str">
        <f t="shared" si="719"/>
        <v/>
      </c>
      <c r="AJ3846" s="148" t="str">
        <f t="shared" si="708"/>
        <v/>
      </c>
      <c r="AK3846" s="148" t="str">
        <f t="shared" si="709"/>
        <v/>
      </c>
      <c r="AL3846" s="147" t="str">
        <f t="shared" si="710"/>
        <v/>
      </c>
      <c r="AM3846" s="147" t="str">
        <f t="shared" si="711"/>
        <v/>
      </c>
      <c r="AN3846" s="147" t="str">
        <f t="shared" si="712"/>
        <v/>
      </c>
      <c r="AO3846" s="118"/>
    </row>
    <row r="3847" spans="1:41">
      <c r="A3847" s="118"/>
      <c r="B3847" s="118"/>
      <c r="C3847" s="118"/>
      <c r="D3847" s="118"/>
      <c r="E3847" s="118"/>
      <c r="F3847" s="118"/>
      <c r="G3847" s="118"/>
      <c r="H3847" s="118"/>
      <c r="I3847" s="118"/>
      <c r="J3847" s="118"/>
      <c r="K3847" s="118"/>
      <c r="L3847" s="118"/>
      <c r="M3847" s="118"/>
      <c r="N3847" s="118"/>
      <c r="O3847" s="143" t="str">
        <f>IF(H3847="","",(S3847/S3847)&amp;":"&amp;ROUND(AH3847/S3847,2))</f>
        <v/>
      </c>
      <c r="P3847" s="118"/>
      <c r="Q3847" s="118"/>
      <c r="R3847" s="143" t="str">
        <f>IF(H3847="","",(S3847/S3847)&amp;":"&amp;ROUND(AI3847/S3847,2))</f>
        <v/>
      </c>
      <c r="S3847" s="144" t="str">
        <f t="shared" si="713"/>
        <v/>
      </c>
      <c r="T3847" s="145" t="str">
        <f t="shared" si="714"/>
        <v/>
      </c>
      <c r="U3847" s="118"/>
      <c r="V3847" s="145" t="str">
        <f t="shared" si="715"/>
        <v/>
      </c>
      <c r="W3847" s="144" t="str">
        <f t="shared" si="716"/>
        <v/>
      </c>
      <c r="X3847" s="146" t="str">
        <f>IF(C3847="","",IF(OR(C3847="Trade",C3847="Multi Position"),(X3846+V3847),IF(C3847="Deposit",(X3846+AE3847),IF(C3847="Withdrawal",(X3846-AE3847)))))</f>
        <v/>
      </c>
      <c r="Y3847" s="145" t="str">
        <f t="shared" si="717"/>
        <v/>
      </c>
      <c r="Z3847" s="118"/>
      <c r="AA3847" s="118"/>
      <c r="AB3847" s="118"/>
      <c r="AC3847" s="118"/>
      <c r="AD3847" s="118"/>
      <c r="AE3847" s="139"/>
      <c r="AF3847" s="118"/>
      <c r="AG3847" s="118"/>
      <c r="AH3847" s="147" t="str">
        <f t="shared" si="718"/>
        <v/>
      </c>
      <c r="AI3847" s="147" t="str">
        <f t="shared" si="719"/>
        <v/>
      </c>
      <c r="AJ3847" s="148" t="str">
        <f t="shared" si="708"/>
        <v/>
      </c>
      <c r="AK3847" s="148" t="str">
        <f t="shared" si="709"/>
        <v/>
      </c>
      <c r="AL3847" s="147" t="str">
        <f t="shared" si="710"/>
        <v/>
      </c>
      <c r="AM3847" s="147" t="str">
        <f t="shared" si="711"/>
        <v/>
      </c>
      <c r="AN3847" s="147" t="str">
        <f t="shared" si="712"/>
        <v/>
      </c>
      <c r="AO3847" s="118"/>
    </row>
    <row r="3848" spans="1:41">
      <c r="A3848" s="118"/>
      <c r="B3848" s="118"/>
      <c r="C3848" s="118"/>
      <c r="D3848" s="118"/>
      <c r="E3848" s="118"/>
      <c r="F3848" s="118"/>
      <c r="G3848" s="118"/>
      <c r="H3848" s="118"/>
      <c r="I3848" s="118"/>
      <c r="J3848" s="118"/>
      <c r="K3848" s="118"/>
      <c r="L3848" s="118"/>
      <c r="M3848" s="118"/>
      <c r="N3848" s="118"/>
      <c r="O3848" s="143" t="str">
        <f>IF(H3848="","",(S3848/S3848)&amp;":"&amp;ROUND(AH3848/S3848,2))</f>
        <v/>
      </c>
      <c r="P3848" s="118"/>
      <c r="Q3848" s="118"/>
      <c r="R3848" s="143" t="str">
        <f>IF(H3848="","",(S3848/S3848)&amp;":"&amp;ROUND(AI3848/S3848,2))</f>
        <v/>
      </c>
      <c r="S3848" s="144" t="str">
        <f t="shared" si="713"/>
        <v/>
      </c>
      <c r="T3848" s="145" t="str">
        <f t="shared" si="714"/>
        <v/>
      </c>
      <c r="U3848" s="118"/>
      <c r="V3848" s="145" t="str">
        <f t="shared" si="715"/>
        <v/>
      </c>
      <c r="W3848" s="144" t="str">
        <f t="shared" si="716"/>
        <v/>
      </c>
      <c r="X3848" s="146" t="str">
        <f>IF(C3848="","",IF(OR(C3848="Trade",C3848="Multi Position"),(X3847+V3848),IF(C3848="Deposit",(X3847+AE3848),IF(C3848="Withdrawal",(X3847-AE3848)))))</f>
        <v/>
      </c>
      <c r="Y3848" s="145" t="str">
        <f t="shared" si="717"/>
        <v/>
      </c>
      <c r="Z3848" s="118"/>
      <c r="AA3848" s="118"/>
      <c r="AB3848" s="118"/>
      <c r="AC3848" s="118"/>
      <c r="AD3848" s="118"/>
      <c r="AE3848" s="139"/>
      <c r="AF3848" s="118"/>
      <c r="AG3848" s="118"/>
      <c r="AH3848" s="147" t="str">
        <f t="shared" si="718"/>
        <v/>
      </c>
      <c r="AI3848" s="147" t="str">
        <f t="shared" si="719"/>
        <v/>
      </c>
      <c r="AJ3848" s="148" t="str">
        <f t="shared" si="708"/>
        <v/>
      </c>
      <c r="AK3848" s="148" t="str">
        <f t="shared" si="709"/>
        <v/>
      </c>
      <c r="AL3848" s="147" t="str">
        <f t="shared" si="710"/>
        <v/>
      </c>
      <c r="AM3848" s="147" t="str">
        <f t="shared" si="711"/>
        <v/>
      </c>
      <c r="AN3848" s="147" t="str">
        <f t="shared" si="712"/>
        <v/>
      </c>
      <c r="AO3848" s="118"/>
    </row>
    <row r="3849" spans="1:41">
      <c r="A3849" s="118"/>
      <c r="B3849" s="118"/>
      <c r="C3849" s="118"/>
      <c r="D3849" s="118"/>
      <c r="E3849" s="118"/>
      <c r="F3849" s="118"/>
      <c r="G3849" s="118"/>
      <c r="H3849" s="118"/>
      <c r="I3849" s="118"/>
      <c r="J3849" s="118"/>
      <c r="K3849" s="118"/>
      <c r="L3849" s="118"/>
      <c r="M3849" s="118"/>
      <c r="N3849" s="118"/>
      <c r="O3849" s="143" t="str">
        <f>IF(H3849="","",(S3849/S3849)&amp;":"&amp;ROUND(AH3849/S3849,2))</f>
        <v/>
      </c>
      <c r="P3849" s="118"/>
      <c r="Q3849" s="118"/>
      <c r="R3849" s="143" t="str">
        <f>IF(H3849="","",(S3849/S3849)&amp;":"&amp;ROUND(AI3849/S3849,2))</f>
        <v/>
      </c>
      <c r="S3849" s="144" t="str">
        <f t="shared" si="713"/>
        <v/>
      </c>
      <c r="T3849" s="145" t="str">
        <f t="shared" si="714"/>
        <v/>
      </c>
      <c r="U3849" s="118"/>
      <c r="V3849" s="145" t="str">
        <f t="shared" si="715"/>
        <v/>
      </c>
      <c r="W3849" s="144" t="str">
        <f t="shared" si="716"/>
        <v/>
      </c>
      <c r="X3849" s="146" t="str">
        <f>IF(C3849="","",IF(OR(C3849="Trade",C3849="Multi Position"),(X3848+V3849),IF(C3849="Deposit",(X3848+AE3849),IF(C3849="Withdrawal",(X3848-AE3849)))))</f>
        <v/>
      </c>
      <c r="Y3849" s="145" t="str">
        <f t="shared" si="717"/>
        <v/>
      </c>
      <c r="Z3849" s="118"/>
      <c r="AA3849" s="118"/>
      <c r="AB3849" s="118"/>
      <c r="AC3849" s="118"/>
      <c r="AD3849" s="118"/>
      <c r="AE3849" s="139"/>
      <c r="AF3849" s="118"/>
      <c r="AG3849" s="118"/>
      <c r="AH3849" s="147" t="str">
        <f t="shared" si="718"/>
        <v/>
      </c>
      <c r="AI3849" s="147" t="str">
        <f t="shared" si="719"/>
        <v/>
      </c>
      <c r="AJ3849" s="148" t="str">
        <f t="shared" si="708"/>
        <v/>
      </c>
      <c r="AK3849" s="148" t="str">
        <f t="shared" si="709"/>
        <v/>
      </c>
      <c r="AL3849" s="147" t="str">
        <f t="shared" si="710"/>
        <v/>
      </c>
      <c r="AM3849" s="147" t="str">
        <f t="shared" si="711"/>
        <v/>
      </c>
      <c r="AN3849" s="147" t="str">
        <f t="shared" si="712"/>
        <v/>
      </c>
      <c r="AO3849" s="118"/>
    </row>
    <row r="3850" spans="1:41">
      <c r="A3850" s="118"/>
      <c r="B3850" s="118"/>
      <c r="C3850" s="118"/>
      <c r="D3850" s="118"/>
      <c r="E3850" s="118"/>
      <c r="F3850" s="118"/>
      <c r="G3850" s="118"/>
      <c r="H3850" s="118"/>
      <c r="I3850" s="118"/>
      <c r="J3850" s="118"/>
      <c r="K3850" s="118"/>
      <c r="L3850" s="118"/>
      <c r="M3850" s="118"/>
      <c r="N3850" s="118"/>
      <c r="O3850" s="143" t="str">
        <f>IF(H3850="","",(S3850/S3850)&amp;":"&amp;ROUND(AH3850/S3850,2))</f>
        <v/>
      </c>
      <c r="P3850" s="118"/>
      <c r="Q3850" s="118"/>
      <c r="R3850" s="143" t="str">
        <f>IF(H3850="","",(S3850/S3850)&amp;":"&amp;ROUND(AI3850/S3850,2))</f>
        <v/>
      </c>
      <c r="S3850" s="144" t="str">
        <f t="shared" si="713"/>
        <v/>
      </c>
      <c r="T3850" s="145" t="str">
        <f t="shared" si="714"/>
        <v/>
      </c>
      <c r="U3850" s="118"/>
      <c r="V3850" s="145" t="str">
        <f t="shared" si="715"/>
        <v/>
      </c>
      <c r="W3850" s="144" t="str">
        <f t="shared" si="716"/>
        <v/>
      </c>
      <c r="X3850" s="146" t="str">
        <f>IF(C3850="","",IF(OR(C3850="Trade",C3850="Multi Position"),(X3849+V3850),IF(C3850="Deposit",(X3849+AE3850),IF(C3850="Withdrawal",(X3849-AE3850)))))</f>
        <v/>
      </c>
      <c r="Y3850" s="145" t="str">
        <f t="shared" si="717"/>
        <v/>
      </c>
      <c r="Z3850" s="118"/>
      <c r="AA3850" s="118"/>
      <c r="AB3850" s="118"/>
      <c r="AC3850" s="118"/>
      <c r="AD3850" s="118"/>
      <c r="AE3850" s="139"/>
      <c r="AF3850" s="118"/>
      <c r="AG3850" s="118"/>
      <c r="AH3850" s="147" t="str">
        <f t="shared" si="718"/>
        <v/>
      </c>
      <c r="AI3850" s="147" t="str">
        <f t="shared" si="719"/>
        <v/>
      </c>
      <c r="AJ3850" s="148" t="str">
        <f t="shared" ref="AJ3850:AJ3913" si="720">IF(V3850&lt;0,V3850/-X3850,S3850)</f>
        <v/>
      </c>
      <c r="AK3850" s="148" t="str">
        <f t="shared" ref="AK3850:AK3913" si="721">IF(V3850="","",IF(H3850="LONG",IF(V3850&gt;0,V3850/X3850,((L3850*(P3850-K3850))/X3850)),IF(V3850&gt;0,V3850/X3850,((L3850*(K3850-P3850))/X3850))))</f>
        <v/>
      </c>
      <c r="AL3850" s="147" t="str">
        <f t="shared" ref="AL3850:AL3913" si="722">IF(B3850="","",MONTH(B3850))</f>
        <v/>
      </c>
      <c r="AM3850" s="147" t="str">
        <f t="shared" ref="AM3850:AM3913" si="723">IF(B3850="","",YEAR(B3850))</f>
        <v/>
      </c>
      <c r="AN3850" s="147" t="str">
        <f t="shared" ref="AN3850:AN3913" si="724">IF(B3850="","",DAY(B3850))</f>
        <v/>
      </c>
      <c r="AO3850" s="118"/>
    </row>
    <row r="3851" spans="1:41">
      <c r="A3851" s="118"/>
      <c r="B3851" s="118"/>
      <c r="C3851" s="118"/>
      <c r="D3851" s="118"/>
      <c r="E3851" s="118"/>
      <c r="F3851" s="118"/>
      <c r="G3851" s="118"/>
      <c r="H3851" s="118"/>
      <c r="I3851" s="118"/>
      <c r="J3851" s="118"/>
      <c r="K3851" s="118"/>
      <c r="L3851" s="118"/>
      <c r="M3851" s="118"/>
      <c r="N3851" s="118"/>
      <c r="O3851" s="143" t="str">
        <f>IF(H3851="","",(S3851/S3851)&amp;":"&amp;ROUND(AH3851/S3851,2))</f>
        <v/>
      </c>
      <c r="P3851" s="118"/>
      <c r="Q3851" s="118"/>
      <c r="R3851" s="143" t="str">
        <f>IF(H3851="","",(S3851/S3851)&amp;":"&amp;ROUND(AI3851/S3851,2))</f>
        <v/>
      </c>
      <c r="S3851" s="144" t="str">
        <f t="shared" ref="S3851:S3914" si="725">IF(N3851="","",IF(H3851="LONG",(((K3851-M3851)*L3851)/X3850),(((M3851-K3851)*L3851)/X3850)))</f>
        <v/>
      </c>
      <c r="T3851" s="145" t="str">
        <f t="shared" ref="T3851:T3914" si="726">IF(K3851="","",IF(H3851="LONG",(P3851*L3851)-(K3851*L3851),(K3851*L3851)-(P3851*L3851)))</f>
        <v/>
      </c>
      <c r="U3851" s="118"/>
      <c r="V3851" s="145" t="str">
        <f t="shared" ref="V3851:V3914" si="727">IF(K3851="","",IF(T3851&lt;0,(T3851)-+U3851,(T3851)-U3851))</f>
        <v/>
      </c>
      <c r="W3851" s="144" t="str">
        <f t="shared" ref="W3851:W3914" si="728">IF(P3851="","",SUM(V3851/X3850))</f>
        <v/>
      </c>
      <c r="X3851" s="146" t="str">
        <f>IF(C3851="","",IF(OR(C3851="Trade",C3851="Multi Position"),(X3850+V3851),IF(C3851="Deposit",(X3850+AE3851),IF(C3851="Withdrawal",(X3850-AE3851)))))</f>
        <v/>
      </c>
      <c r="Y3851" s="145" t="str">
        <f t="shared" ref="Y3851:Y3914" si="729">IF(Q3851="","",INT(Q3851-B3851)&amp;" Days "&amp;TEXT(Q3851-B3851,"H"" Hrs ""m"" mins """))</f>
        <v/>
      </c>
      <c r="Z3851" s="118"/>
      <c r="AA3851" s="118"/>
      <c r="AB3851" s="118"/>
      <c r="AC3851" s="118"/>
      <c r="AD3851" s="118"/>
      <c r="AE3851" s="139"/>
      <c r="AF3851" s="118"/>
      <c r="AG3851" s="118"/>
      <c r="AH3851" s="147" t="str">
        <f t="shared" ref="AH3851:AH3914" si="730">IF(K3851="","", IF(H3851="LONG", (((N3851-K3851)*L3851)/X3850), (((K3851-N3851)*L3851)/X3850)))</f>
        <v/>
      </c>
      <c r="AI3851" s="147" t="str">
        <f t="shared" ref="AI3851:AI3914" si="731">IF(K3851="","", IF(H3851="LONG", (((P3851-K3851)*L3851)/X3850), (((K3851-P3851)*L3851)/X3850)))</f>
        <v/>
      </c>
      <c r="AJ3851" s="148" t="str">
        <f t="shared" si="720"/>
        <v/>
      </c>
      <c r="AK3851" s="148" t="str">
        <f t="shared" si="721"/>
        <v/>
      </c>
      <c r="AL3851" s="147" t="str">
        <f t="shared" si="722"/>
        <v/>
      </c>
      <c r="AM3851" s="147" t="str">
        <f t="shared" si="723"/>
        <v/>
      </c>
      <c r="AN3851" s="147" t="str">
        <f t="shared" si="724"/>
        <v/>
      </c>
      <c r="AO3851" s="118"/>
    </row>
    <row r="3852" spans="1:41">
      <c r="A3852" s="118"/>
      <c r="B3852" s="118"/>
      <c r="C3852" s="118"/>
      <c r="D3852" s="118"/>
      <c r="E3852" s="118"/>
      <c r="F3852" s="118"/>
      <c r="G3852" s="118"/>
      <c r="H3852" s="118"/>
      <c r="I3852" s="118"/>
      <c r="J3852" s="118"/>
      <c r="K3852" s="118"/>
      <c r="L3852" s="118"/>
      <c r="M3852" s="118"/>
      <c r="N3852" s="118"/>
      <c r="O3852" s="143" t="str">
        <f>IF(H3852="","",(S3852/S3852)&amp;":"&amp;ROUND(AH3852/S3852,2))</f>
        <v/>
      </c>
      <c r="P3852" s="118"/>
      <c r="Q3852" s="118"/>
      <c r="R3852" s="143" t="str">
        <f>IF(H3852="","",(S3852/S3852)&amp;":"&amp;ROUND(AI3852/S3852,2))</f>
        <v/>
      </c>
      <c r="S3852" s="144" t="str">
        <f t="shared" si="725"/>
        <v/>
      </c>
      <c r="T3852" s="145" t="str">
        <f t="shared" si="726"/>
        <v/>
      </c>
      <c r="U3852" s="118"/>
      <c r="V3852" s="145" t="str">
        <f t="shared" si="727"/>
        <v/>
      </c>
      <c r="W3852" s="144" t="str">
        <f t="shared" si="728"/>
        <v/>
      </c>
      <c r="X3852" s="146" t="str">
        <f>IF(C3852="","",IF(OR(C3852="Trade",C3852="Multi Position"),(X3851+V3852),IF(C3852="Deposit",(X3851+AE3852),IF(C3852="Withdrawal",(X3851-AE3852)))))</f>
        <v/>
      </c>
      <c r="Y3852" s="145" t="str">
        <f t="shared" si="729"/>
        <v/>
      </c>
      <c r="Z3852" s="118"/>
      <c r="AA3852" s="118"/>
      <c r="AB3852" s="118"/>
      <c r="AC3852" s="118"/>
      <c r="AD3852" s="118"/>
      <c r="AE3852" s="139"/>
      <c r="AF3852" s="118"/>
      <c r="AG3852" s="118"/>
      <c r="AH3852" s="147" t="str">
        <f t="shared" si="730"/>
        <v/>
      </c>
      <c r="AI3852" s="147" t="str">
        <f t="shared" si="731"/>
        <v/>
      </c>
      <c r="AJ3852" s="148" t="str">
        <f t="shared" si="720"/>
        <v/>
      </c>
      <c r="AK3852" s="148" t="str">
        <f t="shared" si="721"/>
        <v/>
      </c>
      <c r="AL3852" s="147" t="str">
        <f t="shared" si="722"/>
        <v/>
      </c>
      <c r="AM3852" s="147" t="str">
        <f t="shared" si="723"/>
        <v/>
      </c>
      <c r="AN3852" s="147" t="str">
        <f t="shared" si="724"/>
        <v/>
      </c>
      <c r="AO3852" s="118"/>
    </row>
    <row r="3853" spans="1:41">
      <c r="A3853" s="118"/>
      <c r="B3853" s="118"/>
      <c r="C3853" s="118"/>
      <c r="D3853" s="118"/>
      <c r="E3853" s="118"/>
      <c r="F3853" s="118"/>
      <c r="G3853" s="118"/>
      <c r="H3853" s="118"/>
      <c r="I3853" s="118"/>
      <c r="J3853" s="118"/>
      <c r="K3853" s="118"/>
      <c r="L3853" s="118"/>
      <c r="M3853" s="118"/>
      <c r="N3853" s="118"/>
      <c r="O3853" s="143" t="str">
        <f>IF(H3853="","",(S3853/S3853)&amp;":"&amp;ROUND(AH3853/S3853,2))</f>
        <v/>
      </c>
      <c r="P3853" s="118"/>
      <c r="Q3853" s="118"/>
      <c r="R3853" s="143" t="str">
        <f>IF(H3853="","",(S3853/S3853)&amp;":"&amp;ROUND(AI3853/S3853,2))</f>
        <v/>
      </c>
      <c r="S3853" s="144" t="str">
        <f t="shared" si="725"/>
        <v/>
      </c>
      <c r="T3853" s="145" t="str">
        <f t="shared" si="726"/>
        <v/>
      </c>
      <c r="U3853" s="118"/>
      <c r="V3853" s="145" t="str">
        <f t="shared" si="727"/>
        <v/>
      </c>
      <c r="W3853" s="144" t="str">
        <f t="shared" si="728"/>
        <v/>
      </c>
      <c r="X3853" s="146" t="str">
        <f>IF(C3853="","",IF(OR(C3853="Trade",C3853="Multi Position"),(X3852+V3853),IF(C3853="Deposit",(X3852+AE3853),IF(C3853="Withdrawal",(X3852-AE3853)))))</f>
        <v/>
      </c>
      <c r="Y3853" s="145" t="str">
        <f t="shared" si="729"/>
        <v/>
      </c>
      <c r="Z3853" s="118"/>
      <c r="AA3853" s="118"/>
      <c r="AB3853" s="118"/>
      <c r="AC3853" s="118"/>
      <c r="AD3853" s="118"/>
      <c r="AE3853" s="139"/>
      <c r="AF3853" s="118"/>
      <c r="AG3853" s="118"/>
      <c r="AH3853" s="147" t="str">
        <f t="shared" si="730"/>
        <v/>
      </c>
      <c r="AI3853" s="147" t="str">
        <f t="shared" si="731"/>
        <v/>
      </c>
      <c r="AJ3853" s="148" t="str">
        <f t="shared" si="720"/>
        <v/>
      </c>
      <c r="AK3853" s="148" t="str">
        <f t="shared" si="721"/>
        <v/>
      </c>
      <c r="AL3853" s="147" t="str">
        <f t="shared" si="722"/>
        <v/>
      </c>
      <c r="AM3853" s="147" t="str">
        <f t="shared" si="723"/>
        <v/>
      </c>
      <c r="AN3853" s="147" t="str">
        <f t="shared" si="724"/>
        <v/>
      </c>
      <c r="AO3853" s="118"/>
    </row>
    <row r="3854" spans="1:41">
      <c r="A3854" s="118"/>
      <c r="B3854" s="118"/>
      <c r="C3854" s="118"/>
      <c r="D3854" s="118"/>
      <c r="E3854" s="118"/>
      <c r="F3854" s="118"/>
      <c r="G3854" s="118"/>
      <c r="H3854" s="118"/>
      <c r="I3854" s="118"/>
      <c r="J3854" s="118"/>
      <c r="K3854" s="118"/>
      <c r="L3854" s="118"/>
      <c r="M3854" s="118"/>
      <c r="N3854" s="118"/>
      <c r="O3854" s="143" t="str">
        <f>IF(H3854="","",(S3854/S3854)&amp;":"&amp;ROUND(AH3854/S3854,2))</f>
        <v/>
      </c>
      <c r="P3854" s="118"/>
      <c r="Q3854" s="118"/>
      <c r="R3854" s="143" t="str">
        <f>IF(H3854="","",(S3854/S3854)&amp;":"&amp;ROUND(AI3854/S3854,2))</f>
        <v/>
      </c>
      <c r="S3854" s="144" t="str">
        <f t="shared" si="725"/>
        <v/>
      </c>
      <c r="T3854" s="145" t="str">
        <f t="shared" si="726"/>
        <v/>
      </c>
      <c r="U3854" s="118"/>
      <c r="V3854" s="145" t="str">
        <f t="shared" si="727"/>
        <v/>
      </c>
      <c r="W3854" s="144" t="str">
        <f t="shared" si="728"/>
        <v/>
      </c>
      <c r="X3854" s="146" t="str">
        <f>IF(C3854="","",IF(OR(C3854="Trade",C3854="Multi Position"),(X3853+V3854),IF(C3854="Deposit",(X3853+AE3854),IF(C3854="Withdrawal",(X3853-AE3854)))))</f>
        <v/>
      </c>
      <c r="Y3854" s="145" t="str">
        <f t="shared" si="729"/>
        <v/>
      </c>
      <c r="Z3854" s="118"/>
      <c r="AA3854" s="118"/>
      <c r="AB3854" s="118"/>
      <c r="AC3854" s="118"/>
      <c r="AD3854" s="118"/>
      <c r="AE3854" s="139"/>
      <c r="AF3854" s="118"/>
      <c r="AG3854" s="118"/>
      <c r="AH3854" s="147" t="str">
        <f t="shared" si="730"/>
        <v/>
      </c>
      <c r="AI3854" s="147" t="str">
        <f t="shared" si="731"/>
        <v/>
      </c>
      <c r="AJ3854" s="148" t="str">
        <f t="shared" si="720"/>
        <v/>
      </c>
      <c r="AK3854" s="148" t="str">
        <f t="shared" si="721"/>
        <v/>
      </c>
      <c r="AL3854" s="147" t="str">
        <f t="shared" si="722"/>
        <v/>
      </c>
      <c r="AM3854" s="147" t="str">
        <f t="shared" si="723"/>
        <v/>
      </c>
      <c r="AN3854" s="147" t="str">
        <f t="shared" si="724"/>
        <v/>
      </c>
      <c r="AO3854" s="118"/>
    </row>
    <row r="3855" spans="1:41">
      <c r="A3855" s="118"/>
      <c r="B3855" s="118"/>
      <c r="C3855" s="118"/>
      <c r="D3855" s="118"/>
      <c r="E3855" s="118"/>
      <c r="F3855" s="118"/>
      <c r="G3855" s="118"/>
      <c r="H3855" s="118"/>
      <c r="I3855" s="118"/>
      <c r="J3855" s="118"/>
      <c r="K3855" s="118"/>
      <c r="L3855" s="118"/>
      <c r="M3855" s="118"/>
      <c r="N3855" s="118"/>
      <c r="O3855" s="143" t="str">
        <f>IF(H3855="","",(S3855/S3855)&amp;":"&amp;ROUND(AH3855/S3855,2))</f>
        <v/>
      </c>
      <c r="P3855" s="118"/>
      <c r="Q3855" s="118"/>
      <c r="R3855" s="143" t="str">
        <f>IF(H3855="","",(S3855/S3855)&amp;":"&amp;ROUND(AI3855/S3855,2))</f>
        <v/>
      </c>
      <c r="S3855" s="144" t="str">
        <f t="shared" si="725"/>
        <v/>
      </c>
      <c r="T3855" s="145" t="str">
        <f t="shared" si="726"/>
        <v/>
      </c>
      <c r="U3855" s="118"/>
      <c r="V3855" s="145" t="str">
        <f t="shared" si="727"/>
        <v/>
      </c>
      <c r="W3855" s="144" t="str">
        <f t="shared" si="728"/>
        <v/>
      </c>
      <c r="X3855" s="146" t="str">
        <f>IF(C3855="","",IF(OR(C3855="Trade",C3855="Multi Position"),(X3854+V3855),IF(C3855="Deposit",(X3854+AE3855),IF(C3855="Withdrawal",(X3854-AE3855)))))</f>
        <v/>
      </c>
      <c r="Y3855" s="145" t="str">
        <f t="shared" si="729"/>
        <v/>
      </c>
      <c r="Z3855" s="118"/>
      <c r="AA3855" s="118"/>
      <c r="AB3855" s="118"/>
      <c r="AC3855" s="118"/>
      <c r="AD3855" s="118"/>
      <c r="AE3855" s="139"/>
      <c r="AF3855" s="118"/>
      <c r="AG3855" s="118"/>
      <c r="AH3855" s="147" t="str">
        <f t="shared" si="730"/>
        <v/>
      </c>
      <c r="AI3855" s="147" t="str">
        <f t="shared" si="731"/>
        <v/>
      </c>
      <c r="AJ3855" s="148" t="str">
        <f t="shared" si="720"/>
        <v/>
      </c>
      <c r="AK3855" s="148" t="str">
        <f t="shared" si="721"/>
        <v/>
      </c>
      <c r="AL3855" s="147" t="str">
        <f t="shared" si="722"/>
        <v/>
      </c>
      <c r="AM3855" s="147" t="str">
        <f t="shared" si="723"/>
        <v/>
      </c>
      <c r="AN3855" s="147" t="str">
        <f t="shared" si="724"/>
        <v/>
      </c>
      <c r="AO3855" s="118"/>
    </row>
    <row r="3856" spans="1:41">
      <c r="A3856" s="118"/>
      <c r="B3856" s="118"/>
      <c r="C3856" s="118"/>
      <c r="D3856" s="118"/>
      <c r="E3856" s="118"/>
      <c r="F3856" s="118"/>
      <c r="G3856" s="118"/>
      <c r="H3856" s="118"/>
      <c r="I3856" s="118"/>
      <c r="J3856" s="118"/>
      <c r="K3856" s="118"/>
      <c r="L3856" s="118"/>
      <c r="M3856" s="118"/>
      <c r="N3856" s="118"/>
      <c r="O3856" s="143" t="str">
        <f>IF(H3856="","",(S3856/S3856)&amp;":"&amp;ROUND(AH3856/S3856,2))</f>
        <v/>
      </c>
      <c r="P3856" s="118"/>
      <c r="Q3856" s="118"/>
      <c r="R3856" s="143" t="str">
        <f>IF(H3856="","",(S3856/S3856)&amp;":"&amp;ROUND(AI3856/S3856,2))</f>
        <v/>
      </c>
      <c r="S3856" s="144" t="str">
        <f t="shared" si="725"/>
        <v/>
      </c>
      <c r="T3856" s="145" t="str">
        <f t="shared" si="726"/>
        <v/>
      </c>
      <c r="U3856" s="118"/>
      <c r="V3856" s="145" t="str">
        <f t="shared" si="727"/>
        <v/>
      </c>
      <c r="W3856" s="144" t="str">
        <f t="shared" si="728"/>
        <v/>
      </c>
      <c r="X3856" s="146" t="str">
        <f>IF(C3856="","",IF(OR(C3856="Trade",C3856="Multi Position"),(X3855+V3856),IF(C3856="Deposit",(X3855+AE3856),IF(C3856="Withdrawal",(X3855-AE3856)))))</f>
        <v/>
      </c>
      <c r="Y3856" s="145" t="str">
        <f t="shared" si="729"/>
        <v/>
      </c>
      <c r="Z3856" s="118"/>
      <c r="AA3856" s="118"/>
      <c r="AB3856" s="118"/>
      <c r="AC3856" s="118"/>
      <c r="AD3856" s="118"/>
      <c r="AE3856" s="139"/>
      <c r="AF3856" s="118"/>
      <c r="AG3856" s="118"/>
      <c r="AH3856" s="147" t="str">
        <f t="shared" si="730"/>
        <v/>
      </c>
      <c r="AI3856" s="147" t="str">
        <f t="shared" si="731"/>
        <v/>
      </c>
      <c r="AJ3856" s="148" t="str">
        <f t="shared" si="720"/>
        <v/>
      </c>
      <c r="AK3856" s="148" t="str">
        <f t="shared" si="721"/>
        <v/>
      </c>
      <c r="AL3856" s="147" t="str">
        <f t="shared" si="722"/>
        <v/>
      </c>
      <c r="AM3856" s="147" t="str">
        <f t="shared" si="723"/>
        <v/>
      </c>
      <c r="AN3856" s="147" t="str">
        <f t="shared" si="724"/>
        <v/>
      </c>
      <c r="AO3856" s="118"/>
    </row>
    <row r="3857" spans="1:41">
      <c r="A3857" s="118"/>
      <c r="B3857" s="118"/>
      <c r="C3857" s="118"/>
      <c r="D3857" s="118"/>
      <c r="E3857" s="118"/>
      <c r="F3857" s="118"/>
      <c r="G3857" s="118"/>
      <c r="H3857" s="118"/>
      <c r="I3857" s="118"/>
      <c r="J3857" s="118"/>
      <c r="K3857" s="118"/>
      <c r="L3857" s="118"/>
      <c r="M3857" s="118"/>
      <c r="N3857" s="118"/>
      <c r="O3857" s="143" t="str">
        <f>IF(H3857="","",(S3857/S3857)&amp;":"&amp;ROUND(AH3857/S3857,2))</f>
        <v/>
      </c>
      <c r="P3857" s="118"/>
      <c r="Q3857" s="118"/>
      <c r="R3857" s="143" t="str">
        <f>IF(H3857="","",(S3857/S3857)&amp;":"&amp;ROUND(AI3857/S3857,2))</f>
        <v/>
      </c>
      <c r="S3857" s="144" t="str">
        <f t="shared" si="725"/>
        <v/>
      </c>
      <c r="T3857" s="145" t="str">
        <f t="shared" si="726"/>
        <v/>
      </c>
      <c r="U3857" s="118"/>
      <c r="V3857" s="145" t="str">
        <f t="shared" si="727"/>
        <v/>
      </c>
      <c r="W3857" s="144" t="str">
        <f t="shared" si="728"/>
        <v/>
      </c>
      <c r="X3857" s="146" t="str">
        <f>IF(C3857="","",IF(OR(C3857="Trade",C3857="Multi Position"),(X3856+V3857),IF(C3857="Deposit",(X3856+AE3857),IF(C3857="Withdrawal",(X3856-AE3857)))))</f>
        <v/>
      </c>
      <c r="Y3857" s="145" t="str">
        <f t="shared" si="729"/>
        <v/>
      </c>
      <c r="Z3857" s="118"/>
      <c r="AA3857" s="118"/>
      <c r="AB3857" s="118"/>
      <c r="AC3857" s="118"/>
      <c r="AD3857" s="118"/>
      <c r="AE3857" s="139"/>
      <c r="AF3857" s="118"/>
      <c r="AG3857" s="118"/>
      <c r="AH3857" s="147" t="str">
        <f t="shared" si="730"/>
        <v/>
      </c>
      <c r="AI3857" s="147" t="str">
        <f t="shared" si="731"/>
        <v/>
      </c>
      <c r="AJ3857" s="148" t="str">
        <f t="shared" si="720"/>
        <v/>
      </c>
      <c r="AK3857" s="148" t="str">
        <f t="shared" si="721"/>
        <v/>
      </c>
      <c r="AL3857" s="147" t="str">
        <f t="shared" si="722"/>
        <v/>
      </c>
      <c r="AM3857" s="147" t="str">
        <f t="shared" si="723"/>
        <v/>
      </c>
      <c r="AN3857" s="147" t="str">
        <f t="shared" si="724"/>
        <v/>
      </c>
      <c r="AO3857" s="118"/>
    </row>
    <row r="3858" spans="1:41">
      <c r="A3858" s="118"/>
      <c r="B3858" s="118"/>
      <c r="C3858" s="118"/>
      <c r="D3858" s="118"/>
      <c r="E3858" s="118"/>
      <c r="F3858" s="118"/>
      <c r="G3858" s="118"/>
      <c r="H3858" s="118"/>
      <c r="I3858" s="118"/>
      <c r="J3858" s="118"/>
      <c r="K3858" s="118"/>
      <c r="L3858" s="118"/>
      <c r="M3858" s="118"/>
      <c r="N3858" s="118"/>
      <c r="O3858" s="143" t="str">
        <f>IF(H3858="","",(S3858/S3858)&amp;":"&amp;ROUND(AH3858/S3858,2))</f>
        <v/>
      </c>
      <c r="P3858" s="118"/>
      <c r="Q3858" s="118"/>
      <c r="R3858" s="143" t="str">
        <f>IF(H3858="","",(S3858/S3858)&amp;":"&amp;ROUND(AI3858/S3858,2))</f>
        <v/>
      </c>
      <c r="S3858" s="144" t="str">
        <f t="shared" si="725"/>
        <v/>
      </c>
      <c r="T3858" s="145" t="str">
        <f t="shared" si="726"/>
        <v/>
      </c>
      <c r="U3858" s="118"/>
      <c r="V3858" s="145" t="str">
        <f t="shared" si="727"/>
        <v/>
      </c>
      <c r="W3858" s="144" t="str">
        <f t="shared" si="728"/>
        <v/>
      </c>
      <c r="X3858" s="146" t="str">
        <f>IF(C3858="","",IF(OR(C3858="Trade",C3858="Multi Position"),(X3857+V3858),IF(C3858="Deposit",(X3857+AE3858),IF(C3858="Withdrawal",(X3857-AE3858)))))</f>
        <v/>
      </c>
      <c r="Y3858" s="145" t="str">
        <f t="shared" si="729"/>
        <v/>
      </c>
      <c r="Z3858" s="118"/>
      <c r="AA3858" s="118"/>
      <c r="AB3858" s="118"/>
      <c r="AC3858" s="118"/>
      <c r="AD3858" s="118"/>
      <c r="AE3858" s="139"/>
      <c r="AF3858" s="118"/>
      <c r="AG3858" s="118"/>
      <c r="AH3858" s="147" t="str">
        <f t="shared" si="730"/>
        <v/>
      </c>
      <c r="AI3858" s="147" t="str">
        <f t="shared" si="731"/>
        <v/>
      </c>
      <c r="AJ3858" s="148" t="str">
        <f t="shared" si="720"/>
        <v/>
      </c>
      <c r="AK3858" s="148" t="str">
        <f t="shared" si="721"/>
        <v/>
      </c>
      <c r="AL3858" s="147" t="str">
        <f t="shared" si="722"/>
        <v/>
      </c>
      <c r="AM3858" s="147" t="str">
        <f t="shared" si="723"/>
        <v/>
      </c>
      <c r="AN3858" s="147" t="str">
        <f t="shared" si="724"/>
        <v/>
      </c>
      <c r="AO3858" s="118"/>
    </row>
    <row r="3859" spans="1:41">
      <c r="A3859" s="118"/>
      <c r="B3859" s="118"/>
      <c r="C3859" s="118"/>
      <c r="D3859" s="118"/>
      <c r="E3859" s="118"/>
      <c r="F3859" s="118"/>
      <c r="G3859" s="118"/>
      <c r="H3859" s="118"/>
      <c r="I3859" s="118"/>
      <c r="J3859" s="118"/>
      <c r="K3859" s="118"/>
      <c r="L3859" s="118"/>
      <c r="M3859" s="118"/>
      <c r="N3859" s="118"/>
      <c r="O3859" s="143" t="str">
        <f>IF(H3859="","",(S3859/S3859)&amp;":"&amp;ROUND(AH3859/S3859,2))</f>
        <v/>
      </c>
      <c r="P3859" s="118"/>
      <c r="Q3859" s="118"/>
      <c r="R3859" s="143" t="str">
        <f>IF(H3859="","",(S3859/S3859)&amp;":"&amp;ROUND(AI3859/S3859,2))</f>
        <v/>
      </c>
      <c r="S3859" s="144" t="str">
        <f t="shared" si="725"/>
        <v/>
      </c>
      <c r="T3859" s="145" t="str">
        <f t="shared" si="726"/>
        <v/>
      </c>
      <c r="U3859" s="118"/>
      <c r="V3859" s="145" t="str">
        <f t="shared" si="727"/>
        <v/>
      </c>
      <c r="W3859" s="144" t="str">
        <f t="shared" si="728"/>
        <v/>
      </c>
      <c r="X3859" s="146" t="str">
        <f>IF(C3859="","",IF(OR(C3859="Trade",C3859="Multi Position"),(X3858+V3859),IF(C3859="Deposit",(X3858+AE3859),IF(C3859="Withdrawal",(X3858-AE3859)))))</f>
        <v/>
      </c>
      <c r="Y3859" s="145" t="str">
        <f t="shared" si="729"/>
        <v/>
      </c>
      <c r="Z3859" s="118"/>
      <c r="AA3859" s="118"/>
      <c r="AB3859" s="118"/>
      <c r="AC3859" s="118"/>
      <c r="AD3859" s="118"/>
      <c r="AE3859" s="139"/>
      <c r="AF3859" s="118"/>
      <c r="AG3859" s="118"/>
      <c r="AH3859" s="147" t="str">
        <f t="shared" si="730"/>
        <v/>
      </c>
      <c r="AI3859" s="147" t="str">
        <f t="shared" si="731"/>
        <v/>
      </c>
      <c r="AJ3859" s="148" t="str">
        <f t="shared" si="720"/>
        <v/>
      </c>
      <c r="AK3859" s="148" t="str">
        <f t="shared" si="721"/>
        <v/>
      </c>
      <c r="AL3859" s="147" t="str">
        <f t="shared" si="722"/>
        <v/>
      </c>
      <c r="AM3859" s="147" t="str">
        <f t="shared" si="723"/>
        <v/>
      </c>
      <c r="AN3859" s="147" t="str">
        <f t="shared" si="724"/>
        <v/>
      </c>
      <c r="AO3859" s="118"/>
    </row>
    <row r="3860" spans="1:41">
      <c r="A3860" s="118"/>
      <c r="B3860" s="118"/>
      <c r="C3860" s="118"/>
      <c r="D3860" s="118"/>
      <c r="E3860" s="118"/>
      <c r="F3860" s="118"/>
      <c r="G3860" s="118"/>
      <c r="H3860" s="118"/>
      <c r="I3860" s="118"/>
      <c r="J3860" s="118"/>
      <c r="K3860" s="118"/>
      <c r="L3860" s="118"/>
      <c r="M3860" s="118"/>
      <c r="N3860" s="118"/>
      <c r="O3860" s="143" t="str">
        <f>IF(H3860="","",(S3860/S3860)&amp;":"&amp;ROUND(AH3860/S3860,2))</f>
        <v/>
      </c>
      <c r="P3860" s="118"/>
      <c r="Q3860" s="118"/>
      <c r="R3860" s="143" t="str">
        <f>IF(H3860="","",(S3860/S3860)&amp;":"&amp;ROUND(AI3860/S3860,2))</f>
        <v/>
      </c>
      <c r="S3860" s="144" t="str">
        <f t="shared" si="725"/>
        <v/>
      </c>
      <c r="T3860" s="145" t="str">
        <f t="shared" si="726"/>
        <v/>
      </c>
      <c r="U3860" s="118"/>
      <c r="V3860" s="145" t="str">
        <f t="shared" si="727"/>
        <v/>
      </c>
      <c r="W3860" s="144" t="str">
        <f t="shared" si="728"/>
        <v/>
      </c>
      <c r="X3860" s="146" t="str">
        <f>IF(C3860="","",IF(OR(C3860="Trade",C3860="Multi Position"),(X3859+V3860),IF(C3860="Deposit",(X3859+AE3860),IF(C3860="Withdrawal",(X3859-AE3860)))))</f>
        <v/>
      </c>
      <c r="Y3860" s="145" t="str">
        <f t="shared" si="729"/>
        <v/>
      </c>
      <c r="Z3860" s="118"/>
      <c r="AA3860" s="118"/>
      <c r="AB3860" s="118"/>
      <c r="AC3860" s="118"/>
      <c r="AD3860" s="118"/>
      <c r="AE3860" s="139"/>
      <c r="AF3860" s="118"/>
      <c r="AG3860" s="118"/>
      <c r="AH3860" s="147" t="str">
        <f t="shared" si="730"/>
        <v/>
      </c>
      <c r="AI3860" s="147" t="str">
        <f t="shared" si="731"/>
        <v/>
      </c>
      <c r="AJ3860" s="148" t="str">
        <f t="shared" si="720"/>
        <v/>
      </c>
      <c r="AK3860" s="148" t="str">
        <f t="shared" si="721"/>
        <v/>
      </c>
      <c r="AL3860" s="147" t="str">
        <f t="shared" si="722"/>
        <v/>
      </c>
      <c r="AM3860" s="147" t="str">
        <f t="shared" si="723"/>
        <v/>
      </c>
      <c r="AN3860" s="147" t="str">
        <f t="shared" si="724"/>
        <v/>
      </c>
      <c r="AO3860" s="118"/>
    </row>
    <row r="3861" spans="1:41">
      <c r="A3861" s="118"/>
      <c r="B3861" s="118"/>
      <c r="C3861" s="118"/>
      <c r="D3861" s="118"/>
      <c r="E3861" s="118"/>
      <c r="F3861" s="118"/>
      <c r="G3861" s="118"/>
      <c r="H3861" s="118"/>
      <c r="I3861" s="118"/>
      <c r="J3861" s="118"/>
      <c r="K3861" s="118"/>
      <c r="L3861" s="118"/>
      <c r="M3861" s="118"/>
      <c r="N3861" s="118"/>
      <c r="O3861" s="143" t="str">
        <f>IF(H3861="","",(S3861/S3861)&amp;":"&amp;ROUND(AH3861/S3861,2))</f>
        <v/>
      </c>
      <c r="P3861" s="118"/>
      <c r="Q3861" s="118"/>
      <c r="R3861" s="143" t="str">
        <f>IF(H3861="","",(S3861/S3861)&amp;":"&amp;ROUND(AI3861/S3861,2))</f>
        <v/>
      </c>
      <c r="S3861" s="144" t="str">
        <f t="shared" si="725"/>
        <v/>
      </c>
      <c r="T3861" s="145" t="str">
        <f t="shared" si="726"/>
        <v/>
      </c>
      <c r="U3861" s="118"/>
      <c r="V3861" s="145" t="str">
        <f t="shared" si="727"/>
        <v/>
      </c>
      <c r="W3861" s="144" t="str">
        <f t="shared" si="728"/>
        <v/>
      </c>
      <c r="X3861" s="146" t="str">
        <f>IF(C3861="","",IF(OR(C3861="Trade",C3861="Multi Position"),(X3860+V3861),IF(C3861="Deposit",(X3860+AE3861),IF(C3861="Withdrawal",(X3860-AE3861)))))</f>
        <v/>
      </c>
      <c r="Y3861" s="145" t="str">
        <f t="shared" si="729"/>
        <v/>
      </c>
      <c r="Z3861" s="118"/>
      <c r="AA3861" s="118"/>
      <c r="AB3861" s="118"/>
      <c r="AC3861" s="118"/>
      <c r="AD3861" s="118"/>
      <c r="AE3861" s="139"/>
      <c r="AF3861" s="118"/>
      <c r="AG3861" s="118"/>
      <c r="AH3861" s="147" t="str">
        <f t="shared" si="730"/>
        <v/>
      </c>
      <c r="AI3861" s="147" t="str">
        <f t="shared" si="731"/>
        <v/>
      </c>
      <c r="AJ3861" s="148" t="str">
        <f t="shared" si="720"/>
        <v/>
      </c>
      <c r="AK3861" s="148" t="str">
        <f t="shared" si="721"/>
        <v/>
      </c>
      <c r="AL3861" s="147" t="str">
        <f t="shared" si="722"/>
        <v/>
      </c>
      <c r="AM3861" s="147" t="str">
        <f t="shared" si="723"/>
        <v/>
      </c>
      <c r="AN3861" s="147" t="str">
        <f t="shared" si="724"/>
        <v/>
      </c>
      <c r="AO3861" s="118"/>
    </row>
    <row r="3862" spans="1:41">
      <c r="A3862" s="118"/>
      <c r="B3862" s="118"/>
      <c r="C3862" s="118"/>
      <c r="D3862" s="118"/>
      <c r="E3862" s="118"/>
      <c r="F3862" s="118"/>
      <c r="G3862" s="118"/>
      <c r="H3862" s="118"/>
      <c r="I3862" s="118"/>
      <c r="J3862" s="118"/>
      <c r="K3862" s="118"/>
      <c r="L3862" s="118"/>
      <c r="M3862" s="118"/>
      <c r="N3862" s="118"/>
      <c r="O3862" s="143" t="str">
        <f>IF(H3862="","",(S3862/S3862)&amp;":"&amp;ROUND(AH3862/S3862,2))</f>
        <v/>
      </c>
      <c r="P3862" s="118"/>
      <c r="Q3862" s="118"/>
      <c r="R3862" s="143" t="str">
        <f>IF(H3862="","",(S3862/S3862)&amp;":"&amp;ROUND(AI3862/S3862,2))</f>
        <v/>
      </c>
      <c r="S3862" s="144" t="str">
        <f t="shared" si="725"/>
        <v/>
      </c>
      <c r="T3862" s="145" t="str">
        <f t="shared" si="726"/>
        <v/>
      </c>
      <c r="U3862" s="118"/>
      <c r="V3862" s="145" t="str">
        <f t="shared" si="727"/>
        <v/>
      </c>
      <c r="W3862" s="144" t="str">
        <f t="shared" si="728"/>
        <v/>
      </c>
      <c r="X3862" s="146" t="str">
        <f>IF(C3862="","",IF(OR(C3862="Trade",C3862="Multi Position"),(X3861+V3862),IF(C3862="Deposit",(X3861+AE3862),IF(C3862="Withdrawal",(X3861-AE3862)))))</f>
        <v/>
      </c>
      <c r="Y3862" s="145" t="str">
        <f t="shared" si="729"/>
        <v/>
      </c>
      <c r="Z3862" s="118"/>
      <c r="AA3862" s="118"/>
      <c r="AB3862" s="118"/>
      <c r="AC3862" s="118"/>
      <c r="AD3862" s="118"/>
      <c r="AE3862" s="139"/>
      <c r="AF3862" s="118"/>
      <c r="AG3862" s="118"/>
      <c r="AH3862" s="147" t="str">
        <f t="shared" si="730"/>
        <v/>
      </c>
      <c r="AI3862" s="147" t="str">
        <f t="shared" si="731"/>
        <v/>
      </c>
      <c r="AJ3862" s="148" t="str">
        <f t="shared" si="720"/>
        <v/>
      </c>
      <c r="AK3862" s="148" t="str">
        <f t="shared" si="721"/>
        <v/>
      </c>
      <c r="AL3862" s="147" t="str">
        <f t="shared" si="722"/>
        <v/>
      </c>
      <c r="AM3862" s="147" t="str">
        <f t="shared" si="723"/>
        <v/>
      </c>
      <c r="AN3862" s="147" t="str">
        <f t="shared" si="724"/>
        <v/>
      </c>
      <c r="AO3862" s="118"/>
    </row>
    <row r="3863" spans="1:41">
      <c r="A3863" s="118"/>
      <c r="B3863" s="118"/>
      <c r="C3863" s="118"/>
      <c r="D3863" s="118"/>
      <c r="E3863" s="118"/>
      <c r="F3863" s="118"/>
      <c r="G3863" s="118"/>
      <c r="H3863" s="118"/>
      <c r="I3863" s="118"/>
      <c r="J3863" s="118"/>
      <c r="K3863" s="118"/>
      <c r="L3863" s="118"/>
      <c r="M3863" s="118"/>
      <c r="N3863" s="118"/>
      <c r="O3863" s="143" t="str">
        <f>IF(H3863="","",(S3863/S3863)&amp;":"&amp;ROUND(AH3863/S3863,2))</f>
        <v/>
      </c>
      <c r="P3863" s="118"/>
      <c r="Q3863" s="118"/>
      <c r="R3863" s="143" t="str">
        <f>IF(H3863="","",(S3863/S3863)&amp;":"&amp;ROUND(AI3863/S3863,2))</f>
        <v/>
      </c>
      <c r="S3863" s="144" t="str">
        <f t="shared" si="725"/>
        <v/>
      </c>
      <c r="T3863" s="145" t="str">
        <f t="shared" si="726"/>
        <v/>
      </c>
      <c r="U3863" s="118"/>
      <c r="V3863" s="145" t="str">
        <f t="shared" si="727"/>
        <v/>
      </c>
      <c r="W3863" s="144" t="str">
        <f t="shared" si="728"/>
        <v/>
      </c>
      <c r="X3863" s="146" t="str">
        <f>IF(C3863="","",IF(OR(C3863="Trade",C3863="Multi Position"),(X3862+V3863),IF(C3863="Deposit",(X3862+AE3863),IF(C3863="Withdrawal",(X3862-AE3863)))))</f>
        <v/>
      </c>
      <c r="Y3863" s="145" t="str">
        <f t="shared" si="729"/>
        <v/>
      </c>
      <c r="Z3863" s="118"/>
      <c r="AA3863" s="118"/>
      <c r="AB3863" s="118"/>
      <c r="AC3863" s="118"/>
      <c r="AD3863" s="118"/>
      <c r="AE3863" s="139"/>
      <c r="AF3863" s="118"/>
      <c r="AG3863" s="118"/>
      <c r="AH3863" s="147" t="str">
        <f t="shared" si="730"/>
        <v/>
      </c>
      <c r="AI3863" s="147" t="str">
        <f t="shared" si="731"/>
        <v/>
      </c>
      <c r="AJ3863" s="148" t="str">
        <f t="shared" si="720"/>
        <v/>
      </c>
      <c r="AK3863" s="148" t="str">
        <f t="shared" si="721"/>
        <v/>
      </c>
      <c r="AL3863" s="147" t="str">
        <f t="shared" si="722"/>
        <v/>
      </c>
      <c r="AM3863" s="147" t="str">
        <f t="shared" si="723"/>
        <v/>
      </c>
      <c r="AN3863" s="147" t="str">
        <f t="shared" si="724"/>
        <v/>
      </c>
      <c r="AO3863" s="118"/>
    </row>
    <row r="3864" spans="1:41">
      <c r="A3864" s="118"/>
      <c r="B3864" s="118"/>
      <c r="C3864" s="118"/>
      <c r="D3864" s="118"/>
      <c r="E3864" s="118"/>
      <c r="F3864" s="118"/>
      <c r="G3864" s="118"/>
      <c r="H3864" s="118"/>
      <c r="I3864" s="118"/>
      <c r="J3864" s="118"/>
      <c r="K3864" s="118"/>
      <c r="L3864" s="118"/>
      <c r="M3864" s="118"/>
      <c r="N3864" s="118"/>
      <c r="O3864" s="143" t="str">
        <f>IF(H3864="","",(S3864/S3864)&amp;":"&amp;ROUND(AH3864/S3864,2))</f>
        <v/>
      </c>
      <c r="P3864" s="118"/>
      <c r="Q3864" s="118"/>
      <c r="R3864" s="143" t="str">
        <f>IF(H3864="","",(S3864/S3864)&amp;":"&amp;ROUND(AI3864/S3864,2))</f>
        <v/>
      </c>
      <c r="S3864" s="144" t="str">
        <f t="shared" si="725"/>
        <v/>
      </c>
      <c r="T3864" s="145" t="str">
        <f t="shared" si="726"/>
        <v/>
      </c>
      <c r="U3864" s="118"/>
      <c r="V3864" s="145" t="str">
        <f t="shared" si="727"/>
        <v/>
      </c>
      <c r="W3864" s="144" t="str">
        <f t="shared" si="728"/>
        <v/>
      </c>
      <c r="X3864" s="146" t="str">
        <f>IF(C3864="","",IF(OR(C3864="Trade",C3864="Multi Position"),(X3863+V3864),IF(C3864="Deposit",(X3863+AE3864),IF(C3864="Withdrawal",(X3863-AE3864)))))</f>
        <v/>
      </c>
      <c r="Y3864" s="145" t="str">
        <f t="shared" si="729"/>
        <v/>
      </c>
      <c r="Z3864" s="118"/>
      <c r="AA3864" s="118"/>
      <c r="AB3864" s="118"/>
      <c r="AC3864" s="118"/>
      <c r="AD3864" s="118"/>
      <c r="AE3864" s="139"/>
      <c r="AF3864" s="118"/>
      <c r="AG3864" s="118"/>
      <c r="AH3864" s="147" t="str">
        <f t="shared" si="730"/>
        <v/>
      </c>
      <c r="AI3864" s="147" t="str">
        <f t="shared" si="731"/>
        <v/>
      </c>
      <c r="AJ3864" s="148" t="str">
        <f t="shared" si="720"/>
        <v/>
      </c>
      <c r="AK3864" s="148" t="str">
        <f t="shared" si="721"/>
        <v/>
      </c>
      <c r="AL3864" s="147" t="str">
        <f t="shared" si="722"/>
        <v/>
      </c>
      <c r="AM3864" s="147" t="str">
        <f t="shared" si="723"/>
        <v/>
      </c>
      <c r="AN3864" s="147" t="str">
        <f t="shared" si="724"/>
        <v/>
      </c>
      <c r="AO3864" s="118"/>
    </row>
    <row r="3865" spans="1:41">
      <c r="A3865" s="118"/>
      <c r="B3865" s="118"/>
      <c r="C3865" s="118"/>
      <c r="D3865" s="118"/>
      <c r="E3865" s="118"/>
      <c r="F3865" s="118"/>
      <c r="G3865" s="118"/>
      <c r="H3865" s="118"/>
      <c r="I3865" s="118"/>
      <c r="J3865" s="118"/>
      <c r="K3865" s="118"/>
      <c r="L3865" s="118"/>
      <c r="M3865" s="118"/>
      <c r="N3865" s="118"/>
      <c r="O3865" s="143" t="str">
        <f>IF(H3865="","",(S3865/S3865)&amp;":"&amp;ROUND(AH3865/S3865,2))</f>
        <v/>
      </c>
      <c r="P3865" s="118"/>
      <c r="Q3865" s="118"/>
      <c r="R3865" s="143" t="str">
        <f>IF(H3865="","",(S3865/S3865)&amp;":"&amp;ROUND(AI3865/S3865,2))</f>
        <v/>
      </c>
      <c r="S3865" s="144" t="str">
        <f t="shared" si="725"/>
        <v/>
      </c>
      <c r="T3865" s="145" t="str">
        <f t="shared" si="726"/>
        <v/>
      </c>
      <c r="U3865" s="118"/>
      <c r="V3865" s="145" t="str">
        <f t="shared" si="727"/>
        <v/>
      </c>
      <c r="W3865" s="144" t="str">
        <f t="shared" si="728"/>
        <v/>
      </c>
      <c r="X3865" s="146" t="str">
        <f>IF(C3865="","",IF(OR(C3865="Trade",C3865="Multi Position"),(X3864+V3865),IF(C3865="Deposit",(X3864+AE3865),IF(C3865="Withdrawal",(X3864-AE3865)))))</f>
        <v/>
      </c>
      <c r="Y3865" s="145" t="str">
        <f t="shared" si="729"/>
        <v/>
      </c>
      <c r="Z3865" s="118"/>
      <c r="AA3865" s="118"/>
      <c r="AB3865" s="118"/>
      <c r="AC3865" s="118"/>
      <c r="AD3865" s="118"/>
      <c r="AE3865" s="139"/>
      <c r="AF3865" s="118"/>
      <c r="AG3865" s="118"/>
      <c r="AH3865" s="147" t="str">
        <f t="shared" si="730"/>
        <v/>
      </c>
      <c r="AI3865" s="147" t="str">
        <f t="shared" si="731"/>
        <v/>
      </c>
      <c r="AJ3865" s="148" t="str">
        <f t="shared" si="720"/>
        <v/>
      </c>
      <c r="AK3865" s="148" t="str">
        <f t="shared" si="721"/>
        <v/>
      </c>
      <c r="AL3865" s="147" t="str">
        <f t="shared" si="722"/>
        <v/>
      </c>
      <c r="AM3865" s="147" t="str">
        <f t="shared" si="723"/>
        <v/>
      </c>
      <c r="AN3865" s="147" t="str">
        <f t="shared" si="724"/>
        <v/>
      </c>
      <c r="AO3865" s="118"/>
    </row>
    <row r="3866" spans="1:41">
      <c r="A3866" s="118"/>
      <c r="B3866" s="118"/>
      <c r="C3866" s="118"/>
      <c r="D3866" s="118"/>
      <c r="E3866" s="118"/>
      <c r="F3866" s="118"/>
      <c r="G3866" s="118"/>
      <c r="H3866" s="118"/>
      <c r="I3866" s="118"/>
      <c r="J3866" s="118"/>
      <c r="K3866" s="118"/>
      <c r="L3866" s="118"/>
      <c r="M3866" s="118"/>
      <c r="N3866" s="118"/>
      <c r="O3866" s="143" t="str">
        <f>IF(H3866="","",(S3866/S3866)&amp;":"&amp;ROUND(AH3866/S3866,2))</f>
        <v/>
      </c>
      <c r="P3866" s="118"/>
      <c r="Q3866" s="118"/>
      <c r="R3866" s="143" t="str">
        <f>IF(H3866="","",(S3866/S3866)&amp;":"&amp;ROUND(AI3866/S3866,2))</f>
        <v/>
      </c>
      <c r="S3866" s="144" t="str">
        <f t="shared" si="725"/>
        <v/>
      </c>
      <c r="T3866" s="145" t="str">
        <f t="shared" si="726"/>
        <v/>
      </c>
      <c r="U3866" s="118"/>
      <c r="V3866" s="145" t="str">
        <f t="shared" si="727"/>
        <v/>
      </c>
      <c r="W3866" s="144" t="str">
        <f t="shared" si="728"/>
        <v/>
      </c>
      <c r="X3866" s="146" t="str">
        <f>IF(C3866="","",IF(OR(C3866="Trade",C3866="Multi Position"),(X3865+V3866),IF(C3866="Deposit",(X3865+AE3866),IF(C3866="Withdrawal",(X3865-AE3866)))))</f>
        <v/>
      </c>
      <c r="Y3866" s="145" t="str">
        <f t="shared" si="729"/>
        <v/>
      </c>
      <c r="Z3866" s="118"/>
      <c r="AA3866" s="118"/>
      <c r="AB3866" s="118"/>
      <c r="AC3866" s="118"/>
      <c r="AD3866" s="118"/>
      <c r="AE3866" s="139"/>
      <c r="AF3866" s="118"/>
      <c r="AG3866" s="118"/>
      <c r="AH3866" s="147" t="str">
        <f t="shared" si="730"/>
        <v/>
      </c>
      <c r="AI3866" s="147" t="str">
        <f t="shared" si="731"/>
        <v/>
      </c>
      <c r="AJ3866" s="148" t="str">
        <f t="shared" si="720"/>
        <v/>
      </c>
      <c r="AK3866" s="148" t="str">
        <f t="shared" si="721"/>
        <v/>
      </c>
      <c r="AL3866" s="147" t="str">
        <f t="shared" si="722"/>
        <v/>
      </c>
      <c r="AM3866" s="147" t="str">
        <f t="shared" si="723"/>
        <v/>
      </c>
      <c r="AN3866" s="147" t="str">
        <f t="shared" si="724"/>
        <v/>
      </c>
      <c r="AO3866" s="118"/>
    </row>
    <row r="3867" spans="1:41">
      <c r="A3867" s="118"/>
      <c r="B3867" s="118"/>
      <c r="C3867" s="118"/>
      <c r="D3867" s="118"/>
      <c r="E3867" s="118"/>
      <c r="F3867" s="118"/>
      <c r="G3867" s="118"/>
      <c r="H3867" s="118"/>
      <c r="I3867" s="118"/>
      <c r="J3867" s="118"/>
      <c r="K3867" s="118"/>
      <c r="L3867" s="118"/>
      <c r="M3867" s="118"/>
      <c r="N3867" s="118"/>
      <c r="O3867" s="143" t="str">
        <f>IF(H3867="","",(S3867/S3867)&amp;":"&amp;ROUND(AH3867/S3867,2))</f>
        <v/>
      </c>
      <c r="P3867" s="118"/>
      <c r="Q3867" s="118"/>
      <c r="R3867" s="143" t="str">
        <f>IF(H3867="","",(S3867/S3867)&amp;":"&amp;ROUND(AI3867/S3867,2))</f>
        <v/>
      </c>
      <c r="S3867" s="144" t="str">
        <f t="shared" si="725"/>
        <v/>
      </c>
      <c r="T3867" s="145" t="str">
        <f t="shared" si="726"/>
        <v/>
      </c>
      <c r="U3867" s="118"/>
      <c r="V3867" s="145" t="str">
        <f t="shared" si="727"/>
        <v/>
      </c>
      <c r="W3867" s="144" t="str">
        <f t="shared" si="728"/>
        <v/>
      </c>
      <c r="X3867" s="146" t="str">
        <f>IF(C3867="","",IF(OR(C3867="Trade",C3867="Multi Position"),(X3866+V3867),IF(C3867="Deposit",(X3866+AE3867),IF(C3867="Withdrawal",(X3866-AE3867)))))</f>
        <v/>
      </c>
      <c r="Y3867" s="145" t="str">
        <f t="shared" si="729"/>
        <v/>
      </c>
      <c r="Z3867" s="118"/>
      <c r="AA3867" s="118"/>
      <c r="AB3867" s="118"/>
      <c r="AC3867" s="118"/>
      <c r="AD3867" s="118"/>
      <c r="AE3867" s="139"/>
      <c r="AF3867" s="118"/>
      <c r="AG3867" s="118"/>
      <c r="AH3867" s="147" t="str">
        <f t="shared" si="730"/>
        <v/>
      </c>
      <c r="AI3867" s="147" t="str">
        <f t="shared" si="731"/>
        <v/>
      </c>
      <c r="AJ3867" s="148" t="str">
        <f t="shared" si="720"/>
        <v/>
      </c>
      <c r="AK3867" s="148" t="str">
        <f t="shared" si="721"/>
        <v/>
      </c>
      <c r="AL3867" s="147" t="str">
        <f t="shared" si="722"/>
        <v/>
      </c>
      <c r="AM3867" s="147" t="str">
        <f t="shared" si="723"/>
        <v/>
      </c>
      <c r="AN3867" s="147" t="str">
        <f t="shared" si="724"/>
        <v/>
      </c>
      <c r="AO3867" s="118"/>
    </row>
    <row r="3868" spans="1:41">
      <c r="A3868" s="118"/>
      <c r="B3868" s="118"/>
      <c r="C3868" s="118"/>
      <c r="D3868" s="118"/>
      <c r="E3868" s="118"/>
      <c r="F3868" s="118"/>
      <c r="G3868" s="118"/>
      <c r="H3868" s="118"/>
      <c r="I3868" s="118"/>
      <c r="J3868" s="118"/>
      <c r="K3868" s="118"/>
      <c r="L3868" s="118"/>
      <c r="M3868" s="118"/>
      <c r="N3868" s="118"/>
      <c r="O3868" s="143" t="str">
        <f>IF(H3868="","",(S3868/S3868)&amp;":"&amp;ROUND(AH3868/S3868,2))</f>
        <v/>
      </c>
      <c r="P3868" s="118"/>
      <c r="Q3868" s="118"/>
      <c r="R3868" s="143" t="str">
        <f>IF(H3868="","",(S3868/S3868)&amp;":"&amp;ROUND(AI3868/S3868,2))</f>
        <v/>
      </c>
      <c r="S3868" s="144" t="str">
        <f t="shared" si="725"/>
        <v/>
      </c>
      <c r="T3868" s="145" t="str">
        <f t="shared" si="726"/>
        <v/>
      </c>
      <c r="U3868" s="118"/>
      <c r="V3868" s="145" t="str">
        <f t="shared" si="727"/>
        <v/>
      </c>
      <c r="W3868" s="144" t="str">
        <f t="shared" si="728"/>
        <v/>
      </c>
      <c r="X3868" s="146" t="str">
        <f>IF(C3868="","",IF(OR(C3868="Trade",C3868="Multi Position"),(X3867+V3868),IF(C3868="Deposit",(X3867+AE3868),IF(C3868="Withdrawal",(X3867-AE3868)))))</f>
        <v/>
      </c>
      <c r="Y3868" s="145" t="str">
        <f t="shared" si="729"/>
        <v/>
      </c>
      <c r="Z3868" s="118"/>
      <c r="AA3868" s="118"/>
      <c r="AB3868" s="118"/>
      <c r="AC3868" s="118"/>
      <c r="AD3868" s="118"/>
      <c r="AE3868" s="139"/>
      <c r="AF3868" s="118"/>
      <c r="AG3868" s="118"/>
      <c r="AH3868" s="147" t="str">
        <f t="shared" si="730"/>
        <v/>
      </c>
      <c r="AI3868" s="147" t="str">
        <f t="shared" si="731"/>
        <v/>
      </c>
      <c r="AJ3868" s="148" t="str">
        <f t="shared" si="720"/>
        <v/>
      </c>
      <c r="AK3868" s="148" t="str">
        <f t="shared" si="721"/>
        <v/>
      </c>
      <c r="AL3868" s="147" t="str">
        <f t="shared" si="722"/>
        <v/>
      </c>
      <c r="AM3868" s="147" t="str">
        <f t="shared" si="723"/>
        <v/>
      </c>
      <c r="AN3868" s="147" t="str">
        <f t="shared" si="724"/>
        <v/>
      </c>
      <c r="AO3868" s="118"/>
    </row>
    <row r="3869" spans="1:41">
      <c r="A3869" s="118"/>
      <c r="B3869" s="118"/>
      <c r="C3869" s="118"/>
      <c r="D3869" s="118"/>
      <c r="E3869" s="118"/>
      <c r="F3869" s="118"/>
      <c r="G3869" s="118"/>
      <c r="H3869" s="118"/>
      <c r="I3869" s="118"/>
      <c r="J3869" s="118"/>
      <c r="K3869" s="118"/>
      <c r="L3869" s="118"/>
      <c r="M3869" s="118"/>
      <c r="N3869" s="118"/>
      <c r="O3869" s="143" t="str">
        <f>IF(H3869="","",(S3869/S3869)&amp;":"&amp;ROUND(AH3869/S3869,2))</f>
        <v/>
      </c>
      <c r="P3869" s="118"/>
      <c r="Q3869" s="118"/>
      <c r="R3869" s="143" t="str">
        <f>IF(H3869="","",(S3869/S3869)&amp;":"&amp;ROUND(AI3869/S3869,2))</f>
        <v/>
      </c>
      <c r="S3869" s="144" t="str">
        <f t="shared" si="725"/>
        <v/>
      </c>
      <c r="T3869" s="145" t="str">
        <f t="shared" si="726"/>
        <v/>
      </c>
      <c r="U3869" s="118"/>
      <c r="V3869" s="145" t="str">
        <f t="shared" si="727"/>
        <v/>
      </c>
      <c r="W3869" s="144" t="str">
        <f t="shared" si="728"/>
        <v/>
      </c>
      <c r="X3869" s="146" t="str">
        <f>IF(C3869="","",IF(OR(C3869="Trade",C3869="Multi Position"),(X3868+V3869),IF(C3869="Deposit",(X3868+AE3869),IF(C3869="Withdrawal",(X3868-AE3869)))))</f>
        <v/>
      </c>
      <c r="Y3869" s="145" t="str">
        <f t="shared" si="729"/>
        <v/>
      </c>
      <c r="Z3869" s="118"/>
      <c r="AA3869" s="118"/>
      <c r="AB3869" s="118"/>
      <c r="AC3869" s="118"/>
      <c r="AD3869" s="118"/>
      <c r="AE3869" s="139"/>
      <c r="AF3869" s="118"/>
      <c r="AG3869" s="118"/>
      <c r="AH3869" s="147" t="str">
        <f t="shared" si="730"/>
        <v/>
      </c>
      <c r="AI3869" s="147" t="str">
        <f t="shared" si="731"/>
        <v/>
      </c>
      <c r="AJ3869" s="148" t="str">
        <f t="shared" si="720"/>
        <v/>
      </c>
      <c r="AK3869" s="148" t="str">
        <f t="shared" si="721"/>
        <v/>
      </c>
      <c r="AL3869" s="147" t="str">
        <f t="shared" si="722"/>
        <v/>
      </c>
      <c r="AM3869" s="147" t="str">
        <f t="shared" si="723"/>
        <v/>
      </c>
      <c r="AN3869" s="147" t="str">
        <f t="shared" si="724"/>
        <v/>
      </c>
      <c r="AO3869" s="118"/>
    </row>
    <row r="3870" spans="1:41">
      <c r="A3870" s="118"/>
      <c r="B3870" s="118"/>
      <c r="C3870" s="118"/>
      <c r="D3870" s="118"/>
      <c r="E3870" s="118"/>
      <c r="F3870" s="118"/>
      <c r="G3870" s="118"/>
      <c r="H3870" s="118"/>
      <c r="I3870" s="118"/>
      <c r="J3870" s="118"/>
      <c r="K3870" s="118"/>
      <c r="L3870" s="118"/>
      <c r="M3870" s="118"/>
      <c r="N3870" s="118"/>
      <c r="O3870" s="143" t="str">
        <f>IF(H3870="","",(S3870/S3870)&amp;":"&amp;ROUND(AH3870/S3870,2))</f>
        <v/>
      </c>
      <c r="P3870" s="118"/>
      <c r="Q3870" s="118"/>
      <c r="R3870" s="143" t="str">
        <f>IF(H3870="","",(S3870/S3870)&amp;":"&amp;ROUND(AI3870/S3870,2))</f>
        <v/>
      </c>
      <c r="S3870" s="144" t="str">
        <f t="shared" si="725"/>
        <v/>
      </c>
      <c r="T3870" s="145" t="str">
        <f t="shared" si="726"/>
        <v/>
      </c>
      <c r="U3870" s="118"/>
      <c r="V3870" s="145" t="str">
        <f t="shared" si="727"/>
        <v/>
      </c>
      <c r="W3870" s="144" t="str">
        <f t="shared" si="728"/>
        <v/>
      </c>
      <c r="X3870" s="146" t="str">
        <f>IF(C3870="","",IF(OR(C3870="Trade",C3870="Multi Position"),(X3869+V3870),IF(C3870="Deposit",(X3869+AE3870),IF(C3870="Withdrawal",(X3869-AE3870)))))</f>
        <v/>
      </c>
      <c r="Y3870" s="145" t="str">
        <f t="shared" si="729"/>
        <v/>
      </c>
      <c r="Z3870" s="118"/>
      <c r="AA3870" s="118"/>
      <c r="AB3870" s="118"/>
      <c r="AC3870" s="118"/>
      <c r="AD3870" s="118"/>
      <c r="AE3870" s="139"/>
      <c r="AF3870" s="118"/>
      <c r="AG3870" s="118"/>
      <c r="AH3870" s="147" t="str">
        <f t="shared" si="730"/>
        <v/>
      </c>
      <c r="AI3870" s="147" t="str">
        <f t="shared" si="731"/>
        <v/>
      </c>
      <c r="AJ3870" s="148" t="str">
        <f t="shared" si="720"/>
        <v/>
      </c>
      <c r="AK3870" s="148" t="str">
        <f t="shared" si="721"/>
        <v/>
      </c>
      <c r="AL3870" s="147" t="str">
        <f t="shared" si="722"/>
        <v/>
      </c>
      <c r="AM3870" s="147" t="str">
        <f t="shared" si="723"/>
        <v/>
      </c>
      <c r="AN3870" s="147" t="str">
        <f t="shared" si="724"/>
        <v/>
      </c>
      <c r="AO3870" s="118"/>
    </row>
    <row r="3871" spans="1:41">
      <c r="A3871" s="118"/>
      <c r="B3871" s="118"/>
      <c r="C3871" s="118"/>
      <c r="D3871" s="118"/>
      <c r="E3871" s="118"/>
      <c r="F3871" s="118"/>
      <c r="G3871" s="118"/>
      <c r="H3871" s="118"/>
      <c r="I3871" s="118"/>
      <c r="J3871" s="118"/>
      <c r="K3871" s="118"/>
      <c r="L3871" s="118"/>
      <c r="M3871" s="118"/>
      <c r="N3871" s="118"/>
      <c r="O3871" s="143" t="str">
        <f>IF(H3871="","",(S3871/S3871)&amp;":"&amp;ROUND(AH3871/S3871,2))</f>
        <v/>
      </c>
      <c r="P3871" s="118"/>
      <c r="Q3871" s="118"/>
      <c r="R3871" s="143" t="str">
        <f>IF(H3871="","",(S3871/S3871)&amp;":"&amp;ROUND(AI3871/S3871,2))</f>
        <v/>
      </c>
      <c r="S3871" s="144" t="str">
        <f t="shared" si="725"/>
        <v/>
      </c>
      <c r="T3871" s="145" t="str">
        <f t="shared" si="726"/>
        <v/>
      </c>
      <c r="U3871" s="118"/>
      <c r="V3871" s="145" t="str">
        <f t="shared" si="727"/>
        <v/>
      </c>
      <c r="W3871" s="144" t="str">
        <f t="shared" si="728"/>
        <v/>
      </c>
      <c r="X3871" s="146" t="str">
        <f>IF(C3871="","",IF(OR(C3871="Trade",C3871="Multi Position"),(X3870+V3871),IF(C3871="Deposit",(X3870+AE3871),IF(C3871="Withdrawal",(X3870-AE3871)))))</f>
        <v/>
      </c>
      <c r="Y3871" s="145" t="str">
        <f t="shared" si="729"/>
        <v/>
      </c>
      <c r="Z3871" s="118"/>
      <c r="AA3871" s="118"/>
      <c r="AB3871" s="118"/>
      <c r="AC3871" s="118"/>
      <c r="AD3871" s="118"/>
      <c r="AE3871" s="139"/>
      <c r="AF3871" s="118"/>
      <c r="AG3871" s="118"/>
      <c r="AH3871" s="147" t="str">
        <f t="shared" si="730"/>
        <v/>
      </c>
      <c r="AI3871" s="147" t="str">
        <f t="shared" si="731"/>
        <v/>
      </c>
      <c r="AJ3871" s="148" t="str">
        <f t="shared" si="720"/>
        <v/>
      </c>
      <c r="AK3871" s="148" t="str">
        <f t="shared" si="721"/>
        <v/>
      </c>
      <c r="AL3871" s="147" t="str">
        <f t="shared" si="722"/>
        <v/>
      </c>
      <c r="AM3871" s="147" t="str">
        <f t="shared" si="723"/>
        <v/>
      </c>
      <c r="AN3871" s="147" t="str">
        <f t="shared" si="724"/>
        <v/>
      </c>
      <c r="AO3871" s="118"/>
    </row>
    <row r="3872" spans="1:41">
      <c r="A3872" s="118"/>
      <c r="B3872" s="118"/>
      <c r="C3872" s="118"/>
      <c r="D3872" s="118"/>
      <c r="E3872" s="118"/>
      <c r="F3872" s="118"/>
      <c r="G3872" s="118"/>
      <c r="H3872" s="118"/>
      <c r="I3872" s="118"/>
      <c r="J3872" s="118"/>
      <c r="K3872" s="118"/>
      <c r="L3872" s="118"/>
      <c r="M3872" s="118"/>
      <c r="N3872" s="118"/>
      <c r="O3872" s="143" t="str">
        <f>IF(H3872="","",(S3872/S3872)&amp;":"&amp;ROUND(AH3872/S3872,2))</f>
        <v/>
      </c>
      <c r="P3872" s="118"/>
      <c r="Q3872" s="118"/>
      <c r="R3872" s="143" t="str">
        <f>IF(H3872="","",(S3872/S3872)&amp;":"&amp;ROUND(AI3872/S3872,2))</f>
        <v/>
      </c>
      <c r="S3872" s="144" t="str">
        <f t="shared" si="725"/>
        <v/>
      </c>
      <c r="T3872" s="145" t="str">
        <f t="shared" si="726"/>
        <v/>
      </c>
      <c r="U3872" s="118"/>
      <c r="V3872" s="145" t="str">
        <f t="shared" si="727"/>
        <v/>
      </c>
      <c r="W3872" s="144" t="str">
        <f t="shared" si="728"/>
        <v/>
      </c>
      <c r="X3872" s="146" t="str">
        <f>IF(C3872="","",IF(OR(C3872="Trade",C3872="Multi Position"),(X3871+V3872),IF(C3872="Deposit",(X3871+AE3872),IF(C3872="Withdrawal",(X3871-AE3872)))))</f>
        <v/>
      </c>
      <c r="Y3872" s="145" t="str">
        <f t="shared" si="729"/>
        <v/>
      </c>
      <c r="Z3872" s="118"/>
      <c r="AA3872" s="118"/>
      <c r="AB3872" s="118"/>
      <c r="AC3872" s="118"/>
      <c r="AD3872" s="118"/>
      <c r="AE3872" s="139"/>
      <c r="AF3872" s="118"/>
      <c r="AG3872" s="118"/>
      <c r="AH3872" s="147" t="str">
        <f t="shared" si="730"/>
        <v/>
      </c>
      <c r="AI3872" s="147" t="str">
        <f t="shared" si="731"/>
        <v/>
      </c>
      <c r="AJ3872" s="148" t="str">
        <f t="shared" si="720"/>
        <v/>
      </c>
      <c r="AK3872" s="148" t="str">
        <f t="shared" si="721"/>
        <v/>
      </c>
      <c r="AL3872" s="147" t="str">
        <f t="shared" si="722"/>
        <v/>
      </c>
      <c r="AM3872" s="147" t="str">
        <f t="shared" si="723"/>
        <v/>
      </c>
      <c r="AN3872" s="147" t="str">
        <f t="shared" si="724"/>
        <v/>
      </c>
      <c r="AO3872" s="118"/>
    </row>
    <row r="3873" spans="1:41">
      <c r="A3873" s="118"/>
      <c r="B3873" s="118"/>
      <c r="C3873" s="118"/>
      <c r="D3873" s="118"/>
      <c r="E3873" s="118"/>
      <c r="F3873" s="118"/>
      <c r="G3873" s="118"/>
      <c r="H3873" s="118"/>
      <c r="I3873" s="118"/>
      <c r="J3873" s="118"/>
      <c r="K3873" s="118"/>
      <c r="L3873" s="118"/>
      <c r="M3873" s="118"/>
      <c r="N3873" s="118"/>
      <c r="O3873" s="143" t="str">
        <f>IF(H3873="","",(S3873/S3873)&amp;":"&amp;ROUND(AH3873/S3873,2))</f>
        <v/>
      </c>
      <c r="P3873" s="118"/>
      <c r="Q3873" s="118"/>
      <c r="R3873" s="143" t="str">
        <f>IF(H3873="","",(S3873/S3873)&amp;":"&amp;ROUND(AI3873/S3873,2))</f>
        <v/>
      </c>
      <c r="S3873" s="144" t="str">
        <f t="shared" si="725"/>
        <v/>
      </c>
      <c r="T3873" s="145" t="str">
        <f t="shared" si="726"/>
        <v/>
      </c>
      <c r="U3873" s="118"/>
      <c r="V3873" s="145" t="str">
        <f t="shared" si="727"/>
        <v/>
      </c>
      <c r="W3873" s="144" t="str">
        <f t="shared" si="728"/>
        <v/>
      </c>
      <c r="X3873" s="146" t="str">
        <f>IF(C3873="","",IF(OR(C3873="Trade",C3873="Multi Position"),(X3872+V3873),IF(C3873="Deposit",(X3872+AE3873),IF(C3873="Withdrawal",(X3872-AE3873)))))</f>
        <v/>
      </c>
      <c r="Y3873" s="145" t="str">
        <f t="shared" si="729"/>
        <v/>
      </c>
      <c r="Z3873" s="118"/>
      <c r="AA3873" s="118"/>
      <c r="AB3873" s="118"/>
      <c r="AC3873" s="118"/>
      <c r="AD3873" s="118"/>
      <c r="AE3873" s="139"/>
      <c r="AF3873" s="118"/>
      <c r="AG3873" s="118"/>
      <c r="AH3873" s="147" t="str">
        <f t="shared" si="730"/>
        <v/>
      </c>
      <c r="AI3873" s="147" t="str">
        <f t="shared" si="731"/>
        <v/>
      </c>
      <c r="AJ3873" s="148" t="str">
        <f t="shared" si="720"/>
        <v/>
      </c>
      <c r="AK3873" s="148" t="str">
        <f t="shared" si="721"/>
        <v/>
      </c>
      <c r="AL3873" s="147" t="str">
        <f t="shared" si="722"/>
        <v/>
      </c>
      <c r="AM3873" s="147" t="str">
        <f t="shared" si="723"/>
        <v/>
      </c>
      <c r="AN3873" s="147" t="str">
        <f t="shared" si="724"/>
        <v/>
      </c>
      <c r="AO3873" s="118"/>
    </row>
    <row r="3874" spans="1:41">
      <c r="A3874" s="118"/>
      <c r="B3874" s="118"/>
      <c r="C3874" s="118"/>
      <c r="D3874" s="118"/>
      <c r="E3874" s="118"/>
      <c r="F3874" s="118"/>
      <c r="G3874" s="118"/>
      <c r="H3874" s="118"/>
      <c r="I3874" s="118"/>
      <c r="J3874" s="118"/>
      <c r="K3874" s="118"/>
      <c r="L3874" s="118"/>
      <c r="M3874" s="118"/>
      <c r="N3874" s="118"/>
      <c r="O3874" s="143" t="str">
        <f>IF(H3874="","",(S3874/S3874)&amp;":"&amp;ROUND(AH3874/S3874,2))</f>
        <v/>
      </c>
      <c r="P3874" s="118"/>
      <c r="Q3874" s="118"/>
      <c r="R3874" s="143" t="str">
        <f>IF(H3874="","",(S3874/S3874)&amp;":"&amp;ROUND(AI3874/S3874,2))</f>
        <v/>
      </c>
      <c r="S3874" s="144" t="str">
        <f t="shared" si="725"/>
        <v/>
      </c>
      <c r="T3874" s="145" t="str">
        <f t="shared" si="726"/>
        <v/>
      </c>
      <c r="U3874" s="118"/>
      <c r="V3874" s="145" t="str">
        <f t="shared" si="727"/>
        <v/>
      </c>
      <c r="W3874" s="144" t="str">
        <f t="shared" si="728"/>
        <v/>
      </c>
      <c r="X3874" s="146" t="str">
        <f>IF(C3874="","",IF(OR(C3874="Trade",C3874="Multi Position"),(X3873+V3874),IF(C3874="Deposit",(X3873+AE3874),IF(C3874="Withdrawal",(X3873-AE3874)))))</f>
        <v/>
      </c>
      <c r="Y3874" s="145" t="str">
        <f t="shared" si="729"/>
        <v/>
      </c>
      <c r="Z3874" s="118"/>
      <c r="AA3874" s="118"/>
      <c r="AB3874" s="118"/>
      <c r="AC3874" s="118"/>
      <c r="AD3874" s="118"/>
      <c r="AE3874" s="139"/>
      <c r="AF3874" s="118"/>
      <c r="AG3874" s="118"/>
      <c r="AH3874" s="147" t="str">
        <f t="shared" si="730"/>
        <v/>
      </c>
      <c r="AI3874" s="147" t="str">
        <f t="shared" si="731"/>
        <v/>
      </c>
      <c r="AJ3874" s="148" t="str">
        <f t="shared" si="720"/>
        <v/>
      </c>
      <c r="AK3874" s="148" t="str">
        <f t="shared" si="721"/>
        <v/>
      </c>
      <c r="AL3874" s="147" t="str">
        <f t="shared" si="722"/>
        <v/>
      </c>
      <c r="AM3874" s="147" t="str">
        <f t="shared" si="723"/>
        <v/>
      </c>
      <c r="AN3874" s="147" t="str">
        <f t="shared" si="724"/>
        <v/>
      </c>
      <c r="AO3874" s="118"/>
    </row>
    <row r="3875" spans="1:41">
      <c r="A3875" s="118"/>
      <c r="B3875" s="118"/>
      <c r="C3875" s="118"/>
      <c r="D3875" s="118"/>
      <c r="E3875" s="118"/>
      <c r="F3875" s="118"/>
      <c r="G3875" s="118"/>
      <c r="H3875" s="118"/>
      <c r="I3875" s="118"/>
      <c r="J3875" s="118"/>
      <c r="K3875" s="118"/>
      <c r="L3875" s="118"/>
      <c r="M3875" s="118"/>
      <c r="N3875" s="118"/>
      <c r="O3875" s="143" t="str">
        <f>IF(H3875="","",(S3875/S3875)&amp;":"&amp;ROUND(AH3875/S3875,2))</f>
        <v/>
      </c>
      <c r="P3875" s="118"/>
      <c r="Q3875" s="118"/>
      <c r="R3875" s="143" t="str">
        <f>IF(H3875="","",(S3875/S3875)&amp;":"&amp;ROUND(AI3875/S3875,2))</f>
        <v/>
      </c>
      <c r="S3875" s="144" t="str">
        <f t="shared" si="725"/>
        <v/>
      </c>
      <c r="T3875" s="145" t="str">
        <f t="shared" si="726"/>
        <v/>
      </c>
      <c r="U3875" s="118"/>
      <c r="V3875" s="145" t="str">
        <f t="shared" si="727"/>
        <v/>
      </c>
      <c r="W3875" s="144" t="str">
        <f t="shared" si="728"/>
        <v/>
      </c>
      <c r="X3875" s="146" t="str">
        <f>IF(C3875="","",IF(OR(C3875="Trade",C3875="Multi Position"),(X3874+V3875),IF(C3875="Deposit",(X3874+AE3875),IF(C3875="Withdrawal",(X3874-AE3875)))))</f>
        <v/>
      </c>
      <c r="Y3875" s="145" t="str">
        <f t="shared" si="729"/>
        <v/>
      </c>
      <c r="Z3875" s="118"/>
      <c r="AA3875" s="118"/>
      <c r="AB3875" s="118"/>
      <c r="AC3875" s="118"/>
      <c r="AD3875" s="118"/>
      <c r="AE3875" s="139"/>
      <c r="AF3875" s="118"/>
      <c r="AG3875" s="118"/>
      <c r="AH3875" s="147" t="str">
        <f t="shared" si="730"/>
        <v/>
      </c>
      <c r="AI3875" s="147" t="str">
        <f t="shared" si="731"/>
        <v/>
      </c>
      <c r="AJ3875" s="148" t="str">
        <f t="shared" si="720"/>
        <v/>
      </c>
      <c r="AK3875" s="148" t="str">
        <f t="shared" si="721"/>
        <v/>
      </c>
      <c r="AL3875" s="147" t="str">
        <f t="shared" si="722"/>
        <v/>
      </c>
      <c r="AM3875" s="147" t="str">
        <f t="shared" si="723"/>
        <v/>
      </c>
      <c r="AN3875" s="147" t="str">
        <f t="shared" si="724"/>
        <v/>
      </c>
      <c r="AO3875" s="118"/>
    </row>
    <row r="3876" spans="1:41">
      <c r="A3876" s="118"/>
      <c r="B3876" s="118"/>
      <c r="C3876" s="118"/>
      <c r="D3876" s="118"/>
      <c r="E3876" s="118"/>
      <c r="F3876" s="118"/>
      <c r="G3876" s="118"/>
      <c r="H3876" s="118"/>
      <c r="I3876" s="118"/>
      <c r="J3876" s="118"/>
      <c r="K3876" s="118"/>
      <c r="L3876" s="118"/>
      <c r="M3876" s="118"/>
      <c r="N3876" s="118"/>
      <c r="O3876" s="143" t="str">
        <f>IF(H3876="","",(S3876/S3876)&amp;":"&amp;ROUND(AH3876/S3876,2))</f>
        <v/>
      </c>
      <c r="P3876" s="118"/>
      <c r="Q3876" s="118"/>
      <c r="R3876" s="143" t="str">
        <f>IF(H3876="","",(S3876/S3876)&amp;":"&amp;ROUND(AI3876/S3876,2))</f>
        <v/>
      </c>
      <c r="S3876" s="144" t="str">
        <f t="shared" si="725"/>
        <v/>
      </c>
      <c r="T3876" s="145" t="str">
        <f t="shared" si="726"/>
        <v/>
      </c>
      <c r="U3876" s="118"/>
      <c r="V3876" s="145" t="str">
        <f t="shared" si="727"/>
        <v/>
      </c>
      <c r="W3876" s="144" t="str">
        <f t="shared" si="728"/>
        <v/>
      </c>
      <c r="X3876" s="146" t="str">
        <f>IF(C3876="","",IF(OR(C3876="Trade",C3876="Multi Position"),(X3875+V3876),IF(C3876="Deposit",(X3875+AE3876),IF(C3876="Withdrawal",(X3875-AE3876)))))</f>
        <v/>
      </c>
      <c r="Y3876" s="145" t="str">
        <f t="shared" si="729"/>
        <v/>
      </c>
      <c r="Z3876" s="118"/>
      <c r="AA3876" s="118"/>
      <c r="AB3876" s="118"/>
      <c r="AC3876" s="118"/>
      <c r="AD3876" s="118"/>
      <c r="AE3876" s="139"/>
      <c r="AF3876" s="118"/>
      <c r="AG3876" s="118"/>
      <c r="AH3876" s="147" t="str">
        <f t="shared" si="730"/>
        <v/>
      </c>
      <c r="AI3876" s="147" t="str">
        <f t="shared" si="731"/>
        <v/>
      </c>
      <c r="AJ3876" s="148" t="str">
        <f t="shared" si="720"/>
        <v/>
      </c>
      <c r="AK3876" s="148" t="str">
        <f t="shared" si="721"/>
        <v/>
      </c>
      <c r="AL3876" s="147" t="str">
        <f t="shared" si="722"/>
        <v/>
      </c>
      <c r="AM3876" s="147" t="str">
        <f t="shared" si="723"/>
        <v/>
      </c>
      <c r="AN3876" s="147" t="str">
        <f t="shared" si="724"/>
        <v/>
      </c>
      <c r="AO3876" s="118"/>
    </row>
    <row r="3877" spans="1:41">
      <c r="A3877" s="118"/>
      <c r="B3877" s="118"/>
      <c r="C3877" s="118"/>
      <c r="D3877" s="118"/>
      <c r="E3877" s="118"/>
      <c r="F3877" s="118"/>
      <c r="G3877" s="118"/>
      <c r="H3877" s="118"/>
      <c r="I3877" s="118"/>
      <c r="J3877" s="118"/>
      <c r="K3877" s="118"/>
      <c r="L3877" s="118"/>
      <c r="M3877" s="118"/>
      <c r="N3877" s="118"/>
      <c r="O3877" s="143" t="str">
        <f>IF(H3877="","",(S3877/S3877)&amp;":"&amp;ROUND(AH3877/S3877,2))</f>
        <v/>
      </c>
      <c r="P3877" s="118"/>
      <c r="Q3877" s="118"/>
      <c r="R3877" s="143" t="str">
        <f>IF(H3877="","",(S3877/S3877)&amp;":"&amp;ROUND(AI3877/S3877,2))</f>
        <v/>
      </c>
      <c r="S3877" s="144" t="str">
        <f t="shared" si="725"/>
        <v/>
      </c>
      <c r="T3877" s="145" t="str">
        <f t="shared" si="726"/>
        <v/>
      </c>
      <c r="U3877" s="118"/>
      <c r="V3877" s="145" t="str">
        <f t="shared" si="727"/>
        <v/>
      </c>
      <c r="W3877" s="144" t="str">
        <f t="shared" si="728"/>
        <v/>
      </c>
      <c r="X3877" s="146" t="str">
        <f>IF(C3877="","",IF(OR(C3877="Trade",C3877="Multi Position"),(X3876+V3877),IF(C3877="Deposit",(X3876+AE3877),IF(C3877="Withdrawal",(X3876-AE3877)))))</f>
        <v/>
      </c>
      <c r="Y3877" s="145" t="str">
        <f t="shared" si="729"/>
        <v/>
      </c>
      <c r="Z3877" s="118"/>
      <c r="AA3877" s="118"/>
      <c r="AB3877" s="118"/>
      <c r="AC3877" s="118"/>
      <c r="AD3877" s="118"/>
      <c r="AE3877" s="139"/>
      <c r="AF3877" s="118"/>
      <c r="AG3877" s="118"/>
      <c r="AH3877" s="147" t="str">
        <f t="shared" si="730"/>
        <v/>
      </c>
      <c r="AI3877" s="147" t="str">
        <f t="shared" si="731"/>
        <v/>
      </c>
      <c r="AJ3877" s="148" t="str">
        <f t="shared" si="720"/>
        <v/>
      </c>
      <c r="AK3877" s="148" t="str">
        <f t="shared" si="721"/>
        <v/>
      </c>
      <c r="AL3877" s="147" t="str">
        <f t="shared" si="722"/>
        <v/>
      </c>
      <c r="AM3877" s="147" t="str">
        <f t="shared" si="723"/>
        <v/>
      </c>
      <c r="AN3877" s="147" t="str">
        <f t="shared" si="724"/>
        <v/>
      </c>
      <c r="AO3877" s="118"/>
    </row>
    <row r="3878" spans="1:41">
      <c r="A3878" s="118"/>
      <c r="B3878" s="118"/>
      <c r="C3878" s="118"/>
      <c r="D3878" s="118"/>
      <c r="E3878" s="118"/>
      <c r="F3878" s="118"/>
      <c r="G3878" s="118"/>
      <c r="H3878" s="118"/>
      <c r="I3878" s="118"/>
      <c r="J3878" s="118"/>
      <c r="K3878" s="118"/>
      <c r="L3878" s="118"/>
      <c r="M3878" s="118"/>
      <c r="N3878" s="118"/>
      <c r="O3878" s="143" t="str">
        <f>IF(H3878="","",(S3878/S3878)&amp;":"&amp;ROUND(AH3878/S3878,2))</f>
        <v/>
      </c>
      <c r="P3878" s="118"/>
      <c r="Q3878" s="118"/>
      <c r="R3878" s="143" t="str">
        <f>IF(H3878="","",(S3878/S3878)&amp;":"&amp;ROUND(AI3878/S3878,2))</f>
        <v/>
      </c>
      <c r="S3878" s="144" t="str">
        <f t="shared" si="725"/>
        <v/>
      </c>
      <c r="T3878" s="145" t="str">
        <f t="shared" si="726"/>
        <v/>
      </c>
      <c r="U3878" s="118"/>
      <c r="V3878" s="145" t="str">
        <f t="shared" si="727"/>
        <v/>
      </c>
      <c r="W3878" s="144" t="str">
        <f t="shared" si="728"/>
        <v/>
      </c>
      <c r="X3878" s="146" t="str">
        <f>IF(C3878="","",IF(OR(C3878="Trade",C3878="Multi Position"),(X3877+V3878),IF(C3878="Deposit",(X3877+AE3878),IF(C3878="Withdrawal",(X3877-AE3878)))))</f>
        <v/>
      </c>
      <c r="Y3878" s="145" t="str">
        <f t="shared" si="729"/>
        <v/>
      </c>
      <c r="Z3878" s="118"/>
      <c r="AA3878" s="118"/>
      <c r="AB3878" s="118"/>
      <c r="AC3878" s="118"/>
      <c r="AD3878" s="118"/>
      <c r="AE3878" s="139"/>
      <c r="AF3878" s="118"/>
      <c r="AG3878" s="118"/>
      <c r="AH3878" s="147" t="str">
        <f t="shared" si="730"/>
        <v/>
      </c>
      <c r="AI3878" s="147" t="str">
        <f t="shared" si="731"/>
        <v/>
      </c>
      <c r="AJ3878" s="148" t="str">
        <f t="shared" si="720"/>
        <v/>
      </c>
      <c r="AK3878" s="148" t="str">
        <f t="shared" si="721"/>
        <v/>
      </c>
      <c r="AL3878" s="147" t="str">
        <f t="shared" si="722"/>
        <v/>
      </c>
      <c r="AM3878" s="147" t="str">
        <f t="shared" si="723"/>
        <v/>
      </c>
      <c r="AN3878" s="147" t="str">
        <f t="shared" si="724"/>
        <v/>
      </c>
      <c r="AO3878" s="118"/>
    </row>
    <row r="3879" spans="1:41">
      <c r="A3879" s="118"/>
      <c r="B3879" s="118"/>
      <c r="C3879" s="118"/>
      <c r="D3879" s="118"/>
      <c r="E3879" s="118"/>
      <c r="F3879" s="118"/>
      <c r="G3879" s="118"/>
      <c r="H3879" s="118"/>
      <c r="I3879" s="118"/>
      <c r="J3879" s="118"/>
      <c r="K3879" s="118"/>
      <c r="L3879" s="118"/>
      <c r="M3879" s="118"/>
      <c r="N3879" s="118"/>
      <c r="O3879" s="143" t="str">
        <f>IF(H3879="","",(S3879/S3879)&amp;":"&amp;ROUND(AH3879/S3879,2))</f>
        <v/>
      </c>
      <c r="P3879" s="118"/>
      <c r="Q3879" s="118"/>
      <c r="R3879" s="143" t="str">
        <f>IF(H3879="","",(S3879/S3879)&amp;":"&amp;ROUND(AI3879/S3879,2))</f>
        <v/>
      </c>
      <c r="S3879" s="144" t="str">
        <f t="shared" si="725"/>
        <v/>
      </c>
      <c r="T3879" s="145" t="str">
        <f t="shared" si="726"/>
        <v/>
      </c>
      <c r="U3879" s="118"/>
      <c r="V3879" s="145" t="str">
        <f t="shared" si="727"/>
        <v/>
      </c>
      <c r="W3879" s="144" t="str">
        <f t="shared" si="728"/>
        <v/>
      </c>
      <c r="X3879" s="146" t="str">
        <f>IF(C3879="","",IF(OR(C3879="Trade",C3879="Multi Position"),(X3878+V3879),IF(C3879="Deposit",(X3878+AE3879),IF(C3879="Withdrawal",(X3878-AE3879)))))</f>
        <v/>
      </c>
      <c r="Y3879" s="145" t="str">
        <f t="shared" si="729"/>
        <v/>
      </c>
      <c r="Z3879" s="118"/>
      <c r="AA3879" s="118"/>
      <c r="AB3879" s="118"/>
      <c r="AC3879" s="118"/>
      <c r="AD3879" s="118"/>
      <c r="AE3879" s="139"/>
      <c r="AF3879" s="118"/>
      <c r="AG3879" s="118"/>
      <c r="AH3879" s="147" t="str">
        <f t="shared" si="730"/>
        <v/>
      </c>
      <c r="AI3879" s="147" t="str">
        <f t="shared" si="731"/>
        <v/>
      </c>
      <c r="AJ3879" s="148" t="str">
        <f t="shared" si="720"/>
        <v/>
      </c>
      <c r="AK3879" s="148" t="str">
        <f t="shared" si="721"/>
        <v/>
      </c>
      <c r="AL3879" s="147" t="str">
        <f t="shared" si="722"/>
        <v/>
      </c>
      <c r="AM3879" s="147" t="str">
        <f t="shared" si="723"/>
        <v/>
      </c>
      <c r="AN3879" s="147" t="str">
        <f t="shared" si="724"/>
        <v/>
      </c>
      <c r="AO3879" s="118"/>
    </row>
    <row r="3880" spans="1:41">
      <c r="A3880" s="118"/>
      <c r="B3880" s="118"/>
      <c r="C3880" s="118"/>
      <c r="D3880" s="118"/>
      <c r="E3880" s="118"/>
      <c r="F3880" s="118"/>
      <c r="G3880" s="118"/>
      <c r="H3880" s="118"/>
      <c r="I3880" s="118"/>
      <c r="J3880" s="118"/>
      <c r="K3880" s="118"/>
      <c r="L3880" s="118"/>
      <c r="M3880" s="118"/>
      <c r="N3880" s="118"/>
      <c r="O3880" s="143" t="str">
        <f>IF(H3880="","",(S3880/S3880)&amp;":"&amp;ROUND(AH3880/S3880,2))</f>
        <v/>
      </c>
      <c r="P3880" s="118"/>
      <c r="Q3880" s="118"/>
      <c r="R3880" s="143" t="str">
        <f>IF(H3880="","",(S3880/S3880)&amp;":"&amp;ROUND(AI3880/S3880,2))</f>
        <v/>
      </c>
      <c r="S3880" s="144" t="str">
        <f t="shared" si="725"/>
        <v/>
      </c>
      <c r="T3880" s="145" t="str">
        <f t="shared" si="726"/>
        <v/>
      </c>
      <c r="U3880" s="118"/>
      <c r="V3880" s="145" t="str">
        <f t="shared" si="727"/>
        <v/>
      </c>
      <c r="W3880" s="144" t="str">
        <f t="shared" si="728"/>
        <v/>
      </c>
      <c r="X3880" s="146" t="str">
        <f>IF(C3880="","",IF(OR(C3880="Trade",C3880="Multi Position"),(X3879+V3880),IF(C3880="Deposit",(X3879+AE3880),IF(C3880="Withdrawal",(X3879-AE3880)))))</f>
        <v/>
      </c>
      <c r="Y3880" s="145" t="str">
        <f t="shared" si="729"/>
        <v/>
      </c>
      <c r="Z3880" s="118"/>
      <c r="AA3880" s="118"/>
      <c r="AB3880" s="118"/>
      <c r="AC3880" s="118"/>
      <c r="AD3880" s="118"/>
      <c r="AE3880" s="139"/>
      <c r="AF3880" s="118"/>
      <c r="AG3880" s="118"/>
      <c r="AH3880" s="147" t="str">
        <f t="shared" si="730"/>
        <v/>
      </c>
      <c r="AI3880" s="147" t="str">
        <f t="shared" si="731"/>
        <v/>
      </c>
      <c r="AJ3880" s="148" t="str">
        <f t="shared" si="720"/>
        <v/>
      </c>
      <c r="AK3880" s="148" t="str">
        <f t="shared" si="721"/>
        <v/>
      </c>
      <c r="AL3880" s="147" t="str">
        <f t="shared" si="722"/>
        <v/>
      </c>
      <c r="AM3880" s="147" t="str">
        <f t="shared" si="723"/>
        <v/>
      </c>
      <c r="AN3880" s="147" t="str">
        <f t="shared" si="724"/>
        <v/>
      </c>
      <c r="AO3880" s="118"/>
    </row>
    <row r="3881" spans="1:41">
      <c r="A3881" s="118"/>
      <c r="B3881" s="118"/>
      <c r="C3881" s="118"/>
      <c r="D3881" s="118"/>
      <c r="E3881" s="118"/>
      <c r="F3881" s="118"/>
      <c r="G3881" s="118"/>
      <c r="H3881" s="118"/>
      <c r="I3881" s="118"/>
      <c r="J3881" s="118"/>
      <c r="K3881" s="118"/>
      <c r="L3881" s="118"/>
      <c r="M3881" s="118"/>
      <c r="N3881" s="118"/>
      <c r="O3881" s="143" t="str">
        <f>IF(H3881="","",(S3881/S3881)&amp;":"&amp;ROUND(AH3881/S3881,2))</f>
        <v/>
      </c>
      <c r="P3881" s="118"/>
      <c r="Q3881" s="118"/>
      <c r="R3881" s="143" t="str">
        <f>IF(H3881="","",(S3881/S3881)&amp;":"&amp;ROUND(AI3881/S3881,2))</f>
        <v/>
      </c>
      <c r="S3881" s="144" t="str">
        <f t="shared" si="725"/>
        <v/>
      </c>
      <c r="T3881" s="145" t="str">
        <f t="shared" si="726"/>
        <v/>
      </c>
      <c r="U3881" s="118"/>
      <c r="V3881" s="145" t="str">
        <f t="shared" si="727"/>
        <v/>
      </c>
      <c r="W3881" s="144" t="str">
        <f t="shared" si="728"/>
        <v/>
      </c>
      <c r="X3881" s="146" t="str">
        <f>IF(C3881="","",IF(OR(C3881="Trade",C3881="Multi Position"),(X3880+V3881),IF(C3881="Deposit",(X3880+AE3881),IF(C3881="Withdrawal",(X3880-AE3881)))))</f>
        <v/>
      </c>
      <c r="Y3881" s="145" t="str">
        <f t="shared" si="729"/>
        <v/>
      </c>
      <c r="Z3881" s="118"/>
      <c r="AA3881" s="118"/>
      <c r="AB3881" s="118"/>
      <c r="AC3881" s="118"/>
      <c r="AD3881" s="118"/>
      <c r="AE3881" s="139"/>
      <c r="AF3881" s="118"/>
      <c r="AG3881" s="118"/>
      <c r="AH3881" s="147" t="str">
        <f t="shared" si="730"/>
        <v/>
      </c>
      <c r="AI3881" s="147" t="str">
        <f t="shared" si="731"/>
        <v/>
      </c>
      <c r="AJ3881" s="148" t="str">
        <f t="shared" si="720"/>
        <v/>
      </c>
      <c r="AK3881" s="148" t="str">
        <f t="shared" si="721"/>
        <v/>
      </c>
      <c r="AL3881" s="147" t="str">
        <f t="shared" si="722"/>
        <v/>
      </c>
      <c r="AM3881" s="147" t="str">
        <f t="shared" si="723"/>
        <v/>
      </c>
      <c r="AN3881" s="147" t="str">
        <f t="shared" si="724"/>
        <v/>
      </c>
      <c r="AO3881" s="118"/>
    </row>
    <row r="3882" spans="1:41">
      <c r="A3882" s="118"/>
      <c r="B3882" s="118"/>
      <c r="C3882" s="118"/>
      <c r="D3882" s="118"/>
      <c r="E3882" s="118"/>
      <c r="F3882" s="118"/>
      <c r="G3882" s="118"/>
      <c r="H3882" s="118"/>
      <c r="I3882" s="118"/>
      <c r="J3882" s="118"/>
      <c r="K3882" s="118"/>
      <c r="L3882" s="118"/>
      <c r="M3882" s="118"/>
      <c r="N3882" s="118"/>
      <c r="O3882" s="143" t="str">
        <f>IF(H3882="","",(S3882/S3882)&amp;":"&amp;ROUND(AH3882/S3882,2))</f>
        <v/>
      </c>
      <c r="P3882" s="118"/>
      <c r="Q3882" s="118"/>
      <c r="R3882" s="143" t="str">
        <f>IF(H3882="","",(S3882/S3882)&amp;":"&amp;ROUND(AI3882/S3882,2))</f>
        <v/>
      </c>
      <c r="S3882" s="144" t="str">
        <f t="shared" si="725"/>
        <v/>
      </c>
      <c r="T3882" s="145" t="str">
        <f t="shared" si="726"/>
        <v/>
      </c>
      <c r="U3882" s="118"/>
      <c r="V3882" s="145" t="str">
        <f t="shared" si="727"/>
        <v/>
      </c>
      <c r="W3882" s="144" t="str">
        <f t="shared" si="728"/>
        <v/>
      </c>
      <c r="X3882" s="146" t="str">
        <f>IF(C3882="","",IF(OR(C3882="Trade",C3882="Multi Position"),(X3881+V3882),IF(C3882="Deposit",(X3881+AE3882),IF(C3882="Withdrawal",(X3881-AE3882)))))</f>
        <v/>
      </c>
      <c r="Y3882" s="145" t="str">
        <f t="shared" si="729"/>
        <v/>
      </c>
      <c r="Z3882" s="118"/>
      <c r="AA3882" s="118"/>
      <c r="AB3882" s="118"/>
      <c r="AC3882" s="118"/>
      <c r="AD3882" s="118"/>
      <c r="AE3882" s="139"/>
      <c r="AF3882" s="118"/>
      <c r="AG3882" s="118"/>
      <c r="AH3882" s="147" t="str">
        <f t="shared" si="730"/>
        <v/>
      </c>
      <c r="AI3882" s="147" t="str">
        <f t="shared" si="731"/>
        <v/>
      </c>
      <c r="AJ3882" s="148" t="str">
        <f t="shared" si="720"/>
        <v/>
      </c>
      <c r="AK3882" s="148" t="str">
        <f t="shared" si="721"/>
        <v/>
      </c>
      <c r="AL3882" s="147" t="str">
        <f t="shared" si="722"/>
        <v/>
      </c>
      <c r="AM3882" s="147" t="str">
        <f t="shared" si="723"/>
        <v/>
      </c>
      <c r="AN3882" s="147" t="str">
        <f t="shared" si="724"/>
        <v/>
      </c>
      <c r="AO3882" s="118"/>
    </row>
    <row r="3883" spans="1:41">
      <c r="A3883" s="118"/>
      <c r="B3883" s="118"/>
      <c r="C3883" s="118"/>
      <c r="D3883" s="118"/>
      <c r="E3883" s="118"/>
      <c r="F3883" s="118"/>
      <c r="G3883" s="118"/>
      <c r="H3883" s="118"/>
      <c r="I3883" s="118"/>
      <c r="J3883" s="118"/>
      <c r="K3883" s="118"/>
      <c r="L3883" s="118"/>
      <c r="M3883" s="118"/>
      <c r="N3883" s="118"/>
      <c r="O3883" s="143" t="str">
        <f>IF(H3883="","",(S3883/S3883)&amp;":"&amp;ROUND(AH3883/S3883,2))</f>
        <v/>
      </c>
      <c r="P3883" s="118"/>
      <c r="Q3883" s="118"/>
      <c r="R3883" s="143" t="str">
        <f>IF(H3883="","",(S3883/S3883)&amp;":"&amp;ROUND(AI3883/S3883,2))</f>
        <v/>
      </c>
      <c r="S3883" s="144" t="str">
        <f t="shared" si="725"/>
        <v/>
      </c>
      <c r="T3883" s="145" t="str">
        <f t="shared" si="726"/>
        <v/>
      </c>
      <c r="U3883" s="118"/>
      <c r="V3883" s="145" t="str">
        <f t="shared" si="727"/>
        <v/>
      </c>
      <c r="W3883" s="144" t="str">
        <f t="shared" si="728"/>
        <v/>
      </c>
      <c r="X3883" s="146" t="str">
        <f>IF(C3883="","",IF(OR(C3883="Trade",C3883="Multi Position"),(X3882+V3883),IF(C3883="Deposit",(X3882+AE3883),IF(C3883="Withdrawal",(X3882-AE3883)))))</f>
        <v/>
      </c>
      <c r="Y3883" s="145" t="str">
        <f t="shared" si="729"/>
        <v/>
      </c>
      <c r="Z3883" s="118"/>
      <c r="AA3883" s="118"/>
      <c r="AB3883" s="118"/>
      <c r="AC3883" s="118"/>
      <c r="AD3883" s="118"/>
      <c r="AE3883" s="139"/>
      <c r="AF3883" s="118"/>
      <c r="AG3883" s="118"/>
      <c r="AH3883" s="147" t="str">
        <f t="shared" si="730"/>
        <v/>
      </c>
      <c r="AI3883" s="147" t="str">
        <f t="shared" si="731"/>
        <v/>
      </c>
      <c r="AJ3883" s="148" t="str">
        <f t="shared" si="720"/>
        <v/>
      </c>
      <c r="AK3883" s="148" t="str">
        <f t="shared" si="721"/>
        <v/>
      </c>
      <c r="AL3883" s="147" t="str">
        <f t="shared" si="722"/>
        <v/>
      </c>
      <c r="AM3883" s="147" t="str">
        <f t="shared" si="723"/>
        <v/>
      </c>
      <c r="AN3883" s="147" t="str">
        <f t="shared" si="724"/>
        <v/>
      </c>
      <c r="AO3883" s="118"/>
    </row>
    <row r="3884" spans="1:41">
      <c r="A3884" s="118"/>
      <c r="B3884" s="118"/>
      <c r="C3884" s="118"/>
      <c r="D3884" s="118"/>
      <c r="E3884" s="118"/>
      <c r="F3884" s="118"/>
      <c r="G3884" s="118"/>
      <c r="H3884" s="118"/>
      <c r="I3884" s="118"/>
      <c r="J3884" s="118"/>
      <c r="K3884" s="118"/>
      <c r="L3884" s="118"/>
      <c r="M3884" s="118"/>
      <c r="N3884" s="118"/>
      <c r="O3884" s="143" t="str">
        <f>IF(H3884="","",(S3884/S3884)&amp;":"&amp;ROUND(AH3884/S3884,2))</f>
        <v/>
      </c>
      <c r="P3884" s="118"/>
      <c r="Q3884" s="118"/>
      <c r="R3884" s="143" t="str">
        <f>IF(H3884="","",(S3884/S3884)&amp;":"&amp;ROUND(AI3884/S3884,2))</f>
        <v/>
      </c>
      <c r="S3884" s="144" t="str">
        <f t="shared" si="725"/>
        <v/>
      </c>
      <c r="T3884" s="145" t="str">
        <f t="shared" si="726"/>
        <v/>
      </c>
      <c r="U3884" s="118"/>
      <c r="V3884" s="145" t="str">
        <f t="shared" si="727"/>
        <v/>
      </c>
      <c r="W3884" s="144" t="str">
        <f t="shared" si="728"/>
        <v/>
      </c>
      <c r="X3884" s="146" t="str">
        <f>IF(C3884="","",IF(OR(C3884="Trade",C3884="Multi Position"),(X3883+V3884),IF(C3884="Deposit",(X3883+AE3884),IF(C3884="Withdrawal",(X3883-AE3884)))))</f>
        <v/>
      </c>
      <c r="Y3884" s="145" t="str">
        <f t="shared" si="729"/>
        <v/>
      </c>
      <c r="Z3884" s="118"/>
      <c r="AA3884" s="118"/>
      <c r="AB3884" s="118"/>
      <c r="AC3884" s="118"/>
      <c r="AD3884" s="118"/>
      <c r="AE3884" s="139"/>
      <c r="AF3884" s="118"/>
      <c r="AG3884" s="118"/>
      <c r="AH3884" s="147" t="str">
        <f t="shared" si="730"/>
        <v/>
      </c>
      <c r="AI3884" s="147" t="str">
        <f t="shared" si="731"/>
        <v/>
      </c>
      <c r="AJ3884" s="148" t="str">
        <f t="shared" si="720"/>
        <v/>
      </c>
      <c r="AK3884" s="148" t="str">
        <f t="shared" si="721"/>
        <v/>
      </c>
      <c r="AL3884" s="147" t="str">
        <f t="shared" si="722"/>
        <v/>
      </c>
      <c r="AM3884" s="147" t="str">
        <f t="shared" si="723"/>
        <v/>
      </c>
      <c r="AN3884" s="147" t="str">
        <f t="shared" si="724"/>
        <v/>
      </c>
      <c r="AO3884" s="118"/>
    </row>
    <row r="3885" spans="1:41">
      <c r="A3885" s="118"/>
      <c r="B3885" s="118"/>
      <c r="C3885" s="118"/>
      <c r="D3885" s="118"/>
      <c r="E3885" s="118"/>
      <c r="F3885" s="118"/>
      <c r="G3885" s="118"/>
      <c r="H3885" s="118"/>
      <c r="I3885" s="118"/>
      <c r="J3885" s="118"/>
      <c r="K3885" s="118"/>
      <c r="L3885" s="118"/>
      <c r="M3885" s="118"/>
      <c r="N3885" s="118"/>
      <c r="O3885" s="143" t="str">
        <f>IF(H3885="","",(S3885/S3885)&amp;":"&amp;ROUND(AH3885/S3885,2))</f>
        <v/>
      </c>
      <c r="P3885" s="118"/>
      <c r="Q3885" s="118"/>
      <c r="R3885" s="143" t="str">
        <f>IF(H3885="","",(S3885/S3885)&amp;":"&amp;ROUND(AI3885/S3885,2))</f>
        <v/>
      </c>
      <c r="S3885" s="144" t="str">
        <f t="shared" si="725"/>
        <v/>
      </c>
      <c r="T3885" s="145" t="str">
        <f t="shared" si="726"/>
        <v/>
      </c>
      <c r="U3885" s="118"/>
      <c r="V3885" s="145" t="str">
        <f t="shared" si="727"/>
        <v/>
      </c>
      <c r="W3885" s="144" t="str">
        <f t="shared" si="728"/>
        <v/>
      </c>
      <c r="X3885" s="146" t="str">
        <f>IF(C3885="","",IF(OR(C3885="Trade",C3885="Multi Position"),(X3884+V3885),IF(C3885="Deposit",(X3884+AE3885),IF(C3885="Withdrawal",(X3884-AE3885)))))</f>
        <v/>
      </c>
      <c r="Y3885" s="145" t="str">
        <f t="shared" si="729"/>
        <v/>
      </c>
      <c r="Z3885" s="118"/>
      <c r="AA3885" s="118"/>
      <c r="AB3885" s="118"/>
      <c r="AC3885" s="118"/>
      <c r="AD3885" s="118"/>
      <c r="AE3885" s="139"/>
      <c r="AF3885" s="118"/>
      <c r="AG3885" s="118"/>
      <c r="AH3885" s="147" t="str">
        <f t="shared" si="730"/>
        <v/>
      </c>
      <c r="AI3885" s="147" t="str">
        <f t="shared" si="731"/>
        <v/>
      </c>
      <c r="AJ3885" s="148" t="str">
        <f t="shared" si="720"/>
        <v/>
      </c>
      <c r="AK3885" s="148" t="str">
        <f t="shared" si="721"/>
        <v/>
      </c>
      <c r="AL3885" s="147" t="str">
        <f t="shared" si="722"/>
        <v/>
      </c>
      <c r="AM3885" s="147" t="str">
        <f t="shared" si="723"/>
        <v/>
      </c>
      <c r="AN3885" s="147" t="str">
        <f t="shared" si="724"/>
        <v/>
      </c>
      <c r="AO3885" s="118"/>
    </row>
    <row r="3886" spans="1:41">
      <c r="A3886" s="118"/>
      <c r="B3886" s="118"/>
      <c r="C3886" s="118"/>
      <c r="D3886" s="118"/>
      <c r="E3886" s="118"/>
      <c r="F3886" s="118"/>
      <c r="G3886" s="118"/>
      <c r="H3886" s="118"/>
      <c r="I3886" s="118"/>
      <c r="J3886" s="118"/>
      <c r="K3886" s="118"/>
      <c r="L3886" s="118"/>
      <c r="M3886" s="118"/>
      <c r="N3886" s="118"/>
      <c r="O3886" s="143" t="str">
        <f>IF(H3886="","",(S3886/S3886)&amp;":"&amp;ROUND(AH3886/S3886,2))</f>
        <v/>
      </c>
      <c r="P3886" s="118"/>
      <c r="Q3886" s="118"/>
      <c r="R3886" s="143" t="str">
        <f>IF(H3886="","",(S3886/S3886)&amp;":"&amp;ROUND(AI3886/S3886,2))</f>
        <v/>
      </c>
      <c r="S3886" s="144" t="str">
        <f t="shared" si="725"/>
        <v/>
      </c>
      <c r="T3886" s="145" t="str">
        <f t="shared" si="726"/>
        <v/>
      </c>
      <c r="U3886" s="118"/>
      <c r="V3886" s="145" t="str">
        <f t="shared" si="727"/>
        <v/>
      </c>
      <c r="W3886" s="144" t="str">
        <f t="shared" si="728"/>
        <v/>
      </c>
      <c r="X3886" s="146" t="str">
        <f>IF(C3886="","",IF(OR(C3886="Trade",C3886="Multi Position"),(X3885+V3886),IF(C3886="Deposit",(X3885+AE3886),IF(C3886="Withdrawal",(X3885-AE3886)))))</f>
        <v/>
      </c>
      <c r="Y3886" s="145" t="str">
        <f t="shared" si="729"/>
        <v/>
      </c>
      <c r="Z3886" s="118"/>
      <c r="AA3886" s="118"/>
      <c r="AB3886" s="118"/>
      <c r="AC3886" s="118"/>
      <c r="AD3886" s="118"/>
      <c r="AE3886" s="139"/>
      <c r="AF3886" s="118"/>
      <c r="AG3886" s="118"/>
      <c r="AH3886" s="147" t="str">
        <f t="shared" si="730"/>
        <v/>
      </c>
      <c r="AI3886" s="147" t="str">
        <f t="shared" si="731"/>
        <v/>
      </c>
      <c r="AJ3886" s="148" t="str">
        <f t="shared" si="720"/>
        <v/>
      </c>
      <c r="AK3886" s="148" t="str">
        <f t="shared" si="721"/>
        <v/>
      </c>
      <c r="AL3886" s="147" t="str">
        <f t="shared" si="722"/>
        <v/>
      </c>
      <c r="AM3886" s="147" t="str">
        <f t="shared" si="723"/>
        <v/>
      </c>
      <c r="AN3886" s="147" t="str">
        <f t="shared" si="724"/>
        <v/>
      </c>
      <c r="AO3886" s="118"/>
    </row>
    <row r="3887" spans="1:41">
      <c r="A3887" s="118"/>
      <c r="B3887" s="118"/>
      <c r="C3887" s="118"/>
      <c r="D3887" s="118"/>
      <c r="E3887" s="118"/>
      <c r="F3887" s="118"/>
      <c r="G3887" s="118"/>
      <c r="H3887" s="118"/>
      <c r="I3887" s="118"/>
      <c r="J3887" s="118"/>
      <c r="K3887" s="118"/>
      <c r="L3887" s="118"/>
      <c r="M3887" s="118"/>
      <c r="N3887" s="118"/>
      <c r="O3887" s="143" t="str">
        <f>IF(H3887="","",(S3887/S3887)&amp;":"&amp;ROUND(AH3887/S3887,2))</f>
        <v/>
      </c>
      <c r="P3887" s="118"/>
      <c r="Q3887" s="118"/>
      <c r="R3887" s="143" t="str">
        <f>IF(H3887="","",(S3887/S3887)&amp;":"&amp;ROUND(AI3887/S3887,2))</f>
        <v/>
      </c>
      <c r="S3887" s="144" t="str">
        <f t="shared" si="725"/>
        <v/>
      </c>
      <c r="T3887" s="145" t="str">
        <f t="shared" si="726"/>
        <v/>
      </c>
      <c r="U3887" s="118"/>
      <c r="V3887" s="145" t="str">
        <f t="shared" si="727"/>
        <v/>
      </c>
      <c r="W3887" s="144" t="str">
        <f t="shared" si="728"/>
        <v/>
      </c>
      <c r="X3887" s="146" t="str">
        <f>IF(C3887="","",IF(OR(C3887="Trade",C3887="Multi Position"),(X3886+V3887),IF(C3887="Deposit",(X3886+AE3887),IF(C3887="Withdrawal",(X3886-AE3887)))))</f>
        <v/>
      </c>
      <c r="Y3887" s="145" t="str">
        <f t="shared" si="729"/>
        <v/>
      </c>
      <c r="Z3887" s="118"/>
      <c r="AA3887" s="118"/>
      <c r="AB3887" s="118"/>
      <c r="AC3887" s="118"/>
      <c r="AD3887" s="118"/>
      <c r="AE3887" s="139"/>
      <c r="AF3887" s="118"/>
      <c r="AG3887" s="118"/>
      <c r="AH3887" s="147" t="str">
        <f t="shared" si="730"/>
        <v/>
      </c>
      <c r="AI3887" s="147" t="str">
        <f t="shared" si="731"/>
        <v/>
      </c>
      <c r="AJ3887" s="148" t="str">
        <f t="shared" si="720"/>
        <v/>
      </c>
      <c r="AK3887" s="148" t="str">
        <f t="shared" si="721"/>
        <v/>
      </c>
      <c r="AL3887" s="147" t="str">
        <f t="shared" si="722"/>
        <v/>
      </c>
      <c r="AM3887" s="147" t="str">
        <f t="shared" si="723"/>
        <v/>
      </c>
      <c r="AN3887" s="147" t="str">
        <f t="shared" si="724"/>
        <v/>
      </c>
      <c r="AO3887" s="118"/>
    </row>
    <row r="3888" spans="1:41">
      <c r="A3888" s="118"/>
      <c r="B3888" s="118"/>
      <c r="C3888" s="118"/>
      <c r="D3888" s="118"/>
      <c r="E3888" s="118"/>
      <c r="F3888" s="118"/>
      <c r="G3888" s="118"/>
      <c r="H3888" s="118"/>
      <c r="I3888" s="118"/>
      <c r="J3888" s="118"/>
      <c r="K3888" s="118"/>
      <c r="L3888" s="118"/>
      <c r="M3888" s="118"/>
      <c r="N3888" s="118"/>
      <c r="O3888" s="143" t="str">
        <f>IF(H3888="","",(S3888/S3888)&amp;":"&amp;ROUND(AH3888/S3888,2))</f>
        <v/>
      </c>
      <c r="P3888" s="118"/>
      <c r="Q3888" s="118"/>
      <c r="R3888" s="143" t="str">
        <f>IF(H3888="","",(S3888/S3888)&amp;":"&amp;ROUND(AI3888/S3888,2))</f>
        <v/>
      </c>
      <c r="S3888" s="144" t="str">
        <f t="shared" si="725"/>
        <v/>
      </c>
      <c r="T3888" s="145" t="str">
        <f t="shared" si="726"/>
        <v/>
      </c>
      <c r="U3888" s="118"/>
      <c r="V3888" s="145" t="str">
        <f t="shared" si="727"/>
        <v/>
      </c>
      <c r="W3888" s="144" t="str">
        <f t="shared" si="728"/>
        <v/>
      </c>
      <c r="X3888" s="146" t="str">
        <f>IF(C3888="","",IF(OR(C3888="Trade",C3888="Multi Position"),(X3887+V3888),IF(C3888="Deposit",(X3887+AE3888),IF(C3888="Withdrawal",(X3887-AE3888)))))</f>
        <v/>
      </c>
      <c r="Y3888" s="145" t="str">
        <f t="shared" si="729"/>
        <v/>
      </c>
      <c r="Z3888" s="118"/>
      <c r="AA3888" s="118"/>
      <c r="AB3888" s="118"/>
      <c r="AC3888" s="118"/>
      <c r="AD3888" s="118"/>
      <c r="AE3888" s="139"/>
      <c r="AF3888" s="118"/>
      <c r="AG3888" s="118"/>
      <c r="AH3888" s="147" t="str">
        <f t="shared" si="730"/>
        <v/>
      </c>
      <c r="AI3888" s="147" t="str">
        <f t="shared" si="731"/>
        <v/>
      </c>
      <c r="AJ3888" s="148" t="str">
        <f t="shared" si="720"/>
        <v/>
      </c>
      <c r="AK3888" s="148" t="str">
        <f t="shared" si="721"/>
        <v/>
      </c>
      <c r="AL3888" s="147" t="str">
        <f t="shared" si="722"/>
        <v/>
      </c>
      <c r="AM3888" s="147" t="str">
        <f t="shared" si="723"/>
        <v/>
      </c>
      <c r="AN3888" s="147" t="str">
        <f t="shared" si="724"/>
        <v/>
      </c>
      <c r="AO3888" s="118"/>
    </row>
    <row r="3889" spans="1:41">
      <c r="A3889" s="118"/>
      <c r="B3889" s="118"/>
      <c r="C3889" s="118"/>
      <c r="D3889" s="118"/>
      <c r="E3889" s="118"/>
      <c r="F3889" s="118"/>
      <c r="G3889" s="118"/>
      <c r="H3889" s="118"/>
      <c r="I3889" s="118"/>
      <c r="J3889" s="118"/>
      <c r="K3889" s="118"/>
      <c r="L3889" s="118"/>
      <c r="M3889" s="118"/>
      <c r="N3889" s="118"/>
      <c r="O3889" s="143" t="str">
        <f>IF(H3889="","",(S3889/S3889)&amp;":"&amp;ROUND(AH3889/S3889,2))</f>
        <v/>
      </c>
      <c r="P3889" s="118"/>
      <c r="Q3889" s="118"/>
      <c r="R3889" s="143" t="str">
        <f>IF(H3889="","",(S3889/S3889)&amp;":"&amp;ROUND(AI3889/S3889,2))</f>
        <v/>
      </c>
      <c r="S3889" s="144" t="str">
        <f t="shared" si="725"/>
        <v/>
      </c>
      <c r="T3889" s="145" t="str">
        <f t="shared" si="726"/>
        <v/>
      </c>
      <c r="U3889" s="118"/>
      <c r="V3889" s="145" t="str">
        <f t="shared" si="727"/>
        <v/>
      </c>
      <c r="W3889" s="144" t="str">
        <f t="shared" si="728"/>
        <v/>
      </c>
      <c r="X3889" s="146" t="str">
        <f>IF(C3889="","",IF(OR(C3889="Trade",C3889="Multi Position"),(X3888+V3889),IF(C3889="Deposit",(X3888+AE3889),IF(C3889="Withdrawal",(X3888-AE3889)))))</f>
        <v/>
      </c>
      <c r="Y3889" s="145" t="str">
        <f t="shared" si="729"/>
        <v/>
      </c>
      <c r="Z3889" s="118"/>
      <c r="AA3889" s="118"/>
      <c r="AB3889" s="118"/>
      <c r="AC3889" s="118"/>
      <c r="AD3889" s="118"/>
      <c r="AE3889" s="139"/>
      <c r="AF3889" s="118"/>
      <c r="AG3889" s="118"/>
      <c r="AH3889" s="147" t="str">
        <f t="shared" si="730"/>
        <v/>
      </c>
      <c r="AI3889" s="147" t="str">
        <f t="shared" si="731"/>
        <v/>
      </c>
      <c r="AJ3889" s="148" t="str">
        <f t="shared" si="720"/>
        <v/>
      </c>
      <c r="AK3889" s="148" t="str">
        <f t="shared" si="721"/>
        <v/>
      </c>
      <c r="AL3889" s="147" t="str">
        <f t="shared" si="722"/>
        <v/>
      </c>
      <c r="AM3889" s="147" t="str">
        <f t="shared" si="723"/>
        <v/>
      </c>
      <c r="AN3889" s="147" t="str">
        <f t="shared" si="724"/>
        <v/>
      </c>
      <c r="AO3889" s="118"/>
    </row>
    <row r="3890" spans="1:41">
      <c r="A3890" s="118"/>
      <c r="B3890" s="118"/>
      <c r="C3890" s="118"/>
      <c r="D3890" s="118"/>
      <c r="E3890" s="118"/>
      <c r="F3890" s="118"/>
      <c r="G3890" s="118"/>
      <c r="H3890" s="118"/>
      <c r="I3890" s="118"/>
      <c r="J3890" s="118"/>
      <c r="K3890" s="118"/>
      <c r="L3890" s="118"/>
      <c r="M3890" s="118"/>
      <c r="N3890" s="118"/>
      <c r="O3890" s="143" t="str">
        <f>IF(H3890="","",(S3890/S3890)&amp;":"&amp;ROUND(AH3890/S3890,2))</f>
        <v/>
      </c>
      <c r="P3890" s="118"/>
      <c r="Q3890" s="118"/>
      <c r="R3890" s="143" t="str">
        <f>IF(H3890="","",(S3890/S3890)&amp;":"&amp;ROUND(AI3890/S3890,2))</f>
        <v/>
      </c>
      <c r="S3890" s="144" t="str">
        <f t="shared" si="725"/>
        <v/>
      </c>
      <c r="T3890" s="145" t="str">
        <f t="shared" si="726"/>
        <v/>
      </c>
      <c r="U3890" s="118"/>
      <c r="V3890" s="145" t="str">
        <f t="shared" si="727"/>
        <v/>
      </c>
      <c r="W3890" s="144" t="str">
        <f t="shared" si="728"/>
        <v/>
      </c>
      <c r="X3890" s="146" t="str">
        <f>IF(C3890="","",IF(OR(C3890="Trade",C3890="Multi Position"),(X3889+V3890),IF(C3890="Deposit",(X3889+AE3890),IF(C3890="Withdrawal",(X3889-AE3890)))))</f>
        <v/>
      </c>
      <c r="Y3890" s="145" t="str">
        <f t="shared" si="729"/>
        <v/>
      </c>
      <c r="Z3890" s="118"/>
      <c r="AA3890" s="118"/>
      <c r="AB3890" s="118"/>
      <c r="AC3890" s="118"/>
      <c r="AD3890" s="118"/>
      <c r="AE3890" s="139"/>
      <c r="AF3890" s="118"/>
      <c r="AG3890" s="118"/>
      <c r="AH3890" s="147" t="str">
        <f t="shared" si="730"/>
        <v/>
      </c>
      <c r="AI3890" s="147" t="str">
        <f t="shared" si="731"/>
        <v/>
      </c>
      <c r="AJ3890" s="148" t="str">
        <f t="shared" si="720"/>
        <v/>
      </c>
      <c r="AK3890" s="148" t="str">
        <f t="shared" si="721"/>
        <v/>
      </c>
      <c r="AL3890" s="147" t="str">
        <f t="shared" si="722"/>
        <v/>
      </c>
      <c r="AM3890" s="147" t="str">
        <f t="shared" si="723"/>
        <v/>
      </c>
      <c r="AN3890" s="147" t="str">
        <f t="shared" si="724"/>
        <v/>
      </c>
      <c r="AO3890" s="118"/>
    </row>
    <row r="3891" spans="1:41">
      <c r="A3891" s="118"/>
      <c r="B3891" s="118"/>
      <c r="C3891" s="118"/>
      <c r="D3891" s="118"/>
      <c r="E3891" s="118"/>
      <c r="F3891" s="118"/>
      <c r="G3891" s="118"/>
      <c r="H3891" s="118"/>
      <c r="I3891" s="118"/>
      <c r="J3891" s="118"/>
      <c r="K3891" s="118"/>
      <c r="L3891" s="118"/>
      <c r="M3891" s="118"/>
      <c r="N3891" s="118"/>
      <c r="O3891" s="143" t="str">
        <f>IF(H3891="","",(S3891/S3891)&amp;":"&amp;ROUND(AH3891/S3891,2))</f>
        <v/>
      </c>
      <c r="P3891" s="118"/>
      <c r="Q3891" s="118"/>
      <c r="R3891" s="143" t="str">
        <f>IF(H3891="","",(S3891/S3891)&amp;":"&amp;ROUND(AI3891/S3891,2))</f>
        <v/>
      </c>
      <c r="S3891" s="144" t="str">
        <f t="shared" si="725"/>
        <v/>
      </c>
      <c r="T3891" s="145" t="str">
        <f t="shared" si="726"/>
        <v/>
      </c>
      <c r="U3891" s="118"/>
      <c r="V3891" s="145" t="str">
        <f t="shared" si="727"/>
        <v/>
      </c>
      <c r="W3891" s="144" t="str">
        <f t="shared" si="728"/>
        <v/>
      </c>
      <c r="X3891" s="146" t="str">
        <f>IF(C3891="","",IF(OR(C3891="Trade",C3891="Multi Position"),(X3890+V3891),IF(C3891="Deposit",(X3890+AE3891),IF(C3891="Withdrawal",(X3890-AE3891)))))</f>
        <v/>
      </c>
      <c r="Y3891" s="145" t="str">
        <f t="shared" si="729"/>
        <v/>
      </c>
      <c r="Z3891" s="118"/>
      <c r="AA3891" s="118"/>
      <c r="AB3891" s="118"/>
      <c r="AC3891" s="118"/>
      <c r="AD3891" s="118"/>
      <c r="AE3891" s="139"/>
      <c r="AF3891" s="118"/>
      <c r="AG3891" s="118"/>
      <c r="AH3891" s="147" t="str">
        <f t="shared" si="730"/>
        <v/>
      </c>
      <c r="AI3891" s="147" t="str">
        <f t="shared" si="731"/>
        <v/>
      </c>
      <c r="AJ3891" s="148" t="str">
        <f t="shared" si="720"/>
        <v/>
      </c>
      <c r="AK3891" s="148" t="str">
        <f t="shared" si="721"/>
        <v/>
      </c>
      <c r="AL3891" s="147" t="str">
        <f t="shared" si="722"/>
        <v/>
      </c>
      <c r="AM3891" s="147" t="str">
        <f t="shared" si="723"/>
        <v/>
      </c>
      <c r="AN3891" s="147" t="str">
        <f t="shared" si="724"/>
        <v/>
      </c>
      <c r="AO3891" s="118"/>
    </row>
    <row r="3892" spans="1:41">
      <c r="A3892" s="118"/>
      <c r="B3892" s="118"/>
      <c r="C3892" s="118"/>
      <c r="D3892" s="118"/>
      <c r="E3892" s="118"/>
      <c r="F3892" s="118"/>
      <c r="G3892" s="118"/>
      <c r="H3892" s="118"/>
      <c r="I3892" s="118"/>
      <c r="J3892" s="118"/>
      <c r="K3892" s="118"/>
      <c r="L3892" s="118"/>
      <c r="M3892" s="118"/>
      <c r="N3892" s="118"/>
      <c r="O3892" s="143" t="str">
        <f>IF(H3892="","",(S3892/S3892)&amp;":"&amp;ROUND(AH3892/S3892,2))</f>
        <v/>
      </c>
      <c r="P3892" s="118"/>
      <c r="Q3892" s="118"/>
      <c r="R3892" s="143" t="str">
        <f>IF(H3892="","",(S3892/S3892)&amp;":"&amp;ROUND(AI3892/S3892,2))</f>
        <v/>
      </c>
      <c r="S3892" s="144" t="str">
        <f t="shared" si="725"/>
        <v/>
      </c>
      <c r="T3892" s="145" t="str">
        <f t="shared" si="726"/>
        <v/>
      </c>
      <c r="U3892" s="118"/>
      <c r="V3892" s="145" t="str">
        <f t="shared" si="727"/>
        <v/>
      </c>
      <c r="W3892" s="144" t="str">
        <f t="shared" si="728"/>
        <v/>
      </c>
      <c r="X3892" s="146" t="str">
        <f>IF(C3892="","",IF(OR(C3892="Trade",C3892="Multi Position"),(X3891+V3892),IF(C3892="Deposit",(X3891+AE3892),IF(C3892="Withdrawal",(X3891-AE3892)))))</f>
        <v/>
      </c>
      <c r="Y3892" s="145" t="str">
        <f t="shared" si="729"/>
        <v/>
      </c>
      <c r="Z3892" s="118"/>
      <c r="AA3892" s="118"/>
      <c r="AB3892" s="118"/>
      <c r="AC3892" s="118"/>
      <c r="AD3892" s="118"/>
      <c r="AE3892" s="139"/>
      <c r="AF3892" s="118"/>
      <c r="AG3892" s="118"/>
      <c r="AH3892" s="147" t="str">
        <f t="shared" si="730"/>
        <v/>
      </c>
      <c r="AI3892" s="147" t="str">
        <f t="shared" si="731"/>
        <v/>
      </c>
      <c r="AJ3892" s="148" t="str">
        <f t="shared" si="720"/>
        <v/>
      </c>
      <c r="AK3892" s="148" t="str">
        <f t="shared" si="721"/>
        <v/>
      </c>
      <c r="AL3892" s="147" t="str">
        <f t="shared" si="722"/>
        <v/>
      </c>
      <c r="AM3892" s="147" t="str">
        <f t="shared" si="723"/>
        <v/>
      </c>
      <c r="AN3892" s="147" t="str">
        <f t="shared" si="724"/>
        <v/>
      </c>
      <c r="AO3892" s="118"/>
    </row>
    <row r="3893" spans="1:41">
      <c r="A3893" s="118"/>
      <c r="B3893" s="118"/>
      <c r="C3893" s="118"/>
      <c r="D3893" s="118"/>
      <c r="E3893" s="118"/>
      <c r="F3893" s="118"/>
      <c r="G3893" s="118"/>
      <c r="H3893" s="118"/>
      <c r="I3893" s="118"/>
      <c r="J3893" s="118"/>
      <c r="K3893" s="118"/>
      <c r="L3893" s="118"/>
      <c r="M3893" s="118"/>
      <c r="N3893" s="118"/>
      <c r="O3893" s="143" t="str">
        <f>IF(H3893="","",(S3893/S3893)&amp;":"&amp;ROUND(AH3893/S3893,2))</f>
        <v/>
      </c>
      <c r="P3893" s="118"/>
      <c r="Q3893" s="118"/>
      <c r="R3893" s="143" t="str">
        <f>IF(H3893="","",(S3893/S3893)&amp;":"&amp;ROUND(AI3893/S3893,2))</f>
        <v/>
      </c>
      <c r="S3893" s="144" t="str">
        <f t="shared" si="725"/>
        <v/>
      </c>
      <c r="T3893" s="145" t="str">
        <f t="shared" si="726"/>
        <v/>
      </c>
      <c r="U3893" s="118"/>
      <c r="V3893" s="145" t="str">
        <f t="shared" si="727"/>
        <v/>
      </c>
      <c r="W3893" s="144" t="str">
        <f t="shared" si="728"/>
        <v/>
      </c>
      <c r="X3893" s="146" t="str">
        <f>IF(C3893="","",IF(OR(C3893="Trade",C3893="Multi Position"),(X3892+V3893),IF(C3893="Deposit",(X3892+AE3893),IF(C3893="Withdrawal",(X3892-AE3893)))))</f>
        <v/>
      </c>
      <c r="Y3893" s="145" t="str">
        <f t="shared" si="729"/>
        <v/>
      </c>
      <c r="Z3893" s="118"/>
      <c r="AA3893" s="118"/>
      <c r="AB3893" s="118"/>
      <c r="AC3893" s="118"/>
      <c r="AD3893" s="118"/>
      <c r="AE3893" s="139"/>
      <c r="AF3893" s="118"/>
      <c r="AG3893" s="118"/>
      <c r="AH3893" s="147" t="str">
        <f t="shared" si="730"/>
        <v/>
      </c>
      <c r="AI3893" s="147" t="str">
        <f t="shared" si="731"/>
        <v/>
      </c>
      <c r="AJ3893" s="148" t="str">
        <f t="shared" si="720"/>
        <v/>
      </c>
      <c r="AK3893" s="148" t="str">
        <f t="shared" si="721"/>
        <v/>
      </c>
      <c r="AL3893" s="147" t="str">
        <f t="shared" si="722"/>
        <v/>
      </c>
      <c r="AM3893" s="147" t="str">
        <f t="shared" si="723"/>
        <v/>
      </c>
      <c r="AN3893" s="147" t="str">
        <f t="shared" si="724"/>
        <v/>
      </c>
      <c r="AO3893" s="118"/>
    </row>
    <row r="3894" spans="1:41">
      <c r="A3894" s="118"/>
      <c r="B3894" s="118"/>
      <c r="C3894" s="118"/>
      <c r="D3894" s="118"/>
      <c r="E3894" s="118"/>
      <c r="F3894" s="118"/>
      <c r="G3894" s="118"/>
      <c r="H3894" s="118"/>
      <c r="I3894" s="118"/>
      <c r="J3894" s="118"/>
      <c r="K3894" s="118"/>
      <c r="L3894" s="118"/>
      <c r="M3894" s="118"/>
      <c r="N3894" s="118"/>
      <c r="O3894" s="143" t="str">
        <f>IF(H3894="","",(S3894/S3894)&amp;":"&amp;ROUND(AH3894/S3894,2))</f>
        <v/>
      </c>
      <c r="P3894" s="118"/>
      <c r="Q3894" s="118"/>
      <c r="R3894" s="143" t="str">
        <f>IF(H3894="","",(S3894/S3894)&amp;":"&amp;ROUND(AI3894/S3894,2))</f>
        <v/>
      </c>
      <c r="S3894" s="144" t="str">
        <f t="shared" si="725"/>
        <v/>
      </c>
      <c r="T3894" s="145" t="str">
        <f t="shared" si="726"/>
        <v/>
      </c>
      <c r="U3894" s="118"/>
      <c r="V3894" s="145" t="str">
        <f t="shared" si="727"/>
        <v/>
      </c>
      <c r="W3894" s="144" t="str">
        <f t="shared" si="728"/>
        <v/>
      </c>
      <c r="X3894" s="146" t="str">
        <f>IF(C3894="","",IF(OR(C3894="Trade",C3894="Multi Position"),(X3893+V3894),IF(C3894="Deposit",(X3893+AE3894),IF(C3894="Withdrawal",(X3893-AE3894)))))</f>
        <v/>
      </c>
      <c r="Y3894" s="145" t="str">
        <f t="shared" si="729"/>
        <v/>
      </c>
      <c r="Z3894" s="118"/>
      <c r="AA3894" s="118"/>
      <c r="AB3894" s="118"/>
      <c r="AC3894" s="118"/>
      <c r="AD3894" s="118"/>
      <c r="AE3894" s="139"/>
      <c r="AF3894" s="118"/>
      <c r="AG3894" s="118"/>
      <c r="AH3894" s="147" t="str">
        <f t="shared" si="730"/>
        <v/>
      </c>
      <c r="AI3894" s="147" t="str">
        <f t="shared" si="731"/>
        <v/>
      </c>
      <c r="AJ3894" s="148" t="str">
        <f t="shared" si="720"/>
        <v/>
      </c>
      <c r="AK3894" s="148" t="str">
        <f t="shared" si="721"/>
        <v/>
      </c>
      <c r="AL3894" s="147" t="str">
        <f t="shared" si="722"/>
        <v/>
      </c>
      <c r="AM3894" s="147" t="str">
        <f t="shared" si="723"/>
        <v/>
      </c>
      <c r="AN3894" s="147" t="str">
        <f t="shared" si="724"/>
        <v/>
      </c>
      <c r="AO3894" s="118"/>
    </row>
    <row r="3895" spans="1:41">
      <c r="A3895" s="118"/>
      <c r="B3895" s="118"/>
      <c r="C3895" s="118"/>
      <c r="D3895" s="118"/>
      <c r="E3895" s="118"/>
      <c r="F3895" s="118"/>
      <c r="G3895" s="118"/>
      <c r="H3895" s="118"/>
      <c r="I3895" s="118"/>
      <c r="J3895" s="118"/>
      <c r="K3895" s="118"/>
      <c r="L3895" s="118"/>
      <c r="M3895" s="118"/>
      <c r="N3895" s="118"/>
      <c r="O3895" s="143" t="str">
        <f>IF(H3895="","",(S3895/S3895)&amp;":"&amp;ROUND(AH3895/S3895,2))</f>
        <v/>
      </c>
      <c r="P3895" s="118"/>
      <c r="Q3895" s="118"/>
      <c r="R3895" s="143" t="str">
        <f>IF(H3895="","",(S3895/S3895)&amp;":"&amp;ROUND(AI3895/S3895,2))</f>
        <v/>
      </c>
      <c r="S3895" s="144" t="str">
        <f t="shared" si="725"/>
        <v/>
      </c>
      <c r="T3895" s="145" t="str">
        <f t="shared" si="726"/>
        <v/>
      </c>
      <c r="U3895" s="118"/>
      <c r="V3895" s="145" t="str">
        <f t="shared" si="727"/>
        <v/>
      </c>
      <c r="W3895" s="144" t="str">
        <f t="shared" si="728"/>
        <v/>
      </c>
      <c r="X3895" s="146" t="str">
        <f>IF(C3895="","",IF(OR(C3895="Trade",C3895="Multi Position"),(X3894+V3895),IF(C3895="Deposit",(X3894+AE3895),IF(C3895="Withdrawal",(X3894-AE3895)))))</f>
        <v/>
      </c>
      <c r="Y3895" s="145" t="str">
        <f t="shared" si="729"/>
        <v/>
      </c>
      <c r="Z3895" s="118"/>
      <c r="AA3895" s="118"/>
      <c r="AB3895" s="118"/>
      <c r="AC3895" s="118"/>
      <c r="AD3895" s="118"/>
      <c r="AE3895" s="139"/>
      <c r="AF3895" s="118"/>
      <c r="AG3895" s="118"/>
      <c r="AH3895" s="147" t="str">
        <f t="shared" si="730"/>
        <v/>
      </c>
      <c r="AI3895" s="147" t="str">
        <f t="shared" si="731"/>
        <v/>
      </c>
      <c r="AJ3895" s="148" t="str">
        <f t="shared" si="720"/>
        <v/>
      </c>
      <c r="AK3895" s="148" t="str">
        <f t="shared" si="721"/>
        <v/>
      </c>
      <c r="AL3895" s="147" t="str">
        <f t="shared" si="722"/>
        <v/>
      </c>
      <c r="AM3895" s="147" t="str">
        <f t="shared" si="723"/>
        <v/>
      </c>
      <c r="AN3895" s="147" t="str">
        <f t="shared" si="724"/>
        <v/>
      </c>
      <c r="AO3895" s="118"/>
    </row>
    <row r="3896" spans="1:41">
      <c r="A3896" s="118"/>
      <c r="B3896" s="118"/>
      <c r="C3896" s="118"/>
      <c r="D3896" s="118"/>
      <c r="E3896" s="118"/>
      <c r="F3896" s="118"/>
      <c r="G3896" s="118"/>
      <c r="H3896" s="118"/>
      <c r="I3896" s="118"/>
      <c r="J3896" s="118"/>
      <c r="K3896" s="118"/>
      <c r="L3896" s="118"/>
      <c r="M3896" s="118"/>
      <c r="N3896" s="118"/>
      <c r="O3896" s="143" t="str">
        <f>IF(H3896="","",(S3896/S3896)&amp;":"&amp;ROUND(AH3896/S3896,2))</f>
        <v/>
      </c>
      <c r="P3896" s="118"/>
      <c r="Q3896" s="118"/>
      <c r="R3896" s="143" t="str">
        <f>IF(H3896="","",(S3896/S3896)&amp;":"&amp;ROUND(AI3896/S3896,2))</f>
        <v/>
      </c>
      <c r="S3896" s="144" t="str">
        <f t="shared" si="725"/>
        <v/>
      </c>
      <c r="T3896" s="145" t="str">
        <f t="shared" si="726"/>
        <v/>
      </c>
      <c r="U3896" s="118"/>
      <c r="V3896" s="145" t="str">
        <f t="shared" si="727"/>
        <v/>
      </c>
      <c r="W3896" s="144" t="str">
        <f t="shared" si="728"/>
        <v/>
      </c>
      <c r="X3896" s="146" t="str">
        <f>IF(C3896="","",IF(OR(C3896="Trade",C3896="Multi Position"),(X3895+V3896),IF(C3896="Deposit",(X3895+AE3896),IF(C3896="Withdrawal",(X3895-AE3896)))))</f>
        <v/>
      </c>
      <c r="Y3896" s="145" t="str">
        <f t="shared" si="729"/>
        <v/>
      </c>
      <c r="Z3896" s="118"/>
      <c r="AA3896" s="118"/>
      <c r="AB3896" s="118"/>
      <c r="AC3896" s="118"/>
      <c r="AD3896" s="118"/>
      <c r="AE3896" s="139"/>
      <c r="AF3896" s="118"/>
      <c r="AG3896" s="118"/>
      <c r="AH3896" s="147" t="str">
        <f t="shared" si="730"/>
        <v/>
      </c>
      <c r="AI3896" s="147" t="str">
        <f t="shared" si="731"/>
        <v/>
      </c>
      <c r="AJ3896" s="148" t="str">
        <f t="shared" si="720"/>
        <v/>
      </c>
      <c r="AK3896" s="148" t="str">
        <f t="shared" si="721"/>
        <v/>
      </c>
      <c r="AL3896" s="147" t="str">
        <f t="shared" si="722"/>
        <v/>
      </c>
      <c r="AM3896" s="147" t="str">
        <f t="shared" si="723"/>
        <v/>
      </c>
      <c r="AN3896" s="147" t="str">
        <f t="shared" si="724"/>
        <v/>
      </c>
      <c r="AO3896" s="118"/>
    </row>
    <row r="3897" spans="1:41">
      <c r="A3897" s="118"/>
      <c r="B3897" s="118"/>
      <c r="C3897" s="118"/>
      <c r="D3897" s="118"/>
      <c r="E3897" s="118"/>
      <c r="F3897" s="118"/>
      <c r="G3897" s="118"/>
      <c r="H3897" s="118"/>
      <c r="I3897" s="118"/>
      <c r="J3897" s="118"/>
      <c r="K3897" s="118"/>
      <c r="L3897" s="118"/>
      <c r="M3897" s="118"/>
      <c r="N3897" s="118"/>
      <c r="O3897" s="143" t="str">
        <f>IF(H3897="","",(S3897/S3897)&amp;":"&amp;ROUND(AH3897/S3897,2))</f>
        <v/>
      </c>
      <c r="P3897" s="118"/>
      <c r="Q3897" s="118"/>
      <c r="R3897" s="143" t="str">
        <f>IF(H3897="","",(S3897/S3897)&amp;":"&amp;ROUND(AI3897/S3897,2))</f>
        <v/>
      </c>
      <c r="S3897" s="144" t="str">
        <f t="shared" si="725"/>
        <v/>
      </c>
      <c r="T3897" s="145" t="str">
        <f t="shared" si="726"/>
        <v/>
      </c>
      <c r="U3897" s="118"/>
      <c r="V3897" s="145" t="str">
        <f t="shared" si="727"/>
        <v/>
      </c>
      <c r="W3897" s="144" t="str">
        <f t="shared" si="728"/>
        <v/>
      </c>
      <c r="X3897" s="146" t="str">
        <f>IF(C3897="","",IF(OR(C3897="Trade",C3897="Multi Position"),(X3896+V3897),IF(C3897="Deposit",(X3896+AE3897),IF(C3897="Withdrawal",(X3896-AE3897)))))</f>
        <v/>
      </c>
      <c r="Y3897" s="145" t="str">
        <f t="shared" si="729"/>
        <v/>
      </c>
      <c r="Z3897" s="118"/>
      <c r="AA3897" s="118"/>
      <c r="AB3897" s="118"/>
      <c r="AC3897" s="118"/>
      <c r="AD3897" s="118"/>
      <c r="AE3897" s="139"/>
      <c r="AF3897" s="118"/>
      <c r="AG3897" s="118"/>
      <c r="AH3897" s="147" t="str">
        <f t="shared" si="730"/>
        <v/>
      </c>
      <c r="AI3897" s="147" t="str">
        <f t="shared" si="731"/>
        <v/>
      </c>
      <c r="AJ3897" s="148" t="str">
        <f t="shared" si="720"/>
        <v/>
      </c>
      <c r="AK3897" s="148" t="str">
        <f t="shared" si="721"/>
        <v/>
      </c>
      <c r="AL3897" s="147" t="str">
        <f t="shared" si="722"/>
        <v/>
      </c>
      <c r="AM3897" s="147" t="str">
        <f t="shared" si="723"/>
        <v/>
      </c>
      <c r="AN3897" s="147" t="str">
        <f t="shared" si="724"/>
        <v/>
      </c>
      <c r="AO3897" s="118"/>
    </row>
    <row r="3898" spans="1:41">
      <c r="A3898" s="118"/>
      <c r="B3898" s="118"/>
      <c r="C3898" s="118"/>
      <c r="D3898" s="118"/>
      <c r="E3898" s="118"/>
      <c r="F3898" s="118"/>
      <c r="G3898" s="118"/>
      <c r="H3898" s="118"/>
      <c r="I3898" s="118"/>
      <c r="J3898" s="118"/>
      <c r="K3898" s="118"/>
      <c r="L3898" s="118"/>
      <c r="M3898" s="118"/>
      <c r="N3898" s="118"/>
      <c r="O3898" s="143" t="str">
        <f>IF(H3898="","",(S3898/S3898)&amp;":"&amp;ROUND(AH3898/S3898,2))</f>
        <v/>
      </c>
      <c r="P3898" s="118"/>
      <c r="Q3898" s="118"/>
      <c r="R3898" s="143" t="str">
        <f>IF(H3898="","",(S3898/S3898)&amp;":"&amp;ROUND(AI3898/S3898,2))</f>
        <v/>
      </c>
      <c r="S3898" s="144" t="str">
        <f t="shared" si="725"/>
        <v/>
      </c>
      <c r="T3898" s="145" t="str">
        <f t="shared" si="726"/>
        <v/>
      </c>
      <c r="U3898" s="118"/>
      <c r="V3898" s="145" t="str">
        <f t="shared" si="727"/>
        <v/>
      </c>
      <c r="W3898" s="144" t="str">
        <f t="shared" si="728"/>
        <v/>
      </c>
      <c r="X3898" s="146" t="str">
        <f>IF(C3898="","",IF(OR(C3898="Trade",C3898="Multi Position"),(X3897+V3898),IF(C3898="Deposit",(X3897+AE3898),IF(C3898="Withdrawal",(X3897-AE3898)))))</f>
        <v/>
      </c>
      <c r="Y3898" s="145" t="str">
        <f t="shared" si="729"/>
        <v/>
      </c>
      <c r="Z3898" s="118"/>
      <c r="AA3898" s="118"/>
      <c r="AB3898" s="118"/>
      <c r="AC3898" s="118"/>
      <c r="AD3898" s="118"/>
      <c r="AE3898" s="139"/>
      <c r="AF3898" s="118"/>
      <c r="AG3898" s="118"/>
      <c r="AH3898" s="147" t="str">
        <f t="shared" si="730"/>
        <v/>
      </c>
      <c r="AI3898" s="147" t="str">
        <f t="shared" si="731"/>
        <v/>
      </c>
      <c r="AJ3898" s="148" t="str">
        <f t="shared" si="720"/>
        <v/>
      </c>
      <c r="AK3898" s="148" t="str">
        <f t="shared" si="721"/>
        <v/>
      </c>
      <c r="AL3898" s="147" t="str">
        <f t="shared" si="722"/>
        <v/>
      </c>
      <c r="AM3898" s="147" t="str">
        <f t="shared" si="723"/>
        <v/>
      </c>
      <c r="AN3898" s="147" t="str">
        <f t="shared" si="724"/>
        <v/>
      </c>
      <c r="AO3898" s="118"/>
    </row>
    <row r="3899" spans="1:41">
      <c r="A3899" s="118"/>
      <c r="B3899" s="118"/>
      <c r="C3899" s="118"/>
      <c r="D3899" s="118"/>
      <c r="E3899" s="118"/>
      <c r="F3899" s="118"/>
      <c r="G3899" s="118"/>
      <c r="H3899" s="118"/>
      <c r="I3899" s="118"/>
      <c r="J3899" s="118"/>
      <c r="K3899" s="118"/>
      <c r="L3899" s="118"/>
      <c r="M3899" s="118"/>
      <c r="N3899" s="118"/>
      <c r="O3899" s="143" t="str">
        <f>IF(H3899="","",(S3899/S3899)&amp;":"&amp;ROUND(AH3899/S3899,2))</f>
        <v/>
      </c>
      <c r="P3899" s="118"/>
      <c r="Q3899" s="118"/>
      <c r="R3899" s="143" t="str">
        <f>IF(H3899="","",(S3899/S3899)&amp;":"&amp;ROUND(AI3899/S3899,2))</f>
        <v/>
      </c>
      <c r="S3899" s="144" t="str">
        <f t="shared" si="725"/>
        <v/>
      </c>
      <c r="T3899" s="145" t="str">
        <f t="shared" si="726"/>
        <v/>
      </c>
      <c r="U3899" s="118"/>
      <c r="V3899" s="145" t="str">
        <f t="shared" si="727"/>
        <v/>
      </c>
      <c r="W3899" s="144" t="str">
        <f t="shared" si="728"/>
        <v/>
      </c>
      <c r="X3899" s="146" t="str">
        <f>IF(C3899="","",IF(OR(C3899="Trade",C3899="Multi Position"),(X3898+V3899),IF(C3899="Deposit",(X3898+AE3899),IF(C3899="Withdrawal",(X3898-AE3899)))))</f>
        <v/>
      </c>
      <c r="Y3899" s="145" t="str">
        <f t="shared" si="729"/>
        <v/>
      </c>
      <c r="Z3899" s="118"/>
      <c r="AA3899" s="118"/>
      <c r="AB3899" s="118"/>
      <c r="AC3899" s="118"/>
      <c r="AD3899" s="118"/>
      <c r="AE3899" s="139"/>
      <c r="AF3899" s="118"/>
      <c r="AG3899" s="118"/>
      <c r="AH3899" s="147" t="str">
        <f t="shared" si="730"/>
        <v/>
      </c>
      <c r="AI3899" s="147" t="str">
        <f t="shared" si="731"/>
        <v/>
      </c>
      <c r="AJ3899" s="148" t="str">
        <f t="shared" si="720"/>
        <v/>
      </c>
      <c r="AK3899" s="148" t="str">
        <f t="shared" si="721"/>
        <v/>
      </c>
      <c r="AL3899" s="147" t="str">
        <f t="shared" si="722"/>
        <v/>
      </c>
      <c r="AM3899" s="147" t="str">
        <f t="shared" si="723"/>
        <v/>
      </c>
      <c r="AN3899" s="147" t="str">
        <f t="shared" si="724"/>
        <v/>
      </c>
      <c r="AO3899" s="118"/>
    </row>
    <row r="3900" spans="1:41">
      <c r="A3900" s="118"/>
      <c r="B3900" s="118"/>
      <c r="C3900" s="118"/>
      <c r="D3900" s="118"/>
      <c r="E3900" s="118"/>
      <c r="F3900" s="118"/>
      <c r="G3900" s="118"/>
      <c r="H3900" s="118"/>
      <c r="I3900" s="118"/>
      <c r="J3900" s="118"/>
      <c r="K3900" s="118"/>
      <c r="L3900" s="118"/>
      <c r="M3900" s="118"/>
      <c r="N3900" s="118"/>
      <c r="O3900" s="143" t="str">
        <f>IF(H3900="","",(S3900/S3900)&amp;":"&amp;ROUND(AH3900/S3900,2))</f>
        <v/>
      </c>
      <c r="P3900" s="118"/>
      <c r="Q3900" s="118"/>
      <c r="R3900" s="143" t="str">
        <f>IF(H3900="","",(S3900/S3900)&amp;":"&amp;ROUND(AI3900/S3900,2))</f>
        <v/>
      </c>
      <c r="S3900" s="144" t="str">
        <f t="shared" si="725"/>
        <v/>
      </c>
      <c r="T3900" s="145" t="str">
        <f t="shared" si="726"/>
        <v/>
      </c>
      <c r="U3900" s="118"/>
      <c r="V3900" s="145" t="str">
        <f t="shared" si="727"/>
        <v/>
      </c>
      <c r="W3900" s="144" t="str">
        <f t="shared" si="728"/>
        <v/>
      </c>
      <c r="X3900" s="146" t="str">
        <f>IF(C3900="","",IF(OR(C3900="Trade",C3900="Multi Position"),(X3899+V3900),IF(C3900="Deposit",(X3899+AE3900),IF(C3900="Withdrawal",(X3899-AE3900)))))</f>
        <v/>
      </c>
      <c r="Y3900" s="145" t="str">
        <f t="shared" si="729"/>
        <v/>
      </c>
      <c r="Z3900" s="118"/>
      <c r="AA3900" s="118"/>
      <c r="AB3900" s="118"/>
      <c r="AC3900" s="118"/>
      <c r="AD3900" s="118"/>
      <c r="AE3900" s="139"/>
      <c r="AF3900" s="118"/>
      <c r="AG3900" s="118"/>
      <c r="AH3900" s="147" t="str">
        <f t="shared" si="730"/>
        <v/>
      </c>
      <c r="AI3900" s="147" t="str">
        <f t="shared" si="731"/>
        <v/>
      </c>
      <c r="AJ3900" s="148" t="str">
        <f t="shared" si="720"/>
        <v/>
      </c>
      <c r="AK3900" s="148" t="str">
        <f t="shared" si="721"/>
        <v/>
      </c>
      <c r="AL3900" s="147" t="str">
        <f t="shared" si="722"/>
        <v/>
      </c>
      <c r="AM3900" s="147" t="str">
        <f t="shared" si="723"/>
        <v/>
      </c>
      <c r="AN3900" s="147" t="str">
        <f t="shared" si="724"/>
        <v/>
      </c>
      <c r="AO3900" s="118"/>
    </row>
    <row r="3901" spans="1:41">
      <c r="A3901" s="118"/>
      <c r="B3901" s="118"/>
      <c r="C3901" s="118"/>
      <c r="D3901" s="118"/>
      <c r="E3901" s="118"/>
      <c r="F3901" s="118"/>
      <c r="G3901" s="118"/>
      <c r="H3901" s="118"/>
      <c r="I3901" s="118"/>
      <c r="J3901" s="118"/>
      <c r="K3901" s="118"/>
      <c r="L3901" s="118"/>
      <c r="M3901" s="118"/>
      <c r="N3901" s="118"/>
      <c r="O3901" s="143" t="str">
        <f>IF(H3901="","",(S3901/S3901)&amp;":"&amp;ROUND(AH3901/S3901,2))</f>
        <v/>
      </c>
      <c r="P3901" s="118"/>
      <c r="Q3901" s="118"/>
      <c r="R3901" s="143" t="str">
        <f>IF(H3901="","",(S3901/S3901)&amp;":"&amp;ROUND(AI3901/S3901,2))</f>
        <v/>
      </c>
      <c r="S3901" s="144" t="str">
        <f t="shared" si="725"/>
        <v/>
      </c>
      <c r="T3901" s="145" t="str">
        <f t="shared" si="726"/>
        <v/>
      </c>
      <c r="U3901" s="118"/>
      <c r="V3901" s="145" t="str">
        <f t="shared" si="727"/>
        <v/>
      </c>
      <c r="W3901" s="144" t="str">
        <f t="shared" si="728"/>
        <v/>
      </c>
      <c r="X3901" s="146" t="str">
        <f>IF(C3901="","",IF(OR(C3901="Trade",C3901="Multi Position"),(X3900+V3901),IF(C3901="Deposit",(X3900+AE3901),IF(C3901="Withdrawal",(X3900-AE3901)))))</f>
        <v/>
      </c>
      <c r="Y3901" s="145" t="str">
        <f t="shared" si="729"/>
        <v/>
      </c>
      <c r="Z3901" s="118"/>
      <c r="AA3901" s="118"/>
      <c r="AB3901" s="118"/>
      <c r="AC3901" s="118"/>
      <c r="AD3901" s="118"/>
      <c r="AE3901" s="139"/>
      <c r="AF3901" s="118"/>
      <c r="AG3901" s="118"/>
      <c r="AH3901" s="147" t="str">
        <f t="shared" si="730"/>
        <v/>
      </c>
      <c r="AI3901" s="147" t="str">
        <f t="shared" si="731"/>
        <v/>
      </c>
      <c r="AJ3901" s="148" t="str">
        <f t="shared" si="720"/>
        <v/>
      </c>
      <c r="AK3901" s="148" t="str">
        <f t="shared" si="721"/>
        <v/>
      </c>
      <c r="AL3901" s="147" t="str">
        <f t="shared" si="722"/>
        <v/>
      </c>
      <c r="AM3901" s="147" t="str">
        <f t="shared" si="723"/>
        <v/>
      </c>
      <c r="AN3901" s="147" t="str">
        <f t="shared" si="724"/>
        <v/>
      </c>
      <c r="AO3901" s="118"/>
    </row>
    <row r="3902" spans="1:41">
      <c r="A3902" s="118"/>
      <c r="B3902" s="118"/>
      <c r="C3902" s="118"/>
      <c r="D3902" s="118"/>
      <c r="E3902" s="118"/>
      <c r="F3902" s="118"/>
      <c r="G3902" s="118"/>
      <c r="H3902" s="118"/>
      <c r="I3902" s="118"/>
      <c r="J3902" s="118"/>
      <c r="K3902" s="118"/>
      <c r="L3902" s="118"/>
      <c r="M3902" s="118"/>
      <c r="N3902" s="118"/>
      <c r="O3902" s="143" t="str">
        <f>IF(H3902="","",(S3902/S3902)&amp;":"&amp;ROUND(AH3902/S3902,2))</f>
        <v/>
      </c>
      <c r="P3902" s="118"/>
      <c r="Q3902" s="118"/>
      <c r="R3902" s="143" t="str">
        <f>IF(H3902="","",(S3902/S3902)&amp;":"&amp;ROUND(AI3902/S3902,2))</f>
        <v/>
      </c>
      <c r="S3902" s="144" t="str">
        <f t="shared" si="725"/>
        <v/>
      </c>
      <c r="T3902" s="145" t="str">
        <f t="shared" si="726"/>
        <v/>
      </c>
      <c r="U3902" s="118"/>
      <c r="V3902" s="145" t="str">
        <f t="shared" si="727"/>
        <v/>
      </c>
      <c r="W3902" s="144" t="str">
        <f t="shared" si="728"/>
        <v/>
      </c>
      <c r="X3902" s="146" t="str">
        <f>IF(C3902="","",IF(OR(C3902="Trade",C3902="Multi Position"),(X3901+V3902),IF(C3902="Deposit",(X3901+AE3902),IF(C3902="Withdrawal",(X3901-AE3902)))))</f>
        <v/>
      </c>
      <c r="Y3902" s="145" t="str">
        <f t="shared" si="729"/>
        <v/>
      </c>
      <c r="Z3902" s="118"/>
      <c r="AA3902" s="118"/>
      <c r="AB3902" s="118"/>
      <c r="AC3902" s="118"/>
      <c r="AD3902" s="118"/>
      <c r="AE3902" s="139"/>
      <c r="AF3902" s="118"/>
      <c r="AG3902" s="118"/>
      <c r="AH3902" s="147" t="str">
        <f t="shared" si="730"/>
        <v/>
      </c>
      <c r="AI3902" s="147" t="str">
        <f t="shared" si="731"/>
        <v/>
      </c>
      <c r="AJ3902" s="148" t="str">
        <f t="shared" si="720"/>
        <v/>
      </c>
      <c r="AK3902" s="148" t="str">
        <f t="shared" si="721"/>
        <v/>
      </c>
      <c r="AL3902" s="147" t="str">
        <f t="shared" si="722"/>
        <v/>
      </c>
      <c r="AM3902" s="147" t="str">
        <f t="shared" si="723"/>
        <v/>
      </c>
      <c r="AN3902" s="147" t="str">
        <f t="shared" si="724"/>
        <v/>
      </c>
      <c r="AO3902" s="118"/>
    </row>
    <row r="3903" spans="1:41">
      <c r="A3903" s="118"/>
      <c r="B3903" s="118"/>
      <c r="C3903" s="118"/>
      <c r="D3903" s="118"/>
      <c r="E3903" s="118"/>
      <c r="F3903" s="118"/>
      <c r="G3903" s="118"/>
      <c r="H3903" s="118"/>
      <c r="I3903" s="118"/>
      <c r="J3903" s="118"/>
      <c r="K3903" s="118"/>
      <c r="L3903" s="118"/>
      <c r="M3903" s="118"/>
      <c r="N3903" s="118"/>
      <c r="O3903" s="143" t="str">
        <f>IF(H3903="","",(S3903/S3903)&amp;":"&amp;ROUND(AH3903/S3903,2))</f>
        <v/>
      </c>
      <c r="P3903" s="118"/>
      <c r="Q3903" s="118"/>
      <c r="R3903" s="143" t="str">
        <f>IF(H3903="","",(S3903/S3903)&amp;":"&amp;ROUND(AI3903/S3903,2))</f>
        <v/>
      </c>
      <c r="S3903" s="144" t="str">
        <f t="shared" si="725"/>
        <v/>
      </c>
      <c r="T3903" s="145" t="str">
        <f t="shared" si="726"/>
        <v/>
      </c>
      <c r="U3903" s="118"/>
      <c r="V3903" s="145" t="str">
        <f t="shared" si="727"/>
        <v/>
      </c>
      <c r="W3903" s="144" t="str">
        <f t="shared" si="728"/>
        <v/>
      </c>
      <c r="X3903" s="146" t="str">
        <f>IF(C3903="","",IF(OR(C3903="Trade",C3903="Multi Position"),(X3902+V3903),IF(C3903="Deposit",(X3902+AE3903),IF(C3903="Withdrawal",(X3902-AE3903)))))</f>
        <v/>
      </c>
      <c r="Y3903" s="145" t="str">
        <f t="shared" si="729"/>
        <v/>
      </c>
      <c r="Z3903" s="118"/>
      <c r="AA3903" s="118"/>
      <c r="AB3903" s="118"/>
      <c r="AC3903" s="118"/>
      <c r="AD3903" s="118"/>
      <c r="AE3903" s="139"/>
      <c r="AF3903" s="118"/>
      <c r="AG3903" s="118"/>
      <c r="AH3903" s="147" t="str">
        <f t="shared" si="730"/>
        <v/>
      </c>
      <c r="AI3903" s="147" t="str">
        <f t="shared" si="731"/>
        <v/>
      </c>
      <c r="AJ3903" s="148" t="str">
        <f t="shared" si="720"/>
        <v/>
      </c>
      <c r="AK3903" s="148" t="str">
        <f t="shared" si="721"/>
        <v/>
      </c>
      <c r="AL3903" s="147" t="str">
        <f t="shared" si="722"/>
        <v/>
      </c>
      <c r="AM3903" s="147" t="str">
        <f t="shared" si="723"/>
        <v/>
      </c>
      <c r="AN3903" s="147" t="str">
        <f t="shared" si="724"/>
        <v/>
      </c>
      <c r="AO3903" s="118"/>
    </row>
    <row r="3904" spans="1:41">
      <c r="A3904" s="118"/>
      <c r="B3904" s="118"/>
      <c r="C3904" s="118"/>
      <c r="D3904" s="118"/>
      <c r="E3904" s="118"/>
      <c r="F3904" s="118"/>
      <c r="G3904" s="118"/>
      <c r="H3904" s="118"/>
      <c r="I3904" s="118"/>
      <c r="J3904" s="118"/>
      <c r="K3904" s="118"/>
      <c r="L3904" s="118"/>
      <c r="M3904" s="118"/>
      <c r="N3904" s="118"/>
      <c r="O3904" s="143" t="str">
        <f>IF(H3904="","",(S3904/S3904)&amp;":"&amp;ROUND(AH3904/S3904,2))</f>
        <v/>
      </c>
      <c r="P3904" s="118"/>
      <c r="Q3904" s="118"/>
      <c r="R3904" s="143" t="str">
        <f>IF(H3904="","",(S3904/S3904)&amp;":"&amp;ROUND(AI3904/S3904,2))</f>
        <v/>
      </c>
      <c r="S3904" s="144" t="str">
        <f t="shared" si="725"/>
        <v/>
      </c>
      <c r="T3904" s="145" t="str">
        <f t="shared" si="726"/>
        <v/>
      </c>
      <c r="U3904" s="118"/>
      <c r="V3904" s="145" t="str">
        <f t="shared" si="727"/>
        <v/>
      </c>
      <c r="W3904" s="144" t="str">
        <f t="shared" si="728"/>
        <v/>
      </c>
      <c r="X3904" s="146" t="str">
        <f>IF(C3904="","",IF(OR(C3904="Trade",C3904="Multi Position"),(X3903+V3904),IF(C3904="Deposit",(X3903+AE3904),IF(C3904="Withdrawal",(X3903-AE3904)))))</f>
        <v/>
      </c>
      <c r="Y3904" s="145" t="str">
        <f t="shared" si="729"/>
        <v/>
      </c>
      <c r="Z3904" s="118"/>
      <c r="AA3904" s="118"/>
      <c r="AB3904" s="118"/>
      <c r="AC3904" s="118"/>
      <c r="AD3904" s="118"/>
      <c r="AE3904" s="139"/>
      <c r="AF3904" s="118"/>
      <c r="AG3904" s="118"/>
      <c r="AH3904" s="147" t="str">
        <f t="shared" si="730"/>
        <v/>
      </c>
      <c r="AI3904" s="147" t="str">
        <f t="shared" si="731"/>
        <v/>
      </c>
      <c r="AJ3904" s="148" t="str">
        <f t="shared" si="720"/>
        <v/>
      </c>
      <c r="AK3904" s="148" t="str">
        <f t="shared" si="721"/>
        <v/>
      </c>
      <c r="AL3904" s="147" t="str">
        <f t="shared" si="722"/>
        <v/>
      </c>
      <c r="AM3904" s="147" t="str">
        <f t="shared" si="723"/>
        <v/>
      </c>
      <c r="AN3904" s="147" t="str">
        <f t="shared" si="724"/>
        <v/>
      </c>
      <c r="AO3904" s="118"/>
    </row>
    <row r="3905" spans="1:41">
      <c r="A3905" s="118"/>
      <c r="B3905" s="118"/>
      <c r="C3905" s="118"/>
      <c r="D3905" s="118"/>
      <c r="E3905" s="118"/>
      <c r="F3905" s="118"/>
      <c r="G3905" s="118"/>
      <c r="H3905" s="118"/>
      <c r="I3905" s="118"/>
      <c r="J3905" s="118"/>
      <c r="K3905" s="118"/>
      <c r="L3905" s="118"/>
      <c r="M3905" s="118"/>
      <c r="N3905" s="118"/>
      <c r="O3905" s="143" t="str">
        <f>IF(H3905="","",(S3905/S3905)&amp;":"&amp;ROUND(AH3905/S3905,2))</f>
        <v/>
      </c>
      <c r="P3905" s="118"/>
      <c r="Q3905" s="118"/>
      <c r="R3905" s="143" t="str">
        <f>IF(H3905="","",(S3905/S3905)&amp;":"&amp;ROUND(AI3905/S3905,2))</f>
        <v/>
      </c>
      <c r="S3905" s="144" t="str">
        <f t="shared" si="725"/>
        <v/>
      </c>
      <c r="T3905" s="145" t="str">
        <f t="shared" si="726"/>
        <v/>
      </c>
      <c r="U3905" s="118"/>
      <c r="V3905" s="145" t="str">
        <f t="shared" si="727"/>
        <v/>
      </c>
      <c r="W3905" s="144" t="str">
        <f t="shared" si="728"/>
        <v/>
      </c>
      <c r="X3905" s="146" t="str">
        <f>IF(C3905="","",IF(OR(C3905="Trade",C3905="Multi Position"),(X3904+V3905),IF(C3905="Deposit",(X3904+AE3905),IF(C3905="Withdrawal",(X3904-AE3905)))))</f>
        <v/>
      </c>
      <c r="Y3905" s="145" t="str">
        <f t="shared" si="729"/>
        <v/>
      </c>
      <c r="Z3905" s="118"/>
      <c r="AA3905" s="118"/>
      <c r="AB3905" s="118"/>
      <c r="AC3905" s="118"/>
      <c r="AD3905" s="118"/>
      <c r="AE3905" s="139"/>
      <c r="AF3905" s="118"/>
      <c r="AG3905" s="118"/>
      <c r="AH3905" s="147" t="str">
        <f t="shared" si="730"/>
        <v/>
      </c>
      <c r="AI3905" s="147" t="str">
        <f t="shared" si="731"/>
        <v/>
      </c>
      <c r="AJ3905" s="148" t="str">
        <f t="shared" si="720"/>
        <v/>
      </c>
      <c r="AK3905" s="148" t="str">
        <f t="shared" si="721"/>
        <v/>
      </c>
      <c r="AL3905" s="147" t="str">
        <f t="shared" si="722"/>
        <v/>
      </c>
      <c r="AM3905" s="147" t="str">
        <f t="shared" si="723"/>
        <v/>
      </c>
      <c r="AN3905" s="147" t="str">
        <f t="shared" si="724"/>
        <v/>
      </c>
      <c r="AO3905" s="118"/>
    </row>
    <row r="3906" spans="1:41">
      <c r="A3906" s="118"/>
      <c r="B3906" s="118"/>
      <c r="C3906" s="118"/>
      <c r="D3906" s="118"/>
      <c r="E3906" s="118"/>
      <c r="F3906" s="118"/>
      <c r="G3906" s="118"/>
      <c r="H3906" s="118"/>
      <c r="I3906" s="118"/>
      <c r="J3906" s="118"/>
      <c r="K3906" s="118"/>
      <c r="L3906" s="118"/>
      <c r="M3906" s="118"/>
      <c r="N3906" s="118"/>
      <c r="O3906" s="143" t="str">
        <f>IF(H3906="","",(S3906/S3906)&amp;":"&amp;ROUND(AH3906/S3906,2))</f>
        <v/>
      </c>
      <c r="P3906" s="118"/>
      <c r="Q3906" s="118"/>
      <c r="R3906" s="143" t="str">
        <f>IF(H3906="","",(S3906/S3906)&amp;":"&amp;ROUND(AI3906/S3906,2))</f>
        <v/>
      </c>
      <c r="S3906" s="144" t="str">
        <f t="shared" si="725"/>
        <v/>
      </c>
      <c r="T3906" s="145" t="str">
        <f t="shared" si="726"/>
        <v/>
      </c>
      <c r="U3906" s="118"/>
      <c r="V3906" s="145" t="str">
        <f t="shared" si="727"/>
        <v/>
      </c>
      <c r="W3906" s="144" t="str">
        <f t="shared" si="728"/>
        <v/>
      </c>
      <c r="X3906" s="146" t="str">
        <f>IF(C3906="","",IF(OR(C3906="Trade",C3906="Multi Position"),(X3905+V3906),IF(C3906="Deposit",(X3905+AE3906),IF(C3906="Withdrawal",(X3905-AE3906)))))</f>
        <v/>
      </c>
      <c r="Y3906" s="145" t="str">
        <f t="shared" si="729"/>
        <v/>
      </c>
      <c r="Z3906" s="118"/>
      <c r="AA3906" s="118"/>
      <c r="AB3906" s="118"/>
      <c r="AC3906" s="118"/>
      <c r="AD3906" s="118"/>
      <c r="AE3906" s="139"/>
      <c r="AF3906" s="118"/>
      <c r="AG3906" s="118"/>
      <c r="AH3906" s="147" t="str">
        <f t="shared" si="730"/>
        <v/>
      </c>
      <c r="AI3906" s="147" t="str">
        <f t="shared" si="731"/>
        <v/>
      </c>
      <c r="AJ3906" s="148" t="str">
        <f t="shared" si="720"/>
        <v/>
      </c>
      <c r="AK3906" s="148" t="str">
        <f t="shared" si="721"/>
        <v/>
      </c>
      <c r="AL3906" s="147" t="str">
        <f t="shared" si="722"/>
        <v/>
      </c>
      <c r="AM3906" s="147" t="str">
        <f t="shared" si="723"/>
        <v/>
      </c>
      <c r="AN3906" s="147" t="str">
        <f t="shared" si="724"/>
        <v/>
      </c>
      <c r="AO3906" s="118"/>
    </row>
    <row r="3907" spans="1:41">
      <c r="A3907" s="118"/>
      <c r="B3907" s="118"/>
      <c r="C3907" s="118"/>
      <c r="D3907" s="118"/>
      <c r="E3907" s="118"/>
      <c r="F3907" s="118"/>
      <c r="G3907" s="118"/>
      <c r="H3907" s="118"/>
      <c r="I3907" s="118"/>
      <c r="J3907" s="118"/>
      <c r="K3907" s="118"/>
      <c r="L3907" s="118"/>
      <c r="M3907" s="118"/>
      <c r="N3907" s="118"/>
      <c r="O3907" s="143" t="str">
        <f>IF(H3907="","",(S3907/S3907)&amp;":"&amp;ROUND(AH3907/S3907,2))</f>
        <v/>
      </c>
      <c r="P3907" s="118"/>
      <c r="Q3907" s="118"/>
      <c r="R3907" s="143" t="str">
        <f>IF(H3907="","",(S3907/S3907)&amp;":"&amp;ROUND(AI3907/S3907,2))</f>
        <v/>
      </c>
      <c r="S3907" s="144" t="str">
        <f t="shared" si="725"/>
        <v/>
      </c>
      <c r="T3907" s="145" t="str">
        <f t="shared" si="726"/>
        <v/>
      </c>
      <c r="U3907" s="118"/>
      <c r="V3907" s="145" t="str">
        <f t="shared" si="727"/>
        <v/>
      </c>
      <c r="W3907" s="144" t="str">
        <f t="shared" si="728"/>
        <v/>
      </c>
      <c r="X3907" s="146" t="str">
        <f>IF(C3907="","",IF(OR(C3907="Trade",C3907="Multi Position"),(X3906+V3907),IF(C3907="Deposit",(X3906+AE3907),IF(C3907="Withdrawal",(X3906-AE3907)))))</f>
        <v/>
      </c>
      <c r="Y3907" s="145" t="str">
        <f t="shared" si="729"/>
        <v/>
      </c>
      <c r="Z3907" s="118"/>
      <c r="AA3907" s="118"/>
      <c r="AB3907" s="118"/>
      <c r="AC3907" s="118"/>
      <c r="AD3907" s="118"/>
      <c r="AE3907" s="139"/>
      <c r="AF3907" s="118"/>
      <c r="AG3907" s="118"/>
      <c r="AH3907" s="147" t="str">
        <f t="shared" si="730"/>
        <v/>
      </c>
      <c r="AI3907" s="147" t="str">
        <f t="shared" si="731"/>
        <v/>
      </c>
      <c r="AJ3907" s="148" t="str">
        <f t="shared" si="720"/>
        <v/>
      </c>
      <c r="AK3907" s="148" t="str">
        <f t="shared" si="721"/>
        <v/>
      </c>
      <c r="AL3907" s="147" t="str">
        <f t="shared" si="722"/>
        <v/>
      </c>
      <c r="AM3907" s="147" t="str">
        <f t="shared" si="723"/>
        <v/>
      </c>
      <c r="AN3907" s="147" t="str">
        <f t="shared" si="724"/>
        <v/>
      </c>
      <c r="AO3907" s="118"/>
    </row>
    <row r="3908" spans="1:41">
      <c r="A3908" s="118"/>
      <c r="B3908" s="118"/>
      <c r="C3908" s="118"/>
      <c r="D3908" s="118"/>
      <c r="E3908" s="118"/>
      <c r="F3908" s="118"/>
      <c r="G3908" s="118"/>
      <c r="H3908" s="118"/>
      <c r="I3908" s="118"/>
      <c r="J3908" s="118"/>
      <c r="K3908" s="118"/>
      <c r="L3908" s="118"/>
      <c r="M3908" s="118"/>
      <c r="N3908" s="118"/>
      <c r="O3908" s="143" t="str">
        <f>IF(H3908="","",(S3908/S3908)&amp;":"&amp;ROUND(AH3908/S3908,2))</f>
        <v/>
      </c>
      <c r="P3908" s="118"/>
      <c r="Q3908" s="118"/>
      <c r="R3908" s="143" t="str">
        <f>IF(H3908="","",(S3908/S3908)&amp;":"&amp;ROUND(AI3908/S3908,2))</f>
        <v/>
      </c>
      <c r="S3908" s="144" t="str">
        <f t="shared" si="725"/>
        <v/>
      </c>
      <c r="T3908" s="145" t="str">
        <f t="shared" si="726"/>
        <v/>
      </c>
      <c r="U3908" s="118"/>
      <c r="V3908" s="145" t="str">
        <f t="shared" si="727"/>
        <v/>
      </c>
      <c r="W3908" s="144" t="str">
        <f t="shared" si="728"/>
        <v/>
      </c>
      <c r="X3908" s="146" t="str">
        <f>IF(C3908="","",IF(OR(C3908="Trade",C3908="Multi Position"),(X3907+V3908),IF(C3908="Deposit",(X3907+AE3908),IF(C3908="Withdrawal",(X3907-AE3908)))))</f>
        <v/>
      </c>
      <c r="Y3908" s="145" t="str">
        <f t="shared" si="729"/>
        <v/>
      </c>
      <c r="Z3908" s="118"/>
      <c r="AA3908" s="118"/>
      <c r="AB3908" s="118"/>
      <c r="AC3908" s="118"/>
      <c r="AD3908" s="118"/>
      <c r="AE3908" s="139"/>
      <c r="AF3908" s="118"/>
      <c r="AG3908" s="118"/>
      <c r="AH3908" s="147" t="str">
        <f t="shared" si="730"/>
        <v/>
      </c>
      <c r="AI3908" s="147" t="str">
        <f t="shared" si="731"/>
        <v/>
      </c>
      <c r="AJ3908" s="148" t="str">
        <f t="shared" si="720"/>
        <v/>
      </c>
      <c r="AK3908" s="148" t="str">
        <f t="shared" si="721"/>
        <v/>
      </c>
      <c r="AL3908" s="147" t="str">
        <f t="shared" si="722"/>
        <v/>
      </c>
      <c r="AM3908" s="147" t="str">
        <f t="shared" si="723"/>
        <v/>
      </c>
      <c r="AN3908" s="147" t="str">
        <f t="shared" si="724"/>
        <v/>
      </c>
      <c r="AO3908" s="118"/>
    </row>
    <row r="3909" spans="1:41">
      <c r="A3909" s="118"/>
      <c r="B3909" s="118"/>
      <c r="C3909" s="118"/>
      <c r="D3909" s="118"/>
      <c r="E3909" s="118"/>
      <c r="F3909" s="118"/>
      <c r="G3909" s="118"/>
      <c r="H3909" s="118"/>
      <c r="I3909" s="118"/>
      <c r="J3909" s="118"/>
      <c r="K3909" s="118"/>
      <c r="L3909" s="118"/>
      <c r="M3909" s="118"/>
      <c r="N3909" s="118"/>
      <c r="O3909" s="143" t="str">
        <f>IF(H3909="","",(S3909/S3909)&amp;":"&amp;ROUND(AH3909/S3909,2))</f>
        <v/>
      </c>
      <c r="P3909" s="118"/>
      <c r="Q3909" s="118"/>
      <c r="R3909" s="143" t="str">
        <f>IF(H3909="","",(S3909/S3909)&amp;":"&amp;ROUND(AI3909/S3909,2))</f>
        <v/>
      </c>
      <c r="S3909" s="144" t="str">
        <f t="shared" si="725"/>
        <v/>
      </c>
      <c r="T3909" s="145" t="str">
        <f t="shared" si="726"/>
        <v/>
      </c>
      <c r="U3909" s="118"/>
      <c r="V3909" s="145" t="str">
        <f t="shared" si="727"/>
        <v/>
      </c>
      <c r="W3909" s="144" t="str">
        <f t="shared" si="728"/>
        <v/>
      </c>
      <c r="X3909" s="146" t="str">
        <f>IF(C3909="","",IF(OR(C3909="Trade",C3909="Multi Position"),(X3908+V3909),IF(C3909="Deposit",(X3908+AE3909),IF(C3909="Withdrawal",(X3908-AE3909)))))</f>
        <v/>
      </c>
      <c r="Y3909" s="145" t="str">
        <f t="shared" si="729"/>
        <v/>
      </c>
      <c r="Z3909" s="118"/>
      <c r="AA3909" s="118"/>
      <c r="AB3909" s="118"/>
      <c r="AC3909" s="118"/>
      <c r="AD3909" s="118"/>
      <c r="AE3909" s="139"/>
      <c r="AF3909" s="118"/>
      <c r="AG3909" s="118"/>
      <c r="AH3909" s="147" t="str">
        <f t="shared" si="730"/>
        <v/>
      </c>
      <c r="AI3909" s="147" t="str">
        <f t="shared" si="731"/>
        <v/>
      </c>
      <c r="AJ3909" s="148" t="str">
        <f t="shared" si="720"/>
        <v/>
      </c>
      <c r="AK3909" s="148" t="str">
        <f t="shared" si="721"/>
        <v/>
      </c>
      <c r="AL3909" s="147" t="str">
        <f t="shared" si="722"/>
        <v/>
      </c>
      <c r="AM3909" s="147" t="str">
        <f t="shared" si="723"/>
        <v/>
      </c>
      <c r="AN3909" s="147" t="str">
        <f t="shared" si="724"/>
        <v/>
      </c>
      <c r="AO3909" s="118"/>
    </row>
    <row r="3910" spans="1:41">
      <c r="A3910" s="118"/>
      <c r="B3910" s="118"/>
      <c r="C3910" s="118"/>
      <c r="D3910" s="118"/>
      <c r="E3910" s="118"/>
      <c r="F3910" s="118"/>
      <c r="G3910" s="118"/>
      <c r="H3910" s="118"/>
      <c r="I3910" s="118"/>
      <c r="J3910" s="118"/>
      <c r="K3910" s="118"/>
      <c r="L3910" s="118"/>
      <c r="M3910" s="118"/>
      <c r="N3910" s="118"/>
      <c r="O3910" s="143" t="str">
        <f>IF(H3910="","",(S3910/S3910)&amp;":"&amp;ROUND(AH3910/S3910,2))</f>
        <v/>
      </c>
      <c r="P3910" s="118"/>
      <c r="Q3910" s="118"/>
      <c r="R3910" s="143" t="str">
        <f>IF(H3910="","",(S3910/S3910)&amp;":"&amp;ROUND(AI3910/S3910,2))</f>
        <v/>
      </c>
      <c r="S3910" s="144" t="str">
        <f t="shared" si="725"/>
        <v/>
      </c>
      <c r="T3910" s="145" t="str">
        <f t="shared" si="726"/>
        <v/>
      </c>
      <c r="U3910" s="118"/>
      <c r="V3910" s="145" t="str">
        <f t="shared" si="727"/>
        <v/>
      </c>
      <c r="W3910" s="144" t="str">
        <f t="shared" si="728"/>
        <v/>
      </c>
      <c r="X3910" s="146" t="str">
        <f>IF(C3910="","",IF(OR(C3910="Trade",C3910="Multi Position"),(X3909+V3910),IF(C3910="Deposit",(X3909+AE3910),IF(C3910="Withdrawal",(X3909-AE3910)))))</f>
        <v/>
      </c>
      <c r="Y3910" s="145" t="str">
        <f t="shared" si="729"/>
        <v/>
      </c>
      <c r="Z3910" s="118"/>
      <c r="AA3910" s="118"/>
      <c r="AB3910" s="118"/>
      <c r="AC3910" s="118"/>
      <c r="AD3910" s="118"/>
      <c r="AE3910" s="139"/>
      <c r="AF3910" s="118"/>
      <c r="AG3910" s="118"/>
      <c r="AH3910" s="147" t="str">
        <f t="shared" si="730"/>
        <v/>
      </c>
      <c r="AI3910" s="147" t="str">
        <f t="shared" si="731"/>
        <v/>
      </c>
      <c r="AJ3910" s="148" t="str">
        <f t="shared" si="720"/>
        <v/>
      </c>
      <c r="AK3910" s="148" t="str">
        <f t="shared" si="721"/>
        <v/>
      </c>
      <c r="AL3910" s="147" t="str">
        <f t="shared" si="722"/>
        <v/>
      </c>
      <c r="AM3910" s="147" t="str">
        <f t="shared" si="723"/>
        <v/>
      </c>
      <c r="AN3910" s="147" t="str">
        <f t="shared" si="724"/>
        <v/>
      </c>
      <c r="AO3910" s="118"/>
    </row>
    <row r="3911" spans="1:41">
      <c r="A3911" s="118"/>
      <c r="B3911" s="118"/>
      <c r="C3911" s="118"/>
      <c r="D3911" s="118"/>
      <c r="E3911" s="118"/>
      <c r="F3911" s="118"/>
      <c r="G3911" s="118"/>
      <c r="H3911" s="118"/>
      <c r="I3911" s="118"/>
      <c r="J3911" s="118"/>
      <c r="K3911" s="118"/>
      <c r="L3911" s="118"/>
      <c r="M3911" s="118"/>
      <c r="N3911" s="118"/>
      <c r="O3911" s="143" t="str">
        <f>IF(H3911="","",(S3911/S3911)&amp;":"&amp;ROUND(AH3911/S3911,2))</f>
        <v/>
      </c>
      <c r="P3911" s="118"/>
      <c r="Q3911" s="118"/>
      <c r="R3911" s="143" t="str">
        <f>IF(H3911="","",(S3911/S3911)&amp;":"&amp;ROUND(AI3911/S3911,2))</f>
        <v/>
      </c>
      <c r="S3911" s="144" t="str">
        <f t="shared" si="725"/>
        <v/>
      </c>
      <c r="T3911" s="145" t="str">
        <f t="shared" si="726"/>
        <v/>
      </c>
      <c r="U3911" s="118"/>
      <c r="V3911" s="145" t="str">
        <f t="shared" si="727"/>
        <v/>
      </c>
      <c r="W3911" s="144" t="str">
        <f t="shared" si="728"/>
        <v/>
      </c>
      <c r="X3911" s="146" t="str">
        <f>IF(C3911="","",IF(OR(C3911="Trade",C3911="Multi Position"),(X3910+V3911),IF(C3911="Deposit",(X3910+AE3911),IF(C3911="Withdrawal",(X3910-AE3911)))))</f>
        <v/>
      </c>
      <c r="Y3911" s="145" t="str">
        <f t="shared" si="729"/>
        <v/>
      </c>
      <c r="Z3911" s="118"/>
      <c r="AA3911" s="118"/>
      <c r="AB3911" s="118"/>
      <c r="AC3911" s="118"/>
      <c r="AD3911" s="118"/>
      <c r="AE3911" s="139"/>
      <c r="AF3911" s="118"/>
      <c r="AG3911" s="118"/>
      <c r="AH3911" s="147" t="str">
        <f t="shared" si="730"/>
        <v/>
      </c>
      <c r="AI3911" s="147" t="str">
        <f t="shared" si="731"/>
        <v/>
      </c>
      <c r="AJ3911" s="148" t="str">
        <f t="shared" si="720"/>
        <v/>
      </c>
      <c r="AK3911" s="148" t="str">
        <f t="shared" si="721"/>
        <v/>
      </c>
      <c r="AL3911" s="147" t="str">
        <f t="shared" si="722"/>
        <v/>
      </c>
      <c r="AM3911" s="147" t="str">
        <f t="shared" si="723"/>
        <v/>
      </c>
      <c r="AN3911" s="147" t="str">
        <f t="shared" si="724"/>
        <v/>
      </c>
      <c r="AO3911" s="118"/>
    </row>
    <row r="3912" spans="1:41">
      <c r="A3912" s="118"/>
      <c r="B3912" s="118"/>
      <c r="C3912" s="118"/>
      <c r="D3912" s="118"/>
      <c r="E3912" s="118"/>
      <c r="F3912" s="118"/>
      <c r="G3912" s="118"/>
      <c r="H3912" s="118"/>
      <c r="I3912" s="118"/>
      <c r="J3912" s="118"/>
      <c r="K3912" s="118"/>
      <c r="L3912" s="118"/>
      <c r="M3912" s="118"/>
      <c r="N3912" s="118"/>
      <c r="O3912" s="143" t="str">
        <f>IF(H3912="","",(S3912/S3912)&amp;":"&amp;ROUND(AH3912/S3912,2))</f>
        <v/>
      </c>
      <c r="P3912" s="118"/>
      <c r="Q3912" s="118"/>
      <c r="R3912" s="143" t="str">
        <f>IF(H3912="","",(S3912/S3912)&amp;":"&amp;ROUND(AI3912/S3912,2))</f>
        <v/>
      </c>
      <c r="S3912" s="144" t="str">
        <f t="shared" si="725"/>
        <v/>
      </c>
      <c r="T3912" s="145" t="str">
        <f t="shared" si="726"/>
        <v/>
      </c>
      <c r="U3912" s="118"/>
      <c r="V3912" s="145" t="str">
        <f t="shared" si="727"/>
        <v/>
      </c>
      <c r="W3912" s="144" t="str">
        <f t="shared" si="728"/>
        <v/>
      </c>
      <c r="X3912" s="146" t="str">
        <f>IF(C3912="","",IF(OR(C3912="Trade",C3912="Multi Position"),(X3911+V3912),IF(C3912="Deposit",(X3911+AE3912),IF(C3912="Withdrawal",(X3911-AE3912)))))</f>
        <v/>
      </c>
      <c r="Y3912" s="145" t="str">
        <f t="shared" si="729"/>
        <v/>
      </c>
      <c r="Z3912" s="118"/>
      <c r="AA3912" s="118"/>
      <c r="AB3912" s="118"/>
      <c r="AC3912" s="118"/>
      <c r="AD3912" s="118"/>
      <c r="AE3912" s="139"/>
      <c r="AF3912" s="118"/>
      <c r="AG3912" s="118"/>
      <c r="AH3912" s="147" t="str">
        <f t="shared" si="730"/>
        <v/>
      </c>
      <c r="AI3912" s="147" t="str">
        <f t="shared" si="731"/>
        <v/>
      </c>
      <c r="AJ3912" s="148" t="str">
        <f t="shared" si="720"/>
        <v/>
      </c>
      <c r="AK3912" s="148" t="str">
        <f t="shared" si="721"/>
        <v/>
      </c>
      <c r="AL3912" s="147" t="str">
        <f t="shared" si="722"/>
        <v/>
      </c>
      <c r="AM3912" s="147" t="str">
        <f t="shared" si="723"/>
        <v/>
      </c>
      <c r="AN3912" s="147" t="str">
        <f t="shared" si="724"/>
        <v/>
      </c>
      <c r="AO3912" s="118"/>
    </row>
    <row r="3913" spans="1:41">
      <c r="A3913" s="118"/>
      <c r="B3913" s="118"/>
      <c r="C3913" s="118"/>
      <c r="D3913" s="118"/>
      <c r="E3913" s="118"/>
      <c r="F3913" s="118"/>
      <c r="G3913" s="118"/>
      <c r="H3913" s="118"/>
      <c r="I3913" s="118"/>
      <c r="J3913" s="118"/>
      <c r="K3913" s="118"/>
      <c r="L3913" s="118"/>
      <c r="M3913" s="118"/>
      <c r="N3913" s="118"/>
      <c r="O3913" s="143" t="str">
        <f>IF(H3913="","",(S3913/S3913)&amp;":"&amp;ROUND(AH3913/S3913,2))</f>
        <v/>
      </c>
      <c r="P3913" s="118"/>
      <c r="Q3913" s="118"/>
      <c r="R3913" s="143" t="str">
        <f>IF(H3913="","",(S3913/S3913)&amp;":"&amp;ROUND(AI3913/S3913,2))</f>
        <v/>
      </c>
      <c r="S3913" s="144" t="str">
        <f t="shared" si="725"/>
        <v/>
      </c>
      <c r="T3913" s="145" t="str">
        <f t="shared" si="726"/>
        <v/>
      </c>
      <c r="U3913" s="118"/>
      <c r="V3913" s="145" t="str">
        <f t="shared" si="727"/>
        <v/>
      </c>
      <c r="W3913" s="144" t="str">
        <f t="shared" si="728"/>
        <v/>
      </c>
      <c r="X3913" s="146" t="str">
        <f>IF(C3913="","",IF(OR(C3913="Trade",C3913="Multi Position"),(X3912+V3913),IF(C3913="Deposit",(X3912+AE3913),IF(C3913="Withdrawal",(X3912-AE3913)))))</f>
        <v/>
      </c>
      <c r="Y3913" s="145" t="str">
        <f t="shared" si="729"/>
        <v/>
      </c>
      <c r="Z3913" s="118"/>
      <c r="AA3913" s="118"/>
      <c r="AB3913" s="118"/>
      <c r="AC3913" s="118"/>
      <c r="AD3913" s="118"/>
      <c r="AE3913" s="139"/>
      <c r="AF3913" s="118"/>
      <c r="AG3913" s="118"/>
      <c r="AH3913" s="147" t="str">
        <f t="shared" si="730"/>
        <v/>
      </c>
      <c r="AI3913" s="147" t="str">
        <f t="shared" si="731"/>
        <v/>
      </c>
      <c r="AJ3913" s="148" t="str">
        <f t="shared" si="720"/>
        <v/>
      </c>
      <c r="AK3913" s="148" t="str">
        <f t="shared" si="721"/>
        <v/>
      </c>
      <c r="AL3913" s="147" t="str">
        <f t="shared" si="722"/>
        <v/>
      </c>
      <c r="AM3913" s="147" t="str">
        <f t="shared" si="723"/>
        <v/>
      </c>
      <c r="AN3913" s="147" t="str">
        <f t="shared" si="724"/>
        <v/>
      </c>
      <c r="AO3913" s="118"/>
    </row>
    <row r="3914" spans="1:41">
      <c r="A3914" s="118"/>
      <c r="B3914" s="118"/>
      <c r="C3914" s="118"/>
      <c r="D3914" s="118"/>
      <c r="E3914" s="118"/>
      <c r="F3914" s="118"/>
      <c r="G3914" s="118"/>
      <c r="H3914" s="118"/>
      <c r="I3914" s="118"/>
      <c r="J3914" s="118"/>
      <c r="K3914" s="118"/>
      <c r="L3914" s="118"/>
      <c r="M3914" s="118"/>
      <c r="N3914" s="118"/>
      <c r="O3914" s="143" t="str">
        <f>IF(H3914="","",(S3914/S3914)&amp;":"&amp;ROUND(AH3914/S3914,2))</f>
        <v/>
      </c>
      <c r="P3914" s="118"/>
      <c r="Q3914" s="118"/>
      <c r="R3914" s="143" t="str">
        <f>IF(H3914="","",(S3914/S3914)&amp;":"&amp;ROUND(AI3914/S3914,2))</f>
        <v/>
      </c>
      <c r="S3914" s="144" t="str">
        <f t="shared" si="725"/>
        <v/>
      </c>
      <c r="T3914" s="145" t="str">
        <f t="shared" si="726"/>
        <v/>
      </c>
      <c r="U3914" s="118"/>
      <c r="V3914" s="145" t="str">
        <f t="shared" si="727"/>
        <v/>
      </c>
      <c r="W3914" s="144" t="str">
        <f t="shared" si="728"/>
        <v/>
      </c>
      <c r="X3914" s="146" t="str">
        <f>IF(C3914="","",IF(OR(C3914="Trade",C3914="Multi Position"),(X3913+V3914),IF(C3914="Deposit",(X3913+AE3914),IF(C3914="Withdrawal",(X3913-AE3914)))))</f>
        <v/>
      </c>
      <c r="Y3914" s="145" t="str">
        <f t="shared" si="729"/>
        <v/>
      </c>
      <c r="Z3914" s="118"/>
      <c r="AA3914" s="118"/>
      <c r="AB3914" s="118"/>
      <c r="AC3914" s="118"/>
      <c r="AD3914" s="118"/>
      <c r="AE3914" s="139"/>
      <c r="AF3914" s="118"/>
      <c r="AG3914" s="118"/>
      <c r="AH3914" s="147" t="str">
        <f t="shared" si="730"/>
        <v/>
      </c>
      <c r="AI3914" s="147" t="str">
        <f t="shared" si="731"/>
        <v/>
      </c>
      <c r="AJ3914" s="148" t="str">
        <f t="shared" ref="AJ3914:AJ3977" si="732">IF(V3914&lt;0,V3914/-X3914,S3914)</f>
        <v/>
      </c>
      <c r="AK3914" s="148" t="str">
        <f t="shared" ref="AK3914:AK3977" si="733">IF(V3914="","",IF(H3914="LONG",IF(V3914&gt;0,V3914/X3914,((L3914*(P3914-K3914))/X3914)),IF(V3914&gt;0,V3914/X3914,((L3914*(K3914-P3914))/X3914))))</f>
        <v/>
      </c>
      <c r="AL3914" s="147" t="str">
        <f t="shared" ref="AL3914:AL3977" si="734">IF(B3914="","",MONTH(B3914))</f>
        <v/>
      </c>
      <c r="AM3914" s="147" t="str">
        <f t="shared" ref="AM3914:AM3977" si="735">IF(B3914="","",YEAR(B3914))</f>
        <v/>
      </c>
      <c r="AN3914" s="147" t="str">
        <f t="shared" ref="AN3914:AN3977" si="736">IF(B3914="","",DAY(B3914))</f>
        <v/>
      </c>
      <c r="AO3914" s="118"/>
    </row>
    <row r="3915" spans="1:41">
      <c r="A3915" s="118"/>
      <c r="B3915" s="118"/>
      <c r="C3915" s="118"/>
      <c r="D3915" s="118"/>
      <c r="E3915" s="118"/>
      <c r="F3915" s="118"/>
      <c r="G3915" s="118"/>
      <c r="H3915" s="118"/>
      <c r="I3915" s="118"/>
      <c r="J3915" s="118"/>
      <c r="K3915" s="118"/>
      <c r="L3915" s="118"/>
      <c r="M3915" s="118"/>
      <c r="N3915" s="118"/>
      <c r="O3915" s="143" t="str">
        <f>IF(H3915="","",(S3915/S3915)&amp;":"&amp;ROUND(AH3915/S3915,2))</f>
        <v/>
      </c>
      <c r="P3915" s="118"/>
      <c r="Q3915" s="118"/>
      <c r="R3915" s="143" t="str">
        <f>IF(H3915="","",(S3915/S3915)&amp;":"&amp;ROUND(AI3915/S3915,2))</f>
        <v/>
      </c>
      <c r="S3915" s="144" t="str">
        <f t="shared" ref="S3915:S3978" si="737">IF(N3915="","",IF(H3915="LONG",(((K3915-M3915)*L3915)/X3914),(((M3915-K3915)*L3915)/X3914)))</f>
        <v/>
      </c>
      <c r="T3915" s="145" t="str">
        <f t="shared" ref="T3915:T3978" si="738">IF(K3915="","",IF(H3915="LONG",(P3915*L3915)-(K3915*L3915),(K3915*L3915)-(P3915*L3915)))</f>
        <v/>
      </c>
      <c r="U3915" s="118"/>
      <c r="V3915" s="145" t="str">
        <f t="shared" ref="V3915:V3978" si="739">IF(K3915="","",IF(T3915&lt;0,(T3915)-+U3915,(T3915)-U3915))</f>
        <v/>
      </c>
      <c r="W3915" s="144" t="str">
        <f t="shared" ref="W3915:W3978" si="740">IF(P3915="","",SUM(V3915/X3914))</f>
        <v/>
      </c>
      <c r="X3915" s="146" t="str">
        <f>IF(C3915="","",IF(OR(C3915="Trade",C3915="Multi Position"),(X3914+V3915),IF(C3915="Deposit",(X3914+AE3915),IF(C3915="Withdrawal",(X3914-AE3915)))))</f>
        <v/>
      </c>
      <c r="Y3915" s="145" t="str">
        <f t="shared" ref="Y3915:Y3978" si="741">IF(Q3915="","",INT(Q3915-B3915)&amp;" Days "&amp;TEXT(Q3915-B3915,"H"" Hrs ""m"" mins """))</f>
        <v/>
      </c>
      <c r="Z3915" s="118"/>
      <c r="AA3915" s="118"/>
      <c r="AB3915" s="118"/>
      <c r="AC3915" s="118"/>
      <c r="AD3915" s="118"/>
      <c r="AE3915" s="139"/>
      <c r="AF3915" s="118"/>
      <c r="AG3915" s="118"/>
      <c r="AH3915" s="147" t="str">
        <f t="shared" ref="AH3915:AH3978" si="742">IF(K3915="","", IF(H3915="LONG", (((N3915-K3915)*L3915)/X3914), (((K3915-N3915)*L3915)/X3914)))</f>
        <v/>
      </c>
      <c r="AI3915" s="147" t="str">
        <f t="shared" ref="AI3915:AI3978" si="743">IF(K3915="","", IF(H3915="LONG", (((P3915-K3915)*L3915)/X3914), (((K3915-P3915)*L3915)/X3914)))</f>
        <v/>
      </c>
      <c r="AJ3915" s="148" t="str">
        <f t="shared" si="732"/>
        <v/>
      </c>
      <c r="AK3915" s="148" t="str">
        <f t="shared" si="733"/>
        <v/>
      </c>
      <c r="AL3915" s="147" t="str">
        <f t="shared" si="734"/>
        <v/>
      </c>
      <c r="AM3915" s="147" t="str">
        <f t="shared" si="735"/>
        <v/>
      </c>
      <c r="AN3915" s="147" t="str">
        <f t="shared" si="736"/>
        <v/>
      </c>
      <c r="AO3915" s="118"/>
    </row>
    <row r="3916" spans="1:41">
      <c r="A3916" s="118"/>
      <c r="B3916" s="118"/>
      <c r="C3916" s="118"/>
      <c r="D3916" s="118"/>
      <c r="E3916" s="118"/>
      <c r="F3916" s="118"/>
      <c r="G3916" s="118"/>
      <c r="H3916" s="118"/>
      <c r="I3916" s="118"/>
      <c r="J3916" s="118"/>
      <c r="K3916" s="118"/>
      <c r="L3916" s="118"/>
      <c r="M3916" s="118"/>
      <c r="N3916" s="118"/>
      <c r="O3916" s="143" t="str">
        <f>IF(H3916="","",(S3916/S3916)&amp;":"&amp;ROUND(AH3916/S3916,2))</f>
        <v/>
      </c>
      <c r="P3916" s="118"/>
      <c r="Q3916" s="118"/>
      <c r="R3916" s="143" t="str">
        <f>IF(H3916="","",(S3916/S3916)&amp;":"&amp;ROUND(AI3916/S3916,2))</f>
        <v/>
      </c>
      <c r="S3916" s="144" t="str">
        <f t="shared" si="737"/>
        <v/>
      </c>
      <c r="T3916" s="145" t="str">
        <f t="shared" si="738"/>
        <v/>
      </c>
      <c r="U3916" s="118"/>
      <c r="V3916" s="145" t="str">
        <f t="shared" si="739"/>
        <v/>
      </c>
      <c r="W3916" s="144" t="str">
        <f t="shared" si="740"/>
        <v/>
      </c>
      <c r="X3916" s="146" t="str">
        <f>IF(C3916="","",IF(OR(C3916="Trade",C3916="Multi Position"),(X3915+V3916),IF(C3916="Deposit",(X3915+AE3916),IF(C3916="Withdrawal",(X3915-AE3916)))))</f>
        <v/>
      </c>
      <c r="Y3916" s="145" t="str">
        <f t="shared" si="741"/>
        <v/>
      </c>
      <c r="Z3916" s="118"/>
      <c r="AA3916" s="118"/>
      <c r="AB3916" s="118"/>
      <c r="AC3916" s="118"/>
      <c r="AD3916" s="118"/>
      <c r="AE3916" s="139"/>
      <c r="AF3916" s="118"/>
      <c r="AG3916" s="118"/>
      <c r="AH3916" s="147" t="str">
        <f t="shared" si="742"/>
        <v/>
      </c>
      <c r="AI3916" s="147" t="str">
        <f t="shared" si="743"/>
        <v/>
      </c>
      <c r="AJ3916" s="148" t="str">
        <f t="shared" si="732"/>
        <v/>
      </c>
      <c r="AK3916" s="148" t="str">
        <f t="shared" si="733"/>
        <v/>
      </c>
      <c r="AL3916" s="147" t="str">
        <f t="shared" si="734"/>
        <v/>
      </c>
      <c r="AM3916" s="147" t="str">
        <f t="shared" si="735"/>
        <v/>
      </c>
      <c r="AN3916" s="147" t="str">
        <f t="shared" si="736"/>
        <v/>
      </c>
      <c r="AO3916" s="118"/>
    </row>
    <row r="3917" spans="1:41">
      <c r="A3917" s="118"/>
      <c r="B3917" s="118"/>
      <c r="C3917" s="118"/>
      <c r="D3917" s="118"/>
      <c r="E3917" s="118"/>
      <c r="F3917" s="118"/>
      <c r="G3917" s="118"/>
      <c r="H3917" s="118"/>
      <c r="I3917" s="118"/>
      <c r="J3917" s="118"/>
      <c r="K3917" s="118"/>
      <c r="L3917" s="118"/>
      <c r="M3917" s="118"/>
      <c r="N3917" s="118"/>
      <c r="O3917" s="143" t="str">
        <f>IF(H3917="","",(S3917/S3917)&amp;":"&amp;ROUND(AH3917/S3917,2))</f>
        <v/>
      </c>
      <c r="P3917" s="118"/>
      <c r="Q3917" s="118"/>
      <c r="R3917" s="143" t="str">
        <f>IF(H3917="","",(S3917/S3917)&amp;":"&amp;ROUND(AI3917/S3917,2))</f>
        <v/>
      </c>
      <c r="S3917" s="144" t="str">
        <f t="shared" si="737"/>
        <v/>
      </c>
      <c r="T3917" s="145" t="str">
        <f t="shared" si="738"/>
        <v/>
      </c>
      <c r="U3917" s="118"/>
      <c r="V3917" s="145" t="str">
        <f t="shared" si="739"/>
        <v/>
      </c>
      <c r="W3917" s="144" t="str">
        <f t="shared" si="740"/>
        <v/>
      </c>
      <c r="X3917" s="146" t="str">
        <f>IF(C3917="","",IF(OR(C3917="Trade",C3917="Multi Position"),(X3916+V3917),IF(C3917="Deposit",(X3916+AE3917),IF(C3917="Withdrawal",(X3916-AE3917)))))</f>
        <v/>
      </c>
      <c r="Y3917" s="145" t="str">
        <f t="shared" si="741"/>
        <v/>
      </c>
      <c r="Z3917" s="118"/>
      <c r="AA3917" s="118"/>
      <c r="AB3917" s="118"/>
      <c r="AC3917" s="118"/>
      <c r="AD3917" s="118"/>
      <c r="AE3917" s="139"/>
      <c r="AF3917" s="118"/>
      <c r="AG3917" s="118"/>
      <c r="AH3917" s="147" t="str">
        <f t="shared" si="742"/>
        <v/>
      </c>
      <c r="AI3917" s="147" t="str">
        <f t="shared" si="743"/>
        <v/>
      </c>
      <c r="AJ3917" s="148" t="str">
        <f t="shared" si="732"/>
        <v/>
      </c>
      <c r="AK3917" s="148" t="str">
        <f t="shared" si="733"/>
        <v/>
      </c>
      <c r="AL3917" s="147" t="str">
        <f t="shared" si="734"/>
        <v/>
      </c>
      <c r="AM3917" s="147" t="str">
        <f t="shared" si="735"/>
        <v/>
      </c>
      <c r="AN3917" s="147" t="str">
        <f t="shared" si="736"/>
        <v/>
      </c>
      <c r="AO3917" s="118"/>
    </row>
    <row r="3918" spans="1:41">
      <c r="A3918" s="118"/>
      <c r="B3918" s="118"/>
      <c r="C3918" s="118"/>
      <c r="D3918" s="118"/>
      <c r="E3918" s="118"/>
      <c r="F3918" s="118"/>
      <c r="G3918" s="118"/>
      <c r="H3918" s="118"/>
      <c r="I3918" s="118"/>
      <c r="J3918" s="118"/>
      <c r="K3918" s="118"/>
      <c r="L3918" s="118"/>
      <c r="M3918" s="118"/>
      <c r="N3918" s="118"/>
      <c r="O3918" s="143" t="str">
        <f>IF(H3918="","",(S3918/S3918)&amp;":"&amp;ROUND(AH3918/S3918,2))</f>
        <v/>
      </c>
      <c r="P3918" s="118"/>
      <c r="Q3918" s="118"/>
      <c r="R3918" s="143" t="str">
        <f>IF(H3918="","",(S3918/S3918)&amp;":"&amp;ROUND(AI3918/S3918,2))</f>
        <v/>
      </c>
      <c r="S3918" s="144" t="str">
        <f t="shared" si="737"/>
        <v/>
      </c>
      <c r="T3918" s="145" t="str">
        <f t="shared" si="738"/>
        <v/>
      </c>
      <c r="U3918" s="118"/>
      <c r="V3918" s="145" t="str">
        <f t="shared" si="739"/>
        <v/>
      </c>
      <c r="W3918" s="144" t="str">
        <f t="shared" si="740"/>
        <v/>
      </c>
      <c r="X3918" s="146" t="str">
        <f>IF(C3918="","",IF(OR(C3918="Trade",C3918="Multi Position"),(X3917+V3918),IF(C3918="Deposit",(X3917+AE3918),IF(C3918="Withdrawal",(X3917-AE3918)))))</f>
        <v/>
      </c>
      <c r="Y3918" s="145" t="str">
        <f t="shared" si="741"/>
        <v/>
      </c>
      <c r="Z3918" s="118"/>
      <c r="AA3918" s="118"/>
      <c r="AB3918" s="118"/>
      <c r="AC3918" s="118"/>
      <c r="AD3918" s="118"/>
      <c r="AE3918" s="139"/>
      <c r="AF3918" s="118"/>
      <c r="AG3918" s="118"/>
      <c r="AH3918" s="147" t="str">
        <f t="shared" si="742"/>
        <v/>
      </c>
      <c r="AI3918" s="147" t="str">
        <f t="shared" si="743"/>
        <v/>
      </c>
      <c r="AJ3918" s="148" t="str">
        <f t="shared" si="732"/>
        <v/>
      </c>
      <c r="AK3918" s="148" t="str">
        <f t="shared" si="733"/>
        <v/>
      </c>
      <c r="AL3918" s="147" t="str">
        <f t="shared" si="734"/>
        <v/>
      </c>
      <c r="AM3918" s="147" t="str">
        <f t="shared" si="735"/>
        <v/>
      </c>
      <c r="AN3918" s="147" t="str">
        <f t="shared" si="736"/>
        <v/>
      </c>
      <c r="AO3918" s="118"/>
    </row>
    <row r="3919" spans="1:41">
      <c r="A3919" s="118"/>
      <c r="B3919" s="118"/>
      <c r="C3919" s="118"/>
      <c r="D3919" s="118"/>
      <c r="E3919" s="118"/>
      <c r="F3919" s="118"/>
      <c r="G3919" s="118"/>
      <c r="H3919" s="118"/>
      <c r="I3919" s="118"/>
      <c r="J3919" s="118"/>
      <c r="K3919" s="118"/>
      <c r="L3919" s="118"/>
      <c r="M3919" s="118"/>
      <c r="N3919" s="118"/>
      <c r="O3919" s="143" t="str">
        <f>IF(H3919="","",(S3919/S3919)&amp;":"&amp;ROUND(AH3919/S3919,2))</f>
        <v/>
      </c>
      <c r="P3919" s="118"/>
      <c r="Q3919" s="118"/>
      <c r="R3919" s="143" t="str">
        <f>IF(H3919="","",(S3919/S3919)&amp;":"&amp;ROUND(AI3919/S3919,2))</f>
        <v/>
      </c>
      <c r="S3919" s="144" t="str">
        <f t="shared" si="737"/>
        <v/>
      </c>
      <c r="T3919" s="145" t="str">
        <f t="shared" si="738"/>
        <v/>
      </c>
      <c r="U3919" s="118"/>
      <c r="V3919" s="145" t="str">
        <f t="shared" si="739"/>
        <v/>
      </c>
      <c r="W3919" s="144" t="str">
        <f t="shared" si="740"/>
        <v/>
      </c>
      <c r="X3919" s="146" t="str">
        <f>IF(C3919="","",IF(OR(C3919="Trade",C3919="Multi Position"),(X3918+V3919),IF(C3919="Deposit",(X3918+AE3919),IF(C3919="Withdrawal",(X3918-AE3919)))))</f>
        <v/>
      </c>
      <c r="Y3919" s="145" t="str">
        <f t="shared" si="741"/>
        <v/>
      </c>
      <c r="Z3919" s="118"/>
      <c r="AA3919" s="118"/>
      <c r="AB3919" s="118"/>
      <c r="AC3919" s="118"/>
      <c r="AD3919" s="118"/>
      <c r="AE3919" s="139"/>
      <c r="AF3919" s="118"/>
      <c r="AG3919" s="118"/>
      <c r="AH3919" s="147" t="str">
        <f t="shared" si="742"/>
        <v/>
      </c>
      <c r="AI3919" s="147" t="str">
        <f t="shared" si="743"/>
        <v/>
      </c>
      <c r="AJ3919" s="148" t="str">
        <f t="shared" si="732"/>
        <v/>
      </c>
      <c r="AK3919" s="148" t="str">
        <f t="shared" si="733"/>
        <v/>
      </c>
      <c r="AL3919" s="147" t="str">
        <f t="shared" si="734"/>
        <v/>
      </c>
      <c r="AM3919" s="147" t="str">
        <f t="shared" si="735"/>
        <v/>
      </c>
      <c r="AN3919" s="147" t="str">
        <f t="shared" si="736"/>
        <v/>
      </c>
      <c r="AO3919" s="118"/>
    </row>
    <row r="3920" spans="1:41">
      <c r="A3920" s="118"/>
      <c r="B3920" s="118"/>
      <c r="C3920" s="118"/>
      <c r="D3920" s="118"/>
      <c r="E3920" s="118"/>
      <c r="F3920" s="118"/>
      <c r="G3920" s="118"/>
      <c r="H3920" s="118"/>
      <c r="I3920" s="118"/>
      <c r="J3920" s="118"/>
      <c r="K3920" s="118"/>
      <c r="L3920" s="118"/>
      <c r="M3920" s="118"/>
      <c r="N3920" s="118"/>
      <c r="O3920" s="143" t="str">
        <f>IF(H3920="","",(S3920/S3920)&amp;":"&amp;ROUND(AH3920/S3920,2))</f>
        <v/>
      </c>
      <c r="P3920" s="118"/>
      <c r="Q3920" s="118"/>
      <c r="R3920" s="143" t="str">
        <f>IF(H3920="","",(S3920/S3920)&amp;":"&amp;ROUND(AI3920/S3920,2))</f>
        <v/>
      </c>
      <c r="S3920" s="144" t="str">
        <f t="shared" si="737"/>
        <v/>
      </c>
      <c r="T3920" s="145" t="str">
        <f t="shared" si="738"/>
        <v/>
      </c>
      <c r="U3920" s="118"/>
      <c r="V3920" s="145" t="str">
        <f t="shared" si="739"/>
        <v/>
      </c>
      <c r="W3920" s="144" t="str">
        <f t="shared" si="740"/>
        <v/>
      </c>
      <c r="X3920" s="146" t="str">
        <f>IF(C3920="","",IF(OR(C3920="Trade",C3920="Multi Position"),(X3919+V3920),IF(C3920="Deposit",(X3919+AE3920),IF(C3920="Withdrawal",(X3919-AE3920)))))</f>
        <v/>
      </c>
      <c r="Y3920" s="145" t="str">
        <f t="shared" si="741"/>
        <v/>
      </c>
      <c r="Z3920" s="118"/>
      <c r="AA3920" s="118"/>
      <c r="AB3920" s="118"/>
      <c r="AC3920" s="118"/>
      <c r="AD3920" s="118"/>
      <c r="AE3920" s="139"/>
      <c r="AF3920" s="118"/>
      <c r="AG3920" s="118"/>
      <c r="AH3920" s="147" t="str">
        <f t="shared" si="742"/>
        <v/>
      </c>
      <c r="AI3920" s="147" t="str">
        <f t="shared" si="743"/>
        <v/>
      </c>
      <c r="AJ3920" s="148" t="str">
        <f t="shared" si="732"/>
        <v/>
      </c>
      <c r="AK3920" s="148" t="str">
        <f t="shared" si="733"/>
        <v/>
      </c>
      <c r="AL3920" s="147" t="str">
        <f t="shared" si="734"/>
        <v/>
      </c>
      <c r="AM3920" s="147" t="str">
        <f t="shared" si="735"/>
        <v/>
      </c>
      <c r="AN3920" s="147" t="str">
        <f t="shared" si="736"/>
        <v/>
      </c>
      <c r="AO3920" s="118"/>
    </row>
    <row r="3921" spans="1:41">
      <c r="A3921" s="118"/>
      <c r="B3921" s="118"/>
      <c r="C3921" s="118"/>
      <c r="D3921" s="118"/>
      <c r="E3921" s="118"/>
      <c r="F3921" s="118"/>
      <c r="G3921" s="118"/>
      <c r="H3921" s="118"/>
      <c r="I3921" s="118"/>
      <c r="J3921" s="118"/>
      <c r="K3921" s="118"/>
      <c r="L3921" s="118"/>
      <c r="M3921" s="118"/>
      <c r="N3921" s="118"/>
      <c r="O3921" s="143" t="str">
        <f>IF(H3921="","",(S3921/S3921)&amp;":"&amp;ROUND(AH3921/S3921,2))</f>
        <v/>
      </c>
      <c r="P3921" s="118"/>
      <c r="Q3921" s="118"/>
      <c r="R3921" s="143" t="str">
        <f>IF(H3921="","",(S3921/S3921)&amp;":"&amp;ROUND(AI3921/S3921,2))</f>
        <v/>
      </c>
      <c r="S3921" s="144" t="str">
        <f t="shared" si="737"/>
        <v/>
      </c>
      <c r="T3921" s="145" t="str">
        <f t="shared" si="738"/>
        <v/>
      </c>
      <c r="U3921" s="118"/>
      <c r="V3921" s="145" t="str">
        <f t="shared" si="739"/>
        <v/>
      </c>
      <c r="W3921" s="144" t="str">
        <f t="shared" si="740"/>
        <v/>
      </c>
      <c r="X3921" s="146" t="str">
        <f>IF(C3921="","",IF(OR(C3921="Trade",C3921="Multi Position"),(X3920+V3921),IF(C3921="Deposit",(X3920+AE3921),IF(C3921="Withdrawal",(X3920-AE3921)))))</f>
        <v/>
      </c>
      <c r="Y3921" s="145" t="str">
        <f t="shared" si="741"/>
        <v/>
      </c>
      <c r="Z3921" s="118"/>
      <c r="AA3921" s="118"/>
      <c r="AB3921" s="118"/>
      <c r="AC3921" s="118"/>
      <c r="AD3921" s="118"/>
      <c r="AE3921" s="139"/>
      <c r="AF3921" s="118"/>
      <c r="AG3921" s="118"/>
      <c r="AH3921" s="147" t="str">
        <f t="shared" si="742"/>
        <v/>
      </c>
      <c r="AI3921" s="147" t="str">
        <f t="shared" si="743"/>
        <v/>
      </c>
      <c r="AJ3921" s="148" t="str">
        <f t="shared" si="732"/>
        <v/>
      </c>
      <c r="AK3921" s="148" t="str">
        <f t="shared" si="733"/>
        <v/>
      </c>
      <c r="AL3921" s="147" t="str">
        <f t="shared" si="734"/>
        <v/>
      </c>
      <c r="AM3921" s="147" t="str">
        <f t="shared" si="735"/>
        <v/>
      </c>
      <c r="AN3921" s="147" t="str">
        <f t="shared" si="736"/>
        <v/>
      </c>
      <c r="AO3921" s="118"/>
    </row>
    <row r="3922" spans="1:41">
      <c r="A3922" s="118"/>
      <c r="B3922" s="118"/>
      <c r="C3922" s="118"/>
      <c r="D3922" s="118"/>
      <c r="E3922" s="118"/>
      <c r="F3922" s="118"/>
      <c r="G3922" s="118"/>
      <c r="H3922" s="118"/>
      <c r="I3922" s="118"/>
      <c r="J3922" s="118"/>
      <c r="K3922" s="118"/>
      <c r="L3922" s="118"/>
      <c r="M3922" s="118"/>
      <c r="N3922" s="118"/>
      <c r="O3922" s="143" t="str">
        <f>IF(H3922="","",(S3922/S3922)&amp;":"&amp;ROUND(AH3922/S3922,2))</f>
        <v/>
      </c>
      <c r="P3922" s="118"/>
      <c r="Q3922" s="118"/>
      <c r="R3922" s="143" t="str">
        <f>IF(H3922="","",(S3922/S3922)&amp;":"&amp;ROUND(AI3922/S3922,2))</f>
        <v/>
      </c>
      <c r="S3922" s="144" t="str">
        <f t="shared" si="737"/>
        <v/>
      </c>
      <c r="T3922" s="145" t="str">
        <f t="shared" si="738"/>
        <v/>
      </c>
      <c r="U3922" s="118"/>
      <c r="V3922" s="145" t="str">
        <f t="shared" si="739"/>
        <v/>
      </c>
      <c r="W3922" s="144" t="str">
        <f t="shared" si="740"/>
        <v/>
      </c>
      <c r="X3922" s="146" t="str">
        <f>IF(C3922="","",IF(OR(C3922="Trade",C3922="Multi Position"),(X3921+V3922),IF(C3922="Deposit",(X3921+AE3922),IF(C3922="Withdrawal",(X3921-AE3922)))))</f>
        <v/>
      </c>
      <c r="Y3922" s="145" t="str">
        <f t="shared" si="741"/>
        <v/>
      </c>
      <c r="Z3922" s="118"/>
      <c r="AA3922" s="118"/>
      <c r="AB3922" s="118"/>
      <c r="AC3922" s="118"/>
      <c r="AD3922" s="118"/>
      <c r="AE3922" s="139"/>
      <c r="AF3922" s="118"/>
      <c r="AG3922" s="118"/>
      <c r="AH3922" s="147" t="str">
        <f t="shared" si="742"/>
        <v/>
      </c>
      <c r="AI3922" s="147" t="str">
        <f t="shared" si="743"/>
        <v/>
      </c>
      <c r="AJ3922" s="148" t="str">
        <f t="shared" si="732"/>
        <v/>
      </c>
      <c r="AK3922" s="148" t="str">
        <f t="shared" si="733"/>
        <v/>
      </c>
      <c r="AL3922" s="147" t="str">
        <f t="shared" si="734"/>
        <v/>
      </c>
      <c r="AM3922" s="147" t="str">
        <f t="shared" si="735"/>
        <v/>
      </c>
      <c r="AN3922" s="147" t="str">
        <f t="shared" si="736"/>
        <v/>
      </c>
      <c r="AO3922" s="118"/>
    </row>
    <row r="3923" spans="1:41">
      <c r="A3923" s="118"/>
      <c r="B3923" s="118"/>
      <c r="C3923" s="118"/>
      <c r="D3923" s="118"/>
      <c r="E3923" s="118"/>
      <c r="F3923" s="118"/>
      <c r="G3923" s="118"/>
      <c r="H3923" s="118"/>
      <c r="I3923" s="118"/>
      <c r="J3923" s="118"/>
      <c r="K3923" s="118"/>
      <c r="L3923" s="118"/>
      <c r="M3923" s="118"/>
      <c r="N3923" s="118"/>
      <c r="O3923" s="143" t="str">
        <f>IF(H3923="","",(S3923/S3923)&amp;":"&amp;ROUND(AH3923/S3923,2))</f>
        <v/>
      </c>
      <c r="P3923" s="118"/>
      <c r="Q3923" s="118"/>
      <c r="R3923" s="143" t="str">
        <f>IF(H3923="","",(S3923/S3923)&amp;":"&amp;ROUND(AI3923/S3923,2))</f>
        <v/>
      </c>
      <c r="S3923" s="144" t="str">
        <f t="shared" si="737"/>
        <v/>
      </c>
      <c r="T3923" s="145" t="str">
        <f t="shared" si="738"/>
        <v/>
      </c>
      <c r="U3923" s="118"/>
      <c r="V3923" s="145" t="str">
        <f t="shared" si="739"/>
        <v/>
      </c>
      <c r="W3923" s="144" t="str">
        <f t="shared" si="740"/>
        <v/>
      </c>
      <c r="X3923" s="146" t="str">
        <f>IF(C3923="","",IF(OR(C3923="Trade",C3923="Multi Position"),(X3922+V3923),IF(C3923="Deposit",(X3922+AE3923),IF(C3923="Withdrawal",(X3922-AE3923)))))</f>
        <v/>
      </c>
      <c r="Y3923" s="145" t="str">
        <f t="shared" si="741"/>
        <v/>
      </c>
      <c r="Z3923" s="118"/>
      <c r="AA3923" s="118"/>
      <c r="AB3923" s="118"/>
      <c r="AC3923" s="118"/>
      <c r="AD3923" s="118"/>
      <c r="AE3923" s="139"/>
      <c r="AF3923" s="118"/>
      <c r="AG3923" s="118"/>
      <c r="AH3923" s="147" t="str">
        <f t="shared" si="742"/>
        <v/>
      </c>
      <c r="AI3923" s="147" t="str">
        <f t="shared" si="743"/>
        <v/>
      </c>
      <c r="AJ3923" s="148" t="str">
        <f t="shared" si="732"/>
        <v/>
      </c>
      <c r="AK3923" s="148" t="str">
        <f t="shared" si="733"/>
        <v/>
      </c>
      <c r="AL3923" s="147" t="str">
        <f t="shared" si="734"/>
        <v/>
      </c>
      <c r="AM3923" s="147" t="str">
        <f t="shared" si="735"/>
        <v/>
      </c>
      <c r="AN3923" s="147" t="str">
        <f t="shared" si="736"/>
        <v/>
      </c>
      <c r="AO3923" s="118"/>
    </row>
    <row r="3924" spans="1:41">
      <c r="A3924" s="118"/>
      <c r="B3924" s="118"/>
      <c r="C3924" s="118"/>
      <c r="D3924" s="118"/>
      <c r="E3924" s="118"/>
      <c r="F3924" s="118"/>
      <c r="G3924" s="118"/>
      <c r="H3924" s="118"/>
      <c r="I3924" s="118"/>
      <c r="J3924" s="118"/>
      <c r="K3924" s="118"/>
      <c r="L3924" s="118"/>
      <c r="M3924" s="118"/>
      <c r="N3924" s="118"/>
      <c r="O3924" s="143" t="str">
        <f>IF(H3924="","",(S3924/S3924)&amp;":"&amp;ROUND(AH3924/S3924,2))</f>
        <v/>
      </c>
      <c r="P3924" s="118"/>
      <c r="Q3924" s="118"/>
      <c r="R3924" s="143" t="str">
        <f>IF(H3924="","",(S3924/S3924)&amp;":"&amp;ROUND(AI3924/S3924,2))</f>
        <v/>
      </c>
      <c r="S3924" s="144" t="str">
        <f t="shared" si="737"/>
        <v/>
      </c>
      <c r="T3924" s="145" t="str">
        <f t="shared" si="738"/>
        <v/>
      </c>
      <c r="U3924" s="118"/>
      <c r="V3924" s="145" t="str">
        <f t="shared" si="739"/>
        <v/>
      </c>
      <c r="W3924" s="144" t="str">
        <f t="shared" si="740"/>
        <v/>
      </c>
      <c r="X3924" s="146" t="str">
        <f>IF(C3924="","",IF(OR(C3924="Trade",C3924="Multi Position"),(X3923+V3924),IF(C3924="Deposit",(X3923+AE3924),IF(C3924="Withdrawal",(X3923-AE3924)))))</f>
        <v/>
      </c>
      <c r="Y3924" s="145" t="str">
        <f t="shared" si="741"/>
        <v/>
      </c>
      <c r="Z3924" s="118"/>
      <c r="AA3924" s="118"/>
      <c r="AB3924" s="118"/>
      <c r="AC3924" s="118"/>
      <c r="AD3924" s="118"/>
      <c r="AE3924" s="139"/>
      <c r="AF3924" s="118"/>
      <c r="AG3924" s="118"/>
      <c r="AH3924" s="147" t="str">
        <f t="shared" si="742"/>
        <v/>
      </c>
      <c r="AI3924" s="147" t="str">
        <f t="shared" si="743"/>
        <v/>
      </c>
      <c r="AJ3924" s="148" t="str">
        <f t="shared" si="732"/>
        <v/>
      </c>
      <c r="AK3924" s="148" t="str">
        <f t="shared" si="733"/>
        <v/>
      </c>
      <c r="AL3924" s="147" t="str">
        <f t="shared" si="734"/>
        <v/>
      </c>
      <c r="AM3924" s="147" t="str">
        <f t="shared" si="735"/>
        <v/>
      </c>
      <c r="AN3924" s="147" t="str">
        <f t="shared" si="736"/>
        <v/>
      </c>
      <c r="AO3924" s="118"/>
    </row>
    <row r="3925" spans="1:41">
      <c r="A3925" s="118"/>
      <c r="B3925" s="118"/>
      <c r="C3925" s="118"/>
      <c r="D3925" s="118"/>
      <c r="E3925" s="118"/>
      <c r="F3925" s="118"/>
      <c r="G3925" s="118"/>
      <c r="H3925" s="118"/>
      <c r="I3925" s="118"/>
      <c r="J3925" s="118"/>
      <c r="K3925" s="118"/>
      <c r="L3925" s="118"/>
      <c r="M3925" s="118"/>
      <c r="N3925" s="118"/>
      <c r="O3925" s="143" t="str">
        <f>IF(H3925="","",(S3925/S3925)&amp;":"&amp;ROUND(AH3925/S3925,2))</f>
        <v/>
      </c>
      <c r="P3925" s="118"/>
      <c r="Q3925" s="118"/>
      <c r="R3925" s="143" t="str">
        <f>IF(H3925="","",(S3925/S3925)&amp;":"&amp;ROUND(AI3925/S3925,2))</f>
        <v/>
      </c>
      <c r="S3925" s="144" t="str">
        <f t="shared" si="737"/>
        <v/>
      </c>
      <c r="T3925" s="145" t="str">
        <f t="shared" si="738"/>
        <v/>
      </c>
      <c r="U3925" s="118"/>
      <c r="V3925" s="145" t="str">
        <f t="shared" si="739"/>
        <v/>
      </c>
      <c r="W3925" s="144" t="str">
        <f t="shared" si="740"/>
        <v/>
      </c>
      <c r="X3925" s="146" t="str">
        <f>IF(C3925="","",IF(OR(C3925="Trade",C3925="Multi Position"),(X3924+V3925),IF(C3925="Deposit",(X3924+AE3925),IF(C3925="Withdrawal",(X3924-AE3925)))))</f>
        <v/>
      </c>
      <c r="Y3925" s="145" t="str">
        <f t="shared" si="741"/>
        <v/>
      </c>
      <c r="Z3925" s="118"/>
      <c r="AA3925" s="118"/>
      <c r="AB3925" s="118"/>
      <c r="AC3925" s="118"/>
      <c r="AD3925" s="118"/>
      <c r="AE3925" s="139"/>
      <c r="AF3925" s="118"/>
      <c r="AG3925" s="118"/>
      <c r="AH3925" s="147" t="str">
        <f t="shared" si="742"/>
        <v/>
      </c>
      <c r="AI3925" s="147" t="str">
        <f t="shared" si="743"/>
        <v/>
      </c>
      <c r="AJ3925" s="148" t="str">
        <f t="shared" si="732"/>
        <v/>
      </c>
      <c r="AK3925" s="148" t="str">
        <f t="shared" si="733"/>
        <v/>
      </c>
      <c r="AL3925" s="147" t="str">
        <f t="shared" si="734"/>
        <v/>
      </c>
      <c r="AM3925" s="147" t="str">
        <f t="shared" si="735"/>
        <v/>
      </c>
      <c r="AN3925" s="147" t="str">
        <f t="shared" si="736"/>
        <v/>
      </c>
      <c r="AO3925" s="118"/>
    </row>
    <row r="3926" spans="1:41">
      <c r="A3926" s="118"/>
      <c r="B3926" s="118"/>
      <c r="C3926" s="118"/>
      <c r="D3926" s="118"/>
      <c r="E3926" s="118"/>
      <c r="F3926" s="118"/>
      <c r="G3926" s="118"/>
      <c r="H3926" s="118"/>
      <c r="I3926" s="118"/>
      <c r="J3926" s="118"/>
      <c r="K3926" s="118"/>
      <c r="L3926" s="118"/>
      <c r="M3926" s="118"/>
      <c r="N3926" s="118"/>
      <c r="O3926" s="143" t="str">
        <f>IF(H3926="","",(S3926/S3926)&amp;":"&amp;ROUND(AH3926/S3926,2))</f>
        <v/>
      </c>
      <c r="P3926" s="118"/>
      <c r="Q3926" s="118"/>
      <c r="R3926" s="143" t="str">
        <f>IF(H3926="","",(S3926/S3926)&amp;":"&amp;ROUND(AI3926/S3926,2))</f>
        <v/>
      </c>
      <c r="S3926" s="144" t="str">
        <f t="shared" si="737"/>
        <v/>
      </c>
      <c r="T3926" s="145" t="str">
        <f t="shared" si="738"/>
        <v/>
      </c>
      <c r="U3926" s="118"/>
      <c r="V3926" s="145" t="str">
        <f t="shared" si="739"/>
        <v/>
      </c>
      <c r="W3926" s="144" t="str">
        <f t="shared" si="740"/>
        <v/>
      </c>
      <c r="X3926" s="146" t="str">
        <f>IF(C3926="","",IF(OR(C3926="Trade",C3926="Multi Position"),(X3925+V3926),IF(C3926="Deposit",(X3925+AE3926),IF(C3926="Withdrawal",(X3925-AE3926)))))</f>
        <v/>
      </c>
      <c r="Y3926" s="145" t="str">
        <f t="shared" si="741"/>
        <v/>
      </c>
      <c r="Z3926" s="118"/>
      <c r="AA3926" s="118"/>
      <c r="AB3926" s="118"/>
      <c r="AC3926" s="118"/>
      <c r="AD3926" s="118"/>
      <c r="AE3926" s="139"/>
      <c r="AF3926" s="118"/>
      <c r="AG3926" s="118"/>
      <c r="AH3926" s="147" t="str">
        <f t="shared" si="742"/>
        <v/>
      </c>
      <c r="AI3926" s="147" t="str">
        <f t="shared" si="743"/>
        <v/>
      </c>
      <c r="AJ3926" s="148" t="str">
        <f t="shared" si="732"/>
        <v/>
      </c>
      <c r="AK3926" s="148" t="str">
        <f t="shared" si="733"/>
        <v/>
      </c>
      <c r="AL3926" s="147" t="str">
        <f t="shared" si="734"/>
        <v/>
      </c>
      <c r="AM3926" s="147" t="str">
        <f t="shared" si="735"/>
        <v/>
      </c>
      <c r="AN3926" s="147" t="str">
        <f t="shared" si="736"/>
        <v/>
      </c>
      <c r="AO3926" s="118"/>
    </row>
    <row r="3927" spans="1:41">
      <c r="A3927" s="118"/>
      <c r="B3927" s="118"/>
      <c r="C3927" s="118"/>
      <c r="D3927" s="118"/>
      <c r="E3927" s="118"/>
      <c r="F3927" s="118"/>
      <c r="G3927" s="118"/>
      <c r="H3927" s="118"/>
      <c r="I3927" s="118"/>
      <c r="J3927" s="118"/>
      <c r="K3927" s="118"/>
      <c r="L3927" s="118"/>
      <c r="M3927" s="118"/>
      <c r="N3927" s="118"/>
      <c r="O3927" s="143" t="str">
        <f>IF(H3927="","",(S3927/S3927)&amp;":"&amp;ROUND(AH3927/S3927,2))</f>
        <v/>
      </c>
      <c r="P3927" s="118"/>
      <c r="Q3927" s="118"/>
      <c r="R3927" s="143" t="str">
        <f>IF(H3927="","",(S3927/S3927)&amp;":"&amp;ROUND(AI3927/S3927,2))</f>
        <v/>
      </c>
      <c r="S3927" s="144" t="str">
        <f t="shared" si="737"/>
        <v/>
      </c>
      <c r="T3927" s="145" t="str">
        <f t="shared" si="738"/>
        <v/>
      </c>
      <c r="U3927" s="118"/>
      <c r="V3927" s="145" t="str">
        <f t="shared" si="739"/>
        <v/>
      </c>
      <c r="W3927" s="144" t="str">
        <f t="shared" si="740"/>
        <v/>
      </c>
      <c r="X3927" s="146" t="str">
        <f>IF(C3927="","",IF(OR(C3927="Trade",C3927="Multi Position"),(X3926+V3927),IF(C3927="Deposit",(X3926+AE3927),IF(C3927="Withdrawal",(X3926-AE3927)))))</f>
        <v/>
      </c>
      <c r="Y3927" s="145" t="str">
        <f t="shared" si="741"/>
        <v/>
      </c>
      <c r="Z3927" s="118"/>
      <c r="AA3927" s="118"/>
      <c r="AB3927" s="118"/>
      <c r="AC3927" s="118"/>
      <c r="AD3927" s="118"/>
      <c r="AE3927" s="139"/>
      <c r="AF3927" s="118"/>
      <c r="AG3927" s="118"/>
      <c r="AH3927" s="147" t="str">
        <f t="shared" si="742"/>
        <v/>
      </c>
      <c r="AI3927" s="147" t="str">
        <f t="shared" si="743"/>
        <v/>
      </c>
      <c r="AJ3927" s="148" t="str">
        <f t="shared" si="732"/>
        <v/>
      </c>
      <c r="AK3927" s="148" t="str">
        <f t="shared" si="733"/>
        <v/>
      </c>
      <c r="AL3927" s="147" t="str">
        <f t="shared" si="734"/>
        <v/>
      </c>
      <c r="AM3927" s="147" t="str">
        <f t="shared" si="735"/>
        <v/>
      </c>
      <c r="AN3927" s="147" t="str">
        <f t="shared" si="736"/>
        <v/>
      </c>
      <c r="AO3927" s="118"/>
    </row>
    <row r="3928" spans="1:41">
      <c r="A3928" s="118"/>
      <c r="B3928" s="118"/>
      <c r="C3928" s="118"/>
      <c r="D3928" s="118"/>
      <c r="E3928" s="118"/>
      <c r="F3928" s="118"/>
      <c r="G3928" s="118"/>
      <c r="H3928" s="118"/>
      <c r="I3928" s="118"/>
      <c r="J3928" s="118"/>
      <c r="K3928" s="118"/>
      <c r="L3928" s="118"/>
      <c r="M3928" s="118"/>
      <c r="N3928" s="118"/>
      <c r="O3928" s="143" t="str">
        <f>IF(H3928="","",(S3928/S3928)&amp;":"&amp;ROUND(AH3928/S3928,2))</f>
        <v/>
      </c>
      <c r="P3928" s="118"/>
      <c r="Q3928" s="118"/>
      <c r="R3928" s="143" t="str">
        <f>IF(H3928="","",(S3928/S3928)&amp;":"&amp;ROUND(AI3928/S3928,2))</f>
        <v/>
      </c>
      <c r="S3928" s="144" t="str">
        <f t="shared" si="737"/>
        <v/>
      </c>
      <c r="T3928" s="145" t="str">
        <f t="shared" si="738"/>
        <v/>
      </c>
      <c r="U3928" s="118"/>
      <c r="V3928" s="145" t="str">
        <f t="shared" si="739"/>
        <v/>
      </c>
      <c r="W3928" s="144" t="str">
        <f t="shared" si="740"/>
        <v/>
      </c>
      <c r="X3928" s="146" t="str">
        <f>IF(C3928="","",IF(OR(C3928="Trade",C3928="Multi Position"),(X3927+V3928),IF(C3928="Deposit",(X3927+AE3928),IF(C3928="Withdrawal",(X3927-AE3928)))))</f>
        <v/>
      </c>
      <c r="Y3928" s="145" t="str">
        <f t="shared" si="741"/>
        <v/>
      </c>
      <c r="Z3928" s="118"/>
      <c r="AA3928" s="118"/>
      <c r="AB3928" s="118"/>
      <c r="AC3928" s="118"/>
      <c r="AD3928" s="118"/>
      <c r="AE3928" s="139"/>
      <c r="AF3928" s="118"/>
      <c r="AG3928" s="118"/>
      <c r="AH3928" s="147" t="str">
        <f t="shared" si="742"/>
        <v/>
      </c>
      <c r="AI3928" s="147" t="str">
        <f t="shared" si="743"/>
        <v/>
      </c>
      <c r="AJ3928" s="148" t="str">
        <f t="shared" si="732"/>
        <v/>
      </c>
      <c r="AK3928" s="148" t="str">
        <f t="shared" si="733"/>
        <v/>
      </c>
      <c r="AL3928" s="147" t="str">
        <f t="shared" si="734"/>
        <v/>
      </c>
      <c r="AM3928" s="147" t="str">
        <f t="shared" si="735"/>
        <v/>
      </c>
      <c r="AN3928" s="147" t="str">
        <f t="shared" si="736"/>
        <v/>
      </c>
      <c r="AO3928" s="118"/>
    </row>
    <row r="3929" spans="1:41">
      <c r="A3929" s="118"/>
      <c r="B3929" s="118"/>
      <c r="C3929" s="118"/>
      <c r="D3929" s="118"/>
      <c r="E3929" s="118"/>
      <c r="F3929" s="118"/>
      <c r="G3929" s="118"/>
      <c r="H3929" s="118"/>
      <c r="I3929" s="118"/>
      <c r="J3929" s="118"/>
      <c r="K3929" s="118"/>
      <c r="L3929" s="118"/>
      <c r="M3929" s="118"/>
      <c r="N3929" s="118"/>
      <c r="O3929" s="143" t="str">
        <f>IF(H3929="","",(S3929/S3929)&amp;":"&amp;ROUND(AH3929/S3929,2))</f>
        <v/>
      </c>
      <c r="P3929" s="118"/>
      <c r="Q3929" s="118"/>
      <c r="R3929" s="143" t="str">
        <f>IF(H3929="","",(S3929/S3929)&amp;":"&amp;ROUND(AI3929/S3929,2))</f>
        <v/>
      </c>
      <c r="S3929" s="144" t="str">
        <f t="shared" si="737"/>
        <v/>
      </c>
      <c r="T3929" s="145" t="str">
        <f t="shared" si="738"/>
        <v/>
      </c>
      <c r="U3929" s="118"/>
      <c r="V3929" s="145" t="str">
        <f t="shared" si="739"/>
        <v/>
      </c>
      <c r="W3929" s="144" t="str">
        <f t="shared" si="740"/>
        <v/>
      </c>
      <c r="X3929" s="146" t="str">
        <f>IF(C3929="","",IF(OR(C3929="Trade",C3929="Multi Position"),(X3928+V3929),IF(C3929="Deposit",(X3928+AE3929),IF(C3929="Withdrawal",(X3928-AE3929)))))</f>
        <v/>
      </c>
      <c r="Y3929" s="145" t="str">
        <f t="shared" si="741"/>
        <v/>
      </c>
      <c r="Z3929" s="118"/>
      <c r="AA3929" s="118"/>
      <c r="AB3929" s="118"/>
      <c r="AC3929" s="118"/>
      <c r="AD3929" s="118"/>
      <c r="AE3929" s="139"/>
      <c r="AF3929" s="118"/>
      <c r="AG3929" s="118"/>
      <c r="AH3929" s="147" t="str">
        <f t="shared" si="742"/>
        <v/>
      </c>
      <c r="AI3929" s="147" t="str">
        <f t="shared" si="743"/>
        <v/>
      </c>
      <c r="AJ3929" s="148" t="str">
        <f t="shared" si="732"/>
        <v/>
      </c>
      <c r="AK3929" s="148" t="str">
        <f t="shared" si="733"/>
        <v/>
      </c>
      <c r="AL3929" s="147" t="str">
        <f t="shared" si="734"/>
        <v/>
      </c>
      <c r="AM3929" s="147" t="str">
        <f t="shared" si="735"/>
        <v/>
      </c>
      <c r="AN3929" s="147" t="str">
        <f t="shared" si="736"/>
        <v/>
      </c>
      <c r="AO3929" s="118"/>
    </row>
    <row r="3930" spans="1:41">
      <c r="A3930" s="118"/>
      <c r="B3930" s="118"/>
      <c r="C3930" s="118"/>
      <c r="D3930" s="118"/>
      <c r="E3930" s="118"/>
      <c r="F3930" s="118"/>
      <c r="G3930" s="118"/>
      <c r="H3930" s="118"/>
      <c r="I3930" s="118"/>
      <c r="J3930" s="118"/>
      <c r="K3930" s="118"/>
      <c r="L3930" s="118"/>
      <c r="M3930" s="118"/>
      <c r="N3930" s="118"/>
      <c r="O3930" s="143" t="str">
        <f>IF(H3930="","",(S3930/S3930)&amp;":"&amp;ROUND(AH3930/S3930,2))</f>
        <v/>
      </c>
      <c r="P3930" s="118"/>
      <c r="Q3930" s="118"/>
      <c r="R3930" s="143" t="str">
        <f>IF(H3930="","",(S3930/S3930)&amp;":"&amp;ROUND(AI3930/S3930,2))</f>
        <v/>
      </c>
      <c r="S3930" s="144" t="str">
        <f t="shared" si="737"/>
        <v/>
      </c>
      <c r="T3930" s="145" t="str">
        <f t="shared" si="738"/>
        <v/>
      </c>
      <c r="U3930" s="118"/>
      <c r="V3930" s="145" t="str">
        <f t="shared" si="739"/>
        <v/>
      </c>
      <c r="W3930" s="144" t="str">
        <f t="shared" si="740"/>
        <v/>
      </c>
      <c r="X3930" s="146" t="str">
        <f>IF(C3930="","",IF(OR(C3930="Trade",C3930="Multi Position"),(X3929+V3930),IF(C3930="Deposit",(X3929+AE3930),IF(C3930="Withdrawal",(X3929-AE3930)))))</f>
        <v/>
      </c>
      <c r="Y3930" s="145" t="str">
        <f t="shared" si="741"/>
        <v/>
      </c>
      <c r="Z3930" s="118"/>
      <c r="AA3930" s="118"/>
      <c r="AB3930" s="118"/>
      <c r="AC3930" s="118"/>
      <c r="AD3930" s="118"/>
      <c r="AE3930" s="139"/>
      <c r="AF3930" s="118"/>
      <c r="AG3930" s="118"/>
      <c r="AH3930" s="147" t="str">
        <f t="shared" si="742"/>
        <v/>
      </c>
      <c r="AI3930" s="147" t="str">
        <f t="shared" si="743"/>
        <v/>
      </c>
      <c r="AJ3930" s="148" t="str">
        <f t="shared" si="732"/>
        <v/>
      </c>
      <c r="AK3930" s="148" t="str">
        <f t="shared" si="733"/>
        <v/>
      </c>
      <c r="AL3930" s="147" t="str">
        <f t="shared" si="734"/>
        <v/>
      </c>
      <c r="AM3930" s="147" t="str">
        <f t="shared" si="735"/>
        <v/>
      </c>
      <c r="AN3930" s="147" t="str">
        <f t="shared" si="736"/>
        <v/>
      </c>
      <c r="AO3930" s="118"/>
    </row>
    <row r="3931" spans="1:41">
      <c r="A3931" s="118"/>
      <c r="B3931" s="118"/>
      <c r="C3931" s="118"/>
      <c r="D3931" s="118"/>
      <c r="E3931" s="118"/>
      <c r="F3931" s="118"/>
      <c r="G3931" s="118"/>
      <c r="H3931" s="118"/>
      <c r="I3931" s="118"/>
      <c r="J3931" s="118"/>
      <c r="K3931" s="118"/>
      <c r="L3931" s="118"/>
      <c r="M3931" s="118"/>
      <c r="N3931" s="118"/>
      <c r="O3931" s="143" t="str">
        <f>IF(H3931="","",(S3931/S3931)&amp;":"&amp;ROUND(AH3931/S3931,2))</f>
        <v/>
      </c>
      <c r="P3931" s="118"/>
      <c r="Q3931" s="118"/>
      <c r="R3931" s="143" t="str">
        <f>IF(H3931="","",(S3931/S3931)&amp;":"&amp;ROUND(AI3931/S3931,2))</f>
        <v/>
      </c>
      <c r="S3931" s="144" t="str">
        <f t="shared" si="737"/>
        <v/>
      </c>
      <c r="T3931" s="145" t="str">
        <f t="shared" si="738"/>
        <v/>
      </c>
      <c r="U3931" s="118"/>
      <c r="V3931" s="145" t="str">
        <f t="shared" si="739"/>
        <v/>
      </c>
      <c r="W3931" s="144" t="str">
        <f t="shared" si="740"/>
        <v/>
      </c>
      <c r="X3931" s="146" t="str">
        <f>IF(C3931="","",IF(OR(C3931="Trade",C3931="Multi Position"),(X3930+V3931),IF(C3931="Deposit",(X3930+AE3931),IF(C3931="Withdrawal",(X3930-AE3931)))))</f>
        <v/>
      </c>
      <c r="Y3931" s="145" t="str">
        <f t="shared" si="741"/>
        <v/>
      </c>
      <c r="Z3931" s="118"/>
      <c r="AA3931" s="118"/>
      <c r="AB3931" s="118"/>
      <c r="AC3931" s="118"/>
      <c r="AD3931" s="118"/>
      <c r="AE3931" s="139"/>
      <c r="AF3931" s="118"/>
      <c r="AG3931" s="118"/>
      <c r="AH3931" s="147" t="str">
        <f t="shared" si="742"/>
        <v/>
      </c>
      <c r="AI3931" s="147" t="str">
        <f t="shared" si="743"/>
        <v/>
      </c>
      <c r="AJ3931" s="148" t="str">
        <f t="shared" si="732"/>
        <v/>
      </c>
      <c r="AK3931" s="148" t="str">
        <f t="shared" si="733"/>
        <v/>
      </c>
      <c r="AL3931" s="147" t="str">
        <f t="shared" si="734"/>
        <v/>
      </c>
      <c r="AM3931" s="147" t="str">
        <f t="shared" si="735"/>
        <v/>
      </c>
      <c r="AN3931" s="147" t="str">
        <f t="shared" si="736"/>
        <v/>
      </c>
      <c r="AO3931" s="118"/>
    </row>
    <row r="3932" spans="1:41">
      <c r="A3932" s="118"/>
      <c r="B3932" s="118"/>
      <c r="C3932" s="118"/>
      <c r="D3932" s="118"/>
      <c r="E3932" s="118"/>
      <c r="F3932" s="118"/>
      <c r="G3932" s="118"/>
      <c r="H3932" s="118"/>
      <c r="I3932" s="118"/>
      <c r="J3932" s="118"/>
      <c r="K3932" s="118"/>
      <c r="L3932" s="118"/>
      <c r="M3932" s="118"/>
      <c r="N3932" s="118"/>
      <c r="O3932" s="143" t="str">
        <f>IF(H3932="","",(S3932/S3932)&amp;":"&amp;ROUND(AH3932/S3932,2))</f>
        <v/>
      </c>
      <c r="P3932" s="118"/>
      <c r="Q3932" s="118"/>
      <c r="R3932" s="143" t="str">
        <f>IF(H3932="","",(S3932/S3932)&amp;":"&amp;ROUND(AI3932/S3932,2))</f>
        <v/>
      </c>
      <c r="S3932" s="144" t="str">
        <f t="shared" si="737"/>
        <v/>
      </c>
      <c r="T3932" s="145" t="str">
        <f t="shared" si="738"/>
        <v/>
      </c>
      <c r="U3932" s="118"/>
      <c r="V3932" s="145" t="str">
        <f t="shared" si="739"/>
        <v/>
      </c>
      <c r="W3932" s="144" t="str">
        <f t="shared" si="740"/>
        <v/>
      </c>
      <c r="X3932" s="146" t="str">
        <f>IF(C3932="","",IF(OR(C3932="Trade",C3932="Multi Position"),(X3931+V3932),IF(C3932="Deposit",(X3931+AE3932),IF(C3932="Withdrawal",(X3931-AE3932)))))</f>
        <v/>
      </c>
      <c r="Y3932" s="145" t="str">
        <f t="shared" si="741"/>
        <v/>
      </c>
      <c r="Z3932" s="118"/>
      <c r="AA3932" s="118"/>
      <c r="AB3932" s="118"/>
      <c r="AC3932" s="118"/>
      <c r="AD3932" s="118"/>
      <c r="AE3932" s="139"/>
      <c r="AF3932" s="118"/>
      <c r="AG3932" s="118"/>
      <c r="AH3932" s="147" t="str">
        <f t="shared" si="742"/>
        <v/>
      </c>
      <c r="AI3932" s="147" t="str">
        <f t="shared" si="743"/>
        <v/>
      </c>
      <c r="AJ3932" s="148" t="str">
        <f t="shared" si="732"/>
        <v/>
      </c>
      <c r="AK3932" s="148" t="str">
        <f t="shared" si="733"/>
        <v/>
      </c>
      <c r="AL3932" s="147" t="str">
        <f t="shared" si="734"/>
        <v/>
      </c>
      <c r="AM3932" s="147" t="str">
        <f t="shared" si="735"/>
        <v/>
      </c>
      <c r="AN3932" s="147" t="str">
        <f t="shared" si="736"/>
        <v/>
      </c>
      <c r="AO3932" s="118"/>
    </row>
    <row r="3933" spans="1:41">
      <c r="A3933" s="118"/>
      <c r="B3933" s="118"/>
      <c r="C3933" s="118"/>
      <c r="D3933" s="118"/>
      <c r="E3933" s="118"/>
      <c r="F3933" s="118"/>
      <c r="G3933" s="118"/>
      <c r="H3933" s="118"/>
      <c r="I3933" s="118"/>
      <c r="J3933" s="118"/>
      <c r="K3933" s="118"/>
      <c r="L3933" s="118"/>
      <c r="M3933" s="118"/>
      <c r="N3933" s="118"/>
      <c r="O3933" s="143" t="str">
        <f>IF(H3933="","",(S3933/S3933)&amp;":"&amp;ROUND(AH3933/S3933,2))</f>
        <v/>
      </c>
      <c r="P3933" s="118"/>
      <c r="Q3933" s="118"/>
      <c r="R3933" s="143" t="str">
        <f>IF(H3933="","",(S3933/S3933)&amp;":"&amp;ROUND(AI3933/S3933,2))</f>
        <v/>
      </c>
      <c r="S3933" s="144" t="str">
        <f t="shared" si="737"/>
        <v/>
      </c>
      <c r="T3933" s="145" t="str">
        <f t="shared" si="738"/>
        <v/>
      </c>
      <c r="U3933" s="118"/>
      <c r="V3933" s="145" t="str">
        <f t="shared" si="739"/>
        <v/>
      </c>
      <c r="W3933" s="144" t="str">
        <f t="shared" si="740"/>
        <v/>
      </c>
      <c r="X3933" s="146" t="str">
        <f>IF(C3933="","",IF(OR(C3933="Trade",C3933="Multi Position"),(X3932+V3933),IF(C3933="Deposit",(X3932+AE3933),IF(C3933="Withdrawal",(X3932-AE3933)))))</f>
        <v/>
      </c>
      <c r="Y3933" s="145" t="str">
        <f t="shared" si="741"/>
        <v/>
      </c>
      <c r="Z3933" s="118"/>
      <c r="AA3933" s="118"/>
      <c r="AB3933" s="118"/>
      <c r="AC3933" s="118"/>
      <c r="AD3933" s="118"/>
      <c r="AE3933" s="139"/>
      <c r="AF3933" s="118"/>
      <c r="AG3933" s="118"/>
      <c r="AH3933" s="147" t="str">
        <f t="shared" si="742"/>
        <v/>
      </c>
      <c r="AI3933" s="147" t="str">
        <f t="shared" si="743"/>
        <v/>
      </c>
      <c r="AJ3933" s="148" t="str">
        <f t="shared" si="732"/>
        <v/>
      </c>
      <c r="AK3933" s="148" t="str">
        <f t="shared" si="733"/>
        <v/>
      </c>
      <c r="AL3933" s="147" t="str">
        <f t="shared" si="734"/>
        <v/>
      </c>
      <c r="AM3933" s="147" t="str">
        <f t="shared" si="735"/>
        <v/>
      </c>
      <c r="AN3933" s="147" t="str">
        <f t="shared" si="736"/>
        <v/>
      </c>
      <c r="AO3933" s="118"/>
    </row>
    <row r="3934" spans="1:41">
      <c r="A3934" s="118"/>
      <c r="B3934" s="118"/>
      <c r="C3934" s="118"/>
      <c r="D3934" s="118"/>
      <c r="E3934" s="118"/>
      <c r="F3934" s="118"/>
      <c r="G3934" s="118"/>
      <c r="H3934" s="118"/>
      <c r="I3934" s="118"/>
      <c r="J3934" s="118"/>
      <c r="K3934" s="118"/>
      <c r="L3934" s="118"/>
      <c r="M3934" s="118"/>
      <c r="N3934" s="118"/>
      <c r="O3934" s="143" t="str">
        <f>IF(H3934="","",(S3934/S3934)&amp;":"&amp;ROUND(AH3934/S3934,2))</f>
        <v/>
      </c>
      <c r="P3934" s="118"/>
      <c r="Q3934" s="118"/>
      <c r="R3934" s="143" t="str">
        <f>IF(H3934="","",(S3934/S3934)&amp;":"&amp;ROUND(AI3934/S3934,2))</f>
        <v/>
      </c>
      <c r="S3934" s="144" t="str">
        <f t="shared" si="737"/>
        <v/>
      </c>
      <c r="T3934" s="145" t="str">
        <f t="shared" si="738"/>
        <v/>
      </c>
      <c r="U3934" s="118"/>
      <c r="V3934" s="145" t="str">
        <f t="shared" si="739"/>
        <v/>
      </c>
      <c r="W3934" s="144" t="str">
        <f t="shared" si="740"/>
        <v/>
      </c>
      <c r="X3934" s="146" t="str">
        <f>IF(C3934="","",IF(OR(C3934="Trade",C3934="Multi Position"),(X3933+V3934),IF(C3934="Deposit",(X3933+AE3934),IF(C3934="Withdrawal",(X3933-AE3934)))))</f>
        <v/>
      </c>
      <c r="Y3934" s="145" t="str">
        <f t="shared" si="741"/>
        <v/>
      </c>
      <c r="Z3934" s="118"/>
      <c r="AA3934" s="118"/>
      <c r="AB3934" s="118"/>
      <c r="AC3934" s="118"/>
      <c r="AD3934" s="118"/>
      <c r="AE3934" s="139"/>
      <c r="AF3934" s="118"/>
      <c r="AG3934" s="118"/>
      <c r="AH3934" s="147" t="str">
        <f t="shared" si="742"/>
        <v/>
      </c>
      <c r="AI3934" s="147" t="str">
        <f t="shared" si="743"/>
        <v/>
      </c>
      <c r="AJ3934" s="148" t="str">
        <f t="shared" si="732"/>
        <v/>
      </c>
      <c r="AK3934" s="148" t="str">
        <f t="shared" si="733"/>
        <v/>
      </c>
      <c r="AL3934" s="147" t="str">
        <f t="shared" si="734"/>
        <v/>
      </c>
      <c r="AM3934" s="147" t="str">
        <f t="shared" si="735"/>
        <v/>
      </c>
      <c r="AN3934" s="147" t="str">
        <f t="shared" si="736"/>
        <v/>
      </c>
      <c r="AO3934" s="118"/>
    </row>
    <row r="3935" spans="1:41">
      <c r="A3935" s="118"/>
      <c r="B3935" s="118"/>
      <c r="C3935" s="118"/>
      <c r="D3935" s="118"/>
      <c r="E3935" s="118"/>
      <c r="F3935" s="118"/>
      <c r="G3935" s="118"/>
      <c r="H3935" s="118"/>
      <c r="I3935" s="118"/>
      <c r="J3935" s="118"/>
      <c r="K3935" s="118"/>
      <c r="L3935" s="118"/>
      <c r="M3935" s="118"/>
      <c r="N3935" s="118"/>
      <c r="O3935" s="143" t="str">
        <f>IF(H3935="","",(S3935/S3935)&amp;":"&amp;ROUND(AH3935/S3935,2))</f>
        <v/>
      </c>
      <c r="P3935" s="118"/>
      <c r="Q3935" s="118"/>
      <c r="R3935" s="143" t="str">
        <f>IF(H3935="","",(S3935/S3935)&amp;":"&amp;ROUND(AI3935/S3935,2))</f>
        <v/>
      </c>
      <c r="S3935" s="144" t="str">
        <f t="shared" si="737"/>
        <v/>
      </c>
      <c r="T3935" s="145" t="str">
        <f t="shared" si="738"/>
        <v/>
      </c>
      <c r="U3935" s="118"/>
      <c r="V3935" s="145" t="str">
        <f t="shared" si="739"/>
        <v/>
      </c>
      <c r="W3935" s="144" t="str">
        <f t="shared" si="740"/>
        <v/>
      </c>
      <c r="X3935" s="146" t="str">
        <f>IF(C3935="","",IF(OR(C3935="Trade",C3935="Multi Position"),(X3934+V3935),IF(C3935="Deposit",(X3934+AE3935),IF(C3935="Withdrawal",(X3934-AE3935)))))</f>
        <v/>
      </c>
      <c r="Y3935" s="145" t="str">
        <f t="shared" si="741"/>
        <v/>
      </c>
      <c r="Z3935" s="118"/>
      <c r="AA3935" s="118"/>
      <c r="AB3935" s="118"/>
      <c r="AC3935" s="118"/>
      <c r="AD3935" s="118"/>
      <c r="AE3935" s="139"/>
      <c r="AF3935" s="118"/>
      <c r="AG3935" s="118"/>
      <c r="AH3935" s="147" t="str">
        <f t="shared" si="742"/>
        <v/>
      </c>
      <c r="AI3935" s="147" t="str">
        <f t="shared" si="743"/>
        <v/>
      </c>
      <c r="AJ3935" s="148" t="str">
        <f t="shared" si="732"/>
        <v/>
      </c>
      <c r="AK3935" s="148" t="str">
        <f t="shared" si="733"/>
        <v/>
      </c>
      <c r="AL3935" s="147" t="str">
        <f t="shared" si="734"/>
        <v/>
      </c>
      <c r="AM3935" s="147" t="str">
        <f t="shared" si="735"/>
        <v/>
      </c>
      <c r="AN3935" s="147" t="str">
        <f t="shared" si="736"/>
        <v/>
      </c>
      <c r="AO3935" s="118"/>
    </row>
    <row r="3936" spans="1:41">
      <c r="A3936" s="118"/>
      <c r="B3936" s="118"/>
      <c r="C3936" s="118"/>
      <c r="D3936" s="118"/>
      <c r="E3936" s="118"/>
      <c r="F3936" s="118"/>
      <c r="G3936" s="118"/>
      <c r="H3936" s="118"/>
      <c r="I3936" s="118"/>
      <c r="J3936" s="118"/>
      <c r="K3936" s="118"/>
      <c r="L3936" s="118"/>
      <c r="M3936" s="118"/>
      <c r="N3936" s="118"/>
      <c r="O3936" s="143" t="str">
        <f>IF(H3936="","",(S3936/S3936)&amp;":"&amp;ROUND(AH3936/S3936,2))</f>
        <v/>
      </c>
      <c r="P3936" s="118"/>
      <c r="Q3936" s="118"/>
      <c r="R3936" s="143" t="str">
        <f>IF(H3936="","",(S3936/S3936)&amp;":"&amp;ROUND(AI3936/S3936,2))</f>
        <v/>
      </c>
      <c r="S3936" s="144" t="str">
        <f t="shared" si="737"/>
        <v/>
      </c>
      <c r="T3936" s="145" t="str">
        <f t="shared" si="738"/>
        <v/>
      </c>
      <c r="U3936" s="118"/>
      <c r="V3936" s="145" t="str">
        <f t="shared" si="739"/>
        <v/>
      </c>
      <c r="W3936" s="144" t="str">
        <f t="shared" si="740"/>
        <v/>
      </c>
      <c r="X3936" s="146" t="str">
        <f>IF(C3936="","",IF(OR(C3936="Trade",C3936="Multi Position"),(X3935+V3936),IF(C3936="Deposit",(X3935+AE3936),IF(C3936="Withdrawal",(X3935-AE3936)))))</f>
        <v/>
      </c>
      <c r="Y3936" s="145" t="str">
        <f t="shared" si="741"/>
        <v/>
      </c>
      <c r="Z3936" s="118"/>
      <c r="AA3936" s="118"/>
      <c r="AB3936" s="118"/>
      <c r="AC3936" s="118"/>
      <c r="AD3936" s="118"/>
      <c r="AE3936" s="139"/>
      <c r="AF3936" s="118"/>
      <c r="AG3936" s="118"/>
      <c r="AH3936" s="147" t="str">
        <f t="shared" si="742"/>
        <v/>
      </c>
      <c r="AI3936" s="147" t="str">
        <f t="shared" si="743"/>
        <v/>
      </c>
      <c r="AJ3936" s="148" t="str">
        <f t="shared" si="732"/>
        <v/>
      </c>
      <c r="AK3936" s="148" t="str">
        <f t="shared" si="733"/>
        <v/>
      </c>
      <c r="AL3936" s="147" t="str">
        <f t="shared" si="734"/>
        <v/>
      </c>
      <c r="AM3936" s="147" t="str">
        <f t="shared" si="735"/>
        <v/>
      </c>
      <c r="AN3936" s="147" t="str">
        <f t="shared" si="736"/>
        <v/>
      </c>
      <c r="AO3936" s="118"/>
    </row>
    <row r="3937" spans="1:41">
      <c r="A3937" s="118"/>
      <c r="B3937" s="118"/>
      <c r="C3937" s="118"/>
      <c r="D3937" s="118"/>
      <c r="E3937" s="118"/>
      <c r="F3937" s="118"/>
      <c r="G3937" s="118"/>
      <c r="H3937" s="118"/>
      <c r="I3937" s="118"/>
      <c r="J3937" s="118"/>
      <c r="K3937" s="118"/>
      <c r="L3937" s="118"/>
      <c r="M3937" s="118"/>
      <c r="N3937" s="118"/>
      <c r="O3937" s="143" t="str">
        <f>IF(H3937="","",(S3937/S3937)&amp;":"&amp;ROUND(AH3937/S3937,2))</f>
        <v/>
      </c>
      <c r="P3937" s="118"/>
      <c r="Q3937" s="118"/>
      <c r="R3937" s="143" t="str">
        <f>IF(H3937="","",(S3937/S3937)&amp;":"&amp;ROUND(AI3937/S3937,2))</f>
        <v/>
      </c>
      <c r="S3937" s="144" t="str">
        <f t="shared" si="737"/>
        <v/>
      </c>
      <c r="T3937" s="145" t="str">
        <f t="shared" si="738"/>
        <v/>
      </c>
      <c r="U3937" s="118"/>
      <c r="V3937" s="145" t="str">
        <f t="shared" si="739"/>
        <v/>
      </c>
      <c r="W3937" s="144" t="str">
        <f t="shared" si="740"/>
        <v/>
      </c>
      <c r="X3937" s="146" t="str">
        <f>IF(C3937="","",IF(OR(C3937="Trade",C3937="Multi Position"),(X3936+V3937),IF(C3937="Deposit",(X3936+AE3937),IF(C3937="Withdrawal",(X3936-AE3937)))))</f>
        <v/>
      </c>
      <c r="Y3937" s="145" t="str">
        <f t="shared" si="741"/>
        <v/>
      </c>
      <c r="Z3937" s="118"/>
      <c r="AA3937" s="118"/>
      <c r="AB3937" s="118"/>
      <c r="AC3937" s="118"/>
      <c r="AD3937" s="118"/>
      <c r="AE3937" s="139"/>
      <c r="AF3937" s="118"/>
      <c r="AG3937" s="118"/>
      <c r="AH3937" s="147" t="str">
        <f t="shared" si="742"/>
        <v/>
      </c>
      <c r="AI3937" s="147" t="str">
        <f t="shared" si="743"/>
        <v/>
      </c>
      <c r="AJ3937" s="148" t="str">
        <f t="shared" si="732"/>
        <v/>
      </c>
      <c r="AK3937" s="148" t="str">
        <f t="shared" si="733"/>
        <v/>
      </c>
      <c r="AL3937" s="147" t="str">
        <f t="shared" si="734"/>
        <v/>
      </c>
      <c r="AM3937" s="147" t="str">
        <f t="shared" si="735"/>
        <v/>
      </c>
      <c r="AN3937" s="147" t="str">
        <f t="shared" si="736"/>
        <v/>
      </c>
      <c r="AO3937" s="118"/>
    </row>
    <row r="3938" spans="1:41">
      <c r="A3938" s="118"/>
      <c r="B3938" s="118"/>
      <c r="C3938" s="118"/>
      <c r="D3938" s="118"/>
      <c r="E3938" s="118"/>
      <c r="F3938" s="118"/>
      <c r="G3938" s="118"/>
      <c r="H3938" s="118"/>
      <c r="I3938" s="118"/>
      <c r="J3938" s="118"/>
      <c r="K3938" s="118"/>
      <c r="L3938" s="118"/>
      <c r="M3938" s="118"/>
      <c r="N3938" s="118"/>
      <c r="O3938" s="143" t="str">
        <f>IF(H3938="","",(S3938/S3938)&amp;":"&amp;ROUND(AH3938/S3938,2))</f>
        <v/>
      </c>
      <c r="P3938" s="118"/>
      <c r="Q3938" s="118"/>
      <c r="R3938" s="143" t="str">
        <f>IF(H3938="","",(S3938/S3938)&amp;":"&amp;ROUND(AI3938/S3938,2))</f>
        <v/>
      </c>
      <c r="S3938" s="144" t="str">
        <f t="shared" si="737"/>
        <v/>
      </c>
      <c r="T3938" s="145" t="str">
        <f t="shared" si="738"/>
        <v/>
      </c>
      <c r="U3938" s="118"/>
      <c r="V3938" s="145" t="str">
        <f t="shared" si="739"/>
        <v/>
      </c>
      <c r="W3938" s="144" t="str">
        <f t="shared" si="740"/>
        <v/>
      </c>
      <c r="X3938" s="146" t="str">
        <f>IF(C3938="","",IF(OR(C3938="Trade",C3938="Multi Position"),(X3937+V3938),IF(C3938="Deposit",(X3937+AE3938),IF(C3938="Withdrawal",(X3937-AE3938)))))</f>
        <v/>
      </c>
      <c r="Y3938" s="145" t="str">
        <f t="shared" si="741"/>
        <v/>
      </c>
      <c r="Z3938" s="118"/>
      <c r="AA3938" s="118"/>
      <c r="AB3938" s="118"/>
      <c r="AC3938" s="118"/>
      <c r="AD3938" s="118"/>
      <c r="AE3938" s="139"/>
      <c r="AF3938" s="118"/>
      <c r="AG3938" s="118"/>
      <c r="AH3938" s="147" t="str">
        <f t="shared" si="742"/>
        <v/>
      </c>
      <c r="AI3938" s="147" t="str">
        <f t="shared" si="743"/>
        <v/>
      </c>
      <c r="AJ3938" s="148" t="str">
        <f t="shared" si="732"/>
        <v/>
      </c>
      <c r="AK3938" s="148" t="str">
        <f t="shared" si="733"/>
        <v/>
      </c>
      <c r="AL3938" s="147" t="str">
        <f t="shared" si="734"/>
        <v/>
      </c>
      <c r="AM3938" s="147" t="str">
        <f t="shared" si="735"/>
        <v/>
      </c>
      <c r="AN3938" s="147" t="str">
        <f t="shared" si="736"/>
        <v/>
      </c>
      <c r="AO3938" s="118"/>
    </row>
    <row r="3939" spans="1:41">
      <c r="A3939" s="118"/>
      <c r="B3939" s="118"/>
      <c r="C3939" s="118"/>
      <c r="D3939" s="118"/>
      <c r="E3939" s="118"/>
      <c r="F3939" s="118"/>
      <c r="G3939" s="118"/>
      <c r="H3939" s="118"/>
      <c r="I3939" s="118"/>
      <c r="J3939" s="118"/>
      <c r="K3939" s="118"/>
      <c r="L3939" s="118"/>
      <c r="M3939" s="118"/>
      <c r="N3939" s="118"/>
      <c r="O3939" s="143" t="str">
        <f>IF(H3939="","",(S3939/S3939)&amp;":"&amp;ROUND(AH3939/S3939,2))</f>
        <v/>
      </c>
      <c r="P3939" s="118"/>
      <c r="Q3939" s="118"/>
      <c r="R3939" s="143" t="str">
        <f>IF(H3939="","",(S3939/S3939)&amp;":"&amp;ROUND(AI3939/S3939,2))</f>
        <v/>
      </c>
      <c r="S3939" s="144" t="str">
        <f t="shared" si="737"/>
        <v/>
      </c>
      <c r="T3939" s="145" t="str">
        <f t="shared" si="738"/>
        <v/>
      </c>
      <c r="U3939" s="118"/>
      <c r="V3939" s="145" t="str">
        <f t="shared" si="739"/>
        <v/>
      </c>
      <c r="W3939" s="144" t="str">
        <f t="shared" si="740"/>
        <v/>
      </c>
      <c r="X3939" s="146" t="str">
        <f>IF(C3939="","",IF(OR(C3939="Trade",C3939="Multi Position"),(X3938+V3939),IF(C3939="Deposit",(X3938+AE3939),IF(C3939="Withdrawal",(X3938-AE3939)))))</f>
        <v/>
      </c>
      <c r="Y3939" s="145" t="str">
        <f t="shared" si="741"/>
        <v/>
      </c>
      <c r="Z3939" s="118"/>
      <c r="AA3939" s="118"/>
      <c r="AB3939" s="118"/>
      <c r="AC3939" s="118"/>
      <c r="AD3939" s="118"/>
      <c r="AE3939" s="139"/>
      <c r="AF3939" s="118"/>
      <c r="AG3939" s="118"/>
      <c r="AH3939" s="147" t="str">
        <f t="shared" si="742"/>
        <v/>
      </c>
      <c r="AI3939" s="147" t="str">
        <f t="shared" si="743"/>
        <v/>
      </c>
      <c r="AJ3939" s="148" t="str">
        <f t="shared" si="732"/>
        <v/>
      </c>
      <c r="AK3939" s="148" t="str">
        <f t="shared" si="733"/>
        <v/>
      </c>
      <c r="AL3939" s="147" t="str">
        <f t="shared" si="734"/>
        <v/>
      </c>
      <c r="AM3939" s="147" t="str">
        <f t="shared" si="735"/>
        <v/>
      </c>
      <c r="AN3939" s="147" t="str">
        <f t="shared" si="736"/>
        <v/>
      </c>
      <c r="AO3939" s="118"/>
    </row>
    <row r="3940" spans="1:41">
      <c r="A3940" s="118"/>
      <c r="B3940" s="118"/>
      <c r="C3940" s="118"/>
      <c r="D3940" s="118"/>
      <c r="E3940" s="118"/>
      <c r="F3940" s="118"/>
      <c r="G3940" s="118"/>
      <c r="H3940" s="118"/>
      <c r="I3940" s="118"/>
      <c r="J3940" s="118"/>
      <c r="K3940" s="118"/>
      <c r="L3940" s="118"/>
      <c r="M3940" s="118"/>
      <c r="N3940" s="118"/>
      <c r="O3940" s="143" t="str">
        <f>IF(H3940="","",(S3940/S3940)&amp;":"&amp;ROUND(AH3940/S3940,2))</f>
        <v/>
      </c>
      <c r="P3940" s="118"/>
      <c r="Q3940" s="118"/>
      <c r="R3940" s="143" t="str">
        <f>IF(H3940="","",(S3940/S3940)&amp;":"&amp;ROUND(AI3940/S3940,2))</f>
        <v/>
      </c>
      <c r="S3940" s="144" t="str">
        <f t="shared" si="737"/>
        <v/>
      </c>
      <c r="T3940" s="145" t="str">
        <f t="shared" si="738"/>
        <v/>
      </c>
      <c r="U3940" s="118"/>
      <c r="V3940" s="145" t="str">
        <f t="shared" si="739"/>
        <v/>
      </c>
      <c r="W3940" s="144" t="str">
        <f t="shared" si="740"/>
        <v/>
      </c>
      <c r="X3940" s="146" t="str">
        <f>IF(C3940="","",IF(OR(C3940="Trade",C3940="Multi Position"),(X3939+V3940),IF(C3940="Deposit",(X3939+AE3940),IF(C3940="Withdrawal",(X3939-AE3940)))))</f>
        <v/>
      </c>
      <c r="Y3940" s="145" t="str">
        <f t="shared" si="741"/>
        <v/>
      </c>
      <c r="Z3940" s="118"/>
      <c r="AA3940" s="118"/>
      <c r="AB3940" s="118"/>
      <c r="AC3940" s="118"/>
      <c r="AD3940" s="118"/>
      <c r="AE3940" s="139"/>
      <c r="AF3940" s="118"/>
      <c r="AG3940" s="118"/>
      <c r="AH3940" s="147" t="str">
        <f t="shared" si="742"/>
        <v/>
      </c>
      <c r="AI3940" s="147" t="str">
        <f t="shared" si="743"/>
        <v/>
      </c>
      <c r="AJ3940" s="148" t="str">
        <f t="shared" si="732"/>
        <v/>
      </c>
      <c r="AK3940" s="148" t="str">
        <f t="shared" si="733"/>
        <v/>
      </c>
      <c r="AL3940" s="147" t="str">
        <f t="shared" si="734"/>
        <v/>
      </c>
      <c r="AM3940" s="147" t="str">
        <f t="shared" si="735"/>
        <v/>
      </c>
      <c r="AN3940" s="147" t="str">
        <f t="shared" si="736"/>
        <v/>
      </c>
      <c r="AO3940" s="118"/>
    </row>
    <row r="3941" spans="1:41">
      <c r="A3941" s="118"/>
      <c r="B3941" s="118"/>
      <c r="C3941" s="118"/>
      <c r="D3941" s="118"/>
      <c r="E3941" s="118"/>
      <c r="F3941" s="118"/>
      <c r="G3941" s="118"/>
      <c r="H3941" s="118"/>
      <c r="I3941" s="118"/>
      <c r="J3941" s="118"/>
      <c r="K3941" s="118"/>
      <c r="L3941" s="118"/>
      <c r="M3941" s="118"/>
      <c r="N3941" s="118"/>
      <c r="O3941" s="143" t="str">
        <f>IF(H3941="","",(S3941/S3941)&amp;":"&amp;ROUND(AH3941/S3941,2))</f>
        <v/>
      </c>
      <c r="P3941" s="118"/>
      <c r="Q3941" s="118"/>
      <c r="R3941" s="143" t="str">
        <f>IF(H3941="","",(S3941/S3941)&amp;":"&amp;ROUND(AI3941/S3941,2))</f>
        <v/>
      </c>
      <c r="S3941" s="144" t="str">
        <f t="shared" si="737"/>
        <v/>
      </c>
      <c r="T3941" s="145" t="str">
        <f t="shared" si="738"/>
        <v/>
      </c>
      <c r="U3941" s="118"/>
      <c r="V3941" s="145" t="str">
        <f t="shared" si="739"/>
        <v/>
      </c>
      <c r="W3941" s="144" t="str">
        <f t="shared" si="740"/>
        <v/>
      </c>
      <c r="X3941" s="146" t="str">
        <f>IF(C3941="","",IF(OR(C3941="Trade",C3941="Multi Position"),(X3940+V3941),IF(C3941="Deposit",(X3940+AE3941),IF(C3941="Withdrawal",(X3940-AE3941)))))</f>
        <v/>
      </c>
      <c r="Y3941" s="145" t="str">
        <f t="shared" si="741"/>
        <v/>
      </c>
      <c r="Z3941" s="118"/>
      <c r="AA3941" s="118"/>
      <c r="AB3941" s="118"/>
      <c r="AC3941" s="118"/>
      <c r="AD3941" s="118"/>
      <c r="AE3941" s="139"/>
      <c r="AF3941" s="118"/>
      <c r="AG3941" s="118"/>
      <c r="AH3941" s="147" t="str">
        <f t="shared" si="742"/>
        <v/>
      </c>
      <c r="AI3941" s="147" t="str">
        <f t="shared" si="743"/>
        <v/>
      </c>
      <c r="AJ3941" s="148" t="str">
        <f t="shared" si="732"/>
        <v/>
      </c>
      <c r="AK3941" s="148" t="str">
        <f t="shared" si="733"/>
        <v/>
      </c>
      <c r="AL3941" s="147" t="str">
        <f t="shared" si="734"/>
        <v/>
      </c>
      <c r="AM3941" s="147" t="str">
        <f t="shared" si="735"/>
        <v/>
      </c>
      <c r="AN3941" s="147" t="str">
        <f t="shared" si="736"/>
        <v/>
      </c>
      <c r="AO3941" s="118"/>
    </row>
    <row r="3942" spans="1:41">
      <c r="A3942" s="118"/>
      <c r="B3942" s="118"/>
      <c r="C3942" s="118"/>
      <c r="D3942" s="118"/>
      <c r="E3942" s="118"/>
      <c r="F3942" s="118"/>
      <c r="G3942" s="118"/>
      <c r="H3942" s="118"/>
      <c r="I3942" s="118"/>
      <c r="J3942" s="118"/>
      <c r="K3942" s="118"/>
      <c r="L3942" s="118"/>
      <c r="M3942" s="118"/>
      <c r="N3942" s="118"/>
      <c r="O3942" s="143" t="str">
        <f>IF(H3942="","",(S3942/S3942)&amp;":"&amp;ROUND(AH3942/S3942,2))</f>
        <v/>
      </c>
      <c r="P3942" s="118"/>
      <c r="Q3942" s="118"/>
      <c r="R3942" s="143" t="str">
        <f>IF(H3942="","",(S3942/S3942)&amp;":"&amp;ROUND(AI3942/S3942,2))</f>
        <v/>
      </c>
      <c r="S3942" s="144" t="str">
        <f t="shared" si="737"/>
        <v/>
      </c>
      <c r="T3942" s="145" t="str">
        <f t="shared" si="738"/>
        <v/>
      </c>
      <c r="U3942" s="118"/>
      <c r="V3942" s="145" t="str">
        <f t="shared" si="739"/>
        <v/>
      </c>
      <c r="W3942" s="144" t="str">
        <f t="shared" si="740"/>
        <v/>
      </c>
      <c r="X3942" s="146" t="str">
        <f>IF(C3942="","",IF(OR(C3942="Trade",C3942="Multi Position"),(X3941+V3942),IF(C3942="Deposit",(X3941+AE3942),IF(C3942="Withdrawal",(X3941-AE3942)))))</f>
        <v/>
      </c>
      <c r="Y3942" s="145" t="str">
        <f t="shared" si="741"/>
        <v/>
      </c>
      <c r="Z3942" s="118"/>
      <c r="AA3942" s="118"/>
      <c r="AB3942" s="118"/>
      <c r="AC3942" s="118"/>
      <c r="AD3942" s="118"/>
      <c r="AE3942" s="139"/>
      <c r="AF3942" s="118"/>
      <c r="AG3942" s="118"/>
      <c r="AH3942" s="147" t="str">
        <f t="shared" si="742"/>
        <v/>
      </c>
      <c r="AI3942" s="147" t="str">
        <f t="shared" si="743"/>
        <v/>
      </c>
      <c r="AJ3942" s="148" t="str">
        <f t="shared" si="732"/>
        <v/>
      </c>
      <c r="AK3942" s="148" t="str">
        <f t="shared" si="733"/>
        <v/>
      </c>
      <c r="AL3942" s="147" t="str">
        <f t="shared" si="734"/>
        <v/>
      </c>
      <c r="AM3942" s="147" t="str">
        <f t="shared" si="735"/>
        <v/>
      </c>
      <c r="AN3942" s="147" t="str">
        <f t="shared" si="736"/>
        <v/>
      </c>
      <c r="AO3942" s="118"/>
    </row>
    <row r="3943" spans="1:41">
      <c r="A3943" s="118"/>
      <c r="B3943" s="118"/>
      <c r="C3943" s="118"/>
      <c r="D3943" s="118"/>
      <c r="E3943" s="118"/>
      <c r="F3943" s="118"/>
      <c r="G3943" s="118"/>
      <c r="H3943" s="118"/>
      <c r="I3943" s="118"/>
      <c r="J3943" s="118"/>
      <c r="K3943" s="118"/>
      <c r="L3943" s="118"/>
      <c r="M3943" s="118"/>
      <c r="N3943" s="118"/>
      <c r="O3943" s="143" t="str">
        <f>IF(H3943="","",(S3943/S3943)&amp;":"&amp;ROUND(AH3943/S3943,2))</f>
        <v/>
      </c>
      <c r="P3943" s="118"/>
      <c r="Q3943" s="118"/>
      <c r="R3943" s="143" t="str">
        <f>IF(H3943="","",(S3943/S3943)&amp;":"&amp;ROUND(AI3943/S3943,2))</f>
        <v/>
      </c>
      <c r="S3943" s="144" t="str">
        <f t="shared" si="737"/>
        <v/>
      </c>
      <c r="T3943" s="145" t="str">
        <f t="shared" si="738"/>
        <v/>
      </c>
      <c r="U3943" s="118"/>
      <c r="V3943" s="145" t="str">
        <f t="shared" si="739"/>
        <v/>
      </c>
      <c r="W3943" s="144" t="str">
        <f t="shared" si="740"/>
        <v/>
      </c>
      <c r="X3943" s="146" t="str">
        <f>IF(C3943="","",IF(OR(C3943="Trade",C3943="Multi Position"),(X3942+V3943),IF(C3943="Deposit",(X3942+AE3943),IF(C3943="Withdrawal",(X3942-AE3943)))))</f>
        <v/>
      </c>
      <c r="Y3943" s="145" t="str">
        <f t="shared" si="741"/>
        <v/>
      </c>
      <c r="Z3943" s="118"/>
      <c r="AA3943" s="118"/>
      <c r="AB3943" s="118"/>
      <c r="AC3943" s="118"/>
      <c r="AD3943" s="118"/>
      <c r="AE3943" s="139"/>
      <c r="AF3943" s="118"/>
      <c r="AG3943" s="118"/>
      <c r="AH3943" s="147" t="str">
        <f t="shared" si="742"/>
        <v/>
      </c>
      <c r="AI3943" s="147" t="str">
        <f t="shared" si="743"/>
        <v/>
      </c>
      <c r="AJ3943" s="148" t="str">
        <f t="shared" si="732"/>
        <v/>
      </c>
      <c r="AK3943" s="148" t="str">
        <f t="shared" si="733"/>
        <v/>
      </c>
      <c r="AL3943" s="147" t="str">
        <f t="shared" si="734"/>
        <v/>
      </c>
      <c r="AM3943" s="147" t="str">
        <f t="shared" si="735"/>
        <v/>
      </c>
      <c r="AN3943" s="147" t="str">
        <f t="shared" si="736"/>
        <v/>
      </c>
      <c r="AO3943" s="118"/>
    </row>
    <row r="3944" spans="1:41">
      <c r="A3944" s="118"/>
      <c r="B3944" s="118"/>
      <c r="C3944" s="118"/>
      <c r="D3944" s="118"/>
      <c r="E3944" s="118"/>
      <c r="F3944" s="118"/>
      <c r="G3944" s="118"/>
      <c r="H3944" s="118"/>
      <c r="I3944" s="118"/>
      <c r="J3944" s="118"/>
      <c r="K3944" s="118"/>
      <c r="L3944" s="118"/>
      <c r="M3944" s="118"/>
      <c r="N3944" s="118"/>
      <c r="O3944" s="143" t="str">
        <f>IF(H3944="","",(S3944/S3944)&amp;":"&amp;ROUND(AH3944/S3944,2))</f>
        <v/>
      </c>
      <c r="P3944" s="118"/>
      <c r="Q3944" s="118"/>
      <c r="R3944" s="143" t="str">
        <f>IF(H3944="","",(S3944/S3944)&amp;":"&amp;ROUND(AI3944/S3944,2))</f>
        <v/>
      </c>
      <c r="S3944" s="144" t="str">
        <f t="shared" si="737"/>
        <v/>
      </c>
      <c r="T3944" s="145" t="str">
        <f t="shared" si="738"/>
        <v/>
      </c>
      <c r="U3944" s="118"/>
      <c r="V3944" s="145" t="str">
        <f t="shared" si="739"/>
        <v/>
      </c>
      <c r="W3944" s="144" t="str">
        <f t="shared" si="740"/>
        <v/>
      </c>
      <c r="X3944" s="146" t="str">
        <f>IF(C3944="","",IF(OR(C3944="Trade",C3944="Multi Position"),(X3943+V3944),IF(C3944="Deposit",(X3943+AE3944),IF(C3944="Withdrawal",(X3943-AE3944)))))</f>
        <v/>
      </c>
      <c r="Y3944" s="145" t="str">
        <f t="shared" si="741"/>
        <v/>
      </c>
      <c r="Z3944" s="118"/>
      <c r="AA3944" s="118"/>
      <c r="AB3944" s="118"/>
      <c r="AC3944" s="118"/>
      <c r="AD3944" s="118"/>
      <c r="AE3944" s="139"/>
      <c r="AF3944" s="118"/>
      <c r="AG3944" s="118"/>
      <c r="AH3944" s="147" t="str">
        <f t="shared" si="742"/>
        <v/>
      </c>
      <c r="AI3944" s="147" t="str">
        <f t="shared" si="743"/>
        <v/>
      </c>
      <c r="AJ3944" s="148" t="str">
        <f t="shared" si="732"/>
        <v/>
      </c>
      <c r="AK3944" s="148" t="str">
        <f t="shared" si="733"/>
        <v/>
      </c>
      <c r="AL3944" s="147" t="str">
        <f t="shared" si="734"/>
        <v/>
      </c>
      <c r="AM3944" s="147" t="str">
        <f t="shared" si="735"/>
        <v/>
      </c>
      <c r="AN3944" s="147" t="str">
        <f t="shared" si="736"/>
        <v/>
      </c>
      <c r="AO3944" s="118"/>
    </row>
    <row r="3945" spans="1:41">
      <c r="A3945" s="118"/>
      <c r="B3945" s="118"/>
      <c r="C3945" s="118"/>
      <c r="D3945" s="118"/>
      <c r="E3945" s="118"/>
      <c r="F3945" s="118"/>
      <c r="G3945" s="118"/>
      <c r="H3945" s="118"/>
      <c r="I3945" s="118"/>
      <c r="J3945" s="118"/>
      <c r="K3945" s="118"/>
      <c r="L3945" s="118"/>
      <c r="M3945" s="118"/>
      <c r="N3945" s="118"/>
      <c r="O3945" s="143" t="str">
        <f>IF(H3945="","",(S3945/S3945)&amp;":"&amp;ROUND(AH3945/S3945,2))</f>
        <v/>
      </c>
      <c r="P3945" s="118"/>
      <c r="Q3945" s="118"/>
      <c r="R3945" s="143" t="str">
        <f>IF(H3945="","",(S3945/S3945)&amp;":"&amp;ROUND(AI3945/S3945,2))</f>
        <v/>
      </c>
      <c r="S3945" s="144" t="str">
        <f t="shared" si="737"/>
        <v/>
      </c>
      <c r="T3945" s="145" t="str">
        <f t="shared" si="738"/>
        <v/>
      </c>
      <c r="U3945" s="118"/>
      <c r="V3945" s="145" t="str">
        <f t="shared" si="739"/>
        <v/>
      </c>
      <c r="W3945" s="144" t="str">
        <f t="shared" si="740"/>
        <v/>
      </c>
      <c r="X3945" s="146" t="str">
        <f>IF(C3945="","",IF(OR(C3945="Trade",C3945="Multi Position"),(X3944+V3945),IF(C3945="Deposit",(X3944+AE3945),IF(C3945="Withdrawal",(X3944-AE3945)))))</f>
        <v/>
      </c>
      <c r="Y3945" s="145" t="str">
        <f t="shared" si="741"/>
        <v/>
      </c>
      <c r="Z3945" s="118"/>
      <c r="AA3945" s="118"/>
      <c r="AB3945" s="118"/>
      <c r="AC3945" s="118"/>
      <c r="AD3945" s="118"/>
      <c r="AE3945" s="139"/>
      <c r="AF3945" s="118"/>
      <c r="AG3945" s="118"/>
      <c r="AH3945" s="147" t="str">
        <f t="shared" si="742"/>
        <v/>
      </c>
      <c r="AI3945" s="147" t="str">
        <f t="shared" si="743"/>
        <v/>
      </c>
      <c r="AJ3945" s="148" t="str">
        <f t="shared" si="732"/>
        <v/>
      </c>
      <c r="AK3945" s="148" t="str">
        <f t="shared" si="733"/>
        <v/>
      </c>
      <c r="AL3945" s="147" t="str">
        <f t="shared" si="734"/>
        <v/>
      </c>
      <c r="AM3945" s="147" t="str">
        <f t="shared" si="735"/>
        <v/>
      </c>
      <c r="AN3945" s="147" t="str">
        <f t="shared" si="736"/>
        <v/>
      </c>
      <c r="AO3945" s="118"/>
    </row>
    <row r="3946" spans="1:41">
      <c r="A3946" s="118"/>
      <c r="B3946" s="118"/>
      <c r="C3946" s="118"/>
      <c r="D3946" s="118"/>
      <c r="E3946" s="118"/>
      <c r="F3946" s="118"/>
      <c r="G3946" s="118"/>
      <c r="H3946" s="118"/>
      <c r="I3946" s="118"/>
      <c r="J3946" s="118"/>
      <c r="K3946" s="118"/>
      <c r="L3946" s="118"/>
      <c r="M3946" s="118"/>
      <c r="N3946" s="118"/>
      <c r="O3946" s="143" t="str">
        <f>IF(H3946="","",(S3946/S3946)&amp;":"&amp;ROUND(AH3946/S3946,2))</f>
        <v/>
      </c>
      <c r="P3946" s="118"/>
      <c r="Q3946" s="118"/>
      <c r="R3946" s="143" t="str">
        <f>IF(H3946="","",(S3946/S3946)&amp;":"&amp;ROUND(AI3946/S3946,2))</f>
        <v/>
      </c>
      <c r="S3946" s="144" t="str">
        <f t="shared" si="737"/>
        <v/>
      </c>
      <c r="T3946" s="145" t="str">
        <f t="shared" si="738"/>
        <v/>
      </c>
      <c r="U3946" s="118"/>
      <c r="V3946" s="145" t="str">
        <f t="shared" si="739"/>
        <v/>
      </c>
      <c r="W3946" s="144" t="str">
        <f t="shared" si="740"/>
        <v/>
      </c>
      <c r="X3946" s="146" t="str">
        <f>IF(C3946="","",IF(OR(C3946="Trade",C3946="Multi Position"),(X3945+V3946),IF(C3946="Deposit",(X3945+AE3946),IF(C3946="Withdrawal",(X3945-AE3946)))))</f>
        <v/>
      </c>
      <c r="Y3946" s="145" t="str">
        <f t="shared" si="741"/>
        <v/>
      </c>
      <c r="Z3946" s="118"/>
      <c r="AA3946" s="118"/>
      <c r="AB3946" s="118"/>
      <c r="AC3946" s="118"/>
      <c r="AD3946" s="118"/>
      <c r="AE3946" s="139"/>
      <c r="AF3946" s="118"/>
      <c r="AG3946" s="118"/>
      <c r="AH3946" s="147" t="str">
        <f t="shared" si="742"/>
        <v/>
      </c>
      <c r="AI3946" s="147" t="str">
        <f t="shared" si="743"/>
        <v/>
      </c>
      <c r="AJ3946" s="148" t="str">
        <f t="shared" si="732"/>
        <v/>
      </c>
      <c r="AK3946" s="148" t="str">
        <f t="shared" si="733"/>
        <v/>
      </c>
      <c r="AL3946" s="147" t="str">
        <f t="shared" si="734"/>
        <v/>
      </c>
      <c r="AM3946" s="147" t="str">
        <f t="shared" si="735"/>
        <v/>
      </c>
      <c r="AN3946" s="147" t="str">
        <f t="shared" si="736"/>
        <v/>
      </c>
      <c r="AO3946" s="118"/>
    </row>
    <row r="3947" spans="1:41">
      <c r="A3947" s="118"/>
      <c r="B3947" s="118"/>
      <c r="C3947" s="118"/>
      <c r="D3947" s="118"/>
      <c r="E3947" s="118"/>
      <c r="F3947" s="118"/>
      <c r="G3947" s="118"/>
      <c r="H3947" s="118"/>
      <c r="I3947" s="118"/>
      <c r="J3947" s="118"/>
      <c r="K3947" s="118"/>
      <c r="L3947" s="118"/>
      <c r="M3947" s="118"/>
      <c r="N3947" s="118"/>
      <c r="O3947" s="143" t="str">
        <f>IF(H3947="","",(S3947/S3947)&amp;":"&amp;ROUND(AH3947/S3947,2))</f>
        <v/>
      </c>
      <c r="P3947" s="118"/>
      <c r="Q3947" s="118"/>
      <c r="R3947" s="143" t="str">
        <f>IF(H3947="","",(S3947/S3947)&amp;":"&amp;ROUND(AI3947/S3947,2))</f>
        <v/>
      </c>
      <c r="S3947" s="144" t="str">
        <f t="shared" si="737"/>
        <v/>
      </c>
      <c r="T3947" s="145" t="str">
        <f t="shared" si="738"/>
        <v/>
      </c>
      <c r="U3947" s="118"/>
      <c r="V3947" s="145" t="str">
        <f t="shared" si="739"/>
        <v/>
      </c>
      <c r="W3947" s="144" t="str">
        <f t="shared" si="740"/>
        <v/>
      </c>
      <c r="X3947" s="146" t="str">
        <f>IF(C3947="","",IF(OR(C3947="Trade",C3947="Multi Position"),(X3946+V3947),IF(C3947="Deposit",(X3946+AE3947),IF(C3947="Withdrawal",(X3946-AE3947)))))</f>
        <v/>
      </c>
      <c r="Y3947" s="145" t="str">
        <f t="shared" si="741"/>
        <v/>
      </c>
      <c r="Z3947" s="118"/>
      <c r="AA3947" s="118"/>
      <c r="AB3947" s="118"/>
      <c r="AC3947" s="118"/>
      <c r="AD3947" s="118"/>
      <c r="AE3947" s="139"/>
      <c r="AF3947" s="118"/>
      <c r="AG3947" s="118"/>
      <c r="AH3947" s="147" t="str">
        <f t="shared" si="742"/>
        <v/>
      </c>
      <c r="AI3947" s="147" t="str">
        <f t="shared" si="743"/>
        <v/>
      </c>
      <c r="AJ3947" s="148" t="str">
        <f t="shared" si="732"/>
        <v/>
      </c>
      <c r="AK3947" s="148" t="str">
        <f t="shared" si="733"/>
        <v/>
      </c>
      <c r="AL3947" s="147" t="str">
        <f t="shared" si="734"/>
        <v/>
      </c>
      <c r="AM3947" s="147" t="str">
        <f t="shared" si="735"/>
        <v/>
      </c>
      <c r="AN3947" s="147" t="str">
        <f t="shared" si="736"/>
        <v/>
      </c>
      <c r="AO3947" s="118"/>
    </row>
    <row r="3948" spans="1:41">
      <c r="A3948" s="118"/>
      <c r="B3948" s="118"/>
      <c r="C3948" s="118"/>
      <c r="D3948" s="118"/>
      <c r="E3948" s="118"/>
      <c r="F3948" s="118"/>
      <c r="G3948" s="118"/>
      <c r="H3948" s="118"/>
      <c r="I3948" s="118"/>
      <c r="J3948" s="118"/>
      <c r="K3948" s="118"/>
      <c r="L3948" s="118"/>
      <c r="M3948" s="118"/>
      <c r="N3948" s="118"/>
      <c r="O3948" s="143" t="str">
        <f>IF(H3948="","",(S3948/S3948)&amp;":"&amp;ROUND(AH3948/S3948,2))</f>
        <v/>
      </c>
      <c r="P3948" s="118"/>
      <c r="Q3948" s="118"/>
      <c r="R3948" s="143" t="str">
        <f>IF(H3948="","",(S3948/S3948)&amp;":"&amp;ROUND(AI3948/S3948,2))</f>
        <v/>
      </c>
      <c r="S3948" s="144" t="str">
        <f t="shared" si="737"/>
        <v/>
      </c>
      <c r="T3948" s="145" t="str">
        <f t="shared" si="738"/>
        <v/>
      </c>
      <c r="U3948" s="118"/>
      <c r="V3948" s="145" t="str">
        <f t="shared" si="739"/>
        <v/>
      </c>
      <c r="W3948" s="144" t="str">
        <f t="shared" si="740"/>
        <v/>
      </c>
      <c r="X3948" s="146" t="str">
        <f>IF(C3948="","",IF(OR(C3948="Trade",C3948="Multi Position"),(X3947+V3948),IF(C3948="Deposit",(X3947+AE3948),IF(C3948="Withdrawal",(X3947-AE3948)))))</f>
        <v/>
      </c>
      <c r="Y3948" s="145" t="str">
        <f t="shared" si="741"/>
        <v/>
      </c>
      <c r="Z3948" s="118"/>
      <c r="AA3948" s="118"/>
      <c r="AB3948" s="118"/>
      <c r="AC3948" s="118"/>
      <c r="AD3948" s="118"/>
      <c r="AE3948" s="139"/>
      <c r="AF3948" s="118"/>
      <c r="AG3948" s="118"/>
      <c r="AH3948" s="147" t="str">
        <f t="shared" si="742"/>
        <v/>
      </c>
      <c r="AI3948" s="147" t="str">
        <f t="shared" si="743"/>
        <v/>
      </c>
      <c r="AJ3948" s="148" t="str">
        <f t="shared" si="732"/>
        <v/>
      </c>
      <c r="AK3948" s="148" t="str">
        <f t="shared" si="733"/>
        <v/>
      </c>
      <c r="AL3948" s="147" t="str">
        <f t="shared" si="734"/>
        <v/>
      </c>
      <c r="AM3948" s="147" t="str">
        <f t="shared" si="735"/>
        <v/>
      </c>
      <c r="AN3948" s="147" t="str">
        <f t="shared" si="736"/>
        <v/>
      </c>
      <c r="AO3948" s="118"/>
    </row>
    <row r="3949" spans="1:41">
      <c r="A3949" s="118"/>
      <c r="B3949" s="118"/>
      <c r="C3949" s="118"/>
      <c r="D3949" s="118"/>
      <c r="E3949" s="118"/>
      <c r="F3949" s="118"/>
      <c r="G3949" s="118"/>
      <c r="H3949" s="118"/>
      <c r="I3949" s="118"/>
      <c r="J3949" s="118"/>
      <c r="K3949" s="118"/>
      <c r="L3949" s="118"/>
      <c r="M3949" s="118"/>
      <c r="N3949" s="118"/>
      <c r="O3949" s="143" t="str">
        <f>IF(H3949="","",(S3949/S3949)&amp;":"&amp;ROUND(AH3949/S3949,2))</f>
        <v/>
      </c>
      <c r="P3949" s="118"/>
      <c r="Q3949" s="118"/>
      <c r="R3949" s="143" t="str">
        <f>IF(H3949="","",(S3949/S3949)&amp;":"&amp;ROUND(AI3949/S3949,2))</f>
        <v/>
      </c>
      <c r="S3949" s="144" t="str">
        <f t="shared" si="737"/>
        <v/>
      </c>
      <c r="T3949" s="145" t="str">
        <f t="shared" si="738"/>
        <v/>
      </c>
      <c r="U3949" s="118"/>
      <c r="V3949" s="145" t="str">
        <f t="shared" si="739"/>
        <v/>
      </c>
      <c r="W3949" s="144" t="str">
        <f t="shared" si="740"/>
        <v/>
      </c>
      <c r="X3949" s="146" t="str">
        <f>IF(C3949="","",IF(OR(C3949="Trade",C3949="Multi Position"),(X3948+V3949),IF(C3949="Deposit",(X3948+AE3949),IF(C3949="Withdrawal",(X3948-AE3949)))))</f>
        <v/>
      </c>
      <c r="Y3949" s="145" t="str">
        <f t="shared" si="741"/>
        <v/>
      </c>
      <c r="Z3949" s="118"/>
      <c r="AA3949" s="118"/>
      <c r="AB3949" s="118"/>
      <c r="AC3949" s="118"/>
      <c r="AD3949" s="118"/>
      <c r="AE3949" s="139"/>
      <c r="AF3949" s="118"/>
      <c r="AG3949" s="118"/>
      <c r="AH3949" s="147" t="str">
        <f t="shared" si="742"/>
        <v/>
      </c>
      <c r="AI3949" s="147" t="str">
        <f t="shared" si="743"/>
        <v/>
      </c>
      <c r="AJ3949" s="148" t="str">
        <f t="shared" si="732"/>
        <v/>
      </c>
      <c r="AK3949" s="148" t="str">
        <f t="shared" si="733"/>
        <v/>
      </c>
      <c r="AL3949" s="147" t="str">
        <f t="shared" si="734"/>
        <v/>
      </c>
      <c r="AM3949" s="147" t="str">
        <f t="shared" si="735"/>
        <v/>
      </c>
      <c r="AN3949" s="147" t="str">
        <f t="shared" si="736"/>
        <v/>
      </c>
      <c r="AO3949" s="118"/>
    </row>
    <row r="3950" spans="1:41">
      <c r="A3950" s="118"/>
      <c r="B3950" s="118"/>
      <c r="C3950" s="118"/>
      <c r="D3950" s="118"/>
      <c r="E3950" s="118"/>
      <c r="F3950" s="118"/>
      <c r="G3950" s="118"/>
      <c r="H3950" s="118"/>
      <c r="I3950" s="118"/>
      <c r="J3950" s="118"/>
      <c r="K3950" s="118"/>
      <c r="L3950" s="118"/>
      <c r="M3950" s="118"/>
      <c r="N3950" s="118"/>
      <c r="O3950" s="143" t="str">
        <f>IF(H3950="","",(S3950/S3950)&amp;":"&amp;ROUND(AH3950/S3950,2))</f>
        <v/>
      </c>
      <c r="P3950" s="118"/>
      <c r="Q3950" s="118"/>
      <c r="R3950" s="143" t="str">
        <f>IF(H3950="","",(S3950/S3950)&amp;":"&amp;ROUND(AI3950/S3950,2))</f>
        <v/>
      </c>
      <c r="S3950" s="144" t="str">
        <f t="shared" si="737"/>
        <v/>
      </c>
      <c r="T3950" s="145" t="str">
        <f t="shared" si="738"/>
        <v/>
      </c>
      <c r="U3950" s="118"/>
      <c r="V3950" s="145" t="str">
        <f t="shared" si="739"/>
        <v/>
      </c>
      <c r="W3950" s="144" t="str">
        <f t="shared" si="740"/>
        <v/>
      </c>
      <c r="X3950" s="146" t="str">
        <f>IF(C3950="","",IF(OR(C3950="Trade",C3950="Multi Position"),(X3949+V3950),IF(C3950="Deposit",(X3949+AE3950),IF(C3950="Withdrawal",(X3949-AE3950)))))</f>
        <v/>
      </c>
      <c r="Y3950" s="145" t="str">
        <f t="shared" si="741"/>
        <v/>
      </c>
      <c r="Z3950" s="118"/>
      <c r="AA3950" s="118"/>
      <c r="AB3950" s="118"/>
      <c r="AC3950" s="118"/>
      <c r="AD3950" s="118"/>
      <c r="AE3950" s="139"/>
      <c r="AF3950" s="118"/>
      <c r="AG3950" s="118"/>
      <c r="AH3950" s="147" t="str">
        <f t="shared" si="742"/>
        <v/>
      </c>
      <c r="AI3950" s="147" t="str">
        <f t="shared" si="743"/>
        <v/>
      </c>
      <c r="AJ3950" s="148" t="str">
        <f t="shared" si="732"/>
        <v/>
      </c>
      <c r="AK3950" s="148" t="str">
        <f t="shared" si="733"/>
        <v/>
      </c>
      <c r="AL3950" s="147" t="str">
        <f t="shared" si="734"/>
        <v/>
      </c>
      <c r="AM3950" s="147" t="str">
        <f t="shared" si="735"/>
        <v/>
      </c>
      <c r="AN3950" s="147" t="str">
        <f t="shared" si="736"/>
        <v/>
      </c>
      <c r="AO3950" s="118"/>
    </row>
    <row r="3951" spans="1:41">
      <c r="A3951" s="118"/>
      <c r="B3951" s="118"/>
      <c r="C3951" s="118"/>
      <c r="D3951" s="118"/>
      <c r="E3951" s="118"/>
      <c r="F3951" s="118"/>
      <c r="G3951" s="118"/>
      <c r="H3951" s="118"/>
      <c r="I3951" s="118"/>
      <c r="J3951" s="118"/>
      <c r="K3951" s="118"/>
      <c r="L3951" s="118"/>
      <c r="M3951" s="118"/>
      <c r="N3951" s="118"/>
      <c r="O3951" s="143" t="str">
        <f>IF(H3951="","",(S3951/S3951)&amp;":"&amp;ROUND(AH3951/S3951,2))</f>
        <v/>
      </c>
      <c r="P3951" s="118"/>
      <c r="Q3951" s="118"/>
      <c r="R3951" s="143" t="str">
        <f>IF(H3951="","",(S3951/S3951)&amp;":"&amp;ROUND(AI3951/S3951,2))</f>
        <v/>
      </c>
      <c r="S3951" s="144" t="str">
        <f t="shared" si="737"/>
        <v/>
      </c>
      <c r="T3951" s="145" t="str">
        <f t="shared" si="738"/>
        <v/>
      </c>
      <c r="U3951" s="118"/>
      <c r="V3951" s="145" t="str">
        <f t="shared" si="739"/>
        <v/>
      </c>
      <c r="W3951" s="144" t="str">
        <f t="shared" si="740"/>
        <v/>
      </c>
      <c r="X3951" s="146" t="str">
        <f>IF(C3951="","",IF(OR(C3951="Trade",C3951="Multi Position"),(X3950+V3951),IF(C3951="Deposit",(X3950+AE3951),IF(C3951="Withdrawal",(X3950-AE3951)))))</f>
        <v/>
      </c>
      <c r="Y3951" s="145" t="str">
        <f t="shared" si="741"/>
        <v/>
      </c>
      <c r="Z3951" s="118"/>
      <c r="AA3951" s="118"/>
      <c r="AB3951" s="118"/>
      <c r="AC3951" s="118"/>
      <c r="AD3951" s="118"/>
      <c r="AE3951" s="139"/>
      <c r="AF3951" s="118"/>
      <c r="AG3951" s="118"/>
      <c r="AH3951" s="147" t="str">
        <f t="shared" si="742"/>
        <v/>
      </c>
      <c r="AI3951" s="147" t="str">
        <f t="shared" si="743"/>
        <v/>
      </c>
      <c r="AJ3951" s="148" t="str">
        <f t="shared" si="732"/>
        <v/>
      </c>
      <c r="AK3951" s="148" t="str">
        <f t="shared" si="733"/>
        <v/>
      </c>
      <c r="AL3951" s="147" t="str">
        <f t="shared" si="734"/>
        <v/>
      </c>
      <c r="AM3951" s="147" t="str">
        <f t="shared" si="735"/>
        <v/>
      </c>
      <c r="AN3951" s="147" t="str">
        <f t="shared" si="736"/>
        <v/>
      </c>
      <c r="AO3951" s="118"/>
    </row>
    <row r="3952" spans="1:41">
      <c r="A3952" s="118"/>
      <c r="B3952" s="118"/>
      <c r="C3952" s="118"/>
      <c r="D3952" s="118"/>
      <c r="E3952" s="118"/>
      <c r="F3952" s="118"/>
      <c r="G3952" s="118"/>
      <c r="H3952" s="118"/>
      <c r="I3952" s="118"/>
      <c r="J3952" s="118"/>
      <c r="K3952" s="118"/>
      <c r="L3952" s="118"/>
      <c r="M3952" s="118"/>
      <c r="N3952" s="118"/>
      <c r="O3952" s="143" t="str">
        <f>IF(H3952="","",(S3952/S3952)&amp;":"&amp;ROUND(AH3952/S3952,2))</f>
        <v/>
      </c>
      <c r="P3952" s="118"/>
      <c r="Q3952" s="118"/>
      <c r="R3952" s="143" t="str">
        <f>IF(H3952="","",(S3952/S3952)&amp;":"&amp;ROUND(AI3952/S3952,2))</f>
        <v/>
      </c>
      <c r="S3952" s="144" t="str">
        <f t="shared" si="737"/>
        <v/>
      </c>
      <c r="T3952" s="145" t="str">
        <f t="shared" si="738"/>
        <v/>
      </c>
      <c r="U3952" s="118"/>
      <c r="V3952" s="145" t="str">
        <f t="shared" si="739"/>
        <v/>
      </c>
      <c r="W3952" s="144" t="str">
        <f t="shared" si="740"/>
        <v/>
      </c>
      <c r="X3952" s="146" t="str">
        <f>IF(C3952="","",IF(OR(C3952="Trade",C3952="Multi Position"),(X3951+V3952),IF(C3952="Deposit",(X3951+AE3952),IF(C3952="Withdrawal",(X3951-AE3952)))))</f>
        <v/>
      </c>
      <c r="Y3952" s="145" t="str">
        <f t="shared" si="741"/>
        <v/>
      </c>
      <c r="Z3952" s="118"/>
      <c r="AA3952" s="118"/>
      <c r="AB3952" s="118"/>
      <c r="AC3952" s="118"/>
      <c r="AD3952" s="118"/>
      <c r="AE3952" s="139"/>
      <c r="AF3952" s="118"/>
      <c r="AG3952" s="118"/>
      <c r="AH3952" s="147" t="str">
        <f t="shared" si="742"/>
        <v/>
      </c>
      <c r="AI3952" s="147" t="str">
        <f t="shared" si="743"/>
        <v/>
      </c>
      <c r="AJ3952" s="148" t="str">
        <f t="shared" si="732"/>
        <v/>
      </c>
      <c r="AK3952" s="148" t="str">
        <f t="shared" si="733"/>
        <v/>
      </c>
      <c r="AL3952" s="147" t="str">
        <f t="shared" si="734"/>
        <v/>
      </c>
      <c r="AM3952" s="147" t="str">
        <f t="shared" si="735"/>
        <v/>
      </c>
      <c r="AN3952" s="147" t="str">
        <f t="shared" si="736"/>
        <v/>
      </c>
      <c r="AO3952" s="118"/>
    </row>
    <row r="3953" spans="1:41">
      <c r="A3953" s="118"/>
      <c r="B3953" s="118"/>
      <c r="C3953" s="118"/>
      <c r="D3953" s="118"/>
      <c r="E3953" s="118"/>
      <c r="F3953" s="118"/>
      <c r="G3953" s="118"/>
      <c r="H3953" s="118"/>
      <c r="I3953" s="118"/>
      <c r="J3953" s="118"/>
      <c r="K3953" s="118"/>
      <c r="L3953" s="118"/>
      <c r="M3953" s="118"/>
      <c r="N3953" s="118"/>
      <c r="O3953" s="143" t="str">
        <f>IF(H3953="","",(S3953/S3953)&amp;":"&amp;ROUND(AH3953/S3953,2))</f>
        <v/>
      </c>
      <c r="P3953" s="118"/>
      <c r="Q3953" s="118"/>
      <c r="R3953" s="143" t="str">
        <f>IF(H3953="","",(S3953/S3953)&amp;":"&amp;ROUND(AI3953/S3953,2))</f>
        <v/>
      </c>
      <c r="S3953" s="144" t="str">
        <f t="shared" si="737"/>
        <v/>
      </c>
      <c r="T3953" s="145" t="str">
        <f t="shared" si="738"/>
        <v/>
      </c>
      <c r="U3953" s="118"/>
      <c r="V3953" s="145" t="str">
        <f t="shared" si="739"/>
        <v/>
      </c>
      <c r="W3953" s="144" t="str">
        <f t="shared" si="740"/>
        <v/>
      </c>
      <c r="X3953" s="146" t="str">
        <f>IF(C3953="","",IF(OR(C3953="Trade",C3953="Multi Position"),(X3952+V3953),IF(C3953="Deposit",(X3952+AE3953),IF(C3953="Withdrawal",(X3952-AE3953)))))</f>
        <v/>
      </c>
      <c r="Y3953" s="145" t="str">
        <f t="shared" si="741"/>
        <v/>
      </c>
      <c r="Z3953" s="118"/>
      <c r="AA3953" s="118"/>
      <c r="AB3953" s="118"/>
      <c r="AC3953" s="118"/>
      <c r="AD3953" s="118"/>
      <c r="AE3953" s="139"/>
      <c r="AF3953" s="118"/>
      <c r="AG3953" s="118"/>
      <c r="AH3953" s="147" t="str">
        <f t="shared" si="742"/>
        <v/>
      </c>
      <c r="AI3953" s="147" t="str">
        <f t="shared" si="743"/>
        <v/>
      </c>
      <c r="AJ3953" s="148" t="str">
        <f t="shared" si="732"/>
        <v/>
      </c>
      <c r="AK3953" s="148" t="str">
        <f t="shared" si="733"/>
        <v/>
      </c>
      <c r="AL3953" s="147" t="str">
        <f t="shared" si="734"/>
        <v/>
      </c>
      <c r="AM3953" s="147" t="str">
        <f t="shared" si="735"/>
        <v/>
      </c>
      <c r="AN3953" s="147" t="str">
        <f t="shared" si="736"/>
        <v/>
      </c>
      <c r="AO3953" s="118"/>
    </row>
    <row r="3954" spans="1:41">
      <c r="A3954" s="118"/>
      <c r="B3954" s="118"/>
      <c r="C3954" s="118"/>
      <c r="D3954" s="118"/>
      <c r="E3954" s="118"/>
      <c r="F3954" s="118"/>
      <c r="G3954" s="118"/>
      <c r="H3954" s="118"/>
      <c r="I3954" s="118"/>
      <c r="J3954" s="118"/>
      <c r="K3954" s="118"/>
      <c r="L3954" s="118"/>
      <c r="M3954" s="118"/>
      <c r="N3954" s="118"/>
      <c r="O3954" s="143" t="str">
        <f>IF(H3954="","",(S3954/S3954)&amp;":"&amp;ROUND(AH3954/S3954,2))</f>
        <v/>
      </c>
      <c r="P3954" s="118"/>
      <c r="Q3954" s="118"/>
      <c r="R3954" s="143" t="str">
        <f>IF(H3954="","",(S3954/S3954)&amp;":"&amp;ROUND(AI3954/S3954,2))</f>
        <v/>
      </c>
      <c r="S3954" s="144" t="str">
        <f t="shared" si="737"/>
        <v/>
      </c>
      <c r="T3954" s="145" t="str">
        <f t="shared" si="738"/>
        <v/>
      </c>
      <c r="U3954" s="118"/>
      <c r="V3954" s="145" t="str">
        <f t="shared" si="739"/>
        <v/>
      </c>
      <c r="W3954" s="144" t="str">
        <f t="shared" si="740"/>
        <v/>
      </c>
      <c r="X3954" s="146" t="str">
        <f>IF(C3954="","",IF(OR(C3954="Trade",C3954="Multi Position"),(X3953+V3954),IF(C3954="Deposit",(X3953+AE3954),IF(C3954="Withdrawal",(X3953-AE3954)))))</f>
        <v/>
      </c>
      <c r="Y3954" s="145" t="str">
        <f t="shared" si="741"/>
        <v/>
      </c>
      <c r="Z3954" s="118"/>
      <c r="AA3954" s="118"/>
      <c r="AB3954" s="118"/>
      <c r="AC3954" s="118"/>
      <c r="AD3954" s="118"/>
      <c r="AE3954" s="139"/>
      <c r="AF3954" s="118"/>
      <c r="AG3954" s="118"/>
      <c r="AH3954" s="147" t="str">
        <f t="shared" si="742"/>
        <v/>
      </c>
      <c r="AI3954" s="147" t="str">
        <f t="shared" si="743"/>
        <v/>
      </c>
      <c r="AJ3954" s="148" t="str">
        <f t="shared" si="732"/>
        <v/>
      </c>
      <c r="AK3954" s="148" t="str">
        <f t="shared" si="733"/>
        <v/>
      </c>
      <c r="AL3954" s="147" t="str">
        <f t="shared" si="734"/>
        <v/>
      </c>
      <c r="AM3954" s="147" t="str">
        <f t="shared" si="735"/>
        <v/>
      </c>
      <c r="AN3954" s="147" t="str">
        <f t="shared" si="736"/>
        <v/>
      </c>
      <c r="AO3954" s="118"/>
    </row>
    <row r="3955" spans="1:41">
      <c r="A3955" s="118"/>
      <c r="B3955" s="118"/>
      <c r="C3955" s="118"/>
      <c r="D3955" s="118"/>
      <c r="E3955" s="118"/>
      <c r="F3955" s="118"/>
      <c r="G3955" s="118"/>
      <c r="H3955" s="118"/>
      <c r="I3955" s="118"/>
      <c r="J3955" s="118"/>
      <c r="K3955" s="118"/>
      <c r="L3955" s="118"/>
      <c r="M3955" s="118"/>
      <c r="N3955" s="118"/>
      <c r="O3955" s="143" t="str">
        <f>IF(H3955="","",(S3955/S3955)&amp;":"&amp;ROUND(AH3955/S3955,2))</f>
        <v/>
      </c>
      <c r="P3955" s="118"/>
      <c r="Q3955" s="118"/>
      <c r="R3955" s="143" t="str">
        <f>IF(H3955="","",(S3955/S3955)&amp;":"&amp;ROUND(AI3955/S3955,2))</f>
        <v/>
      </c>
      <c r="S3955" s="144" t="str">
        <f t="shared" si="737"/>
        <v/>
      </c>
      <c r="T3955" s="145" t="str">
        <f t="shared" si="738"/>
        <v/>
      </c>
      <c r="U3955" s="118"/>
      <c r="V3955" s="145" t="str">
        <f t="shared" si="739"/>
        <v/>
      </c>
      <c r="W3955" s="144" t="str">
        <f t="shared" si="740"/>
        <v/>
      </c>
      <c r="X3955" s="146" t="str">
        <f>IF(C3955="","",IF(OR(C3955="Trade",C3955="Multi Position"),(X3954+V3955),IF(C3955="Deposit",(X3954+AE3955),IF(C3955="Withdrawal",(X3954-AE3955)))))</f>
        <v/>
      </c>
      <c r="Y3955" s="145" t="str">
        <f t="shared" si="741"/>
        <v/>
      </c>
      <c r="Z3955" s="118"/>
      <c r="AA3955" s="118"/>
      <c r="AB3955" s="118"/>
      <c r="AC3955" s="118"/>
      <c r="AD3955" s="118"/>
      <c r="AE3955" s="139"/>
      <c r="AF3955" s="118"/>
      <c r="AG3955" s="118"/>
      <c r="AH3955" s="147" t="str">
        <f t="shared" si="742"/>
        <v/>
      </c>
      <c r="AI3955" s="147" t="str">
        <f t="shared" si="743"/>
        <v/>
      </c>
      <c r="AJ3955" s="148" t="str">
        <f t="shared" si="732"/>
        <v/>
      </c>
      <c r="AK3955" s="148" t="str">
        <f t="shared" si="733"/>
        <v/>
      </c>
      <c r="AL3955" s="147" t="str">
        <f t="shared" si="734"/>
        <v/>
      </c>
      <c r="AM3955" s="147" t="str">
        <f t="shared" si="735"/>
        <v/>
      </c>
      <c r="AN3955" s="147" t="str">
        <f t="shared" si="736"/>
        <v/>
      </c>
      <c r="AO3955" s="118"/>
    </row>
    <row r="3956" spans="1:41">
      <c r="A3956" s="118"/>
      <c r="B3956" s="118"/>
      <c r="C3956" s="118"/>
      <c r="D3956" s="118"/>
      <c r="E3956" s="118"/>
      <c r="F3956" s="118"/>
      <c r="G3956" s="118"/>
      <c r="H3956" s="118"/>
      <c r="I3956" s="118"/>
      <c r="J3956" s="118"/>
      <c r="K3956" s="118"/>
      <c r="L3956" s="118"/>
      <c r="M3956" s="118"/>
      <c r="N3956" s="118"/>
      <c r="O3956" s="143" t="str">
        <f>IF(H3956="","",(S3956/S3956)&amp;":"&amp;ROUND(AH3956/S3956,2))</f>
        <v/>
      </c>
      <c r="P3956" s="118"/>
      <c r="Q3956" s="118"/>
      <c r="R3956" s="143" t="str">
        <f>IF(H3956="","",(S3956/S3956)&amp;":"&amp;ROUND(AI3956/S3956,2))</f>
        <v/>
      </c>
      <c r="S3956" s="144" t="str">
        <f t="shared" si="737"/>
        <v/>
      </c>
      <c r="T3956" s="145" t="str">
        <f t="shared" si="738"/>
        <v/>
      </c>
      <c r="U3956" s="118"/>
      <c r="V3956" s="145" t="str">
        <f t="shared" si="739"/>
        <v/>
      </c>
      <c r="W3956" s="144" t="str">
        <f t="shared" si="740"/>
        <v/>
      </c>
      <c r="X3956" s="146" t="str">
        <f>IF(C3956="","",IF(OR(C3956="Trade",C3956="Multi Position"),(X3955+V3956),IF(C3956="Deposit",(X3955+AE3956),IF(C3956="Withdrawal",(X3955-AE3956)))))</f>
        <v/>
      </c>
      <c r="Y3956" s="145" t="str">
        <f t="shared" si="741"/>
        <v/>
      </c>
      <c r="Z3956" s="118"/>
      <c r="AA3956" s="118"/>
      <c r="AB3956" s="118"/>
      <c r="AC3956" s="118"/>
      <c r="AD3956" s="118"/>
      <c r="AE3956" s="139"/>
      <c r="AF3956" s="118"/>
      <c r="AG3956" s="118"/>
      <c r="AH3956" s="147" t="str">
        <f t="shared" si="742"/>
        <v/>
      </c>
      <c r="AI3956" s="147" t="str">
        <f t="shared" si="743"/>
        <v/>
      </c>
      <c r="AJ3956" s="148" t="str">
        <f t="shared" si="732"/>
        <v/>
      </c>
      <c r="AK3956" s="148" t="str">
        <f t="shared" si="733"/>
        <v/>
      </c>
      <c r="AL3956" s="147" t="str">
        <f t="shared" si="734"/>
        <v/>
      </c>
      <c r="AM3956" s="147" t="str">
        <f t="shared" si="735"/>
        <v/>
      </c>
      <c r="AN3956" s="147" t="str">
        <f t="shared" si="736"/>
        <v/>
      </c>
      <c r="AO3956" s="118"/>
    </row>
    <row r="3957" spans="1:41">
      <c r="A3957" s="118"/>
      <c r="B3957" s="118"/>
      <c r="C3957" s="118"/>
      <c r="D3957" s="118"/>
      <c r="E3957" s="118"/>
      <c r="F3957" s="118"/>
      <c r="G3957" s="118"/>
      <c r="H3957" s="118"/>
      <c r="I3957" s="118"/>
      <c r="J3957" s="118"/>
      <c r="K3957" s="118"/>
      <c r="L3957" s="118"/>
      <c r="M3957" s="118"/>
      <c r="N3957" s="118"/>
      <c r="O3957" s="143" t="str">
        <f>IF(H3957="","",(S3957/S3957)&amp;":"&amp;ROUND(AH3957/S3957,2))</f>
        <v/>
      </c>
      <c r="P3957" s="118"/>
      <c r="Q3957" s="118"/>
      <c r="R3957" s="143" t="str">
        <f>IF(H3957="","",(S3957/S3957)&amp;":"&amp;ROUND(AI3957/S3957,2))</f>
        <v/>
      </c>
      <c r="S3957" s="144" t="str">
        <f t="shared" si="737"/>
        <v/>
      </c>
      <c r="T3957" s="145" t="str">
        <f t="shared" si="738"/>
        <v/>
      </c>
      <c r="U3957" s="118"/>
      <c r="V3957" s="145" t="str">
        <f t="shared" si="739"/>
        <v/>
      </c>
      <c r="W3957" s="144" t="str">
        <f t="shared" si="740"/>
        <v/>
      </c>
      <c r="X3957" s="146" t="str">
        <f>IF(C3957="","",IF(OR(C3957="Trade",C3957="Multi Position"),(X3956+V3957),IF(C3957="Deposit",(X3956+AE3957),IF(C3957="Withdrawal",(X3956-AE3957)))))</f>
        <v/>
      </c>
      <c r="Y3957" s="145" t="str">
        <f t="shared" si="741"/>
        <v/>
      </c>
      <c r="Z3957" s="118"/>
      <c r="AA3957" s="118"/>
      <c r="AB3957" s="118"/>
      <c r="AC3957" s="118"/>
      <c r="AD3957" s="118"/>
      <c r="AE3957" s="139"/>
      <c r="AF3957" s="118"/>
      <c r="AG3957" s="118"/>
      <c r="AH3957" s="147" t="str">
        <f t="shared" si="742"/>
        <v/>
      </c>
      <c r="AI3957" s="147" t="str">
        <f t="shared" si="743"/>
        <v/>
      </c>
      <c r="AJ3957" s="148" t="str">
        <f t="shared" si="732"/>
        <v/>
      </c>
      <c r="AK3957" s="148" t="str">
        <f t="shared" si="733"/>
        <v/>
      </c>
      <c r="AL3957" s="147" t="str">
        <f t="shared" si="734"/>
        <v/>
      </c>
      <c r="AM3957" s="147" t="str">
        <f t="shared" si="735"/>
        <v/>
      </c>
      <c r="AN3957" s="147" t="str">
        <f t="shared" si="736"/>
        <v/>
      </c>
      <c r="AO3957" s="118"/>
    </row>
    <row r="3958" spans="1:41">
      <c r="A3958" s="118"/>
      <c r="B3958" s="118"/>
      <c r="C3958" s="118"/>
      <c r="D3958" s="118"/>
      <c r="E3958" s="118"/>
      <c r="F3958" s="118"/>
      <c r="G3958" s="118"/>
      <c r="H3958" s="118"/>
      <c r="I3958" s="118"/>
      <c r="J3958" s="118"/>
      <c r="K3958" s="118"/>
      <c r="L3958" s="118"/>
      <c r="M3958" s="118"/>
      <c r="N3958" s="118"/>
      <c r="O3958" s="143" t="str">
        <f>IF(H3958="","",(S3958/S3958)&amp;":"&amp;ROUND(AH3958/S3958,2))</f>
        <v/>
      </c>
      <c r="P3958" s="118"/>
      <c r="Q3958" s="118"/>
      <c r="R3958" s="143" t="str">
        <f>IF(H3958="","",(S3958/S3958)&amp;":"&amp;ROUND(AI3958/S3958,2))</f>
        <v/>
      </c>
      <c r="S3958" s="144" t="str">
        <f t="shared" si="737"/>
        <v/>
      </c>
      <c r="T3958" s="145" t="str">
        <f t="shared" si="738"/>
        <v/>
      </c>
      <c r="U3958" s="118"/>
      <c r="V3958" s="145" t="str">
        <f t="shared" si="739"/>
        <v/>
      </c>
      <c r="W3958" s="144" t="str">
        <f t="shared" si="740"/>
        <v/>
      </c>
      <c r="X3958" s="146" t="str">
        <f>IF(C3958="","",IF(OR(C3958="Trade",C3958="Multi Position"),(X3957+V3958),IF(C3958="Deposit",(X3957+AE3958),IF(C3958="Withdrawal",(X3957-AE3958)))))</f>
        <v/>
      </c>
      <c r="Y3958" s="145" t="str">
        <f t="shared" si="741"/>
        <v/>
      </c>
      <c r="Z3958" s="118"/>
      <c r="AA3958" s="118"/>
      <c r="AB3958" s="118"/>
      <c r="AC3958" s="118"/>
      <c r="AD3958" s="118"/>
      <c r="AE3958" s="139"/>
      <c r="AF3958" s="118"/>
      <c r="AG3958" s="118"/>
      <c r="AH3958" s="147" t="str">
        <f t="shared" si="742"/>
        <v/>
      </c>
      <c r="AI3958" s="147" t="str">
        <f t="shared" si="743"/>
        <v/>
      </c>
      <c r="AJ3958" s="148" t="str">
        <f t="shared" si="732"/>
        <v/>
      </c>
      <c r="AK3958" s="148" t="str">
        <f t="shared" si="733"/>
        <v/>
      </c>
      <c r="AL3958" s="147" t="str">
        <f t="shared" si="734"/>
        <v/>
      </c>
      <c r="AM3958" s="147" t="str">
        <f t="shared" si="735"/>
        <v/>
      </c>
      <c r="AN3958" s="147" t="str">
        <f t="shared" si="736"/>
        <v/>
      </c>
      <c r="AO3958" s="118"/>
    </row>
    <row r="3959" spans="1:41">
      <c r="A3959" s="118"/>
      <c r="B3959" s="118"/>
      <c r="C3959" s="118"/>
      <c r="D3959" s="118"/>
      <c r="E3959" s="118"/>
      <c r="F3959" s="118"/>
      <c r="G3959" s="118"/>
      <c r="H3959" s="118"/>
      <c r="I3959" s="118"/>
      <c r="J3959" s="118"/>
      <c r="K3959" s="118"/>
      <c r="L3959" s="118"/>
      <c r="M3959" s="118"/>
      <c r="N3959" s="118"/>
      <c r="O3959" s="143" t="str">
        <f>IF(H3959="","",(S3959/S3959)&amp;":"&amp;ROUND(AH3959/S3959,2))</f>
        <v/>
      </c>
      <c r="P3959" s="118"/>
      <c r="Q3959" s="118"/>
      <c r="R3959" s="143" t="str">
        <f>IF(H3959="","",(S3959/S3959)&amp;":"&amp;ROUND(AI3959/S3959,2))</f>
        <v/>
      </c>
      <c r="S3959" s="144" t="str">
        <f t="shared" si="737"/>
        <v/>
      </c>
      <c r="T3959" s="145" t="str">
        <f t="shared" si="738"/>
        <v/>
      </c>
      <c r="U3959" s="118"/>
      <c r="V3959" s="145" t="str">
        <f t="shared" si="739"/>
        <v/>
      </c>
      <c r="W3959" s="144" t="str">
        <f t="shared" si="740"/>
        <v/>
      </c>
      <c r="X3959" s="146" t="str">
        <f>IF(C3959="","",IF(OR(C3959="Trade",C3959="Multi Position"),(X3958+V3959),IF(C3959="Deposit",(X3958+AE3959),IF(C3959="Withdrawal",(X3958-AE3959)))))</f>
        <v/>
      </c>
      <c r="Y3959" s="145" t="str">
        <f t="shared" si="741"/>
        <v/>
      </c>
      <c r="Z3959" s="118"/>
      <c r="AA3959" s="118"/>
      <c r="AB3959" s="118"/>
      <c r="AC3959" s="118"/>
      <c r="AD3959" s="118"/>
      <c r="AE3959" s="139"/>
      <c r="AF3959" s="118"/>
      <c r="AG3959" s="118"/>
      <c r="AH3959" s="147" t="str">
        <f t="shared" si="742"/>
        <v/>
      </c>
      <c r="AI3959" s="147" t="str">
        <f t="shared" si="743"/>
        <v/>
      </c>
      <c r="AJ3959" s="148" t="str">
        <f t="shared" si="732"/>
        <v/>
      </c>
      <c r="AK3959" s="148" t="str">
        <f t="shared" si="733"/>
        <v/>
      </c>
      <c r="AL3959" s="147" t="str">
        <f t="shared" si="734"/>
        <v/>
      </c>
      <c r="AM3959" s="147" t="str">
        <f t="shared" si="735"/>
        <v/>
      </c>
      <c r="AN3959" s="147" t="str">
        <f t="shared" si="736"/>
        <v/>
      </c>
      <c r="AO3959" s="118"/>
    </row>
    <row r="3960" spans="1:41">
      <c r="A3960" s="118"/>
      <c r="B3960" s="118"/>
      <c r="C3960" s="118"/>
      <c r="D3960" s="118"/>
      <c r="E3960" s="118"/>
      <c r="F3960" s="118"/>
      <c r="G3960" s="118"/>
      <c r="H3960" s="118"/>
      <c r="I3960" s="118"/>
      <c r="J3960" s="118"/>
      <c r="K3960" s="118"/>
      <c r="L3960" s="118"/>
      <c r="M3960" s="118"/>
      <c r="N3960" s="118"/>
      <c r="O3960" s="143" t="str">
        <f>IF(H3960="","",(S3960/S3960)&amp;":"&amp;ROUND(AH3960/S3960,2))</f>
        <v/>
      </c>
      <c r="P3960" s="118"/>
      <c r="Q3960" s="118"/>
      <c r="R3960" s="143" t="str">
        <f>IF(H3960="","",(S3960/S3960)&amp;":"&amp;ROUND(AI3960/S3960,2))</f>
        <v/>
      </c>
      <c r="S3960" s="144" t="str">
        <f t="shared" si="737"/>
        <v/>
      </c>
      <c r="T3960" s="145" t="str">
        <f t="shared" si="738"/>
        <v/>
      </c>
      <c r="U3960" s="118"/>
      <c r="V3960" s="145" t="str">
        <f t="shared" si="739"/>
        <v/>
      </c>
      <c r="W3960" s="144" t="str">
        <f t="shared" si="740"/>
        <v/>
      </c>
      <c r="X3960" s="146" t="str">
        <f>IF(C3960="","",IF(OR(C3960="Trade",C3960="Multi Position"),(X3959+V3960),IF(C3960="Deposit",(X3959+AE3960),IF(C3960="Withdrawal",(X3959-AE3960)))))</f>
        <v/>
      </c>
      <c r="Y3960" s="145" t="str">
        <f t="shared" si="741"/>
        <v/>
      </c>
      <c r="Z3960" s="118"/>
      <c r="AA3960" s="118"/>
      <c r="AB3960" s="118"/>
      <c r="AC3960" s="118"/>
      <c r="AD3960" s="118"/>
      <c r="AE3960" s="139"/>
      <c r="AF3960" s="118"/>
      <c r="AG3960" s="118"/>
      <c r="AH3960" s="147" t="str">
        <f t="shared" si="742"/>
        <v/>
      </c>
      <c r="AI3960" s="147" t="str">
        <f t="shared" si="743"/>
        <v/>
      </c>
      <c r="AJ3960" s="148" t="str">
        <f t="shared" si="732"/>
        <v/>
      </c>
      <c r="AK3960" s="148" t="str">
        <f t="shared" si="733"/>
        <v/>
      </c>
      <c r="AL3960" s="147" t="str">
        <f t="shared" si="734"/>
        <v/>
      </c>
      <c r="AM3960" s="147" t="str">
        <f t="shared" si="735"/>
        <v/>
      </c>
      <c r="AN3960" s="147" t="str">
        <f t="shared" si="736"/>
        <v/>
      </c>
      <c r="AO3960" s="118"/>
    </row>
    <row r="3961" spans="1:41">
      <c r="A3961" s="118"/>
      <c r="B3961" s="118"/>
      <c r="C3961" s="118"/>
      <c r="D3961" s="118"/>
      <c r="E3961" s="118"/>
      <c r="F3961" s="118"/>
      <c r="G3961" s="118"/>
      <c r="H3961" s="118"/>
      <c r="I3961" s="118"/>
      <c r="J3961" s="118"/>
      <c r="K3961" s="118"/>
      <c r="L3961" s="118"/>
      <c r="M3961" s="118"/>
      <c r="N3961" s="118"/>
      <c r="O3961" s="143" t="str">
        <f>IF(H3961="","",(S3961/S3961)&amp;":"&amp;ROUND(AH3961/S3961,2))</f>
        <v/>
      </c>
      <c r="P3961" s="118"/>
      <c r="Q3961" s="118"/>
      <c r="R3961" s="143" t="str">
        <f>IF(H3961="","",(S3961/S3961)&amp;":"&amp;ROUND(AI3961/S3961,2))</f>
        <v/>
      </c>
      <c r="S3961" s="144" t="str">
        <f t="shared" si="737"/>
        <v/>
      </c>
      <c r="T3961" s="145" t="str">
        <f t="shared" si="738"/>
        <v/>
      </c>
      <c r="U3961" s="118"/>
      <c r="V3961" s="145" t="str">
        <f t="shared" si="739"/>
        <v/>
      </c>
      <c r="W3961" s="144" t="str">
        <f t="shared" si="740"/>
        <v/>
      </c>
      <c r="X3961" s="146" t="str">
        <f>IF(C3961="","",IF(OR(C3961="Trade",C3961="Multi Position"),(X3960+V3961),IF(C3961="Deposit",(X3960+AE3961),IF(C3961="Withdrawal",(X3960-AE3961)))))</f>
        <v/>
      </c>
      <c r="Y3961" s="145" t="str">
        <f t="shared" si="741"/>
        <v/>
      </c>
      <c r="Z3961" s="118"/>
      <c r="AA3961" s="118"/>
      <c r="AB3961" s="118"/>
      <c r="AC3961" s="118"/>
      <c r="AD3961" s="118"/>
      <c r="AE3961" s="139"/>
      <c r="AF3961" s="118"/>
      <c r="AG3961" s="118"/>
      <c r="AH3961" s="147" t="str">
        <f t="shared" si="742"/>
        <v/>
      </c>
      <c r="AI3961" s="147" t="str">
        <f t="shared" si="743"/>
        <v/>
      </c>
      <c r="AJ3961" s="148" t="str">
        <f t="shared" si="732"/>
        <v/>
      </c>
      <c r="AK3961" s="148" t="str">
        <f t="shared" si="733"/>
        <v/>
      </c>
      <c r="AL3961" s="147" t="str">
        <f t="shared" si="734"/>
        <v/>
      </c>
      <c r="AM3961" s="147" t="str">
        <f t="shared" si="735"/>
        <v/>
      </c>
      <c r="AN3961" s="147" t="str">
        <f t="shared" si="736"/>
        <v/>
      </c>
      <c r="AO3961" s="118"/>
    </row>
    <row r="3962" spans="1:41">
      <c r="A3962" s="118"/>
      <c r="B3962" s="118"/>
      <c r="C3962" s="118"/>
      <c r="D3962" s="118"/>
      <c r="E3962" s="118"/>
      <c r="F3962" s="118"/>
      <c r="G3962" s="118"/>
      <c r="H3962" s="118"/>
      <c r="I3962" s="118"/>
      <c r="J3962" s="118"/>
      <c r="K3962" s="118"/>
      <c r="L3962" s="118"/>
      <c r="M3962" s="118"/>
      <c r="N3962" s="118"/>
      <c r="O3962" s="143" t="str">
        <f>IF(H3962="","",(S3962/S3962)&amp;":"&amp;ROUND(AH3962/S3962,2))</f>
        <v/>
      </c>
      <c r="P3962" s="118"/>
      <c r="Q3962" s="118"/>
      <c r="R3962" s="143" t="str">
        <f>IF(H3962="","",(S3962/S3962)&amp;":"&amp;ROUND(AI3962/S3962,2))</f>
        <v/>
      </c>
      <c r="S3962" s="144" t="str">
        <f t="shared" si="737"/>
        <v/>
      </c>
      <c r="T3962" s="145" t="str">
        <f t="shared" si="738"/>
        <v/>
      </c>
      <c r="U3962" s="118"/>
      <c r="V3962" s="145" t="str">
        <f t="shared" si="739"/>
        <v/>
      </c>
      <c r="W3962" s="144" t="str">
        <f t="shared" si="740"/>
        <v/>
      </c>
      <c r="X3962" s="146" t="str">
        <f>IF(C3962="","",IF(OR(C3962="Trade",C3962="Multi Position"),(X3961+V3962),IF(C3962="Deposit",(X3961+AE3962),IF(C3962="Withdrawal",(X3961-AE3962)))))</f>
        <v/>
      </c>
      <c r="Y3962" s="145" t="str">
        <f t="shared" si="741"/>
        <v/>
      </c>
      <c r="Z3962" s="118"/>
      <c r="AA3962" s="118"/>
      <c r="AB3962" s="118"/>
      <c r="AC3962" s="118"/>
      <c r="AD3962" s="118"/>
      <c r="AE3962" s="139"/>
      <c r="AF3962" s="118"/>
      <c r="AG3962" s="118"/>
      <c r="AH3962" s="147" t="str">
        <f t="shared" si="742"/>
        <v/>
      </c>
      <c r="AI3962" s="147" t="str">
        <f t="shared" si="743"/>
        <v/>
      </c>
      <c r="AJ3962" s="148" t="str">
        <f t="shared" si="732"/>
        <v/>
      </c>
      <c r="AK3962" s="148" t="str">
        <f t="shared" si="733"/>
        <v/>
      </c>
      <c r="AL3962" s="147" t="str">
        <f t="shared" si="734"/>
        <v/>
      </c>
      <c r="AM3962" s="147" t="str">
        <f t="shared" si="735"/>
        <v/>
      </c>
      <c r="AN3962" s="147" t="str">
        <f t="shared" si="736"/>
        <v/>
      </c>
      <c r="AO3962" s="118"/>
    </row>
    <row r="3963" spans="1:41">
      <c r="A3963" s="118"/>
      <c r="B3963" s="118"/>
      <c r="C3963" s="118"/>
      <c r="D3963" s="118"/>
      <c r="E3963" s="118"/>
      <c r="F3963" s="118"/>
      <c r="G3963" s="118"/>
      <c r="H3963" s="118"/>
      <c r="I3963" s="118"/>
      <c r="J3963" s="118"/>
      <c r="K3963" s="118"/>
      <c r="L3963" s="118"/>
      <c r="M3963" s="118"/>
      <c r="N3963" s="118"/>
      <c r="O3963" s="143" t="str">
        <f>IF(H3963="","",(S3963/S3963)&amp;":"&amp;ROUND(AH3963/S3963,2))</f>
        <v/>
      </c>
      <c r="P3963" s="118"/>
      <c r="Q3963" s="118"/>
      <c r="R3963" s="143" t="str">
        <f>IF(H3963="","",(S3963/S3963)&amp;":"&amp;ROUND(AI3963/S3963,2))</f>
        <v/>
      </c>
      <c r="S3963" s="144" t="str">
        <f t="shared" si="737"/>
        <v/>
      </c>
      <c r="T3963" s="145" t="str">
        <f t="shared" si="738"/>
        <v/>
      </c>
      <c r="U3963" s="118"/>
      <c r="V3963" s="145" t="str">
        <f t="shared" si="739"/>
        <v/>
      </c>
      <c r="W3963" s="144" t="str">
        <f t="shared" si="740"/>
        <v/>
      </c>
      <c r="X3963" s="146" t="str">
        <f>IF(C3963="","",IF(OR(C3963="Trade",C3963="Multi Position"),(X3962+V3963),IF(C3963="Deposit",(X3962+AE3963),IF(C3963="Withdrawal",(X3962-AE3963)))))</f>
        <v/>
      </c>
      <c r="Y3963" s="145" t="str">
        <f t="shared" si="741"/>
        <v/>
      </c>
      <c r="Z3963" s="118"/>
      <c r="AA3963" s="118"/>
      <c r="AB3963" s="118"/>
      <c r="AC3963" s="118"/>
      <c r="AD3963" s="118"/>
      <c r="AE3963" s="139"/>
      <c r="AF3963" s="118"/>
      <c r="AG3963" s="118"/>
      <c r="AH3963" s="147" t="str">
        <f t="shared" si="742"/>
        <v/>
      </c>
      <c r="AI3963" s="147" t="str">
        <f t="shared" si="743"/>
        <v/>
      </c>
      <c r="AJ3963" s="148" t="str">
        <f t="shared" si="732"/>
        <v/>
      </c>
      <c r="AK3963" s="148" t="str">
        <f t="shared" si="733"/>
        <v/>
      </c>
      <c r="AL3963" s="147" t="str">
        <f t="shared" si="734"/>
        <v/>
      </c>
      <c r="AM3963" s="147" t="str">
        <f t="shared" si="735"/>
        <v/>
      </c>
      <c r="AN3963" s="147" t="str">
        <f t="shared" si="736"/>
        <v/>
      </c>
      <c r="AO3963" s="118"/>
    </row>
    <row r="3964" spans="1:41">
      <c r="A3964" s="118"/>
      <c r="B3964" s="118"/>
      <c r="C3964" s="118"/>
      <c r="D3964" s="118"/>
      <c r="E3964" s="118"/>
      <c r="F3964" s="118"/>
      <c r="G3964" s="118"/>
      <c r="H3964" s="118"/>
      <c r="I3964" s="118"/>
      <c r="J3964" s="118"/>
      <c r="K3964" s="118"/>
      <c r="L3964" s="118"/>
      <c r="M3964" s="118"/>
      <c r="N3964" s="118"/>
      <c r="O3964" s="143" t="str">
        <f>IF(H3964="","",(S3964/S3964)&amp;":"&amp;ROUND(AH3964/S3964,2))</f>
        <v/>
      </c>
      <c r="P3964" s="118"/>
      <c r="Q3964" s="118"/>
      <c r="R3964" s="143" t="str">
        <f>IF(H3964="","",(S3964/S3964)&amp;":"&amp;ROUND(AI3964/S3964,2))</f>
        <v/>
      </c>
      <c r="S3964" s="144" t="str">
        <f t="shared" si="737"/>
        <v/>
      </c>
      <c r="T3964" s="145" t="str">
        <f t="shared" si="738"/>
        <v/>
      </c>
      <c r="U3964" s="118"/>
      <c r="V3964" s="145" t="str">
        <f t="shared" si="739"/>
        <v/>
      </c>
      <c r="W3964" s="144" t="str">
        <f t="shared" si="740"/>
        <v/>
      </c>
      <c r="X3964" s="146" t="str">
        <f>IF(C3964="","",IF(OR(C3964="Trade",C3964="Multi Position"),(X3963+V3964),IF(C3964="Deposit",(X3963+AE3964),IF(C3964="Withdrawal",(X3963-AE3964)))))</f>
        <v/>
      </c>
      <c r="Y3964" s="145" t="str">
        <f t="shared" si="741"/>
        <v/>
      </c>
      <c r="Z3964" s="118"/>
      <c r="AA3964" s="118"/>
      <c r="AB3964" s="118"/>
      <c r="AC3964" s="118"/>
      <c r="AD3964" s="118"/>
      <c r="AE3964" s="139"/>
      <c r="AF3964" s="118"/>
      <c r="AG3964" s="118"/>
      <c r="AH3964" s="147" t="str">
        <f t="shared" si="742"/>
        <v/>
      </c>
      <c r="AI3964" s="147" t="str">
        <f t="shared" si="743"/>
        <v/>
      </c>
      <c r="AJ3964" s="148" t="str">
        <f t="shared" si="732"/>
        <v/>
      </c>
      <c r="AK3964" s="148" t="str">
        <f t="shared" si="733"/>
        <v/>
      </c>
      <c r="AL3964" s="147" t="str">
        <f t="shared" si="734"/>
        <v/>
      </c>
      <c r="AM3964" s="147" t="str">
        <f t="shared" si="735"/>
        <v/>
      </c>
      <c r="AN3964" s="147" t="str">
        <f t="shared" si="736"/>
        <v/>
      </c>
      <c r="AO3964" s="118"/>
    </row>
    <row r="3965" spans="1:41">
      <c r="A3965" s="118"/>
      <c r="B3965" s="118"/>
      <c r="C3965" s="118"/>
      <c r="D3965" s="118"/>
      <c r="E3965" s="118"/>
      <c r="F3965" s="118"/>
      <c r="G3965" s="118"/>
      <c r="H3965" s="118"/>
      <c r="I3965" s="118"/>
      <c r="J3965" s="118"/>
      <c r="K3965" s="118"/>
      <c r="L3965" s="118"/>
      <c r="M3965" s="118"/>
      <c r="N3965" s="118"/>
      <c r="O3965" s="143" t="str">
        <f>IF(H3965="","",(S3965/S3965)&amp;":"&amp;ROUND(AH3965/S3965,2))</f>
        <v/>
      </c>
      <c r="P3965" s="118"/>
      <c r="Q3965" s="118"/>
      <c r="R3965" s="143" t="str">
        <f>IF(H3965="","",(S3965/S3965)&amp;":"&amp;ROUND(AI3965/S3965,2))</f>
        <v/>
      </c>
      <c r="S3965" s="144" t="str">
        <f t="shared" si="737"/>
        <v/>
      </c>
      <c r="T3965" s="145" t="str">
        <f t="shared" si="738"/>
        <v/>
      </c>
      <c r="U3965" s="118"/>
      <c r="V3965" s="145" t="str">
        <f t="shared" si="739"/>
        <v/>
      </c>
      <c r="W3965" s="144" t="str">
        <f t="shared" si="740"/>
        <v/>
      </c>
      <c r="X3965" s="146" t="str">
        <f>IF(C3965="","",IF(OR(C3965="Trade",C3965="Multi Position"),(X3964+V3965),IF(C3965="Deposit",(X3964+AE3965),IF(C3965="Withdrawal",(X3964-AE3965)))))</f>
        <v/>
      </c>
      <c r="Y3965" s="145" t="str">
        <f t="shared" si="741"/>
        <v/>
      </c>
      <c r="Z3965" s="118"/>
      <c r="AA3965" s="118"/>
      <c r="AB3965" s="118"/>
      <c r="AC3965" s="118"/>
      <c r="AD3965" s="118"/>
      <c r="AE3965" s="139"/>
      <c r="AF3965" s="118"/>
      <c r="AG3965" s="118"/>
      <c r="AH3965" s="147" t="str">
        <f t="shared" si="742"/>
        <v/>
      </c>
      <c r="AI3965" s="147" t="str">
        <f t="shared" si="743"/>
        <v/>
      </c>
      <c r="AJ3965" s="148" t="str">
        <f t="shared" si="732"/>
        <v/>
      </c>
      <c r="AK3965" s="148" t="str">
        <f t="shared" si="733"/>
        <v/>
      </c>
      <c r="AL3965" s="147" t="str">
        <f t="shared" si="734"/>
        <v/>
      </c>
      <c r="AM3965" s="147" t="str">
        <f t="shared" si="735"/>
        <v/>
      </c>
      <c r="AN3965" s="147" t="str">
        <f t="shared" si="736"/>
        <v/>
      </c>
      <c r="AO3965" s="118"/>
    </row>
    <row r="3966" spans="1:41">
      <c r="A3966" s="118"/>
      <c r="B3966" s="118"/>
      <c r="C3966" s="118"/>
      <c r="D3966" s="118"/>
      <c r="E3966" s="118"/>
      <c r="F3966" s="118"/>
      <c r="G3966" s="118"/>
      <c r="H3966" s="118"/>
      <c r="I3966" s="118"/>
      <c r="J3966" s="118"/>
      <c r="K3966" s="118"/>
      <c r="L3966" s="118"/>
      <c r="M3966" s="118"/>
      <c r="N3966" s="118"/>
      <c r="O3966" s="143" t="str">
        <f>IF(H3966="","",(S3966/S3966)&amp;":"&amp;ROUND(AH3966/S3966,2))</f>
        <v/>
      </c>
      <c r="P3966" s="118"/>
      <c r="Q3966" s="118"/>
      <c r="R3966" s="143" t="str">
        <f>IF(H3966="","",(S3966/S3966)&amp;":"&amp;ROUND(AI3966/S3966,2))</f>
        <v/>
      </c>
      <c r="S3966" s="144" t="str">
        <f t="shared" si="737"/>
        <v/>
      </c>
      <c r="T3966" s="145" t="str">
        <f t="shared" si="738"/>
        <v/>
      </c>
      <c r="U3966" s="118"/>
      <c r="V3966" s="145" t="str">
        <f t="shared" si="739"/>
        <v/>
      </c>
      <c r="W3966" s="144" t="str">
        <f t="shared" si="740"/>
        <v/>
      </c>
      <c r="X3966" s="146" t="str">
        <f>IF(C3966="","",IF(OR(C3966="Trade",C3966="Multi Position"),(X3965+V3966),IF(C3966="Deposit",(X3965+AE3966),IF(C3966="Withdrawal",(X3965-AE3966)))))</f>
        <v/>
      </c>
      <c r="Y3966" s="145" t="str">
        <f t="shared" si="741"/>
        <v/>
      </c>
      <c r="Z3966" s="118"/>
      <c r="AA3966" s="118"/>
      <c r="AB3966" s="118"/>
      <c r="AC3966" s="118"/>
      <c r="AD3966" s="118"/>
      <c r="AE3966" s="139"/>
      <c r="AF3966" s="118"/>
      <c r="AG3966" s="118"/>
      <c r="AH3966" s="147" t="str">
        <f t="shared" si="742"/>
        <v/>
      </c>
      <c r="AI3966" s="147" t="str">
        <f t="shared" si="743"/>
        <v/>
      </c>
      <c r="AJ3966" s="148" t="str">
        <f t="shared" si="732"/>
        <v/>
      </c>
      <c r="AK3966" s="148" t="str">
        <f t="shared" si="733"/>
        <v/>
      </c>
      <c r="AL3966" s="147" t="str">
        <f t="shared" si="734"/>
        <v/>
      </c>
      <c r="AM3966" s="147" t="str">
        <f t="shared" si="735"/>
        <v/>
      </c>
      <c r="AN3966" s="147" t="str">
        <f t="shared" si="736"/>
        <v/>
      </c>
      <c r="AO3966" s="118"/>
    </row>
    <row r="3967" spans="1:41">
      <c r="A3967" s="118"/>
      <c r="B3967" s="118"/>
      <c r="C3967" s="118"/>
      <c r="D3967" s="118"/>
      <c r="E3967" s="118"/>
      <c r="F3967" s="118"/>
      <c r="G3967" s="118"/>
      <c r="H3967" s="118"/>
      <c r="I3967" s="118"/>
      <c r="J3967" s="118"/>
      <c r="K3967" s="118"/>
      <c r="L3967" s="118"/>
      <c r="M3967" s="118"/>
      <c r="N3967" s="118"/>
      <c r="O3967" s="143" t="str">
        <f>IF(H3967="","",(S3967/S3967)&amp;":"&amp;ROUND(AH3967/S3967,2))</f>
        <v/>
      </c>
      <c r="P3967" s="118"/>
      <c r="Q3967" s="118"/>
      <c r="R3967" s="143" t="str">
        <f>IF(H3967="","",(S3967/S3967)&amp;":"&amp;ROUND(AI3967/S3967,2))</f>
        <v/>
      </c>
      <c r="S3967" s="144" t="str">
        <f t="shared" si="737"/>
        <v/>
      </c>
      <c r="T3967" s="145" t="str">
        <f t="shared" si="738"/>
        <v/>
      </c>
      <c r="U3967" s="118"/>
      <c r="V3967" s="145" t="str">
        <f t="shared" si="739"/>
        <v/>
      </c>
      <c r="W3967" s="144" t="str">
        <f t="shared" si="740"/>
        <v/>
      </c>
      <c r="X3967" s="146" t="str">
        <f>IF(C3967="","",IF(OR(C3967="Trade",C3967="Multi Position"),(X3966+V3967),IF(C3967="Deposit",(X3966+AE3967),IF(C3967="Withdrawal",(X3966-AE3967)))))</f>
        <v/>
      </c>
      <c r="Y3967" s="145" t="str">
        <f t="shared" si="741"/>
        <v/>
      </c>
      <c r="Z3967" s="118"/>
      <c r="AA3967" s="118"/>
      <c r="AB3967" s="118"/>
      <c r="AC3967" s="118"/>
      <c r="AD3967" s="118"/>
      <c r="AE3967" s="139"/>
      <c r="AF3967" s="118"/>
      <c r="AG3967" s="118"/>
      <c r="AH3967" s="147" t="str">
        <f t="shared" si="742"/>
        <v/>
      </c>
      <c r="AI3967" s="147" t="str">
        <f t="shared" si="743"/>
        <v/>
      </c>
      <c r="AJ3967" s="148" t="str">
        <f t="shared" si="732"/>
        <v/>
      </c>
      <c r="AK3967" s="148" t="str">
        <f t="shared" si="733"/>
        <v/>
      </c>
      <c r="AL3967" s="147" t="str">
        <f t="shared" si="734"/>
        <v/>
      </c>
      <c r="AM3967" s="147" t="str">
        <f t="shared" si="735"/>
        <v/>
      </c>
      <c r="AN3967" s="147" t="str">
        <f t="shared" si="736"/>
        <v/>
      </c>
      <c r="AO3967" s="118"/>
    </row>
    <row r="3968" spans="1:41">
      <c r="A3968" s="118"/>
      <c r="B3968" s="118"/>
      <c r="C3968" s="118"/>
      <c r="D3968" s="118"/>
      <c r="E3968" s="118"/>
      <c r="F3968" s="118"/>
      <c r="G3968" s="118"/>
      <c r="H3968" s="118"/>
      <c r="I3968" s="118"/>
      <c r="J3968" s="118"/>
      <c r="K3968" s="118"/>
      <c r="L3968" s="118"/>
      <c r="M3968" s="118"/>
      <c r="N3968" s="118"/>
      <c r="O3968" s="143" t="str">
        <f>IF(H3968="","",(S3968/S3968)&amp;":"&amp;ROUND(AH3968/S3968,2))</f>
        <v/>
      </c>
      <c r="P3968" s="118"/>
      <c r="Q3968" s="118"/>
      <c r="R3968" s="143" t="str">
        <f>IF(H3968="","",(S3968/S3968)&amp;":"&amp;ROUND(AI3968/S3968,2))</f>
        <v/>
      </c>
      <c r="S3968" s="144" t="str">
        <f t="shared" si="737"/>
        <v/>
      </c>
      <c r="T3968" s="145" t="str">
        <f t="shared" si="738"/>
        <v/>
      </c>
      <c r="U3968" s="118"/>
      <c r="V3968" s="145" t="str">
        <f t="shared" si="739"/>
        <v/>
      </c>
      <c r="W3968" s="144" t="str">
        <f t="shared" si="740"/>
        <v/>
      </c>
      <c r="X3968" s="146" t="str">
        <f>IF(C3968="","",IF(OR(C3968="Trade",C3968="Multi Position"),(X3967+V3968),IF(C3968="Deposit",(X3967+AE3968),IF(C3968="Withdrawal",(X3967-AE3968)))))</f>
        <v/>
      </c>
      <c r="Y3968" s="145" t="str">
        <f t="shared" si="741"/>
        <v/>
      </c>
      <c r="Z3968" s="118"/>
      <c r="AA3968" s="118"/>
      <c r="AB3968" s="118"/>
      <c r="AC3968" s="118"/>
      <c r="AD3968" s="118"/>
      <c r="AE3968" s="139"/>
      <c r="AF3968" s="118"/>
      <c r="AG3968" s="118"/>
      <c r="AH3968" s="147" t="str">
        <f t="shared" si="742"/>
        <v/>
      </c>
      <c r="AI3968" s="147" t="str">
        <f t="shared" si="743"/>
        <v/>
      </c>
      <c r="AJ3968" s="148" t="str">
        <f t="shared" si="732"/>
        <v/>
      </c>
      <c r="AK3968" s="148" t="str">
        <f t="shared" si="733"/>
        <v/>
      </c>
      <c r="AL3968" s="147" t="str">
        <f t="shared" si="734"/>
        <v/>
      </c>
      <c r="AM3968" s="147" t="str">
        <f t="shared" si="735"/>
        <v/>
      </c>
      <c r="AN3968" s="147" t="str">
        <f t="shared" si="736"/>
        <v/>
      </c>
      <c r="AO3968" s="118"/>
    </row>
    <row r="3969" spans="1:41">
      <c r="A3969" s="118"/>
      <c r="B3969" s="118"/>
      <c r="C3969" s="118"/>
      <c r="D3969" s="118"/>
      <c r="E3969" s="118"/>
      <c r="F3969" s="118"/>
      <c r="G3969" s="118"/>
      <c r="H3969" s="118"/>
      <c r="I3969" s="118"/>
      <c r="J3969" s="118"/>
      <c r="K3969" s="118"/>
      <c r="L3969" s="118"/>
      <c r="M3969" s="118"/>
      <c r="N3969" s="118"/>
      <c r="O3969" s="143" t="str">
        <f>IF(H3969="","",(S3969/S3969)&amp;":"&amp;ROUND(AH3969/S3969,2))</f>
        <v/>
      </c>
      <c r="P3969" s="118"/>
      <c r="Q3969" s="118"/>
      <c r="R3969" s="143" t="str">
        <f>IF(H3969="","",(S3969/S3969)&amp;":"&amp;ROUND(AI3969/S3969,2))</f>
        <v/>
      </c>
      <c r="S3969" s="144" t="str">
        <f t="shared" si="737"/>
        <v/>
      </c>
      <c r="T3969" s="145" t="str">
        <f t="shared" si="738"/>
        <v/>
      </c>
      <c r="U3969" s="118"/>
      <c r="V3969" s="145" t="str">
        <f t="shared" si="739"/>
        <v/>
      </c>
      <c r="W3969" s="144" t="str">
        <f t="shared" si="740"/>
        <v/>
      </c>
      <c r="X3969" s="146" t="str">
        <f>IF(C3969="","",IF(OR(C3969="Trade",C3969="Multi Position"),(X3968+V3969),IF(C3969="Deposit",(X3968+AE3969),IF(C3969="Withdrawal",(X3968-AE3969)))))</f>
        <v/>
      </c>
      <c r="Y3969" s="145" t="str">
        <f t="shared" si="741"/>
        <v/>
      </c>
      <c r="Z3969" s="118"/>
      <c r="AA3969" s="118"/>
      <c r="AB3969" s="118"/>
      <c r="AC3969" s="118"/>
      <c r="AD3969" s="118"/>
      <c r="AE3969" s="139"/>
      <c r="AF3969" s="118"/>
      <c r="AG3969" s="118"/>
      <c r="AH3969" s="147" t="str">
        <f t="shared" si="742"/>
        <v/>
      </c>
      <c r="AI3969" s="147" t="str">
        <f t="shared" si="743"/>
        <v/>
      </c>
      <c r="AJ3969" s="148" t="str">
        <f t="shared" si="732"/>
        <v/>
      </c>
      <c r="AK3969" s="148" t="str">
        <f t="shared" si="733"/>
        <v/>
      </c>
      <c r="AL3969" s="147" t="str">
        <f t="shared" si="734"/>
        <v/>
      </c>
      <c r="AM3969" s="147" t="str">
        <f t="shared" si="735"/>
        <v/>
      </c>
      <c r="AN3969" s="147" t="str">
        <f t="shared" si="736"/>
        <v/>
      </c>
      <c r="AO3969" s="118"/>
    </row>
    <row r="3970" spans="1:41">
      <c r="A3970" s="118"/>
      <c r="B3970" s="118"/>
      <c r="C3970" s="118"/>
      <c r="D3970" s="118"/>
      <c r="E3970" s="118"/>
      <c r="F3970" s="118"/>
      <c r="G3970" s="118"/>
      <c r="H3970" s="118"/>
      <c r="I3970" s="118"/>
      <c r="J3970" s="118"/>
      <c r="K3970" s="118"/>
      <c r="L3970" s="118"/>
      <c r="M3970" s="118"/>
      <c r="N3970" s="118"/>
      <c r="O3970" s="143" t="str">
        <f>IF(H3970="","",(S3970/S3970)&amp;":"&amp;ROUND(AH3970/S3970,2))</f>
        <v/>
      </c>
      <c r="P3970" s="118"/>
      <c r="Q3970" s="118"/>
      <c r="R3970" s="143" t="str">
        <f>IF(H3970="","",(S3970/S3970)&amp;":"&amp;ROUND(AI3970/S3970,2))</f>
        <v/>
      </c>
      <c r="S3970" s="144" t="str">
        <f t="shared" si="737"/>
        <v/>
      </c>
      <c r="T3970" s="145" t="str">
        <f t="shared" si="738"/>
        <v/>
      </c>
      <c r="U3970" s="118"/>
      <c r="V3970" s="145" t="str">
        <f t="shared" si="739"/>
        <v/>
      </c>
      <c r="W3970" s="144" t="str">
        <f t="shared" si="740"/>
        <v/>
      </c>
      <c r="X3970" s="146" t="str">
        <f>IF(C3970="","",IF(OR(C3970="Trade",C3970="Multi Position"),(X3969+V3970),IF(C3970="Deposit",(X3969+AE3970),IF(C3970="Withdrawal",(X3969-AE3970)))))</f>
        <v/>
      </c>
      <c r="Y3970" s="145" t="str">
        <f t="shared" si="741"/>
        <v/>
      </c>
      <c r="Z3970" s="118"/>
      <c r="AA3970" s="118"/>
      <c r="AB3970" s="118"/>
      <c r="AC3970" s="118"/>
      <c r="AD3970" s="118"/>
      <c r="AE3970" s="139"/>
      <c r="AF3970" s="118"/>
      <c r="AG3970" s="118"/>
      <c r="AH3970" s="147" t="str">
        <f t="shared" si="742"/>
        <v/>
      </c>
      <c r="AI3970" s="147" t="str">
        <f t="shared" si="743"/>
        <v/>
      </c>
      <c r="AJ3970" s="148" t="str">
        <f t="shared" si="732"/>
        <v/>
      </c>
      <c r="AK3970" s="148" t="str">
        <f t="shared" si="733"/>
        <v/>
      </c>
      <c r="AL3970" s="147" t="str">
        <f t="shared" si="734"/>
        <v/>
      </c>
      <c r="AM3970" s="147" t="str">
        <f t="shared" si="735"/>
        <v/>
      </c>
      <c r="AN3970" s="147" t="str">
        <f t="shared" si="736"/>
        <v/>
      </c>
      <c r="AO3970" s="118"/>
    </row>
    <row r="3971" spans="1:41">
      <c r="A3971" s="118"/>
      <c r="B3971" s="118"/>
      <c r="C3971" s="118"/>
      <c r="D3971" s="118"/>
      <c r="E3971" s="118"/>
      <c r="F3971" s="118"/>
      <c r="G3971" s="118"/>
      <c r="H3971" s="118"/>
      <c r="I3971" s="118"/>
      <c r="J3971" s="118"/>
      <c r="K3971" s="118"/>
      <c r="L3971" s="118"/>
      <c r="M3971" s="118"/>
      <c r="N3971" s="118"/>
      <c r="O3971" s="143" t="str">
        <f>IF(H3971="","",(S3971/S3971)&amp;":"&amp;ROUND(AH3971/S3971,2))</f>
        <v/>
      </c>
      <c r="P3971" s="118"/>
      <c r="Q3971" s="118"/>
      <c r="R3971" s="143" t="str">
        <f>IF(H3971="","",(S3971/S3971)&amp;":"&amp;ROUND(AI3971/S3971,2))</f>
        <v/>
      </c>
      <c r="S3971" s="144" t="str">
        <f t="shared" si="737"/>
        <v/>
      </c>
      <c r="T3971" s="145" t="str">
        <f t="shared" si="738"/>
        <v/>
      </c>
      <c r="U3971" s="118"/>
      <c r="V3971" s="145" t="str">
        <f t="shared" si="739"/>
        <v/>
      </c>
      <c r="W3971" s="144" t="str">
        <f t="shared" si="740"/>
        <v/>
      </c>
      <c r="X3971" s="146" t="str">
        <f>IF(C3971="","",IF(OR(C3971="Trade",C3971="Multi Position"),(X3970+V3971),IF(C3971="Deposit",(X3970+AE3971),IF(C3971="Withdrawal",(X3970-AE3971)))))</f>
        <v/>
      </c>
      <c r="Y3971" s="145" t="str">
        <f t="shared" si="741"/>
        <v/>
      </c>
      <c r="Z3971" s="118"/>
      <c r="AA3971" s="118"/>
      <c r="AB3971" s="118"/>
      <c r="AC3971" s="118"/>
      <c r="AD3971" s="118"/>
      <c r="AE3971" s="139"/>
      <c r="AF3971" s="118"/>
      <c r="AG3971" s="118"/>
      <c r="AH3971" s="147" t="str">
        <f t="shared" si="742"/>
        <v/>
      </c>
      <c r="AI3971" s="147" t="str">
        <f t="shared" si="743"/>
        <v/>
      </c>
      <c r="AJ3971" s="148" t="str">
        <f t="shared" si="732"/>
        <v/>
      </c>
      <c r="AK3971" s="148" t="str">
        <f t="shared" si="733"/>
        <v/>
      </c>
      <c r="AL3971" s="147" t="str">
        <f t="shared" si="734"/>
        <v/>
      </c>
      <c r="AM3971" s="147" t="str">
        <f t="shared" si="735"/>
        <v/>
      </c>
      <c r="AN3971" s="147" t="str">
        <f t="shared" si="736"/>
        <v/>
      </c>
      <c r="AO3971" s="118"/>
    </row>
    <row r="3972" spans="1:41">
      <c r="A3972" s="118"/>
      <c r="B3972" s="118"/>
      <c r="C3972" s="118"/>
      <c r="D3972" s="118"/>
      <c r="E3972" s="118"/>
      <c r="F3972" s="118"/>
      <c r="G3972" s="118"/>
      <c r="H3972" s="118"/>
      <c r="I3972" s="118"/>
      <c r="J3972" s="118"/>
      <c r="K3972" s="118"/>
      <c r="L3972" s="118"/>
      <c r="M3972" s="118"/>
      <c r="N3972" s="118"/>
      <c r="O3972" s="143" t="str">
        <f>IF(H3972="","",(S3972/S3972)&amp;":"&amp;ROUND(AH3972/S3972,2))</f>
        <v/>
      </c>
      <c r="P3972" s="118"/>
      <c r="Q3972" s="118"/>
      <c r="R3972" s="143" t="str">
        <f>IF(H3972="","",(S3972/S3972)&amp;":"&amp;ROUND(AI3972/S3972,2))</f>
        <v/>
      </c>
      <c r="S3972" s="144" t="str">
        <f t="shared" si="737"/>
        <v/>
      </c>
      <c r="T3972" s="145" t="str">
        <f t="shared" si="738"/>
        <v/>
      </c>
      <c r="U3972" s="118"/>
      <c r="V3972" s="145" t="str">
        <f t="shared" si="739"/>
        <v/>
      </c>
      <c r="W3972" s="144" t="str">
        <f t="shared" si="740"/>
        <v/>
      </c>
      <c r="X3972" s="146" t="str">
        <f>IF(C3972="","",IF(OR(C3972="Trade",C3972="Multi Position"),(X3971+V3972),IF(C3972="Deposit",(X3971+AE3972),IF(C3972="Withdrawal",(X3971-AE3972)))))</f>
        <v/>
      </c>
      <c r="Y3972" s="145" t="str">
        <f t="shared" si="741"/>
        <v/>
      </c>
      <c r="Z3972" s="118"/>
      <c r="AA3972" s="118"/>
      <c r="AB3972" s="118"/>
      <c r="AC3972" s="118"/>
      <c r="AD3972" s="118"/>
      <c r="AE3972" s="139"/>
      <c r="AF3972" s="118"/>
      <c r="AG3972" s="118"/>
      <c r="AH3972" s="147" t="str">
        <f t="shared" si="742"/>
        <v/>
      </c>
      <c r="AI3972" s="147" t="str">
        <f t="shared" si="743"/>
        <v/>
      </c>
      <c r="AJ3972" s="148" t="str">
        <f t="shared" si="732"/>
        <v/>
      </c>
      <c r="AK3972" s="148" t="str">
        <f t="shared" si="733"/>
        <v/>
      </c>
      <c r="AL3972" s="147" t="str">
        <f t="shared" si="734"/>
        <v/>
      </c>
      <c r="AM3972" s="147" t="str">
        <f t="shared" si="735"/>
        <v/>
      </c>
      <c r="AN3972" s="147" t="str">
        <f t="shared" si="736"/>
        <v/>
      </c>
      <c r="AO3972" s="118"/>
    </row>
    <row r="3973" spans="1:41">
      <c r="A3973" s="118"/>
      <c r="B3973" s="118"/>
      <c r="C3973" s="118"/>
      <c r="D3973" s="118"/>
      <c r="E3973" s="118"/>
      <c r="F3973" s="118"/>
      <c r="G3973" s="118"/>
      <c r="H3973" s="118"/>
      <c r="I3973" s="118"/>
      <c r="J3973" s="118"/>
      <c r="K3973" s="118"/>
      <c r="L3973" s="118"/>
      <c r="M3973" s="118"/>
      <c r="N3973" s="118"/>
      <c r="O3973" s="143" t="str">
        <f>IF(H3973="","",(S3973/S3973)&amp;":"&amp;ROUND(AH3973/S3973,2))</f>
        <v/>
      </c>
      <c r="P3973" s="118"/>
      <c r="Q3973" s="118"/>
      <c r="R3973" s="143" t="str">
        <f>IF(H3973="","",(S3973/S3973)&amp;":"&amp;ROUND(AI3973/S3973,2))</f>
        <v/>
      </c>
      <c r="S3973" s="144" t="str">
        <f t="shared" si="737"/>
        <v/>
      </c>
      <c r="T3973" s="145" t="str">
        <f t="shared" si="738"/>
        <v/>
      </c>
      <c r="U3973" s="118"/>
      <c r="V3973" s="145" t="str">
        <f t="shared" si="739"/>
        <v/>
      </c>
      <c r="W3973" s="144" t="str">
        <f t="shared" si="740"/>
        <v/>
      </c>
      <c r="X3973" s="146" t="str">
        <f>IF(C3973="","",IF(OR(C3973="Trade",C3973="Multi Position"),(X3972+V3973),IF(C3973="Deposit",(X3972+AE3973),IF(C3973="Withdrawal",(X3972-AE3973)))))</f>
        <v/>
      </c>
      <c r="Y3973" s="145" t="str">
        <f t="shared" si="741"/>
        <v/>
      </c>
      <c r="Z3973" s="118"/>
      <c r="AA3973" s="118"/>
      <c r="AB3973" s="118"/>
      <c r="AC3973" s="118"/>
      <c r="AD3973" s="118"/>
      <c r="AE3973" s="139"/>
      <c r="AF3973" s="118"/>
      <c r="AG3973" s="118"/>
      <c r="AH3973" s="147" t="str">
        <f t="shared" si="742"/>
        <v/>
      </c>
      <c r="AI3973" s="147" t="str">
        <f t="shared" si="743"/>
        <v/>
      </c>
      <c r="AJ3973" s="148" t="str">
        <f t="shared" si="732"/>
        <v/>
      </c>
      <c r="AK3973" s="148" t="str">
        <f t="shared" si="733"/>
        <v/>
      </c>
      <c r="AL3973" s="147" t="str">
        <f t="shared" si="734"/>
        <v/>
      </c>
      <c r="AM3973" s="147" t="str">
        <f t="shared" si="735"/>
        <v/>
      </c>
      <c r="AN3973" s="147" t="str">
        <f t="shared" si="736"/>
        <v/>
      </c>
      <c r="AO3973" s="118"/>
    </row>
    <row r="3974" spans="1:41">
      <c r="A3974" s="118"/>
      <c r="B3974" s="118"/>
      <c r="C3974" s="118"/>
      <c r="D3974" s="118"/>
      <c r="E3974" s="118"/>
      <c r="F3974" s="118"/>
      <c r="G3974" s="118"/>
      <c r="H3974" s="118"/>
      <c r="I3974" s="118"/>
      <c r="J3974" s="118"/>
      <c r="K3974" s="118"/>
      <c r="L3974" s="118"/>
      <c r="M3974" s="118"/>
      <c r="N3974" s="118"/>
      <c r="O3974" s="143" t="str">
        <f>IF(H3974="","",(S3974/S3974)&amp;":"&amp;ROUND(AH3974/S3974,2))</f>
        <v/>
      </c>
      <c r="P3974" s="118"/>
      <c r="Q3974" s="118"/>
      <c r="R3974" s="143" t="str">
        <f>IF(H3974="","",(S3974/S3974)&amp;":"&amp;ROUND(AI3974/S3974,2))</f>
        <v/>
      </c>
      <c r="S3974" s="144" t="str">
        <f t="shared" si="737"/>
        <v/>
      </c>
      <c r="T3974" s="145" t="str">
        <f t="shared" si="738"/>
        <v/>
      </c>
      <c r="U3974" s="118"/>
      <c r="V3974" s="145" t="str">
        <f t="shared" si="739"/>
        <v/>
      </c>
      <c r="W3974" s="144" t="str">
        <f t="shared" si="740"/>
        <v/>
      </c>
      <c r="X3974" s="146" t="str">
        <f>IF(C3974="","",IF(OR(C3974="Trade",C3974="Multi Position"),(X3973+V3974),IF(C3974="Deposit",(X3973+AE3974),IF(C3974="Withdrawal",(X3973-AE3974)))))</f>
        <v/>
      </c>
      <c r="Y3974" s="145" t="str">
        <f t="shared" si="741"/>
        <v/>
      </c>
      <c r="Z3974" s="118"/>
      <c r="AA3974" s="118"/>
      <c r="AB3974" s="118"/>
      <c r="AC3974" s="118"/>
      <c r="AD3974" s="118"/>
      <c r="AE3974" s="139"/>
      <c r="AF3974" s="118"/>
      <c r="AG3974" s="118"/>
      <c r="AH3974" s="147" t="str">
        <f t="shared" si="742"/>
        <v/>
      </c>
      <c r="AI3974" s="147" t="str">
        <f t="shared" si="743"/>
        <v/>
      </c>
      <c r="AJ3974" s="148" t="str">
        <f t="shared" si="732"/>
        <v/>
      </c>
      <c r="AK3974" s="148" t="str">
        <f t="shared" si="733"/>
        <v/>
      </c>
      <c r="AL3974" s="147" t="str">
        <f t="shared" si="734"/>
        <v/>
      </c>
      <c r="AM3974" s="147" t="str">
        <f t="shared" si="735"/>
        <v/>
      </c>
      <c r="AN3974" s="147" t="str">
        <f t="shared" si="736"/>
        <v/>
      </c>
      <c r="AO3974" s="118"/>
    </row>
    <row r="3975" spans="1:41">
      <c r="A3975" s="118"/>
      <c r="B3975" s="118"/>
      <c r="C3975" s="118"/>
      <c r="D3975" s="118"/>
      <c r="E3975" s="118"/>
      <c r="F3975" s="118"/>
      <c r="G3975" s="118"/>
      <c r="H3975" s="118"/>
      <c r="I3975" s="118"/>
      <c r="J3975" s="118"/>
      <c r="K3975" s="118"/>
      <c r="L3975" s="118"/>
      <c r="M3975" s="118"/>
      <c r="N3975" s="118"/>
      <c r="O3975" s="143" t="str">
        <f>IF(H3975="","",(S3975/S3975)&amp;":"&amp;ROUND(AH3975/S3975,2))</f>
        <v/>
      </c>
      <c r="P3975" s="118"/>
      <c r="Q3975" s="118"/>
      <c r="R3975" s="143" t="str">
        <f>IF(H3975="","",(S3975/S3975)&amp;":"&amp;ROUND(AI3975/S3975,2))</f>
        <v/>
      </c>
      <c r="S3975" s="144" t="str">
        <f t="shared" si="737"/>
        <v/>
      </c>
      <c r="T3975" s="145" t="str">
        <f t="shared" si="738"/>
        <v/>
      </c>
      <c r="U3975" s="118"/>
      <c r="V3975" s="145" t="str">
        <f t="shared" si="739"/>
        <v/>
      </c>
      <c r="W3975" s="144" t="str">
        <f t="shared" si="740"/>
        <v/>
      </c>
      <c r="X3975" s="146" t="str">
        <f>IF(C3975="","",IF(OR(C3975="Trade",C3975="Multi Position"),(X3974+V3975),IF(C3975="Deposit",(X3974+AE3975),IF(C3975="Withdrawal",(X3974-AE3975)))))</f>
        <v/>
      </c>
      <c r="Y3975" s="145" t="str">
        <f t="shared" si="741"/>
        <v/>
      </c>
      <c r="Z3975" s="118"/>
      <c r="AA3975" s="118"/>
      <c r="AB3975" s="118"/>
      <c r="AC3975" s="118"/>
      <c r="AD3975" s="118"/>
      <c r="AE3975" s="139"/>
      <c r="AF3975" s="118"/>
      <c r="AG3975" s="118"/>
      <c r="AH3975" s="147" t="str">
        <f t="shared" si="742"/>
        <v/>
      </c>
      <c r="AI3975" s="147" t="str">
        <f t="shared" si="743"/>
        <v/>
      </c>
      <c r="AJ3975" s="148" t="str">
        <f t="shared" si="732"/>
        <v/>
      </c>
      <c r="AK3975" s="148" t="str">
        <f t="shared" si="733"/>
        <v/>
      </c>
      <c r="AL3975" s="147" t="str">
        <f t="shared" si="734"/>
        <v/>
      </c>
      <c r="AM3975" s="147" t="str">
        <f t="shared" si="735"/>
        <v/>
      </c>
      <c r="AN3975" s="147" t="str">
        <f t="shared" si="736"/>
        <v/>
      </c>
      <c r="AO3975" s="118"/>
    </row>
    <row r="3976" spans="1:41">
      <c r="A3976" s="118"/>
      <c r="B3976" s="118"/>
      <c r="C3976" s="118"/>
      <c r="D3976" s="118"/>
      <c r="E3976" s="118"/>
      <c r="F3976" s="118"/>
      <c r="G3976" s="118"/>
      <c r="H3976" s="118"/>
      <c r="I3976" s="118"/>
      <c r="J3976" s="118"/>
      <c r="K3976" s="118"/>
      <c r="L3976" s="118"/>
      <c r="M3976" s="118"/>
      <c r="N3976" s="118"/>
      <c r="O3976" s="143" t="str">
        <f>IF(H3976="","",(S3976/S3976)&amp;":"&amp;ROUND(AH3976/S3976,2))</f>
        <v/>
      </c>
      <c r="P3976" s="118"/>
      <c r="Q3976" s="118"/>
      <c r="R3976" s="143" t="str">
        <f>IF(H3976="","",(S3976/S3976)&amp;":"&amp;ROUND(AI3976/S3976,2))</f>
        <v/>
      </c>
      <c r="S3976" s="144" t="str">
        <f t="shared" si="737"/>
        <v/>
      </c>
      <c r="T3976" s="145" t="str">
        <f t="shared" si="738"/>
        <v/>
      </c>
      <c r="U3976" s="118"/>
      <c r="V3976" s="145" t="str">
        <f t="shared" si="739"/>
        <v/>
      </c>
      <c r="W3976" s="144" t="str">
        <f t="shared" si="740"/>
        <v/>
      </c>
      <c r="X3976" s="146" t="str">
        <f>IF(C3976="","",IF(OR(C3976="Trade",C3976="Multi Position"),(X3975+V3976),IF(C3976="Deposit",(X3975+AE3976),IF(C3976="Withdrawal",(X3975-AE3976)))))</f>
        <v/>
      </c>
      <c r="Y3976" s="145" t="str">
        <f t="shared" si="741"/>
        <v/>
      </c>
      <c r="Z3976" s="118"/>
      <c r="AA3976" s="118"/>
      <c r="AB3976" s="118"/>
      <c r="AC3976" s="118"/>
      <c r="AD3976" s="118"/>
      <c r="AE3976" s="139"/>
      <c r="AF3976" s="118"/>
      <c r="AG3976" s="118"/>
      <c r="AH3976" s="147" t="str">
        <f t="shared" si="742"/>
        <v/>
      </c>
      <c r="AI3976" s="147" t="str">
        <f t="shared" si="743"/>
        <v/>
      </c>
      <c r="AJ3976" s="148" t="str">
        <f t="shared" si="732"/>
        <v/>
      </c>
      <c r="AK3976" s="148" t="str">
        <f t="shared" si="733"/>
        <v/>
      </c>
      <c r="AL3976" s="147" t="str">
        <f t="shared" si="734"/>
        <v/>
      </c>
      <c r="AM3976" s="147" t="str">
        <f t="shared" si="735"/>
        <v/>
      </c>
      <c r="AN3976" s="147" t="str">
        <f t="shared" si="736"/>
        <v/>
      </c>
      <c r="AO3976" s="118"/>
    </row>
    <row r="3977" spans="1:41">
      <c r="A3977" s="118"/>
      <c r="B3977" s="118"/>
      <c r="C3977" s="118"/>
      <c r="D3977" s="118"/>
      <c r="E3977" s="118"/>
      <c r="F3977" s="118"/>
      <c r="G3977" s="118"/>
      <c r="H3977" s="118"/>
      <c r="I3977" s="118"/>
      <c r="J3977" s="118"/>
      <c r="K3977" s="118"/>
      <c r="L3977" s="118"/>
      <c r="M3977" s="118"/>
      <c r="N3977" s="118"/>
      <c r="O3977" s="143" t="str">
        <f>IF(H3977="","",(S3977/S3977)&amp;":"&amp;ROUND(AH3977/S3977,2))</f>
        <v/>
      </c>
      <c r="P3977" s="118"/>
      <c r="Q3977" s="118"/>
      <c r="R3977" s="143" t="str">
        <f>IF(H3977="","",(S3977/S3977)&amp;":"&amp;ROUND(AI3977/S3977,2))</f>
        <v/>
      </c>
      <c r="S3977" s="144" t="str">
        <f t="shared" si="737"/>
        <v/>
      </c>
      <c r="T3977" s="145" t="str">
        <f t="shared" si="738"/>
        <v/>
      </c>
      <c r="U3977" s="118"/>
      <c r="V3977" s="145" t="str">
        <f t="shared" si="739"/>
        <v/>
      </c>
      <c r="W3977" s="144" t="str">
        <f t="shared" si="740"/>
        <v/>
      </c>
      <c r="X3977" s="146" t="str">
        <f>IF(C3977="","",IF(OR(C3977="Trade",C3977="Multi Position"),(X3976+V3977),IF(C3977="Deposit",(X3976+AE3977),IF(C3977="Withdrawal",(X3976-AE3977)))))</f>
        <v/>
      </c>
      <c r="Y3977" s="145" t="str">
        <f t="shared" si="741"/>
        <v/>
      </c>
      <c r="Z3977" s="118"/>
      <c r="AA3977" s="118"/>
      <c r="AB3977" s="118"/>
      <c r="AC3977" s="118"/>
      <c r="AD3977" s="118"/>
      <c r="AE3977" s="139"/>
      <c r="AF3977" s="118"/>
      <c r="AG3977" s="118"/>
      <c r="AH3977" s="147" t="str">
        <f t="shared" si="742"/>
        <v/>
      </c>
      <c r="AI3977" s="147" t="str">
        <f t="shared" si="743"/>
        <v/>
      </c>
      <c r="AJ3977" s="148" t="str">
        <f t="shared" si="732"/>
        <v/>
      </c>
      <c r="AK3977" s="148" t="str">
        <f t="shared" si="733"/>
        <v/>
      </c>
      <c r="AL3977" s="147" t="str">
        <f t="shared" si="734"/>
        <v/>
      </c>
      <c r="AM3977" s="147" t="str">
        <f t="shared" si="735"/>
        <v/>
      </c>
      <c r="AN3977" s="147" t="str">
        <f t="shared" si="736"/>
        <v/>
      </c>
      <c r="AO3977" s="118"/>
    </row>
    <row r="3978" spans="1:41">
      <c r="A3978" s="118"/>
      <c r="B3978" s="118"/>
      <c r="C3978" s="118"/>
      <c r="D3978" s="118"/>
      <c r="E3978" s="118"/>
      <c r="F3978" s="118"/>
      <c r="G3978" s="118"/>
      <c r="H3978" s="118"/>
      <c r="I3978" s="118"/>
      <c r="J3978" s="118"/>
      <c r="K3978" s="118"/>
      <c r="L3978" s="118"/>
      <c r="M3978" s="118"/>
      <c r="N3978" s="118"/>
      <c r="O3978" s="143" t="str">
        <f>IF(H3978="","",(S3978/S3978)&amp;":"&amp;ROUND(AH3978/S3978,2))</f>
        <v/>
      </c>
      <c r="P3978" s="118"/>
      <c r="Q3978" s="118"/>
      <c r="R3978" s="143" t="str">
        <f>IF(H3978="","",(S3978/S3978)&amp;":"&amp;ROUND(AI3978/S3978,2))</f>
        <v/>
      </c>
      <c r="S3978" s="144" t="str">
        <f t="shared" si="737"/>
        <v/>
      </c>
      <c r="T3978" s="145" t="str">
        <f t="shared" si="738"/>
        <v/>
      </c>
      <c r="U3978" s="118"/>
      <c r="V3978" s="145" t="str">
        <f t="shared" si="739"/>
        <v/>
      </c>
      <c r="W3978" s="144" t="str">
        <f t="shared" si="740"/>
        <v/>
      </c>
      <c r="X3978" s="146" t="str">
        <f>IF(C3978="","",IF(OR(C3978="Trade",C3978="Multi Position"),(X3977+V3978),IF(C3978="Deposit",(X3977+AE3978),IF(C3978="Withdrawal",(X3977-AE3978)))))</f>
        <v/>
      </c>
      <c r="Y3978" s="145" t="str">
        <f t="shared" si="741"/>
        <v/>
      </c>
      <c r="Z3978" s="118"/>
      <c r="AA3978" s="118"/>
      <c r="AB3978" s="118"/>
      <c r="AC3978" s="118"/>
      <c r="AD3978" s="118"/>
      <c r="AE3978" s="139"/>
      <c r="AF3978" s="118"/>
      <c r="AG3978" s="118"/>
      <c r="AH3978" s="147" t="str">
        <f t="shared" si="742"/>
        <v/>
      </c>
      <c r="AI3978" s="147" t="str">
        <f t="shared" si="743"/>
        <v/>
      </c>
      <c r="AJ3978" s="148" t="str">
        <f t="shared" ref="AJ3978:AJ4041" si="744">IF(V3978&lt;0,V3978/-X3978,S3978)</f>
        <v/>
      </c>
      <c r="AK3978" s="148" t="str">
        <f t="shared" ref="AK3978:AK4041" si="745">IF(V3978="","",IF(H3978="LONG",IF(V3978&gt;0,V3978/X3978,((L3978*(P3978-K3978))/X3978)),IF(V3978&gt;0,V3978/X3978,((L3978*(K3978-P3978))/X3978))))</f>
        <v/>
      </c>
      <c r="AL3978" s="147" t="str">
        <f t="shared" ref="AL3978:AL4041" si="746">IF(B3978="","",MONTH(B3978))</f>
        <v/>
      </c>
      <c r="AM3978" s="147" t="str">
        <f t="shared" ref="AM3978:AM4041" si="747">IF(B3978="","",YEAR(B3978))</f>
        <v/>
      </c>
      <c r="AN3978" s="147" t="str">
        <f t="shared" ref="AN3978:AN4041" si="748">IF(B3978="","",DAY(B3978))</f>
        <v/>
      </c>
      <c r="AO3978" s="118"/>
    </row>
    <row r="3979" spans="1:41">
      <c r="A3979" s="118"/>
      <c r="B3979" s="118"/>
      <c r="C3979" s="118"/>
      <c r="D3979" s="118"/>
      <c r="E3979" s="118"/>
      <c r="F3979" s="118"/>
      <c r="G3979" s="118"/>
      <c r="H3979" s="118"/>
      <c r="I3979" s="118"/>
      <c r="J3979" s="118"/>
      <c r="K3979" s="118"/>
      <c r="L3979" s="118"/>
      <c r="M3979" s="118"/>
      <c r="N3979" s="118"/>
      <c r="O3979" s="143" t="str">
        <f>IF(H3979="","",(S3979/S3979)&amp;":"&amp;ROUND(AH3979/S3979,2))</f>
        <v/>
      </c>
      <c r="P3979" s="118"/>
      <c r="Q3979" s="118"/>
      <c r="R3979" s="143" t="str">
        <f>IF(H3979="","",(S3979/S3979)&amp;":"&amp;ROUND(AI3979/S3979,2))</f>
        <v/>
      </c>
      <c r="S3979" s="144" t="str">
        <f t="shared" ref="S3979:S4042" si="749">IF(N3979="","",IF(H3979="LONG",(((K3979-M3979)*L3979)/X3978),(((M3979-K3979)*L3979)/X3978)))</f>
        <v/>
      </c>
      <c r="T3979" s="145" t="str">
        <f t="shared" ref="T3979:T4042" si="750">IF(K3979="","",IF(H3979="LONG",(P3979*L3979)-(K3979*L3979),(K3979*L3979)-(P3979*L3979)))</f>
        <v/>
      </c>
      <c r="U3979" s="118"/>
      <c r="V3979" s="145" t="str">
        <f t="shared" ref="V3979:V4042" si="751">IF(K3979="","",IF(T3979&lt;0,(T3979)-+U3979,(T3979)-U3979))</f>
        <v/>
      </c>
      <c r="W3979" s="144" t="str">
        <f t="shared" ref="W3979:W4042" si="752">IF(P3979="","",SUM(V3979/X3978))</f>
        <v/>
      </c>
      <c r="X3979" s="146" t="str">
        <f>IF(C3979="","",IF(OR(C3979="Trade",C3979="Multi Position"),(X3978+V3979),IF(C3979="Deposit",(X3978+AE3979),IF(C3979="Withdrawal",(X3978-AE3979)))))</f>
        <v/>
      </c>
      <c r="Y3979" s="145" t="str">
        <f t="shared" ref="Y3979:Y4042" si="753">IF(Q3979="","",INT(Q3979-B3979)&amp;" Days "&amp;TEXT(Q3979-B3979,"H"" Hrs ""m"" mins """))</f>
        <v/>
      </c>
      <c r="Z3979" s="118"/>
      <c r="AA3979" s="118"/>
      <c r="AB3979" s="118"/>
      <c r="AC3979" s="118"/>
      <c r="AD3979" s="118"/>
      <c r="AE3979" s="139"/>
      <c r="AF3979" s="118"/>
      <c r="AG3979" s="118"/>
      <c r="AH3979" s="147" t="str">
        <f t="shared" ref="AH3979:AH4042" si="754">IF(K3979="","", IF(H3979="LONG", (((N3979-K3979)*L3979)/X3978), (((K3979-N3979)*L3979)/X3978)))</f>
        <v/>
      </c>
      <c r="AI3979" s="147" t="str">
        <f t="shared" ref="AI3979:AI4042" si="755">IF(K3979="","", IF(H3979="LONG", (((P3979-K3979)*L3979)/X3978), (((K3979-P3979)*L3979)/X3978)))</f>
        <v/>
      </c>
      <c r="AJ3979" s="148" t="str">
        <f t="shared" si="744"/>
        <v/>
      </c>
      <c r="AK3979" s="148" t="str">
        <f t="shared" si="745"/>
        <v/>
      </c>
      <c r="AL3979" s="147" t="str">
        <f t="shared" si="746"/>
        <v/>
      </c>
      <c r="AM3979" s="147" t="str">
        <f t="shared" si="747"/>
        <v/>
      </c>
      <c r="AN3979" s="147" t="str">
        <f t="shared" si="748"/>
        <v/>
      </c>
      <c r="AO3979" s="118"/>
    </row>
    <row r="3980" spans="1:41">
      <c r="A3980" s="118"/>
      <c r="B3980" s="118"/>
      <c r="C3980" s="118"/>
      <c r="D3980" s="118"/>
      <c r="E3980" s="118"/>
      <c r="F3980" s="118"/>
      <c r="G3980" s="118"/>
      <c r="H3980" s="118"/>
      <c r="I3980" s="118"/>
      <c r="J3980" s="118"/>
      <c r="K3980" s="118"/>
      <c r="L3980" s="118"/>
      <c r="M3980" s="118"/>
      <c r="N3980" s="118"/>
      <c r="O3980" s="143" t="str">
        <f>IF(H3980="","",(S3980/S3980)&amp;":"&amp;ROUND(AH3980/S3980,2))</f>
        <v/>
      </c>
      <c r="P3980" s="118"/>
      <c r="Q3980" s="118"/>
      <c r="R3980" s="143" t="str">
        <f>IF(H3980="","",(S3980/S3980)&amp;":"&amp;ROUND(AI3980/S3980,2))</f>
        <v/>
      </c>
      <c r="S3980" s="144" t="str">
        <f t="shared" si="749"/>
        <v/>
      </c>
      <c r="T3980" s="145" t="str">
        <f t="shared" si="750"/>
        <v/>
      </c>
      <c r="U3980" s="118"/>
      <c r="V3980" s="145" t="str">
        <f t="shared" si="751"/>
        <v/>
      </c>
      <c r="W3980" s="144" t="str">
        <f t="shared" si="752"/>
        <v/>
      </c>
      <c r="X3980" s="146" t="str">
        <f>IF(C3980="","",IF(OR(C3980="Trade",C3980="Multi Position"),(X3979+V3980),IF(C3980="Deposit",(X3979+AE3980),IF(C3980="Withdrawal",(X3979-AE3980)))))</f>
        <v/>
      </c>
      <c r="Y3980" s="145" t="str">
        <f t="shared" si="753"/>
        <v/>
      </c>
      <c r="Z3980" s="118"/>
      <c r="AA3980" s="118"/>
      <c r="AB3980" s="118"/>
      <c r="AC3980" s="118"/>
      <c r="AD3980" s="118"/>
      <c r="AE3980" s="139"/>
      <c r="AF3980" s="118"/>
      <c r="AG3980" s="118"/>
      <c r="AH3980" s="147" t="str">
        <f t="shared" si="754"/>
        <v/>
      </c>
      <c r="AI3980" s="147" t="str">
        <f t="shared" si="755"/>
        <v/>
      </c>
      <c r="AJ3980" s="148" t="str">
        <f t="shared" si="744"/>
        <v/>
      </c>
      <c r="AK3980" s="148" t="str">
        <f t="shared" si="745"/>
        <v/>
      </c>
      <c r="AL3980" s="147" t="str">
        <f t="shared" si="746"/>
        <v/>
      </c>
      <c r="AM3980" s="147" t="str">
        <f t="shared" si="747"/>
        <v/>
      </c>
      <c r="AN3980" s="147" t="str">
        <f t="shared" si="748"/>
        <v/>
      </c>
      <c r="AO3980" s="118"/>
    </row>
    <row r="3981" spans="1:41">
      <c r="A3981" s="118"/>
      <c r="B3981" s="118"/>
      <c r="C3981" s="118"/>
      <c r="D3981" s="118"/>
      <c r="E3981" s="118"/>
      <c r="F3981" s="118"/>
      <c r="G3981" s="118"/>
      <c r="H3981" s="118"/>
      <c r="I3981" s="118"/>
      <c r="J3981" s="118"/>
      <c r="K3981" s="118"/>
      <c r="L3981" s="118"/>
      <c r="M3981" s="118"/>
      <c r="N3981" s="118"/>
      <c r="O3981" s="143" t="str">
        <f>IF(H3981="","",(S3981/S3981)&amp;":"&amp;ROUND(AH3981/S3981,2))</f>
        <v/>
      </c>
      <c r="P3981" s="118"/>
      <c r="Q3981" s="118"/>
      <c r="R3981" s="143" t="str">
        <f>IF(H3981="","",(S3981/S3981)&amp;":"&amp;ROUND(AI3981/S3981,2))</f>
        <v/>
      </c>
      <c r="S3981" s="144" t="str">
        <f t="shared" si="749"/>
        <v/>
      </c>
      <c r="T3981" s="145" t="str">
        <f t="shared" si="750"/>
        <v/>
      </c>
      <c r="U3981" s="118"/>
      <c r="V3981" s="145" t="str">
        <f t="shared" si="751"/>
        <v/>
      </c>
      <c r="W3981" s="144" t="str">
        <f t="shared" si="752"/>
        <v/>
      </c>
      <c r="X3981" s="146" t="str">
        <f>IF(C3981="","",IF(OR(C3981="Trade",C3981="Multi Position"),(X3980+V3981),IF(C3981="Deposit",(X3980+AE3981),IF(C3981="Withdrawal",(X3980-AE3981)))))</f>
        <v/>
      </c>
      <c r="Y3981" s="145" t="str">
        <f t="shared" si="753"/>
        <v/>
      </c>
      <c r="Z3981" s="118"/>
      <c r="AA3981" s="118"/>
      <c r="AB3981" s="118"/>
      <c r="AC3981" s="118"/>
      <c r="AD3981" s="118"/>
      <c r="AE3981" s="139"/>
      <c r="AF3981" s="118"/>
      <c r="AG3981" s="118"/>
      <c r="AH3981" s="147" t="str">
        <f t="shared" si="754"/>
        <v/>
      </c>
      <c r="AI3981" s="147" t="str">
        <f t="shared" si="755"/>
        <v/>
      </c>
      <c r="AJ3981" s="148" t="str">
        <f t="shared" si="744"/>
        <v/>
      </c>
      <c r="AK3981" s="148" t="str">
        <f t="shared" si="745"/>
        <v/>
      </c>
      <c r="AL3981" s="147" t="str">
        <f t="shared" si="746"/>
        <v/>
      </c>
      <c r="AM3981" s="147" t="str">
        <f t="shared" si="747"/>
        <v/>
      </c>
      <c r="AN3981" s="147" t="str">
        <f t="shared" si="748"/>
        <v/>
      </c>
      <c r="AO3981" s="118"/>
    </row>
    <row r="3982" spans="1:41">
      <c r="A3982" s="118"/>
      <c r="B3982" s="118"/>
      <c r="C3982" s="118"/>
      <c r="D3982" s="118"/>
      <c r="E3982" s="118"/>
      <c r="F3982" s="118"/>
      <c r="G3982" s="118"/>
      <c r="H3982" s="118"/>
      <c r="I3982" s="118"/>
      <c r="J3982" s="118"/>
      <c r="K3982" s="118"/>
      <c r="L3982" s="118"/>
      <c r="M3982" s="118"/>
      <c r="N3982" s="118"/>
      <c r="O3982" s="143" t="str">
        <f>IF(H3982="","",(S3982/S3982)&amp;":"&amp;ROUND(AH3982/S3982,2))</f>
        <v/>
      </c>
      <c r="P3982" s="118"/>
      <c r="Q3982" s="118"/>
      <c r="R3982" s="143" t="str">
        <f>IF(H3982="","",(S3982/S3982)&amp;":"&amp;ROUND(AI3982/S3982,2))</f>
        <v/>
      </c>
      <c r="S3982" s="144" t="str">
        <f t="shared" si="749"/>
        <v/>
      </c>
      <c r="T3982" s="145" t="str">
        <f t="shared" si="750"/>
        <v/>
      </c>
      <c r="U3982" s="118"/>
      <c r="V3982" s="145" t="str">
        <f t="shared" si="751"/>
        <v/>
      </c>
      <c r="W3982" s="144" t="str">
        <f t="shared" si="752"/>
        <v/>
      </c>
      <c r="X3982" s="146" t="str">
        <f>IF(C3982="","",IF(OR(C3982="Trade",C3982="Multi Position"),(X3981+V3982),IF(C3982="Deposit",(X3981+AE3982),IF(C3982="Withdrawal",(X3981-AE3982)))))</f>
        <v/>
      </c>
      <c r="Y3982" s="145" t="str">
        <f t="shared" si="753"/>
        <v/>
      </c>
      <c r="Z3982" s="118"/>
      <c r="AA3982" s="118"/>
      <c r="AB3982" s="118"/>
      <c r="AC3982" s="118"/>
      <c r="AD3982" s="118"/>
      <c r="AE3982" s="139"/>
      <c r="AF3982" s="118"/>
      <c r="AG3982" s="118"/>
      <c r="AH3982" s="147" t="str">
        <f t="shared" si="754"/>
        <v/>
      </c>
      <c r="AI3982" s="147" t="str">
        <f t="shared" si="755"/>
        <v/>
      </c>
      <c r="AJ3982" s="148" t="str">
        <f t="shared" si="744"/>
        <v/>
      </c>
      <c r="AK3982" s="148" t="str">
        <f t="shared" si="745"/>
        <v/>
      </c>
      <c r="AL3982" s="147" t="str">
        <f t="shared" si="746"/>
        <v/>
      </c>
      <c r="AM3982" s="147" t="str">
        <f t="shared" si="747"/>
        <v/>
      </c>
      <c r="AN3982" s="147" t="str">
        <f t="shared" si="748"/>
        <v/>
      </c>
      <c r="AO3982" s="118"/>
    </row>
    <row r="3983" spans="1:41">
      <c r="A3983" s="118"/>
      <c r="B3983" s="118"/>
      <c r="C3983" s="118"/>
      <c r="D3983" s="118"/>
      <c r="E3983" s="118"/>
      <c r="F3983" s="118"/>
      <c r="G3983" s="118"/>
      <c r="H3983" s="118"/>
      <c r="I3983" s="118"/>
      <c r="J3983" s="118"/>
      <c r="K3983" s="118"/>
      <c r="L3983" s="118"/>
      <c r="M3983" s="118"/>
      <c r="N3983" s="118"/>
      <c r="O3983" s="143" t="str">
        <f>IF(H3983="","",(S3983/S3983)&amp;":"&amp;ROUND(AH3983/S3983,2))</f>
        <v/>
      </c>
      <c r="P3983" s="118"/>
      <c r="Q3983" s="118"/>
      <c r="R3983" s="143" t="str">
        <f>IF(H3983="","",(S3983/S3983)&amp;":"&amp;ROUND(AI3983/S3983,2))</f>
        <v/>
      </c>
      <c r="S3983" s="144" t="str">
        <f t="shared" si="749"/>
        <v/>
      </c>
      <c r="T3983" s="145" t="str">
        <f t="shared" si="750"/>
        <v/>
      </c>
      <c r="U3983" s="118"/>
      <c r="V3983" s="145" t="str">
        <f t="shared" si="751"/>
        <v/>
      </c>
      <c r="W3983" s="144" t="str">
        <f t="shared" si="752"/>
        <v/>
      </c>
      <c r="X3983" s="146" t="str">
        <f>IF(C3983="","",IF(OR(C3983="Trade",C3983="Multi Position"),(X3982+V3983),IF(C3983="Deposit",(X3982+AE3983),IF(C3983="Withdrawal",(X3982-AE3983)))))</f>
        <v/>
      </c>
      <c r="Y3983" s="145" t="str">
        <f t="shared" si="753"/>
        <v/>
      </c>
      <c r="Z3983" s="118"/>
      <c r="AA3983" s="118"/>
      <c r="AB3983" s="118"/>
      <c r="AC3983" s="118"/>
      <c r="AD3983" s="118"/>
      <c r="AE3983" s="139"/>
      <c r="AF3983" s="118"/>
      <c r="AG3983" s="118"/>
      <c r="AH3983" s="147" t="str">
        <f t="shared" si="754"/>
        <v/>
      </c>
      <c r="AI3983" s="147" t="str">
        <f t="shared" si="755"/>
        <v/>
      </c>
      <c r="AJ3983" s="148" t="str">
        <f t="shared" si="744"/>
        <v/>
      </c>
      <c r="AK3983" s="148" t="str">
        <f t="shared" si="745"/>
        <v/>
      </c>
      <c r="AL3983" s="147" t="str">
        <f t="shared" si="746"/>
        <v/>
      </c>
      <c r="AM3983" s="147" t="str">
        <f t="shared" si="747"/>
        <v/>
      </c>
      <c r="AN3983" s="147" t="str">
        <f t="shared" si="748"/>
        <v/>
      </c>
      <c r="AO3983" s="118"/>
    </row>
    <row r="3984" spans="1:41">
      <c r="A3984" s="118"/>
      <c r="B3984" s="118"/>
      <c r="C3984" s="118"/>
      <c r="D3984" s="118"/>
      <c r="E3984" s="118"/>
      <c r="F3984" s="118"/>
      <c r="G3984" s="118"/>
      <c r="H3984" s="118"/>
      <c r="I3984" s="118"/>
      <c r="J3984" s="118"/>
      <c r="K3984" s="118"/>
      <c r="L3984" s="118"/>
      <c r="M3984" s="118"/>
      <c r="N3984" s="118"/>
      <c r="O3984" s="143" t="str">
        <f>IF(H3984="","",(S3984/S3984)&amp;":"&amp;ROUND(AH3984/S3984,2))</f>
        <v/>
      </c>
      <c r="P3984" s="118"/>
      <c r="Q3984" s="118"/>
      <c r="R3984" s="143" t="str">
        <f>IF(H3984="","",(S3984/S3984)&amp;":"&amp;ROUND(AI3984/S3984,2))</f>
        <v/>
      </c>
      <c r="S3984" s="144" t="str">
        <f t="shared" si="749"/>
        <v/>
      </c>
      <c r="T3984" s="145" t="str">
        <f t="shared" si="750"/>
        <v/>
      </c>
      <c r="U3984" s="118"/>
      <c r="V3984" s="145" t="str">
        <f t="shared" si="751"/>
        <v/>
      </c>
      <c r="W3984" s="144" t="str">
        <f t="shared" si="752"/>
        <v/>
      </c>
      <c r="X3984" s="146" t="str">
        <f>IF(C3984="","",IF(OR(C3984="Trade",C3984="Multi Position"),(X3983+V3984),IF(C3984="Deposit",(X3983+AE3984),IF(C3984="Withdrawal",(X3983-AE3984)))))</f>
        <v/>
      </c>
      <c r="Y3984" s="145" t="str">
        <f t="shared" si="753"/>
        <v/>
      </c>
      <c r="Z3984" s="118"/>
      <c r="AA3984" s="118"/>
      <c r="AB3984" s="118"/>
      <c r="AC3984" s="118"/>
      <c r="AD3984" s="118"/>
      <c r="AE3984" s="139"/>
      <c r="AF3984" s="118"/>
      <c r="AG3984" s="118"/>
      <c r="AH3984" s="147" t="str">
        <f t="shared" si="754"/>
        <v/>
      </c>
      <c r="AI3984" s="147" t="str">
        <f t="shared" si="755"/>
        <v/>
      </c>
      <c r="AJ3984" s="148" t="str">
        <f t="shared" si="744"/>
        <v/>
      </c>
      <c r="AK3984" s="148" t="str">
        <f t="shared" si="745"/>
        <v/>
      </c>
      <c r="AL3984" s="147" t="str">
        <f t="shared" si="746"/>
        <v/>
      </c>
      <c r="AM3984" s="147" t="str">
        <f t="shared" si="747"/>
        <v/>
      </c>
      <c r="AN3984" s="147" t="str">
        <f t="shared" si="748"/>
        <v/>
      </c>
      <c r="AO3984" s="118"/>
    </row>
    <row r="3985" spans="1:41">
      <c r="A3985" s="118"/>
      <c r="B3985" s="118"/>
      <c r="C3985" s="118"/>
      <c r="D3985" s="118"/>
      <c r="E3985" s="118"/>
      <c r="F3985" s="118"/>
      <c r="G3985" s="118"/>
      <c r="H3985" s="118"/>
      <c r="I3985" s="118"/>
      <c r="J3985" s="118"/>
      <c r="K3985" s="118"/>
      <c r="L3985" s="118"/>
      <c r="M3985" s="118"/>
      <c r="N3985" s="118"/>
      <c r="O3985" s="143" t="str">
        <f>IF(H3985="","",(S3985/S3985)&amp;":"&amp;ROUND(AH3985/S3985,2))</f>
        <v/>
      </c>
      <c r="P3985" s="118"/>
      <c r="Q3985" s="118"/>
      <c r="R3985" s="143" t="str">
        <f>IF(H3985="","",(S3985/S3985)&amp;":"&amp;ROUND(AI3985/S3985,2))</f>
        <v/>
      </c>
      <c r="S3985" s="144" t="str">
        <f t="shared" si="749"/>
        <v/>
      </c>
      <c r="T3985" s="145" t="str">
        <f t="shared" si="750"/>
        <v/>
      </c>
      <c r="U3985" s="118"/>
      <c r="V3985" s="145" t="str">
        <f t="shared" si="751"/>
        <v/>
      </c>
      <c r="W3985" s="144" t="str">
        <f t="shared" si="752"/>
        <v/>
      </c>
      <c r="X3985" s="146" t="str">
        <f>IF(C3985="","",IF(OR(C3985="Trade",C3985="Multi Position"),(X3984+V3985),IF(C3985="Deposit",(X3984+AE3985),IF(C3985="Withdrawal",(X3984-AE3985)))))</f>
        <v/>
      </c>
      <c r="Y3985" s="145" t="str">
        <f t="shared" si="753"/>
        <v/>
      </c>
      <c r="Z3985" s="118"/>
      <c r="AA3985" s="118"/>
      <c r="AB3985" s="118"/>
      <c r="AC3985" s="118"/>
      <c r="AD3985" s="118"/>
      <c r="AE3985" s="139"/>
      <c r="AF3985" s="118"/>
      <c r="AG3985" s="118"/>
      <c r="AH3985" s="147" t="str">
        <f t="shared" si="754"/>
        <v/>
      </c>
      <c r="AI3985" s="147" t="str">
        <f t="shared" si="755"/>
        <v/>
      </c>
      <c r="AJ3985" s="148" t="str">
        <f t="shared" si="744"/>
        <v/>
      </c>
      <c r="AK3985" s="148" t="str">
        <f t="shared" si="745"/>
        <v/>
      </c>
      <c r="AL3985" s="147" t="str">
        <f t="shared" si="746"/>
        <v/>
      </c>
      <c r="AM3985" s="147" t="str">
        <f t="shared" si="747"/>
        <v/>
      </c>
      <c r="AN3985" s="147" t="str">
        <f t="shared" si="748"/>
        <v/>
      </c>
      <c r="AO3985" s="118"/>
    </row>
    <row r="3986" spans="1:41">
      <c r="A3986" s="118"/>
      <c r="B3986" s="118"/>
      <c r="C3986" s="118"/>
      <c r="D3986" s="118"/>
      <c r="E3986" s="118"/>
      <c r="F3986" s="118"/>
      <c r="G3986" s="118"/>
      <c r="H3986" s="118"/>
      <c r="I3986" s="118"/>
      <c r="J3986" s="118"/>
      <c r="K3986" s="118"/>
      <c r="L3986" s="118"/>
      <c r="M3986" s="118"/>
      <c r="N3986" s="118"/>
      <c r="O3986" s="143" t="str">
        <f>IF(H3986="","",(S3986/S3986)&amp;":"&amp;ROUND(AH3986/S3986,2))</f>
        <v/>
      </c>
      <c r="P3986" s="118"/>
      <c r="Q3986" s="118"/>
      <c r="R3986" s="143" t="str">
        <f>IF(H3986="","",(S3986/S3986)&amp;":"&amp;ROUND(AI3986/S3986,2))</f>
        <v/>
      </c>
      <c r="S3986" s="144" t="str">
        <f t="shared" si="749"/>
        <v/>
      </c>
      <c r="T3986" s="145" t="str">
        <f t="shared" si="750"/>
        <v/>
      </c>
      <c r="U3986" s="118"/>
      <c r="V3986" s="145" t="str">
        <f t="shared" si="751"/>
        <v/>
      </c>
      <c r="W3986" s="144" t="str">
        <f t="shared" si="752"/>
        <v/>
      </c>
      <c r="X3986" s="146" t="str">
        <f>IF(C3986="","",IF(OR(C3986="Trade",C3986="Multi Position"),(X3985+V3986),IF(C3986="Deposit",(X3985+AE3986),IF(C3986="Withdrawal",(X3985-AE3986)))))</f>
        <v/>
      </c>
      <c r="Y3986" s="145" t="str">
        <f t="shared" si="753"/>
        <v/>
      </c>
      <c r="Z3986" s="118"/>
      <c r="AA3986" s="118"/>
      <c r="AB3986" s="118"/>
      <c r="AC3986" s="118"/>
      <c r="AD3986" s="118"/>
      <c r="AE3986" s="139"/>
      <c r="AF3986" s="118"/>
      <c r="AG3986" s="118"/>
      <c r="AH3986" s="147" t="str">
        <f t="shared" si="754"/>
        <v/>
      </c>
      <c r="AI3986" s="147" t="str">
        <f t="shared" si="755"/>
        <v/>
      </c>
      <c r="AJ3986" s="148" t="str">
        <f t="shared" si="744"/>
        <v/>
      </c>
      <c r="AK3986" s="148" t="str">
        <f t="shared" si="745"/>
        <v/>
      </c>
      <c r="AL3986" s="147" t="str">
        <f t="shared" si="746"/>
        <v/>
      </c>
      <c r="AM3986" s="147" t="str">
        <f t="shared" si="747"/>
        <v/>
      </c>
      <c r="AN3986" s="147" t="str">
        <f t="shared" si="748"/>
        <v/>
      </c>
      <c r="AO3986" s="118"/>
    </row>
    <row r="3987" spans="1:41">
      <c r="A3987" s="118"/>
      <c r="B3987" s="118"/>
      <c r="C3987" s="118"/>
      <c r="D3987" s="118"/>
      <c r="E3987" s="118"/>
      <c r="F3987" s="118"/>
      <c r="G3987" s="118"/>
      <c r="H3987" s="118"/>
      <c r="I3987" s="118"/>
      <c r="J3987" s="118"/>
      <c r="K3987" s="118"/>
      <c r="L3987" s="118"/>
      <c r="M3987" s="118"/>
      <c r="N3987" s="118"/>
      <c r="O3987" s="143" t="str">
        <f>IF(H3987="","",(S3987/S3987)&amp;":"&amp;ROUND(AH3987/S3987,2))</f>
        <v/>
      </c>
      <c r="P3987" s="118"/>
      <c r="Q3987" s="118"/>
      <c r="R3987" s="143" t="str">
        <f>IF(H3987="","",(S3987/S3987)&amp;":"&amp;ROUND(AI3987/S3987,2))</f>
        <v/>
      </c>
      <c r="S3987" s="144" t="str">
        <f t="shared" si="749"/>
        <v/>
      </c>
      <c r="T3987" s="145" t="str">
        <f t="shared" si="750"/>
        <v/>
      </c>
      <c r="U3987" s="118"/>
      <c r="V3987" s="145" t="str">
        <f t="shared" si="751"/>
        <v/>
      </c>
      <c r="W3987" s="144" t="str">
        <f t="shared" si="752"/>
        <v/>
      </c>
      <c r="X3987" s="146" t="str">
        <f>IF(C3987="","",IF(OR(C3987="Trade",C3987="Multi Position"),(X3986+V3987),IF(C3987="Deposit",(X3986+AE3987),IF(C3987="Withdrawal",(X3986-AE3987)))))</f>
        <v/>
      </c>
      <c r="Y3987" s="145" t="str">
        <f t="shared" si="753"/>
        <v/>
      </c>
      <c r="Z3987" s="118"/>
      <c r="AA3987" s="118"/>
      <c r="AB3987" s="118"/>
      <c r="AC3987" s="118"/>
      <c r="AD3987" s="118"/>
      <c r="AE3987" s="139"/>
      <c r="AF3987" s="118"/>
      <c r="AG3987" s="118"/>
      <c r="AH3987" s="147" t="str">
        <f t="shared" si="754"/>
        <v/>
      </c>
      <c r="AI3987" s="147" t="str">
        <f t="shared" si="755"/>
        <v/>
      </c>
      <c r="AJ3987" s="148" t="str">
        <f t="shared" si="744"/>
        <v/>
      </c>
      <c r="AK3987" s="148" t="str">
        <f t="shared" si="745"/>
        <v/>
      </c>
      <c r="AL3987" s="147" t="str">
        <f t="shared" si="746"/>
        <v/>
      </c>
      <c r="AM3987" s="147" t="str">
        <f t="shared" si="747"/>
        <v/>
      </c>
      <c r="AN3987" s="147" t="str">
        <f t="shared" si="748"/>
        <v/>
      </c>
      <c r="AO3987" s="118"/>
    </row>
    <row r="3988" spans="1:41">
      <c r="A3988" s="118"/>
      <c r="B3988" s="118"/>
      <c r="C3988" s="118"/>
      <c r="D3988" s="118"/>
      <c r="E3988" s="118"/>
      <c r="F3988" s="118"/>
      <c r="G3988" s="118"/>
      <c r="H3988" s="118"/>
      <c r="I3988" s="118"/>
      <c r="J3988" s="118"/>
      <c r="K3988" s="118"/>
      <c r="L3988" s="118"/>
      <c r="M3988" s="118"/>
      <c r="N3988" s="118"/>
      <c r="O3988" s="143" t="str">
        <f>IF(H3988="","",(S3988/S3988)&amp;":"&amp;ROUND(AH3988/S3988,2))</f>
        <v/>
      </c>
      <c r="P3988" s="118"/>
      <c r="Q3988" s="118"/>
      <c r="R3988" s="143" t="str">
        <f>IF(H3988="","",(S3988/S3988)&amp;":"&amp;ROUND(AI3988/S3988,2))</f>
        <v/>
      </c>
      <c r="S3988" s="144" t="str">
        <f t="shared" si="749"/>
        <v/>
      </c>
      <c r="T3988" s="145" t="str">
        <f t="shared" si="750"/>
        <v/>
      </c>
      <c r="U3988" s="118"/>
      <c r="V3988" s="145" t="str">
        <f t="shared" si="751"/>
        <v/>
      </c>
      <c r="W3988" s="144" t="str">
        <f t="shared" si="752"/>
        <v/>
      </c>
      <c r="X3988" s="146" t="str">
        <f>IF(C3988="","",IF(OR(C3988="Trade",C3988="Multi Position"),(X3987+V3988),IF(C3988="Deposit",(X3987+AE3988),IF(C3988="Withdrawal",(X3987-AE3988)))))</f>
        <v/>
      </c>
      <c r="Y3988" s="145" t="str">
        <f t="shared" si="753"/>
        <v/>
      </c>
      <c r="Z3988" s="118"/>
      <c r="AA3988" s="118"/>
      <c r="AB3988" s="118"/>
      <c r="AC3988" s="118"/>
      <c r="AD3988" s="118"/>
      <c r="AE3988" s="139"/>
      <c r="AF3988" s="118"/>
      <c r="AG3988" s="118"/>
      <c r="AH3988" s="147" t="str">
        <f t="shared" si="754"/>
        <v/>
      </c>
      <c r="AI3988" s="147" t="str">
        <f t="shared" si="755"/>
        <v/>
      </c>
      <c r="AJ3988" s="148" t="str">
        <f t="shared" si="744"/>
        <v/>
      </c>
      <c r="AK3988" s="148" t="str">
        <f t="shared" si="745"/>
        <v/>
      </c>
      <c r="AL3988" s="147" t="str">
        <f t="shared" si="746"/>
        <v/>
      </c>
      <c r="AM3988" s="147" t="str">
        <f t="shared" si="747"/>
        <v/>
      </c>
      <c r="AN3988" s="147" t="str">
        <f t="shared" si="748"/>
        <v/>
      </c>
      <c r="AO3988" s="118"/>
    </row>
    <row r="3989" spans="1:41">
      <c r="A3989" s="118"/>
      <c r="B3989" s="118"/>
      <c r="C3989" s="118"/>
      <c r="D3989" s="118"/>
      <c r="E3989" s="118"/>
      <c r="F3989" s="118"/>
      <c r="G3989" s="118"/>
      <c r="H3989" s="118"/>
      <c r="I3989" s="118"/>
      <c r="J3989" s="118"/>
      <c r="K3989" s="118"/>
      <c r="L3989" s="118"/>
      <c r="M3989" s="118"/>
      <c r="N3989" s="118"/>
      <c r="O3989" s="143" t="str">
        <f>IF(H3989="","",(S3989/S3989)&amp;":"&amp;ROUND(AH3989/S3989,2))</f>
        <v/>
      </c>
      <c r="P3989" s="118"/>
      <c r="Q3989" s="118"/>
      <c r="R3989" s="143" t="str">
        <f>IF(H3989="","",(S3989/S3989)&amp;":"&amp;ROUND(AI3989/S3989,2))</f>
        <v/>
      </c>
      <c r="S3989" s="144" t="str">
        <f t="shared" si="749"/>
        <v/>
      </c>
      <c r="T3989" s="145" t="str">
        <f t="shared" si="750"/>
        <v/>
      </c>
      <c r="U3989" s="118"/>
      <c r="V3989" s="145" t="str">
        <f t="shared" si="751"/>
        <v/>
      </c>
      <c r="W3989" s="144" t="str">
        <f t="shared" si="752"/>
        <v/>
      </c>
      <c r="X3989" s="146" t="str">
        <f>IF(C3989="","",IF(OR(C3989="Trade",C3989="Multi Position"),(X3988+V3989),IF(C3989="Deposit",(X3988+AE3989),IF(C3989="Withdrawal",(X3988-AE3989)))))</f>
        <v/>
      </c>
      <c r="Y3989" s="145" t="str">
        <f t="shared" si="753"/>
        <v/>
      </c>
      <c r="Z3989" s="118"/>
      <c r="AA3989" s="118"/>
      <c r="AB3989" s="118"/>
      <c r="AC3989" s="118"/>
      <c r="AD3989" s="118"/>
      <c r="AE3989" s="139"/>
      <c r="AF3989" s="118"/>
      <c r="AG3989" s="118"/>
      <c r="AH3989" s="147" t="str">
        <f t="shared" si="754"/>
        <v/>
      </c>
      <c r="AI3989" s="147" t="str">
        <f t="shared" si="755"/>
        <v/>
      </c>
      <c r="AJ3989" s="148" t="str">
        <f t="shared" si="744"/>
        <v/>
      </c>
      <c r="AK3989" s="148" t="str">
        <f t="shared" si="745"/>
        <v/>
      </c>
      <c r="AL3989" s="147" t="str">
        <f t="shared" si="746"/>
        <v/>
      </c>
      <c r="AM3989" s="147" t="str">
        <f t="shared" si="747"/>
        <v/>
      </c>
      <c r="AN3989" s="147" t="str">
        <f t="shared" si="748"/>
        <v/>
      </c>
      <c r="AO3989" s="118"/>
    </row>
    <row r="3990" spans="1:41">
      <c r="A3990" s="118"/>
      <c r="B3990" s="118"/>
      <c r="C3990" s="118"/>
      <c r="D3990" s="118"/>
      <c r="E3990" s="118"/>
      <c r="F3990" s="118"/>
      <c r="G3990" s="118"/>
      <c r="H3990" s="118"/>
      <c r="I3990" s="118"/>
      <c r="J3990" s="118"/>
      <c r="K3990" s="118"/>
      <c r="L3990" s="118"/>
      <c r="M3990" s="118"/>
      <c r="N3990" s="118"/>
      <c r="O3990" s="143" t="str">
        <f>IF(H3990="","",(S3990/S3990)&amp;":"&amp;ROUND(AH3990/S3990,2))</f>
        <v/>
      </c>
      <c r="P3990" s="118"/>
      <c r="Q3990" s="118"/>
      <c r="R3990" s="143" t="str">
        <f>IF(H3990="","",(S3990/S3990)&amp;":"&amp;ROUND(AI3990/S3990,2))</f>
        <v/>
      </c>
      <c r="S3990" s="144" t="str">
        <f t="shared" si="749"/>
        <v/>
      </c>
      <c r="T3990" s="145" t="str">
        <f t="shared" si="750"/>
        <v/>
      </c>
      <c r="U3990" s="118"/>
      <c r="V3990" s="145" t="str">
        <f t="shared" si="751"/>
        <v/>
      </c>
      <c r="W3990" s="144" t="str">
        <f t="shared" si="752"/>
        <v/>
      </c>
      <c r="X3990" s="146" t="str">
        <f>IF(C3990="","",IF(OR(C3990="Trade",C3990="Multi Position"),(X3989+V3990),IF(C3990="Deposit",(X3989+AE3990),IF(C3990="Withdrawal",(X3989-AE3990)))))</f>
        <v/>
      </c>
      <c r="Y3990" s="145" t="str">
        <f t="shared" si="753"/>
        <v/>
      </c>
      <c r="Z3990" s="118"/>
      <c r="AA3990" s="118"/>
      <c r="AB3990" s="118"/>
      <c r="AC3990" s="118"/>
      <c r="AD3990" s="118"/>
      <c r="AE3990" s="139"/>
      <c r="AF3990" s="118"/>
      <c r="AG3990" s="118"/>
      <c r="AH3990" s="147" t="str">
        <f t="shared" si="754"/>
        <v/>
      </c>
      <c r="AI3990" s="147" t="str">
        <f t="shared" si="755"/>
        <v/>
      </c>
      <c r="AJ3990" s="148" t="str">
        <f t="shared" si="744"/>
        <v/>
      </c>
      <c r="AK3990" s="148" t="str">
        <f t="shared" si="745"/>
        <v/>
      </c>
      <c r="AL3990" s="147" t="str">
        <f t="shared" si="746"/>
        <v/>
      </c>
      <c r="AM3990" s="147" t="str">
        <f t="shared" si="747"/>
        <v/>
      </c>
      <c r="AN3990" s="147" t="str">
        <f t="shared" si="748"/>
        <v/>
      </c>
      <c r="AO3990" s="118"/>
    </row>
    <row r="3991" spans="1:41">
      <c r="A3991" s="118"/>
      <c r="B3991" s="118"/>
      <c r="C3991" s="118"/>
      <c r="D3991" s="118"/>
      <c r="E3991" s="118"/>
      <c r="F3991" s="118"/>
      <c r="G3991" s="118"/>
      <c r="H3991" s="118"/>
      <c r="I3991" s="118"/>
      <c r="J3991" s="118"/>
      <c r="K3991" s="118"/>
      <c r="L3991" s="118"/>
      <c r="M3991" s="118"/>
      <c r="N3991" s="118"/>
      <c r="O3991" s="143" t="str">
        <f>IF(H3991="","",(S3991/S3991)&amp;":"&amp;ROUND(AH3991/S3991,2))</f>
        <v/>
      </c>
      <c r="P3991" s="118"/>
      <c r="Q3991" s="118"/>
      <c r="R3991" s="143" t="str">
        <f>IF(H3991="","",(S3991/S3991)&amp;":"&amp;ROUND(AI3991/S3991,2))</f>
        <v/>
      </c>
      <c r="S3991" s="144" t="str">
        <f t="shared" si="749"/>
        <v/>
      </c>
      <c r="T3991" s="145" t="str">
        <f t="shared" si="750"/>
        <v/>
      </c>
      <c r="U3991" s="118"/>
      <c r="V3991" s="145" t="str">
        <f t="shared" si="751"/>
        <v/>
      </c>
      <c r="W3991" s="144" t="str">
        <f t="shared" si="752"/>
        <v/>
      </c>
      <c r="X3991" s="146" t="str">
        <f>IF(C3991="","",IF(OR(C3991="Trade",C3991="Multi Position"),(X3990+V3991),IF(C3991="Deposit",(X3990+AE3991),IF(C3991="Withdrawal",(X3990-AE3991)))))</f>
        <v/>
      </c>
      <c r="Y3991" s="145" t="str">
        <f t="shared" si="753"/>
        <v/>
      </c>
      <c r="Z3991" s="118"/>
      <c r="AA3991" s="118"/>
      <c r="AB3991" s="118"/>
      <c r="AC3991" s="118"/>
      <c r="AD3991" s="118"/>
      <c r="AE3991" s="139"/>
      <c r="AF3991" s="118"/>
      <c r="AG3991" s="118"/>
      <c r="AH3991" s="147" t="str">
        <f t="shared" si="754"/>
        <v/>
      </c>
      <c r="AI3991" s="147" t="str">
        <f t="shared" si="755"/>
        <v/>
      </c>
      <c r="AJ3991" s="148" t="str">
        <f t="shared" si="744"/>
        <v/>
      </c>
      <c r="AK3991" s="148" t="str">
        <f t="shared" si="745"/>
        <v/>
      </c>
      <c r="AL3991" s="147" t="str">
        <f t="shared" si="746"/>
        <v/>
      </c>
      <c r="AM3991" s="147" t="str">
        <f t="shared" si="747"/>
        <v/>
      </c>
      <c r="AN3991" s="147" t="str">
        <f t="shared" si="748"/>
        <v/>
      </c>
      <c r="AO3991" s="118"/>
    </row>
    <row r="3992" spans="1:41">
      <c r="A3992" s="118"/>
      <c r="B3992" s="118"/>
      <c r="C3992" s="118"/>
      <c r="D3992" s="118"/>
      <c r="E3992" s="118"/>
      <c r="F3992" s="118"/>
      <c r="G3992" s="118"/>
      <c r="H3992" s="118"/>
      <c r="I3992" s="118"/>
      <c r="J3992" s="118"/>
      <c r="K3992" s="118"/>
      <c r="L3992" s="118"/>
      <c r="M3992" s="118"/>
      <c r="N3992" s="118"/>
      <c r="O3992" s="143" t="str">
        <f>IF(H3992="","",(S3992/S3992)&amp;":"&amp;ROUND(AH3992/S3992,2))</f>
        <v/>
      </c>
      <c r="P3992" s="118"/>
      <c r="Q3992" s="118"/>
      <c r="R3992" s="143" t="str">
        <f>IF(H3992="","",(S3992/S3992)&amp;":"&amp;ROUND(AI3992/S3992,2))</f>
        <v/>
      </c>
      <c r="S3992" s="144" t="str">
        <f t="shared" si="749"/>
        <v/>
      </c>
      <c r="T3992" s="145" t="str">
        <f t="shared" si="750"/>
        <v/>
      </c>
      <c r="U3992" s="118"/>
      <c r="V3992" s="145" t="str">
        <f t="shared" si="751"/>
        <v/>
      </c>
      <c r="W3992" s="144" t="str">
        <f t="shared" si="752"/>
        <v/>
      </c>
      <c r="X3992" s="146" t="str">
        <f>IF(C3992="","",IF(OR(C3992="Trade",C3992="Multi Position"),(X3991+V3992),IF(C3992="Deposit",(X3991+AE3992),IF(C3992="Withdrawal",(X3991-AE3992)))))</f>
        <v/>
      </c>
      <c r="Y3992" s="145" t="str">
        <f t="shared" si="753"/>
        <v/>
      </c>
      <c r="Z3992" s="118"/>
      <c r="AA3992" s="118"/>
      <c r="AB3992" s="118"/>
      <c r="AC3992" s="118"/>
      <c r="AD3992" s="118"/>
      <c r="AE3992" s="139"/>
      <c r="AF3992" s="118"/>
      <c r="AG3992" s="118"/>
      <c r="AH3992" s="147" t="str">
        <f t="shared" si="754"/>
        <v/>
      </c>
      <c r="AI3992" s="147" t="str">
        <f t="shared" si="755"/>
        <v/>
      </c>
      <c r="AJ3992" s="148" t="str">
        <f t="shared" si="744"/>
        <v/>
      </c>
      <c r="AK3992" s="148" t="str">
        <f t="shared" si="745"/>
        <v/>
      </c>
      <c r="AL3992" s="147" t="str">
        <f t="shared" si="746"/>
        <v/>
      </c>
      <c r="AM3992" s="147" t="str">
        <f t="shared" si="747"/>
        <v/>
      </c>
      <c r="AN3992" s="147" t="str">
        <f t="shared" si="748"/>
        <v/>
      </c>
      <c r="AO3992" s="118"/>
    </row>
    <row r="3993" spans="1:41">
      <c r="A3993" s="118"/>
      <c r="B3993" s="118"/>
      <c r="C3993" s="118"/>
      <c r="D3993" s="118"/>
      <c r="E3993" s="118"/>
      <c r="F3993" s="118"/>
      <c r="G3993" s="118"/>
      <c r="H3993" s="118"/>
      <c r="I3993" s="118"/>
      <c r="J3993" s="118"/>
      <c r="K3993" s="118"/>
      <c r="L3993" s="118"/>
      <c r="M3993" s="118"/>
      <c r="N3993" s="118"/>
      <c r="O3993" s="143" t="str">
        <f>IF(H3993="","",(S3993/S3993)&amp;":"&amp;ROUND(AH3993/S3993,2))</f>
        <v/>
      </c>
      <c r="P3993" s="118"/>
      <c r="Q3993" s="118"/>
      <c r="R3993" s="143" t="str">
        <f>IF(H3993="","",(S3993/S3993)&amp;":"&amp;ROUND(AI3993/S3993,2))</f>
        <v/>
      </c>
      <c r="S3993" s="144" t="str">
        <f t="shared" si="749"/>
        <v/>
      </c>
      <c r="T3993" s="145" t="str">
        <f t="shared" si="750"/>
        <v/>
      </c>
      <c r="U3993" s="118"/>
      <c r="V3993" s="145" t="str">
        <f t="shared" si="751"/>
        <v/>
      </c>
      <c r="W3993" s="144" t="str">
        <f t="shared" si="752"/>
        <v/>
      </c>
      <c r="X3993" s="146" t="str">
        <f>IF(C3993="","",IF(OR(C3993="Trade",C3993="Multi Position"),(X3992+V3993),IF(C3993="Deposit",(X3992+AE3993),IF(C3993="Withdrawal",(X3992-AE3993)))))</f>
        <v/>
      </c>
      <c r="Y3993" s="145" t="str">
        <f t="shared" si="753"/>
        <v/>
      </c>
      <c r="Z3993" s="118"/>
      <c r="AA3993" s="118"/>
      <c r="AB3993" s="118"/>
      <c r="AC3993" s="118"/>
      <c r="AD3993" s="118"/>
      <c r="AE3993" s="139"/>
      <c r="AF3993" s="118"/>
      <c r="AG3993" s="118"/>
      <c r="AH3993" s="147" t="str">
        <f t="shared" si="754"/>
        <v/>
      </c>
      <c r="AI3993" s="147" t="str">
        <f t="shared" si="755"/>
        <v/>
      </c>
      <c r="AJ3993" s="148" t="str">
        <f t="shared" si="744"/>
        <v/>
      </c>
      <c r="AK3993" s="148" t="str">
        <f t="shared" si="745"/>
        <v/>
      </c>
      <c r="AL3993" s="147" t="str">
        <f t="shared" si="746"/>
        <v/>
      </c>
      <c r="AM3993" s="147" t="str">
        <f t="shared" si="747"/>
        <v/>
      </c>
      <c r="AN3993" s="147" t="str">
        <f t="shared" si="748"/>
        <v/>
      </c>
      <c r="AO3993" s="118"/>
    </row>
    <row r="3994" spans="1:41">
      <c r="A3994" s="118"/>
      <c r="B3994" s="118"/>
      <c r="C3994" s="118"/>
      <c r="D3994" s="118"/>
      <c r="E3994" s="118"/>
      <c r="F3994" s="118"/>
      <c r="G3994" s="118"/>
      <c r="H3994" s="118"/>
      <c r="I3994" s="118"/>
      <c r="J3994" s="118"/>
      <c r="K3994" s="118"/>
      <c r="L3994" s="118"/>
      <c r="M3994" s="118"/>
      <c r="N3994" s="118"/>
      <c r="O3994" s="143" t="str">
        <f>IF(H3994="","",(S3994/S3994)&amp;":"&amp;ROUND(AH3994/S3994,2))</f>
        <v/>
      </c>
      <c r="P3994" s="118"/>
      <c r="Q3994" s="118"/>
      <c r="R3994" s="143" t="str">
        <f>IF(H3994="","",(S3994/S3994)&amp;":"&amp;ROUND(AI3994/S3994,2))</f>
        <v/>
      </c>
      <c r="S3994" s="144" t="str">
        <f t="shared" si="749"/>
        <v/>
      </c>
      <c r="T3994" s="145" t="str">
        <f t="shared" si="750"/>
        <v/>
      </c>
      <c r="U3994" s="118"/>
      <c r="V3994" s="145" t="str">
        <f t="shared" si="751"/>
        <v/>
      </c>
      <c r="W3994" s="144" t="str">
        <f t="shared" si="752"/>
        <v/>
      </c>
      <c r="X3994" s="146" t="str">
        <f>IF(C3994="","",IF(OR(C3994="Trade",C3994="Multi Position"),(X3993+V3994),IF(C3994="Deposit",(X3993+AE3994),IF(C3994="Withdrawal",(X3993-AE3994)))))</f>
        <v/>
      </c>
      <c r="Y3994" s="145" t="str">
        <f t="shared" si="753"/>
        <v/>
      </c>
      <c r="Z3994" s="118"/>
      <c r="AA3994" s="118"/>
      <c r="AB3994" s="118"/>
      <c r="AC3994" s="118"/>
      <c r="AD3994" s="118"/>
      <c r="AE3994" s="139"/>
      <c r="AF3994" s="118"/>
      <c r="AG3994" s="118"/>
      <c r="AH3994" s="147" t="str">
        <f t="shared" si="754"/>
        <v/>
      </c>
      <c r="AI3994" s="147" t="str">
        <f t="shared" si="755"/>
        <v/>
      </c>
      <c r="AJ3994" s="148" t="str">
        <f t="shared" si="744"/>
        <v/>
      </c>
      <c r="AK3994" s="148" t="str">
        <f t="shared" si="745"/>
        <v/>
      </c>
      <c r="AL3994" s="147" t="str">
        <f t="shared" si="746"/>
        <v/>
      </c>
      <c r="AM3994" s="147" t="str">
        <f t="shared" si="747"/>
        <v/>
      </c>
      <c r="AN3994" s="147" t="str">
        <f t="shared" si="748"/>
        <v/>
      </c>
      <c r="AO3994" s="118"/>
    </row>
    <row r="3995" spans="1:41">
      <c r="A3995" s="118"/>
      <c r="B3995" s="118"/>
      <c r="C3995" s="118"/>
      <c r="D3995" s="118"/>
      <c r="E3995" s="118"/>
      <c r="F3995" s="118"/>
      <c r="G3995" s="118"/>
      <c r="H3995" s="118"/>
      <c r="I3995" s="118"/>
      <c r="J3995" s="118"/>
      <c r="K3995" s="118"/>
      <c r="L3995" s="118"/>
      <c r="M3995" s="118"/>
      <c r="N3995" s="118"/>
      <c r="O3995" s="143" t="str">
        <f>IF(H3995="","",(S3995/S3995)&amp;":"&amp;ROUND(AH3995/S3995,2))</f>
        <v/>
      </c>
      <c r="P3995" s="118"/>
      <c r="Q3995" s="118"/>
      <c r="R3995" s="143" t="str">
        <f>IF(H3995="","",(S3995/S3995)&amp;":"&amp;ROUND(AI3995/S3995,2))</f>
        <v/>
      </c>
      <c r="S3995" s="144" t="str">
        <f t="shared" si="749"/>
        <v/>
      </c>
      <c r="T3995" s="145" t="str">
        <f t="shared" si="750"/>
        <v/>
      </c>
      <c r="U3995" s="118"/>
      <c r="V3995" s="145" t="str">
        <f t="shared" si="751"/>
        <v/>
      </c>
      <c r="W3995" s="144" t="str">
        <f t="shared" si="752"/>
        <v/>
      </c>
      <c r="X3995" s="146" t="str">
        <f>IF(C3995="","",IF(OR(C3995="Trade",C3995="Multi Position"),(X3994+V3995),IF(C3995="Deposit",(X3994+AE3995),IF(C3995="Withdrawal",(X3994-AE3995)))))</f>
        <v/>
      </c>
      <c r="Y3995" s="145" t="str">
        <f t="shared" si="753"/>
        <v/>
      </c>
      <c r="Z3995" s="118"/>
      <c r="AA3995" s="118"/>
      <c r="AB3995" s="118"/>
      <c r="AC3995" s="118"/>
      <c r="AD3995" s="118"/>
      <c r="AE3995" s="139"/>
      <c r="AF3995" s="118"/>
      <c r="AG3995" s="118"/>
      <c r="AH3995" s="147" t="str">
        <f t="shared" si="754"/>
        <v/>
      </c>
      <c r="AI3995" s="147" t="str">
        <f t="shared" si="755"/>
        <v/>
      </c>
      <c r="AJ3995" s="148" t="str">
        <f t="shared" si="744"/>
        <v/>
      </c>
      <c r="AK3995" s="148" t="str">
        <f t="shared" si="745"/>
        <v/>
      </c>
      <c r="AL3995" s="147" t="str">
        <f t="shared" si="746"/>
        <v/>
      </c>
      <c r="AM3995" s="147" t="str">
        <f t="shared" si="747"/>
        <v/>
      </c>
      <c r="AN3995" s="147" t="str">
        <f t="shared" si="748"/>
        <v/>
      </c>
      <c r="AO3995" s="118"/>
    </row>
    <row r="3996" spans="1:41">
      <c r="A3996" s="118"/>
      <c r="B3996" s="118"/>
      <c r="C3996" s="118"/>
      <c r="D3996" s="118"/>
      <c r="E3996" s="118"/>
      <c r="F3996" s="118"/>
      <c r="G3996" s="118"/>
      <c r="H3996" s="118"/>
      <c r="I3996" s="118"/>
      <c r="J3996" s="118"/>
      <c r="K3996" s="118"/>
      <c r="L3996" s="118"/>
      <c r="M3996" s="118"/>
      <c r="N3996" s="118"/>
      <c r="O3996" s="143" t="str">
        <f>IF(H3996="","",(S3996/S3996)&amp;":"&amp;ROUND(AH3996/S3996,2))</f>
        <v/>
      </c>
      <c r="P3996" s="118"/>
      <c r="Q3996" s="118"/>
      <c r="R3996" s="143" t="str">
        <f>IF(H3996="","",(S3996/S3996)&amp;":"&amp;ROUND(AI3996/S3996,2))</f>
        <v/>
      </c>
      <c r="S3996" s="144" t="str">
        <f t="shared" si="749"/>
        <v/>
      </c>
      <c r="T3996" s="145" t="str">
        <f t="shared" si="750"/>
        <v/>
      </c>
      <c r="U3996" s="118"/>
      <c r="V3996" s="145" t="str">
        <f t="shared" si="751"/>
        <v/>
      </c>
      <c r="W3996" s="144" t="str">
        <f t="shared" si="752"/>
        <v/>
      </c>
      <c r="X3996" s="146" t="str">
        <f>IF(C3996="","",IF(OR(C3996="Trade",C3996="Multi Position"),(X3995+V3996),IF(C3996="Deposit",(X3995+AE3996),IF(C3996="Withdrawal",(X3995-AE3996)))))</f>
        <v/>
      </c>
      <c r="Y3996" s="145" t="str">
        <f t="shared" si="753"/>
        <v/>
      </c>
      <c r="Z3996" s="118"/>
      <c r="AA3996" s="118"/>
      <c r="AB3996" s="118"/>
      <c r="AC3996" s="118"/>
      <c r="AD3996" s="118"/>
      <c r="AE3996" s="139"/>
      <c r="AF3996" s="118"/>
      <c r="AG3996" s="118"/>
      <c r="AH3996" s="147" t="str">
        <f t="shared" si="754"/>
        <v/>
      </c>
      <c r="AI3996" s="147" t="str">
        <f t="shared" si="755"/>
        <v/>
      </c>
      <c r="AJ3996" s="148" t="str">
        <f t="shared" si="744"/>
        <v/>
      </c>
      <c r="AK3996" s="148" t="str">
        <f t="shared" si="745"/>
        <v/>
      </c>
      <c r="AL3996" s="147" t="str">
        <f t="shared" si="746"/>
        <v/>
      </c>
      <c r="AM3996" s="147" t="str">
        <f t="shared" si="747"/>
        <v/>
      </c>
      <c r="AN3996" s="147" t="str">
        <f t="shared" si="748"/>
        <v/>
      </c>
      <c r="AO3996" s="118"/>
    </row>
    <row r="3997" spans="1:41">
      <c r="A3997" s="118"/>
      <c r="B3997" s="118"/>
      <c r="C3997" s="118"/>
      <c r="D3997" s="118"/>
      <c r="E3997" s="118"/>
      <c r="F3997" s="118"/>
      <c r="G3997" s="118"/>
      <c r="H3997" s="118"/>
      <c r="I3997" s="118"/>
      <c r="J3997" s="118"/>
      <c r="K3997" s="118"/>
      <c r="L3997" s="118"/>
      <c r="M3997" s="118"/>
      <c r="N3997" s="118"/>
      <c r="O3997" s="143" t="str">
        <f>IF(H3997="","",(S3997/S3997)&amp;":"&amp;ROUND(AH3997/S3997,2))</f>
        <v/>
      </c>
      <c r="P3997" s="118"/>
      <c r="Q3997" s="118"/>
      <c r="R3997" s="143" t="str">
        <f>IF(H3997="","",(S3997/S3997)&amp;":"&amp;ROUND(AI3997/S3997,2))</f>
        <v/>
      </c>
      <c r="S3997" s="144" t="str">
        <f t="shared" si="749"/>
        <v/>
      </c>
      <c r="T3997" s="145" t="str">
        <f t="shared" si="750"/>
        <v/>
      </c>
      <c r="U3997" s="118"/>
      <c r="V3997" s="145" t="str">
        <f t="shared" si="751"/>
        <v/>
      </c>
      <c r="W3997" s="144" t="str">
        <f t="shared" si="752"/>
        <v/>
      </c>
      <c r="X3997" s="146" t="str">
        <f>IF(C3997="","",IF(OR(C3997="Trade",C3997="Multi Position"),(X3996+V3997),IF(C3997="Deposit",(X3996+AE3997),IF(C3997="Withdrawal",(X3996-AE3997)))))</f>
        <v/>
      </c>
      <c r="Y3997" s="145" t="str">
        <f t="shared" si="753"/>
        <v/>
      </c>
      <c r="Z3997" s="118"/>
      <c r="AA3997" s="118"/>
      <c r="AB3997" s="118"/>
      <c r="AC3997" s="118"/>
      <c r="AD3997" s="118"/>
      <c r="AE3997" s="139"/>
      <c r="AF3997" s="118"/>
      <c r="AG3997" s="118"/>
      <c r="AH3997" s="147" t="str">
        <f t="shared" si="754"/>
        <v/>
      </c>
      <c r="AI3997" s="147" t="str">
        <f t="shared" si="755"/>
        <v/>
      </c>
      <c r="AJ3997" s="148" t="str">
        <f t="shared" si="744"/>
        <v/>
      </c>
      <c r="AK3997" s="148" t="str">
        <f t="shared" si="745"/>
        <v/>
      </c>
      <c r="AL3997" s="147" t="str">
        <f t="shared" si="746"/>
        <v/>
      </c>
      <c r="AM3997" s="147" t="str">
        <f t="shared" si="747"/>
        <v/>
      </c>
      <c r="AN3997" s="147" t="str">
        <f t="shared" si="748"/>
        <v/>
      </c>
      <c r="AO3997" s="118"/>
    </row>
    <row r="3998" spans="1:41">
      <c r="A3998" s="118"/>
      <c r="B3998" s="118"/>
      <c r="C3998" s="118"/>
      <c r="D3998" s="118"/>
      <c r="E3998" s="118"/>
      <c r="F3998" s="118"/>
      <c r="G3998" s="118"/>
      <c r="H3998" s="118"/>
      <c r="I3998" s="118"/>
      <c r="J3998" s="118"/>
      <c r="K3998" s="118"/>
      <c r="L3998" s="118"/>
      <c r="M3998" s="118"/>
      <c r="N3998" s="118"/>
      <c r="O3998" s="143" t="str">
        <f>IF(H3998="","",(S3998/S3998)&amp;":"&amp;ROUND(AH3998/S3998,2))</f>
        <v/>
      </c>
      <c r="P3998" s="118"/>
      <c r="Q3998" s="118"/>
      <c r="R3998" s="143" t="str">
        <f>IF(H3998="","",(S3998/S3998)&amp;":"&amp;ROUND(AI3998/S3998,2))</f>
        <v/>
      </c>
      <c r="S3998" s="144" t="str">
        <f t="shared" si="749"/>
        <v/>
      </c>
      <c r="T3998" s="145" t="str">
        <f t="shared" si="750"/>
        <v/>
      </c>
      <c r="U3998" s="118"/>
      <c r="V3998" s="145" t="str">
        <f t="shared" si="751"/>
        <v/>
      </c>
      <c r="W3998" s="144" t="str">
        <f t="shared" si="752"/>
        <v/>
      </c>
      <c r="X3998" s="146" t="str">
        <f>IF(C3998="","",IF(OR(C3998="Trade",C3998="Multi Position"),(X3997+V3998),IF(C3998="Deposit",(X3997+AE3998),IF(C3998="Withdrawal",(X3997-AE3998)))))</f>
        <v/>
      </c>
      <c r="Y3998" s="145" t="str">
        <f t="shared" si="753"/>
        <v/>
      </c>
      <c r="Z3998" s="118"/>
      <c r="AA3998" s="118"/>
      <c r="AB3998" s="118"/>
      <c r="AC3998" s="118"/>
      <c r="AD3998" s="118"/>
      <c r="AE3998" s="139"/>
      <c r="AF3998" s="118"/>
      <c r="AG3998" s="118"/>
      <c r="AH3998" s="147" t="str">
        <f t="shared" si="754"/>
        <v/>
      </c>
      <c r="AI3998" s="147" t="str">
        <f t="shared" si="755"/>
        <v/>
      </c>
      <c r="AJ3998" s="148" t="str">
        <f t="shared" si="744"/>
        <v/>
      </c>
      <c r="AK3998" s="148" t="str">
        <f t="shared" si="745"/>
        <v/>
      </c>
      <c r="AL3998" s="147" t="str">
        <f t="shared" si="746"/>
        <v/>
      </c>
      <c r="AM3998" s="147" t="str">
        <f t="shared" si="747"/>
        <v/>
      </c>
      <c r="AN3998" s="147" t="str">
        <f t="shared" si="748"/>
        <v/>
      </c>
      <c r="AO3998" s="118"/>
    </row>
    <row r="3999" spans="1:41">
      <c r="A3999" s="118"/>
      <c r="B3999" s="118"/>
      <c r="C3999" s="118"/>
      <c r="D3999" s="118"/>
      <c r="E3999" s="118"/>
      <c r="F3999" s="118"/>
      <c r="G3999" s="118"/>
      <c r="H3999" s="118"/>
      <c r="I3999" s="118"/>
      <c r="J3999" s="118"/>
      <c r="K3999" s="118"/>
      <c r="L3999" s="118"/>
      <c r="M3999" s="118"/>
      <c r="N3999" s="118"/>
      <c r="O3999" s="143" t="str">
        <f>IF(H3999="","",(S3999/S3999)&amp;":"&amp;ROUND(AH3999/S3999,2))</f>
        <v/>
      </c>
      <c r="P3999" s="118"/>
      <c r="Q3999" s="118"/>
      <c r="R3999" s="143" t="str">
        <f>IF(H3999="","",(S3999/S3999)&amp;":"&amp;ROUND(AI3999/S3999,2))</f>
        <v/>
      </c>
      <c r="S3999" s="144" t="str">
        <f t="shared" si="749"/>
        <v/>
      </c>
      <c r="T3999" s="145" t="str">
        <f t="shared" si="750"/>
        <v/>
      </c>
      <c r="U3999" s="118"/>
      <c r="V3999" s="145" t="str">
        <f t="shared" si="751"/>
        <v/>
      </c>
      <c r="W3999" s="144" t="str">
        <f t="shared" si="752"/>
        <v/>
      </c>
      <c r="X3999" s="146" t="str">
        <f>IF(C3999="","",IF(OR(C3999="Trade",C3999="Multi Position"),(X3998+V3999),IF(C3999="Deposit",(X3998+AE3999),IF(C3999="Withdrawal",(X3998-AE3999)))))</f>
        <v/>
      </c>
      <c r="Y3999" s="145" t="str">
        <f t="shared" si="753"/>
        <v/>
      </c>
      <c r="Z3999" s="118"/>
      <c r="AA3999" s="118"/>
      <c r="AB3999" s="118"/>
      <c r="AC3999" s="118"/>
      <c r="AD3999" s="118"/>
      <c r="AE3999" s="139"/>
      <c r="AF3999" s="118"/>
      <c r="AG3999" s="118"/>
      <c r="AH3999" s="147" t="str">
        <f t="shared" si="754"/>
        <v/>
      </c>
      <c r="AI3999" s="147" t="str">
        <f t="shared" si="755"/>
        <v/>
      </c>
      <c r="AJ3999" s="148" t="str">
        <f t="shared" si="744"/>
        <v/>
      </c>
      <c r="AK3999" s="148" t="str">
        <f t="shared" si="745"/>
        <v/>
      </c>
      <c r="AL3999" s="147" t="str">
        <f t="shared" si="746"/>
        <v/>
      </c>
      <c r="AM3999" s="147" t="str">
        <f t="shared" si="747"/>
        <v/>
      </c>
      <c r="AN3999" s="147" t="str">
        <f t="shared" si="748"/>
        <v/>
      </c>
      <c r="AO3999" s="118"/>
    </row>
    <row r="4000" spans="1:41">
      <c r="A4000" s="118"/>
      <c r="B4000" s="118"/>
      <c r="C4000" s="118"/>
      <c r="D4000" s="118"/>
      <c r="E4000" s="118"/>
      <c r="F4000" s="118"/>
      <c r="G4000" s="118"/>
      <c r="H4000" s="118"/>
      <c r="I4000" s="118"/>
      <c r="J4000" s="118"/>
      <c r="K4000" s="118"/>
      <c r="L4000" s="118"/>
      <c r="M4000" s="118"/>
      <c r="N4000" s="118"/>
      <c r="O4000" s="143" t="str">
        <f>IF(H4000="","",(S4000/S4000)&amp;":"&amp;ROUND(AH4000/S4000,2))</f>
        <v/>
      </c>
      <c r="P4000" s="118"/>
      <c r="Q4000" s="118"/>
      <c r="R4000" s="143" t="str">
        <f>IF(H4000="","",(S4000/S4000)&amp;":"&amp;ROUND(AI4000/S4000,2))</f>
        <v/>
      </c>
      <c r="S4000" s="144" t="str">
        <f t="shared" si="749"/>
        <v/>
      </c>
      <c r="T4000" s="145" t="str">
        <f t="shared" si="750"/>
        <v/>
      </c>
      <c r="U4000" s="118"/>
      <c r="V4000" s="145" t="str">
        <f t="shared" si="751"/>
        <v/>
      </c>
      <c r="W4000" s="144" t="str">
        <f t="shared" si="752"/>
        <v/>
      </c>
      <c r="X4000" s="146" t="str">
        <f>IF(C4000="","",IF(OR(C4000="Trade",C4000="Multi Position"),(X3999+V4000),IF(C4000="Deposit",(X3999+AE4000),IF(C4000="Withdrawal",(X3999-AE4000)))))</f>
        <v/>
      </c>
      <c r="Y4000" s="145" t="str">
        <f t="shared" si="753"/>
        <v/>
      </c>
      <c r="Z4000" s="118"/>
      <c r="AA4000" s="118"/>
      <c r="AB4000" s="118"/>
      <c r="AC4000" s="118"/>
      <c r="AD4000" s="118"/>
      <c r="AE4000" s="139"/>
      <c r="AF4000" s="118"/>
      <c r="AG4000" s="118"/>
      <c r="AH4000" s="147" t="str">
        <f t="shared" si="754"/>
        <v/>
      </c>
      <c r="AI4000" s="147" t="str">
        <f t="shared" si="755"/>
        <v/>
      </c>
      <c r="AJ4000" s="148" t="str">
        <f t="shared" si="744"/>
        <v/>
      </c>
      <c r="AK4000" s="148" t="str">
        <f t="shared" si="745"/>
        <v/>
      </c>
      <c r="AL4000" s="147" t="str">
        <f t="shared" si="746"/>
        <v/>
      </c>
      <c r="AM4000" s="147" t="str">
        <f t="shared" si="747"/>
        <v/>
      </c>
      <c r="AN4000" s="147" t="str">
        <f t="shared" si="748"/>
        <v/>
      </c>
      <c r="AO4000" s="118"/>
    </row>
    <row r="4001" spans="1:41">
      <c r="A4001" s="118"/>
      <c r="B4001" s="118"/>
      <c r="C4001" s="118"/>
      <c r="D4001" s="118"/>
      <c r="E4001" s="118"/>
      <c r="F4001" s="118"/>
      <c r="G4001" s="118"/>
      <c r="H4001" s="118"/>
      <c r="I4001" s="118"/>
      <c r="J4001" s="118"/>
      <c r="K4001" s="118"/>
      <c r="L4001" s="118"/>
      <c r="M4001" s="118"/>
      <c r="N4001" s="118"/>
      <c r="O4001" s="143" t="str">
        <f>IF(H4001="","",(S4001/S4001)&amp;":"&amp;ROUND(AH4001/S4001,2))</f>
        <v/>
      </c>
      <c r="P4001" s="118"/>
      <c r="Q4001" s="118"/>
      <c r="R4001" s="143" t="str">
        <f>IF(H4001="","",(S4001/S4001)&amp;":"&amp;ROUND(AI4001/S4001,2))</f>
        <v/>
      </c>
      <c r="S4001" s="144" t="str">
        <f t="shared" si="749"/>
        <v/>
      </c>
      <c r="T4001" s="145" t="str">
        <f t="shared" si="750"/>
        <v/>
      </c>
      <c r="U4001" s="118"/>
      <c r="V4001" s="145" t="str">
        <f t="shared" si="751"/>
        <v/>
      </c>
      <c r="W4001" s="144" t="str">
        <f t="shared" si="752"/>
        <v/>
      </c>
      <c r="X4001" s="146" t="str">
        <f>IF(C4001="","",IF(OR(C4001="Trade",C4001="Multi Position"),(X4000+V4001),IF(C4001="Deposit",(X4000+AE4001),IF(C4001="Withdrawal",(X4000-AE4001)))))</f>
        <v/>
      </c>
      <c r="Y4001" s="145" t="str">
        <f t="shared" si="753"/>
        <v/>
      </c>
      <c r="Z4001" s="118"/>
      <c r="AA4001" s="118"/>
      <c r="AB4001" s="118"/>
      <c r="AC4001" s="118"/>
      <c r="AD4001" s="118"/>
      <c r="AE4001" s="139"/>
      <c r="AF4001" s="118"/>
      <c r="AG4001" s="118"/>
      <c r="AH4001" s="147" t="str">
        <f t="shared" si="754"/>
        <v/>
      </c>
      <c r="AI4001" s="147" t="str">
        <f t="shared" si="755"/>
        <v/>
      </c>
      <c r="AJ4001" s="148" t="str">
        <f t="shared" si="744"/>
        <v/>
      </c>
      <c r="AK4001" s="148" t="str">
        <f t="shared" si="745"/>
        <v/>
      </c>
      <c r="AL4001" s="147" t="str">
        <f t="shared" si="746"/>
        <v/>
      </c>
      <c r="AM4001" s="147" t="str">
        <f t="shared" si="747"/>
        <v/>
      </c>
      <c r="AN4001" s="147" t="str">
        <f t="shared" si="748"/>
        <v/>
      </c>
      <c r="AO4001" s="118"/>
    </row>
    <row r="4002" spans="1:41">
      <c r="A4002" s="118"/>
      <c r="B4002" s="118"/>
      <c r="C4002" s="118"/>
      <c r="D4002" s="118"/>
      <c r="E4002" s="118"/>
      <c r="F4002" s="118"/>
      <c r="G4002" s="118"/>
      <c r="H4002" s="118"/>
      <c r="I4002" s="118"/>
      <c r="J4002" s="118"/>
      <c r="K4002" s="118"/>
      <c r="L4002" s="118"/>
      <c r="M4002" s="118"/>
      <c r="N4002" s="118"/>
      <c r="O4002" s="143" t="str">
        <f>IF(H4002="","",(S4002/S4002)&amp;":"&amp;ROUND(AH4002/S4002,2))</f>
        <v/>
      </c>
      <c r="P4002" s="118"/>
      <c r="Q4002" s="118"/>
      <c r="R4002" s="143" t="str">
        <f>IF(H4002="","",(S4002/S4002)&amp;":"&amp;ROUND(AI4002/S4002,2))</f>
        <v/>
      </c>
      <c r="S4002" s="144" t="str">
        <f t="shared" si="749"/>
        <v/>
      </c>
      <c r="T4002" s="145" t="str">
        <f t="shared" si="750"/>
        <v/>
      </c>
      <c r="U4002" s="118"/>
      <c r="V4002" s="145" t="str">
        <f t="shared" si="751"/>
        <v/>
      </c>
      <c r="W4002" s="144" t="str">
        <f t="shared" si="752"/>
        <v/>
      </c>
      <c r="X4002" s="146" t="str">
        <f>IF(C4002="","",IF(OR(C4002="Trade",C4002="Multi Position"),(X4001+V4002),IF(C4002="Deposit",(X4001+AE4002),IF(C4002="Withdrawal",(X4001-AE4002)))))</f>
        <v/>
      </c>
      <c r="Y4002" s="145" t="str">
        <f t="shared" si="753"/>
        <v/>
      </c>
      <c r="Z4002" s="118"/>
      <c r="AA4002" s="118"/>
      <c r="AB4002" s="118"/>
      <c r="AC4002" s="118"/>
      <c r="AD4002" s="118"/>
      <c r="AE4002" s="139"/>
      <c r="AF4002" s="118"/>
      <c r="AG4002" s="118"/>
      <c r="AH4002" s="147" t="str">
        <f t="shared" si="754"/>
        <v/>
      </c>
      <c r="AI4002" s="147" t="str">
        <f t="shared" si="755"/>
        <v/>
      </c>
      <c r="AJ4002" s="148" t="str">
        <f t="shared" si="744"/>
        <v/>
      </c>
      <c r="AK4002" s="148" t="str">
        <f t="shared" si="745"/>
        <v/>
      </c>
      <c r="AL4002" s="147" t="str">
        <f t="shared" si="746"/>
        <v/>
      </c>
      <c r="AM4002" s="147" t="str">
        <f t="shared" si="747"/>
        <v/>
      </c>
      <c r="AN4002" s="147" t="str">
        <f t="shared" si="748"/>
        <v/>
      </c>
      <c r="AO4002" s="118"/>
    </row>
    <row r="4003" spans="1:41">
      <c r="A4003" s="118"/>
      <c r="B4003" s="118"/>
      <c r="C4003" s="118"/>
      <c r="D4003" s="118"/>
      <c r="E4003" s="118"/>
      <c r="F4003" s="118"/>
      <c r="G4003" s="118"/>
      <c r="H4003" s="118"/>
      <c r="I4003" s="118"/>
      <c r="J4003" s="118"/>
      <c r="K4003" s="118"/>
      <c r="L4003" s="118"/>
      <c r="M4003" s="118"/>
      <c r="N4003" s="118"/>
      <c r="O4003" s="143" t="str">
        <f>IF(H4003="","",(S4003/S4003)&amp;":"&amp;ROUND(AH4003/S4003,2))</f>
        <v/>
      </c>
      <c r="P4003" s="118"/>
      <c r="Q4003" s="118"/>
      <c r="R4003" s="143" t="str">
        <f>IF(H4003="","",(S4003/S4003)&amp;":"&amp;ROUND(AI4003/S4003,2))</f>
        <v/>
      </c>
      <c r="S4003" s="144" t="str">
        <f t="shared" si="749"/>
        <v/>
      </c>
      <c r="T4003" s="145" t="str">
        <f t="shared" si="750"/>
        <v/>
      </c>
      <c r="U4003" s="118"/>
      <c r="V4003" s="145" t="str">
        <f t="shared" si="751"/>
        <v/>
      </c>
      <c r="W4003" s="144" t="str">
        <f t="shared" si="752"/>
        <v/>
      </c>
      <c r="X4003" s="146" t="str">
        <f>IF(C4003="","",IF(OR(C4003="Trade",C4003="Multi Position"),(X4002+V4003),IF(C4003="Deposit",(X4002+AE4003),IF(C4003="Withdrawal",(X4002-AE4003)))))</f>
        <v/>
      </c>
      <c r="Y4003" s="145" t="str">
        <f t="shared" si="753"/>
        <v/>
      </c>
      <c r="Z4003" s="118"/>
      <c r="AA4003" s="118"/>
      <c r="AB4003" s="118"/>
      <c r="AC4003" s="118"/>
      <c r="AD4003" s="118"/>
      <c r="AE4003" s="139"/>
      <c r="AF4003" s="118"/>
      <c r="AG4003" s="118"/>
      <c r="AH4003" s="147" t="str">
        <f t="shared" si="754"/>
        <v/>
      </c>
      <c r="AI4003" s="147" t="str">
        <f t="shared" si="755"/>
        <v/>
      </c>
      <c r="AJ4003" s="148" t="str">
        <f t="shared" si="744"/>
        <v/>
      </c>
      <c r="AK4003" s="148" t="str">
        <f t="shared" si="745"/>
        <v/>
      </c>
      <c r="AL4003" s="147" t="str">
        <f t="shared" si="746"/>
        <v/>
      </c>
      <c r="AM4003" s="147" t="str">
        <f t="shared" si="747"/>
        <v/>
      </c>
      <c r="AN4003" s="147" t="str">
        <f t="shared" si="748"/>
        <v/>
      </c>
      <c r="AO4003" s="118"/>
    </row>
    <row r="4004" spans="1:41">
      <c r="A4004" s="118"/>
      <c r="B4004" s="118"/>
      <c r="C4004" s="118"/>
      <c r="D4004" s="118"/>
      <c r="E4004" s="118"/>
      <c r="F4004" s="118"/>
      <c r="G4004" s="118"/>
      <c r="H4004" s="118"/>
      <c r="I4004" s="118"/>
      <c r="J4004" s="118"/>
      <c r="K4004" s="118"/>
      <c r="L4004" s="118"/>
      <c r="M4004" s="118"/>
      <c r="N4004" s="118"/>
      <c r="O4004" s="143" t="str">
        <f>IF(H4004="","",(S4004/S4004)&amp;":"&amp;ROUND(AH4004/S4004,2))</f>
        <v/>
      </c>
      <c r="P4004" s="118"/>
      <c r="Q4004" s="118"/>
      <c r="R4004" s="143" t="str">
        <f>IF(H4004="","",(S4004/S4004)&amp;":"&amp;ROUND(AI4004/S4004,2))</f>
        <v/>
      </c>
      <c r="S4004" s="144" t="str">
        <f t="shared" si="749"/>
        <v/>
      </c>
      <c r="T4004" s="145" t="str">
        <f t="shared" si="750"/>
        <v/>
      </c>
      <c r="U4004" s="118"/>
      <c r="V4004" s="145" t="str">
        <f t="shared" si="751"/>
        <v/>
      </c>
      <c r="W4004" s="144" t="str">
        <f t="shared" si="752"/>
        <v/>
      </c>
      <c r="X4004" s="146" t="str">
        <f>IF(C4004="","",IF(OR(C4004="Trade",C4004="Multi Position"),(X4003+V4004),IF(C4004="Deposit",(X4003+AE4004),IF(C4004="Withdrawal",(X4003-AE4004)))))</f>
        <v/>
      </c>
      <c r="Y4004" s="145" t="str">
        <f t="shared" si="753"/>
        <v/>
      </c>
      <c r="Z4004" s="118"/>
      <c r="AA4004" s="118"/>
      <c r="AB4004" s="118"/>
      <c r="AC4004" s="118"/>
      <c r="AD4004" s="118"/>
      <c r="AE4004" s="139"/>
      <c r="AF4004" s="118"/>
      <c r="AG4004" s="118"/>
      <c r="AH4004" s="147" t="str">
        <f t="shared" si="754"/>
        <v/>
      </c>
      <c r="AI4004" s="147" t="str">
        <f t="shared" si="755"/>
        <v/>
      </c>
      <c r="AJ4004" s="148" t="str">
        <f t="shared" si="744"/>
        <v/>
      </c>
      <c r="AK4004" s="148" t="str">
        <f t="shared" si="745"/>
        <v/>
      </c>
      <c r="AL4004" s="147" t="str">
        <f t="shared" si="746"/>
        <v/>
      </c>
      <c r="AM4004" s="147" t="str">
        <f t="shared" si="747"/>
        <v/>
      </c>
      <c r="AN4004" s="147" t="str">
        <f t="shared" si="748"/>
        <v/>
      </c>
      <c r="AO4004" s="118"/>
    </row>
    <row r="4005" spans="1:41">
      <c r="A4005" s="118"/>
      <c r="B4005" s="118"/>
      <c r="C4005" s="118"/>
      <c r="D4005" s="118"/>
      <c r="E4005" s="118"/>
      <c r="F4005" s="118"/>
      <c r="G4005" s="118"/>
      <c r="H4005" s="118"/>
      <c r="I4005" s="118"/>
      <c r="J4005" s="118"/>
      <c r="K4005" s="118"/>
      <c r="L4005" s="118"/>
      <c r="M4005" s="118"/>
      <c r="N4005" s="118"/>
      <c r="O4005" s="143" t="str">
        <f>IF(H4005="","",(S4005/S4005)&amp;":"&amp;ROUND(AH4005/S4005,2))</f>
        <v/>
      </c>
      <c r="P4005" s="118"/>
      <c r="Q4005" s="118"/>
      <c r="R4005" s="143" t="str">
        <f>IF(H4005="","",(S4005/S4005)&amp;":"&amp;ROUND(AI4005/S4005,2))</f>
        <v/>
      </c>
      <c r="S4005" s="144" t="str">
        <f t="shared" si="749"/>
        <v/>
      </c>
      <c r="T4005" s="145" t="str">
        <f t="shared" si="750"/>
        <v/>
      </c>
      <c r="U4005" s="118"/>
      <c r="V4005" s="145" t="str">
        <f t="shared" si="751"/>
        <v/>
      </c>
      <c r="W4005" s="144" t="str">
        <f t="shared" si="752"/>
        <v/>
      </c>
      <c r="X4005" s="146" t="str">
        <f>IF(C4005="","",IF(OR(C4005="Trade",C4005="Multi Position"),(X4004+V4005),IF(C4005="Deposit",(X4004+AE4005),IF(C4005="Withdrawal",(X4004-AE4005)))))</f>
        <v/>
      </c>
      <c r="Y4005" s="145" t="str">
        <f t="shared" si="753"/>
        <v/>
      </c>
      <c r="Z4005" s="118"/>
      <c r="AA4005" s="118"/>
      <c r="AB4005" s="118"/>
      <c r="AC4005" s="118"/>
      <c r="AD4005" s="118"/>
      <c r="AE4005" s="139"/>
      <c r="AF4005" s="118"/>
      <c r="AG4005" s="118"/>
      <c r="AH4005" s="147" t="str">
        <f t="shared" si="754"/>
        <v/>
      </c>
      <c r="AI4005" s="147" t="str">
        <f t="shared" si="755"/>
        <v/>
      </c>
      <c r="AJ4005" s="148" t="str">
        <f t="shared" si="744"/>
        <v/>
      </c>
      <c r="AK4005" s="148" t="str">
        <f t="shared" si="745"/>
        <v/>
      </c>
      <c r="AL4005" s="147" t="str">
        <f t="shared" si="746"/>
        <v/>
      </c>
      <c r="AM4005" s="147" t="str">
        <f t="shared" si="747"/>
        <v/>
      </c>
      <c r="AN4005" s="147" t="str">
        <f t="shared" si="748"/>
        <v/>
      </c>
      <c r="AO4005" s="118"/>
    </row>
    <row r="4006" spans="1:41">
      <c r="A4006" s="118"/>
      <c r="B4006" s="118"/>
      <c r="C4006" s="118"/>
      <c r="D4006" s="118"/>
      <c r="E4006" s="118"/>
      <c r="F4006" s="118"/>
      <c r="G4006" s="118"/>
      <c r="H4006" s="118"/>
      <c r="I4006" s="118"/>
      <c r="J4006" s="118"/>
      <c r="K4006" s="118"/>
      <c r="L4006" s="118"/>
      <c r="M4006" s="118"/>
      <c r="N4006" s="118"/>
      <c r="O4006" s="143" t="str">
        <f>IF(H4006="","",(S4006/S4006)&amp;":"&amp;ROUND(AH4006/S4006,2))</f>
        <v/>
      </c>
      <c r="P4006" s="118"/>
      <c r="Q4006" s="118"/>
      <c r="R4006" s="143" t="str">
        <f>IF(H4006="","",(S4006/S4006)&amp;":"&amp;ROUND(AI4006/S4006,2))</f>
        <v/>
      </c>
      <c r="S4006" s="144" t="str">
        <f t="shared" si="749"/>
        <v/>
      </c>
      <c r="T4006" s="145" t="str">
        <f t="shared" si="750"/>
        <v/>
      </c>
      <c r="U4006" s="118"/>
      <c r="V4006" s="145" t="str">
        <f t="shared" si="751"/>
        <v/>
      </c>
      <c r="W4006" s="144" t="str">
        <f t="shared" si="752"/>
        <v/>
      </c>
      <c r="X4006" s="146" t="str">
        <f>IF(C4006="","",IF(OR(C4006="Trade",C4006="Multi Position"),(X4005+V4006),IF(C4006="Deposit",(X4005+AE4006),IF(C4006="Withdrawal",(X4005-AE4006)))))</f>
        <v/>
      </c>
      <c r="Y4006" s="145" t="str">
        <f t="shared" si="753"/>
        <v/>
      </c>
      <c r="Z4006" s="118"/>
      <c r="AA4006" s="118"/>
      <c r="AB4006" s="118"/>
      <c r="AC4006" s="118"/>
      <c r="AD4006" s="118"/>
      <c r="AE4006" s="139"/>
      <c r="AF4006" s="118"/>
      <c r="AG4006" s="118"/>
      <c r="AH4006" s="147" t="str">
        <f t="shared" si="754"/>
        <v/>
      </c>
      <c r="AI4006" s="147" t="str">
        <f t="shared" si="755"/>
        <v/>
      </c>
      <c r="AJ4006" s="148" t="str">
        <f t="shared" si="744"/>
        <v/>
      </c>
      <c r="AK4006" s="148" t="str">
        <f t="shared" si="745"/>
        <v/>
      </c>
      <c r="AL4006" s="147" t="str">
        <f t="shared" si="746"/>
        <v/>
      </c>
      <c r="AM4006" s="147" t="str">
        <f t="shared" si="747"/>
        <v/>
      </c>
      <c r="AN4006" s="147" t="str">
        <f t="shared" si="748"/>
        <v/>
      </c>
      <c r="AO4006" s="118"/>
    </row>
    <row r="4007" spans="1:41">
      <c r="A4007" s="118"/>
      <c r="B4007" s="118"/>
      <c r="C4007" s="118"/>
      <c r="D4007" s="118"/>
      <c r="E4007" s="118"/>
      <c r="F4007" s="118"/>
      <c r="G4007" s="118"/>
      <c r="H4007" s="118"/>
      <c r="I4007" s="118"/>
      <c r="J4007" s="118"/>
      <c r="K4007" s="118"/>
      <c r="L4007" s="118"/>
      <c r="M4007" s="118"/>
      <c r="N4007" s="118"/>
      <c r="O4007" s="143" t="str">
        <f>IF(H4007="","",(S4007/S4007)&amp;":"&amp;ROUND(AH4007/S4007,2))</f>
        <v/>
      </c>
      <c r="P4007" s="118"/>
      <c r="Q4007" s="118"/>
      <c r="R4007" s="143" t="str">
        <f>IF(H4007="","",(S4007/S4007)&amp;":"&amp;ROUND(AI4007/S4007,2))</f>
        <v/>
      </c>
      <c r="S4007" s="144" t="str">
        <f t="shared" si="749"/>
        <v/>
      </c>
      <c r="T4007" s="145" t="str">
        <f t="shared" si="750"/>
        <v/>
      </c>
      <c r="U4007" s="118"/>
      <c r="V4007" s="145" t="str">
        <f t="shared" si="751"/>
        <v/>
      </c>
      <c r="W4007" s="144" t="str">
        <f t="shared" si="752"/>
        <v/>
      </c>
      <c r="X4007" s="146" t="str">
        <f>IF(C4007="","",IF(OR(C4007="Trade",C4007="Multi Position"),(X4006+V4007),IF(C4007="Deposit",(X4006+AE4007),IF(C4007="Withdrawal",(X4006-AE4007)))))</f>
        <v/>
      </c>
      <c r="Y4007" s="145" t="str">
        <f t="shared" si="753"/>
        <v/>
      </c>
      <c r="Z4007" s="118"/>
      <c r="AA4007" s="118"/>
      <c r="AB4007" s="118"/>
      <c r="AC4007" s="118"/>
      <c r="AD4007" s="118"/>
      <c r="AE4007" s="139"/>
      <c r="AF4007" s="118"/>
      <c r="AG4007" s="118"/>
      <c r="AH4007" s="147" t="str">
        <f t="shared" si="754"/>
        <v/>
      </c>
      <c r="AI4007" s="147" t="str">
        <f t="shared" si="755"/>
        <v/>
      </c>
      <c r="AJ4007" s="148" t="str">
        <f t="shared" si="744"/>
        <v/>
      </c>
      <c r="AK4007" s="148" t="str">
        <f t="shared" si="745"/>
        <v/>
      </c>
      <c r="AL4007" s="147" t="str">
        <f t="shared" si="746"/>
        <v/>
      </c>
      <c r="AM4007" s="147" t="str">
        <f t="shared" si="747"/>
        <v/>
      </c>
      <c r="AN4007" s="147" t="str">
        <f t="shared" si="748"/>
        <v/>
      </c>
      <c r="AO4007" s="118"/>
    </row>
    <row r="4008" spans="1:41">
      <c r="A4008" s="118"/>
      <c r="B4008" s="118"/>
      <c r="C4008" s="118"/>
      <c r="D4008" s="118"/>
      <c r="E4008" s="118"/>
      <c r="F4008" s="118"/>
      <c r="G4008" s="118"/>
      <c r="H4008" s="118"/>
      <c r="I4008" s="118"/>
      <c r="J4008" s="118"/>
      <c r="K4008" s="118"/>
      <c r="L4008" s="118"/>
      <c r="M4008" s="118"/>
      <c r="N4008" s="118"/>
      <c r="O4008" s="143" t="str">
        <f>IF(H4008="","",(S4008/S4008)&amp;":"&amp;ROUND(AH4008/S4008,2))</f>
        <v/>
      </c>
      <c r="P4008" s="118"/>
      <c r="Q4008" s="118"/>
      <c r="R4008" s="143" t="str">
        <f>IF(H4008="","",(S4008/S4008)&amp;":"&amp;ROUND(AI4008/S4008,2))</f>
        <v/>
      </c>
      <c r="S4008" s="144" t="str">
        <f t="shared" si="749"/>
        <v/>
      </c>
      <c r="T4008" s="145" t="str">
        <f t="shared" si="750"/>
        <v/>
      </c>
      <c r="U4008" s="118"/>
      <c r="V4008" s="145" t="str">
        <f t="shared" si="751"/>
        <v/>
      </c>
      <c r="W4008" s="144" t="str">
        <f t="shared" si="752"/>
        <v/>
      </c>
      <c r="X4008" s="146" t="str">
        <f>IF(C4008="","",IF(OR(C4008="Trade",C4008="Multi Position"),(X4007+V4008),IF(C4008="Deposit",(X4007+AE4008),IF(C4008="Withdrawal",(X4007-AE4008)))))</f>
        <v/>
      </c>
      <c r="Y4008" s="145" t="str">
        <f t="shared" si="753"/>
        <v/>
      </c>
      <c r="Z4008" s="118"/>
      <c r="AA4008" s="118"/>
      <c r="AB4008" s="118"/>
      <c r="AC4008" s="118"/>
      <c r="AD4008" s="118"/>
      <c r="AE4008" s="139"/>
      <c r="AF4008" s="118"/>
      <c r="AG4008" s="118"/>
      <c r="AH4008" s="147" t="str">
        <f t="shared" si="754"/>
        <v/>
      </c>
      <c r="AI4008" s="147" t="str">
        <f t="shared" si="755"/>
        <v/>
      </c>
      <c r="AJ4008" s="148" t="str">
        <f t="shared" si="744"/>
        <v/>
      </c>
      <c r="AK4008" s="148" t="str">
        <f t="shared" si="745"/>
        <v/>
      </c>
      <c r="AL4008" s="147" t="str">
        <f t="shared" si="746"/>
        <v/>
      </c>
      <c r="AM4008" s="147" t="str">
        <f t="shared" si="747"/>
        <v/>
      </c>
      <c r="AN4008" s="147" t="str">
        <f t="shared" si="748"/>
        <v/>
      </c>
      <c r="AO4008" s="118"/>
    </row>
    <row r="4009" spans="1:41">
      <c r="A4009" s="118"/>
      <c r="B4009" s="118"/>
      <c r="C4009" s="118"/>
      <c r="D4009" s="118"/>
      <c r="E4009" s="118"/>
      <c r="F4009" s="118"/>
      <c r="G4009" s="118"/>
      <c r="H4009" s="118"/>
      <c r="I4009" s="118"/>
      <c r="J4009" s="118"/>
      <c r="K4009" s="118"/>
      <c r="L4009" s="118"/>
      <c r="M4009" s="118"/>
      <c r="N4009" s="118"/>
      <c r="O4009" s="143" t="str">
        <f>IF(H4009="","",(S4009/S4009)&amp;":"&amp;ROUND(AH4009/S4009,2))</f>
        <v/>
      </c>
      <c r="P4009" s="118"/>
      <c r="Q4009" s="118"/>
      <c r="R4009" s="143" t="str">
        <f>IF(H4009="","",(S4009/S4009)&amp;":"&amp;ROUND(AI4009/S4009,2))</f>
        <v/>
      </c>
      <c r="S4009" s="144" t="str">
        <f t="shared" si="749"/>
        <v/>
      </c>
      <c r="T4009" s="145" t="str">
        <f t="shared" si="750"/>
        <v/>
      </c>
      <c r="U4009" s="118"/>
      <c r="V4009" s="145" t="str">
        <f t="shared" si="751"/>
        <v/>
      </c>
      <c r="W4009" s="144" t="str">
        <f t="shared" si="752"/>
        <v/>
      </c>
      <c r="X4009" s="146" t="str">
        <f>IF(C4009="","",IF(OR(C4009="Trade",C4009="Multi Position"),(X4008+V4009),IF(C4009="Deposit",(X4008+AE4009),IF(C4009="Withdrawal",(X4008-AE4009)))))</f>
        <v/>
      </c>
      <c r="Y4009" s="145" t="str">
        <f t="shared" si="753"/>
        <v/>
      </c>
      <c r="Z4009" s="118"/>
      <c r="AA4009" s="118"/>
      <c r="AB4009" s="118"/>
      <c r="AC4009" s="118"/>
      <c r="AD4009" s="118"/>
      <c r="AE4009" s="139"/>
      <c r="AF4009" s="118"/>
      <c r="AG4009" s="118"/>
      <c r="AH4009" s="147" t="str">
        <f t="shared" si="754"/>
        <v/>
      </c>
      <c r="AI4009" s="147" t="str">
        <f t="shared" si="755"/>
        <v/>
      </c>
      <c r="AJ4009" s="148" t="str">
        <f t="shared" si="744"/>
        <v/>
      </c>
      <c r="AK4009" s="148" t="str">
        <f t="shared" si="745"/>
        <v/>
      </c>
      <c r="AL4009" s="147" t="str">
        <f t="shared" si="746"/>
        <v/>
      </c>
      <c r="AM4009" s="147" t="str">
        <f t="shared" si="747"/>
        <v/>
      </c>
      <c r="AN4009" s="147" t="str">
        <f t="shared" si="748"/>
        <v/>
      </c>
      <c r="AO4009" s="118"/>
    </row>
    <row r="4010" spans="1:41">
      <c r="A4010" s="118"/>
      <c r="B4010" s="118"/>
      <c r="C4010" s="118"/>
      <c r="D4010" s="118"/>
      <c r="E4010" s="118"/>
      <c r="F4010" s="118"/>
      <c r="G4010" s="118"/>
      <c r="H4010" s="118"/>
      <c r="I4010" s="118"/>
      <c r="J4010" s="118"/>
      <c r="K4010" s="118"/>
      <c r="L4010" s="118"/>
      <c r="M4010" s="118"/>
      <c r="N4010" s="118"/>
      <c r="O4010" s="143" t="str">
        <f>IF(H4010="","",(S4010/S4010)&amp;":"&amp;ROUND(AH4010/S4010,2))</f>
        <v/>
      </c>
      <c r="P4010" s="118"/>
      <c r="Q4010" s="118"/>
      <c r="R4010" s="143" t="str">
        <f>IF(H4010="","",(S4010/S4010)&amp;":"&amp;ROUND(AI4010/S4010,2))</f>
        <v/>
      </c>
      <c r="S4010" s="144" t="str">
        <f t="shared" si="749"/>
        <v/>
      </c>
      <c r="T4010" s="145" t="str">
        <f t="shared" si="750"/>
        <v/>
      </c>
      <c r="U4010" s="118"/>
      <c r="V4010" s="145" t="str">
        <f t="shared" si="751"/>
        <v/>
      </c>
      <c r="W4010" s="144" t="str">
        <f t="shared" si="752"/>
        <v/>
      </c>
      <c r="X4010" s="146" t="str">
        <f>IF(C4010="","",IF(OR(C4010="Trade",C4010="Multi Position"),(X4009+V4010),IF(C4010="Deposit",(X4009+AE4010),IF(C4010="Withdrawal",(X4009-AE4010)))))</f>
        <v/>
      </c>
      <c r="Y4010" s="145" t="str">
        <f t="shared" si="753"/>
        <v/>
      </c>
      <c r="Z4010" s="118"/>
      <c r="AA4010" s="118"/>
      <c r="AB4010" s="118"/>
      <c r="AC4010" s="118"/>
      <c r="AD4010" s="118"/>
      <c r="AE4010" s="139"/>
      <c r="AF4010" s="118"/>
      <c r="AG4010" s="118"/>
      <c r="AH4010" s="147" t="str">
        <f t="shared" si="754"/>
        <v/>
      </c>
      <c r="AI4010" s="147" t="str">
        <f t="shared" si="755"/>
        <v/>
      </c>
      <c r="AJ4010" s="148" t="str">
        <f t="shared" si="744"/>
        <v/>
      </c>
      <c r="AK4010" s="148" t="str">
        <f t="shared" si="745"/>
        <v/>
      </c>
      <c r="AL4010" s="147" t="str">
        <f t="shared" si="746"/>
        <v/>
      </c>
      <c r="AM4010" s="147" t="str">
        <f t="shared" si="747"/>
        <v/>
      </c>
      <c r="AN4010" s="147" t="str">
        <f t="shared" si="748"/>
        <v/>
      </c>
      <c r="AO4010" s="118"/>
    </row>
    <row r="4011" spans="1:41">
      <c r="A4011" s="118"/>
      <c r="B4011" s="118"/>
      <c r="C4011" s="118"/>
      <c r="D4011" s="118"/>
      <c r="E4011" s="118"/>
      <c r="F4011" s="118"/>
      <c r="G4011" s="118"/>
      <c r="H4011" s="118"/>
      <c r="I4011" s="118"/>
      <c r="J4011" s="118"/>
      <c r="K4011" s="118"/>
      <c r="L4011" s="118"/>
      <c r="M4011" s="118"/>
      <c r="N4011" s="118"/>
      <c r="O4011" s="143" t="str">
        <f>IF(H4011="","",(S4011/S4011)&amp;":"&amp;ROUND(AH4011/S4011,2))</f>
        <v/>
      </c>
      <c r="P4011" s="118"/>
      <c r="Q4011" s="118"/>
      <c r="R4011" s="143" t="str">
        <f>IF(H4011="","",(S4011/S4011)&amp;":"&amp;ROUND(AI4011/S4011,2))</f>
        <v/>
      </c>
      <c r="S4011" s="144" t="str">
        <f t="shared" si="749"/>
        <v/>
      </c>
      <c r="T4011" s="145" t="str">
        <f t="shared" si="750"/>
        <v/>
      </c>
      <c r="U4011" s="118"/>
      <c r="V4011" s="145" t="str">
        <f t="shared" si="751"/>
        <v/>
      </c>
      <c r="W4011" s="144" t="str">
        <f t="shared" si="752"/>
        <v/>
      </c>
      <c r="X4011" s="146" t="str">
        <f>IF(C4011="","",IF(OR(C4011="Trade",C4011="Multi Position"),(X4010+V4011),IF(C4011="Deposit",(X4010+AE4011),IF(C4011="Withdrawal",(X4010-AE4011)))))</f>
        <v/>
      </c>
      <c r="Y4011" s="145" t="str">
        <f t="shared" si="753"/>
        <v/>
      </c>
      <c r="Z4011" s="118"/>
      <c r="AA4011" s="118"/>
      <c r="AB4011" s="118"/>
      <c r="AC4011" s="118"/>
      <c r="AD4011" s="118"/>
      <c r="AE4011" s="139"/>
      <c r="AF4011" s="118"/>
      <c r="AG4011" s="118"/>
      <c r="AH4011" s="147" t="str">
        <f t="shared" si="754"/>
        <v/>
      </c>
      <c r="AI4011" s="147" t="str">
        <f t="shared" si="755"/>
        <v/>
      </c>
      <c r="AJ4011" s="148" t="str">
        <f t="shared" si="744"/>
        <v/>
      </c>
      <c r="AK4011" s="148" t="str">
        <f t="shared" si="745"/>
        <v/>
      </c>
      <c r="AL4011" s="147" t="str">
        <f t="shared" si="746"/>
        <v/>
      </c>
      <c r="AM4011" s="147" t="str">
        <f t="shared" si="747"/>
        <v/>
      </c>
      <c r="AN4011" s="147" t="str">
        <f t="shared" si="748"/>
        <v/>
      </c>
      <c r="AO4011" s="118"/>
    </row>
    <row r="4012" spans="1:41">
      <c r="A4012" s="118"/>
      <c r="B4012" s="118"/>
      <c r="C4012" s="118"/>
      <c r="D4012" s="118"/>
      <c r="E4012" s="118"/>
      <c r="F4012" s="118"/>
      <c r="G4012" s="118"/>
      <c r="H4012" s="118"/>
      <c r="I4012" s="118"/>
      <c r="J4012" s="118"/>
      <c r="K4012" s="118"/>
      <c r="L4012" s="118"/>
      <c r="M4012" s="118"/>
      <c r="N4012" s="118"/>
      <c r="O4012" s="143" t="str">
        <f>IF(H4012="","",(S4012/S4012)&amp;":"&amp;ROUND(AH4012/S4012,2))</f>
        <v/>
      </c>
      <c r="P4012" s="118"/>
      <c r="Q4012" s="118"/>
      <c r="R4012" s="143" t="str">
        <f>IF(H4012="","",(S4012/S4012)&amp;":"&amp;ROUND(AI4012/S4012,2))</f>
        <v/>
      </c>
      <c r="S4012" s="144" t="str">
        <f t="shared" si="749"/>
        <v/>
      </c>
      <c r="T4012" s="145" t="str">
        <f t="shared" si="750"/>
        <v/>
      </c>
      <c r="U4012" s="118"/>
      <c r="V4012" s="145" t="str">
        <f t="shared" si="751"/>
        <v/>
      </c>
      <c r="W4012" s="144" t="str">
        <f t="shared" si="752"/>
        <v/>
      </c>
      <c r="X4012" s="146" t="str">
        <f>IF(C4012="","",IF(OR(C4012="Trade",C4012="Multi Position"),(X4011+V4012),IF(C4012="Deposit",(X4011+AE4012),IF(C4012="Withdrawal",(X4011-AE4012)))))</f>
        <v/>
      </c>
      <c r="Y4012" s="145" t="str">
        <f t="shared" si="753"/>
        <v/>
      </c>
      <c r="Z4012" s="118"/>
      <c r="AA4012" s="118"/>
      <c r="AB4012" s="118"/>
      <c r="AC4012" s="118"/>
      <c r="AD4012" s="118"/>
      <c r="AE4012" s="139"/>
      <c r="AF4012" s="118"/>
      <c r="AG4012" s="118"/>
      <c r="AH4012" s="147" t="str">
        <f t="shared" si="754"/>
        <v/>
      </c>
      <c r="AI4012" s="147" t="str">
        <f t="shared" si="755"/>
        <v/>
      </c>
      <c r="AJ4012" s="148" t="str">
        <f t="shared" si="744"/>
        <v/>
      </c>
      <c r="AK4012" s="148" t="str">
        <f t="shared" si="745"/>
        <v/>
      </c>
      <c r="AL4012" s="147" t="str">
        <f t="shared" si="746"/>
        <v/>
      </c>
      <c r="AM4012" s="147" t="str">
        <f t="shared" si="747"/>
        <v/>
      </c>
      <c r="AN4012" s="147" t="str">
        <f t="shared" si="748"/>
        <v/>
      </c>
      <c r="AO4012" s="118"/>
    </row>
    <row r="4013" spans="1:41">
      <c r="A4013" s="118"/>
      <c r="B4013" s="118"/>
      <c r="C4013" s="118"/>
      <c r="D4013" s="118"/>
      <c r="E4013" s="118"/>
      <c r="F4013" s="118"/>
      <c r="G4013" s="118"/>
      <c r="H4013" s="118"/>
      <c r="I4013" s="118"/>
      <c r="J4013" s="118"/>
      <c r="K4013" s="118"/>
      <c r="L4013" s="118"/>
      <c r="M4013" s="118"/>
      <c r="N4013" s="118"/>
      <c r="O4013" s="143" t="str">
        <f>IF(H4013="","",(S4013/S4013)&amp;":"&amp;ROUND(AH4013/S4013,2))</f>
        <v/>
      </c>
      <c r="P4013" s="118"/>
      <c r="Q4013" s="118"/>
      <c r="R4013" s="143" t="str">
        <f>IF(H4013="","",(S4013/S4013)&amp;":"&amp;ROUND(AI4013/S4013,2))</f>
        <v/>
      </c>
      <c r="S4013" s="144" t="str">
        <f t="shared" si="749"/>
        <v/>
      </c>
      <c r="T4013" s="145" t="str">
        <f t="shared" si="750"/>
        <v/>
      </c>
      <c r="U4013" s="118"/>
      <c r="V4013" s="145" t="str">
        <f t="shared" si="751"/>
        <v/>
      </c>
      <c r="W4013" s="144" t="str">
        <f t="shared" si="752"/>
        <v/>
      </c>
      <c r="X4013" s="146" t="str">
        <f>IF(C4013="","",IF(OR(C4013="Trade",C4013="Multi Position"),(X4012+V4013),IF(C4013="Deposit",(X4012+AE4013),IF(C4013="Withdrawal",(X4012-AE4013)))))</f>
        <v/>
      </c>
      <c r="Y4013" s="145" t="str">
        <f t="shared" si="753"/>
        <v/>
      </c>
      <c r="Z4013" s="118"/>
      <c r="AA4013" s="118"/>
      <c r="AB4013" s="118"/>
      <c r="AC4013" s="118"/>
      <c r="AD4013" s="118"/>
      <c r="AE4013" s="139"/>
      <c r="AF4013" s="118"/>
      <c r="AG4013" s="118"/>
      <c r="AH4013" s="147" t="str">
        <f t="shared" si="754"/>
        <v/>
      </c>
      <c r="AI4013" s="147" t="str">
        <f t="shared" si="755"/>
        <v/>
      </c>
      <c r="AJ4013" s="148" t="str">
        <f t="shared" si="744"/>
        <v/>
      </c>
      <c r="AK4013" s="148" t="str">
        <f t="shared" si="745"/>
        <v/>
      </c>
      <c r="AL4013" s="147" t="str">
        <f t="shared" si="746"/>
        <v/>
      </c>
      <c r="AM4013" s="147" t="str">
        <f t="shared" si="747"/>
        <v/>
      </c>
      <c r="AN4013" s="147" t="str">
        <f t="shared" si="748"/>
        <v/>
      </c>
      <c r="AO4013" s="118"/>
    </row>
    <row r="4014" spans="1:41">
      <c r="A4014" s="118"/>
      <c r="B4014" s="118"/>
      <c r="C4014" s="118"/>
      <c r="D4014" s="118"/>
      <c r="E4014" s="118"/>
      <c r="F4014" s="118"/>
      <c r="G4014" s="118"/>
      <c r="H4014" s="118"/>
      <c r="I4014" s="118"/>
      <c r="J4014" s="118"/>
      <c r="K4014" s="118"/>
      <c r="L4014" s="118"/>
      <c r="M4014" s="118"/>
      <c r="N4014" s="118"/>
      <c r="O4014" s="143" t="str">
        <f>IF(H4014="","",(S4014/S4014)&amp;":"&amp;ROUND(AH4014/S4014,2))</f>
        <v/>
      </c>
      <c r="P4014" s="118"/>
      <c r="Q4014" s="118"/>
      <c r="R4014" s="143" t="str">
        <f>IF(H4014="","",(S4014/S4014)&amp;":"&amp;ROUND(AI4014/S4014,2))</f>
        <v/>
      </c>
      <c r="S4014" s="144" t="str">
        <f t="shared" si="749"/>
        <v/>
      </c>
      <c r="T4014" s="145" t="str">
        <f t="shared" si="750"/>
        <v/>
      </c>
      <c r="U4014" s="118"/>
      <c r="V4014" s="145" t="str">
        <f t="shared" si="751"/>
        <v/>
      </c>
      <c r="W4014" s="144" t="str">
        <f t="shared" si="752"/>
        <v/>
      </c>
      <c r="X4014" s="146" t="str">
        <f>IF(C4014="","",IF(OR(C4014="Trade",C4014="Multi Position"),(X4013+V4014),IF(C4014="Deposit",(X4013+AE4014),IF(C4014="Withdrawal",(X4013-AE4014)))))</f>
        <v/>
      </c>
      <c r="Y4014" s="145" t="str">
        <f t="shared" si="753"/>
        <v/>
      </c>
      <c r="Z4014" s="118"/>
      <c r="AA4014" s="118"/>
      <c r="AB4014" s="118"/>
      <c r="AC4014" s="118"/>
      <c r="AD4014" s="118"/>
      <c r="AE4014" s="139"/>
      <c r="AF4014" s="118"/>
      <c r="AG4014" s="118"/>
      <c r="AH4014" s="147" t="str">
        <f t="shared" si="754"/>
        <v/>
      </c>
      <c r="AI4014" s="147" t="str">
        <f t="shared" si="755"/>
        <v/>
      </c>
      <c r="AJ4014" s="148" t="str">
        <f t="shared" si="744"/>
        <v/>
      </c>
      <c r="AK4014" s="148" t="str">
        <f t="shared" si="745"/>
        <v/>
      </c>
      <c r="AL4014" s="147" t="str">
        <f t="shared" si="746"/>
        <v/>
      </c>
      <c r="AM4014" s="147" t="str">
        <f t="shared" si="747"/>
        <v/>
      </c>
      <c r="AN4014" s="147" t="str">
        <f t="shared" si="748"/>
        <v/>
      </c>
      <c r="AO4014" s="118"/>
    </row>
    <row r="4015" spans="1:41">
      <c r="A4015" s="118"/>
      <c r="B4015" s="118"/>
      <c r="C4015" s="118"/>
      <c r="D4015" s="118"/>
      <c r="E4015" s="118"/>
      <c r="F4015" s="118"/>
      <c r="G4015" s="118"/>
      <c r="H4015" s="118"/>
      <c r="I4015" s="118"/>
      <c r="J4015" s="118"/>
      <c r="K4015" s="118"/>
      <c r="L4015" s="118"/>
      <c r="M4015" s="118"/>
      <c r="N4015" s="118"/>
      <c r="O4015" s="143" t="str">
        <f>IF(H4015="","",(S4015/S4015)&amp;":"&amp;ROUND(AH4015/S4015,2))</f>
        <v/>
      </c>
      <c r="P4015" s="118"/>
      <c r="Q4015" s="118"/>
      <c r="R4015" s="143" t="str">
        <f>IF(H4015="","",(S4015/S4015)&amp;":"&amp;ROUND(AI4015/S4015,2))</f>
        <v/>
      </c>
      <c r="S4015" s="144" t="str">
        <f t="shared" si="749"/>
        <v/>
      </c>
      <c r="T4015" s="145" t="str">
        <f t="shared" si="750"/>
        <v/>
      </c>
      <c r="U4015" s="118"/>
      <c r="V4015" s="145" t="str">
        <f t="shared" si="751"/>
        <v/>
      </c>
      <c r="W4015" s="144" t="str">
        <f t="shared" si="752"/>
        <v/>
      </c>
      <c r="X4015" s="146" t="str">
        <f>IF(C4015="","",IF(OR(C4015="Trade",C4015="Multi Position"),(X4014+V4015),IF(C4015="Deposit",(X4014+AE4015),IF(C4015="Withdrawal",(X4014-AE4015)))))</f>
        <v/>
      </c>
      <c r="Y4015" s="145" t="str">
        <f t="shared" si="753"/>
        <v/>
      </c>
      <c r="Z4015" s="118"/>
      <c r="AA4015" s="118"/>
      <c r="AB4015" s="118"/>
      <c r="AC4015" s="118"/>
      <c r="AD4015" s="118"/>
      <c r="AE4015" s="139"/>
      <c r="AF4015" s="118"/>
      <c r="AG4015" s="118"/>
      <c r="AH4015" s="147" t="str">
        <f t="shared" si="754"/>
        <v/>
      </c>
      <c r="AI4015" s="147" t="str">
        <f t="shared" si="755"/>
        <v/>
      </c>
      <c r="AJ4015" s="148" t="str">
        <f t="shared" si="744"/>
        <v/>
      </c>
      <c r="AK4015" s="148" t="str">
        <f t="shared" si="745"/>
        <v/>
      </c>
      <c r="AL4015" s="147" t="str">
        <f t="shared" si="746"/>
        <v/>
      </c>
      <c r="AM4015" s="147" t="str">
        <f t="shared" si="747"/>
        <v/>
      </c>
      <c r="AN4015" s="147" t="str">
        <f t="shared" si="748"/>
        <v/>
      </c>
      <c r="AO4015" s="118"/>
    </row>
    <row r="4016" spans="1:41">
      <c r="A4016" s="118"/>
      <c r="B4016" s="118"/>
      <c r="C4016" s="118"/>
      <c r="D4016" s="118"/>
      <c r="E4016" s="118"/>
      <c r="F4016" s="118"/>
      <c r="G4016" s="118"/>
      <c r="H4016" s="118"/>
      <c r="I4016" s="118"/>
      <c r="J4016" s="118"/>
      <c r="K4016" s="118"/>
      <c r="L4016" s="118"/>
      <c r="M4016" s="118"/>
      <c r="N4016" s="118"/>
      <c r="O4016" s="143" t="str">
        <f>IF(H4016="","",(S4016/S4016)&amp;":"&amp;ROUND(AH4016/S4016,2))</f>
        <v/>
      </c>
      <c r="P4016" s="118"/>
      <c r="Q4016" s="118"/>
      <c r="R4016" s="143" t="str">
        <f>IF(H4016="","",(S4016/S4016)&amp;":"&amp;ROUND(AI4016/S4016,2))</f>
        <v/>
      </c>
      <c r="S4016" s="144" t="str">
        <f t="shared" si="749"/>
        <v/>
      </c>
      <c r="T4016" s="145" t="str">
        <f t="shared" si="750"/>
        <v/>
      </c>
      <c r="U4016" s="118"/>
      <c r="V4016" s="145" t="str">
        <f t="shared" si="751"/>
        <v/>
      </c>
      <c r="W4016" s="144" t="str">
        <f t="shared" si="752"/>
        <v/>
      </c>
      <c r="X4016" s="146" t="str">
        <f>IF(C4016="","",IF(OR(C4016="Trade",C4016="Multi Position"),(X4015+V4016),IF(C4016="Deposit",(X4015+AE4016),IF(C4016="Withdrawal",(X4015-AE4016)))))</f>
        <v/>
      </c>
      <c r="Y4016" s="145" t="str">
        <f t="shared" si="753"/>
        <v/>
      </c>
      <c r="Z4016" s="118"/>
      <c r="AA4016" s="118"/>
      <c r="AB4016" s="118"/>
      <c r="AC4016" s="118"/>
      <c r="AD4016" s="118"/>
      <c r="AE4016" s="139"/>
      <c r="AF4016" s="118"/>
      <c r="AG4016" s="118"/>
      <c r="AH4016" s="147" t="str">
        <f t="shared" si="754"/>
        <v/>
      </c>
      <c r="AI4016" s="147" t="str">
        <f t="shared" si="755"/>
        <v/>
      </c>
      <c r="AJ4016" s="148" t="str">
        <f t="shared" si="744"/>
        <v/>
      </c>
      <c r="AK4016" s="148" t="str">
        <f t="shared" si="745"/>
        <v/>
      </c>
      <c r="AL4016" s="147" t="str">
        <f t="shared" si="746"/>
        <v/>
      </c>
      <c r="AM4016" s="147" t="str">
        <f t="shared" si="747"/>
        <v/>
      </c>
      <c r="AN4016" s="147" t="str">
        <f t="shared" si="748"/>
        <v/>
      </c>
      <c r="AO4016" s="118"/>
    </row>
    <row r="4017" spans="1:41">
      <c r="A4017" s="118"/>
      <c r="B4017" s="118"/>
      <c r="C4017" s="118"/>
      <c r="D4017" s="118"/>
      <c r="E4017" s="118"/>
      <c r="F4017" s="118"/>
      <c r="G4017" s="118"/>
      <c r="H4017" s="118"/>
      <c r="I4017" s="118"/>
      <c r="J4017" s="118"/>
      <c r="K4017" s="118"/>
      <c r="L4017" s="118"/>
      <c r="M4017" s="118"/>
      <c r="N4017" s="118"/>
      <c r="O4017" s="143" t="str">
        <f>IF(H4017="","",(S4017/S4017)&amp;":"&amp;ROUND(AH4017/S4017,2))</f>
        <v/>
      </c>
      <c r="P4017" s="118"/>
      <c r="Q4017" s="118"/>
      <c r="R4017" s="143" t="str">
        <f>IF(H4017="","",(S4017/S4017)&amp;":"&amp;ROUND(AI4017/S4017,2))</f>
        <v/>
      </c>
      <c r="S4017" s="144" t="str">
        <f t="shared" si="749"/>
        <v/>
      </c>
      <c r="T4017" s="145" t="str">
        <f t="shared" si="750"/>
        <v/>
      </c>
      <c r="U4017" s="118"/>
      <c r="V4017" s="145" t="str">
        <f t="shared" si="751"/>
        <v/>
      </c>
      <c r="W4017" s="144" t="str">
        <f t="shared" si="752"/>
        <v/>
      </c>
      <c r="X4017" s="146" t="str">
        <f>IF(C4017="","",IF(OR(C4017="Trade",C4017="Multi Position"),(X4016+V4017),IF(C4017="Deposit",(X4016+AE4017),IF(C4017="Withdrawal",(X4016-AE4017)))))</f>
        <v/>
      </c>
      <c r="Y4017" s="145" t="str">
        <f t="shared" si="753"/>
        <v/>
      </c>
      <c r="Z4017" s="118"/>
      <c r="AA4017" s="118"/>
      <c r="AB4017" s="118"/>
      <c r="AC4017" s="118"/>
      <c r="AD4017" s="118"/>
      <c r="AE4017" s="139"/>
      <c r="AF4017" s="118"/>
      <c r="AG4017" s="118"/>
      <c r="AH4017" s="147" t="str">
        <f t="shared" si="754"/>
        <v/>
      </c>
      <c r="AI4017" s="147" t="str">
        <f t="shared" si="755"/>
        <v/>
      </c>
      <c r="AJ4017" s="148" t="str">
        <f t="shared" si="744"/>
        <v/>
      </c>
      <c r="AK4017" s="148" t="str">
        <f t="shared" si="745"/>
        <v/>
      </c>
      <c r="AL4017" s="147" t="str">
        <f t="shared" si="746"/>
        <v/>
      </c>
      <c r="AM4017" s="147" t="str">
        <f t="shared" si="747"/>
        <v/>
      </c>
      <c r="AN4017" s="147" t="str">
        <f t="shared" si="748"/>
        <v/>
      </c>
      <c r="AO4017" s="118"/>
    </row>
    <row r="4018" spans="1:41">
      <c r="A4018" s="118"/>
      <c r="B4018" s="118"/>
      <c r="C4018" s="118"/>
      <c r="D4018" s="118"/>
      <c r="E4018" s="118"/>
      <c r="F4018" s="118"/>
      <c r="G4018" s="118"/>
      <c r="H4018" s="118"/>
      <c r="I4018" s="118"/>
      <c r="J4018" s="118"/>
      <c r="K4018" s="118"/>
      <c r="L4018" s="118"/>
      <c r="M4018" s="118"/>
      <c r="N4018" s="118"/>
      <c r="O4018" s="143" t="str">
        <f>IF(H4018="","",(S4018/S4018)&amp;":"&amp;ROUND(AH4018/S4018,2))</f>
        <v/>
      </c>
      <c r="P4018" s="118"/>
      <c r="Q4018" s="118"/>
      <c r="R4018" s="143" t="str">
        <f>IF(H4018="","",(S4018/S4018)&amp;":"&amp;ROUND(AI4018/S4018,2))</f>
        <v/>
      </c>
      <c r="S4018" s="144" t="str">
        <f t="shared" si="749"/>
        <v/>
      </c>
      <c r="T4018" s="145" t="str">
        <f t="shared" si="750"/>
        <v/>
      </c>
      <c r="U4018" s="118"/>
      <c r="V4018" s="145" t="str">
        <f t="shared" si="751"/>
        <v/>
      </c>
      <c r="W4018" s="144" t="str">
        <f t="shared" si="752"/>
        <v/>
      </c>
      <c r="X4018" s="146" t="str">
        <f>IF(C4018="","",IF(OR(C4018="Trade",C4018="Multi Position"),(X4017+V4018),IF(C4018="Deposit",(X4017+AE4018),IF(C4018="Withdrawal",(X4017-AE4018)))))</f>
        <v/>
      </c>
      <c r="Y4018" s="145" t="str">
        <f t="shared" si="753"/>
        <v/>
      </c>
      <c r="Z4018" s="118"/>
      <c r="AA4018" s="118"/>
      <c r="AB4018" s="118"/>
      <c r="AC4018" s="118"/>
      <c r="AD4018" s="118"/>
      <c r="AE4018" s="139"/>
      <c r="AF4018" s="118"/>
      <c r="AG4018" s="118"/>
      <c r="AH4018" s="147" t="str">
        <f t="shared" si="754"/>
        <v/>
      </c>
      <c r="AI4018" s="147" t="str">
        <f t="shared" si="755"/>
        <v/>
      </c>
      <c r="AJ4018" s="148" t="str">
        <f t="shared" si="744"/>
        <v/>
      </c>
      <c r="AK4018" s="148" t="str">
        <f t="shared" si="745"/>
        <v/>
      </c>
      <c r="AL4018" s="147" t="str">
        <f t="shared" si="746"/>
        <v/>
      </c>
      <c r="AM4018" s="147" t="str">
        <f t="shared" si="747"/>
        <v/>
      </c>
      <c r="AN4018" s="147" t="str">
        <f t="shared" si="748"/>
        <v/>
      </c>
      <c r="AO4018" s="118"/>
    </row>
    <row r="4019" spans="1:41">
      <c r="A4019" s="118"/>
      <c r="B4019" s="118"/>
      <c r="C4019" s="118"/>
      <c r="D4019" s="118"/>
      <c r="E4019" s="118"/>
      <c r="F4019" s="118"/>
      <c r="G4019" s="118"/>
      <c r="H4019" s="118"/>
      <c r="I4019" s="118"/>
      <c r="J4019" s="118"/>
      <c r="K4019" s="118"/>
      <c r="L4019" s="118"/>
      <c r="M4019" s="118"/>
      <c r="N4019" s="118"/>
      <c r="O4019" s="143" t="str">
        <f>IF(H4019="","",(S4019/S4019)&amp;":"&amp;ROUND(AH4019/S4019,2))</f>
        <v/>
      </c>
      <c r="P4019" s="118"/>
      <c r="Q4019" s="118"/>
      <c r="R4019" s="143" t="str">
        <f>IF(H4019="","",(S4019/S4019)&amp;":"&amp;ROUND(AI4019/S4019,2))</f>
        <v/>
      </c>
      <c r="S4019" s="144" t="str">
        <f t="shared" si="749"/>
        <v/>
      </c>
      <c r="T4019" s="145" t="str">
        <f t="shared" si="750"/>
        <v/>
      </c>
      <c r="U4019" s="118"/>
      <c r="V4019" s="145" t="str">
        <f t="shared" si="751"/>
        <v/>
      </c>
      <c r="W4019" s="144" t="str">
        <f t="shared" si="752"/>
        <v/>
      </c>
      <c r="X4019" s="146" t="str">
        <f>IF(C4019="","",IF(OR(C4019="Trade",C4019="Multi Position"),(X4018+V4019),IF(C4019="Deposit",(X4018+AE4019),IF(C4019="Withdrawal",(X4018-AE4019)))))</f>
        <v/>
      </c>
      <c r="Y4019" s="145" t="str">
        <f t="shared" si="753"/>
        <v/>
      </c>
      <c r="Z4019" s="118"/>
      <c r="AA4019" s="118"/>
      <c r="AB4019" s="118"/>
      <c r="AC4019" s="118"/>
      <c r="AD4019" s="118"/>
      <c r="AE4019" s="139"/>
      <c r="AF4019" s="118"/>
      <c r="AG4019" s="118"/>
      <c r="AH4019" s="147" t="str">
        <f t="shared" si="754"/>
        <v/>
      </c>
      <c r="AI4019" s="147" t="str">
        <f t="shared" si="755"/>
        <v/>
      </c>
      <c r="AJ4019" s="148" t="str">
        <f t="shared" si="744"/>
        <v/>
      </c>
      <c r="AK4019" s="148" t="str">
        <f t="shared" si="745"/>
        <v/>
      </c>
      <c r="AL4019" s="147" t="str">
        <f t="shared" si="746"/>
        <v/>
      </c>
      <c r="AM4019" s="147" t="str">
        <f t="shared" si="747"/>
        <v/>
      </c>
      <c r="AN4019" s="147" t="str">
        <f t="shared" si="748"/>
        <v/>
      </c>
      <c r="AO4019" s="118"/>
    </row>
    <row r="4020" spans="1:41">
      <c r="A4020" s="118"/>
      <c r="B4020" s="118"/>
      <c r="C4020" s="118"/>
      <c r="D4020" s="118"/>
      <c r="E4020" s="118"/>
      <c r="F4020" s="118"/>
      <c r="G4020" s="118"/>
      <c r="H4020" s="118"/>
      <c r="I4020" s="118"/>
      <c r="J4020" s="118"/>
      <c r="K4020" s="118"/>
      <c r="L4020" s="118"/>
      <c r="M4020" s="118"/>
      <c r="N4020" s="118"/>
      <c r="O4020" s="143" t="str">
        <f>IF(H4020="","",(S4020/S4020)&amp;":"&amp;ROUND(AH4020/S4020,2))</f>
        <v/>
      </c>
      <c r="P4020" s="118"/>
      <c r="Q4020" s="118"/>
      <c r="R4020" s="143" t="str">
        <f>IF(H4020="","",(S4020/S4020)&amp;":"&amp;ROUND(AI4020/S4020,2))</f>
        <v/>
      </c>
      <c r="S4020" s="144" t="str">
        <f t="shared" si="749"/>
        <v/>
      </c>
      <c r="T4020" s="145" t="str">
        <f t="shared" si="750"/>
        <v/>
      </c>
      <c r="U4020" s="118"/>
      <c r="V4020" s="145" t="str">
        <f t="shared" si="751"/>
        <v/>
      </c>
      <c r="W4020" s="144" t="str">
        <f t="shared" si="752"/>
        <v/>
      </c>
      <c r="X4020" s="146" t="str">
        <f>IF(C4020="","",IF(OR(C4020="Trade",C4020="Multi Position"),(X4019+V4020),IF(C4020="Deposit",(X4019+AE4020),IF(C4020="Withdrawal",(X4019-AE4020)))))</f>
        <v/>
      </c>
      <c r="Y4020" s="145" t="str">
        <f t="shared" si="753"/>
        <v/>
      </c>
      <c r="Z4020" s="118"/>
      <c r="AA4020" s="118"/>
      <c r="AB4020" s="118"/>
      <c r="AC4020" s="118"/>
      <c r="AD4020" s="118"/>
      <c r="AE4020" s="139"/>
      <c r="AF4020" s="118"/>
      <c r="AG4020" s="118"/>
      <c r="AH4020" s="147" t="str">
        <f t="shared" si="754"/>
        <v/>
      </c>
      <c r="AI4020" s="147" t="str">
        <f t="shared" si="755"/>
        <v/>
      </c>
      <c r="AJ4020" s="148" t="str">
        <f t="shared" si="744"/>
        <v/>
      </c>
      <c r="AK4020" s="148" t="str">
        <f t="shared" si="745"/>
        <v/>
      </c>
      <c r="AL4020" s="147" t="str">
        <f t="shared" si="746"/>
        <v/>
      </c>
      <c r="AM4020" s="147" t="str">
        <f t="shared" si="747"/>
        <v/>
      </c>
      <c r="AN4020" s="147" t="str">
        <f t="shared" si="748"/>
        <v/>
      </c>
      <c r="AO4020" s="118"/>
    </row>
    <row r="4021" spans="1:41">
      <c r="A4021" s="118"/>
      <c r="B4021" s="118"/>
      <c r="C4021" s="118"/>
      <c r="D4021" s="118"/>
      <c r="E4021" s="118"/>
      <c r="F4021" s="118"/>
      <c r="G4021" s="118"/>
      <c r="H4021" s="118"/>
      <c r="I4021" s="118"/>
      <c r="J4021" s="118"/>
      <c r="K4021" s="118"/>
      <c r="L4021" s="118"/>
      <c r="M4021" s="118"/>
      <c r="N4021" s="118"/>
      <c r="O4021" s="143" t="str">
        <f>IF(H4021="","",(S4021/S4021)&amp;":"&amp;ROUND(AH4021/S4021,2))</f>
        <v/>
      </c>
      <c r="P4021" s="118"/>
      <c r="Q4021" s="118"/>
      <c r="R4021" s="143" t="str">
        <f>IF(H4021="","",(S4021/S4021)&amp;":"&amp;ROUND(AI4021/S4021,2))</f>
        <v/>
      </c>
      <c r="S4021" s="144" t="str">
        <f t="shared" si="749"/>
        <v/>
      </c>
      <c r="T4021" s="145" t="str">
        <f t="shared" si="750"/>
        <v/>
      </c>
      <c r="U4021" s="118"/>
      <c r="V4021" s="145" t="str">
        <f t="shared" si="751"/>
        <v/>
      </c>
      <c r="W4021" s="144" t="str">
        <f t="shared" si="752"/>
        <v/>
      </c>
      <c r="X4021" s="146" t="str">
        <f>IF(C4021="","",IF(OR(C4021="Trade",C4021="Multi Position"),(X4020+V4021),IF(C4021="Deposit",(X4020+AE4021),IF(C4021="Withdrawal",(X4020-AE4021)))))</f>
        <v/>
      </c>
      <c r="Y4021" s="145" t="str">
        <f t="shared" si="753"/>
        <v/>
      </c>
      <c r="Z4021" s="118"/>
      <c r="AA4021" s="118"/>
      <c r="AB4021" s="118"/>
      <c r="AC4021" s="118"/>
      <c r="AD4021" s="118"/>
      <c r="AE4021" s="139"/>
      <c r="AF4021" s="118"/>
      <c r="AG4021" s="118"/>
      <c r="AH4021" s="147" t="str">
        <f t="shared" si="754"/>
        <v/>
      </c>
      <c r="AI4021" s="147" t="str">
        <f t="shared" si="755"/>
        <v/>
      </c>
      <c r="AJ4021" s="148" t="str">
        <f t="shared" si="744"/>
        <v/>
      </c>
      <c r="AK4021" s="148" t="str">
        <f t="shared" si="745"/>
        <v/>
      </c>
      <c r="AL4021" s="147" t="str">
        <f t="shared" si="746"/>
        <v/>
      </c>
      <c r="AM4021" s="147" t="str">
        <f t="shared" si="747"/>
        <v/>
      </c>
      <c r="AN4021" s="147" t="str">
        <f t="shared" si="748"/>
        <v/>
      </c>
      <c r="AO4021" s="118"/>
    </row>
    <row r="4022" spans="1:41">
      <c r="A4022" s="118"/>
      <c r="B4022" s="118"/>
      <c r="C4022" s="118"/>
      <c r="D4022" s="118"/>
      <c r="E4022" s="118"/>
      <c r="F4022" s="118"/>
      <c r="G4022" s="118"/>
      <c r="H4022" s="118"/>
      <c r="I4022" s="118"/>
      <c r="J4022" s="118"/>
      <c r="K4022" s="118"/>
      <c r="L4022" s="118"/>
      <c r="M4022" s="118"/>
      <c r="N4022" s="118"/>
      <c r="O4022" s="143" t="str">
        <f>IF(H4022="","",(S4022/S4022)&amp;":"&amp;ROUND(AH4022/S4022,2))</f>
        <v/>
      </c>
      <c r="P4022" s="118"/>
      <c r="Q4022" s="118"/>
      <c r="R4022" s="143" t="str">
        <f>IF(H4022="","",(S4022/S4022)&amp;":"&amp;ROUND(AI4022/S4022,2))</f>
        <v/>
      </c>
      <c r="S4022" s="144" t="str">
        <f t="shared" si="749"/>
        <v/>
      </c>
      <c r="T4022" s="145" t="str">
        <f t="shared" si="750"/>
        <v/>
      </c>
      <c r="U4022" s="118"/>
      <c r="V4022" s="145" t="str">
        <f t="shared" si="751"/>
        <v/>
      </c>
      <c r="W4022" s="144" t="str">
        <f t="shared" si="752"/>
        <v/>
      </c>
      <c r="X4022" s="146" t="str">
        <f>IF(C4022="","",IF(OR(C4022="Trade",C4022="Multi Position"),(X4021+V4022),IF(C4022="Deposit",(X4021+AE4022),IF(C4022="Withdrawal",(X4021-AE4022)))))</f>
        <v/>
      </c>
      <c r="Y4022" s="145" t="str">
        <f t="shared" si="753"/>
        <v/>
      </c>
      <c r="Z4022" s="118"/>
      <c r="AA4022" s="118"/>
      <c r="AB4022" s="118"/>
      <c r="AC4022" s="118"/>
      <c r="AD4022" s="118"/>
      <c r="AE4022" s="139"/>
      <c r="AF4022" s="118"/>
      <c r="AG4022" s="118"/>
      <c r="AH4022" s="147" t="str">
        <f t="shared" si="754"/>
        <v/>
      </c>
      <c r="AI4022" s="147" t="str">
        <f t="shared" si="755"/>
        <v/>
      </c>
      <c r="AJ4022" s="148" t="str">
        <f t="shared" si="744"/>
        <v/>
      </c>
      <c r="AK4022" s="148" t="str">
        <f t="shared" si="745"/>
        <v/>
      </c>
      <c r="AL4022" s="147" t="str">
        <f t="shared" si="746"/>
        <v/>
      </c>
      <c r="AM4022" s="147" t="str">
        <f t="shared" si="747"/>
        <v/>
      </c>
      <c r="AN4022" s="147" t="str">
        <f t="shared" si="748"/>
        <v/>
      </c>
      <c r="AO4022" s="118"/>
    </row>
    <row r="4023" spans="1:41">
      <c r="A4023" s="118"/>
      <c r="B4023" s="118"/>
      <c r="C4023" s="118"/>
      <c r="D4023" s="118"/>
      <c r="E4023" s="118"/>
      <c r="F4023" s="118"/>
      <c r="G4023" s="118"/>
      <c r="H4023" s="118"/>
      <c r="I4023" s="118"/>
      <c r="J4023" s="118"/>
      <c r="K4023" s="118"/>
      <c r="L4023" s="118"/>
      <c r="M4023" s="118"/>
      <c r="N4023" s="118"/>
      <c r="O4023" s="143" t="str">
        <f>IF(H4023="","",(S4023/S4023)&amp;":"&amp;ROUND(AH4023/S4023,2))</f>
        <v/>
      </c>
      <c r="P4023" s="118"/>
      <c r="Q4023" s="118"/>
      <c r="R4023" s="143" t="str">
        <f>IF(H4023="","",(S4023/S4023)&amp;":"&amp;ROUND(AI4023/S4023,2))</f>
        <v/>
      </c>
      <c r="S4023" s="144" t="str">
        <f t="shared" si="749"/>
        <v/>
      </c>
      <c r="T4023" s="145" t="str">
        <f t="shared" si="750"/>
        <v/>
      </c>
      <c r="U4023" s="118"/>
      <c r="V4023" s="145" t="str">
        <f t="shared" si="751"/>
        <v/>
      </c>
      <c r="W4023" s="144" t="str">
        <f t="shared" si="752"/>
        <v/>
      </c>
      <c r="X4023" s="146" t="str">
        <f>IF(C4023="","",IF(OR(C4023="Trade",C4023="Multi Position"),(X4022+V4023),IF(C4023="Deposit",(X4022+AE4023),IF(C4023="Withdrawal",(X4022-AE4023)))))</f>
        <v/>
      </c>
      <c r="Y4023" s="145" t="str">
        <f t="shared" si="753"/>
        <v/>
      </c>
      <c r="Z4023" s="118"/>
      <c r="AA4023" s="118"/>
      <c r="AB4023" s="118"/>
      <c r="AC4023" s="118"/>
      <c r="AD4023" s="118"/>
      <c r="AE4023" s="139"/>
      <c r="AF4023" s="118"/>
      <c r="AG4023" s="118"/>
      <c r="AH4023" s="147" t="str">
        <f t="shared" si="754"/>
        <v/>
      </c>
      <c r="AI4023" s="147" t="str">
        <f t="shared" si="755"/>
        <v/>
      </c>
      <c r="AJ4023" s="148" t="str">
        <f t="shared" si="744"/>
        <v/>
      </c>
      <c r="AK4023" s="148" t="str">
        <f t="shared" si="745"/>
        <v/>
      </c>
      <c r="AL4023" s="147" t="str">
        <f t="shared" si="746"/>
        <v/>
      </c>
      <c r="AM4023" s="147" t="str">
        <f t="shared" si="747"/>
        <v/>
      </c>
      <c r="AN4023" s="147" t="str">
        <f t="shared" si="748"/>
        <v/>
      </c>
      <c r="AO4023" s="118"/>
    </row>
    <row r="4024" spans="1:41">
      <c r="A4024" s="118"/>
      <c r="B4024" s="118"/>
      <c r="C4024" s="118"/>
      <c r="D4024" s="118"/>
      <c r="E4024" s="118"/>
      <c r="F4024" s="118"/>
      <c r="G4024" s="118"/>
      <c r="H4024" s="118"/>
      <c r="I4024" s="118"/>
      <c r="J4024" s="118"/>
      <c r="K4024" s="118"/>
      <c r="L4024" s="118"/>
      <c r="M4024" s="118"/>
      <c r="N4024" s="118"/>
      <c r="O4024" s="143" t="str">
        <f>IF(H4024="","",(S4024/S4024)&amp;":"&amp;ROUND(AH4024/S4024,2))</f>
        <v/>
      </c>
      <c r="P4024" s="118"/>
      <c r="Q4024" s="118"/>
      <c r="R4024" s="143" t="str">
        <f>IF(H4024="","",(S4024/S4024)&amp;":"&amp;ROUND(AI4024/S4024,2))</f>
        <v/>
      </c>
      <c r="S4024" s="144" t="str">
        <f t="shared" si="749"/>
        <v/>
      </c>
      <c r="T4024" s="145" t="str">
        <f t="shared" si="750"/>
        <v/>
      </c>
      <c r="U4024" s="118"/>
      <c r="V4024" s="145" t="str">
        <f t="shared" si="751"/>
        <v/>
      </c>
      <c r="W4024" s="144" t="str">
        <f t="shared" si="752"/>
        <v/>
      </c>
      <c r="X4024" s="146" t="str">
        <f>IF(C4024="","",IF(OR(C4024="Trade",C4024="Multi Position"),(X4023+V4024),IF(C4024="Deposit",(X4023+AE4024),IF(C4024="Withdrawal",(X4023-AE4024)))))</f>
        <v/>
      </c>
      <c r="Y4024" s="145" t="str">
        <f t="shared" si="753"/>
        <v/>
      </c>
      <c r="Z4024" s="118"/>
      <c r="AA4024" s="118"/>
      <c r="AB4024" s="118"/>
      <c r="AC4024" s="118"/>
      <c r="AD4024" s="118"/>
      <c r="AE4024" s="139"/>
      <c r="AF4024" s="118"/>
      <c r="AG4024" s="118"/>
      <c r="AH4024" s="147" t="str">
        <f t="shared" si="754"/>
        <v/>
      </c>
      <c r="AI4024" s="147" t="str">
        <f t="shared" si="755"/>
        <v/>
      </c>
      <c r="AJ4024" s="148" t="str">
        <f t="shared" si="744"/>
        <v/>
      </c>
      <c r="AK4024" s="148" t="str">
        <f t="shared" si="745"/>
        <v/>
      </c>
      <c r="AL4024" s="147" t="str">
        <f t="shared" si="746"/>
        <v/>
      </c>
      <c r="AM4024" s="147" t="str">
        <f t="shared" si="747"/>
        <v/>
      </c>
      <c r="AN4024" s="147" t="str">
        <f t="shared" si="748"/>
        <v/>
      </c>
      <c r="AO4024" s="118"/>
    </row>
    <row r="4025" spans="1:41">
      <c r="A4025" s="118"/>
      <c r="B4025" s="118"/>
      <c r="C4025" s="118"/>
      <c r="D4025" s="118"/>
      <c r="E4025" s="118"/>
      <c r="F4025" s="118"/>
      <c r="G4025" s="118"/>
      <c r="H4025" s="118"/>
      <c r="I4025" s="118"/>
      <c r="J4025" s="118"/>
      <c r="K4025" s="118"/>
      <c r="L4025" s="118"/>
      <c r="M4025" s="118"/>
      <c r="N4025" s="118"/>
      <c r="O4025" s="143" t="str">
        <f>IF(H4025="","",(S4025/S4025)&amp;":"&amp;ROUND(AH4025/S4025,2))</f>
        <v/>
      </c>
      <c r="P4025" s="118"/>
      <c r="Q4025" s="118"/>
      <c r="R4025" s="143" t="str">
        <f>IF(H4025="","",(S4025/S4025)&amp;":"&amp;ROUND(AI4025/S4025,2))</f>
        <v/>
      </c>
      <c r="S4025" s="144" t="str">
        <f t="shared" si="749"/>
        <v/>
      </c>
      <c r="T4025" s="145" t="str">
        <f t="shared" si="750"/>
        <v/>
      </c>
      <c r="U4025" s="118"/>
      <c r="V4025" s="145" t="str">
        <f t="shared" si="751"/>
        <v/>
      </c>
      <c r="W4025" s="144" t="str">
        <f t="shared" si="752"/>
        <v/>
      </c>
      <c r="X4025" s="146" t="str">
        <f>IF(C4025="","",IF(OR(C4025="Trade",C4025="Multi Position"),(X4024+V4025),IF(C4025="Deposit",(X4024+AE4025),IF(C4025="Withdrawal",(X4024-AE4025)))))</f>
        <v/>
      </c>
      <c r="Y4025" s="145" t="str">
        <f t="shared" si="753"/>
        <v/>
      </c>
      <c r="Z4025" s="118"/>
      <c r="AA4025" s="118"/>
      <c r="AB4025" s="118"/>
      <c r="AC4025" s="118"/>
      <c r="AD4025" s="118"/>
      <c r="AE4025" s="139"/>
      <c r="AF4025" s="118"/>
      <c r="AG4025" s="118"/>
      <c r="AH4025" s="147" t="str">
        <f t="shared" si="754"/>
        <v/>
      </c>
      <c r="AI4025" s="147" t="str">
        <f t="shared" si="755"/>
        <v/>
      </c>
      <c r="AJ4025" s="148" t="str">
        <f t="shared" si="744"/>
        <v/>
      </c>
      <c r="AK4025" s="148" t="str">
        <f t="shared" si="745"/>
        <v/>
      </c>
      <c r="AL4025" s="147" t="str">
        <f t="shared" si="746"/>
        <v/>
      </c>
      <c r="AM4025" s="147" t="str">
        <f t="shared" si="747"/>
        <v/>
      </c>
      <c r="AN4025" s="147" t="str">
        <f t="shared" si="748"/>
        <v/>
      </c>
      <c r="AO4025" s="118"/>
    </row>
    <row r="4026" spans="1:41">
      <c r="A4026" s="118"/>
      <c r="B4026" s="118"/>
      <c r="C4026" s="118"/>
      <c r="D4026" s="118"/>
      <c r="E4026" s="118"/>
      <c r="F4026" s="118"/>
      <c r="G4026" s="118"/>
      <c r="H4026" s="118"/>
      <c r="I4026" s="118"/>
      <c r="J4026" s="118"/>
      <c r="K4026" s="118"/>
      <c r="L4026" s="118"/>
      <c r="M4026" s="118"/>
      <c r="N4026" s="118"/>
      <c r="O4026" s="143" t="str">
        <f>IF(H4026="","",(S4026/S4026)&amp;":"&amp;ROUND(AH4026/S4026,2))</f>
        <v/>
      </c>
      <c r="P4026" s="118"/>
      <c r="Q4026" s="118"/>
      <c r="R4026" s="143" t="str">
        <f>IF(H4026="","",(S4026/S4026)&amp;":"&amp;ROUND(AI4026/S4026,2))</f>
        <v/>
      </c>
      <c r="S4026" s="144" t="str">
        <f t="shared" si="749"/>
        <v/>
      </c>
      <c r="T4026" s="145" t="str">
        <f t="shared" si="750"/>
        <v/>
      </c>
      <c r="U4026" s="118"/>
      <c r="V4026" s="145" t="str">
        <f t="shared" si="751"/>
        <v/>
      </c>
      <c r="W4026" s="144" t="str">
        <f t="shared" si="752"/>
        <v/>
      </c>
      <c r="X4026" s="146" t="str">
        <f>IF(C4026="","",IF(OR(C4026="Trade",C4026="Multi Position"),(X4025+V4026),IF(C4026="Deposit",(X4025+AE4026),IF(C4026="Withdrawal",(X4025-AE4026)))))</f>
        <v/>
      </c>
      <c r="Y4026" s="145" t="str">
        <f t="shared" si="753"/>
        <v/>
      </c>
      <c r="Z4026" s="118"/>
      <c r="AA4026" s="118"/>
      <c r="AB4026" s="118"/>
      <c r="AC4026" s="118"/>
      <c r="AD4026" s="118"/>
      <c r="AE4026" s="139"/>
      <c r="AF4026" s="118"/>
      <c r="AG4026" s="118"/>
      <c r="AH4026" s="147" t="str">
        <f t="shared" si="754"/>
        <v/>
      </c>
      <c r="AI4026" s="147" t="str">
        <f t="shared" si="755"/>
        <v/>
      </c>
      <c r="AJ4026" s="148" t="str">
        <f t="shared" si="744"/>
        <v/>
      </c>
      <c r="AK4026" s="148" t="str">
        <f t="shared" si="745"/>
        <v/>
      </c>
      <c r="AL4026" s="147" t="str">
        <f t="shared" si="746"/>
        <v/>
      </c>
      <c r="AM4026" s="147" t="str">
        <f t="shared" si="747"/>
        <v/>
      </c>
      <c r="AN4026" s="147" t="str">
        <f t="shared" si="748"/>
        <v/>
      </c>
      <c r="AO4026" s="118"/>
    </row>
    <row r="4027" spans="1:41">
      <c r="A4027" s="118"/>
      <c r="B4027" s="118"/>
      <c r="C4027" s="118"/>
      <c r="D4027" s="118"/>
      <c r="E4027" s="118"/>
      <c r="F4027" s="118"/>
      <c r="G4027" s="118"/>
      <c r="H4027" s="118"/>
      <c r="I4027" s="118"/>
      <c r="J4027" s="118"/>
      <c r="K4027" s="118"/>
      <c r="L4027" s="118"/>
      <c r="M4027" s="118"/>
      <c r="N4027" s="118"/>
      <c r="O4027" s="143" t="str">
        <f>IF(H4027="","",(S4027/S4027)&amp;":"&amp;ROUND(AH4027/S4027,2))</f>
        <v/>
      </c>
      <c r="P4027" s="118"/>
      <c r="Q4027" s="118"/>
      <c r="R4027" s="143" t="str">
        <f>IF(H4027="","",(S4027/S4027)&amp;":"&amp;ROUND(AI4027/S4027,2))</f>
        <v/>
      </c>
      <c r="S4027" s="144" t="str">
        <f t="shared" si="749"/>
        <v/>
      </c>
      <c r="T4027" s="145" t="str">
        <f t="shared" si="750"/>
        <v/>
      </c>
      <c r="U4027" s="118"/>
      <c r="V4027" s="145" t="str">
        <f t="shared" si="751"/>
        <v/>
      </c>
      <c r="W4027" s="144" t="str">
        <f t="shared" si="752"/>
        <v/>
      </c>
      <c r="X4027" s="146" t="str">
        <f>IF(C4027="","",IF(OR(C4027="Trade",C4027="Multi Position"),(X4026+V4027),IF(C4027="Deposit",(X4026+AE4027),IF(C4027="Withdrawal",(X4026-AE4027)))))</f>
        <v/>
      </c>
      <c r="Y4027" s="145" t="str">
        <f t="shared" si="753"/>
        <v/>
      </c>
      <c r="Z4027" s="118"/>
      <c r="AA4027" s="118"/>
      <c r="AB4027" s="118"/>
      <c r="AC4027" s="118"/>
      <c r="AD4027" s="118"/>
      <c r="AE4027" s="139"/>
      <c r="AF4027" s="118"/>
      <c r="AG4027" s="118"/>
      <c r="AH4027" s="147" t="str">
        <f t="shared" si="754"/>
        <v/>
      </c>
      <c r="AI4027" s="147" t="str">
        <f t="shared" si="755"/>
        <v/>
      </c>
      <c r="AJ4027" s="148" t="str">
        <f t="shared" si="744"/>
        <v/>
      </c>
      <c r="AK4027" s="148" t="str">
        <f t="shared" si="745"/>
        <v/>
      </c>
      <c r="AL4027" s="147" t="str">
        <f t="shared" si="746"/>
        <v/>
      </c>
      <c r="AM4027" s="147" t="str">
        <f t="shared" si="747"/>
        <v/>
      </c>
      <c r="AN4027" s="147" t="str">
        <f t="shared" si="748"/>
        <v/>
      </c>
      <c r="AO4027" s="118"/>
    </row>
    <row r="4028" spans="1:41">
      <c r="A4028" s="118"/>
      <c r="B4028" s="118"/>
      <c r="C4028" s="118"/>
      <c r="D4028" s="118"/>
      <c r="E4028" s="118"/>
      <c r="F4028" s="118"/>
      <c r="G4028" s="118"/>
      <c r="H4028" s="118"/>
      <c r="I4028" s="118"/>
      <c r="J4028" s="118"/>
      <c r="K4028" s="118"/>
      <c r="L4028" s="118"/>
      <c r="M4028" s="118"/>
      <c r="N4028" s="118"/>
      <c r="O4028" s="143" t="str">
        <f>IF(H4028="","",(S4028/S4028)&amp;":"&amp;ROUND(AH4028/S4028,2))</f>
        <v/>
      </c>
      <c r="P4028" s="118"/>
      <c r="Q4028" s="118"/>
      <c r="R4028" s="143" t="str">
        <f>IF(H4028="","",(S4028/S4028)&amp;":"&amp;ROUND(AI4028/S4028,2))</f>
        <v/>
      </c>
      <c r="S4028" s="144" t="str">
        <f t="shared" si="749"/>
        <v/>
      </c>
      <c r="T4028" s="145" t="str">
        <f t="shared" si="750"/>
        <v/>
      </c>
      <c r="U4028" s="118"/>
      <c r="V4028" s="145" t="str">
        <f t="shared" si="751"/>
        <v/>
      </c>
      <c r="W4028" s="144" t="str">
        <f t="shared" si="752"/>
        <v/>
      </c>
      <c r="X4028" s="146" t="str">
        <f>IF(C4028="","",IF(OR(C4028="Trade",C4028="Multi Position"),(X4027+V4028),IF(C4028="Deposit",(X4027+AE4028),IF(C4028="Withdrawal",(X4027-AE4028)))))</f>
        <v/>
      </c>
      <c r="Y4028" s="145" t="str">
        <f t="shared" si="753"/>
        <v/>
      </c>
      <c r="Z4028" s="118"/>
      <c r="AA4028" s="118"/>
      <c r="AB4028" s="118"/>
      <c r="AC4028" s="118"/>
      <c r="AD4028" s="118"/>
      <c r="AE4028" s="139"/>
      <c r="AF4028" s="118"/>
      <c r="AG4028" s="118"/>
      <c r="AH4028" s="147" t="str">
        <f t="shared" si="754"/>
        <v/>
      </c>
      <c r="AI4028" s="147" t="str">
        <f t="shared" si="755"/>
        <v/>
      </c>
      <c r="AJ4028" s="148" t="str">
        <f t="shared" si="744"/>
        <v/>
      </c>
      <c r="AK4028" s="148" t="str">
        <f t="shared" si="745"/>
        <v/>
      </c>
      <c r="AL4028" s="147" t="str">
        <f t="shared" si="746"/>
        <v/>
      </c>
      <c r="AM4028" s="147" t="str">
        <f t="shared" si="747"/>
        <v/>
      </c>
      <c r="AN4028" s="147" t="str">
        <f t="shared" si="748"/>
        <v/>
      </c>
      <c r="AO4028" s="118"/>
    </row>
    <row r="4029" spans="1:41">
      <c r="A4029" s="118"/>
      <c r="B4029" s="118"/>
      <c r="C4029" s="118"/>
      <c r="D4029" s="118"/>
      <c r="E4029" s="118"/>
      <c r="F4029" s="118"/>
      <c r="G4029" s="118"/>
      <c r="H4029" s="118"/>
      <c r="I4029" s="118"/>
      <c r="J4029" s="118"/>
      <c r="K4029" s="118"/>
      <c r="L4029" s="118"/>
      <c r="M4029" s="118"/>
      <c r="N4029" s="118"/>
      <c r="O4029" s="143" t="str">
        <f>IF(H4029="","",(S4029/S4029)&amp;":"&amp;ROUND(AH4029/S4029,2))</f>
        <v/>
      </c>
      <c r="P4029" s="118"/>
      <c r="Q4029" s="118"/>
      <c r="R4029" s="143" t="str">
        <f>IF(H4029="","",(S4029/S4029)&amp;":"&amp;ROUND(AI4029/S4029,2))</f>
        <v/>
      </c>
      <c r="S4029" s="144" t="str">
        <f t="shared" si="749"/>
        <v/>
      </c>
      <c r="T4029" s="145" t="str">
        <f t="shared" si="750"/>
        <v/>
      </c>
      <c r="U4029" s="118"/>
      <c r="V4029" s="145" t="str">
        <f t="shared" si="751"/>
        <v/>
      </c>
      <c r="W4029" s="144" t="str">
        <f t="shared" si="752"/>
        <v/>
      </c>
      <c r="X4029" s="146" t="str">
        <f>IF(C4029="","",IF(OR(C4029="Trade",C4029="Multi Position"),(X4028+V4029),IF(C4029="Deposit",(X4028+AE4029),IF(C4029="Withdrawal",(X4028-AE4029)))))</f>
        <v/>
      </c>
      <c r="Y4029" s="145" t="str">
        <f t="shared" si="753"/>
        <v/>
      </c>
      <c r="Z4029" s="118"/>
      <c r="AA4029" s="118"/>
      <c r="AB4029" s="118"/>
      <c r="AC4029" s="118"/>
      <c r="AD4029" s="118"/>
      <c r="AE4029" s="139"/>
      <c r="AF4029" s="118"/>
      <c r="AG4029" s="118"/>
      <c r="AH4029" s="147" t="str">
        <f t="shared" si="754"/>
        <v/>
      </c>
      <c r="AI4029" s="147" t="str">
        <f t="shared" si="755"/>
        <v/>
      </c>
      <c r="AJ4029" s="148" t="str">
        <f t="shared" si="744"/>
        <v/>
      </c>
      <c r="AK4029" s="148" t="str">
        <f t="shared" si="745"/>
        <v/>
      </c>
      <c r="AL4029" s="147" t="str">
        <f t="shared" si="746"/>
        <v/>
      </c>
      <c r="AM4029" s="147" t="str">
        <f t="shared" si="747"/>
        <v/>
      </c>
      <c r="AN4029" s="147" t="str">
        <f t="shared" si="748"/>
        <v/>
      </c>
      <c r="AO4029" s="118"/>
    </row>
    <row r="4030" spans="1:41">
      <c r="A4030" s="118"/>
      <c r="B4030" s="118"/>
      <c r="C4030" s="118"/>
      <c r="D4030" s="118"/>
      <c r="E4030" s="118"/>
      <c r="F4030" s="118"/>
      <c r="G4030" s="118"/>
      <c r="H4030" s="118"/>
      <c r="I4030" s="118"/>
      <c r="J4030" s="118"/>
      <c r="K4030" s="118"/>
      <c r="L4030" s="118"/>
      <c r="M4030" s="118"/>
      <c r="N4030" s="118"/>
      <c r="O4030" s="143" t="str">
        <f>IF(H4030="","",(S4030/S4030)&amp;":"&amp;ROUND(AH4030/S4030,2))</f>
        <v/>
      </c>
      <c r="P4030" s="118"/>
      <c r="Q4030" s="118"/>
      <c r="R4030" s="143" t="str">
        <f>IF(H4030="","",(S4030/S4030)&amp;":"&amp;ROUND(AI4030/S4030,2))</f>
        <v/>
      </c>
      <c r="S4030" s="144" t="str">
        <f t="shared" si="749"/>
        <v/>
      </c>
      <c r="T4030" s="145" t="str">
        <f t="shared" si="750"/>
        <v/>
      </c>
      <c r="U4030" s="118"/>
      <c r="V4030" s="145" t="str">
        <f t="shared" si="751"/>
        <v/>
      </c>
      <c r="W4030" s="144" t="str">
        <f t="shared" si="752"/>
        <v/>
      </c>
      <c r="X4030" s="146" t="str">
        <f>IF(C4030="","",IF(OR(C4030="Trade",C4030="Multi Position"),(X4029+V4030),IF(C4030="Deposit",(X4029+AE4030),IF(C4030="Withdrawal",(X4029-AE4030)))))</f>
        <v/>
      </c>
      <c r="Y4030" s="145" t="str">
        <f t="shared" si="753"/>
        <v/>
      </c>
      <c r="Z4030" s="118"/>
      <c r="AA4030" s="118"/>
      <c r="AB4030" s="118"/>
      <c r="AC4030" s="118"/>
      <c r="AD4030" s="118"/>
      <c r="AE4030" s="139"/>
      <c r="AF4030" s="118"/>
      <c r="AG4030" s="118"/>
      <c r="AH4030" s="147" t="str">
        <f t="shared" si="754"/>
        <v/>
      </c>
      <c r="AI4030" s="147" t="str">
        <f t="shared" si="755"/>
        <v/>
      </c>
      <c r="AJ4030" s="148" t="str">
        <f t="shared" si="744"/>
        <v/>
      </c>
      <c r="AK4030" s="148" t="str">
        <f t="shared" si="745"/>
        <v/>
      </c>
      <c r="AL4030" s="147" t="str">
        <f t="shared" si="746"/>
        <v/>
      </c>
      <c r="AM4030" s="147" t="str">
        <f t="shared" si="747"/>
        <v/>
      </c>
      <c r="AN4030" s="147" t="str">
        <f t="shared" si="748"/>
        <v/>
      </c>
      <c r="AO4030" s="118"/>
    </row>
    <row r="4031" spans="1:41">
      <c r="A4031" s="118"/>
      <c r="B4031" s="118"/>
      <c r="C4031" s="118"/>
      <c r="D4031" s="118"/>
      <c r="E4031" s="118"/>
      <c r="F4031" s="118"/>
      <c r="G4031" s="118"/>
      <c r="H4031" s="118"/>
      <c r="I4031" s="118"/>
      <c r="J4031" s="118"/>
      <c r="K4031" s="118"/>
      <c r="L4031" s="118"/>
      <c r="M4031" s="118"/>
      <c r="N4031" s="118"/>
      <c r="O4031" s="143" t="str">
        <f>IF(H4031="","",(S4031/S4031)&amp;":"&amp;ROUND(AH4031/S4031,2))</f>
        <v/>
      </c>
      <c r="P4031" s="118"/>
      <c r="Q4031" s="118"/>
      <c r="R4031" s="143" t="str">
        <f>IF(H4031="","",(S4031/S4031)&amp;":"&amp;ROUND(AI4031/S4031,2))</f>
        <v/>
      </c>
      <c r="S4031" s="144" t="str">
        <f t="shared" si="749"/>
        <v/>
      </c>
      <c r="T4031" s="145" t="str">
        <f t="shared" si="750"/>
        <v/>
      </c>
      <c r="U4031" s="118"/>
      <c r="V4031" s="145" t="str">
        <f t="shared" si="751"/>
        <v/>
      </c>
      <c r="W4031" s="144" t="str">
        <f t="shared" si="752"/>
        <v/>
      </c>
      <c r="X4031" s="146" t="str">
        <f>IF(C4031="","",IF(OR(C4031="Trade",C4031="Multi Position"),(X4030+V4031),IF(C4031="Deposit",(X4030+AE4031),IF(C4031="Withdrawal",(X4030-AE4031)))))</f>
        <v/>
      </c>
      <c r="Y4031" s="145" t="str">
        <f t="shared" si="753"/>
        <v/>
      </c>
      <c r="Z4031" s="118"/>
      <c r="AA4031" s="118"/>
      <c r="AB4031" s="118"/>
      <c r="AC4031" s="118"/>
      <c r="AD4031" s="118"/>
      <c r="AE4031" s="139"/>
      <c r="AF4031" s="118"/>
      <c r="AG4031" s="118"/>
      <c r="AH4031" s="147" t="str">
        <f t="shared" si="754"/>
        <v/>
      </c>
      <c r="AI4031" s="147" t="str">
        <f t="shared" si="755"/>
        <v/>
      </c>
      <c r="AJ4031" s="148" t="str">
        <f t="shared" si="744"/>
        <v/>
      </c>
      <c r="AK4031" s="148" t="str">
        <f t="shared" si="745"/>
        <v/>
      </c>
      <c r="AL4031" s="147" t="str">
        <f t="shared" si="746"/>
        <v/>
      </c>
      <c r="AM4031" s="147" t="str">
        <f t="shared" si="747"/>
        <v/>
      </c>
      <c r="AN4031" s="147" t="str">
        <f t="shared" si="748"/>
        <v/>
      </c>
      <c r="AO4031" s="118"/>
    </row>
    <row r="4032" spans="1:41">
      <c r="A4032" s="118"/>
      <c r="B4032" s="118"/>
      <c r="C4032" s="118"/>
      <c r="D4032" s="118"/>
      <c r="E4032" s="118"/>
      <c r="F4032" s="118"/>
      <c r="G4032" s="118"/>
      <c r="H4032" s="118"/>
      <c r="I4032" s="118"/>
      <c r="J4032" s="118"/>
      <c r="K4032" s="118"/>
      <c r="L4032" s="118"/>
      <c r="M4032" s="118"/>
      <c r="N4032" s="118"/>
      <c r="O4032" s="143" t="str">
        <f>IF(H4032="","",(S4032/S4032)&amp;":"&amp;ROUND(AH4032/S4032,2))</f>
        <v/>
      </c>
      <c r="P4032" s="118"/>
      <c r="Q4032" s="118"/>
      <c r="R4032" s="143" t="str">
        <f>IF(H4032="","",(S4032/S4032)&amp;":"&amp;ROUND(AI4032/S4032,2))</f>
        <v/>
      </c>
      <c r="S4032" s="144" t="str">
        <f t="shared" si="749"/>
        <v/>
      </c>
      <c r="T4032" s="145" t="str">
        <f t="shared" si="750"/>
        <v/>
      </c>
      <c r="U4032" s="118"/>
      <c r="V4032" s="145" t="str">
        <f t="shared" si="751"/>
        <v/>
      </c>
      <c r="W4032" s="144" t="str">
        <f t="shared" si="752"/>
        <v/>
      </c>
      <c r="X4032" s="146" t="str">
        <f>IF(C4032="","",IF(OR(C4032="Trade",C4032="Multi Position"),(X4031+V4032),IF(C4032="Deposit",(X4031+AE4032),IF(C4032="Withdrawal",(X4031-AE4032)))))</f>
        <v/>
      </c>
      <c r="Y4032" s="145" t="str">
        <f t="shared" si="753"/>
        <v/>
      </c>
      <c r="Z4032" s="118"/>
      <c r="AA4032" s="118"/>
      <c r="AB4032" s="118"/>
      <c r="AC4032" s="118"/>
      <c r="AD4032" s="118"/>
      <c r="AE4032" s="139"/>
      <c r="AF4032" s="118"/>
      <c r="AG4032" s="118"/>
      <c r="AH4032" s="147" t="str">
        <f t="shared" si="754"/>
        <v/>
      </c>
      <c r="AI4032" s="147" t="str">
        <f t="shared" si="755"/>
        <v/>
      </c>
      <c r="AJ4032" s="148" t="str">
        <f t="shared" si="744"/>
        <v/>
      </c>
      <c r="AK4032" s="148" t="str">
        <f t="shared" si="745"/>
        <v/>
      </c>
      <c r="AL4032" s="147" t="str">
        <f t="shared" si="746"/>
        <v/>
      </c>
      <c r="AM4032" s="147" t="str">
        <f t="shared" si="747"/>
        <v/>
      </c>
      <c r="AN4032" s="147" t="str">
        <f t="shared" si="748"/>
        <v/>
      </c>
      <c r="AO4032" s="118"/>
    </row>
    <row r="4033" spans="1:41">
      <c r="A4033" s="118"/>
      <c r="B4033" s="118"/>
      <c r="C4033" s="118"/>
      <c r="D4033" s="118"/>
      <c r="E4033" s="118"/>
      <c r="F4033" s="118"/>
      <c r="G4033" s="118"/>
      <c r="H4033" s="118"/>
      <c r="I4033" s="118"/>
      <c r="J4033" s="118"/>
      <c r="K4033" s="118"/>
      <c r="L4033" s="118"/>
      <c r="M4033" s="118"/>
      <c r="N4033" s="118"/>
      <c r="O4033" s="143" t="str">
        <f>IF(H4033="","",(S4033/S4033)&amp;":"&amp;ROUND(AH4033/S4033,2))</f>
        <v/>
      </c>
      <c r="P4033" s="118"/>
      <c r="Q4033" s="118"/>
      <c r="R4033" s="143" t="str">
        <f>IF(H4033="","",(S4033/S4033)&amp;":"&amp;ROUND(AI4033/S4033,2))</f>
        <v/>
      </c>
      <c r="S4033" s="144" t="str">
        <f t="shared" si="749"/>
        <v/>
      </c>
      <c r="T4033" s="145" t="str">
        <f t="shared" si="750"/>
        <v/>
      </c>
      <c r="U4033" s="118"/>
      <c r="V4033" s="145" t="str">
        <f t="shared" si="751"/>
        <v/>
      </c>
      <c r="W4033" s="144" t="str">
        <f t="shared" si="752"/>
        <v/>
      </c>
      <c r="X4033" s="146" t="str">
        <f>IF(C4033="","",IF(OR(C4033="Trade",C4033="Multi Position"),(X4032+V4033),IF(C4033="Deposit",(X4032+AE4033),IF(C4033="Withdrawal",(X4032-AE4033)))))</f>
        <v/>
      </c>
      <c r="Y4033" s="145" t="str">
        <f t="shared" si="753"/>
        <v/>
      </c>
      <c r="Z4033" s="118"/>
      <c r="AA4033" s="118"/>
      <c r="AB4033" s="118"/>
      <c r="AC4033" s="118"/>
      <c r="AD4033" s="118"/>
      <c r="AE4033" s="139"/>
      <c r="AF4033" s="118"/>
      <c r="AG4033" s="118"/>
      <c r="AH4033" s="147" t="str">
        <f t="shared" si="754"/>
        <v/>
      </c>
      <c r="AI4033" s="147" t="str">
        <f t="shared" si="755"/>
        <v/>
      </c>
      <c r="AJ4033" s="148" t="str">
        <f t="shared" si="744"/>
        <v/>
      </c>
      <c r="AK4033" s="148" t="str">
        <f t="shared" si="745"/>
        <v/>
      </c>
      <c r="AL4033" s="147" t="str">
        <f t="shared" si="746"/>
        <v/>
      </c>
      <c r="AM4033" s="147" t="str">
        <f t="shared" si="747"/>
        <v/>
      </c>
      <c r="AN4033" s="147" t="str">
        <f t="shared" si="748"/>
        <v/>
      </c>
      <c r="AO4033" s="118"/>
    </row>
    <row r="4034" spans="1:41">
      <c r="A4034" s="118"/>
      <c r="B4034" s="118"/>
      <c r="C4034" s="118"/>
      <c r="D4034" s="118"/>
      <c r="E4034" s="118"/>
      <c r="F4034" s="118"/>
      <c r="G4034" s="118"/>
      <c r="H4034" s="118"/>
      <c r="I4034" s="118"/>
      <c r="J4034" s="118"/>
      <c r="K4034" s="118"/>
      <c r="L4034" s="118"/>
      <c r="M4034" s="118"/>
      <c r="N4034" s="118"/>
      <c r="O4034" s="143" t="str">
        <f>IF(H4034="","",(S4034/S4034)&amp;":"&amp;ROUND(AH4034/S4034,2))</f>
        <v/>
      </c>
      <c r="P4034" s="118"/>
      <c r="Q4034" s="118"/>
      <c r="R4034" s="143" t="str">
        <f>IF(H4034="","",(S4034/S4034)&amp;":"&amp;ROUND(AI4034/S4034,2))</f>
        <v/>
      </c>
      <c r="S4034" s="144" t="str">
        <f t="shared" si="749"/>
        <v/>
      </c>
      <c r="T4034" s="145" t="str">
        <f t="shared" si="750"/>
        <v/>
      </c>
      <c r="U4034" s="118"/>
      <c r="V4034" s="145" t="str">
        <f t="shared" si="751"/>
        <v/>
      </c>
      <c r="W4034" s="144" t="str">
        <f t="shared" si="752"/>
        <v/>
      </c>
      <c r="X4034" s="146" t="str">
        <f>IF(C4034="","",IF(OR(C4034="Trade",C4034="Multi Position"),(X4033+V4034),IF(C4034="Deposit",(X4033+AE4034),IF(C4034="Withdrawal",(X4033-AE4034)))))</f>
        <v/>
      </c>
      <c r="Y4034" s="145" t="str">
        <f t="shared" si="753"/>
        <v/>
      </c>
      <c r="Z4034" s="118"/>
      <c r="AA4034" s="118"/>
      <c r="AB4034" s="118"/>
      <c r="AC4034" s="118"/>
      <c r="AD4034" s="118"/>
      <c r="AE4034" s="139"/>
      <c r="AF4034" s="118"/>
      <c r="AG4034" s="118"/>
      <c r="AH4034" s="147" t="str">
        <f t="shared" si="754"/>
        <v/>
      </c>
      <c r="AI4034" s="147" t="str">
        <f t="shared" si="755"/>
        <v/>
      </c>
      <c r="AJ4034" s="148" t="str">
        <f t="shared" si="744"/>
        <v/>
      </c>
      <c r="AK4034" s="148" t="str">
        <f t="shared" si="745"/>
        <v/>
      </c>
      <c r="AL4034" s="147" t="str">
        <f t="shared" si="746"/>
        <v/>
      </c>
      <c r="AM4034" s="147" t="str">
        <f t="shared" si="747"/>
        <v/>
      </c>
      <c r="AN4034" s="147" t="str">
        <f t="shared" si="748"/>
        <v/>
      </c>
      <c r="AO4034" s="118"/>
    </row>
    <row r="4035" spans="1:41">
      <c r="A4035" s="118"/>
      <c r="B4035" s="118"/>
      <c r="C4035" s="118"/>
      <c r="D4035" s="118"/>
      <c r="E4035" s="118"/>
      <c r="F4035" s="118"/>
      <c r="G4035" s="118"/>
      <c r="H4035" s="118"/>
      <c r="I4035" s="118"/>
      <c r="J4035" s="118"/>
      <c r="K4035" s="118"/>
      <c r="L4035" s="118"/>
      <c r="M4035" s="118"/>
      <c r="N4035" s="118"/>
      <c r="O4035" s="143" t="str">
        <f>IF(H4035="","",(S4035/S4035)&amp;":"&amp;ROUND(AH4035/S4035,2))</f>
        <v/>
      </c>
      <c r="P4035" s="118"/>
      <c r="Q4035" s="118"/>
      <c r="R4035" s="143" t="str">
        <f>IF(H4035="","",(S4035/S4035)&amp;":"&amp;ROUND(AI4035/S4035,2))</f>
        <v/>
      </c>
      <c r="S4035" s="144" t="str">
        <f t="shared" si="749"/>
        <v/>
      </c>
      <c r="T4035" s="145" t="str">
        <f t="shared" si="750"/>
        <v/>
      </c>
      <c r="U4035" s="118"/>
      <c r="V4035" s="145" t="str">
        <f t="shared" si="751"/>
        <v/>
      </c>
      <c r="W4035" s="144" t="str">
        <f t="shared" si="752"/>
        <v/>
      </c>
      <c r="X4035" s="146" t="str">
        <f>IF(C4035="","",IF(OR(C4035="Trade",C4035="Multi Position"),(X4034+V4035),IF(C4035="Deposit",(X4034+AE4035),IF(C4035="Withdrawal",(X4034-AE4035)))))</f>
        <v/>
      </c>
      <c r="Y4035" s="145" t="str">
        <f t="shared" si="753"/>
        <v/>
      </c>
      <c r="Z4035" s="118"/>
      <c r="AA4035" s="118"/>
      <c r="AB4035" s="118"/>
      <c r="AC4035" s="118"/>
      <c r="AD4035" s="118"/>
      <c r="AE4035" s="139"/>
      <c r="AF4035" s="118"/>
      <c r="AG4035" s="118"/>
      <c r="AH4035" s="147" t="str">
        <f t="shared" si="754"/>
        <v/>
      </c>
      <c r="AI4035" s="147" t="str">
        <f t="shared" si="755"/>
        <v/>
      </c>
      <c r="AJ4035" s="148" t="str">
        <f t="shared" si="744"/>
        <v/>
      </c>
      <c r="AK4035" s="148" t="str">
        <f t="shared" si="745"/>
        <v/>
      </c>
      <c r="AL4035" s="147" t="str">
        <f t="shared" si="746"/>
        <v/>
      </c>
      <c r="AM4035" s="147" t="str">
        <f t="shared" si="747"/>
        <v/>
      </c>
      <c r="AN4035" s="147" t="str">
        <f t="shared" si="748"/>
        <v/>
      </c>
      <c r="AO4035" s="118"/>
    </row>
    <row r="4036" spans="1:41">
      <c r="A4036" s="118"/>
      <c r="B4036" s="118"/>
      <c r="C4036" s="118"/>
      <c r="D4036" s="118"/>
      <c r="E4036" s="118"/>
      <c r="F4036" s="118"/>
      <c r="G4036" s="118"/>
      <c r="H4036" s="118"/>
      <c r="I4036" s="118"/>
      <c r="J4036" s="118"/>
      <c r="K4036" s="118"/>
      <c r="L4036" s="118"/>
      <c r="M4036" s="118"/>
      <c r="N4036" s="118"/>
      <c r="O4036" s="143" t="str">
        <f>IF(H4036="","",(S4036/S4036)&amp;":"&amp;ROUND(AH4036/S4036,2))</f>
        <v/>
      </c>
      <c r="P4036" s="118"/>
      <c r="Q4036" s="118"/>
      <c r="R4036" s="143" t="str">
        <f>IF(H4036="","",(S4036/S4036)&amp;":"&amp;ROUND(AI4036/S4036,2))</f>
        <v/>
      </c>
      <c r="S4036" s="144" t="str">
        <f t="shared" si="749"/>
        <v/>
      </c>
      <c r="T4036" s="145" t="str">
        <f t="shared" si="750"/>
        <v/>
      </c>
      <c r="U4036" s="118"/>
      <c r="V4036" s="145" t="str">
        <f t="shared" si="751"/>
        <v/>
      </c>
      <c r="W4036" s="144" t="str">
        <f t="shared" si="752"/>
        <v/>
      </c>
      <c r="X4036" s="146" t="str">
        <f>IF(C4036="","",IF(OR(C4036="Trade",C4036="Multi Position"),(X4035+V4036),IF(C4036="Deposit",(X4035+AE4036),IF(C4036="Withdrawal",(X4035-AE4036)))))</f>
        <v/>
      </c>
      <c r="Y4036" s="145" t="str">
        <f t="shared" si="753"/>
        <v/>
      </c>
      <c r="Z4036" s="118"/>
      <c r="AA4036" s="118"/>
      <c r="AB4036" s="118"/>
      <c r="AC4036" s="118"/>
      <c r="AD4036" s="118"/>
      <c r="AE4036" s="139"/>
      <c r="AF4036" s="118"/>
      <c r="AG4036" s="118"/>
      <c r="AH4036" s="147" t="str">
        <f t="shared" si="754"/>
        <v/>
      </c>
      <c r="AI4036" s="147" t="str">
        <f t="shared" si="755"/>
        <v/>
      </c>
      <c r="AJ4036" s="148" t="str">
        <f t="shared" si="744"/>
        <v/>
      </c>
      <c r="AK4036" s="148" t="str">
        <f t="shared" si="745"/>
        <v/>
      </c>
      <c r="AL4036" s="147" t="str">
        <f t="shared" si="746"/>
        <v/>
      </c>
      <c r="AM4036" s="147" t="str">
        <f t="shared" si="747"/>
        <v/>
      </c>
      <c r="AN4036" s="147" t="str">
        <f t="shared" si="748"/>
        <v/>
      </c>
      <c r="AO4036" s="118"/>
    </row>
    <row r="4037" spans="1:41">
      <c r="A4037" s="118"/>
      <c r="B4037" s="118"/>
      <c r="C4037" s="118"/>
      <c r="D4037" s="118"/>
      <c r="E4037" s="118"/>
      <c r="F4037" s="118"/>
      <c r="G4037" s="118"/>
      <c r="H4037" s="118"/>
      <c r="I4037" s="118"/>
      <c r="J4037" s="118"/>
      <c r="K4037" s="118"/>
      <c r="L4037" s="118"/>
      <c r="M4037" s="118"/>
      <c r="N4037" s="118"/>
      <c r="O4037" s="143" t="str">
        <f>IF(H4037="","",(S4037/S4037)&amp;":"&amp;ROUND(AH4037/S4037,2))</f>
        <v/>
      </c>
      <c r="P4037" s="118"/>
      <c r="Q4037" s="118"/>
      <c r="R4037" s="143" t="str">
        <f>IF(H4037="","",(S4037/S4037)&amp;":"&amp;ROUND(AI4037/S4037,2))</f>
        <v/>
      </c>
      <c r="S4037" s="144" t="str">
        <f t="shared" si="749"/>
        <v/>
      </c>
      <c r="T4037" s="145" t="str">
        <f t="shared" si="750"/>
        <v/>
      </c>
      <c r="U4037" s="118"/>
      <c r="V4037" s="145" t="str">
        <f t="shared" si="751"/>
        <v/>
      </c>
      <c r="W4037" s="144" t="str">
        <f t="shared" si="752"/>
        <v/>
      </c>
      <c r="X4037" s="146" t="str">
        <f>IF(C4037="","",IF(OR(C4037="Trade",C4037="Multi Position"),(X4036+V4037),IF(C4037="Deposit",(X4036+AE4037),IF(C4037="Withdrawal",(X4036-AE4037)))))</f>
        <v/>
      </c>
      <c r="Y4037" s="145" t="str">
        <f t="shared" si="753"/>
        <v/>
      </c>
      <c r="Z4037" s="118"/>
      <c r="AA4037" s="118"/>
      <c r="AB4037" s="118"/>
      <c r="AC4037" s="118"/>
      <c r="AD4037" s="118"/>
      <c r="AE4037" s="139"/>
      <c r="AF4037" s="118"/>
      <c r="AG4037" s="118"/>
      <c r="AH4037" s="147" t="str">
        <f t="shared" si="754"/>
        <v/>
      </c>
      <c r="AI4037" s="147" t="str">
        <f t="shared" si="755"/>
        <v/>
      </c>
      <c r="AJ4037" s="148" t="str">
        <f t="shared" si="744"/>
        <v/>
      </c>
      <c r="AK4037" s="148" t="str">
        <f t="shared" si="745"/>
        <v/>
      </c>
      <c r="AL4037" s="147" t="str">
        <f t="shared" si="746"/>
        <v/>
      </c>
      <c r="AM4037" s="147" t="str">
        <f t="shared" si="747"/>
        <v/>
      </c>
      <c r="AN4037" s="147" t="str">
        <f t="shared" si="748"/>
        <v/>
      </c>
      <c r="AO4037" s="118"/>
    </row>
    <row r="4038" spans="1:41">
      <c r="A4038" s="118"/>
      <c r="B4038" s="118"/>
      <c r="C4038" s="118"/>
      <c r="D4038" s="118"/>
      <c r="E4038" s="118"/>
      <c r="F4038" s="118"/>
      <c r="G4038" s="118"/>
      <c r="H4038" s="118"/>
      <c r="I4038" s="118"/>
      <c r="J4038" s="118"/>
      <c r="K4038" s="118"/>
      <c r="L4038" s="118"/>
      <c r="M4038" s="118"/>
      <c r="N4038" s="118"/>
      <c r="O4038" s="143" t="str">
        <f>IF(H4038="","",(S4038/S4038)&amp;":"&amp;ROUND(AH4038/S4038,2))</f>
        <v/>
      </c>
      <c r="P4038" s="118"/>
      <c r="Q4038" s="118"/>
      <c r="R4038" s="143" t="str">
        <f>IF(H4038="","",(S4038/S4038)&amp;":"&amp;ROUND(AI4038/S4038,2))</f>
        <v/>
      </c>
      <c r="S4038" s="144" t="str">
        <f t="shared" si="749"/>
        <v/>
      </c>
      <c r="T4038" s="145" t="str">
        <f t="shared" si="750"/>
        <v/>
      </c>
      <c r="U4038" s="118"/>
      <c r="V4038" s="145" t="str">
        <f t="shared" si="751"/>
        <v/>
      </c>
      <c r="W4038" s="144" t="str">
        <f t="shared" si="752"/>
        <v/>
      </c>
      <c r="X4038" s="146" t="str">
        <f>IF(C4038="","",IF(OR(C4038="Trade",C4038="Multi Position"),(X4037+V4038),IF(C4038="Deposit",(X4037+AE4038),IF(C4038="Withdrawal",(X4037-AE4038)))))</f>
        <v/>
      </c>
      <c r="Y4038" s="145" t="str">
        <f t="shared" si="753"/>
        <v/>
      </c>
      <c r="Z4038" s="118"/>
      <c r="AA4038" s="118"/>
      <c r="AB4038" s="118"/>
      <c r="AC4038" s="118"/>
      <c r="AD4038" s="118"/>
      <c r="AE4038" s="139"/>
      <c r="AF4038" s="118"/>
      <c r="AG4038" s="118"/>
      <c r="AH4038" s="147" t="str">
        <f t="shared" si="754"/>
        <v/>
      </c>
      <c r="AI4038" s="147" t="str">
        <f t="shared" si="755"/>
        <v/>
      </c>
      <c r="AJ4038" s="148" t="str">
        <f t="shared" si="744"/>
        <v/>
      </c>
      <c r="AK4038" s="148" t="str">
        <f t="shared" si="745"/>
        <v/>
      </c>
      <c r="AL4038" s="147" t="str">
        <f t="shared" si="746"/>
        <v/>
      </c>
      <c r="AM4038" s="147" t="str">
        <f t="shared" si="747"/>
        <v/>
      </c>
      <c r="AN4038" s="147" t="str">
        <f t="shared" si="748"/>
        <v/>
      </c>
      <c r="AO4038" s="118"/>
    </row>
    <row r="4039" spans="1:41">
      <c r="A4039" s="118"/>
      <c r="B4039" s="118"/>
      <c r="C4039" s="118"/>
      <c r="D4039" s="118"/>
      <c r="E4039" s="118"/>
      <c r="F4039" s="118"/>
      <c r="G4039" s="118"/>
      <c r="H4039" s="118"/>
      <c r="I4039" s="118"/>
      <c r="J4039" s="118"/>
      <c r="K4039" s="118"/>
      <c r="L4039" s="118"/>
      <c r="M4039" s="118"/>
      <c r="N4039" s="118"/>
      <c r="O4039" s="143" t="str">
        <f>IF(H4039="","",(S4039/S4039)&amp;":"&amp;ROUND(AH4039/S4039,2))</f>
        <v/>
      </c>
      <c r="P4039" s="118"/>
      <c r="Q4039" s="118"/>
      <c r="R4039" s="143" t="str">
        <f>IF(H4039="","",(S4039/S4039)&amp;":"&amp;ROUND(AI4039/S4039,2))</f>
        <v/>
      </c>
      <c r="S4039" s="144" t="str">
        <f t="shared" si="749"/>
        <v/>
      </c>
      <c r="T4039" s="145" t="str">
        <f t="shared" si="750"/>
        <v/>
      </c>
      <c r="U4039" s="118"/>
      <c r="V4039" s="145" t="str">
        <f t="shared" si="751"/>
        <v/>
      </c>
      <c r="W4039" s="144" t="str">
        <f t="shared" si="752"/>
        <v/>
      </c>
      <c r="X4039" s="146" t="str">
        <f>IF(C4039="","",IF(OR(C4039="Trade",C4039="Multi Position"),(X4038+V4039),IF(C4039="Deposit",(X4038+AE4039),IF(C4039="Withdrawal",(X4038-AE4039)))))</f>
        <v/>
      </c>
      <c r="Y4039" s="145" t="str">
        <f t="shared" si="753"/>
        <v/>
      </c>
      <c r="Z4039" s="118"/>
      <c r="AA4039" s="118"/>
      <c r="AB4039" s="118"/>
      <c r="AC4039" s="118"/>
      <c r="AD4039" s="118"/>
      <c r="AE4039" s="139"/>
      <c r="AF4039" s="118"/>
      <c r="AG4039" s="118"/>
      <c r="AH4039" s="147" t="str">
        <f t="shared" si="754"/>
        <v/>
      </c>
      <c r="AI4039" s="147" t="str">
        <f t="shared" si="755"/>
        <v/>
      </c>
      <c r="AJ4039" s="148" t="str">
        <f t="shared" si="744"/>
        <v/>
      </c>
      <c r="AK4039" s="148" t="str">
        <f t="shared" si="745"/>
        <v/>
      </c>
      <c r="AL4039" s="147" t="str">
        <f t="shared" si="746"/>
        <v/>
      </c>
      <c r="AM4039" s="147" t="str">
        <f t="shared" si="747"/>
        <v/>
      </c>
      <c r="AN4039" s="147" t="str">
        <f t="shared" si="748"/>
        <v/>
      </c>
      <c r="AO4039" s="118"/>
    </row>
    <row r="4040" spans="1:41">
      <c r="A4040" s="118"/>
      <c r="B4040" s="118"/>
      <c r="C4040" s="118"/>
      <c r="D4040" s="118"/>
      <c r="E4040" s="118"/>
      <c r="F4040" s="118"/>
      <c r="G4040" s="118"/>
      <c r="H4040" s="118"/>
      <c r="I4040" s="118"/>
      <c r="J4040" s="118"/>
      <c r="K4040" s="118"/>
      <c r="L4040" s="118"/>
      <c r="M4040" s="118"/>
      <c r="N4040" s="118"/>
      <c r="O4040" s="143" t="str">
        <f>IF(H4040="","",(S4040/S4040)&amp;":"&amp;ROUND(AH4040/S4040,2))</f>
        <v/>
      </c>
      <c r="P4040" s="118"/>
      <c r="Q4040" s="118"/>
      <c r="R4040" s="143" t="str">
        <f>IF(H4040="","",(S4040/S4040)&amp;":"&amp;ROUND(AI4040/S4040,2))</f>
        <v/>
      </c>
      <c r="S4040" s="144" t="str">
        <f t="shared" si="749"/>
        <v/>
      </c>
      <c r="T4040" s="145" t="str">
        <f t="shared" si="750"/>
        <v/>
      </c>
      <c r="U4040" s="118"/>
      <c r="V4040" s="145" t="str">
        <f t="shared" si="751"/>
        <v/>
      </c>
      <c r="W4040" s="144" t="str">
        <f t="shared" si="752"/>
        <v/>
      </c>
      <c r="X4040" s="146" t="str">
        <f>IF(C4040="","",IF(OR(C4040="Trade",C4040="Multi Position"),(X4039+V4040),IF(C4040="Deposit",(X4039+AE4040),IF(C4040="Withdrawal",(X4039-AE4040)))))</f>
        <v/>
      </c>
      <c r="Y4040" s="145" t="str">
        <f t="shared" si="753"/>
        <v/>
      </c>
      <c r="Z4040" s="118"/>
      <c r="AA4040" s="118"/>
      <c r="AB4040" s="118"/>
      <c r="AC4040" s="118"/>
      <c r="AD4040" s="118"/>
      <c r="AE4040" s="139"/>
      <c r="AF4040" s="118"/>
      <c r="AG4040" s="118"/>
      <c r="AH4040" s="147" t="str">
        <f t="shared" si="754"/>
        <v/>
      </c>
      <c r="AI4040" s="147" t="str">
        <f t="shared" si="755"/>
        <v/>
      </c>
      <c r="AJ4040" s="148" t="str">
        <f t="shared" si="744"/>
        <v/>
      </c>
      <c r="AK4040" s="148" t="str">
        <f t="shared" si="745"/>
        <v/>
      </c>
      <c r="AL4040" s="147" t="str">
        <f t="shared" si="746"/>
        <v/>
      </c>
      <c r="AM4040" s="147" t="str">
        <f t="shared" si="747"/>
        <v/>
      </c>
      <c r="AN4040" s="147" t="str">
        <f t="shared" si="748"/>
        <v/>
      </c>
      <c r="AO4040" s="118"/>
    </row>
    <row r="4041" spans="1:41">
      <c r="A4041" s="118"/>
      <c r="B4041" s="118"/>
      <c r="C4041" s="118"/>
      <c r="D4041" s="118"/>
      <c r="E4041" s="118"/>
      <c r="F4041" s="118"/>
      <c r="G4041" s="118"/>
      <c r="H4041" s="118"/>
      <c r="I4041" s="118"/>
      <c r="J4041" s="118"/>
      <c r="K4041" s="118"/>
      <c r="L4041" s="118"/>
      <c r="M4041" s="118"/>
      <c r="N4041" s="118"/>
      <c r="O4041" s="143" t="str">
        <f>IF(H4041="","",(S4041/S4041)&amp;":"&amp;ROUND(AH4041/S4041,2))</f>
        <v/>
      </c>
      <c r="P4041" s="118"/>
      <c r="Q4041" s="118"/>
      <c r="R4041" s="143" t="str">
        <f>IF(H4041="","",(S4041/S4041)&amp;":"&amp;ROUND(AI4041/S4041,2))</f>
        <v/>
      </c>
      <c r="S4041" s="144" t="str">
        <f t="shared" si="749"/>
        <v/>
      </c>
      <c r="T4041" s="145" t="str">
        <f t="shared" si="750"/>
        <v/>
      </c>
      <c r="U4041" s="118"/>
      <c r="V4041" s="145" t="str">
        <f t="shared" si="751"/>
        <v/>
      </c>
      <c r="W4041" s="144" t="str">
        <f t="shared" si="752"/>
        <v/>
      </c>
      <c r="X4041" s="146" t="str">
        <f>IF(C4041="","",IF(OR(C4041="Trade",C4041="Multi Position"),(X4040+V4041),IF(C4041="Deposit",(X4040+AE4041),IF(C4041="Withdrawal",(X4040-AE4041)))))</f>
        <v/>
      </c>
      <c r="Y4041" s="145" t="str">
        <f t="shared" si="753"/>
        <v/>
      </c>
      <c r="Z4041" s="118"/>
      <c r="AA4041" s="118"/>
      <c r="AB4041" s="118"/>
      <c r="AC4041" s="118"/>
      <c r="AD4041" s="118"/>
      <c r="AE4041" s="139"/>
      <c r="AF4041" s="118"/>
      <c r="AG4041" s="118"/>
      <c r="AH4041" s="147" t="str">
        <f t="shared" si="754"/>
        <v/>
      </c>
      <c r="AI4041" s="147" t="str">
        <f t="shared" si="755"/>
        <v/>
      </c>
      <c r="AJ4041" s="148" t="str">
        <f t="shared" si="744"/>
        <v/>
      </c>
      <c r="AK4041" s="148" t="str">
        <f t="shared" si="745"/>
        <v/>
      </c>
      <c r="AL4041" s="147" t="str">
        <f t="shared" si="746"/>
        <v/>
      </c>
      <c r="AM4041" s="147" t="str">
        <f t="shared" si="747"/>
        <v/>
      </c>
      <c r="AN4041" s="147" t="str">
        <f t="shared" si="748"/>
        <v/>
      </c>
      <c r="AO4041" s="118"/>
    </row>
    <row r="4042" spans="1:41">
      <c r="A4042" s="118"/>
      <c r="B4042" s="118"/>
      <c r="C4042" s="118"/>
      <c r="D4042" s="118"/>
      <c r="E4042" s="118"/>
      <c r="F4042" s="118"/>
      <c r="G4042" s="118"/>
      <c r="H4042" s="118"/>
      <c r="I4042" s="118"/>
      <c r="J4042" s="118"/>
      <c r="K4042" s="118"/>
      <c r="L4042" s="118"/>
      <c r="M4042" s="118"/>
      <c r="N4042" s="118"/>
      <c r="O4042" s="143" t="str">
        <f>IF(H4042="","",(S4042/S4042)&amp;":"&amp;ROUND(AH4042/S4042,2))</f>
        <v/>
      </c>
      <c r="P4042" s="118"/>
      <c r="Q4042" s="118"/>
      <c r="R4042" s="143" t="str">
        <f>IF(H4042="","",(S4042/S4042)&amp;":"&amp;ROUND(AI4042/S4042,2))</f>
        <v/>
      </c>
      <c r="S4042" s="144" t="str">
        <f t="shared" si="749"/>
        <v/>
      </c>
      <c r="T4042" s="145" t="str">
        <f t="shared" si="750"/>
        <v/>
      </c>
      <c r="U4042" s="118"/>
      <c r="V4042" s="145" t="str">
        <f t="shared" si="751"/>
        <v/>
      </c>
      <c r="W4042" s="144" t="str">
        <f t="shared" si="752"/>
        <v/>
      </c>
      <c r="X4042" s="146" t="str">
        <f>IF(C4042="","",IF(OR(C4042="Trade",C4042="Multi Position"),(X4041+V4042),IF(C4042="Deposit",(X4041+AE4042),IF(C4042="Withdrawal",(X4041-AE4042)))))</f>
        <v/>
      </c>
      <c r="Y4042" s="145" t="str">
        <f t="shared" si="753"/>
        <v/>
      </c>
      <c r="Z4042" s="118"/>
      <c r="AA4042" s="118"/>
      <c r="AB4042" s="118"/>
      <c r="AC4042" s="118"/>
      <c r="AD4042" s="118"/>
      <c r="AE4042" s="139"/>
      <c r="AF4042" s="118"/>
      <c r="AG4042" s="118"/>
      <c r="AH4042" s="147" t="str">
        <f t="shared" si="754"/>
        <v/>
      </c>
      <c r="AI4042" s="147" t="str">
        <f t="shared" si="755"/>
        <v/>
      </c>
      <c r="AJ4042" s="148" t="str">
        <f t="shared" ref="AJ4042:AJ4105" si="756">IF(V4042&lt;0,V4042/-X4042,S4042)</f>
        <v/>
      </c>
      <c r="AK4042" s="148" t="str">
        <f t="shared" ref="AK4042:AK4105" si="757">IF(V4042="","",IF(H4042="LONG",IF(V4042&gt;0,V4042/X4042,((L4042*(P4042-K4042))/X4042)),IF(V4042&gt;0,V4042/X4042,((L4042*(K4042-P4042))/X4042))))</f>
        <v/>
      </c>
      <c r="AL4042" s="147" t="str">
        <f t="shared" ref="AL4042:AL4105" si="758">IF(B4042="","",MONTH(B4042))</f>
        <v/>
      </c>
      <c r="AM4042" s="147" t="str">
        <f t="shared" ref="AM4042:AM4105" si="759">IF(B4042="","",YEAR(B4042))</f>
        <v/>
      </c>
      <c r="AN4042" s="147" t="str">
        <f t="shared" ref="AN4042:AN4105" si="760">IF(B4042="","",DAY(B4042))</f>
        <v/>
      </c>
      <c r="AO4042" s="118"/>
    </row>
    <row r="4043" spans="1:41">
      <c r="A4043" s="118"/>
      <c r="B4043" s="118"/>
      <c r="C4043" s="118"/>
      <c r="D4043" s="118"/>
      <c r="E4043" s="118"/>
      <c r="F4043" s="118"/>
      <c r="G4043" s="118"/>
      <c r="H4043" s="118"/>
      <c r="I4043" s="118"/>
      <c r="J4043" s="118"/>
      <c r="K4043" s="118"/>
      <c r="L4043" s="118"/>
      <c r="M4043" s="118"/>
      <c r="N4043" s="118"/>
      <c r="O4043" s="143" t="str">
        <f>IF(H4043="","",(S4043/S4043)&amp;":"&amp;ROUND(AH4043/S4043,2))</f>
        <v/>
      </c>
      <c r="P4043" s="118"/>
      <c r="Q4043" s="118"/>
      <c r="R4043" s="143" t="str">
        <f>IF(H4043="","",(S4043/S4043)&amp;":"&amp;ROUND(AI4043/S4043,2))</f>
        <v/>
      </c>
      <c r="S4043" s="144" t="str">
        <f t="shared" ref="S4043:S4106" si="761">IF(N4043="","",IF(H4043="LONG",(((K4043-M4043)*L4043)/X4042),(((M4043-K4043)*L4043)/X4042)))</f>
        <v/>
      </c>
      <c r="T4043" s="145" t="str">
        <f t="shared" ref="T4043:T4106" si="762">IF(K4043="","",IF(H4043="LONG",(P4043*L4043)-(K4043*L4043),(K4043*L4043)-(P4043*L4043)))</f>
        <v/>
      </c>
      <c r="U4043" s="118"/>
      <c r="V4043" s="145" t="str">
        <f t="shared" ref="V4043:V4106" si="763">IF(K4043="","",IF(T4043&lt;0,(T4043)-+U4043,(T4043)-U4043))</f>
        <v/>
      </c>
      <c r="W4043" s="144" t="str">
        <f t="shared" ref="W4043:W4106" si="764">IF(P4043="","",SUM(V4043/X4042))</f>
        <v/>
      </c>
      <c r="X4043" s="146" t="str">
        <f>IF(C4043="","",IF(OR(C4043="Trade",C4043="Multi Position"),(X4042+V4043),IF(C4043="Deposit",(X4042+AE4043),IF(C4043="Withdrawal",(X4042-AE4043)))))</f>
        <v/>
      </c>
      <c r="Y4043" s="145" t="str">
        <f t="shared" ref="Y4043:Y4106" si="765">IF(Q4043="","",INT(Q4043-B4043)&amp;" Days "&amp;TEXT(Q4043-B4043,"H"" Hrs ""m"" mins """))</f>
        <v/>
      </c>
      <c r="Z4043" s="118"/>
      <c r="AA4043" s="118"/>
      <c r="AB4043" s="118"/>
      <c r="AC4043" s="118"/>
      <c r="AD4043" s="118"/>
      <c r="AE4043" s="139"/>
      <c r="AF4043" s="118"/>
      <c r="AG4043" s="118"/>
      <c r="AH4043" s="147" t="str">
        <f t="shared" ref="AH4043:AH4106" si="766">IF(K4043="","", IF(H4043="LONG", (((N4043-K4043)*L4043)/X4042), (((K4043-N4043)*L4043)/X4042)))</f>
        <v/>
      </c>
      <c r="AI4043" s="147" t="str">
        <f t="shared" ref="AI4043:AI4106" si="767">IF(K4043="","", IF(H4043="LONG", (((P4043-K4043)*L4043)/X4042), (((K4043-P4043)*L4043)/X4042)))</f>
        <v/>
      </c>
      <c r="AJ4043" s="148" t="str">
        <f t="shared" si="756"/>
        <v/>
      </c>
      <c r="AK4043" s="148" t="str">
        <f t="shared" si="757"/>
        <v/>
      </c>
      <c r="AL4043" s="147" t="str">
        <f t="shared" si="758"/>
        <v/>
      </c>
      <c r="AM4043" s="147" t="str">
        <f t="shared" si="759"/>
        <v/>
      </c>
      <c r="AN4043" s="147" t="str">
        <f t="shared" si="760"/>
        <v/>
      </c>
      <c r="AO4043" s="118"/>
    </row>
    <row r="4044" spans="1:41">
      <c r="A4044" s="118"/>
      <c r="B4044" s="118"/>
      <c r="C4044" s="118"/>
      <c r="D4044" s="118"/>
      <c r="E4044" s="118"/>
      <c r="F4044" s="118"/>
      <c r="G4044" s="118"/>
      <c r="H4044" s="118"/>
      <c r="I4044" s="118"/>
      <c r="J4044" s="118"/>
      <c r="K4044" s="118"/>
      <c r="L4044" s="118"/>
      <c r="M4044" s="118"/>
      <c r="N4044" s="118"/>
      <c r="O4044" s="143" t="str">
        <f>IF(H4044="","",(S4044/S4044)&amp;":"&amp;ROUND(AH4044/S4044,2))</f>
        <v/>
      </c>
      <c r="P4044" s="118"/>
      <c r="Q4044" s="118"/>
      <c r="R4044" s="143" t="str">
        <f>IF(H4044="","",(S4044/S4044)&amp;":"&amp;ROUND(AI4044/S4044,2))</f>
        <v/>
      </c>
      <c r="S4044" s="144" t="str">
        <f t="shared" si="761"/>
        <v/>
      </c>
      <c r="T4044" s="145" t="str">
        <f t="shared" si="762"/>
        <v/>
      </c>
      <c r="U4044" s="118"/>
      <c r="V4044" s="145" t="str">
        <f t="shared" si="763"/>
        <v/>
      </c>
      <c r="W4044" s="144" t="str">
        <f t="shared" si="764"/>
        <v/>
      </c>
      <c r="X4044" s="146" t="str">
        <f>IF(C4044="","",IF(OR(C4044="Trade",C4044="Multi Position"),(X4043+V4044),IF(C4044="Deposit",(X4043+AE4044),IF(C4044="Withdrawal",(X4043-AE4044)))))</f>
        <v/>
      </c>
      <c r="Y4044" s="145" t="str">
        <f t="shared" si="765"/>
        <v/>
      </c>
      <c r="Z4044" s="118"/>
      <c r="AA4044" s="118"/>
      <c r="AB4044" s="118"/>
      <c r="AC4044" s="118"/>
      <c r="AD4044" s="118"/>
      <c r="AE4044" s="139"/>
      <c r="AF4044" s="118"/>
      <c r="AG4044" s="118"/>
      <c r="AH4044" s="147" t="str">
        <f t="shared" si="766"/>
        <v/>
      </c>
      <c r="AI4044" s="147" t="str">
        <f t="shared" si="767"/>
        <v/>
      </c>
      <c r="AJ4044" s="148" t="str">
        <f t="shared" si="756"/>
        <v/>
      </c>
      <c r="AK4044" s="148" t="str">
        <f t="shared" si="757"/>
        <v/>
      </c>
      <c r="AL4044" s="147" t="str">
        <f t="shared" si="758"/>
        <v/>
      </c>
      <c r="AM4044" s="147" t="str">
        <f t="shared" si="759"/>
        <v/>
      </c>
      <c r="AN4044" s="147" t="str">
        <f t="shared" si="760"/>
        <v/>
      </c>
      <c r="AO4044" s="118"/>
    </row>
    <row r="4045" spans="1:41">
      <c r="A4045" s="118"/>
      <c r="B4045" s="118"/>
      <c r="C4045" s="118"/>
      <c r="D4045" s="118"/>
      <c r="E4045" s="118"/>
      <c r="F4045" s="118"/>
      <c r="G4045" s="118"/>
      <c r="H4045" s="118"/>
      <c r="I4045" s="118"/>
      <c r="J4045" s="118"/>
      <c r="K4045" s="118"/>
      <c r="L4045" s="118"/>
      <c r="M4045" s="118"/>
      <c r="N4045" s="118"/>
      <c r="O4045" s="143" t="str">
        <f>IF(H4045="","",(S4045/S4045)&amp;":"&amp;ROUND(AH4045/S4045,2))</f>
        <v/>
      </c>
      <c r="P4045" s="118"/>
      <c r="Q4045" s="118"/>
      <c r="R4045" s="143" t="str">
        <f>IF(H4045="","",(S4045/S4045)&amp;":"&amp;ROUND(AI4045/S4045,2))</f>
        <v/>
      </c>
      <c r="S4045" s="144" t="str">
        <f t="shared" si="761"/>
        <v/>
      </c>
      <c r="T4045" s="145" t="str">
        <f t="shared" si="762"/>
        <v/>
      </c>
      <c r="U4045" s="118"/>
      <c r="V4045" s="145" t="str">
        <f t="shared" si="763"/>
        <v/>
      </c>
      <c r="W4045" s="144" t="str">
        <f t="shared" si="764"/>
        <v/>
      </c>
      <c r="X4045" s="146" t="str">
        <f>IF(C4045="","",IF(OR(C4045="Trade",C4045="Multi Position"),(X4044+V4045),IF(C4045="Deposit",(X4044+AE4045),IF(C4045="Withdrawal",(X4044-AE4045)))))</f>
        <v/>
      </c>
      <c r="Y4045" s="145" t="str">
        <f t="shared" si="765"/>
        <v/>
      </c>
      <c r="Z4045" s="118"/>
      <c r="AA4045" s="118"/>
      <c r="AB4045" s="118"/>
      <c r="AC4045" s="118"/>
      <c r="AD4045" s="118"/>
      <c r="AE4045" s="139"/>
      <c r="AF4045" s="118"/>
      <c r="AG4045" s="118"/>
      <c r="AH4045" s="147" t="str">
        <f t="shared" si="766"/>
        <v/>
      </c>
      <c r="AI4045" s="147" t="str">
        <f t="shared" si="767"/>
        <v/>
      </c>
      <c r="AJ4045" s="148" t="str">
        <f t="shared" si="756"/>
        <v/>
      </c>
      <c r="AK4045" s="148" t="str">
        <f t="shared" si="757"/>
        <v/>
      </c>
      <c r="AL4045" s="147" t="str">
        <f t="shared" si="758"/>
        <v/>
      </c>
      <c r="AM4045" s="147" t="str">
        <f t="shared" si="759"/>
        <v/>
      </c>
      <c r="AN4045" s="147" t="str">
        <f t="shared" si="760"/>
        <v/>
      </c>
      <c r="AO4045" s="118"/>
    </row>
    <row r="4046" spans="1:41">
      <c r="A4046" s="118"/>
      <c r="B4046" s="118"/>
      <c r="C4046" s="118"/>
      <c r="D4046" s="118"/>
      <c r="E4046" s="118"/>
      <c r="F4046" s="118"/>
      <c r="G4046" s="118"/>
      <c r="H4046" s="118"/>
      <c r="I4046" s="118"/>
      <c r="J4046" s="118"/>
      <c r="K4046" s="118"/>
      <c r="L4046" s="118"/>
      <c r="M4046" s="118"/>
      <c r="N4046" s="118"/>
      <c r="O4046" s="143" t="str">
        <f>IF(H4046="","",(S4046/S4046)&amp;":"&amp;ROUND(AH4046/S4046,2))</f>
        <v/>
      </c>
      <c r="P4046" s="118"/>
      <c r="Q4046" s="118"/>
      <c r="R4046" s="143" t="str">
        <f>IF(H4046="","",(S4046/S4046)&amp;":"&amp;ROUND(AI4046/S4046,2))</f>
        <v/>
      </c>
      <c r="S4046" s="144" t="str">
        <f t="shared" si="761"/>
        <v/>
      </c>
      <c r="T4046" s="145" t="str">
        <f t="shared" si="762"/>
        <v/>
      </c>
      <c r="U4046" s="118"/>
      <c r="V4046" s="145" t="str">
        <f t="shared" si="763"/>
        <v/>
      </c>
      <c r="W4046" s="144" t="str">
        <f t="shared" si="764"/>
        <v/>
      </c>
      <c r="X4046" s="146" t="str">
        <f>IF(C4046="","",IF(OR(C4046="Trade",C4046="Multi Position"),(X4045+V4046),IF(C4046="Deposit",(X4045+AE4046),IF(C4046="Withdrawal",(X4045-AE4046)))))</f>
        <v/>
      </c>
      <c r="Y4046" s="145" t="str">
        <f t="shared" si="765"/>
        <v/>
      </c>
      <c r="Z4046" s="118"/>
      <c r="AA4046" s="118"/>
      <c r="AB4046" s="118"/>
      <c r="AC4046" s="118"/>
      <c r="AD4046" s="118"/>
      <c r="AE4046" s="139"/>
      <c r="AF4046" s="118"/>
      <c r="AG4046" s="118"/>
      <c r="AH4046" s="147" t="str">
        <f t="shared" si="766"/>
        <v/>
      </c>
      <c r="AI4046" s="147" t="str">
        <f t="shared" si="767"/>
        <v/>
      </c>
      <c r="AJ4046" s="148" t="str">
        <f t="shared" si="756"/>
        <v/>
      </c>
      <c r="AK4046" s="148" t="str">
        <f t="shared" si="757"/>
        <v/>
      </c>
      <c r="AL4046" s="147" t="str">
        <f t="shared" si="758"/>
        <v/>
      </c>
      <c r="AM4046" s="147" t="str">
        <f t="shared" si="759"/>
        <v/>
      </c>
      <c r="AN4046" s="147" t="str">
        <f t="shared" si="760"/>
        <v/>
      </c>
      <c r="AO4046" s="118"/>
    </row>
    <row r="4047" spans="1:41">
      <c r="A4047" s="118"/>
      <c r="B4047" s="118"/>
      <c r="C4047" s="118"/>
      <c r="D4047" s="118"/>
      <c r="E4047" s="118"/>
      <c r="F4047" s="118"/>
      <c r="G4047" s="118"/>
      <c r="H4047" s="118"/>
      <c r="I4047" s="118"/>
      <c r="J4047" s="118"/>
      <c r="K4047" s="118"/>
      <c r="L4047" s="118"/>
      <c r="M4047" s="118"/>
      <c r="N4047" s="118"/>
      <c r="O4047" s="143" t="str">
        <f>IF(H4047="","",(S4047/S4047)&amp;":"&amp;ROUND(AH4047/S4047,2))</f>
        <v/>
      </c>
      <c r="P4047" s="118"/>
      <c r="Q4047" s="118"/>
      <c r="R4047" s="143" t="str">
        <f>IF(H4047="","",(S4047/S4047)&amp;":"&amp;ROUND(AI4047/S4047,2))</f>
        <v/>
      </c>
      <c r="S4047" s="144" t="str">
        <f t="shared" si="761"/>
        <v/>
      </c>
      <c r="T4047" s="145" t="str">
        <f t="shared" si="762"/>
        <v/>
      </c>
      <c r="U4047" s="118"/>
      <c r="V4047" s="145" t="str">
        <f t="shared" si="763"/>
        <v/>
      </c>
      <c r="W4047" s="144" t="str">
        <f t="shared" si="764"/>
        <v/>
      </c>
      <c r="X4047" s="146" t="str">
        <f>IF(C4047="","",IF(OR(C4047="Trade",C4047="Multi Position"),(X4046+V4047),IF(C4047="Deposit",(X4046+AE4047),IF(C4047="Withdrawal",(X4046-AE4047)))))</f>
        <v/>
      </c>
      <c r="Y4047" s="145" t="str">
        <f t="shared" si="765"/>
        <v/>
      </c>
      <c r="Z4047" s="118"/>
      <c r="AA4047" s="118"/>
      <c r="AB4047" s="118"/>
      <c r="AC4047" s="118"/>
      <c r="AD4047" s="118"/>
      <c r="AE4047" s="139"/>
      <c r="AF4047" s="118"/>
      <c r="AG4047" s="118"/>
      <c r="AH4047" s="147" t="str">
        <f t="shared" si="766"/>
        <v/>
      </c>
      <c r="AI4047" s="147" t="str">
        <f t="shared" si="767"/>
        <v/>
      </c>
      <c r="AJ4047" s="148" t="str">
        <f t="shared" si="756"/>
        <v/>
      </c>
      <c r="AK4047" s="148" t="str">
        <f t="shared" si="757"/>
        <v/>
      </c>
      <c r="AL4047" s="147" t="str">
        <f t="shared" si="758"/>
        <v/>
      </c>
      <c r="AM4047" s="147" t="str">
        <f t="shared" si="759"/>
        <v/>
      </c>
      <c r="AN4047" s="147" t="str">
        <f t="shared" si="760"/>
        <v/>
      </c>
      <c r="AO4047" s="118"/>
    </row>
    <row r="4048" spans="1:41">
      <c r="A4048" s="118"/>
      <c r="B4048" s="118"/>
      <c r="C4048" s="118"/>
      <c r="D4048" s="118"/>
      <c r="E4048" s="118"/>
      <c r="F4048" s="118"/>
      <c r="G4048" s="118"/>
      <c r="H4048" s="118"/>
      <c r="I4048" s="118"/>
      <c r="J4048" s="118"/>
      <c r="K4048" s="118"/>
      <c r="L4048" s="118"/>
      <c r="M4048" s="118"/>
      <c r="N4048" s="118"/>
      <c r="O4048" s="143" t="str">
        <f>IF(H4048="","",(S4048/S4048)&amp;":"&amp;ROUND(AH4048/S4048,2))</f>
        <v/>
      </c>
      <c r="P4048" s="118"/>
      <c r="Q4048" s="118"/>
      <c r="R4048" s="143" t="str">
        <f>IF(H4048="","",(S4048/S4048)&amp;":"&amp;ROUND(AI4048/S4048,2))</f>
        <v/>
      </c>
      <c r="S4048" s="144" t="str">
        <f t="shared" si="761"/>
        <v/>
      </c>
      <c r="T4048" s="145" t="str">
        <f t="shared" si="762"/>
        <v/>
      </c>
      <c r="U4048" s="118"/>
      <c r="V4048" s="145" t="str">
        <f t="shared" si="763"/>
        <v/>
      </c>
      <c r="W4048" s="144" t="str">
        <f t="shared" si="764"/>
        <v/>
      </c>
      <c r="X4048" s="146" t="str">
        <f>IF(C4048="","",IF(OR(C4048="Trade",C4048="Multi Position"),(X4047+V4048),IF(C4048="Deposit",(X4047+AE4048),IF(C4048="Withdrawal",(X4047-AE4048)))))</f>
        <v/>
      </c>
      <c r="Y4048" s="145" t="str">
        <f t="shared" si="765"/>
        <v/>
      </c>
      <c r="Z4048" s="118"/>
      <c r="AA4048" s="118"/>
      <c r="AB4048" s="118"/>
      <c r="AC4048" s="118"/>
      <c r="AD4048" s="118"/>
      <c r="AE4048" s="139"/>
      <c r="AF4048" s="118"/>
      <c r="AG4048" s="118"/>
      <c r="AH4048" s="147" t="str">
        <f t="shared" si="766"/>
        <v/>
      </c>
      <c r="AI4048" s="147" t="str">
        <f t="shared" si="767"/>
        <v/>
      </c>
      <c r="AJ4048" s="148" t="str">
        <f t="shared" si="756"/>
        <v/>
      </c>
      <c r="AK4048" s="148" t="str">
        <f t="shared" si="757"/>
        <v/>
      </c>
      <c r="AL4048" s="147" t="str">
        <f t="shared" si="758"/>
        <v/>
      </c>
      <c r="AM4048" s="147" t="str">
        <f t="shared" si="759"/>
        <v/>
      </c>
      <c r="AN4048" s="147" t="str">
        <f t="shared" si="760"/>
        <v/>
      </c>
      <c r="AO4048" s="118"/>
    </row>
    <row r="4049" spans="1:41">
      <c r="A4049" s="118"/>
      <c r="B4049" s="118"/>
      <c r="C4049" s="118"/>
      <c r="D4049" s="118"/>
      <c r="E4049" s="118"/>
      <c r="F4049" s="118"/>
      <c r="G4049" s="118"/>
      <c r="H4049" s="118"/>
      <c r="I4049" s="118"/>
      <c r="J4049" s="118"/>
      <c r="K4049" s="118"/>
      <c r="L4049" s="118"/>
      <c r="M4049" s="118"/>
      <c r="N4049" s="118"/>
      <c r="O4049" s="143" t="str">
        <f>IF(H4049="","",(S4049/S4049)&amp;":"&amp;ROUND(AH4049/S4049,2))</f>
        <v/>
      </c>
      <c r="P4049" s="118"/>
      <c r="Q4049" s="118"/>
      <c r="R4049" s="143" t="str">
        <f>IF(H4049="","",(S4049/S4049)&amp;":"&amp;ROUND(AI4049/S4049,2))</f>
        <v/>
      </c>
      <c r="S4049" s="144" t="str">
        <f t="shared" si="761"/>
        <v/>
      </c>
      <c r="T4049" s="145" t="str">
        <f t="shared" si="762"/>
        <v/>
      </c>
      <c r="U4049" s="118"/>
      <c r="V4049" s="145" t="str">
        <f t="shared" si="763"/>
        <v/>
      </c>
      <c r="W4049" s="144" t="str">
        <f t="shared" si="764"/>
        <v/>
      </c>
      <c r="X4049" s="146" t="str">
        <f>IF(C4049="","",IF(OR(C4049="Trade",C4049="Multi Position"),(X4048+V4049),IF(C4049="Deposit",(X4048+AE4049),IF(C4049="Withdrawal",(X4048-AE4049)))))</f>
        <v/>
      </c>
      <c r="Y4049" s="145" t="str">
        <f t="shared" si="765"/>
        <v/>
      </c>
      <c r="Z4049" s="118"/>
      <c r="AA4049" s="118"/>
      <c r="AB4049" s="118"/>
      <c r="AC4049" s="118"/>
      <c r="AD4049" s="118"/>
      <c r="AE4049" s="139"/>
      <c r="AF4049" s="118"/>
      <c r="AG4049" s="118"/>
      <c r="AH4049" s="147" t="str">
        <f t="shared" si="766"/>
        <v/>
      </c>
      <c r="AI4049" s="147" t="str">
        <f t="shared" si="767"/>
        <v/>
      </c>
      <c r="AJ4049" s="148" t="str">
        <f t="shared" si="756"/>
        <v/>
      </c>
      <c r="AK4049" s="148" t="str">
        <f t="shared" si="757"/>
        <v/>
      </c>
      <c r="AL4049" s="147" t="str">
        <f t="shared" si="758"/>
        <v/>
      </c>
      <c r="AM4049" s="147" t="str">
        <f t="shared" si="759"/>
        <v/>
      </c>
      <c r="AN4049" s="147" t="str">
        <f t="shared" si="760"/>
        <v/>
      </c>
      <c r="AO4049" s="118"/>
    </row>
    <row r="4050" spans="1:41">
      <c r="A4050" s="118"/>
      <c r="B4050" s="118"/>
      <c r="C4050" s="118"/>
      <c r="D4050" s="118"/>
      <c r="E4050" s="118"/>
      <c r="F4050" s="118"/>
      <c r="G4050" s="118"/>
      <c r="H4050" s="118"/>
      <c r="I4050" s="118"/>
      <c r="J4050" s="118"/>
      <c r="K4050" s="118"/>
      <c r="L4050" s="118"/>
      <c r="M4050" s="118"/>
      <c r="N4050" s="118"/>
      <c r="O4050" s="143" t="str">
        <f>IF(H4050="","",(S4050/S4050)&amp;":"&amp;ROUND(AH4050/S4050,2))</f>
        <v/>
      </c>
      <c r="P4050" s="118"/>
      <c r="Q4050" s="118"/>
      <c r="R4050" s="143" t="str">
        <f>IF(H4050="","",(S4050/S4050)&amp;":"&amp;ROUND(AI4050/S4050,2))</f>
        <v/>
      </c>
      <c r="S4050" s="144" t="str">
        <f t="shared" si="761"/>
        <v/>
      </c>
      <c r="T4050" s="145" t="str">
        <f t="shared" si="762"/>
        <v/>
      </c>
      <c r="U4050" s="118"/>
      <c r="V4050" s="145" t="str">
        <f t="shared" si="763"/>
        <v/>
      </c>
      <c r="W4050" s="144" t="str">
        <f t="shared" si="764"/>
        <v/>
      </c>
      <c r="X4050" s="146" t="str">
        <f>IF(C4050="","",IF(OR(C4050="Trade",C4050="Multi Position"),(X4049+V4050),IF(C4050="Deposit",(X4049+AE4050),IF(C4050="Withdrawal",(X4049-AE4050)))))</f>
        <v/>
      </c>
      <c r="Y4050" s="145" t="str">
        <f t="shared" si="765"/>
        <v/>
      </c>
      <c r="Z4050" s="118"/>
      <c r="AA4050" s="118"/>
      <c r="AB4050" s="118"/>
      <c r="AC4050" s="118"/>
      <c r="AD4050" s="118"/>
      <c r="AE4050" s="139"/>
      <c r="AF4050" s="118"/>
      <c r="AG4050" s="118"/>
      <c r="AH4050" s="147" t="str">
        <f t="shared" si="766"/>
        <v/>
      </c>
      <c r="AI4050" s="147" t="str">
        <f t="shared" si="767"/>
        <v/>
      </c>
      <c r="AJ4050" s="148" t="str">
        <f t="shared" si="756"/>
        <v/>
      </c>
      <c r="AK4050" s="148" t="str">
        <f t="shared" si="757"/>
        <v/>
      </c>
      <c r="AL4050" s="147" t="str">
        <f t="shared" si="758"/>
        <v/>
      </c>
      <c r="AM4050" s="147" t="str">
        <f t="shared" si="759"/>
        <v/>
      </c>
      <c r="AN4050" s="147" t="str">
        <f t="shared" si="760"/>
        <v/>
      </c>
      <c r="AO4050" s="118"/>
    </row>
    <row r="4051" spans="1:41">
      <c r="A4051" s="118"/>
      <c r="B4051" s="118"/>
      <c r="C4051" s="118"/>
      <c r="D4051" s="118"/>
      <c r="E4051" s="118"/>
      <c r="F4051" s="118"/>
      <c r="G4051" s="118"/>
      <c r="H4051" s="118"/>
      <c r="I4051" s="118"/>
      <c r="J4051" s="118"/>
      <c r="K4051" s="118"/>
      <c r="L4051" s="118"/>
      <c r="M4051" s="118"/>
      <c r="N4051" s="118"/>
      <c r="O4051" s="143" t="str">
        <f>IF(H4051="","",(S4051/S4051)&amp;":"&amp;ROUND(AH4051/S4051,2))</f>
        <v/>
      </c>
      <c r="P4051" s="118"/>
      <c r="Q4051" s="118"/>
      <c r="R4051" s="143" t="str">
        <f>IF(H4051="","",(S4051/S4051)&amp;":"&amp;ROUND(AI4051/S4051,2))</f>
        <v/>
      </c>
      <c r="S4051" s="144" t="str">
        <f t="shared" si="761"/>
        <v/>
      </c>
      <c r="T4051" s="145" t="str">
        <f t="shared" si="762"/>
        <v/>
      </c>
      <c r="U4051" s="118"/>
      <c r="V4051" s="145" t="str">
        <f t="shared" si="763"/>
        <v/>
      </c>
      <c r="W4051" s="144" t="str">
        <f t="shared" si="764"/>
        <v/>
      </c>
      <c r="X4051" s="146" t="str">
        <f>IF(C4051="","",IF(OR(C4051="Trade",C4051="Multi Position"),(X4050+V4051),IF(C4051="Deposit",(X4050+AE4051),IF(C4051="Withdrawal",(X4050-AE4051)))))</f>
        <v/>
      </c>
      <c r="Y4051" s="145" t="str">
        <f t="shared" si="765"/>
        <v/>
      </c>
      <c r="Z4051" s="118"/>
      <c r="AA4051" s="118"/>
      <c r="AB4051" s="118"/>
      <c r="AC4051" s="118"/>
      <c r="AD4051" s="118"/>
      <c r="AE4051" s="139"/>
      <c r="AF4051" s="118"/>
      <c r="AG4051" s="118"/>
      <c r="AH4051" s="147" t="str">
        <f t="shared" si="766"/>
        <v/>
      </c>
      <c r="AI4051" s="147" t="str">
        <f t="shared" si="767"/>
        <v/>
      </c>
      <c r="AJ4051" s="148" t="str">
        <f t="shared" si="756"/>
        <v/>
      </c>
      <c r="AK4051" s="148" t="str">
        <f t="shared" si="757"/>
        <v/>
      </c>
      <c r="AL4051" s="147" t="str">
        <f t="shared" si="758"/>
        <v/>
      </c>
      <c r="AM4051" s="147" t="str">
        <f t="shared" si="759"/>
        <v/>
      </c>
      <c r="AN4051" s="147" t="str">
        <f t="shared" si="760"/>
        <v/>
      </c>
      <c r="AO4051" s="118"/>
    </row>
    <row r="4052" spans="1:41">
      <c r="A4052" s="118"/>
      <c r="B4052" s="118"/>
      <c r="C4052" s="118"/>
      <c r="D4052" s="118"/>
      <c r="E4052" s="118"/>
      <c r="F4052" s="118"/>
      <c r="G4052" s="118"/>
      <c r="H4052" s="118"/>
      <c r="I4052" s="118"/>
      <c r="J4052" s="118"/>
      <c r="K4052" s="118"/>
      <c r="L4052" s="118"/>
      <c r="M4052" s="118"/>
      <c r="N4052" s="118"/>
      <c r="O4052" s="143" t="str">
        <f>IF(H4052="","",(S4052/S4052)&amp;":"&amp;ROUND(AH4052/S4052,2))</f>
        <v/>
      </c>
      <c r="P4052" s="118"/>
      <c r="Q4052" s="118"/>
      <c r="R4052" s="143" t="str">
        <f>IF(H4052="","",(S4052/S4052)&amp;":"&amp;ROUND(AI4052/S4052,2))</f>
        <v/>
      </c>
      <c r="S4052" s="144" t="str">
        <f t="shared" si="761"/>
        <v/>
      </c>
      <c r="T4052" s="145" t="str">
        <f t="shared" si="762"/>
        <v/>
      </c>
      <c r="U4052" s="118"/>
      <c r="V4052" s="145" t="str">
        <f t="shared" si="763"/>
        <v/>
      </c>
      <c r="W4052" s="144" t="str">
        <f t="shared" si="764"/>
        <v/>
      </c>
      <c r="X4052" s="146" t="str">
        <f>IF(C4052="","",IF(OR(C4052="Trade",C4052="Multi Position"),(X4051+V4052),IF(C4052="Deposit",(X4051+AE4052),IF(C4052="Withdrawal",(X4051-AE4052)))))</f>
        <v/>
      </c>
      <c r="Y4052" s="145" t="str">
        <f t="shared" si="765"/>
        <v/>
      </c>
      <c r="Z4052" s="118"/>
      <c r="AA4052" s="118"/>
      <c r="AB4052" s="118"/>
      <c r="AC4052" s="118"/>
      <c r="AD4052" s="118"/>
      <c r="AE4052" s="139"/>
      <c r="AF4052" s="118"/>
      <c r="AG4052" s="118"/>
      <c r="AH4052" s="147" t="str">
        <f t="shared" si="766"/>
        <v/>
      </c>
      <c r="AI4052" s="147" t="str">
        <f t="shared" si="767"/>
        <v/>
      </c>
      <c r="AJ4052" s="148" t="str">
        <f t="shared" si="756"/>
        <v/>
      </c>
      <c r="AK4052" s="148" t="str">
        <f t="shared" si="757"/>
        <v/>
      </c>
      <c r="AL4052" s="147" t="str">
        <f t="shared" si="758"/>
        <v/>
      </c>
      <c r="AM4052" s="147" t="str">
        <f t="shared" si="759"/>
        <v/>
      </c>
      <c r="AN4052" s="147" t="str">
        <f t="shared" si="760"/>
        <v/>
      </c>
      <c r="AO4052" s="118"/>
    </row>
    <row r="4053" spans="1:41">
      <c r="A4053" s="118"/>
      <c r="B4053" s="118"/>
      <c r="C4053" s="118"/>
      <c r="D4053" s="118"/>
      <c r="E4053" s="118"/>
      <c r="F4053" s="118"/>
      <c r="G4053" s="118"/>
      <c r="H4053" s="118"/>
      <c r="I4053" s="118"/>
      <c r="J4053" s="118"/>
      <c r="K4053" s="118"/>
      <c r="L4053" s="118"/>
      <c r="M4053" s="118"/>
      <c r="N4053" s="118"/>
      <c r="O4053" s="143" t="str">
        <f>IF(H4053="","",(S4053/S4053)&amp;":"&amp;ROUND(AH4053/S4053,2))</f>
        <v/>
      </c>
      <c r="P4053" s="118"/>
      <c r="Q4053" s="118"/>
      <c r="R4053" s="143" t="str">
        <f>IF(H4053="","",(S4053/S4053)&amp;":"&amp;ROUND(AI4053/S4053,2))</f>
        <v/>
      </c>
      <c r="S4053" s="144" t="str">
        <f t="shared" si="761"/>
        <v/>
      </c>
      <c r="T4053" s="145" t="str">
        <f t="shared" si="762"/>
        <v/>
      </c>
      <c r="U4053" s="118"/>
      <c r="V4053" s="145" t="str">
        <f t="shared" si="763"/>
        <v/>
      </c>
      <c r="W4053" s="144" t="str">
        <f t="shared" si="764"/>
        <v/>
      </c>
      <c r="X4053" s="146" t="str">
        <f>IF(C4053="","",IF(OR(C4053="Trade",C4053="Multi Position"),(X4052+V4053),IF(C4053="Deposit",(X4052+AE4053),IF(C4053="Withdrawal",(X4052-AE4053)))))</f>
        <v/>
      </c>
      <c r="Y4053" s="145" t="str">
        <f t="shared" si="765"/>
        <v/>
      </c>
      <c r="Z4053" s="118"/>
      <c r="AA4053" s="118"/>
      <c r="AB4053" s="118"/>
      <c r="AC4053" s="118"/>
      <c r="AD4053" s="118"/>
      <c r="AE4053" s="139"/>
      <c r="AF4053" s="118"/>
      <c r="AG4053" s="118"/>
      <c r="AH4053" s="147" t="str">
        <f t="shared" si="766"/>
        <v/>
      </c>
      <c r="AI4053" s="147" t="str">
        <f t="shared" si="767"/>
        <v/>
      </c>
      <c r="AJ4053" s="148" t="str">
        <f t="shared" si="756"/>
        <v/>
      </c>
      <c r="AK4053" s="148" t="str">
        <f t="shared" si="757"/>
        <v/>
      </c>
      <c r="AL4053" s="147" t="str">
        <f t="shared" si="758"/>
        <v/>
      </c>
      <c r="AM4053" s="147" t="str">
        <f t="shared" si="759"/>
        <v/>
      </c>
      <c r="AN4053" s="147" t="str">
        <f t="shared" si="760"/>
        <v/>
      </c>
      <c r="AO4053" s="118"/>
    </row>
    <row r="4054" spans="1:41">
      <c r="A4054" s="118"/>
      <c r="B4054" s="118"/>
      <c r="C4054" s="118"/>
      <c r="D4054" s="118"/>
      <c r="E4054" s="118"/>
      <c r="F4054" s="118"/>
      <c r="G4054" s="118"/>
      <c r="H4054" s="118"/>
      <c r="I4054" s="118"/>
      <c r="J4054" s="118"/>
      <c r="K4054" s="118"/>
      <c r="L4054" s="118"/>
      <c r="M4054" s="118"/>
      <c r="N4054" s="118"/>
      <c r="O4054" s="143" t="str">
        <f>IF(H4054="","",(S4054/S4054)&amp;":"&amp;ROUND(AH4054/S4054,2))</f>
        <v/>
      </c>
      <c r="P4054" s="118"/>
      <c r="Q4054" s="118"/>
      <c r="R4054" s="143" t="str">
        <f>IF(H4054="","",(S4054/S4054)&amp;":"&amp;ROUND(AI4054/S4054,2))</f>
        <v/>
      </c>
      <c r="S4054" s="144" t="str">
        <f t="shared" si="761"/>
        <v/>
      </c>
      <c r="T4054" s="145" t="str">
        <f t="shared" si="762"/>
        <v/>
      </c>
      <c r="U4054" s="118"/>
      <c r="V4054" s="145" t="str">
        <f t="shared" si="763"/>
        <v/>
      </c>
      <c r="W4054" s="144" t="str">
        <f t="shared" si="764"/>
        <v/>
      </c>
      <c r="X4054" s="146" t="str">
        <f>IF(C4054="","",IF(OR(C4054="Trade",C4054="Multi Position"),(X4053+V4054),IF(C4054="Deposit",(X4053+AE4054),IF(C4054="Withdrawal",(X4053-AE4054)))))</f>
        <v/>
      </c>
      <c r="Y4054" s="145" t="str">
        <f t="shared" si="765"/>
        <v/>
      </c>
      <c r="Z4054" s="118"/>
      <c r="AA4054" s="118"/>
      <c r="AB4054" s="118"/>
      <c r="AC4054" s="118"/>
      <c r="AD4054" s="118"/>
      <c r="AE4054" s="139"/>
      <c r="AF4054" s="118"/>
      <c r="AG4054" s="118"/>
      <c r="AH4054" s="147" t="str">
        <f t="shared" si="766"/>
        <v/>
      </c>
      <c r="AI4054" s="147" t="str">
        <f t="shared" si="767"/>
        <v/>
      </c>
      <c r="AJ4054" s="148" t="str">
        <f t="shared" si="756"/>
        <v/>
      </c>
      <c r="AK4054" s="148" t="str">
        <f t="shared" si="757"/>
        <v/>
      </c>
      <c r="AL4054" s="147" t="str">
        <f t="shared" si="758"/>
        <v/>
      </c>
      <c r="AM4054" s="147" t="str">
        <f t="shared" si="759"/>
        <v/>
      </c>
      <c r="AN4054" s="147" t="str">
        <f t="shared" si="760"/>
        <v/>
      </c>
      <c r="AO4054" s="118"/>
    </row>
    <row r="4055" spans="1:41">
      <c r="A4055" s="118"/>
      <c r="B4055" s="118"/>
      <c r="C4055" s="118"/>
      <c r="D4055" s="118"/>
      <c r="E4055" s="118"/>
      <c r="F4055" s="118"/>
      <c r="G4055" s="118"/>
      <c r="H4055" s="118"/>
      <c r="I4055" s="118"/>
      <c r="J4055" s="118"/>
      <c r="K4055" s="118"/>
      <c r="L4055" s="118"/>
      <c r="M4055" s="118"/>
      <c r="N4055" s="118"/>
      <c r="O4055" s="143" t="str">
        <f>IF(H4055="","",(S4055/S4055)&amp;":"&amp;ROUND(AH4055/S4055,2))</f>
        <v/>
      </c>
      <c r="P4055" s="118"/>
      <c r="Q4055" s="118"/>
      <c r="R4055" s="143" t="str">
        <f>IF(H4055="","",(S4055/S4055)&amp;":"&amp;ROUND(AI4055/S4055,2))</f>
        <v/>
      </c>
      <c r="S4055" s="144" t="str">
        <f t="shared" si="761"/>
        <v/>
      </c>
      <c r="T4055" s="145" t="str">
        <f t="shared" si="762"/>
        <v/>
      </c>
      <c r="U4055" s="118"/>
      <c r="V4055" s="145" t="str">
        <f t="shared" si="763"/>
        <v/>
      </c>
      <c r="W4055" s="144" t="str">
        <f t="shared" si="764"/>
        <v/>
      </c>
      <c r="X4055" s="146" t="str">
        <f>IF(C4055="","",IF(OR(C4055="Trade",C4055="Multi Position"),(X4054+V4055),IF(C4055="Deposit",(X4054+AE4055),IF(C4055="Withdrawal",(X4054-AE4055)))))</f>
        <v/>
      </c>
      <c r="Y4055" s="145" t="str">
        <f t="shared" si="765"/>
        <v/>
      </c>
      <c r="Z4055" s="118"/>
      <c r="AA4055" s="118"/>
      <c r="AB4055" s="118"/>
      <c r="AC4055" s="118"/>
      <c r="AD4055" s="118"/>
      <c r="AE4055" s="139"/>
      <c r="AF4055" s="118"/>
      <c r="AG4055" s="118"/>
      <c r="AH4055" s="147" t="str">
        <f t="shared" si="766"/>
        <v/>
      </c>
      <c r="AI4055" s="147" t="str">
        <f t="shared" si="767"/>
        <v/>
      </c>
      <c r="AJ4055" s="148" t="str">
        <f t="shared" si="756"/>
        <v/>
      </c>
      <c r="AK4055" s="148" t="str">
        <f t="shared" si="757"/>
        <v/>
      </c>
      <c r="AL4055" s="147" t="str">
        <f t="shared" si="758"/>
        <v/>
      </c>
      <c r="AM4055" s="147" t="str">
        <f t="shared" si="759"/>
        <v/>
      </c>
      <c r="AN4055" s="147" t="str">
        <f t="shared" si="760"/>
        <v/>
      </c>
      <c r="AO4055" s="118"/>
    </row>
    <row r="4056" spans="1:41">
      <c r="A4056" s="118"/>
      <c r="B4056" s="118"/>
      <c r="C4056" s="118"/>
      <c r="D4056" s="118"/>
      <c r="E4056" s="118"/>
      <c r="F4056" s="118"/>
      <c r="G4056" s="118"/>
      <c r="H4056" s="118"/>
      <c r="I4056" s="118"/>
      <c r="J4056" s="118"/>
      <c r="K4056" s="118"/>
      <c r="L4056" s="118"/>
      <c r="M4056" s="118"/>
      <c r="N4056" s="118"/>
      <c r="O4056" s="143" t="str">
        <f>IF(H4056="","",(S4056/S4056)&amp;":"&amp;ROUND(AH4056/S4056,2))</f>
        <v/>
      </c>
      <c r="P4056" s="118"/>
      <c r="Q4056" s="118"/>
      <c r="R4056" s="143" t="str">
        <f>IF(H4056="","",(S4056/S4056)&amp;":"&amp;ROUND(AI4056/S4056,2))</f>
        <v/>
      </c>
      <c r="S4056" s="144" t="str">
        <f t="shared" si="761"/>
        <v/>
      </c>
      <c r="T4056" s="145" t="str">
        <f t="shared" si="762"/>
        <v/>
      </c>
      <c r="U4056" s="118"/>
      <c r="V4056" s="145" t="str">
        <f t="shared" si="763"/>
        <v/>
      </c>
      <c r="W4056" s="144" t="str">
        <f t="shared" si="764"/>
        <v/>
      </c>
      <c r="X4056" s="146" t="str">
        <f>IF(C4056="","",IF(OR(C4056="Trade",C4056="Multi Position"),(X4055+V4056),IF(C4056="Deposit",(X4055+AE4056),IF(C4056="Withdrawal",(X4055-AE4056)))))</f>
        <v/>
      </c>
      <c r="Y4056" s="145" t="str">
        <f t="shared" si="765"/>
        <v/>
      </c>
      <c r="Z4056" s="118"/>
      <c r="AA4056" s="118"/>
      <c r="AB4056" s="118"/>
      <c r="AC4056" s="118"/>
      <c r="AD4056" s="118"/>
      <c r="AE4056" s="139"/>
      <c r="AF4056" s="118"/>
      <c r="AG4056" s="118"/>
      <c r="AH4056" s="147" t="str">
        <f t="shared" si="766"/>
        <v/>
      </c>
      <c r="AI4056" s="147" t="str">
        <f t="shared" si="767"/>
        <v/>
      </c>
      <c r="AJ4056" s="148" t="str">
        <f t="shared" si="756"/>
        <v/>
      </c>
      <c r="AK4056" s="148" t="str">
        <f t="shared" si="757"/>
        <v/>
      </c>
      <c r="AL4056" s="147" t="str">
        <f t="shared" si="758"/>
        <v/>
      </c>
      <c r="AM4056" s="147" t="str">
        <f t="shared" si="759"/>
        <v/>
      </c>
      <c r="AN4056" s="147" t="str">
        <f t="shared" si="760"/>
        <v/>
      </c>
      <c r="AO4056" s="118"/>
    </row>
    <row r="4057" spans="1:41">
      <c r="A4057" s="118"/>
      <c r="B4057" s="118"/>
      <c r="C4057" s="118"/>
      <c r="D4057" s="118"/>
      <c r="E4057" s="118"/>
      <c r="F4057" s="118"/>
      <c r="G4057" s="118"/>
      <c r="H4057" s="118"/>
      <c r="I4057" s="118"/>
      <c r="J4057" s="118"/>
      <c r="K4057" s="118"/>
      <c r="L4057" s="118"/>
      <c r="M4057" s="118"/>
      <c r="N4057" s="118"/>
      <c r="O4057" s="143" t="str">
        <f>IF(H4057="","",(S4057/S4057)&amp;":"&amp;ROUND(AH4057/S4057,2))</f>
        <v/>
      </c>
      <c r="P4057" s="118"/>
      <c r="Q4057" s="118"/>
      <c r="R4057" s="143" t="str">
        <f>IF(H4057="","",(S4057/S4057)&amp;":"&amp;ROUND(AI4057/S4057,2))</f>
        <v/>
      </c>
      <c r="S4057" s="144" t="str">
        <f t="shared" si="761"/>
        <v/>
      </c>
      <c r="T4057" s="145" t="str">
        <f t="shared" si="762"/>
        <v/>
      </c>
      <c r="U4057" s="118"/>
      <c r="V4057" s="145" t="str">
        <f t="shared" si="763"/>
        <v/>
      </c>
      <c r="W4057" s="144" t="str">
        <f t="shared" si="764"/>
        <v/>
      </c>
      <c r="X4057" s="146" t="str">
        <f>IF(C4057="","",IF(OR(C4057="Trade",C4057="Multi Position"),(X4056+V4057),IF(C4057="Deposit",(X4056+AE4057),IF(C4057="Withdrawal",(X4056-AE4057)))))</f>
        <v/>
      </c>
      <c r="Y4057" s="145" t="str">
        <f t="shared" si="765"/>
        <v/>
      </c>
      <c r="Z4057" s="118"/>
      <c r="AA4057" s="118"/>
      <c r="AB4057" s="118"/>
      <c r="AC4057" s="118"/>
      <c r="AD4057" s="118"/>
      <c r="AE4057" s="139"/>
      <c r="AF4057" s="118"/>
      <c r="AG4057" s="118"/>
      <c r="AH4057" s="147" t="str">
        <f t="shared" si="766"/>
        <v/>
      </c>
      <c r="AI4057" s="147" t="str">
        <f t="shared" si="767"/>
        <v/>
      </c>
      <c r="AJ4057" s="148" t="str">
        <f t="shared" si="756"/>
        <v/>
      </c>
      <c r="AK4057" s="148" t="str">
        <f t="shared" si="757"/>
        <v/>
      </c>
      <c r="AL4057" s="147" t="str">
        <f t="shared" si="758"/>
        <v/>
      </c>
      <c r="AM4057" s="147" t="str">
        <f t="shared" si="759"/>
        <v/>
      </c>
      <c r="AN4057" s="147" t="str">
        <f t="shared" si="760"/>
        <v/>
      </c>
      <c r="AO4057" s="118"/>
    </row>
    <row r="4058" spans="1:41">
      <c r="A4058" s="118"/>
      <c r="B4058" s="118"/>
      <c r="C4058" s="118"/>
      <c r="D4058" s="118"/>
      <c r="E4058" s="118"/>
      <c r="F4058" s="118"/>
      <c r="G4058" s="118"/>
      <c r="H4058" s="118"/>
      <c r="I4058" s="118"/>
      <c r="J4058" s="118"/>
      <c r="K4058" s="118"/>
      <c r="L4058" s="118"/>
      <c r="M4058" s="118"/>
      <c r="N4058" s="118"/>
      <c r="O4058" s="143" t="str">
        <f>IF(H4058="","",(S4058/S4058)&amp;":"&amp;ROUND(AH4058/S4058,2))</f>
        <v/>
      </c>
      <c r="P4058" s="118"/>
      <c r="Q4058" s="118"/>
      <c r="R4058" s="143" t="str">
        <f>IF(H4058="","",(S4058/S4058)&amp;":"&amp;ROUND(AI4058/S4058,2))</f>
        <v/>
      </c>
      <c r="S4058" s="144" t="str">
        <f t="shared" si="761"/>
        <v/>
      </c>
      <c r="T4058" s="145" t="str">
        <f t="shared" si="762"/>
        <v/>
      </c>
      <c r="U4058" s="118"/>
      <c r="V4058" s="145" t="str">
        <f t="shared" si="763"/>
        <v/>
      </c>
      <c r="W4058" s="144" t="str">
        <f t="shared" si="764"/>
        <v/>
      </c>
      <c r="X4058" s="146" t="str">
        <f>IF(C4058="","",IF(OR(C4058="Trade",C4058="Multi Position"),(X4057+V4058),IF(C4058="Deposit",(X4057+AE4058),IF(C4058="Withdrawal",(X4057-AE4058)))))</f>
        <v/>
      </c>
      <c r="Y4058" s="145" t="str">
        <f t="shared" si="765"/>
        <v/>
      </c>
      <c r="Z4058" s="118"/>
      <c r="AA4058" s="118"/>
      <c r="AB4058" s="118"/>
      <c r="AC4058" s="118"/>
      <c r="AD4058" s="118"/>
      <c r="AE4058" s="139"/>
      <c r="AF4058" s="118"/>
      <c r="AG4058" s="118"/>
      <c r="AH4058" s="147" t="str">
        <f t="shared" si="766"/>
        <v/>
      </c>
      <c r="AI4058" s="147" t="str">
        <f t="shared" si="767"/>
        <v/>
      </c>
      <c r="AJ4058" s="148" t="str">
        <f t="shared" si="756"/>
        <v/>
      </c>
      <c r="AK4058" s="148" t="str">
        <f t="shared" si="757"/>
        <v/>
      </c>
      <c r="AL4058" s="147" t="str">
        <f t="shared" si="758"/>
        <v/>
      </c>
      <c r="AM4058" s="147" t="str">
        <f t="shared" si="759"/>
        <v/>
      </c>
      <c r="AN4058" s="147" t="str">
        <f t="shared" si="760"/>
        <v/>
      </c>
      <c r="AO4058" s="118"/>
    </row>
    <row r="4059" spans="1:41">
      <c r="A4059" s="118"/>
      <c r="B4059" s="118"/>
      <c r="C4059" s="118"/>
      <c r="D4059" s="118"/>
      <c r="E4059" s="118"/>
      <c r="F4059" s="118"/>
      <c r="G4059" s="118"/>
      <c r="H4059" s="118"/>
      <c r="I4059" s="118"/>
      <c r="J4059" s="118"/>
      <c r="K4059" s="118"/>
      <c r="L4059" s="118"/>
      <c r="M4059" s="118"/>
      <c r="N4059" s="118"/>
      <c r="O4059" s="143" t="str">
        <f>IF(H4059="","",(S4059/S4059)&amp;":"&amp;ROUND(AH4059/S4059,2))</f>
        <v/>
      </c>
      <c r="P4059" s="118"/>
      <c r="Q4059" s="118"/>
      <c r="R4059" s="143" t="str">
        <f>IF(H4059="","",(S4059/S4059)&amp;":"&amp;ROUND(AI4059/S4059,2))</f>
        <v/>
      </c>
      <c r="S4059" s="144" t="str">
        <f t="shared" si="761"/>
        <v/>
      </c>
      <c r="T4059" s="145" t="str">
        <f t="shared" si="762"/>
        <v/>
      </c>
      <c r="U4059" s="118"/>
      <c r="V4059" s="145" t="str">
        <f t="shared" si="763"/>
        <v/>
      </c>
      <c r="W4059" s="144" t="str">
        <f t="shared" si="764"/>
        <v/>
      </c>
      <c r="X4059" s="146" t="str">
        <f>IF(C4059="","",IF(OR(C4059="Trade",C4059="Multi Position"),(X4058+V4059),IF(C4059="Deposit",(X4058+AE4059),IF(C4059="Withdrawal",(X4058-AE4059)))))</f>
        <v/>
      </c>
      <c r="Y4059" s="145" t="str">
        <f t="shared" si="765"/>
        <v/>
      </c>
      <c r="Z4059" s="118"/>
      <c r="AA4059" s="118"/>
      <c r="AB4059" s="118"/>
      <c r="AC4059" s="118"/>
      <c r="AD4059" s="118"/>
      <c r="AE4059" s="139"/>
      <c r="AF4059" s="118"/>
      <c r="AG4059" s="118"/>
      <c r="AH4059" s="147" t="str">
        <f t="shared" si="766"/>
        <v/>
      </c>
      <c r="AI4059" s="147" t="str">
        <f t="shared" si="767"/>
        <v/>
      </c>
      <c r="AJ4059" s="148" t="str">
        <f t="shared" si="756"/>
        <v/>
      </c>
      <c r="AK4059" s="148" t="str">
        <f t="shared" si="757"/>
        <v/>
      </c>
      <c r="AL4059" s="147" t="str">
        <f t="shared" si="758"/>
        <v/>
      </c>
      <c r="AM4059" s="147" t="str">
        <f t="shared" si="759"/>
        <v/>
      </c>
      <c r="AN4059" s="147" t="str">
        <f t="shared" si="760"/>
        <v/>
      </c>
      <c r="AO4059" s="118"/>
    </row>
    <row r="4060" spans="1:41">
      <c r="A4060" s="118"/>
      <c r="B4060" s="118"/>
      <c r="C4060" s="118"/>
      <c r="D4060" s="118"/>
      <c r="E4060" s="118"/>
      <c r="F4060" s="118"/>
      <c r="G4060" s="118"/>
      <c r="H4060" s="118"/>
      <c r="I4060" s="118"/>
      <c r="J4060" s="118"/>
      <c r="K4060" s="118"/>
      <c r="L4060" s="118"/>
      <c r="M4060" s="118"/>
      <c r="N4060" s="118"/>
      <c r="O4060" s="143" t="str">
        <f>IF(H4060="","",(S4060/S4060)&amp;":"&amp;ROUND(AH4060/S4060,2))</f>
        <v/>
      </c>
      <c r="P4060" s="118"/>
      <c r="Q4060" s="118"/>
      <c r="R4060" s="143" t="str">
        <f>IF(H4060="","",(S4060/S4060)&amp;":"&amp;ROUND(AI4060/S4060,2))</f>
        <v/>
      </c>
      <c r="S4060" s="144" t="str">
        <f t="shared" si="761"/>
        <v/>
      </c>
      <c r="T4060" s="145" t="str">
        <f t="shared" si="762"/>
        <v/>
      </c>
      <c r="U4060" s="118"/>
      <c r="V4060" s="145" t="str">
        <f t="shared" si="763"/>
        <v/>
      </c>
      <c r="W4060" s="144" t="str">
        <f t="shared" si="764"/>
        <v/>
      </c>
      <c r="X4060" s="146" t="str">
        <f>IF(C4060="","",IF(OR(C4060="Trade",C4060="Multi Position"),(X4059+V4060),IF(C4060="Deposit",(X4059+AE4060),IF(C4060="Withdrawal",(X4059-AE4060)))))</f>
        <v/>
      </c>
      <c r="Y4060" s="145" t="str">
        <f t="shared" si="765"/>
        <v/>
      </c>
      <c r="Z4060" s="118"/>
      <c r="AA4060" s="118"/>
      <c r="AB4060" s="118"/>
      <c r="AC4060" s="118"/>
      <c r="AD4060" s="118"/>
      <c r="AE4060" s="139"/>
      <c r="AF4060" s="118"/>
      <c r="AG4060" s="118"/>
      <c r="AH4060" s="147" t="str">
        <f t="shared" si="766"/>
        <v/>
      </c>
      <c r="AI4060" s="147" t="str">
        <f t="shared" si="767"/>
        <v/>
      </c>
      <c r="AJ4060" s="148" t="str">
        <f t="shared" si="756"/>
        <v/>
      </c>
      <c r="AK4060" s="148" t="str">
        <f t="shared" si="757"/>
        <v/>
      </c>
      <c r="AL4060" s="147" t="str">
        <f t="shared" si="758"/>
        <v/>
      </c>
      <c r="AM4060" s="147" t="str">
        <f t="shared" si="759"/>
        <v/>
      </c>
      <c r="AN4060" s="147" t="str">
        <f t="shared" si="760"/>
        <v/>
      </c>
      <c r="AO4060" s="118"/>
    </row>
    <row r="4061" spans="1:41">
      <c r="A4061" s="118"/>
      <c r="B4061" s="118"/>
      <c r="C4061" s="118"/>
      <c r="D4061" s="118"/>
      <c r="E4061" s="118"/>
      <c r="F4061" s="118"/>
      <c r="G4061" s="118"/>
      <c r="H4061" s="118"/>
      <c r="I4061" s="118"/>
      <c r="J4061" s="118"/>
      <c r="K4061" s="118"/>
      <c r="L4061" s="118"/>
      <c r="M4061" s="118"/>
      <c r="N4061" s="118"/>
      <c r="O4061" s="143" t="str">
        <f>IF(H4061="","",(S4061/S4061)&amp;":"&amp;ROUND(AH4061/S4061,2))</f>
        <v/>
      </c>
      <c r="P4061" s="118"/>
      <c r="Q4061" s="118"/>
      <c r="R4061" s="143" t="str">
        <f>IF(H4061="","",(S4061/S4061)&amp;":"&amp;ROUND(AI4061/S4061,2))</f>
        <v/>
      </c>
      <c r="S4061" s="144" t="str">
        <f t="shared" si="761"/>
        <v/>
      </c>
      <c r="T4061" s="145" t="str">
        <f t="shared" si="762"/>
        <v/>
      </c>
      <c r="U4061" s="118"/>
      <c r="V4061" s="145" t="str">
        <f t="shared" si="763"/>
        <v/>
      </c>
      <c r="W4061" s="144" t="str">
        <f t="shared" si="764"/>
        <v/>
      </c>
      <c r="X4061" s="146" t="str">
        <f>IF(C4061="","",IF(OR(C4061="Trade",C4061="Multi Position"),(X4060+V4061),IF(C4061="Deposit",(X4060+AE4061),IF(C4061="Withdrawal",(X4060-AE4061)))))</f>
        <v/>
      </c>
      <c r="Y4061" s="145" t="str">
        <f t="shared" si="765"/>
        <v/>
      </c>
      <c r="Z4061" s="118"/>
      <c r="AA4061" s="118"/>
      <c r="AB4061" s="118"/>
      <c r="AC4061" s="118"/>
      <c r="AD4061" s="118"/>
      <c r="AE4061" s="139"/>
      <c r="AF4061" s="118"/>
      <c r="AG4061" s="118"/>
      <c r="AH4061" s="147" t="str">
        <f t="shared" si="766"/>
        <v/>
      </c>
      <c r="AI4061" s="147" t="str">
        <f t="shared" si="767"/>
        <v/>
      </c>
      <c r="AJ4061" s="148" t="str">
        <f t="shared" si="756"/>
        <v/>
      </c>
      <c r="AK4061" s="148" t="str">
        <f t="shared" si="757"/>
        <v/>
      </c>
      <c r="AL4061" s="147" t="str">
        <f t="shared" si="758"/>
        <v/>
      </c>
      <c r="AM4061" s="147" t="str">
        <f t="shared" si="759"/>
        <v/>
      </c>
      <c r="AN4061" s="147" t="str">
        <f t="shared" si="760"/>
        <v/>
      </c>
      <c r="AO4061" s="118"/>
    </row>
    <row r="4062" spans="1:41">
      <c r="A4062" s="118"/>
      <c r="B4062" s="118"/>
      <c r="C4062" s="118"/>
      <c r="D4062" s="118"/>
      <c r="E4062" s="118"/>
      <c r="F4062" s="118"/>
      <c r="G4062" s="118"/>
      <c r="H4062" s="118"/>
      <c r="I4062" s="118"/>
      <c r="J4062" s="118"/>
      <c r="K4062" s="118"/>
      <c r="L4062" s="118"/>
      <c r="M4062" s="118"/>
      <c r="N4062" s="118"/>
      <c r="O4062" s="143" t="str">
        <f>IF(H4062="","",(S4062/S4062)&amp;":"&amp;ROUND(AH4062/S4062,2))</f>
        <v/>
      </c>
      <c r="P4062" s="118"/>
      <c r="Q4062" s="118"/>
      <c r="R4062" s="143" t="str">
        <f>IF(H4062="","",(S4062/S4062)&amp;":"&amp;ROUND(AI4062/S4062,2))</f>
        <v/>
      </c>
      <c r="S4062" s="144" t="str">
        <f t="shared" si="761"/>
        <v/>
      </c>
      <c r="T4062" s="145" t="str">
        <f t="shared" si="762"/>
        <v/>
      </c>
      <c r="U4062" s="118"/>
      <c r="V4062" s="145" t="str">
        <f t="shared" si="763"/>
        <v/>
      </c>
      <c r="W4062" s="144" t="str">
        <f t="shared" si="764"/>
        <v/>
      </c>
      <c r="X4062" s="146" t="str">
        <f>IF(C4062="","",IF(OR(C4062="Trade",C4062="Multi Position"),(X4061+V4062),IF(C4062="Deposit",(X4061+AE4062),IF(C4062="Withdrawal",(X4061-AE4062)))))</f>
        <v/>
      </c>
      <c r="Y4062" s="145" t="str">
        <f t="shared" si="765"/>
        <v/>
      </c>
      <c r="Z4062" s="118"/>
      <c r="AA4062" s="118"/>
      <c r="AB4062" s="118"/>
      <c r="AC4062" s="118"/>
      <c r="AD4062" s="118"/>
      <c r="AE4062" s="139"/>
      <c r="AF4062" s="118"/>
      <c r="AG4062" s="118"/>
      <c r="AH4062" s="147" t="str">
        <f t="shared" si="766"/>
        <v/>
      </c>
      <c r="AI4062" s="147" t="str">
        <f t="shared" si="767"/>
        <v/>
      </c>
      <c r="AJ4062" s="148" t="str">
        <f t="shared" si="756"/>
        <v/>
      </c>
      <c r="AK4062" s="148" t="str">
        <f t="shared" si="757"/>
        <v/>
      </c>
      <c r="AL4062" s="147" t="str">
        <f t="shared" si="758"/>
        <v/>
      </c>
      <c r="AM4062" s="147" t="str">
        <f t="shared" si="759"/>
        <v/>
      </c>
      <c r="AN4062" s="147" t="str">
        <f t="shared" si="760"/>
        <v/>
      </c>
      <c r="AO4062" s="118"/>
    </row>
    <row r="4063" spans="1:41">
      <c r="A4063" s="118"/>
      <c r="B4063" s="118"/>
      <c r="C4063" s="118"/>
      <c r="D4063" s="118"/>
      <c r="E4063" s="118"/>
      <c r="F4063" s="118"/>
      <c r="G4063" s="118"/>
      <c r="H4063" s="118"/>
      <c r="I4063" s="118"/>
      <c r="J4063" s="118"/>
      <c r="K4063" s="118"/>
      <c r="L4063" s="118"/>
      <c r="M4063" s="118"/>
      <c r="N4063" s="118"/>
      <c r="O4063" s="143" t="str">
        <f>IF(H4063="","",(S4063/S4063)&amp;":"&amp;ROUND(AH4063/S4063,2))</f>
        <v/>
      </c>
      <c r="P4063" s="118"/>
      <c r="Q4063" s="118"/>
      <c r="R4063" s="143" t="str">
        <f>IF(H4063="","",(S4063/S4063)&amp;":"&amp;ROUND(AI4063/S4063,2))</f>
        <v/>
      </c>
      <c r="S4063" s="144" t="str">
        <f t="shared" si="761"/>
        <v/>
      </c>
      <c r="T4063" s="145" t="str">
        <f t="shared" si="762"/>
        <v/>
      </c>
      <c r="U4063" s="118"/>
      <c r="V4063" s="145" t="str">
        <f t="shared" si="763"/>
        <v/>
      </c>
      <c r="W4063" s="144" t="str">
        <f t="shared" si="764"/>
        <v/>
      </c>
      <c r="X4063" s="146" t="str">
        <f>IF(C4063="","",IF(OR(C4063="Trade",C4063="Multi Position"),(X4062+V4063),IF(C4063="Deposit",(X4062+AE4063),IF(C4063="Withdrawal",(X4062-AE4063)))))</f>
        <v/>
      </c>
      <c r="Y4063" s="145" t="str">
        <f t="shared" si="765"/>
        <v/>
      </c>
      <c r="Z4063" s="118"/>
      <c r="AA4063" s="118"/>
      <c r="AB4063" s="118"/>
      <c r="AC4063" s="118"/>
      <c r="AD4063" s="118"/>
      <c r="AE4063" s="139"/>
      <c r="AF4063" s="118"/>
      <c r="AG4063" s="118"/>
      <c r="AH4063" s="147" t="str">
        <f t="shared" si="766"/>
        <v/>
      </c>
      <c r="AI4063" s="147" t="str">
        <f t="shared" si="767"/>
        <v/>
      </c>
      <c r="AJ4063" s="148" t="str">
        <f t="shared" si="756"/>
        <v/>
      </c>
      <c r="AK4063" s="148" t="str">
        <f t="shared" si="757"/>
        <v/>
      </c>
      <c r="AL4063" s="147" t="str">
        <f t="shared" si="758"/>
        <v/>
      </c>
      <c r="AM4063" s="147" t="str">
        <f t="shared" si="759"/>
        <v/>
      </c>
      <c r="AN4063" s="147" t="str">
        <f t="shared" si="760"/>
        <v/>
      </c>
      <c r="AO4063" s="118"/>
    </row>
    <row r="4064" spans="1:41">
      <c r="A4064" s="118"/>
      <c r="B4064" s="118"/>
      <c r="C4064" s="118"/>
      <c r="D4064" s="118"/>
      <c r="E4064" s="118"/>
      <c r="F4064" s="118"/>
      <c r="G4064" s="118"/>
      <c r="H4064" s="118"/>
      <c r="I4064" s="118"/>
      <c r="J4064" s="118"/>
      <c r="K4064" s="118"/>
      <c r="L4064" s="118"/>
      <c r="M4064" s="118"/>
      <c r="N4064" s="118"/>
      <c r="O4064" s="143" t="str">
        <f>IF(H4064="","",(S4064/S4064)&amp;":"&amp;ROUND(AH4064/S4064,2))</f>
        <v/>
      </c>
      <c r="P4064" s="118"/>
      <c r="Q4064" s="118"/>
      <c r="R4064" s="143" t="str">
        <f>IF(H4064="","",(S4064/S4064)&amp;":"&amp;ROUND(AI4064/S4064,2))</f>
        <v/>
      </c>
      <c r="S4064" s="144" t="str">
        <f t="shared" si="761"/>
        <v/>
      </c>
      <c r="T4064" s="145" t="str">
        <f t="shared" si="762"/>
        <v/>
      </c>
      <c r="U4064" s="118"/>
      <c r="V4064" s="145" t="str">
        <f t="shared" si="763"/>
        <v/>
      </c>
      <c r="W4064" s="144" t="str">
        <f t="shared" si="764"/>
        <v/>
      </c>
      <c r="X4064" s="146" t="str">
        <f>IF(C4064="","",IF(OR(C4064="Trade",C4064="Multi Position"),(X4063+V4064),IF(C4064="Deposit",(X4063+AE4064),IF(C4064="Withdrawal",(X4063-AE4064)))))</f>
        <v/>
      </c>
      <c r="Y4064" s="145" t="str">
        <f t="shared" si="765"/>
        <v/>
      </c>
      <c r="Z4064" s="118"/>
      <c r="AA4064" s="118"/>
      <c r="AB4064" s="118"/>
      <c r="AC4064" s="118"/>
      <c r="AD4064" s="118"/>
      <c r="AE4064" s="139"/>
      <c r="AF4064" s="118"/>
      <c r="AG4064" s="118"/>
      <c r="AH4064" s="147" t="str">
        <f t="shared" si="766"/>
        <v/>
      </c>
      <c r="AI4064" s="147" t="str">
        <f t="shared" si="767"/>
        <v/>
      </c>
      <c r="AJ4064" s="148" t="str">
        <f t="shared" si="756"/>
        <v/>
      </c>
      <c r="AK4064" s="148" t="str">
        <f t="shared" si="757"/>
        <v/>
      </c>
      <c r="AL4064" s="147" t="str">
        <f t="shared" si="758"/>
        <v/>
      </c>
      <c r="AM4064" s="147" t="str">
        <f t="shared" si="759"/>
        <v/>
      </c>
      <c r="AN4064" s="147" t="str">
        <f t="shared" si="760"/>
        <v/>
      </c>
      <c r="AO4064" s="118"/>
    </row>
    <row r="4065" spans="1:41">
      <c r="A4065" s="118"/>
      <c r="B4065" s="118"/>
      <c r="C4065" s="118"/>
      <c r="D4065" s="118"/>
      <c r="E4065" s="118"/>
      <c r="F4065" s="118"/>
      <c r="G4065" s="118"/>
      <c r="H4065" s="118"/>
      <c r="I4065" s="118"/>
      <c r="J4065" s="118"/>
      <c r="K4065" s="118"/>
      <c r="L4065" s="118"/>
      <c r="M4065" s="118"/>
      <c r="N4065" s="118"/>
      <c r="O4065" s="143" t="str">
        <f>IF(H4065="","",(S4065/S4065)&amp;":"&amp;ROUND(AH4065/S4065,2))</f>
        <v/>
      </c>
      <c r="P4065" s="118"/>
      <c r="Q4065" s="118"/>
      <c r="R4065" s="143" t="str">
        <f>IF(H4065="","",(S4065/S4065)&amp;":"&amp;ROUND(AI4065/S4065,2))</f>
        <v/>
      </c>
      <c r="S4065" s="144" t="str">
        <f t="shared" si="761"/>
        <v/>
      </c>
      <c r="T4065" s="145" t="str">
        <f t="shared" si="762"/>
        <v/>
      </c>
      <c r="U4065" s="118"/>
      <c r="V4065" s="145" t="str">
        <f t="shared" si="763"/>
        <v/>
      </c>
      <c r="W4065" s="144" t="str">
        <f t="shared" si="764"/>
        <v/>
      </c>
      <c r="X4065" s="146" t="str">
        <f>IF(C4065="","",IF(OR(C4065="Trade",C4065="Multi Position"),(X4064+V4065),IF(C4065="Deposit",(X4064+AE4065),IF(C4065="Withdrawal",(X4064-AE4065)))))</f>
        <v/>
      </c>
      <c r="Y4065" s="145" t="str">
        <f t="shared" si="765"/>
        <v/>
      </c>
      <c r="Z4065" s="118"/>
      <c r="AA4065" s="118"/>
      <c r="AB4065" s="118"/>
      <c r="AC4065" s="118"/>
      <c r="AD4065" s="118"/>
      <c r="AE4065" s="139"/>
      <c r="AF4065" s="118"/>
      <c r="AG4065" s="118"/>
      <c r="AH4065" s="147" t="str">
        <f t="shared" si="766"/>
        <v/>
      </c>
      <c r="AI4065" s="147" t="str">
        <f t="shared" si="767"/>
        <v/>
      </c>
      <c r="AJ4065" s="148" t="str">
        <f t="shared" si="756"/>
        <v/>
      </c>
      <c r="AK4065" s="148" t="str">
        <f t="shared" si="757"/>
        <v/>
      </c>
      <c r="AL4065" s="147" t="str">
        <f t="shared" si="758"/>
        <v/>
      </c>
      <c r="AM4065" s="147" t="str">
        <f t="shared" si="759"/>
        <v/>
      </c>
      <c r="AN4065" s="147" t="str">
        <f t="shared" si="760"/>
        <v/>
      </c>
      <c r="AO4065" s="118"/>
    </row>
    <row r="4066" spans="1:41">
      <c r="A4066" s="118"/>
      <c r="B4066" s="118"/>
      <c r="C4066" s="118"/>
      <c r="D4066" s="118"/>
      <c r="E4066" s="118"/>
      <c r="F4066" s="118"/>
      <c r="G4066" s="118"/>
      <c r="H4066" s="118"/>
      <c r="I4066" s="118"/>
      <c r="J4066" s="118"/>
      <c r="K4066" s="118"/>
      <c r="L4066" s="118"/>
      <c r="M4066" s="118"/>
      <c r="N4066" s="118"/>
      <c r="O4066" s="143" t="str">
        <f>IF(H4066="","",(S4066/S4066)&amp;":"&amp;ROUND(AH4066/S4066,2))</f>
        <v/>
      </c>
      <c r="P4066" s="118"/>
      <c r="Q4066" s="118"/>
      <c r="R4066" s="143" t="str">
        <f>IF(H4066="","",(S4066/S4066)&amp;":"&amp;ROUND(AI4066/S4066,2))</f>
        <v/>
      </c>
      <c r="S4066" s="144" t="str">
        <f t="shared" si="761"/>
        <v/>
      </c>
      <c r="T4066" s="145" t="str">
        <f t="shared" si="762"/>
        <v/>
      </c>
      <c r="U4066" s="118"/>
      <c r="V4066" s="145" t="str">
        <f t="shared" si="763"/>
        <v/>
      </c>
      <c r="W4066" s="144" t="str">
        <f t="shared" si="764"/>
        <v/>
      </c>
      <c r="X4066" s="146" t="str">
        <f>IF(C4066="","",IF(OR(C4066="Trade",C4066="Multi Position"),(X4065+V4066),IF(C4066="Deposit",(X4065+AE4066),IF(C4066="Withdrawal",(X4065-AE4066)))))</f>
        <v/>
      </c>
      <c r="Y4066" s="145" t="str">
        <f t="shared" si="765"/>
        <v/>
      </c>
      <c r="Z4066" s="118"/>
      <c r="AA4066" s="118"/>
      <c r="AB4066" s="118"/>
      <c r="AC4066" s="118"/>
      <c r="AD4066" s="118"/>
      <c r="AE4066" s="139"/>
      <c r="AF4066" s="118"/>
      <c r="AG4066" s="118"/>
      <c r="AH4066" s="147" t="str">
        <f t="shared" si="766"/>
        <v/>
      </c>
      <c r="AI4066" s="147" t="str">
        <f t="shared" si="767"/>
        <v/>
      </c>
      <c r="AJ4066" s="148" t="str">
        <f t="shared" si="756"/>
        <v/>
      </c>
      <c r="AK4066" s="148" t="str">
        <f t="shared" si="757"/>
        <v/>
      </c>
      <c r="AL4066" s="147" t="str">
        <f t="shared" si="758"/>
        <v/>
      </c>
      <c r="AM4066" s="147" t="str">
        <f t="shared" si="759"/>
        <v/>
      </c>
      <c r="AN4066" s="147" t="str">
        <f t="shared" si="760"/>
        <v/>
      </c>
      <c r="AO4066" s="118"/>
    </row>
    <row r="4067" spans="1:41">
      <c r="A4067" s="118"/>
      <c r="B4067" s="118"/>
      <c r="C4067" s="118"/>
      <c r="D4067" s="118"/>
      <c r="E4067" s="118"/>
      <c r="F4067" s="118"/>
      <c r="G4067" s="118"/>
      <c r="H4067" s="118"/>
      <c r="I4067" s="118"/>
      <c r="J4067" s="118"/>
      <c r="K4067" s="118"/>
      <c r="L4067" s="118"/>
      <c r="M4067" s="118"/>
      <c r="N4067" s="118"/>
      <c r="O4067" s="143" t="str">
        <f>IF(H4067="","",(S4067/S4067)&amp;":"&amp;ROUND(AH4067/S4067,2))</f>
        <v/>
      </c>
      <c r="P4067" s="118"/>
      <c r="Q4067" s="118"/>
      <c r="R4067" s="143" t="str">
        <f>IF(H4067="","",(S4067/S4067)&amp;":"&amp;ROUND(AI4067/S4067,2))</f>
        <v/>
      </c>
      <c r="S4067" s="144" t="str">
        <f t="shared" si="761"/>
        <v/>
      </c>
      <c r="T4067" s="145" t="str">
        <f t="shared" si="762"/>
        <v/>
      </c>
      <c r="U4067" s="118"/>
      <c r="V4067" s="145" t="str">
        <f t="shared" si="763"/>
        <v/>
      </c>
      <c r="W4067" s="144" t="str">
        <f t="shared" si="764"/>
        <v/>
      </c>
      <c r="X4067" s="146" t="str">
        <f>IF(C4067="","",IF(OR(C4067="Trade",C4067="Multi Position"),(X4066+V4067),IF(C4067="Deposit",(X4066+AE4067),IF(C4067="Withdrawal",(X4066-AE4067)))))</f>
        <v/>
      </c>
      <c r="Y4067" s="145" t="str">
        <f t="shared" si="765"/>
        <v/>
      </c>
      <c r="Z4067" s="118"/>
      <c r="AA4067" s="118"/>
      <c r="AB4067" s="118"/>
      <c r="AC4067" s="118"/>
      <c r="AD4067" s="118"/>
      <c r="AE4067" s="139"/>
      <c r="AF4067" s="118"/>
      <c r="AG4067" s="118"/>
      <c r="AH4067" s="147" t="str">
        <f t="shared" si="766"/>
        <v/>
      </c>
      <c r="AI4067" s="147" t="str">
        <f t="shared" si="767"/>
        <v/>
      </c>
      <c r="AJ4067" s="148" t="str">
        <f t="shared" si="756"/>
        <v/>
      </c>
      <c r="AK4067" s="148" t="str">
        <f t="shared" si="757"/>
        <v/>
      </c>
      <c r="AL4067" s="147" t="str">
        <f t="shared" si="758"/>
        <v/>
      </c>
      <c r="AM4067" s="147" t="str">
        <f t="shared" si="759"/>
        <v/>
      </c>
      <c r="AN4067" s="147" t="str">
        <f t="shared" si="760"/>
        <v/>
      </c>
      <c r="AO4067" s="118"/>
    </row>
    <row r="4068" spans="1:41">
      <c r="A4068" s="118"/>
      <c r="B4068" s="118"/>
      <c r="C4068" s="118"/>
      <c r="D4068" s="118"/>
      <c r="E4068" s="118"/>
      <c r="F4068" s="118"/>
      <c r="G4068" s="118"/>
      <c r="H4068" s="118"/>
      <c r="I4068" s="118"/>
      <c r="J4068" s="118"/>
      <c r="K4068" s="118"/>
      <c r="L4068" s="118"/>
      <c r="M4068" s="118"/>
      <c r="N4068" s="118"/>
      <c r="O4068" s="143" t="str">
        <f>IF(H4068="","",(S4068/S4068)&amp;":"&amp;ROUND(AH4068/S4068,2))</f>
        <v/>
      </c>
      <c r="P4068" s="118"/>
      <c r="Q4068" s="118"/>
      <c r="R4068" s="143" t="str">
        <f>IF(H4068="","",(S4068/S4068)&amp;":"&amp;ROUND(AI4068/S4068,2))</f>
        <v/>
      </c>
      <c r="S4068" s="144" t="str">
        <f t="shared" si="761"/>
        <v/>
      </c>
      <c r="T4068" s="145" t="str">
        <f t="shared" si="762"/>
        <v/>
      </c>
      <c r="U4068" s="118"/>
      <c r="V4068" s="145" t="str">
        <f t="shared" si="763"/>
        <v/>
      </c>
      <c r="W4068" s="144" t="str">
        <f t="shared" si="764"/>
        <v/>
      </c>
      <c r="X4068" s="146" t="str">
        <f>IF(C4068="","",IF(OR(C4068="Trade",C4068="Multi Position"),(X4067+V4068),IF(C4068="Deposit",(X4067+AE4068),IF(C4068="Withdrawal",(X4067-AE4068)))))</f>
        <v/>
      </c>
      <c r="Y4068" s="145" t="str">
        <f t="shared" si="765"/>
        <v/>
      </c>
      <c r="Z4068" s="118"/>
      <c r="AA4068" s="118"/>
      <c r="AB4068" s="118"/>
      <c r="AC4068" s="118"/>
      <c r="AD4068" s="118"/>
      <c r="AE4068" s="139"/>
      <c r="AF4068" s="118"/>
      <c r="AG4068" s="118"/>
      <c r="AH4068" s="147" t="str">
        <f t="shared" si="766"/>
        <v/>
      </c>
      <c r="AI4068" s="147" t="str">
        <f t="shared" si="767"/>
        <v/>
      </c>
      <c r="AJ4068" s="148" t="str">
        <f t="shared" si="756"/>
        <v/>
      </c>
      <c r="AK4068" s="148" t="str">
        <f t="shared" si="757"/>
        <v/>
      </c>
      <c r="AL4068" s="147" t="str">
        <f t="shared" si="758"/>
        <v/>
      </c>
      <c r="AM4068" s="147" t="str">
        <f t="shared" si="759"/>
        <v/>
      </c>
      <c r="AN4068" s="147" t="str">
        <f t="shared" si="760"/>
        <v/>
      </c>
      <c r="AO4068" s="118"/>
    </row>
    <row r="4069" spans="1:41">
      <c r="A4069" s="118"/>
      <c r="B4069" s="118"/>
      <c r="C4069" s="118"/>
      <c r="D4069" s="118"/>
      <c r="E4069" s="118"/>
      <c r="F4069" s="118"/>
      <c r="G4069" s="118"/>
      <c r="H4069" s="118"/>
      <c r="I4069" s="118"/>
      <c r="J4069" s="118"/>
      <c r="K4069" s="118"/>
      <c r="L4069" s="118"/>
      <c r="M4069" s="118"/>
      <c r="N4069" s="118"/>
      <c r="O4069" s="143" t="str">
        <f>IF(H4069="","",(S4069/S4069)&amp;":"&amp;ROUND(AH4069/S4069,2))</f>
        <v/>
      </c>
      <c r="P4069" s="118"/>
      <c r="Q4069" s="118"/>
      <c r="R4069" s="143" t="str">
        <f>IF(H4069="","",(S4069/S4069)&amp;":"&amp;ROUND(AI4069/S4069,2))</f>
        <v/>
      </c>
      <c r="S4069" s="144" t="str">
        <f t="shared" si="761"/>
        <v/>
      </c>
      <c r="T4069" s="145" t="str">
        <f t="shared" si="762"/>
        <v/>
      </c>
      <c r="U4069" s="118"/>
      <c r="V4069" s="145" t="str">
        <f t="shared" si="763"/>
        <v/>
      </c>
      <c r="W4069" s="144" t="str">
        <f t="shared" si="764"/>
        <v/>
      </c>
      <c r="X4069" s="146" t="str">
        <f>IF(C4069="","",IF(OR(C4069="Trade",C4069="Multi Position"),(X4068+V4069),IF(C4069="Deposit",(X4068+AE4069),IF(C4069="Withdrawal",(X4068-AE4069)))))</f>
        <v/>
      </c>
      <c r="Y4069" s="145" t="str">
        <f t="shared" si="765"/>
        <v/>
      </c>
      <c r="Z4069" s="118"/>
      <c r="AA4069" s="118"/>
      <c r="AB4069" s="118"/>
      <c r="AC4069" s="118"/>
      <c r="AD4069" s="118"/>
      <c r="AE4069" s="139"/>
      <c r="AF4069" s="118"/>
      <c r="AG4069" s="118"/>
      <c r="AH4069" s="147" t="str">
        <f t="shared" si="766"/>
        <v/>
      </c>
      <c r="AI4069" s="147" t="str">
        <f t="shared" si="767"/>
        <v/>
      </c>
      <c r="AJ4069" s="148" t="str">
        <f t="shared" si="756"/>
        <v/>
      </c>
      <c r="AK4069" s="148" t="str">
        <f t="shared" si="757"/>
        <v/>
      </c>
      <c r="AL4069" s="147" t="str">
        <f t="shared" si="758"/>
        <v/>
      </c>
      <c r="AM4069" s="147" t="str">
        <f t="shared" si="759"/>
        <v/>
      </c>
      <c r="AN4069" s="147" t="str">
        <f t="shared" si="760"/>
        <v/>
      </c>
      <c r="AO4069" s="118"/>
    </row>
    <row r="4070" spans="1:41">
      <c r="A4070" s="118"/>
      <c r="B4070" s="118"/>
      <c r="C4070" s="118"/>
      <c r="D4070" s="118"/>
      <c r="E4070" s="118"/>
      <c r="F4070" s="118"/>
      <c r="G4070" s="118"/>
      <c r="H4070" s="118"/>
      <c r="I4070" s="118"/>
      <c r="J4070" s="118"/>
      <c r="K4070" s="118"/>
      <c r="L4070" s="118"/>
      <c r="M4070" s="118"/>
      <c r="N4070" s="118"/>
      <c r="O4070" s="143" t="str">
        <f>IF(H4070="","",(S4070/S4070)&amp;":"&amp;ROUND(AH4070/S4070,2))</f>
        <v/>
      </c>
      <c r="P4070" s="118"/>
      <c r="Q4070" s="118"/>
      <c r="R4070" s="143" t="str">
        <f>IF(H4070="","",(S4070/S4070)&amp;":"&amp;ROUND(AI4070/S4070,2))</f>
        <v/>
      </c>
      <c r="S4070" s="144" t="str">
        <f t="shared" si="761"/>
        <v/>
      </c>
      <c r="T4070" s="145" t="str">
        <f t="shared" si="762"/>
        <v/>
      </c>
      <c r="U4070" s="118"/>
      <c r="V4070" s="145" t="str">
        <f t="shared" si="763"/>
        <v/>
      </c>
      <c r="W4070" s="144" t="str">
        <f t="shared" si="764"/>
        <v/>
      </c>
      <c r="X4070" s="146" t="str">
        <f>IF(C4070="","",IF(OR(C4070="Trade",C4070="Multi Position"),(X4069+V4070),IF(C4070="Deposit",(X4069+AE4070),IF(C4070="Withdrawal",(X4069-AE4070)))))</f>
        <v/>
      </c>
      <c r="Y4070" s="145" t="str">
        <f t="shared" si="765"/>
        <v/>
      </c>
      <c r="Z4070" s="118"/>
      <c r="AA4070" s="118"/>
      <c r="AB4070" s="118"/>
      <c r="AC4070" s="118"/>
      <c r="AD4070" s="118"/>
      <c r="AE4070" s="139"/>
      <c r="AF4070" s="118"/>
      <c r="AG4070" s="118"/>
      <c r="AH4070" s="147" t="str">
        <f t="shared" si="766"/>
        <v/>
      </c>
      <c r="AI4070" s="147" t="str">
        <f t="shared" si="767"/>
        <v/>
      </c>
      <c r="AJ4070" s="148" t="str">
        <f t="shared" si="756"/>
        <v/>
      </c>
      <c r="AK4070" s="148" t="str">
        <f t="shared" si="757"/>
        <v/>
      </c>
      <c r="AL4070" s="147" t="str">
        <f t="shared" si="758"/>
        <v/>
      </c>
      <c r="AM4070" s="147" t="str">
        <f t="shared" si="759"/>
        <v/>
      </c>
      <c r="AN4070" s="147" t="str">
        <f t="shared" si="760"/>
        <v/>
      </c>
      <c r="AO4070" s="118"/>
    </row>
    <row r="4071" spans="1:41">
      <c r="A4071" s="118"/>
      <c r="B4071" s="118"/>
      <c r="C4071" s="118"/>
      <c r="D4071" s="118"/>
      <c r="E4071" s="118"/>
      <c r="F4071" s="118"/>
      <c r="G4071" s="118"/>
      <c r="H4071" s="118"/>
      <c r="I4071" s="118"/>
      <c r="J4071" s="118"/>
      <c r="K4071" s="118"/>
      <c r="L4071" s="118"/>
      <c r="M4071" s="118"/>
      <c r="N4071" s="118"/>
      <c r="O4071" s="143" t="str">
        <f>IF(H4071="","",(S4071/S4071)&amp;":"&amp;ROUND(AH4071/S4071,2))</f>
        <v/>
      </c>
      <c r="P4071" s="118"/>
      <c r="Q4071" s="118"/>
      <c r="R4071" s="143" t="str">
        <f>IF(H4071="","",(S4071/S4071)&amp;":"&amp;ROUND(AI4071/S4071,2))</f>
        <v/>
      </c>
      <c r="S4071" s="144" t="str">
        <f t="shared" si="761"/>
        <v/>
      </c>
      <c r="T4071" s="145" t="str">
        <f t="shared" si="762"/>
        <v/>
      </c>
      <c r="U4071" s="118"/>
      <c r="V4071" s="145" t="str">
        <f t="shared" si="763"/>
        <v/>
      </c>
      <c r="W4071" s="144" t="str">
        <f t="shared" si="764"/>
        <v/>
      </c>
      <c r="X4071" s="146" t="str">
        <f>IF(C4071="","",IF(OR(C4071="Trade",C4071="Multi Position"),(X4070+V4071),IF(C4071="Deposit",(X4070+AE4071),IF(C4071="Withdrawal",(X4070-AE4071)))))</f>
        <v/>
      </c>
      <c r="Y4071" s="145" t="str">
        <f t="shared" si="765"/>
        <v/>
      </c>
      <c r="Z4071" s="118"/>
      <c r="AA4071" s="118"/>
      <c r="AB4071" s="118"/>
      <c r="AC4071" s="118"/>
      <c r="AD4071" s="118"/>
      <c r="AE4071" s="139"/>
      <c r="AF4071" s="118"/>
      <c r="AG4071" s="118"/>
      <c r="AH4071" s="147" t="str">
        <f t="shared" si="766"/>
        <v/>
      </c>
      <c r="AI4071" s="147" t="str">
        <f t="shared" si="767"/>
        <v/>
      </c>
      <c r="AJ4071" s="148" t="str">
        <f t="shared" si="756"/>
        <v/>
      </c>
      <c r="AK4071" s="148" t="str">
        <f t="shared" si="757"/>
        <v/>
      </c>
      <c r="AL4071" s="147" t="str">
        <f t="shared" si="758"/>
        <v/>
      </c>
      <c r="AM4071" s="147" t="str">
        <f t="shared" si="759"/>
        <v/>
      </c>
      <c r="AN4071" s="147" t="str">
        <f t="shared" si="760"/>
        <v/>
      </c>
      <c r="AO4071" s="118"/>
    </row>
    <row r="4072" spans="1:41">
      <c r="A4072" s="118"/>
      <c r="B4072" s="118"/>
      <c r="C4072" s="118"/>
      <c r="D4072" s="118"/>
      <c r="E4072" s="118"/>
      <c r="F4072" s="118"/>
      <c r="G4072" s="118"/>
      <c r="H4072" s="118"/>
      <c r="I4072" s="118"/>
      <c r="J4072" s="118"/>
      <c r="K4072" s="118"/>
      <c r="L4072" s="118"/>
      <c r="M4072" s="118"/>
      <c r="N4072" s="118"/>
      <c r="O4072" s="143" t="str">
        <f>IF(H4072="","",(S4072/S4072)&amp;":"&amp;ROUND(AH4072/S4072,2))</f>
        <v/>
      </c>
      <c r="P4072" s="118"/>
      <c r="Q4072" s="118"/>
      <c r="R4072" s="143" t="str">
        <f>IF(H4072="","",(S4072/S4072)&amp;":"&amp;ROUND(AI4072/S4072,2))</f>
        <v/>
      </c>
      <c r="S4072" s="144" t="str">
        <f t="shared" si="761"/>
        <v/>
      </c>
      <c r="T4072" s="145" t="str">
        <f t="shared" si="762"/>
        <v/>
      </c>
      <c r="U4072" s="118"/>
      <c r="V4072" s="145" t="str">
        <f t="shared" si="763"/>
        <v/>
      </c>
      <c r="W4072" s="144" t="str">
        <f t="shared" si="764"/>
        <v/>
      </c>
      <c r="X4072" s="146" t="str">
        <f>IF(C4072="","",IF(OR(C4072="Trade",C4072="Multi Position"),(X4071+V4072),IF(C4072="Deposit",(X4071+AE4072),IF(C4072="Withdrawal",(X4071-AE4072)))))</f>
        <v/>
      </c>
      <c r="Y4072" s="145" t="str">
        <f t="shared" si="765"/>
        <v/>
      </c>
      <c r="Z4072" s="118"/>
      <c r="AA4072" s="118"/>
      <c r="AB4072" s="118"/>
      <c r="AC4072" s="118"/>
      <c r="AD4072" s="118"/>
      <c r="AE4072" s="139"/>
      <c r="AF4072" s="118"/>
      <c r="AG4072" s="118"/>
      <c r="AH4072" s="147" t="str">
        <f t="shared" si="766"/>
        <v/>
      </c>
      <c r="AI4072" s="147" t="str">
        <f t="shared" si="767"/>
        <v/>
      </c>
      <c r="AJ4072" s="148" t="str">
        <f t="shared" si="756"/>
        <v/>
      </c>
      <c r="AK4072" s="148" t="str">
        <f t="shared" si="757"/>
        <v/>
      </c>
      <c r="AL4072" s="147" t="str">
        <f t="shared" si="758"/>
        <v/>
      </c>
      <c r="AM4072" s="147" t="str">
        <f t="shared" si="759"/>
        <v/>
      </c>
      <c r="AN4072" s="147" t="str">
        <f t="shared" si="760"/>
        <v/>
      </c>
      <c r="AO4072" s="118"/>
    </row>
    <row r="4073" spans="1:41">
      <c r="A4073" s="118"/>
      <c r="B4073" s="118"/>
      <c r="C4073" s="118"/>
      <c r="D4073" s="118"/>
      <c r="E4073" s="118"/>
      <c r="F4073" s="118"/>
      <c r="G4073" s="118"/>
      <c r="H4073" s="118"/>
      <c r="I4073" s="118"/>
      <c r="J4073" s="118"/>
      <c r="K4073" s="118"/>
      <c r="L4073" s="118"/>
      <c r="M4073" s="118"/>
      <c r="N4073" s="118"/>
      <c r="O4073" s="143" t="str">
        <f>IF(H4073="","",(S4073/S4073)&amp;":"&amp;ROUND(AH4073/S4073,2))</f>
        <v/>
      </c>
      <c r="P4073" s="118"/>
      <c r="Q4073" s="118"/>
      <c r="R4073" s="143" t="str">
        <f>IF(H4073="","",(S4073/S4073)&amp;":"&amp;ROUND(AI4073/S4073,2))</f>
        <v/>
      </c>
      <c r="S4073" s="144" t="str">
        <f t="shared" si="761"/>
        <v/>
      </c>
      <c r="T4073" s="145" t="str">
        <f t="shared" si="762"/>
        <v/>
      </c>
      <c r="U4073" s="118"/>
      <c r="V4073" s="145" t="str">
        <f t="shared" si="763"/>
        <v/>
      </c>
      <c r="W4073" s="144" t="str">
        <f t="shared" si="764"/>
        <v/>
      </c>
      <c r="X4073" s="146" t="str">
        <f>IF(C4073="","",IF(OR(C4073="Trade",C4073="Multi Position"),(X4072+V4073),IF(C4073="Deposit",(X4072+AE4073),IF(C4073="Withdrawal",(X4072-AE4073)))))</f>
        <v/>
      </c>
      <c r="Y4073" s="145" t="str">
        <f t="shared" si="765"/>
        <v/>
      </c>
      <c r="Z4073" s="118"/>
      <c r="AA4073" s="118"/>
      <c r="AB4073" s="118"/>
      <c r="AC4073" s="118"/>
      <c r="AD4073" s="118"/>
      <c r="AE4073" s="139"/>
      <c r="AF4073" s="118"/>
      <c r="AG4073" s="118"/>
      <c r="AH4073" s="147" t="str">
        <f t="shared" si="766"/>
        <v/>
      </c>
      <c r="AI4073" s="147" t="str">
        <f t="shared" si="767"/>
        <v/>
      </c>
      <c r="AJ4073" s="148" t="str">
        <f t="shared" si="756"/>
        <v/>
      </c>
      <c r="AK4073" s="148" t="str">
        <f t="shared" si="757"/>
        <v/>
      </c>
      <c r="AL4073" s="147" t="str">
        <f t="shared" si="758"/>
        <v/>
      </c>
      <c r="AM4073" s="147" t="str">
        <f t="shared" si="759"/>
        <v/>
      </c>
      <c r="AN4073" s="147" t="str">
        <f t="shared" si="760"/>
        <v/>
      </c>
      <c r="AO4073" s="118"/>
    </row>
    <row r="4074" spans="1:41">
      <c r="A4074" s="118"/>
      <c r="B4074" s="118"/>
      <c r="C4074" s="118"/>
      <c r="D4074" s="118"/>
      <c r="E4074" s="118"/>
      <c r="F4074" s="118"/>
      <c r="G4074" s="118"/>
      <c r="H4074" s="118"/>
      <c r="I4074" s="118"/>
      <c r="J4074" s="118"/>
      <c r="K4074" s="118"/>
      <c r="L4074" s="118"/>
      <c r="M4074" s="118"/>
      <c r="N4074" s="118"/>
      <c r="O4074" s="143" t="str">
        <f>IF(H4074="","",(S4074/S4074)&amp;":"&amp;ROUND(AH4074/S4074,2))</f>
        <v/>
      </c>
      <c r="P4074" s="118"/>
      <c r="Q4074" s="118"/>
      <c r="R4074" s="143" t="str">
        <f>IF(H4074="","",(S4074/S4074)&amp;":"&amp;ROUND(AI4074/S4074,2))</f>
        <v/>
      </c>
      <c r="S4074" s="144" t="str">
        <f t="shared" si="761"/>
        <v/>
      </c>
      <c r="T4074" s="145" t="str">
        <f t="shared" si="762"/>
        <v/>
      </c>
      <c r="U4074" s="118"/>
      <c r="V4074" s="145" t="str">
        <f t="shared" si="763"/>
        <v/>
      </c>
      <c r="W4074" s="144" t="str">
        <f t="shared" si="764"/>
        <v/>
      </c>
      <c r="X4074" s="146" t="str">
        <f>IF(C4074="","",IF(OR(C4074="Trade",C4074="Multi Position"),(X4073+V4074),IF(C4074="Deposit",(X4073+AE4074),IF(C4074="Withdrawal",(X4073-AE4074)))))</f>
        <v/>
      </c>
      <c r="Y4074" s="145" t="str">
        <f t="shared" si="765"/>
        <v/>
      </c>
      <c r="Z4074" s="118"/>
      <c r="AA4074" s="118"/>
      <c r="AB4074" s="118"/>
      <c r="AC4074" s="118"/>
      <c r="AD4074" s="118"/>
      <c r="AE4074" s="139"/>
      <c r="AF4074" s="118"/>
      <c r="AG4074" s="118"/>
      <c r="AH4074" s="147" t="str">
        <f t="shared" si="766"/>
        <v/>
      </c>
      <c r="AI4074" s="147" t="str">
        <f t="shared" si="767"/>
        <v/>
      </c>
      <c r="AJ4074" s="148" t="str">
        <f t="shared" si="756"/>
        <v/>
      </c>
      <c r="AK4074" s="148" t="str">
        <f t="shared" si="757"/>
        <v/>
      </c>
      <c r="AL4074" s="147" t="str">
        <f t="shared" si="758"/>
        <v/>
      </c>
      <c r="AM4074" s="147" t="str">
        <f t="shared" si="759"/>
        <v/>
      </c>
      <c r="AN4074" s="147" t="str">
        <f t="shared" si="760"/>
        <v/>
      </c>
      <c r="AO4074" s="118"/>
    </row>
    <row r="4075" spans="1:41">
      <c r="A4075" s="118"/>
      <c r="B4075" s="118"/>
      <c r="C4075" s="118"/>
      <c r="D4075" s="118"/>
      <c r="E4075" s="118"/>
      <c r="F4075" s="118"/>
      <c r="G4075" s="118"/>
      <c r="H4075" s="118"/>
      <c r="I4075" s="118"/>
      <c r="J4075" s="118"/>
      <c r="K4075" s="118"/>
      <c r="L4075" s="118"/>
      <c r="M4075" s="118"/>
      <c r="N4075" s="118"/>
      <c r="O4075" s="143" t="str">
        <f>IF(H4075="","",(S4075/S4075)&amp;":"&amp;ROUND(AH4075/S4075,2))</f>
        <v/>
      </c>
      <c r="P4075" s="118"/>
      <c r="Q4075" s="118"/>
      <c r="R4075" s="143" t="str">
        <f>IF(H4075="","",(S4075/S4075)&amp;":"&amp;ROUND(AI4075/S4075,2))</f>
        <v/>
      </c>
      <c r="S4075" s="144" t="str">
        <f t="shared" si="761"/>
        <v/>
      </c>
      <c r="T4075" s="145" t="str">
        <f t="shared" si="762"/>
        <v/>
      </c>
      <c r="U4075" s="118"/>
      <c r="V4075" s="145" t="str">
        <f t="shared" si="763"/>
        <v/>
      </c>
      <c r="W4075" s="144" t="str">
        <f t="shared" si="764"/>
        <v/>
      </c>
      <c r="X4075" s="146" t="str">
        <f>IF(C4075="","",IF(OR(C4075="Trade",C4075="Multi Position"),(X4074+V4075),IF(C4075="Deposit",(X4074+AE4075),IF(C4075="Withdrawal",(X4074-AE4075)))))</f>
        <v/>
      </c>
      <c r="Y4075" s="145" t="str">
        <f t="shared" si="765"/>
        <v/>
      </c>
      <c r="Z4075" s="118"/>
      <c r="AA4075" s="118"/>
      <c r="AB4075" s="118"/>
      <c r="AC4075" s="118"/>
      <c r="AD4075" s="118"/>
      <c r="AE4075" s="139"/>
      <c r="AF4075" s="118"/>
      <c r="AG4075" s="118"/>
      <c r="AH4075" s="147" t="str">
        <f t="shared" si="766"/>
        <v/>
      </c>
      <c r="AI4075" s="147" t="str">
        <f t="shared" si="767"/>
        <v/>
      </c>
      <c r="AJ4075" s="148" t="str">
        <f t="shared" si="756"/>
        <v/>
      </c>
      <c r="AK4075" s="148" t="str">
        <f t="shared" si="757"/>
        <v/>
      </c>
      <c r="AL4075" s="147" t="str">
        <f t="shared" si="758"/>
        <v/>
      </c>
      <c r="AM4075" s="147" t="str">
        <f t="shared" si="759"/>
        <v/>
      </c>
      <c r="AN4075" s="147" t="str">
        <f t="shared" si="760"/>
        <v/>
      </c>
      <c r="AO4075" s="118"/>
    </row>
    <row r="4076" spans="1:41">
      <c r="A4076" s="118"/>
      <c r="B4076" s="118"/>
      <c r="C4076" s="118"/>
      <c r="D4076" s="118"/>
      <c r="E4076" s="118"/>
      <c r="F4076" s="118"/>
      <c r="G4076" s="118"/>
      <c r="H4076" s="118"/>
      <c r="I4076" s="118"/>
      <c r="J4076" s="118"/>
      <c r="K4076" s="118"/>
      <c r="L4076" s="118"/>
      <c r="M4076" s="118"/>
      <c r="N4076" s="118"/>
      <c r="O4076" s="143" t="str">
        <f>IF(H4076="","",(S4076/S4076)&amp;":"&amp;ROUND(AH4076/S4076,2))</f>
        <v/>
      </c>
      <c r="P4076" s="118"/>
      <c r="Q4076" s="118"/>
      <c r="R4076" s="143" t="str">
        <f>IF(H4076="","",(S4076/S4076)&amp;":"&amp;ROUND(AI4076/S4076,2))</f>
        <v/>
      </c>
      <c r="S4076" s="144" t="str">
        <f t="shared" si="761"/>
        <v/>
      </c>
      <c r="T4076" s="145" t="str">
        <f t="shared" si="762"/>
        <v/>
      </c>
      <c r="U4076" s="118"/>
      <c r="V4076" s="145" t="str">
        <f t="shared" si="763"/>
        <v/>
      </c>
      <c r="W4076" s="144" t="str">
        <f t="shared" si="764"/>
        <v/>
      </c>
      <c r="X4076" s="146" t="str">
        <f>IF(C4076="","",IF(OR(C4076="Trade",C4076="Multi Position"),(X4075+V4076),IF(C4076="Deposit",(X4075+AE4076),IF(C4076="Withdrawal",(X4075-AE4076)))))</f>
        <v/>
      </c>
      <c r="Y4076" s="145" t="str">
        <f t="shared" si="765"/>
        <v/>
      </c>
      <c r="Z4076" s="118"/>
      <c r="AA4076" s="118"/>
      <c r="AB4076" s="118"/>
      <c r="AC4076" s="118"/>
      <c r="AD4076" s="118"/>
      <c r="AE4076" s="139"/>
      <c r="AF4076" s="118"/>
      <c r="AG4076" s="118"/>
      <c r="AH4076" s="147" t="str">
        <f t="shared" si="766"/>
        <v/>
      </c>
      <c r="AI4076" s="147" t="str">
        <f t="shared" si="767"/>
        <v/>
      </c>
      <c r="AJ4076" s="148" t="str">
        <f t="shared" si="756"/>
        <v/>
      </c>
      <c r="AK4076" s="148" t="str">
        <f t="shared" si="757"/>
        <v/>
      </c>
      <c r="AL4076" s="147" t="str">
        <f t="shared" si="758"/>
        <v/>
      </c>
      <c r="AM4076" s="147" t="str">
        <f t="shared" si="759"/>
        <v/>
      </c>
      <c r="AN4076" s="147" t="str">
        <f t="shared" si="760"/>
        <v/>
      </c>
      <c r="AO4076" s="118"/>
    </row>
    <row r="4077" spans="1:41">
      <c r="A4077" s="118"/>
      <c r="B4077" s="118"/>
      <c r="C4077" s="118"/>
      <c r="D4077" s="118"/>
      <c r="E4077" s="118"/>
      <c r="F4077" s="118"/>
      <c r="G4077" s="118"/>
      <c r="H4077" s="118"/>
      <c r="I4077" s="118"/>
      <c r="J4077" s="118"/>
      <c r="K4077" s="118"/>
      <c r="L4077" s="118"/>
      <c r="M4077" s="118"/>
      <c r="N4077" s="118"/>
      <c r="O4077" s="143" t="str">
        <f>IF(H4077="","",(S4077/S4077)&amp;":"&amp;ROUND(AH4077/S4077,2))</f>
        <v/>
      </c>
      <c r="P4077" s="118"/>
      <c r="Q4077" s="118"/>
      <c r="R4077" s="143" t="str">
        <f>IF(H4077="","",(S4077/S4077)&amp;":"&amp;ROUND(AI4077/S4077,2))</f>
        <v/>
      </c>
      <c r="S4077" s="144" t="str">
        <f t="shared" si="761"/>
        <v/>
      </c>
      <c r="T4077" s="145" t="str">
        <f t="shared" si="762"/>
        <v/>
      </c>
      <c r="U4077" s="118"/>
      <c r="V4077" s="145" t="str">
        <f t="shared" si="763"/>
        <v/>
      </c>
      <c r="W4077" s="144" t="str">
        <f t="shared" si="764"/>
        <v/>
      </c>
      <c r="X4077" s="146" t="str">
        <f>IF(C4077="","",IF(OR(C4077="Trade",C4077="Multi Position"),(X4076+V4077),IF(C4077="Deposit",(X4076+AE4077),IF(C4077="Withdrawal",(X4076-AE4077)))))</f>
        <v/>
      </c>
      <c r="Y4077" s="145" t="str">
        <f t="shared" si="765"/>
        <v/>
      </c>
      <c r="Z4077" s="118"/>
      <c r="AA4077" s="118"/>
      <c r="AB4077" s="118"/>
      <c r="AC4077" s="118"/>
      <c r="AD4077" s="118"/>
      <c r="AE4077" s="139"/>
      <c r="AF4077" s="118"/>
      <c r="AG4077" s="118"/>
      <c r="AH4077" s="147" t="str">
        <f t="shared" si="766"/>
        <v/>
      </c>
      <c r="AI4077" s="147" t="str">
        <f t="shared" si="767"/>
        <v/>
      </c>
      <c r="AJ4077" s="148" t="str">
        <f t="shared" si="756"/>
        <v/>
      </c>
      <c r="AK4077" s="148" t="str">
        <f t="shared" si="757"/>
        <v/>
      </c>
      <c r="AL4077" s="147" t="str">
        <f t="shared" si="758"/>
        <v/>
      </c>
      <c r="AM4077" s="147" t="str">
        <f t="shared" si="759"/>
        <v/>
      </c>
      <c r="AN4077" s="147" t="str">
        <f t="shared" si="760"/>
        <v/>
      </c>
      <c r="AO4077" s="118"/>
    </row>
    <row r="4078" spans="1:41">
      <c r="A4078" s="118"/>
      <c r="B4078" s="118"/>
      <c r="C4078" s="118"/>
      <c r="D4078" s="118"/>
      <c r="E4078" s="118"/>
      <c r="F4078" s="118"/>
      <c r="G4078" s="118"/>
      <c r="H4078" s="118"/>
      <c r="I4078" s="118"/>
      <c r="J4078" s="118"/>
      <c r="K4078" s="118"/>
      <c r="L4078" s="118"/>
      <c r="M4078" s="118"/>
      <c r="N4078" s="118"/>
      <c r="O4078" s="143" t="str">
        <f>IF(H4078="","",(S4078/S4078)&amp;":"&amp;ROUND(AH4078/S4078,2))</f>
        <v/>
      </c>
      <c r="P4078" s="118"/>
      <c r="Q4078" s="118"/>
      <c r="R4078" s="143" t="str">
        <f>IF(H4078="","",(S4078/S4078)&amp;":"&amp;ROUND(AI4078/S4078,2))</f>
        <v/>
      </c>
      <c r="S4078" s="144" t="str">
        <f t="shared" si="761"/>
        <v/>
      </c>
      <c r="T4078" s="145" t="str">
        <f t="shared" si="762"/>
        <v/>
      </c>
      <c r="U4078" s="118"/>
      <c r="V4078" s="145" t="str">
        <f t="shared" si="763"/>
        <v/>
      </c>
      <c r="W4078" s="144" t="str">
        <f t="shared" si="764"/>
        <v/>
      </c>
      <c r="X4078" s="146" t="str">
        <f>IF(C4078="","",IF(OR(C4078="Trade",C4078="Multi Position"),(X4077+V4078),IF(C4078="Deposit",(X4077+AE4078),IF(C4078="Withdrawal",(X4077-AE4078)))))</f>
        <v/>
      </c>
      <c r="Y4078" s="145" t="str">
        <f t="shared" si="765"/>
        <v/>
      </c>
      <c r="Z4078" s="118"/>
      <c r="AA4078" s="118"/>
      <c r="AB4078" s="118"/>
      <c r="AC4078" s="118"/>
      <c r="AD4078" s="118"/>
      <c r="AE4078" s="139"/>
      <c r="AF4078" s="118"/>
      <c r="AG4078" s="118"/>
      <c r="AH4078" s="147" t="str">
        <f t="shared" si="766"/>
        <v/>
      </c>
      <c r="AI4078" s="147" t="str">
        <f t="shared" si="767"/>
        <v/>
      </c>
      <c r="AJ4078" s="148" t="str">
        <f t="shared" si="756"/>
        <v/>
      </c>
      <c r="AK4078" s="148" t="str">
        <f t="shared" si="757"/>
        <v/>
      </c>
      <c r="AL4078" s="147" t="str">
        <f t="shared" si="758"/>
        <v/>
      </c>
      <c r="AM4078" s="147" t="str">
        <f t="shared" si="759"/>
        <v/>
      </c>
      <c r="AN4078" s="147" t="str">
        <f t="shared" si="760"/>
        <v/>
      </c>
      <c r="AO4078" s="118"/>
    </row>
    <row r="4079" spans="1:41">
      <c r="A4079" s="118"/>
      <c r="B4079" s="118"/>
      <c r="C4079" s="118"/>
      <c r="D4079" s="118"/>
      <c r="E4079" s="118"/>
      <c r="F4079" s="118"/>
      <c r="G4079" s="118"/>
      <c r="H4079" s="118"/>
      <c r="I4079" s="118"/>
      <c r="J4079" s="118"/>
      <c r="K4079" s="118"/>
      <c r="L4079" s="118"/>
      <c r="M4079" s="118"/>
      <c r="N4079" s="118"/>
      <c r="O4079" s="143" t="str">
        <f>IF(H4079="","",(S4079/S4079)&amp;":"&amp;ROUND(AH4079/S4079,2))</f>
        <v/>
      </c>
      <c r="P4079" s="118"/>
      <c r="Q4079" s="118"/>
      <c r="R4079" s="143" t="str">
        <f>IF(H4079="","",(S4079/S4079)&amp;":"&amp;ROUND(AI4079/S4079,2))</f>
        <v/>
      </c>
      <c r="S4079" s="144" t="str">
        <f t="shared" si="761"/>
        <v/>
      </c>
      <c r="T4079" s="145" t="str">
        <f t="shared" si="762"/>
        <v/>
      </c>
      <c r="U4079" s="118"/>
      <c r="V4079" s="145" t="str">
        <f t="shared" si="763"/>
        <v/>
      </c>
      <c r="W4079" s="144" t="str">
        <f t="shared" si="764"/>
        <v/>
      </c>
      <c r="X4079" s="146" t="str">
        <f>IF(C4079="","",IF(OR(C4079="Trade",C4079="Multi Position"),(X4078+V4079),IF(C4079="Deposit",(X4078+AE4079),IF(C4079="Withdrawal",(X4078-AE4079)))))</f>
        <v/>
      </c>
      <c r="Y4079" s="145" t="str">
        <f t="shared" si="765"/>
        <v/>
      </c>
      <c r="Z4079" s="118"/>
      <c r="AA4079" s="118"/>
      <c r="AB4079" s="118"/>
      <c r="AC4079" s="118"/>
      <c r="AD4079" s="118"/>
      <c r="AE4079" s="139"/>
      <c r="AF4079" s="118"/>
      <c r="AG4079" s="118"/>
      <c r="AH4079" s="147" t="str">
        <f t="shared" si="766"/>
        <v/>
      </c>
      <c r="AI4079" s="147" t="str">
        <f t="shared" si="767"/>
        <v/>
      </c>
      <c r="AJ4079" s="148" t="str">
        <f t="shared" si="756"/>
        <v/>
      </c>
      <c r="AK4079" s="148" t="str">
        <f t="shared" si="757"/>
        <v/>
      </c>
      <c r="AL4079" s="147" t="str">
        <f t="shared" si="758"/>
        <v/>
      </c>
      <c r="AM4079" s="147" t="str">
        <f t="shared" si="759"/>
        <v/>
      </c>
      <c r="AN4079" s="147" t="str">
        <f t="shared" si="760"/>
        <v/>
      </c>
      <c r="AO4079" s="118"/>
    </row>
    <row r="4080" spans="1:41">
      <c r="A4080" s="118"/>
      <c r="B4080" s="118"/>
      <c r="C4080" s="118"/>
      <c r="D4080" s="118"/>
      <c r="E4080" s="118"/>
      <c r="F4080" s="118"/>
      <c r="G4080" s="118"/>
      <c r="H4080" s="118"/>
      <c r="I4080" s="118"/>
      <c r="J4080" s="118"/>
      <c r="K4080" s="118"/>
      <c r="L4080" s="118"/>
      <c r="M4080" s="118"/>
      <c r="N4080" s="118"/>
      <c r="O4080" s="143" t="str">
        <f>IF(H4080="","",(S4080/S4080)&amp;":"&amp;ROUND(AH4080/S4080,2))</f>
        <v/>
      </c>
      <c r="P4080" s="118"/>
      <c r="Q4080" s="118"/>
      <c r="R4080" s="143" t="str">
        <f>IF(H4080="","",(S4080/S4080)&amp;":"&amp;ROUND(AI4080/S4080,2))</f>
        <v/>
      </c>
      <c r="S4080" s="144" t="str">
        <f t="shared" si="761"/>
        <v/>
      </c>
      <c r="T4080" s="145" t="str">
        <f t="shared" si="762"/>
        <v/>
      </c>
      <c r="U4080" s="118"/>
      <c r="V4080" s="145" t="str">
        <f t="shared" si="763"/>
        <v/>
      </c>
      <c r="W4080" s="144" t="str">
        <f t="shared" si="764"/>
        <v/>
      </c>
      <c r="X4080" s="146" t="str">
        <f>IF(C4080="","",IF(OR(C4080="Trade",C4080="Multi Position"),(X4079+V4080),IF(C4080="Deposit",(X4079+AE4080),IF(C4080="Withdrawal",(X4079-AE4080)))))</f>
        <v/>
      </c>
      <c r="Y4080" s="145" t="str">
        <f t="shared" si="765"/>
        <v/>
      </c>
      <c r="Z4080" s="118"/>
      <c r="AA4080" s="118"/>
      <c r="AB4080" s="118"/>
      <c r="AC4080" s="118"/>
      <c r="AD4080" s="118"/>
      <c r="AE4080" s="139"/>
      <c r="AF4080" s="118"/>
      <c r="AG4080" s="118"/>
      <c r="AH4080" s="147" t="str">
        <f t="shared" si="766"/>
        <v/>
      </c>
      <c r="AI4080" s="147" t="str">
        <f t="shared" si="767"/>
        <v/>
      </c>
      <c r="AJ4080" s="148" t="str">
        <f t="shared" si="756"/>
        <v/>
      </c>
      <c r="AK4080" s="148" t="str">
        <f t="shared" si="757"/>
        <v/>
      </c>
      <c r="AL4080" s="147" t="str">
        <f t="shared" si="758"/>
        <v/>
      </c>
      <c r="AM4080" s="147" t="str">
        <f t="shared" si="759"/>
        <v/>
      </c>
      <c r="AN4080" s="147" t="str">
        <f t="shared" si="760"/>
        <v/>
      </c>
      <c r="AO4080" s="118"/>
    </row>
    <row r="4081" spans="1:41">
      <c r="A4081" s="118"/>
      <c r="B4081" s="118"/>
      <c r="C4081" s="118"/>
      <c r="D4081" s="118"/>
      <c r="E4081" s="118"/>
      <c r="F4081" s="118"/>
      <c r="G4081" s="118"/>
      <c r="H4081" s="118"/>
      <c r="I4081" s="118"/>
      <c r="J4081" s="118"/>
      <c r="K4081" s="118"/>
      <c r="L4081" s="118"/>
      <c r="M4081" s="118"/>
      <c r="N4081" s="118"/>
      <c r="O4081" s="143" t="str">
        <f>IF(H4081="","",(S4081/S4081)&amp;":"&amp;ROUND(AH4081/S4081,2))</f>
        <v/>
      </c>
      <c r="P4081" s="118"/>
      <c r="Q4081" s="118"/>
      <c r="R4081" s="143" t="str">
        <f>IF(H4081="","",(S4081/S4081)&amp;":"&amp;ROUND(AI4081/S4081,2))</f>
        <v/>
      </c>
      <c r="S4081" s="144" t="str">
        <f t="shared" si="761"/>
        <v/>
      </c>
      <c r="T4081" s="145" t="str">
        <f t="shared" si="762"/>
        <v/>
      </c>
      <c r="U4081" s="118"/>
      <c r="V4081" s="145" t="str">
        <f t="shared" si="763"/>
        <v/>
      </c>
      <c r="W4081" s="144" t="str">
        <f t="shared" si="764"/>
        <v/>
      </c>
      <c r="X4081" s="146" t="str">
        <f>IF(C4081="","",IF(OR(C4081="Trade",C4081="Multi Position"),(X4080+V4081),IF(C4081="Deposit",(X4080+AE4081),IF(C4081="Withdrawal",(X4080-AE4081)))))</f>
        <v/>
      </c>
      <c r="Y4081" s="145" t="str">
        <f t="shared" si="765"/>
        <v/>
      </c>
      <c r="Z4081" s="118"/>
      <c r="AA4081" s="118"/>
      <c r="AB4081" s="118"/>
      <c r="AC4081" s="118"/>
      <c r="AD4081" s="118"/>
      <c r="AE4081" s="139"/>
      <c r="AF4081" s="118"/>
      <c r="AG4081" s="118"/>
      <c r="AH4081" s="147" t="str">
        <f t="shared" si="766"/>
        <v/>
      </c>
      <c r="AI4081" s="147" t="str">
        <f t="shared" si="767"/>
        <v/>
      </c>
      <c r="AJ4081" s="148" t="str">
        <f t="shared" si="756"/>
        <v/>
      </c>
      <c r="AK4081" s="148" t="str">
        <f t="shared" si="757"/>
        <v/>
      </c>
      <c r="AL4081" s="147" t="str">
        <f t="shared" si="758"/>
        <v/>
      </c>
      <c r="AM4081" s="147" t="str">
        <f t="shared" si="759"/>
        <v/>
      </c>
      <c r="AN4081" s="147" t="str">
        <f t="shared" si="760"/>
        <v/>
      </c>
      <c r="AO4081" s="118"/>
    </row>
    <row r="4082" spans="1:41">
      <c r="A4082" s="118"/>
      <c r="B4082" s="118"/>
      <c r="C4082" s="118"/>
      <c r="D4082" s="118"/>
      <c r="E4082" s="118"/>
      <c r="F4082" s="118"/>
      <c r="G4082" s="118"/>
      <c r="H4082" s="118"/>
      <c r="I4082" s="118"/>
      <c r="J4082" s="118"/>
      <c r="K4082" s="118"/>
      <c r="L4082" s="118"/>
      <c r="M4082" s="118"/>
      <c r="N4082" s="118"/>
      <c r="O4082" s="143" t="str">
        <f>IF(H4082="","",(S4082/S4082)&amp;":"&amp;ROUND(AH4082/S4082,2))</f>
        <v/>
      </c>
      <c r="P4082" s="118"/>
      <c r="Q4082" s="118"/>
      <c r="R4082" s="143" t="str">
        <f>IF(H4082="","",(S4082/S4082)&amp;":"&amp;ROUND(AI4082/S4082,2))</f>
        <v/>
      </c>
      <c r="S4082" s="144" t="str">
        <f t="shared" si="761"/>
        <v/>
      </c>
      <c r="T4082" s="145" t="str">
        <f t="shared" si="762"/>
        <v/>
      </c>
      <c r="U4082" s="118"/>
      <c r="V4082" s="145" t="str">
        <f t="shared" si="763"/>
        <v/>
      </c>
      <c r="W4082" s="144" t="str">
        <f t="shared" si="764"/>
        <v/>
      </c>
      <c r="X4082" s="146" t="str">
        <f>IF(C4082="","",IF(OR(C4082="Trade",C4082="Multi Position"),(X4081+V4082),IF(C4082="Deposit",(X4081+AE4082),IF(C4082="Withdrawal",(X4081-AE4082)))))</f>
        <v/>
      </c>
      <c r="Y4082" s="145" t="str">
        <f t="shared" si="765"/>
        <v/>
      </c>
      <c r="Z4082" s="118"/>
      <c r="AA4082" s="118"/>
      <c r="AB4082" s="118"/>
      <c r="AC4082" s="118"/>
      <c r="AD4082" s="118"/>
      <c r="AE4082" s="139"/>
      <c r="AF4082" s="118"/>
      <c r="AG4082" s="118"/>
      <c r="AH4082" s="147" t="str">
        <f t="shared" si="766"/>
        <v/>
      </c>
      <c r="AI4082" s="147" t="str">
        <f t="shared" si="767"/>
        <v/>
      </c>
      <c r="AJ4082" s="148" t="str">
        <f t="shared" si="756"/>
        <v/>
      </c>
      <c r="AK4082" s="148" t="str">
        <f t="shared" si="757"/>
        <v/>
      </c>
      <c r="AL4082" s="147" t="str">
        <f t="shared" si="758"/>
        <v/>
      </c>
      <c r="AM4082" s="147" t="str">
        <f t="shared" si="759"/>
        <v/>
      </c>
      <c r="AN4082" s="147" t="str">
        <f t="shared" si="760"/>
        <v/>
      </c>
      <c r="AO4082" s="118"/>
    </row>
    <row r="4083" spans="1:41">
      <c r="A4083" s="118"/>
      <c r="B4083" s="118"/>
      <c r="C4083" s="118"/>
      <c r="D4083" s="118"/>
      <c r="E4083" s="118"/>
      <c r="F4083" s="118"/>
      <c r="G4083" s="118"/>
      <c r="H4083" s="118"/>
      <c r="I4083" s="118"/>
      <c r="J4083" s="118"/>
      <c r="K4083" s="118"/>
      <c r="L4083" s="118"/>
      <c r="M4083" s="118"/>
      <c r="N4083" s="118"/>
      <c r="O4083" s="143" t="str">
        <f>IF(H4083="","",(S4083/S4083)&amp;":"&amp;ROUND(AH4083/S4083,2))</f>
        <v/>
      </c>
      <c r="P4083" s="118"/>
      <c r="Q4083" s="118"/>
      <c r="R4083" s="143" t="str">
        <f>IF(H4083="","",(S4083/S4083)&amp;":"&amp;ROUND(AI4083/S4083,2))</f>
        <v/>
      </c>
      <c r="S4083" s="144" t="str">
        <f t="shared" si="761"/>
        <v/>
      </c>
      <c r="T4083" s="145" t="str">
        <f t="shared" si="762"/>
        <v/>
      </c>
      <c r="U4083" s="118"/>
      <c r="V4083" s="145" t="str">
        <f t="shared" si="763"/>
        <v/>
      </c>
      <c r="W4083" s="144" t="str">
        <f t="shared" si="764"/>
        <v/>
      </c>
      <c r="X4083" s="146" t="str">
        <f>IF(C4083="","",IF(OR(C4083="Trade",C4083="Multi Position"),(X4082+V4083),IF(C4083="Deposit",(X4082+AE4083),IF(C4083="Withdrawal",(X4082-AE4083)))))</f>
        <v/>
      </c>
      <c r="Y4083" s="145" t="str">
        <f t="shared" si="765"/>
        <v/>
      </c>
      <c r="Z4083" s="118"/>
      <c r="AA4083" s="118"/>
      <c r="AB4083" s="118"/>
      <c r="AC4083" s="118"/>
      <c r="AD4083" s="118"/>
      <c r="AE4083" s="139"/>
      <c r="AF4083" s="118"/>
      <c r="AG4083" s="118"/>
      <c r="AH4083" s="147" t="str">
        <f t="shared" si="766"/>
        <v/>
      </c>
      <c r="AI4083" s="147" t="str">
        <f t="shared" si="767"/>
        <v/>
      </c>
      <c r="AJ4083" s="148" t="str">
        <f t="shared" si="756"/>
        <v/>
      </c>
      <c r="AK4083" s="148" t="str">
        <f t="shared" si="757"/>
        <v/>
      </c>
      <c r="AL4083" s="147" t="str">
        <f t="shared" si="758"/>
        <v/>
      </c>
      <c r="AM4083" s="147" t="str">
        <f t="shared" si="759"/>
        <v/>
      </c>
      <c r="AN4083" s="147" t="str">
        <f t="shared" si="760"/>
        <v/>
      </c>
      <c r="AO4083" s="118"/>
    </row>
    <row r="4084" spans="1:41">
      <c r="A4084" s="118"/>
      <c r="B4084" s="118"/>
      <c r="C4084" s="118"/>
      <c r="D4084" s="118"/>
      <c r="E4084" s="118"/>
      <c r="F4084" s="118"/>
      <c r="G4084" s="118"/>
      <c r="H4084" s="118"/>
      <c r="I4084" s="118"/>
      <c r="J4084" s="118"/>
      <c r="K4084" s="118"/>
      <c r="L4084" s="118"/>
      <c r="M4084" s="118"/>
      <c r="N4084" s="118"/>
      <c r="O4084" s="143" t="str">
        <f>IF(H4084="","",(S4084/S4084)&amp;":"&amp;ROUND(AH4084/S4084,2))</f>
        <v/>
      </c>
      <c r="P4084" s="118"/>
      <c r="Q4084" s="118"/>
      <c r="R4084" s="143" t="str">
        <f>IF(H4084="","",(S4084/S4084)&amp;":"&amp;ROUND(AI4084/S4084,2))</f>
        <v/>
      </c>
      <c r="S4084" s="144" t="str">
        <f t="shared" si="761"/>
        <v/>
      </c>
      <c r="T4084" s="145" t="str">
        <f t="shared" si="762"/>
        <v/>
      </c>
      <c r="U4084" s="118"/>
      <c r="V4084" s="145" t="str">
        <f t="shared" si="763"/>
        <v/>
      </c>
      <c r="W4084" s="144" t="str">
        <f t="shared" si="764"/>
        <v/>
      </c>
      <c r="X4084" s="146" t="str">
        <f>IF(C4084="","",IF(OR(C4084="Trade",C4084="Multi Position"),(X4083+V4084),IF(C4084="Deposit",(X4083+AE4084),IF(C4084="Withdrawal",(X4083-AE4084)))))</f>
        <v/>
      </c>
      <c r="Y4084" s="145" t="str">
        <f t="shared" si="765"/>
        <v/>
      </c>
      <c r="Z4084" s="118"/>
      <c r="AA4084" s="118"/>
      <c r="AB4084" s="118"/>
      <c r="AC4084" s="118"/>
      <c r="AD4084" s="118"/>
      <c r="AE4084" s="139"/>
      <c r="AF4084" s="118"/>
      <c r="AG4084" s="118"/>
      <c r="AH4084" s="147" t="str">
        <f t="shared" si="766"/>
        <v/>
      </c>
      <c r="AI4084" s="147" t="str">
        <f t="shared" si="767"/>
        <v/>
      </c>
      <c r="AJ4084" s="148" t="str">
        <f t="shared" si="756"/>
        <v/>
      </c>
      <c r="AK4084" s="148" t="str">
        <f t="shared" si="757"/>
        <v/>
      </c>
      <c r="AL4084" s="147" t="str">
        <f t="shared" si="758"/>
        <v/>
      </c>
      <c r="AM4084" s="147" t="str">
        <f t="shared" si="759"/>
        <v/>
      </c>
      <c r="AN4084" s="147" t="str">
        <f t="shared" si="760"/>
        <v/>
      </c>
      <c r="AO4084" s="118"/>
    </row>
    <row r="4085" spans="1:41">
      <c r="A4085" s="118"/>
      <c r="B4085" s="118"/>
      <c r="C4085" s="118"/>
      <c r="D4085" s="118"/>
      <c r="E4085" s="118"/>
      <c r="F4085" s="118"/>
      <c r="G4085" s="118"/>
      <c r="H4085" s="118"/>
      <c r="I4085" s="118"/>
      <c r="J4085" s="118"/>
      <c r="K4085" s="118"/>
      <c r="L4085" s="118"/>
      <c r="M4085" s="118"/>
      <c r="N4085" s="118"/>
      <c r="O4085" s="143" t="str">
        <f>IF(H4085="","",(S4085/S4085)&amp;":"&amp;ROUND(AH4085/S4085,2))</f>
        <v/>
      </c>
      <c r="P4085" s="118"/>
      <c r="Q4085" s="118"/>
      <c r="R4085" s="143" t="str">
        <f>IF(H4085="","",(S4085/S4085)&amp;":"&amp;ROUND(AI4085/S4085,2))</f>
        <v/>
      </c>
      <c r="S4085" s="144" t="str">
        <f t="shared" si="761"/>
        <v/>
      </c>
      <c r="T4085" s="145" t="str">
        <f t="shared" si="762"/>
        <v/>
      </c>
      <c r="U4085" s="118"/>
      <c r="V4085" s="145" t="str">
        <f t="shared" si="763"/>
        <v/>
      </c>
      <c r="W4085" s="144" t="str">
        <f t="shared" si="764"/>
        <v/>
      </c>
      <c r="X4085" s="146" t="str">
        <f>IF(C4085="","",IF(OR(C4085="Trade",C4085="Multi Position"),(X4084+V4085),IF(C4085="Deposit",(X4084+AE4085),IF(C4085="Withdrawal",(X4084-AE4085)))))</f>
        <v/>
      </c>
      <c r="Y4085" s="145" t="str">
        <f t="shared" si="765"/>
        <v/>
      </c>
      <c r="Z4085" s="118"/>
      <c r="AA4085" s="118"/>
      <c r="AB4085" s="118"/>
      <c r="AC4085" s="118"/>
      <c r="AD4085" s="118"/>
      <c r="AE4085" s="139"/>
      <c r="AF4085" s="118"/>
      <c r="AG4085" s="118"/>
      <c r="AH4085" s="147" t="str">
        <f t="shared" si="766"/>
        <v/>
      </c>
      <c r="AI4085" s="147" t="str">
        <f t="shared" si="767"/>
        <v/>
      </c>
      <c r="AJ4085" s="148" t="str">
        <f t="shared" si="756"/>
        <v/>
      </c>
      <c r="AK4085" s="148" t="str">
        <f t="shared" si="757"/>
        <v/>
      </c>
      <c r="AL4085" s="147" t="str">
        <f t="shared" si="758"/>
        <v/>
      </c>
      <c r="AM4085" s="147" t="str">
        <f t="shared" si="759"/>
        <v/>
      </c>
      <c r="AN4085" s="147" t="str">
        <f t="shared" si="760"/>
        <v/>
      </c>
      <c r="AO4085" s="118"/>
    </row>
    <row r="4086" spans="1:41">
      <c r="A4086" s="118"/>
      <c r="B4086" s="118"/>
      <c r="C4086" s="118"/>
      <c r="D4086" s="118"/>
      <c r="E4086" s="118"/>
      <c r="F4086" s="118"/>
      <c r="G4086" s="118"/>
      <c r="H4086" s="118"/>
      <c r="I4086" s="118"/>
      <c r="J4086" s="118"/>
      <c r="K4086" s="118"/>
      <c r="L4086" s="118"/>
      <c r="M4086" s="118"/>
      <c r="N4086" s="118"/>
      <c r="O4086" s="143" t="str">
        <f>IF(H4086="","",(S4086/S4086)&amp;":"&amp;ROUND(AH4086/S4086,2))</f>
        <v/>
      </c>
      <c r="P4086" s="118"/>
      <c r="Q4086" s="118"/>
      <c r="R4086" s="143" t="str">
        <f>IF(H4086="","",(S4086/S4086)&amp;":"&amp;ROUND(AI4086/S4086,2))</f>
        <v/>
      </c>
      <c r="S4086" s="144" t="str">
        <f t="shared" si="761"/>
        <v/>
      </c>
      <c r="T4086" s="145" t="str">
        <f t="shared" si="762"/>
        <v/>
      </c>
      <c r="U4086" s="118"/>
      <c r="V4086" s="145" t="str">
        <f t="shared" si="763"/>
        <v/>
      </c>
      <c r="W4086" s="144" t="str">
        <f t="shared" si="764"/>
        <v/>
      </c>
      <c r="X4086" s="146" t="str">
        <f>IF(C4086="","",IF(OR(C4086="Trade",C4086="Multi Position"),(X4085+V4086),IF(C4086="Deposit",(X4085+AE4086),IF(C4086="Withdrawal",(X4085-AE4086)))))</f>
        <v/>
      </c>
      <c r="Y4086" s="145" t="str">
        <f t="shared" si="765"/>
        <v/>
      </c>
      <c r="Z4086" s="118"/>
      <c r="AA4086" s="118"/>
      <c r="AB4086" s="118"/>
      <c r="AC4086" s="118"/>
      <c r="AD4086" s="118"/>
      <c r="AE4086" s="139"/>
      <c r="AF4086" s="118"/>
      <c r="AG4086" s="118"/>
      <c r="AH4086" s="147" t="str">
        <f t="shared" si="766"/>
        <v/>
      </c>
      <c r="AI4086" s="147" t="str">
        <f t="shared" si="767"/>
        <v/>
      </c>
      <c r="AJ4086" s="148" t="str">
        <f t="shared" si="756"/>
        <v/>
      </c>
      <c r="AK4086" s="148" t="str">
        <f t="shared" si="757"/>
        <v/>
      </c>
      <c r="AL4086" s="147" t="str">
        <f t="shared" si="758"/>
        <v/>
      </c>
      <c r="AM4086" s="147" t="str">
        <f t="shared" si="759"/>
        <v/>
      </c>
      <c r="AN4086" s="147" t="str">
        <f t="shared" si="760"/>
        <v/>
      </c>
      <c r="AO4086" s="118"/>
    </row>
    <row r="4087" spans="1:41">
      <c r="A4087" s="118"/>
      <c r="B4087" s="118"/>
      <c r="C4087" s="118"/>
      <c r="D4087" s="118"/>
      <c r="E4087" s="118"/>
      <c r="F4087" s="118"/>
      <c r="G4087" s="118"/>
      <c r="H4087" s="118"/>
      <c r="I4087" s="118"/>
      <c r="J4087" s="118"/>
      <c r="K4087" s="118"/>
      <c r="L4087" s="118"/>
      <c r="M4087" s="118"/>
      <c r="N4087" s="118"/>
      <c r="O4087" s="143" t="str">
        <f>IF(H4087="","",(S4087/S4087)&amp;":"&amp;ROUND(AH4087/S4087,2))</f>
        <v/>
      </c>
      <c r="P4087" s="118"/>
      <c r="Q4087" s="118"/>
      <c r="R4087" s="143" t="str">
        <f>IF(H4087="","",(S4087/S4087)&amp;":"&amp;ROUND(AI4087/S4087,2))</f>
        <v/>
      </c>
      <c r="S4087" s="144" t="str">
        <f t="shared" si="761"/>
        <v/>
      </c>
      <c r="T4087" s="145" t="str">
        <f t="shared" si="762"/>
        <v/>
      </c>
      <c r="U4087" s="118"/>
      <c r="V4087" s="145" t="str">
        <f t="shared" si="763"/>
        <v/>
      </c>
      <c r="W4087" s="144" t="str">
        <f t="shared" si="764"/>
        <v/>
      </c>
      <c r="X4087" s="146" t="str">
        <f>IF(C4087="","",IF(OR(C4087="Trade",C4087="Multi Position"),(X4086+V4087),IF(C4087="Deposit",(X4086+AE4087),IF(C4087="Withdrawal",(X4086-AE4087)))))</f>
        <v/>
      </c>
      <c r="Y4087" s="145" t="str">
        <f t="shared" si="765"/>
        <v/>
      </c>
      <c r="Z4087" s="118"/>
      <c r="AA4087" s="118"/>
      <c r="AB4087" s="118"/>
      <c r="AC4087" s="118"/>
      <c r="AD4087" s="118"/>
      <c r="AE4087" s="139"/>
      <c r="AF4087" s="118"/>
      <c r="AG4087" s="118"/>
      <c r="AH4087" s="147" t="str">
        <f t="shared" si="766"/>
        <v/>
      </c>
      <c r="AI4087" s="147" t="str">
        <f t="shared" si="767"/>
        <v/>
      </c>
      <c r="AJ4087" s="148" t="str">
        <f t="shared" si="756"/>
        <v/>
      </c>
      <c r="AK4087" s="148" t="str">
        <f t="shared" si="757"/>
        <v/>
      </c>
      <c r="AL4087" s="147" t="str">
        <f t="shared" si="758"/>
        <v/>
      </c>
      <c r="AM4087" s="147" t="str">
        <f t="shared" si="759"/>
        <v/>
      </c>
      <c r="AN4087" s="147" t="str">
        <f t="shared" si="760"/>
        <v/>
      </c>
      <c r="AO4087" s="118"/>
    </row>
    <row r="4088" spans="1:41">
      <c r="A4088" s="118"/>
      <c r="B4088" s="118"/>
      <c r="C4088" s="118"/>
      <c r="D4088" s="118"/>
      <c r="E4088" s="118"/>
      <c r="F4088" s="118"/>
      <c r="G4088" s="118"/>
      <c r="H4088" s="118"/>
      <c r="I4088" s="118"/>
      <c r="J4088" s="118"/>
      <c r="K4088" s="118"/>
      <c r="L4088" s="118"/>
      <c r="M4088" s="118"/>
      <c r="N4088" s="118"/>
      <c r="O4088" s="143" t="str">
        <f>IF(H4088="","",(S4088/S4088)&amp;":"&amp;ROUND(AH4088/S4088,2))</f>
        <v/>
      </c>
      <c r="P4088" s="118"/>
      <c r="Q4088" s="118"/>
      <c r="R4088" s="143" t="str">
        <f>IF(H4088="","",(S4088/S4088)&amp;":"&amp;ROUND(AI4088/S4088,2))</f>
        <v/>
      </c>
      <c r="S4088" s="144" t="str">
        <f t="shared" si="761"/>
        <v/>
      </c>
      <c r="T4088" s="145" t="str">
        <f t="shared" si="762"/>
        <v/>
      </c>
      <c r="U4088" s="118"/>
      <c r="V4088" s="145" t="str">
        <f t="shared" si="763"/>
        <v/>
      </c>
      <c r="W4088" s="144" t="str">
        <f t="shared" si="764"/>
        <v/>
      </c>
      <c r="X4088" s="146" t="str">
        <f>IF(C4088="","",IF(OR(C4088="Trade",C4088="Multi Position"),(X4087+V4088),IF(C4088="Deposit",(X4087+AE4088),IF(C4088="Withdrawal",(X4087-AE4088)))))</f>
        <v/>
      </c>
      <c r="Y4088" s="145" t="str">
        <f t="shared" si="765"/>
        <v/>
      </c>
      <c r="Z4088" s="118"/>
      <c r="AA4088" s="118"/>
      <c r="AB4088" s="118"/>
      <c r="AC4088" s="118"/>
      <c r="AD4088" s="118"/>
      <c r="AE4088" s="139"/>
      <c r="AF4088" s="118"/>
      <c r="AG4088" s="118"/>
      <c r="AH4088" s="147" t="str">
        <f t="shared" si="766"/>
        <v/>
      </c>
      <c r="AI4088" s="147" t="str">
        <f t="shared" si="767"/>
        <v/>
      </c>
      <c r="AJ4088" s="148" t="str">
        <f t="shared" si="756"/>
        <v/>
      </c>
      <c r="AK4088" s="148" t="str">
        <f t="shared" si="757"/>
        <v/>
      </c>
      <c r="AL4088" s="147" t="str">
        <f t="shared" si="758"/>
        <v/>
      </c>
      <c r="AM4088" s="147" t="str">
        <f t="shared" si="759"/>
        <v/>
      </c>
      <c r="AN4088" s="147" t="str">
        <f t="shared" si="760"/>
        <v/>
      </c>
      <c r="AO4088" s="118"/>
    </row>
    <row r="4089" spans="1:41">
      <c r="A4089" s="118"/>
      <c r="B4089" s="118"/>
      <c r="C4089" s="118"/>
      <c r="D4089" s="118"/>
      <c r="E4089" s="118"/>
      <c r="F4089" s="118"/>
      <c r="G4089" s="118"/>
      <c r="H4089" s="118"/>
      <c r="I4089" s="118"/>
      <c r="J4089" s="118"/>
      <c r="K4089" s="118"/>
      <c r="L4089" s="118"/>
      <c r="M4089" s="118"/>
      <c r="N4089" s="118"/>
      <c r="O4089" s="143" t="str">
        <f>IF(H4089="","",(S4089/S4089)&amp;":"&amp;ROUND(AH4089/S4089,2))</f>
        <v/>
      </c>
      <c r="P4089" s="118"/>
      <c r="Q4089" s="118"/>
      <c r="R4089" s="143" t="str">
        <f>IF(H4089="","",(S4089/S4089)&amp;":"&amp;ROUND(AI4089/S4089,2))</f>
        <v/>
      </c>
      <c r="S4089" s="144" t="str">
        <f t="shared" si="761"/>
        <v/>
      </c>
      <c r="T4089" s="145" t="str">
        <f t="shared" si="762"/>
        <v/>
      </c>
      <c r="U4089" s="118"/>
      <c r="V4089" s="145" t="str">
        <f t="shared" si="763"/>
        <v/>
      </c>
      <c r="W4089" s="144" t="str">
        <f t="shared" si="764"/>
        <v/>
      </c>
      <c r="X4089" s="146" t="str">
        <f>IF(C4089="","",IF(OR(C4089="Trade",C4089="Multi Position"),(X4088+V4089),IF(C4089="Deposit",(X4088+AE4089),IF(C4089="Withdrawal",(X4088-AE4089)))))</f>
        <v/>
      </c>
      <c r="Y4089" s="145" t="str">
        <f t="shared" si="765"/>
        <v/>
      </c>
      <c r="Z4089" s="118"/>
      <c r="AA4089" s="118"/>
      <c r="AB4089" s="118"/>
      <c r="AC4089" s="118"/>
      <c r="AD4089" s="118"/>
      <c r="AE4089" s="139"/>
      <c r="AF4089" s="118"/>
      <c r="AG4089" s="118"/>
      <c r="AH4089" s="147" t="str">
        <f t="shared" si="766"/>
        <v/>
      </c>
      <c r="AI4089" s="147" t="str">
        <f t="shared" si="767"/>
        <v/>
      </c>
      <c r="AJ4089" s="148" t="str">
        <f t="shared" si="756"/>
        <v/>
      </c>
      <c r="AK4089" s="148" t="str">
        <f t="shared" si="757"/>
        <v/>
      </c>
      <c r="AL4089" s="147" t="str">
        <f t="shared" si="758"/>
        <v/>
      </c>
      <c r="AM4089" s="147" t="str">
        <f t="shared" si="759"/>
        <v/>
      </c>
      <c r="AN4089" s="147" t="str">
        <f t="shared" si="760"/>
        <v/>
      </c>
      <c r="AO4089" s="118"/>
    </row>
    <row r="4090" spans="1:41">
      <c r="A4090" s="118"/>
      <c r="B4090" s="118"/>
      <c r="C4090" s="118"/>
      <c r="D4090" s="118"/>
      <c r="E4090" s="118"/>
      <c r="F4090" s="118"/>
      <c r="G4090" s="118"/>
      <c r="H4090" s="118"/>
      <c r="I4090" s="118"/>
      <c r="J4090" s="118"/>
      <c r="K4090" s="118"/>
      <c r="L4090" s="118"/>
      <c r="M4090" s="118"/>
      <c r="N4090" s="118"/>
      <c r="O4090" s="143" t="str">
        <f>IF(H4090="","",(S4090/S4090)&amp;":"&amp;ROUND(AH4090/S4090,2))</f>
        <v/>
      </c>
      <c r="P4090" s="118"/>
      <c r="Q4090" s="118"/>
      <c r="R4090" s="143" t="str">
        <f>IF(H4090="","",(S4090/S4090)&amp;":"&amp;ROUND(AI4090/S4090,2))</f>
        <v/>
      </c>
      <c r="S4090" s="144" t="str">
        <f t="shared" si="761"/>
        <v/>
      </c>
      <c r="T4090" s="145" t="str">
        <f t="shared" si="762"/>
        <v/>
      </c>
      <c r="U4090" s="118"/>
      <c r="V4090" s="145" t="str">
        <f t="shared" si="763"/>
        <v/>
      </c>
      <c r="W4090" s="144" t="str">
        <f t="shared" si="764"/>
        <v/>
      </c>
      <c r="X4090" s="146" t="str">
        <f>IF(C4090="","",IF(OR(C4090="Trade",C4090="Multi Position"),(X4089+V4090),IF(C4090="Deposit",(X4089+AE4090),IF(C4090="Withdrawal",(X4089-AE4090)))))</f>
        <v/>
      </c>
      <c r="Y4090" s="145" t="str">
        <f t="shared" si="765"/>
        <v/>
      </c>
      <c r="Z4090" s="118"/>
      <c r="AA4090" s="118"/>
      <c r="AB4090" s="118"/>
      <c r="AC4090" s="118"/>
      <c r="AD4090" s="118"/>
      <c r="AE4090" s="139"/>
      <c r="AF4090" s="118"/>
      <c r="AG4090" s="118"/>
      <c r="AH4090" s="147" t="str">
        <f t="shared" si="766"/>
        <v/>
      </c>
      <c r="AI4090" s="147" t="str">
        <f t="shared" si="767"/>
        <v/>
      </c>
      <c r="AJ4090" s="148" t="str">
        <f t="shared" si="756"/>
        <v/>
      </c>
      <c r="AK4090" s="148" t="str">
        <f t="shared" si="757"/>
        <v/>
      </c>
      <c r="AL4090" s="147" t="str">
        <f t="shared" si="758"/>
        <v/>
      </c>
      <c r="AM4090" s="147" t="str">
        <f t="shared" si="759"/>
        <v/>
      </c>
      <c r="AN4090" s="147" t="str">
        <f t="shared" si="760"/>
        <v/>
      </c>
      <c r="AO4090" s="118"/>
    </row>
    <row r="4091" spans="1:41">
      <c r="A4091" s="118"/>
      <c r="B4091" s="118"/>
      <c r="C4091" s="118"/>
      <c r="D4091" s="118"/>
      <c r="E4091" s="118"/>
      <c r="F4091" s="118"/>
      <c r="G4091" s="118"/>
      <c r="H4091" s="118"/>
      <c r="I4091" s="118"/>
      <c r="J4091" s="118"/>
      <c r="K4091" s="118"/>
      <c r="L4091" s="118"/>
      <c r="M4091" s="118"/>
      <c r="N4091" s="118"/>
      <c r="O4091" s="143" t="str">
        <f>IF(H4091="","",(S4091/S4091)&amp;":"&amp;ROUND(AH4091/S4091,2))</f>
        <v/>
      </c>
      <c r="P4091" s="118"/>
      <c r="Q4091" s="118"/>
      <c r="R4091" s="143" t="str">
        <f>IF(H4091="","",(S4091/S4091)&amp;":"&amp;ROUND(AI4091/S4091,2))</f>
        <v/>
      </c>
      <c r="S4091" s="144" t="str">
        <f t="shared" si="761"/>
        <v/>
      </c>
      <c r="T4091" s="145" t="str">
        <f t="shared" si="762"/>
        <v/>
      </c>
      <c r="U4091" s="118"/>
      <c r="V4091" s="145" t="str">
        <f t="shared" si="763"/>
        <v/>
      </c>
      <c r="W4091" s="144" t="str">
        <f t="shared" si="764"/>
        <v/>
      </c>
      <c r="X4091" s="146" t="str">
        <f>IF(C4091="","",IF(OR(C4091="Trade",C4091="Multi Position"),(X4090+V4091),IF(C4091="Deposit",(X4090+AE4091),IF(C4091="Withdrawal",(X4090-AE4091)))))</f>
        <v/>
      </c>
      <c r="Y4091" s="145" t="str">
        <f t="shared" si="765"/>
        <v/>
      </c>
      <c r="Z4091" s="118"/>
      <c r="AA4091" s="118"/>
      <c r="AB4091" s="118"/>
      <c r="AC4091" s="118"/>
      <c r="AD4091" s="118"/>
      <c r="AE4091" s="139"/>
      <c r="AF4091" s="118"/>
      <c r="AG4091" s="118"/>
      <c r="AH4091" s="147" t="str">
        <f t="shared" si="766"/>
        <v/>
      </c>
      <c r="AI4091" s="147" t="str">
        <f t="shared" si="767"/>
        <v/>
      </c>
      <c r="AJ4091" s="148" t="str">
        <f t="shared" si="756"/>
        <v/>
      </c>
      <c r="AK4091" s="148" t="str">
        <f t="shared" si="757"/>
        <v/>
      </c>
      <c r="AL4091" s="147" t="str">
        <f t="shared" si="758"/>
        <v/>
      </c>
      <c r="AM4091" s="147" t="str">
        <f t="shared" si="759"/>
        <v/>
      </c>
      <c r="AN4091" s="147" t="str">
        <f t="shared" si="760"/>
        <v/>
      </c>
      <c r="AO4091" s="118"/>
    </row>
    <row r="4092" spans="1:41">
      <c r="A4092" s="118"/>
      <c r="B4092" s="118"/>
      <c r="C4092" s="118"/>
      <c r="D4092" s="118"/>
      <c r="E4092" s="118"/>
      <c r="F4092" s="118"/>
      <c r="G4092" s="118"/>
      <c r="H4092" s="118"/>
      <c r="I4092" s="118"/>
      <c r="J4092" s="118"/>
      <c r="K4092" s="118"/>
      <c r="L4092" s="118"/>
      <c r="M4092" s="118"/>
      <c r="N4092" s="118"/>
      <c r="O4092" s="143" t="str">
        <f>IF(H4092="","",(S4092/S4092)&amp;":"&amp;ROUND(AH4092/S4092,2))</f>
        <v/>
      </c>
      <c r="P4092" s="118"/>
      <c r="Q4092" s="118"/>
      <c r="R4092" s="143" t="str">
        <f>IF(H4092="","",(S4092/S4092)&amp;":"&amp;ROUND(AI4092/S4092,2))</f>
        <v/>
      </c>
      <c r="S4092" s="144" t="str">
        <f t="shared" si="761"/>
        <v/>
      </c>
      <c r="T4092" s="145" t="str">
        <f t="shared" si="762"/>
        <v/>
      </c>
      <c r="U4092" s="118"/>
      <c r="V4092" s="145" t="str">
        <f t="shared" si="763"/>
        <v/>
      </c>
      <c r="W4092" s="144" t="str">
        <f t="shared" si="764"/>
        <v/>
      </c>
      <c r="X4092" s="146" t="str">
        <f>IF(C4092="","",IF(OR(C4092="Trade",C4092="Multi Position"),(X4091+V4092),IF(C4092="Deposit",(X4091+AE4092),IF(C4092="Withdrawal",(X4091-AE4092)))))</f>
        <v/>
      </c>
      <c r="Y4092" s="145" t="str">
        <f t="shared" si="765"/>
        <v/>
      </c>
      <c r="Z4092" s="118"/>
      <c r="AA4092" s="118"/>
      <c r="AB4092" s="118"/>
      <c r="AC4092" s="118"/>
      <c r="AD4092" s="118"/>
      <c r="AE4092" s="139"/>
      <c r="AF4092" s="118"/>
      <c r="AG4092" s="118"/>
      <c r="AH4092" s="147" t="str">
        <f t="shared" si="766"/>
        <v/>
      </c>
      <c r="AI4092" s="147" t="str">
        <f t="shared" si="767"/>
        <v/>
      </c>
      <c r="AJ4092" s="148" t="str">
        <f t="shared" si="756"/>
        <v/>
      </c>
      <c r="AK4092" s="148" t="str">
        <f t="shared" si="757"/>
        <v/>
      </c>
      <c r="AL4092" s="147" t="str">
        <f t="shared" si="758"/>
        <v/>
      </c>
      <c r="AM4092" s="147" t="str">
        <f t="shared" si="759"/>
        <v/>
      </c>
      <c r="AN4092" s="147" t="str">
        <f t="shared" si="760"/>
        <v/>
      </c>
      <c r="AO4092" s="118"/>
    </row>
    <row r="4093" spans="1:41">
      <c r="A4093" s="118"/>
      <c r="B4093" s="118"/>
      <c r="C4093" s="118"/>
      <c r="D4093" s="118"/>
      <c r="E4093" s="118"/>
      <c r="F4093" s="118"/>
      <c r="G4093" s="118"/>
      <c r="H4093" s="118"/>
      <c r="I4093" s="118"/>
      <c r="J4093" s="118"/>
      <c r="K4093" s="118"/>
      <c r="L4093" s="118"/>
      <c r="M4093" s="118"/>
      <c r="N4093" s="118"/>
      <c r="O4093" s="143" t="str">
        <f>IF(H4093="","",(S4093/S4093)&amp;":"&amp;ROUND(AH4093/S4093,2))</f>
        <v/>
      </c>
      <c r="P4093" s="118"/>
      <c r="Q4093" s="118"/>
      <c r="R4093" s="143" t="str">
        <f>IF(H4093="","",(S4093/S4093)&amp;":"&amp;ROUND(AI4093/S4093,2))</f>
        <v/>
      </c>
      <c r="S4093" s="144" t="str">
        <f t="shared" si="761"/>
        <v/>
      </c>
      <c r="T4093" s="145" t="str">
        <f t="shared" si="762"/>
        <v/>
      </c>
      <c r="U4093" s="118"/>
      <c r="V4093" s="145" t="str">
        <f t="shared" si="763"/>
        <v/>
      </c>
      <c r="W4093" s="144" t="str">
        <f t="shared" si="764"/>
        <v/>
      </c>
      <c r="X4093" s="146" t="str">
        <f>IF(C4093="","",IF(OR(C4093="Trade",C4093="Multi Position"),(X4092+V4093),IF(C4093="Deposit",(X4092+AE4093),IF(C4093="Withdrawal",(X4092-AE4093)))))</f>
        <v/>
      </c>
      <c r="Y4093" s="145" t="str">
        <f t="shared" si="765"/>
        <v/>
      </c>
      <c r="Z4093" s="118"/>
      <c r="AA4093" s="118"/>
      <c r="AB4093" s="118"/>
      <c r="AC4093" s="118"/>
      <c r="AD4093" s="118"/>
      <c r="AE4093" s="139"/>
      <c r="AF4093" s="118"/>
      <c r="AG4093" s="118"/>
      <c r="AH4093" s="147" t="str">
        <f t="shared" si="766"/>
        <v/>
      </c>
      <c r="AI4093" s="147" t="str">
        <f t="shared" si="767"/>
        <v/>
      </c>
      <c r="AJ4093" s="148" t="str">
        <f t="shared" si="756"/>
        <v/>
      </c>
      <c r="AK4093" s="148" t="str">
        <f t="shared" si="757"/>
        <v/>
      </c>
      <c r="AL4093" s="147" t="str">
        <f t="shared" si="758"/>
        <v/>
      </c>
      <c r="AM4093" s="147" t="str">
        <f t="shared" si="759"/>
        <v/>
      </c>
      <c r="AN4093" s="147" t="str">
        <f t="shared" si="760"/>
        <v/>
      </c>
      <c r="AO4093" s="118"/>
    </row>
    <row r="4094" spans="1:41">
      <c r="A4094" s="118"/>
      <c r="B4094" s="118"/>
      <c r="C4094" s="118"/>
      <c r="D4094" s="118"/>
      <c r="E4094" s="118"/>
      <c r="F4094" s="118"/>
      <c r="G4094" s="118"/>
      <c r="H4094" s="118"/>
      <c r="I4094" s="118"/>
      <c r="J4094" s="118"/>
      <c r="K4094" s="118"/>
      <c r="L4094" s="118"/>
      <c r="M4094" s="118"/>
      <c r="N4094" s="118"/>
      <c r="O4094" s="143" t="str">
        <f>IF(H4094="","",(S4094/S4094)&amp;":"&amp;ROUND(AH4094/S4094,2))</f>
        <v/>
      </c>
      <c r="P4094" s="118"/>
      <c r="Q4094" s="118"/>
      <c r="R4094" s="143" t="str">
        <f>IF(H4094="","",(S4094/S4094)&amp;":"&amp;ROUND(AI4094/S4094,2))</f>
        <v/>
      </c>
      <c r="S4094" s="144" t="str">
        <f t="shared" si="761"/>
        <v/>
      </c>
      <c r="T4094" s="145" t="str">
        <f t="shared" si="762"/>
        <v/>
      </c>
      <c r="U4094" s="118"/>
      <c r="V4094" s="145" t="str">
        <f t="shared" si="763"/>
        <v/>
      </c>
      <c r="W4094" s="144" t="str">
        <f t="shared" si="764"/>
        <v/>
      </c>
      <c r="X4094" s="146" t="str">
        <f>IF(C4094="","",IF(OR(C4094="Trade",C4094="Multi Position"),(X4093+V4094),IF(C4094="Deposit",(X4093+AE4094),IF(C4094="Withdrawal",(X4093-AE4094)))))</f>
        <v/>
      </c>
      <c r="Y4094" s="145" t="str">
        <f t="shared" si="765"/>
        <v/>
      </c>
      <c r="Z4094" s="118"/>
      <c r="AA4094" s="118"/>
      <c r="AB4094" s="118"/>
      <c r="AC4094" s="118"/>
      <c r="AD4094" s="118"/>
      <c r="AE4094" s="139"/>
      <c r="AF4094" s="118"/>
      <c r="AG4094" s="118"/>
      <c r="AH4094" s="147" t="str">
        <f t="shared" si="766"/>
        <v/>
      </c>
      <c r="AI4094" s="147" t="str">
        <f t="shared" si="767"/>
        <v/>
      </c>
      <c r="AJ4094" s="148" t="str">
        <f t="shared" si="756"/>
        <v/>
      </c>
      <c r="AK4094" s="148" t="str">
        <f t="shared" si="757"/>
        <v/>
      </c>
      <c r="AL4094" s="147" t="str">
        <f t="shared" si="758"/>
        <v/>
      </c>
      <c r="AM4094" s="147" t="str">
        <f t="shared" si="759"/>
        <v/>
      </c>
      <c r="AN4094" s="147" t="str">
        <f t="shared" si="760"/>
        <v/>
      </c>
      <c r="AO4094" s="118"/>
    </row>
    <row r="4095" spans="1:41">
      <c r="A4095" s="118"/>
      <c r="B4095" s="118"/>
      <c r="C4095" s="118"/>
      <c r="D4095" s="118"/>
      <c r="E4095" s="118"/>
      <c r="F4095" s="118"/>
      <c r="G4095" s="118"/>
      <c r="H4095" s="118"/>
      <c r="I4095" s="118"/>
      <c r="J4095" s="118"/>
      <c r="K4095" s="118"/>
      <c r="L4095" s="118"/>
      <c r="M4095" s="118"/>
      <c r="N4095" s="118"/>
      <c r="O4095" s="143" t="str">
        <f>IF(H4095="","",(S4095/S4095)&amp;":"&amp;ROUND(AH4095/S4095,2))</f>
        <v/>
      </c>
      <c r="P4095" s="118"/>
      <c r="Q4095" s="118"/>
      <c r="R4095" s="143" t="str">
        <f>IF(H4095="","",(S4095/S4095)&amp;":"&amp;ROUND(AI4095/S4095,2))</f>
        <v/>
      </c>
      <c r="S4095" s="144" t="str">
        <f t="shared" si="761"/>
        <v/>
      </c>
      <c r="T4095" s="145" t="str">
        <f t="shared" si="762"/>
        <v/>
      </c>
      <c r="U4095" s="118"/>
      <c r="V4095" s="145" t="str">
        <f t="shared" si="763"/>
        <v/>
      </c>
      <c r="W4095" s="144" t="str">
        <f t="shared" si="764"/>
        <v/>
      </c>
      <c r="X4095" s="146" t="str">
        <f>IF(C4095="","",IF(OR(C4095="Trade",C4095="Multi Position"),(X4094+V4095),IF(C4095="Deposit",(X4094+AE4095),IF(C4095="Withdrawal",(X4094-AE4095)))))</f>
        <v/>
      </c>
      <c r="Y4095" s="145" t="str">
        <f t="shared" si="765"/>
        <v/>
      </c>
      <c r="Z4095" s="118"/>
      <c r="AA4095" s="118"/>
      <c r="AB4095" s="118"/>
      <c r="AC4095" s="118"/>
      <c r="AD4095" s="118"/>
      <c r="AE4095" s="139"/>
      <c r="AF4095" s="118"/>
      <c r="AG4095" s="118"/>
      <c r="AH4095" s="147" t="str">
        <f t="shared" si="766"/>
        <v/>
      </c>
      <c r="AI4095" s="147" t="str">
        <f t="shared" si="767"/>
        <v/>
      </c>
      <c r="AJ4095" s="148" t="str">
        <f t="shared" si="756"/>
        <v/>
      </c>
      <c r="AK4095" s="148" t="str">
        <f t="shared" si="757"/>
        <v/>
      </c>
      <c r="AL4095" s="147" t="str">
        <f t="shared" si="758"/>
        <v/>
      </c>
      <c r="AM4095" s="147" t="str">
        <f t="shared" si="759"/>
        <v/>
      </c>
      <c r="AN4095" s="147" t="str">
        <f t="shared" si="760"/>
        <v/>
      </c>
      <c r="AO4095" s="118"/>
    </row>
    <row r="4096" spans="1:41">
      <c r="A4096" s="118"/>
      <c r="B4096" s="118"/>
      <c r="C4096" s="118"/>
      <c r="D4096" s="118"/>
      <c r="E4096" s="118"/>
      <c r="F4096" s="118"/>
      <c r="G4096" s="118"/>
      <c r="H4096" s="118"/>
      <c r="I4096" s="118"/>
      <c r="J4096" s="118"/>
      <c r="K4096" s="118"/>
      <c r="L4096" s="118"/>
      <c r="M4096" s="118"/>
      <c r="N4096" s="118"/>
      <c r="O4096" s="143" t="str">
        <f>IF(H4096="","",(S4096/S4096)&amp;":"&amp;ROUND(AH4096/S4096,2))</f>
        <v/>
      </c>
      <c r="P4096" s="118"/>
      <c r="Q4096" s="118"/>
      <c r="R4096" s="143" t="str">
        <f>IF(H4096="","",(S4096/S4096)&amp;":"&amp;ROUND(AI4096/S4096,2))</f>
        <v/>
      </c>
      <c r="S4096" s="144" t="str">
        <f t="shared" si="761"/>
        <v/>
      </c>
      <c r="T4096" s="145" t="str">
        <f t="shared" si="762"/>
        <v/>
      </c>
      <c r="U4096" s="118"/>
      <c r="V4096" s="145" t="str">
        <f t="shared" si="763"/>
        <v/>
      </c>
      <c r="W4096" s="144" t="str">
        <f t="shared" si="764"/>
        <v/>
      </c>
      <c r="X4096" s="146" t="str">
        <f>IF(C4096="","",IF(OR(C4096="Trade",C4096="Multi Position"),(X4095+V4096),IF(C4096="Deposit",(X4095+AE4096),IF(C4096="Withdrawal",(X4095-AE4096)))))</f>
        <v/>
      </c>
      <c r="Y4096" s="145" t="str">
        <f t="shared" si="765"/>
        <v/>
      </c>
      <c r="Z4096" s="118"/>
      <c r="AA4096" s="118"/>
      <c r="AB4096" s="118"/>
      <c r="AC4096" s="118"/>
      <c r="AD4096" s="118"/>
      <c r="AE4096" s="139"/>
      <c r="AF4096" s="118"/>
      <c r="AG4096" s="118"/>
      <c r="AH4096" s="147" t="str">
        <f t="shared" si="766"/>
        <v/>
      </c>
      <c r="AI4096" s="147" t="str">
        <f t="shared" si="767"/>
        <v/>
      </c>
      <c r="AJ4096" s="148" t="str">
        <f t="shared" si="756"/>
        <v/>
      </c>
      <c r="AK4096" s="148" t="str">
        <f t="shared" si="757"/>
        <v/>
      </c>
      <c r="AL4096" s="147" t="str">
        <f t="shared" si="758"/>
        <v/>
      </c>
      <c r="AM4096" s="147" t="str">
        <f t="shared" si="759"/>
        <v/>
      </c>
      <c r="AN4096" s="147" t="str">
        <f t="shared" si="760"/>
        <v/>
      </c>
      <c r="AO4096" s="118"/>
    </row>
    <row r="4097" spans="1:41">
      <c r="A4097" s="118"/>
      <c r="B4097" s="118"/>
      <c r="C4097" s="118"/>
      <c r="D4097" s="118"/>
      <c r="E4097" s="118"/>
      <c r="F4097" s="118"/>
      <c r="G4097" s="118"/>
      <c r="H4097" s="118"/>
      <c r="I4097" s="118"/>
      <c r="J4097" s="118"/>
      <c r="K4097" s="118"/>
      <c r="L4097" s="118"/>
      <c r="M4097" s="118"/>
      <c r="N4097" s="118"/>
      <c r="O4097" s="143" t="str">
        <f>IF(H4097="","",(S4097/S4097)&amp;":"&amp;ROUND(AH4097/S4097,2))</f>
        <v/>
      </c>
      <c r="P4097" s="118"/>
      <c r="Q4097" s="118"/>
      <c r="R4097" s="143" t="str">
        <f>IF(H4097="","",(S4097/S4097)&amp;":"&amp;ROUND(AI4097/S4097,2))</f>
        <v/>
      </c>
      <c r="S4097" s="144" t="str">
        <f t="shared" si="761"/>
        <v/>
      </c>
      <c r="T4097" s="145" t="str">
        <f t="shared" si="762"/>
        <v/>
      </c>
      <c r="U4097" s="118"/>
      <c r="V4097" s="145" t="str">
        <f t="shared" si="763"/>
        <v/>
      </c>
      <c r="W4097" s="144" t="str">
        <f t="shared" si="764"/>
        <v/>
      </c>
      <c r="X4097" s="146" t="str">
        <f>IF(C4097="","",IF(OR(C4097="Trade",C4097="Multi Position"),(X4096+V4097),IF(C4097="Deposit",(X4096+AE4097),IF(C4097="Withdrawal",(X4096-AE4097)))))</f>
        <v/>
      </c>
      <c r="Y4097" s="145" t="str">
        <f t="shared" si="765"/>
        <v/>
      </c>
      <c r="Z4097" s="118"/>
      <c r="AA4097" s="118"/>
      <c r="AB4097" s="118"/>
      <c r="AC4097" s="118"/>
      <c r="AD4097" s="118"/>
      <c r="AE4097" s="139"/>
      <c r="AF4097" s="118"/>
      <c r="AG4097" s="118"/>
      <c r="AH4097" s="147" t="str">
        <f t="shared" si="766"/>
        <v/>
      </c>
      <c r="AI4097" s="147" t="str">
        <f t="shared" si="767"/>
        <v/>
      </c>
      <c r="AJ4097" s="148" t="str">
        <f t="shared" si="756"/>
        <v/>
      </c>
      <c r="AK4097" s="148" t="str">
        <f t="shared" si="757"/>
        <v/>
      </c>
      <c r="AL4097" s="147" t="str">
        <f t="shared" si="758"/>
        <v/>
      </c>
      <c r="AM4097" s="147" t="str">
        <f t="shared" si="759"/>
        <v/>
      </c>
      <c r="AN4097" s="147" t="str">
        <f t="shared" si="760"/>
        <v/>
      </c>
      <c r="AO4097" s="118"/>
    </row>
    <row r="4098" spans="1:41">
      <c r="A4098" s="118"/>
      <c r="B4098" s="118"/>
      <c r="C4098" s="118"/>
      <c r="D4098" s="118"/>
      <c r="E4098" s="118"/>
      <c r="F4098" s="118"/>
      <c r="G4098" s="118"/>
      <c r="H4098" s="118"/>
      <c r="I4098" s="118"/>
      <c r="J4098" s="118"/>
      <c r="K4098" s="118"/>
      <c r="L4098" s="118"/>
      <c r="M4098" s="118"/>
      <c r="N4098" s="118"/>
      <c r="O4098" s="143" t="str">
        <f>IF(H4098="","",(S4098/S4098)&amp;":"&amp;ROUND(AH4098/S4098,2))</f>
        <v/>
      </c>
      <c r="P4098" s="118"/>
      <c r="Q4098" s="118"/>
      <c r="R4098" s="143" t="str">
        <f>IF(H4098="","",(S4098/S4098)&amp;":"&amp;ROUND(AI4098/S4098,2))</f>
        <v/>
      </c>
      <c r="S4098" s="144" t="str">
        <f t="shared" si="761"/>
        <v/>
      </c>
      <c r="T4098" s="145" t="str">
        <f t="shared" si="762"/>
        <v/>
      </c>
      <c r="U4098" s="118"/>
      <c r="V4098" s="145" t="str">
        <f t="shared" si="763"/>
        <v/>
      </c>
      <c r="W4098" s="144" t="str">
        <f t="shared" si="764"/>
        <v/>
      </c>
      <c r="X4098" s="146" t="str">
        <f>IF(C4098="","",IF(OR(C4098="Trade",C4098="Multi Position"),(X4097+V4098),IF(C4098="Deposit",(X4097+AE4098),IF(C4098="Withdrawal",(X4097-AE4098)))))</f>
        <v/>
      </c>
      <c r="Y4098" s="145" t="str">
        <f t="shared" si="765"/>
        <v/>
      </c>
      <c r="Z4098" s="118"/>
      <c r="AA4098" s="118"/>
      <c r="AB4098" s="118"/>
      <c r="AC4098" s="118"/>
      <c r="AD4098" s="118"/>
      <c r="AE4098" s="139"/>
      <c r="AF4098" s="118"/>
      <c r="AG4098" s="118"/>
      <c r="AH4098" s="147" t="str">
        <f t="shared" si="766"/>
        <v/>
      </c>
      <c r="AI4098" s="147" t="str">
        <f t="shared" si="767"/>
        <v/>
      </c>
      <c r="AJ4098" s="148" t="str">
        <f t="shared" si="756"/>
        <v/>
      </c>
      <c r="AK4098" s="148" t="str">
        <f t="shared" si="757"/>
        <v/>
      </c>
      <c r="AL4098" s="147" t="str">
        <f t="shared" si="758"/>
        <v/>
      </c>
      <c r="AM4098" s="147" t="str">
        <f t="shared" si="759"/>
        <v/>
      </c>
      <c r="AN4098" s="147" t="str">
        <f t="shared" si="760"/>
        <v/>
      </c>
      <c r="AO4098" s="118"/>
    </row>
    <row r="4099" spans="1:41">
      <c r="A4099" s="118"/>
      <c r="B4099" s="118"/>
      <c r="C4099" s="118"/>
      <c r="D4099" s="118"/>
      <c r="E4099" s="118"/>
      <c r="F4099" s="118"/>
      <c r="G4099" s="118"/>
      <c r="H4099" s="118"/>
      <c r="I4099" s="118"/>
      <c r="J4099" s="118"/>
      <c r="K4099" s="118"/>
      <c r="L4099" s="118"/>
      <c r="M4099" s="118"/>
      <c r="N4099" s="118"/>
      <c r="O4099" s="143" t="str">
        <f>IF(H4099="","",(S4099/S4099)&amp;":"&amp;ROUND(AH4099/S4099,2))</f>
        <v/>
      </c>
      <c r="P4099" s="118"/>
      <c r="Q4099" s="118"/>
      <c r="R4099" s="143" t="str">
        <f>IF(H4099="","",(S4099/S4099)&amp;":"&amp;ROUND(AI4099/S4099,2))</f>
        <v/>
      </c>
      <c r="S4099" s="144" t="str">
        <f t="shared" si="761"/>
        <v/>
      </c>
      <c r="T4099" s="145" t="str">
        <f t="shared" si="762"/>
        <v/>
      </c>
      <c r="U4099" s="118"/>
      <c r="V4099" s="145" t="str">
        <f t="shared" si="763"/>
        <v/>
      </c>
      <c r="W4099" s="144" t="str">
        <f t="shared" si="764"/>
        <v/>
      </c>
      <c r="X4099" s="146" t="str">
        <f>IF(C4099="","",IF(OR(C4099="Trade",C4099="Multi Position"),(X4098+V4099),IF(C4099="Deposit",(X4098+AE4099),IF(C4099="Withdrawal",(X4098-AE4099)))))</f>
        <v/>
      </c>
      <c r="Y4099" s="145" t="str">
        <f t="shared" si="765"/>
        <v/>
      </c>
      <c r="Z4099" s="118"/>
      <c r="AA4099" s="118"/>
      <c r="AB4099" s="118"/>
      <c r="AC4099" s="118"/>
      <c r="AD4099" s="118"/>
      <c r="AE4099" s="139"/>
      <c r="AF4099" s="118"/>
      <c r="AG4099" s="118"/>
      <c r="AH4099" s="147" t="str">
        <f t="shared" si="766"/>
        <v/>
      </c>
      <c r="AI4099" s="147" t="str">
        <f t="shared" si="767"/>
        <v/>
      </c>
      <c r="AJ4099" s="148" t="str">
        <f t="shared" si="756"/>
        <v/>
      </c>
      <c r="AK4099" s="148" t="str">
        <f t="shared" si="757"/>
        <v/>
      </c>
      <c r="AL4099" s="147" t="str">
        <f t="shared" si="758"/>
        <v/>
      </c>
      <c r="AM4099" s="147" t="str">
        <f t="shared" si="759"/>
        <v/>
      </c>
      <c r="AN4099" s="147" t="str">
        <f t="shared" si="760"/>
        <v/>
      </c>
      <c r="AO4099" s="118"/>
    </row>
    <row r="4100" spans="1:41">
      <c r="A4100" s="118"/>
      <c r="B4100" s="118"/>
      <c r="C4100" s="118"/>
      <c r="D4100" s="118"/>
      <c r="E4100" s="118"/>
      <c r="F4100" s="118"/>
      <c r="G4100" s="118"/>
      <c r="H4100" s="118"/>
      <c r="I4100" s="118"/>
      <c r="J4100" s="118"/>
      <c r="K4100" s="118"/>
      <c r="L4100" s="118"/>
      <c r="M4100" s="118"/>
      <c r="N4100" s="118"/>
      <c r="O4100" s="143" t="str">
        <f>IF(H4100="","",(S4100/S4100)&amp;":"&amp;ROUND(AH4100/S4100,2))</f>
        <v/>
      </c>
      <c r="P4100" s="118"/>
      <c r="Q4100" s="118"/>
      <c r="R4100" s="143" t="str">
        <f>IF(H4100="","",(S4100/S4100)&amp;":"&amp;ROUND(AI4100/S4100,2))</f>
        <v/>
      </c>
      <c r="S4100" s="144" t="str">
        <f t="shared" si="761"/>
        <v/>
      </c>
      <c r="T4100" s="145" t="str">
        <f t="shared" si="762"/>
        <v/>
      </c>
      <c r="U4100" s="118"/>
      <c r="V4100" s="145" t="str">
        <f t="shared" si="763"/>
        <v/>
      </c>
      <c r="W4100" s="144" t="str">
        <f t="shared" si="764"/>
        <v/>
      </c>
      <c r="X4100" s="146" t="str">
        <f>IF(C4100="","",IF(OR(C4100="Trade",C4100="Multi Position"),(X4099+V4100),IF(C4100="Deposit",(X4099+AE4100),IF(C4100="Withdrawal",(X4099-AE4100)))))</f>
        <v/>
      </c>
      <c r="Y4100" s="145" t="str">
        <f t="shared" si="765"/>
        <v/>
      </c>
      <c r="Z4100" s="118"/>
      <c r="AA4100" s="118"/>
      <c r="AB4100" s="118"/>
      <c r="AC4100" s="118"/>
      <c r="AD4100" s="118"/>
      <c r="AE4100" s="139"/>
      <c r="AF4100" s="118"/>
      <c r="AG4100" s="118"/>
      <c r="AH4100" s="147" t="str">
        <f t="shared" si="766"/>
        <v/>
      </c>
      <c r="AI4100" s="147" t="str">
        <f t="shared" si="767"/>
        <v/>
      </c>
      <c r="AJ4100" s="148" t="str">
        <f t="shared" si="756"/>
        <v/>
      </c>
      <c r="AK4100" s="148" t="str">
        <f t="shared" si="757"/>
        <v/>
      </c>
      <c r="AL4100" s="147" t="str">
        <f t="shared" si="758"/>
        <v/>
      </c>
      <c r="AM4100" s="147" t="str">
        <f t="shared" si="759"/>
        <v/>
      </c>
      <c r="AN4100" s="147" t="str">
        <f t="shared" si="760"/>
        <v/>
      </c>
      <c r="AO4100" s="118"/>
    </row>
    <row r="4101" spans="1:41">
      <c r="A4101" s="118"/>
      <c r="B4101" s="118"/>
      <c r="C4101" s="118"/>
      <c r="D4101" s="118"/>
      <c r="E4101" s="118"/>
      <c r="F4101" s="118"/>
      <c r="G4101" s="118"/>
      <c r="H4101" s="118"/>
      <c r="I4101" s="118"/>
      <c r="J4101" s="118"/>
      <c r="K4101" s="118"/>
      <c r="L4101" s="118"/>
      <c r="M4101" s="118"/>
      <c r="N4101" s="118"/>
      <c r="O4101" s="143" t="str">
        <f>IF(H4101="","",(S4101/S4101)&amp;":"&amp;ROUND(AH4101/S4101,2))</f>
        <v/>
      </c>
      <c r="P4101" s="118"/>
      <c r="Q4101" s="118"/>
      <c r="R4101" s="143" t="str">
        <f>IF(H4101="","",(S4101/S4101)&amp;":"&amp;ROUND(AI4101/S4101,2))</f>
        <v/>
      </c>
      <c r="S4101" s="144" t="str">
        <f t="shared" si="761"/>
        <v/>
      </c>
      <c r="T4101" s="145" t="str">
        <f t="shared" si="762"/>
        <v/>
      </c>
      <c r="U4101" s="118"/>
      <c r="V4101" s="145" t="str">
        <f t="shared" si="763"/>
        <v/>
      </c>
      <c r="W4101" s="144" t="str">
        <f t="shared" si="764"/>
        <v/>
      </c>
      <c r="X4101" s="146" t="str">
        <f>IF(C4101="","",IF(OR(C4101="Trade",C4101="Multi Position"),(X4100+V4101),IF(C4101="Deposit",(X4100+AE4101),IF(C4101="Withdrawal",(X4100-AE4101)))))</f>
        <v/>
      </c>
      <c r="Y4101" s="145" t="str">
        <f t="shared" si="765"/>
        <v/>
      </c>
      <c r="Z4101" s="118"/>
      <c r="AA4101" s="118"/>
      <c r="AB4101" s="118"/>
      <c r="AC4101" s="118"/>
      <c r="AD4101" s="118"/>
      <c r="AE4101" s="139"/>
      <c r="AF4101" s="118"/>
      <c r="AG4101" s="118"/>
      <c r="AH4101" s="147" t="str">
        <f t="shared" si="766"/>
        <v/>
      </c>
      <c r="AI4101" s="147" t="str">
        <f t="shared" si="767"/>
        <v/>
      </c>
      <c r="AJ4101" s="148" t="str">
        <f t="shared" si="756"/>
        <v/>
      </c>
      <c r="AK4101" s="148" t="str">
        <f t="shared" si="757"/>
        <v/>
      </c>
      <c r="AL4101" s="147" t="str">
        <f t="shared" si="758"/>
        <v/>
      </c>
      <c r="AM4101" s="147" t="str">
        <f t="shared" si="759"/>
        <v/>
      </c>
      <c r="AN4101" s="147" t="str">
        <f t="shared" si="760"/>
        <v/>
      </c>
      <c r="AO4101" s="118"/>
    </row>
    <row r="4102" spans="1:41">
      <c r="A4102" s="118"/>
      <c r="B4102" s="118"/>
      <c r="C4102" s="118"/>
      <c r="D4102" s="118"/>
      <c r="E4102" s="118"/>
      <c r="F4102" s="118"/>
      <c r="G4102" s="118"/>
      <c r="H4102" s="118"/>
      <c r="I4102" s="118"/>
      <c r="J4102" s="118"/>
      <c r="K4102" s="118"/>
      <c r="L4102" s="118"/>
      <c r="M4102" s="118"/>
      <c r="N4102" s="118"/>
      <c r="O4102" s="143" t="str">
        <f>IF(H4102="","",(S4102/S4102)&amp;":"&amp;ROUND(AH4102/S4102,2))</f>
        <v/>
      </c>
      <c r="P4102" s="118"/>
      <c r="Q4102" s="118"/>
      <c r="R4102" s="143" t="str">
        <f>IF(H4102="","",(S4102/S4102)&amp;":"&amp;ROUND(AI4102/S4102,2))</f>
        <v/>
      </c>
      <c r="S4102" s="144" t="str">
        <f t="shared" si="761"/>
        <v/>
      </c>
      <c r="T4102" s="145" t="str">
        <f t="shared" si="762"/>
        <v/>
      </c>
      <c r="U4102" s="118"/>
      <c r="V4102" s="145" t="str">
        <f t="shared" si="763"/>
        <v/>
      </c>
      <c r="W4102" s="144" t="str">
        <f t="shared" si="764"/>
        <v/>
      </c>
      <c r="X4102" s="146" t="str">
        <f>IF(C4102="","",IF(OR(C4102="Trade",C4102="Multi Position"),(X4101+V4102),IF(C4102="Deposit",(X4101+AE4102),IF(C4102="Withdrawal",(X4101-AE4102)))))</f>
        <v/>
      </c>
      <c r="Y4102" s="145" t="str">
        <f t="shared" si="765"/>
        <v/>
      </c>
      <c r="Z4102" s="118"/>
      <c r="AA4102" s="118"/>
      <c r="AB4102" s="118"/>
      <c r="AC4102" s="118"/>
      <c r="AD4102" s="118"/>
      <c r="AE4102" s="139"/>
      <c r="AF4102" s="118"/>
      <c r="AG4102" s="118"/>
      <c r="AH4102" s="147" t="str">
        <f t="shared" si="766"/>
        <v/>
      </c>
      <c r="AI4102" s="147" t="str">
        <f t="shared" si="767"/>
        <v/>
      </c>
      <c r="AJ4102" s="148" t="str">
        <f t="shared" si="756"/>
        <v/>
      </c>
      <c r="AK4102" s="148" t="str">
        <f t="shared" si="757"/>
        <v/>
      </c>
      <c r="AL4102" s="147" t="str">
        <f t="shared" si="758"/>
        <v/>
      </c>
      <c r="AM4102" s="147" t="str">
        <f t="shared" si="759"/>
        <v/>
      </c>
      <c r="AN4102" s="147" t="str">
        <f t="shared" si="760"/>
        <v/>
      </c>
      <c r="AO4102" s="118"/>
    </row>
    <row r="4103" spans="1:41">
      <c r="A4103" s="118"/>
      <c r="B4103" s="118"/>
      <c r="C4103" s="118"/>
      <c r="D4103" s="118"/>
      <c r="E4103" s="118"/>
      <c r="F4103" s="118"/>
      <c r="G4103" s="118"/>
      <c r="H4103" s="118"/>
      <c r="I4103" s="118"/>
      <c r="J4103" s="118"/>
      <c r="K4103" s="118"/>
      <c r="L4103" s="118"/>
      <c r="M4103" s="118"/>
      <c r="N4103" s="118"/>
      <c r="O4103" s="143" t="str">
        <f>IF(H4103="","",(S4103/S4103)&amp;":"&amp;ROUND(AH4103/S4103,2))</f>
        <v/>
      </c>
      <c r="P4103" s="118"/>
      <c r="Q4103" s="118"/>
      <c r="R4103" s="143" t="str">
        <f>IF(H4103="","",(S4103/S4103)&amp;":"&amp;ROUND(AI4103/S4103,2))</f>
        <v/>
      </c>
      <c r="S4103" s="144" t="str">
        <f t="shared" si="761"/>
        <v/>
      </c>
      <c r="T4103" s="145" t="str">
        <f t="shared" si="762"/>
        <v/>
      </c>
      <c r="U4103" s="118"/>
      <c r="V4103" s="145" t="str">
        <f t="shared" si="763"/>
        <v/>
      </c>
      <c r="W4103" s="144" t="str">
        <f t="shared" si="764"/>
        <v/>
      </c>
      <c r="X4103" s="146" t="str">
        <f>IF(C4103="","",IF(OR(C4103="Trade",C4103="Multi Position"),(X4102+V4103),IF(C4103="Deposit",(X4102+AE4103),IF(C4103="Withdrawal",(X4102-AE4103)))))</f>
        <v/>
      </c>
      <c r="Y4103" s="145" t="str">
        <f t="shared" si="765"/>
        <v/>
      </c>
      <c r="Z4103" s="118"/>
      <c r="AA4103" s="118"/>
      <c r="AB4103" s="118"/>
      <c r="AC4103" s="118"/>
      <c r="AD4103" s="118"/>
      <c r="AE4103" s="139"/>
      <c r="AF4103" s="118"/>
      <c r="AG4103" s="118"/>
      <c r="AH4103" s="147" t="str">
        <f t="shared" si="766"/>
        <v/>
      </c>
      <c r="AI4103" s="147" t="str">
        <f t="shared" si="767"/>
        <v/>
      </c>
      <c r="AJ4103" s="148" t="str">
        <f t="shared" si="756"/>
        <v/>
      </c>
      <c r="AK4103" s="148" t="str">
        <f t="shared" si="757"/>
        <v/>
      </c>
      <c r="AL4103" s="147" t="str">
        <f t="shared" si="758"/>
        <v/>
      </c>
      <c r="AM4103" s="147" t="str">
        <f t="shared" si="759"/>
        <v/>
      </c>
      <c r="AN4103" s="147" t="str">
        <f t="shared" si="760"/>
        <v/>
      </c>
      <c r="AO4103" s="118"/>
    </row>
    <row r="4104" spans="1:41">
      <c r="A4104" s="118"/>
      <c r="B4104" s="118"/>
      <c r="C4104" s="118"/>
      <c r="D4104" s="118"/>
      <c r="E4104" s="118"/>
      <c r="F4104" s="118"/>
      <c r="G4104" s="118"/>
      <c r="H4104" s="118"/>
      <c r="I4104" s="118"/>
      <c r="J4104" s="118"/>
      <c r="K4104" s="118"/>
      <c r="L4104" s="118"/>
      <c r="M4104" s="118"/>
      <c r="N4104" s="118"/>
      <c r="O4104" s="143" t="str">
        <f>IF(H4104="","",(S4104/S4104)&amp;":"&amp;ROUND(AH4104/S4104,2))</f>
        <v/>
      </c>
      <c r="P4104" s="118"/>
      <c r="Q4104" s="118"/>
      <c r="R4104" s="143" t="str">
        <f>IF(H4104="","",(S4104/S4104)&amp;":"&amp;ROUND(AI4104/S4104,2))</f>
        <v/>
      </c>
      <c r="S4104" s="144" t="str">
        <f t="shared" si="761"/>
        <v/>
      </c>
      <c r="T4104" s="145" t="str">
        <f t="shared" si="762"/>
        <v/>
      </c>
      <c r="U4104" s="118"/>
      <c r="V4104" s="145" t="str">
        <f t="shared" si="763"/>
        <v/>
      </c>
      <c r="W4104" s="144" t="str">
        <f t="shared" si="764"/>
        <v/>
      </c>
      <c r="X4104" s="146" t="str">
        <f>IF(C4104="","",IF(OR(C4104="Trade",C4104="Multi Position"),(X4103+V4104),IF(C4104="Deposit",(X4103+AE4104),IF(C4104="Withdrawal",(X4103-AE4104)))))</f>
        <v/>
      </c>
      <c r="Y4104" s="145" t="str">
        <f t="shared" si="765"/>
        <v/>
      </c>
      <c r="Z4104" s="118"/>
      <c r="AA4104" s="118"/>
      <c r="AB4104" s="118"/>
      <c r="AC4104" s="118"/>
      <c r="AD4104" s="118"/>
      <c r="AE4104" s="139"/>
      <c r="AF4104" s="118"/>
      <c r="AG4104" s="118"/>
      <c r="AH4104" s="147" t="str">
        <f t="shared" si="766"/>
        <v/>
      </c>
      <c r="AI4104" s="147" t="str">
        <f t="shared" si="767"/>
        <v/>
      </c>
      <c r="AJ4104" s="148" t="str">
        <f t="shared" si="756"/>
        <v/>
      </c>
      <c r="AK4104" s="148" t="str">
        <f t="shared" si="757"/>
        <v/>
      </c>
      <c r="AL4104" s="147" t="str">
        <f t="shared" si="758"/>
        <v/>
      </c>
      <c r="AM4104" s="147" t="str">
        <f t="shared" si="759"/>
        <v/>
      </c>
      <c r="AN4104" s="147" t="str">
        <f t="shared" si="760"/>
        <v/>
      </c>
      <c r="AO4104" s="118"/>
    </row>
    <row r="4105" spans="1:41">
      <c r="A4105" s="118"/>
      <c r="B4105" s="118"/>
      <c r="C4105" s="118"/>
      <c r="D4105" s="118"/>
      <c r="E4105" s="118"/>
      <c r="F4105" s="118"/>
      <c r="G4105" s="118"/>
      <c r="H4105" s="118"/>
      <c r="I4105" s="118"/>
      <c r="J4105" s="118"/>
      <c r="K4105" s="118"/>
      <c r="L4105" s="118"/>
      <c r="M4105" s="118"/>
      <c r="N4105" s="118"/>
      <c r="O4105" s="143" t="str">
        <f>IF(H4105="","",(S4105/S4105)&amp;":"&amp;ROUND(AH4105/S4105,2))</f>
        <v/>
      </c>
      <c r="P4105" s="118"/>
      <c r="Q4105" s="118"/>
      <c r="R4105" s="143" t="str">
        <f>IF(H4105="","",(S4105/S4105)&amp;":"&amp;ROUND(AI4105/S4105,2))</f>
        <v/>
      </c>
      <c r="S4105" s="144" t="str">
        <f t="shared" si="761"/>
        <v/>
      </c>
      <c r="T4105" s="145" t="str">
        <f t="shared" si="762"/>
        <v/>
      </c>
      <c r="U4105" s="118"/>
      <c r="V4105" s="145" t="str">
        <f t="shared" si="763"/>
        <v/>
      </c>
      <c r="W4105" s="144" t="str">
        <f t="shared" si="764"/>
        <v/>
      </c>
      <c r="X4105" s="146" t="str">
        <f>IF(C4105="","",IF(OR(C4105="Trade",C4105="Multi Position"),(X4104+V4105),IF(C4105="Deposit",(X4104+AE4105),IF(C4105="Withdrawal",(X4104-AE4105)))))</f>
        <v/>
      </c>
      <c r="Y4105" s="145" t="str">
        <f t="shared" si="765"/>
        <v/>
      </c>
      <c r="Z4105" s="118"/>
      <c r="AA4105" s="118"/>
      <c r="AB4105" s="118"/>
      <c r="AC4105" s="118"/>
      <c r="AD4105" s="118"/>
      <c r="AE4105" s="139"/>
      <c r="AF4105" s="118"/>
      <c r="AG4105" s="118"/>
      <c r="AH4105" s="147" t="str">
        <f t="shared" si="766"/>
        <v/>
      </c>
      <c r="AI4105" s="147" t="str">
        <f t="shared" si="767"/>
        <v/>
      </c>
      <c r="AJ4105" s="148" t="str">
        <f t="shared" si="756"/>
        <v/>
      </c>
      <c r="AK4105" s="148" t="str">
        <f t="shared" si="757"/>
        <v/>
      </c>
      <c r="AL4105" s="147" t="str">
        <f t="shared" si="758"/>
        <v/>
      </c>
      <c r="AM4105" s="147" t="str">
        <f t="shared" si="759"/>
        <v/>
      </c>
      <c r="AN4105" s="147" t="str">
        <f t="shared" si="760"/>
        <v/>
      </c>
      <c r="AO4105" s="118"/>
    </row>
    <row r="4106" spans="1:41">
      <c r="A4106" s="118"/>
      <c r="B4106" s="118"/>
      <c r="C4106" s="118"/>
      <c r="D4106" s="118"/>
      <c r="E4106" s="118"/>
      <c r="F4106" s="118"/>
      <c r="G4106" s="118"/>
      <c r="H4106" s="118"/>
      <c r="I4106" s="118"/>
      <c r="J4106" s="118"/>
      <c r="K4106" s="118"/>
      <c r="L4106" s="118"/>
      <c r="M4106" s="118"/>
      <c r="N4106" s="118"/>
      <c r="O4106" s="143" t="str">
        <f>IF(H4106="","",(S4106/S4106)&amp;":"&amp;ROUND(AH4106/S4106,2))</f>
        <v/>
      </c>
      <c r="P4106" s="118"/>
      <c r="Q4106" s="118"/>
      <c r="R4106" s="143" t="str">
        <f>IF(H4106="","",(S4106/S4106)&amp;":"&amp;ROUND(AI4106/S4106,2))</f>
        <v/>
      </c>
      <c r="S4106" s="144" t="str">
        <f t="shared" si="761"/>
        <v/>
      </c>
      <c r="T4106" s="145" t="str">
        <f t="shared" si="762"/>
        <v/>
      </c>
      <c r="U4106" s="118"/>
      <c r="V4106" s="145" t="str">
        <f t="shared" si="763"/>
        <v/>
      </c>
      <c r="W4106" s="144" t="str">
        <f t="shared" si="764"/>
        <v/>
      </c>
      <c r="X4106" s="146" t="str">
        <f>IF(C4106="","",IF(OR(C4106="Trade",C4106="Multi Position"),(X4105+V4106),IF(C4106="Deposit",(X4105+AE4106),IF(C4106="Withdrawal",(X4105-AE4106)))))</f>
        <v/>
      </c>
      <c r="Y4106" s="145" t="str">
        <f t="shared" si="765"/>
        <v/>
      </c>
      <c r="Z4106" s="118"/>
      <c r="AA4106" s="118"/>
      <c r="AB4106" s="118"/>
      <c r="AC4106" s="118"/>
      <c r="AD4106" s="118"/>
      <c r="AE4106" s="139"/>
      <c r="AF4106" s="118"/>
      <c r="AG4106" s="118"/>
      <c r="AH4106" s="147" t="str">
        <f t="shared" si="766"/>
        <v/>
      </c>
      <c r="AI4106" s="147" t="str">
        <f t="shared" si="767"/>
        <v/>
      </c>
      <c r="AJ4106" s="148" t="str">
        <f t="shared" ref="AJ4106:AJ4169" si="768">IF(V4106&lt;0,V4106/-X4106,S4106)</f>
        <v/>
      </c>
      <c r="AK4106" s="148" t="str">
        <f t="shared" ref="AK4106:AK4169" si="769">IF(V4106="","",IF(H4106="LONG",IF(V4106&gt;0,V4106/X4106,((L4106*(P4106-K4106))/X4106)),IF(V4106&gt;0,V4106/X4106,((L4106*(K4106-P4106))/X4106))))</f>
        <v/>
      </c>
      <c r="AL4106" s="147" t="str">
        <f t="shared" ref="AL4106:AL4169" si="770">IF(B4106="","",MONTH(B4106))</f>
        <v/>
      </c>
      <c r="AM4106" s="147" t="str">
        <f t="shared" ref="AM4106:AM4169" si="771">IF(B4106="","",YEAR(B4106))</f>
        <v/>
      </c>
      <c r="AN4106" s="147" t="str">
        <f t="shared" ref="AN4106:AN4169" si="772">IF(B4106="","",DAY(B4106))</f>
        <v/>
      </c>
      <c r="AO4106" s="118"/>
    </row>
    <row r="4107" spans="1:41">
      <c r="A4107" s="118"/>
      <c r="B4107" s="118"/>
      <c r="C4107" s="118"/>
      <c r="D4107" s="118"/>
      <c r="E4107" s="118"/>
      <c r="F4107" s="118"/>
      <c r="G4107" s="118"/>
      <c r="H4107" s="118"/>
      <c r="I4107" s="118"/>
      <c r="J4107" s="118"/>
      <c r="K4107" s="118"/>
      <c r="L4107" s="118"/>
      <c r="M4107" s="118"/>
      <c r="N4107" s="118"/>
      <c r="O4107" s="143" t="str">
        <f>IF(H4107="","",(S4107/S4107)&amp;":"&amp;ROUND(AH4107/S4107,2))</f>
        <v/>
      </c>
      <c r="P4107" s="118"/>
      <c r="Q4107" s="118"/>
      <c r="R4107" s="143" t="str">
        <f>IF(H4107="","",(S4107/S4107)&amp;":"&amp;ROUND(AI4107/S4107,2))</f>
        <v/>
      </c>
      <c r="S4107" s="144" t="str">
        <f t="shared" ref="S4107:S4170" si="773">IF(N4107="","",IF(H4107="LONG",(((K4107-M4107)*L4107)/X4106),(((M4107-K4107)*L4107)/X4106)))</f>
        <v/>
      </c>
      <c r="T4107" s="145" t="str">
        <f t="shared" ref="T4107:T4170" si="774">IF(K4107="","",IF(H4107="LONG",(P4107*L4107)-(K4107*L4107),(K4107*L4107)-(P4107*L4107)))</f>
        <v/>
      </c>
      <c r="U4107" s="118"/>
      <c r="V4107" s="145" t="str">
        <f t="shared" ref="V4107:V4170" si="775">IF(K4107="","",IF(T4107&lt;0,(T4107)-+U4107,(T4107)-U4107))</f>
        <v/>
      </c>
      <c r="W4107" s="144" t="str">
        <f t="shared" ref="W4107:W4170" si="776">IF(P4107="","",SUM(V4107/X4106))</f>
        <v/>
      </c>
      <c r="X4107" s="146" t="str">
        <f>IF(C4107="","",IF(OR(C4107="Trade",C4107="Multi Position"),(X4106+V4107),IF(C4107="Deposit",(X4106+AE4107),IF(C4107="Withdrawal",(X4106-AE4107)))))</f>
        <v/>
      </c>
      <c r="Y4107" s="145" t="str">
        <f t="shared" ref="Y4107:Y4170" si="777">IF(Q4107="","",INT(Q4107-B4107)&amp;" Days "&amp;TEXT(Q4107-B4107,"H"" Hrs ""m"" mins """))</f>
        <v/>
      </c>
      <c r="Z4107" s="118"/>
      <c r="AA4107" s="118"/>
      <c r="AB4107" s="118"/>
      <c r="AC4107" s="118"/>
      <c r="AD4107" s="118"/>
      <c r="AE4107" s="139"/>
      <c r="AF4107" s="118"/>
      <c r="AG4107" s="118"/>
      <c r="AH4107" s="147" t="str">
        <f t="shared" ref="AH4107:AH4170" si="778">IF(K4107="","", IF(H4107="LONG", (((N4107-K4107)*L4107)/X4106), (((K4107-N4107)*L4107)/X4106)))</f>
        <v/>
      </c>
      <c r="AI4107" s="147" t="str">
        <f t="shared" ref="AI4107:AI4170" si="779">IF(K4107="","", IF(H4107="LONG", (((P4107-K4107)*L4107)/X4106), (((K4107-P4107)*L4107)/X4106)))</f>
        <v/>
      </c>
      <c r="AJ4107" s="148" t="str">
        <f t="shared" si="768"/>
        <v/>
      </c>
      <c r="AK4107" s="148" t="str">
        <f t="shared" si="769"/>
        <v/>
      </c>
      <c r="AL4107" s="147" t="str">
        <f t="shared" si="770"/>
        <v/>
      </c>
      <c r="AM4107" s="147" t="str">
        <f t="shared" si="771"/>
        <v/>
      </c>
      <c r="AN4107" s="147" t="str">
        <f t="shared" si="772"/>
        <v/>
      </c>
      <c r="AO4107" s="118"/>
    </row>
    <row r="4108" spans="1:41">
      <c r="A4108" s="118"/>
      <c r="B4108" s="118"/>
      <c r="C4108" s="118"/>
      <c r="D4108" s="118"/>
      <c r="E4108" s="118"/>
      <c r="F4108" s="118"/>
      <c r="G4108" s="118"/>
      <c r="H4108" s="118"/>
      <c r="I4108" s="118"/>
      <c r="J4108" s="118"/>
      <c r="K4108" s="118"/>
      <c r="L4108" s="118"/>
      <c r="M4108" s="118"/>
      <c r="N4108" s="118"/>
      <c r="O4108" s="143" t="str">
        <f>IF(H4108="","",(S4108/S4108)&amp;":"&amp;ROUND(AH4108/S4108,2))</f>
        <v/>
      </c>
      <c r="P4108" s="118"/>
      <c r="Q4108" s="118"/>
      <c r="R4108" s="143" t="str">
        <f>IF(H4108="","",(S4108/S4108)&amp;":"&amp;ROUND(AI4108/S4108,2))</f>
        <v/>
      </c>
      <c r="S4108" s="144" t="str">
        <f t="shared" si="773"/>
        <v/>
      </c>
      <c r="T4108" s="145" t="str">
        <f t="shared" si="774"/>
        <v/>
      </c>
      <c r="U4108" s="118"/>
      <c r="V4108" s="145" t="str">
        <f t="shared" si="775"/>
        <v/>
      </c>
      <c r="W4108" s="144" t="str">
        <f t="shared" si="776"/>
        <v/>
      </c>
      <c r="X4108" s="146" t="str">
        <f>IF(C4108="","",IF(OR(C4108="Trade",C4108="Multi Position"),(X4107+V4108),IF(C4108="Deposit",(X4107+AE4108),IF(C4108="Withdrawal",(X4107-AE4108)))))</f>
        <v/>
      </c>
      <c r="Y4108" s="145" t="str">
        <f t="shared" si="777"/>
        <v/>
      </c>
      <c r="Z4108" s="118"/>
      <c r="AA4108" s="118"/>
      <c r="AB4108" s="118"/>
      <c r="AC4108" s="118"/>
      <c r="AD4108" s="118"/>
      <c r="AE4108" s="139"/>
      <c r="AF4108" s="118"/>
      <c r="AG4108" s="118"/>
      <c r="AH4108" s="147" t="str">
        <f t="shared" si="778"/>
        <v/>
      </c>
      <c r="AI4108" s="147" t="str">
        <f t="shared" si="779"/>
        <v/>
      </c>
      <c r="AJ4108" s="148" t="str">
        <f t="shared" si="768"/>
        <v/>
      </c>
      <c r="AK4108" s="148" t="str">
        <f t="shared" si="769"/>
        <v/>
      </c>
      <c r="AL4108" s="147" t="str">
        <f t="shared" si="770"/>
        <v/>
      </c>
      <c r="AM4108" s="147" t="str">
        <f t="shared" si="771"/>
        <v/>
      </c>
      <c r="AN4108" s="147" t="str">
        <f t="shared" si="772"/>
        <v/>
      </c>
      <c r="AO4108" s="118"/>
    </row>
    <row r="4109" spans="1:41">
      <c r="A4109" s="118"/>
      <c r="B4109" s="118"/>
      <c r="C4109" s="118"/>
      <c r="D4109" s="118"/>
      <c r="E4109" s="118"/>
      <c r="F4109" s="118"/>
      <c r="G4109" s="118"/>
      <c r="H4109" s="118"/>
      <c r="I4109" s="118"/>
      <c r="J4109" s="118"/>
      <c r="K4109" s="118"/>
      <c r="L4109" s="118"/>
      <c r="M4109" s="118"/>
      <c r="N4109" s="118"/>
      <c r="O4109" s="143" t="str">
        <f>IF(H4109="","",(S4109/S4109)&amp;":"&amp;ROUND(AH4109/S4109,2))</f>
        <v/>
      </c>
      <c r="P4109" s="118"/>
      <c r="Q4109" s="118"/>
      <c r="R4109" s="143" t="str">
        <f>IF(H4109="","",(S4109/S4109)&amp;":"&amp;ROUND(AI4109/S4109,2))</f>
        <v/>
      </c>
      <c r="S4109" s="144" t="str">
        <f t="shared" si="773"/>
        <v/>
      </c>
      <c r="T4109" s="145" t="str">
        <f t="shared" si="774"/>
        <v/>
      </c>
      <c r="U4109" s="118"/>
      <c r="V4109" s="145" t="str">
        <f t="shared" si="775"/>
        <v/>
      </c>
      <c r="W4109" s="144" t="str">
        <f t="shared" si="776"/>
        <v/>
      </c>
      <c r="X4109" s="146" t="str">
        <f>IF(C4109="","",IF(OR(C4109="Trade",C4109="Multi Position"),(X4108+V4109),IF(C4109="Deposit",(X4108+AE4109),IF(C4109="Withdrawal",(X4108-AE4109)))))</f>
        <v/>
      </c>
      <c r="Y4109" s="145" t="str">
        <f t="shared" si="777"/>
        <v/>
      </c>
      <c r="Z4109" s="118"/>
      <c r="AA4109" s="118"/>
      <c r="AB4109" s="118"/>
      <c r="AC4109" s="118"/>
      <c r="AD4109" s="118"/>
      <c r="AE4109" s="139"/>
      <c r="AF4109" s="118"/>
      <c r="AG4109" s="118"/>
      <c r="AH4109" s="147" t="str">
        <f t="shared" si="778"/>
        <v/>
      </c>
      <c r="AI4109" s="147" t="str">
        <f t="shared" si="779"/>
        <v/>
      </c>
      <c r="AJ4109" s="148" t="str">
        <f t="shared" si="768"/>
        <v/>
      </c>
      <c r="AK4109" s="148" t="str">
        <f t="shared" si="769"/>
        <v/>
      </c>
      <c r="AL4109" s="147" t="str">
        <f t="shared" si="770"/>
        <v/>
      </c>
      <c r="AM4109" s="147" t="str">
        <f t="shared" si="771"/>
        <v/>
      </c>
      <c r="AN4109" s="147" t="str">
        <f t="shared" si="772"/>
        <v/>
      </c>
      <c r="AO4109" s="118"/>
    </row>
    <row r="4110" spans="1:41">
      <c r="A4110" s="118"/>
      <c r="B4110" s="118"/>
      <c r="C4110" s="118"/>
      <c r="D4110" s="118"/>
      <c r="E4110" s="118"/>
      <c r="F4110" s="118"/>
      <c r="G4110" s="118"/>
      <c r="H4110" s="118"/>
      <c r="I4110" s="118"/>
      <c r="J4110" s="118"/>
      <c r="K4110" s="118"/>
      <c r="L4110" s="118"/>
      <c r="M4110" s="118"/>
      <c r="N4110" s="118"/>
      <c r="O4110" s="143" t="str">
        <f>IF(H4110="","",(S4110/S4110)&amp;":"&amp;ROUND(AH4110/S4110,2))</f>
        <v/>
      </c>
      <c r="P4110" s="118"/>
      <c r="Q4110" s="118"/>
      <c r="R4110" s="143" t="str">
        <f>IF(H4110="","",(S4110/S4110)&amp;":"&amp;ROUND(AI4110/S4110,2))</f>
        <v/>
      </c>
      <c r="S4110" s="144" t="str">
        <f t="shared" si="773"/>
        <v/>
      </c>
      <c r="T4110" s="145" t="str">
        <f t="shared" si="774"/>
        <v/>
      </c>
      <c r="U4110" s="118"/>
      <c r="V4110" s="145" t="str">
        <f t="shared" si="775"/>
        <v/>
      </c>
      <c r="W4110" s="144" t="str">
        <f t="shared" si="776"/>
        <v/>
      </c>
      <c r="X4110" s="146" t="str">
        <f>IF(C4110="","",IF(OR(C4110="Trade",C4110="Multi Position"),(X4109+V4110),IF(C4110="Deposit",(X4109+AE4110),IF(C4110="Withdrawal",(X4109-AE4110)))))</f>
        <v/>
      </c>
      <c r="Y4110" s="145" t="str">
        <f t="shared" si="777"/>
        <v/>
      </c>
      <c r="Z4110" s="118"/>
      <c r="AA4110" s="118"/>
      <c r="AB4110" s="118"/>
      <c r="AC4110" s="118"/>
      <c r="AD4110" s="118"/>
      <c r="AE4110" s="139"/>
      <c r="AF4110" s="118"/>
      <c r="AG4110" s="118"/>
      <c r="AH4110" s="147" t="str">
        <f t="shared" si="778"/>
        <v/>
      </c>
      <c r="AI4110" s="147" t="str">
        <f t="shared" si="779"/>
        <v/>
      </c>
      <c r="AJ4110" s="148" t="str">
        <f t="shared" si="768"/>
        <v/>
      </c>
      <c r="AK4110" s="148" t="str">
        <f t="shared" si="769"/>
        <v/>
      </c>
      <c r="AL4110" s="147" t="str">
        <f t="shared" si="770"/>
        <v/>
      </c>
      <c r="AM4110" s="147" t="str">
        <f t="shared" si="771"/>
        <v/>
      </c>
      <c r="AN4110" s="147" t="str">
        <f t="shared" si="772"/>
        <v/>
      </c>
      <c r="AO4110" s="118"/>
    </row>
    <row r="4111" spans="1:41">
      <c r="A4111" s="118"/>
      <c r="B4111" s="118"/>
      <c r="C4111" s="118"/>
      <c r="D4111" s="118"/>
      <c r="E4111" s="118"/>
      <c r="F4111" s="118"/>
      <c r="G4111" s="118"/>
      <c r="H4111" s="118"/>
      <c r="I4111" s="118"/>
      <c r="J4111" s="118"/>
      <c r="K4111" s="118"/>
      <c r="L4111" s="118"/>
      <c r="M4111" s="118"/>
      <c r="N4111" s="118"/>
      <c r="O4111" s="143" t="str">
        <f>IF(H4111="","",(S4111/S4111)&amp;":"&amp;ROUND(AH4111/S4111,2))</f>
        <v/>
      </c>
      <c r="P4111" s="118"/>
      <c r="Q4111" s="118"/>
      <c r="R4111" s="143" t="str">
        <f>IF(H4111="","",(S4111/S4111)&amp;":"&amp;ROUND(AI4111/S4111,2))</f>
        <v/>
      </c>
      <c r="S4111" s="144" t="str">
        <f t="shared" si="773"/>
        <v/>
      </c>
      <c r="T4111" s="145" t="str">
        <f t="shared" si="774"/>
        <v/>
      </c>
      <c r="U4111" s="118"/>
      <c r="V4111" s="145" t="str">
        <f t="shared" si="775"/>
        <v/>
      </c>
      <c r="W4111" s="144" t="str">
        <f t="shared" si="776"/>
        <v/>
      </c>
      <c r="X4111" s="146" t="str">
        <f>IF(C4111="","",IF(OR(C4111="Trade",C4111="Multi Position"),(X4110+V4111),IF(C4111="Deposit",(X4110+AE4111),IF(C4111="Withdrawal",(X4110-AE4111)))))</f>
        <v/>
      </c>
      <c r="Y4111" s="145" t="str">
        <f t="shared" si="777"/>
        <v/>
      </c>
      <c r="Z4111" s="118"/>
      <c r="AA4111" s="118"/>
      <c r="AB4111" s="118"/>
      <c r="AC4111" s="118"/>
      <c r="AD4111" s="118"/>
      <c r="AE4111" s="139"/>
      <c r="AF4111" s="118"/>
      <c r="AG4111" s="118"/>
      <c r="AH4111" s="147" t="str">
        <f t="shared" si="778"/>
        <v/>
      </c>
      <c r="AI4111" s="147" t="str">
        <f t="shared" si="779"/>
        <v/>
      </c>
      <c r="AJ4111" s="148" t="str">
        <f t="shared" si="768"/>
        <v/>
      </c>
      <c r="AK4111" s="148" t="str">
        <f t="shared" si="769"/>
        <v/>
      </c>
      <c r="AL4111" s="147" t="str">
        <f t="shared" si="770"/>
        <v/>
      </c>
      <c r="AM4111" s="147" t="str">
        <f t="shared" si="771"/>
        <v/>
      </c>
      <c r="AN4111" s="147" t="str">
        <f t="shared" si="772"/>
        <v/>
      </c>
      <c r="AO4111" s="118"/>
    </row>
    <row r="4112" spans="1:41">
      <c r="A4112" s="118"/>
      <c r="B4112" s="118"/>
      <c r="C4112" s="118"/>
      <c r="D4112" s="118"/>
      <c r="E4112" s="118"/>
      <c r="F4112" s="118"/>
      <c r="G4112" s="118"/>
      <c r="H4112" s="118"/>
      <c r="I4112" s="118"/>
      <c r="J4112" s="118"/>
      <c r="K4112" s="118"/>
      <c r="L4112" s="118"/>
      <c r="M4112" s="118"/>
      <c r="N4112" s="118"/>
      <c r="O4112" s="143" t="str">
        <f>IF(H4112="","",(S4112/S4112)&amp;":"&amp;ROUND(AH4112/S4112,2))</f>
        <v/>
      </c>
      <c r="P4112" s="118"/>
      <c r="Q4112" s="118"/>
      <c r="R4112" s="143" t="str">
        <f>IF(H4112="","",(S4112/S4112)&amp;":"&amp;ROUND(AI4112/S4112,2))</f>
        <v/>
      </c>
      <c r="S4112" s="144" t="str">
        <f t="shared" si="773"/>
        <v/>
      </c>
      <c r="T4112" s="145" t="str">
        <f t="shared" si="774"/>
        <v/>
      </c>
      <c r="U4112" s="118"/>
      <c r="V4112" s="145" t="str">
        <f t="shared" si="775"/>
        <v/>
      </c>
      <c r="W4112" s="144" t="str">
        <f t="shared" si="776"/>
        <v/>
      </c>
      <c r="X4112" s="146" t="str">
        <f>IF(C4112="","",IF(OR(C4112="Trade",C4112="Multi Position"),(X4111+V4112),IF(C4112="Deposit",(X4111+AE4112),IF(C4112="Withdrawal",(X4111-AE4112)))))</f>
        <v/>
      </c>
      <c r="Y4112" s="145" t="str">
        <f t="shared" si="777"/>
        <v/>
      </c>
      <c r="Z4112" s="118"/>
      <c r="AA4112" s="118"/>
      <c r="AB4112" s="118"/>
      <c r="AC4112" s="118"/>
      <c r="AD4112" s="118"/>
      <c r="AE4112" s="139"/>
      <c r="AF4112" s="118"/>
      <c r="AG4112" s="118"/>
      <c r="AH4112" s="147" t="str">
        <f t="shared" si="778"/>
        <v/>
      </c>
      <c r="AI4112" s="147" t="str">
        <f t="shared" si="779"/>
        <v/>
      </c>
      <c r="AJ4112" s="148" t="str">
        <f t="shared" si="768"/>
        <v/>
      </c>
      <c r="AK4112" s="148" t="str">
        <f t="shared" si="769"/>
        <v/>
      </c>
      <c r="AL4112" s="147" t="str">
        <f t="shared" si="770"/>
        <v/>
      </c>
      <c r="AM4112" s="147" t="str">
        <f t="shared" si="771"/>
        <v/>
      </c>
      <c r="AN4112" s="147" t="str">
        <f t="shared" si="772"/>
        <v/>
      </c>
      <c r="AO4112" s="118"/>
    </row>
    <row r="4113" spans="1:41">
      <c r="A4113" s="118"/>
      <c r="B4113" s="118"/>
      <c r="C4113" s="118"/>
      <c r="D4113" s="118"/>
      <c r="E4113" s="118"/>
      <c r="F4113" s="118"/>
      <c r="G4113" s="118"/>
      <c r="H4113" s="118"/>
      <c r="I4113" s="118"/>
      <c r="J4113" s="118"/>
      <c r="K4113" s="118"/>
      <c r="L4113" s="118"/>
      <c r="M4113" s="118"/>
      <c r="N4113" s="118"/>
      <c r="O4113" s="143" t="str">
        <f>IF(H4113="","",(S4113/S4113)&amp;":"&amp;ROUND(AH4113/S4113,2))</f>
        <v/>
      </c>
      <c r="P4113" s="118"/>
      <c r="Q4113" s="118"/>
      <c r="R4113" s="143" t="str">
        <f>IF(H4113="","",(S4113/S4113)&amp;":"&amp;ROUND(AI4113/S4113,2))</f>
        <v/>
      </c>
      <c r="S4113" s="144" t="str">
        <f t="shared" si="773"/>
        <v/>
      </c>
      <c r="T4113" s="145" t="str">
        <f t="shared" si="774"/>
        <v/>
      </c>
      <c r="U4113" s="118"/>
      <c r="V4113" s="145" t="str">
        <f t="shared" si="775"/>
        <v/>
      </c>
      <c r="W4113" s="144" t="str">
        <f t="shared" si="776"/>
        <v/>
      </c>
      <c r="X4113" s="146" t="str">
        <f>IF(C4113="","",IF(OR(C4113="Trade",C4113="Multi Position"),(X4112+V4113),IF(C4113="Deposit",(X4112+AE4113),IF(C4113="Withdrawal",(X4112-AE4113)))))</f>
        <v/>
      </c>
      <c r="Y4113" s="145" t="str">
        <f t="shared" si="777"/>
        <v/>
      </c>
      <c r="Z4113" s="118"/>
      <c r="AA4113" s="118"/>
      <c r="AB4113" s="118"/>
      <c r="AC4113" s="118"/>
      <c r="AD4113" s="118"/>
      <c r="AE4113" s="139"/>
      <c r="AF4113" s="118"/>
      <c r="AG4113" s="118"/>
      <c r="AH4113" s="147" t="str">
        <f t="shared" si="778"/>
        <v/>
      </c>
      <c r="AI4113" s="147" t="str">
        <f t="shared" si="779"/>
        <v/>
      </c>
      <c r="AJ4113" s="148" t="str">
        <f t="shared" si="768"/>
        <v/>
      </c>
      <c r="AK4113" s="148" t="str">
        <f t="shared" si="769"/>
        <v/>
      </c>
      <c r="AL4113" s="147" t="str">
        <f t="shared" si="770"/>
        <v/>
      </c>
      <c r="AM4113" s="147" t="str">
        <f t="shared" si="771"/>
        <v/>
      </c>
      <c r="AN4113" s="147" t="str">
        <f t="shared" si="772"/>
        <v/>
      </c>
      <c r="AO4113" s="118"/>
    </row>
    <row r="4114" spans="1:41">
      <c r="A4114" s="118"/>
      <c r="B4114" s="118"/>
      <c r="C4114" s="118"/>
      <c r="D4114" s="118"/>
      <c r="E4114" s="118"/>
      <c r="F4114" s="118"/>
      <c r="G4114" s="118"/>
      <c r="H4114" s="118"/>
      <c r="I4114" s="118"/>
      <c r="J4114" s="118"/>
      <c r="K4114" s="118"/>
      <c r="L4114" s="118"/>
      <c r="M4114" s="118"/>
      <c r="N4114" s="118"/>
      <c r="O4114" s="143" t="str">
        <f>IF(H4114="","",(S4114/S4114)&amp;":"&amp;ROUND(AH4114/S4114,2))</f>
        <v/>
      </c>
      <c r="P4114" s="118"/>
      <c r="Q4114" s="118"/>
      <c r="R4114" s="143" t="str">
        <f>IF(H4114="","",(S4114/S4114)&amp;":"&amp;ROUND(AI4114/S4114,2))</f>
        <v/>
      </c>
      <c r="S4114" s="144" t="str">
        <f t="shared" si="773"/>
        <v/>
      </c>
      <c r="T4114" s="145" t="str">
        <f t="shared" si="774"/>
        <v/>
      </c>
      <c r="U4114" s="118"/>
      <c r="V4114" s="145" t="str">
        <f t="shared" si="775"/>
        <v/>
      </c>
      <c r="W4114" s="144" t="str">
        <f t="shared" si="776"/>
        <v/>
      </c>
      <c r="X4114" s="146" t="str">
        <f>IF(C4114="","",IF(OR(C4114="Trade",C4114="Multi Position"),(X4113+V4114),IF(C4114="Deposit",(X4113+AE4114),IF(C4114="Withdrawal",(X4113-AE4114)))))</f>
        <v/>
      </c>
      <c r="Y4114" s="145" t="str">
        <f t="shared" si="777"/>
        <v/>
      </c>
      <c r="Z4114" s="118"/>
      <c r="AA4114" s="118"/>
      <c r="AB4114" s="118"/>
      <c r="AC4114" s="118"/>
      <c r="AD4114" s="118"/>
      <c r="AE4114" s="139"/>
      <c r="AF4114" s="118"/>
      <c r="AG4114" s="118"/>
      <c r="AH4114" s="147" t="str">
        <f t="shared" si="778"/>
        <v/>
      </c>
      <c r="AI4114" s="147" t="str">
        <f t="shared" si="779"/>
        <v/>
      </c>
      <c r="AJ4114" s="148" t="str">
        <f t="shared" si="768"/>
        <v/>
      </c>
      <c r="AK4114" s="148" t="str">
        <f t="shared" si="769"/>
        <v/>
      </c>
      <c r="AL4114" s="147" t="str">
        <f t="shared" si="770"/>
        <v/>
      </c>
      <c r="AM4114" s="147" t="str">
        <f t="shared" si="771"/>
        <v/>
      </c>
      <c r="AN4114" s="147" t="str">
        <f t="shared" si="772"/>
        <v/>
      </c>
      <c r="AO4114" s="118"/>
    </row>
    <row r="4115" spans="1:41">
      <c r="A4115" s="118"/>
      <c r="B4115" s="118"/>
      <c r="C4115" s="118"/>
      <c r="D4115" s="118"/>
      <c r="E4115" s="118"/>
      <c r="F4115" s="118"/>
      <c r="G4115" s="118"/>
      <c r="H4115" s="118"/>
      <c r="I4115" s="118"/>
      <c r="J4115" s="118"/>
      <c r="K4115" s="118"/>
      <c r="L4115" s="118"/>
      <c r="M4115" s="118"/>
      <c r="N4115" s="118"/>
      <c r="O4115" s="143" t="str">
        <f>IF(H4115="","",(S4115/S4115)&amp;":"&amp;ROUND(AH4115/S4115,2))</f>
        <v/>
      </c>
      <c r="P4115" s="118"/>
      <c r="Q4115" s="118"/>
      <c r="R4115" s="143" t="str">
        <f>IF(H4115="","",(S4115/S4115)&amp;":"&amp;ROUND(AI4115/S4115,2))</f>
        <v/>
      </c>
      <c r="S4115" s="144" t="str">
        <f t="shared" si="773"/>
        <v/>
      </c>
      <c r="T4115" s="145" t="str">
        <f t="shared" si="774"/>
        <v/>
      </c>
      <c r="U4115" s="118"/>
      <c r="V4115" s="145" t="str">
        <f t="shared" si="775"/>
        <v/>
      </c>
      <c r="W4115" s="144" t="str">
        <f t="shared" si="776"/>
        <v/>
      </c>
      <c r="X4115" s="146" t="str">
        <f>IF(C4115="","",IF(OR(C4115="Trade",C4115="Multi Position"),(X4114+V4115),IF(C4115="Deposit",(X4114+AE4115),IF(C4115="Withdrawal",(X4114-AE4115)))))</f>
        <v/>
      </c>
      <c r="Y4115" s="145" t="str">
        <f t="shared" si="777"/>
        <v/>
      </c>
      <c r="Z4115" s="118"/>
      <c r="AA4115" s="118"/>
      <c r="AB4115" s="118"/>
      <c r="AC4115" s="118"/>
      <c r="AD4115" s="118"/>
      <c r="AE4115" s="139"/>
      <c r="AF4115" s="118"/>
      <c r="AG4115" s="118"/>
      <c r="AH4115" s="147" t="str">
        <f t="shared" si="778"/>
        <v/>
      </c>
      <c r="AI4115" s="147" t="str">
        <f t="shared" si="779"/>
        <v/>
      </c>
      <c r="AJ4115" s="148" t="str">
        <f t="shared" si="768"/>
        <v/>
      </c>
      <c r="AK4115" s="148" t="str">
        <f t="shared" si="769"/>
        <v/>
      </c>
      <c r="AL4115" s="147" t="str">
        <f t="shared" si="770"/>
        <v/>
      </c>
      <c r="AM4115" s="147" t="str">
        <f t="shared" si="771"/>
        <v/>
      </c>
      <c r="AN4115" s="147" t="str">
        <f t="shared" si="772"/>
        <v/>
      </c>
      <c r="AO4115" s="118"/>
    </row>
    <row r="4116" spans="1:41">
      <c r="A4116" s="118"/>
      <c r="B4116" s="118"/>
      <c r="C4116" s="118"/>
      <c r="D4116" s="118"/>
      <c r="E4116" s="118"/>
      <c r="F4116" s="118"/>
      <c r="G4116" s="118"/>
      <c r="H4116" s="118"/>
      <c r="I4116" s="118"/>
      <c r="J4116" s="118"/>
      <c r="K4116" s="118"/>
      <c r="L4116" s="118"/>
      <c r="M4116" s="118"/>
      <c r="N4116" s="118"/>
      <c r="O4116" s="143" t="str">
        <f>IF(H4116="","",(S4116/S4116)&amp;":"&amp;ROUND(AH4116/S4116,2))</f>
        <v/>
      </c>
      <c r="P4116" s="118"/>
      <c r="Q4116" s="118"/>
      <c r="R4116" s="143" t="str">
        <f>IF(H4116="","",(S4116/S4116)&amp;":"&amp;ROUND(AI4116/S4116,2))</f>
        <v/>
      </c>
      <c r="S4116" s="144" t="str">
        <f t="shared" si="773"/>
        <v/>
      </c>
      <c r="T4116" s="145" t="str">
        <f t="shared" si="774"/>
        <v/>
      </c>
      <c r="U4116" s="118"/>
      <c r="V4116" s="145" t="str">
        <f t="shared" si="775"/>
        <v/>
      </c>
      <c r="W4116" s="144" t="str">
        <f t="shared" si="776"/>
        <v/>
      </c>
      <c r="X4116" s="146" t="str">
        <f>IF(C4116="","",IF(OR(C4116="Trade",C4116="Multi Position"),(X4115+V4116),IF(C4116="Deposit",(X4115+AE4116),IF(C4116="Withdrawal",(X4115-AE4116)))))</f>
        <v/>
      </c>
      <c r="Y4116" s="145" t="str">
        <f t="shared" si="777"/>
        <v/>
      </c>
      <c r="Z4116" s="118"/>
      <c r="AA4116" s="118"/>
      <c r="AB4116" s="118"/>
      <c r="AC4116" s="118"/>
      <c r="AD4116" s="118"/>
      <c r="AE4116" s="139"/>
      <c r="AF4116" s="118"/>
      <c r="AG4116" s="118"/>
      <c r="AH4116" s="147" t="str">
        <f t="shared" si="778"/>
        <v/>
      </c>
      <c r="AI4116" s="147" t="str">
        <f t="shared" si="779"/>
        <v/>
      </c>
      <c r="AJ4116" s="148" t="str">
        <f t="shared" si="768"/>
        <v/>
      </c>
      <c r="AK4116" s="148" t="str">
        <f t="shared" si="769"/>
        <v/>
      </c>
      <c r="AL4116" s="147" t="str">
        <f t="shared" si="770"/>
        <v/>
      </c>
      <c r="AM4116" s="147" t="str">
        <f t="shared" si="771"/>
        <v/>
      </c>
      <c r="AN4116" s="147" t="str">
        <f t="shared" si="772"/>
        <v/>
      </c>
      <c r="AO4116" s="118"/>
    </row>
    <row r="4117" spans="1:41">
      <c r="A4117" s="118"/>
      <c r="B4117" s="118"/>
      <c r="C4117" s="118"/>
      <c r="D4117" s="118"/>
      <c r="E4117" s="118"/>
      <c r="F4117" s="118"/>
      <c r="G4117" s="118"/>
      <c r="H4117" s="118"/>
      <c r="I4117" s="118"/>
      <c r="J4117" s="118"/>
      <c r="K4117" s="118"/>
      <c r="L4117" s="118"/>
      <c r="M4117" s="118"/>
      <c r="N4117" s="118"/>
      <c r="O4117" s="143" t="str">
        <f>IF(H4117="","",(S4117/S4117)&amp;":"&amp;ROUND(AH4117/S4117,2))</f>
        <v/>
      </c>
      <c r="P4117" s="118"/>
      <c r="Q4117" s="118"/>
      <c r="R4117" s="143" t="str">
        <f>IF(H4117="","",(S4117/S4117)&amp;":"&amp;ROUND(AI4117/S4117,2))</f>
        <v/>
      </c>
      <c r="S4117" s="144" t="str">
        <f t="shared" si="773"/>
        <v/>
      </c>
      <c r="T4117" s="145" t="str">
        <f t="shared" si="774"/>
        <v/>
      </c>
      <c r="U4117" s="118"/>
      <c r="V4117" s="145" t="str">
        <f t="shared" si="775"/>
        <v/>
      </c>
      <c r="W4117" s="144" t="str">
        <f t="shared" si="776"/>
        <v/>
      </c>
      <c r="X4117" s="146" t="str">
        <f>IF(C4117="","",IF(OR(C4117="Trade",C4117="Multi Position"),(X4116+V4117),IF(C4117="Deposit",(X4116+AE4117),IF(C4117="Withdrawal",(X4116-AE4117)))))</f>
        <v/>
      </c>
      <c r="Y4117" s="145" t="str">
        <f t="shared" si="777"/>
        <v/>
      </c>
      <c r="Z4117" s="118"/>
      <c r="AA4117" s="118"/>
      <c r="AB4117" s="118"/>
      <c r="AC4117" s="118"/>
      <c r="AD4117" s="118"/>
      <c r="AE4117" s="139"/>
      <c r="AF4117" s="118"/>
      <c r="AG4117" s="118"/>
      <c r="AH4117" s="147" t="str">
        <f t="shared" si="778"/>
        <v/>
      </c>
      <c r="AI4117" s="147" t="str">
        <f t="shared" si="779"/>
        <v/>
      </c>
      <c r="AJ4117" s="148" t="str">
        <f t="shared" si="768"/>
        <v/>
      </c>
      <c r="AK4117" s="148" t="str">
        <f t="shared" si="769"/>
        <v/>
      </c>
      <c r="AL4117" s="147" t="str">
        <f t="shared" si="770"/>
        <v/>
      </c>
      <c r="AM4117" s="147" t="str">
        <f t="shared" si="771"/>
        <v/>
      </c>
      <c r="AN4117" s="147" t="str">
        <f t="shared" si="772"/>
        <v/>
      </c>
      <c r="AO4117" s="118"/>
    </row>
    <row r="4118" spans="1:41">
      <c r="A4118" s="118"/>
      <c r="B4118" s="118"/>
      <c r="C4118" s="118"/>
      <c r="D4118" s="118"/>
      <c r="E4118" s="118"/>
      <c r="F4118" s="118"/>
      <c r="G4118" s="118"/>
      <c r="H4118" s="118"/>
      <c r="I4118" s="118"/>
      <c r="J4118" s="118"/>
      <c r="K4118" s="118"/>
      <c r="L4118" s="118"/>
      <c r="M4118" s="118"/>
      <c r="N4118" s="118"/>
      <c r="O4118" s="143" t="str">
        <f>IF(H4118="","",(S4118/S4118)&amp;":"&amp;ROUND(AH4118/S4118,2))</f>
        <v/>
      </c>
      <c r="P4118" s="118"/>
      <c r="Q4118" s="118"/>
      <c r="R4118" s="143" t="str">
        <f>IF(H4118="","",(S4118/S4118)&amp;":"&amp;ROUND(AI4118/S4118,2))</f>
        <v/>
      </c>
      <c r="S4118" s="144" t="str">
        <f t="shared" si="773"/>
        <v/>
      </c>
      <c r="T4118" s="145" t="str">
        <f t="shared" si="774"/>
        <v/>
      </c>
      <c r="U4118" s="118"/>
      <c r="V4118" s="145" t="str">
        <f t="shared" si="775"/>
        <v/>
      </c>
      <c r="W4118" s="144" t="str">
        <f t="shared" si="776"/>
        <v/>
      </c>
      <c r="X4118" s="146" t="str">
        <f>IF(C4118="","",IF(OR(C4118="Trade",C4118="Multi Position"),(X4117+V4118),IF(C4118="Deposit",(X4117+AE4118),IF(C4118="Withdrawal",(X4117-AE4118)))))</f>
        <v/>
      </c>
      <c r="Y4118" s="145" t="str">
        <f t="shared" si="777"/>
        <v/>
      </c>
      <c r="Z4118" s="118"/>
      <c r="AA4118" s="118"/>
      <c r="AB4118" s="118"/>
      <c r="AC4118" s="118"/>
      <c r="AD4118" s="118"/>
      <c r="AE4118" s="139"/>
      <c r="AF4118" s="118"/>
      <c r="AG4118" s="118"/>
      <c r="AH4118" s="147" t="str">
        <f t="shared" si="778"/>
        <v/>
      </c>
      <c r="AI4118" s="147" t="str">
        <f t="shared" si="779"/>
        <v/>
      </c>
      <c r="AJ4118" s="148" t="str">
        <f t="shared" si="768"/>
        <v/>
      </c>
      <c r="AK4118" s="148" t="str">
        <f t="shared" si="769"/>
        <v/>
      </c>
      <c r="AL4118" s="147" t="str">
        <f t="shared" si="770"/>
        <v/>
      </c>
      <c r="AM4118" s="147" t="str">
        <f t="shared" si="771"/>
        <v/>
      </c>
      <c r="AN4118" s="147" t="str">
        <f t="shared" si="772"/>
        <v/>
      </c>
      <c r="AO4118" s="118"/>
    </row>
    <row r="4119" spans="1:41">
      <c r="A4119" s="118"/>
      <c r="B4119" s="118"/>
      <c r="C4119" s="118"/>
      <c r="D4119" s="118"/>
      <c r="E4119" s="118"/>
      <c r="F4119" s="118"/>
      <c r="G4119" s="118"/>
      <c r="H4119" s="118"/>
      <c r="I4119" s="118"/>
      <c r="J4119" s="118"/>
      <c r="K4119" s="118"/>
      <c r="L4119" s="118"/>
      <c r="M4119" s="118"/>
      <c r="N4119" s="118"/>
      <c r="O4119" s="143" t="str">
        <f>IF(H4119="","",(S4119/S4119)&amp;":"&amp;ROUND(AH4119/S4119,2))</f>
        <v/>
      </c>
      <c r="P4119" s="118"/>
      <c r="Q4119" s="118"/>
      <c r="R4119" s="143" t="str">
        <f>IF(H4119="","",(S4119/S4119)&amp;":"&amp;ROUND(AI4119/S4119,2))</f>
        <v/>
      </c>
      <c r="S4119" s="144" t="str">
        <f t="shared" si="773"/>
        <v/>
      </c>
      <c r="T4119" s="145" t="str">
        <f t="shared" si="774"/>
        <v/>
      </c>
      <c r="U4119" s="118"/>
      <c r="V4119" s="145" t="str">
        <f t="shared" si="775"/>
        <v/>
      </c>
      <c r="W4119" s="144" t="str">
        <f t="shared" si="776"/>
        <v/>
      </c>
      <c r="X4119" s="146" t="str">
        <f>IF(C4119="","",IF(OR(C4119="Trade",C4119="Multi Position"),(X4118+V4119),IF(C4119="Deposit",(X4118+AE4119),IF(C4119="Withdrawal",(X4118-AE4119)))))</f>
        <v/>
      </c>
      <c r="Y4119" s="145" t="str">
        <f t="shared" si="777"/>
        <v/>
      </c>
      <c r="Z4119" s="118"/>
      <c r="AA4119" s="118"/>
      <c r="AB4119" s="118"/>
      <c r="AC4119" s="118"/>
      <c r="AD4119" s="118"/>
      <c r="AE4119" s="139"/>
      <c r="AF4119" s="118"/>
      <c r="AG4119" s="118"/>
      <c r="AH4119" s="147" t="str">
        <f t="shared" si="778"/>
        <v/>
      </c>
      <c r="AI4119" s="147" t="str">
        <f t="shared" si="779"/>
        <v/>
      </c>
      <c r="AJ4119" s="148" t="str">
        <f t="shared" si="768"/>
        <v/>
      </c>
      <c r="AK4119" s="148" t="str">
        <f t="shared" si="769"/>
        <v/>
      </c>
      <c r="AL4119" s="147" t="str">
        <f t="shared" si="770"/>
        <v/>
      </c>
      <c r="AM4119" s="147" t="str">
        <f t="shared" si="771"/>
        <v/>
      </c>
      <c r="AN4119" s="147" t="str">
        <f t="shared" si="772"/>
        <v/>
      </c>
      <c r="AO4119" s="118"/>
    </row>
    <row r="4120" spans="1:41">
      <c r="A4120" s="118"/>
      <c r="B4120" s="118"/>
      <c r="C4120" s="118"/>
      <c r="D4120" s="118"/>
      <c r="E4120" s="118"/>
      <c r="F4120" s="118"/>
      <c r="G4120" s="118"/>
      <c r="H4120" s="118"/>
      <c r="I4120" s="118"/>
      <c r="J4120" s="118"/>
      <c r="K4120" s="118"/>
      <c r="L4120" s="118"/>
      <c r="M4120" s="118"/>
      <c r="N4120" s="118"/>
      <c r="O4120" s="143" t="str">
        <f>IF(H4120="","",(S4120/S4120)&amp;":"&amp;ROUND(AH4120/S4120,2))</f>
        <v/>
      </c>
      <c r="P4120" s="118"/>
      <c r="Q4120" s="118"/>
      <c r="R4120" s="143" t="str">
        <f>IF(H4120="","",(S4120/S4120)&amp;":"&amp;ROUND(AI4120/S4120,2))</f>
        <v/>
      </c>
      <c r="S4120" s="144" t="str">
        <f t="shared" si="773"/>
        <v/>
      </c>
      <c r="T4120" s="145" t="str">
        <f t="shared" si="774"/>
        <v/>
      </c>
      <c r="U4120" s="118"/>
      <c r="V4120" s="145" t="str">
        <f t="shared" si="775"/>
        <v/>
      </c>
      <c r="W4120" s="144" t="str">
        <f t="shared" si="776"/>
        <v/>
      </c>
      <c r="X4120" s="146" t="str">
        <f>IF(C4120="","",IF(OR(C4120="Trade",C4120="Multi Position"),(X4119+V4120),IF(C4120="Deposit",(X4119+AE4120),IF(C4120="Withdrawal",(X4119-AE4120)))))</f>
        <v/>
      </c>
      <c r="Y4120" s="145" t="str">
        <f t="shared" si="777"/>
        <v/>
      </c>
      <c r="Z4120" s="118"/>
      <c r="AA4120" s="118"/>
      <c r="AB4120" s="118"/>
      <c r="AC4120" s="118"/>
      <c r="AD4120" s="118"/>
      <c r="AE4120" s="139"/>
      <c r="AF4120" s="118"/>
      <c r="AG4120" s="118"/>
      <c r="AH4120" s="147" t="str">
        <f t="shared" si="778"/>
        <v/>
      </c>
      <c r="AI4120" s="147" t="str">
        <f t="shared" si="779"/>
        <v/>
      </c>
      <c r="AJ4120" s="148" t="str">
        <f t="shared" si="768"/>
        <v/>
      </c>
      <c r="AK4120" s="148" t="str">
        <f t="shared" si="769"/>
        <v/>
      </c>
      <c r="AL4120" s="147" t="str">
        <f t="shared" si="770"/>
        <v/>
      </c>
      <c r="AM4120" s="147" t="str">
        <f t="shared" si="771"/>
        <v/>
      </c>
      <c r="AN4120" s="147" t="str">
        <f t="shared" si="772"/>
        <v/>
      </c>
      <c r="AO4120" s="118"/>
    </row>
    <row r="4121" spans="1:41">
      <c r="A4121" s="118"/>
      <c r="B4121" s="118"/>
      <c r="C4121" s="118"/>
      <c r="D4121" s="118"/>
      <c r="E4121" s="118"/>
      <c r="F4121" s="118"/>
      <c r="G4121" s="118"/>
      <c r="H4121" s="118"/>
      <c r="I4121" s="118"/>
      <c r="J4121" s="118"/>
      <c r="K4121" s="118"/>
      <c r="L4121" s="118"/>
      <c r="M4121" s="118"/>
      <c r="N4121" s="118"/>
      <c r="O4121" s="143" t="str">
        <f>IF(H4121="","",(S4121/S4121)&amp;":"&amp;ROUND(AH4121/S4121,2))</f>
        <v/>
      </c>
      <c r="P4121" s="118"/>
      <c r="Q4121" s="118"/>
      <c r="R4121" s="143" t="str">
        <f>IF(H4121="","",(S4121/S4121)&amp;":"&amp;ROUND(AI4121/S4121,2))</f>
        <v/>
      </c>
      <c r="S4121" s="144" t="str">
        <f t="shared" si="773"/>
        <v/>
      </c>
      <c r="T4121" s="145" t="str">
        <f t="shared" si="774"/>
        <v/>
      </c>
      <c r="U4121" s="118"/>
      <c r="V4121" s="145" t="str">
        <f t="shared" si="775"/>
        <v/>
      </c>
      <c r="W4121" s="144" t="str">
        <f t="shared" si="776"/>
        <v/>
      </c>
      <c r="X4121" s="146" t="str">
        <f>IF(C4121="","",IF(OR(C4121="Trade",C4121="Multi Position"),(X4120+V4121),IF(C4121="Deposit",(X4120+AE4121),IF(C4121="Withdrawal",(X4120-AE4121)))))</f>
        <v/>
      </c>
      <c r="Y4121" s="145" t="str">
        <f t="shared" si="777"/>
        <v/>
      </c>
      <c r="Z4121" s="118"/>
      <c r="AA4121" s="118"/>
      <c r="AB4121" s="118"/>
      <c r="AC4121" s="118"/>
      <c r="AD4121" s="118"/>
      <c r="AE4121" s="139"/>
      <c r="AF4121" s="118"/>
      <c r="AG4121" s="118"/>
      <c r="AH4121" s="147" t="str">
        <f t="shared" si="778"/>
        <v/>
      </c>
      <c r="AI4121" s="147" t="str">
        <f t="shared" si="779"/>
        <v/>
      </c>
      <c r="AJ4121" s="148" t="str">
        <f t="shared" si="768"/>
        <v/>
      </c>
      <c r="AK4121" s="148" t="str">
        <f t="shared" si="769"/>
        <v/>
      </c>
      <c r="AL4121" s="147" t="str">
        <f t="shared" si="770"/>
        <v/>
      </c>
      <c r="AM4121" s="147" t="str">
        <f t="shared" si="771"/>
        <v/>
      </c>
      <c r="AN4121" s="147" t="str">
        <f t="shared" si="772"/>
        <v/>
      </c>
      <c r="AO4121" s="118"/>
    </row>
    <row r="4122" spans="1:41">
      <c r="A4122" s="118"/>
      <c r="B4122" s="118"/>
      <c r="C4122" s="118"/>
      <c r="D4122" s="118"/>
      <c r="E4122" s="118"/>
      <c r="F4122" s="118"/>
      <c r="G4122" s="118"/>
      <c r="H4122" s="118"/>
      <c r="I4122" s="118"/>
      <c r="J4122" s="118"/>
      <c r="K4122" s="118"/>
      <c r="L4122" s="118"/>
      <c r="M4122" s="118"/>
      <c r="N4122" s="118"/>
      <c r="O4122" s="143" t="str">
        <f>IF(H4122="","",(S4122/S4122)&amp;":"&amp;ROUND(AH4122/S4122,2))</f>
        <v/>
      </c>
      <c r="P4122" s="118"/>
      <c r="Q4122" s="118"/>
      <c r="R4122" s="143" t="str">
        <f>IF(H4122="","",(S4122/S4122)&amp;":"&amp;ROUND(AI4122/S4122,2))</f>
        <v/>
      </c>
      <c r="S4122" s="144" t="str">
        <f t="shared" si="773"/>
        <v/>
      </c>
      <c r="T4122" s="145" t="str">
        <f t="shared" si="774"/>
        <v/>
      </c>
      <c r="U4122" s="118"/>
      <c r="V4122" s="145" t="str">
        <f t="shared" si="775"/>
        <v/>
      </c>
      <c r="W4122" s="144" t="str">
        <f t="shared" si="776"/>
        <v/>
      </c>
      <c r="X4122" s="146" t="str">
        <f>IF(C4122="","",IF(OR(C4122="Trade",C4122="Multi Position"),(X4121+V4122),IF(C4122="Deposit",(X4121+AE4122),IF(C4122="Withdrawal",(X4121-AE4122)))))</f>
        <v/>
      </c>
      <c r="Y4122" s="145" t="str">
        <f t="shared" si="777"/>
        <v/>
      </c>
      <c r="Z4122" s="118"/>
      <c r="AA4122" s="118"/>
      <c r="AB4122" s="118"/>
      <c r="AC4122" s="118"/>
      <c r="AD4122" s="118"/>
      <c r="AE4122" s="139"/>
      <c r="AF4122" s="118"/>
      <c r="AG4122" s="118"/>
      <c r="AH4122" s="147" t="str">
        <f t="shared" si="778"/>
        <v/>
      </c>
      <c r="AI4122" s="147" t="str">
        <f t="shared" si="779"/>
        <v/>
      </c>
      <c r="AJ4122" s="148" t="str">
        <f t="shared" si="768"/>
        <v/>
      </c>
      <c r="AK4122" s="148" t="str">
        <f t="shared" si="769"/>
        <v/>
      </c>
      <c r="AL4122" s="147" t="str">
        <f t="shared" si="770"/>
        <v/>
      </c>
      <c r="AM4122" s="147" t="str">
        <f t="shared" si="771"/>
        <v/>
      </c>
      <c r="AN4122" s="147" t="str">
        <f t="shared" si="772"/>
        <v/>
      </c>
      <c r="AO4122" s="118"/>
    </row>
    <row r="4123" spans="1:41">
      <c r="A4123" s="118"/>
      <c r="B4123" s="118"/>
      <c r="C4123" s="118"/>
      <c r="D4123" s="118"/>
      <c r="E4123" s="118"/>
      <c r="F4123" s="118"/>
      <c r="G4123" s="118"/>
      <c r="H4123" s="118"/>
      <c r="I4123" s="118"/>
      <c r="J4123" s="118"/>
      <c r="K4123" s="118"/>
      <c r="L4123" s="118"/>
      <c r="M4123" s="118"/>
      <c r="N4123" s="118"/>
      <c r="O4123" s="143" t="str">
        <f>IF(H4123="","",(S4123/S4123)&amp;":"&amp;ROUND(AH4123/S4123,2))</f>
        <v/>
      </c>
      <c r="P4123" s="118"/>
      <c r="Q4123" s="118"/>
      <c r="R4123" s="143" t="str">
        <f>IF(H4123="","",(S4123/S4123)&amp;":"&amp;ROUND(AI4123/S4123,2))</f>
        <v/>
      </c>
      <c r="S4123" s="144" t="str">
        <f t="shared" si="773"/>
        <v/>
      </c>
      <c r="T4123" s="145" t="str">
        <f t="shared" si="774"/>
        <v/>
      </c>
      <c r="U4123" s="118"/>
      <c r="V4123" s="145" t="str">
        <f t="shared" si="775"/>
        <v/>
      </c>
      <c r="W4123" s="144" t="str">
        <f t="shared" si="776"/>
        <v/>
      </c>
      <c r="X4123" s="146" t="str">
        <f>IF(C4123="","",IF(OR(C4123="Trade",C4123="Multi Position"),(X4122+V4123),IF(C4123="Deposit",(X4122+AE4123),IF(C4123="Withdrawal",(X4122-AE4123)))))</f>
        <v/>
      </c>
      <c r="Y4123" s="145" t="str">
        <f t="shared" si="777"/>
        <v/>
      </c>
      <c r="Z4123" s="118"/>
      <c r="AA4123" s="118"/>
      <c r="AB4123" s="118"/>
      <c r="AC4123" s="118"/>
      <c r="AD4123" s="118"/>
      <c r="AE4123" s="139"/>
      <c r="AF4123" s="118"/>
      <c r="AG4123" s="118"/>
      <c r="AH4123" s="147" t="str">
        <f t="shared" si="778"/>
        <v/>
      </c>
      <c r="AI4123" s="147" t="str">
        <f t="shared" si="779"/>
        <v/>
      </c>
      <c r="AJ4123" s="148" t="str">
        <f t="shared" si="768"/>
        <v/>
      </c>
      <c r="AK4123" s="148" t="str">
        <f t="shared" si="769"/>
        <v/>
      </c>
      <c r="AL4123" s="147" t="str">
        <f t="shared" si="770"/>
        <v/>
      </c>
      <c r="AM4123" s="147" t="str">
        <f t="shared" si="771"/>
        <v/>
      </c>
      <c r="AN4123" s="147" t="str">
        <f t="shared" si="772"/>
        <v/>
      </c>
      <c r="AO4123" s="118"/>
    </row>
    <row r="4124" spans="1:41">
      <c r="A4124" s="118"/>
      <c r="B4124" s="118"/>
      <c r="C4124" s="118"/>
      <c r="D4124" s="118"/>
      <c r="E4124" s="118"/>
      <c r="F4124" s="118"/>
      <c r="G4124" s="118"/>
      <c r="H4124" s="118"/>
      <c r="I4124" s="118"/>
      <c r="J4124" s="118"/>
      <c r="K4124" s="118"/>
      <c r="L4124" s="118"/>
      <c r="M4124" s="118"/>
      <c r="N4124" s="118"/>
      <c r="O4124" s="143" t="str">
        <f>IF(H4124="","",(S4124/S4124)&amp;":"&amp;ROUND(AH4124/S4124,2))</f>
        <v/>
      </c>
      <c r="P4124" s="118"/>
      <c r="Q4124" s="118"/>
      <c r="R4124" s="143" t="str">
        <f>IF(H4124="","",(S4124/S4124)&amp;":"&amp;ROUND(AI4124/S4124,2))</f>
        <v/>
      </c>
      <c r="S4124" s="144" t="str">
        <f t="shared" si="773"/>
        <v/>
      </c>
      <c r="T4124" s="145" t="str">
        <f t="shared" si="774"/>
        <v/>
      </c>
      <c r="U4124" s="118"/>
      <c r="V4124" s="145" t="str">
        <f t="shared" si="775"/>
        <v/>
      </c>
      <c r="W4124" s="144" t="str">
        <f t="shared" si="776"/>
        <v/>
      </c>
      <c r="X4124" s="146" t="str">
        <f>IF(C4124="","",IF(OR(C4124="Trade",C4124="Multi Position"),(X4123+V4124),IF(C4124="Deposit",(X4123+AE4124),IF(C4124="Withdrawal",(X4123-AE4124)))))</f>
        <v/>
      </c>
      <c r="Y4124" s="145" t="str">
        <f t="shared" si="777"/>
        <v/>
      </c>
      <c r="Z4124" s="118"/>
      <c r="AA4124" s="118"/>
      <c r="AB4124" s="118"/>
      <c r="AC4124" s="118"/>
      <c r="AD4124" s="118"/>
      <c r="AE4124" s="139"/>
      <c r="AF4124" s="118"/>
      <c r="AG4124" s="118"/>
      <c r="AH4124" s="147" t="str">
        <f t="shared" si="778"/>
        <v/>
      </c>
      <c r="AI4124" s="147" t="str">
        <f t="shared" si="779"/>
        <v/>
      </c>
      <c r="AJ4124" s="148" t="str">
        <f t="shared" si="768"/>
        <v/>
      </c>
      <c r="AK4124" s="148" t="str">
        <f t="shared" si="769"/>
        <v/>
      </c>
      <c r="AL4124" s="147" t="str">
        <f t="shared" si="770"/>
        <v/>
      </c>
      <c r="AM4124" s="147" t="str">
        <f t="shared" si="771"/>
        <v/>
      </c>
      <c r="AN4124" s="147" t="str">
        <f t="shared" si="772"/>
        <v/>
      </c>
      <c r="AO4124" s="118"/>
    </row>
    <row r="4125" spans="1:41">
      <c r="A4125" s="118"/>
      <c r="B4125" s="118"/>
      <c r="C4125" s="118"/>
      <c r="D4125" s="118"/>
      <c r="E4125" s="118"/>
      <c r="F4125" s="118"/>
      <c r="G4125" s="118"/>
      <c r="H4125" s="118"/>
      <c r="I4125" s="118"/>
      <c r="J4125" s="118"/>
      <c r="K4125" s="118"/>
      <c r="L4125" s="118"/>
      <c r="M4125" s="118"/>
      <c r="N4125" s="118"/>
      <c r="O4125" s="143" t="str">
        <f>IF(H4125="","",(S4125/S4125)&amp;":"&amp;ROUND(AH4125/S4125,2))</f>
        <v/>
      </c>
      <c r="P4125" s="118"/>
      <c r="Q4125" s="118"/>
      <c r="R4125" s="143" t="str">
        <f>IF(H4125="","",(S4125/S4125)&amp;":"&amp;ROUND(AI4125/S4125,2))</f>
        <v/>
      </c>
      <c r="S4125" s="144" t="str">
        <f t="shared" si="773"/>
        <v/>
      </c>
      <c r="T4125" s="145" t="str">
        <f t="shared" si="774"/>
        <v/>
      </c>
      <c r="U4125" s="118"/>
      <c r="V4125" s="145" t="str">
        <f t="shared" si="775"/>
        <v/>
      </c>
      <c r="W4125" s="144" t="str">
        <f t="shared" si="776"/>
        <v/>
      </c>
      <c r="X4125" s="146" t="str">
        <f>IF(C4125="","",IF(OR(C4125="Trade",C4125="Multi Position"),(X4124+V4125),IF(C4125="Deposit",(X4124+AE4125),IF(C4125="Withdrawal",(X4124-AE4125)))))</f>
        <v/>
      </c>
      <c r="Y4125" s="145" t="str">
        <f t="shared" si="777"/>
        <v/>
      </c>
      <c r="Z4125" s="118"/>
      <c r="AA4125" s="118"/>
      <c r="AB4125" s="118"/>
      <c r="AC4125" s="118"/>
      <c r="AD4125" s="118"/>
      <c r="AE4125" s="139"/>
      <c r="AF4125" s="118"/>
      <c r="AG4125" s="118"/>
      <c r="AH4125" s="147" t="str">
        <f t="shared" si="778"/>
        <v/>
      </c>
      <c r="AI4125" s="147" t="str">
        <f t="shared" si="779"/>
        <v/>
      </c>
      <c r="AJ4125" s="148" t="str">
        <f t="shared" si="768"/>
        <v/>
      </c>
      <c r="AK4125" s="148" t="str">
        <f t="shared" si="769"/>
        <v/>
      </c>
      <c r="AL4125" s="147" t="str">
        <f t="shared" si="770"/>
        <v/>
      </c>
      <c r="AM4125" s="147" t="str">
        <f t="shared" si="771"/>
        <v/>
      </c>
      <c r="AN4125" s="147" t="str">
        <f t="shared" si="772"/>
        <v/>
      </c>
      <c r="AO4125" s="118"/>
    </row>
    <row r="4126" spans="1:41">
      <c r="A4126" s="118"/>
      <c r="B4126" s="118"/>
      <c r="C4126" s="118"/>
      <c r="D4126" s="118"/>
      <c r="E4126" s="118"/>
      <c r="F4126" s="118"/>
      <c r="G4126" s="118"/>
      <c r="H4126" s="118"/>
      <c r="I4126" s="118"/>
      <c r="J4126" s="118"/>
      <c r="K4126" s="118"/>
      <c r="L4126" s="118"/>
      <c r="M4126" s="118"/>
      <c r="N4126" s="118"/>
      <c r="O4126" s="143" t="str">
        <f>IF(H4126="","",(S4126/S4126)&amp;":"&amp;ROUND(AH4126/S4126,2))</f>
        <v/>
      </c>
      <c r="P4126" s="118"/>
      <c r="Q4126" s="118"/>
      <c r="R4126" s="143" t="str">
        <f>IF(H4126="","",(S4126/S4126)&amp;":"&amp;ROUND(AI4126/S4126,2))</f>
        <v/>
      </c>
      <c r="S4126" s="144" t="str">
        <f t="shared" si="773"/>
        <v/>
      </c>
      <c r="T4126" s="145" t="str">
        <f t="shared" si="774"/>
        <v/>
      </c>
      <c r="U4126" s="118"/>
      <c r="V4126" s="145" t="str">
        <f t="shared" si="775"/>
        <v/>
      </c>
      <c r="W4126" s="144" t="str">
        <f t="shared" si="776"/>
        <v/>
      </c>
      <c r="X4126" s="146" t="str">
        <f>IF(C4126="","",IF(OR(C4126="Trade",C4126="Multi Position"),(X4125+V4126),IF(C4126="Deposit",(X4125+AE4126),IF(C4126="Withdrawal",(X4125-AE4126)))))</f>
        <v/>
      </c>
      <c r="Y4126" s="145" t="str">
        <f t="shared" si="777"/>
        <v/>
      </c>
      <c r="Z4126" s="118"/>
      <c r="AA4126" s="118"/>
      <c r="AB4126" s="118"/>
      <c r="AC4126" s="118"/>
      <c r="AD4126" s="118"/>
      <c r="AE4126" s="139"/>
      <c r="AF4126" s="118"/>
      <c r="AG4126" s="118"/>
      <c r="AH4126" s="147" t="str">
        <f t="shared" si="778"/>
        <v/>
      </c>
      <c r="AI4126" s="147" t="str">
        <f t="shared" si="779"/>
        <v/>
      </c>
      <c r="AJ4126" s="148" t="str">
        <f t="shared" si="768"/>
        <v/>
      </c>
      <c r="AK4126" s="148" t="str">
        <f t="shared" si="769"/>
        <v/>
      </c>
      <c r="AL4126" s="147" t="str">
        <f t="shared" si="770"/>
        <v/>
      </c>
      <c r="AM4126" s="147" t="str">
        <f t="shared" si="771"/>
        <v/>
      </c>
      <c r="AN4126" s="147" t="str">
        <f t="shared" si="772"/>
        <v/>
      </c>
      <c r="AO4126" s="118"/>
    </row>
    <row r="4127" spans="1:41">
      <c r="A4127" s="118"/>
      <c r="B4127" s="118"/>
      <c r="C4127" s="118"/>
      <c r="D4127" s="118"/>
      <c r="E4127" s="118"/>
      <c r="F4127" s="118"/>
      <c r="G4127" s="118"/>
      <c r="H4127" s="118"/>
      <c r="I4127" s="118"/>
      <c r="J4127" s="118"/>
      <c r="K4127" s="118"/>
      <c r="L4127" s="118"/>
      <c r="M4127" s="118"/>
      <c r="N4127" s="118"/>
      <c r="O4127" s="143" t="str">
        <f>IF(H4127="","",(S4127/S4127)&amp;":"&amp;ROUND(AH4127/S4127,2))</f>
        <v/>
      </c>
      <c r="P4127" s="118"/>
      <c r="Q4127" s="118"/>
      <c r="R4127" s="143" t="str">
        <f>IF(H4127="","",(S4127/S4127)&amp;":"&amp;ROUND(AI4127/S4127,2))</f>
        <v/>
      </c>
      <c r="S4127" s="144" t="str">
        <f t="shared" si="773"/>
        <v/>
      </c>
      <c r="T4127" s="145" t="str">
        <f t="shared" si="774"/>
        <v/>
      </c>
      <c r="U4127" s="118"/>
      <c r="V4127" s="145" t="str">
        <f t="shared" si="775"/>
        <v/>
      </c>
      <c r="W4127" s="144" t="str">
        <f t="shared" si="776"/>
        <v/>
      </c>
      <c r="X4127" s="146" t="str">
        <f>IF(C4127="","",IF(OR(C4127="Trade",C4127="Multi Position"),(X4126+V4127),IF(C4127="Deposit",(X4126+AE4127),IF(C4127="Withdrawal",(X4126-AE4127)))))</f>
        <v/>
      </c>
      <c r="Y4127" s="145" t="str">
        <f t="shared" si="777"/>
        <v/>
      </c>
      <c r="Z4127" s="118"/>
      <c r="AA4127" s="118"/>
      <c r="AB4127" s="118"/>
      <c r="AC4127" s="118"/>
      <c r="AD4127" s="118"/>
      <c r="AE4127" s="139"/>
      <c r="AF4127" s="118"/>
      <c r="AG4127" s="118"/>
      <c r="AH4127" s="147" t="str">
        <f t="shared" si="778"/>
        <v/>
      </c>
      <c r="AI4127" s="147" t="str">
        <f t="shared" si="779"/>
        <v/>
      </c>
      <c r="AJ4127" s="148" t="str">
        <f t="shared" si="768"/>
        <v/>
      </c>
      <c r="AK4127" s="148" t="str">
        <f t="shared" si="769"/>
        <v/>
      </c>
      <c r="AL4127" s="147" t="str">
        <f t="shared" si="770"/>
        <v/>
      </c>
      <c r="AM4127" s="147" t="str">
        <f t="shared" si="771"/>
        <v/>
      </c>
      <c r="AN4127" s="147" t="str">
        <f t="shared" si="772"/>
        <v/>
      </c>
      <c r="AO4127" s="118"/>
    </row>
    <row r="4128" spans="1:41">
      <c r="A4128" s="118"/>
      <c r="B4128" s="118"/>
      <c r="C4128" s="118"/>
      <c r="D4128" s="118"/>
      <c r="E4128" s="118"/>
      <c r="F4128" s="118"/>
      <c r="G4128" s="118"/>
      <c r="H4128" s="118"/>
      <c r="I4128" s="118"/>
      <c r="J4128" s="118"/>
      <c r="K4128" s="118"/>
      <c r="L4128" s="118"/>
      <c r="M4128" s="118"/>
      <c r="N4128" s="118"/>
      <c r="O4128" s="143" t="str">
        <f>IF(H4128="","",(S4128/S4128)&amp;":"&amp;ROUND(AH4128/S4128,2))</f>
        <v/>
      </c>
      <c r="P4128" s="118"/>
      <c r="Q4128" s="118"/>
      <c r="R4128" s="143" t="str">
        <f>IF(H4128="","",(S4128/S4128)&amp;":"&amp;ROUND(AI4128/S4128,2))</f>
        <v/>
      </c>
      <c r="S4128" s="144" t="str">
        <f t="shared" si="773"/>
        <v/>
      </c>
      <c r="T4128" s="145" t="str">
        <f t="shared" si="774"/>
        <v/>
      </c>
      <c r="U4128" s="118"/>
      <c r="V4128" s="145" t="str">
        <f t="shared" si="775"/>
        <v/>
      </c>
      <c r="W4128" s="144" t="str">
        <f t="shared" si="776"/>
        <v/>
      </c>
      <c r="X4128" s="146" t="str">
        <f>IF(C4128="","",IF(OR(C4128="Trade",C4128="Multi Position"),(X4127+V4128),IF(C4128="Deposit",(X4127+AE4128),IF(C4128="Withdrawal",(X4127-AE4128)))))</f>
        <v/>
      </c>
      <c r="Y4128" s="145" t="str">
        <f t="shared" si="777"/>
        <v/>
      </c>
      <c r="Z4128" s="118"/>
      <c r="AA4128" s="118"/>
      <c r="AB4128" s="118"/>
      <c r="AC4128" s="118"/>
      <c r="AD4128" s="118"/>
      <c r="AE4128" s="139"/>
      <c r="AF4128" s="118"/>
      <c r="AG4128" s="118"/>
      <c r="AH4128" s="147" t="str">
        <f t="shared" si="778"/>
        <v/>
      </c>
      <c r="AI4128" s="147" t="str">
        <f t="shared" si="779"/>
        <v/>
      </c>
      <c r="AJ4128" s="148" t="str">
        <f t="shared" si="768"/>
        <v/>
      </c>
      <c r="AK4128" s="148" t="str">
        <f t="shared" si="769"/>
        <v/>
      </c>
      <c r="AL4128" s="147" t="str">
        <f t="shared" si="770"/>
        <v/>
      </c>
      <c r="AM4128" s="147" t="str">
        <f t="shared" si="771"/>
        <v/>
      </c>
      <c r="AN4128" s="147" t="str">
        <f t="shared" si="772"/>
        <v/>
      </c>
      <c r="AO4128" s="118"/>
    </row>
    <row r="4129" spans="1:41">
      <c r="A4129" s="118"/>
      <c r="B4129" s="118"/>
      <c r="C4129" s="118"/>
      <c r="D4129" s="118"/>
      <c r="E4129" s="118"/>
      <c r="F4129" s="118"/>
      <c r="G4129" s="118"/>
      <c r="H4129" s="118"/>
      <c r="I4129" s="118"/>
      <c r="J4129" s="118"/>
      <c r="K4129" s="118"/>
      <c r="L4129" s="118"/>
      <c r="M4129" s="118"/>
      <c r="N4129" s="118"/>
      <c r="O4129" s="143" t="str">
        <f>IF(H4129="","",(S4129/S4129)&amp;":"&amp;ROUND(AH4129/S4129,2))</f>
        <v/>
      </c>
      <c r="P4129" s="118"/>
      <c r="Q4129" s="118"/>
      <c r="R4129" s="143" t="str">
        <f>IF(H4129="","",(S4129/S4129)&amp;":"&amp;ROUND(AI4129/S4129,2))</f>
        <v/>
      </c>
      <c r="S4129" s="144" t="str">
        <f t="shared" si="773"/>
        <v/>
      </c>
      <c r="T4129" s="145" t="str">
        <f t="shared" si="774"/>
        <v/>
      </c>
      <c r="U4129" s="118"/>
      <c r="V4129" s="145" t="str">
        <f t="shared" si="775"/>
        <v/>
      </c>
      <c r="W4129" s="144" t="str">
        <f t="shared" si="776"/>
        <v/>
      </c>
      <c r="X4129" s="146" t="str">
        <f>IF(C4129="","",IF(OR(C4129="Trade",C4129="Multi Position"),(X4128+V4129),IF(C4129="Deposit",(X4128+AE4129),IF(C4129="Withdrawal",(X4128-AE4129)))))</f>
        <v/>
      </c>
      <c r="Y4129" s="145" t="str">
        <f t="shared" si="777"/>
        <v/>
      </c>
      <c r="Z4129" s="118"/>
      <c r="AA4129" s="118"/>
      <c r="AB4129" s="118"/>
      <c r="AC4129" s="118"/>
      <c r="AD4129" s="118"/>
      <c r="AE4129" s="139"/>
      <c r="AF4129" s="118"/>
      <c r="AG4129" s="118"/>
      <c r="AH4129" s="147" t="str">
        <f t="shared" si="778"/>
        <v/>
      </c>
      <c r="AI4129" s="147" t="str">
        <f t="shared" si="779"/>
        <v/>
      </c>
      <c r="AJ4129" s="148" t="str">
        <f t="shared" si="768"/>
        <v/>
      </c>
      <c r="AK4129" s="148" t="str">
        <f t="shared" si="769"/>
        <v/>
      </c>
      <c r="AL4129" s="147" t="str">
        <f t="shared" si="770"/>
        <v/>
      </c>
      <c r="AM4129" s="147" t="str">
        <f t="shared" si="771"/>
        <v/>
      </c>
      <c r="AN4129" s="147" t="str">
        <f t="shared" si="772"/>
        <v/>
      </c>
      <c r="AO4129" s="118"/>
    </row>
    <row r="4130" spans="1:41">
      <c r="A4130" s="118"/>
      <c r="B4130" s="118"/>
      <c r="C4130" s="118"/>
      <c r="D4130" s="118"/>
      <c r="E4130" s="118"/>
      <c r="F4130" s="118"/>
      <c r="G4130" s="118"/>
      <c r="H4130" s="118"/>
      <c r="I4130" s="118"/>
      <c r="J4130" s="118"/>
      <c r="K4130" s="118"/>
      <c r="L4130" s="118"/>
      <c r="M4130" s="118"/>
      <c r="N4130" s="118"/>
      <c r="O4130" s="143" t="str">
        <f>IF(H4130="","",(S4130/S4130)&amp;":"&amp;ROUND(AH4130/S4130,2))</f>
        <v/>
      </c>
      <c r="P4130" s="118"/>
      <c r="Q4130" s="118"/>
      <c r="R4130" s="143" t="str">
        <f>IF(H4130="","",(S4130/S4130)&amp;":"&amp;ROUND(AI4130/S4130,2))</f>
        <v/>
      </c>
      <c r="S4130" s="144" t="str">
        <f t="shared" si="773"/>
        <v/>
      </c>
      <c r="T4130" s="145" t="str">
        <f t="shared" si="774"/>
        <v/>
      </c>
      <c r="U4130" s="118"/>
      <c r="V4130" s="145" t="str">
        <f t="shared" si="775"/>
        <v/>
      </c>
      <c r="W4130" s="144" t="str">
        <f t="shared" si="776"/>
        <v/>
      </c>
      <c r="X4130" s="146" t="str">
        <f>IF(C4130="","",IF(OR(C4130="Trade",C4130="Multi Position"),(X4129+V4130),IF(C4130="Deposit",(X4129+AE4130),IF(C4130="Withdrawal",(X4129-AE4130)))))</f>
        <v/>
      </c>
      <c r="Y4130" s="145" t="str">
        <f t="shared" si="777"/>
        <v/>
      </c>
      <c r="Z4130" s="118"/>
      <c r="AA4130" s="118"/>
      <c r="AB4130" s="118"/>
      <c r="AC4130" s="118"/>
      <c r="AD4130" s="118"/>
      <c r="AE4130" s="139"/>
      <c r="AF4130" s="118"/>
      <c r="AG4130" s="118"/>
      <c r="AH4130" s="147" t="str">
        <f t="shared" si="778"/>
        <v/>
      </c>
      <c r="AI4130" s="147" t="str">
        <f t="shared" si="779"/>
        <v/>
      </c>
      <c r="AJ4130" s="148" t="str">
        <f t="shared" si="768"/>
        <v/>
      </c>
      <c r="AK4130" s="148" t="str">
        <f t="shared" si="769"/>
        <v/>
      </c>
      <c r="AL4130" s="147" t="str">
        <f t="shared" si="770"/>
        <v/>
      </c>
      <c r="AM4130" s="147" t="str">
        <f t="shared" si="771"/>
        <v/>
      </c>
      <c r="AN4130" s="147" t="str">
        <f t="shared" si="772"/>
        <v/>
      </c>
      <c r="AO4130" s="118"/>
    </row>
    <row r="4131" spans="1:41">
      <c r="A4131" s="118"/>
      <c r="B4131" s="118"/>
      <c r="C4131" s="118"/>
      <c r="D4131" s="118"/>
      <c r="E4131" s="118"/>
      <c r="F4131" s="118"/>
      <c r="G4131" s="118"/>
      <c r="H4131" s="118"/>
      <c r="I4131" s="118"/>
      <c r="J4131" s="118"/>
      <c r="K4131" s="118"/>
      <c r="L4131" s="118"/>
      <c r="M4131" s="118"/>
      <c r="N4131" s="118"/>
      <c r="O4131" s="143" t="str">
        <f>IF(H4131="","",(S4131/S4131)&amp;":"&amp;ROUND(AH4131/S4131,2))</f>
        <v/>
      </c>
      <c r="P4131" s="118"/>
      <c r="Q4131" s="118"/>
      <c r="R4131" s="143" t="str">
        <f>IF(H4131="","",(S4131/S4131)&amp;":"&amp;ROUND(AI4131/S4131,2))</f>
        <v/>
      </c>
      <c r="S4131" s="144" t="str">
        <f t="shared" si="773"/>
        <v/>
      </c>
      <c r="T4131" s="145" t="str">
        <f t="shared" si="774"/>
        <v/>
      </c>
      <c r="U4131" s="118"/>
      <c r="V4131" s="145" t="str">
        <f t="shared" si="775"/>
        <v/>
      </c>
      <c r="W4131" s="144" t="str">
        <f t="shared" si="776"/>
        <v/>
      </c>
      <c r="X4131" s="146" t="str">
        <f>IF(C4131="","",IF(OR(C4131="Trade",C4131="Multi Position"),(X4130+V4131),IF(C4131="Deposit",(X4130+AE4131),IF(C4131="Withdrawal",(X4130-AE4131)))))</f>
        <v/>
      </c>
      <c r="Y4131" s="145" t="str">
        <f t="shared" si="777"/>
        <v/>
      </c>
      <c r="Z4131" s="118"/>
      <c r="AA4131" s="118"/>
      <c r="AB4131" s="118"/>
      <c r="AC4131" s="118"/>
      <c r="AD4131" s="118"/>
      <c r="AE4131" s="139"/>
      <c r="AF4131" s="118"/>
      <c r="AG4131" s="118"/>
      <c r="AH4131" s="147" t="str">
        <f t="shared" si="778"/>
        <v/>
      </c>
      <c r="AI4131" s="147" t="str">
        <f t="shared" si="779"/>
        <v/>
      </c>
      <c r="AJ4131" s="148" t="str">
        <f t="shared" si="768"/>
        <v/>
      </c>
      <c r="AK4131" s="148" t="str">
        <f t="shared" si="769"/>
        <v/>
      </c>
      <c r="AL4131" s="147" t="str">
        <f t="shared" si="770"/>
        <v/>
      </c>
      <c r="AM4131" s="147" t="str">
        <f t="shared" si="771"/>
        <v/>
      </c>
      <c r="AN4131" s="147" t="str">
        <f t="shared" si="772"/>
        <v/>
      </c>
      <c r="AO4131" s="118"/>
    </row>
    <row r="4132" spans="1:41">
      <c r="A4132" s="118"/>
      <c r="B4132" s="118"/>
      <c r="C4132" s="118"/>
      <c r="D4132" s="118"/>
      <c r="E4132" s="118"/>
      <c r="F4132" s="118"/>
      <c r="G4132" s="118"/>
      <c r="H4132" s="118"/>
      <c r="I4132" s="118"/>
      <c r="J4132" s="118"/>
      <c r="K4132" s="118"/>
      <c r="L4132" s="118"/>
      <c r="M4132" s="118"/>
      <c r="N4132" s="118"/>
      <c r="O4132" s="143" t="str">
        <f>IF(H4132="","",(S4132/S4132)&amp;":"&amp;ROUND(AH4132/S4132,2))</f>
        <v/>
      </c>
      <c r="P4132" s="118"/>
      <c r="Q4132" s="118"/>
      <c r="R4132" s="143" t="str">
        <f>IF(H4132="","",(S4132/S4132)&amp;":"&amp;ROUND(AI4132/S4132,2))</f>
        <v/>
      </c>
      <c r="S4132" s="144" t="str">
        <f t="shared" si="773"/>
        <v/>
      </c>
      <c r="T4132" s="145" t="str">
        <f t="shared" si="774"/>
        <v/>
      </c>
      <c r="U4132" s="118"/>
      <c r="V4132" s="145" t="str">
        <f t="shared" si="775"/>
        <v/>
      </c>
      <c r="W4132" s="144" t="str">
        <f t="shared" si="776"/>
        <v/>
      </c>
      <c r="X4132" s="146" t="str">
        <f>IF(C4132="","",IF(OR(C4132="Trade",C4132="Multi Position"),(X4131+V4132),IF(C4132="Deposit",(X4131+AE4132),IF(C4132="Withdrawal",(X4131-AE4132)))))</f>
        <v/>
      </c>
      <c r="Y4132" s="145" t="str">
        <f t="shared" si="777"/>
        <v/>
      </c>
      <c r="Z4132" s="118"/>
      <c r="AA4132" s="118"/>
      <c r="AB4132" s="118"/>
      <c r="AC4132" s="118"/>
      <c r="AD4132" s="118"/>
      <c r="AE4132" s="139"/>
      <c r="AF4132" s="118"/>
      <c r="AG4132" s="118"/>
      <c r="AH4132" s="147" t="str">
        <f t="shared" si="778"/>
        <v/>
      </c>
      <c r="AI4132" s="147" t="str">
        <f t="shared" si="779"/>
        <v/>
      </c>
      <c r="AJ4132" s="148" t="str">
        <f t="shared" si="768"/>
        <v/>
      </c>
      <c r="AK4132" s="148" t="str">
        <f t="shared" si="769"/>
        <v/>
      </c>
      <c r="AL4132" s="147" t="str">
        <f t="shared" si="770"/>
        <v/>
      </c>
      <c r="AM4132" s="147" t="str">
        <f t="shared" si="771"/>
        <v/>
      </c>
      <c r="AN4132" s="147" t="str">
        <f t="shared" si="772"/>
        <v/>
      </c>
      <c r="AO4132" s="118"/>
    </row>
    <row r="4133" spans="1:41">
      <c r="A4133" s="118"/>
      <c r="B4133" s="118"/>
      <c r="C4133" s="118"/>
      <c r="D4133" s="118"/>
      <c r="E4133" s="118"/>
      <c r="F4133" s="118"/>
      <c r="G4133" s="118"/>
      <c r="H4133" s="118"/>
      <c r="I4133" s="118"/>
      <c r="J4133" s="118"/>
      <c r="K4133" s="118"/>
      <c r="L4133" s="118"/>
      <c r="M4133" s="118"/>
      <c r="N4133" s="118"/>
      <c r="O4133" s="143" t="str">
        <f>IF(H4133="","",(S4133/S4133)&amp;":"&amp;ROUND(AH4133/S4133,2))</f>
        <v/>
      </c>
      <c r="P4133" s="118"/>
      <c r="Q4133" s="118"/>
      <c r="R4133" s="143" t="str">
        <f>IF(H4133="","",(S4133/S4133)&amp;":"&amp;ROUND(AI4133/S4133,2))</f>
        <v/>
      </c>
      <c r="S4133" s="144" t="str">
        <f t="shared" si="773"/>
        <v/>
      </c>
      <c r="T4133" s="145" t="str">
        <f t="shared" si="774"/>
        <v/>
      </c>
      <c r="U4133" s="118"/>
      <c r="V4133" s="145" t="str">
        <f t="shared" si="775"/>
        <v/>
      </c>
      <c r="W4133" s="144" t="str">
        <f t="shared" si="776"/>
        <v/>
      </c>
      <c r="X4133" s="146" t="str">
        <f>IF(C4133="","",IF(OR(C4133="Trade",C4133="Multi Position"),(X4132+V4133),IF(C4133="Deposit",(X4132+AE4133),IF(C4133="Withdrawal",(X4132-AE4133)))))</f>
        <v/>
      </c>
      <c r="Y4133" s="145" t="str">
        <f t="shared" si="777"/>
        <v/>
      </c>
      <c r="Z4133" s="118"/>
      <c r="AA4133" s="118"/>
      <c r="AB4133" s="118"/>
      <c r="AC4133" s="118"/>
      <c r="AD4133" s="118"/>
      <c r="AE4133" s="139"/>
      <c r="AF4133" s="118"/>
      <c r="AG4133" s="118"/>
      <c r="AH4133" s="147" t="str">
        <f t="shared" si="778"/>
        <v/>
      </c>
      <c r="AI4133" s="147" t="str">
        <f t="shared" si="779"/>
        <v/>
      </c>
      <c r="AJ4133" s="148" t="str">
        <f t="shared" si="768"/>
        <v/>
      </c>
      <c r="AK4133" s="148" t="str">
        <f t="shared" si="769"/>
        <v/>
      </c>
      <c r="AL4133" s="147" t="str">
        <f t="shared" si="770"/>
        <v/>
      </c>
      <c r="AM4133" s="147" t="str">
        <f t="shared" si="771"/>
        <v/>
      </c>
      <c r="AN4133" s="147" t="str">
        <f t="shared" si="772"/>
        <v/>
      </c>
      <c r="AO4133" s="118"/>
    </row>
    <row r="4134" spans="1:41">
      <c r="A4134" s="118"/>
      <c r="B4134" s="118"/>
      <c r="C4134" s="118"/>
      <c r="D4134" s="118"/>
      <c r="E4134" s="118"/>
      <c r="F4134" s="118"/>
      <c r="G4134" s="118"/>
      <c r="H4134" s="118"/>
      <c r="I4134" s="118"/>
      <c r="J4134" s="118"/>
      <c r="K4134" s="118"/>
      <c r="L4134" s="118"/>
      <c r="M4134" s="118"/>
      <c r="N4134" s="118"/>
      <c r="O4134" s="143" t="str">
        <f>IF(H4134="","",(S4134/S4134)&amp;":"&amp;ROUND(AH4134/S4134,2))</f>
        <v/>
      </c>
      <c r="P4134" s="118"/>
      <c r="Q4134" s="118"/>
      <c r="R4134" s="143" t="str">
        <f>IF(H4134="","",(S4134/S4134)&amp;":"&amp;ROUND(AI4134/S4134,2))</f>
        <v/>
      </c>
      <c r="S4134" s="144" t="str">
        <f t="shared" si="773"/>
        <v/>
      </c>
      <c r="T4134" s="145" t="str">
        <f t="shared" si="774"/>
        <v/>
      </c>
      <c r="U4134" s="118"/>
      <c r="V4134" s="145" t="str">
        <f t="shared" si="775"/>
        <v/>
      </c>
      <c r="W4134" s="144" t="str">
        <f t="shared" si="776"/>
        <v/>
      </c>
      <c r="X4134" s="146" t="str">
        <f>IF(C4134="","",IF(OR(C4134="Trade",C4134="Multi Position"),(X4133+V4134),IF(C4134="Deposit",(X4133+AE4134),IF(C4134="Withdrawal",(X4133-AE4134)))))</f>
        <v/>
      </c>
      <c r="Y4134" s="145" t="str">
        <f t="shared" si="777"/>
        <v/>
      </c>
      <c r="Z4134" s="118"/>
      <c r="AA4134" s="118"/>
      <c r="AB4134" s="118"/>
      <c r="AC4134" s="118"/>
      <c r="AD4134" s="118"/>
      <c r="AE4134" s="139"/>
      <c r="AF4134" s="118"/>
      <c r="AG4134" s="118"/>
      <c r="AH4134" s="147" t="str">
        <f t="shared" si="778"/>
        <v/>
      </c>
      <c r="AI4134" s="147" t="str">
        <f t="shared" si="779"/>
        <v/>
      </c>
      <c r="AJ4134" s="148" t="str">
        <f t="shared" si="768"/>
        <v/>
      </c>
      <c r="AK4134" s="148" t="str">
        <f t="shared" si="769"/>
        <v/>
      </c>
      <c r="AL4134" s="147" t="str">
        <f t="shared" si="770"/>
        <v/>
      </c>
      <c r="AM4134" s="147" t="str">
        <f t="shared" si="771"/>
        <v/>
      </c>
      <c r="AN4134" s="147" t="str">
        <f t="shared" si="772"/>
        <v/>
      </c>
      <c r="AO4134" s="118"/>
    </row>
    <row r="4135" spans="1:41">
      <c r="A4135" s="118"/>
      <c r="B4135" s="118"/>
      <c r="C4135" s="118"/>
      <c r="D4135" s="118"/>
      <c r="E4135" s="118"/>
      <c r="F4135" s="118"/>
      <c r="G4135" s="118"/>
      <c r="H4135" s="118"/>
      <c r="I4135" s="118"/>
      <c r="J4135" s="118"/>
      <c r="K4135" s="118"/>
      <c r="L4135" s="118"/>
      <c r="M4135" s="118"/>
      <c r="N4135" s="118"/>
      <c r="O4135" s="143" t="str">
        <f>IF(H4135="","",(S4135/S4135)&amp;":"&amp;ROUND(AH4135/S4135,2))</f>
        <v/>
      </c>
      <c r="P4135" s="118"/>
      <c r="Q4135" s="118"/>
      <c r="R4135" s="143" t="str">
        <f>IF(H4135="","",(S4135/S4135)&amp;":"&amp;ROUND(AI4135/S4135,2))</f>
        <v/>
      </c>
      <c r="S4135" s="144" t="str">
        <f t="shared" si="773"/>
        <v/>
      </c>
      <c r="T4135" s="145" t="str">
        <f t="shared" si="774"/>
        <v/>
      </c>
      <c r="U4135" s="118"/>
      <c r="V4135" s="145" t="str">
        <f t="shared" si="775"/>
        <v/>
      </c>
      <c r="W4135" s="144" t="str">
        <f t="shared" si="776"/>
        <v/>
      </c>
      <c r="X4135" s="146" t="str">
        <f>IF(C4135="","",IF(OR(C4135="Trade",C4135="Multi Position"),(X4134+V4135),IF(C4135="Deposit",(X4134+AE4135),IF(C4135="Withdrawal",(X4134-AE4135)))))</f>
        <v/>
      </c>
      <c r="Y4135" s="145" t="str">
        <f t="shared" si="777"/>
        <v/>
      </c>
      <c r="Z4135" s="118"/>
      <c r="AA4135" s="118"/>
      <c r="AB4135" s="118"/>
      <c r="AC4135" s="118"/>
      <c r="AD4135" s="118"/>
      <c r="AE4135" s="139"/>
      <c r="AF4135" s="118"/>
      <c r="AG4135" s="118"/>
      <c r="AH4135" s="147" t="str">
        <f t="shared" si="778"/>
        <v/>
      </c>
      <c r="AI4135" s="147" t="str">
        <f t="shared" si="779"/>
        <v/>
      </c>
      <c r="AJ4135" s="148" t="str">
        <f t="shared" si="768"/>
        <v/>
      </c>
      <c r="AK4135" s="148" t="str">
        <f t="shared" si="769"/>
        <v/>
      </c>
      <c r="AL4135" s="147" t="str">
        <f t="shared" si="770"/>
        <v/>
      </c>
      <c r="AM4135" s="147" t="str">
        <f t="shared" si="771"/>
        <v/>
      </c>
      <c r="AN4135" s="147" t="str">
        <f t="shared" si="772"/>
        <v/>
      </c>
      <c r="AO4135" s="118"/>
    </row>
    <row r="4136" spans="1:41">
      <c r="A4136" s="118"/>
      <c r="B4136" s="118"/>
      <c r="C4136" s="118"/>
      <c r="D4136" s="118"/>
      <c r="E4136" s="118"/>
      <c r="F4136" s="118"/>
      <c r="G4136" s="118"/>
      <c r="H4136" s="118"/>
      <c r="I4136" s="118"/>
      <c r="J4136" s="118"/>
      <c r="K4136" s="118"/>
      <c r="L4136" s="118"/>
      <c r="M4136" s="118"/>
      <c r="N4136" s="118"/>
      <c r="O4136" s="143" t="str">
        <f>IF(H4136="","",(S4136/S4136)&amp;":"&amp;ROUND(AH4136/S4136,2))</f>
        <v/>
      </c>
      <c r="P4136" s="118"/>
      <c r="Q4136" s="118"/>
      <c r="R4136" s="143" t="str">
        <f>IF(H4136="","",(S4136/S4136)&amp;":"&amp;ROUND(AI4136/S4136,2))</f>
        <v/>
      </c>
      <c r="S4136" s="144" t="str">
        <f t="shared" si="773"/>
        <v/>
      </c>
      <c r="T4136" s="145" t="str">
        <f t="shared" si="774"/>
        <v/>
      </c>
      <c r="U4136" s="118"/>
      <c r="V4136" s="145" t="str">
        <f t="shared" si="775"/>
        <v/>
      </c>
      <c r="W4136" s="144" t="str">
        <f t="shared" si="776"/>
        <v/>
      </c>
      <c r="X4136" s="146" t="str">
        <f>IF(C4136="","",IF(OR(C4136="Trade",C4136="Multi Position"),(X4135+V4136),IF(C4136="Deposit",(X4135+AE4136),IF(C4136="Withdrawal",(X4135-AE4136)))))</f>
        <v/>
      </c>
      <c r="Y4136" s="145" t="str">
        <f t="shared" si="777"/>
        <v/>
      </c>
      <c r="Z4136" s="118"/>
      <c r="AA4136" s="118"/>
      <c r="AB4136" s="118"/>
      <c r="AC4136" s="118"/>
      <c r="AD4136" s="118"/>
      <c r="AE4136" s="139"/>
      <c r="AF4136" s="118"/>
      <c r="AG4136" s="118"/>
      <c r="AH4136" s="147" t="str">
        <f t="shared" si="778"/>
        <v/>
      </c>
      <c r="AI4136" s="147" t="str">
        <f t="shared" si="779"/>
        <v/>
      </c>
      <c r="AJ4136" s="148" t="str">
        <f t="shared" si="768"/>
        <v/>
      </c>
      <c r="AK4136" s="148" t="str">
        <f t="shared" si="769"/>
        <v/>
      </c>
      <c r="AL4136" s="147" t="str">
        <f t="shared" si="770"/>
        <v/>
      </c>
      <c r="AM4136" s="147" t="str">
        <f t="shared" si="771"/>
        <v/>
      </c>
      <c r="AN4136" s="147" t="str">
        <f t="shared" si="772"/>
        <v/>
      </c>
      <c r="AO4136" s="118"/>
    </row>
    <row r="4137" spans="1:41">
      <c r="A4137" s="118"/>
      <c r="B4137" s="118"/>
      <c r="C4137" s="118"/>
      <c r="D4137" s="118"/>
      <c r="E4137" s="118"/>
      <c r="F4137" s="118"/>
      <c r="G4137" s="118"/>
      <c r="H4137" s="118"/>
      <c r="I4137" s="118"/>
      <c r="J4137" s="118"/>
      <c r="K4137" s="118"/>
      <c r="L4137" s="118"/>
      <c r="M4137" s="118"/>
      <c r="N4137" s="118"/>
      <c r="O4137" s="143" t="str">
        <f>IF(H4137="","",(S4137/S4137)&amp;":"&amp;ROUND(AH4137/S4137,2))</f>
        <v/>
      </c>
      <c r="P4137" s="118"/>
      <c r="Q4137" s="118"/>
      <c r="R4137" s="143" t="str">
        <f>IF(H4137="","",(S4137/S4137)&amp;":"&amp;ROUND(AI4137/S4137,2))</f>
        <v/>
      </c>
      <c r="S4137" s="144" t="str">
        <f t="shared" si="773"/>
        <v/>
      </c>
      <c r="T4137" s="145" t="str">
        <f t="shared" si="774"/>
        <v/>
      </c>
      <c r="U4137" s="118"/>
      <c r="V4137" s="145" t="str">
        <f t="shared" si="775"/>
        <v/>
      </c>
      <c r="W4137" s="144" t="str">
        <f t="shared" si="776"/>
        <v/>
      </c>
      <c r="X4137" s="146" t="str">
        <f>IF(C4137="","",IF(OR(C4137="Trade",C4137="Multi Position"),(X4136+V4137),IF(C4137="Deposit",(X4136+AE4137),IF(C4137="Withdrawal",(X4136-AE4137)))))</f>
        <v/>
      </c>
      <c r="Y4137" s="145" t="str">
        <f t="shared" si="777"/>
        <v/>
      </c>
      <c r="Z4137" s="118"/>
      <c r="AA4137" s="118"/>
      <c r="AB4137" s="118"/>
      <c r="AC4137" s="118"/>
      <c r="AD4137" s="118"/>
      <c r="AE4137" s="139"/>
      <c r="AF4137" s="118"/>
      <c r="AG4137" s="118"/>
      <c r="AH4137" s="147" t="str">
        <f t="shared" si="778"/>
        <v/>
      </c>
      <c r="AI4137" s="147" t="str">
        <f t="shared" si="779"/>
        <v/>
      </c>
      <c r="AJ4137" s="148" t="str">
        <f t="shared" si="768"/>
        <v/>
      </c>
      <c r="AK4137" s="148" t="str">
        <f t="shared" si="769"/>
        <v/>
      </c>
      <c r="AL4137" s="147" t="str">
        <f t="shared" si="770"/>
        <v/>
      </c>
      <c r="AM4137" s="147" t="str">
        <f t="shared" si="771"/>
        <v/>
      </c>
      <c r="AN4137" s="147" t="str">
        <f t="shared" si="772"/>
        <v/>
      </c>
      <c r="AO4137" s="118"/>
    </row>
    <row r="4138" spans="1:41">
      <c r="A4138" s="118"/>
      <c r="B4138" s="118"/>
      <c r="C4138" s="118"/>
      <c r="D4138" s="118"/>
      <c r="E4138" s="118"/>
      <c r="F4138" s="118"/>
      <c r="G4138" s="118"/>
      <c r="H4138" s="118"/>
      <c r="I4138" s="118"/>
      <c r="J4138" s="118"/>
      <c r="K4138" s="118"/>
      <c r="L4138" s="118"/>
      <c r="M4138" s="118"/>
      <c r="N4138" s="118"/>
      <c r="O4138" s="143" t="str">
        <f>IF(H4138="","",(S4138/S4138)&amp;":"&amp;ROUND(AH4138/S4138,2))</f>
        <v/>
      </c>
      <c r="P4138" s="118"/>
      <c r="Q4138" s="118"/>
      <c r="R4138" s="143" t="str">
        <f>IF(H4138="","",(S4138/S4138)&amp;":"&amp;ROUND(AI4138/S4138,2))</f>
        <v/>
      </c>
      <c r="S4138" s="144" t="str">
        <f t="shared" si="773"/>
        <v/>
      </c>
      <c r="T4138" s="145" t="str">
        <f t="shared" si="774"/>
        <v/>
      </c>
      <c r="U4138" s="118"/>
      <c r="V4138" s="145" t="str">
        <f t="shared" si="775"/>
        <v/>
      </c>
      <c r="W4138" s="144" t="str">
        <f t="shared" si="776"/>
        <v/>
      </c>
      <c r="X4138" s="146" t="str">
        <f>IF(C4138="","",IF(OR(C4138="Trade",C4138="Multi Position"),(X4137+V4138),IF(C4138="Deposit",(X4137+AE4138),IF(C4138="Withdrawal",(X4137-AE4138)))))</f>
        <v/>
      </c>
      <c r="Y4138" s="145" t="str">
        <f t="shared" si="777"/>
        <v/>
      </c>
      <c r="Z4138" s="118"/>
      <c r="AA4138" s="118"/>
      <c r="AB4138" s="118"/>
      <c r="AC4138" s="118"/>
      <c r="AD4138" s="118"/>
      <c r="AE4138" s="139"/>
      <c r="AF4138" s="118"/>
      <c r="AG4138" s="118"/>
      <c r="AH4138" s="147" t="str">
        <f t="shared" si="778"/>
        <v/>
      </c>
      <c r="AI4138" s="147" t="str">
        <f t="shared" si="779"/>
        <v/>
      </c>
      <c r="AJ4138" s="148" t="str">
        <f t="shared" si="768"/>
        <v/>
      </c>
      <c r="AK4138" s="148" t="str">
        <f t="shared" si="769"/>
        <v/>
      </c>
      <c r="AL4138" s="147" t="str">
        <f t="shared" si="770"/>
        <v/>
      </c>
      <c r="AM4138" s="147" t="str">
        <f t="shared" si="771"/>
        <v/>
      </c>
      <c r="AN4138" s="147" t="str">
        <f t="shared" si="772"/>
        <v/>
      </c>
      <c r="AO4138" s="118"/>
    </row>
    <row r="4139" spans="1:41">
      <c r="A4139" s="118"/>
      <c r="B4139" s="118"/>
      <c r="C4139" s="118"/>
      <c r="D4139" s="118"/>
      <c r="E4139" s="118"/>
      <c r="F4139" s="118"/>
      <c r="G4139" s="118"/>
      <c r="H4139" s="118"/>
      <c r="I4139" s="118"/>
      <c r="J4139" s="118"/>
      <c r="K4139" s="118"/>
      <c r="L4139" s="118"/>
      <c r="M4139" s="118"/>
      <c r="N4139" s="118"/>
      <c r="O4139" s="143" t="str">
        <f>IF(H4139="","",(S4139/S4139)&amp;":"&amp;ROUND(AH4139/S4139,2))</f>
        <v/>
      </c>
      <c r="P4139" s="118"/>
      <c r="Q4139" s="118"/>
      <c r="R4139" s="143" t="str">
        <f>IF(H4139="","",(S4139/S4139)&amp;":"&amp;ROUND(AI4139/S4139,2))</f>
        <v/>
      </c>
      <c r="S4139" s="144" t="str">
        <f t="shared" si="773"/>
        <v/>
      </c>
      <c r="T4139" s="145" t="str">
        <f t="shared" si="774"/>
        <v/>
      </c>
      <c r="U4139" s="118"/>
      <c r="V4139" s="145" t="str">
        <f t="shared" si="775"/>
        <v/>
      </c>
      <c r="W4139" s="144" t="str">
        <f t="shared" si="776"/>
        <v/>
      </c>
      <c r="X4139" s="146" t="str">
        <f>IF(C4139="","",IF(OR(C4139="Trade",C4139="Multi Position"),(X4138+V4139),IF(C4139="Deposit",(X4138+AE4139),IF(C4139="Withdrawal",(X4138-AE4139)))))</f>
        <v/>
      </c>
      <c r="Y4139" s="145" t="str">
        <f t="shared" si="777"/>
        <v/>
      </c>
      <c r="Z4139" s="118"/>
      <c r="AA4139" s="118"/>
      <c r="AB4139" s="118"/>
      <c r="AC4139" s="118"/>
      <c r="AD4139" s="118"/>
      <c r="AE4139" s="139"/>
      <c r="AF4139" s="118"/>
      <c r="AG4139" s="118"/>
      <c r="AH4139" s="147" t="str">
        <f t="shared" si="778"/>
        <v/>
      </c>
      <c r="AI4139" s="147" t="str">
        <f t="shared" si="779"/>
        <v/>
      </c>
      <c r="AJ4139" s="148" t="str">
        <f t="shared" si="768"/>
        <v/>
      </c>
      <c r="AK4139" s="148" t="str">
        <f t="shared" si="769"/>
        <v/>
      </c>
      <c r="AL4139" s="147" t="str">
        <f t="shared" si="770"/>
        <v/>
      </c>
      <c r="AM4139" s="147" t="str">
        <f t="shared" si="771"/>
        <v/>
      </c>
      <c r="AN4139" s="147" t="str">
        <f t="shared" si="772"/>
        <v/>
      </c>
      <c r="AO4139" s="118"/>
    </row>
    <row r="4140" spans="1:41">
      <c r="A4140" s="118"/>
      <c r="B4140" s="118"/>
      <c r="C4140" s="118"/>
      <c r="D4140" s="118"/>
      <c r="E4140" s="118"/>
      <c r="F4140" s="118"/>
      <c r="G4140" s="118"/>
      <c r="H4140" s="118"/>
      <c r="I4140" s="118"/>
      <c r="J4140" s="118"/>
      <c r="K4140" s="118"/>
      <c r="L4140" s="118"/>
      <c r="M4140" s="118"/>
      <c r="N4140" s="118"/>
      <c r="O4140" s="143" t="str">
        <f>IF(H4140="","",(S4140/S4140)&amp;":"&amp;ROUND(AH4140/S4140,2))</f>
        <v/>
      </c>
      <c r="P4140" s="118"/>
      <c r="Q4140" s="118"/>
      <c r="R4140" s="143" t="str">
        <f>IF(H4140="","",(S4140/S4140)&amp;":"&amp;ROUND(AI4140/S4140,2))</f>
        <v/>
      </c>
      <c r="S4140" s="144" t="str">
        <f t="shared" si="773"/>
        <v/>
      </c>
      <c r="T4140" s="145" t="str">
        <f t="shared" si="774"/>
        <v/>
      </c>
      <c r="U4140" s="118"/>
      <c r="V4140" s="145" t="str">
        <f t="shared" si="775"/>
        <v/>
      </c>
      <c r="W4140" s="144" t="str">
        <f t="shared" si="776"/>
        <v/>
      </c>
      <c r="X4140" s="146" t="str">
        <f>IF(C4140="","",IF(OR(C4140="Trade",C4140="Multi Position"),(X4139+V4140),IF(C4140="Deposit",(X4139+AE4140),IF(C4140="Withdrawal",(X4139-AE4140)))))</f>
        <v/>
      </c>
      <c r="Y4140" s="145" t="str">
        <f t="shared" si="777"/>
        <v/>
      </c>
      <c r="Z4140" s="118"/>
      <c r="AA4140" s="118"/>
      <c r="AB4140" s="118"/>
      <c r="AC4140" s="118"/>
      <c r="AD4140" s="118"/>
      <c r="AE4140" s="139"/>
      <c r="AF4140" s="118"/>
      <c r="AG4140" s="118"/>
      <c r="AH4140" s="147" t="str">
        <f t="shared" si="778"/>
        <v/>
      </c>
      <c r="AI4140" s="147" t="str">
        <f t="shared" si="779"/>
        <v/>
      </c>
      <c r="AJ4140" s="148" t="str">
        <f t="shared" si="768"/>
        <v/>
      </c>
      <c r="AK4140" s="148" t="str">
        <f t="shared" si="769"/>
        <v/>
      </c>
      <c r="AL4140" s="147" t="str">
        <f t="shared" si="770"/>
        <v/>
      </c>
      <c r="AM4140" s="147" t="str">
        <f t="shared" si="771"/>
        <v/>
      </c>
      <c r="AN4140" s="147" t="str">
        <f t="shared" si="772"/>
        <v/>
      </c>
      <c r="AO4140" s="118"/>
    </row>
    <row r="4141" spans="1:41">
      <c r="A4141" s="118"/>
      <c r="B4141" s="118"/>
      <c r="C4141" s="118"/>
      <c r="D4141" s="118"/>
      <c r="E4141" s="118"/>
      <c r="F4141" s="118"/>
      <c r="G4141" s="118"/>
      <c r="H4141" s="118"/>
      <c r="I4141" s="118"/>
      <c r="J4141" s="118"/>
      <c r="K4141" s="118"/>
      <c r="L4141" s="118"/>
      <c r="M4141" s="118"/>
      <c r="N4141" s="118"/>
      <c r="O4141" s="143" t="str">
        <f>IF(H4141="","",(S4141/S4141)&amp;":"&amp;ROUND(AH4141/S4141,2))</f>
        <v/>
      </c>
      <c r="P4141" s="118"/>
      <c r="Q4141" s="118"/>
      <c r="R4141" s="143" t="str">
        <f>IF(H4141="","",(S4141/S4141)&amp;":"&amp;ROUND(AI4141/S4141,2))</f>
        <v/>
      </c>
      <c r="S4141" s="144" t="str">
        <f t="shared" si="773"/>
        <v/>
      </c>
      <c r="T4141" s="145" t="str">
        <f t="shared" si="774"/>
        <v/>
      </c>
      <c r="U4141" s="118"/>
      <c r="V4141" s="145" t="str">
        <f t="shared" si="775"/>
        <v/>
      </c>
      <c r="W4141" s="144" t="str">
        <f t="shared" si="776"/>
        <v/>
      </c>
      <c r="X4141" s="146" t="str">
        <f>IF(C4141="","",IF(OR(C4141="Trade",C4141="Multi Position"),(X4140+V4141),IF(C4141="Deposit",(X4140+AE4141),IF(C4141="Withdrawal",(X4140-AE4141)))))</f>
        <v/>
      </c>
      <c r="Y4141" s="145" t="str">
        <f t="shared" si="777"/>
        <v/>
      </c>
      <c r="Z4141" s="118"/>
      <c r="AA4141" s="118"/>
      <c r="AB4141" s="118"/>
      <c r="AC4141" s="118"/>
      <c r="AD4141" s="118"/>
      <c r="AE4141" s="139"/>
      <c r="AF4141" s="118"/>
      <c r="AG4141" s="118"/>
      <c r="AH4141" s="147" t="str">
        <f t="shared" si="778"/>
        <v/>
      </c>
      <c r="AI4141" s="147" t="str">
        <f t="shared" si="779"/>
        <v/>
      </c>
      <c r="AJ4141" s="148" t="str">
        <f t="shared" si="768"/>
        <v/>
      </c>
      <c r="AK4141" s="148" t="str">
        <f t="shared" si="769"/>
        <v/>
      </c>
      <c r="AL4141" s="147" t="str">
        <f t="shared" si="770"/>
        <v/>
      </c>
      <c r="AM4141" s="147" t="str">
        <f t="shared" si="771"/>
        <v/>
      </c>
      <c r="AN4141" s="147" t="str">
        <f t="shared" si="772"/>
        <v/>
      </c>
      <c r="AO4141" s="118"/>
    </row>
    <row r="4142" spans="1:41">
      <c r="A4142" s="118"/>
      <c r="B4142" s="118"/>
      <c r="C4142" s="118"/>
      <c r="D4142" s="118"/>
      <c r="E4142" s="118"/>
      <c r="F4142" s="118"/>
      <c r="G4142" s="118"/>
      <c r="H4142" s="118"/>
      <c r="I4142" s="118"/>
      <c r="J4142" s="118"/>
      <c r="K4142" s="118"/>
      <c r="L4142" s="118"/>
      <c r="M4142" s="118"/>
      <c r="N4142" s="118"/>
      <c r="O4142" s="143" t="str">
        <f>IF(H4142="","",(S4142/S4142)&amp;":"&amp;ROUND(AH4142/S4142,2))</f>
        <v/>
      </c>
      <c r="P4142" s="118"/>
      <c r="Q4142" s="118"/>
      <c r="R4142" s="143" t="str">
        <f>IF(H4142="","",(S4142/S4142)&amp;":"&amp;ROUND(AI4142/S4142,2))</f>
        <v/>
      </c>
      <c r="S4142" s="144" t="str">
        <f t="shared" si="773"/>
        <v/>
      </c>
      <c r="T4142" s="145" t="str">
        <f t="shared" si="774"/>
        <v/>
      </c>
      <c r="U4142" s="118"/>
      <c r="V4142" s="145" t="str">
        <f t="shared" si="775"/>
        <v/>
      </c>
      <c r="W4142" s="144" t="str">
        <f t="shared" si="776"/>
        <v/>
      </c>
      <c r="X4142" s="146" t="str">
        <f>IF(C4142="","",IF(OR(C4142="Trade",C4142="Multi Position"),(X4141+V4142),IF(C4142="Deposit",(X4141+AE4142),IF(C4142="Withdrawal",(X4141-AE4142)))))</f>
        <v/>
      </c>
      <c r="Y4142" s="145" t="str">
        <f t="shared" si="777"/>
        <v/>
      </c>
      <c r="Z4142" s="118"/>
      <c r="AA4142" s="118"/>
      <c r="AB4142" s="118"/>
      <c r="AC4142" s="118"/>
      <c r="AD4142" s="118"/>
      <c r="AE4142" s="139"/>
      <c r="AF4142" s="118"/>
      <c r="AG4142" s="118"/>
      <c r="AH4142" s="147" t="str">
        <f t="shared" si="778"/>
        <v/>
      </c>
      <c r="AI4142" s="147" t="str">
        <f t="shared" si="779"/>
        <v/>
      </c>
      <c r="AJ4142" s="148" t="str">
        <f t="shared" si="768"/>
        <v/>
      </c>
      <c r="AK4142" s="148" t="str">
        <f t="shared" si="769"/>
        <v/>
      </c>
      <c r="AL4142" s="147" t="str">
        <f t="shared" si="770"/>
        <v/>
      </c>
      <c r="AM4142" s="147" t="str">
        <f t="shared" si="771"/>
        <v/>
      </c>
      <c r="AN4142" s="147" t="str">
        <f t="shared" si="772"/>
        <v/>
      </c>
      <c r="AO4142" s="118"/>
    </row>
    <row r="4143" spans="1:41">
      <c r="A4143" s="118"/>
      <c r="B4143" s="118"/>
      <c r="C4143" s="118"/>
      <c r="D4143" s="118"/>
      <c r="E4143" s="118"/>
      <c r="F4143" s="118"/>
      <c r="G4143" s="118"/>
      <c r="H4143" s="118"/>
      <c r="I4143" s="118"/>
      <c r="J4143" s="118"/>
      <c r="K4143" s="118"/>
      <c r="L4143" s="118"/>
      <c r="M4143" s="118"/>
      <c r="N4143" s="118"/>
      <c r="O4143" s="143" t="str">
        <f>IF(H4143="","",(S4143/S4143)&amp;":"&amp;ROUND(AH4143/S4143,2))</f>
        <v/>
      </c>
      <c r="P4143" s="118"/>
      <c r="Q4143" s="118"/>
      <c r="R4143" s="143" t="str">
        <f>IF(H4143="","",(S4143/S4143)&amp;":"&amp;ROUND(AI4143/S4143,2))</f>
        <v/>
      </c>
      <c r="S4143" s="144" t="str">
        <f t="shared" si="773"/>
        <v/>
      </c>
      <c r="T4143" s="145" t="str">
        <f t="shared" si="774"/>
        <v/>
      </c>
      <c r="U4143" s="118"/>
      <c r="V4143" s="145" t="str">
        <f t="shared" si="775"/>
        <v/>
      </c>
      <c r="W4143" s="144" t="str">
        <f t="shared" si="776"/>
        <v/>
      </c>
      <c r="X4143" s="146" t="str">
        <f>IF(C4143="","",IF(OR(C4143="Trade",C4143="Multi Position"),(X4142+V4143),IF(C4143="Deposit",(X4142+AE4143),IF(C4143="Withdrawal",(X4142-AE4143)))))</f>
        <v/>
      </c>
      <c r="Y4143" s="145" t="str">
        <f t="shared" si="777"/>
        <v/>
      </c>
      <c r="Z4143" s="118"/>
      <c r="AA4143" s="118"/>
      <c r="AB4143" s="118"/>
      <c r="AC4143" s="118"/>
      <c r="AD4143" s="118"/>
      <c r="AE4143" s="139"/>
      <c r="AF4143" s="118"/>
      <c r="AG4143" s="118"/>
      <c r="AH4143" s="147" t="str">
        <f t="shared" si="778"/>
        <v/>
      </c>
      <c r="AI4143" s="147" t="str">
        <f t="shared" si="779"/>
        <v/>
      </c>
      <c r="AJ4143" s="148" t="str">
        <f t="shared" si="768"/>
        <v/>
      </c>
      <c r="AK4143" s="148" t="str">
        <f t="shared" si="769"/>
        <v/>
      </c>
      <c r="AL4143" s="147" t="str">
        <f t="shared" si="770"/>
        <v/>
      </c>
      <c r="AM4143" s="147" t="str">
        <f t="shared" si="771"/>
        <v/>
      </c>
      <c r="AN4143" s="147" t="str">
        <f t="shared" si="772"/>
        <v/>
      </c>
      <c r="AO4143" s="118"/>
    </row>
    <row r="4144" spans="1:41">
      <c r="A4144" s="118"/>
      <c r="B4144" s="118"/>
      <c r="C4144" s="118"/>
      <c r="D4144" s="118"/>
      <c r="E4144" s="118"/>
      <c r="F4144" s="118"/>
      <c r="G4144" s="118"/>
      <c r="H4144" s="118"/>
      <c r="I4144" s="118"/>
      <c r="J4144" s="118"/>
      <c r="K4144" s="118"/>
      <c r="L4144" s="118"/>
      <c r="M4144" s="118"/>
      <c r="N4144" s="118"/>
      <c r="O4144" s="143" t="str">
        <f>IF(H4144="","",(S4144/S4144)&amp;":"&amp;ROUND(AH4144/S4144,2))</f>
        <v/>
      </c>
      <c r="P4144" s="118"/>
      <c r="Q4144" s="118"/>
      <c r="R4144" s="143" t="str">
        <f>IF(H4144="","",(S4144/S4144)&amp;":"&amp;ROUND(AI4144/S4144,2))</f>
        <v/>
      </c>
      <c r="S4144" s="144" t="str">
        <f t="shared" si="773"/>
        <v/>
      </c>
      <c r="T4144" s="145" t="str">
        <f t="shared" si="774"/>
        <v/>
      </c>
      <c r="U4144" s="118"/>
      <c r="V4144" s="145" t="str">
        <f t="shared" si="775"/>
        <v/>
      </c>
      <c r="W4144" s="144" t="str">
        <f t="shared" si="776"/>
        <v/>
      </c>
      <c r="X4144" s="146" t="str">
        <f>IF(C4144="","",IF(OR(C4144="Trade",C4144="Multi Position"),(X4143+V4144),IF(C4144="Deposit",(X4143+AE4144),IF(C4144="Withdrawal",(X4143-AE4144)))))</f>
        <v/>
      </c>
      <c r="Y4144" s="145" t="str">
        <f t="shared" si="777"/>
        <v/>
      </c>
      <c r="Z4144" s="118"/>
      <c r="AA4144" s="118"/>
      <c r="AB4144" s="118"/>
      <c r="AC4144" s="118"/>
      <c r="AD4144" s="118"/>
      <c r="AE4144" s="139"/>
      <c r="AF4144" s="118"/>
      <c r="AG4144" s="118"/>
      <c r="AH4144" s="147" t="str">
        <f t="shared" si="778"/>
        <v/>
      </c>
      <c r="AI4144" s="147" t="str">
        <f t="shared" si="779"/>
        <v/>
      </c>
      <c r="AJ4144" s="148" t="str">
        <f t="shared" si="768"/>
        <v/>
      </c>
      <c r="AK4144" s="148" t="str">
        <f t="shared" si="769"/>
        <v/>
      </c>
      <c r="AL4144" s="147" t="str">
        <f t="shared" si="770"/>
        <v/>
      </c>
      <c r="AM4144" s="147" t="str">
        <f t="shared" si="771"/>
        <v/>
      </c>
      <c r="AN4144" s="147" t="str">
        <f t="shared" si="772"/>
        <v/>
      </c>
      <c r="AO4144" s="118"/>
    </row>
    <row r="4145" spans="1:41">
      <c r="A4145" s="118"/>
      <c r="B4145" s="118"/>
      <c r="C4145" s="118"/>
      <c r="D4145" s="118"/>
      <c r="E4145" s="118"/>
      <c r="F4145" s="118"/>
      <c r="G4145" s="118"/>
      <c r="H4145" s="118"/>
      <c r="I4145" s="118"/>
      <c r="J4145" s="118"/>
      <c r="K4145" s="118"/>
      <c r="L4145" s="118"/>
      <c r="M4145" s="118"/>
      <c r="N4145" s="118"/>
      <c r="O4145" s="143" t="str">
        <f>IF(H4145="","",(S4145/S4145)&amp;":"&amp;ROUND(AH4145/S4145,2))</f>
        <v/>
      </c>
      <c r="P4145" s="118"/>
      <c r="Q4145" s="118"/>
      <c r="R4145" s="143" t="str">
        <f>IF(H4145="","",(S4145/S4145)&amp;":"&amp;ROUND(AI4145/S4145,2))</f>
        <v/>
      </c>
      <c r="S4145" s="144" t="str">
        <f t="shared" si="773"/>
        <v/>
      </c>
      <c r="T4145" s="145" t="str">
        <f t="shared" si="774"/>
        <v/>
      </c>
      <c r="U4145" s="118"/>
      <c r="V4145" s="145" t="str">
        <f t="shared" si="775"/>
        <v/>
      </c>
      <c r="W4145" s="144" t="str">
        <f t="shared" si="776"/>
        <v/>
      </c>
      <c r="X4145" s="146" t="str">
        <f>IF(C4145="","",IF(OR(C4145="Trade",C4145="Multi Position"),(X4144+V4145),IF(C4145="Deposit",(X4144+AE4145),IF(C4145="Withdrawal",(X4144-AE4145)))))</f>
        <v/>
      </c>
      <c r="Y4145" s="145" t="str">
        <f t="shared" si="777"/>
        <v/>
      </c>
      <c r="Z4145" s="118"/>
      <c r="AA4145" s="118"/>
      <c r="AB4145" s="118"/>
      <c r="AC4145" s="118"/>
      <c r="AD4145" s="118"/>
      <c r="AE4145" s="139"/>
      <c r="AF4145" s="118"/>
      <c r="AG4145" s="118"/>
      <c r="AH4145" s="147" t="str">
        <f t="shared" si="778"/>
        <v/>
      </c>
      <c r="AI4145" s="147" t="str">
        <f t="shared" si="779"/>
        <v/>
      </c>
      <c r="AJ4145" s="148" t="str">
        <f t="shared" si="768"/>
        <v/>
      </c>
      <c r="AK4145" s="148" t="str">
        <f t="shared" si="769"/>
        <v/>
      </c>
      <c r="AL4145" s="147" t="str">
        <f t="shared" si="770"/>
        <v/>
      </c>
      <c r="AM4145" s="147" t="str">
        <f t="shared" si="771"/>
        <v/>
      </c>
      <c r="AN4145" s="147" t="str">
        <f t="shared" si="772"/>
        <v/>
      </c>
      <c r="AO4145" s="118"/>
    </row>
    <row r="4146" spans="1:41">
      <c r="A4146" s="118"/>
      <c r="B4146" s="118"/>
      <c r="C4146" s="118"/>
      <c r="D4146" s="118"/>
      <c r="E4146" s="118"/>
      <c r="F4146" s="118"/>
      <c r="G4146" s="118"/>
      <c r="H4146" s="118"/>
      <c r="I4146" s="118"/>
      <c r="J4146" s="118"/>
      <c r="K4146" s="118"/>
      <c r="L4146" s="118"/>
      <c r="M4146" s="118"/>
      <c r="N4146" s="118"/>
      <c r="O4146" s="143" t="str">
        <f>IF(H4146="","",(S4146/S4146)&amp;":"&amp;ROUND(AH4146/S4146,2))</f>
        <v/>
      </c>
      <c r="P4146" s="118"/>
      <c r="Q4146" s="118"/>
      <c r="R4146" s="143" t="str">
        <f>IF(H4146="","",(S4146/S4146)&amp;":"&amp;ROUND(AI4146/S4146,2))</f>
        <v/>
      </c>
      <c r="S4146" s="144" t="str">
        <f t="shared" si="773"/>
        <v/>
      </c>
      <c r="T4146" s="145" t="str">
        <f t="shared" si="774"/>
        <v/>
      </c>
      <c r="U4146" s="118"/>
      <c r="V4146" s="145" t="str">
        <f t="shared" si="775"/>
        <v/>
      </c>
      <c r="W4146" s="144" t="str">
        <f t="shared" si="776"/>
        <v/>
      </c>
      <c r="X4146" s="146" t="str">
        <f>IF(C4146="","",IF(OR(C4146="Trade",C4146="Multi Position"),(X4145+V4146),IF(C4146="Deposit",(X4145+AE4146),IF(C4146="Withdrawal",(X4145-AE4146)))))</f>
        <v/>
      </c>
      <c r="Y4146" s="145" t="str">
        <f t="shared" si="777"/>
        <v/>
      </c>
      <c r="Z4146" s="118"/>
      <c r="AA4146" s="118"/>
      <c r="AB4146" s="118"/>
      <c r="AC4146" s="118"/>
      <c r="AD4146" s="118"/>
      <c r="AE4146" s="139"/>
      <c r="AF4146" s="118"/>
      <c r="AG4146" s="118"/>
      <c r="AH4146" s="147" t="str">
        <f t="shared" si="778"/>
        <v/>
      </c>
      <c r="AI4146" s="147" t="str">
        <f t="shared" si="779"/>
        <v/>
      </c>
      <c r="AJ4146" s="148" t="str">
        <f t="shared" si="768"/>
        <v/>
      </c>
      <c r="AK4146" s="148" t="str">
        <f t="shared" si="769"/>
        <v/>
      </c>
      <c r="AL4146" s="147" t="str">
        <f t="shared" si="770"/>
        <v/>
      </c>
      <c r="AM4146" s="147" t="str">
        <f t="shared" si="771"/>
        <v/>
      </c>
      <c r="AN4146" s="147" t="str">
        <f t="shared" si="772"/>
        <v/>
      </c>
      <c r="AO4146" s="118"/>
    </row>
    <row r="4147" spans="1:41">
      <c r="A4147" s="118"/>
      <c r="B4147" s="118"/>
      <c r="C4147" s="118"/>
      <c r="D4147" s="118"/>
      <c r="E4147" s="118"/>
      <c r="F4147" s="118"/>
      <c r="G4147" s="118"/>
      <c r="H4147" s="118"/>
      <c r="I4147" s="118"/>
      <c r="J4147" s="118"/>
      <c r="K4147" s="118"/>
      <c r="L4147" s="118"/>
      <c r="M4147" s="118"/>
      <c r="N4147" s="118"/>
      <c r="O4147" s="143" t="str">
        <f>IF(H4147="","",(S4147/S4147)&amp;":"&amp;ROUND(AH4147/S4147,2))</f>
        <v/>
      </c>
      <c r="P4147" s="118"/>
      <c r="Q4147" s="118"/>
      <c r="R4147" s="143" t="str">
        <f>IF(H4147="","",(S4147/S4147)&amp;":"&amp;ROUND(AI4147/S4147,2))</f>
        <v/>
      </c>
      <c r="S4147" s="144" t="str">
        <f t="shared" si="773"/>
        <v/>
      </c>
      <c r="T4147" s="145" t="str">
        <f t="shared" si="774"/>
        <v/>
      </c>
      <c r="U4147" s="118"/>
      <c r="V4147" s="145" t="str">
        <f t="shared" si="775"/>
        <v/>
      </c>
      <c r="W4147" s="144" t="str">
        <f t="shared" si="776"/>
        <v/>
      </c>
      <c r="X4147" s="146" t="str">
        <f>IF(C4147="","",IF(OR(C4147="Trade",C4147="Multi Position"),(X4146+V4147),IF(C4147="Deposit",(X4146+AE4147),IF(C4147="Withdrawal",(X4146-AE4147)))))</f>
        <v/>
      </c>
      <c r="Y4147" s="145" t="str">
        <f t="shared" si="777"/>
        <v/>
      </c>
      <c r="Z4147" s="118"/>
      <c r="AA4147" s="118"/>
      <c r="AB4147" s="118"/>
      <c r="AC4147" s="118"/>
      <c r="AD4147" s="118"/>
      <c r="AE4147" s="139"/>
      <c r="AF4147" s="118"/>
      <c r="AG4147" s="118"/>
      <c r="AH4147" s="147" t="str">
        <f t="shared" si="778"/>
        <v/>
      </c>
      <c r="AI4147" s="147" t="str">
        <f t="shared" si="779"/>
        <v/>
      </c>
      <c r="AJ4147" s="148" t="str">
        <f t="shared" si="768"/>
        <v/>
      </c>
      <c r="AK4147" s="148" t="str">
        <f t="shared" si="769"/>
        <v/>
      </c>
      <c r="AL4147" s="147" t="str">
        <f t="shared" si="770"/>
        <v/>
      </c>
      <c r="AM4147" s="147" t="str">
        <f t="shared" si="771"/>
        <v/>
      </c>
      <c r="AN4147" s="147" t="str">
        <f t="shared" si="772"/>
        <v/>
      </c>
      <c r="AO4147" s="118"/>
    </row>
    <row r="4148" spans="1:41">
      <c r="A4148" s="118"/>
      <c r="B4148" s="118"/>
      <c r="C4148" s="118"/>
      <c r="D4148" s="118"/>
      <c r="E4148" s="118"/>
      <c r="F4148" s="118"/>
      <c r="G4148" s="118"/>
      <c r="H4148" s="118"/>
      <c r="I4148" s="118"/>
      <c r="J4148" s="118"/>
      <c r="K4148" s="118"/>
      <c r="L4148" s="118"/>
      <c r="M4148" s="118"/>
      <c r="N4148" s="118"/>
      <c r="O4148" s="143" t="str">
        <f>IF(H4148="","",(S4148/S4148)&amp;":"&amp;ROUND(AH4148/S4148,2))</f>
        <v/>
      </c>
      <c r="P4148" s="118"/>
      <c r="Q4148" s="118"/>
      <c r="R4148" s="143" t="str">
        <f>IF(H4148="","",(S4148/S4148)&amp;":"&amp;ROUND(AI4148/S4148,2))</f>
        <v/>
      </c>
      <c r="S4148" s="144" t="str">
        <f t="shared" si="773"/>
        <v/>
      </c>
      <c r="T4148" s="145" t="str">
        <f t="shared" si="774"/>
        <v/>
      </c>
      <c r="U4148" s="118"/>
      <c r="V4148" s="145" t="str">
        <f t="shared" si="775"/>
        <v/>
      </c>
      <c r="W4148" s="144" t="str">
        <f t="shared" si="776"/>
        <v/>
      </c>
      <c r="X4148" s="146" t="str">
        <f>IF(C4148="","",IF(OR(C4148="Trade",C4148="Multi Position"),(X4147+V4148),IF(C4148="Deposit",(X4147+AE4148),IF(C4148="Withdrawal",(X4147-AE4148)))))</f>
        <v/>
      </c>
      <c r="Y4148" s="145" t="str">
        <f t="shared" si="777"/>
        <v/>
      </c>
      <c r="Z4148" s="118"/>
      <c r="AA4148" s="118"/>
      <c r="AB4148" s="118"/>
      <c r="AC4148" s="118"/>
      <c r="AD4148" s="118"/>
      <c r="AE4148" s="139"/>
      <c r="AF4148" s="118"/>
      <c r="AG4148" s="118"/>
      <c r="AH4148" s="147" t="str">
        <f t="shared" si="778"/>
        <v/>
      </c>
      <c r="AI4148" s="147" t="str">
        <f t="shared" si="779"/>
        <v/>
      </c>
      <c r="AJ4148" s="148" t="str">
        <f t="shared" si="768"/>
        <v/>
      </c>
      <c r="AK4148" s="148" t="str">
        <f t="shared" si="769"/>
        <v/>
      </c>
      <c r="AL4148" s="147" t="str">
        <f t="shared" si="770"/>
        <v/>
      </c>
      <c r="AM4148" s="147" t="str">
        <f t="shared" si="771"/>
        <v/>
      </c>
      <c r="AN4148" s="147" t="str">
        <f t="shared" si="772"/>
        <v/>
      </c>
      <c r="AO4148" s="118"/>
    </row>
    <row r="4149" spans="1:41">
      <c r="A4149" s="118"/>
      <c r="B4149" s="118"/>
      <c r="C4149" s="118"/>
      <c r="D4149" s="118"/>
      <c r="E4149" s="118"/>
      <c r="F4149" s="118"/>
      <c r="G4149" s="118"/>
      <c r="H4149" s="118"/>
      <c r="I4149" s="118"/>
      <c r="J4149" s="118"/>
      <c r="K4149" s="118"/>
      <c r="L4149" s="118"/>
      <c r="M4149" s="118"/>
      <c r="N4149" s="118"/>
      <c r="O4149" s="143" t="str">
        <f>IF(H4149="","",(S4149/S4149)&amp;":"&amp;ROUND(AH4149/S4149,2))</f>
        <v/>
      </c>
      <c r="P4149" s="118"/>
      <c r="Q4149" s="118"/>
      <c r="R4149" s="143" t="str">
        <f>IF(H4149="","",(S4149/S4149)&amp;":"&amp;ROUND(AI4149/S4149,2))</f>
        <v/>
      </c>
      <c r="S4149" s="144" t="str">
        <f t="shared" si="773"/>
        <v/>
      </c>
      <c r="T4149" s="145" t="str">
        <f t="shared" si="774"/>
        <v/>
      </c>
      <c r="U4149" s="118"/>
      <c r="V4149" s="145" t="str">
        <f t="shared" si="775"/>
        <v/>
      </c>
      <c r="W4149" s="144" t="str">
        <f t="shared" si="776"/>
        <v/>
      </c>
      <c r="X4149" s="146" t="str">
        <f>IF(C4149="","",IF(OR(C4149="Trade",C4149="Multi Position"),(X4148+V4149),IF(C4149="Deposit",(X4148+AE4149),IF(C4149="Withdrawal",(X4148-AE4149)))))</f>
        <v/>
      </c>
      <c r="Y4149" s="145" t="str">
        <f t="shared" si="777"/>
        <v/>
      </c>
      <c r="Z4149" s="118"/>
      <c r="AA4149" s="118"/>
      <c r="AB4149" s="118"/>
      <c r="AC4149" s="118"/>
      <c r="AD4149" s="118"/>
      <c r="AE4149" s="139"/>
      <c r="AF4149" s="118"/>
      <c r="AG4149" s="118"/>
      <c r="AH4149" s="147" t="str">
        <f t="shared" si="778"/>
        <v/>
      </c>
      <c r="AI4149" s="147" t="str">
        <f t="shared" si="779"/>
        <v/>
      </c>
      <c r="AJ4149" s="148" t="str">
        <f t="shared" si="768"/>
        <v/>
      </c>
      <c r="AK4149" s="148" t="str">
        <f t="shared" si="769"/>
        <v/>
      </c>
      <c r="AL4149" s="147" t="str">
        <f t="shared" si="770"/>
        <v/>
      </c>
      <c r="AM4149" s="147" t="str">
        <f t="shared" si="771"/>
        <v/>
      </c>
      <c r="AN4149" s="147" t="str">
        <f t="shared" si="772"/>
        <v/>
      </c>
      <c r="AO4149" s="118"/>
    </row>
    <row r="4150" spans="1:41">
      <c r="A4150" s="118"/>
      <c r="B4150" s="118"/>
      <c r="C4150" s="118"/>
      <c r="D4150" s="118"/>
      <c r="E4150" s="118"/>
      <c r="F4150" s="118"/>
      <c r="G4150" s="118"/>
      <c r="H4150" s="118"/>
      <c r="I4150" s="118"/>
      <c r="J4150" s="118"/>
      <c r="K4150" s="118"/>
      <c r="L4150" s="118"/>
      <c r="M4150" s="118"/>
      <c r="N4150" s="118"/>
      <c r="O4150" s="143" t="str">
        <f>IF(H4150="","",(S4150/S4150)&amp;":"&amp;ROUND(AH4150/S4150,2))</f>
        <v/>
      </c>
      <c r="P4150" s="118"/>
      <c r="Q4150" s="118"/>
      <c r="R4150" s="143" t="str">
        <f>IF(H4150="","",(S4150/S4150)&amp;":"&amp;ROUND(AI4150/S4150,2))</f>
        <v/>
      </c>
      <c r="S4150" s="144" t="str">
        <f t="shared" si="773"/>
        <v/>
      </c>
      <c r="T4150" s="145" t="str">
        <f t="shared" si="774"/>
        <v/>
      </c>
      <c r="U4150" s="118"/>
      <c r="V4150" s="145" t="str">
        <f t="shared" si="775"/>
        <v/>
      </c>
      <c r="W4150" s="144" t="str">
        <f t="shared" si="776"/>
        <v/>
      </c>
      <c r="X4150" s="146" t="str">
        <f>IF(C4150="","",IF(OR(C4150="Trade",C4150="Multi Position"),(X4149+V4150),IF(C4150="Deposit",(X4149+AE4150),IF(C4150="Withdrawal",(X4149-AE4150)))))</f>
        <v/>
      </c>
      <c r="Y4150" s="145" t="str">
        <f t="shared" si="777"/>
        <v/>
      </c>
      <c r="Z4150" s="118"/>
      <c r="AA4150" s="118"/>
      <c r="AB4150" s="118"/>
      <c r="AC4150" s="118"/>
      <c r="AD4150" s="118"/>
      <c r="AE4150" s="139"/>
      <c r="AF4150" s="118"/>
      <c r="AG4150" s="118"/>
      <c r="AH4150" s="147" t="str">
        <f t="shared" si="778"/>
        <v/>
      </c>
      <c r="AI4150" s="147" t="str">
        <f t="shared" si="779"/>
        <v/>
      </c>
      <c r="AJ4150" s="148" t="str">
        <f t="shared" si="768"/>
        <v/>
      </c>
      <c r="AK4150" s="148" t="str">
        <f t="shared" si="769"/>
        <v/>
      </c>
      <c r="AL4150" s="147" t="str">
        <f t="shared" si="770"/>
        <v/>
      </c>
      <c r="AM4150" s="147" t="str">
        <f t="shared" si="771"/>
        <v/>
      </c>
      <c r="AN4150" s="147" t="str">
        <f t="shared" si="772"/>
        <v/>
      </c>
      <c r="AO4150" s="118"/>
    </row>
    <row r="4151" spans="1:41">
      <c r="A4151" s="118"/>
      <c r="B4151" s="118"/>
      <c r="C4151" s="118"/>
      <c r="D4151" s="118"/>
      <c r="E4151" s="118"/>
      <c r="F4151" s="118"/>
      <c r="G4151" s="118"/>
      <c r="H4151" s="118"/>
      <c r="I4151" s="118"/>
      <c r="J4151" s="118"/>
      <c r="K4151" s="118"/>
      <c r="L4151" s="118"/>
      <c r="M4151" s="118"/>
      <c r="N4151" s="118"/>
      <c r="O4151" s="143" t="str">
        <f>IF(H4151="","",(S4151/S4151)&amp;":"&amp;ROUND(AH4151/S4151,2))</f>
        <v/>
      </c>
      <c r="P4151" s="118"/>
      <c r="Q4151" s="118"/>
      <c r="R4151" s="143" t="str">
        <f>IF(H4151="","",(S4151/S4151)&amp;":"&amp;ROUND(AI4151/S4151,2))</f>
        <v/>
      </c>
      <c r="S4151" s="144" t="str">
        <f t="shared" si="773"/>
        <v/>
      </c>
      <c r="T4151" s="145" t="str">
        <f t="shared" si="774"/>
        <v/>
      </c>
      <c r="U4151" s="118"/>
      <c r="V4151" s="145" t="str">
        <f t="shared" si="775"/>
        <v/>
      </c>
      <c r="W4151" s="144" t="str">
        <f t="shared" si="776"/>
        <v/>
      </c>
      <c r="X4151" s="146" t="str">
        <f>IF(C4151="","",IF(OR(C4151="Trade",C4151="Multi Position"),(X4150+V4151),IF(C4151="Deposit",(X4150+AE4151),IF(C4151="Withdrawal",(X4150-AE4151)))))</f>
        <v/>
      </c>
      <c r="Y4151" s="145" t="str">
        <f t="shared" si="777"/>
        <v/>
      </c>
      <c r="Z4151" s="118"/>
      <c r="AA4151" s="118"/>
      <c r="AB4151" s="118"/>
      <c r="AC4151" s="118"/>
      <c r="AD4151" s="118"/>
      <c r="AE4151" s="139"/>
      <c r="AF4151" s="118"/>
      <c r="AG4151" s="118"/>
      <c r="AH4151" s="147" t="str">
        <f t="shared" si="778"/>
        <v/>
      </c>
      <c r="AI4151" s="147" t="str">
        <f t="shared" si="779"/>
        <v/>
      </c>
      <c r="AJ4151" s="148" t="str">
        <f t="shared" si="768"/>
        <v/>
      </c>
      <c r="AK4151" s="148" t="str">
        <f t="shared" si="769"/>
        <v/>
      </c>
      <c r="AL4151" s="147" t="str">
        <f t="shared" si="770"/>
        <v/>
      </c>
      <c r="AM4151" s="147" t="str">
        <f t="shared" si="771"/>
        <v/>
      </c>
      <c r="AN4151" s="147" t="str">
        <f t="shared" si="772"/>
        <v/>
      </c>
      <c r="AO4151" s="118"/>
    </row>
    <row r="4152" spans="1:41">
      <c r="A4152" s="118"/>
      <c r="B4152" s="118"/>
      <c r="C4152" s="118"/>
      <c r="D4152" s="118"/>
      <c r="E4152" s="118"/>
      <c r="F4152" s="118"/>
      <c r="G4152" s="118"/>
      <c r="H4152" s="118"/>
      <c r="I4152" s="118"/>
      <c r="J4152" s="118"/>
      <c r="K4152" s="118"/>
      <c r="L4152" s="118"/>
      <c r="M4152" s="118"/>
      <c r="N4152" s="118"/>
      <c r="O4152" s="143" t="str">
        <f>IF(H4152="","",(S4152/S4152)&amp;":"&amp;ROUND(AH4152/S4152,2))</f>
        <v/>
      </c>
      <c r="P4152" s="118"/>
      <c r="Q4152" s="118"/>
      <c r="R4152" s="143" t="str">
        <f>IF(H4152="","",(S4152/S4152)&amp;":"&amp;ROUND(AI4152/S4152,2))</f>
        <v/>
      </c>
      <c r="S4152" s="144" t="str">
        <f t="shared" si="773"/>
        <v/>
      </c>
      <c r="T4152" s="145" t="str">
        <f t="shared" si="774"/>
        <v/>
      </c>
      <c r="U4152" s="118"/>
      <c r="V4152" s="145" t="str">
        <f t="shared" si="775"/>
        <v/>
      </c>
      <c r="W4152" s="144" t="str">
        <f t="shared" si="776"/>
        <v/>
      </c>
      <c r="X4152" s="146" t="str">
        <f>IF(C4152="","",IF(OR(C4152="Trade",C4152="Multi Position"),(X4151+V4152),IF(C4152="Deposit",(X4151+AE4152),IF(C4152="Withdrawal",(X4151-AE4152)))))</f>
        <v/>
      </c>
      <c r="Y4152" s="145" t="str">
        <f t="shared" si="777"/>
        <v/>
      </c>
      <c r="Z4152" s="118"/>
      <c r="AA4152" s="118"/>
      <c r="AB4152" s="118"/>
      <c r="AC4152" s="118"/>
      <c r="AD4152" s="118"/>
      <c r="AE4152" s="139"/>
      <c r="AF4152" s="118"/>
      <c r="AG4152" s="118"/>
      <c r="AH4152" s="147" t="str">
        <f t="shared" si="778"/>
        <v/>
      </c>
      <c r="AI4152" s="147" t="str">
        <f t="shared" si="779"/>
        <v/>
      </c>
      <c r="AJ4152" s="148" t="str">
        <f t="shared" si="768"/>
        <v/>
      </c>
      <c r="AK4152" s="148" t="str">
        <f t="shared" si="769"/>
        <v/>
      </c>
      <c r="AL4152" s="147" t="str">
        <f t="shared" si="770"/>
        <v/>
      </c>
      <c r="AM4152" s="147" t="str">
        <f t="shared" si="771"/>
        <v/>
      </c>
      <c r="AN4152" s="147" t="str">
        <f t="shared" si="772"/>
        <v/>
      </c>
      <c r="AO4152" s="118"/>
    </row>
    <row r="4153" spans="1:41">
      <c r="A4153" s="118"/>
      <c r="B4153" s="118"/>
      <c r="C4153" s="118"/>
      <c r="D4153" s="118"/>
      <c r="E4153" s="118"/>
      <c r="F4153" s="118"/>
      <c r="G4153" s="118"/>
      <c r="H4153" s="118"/>
      <c r="I4153" s="118"/>
      <c r="J4153" s="118"/>
      <c r="K4153" s="118"/>
      <c r="L4153" s="118"/>
      <c r="M4153" s="118"/>
      <c r="N4153" s="118"/>
      <c r="O4153" s="143" t="str">
        <f>IF(H4153="","",(S4153/S4153)&amp;":"&amp;ROUND(AH4153/S4153,2))</f>
        <v/>
      </c>
      <c r="P4153" s="118"/>
      <c r="Q4153" s="118"/>
      <c r="R4153" s="143" t="str">
        <f>IF(H4153="","",(S4153/S4153)&amp;":"&amp;ROUND(AI4153/S4153,2))</f>
        <v/>
      </c>
      <c r="S4153" s="144" t="str">
        <f t="shared" si="773"/>
        <v/>
      </c>
      <c r="T4153" s="145" t="str">
        <f t="shared" si="774"/>
        <v/>
      </c>
      <c r="U4153" s="118"/>
      <c r="V4153" s="145" t="str">
        <f t="shared" si="775"/>
        <v/>
      </c>
      <c r="W4153" s="144" t="str">
        <f t="shared" si="776"/>
        <v/>
      </c>
      <c r="X4153" s="146" t="str">
        <f>IF(C4153="","",IF(OR(C4153="Trade",C4153="Multi Position"),(X4152+V4153),IF(C4153="Deposit",(X4152+AE4153),IF(C4153="Withdrawal",(X4152-AE4153)))))</f>
        <v/>
      </c>
      <c r="Y4153" s="145" t="str">
        <f t="shared" si="777"/>
        <v/>
      </c>
      <c r="Z4153" s="118"/>
      <c r="AA4153" s="118"/>
      <c r="AB4153" s="118"/>
      <c r="AC4153" s="118"/>
      <c r="AD4153" s="118"/>
      <c r="AE4153" s="139"/>
      <c r="AF4153" s="118"/>
      <c r="AG4153" s="118"/>
      <c r="AH4153" s="147" t="str">
        <f t="shared" si="778"/>
        <v/>
      </c>
      <c r="AI4153" s="147" t="str">
        <f t="shared" si="779"/>
        <v/>
      </c>
      <c r="AJ4153" s="148" t="str">
        <f t="shared" si="768"/>
        <v/>
      </c>
      <c r="AK4153" s="148" t="str">
        <f t="shared" si="769"/>
        <v/>
      </c>
      <c r="AL4153" s="147" t="str">
        <f t="shared" si="770"/>
        <v/>
      </c>
      <c r="AM4153" s="147" t="str">
        <f t="shared" si="771"/>
        <v/>
      </c>
      <c r="AN4153" s="147" t="str">
        <f t="shared" si="772"/>
        <v/>
      </c>
      <c r="AO4153" s="118"/>
    </row>
    <row r="4154" spans="1:41">
      <c r="A4154" s="118"/>
      <c r="B4154" s="118"/>
      <c r="C4154" s="118"/>
      <c r="D4154" s="118"/>
      <c r="E4154" s="118"/>
      <c r="F4154" s="118"/>
      <c r="G4154" s="118"/>
      <c r="H4154" s="118"/>
      <c r="I4154" s="118"/>
      <c r="J4154" s="118"/>
      <c r="K4154" s="118"/>
      <c r="L4154" s="118"/>
      <c r="M4154" s="118"/>
      <c r="N4154" s="118"/>
      <c r="O4154" s="143" t="str">
        <f>IF(H4154="","",(S4154/S4154)&amp;":"&amp;ROUND(AH4154/S4154,2))</f>
        <v/>
      </c>
      <c r="P4154" s="118"/>
      <c r="Q4154" s="118"/>
      <c r="R4154" s="143" t="str">
        <f>IF(H4154="","",(S4154/S4154)&amp;":"&amp;ROUND(AI4154/S4154,2))</f>
        <v/>
      </c>
      <c r="S4154" s="144" t="str">
        <f t="shared" si="773"/>
        <v/>
      </c>
      <c r="T4154" s="145" t="str">
        <f t="shared" si="774"/>
        <v/>
      </c>
      <c r="U4154" s="118"/>
      <c r="V4154" s="145" t="str">
        <f t="shared" si="775"/>
        <v/>
      </c>
      <c r="W4154" s="144" t="str">
        <f t="shared" si="776"/>
        <v/>
      </c>
      <c r="X4154" s="146" t="str">
        <f>IF(C4154="","",IF(OR(C4154="Trade",C4154="Multi Position"),(X4153+V4154),IF(C4154="Deposit",(X4153+AE4154),IF(C4154="Withdrawal",(X4153-AE4154)))))</f>
        <v/>
      </c>
      <c r="Y4154" s="145" t="str">
        <f t="shared" si="777"/>
        <v/>
      </c>
      <c r="Z4154" s="118"/>
      <c r="AA4154" s="118"/>
      <c r="AB4154" s="118"/>
      <c r="AC4154" s="118"/>
      <c r="AD4154" s="118"/>
      <c r="AE4154" s="139"/>
      <c r="AF4154" s="118"/>
      <c r="AG4154" s="118"/>
      <c r="AH4154" s="147" t="str">
        <f t="shared" si="778"/>
        <v/>
      </c>
      <c r="AI4154" s="147" t="str">
        <f t="shared" si="779"/>
        <v/>
      </c>
      <c r="AJ4154" s="148" t="str">
        <f t="shared" si="768"/>
        <v/>
      </c>
      <c r="AK4154" s="148" t="str">
        <f t="shared" si="769"/>
        <v/>
      </c>
      <c r="AL4154" s="147" t="str">
        <f t="shared" si="770"/>
        <v/>
      </c>
      <c r="AM4154" s="147" t="str">
        <f t="shared" si="771"/>
        <v/>
      </c>
      <c r="AN4154" s="147" t="str">
        <f t="shared" si="772"/>
        <v/>
      </c>
      <c r="AO4154" s="118"/>
    </row>
    <row r="4155" spans="1:41">
      <c r="A4155" s="118"/>
      <c r="B4155" s="118"/>
      <c r="C4155" s="118"/>
      <c r="D4155" s="118"/>
      <c r="E4155" s="118"/>
      <c r="F4155" s="118"/>
      <c r="G4155" s="118"/>
      <c r="H4155" s="118"/>
      <c r="I4155" s="118"/>
      <c r="J4155" s="118"/>
      <c r="K4155" s="118"/>
      <c r="L4155" s="118"/>
      <c r="M4155" s="118"/>
      <c r="N4155" s="118"/>
      <c r="O4155" s="143" t="str">
        <f>IF(H4155="","",(S4155/S4155)&amp;":"&amp;ROUND(AH4155/S4155,2))</f>
        <v/>
      </c>
      <c r="P4155" s="118"/>
      <c r="Q4155" s="118"/>
      <c r="R4155" s="143" t="str">
        <f>IF(H4155="","",(S4155/S4155)&amp;":"&amp;ROUND(AI4155/S4155,2))</f>
        <v/>
      </c>
      <c r="S4155" s="144" t="str">
        <f t="shared" si="773"/>
        <v/>
      </c>
      <c r="T4155" s="145" t="str">
        <f t="shared" si="774"/>
        <v/>
      </c>
      <c r="U4155" s="118"/>
      <c r="V4155" s="145" t="str">
        <f t="shared" si="775"/>
        <v/>
      </c>
      <c r="W4155" s="144" t="str">
        <f t="shared" si="776"/>
        <v/>
      </c>
      <c r="X4155" s="146" t="str">
        <f>IF(C4155="","",IF(OR(C4155="Trade",C4155="Multi Position"),(X4154+V4155),IF(C4155="Deposit",(X4154+AE4155),IF(C4155="Withdrawal",(X4154-AE4155)))))</f>
        <v/>
      </c>
      <c r="Y4155" s="145" t="str">
        <f t="shared" si="777"/>
        <v/>
      </c>
      <c r="Z4155" s="118"/>
      <c r="AA4155" s="118"/>
      <c r="AB4155" s="118"/>
      <c r="AC4155" s="118"/>
      <c r="AD4155" s="118"/>
      <c r="AE4155" s="139"/>
      <c r="AF4155" s="118"/>
      <c r="AG4155" s="118"/>
      <c r="AH4155" s="147" t="str">
        <f t="shared" si="778"/>
        <v/>
      </c>
      <c r="AI4155" s="147" t="str">
        <f t="shared" si="779"/>
        <v/>
      </c>
      <c r="AJ4155" s="148" t="str">
        <f t="shared" si="768"/>
        <v/>
      </c>
      <c r="AK4155" s="148" t="str">
        <f t="shared" si="769"/>
        <v/>
      </c>
      <c r="AL4155" s="147" t="str">
        <f t="shared" si="770"/>
        <v/>
      </c>
      <c r="AM4155" s="147" t="str">
        <f t="shared" si="771"/>
        <v/>
      </c>
      <c r="AN4155" s="147" t="str">
        <f t="shared" si="772"/>
        <v/>
      </c>
      <c r="AO4155" s="118"/>
    </row>
    <row r="4156" spans="1:41">
      <c r="A4156" s="118"/>
      <c r="B4156" s="118"/>
      <c r="C4156" s="118"/>
      <c r="D4156" s="118"/>
      <c r="E4156" s="118"/>
      <c r="F4156" s="118"/>
      <c r="G4156" s="118"/>
      <c r="H4156" s="118"/>
      <c r="I4156" s="118"/>
      <c r="J4156" s="118"/>
      <c r="K4156" s="118"/>
      <c r="L4156" s="118"/>
      <c r="M4156" s="118"/>
      <c r="N4156" s="118"/>
      <c r="O4156" s="143" t="str">
        <f>IF(H4156="","",(S4156/S4156)&amp;":"&amp;ROUND(AH4156/S4156,2))</f>
        <v/>
      </c>
      <c r="P4156" s="118"/>
      <c r="Q4156" s="118"/>
      <c r="R4156" s="143" t="str">
        <f>IF(H4156="","",(S4156/S4156)&amp;":"&amp;ROUND(AI4156/S4156,2))</f>
        <v/>
      </c>
      <c r="S4156" s="144" t="str">
        <f t="shared" si="773"/>
        <v/>
      </c>
      <c r="T4156" s="145" t="str">
        <f t="shared" si="774"/>
        <v/>
      </c>
      <c r="U4156" s="118"/>
      <c r="V4156" s="145" t="str">
        <f t="shared" si="775"/>
        <v/>
      </c>
      <c r="W4156" s="144" t="str">
        <f t="shared" si="776"/>
        <v/>
      </c>
      <c r="X4156" s="146" t="str">
        <f>IF(C4156="","",IF(OR(C4156="Trade",C4156="Multi Position"),(X4155+V4156),IF(C4156="Deposit",(X4155+AE4156),IF(C4156="Withdrawal",(X4155-AE4156)))))</f>
        <v/>
      </c>
      <c r="Y4156" s="145" t="str">
        <f t="shared" si="777"/>
        <v/>
      </c>
      <c r="Z4156" s="118"/>
      <c r="AA4156" s="118"/>
      <c r="AB4156" s="118"/>
      <c r="AC4156" s="118"/>
      <c r="AD4156" s="118"/>
      <c r="AE4156" s="139"/>
      <c r="AF4156" s="118"/>
      <c r="AG4156" s="118"/>
      <c r="AH4156" s="147" t="str">
        <f t="shared" si="778"/>
        <v/>
      </c>
      <c r="AI4156" s="147" t="str">
        <f t="shared" si="779"/>
        <v/>
      </c>
      <c r="AJ4156" s="148" t="str">
        <f t="shared" si="768"/>
        <v/>
      </c>
      <c r="AK4156" s="148" t="str">
        <f t="shared" si="769"/>
        <v/>
      </c>
      <c r="AL4156" s="147" t="str">
        <f t="shared" si="770"/>
        <v/>
      </c>
      <c r="AM4156" s="147" t="str">
        <f t="shared" si="771"/>
        <v/>
      </c>
      <c r="AN4156" s="147" t="str">
        <f t="shared" si="772"/>
        <v/>
      </c>
      <c r="AO4156" s="118"/>
    </row>
    <row r="4157" spans="1:41">
      <c r="A4157" s="118"/>
      <c r="B4157" s="118"/>
      <c r="C4157" s="118"/>
      <c r="D4157" s="118"/>
      <c r="E4157" s="118"/>
      <c r="F4157" s="118"/>
      <c r="G4157" s="118"/>
      <c r="H4157" s="118"/>
      <c r="I4157" s="118"/>
      <c r="J4157" s="118"/>
      <c r="K4157" s="118"/>
      <c r="L4157" s="118"/>
      <c r="M4157" s="118"/>
      <c r="N4157" s="118"/>
      <c r="O4157" s="143" t="str">
        <f>IF(H4157="","",(S4157/S4157)&amp;":"&amp;ROUND(AH4157/S4157,2))</f>
        <v/>
      </c>
      <c r="P4157" s="118"/>
      <c r="Q4157" s="118"/>
      <c r="R4157" s="143" t="str">
        <f>IF(H4157="","",(S4157/S4157)&amp;":"&amp;ROUND(AI4157/S4157,2))</f>
        <v/>
      </c>
      <c r="S4157" s="144" t="str">
        <f t="shared" si="773"/>
        <v/>
      </c>
      <c r="T4157" s="145" t="str">
        <f t="shared" si="774"/>
        <v/>
      </c>
      <c r="U4157" s="118"/>
      <c r="V4157" s="145" t="str">
        <f t="shared" si="775"/>
        <v/>
      </c>
      <c r="W4157" s="144" t="str">
        <f t="shared" si="776"/>
        <v/>
      </c>
      <c r="X4157" s="146" t="str">
        <f>IF(C4157="","",IF(OR(C4157="Trade",C4157="Multi Position"),(X4156+V4157),IF(C4157="Deposit",(X4156+AE4157),IF(C4157="Withdrawal",(X4156-AE4157)))))</f>
        <v/>
      </c>
      <c r="Y4157" s="145" t="str">
        <f t="shared" si="777"/>
        <v/>
      </c>
      <c r="Z4157" s="118"/>
      <c r="AA4157" s="118"/>
      <c r="AB4157" s="118"/>
      <c r="AC4157" s="118"/>
      <c r="AD4157" s="118"/>
      <c r="AE4157" s="139"/>
      <c r="AF4157" s="118"/>
      <c r="AG4157" s="118"/>
      <c r="AH4157" s="147" t="str">
        <f t="shared" si="778"/>
        <v/>
      </c>
      <c r="AI4157" s="147" t="str">
        <f t="shared" si="779"/>
        <v/>
      </c>
      <c r="AJ4157" s="148" t="str">
        <f t="shared" si="768"/>
        <v/>
      </c>
      <c r="AK4157" s="148" t="str">
        <f t="shared" si="769"/>
        <v/>
      </c>
      <c r="AL4157" s="147" t="str">
        <f t="shared" si="770"/>
        <v/>
      </c>
      <c r="AM4157" s="147" t="str">
        <f t="shared" si="771"/>
        <v/>
      </c>
      <c r="AN4157" s="147" t="str">
        <f t="shared" si="772"/>
        <v/>
      </c>
      <c r="AO4157" s="118"/>
    </row>
    <row r="4158" spans="1:41">
      <c r="A4158" s="118"/>
      <c r="B4158" s="118"/>
      <c r="C4158" s="118"/>
      <c r="D4158" s="118"/>
      <c r="E4158" s="118"/>
      <c r="F4158" s="118"/>
      <c r="G4158" s="118"/>
      <c r="H4158" s="118"/>
      <c r="I4158" s="118"/>
      <c r="J4158" s="118"/>
      <c r="K4158" s="118"/>
      <c r="L4158" s="118"/>
      <c r="M4158" s="118"/>
      <c r="N4158" s="118"/>
      <c r="O4158" s="143" t="str">
        <f>IF(H4158="","",(S4158/S4158)&amp;":"&amp;ROUND(AH4158/S4158,2))</f>
        <v/>
      </c>
      <c r="P4158" s="118"/>
      <c r="Q4158" s="118"/>
      <c r="R4158" s="143" t="str">
        <f>IF(H4158="","",(S4158/S4158)&amp;":"&amp;ROUND(AI4158/S4158,2))</f>
        <v/>
      </c>
      <c r="S4158" s="144" t="str">
        <f t="shared" si="773"/>
        <v/>
      </c>
      <c r="T4158" s="145" t="str">
        <f t="shared" si="774"/>
        <v/>
      </c>
      <c r="U4158" s="118"/>
      <c r="V4158" s="145" t="str">
        <f t="shared" si="775"/>
        <v/>
      </c>
      <c r="W4158" s="144" t="str">
        <f t="shared" si="776"/>
        <v/>
      </c>
      <c r="X4158" s="146" t="str">
        <f>IF(C4158="","",IF(OR(C4158="Trade",C4158="Multi Position"),(X4157+V4158),IF(C4158="Deposit",(X4157+AE4158),IF(C4158="Withdrawal",(X4157-AE4158)))))</f>
        <v/>
      </c>
      <c r="Y4158" s="145" t="str">
        <f t="shared" si="777"/>
        <v/>
      </c>
      <c r="Z4158" s="118"/>
      <c r="AA4158" s="118"/>
      <c r="AB4158" s="118"/>
      <c r="AC4158" s="118"/>
      <c r="AD4158" s="118"/>
      <c r="AE4158" s="139"/>
      <c r="AF4158" s="118"/>
      <c r="AG4158" s="118"/>
      <c r="AH4158" s="147" t="str">
        <f t="shared" si="778"/>
        <v/>
      </c>
      <c r="AI4158" s="147" t="str">
        <f t="shared" si="779"/>
        <v/>
      </c>
      <c r="AJ4158" s="148" t="str">
        <f t="shared" si="768"/>
        <v/>
      </c>
      <c r="AK4158" s="148" t="str">
        <f t="shared" si="769"/>
        <v/>
      </c>
      <c r="AL4158" s="147" t="str">
        <f t="shared" si="770"/>
        <v/>
      </c>
      <c r="AM4158" s="147" t="str">
        <f t="shared" si="771"/>
        <v/>
      </c>
      <c r="AN4158" s="147" t="str">
        <f t="shared" si="772"/>
        <v/>
      </c>
      <c r="AO4158" s="118"/>
    </row>
    <row r="4159" spans="1:41">
      <c r="A4159" s="118"/>
      <c r="B4159" s="118"/>
      <c r="C4159" s="118"/>
      <c r="D4159" s="118"/>
      <c r="E4159" s="118"/>
      <c r="F4159" s="118"/>
      <c r="G4159" s="118"/>
      <c r="H4159" s="118"/>
      <c r="I4159" s="118"/>
      <c r="J4159" s="118"/>
      <c r="K4159" s="118"/>
      <c r="L4159" s="118"/>
      <c r="M4159" s="118"/>
      <c r="N4159" s="118"/>
      <c r="O4159" s="143" t="str">
        <f>IF(H4159="","",(S4159/S4159)&amp;":"&amp;ROUND(AH4159/S4159,2))</f>
        <v/>
      </c>
      <c r="P4159" s="118"/>
      <c r="Q4159" s="118"/>
      <c r="R4159" s="143" t="str">
        <f>IF(H4159="","",(S4159/S4159)&amp;":"&amp;ROUND(AI4159/S4159,2))</f>
        <v/>
      </c>
      <c r="S4159" s="144" t="str">
        <f t="shared" si="773"/>
        <v/>
      </c>
      <c r="T4159" s="145" t="str">
        <f t="shared" si="774"/>
        <v/>
      </c>
      <c r="U4159" s="118"/>
      <c r="V4159" s="145" t="str">
        <f t="shared" si="775"/>
        <v/>
      </c>
      <c r="W4159" s="144" t="str">
        <f t="shared" si="776"/>
        <v/>
      </c>
      <c r="X4159" s="146" t="str">
        <f>IF(C4159="","",IF(OR(C4159="Trade",C4159="Multi Position"),(X4158+V4159),IF(C4159="Deposit",(X4158+AE4159),IF(C4159="Withdrawal",(X4158-AE4159)))))</f>
        <v/>
      </c>
      <c r="Y4159" s="145" t="str">
        <f t="shared" si="777"/>
        <v/>
      </c>
      <c r="Z4159" s="118"/>
      <c r="AA4159" s="118"/>
      <c r="AB4159" s="118"/>
      <c r="AC4159" s="118"/>
      <c r="AD4159" s="118"/>
      <c r="AE4159" s="139"/>
      <c r="AF4159" s="118"/>
      <c r="AG4159" s="118"/>
      <c r="AH4159" s="147" t="str">
        <f t="shared" si="778"/>
        <v/>
      </c>
      <c r="AI4159" s="147" t="str">
        <f t="shared" si="779"/>
        <v/>
      </c>
      <c r="AJ4159" s="148" t="str">
        <f t="shared" si="768"/>
        <v/>
      </c>
      <c r="AK4159" s="148" t="str">
        <f t="shared" si="769"/>
        <v/>
      </c>
      <c r="AL4159" s="147" t="str">
        <f t="shared" si="770"/>
        <v/>
      </c>
      <c r="AM4159" s="147" t="str">
        <f t="shared" si="771"/>
        <v/>
      </c>
      <c r="AN4159" s="147" t="str">
        <f t="shared" si="772"/>
        <v/>
      </c>
      <c r="AO4159" s="118"/>
    </row>
    <row r="4160" spans="1:41">
      <c r="A4160" s="118"/>
      <c r="B4160" s="118"/>
      <c r="C4160" s="118"/>
      <c r="D4160" s="118"/>
      <c r="E4160" s="118"/>
      <c r="F4160" s="118"/>
      <c r="G4160" s="118"/>
      <c r="H4160" s="118"/>
      <c r="I4160" s="118"/>
      <c r="J4160" s="118"/>
      <c r="K4160" s="118"/>
      <c r="L4160" s="118"/>
      <c r="M4160" s="118"/>
      <c r="N4160" s="118"/>
      <c r="O4160" s="143" t="str">
        <f>IF(H4160="","",(S4160/S4160)&amp;":"&amp;ROUND(AH4160/S4160,2))</f>
        <v/>
      </c>
      <c r="P4160" s="118"/>
      <c r="Q4160" s="118"/>
      <c r="R4160" s="143" t="str">
        <f>IF(H4160="","",(S4160/S4160)&amp;":"&amp;ROUND(AI4160/S4160,2))</f>
        <v/>
      </c>
      <c r="S4160" s="144" t="str">
        <f t="shared" si="773"/>
        <v/>
      </c>
      <c r="T4160" s="145" t="str">
        <f t="shared" si="774"/>
        <v/>
      </c>
      <c r="U4160" s="118"/>
      <c r="V4160" s="145" t="str">
        <f t="shared" si="775"/>
        <v/>
      </c>
      <c r="W4160" s="144" t="str">
        <f t="shared" si="776"/>
        <v/>
      </c>
      <c r="X4160" s="146" t="str">
        <f>IF(C4160="","",IF(OR(C4160="Trade",C4160="Multi Position"),(X4159+V4160),IF(C4160="Deposit",(X4159+AE4160),IF(C4160="Withdrawal",(X4159-AE4160)))))</f>
        <v/>
      </c>
      <c r="Y4160" s="145" t="str">
        <f t="shared" si="777"/>
        <v/>
      </c>
      <c r="Z4160" s="118"/>
      <c r="AA4160" s="118"/>
      <c r="AB4160" s="118"/>
      <c r="AC4160" s="118"/>
      <c r="AD4160" s="118"/>
      <c r="AE4160" s="139"/>
      <c r="AF4160" s="118"/>
      <c r="AG4160" s="118"/>
      <c r="AH4160" s="147" t="str">
        <f t="shared" si="778"/>
        <v/>
      </c>
      <c r="AI4160" s="147" t="str">
        <f t="shared" si="779"/>
        <v/>
      </c>
      <c r="AJ4160" s="148" t="str">
        <f t="shared" si="768"/>
        <v/>
      </c>
      <c r="AK4160" s="148" t="str">
        <f t="shared" si="769"/>
        <v/>
      </c>
      <c r="AL4160" s="147" t="str">
        <f t="shared" si="770"/>
        <v/>
      </c>
      <c r="AM4160" s="147" t="str">
        <f t="shared" si="771"/>
        <v/>
      </c>
      <c r="AN4160" s="147" t="str">
        <f t="shared" si="772"/>
        <v/>
      </c>
      <c r="AO4160" s="118"/>
    </row>
    <row r="4161" spans="1:41">
      <c r="A4161" s="118"/>
      <c r="B4161" s="118"/>
      <c r="C4161" s="118"/>
      <c r="D4161" s="118"/>
      <c r="E4161" s="118"/>
      <c r="F4161" s="118"/>
      <c r="G4161" s="118"/>
      <c r="H4161" s="118"/>
      <c r="I4161" s="118"/>
      <c r="J4161" s="118"/>
      <c r="K4161" s="118"/>
      <c r="L4161" s="118"/>
      <c r="M4161" s="118"/>
      <c r="N4161" s="118"/>
      <c r="O4161" s="143" t="str">
        <f>IF(H4161="","",(S4161/S4161)&amp;":"&amp;ROUND(AH4161/S4161,2))</f>
        <v/>
      </c>
      <c r="P4161" s="118"/>
      <c r="Q4161" s="118"/>
      <c r="R4161" s="143" t="str">
        <f>IF(H4161="","",(S4161/S4161)&amp;":"&amp;ROUND(AI4161/S4161,2))</f>
        <v/>
      </c>
      <c r="S4161" s="144" t="str">
        <f t="shared" si="773"/>
        <v/>
      </c>
      <c r="T4161" s="145" t="str">
        <f t="shared" si="774"/>
        <v/>
      </c>
      <c r="U4161" s="118"/>
      <c r="V4161" s="145" t="str">
        <f t="shared" si="775"/>
        <v/>
      </c>
      <c r="W4161" s="144" t="str">
        <f t="shared" si="776"/>
        <v/>
      </c>
      <c r="X4161" s="146" t="str">
        <f>IF(C4161="","",IF(OR(C4161="Trade",C4161="Multi Position"),(X4160+V4161),IF(C4161="Deposit",(X4160+AE4161),IF(C4161="Withdrawal",(X4160-AE4161)))))</f>
        <v/>
      </c>
      <c r="Y4161" s="145" t="str">
        <f t="shared" si="777"/>
        <v/>
      </c>
      <c r="Z4161" s="118"/>
      <c r="AA4161" s="118"/>
      <c r="AB4161" s="118"/>
      <c r="AC4161" s="118"/>
      <c r="AD4161" s="118"/>
      <c r="AE4161" s="139"/>
      <c r="AF4161" s="118"/>
      <c r="AG4161" s="118"/>
      <c r="AH4161" s="147" t="str">
        <f t="shared" si="778"/>
        <v/>
      </c>
      <c r="AI4161" s="147" t="str">
        <f t="shared" si="779"/>
        <v/>
      </c>
      <c r="AJ4161" s="148" t="str">
        <f t="shared" si="768"/>
        <v/>
      </c>
      <c r="AK4161" s="148" t="str">
        <f t="shared" si="769"/>
        <v/>
      </c>
      <c r="AL4161" s="147" t="str">
        <f t="shared" si="770"/>
        <v/>
      </c>
      <c r="AM4161" s="147" t="str">
        <f t="shared" si="771"/>
        <v/>
      </c>
      <c r="AN4161" s="147" t="str">
        <f t="shared" si="772"/>
        <v/>
      </c>
      <c r="AO4161" s="118"/>
    </row>
    <row r="4162" spans="1:41">
      <c r="A4162" s="118"/>
      <c r="B4162" s="118"/>
      <c r="C4162" s="118"/>
      <c r="D4162" s="118"/>
      <c r="E4162" s="118"/>
      <c r="F4162" s="118"/>
      <c r="G4162" s="118"/>
      <c r="H4162" s="118"/>
      <c r="I4162" s="118"/>
      <c r="J4162" s="118"/>
      <c r="K4162" s="118"/>
      <c r="L4162" s="118"/>
      <c r="M4162" s="118"/>
      <c r="N4162" s="118"/>
      <c r="O4162" s="143" t="str">
        <f>IF(H4162="","",(S4162/S4162)&amp;":"&amp;ROUND(AH4162/S4162,2))</f>
        <v/>
      </c>
      <c r="P4162" s="118"/>
      <c r="Q4162" s="118"/>
      <c r="R4162" s="143" t="str">
        <f>IF(H4162="","",(S4162/S4162)&amp;":"&amp;ROUND(AI4162/S4162,2))</f>
        <v/>
      </c>
      <c r="S4162" s="144" t="str">
        <f t="shared" si="773"/>
        <v/>
      </c>
      <c r="T4162" s="145" t="str">
        <f t="shared" si="774"/>
        <v/>
      </c>
      <c r="U4162" s="118"/>
      <c r="V4162" s="145" t="str">
        <f t="shared" si="775"/>
        <v/>
      </c>
      <c r="W4162" s="144" t="str">
        <f t="shared" si="776"/>
        <v/>
      </c>
      <c r="X4162" s="146" t="str">
        <f>IF(C4162="","",IF(OR(C4162="Trade",C4162="Multi Position"),(X4161+V4162),IF(C4162="Deposit",(X4161+AE4162),IF(C4162="Withdrawal",(X4161-AE4162)))))</f>
        <v/>
      </c>
      <c r="Y4162" s="145" t="str">
        <f t="shared" si="777"/>
        <v/>
      </c>
      <c r="Z4162" s="118"/>
      <c r="AA4162" s="118"/>
      <c r="AB4162" s="118"/>
      <c r="AC4162" s="118"/>
      <c r="AD4162" s="118"/>
      <c r="AE4162" s="139"/>
      <c r="AF4162" s="118"/>
      <c r="AG4162" s="118"/>
      <c r="AH4162" s="147" t="str">
        <f t="shared" si="778"/>
        <v/>
      </c>
      <c r="AI4162" s="147" t="str">
        <f t="shared" si="779"/>
        <v/>
      </c>
      <c r="AJ4162" s="148" t="str">
        <f t="shared" si="768"/>
        <v/>
      </c>
      <c r="AK4162" s="148" t="str">
        <f t="shared" si="769"/>
        <v/>
      </c>
      <c r="AL4162" s="147" t="str">
        <f t="shared" si="770"/>
        <v/>
      </c>
      <c r="AM4162" s="147" t="str">
        <f t="shared" si="771"/>
        <v/>
      </c>
      <c r="AN4162" s="147" t="str">
        <f t="shared" si="772"/>
        <v/>
      </c>
      <c r="AO4162" s="118"/>
    </row>
    <row r="4163" spans="1:41">
      <c r="A4163" s="118"/>
      <c r="B4163" s="118"/>
      <c r="C4163" s="118"/>
      <c r="D4163" s="118"/>
      <c r="E4163" s="118"/>
      <c r="F4163" s="118"/>
      <c r="G4163" s="118"/>
      <c r="H4163" s="118"/>
      <c r="I4163" s="118"/>
      <c r="J4163" s="118"/>
      <c r="K4163" s="118"/>
      <c r="L4163" s="118"/>
      <c r="M4163" s="118"/>
      <c r="N4163" s="118"/>
      <c r="O4163" s="143" t="str">
        <f>IF(H4163="","",(S4163/S4163)&amp;":"&amp;ROUND(AH4163/S4163,2))</f>
        <v/>
      </c>
      <c r="P4163" s="118"/>
      <c r="Q4163" s="118"/>
      <c r="R4163" s="143" t="str">
        <f>IF(H4163="","",(S4163/S4163)&amp;":"&amp;ROUND(AI4163/S4163,2))</f>
        <v/>
      </c>
      <c r="S4163" s="144" t="str">
        <f t="shared" si="773"/>
        <v/>
      </c>
      <c r="T4163" s="145" t="str">
        <f t="shared" si="774"/>
        <v/>
      </c>
      <c r="U4163" s="118"/>
      <c r="V4163" s="145" t="str">
        <f t="shared" si="775"/>
        <v/>
      </c>
      <c r="W4163" s="144" t="str">
        <f t="shared" si="776"/>
        <v/>
      </c>
      <c r="X4163" s="146" t="str">
        <f>IF(C4163="","",IF(OR(C4163="Trade",C4163="Multi Position"),(X4162+V4163),IF(C4163="Deposit",(X4162+AE4163),IF(C4163="Withdrawal",(X4162-AE4163)))))</f>
        <v/>
      </c>
      <c r="Y4163" s="145" t="str">
        <f t="shared" si="777"/>
        <v/>
      </c>
      <c r="Z4163" s="118"/>
      <c r="AA4163" s="118"/>
      <c r="AB4163" s="118"/>
      <c r="AC4163" s="118"/>
      <c r="AD4163" s="118"/>
      <c r="AE4163" s="139"/>
      <c r="AF4163" s="118"/>
      <c r="AG4163" s="118"/>
      <c r="AH4163" s="147" t="str">
        <f t="shared" si="778"/>
        <v/>
      </c>
      <c r="AI4163" s="147" t="str">
        <f t="shared" si="779"/>
        <v/>
      </c>
      <c r="AJ4163" s="148" t="str">
        <f t="shared" si="768"/>
        <v/>
      </c>
      <c r="AK4163" s="148" t="str">
        <f t="shared" si="769"/>
        <v/>
      </c>
      <c r="AL4163" s="147" t="str">
        <f t="shared" si="770"/>
        <v/>
      </c>
      <c r="AM4163" s="147" t="str">
        <f t="shared" si="771"/>
        <v/>
      </c>
      <c r="AN4163" s="147" t="str">
        <f t="shared" si="772"/>
        <v/>
      </c>
      <c r="AO4163" s="118"/>
    </row>
    <row r="4164" spans="1:41">
      <c r="A4164" s="118"/>
      <c r="B4164" s="118"/>
      <c r="C4164" s="118"/>
      <c r="D4164" s="118"/>
      <c r="E4164" s="118"/>
      <c r="F4164" s="118"/>
      <c r="G4164" s="118"/>
      <c r="H4164" s="118"/>
      <c r="I4164" s="118"/>
      <c r="J4164" s="118"/>
      <c r="K4164" s="118"/>
      <c r="L4164" s="118"/>
      <c r="M4164" s="118"/>
      <c r="N4164" s="118"/>
      <c r="O4164" s="143" t="str">
        <f>IF(H4164="","",(S4164/S4164)&amp;":"&amp;ROUND(AH4164/S4164,2))</f>
        <v/>
      </c>
      <c r="P4164" s="118"/>
      <c r="Q4164" s="118"/>
      <c r="R4164" s="143" t="str">
        <f>IF(H4164="","",(S4164/S4164)&amp;":"&amp;ROUND(AI4164/S4164,2))</f>
        <v/>
      </c>
      <c r="S4164" s="144" t="str">
        <f t="shared" si="773"/>
        <v/>
      </c>
      <c r="T4164" s="145" t="str">
        <f t="shared" si="774"/>
        <v/>
      </c>
      <c r="U4164" s="118"/>
      <c r="V4164" s="145" t="str">
        <f t="shared" si="775"/>
        <v/>
      </c>
      <c r="W4164" s="144" t="str">
        <f t="shared" si="776"/>
        <v/>
      </c>
      <c r="X4164" s="146" t="str">
        <f>IF(C4164="","",IF(OR(C4164="Trade",C4164="Multi Position"),(X4163+V4164),IF(C4164="Deposit",(X4163+AE4164),IF(C4164="Withdrawal",(X4163-AE4164)))))</f>
        <v/>
      </c>
      <c r="Y4164" s="145" t="str">
        <f t="shared" si="777"/>
        <v/>
      </c>
      <c r="Z4164" s="118"/>
      <c r="AA4164" s="118"/>
      <c r="AB4164" s="118"/>
      <c r="AC4164" s="118"/>
      <c r="AD4164" s="118"/>
      <c r="AE4164" s="139"/>
      <c r="AF4164" s="118"/>
      <c r="AG4164" s="118"/>
      <c r="AH4164" s="147" t="str">
        <f t="shared" si="778"/>
        <v/>
      </c>
      <c r="AI4164" s="147" t="str">
        <f t="shared" si="779"/>
        <v/>
      </c>
      <c r="AJ4164" s="148" t="str">
        <f t="shared" si="768"/>
        <v/>
      </c>
      <c r="AK4164" s="148" t="str">
        <f t="shared" si="769"/>
        <v/>
      </c>
      <c r="AL4164" s="147" t="str">
        <f t="shared" si="770"/>
        <v/>
      </c>
      <c r="AM4164" s="147" t="str">
        <f t="shared" si="771"/>
        <v/>
      </c>
      <c r="AN4164" s="147" t="str">
        <f t="shared" si="772"/>
        <v/>
      </c>
      <c r="AO4164" s="118"/>
    </row>
    <row r="4165" spans="1:41">
      <c r="A4165" s="118"/>
      <c r="B4165" s="118"/>
      <c r="C4165" s="118"/>
      <c r="D4165" s="118"/>
      <c r="E4165" s="118"/>
      <c r="F4165" s="118"/>
      <c r="G4165" s="118"/>
      <c r="H4165" s="118"/>
      <c r="I4165" s="118"/>
      <c r="J4165" s="118"/>
      <c r="K4165" s="118"/>
      <c r="L4165" s="118"/>
      <c r="M4165" s="118"/>
      <c r="N4165" s="118"/>
      <c r="O4165" s="143" t="str">
        <f>IF(H4165="","",(S4165/S4165)&amp;":"&amp;ROUND(AH4165/S4165,2))</f>
        <v/>
      </c>
      <c r="P4165" s="118"/>
      <c r="Q4165" s="118"/>
      <c r="R4165" s="143" t="str">
        <f>IF(H4165="","",(S4165/S4165)&amp;":"&amp;ROUND(AI4165/S4165,2))</f>
        <v/>
      </c>
      <c r="S4165" s="144" t="str">
        <f t="shared" si="773"/>
        <v/>
      </c>
      <c r="T4165" s="145" t="str">
        <f t="shared" si="774"/>
        <v/>
      </c>
      <c r="U4165" s="118"/>
      <c r="V4165" s="145" t="str">
        <f t="shared" si="775"/>
        <v/>
      </c>
      <c r="W4165" s="144" t="str">
        <f t="shared" si="776"/>
        <v/>
      </c>
      <c r="X4165" s="146" t="str">
        <f>IF(C4165="","",IF(OR(C4165="Trade",C4165="Multi Position"),(X4164+V4165),IF(C4165="Deposit",(X4164+AE4165),IF(C4165="Withdrawal",(X4164-AE4165)))))</f>
        <v/>
      </c>
      <c r="Y4165" s="145" t="str">
        <f t="shared" si="777"/>
        <v/>
      </c>
      <c r="Z4165" s="118"/>
      <c r="AA4165" s="118"/>
      <c r="AB4165" s="118"/>
      <c r="AC4165" s="118"/>
      <c r="AD4165" s="118"/>
      <c r="AE4165" s="139"/>
      <c r="AF4165" s="118"/>
      <c r="AG4165" s="118"/>
      <c r="AH4165" s="147" t="str">
        <f t="shared" si="778"/>
        <v/>
      </c>
      <c r="AI4165" s="147" t="str">
        <f t="shared" si="779"/>
        <v/>
      </c>
      <c r="AJ4165" s="148" t="str">
        <f t="shared" si="768"/>
        <v/>
      </c>
      <c r="AK4165" s="148" t="str">
        <f t="shared" si="769"/>
        <v/>
      </c>
      <c r="AL4165" s="147" t="str">
        <f t="shared" si="770"/>
        <v/>
      </c>
      <c r="AM4165" s="147" t="str">
        <f t="shared" si="771"/>
        <v/>
      </c>
      <c r="AN4165" s="147" t="str">
        <f t="shared" si="772"/>
        <v/>
      </c>
      <c r="AO4165" s="118"/>
    </row>
    <row r="4166" spans="1:41">
      <c r="A4166" s="118"/>
      <c r="B4166" s="118"/>
      <c r="C4166" s="118"/>
      <c r="D4166" s="118"/>
      <c r="E4166" s="118"/>
      <c r="F4166" s="118"/>
      <c r="G4166" s="118"/>
      <c r="H4166" s="118"/>
      <c r="I4166" s="118"/>
      <c r="J4166" s="118"/>
      <c r="K4166" s="118"/>
      <c r="L4166" s="118"/>
      <c r="M4166" s="118"/>
      <c r="N4166" s="118"/>
      <c r="O4166" s="143" t="str">
        <f>IF(H4166="","",(S4166/S4166)&amp;":"&amp;ROUND(AH4166/S4166,2))</f>
        <v/>
      </c>
      <c r="P4166" s="118"/>
      <c r="Q4166" s="118"/>
      <c r="R4166" s="143" t="str">
        <f>IF(H4166="","",(S4166/S4166)&amp;":"&amp;ROUND(AI4166/S4166,2))</f>
        <v/>
      </c>
      <c r="S4166" s="144" t="str">
        <f t="shared" si="773"/>
        <v/>
      </c>
      <c r="T4166" s="145" t="str">
        <f t="shared" si="774"/>
        <v/>
      </c>
      <c r="U4166" s="118"/>
      <c r="V4166" s="145" t="str">
        <f t="shared" si="775"/>
        <v/>
      </c>
      <c r="W4166" s="144" t="str">
        <f t="shared" si="776"/>
        <v/>
      </c>
      <c r="X4166" s="146" t="str">
        <f>IF(C4166="","",IF(OR(C4166="Trade",C4166="Multi Position"),(X4165+V4166),IF(C4166="Deposit",(X4165+AE4166),IF(C4166="Withdrawal",(X4165-AE4166)))))</f>
        <v/>
      </c>
      <c r="Y4166" s="145" t="str">
        <f t="shared" si="777"/>
        <v/>
      </c>
      <c r="Z4166" s="118"/>
      <c r="AA4166" s="118"/>
      <c r="AB4166" s="118"/>
      <c r="AC4166" s="118"/>
      <c r="AD4166" s="118"/>
      <c r="AE4166" s="139"/>
      <c r="AF4166" s="118"/>
      <c r="AG4166" s="118"/>
      <c r="AH4166" s="147" t="str">
        <f t="shared" si="778"/>
        <v/>
      </c>
      <c r="AI4166" s="147" t="str">
        <f t="shared" si="779"/>
        <v/>
      </c>
      <c r="AJ4166" s="148" t="str">
        <f t="shared" si="768"/>
        <v/>
      </c>
      <c r="AK4166" s="148" t="str">
        <f t="shared" si="769"/>
        <v/>
      </c>
      <c r="AL4166" s="147" t="str">
        <f t="shared" si="770"/>
        <v/>
      </c>
      <c r="AM4166" s="147" t="str">
        <f t="shared" si="771"/>
        <v/>
      </c>
      <c r="AN4166" s="147" t="str">
        <f t="shared" si="772"/>
        <v/>
      </c>
      <c r="AO4166" s="118"/>
    </row>
    <row r="4167" spans="1:41">
      <c r="A4167" s="118"/>
      <c r="B4167" s="118"/>
      <c r="C4167" s="118"/>
      <c r="D4167" s="118"/>
      <c r="E4167" s="118"/>
      <c r="F4167" s="118"/>
      <c r="G4167" s="118"/>
      <c r="H4167" s="118"/>
      <c r="I4167" s="118"/>
      <c r="J4167" s="118"/>
      <c r="K4167" s="118"/>
      <c r="L4167" s="118"/>
      <c r="M4167" s="118"/>
      <c r="N4167" s="118"/>
      <c r="O4167" s="143" t="str">
        <f>IF(H4167="","",(S4167/S4167)&amp;":"&amp;ROUND(AH4167/S4167,2))</f>
        <v/>
      </c>
      <c r="P4167" s="118"/>
      <c r="Q4167" s="118"/>
      <c r="R4167" s="143" t="str">
        <f>IF(H4167="","",(S4167/S4167)&amp;":"&amp;ROUND(AI4167/S4167,2))</f>
        <v/>
      </c>
      <c r="S4167" s="144" t="str">
        <f t="shared" si="773"/>
        <v/>
      </c>
      <c r="T4167" s="145" t="str">
        <f t="shared" si="774"/>
        <v/>
      </c>
      <c r="U4167" s="118"/>
      <c r="V4167" s="145" t="str">
        <f t="shared" si="775"/>
        <v/>
      </c>
      <c r="W4167" s="144" t="str">
        <f t="shared" si="776"/>
        <v/>
      </c>
      <c r="X4167" s="146" t="str">
        <f>IF(C4167="","",IF(OR(C4167="Trade",C4167="Multi Position"),(X4166+V4167),IF(C4167="Deposit",(X4166+AE4167),IF(C4167="Withdrawal",(X4166-AE4167)))))</f>
        <v/>
      </c>
      <c r="Y4167" s="145" t="str">
        <f t="shared" si="777"/>
        <v/>
      </c>
      <c r="Z4167" s="118"/>
      <c r="AA4167" s="118"/>
      <c r="AB4167" s="118"/>
      <c r="AC4167" s="118"/>
      <c r="AD4167" s="118"/>
      <c r="AE4167" s="139"/>
      <c r="AF4167" s="118"/>
      <c r="AG4167" s="118"/>
      <c r="AH4167" s="147" t="str">
        <f t="shared" si="778"/>
        <v/>
      </c>
      <c r="AI4167" s="147" t="str">
        <f t="shared" si="779"/>
        <v/>
      </c>
      <c r="AJ4167" s="148" t="str">
        <f t="shared" si="768"/>
        <v/>
      </c>
      <c r="AK4167" s="148" t="str">
        <f t="shared" si="769"/>
        <v/>
      </c>
      <c r="AL4167" s="147" t="str">
        <f t="shared" si="770"/>
        <v/>
      </c>
      <c r="AM4167" s="147" t="str">
        <f t="shared" si="771"/>
        <v/>
      </c>
      <c r="AN4167" s="147" t="str">
        <f t="shared" si="772"/>
        <v/>
      </c>
      <c r="AO4167" s="118"/>
    </row>
    <row r="4168" spans="1:41">
      <c r="A4168" s="118"/>
      <c r="B4168" s="118"/>
      <c r="C4168" s="118"/>
      <c r="D4168" s="118"/>
      <c r="E4168" s="118"/>
      <c r="F4168" s="118"/>
      <c r="G4168" s="118"/>
      <c r="H4168" s="118"/>
      <c r="I4168" s="118"/>
      <c r="J4168" s="118"/>
      <c r="K4168" s="118"/>
      <c r="L4168" s="118"/>
      <c r="M4168" s="118"/>
      <c r="N4168" s="118"/>
      <c r="O4168" s="143" t="str">
        <f>IF(H4168="","",(S4168/S4168)&amp;":"&amp;ROUND(AH4168/S4168,2))</f>
        <v/>
      </c>
      <c r="P4168" s="118"/>
      <c r="Q4168" s="118"/>
      <c r="R4168" s="143" t="str">
        <f>IF(H4168="","",(S4168/S4168)&amp;":"&amp;ROUND(AI4168/S4168,2))</f>
        <v/>
      </c>
      <c r="S4168" s="144" t="str">
        <f t="shared" si="773"/>
        <v/>
      </c>
      <c r="T4168" s="145" t="str">
        <f t="shared" si="774"/>
        <v/>
      </c>
      <c r="U4168" s="118"/>
      <c r="V4168" s="145" t="str">
        <f t="shared" si="775"/>
        <v/>
      </c>
      <c r="W4168" s="144" t="str">
        <f t="shared" si="776"/>
        <v/>
      </c>
      <c r="X4168" s="146" t="str">
        <f>IF(C4168="","",IF(OR(C4168="Trade",C4168="Multi Position"),(X4167+V4168),IF(C4168="Deposit",(X4167+AE4168),IF(C4168="Withdrawal",(X4167-AE4168)))))</f>
        <v/>
      </c>
      <c r="Y4168" s="145" t="str">
        <f t="shared" si="777"/>
        <v/>
      </c>
      <c r="Z4168" s="118"/>
      <c r="AA4168" s="118"/>
      <c r="AB4168" s="118"/>
      <c r="AC4168" s="118"/>
      <c r="AD4168" s="118"/>
      <c r="AE4168" s="139"/>
      <c r="AF4168" s="118"/>
      <c r="AG4168" s="118"/>
      <c r="AH4168" s="147" t="str">
        <f t="shared" si="778"/>
        <v/>
      </c>
      <c r="AI4168" s="147" t="str">
        <f t="shared" si="779"/>
        <v/>
      </c>
      <c r="AJ4168" s="148" t="str">
        <f t="shared" si="768"/>
        <v/>
      </c>
      <c r="AK4168" s="148" t="str">
        <f t="shared" si="769"/>
        <v/>
      </c>
      <c r="AL4168" s="147" t="str">
        <f t="shared" si="770"/>
        <v/>
      </c>
      <c r="AM4168" s="147" t="str">
        <f t="shared" si="771"/>
        <v/>
      </c>
      <c r="AN4168" s="147" t="str">
        <f t="shared" si="772"/>
        <v/>
      </c>
      <c r="AO4168" s="118"/>
    </row>
    <row r="4169" spans="1:41">
      <c r="A4169" s="118"/>
      <c r="B4169" s="118"/>
      <c r="C4169" s="118"/>
      <c r="D4169" s="118"/>
      <c r="E4169" s="118"/>
      <c r="F4169" s="118"/>
      <c r="G4169" s="118"/>
      <c r="H4169" s="118"/>
      <c r="I4169" s="118"/>
      <c r="J4169" s="118"/>
      <c r="K4169" s="118"/>
      <c r="L4169" s="118"/>
      <c r="M4169" s="118"/>
      <c r="N4169" s="118"/>
      <c r="O4169" s="143" t="str">
        <f>IF(H4169="","",(S4169/S4169)&amp;":"&amp;ROUND(AH4169/S4169,2))</f>
        <v/>
      </c>
      <c r="P4169" s="118"/>
      <c r="Q4169" s="118"/>
      <c r="R4169" s="143" t="str">
        <f>IF(H4169="","",(S4169/S4169)&amp;":"&amp;ROUND(AI4169/S4169,2))</f>
        <v/>
      </c>
      <c r="S4169" s="144" t="str">
        <f t="shared" si="773"/>
        <v/>
      </c>
      <c r="T4169" s="145" t="str">
        <f t="shared" si="774"/>
        <v/>
      </c>
      <c r="U4169" s="118"/>
      <c r="V4169" s="145" t="str">
        <f t="shared" si="775"/>
        <v/>
      </c>
      <c r="W4169" s="144" t="str">
        <f t="shared" si="776"/>
        <v/>
      </c>
      <c r="X4169" s="146" t="str">
        <f>IF(C4169="","",IF(OR(C4169="Trade",C4169="Multi Position"),(X4168+V4169),IF(C4169="Deposit",(X4168+AE4169),IF(C4169="Withdrawal",(X4168-AE4169)))))</f>
        <v/>
      </c>
      <c r="Y4169" s="145" t="str">
        <f t="shared" si="777"/>
        <v/>
      </c>
      <c r="Z4169" s="118"/>
      <c r="AA4169" s="118"/>
      <c r="AB4169" s="118"/>
      <c r="AC4169" s="118"/>
      <c r="AD4169" s="118"/>
      <c r="AE4169" s="139"/>
      <c r="AF4169" s="118"/>
      <c r="AG4169" s="118"/>
      <c r="AH4169" s="147" t="str">
        <f t="shared" si="778"/>
        <v/>
      </c>
      <c r="AI4169" s="147" t="str">
        <f t="shared" si="779"/>
        <v/>
      </c>
      <c r="AJ4169" s="148" t="str">
        <f t="shared" si="768"/>
        <v/>
      </c>
      <c r="AK4169" s="148" t="str">
        <f t="shared" si="769"/>
        <v/>
      </c>
      <c r="AL4169" s="147" t="str">
        <f t="shared" si="770"/>
        <v/>
      </c>
      <c r="AM4169" s="147" t="str">
        <f t="shared" si="771"/>
        <v/>
      </c>
      <c r="AN4169" s="147" t="str">
        <f t="shared" si="772"/>
        <v/>
      </c>
      <c r="AO4169" s="118"/>
    </row>
    <row r="4170" spans="1:41">
      <c r="A4170" s="118"/>
      <c r="B4170" s="118"/>
      <c r="C4170" s="118"/>
      <c r="D4170" s="118"/>
      <c r="E4170" s="118"/>
      <c r="F4170" s="118"/>
      <c r="G4170" s="118"/>
      <c r="H4170" s="118"/>
      <c r="I4170" s="118"/>
      <c r="J4170" s="118"/>
      <c r="K4170" s="118"/>
      <c r="L4170" s="118"/>
      <c r="M4170" s="118"/>
      <c r="N4170" s="118"/>
      <c r="O4170" s="143" t="str">
        <f>IF(H4170="","",(S4170/S4170)&amp;":"&amp;ROUND(AH4170/S4170,2))</f>
        <v/>
      </c>
      <c r="P4170" s="118"/>
      <c r="Q4170" s="118"/>
      <c r="R4170" s="143" t="str">
        <f>IF(H4170="","",(S4170/S4170)&amp;":"&amp;ROUND(AI4170/S4170,2))</f>
        <v/>
      </c>
      <c r="S4170" s="144" t="str">
        <f t="shared" si="773"/>
        <v/>
      </c>
      <c r="T4170" s="145" t="str">
        <f t="shared" si="774"/>
        <v/>
      </c>
      <c r="U4170" s="118"/>
      <c r="V4170" s="145" t="str">
        <f t="shared" si="775"/>
        <v/>
      </c>
      <c r="W4170" s="144" t="str">
        <f t="shared" si="776"/>
        <v/>
      </c>
      <c r="X4170" s="146" t="str">
        <f>IF(C4170="","",IF(OR(C4170="Trade",C4170="Multi Position"),(X4169+V4170),IF(C4170="Deposit",(X4169+AE4170),IF(C4170="Withdrawal",(X4169-AE4170)))))</f>
        <v/>
      </c>
      <c r="Y4170" s="145" t="str">
        <f t="shared" si="777"/>
        <v/>
      </c>
      <c r="Z4170" s="118"/>
      <c r="AA4170" s="118"/>
      <c r="AB4170" s="118"/>
      <c r="AC4170" s="118"/>
      <c r="AD4170" s="118"/>
      <c r="AE4170" s="139"/>
      <c r="AF4170" s="118"/>
      <c r="AG4170" s="118"/>
      <c r="AH4170" s="147" t="str">
        <f t="shared" si="778"/>
        <v/>
      </c>
      <c r="AI4170" s="147" t="str">
        <f t="shared" si="779"/>
        <v/>
      </c>
      <c r="AJ4170" s="148" t="str">
        <f t="shared" ref="AJ4170:AJ4233" si="780">IF(V4170&lt;0,V4170/-X4170,S4170)</f>
        <v/>
      </c>
      <c r="AK4170" s="148" t="str">
        <f t="shared" ref="AK4170:AK4233" si="781">IF(V4170="","",IF(H4170="LONG",IF(V4170&gt;0,V4170/X4170,((L4170*(P4170-K4170))/X4170)),IF(V4170&gt;0,V4170/X4170,((L4170*(K4170-P4170))/X4170))))</f>
        <v/>
      </c>
      <c r="AL4170" s="147" t="str">
        <f t="shared" ref="AL4170:AL4233" si="782">IF(B4170="","",MONTH(B4170))</f>
        <v/>
      </c>
      <c r="AM4170" s="147" t="str">
        <f t="shared" ref="AM4170:AM4233" si="783">IF(B4170="","",YEAR(B4170))</f>
        <v/>
      </c>
      <c r="AN4170" s="147" t="str">
        <f t="shared" ref="AN4170:AN4233" si="784">IF(B4170="","",DAY(B4170))</f>
        <v/>
      </c>
      <c r="AO4170" s="118"/>
    </row>
    <row r="4171" spans="1:41">
      <c r="A4171" s="118"/>
      <c r="B4171" s="118"/>
      <c r="C4171" s="118"/>
      <c r="D4171" s="118"/>
      <c r="E4171" s="118"/>
      <c r="F4171" s="118"/>
      <c r="G4171" s="118"/>
      <c r="H4171" s="118"/>
      <c r="I4171" s="118"/>
      <c r="J4171" s="118"/>
      <c r="K4171" s="118"/>
      <c r="L4171" s="118"/>
      <c r="M4171" s="118"/>
      <c r="N4171" s="118"/>
      <c r="O4171" s="143" t="str">
        <f>IF(H4171="","",(S4171/S4171)&amp;":"&amp;ROUND(AH4171/S4171,2))</f>
        <v/>
      </c>
      <c r="P4171" s="118"/>
      <c r="Q4171" s="118"/>
      <c r="R4171" s="143" t="str">
        <f>IF(H4171="","",(S4171/S4171)&amp;":"&amp;ROUND(AI4171/S4171,2))</f>
        <v/>
      </c>
      <c r="S4171" s="144" t="str">
        <f t="shared" ref="S4171:S4234" si="785">IF(N4171="","",IF(H4171="LONG",(((K4171-M4171)*L4171)/X4170),(((M4171-K4171)*L4171)/X4170)))</f>
        <v/>
      </c>
      <c r="T4171" s="145" t="str">
        <f t="shared" ref="T4171:T4234" si="786">IF(K4171="","",IF(H4171="LONG",(P4171*L4171)-(K4171*L4171),(K4171*L4171)-(P4171*L4171)))</f>
        <v/>
      </c>
      <c r="U4171" s="118"/>
      <c r="V4171" s="145" t="str">
        <f t="shared" ref="V4171:V4234" si="787">IF(K4171="","",IF(T4171&lt;0,(T4171)-+U4171,(T4171)-U4171))</f>
        <v/>
      </c>
      <c r="W4171" s="144" t="str">
        <f t="shared" ref="W4171:W4234" si="788">IF(P4171="","",SUM(V4171/X4170))</f>
        <v/>
      </c>
      <c r="X4171" s="146" t="str">
        <f>IF(C4171="","",IF(OR(C4171="Trade",C4171="Multi Position"),(X4170+V4171),IF(C4171="Deposit",(X4170+AE4171),IF(C4171="Withdrawal",(X4170-AE4171)))))</f>
        <v/>
      </c>
      <c r="Y4171" s="145" t="str">
        <f t="shared" ref="Y4171:Y4234" si="789">IF(Q4171="","",INT(Q4171-B4171)&amp;" Days "&amp;TEXT(Q4171-B4171,"H"" Hrs ""m"" mins """))</f>
        <v/>
      </c>
      <c r="Z4171" s="118"/>
      <c r="AA4171" s="118"/>
      <c r="AB4171" s="118"/>
      <c r="AC4171" s="118"/>
      <c r="AD4171" s="118"/>
      <c r="AE4171" s="139"/>
      <c r="AF4171" s="118"/>
      <c r="AG4171" s="118"/>
      <c r="AH4171" s="147" t="str">
        <f t="shared" ref="AH4171:AH4234" si="790">IF(K4171="","", IF(H4171="LONG", (((N4171-K4171)*L4171)/X4170), (((K4171-N4171)*L4171)/X4170)))</f>
        <v/>
      </c>
      <c r="AI4171" s="147" t="str">
        <f t="shared" ref="AI4171:AI4234" si="791">IF(K4171="","", IF(H4171="LONG", (((P4171-K4171)*L4171)/X4170), (((K4171-P4171)*L4171)/X4170)))</f>
        <v/>
      </c>
      <c r="AJ4171" s="148" t="str">
        <f t="shared" si="780"/>
        <v/>
      </c>
      <c r="AK4171" s="148" t="str">
        <f t="shared" si="781"/>
        <v/>
      </c>
      <c r="AL4171" s="147" t="str">
        <f t="shared" si="782"/>
        <v/>
      </c>
      <c r="AM4171" s="147" t="str">
        <f t="shared" si="783"/>
        <v/>
      </c>
      <c r="AN4171" s="147" t="str">
        <f t="shared" si="784"/>
        <v/>
      </c>
      <c r="AO4171" s="118"/>
    </row>
    <row r="4172" spans="1:41">
      <c r="A4172" s="118"/>
      <c r="B4172" s="118"/>
      <c r="C4172" s="118"/>
      <c r="D4172" s="118"/>
      <c r="E4172" s="118"/>
      <c r="F4172" s="118"/>
      <c r="G4172" s="118"/>
      <c r="H4172" s="118"/>
      <c r="I4172" s="118"/>
      <c r="J4172" s="118"/>
      <c r="K4172" s="118"/>
      <c r="L4172" s="118"/>
      <c r="M4172" s="118"/>
      <c r="N4172" s="118"/>
      <c r="O4172" s="143" t="str">
        <f>IF(H4172="","",(S4172/S4172)&amp;":"&amp;ROUND(AH4172/S4172,2))</f>
        <v/>
      </c>
      <c r="P4172" s="118"/>
      <c r="Q4172" s="118"/>
      <c r="R4172" s="143" t="str">
        <f>IF(H4172="","",(S4172/S4172)&amp;":"&amp;ROUND(AI4172/S4172,2))</f>
        <v/>
      </c>
      <c r="S4172" s="144" t="str">
        <f t="shared" si="785"/>
        <v/>
      </c>
      <c r="T4172" s="145" t="str">
        <f t="shared" si="786"/>
        <v/>
      </c>
      <c r="U4172" s="118"/>
      <c r="V4172" s="145" t="str">
        <f t="shared" si="787"/>
        <v/>
      </c>
      <c r="W4172" s="144" t="str">
        <f t="shared" si="788"/>
        <v/>
      </c>
      <c r="X4172" s="146" t="str">
        <f>IF(C4172="","",IF(OR(C4172="Trade",C4172="Multi Position"),(X4171+V4172),IF(C4172="Deposit",(X4171+AE4172),IF(C4172="Withdrawal",(X4171-AE4172)))))</f>
        <v/>
      </c>
      <c r="Y4172" s="145" t="str">
        <f t="shared" si="789"/>
        <v/>
      </c>
      <c r="Z4172" s="118"/>
      <c r="AA4172" s="118"/>
      <c r="AB4172" s="118"/>
      <c r="AC4172" s="118"/>
      <c r="AD4172" s="118"/>
      <c r="AE4172" s="139"/>
      <c r="AF4172" s="118"/>
      <c r="AG4172" s="118"/>
      <c r="AH4172" s="147" t="str">
        <f t="shared" si="790"/>
        <v/>
      </c>
      <c r="AI4172" s="147" t="str">
        <f t="shared" si="791"/>
        <v/>
      </c>
      <c r="AJ4172" s="148" t="str">
        <f t="shared" si="780"/>
        <v/>
      </c>
      <c r="AK4172" s="148" t="str">
        <f t="shared" si="781"/>
        <v/>
      </c>
      <c r="AL4172" s="147" t="str">
        <f t="shared" si="782"/>
        <v/>
      </c>
      <c r="AM4172" s="147" t="str">
        <f t="shared" si="783"/>
        <v/>
      </c>
      <c r="AN4172" s="147" t="str">
        <f t="shared" si="784"/>
        <v/>
      </c>
      <c r="AO4172" s="118"/>
    </row>
    <row r="4173" spans="1:41">
      <c r="A4173" s="118"/>
      <c r="B4173" s="118"/>
      <c r="C4173" s="118"/>
      <c r="D4173" s="118"/>
      <c r="E4173" s="118"/>
      <c r="F4173" s="118"/>
      <c r="G4173" s="118"/>
      <c r="H4173" s="118"/>
      <c r="I4173" s="118"/>
      <c r="J4173" s="118"/>
      <c r="K4173" s="118"/>
      <c r="L4173" s="118"/>
      <c r="M4173" s="118"/>
      <c r="N4173" s="118"/>
      <c r="O4173" s="143" t="str">
        <f>IF(H4173="","",(S4173/S4173)&amp;":"&amp;ROUND(AH4173/S4173,2))</f>
        <v/>
      </c>
      <c r="P4173" s="118"/>
      <c r="Q4173" s="118"/>
      <c r="R4173" s="143" t="str">
        <f>IF(H4173="","",(S4173/S4173)&amp;":"&amp;ROUND(AI4173/S4173,2))</f>
        <v/>
      </c>
      <c r="S4173" s="144" t="str">
        <f t="shared" si="785"/>
        <v/>
      </c>
      <c r="T4173" s="145" t="str">
        <f t="shared" si="786"/>
        <v/>
      </c>
      <c r="U4173" s="118"/>
      <c r="V4173" s="145" t="str">
        <f t="shared" si="787"/>
        <v/>
      </c>
      <c r="W4173" s="144" t="str">
        <f t="shared" si="788"/>
        <v/>
      </c>
      <c r="X4173" s="146" t="str">
        <f>IF(C4173="","",IF(OR(C4173="Trade",C4173="Multi Position"),(X4172+V4173),IF(C4173="Deposit",(X4172+AE4173),IF(C4173="Withdrawal",(X4172-AE4173)))))</f>
        <v/>
      </c>
      <c r="Y4173" s="145" t="str">
        <f t="shared" si="789"/>
        <v/>
      </c>
      <c r="Z4173" s="118"/>
      <c r="AA4173" s="118"/>
      <c r="AB4173" s="118"/>
      <c r="AC4173" s="118"/>
      <c r="AD4173" s="118"/>
      <c r="AE4173" s="139"/>
      <c r="AF4173" s="118"/>
      <c r="AG4173" s="118"/>
      <c r="AH4173" s="147" t="str">
        <f t="shared" si="790"/>
        <v/>
      </c>
      <c r="AI4173" s="147" t="str">
        <f t="shared" si="791"/>
        <v/>
      </c>
      <c r="AJ4173" s="148" t="str">
        <f t="shared" si="780"/>
        <v/>
      </c>
      <c r="AK4173" s="148" t="str">
        <f t="shared" si="781"/>
        <v/>
      </c>
      <c r="AL4173" s="147" t="str">
        <f t="shared" si="782"/>
        <v/>
      </c>
      <c r="AM4173" s="147" t="str">
        <f t="shared" si="783"/>
        <v/>
      </c>
      <c r="AN4173" s="147" t="str">
        <f t="shared" si="784"/>
        <v/>
      </c>
      <c r="AO4173" s="118"/>
    </row>
    <row r="4174" spans="1:41">
      <c r="A4174" s="118"/>
      <c r="B4174" s="118"/>
      <c r="C4174" s="118"/>
      <c r="D4174" s="118"/>
      <c r="E4174" s="118"/>
      <c r="F4174" s="118"/>
      <c r="G4174" s="118"/>
      <c r="H4174" s="118"/>
      <c r="I4174" s="118"/>
      <c r="J4174" s="118"/>
      <c r="K4174" s="118"/>
      <c r="L4174" s="118"/>
      <c r="M4174" s="118"/>
      <c r="N4174" s="118"/>
      <c r="O4174" s="143" t="str">
        <f>IF(H4174="","",(S4174/S4174)&amp;":"&amp;ROUND(AH4174/S4174,2))</f>
        <v/>
      </c>
      <c r="P4174" s="118"/>
      <c r="Q4174" s="118"/>
      <c r="R4174" s="143" t="str">
        <f>IF(H4174="","",(S4174/S4174)&amp;":"&amp;ROUND(AI4174/S4174,2))</f>
        <v/>
      </c>
      <c r="S4174" s="144" t="str">
        <f t="shared" si="785"/>
        <v/>
      </c>
      <c r="T4174" s="145" t="str">
        <f t="shared" si="786"/>
        <v/>
      </c>
      <c r="U4174" s="118"/>
      <c r="V4174" s="145" t="str">
        <f t="shared" si="787"/>
        <v/>
      </c>
      <c r="W4174" s="144" t="str">
        <f t="shared" si="788"/>
        <v/>
      </c>
      <c r="X4174" s="146" t="str">
        <f>IF(C4174="","",IF(OR(C4174="Trade",C4174="Multi Position"),(X4173+V4174),IF(C4174="Deposit",(X4173+AE4174),IF(C4174="Withdrawal",(X4173-AE4174)))))</f>
        <v/>
      </c>
      <c r="Y4174" s="145" t="str">
        <f t="shared" si="789"/>
        <v/>
      </c>
      <c r="Z4174" s="118"/>
      <c r="AA4174" s="118"/>
      <c r="AB4174" s="118"/>
      <c r="AC4174" s="118"/>
      <c r="AD4174" s="118"/>
      <c r="AE4174" s="139"/>
      <c r="AF4174" s="118"/>
      <c r="AG4174" s="118"/>
      <c r="AH4174" s="147" t="str">
        <f t="shared" si="790"/>
        <v/>
      </c>
      <c r="AI4174" s="147" t="str">
        <f t="shared" si="791"/>
        <v/>
      </c>
      <c r="AJ4174" s="148" t="str">
        <f t="shared" si="780"/>
        <v/>
      </c>
      <c r="AK4174" s="148" t="str">
        <f t="shared" si="781"/>
        <v/>
      </c>
      <c r="AL4174" s="147" t="str">
        <f t="shared" si="782"/>
        <v/>
      </c>
      <c r="AM4174" s="147" t="str">
        <f t="shared" si="783"/>
        <v/>
      </c>
      <c r="AN4174" s="147" t="str">
        <f t="shared" si="784"/>
        <v/>
      </c>
      <c r="AO4174" s="118"/>
    </row>
    <row r="4175" spans="1:41">
      <c r="A4175" s="118"/>
      <c r="B4175" s="118"/>
      <c r="C4175" s="118"/>
      <c r="D4175" s="118"/>
      <c r="E4175" s="118"/>
      <c r="F4175" s="118"/>
      <c r="G4175" s="118"/>
      <c r="H4175" s="118"/>
      <c r="I4175" s="118"/>
      <c r="J4175" s="118"/>
      <c r="K4175" s="118"/>
      <c r="L4175" s="118"/>
      <c r="M4175" s="118"/>
      <c r="N4175" s="118"/>
      <c r="O4175" s="143" t="str">
        <f>IF(H4175="","",(S4175/S4175)&amp;":"&amp;ROUND(AH4175/S4175,2))</f>
        <v/>
      </c>
      <c r="P4175" s="118"/>
      <c r="Q4175" s="118"/>
      <c r="R4175" s="143" t="str">
        <f>IF(H4175="","",(S4175/S4175)&amp;":"&amp;ROUND(AI4175/S4175,2))</f>
        <v/>
      </c>
      <c r="S4175" s="144" t="str">
        <f t="shared" si="785"/>
        <v/>
      </c>
      <c r="T4175" s="145" t="str">
        <f t="shared" si="786"/>
        <v/>
      </c>
      <c r="U4175" s="118"/>
      <c r="V4175" s="145" t="str">
        <f t="shared" si="787"/>
        <v/>
      </c>
      <c r="W4175" s="144" t="str">
        <f t="shared" si="788"/>
        <v/>
      </c>
      <c r="X4175" s="146" t="str">
        <f>IF(C4175="","",IF(OR(C4175="Trade",C4175="Multi Position"),(X4174+V4175),IF(C4175="Deposit",(X4174+AE4175),IF(C4175="Withdrawal",(X4174-AE4175)))))</f>
        <v/>
      </c>
      <c r="Y4175" s="145" t="str">
        <f t="shared" si="789"/>
        <v/>
      </c>
      <c r="Z4175" s="118"/>
      <c r="AA4175" s="118"/>
      <c r="AB4175" s="118"/>
      <c r="AC4175" s="118"/>
      <c r="AD4175" s="118"/>
      <c r="AE4175" s="139"/>
      <c r="AF4175" s="118"/>
      <c r="AG4175" s="118"/>
      <c r="AH4175" s="147" t="str">
        <f t="shared" si="790"/>
        <v/>
      </c>
      <c r="AI4175" s="147" t="str">
        <f t="shared" si="791"/>
        <v/>
      </c>
      <c r="AJ4175" s="148" t="str">
        <f t="shared" si="780"/>
        <v/>
      </c>
      <c r="AK4175" s="148" t="str">
        <f t="shared" si="781"/>
        <v/>
      </c>
      <c r="AL4175" s="147" t="str">
        <f t="shared" si="782"/>
        <v/>
      </c>
      <c r="AM4175" s="147" t="str">
        <f t="shared" si="783"/>
        <v/>
      </c>
      <c r="AN4175" s="147" t="str">
        <f t="shared" si="784"/>
        <v/>
      </c>
      <c r="AO4175" s="118"/>
    </row>
    <row r="4176" spans="1:41">
      <c r="A4176" s="118"/>
      <c r="B4176" s="118"/>
      <c r="C4176" s="118"/>
      <c r="D4176" s="118"/>
      <c r="E4176" s="118"/>
      <c r="F4176" s="118"/>
      <c r="G4176" s="118"/>
      <c r="H4176" s="118"/>
      <c r="I4176" s="118"/>
      <c r="J4176" s="118"/>
      <c r="K4176" s="118"/>
      <c r="L4176" s="118"/>
      <c r="M4176" s="118"/>
      <c r="N4176" s="118"/>
      <c r="O4176" s="143" t="str">
        <f>IF(H4176="","",(S4176/S4176)&amp;":"&amp;ROUND(AH4176/S4176,2))</f>
        <v/>
      </c>
      <c r="P4176" s="118"/>
      <c r="Q4176" s="118"/>
      <c r="R4176" s="143" t="str">
        <f>IF(H4176="","",(S4176/S4176)&amp;":"&amp;ROUND(AI4176/S4176,2))</f>
        <v/>
      </c>
      <c r="S4176" s="144" t="str">
        <f t="shared" si="785"/>
        <v/>
      </c>
      <c r="T4176" s="145" t="str">
        <f t="shared" si="786"/>
        <v/>
      </c>
      <c r="U4176" s="118"/>
      <c r="V4176" s="145" t="str">
        <f t="shared" si="787"/>
        <v/>
      </c>
      <c r="W4176" s="144" t="str">
        <f t="shared" si="788"/>
        <v/>
      </c>
      <c r="X4176" s="146" t="str">
        <f>IF(C4176="","",IF(OR(C4176="Trade",C4176="Multi Position"),(X4175+V4176),IF(C4176="Deposit",(X4175+AE4176),IF(C4176="Withdrawal",(X4175-AE4176)))))</f>
        <v/>
      </c>
      <c r="Y4176" s="145" t="str">
        <f t="shared" si="789"/>
        <v/>
      </c>
      <c r="Z4176" s="118"/>
      <c r="AA4176" s="118"/>
      <c r="AB4176" s="118"/>
      <c r="AC4176" s="118"/>
      <c r="AD4176" s="118"/>
      <c r="AE4176" s="139"/>
      <c r="AF4176" s="118"/>
      <c r="AG4176" s="118"/>
      <c r="AH4176" s="147" t="str">
        <f t="shared" si="790"/>
        <v/>
      </c>
      <c r="AI4176" s="147" t="str">
        <f t="shared" si="791"/>
        <v/>
      </c>
      <c r="AJ4176" s="148" t="str">
        <f t="shared" si="780"/>
        <v/>
      </c>
      <c r="AK4176" s="148" t="str">
        <f t="shared" si="781"/>
        <v/>
      </c>
      <c r="AL4176" s="147" t="str">
        <f t="shared" si="782"/>
        <v/>
      </c>
      <c r="AM4176" s="147" t="str">
        <f t="shared" si="783"/>
        <v/>
      </c>
      <c r="AN4176" s="147" t="str">
        <f t="shared" si="784"/>
        <v/>
      </c>
      <c r="AO4176" s="118"/>
    </row>
    <row r="4177" spans="1:41">
      <c r="A4177" s="118"/>
      <c r="B4177" s="118"/>
      <c r="C4177" s="118"/>
      <c r="D4177" s="118"/>
      <c r="E4177" s="118"/>
      <c r="F4177" s="118"/>
      <c r="G4177" s="118"/>
      <c r="H4177" s="118"/>
      <c r="I4177" s="118"/>
      <c r="J4177" s="118"/>
      <c r="K4177" s="118"/>
      <c r="L4177" s="118"/>
      <c r="M4177" s="118"/>
      <c r="N4177" s="118"/>
      <c r="O4177" s="143" t="str">
        <f>IF(H4177="","",(S4177/S4177)&amp;":"&amp;ROUND(AH4177/S4177,2))</f>
        <v/>
      </c>
      <c r="P4177" s="118"/>
      <c r="Q4177" s="118"/>
      <c r="R4177" s="143" t="str">
        <f>IF(H4177="","",(S4177/S4177)&amp;":"&amp;ROUND(AI4177/S4177,2))</f>
        <v/>
      </c>
      <c r="S4177" s="144" t="str">
        <f t="shared" si="785"/>
        <v/>
      </c>
      <c r="T4177" s="145" t="str">
        <f t="shared" si="786"/>
        <v/>
      </c>
      <c r="U4177" s="118"/>
      <c r="V4177" s="145" t="str">
        <f t="shared" si="787"/>
        <v/>
      </c>
      <c r="W4177" s="144" t="str">
        <f t="shared" si="788"/>
        <v/>
      </c>
      <c r="X4177" s="146" t="str">
        <f>IF(C4177="","",IF(OR(C4177="Trade",C4177="Multi Position"),(X4176+V4177),IF(C4177="Deposit",(X4176+AE4177),IF(C4177="Withdrawal",(X4176-AE4177)))))</f>
        <v/>
      </c>
      <c r="Y4177" s="145" t="str">
        <f t="shared" si="789"/>
        <v/>
      </c>
      <c r="Z4177" s="118"/>
      <c r="AA4177" s="118"/>
      <c r="AB4177" s="118"/>
      <c r="AC4177" s="118"/>
      <c r="AD4177" s="118"/>
      <c r="AE4177" s="139"/>
      <c r="AF4177" s="118"/>
      <c r="AG4177" s="118"/>
      <c r="AH4177" s="147" t="str">
        <f t="shared" si="790"/>
        <v/>
      </c>
      <c r="AI4177" s="147" t="str">
        <f t="shared" si="791"/>
        <v/>
      </c>
      <c r="AJ4177" s="148" t="str">
        <f t="shared" si="780"/>
        <v/>
      </c>
      <c r="AK4177" s="148" t="str">
        <f t="shared" si="781"/>
        <v/>
      </c>
      <c r="AL4177" s="147" t="str">
        <f t="shared" si="782"/>
        <v/>
      </c>
      <c r="AM4177" s="147" t="str">
        <f t="shared" si="783"/>
        <v/>
      </c>
      <c r="AN4177" s="147" t="str">
        <f t="shared" si="784"/>
        <v/>
      </c>
      <c r="AO4177" s="118"/>
    </row>
    <row r="4178" spans="1:41">
      <c r="A4178" s="118"/>
      <c r="B4178" s="118"/>
      <c r="C4178" s="118"/>
      <c r="D4178" s="118"/>
      <c r="E4178" s="118"/>
      <c r="F4178" s="118"/>
      <c r="G4178" s="118"/>
      <c r="H4178" s="118"/>
      <c r="I4178" s="118"/>
      <c r="J4178" s="118"/>
      <c r="K4178" s="118"/>
      <c r="L4178" s="118"/>
      <c r="M4178" s="118"/>
      <c r="N4178" s="118"/>
      <c r="O4178" s="143" t="str">
        <f>IF(H4178="","",(S4178/S4178)&amp;":"&amp;ROUND(AH4178/S4178,2))</f>
        <v/>
      </c>
      <c r="P4178" s="118"/>
      <c r="Q4178" s="118"/>
      <c r="R4178" s="143" t="str">
        <f>IF(H4178="","",(S4178/S4178)&amp;":"&amp;ROUND(AI4178/S4178,2))</f>
        <v/>
      </c>
      <c r="S4178" s="144" t="str">
        <f t="shared" si="785"/>
        <v/>
      </c>
      <c r="T4178" s="145" t="str">
        <f t="shared" si="786"/>
        <v/>
      </c>
      <c r="U4178" s="118"/>
      <c r="V4178" s="145" t="str">
        <f t="shared" si="787"/>
        <v/>
      </c>
      <c r="W4178" s="144" t="str">
        <f t="shared" si="788"/>
        <v/>
      </c>
      <c r="X4178" s="146" t="str">
        <f>IF(C4178="","",IF(OR(C4178="Trade",C4178="Multi Position"),(X4177+V4178),IF(C4178="Deposit",(X4177+AE4178),IF(C4178="Withdrawal",(X4177-AE4178)))))</f>
        <v/>
      </c>
      <c r="Y4178" s="145" t="str">
        <f t="shared" si="789"/>
        <v/>
      </c>
      <c r="Z4178" s="118"/>
      <c r="AA4178" s="118"/>
      <c r="AB4178" s="118"/>
      <c r="AC4178" s="118"/>
      <c r="AD4178" s="118"/>
      <c r="AE4178" s="139"/>
      <c r="AF4178" s="118"/>
      <c r="AG4178" s="118"/>
      <c r="AH4178" s="147" t="str">
        <f t="shared" si="790"/>
        <v/>
      </c>
      <c r="AI4178" s="147" t="str">
        <f t="shared" si="791"/>
        <v/>
      </c>
      <c r="AJ4178" s="148" t="str">
        <f t="shared" si="780"/>
        <v/>
      </c>
      <c r="AK4178" s="148" t="str">
        <f t="shared" si="781"/>
        <v/>
      </c>
      <c r="AL4178" s="147" t="str">
        <f t="shared" si="782"/>
        <v/>
      </c>
      <c r="AM4178" s="147" t="str">
        <f t="shared" si="783"/>
        <v/>
      </c>
      <c r="AN4178" s="147" t="str">
        <f t="shared" si="784"/>
        <v/>
      </c>
      <c r="AO4178" s="118"/>
    </row>
    <row r="4179" spans="1:41">
      <c r="A4179" s="118"/>
      <c r="B4179" s="118"/>
      <c r="C4179" s="118"/>
      <c r="D4179" s="118"/>
      <c r="E4179" s="118"/>
      <c r="F4179" s="118"/>
      <c r="G4179" s="118"/>
      <c r="H4179" s="118"/>
      <c r="I4179" s="118"/>
      <c r="J4179" s="118"/>
      <c r="K4179" s="118"/>
      <c r="L4179" s="118"/>
      <c r="M4179" s="118"/>
      <c r="N4179" s="118"/>
      <c r="O4179" s="143" t="str">
        <f>IF(H4179="","",(S4179/S4179)&amp;":"&amp;ROUND(AH4179/S4179,2))</f>
        <v/>
      </c>
      <c r="P4179" s="118"/>
      <c r="Q4179" s="118"/>
      <c r="R4179" s="143" t="str">
        <f>IF(H4179="","",(S4179/S4179)&amp;":"&amp;ROUND(AI4179/S4179,2))</f>
        <v/>
      </c>
      <c r="S4179" s="144" t="str">
        <f t="shared" si="785"/>
        <v/>
      </c>
      <c r="T4179" s="145" t="str">
        <f t="shared" si="786"/>
        <v/>
      </c>
      <c r="U4179" s="118"/>
      <c r="V4179" s="145" t="str">
        <f t="shared" si="787"/>
        <v/>
      </c>
      <c r="W4179" s="144" t="str">
        <f t="shared" si="788"/>
        <v/>
      </c>
      <c r="X4179" s="146" t="str">
        <f>IF(C4179="","",IF(OR(C4179="Trade",C4179="Multi Position"),(X4178+V4179),IF(C4179="Deposit",(X4178+AE4179),IF(C4179="Withdrawal",(X4178-AE4179)))))</f>
        <v/>
      </c>
      <c r="Y4179" s="145" t="str">
        <f t="shared" si="789"/>
        <v/>
      </c>
      <c r="Z4179" s="118"/>
      <c r="AA4179" s="118"/>
      <c r="AB4179" s="118"/>
      <c r="AC4179" s="118"/>
      <c r="AD4179" s="118"/>
      <c r="AE4179" s="139"/>
      <c r="AF4179" s="118"/>
      <c r="AG4179" s="118"/>
      <c r="AH4179" s="147" t="str">
        <f t="shared" si="790"/>
        <v/>
      </c>
      <c r="AI4179" s="147" t="str">
        <f t="shared" si="791"/>
        <v/>
      </c>
      <c r="AJ4179" s="148" t="str">
        <f t="shared" si="780"/>
        <v/>
      </c>
      <c r="AK4179" s="148" t="str">
        <f t="shared" si="781"/>
        <v/>
      </c>
      <c r="AL4179" s="147" t="str">
        <f t="shared" si="782"/>
        <v/>
      </c>
      <c r="AM4179" s="147" t="str">
        <f t="shared" si="783"/>
        <v/>
      </c>
      <c r="AN4179" s="147" t="str">
        <f t="shared" si="784"/>
        <v/>
      </c>
      <c r="AO4179" s="118"/>
    </row>
    <row r="4180" spans="1:41">
      <c r="A4180" s="118"/>
      <c r="B4180" s="118"/>
      <c r="C4180" s="118"/>
      <c r="D4180" s="118"/>
      <c r="E4180" s="118"/>
      <c r="F4180" s="118"/>
      <c r="G4180" s="118"/>
      <c r="H4180" s="118"/>
      <c r="I4180" s="118"/>
      <c r="J4180" s="118"/>
      <c r="K4180" s="118"/>
      <c r="L4180" s="118"/>
      <c r="M4180" s="118"/>
      <c r="N4180" s="118"/>
      <c r="O4180" s="143" t="str">
        <f>IF(H4180="","",(S4180/S4180)&amp;":"&amp;ROUND(AH4180/S4180,2))</f>
        <v/>
      </c>
      <c r="P4180" s="118"/>
      <c r="Q4180" s="118"/>
      <c r="R4180" s="143" t="str">
        <f>IF(H4180="","",(S4180/S4180)&amp;":"&amp;ROUND(AI4180/S4180,2))</f>
        <v/>
      </c>
      <c r="S4180" s="144" t="str">
        <f t="shared" si="785"/>
        <v/>
      </c>
      <c r="T4180" s="145" t="str">
        <f t="shared" si="786"/>
        <v/>
      </c>
      <c r="U4180" s="118"/>
      <c r="V4180" s="145" t="str">
        <f t="shared" si="787"/>
        <v/>
      </c>
      <c r="W4180" s="144" t="str">
        <f t="shared" si="788"/>
        <v/>
      </c>
      <c r="X4180" s="146" t="str">
        <f>IF(C4180="","",IF(OR(C4180="Trade",C4180="Multi Position"),(X4179+V4180),IF(C4180="Deposit",(X4179+AE4180),IF(C4180="Withdrawal",(X4179-AE4180)))))</f>
        <v/>
      </c>
      <c r="Y4180" s="145" t="str">
        <f t="shared" si="789"/>
        <v/>
      </c>
      <c r="Z4180" s="118"/>
      <c r="AA4180" s="118"/>
      <c r="AB4180" s="118"/>
      <c r="AC4180" s="118"/>
      <c r="AD4180" s="118"/>
      <c r="AE4180" s="139"/>
      <c r="AF4180" s="118"/>
      <c r="AG4180" s="118"/>
      <c r="AH4180" s="147" t="str">
        <f t="shared" si="790"/>
        <v/>
      </c>
      <c r="AI4180" s="147" t="str">
        <f t="shared" si="791"/>
        <v/>
      </c>
      <c r="AJ4180" s="148" t="str">
        <f t="shared" si="780"/>
        <v/>
      </c>
      <c r="AK4180" s="148" t="str">
        <f t="shared" si="781"/>
        <v/>
      </c>
      <c r="AL4180" s="147" t="str">
        <f t="shared" si="782"/>
        <v/>
      </c>
      <c r="AM4180" s="147" t="str">
        <f t="shared" si="783"/>
        <v/>
      </c>
      <c r="AN4180" s="147" t="str">
        <f t="shared" si="784"/>
        <v/>
      </c>
      <c r="AO4180" s="118"/>
    </row>
    <row r="4181" spans="1:41">
      <c r="A4181" s="118"/>
      <c r="B4181" s="118"/>
      <c r="C4181" s="118"/>
      <c r="D4181" s="118"/>
      <c r="E4181" s="118"/>
      <c r="F4181" s="118"/>
      <c r="G4181" s="118"/>
      <c r="H4181" s="118"/>
      <c r="I4181" s="118"/>
      <c r="J4181" s="118"/>
      <c r="K4181" s="118"/>
      <c r="L4181" s="118"/>
      <c r="M4181" s="118"/>
      <c r="N4181" s="118"/>
      <c r="O4181" s="143" t="str">
        <f>IF(H4181="","",(S4181/S4181)&amp;":"&amp;ROUND(AH4181/S4181,2))</f>
        <v/>
      </c>
      <c r="P4181" s="118"/>
      <c r="Q4181" s="118"/>
      <c r="R4181" s="143" t="str">
        <f>IF(H4181="","",(S4181/S4181)&amp;":"&amp;ROUND(AI4181/S4181,2))</f>
        <v/>
      </c>
      <c r="S4181" s="144" t="str">
        <f t="shared" si="785"/>
        <v/>
      </c>
      <c r="T4181" s="145" t="str">
        <f t="shared" si="786"/>
        <v/>
      </c>
      <c r="U4181" s="118"/>
      <c r="V4181" s="145" t="str">
        <f t="shared" si="787"/>
        <v/>
      </c>
      <c r="W4181" s="144" t="str">
        <f t="shared" si="788"/>
        <v/>
      </c>
      <c r="X4181" s="146" t="str">
        <f>IF(C4181="","",IF(OR(C4181="Trade",C4181="Multi Position"),(X4180+V4181),IF(C4181="Deposit",(X4180+AE4181),IF(C4181="Withdrawal",(X4180-AE4181)))))</f>
        <v/>
      </c>
      <c r="Y4181" s="145" t="str">
        <f t="shared" si="789"/>
        <v/>
      </c>
      <c r="Z4181" s="118"/>
      <c r="AA4181" s="118"/>
      <c r="AB4181" s="118"/>
      <c r="AC4181" s="118"/>
      <c r="AD4181" s="118"/>
      <c r="AE4181" s="139"/>
      <c r="AF4181" s="118"/>
      <c r="AG4181" s="118"/>
      <c r="AH4181" s="147" t="str">
        <f t="shared" si="790"/>
        <v/>
      </c>
      <c r="AI4181" s="147" t="str">
        <f t="shared" si="791"/>
        <v/>
      </c>
      <c r="AJ4181" s="148" t="str">
        <f t="shared" si="780"/>
        <v/>
      </c>
      <c r="AK4181" s="148" t="str">
        <f t="shared" si="781"/>
        <v/>
      </c>
      <c r="AL4181" s="147" t="str">
        <f t="shared" si="782"/>
        <v/>
      </c>
      <c r="AM4181" s="147" t="str">
        <f t="shared" si="783"/>
        <v/>
      </c>
      <c r="AN4181" s="147" t="str">
        <f t="shared" si="784"/>
        <v/>
      </c>
      <c r="AO4181" s="118"/>
    </row>
    <row r="4182" spans="1:41">
      <c r="A4182" s="118"/>
      <c r="B4182" s="118"/>
      <c r="C4182" s="118"/>
      <c r="D4182" s="118"/>
      <c r="E4182" s="118"/>
      <c r="F4182" s="118"/>
      <c r="G4182" s="118"/>
      <c r="H4182" s="118"/>
      <c r="I4182" s="118"/>
      <c r="J4182" s="118"/>
      <c r="K4182" s="118"/>
      <c r="L4182" s="118"/>
      <c r="M4182" s="118"/>
      <c r="N4182" s="118"/>
      <c r="O4182" s="143" t="str">
        <f>IF(H4182="","",(S4182/S4182)&amp;":"&amp;ROUND(AH4182/S4182,2))</f>
        <v/>
      </c>
      <c r="P4182" s="118"/>
      <c r="Q4182" s="118"/>
      <c r="R4182" s="143" t="str">
        <f>IF(H4182="","",(S4182/S4182)&amp;":"&amp;ROUND(AI4182/S4182,2))</f>
        <v/>
      </c>
      <c r="S4182" s="144" t="str">
        <f t="shared" si="785"/>
        <v/>
      </c>
      <c r="T4182" s="145" t="str">
        <f t="shared" si="786"/>
        <v/>
      </c>
      <c r="U4182" s="118"/>
      <c r="V4182" s="145" t="str">
        <f t="shared" si="787"/>
        <v/>
      </c>
      <c r="W4182" s="144" t="str">
        <f t="shared" si="788"/>
        <v/>
      </c>
      <c r="X4182" s="146" t="str">
        <f>IF(C4182="","",IF(OR(C4182="Trade",C4182="Multi Position"),(X4181+V4182),IF(C4182="Deposit",(X4181+AE4182),IF(C4182="Withdrawal",(X4181-AE4182)))))</f>
        <v/>
      </c>
      <c r="Y4182" s="145" t="str">
        <f t="shared" si="789"/>
        <v/>
      </c>
      <c r="Z4182" s="118"/>
      <c r="AA4182" s="118"/>
      <c r="AB4182" s="118"/>
      <c r="AC4182" s="118"/>
      <c r="AD4182" s="118"/>
      <c r="AE4182" s="139"/>
      <c r="AF4182" s="118"/>
      <c r="AG4182" s="118"/>
      <c r="AH4182" s="147" t="str">
        <f t="shared" si="790"/>
        <v/>
      </c>
      <c r="AI4182" s="147" t="str">
        <f t="shared" si="791"/>
        <v/>
      </c>
      <c r="AJ4182" s="148" t="str">
        <f t="shared" si="780"/>
        <v/>
      </c>
      <c r="AK4182" s="148" t="str">
        <f t="shared" si="781"/>
        <v/>
      </c>
      <c r="AL4182" s="147" t="str">
        <f t="shared" si="782"/>
        <v/>
      </c>
      <c r="AM4182" s="147" t="str">
        <f t="shared" si="783"/>
        <v/>
      </c>
      <c r="AN4182" s="147" t="str">
        <f t="shared" si="784"/>
        <v/>
      </c>
      <c r="AO4182" s="118"/>
    </row>
    <row r="4183" spans="1:41">
      <c r="A4183" s="118"/>
      <c r="B4183" s="118"/>
      <c r="C4183" s="118"/>
      <c r="D4183" s="118"/>
      <c r="E4183" s="118"/>
      <c r="F4183" s="118"/>
      <c r="G4183" s="118"/>
      <c r="H4183" s="118"/>
      <c r="I4183" s="118"/>
      <c r="J4183" s="118"/>
      <c r="K4183" s="118"/>
      <c r="L4183" s="118"/>
      <c r="M4183" s="118"/>
      <c r="N4183" s="118"/>
      <c r="O4183" s="143" t="str">
        <f>IF(H4183="","",(S4183/S4183)&amp;":"&amp;ROUND(AH4183/S4183,2))</f>
        <v/>
      </c>
      <c r="P4183" s="118"/>
      <c r="Q4183" s="118"/>
      <c r="R4183" s="143" t="str">
        <f>IF(H4183="","",(S4183/S4183)&amp;":"&amp;ROUND(AI4183/S4183,2))</f>
        <v/>
      </c>
      <c r="S4183" s="144" t="str">
        <f t="shared" si="785"/>
        <v/>
      </c>
      <c r="T4183" s="145" t="str">
        <f t="shared" si="786"/>
        <v/>
      </c>
      <c r="U4183" s="118"/>
      <c r="V4183" s="145" t="str">
        <f t="shared" si="787"/>
        <v/>
      </c>
      <c r="W4183" s="144" t="str">
        <f t="shared" si="788"/>
        <v/>
      </c>
      <c r="X4183" s="146" t="str">
        <f>IF(C4183="","",IF(OR(C4183="Trade",C4183="Multi Position"),(X4182+V4183),IF(C4183="Deposit",(X4182+AE4183),IF(C4183="Withdrawal",(X4182-AE4183)))))</f>
        <v/>
      </c>
      <c r="Y4183" s="145" t="str">
        <f t="shared" si="789"/>
        <v/>
      </c>
      <c r="Z4183" s="118"/>
      <c r="AA4183" s="118"/>
      <c r="AB4183" s="118"/>
      <c r="AC4183" s="118"/>
      <c r="AD4183" s="118"/>
      <c r="AE4183" s="139"/>
      <c r="AF4183" s="118"/>
      <c r="AG4183" s="118"/>
      <c r="AH4183" s="147" t="str">
        <f t="shared" si="790"/>
        <v/>
      </c>
      <c r="AI4183" s="147" t="str">
        <f t="shared" si="791"/>
        <v/>
      </c>
      <c r="AJ4183" s="148" t="str">
        <f t="shared" si="780"/>
        <v/>
      </c>
      <c r="AK4183" s="148" t="str">
        <f t="shared" si="781"/>
        <v/>
      </c>
      <c r="AL4183" s="147" t="str">
        <f t="shared" si="782"/>
        <v/>
      </c>
      <c r="AM4183" s="147" t="str">
        <f t="shared" si="783"/>
        <v/>
      </c>
      <c r="AN4183" s="147" t="str">
        <f t="shared" si="784"/>
        <v/>
      </c>
      <c r="AO4183" s="118"/>
    </row>
    <row r="4184" spans="1:41">
      <c r="A4184" s="118"/>
      <c r="B4184" s="118"/>
      <c r="C4184" s="118"/>
      <c r="D4184" s="118"/>
      <c r="E4184" s="118"/>
      <c r="F4184" s="118"/>
      <c r="G4184" s="118"/>
      <c r="H4184" s="118"/>
      <c r="I4184" s="118"/>
      <c r="J4184" s="118"/>
      <c r="K4184" s="118"/>
      <c r="L4184" s="118"/>
      <c r="M4184" s="118"/>
      <c r="N4184" s="118"/>
      <c r="O4184" s="143" t="str">
        <f>IF(H4184="","",(S4184/S4184)&amp;":"&amp;ROUND(AH4184/S4184,2))</f>
        <v/>
      </c>
      <c r="P4184" s="118"/>
      <c r="Q4184" s="118"/>
      <c r="R4184" s="143" t="str">
        <f>IF(H4184="","",(S4184/S4184)&amp;":"&amp;ROUND(AI4184/S4184,2))</f>
        <v/>
      </c>
      <c r="S4184" s="144" t="str">
        <f t="shared" si="785"/>
        <v/>
      </c>
      <c r="T4184" s="145" t="str">
        <f t="shared" si="786"/>
        <v/>
      </c>
      <c r="U4184" s="118"/>
      <c r="V4184" s="145" t="str">
        <f t="shared" si="787"/>
        <v/>
      </c>
      <c r="W4184" s="144" t="str">
        <f t="shared" si="788"/>
        <v/>
      </c>
      <c r="X4184" s="146" t="str">
        <f>IF(C4184="","",IF(OR(C4184="Trade",C4184="Multi Position"),(X4183+V4184),IF(C4184="Deposit",(X4183+AE4184),IF(C4184="Withdrawal",(X4183-AE4184)))))</f>
        <v/>
      </c>
      <c r="Y4184" s="145" t="str">
        <f t="shared" si="789"/>
        <v/>
      </c>
      <c r="Z4184" s="118"/>
      <c r="AA4184" s="118"/>
      <c r="AB4184" s="118"/>
      <c r="AC4184" s="118"/>
      <c r="AD4184" s="118"/>
      <c r="AE4184" s="139"/>
      <c r="AF4184" s="118"/>
      <c r="AG4184" s="118"/>
      <c r="AH4184" s="147" t="str">
        <f t="shared" si="790"/>
        <v/>
      </c>
      <c r="AI4184" s="147" t="str">
        <f t="shared" si="791"/>
        <v/>
      </c>
      <c r="AJ4184" s="148" t="str">
        <f t="shared" si="780"/>
        <v/>
      </c>
      <c r="AK4184" s="148" t="str">
        <f t="shared" si="781"/>
        <v/>
      </c>
      <c r="AL4184" s="147" t="str">
        <f t="shared" si="782"/>
        <v/>
      </c>
      <c r="AM4184" s="147" t="str">
        <f t="shared" si="783"/>
        <v/>
      </c>
      <c r="AN4184" s="147" t="str">
        <f t="shared" si="784"/>
        <v/>
      </c>
      <c r="AO4184" s="118"/>
    </row>
    <row r="4185" spans="1:41">
      <c r="A4185" s="118"/>
      <c r="B4185" s="118"/>
      <c r="C4185" s="118"/>
      <c r="D4185" s="118"/>
      <c r="E4185" s="118"/>
      <c r="F4185" s="118"/>
      <c r="G4185" s="118"/>
      <c r="H4185" s="118"/>
      <c r="I4185" s="118"/>
      <c r="J4185" s="118"/>
      <c r="K4185" s="118"/>
      <c r="L4185" s="118"/>
      <c r="M4185" s="118"/>
      <c r="N4185" s="118"/>
      <c r="O4185" s="143" t="str">
        <f>IF(H4185="","",(S4185/S4185)&amp;":"&amp;ROUND(AH4185/S4185,2))</f>
        <v/>
      </c>
      <c r="P4185" s="118"/>
      <c r="Q4185" s="118"/>
      <c r="R4185" s="143" t="str">
        <f>IF(H4185="","",(S4185/S4185)&amp;":"&amp;ROUND(AI4185/S4185,2))</f>
        <v/>
      </c>
      <c r="S4185" s="144" t="str">
        <f t="shared" si="785"/>
        <v/>
      </c>
      <c r="T4185" s="145" t="str">
        <f t="shared" si="786"/>
        <v/>
      </c>
      <c r="U4185" s="118"/>
      <c r="V4185" s="145" t="str">
        <f t="shared" si="787"/>
        <v/>
      </c>
      <c r="W4185" s="144" t="str">
        <f t="shared" si="788"/>
        <v/>
      </c>
      <c r="X4185" s="146" t="str">
        <f>IF(C4185="","",IF(OR(C4185="Trade",C4185="Multi Position"),(X4184+V4185),IF(C4185="Deposit",(X4184+AE4185),IF(C4185="Withdrawal",(X4184-AE4185)))))</f>
        <v/>
      </c>
      <c r="Y4185" s="145" t="str">
        <f t="shared" si="789"/>
        <v/>
      </c>
      <c r="Z4185" s="118"/>
      <c r="AA4185" s="118"/>
      <c r="AB4185" s="118"/>
      <c r="AC4185" s="118"/>
      <c r="AD4185" s="118"/>
      <c r="AE4185" s="139"/>
      <c r="AF4185" s="118"/>
      <c r="AG4185" s="118"/>
      <c r="AH4185" s="147" t="str">
        <f t="shared" si="790"/>
        <v/>
      </c>
      <c r="AI4185" s="147" t="str">
        <f t="shared" si="791"/>
        <v/>
      </c>
      <c r="AJ4185" s="148" t="str">
        <f t="shared" si="780"/>
        <v/>
      </c>
      <c r="AK4185" s="148" t="str">
        <f t="shared" si="781"/>
        <v/>
      </c>
      <c r="AL4185" s="147" t="str">
        <f t="shared" si="782"/>
        <v/>
      </c>
      <c r="AM4185" s="147" t="str">
        <f t="shared" si="783"/>
        <v/>
      </c>
      <c r="AN4185" s="147" t="str">
        <f t="shared" si="784"/>
        <v/>
      </c>
      <c r="AO4185" s="118"/>
    </row>
    <row r="4186" spans="1:41">
      <c r="A4186" s="118"/>
      <c r="B4186" s="118"/>
      <c r="C4186" s="118"/>
      <c r="D4186" s="118"/>
      <c r="E4186" s="118"/>
      <c r="F4186" s="118"/>
      <c r="G4186" s="118"/>
      <c r="H4186" s="118"/>
      <c r="I4186" s="118"/>
      <c r="J4186" s="118"/>
      <c r="K4186" s="118"/>
      <c r="L4186" s="118"/>
      <c r="M4186" s="118"/>
      <c r="N4186" s="118"/>
      <c r="O4186" s="143" t="str">
        <f>IF(H4186="","",(S4186/S4186)&amp;":"&amp;ROUND(AH4186/S4186,2))</f>
        <v/>
      </c>
      <c r="P4186" s="118"/>
      <c r="Q4186" s="118"/>
      <c r="R4186" s="143" t="str">
        <f>IF(H4186="","",(S4186/S4186)&amp;":"&amp;ROUND(AI4186/S4186,2))</f>
        <v/>
      </c>
      <c r="S4186" s="144" t="str">
        <f t="shared" si="785"/>
        <v/>
      </c>
      <c r="T4186" s="145" t="str">
        <f t="shared" si="786"/>
        <v/>
      </c>
      <c r="U4186" s="118"/>
      <c r="V4186" s="145" t="str">
        <f t="shared" si="787"/>
        <v/>
      </c>
      <c r="W4186" s="144" t="str">
        <f t="shared" si="788"/>
        <v/>
      </c>
      <c r="X4186" s="146" t="str">
        <f>IF(C4186="","",IF(OR(C4186="Trade",C4186="Multi Position"),(X4185+V4186),IF(C4186="Deposit",(X4185+AE4186),IF(C4186="Withdrawal",(X4185-AE4186)))))</f>
        <v/>
      </c>
      <c r="Y4186" s="145" t="str">
        <f t="shared" si="789"/>
        <v/>
      </c>
      <c r="Z4186" s="118"/>
      <c r="AA4186" s="118"/>
      <c r="AB4186" s="118"/>
      <c r="AC4186" s="118"/>
      <c r="AD4186" s="118"/>
      <c r="AE4186" s="139"/>
      <c r="AF4186" s="118"/>
      <c r="AG4186" s="118"/>
      <c r="AH4186" s="147" t="str">
        <f t="shared" si="790"/>
        <v/>
      </c>
      <c r="AI4186" s="147" t="str">
        <f t="shared" si="791"/>
        <v/>
      </c>
      <c r="AJ4186" s="148" t="str">
        <f t="shared" si="780"/>
        <v/>
      </c>
      <c r="AK4186" s="148" t="str">
        <f t="shared" si="781"/>
        <v/>
      </c>
      <c r="AL4186" s="147" t="str">
        <f t="shared" si="782"/>
        <v/>
      </c>
      <c r="AM4186" s="147" t="str">
        <f t="shared" si="783"/>
        <v/>
      </c>
      <c r="AN4186" s="147" t="str">
        <f t="shared" si="784"/>
        <v/>
      </c>
      <c r="AO4186" s="118"/>
    </row>
    <row r="4187" spans="1:41">
      <c r="A4187" s="118"/>
      <c r="B4187" s="118"/>
      <c r="C4187" s="118"/>
      <c r="D4187" s="118"/>
      <c r="E4187" s="118"/>
      <c r="F4187" s="118"/>
      <c r="G4187" s="118"/>
      <c r="H4187" s="118"/>
      <c r="I4187" s="118"/>
      <c r="J4187" s="118"/>
      <c r="K4187" s="118"/>
      <c r="L4187" s="118"/>
      <c r="M4187" s="118"/>
      <c r="N4187" s="118"/>
      <c r="O4187" s="143" t="str">
        <f>IF(H4187="","",(S4187/S4187)&amp;":"&amp;ROUND(AH4187/S4187,2))</f>
        <v/>
      </c>
      <c r="P4187" s="118"/>
      <c r="Q4187" s="118"/>
      <c r="R4187" s="143" t="str">
        <f>IF(H4187="","",(S4187/S4187)&amp;":"&amp;ROUND(AI4187/S4187,2))</f>
        <v/>
      </c>
      <c r="S4187" s="144" t="str">
        <f t="shared" si="785"/>
        <v/>
      </c>
      <c r="T4187" s="145" t="str">
        <f t="shared" si="786"/>
        <v/>
      </c>
      <c r="U4187" s="118"/>
      <c r="V4187" s="145" t="str">
        <f t="shared" si="787"/>
        <v/>
      </c>
      <c r="W4187" s="144" t="str">
        <f t="shared" si="788"/>
        <v/>
      </c>
      <c r="X4187" s="146" t="str">
        <f>IF(C4187="","",IF(OR(C4187="Trade",C4187="Multi Position"),(X4186+V4187),IF(C4187="Deposit",(X4186+AE4187),IF(C4187="Withdrawal",(X4186-AE4187)))))</f>
        <v/>
      </c>
      <c r="Y4187" s="145" t="str">
        <f t="shared" si="789"/>
        <v/>
      </c>
      <c r="Z4187" s="118"/>
      <c r="AA4187" s="118"/>
      <c r="AB4187" s="118"/>
      <c r="AC4187" s="118"/>
      <c r="AD4187" s="118"/>
      <c r="AE4187" s="139"/>
      <c r="AF4187" s="118"/>
      <c r="AG4187" s="118"/>
      <c r="AH4187" s="147" t="str">
        <f t="shared" si="790"/>
        <v/>
      </c>
      <c r="AI4187" s="147" t="str">
        <f t="shared" si="791"/>
        <v/>
      </c>
      <c r="AJ4187" s="148" t="str">
        <f t="shared" si="780"/>
        <v/>
      </c>
      <c r="AK4187" s="148" t="str">
        <f t="shared" si="781"/>
        <v/>
      </c>
      <c r="AL4187" s="147" t="str">
        <f t="shared" si="782"/>
        <v/>
      </c>
      <c r="AM4187" s="147" t="str">
        <f t="shared" si="783"/>
        <v/>
      </c>
      <c r="AN4187" s="147" t="str">
        <f t="shared" si="784"/>
        <v/>
      </c>
      <c r="AO4187" s="118"/>
    </row>
    <row r="4188" spans="1:41">
      <c r="A4188" s="118"/>
      <c r="B4188" s="118"/>
      <c r="C4188" s="118"/>
      <c r="D4188" s="118"/>
      <c r="E4188" s="118"/>
      <c r="F4188" s="118"/>
      <c r="G4188" s="118"/>
      <c r="H4188" s="118"/>
      <c r="I4188" s="118"/>
      <c r="J4188" s="118"/>
      <c r="K4188" s="118"/>
      <c r="L4188" s="118"/>
      <c r="M4188" s="118"/>
      <c r="N4188" s="118"/>
      <c r="O4188" s="143" t="str">
        <f>IF(H4188="","",(S4188/S4188)&amp;":"&amp;ROUND(AH4188/S4188,2))</f>
        <v/>
      </c>
      <c r="P4188" s="118"/>
      <c r="Q4188" s="118"/>
      <c r="R4188" s="143" t="str">
        <f>IF(H4188="","",(S4188/S4188)&amp;":"&amp;ROUND(AI4188/S4188,2))</f>
        <v/>
      </c>
      <c r="S4188" s="144" t="str">
        <f t="shared" si="785"/>
        <v/>
      </c>
      <c r="T4188" s="145" t="str">
        <f t="shared" si="786"/>
        <v/>
      </c>
      <c r="U4188" s="118"/>
      <c r="V4188" s="145" t="str">
        <f t="shared" si="787"/>
        <v/>
      </c>
      <c r="W4188" s="144" t="str">
        <f t="shared" si="788"/>
        <v/>
      </c>
      <c r="X4188" s="146" t="str">
        <f>IF(C4188="","",IF(OR(C4188="Trade",C4188="Multi Position"),(X4187+V4188),IF(C4188="Deposit",(X4187+AE4188),IF(C4188="Withdrawal",(X4187-AE4188)))))</f>
        <v/>
      </c>
      <c r="Y4188" s="145" t="str">
        <f t="shared" si="789"/>
        <v/>
      </c>
      <c r="Z4188" s="118"/>
      <c r="AA4188" s="118"/>
      <c r="AB4188" s="118"/>
      <c r="AC4188" s="118"/>
      <c r="AD4188" s="118"/>
      <c r="AE4188" s="139"/>
      <c r="AF4188" s="118"/>
      <c r="AG4188" s="118"/>
      <c r="AH4188" s="147" t="str">
        <f t="shared" si="790"/>
        <v/>
      </c>
      <c r="AI4188" s="147" t="str">
        <f t="shared" si="791"/>
        <v/>
      </c>
      <c r="AJ4188" s="148" t="str">
        <f t="shared" si="780"/>
        <v/>
      </c>
      <c r="AK4188" s="148" t="str">
        <f t="shared" si="781"/>
        <v/>
      </c>
      <c r="AL4188" s="147" t="str">
        <f t="shared" si="782"/>
        <v/>
      </c>
      <c r="AM4188" s="147" t="str">
        <f t="shared" si="783"/>
        <v/>
      </c>
      <c r="AN4188" s="147" t="str">
        <f t="shared" si="784"/>
        <v/>
      </c>
      <c r="AO4188" s="118"/>
    </row>
    <row r="4189" spans="1:41">
      <c r="A4189" s="118"/>
      <c r="B4189" s="118"/>
      <c r="C4189" s="118"/>
      <c r="D4189" s="118"/>
      <c r="E4189" s="118"/>
      <c r="F4189" s="118"/>
      <c r="G4189" s="118"/>
      <c r="H4189" s="118"/>
      <c r="I4189" s="118"/>
      <c r="J4189" s="118"/>
      <c r="K4189" s="118"/>
      <c r="L4189" s="118"/>
      <c r="M4189" s="118"/>
      <c r="N4189" s="118"/>
      <c r="O4189" s="143" t="str">
        <f>IF(H4189="","",(S4189/S4189)&amp;":"&amp;ROUND(AH4189/S4189,2))</f>
        <v/>
      </c>
      <c r="P4189" s="118"/>
      <c r="Q4189" s="118"/>
      <c r="R4189" s="143" t="str">
        <f>IF(H4189="","",(S4189/S4189)&amp;":"&amp;ROUND(AI4189/S4189,2))</f>
        <v/>
      </c>
      <c r="S4189" s="144" t="str">
        <f t="shared" si="785"/>
        <v/>
      </c>
      <c r="T4189" s="145" t="str">
        <f t="shared" si="786"/>
        <v/>
      </c>
      <c r="U4189" s="118"/>
      <c r="V4189" s="145" t="str">
        <f t="shared" si="787"/>
        <v/>
      </c>
      <c r="W4189" s="144" t="str">
        <f t="shared" si="788"/>
        <v/>
      </c>
      <c r="X4189" s="146" t="str">
        <f>IF(C4189="","",IF(OR(C4189="Trade",C4189="Multi Position"),(X4188+V4189),IF(C4189="Deposit",(X4188+AE4189),IF(C4189="Withdrawal",(X4188-AE4189)))))</f>
        <v/>
      </c>
      <c r="Y4189" s="145" t="str">
        <f t="shared" si="789"/>
        <v/>
      </c>
      <c r="Z4189" s="118"/>
      <c r="AA4189" s="118"/>
      <c r="AB4189" s="118"/>
      <c r="AC4189" s="118"/>
      <c r="AD4189" s="118"/>
      <c r="AE4189" s="139"/>
      <c r="AF4189" s="118"/>
      <c r="AG4189" s="118"/>
      <c r="AH4189" s="147" t="str">
        <f t="shared" si="790"/>
        <v/>
      </c>
      <c r="AI4189" s="147" t="str">
        <f t="shared" si="791"/>
        <v/>
      </c>
      <c r="AJ4189" s="148" t="str">
        <f t="shared" si="780"/>
        <v/>
      </c>
      <c r="AK4189" s="148" t="str">
        <f t="shared" si="781"/>
        <v/>
      </c>
      <c r="AL4189" s="147" t="str">
        <f t="shared" si="782"/>
        <v/>
      </c>
      <c r="AM4189" s="147" t="str">
        <f t="shared" si="783"/>
        <v/>
      </c>
      <c r="AN4189" s="147" t="str">
        <f t="shared" si="784"/>
        <v/>
      </c>
      <c r="AO4189" s="118"/>
    </row>
    <row r="4190" spans="1:41">
      <c r="A4190" s="118"/>
      <c r="B4190" s="118"/>
      <c r="C4190" s="118"/>
      <c r="D4190" s="118"/>
      <c r="E4190" s="118"/>
      <c r="F4190" s="118"/>
      <c r="G4190" s="118"/>
      <c r="H4190" s="118"/>
      <c r="I4190" s="118"/>
      <c r="J4190" s="118"/>
      <c r="K4190" s="118"/>
      <c r="L4190" s="118"/>
      <c r="M4190" s="118"/>
      <c r="N4190" s="118"/>
      <c r="O4190" s="143" t="str">
        <f>IF(H4190="","",(S4190/S4190)&amp;":"&amp;ROUND(AH4190/S4190,2))</f>
        <v/>
      </c>
      <c r="P4190" s="118"/>
      <c r="Q4190" s="118"/>
      <c r="R4190" s="143" t="str">
        <f>IF(H4190="","",(S4190/S4190)&amp;":"&amp;ROUND(AI4190/S4190,2))</f>
        <v/>
      </c>
      <c r="S4190" s="144" t="str">
        <f t="shared" si="785"/>
        <v/>
      </c>
      <c r="T4190" s="145" t="str">
        <f t="shared" si="786"/>
        <v/>
      </c>
      <c r="U4190" s="118"/>
      <c r="V4190" s="145" t="str">
        <f t="shared" si="787"/>
        <v/>
      </c>
      <c r="W4190" s="144" t="str">
        <f t="shared" si="788"/>
        <v/>
      </c>
      <c r="X4190" s="146" t="str">
        <f>IF(C4190="","",IF(OR(C4190="Trade",C4190="Multi Position"),(X4189+V4190),IF(C4190="Deposit",(X4189+AE4190),IF(C4190="Withdrawal",(X4189-AE4190)))))</f>
        <v/>
      </c>
      <c r="Y4190" s="145" t="str">
        <f t="shared" si="789"/>
        <v/>
      </c>
      <c r="Z4190" s="118"/>
      <c r="AA4190" s="118"/>
      <c r="AB4190" s="118"/>
      <c r="AC4190" s="118"/>
      <c r="AD4190" s="118"/>
      <c r="AE4190" s="139"/>
      <c r="AF4190" s="118"/>
      <c r="AG4190" s="118"/>
      <c r="AH4190" s="147" t="str">
        <f t="shared" si="790"/>
        <v/>
      </c>
      <c r="AI4190" s="147" t="str">
        <f t="shared" si="791"/>
        <v/>
      </c>
      <c r="AJ4190" s="148" t="str">
        <f t="shared" si="780"/>
        <v/>
      </c>
      <c r="AK4190" s="148" t="str">
        <f t="shared" si="781"/>
        <v/>
      </c>
      <c r="AL4190" s="147" t="str">
        <f t="shared" si="782"/>
        <v/>
      </c>
      <c r="AM4190" s="147" t="str">
        <f t="shared" si="783"/>
        <v/>
      </c>
      <c r="AN4190" s="147" t="str">
        <f t="shared" si="784"/>
        <v/>
      </c>
      <c r="AO4190" s="118"/>
    </row>
    <row r="4191" spans="1:41">
      <c r="A4191" s="118"/>
      <c r="B4191" s="118"/>
      <c r="C4191" s="118"/>
      <c r="D4191" s="118"/>
      <c r="E4191" s="118"/>
      <c r="F4191" s="118"/>
      <c r="G4191" s="118"/>
      <c r="H4191" s="118"/>
      <c r="I4191" s="118"/>
      <c r="J4191" s="118"/>
      <c r="K4191" s="118"/>
      <c r="L4191" s="118"/>
      <c r="M4191" s="118"/>
      <c r="N4191" s="118"/>
      <c r="O4191" s="143" t="str">
        <f>IF(H4191="","",(S4191/S4191)&amp;":"&amp;ROUND(AH4191/S4191,2))</f>
        <v/>
      </c>
      <c r="P4191" s="118"/>
      <c r="Q4191" s="118"/>
      <c r="R4191" s="143" t="str">
        <f>IF(H4191="","",(S4191/S4191)&amp;":"&amp;ROUND(AI4191/S4191,2))</f>
        <v/>
      </c>
      <c r="S4191" s="144" t="str">
        <f t="shared" si="785"/>
        <v/>
      </c>
      <c r="T4191" s="145" t="str">
        <f t="shared" si="786"/>
        <v/>
      </c>
      <c r="U4191" s="118"/>
      <c r="V4191" s="145" t="str">
        <f t="shared" si="787"/>
        <v/>
      </c>
      <c r="W4191" s="144" t="str">
        <f t="shared" si="788"/>
        <v/>
      </c>
      <c r="X4191" s="146" t="str">
        <f>IF(C4191="","",IF(OR(C4191="Trade",C4191="Multi Position"),(X4190+V4191),IF(C4191="Deposit",(X4190+AE4191),IF(C4191="Withdrawal",(X4190-AE4191)))))</f>
        <v/>
      </c>
      <c r="Y4191" s="145" t="str">
        <f t="shared" si="789"/>
        <v/>
      </c>
      <c r="Z4191" s="118"/>
      <c r="AA4191" s="118"/>
      <c r="AB4191" s="118"/>
      <c r="AC4191" s="118"/>
      <c r="AD4191" s="118"/>
      <c r="AE4191" s="139"/>
      <c r="AF4191" s="118"/>
      <c r="AG4191" s="118"/>
      <c r="AH4191" s="147" t="str">
        <f t="shared" si="790"/>
        <v/>
      </c>
      <c r="AI4191" s="147" t="str">
        <f t="shared" si="791"/>
        <v/>
      </c>
      <c r="AJ4191" s="148" t="str">
        <f t="shared" si="780"/>
        <v/>
      </c>
      <c r="AK4191" s="148" t="str">
        <f t="shared" si="781"/>
        <v/>
      </c>
      <c r="AL4191" s="147" t="str">
        <f t="shared" si="782"/>
        <v/>
      </c>
      <c r="AM4191" s="147" t="str">
        <f t="shared" si="783"/>
        <v/>
      </c>
      <c r="AN4191" s="147" t="str">
        <f t="shared" si="784"/>
        <v/>
      </c>
      <c r="AO4191" s="118"/>
    </row>
    <row r="4192" spans="1:41">
      <c r="A4192" s="118"/>
      <c r="B4192" s="118"/>
      <c r="C4192" s="118"/>
      <c r="D4192" s="118"/>
      <c r="E4192" s="118"/>
      <c r="F4192" s="118"/>
      <c r="G4192" s="118"/>
      <c r="H4192" s="118"/>
      <c r="I4192" s="118"/>
      <c r="J4192" s="118"/>
      <c r="K4192" s="118"/>
      <c r="L4192" s="118"/>
      <c r="M4192" s="118"/>
      <c r="N4192" s="118"/>
      <c r="O4192" s="143" t="str">
        <f>IF(H4192="","",(S4192/S4192)&amp;":"&amp;ROUND(AH4192/S4192,2))</f>
        <v/>
      </c>
      <c r="P4192" s="118"/>
      <c r="Q4192" s="118"/>
      <c r="R4192" s="143" t="str">
        <f>IF(H4192="","",(S4192/S4192)&amp;":"&amp;ROUND(AI4192/S4192,2))</f>
        <v/>
      </c>
      <c r="S4192" s="144" t="str">
        <f t="shared" si="785"/>
        <v/>
      </c>
      <c r="T4192" s="145" t="str">
        <f t="shared" si="786"/>
        <v/>
      </c>
      <c r="U4192" s="118"/>
      <c r="V4192" s="145" t="str">
        <f t="shared" si="787"/>
        <v/>
      </c>
      <c r="W4192" s="144" t="str">
        <f t="shared" si="788"/>
        <v/>
      </c>
      <c r="X4192" s="146" t="str">
        <f>IF(C4192="","",IF(OR(C4192="Trade",C4192="Multi Position"),(X4191+V4192),IF(C4192="Deposit",(X4191+AE4192),IF(C4192="Withdrawal",(X4191-AE4192)))))</f>
        <v/>
      </c>
      <c r="Y4192" s="145" t="str">
        <f t="shared" si="789"/>
        <v/>
      </c>
      <c r="Z4192" s="118"/>
      <c r="AA4192" s="118"/>
      <c r="AB4192" s="118"/>
      <c r="AC4192" s="118"/>
      <c r="AD4192" s="118"/>
      <c r="AE4192" s="139"/>
      <c r="AF4192" s="118"/>
      <c r="AG4192" s="118"/>
      <c r="AH4192" s="147" t="str">
        <f t="shared" si="790"/>
        <v/>
      </c>
      <c r="AI4192" s="147" t="str">
        <f t="shared" si="791"/>
        <v/>
      </c>
      <c r="AJ4192" s="148" t="str">
        <f t="shared" si="780"/>
        <v/>
      </c>
      <c r="AK4192" s="148" t="str">
        <f t="shared" si="781"/>
        <v/>
      </c>
      <c r="AL4192" s="147" t="str">
        <f t="shared" si="782"/>
        <v/>
      </c>
      <c r="AM4192" s="147" t="str">
        <f t="shared" si="783"/>
        <v/>
      </c>
      <c r="AN4192" s="147" t="str">
        <f t="shared" si="784"/>
        <v/>
      </c>
      <c r="AO4192" s="118"/>
    </row>
    <row r="4193" spans="1:41">
      <c r="A4193" s="118"/>
      <c r="B4193" s="118"/>
      <c r="C4193" s="118"/>
      <c r="D4193" s="118"/>
      <c r="E4193" s="118"/>
      <c r="F4193" s="118"/>
      <c r="G4193" s="118"/>
      <c r="H4193" s="118"/>
      <c r="I4193" s="118"/>
      <c r="J4193" s="118"/>
      <c r="K4193" s="118"/>
      <c r="L4193" s="118"/>
      <c r="M4193" s="118"/>
      <c r="N4193" s="118"/>
      <c r="O4193" s="143" t="str">
        <f>IF(H4193="","",(S4193/S4193)&amp;":"&amp;ROUND(AH4193/S4193,2))</f>
        <v/>
      </c>
      <c r="P4193" s="118"/>
      <c r="Q4193" s="118"/>
      <c r="R4193" s="143" t="str">
        <f>IF(H4193="","",(S4193/S4193)&amp;":"&amp;ROUND(AI4193/S4193,2))</f>
        <v/>
      </c>
      <c r="S4193" s="144" t="str">
        <f t="shared" si="785"/>
        <v/>
      </c>
      <c r="T4193" s="145" t="str">
        <f t="shared" si="786"/>
        <v/>
      </c>
      <c r="U4193" s="118"/>
      <c r="V4193" s="145" t="str">
        <f t="shared" si="787"/>
        <v/>
      </c>
      <c r="W4193" s="144" t="str">
        <f t="shared" si="788"/>
        <v/>
      </c>
      <c r="X4193" s="146" t="str">
        <f>IF(C4193="","",IF(OR(C4193="Trade",C4193="Multi Position"),(X4192+V4193),IF(C4193="Deposit",(X4192+AE4193),IF(C4193="Withdrawal",(X4192-AE4193)))))</f>
        <v/>
      </c>
      <c r="Y4193" s="145" t="str">
        <f t="shared" si="789"/>
        <v/>
      </c>
      <c r="Z4193" s="118"/>
      <c r="AA4193" s="118"/>
      <c r="AB4193" s="118"/>
      <c r="AC4193" s="118"/>
      <c r="AD4193" s="118"/>
      <c r="AE4193" s="139"/>
      <c r="AF4193" s="118"/>
      <c r="AG4193" s="118"/>
      <c r="AH4193" s="147" t="str">
        <f t="shared" si="790"/>
        <v/>
      </c>
      <c r="AI4193" s="147" t="str">
        <f t="shared" si="791"/>
        <v/>
      </c>
      <c r="AJ4193" s="148" t="str">
        <f t="shared" si="780"/>
        <v/>
      </c>
      <c r="AK4193" s="148" t="str">
        <f t="shared" si="781"/>
        <v/>
      </c>
      <c r="AL4193" s="147" t="str">
        <f t="shared" si="782"/>
        <v/>
      </c>
      <c r="AM4193" s="147" t="str">
        <f t="shared" si="783"/>
        <v/>
      </c>
      <c r="AN4193" s="147" t="str">
        <f t="shared" si="784"/>
        <v/>
      </c>
      <c r="AO4193" s="118"/>
    </row>
    <row r="4194" spans="1:41">
      <c r="A4194" s="118"/>
      <c r="B4194" s="118"/>
      <c r="C4194" s="118"/>
      <c r="D4194" s="118"/>
      <c r="E4194" s="118"/>
      <c r="F4194" s="118"/>
      <c r="G4194" s="118"/>
      <c r="H4194" s="118"/>
      <c r="I4194" s="118"/>
      <c r="J4194" s="118"/>
      <c r="K4194" s="118"/>
      <c r="L4194" s="118"/>
      <c r="M4194" s="118"/>
      <c r="N4194" s="118"/>
      <c r="O4194" s="143" t="str">
        <f>IF(H4194="","",(S4194/S4194)&amp;":"&amp;ROUND(AH4194/S4194,2))</f>
        <v/>
      </c>
      <c r="P4194" s="118"/>
      <c r="Q4194" s="118"/>
      <c r="R4194" s="143" t="str">
        <f>IF(H4194="","",(S4194/S4194)&amp;":"&amp;ROUND(AI4194/S4194,2))</f>
        <v/>
      </c>
      <c r="S4194" s="144" t="str">
        <f t="shared" si="785"/>
        <v/>
      </c>
      <c r="T4194" s="145" t="str">
        <f t="shared" si="786"/>
        <v/>
      </c>
      <c r="U4194" s="118"/>
      <c r="V4194" s="145" t="str">
        <f t="shared" si="787"/>
        <v/>
      </c>
      <c r="W4194" s="144" t="str">
        <f t="shared" si="788"/>
        <v/>
      </c>
      <c r="X4194" s="146" t="str">
        <f>IF(C4194="","",IF(OR(C4194="Trade",C4194="Multi Position"),(X4193+V4194),IF(C4194="Deposit",(X4193+AE4194),IF(C4194="Withdrawal",(X4193-AE4194)))))</f>
        <v/>
      </c>
      <c r="Y4194" s="145" t="str">
        <f t="shared" si="789"/>
        <v/>
      </c>
      <c r="Z4194" s="118"/>
      <c r="AA4194" s="118"/>
      <c r="AB4194" s="118"/>
      <c r="AC4194" s="118"/>
      <c r="AD4194" s="118"/>
      <c r="AE4194" s="139"/>
      <c r="AF4194" s="118"/>
      <c r="AG4194" s="118"/>
      <c r="AH4194" s="147" t="str">
        <f t="shared" si="790"/>
        <v/>
      </c>
      <c r="AI4194" s="147" t="str">
        <f t="shared" si="791"/>
        <v/>
      </c>
      <c r="AJ4194" s="148" t="str">
        <f t="shared" si="780"/>
        <v/>
      </c>
      <c r="AK4194" s="148" t="str">
        <f t="shared" si="781"/>
        <v/>
      </c>
      <c r="AL4194" s="147" t="str">
        <f t="shared" si="782"/>
        <v/>
      </c>
      <c r="AM4194" s="147" t="str">
        <f t="shared" si="783"/>
        <v/>
      </c>
      <c r="AN4194" s="147" t="str">
        <f t="shared" si="784"/>
        <v/>
      </c>
      <c r="AO4194" s="118"/>
    </row>
    <row r="4195" spans="1:41">
      <c r="A4195" s="118"/>
      <c r="B4195" s="118"/>
      <c r="C4195" s="118"/>
      <c r="D4195" s="118"/>
      <c r="E4195" s="118"/>
      <c r="F4195" s="118"/>
      <c r="G4195" s="118"/>
      <c r="H4195" s="118"/>
      <c r="I4195" s="118"/>
      <c r="J4195" s="118"/>
      <c r="K4195" s="118"/>
      <c r="L4195" s="118"/>
      <c r="M4195" s="118"/>
      <c r="N4195" s="118"/>
      <c r="O4195" s="143" t="str">
        <f>IF(H4195="","",(S4195/S4195)&amp;":"&amp;ROUND(AH4195/S4195,2))</f>
        <v/>
      </c>
      <c r="P4195" s="118"/>
      <c r="Q4195" s="118"/>
      <c r="R4195" s="143" t="str">
        <f>IF(H4195="","",(S4195/S4195)&amp;":"&amp;ROUND(AI4195/S4195,2))</f>
        <v/>
      </c>
      <c r="S4195" s="144" t="str">
        <f t="shared" si="785"/>
        <v/>
      </c>
      <c r="T4195" s="145" t="str">
        <f t="shared" si="786"/>
        <v/>
      </c>
      <c r="U4195" s="118"/>
      <c r="V4195" s="145" t="str">
        <f t="shared" si="787"/>
        <v/>
      </c>
      <c r="W4195" s="144" t="str">
        <f t="shared" si="788"/>
        <v/>
      </c>
      <c r="X4195" s="146" t="str">
        <f>IF(C4195="","",IF(OR(C4195="Trade",C4195="Multi Position"),(X4194+V4195),IF(C4195="Deposit",(X4194+AE4195),IF(C4195="Withdrawal",(X4194-AE4195)))))</f>
        <v/>
      </c>
      <c r="Y4195" s="145" t="str">
        <f t="shared" si="789"/>
        <v/>
      </c>
      <c r="Z4195" s="118"/>
      <c r="AA4195" s="118"/>
      <c r="AB4195" s="118"/>
      <c r="AC4195" s="118"/>
      <c r="AD4195" s="118"/>
      <c r="AE4195" s="139"/>
      <c r="AF4195" s="118"/>
      <c r="AG4195" s="118"/>
      <c r="AH4195" s="147" t="str">
        <f t="shared" si="790"/>
        <v/>
      </c>
      <c r="AI4195" s="147" t="str">
        <f t="shared" si="791"/>
        <v/>
      </c>
      <c r="AJ4195" s="148" t="str">
        <f t="shared" si="780"/>
        <v/>
      </c>
      <c r="AK4195" s="148" t="str">
        <f t="shared" si="781"/>
        <v/>
      </c>
      <c r="AL4195" s="147" t="str">
        <f t="shared" si="782"/>
        <v/>
      </c>
      <c r="AM4195" s="147" t="str">
        <f t="shared" si="783"/>
        <v/>
      </c>
      <c r="AN4195" s="147" t="str">
        <f t="shared" si="784"/>
        <v/>
      </c>
      <c r="AO4195" s="118"/>
    </row>
    <row r="4196" spans="1:41">
      <c r="A4196" s="118"/>
      <c r="B4196" s="118"/>
      <c r="C4196" s="118"/>
      <c r="D4196" s="118"/>
      <c r="E4196" s="118"/>
      <c r="F4196" s="118"/>
      <c r="G4196" s="118"/>
      <c r="H4196" s="118"/>
      <c r="I4196" s="118"/>
      <c r="J4196" s="118"/>
      <c r="K4196" s="118"/>
      <c r="L4196" s="118"/>
      <c r="M4196" s="118"/>
      <c r="N4196" s="118"/>
      <c r="O4196" s="143" t="str">
        <f>IF(H4196="","",(S4196/S4196)&amp;":"&amp;ROUND(AH4196/S4196,2))</f>
        <v/>
      </c>
      <c r="P4196" s="118"/>
      <c r="Q4196" s="118"/>
      <c r="R4196" s="143" t="str">
        <f>IF(H4196="","",(S4196/S4196)&amp;":"&amp;ROUND(AI4196/S4196,2))</f>
        <v/>
      </c>
      <c r="S4196" s="144" t="str">
        <f t="shared" si="785"/>
        <v/>
      </c>
      <c r="T4196" s="145" t="str">
        <f t="shared" si="786"/>
        <v/>
      </c>
      <c r="U4196" s="118"/>
      <c r="V4196" s="145" t="str">
        <f t="shared" si="787"/>
        <v/>
      </c>
      <c r="W4196" s="144" t="str">
        <f t="shared" si="788"/>
        <v/>
      </c>
      <c r="X4196" s="146" t="str">
        <f>IF(C4196="","",IF(OR(C4196="Trade",C4196="Multi Position"),(X4195+V4196),IF(C4196="Deposit",(X4195+AE4196),IF(C4196="Withdrawal",(X4195-AE4196)))))</f>
        <v/>
      </c>
      <c r="Y4196" s="145" t="str">
        <f t="shared" si="789"/>
        <v/>
      </c>
      <c r="Z4196" s="118"/>
      <c r="AA4196" s="118"/>
      <c r="AB4196" s="118"/>
      <c r="AC4196" s="118"/>
      <c r="AD4196" s="118"/>
      <c r="AE4196" s="139"/>
      <c r="AF4196" s="118"/>
      <c r="AG4196" s="118"/>
      <c r="AH4196" s="147" t="str">
        <f t="shared" si="790"/>
        <v/>
      </c>
      <c r="AI4196" s="147" t="str">
        <f t="shared" si="791"/>
        <v/>
      </c>
      <c r="AJ4196" s="148" t="str">
        <f t="shared" si="780"/>
        <v/>
      </c>
      <c r="AK4196" s="148" t="str">
        <f t="shared" si="781"/>
        <v/>
      </c>
      <c r="AL4196" s="147" t="str">
        <f t="shared" si="782"/>
        <v/>
      </c>
      <c r="AM4196" s="147" t="str">
        <f t="shared" si="783"/>
        <v/>
      </c>
      <c r="AN4196" s="147" t="str">
        <f t="shared" si="784"/>
        <v/>
      </c>
      <c r="AO4196" s="118"/>
    </row>
    <row r="4197" spans="1:41">
      <c r="A4197" s="118"/>
      <c r="B4197" s="118"/>
      <c r="C4197" s="118"/>
      <c r="D4197" s="118"/>
      <c r="E4197" s="118"/>
      <c r="F4197" s="118"/>
      <c r="G4197" s="118"/>
      <c r="H4197" s="118"/>
      <c r="I4197" s="118"/>
      <c r="J4197" s="118"/>
      <c r="K4197" s="118"/>
      <c r="L4197" s="118"/>
      <c r="M4197" s="118"/>
      <c r="N4197" s="118"/>
      <c r="O4197" s="143" t="str">
        <f>IF(H4197="","",(S4197/S4197)&amp;":"&amp;ROUND(AH4197/S4197,2))</f>
        <v/>
      </c>
      <c r="P4197" s="118"/>
      <c r="Q4197" s="118"/>
      <c r="R4197" s="143" t="str">
        <f>IF(H4197="","",(S4197/S4197)&amp;":"&amp;ROUND(AI4197/S4197,2))</f>
        <v/>
      </c>
      <c r="S4197" s="144" t="str">
        <f t="shared" si="785"/>
        <v/>
      </c>
      <c r="T4197" s="145" t="str">
        <f t="shared" si="786"/>
        <v/>
      </c>
      <c r="U4197" s="118"/>
      <c r="V4197" s="145" t="str">
        <f t="shared" si="787"/>
        <v/>
      </c>
      <c r="W4197" s="144" t="str">
        <f t="shared" si="788"/>
        <v/>
      </c>
      <c r="X4197" s="146" t="str">
        <f>IF(C4197="","",IF(OR(C4197="Trade",C4197="Multi Position"),(X4196+V4197),IF(C4197="Deposit",(X4196+AE4197),IF(C4197="Withdrawal",(X4196-AE4197)))))</f>
        <v/>
      </c>
      <c r="Y4197" s="145" t="str">
        <f t="shared" si="789"/>
        <v/>
      </c>
      <c r="Z4197" s="118"/>
      <c r="AA4197" s="118"/>
      <c r="AB4197" s="118"/>
      <c r="AC4197" s="118"/>
      <c r="AD4197" s="118"/>
      <c r="AE4197" s="139"/>
      <c r="AF4197" s="118"/>
      <c r="AG4197" s="118"/>
      <c r="AH4197" s="147" t="str">
        <f t="shared" si="790"/>
        <v/>
      </c>
      <c r="AI4197" s="147" t="str">
        <f t="shared" si="791"/>
        <v/>
      </c>
      <c r="AJ4197" s="148" t="str">
        <f t="shared" si="780"/>
        <v/>
      </c>
      <c r="AK4197" s="148" t="str">
        <f t="shared" si="781"/>
        <v/>
      </c>
      <c r="AL4197" s="147" t="str">
        <f t="shared" si="782"/>
        <v/>
      </c>
      <c r="AM4197" s="147" t="str">
        <f t="shared" si="783"/>
        <v/>
      </c>
      <c r="AN4197" s="147" t="str">
        <f t="shared" si="784"/>
        <v/>
      </c>
      <c r="AO4197" s="118"/>
    </row>
    <row r="4198" spans="1:41">
      <c r="A4198" s="118"/>
      <c r="B4198" s="118"/>
      <c r="C4198" s="118"/>
      <c r="D4198" s="118"/>
      <c r="E4198" s="118"/>
      <c r="F4198" s="118"/>
      <c r="G4198" s="118"/>
      <c r="H4198" s="118"/>
      <c r="I4198" s="118"/>
      <c r="J4198" s="118"/>
      <c r="K4198" s="118"/>
      <c r="L4198" s="118"/>
      <c r="M4198" s="118"/>
      <c r="N4198" s="118"/>
      <c r="O4198" s="143" t="str">
        <f>IF(H4198="","",(S4198/S4198)&amp;":"&amp;ROUND(AH4198/S4198,2))</f>
        <v/>
      </c>
      <c r="P4198" s="118"/>
      <c r="Q4198" s="118"/>
      <c r="R4198" s="143" t="str">
        <f>IF(H4198="","",(S4198/S4198)&amp;":"&amp;ROUND(AI4198/S4198,2))</f>
        <v/>
      </c>
      <c r="S4198" s="144" t="str">
        <f t="shared" si="785"/>
        <v/>
      </c>
      <c r="T4198" s="145" t="str">
        <f t="shared" si="786"/>
        <v/>
      </c>
      <c r="U4198" s="118"/>
      <c r="V4198" s="145" t="str">
        <f t="shared" si="787"/>
        <v/>
      </c>
      <c r="W4198" s="144" t="str">
        <f t="shared" si="788"/>
        <v/>
      </c>
      <c r="X4198" s="146" t="str">
        <f>IF(C4198="","",IF(OR(C4198="Trade",C4198="Multi Position"),(X4197+V4198),IF(C4198="Deposit",(X4197+AE4198),IF(C4198="Withdrawal",(X4197-AE4198)))))</f>
        <v/>
      </c>
      <c r="Y4198" s="145" t="str">
        <f t="shared" si="789"/>
        <v/>
      </c>
      <c r="Z4198" s="118"/>
      <c r="AA4198" s="118"/>
      <c r="AB4198" s="118"/>
      <c r="AC4198" s="118"/>
      <c r="AD4198" s="118"/>
      <c r="AE4198" s="139"/>
      <c r="AF4198" s="118"/>
      <c r="AG4198" s="118"/>
      <c r="AH4198" s="147" t="str">
        <f t="shared" si="790"/>
        <v/>
      </c>
      <c r="AI4198" s="147" t="str">
        <f t="shared" si="791"/>
        <v/>
      </c>
      <c r="AJ4198" s="148" t="str">
        <f t="shared" si="780"/>
        <v/>
      </c>
      <c r="AK4198" s="148" t="str">
        <f t="shared" si="781"/>
        <v/>
      </c>
      <c r="AL4198" s="147" t="str">
        <f t="shared" si="782"/>
        <v/>
      </c>
      <c r="AM4198" s="147" t="str">
        <f t="shared" si="783"/>
        <v/>
      </c>
      <c r="AN4198" s="147" t="str">
        <f t="shared" si="784"/>
        <v/>
      </c>
      <c r="AO4198" s="118"/>
    </row>
    <row r="4199" spans="1:41">
      <c r="A4199" s="118"/>
      <c r="B4199" s="118"/>
      <c r="C4199" s="118"/>
      <c r="D4199" s="118"/>
      <c r="E4199" s="118"/>
      <c r="F4199" s="118"/>
      <c r="G4199" s="118"/>
      <c r="H4199" s="118"/>
      <c r="I4199" s="118"/>
      <c r="J4199" s="118"/>
      <c r="K4199" s="118"/>
      <c r="L4199" s="118"/>
      <c r="M4199" s="118"/>
      <c r="N4199" s="118"/>
      <c r="O4199" s="143" t="str">
        <f>IF(H4199="","",(S4199/S4199)&amp;":"&amp;ROUND(AH4199/S4199,2))</f>
        <v/>
      </c>
      <c r="P4199" s="118"/>
      <c r="Q4199" s="118"/>
      <c r="R4199" s="143" t="str">
        <f>IF(H4199="","",(S4199/S4199)&amp;":"&amp;ROUND(AI4199/S4199,2))</f>
        <v/>
      </c>
      <c r="S4199" s="144" t="str">
        <f t="shared" si="785"/>
        <v/>
      </c>
      <c r="T4199" s="145" t="str">
        <f t="shared" si="786"/>
        <v/>
      </c>
      <c r="U4199" s="118"/>
      <c r="V4199" s="145" t="str">
        <f t="shared" si="787"/>
        <v/>
      </c>
      <c r="W4199" s="144" t="str">
        <f t="shared" si="788"/>
        <v/>
      </c>
      <c r="X4199" s="146" t="str">
        <f>IF(C4199="","",IF(OR(C4199="Trade",C4199="Multi Position"),(X4198+V4199),IF(C4199="Deposit",(X4198+AE4199),IF(C4199="Withdrawal",(X4198-AE4199)))))</f>
        <v/>
      </c>
      <c r="Y4199" s="145" t="str">
        <f t="shared" si="789"/>
        <v/>
      </c>
      <c r="Z4199" s="118"/>
      <c r="AA4199" s="118"/>
      <c r="AB4199" s="118"/>
      <c r="AC4199" s="118"/>
      <c r="AD4199" s="118"/>
      <c r="AE4199" s="139"/>
      <c r="AF4199" s="118"/>
      <c r="AG4199" s="118"/>
      <c r="AH4199" s="147" t="str">
        <f t="shared" si="790"/>
        <v/>
      </c>
      <c r="AI4199" s="147" t="str">
        <f t="shared" si="791"/>
        <v/>
      </c>
      <c r="AJ4199" s="148" t="str">
        <f t="shared" si="780"/>
        <v/>
      </c>
      <c r="AK4199" s="148" t="str">
        <f t="shared" si="781"/>
        <v/>
      </c>
      <c r="AL4199" s="147" t="str">
        <f t="shared" si="782"/>
        <v/>
      </c>
      <c r="AM4199" s="147" t="str">
        <f t="shared" si="783"/>
        <v/>
      </c>
      <c r="AN4199" s="147" t="str">
        <f t="shared" si="784"/>
        <v/>
      </c>
      <c r="AO4199" s="118"/>
    </row>
    <row r="4200" spans="1:41">
      <c r="A4200" s="118"/>
      <c r="B4200" s="118"/>
      <c r="C4200" s="118"/>
      <c r="D4200" s="118"/>
      <c r="E4200" s="118"/>
      <c r="F4200" s="118"/>
      <c r="G4200" s="118"/>
      <c r="H4200" s="118"/>
      <c r="I4200" s="118"/>
      <c r="J4200" s="118"/>
      <c r="K4200" s="118"/>
      <c r="L4200" s="118"/>
      <c r="M4200" s="118"/>
      <c r="N4200" s="118"/>
      <c r="O4200" s="143" t="str">
        <f>IF(H4200="","",(S4200/S4200)&amp;":"&amp;ROUND(AH4200/S4200,2))</f>
        <v/>
      </c>
      <c r="P4200" s="118"/>
      <c r="Q4200" s="118"/>
      <c r="R4200" s="143" t="str">
        <f>IF(H4200="","",(S4200/S4200)&amp;":"&amp;ROUND(AI4200/S4200,2))</f>
        <v/>
      </c>
      <c r="S4200" s="144" t="str">
        <f t="shared" si="785"/>
        <v/>
      </c>
      <c r="T4200" s="145" t="str">
        <f t="shared" si="786"/>
        <v/>
      </c>
      <c r="U4200" s="118"/>
      <c r="V4200" s="145" t="str">
        <f t="shared" si="787"/>
        <v/>
      </c>
      <c r="W4200" s="144" t="str">
        <f t="shared" si="788"/>
        <v/>
      </c>
      <c r="X4200" s="146" t="str">
        <f>IF(C4200="","",IF(OR(C4200="Trade",C4200="Multi Position"),(X4199+V4200),IF(C4200="Deposit",(X4199+AE4200),IF(C4200="Withdrawal",(X4199-AE4200)))))</f>
        <v/>
      </c>
      <c r="Y4200" s="145" t="str">
        <f t="shared" si="789"/>
        <v/>
      </c>
      <c r="Z4200" s="118"/>
      <c r="AA4200" s="118"/>
      <c r="AB4200" s="118"/>
      <c r="AC4200" s="118"/>
      <c r="AD4200" s="118"/>
      <c r="AE4200" s="139"/>
      <c r="AF4200" s="118"/>
      <c r="AG4200" s="118"/>
      <c r="AH4200" s="147" t="str">
        <f t="shared" si="790"/>
        <v/>
      </c>
      <c r="AI4200" s="147" t="str">
        <f t="shared" si="791"/>
        <v/>
      </c>
      <c r="AJ4200" s="148" t="str">
        <f t="shared" si="780"/>
        <v/>
      </c>
      <c r="AK4200" s="148" t="str">
        <f t="shared" si="781"/>
        <v/>
      </c>
      <c r="AL4200" s="147" t="str">
        <f t="shared" si="782"/>
        <v/>
      </c>
      <c r="AM4200" s="147" t="str">
        <f t="shared" si="783"/>
        <v/>
      </c>
      <c r="AN4200" s="147" t="str">
        <f t="shared" si="784"/>
        <v/>
      </c>
      <c r="AO4200" s="118"/>
    </row>
    <row r="4201" spans="1:41">
      <c r="A4201" s="118"/>
      <c r="B4201" s="118"/>
      <c r="C4201" s="118"/>
      <c r="D4201" s="118"/>
      <c r="E4201" s="118"/>
      <c r="F4201" s="118"/>
      <c r="G4201" s="118"/>
      <c r="H4201" s="118"/>
      <c r="I4201" s="118"/>
      <c r="J4201" s="118"/>
      <c r="K4201" s="118"/>
      <c r="L4201" s="118"/>
      <c r="M4201" s="118"/>
      <c r="N4201" s="118"/>
      <c r="O4201" s="143" t="str">
        <f>IF(H4201="","",(S4201/S4201)&amp;":"&amp;ROUND(AH4201/S4201,2))</f>
        <v/>
      </c>
      <c r="P4201" s="118"/>
      <c r="Q4201" s="118"/>
      <c r="R4201" s="143" t="str">
        <f>IF(H4201="","",(S4201/S4201)&amp;":"&amp;ROUND(AI4201/S4201,2))</f>
        <v/>
      </c>
      <c r="S4201" s="144" t="str">
        <f t="shared" si="785"/>
        <v/>
      </c>
      <c r="T4201" s="145" t="str">
        <f t="shared" si="786"/>
        <v/>
      </c>
      <c r="U4201" s="118"/>
      <c r="V4201" s="145" t="str">
        <f t="shared" si="787"/>
        <v/>
      </c>
      <c r="W4201" s="144" t="str">
        <f t="shared" si="788"/>
        <v/>
      </c>
      <c r="X4201" s="146" t="str">
        <f>IF(C4201="","",IF(OR(C4201="Trade",C4201="Multi Position"),(X4200+V4201),IF(C4201="Deposit",(X4200+AE4201),IF(C4201="Withdrawal",(X4200-AE4201)))))</f>
        <v/>
      </c>
      <c r="Y4201" s="145" t="str">
        <f t="shared" si="789"/>
        <v/>
      </c>
      <c r="Z4201" s="118"/>
      <c r="AA4201" s="118"/>
      <c r="AB4201" s="118"/>
      <c r="AC4201" s="118"/>
      <c r="AD4201" s="118"/>
      <c r="AE4201" s="139"/>
      <c r="AF4201" s="118"/>
      <c r="AG4201" s="118"/>
      <c r="AH4201" s="147" t="str">
        <f t="shared" si="790"/>
        <v/>
      </c>
      <c r="AI4201" s="147" t="str">
        <f t="shared" si="791"/>
        <v/>
      </c>
      <c r="AJ4201" s="148" t="str">
        <f t="shared" si="780"/>
        <v/>
      </c>
      <c r="AK4201" s="148" t="str">
        <f t="shared" si="781"/>
        <v/>
      </c>
      <c r="AL4201" s="147" t="str">
        <f t="shared" si="782"/>
        <v/>
      </c>
      <c r="AM4201" s="147" t="str">
        <f t="shared" si="783"/>
        <v/>
      </c>
      <c r="AN4201" s="147" t="str">
        <f t="shared" si="784"/>
        <v/>
      </c>
      <c r="AO4201" s="118"/>
    </row>
    <row r="4202" spans="1:41">
      <c r="A4202" s="118"/>
      <c r="B4202" s="118"/>
      <c r="C4202" s="118"/>
      <c r="D4202" s="118"/>
      <c r="E4202" s="118"/>
      <c r="F4202" s="118"/>
      <c r="G4202" s="118"/>
      <c r="H4202" s="118"/>
      <c r="I4202" s="118"/>
      <c r="J4202" s="118"/>
      <c r="K4202" s="118"/>
      <c r="L4202" s="118"/>
      <c r="M4202" s="118"/>
      <c r="N4202" s="118"/>
      <c r="O4202" s="143" t="str">
        <f>IF(H4202="","",(S4202/S4202)&amp;":"&amp;ROUND(AH4202/S4202,2))</f>
        <v/>
      </c>
      <c r="P4202" s="118"/>
      <c r="Q4202" s="118"/>
      <c r="R4202" s="143" t="str">
        <f>IF(H4202="","",(S4202/S4202)&amp;":"&amp;ROUND(AI4202/S4202,2))</f>
        <v/>
      </c>
      <c r="S4202" s="144" t="str">
        <f t="shared" si="785"/>
        <v/>
      </c>
      <c r="T4202" s="145" t="str">
        <f t="shared" si="786"/>
        <v/>
      </c>
      <c r="U4202" s="118"/>
      <c r="V4202" s="145" t="str">
        <f t="shared" si="787"/>
        <v/>
      </c>
      <c r="W4202" s="144" t="str">
        <f t="shared" si="788"/>
        <v/>
      </c>
      <c r="X4202" s="146" t="str">
        <f>IF(C4202="","",IF(OR(C4202="Trade",C4202="Multi Position"),(X4201+V4202),IF(C4202="Deposit",(X4201+AE4202),IF(C4202="Withdrawal",(X4201-AE4202)))))</f>
        <v/>
      </c>
      <c r="Y4202" s="145" t="str">
        <f t="shared" si="789"/>
        <v/>
      </c>
      <c r="Z4202" s="118"/>
      <c r="AA4202" s="118"/>
      <c r="AB4202" s="118"/>
      <c r="AC4202" s="118"/>
      <c r="AD4202" s="118"/>
      <c r="AE4202" s="139"/>
      <c r="AF4202" s="118"/>
      <c r="AG4202" s="118"/>
      <c r="AH4202" s="147" t="str">
        <f t="shared" si="790"/>
        <v/>
      </c>
      <c r="AI4202" s="147" t="str">
        <f t="shared" si="791"/>
        <v/>
      </c>
      <c r="AJ4202" s="148" t="str">
        <f t="shared" si="780"/>
        <v/>
      </c>
      <c r="AK4202" s="148" t="str">
        <f t="shared" si="781"/>
        <v/>
      </c>
      <c r="AL4202" s="147" t="str">
        <f t="shared" si="782"/>
        <v/>
      </c>
      <c r="AM4202" s="147" t="str">
        <f t="shared" si="783"/>
        <v/>
      </c>
      <c r="AN4202" s="147" t="str">
        <f t="shared" si="784"/>
        <v/>
      </c>
      <c r="AO4202" s="118"/>
    </row>
    <row r="4203" spans="1:41">
      <c r="A4203" s="118"/>
      <c r="B4203" s="118"/>
      <c r="C4203" s="118"/>
      <c r="D4203" s="118"/>
      <c r="E4203" s="118"/>
      <c r="F4203" s="118"/>
      <c r="G4203" s="118"/>
      <c r="H4203" s="118"/>
      <c r="I4203" s="118"/>
      <c r="J4203" s="118"/>
      <c r="K4203" s="118"/>
      <c r="L4203" s="118"/>
      <c r="M4203" s="118"/>
      <c r="N4203" s="118"/>
      <c r="O4203" s="143" t="str">
        <f>IF(H4203="","",(S4203/S4203)&amp;":"&amp;ROUND(AH4203/S4203,2))</f>
        <v/>
      </c>
      <c r="P4203" s="118"/>
      <c r="Q4203" s="118"/>
      <c r="R4203" s="143" t="str">
        <f>IF(H4203="","",(S4203/S4203)&amp;":"&amp;ROUND(AI4203/S4203,2))</f>
        <v/>
      </c>
      <c r="S4203" s="144" t="str">
        <f t="shared" si="785"/>
        <v/>
      </c>
      <c r="T4203" s="145" t="str">
        <f t="shared" si="786"/>
        <v/>
      </c>
      <c r="U4203" s="118"/>
      <c r="V4203" s="145" t="str">
        <f t="shared" si="787"/>
        <v/>
      </c>
      <c r="W4203" s="144" t="str">
        <f t="shared" si="788"/>
        <v/>
      </c>
      <c r="X4203" s="146" t="str">
        <f>IF(C4203="","",IF(OR(C4203="Trade",C4203="Multi Position"),(X4202+V4203),IF(C4203="Deposit",(X4202+AE4203),IF(C4203="Withdrawal",(X4202-AE4203)))))</f>
        <v/>
      </c>
      <c r="Y4203" s="145" t="str">
        <f t="shared" si="789"/>
        <v/>
      </c>
      <c r="Z4203" s="118"/>
      <c r="AA4203" s="118"/>
      <c r="AB4203" s="118"/>
      <c r="AC4203" s="118"/>
      <c r="AD4203" s="118"/>
      <c r="AE4203" s="139"/>
      <c r="AF4203" s="118"/>
      <c r="AG4203" s="118"/>
      <c r="AH4203" s="147" t="str">
        <f t="shared" si="790"/>
        <v/>
      </c>
      <c r="AI4203" s="147" t="str">
        <f t="shared" si="791"/>
        <v/>
      </c>
      <c r="AJ4203" s="148" t="str">
        <f t="shared" si="780"/>
        <v/>
      </c>
      <c r="AK4203" s="148" t="str">
        <f t="shared" si="781"/>
        <v/>
      </c>
      <c r="AL4203" s="147" t="str">
        <f t="shared" si="782"/>
        <v/>
      </c>
      <c r="AM4203" s="147" t="str">
        <f t="shared" si="783"/>
        <v/>
      </c>
      <c r="AN4203" s="147" t="str">
        <f t="shared" si="784"/>
        <v/>
      </c>
      <c r="AO4203" s="118"/>
    </row>
    <row r="4204" spans="1:41">
      <c r="A4204" s="118"/>
      <c r="B4204" s="118"/>
      <c r="C4204" s="118"/>
      <c r="D4204" s="118"/>
      <c r="E4204" s="118"/>
      <c r="F4204" s="118"/>
      <c r="G4204" s="118"/>
      <c r="H4204" s="118"/>
      <c r="I4204" s="118"/>
      <c r="J4204" s="118"/>
      <c r="K4204" s="118"/>
      <c r="L4204" s="118"/>
      <c r="M4204" s="118"/>
      <c r="N4204" s="118"/>
      <c r="O4204" s="143" t="str">
        <f>IF(H4204="","",(S4204/S4204)&amp;":"&amp;ROUND(AH4204/S4204,2))</f>
        <v/>
      </c>
      <c r="P4204" s="118"/>
      <c r="Q4204" s="118"/>
      <c r="R4204" s="143" t="str">
        <f>IF(H4204="","",(S4204/S4204)&amp;":"&amp;ROUND(AI4204/S4204,2))</f>
        <v/>
      </c>
      <c r="S4204" s="144" t="str">
        <f t="shared" si="785"/>
        <v/>
      </c>
      <c r="T4204" s="145" t="str">
        <f t="shared" si="786"/>
        <v/>
      </c>
      <c r="U4204" s="118"/>
      <c r="V4204" s="145" t="str">
        <f t="shared" si="787"/>
        <v/>
      </c>
      <c r="W4204" s="144" t="str">
        <f t="shared" si="788"/>
        <v/>
      </c>
      <c r="X4204" s="146" t="str">
        <f>IF(C4204="","",IF(OR(C4204="Trade",C4204="Multi Position"),(X4203+V4204),IF(C4204="Deposit",(X4203+AE4204),IF(C4204="Withdrawal",(X4203-AE4204)))))</f>
        <v/>
      </c>
      <c r="Y4204" s="145" t="str">
        <f t="shared" si="789"/>
        <v/>
      </c>
      <c r="Z4204" s="118"/>
      <c r="AA4204" s="118"/>
      <c r="AB4204" s="118"/>
      <c r="AC4204" s="118"/>
      <c r="AD4204" s="118"/>
      <c r="AE4204" s="139"/>
      <c r="AF4204" s="118"/>
      <c r="AG4204" s="118"/>
      <c r="AH4204" s="147" t="str">
        <f t="shared" si="790"/>
        <v/>
      </c>
      <c r="AI4204" s="147" t="str">
        <f t="shared" si="791"/>
        <v/>
      </c>
      <c r="AJ4204" s="148" t="str">
        <f t="shared" si="780"/>
        <v/>
      </c>
      <c r="AK4204" s="148" t="str">
        <f t="shared" si="781"/>
        <v/>
      </c>
      <c r="AL4204" s="147" t="str">
        <f t="shared" si="782"/>
        <v/>
      </c>
      <c r="AM4204" s="147" t="str">
        <f t="shared" si="783"/>
        <v/>
      </c>
      <c r="AN4204" s="147" t="str">
        <f t="shared" si="784"/>
        <v/>
      </c>
      <c r="AO4204" s="118"/>
    </row>
    <row r="4205" spans="1:41">
      <c r="A4205" s="118"/>
      <c r="B4205" s="118"/>
      <c r="C4205" s="118"/>
      <c r="D4205" s="118"/>
      <c r="E4205" s="118"/>
      <c r="F4205" s="118"/>
      <c r="G4205" s="118"/>
      <c r="H4205" s="118"/>
      <c r="I4205" s="118"/>
      <c r="J4205" s="118"/>
      <c r="K4205" s="118"/>
      <c r="L4205" s="118"/>
      <c r="M4205" s="118"/>
      <c r="N4205" s="118"/>
      <c r="O4205" s="143" t="str">
        <f>IF(H4205="","",(S4205/S4205)&amp;":"&amp;ROUND(AH4205/S4205,2))</f>
        <v/>
      </c>
      <c r="P4205" s="118"/>
      <c r="Q4205" s="118"/>
      <c r="R4205" s="143" t="str">
        <f>IF(H4205="","",(S4205/S4205)&amp;":"&amp;ROUND(AI4205/S4205,2))</f>
        <v/>
      </c>
      <c r="S4205" s="144" t="str">
        <f t="shared" si="785"/>
        <v/>
      </c>
      <c r="T4205" s="145" t="str">
        <f t="shared" si="786"/>
        <v/>
      </c>
      <c r="U4205" s="118"/>
      <c r="V4205" s="145" t="str">
        <f t="shared" si="787"/>
        <v/>
      </c>
      <c r="W4205" s="144" t="str">
        <f t="shared" si="788"/>
        <v/>
      </c>
      <c r="X4205" s="146" t="str">
        <f>IF(C4205="","",IF(OR(C4205="Trade",C4205="Multi Position"),(X4204+V4205),IF(C4205="Deposit",(X4204+AE4205),IF(C4205="Withdrawal",(X4204-AE4205)))))</f>
        <v/>
      </c>
      <c r="Y4205" s="145" t="str">
        <f t="shared" si="789"/>
        <v/>
      </c>
      <c r="Z4205" s="118"/>
      <c r="AA4205" s="118"/>
      <c r="AB4205" s="118"/>
      <c r="AC4205" s="118"/>
      <c r="AD4205" s="118"/>
      <c r="AE4205" s="139"/>
      <c r="AF4205" s="118"/>
      <c r="AG4205" s="118"/>
      <c r="AH4205" s="147" t="str">
        <f t="shared" si="790"/>
        <v/>
      </c>
      <c r="AI4205" s="147" t="str">
        <f t="shared" si="791"/>
        <v/>
      </c>
      <c r="AJ4205" s="148" t="str">
        <f t="shared" si="780"/>
        <v/>
      </c>
      <c r="AK4205" s="148" t="str">
        <f t="shared" si="781"/>
        <v/>
      </c>
      <c r="AL4205" s="147" t="str">
        <f t="shared" si="782"/>
        <v/>
      </c>
      <c r="AM4205" s="147" t="str">
        <f t="shared" si="783"/>
        <v/>
      </c>
      <c r="AN4205" s="147" t="str">
        <f t="shared" si="784"/>
        <v/>
      </c>
      <c r="AO4205" s="118"/>
    </row>
    <row r="4206" spans="1:41">
      <c r="A4206" s="118"/>
      <c r="B4206" s="118"/>
      <c r="C4206" s="118"/>
      <c r="D4206" s="118"/>
      <c r="E4206" s="118"/>
      <c r="F4206" s="118"/>
      <c r="G4206" s="118"/>
      <c r="H4206" s="118"/>
      <c r="I4206" s="118"/>
      <c r="J4206" s="118"/>
      <c r="K4206" s="118"/>
      <c r="L4206" s="118"/>
      <c r="M4206" s="118"/>
      <c r="N4206" s="118"/>
      <c r="O4206" s="143" t="str">
        <f>IF(H4206="","",(S4206/S4206)&amp;":"&amp;ROUND(AH4206/S4206,2))</f>
        <v/>
      </c>
      <c r="P4206" s="118"/>
      <c r="Q4206" s="118"/>
      <c r="R4206" s="143" t="str">
        <f>IF(H4206="","",(S4206/S4206)&amp;":"&amp;ROUND(AI4206/S4206,2))</f>
        <v/>
      </c>
      <c r="S4206" s="144" t="str">
        <f t="shared" si="785"/>
        <v/>
      </c>
      <c r="T4206" s="145" t="str">
        <f t="shared" si="786"/>
        <v/>
      </c>
      <c r="U4206" s="118"/>
      <c r="V4206" s="145" t="str">
        <f t="shared" si="787"/>
        <v/>
      </c>
      <c r="W4206" s="144" t="str">
        <f t="shared" si="788"/>
        <v/>
      </c>
      <c r="X4206" s="146" t="str">
        <f>IF(C4206="","",IF(OR(C4206="Trade",C4206="Multi Position"),(X4205+V4206),IF(C4206="Deposit",(X4205+AE4206),IF(C4206="Withdrawal",(X4205-AE4206)))))</f>
        <v/>
      </c>
      <c r="Y4206" s="145" t="str">
        <f t="shared" si="789"/>
        <v/>
      </c>
      <c r="Z4206" s="118"/>
      <c r="AA4206" s="118"/>
      <c r="AB4206" s="118"/>
      <c r="AC4206" s="118"/>
      <c r="AD4206" s="118"/>
      <c r="AE4206" s="139"/>
      <c r="AF4206" s="118"/>
      <c r="AG4206" s="118"/>
      <c r="AH4206" s="147" t="str">
        <f t="shared" si="790"/>
        <v/>
      </c>
      <c r="AI4206" s="147" t="str">
        <f t="shared" si="791"/>
        <v/>
      </c>
      <c r="AJ4206" s="148" t="str">
        <f t="shared" si="780"/>
        <v/>
      </c>
      <c r="AK4206" s="148" t="str">
        <f t="shared" si="781"/>
        <v/>
      </c>
      <c r="AL4206" s="147" t="str">
        <f t="shared" si="782"/>
        <v/>
      </c>
      <c r="AM4206" s="147" t="str">
        <f t="shared" si="783"/>
        <v/>
      </c>
      <c r="AN4206" s="147" t="str">
        <f t="shared" si="784"/>
        <v/>
      </c>
      <c r="AO4206" s="118"/>
    </row>
    <row r="4207" spans="1:41">
      <c r="A4207" s="118"/>
      <c r="B4207" s="118"/>
      <c r="C4207" s="118"/>
      <c r="D4207" s="118"/>
      <c r="E4207" s="118"/>
      <c r="F4207" s="118"/>
      <c r="G4207" s="118"/>
      <c r="H4207" s="118"/>
      <c r="I4207" s="118"/>
      <c r="J4207" s="118"/>
      <c r="K4207" s="118"/>
      <c r="L4207" s="118"/>
      <c r="M4207" s="118"/>
      <c r="N4207" s="118"/>
      <c r="O4207" s="143" t="str">
        <f>IF(H4207="","",(S4207/S4207)&amp;":"&amp;ROUND(AH4207/S4207,2))</f>
        <v/>
      </c>
      <c r="P4207" s="118"/>
      <c r="Q4207" s="118"/>
      <c r="R4207" s="143" t="str">
        <f>IF(H4207="","",(S4207/S4207)&amp;":"&amp;ROUND(AI4207/S4207,2))</f>
        <v/>
      </c>
      <c r="S4207" s="144" t="str">
        <f t="shared" si="785"/>
        <v/>
      </c>
      <c r="T4207" s="145" t="str">
        <f t="shared" si="786"/>
        <v/>
      </c>
      <c r="U4207" s="118"/>
      <c r="V4207" s="145" t="str">
        <f t="shared" si="787"/>
        <v/>
      </c>
      <c r="W4207" s="144" t="str">
        <f t="shared" si="788"/>
        <v/>
      </c>
      <c r="X4207" s="146" t="str">
        <f>IF(C4207="","",IF(OR(C4207="Trade",C4207="Multi Position"),(X4206+V4207),IF(C4207="Deposit",(X4206+AE4207),IF(C4207="Withdrawal",(X4206-AE4207)))))</f>
        <v/>
      </c>
      <c r="Y4207" s="145" t="str">
        <f t="shared" si="789"/>
        <v/>
      </c>
      <c r="Z4207" s="118"/>
      <c r="AA4207" s="118"/>
      <c r="AB4207" s="118"/>
      <c r="AC4207" s="118"/>
      <c r="AD4207" s="118"/>
      <c r="AE4207" s="139"/>
      <c r="AF4207" s="118"/>
      <c r="AG4207" s="118"/>
      <c r="AH4207" s="147" t="str">
        <f t="shared" si="790"/>
        <v/>
      </c>
      <c r="AI4207" s="147" t="str">
        <f t="shared" si="791"/>
        <v/>
      </c>
      <c r="AJ4207" s="148" t="str">
        <f t="shared" si="780"/>
        <v/>
      </c>
      <c r="AK4207" s="148" t="str">
        <f t="shared" si="781"/>
        <v/>
      </c>
      <c r="AL4207" s="147" t="str">
        <f t="shared" si="782"/>
        <v/>
      </c>
      <c r="AM4207" s="147" t="str">
        <f t="shared" si="783"/>
        <v/>
      </c>
      <c r="AN4207" s="147" t="str">
        <f t="shared" si="784"/>
        <v/>
      </c>
      <c r="AO4207" s="118"/>
    </row>
    <row r="4208" spans="1:41">
      <c r="A4208" s="118"/>
      <c r="B4208" s="118"/>
      <c r="C4208" s="118"/>
      <c r="D4208" s="118"/>
      <c r="E4208" s="118"/>
      <c r="F4208" s="118"/>
      <c r="G4208" s="118"/>
      <c r="H4208" s="118"/>
      <c r="I4208" s="118"/>
      <c r="J4208" s="118"/>
      <c r="K4208" s="118"/>
      <c r="L4208" s="118"/>
      <c r="M4208" s="118"/>
      <c r="N4208" s="118"/>
      <c r="O4208" s="143" t="str">
        <f>IF(H4208="","",(S4208/S4208)&amp;":"&amp;ROUND(AH4208/S4208,2))</f>
        <v/>
      </c>
      <c r="P4208" s="118"/>
      <c r="Q4208" s="118"/>
      <c r="R4208" s="143" t="str">
        <f>IF(H4208="","",(S4208/S4208)&amp;":"&amp;ROUND(AI4208/S4208,2))</f>
        <v/>
      </c>
      <c r="S4208" s="144" t="str">
        <f t="shared" si="785"/>
        <v/>
      </c>
      <c r="T4208" s="145" t="str">
        <f t="shared" si="786"/>
        <v/>
      </c>
      <c r="U4208" s="118"/>
      <c r="V4208" s="145" t="str">
        <f t="shared" si="787"/>
        <v/>
      </c>
      <c r="W4208" s="144" t="str">
        <f t="shared" si="788"/>
        <v/>
      </c>
      <c r="X4208" s="146" t="str">
        <f>IF(C4208="","",IF(OR(C4208="Trade",C4208="Multi Position"),(X4207+V4208),IF(C4208="Deposit",(X4207+AE4208),IF(C4208="Withdrawal",(X4207-AE4208)))))</f>
        <v/>
      </c>
      <c r="Y4208" s="145" t="str">
        <f t="shared" si="789"/>
        <v/>
      </c>
      <c r="Z4208" s="118"/>
      <c r="AA4208" s="118"/>
      <c r="AB4208" s="118"/>
      <c r="AC4208" s="118"/>
      <c r="AD4208" s="118"/>
      <c r="AE4208" s="139"/>
      <c r="AF4208" s="118"/>
      <c r="AG4208" s="118"/>
      <c r="AH4208" s="147" t="str">
        <f t="shared" si="790"/>
        <v/>
      </c>
      <c r="AI4208" s="147" t="str">
        <f t="shared" si="791"/>
        <v/>
      </c>
      <c r="AJ4208" s="148" t="str">
        <f t="shared" si="780"/>
        <v/>
      </c>
      <c r="AK4208" s="148" t="str">
        <f t="shared" si="781"/>
        <v/>
      </c>
      <c r="AL4208" s="147" t="str">
        <f t="shared" si="782"/>
        <v/>
      </c>
      <c r="AM4208" s="147" t="str">
        <f t="shared" si="783"/>
        <v/>
      </c>
      <c r="AN4208" s="147" t="str">
        <f t="shared" si="784"/>
        <v/>
      </c>
      <c r="AO4208" s="118"/>
    </row>
    <row r="4209" spans="1:41">
      <c r="A4209" s="118"/>
      <c r="B4209" s="118"/>
      <c r="C4209" s="118"/>
      <c r="D4209" s="118"/>
      <c r="E4209" s="118"/>
      <c r="F4209" s="118"/>
      <c r="G4209" s="118"/>
      <c r="H4209" s="118"/>
      <c r="I4209" s="118"/>
      <c r="J4209" s="118"/>
      <c r="K4209" s="118"/>
      <c r="L4209" s="118"/>
      <c r="M4209" s="118"/>
      <c r="N4209" s="118"/>
      <c r="O4209" s="143" t="str">
        <f>IF(H4209="","",(S4209/S4209)&amp;":"&amp;ROUND(AH4209/S4209,2))</f>
        <v/>
      </c>
      <c r="P4209" s="118"/>
      <c r="Q4209" s="118"/>
      <c r="R4209" s="143" t="str">
        <f>IF(H4209="","",(S4209/S4209)&amp;":"&amp;ROUND(AI4209/S4209,2))</f>
        <v/>
      </c>
      <c r="S4209" s="144" t="str">
        <f t="shared" si="785"/>
        <v/>
      </c>
      <c r="T4209" s="145" t="str">
        <f t="shared" si="786"/>
        <v/>
      </c>
      <c r="U4209" s="118"/>
      <c r="V4209" s="145" t="str">
        <f t="shared" si="787"/>
        <v/>
      </c>
      <c r="W4209" s="144" t="str">
        <f t="shared" si="788"/>
        <v/>
      </c>
      <c r="X4209" s="146" t="str">
        <f>IF(C4209="","",IF(OR(C4209="Trade",C4209="Multi Position"),(X4208+V4209),IF(C4209="Deposit",(X4208+AE4209),IF(C4209="Withdrawal",(X4208-AE4209)))))</f>
        <v/>
      </c>
      <c r="Y4209" s="145" t="str">
        <f t="shared" si="789"/>
        <v/>
      </c>
      <c r="Z4209" s="118"/>
      <c r="AA4209" s="118"/>
      <c r="AB4209" s="118"/>
      <c r="AC4209" s="118"/>
      <c r="AD4209" s="118"/>
      <c r="AE4209" s="139"/>
      <c r="AF4209" s="118"/>
      <c r="AG4209" s="118"/>
      <c r="AH4209" s="147" t="str">
        <f t="shared" si="790"/>
        <v/>
      </c>
      <c r="AI4209" s="147" t="str">
        <f t="shared" si="791"/>
        <v/>
      </c>
      <c r="AJ4209" s="148" t="str">
        <f t="shared" si="780"/>
        <v/>
      </c>
      <c r="AK4209" s="148" t="str">
        <f t="shared" si="781"/>
        <v/>
      </c>
      <c r="AL4209" s="147" t="str">
        <f t="shared" si="782"/>
        <v/>
      </c>
      <c r="AM4209" s="147" t="str">
        <f t="shared" si="783"/>
        <v/>
      </c>
      <c r="AN4209" s="147" t="str">
        <f t="shared" si="784"/>
        <v/>
      </c>
      <c r="AO4209" s="118"/>
    </row>
    <row r="4210" spans="1:41">
      <c r="A4210" s="118"/>
      <c r="B4210" s="118"/>
      <c r="C4210" s="118"/>
      <c r="D4210" s="118"/>
      <c r="E4210" s="118"/>
      <c r="F4210" s="118"/>
      <c r="G4210" s="118"/>
      <c r="H4210" s="118"/>
      <c r="I4210" s="118"/>
      <c r="J4210" s="118"/>
      <c r="K4210" s="118"/>
      <c r="L4210" s="118"/>
      <c r="M4210" s="118"/>
      <c r="N4210" s="118"/>
      <c r="O4210" s="143" t="str">
        <f>IF(H4210="","",(S4210/S4210)&amp;":"&amp;ROUND(AH4210/S4210,2))</f>
        <v/>
      </c>
      <c r="P4210" s="118"/>
      <c r="Q4210" s="118"/>
      <c r="R4210" s="143" t="str">
        <f>IF(H4210="","",(S4210/S4210)&amp;":"&amp;ROUND(AI4210/S4210,2))</f>
        <v/>
      </c>
      <c r="S4210" s="144" t="str">
        <f t="shared" si="785"/>
        <v/>
      </c>
      <c r="T4210" s="145" t="str">
        <f t="shared" si="786"/>
        <v/>
      </c>
      <c r="U4210" s="118"/>
      <c r="V4210" s="145" t="str">
        <f t="shared" si="787"/>
        <v/>
      </c>
      <c r="W4210" s="144" t="str">
        <f t="shared" si="788"/>
        <v/>
      </c>
      <c r="X4210" s="146" t="str">
        <f>IF(C4210="","",IF(OR(C4210="Trade",C4210="Multi Position"),(X4209+V4210),IF(C4210="Deposit",(X4209+AE4210),IF(C4210="Withdrawal",(X4209-AE4210)))))</f>
        <v/>
      </c>
      <c r="Y4210" s="145" t="str">
        <f t="shared" si="789"/>
        <v/>
      </c>
      <c r="Z4210" s="118"/>
      <c r="AA4210" s="118"/>
      <c r="AB4210" s="118"/>
      <c r="AC4210" s="118"/>
      <c r="AD4210" s="118"/>
      <c r="AE4210" s="139"/>
      <c r="AF4210" s="118"/>
      <c r="AG4210" s="118"/>
      <c r="AH4210" s="147" t="str">
        <f t="shared" si="790"/>
        <v/>
      </c>
      <c r="AI4210" s="147" t="str">
        <f t="shared" si="791"/>
        <v/>
      </c>
      <c r="AJ4210" s="148" t="str">
        <f t="shared" si="780"/>
        <v/>
      </c>
      <c r="AK4210" s="148" t="str">
        <f t="shared" si="781"/>
        <v/>
      </c>
      <c r="AL4210" s="147" t="str">
        <f t="shared" si="782"/>
        <v/>
      </c>
      <c r="AM4210" s="147" t="str">
        <f t="shared" si="783"/>
        <v/>
      </c>
      <c r="AN4210" s="147" t="str">
        <f t="shared" si="784"/>
        <v/>
      </c>
      <c r="AO4210" s="118"/>
    </row>
    <row r="4211" spans="1:41">
      <c r="A4211" s="118"/>
      <c r="B4211" s="118"/>
      <c r="C4211" s="118"/>
      <c r="D4211" s="118"/>
      <c r="E4211" s="118"/>
      <c r="F4211" s="118"/>
      <c r="G4211" s="118"/>
      <c r="H4211" s="118"/>
      <c r="I4211" s="118"/>
      <c r="J4211" s="118"/>
      <c r="K4211" s="118"/>
      <c r="L4211" s="118"/>
      <c r="M4211" s="118"/>
      <c r="N4211" s="118"/>
      <c r="O4211" s="143" t="str">
        <f>IF(H4211="","",(S4211/S4211)&amp;":"&amp;ROUND(AH4211/S4211,2))</f>
        <v/>
      </c>
      <c r="P4211" s="118"/>
      <c r="Q4211" s="118"/>
      <c r="R4211" s="143" t="str">
        <f>IF(H4211="","",(S4211/S4211)&amp;":"&amp;ROUND(AI4211/S4211,2))</f>
        <v/>
      </c>
      <c r="S4211" s="144" t="str">
        <f t="shared" si="785"/>
        <v/>
      </c>
      <c r="T4211" s="145" t="str">
        <f t="shared" si="786"/>
        <v/>
      </c>
      <c r="U4211" s="118"/>
      <c r="V4211" s="145" t="str">
        <f t="shared" si="787"/>
        <v/>
      </c>
      <c r="W4211" s="144" t="str">
        <f t="shared" si="788"/>
        <v/>
      </c>
      <c r="X4211" s="146" t="str">
        <f>IF(C4211="","",IF(OR(C4211="Trade",C4211="Multi Position"),(X4210+V4211),IF(C4211="Deposit",(X4210+AE4211),IF(C4211="Withdrawal",(X4210-AE4211)))))</f>
        <v/>
      </c>
      <c r="Y4211" s="145" t="str">
        <f t="shared" si="789"/>
        <v/>
      </c>
      <c r="Z4211" s="118"/>
      <c r="AA4211" s="118"/>
      <c r="AB4211" s="118"/>
      <c r="AC4211" s="118"/>
      <c r="AD4211" s="118"/>
      <c r="AE4211" s="139"/>
      <c r="AF4211" s="118"/>
      <c r="AG4211" s="118"/>
      <c r="AH4211" s="147" t="str">
        <f t="shared" si="790"/>
        <v/>
      </c>
      <c r="AI4211" s="147" t="str">
        <f t="shared" si="791"/>
        <v/>
      </c>
      <c r="AJ4211" s="148" t="str">
        <f t="shared" si="780"/>
        <v/>
      </c>
      <c r="AK4211" s="148" t="str">
        <f t="shared" si="781"/>
        <v/>
      </c>
      <c r="AL4211" s="147" t="str">
        <f t="shared" si="782"/>
        <v/>
      </c>
      <c r="AM4211" s="147" t="str">
        <f t="shared" si="783"/>
        <v/>
      </c>
      <c r="AN4211" s="147" t="str">
        <f t="shared" si="784"/>
        <v/>
      </c>
      <c r="AO4211" s="118"/>
    </row>
    <row r="4212" spans="1:41">
      <c r="A4212" s="118"/>
      <c r="B4212" s="118"/>
      <c r="C4212" s="118"/>
      <c r="D4212" s="118"/>
      <c r="E4212" s="118"/>
      <c r="F4212" s="118"/>
      <c r="G4212" s="118"/>
      <c r="H4212" s="118"/>
      <c r="I4212" s="118"/>
      <c r="J4212" s="118"/>
      <c r="K4212" s="118"/>
      <c r="L4212" s="118"/>
      <c r="M4212" s="118"/>
      <c r="N4212" s="118"/>
      <c r="O4212" s="143" t="str">
        <f>IF(H4212="","",(S4212/S4212)&amp;":"&amp;ROUND(AH4212/S4212,2))</f>
        <v/>
      </c>
      <c r="P4212" s="118"/>
      <c r="Q4212" s="118"/>
      <c r="R4212" s="143" t="str">
        <f>IF(H4212="","",(S4212/S4212)&amp;":"&amp;ROUND(AI4212/S4212,2))</f>
        <v/>
      </c>
      <c r="S4212" s="144" t="str">
        <f t="shared" si="785"/>
        <v/>
      </c>
      <c r="T4212" s="145" t="str">
        <f t="shared" si="786"/>
        <v/>
      </c>
      <c r="U4212" s="118"/>
      <c r="V4212" s="145" t="str">
        <f t="shared" si="787"/>
        <v/>
      </c>
      <c r="W4212" s="144" t="str">
        <f t="shared" si="788"/>
        <v/>
      </c>
      <c r="X4212" s="146" t="str">
        <f>IF(C4212="","",IF(OR(C4212="Trade",C4212="Multi Position"),(X4211+V4212),IF(C4212="Deposit",(X4211+AE4212),IF(C4212="Withdrawal",(X4211-AE4212)))))</f>
        <v/>
      </c>
      <c r="Y4212" s="145" t="str">
        <f t="shared" si="789"/>
        <v/>
      </c>
      <c r="Z4212" s="118"/>
      <c r="AA4212" s="118"/>
      <c r="AB4212" s="118"/>
      <c r="AC4212" s="118"/>
      <c r="AD4212" s="118"/>
      <c r="AE4212" s="139"/>
      <c r="AF4212" s="118"/>
      <c r="AG4212" s="118"/>
      <c r="AH4212" s="147" t="str">
        <f t="shared" si="790"/>
        <v/>
      </c>
      <c r="AI4212" s="147" t="str">
        <f t="shared" si="791"/>
        <v/>
      </c>
      <c r="AJ4212" s="148" t="str">
        <f t="shared" si="780"/>
        <v/>
      </c>
      <c r="AK4212" s="148" t="str">
        <f t="shared" si="781"/>
        <v/>
      </c>
      <c r="AL4212" s="147" t="str">
        <f t="shared" si="782"/>
        <v/>
      </c>
      <c r="AM4212" s="147" t="str">
        <f t="shared" si="783"/>
        <v/>
      </c>
      <c r="AN4212" s="147" t="str">
        <f t="shared" si="784"/>
        <v/>
      </c>
      <c r="AO4212" s="118"/>
    </row>
    <row r="4213" spans="1:41">
      <c r="A4213" s="118"/>
      <c r="B4213" s="118"/>
      <c r="C4213" s="118"/>
      <c r="D4213" s="118"/>
      <c r="E4213" s="118"/>
      <c r="F4213" s="118"/>
      <c r="G4213" s="118"/>
      <c r="H4213" s="118"/>
      <c r="I4213" s="118"/>
      <c r="J4213" s="118"/>
      <c r="K4213" s="118"/>
      <c r="L4213" s="118"/>
      <c r="M4213" s="118"/>
      <c r="N4213" s="118"/>
      <c r="O4213" s="143" t="str">
        <f>IF(H4213="","",(S4213/S4213)&amp;":"&amp;ROUND(AH4213/S4213,2))</f>
        <v/>
      </c>
      <c r="P4213" s="118"/>
      <c r="Q4213" s="118"/>
      <c r="R4213" s="143" t="str">
        <f>IF(H4213="","",(S4213/S4213)&amp;":"&amp;ROUND(AI4213/S4213,2))</f>
        <v/>
      </c>
      <c r="S4213" s="144" t="str">
        <f t="shared" si="785"/>
        <v/>
      </c>
      <c r="T4213" s="145" t="str">
        <f t="shared" si="786"/>
        <v/>
      </c>
      <c r="U4213" s="118"/>
      <c r="V4213" s="145" t="str">
        <f t="shared" si="787"/>
        <v/>
      </c>
      <c r="W4213" s="144" t="str">
        <f t="shared" si="788"/>
        <v/>
      </c>
      <c r="X4213" s="146" t="str">
        <f>IF(C4213="","",IF(OR(C4213="Trade",C4213="Multi Position"),(X4212+V4213),IF(C4213="Deposit",(X4212+AE4213),IF(C4213="Withdrawal",(X4212-AE4213)))))</f>
        <v/>
      </c>
      <c r="Y4213" s="145" t="str">
        <f t="shared" si="789"/>
        <v/>
      </c>
      <c r="Z4213" s="118"/>
      <c r="AA4213" s="118"/>
      <c r="AB4213" s="118"/>
      <c r="AC4213" s="118"/>
      <c r="AD4213" s="118"/>
      <c r="AE4213" s="139"/>
      <c r="AF4213" s="118"/>
      <c r="AG4213" s="118"/>
      <c r="AH4213" s="147" t="str">
        <f t="shared" si="790"/>
        <v/>
      </c>
      <c r="AI4213" s="147" t="str">
        <f t="shared" si="791"/>
        <v/>
      </c>
      <c r="AJ4213" s="148" t="str">
        <f t="shared" si="780"/>
        <v/>
      </c>
      <c r="AK4213" s="148" t="str">
        <f t="shared" si="781"/>
        <v/>
      </c>
      <c r="AL4213" s="147" t="str">
        <f t="shared" si="782"/>
        <v/>
      </c>
      <c r="AM4213" s="147" t="str">
        <f t="shared" si="783"/>
        <v/>
      </c>
      <c r="AN4213" s="147" t="str">
        <f t="shared" si="784"/>
        <v/>
      </c>
      <c r="AO4213" s="118"/>
    </row>
    <row r="4214" spans="1:41">
      <c r="A4214" s="118"/>
      <c r="B4214" s="118"/>
      <c r="C4214" s="118"/>
      <c r="D4214" s="118"/>
      <c r="E4214" s="118"/>
      <c r="F4214" s="118"/>
      <c r="G4214" s="118"/>
      <c r="H4214" s="118"/>
      <c r="I4214" s="118"/>
      <c r="J4214" s="118"/>
      <c r="K4214" s="118"/>
      <c r="L4214" s="118"/>
      <c r="M4214" s="118"/>
      <c r="N4214" s="118"/>
      <c r="O4214" s="143" t="str">
        <f>IF(H4214="","",(S4214/S4214)&amp;":"&amp;ROUND(AH4214/S4214,2))</f>
        <v/>
      </c>
      <c r="P4214" s="118"/>
      <c r="Q4214" s="118"/>
      <c r="R4214" s="143" t="str">
        <f>IF(H4214="","",(S4214/S4214)&amp;":"&amp;ROUND(AI4214/S4214,2))</f>
        <v/>
      </c>
      <c r="S4214" s="144" t="str">
        <f t="shared" si="785"/>
        <v/>
      </c>
      <c r="T4214" s="145" t="str">
        <f t="shared" si="786"/>
        <v/>
      </c>
      <c r="U4214" s="118"/>
      <c r="V4214" s="145" t="str">
        <f t="shared" si="787"/>
        <v/>
      </c>
      <c r="W4214" s="144" t="str">
        <f t="shared" si="788"/>
        <v/>
      </c>
      <c r="X4214" s="146" t="str">
        <f>IF(C4214="","",IF(OR(C4214="Trade",C4214="Multi Position"),(X4213+V4214),IF(C4214="Deposit",(X4213+AE4214),IF(C4214="Withdrawal",(X4213-AE4214)))))</f>
        <v/>
      </c>
      <c r="Y4214" s="145" t="str">
        <f t="shared" si="789"/>
        <v/>
      </c>
      <c r="Z4214" s="118"/>
      <c r="AA4214" s="118"/>
      <c r="AB4214" s="118"/>
      <c r="AC4214" s="118"/>
      <c r="AD4214" s="118"/>
      <c r="AE4214" s="139"/>
      <c r="AF4214" s="118"/>
      <c r="AG4214" s="118"/>
      <c r="AH4214" s="147" t="str">
        <f t="shared" si="790"/>
        <v/>
      </c>
      <c r="AI4214" s="147" t="str">
        <f t="shared" si="791"/>
        <v/>
      </c>
      <c r="AJ4214" s="148" t="str">
        <f t="shared" si="780"/>
        <v/>
      </c>
      <c r="AK4214" s="148" t="str">
        <f t="shared" si="781"/>
        <v/>
      </c>
      <c r="AL4214" s="147" t="str">
        <f t="shared" si="782"/>
        <v/>
      </c>
      <c r="AM4214" s="147" t="str">
        <f t="shared" si="783"/>
        <v/>
      </c>
      <c r="AN4214" s="147" t="str">
        <f t="shared" si="784"/>
        <v/>
      </c>
      <c r="AO4214" s="118"/>
    </row>
    <row r="4215" spans="1:41">
      <c r="A4215" s="118"/>
      <c r="B4215" s="118"/>
      <c r="C4215" s="118"/>
      <c r="D4215" s="118"/>
      <c r="E4215" s="118"/>
      <c r="F4215" s="118"/>
      <c r="G4215" s="118"/>
      <c r="H4215" s="118"/>
      <c r="I4215" s="118"/>
      <c r="J4215" s="118"/>
      <c r="K4215" s="118"/>
      <c r="L4215" s="118"/>
      <c r="M4215" s="118"/>
      <c r="N4215" s="118"/>
      <c r="O4215" s="143" t="str">
        <f>IF(H4215="","",(S4215/S4215)&amp;":"&amp;ROUND(AH4215/S4215,2))</f>
        <v/>
      </c>
      <c r="P4215" s="118"/>
      <c r="Q4215" s="118"/>
      <c r="R4215" s="143" t="str">
        <f>IF(H4215="","",(S4215/S4215)&amp;":"&amp;ROUND(AI4215/S4215,2))</f>
        <v/>
      </c>
      <c r="S4215" s="144" t="str">
        <f t="shared" si="785"/>
        <v/>
      </c>
      <c r="T4215" s="145" t="str">
        <f t="shared" si="786"/>
        <v/>
      </c>
      <c r="U4215" s="118"/>
      <c r="V4215" s="145" t="str">
        <f t="shared" si="787"/>
        <v/>
      </c>
      <c r="W4215" s="144" t="str">
        <f t="shared" si="788"/>
        <v/>
      </c>
      <c r="X4215" s="146" t="str">
        <f>IF(C4215="","",IF(OR(C4215="Trade",C4215="Multi Position"),(X4214+V4215),IF(C4215="Deposit",(X4214+AE4215),IF(C4215="Withdrawal",(X4214-AE4215)))))</f>
        <v/>
      </c>
      <c r="Y4215" s="145" t="str">
        <f t="shared" si="789"/>
        <v/>
      </c>
      <c r="Z4215" s="118"/>
      <c r="AA4215" s="118"/>
      <c r="AB4215" s="118"/>
      <c r="AC4215" s="118"/>
      <c r="AD4215" s="118"/>
      <c r="AE4215" s="139"/>
      <c r="AF4215" s="118"/>
      <c r="AG4215" s="118"/>
      <c r="AH4215" s="147" t="str">
        <f t="shared" si="790"/>
        <v/>
      </c>
      <c r="AI4215" s="147" t="str">
        <f t="shared" si="791"/>
        <v/>
      </c>
      <c r="AJ4215" s="148" t="str">
        <f t="shared" si="780"/>
        <v/>
      </c>
      <c r="AK4215" s="148" t="str">
        <f t="shared" si="781"/>
        <v/>
      </c>
      <c r="AL4215" s="147" t="str">
        <f t="shared" si="782"/>
        <v/>
      </c>
      <c r="AM4215" s="147" t="str">
        <f t="shared" si="783"/>
        <v/>
      </c>
      <c r="AN4215" s="147" t="str">
        <f t="shared" si="784"/>
        <v/>
      </c>
      <c r="AO4215" s="118"/>
    </row>
    <row r="4216" spans="1:41">
      <c r="A4216" s="118"/>
      <c r="B4216" s="118"/>
      <c r="C4216" s="118"/>
      <c r="D4216" s="118"/>
      <c r="E4216" s="118"/>
      <c r="F4216" s="118"/>
      <c r="G4216" s="118"/>
      <c r="H4216" s="118"/>
      <c r="I4216" s="118"/>
      <c r="J4216" s="118"/>
      <c r="K4216" s="118"/>
      <c r="L4216" s="118"/>
      <c r="M4216" s="118"/>
      <c r="N4216" s="118"/>
      <c r="O4216" s="143" t="str">
        <f>IF(H4216="","",(S4216/S4216)&amp;":"&amp;ROUND(AH4216/S4216,2))</f>
        <v/>
      </c>
      <c r="P4216" s="118"/>
      <c r="Q4216" s="118"/>
      <c r="R4216" s="143" t="str">
        <f>IF(H4216="","",(S4216/S4216)&amp;":"&amp;ROUND(AI4216/S4216,2))</f>
        <v/>
      </c>
      <c r="S4216" s="144" t="str">
        <f t="shared" si="785"/>
        <v/>
      </c>
      <c r="T4216" s="145" t="str">
        <f t="shared" si="786"/>
        <v/>
      </c>
      <c r="U4216" s="118"/>
      <c r="V4216" s="145" t="str">
        <f t="shared" si="787"/>
        <v/>
      </c>
      <c r="W4216" s="144" t="str">
        <f t="shared" si="788"/>
        <v/>
      </c>
      <c r="X4216" s="146" t="str">
        <f>IF(C4216="","",IF(OR(C4216="Trade",C4216="Multi Position"),(X4215+V4216),IF(C4216="Deposit",(X4215+AE4216),IF(C4216="Withdrawal",(X4215-AE4216)))))</f>
        <v/>
      </c>
      <c r="Y4216" s="145" t="str">
        <f t="shared" si="789"/>
        <v/>
      </c>
      <c r="Z4216" s="118"/>
      <c r="AA4216" s="118"/>
      <c r="AB4216" s="118"/>
      <c r="AC4216" s="118"/>
      <c r="AD4216" s="118"/>
      <c r="AE4216" s="139"/>
      <c r="AF4216" s="118"/>
      <c r="AG4216" s="118"/>
      <c r="AH4216" s="147" t="str">
        <f t="shared" si="790"/>
        <v/>
      </c>
      <c r="AI4216" s="147" t="str">
        <f t="shared" si="791"/>
        <v/>
      </c>
      <c r="AJ4216" s="148" t="str">
        <f t="shared" si="780"/>
        <v/>
      </c>
      <c r="AK4216" s="148" t="str">
        <f t="shared" si="781"/>
        <v/>
      </c>
      <c r="AL4216" s="147" t="str">
        <f t="shared" si="782"/>
        <v/>
      </c>
      <c r="AM4216" s="147" t="str">
        <f t="shared" si="783"/>
        <v/>
      </c>
      <c r="AN4216" s="147" t="str">
        <f t="shared" si="784"/>
        <v/>
      </c>
      <c r="AO4216" s="118"/>
    </row>
    <row r="4217" spans="1:41">
      <c r="A4217" s="118"/>
      <c r="B4217" s="118"/>
      <c r="C4217" s="118"/>
      <c r="D4217" s="118"/>
      <c r="E4217" s="118"/>
      <c r="F4217" s="118"/>
      <c r="G4217" s="118"/>
      <c r="H4217" s="118"/>
      <c r="I4217" s="118"/>
      <c r="J4217" s="118"/>
      <c r="K4217" s="118"/>
      <c r="L4217" s="118"/>
      <c r="M4217" s="118"/>
      <c r="N4217" s="118"/>
      <c r="O4217" s="143" t="str">
        <f>IF(H4217="","",(S4217/S4217)&amp;":"&amp;ROUND(AH4217/S4217,2))</f>
        <v/>
      </c>
      <c r="P4217" s="118"/>
      <c r="Q4217" s="118"/>
      <c r="R4217" s="143" t="str">
        <f>IF(H4217="","",(S4217/S4217)&amp;":"&amp;ROUND(AI4217/S4217,2))</f>
        <v/>
      </c>
      <c r="S4217" s="144" t="str">
        <f t="shared" si="785"/>
        <v/>
      </c>
      <c r="T4217" s="145" t="str">
        <f t="shared" si="786"/>
        <v/>
      </c>
      <c r="U4217" s="118"/>
      <c r="V4217" s="145" t="str">
        <f t="shared" si="787"/>
        <v/>
      </c>
      <c r="W4217" s="144" t="str">
        <f t="shared" si="788"/>
        <v/>
      </c>
      <c r="X4217" s="146" t="str">
        <f>IF(C4217="","",IF(OR(C4217="Trade",C4217="Multi Position"),(X4216+V4217),IF(C4217="Deposit",(X4216+AE4217),IF(C4217="Withdrawal",(X4216-AE4217)))))</f>
        <v/>
      </c>
      <c r="Y4217" s="145" t="str">
        <f t="shared" si="789"/>
        <v/>
      </c>
      <c r="Z4217" s="118"/>
      <c r="AA4217" s="118"/>
      <c r="AB4217" s="118"/>
      <c r="AC4217" s="118"/>
      <c r="AD4217" s="118"/>
      <c r="AE4217" s="139"/>
      <c r="AF4217" s="118"/>
      <c r="AG4217" s="118"/>
      <c r="AH4217" s="147" t="str">
        <f t="shared" si="790"/>
        <v/>
      </c>
      <c r="AI4217" s="147" t="str">
        <f t="shared" si="791"/>
        <v/>
      </c>
      <c r="AJ4217" s="148" t="str">
        <f t="shared" si="780"/>
        <v/>
      </c>
      <c r="AK4217" s="148" t="str">
        <f t="shared" si="781"/>
        <v/>
      </c>
      <c r="AL4217" s="147" t="str">
        <f t="shared" si="782"/>
        <v/>
      </c>
      <c r="AM4217" s="147" t="str">
        <f t="shared" si="783"/>
        <v/>
      </c>
      <c r="AN4217" s="147" t="str">
        <f t="shared" si="784"/>
        <v/>
      </c>
      <c r="AO4217" s="118"/>
    </row>
    <row r="4218" spans="1:41">
      <c r="A4218" s="118"/>
      <c r="B4218" s="118"/>
      <c r="C4218" s="118"/>
      <c r="D4218" s="118"/>
      <c r="E4218" s="118"/>
      <c r="F4218" s="118"/>
      <c r="G4218" s="118"/>
      <c r="H4218" s="118"/>
      <c r="I4218" s="118"/>
      <c r="J4218" s="118"/>
      <c r="K4218" s="118"/>
      <c r="L4218" s="118"/>
      <c r="M4218" s="118"/>
      <c r="N4218" s="118"/>
      <c r="O4218" s="143" t="str">
        <f>IF(H4218="","",(S4218/S4218)&amp;":"&amp;ROUND(AH4218/S4218,2))</f>
        <v/>
      </c>
      <c r="P4218" s="118"/>
      <c r="Q4218" s="118"/>
      <c r="R4218" s="143" t="str">
        <f>IF(H4218="","",(S4218/S4218)&amp;":"&amp;ROUND(AI4218/S4218,2))</f>
        <v/>
      </c>
      <c r="S4218" s="144" t="str">
        <f t="shared" si="785"/>
        <v/>
      </c>
      <c r="T4218" s="145" t="str">
        <f t="shared" si="786"/>
        <v/>
      </c>
      <c r="U4218" s="118"/>
      <c r="V4218" s="145" t="str">
        <f t="shared" si="787"/>
        <v/>
      </c>
      <c r="W4218" s="144" t="str">
        <f t="shared" si="788"/>
        <v/>
      </c>
      <c r="X4218" s="146" t="str">
        <f>IF(C4218="","",IF(OR(C4218="Trade",C4218="Multi Position"),(X4217+V4218),IF(C4218="Deposit",(X4217+AE4218),IF(C4218="Withdrawal",(X4217-AE4218)))))</f>
        <v/>
      </c>
      <c r="Y4218" s="145" t="str">
        <f t="shared" si="789"/>
        <v/>
      </c>
      <c r="Z4218" s="118"/>
      <c r="AA4218" s="118"/>
      <c r="AB4218" s="118"/>
      <c r="AC4218" s="118"/>
      <c r="AD4218" s="118"/>
      <c r="AE4218" s="139"/>
      <c r="AF4218" s="118"/>
      <c r="AG4218" s="118"/>
      <c r="AH4218" s="147" t="str">
        <f t="shared" si="790"/>
        <v/>
      </c>
      <c r="AI4218" s="147" t="str">
        <f t="shared" si="791"/>
        <v/>
      </c>
      <c r="AJ4218" s="148" t="str">
        <f t="shared" si="780"/>
        <v/>
      </c>
      <c r="AK4218" s="148" t="str">
        <f t="shared" si="781"/>
        <v/>
      </c>
      <c r="AL4218" s="147" t="str">
        <f t="shared" si="782"/>
        <v/>
      </c>
      <c r="AM4218" s="147" t="str">
        <f t="shared" si="783"/>
        <v/>
      </c>
      <c r="AN4218" s="147" t="str">
        <f t="shared" si="784"/>
        <v/>
      </c>
      <c r="AO4218" s="118"/>
    </row>
    <row r="4219" spans="1:41">
      <c r="A4219" s="118"/>
      <c r="B4219" s="118"/>
      <c r="C4219" s="118"/>
      <c r="D4219" s="118"/>
      <c r="E4219" s="118"/>
      <c r="F4219" s="118"/>
      <c r="G4219" s="118"/>
      <c r="H4219" s="118"/>
      <c r="I4219" s="118"/>
      <c r="J4219" s="118"/>
      <c r="K4219" s="118"/>
      <c r="L4219" s="118"/>
      <c r="M4219" s="118"/>
      <c r="N4219" s="118"/>
      <c r="O4219" s="143" t="str">
        <f>IF(H4219="","",(S4219/S4219)&amp;":"&amp;ROUND(AH4219/S4219,2))</f>
        <v/>
      </c>
      <c r="P4219" s="118"/>
      <c r="Q4219" s="118"/>
      <c r="R4219" s="143" t="str">
        <f>IF(H4219="","",(S4219/S4219)&amp;":"&amp;ROUND(AI4219/S4219,2))</f>
        <v/>
      </c>
      <c r="S4219" s="144" t="str">
        <f t="shared" si="785"/>
        <v/>
      </c>
      <c r="T4219" s="145" t="str">
        <f t="shared" si="786"/>
        <v/>
      </c>
      <c r="U4219" s="118"/>
      <c r="V4219" s="145" t="str">
        <f t="shared" si="787"/>
        <v/>
      </c>
      <c r="W4219" s="144" t="str">
        <f t="shared" si="788"/>
        <v/>
      </c>
      <c r="X4219" s="146" t="str">
        <f>IF(C4219="","",IF(OR(C4219="Trade",C4219="Multi Position"),(X4218+V4219),IF(C4219="Deposit",(X4218+AE4219),IF(C4219="Withdrawal",(X4218-AE4219)))))</f>
        <v/>
      </c>
      <c r="Y4219" s="145" t="str">
        <f t="shared" si="789"/>
        <v/>
      </c>
      <c r="Z4219" s="118"/>
      <c r="AA4219" s="118"/>
      <c r="AB4219" s="118"/>
      <c r="AC4219" s="118"/>
      <c r="AD4219" s="118"/>
      <c r="AE4219" s="139"/>
      <c r="AF4219" s="118"/>
      <c r="AG4219" s="118"/>
      <c r="AH4219" s="147" t="str">
        <f t="shared" si="790"/>
        <v/>
      </c>
      <c r="AI4219" s="147" t="str">
        <f t="shared" si="791"/>
        <v/>
      </c>
      <c r="AJ4219" s="148" t="str">
        <f t="shared" si="780"/>
        <v/>
      </c>
      <c r="AK4219" s="148" t="str">
        <f t="shared" si="781"/>
        <v/>
      </c>
      <c r="AL4219" s="147" t="str">
        <f t="shared" si="782"/>
        <v/>
      </c>
      <c r="AM4219" s="147" t="str">
        <f t="shared" si="783"/>
        <v/>
      </c>
      <c r="AN4219" s="147" t="str">
        <f t="shared" si="784"/>
        <v/>
      </c>
      <c r="AO4219" s="118"/>
    </row>
    <row r="4220" spans="1:41">
      <c r="A4220" s="118"/>
      <c r="B4220" s="118"/>
      <c r="C4220" s="118"/>
      <c r="D4220" s="118"/>
      <c r="E4220" s="118"/>
      <c r="F4220" s="118"/>
      <c r="G4220" s="118"/>
      <c r="H4220" s="118"/>
      <c r="I4220" s="118"/>
      <c r="J4220" s="118"/>
      <c r="K4220" s="118"/>
      <c r="L4220" s="118"/>
      <c r="M4220" s="118"/>
      <c r="N4220" s="118"/>
      <c r="O4220" s="143" t="str">
        <f>IF(H4220="","",(S4220/S4220)&amp;":"&amp;ROUND(AH4220/S4220,2))</f>
        <v/>
      </c>
      <c r="P4220" s="118"/>
      <c r="Q4220" s="118"/>
      <c r="R4220" s="143" t="str">
        <f>IF(H4220="","",(S4220/S4220)&amp;":"&amp;ROUND(AI4220/S4220,2))</f>
        <v/>
      </c>
      <c r="S4220" s="144" t="str">
        <f t="shared" si="785"/>
        <v/>
      </c>
      <c r="T4220" s="145" t="str">
        <f t="shared" si="786"/>
        <v/>
      </c>
      <c r="U4220" s="118"/>
      <c r="V4220" s="145" t="str">
        <f t="shared" si="787"/>
        <v/>
      </c>
      <c r="W4220" s="144" t="str">
        <f t="shared" si="788"/>
        <v/>
      </c>
      <c r="X4220" s="146" t="str">
        <f>IF(C4220="","",IF(OR(C4220="Trade",C4220="Multi Position"),(X4219+V4220),IF(C4220="Deposit",(X4219+AE4220),IF(C4220="Withdrawal",(X4219-AE4220)))))</f>
        <v/>
      </c>
      <c r="Y4220" s="145" t="str">
        <f t="shared" si="789"/>
        <v/>
      </c>
      <c r="Z4220" s="118"/>
      <c r="AA4220" s="118"/>
      <c r="AB4220" s="118"/>
      <c r="AC4220" s="118"/>
      <c r="AD4220" s="118"/>
      <c r="AE4220" s="139"/>
      <c r="AF4220" s="118"/>
      <c r="AG4220" s="118"/>
      <c r="AH4220" s="147" t="str">
        <f t="shared" si="790"/>
        <v/>
      </c>
      <c r="AI4220" s="147" t="str">
        <f t="shared" si="791"/>
        <v/>
      </c>
      <c r="AJ4220" s="148" t="str">
        <f t="shared" si="780"/>
        <v/>
      </c>
      <c r="AK4220" s="148" t="str">
        <f t="shared" si="781"/>
        <v/>
      </c>
      <c r="AL4220" s="147" t="str">
        <f t="shared" si="782"/>
        <v/>
      </c>
      <c r="AM4220" s="147" t="str">
        <f t="shared" si="783"/>
        <v/>
      </c>
      <c r="AN4220" s="147" t="str">
        <f t="shared" si="784"/>
        <v/>
      </c>
      <c r="AO4220" s="118"/>
    </row>
    <row r="4221" spans="1:41">
      <c r="A4221" s="118"/>
      <c r="B4221" s="118"/>
      <c r="C4221" s="118"/>
      <c r="D4221" s="118"/>
      <c r="E4221" s="118"/>
      <c r="F4221" s="118"/>
      <c r="G4221" s="118"/>
      <c r="H4221" s="118"/>
      <c r="I4221" s="118"/>
      <c r="J4221" s="118"/>
      <c r="K4221" s="118"/>
      <c r="L4221" s="118"/>
      <c r="M4221" s="118"/>
      <c r="N4221" s="118"/>
      <c r="O4221" s="143" t="str">
        <f>IF(H4221="","",(S4221/S4221)&amp;":"&amp;ROUND(AH4221/S4221,2))</f>
        <v/>
      </c>
      <c r="P4221" s="118"/>
      <c r="Q4221" s="118"/>
      <c r="R4221" s="143" t="str">
        <f>IF(H4221="","",(S4221/S4221)&amp;":"&amp;ROUND(AI4221/S4221,2))</f>
        <v/>
      </c>
      <c r="S4221" s="144" t="str">
        <f t="shared" si="785"/>
        <v/>
      </c>
      <c r="T4221" s="145" t="str">
        <f t="shared" si="786"/>
        <v/>
      </c>
      <c r="U4221" s="118"/>
      <c r="V4221" s="145" t="str">
        <f t="shared" si="787"/>
        <v/>
      </c>
      <c r="W4221" s="144" t="str">
        <f t="shared" si="788"/>
        <v/>
      </c>
      <c r="X4221" s="146" t="str">
        <f>IF(C4221="","",IF(OR(C4221="Trade",C4221="Multi Position"),(X4220+V4221),IF(C4221="Deposit",(X4220+AE4221),IF(C4221="Withdrawal",(X4220-AE4221)))))</f>
        <v/>
      </c>
      <c r="Y4221" s="145" t="str">
        <f t="shared" si="789"/>
        <v/>
      </c>
      <c r="Z4221" s="118"/>
      <c r="AA4221" s="118"/>
      <c r="AB4221" s="118"/>
      <c r="AC4221" s="118"/>
      <c r="AD4221" s="118"/>
      <c r="AE4221" s="139"/>
      <c r="AF4221" s="118"/>
      <c r="AG4221" s="118"/>
      <c r="AH4221" s="147" t="str">
        <f t="shared" si="790"/>
        <v/>
      </c>
      <c r="AI4221" s="147" t="str">
        <f t="shared" si="791"/>
        <v/>
      </c>
      <c r="AJ4221" s="148" t="str">
        <f t="shared" si="780"/>
        <v/>
      </c>
      <c r="AK4221" s="148" t="str">
        <f t="shared" si="781"/>
        <v/>
      </c>
      <c r="AL4221" s="147" t="str">
        <f t="shared" si="782"/>
        <v/>
      </c>
      <c r="AM4221" s="147" t="str">
        <f t="shared" si="783"/>
        <v/>
      </c>
      <c r="AN4221" s="147" t="str">
        <f t="shared" si="784"/>
        <v/>
      </c>
      <c r="AO4221" s="118"/>
    </row>
    <row r="4222" spans="1:41">
      <c r="A4222" s="118"/>
      <c r="B4222" s="118"/>
      <c r="C4222" s="118"/>
      <c r="D4222" s="118"/>
      <c r="E4222" s="118"/>
      <c r="F4222" s="118"/>
      <c r="G4222" s="118"/>
      <c r="H4222" s="118"/>
      <c r="I4222" s="118"/>
      <c r="J4222" s="118"/>
      <c r="K4222" s="118"/>
      <c r="L4222" s="118"/>
      <c r="M4222" s="118"/>
      <c r="N4222" s="118"/>
      <c r="O4222" s="143" t="str">
        <f>IF(H4222="","",(S4222/S4222)&amp;":"&amp;ROUND(AH4222/S4222,2))</f>
        <v/>
      </c>
      <c r="P4222" s="118"/>
      <c r="Q4222" s="118"/>
      <c r="R4222" s="143" t="str">
        <f>IF(H4222="","",(S4222/S4222)&amp;":"&amp;ROUND(AI4222/S4222,2))</f>
        <v/>
      </c>
      <c r="S4222" s="144" t="str">
        <f t="shared" si="785"/>
        <v/>
      </c>
      <c r="T4222" s="145" t="str">
        <f t="shared" si="786"/>
        <v/>
      </c>
      <c r="U4222" s="118"/>
      <c r="V4222" s="145" t="str">
        <f t="shared" si="787"/>
        <v/>
      </c>
      <c r="W4222" s="144" t="str">
        <f t="shared" si="788"/>
        <v/>
      </c>
      <c r="X4222" s="146" t="str">
        <f>IF(C4222="","",IF(OR(C4222="Trade",C4222="Multi Position"),(X4221+V4222),IF(C4222="Deposit",(X4221+AE4222),IF(C4222="Withdrawal",(X4221-AE4222)))))</f>
        <v/>
      </c>
      <c r="Y4222" s="145" t="str">
        <f t="shared" si="789"/>
        <v/>
      </c>
      <c r="Z4222" s="118"/>
      <c r="AA4222" s="118"/>
      <c r="AB4222" s="118"/>
      <c r="AC4222" s="118"/>
      <c r="AD4222" s="118"/>
      <c r="AE4222" s="139"/>
      <c r="AF4222" s="118"/>
      <c r="AG4222" s="118"/>
      <c r="AH4222" s="147" t="str">
        <f t="shared" si="790"/>
        <v/>
      </c>
      <c r="AI4222" s="147" t="str">
        <f t="shared" si="791"/>
        <v/>
      </c>
      <c r="AJ4222" s="148" t="str">
        <f t="shared" si="780"/>
        <v/>
      </c>
      <c r="AK4222" s="148" t="str">
        <f t="shared" si="781"/>
        <v/>
      </c>
      <c r="AL4222" s="147" t="str">
        <f t="shared" si="782"/>
        <v/>
      </c>
      <c r="AM4222" s="147" t="str">
        <f t="shared" si="783"/>
        <v/>
      </c>
      <c r="AN4222" s="147" t="str">
        <f t="shared" si="784"/>
        <v/>
      </c>
      <c r="AO4222" s="118"/>
    </row>
    <row r="4223" spans="1:41">
      <c r="A4223" s="118"/>
      <c r="B4223" s="118"/>
      <c r="C4223" s="118"/>
      <c r="D4223" s="118"/>
      <c r="E4223" s="118"/>
      <c r="F4223" s="118"/>
      <c r="G4223" s="118"/>
      <c r="H4223" s="118"/>
      <c r="I4223" s="118"/>
      <c r="J4223" s="118"/>
      <c r="K4223" s="118"/>
      <c r="L4223" s="118"/>
      <c r="M4223" s="118"/>
      <c r="N4223" s="118"/>
      <c r="O4223" s="143" t="str">
        <f>IF(H4223="","",(S4223/S4223)&amp;":"&amp;ROUND(AH4223/S4223,2))</f>
        <v/>
      </c>
      <c r="P4223" s="118"/>
      <c r="Q4223" s="118"/>
      <c r="R4223" s="143" t="str">
        <f>IF(H4223="","",(S4223/S4223)&amp;":"&amp;ROUND(AI4223/S4223,2))</f>
        <v/>
      </c>
      <c r="S4223" s="144" t="str">
        <f t="shared" si="785"/>
        <v/>
      </c>
      <c r="T4223" s="145" t="str">
        <f t="shared" si="786"/>
        <v/>
      </c>
      <c r="U4223" s="118"/>
      <c r="V4223" s="145" t="str">
        <f t="shared" si="787"/>
        <v/>
      </c>
      <c r="W4223" s="144" t="str">
        <f t="shared" si="788"/>
        <v/>
      </c>
      <c r="X4223" s="146" t="str">
        <f>IF(C4223="","",IF(OR(C4223="Trade",C4223="Multi Position"),(X4222+V4223),IF(C4223="Deposit",(X4222+AE4223),IF(C4223="Withdrawal",(X4222-AE4223)))))</f>
        <v/>
      </c>
      <c r="Y4223" s="145" t="str">
        <f t="shared" si="789"/>
        <v/>
      </c>
      <c r="Z4223" s="118"/>
      <c r="AA4223" s="118"/>
      <c r="AB4223" s="118"/>
      <c r="AC4223" s="118"/>
      <c r="AD4223" s="118"/>
      <c r="AE4223" s="139"/>
      <c r="AF4223" s="118"/>
      <c r="AG4223" s="118"/>
      <c r="AH4223" s="147" t="str">
        <f t="shared" si="790"/>
        <v/>
      </c>
      <c r="AI4223" s="147" t="str">
        <f t="shared" si="791"/>
        <v/>
      </c>
      <c r="AJ4223" s="148" t="str">
        <f t="shared" si="780"/>
        <v/>
      </c>
      <c r="AK4223" s="148" t="str">
        <f t="shared" si="781"/>
        <v/>
      </c>
      <c r="AL4223" s="147" t="str">
        <f t="shared" si="782"/>
        <v/>
      </c>
      <c r="AM4223" s="147" t="str">
        <f t="shared" si="783"/>
        <v/>
      </c>
      <c r="AN4223" s="147" t="str">
        <f t="shared" si="784"/>
        <v/>
      </c>
      <c r="AO4223" s="118"/>
    </row>
    <row r="4224" spans="1:41">
      <c r="A4224" s="118"/>
      <c r="B4224" s="118"/>
      <c r="C4224" s="118"/>
      <c r="D4224" s="118"/>
      <c r="E4224" s="118"/>
      <c r="F4224" s="118"/>
      <c r="G4224" s="118"/>
      <c r="H4224" s="118"/>
      <c r="I4224" s="118"/>
      <c r="J4224" s="118"/>
      <c r="K4224" s="118"/>
      <c r="L4224" s="118"/>
      <c r="M4224" s="118"/>
      <c r="N4224" s="118"/>
      <c r="O4224" s="143" t="str">
        <f>IF(H4224="","",(S4224/S4224)&amp;":"&amp;ROUND(AH4224/S4224,2))</f>
        <v/>
      </c>
      <c r="P4224" s="118"/>
      <c r="Q4224" s="118"/>
      <c r="R4224" s="143" t="str">
        <f>IF(H4224="","",(S4224/S4224)&amp;":"&amp;ROUND(AI4224/S4224,2))</f>
        <v/>
      </c>
      <c r="S4224" s="144" t="str">
        <f t="shared" si="785"/>
        <v/>
      </c>
      <c r="T4224" s="145" t="str">
        <f t="shared" si="786"/>
        <v/>
      </c>
      <c r="U4224" s="118"/>
      <c r="V4224" s="145" t="str">
        <f t="shared" si="787"/>
        <v/>
      </c>
      <c r="W4224" s="144" t="str">
        <f t="shared" si="788"/>
        <v/>
      </c>
      <c r="X4224" s="146" t="str">
        <f>IF(C4224="","",IF(OR(C4224="Trade",C4224="Multi Position"),(X4223+V4224),IF(C4224="Deposit",(X4223+AE4224),IF(C4224="Withdrawal",(X4223-AE4224)))))</f>
        <v/>
      </c>
      <c r="Y4224" s="145" t="str">
        <f t="shared" si="789"/>
        <v/>
      </c>
      <c r="Z4224" s="118"/>
      <c r="AA4224" s="118"/>
      <c r="AB4224" s="118"/>
      <c r="AC4224" s="118"/>
      <c r="AD4224" s="118"/>
      <c r="AE4224" s="139"/>
      <c r="AF4224" s="118"/>
      <c r="AG4224" s="118"/>
      <c r="AH4224" s="147" t="str">
        <f t="shared" si="790"/>
        <v/>
      </c>
      <c r="AI4224" s="147" t="str">
        <f t="shared" si="791"/>
        <v/>
      </c>
      <c r="AJ4224" s="148" t="str">
        <f t="shared" si="780"/>
        <v/>
      </c>
      <c r="AK4224" s="148" t="str">
        <f t="shared" si="781"/>
        <v/>
      </c>
      <c r="AL4224" s="147" t="str">
        <f t="shared" si="782"/>
        <v/>
      </c>
      <c r="AM4224" s="147" t="str">
        <f t="shared" si="783"/>
        <v/>
      </c>
      <c r="AN4224" s="147" t="str">
        <f t="shared" si="784"/>
        <v/>
      </c>
      <c r="AO4224" s="118"/>
    </row>
    <row r="4225" spans="1:41">
      <c r="A4225" s="118"/>
      <c r="B4225" s="118"/>
      <c r="C4225" s="118"/>
      <c r="D4225" s="118"/>
      <c r="E4225" s="118"/>
      <c r="F4225" s="118"/>
      <c r="G4225" s="118"/>
      <c r="H4225" s="118"/>
      <c r="I4225" s="118"/>
      <c r="J4225" s="118"/>
      <c r="K4225" s="118"/>
      <c r="L4225" s="118"/>
      <c r="M4225" s="118"/>
      <c r="N4225" s="118"/>
      <c r="O4225" s="143" t="str">
        <f>IF(H4225="","",(S4225/S4225)&amp;":"&amp;ROUND(AH4225/S4225,2))</f>
        <v/>
      </c>
      <c r="P4225" s="118"/>
      <c r="Q4225" s="118"/>
      <c r="R4225" s="143" t="str">
        <f>IF(H4225="","",(S4225/S4225)&amp;":"&amp;ROUND(AI4225/S4225,2))</f>
        <v/>
      </c>
      <c r="S4225" s="144" t="str">
        <f t="shared" si="785"/>
        <v/>
      </c>
      <c r="T4225" s="145" t="str">
        <f t="shared" si="786"/>
        <v/>
      </c>
      <c r="U4225" s="118"/>
      <c r="V4225" s="145" t="str">
        <f t="shared" si="787"/>
        <v/>
      </c>
      <c r="W4225" s="144" t="str">
        <f t="shared" si="788"/>
        <v/>
      </c>
      <c r="X4225" s="146" t="str">
        <f>IF(C4225="","",IF(OR(C4225="Trade",C4225="Multi Position"),(X4224+V4225),IF(C4225="Deposit",(X4224+AE4225),IF(C4225="Withdrawal",(X4224-AE4225)))))</f>
        <v/>
      </c>
      <c r="Y4225" s="145" t="str">
        <f t="shared" si="789"/>
        <v/>
      </c>
      <c r="Z4225" s="118"/>
      <c r="AA4225" s="118"/>
      <c r="AB4225" s="118"/>
      <c r="AC4225" s="118"/>
      <c r="AD4225" s="118"/>
      <c r="AE4225" s="139"/>
      <c r="AF4225" s="118"/>
      <c r="AG4225" s="118"/>
      <c r="AH4225" s="147" t="str">
        <f t="shared" si="790"/>
        <v/>
      </c>
      <c r="AI4225" s="147" t="str">
        <f t="shared" si="791"/>
        <v/>
      </c>
      <c r="AJ4225" s="148" t="str">
        <f t="shared" si="780"/>
        <v/>
      </c>
      <c r="AK4225" s="148" t="str">
        <f t="shared" si="781"/>
        <v/>
      </c>
      <c r="AL4225" s="147" t="str">
        <f t="shared" si="782"/>
        <v/>
      </c>
      <c r="AM4225" s="147" t="str">
        <f t="shared" si="783"/>
        <v/>
      </c>
      <c r="AN4225" s="147" t="str">
        <f t="shared" si="784"/>
        <v/>
      </c>
      <c r="AO4225" s="118"/>
    </row>
    <row r="4226" spans="1:41">
      <c r="A4226" s="118"/>
      <c r="B4226" s="118"/>
      <c r="C4226" s="118"/>
      <c r="D4226" s="118"/>
      <c r="E4226" s="118"/>
      <c r="F4226" s="118"/>
      <c r="G4226" s="118"/>
      <c r="H4226" s="118"/>
      <c r="I4226" s="118"/>
      <c r="J4226" s="118"/>
      <c r="K4226" s="118"/>
      <c r="L4226" s="118"/>
      <c r="M4226" s="118"/>
      <c r="N4226" s="118"/>
      <c r="O4226" s="143" t="str">
        <f>IF(H4226="","",(S4226/S4226)&amp;":"&amp;ROUND(AH4226/S4226,2))</f>
        <v/>
      </c>
      <c r="P4226" s="118"/>
      <c r="Q4226" s="118"/>
      <c r="R4226" s="143" t="str">
        <f>IF(H4226="","",(S4226/S4226)&amp;":"&amp;ROUND(AI4226/S4226,2))</f>
        <v/>
      </c>
      <c r="S4226" s="144" t="str">
        <f t="shared" si="785"/>
        <v/>
      </c>
      <c r="T4226" s="145" t="str">
        <f t="shared" si="786"/>
        <v/>
      </c>
      <c r="U4226" s="118"/>
      <c r="V4226" s="145" t="str">
        <f t="shared" si="787"/>
        <v/>
      </c>
      <c r="W4226" s="144" t="str">
        <f t="shared" si="788"/>
        <v/>
      </c>
      <c r="X4226" s="146" t="str">
        <f>IF(C4226="","",IF(OR(C4226="Trade",C4226="Multi Position"),(X4225+V4226),IF(C4226="Deposit",(X4225+AE4226),IF(C4226="Withdrawal",(X4225-AE4226)))))</f>
        <v/>
      </c>
      <c r="Y4226" s="145" t="str">
        <f t="shared" si="789"/>
        <v/>
      </c>
      <c r="Z4226" s="118"/>
      <c r="AA4226" s="118"/>
      <c r="AB4226" s="118"/>
      <c r="AC4226" s="118"/>
      <c r="AD4226" s="118"/>
      <c r="AE4226" s="139"/>
      <c r="AF4226" s="118"/>
      <c r="AG4226" s="118"/>
      <c r="AH4226" s="147" t="str">
        <f t="shared" si="790"/>
        <v/>
      </c>
      <c r="AI4226" s="147" t="str">
        <f t="shared" si="791"/>
        <v/>
      </c>
      <c r="AJ4226" s="148" t="str">
        <f t="shared" si="780"/>
        <v/>
      </c>
      <c r="AK4226" s="148" t="str">
        <f t="shared" si="781"/>
        <v/>
      </c>
      <c r="AL4226" s="147" t="str">
        <f t="shared" si="782"/>
        <v/>
      </c>
      <c r="AM4226" s="147" t="str">
        <f t="shared" si="783"/>
        <v/>
      </c>
      <c r="AN4226" s="147" t="str">
        <f t="shared" si="784"/>
        <v/>
      </c>
      <c r="AO4226" s="118"/>
    </row>
    <row r="4227" spans="1:41">
      <c r="A4227" s="118"/>
      <c r="B4227" s="118"/>
      <c r="C4227" s="118"/>
      <c r="D4227" s="118"/>
      <c r="E4227" s="118"/>
      <c r="F4227" s="118"/>
      <c r="G4227" s="118"/>
      <c r="H4227" s="118"/>
      <c r="I4227" s="118"/>
      <c r="J4227" s="118"/>
      <c r="K4227" s="118"/>
      <c r="L4227" s="118"/>
      <c r="M4227" s="118"/>
      <c r="N4227" s="118"/>
      <c r="O4227" s="143" t="str">
        <f>IF(H4227="","",(S4227/S4227)&amp;":"&amp;ROUND(AH4227/S4227,2))</f>
        <v/>
      </c>
      <c r="P4227" s="118"/>
      <c r="Q4227" s="118"/>
      <c r="R4227" s="143" t="str">
        <f>IF(H4227="","",(S4227/S4227)&amp;":"&amp;ROUND(AI4227/S4227,2))</f>
        <v/>
      </c>
      <c r="S4227" s="144" t="str">
        <f t="shared" si="785"/>
        <v/>
      </c>
      <c r="T4227" s="145" t="str">
        <f t="shared" si="786"/>
        <v/>
      </c>
      <c r="U4227" s="118"/>
      <c r="V4227" s="145" t="str">
        <f t="shared" si="787"/>
        <v/>
      </c>
      <c r="W4227" s="144" t="str">
        <f t="shared" si="788"/>
        <v/>
      </c>
      <c r="X4227" s="146" t="str">
        <f>IF(C4227="","",IF(OR(C4227="Trade",C4227="Multi Position"),(X4226+V4227),IF(C4227="Deposit",(X4226+AE4227),IF(C4227="Withdrawal",(X4226-AE4227)))))</f>
        <v/>
      </c>
      <c r="Y4227" s="145" t="str">
        <f t="shared" si="789"/>
        <v/>
      </c>
      <c r="Z4227" s="118"/>
      <c r="AA4227" s="118"/>
      <c r="AB4227" s="118"/>
      <c r="AC4227" s="118"/>
      <c r="AD4227" s="118"/>
      <c r="AE4227" s="139"/>
      <c r="AF4227" s="118"/>
      <c r="AG4227" s="118"/>
      <c r="AH4227" s="147" t="str">
        <f t="shared" si="790"/>
        <v/>
      </c>
      <c r="AI4227" s="147" t="str">
        <f t="shared" si="791"/>
        <v/>
      </c>
      <c r="AJ4227" s="148" t="str">
        <f t="shared" si="780"/>
        <v/>
      </c>
      <c r="AK4227" s="148" t="str">
        <f t="shared" si="781"/>
        <v/>
      </c>
      <c r="AL4227" s="147" t="str">
        <f t="shared" si="782"/>
        <v/>
      </c>
      <c r="AM4227" s="147" t="str">
        <f t="shared" si="783"/>
        <v/>
      </c>
      <c r="AN4227" s="147" t="str">
        <f t="shared" si="784"/>
        <v/>
      </c>
      <c r="AO4227" s="118"/>
    </row>
    <row r="4228" spans="1:41">
      <c r="A4228" s="118"/>
      <c r="B4228" s="118"/>
      <c r="C4228" s="118"/>
      <c r="D4228" s="118"/>
      <c r="E4228" s="118"/>
      <c r="F4228" s="118"/>
      <c r="G4228" s="118"/>
      <c r="H4228" s="118"/>
      <c r="I4228" s="118"/>
      <c r="J4228" s="118"/>
      <c r="K4228" s="118"/>
      <c r="L4228" s="118"/>
      <c r="M4228" s="118"/>
      <c r="N4228" s="118"/>
      <c r="O4228" s="143" t="str">
        <f>IF(H4228="","",(S4228/S4228)&amp;":"&amp;ROUND(AH4228/S4228,2))</f>
        <v/>
      </c>
      <c r="P4228" s="118"/>
      <c r="Q4228" s="118"/>
      <c r="R4228" s="143" t="str">
        <f>IF(H4228="","",(S4228/S4228)&amp;":"&amp;ROUND(AI4228/S4228,2))</f>
        <v/>
      </c>
      <c r="S4228" s="144" t="str">
        <f t="shared" si="785"/>
        <v/>
      </c>
      <c r="T4228" s="145" t="str">
        <f t="shared" si="786"/>
        <v/>
      </c>
      <c r="U4228" s="118"/>
      <c r="V4228" s="145" t="str">
        <f t="shared" si="787"/>
        <v/>
      </c>
      <c r="W4228" s="144" t="str">
        <f t="shared" si="788"/>
        <v/>
      </c>
      <c r="X4228" s="146" t="str">
        <f>IF(C4228="","",IF(OR(C4228="Trade",C4228="Multi Position"),(X4227+V4228),IF(C4228="Deposit",(X4227+AE4228),IF(C4228="Withdrawal",(X4227-AE4228)))))</f>
        <v/>
      </c>
      <c r="Y4228" s="145" t="str">
        <f t="shared" si="789"/>
        <v/>
      </c>
      <c r="Z4228" s="118"/>
      <c r="AA4228" s="118"/>
      <c r="AB4228" s="118"/>
      <c r="AC4228" s="118"/>
      <c r="AD4228" s="118"/>
      <c r="AE4228" s="139"/>
      <c r="AF4228" s="118"/>
      <c r="AG4228" s="118"/>
      <c r="AH4228" s="147" t="str">
        <f t="shared" si="790"/>
        <v/>
      </c>
      <c r="AI4228" s="147" t="str">
        <f t="shared" si="791"/>
        <v/>
      </c>
      <c r="AJ4228" s="148" t="str">
        <f t="shared" si="780"/>
        <v/>
      </c>
      <c r="AK4228" s="148" t="str">
        <f t="shared" si="781"/>
        <v/>
      </c>
      <c r="AL4228" s="147" t="str">
        <f t="shared" si="782"/>
        <v/>
      </c>
      <c r="AM4228" s="147" t="str">
        <f t="shared" si="783"/>
        <v/>
      </c>
      <c r="AN4228" s="147" t="str">
        <f t="shared" si="784"/>
        <v/>
      </c>
      <c r="AO4228" s="118"/>
    </row>
    <row r="4229" spans="1:41">
      <c r="A4229" s="118"/>
      <c r="B4229" s="118"/>
      <c r="C4229" s="118"/>
      <c r="D4229" s="118"/>
      <c r="E4229" s="118"/>
      <c r="F4229" s="118"/>
      <c r="G4229" s="118"/>
      <c r="H4229" s="118"/>
      <c r="I4229" s="118"/>
      <c r="J4229" s="118"/>
      <c r="K4229" s="118"/>
      <c r="L4229" s="118"/>
      <c r="M4229" s="118"/>
      <c r="N4229" s="118"/>
      <c r="O4229" s="143" t="str">
        <f>IF(H4229="","",(S4229/S4229)&amp;":"&amp;ROUND(AH4229/S4229,2))</f>
        <v/>
      </c>
      <c r="P4229" s="118"/>
      <c r="Q4229" s="118"/>
      <c r="R4229" s="143" t="str">
        <f>IF(H4229="","",(S4229/S4229)&amp;":"&amp;ROUND(AI4229/S4229,2))</f>
        <v/>
      </c>
      <c r="S4229" s="144" t="str">
        <f t="shared" si="785"/>
        <v/>
      </c>
      <c r="T4229" s="145" t="str">
        <f t="shared" si="786"/>
        <v/>
      </c>
      <c r="U4229" s="118"/>
      <c r="V4229" s="145" t="str">
        <f t="shared" si="787"/>
        <v/>
      </c>
      <c r="W4229" s="144" t="str">
        <f t="shared" si="788"/>
        <v/>
      </c>
      <c r="X4229" s="146" t="str">
        <f>IF(C4229="","",IF(OR(C4229="Trade",C4229="Multi Position"),(X4228+V4229),IF(C4229="Deposit",(X4228+AE4229),IF(C4229="Withdrawal",(X4228-AE4229)))))</f>
        <v/>
      </c>
      <c r="Y4229" s="145" t="str">
        <f t="shared" si="789"/>
        <v/>
      </c>
      <c r="Z4229" s="118"/>
      <c r="AA4229" s="118"/>
      <c r="AB4229" s="118"/>
      <c r="AC4229" s="118"/>
      <c r="AD4229" s="118"/>
      <c r="AE4229" s="139"/>
      <c r="AF4229" s="118"/>
      <c r="AG4229" s="118"/>
      <c r="AH4229" s="147" t="str">
        <f t="shared" si="790"/>
        <v/>
      </c>
      <c r="AI4229" s="147" t="str">
        <f t="shared" si="791"/>
        <v/>
      </c>
      <c r="AJ4229" s="148" t="str">
        <f t="shared" si="780"/>
        <v/>
      </c>
      <c r="AK4229" s="148" t="str">
        <f t="shared" si="781"/>
        <v/>
      </c>
      <c r="AL4229" s="147" t="str">
        <f t="shared" si="782"/>
        <v/>
      </c>
      <c r="AM4229" s="147" t="str">
        <f t="shared" si="783"/>
        <v/>
      </c>
      <c r="AN4229" s="147" t="str">
        <f t="shared" si="784"/>
        <v/>
      </c>
      <c r="AO4229" s="118"/>
    </row>
    <row r="4230" spans="1:41">
      <c r="A4230" s="118"/>
      <c r="B4230" s="118"/>
      <c r="C4230" s="118"/>
      <c r="D4230" s="118"/>
      <c r="E4230" s="118"/>
      <c r="F4230" s="118"/>
      <c r="G4230" s="118"/>
      <c r="H4230" s="118"/>
      <c r="I4230" s="118"/>
      <c r="J4230" s="118"/>
      <c r="K4230" s="118"/>
      <c r="L4230" s="118"/>
      <c r="M4230" s="118"/>
      <c r="N4230" s="118"/>
      <c r="O4230" s="143" t="str">
        <f>IF(H4230="","",(S4230/S4230)&amp;":"&amp;ROUND(AH4230/S4230,2))</f>
        <v/>
      </c>
      <c r="P4230" s="118"/>
      <c r="Q4230" s="118"/>
      <c r="R4230" s="143" t="str">
        <f>IF(H4230="","",(S4230/S4230)&amp;":"&amp;ROUND(AI4230/S4230,2))</f>
        <v/>
      </c>
      <c r="S4230" s="144" t="str">
        <f t="shared" si="785"/>
        <v/>
      </c>
      <c r="T4230" s="145" t="str">
        <f t="shared" si="786"/>
        <v/>
      </c>
      <c r="U4230" s="118"/>
      <c r="V4230" s="145" t="str">
        <f t="shared" si="787"/>
        <v/>
      </c>
      <c r="W4230" s="144" t="str">
        <f t="shared" si="788"/>
        <v/>
      </c>
      <c r="X4230" s="146" t="str">
        <f>IF(C4230="","",IF(OR(C4230="Trade",C4230="Multi Position"),(X4229+V4230),IF(C4230="Deposit",(X4229+AE4230),IF(C4230="Withdrawal",(X4229-AE4230)))))</f>
        <v/>
      </c>
      <c r="Y4230" s="145" t="str">
        <f t="shared" si="789"/>
        <v/>
      </c>
      <c r="Z4230" s="118"/>
      <c r="AA4230" s="118"/>
      <c r="AB4230" s="118"/>
      <c r="AC4230" s="118"/>
      <c r="AD4230" s="118"/>
      <c r="AE4230" s="139"/>
      <c r="AF4230" s="118"/>
      <c r="AG4230" s="118"/>
      <c r="AH4230" s="147" t="str">
        <f t="shared" si="790"/>
        <v/>
      </c>
      <c r="AI4230" s="147" t="str">
        <f t="shared" si="791"/>
        <v/>
      </c>
      <c r="AJ4230" s="148" t="str">
        <f t="shared" si="780"/>
        <v/>
      </c>
      <c r="AK4230" s="148" t="str">
        <f t="shared" si="781"/>
        <v/>
      </c>
      <c r="AL4230" s="147" t="str">
        <f t="shared" si="782"/>
        <v/>
      </c>
      <c r="AM4230" s="147" t="str">
        <f t="shared" si="783"/>
        <v/>
      </c>
      <c r="AN4230" s="147" t="str">
        <f t="shared" si="784"/>
        <v/>
      </c>
      <c r="AO4230" s="118"/>
    </row>
    <row r="4231" spans="1:41">
      <c r="A4231" s="118"/>
      <c r="B4231" s="118"/>
      <c r="C4231" s="118"/>
      <c r="D4231" s="118"/>
      <c r="E4231" s="118"/>
      <c r="F4231" s="118"/>
      <c r="G4231" s="118"/>
      <c r="H4231" s="118"/>
      <c r="I4231" s="118"/>
      <c r="J4231" s="118"/>
      <c r="K4231" s="118"/>
      <c r="L4231" s="118"/>
      <c r="M4231" s="118"/>
      <c r="N4231" s="118"/>
      <c r="O4231" s="143" t="str">
        <f>IF(H4231="","",(S4231/S4231)&amp;":"&amp;ROUND(AH4231/S4231,2))</f>
        <v/>
      </c>
      <c r="P4231" s="118"/>
      <c r="Q4231" s="118"/>
      <c r="R4231" s="143" t="str">
        <f>IF(H4231="","",(S4231/S4231)&amp;":"&amp;ROUND(AI4231/S4231,2))</f>
        <v/>
      </c>
      <c r="S4231" s="144" t="str">
        <f t="shared" si="785"/>
        <v/>
      </c>
      <c r="T4231" s="145" t="str">
        <f t="shared" si="786"/>
        <v/>
      </c>
      <c r="U4231" s="118"/>
      <c r="V4231" s="145" t="str">
        <f t="shared" si="787"/>
        <v/>
      </c>
      <c r="W4231" s="144" t="str">
        <f t="shared" si="788"/>
        <v/>
      </c>
      <c r="X4231" s="146" t="str">
        <f>IF(C4231="","",IF(OR(C4231="Trade",C4231="Multi Position"),(X4230+V4231),IF(C4231="Deposit",(X4230+AE4231),IF(C4231="Withdrawal",(X4230-AE4231)))))</f>
        <v/>
      </c>
      <c r="Y4231" s="145" t="str">
        <f t="shared" si="789"/>
        <v/>
      </c>
      <c r="Z4231" s="118"/>
      <c r="AA4231" s="118"/>
      <c r="AB4231" s="118"/>
      <c r="AC4231" s="118"/>
      <c r="AD4231" s="118"/>
      <c r="AE4231" s="139"/>
      <c r="AF4231" s="118"/>
      <c r="AG4231" s="118"/>
      <c r="AH4231" s="147" t="str">
        <f t="shared" si="790"/>
        <v/>
      </c>
      <c r="AI4231" s="147" t="str">
        <f t="shared" si="791"/>
        <v/>
      </c>
      <c r="AJ4231" s="148" t="str">
        <f t="shared" si="780"/>
        <v/>
      </c>
      <c r="AK4231" s="148" t="str">
        <f t="shared" si="781"/>
        <v/>
      </c>
      <c r="AL4231" s="147" t="str">
        <f t="shared" si="782"/>
        <v/>
      </c>
      <c r="AM4231" s="147" t="str">
        <f t="shared" si="783"/>
        <v/>
      </c>
      <c r="AN4231" s="147" t="str">
        <f t="shared" si="784"/>
        <v/>
      </c>
      <c r="AO4231" s="118"/>
    </row>
    <row r="4232" spans="1:41">
      <c r="A4232" s="118"/>
      <c r="B4232" s="118"/>
      <c r="C4232" s="118"/>
      <c r="D4232" s="118"/>
      <c r="E4232" s="118"/>
      <c r="F4232" s="118"/>
      <c r="G4232" s="118"/>
      <c r="H4232" s="118"/>
      <c r="I4232" s="118"/>
      <c r="J4232" s="118"/>
      <c r="K4232" s="118"/>
      <c r="L4232" s="118"/>
      <c r="M4232" s="118"/>
      <c r="N4232" s="118"/>
      <c r="O4232" s="143" t="str">
        <f>IF(H4232="","",(S4232/S4232)&amp;":"&amp;ROUND(AH4232/S4232,2))</f>
        <v/>
      </c>
      <c r="P4232" s="118"/>
      <c r="Q4232" s="118"/>
      <c r="R4232" s="143" t="str">
        <f>IF(H4232="","",(S4232/S4232)&amp;":"&amp;ROUND(AI4232/S4232,2))</f>
        <v/>
      </c>
      <c r="S4232" s="144" t="str">
        <f t="shared" si="785"/>
        <v/>
      </c>
      <c r="T4232" s="145" t="str">
        <f t="shared" si="786"/>
        <v/>
      </c>
      <c r="U4232" s="118"/>
      <c r="V4232" s="145" t="str">
        <f t="shared" si="787"/>
        <v/>
      </c>
      <c r="W4232" s="144" t="str">
        <f t="shared" si="788"/>
        <v/>
      </c>
      <c r="X4232" s="146" t="str">
        <f>IF(C4232="","",IF(OR(C4232="Trade",C4232="Multi Position"),(X4231+V4232),IF(C4232="Deposit",(X4231+AE4232),IF(C4232="Withdrawal",(X4231-AE4232)))))</f>
        <v/>
      </c>
      <c r="Y4232" s="145" t="str">
        <f t="shared" si="789"/>
        <v/>
      </c>
      <c r="Z4232" s="118"/>
      <c r="AA4232" s="118"/>
      <c r="AB4232" s="118"/>
      <c r="AC4232" s="118"/>
      <c r="AD4232" s="118"/>
      <c r="AE4232" s="139"/>
      <c r="AF4232" s="118"/>
      <c r="AG4232" s="118"/>
      <c r="AH4232" s="147" t="str">
        <f t="shared" si="790"/>
        <v/>
      </c>
      <c r="AI4232" s="147" t="str">
        <f t="shared" si="791"/>
        <v/>
      </c>
      <c r="AJ4232" s="148" t="str">
        <f t="shared" si="780"/>
        <v/>
      </c>
      <c r="AK4232" s="148" t="str">
        <f t="shared" si="781"/>
        <v/>
      </c>
      <c r="AL4232" s="147" t="str">
        <f t="shared" si="782"/>
        <v/>
      </c>
      <c r="AM4232" s="147" t="str">
        <f t="shared" si="783"/>
        <v/>
      </c>
      <c r="AN4232" s="147" t="str">
        <f t="shared" si="784"/>
        <v/>
      </c>
      <c r="AO4232" s="118"/>
    </row>
    <row r="4233" spans="1:41">
      <c r="A4233" s="118"/>
      <c r="B4233" s="118"/>
      <c r="C4233" s="118"/>
      <c r="D4233" s="118"/>
      <c r="E4233" s="118"/>
      <c r="F4233" s="118"/>
      <c r="G4233" s="118"/>
      <c r="H4233" s="118"/>
      <c r="I4233" s="118"/>
      <c r="J4233" s="118"/>
      <c r="K4233" s="118"/>
      <c r="L4233" s="118"/>
      <c r="M4233" s="118"/>
      <c r="N4233" s="118"/>
      <c r="O4233" s="143" t="str">
        <f>IF(H4233="","",(S4233/S4233)&amp;":"&amp;ROUND(AH4233/S4233,2))</f>
        <v/>
      </c>
      <c r="P4233" s="118"/>
      <c r="Q4233" s="118"/>
      <c r="R4233" s="143" t="str">
        <f>IF(H4233="","",(S4233/S4233)&amp;":"&amp;ROUND(AI4233/S4233,2))</f>
        <v/>
      </c>
      <c r="S4233" s="144" t="str">
        <f t="shared" si="785"/>
        <v/>
      </c>
      <c r="T4233" s="145" t="str">
        <f t="shared" si="786"/>
        <v/>
      </c>
      <c r="U4233" s="118"/>
      <c r="V4233" s="145" t="str">
        <f t="shared" si="787"/>
        <v/>
      </c>
      <c r="W4233" s="144" t="str">
        <f t="shared" si="788"/>
        <v/>
      </c>
      <c r="X4233" s="146" t="str">
        <f>IF(C4233="","",IF(OR(C4233="Trade",C4233="Multi Position"),(X4232+V4233),IF(C4233="Deposit",(X4232+AE4233),IF(C4233="Withdrawal",(X4232-AE4233)))))</f>
        <v/>
      </c>
      <c r="Y4233" s="145" t="str">
        <f t="shared" si="789"/>
        <v/>
      </c>
      <c r="Z4233" s="118"/>
      <c r="AA4233" s="118"/>
      <c r="AB4233" s="118"/>
      <c r="AC4233" s="118"/>
      <c r="AD4233" s="118"/>
      <c r="AE4233" s="139"/>
      <c r="AF4233" s="118"/>
      <c r="AG4233" s="118"/>
      <c r="AH4233" s="147" t="str">
        <f t="shared" si="790"/>
        <v/>
      </c>
      <c r="AI4233" s="147" t="str">
        <f t="shared" si="791"/>
        <v/>
      </c>
      <c r="AJ4233" s="148" t="str">
        <f t="shared" si="780"/>
        <v/>
      </c>
      <c r="AK4233" s="148" t="str">
        <f t="shared" si="781"/>
        <v/>
      </c>
      <c r="AL4233" s="147" t="str">
        <f t="shared" si="782"/>
        <v/>
      </c>
      <c r="AM4233" s="147" t="str">
        <f t="shared" si="783"/>
        <v/>
      </c>
      <c r="AN4233" s="147" t="str">
        <f t="shared" si="784"/>
        <v/>
      </c>
      <c r="AO4233" s="118"/>
    </row>
    <row r="4234" spans="1:41">
      <c r="A4234" s="118"/>
      <c r="B4234" s="118"/>
      <c r="C4234" s="118"/>
      <c r="D4234" s="118"/>
      <c r="E4234" s="118"/>
      <c r="F4234" s="118"/>
      <c r="G4234" s="118"/>
      <c r="H4234" s="118"/>
      <c r="I4234" s="118"/>
      <c r="J4234" s="118"/>
      <c r="K4234" s="118"/>
      <c r="L4234" s="118"/>
      <c r="M4234" s="118"/>
      <c r="N4234" s="118"/>
      <c r="O4234" s="143" t="str">
        <f>IF(H4234="","",(S4234/S4234)&amp;":"&amp;ROUND(AH4234/S4234,2))</f>
        <v/>
      </c>
      <c r="P4234" s="118"/>
      <c r="Q4234" s="118"/>
      <c r="R4234" s="143" t="str">
        <f>IF(H4234="","",(S4234/S4234)&amp;":"&amp;ROUND(AI4234/S4234,2))</f>
        <v/>
      </c>
      <c r="S4234" s="144" t="str">
        <f t="shared" si="785"/>
        <v/>
      </c>
      <c r="T4234" s="145" t="str">
        <f t="shared" si="786"/>
        <v/>
      </c>
      <c r="U4234" s="118"/>
      <c r="V4234" s="145" t="str">
        <f t="shared" si="787"/>
        <v/>
      </c>
      <c r="W4234" s="144" t="str">
        <f t="shared" si="788"/>
        <v/>
      </c>
      <c r="X4234" s="146" t="str">
        <f>IF(C4234="","",IF(OR(C4234="Trade",C4234="Multi Position"),(X4233+V4234),IF(C4234="Deposit",(X4233+AE4234),IF(C4234="Withdrawal",(X4233-AE4234)))))</f>
        <v/>
      </c>
      <c r="Y4234" s="145" t="str">
        <f t="shared" si="789"/>
        <v/>
      </c>
      <c r="Z4234" s="118"/>
      <c r="AA4234" s="118"/>
      <c r="AB4234" s="118"/>
      <c r="AC4234" s="118"/>
      <c r="AD4234" s="118"/>
      <c r="AE4234" s="139"/>
      <c r="AF4234" s="118"/>
      <c r="AG4234" s="118"/>
      <c r="AH4234" s="147" t="str">
        <f t="shared" si="790"/>
        <v/>
      </c>
      <c r="AI4234" s="147" t="str">
        <f t="shared" si="791"/>
        <v/>
      </c>
      <c r="AJ4234" s="148" t="str">
        <f t="shared" ref="AJ4234:AJ4297" si="792">IF(V4234&lt;0,V4234/-X4234,S4234)</f>
        <v/>
      </c>
      <c r="AK4234" s="148" t="str">
        <f t="shared" ref="AK4234:AK4297" si="793">IF(V4234="","",IF(H4234="LONG",IF(V4234&gt;0,V4234/X4234,((L4234*(P4234-K4234))/X4234)),IF(V4234&gt;0,V4234/X4234,((L4234*(K4234-P4234))/X4234))))</f>
        <v/>
      </c>
      <c r="AL4234" s="147" t="str">
        <f t="shared" ref="AL4234:AL4297" si="794">IF(B4234="","",MONTH(B4234))</f>
        <v/>
      </c>
      <c r="AM4234" s="147" t="str">
        <f t="shared" ref="AM4234:AM4297" si="795">IF(B4234="","",YEAR(B4234))</f>
        <v/>
      </c>
      <c r="AN4234" s="147" t="str">
        <f t="shared" ref="AN4234:AN4297" si="796">IF(B4234="","",DAY(B4234))</f>
        <v/>
      </c>
      <c r="AO4234" s="118"/>
    </row>
    <row r="4235" spans="1:41">
      <c r="A4235" s="118"/>
      <c r="B4235" s="118"/>
      <c r="C4235" s="118"/>
      <c r="D4235" s="118"/>
      <c r="E4235" s="118"/>
      <c r="F4235" s="118"/>
      <c r="G4235" s="118"/>
      <c r="H4235" s="118"/>
      <c r="I4235" s="118"/>
      <c r="J4235" s="118"/>
      <c r="K4235" s="118"/>
      <c r="L4235" s="118"/>
      <c r="M4235" s="118"/>
      <c r="N4235" s="118"/>
      <c r="O4235" s="143" t="str">
        <f>IF(H4235="","",(S4235/S4235)&amp;":"&amp;ROUND(AH4235/S4235,2))</f>
        <v/>
      </c>
      <c r="P4235" s="118"/>
      <c r="Q4235" s="118"/>
      <c r="R4235" s="143" t="str">
        <f>IF(H4235="","",(S4235/S4235)&amp;":"&amp;ROUND(AI4235/S4235,2))</f>
        <v/>
      </c>
      <c r="S4235" s="144" t="str">
        <f t="shared" ref="S4235:S4298" si="797">IF(N4235="","",IF(H4235="LONG",(((K4235-M4235)*L4235)/X4234),(((M4235-K4235)*L4235)/X4234)))</f>
        <v/>
      </c>
      <c r="T4235" s="145" t="str">
        <f t="shared" ref="T4235:T4298" si="798">IF(K4235="","",IF(H4235="LONG",(P4235*L4235)-(K4235*L4235),(K4235*L4235)-(P4235*L4235)))</f>
        <v/>
      </c>
      <c r="U4235" s="118"/>
      <c r="V4235" s="145" t="str">
        <f t="shared" ref="V4235:V4298" si="799">IF(K4235="","",IF(T4235&lt;0,(T4235)-+U4235,(T4235)-U4235))</f>
        <v/>
      </c>
      <c r="W4235" s="144" t="str">
        <f t="shared" ref="W4235:W4298" si="800">IF(P4235="","",SUM(V4235/X4234))</f>
        <v/>
      </c>
      <c r="X4235" s="146" t="str">
        <f>IF(C4235="","",IF(OR(C4235="Trade",C4235="Multi Position"),(X4234+V4235),IF(C4235="Deposit",(X4234+AE4235),IF(C4235="Withdrawal",(X4234-AE4235)))))</f>
        <v/>
      </c>
      <c r="Y4235" s="145" t="str">
        <f t="shared" ref="Y4235:Y4298" si="801">IF(Q4235="","",INT(Q4235-B4235)&amp;" Days "&amp;TEXT(Q4235-B4235,"H"" Hrs ""m"" mins """))</f>
        <v/>
      </c>
      <c r="Z4235" s="118"/>
      <c r="AA4235" s="118"/>
      <c r="AB4235" s="118"/>
      <c r="AC4235" s="118"/>
      <c r="AD4235" s="118"/>
      <c r="AE4235" s="139"/>
      <c r="AF4235" s="118"/>
      <c r="AG4235" s="118"/>
      <c r="AH4235" s="147" t="str">
        <f t="shared" ref="AH4235:AH4298" si="802">IF(K4235="","", IF(H4235="LONG", (((N4235-K4235)*L4235)/X4234), (((K4235-N4235)*L4235)/X4234)))</f>
        <v/>
      </c>
      <c r="AI4235" s="147" t="str">
        <f t="shared" ref="AI4235:AI4298" si="803">IF(K4235="","", IF(H4235="LONG", (((P4235-K4235)*L4235)/X4234), (((K4235-P4235)*L4235)/X4234)))</f>
        <v/>
      </c>
      <c r="AJ4235" s="148" t="str">
        <f t="shared" si="792"/>
        <v/>
      </c>
      <c r="AK4235" s="148" t="str">
        <f t="shared" si="793"/>
        <v/>
      </c>
      <c r="AL4235" s="147" t="str">
        <f t="shared" si="794"/>
        <v/>
      </c>
      <c r="AM4235" s="147" t="str">
        <f t="shared" si="795"/>
        <v/>
      </c>
      <c r="AN4235" s="147" t="str">
        <f t="shared" si="796"/>
        <v/>
      </c>
      <c r="AO4235" s="118"/>
    </row>
    <row r="4236" spans="1:41">
      <c r="A4236" s="118"/>
      <c r="B4236" s="118"/>
      <c r="C4236" s="118"/>
      <c r="D4236" s="118"/>
      <c r="E4236" s="118"/>
      <c r="F4236" s="118"/>
      <c r="G4236" s="118"/>
      <c r="H4236" s="118"/>
      <c r="I4236" s="118"/>
      <c r="J4236" s="118"/>
      <c r="K4236" s="118"/>
      <c r="L4236" s="118"/>
      <c r="M4236" s="118"/>
      <c r="N4236" s="118"/>
      <c r="O4236" s="143" t="str">
        <f>IF(H4236="","",(S4236/S4236)&amp;":"&amp;ROUND(AH4236/S4236,2))</f>
        <v/>
      </c>
      <c r="P4236" s="118"/>
      <c r="Q4236" s="118"/>
      <c r="R4236" s="143" t="str">
        <f>IF(H4236="","",(S4236/S4236)&amp;":"&amp;ROUND(AI4236/S4236,2))</f>
        <v/>
      </c>
      <c r="S4236" s="144" t="str">
        <f t="shared" si="797"/>
        <v/>
      </c>
      <c r="T4236" s="145" t="str">
        <f t="shared" si="798"/>
        <v/>
      </c>
      <c r="U4236" s="118"/>
      <c r="V4236" s="145" t="str">
        <f t="shared" si="799"/>
        <v/>
      </c>
      <c r="W4236" s="144" t="str">
        <f t="shared" si="800"/>
        <v/>
      </c>
      <c r="X4236" s="146" t="str">
        <f>IF(C4236="","",IF(OR(C4236="Trade",C4236="Multi Position"),(X4235+V4236),IF(C4236="Deposit",(X4235+AE4236),IF(C4236="Withdrawal",(X4235-AE4236)))))</f>
        <v/>
      </c>
      <c r="Y4236" s="145" t="str">
        <f t="shared" si="801"/>
        <v/>
      </c>
      <c r="Z4236" s="118"/>
      <c r="AA4236" s="118"/>
      <c r="AB4236" s="118"/>
      <c r="AC4236" s="118"/>
      <c r="AD4236" s="118"/>
      <c r="AE4236" s="139"/>
      <c r="AF4236" s="118"/>
      <c r="AG4236" s="118"/>
      <c r="AH4236" s="147" t="str">
        <f t="shared" si="802"/>
        <v/>
      </c>
      <c r="AI4236" s="147" t="str">
        <f t="shared" si="803"/>
        <v/>
      </c>
      <c r="AJ4236" s="148" t="str">
        <f t="shared" si="792"/>
        <v/>
      </c>
      <c r="AK4236" s="148" t="str">
        <f t="shared" si="793"/>
        <v/>
      </c>
      <c r="AL4236" s="147" t="str">
        <f t="shared" si="794"/>
        <v/>
      </c>
      <c r="AM4236" s="147" t="str">
        <f t="shared" si="795"/>
        <v/>
      </c>
      <c r="AN4236" s="147" t="str">
        <f t="shared" si="796"/>
        <v/>
      </c>
      <c r="AO4236" s="118"/>
    </row>
    <row r="4237" spans="1:41">
      <c r="A4237" s="118"/>
      <c r="B4237" s="118"/>
      <c r="C4237" s="118"/>
      <c r="D4237" s="118"/>
      <c r="E4237" s="118"/>
      <c r="F4237" s="118"/>
      <c r="G4237" s="118"/>
      <c r="H4237" s="118"/>
      <c r="I4237" s="118"/>
      <c r="J4237" s="118"/>
      <c r="K4237" s="118"/>
      <c r="L4237" s="118"/>
      <c r="M4237" s="118"/>
      <c r="N4237" s="118"/>
      <c r="O4237" s="143" t="str">
        <f>IF(H4237="","",(S4237/S4237)&amp;":"&amp;ROUND(AH4237/S4237,2))</f>
        <v/>
      </c>
      <c r="P4237" s="118"/>
      <c r="Q4237" s="118"/>
      <c r="R4237" s="143" t="str">
        <f>IF(H4237="","",(S4237/S4237)&amp;":"&amp;ROUND(AI4237/S4237,2))</f>
        <v/>
      </c>
      <c r="S4237" s="144" t="str">
        <f t="shared" si="797"/>
        <v/>
      </c>
      <c r="T4237" s="145" t="str">
        <f t="shared" si="798"/>
        <v/>
      </c>
      <c r="U4237" s="118"/>
      <c r="V4237" s="145" t="str">
        <f t="shared" si="799"/>
        <v/>
      </c>
      <c r="W4237" s="144" t="str">
        <f t="shared" si="800"/>
        <v/>
      </c>
      <c r="X4237" s="146" t="str">
        <f>IF(C4237="","",IF(OR(C4237="Trade",C4237="Multi Position"),(X4236+V4237),IF(C4237="Deposit",(X4236+AE4237),IF(C4237="Withdrawal",(X4236-AE4237)))))</f>
        <v/>
      </c>
      <c r="Y4237" s="145" t="str">
        <f t="shared" si="801"/>
        <v/>
      </c>
      <c r="Z4237" s="118"/>
      <c r="AA4237" s="118"/>
      <c r="AB4237" s="118"/>
      <c r="AC4237" s="118"/>
      <c r="AD4237" s="118"/>
      <c r="AE4237" s="139"/>
      <c r="AF4237" s="118"/>
      <c r="AG4237" s="118"/>
      <c r="AH4237" s="147" t="str">
        <f t="shared" si="802"/>
        <v/>
      </c>
      <c r="AI4237" s="147" t="str">
        <f t="shared" si="803"/>
        <v/>
      </c>
      <c r="AJ4237" s="148" t="str">
        <f t="shared" si="792"/>
        <v/>
      </c>
      <c r="AK4237" s="148" t="str">
        <f t="shared" si="793"/>
        <v/>
      </c>
      <c r="AL4237" s="147" t="str">
        <f t="shared" si="794"/>
        <v/>
      </c>
      <c r="AM4237" s="147" t="str">
        <f t="shared" si="795"/>
        <v/>
      </c>
      <c r="AN4237" s="147" t="str">
        <f t="shared" si="796"/>
        <v/>
      </c>
      <c r="AO4237" s="118"/>
    </row>
    <row r="4238" spans="1:41">
      <c r="A4238" s="118"/>
      <c r="B4238" s="118"/>
      <c r="C4238" s="118"/>
      <c r="D4238" s="118"/>
      <c r="E4238" s="118"/>
      <c r="F4238" s="118"/>
      <c r="G4238" s="118"/>
      <c r="H4238" s="118"/>
      <c r="I4238" s="118"/>
      <c r="J4238" s="118"/>
      <c r="K4238" s="118"/>
      <c r="L4238" s="118"/>
      <c r="M4238" s="118"/>
      <c r="N4238" s="118"/>
      <c r="O4238" s="143" t="str">
        <f>IF(H4238="","",(S4238/S4238)&amp;":"&amp;ROUND(AH4238/S4238,2))</f>
        <v/>
      </c>
      <c r="P4238" s="118"/>
      <c r="Q4238" s="118"/>
      <c r="R4238" s="143" t="str">
        <f>IF(H4238="","",(S4238/S4238)&amp;":"&amp;ROUND(AI4238/S4238,2))</f>
        <v/>
      </c>
      <c r="S4238" s="144" t="str">
        <f t="shared" si="797"/>
        <v/>
      </c>
      <c r="T4238" s="145" t="str">
        <f t="shared" si="798"/>
        <v/>
      </c>
      <c r="U4238" s="118"/>
      <c r="V4238" s="145" t="str">
        <f t="shared" si="799"/>
        <v/>
      </c>
      <c r="W4238" s="144" t="str">
        <f t="shared" si="800"/>
        <v/>
      </c>
      <c r="X4238" s="146" t="str">
        <f>IF(C4238="","",IF(OR(C4238="Trade",C4238="Multi Position"),(X4237+V4238),IF(C4238="Deposit",(X4237+AE4238),IF(C4238="Withdrawal",(X4237-AE4238)))))</f>
        <v/>
      </c>
      <c r="Y4238" s="145" t="str">
        <f t="shared" si="801"/>
        <v/>
      </c>
      <c r="Z4238" s="118"/>
      <c r="AA4238" s="118"/>
      <c r="AB4238" s="118"/>
      <c r="AC4238" s="118"/>
      <c r="AD4238" s="118"/>
      <c r="AE4238" s="139"/>
      <c r="AF4238" s="118"/>
      <c r="AG4238" s="118"/>
      <c r="AH4238" s="147" t="str">
        <f t="shared" si="802"/>
        <v/>
      </c>
      <c r="AI4238" s="147" t="str">
        <f t="shared" si="803"/>
        <v/>
      </c>
      <c r="AJ4238" s="148" t="str">
        <f t="shared" si="792"/>
        <v/>
      </c>
      <c r="AK4238" s="148" t="str">
        <f t="shared" si="793"/>
        <v/>
      </c>
      <c r="AL4238" s="147" t="str">
        <f t="shared" si="794"/>
        <v/>
      </c>
      <c r="AM4238" s="147" t="str">
        <f t="shared" si="795"/>
        <v/>
      </c>
      <c r="AN4238" s="147" t="str">
        <f t="shared" si="796"/>
        <v/>
      </c>
      <c r="AO4238" s="118"/>
    </row>
    <row r="4239" spans="1:41">
      <c r="A4239" s="118"/>
      <c r="B4239" s="118"/>
      <c r="C4239" s="118"/>
      <c r="D4239" s="118"/>
      <c r="E4239" s="118"/>
      <c r="F4239" s="118"/>
      <c r="G4239" s="118"/>
      <c r="H4239" s="118"/>
      <c r="I4239" s="118"/>
      <c r="J4239" s="118"/>
      <c r="K4239" s="118"/>
      <c r="L4239" s="118"/>
      <c r="M4239" s="118"/>
      <c r="N4239" s="118"/>
      <c r="O4239" s="143" t="str">
        <f>IF(H4239="","",(S4239/S4239)&amp;":"&amp;ROUND(AH4239/S4239,2))</f>
        <v/>
      </c>
      <c r="P4239" s="118"/>
      <c r="Q4239" s="118"/>
      <c r="R4239" s="143" t="str">
        <f>IF(H4239="","",(S4239/S4239)&amp;":"&amp;ROUND(AI4239/S4239,2))</f>
        <v/>
      </c>
      <c r="S4239" s="144" t="str">
        <f t="shared" si="797"/>
        <v/>
      </c>
      <c r="T4239" s="145" t="str">
        <f t="shared" si="798"/>
        <v/>
      </c>
      <c r="U4239" s="118"/>
      <c r="V4239" s="145" t="str">
        <f t="shared" si="799"/>
        <v/>
      </c>
      <c r="W4239" s="144" t="str">
        <f t="shared" si="800"/>
        <v/>
      </c>
      <c r="X4239" s="146" t="str">
        <f>IF(C4239="","",IF(OR(C4239="Trade",C4239="Multi Position"),(X4238+V4239),IF(C4239="Deposit",(X4238+AE4239),IF(C4239="Withdrawal",(X4238-AE4239)))))</f>
        <v/>
      </c>
      <c r="Y4239" s="145" t="str">
        <f t="shared" si="801"/>
        <v/>
      </c>
      <c r="Z4239" s="118"/>
      <c r="AA4239" s="118"/>
      <c r="AB4239" s="118"/>
      <c r="AC4239" s="118"/>
      <c r="AD4239" s="118"/>
      <c r="AE4239" s="139"/>
      <c r="AF4239" s="118"/>
      <c r="AG4239" s="118"/>
      <c r="AH4239" s="147" t="str">
        <f t="shared" si="802"/>
        <v/>
      </c>
      <c r="AI4239" s="147" t="str">
        <f t="shared" si="803"/>
        <v/>
      </c>
      <c r="AJ4239" s="148" t="str">
        <f t="shared" si="792"/>
        <v/>
      </c>
      <c r="AK4239" s="148" t="str">
        <f t="shared" si="793"/>
        <v/>
      </c>
      <c r="AL4239" s="147" t="str">
        <f t="shared" si="794"/>
        <v/>
      </c>
      <c r="AM4239" s="147" t="str">
        <f t="shared" si="795"/>
        <v/>
      </c>
      <c r="AN4239" s="147" t="str">
        <f t="shared" si="796"/>
        <v/>
      </c>
      <c r="AO4239" s="118"/>
    </row>
    <row r="4240" spans="1:41">
      <c r="A4240" s="118"/>
      <c r="B4240" s="118"/>
      <c r="C4240" s="118"/>
      <c r="D4240" s="118"/>
      <c r="E4240" s="118"/>
      <c r="F4240" s="118"/>
      <c r="G4240" s="118"/>
      <c r="H4240" s="118"/>
      <c r="I4240" s="118"/>
      <c r="J4240" s="118"/>
      <c r="K4240" s="118"/>
      <c r="L4240" s="118"/>
      <c r="M4240" s="118"/>
      <c r="N4240" s="118"/>
      <c r="O4240" s="143" t="str">
        <f>IF(H4240="","",(S4240/S4240)&amp;":"&amp;ROUND(AH4240/S4240,2))</f>
        <v/>
      </c>
      <c r="P4240" s="118"/>
      <c r="Q4240" s="118"/>
      <c r="R4240" s="143" t="str">
        <f>IF(H4240="","",(S4240/S4240)&amp;":"&amp;ROUND(AI4240/S4240,2))</f>
        <v/>
      </c>
      <c r="S4240" s="144" t="str">
        <f t="shared" si="797"/>
        <v/>
      </c>
      <c r="T4240" s="145" t="str">
        <f t="shared" si="798"/>
        <v/>
      </c>
      <c r="U4240" s="118"/>
      <c r="V4240" s="145" t="str">
        <f t="shared" si="799"/>
        <v/>
      </c>
      <c r="W4240" s="144" t="str">
        <f t="shared" si="800"/>
        <v/>
      </c>
      <c r="X4240" s="146" t="str">
        <f>IF(C4240="","",IF(OR(C4240="Trade",C4240="Multi Position"),(X4239+V4240),IF(C4240="Deposit",(X4239+AE4240),IF(C4240="Withdrawal",(X4239-AE4240)))))</f>
        <v/>
      </c>
      <c r="Y4240" s="145" t="str">
        <f t="shared" si="801"/>
        <v/>
      </c>
      <c r="Z4240" s="118"/>
      <c r="AA4240" s="118"/>
      <c r="AB4240" s="118"/>
      <c r="AC4240" s="118"/>
      <c r="AD4240" s="118"/>
      <c r="AE4240" s="139"/>
      <c r="AF4240" s="118"/>
      <c r="AG4240" s="118"/>
      <c r="AH4240" s="147" t="str">
        <f t="shared" si="802"/>
        <v/>
      </c>
      <c r="AI4240" s="147" t="str">
        <f t="shared" si="803"/>
        <v/>
      </c>
      <c r="AJ4240" s="148" t="str">
        <f t="shared" si="792"/>
        <v/>
      </c>
      <c r="AK4240" s="148" t="str">
        <f t="shared" si="793"/>
        <v/>
      </c>
      <c r="AL4240" s="147" t="str">
        <f t="shared" si="794"/>
        <v/>
      </c>
      <c r="AM4240" s="147" t="str">
        <f t="shared" si="795"/>
        <v/>
      </c>
      <c r="AN4240" s="147" t="str">
        <f t="shared" si="796"/>
        <v/>
      </c>
      <c r="AO4240" s="118"/>
    </row>
    <row r="4241" spans="1:41">
      <c r="A4241" s="118"/>
      <c r="B4241" s="118"/>
      <c r="C4241" s="118"/>
      <c r="D4241" s="118"/>
      <c r="E4241" s="118"/>
      <c r="F4241" s="118"/>
      <c r="G4241" s="118"/>
      <c r="H4241" s="118"/>
      <c r="I4241" s="118"/>
      <c r="J4241" s="118"/>
      <c r="K4241" s="118"/>
      <c r="L4241" s="118"/>
      <c r="M4241" s="118"/>
      <c r="N4241" s="118"/>
      <c r="O4241" s="143" t="str">
        <f>IF(H4241="","",(S4241/S4241)&amp;":"&amp;ROUND(AH4241/S4241,2))</f>
        <v/>
      </c>
      <c r="P4241" s="118"/>
      <c r="Q4241" s="118"/>
      <c r="R4241" s="143" t="str">
        <f>IF(H4241="","",(S4241/S4241)&amp;":"&amp;ROUND(AI4241/S4241,2))</f>
        <v/>
      </c>
      <c r="S4241" s="144" t="str">
        <f t="shared" si="797"/>
        <v/>
      </c>
      <c r="T4241" s="145" t="str">
        <f t="shared" si="798"/>
        <v/>
      </c>
      <c r="U4241" s="118"/>
      <c r="V4241" s="145" t="str">
        <f t="shared" si="799"/>
        <v/>
      </c>
      <c r="W4241" s="144" t="str">
        <f t="shared" si="800"/>
        <v/>
      </c>
      <c r="X4241" s="146" t="str">
        <f>IF(C4241="","",IF(OR(C4241="Trade",C4241="Multi Position"),(X4240+V4241),IF(C4241="Deposit",(X4240+AE4241),IF(C4241="Withdrawal",(X4240-AE4241)))))</f>
        <v/>
      </c>
      <c r="Y4241" s="145" t="str">
        <f t="shared" si="801"/>
        <v/>
      </c>
      <c r="Z4241" s="118"/>
      <c r="AA4241" s="118"/>
      <c r="AB4241" s="118"/>
      <c r="AC4241" s="118"/>
      <c r="AD4241" s="118"/>
      <c r="AE4241" s="139"/>
      <c r="AF4241" s="118"/>
      <c r="AG4241" s="118"/>
      <c r="AH4241" s="147" t="str">
        <f t="shared" si="802"/>
        <v/>
      </c>
      <c r="AI4241" s="147" t="str">
        <f t="shared" si="803"/>
        <v/>
      </c>
      <c r="AJ4241" s="148" t="str">
        <f t="shared" si="792"/>
        <v/>
      </c>
      <c r="AK4241" s="148" t="str">
        <f t="shared" si="793"/>
        <v/>
      </c>
      <c r="AL4241" s="147" t="str">
        <f t="shared" si="794"/>
        <v/>
      </c>
      <c r="AM4241" s="147" t="str">
        <f t="shared" si="795"/>
        <v/>
      </c>
      <c r="AN4241" s="147" t="str">
        <f t="shared" si="796"/>
        <v/>
      </c>
      <c r="AO4241" s="118"/>
    </row>
    <row r="4242" spans="1:41">
      <c r="A4242" s="118"/>
      <c r="B4242" s="118"/>
      <c r="C4242" s="118"/>
      <c r="D4242" s="118"/>
      <c r="E4242" s="118"/>
      <c r="F4242" s="118"/>
      <c r="G4242" s="118"/>
      <c r="H4242" s="118"/>
      <c r="I4242" s="118"/>
      <c r="J4242" s="118"/>
      <c r="K4242" s="118"/>
      <c r="L4242" s="118"/>
      <c r="M4242" s="118"/>
      <c r="N4242" s="118"/>
      <c r="O4242" s="143" t="str">
        <f>IF(H4242="","",(S4242/S4242)&amp;":"&amp;ROUND(AH4242/S4242,2))</f>
        <v/>
      </c>
      <c r="P4242" s="118"/>
      <c r="Q4242" s="118"/>
      <c r="R4242" s="143" t="str">
        <f>IF(H4242="","",(S4242/S4242)&amp;":"&amp;ROUND(AI4242/S4242,2))</f>
        <v/>
      </c>
      <c r="S4242" s="144" t="str">
        <f t="shared" si="797"/>
        <v/>
      </c>
      <c r="T4242" s="145" t="str">
        <f t="shared" si="798"/>
        <v/>
      </c>
      <c r="U4242" s="118"/>
      <c r="V4242" s="145" t="str">
        <f t="shared" si="799"/>
        <v/>
      </c>
      <c r="W4242" s="144" t="str">
        <f t="shared" si="800"/>
        <v/>
      </c>
      <c r="X4242" s="146" t="str">
        <f>IF(C4242="","",IF(OR(C4242="Trade",C4242="Multi Position"),(X4241+V4242),IF(C4242="Deposit",(X4241+AE4242),IF(C4242="Withdrawal",(X4241-AE4242)))))</f>
        <v/>
      </c>
      <c r="Y4242" s="145" t="str">
        <f t="shared" si="801"/>
        <v/>
      </c>
      <c r="Z4242" s="118"/>
      <c r="AA4242" s="118"/>
      <c r="AB4242" s="118"/>
      <c r="AC4242" s="118"/>
      <c r="AD4242" s="118"/>
      <c r="AE4242" s="139"/>
      <c r="AF4242" s="118"/>
      <c r="AG4242" s="118"/>
      <c r="AH4242" s="147" t="str">
        <f t="shared" si="802"/>
        <v/>
      </c>
      <c r="AI4242" s="147" t="str">
        <f t="shared" si="803"/>
        <v/>
      </c>
      <c r="AJ4242" s="148" t="str">
        <f t="shared" si="792"/>
        <v/>
      </c>
      <c r="AK4242" s="148" t="str">
        <f t="shared" si="793"/>
        <v/>
      </c>
      <c r="AL4242" s="147" t="str">
        <f t="shared" si="794"/>
        <v/>
      </c>
      <c r="AM4242" s="147" t="str">
        <f t="shared" si="795"/>
        <v/>
      </c>
      <c r="AN4242" s="147" t="str">
        <f t="shared" si="796"/>
        <v/>
      </c>
      <c r="AO4242" s="118"/>
    </row>
    <row r="4243" spans="1:41">
      <c r="A4243" s="118"/>
      <c r="B4243" s="118"/>
      <c r="C4243" s="118"/>
      <c r="D4243" s="118"/>
      <c r="E4243" s="118"/>
      <c r="F4243" s="118"/>
      <c r="G4243" s="118"/>
      <c r="H4243" s="118"/>
      <c r="I4243" s="118"/>
      <c r="J4243" s="118"/>
      <c r="K4243" s="118"/>
      <c r="L4243" s="118"/>
      <c r="M4243" s="118"/>
      <c r="N4243" s="118"/>
      <c r="O4243" s="143" t="str">
        <f>IF(H4243="","",(S4243/S4243)&amp;":"&amp;ROUND(AH4243/S4243,2))</f>
        <v/>
      </c>
      <c r="P4243" s="118"/>
      <c r="Q4243" s="118"/>
      <c r="R4243" s="143" t="str">
        <f>IF(H4243="","",(S4243/S4243)&amp;":"&amp;ROUND(AI4243/S4243,2))</f>
        <v/>
      </c>
      <c r="S4243" s="144" t="str">
        <f t="shared" si="797"/>
        <v/>
      </c>
      <c r="T4243" s="145" t="str">
        <f t="shared" si="798"/>
        <v/>
      </c>
      <c r="U4243" s="118"/>
      <c r="V4243" s="145" t="str">
        <f t="shared" si="799"/>
        <v/>
      </c>
      <c r="W4243" s="144" t="str">
        <f t="shared" si="800"/>
        <v/>
      </c>
      <c r="X4243" s="146" t="str">
        <f>IF(C4243="","",IF(OR(C4243="Trade",C4243="Multi Position"),(X4242+V4243),IF(C4243="Deposit",(X4242+AE4243),IF(C4243="Withdrawal",(X4242-AE4243)))))</f>
        <v/>
      </c>
      <c r="Y4243" s="145" t="str">
        <f t="shared" si="801"/>
        <v/>
      </c>
      <c r="Z4243" s="118"/>
      <c r="AA4243" s="118"/>
      <c r="AB4243" s="118"/>
      <c r="AC4243" s="118"/>
      <c r="AD4243" s="118"/>
      <c r="AE4243" s="139"/>
      <c r="AF4243" s="118"/>
      <c r="AG4243" s="118"/>
      <c r="AH4243" s="147" t="str">
        <f t="shared" si="802"/>
        <v/>
      </c>
      <c r="AI4243" s="147" t="str">
        <f t="shared" si="803"/>
        <v/>
      </c>
      <c r="AJ4243" s="148" t="str">
        <f t="shared" si="792"/>
        <v/>
      </c>
      <c r="AK4243" s="148" t="str">
        <f t="shared" si="793"/>
        <v/>
      </c>
      <c r="AL4243" s="147" t="str">
        <f t="shared" si="794"/>
        <v/>
      </c>
      <c r="AM4243" s="147" t="str">
        <f t="shared" si="795"/>
        <v/>
      </c>
      <c r="AN4243" s="147" t="str">
        <f t="shared" si="796"/>
        <v/>
      </c>
      <c r="AO4243" s="118"/>
    </row>
    <row r="4244" spans="1:41">
      <c r="A4244" s="118"/>
      <c r="B4244" s="118"/>
      <c r="C4244" s="118"/>
      <c r="D4244" s="118"/>
      <c r="E4244" s="118"/>
      <c r="F4244" s="118"/>
      <c r="G4244" s="118"/>
      <c r="H4244" s="118"/>
      <c r="I4244" s="118"/>
      <c r="J4244" s="118"/>
      <c r="K4244" s="118"/>
      <c r="L4244" s="118"/>
      <c r="M4244" s="118"/>
      <c r="N4244" s="118"/>
      <c r="O4244" s="143" t="str">
        <f>IF(H4244="","",(S4244/S4244)&amp;":"&amp;ROUND(AH4244/S4244,2))</f>
        <v/>
      </c>
      <c r="P4244" s="118"/>
      <c r="Q4244" s="118"/>
      <c r="R4244" s="143" t="str">
        <f>IF(H4244="","",(S4244/S4244)&amp;":"&amp;ROUND(AI4244/S4244,2))</f>
        <v/>
      </c>
      <c r="S4244" s="144" t="str">
        <f t="shared" si="797"/>
        <v/>
      </c>
      <c r="T4244" s="145" t="str">
        <f t="shared" si="798"/>
        <v/>
      </c>
      <c r="U4244" s="118"/>
      <c r="V4244" s="145" t="str">
        <f t="shared" si="799"/>
        <v/>
      </c>
      <c r="W4244" s="144" t="str">
        <f t="shared" si="800"/>
        <v/>
      </c>
      <c r="X4244" s="146" t="str">
        <f>IF(C4244="","",IF(OR(C4244="Trade",C4244="Multi Position"),(X4243+V4244),IF(C4244="Deposit",(X4243+AE4244),IF(C4244="Withdrawal",(X4243-AE4244)))))</f>
        <v/>
      </c>
      <c r="Y4244" s="145" t="str">
        <f t="shared" si="801"/>
        <v/>
      </c>
      <c r="Z4244" s="118"/>
      <c r="AA4244" s="118"/>
      <c r="AB4244" s="118"/>
      <c r="AC4244" s="118"/>
      <c r="AD4244" s="118"/>
      <c r="AE4244" s="139"/>
      <c r="AF4244" s="118"/>
      <c r="AG4244" s="118"/>
      <c r="AH4244" s="147" t="str">
        <f t="shared" si="802"/>
        <v/>
      </c>
      <c r="AI4244" s="147" t="str">
        <f t="shared" si="803"/>
        <v/>
      </c>
      <c r="AJ4244" s="148" t="str">
        <f t="shared" si="792"/>
        <v/>
      </c>
      <c r="AK4244" s="148" t="str">
        <f t="shared" si="793"/>
        <v/>
      </c>
      <c r="AL4244" s="147" t="str">
        <f t="shared" si="794"/>
        <v/>
      </c>
      <c r="AM4244" s="147" t="str">
        <f t="shared" si="795"/>
        <v/>
      </c>
      <c r="AN4244" s="147" t="str">
        <f t="shared" si="796"/>
        <v/>
      </c>
      <c r="AO4244" s="118"/>
    </row>
    <row r="4245" spans="1:41">
      <c r="A4245" s="118"/>
      <c r="B4245" s="118"/>
      <c r="C4245" s="118"/>
      <c r="D4245" s="118"/>
      <c r="E4245" s="118"/>
      <c r="F4245" s="118"/>
      <c r="G4245" s="118"/>
      <c r="H4245" s="118"/>
      <c r="I4245" s="118"/>
      <c r="J4245" s="118"/>
      <c r="K4245" s="118"/>
      <c r="L4245" s="118"/>
      <c r="M4245" s="118"/>
      <c r="N4245" s="118"/>
      <c r="O4245" s="143" t="str">
        <f>IF(H4245="","",(S4245/S4245)&amp;":"&amp;ROUND(AH4245/S4245,2))</f>
        <v/>
      </c>
      <c r="P4245" s="118"/>
      <c r="Q4245" s="118"/>
      <c r="R4245" s="143" t="str">
        <f>IF(H4245="","",(S4245/S4245)&amp;":"&amp;ROUND(AI4245/S4245,2))</f>
        <v/>
      </c>
      <c r="S4245" s="144" t="str">
        <f t="shared" si="797"/>
        <v/>
      </c>
      <c r="T4245" s="145" t="str">
        <f t="shared" si="798"/>
        <v/>
      </c>
      <c r="U4245" s="118"/>
      <c r="V4245" s="145" t="str">
        <f t="shared" si="799"/>
        <v/>
      </c>
      <c r="W4245" s="144" t="str">
        <f t="shared" si="800"/>
        <v/>
      </c>
      <c r="X4245" s="146" t="str">
        <f>IF(C4245="","",IF(OR(C4245="Trade",C4245="Multi Position"),(X4244+V4245),IF(C4245="Deposit",(X4244+AE4245),IF(C4245="Withdrawal",(X4244-AE4245)))))</f>
        <v/>
      </c>
      <c r="Y4245" s="145" t="str">
        <f t="shared" si="801"/>
        <v/>
      </c>
      <c r="Z4245" s="118"/>
      <c r="AA4245" s="118"/>
      <c r="AB4245" s="118"/>
      <c r="AC4245" s="118"/>
      <c r="AD4245" s="118"/>
      <c r="AE4245" s="139"/>
      <c r="AF4245" s="118"/>
      <c r="AG4245" s="118"/>
      <c r="AH4245" s="147" t="str">
        <f t="shared" si="802"/>
        <v/>
      </c>
      <c r="AI4245" s="147" t="str">
        <f t="shared" si="803"/>
        <v/>
      </c>
      <c r="AJ4245" s="148" t="str">
        <f t="shared" si="792"/>
        <v/>
      </c>
      <c r="AK4245" s="148" t="str">
        <f t="shared" si="793"/>
        <v/>
      </c>
      <c r="AL4245" s="147" t="str">
        <f t="shared" si="794"/>
        <v/>
      </c>
      <c r="AM4245" s="147" t="str">
        <f t="shared" si="795"/>
        <v/>
      </c>
      <c r="AN4245" s="147" t="str">
        <f t="shared" si="796"/>
        <v/>
      </c>
      <c r="AO4245" s="118"/>
    </row>
    <row r="4246" spans="1:41">
      <c r="A4246" s="118"/>
      <c r="B4246" s="118"/>
      <c r="C4246" s="118"/>
      <c r="D4246" s="118"/>
      <c r="E4246" s="118"/>
      <c r="F4246" s="118"/>
      <c r="G4246" s="118"/>
      <c r="H4246" s="118"/>
      <c r="I4246" s="118"/>
      <c r="J4246" s="118"/>
      <c r="K4246" s="118"/>
      <c r="L4246" s="118"/>
      <c r="M4246" s="118"/>
      <c r="N4246" s="118"/>
      <c r="O4246" s="143" t="str">
        <f>IF(H4246="","",(S4246/S4246)&amp;":"&amp;ROUND(AH4246/S4246,2))</f>
        <v/>
      </c>
      <c r="P4246" s="118"/>
      <c r="Q4246" s="118"/>
      <c r="R4246" s="143" t="str">
        <f>IF(H4246="","",(S4246/S4246)&amp;":"&amp;ROUND(AI4246/S4246,2))</f>
        <v/>
      </c>
      <c r="S4246" s="144" t="str">
        <f t="shared" si="797"/>
        <v/>
      </c>
      <c r="T4246" s="145" t="str">
        <f t="shared" si="798"/>
        <v/>
      </c>
      <c r="U4246" s="118"/>
      <c r="V4246" s="145" t="str">
        <f t="shared" si="799"/>
        <v/>
      </c>
      <c r="W4246" s="144" t="str">
        <f t="shared" si="800"/>
        <v/>
      </c>
      <c r="X4246" s="146" t="str">
        <f>IF(C4246="","",IF(OR(C4246="Trade",C4246="Multi Position"),(X4245+V4246),IF(C4246="Deposit",(X4245+AE4246),IF(C4246="Withdrawal",(X4245-AE4246)))))</f>
        <v/>
      </c>
      <c r="Y4246" s="145" t="str">
        <f t="shared" si="801"/>
        <v/>
      </c>
      <c r="Z4246" s="118"/>
      <c r="AA4246" s="118"/>
      <c r="AB4246" s="118"/>
      <c r="AC4246" s="118"/>
      <c r="AD4246" s="118"/>
      <c r="AE4246" s="139"/>
      <c r="AF4246" s="118"/>
      <c r="AG4246" s="118"/>
      <c r="AH4246" s="147" t="str">
        <f t="shared" si="802"/>
        <v/>
      </c>
      <c r="AI4246" s="147" t="str">
        <f t="shared" si="803"/>
        <v/>
      </c>
      <c r="AJ4246" s="148" t="str">
        <f t="shared" si="792"/>
        <v/>
      </c>
      <c r="AK4246" s="148" t="str">
        <f t="shared" si="793"/>
        <v/>
      </c>
      <c r="AL4246" s="147" t="str">
        <f t="shared" si="794"/>
        <v/>
      </c>
      <c r="AM4246" s="147" t="str">
        <f t="shared" si="795"/>
        <v/>
      </c>
      <c r="AN4246" s="147" t="str">
        <f t="shared" si="796"/>
        <v/>
      </c>
      <c r="AO4246" s="118"/>
    </row>
    <row r="4247" spans="1:41">
      <c r="A4247" s="118"/>
      <c r="B4247" s="118"/>
      <c r="C4247" s="118"/>
      <c r="D4247" s="118"/>
      <c r="E4247" s="118"/>
      <c r="F4247" s="118"/>
      <c r="G4247" s="118"/>
      <c r="H4247" s="118"/>
      <c r="I4247" s="118"/>
      <c r="J4247" s="118"/>
      <c r="K4247" s="118"/>
      <c r="L4247" s="118"/>
      <c r="M4247" s="118"/>
      <c r="N4247" s="118"/>
      <c r="O4247" s="143" t="str">
        <f>IF(H4247="","",(S4247/S4247)&amp;":"&amp;ROUND(AH4247/S4247,2))</f>
        <v/>
      </c>
      <c r="P4247" s="118"/>
      <c r="Q4247" s="118"/>
      <c r="R4247" s="143" t="str">
        <f>IF(H4247="","",(S4247/S4247)&amp;":"&amp;ROUND(AI4247/S4247,2))</f>
        <v/>
      </c>
      <c r="S4247" s="144" t="str">
        <f t="shared" si="797"/>
        <v/>
      </c>
      <c r="T4247" s="145" t="str">
        <f t="shared" si="798"/>
        <v/>
      </c>
      <c r="U4247" s="118"/>
      <c r="V4247" s="145" t="str">
        <f t="shared" si="799"/>
        <v/>
      </c>
      <c r="W4247" s="144" t="str">
        <f t="shared" si="800"/>
        <v/>
      </c>
      <c r="X4247" s="146" t="str">
        <f>IF(C4247="","",IF(OR(C4247="Trade",C4247="Multi Position"),(X4246+V4247),IF(C4247="Deposit",(X4246+AE4247),IF(C4247="Withdrawal",(X4246-AE4247)))))</f>
        <v/>
      </c>
      <c r="Y4247" s="145" t="str">
        <f t="shared" si="801"/>
        <v/>
      </c>
      <c r="Z4247" s="118"/>
      <c r="AA4247" s="118"/>
      <c r="AB4247" s="118"/>
      <c r="AC4247" s="118"/>
      <c r="AD4247" s="118"/>
      <c r="AE4247" s="139"/>
      <c r="AF4247" s="118"/>
      <c r="AG4247" s="118"/>
      <c r="AH4247" s="147" t="str">
        <f t="shared" si="802"/>
        <v/>
      </c>
      <c r="AI4247" s="147" t="str">
        <f t="shared" si="803"/>
        <v/>
      </c>
      <c r="AJ4247" s="148" t="str">
        <f t="shared" si="792"/>
        <v/>
      </c>
      <c r="AK4247" s="148" t="str">
        <f t="shared" si="793"/>
        <v/>
      </c>
      <c r="AL4247" s="147" t="str">
        <f t="shared" si="794"/>
        <v/>
      </c>
      <c r="AM4247" s="147" t="str">
        <f t="shared" si="795"/>
        <v/>
      </c>
      <c r="AN4247" s="147" t="str">
        <f t="shared" si="796"/>
        <v/>
      </c>
      <c r="AO4247" s="118"/>
    </row>
    <row r="4248" spans="1:41">
      <c r="A4248" s="118"/>
      <c r="B4248" s="118"/>
      <c r="C4248" s="118"/>
      <c r="D4248" s="118"/>
      <c r="E4248" s="118"/>
      <c r="F4248" s="118"/>
      <c r="G4248" s="118"/>
      <c r="H4248" s="118"/>
      <c r="I4248" s="118"/>
      <c r="J4248" s="118"/>
      <c r="K4248" s="118"/>
      <c r="L4248" s="118"/>
      <c r="M4248" s="118"/>
      <c r="N4248" s="118"/>
      <c r="O4248" s="143" t="str">
        <f>IF(H4248="","",(S4248/S4248)&amp;":"&amp;ROUND(AH4248/S4248,2))</f>
        <v/>
      </c>
      <c r="P4248" s="118"/>
      <c r="Q4248" s="118"/>
      <c r="R4248" s="143" t="str">
        <f>IF(H4248="","",(S4248/S4248)&amp;":"&amp;ROUND(AI4248/S4248,2))</f>
        <v/>
      </c>
      <c r="S4248" s="144" t="str">
        <f t="shared" si="797"/>
        <v/>
      </c>
      <c r="T4248" s="145" t="str">
        <f t="shared" si="798"/>
        <v/>
      </c>
      <c r="U4248" s="118"/>
      <c r="V4248" s="145" t="str">
        <f t="shared" si="799"/>
        <v/>
      </c>
      <c r="W4248" s="144" t="str">
        <f t="shared" si="800"/>
        <v/>
      </c>
      <c r="X4248" s="146" t="str">
        <f>IF(C4248="","",IF(OR(C4248="Trade",C4248="Multi Position"),(X4247+V4248),IF(C4248="Deposit",(X4247+AE4248),IF(C4248="Withdrawal",(X4247-AE4248)))))</f>
        <v/>
      </c>
      <c r="Y4248" s="145" t="str">
        <f t="shared" si="801"/>
        <v/>
      </c>
      <c r="Z4248" s="118"/>
      <c r="AA4248" s="118"/>
      <c r="AB4248" s="118"/>
      <c r="AC4248" s="118"/>
      <c r="AD4248" s="118"/>
      <c r="AE4248" s="139"/>
      <c r="AF4248" s="118"/>
      <c r="AG4248" s="118"/>
      <c r="AH4248" s="147" t="str">
        <f t="shared" si="802"/>
        <v/>
      </c>
      <c r="AI4248" s="147" t="str">
        <f t="shared" si="803"/>
        <v/>
      </c>
      <c r="AJ4248" s="148" t="str">
        <f t="shared" si="792"/>
        <v/>
      </c>
      <c r="AK4248" s="148" t="str">
        <f t="shared" si="793"/>
        <v/>
      </c>
      <c r="AL4248" s="147" t="str">
        <f t="shared" si="794"/>
        <v/>
      </c>
      <c r="AM4248" s="147" t="str">
        <f t="shared" si="795"/>
        <v/>
      </c>
      <c r="AN4248" s="147" t="str">
        <f t="shared" si="796"/>
        <v/>
      </c>
      <c r="AO4248" s="118"/>
    </row>
    <row r="4249" spans="1:41">
      <c r="A4249" s="118"/>
      <c r="B4249" s="118"/>
      <c r="C4249" s="118"/>
      <c r="D4249" s="118"/>
      <c r="E4249" s="118"/>
      <c r="F4249" s="118"/>
      <c r="G4249" s="118"/>
      <c r="H4249" s="118"/>
      <c r="I4249" s="118"/>
      <c r="J4249" s="118"/>
      <c r="K4249" s="118"/>
      <c r="L4249" s="118"/>
      <c r="M4249" s="118"/>
      <c r="N4249" s="118"/>
      <c r="O4249" s="143" t="str">
        <f>IF(H4249="","",(S4249/S4249)&amp;":"&amp;ROUND(AH4249/S4249,2))</f>
        <v/>
      </c>
      <c r="P4249" s="118"/>
      <c r="Q4249" s="118"/>
      <c r="R4249" s="143" t="str">
        <f>IF(H4249="","",(S4249/S4249)&amp;":"&amp;ROUND(AI4249/S4249,2))</f>
        <v/>
      </c>
      <c r="S4249" s="144" t="str">
        <f t="shared" si="797"/>
        <v/>
      </c>
      <c r="T4249" s="145" t="str">
        <f t="shared" si="798"/>
        <v/>
      </c>
      <c r="U4249" s="118"/>
      <c r="V4249" s="145" t="str">
        <f t="shared" si="799"/>
        <v/>
      </c>
      <c r="W4249" s="144" t="str">
        <f t="shared" si="800"/>
        <v/>
      </c>
      <c r="X4249" s="146" t="str">
        <f>IF(C4249="","",IF(OR(C4249="Trade",C4249="Multi Position"),(X4248+V4249),IF(C4249="Deposit",(X4248+AE4249),IF(C4249="Withdrawal",(X4248-AE4249)))))</f>
        <v/>
      </c>
      <c r="Y4249" s="145" t="str">
        <f t="shared" si="801"/>
        <v/>
      </c>
      <c r="Z4249" s="118"/>
      <c r="AA4249" s="118"/>
      <c r="AB4249" s="118"/>
      <c r="AC4249" s="118"/>
      <c r="AD4249" s="118"/>
      <c r="AE4249" s="139"/>
      <c r="AF4249" s="118"/>
      <c r="AG4249" s="118"/>
      <c r="AH4249" s="147" t="str">
        <f t="shared" si="802"/>
        <v/>
      </c>
      <c r="AI4249" s="147" t="str">
        <f t="shared" si="803"/>
        <v/>
      </c>
      <c r="AJ4249" s="148" t="str">
        <f t="shared" si="792"/>
        <v/>
      </c>
      <c r="AK4249" s="148" t="str">
        <f t="shared" si="793"/>
        <v/>
      </c>
      <c r="AL4249" s="147" t="str">
        <f t="shared" si="794"/>
        <v/>
      </c>
      <c r="AM4249" s="147" t="str">
        <f t="shared" si="795"/>
        <v/>
      </c>
      <c r="AN4249" s="147" t="str">
        <f t="shared" si="796"/>
        <v/>
      </c>
      <c r="AO4249" s="118"/>
    </row>
    <row r="4250" spans="1:41">
      <c r="A4250" s="118"/>
      <c r="B4250" s="118"/>
      <c r="C4250" s="118"/>
      <c r="D4250" s="118"/>
      <c r="E4250" s="118"/>
      <c r="F4250" s="118"/>
      <c r="G4250" s="118"/>
      <c r="H4250" s="118"/>
      <c r="I4250" s="118"/>
      <c r="J4250" s="118"/>
      <c r="K4250" s="118"/>
      <c r="L4250" s="118"/>
      <c r="M4250" s="118"/>
      <c r="N4250" s="118"/>
      <c r="O4250" s="143" t="str">
        <f>IF(H4250="","",(S4250/S4250)&amp;":"&amp;ROUND(AH4250/S4250,2))</f>
        <v/>
      </c>
      <c r="P4250" s="118"/>
      <c r="Q4250" s="118"/>
      <c r="R4250" s="143" t="str">
        <f>IF(H4250="","",(S4250/S4250)&amp;":"&amp;ROUND(AI4250/S4250,2))</f>
        <v/>
      </c>
      <c r="S4250" s="144" t="str">
        <f t="shared" si="797"/>
        <v/>
      </c>
      <c r="T4250" s="145" t="str">
        <f t="shared" si="798"/>
        <v/>
      </c>
      <c r="U4250" s="118"/>
      <c r="V4250" s="145" t="str">
        <f t="shared" si="799"/>
        <v/>
      </c>
      <c r="W4250" s="144" t="str">
        <f t="shared" si="800"/>
        <v/>
      </c>
      <c r="X4250" s="146" t="str">
        <f>IF(C4250="","",IF(OR(C4250="Trade",C4250="Multi Position"),(X4249+V4250),IF(C4250="Deposit",(X4249+AE4250),IF(C4250="Withdrawal",(X4249-AE4250)))))</f>
        <v/>
      </c>
      <c r="Y4250" s="145" t="str">
        <f t="shared" si="801"/>
        <v/>
      </c>
      <c r="Z4250" s="118"/>
      <c r="AA4250" s="118"/>
      <c r="AB4250" s="118"/>
      <c r="AC4250" s="118"/>
      <c r="AD4250" s="118"/>
      <c r="AE4250" s="139"/>
      <c r="AF4250" s="118"/>
      <c r="AG4250" s="118"/>
      <c r="AH4250" s="147" t="str">
        <f t="shared" si="802"/>
        <v/>
      </c>
      <c r="AI4250" s="147" t="str">
        <f t="shared" si="803"/>
        <v/>
      </c>
      <c r="AJ4250" s="148" t="str">
        <f t="shared" si="792"/>
        <v/>
      </c>
      <c r="AK4250" s="148" t="str">
        <f t="shared" si="793"/>
        <v/>
      </c>
      <c r="AL4250" s="147" t="str">
        <f t="shared" si="794"/>
        <v/>
      </c>
      <c r="AM4250" s="147" t="str">
        <f t="shared" si="795"/>
        <v/>
      </c>
      <c r="AN4250" s="147" t="str">
        <f t="shared" si="796"/>
        <v/>
      </c>
      <c r="AO4250" s="118"/>
    </row>
    <row r="4251" spans="1:41">
      <c r="A4251" s="118"/>
      <c r="B4251" s="118"/>
      <c r="C4251" s="118"/>
      <c r="D4251" s="118"/>
      <c r="E4251" s="118"/>
      <c r="F4251" s="118"/>
      <c r="G4251" s="118"/>
      <c r="H4251" s="118"/>
      <c r="I4251" s="118"/>
      <c r="J4251" s="118"/>
      <c r="K4251" s="118"/>
      <c r="L4251" s="118"/>
      <c r="M4251" s="118"/>
      <c r="N4251" s="118"/>
      <c r="O4251" s="143" t="str">
        <f>IF(H4251="","",(S4251/S4251)&amp;":"&amp;ROUND(AH4251/S4251,2))</f>
        <v/>
      </c>
      <c r="P4251" s="118"/>
      <c r="Q4251" s="118"/>
      <c r="R4251" s="143" t="str">
        <f>IF(H4251="","",(S4251/S4251)&amp;":"&amp;ROUND(AI4251/S4251,2))</f>
        <v/>
      </c>
      <c r="S4251" s="144" t="str">
        <f t="shared" si="797"/>
        <v/>
      </c>
      <c r="T4251" s="145" t="str">
        <f t="shared" si="798"/>
        <v/>
      </c>
      <c r="U4251" s="118"/>
      <c r="V4251" s="145" t="str">
        <f t="shared" si="799"/>
        <v/>
      </c>
      <c r="W4251" s="144" t="str">
        <f t="shared" si="800"/>
        <v/>
      </c>
      <c r="X4251" s="146" t="str">
        <f>IF(C4251="","",IF(OR(C4251="Trade",C4251="Multi Position"),(X4250+V4251),IF(C4251="Deposit",(X4250+AE4251),IF(C4251="Withdrawal",(X4250-AE4251)))))</f>
        <v/>
      </c>
      <c r="Y4251" s="145" t="str">
        <f t="shared" si="801"/>
        <v/>
      </c>
      <c r="Z4251" s="118"/>
      <c r="AA4251" s="118"/>
      <c r="AB4251" s="118"/>
      <c r="AC4251" s="118"/>
      <c r="AD4251" s="118"/>
      <c r="AE4251" s="139"/>
      <c r="AF4251" s="118"/>
      <c r="AG4251" s="118"/>
      <c r="AH4251" s="147" t="str">
        <f t="shared" si="802"/>
        <v/>
      </c>
      <c r="AI4251" s="147" t="str">
        <f t="shared" si="803"/>
        <v/>
      </c>
      <c r="AJ4251" s="148" t="str">
        <f t="shared" si="792"/>
        <v/>
      </c>
      <c r="AK4251" s="148" t="str">
        <f t="shared" si="793"/>
        <v/>
      </c>
      <c r="AL4251" s="147" t="str">
        <f t="shared" si="794"/>
        <v/>
      </c>
      <c r="AM4251" s="147" t="str">
        <f t="shared" si="795"/>
        <v/>
      </c>
      <c r="AN4251" s="147" t="str">
        <f t="shared" si="796"/>
        <v/>
      </c>
      <c r="AO4251" s="118"/>
    </row>
    <row r="4252" spans="1:41">
      <c r="A4252" s="118"/>
      <c r="B4252" s="118"/>
      <c r="C4252" s="118"/>
      <c r="D4252" s="118"/>
      <c r="E4252" s="118"/>
      <c r="F4252" s="118"/>
      <c r="G4252" s="118"/>
      <c r="H4252" s="118"/>
      <c r="I4252" s="118"/>
      <c r="J4252" s="118"/>
      <c r="K4252" s="118"/>
      <c r="L4252" s="118"/>
      <c r="M4252" s="118"/>
      <c r="N4252" s="118"/>
      <c r="O4252" s="143" t="str">
        <f>IF(H4252="","",(S4252/S4252)&amp;":"&amp;ROUND(AH4252/S4252,2))</f>
        <v/>
      </c>
      <c r="P4252" s="118"/>
      <c r="Q4252" s="118"/>
      <c r="R4252" s="143" t="str">
        <f>IF(H4252="","",(S4252/S4252)&amp;":"&amp;ROUND(AI4252/S4252,2))</f>
        <v/>
      </c>
      <c r="S4252" s="144" t="str">
        <f t="shared" si="797"/>
        <v/>
      </c>
      <c r="T4252" s="145" t="str">
        <f t="shared" si="798"/>
        <v/>
      </c>
      <c r="U4252" s="118"/>
      <c r="V4252" s="145" t="str">
        <f t="shared" si="799"/>
        <v/>
      </c>
      <c r="W4252" s="144" t="str">
        <f t="shared" si="800"/>
        <v/>
      </c>
      <c r="X4252" s="146" t="str">
        <f>IF(C4252="","",IF(OR(C4252="Trade",C4252="Multi Position"),(X4251+V4252),IF(C4252="Deposit",(X4251+AE4252),IF(C4252="Withdrawal",(X4251-AE4252)))))</f>
        <v/>
      </c>
      <c r="Y4252" s="145" t="str">
        <f t="shared" si="801"/>
        <v/>
      </c>
      <c r="Z4252" s="118"/>
      <c r="AA4252" s="118"/>
      <c r="AB4252" s="118"/>
      <c r="AC4252" s="118"/>
      <c r="AD4252" s="118"/>
      <c r="AE4252" s="139"/>
      <c r="AF4252" s="118"/>
      <c r="AG4252" s="118"/>
      <c r="AH4252" s="147" t="str">
        <f t="shared" si="802"/>
        <v/>
      </c>
      <c r="AI4252" s="147" t="str">
        <f t="shared" si="803"/>
        <v/>
      </c>
      <c r="AJ4252" s="148" t="str">
        <f t="shared" si="792"/>
        <v/>
      </c>
      <c r="AK4252" s="148" t="str">
        <f t="shared" si="793"/>
        <v/>
      </c>
      <c r="AL4252" s="147" t="str">
        <f t="shared" si="794"/>
        <v/>
      </c>
      <c r="AM4252" s="147" t="str">
        <f t="shared" si="795"/>
        <v/>
      </c>
      <c r="AN4252" s="147" t="str">
        <f t="shared" si="796"/>
        <v/>
      </c>
      <c r="AO4252" s="118"/>
    </row>
    <row r="4253" spans="1:41">
      <c r="A4253" s="118"/>
      <c r="B4253" s="118"/>
      <c r="C4253" s="118"/>
      <c r="D4253" s="118"/>
      <c r="E4253" s="118"/>
      <c r="F4253" s="118"/>
      <c r="G4253" s="118"/>
      <c r="H4253" s="118"/>
      <c r="I4253" s="118"/>
      <c r="J4253" s="118"/>
      <c r="K4253" s="118"/>
      <c r="L4253" s="118"/>
      <c r="M4253" s="118"/>
      <c r="N4253" s="118"/>
      <c r="O4253" s="143" t="str">
        <f>IF(H4253="","",(S4253/S4253)&amp;":"&amp;ROUND(AH4253/S4253,2))</f>
        <v/>
      </c>
      <c r="P4253" s="118"/>
      <c r="Q4253" s="118"/>
      <c r="R4253" s="143" t="str">
        <f>IF(H4253="","",(S4253/S4253)&amp;":"&amp;ROUND(AI4253/S4253,2))</f>
        <v/>
      </c>
      <c r="S4253" s="144" t="str">
        <f t="shared" si="797"/>
        <v/>
      </c>
      <c r="T4253" s="145" t="str">
        <f t="shared" si="798"/>
        <v/>
      </c>
      <c r="U4253" s="118"/>
      <c r="V4253" s="145" t="str">
        <f t="shared" si="799"/>
        <v/>
      </c>
      <c r="W4253" s="144" t="str">
        <f t="shared" si="800"/>
        <v/>
      </c>
      <c r="X4253" s="146" t="str">
        <f>IF(C4253="","",IF(OR(C4253="Trade",C4253="Multi Position"),(X4252+V4253),IF(C4253="Deposit",(X4252+AE4253),IF(C4253="Withdrawal",(X4252-AE4253)))))</f>
        <v/>
      </c>
      <c r="Y4253" s="145" t="str">
        <f t="shared" si="801"/>
        <v/>
      </c>
      <c r="Z4253" s="118"/>
      <c r="AA4253" s="118"/>
      <c r="AB4253" s="118"/>
      <c r="AC4253" s="118"/>
      <c r="AD4253" s="118"/>
      <c r="AE4253" s="139"/>
      <c r="AF4253" s="118"/>
      <c r="AG4253" s="118"/>
      <c r="AH4253" s="147" t="str">
        <f t="shared" si="802"/>
        <v/>
      </c>
      <c r="AI4253" s="147" t="str">
        <f t="shared" si="803"/>
        <v/>
      </c>
      <c r="AJ4253" s="148" t="str">
        <f t="shared" si="792"/>
        <v/>
      </c>
      <c r="AK4253" s="148" t="str">
        <f t="shared" si="793"/>
        <v/>
      </c>
      <c r="AL4253" s="147" t="str">
        <f t="shared" si="794"/>
        <v/>
      </c>
      <c r="AM4253" s="147" t="str">
        <f t="shared" si="795"/>
        <v/>
      </c>
      <c r="AN4253" s="147" t="str">
        <f t="shared" si="796"/>
        <v/>
      </c>
      <c r="AO4253" s="118"/>
    </row>
    <row r="4254" spans="1:41">
      <c r="A4254" s="118"/>
      <c r="B4254" s="118"/>
      <c r="C4254" s="118"/>
      <c r="D4254" s="118"/>
      <c r="E4254" s="118"/>
      <c r="F4254" s="118"/>
      <c r="G4254" s="118"/>
      <c r="H4254" s="118"/>
      <c r="I4254" s="118"/>
      <c r="J4254" s="118"/>
      <c r="K4254" s="118"/>
      <c r="L4254" s="118"/>
      <c r="M4254" s="118"/>
      <c r="N4254" s="118"/>
      <c r="O4254" s="143" t="str">
        <f>IF(H4254="","",(S4254/S4254)&amp;":"&amp;ROUND(AH4254/S4254,2))</f>
        <v/>
      </c>
      <c r="P4254" s="118"/>
      <c r="Q4254" s="118"/>
      <c r="R4254" s="143" t="str">
        <f>IF(H4254="","",(S4254/S4254)&amp;":"&amp;ROUND(AI4254/S4254,2))</f>
        <v/>
      </c>
      <c r="S4254" s="144" t="str">
        <f t="shared" si="797"/>
        <v/>
      </c>
      <c r="T4254" s="145" t="str">
        <f t="shared" si="798"/>
        <v/>
      </c>
      <c r="U4254" s="118"/>
      <c r="V4254" s="145" t="str">
        <f t="shared" si="799"/>
        <v/>
      </c>
      <c r="W4254" s="144" t="str">
        <f t="shared" si="800"/>
        <v/>
      </c>
      <c r="X4254" s="146" t="str">
        <f>IF(C4254="","",IF(OR(C4254="Trade",C4254="Multi Position"),(X4253+V4254),IF(C4254="Deposit",(X4253+AE4254),IF(C4254="Withdrawal",(X4253-AE4254)))))</f>
        <v/>
      </c>
      <c r="Y4254" s="145" t="str">
        <f t="shared" si="801"/>
        <v/>
      </c>
      <c r="Z4254" s="118"/>
      <c r="AA4254" s="118"/>
      <c r="AB4254" s="118"/>
      <c r="AC4254" s="118"/>
      <c r="AD4254" s="118"/>
      <c r="AE4254" s="139"/>
      <c r="AF4254" s="118"/>
      <c r="AG4254" s="118"/>
      <c r="AH4254" s="147" t="str">
        <f t="shared" si="802"/>
        <v/>
      </c>
      <c r="AI4254" s="147" t="str">
        <f t="shared" si="803"/>
        <v/>
      </c>
      <c r="AJ4254" s="148" t="str">
        <f t="shared" si="792"/>
        <v/>
      </c>
      <c r="AK4254" s="148" t="str">
        <f t="shared" si="793"/>
        <v/>
      </c>
      <c r="AL4254" s="147" t="str">
        <f t="shared" si="794"/>
        <v/>
      </c>
      <c r="AM4254" s="147" t="str">
        <f t="shared" si="795"/>
        <v/>
      </c>
      <c r="AN4254" s="147" t="str">
        <f t="shared" si="796"/>
        <v/>
      </c>
      <c r="AO4254" s="118"/>
    </row>
    <row r="4255" spans="1:41">
      <c r="A4255" s="118"/>
      <c r="B4255" s="118"/>
      <c r="C4255" s="118"/>
      <c r="D4255" s="118"/>
      <c r="E4255" s="118"/>
      <c r="F4255" s="118"/>
      <c r="G4255" s="118"/>
      <c r="H4255" s="118"/>
      <c r="I4255" s="118"/>
      <c r="J4255" s="118"/>
      <c r="K4255" s="118"/>
      <c r="L4255" s="118"/>
      <c r="M4255" s="118"/>
      <c r="N4255" s="118"/>
      <c r="O4255" s="143" t="str">
        <f>IF(H4255="","",(S4255/S4255)&amp;":"&amp;ROUND(AH4255/S4255,2))</f>
        <v/>
      </c>
      <c r="P4255" s="118"/>
      <c r="Q4255" s="118"/>
      <c r="R4255" s="143" t="str">
        <f>IF(H4255="","",(S4255/S4255)&amp;":"&amp;ROUND(AI4255/S4255,2))</f>
        <v/>
      </c>
      <c r="S4255" s="144" t="str">
        <f t="shared" si="797"/>
        <v/>
      </c>
      <c r="T4255" s="145" t="str">
        <f t="shared" si="798"/>
        <v/>
      </c>
      <c r="U4255" s="118"/>
      <c r="V4255" s="145" t="str">
        <f t="shared" si="799"/>
        <v/>
      </c>
      <c r="W4255" s="144" t="str">
        <f t="shared" si="800"/>
        <v/>
      </c>
      <c r="X4255" s="146" t="str">
        <f>IF(C4255="","",IF(OR(C4255="Trade",C4255="Multi Position"),(X4254+V4255),IF(C4255="Deposit",(X4254+AE4255),IF(C4255="Withdrawal",(X4254-AE4255)))))</f>
        <v/>
      </c>
      <c r="Y4255" s="145" t="str">
        <f t="shared" si="801"/>
        <v/>
      </c>
      <c r="Z4255" s="118"/>
      <c r="AA4255" s="118"/>
      <c r="AB4255" s="118"/>
      <c r="AC4255" s="118"/>
      <c r="AD4255" s="118"/>
      <c r="AE4255" s="139"/>
      <c r="AF4255" s="118"/>
      <c r="AG4255" s="118"/>
      <c r="AH4255" s="147" t="str">
        <f t="shared" si="802"/>
        <v/>
      </c>
      <c r="AI4255" s="147" t="str">
        <f t="shared" si="803"/>
        <v/>
      </c>
      <c r="AJ4255" s="148" t="str">
        <f t="shared" si="792"/>
        <v/>
      </c>
      <c r="AK4255" s="148" t="str">
        <f t="shared" si="793"/>
        <v/>
      </c>
      <c r="AL4255" s="147" t="str">
        <f t="shared" si="794"/>
        <v/>
      </c>
      <c r="AM4255" s="147" t="str">
        <f t="shared" si="795"/>
        <v/>
      </c>
      <c r="AN4255" s="147" t="str">
        <f t="shared" si="796"/>
        <v/>
      </c>
      <c r="AO4255" s="118"/>
    </row>
    <row r="4256" spans="1:41">
      <c r="A4256" s="118"/>
      <c r="B4256" s="118"/>
      <c r="C4256" s="118"/>
      <c r="D4256" s="118"/>
      <c r="E4256" s="118"/>
      <c r="F4256" s="118"/>
      <c r="G4256" s="118"/>
      <c r="H4256" s="118"/>
      <c r="I4256" s="118"/>
      <c r="J4256" s="118"/>
      <c r="K4256" s="118"/>
      <c r="L4256" s="118"/>
      <c r="M4256" s="118"/>
      <c r="N4256" s="118"/>
      <c r="O4256" s="143" t="str">
        <f>IF(H4256="","",(S4256/S4256)&amp;":"&amp;ROUND(AH4256/S4256,2))</f>
        <v/>
      </c>
      <c r="P4256" s="118"/>
      <c r="Q4256" s="118"/>
      <c r="R4256" s="143" t="str">
        <f>IF(H4256="","",(S4256/S4256)&amp;":"&amp;ROUND(AI4256/S4256,2))</f>
        <v/>
      </c>
      <c r="S4256" s="144" t="str">
        <f t="shared" si="797"/>
        <v/>
      </c>
      <c r="T4256" s="145" t="str">
        <f t="shared" si="798"/>
        <v/>
      </c>
      <c r="U4256" s="118"/>
      <c r="V4256" s="145" t="str">
        <f t="shared" si="799"/>
        <v/>
      </c>
      <c r="W4256" s="144" t="str">
        <f t="shared" si="800"/>
        <v/>
      </c>
      <c r="X4256" s="146" t="str">
        <f>IF(C4256="","",IF(OR(C4256="Trade",C4256="Multi Position"),(X4255+V4256),IF(C4256="Deposit",(X4255+AE4256),IF(C4256="Withdrawal",(X4255-AE4256)))))</f>
        <v/>
      </c>
      <c r="Y4256" s="145" t="str">
        <f t="shared" si="801"/>
        <v/>
      </c>
      <c r="Z4256" s="118"/>
      <c r="AA4256" s="118"/>
      <c r="AB4256" s="118"/>
      <c r="AC4256" s="118"/>
      <c r="AD4256" s="118"/>
      <c r="AE4256" s="139"/>
      <c r="AF4256" s="118"/>
      <c r="AG4256" s="118"/>
      <c r="AH4256" s="147" t="str">
        <f t="shared" si="802"/>
        <v/>
      </c>
      <c r="AI4256" s="147" t="str">
        <f t="shared" si="803"/>
        <v/>
      </c>
      <c r="AJ4256" s="148" t="str">
        <f t="shared" si="792"/>
        <v/>
      </c>
      <c r="AK4256" s="148" t="str">
        <f t="shared" si="793"/>
        <v/>
      </c>
      <c r="AL4256" s="147" t="str">
        <f t="shared" si="794"/>
        <v/>
      </c>
      <c r="AM4256" s="147" t="str">
        <f t="shared" si="795"/>
        <v/>
      </c>
      <c r="AN4256" s="147" t="str">
        <f t="shared" si="796"/>
        <v/>
      </c>
      <c r="AO4256" s="118"/>
    </row>
    <row r="4257" spans="1:41">
      <c r="A4257" s="118"/>
      <c r="B4257" s="118"/>
      <c r="C4257" s="118"/>
      <c r="D4257" s="118"/>
      <c r="E4257" s="118"/>
      <c r="F4257" s="118"/>
      <c r="G4257" s="118"/>
      <c r="H4257" s="118"/>
      <c r="I4257" s="118"/>
      <c r="J4257" s="118"/>
      <c r="K4257" s="118"/>
      <c r="L4257" s="118"/>
      <c r="M4257" s="118"/>
      <c r="N4257" s="118"/>
      <c r="O4257" s="143" t="str">
        <f>IF(H4257="","",(S4257/S4257)&amp;":"&amp;ROUND(AH4257/S4257,2))</f>
        <v/>
      </c>
      <c r="P4257" s="118"/>
      <c r="Q4257" s="118"/>
      <c r="R4257" s="143" t="str">
        <f>IF(H4257="","",(S4257/S4257)&amp;":"&amp;ROUND(AI4257/S4257,2))</f>
        <v/>
      </c>
      <c r="S4257" s="144" t="str">
        <f t="shared" si="797"/>
        <v/>
      </c>
      <c r="T4257" s="145" t="str">
        <f t="shared" si="798"/>
        <v/>
      </c>
      <c r="U4257" s="118"/>
      <c r="V4257" s="145" t="str">
        <f t="shared" si="799"/>
        <v/>
      </c>
      <c r="W4257" s="144" t="str">
        <f t="shared" si="800"/>
        <v/>
      </c>
      <c r="X4257" s="146" t="str">
        <f>IF(C4257="","",IF(OR(C4257="Trade",C4257="Multi Position"),(X4256+V4257),IF(C4257="Deposit",(X4256+AE4257),IF(C4257="Withdrawal",(X4256-AE4257)))))</f>
        <v/>
      </c>
      <c r="Y4257" s="145" t="str">
        <f t="shared" si="801"/>
        <v/>
      </c>
      <c r="Z4257" s="118"/>
      <c r="AA4257" s="118"/>
      <c r="AB4257" s="118"/>
      <c r="AC4257" s="118"/>
      <c r="AD4257" s="118"/>
      <c r="AE4257" s="139"/>
      <c r="AF4257" s="118"/>
      <c r="AG4257" s="118"/>
      <c r="AH4257" s="147" t="str">
        <f t="shared" si="802"/>
        <v/>
      </c>
      <c r="AI4257" s="147" t="str">
        <f t="shared" si="803"/>
        <v/>
      </c>
      <c r="AJ4257" s="148" t="str">
        <f t="shared" si="792"/>
        <v/>
      </c>
      <c r="AK4257" s="148" t="str">
        <f t="shared" si="793"/>
        <v/>
      </c>
      <c r="AL4257" s="147" t="str">
        <f t="shared" si="794"/>
        <v/>
      </c>
      <c r="AM4257" s="147" t="str">
        <f t="shared" si="795"/>
        <v/>
      </c>
      <c r="AN4257" s="147" t="str">
        <f t="shared" si="796"/>
        <v/>
      </c>
      <c r="AO4257" s="118"/>
    </row>
    <row r="4258" spans="1:41">
      <c r="A4258" s="118"/>
      <c r="B4258" s="118"/>
      <c r="C4258" s="118"/>
      <c r="D4258" s="118"/>
      <c r="E4258" s="118"/>
      <c r="F4258" s="118"/>
      <c r="G4258" s="118"/>
      <c r="H4258" s="118"/>
      <c r="I4258" s="118"/>
      <c r="J4258" s="118"/>
      <c r="K4258" s="118"/>
      <c r="L4258" s="118"/>
      <c r="M4258" s="118"/>
      <c r="N4258" s="118"/>
      <c r="O4258" s="143" t="str">
        <f>IF(H4258="","",(S4258/S4258)&amp;":"&amp;ROUND(AH4258/S4258,2))</f>
        <v/>
      </c>
      <c r="P4258" s="118"/>
      <c r="Q4258" s="118"/>
      <c r="R4258" s="143" t="str">
        <f>IF(H4258="","",(S4258/S4258)&amp;":"&amp;ROUND(AI4258/S4258,2))</f>
        <v/>
      </c>
      <c r="S4258" s="144" t="str">
        <f t="shared" si="797"/>
        <v/>
      </c>
      <c r="T4258" s="145" t="str">
        <f t="shared" si="798"/>
        <v/>
      </c>
      <c r="U4258" s="118"/>
      <c r="V4258" s="145" t="str">
        <f t="shared" si="799"/>
        <v/>
      </c>
      <c r="W4258" s="144" t="str">
        <f t="shared" si="800"/>
        <v/>
      </c>
      <c r="X4258" s="146" t="str">
        <f>IF(C4258="","",IF(OR(C4258="Trade",C4258="Multi Position"),(X4257+V4258),IF(C4258="Deposit",(X4257+AE4258),IF(C4258="Withdrawal",(X4257-AE4258)))))</f>
        <v/>
      </c>
      <c r="Y4258" s="145" t="str">
        <f t="shared" si="801"/>
        <v/>
      </c>
      <c r="Z4258" s="118"/>
      <c r="AA4258" s="118"/>
      <c r="AB4258" s="118"/>
      <c r="AC4258" s="118"/>
      <c r="AD4258" s="118"/>
      <c r="AE4258" s="139"/>
      <c r="AF4258" s="118"/>
      <c r="AG4258" s="118"/>
      <c r="AH4258" s="147" t="str">
        <f t="shared" si="802"/>
        <v/>
      </c>
      <c r="AI4258" s="147" t="str">
        <f t="shared" si="803"/>
        <v/>
      </c>
      <c r="AJ4258" s="148" t="str">
        <f t="shared" si="792"/>
        <v/>
      </c>
      <c r="AK4258" s="148" t="str">
        <f t="shared" si="793"/>
        <v/>
      </c>
      <c r="AL4258" s="147" t="str">
        <f t="shared" si="794"/>
        <v/>
      </c>
      <c r="AM4258" s="147" t="str">
        <f t="shared" si="795"/>
        <v/>
      </c>
      <c r="AN4258" s="147" t="str">
        <f t="shared" si="796"/>
        <v/>
      </c>
      <c r="AO4258" s="118"/>
    </row>
    <row r="4259" spans="1:41">
      <c r="A4259" s="118"/>
      <c r="B4259" s="118"/>
      <c r="C4259" s="118"/>
      <c r="D4259" s="118"/>
      <c r="E4259" s="118"/>
      <c r="F4259" s="118"/>
      <c r="G4259" s="118"/>
      <c r="H4259" s="118"/>
      <c r="I4259" s="118"/>
      <c r="J4259" s="118"/>
      <c r="K4259" s="118"/>
      <c r="L4259" s="118"/>
      <c r="M4259" s="118"/>
      <c r="N4259" s="118"/>
      <c r="O4259" s="143" t="str">
        <f>IF(H4259="","",(S4259/S4259)&amp;":"&amp;ROUND(AH4259/S4259,2))</f>
        <v/>
      </c>
      <c r="P4259" s="118"/>
      <c r="Q4259" s="118"/>
      <c r="R4259" s="143" t="str">
        <f>IF(H4259="","",(S4259/S4259)&amp;":"&amp;ROUND(AI4259/S4259,2))</f>
        <v/>
      </c>
      <c r="S4259" s="144" t="str">
        <f t="shared" si="797"/>
        <v/>
      </c>
      <c r="T4259" s="145" t="str">
        <f t="shared" si="798"/>
        <v/>
      </c>
      <c r="U4259" s="118"/>
      <c r="V4259" s="145" t="str">
        <f t="shared" si="799"/>
        <v/>
      </c>
      <c r="W4259" s="144" t="str">
        <f t="shared" si="800"/>
        <v/>
      </c>
      <c r="X4259" s="146" t="str">
        <f>IF(C4259="","",IF(OR(C4259="Trade",C4259="Multi Position"),(X4258+V4259),IF(C4259="Deposit",(X4258+AE4259),IF(C4259="Withdrawal",(X4258-AE4259)))))</f>
        <v/>
      </c>
      <c r="Y4259" s="145" t="str">
        <f t="shared" si="801"/>
        <v/>
      </c>
      <c r="Z4259" s="118"/>
      <c r="AA4259" s="118"/>
      <c r="AB4259" s="118"/>
      <c r="AC4259" s="118"/>
      <c r="AD4259" s="118"/>
      <c r="AE4259" s="139"/>
      <c r="AF4259" s="118"/>
      <c r="AG4259" s="118"/>
      <c r="AH4259" s="147" t="str">
        <f t="shared" si="802"/>
        <v/>
      </c>
      <c r="AI4259" s="147" t="str">
        <f t="shared" si="803"/>
        <v/>
      </c>
      <c r="AJ4259" s="148" t="str">
        <f t="shared" si="792"/>
        <v/>
      </c>
      <c r="AK4259" s="148" t="str">
        <f t="shared" si="793"/>
        <v/>
      </c>
      <c r="AL4259" s="147" t="str">
        <f t="shared" si="794"/>
        <v/>
      </c>
      <c r="AM4259" s="147" t="str">
        <f t="shared" si="795"/>
        <v/>
      </c>
      <c r="AN4259" s="147" t="str">
        <f t="shared" si="796"/>
        <v/>
      </c>
      <c r="AO4259" s="118"/>
    </row>
    <row r="4260" spans="1:41">
      <c r="A4260" s="118"/>
      <c r="B4260" s="118"/>
      <c r="C4260" s="118"/>
      <c r="D4260" s="118"/>
      <c r="E4260" s="118"/>
      <c r="F4260" s="118"/>
      <c r="G4260" s="118"/>
      <c r="H4260" s="118"/>
      <c r="I4260" s="118"/>
      <c r="J4260" s="118"/>
      <c r="K4260" s="118"/>
      <c r="L4260" s="118"/>
      <c r="M4260" s="118"/>
      <c r="N4260" s="118"/>
      <c r="O4260" s="143" t="str">
        <f>IF(H4260="","",(S4260/S4260)&amp;":"&amp;ROUND(AH4260/S4260,2))</f>
        <v/>
      </c>
      <c r="P4260" s="118"/>
      <c r="Q4260" s="118"/>
      <c r="R4260" s="143" t="str">
        <f>IF(H4260="","",(S4260/S4260)&amp;":"&amp;ROUND(AI4260/S4260,2))</f>
        <v/>
      </c>
      <c r="S4260" s="144" t="str">
        <f t="shared" si="797"/>
        <v/>
      </c>
      <c r="T4260" s="145" t="str">
        <f t="shared" si="798"/>
        <v/>
      </c>
      <c r="U4260" s="118"/>
      <c r="V4260" s="145" t="str">
        <f t="shared" si="799"/>
        <v/>
      </c>
      <c r="W4260" s="144" t="str">
        <f t="shared" si="800"/>
        <v/>
      </c>
      <c r="X4260" s="146" t="str">
        <f>IF(C4260="","",IF(OR(C4260="Trade",C4260="Multi Position"),(X4259+V4260),IF(C4260="Deposit",(X4259+AE4260),IF(C4260="Withdrawal",(X4259-AE4260)))))</f>
        <v/>
      </c>
      <c r="Y4260" s="145" t="str">
        <f t="shared" si="801"/>
        <v/>
      </c>
      <c r="Z4260" s="118"/>
      <c r="AA4260" s="118"/>
      <c r="AB4260" s="118"/>
      <c r="AC4260" s="118"/>
      <c r="AD4260" s="118"/>
      <c r="AE4260" s="139"/>
      <c r="AF4260" s="118"/>
      <c r="AG4260" s="118"/>
      <c r="AH4260" s="147" t="str">
        <f t="shared" si="802"/>
        <v/>
      </c>
      <c r="AI4260" s="147" t="str">
        <f t="shared" si="803"/>
        <v/>
      </c>
      <c r="AJ4260" s="148" t="str">
        <f t="shared" si="792"/>
        <v/>
      </c>
      <c r="AK4260" s="148" t="str">
        <f t="shared" si="793"/>
        <v/>
      </c>
      <c r="AL4260" s="147" t="str">
        <f t="shared" si="794"/>
        <v/>
      </c>
      <c r="AM4260" s="147" t="str">
        <f t="shared" si="795"/>
        <v/>
      </c>
      <c r="AN4260" s="147" t="str">
        <f t="shared" si="796"/>
        <v/>
      </c>
      <c r="AO4260" s="118"/>
    </row>
    <row r="4261" spans="1:41">
      <c r="A4261" s="118"/>
      <c r="B4261" s="118"/>
      <c r="C4261" s="118"/>
      <c r="D4261" s="118"/>
      <c r="E4261" s="118"/>
      <c r="F4261" s="118"/>
      <c r="G4261" s="118"/>
      <c r="H4261" s="118"/>
      <c r="I4261" s="118"/>
      <c r="J4261" s="118"/>
      <c r="K4261" s="118"/>
      <c r="L4261" s="118"/>
      <c r="M4261" s="118"/>
      <c r="N4261" s="118"/>
      <c r="O4261" s="143" t="str">
        <f>IF(H4261="","",(S4261/S4261)&amp;":"&amp;ROUND(AH4261/S4261,2))</f>
        <v/>
      </c>
      <c r="P4261" s="118"/>
      <c r="Q4261" s="118"/>
      <c r="R4261" s="143" t="str">
        <f>IF(H4261="","",(S4261/S4261)&amp;":"&amp;ROUND(AI4261/S4261,2))</f>
        <v/>
      </c>
      <c r="S4261" s="144" t="str">
        <f t="shared" si="797"/>
        <v/>
      </c>
      <c r="T4261" s="145" t="str">
        <f t="shared" si="798"/>
        <v/>
      </c>
      <c r="U4261" s="118"/>
      <c r="V4261" s="145" t="str">
        <f t="shared" si="799"/>
        <v/>
      </c>
      <c r="W4261" s="144" t="str">
        <f t="shared" si="800"/>
        <v/>
      </c>
      <c r="X4261" s="146" t="str">
        <f>IF(C4261="","",IF(OR(C4261="Trade",C4261="Multi Position"),(X4260+V4261),IF(C4261="Deposit",(X4260+AE4261),IF(C4261="Withdrawal",(X4260-AE4261)))))</f>
        <v/>
      </c>
      <c r="Y4261" s="145" t="str">
        <f t="shared" si="801"/>
        <v/>
      </c>
      <c r="Z4261" s="118"/>
      <c r="AA4261" s="118"/>
      <c r="AB4261" s="118"/>
      <c r="AC4261" s="118"/>
      <c r="AD4261" s="118"/>
      <c r="AE4261" s="139"/>
      <c r="AF4261" s="118"/>
      <c r="AG4261" s="118"/>
      <c r="AH4261" s="147" t="str">
        <f t="shared" si="802"/>
        <v/>
      </c>
      <c r="AI4261" s="147" t="str">
        <f t="shared" si="803"/>
        <v/>
      </c>
      <c r="AJ4261" s="148" t="str">
        <f t="shared" si="792"/>
        <v/>
      </c>
      <c r="AK4261" s="148" t="str">
        <f t="shared" si="793"/>
        <v/>
      </c>
      <c r="AL4261" s="147" t="str">
        <f t="shared" si="794"/>
        <v/>
      </c>
      <c r="AM4261" s="147" t="str">
        <f t="shared" si="795"/>
        <v/>
      </c>
      <c r="AN4261" s="147" t="str">
        <f t="shared" si="796"/>
        <v/>
      </c>
      <c r="AO4261" s="118"/>
    </row>
    <row r="4262" spans="1:41">
      <c r="A4262" s="118"/>
      <c r="B4262" s="118"/>
      <c r="C4262" s="118"/>
      <c r="D4262" s="118"/>
      <c r="E4262" s="118"/>
      <c r="F4262" s="118"/>
      <c r="G4262" s="118"/>
      <c r="H4262" s="118"/>
      <c r="I4262" s="118"/>
      <c r="J4262" s="118"/>
      <c r="K4262" s="118"/>
      <c r="L4262" s="118"/>
      <c r="M4262" s="118"/>
      <c r="N4262" s="118"/>
      <c r="O4262" s="143" t="str">
        <f>IF(H4262="","",(S4262/S4262)&amp;":"&amp;ROUND(AH4262/S4262,2))</f>
        <v/>
      </c>
      <c r="P4262" s="118"/>
      <c r="Q4262" s="118"/>
      <c r="R4262" s="143" t="str">
        <f>IF(H4262="","",(S4262/S4262)&amp;":"&amp;ROUND(AI4262/S4262,2))</f>
        <v/>
      </c>
      <c r="S4262" s="144" t="str">
        <f t="shared" si="797"/>
        <v/>
      </c>
      <c r="T4262" s="145" t="str">
        <f t="shared" si="798"/>
        <v/>
      </c>
      <c r="U4262" s="118"/>
      <c r="V4262" s="145" t="str">
        <f t="shared" si="799"/>
        <v/>
      </c>
      <c r="W4262" s="144" t="str">
        <f t="shared" si="800"/>
        <v/>
      </c>
      <c r="X4262" s="146" t="str">
        <f>IF(C4262="","",IF(OR(C4262="Trade",C4262="Multi Position"),(X4261+V4262),IF(C4262="Deposit",(X4261+AE4262),IF(C4262="Withdrawal",(X4261-AE4262)))))</f>
        <v/>
      </c>
      <c r="Y4262" s="145" t="str">
        <f t="shared" si="801"/>
        <v/>
      </c>
      <c r="Z4262" s="118"/>
      <c r="AA4262" s="118"/>
      <c r="AB4262" s="118"/>
      <c r="AC4262" s="118"/>
      <c r="AD4262" s="118"/>
      <c r="AE4262" s="139"/>
      <c r="AF4262" s="118"/>
      <c r="AG4262" s="118"/>
      <c r="AH4262" s="147" t="str">
        <f t="shared" si="802"/>
        <v/>
      </c>
      <c r="AI4262" s="147" t="str">
        <f t="shared" si="803"/>
        <v/>
      </c>
      <c r="AJ4262" s="148" t="str">
        <f t="shared" si="792"/>
        <v/>
      </c>
      <c r="AK4262" s="148" t="str">
        <f t="shared" si="793"/>
        <v/>
      </c>
      <c r="AL4262" s="147" t="str">
        <f t="shared" si="794"/>
        <v/>
      </c>
      <c r="AM4262" s="147" t="str">
        <f t="shared" si="795"/>
        <v/>
      </c>
      <c r="AN4262" s="147" t="str">
        <f t="shared" si="796"/>
        <v/>
      </c>
      <c r="AO4262" s="118"/>
    </row>
    <row r="4263" spans="1:41">
      <c r="A4263" s="118"/>
      <c r="B4263" s="118"/>
      <c r="C4263" s="118"/>
      <c r="D4263" s="118"/>
      <c r="E4263" s="118"/>
      <c r="F4263" s="118"/>
      <c r="G4263" s="118"/>
      <c r="H4263" s="118"/>
      <c r="I4263" s="118"/>
      <c r="J4263" s="118"/>
      <c r="K4263" s="118"/>
      <c r="L4263" s="118"/>
      <c r="M4263" s="118"/>
      <c r="N4263" s="118"/>
      <c r="O4263" s="143" t="str">
        <f>IF(H4263="","",(S4263/S4263)&amp;":"&amp;ROUND(AH4263/S4263,2))</f>
        <v/>
      </c>
      <c r="P4263" s="118"/>
      <c r="Q4263" s="118"/>
      <c r="R4263" s="143" t="str">
        <f>IF(H4263="","",(S4263/S4263)&amp;":"&amp;ROUND(AI4263/S4263,2))</f>
        <v/>
      </c>
      <c r="S4263" s="144" t="str">
        <f t="shared" si="797"/>
        <v/>
      </c>
      <c r="T4263" s="145" t="str">
        <f t="shared" si="798"/>
        <v/>
      </c>
      <c r="U4263" s="118"/>
      <c r="V4263" s="145" t="str">
        <f t="shared" si="799"/>
        <v/>
      </c>
      <c r="W4263" s="144" t="str">
        <f t="shared" si="800"/>
        <v/>
      </c>
      <c r="X4263" s="146" t="str">
        <f>IF(C4263="","",IF(OR(C4263="Trade",C4263="Multi Position"),(X4262+V4263),IF(C4263="Deposit",(X4262+AE4263),IF(C4263="Withdrawal",(X4262-AE4263)))))</f>
        <v/>
      </c>
      <c r="Y4263" s="145" t="str">
        <f t="shared" si="801"/>
        <v/>
      </c>
      <c r="Z4263" s="118"/>
      <c r="AA4263" s="118"/>
      <c r="AB4263" s="118"/>
      <c r="AC4263" s="118"/>
      <c r="AD4263" s="118"/>
      <c r="AE4263" s="139"/>
      <c r="AF4263" s="118"/>
      <c r="AG4263" s="118"/>
      <c r="AH4263" s="147" t="str">
        <f t="shared" si="802"/>
        <v/>
      </c>
      <c r="AI4263" s="147" t="str">
        <f t="shared" si="803"/>
        <v/>
      </c>
      <c r="AJ4263" s="148" t="str">
        <f t="shared" si="792"/>
        <v/>
      </c>
      <c r="AK4263" s="148" t="str">
        <f t="shared" si="793"/>
        <v/>
      </c>
      <c r="AL4263" s="147" t="str">
        <f t="shared" si="794"/>
        <v/>
      </c>
      <c r="AM4263" s="147" t="str">
        <f t="shared" si="795"/>
        <v/>
      </c>
      <c r="AN4263" s="147" t="str">
        <f t="shared" si="796"/>
        <v/>
      </c>
      <c r="AO4263" s="118"/>
    </row>
    <row r="4264" spans="1:41">
      <c r="A4264" s="118"/>
      <c r="B4264" s="118"/>
      <c r="C4264" s="118"/>
      <c r="D4264" s="118"/>
      <c r="E4264" s="118"/>
      <c r="F4264" s="118"/>
      <c r="G4264" s="118"/>
      <c r="H4264" s="118"/>
      <c r="I4264" s="118"/>
      <c r="J4264" s="118"/>
      <c r="K4264" s="118"/>
      <c r="L4264" s="118"/>
      <c r="M4264" s="118"/>
      <c r="N4264" s="118"/>
      <c r="O4264" s="143" t="str">
        <f>IF(H4264="","",(S4264/S4264)&amp;":"&amp;ROUND(AH4264/S4264,2))</f>
        <v/>
      </c>
      <c r="P4264" s="118"/>
      <c r="Q4264" s="118"/>
      <c r="R4264" s="143" t="str">
        <f>IF(H4264="","",(S4264/S4264)&amp;":"&amp;ROUND(AI4264/S4264,2))</f>
        <v/>
      </c>
      <c r="S4264" s="144" t="str">
        <f t="shared" si="797"/>
        <v/>
      </c>
      <c r="T4264" s="145" t="str">
        <f t="shared" si="798"/>
        <v/>
      </c>
      <c r="U4264" s="118"/>
      <c r="V4264" s="145" t="str">
        <f t="shared" si="799"/>
        <v/>
      </c>
      <c r="W4264" s="144" t="str">
        <f t="shared" si="800"/>
        <v/>
      </c>
      <c r="X4264" s="146" t="str">
        <f>IF(C4264="","",IF(OR(C4264="Trade",C4264="Multi Position"),(X4263+V4264),IF(C4264="Deposit",(X4263+AE4264),IF(C4264="Withdrawal",(X4263-AE4264)))))</f>
        <v/>
      </c>
      <c r="Y4264" s="145" t="str">
        <f t="shared" si="801"/>
        <v/>
      </c>
      <c r="Z4264" s="118"/>
      <c r="AA4264" s="118"/>
      <c r="AB4264" s="118"/>
      <c r="AC4264" s="118"/>
      <c r="AD4264" s="118"/>
      <c r="AE4264" s="139"/>
      <c r="AF4264" s="118"/>
      <c r="AG4264" s="118"/>
      <c r="AH4264" s="147" t="str">
        <f t="shared" si="802"/>
        <v/>
      </c>
      <c r="AI4264" s="147" t="str">
        <f t="shared" si="803"/>
        <v/>
      </c>
      <c r="AJ4264" s="148" t="str">
        <f t="shared" si="792"/>
        <v/>
      </c>
      <c r="AK4264" s="148" t="str">
        <f t="shared" si="793"/>
        <v/>
      </c>
      <c r="AL4264" s="147" t="str">
        <f t="shared" si="794"/>
        <v/>
      </c>
      <c r="AM4264" s="147" t="str">
        <f t="shared" si="795"/>
        <v/>
      </c>
      <c r="AN4264" s="147" t="str">
        <f t="shared" si="796"/>
        <v/>
      </c>
      <c r="AO4264" s="118"/>
    </row>
    <row r="4265" spans="1:41">
      <c r="A4265" s="118"/>
      <c r="B4265" s="118"/>
      <c r="C4265" s="118"/>
      <c r="D4265" s="118"/>
      <c r="E4265" s="118"/>
      <c r="F4265" s="118"/>
      <c r="G4265" s="118"/>
      <c r="H4265" s="118"/>
      <c r="I4265" s="118"/>
      <c r="J4265" s="118"/>
      <c r="K4265" s="118"/>
      <c r="L4265" s="118"/>
      <c r="M4265" s="118"/>
      <c r="N4265" s="118"/>
      <c r="O4265" s="143" t="str">
        <f>IF(H4265="","",(S4265/S4265)&amp;":"&amp;ROUND(AH4265/S4265,2))</f>
        <v/>
      </c>
      <c r="P4265" s="118"/>
      <c r="Q4265" s="118"/>
      <c r="R4265" s="143" t="str">
        <f>IF(H4265="","",(S4265/S4265)&amp;":"&amp;ROUND(AI4265/S4265,2))</f>
        <v/>
      </c>
      <c r="S4265" s="144" t="str">
        <f t="shared" si="797"/>
        <v/>
      </c>
      <c r="T4265" s="145" t="str">
        <f t="shared" si="798"/>
        <v/>
      </c>
      <c r="U4265" s="118"/>
      <c r="V4265" s="145" t="str">
        <f t="shared" si="799"/>
        <v/>
      </c>
      <c r="W4265" s="144" t="str">
        <f t="shared" si="800"/>
        <v/>
      </c>
      <c r="X4265" s="146" t="str">
        <f>IF(C4265="","",IF(OR(C4265="Trade",C4265="Multi Position"),(X4264+V4265),IF(C4265="Deposit",(X4264+AE4265),IF(C4265="Withdrawal",(X4264-AE4265)))))</f>
        <v/>
      </c>
      <c r="Y4265" s="145" t="str">
        <f t="shared" si="801"/>
        <v/>
      </c>
      <c r="Z4265" s="118"/>
      <c r="AA4265" s="118"/>
      <c r="AB4265" s="118"/>
      <c r="AC4265" s="118"/>
      <c r="AD4265" s="118"/>
      <c r="AE4265" s="139"/>
      <c r="AF4265" s="118"/>
      <c r="AG4265" s="118"/>
      <c r="AH4265" s="147" t="str">
        <f t="shared" si="802"/>
        <v/>
      </c>
      <c r="AI4265" s="147" t="str">
        <f t="shared" si="803"/>
        <v/>
      </c>
      <c r="AJ4265" s="148" t="str">
        <f t="shared" si="792"/>
        <v/>
      </c>
      <c r="AK4265" s="148" t="str">
        <f t="shared" si="793"/>
        <v/>
      </c>
      <c r="AL4265" s="147" t="str">
        <f t="shared" si="794"/>
        <v/>
      </c>
      <c r="AM4265" s="147" t="str">
        <f t="shared" si="795"/>
        <v/>
      </c>
      <c r="AN4265" s="147" t="str">
        <f t="shared" si="796"/>
        <v/>
      </c>
      <c r="AO4265" s="118"/>
    </row>
    <row r="4266" spans="1:41">
      <c r="A4266" s="118"/>
      <c r="B4266" s="118"/>
      <c r="C4266" s="118"/>
      <c r="D4266" s="118"/>
      <c r="E4266" s="118"/>
      <c r="F4266" s="118"/>
      <c r="G4266" s="118"/>
      <c r="H4266" s="118"/>
      <c r="I4266" s="118"/>
      <c r="J4266" s="118"/>
      <c r="K4266" s="118"/>
      <c r="L4266" s="118"/>
      <c r="M4266" s="118"/>
      <c r="N4266" s="118"/>
      <c r="O4266" s="143" t="str">
        <f>IF(H4266="","",(S4266/S4266)&amp;":"&amp;ROUND(AH4266/S4266,2))</f>
        <v/>
      </c>
      <c r="P4266" s="118"/>
      <c r="Q4266" s="118"/>
      <c r="R4266" s="143" t="str">
        <f>IF(H4266="","",(S4266/S4266)&amp;":"&amp;ROUND(AI4266/S4266,2))</f>
        <v/>
      </c>
      <c r="S4266" s="144" t="str">
        <f t="shared" si="797"/>
        <v/>
      </c>
      <c r="T4266" s="145" t="str">
        <f t="shared" si="798"/>
        <v/>
      </c>
      <c r="U4266" s="118"/>
      <c r="V4266" s="145" t="str">
        <f t="shared" si="799"/>
        <v/>
      </c>
      <c r="W4266" s="144" t="str">
        <f t="shared" si="800"/>
        <v/>
      </c>
      <c r="X4266" s="146" t="str">
        <f>IF(C4266="","",IF(OR(C4266="Trade",C4266="Multi Position"),(X4265+V4266),IF(C4266="Deposit",(X4265+AE4266),IF(C4266="Withdrawal",(X4265-AE4266)))))</f>
        <v/>
      </c>
      <c r="Y4266" s="145" t="str">
        <f t="shared" si="801"/>
        <v/>
      </c>
      <c r="Z4266" s="118"/>
      <c r="AA4266" s="118"/>
      <c r="AB4266" s="118"/>
      <c r="AC4266" s="118"/>
      <c r="AD4266" s="118"/>
      <c r="AE4266" s="139"/>
      <c r="AF4266" s="118"/>
      <c r="AG4266" s="118"/>
      <c r="AH4266" s="147" t="str">
        <f t="shared" si="802"/>
        <v/>
      </c>
      <c r="AI4266" s="147" t="str">
        <f t="shared" si="803"/>
        <v/>
      </c>
      <c r="AJ4266" s="148" t="str">
        <f t="shared" si="792"/>
        <v/>
      </c>
      <c r="AK4266" s="148" t="str">
        <f t="shared" si="793"/>
        <v/>
      </c>
      <c r="AL4266" s="147" t="str">
        <f t="shared" si="794"/>
        <v/>
      </c>
      <c r="AM4266" s="147" t="str">
        <f t="shared" si="795"/>
        <v/>
      </c>
      <c r="AN4266" s="147" t="str">
        <f t="shared" si="796"/>
        <v/>
      </c>
      <c r="AO4266" s="118"/>
    </row>
    <row r="4267" spans="1:41">
      <c r="A4267" s="118"/>
      <c r="B4267" s="118"/>
      <c r="C4267" s="118"/>
      <c r="D4267" s="118"/>
      <c r="E4267" s="118"/>
      <c r="F4267" s="118"/>
      <c r="G4267" s="118"/>
      <c r="H4267" s="118"/>
      <c r="I4267" s="118"/>
      <c r="J4267" s="118"/>
      <c r="K4267" s="118"/>
      <c r="L4267" s="118"/>
      <c r="M4267" s="118"/>
      <c r="N4267" s="118"/>
      <c r="O4267" s="143" t="str">
        <f>IF(H4267="","",(S4267/S4267)&amp;":"&amp;ROUND(AH4267/S4267,2))</f>
        <v/>
      </c>
      <c r="P4267" s="118"/>
      <c r="Q4267" s="118"/>
      <c r="R4267" s="143" t="str">
        <f>IF(H4267="","",(S4267/S4267)&amp;":"&amp;ROUND(AI4267/S4267,2))</f>
        <v/>
      </c>
      <c r="S4267" s="144" t="str">
        <f t="shared" si="797"/>
        <v/>
      </c>
      <c r="T4267" s="145" t="str">
        <f t="shared" si="798"/>
        <v/>
      </c>
      <c r="U4267" s="118"/>
      <c r="V4267" s="145" t="str">
        <f t="shared" si="799"/>
        <v/>
      </c>
      <c r="W4267" s="144" t="str">
        <f t="shared" si="800"/>
        <v/>
      </c>
      <c r="X4267" s="146" t="str">
        <f>IF(C4267="","",IF(OR(C4267="Trade",C4267="Multi Position"),(X4266+V4267),IF(C4267="Deposit",(X4266+AE4267),IF(C4267="Withdrawal",(X4266-AE4267)))))</f>
        <v/>
      </c>
      <c r="Y4267" s="145" t="str">
        <f t="shared" si="801"/>
        <v/>
      </c>
      <c r="Z4267" s="118"/>
      <c r="AA4267" s="118"/>
      <c r="AB4267" s="118"/>
      <c r="AC4267" s="118"/>
      <c r="AD4267" s="118"/>
      <c r="AE4267" s="139"/>
      <c r="AF4267" s="118"/>
      <c r="AG4267" s="118"/>
      <c r="AH4267" s="147" t="str">
        <f t="shared" si="802"/>
        <v/>
      </c>
      <c r="AI4267" s="147" t="str">
        <f t="shared" si="803"/>
        <v/>
      </c>
      <c r="AJ4267" s="148" t="str">
        <f t="shared" si="792"/>
        <v/>
      </c>
      <c r="AK4267" s="148" t="str">
        <f t="shared" si="793"/>
        <v/>
      </c>
      <c r="AL4267" s="147" t="str">
        <f t="shared" si="794"/>
        <v/>
      </c>
      <c r="AM4267" s="147" t="str">
        <f t="shared" si="795"/>
        <v/>
      </c>
      <c r="AN4267" s="147" t="str">
        <f t="shared" si="796"/>
        <v/>
      </c>
      <c r="AO4267" s="118"/>
    </row>
    <row r="4268" spans="1:41">
      <c r="A4268" s="118"/>
      <c r="B4268" s="118"/>
      <c r="C4268" s="118"/>
      <c r="D4268" s="118"/>
      <c r="E4268" s="118"/>
      <c r="F4268" s="118"/>
      <c r="G4268" s="118"/>
      <c r="H4268" s="118"/>
      <c r="I4268" s="118"/>
      <c r="J4268" s="118"/>
      <c r="K4268" s="118"/>
      <c r="L4268" s="118"/>
      <c r="M4268" s="118"/>
      <c r="N4268" s="118"/>
      <c r="O4268" s="143" t="str">
        <f>IF(H4268="","",(S4268/S4268)&amp;":"&amp;ROUND(AH4268/S4268,2))</f>
        <v/>
      </c>
      <c r="P4268" s="118"/>
      <c r="Q4268" s="118"/>
      <c r="R4268" s="143" t="str">
        <f>IF(H4268="","",(S4268/S4268)&amp;":"&amp;ROUND(AI4268/S4268,2))</f>
        <v/>
      </c>
      <c r="S4268" s="144" t="str">
        <f t="shared" si="797"/>
        <v/>
      </c>
      <c r="T4268" s="145" t="str">
        <f t="shared" si="798"/>
        <v/>
      </c>
      <c r="U4268" s="118"/>
      <c r="V4268" s="145" t="str">
        <f t="shared" si="799"/>
        <v/>
      </c>
      <c r="W4268" s="144" t="str">
        <f t="shared" si="800"/>
        <v/>
      </c>
      <c r="X4268" s="146" t="str">
        <f>IF(C4268="","",IF(OR(C4268="Trade",C4268="Multi Position"),(X4267+V4268),IF(C4268="Deposit",(X4267+AE4268),IF(C4268="Withdrawal",(X4267-AE4268)))))</f>
        <v/>
      </c>
      <c r="Y4268" s="145" t="str">
        <f t="shared" si="801"/>
        <v/>
      </c>
      <c r="Z4268" s="118"/>
      <c r="AA4268" s="118"/>
      <c r="AB4268" s="118"/>
      <c r="AC4268" s="118"/>
      <c r="AD4268" s="118"/>
      <c r="AE4268" s="139"/>
      <c r="AF4268" s="118"/>
      <c r="AG4268" s="118"/>
      <c r="AH4268" s="147" t="str">
        <f t="shared" si="802"/>
        <v/>
      </c>
      <c r="AI4268" s="147" t="str">
        <f t="shared" si="803"/>
        <v/>
      </c>
      <c r="AJ4268" s="148" t="str">
        <f t="shared" si="792"/>
        <v/>
      </c>
      <c r="AK4268" s="148" t="str">
        <f t="shared" si="793"/>
        <v/>
      </c>
      <c r="AL4268" s="147" t="str">
        <f t="shared" si="794"/>
        <v/>
      </c>
      <c r="AM4268" s="147" t="str">
        <f t="shared" si="795"/>
        <v/>
      </c>
      <c r="AN4268" s="147" t="str">
        <f t="shared" si="796"/>
        <v/>
      </c>
      <c r="AO4268" s="118"/>
    </row>
    <row r="4269" spans="1:41">
      <c r="A4269" s="118"/>
      <c r="B4269" s="118"/>
      <c r="C4269" s="118"/>
      <c r="D4269" s="118"/>
      <c r="E4269" s="118"/>
      <c r="F4269" s="118"/>
      <c r="G4269" s="118"/>
      <c r="H4269" s="118"/>
      <c r="I4269" s="118"/>
      <c r="J4269" s="118"/>
      <c r="K4269" s="118"/>
      <c r="L4269" s="118"/>
      <c r="M4269" s="118"/>
      <c r="N4269" s="118"/>
      <c r="O4269" s="143" t="str">
        <f>IF(H4269="","",(S4269/S4269)&amp;":"&amp;ROUND(AH4269/S4269,2))</f>
        <v/>
      </c>
      <c r="P4269" s="118"/>
      <c r="Q4269" s="118"/>
      <c r="R4269" s="143" t="str">
        <f>IF(H4269="","",(S4269/S4269)&amp;":"&amp;ROUND(AI4269/S4269,2))</f>
        <v/>
      </c>
      <c r="S4269" s="144" t="str">
        <f t="shared" si="797"/>
        <v/>
      </c>
      <c r="T4269" s="145" t="str">
        <f t="shared" si="798"/>
        <v/>
      </c>
      <c r="U4269" s="118"/>
      <c r="V4269" s="145" t="str">
        <f t="shared" si="799"/>
        <v/>
      </c>
      <c r="W4269" s="144" t="str">
        <f t="shared" si="800"/>
        <v/>
      </c>
      <c r="X4269" s="146" t="str">
        <f>IF(C4269="","",IF(OR(C4269="Trade",C4269="Multi Position"),(X4268+V4269),IF(C4269="Deposit",(X4268+AE4269),IF(C4269="Withdrawal",(X4268-AE4269)))))</f>
        <v/>
      </c>
      <c r="Y4269" s="145" t="str">
        <f t="shared" si="801"/>
        <v/>
      </c>
      <c r="Z4269" s="118"/>
      <c r="AA4269" s="118"/>
      <c r="AB4269" s="118"/>
      <c r="AC4269" s="118"/>
      <c r="AD4269" s="118"/>
      <c r="AE4269" s="139"/>
      <c r="AF4269" s="118"/>
      <c r="AG4269" s="118"/>
      <c r="AH4269" s="147" t="str">
        <f t="shared" si="802"/>
        <v/>
      </c>
      <c r="AI4269" s="147" t="str">
        <f t="shared" si="803"/>
        <v/>
      </c>
      <c r="AJ4269" s="148" t="str">
        <f t="shared" si="792"/>
        <v/>
      </c>
      <c r="AK4269" s="148" t="str">
        <f t="shared" si="793"/>
        <v/>
      </c>
      <c r="AL4269" s="147" t="str">
        <f t="shared" si="794"/>
        <v/>
      </c>
      <c r="AM4269" s="147" t="str">
        <f t="shared" si="795"/>
        <v/>
      </c>
      <c r="AN4269" s="147" t="str">
        <f t="shared" si="796"/>
        <v/>
      </c>
      <c r="AO4269" s="118"/>
    </row>
    <row r="4270" spans="1:41">
      <c r="A4270" s="118"/>
      <c r="B4270" s="118"/>
      <c r="C4270" s="118"/>
      <c r="D4270" s="118"/>
      <c r="E4270" s="118"/>
      <c r="F4270" s="118"/>
      <c r="G4270" s="118"/>
      <c r="H4270" s="118"/>
      <c r="I4270" s="118"/>
      <c r="J4270" s="118"/>
      <c r="K4270" s="118"/>
      <c r="L4270" s="118"/>
      <c r="M4270" s="118"/>
      <c r="N4270" s="118"/>
      <c r="O4270" s="143" t="str">
        <f>IF(H4270="","",(S4270/S4270)&amp;":"&amp;ROUND(AH4270/S4270,2))</f>
        <v/>
      </c>
      <c r="P4270" s="118"/>
      <c r="Q4270" s="118"/>
      <c r="R4270" s="143" t="str">
        <f>IF(H4270="","",(S4270/S4270)&amp;":"&amp;ROUND(AI4270/S4270,2))</f>
        <v/>
      </c>
      <c r="S4270" s="144" t="str">
        <f t="shared" si="797"/>
        <v/>
      </c>
      <c r="T4270" s="145" t="str">
        <f t="shared" si="798"/>
        <v/>
      </c>
      <c r="U4270" s="118"/>
      <c r="V4270" s="145" t="str">
        <f t="shared" si="799"/>
        <v/>
      </c>
      <c r="W4270" s="144" t="str">
        <f t="shared" si="800"/>
        <v/>
      </c>
      <c r="X4270" s="146" t="str">
        <f>IF(C4270="","",IF(OR(C4270="Trade",C4270="Multi Position"),(X4269+V4270),IF(C4270="Deposit",(X4269+AE4270),IF(C4270="Withdrawal",(X4269-AE4270)))))</f>
        <v/>
      </c>
      <c r="Y4270" s="145" t="str">
        <f t="shared" si="801"/>
        <v/>
      </c>
      <c r="Z4270" s="118"/>
      <c r="AA4270" s="118"/>
      <c r="AB4270" s="118"/>
      <c r="AC4270" s="118"/>
      <c r="AD4270" s="118"/>
      <c r="AE4270" s="139"/>
      <c r="AF4270" s="118"/>
      <c r="AG4270" s="118"/>
      <c r="AH4270" s="147" t="str">
        <f t="shared" si="802"/>
        <v/>
      </c>
      <c r="AI4270" s="147" t="str">
        <f t="shared" si="803"/>
        <v/>
      </c>
      <c r="AJ4270" s="148" t="str">
        <f t="shared" si="792"/>
        <v/>
      </c>
      <c r="AK4270" s="148" t="str">
        <f t="shared" si="793"/>
        <v/>
      </c>
      <c r="AL4270" s="147" t="str">
        <f t="shared" si="794"/>
        <v/>
      </c>
      <c r="AM4270" s="147" t="str">
        <f t="shared" si="795"/>
        <v/>
      </c>
      <c r="AN4270" s="147" t="str">
        <f t="shared" si="796"/>
        <v/>
      </c>
      <c r="AO4270" s="118"/>
    </row>
    <row r="4271" spans="1:41">
      <c r="A4271" s="118"/>
      <c r="B4271" s="118"/>
      <c r="C4271" s="118"/>
      <c r="D4271" s="118"/>
      <c r="E4271" s="118"/>
      <c r="F4271" s="118"/>
      <c r="G4271" s="118"/>
      <c r="H4271" s="118"/>
      <c r="I4271" s="118"/>
      <c r="J4271" s="118"/>
      <c r="K4271" s="118"/>
      <c r="L4271" s="118"/>
      <c r="M4271" s="118"/>
      <c r="N4271" s="118"/>
      <c r="O4271" s="143" t="str">
        <f>IF(H4271="","",(S4271/S4271)&amp;":"&amp;ROUND(AH4271/S4271,2))</f>
        <v/>
      </c>
      <c r="P4271" s="118"/>
      <c r="Q4271" s="118"/>
      <c r="R4271" s="143" t="str">
        <f>IF(H4271="","",(S4271/S4271)&amp;":"&amp;ROUND(AI4271/S4271,2))</f>
        <v/>
      </c>
      <c r="S4271" s="144" t="str">
        <f t="shared" si="797"/>
        <v/>
      </c>
      <c r="T4271" s="145" t="str">
        <f t="shared" si="798"/>
        <v/>
      </c>
      <c r="U4271" s="118"/>
      <c r="V4271" s="145" t="str">
        <f t="shared" si="799"/>
        <v/>
      </c>
      <c r="W4271" s="144" t="str">
        <f t="shared" si="800"/>
        <v/>
      </c>
      <c r="X4271" s="146" t="str">
        <f>IF(C4271="","",IF(OR(C4271="Trade",C4271="Multi Position"),(X4270+V4271),IF(C4271="Deposit",(X4270+AE4271),IF(C4271="Withdrawal",(X4270-AE4271)))))</f>
        <v/>
      </c>
      <c r="Y4271" s="145" t="str">
        <f t="shared" si="801"/>
        <v/>
      </c>
      <c r="Z4271" s="118"/>
      <c r="AA4271" s="118"/>
      <c r="AB4271" s="118"/>
      <c r="AC4271" s="118"/>
      <c r="AD4271" s="118"/>
      <c r="AE4271" s="139"/>
      <c r="AF4271" s="118"/>
      <c r="AG4271" s="118"/>
      <c r="AH4271" s="147" t="str">
        <f t="shared" si="802"/>
        <v/>
      </c>
      <c r="AI4271" s="147" t="str">
        <f t="shared" si="803"/>
        <v/>
      </c>
      <c r="AJ4271" s="148" t="str">
        <f t="shared" si="792"/>
        <v/>
      </c>
      <c r="AK4271" s="148" t="str">
        <f t="shared" si="793"/>
        <v/>
      </c>
      <c r="AL4271" s="147" t="str">
        <f t="shared" si="794"/>
        <v/>
      </c>
      <c r="AM4271" s="147" t="str">
        <f t="shared" si="795"/>
        <v/>
      </c>
      <c r="AN4271" s="147" t="str">
        <f t="shared" si="796"/>
        <v/>
      </c>
      <c r="AO4271" s="118"/>
    </row>
    <row r="4272" spans="1:41">
      <c r="A4272" s="118"/>
      <c r="B4272" s="118"/>
      <c r="C4272" s="118"/>
      <c r="D4272" s="118"/>
      <c r="E4272" s="118"/>
      <c r="F4272" s="118"/>
      <c r="G4272" s="118"/>
      <c r="H4272" s="118"/>
      <c r="I4272" s="118"/>
      <c r="J4272" s="118"/>
      <c r="K4272" s="118"/>
      <c r="L4272" s="118"/>
      <c r="M4272" s="118"/>
      <c r="N4272" s="118"/>
      <c r="O4272" s="143" t="str">
        <f>IF(H4272="","",(S4272/S4272)&amp;":"&amp;ROUND(AH4272/S4272,2))</f>
        <v/>
      </c>
      <c r="P4272" s="118"/>
      <c r="Q4272" s="118"/>
      <c r="R4272" s="143" t="str">
        <f>IF(H4272="","",(S4272/S4272)&amp;":"&amp;ROUND(AI4272/S4272,2))</f>
        <v/>
      </c>
      <c r="S4272" s="144" t="str">
        <f t="shared" si="797"/>
        <v/>
      </c>
      <c r="T4272" s="145" t="str">
        <f t="shared" si="798"/>
        <v/>
      </c>
      <c r="U4272" s="118"/>
      <c r="V4272" s="145" t="str">
        <f t="shared" si="799"/>
        <v/>
      </c>
      <c r="W4272" s="144" t="str">
        <f t="shared" si="800"/>
        <v/>
      </c>
      <c r="X4272" s="146" t="str">
        <f>IF(C4272="","",IF(OR(C4272="Trade",C4272="Multi Position"),(X4271+V4272),IF(C4272="Deposit",(X4271+AE4272),IF(C4272="Withdrawal",(X4271-AE4272)))))</f>
        <v/>
      </c>
      <c r="Y4272" s="145" t="str">
        <f t="shared" si="801"/>
        <v/>
      </c>
      <c r="Z4272" s="118"/>
      <c r="AA4272" s="118"/>
      <c r="AB4272" s="118"/>
      <c r="AC4272" s="118"/>
      <c r="AD4272" s="118"/>
      <c r="AE4272" s="139"/>
      <c r="AF4272" s="118"/>
      <c r="AG4272" s="118"/>
      <c r="AH4272" s="147" t="str">
        <f t="shared" si="802"/>
        <v/>
      </c>
      <c r="AI4272" s="147" t="str">
        <f t="shared" si="803"/>
        <v/>
      </c>
      <c r="AJ4272" s="148" t="str">
        <f t="shared" si="792"/>
        <v/>
      </c>
      <c r="AK4272" s="148" t="str">
        <f t="shared" si="793"/>
        <v/>
      </c>
      <c r="AL4272" s="147" t="str">
        <f t="shared" si="794"/>
        <v/>
      </c>
      <c r="AM4272" s="147" t="str">
        <f t="shared" si="795"/>
        <v/>
      </c>
      <c r="AN4272" s="147" t="str">
        <f t="shared" si="796"/>
        <v/>
      </c>
      <c r="AO4272" s="118"/>
    </row>
    <row r="4273" spans="1:41">
      <c r="A4273" s="118"/>
      <c r="B4273" s="118"/>
      <c r="C4273" s="118"/>
      <c r="D4273" s="118"/>
      <c r="E4273" s="118"/>
      <c r="F4273" s="118"/>
      <c r="G4273" s="118"/>
      <c r="H4273" s="118"/>
      <c r="I4273" s="118"/>
      <c r="J4273" s="118"/>
      <c r="K4273" s="118"/>
      <c r="L4273" s="118"/>
      <c r="M4273" s="118"/>
      <c r="N4273" s="118"/>
      <c r="O4273" s="143" t="str">
        <f>IF(H4273="","",(S4273/S4273)&amp;":"&amp;ROUND(AH4273/S4273,2))</f>
        <v/>
      </c>
      <c r="P4273" s="118"/>
      <c r="Q4273" s="118"/>
      <c r="R4273" s="143" t="str">
        <f>IF(H4273="","",(S4273/S4273)&amp;":"&amp;ROUND(AI4273/S4273,2))</f>
        <v/>
      </c>
      <c r="S4273" s="144" t="str">
        <f t="shared" si="797"/>
        <v/>
      </c>
      <c r="T4273" s="145" t="str">
        <f t="shared" si="798"/>
        <v/>
      </c>
      <c r="U4273" s="118"/>
      <c r="V4273" s="145" t="str">
        <f t="shared" si="799"/>
        <v/>
      </c>
      <c r="W4273" s="144" t="str">
        <f t="shared" si="800"/>
        <v/>
      </c>
      <c r="X4273" s="146" t="str">
        <f>IF(C4273="","",IF(OR(C4273="Trade",C4273="Multi Position"),(X4272+V4273),IF(C4273="Deposit",(X4272+AE4273),IF(C4273="Withdrawal",(X4272-AE4273)))))</f>
        <v/>
      </c>
      <c r="Y4273" s="145" t="str">
        <f t="shared" si="801"/>
        <v/>
      </c>
      <c r="Z4273" s="118"/>
      <c r="AA4273" s="118"/>
      <c r="AB4273" s="118"/>
      <c r="AC4273" s="118"/>
      <c r="AD4273" s="118"/>
      <c r="AE4273" s="139"/>
      <c r="AF4273" s="118"/>
      <c r="AG4273" s="118"/>
      <c r="AH4273" s="147" t="str">
        <f t="shared" si="802"/>
        <v/>
      </c>
      <c r="AI4273" s="147" t="str">
        <f t="shared" si="803"/>
        <v/>
      </c>
      <c r="AJ4273" s="148" t="str">
        <f t="shared" si="792"/>
        <v/>
      </c>
      <c r="AK4273" s="148" t="str">
        <f t="shared" si="793"/>
        <v/>
      </c>
      <c r="AL4273" s="147" t="str">
        <f t="shared" si="794"/>
        <v/>
      </c>
      <c r="AM4273" s="147" t="str">
        <f t="shared" si="795"/>
        <v/>
      </c>
      <c r="AN4273" s="147" t="str">
        <f t="shared" si="796"/>
        <v/>
      </c>
      <c r="AO4273" s="118"/>
    </row>
    <row r="4274" spans="1:41">
      <c r="A4274" s="118"/>
      <c r="B4274" s="118"/>
      <c r="C4274" s="118"/>
      <c r="D4274" s="118"/>
      <c r="E4274" s="118"/>
      <c r="F4274" s="118"/>
      <c r="G4274" s="118"/>
      <c r="H4274" s="118"/>
      <c r="I4274" s="118"/>
      <c r="J4274" s="118"/>
      <c r="K4274" s="118"/>
      <c r="L4274" s="118"/>
      <c r="M4274" s="118"/>
      <c r="N4274" s="118"/>
      <c r="O4274" s="143" t="str">
        <f>IF(H4274="","",(S4274/S4274)&amp;":"&amp;ROUND(AH4274/S4274,2))</f>
        <v/>
      </c>
      <c r="P4274" s="118"/>
      <c r="Q4274" s="118"/>
      <c r="R4274" s="143" t="str">
        <f>IF(H4274="","",(S4274/S4274)&amp;":"&amp;ROUND(AI4274/S4274,2))</f>
        <v/>
      </c>
      <c r="S4274" s="144" t="str">
        <f t="shared" si="797"/>
        <v/>
      </c>
      <c r="T4274" s="145" t="str">
        <f t="shared" si="798"/>
        <v/>
      </c>
      <c r="U4274" s="118"/>
      <c r="V4274" s="145" t="str">
        <f t="shared" si="799"/>
        <v/>
      </c>
      <c r="W4274" s="144" t="str">
        <f t="shared" si="800"/>
        <v/>
      </c>
      <c r="X4274" s="146" t="str">
        <f>IF(C4274="","",IF(OR(C4274="Trade",C4274="Multi Position"),(X4273+V4274),IF(C4274="Deposit",(X4273+AE4274),IF(C4274="Withdrawal",(X4273-AE4274)))))</f>
        <v/>
      </c>
      <c r="Y4274" s="145" t="str">
        <f t="shared" si="801"/>
        <v/>
      </c>
      <c r="Z4274" s="118"/>
      <c r="AA4274" s="118"/>
      <c r="AB4274" s="118"/>
      <c r="AC4274" s="118"/>
      <c r="AD4274" s="118"/>
      <c r="AE4274" s="139"/>
      <c r="AF4274" s="118"/>
      <c r="AG4274" s="118"/>
      <c r="AH4274" s="147" t="str">
        <f t="shared" si="802"/>
        <v/>
      </c>
      <c r="AI4274" s="147" t="str">
        <f t="shared" si="803"/>
        <v/>
      </c>
      <c r="AJ4274" s="148" t="str">
        <f t="shared" si="792"/>
        <v/>
      </c>
      <c r="AK4274" s="148" t="str">
        <f t="shared" si="793"/>
        <v/>
      </c>
      <c r="AL4274" s="147" t="str">
        <f t="shared" si="794"/>
        <v/>
      </c>
      <c r="AM4274" s="147" t="str">
        <f t="shared" si="795"/>
        <v/>
      </c>
      <c r="AN4274" s="147" t="str">
        <f t="shared" si="796"/>
        <v/>
      </c>
      <c r="AO4274" s="118"/>
    </row>
    <row r="4275" spans="1:41">
      <c r="A4275" s="118"/>
      <c r="B4275" s="118"/>
      <c r="C4275" s="118"/>
      <c r="D4275" s="118"/>
      <c r="E4275" s="118"/>
      <c r="F4275" s="118"/>
      <c r="G4275" s="118"/>
      <c r="H4275" s="118"/>
      <c r="I4275" s="118"/>
      <c r="J4275" s="118"/>
      <c r="K4275" s="118"/>
      <c r="L4275" s="118"/>
      <c r="M4275" s="118"/>
      <c r="N4275" s="118"/>
      <c r="O4275" s="143" t="str">
        <f>IF(H4275="","",(S4275/S4275)&amp;":"&amp;ROUND(AH4275/S4275,2))</f>
        <v/>
      </c>
      <c r="P4275" s="118"/>
      <c r="Q4275" s="118"/>
      <c r="R4275" s="143" t="str">
        <f>IF(H4275="","",(S4275/S4275)&amp;":"&amp;ROUND(AI4275/S4275,2))</f>
        <v/>
      </c>
      <c r="S4275" s="144" t="str">
        <f t="shared" si="797"/>
        <v/>
      </c>
      <c r="T4275" s="145" t="str">
        <f t="shared" si="798"/>
        <v/>
      </c>
      <c r="U4275" s="118"/>
      <c r="V4275" s="145" t="str">
        <f t="shared" si="799"/>
        <v/>
      </c>
      <c r="W4275" s="144" t="str">
        <f t="shared" si="800"/>
        <v/>
      </c>
      <c r="X4275" s="146" t="str">
        <f>IF(C4275="","",IF(OR(C4275="Trade",C4275="Multi Position"),(X4274+V4275),IF(C4275="Deposit",(X4274+AE4275),IF(C4275="Withdrawal",(X4274-AE4275)))))</f>
        <v/>
      </c>
      <c r="Y4275" s="145" t="str">
        <f t="shared" si="801"/>
        <v/>
      </c>
      <c r="Z4275" s="118"/>
      <c r="AA4275" s="118"/>
      <c r="AB4275" s="118"/>
      <c r="AC4275" s="118"/>
      <c r="AD4275" s="118"/>
      <c r="AE4275" s="139"/>
      <c r="AF4275" s="118"/>
      <c r="AG4275" s="118"/>
      <c r="AH4275" s="147" t="str">
        <f t="shared" si="802"/>
        <v/>
      </c>
      <c r="AI4275" s="147" t="str">
        <f t="shared" si="803"/>
        <v/>
      </c>
      <c r="AJ4275" s="148" t="str">
        <f t="shared" si="792"/>
        <v/>
      </c>
      <c r="AK4275" s="148" t="str">
        <f t="shared" si="793"/>
        <v/>
      </c>
      <c r="AL4275" s="147" t="str">
        <f t="shared" si="794"/>
        <v/>
      </c>
      <c r="AM4275" s="147" t="str">
        <f t="shared" si="795"/>
        <v/>
      </c>
      <c r="AN4275" s="147" t="str">
        <f t="shared" si="796"/>
        <v/>
      </c>
      <c r="AO4275" s="118"/>
    </row>
    <row r="4276" spans="1:41">
      <c r="A4276" s="118"/>
      <c r="B4276" s="118"/>
      <c r="C4276" s="118"/>
      <c r="D4276" s="118"/>
      <c r="E4276" s="118"/>
      <c r="F4276" s="118"/>
      <c r="G4276" s="118"/>
      <c r="H4276" s="118"/>
      <c r="I4276" s="118"/>
      <c r="J4276" s="118"/>
      <c r="K4276" s="118"/>
      <c r="L4276" s="118"/>
      <c r="M4276" s="118"/>
      <c r="N4276" s="118"/>
      <c r="O4276" s="143" t="str">
        <f>IF(H4276="","",(S4276/S4276)&amp;":"&amp;ROUND(AH4276/S4276,2))</f>
        <v/>
      </c>
      <c r="P4276" s="118"/>
      <c r="Q4276" s="118"/>
      <c r="R4276" s="143" t="str">
        <f>IF(H4276="","",(S4276/S4276)&amp;":"&amp;ROUND(AI4276/S4276,2))</f>
        <v/>
      </c>
      <c r="S4276" s="144" t="str">
        <f t="shared" si="797"/>
        <v/>
      </c>
      <c r="T4276" s="145" t="str">
        <f t="shared" si="798"/>
        <v/>
      </c>
      <c r="U4276" s="118"/>
      <c r="V4276" s="145" t="str">
        <f t="shared" si="799"/>
        <v/>
      </c>
      <c r="W4276" s="144" t="str">
        <f t="shared" si="800"/>
        <v/>
      </c>
      <c r="X4276" s="146" t="str">
        <f>IF(C4276="","",IF(OR(C4276="Trade",C4276="Multi Position"),(X4275+V4276),IF(C4276="Deposit",(X4275+AE4276),IF(C4276="Withdrawal",(X4275-AE4276)))))</f>
        <v/>
      </c>
      <c r="Y4276" s="145" t="str">
        <f t="shared" si="801"/>
        <v/>
      </c>
      <c r="Z4276" s="118"/>
      <c r="AA4276" s="118"/>
      <c r="AB4276" s="118"/>
      <c r="AC4276" s="118"/>
      <c r="AD4276" s="118"/>
      <c r="AE4276" s="139"/>
      <c r="AF4276" s="118"/>
      <c r="AG4276" s="118"/>
      <c r="AH4276" s="147" t="str">
        <f t="shared" si="802"/>
        <v/>
      </c>
      <c r="AI4276" s="147" t="str">
        <f t="shared" si="803"/>
        <v/>
      </c>
      <c r="AJ4276" s="148" t="str">
        <f t="shared" si="792"/>
        <v/>
      </c>
      <c r="AK4276" s="148" t="str">
        <f t="shared" si="793"/>
        <v/>
      </c>
      <c r="AL4276" s="147" t="str">
        <f t="shared" si="794"/>
        <v/>
      </c>
      <c r="AM4276" s="147" t="str">
        <f t="shared" si="795"/>
        <v/>
      </c>
      <c r="AN4276" s="147" t="str">
        <f t="shared" si="796"/>
        <v/>
      </c>
      <c r="AO4276" s="118"/>
    </row>
    <row r="4277" spans="1:41">
      <c r="A4277" s="118"/>
      <c r="B4277" s="118"/>
      <c r="C4277" s="118"/>
      <c r="D4277" s="118"/>
      <c r="E4277" s="118"/>
      <c r="F4277" s="118"/>
      <c r="G4277" s="118"/>
      <c r="H4277" s="118"/>
      <c r="I4277" s="118"/>
      <c r="J4277" s="118"/>
      <c r="K4277" s="118"/>
      <c r="L4277" s="118"/>
      <c r="M4277" s="118"/>
      <c r="N4277" s="118"/>
      <c r="O4277" s="143" t="str">
        <f>IF(H4277="","",(S4277/S4277)&amp;":"&amp;ROUND(AH4277/S4277,2))</f>
        <v/>
      </c>
      <c r="P4277" s="118"/>
      <c r="Q4277" s="118"/>
      <c r="R4277" s="143" t="str">
        <f>IF(H4277="","",(S4277/S4277)&amp;":"&amp;ROUND(AI4277/S4277,2))</f>
        <v/>
      </c>
      <c r="S4277" s="144" t="str">
        <f t="shared" si="797"/>
        <v/>
      </c>
      <c r="T4277" s="145" t="str">
        <f t="shared" si="798"/>
        <v/>
      </c>
      <c r="U4277" s="118"/>
      <c r="V4277" s="145" t="str">
        <f t="shared" si="799"/>
        <v/>
      </c>
      <c r="W4277" s="144" t="str">
        <f t="shared" si="800"/>
        <v/>
      </c>
      <c r="X4277" s="146" t="str">
        <f>IF(C4277="","",IF(OR(C4277="Trade",C4277="Multi Position"),(X4276+V4277),IF(C4277="Deposit",(X4276+AE4277),IF(C4277="Withdrawal",(X4276-AE4277)))))</f>
        <v/>
      </c>
      <c r="Y4277" s="145" t="str">
        <f t="shared" si="801"/>
        <v/>
      </c>
      <c r="Z4277" s="118"/>
      <c r="AA4277" s="118"/>
      <c r="AB4277" s="118"/>
      <c r="AC4277" s="118"/>
      <c r="AD4277" s="118"/>
      <c r="AE4277" s="139"/>
      <c r="AF4277" s="118"/>
      <c r="AG4277" s="118"/>
      <c r="AH4277" s="147" t="str">
        <f t="shared" si="802"/>
        <v/>
      </c>
      <c r="AI4277" s="147" t="str">
        <f t="shared" si="803"/>
        <v/>
      </c>
      <c r="AJ4277" s="148" t="str">
        <f t="shared" si="792"/>
        <v/>
      </c>
      <c r="AK4277" s="148" t="str">
        <f t="shared" si="793"/>
        <v/>
      </c>
      <c r="AL4277" s="147" t="str">
        <f t="shared" si="794"/>
        <v/>
      </c>
      <c r="AM4277" s="147" t="str">
        <f t="shared" si="795"/>
        <v/>
      </c>
      <c r="AN4277" s="147" t="str">
        <f t="shared" si="796"/>
        <v/>
      </c>
      <c r="AO4277" s="118"/>
    </row>
    <row r="4278" spans="1:41">
      <c r="A4278" s="118"/>
      <c r="B4278" s="118"/>
      <c r="C4278" s="118"/>
      <c r="D4278" s="118"/>
      <c r="E4278" s="118"/>
      <c r="F4278" s="118"/>
      <c r="G4278" s="118"/>
      <c r="H4278" s="118"/>
      <c r="I4278" s="118"/>
      <c r="J4278" s="118"/>
      <c r="K4278" s="118"/>
      <c r="L4278" s="118"/>
      <c r="M4278" s="118"/>
      <c r="N4278" s="118"/>
      <c r="O4278" s="143" t="str">
        <f>IF(H4278="","",(S4278/S4278)&amp;":"&amp;ROUND(AH4278/S4278,2))</f>
        <v/>
      </c>
      <c r="P4278" s="118"/>
      <c r="Q4278" s="118"/>
      <c r="R4278" s="143" t="str">
        <f>IF(H4278="","",(S4278/S4278)&amp;":"&amp;ROUND(AI4278/S4278,2))</f>
        <v/>
      </c>
      <c r="S4278" s="144" t="str">
        <f t="shared" si="797"/>
        <v/>
      </c>
      <c r="T4278" s="145" t="str">
        <f t="shared" si="798"/>
        <v/>
      </c>
      <c r="U4278" s="118"/>
      <c r="V4278" s="145" t="str">
        <f t="shared" si="799"/>
        <v/>
      </c>
      <c r="W4278" s="144" t="str">
        <f t="shared" si="800"/>
        <v/>
      </c>
      <c r="X4278" s="146" t="str">
        <f>IF(C4278="","",IF(OR(C4278="Trade",C4278="Multi Position"),(X4277+V4278),IF(C4278="Deposit",(X4277+AE4278),IF(C4278="Withdrawal",(X4277-AE4278)))))</f>
        <v/>
      </c>
      <c r="Y4278" s="145" t="str">
        <f t="shared" si="801"/>
        <v/>
      </c>
      <c r="Z4278" s="118"/>
      <c r="AA4278" s="118"/>
      <c r="AB4278" s="118"/>
      <c r="AC4278" s="118"/>
      <c r="AD4278" s="118"/>
      <c r="AE4278" s="139"/>
      <c r="AF4278" s="118"/>
      <c r="AG4278" s="118"/>
      <c r="AH4278" s="147" t="str">
        <f t="shared" si="802"/>
        <v/>
      </c>
      <c r="AI4278" s="147" t="str">
        <f t="shared" si="803"/>
        <v/>
      </c>
      <c r="AJ4278" s="148" t="str">
        <f t="shared" si="792"/>
        <v/>
      </c>
      <c r="AK4278" s="148" t="str">
        <f t="shared" si="793"/>
        <v/>
      </c>
      <c r="AL4278" s="147" t="str">
        <f t="shared" si="794"/>
        <v/>
      </c>
      <c r="AM4278" s="147" t="str">
        <f t="shared" si="795"/>
        <v/>
      </c>
      <c r="AN4278" s="147" t="str">
        <f t="shared" si="796"/>
        <v/>
      </c>
      <c r="AO4278" s="118"/>
    </row>
    <row r="4279" spans="1:41">
      <c r="A4279" s="118"/>
      <c r="B4279" s="118"/>
      <c r="C4279" s="118"/>
      <c r="D4279" s="118"/>
      <c r="E4279" s="118"/>
      <c r="F4279" s="118"/>
      <c r="G4279" s="118"/>
      <c r="H4279" s="118"/>
      <c r="I4279" s="118"/>
      <c r="J4279" s="118"/>
      <c r="K4279" s="118"/>
      <c r="L4279" s="118"/>
      <c r="M4279" s="118"/>
      <c r="N4279" s="118"/>
      <c r="O4279" s="143" t="str">
        <f>IF(H4279="","",(S4279/S4279)&amp;":"&amp;ROUND(AH4279/S4279,2))</f>
        <v/>
      </c>
      <c r="P4279" s="118"/>
      <c r="Q4279" s="118"/>
      <c r="R4279" s="143" t="str">
        <f>IF(H4279="","",(S4279/S4279)&amp;":"&amp;ROUND(AI4279/S4279,2))</f>
        <v/>
      </c>
      <c r="S4279" s="144" t="str">
        <f t="shared" si="797"/>
        <v/>
      </c>
      <c r="T4279" s="145" t="str">
        <f t="shared" si="798"/>
        <v/>
      </c>
      <c r="U4279" s="118"/>
      <c r="V4279" s="145" t="str">
        <f t="shared" si="799"/>
        <v/>
      </c>
      <c r="W4279" s="144" t="str">
        <f t="shared" si="800"/>
        <v/>
      </c>
      <c r="X4279" s="146" t="str">
        <f>IF(C4279="","",IF(OR(C4279="Trade",C4279="Multi Position"),(X4278+V4279),IF(C4279="Deposit",(X4278+AE4279),IF(C4279="Withdrawal",(X4278-AE4279)))))</f>
        <v/>
      </c>
      <c r="Y4279" s="145" t="str">
        <f t="shared" si="801"/>
        <v/>
      </c>
      <c r="Z4279" s="118"/>
      <c r="AA4279" s="118"/>
      <c r="AB4279" s="118"/>
      <c r="AC4279" s="118"/>
      <c r="AD4279" s="118"/>
      <c r="AE4279" s="139"/>
      <c r="AF4279" s="118"/>
      <c r="AG4279" s="118"/>
      <c r="AH4279" s="147" t="str">
        <f t="shared" si="802"/>
        <v/>
      </c>
      <c r="AI4279" s="147" t="str">
        <f t="shared" si="803"/>
        <v/>
      </c>
      <c r="AJ4279" s="148" t="str">
        <f t="shared" si="792"/>
        <v/>
      </c>
      <c r="AK4279" s="148" t="str">
        <f t="shared" si="793"/>
        <v/>
      </c>
      <c r="AL4279" s="147" t="str">
        <f t="shared" si="794"/>
        <v/>
      </c>
      <c r="AM4279" s="147" t="str">
        <f t="shared" si="795"/>
        <v/>
      </c>
      <c r="AN4279" s="147" t="str">
        <f t="shared" si="796"/>
        <v/>
      </c>
      <c r="AO4279" s="118"/>
    </row>
    <row r="4280" spans="1:41">
      <c r="A4280" s="118"/>
      <c r="B4280" s="118"/>
      <c r="C4280" s="118"/>
      <c r="D4280" s="118"/>
      <c r="E4280" s="118"/>
      <c r="F4280" s="118"/>
      <c r="G4280" s="118"/>
      <c r="H4280" s="118"/>
      <c r="I4280" s="118"/>
      <c r="J4280" s="118"/>
      <c r="K4280" s="118"/>
      <c r="L4280" s="118"/>
      <c r="M4280" s="118"/>
      <c r="N4280" s="118"/>
      <c r="O4280" s="143" t="str">
        <f>IF(H4280="","",(S4280/S4280)&amp;":"&amp;ROUND(AH4280/S4280,2))</f>
        <v/>
      </c>
      <c r="P4280" s="118"/>
      <c r="Q4280" s="118"/>
      <c r="R4280" s="143" t="str">
        <f>IF(H4280="","",(S4280/S4280)&amp;":"&amp;ROUND(AI4280/S4280,2))</f>
        <v/>
      </c>
      <c r="S4280" s="144" t="str">
        <f t="shared" si="797"/>
        <v/>
      </c>
      <c r="T4280" s="145" t="str">
        <f t="shared" si="798"/>
        <v/>
      </c>
      <c r="U4280" s="118"/>
      <c r="V4280" s="145" t="str">
        <f t="shared" si="799"/>
        <v/>
      </c>
      <c r="W4280" s="144" t="str">
        <f t="shared" si="800"/>
        <v/>
      </c>
      <c r="X4280" s="146" t="str">
        <f>IF(C4280="","",IF(OR(C4280="Trade",C4280="Multi Position"),(X4279+V4280),IF(C4280="Deposit",(X4279+AE4280),IF(C4280="Withdrawal",(X4279-AE4280)))))</f>
        <v/>
      </c>
      <c r="Y4280" s="145" t="str">
        <f t="shared" si="801"/>
        <v/>
      </c>
      <c r="Z4280" s="118"/>
      <c r="AA4280" s="118"/>
      <c r="AB4280" s="118"/>
      <c r="AC4280" s="118"/>
      <c r="AD4280" s="118"/>
      <c r="AE4280" s="139"/>
      <c r="AF4280" s="118"/>
      <c r="AG4280" s="118"/>
      <c r="AH4280" s="147" t="str">
        <f t="shared" si="802"/>
        <v/>
      </c>
      <c r="AI4280" s="147" t="str">
        <f t="shared" si="803"/>
        <v/>
      </c>
      <c r="AJ4280" s="148" t="str">
        <f t="shared" si="792"/>
        <v/>
      </c>
      <c r="AK4280" s="148" t="str">
        <f t="shared" si="793"/>
        <v/>
      </c>
      <c r="AL4280" s="147" t="str">
        <f t="shared" si="794"/>
        <v/>
      </c>
      <c r="AM4280" s="147" t="str">
        <f t="shared" si="795"/>
        <v/>
      </c>
      <c r="AN4280" s="147" t="str">
        <f t="shared" si="796"/>
        <v/>
      </c>
      <c r="AO4280" s="118"/>
    </row>
    <row r="4281" spans="1:41">
      <c r="A4281" s="118"/>
      <c r="B4281" s="118"/>
      <c r="C4281" s="118"/>
      <c r="D4281" s="118"/>
      <c r="E4281" s="118"/>
      <c r="F4281" s="118"/>
      <c r="G4281" s="118"/>
      <c r="H4281" s="118"/>
      <c r="I4281" s="118"/>
      <c r="J4281" s="118"/>
      <c r="K4281" s="118"/>
      <c r="L4281" s="118"/>
      <c r="M4281" s="118"/>
      <c r="N4281" s="118"/>
      <c r="O4281" s="143" t="str">
        <f>IF(H4281="","",(S4281/S4281)&amp;":"&amp;ROUND(AH4281/S4281,2))</f>
        <v/>
      </c>
      <c r="P4281" s="118"/>
      <c r="Q4281" s="118"/>
      <c r="R4281" s="143" t="str">
        <f>IF(H4281="","",(S4281/S4281)&amp;":"&amp;ROUND(AI4281/S4281,2))</f>
        <v/>
      </c>
      <c r="S4281" s="144" t="str">
        <f t="shared" si="797"/>
        <v/>
      </c>
      <c r="T4281" s="145" t="str">
        <f t="shared" si="798"/>
        <v/>
      </c>
      <c r="U4281" s="118"/>
      <c r="V4281" s="145" t="str">
        <f t="shared" si="799"/>
        <v/>
      </c>
      <c r="W4281" s="144" t="str">
        <f t="shared" si="800"/>
        <v/>
      </c>
      <c r="X4281" s="146" t="str">
        <f>IF(C4281="","",IF(OR(C4281="Trade",C4281="Multi Position"),(X4280+V4281),IF(C4281="Deposit",(X4280+AE4281),IF(C4281="Withdrawal",(X4280-AE4281)))))</f>
        <v/>
      </c>
      <c r="Y4281" s="145" t="str">
        <f t="shared" si="801"/>
        <v/>
      </c>
      <c r="Z4281" s="118"/>
      <c r="AA4281" s="118"/>
      <c r="AB4281" s="118"/>
      <c r="AC4281" s="118"/>
      <c r="AD4281" s="118"/>
      <c r="AE4281" s="139"/>
      <c r="AF4281" s="118"/>
      <c r="AG4281" s="118"/>
      <c r="AH4281" s="147" t="str">
        <f t="shared" si="802"/>
        <v/>
      </c>
      <c r="AI4281" s="147" t="str">
        <f t="shared" si="803"/>
        <v/>
      </c>
      <c r="AJ4281" s="148" t="str">
        <f t="shared" si="792"/>
        <v/>
      </c>
      <c r="AK4281" s="148" t="str">
        <f t="shared" si="793"/>
        <v/>
      </c>
      <c r="AL4281" s="147" t="str">
        <f t="shared" si="794"/>
        <v/>
      </c>
      <c r="AM4281" s="147" t="str">
        <f t="shared" si="795"/>
        <v/>
      </c>
      <c r="AN4281" s="147" t="str">
        <f t="shared" si="796"/>
        <v/>
      </c>
      <c r="AO4281" s="118"/>
    </row>
    <row r="4282" spans="1:41">
      <c r="A4282" s="118"/>
      <c r="B4282" s="118"/>
      <c r="C4282" s="118"/>
      <c r="D4282" s="118"/>
      <c r="E4282" s="118"/>
      <c r="F4282" s="118"/>
      <c r="G4282" s="118"/>
      <c r="H4282" s="118"/>
      <c r="I4282" s="118"/>
      <c r="J4282" s="118"/>
      <c r="K4282" s="118"/>
      <c r="L4282" s="118"/>
      <c r="M4282" s="118"/>
      <c r="N4282" s="118"/>
      <c r="O4282" s="143" t="str">
        <f>IF(H4282="","",(S4282/S4282)&amp;":"&amp;ROUND(AH4282/S4282,2))</f>
        <v/>
      </c>
      <c r="P4282" s="118"/>
      <c r="Q4282" s="118"/>
      <c r="R4282" s="143" t="str">
        <f>IF(H4282="","",(S4282/S4282)&amp;":"&amp;ROUND(AI4282/S4282,2))</f>
        <v/>
      </c>
      <c r="S4282" s="144" t="str">
        <f t="shared" si="797"/>
        <v/>
      </c>
      <c r="T4282" s="145" t="str">
        <f t="shared" si="798"/>
        <v/>
      </c>
      <c r="U4282" s="118"/>
      <c r="V4282" s="145" t="str">
        <f t="shared" si="799"/>
        <v/>
      </c>
      <c r="W4282" s="144" t="str">
        <f t="shared" si="800"/>
        <v/>
      </c>
      <c r="X4282" s="146" t="str">
        <f>IF(C4282="","",IF(OR(C4282="Trade",C4282="Multi Position"),(X4281+V4282),IF(C4282="Deposit",(X4281+AE4282),IF(C4282="Withdrawal",(X4281-AE4282)))))</f>
        <v/>
      </c>
      <c r="Y4282" s="145" t="str">
        <f t="shared" si="801"/>
        <v/>
      </c>
      <c r="Z4282" s="118"/>
      <c r="AA4282" s="118"/>
      <c r="AB4282" s="118"/>
      <c r="AC4282" s="118"/>
      <c r="AD4282" s="118"/>
      <c r="AE4282" s="139"/>
      <c r="AF4282" s="118"/>
      <c r="AG4282" s="118"/>
      <c r="AH4282" s="147" t="str">
        <f t="shared" si="802"/>
        <v/>
      </c>
      <c r="AI4282" s="147" t="str">
        <f t="shared" si="803"/>
        <v/>
      </c>
      <c r="AJ4282" s="148" t="str">
        <f t="shared" si="792"/>
        <v/>
      </c>
      <c r="AK4282" s="148" t="str">
        <f t="shared" si="793"/>
        <v/>
      </c>
      <c r="AL4282" s="147" t="str">
        <f t="shared" si="794"/>
        <v/>
      </c>
      <c r="AM4282" s="147" t="str">
        <f t="shared" si="795"/>
        <v/>
      </c>
      <c r="AN4282" s="147" t="str">
        <f t="shared" si="796"/>
        <v/>
      </c>
      <c r="AO4282" s="118"/>
    </row>
    <row r="4283" spans="1:41">
      <c r="A4283" s="118"/>
      <c r="B4283" s="118"/>
      <c r="C4283" s="118"/>
      <c r="D4283" s="118"/>
      <c r="E4283" s="118"/>
      <c r="F4283" s="118"/>
      <c r="G4283" s="118"/>
      <c r="H4283" s="118"/>
      <c r="I4283" s="118"/>
      <c r="J4283" s="118"/>
      <c r="K4283" s="118"/>
      <c r="L4283" s="118"/>
      <c r="M4283" s="118"/>
      <c r="N4283" s="118"/>
      <c r="O4283" s="143" t="str">
        <f>IF(H4283="","",(S4283/S4283)&amp;":"&amp;ROUND(AH4283/S4283,2))</f>
        <v/>
      </c>
      <c r="P4283" s="118"/>
      <c r="Q4283" s="118"/>
      <c r="R4283" s="143" t="str">
        <f>IF(H4283="","",(S4283/S4283)&amp;":"&amp;ROUND(AI4283/S4283,2))</f>
        <v/>
      </c>
      <c r="S4283" s="144" t="str">
        <f t="shared" si="797"/>
        <v/>
      </c>
      <c r="T4283" s="145" t="str">
        <f t="shared" si="798"/>
        <v/>
      </c>
      <c r="U4283" s="118"/>
      <c r="V4283" s="145" t="str">
        <f t="shared" si="799"/>
        <v/>
      </c>
      <c r="W4283" s="144" t="str">
        <f t="shared" si="800"/>
        <v/>
      </c>
      <c r="X4283" s="146" t="str">
        <f>IF(C4283="","",IF(OR(C4283="Trade",C4283="Multi Position"),(X4282+V4283),IF(C4283="Deposit",(X4282+AE4283),IF(C4283="Withdrawal",(X4282-AE4283)))))</f>
        <v/>
      </c>
      <c r="Y4283" s="145" t="str">
        <f t="shared" si="801"/>
        <v/>
      </c>
      <c r="Z4283" s="118"/>
      <c r="AA4283" s="118"/>
      <c r="AB4283" s="118"/>
      <c r="AC4283" s="118"/>
      <c r="AD4283" s="118"/>
      <c r="AE4283" s="139"/>
      <c r="AF4283" s="118"/>
      <c r="AG4283" s="118"/>
      <c r="AH4283" s="147" t="str">
        <f t="shared" si="802"/>
        <v/>
      </c>
      <c r="AI4283" s="147" t="str">
        <f t="shared" si="803"/>
        <v/>
      </c>
      <c r="AJ4283" s="148" t="str">
        <f t="shared" si="792"/>
        <v/>
      </c>
      <c r="AK4283" s="148" t="str">
        <f t="shared" si="793"/>
        <v/>
      </c>
      <c r="AL4283" s="147" t="str">
        <f t="shared" si="794"/>
        <v/>
      </c>
      <c r="AM4283" s="147" t="str">
        <f t="shared" si="795"/>
        <v/>
      </c>
      <c r="AN4283" s="147" t="str">
        <f t="shared" si="796"/>
        <v/>
      </c>
      <c r="AO4283" s="118"/>
    </row>
    <row r="4284" spans="1:41">
      <c r="A4284" s="118"/>
      <c r="B4284" s="118"/>
      <c r="C4284" s="118"/>
      <c r="D4284" s="118"/>
      <c r="E4284" s="118"/>
      <c r="F4284" s="118"/>
      <c r="G4284" s="118"/>
      <c r="H4284" s="118"/>
      <c r="I4284" s="118"/>
      <c r="J4284" s="118"/>
      <c r="K4284" s="118"/>
      <c r="L4284" s="118"/>
      <c r="M4284" s="118"/>
      <c r="N4284" s="118"/>
      <c r="O4284" s="143" t="str">
        <f>IF(H4284="","",(S4284/S4284)&amp;":"&amp;ROUND(AH4284/S4284,2))</f>
        <v/>
      </c>
      <c r="P4284" s="118"/>
      <c r="Q4284" s="118"/>
      <c r="R4284" s="143" t="str">
        <f>IF(H4284="","",(S4284/S4284)&amp;":"&amp;ROUND(AI4284/S4284,2))</f>
        <v/>
      </c>
      <c r="S4284" s="144" t="str">
        <f t="shared" si="797"/>
        <v/>
      </c>
      <c r="T4284" s="145" t="str">
        <f t="shared" si="798"/>
        <v/>
      </c>
      <c r="U4284" s="118"/>
      <c r="V4284" s="145" t="str">
        <f t="shared" si="799"/>
        <v/>
      </c>
      <c r="W4284" s="144" t="str">
        <f t="shared" si="800"/>
        <v/>
      </c>
      <c r="X4284" s="146" t="str">
        <f>IF(C4284="","",IF(OR(C4284="Trade",C4284="Multi Position"),(X4283+V4284),IF(C4284="Deposit",(X4283+AE4284),IF(C4284="Withdrawal",(X4283-AE4284)))))</f>
        <v/>
      </c>
      <c r="Y4284" s="145" t="str">
        <f t="shared" si="801"/>
        <v/>
      </c>
      <c r="Z4284" s="118"/>
      <c r="AA4284" s="118"/>
      <c r="AB4284" s="118"/>
      <c r="AC4284" s="118"/>
      <c r="AD4284" s="118"/>
      <c r="AE4284" s="139"/>
      <c r="AF4284" s="118"/>
      <c r="AG4284" s="118"/>
      <c r="AH4284" s="147" t="str">
        <f t="shared" si="802"/>
        <v/>
      </c>
      <c r="AI4284" s="147" t="str">
        <f t="shared" si="803"/>
        <v/>
      </c>
      <c r="AJ4284" s="148" t="str">
        <f t="shared" si="792"/>
        <v/>
      </c>
      <c r="AK4284" s="148" t="str">
        <f t="shared" si="793"/>
        <v/>
      </c>
      <c r="AL4284" s="147" t="str">
        <f t="shared" si="794"/>
        <v/>
      </c>
      <c r="AM4284" s="147" t="str">
        <f t="shared" si="795"/>
        <v/>
      </c>
      <c r="AN4284" s="147" t="str">
        <f t="shared" si="796"/>
        <v/>
      </c>
      <c r="AO4284" s="118"/>
    </row>
    <row r="4285" spans="1:41">
      <c r="A4285" s="118"/>
      <c r="B4285" s="118"/>
      <c r="C4285" s="118"/>
      <c r="D4285" s="118"/>
      <c r="E4285" s="118"/>
      <c r="F4285" s="118"/>
      <c r="G4285" s="118"/>
      <c r="H4285" s="118"/>
      <c r="I4285" s="118"/>
      <c r="J4285" s="118"/>
      <c r="K4285" s="118"/>
      <c r="L4285" s="118"/>
      <c r="M4285" s="118"/>
      <c r="N4285" s="118"/>
      <c r="O4285" s="143" t="str">
        <f>IF(H4285="","",(S4285/S4285)&amp;":"&amp;ROUND(AH4285/S4285,2))</f>
        <v/>
      </c>
      <c r="P4285" s="118"/>
      <c r="Q4285" s="118"/>
      <c r="R4285" s="143" t="str">
        <f>IF(H4285="","",(S4285/S4285)&amp;":"&amp;ROUND(AI4285/S4285,2))</f>
        <v/>
      </c>
      <c r="S4285" s="144" t="str">
        <f t="shared" si="797"/>
        <v/>
      </c>
      <c r="T4285" s="145" t="str">
        <f t="shared" si="798"/>
        <v/>
      </c>
      <c r="U4285" s="118"/>
      <c r="V4285" s="145" t="str">
        <f t="shared" si="799"/>
        <v/>
      </c>
      <c r="W4285" s="144" t="str">
        <f t="shared" si="800"/>
        <v/>
      </c>
      <c r="X4285" s="146" t="str">
        <f>IF(C4285="","",IF(OR(C4285="Trade",C4285="Multi Position"),(X4284+V4285),IF(C4285="Deposit",(X4284+AE4285),IF(C4285="Withdrawal",(X4284-AE4285)))))</f>
        <v/>
      </c>
      <c r="Y4285" s="145" t="str">
        <f t="shared" si="801"/>
        <v/>
      </c>
      <c r="Z4285" s="118"/>
      <c r="AA4285" s="118"/>
      <c r="AB4285" s="118"/>
      <c r="AC4285" s="118"/>
      <c r="AD4285" s="118"/>
      <c r="AE4285" s="139"/>
      <c r="AF4285" s="118"/>
      <c r="AG4285" s="118"/>
      <c r="AH4285" s="147" t="str">
        <f t="shared" si="802"/>
        <v/>
      </c>
      <c r="AI4285" s="147" t="str">
        <f t="shared" si="803"/>
        <v/>
      </c>
      <c r="AJ4285" s="148" t="str">
        <f t="shared" si="792"/>
        <v/>
      </c>
      <c r="AK4285" s="148" t="str">
        <f t="shared" si="793"/>
        <v/>
      </c>
      <c r="AL4285" s="147" t="str">
        <f t="shared" si="794"/>
        <v/>
      </c>
      <c r="AM4285" s="147" t="str">
        <f t="shared" si="795"/>
        <v/>
      </c>
      <c r="AN4285" s="147" t="str">
        <f t="shared" si="796"/>
        <v/>
      </c>
      <c r="AO4285" s="118"/>
    </row>
    <row r="4286" spans="1:41">
      <c r="A4286" s="118"/>
      <c r="B4286" s="118"/>
      <c r="C4286" s="118"/>
      <c r="D4286" s="118"/>
      <c r="E4286" s="118"/>
      <c r="F4286" s="118"/>
      <c r="G4286" s="118"/>
      <c r="H4286" s="118"/>
      <c r="I4286" s="118"/>
      <c r="J4286" s="118"/>
      <c r="K4286" s="118"/>
      <c r="L4286" s="118"/>
      <c r="M4286" s="118"/>
      <c r="N4286" s="118"/>
      <c r="O4286" s="143" t="str">
        <f>IF(H4286="","",(S4286/S4286)&amp;":"&amp;ROUND(AH4286/S4286,2))</f>
        <v/>
      </c>
      <c r="P4286" s="118"/>
      <c r="Q4286" s="118"/>
      <c r="R4286" s="143" t="str">
        <f>IF(H4286="","",(S4286/S4286)&amp;":"&amp;ROUND(AI4286/S4286,2))</f>
        <v/>
      </c>
      <c r="S4286" s="144" t="str">
        <f t="shared" si="797"/>
        <v/>
      </c>
      <c r="T4286" s="145" t="str">
        <f t="shared" si="798"/>
        <v/>
      </c>
      <c r="U4286" s="118"/>
      <c r="V4286" s="145" t="str">
        <f t="shared" si="799"/>
        <v/>
      </c>
      <c r="W4286" s="144" t="str">
        <f t="shared" si="800"/>
        <v/>
      </c>
      <c r="X4286" s="146" t="str">
        <f>IF(C4286="","",IF(OR(C4286="Trade",C4286="Multi Position"),(X4285+V4286),IF(C4286="Deposit",(X4285+AE4286),IF(C4286="Withdrawal",(X4285-AE4286)))))</f>
        <v/>
      </c>
      <c r="Y4286" s="145" t="str">
        <f t="shared" si="801"/>
        <v/>
      </c>
      <c r="Z4286" s="118"/>
      <c r="AA4286" s="118"/>
      <c r="AB4286" s="118"/>
      <c r="AC4286" s="118"/>
      <c r="AD4286" s="118"/>
      <c r="AE4286" s="139"/>
      <c r="AF4286" s="118"/>
      <c r="AG4286" s="118"/>
      <c r="AH4286" s="147" t="str">
        <f t="shared" si="802"/>
        <v/>
      </c>
      <c r="AI4286" s="147" t="str">
        <f t="shared" si="803"/>
        <v/>
      </c>
      <c r="AJ4286" s="148" t="str">
        <f t="shared" si="792"/>
        <v/>
      </c>
      <c r="AK4286" s="148" t="str">
        <f t="shared" si="793"/>
        <v/>
      </c>
      <c r="AL4286" s="147" t="str">
        <f t="shared" si="794"/>
        <v/>
      </c>
      <c r="AM4286" s="147" t="str">
        <f t="shared" si="795"/>
        <v/>
      </c>
      <c r="AN4286" s="147" t="str">
        <f t="shared" si="796"/>
        <v/>
      </c>
      <c r="AO4286" s="118"/>
    </row>
    <row r="4287" spans="1:41">
      <c r="A4287" s="118"/>
      <c r="B4287" s="118"/>
      <c r="C4287" s="118"/>
      <c r="D4287" s="118"/>
      <c r="E4287" s="118"/>
      <c r="F4287" s="118"/>
      <c r="G4287" s="118"/>
      <c r="H4287" s="118"/>
      <c r="I4287" s="118"/>
      <c r="J4287" s="118"/>
      <c r="K4287" s="118"/>
      <c r="L4287" s="118"/>
      <c r="M4287" s="118"/>
      <c r="N4287" s="118"/>
      <c r="O4287" s="143" t="str">
        <f>IF(H4287="","",(S4287/S4287)&amp;":"&amp;ROUND(AH4287/S4287,2))</f>
        <v/>
      </c>
      <c r="P4287" s="118"/>
      <c r="Q4287" s="118"/>
      <c r="R4287" s="143" t="str">
        <f>IF(H4287="","",(S4287/S4287)&amp;":"&amp;ROUND(AI4287/S4287,2))</f>
        <v/>
      </c>
      <c r="S4287" s="144" t="str">
        <f t="shared" si="797"/>
        <v/>
      </c>
      <c r="T4287" s="145" t="str">
        <f t="shared" si="798"/>
        <v/>
      </c>
      <c r="U4287" s="118"/>
      <c r="V4287" s="145" t="str">
        <f t="shared" si="799"/>
        <v/>
      </c>
      <c r="W4287" s="144" t="str">
        <f t="shared" si="800"/>
        <v/>
      </c>
      <c r="X4287" s="146" t="str">
        <f>IF(C4287="","",IF(OR(C4287="Trade",C4287="Multi Position"),(X4286+V4287),IF(C4287="Deposit",(X4286+AE4287),IF(C4287="Withdrawal",(X4286-AE4287)))))</f>
        <v/>
      </c>
      <c r="Y4287" s="145" t="str">
        <f t="shared" si="801"/>
        <v/>
      </c>
      <c r="Z4287" s="118"/>
      <c r="AA4287" s="118"/>
      <c r="AB4287" s="118"/>
      <c r="AC4287" s="118"/>
      <c r="AD4287" s="118"/>
      <c r="AE4287" s="139"/>
      <c r="AF4287" s="118"/>
      <c r="AG4287" s="118"/>
      <c r="AH4287" s="147" t="str">
        <f t="shared" si="802"/>
        <v/>
      </c>
      <c r="AI4287" s="147" t="str">
        <f t="shared" si="803"/>
        <v/>
      </c>
      <c r="AJ4287" s="148" t="str">
        <f t="shared" si="792"/>
        <v/>
      </c>
      <c r="AK4287" s="148" t="str">
        <f t="shared" si="793"/>
        <v/>
      </c>
      <c r="AL4287" s="147" t="str">
        <f t="shared" si="794"/>
        <v/>
      </c>
      <c r="AM4287" s="147" t="str">
        <f t="shared" si="795"/>
        <v/>
      </c>
      <c r="AN4287" s="147" t="str">
        <f t="shared" si="796"/>
        <v/>
      </c>
      <c r="AO4287" s="118"/>
    </row>
    <row r="4288" spans="1:41">
      <c r="A4288" s="118"/>
      <c r="B4288" s="118"/>
      <c r="C4288" s="118"/>
      <c r="D4288" s="118"/>
      <c r="E4288" s="118"/>
      <c r="F4288" s="118"/>
      <c r="G4288" s="118"/>
      <c r="H4288" s="118"/>
      <c r="I4288" s="118"/>
      <c r="J4288" s="118"/>
      <c r="K4288" s="118"/>
      <c r="L4288" s="118"/>
      <c r="M4288" s="118"/>
      <c r="N4288" s="118"/>
      <c r="O4288" s="143" t="str">
        <f>IF(H4288="","",(S4288/S4288)&amp;":"&amp;ROUND(AH4288/S4288,2))</f>
        <v/>
      </c>
      <c r="P4288" s="118"/>
      <c r="Q4288" s="118"/>
      <c r="R4288" s="143" t="str">
        <f>IF(H4288="","",(S4288/S4288)&amp;":"&amp;ROUND(AI4288/S4288,2))</f>
        <v/>
      </c>
      <c r="S4288" s="144" t="str">
        <f t="shared" si="797"/>
        <v/>
      </c>
      <c r="T4288" s="145" t="str">
        <f t="shared" si="798"/>
        <v/>
      </c>
      <c r="U4288" s="118"/>
      <c r="V4288" s="145" t="str">
        <f t="shared" si="799"/>
        <v/>
      </c>
      <c r="W4288" s="144" t="str">
        <f t="shared" si="800"/>
        <v/>
      </c>
      <c r="X4288" s="146" t="str">
        <f>IF(C4288="","",IF(OR(C4288="Trade",C4288="Multi Position"),(X4287+V4288),IF(C4288="Deposit",(X4287+AE4288),IF(C4288="Withdrawal",(X4287-AE4288)))))</f>
        <v/>
      </c>
      <c r="Y4288" s="145" t="str">
        <f t="shared" si="801"/>
        <v/>
      </c>
      <c r="Z4288" s="118"/>
      <c r="AA4288" s="118"/>
      <c r="AB4288" s="118"/>
      <c r="AC4288" s="118"/>
      <c r="AD4288" s="118"/>
      <c r="AE4288" s="139"/>
      <c r="AF4288" s="118"/>
      <c r="AG4288" s="118"/>
      <c r="AH4288" s="147" t="str">
        <f t="shared" si="802"/>
        <v/>
      </c>
      <c r="AI4288" s="147" t="str">
        <f t="shared" si="803"/>
        <v/>
      </c>
      <c r="AJ4288" s="148" t="str">
        <f t="shared" si="792"/>
        <v/>
      </c>
      <c r="AK4288" s="148" t="str">
        <f t="shared" si="793"/>
        <v/>
      </c>
      <c r="AL4288" s="147" t="str">
        <f t="shared" si="794"/>
        <v/>
      </c>
      <c r="AM4288" s="147" t="str">
        <f t="shared" si="795"/>
        <v/>
      </c>
      <c r="AN4288" s="147" t="str">
        <f t="shared" si="796"/>
        <v/>
      </c>
      <c r="AO4288" s="118"/>
    </row>
    <row r="4289" spans="1:41">
      <c r="A4289" s="118"/>
      <c r="B4289" s="118"/>
      <c r="C4289" s="118"/>
      <c r="D4289" s="118"/>
      <c r="E4289" s="118"/>
      <c r="F4289" s="118"/>
      <c r="G4289" s="118"/>
      <c r="H4289" s="118"/>
      <c r="I4289" s="118"/>
      <c r="J4289" s="118"/>
      <c r="K4289" s="118"/>
      <c r="L4289" s="118"/>
      <c r="M4289" s="118"/>
      <c r="N4289" s="118"/>
      <c r="O4289" s="143" t="str">
        <f>IF(H4289="","",(S4289/S4289)&amp;":"&amp;ROUND(AH4289/S4289,2))</f>
        <v/>
      </c>
      <c r="P4289" s="118"/>
      <c r="Q4289" s="118"/>
      <c r="R4289" s="143" t="str">
        <f>IF(H4289="","",(S4289/S4289)&amp;":"&amp;ROUND(AI4289/S4289,2))</f>
        <v/>
      </c>
      <c r="S4289" s="144" t="str">
        <f t="shared" si="797"/>
        <v/>
      </c>
      <c r="T4289" s="145" t="str">
        <f t="shared" si="798"/>
        <v/>
      </c>
      <c r="U4289" s="118"/>
      <c r="V4289" s="145" t="str">
        <f t="shared" si="799"/>
        <v/>
      </c>
      <c r="W4289" s="144" t="str">
        <f t="shared" si="800"/>
        <v/>
      </c>
      <c r="X4289" s="146" t="str">
        <f>IF(C4289="","",IF(OR(C4289="Trade",C4289="Multi Position"),(X4288+V4289),IF(C4289="Deposit",(X4288+AE4289),IF(C4289="Withdrawal",(X4288-AE4289)))))</f>
        <v/>
      </c>
      <c r="Y4289" s="145" t="str">
        <f t="shared" si="801"/>
        <v/>
      </c>
      <c r="Z4289" s="118"/>
      <c r="AA4289" s="118"/>
      <c r="AB4289" s="118"/>
      <c r="AC4289" s="118"/>
      <c r="AD4289" s="118"/>
      <c r="AE4289" s="139"/>
      <c r="AF4289" s="118"/>
      <c r="AG4289" s="118"/>
      <c r="AH4289" s="147" t="str">
        <f t="shared" si="802"/>
        <v/>
      </c>
      <c r="AI4289" s="147" t="str">
        <f t="shared" si="803"/>
        <v/>
      </c>
      <c r="AJ4289" s="148" t="str">
        <f t="shared" si="792"/>
        <v/>
      </c>
      <c r="AK4289" s="148" t="str">
        <f t="shared" si="793"/>
        <v/>
      </c>
      <c r="AL4289" s="147" t="str">
        <f t="shared" si="794"/>
        <v/>
      </c>
      <c r="AM4289" s="147" t="str">
        <f t="shared" si="795"/>
        <v/>
      </c>
      <c r="AN4289" s="147" t="str">
        <f t="shared" si="796"/>
        <v/>
      </c>
      <c r="AO4289" s="118"/>
    </row>
    <row r="4290" spans="1:41">
      <c r="A4290" s="118"/>
      <c r="B4290" s="118"/>
      <c r="C4290" s="118"/>
      <c r="D4290" s="118"/>
      <c r="E4290" s="118"/>
      <c r="F4290" s="118"/>
      <c r="G4290" s="118"/>
      <c r="H4290" s="118"/>
      <c r="I4290" s="118"/>
      <c r="J4290" s="118"/>
      <c r="K4290" s="118"/>
      <c r="L4290" s="118"/>
      <c r="M4290" s="118"/>
      <c r="N4290" s="118"/>
      <c r="O4290" s="143" t="str">
        <f>IF(H4290="","",(S4290/S4290)&amp;":"&amp;ROUND(AH4290/S4290,2))</f>
        <v/>
      </c>
      <c r="P4290" s="118"/>
      <c r="Q4290" s="118"/>
      <c r="R4290" s="143" t="str">
        <f>IF(H4290="","",(S4290/S4290)&amp;":"&amp;ROUND(AI4290/S4290,2))</f>
        <v/>
      </c>
      <c r="S4290" s="144" t="str">
        <f t="shared" si="797"/>
        <v/>
      </c>
      <c r="T4290" s="145" t="str">
        <f t="shared" si="798"/>
        <v/>
      </c>
      <c r="U4290" s="118"/>
      <c r="V4290" s="145" t="str">
        <f t="shared" si="799"/>
        <v/>
      </c>
      <c r="W4290" s="144" t="str">
        <f t="shared" si="800"/>
        <v/>
      </c>
      <c r="X4290" s="146" t="str">
        <f>IF(C4290="","",IF(OR(C4290="Trade",C4290="Multi Position"),(X4289+V4290),IF(C4290="Deposit",(X4289+AE4290),IF(C4290="Withdrawal",(X4289-AE4290)))))</f>
        <v/>
      </c>
      <c r="Y4290" s="145" t="str">
        <f t="shared" si="801"/>
        <v/>
      </c>
      <c r="Z4290" s="118"/>
      <c r="AA4290" s="118"/>
      <c r="AB4290" s="118"/>
      <c r="AC4290" s="118"/>
      <c r="AD4290" s="118"/>
      <c r="AE4290" s="139"/>
      <c r="AF4290" s="118"/>
      <c r="AG4290" s="118"/>
      <c r="AH4290" s="147" t="str">
        <f t="shared" si="802"/>
        <v/>
      </c>
      <c r="AI4290" s="147" t="str">
        <f t="shared" si="803"/>
        <v/>
      </c>
      <c r="AJ4290" s="148" t="str">
        <f t="shared" si="792"/>
        <v/>
      </c>
      <c r="AK4290" s="148" t="str">
        <f t="shared" si="793"/>
        <v/>
      </c>
      <c r="AL4290" s="147" t="str">
        <f t="shared" si="794"/>
        <v/>
      </c>
      <c r="AM4290" s="147" t="str">
        <f t="shared" si="795"/>
        <v/>
      </c>
      <c r="AN4290" s="147" t="str">
        <f t="shared" si="796"/>
        <v/>
      </c>
      <c r="AO4290" s="118"/>
    </row>
    <row r="4291" spans="1:41">
      <c r="A4291" s="118"/>
      <c r="B4291" s="118"/>
      <c r="C4291" s="118"/>
      <c r="D4291" s="118"/>
      <c r="E4291" s="118"/>
      <c r="F4291" s="118"/>
      <c r="G4291" s="118"/>
      <c r="H4291" s="118"/>
      <c r="I4291" s="118"/>
      <c r="J4291" s="118"/>
      <c r="K4291" s="118"/>
      <c r="L4291" s="118"/>
      <c r="M4291" s="118"/>
      <c r="N4291" s="118"/>
      <c r="O4291" s="143" t="str">
        <f>IF(H4291="","",(S4291/S4291)&amp;":"&amp;ROUND(AH4291/S4291,2))</f>
        <v/>
      </c>
      <c r="P4291" s="118"/>
      <c r="Q4291" s="118"/>
      <c r="R4291" s="143" t="str">
        <f>IF(H4291="","",(S4291/S4291)&amp;":"&amp;ROUND(AI4291/S4291,2))</f>
        <v/>
      </c>
      <c r="S4291" s="144" t="str">
        <f t="shared" si="797"/>
        <v/>
      </c>
      <c r="T4291" s="145" t="str">
        <f t="shared" si="798"/>
        <v/>
      </c>
      <c r="U4291" s="118"/>
      <c r="V4291" s="145" t="str">
        <f t="shared" si="799"/>
        <v/>
      </c>
      <c r="W4291" s="144" t="str">
        <f t="shared" si="800"/>
        <v/>
      </c>
      <c r="X4291" s="146" t="str">
        <f>IF(C4291="","",IF(OR(C4291="Trade",C4291="Multi Position"),(X4290+V4291),IF(C4291="Deposit",(X4290+AE4291),IF(C4291="Withdrawal",(X4290-AE4291)))))</f>
        <v/>
      </c>
      <c r="Y4291" s="145" t="str">
        <f t="shared" si="801"/>
        <v/>
      </c>
      <c r="Z4291" s="118"/>
      <c r="AA4291" s="118"/>
      <c r="AB4291" s="118"/>
      <c r="AC4291" s="118"/>
      <c r="AD4291" s="118"/>
      <c r="AE4291" s="139"/>
      <c r="AF4291" s="118"/>
      <c r="AG4291" s="118"/>
      <c r="AH4291" s="147" t="str">
        <f t="shared" si="802"/>
        <v/>
      </c>
      <c r="AI4291" s="147" t="str">
        <f t="shared" si="803"/>
        <v/>
      </c>
      <c r="AJ4291" s="148" t="str">
        <f t="shared" si="792"/>
        <v/>
      </c>
      <c r="AK4291" s="148" t="str">
        <f t="shared" si="793"/>
        <v/>
      </c>
      <c r="AL4291" s="147" t="str">
        <f t="shared" si="794"/>
        <v/>
      </c>
      <c r="AM4291" s="147" t="str">
        <f t="shared" si="795"/>
        <v/>
      </c>
      <c r="AN4291" s="147" t="str">
        <f t="shared" si="796"/>
        <v/>
      </c>
      <c r="AO4291" s="118"/>
    </row>
    <row r="4292" spans="1:41">
      <c r="A4292" s="118"/>
      <c r="B4292" s="118"/>
      <c r="C4292" s="118"/>
      <c r="D4292" s="118"/>
      <c r="E4292" s="118"/>
      <c r="F4292" s="118"/>
      <c r="G4292" s="118"/>
      <c r="H4292" s="118"/>
      <c r="I4292" s="118"/>
      <c r="J4292" s="118"/>
      <c r="K4292" s="118"/>
      <c r="L4292" s="118"/>
      <c r="M4292" s="118"/>
      <c r="N4292" s="118"/>
      <c r="O4292" s="143" t="str">
        <f>IF(H4292="","",(S4292/S4292)&amp;":"&amp;ROUND(AH4292/S4292,2))</f>
        <v/>
      </c>
      <c r="P4292" s="118"/>
      <c r="Q4292" s="118"/>
      <c r="R4292" s="143" t="str">
        <f>IF(H4292="","",(S4292/S4292)&amp;":"&amp;ROUND(AI4292/S4292,2))</f>
        <v/>
      </c>
      <c r="S4292" s="144" t="str">
        <f t="shared" si="797"/>
        <v/>
      </c>
      <c r="T4292" s="145" t="str">
        <f t="shared" si="798"/>
        <v/>
      </c>
      <c r="U4292" s="118"/>
      <c r="V4292" s="145" t="str">
        <f t="shared" si="799"/>
        <v/>
      </c>
      <c r="W4292" s="144" t="str">
        <f t="shared" si="800"/>
        <v/>
      </c>
      <c r="X4292" s="146" t="str">
        <f>IF(C4292="","",IF(OR(C4292="Trade",C4292="Multi Position"),(X4291+V4292),IF(C4292="Deposit",(X4291+AE4292),IF(C4292="Withdrawal",(X4291-AE4292)))))</f>
        <v/>
      </c>
      <c r="Y4292" s="145" t="str">
        <f t="shared" si="801"/>
        <v/>
      </c>
      <c r="Z4292" s="118"/>
      <c r="AA4292" s="118"/>
      <c r="AB4292" s="118"/>
      <c r="AC4292" s="118"/>
      <c r="AD4292" s="118"/>
      <c r="AE4292" s="139"/>
      <c r="AF4292" s="118"/>
      <c r="AG4292" s="118"/>
      <c r="AH4292" s="147" t="str">
        <f t="shared" si="802"/>
        <v/>
      </c>
      <c r="AI4292" s="147" t="str">
        <f t="shared" si="803"/>
        <v/>
      </c>
      <c r="AJ4292" s="148" t="str">
        <f t="shared" si="792"/>
        <v/>
      </c>
      <c r="AK4292" s="148" t="str">
        <f t="shared" si="793"/>
        <v/>
      </c>
      <c r="AL4292" s="147" t="str">
        <f t="shared" si="794"/>
        <v/>
      </c>
      <c r="AM4292" s="147" t="str">
        <f t="shared" si="795"/>
        <v/>
      </c>
      <c r="AN4292" s="147" t="str">
        <f t="shared" si="796"/>
        <v/>
      </c>
      <c r="AO4292" s="118"/>
    </row>
    <row r="4293" spans="1:41">
      <c r="A4293" s="118"/>
      <c r="B4293" s="118"/>
      <c r="C4293" s="118"/>
      <c r="D4293" s="118"/>
      <c r="E4293" s="118"/>
      <c r="F4293" s="118"/>
      <c r="G4293" s="118"/>
      <c r="H4293" s="118"/>
      <c r="I4293" s="118"/>
      <c r="J4293" s="118"/>
      <c r="K4293" s="118"/>
      <c r="L4293" s="118"/>
      <c r="M4293" s="118"/>
      <c r="N4293" s="118"/>
      <c r="O4293" s="143" t="str">
        <f>IF(H4293="","",(S4293/S4293)&amp;":"&amp;ROUND(AH4293/S4293,2))</f>
        <v/>
      </c>
      <c r="P4293" s="118"/>
      <c r="Q4293" s="118"/>
      <c r="R4293" s="143" t="str">
        <f>IF(H4293="","",(S4293/S4293)&amp;":"&amp;ROUND(AI4293/S4293,2))</f>
        <v/>
      </c>
      <c r="S4293" s="144" t="str">
        <f t="shared" si="797"/>
        <v/>
      </c>
      <c r="T4293" s="145" t="str">
        <f t="shared" si="798"/>
        <v/>
      </c>
      <c r="U4293" s="118"/>
      <c r="V4293" s="145" t="str">
        <f t="shared" si="799"/>
        <v/>
      </c>
      <c r="W4293" s="144" t="str">
        <f t="shared" si="800"/>
        <v/>
      </c>
      <c r="X4293" s="146" t="str">
        <f>IF(C4293="","",IF(OR(C4293="Trade",C4293="Multi Position"),(X4292+V4293),IF(C4293="Deposit",(X4292+AE4293),IF(C4293="Withdrawal",(X4292-AE4293)))))</f>
        <v/>
      </c>
      <c r="Y4293" s="145" t="str">
        <f t="shared" si="801"/>
        <v/>
      </c>
      <c r="Z4293" s="118"/>
      <c r="AA4293" s="118"/>
      <c r="AB4293" s="118"/>
      <c r="AC4293" s="118"/>
      <c r="AD4293" s="118"/>
      <c r="AE4293" s="139"/>
      <c r="AF4293" s="118"/>
      <c r="AG4293" s="118"/>
      <c r="AH4293" s="147" t="str">
        <f t="shared" si="802"/>
        <v/>
      </c>
      <c r="AI4293" s="147" t="str">
        <f t="shared" si="803"/>
        <v/>
      </c>
      <c r="AJ4293" s="148" t="str">
        <f t="shared" si="792"/>
        <v/>
      </c>
      <c r="AK4293" s="148" t="str">
        <f t="shared" si="793"/>
        <v/>
      </c>
      <c r="AL4293" s="147" t="str">
        <f t="shared" si="794"/>
        <v/>
      </c>
      <c r="AM4293" s="147" t="str">
        <f t="shared" si="795"/>
        <v/>
      </c>
      <c r="AN4293" s="147" t="str">
        <f t="shared" si="796"/>
        <v/>
      </c>
      <c r="AO4293" s="118"/>
    </row>
    <row r="4294" spans="1:41">
      <c r="A4294" s="118"/>
      <c r="B4294" s="118"/>
      <c r="C4294" s="118"/>
      <c r="D4294" s="118"/>
      <c r="E4294" s="118"/>
      <c r="F4294" s="118"/>
      <c r="G4294" s="118"/>
      <c r="H4294" s="118"/>
      <c r="I4294" s="118"/>
      <c r="J4294" s="118"/>
      <c r="K4294" s="118"/>
      <c r="L4294" s="118"/>
      <c r="M4294" s="118"/>
      <c r="N4294" s="118"/>
      <c r="O4294" s="143" t="str">
        <f>IF(H4294="","",(S4294/S4294)&amp;":"&amp;ROUND(AH4294/S4294,2))</f>
        <v/>
      </c>
      <c r="P4294" s="118"/>
      <c r="Q4294" s="118"/>
      <c r="R4294" s="143" t="str">
        <f>IF(H4294="","",(S4294/S4294)&amp;":"&amp;ROUND(AI4294/S4294,2))</f>
        <v/>
      </c>
      <c r="S4294" s="144" t="str">
        <f t="shared" si="797"/>
        <v/>
      </c>
      <c r="T4294" s="145" t="str">
        <f t="shared" si="798"/>
        <v/>
      </c>
      <c r="U4294" s="118"/>
      <c r="V4294" s="145" t="str">
        <f t="shared" si="799"/>
        <v/>
      </c>
      <c r="W4294" s="144" t="str">
        <f t="shared" si="800"/>
        <v/>
      </c>
      <c r="X4294" s="146" t="str">
        <f>IF(C4294="","",IF(OR(C4294="Trade",C4294="Multi Position"),(X4293+V4294),IF(C4294="Deposit",(X4293+AE4294),IF(C4294="Withdrawal",(X4293-AE4294)))))</f>
        <v/>
      </c>
      <c r="Y4294" s="145" t="str">
        <f t="shared" si="801"/>
        <v/>
      </c>
      <c r="Z4294" s="118"/>
      <c r="AA4294" s="118"/>
      <c r="AB4294" s="118"/>
      <c r="AC4294" s="118"/>
      <c r="AD4294" s="118"/>
      <c r="AE4294" s="139"/>
      <c r="AF4294" s="118"/>
      <c r="AG4294" s="118"/>
      <c r="AH4294" s="147" t="str">
        <f t="shared" si="802"/>
        <v/>
      </c>
      <c r="AI4294" s="147" t="str">
        <f t="shared" si="803"/>
        <v/>
      </c>
      <c r="AJ4294" s="148" t="str">
        <f t="shared" si="792"/>
        <v/>
      </c>
      <c r="AK4294" s="148" t="str">
        <f t="shared" si="793"/>
        <v/>
      </c>
      <c r="AL4294" s="147" t="str">
        <f t="shared" si="794"/>
        <v/>
      </c>
      <c r="AM4294" s="147" t="str">
        <f t="shared" si="795"/>
        <v/>
      </c>
      <c r="AN4294" s="147" t="str">
        <f t="shared" si="796"/>
        <v/>
      </c>
      <c r="AO4294" s="118"/>
    </row>
    <row r="4295" spans="1:41">
      <c r="A4295" s="118"/>
      <c r="B4295" s="118"/>
      <c r="C4295" s="118"/>
      <c r="D4295" s="118"/>
      <c r="E4295" s="118"/>
      <c r="F4295" s="118"/>
      <c r="G4295" s="118"/>
      <c r="H4295" s="118"/>
      <c r="I4295" s="118"/>
      <c r="J4295" s="118"/>
      <c r="K4295" s="118"/>
      <c r="L4295" s="118"/>
      <c r="M4295" s="118"/>
      <c r="N4295" s="118"/>
      <c r="O4295" s="143" t="str">
        <f>IF(H4295="","",(S4295/S4295)&amp;":"&amp;ROUND(AH4295/S4295,2))</f>
        <v/>
      </c>
      <c r="P4295" s="118"/>
      <c r="Q4295" s="118"/>
      <c r="R4295" s="143" t="str">
        <f>IF(H4295="","",(S4295/S4295)&amp;":"&amp;ROUND(AI4295/S4295,2))</f>
        <v/>
      </c>
      <c r="S4295" s="144" t="str">
        <f t="shared" si="797"/>
        <v/>
      </c>
      <c r="T4295" s="145" t="str">
        <f t="shared" si="798"/>
        <v/>
      </c>
      <c r="U4295" s="118"/>
      <c r="V4295" s="145" t="str">
        <f t="shared" si="799"/>
        <v/>
      </c>
      <c r="W4295" s="144" t="str">
        <f t="shared" si="800"/>
        <v/>
      </c>
      <c r="X4295" s="146" t="str">
        <f>IF(C4295="","",IF(OR(C4295="Trade",C4295="Multi Position"),(X4294+V4295),IF(C4295="Deposit",(X4294+AE4295),IF(C4295="Withdrawal",(X4294-AE4295)))))</f>
        <v/>
      </c>
      <c r="Y4295" s="145" t="str">
        <f t="shared" si="801"/>
        <v/>
      </c>
      <c r="Z4295" s="118"/>
      <c r="AA4295" s="118"/>
      <c r="AB4295" s="118"/>
      <c r="AC4295" s="118"/>
      <c r="AD4295" s="118"/>
      <c r="AE4295" s="139"/>
      <c r="AF4295" s="118"/>
      <c r="AG4295" s="118"/>
      <c r="AH4295" s="147" t="str">
        <f t="shared" si="802"/>
        <v/>
      </c>
      <c r="AI4295" s="147" t="str">
        <f t="shared" si="803"/>
        <v/>
      </c>
      <c r="AJ4295" s="148" t="str">
        <f t="shared" si="792"/>
        <v/>
      </c>
      <c r="AK4295" s="148" t="str">
        <f t="shared" si="793"/>
        <v/>
      </c>
      <c r="AL4295" s="147" t="str">
        <f t="shared" si="794"/>
        <v/>
      </c>
      <c r="AM4295" s="147" t="str">
        <f t="shared" si="795"/>
        <v/>
      </c>
      <c r="AN4295" s="147" t="str">
        <f t="shared" si="796"/>
        <v/>
      </c>
      <c r="AO4295" s="118"/>
    </row>
    <row r="4296" spans="1:41">
      <c r="A4296" s="118"/>
      <c r="B4296" s="118"/>
      <c r="C4296" s="118"/>
      <c r="D4296" s="118"/>
      <c r="E4296" s="118"/>
      <c r="F4296" s="118"/>
      <c r="G4296" s="118"/>
      <c r="H4296" s="118"/>
      <c r="I4296" s="118"/>
      <c r="J4296" s="118"/>
      <c r="K4296" s="118"/>
      <c r="L4296" s="118"/>
      <c r="M4296" s="118"/>
      <c r="N4296" s="118"/>
      <c r="O4296" s="143" t="str">
        <f>IF(H4296="","",(S4296/S4296)&amp;":"&amp;ROUND(AH4296/S4296,2))</f>
        <v/>
      </c>
      <c r="P4296" s="118"/>
      <c r="Q4296" s="118"/>
      <c r="R4296" s="143" t="str">
        <f>IF(H4296="","",(S4296/S4296)&amp;":"&amp;ROUND(AI4296/S4296,2))</f>
        <v/>
      </c>
      <c r="S4296" s="144" t="str">
        <f t="shared" si="797"/>
        <v/>
      </c>
      <c r="T4296" s="145" t="str">
        <f t="shared" si="798"/>
        <v/>
      </c>
      <c r="U4296" s="118"/>
      <c r="V4296" s="145" t="str">
        <f t="shared" si="799"/>
        <v/>
      </c>
      <c r="W4296" s="144" t="str">
        <f t="shared" si="800"/>
        <v/>
      </c>
      <c r="X4296" s="146" t="str">
        <f>IF(C4296="","",IF(OR(C4296="Trade",C4296="Multi Position"),(X4295+V4296),IF(C4296="Deposit",(X4295+AE4296),IF(C4296="Withdrawal",(X4295-AE4296)))))</f>
        <v/>
      </c>
      <c r="Y4296" s="145" t="str">
        <f t="shared" si="801"/>
        <v/>
      </c>
      <c r="Z4296" s="118"/>
      <c r="AA4296" s="118"/>
      <c r="AB4296" s="118"/>
      <c r="AC4296" s="118"/>
      <c r="AD4296" s="118"/>
      <c r="AE4296" s="139"/>
      <c r="AF4296" s="118"/>
      <c r="AG4296" s="118"/>
      <c r="AH4296" s="147" t="str">
        <f t="shared" si="802"/>
        <v/>
      </c>
      <c r="AI4296" s="147" t="str">
        <f t="shared" si="803"/>
        <v/>
      </c>
      <c r="AJ4296" s="148" t="str">
        <f t="shared" si="792"/>
        <v/>
      </c>
      <c r="AK4296" s="148" t="str">
        <f t="shared" si="793"/>
        <v/>
      </c>
      <c r="AL4296" s="147" t="str">
        <f t="shared" si="794"/>
        <v/>
      </c>
      <c r="AM4296" s="147" t="str">
        <f t="shared" si="795"/>
        <v/>
      </c>
      <c r="AN4296" s="147" t="str">
        <f t="shared" si="796"/>
        <v/>
      </c>
      <c r="AO4296" s="118"/>
    </row>
    <row r="4297" spans="1:41">
      <c r="A4297" s="118"/>
      <c r="B4297" s="118"/>
      <c r="C4297" s="118"/>
      <c r="D4297" s="118"/>
      <c r="E4297" s="118"/>
      <c r="F4297" s="118"/>
      <c r="G4297" s="118"/>
      <c r="H4297" s="118"/>
      <c r="I4297" s="118"/>
      <c r="J4297" s="118"/>
      <c r="K4297" s="118"/>
      <c r="L4297" s="118"/>
      <c r="M4297" s="118"/>
      <c r="N4297" s="118"/>
      <c r="O4297" s="143" t="str">
        <f>IF(H4297="","",(S4297/S4297)&amp;":"&amp;ROUND(AH4297/S4297,2))</f>
        <v/>
      </c>
      <c r="P4297" s="118"/>
      <c r="Q4297" s="118"/>
      <c r="R4297" s="143" t="str">
        <f>IF(H4297="","",(S4297/S4297)&amp;":"&amp;ROUND(AI4297/S4297,2))</f>
        <v/>
      </c>
      <c r="S4297" s="144" t="str">
        <f t="shared" si="797"/>
        <v/>
      </c>
      <c r="T4297" s="145" t="str">
        <f t="shared" si="798"/>
        <v/>
      </c>
      <c r="U4297" s="118"/>
      <c r="V4297" s="145" t="str">
        <f t="shared" si="799"/>
        <v/>
      </c>
      <c r="W4297" s="144" t="str">
        <f t="shared" si="800"/>
        <v/>
      </c>
      <c r="X4297" s="146" t="str">
        <f>IF(C4297="","",IF(OR(C4297="Trade",C4297="Multi Position"),(X4296+V4297),IF(C4297="Deposit",(X4296+AE4297),IF(C4297="Withdrawal",(X4296-AE4297)))))</f>
        <v/>
      </c>
      <c r="Y4297" s="145" t="str">
        <f t="shared" si="801"/>
        <v/>
      </c>
      <c r="Z4297" s="118"/>
      <c r="AA4297" s="118"/>
      <c r="AB4297" s="118"/>
      <c r="AC4297" s="118"/>
      <c r="AD4297" s="118"/>
      <c r="AE4297" s="139"/>
      <c r="AF4297" s="118"/>
      <c r="AG4297" s="118"/>
      <c r="AH4297" s="147" t="str">
        <f t="shared" si="802"/>
        <v/>
      </c>
      <c r="AI4297" s="147" t="str">
        <f t="shared" si="803"/>
        <v/>
      </c>
      <c r="AJ4297" s="148" t="str">
        <f t="shared" si="792"/>
        <v/>
      </c>
      <c r="AK4297" s="148" t="str">
        <f t="shared" si="793"/>
        <v/>
      </c>
      <c r="AL4297" s="147" t="str">
        <f t="shared" si="794"/>
        <v/>
      </c>
      <c r="AM4297" s="147" t="str">
        <f t="shared" si="795"/>
        <v/>
      </c>
      <c r="AN4297" s="147" t="str">
        <f t="shared" si="796"/>
        <v/>
      </c>
      <c r="AO4297" s="118"/>
    </row>
    <row r="4298" spans="1:41">
      <c r="A4298" s="118"/>
      <c r="B4298" s="118"/>
      <c r="C4298" s="118"/>
      <c r="D4298" s="118"/>
      <c r="E4298" s="118"/>
      <c r="F4298" s="118"/>
      <c r="G4298" s="118"/>
      <c r="H4298" s="118"/>
      <c r="I4298" s="118"/>
      <c r="J4298" s="118"/>
      <c r="K4298" s="118"/>
      <c r="L4298" s="118"/>
      <c r="M4298" s="118"/>
      <c r="N4298" s="118"/>
      <c r="O4298" s="143" t="str">
        <f>IF(H4298="","",(S4298/S4298)&amp;":"&amp;ROUND(AH4298/S4298,2))</f>
        <v/>
      </c>
      <c r="P4298" s="118"/>
      <c r="Q4298" s="118"/>
      <c r="R4298" s="143" t="str">
        <f>IF(H4298="","",(S4298/S4298)&amp;":"&amp;ROUND(AI4298/S4298,2))</f>
        <v/>
      </c>
      <c r="S4298" s="144" t="str">
        <f t="shared" si="797"/>
        <v/>
      </c>
      <c r="T4298" s="145" t="str">
        <f t="shared" si="798"/>
        <v/>
      </c>
      <c r="U4298" s="118"/>
      <c r="V4298" s="145" t="str">
        <f t="shared" si="799"/>
        <v/>
      </c>
      <c r="W4298" s="144" t="str">
        <f t="shared" si="800"/>
        <v/>
      </c>
      <c r="X4298" s="146" t="str">
        <f>IF(C4298="","",IF(OR(C4298="Trade",C4298="Multi Position"),(X4297+V4298),IF(C4298="Deposit",(X4297+AE4298),IF(C4298="Withdrawal",(X4297-AE4298)))))</f>
        <v/>
      </c>
      <c r="Y4298" s="145" t="str">
        <f t="shared" si="801"/>
        <v/>
      </c>
      <c r="Z4298" s="118"/>
      <c r="AA4298" s="118"/>
      <c r="AB4298" s="118"/>
      <c r="AC4298" s="118"/>
      <c r="AD4298" s="118"/>
      <c r="AE4298" s="139"/>
      <c r="AF4298" s="118"/>
      <c r="AG4298" s="118"/>
      <c r="AH4298" s="147" t="str">
        <f t="shared" si="802"/>
        <v/>
      </c>
      <c r="AI4298" s="147" t="str">
        <f t="shared" si="803"/>
        <v/>
      </c>
      <c r="AJ4298" s="148" t="str">
        <f t="shared" ref="AJ4298:AJ4361" si="804">IF(V4298&lt;0,V4298/-X4298,S4298)</f>
        <v/>
      </c>
      <c r="AK4298" s="148" t="str">
        <f t="shared" ref="AK4298:AK4361" si="805">IF(V4298="","",IF(H4298="LONG",IF(V4298&gt;0,V4298/X4298,((L4298*(P4298-K4298))/X4298)),IF(V4298&gt;0,V4298/X4298,((L4298*(K4298-P4298))/X4298))))</f>
        <v/>
      </c>
      <c r="AL4298" s="147" t="str">
        <f t="shared" ref="AL4298:AL4361" si="806">IF(B4298="","",MONTH(B4298))</f>
        <v/>
      </c>
      <c r="AM4298" s="147" t="str">
        <f t="shared" ref="AM4298:AM4361" si="807">IF(B4298="","",YEAR(B4298))</f>
        <v/>
      </c>
      <c r="AN4298" s="147" t="str">
        <f t="shared" ref="AN4298:AN4361" si="808">IF(B4298="","",DAY(B4298))</f>
        <v/>
      </c>
      <c r="AO4298" s="118"/>
    </row>
    <row r="4299" spans="1:41">
      <c r="A4299" s="118"/>
      <c r="B4299" s="118"/>
      <c r="C4299" s="118"/>
      <c r="D4299" s="118"/>
      <c r="E4299" s="118"/>
      <c r="F4299" s="118"/>
      <c r="G4299" s="118"/>
      <c r="H4299" s="118"/>
      <c r="I4299" s="118"/>
      <c r="J4299" s="118"/>
      <c r="K4299" s="118"/>
      <c r="L4299" s="118"/>
      <c r="M4299" s="118"/>
      <c r="N4299" s="118"/>
      <c r="O4299" s="143" t="str">
        <f>IF(H4299="","",(S4299/S4299)&amp;":"&amp;ROUND(AH4299/S4299,2))</f>
        <v/>
      </c>
      <c r="P4299" s="118"/>
      <c r="Q4299" s="118"/>
      <c r="R4299" s="143" t="str">
        <f>IF(H4299="","",(S4299/S4299)&amp;":"&amp;ROUND(AI4299/S4299,2))</f>
        <v/>
      </c>
      <c r="S4299" s="144" t="str">
        <f t="shared" ref="S4299:S4362" si="809">IF(N4299="","",IF(H4299="LONG",(((K4299-M4299)*L4299)/X4298),(((M4299-K4299)*L4299)/X4298)))</f>
        <v/>
      </c>
      <c r="T4299" s="145" t="str">
        <f t="shared" ref="T4299:T4362" si="810">IF(K4299="","",IF(H4299="LONG",(P4299*L4299)-(K4299*L4299),(K4299*L4299)-(P4299*L4299)))</f>
        <v/>
      </c>
      <c r="U4299" s="118"/>
      <c r="V4299" s="145" t="str">
        <f t="shared" ref="V4299:V4362" si="811">IF(K4299="","",IF(T4299&lt;0,(T4299)-+U4299,(T4299)-U4299))</f>
        <v/>
      </c>
      <c r="W4299" s="144" t="str">
        <f t="shared" ref="W4299:W4362" si="812">IF(P4299="","",SUM(V4299/X4298))</f>
        <v/>
      </c>
      <c r="X4299" s="146" t="str">
        <f>IF(C4299="","",IF(OR(C4299="Trade",C4299="Multi Position"),(X4298+V4299),IF(C4299="Deposit",(X4298+AE4299),IF(C4299="Withdrawal",(X4298-AE4299)))))</f>
        <v/>
      </c>
      <c r="Y4299" s="145" t="str">
        <f t="shared" ref="Y4299:Y4362" si="813">IF(Q4299="","",INT(Q4299-B4299)&amp;" Days "&amp;TEXT(Q4299-B4299,"H"" Hrs ""m"" mins """))</f>
        <v/>
      </c>
      <c r="Z4299" s="118"/>
      <c r="AA4299" s="118"/>
      <c r="AB4299" s="118"/>
      <c r="AC4299" s="118"/>
      <c r="AD4299" s="118"/>
      <c r="AE4299" s="139"/>
      <c r="AF4299" s="118"/>
      <c r="AG4299" s="118"/>
      <c r="AH4299" s="147" t="str">
        <f t="shared" ref="AH4299:AH4362" si="814">IF(K4299="","", IF(H4299="LONG", (((N4299-K4299)*L4299)/X4298), (((K4299-N4299)*L4299)/X4298)))</f>
        <v/>
      </c>
      <c r="AI4299" s="147" t="str">
        <f t="shared" ref="AI4299:AI4362" si="815">IF(K4299="","", IF(H4299="LONG", (((P4299-K4299)*L4299)/X4298), (((K4299-P4299)*L4299)/X4298)))</f>
        <v/>
      </c>
      <c r="AJ4299" s="148" t="str">
        <f t="shared" si="804"/>
        <v/>
      </c>
      <c r="AK4299" s="148" t="str">
        <f t="shared" si="805"/>
        <v/>
      </c>
      <c r="AL4299" s="147" t="str">
        <f t="shared" si="806"/>
        <v/>
      </c>
      <c r="AM4299" s="147" t="str">
        <f t="shared" si="807"/>
        <v/>
      </c>
      <c r="AN4299" s="147" t="str">
        <f t="shared" si="808"/>
        <v/>
      </c>
      <c r="AO4299" s="118"/>
    </row>
    <row r="4300" spans="1:41">
      <c r="A4300" s="118"/>
      <c r="B4300" s="118"/>
      <c r="C4300" s="118"/>
      <c r="D4300" s="118"/>
      <c r="E4300" s="118"/>
      <c r="F4300" s="118"/>
      <c r="G4300" s="118"/>
      <c r="H4300" s="118"/>
      <c r="I4300" s="118"/>
      <c r="J4300" s="118"/>
      <c r="K4300" s="118"/>
      <c r="L4300" s="118"/>
      <c r="M4300" s="118"/>
      <c r="N4300" s="118"/>
      <c r="O4300" s="143" t="str">
        <f>IF(H4300="","",(S4300/S4300)&amp;":"&amp;ROUND(AH4300/S4300,2))</f>
        <v/>
      </c>
      <c r="P4300" s="118"/>
      <c r="Q4300" s="118"/>
      <c r="R4300" s="143" t="str">
        <f>IF(H4300="","",(S4300/S4300)&amp;":"&amp;ROUND(AI4300/S4300,2))</f>
        <v/>
      </c>
      <c r="S4300" s="144" t="str">
        <f t="shared" si="809"/>
        <v/>
      </c>
      <c r="T4300" s="145" t="str">
        <f t="shared" si="810"/>
        <v/>
      </c>
      <c r="U4300" s="118"/>
      <c r="V4300" s="145" t="str">
        <f t="shared" si="811"/>
        <v/>
      </c>
      <c r="W4300" s="144" t="str">
        <f t="shared" si="812"/>
        <v/>
      </c>
      <c r="X4300" s="146" t="str">
        <f>IF(C4300="","",IF(OR(C4300="Trade",C4300="Multi Position"),(X4299+V4300),IF(C4300="Deposit",(X4299+AE4300),IF(C4300="Withdrawal",(X4299-AE4300)))))</f>
        <v/>
      </c>
      <c r="Y4300" s="145" t="str">
        <f t="shared" si="813"/>
        <v/>
      </c>
      <c r="Z4300" s="118"/>
      <c r="AA4300" s="118"/>
      <c r="AB4300" s="118"/>
      <c r="AC4300" s="118"/>
      <c r="AD4300" s="118"/>
      <c r="AE4300" s="139"/>
      <c r="AF4300" s="118"/>
      <c r="AG4300" s="118"/>
      <c r="AH4300" s="147" t="str">
        <f t="shared" si="814"/>
        <v/>
      </c>
      <c r="AI4300" s="147" t="str">
        <f t="shared" si="815"/>
        <v/>
      </c>
      <c r="AJ4300" s="148" t="str">
        <f t="shared" si="804"/>
        <v/>
      </c>
      <c r="AK4300" s="148" t="str">
        <f t="shared" si="805"/>
        <v/>
      </c>
      <c r="AL4300" s="147" t="str">
        <f t="shared" si="806"/>
        <v/>
      </c>
      <c r="AM4300" s="147" t="str">
        <f t="shared" si="807"/>
        <v/>
      </c>
      <c r="AN4300" s="147" t="str">
        <f t="shared" si="808"/>
        <v/>
      </c>
      <c r="AO4300" s="118"/>
    </row>
    <row r="4301" spans="1:41">
      <c r="A4301" s="118"/>
      <c r="B4301" s="118"/>
      <c r="C4301" s="118"/>
      <c r="D4301" s="118"/>
      <c r="E4301" s="118"/>
      <c r="F4301" s="118"/>
      <c r="G4301" s="118"/>
      <c r="H4301" s="118"/>
      <c r="I4301" s="118"/>
      <c r="J4301" s="118"/>
      <c r="K4301" s="118"/>
      <c r="L4301" s="118"/>
      <c r="M4301" s="118"/>
      <c r="N4301" s="118"/>
      <c r="O4301" s="143" t="str">
        <f>IF(H4301="","",(S4301/S4301)&amp;":"&amp;ROUND(AH4301/S4301,2))</f>
        <v/>
      </c>
      <c r="P4301" s="118"/>
      <c r="Q4301" s="118"/>
      <c r="R4301" s="143" t="str">
        <f>IF(H4301="","",(S4301/S4301)&amp;":"&amp;ROUND(AI4301/S4301,2))</f>
        <v/>
      </c>
      <c r="S4301" s="144" t="str">
        <f t="shared" si="809"/>
        <v/>
      </c>
      <c r="T4301" s="145" t="str">
        <f t="shared" si="810"/>
        <v/>
      </c>
      <c r="U4301" s="118"/>
      <c r="V4301" s="145" t="str">
        <f t="shared" si="811"/>
        <v/>
      </c>
      <c r="W4301" s="144" t="str">
        <f t="shared" si="812"/>
        <v/>
      </c>
      <c r="X4301" s="146" t="str">
        <f>IF(C4301="","",IF(OR(C4301="Trade",C4301="Multi Position"),(X4300+V4301),IF(C4301="Deposit",(X4300+AE4301),IF(C4301="Withdrawal",(X4300-AE4301)))))</f>
        <v/>
      </c>
      <c r="Y4301" s="145" t="str">
        <f t="shared" si="813"/>
        <v/>
      </c>
      <c r="Z4301" s="118"/>
      <c r="AA4301" s="118"/>
      <c r="AB4301" s="118"/>
      <c r="AC4301" s="118"/>
      <c r="AD4301" s="118"/>
      <c r="AE4301" s="139"/>
      <c r="AF4301" s="118"/>
      <c r="AG4301" s="118"/>
      <c r="AH4301" s="147" t="str">
        <f t="shared" si="814"/>
        <v/>
      </c>
      <c r="AI4301" s="147" t="str">
        <f t="shared" si="815"/>
        <v/>
      </c>
      <c r="AJ4301" s="148" t="str">
        <f t="shared" si="804"/>
        <v/>
      </c>
      <c r="AK4301" s="148" t="str">
        <f t="shared" si="805"/>
        <v/>
      </c>
      <c r="AL4301" s="147" t="str">
        <f t="shared" si="806"/>
        <v/>
      </c>
      <c r="AM4301" s="147" t="str">
        <f t="shared" si="807"/>
        <v/>
      </c>
      <c r="AN4301" s="147" t="str">
        <f t="shared" si="808"/>
        <v/>
      </c>
      <c r="AO4301" s="118"/>
    </row>
    <row r="4302" spans="1:41">
      <c r="A4302" s="118"/>
      <c r="B4302" s="118"/>
      <c r="C4302" s="118"/>
      <c r="D4302" s="118"/>
      <c r="E4302" s="118"/>
      <c r="F4302" s="118"/>
      <c r="G4302" s="118"/>
      <c r="H4302" s="118"/>
      <c r="I4302" s="118"/>
      <c r="J4302" s="118"/>
      <c r="K4302" s="118"/>
      <c r="L4302" s="118"/>
      <c r="M4302" s="118"/>
      <c r="N4302" s="118"/>
      <c r="O4302" s="143" t="str">
        <f>IF(H4302="","",(S4302/S4302)&amp;":"&amp;ROUND(AH4302/S4302,2))</f>
        <v/>
      </c>
      <c r="P4302" s="118"/>
      <c r="Q4302" s="118"/>
      <c r="R4302" s="143" t="str">
        <f>IF(H4302="","",(S4302/S4302)&amp;":"&amp;ROUND(AI4302/S4302,2))</f>
        <v/>
      </c>
      <c r="S4302" s="144" t="str">
        <f t="shared" si="809"/>
        <v/>
      </c>
      <c r="T4302" s="145" t="str">
        <f t="shared" si="810"/>
        <v/>
      </c>
      <c r="U4302" s="118"/>
      <c r="V4302" s="145" t="str">
        <f t="shared" si="811"/>
        <v/>
      </c>
      <c r="W4302" s="144" t="str">
        <f t="shared" si="812"/>
        <v/>
      </c>
      <c r="X4302" s="146" t="str">
        <f>IF(C4302="","",IF(OR(C4302="Trade",C4302="Multi Position"),(X4301+V4302),IF(C4302="Deposit",(X4301+AE4302),IF(C4302="Withdrawal",(X4301-AE4302)))))</f>
        <v/>
      </c>
      <c r="Y4302" s="145" t="str">
        <f t="shared" si="813"/>
        <v/>
      </c>
      <c r="Z4302" s="118"/>
      <c r="AA4302" s="118"/>
      <c r="AB4302" s="118"/>
      <c r="AC4302" s="118"/>
      <c r="AD4302" s="118"/>
      <c r="AE4302" s="139"/>
      <c r="AF4302" s="118"/>
      <c r="AG4302" s="118"/>
      <c r="AH4302" s="147" t="str">
        <f t="shared" si="814"/>
        <v/>
      </c>
      <c r="AI4302" s="147" t="str">
        <f t="shared" si="815"/>
        <v/>
      </c>
      <c r="AJ4302" s="148" t="str">
        <f t="shared" si="804"/>
        <v/>
      </c>
      <c r="AK4302" s="148" t="str">
        <f t="shared" si="805"/>
        <v/>
      </c>
      <c r="AL4302" s="147" t="str">
        <f t="shared" si="806"/>
        <v/>
      </c>
      <c r="AM4302" s="147" t="str">
        <f t="shared" si="807"/>
        <v/>
      </c>
      <c r="AN4302" s="147" t="str">
        <f t="shared" si="808"/>
        <v/>
      </c>
      <c r="AO4302" s="118"/>
    </row>
    <row r="4303" spans="1:41">
      <c r="A4303" s="118"/>
      <c r="B4303" s="118"/>
      <c r="C4303" s="118"/>
      <c r="D4303" s="118"/>
      <c r="E4303" s="118"/>
      <c r="F4303" s="118"/>
      <c r="G4303" s="118"/>
      <c r="H4303" s="118"/>
      <c r="I4303" s="118"/>
      <c r="J4303" s="118"/>
      <c r="K4303" s="118"/>
      <c r="L4303" s="118"/>
      <c r="M4303" s="118"/>
      <c r="N4303" s="118"/>
      <c r="O4303" s="143" t="str">
        <f>IF(H4303="","",(S4303/S4303)&amp;":"&amp;ROUND(AH4303/S4303,2))</f>
        <v/>
      </c>
      <c r="P4303" s="118"/>
      <c r="Q4303" s="118"/>
      <c r="R4303" s="143" t="str">
        <f>IF(H4303="","",(S4303/S4303)&amp;":"&amp;ROUND(AI4303/S4303,2))</f>
        <v/>
      </c>
      <c r="S4303" s="144" t="str">
        <f t="shared" si="809"/>
        <v/>
      </c>
      <c r="T4303" s="145" t="str">
        <f t="shared" si="810"/>
        <v/>
      </c>
      <c r="U4303" s="118"/>
      <c r="V4303" s="145" t="str">
        <f t="shared" si="811"/>
        <v/>
      </c>
      <c r="W4303" s="144" t="str">
        <f t="shared" si="812"/>
        <v/>
      </c>
      <c r="X4303" s="146" t="str">
        <f>IF(C4303="","",IF(OR(C4303="Trade",C4303="Multi Position"),(X4302+V4303),IF(C4303="Deposit",(X4302+AE4303),IF(C4303="Withdrawal",(X4302-AE4303)))))</f>
        <v/>
      </c>
      <c r="Y4303" s="145" t="str">
        <f t="shared" si="813"/>
        <v/>
      </c>
      <c r="Z4303" s="118"/>
      <c r="AA4303" s="118"/>
      <c r="AB4303" s="118"/>
      <c r="AC4303" s="118"/>
      <c r="AD4303" s="118"/>
      <c r="AE4303" s="139"/>
      <c r="AF4303" s="118"/>
      <c r="AG4303" s="118"/>
      <c r="AH4303" s="147" t="str">
        <f t="shared" si="814"/>
        <v/>
      </c>
      <c r="AI4303" s="147" t="str">
        <f t="shared" si="815"/>
        <v/>
      </c>
      <c r="AJ4303" s="148" t="str">
        <f t="shared" si="804"/>
        <v/>
      </c>
      <c r="AK4303" s="148" t="str">
        <f t="shared" si="805"/>
        <v/>
      </c>
      <c r="AL4303" s="147" t="str">
        <f t="shared" si="806"/>
        <v/>
      </c>
      <c r="AM4303" s="147" t="str">
        <f t="shared" si="807"/>
        <v/>
      </c>
      <c r="AN4303" s="147" t="str">
        <f t="shared" si="808"/>
        <v/>
      </c>
      <c r="AO4303" s="118"/>
    </row>
    <row r="4304" spans="1:41">
      <c r="A4304" s="118"/>
      <c r="B4304" s="118"/>
      <c r="C4304" s="118"/>
      <c r="D4304" s="118"/>
      <c r="E4304" s="118"/>
      <c r="F4304" s="118"/>
      <c r="G4304" s="118"/>
      <c r="H4304" s="118"/>
      <c r="I4304" s="118"/>
      <c r="J4304" s="118"/>
      <c r="K4304" s="118"/>
      <c r="L4304" s="118"/>
      <c r="M4304" s="118"/>
      <c r="N4304" s="118"/>
      <c r="O4304" s="143" t="str">
        <f>IF(H4304="","",(S4304/S4304)&amp;":"&amp;ROUND(AH4304/S4304,2))</f>
        <v/>
      </c>
      <c r="P4304" s="118"/>
      <c r="Q4304" s="118"/>
      <c r="R4304" s="143" t="str">
        <f>IF(H4304="","",(S4304/S4304)&amp;":"&amp;ROUND(AI4304/S4304,2))</f>
        <v/>
      </c>
      <c r="S4304" s="144" t="str">
        <f t="shared" si="809"/>
        <v/>
      </c>
      <c r="T4304" s="145" t="str">
        <f t="shared" si="810"/>
        <v/>
      </c>
      <c r="U4304" s="118"/>
      <c r="V4304" s="145" t="str">
        <f t="shared" si="811"/>
        <v/>
      </c>
      <c r="W4304" s="144" t="str">
        <f t="shared" si="812"/>
        <v/>
      </c>
      <c r="X4304" s="146" t="str">
        <f>IF(C4304="","",IF(OR(C4304="Trade",C4304="Multi Position"),(X4303+V4304),IF(C4304="Deposit",(X4303+AE4304),IF(C4304="Withdrawal",(X4303-AE4304)))))</f>
        <v/>
      </c>
      <c r="Y4304" s="145" t="str">
        <f t="shared" si="813"/>
        <v/>
      </c>
      <c r="Z4304" s="118"/>
      <c r="AA4304" s="118"/>
      <c r="AB4304" s="118"/>
      <c r="AC4304" s="118"/>
      <c r="AD4304" s="118"/>
      <c r="AE4304" s="139"/>
      <c r="AF4304" s="118"/>
      <c r="AG4304" s="118"/>
      <c r="AH4304" s="147" t="str">
        <f t="shared" si="814"/>
        <v/>
      </c>
      <c r="AI4304" s="147" t="str">
        <f t="shared" si="815"/>
        <v/>
      </c>
      <c r="AJ4304" s="148" t="str">
        <f t="shared" si="804"/>
        <v/>
      </c>
      <c r="AK4304" s="148" t="str">
        <f t="shared" si="805"/>
        <v/>
      </c>
      <c r="AL4304" s="147" t="str">
        <f t="shared" si="806"/>
        <v/>
      </c>
      <c r="AM4304" s="147" t="str">
        <f t="shared" si="807"/>
        <v/>
      </c>
      <c r="AN4304" s="147" t="str">
        <f t="shared" si="808"/>
        <v/>
      </c>
      <c r="AO4304" s="118"/>
    </row>
    <row r="4305" spans="1:41">
      <c r="A4305" s="118"/>
      <c r="B4305" s="118"/>
      <c r="C4305" s="118"/>
      <c r="D4305" s="118"/>
      <c r="E4305" s="118"/>
      <c r="F4305" s="118"/>
      <c r="G4305" s="118"/>
      <c r="H4305" s="118"/>
      <c r="I4305" s="118"/>
      <c r="J4305" s="118"/>
      <c r="K4305" s="118"/>
      <c r="L4305" s="118"/>
      <c r="M4305" s="118"/>
      <c r="N4305" s="118"/>
      <c r="O4305" s="143" t="str">
        <f>IF(H4305="","",(S4305/S4305)&amp;":"&amp;ROUND(AH4305/S4305,2))</f>
        <v/>
      </c>
      <c r="P4305" s="118"/>
      <c r="Q4305" s="118"/>
      <c r="R4305" s="143" t="str">
        <f>IF(H4305="","",(S4305/S4305)&amp;":"&amp;ROUND(AI4305/S4305,2))</f>
        <v/>
      </c>
      <c r="S4305" s="144" t="str">
        <f t="shared" si="809"/>
        <v/>
      </c>
      <c r="T4305" s="145" t="str">
        <f t="shared" si="810"/>
        <v/>
      </c>
      <c r="U4305" s="118"/>
      <c r="V4305" s="145" t="str">
        <f t="shared" si="811"/>
        <v/>
      </c>
      <c r="W4305" s="144" t="str">
        <f t="shared" si="812"/>
        <v/>
      </c>
      <c r="X4305" s="146" t="str">
        <f>IF(C4305="","",IF(OR(C4305="Trade",C4305="Multi Position"),(X4304+V4305),IF(C4305="Deposit",(X4304+AE4305),IF(C4305="Withdrawal",(X4304-AE4305)))))</f>
        <v/>
      </c>
      <c r="Y4305" s="145" t="str">
        <f t="shared" si="813"/>
        <v/>
      </c>
      <c r="Z4305" s="118"/>
      <c r="AA4305" s="118"/>
      <c r="AB4305" s="118"/>
      <c r="AC4305" s="118"/>
      <c r="AD4305" s="118"/>
      <c r="AE4305" s="139"/>
      <c r="AF4305" s="118"/>
      <c r="AG4305" s="118"/>
      <c r="AH4305" s="147" t="str">
        <f t="shared" si="814"/>
        <v/>
      </c>
      <c r="AI4305" s="147" t="str">
        <f t="shared" si="815"/>
        <v/>
      </c>
      <c r="AJ4305" s="148" t="str">
        <f t="shared" si="804"/>
        <v/>
      </c>
      <c r="AK4305" s="148" t="str">
        <f t="shared" si="805"/>
        <v/>
      </c>
      <c r="AL4305" s="147" t="str">
        <f t="shared" si="806"/>
        <v/>
      </c>
      <c r="AM4305" s="147" t="str">
        <f t="shared" si="807"/>
        <v/>
      </c>
      <c r="AN4305" s="147" t="str">
        <f t="shared" si="808"/>
        <v/>
      </c>
      <c r="AO4305" s="118"/>
    </row>
    <row r="4306" spans="1:41">
      <c r="A4306" s="118"/>
      <c r="B4306" s="118"/>
      <c r="C4306" s="118"/>
      <c r="D4306" s="118"/>
      <c r="E4306" s="118"/>
      <c r="F4306" s="118"/>
      <c r="G4306" s="118"/>
      <c r="H4306" s="118"/>
      <c r="I4306" s="118"/>
      <c r="J4306" s="118"/>
      <c r="K4306" s="118"/>
      <c r="L4306" s="118"/>
      <c r="M4306" s="118"/>
      <c r="N4306" s="118"/>
      <c r="O4306" s="143" t="str">
        <f>IF(H4306="","",(S4306/S4306)&amp;":"&amp;ROUND(AH4306/S4306,2))</f>
        <v/>
      </c>
      <c r="P4306" s="118"/>
      <c r="Q4306" s="118"/>
      <c r="R4306" s="143" t="str">
        <f>IF(H4306="","",(S4306/S4306)&amp;":"&amp;ROUND(AI4306/S4306,2))</f>
        <v/>
      </c>
      <c r="S4306" s="144" t="str">
        <f t="shared" si="809"/>
        <v/>
      </c>
      <c r="T4306" s="145" t="str">
        <f t="shared" si="810"/>
        <v/>
      </c>
      <c r="U4306" s="118"/>
      <c r="V4306" s="145" t="str">
        <f t="shared" si="811"/>
        <v/>
      </c>
      <c r="W4306" s="144" t="str">
        <f t="shared" si="812"/>
        <v/>
      </c>
      <c r="X4306" s="146" t="str">
        <f>IF(C4306="","",IF(OR(C4306="Trade",C4306="Multi Position"),(X4305+V4306),IF(C4306="Deposit",(X4305+AE4306),IF(C4306="Withdrawal",(X4305-AE4306)))))</f>
        <v/>
      </c>
      <c r="Y4306" s="145" t="str">
        <f t="shared" si="813"/>
        <v/>
      </c>
      <c r="Z4306" s="118"/>
      <c r="AA4306" s="118"/>
      <c r="AB4306" s="118"/>
      <c r="AC4306" s="118"/>
      <c r="AD4306" s="118"/>
      <c r="AE4306" s="139"/>
      <c r="AF4306" s="118"/>
      <c r="AG4306" s="118"/>
      <c r="AH4306" s="147" t="str">
        <f t="shared" si="814"/>
        <v/>
      </c>
      <c r="AI4306" s="147" t="str">
        <f t="shared" si="815"/>
        <v/>
      </c>
      <c r="AJ4306" s="148" t="str">
        <f t="shared" si="804"/>
        <v/>
      </c>
      <c r="AK4306" s="148" t="str">
        <f t="shared" si="805"/>
        <v/>
      </c>
      <c r="AL4306" s="147" t="str">
        <f t="shared" si="806"/>
        <v/>
      </c>
      <c r="AM4306" s="147" t="str">
        <f t="shared" si="807"/>
        <v/>
      </c>
      <c r="AN4306" s="147" t="str">
        <f t="shared" si="808"/>
        <v/>
      </c>
      <c r="AO4306" s="118"/>
    </row>
    <row r="4307" spans="1:41">
      <c r="A4307" s="118"/>
      <c r="B4307" s="118"/>
      <c r="C4307" s="118"/>
      <c r="D4307" s="118"/>
      <c r="E4307" s="118"/>
      <c r="F4307" s="118"/>
      <c r="G4307" s="118"/>
      <c r="H4307" s="118"/>
      <c r="I4307" s="118"/>
      <c r="J4307" s="118"/>
      <c r="K4307" s="118"/>
      <c r="L4307" s="118"/>
      <c r="M4307" s="118"/>
      <c r="N4307" s="118"/>
      <c r="O4307" s="143" t="str">
        <f>IF(H4307="","",(S4307/S4307)&amp;":"&amp;ROUND(AH4307/S4307,2))</f>
        <v/>
      </c>
      <c r="P4307" s="118"/>
      <c r="Q4307" s="118"/>
      <c r="R4307" s="143" t="str">
        <f>IF(H4307="","",(S4307/S4307)&amp;":"&amp;ROUND(AI4307/S4307,2))</f>
        <v/>
      </c>
      <c r="S4307" s="144" t="str">
        <f t="shared" si="809"/>
        <v/>
      </c>
      <c r="T4307" s="145" t="str">
        <f t="shared" si="810"/>
        <v/>
      </c>
      <c r="U4307" s="118"/>
      <c r="V4307" s="145" t="str">
        <f t="shared" si="811"/>
        <v/>
      </c>
      <c r="W4307" s="144" t="str">
        <f t="shared" si="812"/>
        <v/>
      </c>
      <c r="X4307" s="146" t="str">
        <f>IF(C4307="","",IF(OR(C4307="Trade",C4307="Multi Position"),(X4306+V4307),IF(C4307="Deposit",(X4306+AE4307),IF(C4307="Withdrawal",(X4306-AE4307)))))</f>
        <v/>
      </c>
      <c r="Y4307" s="145" t="str">
        <f t="shared" si="813"/>
        <v/>
      </c>
      <c r="Z4307" s="118"/>
      <c r="AA4307" s="118"/>
      <c r="AB4307" s="118"/>
      <c r="AC4307" s="118"/>
      <c r="AD4307" s="118"/>
      <c r="AE4307" s="139"/>
      <c r="AF4307" s="118"/>
      <c r="AG4307" s="118"/>
      <c r="AH4307" s="147" t="str">
        <f t="shared" si="814"/>
        <v/>
      </c>
      <c r="AI4307" s="147" t="str">
        <f t="shared" si="815"/>
        <v/>
      </c>
      <c r="AJ4307" s="148" t="str">
        <f t="shared" si="804"/>
        <v/>
      </c>
      <c r="AK4307" s="148" t="str">
        <f t="shared" si="805"/>
        <v/>
      </c>
      <c r="AL4307" s="147" t="str">
        <f t="shared" si="806"/>
        <v/>
      </c>
      <c r="AM4307" s="147" t="str">
        <f t="shared" si="807"/>
        <v/>
      </c>
      <c r="AN4307" s="147" t="str">
        <f t="shared" si="808"/>
        <v/>
      </c>
      <c r="AO4307" s="118"/>
    </row>
    <row r="4308" spans="1:41">
      <c r="A4308" s="118"/>
      <c r="B4308" s="118"/>
      <c r="C4308" s="118"/>
      <c r="D4308" s="118"/>
      <c r="E4308" s="118"/>
      <c r="F4308" s="118"/>
      <c r="G4308" s="118"/>
      <c r="H4308" s="118"/>
      <c r="I4308" s="118"/>
      <c r="J4308" s="118"/>
      <c r="K4308" s="118"/>
      <c r="L4308" s="118"/>
      <c r="M4308" s="118"/>
      <c r="N4308" s="118"/>
      <c r="O4308" s="143" t="str">
        <f>IF(H4308="","",(S4308/S4308)&amp;":"&amp;ROUND(AH4308/S4308,2))</f>
        <v/>
      </c>
      <c r="P4308" s="118"/>
      <c r="Q4308" s="118"/>
      <c r="R4308" s="143" t="str">
        <f>IF(H4308="","",(S4308/S4308)&amp;":"&amp;ROUND(AI4308/S4308,2))</f>
        <v/>
      </c>
      <c r="S4308" s="144" t="str">
        <f t="shared" si="809"/>
        <v/>
      </c>
      <c r="T4308" s="145" t="str">
        <f t="shared" si="810"/>
        <v/>
      </c>
      <c r="U4308" s="118"/>
      <c r="V4308" s="145" t="str">
        <f t="shared" si="811"/>
        <v/>
      </c>
      <c r="W4308" s="144" t="str">
        <f t="shared" si="812"/>
        <v/>
      </c>
      <c r="X4308" s="146" t="str">
        <f>IF(C4308="","",IF(OR(C4308="Trade",C4308="Multi Position"),(X4307+V4308),IF(C4308="Deposit",(X4307+AE4308),IF(C4308="Withdrawal",(X4307-AE4308)))))</f>
        <v/>
      </c>
      <c r="Y4308" s="145" t="str">
        <f t="shared" si="813"/>
        <v/>
      </c>
      <c r="Z4308" s="118"/>
      <c r="AA4308" s="118"/>
      <c r="AB4308" s="118"/>
      <c r="AC4308" s="118"/>
      <c r="AD4308" s="118"/>
      <c r="AE4308" s="139"/>
      <c r="AF4308" s="118"/>
      <c r="AG4308" s="118"/>
      <c r="AH4308" s="147" t="str">
        <f t="shared" si="814"/>
        <v/>
      </c>
      <c r="AI4308" s="147" t="str">
        <f t="shared" si="815"/>
        <v/>
      </c>
      <c r="AJ4308" s="148" t="str">
        <f t="shared" si="804"/>
        <v/>
      </c>
      <c r="AK4308" s="148" t="str">
        <f t="shared" si="805"/>
        <v/>
      </c>
      <c r="AL4308" s="147" t="str">
        <f t="shared" si="806"/>
        <v/>
      </c>
      <c r="AM4308" s="147" t="str">
        <f t="shared" si="807"/>
        <v/>
      </c>
      <c r="AN4308" s="147" t="str">
        <f t="shared" si="808"/>
        <v/>
      </c>
      <c r="AO4308" s="118"/>
    </row>
    <row r="4309" spans="1:41">
      <c r="A4309" s="118"/>
      <c r="B4309" s="118"/>
      <c r="C4309" s="118"/>
      <c r="D4309" s="118"/>
      <c r="E4309" s="118"/>
      <c r="F4309" s="118"/>
      <c r="G4309" s="118"/>
      <c r="H4309" s="118"/>
      <c r="I4309" s="118"/>
      <c r="J4309" s="118"/>
      <c r="K4309" s="118"/>
      <c r="L4309" s="118"/>
      <c r="M4309" s="118"/>
      <c r="N4309" s="118"/>
      <c r="O4309" s="143" t="str">
        <f>IF(H4309="","",(S4309/S4309)&amp;":"&amp;ROUND(AH4309/S4309,2))</f>
        <v/>
      </c>
      <c r="P4309" s="118"/>
      <c r="Q4309" s="118"/>
      <c r="R4309" s="143" t="str">
        <f>IF(H4309="","",(S4309/S4309)&amp;":"&amp;ROUND(AI4309/S4309,2))</f>
        <v/>
      </c>
      <c r="S4309" s="144" t="str">
        <f t="shared" si="809"/>
        <v/>
      </c>
      <c r="T4309" s="145" t="str">
        <f t="shared" si="810"/>
        <v/>
      </c>
      <c r="U4309" s="118"/>
      <c r="V4309" s="145" t="str">
        <f t="shared" si="811"/>
        <v/>
      </c>
      <c r="W4309" s="144" t="str">
        <f t="shared" si="812"/>
        <v/>
      </c>
      <c r="X4309" s="146" t="str">
        <f>IF(C4309="","",IF(OR(C4309="Trade",C4309="Multi Position"),(X4308+V4309),IF(C4309="Deposit",(X4308+AE4309),IF(C4309="Withdrawal",(X4308-AE4309)))))</f>
        <v/>
      </c>
      <c r="Y4309" s="145" t="str">
        <f t="shared" si="813"/>
        <v/>
      </c>
      <c r="Z4309" s="118"/>
      <c r="AA4309" s="118"/>
      <c r="AB4309" s="118"/>
      <c r="AC4309" s="118"/>
      <c r="AD4309" s="118"/>
      <c r="AE4309" s="139"/>
      <c r="AF4309" s="118"/>
      <c r="AG4309" s="118"/>
      <c r="AH4309" s="147" t="str">
        <f t="shared" si="814"/>
        <v/>
      </c>
      <c r="AI4309" s="147" t="str">
        <f t="shared" si="815"/>
        <v/>
      </c>
      <c r="AJ4309" s="148" t="str">
        <f t="shared" si="804"/>
        <v/>
      </c>
      <c r="AK4309" s="148" t="str">
        <f t="shared" si="805"/>
        <v/>
      </c>
      <c r="AL4309" s="147" t="str">
        <f t="shared" si="806"/>
        <v/>
      </c>
      <c r="AM4309" s="147" t="str">
        <f t="shared" si="807"/>
        <v/>
      </c>
      <c r="AN4309" s="147" t="str">
        <f t="shared" si="808"/>
        <v/>
      </c>
      <c r="AO4309" s="118"/>
    </row>
    <row r="4310" spans="1:41">
      <c r="A4310" s="118"/>
      <c r="B4310" s="118"/>
      <c r="C4310" s="118"/>
      <c r="D4310" s="118"/>
      <c r="E4310" s="118"/>
      <c r="F4310" s="118"/>
      <c r="G4310" s="118"/>
      <c r="H4310" s="118"/>
      <c r="I4310" s="118"/>
      <c r="J4310" s="118"/>
      <c r="K4310" s="118"/>
      <c r="L4310" s="118"/>
      <c r="M4310" s="118"/>
      <c r="N4310" s="118"/>
      <c r="O4310" s="143" t="str">
        <f>IF(H4310="","",(S4310/S4310)&amp;":"&amp;ROUND(AH4310/S4310,2))</f>
        <v/>
      </c>
      <c r="P4310" s="118"/>
      <c r="Q4310" s="118"/>
      <c r="R4310" s="143" t="str">
        <f>IF(H4310="","",(S4310/S4310)&amp;":"&amp;ROUND(AI4310/S4310,2))</f>
        <v/>
      </c>
      <c r="S4310" s="144" t="str">
        <f t="shared" si="809"/>
        <v/>
      </c>
      <c r="T4310" s="145" t="str">
        <f t="shared" si="810"/>
        <v/>
      </c>
      <c r="U4310" s="118"/>
      <c r="V4310" s="145" t="str">
        <f t="shared" si="811"/>
        <v/>
      </c>
      <c r="W4310" s="144" t="str">
        <f t="shared" si="812"/>
        <v/>
      </c>
      <c r="X4310" s="146" t="str">
        <f>IF(C4310="","",IF(OR(C4310="Trade",C4310="Multi Position"),(X4309+V4310),IF(C4310="Deposit",(X4309+AE4310),IF(C4310="Withdrawal",(X4309-AE4310)))))</f>
        <v/>
      </c>
      <c r="Y4310" s="145" t="str">
        <f t="shared" si="813"/>
        <v/>
      </c>
      <c r="Z4310" s="118"/>
      <c r="AA4310" s="118"/>
      <c r="AB4310" s="118"/>
      <c r="AC4310" s="118"/>
      <c r="AD4310" s="118"/>
      <c r="AE4310" s="139"/>
      <c r="AF4310" s="118"/>
      <c r="AG4310" s="118"/>
      <c r="AH4310" s="147" t="str">
        <f t="shared" si="814"/>
        <v/>
      </c>
      <c r="AI4310" s="147" t="str">
        <f t="shared" si="815"/>
        <v/>
      </c>
      <c r="AJ4310" s="148" t="str">
        <f t="shared" si="804"/>
        <v/>
      </c>
      <c r="AK4310" s="148" t="str">
        <f t="shared" si="805"/>
        <v/>
      </c>
      <c r="AL4310" s="147" t="str">
        <f t="shared" si="806"/>
        <v/>
      </c>
      <c r="AM4310" s="147" t="str">
        <f t="shared" si="807"/>
        <v/>
      </c>
      <c r="AN4310" s="147" t="str">
        <f t="shared" si="808"/>
        <v/>
      </c>
      <c r="AO4310" s="118"/>
    </row>
    <row r="4311" spans="1:41">
      <c r="A4311" s="118"/>
      <c r="B4311" s="118"/>
      <c r="C4311" s="118"/>
      <c r="D4311" s="118"/>
      <c r="E4311" s="118"/>
      <c r="F4311" s="118"/>
      <c r="G4311" s="118"/>
      <c r="H4311" s="118"/>
      <c r="I4311" s="118"/>
      <c r="J4311" s="118"/>
      <c r="K4311" s="118"/>
      <c r="L4311" s="118"/>
      <c r="M4311" s="118"/>
      <c r="N4311" s="118"/>
      <c r="O4311" s="143" t="str">
        <f>IF(H4311="","",(S4311/S4311)&amp;":"&amp;ROUND(AH4311/S4311,2))</f>
        <v/>
      </c>
      <c r="P4311" s="118"/>
      <c r="Q4311" s="118"/>
      <c r="R4311" s="143" t="str">
        <f>IF(H4311="","",(S4311/S4311)&amp;":"&amp;ROUND(AI4311/S4311,2))</f>
        <v/>
      </c>
      <c r="S4311" s="144" t="str">
        <f t="shared" si="809"/>
        <v/>
      </c>
      <c r="T4311" s="145" t="str">
        <f t="shared" si="810"/>
        <v/>
      </c>
      <c r="U4311" s="118"/>
      <c r="V4311" s="145" t="str">
        <f t="shared" si="811"/>
        <v/>
      </c>
      <c r="W4311" s="144" t="str">
        <f t="shared" si="812"/>
        <v/>
      </c>
      <c r="X4311" s="146" t="str">
        <f>IF(C4311="","",IF(OR(C4311="Trade",C4311="Multi Position"),(X4310+V4311),IF(C4311="Deposit",(X4310+AE4311),IF(C4311="Withdrawal",(X4310-AE4311)))))</f>
        <v/>
      </c>
      <c r="Y4311" s="145" t="str">
        <f t="shared" si="813"/>
        <v/>
      </c>
      <c r="Z4311" s="118"/>
      <c r="AA4311" s="118"/>
      <c r="AB4311" s="118"/>
      <c r="AC4311" s="118"/>
      <c r="AD4311" s="118"/>
      <c r="AE4311" s="139"/>
      <c r="AF4311" s="118"/>
      <c r="AG4311" s="118"/>
      <c r="AH4311" s="147" t="str">
        <f t="shared" si="814"/>
        <v/>
      </c>
      <c r="AI4311" s="147" t="str">
        <f t="shared" si="815"/>
        <v/>
      </c>
      <c r="AJ4311" s="148" t="str">
        <f t="shared" si="804"/>
        <v/>
      </c>
      <c r="AK4311" s="148" t="str">
        <f t="shared" si="805"/>
        <v/>
      </c>
      <c r="AL4311" s="147" t="str">
        <f t="shared" si="806"/>
        <v/>
      </c>
      <c r="AM4311" s="147" t="str">
        <f t="shared" si="807"/>
        <v/>
      </c>
      <c r="AN4311" s="147" t="str">
        <f t="shared" si="808"/>
        <v/>
      </c>
      <c r="AO4311" s="118"/>
    </row>
    <row r="4312" spans="1:41">
      <c r="A4312" s="118"/>
      <c r="B4312" s="118"/>
      <c r="C4312" s="118"/>
      <c r="D4312" s="118"/>
      <c r="E4312" s="118"/>
      <c r="F4312" s="118"/>
      <c r="G4312" s="118"/>
      <c r="H4312" s="118"/>
      <c r="I4312" s="118"/>
      <c r="J4312" s="118"/>
      <c r="K4312" s="118"/>
      <c r="L4312" s="118"/>
      <c r="M4312" s="118"/>
      <c r="N4312" s="118"/>
      <c r="O4312" s="143" t="str">
        <f>IF(H4312="","",(S4312/S4312)&amp;":"&amp;ROUND(AH4312/S4312,2))</f>
        <v/>
      </c>
      <c r="P4312" s="118"/>
      <c r="Q4312" s="118"/>
      <c r="R4312" s="143" t="str">
        <f>IF(H4312="","",(S4312/S4312)&amp;":"&amp;ROUND(AI4312/S4312,2))</f>
        <v/>
      </c>
      <c r="S4312" s="144" t="str">
        <f t="shared" si="809"/>
        <v/>
      </c>
      <c r="T4312" s="145" t="str">
        <f t="shared" si="810"/>
        <v/>
      </c>
      <c r="U4312" s="118"/>
      <c r="V4312" s="145" t="str">
        <f t="shared" si="811"/>
        <v/>
      </c>
      <c r="W4312" s="144" t="str">
        <f t="shared" si="812"/>
        <v/>
      </c>
      <c r="X4312" s="146" t="str">
        <f>IF(C4312="","",IF(OR(C4312="Trade",C4312="Multi Position"),(X4311+V4312),IF(C4312="Deposit",(X4311+AE4312),IF(C4312="Withdrawal",(X4311-AE4312)))))</f>
        <v/>
      </c>
      <c r="Y4312" s="145" t="str">
        <f t="shared" si="813"/>
        <v/>
      </c>
      <c r="Z4312" s="118"/>
      <c r="AA4312" s="118"/>
      <c r="AB4312" s="118"/>
      <c r="AC4312" s="118"/>
      <c r="AD4312" s="118"/>
      <c r="AE4312" s="139"/>
      <c r="AF4312" s="118"/>
      <c r="AG4312" s="118"/>
      <c r="AH4312" s="147" t="str">
        <f t="shared" si="814"/>
        <v/>
      </c>
      <c r="AI4312" s="147" t="str">
        <f t="shared" si="815"/>
        <v/>
      </c>
      <c r="AJ4312" s="148" t="str">
        <f t="shared" si="804"/>
        <v/>
      </c>
      <c r="AK4312" s="148" t="str">
        <f t="shared" si="805"/>
        <v/>
      </c>
      <c r="AL4312" s="147" t="str">
        <f t="shared" si="806"/>
        <v/>
      </c>
      <c r="AM4312" s="147" t="str">
        <f t="shared" si="807"/>
        <v/>
      </c>
      <c r="AN4312" s="147" t="str">
        <f t="shared" si="808"/>
        <v/>
      </c>
      <c r="AO4312" s="118"/>
    </row>
    <row r="4313" spans="1:41">
      <c r="A4313" s="118"/>
      <c r="B4313" s="118"/>
      <c r="C4313" s="118"/>
      <c r="D4313" s="118"/>
      <c r="E4313" s="118"/>
      <c r="F4313" s="118"/>
      <c r="G4313" s="118"/>
      <c r="H4313" s="118"/>
      <c r="I4313" s="118"/>
      <c r="J4313" s="118"/>
      <c r="K4313" s="118"/>
      <c r="L4313" s="118"/>
      <c r="M4313" s="118"/>
      <c r="N4313" s="118"/>
      <c r="O4313" s="143" t="str">
        <f>IF(H4313="","",(S4313/S4313)&amp;":"&amp;ROUND(AH4313/S4313,2))</f>
        <v/>
      </c>
      <c r="P4313" s="118"/>
      <c r="Q4313" s="118"/>
      <c r="R4313" s="143" t="str">
        <f>IF(H4313="","",(S4313/S4313)&amp;":"&amp;ROUND(AI4313/S4313,2))</f>
        <v/>
      </c>
      <c r="S4313" s="144" t="str">
        <f t="shared" si="809"/>
        <v/>
      </c>
      <c r="T4313" s="145" t="str">
        <f t="shared" si="810"/>
        <v/>
      </c>
      <c r="U4313" s="118"/>
      <c r="V4313" s="145" t="str">
        <f t="shared" si="811"/>
        <v/>
      </c>
      <c r="W4313" s="144" t="str">
        <f t="shared" si="812"/>
        <v/>
      </c>
      <c r="X4313" s="146" t="str">
        <f>IF(C4313="","",IF(OR(C4313="Trade",C4313="Multi Position"),(X4312+V4313),IF(C4313="Deposit",(X4312+AE4313),IF(C4313="Withdrawal",(X4312-AE4313)))))</f>
        <v/>
      </c>
      <c r="Y4313" s="145" t="str">
        <f t="shared" si="813"/>
        <v/>
      </c>
      <c r="Z4313" s="118"/>
      <c r="AA4313" s="118"/>
      <c r="AB4313" s="118"/>
      <c r="AC4313" s="118"/>
      <c r="AD4313" s="118"/>
      <c r="AE4313" s="139"/>
      <c r="AF4313" s="118"/>
      <c r="AG4313" s="118"/>
      <c r="AH4313" s="147" t="str">
        <f t="shared" si="814"/>
        <v/>
      </c>
      <c r="AI4313" s="147" t="str">
        <f t="shared" si="815"/>
        <v/>
      </c>
      <c r="AJ4313" s="148" t="str">
        <f t="shared" si="804"/>
        <v/>
      </c>
      <c r="AK4313" s="148" t="str">
        <f t="shared" si="805"/>
        <v/>
      </c>
      <c r="AL4313" s="147" t="str">
        <f t="shared" si="806"/>
        <v/>
      </c>
      <c r="AM4313" s="147" t="str">
        <f t="shared" si="807"/>
        <v/>
      </c>
      <c r="AN4313" s="147" t="str">
        <f t="shared" si="808"/>
        <v/>
      </c>
      <c r="AO4313" s="118"/>
    </row>
    <row r="4314" spans="1:41">
      <c r="A4314" s="118"/>
      <c r="B4314" s="118"/>
      <c r="C4314" s="118"/>
      <c r="D4314" s="118"/>
      <c r="E4314" s="118"/>
      <c r="F4314" s="118"/>
      <c r="G4314" s="118"/>
      <c r="H4314" s="118"/>
      <c r="I4314" s="118"/>
      <c r="J4314" s="118"/>
      <c r="K4314" s="118"/>
      <c r="L4314" s="118"/>
      <c r="M4314" s="118"/>
      <c r="N4314" s="118"/>
      <c r="O4314" s="143" t="str">
        <f>IF(H4314="","",(S4314/S4314)&amp;":"&amp;ROUND(AH4314/S4314,2))</f>
        <v/>
      </c>
      <c r="P4314" s="118"/>
      <c r="Q4314" s="118"/>
      <c r="R4314" s="143" t="str">
        <f>IF(H4314="","",(S4314/S4314)&amp;":"&amp;ROUND(AI4314/S4314,2))</f>
        <v/>
      </c>
      <c r="S4314" s="144" t="str">
        <f t="shared" si="809"/>
        <v/>
      </c>
      <c r="T4314" s="145" t="str">
        <f t="shared" si="810"/>
        <v/>
      </c>
      <c r="U4314" s="118"/>
      <c r="V4314" s="145" t="str">
        <f t="shared" si="811"/>
        <v/>
      </c>
      <c r="W4314" s="144" t="str">
        <f t="shared" si="812"/>
        <v/>
      </c>
      <c r="X4314" s="146" t="str">
        <f>IF(C4314="","",IF(OR(C4314="Trade",C4314="Multi Position"),(X4313+V4314),IF(C4314="Deposit",(X4313+AE4314),IF(C4314="Withdrawal",(X4313-AE4314)))))</f>
        <v/>
      </c>
      <c r="Y4314" s="145" t="str">
        <f t="shared" si="813"/>
        <v/>
      </c>
      <c r="Z4314" s="118"/>
      <c r="AA4314" s="118"/>
      <c r="AB4314" s="118"/>
      <c r="AC4314" s="118"/>
      <c r="AD4314" s="118"/>
      <c r="AE4314" s="139"/>
      <c r="AF4314" s="118"/>
      <c r="AG4314" s="118"/>
      <c r="AH4314" s="147" t="str">
        <f t="shared" si="814"/>
        <v/>
      </c>
      <c r="AI4314" s="147" t="str">
        <f t="shared" si="815"/>
        <v/>
      </c>
      <c r="AJ4314" s="148" t="str">
        <f t="shared" si="804"/>
        <v/>
      </c>
      <c r="AK4314" s="148" t="str">
        <f t="shared" si="805"/>
        <v/>
      </c>
      <c r="AL4314" s="147" t="str">
        <f t="shared" si="806"/>
        <v/>
      </c>
      <c r="AM4314" s="147" t="str">
        <f t="shared" si="807"/>
        <v/>
      </c>
      <c r="AN4314" s="147" t="str">
        <f t="shared" si="808"/>
        <v/>
      </c>
      <c r="AO4314" s="118"/>
    </row>
    <row r="4315" spans="1:41">
      <c r="A4315" s="118"/>
      <c r="B4315" s="118"/>
      <c r="C4315" s="118"/>
      <c r="D4315" s="118"/>
      <c r="E4315" s="118"/>
      <c r="F4315" s="118"/>
      <c r="G4315" s="118"/>
      <c r="H4315" s="118"/>
      <c r="I4315" s="118"/>
      <c r="J4315" s="118"/>
      <c r="K4315" s="118"/>
      <c r="L4315" s="118"/>
      <c r="M4315" s="118"/>
      <c r="N4315" s="118"/>
      <c r="O4315" s="143" t="str">
        <f>IF(H4315="","",(S4315/S4315)&amp;":"&amp;ROUND(AH4315/S4315,2))</f>
        <v/>
      </c>
      <c r="P4315" s="118"/>
      <c r="Q4315" s="118"/>
      <c r="R4315" s="143" t="str">
        <f>IF(H4315="","",(S4315/S4315)&amp;":"&amp;ROUND(AI4315/S4315,2))</f>
        <v/>
      </c>
      <c r="S4315" s="144" t="str">
        <f t="shared" si="809"/>
        <v/>
      </c>
      <c r="T4315" s="145" t="str">
        <f t="shared" si="810"/>
        <v/>
      </c>
      <c r="U4315" s="118"/>
      <c r="V4315" s="145" t="str">
        <f t="shared" si="811"/>
        <v/>
      </c>
      <c r="W4315" s="144" t="str">
        <f t="shared" si="812"/>
        <v/>
      </c>
      <c r="X4315" s="146" t="str">
        <f>IF(C4315="","",IF(OR(C4315="Trade",C4315="Multi Position"),(X4314+V4315),IF(C4315="Deposit",(X4314+AE4315),IF(C4315="Withdrawal",(X4314-AE4315)))))</f>
        <v/>
      </c>
      <c r="Y4315" s="145" t="str">
        <f t="shared" si="813"/>
        <v/>
      </c>
      <c r="Z4315" s="118"/>
      <c r="AA4315" s="118"/>
      <c r="AB4315" s="118"/>
      <c r="AC4315" s="118"/>
      <c r="AD4315" s="118"/>
      <c r="AE4315" s="139"/>
      <c r="AF4315" s="118"/>
      <c r="AG4315" s="118"/>
      <c r="AH4315" s="147" t="str">
        <f t="shared" si="814"/>
        <v/>
      </c>
      <c r="AI4315" s="147" t="str">
        <f t="shared" si="815"/>
        <v/>
      </c>
      <c r="AJ4315" s="148" t="str">
        <f t="shared" si="804"/>
        <v/>
      </c>
      <c r="AK4315" s="148" t="str">
        <f t="shared" si="805"/>
        <v/>
      </c>
      <c r="AL4315" s="147" t="str">
        <f t="shared" si="806"/>
        <v/>
      </c>
      <c r="AM4315" s="147" t="str">
        <f t="shared" si="807"/>
        <v/>
      </c>
      <c r="AN4315" s="147" t="str">
        <f t="shared" si="808"/>
        <v/>
      </c>
      <c r="AO4315" s="118"/>
    </row>
    <row r="4316" spans="1:41">
      <c r="A4316" s="118"/>
      <c r="B4316" s="118"/>
      <c r="C4316" s="118"/>
      <c r="D4316" s="118"/>
      <c r="E4316" s="118"/>
      <c r="F4316" s="118"/>
      <c r="G4316" s="118"/>
      <c r="H4316" s="118"/>
      <c r="I4316" s="118"/>
      <c r="J4316" s="118"/>
      <c r="K4316" s="118"/>
      <c r="L4316" s="118"/>
      <c r="M4316" s="118"/>
      <c r="N4316" s="118"/>
      <c r="O4316" s="143" t="str">
        <f>IF(H4316="","",(S4316/S4316)&amp;":"&amp;ROUND(AH4316/S4316,2))</f>
        <v/>
      </c>
      <c r="P4316" s="118"/>
      <c r="Q4316" s="118"/>
      <c r="R4316" s="143" t="str">
        <f>IF(H4316="","",(S4316/S4316)&amp;":"&amp;ROUND(AI4316/S4316,2))</f>
        <v/>
      </c>
      <c r="S4316" s="144" t="str">
        <f t="shared" si="809"/>
        <v/>
      </c>
      <c r="T4316" s="145" t="str">
        <f t="shared" si="810"/>
        <v/>
      </c>
      <c r="U4316" s="118"/>
      <c r="V4316" s="145" t="str">
        <f t="shared" si="811"/>
        <v/>
      </c>
      <c r="W4316" s="144" t="str">
        <f t="shared" si="812"/>
        <v/>
      </c>
      <c r="X4316" s="146" t="str">
        <f>IF(C4316="","",IF(OR(C4316="Trade",C4316="Multi Position"),(X4315+V4316),IF(C4316="Deposit",(X4315+AE4316),IF(C4316="Withdrawal",(X4315-AE4316)))))</f>
        <v/>
      </c>
      <c r="Y4316" s="145" t="str">
        <f t="shared" si="813"/>
        <v/>
      </c>
      <c r="Z4316" s="118"/>
      <c r="AA4316" s="118"/>
      <c r="AB4316" s="118"/>
      <c r="AC4316" s="118"/>
      <c r="AD4316" s="118"/>
      <c r="AE4316" s="139"/>
      <c r="AF4316" s="118"/>
      <c r="AG4316" s="118"/>
      <c r="AH4316" s="147" t="str">
        <f t="shared" si="814"/>
        <v/>
      </c>
      <c r="AI4316" s="147" t="str">
        <f t="shared" si="815"/>
        <v/>
      </c>
      <c r="AJ4316" s="148" t="str">
        <f t="shared" si="804"/>
        <v/>
      </c>
      <c r="AK4316" s="148" t="str">
        <f t="shared" si="805"/>
        <v/>
      </c>
      <c r="AL4316" s="147" t="str">
        <f t="shared" si="806"/>
        <v/>
      </c>
      <c r="AM4316" s="147" t="str">
        <f t="shared" si="807"/>
        <v/>
      </c>
      <c r="AN4316" s="147" t="str">
        <f t="shared" si="808"/>
        <v/>
      </c>
      <c r="AO4316" s="118"/>
    </row>
    <row r="4317" spans="1:41">
      <c r="A4317" s="118"/>
      <c r="B4317" s="118"/>
      <c r="C4317" s="118"/>
      <c r="D4317" s="118"/>
      <c r="E4317" s="118"/>
      <c r="F4317" s="118"/>
      <c r="G4317" s="118"/>
      <c r="H4317" s="118"/>
      <c r="I4317" s="118"/>
      <c r="J4317" s="118"/>
      <c r="K4317" s="118"/>
      <c r="L4317" s="118"/>
      <c r="M4317" s="118"/>
      <c r="N4317" s="118"/>
      <c r="O4317" s="143" t="str">
        <f>IF(H4317="","",(S4317/S4317)&amp;":"&amp;ROUND(AH4317/S4317,2))</f>
        <v/>
      </c>
      <c r="P4317" s="118"/>
      <c r="Q4317" s="118"/>
      <c r="R4317" s="143" t="str">
        <f>IF(H4317="","",(S4317/S4317)&amp;":"&amp;ROUND(AI4317/S4317,2))</f>
        <v/>
      </c>
      <c r="S4317" s="144" t="str">
        <f t="shared" si="809"/>
        <v/>
      </c>
      <c r="T4317" s="145" t="str">
        <f t="shared" si="810"/>
        <v/>
      </c>
      <c r="U4317" s="118"/>
      <c r="V4317" s="145" t="str">
        <f t="shared" si="811"/>
        <v/>
      </c>
      <c r="W4317" s="144" t="str">
        <f t="shared" si="812"/>
        <v/>
      </c>
      <c r="X4317" s="146" t="str">
        <f>IF(C4317="","",IF(OR(C4317="Trade",C4317="Multi Position"),(X4316+V4317),IF(C4317="Deposit",(X4316+AE4317),IF(C4317="Withdrawal",(X4316-AE4317)))))</f>
        <v/>
      </c>
      <c r="Y4317" s="145" t="str">
        <f t="shared" si="813"/>
        <v/>
      </c>
      <c r="Z4317" s="118"/>
      <c r="AA4317" s="118"/>
      <c r="AB4317" s="118"/>
      <c r="AC4317" s="118"/>
      <c r="AD4317" s="118"/>
      <c r="AE4317" s="139"/>
      <c r="AF4317" s="118"/>
      <c r="AG4317" s="118"/>
      <c r="AH4317" s="147" t="str">
        <f t="shared" si="814"/>
        <v/>
      </c>
      <c r="AI4317" s="147" t="str">
        <f t="shared" si="815"/>
        <v/>
      </c>
      <c r="AJ4317" s="148" t="str">
        <f t="shared" si="804"/>
        <v/>
      </c>
      <c r="AK4317" s="148" t="str">
        <f t="shared" si="805"/>
        <v/>
      </c>
      <c r="AL4317" s="147" t="str">
        <f t="shared" si="806"/>
        <v/>
      </c>
      <c r="AM4317" s="147" t="str">
        <f t="shared" si="807"/>
        <v/>
      </c>
      <c r="AN4317" s="147" t="str">
        <f t="shared" si="808"/>
        <v/>
      </c>
      <c r="AO4317" s="118"/>
    </row>
    <row r="4318" spans="1:41">
      <c r="A4318" s="118"/>
      <c r="B4318" s="118"/>
      <c r="C4318" s="118"/>
      <c r="D4318" s="118"/>
      <c r="E4318" s="118"/>
      <c r="F4318" s="118"/>
      <c r="G4318" s="118"/>
      <c r="H4318" s="118"/>
      <c r="I4318" s="118"/>
      <c r="J4318" s="118"/>
      <c r="K4318" s="118"/>
      <c r="L4318" s="118"/>
      <c r="M4318" s="118"/>
      <c r="N4318" s="118"/>
      <c r="O4318" s="143" t="str">
        <f>IF(H4318="","",(S4318/S4318)&amp;":"&amp;ROUND(AH4318/S4318,2))</f>
        <v/>
      </c>
      <c r="P4318" s="118"/>
      <c r="Q4318" s="118"/>
      <c r="R4318" s="143" t="str">
        <f>IF(H4318="","",(S4318/S4318)&amp;":"&amp;ROUND(AI4318/S4318,2))</f>
        <v/>
      </c>
      <c r="S4318" s="144" t="str">
        <f t="shared" si="809"/>
        <v/>
      </c>
      <c r="T4318" s="145" t="str">
        <f t="shared" si="810"/>
        <v/>
      </c>
      <c r="U4318" s="118"/>
      <c r="V4318" s="145" t="str">
        <f t="shared" si="811"/>
        <v/>
      </c>
      <c r="W4318" s="144" t="str">
        <f t="shared" si="812"/>
        <v/>
      </c>
      <c r="X4318" s="146" t="str">
        <f>IF(C4318="","",IF(OR(C4318="Trade",C4318="Multi Position"),(X4317+V4318),IF(C4318="Deposit",(X4317+AE4318),IF(C4318="Withdrawal",(X4317-AE4318)))))</f>
        <v/>
      </c>
      <c r="Y4318" s="145" t="str">
        <f t="shared" si="813"/>
        <v/>
      </c>
      <c r="Z4318" s="118"/>
      <c r="AA4318" s="118"/>
      <c r="AB4318" s="118"/>
      <c r="AC4318" s="118"/>
      <c r="AD4318" s="118"/>
      <c r="AE4318" s="139"/>
      <c r="AF4318" s="118"/>
      <c r="AG4318" s="118"/>
      <c r="AH4318" s="147" t="str">
        <f t="shared" si="814"/>
        <v/>
      </c>
      <c r="AI4318" s="147" t="str">
        <f t="shared" si="815"/>
        <v/>
      </c>
      <c r="AJ4318" s="148" t="str">
        <f t="shared" si="804"/>
        <v/>
      </c>
      <c r="AK4318" s="148" t="str">
        <f t="shared" si="805"/>
        <v/>
      </c>
      <c r="AL4318" s="147" t="str">
        <f t="shared" si="806"/>
        <v/>
      </c>
      <c r="AM4318" s="147" t="str">
        <f t="shared" si="807"/>
        <v/>
      </c>
      <c r="AN4318" s="147" t="str">
        <f t="shared" si="808"/>
        <v/>
      </c>
      <c r="AO4318" s="118"/>
    </row>
    <row r="4319" spans="1:41">
      <c r="A4319" s="118"/>
      <c r="B4319" s="118"/>
      <c r="C4319" s="118"/>
      <c r="D4319" s="118"/>
      <c r="E4319" s="118"/>
      <c r="F4319" s="118"/>
      <c r="G4319" s="118"/>
      <c r="H4319" s="118"/>
      <c r="I4319" s="118"/>
      <c r="J4319" s="118"/>
      <c r="K4319" s="118"/>
      <c r="L4319" s="118"/>
      <c r="M4319" s="118"/>
      <c r="N4319" s="118"/>
      <c r="O4319" s="143" t="str">
        <f>IF(H4319="","",(S4319/S4319)&amp;":"&amp;ROUND(AH4319/S4319,2))</f>
        <v/>
      </c>
      <c r="P4319" s="118"/>
      <c r="Q4319" s="118"/>
      <c r="R4319" s="143" t="str">
        <f>IF(H4319="","",(S4319/S4319)&amp;":"&amp;ROUND(AI4319/S4319,2))</f>
        <v/>
      </c>
      <c r="S4319" s="144" t="str">
        <f t="shared" si="809"/>
        <v/>
      </c>
      <c r="T4319" s="145" t="str">
        <f t="shared" si="810"/>
        <v/>
      </c>
      <c r="U4319" s="118"/>
      <c r="V4319" s="145" t="str">
        <f t="shared" si="811"/>
        <v/>
      </c>
      <c r="W4319" s="144" t="str">
        <f t="shared" si="812"/>
        <v/>
      </c>
      <c r="X4319" s="146" t="str">
        <f>IF(C4319="","",IF(OR(C4319="Trade",C4319="Multi Position"),(X4318+V4319),IF(C4319="Deposit",(X4318+AE4319),IF(C4319="Withdrawal",(X4318-AE4319)))))</f>
        <v/>
      </c>
      <c r="Y4319" s="145" t="str">
        <f t="shared" si="813"/>
        <v/>
      </c>
      <c r="Z4319" s="118"/>
      <c r="AA4319" s="118"/>
      <c r="AB4319" s="118"/>
      <c r="AC4319" s="118"/>
      <c r="AD4319" s="118"/>
      <c r="AE4319" s="139"/>
      <c r="AF4319" s="118"/>
      <c r="AG4319" s="118"/>
      <c r="AH4319" s="147" t="str">
        <f t="shared" si="814"/>
        <v/>
      </c>
      <c r="AI4319" s="147" t="str">
        <f t="shared" si="815"/>
        <v/>
      </c>
      <c r="AJ4319" s="148" t="str">
        <f t="shared" si="804"/>
        <v/>
      </c>
      <c r="AK4319" s="148" t="str">
        <f t="shared" si="805"/>
        <v/>
      </c>
      <c r="AL4319" s="147" t="str">
        <f t="shared" si="806"/>
        <v/>
      </c>
      <c r="AM4319" s="147" t="str">
        <f t="shared" si="807"/>
        <v/>
      </c>
      <c r="AN4319" s="147" t="str">
        <f t="shared" si="808"/>
        <v/>
      </c>
      <c r="AO4319" s="118"/>
    </row>
    <row r="4320" spans="1:41">
      <c r="A4320" s="118"/>
      <c r="B4320" s="118"/>
      <c r="C4320" s="118"/>
      <c r="D4320" s="118"/>
      <c r="E4320" s="118"/>
      <c r="F4320" s="118"/>
      <c r="G4320" s="118"/>
      <c r="H4320" s="118"/>
      <c r="I4320" s="118"/>
      <c r="J4320" s="118"/>
      <c r="K4320" s="118"/>
      <c r="L4320" s="118"/>
      <c r="M4320" s="118"/>
      <c r="N4320" s="118"/>
      <c r="O4320" s="143" t="str">
        <f>IF(H4320="","",(S4320/S4320)&amp;":"&amp;ROUND(AH4320/S4320,2))</f>
        <v/>
      </c>
      <c r="P4320" s="118"/>
      <c r="Q4320" s="118"/>
      <c r="R4320" s="143" t="str">
        <f>IF(H4320="","",(S4320/S4320)&amp;":"&amp;ROUND(AI4320/S4320,2))</f>
        <v/>
      </c>
      <c r="S4320" s="144" t="str">
        <f t="shared" si="809"/>
        <v/>
      </c>
      <c r="T4320" s="145" t="str">
        <f t="shared" si="810"/>
        <v/>
      </c>
      <c r="U4320" s="118"/>
      <c r="V4320" s="145" t="str">
        <f t="shared" si="811"/>
        <v/>
      </c>
      <c r="W4320" s="144" t="str">
        <f t="shared" si="812"/>
        <v/>
      </c>
      <c r="X4320" s="146" t="str">
        <f>IF(C4320="","",IF(OR(C4320="Trade",C4320="Multi Position"),(X4319+V4320),IF(C4320="Deposit",(X4319+AE4320),IF(C4320="Withdrawal",(X4319-AE4320)))))</f>
        <v/>
      </c>
      <c r="Y4320" s="145" t="str">
        <f t="shared" si="813"/>
        <v/>
      </c>
      <c r="Z4320" s="118"/>
      <c r="AA4320" s="118"/>
      <c r="AB4320" s="118"/>
      <c r="AC4320" s="118"/>
      <c r="AD4320" s="118"/>
      <c r="AE4320" s="139"/>
      <c r="AF4320" s="118"/>
      <c r="AG4320" s="118"/>
      <c r="AH4320" s="147" t="str">
        <f t="shared" si="814"/>
        <v/>
      </c>
      <c r="AI4320" s="147" t="str">
        <f t="shared" si="815"/>
        <v/>
      </c>
      <c r="AJ4320" s="148" t="str">
        <f t="shared" si="804"/>
        <v/>
      </c>
      <c r="AK4320" s="148" t="str">
        <f t="shared" si="805"/>
        <v/>
      </c>
      <c r="AL4320" s="147" t="str">
        <f t="shared" si="806"/>
        <v/>
      </c>
      <c r="AM4320" s="147" t="str">
        <f t="shared" si="807"/>
        <v/>
      </c>
      <c r="AN4320" s="147" t="str">
        <f t="shared" si="808"/>
        <v/>
      </c>
      <c r="AO4320" s="118"/>
    </row>
    <row r="4321" spans="1:41">
      <c r="A4321" s="118"/>
      <c r="B4321" s="118"/>
      <c r="C4321" s="118"/>
      <c r="D4321" s="118"/>
      <c r="E4321" s="118"/>
      <c r="F4321" s="118"/>
      <c r="G4321" s="118"/>
      <c r="H4321" s="118"/>
      <c r="I4321" s="118"/>
      <c r="J4321" s="118"/>
      <c r="K4321" s="118"/>
      <c r="L4321" s="118"/>
      <c r="M4321" s="118"/>
      <c r="N4321" s="118"/>
      <c r="O4321" s="143" t="str">
        <f>IF(H4321="","",(S4321/S4321)&amp;":"&amp;ROUND(AH4321/S4321,2))</f>
        <v/>
      </c>
      <c r="P4321" s="118"/>
      <c r="Q4321" s="118"/>
      <c r="R4321" s="143" t="str">
        <f>IF(H4321="","",(S4321/S4321)&amp;":"&amp;ROUND(AI4321/S4321,2))</f>
        <v/>
      </c>
      <c r="S4321" s="144" t="str">
        <f t="shared" si="809"/>
        <v/>
      </c>
      <c r="T4321" s="145" t="str">
        <f t="shared" si="810"/>
        <v/>
      </c>
      <c r="U4321" s="118"/>
      <c r="V4321" s="145" t="str">
        <f t="shared" si="811"/>
        <v/>
      </c>
      <c r="W4321" s="144" t="str">
        <f t="shared" si="812"/>
        <v/>
      </c>
      <c r="X4321" s="146" t="str">
        <f>IF(C4321="","",IF(OR(C4321="Trade",C4321="Multi Position"),(X4320+V4321),IF(C4321="Deposit",(X4320+AE4321),IF(C4321="Withdrawal",(X4320-AE4321)))))</f>
        <v/>
      </c>
      <c r="Y4321" s="145" t="str">
        <f t="shared" si="813"/>
        <v/>
      </c>
      <c r="Z4321" s="118"/>
      <c r="AA4321" s="118"/>
      <c r="AB4321" s="118"/>
      <c r="AC4321" s="118"/>
      <c r="AD4321" s="118"/>
      <c r="AE4321" s="139"/>
      <c r="AF4321" s="118"/>
      <c r="AG4321" s="118"/>
      <c r="AH4321" s="147" t="str">
        <f t="shared" si="814"/>
        <v/>
      </c>
      <c r="AI4321" s="147" t="str">
        <f t="shared" si="815"/>
        <v/>
      </c>
      <c r="AJ4321" s="148" t="str">
        <f t="shared" si="804"/>
        <v/>
      </c>
      <c r="AK4321" s="148" t="str">
        <f t="shared" si="805"/>
        <v/>
      </c>
      <c r="AL4321" s="147" t="str">
        <f t="shared" si="806"/>
        <v/>
      </c>
      <c r="AM4321" s="147" t="str">
        <f t="shared" si="807"/>
        <v/>
      </c>
      <c r="AN4321" s="147" t="str">
        <f t="shared" si="808"/>
        <v/>
      </c>
      <c r="AO4321" s="118"/>
    </row>
    <row r="4322" spans="1:41">
      <c r="A4322" s="118"/>
      <c r="B4322" s="118"/>
      <c r="C4322" s="118"/>
      <c r="D4322" s="118"/>
      <c r="E4322" s="118"/>
      <c r="F4322" s="118"/>
      <c r="G4322" s="118"/>
      <c r="H4322" s="118"/>
      <c r="I4322" s="118"/>
      <c r="J4322" s="118"/>
      <c r="K4322" s="118"/>
      <c r="L4322" s="118"/>
      <c r="M4322" s="118"/>
      <c r="N4322" s="118"/>
      <c r="O4322" s="143" t="str">
        <f>IF(H4322="","",(S4322/S4322)&amp;":"&amp;ROUND(AH4322/S4322,2))</f>
        <v/>
      </c>
      <c r="P4322" s="118"/>
      <c r="Q4322" s="118"/>
      <c r="R4322" s="143" t="str">
        <f>IF(H4322="","",(S4322/S4322)&amp;":"&amp;ROUND(AI4322/S4322,2))</f>
        <v/>
      </c>
      <c r="S4322" s="144" t="str">
        <f t="shared" si="809"/>
        <v/>
      </c>
      <c r="T4322" s="145" t="str">
        <f t="shared" si="810"/>
        <v/>
      </c>
      <c r="U4322" s="118"/>
      <c r="V4322" s="145" t="str">
        <f t="shared" si="811"/>
        <v/>
      </c>
      <c r="W4322" s="144" t="str">
        <f t="shared" si="812"/>
        <v/>
      </c>
      <c r="X4322" s="146" t="str">
        <f>IF(C4322="","",IF(OR(C4322="Trade",C4322="Multi Position"),(X4321+V4322),IF(C4322="Deposit",(X4321+AE4322),IF(C4322="Withdrawal",(X4321-AE4322)))))</f>
        <v/>
      </c>
      <c r="Y4322" s="145" t="str">
        <f t="shared" si="813"/>
        <v/>
      </c>
      <c r="Z4322" s="118"/>
      <c r="AA4322" s="118"/>
      <c r="AB4322" s="118"/>
      <c r="AC4322" s="118"/>
      <c r="AD4322" s="118"/>
      <c r="AE4322" s="139"/>
      <c r="AF4322" s="118"/>
      <c r="AG4322" s="118"/>
      <c r="AH4322" s="147" t="str">
        <f t="shared" si="814"/>
        <v/>
      </c>
      <c r="AI4322" s="147" t="str">
        <f t="shared" si="815"/>
        <v/>
      </c>
      <c r="AJ4322" s="148" t="str">
        <f t="shared" si="804"/>
        <v/>
      </c>
      <c r="AK4322" s="148" t="str">
        <f t="shared" si="805"/>
        <v/>
      </c>
      <c r="AL4322" s="147" t="str">
        <f t="shared" si="806"/>
        <v/>
      </c>
      <c r="AM4322" s="147" t="str">
        <f t="shared" si="807"/>
        <v/>
      </c>
      <c r="AN4322" s="147" t="str">
        <f t="shared" si="808"/>
        <v/>
      </c>
      <c r="AO4322" s="118"/>
    </row>
    <row r="4323" spans="1:41">
      <c r="A4323" s="118"/>
      <c r="B4323" s="118"/>
      <c r="C4323" s="118"/>
      <c r="D4323" s="118"/>
      <c r="E4323" s="118"/>
      <c r="F4323" s="118"/>
      <c r="G4323" s="118"/>
      <c r="H4323" s="118"/>
      <c r="I4323" s="118"/>
      <c r="J4323" s="118"/>
      <c r="K4323" s="118"/>
      <c r="L4323" s="118"/>
      <c r="M4323" s="118"/>
      <c r="N4323" s="118"/>
      <c r="O4323" s="143" t="str">
        <f>IF(H4323="","",(S4323/S4323)&amp;":"&amp;ROUND(AH4323/S4323,2))</f>
        <v/>
      </c>
      <c r="P4323" s="118"/>
      <c r="Q4323" s="118"/>
      <c r="R4323" s="143" t="str">
        <f>IF(H4323="","",(S4323/S4323)&amp;":"&amp;ROUND(AI4323/S4323,2))</f>
        <v/>
      </c>
      <c r="S4323" s="144" t="str">
        <f t="shared" si="809"/>
        <v/>
      </c>
      <c r="T4323" s="145" t="str">
        <f t="shared" si="810"/>
        <v/>
      </c>
      <c r="U4323" s="118"/>
      <c r="V4323" s="145" t="str">
        <f t="shared" si="811"/>
        <v/>
      </c>
      <c r="W4323" s="144" t="str">
        <f t="shared" si="812"/>
        <v/>
      </c>
      <c r="X4323" s="146" t="str">
        <f>IF(C4323="","",IF(OR(C4323="Trade",C4323="Multi Position"),(X4322+V4323),IF(C4323="Deposit",(X4322+AE4323),IF(C4323="Withdrawal",(X4322-AE4323)))))</f>
        <v/>
      </c>
      <c r="Y4323" s="145" t="str">
        <f t="shared" si="813"/>
        <v/>
      </c>
      <c r="Z4323" s="118"/>
      <c r="AA4323" s="118"/>
      <c r="AB4323" s="118"/>
      <c r="AC4323" s="118"/>
      <c r="AD4323" s="118"/>
      <c r="AE4323" s="139"/>
      <c r="AF4323" s="118"/>
      <c r="AG4323" s="118"/>
      <c r="AH4323" s="147" t="str">
        <f t="shared" si="814"/>
        <v/>
      </c>
      <c r="AI4323" s="147" t="str">
        <f t="shared" si="815"/>
        <v/>
      </c>
      <c r="AJ4323" s="148" t="str">
        <f t="shared" si="804"/>
        <v/>
      </c>
      <c r="AK4323" s="148" t="str">
        <f t="shared" si="805"/>
        <v/>
      </c>
      <c r="AL4323" s="147" t="str">
        <f t="shared" si="806"/>
        <v/>
      </c>
      <c r="AM4323" s="147" t="str">
        <f t="shared" si="807"/>
        <v/>
      </c>
      <c r="AN4323" s="147" t="str">
        <f t="shared" si="808"/>
        <v/>
      </c>
      <c r="AO4323" s="118"/>
    </row>
    <row r="4324" spans="1:41">
      <c r="A4324" s="118"/>
      <c r="B4324" s="118"/>
      <c r="C4324" s="118"/>
      <c r="D4324" s="118"/>
      <c r="E4324" s="118"/>
      <c r="F4324" s="118"/>
      <c r="G4324" s="118"/>
      <c r="H4324" s="118"/>
      <c r="I4324" s="118"/>
      <c r="J4324" s="118"/>
      <c r="K4324" s="118"/>
      <c r="L4324" s="118"/>
      <c r="M4324" s="118"/>
      <c r="N4324" s="118"/>
      <c r="O4324" s="143" t="str">
        <f>IF(H4324="","",(S4324/S4324)&amp;":"&amp;ROUND(AH4324/S4324,2))</f>
        <v/>
      </c>
      <c r="P4324" s="118"/>
      <c r="Q4324" s="118"/>
      <c r="R4324" s="143" t="str">
        <f>IF(H4324="","",(S4324/S4324)&amp;":"&amp;ROUND(AI4324/S4324,2))</f>
        <v/>
      </c>
      <c r="S4324" s="144" t="str">
        <f t="shared" si="809"/>
        <v/>
      </c>
      <c r="T4324" s="145" t="str">
        <f t="shared" si="810"/>
        <v/>
      </c>
      <c r="U4324" s="118"/>
      <c r="V4324" s="145" t="str">
        <f t="shared" si="811"/>
        <v/>
      </c>
      <c r="W4324" s="144" t="str">
        <f t="shared" si="812"/>
        <v/>
      </c>
      <c r="X4324" s="146" t="str">
        <f>IF(C4324="","",IF(OR(C4324="Trade",C4324="Multi Position"),(X4323+V4324),IF(C4324="Deposit",(X4323+AE4324),IF(C4324="Withdrawal",(X4323-AE4324)))))</f>
        <v/>
      </c>
      <c r="Y4324" s="145" t="str">
        <f t="shared" si="813"/>
        <v/>
      </c>
      <c r="Z4324" s="118"/>
      <c r="AA4324" s="118"/>
      <c r="AB4324" s="118"/>
      <c r="AC4324" s="118"/>
      <c r="AD4324" s="118"/>
      <c r="AE4324" s="139"/>
      <c r="AF4324" s="118"/>
      <c r="AG4324" s="118"/>
      <c r="AH4324" s="147" t="str">
        <f t="shared" si="814"/>
        <v/>
      </c>
      <c r="AI4324" s="147" t="str">
        <f t="shared" si="815"/>
        <v/>
      </c>
      <c r="AJ4324" s="148" t="str">
        <f t="shared" si="804"/>
        <v/>
      </c>
      <c r="AK4324" s="148" t="str">
        <f t="shared" si="805"/>
        <v/>
      </c>
      <c r="AL4324" s="147" t="str">
        <f t="shared" si="806"/>
        <v/>
      </c>
      <c r="AM4324" s="147" t="str">
        <f t="shared" si="807"/>
        <v/>
      </c>
      <c r="AN4324" s="147" t="str">
        <f t="shared" si="808"/>
        <v/>
      </c>
      <c r="AO4324" s="118"/>
    </row>
    <row r="4325" spans="1:41">
      <c r="A4325" s="118"/>
      <c r="B4325" s="118"/>
      <c r="C4325" s="118"/>
      <c r="D4325" s="118"/>
      <c r="E4325" s="118"/>
      <c r="F4325" s="118"/>
      <c r="G4325" s="118"/>
      <c r="H4325" s="118"/>
      <c r="I4325" s="118"/>
      <c r="J4325" s="118"/>
      <c r="K4325" s="118"/>
      <c r="L4325" s="118"/>
      <c r="M4325" s="118"/>
      <c r="N4325" s="118"/>
      <c r="O4325" s="143" t="str">
        <f>IF(H4325="","",(S4325/S4325)&amp;":"&amp;ROUND(AH4325/S4325,2))</f>
        <v/>
      </c>
      <c r="P4325" s="118"/>
      <c r="Q4325" s="118"/>
      <c r="R4325" s="143" t="str">
        <f>IF(H4325="","",(S4325/S4325)&amp;":"&amp;ROUND(AI4325/S4325,2))</f>
        <v/>
      </c>
      <c r="S4325" s="144" t="str">
        <f t="shared" si="809"/>
        <v/>
      </c>
      <c r="T4325" s="145" t="str">
        <f t="shared" si="810"/>
        <v/>
      </c>
      <c r="U4325" s="118"/>
      <c r="V4325" s="145" t="str">
        <f t="shared" si="811"/>
        <v/>
      </c>
      <c r="W4325" s="144" t="str">
        <f t="shared" si="812"/>
        <v/>
      </c>
      <c r="X4325" s="146" t="str">
        <f>IF(C4325="","",IF(OR(C4325="Trade",C4325="Multi Position"),(X4324+V4325),IF(C4325="Deposit",(X4324+AE4325),IF(C4325="Withdrawal",(X4324-AE4325)))))</f>
        <v/>
      </c>
      <c r="Y4325" s="145" t="str">
        <f t="shared" si="813"/>
        <v/>
      </c>
      <c r="Z4325" s="118"/>
      <c r="AA4325" s="118"/>
      <c r="AB4325" s="118"/>
      <c r="AC4325" s="118"/>
      <c r="AD4325" s="118"/>
      <c r="AE4325" s="139"/>
      <c r="AF4325" s="118"/>
      <c r="AG4325" s="118"/>
      <c r="AH4325" s="147" t="str">
        <f t="shared" si="814"/>
        <v/>
      </c>
      <c r="AI4325" s="147" t="str">
        <f t="shared" si="815"/>
        <v/>
      </c>
      <c r="AJ4325" s="148" t="str">
        <f t="shared" si="804"/>
        <v/>
      </c>
      <c r="AK4325" s="148" t="str">
        <f t="shared" si="805"/>
        <v/>
      </c>
      <c r="AL4325" s="147" t="str">
        <f t="shared" si="806"/>
        <v/>
      </c>
      <c r="AM4325" s="147" t="str">
        <f t="shared" si="807"/>
        <v/>
      </c>
      <c r="AN4325" s="147" t="str">
        <f t="shared" si="808"/>
        <v/>
      </c>
      <c r="AO4325" s="118"/>
    </row>
    <row r="4326" spans="1:41">
      <c r="A4326" s="118"/>
      <c r="B4326" s="118"/>
      <c r="C4326" s="118"/>
      <c r="D4326" s="118"/>
      <c r="E4326" s="118"/>
      <c r="F4326" s="118"/>
      <c r="G4326" s="118"/>
      <c r="H4326" s="118"/>
      <c r="I4326" s="118"/>
      <c r="J4326" s="118"/>
      <c r="K4326" s="118"/>
      <c r="L4326" s="118"/>
      <c r="M4326" s="118"/>
      <c r="N4326" s="118"/>
      <c r="O4326" s="143" t="str">
        <f>IF(H4326="","",(S4326/S4326)&amp;":"&amp;ROUND(AH4326/S4326,2))</f>
        <v/>
      </c>
      <c r="P4326" s="118"/>
      <c r="Q4326" s="118"/>
      <c r="R4326" s="143" t="str">
        <f>IF(H4326="","",(S4326/S4326)&amp;":"&amp;ROUND(AI4326/S4326,2))</f>
        <v/>
      </c>
      <c r="S4326" s="144" t="str">
        <f t="shared" si="809"/>
        <v/>
      </c>
      <c r="T4326" s="145" t="str">
        <f t="shared" si="810"/>
        <v/>
      </c>
      <c r="U4326" s="118"/>
      <c r="V4326" s="145" t="str">
        <f t="shared" si="811"/>
        <v/>
      </c>
      <c r="W4326" s="144" t="str">
        <f t="shared" si="812"/>
        <v/>
      </c>
      <c r="X4326" s="146" t="str">
        <f>IF(C4326="","",IF(OR(C4326="Trade",C4326="Multi Position"),(X4325+V4326),IF(C4326="Deposit",(X4325+AE4326),IF(C4326="Withdrawal",(X4325-AE4326)))))</f>
        <v/>
      </c>
      <c r="Y4326" s="145" t="str">
        <f t="shared" si="813"/>
        <v/>
      </c>
      <c r="Z4326" s="118"/>
      <c r="AA4326" s="118"/>
      <c r="AB4326" s="118"/>
      <c r="AC4326" s="118"/>
      <c r="AD4326" s="118"/>
      <c r="AE4326" s="139"/>
      <c r="AF4326" s="118"/>
      <c r="AG4326" s="118"/>
      <c r="AH4326" s="147" t="str">
        <f t="shared" si="814"/>
        <v/>
      </c>
      <c r="AI4326" s="147" t="str">
        <f t="shared" si="815"/>
        <v/>
      </c>
      <c r="AJ4326" s="148" t="str">
        <f t="shared" si="804"/>
        <v/>
      </c>
      <c r="AK4326" s="148" t="str">
        <f t="shared" si="805"/>
        <v/>
      </c>
      <c r="AL4326" s="147" t="str">
        <f t="shared" si="806"/>
        <v/>
      </c>
      <c r="AM4326" s="147" t="str">
        <f t="shared" si="807"/>
        <v/>
      </c>
      <c r="AN4326" s="147" t="str">
        <f t="shared" si="808"/>
        <v/>
      </c>
      <c r="AO4326" s="118"/>
    </row>
    <row r="4327" spans="1:41">
      <c r="A4327" s="118"/>
      <c r="B4327" s="118"/>
      <c r="C4327" s="118"/>
      <c r="D4327" s="118"/>
      <c r="E4327" s="118"/>
      <c r="F4327" s="118"/>
      <c r="G4327" s="118"/>
      <c r="H4327" s="118"/>
      <c r="I4327" s="118"/>
      <c r="J4327" s="118"/>
      <c r="K4327" s="118"/>
      <c r="L4327" s="118"/>
      <c r="M4327" s="118"/>
      <c r="N4327" s="118"/>
      <c r="O4327" s="143" t="str">
        <f>IF(H4327="","",(S4327/S4327)&amp;":"&amp;ROUND(AH4327/S4327,2))</f>
        <v/>
      </c>
      <c r="P4327" s="118"/>
      <c r="Q4327" s="118"/>
      <c r="R4327" s="143" t="str">
        <f>IF(H4327="","",(S4327/S4327)&amp;":"&amp;ROUND(AI4327/S4327,2))</f>
        <v/>
      </c>
      <c r="S4327" s="144" t="str">
        <f t="shared" si="809"/>
        <v/>
      </c>
      <c r="T4327" s="145" t="str">
        <f t="shared" si="810"/>
        <v/>
      </c>
      <c r="U4327" s="118"/>
      <c r="V4327" s="145" t="str">
        <f t="shared" si="811"/>
        <v/>
      </c>
      <c r="W4327" s="144" t="str">
        <f t="shared" si="812"/>
        <v/>
      </c>
      <c r="X4327" s="146" t="str">
        <f>IF(C4327="","",IF(OR(C4327="Trade",C4327="Multi Position"),(X4326+V4327),IF(C4327="Deposit",(X4326+AE4327),IF(C4327="Withdrawal",(X4326-AE4327)))))</f>
        <v/>
      </c>
      <c r="Y4327" s="145" t="str">
        <f t="shared" si="813"/>
        <v/>
      </c>
      <c r="Z4327" s="118"/>
      <c r="AA4327" s="118"/>
      <c r="AB4327" s="118"/>
      <c r="AC4327" s="118"/>
      <c r="AD4327" s="118"/>
      <c r="AE4327" s="139"/>
      <c r="AF4327" s="118"/>
      <c r="AG4327" s="118"/>
      <c r="AH4327" s="147" t="str">
        <f t="shared" si="814"/>
        <v/>
      </c>
      <c r="AI4327" s="147" t="str">
        <f t="shared" si="815"/>
        <v/>
      </c>
      <c r="AJ4327" s="148" t="str">
        <f t="shared" si="804"/>
        <v/>
      </c>
      <c r="AK4327" s="148" t="str">
        <f t="shared" si="805"/>
        <v/>
      </c>
      <c r="AL4327" s="147" t="str">
        <f t="shared" si="806"/>
        <v/>
      </c>
      <c r="AM4327" s="147" t="str">
        <f t="shared" si="807"/>
        <v/>
      </c>
      <c r="AN4327" s="147" t="str">
        <f t="shared" si="808"/>
        <v/>
      </c>
      <c r="AO4327" s="118"/>
    </row>
    <row r="4328" spans="1:41">
      <c r="A4328" s="118"/>
      <c r="B4328" s="118"/>
      <c r="C4328" s="118"/>
      <c r="D4328" s="118"/>
      <c r="E4328" s="118"/>
      <c r="F4328" s="118"/>
      <c r="G4328" s="118"/>
      <c r="H4328" s="118"/>
      <c r="I4328" s="118"/>
      <c r="J4328" s="118"/>
      <c r="K4328" s="118"/>
      <c r="L4328" s="118"/>
      <c r="M4328" s="118"/>
      <c r="N4328" s="118"/>
      <c r="O4328" s="143" t="str">
        <f>IF(H4328="","",(S4328/S4328)&amp;":"&amp;ROUND(AH4328/S4328,2))</f>
        <v/>
      </c>
      <c r="P4328" s="118"/>
      <c r="Q4328" s="118"/>
      <c r="R4328" s="143" t="str">
        <f>IF(H4328="","",(S4328/S4328)&amp;":"&amp;ROUND(AI4328/S4328,2))</f>
        <v/>
      </c>
      <c r="S4328" s="144" t="str">
        <f t="shared" si="809"/>
        <v/>
      </c>
      <c r="T4328" s="145" t="str">
        <f t="shared" si="810"/>
        <v/>
      </c>
      <c r="U4328" s="118"/>
      <c r="V4328" s="145" t="str">
        <f t="shared" si="811"/>
        <v/>
      </c>
      <c r="W4328" s="144" t="str">
        <f t="shared" si="812"/>
        <v/>
      </c>
      <c r="X4328" s="146" t="str">
        <f>IF(C4328="","",IF(OR(C4328="Trade",C4328="Multi Position"),(X4327+V4328),IF(C4328="Deposit",(X4327+AE4328),IF(C4328="Withdrawal",(X4327-AE4328)))))</f>
        <v/>
      </c>
      <c r="Y4328" s="145" t="str">
        <f t="shared" si="813"/>
        <v/>
      </c>
      <c r="Z4328" s="118"/>
      <c r="AA4328" s="118"/>
      <c r="AB4328" s="118"/>
      <c r="AC4328" s="118"/>
      <c r="AD4328" s="118"/>
      <c r="AE4328" s="139"/>
      <c r="AF4328" s="118"/>
      <c r="AG4328" s="118"/>
      <c r="AH4328" s="147" t="str">
        <f t="shared" si="814"/>
        <v/>
      </c>
      <c r="AI4328" s="147" t="str">
        <f t="shared" si="815"/>
        <v/>
      </c>
      <c r="AJ4328" s="148" t="str">
        <f t="shared" si="804"/>
        <v/>
      </c>
      <c r="AK4328" s="148" t="str">
        <f t="shared" si="805"/>
        <v/>
      </c>
      <c r="AL4328" s="147" t="str">
        <f t="shared" si="806"/>
        <v/>
      </c>
      <c r="AM4328" s="147" t="str">
        <f t="shared" si="807"/>
        <v/>
      </c>
      <c r="AN4328" s="147" t="str">
        <f t="shared" si="808"/>
        <v/>
      </c>
      <c r="AO4328" s="118"/>
    </row>
    <row r="4329" spans="1:41">
      <c r="A4329" s="118"/>
      <c r="B4329" s="118"/>
      <c r="C4329" s="118"/>
      <c r="D4329" s="118"/>
      <c r="E4329" s="118"/>
      <c r="F4329" s="118"/>
      <c r="G4329" s="118"/>
      <c r="H4329" s="118"/>
      <c r="I4329" s="118"/>
      <c r="J4329" s="118"/>
      <c r="K4329" s="118"/>
      <c r="L4329" s="118"/>
      <c r="M4329" s="118"/>
      <c r="N4329" s="118"/>
      <c r="O4329" s="143" t="str">
        <f>IF(H4329="","",(S4329/S4329)&amp;":"&amp;ROUND(AH4329/S4329,2))</f>
        <v/>
      </c>
      <c r="P4329" s="118"/>
      <c r="Q4329" s="118"/>
      <c r="R4329" s="143" t="str">
        <f>IF(H4329="","",(S4329/S4329)&amp;":"&amp;ROUND(AI4329/S4329,2))</f>
        <v/>
      </c>
      <c r="S4329" s="144" t="str">
        <f t="shared" si="809"/>
        <v/>
      </c>
      <c r="T4329" s="145" t="str">
        <f t="shared" si="810"/>
        <v/>
      </c>
      <c r="U4329" s="118"/>
      <c r="V4329" s="145" t="str">
        <f t="shared" si="811"/>
        <v/>
      </c>
      <c r="W4329" s="144" t="str">
        <f t="shared" si="812"/>
        <v/>
      </c>
      <c r="X4329" s="146" t="str">
        <f>IF(C4329="","",IF(OR(C4329="Trade",C4329="Multi Position"),(X4328+V4329),IF(C4329="Deposit",(X4328+AE4329),IF(C4329="Withdrawal",(X4328-AE4329)))))</f>
        <v/>
      </c>
      <c r="Y4329" s="145" t="str">
        <f t="shared" si="813"/>
        <v/>
      </c>
      <c r="Z4329" s="118"/>
      <c r="AA4329" s="118"/>
      <c r="AB4329" s="118"/>
      <c r="AC4329" s="118"/>
      <c r="AD4329" s="118"/>
      <c r="AE4329" s="139"/>
      <c r="AF4329" s="118"/>
      <c r="AG4329" s="118"/>
      <c r="AH4329" s="147" t="str">
        <f t="shared" si="814"/>
        <v/>
      </c>
      <c r="AI4329" s="147" t="str">
        <f t="shared" si="815"/>
        <v/>
      </c>
      <c r="AJ4329" s="148" t="str">
        <f t="shared" si="804"/>
        <v/>
      </c>
      <c r="AK4329" s="148" t="str">
        <f t="shared" si="805"/>
        <v/>
      </c>
      <c r="AL4329" s="147" t="str">
        <f t="shared" si="806"/>
        <v/>
      </c>
      <c r="AM4329" s="147" t="str">
        <f t="shared" si="807"/>
        <v/>
      </c>
      <c r="AN4329" s="147" t="str">
        <f t="shared" si="808"/>
        <v/>
      </c>
      <c r="AO4329" s="118"/>
    </row>
    <row r="4330" spans="1:41">
      <c r="A4330" s="118"/>
      <c r="B4330" s="118"/>
      <c r="C4330" s="118"/>
      <c r="D4330" s="118"/>
      <c r="E4330" s="118"/>
      <c r="F4330" s="118"/>
      <c r="G4330" s="118"/>
      <c r="H4330" s="118"/>
      <c r="I4330" s="118"/>
      <c r="J4330" s="118"/>
      <c r="K4330" s="118"/>
      <c r="L4330" s="118"/>
      <c r="M4330" s="118"/>
      <c r="N4330" s="118"/>
      <c r="O4330" s="143" t="str">
        <f>IF(H4330="","",(S4330/S4330)&amp;":"&amp;ROUND(AH4330/S4330,2))</f>
        <v/>
      </c>
      <c r="P4330" s="118"/>
      <c r="Q4330" s="118"/>
      <c r="R4330" s="143" t="str">
        <f>IF(H4330="","",(S4330/S4330)&amp;":"&amp;ROUND(AI4330/S4330,2))</f>
        <v/>
      </c>
      <c r="S4330" s="144" t="str">
        <f t="shared" si="809"/>
        <v/>
      </c>
      <c r="T4330" s="145" t="str">
        <f t="shared" si="810"/>
        <v/>
      </c>
      <c r="U4330" s="118"/>
      <c r="V4330" s="145" t="str">
        <f t="shared" si="811"/>
        <v/>
      </c>
      <c r="W4330" s="144" t="str">
        <f t="shared" si="812"/>
        <v/>
      </c>
      <c r="X4330" s="146" t="str">
        <f>IF(C4330="","",IF(OR(C4330="Trade",C4330="Multi Position"),(X4329+V4330),IF(C4330="Deposit",(X4329+AE4330),IF(C4330="Withdrawal",(X4329-AE4330)))))</f>
        <v/>
      </c>
      <c r="Y4330" s="145" t="str">
        <f t="shared" si="813"/>
        <v/>
      </c>
      <c r="Z4330" s="118"/>
      <c r="AA4330" s="118"/>
      <c r="AB4330" s="118"/>
      <c r="AC4330" s="118"/>
      <c r="AD4330" s="118"/>
      <c r="AE4330" s="139"/>
      <c r="AF4330" s="118"/>
      <c r="AG4330" s="118"/>
      <c r="AH4330" s="147" t="str">
        <f t="shared" si="814"/>
        <v/>
      </c>
      <c r="AI4330" s="147" t="str">
        <f t="shared" si="815"/>
        <v/>
      </c>
      <c r="AJ4330" s="148" t="str">
        <f t="shared" si="804"/>
        <v/>
      </c>
      <c r="AK4330" s="148" t="str">
        <f t="shared" si="805"/>
        <v/>
      </c>
      <c r="AL4330" s="147" t="str">
        <f t="shared" si="806"/>
        <v/>
      </c>
      <c r="AM4330" s="147" t="str">
        <f t="shared" si="807"/>
        <v/>
      </c>
      <c r="AN4330" s="147" t="str">
        <f t="shared" si="808"/>
        <v/>
      </c>
      <c r="AO4330" s="118"/>
    </row>
    <row r="4331" spans="1:41">
      <c r="A4331" s="118"/>
      <c r="B4331" s="118"/>
      <c r="C4331" s="118"/>
      <c r="D4331" s="118"/>
      <c r="E4331" s="118"/>
      <c r="F4331" s="118"/>
      <c r="G4331" s="118"/>
      <c r="H4331" s="118"/>
      <c r="I4331" s="118"/>
      <c r="J4331" s="118"/>
      <c r="K4331" s="118"/>
      <c r="L4331" s="118"/>
      <c r="M4331" s="118"/>
      <c r="N4331" s="118"/>
      <c r="O4331" s="143" t="str">
        <f>IF(H4331="","",(S4331/S4331)&amp;":"&amp;ROUND(AH4331/S4331,2))</f>
        <v/>
      </c>
      <c r="P4331" s="118"/>
      <c r="Q4331" s="118"/>
      <c r="R4331" s="143" t="str">
        <f>IF(H4331="","",(S4331/S4331)&amp;":"&amp;ROUND(AI4331/S4331,2))</f>
        <v/>
      </c>
      <c r="S4331" s="144" t="str">
        <f t="shared" si="809"/>
        <v/>
      </c>
      <c r="T4331" s="145" t="str">
        <f t="shared" si="810"/>
        <v/>
      </c>
      <c r="U4331" s="118"/>
      <c r="V4331" s="145" t="str">
        <f t="shared" si="811"/>
        <v/>
      </c>
      <c r="W4331" s="144" t="str">
        <f t="shared" si="812"/>
        <v/>
      </c>
      <c r="X4331" s="146" t="str">
        <f>IF(C4331="","",IF(OR(C4331="Trade",C4331="Multi Position"),(X4330+V4331),IF(C4331="Deposit",(X4330+AE4331),IF(C4331="Withdrawal",(X4330-AE4331)))))</f>
        <v/>
      </c>
      <c r="Y4331" s="145" t="str">
        <f t="shared" si="813"/>
        <v/>
      </c>
      <c r="Z4331" s="118"/>
      <c r="AA4331" s="118"/>
      <c r="AB4331" s="118"/>
      <c r="AC4331" s="118"/>
      <c r="AD4331" s="118"/>
      <c r="AE4331" s="139"/>
      <c r="AF4331" s="118"/>
      <c r="AG4331" s="118"/>
      <c r="AH4331" s="147" t="str">
        <f t="shared" si="814"/>
        <v/>
      </c>
      <c r="AI4331" s="147" t="str">
        <f t="shared" si="815"/>
        <v/>
      </c>
      <c r="AJ4331" s="148" t="str">
        <f t="shared" si="804"/>
        <v/>
      </c>
      <c r="AK4331" s="148" t="str">
        <f t="shared" si="805"/>
        <v/>
      </c>
      <c r="AL4331" s="147" t="str">
        <f t="shared" si="806"/>
        <v/>
      </c>
      <c r="AM4331" s="147" t="str">
        <f t="shared" si="807"/>
        <v/>
      </c>
      <c r="AN4331" s="147" t="str">
        <f t="shared" si="808"/>
        <v/>
      </c>
      <c r="AO4331" s="118"/>
    </row>
    <row r="4332" spans="1:41">
      <c r="A4332" s="118"/>
      <c r="B4332" s="118"/>
      <c r="C4332" s="118"/>
      <c r="D4332" s="118"/>
      <c r="E4332" s="118"/>
      <c r="F4332" s="118"/>
      <c r="G4332" s="118"/>
      <c r="H4332" s="118"/>
      <c r="I4332" s="118"/>
      <c r="J4332" s="118"/>
      <c r="K4332" s="118"/>
      <c r="L4332" s="118"/>
      <c r="M4332" s="118"/>
      <c r="N4332" s="118"/>
      <c r="O4332" s="143" t="str">
        <f>IF(H4332="","",(S4332/S4332)&amp;":"&amp;ROUND(AH4332/S4332,2))</f>
        <v/>
      </c>
      <c r="P4332" s="118"/>
      <c r="Q4332" s="118"/>
      <c r="R4332" s="143" t="str">
        <f>IF(H4332="","",(S4332/S4332)&amp;":"&amp;ROUND(AI4332/S4332,2))</f>
        <v/>
      </c>
      <c r="S4332" s="144" t="str">
        <f t="shared" si="809"/>
        <v/>
      </c>
      <c r="T4332" s="145" t="str">
        <f t="shared" si="810"/>
        <v/>
      </c>
      <c r="U4332" s="118"/>
      <c r="V4332" s="145" t="str">
        <f t="shared" si="811"/>
        <v/>
      </c>
      <c r="W4332" s="144" t="str">
        <f t="shared" si="812"/>
        <v/>
      </c>
      <c r="X4332" s="146" t="str">
        <f>IF(C4332="","",IF(OR(C4332="Trade",C4332="Multi Position"),(X4331+V4332),IF(C4332="Deposit",(X4331+AE4332),IF(C4332="Withdrawal",(X4331-AE4332)))))</f>
        <v/>
      </c>
      <c r="Y4332" s="145" t="str">
        <f t="shared" si="813"/>
        <v/>
      </c>
      <c r="Z4332" s="118"/>
      <c r="AA4332" s="118"/>
      <c r="AB4332" s="118"/>
      <c r="AC4332" s="118"/>
      <c r="AD4332" s="118"/>
      <c r="AE4332" s="139"/>
      <c r="AF4332" s="118"/>
      <c r="AG4332" s="118"/>
      <c r="AH4332" s="147" t="str">
        <f t="shared" si="814"/>
        <v/>
      </c>
      <c r="AI4332" s="147" t="str">
        <f t="shared" si="815"/>
        <v/>
      </c>
      <c r="AJ4332" s="148" t="str">
        <f t="shared" si="804"/>
        <v/>
      </c>
      <c r="AK4332" s="148" t="str">
        <f t="shared" si="805"/>
        <v/>
      </c>
      <c r="AL4332" s="147" t="str">
        <f t="shared" si="806"/>
        <v/>
      </c>
      <c r="AM4332" s="147" t="str">
        <f t="shared" si="807"/>
        <v/>
      </c>
      <c r="AN4332" s="147" t="str">
        <f t="shared" si="808"/>
        <v/>
      </c>
      <c r="AO4332" s="118"/>
    </row>
    <row r="4333" spans="1:41">
      <c r="A4333" s="118"/>
      <c r="B4333" s="118"/>
      <c r="C4333" s="118"/>
      <c r="D4333" s="118"/>
      <c r="E4333" s="118"/>
      <c r="F4333" s="118"/>
      <c r="G4333" s="118"/>
      <c r="H4333" s="118"/>
      <c r="I4333" s="118"/>
      <c r="J4333" s="118"/>
      <c r="K4333" s="118"/>
      <c r="L4333" s="118"/>
      <c r="M4333" s="118"/>
      <c r="N4333" s="118"/>
      <c r="O4333" s="143" t="str">
        <f>IF(H4333="","",(S4333/S4333)&amp;":"&amp;ROUND(AH4333/S4333,2))</f>
        <v/>
      </c>
      <c r="P4333" s="118"/>
      <c r="Q4333" s="118"/>
      <c r="R4333" s="143" t="str">
        <f>IF(H4333="","",(S4333/S4333)&amp;":"&amp;ROUND(AI4333/S4333,2))</f>
        <v/>
      </c>
      <c r="S4333" s="144" t="str">
        <f t="shared" si="809"/>
        <v/>
      </c>
      <c r="T4333" s="145" t="str">
        <f t="shared" si="810"/>
        <v/>
      </c>
      <c r="U4333" s="118"/>
      <c r="V4333" s="145" t="str">
        <f t="shared" si="811"/>
        <v/>
      </c>
      <c r="W4333" s="144" t="str">
        <f t="shared" si="812"/>
        <v/>
      </c>
      <c r="X4333" s="146" t="str">
        <f>IF(C4333="","",IF(OR(C4333="Trade",C4333="Multi Position"),(X4332+V4333),IF(C4333="Deposit",(X4332+AE4333),IF(C4333="Withdrawal",(X4332-AE4333)))))</f>
        <v/>
      </c>
      <c r="Y4333" s="145" t="str">
        <f t="shared" si="813"/>
        <v/>
      </c>
      <c r="Z4333" s="118"/>
      <c r="AA4333" s="118"/>
      <c r="AB4333" s="118"/>
      <c r="AC4333" s="118"/>
      <c r="AD4333" s="118"/>
      <c r="AE4333" s="139"/>
      <c r="AF4333" s="118"/>
      <c r="AG4333" s="118"/>
      <c r="AH4333" s="147" t="str">
        <f t="shared" si="814"/>
        <v/>
      </c>
      <c r="AI4333" s="147" t="str">
        <f t="shared" si="815"/>
        <v/>
      </c>
      <c r="AJ4333" s="148" t="str">
        <f t="shared" si="804"/>
        <v/>
      </c>
      <c r="AK4333" s="148" t="str">
        <f t="shared" si="805"/>
        <v/>
      </c>
      <c r="AL4333" s="147" t="str">
        <f t="shared" si="806"/>
        <v/>
      </c>
      <c r="AM4333" s="147" t="str">
        <f t="shared" si="807"/>
        <v/>
      </c>
      <c r="AN4333" s="147" t="str">
        <f t="shared" si="808"/>
        <v/>
      </c>
      <c r="AO4333" s="118"/>
    </row>
    <row r="4334" spans="1:41">
      <c r="A4334" s="118"/>
      <c r="B4334" s="118"/>
      <c r="C4334" s="118"/>
      <c r="D4334" s="118"/>
      <c r="E4334" s="118"/>
      <c r="F4334" s="118"/>
      <c r="G4334" s="118"/>
      <c r="H4334" s="118"/>
      <c r="I4334" s="118"/>
      <c r="J4334" s="118"/>
      <c r="K4334" s="118"/>
      <c r="L4334" s="118"/>
      <c r="M4334" s="118"/>
      <c r="N4334" s="118"/>
      <c r="O4334" s="143" t="str">
        <f>IF(H4334="","",(S4334/S4334)&amp;":"&amp;ROUND(AH4334/S4334,2))</f>
        <v/>
      </c>
      <c r="P4334" s="118"/>
      <c r="Q4334" s="118"/>
      <c r="R4334" s="143" t="str">
        <f>IF(H4334="","",(S4334/S4334)&amp;":"&amp;ROUND(AI4334/S4334,2))</f>
        <v/>
      </c>
      <c r="S4334" s="144" t="str">
        <f t="shared" si="809"/>
        <v/>
      </c>
      <c r="T4334" s="145" t="str">
        <f t="shared" si="810"/>
        <v/>
      </c>
      <c r="U4334" s="118"/>
      <c r="V4334" s="145" t="str">
        <f t="shared" si="811"/>
        <v/>
      </c>
      <c r="W4334" s="144" t="str">
        <f t="shared" si="812"/>
        <v/>
      </c>
      <c r="X4334" s="146" t="str">
        <f>IF(C4334="","",IF(OR(C4334="Trade",C4334="Multi Position"),(X4333+V4334),IF(C4334="Deposit",(X4333+AE4334),IF(C4334="Withdrawal",(X4333-AE4334)))))</f>
        <v/>
      </c>
      <c r="Y4334" s="145" t="str">
        <f t="shared" si="813"/>
        <v/>
      </c>
      <c r="Z4334" s="118"/>
      <c r="AA4334" s="118"/>
      <c r="AB4334" s="118"/>
      <c r="AC4334" s="118"/>
      <c r="AD4334" s="118"/>
      <c r="AE4334" s="139"/>
      <c r="AF4334" s="118"/>
      <c r="AG4334" s="118"/>
      <c r="AH4334" s="147" t="str">
        <f t="shared" si="814"/>
        <v/>
      </c>
      <c r="AI4334" s="147" t="str">
        <f t="shared" si="815"/>
        <v/>
      </c>
      <c r="AJ4334" s="148" t="str">
        <f t="shared" si="804"/>
        <v/>
      </c>
      <c r="AK4334" s="148" t="str">
        <f t="shared" si="805"/>
        <v/>
      </c>
      <c r="AL4334" s="147" t="str">
        <f t="shared" si="806"/>
        <v/>
      </c>
      <c r="AM4334" s="147" t="str">
        <f t="shared" si="807"/>
        <v/>
      </c>
      <c r="AN4334" s="147" t="str">
        <f t="shared" si="808"/>
        <v/>
      </c>
      <c r="AO4334" s="118"/>
    </row>
    <row r="4335" spans="1:41">
      <c r="A4335" s="118"/>
      <c r="B4335" s="118"/>
      <c r="C4335" s="118"/>
      <c r="D4335" s="118"/>
      <c r="E4335" s="118"/>
      <c r="F4335" s="118"/>
      <c r="G4335" s="118"/>
      <c r="H4335" s="118"/>
      <c r="I4335" s="118"/>
      <c r="J4335" s="118"/>
      <c r="K4335" s="118"/>
      <c r="L4335" s="118"/>
      <c r="M4335" s="118"/>
      <c r="N4335" s="118"/>
      <c r="O4335" s="143" t="str">
        <f>IF(H4335="","",(S4335/S4335)&amp;":"&amp;ROUND(AH4335/S4335,2))</f>
        <v/>
      </c>
      <c r="P4335" s="118"/>
      <c r="Q4335" s="118"/>
      <c r="R4335" s="143" t="str">
        <f>IF(H4335="","",(S4335/S4335)&amp;":"&amp;ROUND(AI4335/S4335,2))</f>
        <v/>
      </c>
      <c r="S4335" s="144" t="str">
        <f t="shared" si="809"/>
        <v/>
      </c>
      <c r="T4335" s="145" t="str">
        <f t="shared" si="810"/>
        <v/>
      </c>
      <c r="U4335" s="118"/>
      <c r="V4335" s="145" t="str">
        <f t="shared" si="811"/>
        <v/>
      </c>
      <c r="W4335" s="144" t="str">
        <f t="shared" si="812"/>
        <v/>
      </c>
      <c r="X4335" s="146" t="str">
        <f>IF(C4335="","",IF(OR(C4335="Trade",C4335="Multi Position"),(X4334+V4335),IF(C4335="Deposit",(X4334+AE4335),IF(C4335="Withdrawal",(X4334-AE4335)))))</f>
        <v/>
      </c>
      <c r="Y4335" s="145" t="str">
        <f t="shared" si="813"/>
        <v/>
      </c>
      <c r="Z4335" s="118"/>
      <c r="AA4335" s="118"/>
      <c r="AB4335" s="118"/>
      <c r="AC4335" s="118"/>
      <c r="AD4335" s="118"/>
      <c r="AE4335" s="139"/>
      <c r="AF4335" s="118"/>
      <c r="AG4335" s="118"/>
      <c r="AH4335" s="147" t="str">
        <f t="shared" si="814"/>
        <v/>
      </c>
      <c r="AI4335" s="147" t="str">
        <f t="shared" si="815"/>
        <v/>
      </c>
      <c r="AJ4335" s="148" t="str">
        <f t="shared" si="804"/>
        <v/>
      </c>
      <c r="AK4335" s="148" t="str">
        <f t="shared" si="805"/>
        <v/>
      </c>
      <c r="AL4335" s="147" t="str">
        <f t="shared" si="806"/>
        <v/>
      </c>
      <c r="AM4335" s="147" t="str">
        <f t="shared" si="807"/>
        <v/>
      </c>
      <c r="AN4335" s="147" t="str">
        <f t="shared" si="808"/>
        <v/>
      </c>
      <c r="AO4335" s="118"/>
    </row>
    <row r="4336" spans="1:41">
      <c r="A4336" s="118"/>
      <c r="B4336" s="118"/>
      <c r="C4336" s="118"/>
      <c r="D4336" s="118"/>
      <c r="E4336" s="118"/>
      <c r="F4336" s="118"/>
      <c r="G4336" s="118"/>
      <c r="H4336" s="118"/>
      <c r="I4336" s="118"/>
      <c r="J4336" s="118"/>
      <c r="K4336" s="118"/>
      <c r="L4336" s="118"/>
      <c r="M4336" s="118"/>
      <c r="N4336" s="118"/>
      <c r="O4336" s="143" t="str">
        <f>IF(H4336="","",(S4336/S4336)&amp;":"&amp;ROUND(AH4336/S4336,2))</f>
        <v/>
      </c>
      <c r="P4336" s="118"/>
      <c r="Q4336" s="118"/>
      <c r="R4336" s="143" t="str">
        <f>IF(H4336="","",(S4336/S4336)&amp;":"&amp;ROUND(AI4336/S4336,2))</f>
        <v/>
      </c>
      <c r="S4336" s="144" t="str">
        <f t="shared" si="809"/>
        <v/>
      </c>
      <c r="T4336" s="145" t="str">
        <f t="shared" si="810"/>
        <v/>
      </c>
      <c r="U4336" s="118"/>
      <c r="V4336" s="145" t="str">
        <f t="shared" si="811"/>
        <v/>
      </c>
      <c r="W4336" s="144" t="str">
        <f t="shared" si="812"/>
        <v/>
      </c>
      <c r="X4336" s="146" t="str">
        <f>IF(C4336="","",IF(OR(C4336="Trade",C4336="Multi Position"),(X4335+V4336),IF(C4336="Deposit",(X4335+AE4336),IF(C4336="Withdrawal",(X4335-AE4336)))))</f>
        <v/>
      </c>
      <c r="Y4336" s="145" t="str">
        <f t="shared" si="813"/>
        <v/>
      </c>
      <c r="Z4336" s="118"/>
      <c r="AA4336" s="118"/>
      <c r="AB4336" s="118"/>
      <c r="AC4336" s="118"/>
      <c r="AD4336" s="118"/>
      <c r="AE4336" s="139"/>
      <c r="AF4336" s="118"/>
      <c r="AG4336" s="118"/>
      <c r="AH4336" s="147" t="str">
        <f t="shared" si="814"/>
        <v/>
      </c>
      <c r="AI4336" s="147" t="str">
        <f t="shared" si="815"/>
        <v/>
      </c>
      <c r="AJ4336" s="148" t="str">
        <f t="shared" si="804"/>
        <v/>
      </c>
      <c r="AK4336" s="148" t="str">
        <f t="shared" si="805"/>
        <v/>
      </c>
      <c r="AL4336" s="147" t="str">
        <f t="shared" si="806"/>
        <v/>
      </c>
      <c r="AM4336" s="147" t="str">
        <f t="shared" si="807"/>
        <v/>
      </c>
      <c r="AN4336" s="147" t="str">
        <f t="shared" si="808"/>
        <v/>
      </c>
      <c r="AO4336" s="118"/>
    </row>
    <row r="4337" spans="1:41">
      <c r="A4337" s="118"/>
      <c r="B4337" s="118"/>
      <c r="C4337" s="118"/>
      <c r="D4337" s="118"/>
      <c r="E4337" s="118"/>
      <c r="F4337" s="118"/>
      <c r="G4337" s="118"/>
      <c r="H4337" s="118"/>
      <c r="I4337" s="118"/>
      <c r="J4337" s="118"/>
      <c r="K4337" s="118"/>
      <c r="L4337" s="118"/>
      <c r="M4337" s="118"/>
      <c r="N4337" s="118"/>
      <c r="O4337" s="143" t="str">
        <f>IF(H4337="","",(S4337/S4337)&amp;":"&amp;ROUND(AH4337/S4337,2))</f>
        <v/>
      </c>
      <c r="P4337" s="118"/>
      <c r="Q4337" s="118"/>
      <c r="R4337" s="143" t="str">
        <f>IF(H4337="","",(S4337/S4337)&amp;":"&amp;ROUND(AI4337/S4337,2))</f>
        <v/>
      </c>
      <c r="S4337" s="144" t="str">
        <f t="shared" si="809"/>
        <v/>
      </c>
      <c r="T4337" s="145" t="str">
        <f t="shared" si="810"/>
        <v/>
      </c>
      <c r="U4337" s="118"/>
      <c r="V4337" s="145" t="str">
        <f t="shared" si="811"/>
        <v/>
      </c>
      <c r="W4337" s="144" t="str">
        <f t="shared" si="812"/>
        <v/>
      </c>
      <c r="X4337" s="146" t="str">
        <f>IF(C4337="","",IF(OR(C4337="Trade",C4337="Multi Position"),(X4336+V4337),IF(C4337="Deposit",(X4336+AE4337),IF(C4337="Withdrawal",(X4336-AE4337)))))</f>
        <v/>
      </c>
      <c r="Y4337" s="145" t="str">
        <f t="shared" si="813"/>
        <v/>
      </c>
      <c r="Z4337" s="118"/>
      <c r="AA4337" s="118"/>
      <c r="AB4337" s="118"/>
      <c r="AC4337" s="118"/>
      <c r="AD4337" s="118"/>
      <c r="AE4337" s="139"/>
      <c r="AF4337" s="118"/>
      <c r="AG4337" s="118"/>
      <c r="AH4337" s="147" t="str">
        <f t="shared" si="814"/>
        <v/>
      </c>
      <c r="AI4337" s="147" t="str">
        <f t="shared" si="815"/>
        <v/>
      </c>
      <c r="AJ4337" s="148" t="str">
        <f t="shared" si="804"/>
        <v/>
      </c>
      <c r="AK4337" s="148" t="str">
        <f t="shared" si="805"/>
        <v/>
      </c>
      <c r="AL4337" s="147" t="str">
        <f t="shared" si="806"/>
        <v/>
      </c>
      <c r="AM4337" s="147" t="str">
        <f t="shared" si="807"/>
        <v/>
      </c>
      <c r="AN4337" s="147" t="str">
        <f t="shared" si="808"/>
        <v/>
      </c>
      <c r="AO4337" s="118"/>
    </row>
    <row r="4338" spans="1:41">
      <c r="A4338" s="118"/>
      <c r="B4338" s="118"/>
      <c r="C4338" s="118"/>
      <c r="D4338" s="118"/>
      <c r="E4338" s="118"/>
      <c r="F4338" s="118"/>
      <c r="G4338" s="118"/>
      <c r="H4338" s="118"/>
      <c r="I4338" s="118"/>
      <c r="J4338" s="118"/>
      <c r="K4338" s="118"/>
      <c r="L4338" s="118"/>
      <c r="M4338" s="118"/>
      <c r="N4338" s="118"/>
      <c r="O4338" s="143" t="str">
        <f>IF(H4338="","",(S4338/S4338)&amp;":"&amp;ROUND(AH4338/S4338,2))</f>
        <v/>
      </c>
      <c r="P4338" s="118"/>
      <c r="Q4338" s="118"/>
      <c r="R4338" s="143" t="str">
        <f>IF(H4338="","",(S4338/S4338)&amp;":"&amp;ROUND(AI4338/S4338,2))</f>
        <v/>
      </c>
      <c r="S4338" s="144" t="str">
        <f t="shared" si="809"/>
        <v/>
      </c>
      <c r="T4338" s="145" t="str">
        <f t="shared" si="810"/>
        <v/>
      </c>
      <c r="U4338" s="118"/>
      <c r="V4338" s="145" t="str">
        <f t="shared" si="811"/>
        <v/>
      </c>
      <c r="W4338" s="144" t="str">
        <f t="shared" si="812"/>
        <v/>
      </c>
      <c r="X4338" s="146" t="str">
        <f>IF(C4338="","",IF(OR(C4338="Trade",C4338="Multi Position"),(X4337+V4338),IF(C4338="Deposit",(X4337+AE4338),IF(C4338="Withdrawal",(X4337-AE4338)))))</f>
        <v/>
      </c>
      <c r="Y4338" s="145" t="str">
        <f t="shared" si="813"/>
        <v/>
      </c>
      <c r="Z4338" s="118"/>
      <c r="AA4338" s="118"/>
      <c r="AB4338" s="118"/>
      <c r="AC4338" s="118"/>
      <c r="AD4338" s="118"/>
      <c r="AE4338" s="139"/>
      <c r="AF4338" s="118"/>
      <c r="AG4338" s="118"/>
      <c r="AH4338" s="147" t="str">
        <f t="shared" si="814"/>
        <v/>
      </c>
      <c r="AI4338" s="147" t="str">
        <f t="shared" si="815"/>
        <v/>
      </c>
      <c r="AJ4338" s="148" t="str">
        <f t="shared" si="804"/>
        <v/>
      </c>
      <c r="AK4338" s="148" t="str">
        <f t="shared" si="805"/>
        <v/>
      </c>
      <c r="AL4338" s="147" t="str">
        <f t="shared" si="806"/>
        <v/>
      </c>
      <c r="AM4338" s="147" t="str">
        <f t="shared" si="807"/>
        <v/>
      </c>
      <c r="AN4338" s="147" t="str">
        <f t="shared" si="808"/>
        <v/>
      </c>
      <c r="AO4338" s="118"/>
    </row>
    <row r="4339" spans="1:41">
      <c r="A4339" s="118"/>
      <c r="B4339" s="118"/>
      <c r="C4339" s="118"/>
      <c r="D4339" s="118"/>
      <c r="E4339" s="118"/>
      <c r="F4339" s="118"/>
      <c r="G4339" s="118"/>
      <c r="H4339" s="118"/>
      <c r="I4339" s="118"/>
      <c r="J4339" s="118"/>
      <c r="K4339" s="118"/>
      <c r="L4339" s="118"/>
      <c r="M4339" s="118"/>
      <c r="N4339" s="118"/>
      <c r="O4339" s="143" t="str">
        <f>IF(H4339="","",(S4339/S4339)&amp;":"&amp;ROUND(AH4339/S4339,2))</f>
        <v/>
      </c>
      <c r="P4339" s="118"/>
      <c r="Q4339" s="118"/>
      <c r="R4339" s="143" t="str">
        <f>IF(H4339="","",(S4339/S4339)&amp;":"&amp;ROUND(AI4339/S4339,2))</f>
        <v/>
      </c>
      <c r="S4339" s="144" t="str">
        <f t="shared" si="809"/>
        <v/>
      </c>
      <c r="T4339" s="145" t="str">
        <f t="shared" si="810"/>
        <v/>
      </c>
      <c r="U4339" s="118"/>
      <c r="V4339" s="145" t="str">
        <f t="shared" si="811"/>
        <v/>
      </c>
      <c r="W4339" s="144" t="str">
        <f t="shared" si="812"/>
        <v/>
      </c>
      <c r="X4339" s="146" t="str">
        <f>IF(C4339="","",IF(OR(C4339="Trade",C4339="Multi Position"),(X4338+V4339),IF(C4339="Deposit",(X4338+AE4339),IF(C4339="Withdrawal",(X4338-AE4339)))))</f>
        <v/>
      </c>
      <c r="Y4339" s="145" t="str">
        <f t="shared" si="813"/>
        <v/>
      </c>
      <c r="Z4339" s="118"/>
      <c r="AA4339" s="118"/>
      <c r="AB4339" s="118"/>
      <c r="AC4339" s="118"/>
      <c r="AD4339" s="118"/>
      <c r="AE4339" s="139"/>
      <c r="AF4339" s="118"/>
      <c r="AG4339" s="118"/>
      <c r="AH4339" s="147" t="str">
        <f t="shared" si="814"/>
        <v/>
      </c>
      <c r="AI4339" s="147" t="str">
        <f t="shared" si="815"/>
        <v/>
      </c>
      <c r="AJ4339" s="148" t="str">
        <f t="shared" si="804"/>
        <v/>
      </c>
      <c r="AK4339" s="148" t="str">
        <f t="shared" si="805"/>
        <v/>
      </c>
      <c r="AL4339" s="147" t="str">
        <f t="shared" si="806"/>
        <v/>
      </c>
      <c r="AM4339" s="147" t="str">
        <f t="shared" si="807"/>
        <v/>
      </c>
      <c r="AN4339" s="147" t="str">
        <f t="shared" si="808"/>
        <v/>
      </c>
      <c r="AO4339" s="118"/>
    </row>
    <row r="4340" spans="1:41">
      <c r="A4340" s="118"/>
      <c r="B4340" s="118"/>
      <c r="C4340" s="118"/>
      <c r="D4340" s="118"/>
      <c r="E4340" s="118"/>
      <c r="F4340" s="118"/>
      <c r="G4340" s="118"/>
      <c r="H4340" s="118"/>
      <c r="I4340" s="118"/>
      <c r="J4340" s="118"/>
      <c r="K4340" s="118"/>
      <c r="L4340" s="118"/>
      <c r="M4340" s="118"/>
      <c r="N4340" s="118"/>
      <c r="O4340" s="143" t="str">
        <f>IF(H4340="","",(S4340/S4340)&amp;":"&amp;ROUND(AH4340/S4340,2))</f>
        <v/>
      </c>
      <c r="P4340" s="118"/>
      <c r="Q4340" s="118"/>
      <c r="R4340" s="143" t="str">
        <f>IF(H4340="","",(S4340/S4340)&amp;":"&amp;ROUND(AI4340/S4340,2))</f>
        <v/>
      </c>
      <c r="S4340" s="144" t="str">
        <f t="shared" si="809"/>
        <v/>
      </c>
      <c r="T4340" s="145" t="str">
        <f t="shared" si="810"/>
        <v/>
      </c>
      <c r="U4340" s="118"/>
      <c r="V4340" s="145" t="str">
        <f t="shared" si="811"/>
        <v/>
      </c>
      <c r="W4340" s="144" t="str">
        <f t="shared" si="812"/>
        <v/>
      </c>
      <c r="X4340" s="146" t="str">
        <f>IF(C4340="","",IF(OR(C4340="Trade",C4340="Multi Position"),(X4339+V4340),IF(C4340="Deposit",(X4339+AE4340),IF(C4340="Withdrawal",(X4339-AE4340)))))</f>
        <v/>
      </c>
      <c r="Y4340" s="145" t="str">
        <f t="shared" si="813"/>
        <v/>
      </c>
      <c r="Z4340" s="118"/>
      <c r="AA4340" s="118"/>
      <c r="AB4340" s="118"/>
      <c r="AC4340" s="118"/>
      <c r="AD4340" s="118"/>
      <c r="AE4340" s="139"/>
      <c r="AF4340" s="118"/>
      <c r="AG4340" s="118"/>
      <c r="AH4340" s="147" t="str">
        <f t="shared" si="814"/>
        <v/>
      </c>
      <c r="AI4340" s="147" t="str">
        <f t="shared" si="815"/>
        <v/>
      </c>
      <c r="AJ4340" s="148" t="str">
        <f t="shared" si="804"/>
        <v/>
      </c>
      <c r="AK4340" s="148" t="str">
        <f t="shared" si="805"/>
        <v/>
      </c>
      <c r="AL4340" s="147" t="str">
        <f t="shared" si="806"/>
        <v/>
      </c>
      <c r="AM4340" s="147" t="str">
        <f t="shared" si="807"/>
        <v/>
      </c>
      <c r="AN4340" s="147" t="str">
        <f t="shared" si="808"/>
        <v/>
      </c>
      <c r="AO4340" s="118"/>
    </row>
    <row r="4341" spans="1:41">
      <c r="A4341" s="118"/>
      <c r="B4341" s="118"/>
      <c r="C4341" s="118"/>
      <c r="D4341" s="118"/>
      <c r="E4341" s="118"/>
      <c r="F4341" s="118"/>
      <c r="G4341" s="118"/>
      <c r="H4341" s="118"/>
      <c r="I4341" s="118"/>
      <c r="J4341" s="118"/>
      <c r="K4341" s="118"/>
      <c r="L4341" s="118"/>
      <c r="M4341" s="118"/>
      <c r="N4341" s="118"/>
      <c r="O4341" s="143" t="str">
        <f>IF(H4341="","",(S4341/S4341)&amp;":"&amp;ROUND(AH4341/S4341,2))</f>
        <v/>
      </c>
      <c r="P4341" s="118"/>
      <c r="Q4341" s="118"/>
      <c r="R4341" s="143" t="str">
        <f>IF(H4341="","",(S4341/S4341)&amp;":"&amp;ROUND(AI4341/S4341,2))</f>
        <v/>
      </c>
      <c r="S4341" s="144" t="str">
        <f t="shared" si="809"/>
        <v/>
      </c>
      <c r="T4341" s="145" t="str">
        <f t="shared" si="810"/>
        <v/>
      </c>
      <c r="U4341" s="118"/>
      <c r="V4341" s="145" t="str">
        <f t="shared" si="811"/>
        <v/>
      </c>
      <c r="W4341" s="144" t="str">
        <f t="shared" si="812"/>
        <v/>
      </c>
      <c r="X4341" s="146" t="str">
        <f>IF(C4341="","",IF(OR(C4341="Trade",C4341="Multi Position"),(X4340+V4341),IF(C4341="Deposit",(X4340+AE4341),IF(C4341="Withdrawal",(X4340-AE4341)))))</f>
        <v/>
      </c>
      <c r="Y4341" s="145" t="str">
        <f t="shared" si="813"/>
        <v/>
      </c>
      <c r="Z4341" s="118"/>
      <c r="AA4341" s="118"/>
      <c r="AB4341" s="118"/>
      <c r="AC4341" s="118"/>
      <c r="AD4341" s="118"/>
      <c r="AE4341" s="139"/>
      <c r="AF4341" s="118"/>
      <c r="AG4341" s="118"/>
      <c r="AH4341" s="147" t="str">
        <f t="shared" si="814"/>
        <v/>
      </c>
      <c r="AI4341" s="147" t="str">
        <f t="shared" si="815"/>
        <v/>
      </c>
      <c r="AJ4341" s="148" t="str">
        <f t="shared" si="804"/>
        <v/>
      </c>
      <c r="AK4341" s="148" t="str">
        <f t="shared" si="805"/>
        <v/>
      </c>
      <c r="AL4341" s="147" t="str">
        <f t="shared" si="806"/>
        <v/>
      </c>
      <c r="AM4341" s="147" t="str">
        <f t="shared" si="807"/>
        <v/>
      </c>
      <c r="AN4341" s="147" t="str">
        <f t="shared" si="808"/>
        <v/>
      </c>
      <c r="AO4341" s="118"/>
    </row>
    <row r="4342" spans="1:41">
      <c r="A4342" s="118"/>
      <c r="B4342" s="118"/>
      <c r="C4342" s="118"/>
      <c r="D4342" s="118"/>
      <c r="E4342" s="118"/>
      <c r="F4342" s="118"/>
      <c r="G4342" s="118"/>
      <c r="H4342" s="118"/>
      <c r="I4342" s="118"/>
      <c r="J4342" s="118"/>
      <c r="K4342" s="118"/>
      <c r="L4342" s="118"/>
      <c r="M4342" s="118"/>
      <c r="N4342" s="118"/>
      <c r="O4342" s="143" t="str">
        <f>IF(H4342="","",(S4342/S4342)&amp;":"&amp;ROUND(AH4342/S4342,2))</f>
        <v/>
      </c>
      <c r="P4342" s="118"/>
      <c r="Q4342" s="118"/>
      <c r="R4342" s="143" t="str">
        <f>IF(H4342="","",(S4342/S4342)&amp;":"&amp;ROUND(AI4342/S4342,2))</f>
        <v/>
      </c>
      <c r="S4342" s="144" t="str">
        <f t="shared" si="809"/>
        <v/>
      </c>
      <c r="T4342" s="145" t="str">
        <f t="shared" si="810"/>
        <v/>
      </c>
      <c r="U4342" s="118"/>
      <c r="V4342" s="145" t="str">
        <f t="shared" si="811"/>
        <v/>
      </c>
      <c r="W4342" s="144" t="str">
        <f t="shared" si="812"/>
        <v/>
      </c>
      <c r="X4342" s="146" t="str">
        <f>IF(C4342="","",IF(OR(C4342="Trade",C4342="Multi Position"),(X4341+V4342),IF(C4342="Deposit",(X4341+AE4342),IF(C4342="Withdrawal",(X4341-AE4342)))))</f>
        <v/>
      </c>
      <c r="Y4342" s="145" t="str">
        <f t="shared" si="813"/>
        <v/>
      </c>
      <c r="Z4342" s="118"/>
      <c r="AA4342" s="118"/>
      <c r="AB4342" s="118"/>
      <c r="AC4342" s="118"/>
      <c r="AD4342" s="118"/>
      <c r="AE4342" s="139"/>
      <c r="AF4342" s="118"/>
      <c r="AG4342" s="118"/>
      <c r="AH4342" s="147" t="str">
        <f t="shared" si="814"/>
        <v/>
      </c>
      <c r="AI4342" s="147" t="str">
        <f t="shared" si="815"/>
        <v/>
      </c>
      <c r="AJ4342" s="148" t="str">
        <f t="shared" si="804"/>
        <v/>
      </c>
      <c r="AK4342" s="148" t="str">
        <f t="shared" si="805"/>
        <v/>
      </c>
      <c r="AL4342" s="147" t="str">
        <f t="shared" si="806"/>
        <v/>
      </c>
      <c r="AM4342" s="147" t="str">
        <f t="shared" si="807"/>
        <v/>
      </c>
      <c r="AN4342" s="147" t="str">
        <f t="shared" si="808"/>
        <v/>
      </c>
      <c r="AO4342" s="118"/>
    </row>
    <row r="4343" spans="1:41">
      <c r="A4343" s="118"/>
      <c r="B4343" s="118"/>
      <c r="C4343" s="118"/>
      <c r="D4343" s="118"/>
      <c r="E4343" s="118"/>
      <c r="F4343" s="118"/>
      <c r="G4343" s="118"/>
      <c r="H4343" s="118"/>
      <c r="I4343" s="118"/>
      <c r="J4343" s="118"/>
      <c r="K4343" s="118"/>
      <c r="L4343" s="118"/>
      <c r="M4343" s="118"/>
      <c r="N4343" s="118"/>
      <c r="O4343" s="143" t="str">
        <f>IF(H4343="","",(S4343/S4343)&amp;":"&amp;ROUND(AH4343/S4343,2))</f>
        <v/>
      </c>
      <c r="P4343" s="118"/>
      <c r="Q4343" s="118"/>
      <c r="R4343" s="143" t="str">
        <f>IF(H4343="","",(S4343/S4343)&amp;":"&amp;ROUND(AI4343/S4343,2))</f>
        <v/>
      </c>
      <c r="S4343" s="144" t="str">
        <f t="shared" si="809"/>
        <v/>
      </c>
      <c r="T4343" s="145" t="str">
        <f t="shared" si="810"/>
        <v/>
      </c>
      <c r="U4343" s="118"/>
      <c r="V4343" s="145" t="str">
        <f t="shared" si="811"/>
        <v/>
      </c>
      <c r="W4343" s="144" t="str">
        <f t="shared" si="812"/>
        <v/>
      </c>
      <c r="X4343" s="146" t="str">
        <f>IF(C4343="","",IF(OR(C4343="Trade",C4343="Multi Position"),(X4342+V4343),IF(C4343="Deposit",(X4342+AE4343),IF(C4343="Withdrawal",(X4342-AE4343)))))</f>
        <v/>
      </c>
      <c r="Y4343" s="145" t="str">
        <f t="shared" si="813"/>
        <v/>
      </c>
      <c r="Z4343" s="118"/>
      <c r="AA4343" s="118"/>
      <c r="AB4343" s="118"/>
      <c r="AC4343" s="118"/>
      <c r="AD4343" s="118"/>
      <c r="AE4343" s="139"/>
      <c r="AF4343" s="118"/>
      <c r="AG4343" s="118"/>
      <c r="AH4343" s="147" t="str">
        <f t="shared" si="814"/>
        <v/>
      </c>
      <c r="AI4343" s="147" t="str">
        <f t="shared" si="815"/>
        <v/>
      </c>
      <c r="AJ4343" s="148" t="str">
        <f t="shared" si="804"/>
        <v/>
      </c>
      <c r="AK4343" s="148" t="str">
        <f t="shared" si="805"/>
        <v/>
      </c>
      <c r="AL4343" s="147" t="str">
        <f t="shared" si="806"/>
        <v/>
      </c>
      <c r="AM4343" s="147" t="str">
        <f t="shared" si="807"/>
        <v/>
      </c>
      <c r="AN4343" s="147" t="str">
        <f t="shared" si="808"/>
        <v/>
      </c>
      <c r="AO4343" s="118"/>
    </row>
    <row r="4344" spans="1:41">
      <c r="A4344" s="118"/>
      <c r="B4344" s="118"/>
      <c r="C4344" s="118"/>
      <c r="D4344" s="118"/>
      <c r="E4344" s="118"/>
      <c r="F4344" s="118"/>
      <c r="G4344" s="118"/>
      <c r="H4344" s="118"/>
      <c r="I4344" s="118"/>
      <c r="J4344" s="118"/>
      <c r="K4344" s="118"/>
      <c r="L4344" s="118"/>
      <c r="M4344" s="118"/>
      <c r="N4344" s="118"/>
      <c r="O4344" s="143" t="str">
        <f>IF(H4344="","",(S4344/S4344)&amp;":"&amp;ROUND(AH4344/S4344,2))</f>
        <v/>
      </c>
      <c r="P4344" s="118"/>
      <c r="Q4344" s="118"/>
      <c r="R4344" s="143" t="str">
        <f>IF(H4344="","",(S4344/S4344)&amp;":"&amp;ROUND(AI4344/S4344,2))</f>
        <v/>
      </c>
      <c r="S4344" s="144" t="str">
        <f t="shared" si="809"/>
        <v/>
      </c>
      <c r="T4344" s="145" t="str">
        <f t="shared" si="810"/>
        <v/>
      </c>
      <c r="U4344" s="118"/>
      <c r="V4344" s="145" t="str">
        <f t="shared" si="811"/>
        <v/>
      </c>
      <c r="W4344" s="144" t="str">
        <f t="shared" si="812"/>
        <v/>
      </c>
      <c r="X4344" s="146" t="str">
        <f>IF(C4344="","",IF(OR(C4344="Trade",C4344="Multi Position"),(X4343+V4344),IF(C4344="Deposit",(X4343+AE4344),IF(C4344="Withdrawal",(X4343-AE4344)))))</f>
        <v/>
      </c>
      <c r="Y4344" s="145" t="str">
        <f t="shared" si="813"/>
        <v/>
      </c>
      <c r="Z4344" s="118"/>
      <c r="AA4344" s="118"/>
      <c r="AB4344" s="118"/>
      <c r="AC4344" s="118"/>
      <c r="AD4344" s="118"/>
      <c r="AE4344" s="139"/>
      <c r="AF4344" s="118"/>
      <c r="AG4344" s="118"/>
      <c r="AH4344" s="147" t="str">
        <f t="shared" si="814"/>
        <v/>
      </c>
      <c r="AI4344" s="147" t="str">
        <f t="shared" si="815"/>
        <v/>
      </c>
      <c r="AJ4344" s="148" t="str">
        <f t="shared" si="804"/>
        <v/>
      </c>
      <c r="AK4344" s="148" t="str">
        <f t="shared" si="805"/>
        <v/>
      </c>
      <c r="AL4344" s="147" t="str">
        <f t="shared" si="806"/>
        <v/>
      </c>
      <c r="AM4344" s="147" t="str">
        <f t="shared" si="807"/>
        <v/>
      </c>
      <c r="AN4344" s="147" t="str">
        <f t="shared" si="808"/>
        <v/>
      </c>
      <c r="AO4344" s="118"/>
    </row>
    <row r="4345" spans="1:41">
      <c r="A4345" s="118"/>
      <c r="B4345" s="118"/>
      <c r="C4345" s="118"/>
      <c r="D4345" s="118"/>
      <c r="E4345" s="118"/>
      <c r="F4345" s="118"/>
      <c r="G4345" s="118"/>
      <c r="H4345" s="118"/>
      <c r="I4345" s="118"/>
      <c r="J4345" s="118"/>
      <c r="K4345" s="118"/>
      <c r="L4345" s="118"/>
      <c r="M4345" s="118"/>
      <c r="N4345" s="118"/>
      <c r="O4345" s="143" t="str">
        <f>IF(H4345="","",(S4345/S4345)&amp;":"&amp;ROUND(AH4345/S4345,2))</f>
        <v/>
      </c>
      <c r="P4345" s="118"/>
      <c r="Q4345" s="118"/>
      <c r="R4345" s="143" t="str">
        <f>IF(H4345="","",(S4345/S4345)&amp;":"&amp;ROUND(AI4345/S4345,2))</f>
        <v/>
      </c>
      <c r="S4345" s="144" t="str">
        <f t="shared" si="809"/>
        <v/>
      </c>
      <c r="T4345" s="145" t="str">
        <f t="shared" si="810"/>
        <v/>
      </c>
      <c r="U4345" s="118"/>
      <c r="V4345" s="145" t="str">
        <f t="shared" si="811"/>
        <v/>
      </c>
      <c r="W4345" s="144" t="str">
        <f t="shared" si="812"/>
        <v/>
      </c>
      <c r="X4345" s="146" t="str">
        <f>IF(C4345="","",IF(OR(C4345="Trade",C4345="Multi Position"),(X4344+V4345),IF(C4345="Deposit",(X4344+AE4345),IF(C4345="Withdrawal",(X4344-AE4345)))))</f>
        <v/>
      </c>
      <c r="Y4345" s="145" t="str">
        <f t="shared" si="813"/>
        <v/>
      </c>
      <c r="Z4345" s="118"/>
      <c r="AA4345" s="118"/>
      <c r="AB4345" s="118"/>
      <c r="AC4345" s="118"/>
      <c r="AD4345" s="118"/>
      <c r="AE4345" s="139"/>
      <c r="AF4345" s="118"/>
      <c r="AG4345" s="118"/>
      <c r="AH4345" s="147" t="str">
        <f t="shared" si="814"/>
        <v/>
      </c>
      <c r="AI4345" s="147" t="str">
        <f t="shared" si="815"/>
        <v/>
      </c>
      <c r="AJ4345" s="148" t="str">
        <f t="shared" si="804"/>
        <v/>
      </c>
      <c r="AK4345" s="148" t="str">
        <f t="shared" si="805"/>
        <v/>
      </c>
      <c r="AL4345" s="147" t="str">
        <f t="shared" si="806"/>
        <v/>
      </c>
      <c r="AM4345" s="147" t="str">
        <f t="shared" si="807"/>
        <v/>
      </c>
      <c r="AN4345" s="147" t="str">
        <f t="shared" si="808"/>
        <v/>
      </c>
      <c r="AO4345" s="118"/>
    </row>
    <row r="4346" spans="1:41">
      <c r="A4346" s="118"/>
      <c r="B4346" s="118"/>
      <c r="C4346" s="118"/>
      <c r="D4346" s="118"/>
      <c r="E4346" s="118"/>
      <c r="F4346" s="118"/>
      <c r="G4346" s="118"/>
      <c r="H4346" s="118"/>
      <c r="I4346" s="118"/>
      <c r="J4346" s="118"/>
      <c r="K4346" s="118"/>
      <c r="L4346" s="118"/>
      <c r="M4346" s="118"/>
      <c r="N4346" s="118"/>
      <c r="O4346" s="143" t="str">
        <f>IF(H4346="","",(S4346/S4346)&amp;":"&amp;ROUND(AH4346/S4346,2))</f>
        <v/>
      </c>
      <c r="P4346" s="118"/>
      <c r="Q4346" s="118"/>
      <c r="R4346" s="143" t="str">
        <f>IF(H4346="","",(S4346/S4346)&amp;":"&amp;ROUND(AI4346/S4346,2))</f>
        <v/>
      </c>
      <c r="S4346" s="144" t="str">
        <f t="shared" si="809"/>
        <v/>
      </c>
      <c r="T4346" s="145" t="str">
        <f t="shared" si="810"/>
        <v/>
      </c>
      <c r="U4346" s="118"/>
      <c r="V4346" s="145" t="str">
        <f t="shared" si="811"/>
        <v/>
      </c>
      <c r="W4346" s="144" t="str">
        <f t="shared" si="812"/>
        <v/>
      </c>
      <c r="X4346" s="146" t="str">
        <f>IF(C4346="","",IF(OR(C4346="Trade",C4346="Multi Position"),(X4345+V4346),IF(C4346="Deposit",(X4345+AE4346),IF(C4346="Withdrawal",(X4345-AE4346)))))</f>
        <v/>
      </c>
      <c r="Y4346" s="145" t="str">
        <f t="shared" si="813"/>
        <v/>
      </c>
      <c r="Z4346" s="118"/>
      <c r="AA4346" s="118"/>
      <c r="AB4346" s="118"/>
      <c r="AC4346" s="118"/>
      <c r="AD4346" s="118"/>
      <c r="AE4346" s="139"/>
      <c r="AF4346" s="118"/>
      <c r="AG4346" s="118"/>
      <c r="AH4346" s="147" t="str">
        <f t="shared" si="814"/>
        <v/>
      </c>
      <c r="AI4346" s="147" t="str">
        <f t="shared" si="815"/>
        <v/>
      </c>
      <c r="AJ4346" s="148" t="str">
        <f t="shared" si="804"/>
        <v/>
      </c>
      <c r="AK4346" s="148" t="str">
        <f t="shared" si="805"/>
        <v/>
      </c>
      <c r="AL4346" s="147" t="str">
        <f t="shared" si="806"/>
        <v/>
      </c>
      <c r="AM4346" s="147" t="str">
        <f t="shared" si="807"/>
        <v/>
      </c>
      <c r="AN4346" s="147" t="str">
        <f t="shared" si="808"/>
        <v/>
      </c>
      <c r="AO4346" s="118"/>
    </row>
    <row r="4347" spans="1:41">
      <c r="A4347" s="118"/>
      <c r="B4347" s="118"/>
      <c r="C4347" s="118"/>
      <c r="D4347" s="118"/>
      <c r="E4347" s="118"/>
      <c r="F4347" s="118"/>
      <c r="G4347" s="118"/>
      <c r="H4347" s="118"/>
      <c r="I4347" s="118"/>
      <c r="J4347" s="118"/>
      <c r="K4347" s="118"/>
      <c r="L4347" s="118"/>
      <c r="M4347" s="118"/>
      <c r="N4347" s="118"/>
      <c r="O4347" s="143" t="str">
        <f>IF(H4347="","",(S4347/S4347)&amp;":"&amp;ROUND(AH4347/S4347,2))</f>
        <v/>
      </c>
      <c r="P4347" s="118"/>
      <c r="Q4347" s="118"/>
      <c r="R4347" s="143" t="str">
        <f>IF(H4347="","",(S4347/S4347)&amp;":"&amp;ROUND(AI4347/S4347,2))</f>
        <v/>
      </c>
      <c r="S4347" s="144" t="str">
        <f t="shared" si="809"/>
        <v/>
      </c>
      <c r="T4347" s="145" t="str">
        <f t="shared" si="810"/>
        <v/>
      </c>
      <c r="U4347" s="118"/>
      <c r="V4347" s="145" t="str">
        <f t="shared" si="811"/>
        <v/>
      </c>
      <c r="W4347" s="144" t="str">
        <f t="shared" si="812"/>
        <v/>
      </c>
      <c r="X4347" s="146" t="str">
        <f>IF(C4347="","",IF(OR(C4347="Trade",C4347="Multi Position"),(X4346+V4347),IF(C4347="Deposit",(X4346+AE4347),IF(C4347="Withdrawal",(X4346-AE4347)))))</f>
        <v/>
      </c>
      <c r="Y4347" s="145" t="str">
        <f t="shared" si="813"/>
        <v/>
      </c>
      <c r="Z4347" s="118"/>
      <c r="AA4347" s="118"/>
      <c r="AB4347" s="118"/>
      <c r="AC4347" s="118"/>
      <c r="AD4347" s="118"/>
      <c r="AE4347" s="139"/>
      <c r="AF4347" s="118"/>
      <c r="AG4347" s="118"/>
      <c r="AH4347" s="147" t="str">
        <f t="shared" si="814"/>
        <v/>
      </c>
      <c r="AI4347" s="147" t="str">
        <f t="shared" si="815"/>
        <v/>
      </c>
      <c r="AJ4347" s="148" t="str">
        <f t="shared" si="804"/>
        <v/>
      </c>
      <c r="AK4347" s="148" t="str">
        <f t="shared" si="805"/>
        <v/>
      </c>
      <c r="AL4347" s="147" t="str">
        <f t="shared" si="806"/>
        <v/>
      </c>
      <c r="AM4347" s="147" t="str">
        <f t="shared" si="807"/>
        <v/>
      </c>
      <c r="AN4347" s="147" t="str">
        <f t="shared" si="808"/>
        <v/>
      </c>
      <c r="AO4347" s="118"/>
    </row>
    <row r="4348" spans="1:41">
      <c r="A4348" s="118"/>
      <c r="B4348" s="118"/>
      <c r="C4348" s="118"/>
      <c r="D4348" s="118"/>
      <c r="E4348" s="118"/>
      <c r="F4348" s="118"/>
      <c r="G4348" s="118"/>
      <c r="H4348" s="118"/>
      <c r="I4348" s="118"/>
      <c r="J4348" s="118"/>
      <c r="K4348" s="118"/>
      <c r="L4348" s="118"/>
      <c r="M4348" s="118"/>
      <c r="N4348" s="118"/>
      <c r="O4348" s="143" t="str">
        <f>IF(H4348="","",(S4348/S4348)&amp;":"&amp;ROUND(AH4348/S4348,2))</f>
        <v/>
      </c>
      <c r="P4348" s="118"/>
      <c r="Q4348" s="118"/>
      <c r="R4348" s="143" t="str">
        <f>IF(H4348="","",(S4348/S4348)&amp;":"&amp;ROUND(AI4348/S4348,2))</f>
        <v/>
      </c>
      <c r="S4348" s="144" t="str">
        <f t="shared" si="809"/>
        <v/>
      </c>
      <c r="T4348" s="145" t="str">
        <f t="shared" si="810"/>
        <v/>
      </c>
      <c r="U4348" s="118"/>
      <c r="V4348" s="145" t="str">
        <f t="shared" si="811"/>
        <v/>
      </c>
      <c r="W4348" s="144" t="str">
        <f t="shared" si="812"/>
        <v/>
      </c>
      <c r="X4348" s="146" t="str">
        <f>IF(C4348="","",IF(OR(C4348="Trade",C4348="Multi Position"),(X4347+V4348),IF(C4348="Deposit",(X4347+AE4348),IF(C4348="Withdrawal",(X4347-AE4348)))))</f>
        <v/>
      </c>
      <c r="Y4348" s="145" t="str">
        <f t="shared" si="813"/>
        <v/>
      </c>
      <c r="Z4348" s="118"/>
      <c r="AA4348" s="118"/>
      <c r="AB4348" s="118"/>
      <c r="AC4348" s="118"/>
      <c r="AD4348" s="118"/>
      <c r="AE4348" s="139"/>
      <c r="AF4348" s="118"/>
      <c r="AG4348" s="118"/>
      <c r="AH4348" s="147" t="str">
        <f t="shared" si="814"/>
        <v/>
      </c>
      <c r="AI4348" s="147" t="str">
        <f t="shared" si="815"/>
        <v/>
      </c>
      <c r="AJ4348" s="148" t="str">
        <f t="shared" si="804"/>
        <v/>
      </c>
      <c r="AK4348" s="148" t="str">
        <f t="shared" si="805"/>
        <v/>
      </c>
      <c r="AL4348" s="147" t="str">
        <f t="shared" si="806"/>
        <v/>
      </c>
      <c r="AM4348" s="147" t="str">
        <f t="shared" si="807"/>
        <v/>
      </c>
      <c r="AN4348" s="147" t="str">
        <f t="shared" si="808"/>
        <v/>
      </c>
      <c r="AO4348" s="118"/>
    </row>
    <row r="4349" spans="1:41">
      <c r="A4349" s="118"/>
      <c r="B4349" s="118"/>
      <c r="C4349" s="118"/>
      <c r="D4349" s="118"/>
      <c r="E4349" s="118"/>
      <c r="F4349" s="118"/>
      <c r="G4349" s="118"/>
      <c r="H4349" s="118"/>
      <c r="I4349" s="118"/>
      <c r="J4349" s="118"/>
      <c r="K4349" s="118"/>
      <c r="L4349" s="118"/>
      <c r="M4349" s="118"/>
      <c r="N4349" s="118"/>
      <c r="O4349" s="143" t="str">
        <f>IF(H4349="","",(S4349/S4349)&amp;":"&amp;ROUND(AH4349/S4349,2))</f>
        <v/>
      </c>
      <c r="P4349" s="118"/>
      <c r="Q4349" s="118"/>
      <c r="R4349" s="143" t="str">
        <f>IF(H4349="","",(S4349/S4349)&amp;":"&amp;ROUND(AI4349/S4349,2))</f>
        <v/>
      </c>
      <c r="S4349" s="144" t="str">
        <f t="shared" si="809"/>
        <v/>
      </c>
      <c r="T4349" s="145" t="str">
        <f t="shared" si="810"/>
        <v/>
      </c>
      <c r="U4349" s="118"/>
      <c r="V4349" s="145" t="str">
        <f t="shared" si="811"/>
        <v/>
      </c>
      <c r="W4349" s="144" t="str">
        <f t="shared" si="812"/>
        <v/>
      </c>
      <c r="X4349" s="146" t="str">
        <f>IF(C4349="","",IF(OR(C4349="Trade",C4349="Multi Position"),(X4348+V4349),IF(C4349="Deposit",(X4348+AE4349),IF(C4349="Withdrawal",(X4348-AE4349)))))</f>
        <v/>
      </c>
      <c r="Y4349" s="145" t="str">
        <f t="shared" si="813"/>
        <v/>
      </c>
      <c r="Z4349" s="118"/>
      <c r="AA4349" s="118"/>
      <c r="AB4349" s="118"/>
      <c r="AC4349" s="118"/>
      <c r="AD4349" s="118"/>
      <c r="AE4349" s="139"/>
      <c r="AF4349" s="118"/>
      <c r="AG4349" s="118"/>
      <c r="AH4349" s="147" t="str">
        <f t="shared" si="814"/>
        <v/>
      </c>
      <c r="AI4349" s="147" t="str">
        <f t="shared" si="815"/>
        <v/>
      </c>
      <c r="AJ4349" s="148" t="str">
        <f t="shared" si="804"/>
        <v/>
      </c>
      <c r="AK4349" s="148" t="str">
        <f t="shared" si="805"/>
        <v/>
      </c>
      <c r="AL4349" s="147" t="str">
        <f t="shared" si="806"/>
        <v/>
      </c>
      <c r="AM4349" s="147" t="str">
        <f t="shared" si="807"/>
        <v/>
      </c>
      <c r="AN4349" s="147" t="str">
        <f t="shared" si="808"/>
        <v/>
      </c>
      <c r="AO4349" s="118"/>
    </row>
    <row r="4350" spans="1:41">
      <c r="A4350" s="118"/>
      <c r="B4350" s="118"/>
      <c r="C4350" s="118"/>
      <c r="D4350" s="118"/>
      <c r="E4350" s="118"/>
      <c r="F4350" s="118"/>
      <c r="G4350" s="118"/>
      <c r="H4350" s="118"/>
      <c r="I4350" s="118"/>
      <c r="J4350" s="118"/>
      <c r="K4350" s="118"/>
      <c r="L4350" s="118"/>
      <c r="M4350" s="118"/>
      <c r="N4350" s="118"/>
      <c r="O4350" s="143" t="str">
        <f>IF(H4350="","",(S4350/S4350)&amp;":"&amp;ROUND(AH4350/S4350,2))</f>
        <v/>
      </c>
      <c r="P4350" s="118"/>
      <c r="Q4350" s="118"/>
      <c r="R4350" s="143" t="str">
        <f>IF(H4350="","",(S4350/S4350)&amp;":"&amp;ROUND(AI4350/S4350,2))</f>
        <v/>
      </c>
      <c r="S4350" s="144" t="str">
        <f t="shared" si="809"/>
        <v/>
      </c>
      <c r="T4350" s="145" t="str">
        <f t="shared" si="810"/>
        <v/>
      </c>
      <c r="U4350" s="118"/>
      <c r="V4350" s="145" t="str">
        <f t="shared" si="811"/>
        <v/>
      </c>
      <c r="W4350" s="144" t="str">
        <f t="shared" si="812"/>
        <v/>
      </c>
      <c r="X4350" s="146" t="str">
        <f>IF(C4350="","",IF(OR(C4350="Trade",C4350="Multi Position"),(X4349+V4350),IF(C4350="Deposit",(X4349+AE4350),IF(C4350="Withdrawal",(X4349-AE4350)))))</f>
        <v/>
      </c>
      <c r="Y4350" s="145" t="str">
        <f t="shared" si="813"/>
        <v/>
      </c>
      <c r="Z4350" s="118"/>
      <c r="AA4350" s="118"/>
      <c r="AB4350" s="118"/>
      <c r="AC4350" s="118"/>
      <c r="AD4350" s="118"/>
      <c r="AE4350" s="139"/>
      <c r="AF4350" s="118"/>
      <c r="AG4350" s="118"/>
      <c r="AH4350" s="147" t="str">
        <f t="shared" si="814"/>
        <v/>
      </c>
      <c r="AI4350" s="147" t="str">
        <f t="shared" si="815"/>
        <v/>
      </c>
      <c r="AJ4350" s="148" t="str">
        <f t="shared" si="804"/>
        <v/>
      </c>
      <c r="AK4350" s="148" t="str">
        <f t="shared" si="805"/>
        <v/>
      </c>
      <c r="AL4350" s="147" t="str">
        <f t="shared" si="806"/>
        <v/>
      </c>
      <c r="AM4350" s="147" t="str">
        <f t="shared" si="807"/>
        <v/>
      </c>
      <c r="AN4350" s="147" t="str">
        <f t="shared" si="808"/>
        <v/>
      </c>
      <c r="AO4350" s="118"/>
    </row>
    <row r="4351" spans="1:41">
      <c r="A4351" s="118"/>
      <c r="B4351" s="118"/>
      <c r="C4351" s="118"/>
      <c r="D4351" s="118"/>
      <c r="E4351" s="118"/>
      <c r="F4351" s="118"/>
      <c r="G4351" s="118"/>
      <c r="H4351" s="118"/>
      <c r="I4351" s="118"/>
      <c r="J4351" s="118"/>
      <c r="K4351" s="118"/>
      <c r="L4351" s="118"/>
      <c r="M4351" s="118"/>
      <c r="N4351" s="118"/>
      <c r="O4351" s="143" t="str">
        <f>IF(H4351="","",(S4351/S4351)&amp;":"&amp;ROUND(AH4351/S4351,2))</f>
        <v/>
      </c>
      <c r="P4351" s="118"/>
      <c r="Q4351" s="118"/>
      <c r="R4351" s="143" t="str">
        <f>IF(H4351="","",(S4351/S4351)&amp;":"&amp;ROUND(AI4351/S4351,2))</f>
        <v/>
      </c>
      <c r="S4351" s="144" t="str">
        <f t="shared" si="809"/>
        <v/>
      </c>
      <c r="T4351" s="145" t="str">
        <f t="shared" si="810"/>
        <v/>
      </c>
      <c r="U4351" s="118"/>
      <c r="V4351" s="145" t="str">
        <f t="shared" si="811"/>
        <v/>
      </c>
      <c r="W4351" s="144" t="str">
        <f t="shared" si="812"/>
        <v/>
      </c>
      <c r="X4351" s="146" t="str">
        <f>IF(C4351="","",IF(OR(C4351="Trade",C4351="Multi Position"),(X4350+V4351),IF(C4351="Deposit",(X4350+AE4351),IF(C4351="Withdrawal",(X4350-AE4351)))))</f>
        <v/>
      </c>
      <c r="Y4351" s="145" t="str">
        <f t="shared" si="813"/>
        <v/>
      </c>
      <c r="Z4351" s="118"/>
      <c r="AA4351" s="118"/>
      <c r="AB4351" s="118"/>
      <c r="AC4351" s="118"/>
      <c r="AD4351" s="118"/>
      <c r="AE4351" s="139"/>
      <c r="AF4351" s="118"/>
      <c r="AG4351" s="118"/>
      <c r="AH4351" s="147" t="str">
        <f t="shared" si="814"/>
        <v/>
      </c>
      <c r="AI4351" s="147" t="str">
        <f t="shared" si="815"/>
        <v/>
      </c>
      <c r="AJ4351" s="148" t="str">
        <f t="shared" si="804"/>
        <v/>
      </c>
      <c r="AK4351" s="148" t="str">
        <f t="shared" si="805"/>
        <v/>
      </c>
      <c r="AL4351" s="147" t="str">
        <f t="shared" si="806"/>
        <v/>
      </c>
      <c r="AM4351" s="147" t="str">
        <f t="shared" si="807"/>
        <v/>
      </c>
      <c r="AN4351" s="147" t="str">
        <f t="shared" si="808"/>
        <v/>
      </c>
      <c r="AO4351" s="118"/>
    </row>
    <row r="4352" spans="1:41">
      <c r="A4352" s="118"/>
      <c r="B4352" s="118"/>
      <c r="C4352" s="118"/>
      <c r="D4352" s="118"/>
      <c r="E4352" s="118"/>
      <c r="F4352" s="118"/>
      <c r="G4352" s="118"/>
      <c r="H4352" s="118"/>
      <c r="I4352" s="118"/>
      <c r="J4352" s="118"/>
      <c r="K4352" s="118"/>
      <c r="L4352" s="118"/>
      <c r="M4352" s="118"/>
      <c r="N4352" s="118"/>
      <c r="O4352" s="143" t="str">
        <f>IF(H4352="","",(S4352/S4352)&amp;":"&amp;ROUND(AH4352/S4352,2))</f>
        <v/>
      </c>
      <c r="P4352" s="118"/>
      <c r="Q4352" s="118"/>
      <c r="R4352" s="143" t="str">
        <f>IF(H4352="","",(S4352/S4352)&amp;":"&amp;ROUND(AI4352/S4352,2))</f>
        <v/>
      </c>
      <c r="S4352" s="144" t="str">
        <f t="shared" si="809"/>
        <v/>
      </c>
      <c r="T4352" s="145" t="str">
        <f t="shared" si="810"/>
        <v/>
      </c>
      <c r="U4352" s="118"/>
      <c r="V4352" s="145" t="str">
        <f t="shared" si="811"/>
        <v/>
      </c>
      <c r="W4352" s="144" t="str">
        <f t="shared" si="812"/>
        <v/>
      </c>
      <c r="X4352" s="146" t="str">
        <f>IF(C4352="","",IF(OR(C4352="Trade",C4352="Multi Position"),(X4351+V4352),IF(C4352="Deposit",(X4351+AE4352),IF(C4352="Withdrawal",(X4351-AE4352)))))</f>
        <v/>
      </c>
      <c r="Y4352" s="145" t="str">
        <f t="shared" si="813"/>
        <v/>
      </c>
      <c r="Z4352" s="118"/>
      <c r="AA4352" s="118"/>
      <c r="AB4352" s="118"/>
      <c r="AC4352" s="118"/>
      <c r="AD4352" s="118"/>
      <c r="AE4352" s="139"/>
      <c r="AF4352" s="118"/>
      <c r="AG4352" s="118"/>
      <c r="AH4352" s="147" t="str">
        <f t="shared" si="814"/>
        <v/>
      </c>
      <c r="AI4352" s="147" t="str">
        <f t="shared" si="815"/>
        <v/>
      </c>
      <c r="AJ4352" s="148" t="str">
        <f t="shared" si="804"/>
        <v/>
      </c>
      <c r="AK4352" s="148" t="str">
        <f t="shared" si="805"/>
        <v/>
      </c>
      <c r="AL4352" s="147" t="str">
        <f t="shared" si="806"/>
        <v/>
      </c>
      <c r="AM4352" s="147" t="str">
        <f t="shared" si="807"/>
        <v/>
      </c>
      <c r="AN4352" s="147" t="str">
        <f t="shared" si="808"/>
        <v/>
      </c>
      <c r="AO4352" s="118"/>
    </row>
    <row r="4353" spans="1:41">
      <c r="A4353" s="118"/>
      <c r="B4353" s="118"/>
      <c r="C4353" s="118"/>
      <c r="D4353" s="118"/>
      <c r="E4353" s="118"/>
      <c r="F4353" s="118"/>
      <c r="G4353" s="118"/>
      <c r="H4353" s="118"/>
      <c r="I4353" s="118"/>
      <c r="J4353" s="118"/>
      <c r="K4353" s="118"/>
      <c r="L4353" s="118"/>
      <c r="M4353" s="118"/>
      <c r="N4353" s="118"/>
      <c r="O4353" s="143" t="str">
        <f>IF(H4353="","",(S4353/S4353)&amp;":"&amp;ROUND(AH4353/S4353,2))</f>
        <v/>
      </c>
      <c r="P4353" s="118"/>
      <c r="Q4353" s="118"/>
      <c r="R4353" s="143" t="str">
        <f>IF(H4353="","",(S4353/S4353)&amp;":"&amp;ROUND(AI4353/S4353,2))</f>
        <v/>
      </c>
      <c r="S4353" s="144" t="str">
        <f t="shared" si="809"/>
        <v/>
      </c>
      <c r="T4353" s="145" t="str">
        <f t="shared" si="810"/>
        <v/>
      </c>
      <c r="U4353" s="118"/>
      <c r="V4353" s="145" t="str">
        <f t="shared" si="811"/>
        <v/>
      </c>
      <c r="W4353" s="144" t="str">
        <f t="shared" si="812"/>
        <v/>
      </c>
      <c r="X4353" s="146" t="str">
        <f>IF(C4353="","",IF(OR(C4353="Trade",C4353="Multi Position"),(X4352+V4353),IF(C4353="Deposit",(X4352+AE4353),IF(C4353="Withdrawal",(X4352-AE4353)))))</f>
        <v/>
      </c>
      <c r="Y4353" s="145" t="str">
        <f t="shared" si="813"/>
        <v/>
      </c>
      <c r="Z4353" s="118"/>
      <c r="AA4353" s="118"/>
      <c r="AB4353" s="118"/>
      <c r="AC4353" s="118"/>
      <c r="AD4353" s="118"/>
      <c r="AE4353" s="139"/>
      <c r="AF4353" s="118"/>
      <c r="AG4353" s="118"/>
      <c r="AH4353" s="147" t="str">
        <f t="shared" si="814"/>
        <v/>
      </c>
      <c r="AI4353" s="147" t="str">
        <f t="shared" si="815"/>
        <v/>
      </c>
      <c r="AJ4353" s="148" t="str">
        <f t="shared" si="804"/>
        <v/>
      </c>
      <c r="AK4353" s="148" t="str">
        <f t="shared" si="805"/>
        <v/>
      </c>
      <c r="AL4353" s="147" t="str">
        <f t="shared" si="806"/>
        <v/>
      </c>
      <c r="AM4353" s="147" t="str">
        <f t="shared" si="807"/>
        <v/>
      </c>
      <c r="AN4353" s="147" t="str">
        <f t="shared" si="808"/>
        <v/>
      </c>
      <c r="AO4353" s="118"/>
    </row>
    <row r="4354" spans="1:41">
      <c r="A4354" s="118"/>
      <c r="B4354" s="118"/>
      <c r="C4354" s="118"/>
      <c r="D4354" s="118"/>
      <c r="E4354" s="118"/>
      <c r="F4354" s="118"/>
      <c r="G4354" s="118"/>
      <c r="H4354" s="118"/>
      <c r="I4354" s="118"/>
      <c r="J4354" s="118"/>
      <c r="K4354" s="118"/>
      <c r="L4354" s="118"/>
      <c r="M4354" s="118"/>
      <c r="N4354" s="118"/>
      <c r="O4354" s="143" t="str">
        <f>IF(H4354="","",(S4354/S4354)&amp;":"&amp;ROUND(AH4354/S4354,2))</f>
        <v/>
      </c>
      <c r="P4354" s="118"/>
      <c r="Q4354" s="118"/>
      <c r="R4354" s="143" t="str">
        <f>IF(H4354="","",(S4354/S4354)&amp;":"&amp;ROUND(AI4354/S4354,2))</f>
        <v/>
      </c>
      <c r="S4354" s="144" t="str">
        <f t="shared" si="809"/>
        <v/>
      </c>
      <c r="T4354" s="145" t="str">
        <f t="shared" si="810"/>
        <v/>
      </c>
      <c r="U4354" s="118"/>
      <c r="V4354" s="145" t="str">
        <f t="shared" si="811"/>
        <v/>
      </c>
      <c r="W4354" s="144" t="str">
        <f t="shared" si="812"/>
        <v/>
      </c>
      <c r="X4354" s="146" t="str">
        <f>IF(C4354="","",IF(OR(C4354="Trade",C4354="Multi Position"),(X4353+V4354),IF(C4354="Deposit",(X4353+AE4354),IF(C4354="Withdrawal",(X4353-AE4354)))))</f>
        <v/>
      </c>
      <c r="Y4354" s="145" t="str">
        <f t="shared" si="813"/>
        <v/>
      </c>
      <c r="Z4354" s="118"/>
      <c r="AA4354" s="118"/>
      <c r="AB4354" s="118"/>
      <c r="AC4354" s="118"/>
      <c r="AD4354" s="118"/>
      <c r="AE4354" s="139"/>
      <c r="AF4354" s="118"/>
      <c r="AG4354" s="118"/>
      <c r="AH4354" s="147" t="str">
        <f t="shared" si="814"/>
        <v/>
      </c>
      <c r="AI4354" s="147" t="str">
        <f t="shared" si="815"/>
        <v/>
      </c>
      <c r="AJ4354" s="148" t="str">
        <f t="shared" si="804"/>
        <v/>
      </c>
      <c r="AK4354" s="148" t="str">
        <f t="shared" si="805"/>
        <v/>
      </c>
      <c r="AL4354" s="147" t="str">
        <f t="shared" si="806"/>
        <v/>
      </c>
      <c r="AM4354" s="147" t="str">
        <f t="shared" si="807"/>
        <v/>
      </c>
      <c r="AN4354" s="147" t="str">
        <f t="shared" si="808"/>
        <v/>
      </c>
      <c r="AO4354" s="118"/>
    </row>
    <row r="4355" spans="1:41">
      <c r="A4355" s="118"/>
      <c r="B4355" s="118"/>
      <c r="C4355" s="118"/>
      <c r="D4355" s="118"/>
      <c r="E4355" s="118"/>
      <c r="F4355" s="118"/>
      <c r="G4355" s="118"/>
      <c r="H4355" s="118"/>
      <c r="I4355" s="118"/>
      <c r="J4355" s="118"/>
      <c r="K4355" s="118"/>
      <c r="L4355" s="118"/>
      <c r="M4355" s="118"/>
      <c r="N4355" s="118"/>
      <c r="O4355" s="143" t="str">
        <f>IF(H4355="","",(S4355/S4355)&amp;":"&amp;ROUND(AH4355/S4355,2))</f>
        <v/>
      </c>
      <c r="P4355" s="118"/>
      <c r="Q4355" s="118"/>
      <c r="R4355" s="143" t="str">
        <f>IF(H4355="","",(S4355/S4355)&amp;":"&amp;ROUND(AI4355/S4355,2))</f>
        <v/>
      </c>
      <c r="S4355" s="144" t="str">
        <f t="shared" si="809"/>
        <v/>
      </c>
      <c r="T4355" s="145" t="str">
        <f t="shared" si="810"/>
        <v/>
      </c>
      <c r="U4355" s="118"/>
      <c r="V4355" s="145" t="str">
        <f t="shared" si="811"/>
        <v/>
      </c>
      <c r="W4355" s="144" t="str">
        <f t="shared" si="812"/>
        <v/>
      </c>
      <c r="X4355" s="146" t="str">
        <f>IF(C4355="","",IF(OR(C4355="Trade",C4355="Multi Position"),(X4354+V4355),IF(C4355="Deposit",(X4354+AE4355),IF(C4355="Withdrawal",(X4354-AE4355)))))</f>
        <v/>
      </c>
      <c r="Y4355" s="145" t="str">
        <f t="shared" si="813"/>
        <v/>
      </c>
      <c r="Z4355" s="118"/>
      <c r="AA4355" s="118"/>
      <c r="AB4355" s="118"/>
      <c r="AC4355" s="118"/>
      <c r="AD4355" s="118"/>
      <c r="AE4355" s="139"/>
      <c r="AF4355" s="118"/>
      <c r="AG4355" s="118"/>
      <c r="AH4355" s="147" t="str">
        <f t="shared" si="814"/>
        <v/>
      </c>
      <c r="AI4355" s="147" t="str">
        <f t="shared" si="815"/>
        <v/>
      </c>
      <c r="AJ4355" s="148" t="str">
        <f t="shared" si="804"/>
        <v/>
      </c>
      <c r="AK4355" s="148" t="str">
        <f t="shared" si="805"/>
        <v/>
      </c>
      <c r="AL4355" s="147" t="str">
        <f t="shared" si="806"/>
        <v/>
      </c>
      <c r="AM4355" s="147" t="str">
        <f t="shared" si="807"/>
        <v/>
      </c>
      <c r="AN4355" s="147" t="str">
        <f t="shared" si="808"/>
        <v/>
      </c>
      <c r="AO4355" s="118"/>
    </row>
    <row r="4356" spans="1:41">
      <c r="A4356" s="118"/>
      <c r="B4356" s="118"/>
      <c r="C4356" s="118"/>
      <c r="D4356" s="118"/>
      <c r="E4356" s="118"/>
      <c r="F4356" s="118"/>
      <c r="G4356" s="118"/>
      <c r="H4356" s="118"/>
      <c r="I4356" s="118"/>
      <c r="J4356" s="118"/>
      <c r="K4356" s="118"/>
      <c r="L4356" s="118"/>
      <c r="M4356" s="118"/>
      <c r="N4356" s="118"/>
      <c r="O4356" s="143" t="str">
        <f>IF(H4356="","",(S4356/S4356)&amp;":"&amp;ROUND(AH4356/S4356,2))</f>
        <v/>
      </c>
      <c r="P4356" s="118"/>
      <c r="Q4356" s="118"/>
      <c r="R4356" s="143" t="str">
        <f>IF(H4356="","",(S4356/S4356)&amp;":"&amp;ROUND(AI4356/S4356,2))</f>
        <v/>
      </c>
      <c r="S4356" s="144" t="str">
        <f t="shared" si="809"/>
        <v/>
      </c>
      <c r="T4356" s="145" t="str">
        <f t="shared" si="810"/>
        <v/>
      </c>
      <c r="U4356" s="118"/>
      <c r="V4356" s="145" t="str">
        <f t="shared" si="811"/>
        <v/>
      </c>
      <c r="W4356" s="144" t="str">
        <f t="shared" si="812"/>
        <v/>
      </c>
      <c r="X4356" s="146" t="str">
        <f>IF(C4356="","",IF(OR(C4356="Trade",C4356="Multi Position"),(X4355+V4356),IF(C4356="Deposit",(X4355+AE4356),IF(C4356="Withdrawal",(X4355-AE4356)))))</f>
        <v/>
      </c>
      <c r="Y4356" s="145" t="str">
        <f t="shared" si="813"/>
        <v/>
      </c>
      <c r="Z4356" s="118"/>
      <c r="AA4356" s="118"/>
      <c r="AB4356" s="118"/>
      <c r="AC4356" s="118"/>
      <c r="AD4356" s="118"/>
      <c r="AE4356" s="139"/>
      <c r="AF4356" s="118"/>
      <c r="AG4356" s="118"/>
      <c r="AH4356" s="147" t="str">
        <f t="shared" si="814"/>
        <v/>
      </c>
      <c r="AI4356" s="147" t="str">
        <f t="shared" si="815"/>
        <v/>
      </c>
      <c r="AJ4356" s="148" t="str">
        <f t="shared" si="804"/>
        <v/>
      </c>
      <c r="AK4356" s="148" t="str">
        <f t="shared" si="805"/>
        <v/>
      </c>
      <c r="AL4356" s="147" t="str">
        <f t="shared" si="806"/>
        <v/>
      </c>
      <c r="AM4356" s="147" t="str">
        <f t="shared" si="807"/>
        <v/>
      </c>
      <c r="AN4356" s="147" t="str">
        <f t="shared" si="808"/>
        <v/>
      </c>
      <c r="AO4356" s="118"/>
    </row>
    <row r="4357" spans="1:41">
      <c r="A4357" s="118"/>
      <c r="B4357" s="118"/>
      <c r="C4357" s="118"/>
      <c r="D4357" s="118"/>
      <c r="E4357" s="118"/>
      <c r="F4357" s="118"/>
      <c r="G4357" s="118"/>
      <c r="H4357" s="118"/>
      <c r="I4357" s="118"/>
      <c r="J4357" s="118"/>
      <c r="K4357" s="118"/>
      <c r="L4357" s="118"/>
      <c r="M4357" s="118"/>
      <c r="N4357" s="118"/>
      <c r="O4357" s="143" t="str">
        <f>IF(H4357="","",(S4357/S4357)&amp;":"&amp;ROUND(AH4357/S4357,2))</f>
        <v/>
      </c>
      <c r="P4357" s="118"/>
      <c r="Q4357" s="118"/>
      <c r="R4357" s="143" t="str">
        <f>IF(H4357="","",(S4357/S4357)&amp;":"&amp;ROUND(AI4357/S4357,2))</f>
        <v/>
      </c>
      <c r="S4357" s="144" t="str">
        <f t="shared" si="809"/>
        <v/>
      </c>
      <c r="T4357" s="145" t="str">
        <f t="shared" si="810"/>
        <v/>
      </c>
      <c r="U4357" s="118"/>
      <c r="V4357" s="145" t="str">
        <f t="shared" si="811"/>
        <v/>
      </c>
      <c r="W4357" s="144" t="str">
        <f t="shared" si="812"/>
        <v/>
      </c>
      <c r="X4357" s="146" t="str">
        <f>IF(C4357="","",IF(OR(C4357="Trade",C4357="Multi Position"),(X4356+V4357),IF(C4357="Deposit",(X4356+AE4357),IF(C4357="Withdrawal",(X4356-AE4357)))))</f>
        <v/>
      </c>
      <c r="Y4357" s="145" t="str">
        <f t="shared" si="813"/>
        <v/>
      </c>
      <c r="Z4357" s="118"/>
      <c r="AA4357" s="118"/>
      <c r="AB4357" s="118"/>
      <c r="AC4357" s="118"/>
      <c r="AD4357" s="118"/>
      <c r="AE4357" s="139"/>
      <c r="AF4357" s="118"/>
      <c r="AG4357" s="118"/>
      <c r="AH4357" s="147" t="str">
        <f t="shared" si="814"/>
        <v/>
      </c>
      <c r="AI4357" s="147" t="str">
        <f t="shared" si="815"/>
        <v/>
      </c>
      <c r="AJ4357" s="148" t="str">
        <f t="shared" si="804"/>
        <v/>
      </c>
      <c r="AK4357" s="148" t="str">
        <f t="shared" si="805"/>
        <v/>
      </c>
      <c r="AL4357" s="147" t="str">
        <f t="shared" si="806"/>
        <v/>
      </c>
      <c r="AM4357" s="147" t="str">
        <f t="shared" si="807"/>
        <v/>
      </c>
      <c r="AN4357" s="147" t="str">
        <f t="shared" si="808"/>
        <v/>
      </c>
      <c r="AO4357" s="118"/>
    </row>
    <row r="4358" spans="1:41">
      <c r="A4358" s="118"/>
      <c r="B4358" s="118"/>
      <c r="C4358" s="118"/>
      <c r="D4358" s="118"/>
      <c r="E4358" s="118"/>
      <c r="F4358" s="118"/>
      <c r="G4358" s="118"/>
      <c r="H4358" s="118"/>
      <c r="I4358" s="118"/>
      <c r="J4358" s="118"/>
      <c r="K4358" s="118"/>
      <c r="L4358" s="118"/>
      <c r="M4358" s="118"/>
      <c r="N4358" s="118"/>
      <c r="O4358" s="143" t="str">
        <f>IF(H4358="","",(S4358/S4358)&amp;":"&amp;ROUND(AH4358/S4358,2))</f>
        <v/>
      </c>
      <c r="P4358" s="118"/>
      <c r="Q4358" s="118"/>
      <c r="R4358" s="143" t="str">
        <f>IF(H4358="","",(S4358/S4358)&amp;":"&amp;ROUND(AI4358/S4358,2))</f>
        <v/>
      </c>
      <c r="S4358" s="144" t="str">
        <f t="shared" si="809"/>
        <v/>
      </c>
      <c r="T4358" s="145" t="str">
        <f t="shared" si="810"/>
        <v/>
      </c>
      <c r="U4358" s="118"/>
      <c r="V4358" s="145" t="str">
        <f t="shared" si="811"/>
        <v/>
      </c>
      <c r="W4358" s="144" t="str">
        <f t="shared" si="812"/>
        <v/>
      </c>
      <c r="X4358" s="146" t="str">
        <f>IF(C4358="","",IF(OR(C4358="Trade",C4358="Multi Position"),(X4357+V4358),IF(C4358="Deposit",(X4357+AE4358),IF(C4358="Withdrawal",(X4357-AE4358)))))</f>
        <v/>
      </c>
      <c r="Y4358" s="145" t="str">
        <f t="shared" si="813"/>
        <v/>
      </c>
      <c r="Z4358" s="118"/>
      <c r="AA4358" s="118"/>
      <c r="AB4358" s="118"/>
      <c r="AC4358" s="118"/>
      <c r="AD4358" s="118"/>
      <c r="AE4358" s="139"/>
      <c r="AF4358" s="118"/>
      <c r="AG4358" s="118"/>
      <c r="AH4358" s="147" t="str">
        <f t="shared" si="814"/>
        <v/>
      </c>
      <c r="AI4358" s="147" t="str">
        <f t="shared" si="815"/>
        <v/>
      </c>
      <c r="AJ4358" s="148" t="str">
        <f t="shared" si="804"/>
        <v/>
      </c>
      <c r="AK4358" s="148" t="str">
        <f t="shared" si="805"/>
        <v/>
      </c>
      <c r="AL4358" s="147" t="str">
        <f t="shared" si="806"/>
        <v/>
      </c>
      <c r="AM4358" s="147" t="str">
        <f t="shared" si="807"/>
        <v/>
      </c>
      <c r="AN4358" s="147" t="str">
        <f t="shared" si="808"/>
        <v/>
      </c>
      <c r="AO4358" s="118"/>
    </row>
    <row r="4359" spans="1:41">
      <c r="A4359" s="118"/>
      <c r="B4359" s="118"/>
      <c r="C4359" s="118"/>
      <c r="D4359" s="118"/>
      <c r="E4359" s="118"/>
      <c r="F4359" s="118"/>
      <c r="G4359" s="118"/>
      <c r="H4359" s="118"/>
      <c r="I4359" s="118"/>
      <c r="J4359" s="118"/>
      <c r="K4359" s="118"/>
      <c r="L4359" s="118"/>
      <c r="M4359" s="118"/>
      <c r="N4359" s="118"/>
      <c r="O4359" s="143" t="str">
        <f>IF(H4359="","",(S4359/S4359)&amp;":"&amp;ROUND(AH4359/S4359,2))</f>
        <v/>
      </c>
      <c r="P4359" s="118"/>
      <c r="Q4359" s="118"/>
      <c r="R4359" s="143" t="str">
        <f>IF(H4359="","",(S4359/S4359)&amp;":"&amp;ROUND(AI4359/S4359,2))</f>
        <v/>
      </c>
      <c r="S4359" s="144" t="str">
        <f t="shared" si="809"/>
        <v/>
      </c>
      <c r="T4359" s="145" t="str">
        <f t="shared" si="810"/>
        <v/>
      </c>
      <c r="U4359" s="118"/>
      <c r="V4359" s="145" t="str">
        <f t="shared" si="811"/>
        <v/>
      </c>
      <c r="W4359" s="144" t="str">
        <f t="shared" si="812"/>
        <v/>
      </c>
      <c r="X4359" s="146" t="str">
        <f>IF(C4359="","",IF(OR(C4359="Trade",C4359="Multi Position"),(X4358+V4359),IF(C4359="Deposit",(X4358+AE4359),IF(C4359="Withdrawal",(X4358-AE4359)))))</f>
        <v/>
      </c>
      <c r="Y4359" s="145" t="str">
        <f t="shared" si="813"/>
        <v/>
      </c>
      <c r="Z4359" s="118"/>
      <c r="AA4359" s="118"/>
      <c r="AB4359" s="118"/>
      <c r="AC4359" s="118"/>
      <c r="AD4359" s="118"/>
      <c r="AE4359" s="139"/>
      <c r="AF4359" s="118"/>
      <c r="AG4359" s="118"/>
      <c r="AH4359" s="147" t="str">
        <f t="shared" si="814"/>
        <v/>
      </c>
      <c r="AI4359" s="147" t="str">
        <f t="shared" si="815"/>
        <v/>
      </c>
      <c r="AJ4359" s="148" t="str">
        <f t="shared" si="804"/>
        <v/>
      </c>
      <c r="AK4359" s="148" t="str">
        <f t="shared" si="805"/>
        <v/>
      </c>
      <c r="AL4359" s="147" t="str">
        <f t="shared" si="806"/>
        <v/>
      </c>
      <c r="AM4359" s="147" t="str">
        <f t="shared" si="807"/>
        <v/>
      </c>
      <c r="AN4359" s="147" t="str">
        <f t="shared" si="808"/>
        <v/>
      </c>
      <c r="AO4359" s="118"/>
    </row>
    <row r="4360" spans="1:41">
      <c r="A4360" s="118"/>
      <c r="B4360" s="118"/>
      <c r="C4360" s="118"/>
      <c r="D4360" s="118"/>
      <c r="E4360" s="118"/>
      <c r="F4360" s="118"/>
      <c r="G4360" s="118"/>
      <c r="H4360" s="118"/>
      <c r="I4360" s="118"/>
      <c r="J4360" s="118"/>
      <c r="K4360" s="118"/>
      <c r="L4360" s="118"/>
      <c r="M4360" s="118"/>
      <c r="N4360" s="118"/>
      <c r="O4360" s="143" t="str">
        <f>IF(H4360="","",(S4360/S4360)&amp;":"&amp;ROUND(AH4360/S4360,2))</f>
        <v/>
      </c>
      <c r="P4360" s="118"/>
      <c r="Q4360" s="118"/>
      <c r="R4360" s="143" t="str">
        <f>IF(H4360="","",(S4360/S4360)&amp;":"&amp;ROUND(AI4360/S4360,2))</f>
        <v/>
      </c>
      <c r="S4360" s="144" t="str">
        <f t="shared" si="809"/>
        <v/>
      </c>
      <c r="T4360" s="145" t="str">
        <f t="shared" si="810"/>
        <v/>
      </c>
      <c r="U4360" s="118"/>
      <c r="V4360" s="145" t="str">
        <f t="shared" si="811"/>
        <v/>
      </c>
      <c r="W4360" s="144" t="str">
        <f t="shared" si="812"/>
        <v/>
      </c>
      <c r="X4360" s="146" t="str">
        <f>IF(C4360="","",IF(OR(C4360="Trade",C4360="Multi Position"),(X4359+V4360),IF(C4360="Deposit",(X4359+AE4360),IF(C4360="Withdrawal",(X4359-AE4360)))))</f>
        <v/>
      </c>
      <c r="Y4360" s="145" t="str">
        <f t="shared" si="813"/>
        <v/>
      </c>
      <c r="Z4360" s="118"/>
      <c r="AA4360" s="118"/>
      <c r="AB4360" s="118"/>
      <c r="AC4360" s="118"/>
      <c r="AD4360" s="118"/>
      <c r="AE4360" s="139"/>
      <c r="AF4360" s="118"/>
      <c r="AG4360" s="118"/>
      <c r="AH4360" s="147" t="str">
        <f t="shared" si="814"/>
        <v/>
      </c>
      <c r="AI4360" s="147" t="str">
        <f t="shared" si="815"/>
        <v/>
      </c>
      <c r="AJ4360" s="148" t="str">
        <f t="shared" si="804"/>
        <v/>
      </c>
      <c r="AK4360" s="148" t="str">
        <f t="shared" si="805"/>
        <v/>
      </c>
      <c r="AL4360" s="147" t="str">
        <f t="shared" si="806"/>
        <v/>
      </c>
      <c r="AM4360" s="147" t="str">
        <f t="shared" si="807"/>
        <v/>
      </c>
      <c r="AN4360" s="147" t="str">
        <f t="shared" si="808"/>
        <v/>
      </c>
      <c r="AO4360" s="118"/>
    </row>
    <row r="4361" spans="1:41">
      <c r="A4361" s="118"/>
      <c r="B4361" s="118"/>
      <c r="C4361" s="118"/>
      <c r="D4361" s="118"/>
      <c r="E4361" s="118"/>
      <c r="F4361" s="118"/>
      <c r="G4361" s="118"/>
      <c r="H4361" s="118"/>
      <c r="I4361" s="118"/>
      <c r="J4361" s="118"/>
      <c r="K4361" s="118"/>
      <c r="L4361" s="118"/>
      <c r="M4361" s="118"/>
      <c r="N4361" s="118"/>
      <c r="O4361" s="143" t="str">
        <f>IF(H4361="","",(S4361/S4361)&amp;":"&amp;ROUND(AH4361/S4361,2))</f>
        <v/>
      </c>
      <c r="P4361" s="118"/>
      <c r="Q4361" s="118"/>
      <c r="R4361" s="143" t="str">
        <f>IF(H4361="","",(S4361/S4361)&amp;":"&amp;ROUND(AI4361/S4361,2))</f>
        <v/>
      </c>
      <c r="S4361" s="144" t="str">
        <f t="shared" si="809"/>
        <v/>
      </c>
      <c r="T4361" s="145" t="str">
        <f t="shared" si="810"/>
        <v/>
      </c>
      <c r="U4361" s="118"/>
      <c r="V4361" s="145" t="str">
        <f t="shared" si="811"/>
        <v/>
      </c>
      <c r="W4361" s="144" t="str">
        <f t="shared" si="812"/>
        <v/>
      </c>
      <c r="X4361" s="146" t="str">
        <f>IF(C4361="","",IF(OR(C4361="Trade",C4361="Multi Position"),(X4360+V4361),IF(C4361="Deposit",(X4360+AE4361),IF(C4361="Withdrawal",(X4360-AE4361)))))</f>
        <v/>
      </c>
      <c r="Y4361" s="145" t="str">
        <f t="shared" si="813"/>
        <v/>
      </c>
      <c r="Z4361" s="118"/>
      <c r="AA4361" s="118"/>
      <c r="AB4361" s="118"/>
      <c r="AC4361" s="118"/>
      <c r="AD4361" s="118"/>
      <c r="AE4361" s="139"/>
      <c r="AF4361" s="118"/>
      <c r="AG4361" s="118"/>
      <c r="AH4361" s="147" t="str">
        <f t="shared" si="814"/>
        <v/>
      </c>
      <c r="AI4361" s="147" t="str">
        <f t="shared" si="815"/>
        <v/>
      </c>
      <c r="AJ4361" s="148" t="str">
        <f t="shared" si="804"/>
        <v/>
      </c>
      <c r="AK4361" s="148" t="str">
        <f t="shared" si="805"/>
        <v/>
      </c>
      <c r="AL4361" s="147" t="str">
        <f t="shared" si="806"/>
        <v/>
      </c>
      <c r="AM4361" s="147" t="str">
        <f t="shared" si="807"/>
        <v/>
      </c>
      <c r="AN4361" s="147" t="str">
        <f t="shared" si="808"/>
        <v/>
      </c>
      <c r="AO4361" s="118"/>
    </row>
    <row r="4362" spans="1:41">
      <c r="A4362" s="118"/>
      <c r="B4362" s="118"/>
      <c r="C4362" s="118"/>
      <c r="D4362" s="118"/>
      <c r="E4362" s="118"/>
      <c r="F4362" s="118"/>
      <c r="G4362" s="118"/>
      <c r="H4362" s="118"/>
      <c r="I4362" s="118"/>
      <c r="J4362" s="118"/>
      <c r="K4362" s="118"/>
      <c r="L4362" s="118"/>
      <c r="M4362" s="118"/>
      <c r="N4362" s="118"/>
      <c r="O4362" s="143" t="str">
        <f>IF(H4362="","",(S4362/S4362)&amp;":"&amp;ROUND(AH4362/S4362,2))</f>
        <v/>
      </c>
      <c r="P4362" s="118"/>
      <c r="Q4362" s="118"/>
      <c r="R4362" s="143" t="str">
        <f>IF(H4362="","",(S4362/S4362)&amp;":"&amp;ROUND(AI4362/S4362,2))</f>
        <v/>
      </c>
      <c r="S4362" s="144" t="str">
        <f t="shared" si="809"/>
        <v/>
      </c>
      <c r="T4362" s="145" t="str">
        <f t="shared" si="810"/>
        <v/>
      </c>
      <c r="U4362" s="118"/>
      <c r="V4362" s="145" t="str">
        <f t="shared" si="811"/>
        <v/>
      </c>
      <c r="W4362" s="144" t="str">
        <f t="shared" si="812"/>
        <v/>
      </c>
      <c r="X4362" s="146" t="str">
        <f>IF(C4362="","",IF(OR(C4362="Trade",C4362="Multi Position"),(X4361+V4362),IF(C4362="Deposit",(X4361+AE4362),IF(C4362="Withdrawal",(X4361-AE4362)))))</f>
        <v/>
      </c>
      <c r="Y4362" s="145" t="str">
        <f t="shared" si="813"/>
        <v/>
      </c>
      <c r="Z4362" s="118"/>
      <c r="AA4362" s="118"/>
      <c r="AB4362" s="118"/>
      <c r="AC4362" s="118"/>
      <c r="AD4362" s="118"/>
      <c r="AE4362" s="139"/>
      <c r="AF4362" s="118"/>
      <c r="AG4362" s="118"/>
      <c r="AH4362" s="147" t="str">
        <f t="shared" si="814"/>
        <v/>
      </c>
      <c r="AI4362" s="147" t="str">
        <f t="shared" si="815"/>
        <v/>
      </c>
      <c r="AJ4362" s="148" t="str">
        <f t="shared" ref="AJ4362:AJ4425" si="816">IF(V4362&lt;0,V4362/-X4362,S4362)</f>
        <v/>
      </c>
      <c r="AK4362" s="148" t="str">
        <f t="shared" ref="AK4362:AK4425" si="817">IF(V4362="","",IF(H4362="LONG",IF(V4362&gt;0,V4362/X4362,((L4362*(P4362-K4362))/X4362)),IF(V4362&gt;0,V4362/X4362,((L4362*(K4362-P4362))/X4362))))</f>
        <v/>
      </c>
      <c r="AL4362" s="147" t="str">
        <f t="shared" ref="AL4362:AL4425" si="818">IF(B4362="","",MONTH(B4362))</f>
        <v/>
      </c>
      <c r="AM4362" s="147" t="str">
        <f t="shared" ref="AM4362:AM4425" si="819">IF(B4362="","",YEAR(B4362))</f>
        <v/>
      </c>
      <c r="AN4362" s="147" t="str">
        <f t="shared" ref="AN4362:AN4425" si="820">IF(B4362="","",DAY(B4362))</f>
        <v/>
      </c>
      <c r="AO4362" s="118"/>
    </row>
    <row r="4363" spans="1:41">
      <c r="A4363" s="118"/>
      <c r="B4363" s="118"/>
      <c r="C4363" s="118"/>
      <c r="D4363" s="118"/>
      <c r="E4363" s="118"/>
      <c r="F4363" s="118"/>
      <c r="G4363" s="118"/>
      <c r="H4363" s="118"/>
      <c r="I4363" s="118"/>
      <c r="J4363" s="118"/>
      <c r="K4363" s="118"/>
      <c r="L4363" s="118"/>
      <c r="M4363" s="118"/>
      <c r="N4363" s="118"/>
      <c r="O4363" s="143" t="str">
        <f>IF(H4363="","",(S4363/S4363)&amp;":"&amp;ROUND(AH4363/S4363,2))</f>
        <v/>
      </c>
      <c r="P4363" s="118"/>
      <c r="Q4363" s="118"/>
      <c r="R4363" s="143" t="str">
        <f>IF(H4363="","",(S4363/S4363)&amp;":"&amp;ROUND(AI4363/S4363,2))</f>
        <v/>
      </c>
      <c r="S4363" s="144" t="str">
        <f t="shared" ref="S4363:S4426" si="821">IF(N4363="","",IF(H4363="LONG",(((K4363-M4363)*L4363)/X4362),(((M4363-K4363)*L4363)/X4362)))</f>
        <v/>
      </c>
      <c r="T4363" s="145" t="str">
        <f t="shared" ref="T4363:T4426" si="822">IF(K4363="","",IF(H4363="LONG",(P4363*L4363)-(K4363*L4363),(K4363*L4363)-(P4363*L4363)))</f>
        <v/>
      </c>
      <c r="U4363" s="118"/>
      <c r="V4363" s="145" t="str">
        <f t="shared" ref="V4363:V4426" si="823">IF(K4363="","",IF(T4363&lt;0,(T4363)-+U4363,(T4363)-U4363))</f>
        <v/>
      </c>
      <c r="W4363" s="144" t="str">
        <f t="shared" ref="W4363:W4426" si="824">IF(P4363="","",SUM(V4363/X4362))</f>
        <v/>
      </c>
      <c r="X4363" s="146" t="str">
        <f>IF(C4363="","",IF(OR(C4363="Trade",C4363="Multi Position"),(X4362+V4363),IF(C4363="Deposit",(X4362+AE4363),IF(C4363="Withdrawal",(X4362-AE4363)))))</f>
        <v/>
      </c>
      <c r="Y4363" s="145" t="str">
        <f t="shared" ref="Y4363:Y4426" si="825">IF(Q4363="","",INT(Q4363-B4363)&amp;" Days "&amp;TEXT(Q4363-B4363,"H"" Hrs ""m"" mins """))</f>
        <v/>
      </c>
      <c r="Z4363" s="118"/>
      <c r="AA4363" s="118"/>
      <c r="AB4363" s="118"/>
      <c r="AC4363" s="118"/>
      <c r="AD4363" s="118"/>
      <c r="AE4363" s="139"/>
      <c r="AF4363" s="118"/>
      <c r="AG4363" s="118"/>
      <c r="AH4363" s="147" t="str">
        <f t="shared" ref="AH4363:AH4426" si="826">IF(K4363="","", IF(H4363="LONG", (((N4363-K4363)*L4363)/X4362), (((K4363-N4363)*L4363)/X4362)))</f>
        <v/>
      </c>
      <c r="AI4363" s="147" t="str">
        <f t="shared" ref="AI4363:AI4426" si="827">IF(K4363="","", IF(H4363="LONG", (((P4363-K4363)*L4363)/X4362), (((K4363-P4363)*L4363)/X4362)))</f>
        <v/>
      </c>
      <c r="AJ4363" s="148" t="str">
        <f t="shared" si="816"/>
        <v/>
      </c>
      <c r="AK4363" s="148" t="str">
        <f t="shared" si="817"/>
        <v/>
      </c>
      <c r="AL4363" s="147" t="str">
        <f t="shared" si="818"/>
        <v/>
      </c>
      <c r="AM4363" s="147" t="str">
        <f t="shared" si="819"/>
        <v/>
      </c>
      <c r="AN4363" s="147" t="str">
        <f t="shared" si="820"/>
        <v/>
      </c>
      <c r="AO4363" s="118"/>
    </row>
    <row r="4364" spans="1:41">
      <c r="A4364" s="118"/>
      <c r="B4364" s="118"/>
      <c r="C4364" s="118"/>
      <c r="D4364" s="118"/>
      <c r="E4364" s="118"/>
      <c r="F4364" s="118"/>
      <c r="G4364" s="118"/>
      <c r="H4364" s="118"/>
      <c r="I4364" s="118"/>
      <c r="J4364" s="118"/>
      <c r="K4364" s="118"/>
      <c r="L4364" s="118"/>
      <c r="M4364" s="118"/>
      <c r="N4364" s="118"/>
      <c r="O4364" s="143" t="str">
        <f>IF(H4364="","",(S4364/S4364)&amp;":"&amp;ROUND(AH4364/S4364,2))</f>
        <v/>
      </c>
      <c r="P4364" s="118"/>
      <c r="Q4364" s="118"/>
      <c r="R4364" s="143" t="str">
        <f>IF(H4364="","",(S4364/S4364)&amp;":"&amp;ROUND(AI4364/S4364,2))</f>
        <v/>
      </c>
      <c r="S4364" s="144" t="str">
        <f t="shared" si="821"/>
        <v/>
      </c>
      <c r="T4364" s="145" t="str">
        <f t="shared" si="822"/>
        <v/>
      </c>
      <c r="U4364" s="118"/>
      <c r="V4364" s="145" t="str">
        <f t="shared" si="823"/>
        <v/>
      </c>
      <c r="W4364" s="144" t="str">
        <f t="shared" si="824"/>
        <v/>
      </c>
      <c r="X4364" s="146" t="str">
        <f>IF(C4364="","",IF(OR(C4364="Trade",C4364="Multi Position"),(X4363+V4364),IF(C4364="Deposit",(X4363+AE4364),IF(C4364="Withdrawal",(X4363-AE4364)))))</f>
        <v/>
      </c>
      <c r="Y4364" s="145" t="str">
        <f t="shared" si="825"/>
        <v/>
      </c>
      <c r="Z4364" s="118"/>
      <c r="AA4364" s="118"/>
      <c r="AB4364" s="118"/>
      <c r="AC4364" s="118"/>
      <c r="AD4364" s="118"/>
      <c r="AE4364" s="139"/>
      <c r="AF4364" s="118"/>
      <c r="AG4364" s="118"/>
      <c r="AH4364" s="147" t="str">
        <f t="shared" si="826"/>
        <v/>
      </c>
      <c r="AI4364" s="147" t="str">
        <f t="shared" si="827"/>
        <v/>
      </c>
      <c r="AJ4364" s="148" t="str">
        <f t="shared" si="816"/>
        <v/>
      </c>
      <c r="AK4364" s="148" t="str">
        <f t="shared" si="817"/>
        <v/>
      </c>
      <c r="AL4364" s="147" t="str">
        <f t="shared" si="818"/>
        <v/>
      </c>
      <c r="AM4364" s="147" t="str">
        <f t="shared" si="819"/>
        <v/>
      </c>
      <c r="AN4364" s="147" t="str">
        <f t="shared" si="820"/>
        <v/>
      </c>
      <c r="AO4364" s="118"/>
    </row>
    <row r="4365" spans="1:41">
      <c r="A4365" s="118"/>
      <c r="B4365" s="118"/>
      <c r="C4365" s="118"/>
      <c r="D4365" s="118"/>
      <c r="E4365" s="118"/>
      <c r="F4365" s="118"/>
      <c r="G4365" s="118"/>
      <c r="H4365" s="118"/>
      <c r="I4365" s="118"/>
      <c r="J4365" s="118"/>
      <c r="K4365" s="118"/>
      <c r="L4365" s="118"/>
      <c r="M4365" s="118"/>
      <c r="N4365" s="118"/>
      <c r="O4365" s="143" t="str">
        <f>IF(H4365="","",(S4365/S4365)&amp;":"&amp;ROUND(AH4365/S4365,2))</f>
        <v/>
      </c>
      <c r="P4365" s="118"/>
      <c r="Q4365" s="118"/>
      <c r="R4365" s="143" t="str">
        <f>IF(H4365="","",(S4365/S4365)&amp;":"&amp;ROUND(AI4365/S4365,2))</f>
        <v/>
      </c>
      <c r="S4365" s="144" t="str">
        <f t="shared" si="821"/>
        <v/>
      </c>
      <c r="T4365" s="145" t="str">
        <f t="shared" si="822"/>
        <v/>
      </c>
      <c r="U4365" s="118"/>
      <c r="V4365" s="145" t="str">
        <f t="shared" si="823"/>
        <v/>
      </c>
      <c r="W4365" s="144" t="str">
        <f t="shared" si="824"/>
        <v/>
      </c>
      <c r="X4365" s="146" t="str">
        <f>IF(C4365="","",IF(OR(C4365="Trade",C4365="Multi Position"),(X4364+V4365),IF(C4365="Deposit",(X4364+AE4365),IF(C4365="Withdrawal",(X4364-AE4365)))))</f>
        <v/>
      </c>
      <c r="Y4365" s="145" t="str">
        <f t="shared" si="825"/>
        <v/>
      </c>
      <c r="Z4365" s="118"/>
      <c r="AA4365" s="118"/>
      <c r="AB4365" s="118"/>
      <c r="AC4365" s="118"/>
      <c r="AD4365" s="118"/>
      <c r="AE4365" s="139"/>
      <c r="AF4365" s="118"/>
      <c r="AG4365" s="118"/>
      <c r="AH4365" s="147" t="str">
        <f t="shared" si="826"/>
        <v/>
      </c>
      <c r="AI4365" s="147" t="str">
        <f t="shared" si="827"/>
        <v/>
      </c>
      <c r="AJ4365" s="148" t="str">
        <f t="shared" si="816"/>
        <v/>
      </c>
      <c r="AK4365" s="148" t="str">
        <f t="shared" si="817"/>
        <v/>
      </c>
      <c r="AL4365" s="147" t="str">
        <f t="shared" si="818"/>
        <v/>
      </c>
      <c r="AM4365" s="147" t="str">
        <f t="shared" si="819"/>
        <v/>
      </c>
      <c r="AN4365" s="147" t="str">
        <f t="shared" si="820"/>
        <v/>
      </c>
      <c r="AO4365" s="118"/>
    </row>
    <row r="4366" spans="1:41">
      <c r="A4366" s="118"/>
      <c r="B4366" s="118"/>
      <c r="C4366" s="118"/>
      <c r="D4366" s="118"/>
      <c r="E4366" s="118"/>
      <c r="F4366" s="118"/>
      <c r="G4366" s="118"/>
      <c r="H4366" s="118"/>
      <c r="I4366" s="118"/>
      <c r="J4366" s="118"/>
      <c r="K4366" s="118"/>
      <c r="L4366" s="118"/>
      <c r="M4366" s="118"/>
      <c r="N4366" s="118"/>
      <c r="O4366" s="143" t="str">
        <f>IF(H4366="","",(S4366/S4366)&amp;":"&amp;ROUND(AH4366/S4366,2))</f>
        <v/>
      </c>
      <c r="P4366" s="118"/>
      <c r="Q4366" s="118"/>
      <c r="R4366" s="143" t="str">
        <f>IF(H4366="","",(S4366/S4366)&amp;":"&amp;ROUND(AI4366/S4366,2))</f>
        <v/>
      </c>
      <c r="S4366" s="144" t="str">
        <f t="shared" si="821"/>
        <v/>
      </c>
      <c r="T4366" s="145" t="str">
        <f t="shared" si="822"/>
        <v/>
      </c>
      <c r="U4366" s="118"/>
      <c r="V4366" s="145" t="str">
        <f t="shared" si="823"/>
        <v/>
      </c>
      <c r="W4366" s="144" t="str">
        <f t="shared" si="824"/>
        <v/>
      </c>
      <c r="X4366" s="146" t="str">
        <f>IF(C4366="","",IF(OR(C4366="Trade",C4366="Multi Position"),(X4365+V4366),IF(C4366="Deposit",(X4365+AE4366),IF(C4366="Withdrawal",(X4365-AE4366)))))</f>
        <v/>
      </c>
      <c r="Y4366" s="145" t="str">
        <f t="shared" si="825"/>
        <v/>
      </c>
      <c r="Z4366" s="118"/>
      <c r="AA4366" s="118"/>
      <c r="AB4366" s="118"/>
      <c r="AC4366" s="118"/>
      <c r="AD4366" s="118"/>
      <c r="AE4366" s="139"/>
      <c r="AF4366" s="118"/>
      <c r="AG4366" s="118"/>
      <c r="AH4366" s="147" t="str">
        <f t="shared" si="826"/>
        <v/>
      </c>
      <c r="AI4366" s="147" t="str">
        <f t="shared" si="827"/>
        <v/>
      </c>
      <c r="AJ4366" s="148" t="str">
        <f t="shared" si="816"/>
        <v/>
      </c>
      <c r="AK4366" s="148" t="str">
        <f t="shared" si="817"/>
        <v/>
      </c>
      <c r="AL4366" s="147" t="str">
        <f t="shared" si="818"/>
        <v/>
      </c>
      <c r="AM4366" s="147" t="str">
        <f t="shared" si="819"/>
        <v/>
      </c>
      <c r="AN4366" s="147" t="str">
        <f t="shared" si="820"/>
        <v/>
      </c>
      <c r="AO4366" s="118"/>
    </row>
    <row r="4367" spans="1:41">
      <c r="A4367" s="118"/>
      <c r="B4367" s="118"/>
      <c r="C4367" s="118"/>
      <c r="D4367" s="118"/>
      <c r="E4367" s="118"/>
      <c r="F4367" s="118"/>
      <c r="G4367" s="118"/>
      <c r="H4367" s="118"/>
      <c r="I4367" s="118"/>
      <c r="J4367" s="118"/>
      <c r="K4367" s="118"/>
      <c r="L4367" s="118"/>
      <c r="M4367" s="118"/>
      <c r="N4367" s="118"/>
      <c r="O4367" s="143" t="str">
        <f>IF(H4367="","",(S4367/S4367)&amp;":"&amp;ROUND(AH4367/S4367,2))</f>
        <v/>
      </c>
      <c r="P4367" s="118"/>
      <c r="Q4367" s="118"/>
      <c r="R4367" s="143" t="str">
        <f>IF(H4367="","",(S4367/S4367)&amp;":"&amp;ROUND(AI4367/S4367,2))</f>
        <v/>
      </c>
      <c r="S4367" s="144" t="str">
        <f t="shared" si="821"/>
        <v/>
      </c>
      <c r="T4367" s="145" t="str">
        <f t="shared" si="822"/>
        <v/>
      </c>
      <c r="U4367" s="118"/>
      <c r="V4367" s="145" t="str">
        <f t="shared" si="823"/>
        <v/>
      </c>
      <c r="W4367" s="144" t="str">
        <f t="shared" si="824"/>
        <v/>
      </c>
      <c r="X4367" s="146" t="str">
        <f>IF(C4367="","",IF(OR(C4367="Trade",C4367="Multi Position"),(X4366+V4367),IF(C4367="Deposit",(X4366+AE4367),IF(C4367="Withdrawal",(X4366-AE4367)))))</f>
        <v/>
      </c>
      <c r="Y4367" s="145" t="str">
        <f t="shared" si="825"/>
        <v/>
      </c>
      <c r="Z4367" s="118"/>
      <c r="AA4367" s="118"/>
      <c r="AB4367" s="118"/>
      <c r="AC4367" s="118"/>
      <c r="AD4367" s="118"/>
      <c r="AE4367" s="139"/>
      <c r="AF4367" s="118"/>
      <c r="AG4367" s="118"/>
      <c r="AH4367" s="147" t="str">
        <f t="shared" si="826"/>
        <v/>
      </c>
      <c r="AI4367" s="147" t="str">
        <f t="shared" si="827"/>
        <v/>
      </c>
      <c r="AJ4367" s="148" t="str">
        <f t="shared" si="816"/>
        <v/>
      </c>
      <c r="AK4367" s="148" t="str">
        <f t="shared" si="817"/>
        <v/>
      </c>
      <c r="AL4367" s="147" t="str">
        <f t="shared" si="818"/>
        <v/>
      </c>
      <c r="AM4367" s="147" t="str">
        <f t="shared" si="819"/>
        <v/>
      </c>
      <c r="AN4367" s="147" t="str">
        <f t="shared" si="820"/>
        <v/>
      </c>
      <c r="AO4367" s="118"/>
    </row>
    <row r="4368" spans="1:41">
      <c r="A4368" s="118"/>
      <c r="B4368" s="118"/>
      <c r="C4368" s="118"/>
      <c r="D4368" s="118"/>
      <c r="E4368" s="118"/>
      <c r="F4368" s="118"/>
      <c r="G4368" s="118"/>
      <c r="H4368" s="118"/>
      <c r="I4368" s="118"/>
      <c r="J4368" s="118"/>
      <c r="K4368" s="118"/>
      <c r="L4368" s="118"/>
      <c r="M4368" s="118"/>
      <c r="N4368" s="118"/>
      <c r="O4368" s="143" t="str">
        <f>IF(H4368="","",(S4368/S4368)&amp;":"&amp;ROUND(AH4368/S4368,2))</f>
        <v/>
      </c>
      <c r="P4368" s="118"/>
      <c r="Q4368" s="118"/>
      <c r="R4368" s="143" t="str">
        <f>IF(H4368="","",(S4368/S4368)&amp;":"&amp;ROUND(AI4368/S4368,2))</f>
        <v/>
      </c>
      <c r="S4368" s="144" t="str">
        <f t="shared" si="821"/>
        <v/>
      </c>
      <c r="T4368" s="145" t="str">
        <f t="shared" si="822"/>
        <v/>
      </c>
      <c r="U4368" s="118"/>
      <c r="V4368" s="145" t="str">
        <f t="shared" si="823"/>
        <v/>
      </c>
      <c r="W4368" s="144" t="str">
        <f t="shared" si="824"/>
        <v/>
      </c>
      <c r="X4368" s="146" t="str">
        <f>IF(C4368="","",IF(OR(C4368="Trade",C4368="Multi Position"),(X4367+V4368),IF(C4368="Deposit",(X4367+AE4368),IF(C4368="Withdrawal",(X4367-AE4368)))))</f>
        <v/>
      </c>
      <c r="Y4368" s="145" t="str">
        <f t="shared" si="825"/>
        <v/>
      </c>
      <c r="Z4368" s="118"/>
      <c r="AA4368" s="118"/>
      <c r="AB4368" s="118"/>
      <c r="AC4368" s="118"/>
      <c r="AD4368" s="118"/>
      <c r="AE4368" s="139"/>
      <c r="AF4368" s="118"/>
      <c r="AG4368" s="118"/>
      <c r="AH4368" s="147" t="str">
        <f t="shared" si="826"/>
        <v/>
      </c>
      <c r="AI4368" s="147" t="str">
        <f t="shared" si="827"/>
        <v/>
      </c>
      <c r="AJ4368" s="148" t="str">
        <f t="shared" si="816"/>
        <v/>
      </c>
      <c r="AK4368" s="148" t="str">
        <f t="shared" si="817"/>
        <v/>
      </c>
      <c r="AL4368" s="147" t="str">
        <f t="shared" si="818"/>
        <v/>
      </c>
      <c r="AM4368" s="147" t="str">
        <f t="shared" si="819"/>
        <v/>
      </c>
      <c r="AN4368" s="147" t="str">
        <f t="shared" si="820"/>
        <v/>
      </c>
      <c r="AO4368" s="118"/>
    </row>
    <row r="4369" spans="1:41">
      <c r="A4369" s="118"/>
      <c r="B4369" s="118"/>
      <c r="C4369" s="118"/>
      <c r="D4369" s="118"/>
      <c r="E4369" s="118"/>
      <c r="F4369" s="118"/>
      <c r="G4369" s="118"/>
      <c r="H4369" s="118"/>
      <c r="I4369" s="118"/>
      <c r="J4369" s="118"/>
      <c r="K4369" s="118"/>
      <c r="L4369" s="118"/>
      <c r="M4369" s="118"/>
      <c r="N4369" s="118"/>
      <c r="O4369" s="143" t="str">
        <f>IF(H4369="","",(S4369/S4369)&amp;":"&amp;ROUND(AH4369/S4369,2))</f>
        <v/>
      </c>
      <c r="P4369" s="118"/>
      <c r="Q4369" s="118"/>
      <c r="R4369" s="143" t="str">
        <f>IF(H4369="","",(S4369/S4369)&amp;":"&amp;ROUND(AI4369/S4369,2))</f>
        <v/>
      </c>
      <c r="S4369" s="144" t="str">
        <f t="shared" si="821"/>
        <v/>
      </c>
      <c r="T4369" s="145" t="str">
        <f t="shared" si="822"/>
        <v/>
      </c>
      <c r="U4369" s="118"/>
      <c r="V4369" s="145" t="str">
        <f t="shared" si="823"/>
        <v/>
      </c>
      <c r="W4369" s="144" t="str">
        <f t="shared" si="824"/>
        <v/>
      </c>
      <c r="X4369" s="146" t="str">
        <f>IF(C4369="","",IF(OR(C4369="Trade",C4369="Multi Position"),(X4368+V4369),IF(C4369="Deposit",(X4368+AE4369),IF(C4369="Withdrawal",(X4368-AE4369)))))</f>
        <v/>
      </c>
      <c r="Y4369" s="145" t="str">
        <f t="shared" si="825"/>
        <v/>
      </c>
      <c r="Z4369" s="118"/>
      <c r="AA4369" s="118"/>
      <c r="AB4369" s="118"/>
      <c r="AC4369" s="118"/>
      <c r="AD4369" s="118"/>
      <c r="AE4369" s="139"/>
      <c r="AF4369" s="118"/>
      <c r="AG4369" s="118"/>
      <c r="AH4369" s="147" t="str">
        <f t="shared" si="826"/>
        <v/>
      </c>
      <c r="AI4369" s="147" t="str">
        <f t="shared" si="827"/>
        <v/>
      </c>
      <c r="AJ4369" s="148" t="str">
        <f t="shared" si="816"/>
        <v/>
      </c>
      <c r="AK4369" s="148" t="str">
        <f t="shared" si="817"/>
        <v/>
      </c>
      <c r="AL4369" s="147" t="str">
        <f t="shared" si="818"/>
        <v/>
      </c>
      <c r="AM4369" s="147" t="str">
        <f t="shared" si="819"/>
        <v/>
      </c>
      <c r="AN4369" s="147" t="str">
        <f t="shared" si="820"/>
        <v/>
      </c>
      <c r="AO4369" s="118"/>
    </row>
    <row r="4370" spans="1:41">
      <c r="A4370" s="118"/>
      <c r="B4370" s="118"/>
      <c r="C4370" s="118"/>
      <c r="D4370" s="118"/>
      <c r="E4370" s="118"/>
      <c r="F4370" s="118"/>
      <c r="G4370" s="118"/>
      <c r="H4370" s="118"/>
      <c r="I4370" s="118"/>
      <c r="J4370" s="118"/>
      <c r="K4370" s="118"/>
      <c r="L4370" s="118"/>
      <c r="M4370" s="118"/>
      <c r="N4370" s="118"/>
      <c r="O4370" s="143" t="str">
        <f>IF(H4370="","",(S4370/S4370)&amp;":"&amp;ROUND(AH4370/S4370,2))</f>
        <v/>
      </c>
      <c r="P4370" s="118"/>
      <c r="Q4370" s="118"/>
      <c r="R4370" s="143" t="str">
        <f>IF(H4370="","",(S4370/S4370)&amp;":"&amp;ROUND(AI4370/S4370,2))</f>
        <v/>
      </c>
      <c r="S4370" s="144" t="str">
        <f t="shared" si="821"/>
        <v/>
      </c>
      <c r="T4370" s="145" t="str">
        <f t="shared" si="822"/>
        <v/>
      </c>
      <c r="U4370" s="118"/>
      <c r="V4370" s="145" t="str">
        <f t="shared" si="823"/>
        <v/>
      </c>
      <c r="W4370" s="144" t="str">
        <f t="shared" si="824"/>
        <v/>
      </c>
      <c r="X4370" s="146" t="str">
        <f>IF(C4370="","",IF(OR(C4370="Trade",C4370="Multi Position"),(X4369+V4370),IF(C4370="Deposit",(X4369+AE4370),IF(C4370="Withdrawal",(X4369-AE4370)))))</f>
        <v/>
      </c>
      <c r="Y4370" s="145" t="str">
        <f t="shared" si="825"/>
        <v/>
      </c>
      <c r="Z4370" s="118"/>
      <c r="AA4370" s="118"/>
      <c r="AB4370" s="118"/>
      <c r="AC4370" s="118"/>
      <c r="AD4370" s="118"/>
      <c r="AE4370" s="139"/>
      <c r="AF4370" s="118"/>
      <c r="AG4370" s="118"/>
      <c r="AH4370" s="147" t="str">
        <f t="shared" si="826"/>
        <v/>
      </c>
      <c r="AI4370" s="147" t="str">
        <f t="shared" si="827"/>
        <v/>
      </c>
      <c r="AJ4370" s="148" t="str">
        <f t="shared" si="816"/>
        <v/>
      </c>
      <c r="AK4370" s="148" t="str">
        <f t="shared" si="817"/>
        <v/>
      </c>
      <c r="AL4370" s="147" t="str">
        <f t="shared" si="818"/>
        <v/>
      </c>
      <c r="AM4370" s="147" t="str">
        <f t="shared" si="819"/>
        <v/>
      </c>
      <c r="AN4370" s="147" t="str">
        <f t="shared" si="820"/>
        <v/>
      </c>
      <c r="AO4370" s="118"/>
    </row>
    <row r="4371" spans="1:41">
      <c r="A4371" s="118"/>
      <c r="B4371" s="118"/>
      <c r="C4371" s="118"/>
      <c r="D4371" s="118"/>
      <c r="E4371" s="118"/>
      <c r="F4371" s="118"/>
      <c r="G4371" s="118"/>
      <c r="H4371" s="118"/>
      <c r="I4371" s="118"/>
      <c r="J4371" s="118"/>
      <c r="K4371" s="118"/>
      <c r="L4371" s="118"/>
      <c r="M4371" s="118"/>
      <c r="N4371" s="118"/>
      <c r="O4371" s="143" t="str">
        <f>IF(H4371="","",(S4371/S4371)&amp;":"&amp;ROUND(AH4371/S4371,2))</f>
        <v/>
      </c>
      <c r="P4371" s="118"/>
      <c r="Q4371" s="118"/>
      <c r="R4371" s="143" t="str">
        <f>IF(H4371="","",(S4371/S4371)&amp;":"&amp;ROUND(AI4371/S4371,2))</f>
        <v/>
      </c>
      <c r="S4371" s="144" t="str">
        <f t="shared" si="821"/>
        <v/>
      </c>
      <c r="T4371" s="145" t="str">
        <f t="shared" si="822"/>
        <v/>
      </c>
      <c r="U4371" s="118"/>
      <c r="V4371" s="145" t="str">
        <f t="shared" si="823"/>
        <v/>
      </c>
      <c r="W4371" s="144" t="str">
        <f t="shared" si="824"/>
        <v/>
      </c>
      <c r="X4371" s="146" t="str">
        <f>IF(C4371="","",IF(OR(C4371="Trade",C4371="Multi Position"),(X4370+V4371),IF(C4371="Deposit",(X4370+AE4371),IF(C4371="Withdrawal",(X4370-AE4371)))))</f>
        <v/>
      </c>
      <c r="Y4371" s="145" t="str">
        <f t="shared" si="825"/>
        <v/>
      </c>
      <c r="Z4371" s="118"/>
      <c r="AA4371" s="118"/>
      <c r="AB4371" s="118"/>
      <c r="AC4371" s="118"/>
      <c r="AD4371" s="118"/>
      <c r="AE4371" s="139"/>
      <c r="AF4371" s="118"/>
      <c r="AG4371" s="118"/>
      <c r="AH4371" s="147" t="str">
        <f t="shared" si="826"/>
        <v/>
      </c>
      <c r="AI4371" s="147" t="str">
        <f t="shared" si="827"/>
        <v/>
      </c>
      <c r="AJ4371" s="148" t="str">
        <f t="shared" si="816"/>
        <v/>
      </c>
      <c r="AK4371" s="148" t="str">
        <f t="shared" si="817"/>
        <v/>
      </c>
      <c r="AL4371" s="147" t="str">
        <f t="shared" si="818"/>
        <v/>
      </c>
      <c r="AM4371" s="147" t="str">
        <f t="shared" si="819"/>
        <v/>
      </c>
      <c r="AN4371" s="147" t="str">
        <f t="shared" si="820"/>
        <v/>
      </c>
      <c r="AO4371" s="118"/>
    </row>
    <row r="4372" spans="1:41">
      <c r="A4372" s="118"/>
      <c r="B4372" s="118"/>
      <c r="C4372" s="118"/>
      <c r="D4372" s="118"/>
      <c r="E4372" s="118"/>
      <c r="F4372" s="118"/>
      <c r="G4372" s="118"/>
      <c r="H4372" s="118"/>
      <c r="I4372" s="118"/>
      <c r="J4372" s="118"/>
      <c r="K4372" s="118"/>
      <c r="L4372" s="118"/>
      <c r="M4372" s="118"/>
      <c r="N4372" s="118"/>
      <c r="O4372" s="143" t="str">
        <f>IF(H4372="","",(S4372/S4372)&amp;":"&amp;ROUND(AH4372/S4372,2))</f>
        <v/>
      </c>
      <c r="P4372" s="118"/>
      <c r="Q4372" s="118"/>
      <c r="R4372" s="143" t="str">
        <f>IF(H4372="","",(S4372/S4372)&amp;":"&amp;ROUND(AI4372/S4372,2))</f>
        <v/>
      </c>
      <c r="S4372" s="144" t="str">
        <f t="shared" si="821"/>
        <v/>
      </c>
      <c r="T4372" s="145" t="str">
        <f t="shared" si="822"/>
        <v/>
      </c>
      <c r="U4372" s="118"/>
      <c r="V4372" s="145" t="str">
        <f t="shared" si="823"/>
        <v/>
      </c>
      <c r="W4372" s="144" t="str">
        <f t="shared" si="824"/>
        <v/>
      </c>
      <c r="X4372" s="146" t="str">
        <f>IF(C4372="","",IF(OR(C4372="Trade",C4372="Multi Position"),(X4371+V4372),IF(C4372="Deposit",(X4371+AE4372),IF(C4372="Withdrawal",(X4371-AE4372)))))</f>
        <v/>
      </c>
      <c r="Y4372" s="145" t="str">
        <f t="shared" si="825"/>
        <v/>
      </c>
      <c r="Z4372" s="118"/>
      <c r="AA4372" s="118"/>
      <c r="AB4372" s="118"/>
      <c r="AC4372" s="118"/>
      <c r="AD4372" s="118"/>
      <c r="AE4372" s="139"/>
      <c r="AF4372" s="118"/>
      <c r="AG4372" s="118"/>
      <c r="AH4372" s="147" t="str">
        <f t="shared" si="826"/>
        <v/>
      </c>
      <c r="AI4372" s="147" t="str">
        <f t="shared" si="827"/>
        <v/>
      </c>
      <c r="AJ4372" s="148" t="str">
        <f t="shared" si="816"/>
        <v/>
      </c>
      <c r="AK4372" s="148" t="str">
        <f t="shared" si="817"/>
        <v/>
      </c>
      <c r="AL4372" s="147" t="str">
        <f t="shared" si="818"/>
        <v/>
      </c>
      <c r="AM4372" s="147" t="str">
        <f t="shared" si="819"/>
        <v/>
      </c>
      <c r="AN4372" s="147" t="str">
        <f t="shared" si="820"/>
        <v/>
      </c>
      <c r="AO4372" s="118"/>
    </row>
    <row r="4373" spans="1:41">
      <c r="A4373" s="118"/>
      <c r="B4373" s="118"/>
      <c r="C4373" s="118"/>
      <c r="D4373" s="118"/>
      <c r="E4373" s="118"/>
      <c r="F4373" s="118"/>
      <c r="G4373" s="118"/>
      <c r="H4373" s="118"/>
      <c r="I4373" s="118"/>
      <c r="J4373" s="118"/>
      <c r="K4373" s="118"/>
      <c r="L4373" s="118"/>
      <c r="M4373" s="118"/>
      <c r="N4373" s="118"/>
      <c r="O4373" s="143" t="str">
        <f>IF(H4373="","",(S4373/S4373)&amp;":"&amp;ROUND(AH4373/S4373,2))</f>
        <v/>
      </c>
      <c r="P4373" s="118"/>
      <c r="Q4373" s="118"/>
      <c r="R4373" s="143" t="str">
        <f>IF(H4373="","",(S4373/S4373)&amp;":"&amp;ROUND(AI4373/S4373,2))</f>
        <v/>
      </c>
      <c r="S4373" s="144" t="str">
        <f t="shared" si="821"/>
        <v/>
      </c>
      <c r="T4373" s="145" t="str">
        <f t="shared" si="822"/>
        <v/>
      </c>
      <c r="U4373" s="118"/>
      <c r="V4373" s="145" t="str">
        <f t="shared" si="823"/>
        <v/>
      </c>
      <c r="W4373" s="144" t="str">
        <f t="shared" si="824"/>
        <v/>
      </c>
      <c r="X4373" s="146" t="str">
        <f>IF(C4373="","",IF(OR(C4373="Trade",C4373="Multi Position"),(X4372+V4373),IF(C4373="Deposit",(X4372+AE4373),IF(C4373="Withdrawal",(X4372-AE4373)))))</f>
        <v/>
      </c>
      <c r="Y4373" s="145" t="str">
        <f t="shared" si="825"/>
        <v/>
      </c>
      <c r="Z4373" s="118"/>
      <c r="AA4373" s="118"/>
      <c r="AB4373" s="118"/>
      <c r="AC4373" s="118"/>
      <c r="AD4373" s="118"/>
      <c r="AE4373" s="139"/>
      <c r="AF4373" s="118"/>
      <c r="AG4373" s="118"/>
      <c r="AH4373" s="147" t="str">
        <f t="shared" si="826"/>
        <v/>
      </c>
      <c r="AI4373" s="147" t="str">
        <f t="shared" si="827"/>
        <v/>
      </c>
      <c r="AJ4373" s="148" t="str">
        <f t="shared" si="816"/>
        <v/>
      </c>
      <c r="AK4373" s="148" t="str">
        <f t="shared" si="817"/>
        <v/>
      </c>
      <c r="AL4373" s="147" t="str">
        <f t="shared" si="818"/>
        <v/>
      </c>
      <c r="AM4373" s="147" t="str">
        <f t="shared" si="819"/>
        <v/>
      </c>
      <c r="AN4373" s="147" t="str">
        <f t="shared" si="820"/>
        <v/>
      </c>
      <c r="AO4373" s="118"/>
    </row>
    <row r="4374" spans="1:41">
      <c r="A4374" s="118"/>
      <c r="B4374" s="118"/>
      <c r="C4374" s="118"/>
      <c r="D4374" s="118"/>
      <c r="E4374" s="118"/>
      <c r="F4374" s="118"/>
      <c r="G4374" s="118"/>
      <c r="H4374" s="118"/>
      <c r="I4374" s="118"/>
      <c r="J4374" s="118"/>
      <c r="K4374" s="118"/>
      <c r="L4374" s="118"/>
      <c r="M4374" s="118"/>
      <c r="N4374" s="118"/>
      <c r="O4374" s="143" t="str">
        <f>IF(H4374="","",(S4374/S4374)&amp;":"&amp;ROUND(AH4374/S4374,2))</f>
        <v/>
      </c>
      <c r="P4374" s="118"/>
      <c r="Q4374" s="118"/>
      <c r="R4374" s="143" t="str">
        <f>IF(H4374="","",(S4374/S4374)&amp;":"&amp;ROUND(AI4374/S4374,2))</f>
        <v/>
      </c>
      <c r="S4374" s="144" t="str">
        <f t="shared" si="821"/>
        <v/>
      </c>
      <c r="T4374" s="145" t="str">
        <f t="shared" si="822"/>
        <v/>
      </c>
      <c r="U4374" s="118"/>
      <c r="V4374" s="145" t="str">
        <f t="shared" si="823"/>
        <v/>
      </c>
      <c r="W4374" s="144" t="str">
        <f t="shared" si="824"/>
        <v/>
      </c>
      <c r="X4374" s="146" t="str">
        <f>IF(C4374="","",IF(OR(C4374="Trade",C4374="Multi Position"),(X4373+V4374),IF(C4374="Deposit",(X4373+AE4374),IF(C4374="Withdrawal",(X4373-AE4374)))))</f>
        <v/>
      </c>
      <c r="Y4374" s="145" t="str">
        <f t="shared" si="825"/>
        <v/>
      </c>
      <c r="Z4374" s="118"/>
      <c r="AA4374" s="118"/>
      <c r="AB4374" s="118"/>
      <c r="AC4374" s="118"/>
      <c r="AD4374" s="118"/>
      <c r="AE4374" s="139"/>
      <c r="AF4374" s="118"/>
      <c r="AG4374" s="118"/>
      <c r="AH4374" s="147" t="str">
        <f t="shared" si="826"/>
        <v/>
      </c>
      <c r="AI4374" s="147" t="str">
        <f t="shared" si="827"/>
        <v/>
      </c>
      <c r="AJ4374" s="148" t="str">
        <f t="shared" si="816"/>
        <v/>
      </c>
      <c r="AK4374" s="148" t="str">
        <f t="shared" si="817"/>
        <v/>
      </c>
      <c r="AL4374" s="147" t="str">
        <f t="shared" si="818"/>
        <v/>
      </c>
      <c r="AM4374" s="147" t="str">
        <f t="shared" si="819"/>
        <v/>
      </c>
      <c r="AN4374" s="147" t="str">
        <f t="shared" si="820"/>
        <v/>
      </c>
      <c r="AO4374" s="118"/>
    </row>
    <row r="4375" spans="1:41">
      <c r="A4375" s="118"/>
      <c r="B4375" s="118"/>
      <c r="C4375" s="118"/>
      <c r="D4375" s="118"/>
      <c r="E4375" s="118"/>
      <c r="F4375" s="118"/>
      <c r="G4375" s="118"/>
      <c r="H4375" s="118"/>
      <c r="I4375" s="118"/>
      <c r="J4375" s="118"/>
      <c r="K4375" s="118"/>
      <c r="L4375" s="118"/>
      <c r="M4375" s="118"/>
      <c r="N4375" s="118"/>
      <c r="O4375" s="143" t="str">
        <f>IF(H4375="","",(S4375/S4375)&amp;":"&amp;ROUND(AH4375/S4375,2))</f>
        <v/>
      </c>
      <c r="P4375" s="118"/>
      <c r="Q4375" s="118"/>
      <c r="R4375" s="143" t="str">
        <f>IF(H4375="","",(S4375/S4375)&amp;":"&amp;ROUND(AI4375/S4375,2))</f>
        <v/>
      </c>
      <c r="S4375" s="144" t="str">
        <f t="shared" si="821"/>
        <v/>
      </c>
      <c r="T4375" s="145" t="str">
        <f t="shared" si="822"/>
        <v/>
      </c>
      <c r="U4375" s="118"/>
      <c r="V4375" s="145" t="str">
        <f t="shared" si="823"/>
        <v/>
      </c>
      <c r="W4375" s="144" t="str">
        <f t="shared" si="824"/>
        <v/>
      </c>
      <c r="X4375" s="146" t="str">
        <f>IF(C4375="","",IF(OR(C4375="Trade",C4375="Multi Position"),(X4374+V4375),IF(C4375="Deposit",(X4374+AE4375),IF(C4375="Withdrawal",(X4374-AE4375)))))</f>
        <v/>
      </c>
      <c r="Y4375" s="145" t="str">
        <f t="shared" si="825"/>
        <v/>
      </c>
      <c r="Z4375" s="118"/>
      <c r="AA4375" s="118"/>
      <c r="AB4375" s="118"/>
      <c r="AC4375" s="118"/>
      <c r="AD4375" s="118"/>
      <c r="AE4375" s="139"/>
      <c r="AF4375" s="118"/>
      <c r="AG4375" s="118"/>
      <c r="AH4375" s="147" t="str">
        <f t="shared" si="826"/>
        <v/>
      </c>
      <c r="AI4375" s="147" t="str">
        <f t="shared" si="827"/>
        <v/>
      </c>
      <c r="AJ4375" s="148" t="str">
        <f t="shared" si="816"/>
        <v/>
      </c>
      <c r="AK4375" s="148" t="str">
        <f t="shared" si="817"/>
        <v/>
      </c>
      <c r="AL4375" s="147" t="str">
        <f t="shared" si="818"/>
        <v/>
      </c>
      <c r="AM4375" s="147" t="str">
        <f t="shared" si="819"/>
        <v/>
      </c>
      <c r="AN4375" s="147" t="str">
        <f t="shared" si="820"/>
        <v/>
      </c>
      <c r="AO4375" s="118"/>
    </row>
    <row r="4376" spans="1:41">
      <c r="A4376" s="118"/>
      <c r="B4376" s="118"/>
      <c r="C4376" s="118"/>
      <c r="D4376" s="118"/>
      <c r="E4376" s="118"/>
      <c r="F4376" s="118"/>
      <c r="G4376" s="118"/>
      <c r="H4376" s="118"/>
      <c r="I4376" s="118"/>
      <c r="J4376" s="118"/>
      <c r="K4376" s="118"/>
      <c r="L4376" s="118"/>
      <c r="M4376" s="118"/>
      <c r="N4376" s="118"/>
      <c r="O4376" s="143" t="str">
        <f>IF(H4376="","",(S4376/S4376)&amp;":"&amp;ROUND(AH4376/S4376,2))</f>
        <v/>
      </c>
      <c r="P4376" s="118"/>
      <c r="Q4376" s="118"/>
      <c r="R4376" s="143" t="str">
        <f>IF(H4376="","",(S4376/S4376)&amp;":"&amp;ROUND(AI4376/S4376,2))</f>
        <v/>
      </c>
      <c r="S4376" s="144" t="str">
        <f t="shared" si="821"/>
        <v/>
      </c>
      <c r="T4376" s="145" t="str">
        <f t="shared" si="822"/>
        <v/>
      </c>
      <c r="U4376" s="118"/>
      <c r="V4376" s="145" t="str">
        <f t="shared" si="823"/>
        <v/>
      </c>
      <c r="W4376" s="144" t="str">
        <f t="shared" si="824"/>
        <v/>
      </c>
      <c r="X4376" s="146" t="str">
        <f>IF(C4376="","",IF(OR(C4376="Trade",C4376="Multi Position"),(X4375+V4376),IF(C4376="Deposit",(X4375+AE4376),IF(C4376="Withdrawal",(X4375-AE4376)))))</f>
        <v/>
      </c>
      <c r="Y4376" s="145" t="str">
        <f t="shared" si="825"/>
        <v/>
      </c>
      <c r="Z4376" s="118"/>
      <c r="AA4376" s="118"/>
      <c r="AB4376" s="118"/>
      <c r="AC4376" s="118"/>
      <c r="AD4376" s="118"/>
      <c r="AE4376" s="139"/>
      <c r="AF4376" s="118"/>
      <c r="AG4376" s="118"/>
      <c r="AH4376" s="147" t="str">
        <f t="shared" si="826"/>
        <v/>
      </c>
      <c r="AI4376" s="147" t="str">
        <f t="shared" si="827"/>
        <v/>
      </c>
      <c r="AJ4376" s="148" t="str">
        <f t="shared" si="816"/>
        <v/>
      </c>
      <c r="AK4376" s="148" t="str">
        <f t="shared" si="817"/>
        <v/>
      </c>
      <c r="AL4376" s="147" t="str">
        <f t="shared" si="818"/>
        <v/>
      </c>
      <c r="AM4376" s="147" t="str">
        <f t="shared" si="819"/>
        <v/>
      </c>
      <c r="AN4376" s="147" t="str">
        <f t="shared" si="820"/>
        <v/>
      </c>
      <c r="AO4376" s="118"/>
    </row>
    <row r="4377" spans="1:41">
      <c r="A4377" s="118"/>
      <c r="B4377" s="118"/>
      <c r="C4377" s="118"/>
      <c r="D4377" s="118"/>
      <c r="E4377" s="118"/>
      <c r="F4377" s="118"/>
      <c r="G4377" s="118"/>
      <c r="H4377" s="118"/>
      <c r="I4377" s="118"/>
      <c r="J4377" s="118"/>
      <c r="K4377" s="118"/>
      <c r="L4377" s="118"/>
      <c r="M4377" s="118"/>
      <c r="N4377" s="118"/>
      <c r="O4377" s="143" t="str">
        <f>IF(H4377="","",(S4377/S4377)&amp;":"&amp;ROUND(AH4377/S4377,2))</f>
        <v/>
      </c>
      <c r="P4377" s="118"/>
      <c r="Q4377" s="118"/>
      <c r="R4377" s="143" t="str">
        <f>IF(H4377="","",(S4377/S4377)&amp;":"&amp;ROUND(AI4377/S4377,2))</f>
        <v/>
      </c>
      <c r="S4377" s="144" t="str">
        <f t="shared" si="821"/>
        <v/>
      </c>
      <c r="T4377" s="145" t="str">
        <f t="shared" si="822"/>
        <v/>
      </c>
      <c r="U4377" s="118"/>
      <c r="V4377" s="145" t="str">
        <f t="shared" si="823"/>
        <v/>
      </c>
      <c r="W4377" s="144" t="str">
        <f t="shared" si="824"/>
        <v/>
      </c>
      <c r="X4377" s="146" t="str">
        <f>IF(C4377="","",IF(OR(C4377="Trade",C4377="Multi Position"),(X4376+V4377),IF(C4377="Deposit",(X4376+AE4377),IF(C4377="Withdrawal",(X4376-AE4377)))))</f>
        <v/>
      </c>
      <c r="Y4377" s="145" t="str">
        <f t="shared" si="825"/>
        <v/>
      </c>
      <c r="Z4377" s="118"/>
      <c r="AA4377" s="118"/>
      <c r="AB4377" s="118"/>
      <c r="AC4377" s="118"/>
      <c r="AD4377" s="118"/>
      <c r="AE4377" s="139"/>
      <c r="AF4377" s="118"/>
      <c r="AG4377" s="118"/>
      <c r="AH4377" s="147" t="str">
        <f t="shared" si="826"/>
        <v/>
      </c>
      <c r="AI4377" s="147" t="str">
        <f t="shared" si="827"/>
        <v/>
      </c>
      <c r="AJ4377" s="148" t="str">
        <f t="shared" si="816"/>
        <v/>
      </c>
      <c r="AK4377" s="148" t="str">
        <f t="shared" si="817"/>
        <v/>
      </c>
      <c r="AL4377" s="147" t="str">
        <f t="shared" si="818"/>
        <v/>
      </c>
      <c r="AM4377" s="147" t="str">
        <f t="shared" si="819"/>
        <v/>
      </c>
      <c r="AN4377" s="147" t="str">
        <f t="shared" si="820"/>
        <v/>
      </c>
      <c r="AO4377" s="118"/>
    </row>
    <row r="4378" spans="1:41">
      <c r="A4378" s="118"/>
      <c r="B4378" s="118"/>
      <c r="C4378" s="118"/>
      <c r="D4378" s="118"/>
      <c r="E4378" s="118"/>
      <c r="F4378" s="118"/>
      <c r="G4378" s="118"/>
      <c r="H4378" s="118"/>
      <c r="I4378" s="118"/>
      <c r="J4378" s="118"/>
      <c r="K4378" s="118"/>
      <c r="L4378" s="118"/>
      <c r="M4378" s="118"/>
      <c r="N4378" s="118"/>
      <c r="O4378" s="143" t="str">
        <f>IF(H4378="","",(S4378/S4378)&amp;":"&amp;ROUND(AH4378/S4378,2))</f>
        <v/>
      </c>
      <c r="P4378" s="118"/>
      <c r="Q4378" s="118"/>
      <c r="R4378" s="143" t="str">
        <f>IF(H4378="","",(S4378/S4378)&amp;":"&amp;ROUND(AI4378/S4378,2))</f>
        <v/>
      </c>
      <c r="S4378" s="144" t="str">
        <f t="shared" si="821"/>
        <v/>
      </c>
      <c r="T4378" s="145" t="str">
        <f t="shared" si="822"/>
        <v/>
      </c>
      <c r="U4378" s="118"/>
      <c r="V4378" s="145" t="str">
        <f t="shared" si="823"/>
        <v/>
      </c>
      <c r="W4378" s="144" t="str">
        <f t="shared" si="824"/>
        <v/>
      </c>
      <c r="X4378" s="146" t="str">
        <f>IF(C4378="","",IF(OR(C4378="Trade",C4378="Multi Position"),(X4377+V4378),IF(C4378="Deposit",(X4377+AE4378),IF(C4378="Withdrawal",(X4377-AE4378)))))</f>
        <v/>
      </c>
      <c r="Y4378" s="145" t="str">
        <f t="shared" si="825"/>
        <v/>
      </c>
      <c r="Z4378" s="118"/>
      <c r="AA4378" s="118"/>
      <c r="AB4378" s="118"/>
      <c r="AC4378" s="118"/>
      <c r="AD4378" s="118"/>
      <c r="AE4378" s="139"/>
      <c r="AF4378" s="118"/>
      <c r="AG4378" s="118"/>
      <c r="AH4378" s="147" t="str">
        <f t="shared" si="826"/>
        <v/>
      </c>
      <c r="AI4378" s="147" t="str">
        <f t="shared" si="827"/>
        <v/>
      </c>
      <c r="AJ4378" s="148" t="str">
        <f t="shared" si="816"/>
        <v/>
      </c>
      <c r="AK4378" s="148" t="str">
        <f t="shared" si="817"/>
        <v/>
      </c>
      <c r="AL4378" s="147" t="str">
        <f t="shared" si="818"/>
        <v/>
      </c>
      <c r="AM4378" s="147" t="str">
        <f t="shared" si="819"/>
        <v/>
      </c>
      <c r="AN4378" s="147" t="str">
        <f t="shared" si="820"/>
        <v/>
      </c>
      <c r="AO4378" s="118"/>
    </row>
    <row r="4379" spans="1:41">
      <c r="A4379" s="118"/>
      <c r="B4379" s="118"/>
      <c r="C4379" s="118"/>
      <c r="D4379" s="118"/>
      <c r="E4379" s="118"/>
      <c r="F4379" s="118"/>
      <c r="G4379" s="118"/>
      <c r="H4379" s="118"/>
      <c r="I4379" s="118"/>
      <c r="J4379" s="118"/>
      <c r="K4379" s="118"/>
      <c r="L4379" s="118"/>
      <c r="M4379" s="118"/>
      <c r="N4379" s="118"/>
      <c r="O4379" s="143" t="str">
        <f>IF(H4379="","",(S4379/S4379)&amp;":"&amp;ROUND(AH4379/S4379,2))</f>
        <v/>
      </c>
      <c r="P4379" s="118"/>
      <c r="Q4379" s="118"/>
      <c r="R4379" s="143" t="str">
        <f>IF(H4379="","",(S4379/S4379)&amp;":"&amp;ROUND(AI4379/S4379,2))</f>
        <v/>
      </c>
      <c r="S4379" s="144" t="str">
        <f t="shared" si="821"/>
        <v/>
      </c>
      <c r="T4379" s="145" t="str">
        <f t="shared" si="822"/>
        <v/>
      </c>
      <c r="U4379" s="118"/>
      <c r="V4379" s="145" t="str">
        <f t="shared" si="823"/>
        <v/>
      </c>
      <c r="W4379" s="144" t="str">
        <f t="shared" si="824"/>
        <v/>
      </c>
      <c r="X4379" s="146" t="str">
        <f>IF(C4379="","",IF(OR(C4379="Trade",C4379="Multi Position"),(X4378+V4379),IF(C4379="Deposit",(X4378+AE4379),IF(C4379="Withdrawal",(X4378-AE4379)))))</f>
        <v/>
      </c>
      <c r="Y4379" s="145" t="str">
        <f t="shared" si="825"/>
        <v/>
      </c>
      <c r="Z4379" s="118"/>
      <c r="AA4379" s="118"/>
      <c r="AB4379" s="118"/>
      <c r="AC4379" s="118"/>
      <c r="AD4379" s="118"/>
      <c r="AE4379" s="139"/>
      <c r="AF4379" s="118"/>
      <c r="AG4379" s="118"/>
      <c r="AH4379" s="147" t="str">
        <f t="shared" si="826"/>
        <v/>
      </c>
      <c r="AI4379" s="147" t="str">
        <f t="shared" si="827"/>
        <v/>
      </c>
      <c r="AJ4379" s="148" t="str">
        <f t="shared" si="816"/>
        <v/>
      </c>
      <c r="AK4379" s="148" t="str">
        <f t="shared" si="817"/>
        <v/>
      </c>
      <c r="AL4379" s="147" t="str">
        <f t="shared" si="818"/>
        <v/>
      </c>
      <c r="AM4379" s="147" t="str">
        <f t="shared" si="819"/>
        <v/>
      </c>
      <c r="AN4379" s="147" t="str">
        <f t="shared" si="820"/>
        <v/>
      </c>
      <c r="AO4379" s="118"/>
    </row>
    <row r="4380" spans="1:41">
      <c r="A4380" s="118"/>
      <c r="B4380" s="118"/>
      <c r="C4380" s="118"/>
      <c r="D4380" s="118"/>
      <c r="E4380" s="118"/>
      <c r="F4380" s="118"/>
      <c r="G4380" s="118"/>
      <c r="H4380" s="118"/>
      <c r="I4380" s="118"/>
      <c r="J4380" s="118"/>
      <c r="K4380" s="118"/>
      <c r="L4380" s="118"/>
      <c r="M4380" s="118"/>
      <c r="N4380" s="118"/>
      <c r="O4380" s="143" t="str">
        <f>IF(H4380="","",(S4380/S4380)&amp;":"&amp;ROUND(AH4380/S4380,2))</f>
        <v/>
      </c>
      <c r="P4380" s="118"/>
      <c r="Q4380" s="118"/>
      <c r="R4380" s="143" t="str">
        <f>IF(H4380="","",(S4380/S4380)&amp;":"&amp;ROUND(AI4380/S4380,2))</f>
        <v/>
      </c>
      <c r="S4380" s="144" t="str">
        <f t="shared" si="821"/>
        <v/>
      </c>
      <c r="T4380" s="145" t="str">
        <f t="shared" si="822"/>
        <v/>
      </c>
      <c r="U4380" s="118"/>
      <c r="V4380" s="145" t="str">
        <f t="shared" si="823"/>
        <v/>
      </c>
      <c r="W4380" s="144" t="str">
        <f t="shared" si="824"/>
        <v/>
      </c>
      <c r="X4380" s="146" t="str">
        <f>IF(C4380="","",IF(OR(C4380="Trade",C4380="Multi Position"),(X4379+V4380),IF(C4380="Deposit",(X4379+AE4380),IF(C4380="Withdrawal",(X4379-AE4380)))))</f>
        <v/>
      </c>
      <c r="Y4380" s="145" t="str">
        <f t="shared" si="825"/>
        <v/>
      </c>
      <c r="Z4380" s="118"/>
      <c r="AA4380" s="118"/>
      <c r="AB4380" s="118"/>
      <c r="AC4380" s="118"/>
      <c r="AD4380" s="118"/>
      <c r="AE4380" s="139"/>
      <c r="AF4380" s="118"/>
      <c r="AG4380" s="118"/>
      <c r="AH4380" s="147" t="str">
        <f t="shared" si="826"/>
        <v/>
      </c>
      <c r="AI4380" s="147" t="str">
        <f t="shared" si="827"/>
        <v/>
      </c>
      <c r="AJ4380" s="148" t="str">
        <f t="shared" si="816"/>
        <v/>
      </c>
      <c r="AK4380" s="148" t="str">
        <f t="shared" si="817"/>
        <v/>
      </c>
      <c r="AL4380" s="147" t="str">
        <f t="shared" si="818"/>
        <v/>
      </c>
      <c r="AM4380" s="147" t="str">
        <f t="shared" si="819"/>
        <v/>
      </c>
      <c r="AN4380" s="147" t="str">
        <f t="shared" si="820"/>
        <v/>
      </c>
      <c r="AO4380" s="118"/>
    </row>
    <row r="4381" spans="1:41">
      <c r="A4381" s="118"/>
      <c r="B4381" s="118"/>
      <c r="C4381" s="118"/>
      <c r="D4381" s="118"/>
      <c r="E4381" s="118"/>
      <c r="F4381" s="118"/>
      <c r="G4381" s="118"/>
      <c r="H4381" s="118"/>
      <c r="I4381" s="118"/>
      <c r="J4381" s="118"/>
      <c r="K4381" s="118"/>
      <c r="L4381" s="118"/>
      <c r="M4381" s="118"/>
      <c r="N4381" s="118"/>
      <c r="O4381" s="143" t="str">
        <f>IF(H4381="","",(S4381/S4381)&amp;":"&amp;ROUND(AH4381/S4381,2))</f>
        <v/>
      </c>
      <c r="P4381" s="118"/>
      <c r="Q4381" s="118"/>
      <c r="R4381" s="143" t="str">
        <f>IF(H4381="","",(S4381/S4381)&amp;":"&amp;ROUND(AI4381/S4381,2))</f>
        <v/>
      </c>
      <c r="S4381" s="144" t="str">
        <f t="shared" si="821"/>
        <v/>
      </c>
      <c r="T4381" s="145" t="str">
        <f t="shared" si="822"/>
        <v/>
      </c>
      <c r="U4381" s="118"/>
      <c r="V4381" s="145" t="str">
        <f t="shared" si="823"/>
        <v/>
      </c>
      <c r="W4381" s="144" t="str">
        <f t="shared" si="824"/>
        <v/>
      </c>
      <c r="X4381" s="146" t="str">
        <f>IF(C4381="","",IF(OR(C4381="Trade",C4381="Multi Position"),(X4380+V4381),IF(C4381="Deposit",(X4380+AE4381),IF(C4381="Withdrawal",(X4380-AE4381)))))</f>
        <v/>
      </c>
      <c r="Y4381" s="145" t="str">
        <f t="shared" si="825"/>
        <v/>
      </c>
      <c r="Z4381" s="118"/>
      <c r="AA4381" s="118"/>
      <c r="AB4381" s="118"/>
      <c r="AC4381" s="118"/>
      <c r="AD4381" s="118"/>
      <c r="AE4381" s="139"/>
      <c r="AF4381" s="118"/>
      <c r="AG4381" s="118"/>
      <c r="AH4381" s="147" t="str">
        <f t="shared" si="826"/>
        <v/>
      </c>
      <c r="AI4381" s="147" t="str">
        <f t="shared" si="827"/>
        <v/>
      </c>
      <c r="AJ4381" s="148" t="str">
        <f t="shared" si="816"/>
        <v/>
      </c>
      <c r="AK4381" s="148" t="str">
        <f t="shared" si="817"/>
        <v/>
      </c>
      <c r="AL4381" s="147" t="str">
        <f t="shared" si="818"/>
        <v/>
      </c>
      <c r="AM4381" s="147" t="str">
        <f t="shared" si="819"/>
        <v/>
      </c>
      <c r="AN4381" s="147" t="str">
        <f t="shared" si="820"/>
        <v/>
      </c>
      <c r="AO4381" s="118"/>
    </row>
    <row r="4382" spans="1:41">
      <c r="A4382" s="118"/>
      <c r="B4382" s="118"/>
      <c r="C4382" s="118"/>
      <c r="D4382" s="118"/>
      <c r="E4382" s="118"/>
      <c r="F4382" s="118"/>
      <c r="G4382" s="118"/>
      <c r="H4382" s="118"/>
      <c r="I4382" s="118"/>
      <c r="J4382" s="118"/>
      <c r="K4382" s="118"/>
      <c r="L4382" s="118"/>
      <c r="M4382" s="118"/>
      <c r="N4382" s="118"/>
      <c r="O4382" s="143" t="str">
        <f>IF(H4382="","",(S4382/S4382)&amp;":"&amp;ROUND(AH4382/S4382,2))</f>
        <v/>
      </c>
      <c r="P4382" s="118"/>
      <c r="Q4382" s="118"/>
      <c r="R4382" s="143" t="str">
        <f>IF(H4382="","",(S4382/S4382)&amp;":"&amp;ROUND(AI4382/S4382,2))</f>
        <v/>
      </c>
      <c r="S4382" s="144" t="str">
        <f t="shared" si="821"/>
        <v/>
      </c>
      <c r="T4382" s="145" t="str">
        <f t="shared" si="822"/>
        <v/>
      </c>
      <c r="U4382" s="118"/>
      <c r="V4382" s="145" t="str">
        <f t="shared" si="823"/>
        <v/>
      </c>
      <c r="W4382" s="144" t="str">
        <f t="shared" si="824"/>
        <v/>
      </c>
      <c r="X4382" s="146" t="str">
        <f>IF(C4382="","",IF(OR(C4382="Trade",C4382="Multi Position"),(X4381+V4382),IF(C4382="Deposit",(X4381+AE4382),IF(C4382="Withdrawal",(X4381-AE4382)))))</f>
        <v/>
      </c>
      <c r="Y4382" s="145" t="str">
        <f t="shared" si="825"/>
        <v/>
      </c>
      <c r="Z4382" s="118"/>
      <c r="AA4382" s="118"/>
      <c r="AB4382" s="118"/>
      <c r="AC4382" s="118"/>
      <c r="AD4382" s="118"/>
      <c r="AE4382" s="139"/>
      <c r="AF4382" s="118"/>
      <c r="AG4382" s="118"/>
      <c r="AH4382" s="147" t="str">
        <f t="shared" si="826"/>
        <v/>
      </c>
      <c r="AI4382" s="147" t="str">
        <f t="shared" si="827"/>
        <v/>
      </c>
      <c r="AJ4382" s="148" t="str">
        <f t="shared" si="816"/>
        <v/>
      </c>
      <c r="AK4382" s="148" t="str">
        <f t="shared" si="817"/>
        <v/>
      </c>
      <c r="AL4382" s="147" t="str">
        <f t="shared" si="818"/>
        <v/>
      </c>
      <c r="AM4382" s="147" t="str">
        <f t="shared" si="819"/>
        <v/>
      </c>
      <c r="AN4382" s="147" t="str">
        <f t="shared" si="820"/>
        <v/>
      </c>
      <c r="AO4382" s="118"/>
    </row>
    <row r="4383" spans="1:41">
      <c r="A4383" s="118"/>
      <c r="B4383" s="118"/>
      <c r="C4383" s="118"/>
      <c r="D4383" s="118"/>
      <c r="E4383" s="118"/>
      <c r="F4383" s="118"/>
      <c r="G4383" s="118"/>
      <c r="H4383" s="118"/>
      <c r="I4383" s="118"/>
      <c r="J4383" s="118"/>
      <c r="K4383" s="118"/>
      <c r="L4383" s="118"/>
      <c r="M4383" s="118"/>
      <c r="N4383" s="118"/>
      <c r="O4383" s="143" t="str">
        <f>IF(H4383="","",(S4383/S4383)&amp;":"&amp;ROUND(AH4383/S4383,2))</f>
        <v/>
      </c>
      <c r="P4383" s="118"/>
      <c r="Q4383" s="118"/>
      <c r="R4383" s="143" t="str">
        <f>IF(H4383="","",(S4383/S4383)&amp;":"&amp;ROUND(AI4383/S4383,2))</f>
        <v/>
      </c>
      <c r="S4383" s="144" t="str">
        <f t="shared" si="821"/>
        <v/>
      </c>
      <c r="T4383" s="145" t="str">
        <f t="shared" si="822"/>
        <v/>
      </c>
      <c r="U4383" s="118"/>
      <c r="V4383" s="145" t="str">
        <f t="shared" si="823"/>
        <v/>
      </c>
      <c r="W4383" s="144" t="str">
        <f t="shared" si="824"/>
        <v/>
      </c>
      <c r="X4383" s="146" t="str">
        <f>IF(C4383="","",IF(OR(C4383="Trade",C4383="Multi Position"),(X4382+V4383),IF(C4383="Deposit",(X4382+AE4383),IF(C4383="Withdrawal",(X4382-AE4383)))))</f>
        <v/>
      </c>
      <c r="Y4383" s="145" t="str">
        <f t="shared" si="825"/>
        <v/>
      </c>
      <c r="Z4383" s="118"/>
      <c r="AA4383" s="118"/>
      <c r="AB4383" s="118"/>
      <c r="AC4383" s="118"/>
      <c r="AD4383" s="118"/>
      <c r="AE4383" s="139"/>
      <c r="AF4383" s="118"/>
      <c r="AG4383" s="118"/>
      <c r="AH4383" s="147" t="str">
        <f t="shared" si="826"/>
        <v/>
      </c>
      <c r="AI4383" s="147" t="str">
        <f t="shared" si="827"/>
        <v/>
      </c>
      <c r="AJ4383" s="148" t="str">
        <f t="shared" si="816"/>
        <v/>
      </c>
      <c r="AK4383" s="148" t="str">
        <f t="shared" si="817"/>
        <v/>
      </c>
      <c r="AL4383" s="147" t="str">
        <f t="shared" si="818"/>
        <v/>
      </c>
      <c r="AM4383" s="147" t="str">
        <f t="shared" si="819"/>
        <v/>
      </c>
      <c r="AN4383" s="147" t="str">
        <f t="shared" si="820"/>
        <v/>
      </c>
      <c r="AO4383" s="118"/>
    </row>
    <row r="4384" spans="1:41">
      <c r="A4384" s="118"/>
      <c r="B4384" s="118"/>
      <c r="C4384" s="118"/>
      <c r="D4384" s="118"/>
      <c r="E4384" s="118"/>
      <c r="F4384" s="118"/>
      <c r="G4384" s="118"/>
      <c r="H4384" s="118"/>
      <c r="I4384" s="118"/>
      <c r="J4384" s="118"/>
      <c r="K4384" s="118"/>
      <c r="L4384" s="118"/>
      <c r="M4384" s="118"/>
      <c r="N4384" s="118"/>
      <c r="O4384" s="143" t="str">
        <f>IF(H4384="","",(S4384/S4384)&amp;":"&amp;ROUND(AH4384/S4384,2))</f>
        <v/>
      </c>
      <c r="P4384" s="118"/>
      <c r="Q4384" s="118"/>
      <c r="R4384" s="143" t="str">
        <f>IF(H4384="","",(S4384/S4384)&amp;":"&amp;ROUND(AI4384/S4384,2))</f>
        <v/>
      </c>
      <c r="S4384" s="144" t="str">
        <f t="shared" si="821"/>
        <v/>
      </c>
      <c r="T4384" s="145" t="str">
        <f t="shared" si="822"/>
        <v/>
      </c>
      <c r="U4384" s="118"/>
      <c r="V4384" s="145" t="str">
        <f t="shared" si="823"/>
        <v/>
      </c>
      <c r="W4384" s="144" t="str">
        <f t="shared" si="824"/>
        <v/>
      </c>
      <c r="X4384" s="146" t="str">
        <f>IF(C4384="","",IF(OR(C4384="Trade",C4384="Multi Position"),(X4383+V4384),IF(C4384="Deposit",(X4383+AE4384),IF(C4384="Withdrawal",(X4383-AE4384)))))</f>
        <v/>
      </c>
      <c r="Y4384" s="145" t="str">
        <f t="shared" si="825"/>
        <v/>
      </c>
      <c r="Z4384" s="118"/>
      <c r="AA4384" s="118"/>
      <c r="AB4384" s="118"/>
      <c r="AC4384" s="118"/>
      <c r="AD4384" s="118"/>
      <c r="AE4384" s="139"/>
      <c r="AF4384" s="118"/>
      <c r="AG4384" s="118"/>
      <c r="AH4384" s="147" t="str">
        <f t="shared" si="826"/>
        <v/>
      </c>
      <c r="AI4384" s="147" t="str">
        <f t="shared" si="827"/>
        <v/>
      </c>
      <c r="AJ4384" s="148" t="str">
        <f t="shared" si="816"/>
        <v/>
      </c>
      <c r="AK4384" s="148" t="str">
        <f t="shared" si="817"/>
        <v/>
      </c>
      <c r="AL4384" s="147" t="str">
        <f t="shared" si="818"/>
        <v/>
      </c>
      <c r="AM4384" s="147" t="str">
        <f t="shared" si="819"/>
        <v/>
      </c>
      <c r="AN4384" s="147" t="str">
        <f t="shared" si="820"/>
        <v/>
      </c>
      <c r="AO4384" s="118"/>
    </row>
    <row r="4385" spans="1:41">
      <c r="A4385" s="118"/>
      <c r="B4385" s="118"/>
      <c r="C4385" s="118"/>
      <c r="D4385" s="118"/>
      <c r="E4385" s="118"/>
      <c r="F4385" s="118"/>
      <c r="G4385" s="118"/>
      <c r="H4385" s="118"/>
      <c r="I4385" s="118"/>
      <c r="J4385" s="118"/>
      <c r="K4385" s="118"/>
      <c r="L4385" s="118"/>
      <c r="M4385" s="118"/>
      <c r="N4385" s="118"/>
      <c r="O4385" s="143" t="str">
        <f>IF(H4385="","",(S4385/S4385)&amp;":"&amp;ROUND(AH4385/S4385,2))</f>
        <v/>
      </c>
      <c r="P4385" s="118"/>
      <c r="Q4385" s="118"/>
      <c r="R4385" s="143" t="str">
        <f>IF(H4385="","",(S4385/S4385)&amp;":"&amp;ROUND(AI4385/S4385,2))</f>
        <v/>
      </c>
      <c r="S4385" s="144" t="str">
        <f t="shared" si="821"/>
        <v/>
      </c>
      <c r="T4385" s="145" t="str">
        <f t="shared" si="822"/>
        <v/>
      </c>
      <c r="U4385" s="118"/>
      <c r="V4385" s="145" t="str">
        <f t="shared" si="823"/>
        <v/>
      </c>
      <c r="W4385" s="144" t="str">
        <f t="shared" si="824"/>
        <v/>
      </c>
      <c r="X4385" s="146" t="str">
        <f>IF(C4385="","",IF(OR(C4385="Trade",C4385="Multi Position"),(X4384+V4385),IF(C4385="Deposit",(X4384+AE4385),IF(C4385="Withdrawal",(X4384-AE4385)))))</f>
        <v/>
      </c>
      <c r="Y4385" s="145" t="str">
        <f t="shared" si="825"/>
        <v/>
      </c>
      <c r="Z4385" s="118"/>
      <c r="AA4385" s="118"/>
      <c r="AB4385" s="118"/>
      <c r="AC4385" s="118"/>
      <c r="AD4385" s="118"/>
      <c r="AE4385" s="139"/>
      <c r="AF4385" s="118"/>
      <c r="AG4385" s="118"/>
      <c r="AH4385" s="147" t="str">
        <f t="shared" si="826"/>
        <v/>
      </c>
      <c r="AI4385" s="147" t="str">
        <f t="shared" si="827"/>
        <v/>
      </c>
      <c r="AJ4385" s="148" t="str">
        <f t="shared" si="816"/>
        <v/>
      </c>
      <c r="AK4385" s="148" t="str">
        <f t="shared" si="817"/>
        <v/>
      </c>
      <c r="AL4385" s="147" t="str">
        <f t="shared" si="818"/>
        <v/>
      </c>
      <c r="AM4385" s="147" t="str">
        <f t="shared" si="819"/>
        <v/>
      </c>
      <c r="AN4385" s="147" t="str">
        <f t="shared" si="820"/>
        <v/>
      </c>
      <c r="AO4385" s="118"/>
    </row>
    <row r="4386" spans="1:41">
      <c r="A4386" s="118"/>
      <c r="B4386" s="118"/>
      <c r="C4386" s="118"/>
      <c r="D4386" s="118"/>
      <c r="E4386" s="118"/>
      <c r="F4386" s="118"/>
      <c r="G4386" s="118"/>
      <c r="H4386" s="118"/>
      <c r="I4386" s="118"/>
      <c r="J4386" s="118"/>
      <c r="K4386" s="118"/>
      <c r="L4386" s="118"/>
      <c r="M4386" s="118"/>
      <c r="N4386" s="118"/>
      <c r="O4386" s="143" t="str">
        <f>IF(H4386="","",(S4386/S4386)&amp;":"&amp;ROUND(AH4386/S4386,2))</f>
        <v/>
      </c>
      <c r="P4386" s="118"/>
      <c r="Q4386" s="118"/>
      <c r="R4386" s="143" t="str">
        <f>IF(H4386="","",(S4386/S4386)&amp;":"&amp;ROUND(AI4386/S4386,2))</f>
        <v/>
      </c>
      <c r="S4386" s="144" t="str">
        <f t="shared" si="821"/>
        <v/>
      </c>
      <c r="T4386" s="145" t="str">
        <f t="shared" si="822"/>
        <v/>
      </c>
      <c r="U4386" s="118"/>
      <c r="V4386" s="145" t="str">
        <f t="shared" si="823"/>
        <v/>
      </c>
      <c r="W4386" s="144" t="str">
        <f t="shared" si="824"/>
        <v/>
      </c>
      <c r="X4386" s="146" t="str">
        <f>IF(C4386="","",IF(OR(C4386="Trade",C4386="Multi Position"),(X4385+V4386),IF(C4386="Deposit",(X4385+AE4386),IF(C4386="Withdrawal",(X4385-AE4386)))))</f>
        <v/>
      </c>
      <c r="Y4386" s="145" t="str">
        <f t="shared" si="825"/>
        <v/>
      </c>
      <c r="Z4386" s="118"/>
      <c r="AA4386" s="118"/>
      <c r="AB4386" s="118"/>
      <c r="AC4386" s="118"/>
      <c r="AD4386" s="118"/>
      <c r="AE4386" s="139"/>
      <c r="AF4386" s="118"/>
      <c r="AG4386" s="118"/>
      <c r="AH4386" s="147" t="str">
        <f t="shared" si="826"/>
        <v/>
      </c>
      <c r="AI4386" s="147" t="str">
        <f t="shared" si="827"/>
        <v/>
      </c>
      <c r="AJ4386" s="148" t="str">
        <f t="shared" si="816"/>
        <v/>
      </c>
      <c r="AK4386" s="148" t="str">
        <f t="shared" si="817"/>
        <v/>
      </c>
      <c r="AL4386" s="147" t="str">
        <f t="shared" si="818"/>
        <v/>
      </c>
      <c r="AM4386" s="147" t="str">
        <f t="shared" si="819"/>
        <v/>
      </c>
      <c r="AN4386" s="147" t="str">
        <f t="shared" si="820"/>
        <v/>
      </c>
      <c r="AO4386" s="118"/>
    </row>
    <row r="4387" spans="1:41">
      <c r="A4387" s="118"/>
      <c r="B4387" s="118"/>
      <c r="C4387" s="118"/>
      <c r="D4387" s="118"/>
      <c r="E4387" s="118"/>
      <c r="F4387" s="118"/>
      <c r="G4387" s="118"/>
      <c r="H4387" s="118"/>
      <c r="I4387" s="118"/>
      <c r="J4387" s="118"/>
      <c r="K4387" s="118"/>
      <c r="L4387" s="118"/>
      <c r="M4387" s="118"/>
      <c r="N4387" s="118"/>
      <c r="O4387" s="143" t="str">
        <f>IF(H4387="","",(S4387/S4387)&amp;":"&amp;ROUND(AH4387/S4387,2))</f>
        <v/>
      </c>
      <c r="P4387" s="118"/>
      <c r="Q4387" s="118"/>
      <c r="R4387" s="143" t="str">
        <f>IF(H4387="","",(S4387/S4387)&amp;":"&amp;ROUND(AI4387/S4387,2))</f>
        <v/>
      </c>
      <c r="S4387" s="144" t="str">
        <f t="shared" si="821"/>
        <v/>
      </c>
      <c r="T4387" s="145" t="str">
        <f t="shared" si="822"/>
        <v/>
      </c>
      <c r="U4387" s="118"/>
      <c r="V4387" s="145" t="str">
        <f t="shared" si="823"/>
        <v/>
      </c>
      <c r="W4387" s="144" t="str">
        <f t="shared" si="824"/>
        <v/>
      </c>
      <c r="X4387" s="146" t="str">
        <f>IF(C4387="","",IF(OR(C4387="Trade",C4387="Multi Position"),(X4386+V4387),IF(C4387="Deposit",(X4386+AE4387),IF(C4387="Withdrawal",(X4386-AE4387)))))</f>
        <v/>
      </c>
      <c r="Y4387" s="145" t="str">
        <f t="shared" si="825"/>
        <v/>
      </c>
      <c r="Z4387" s="118"/>
      <c r="AA4387" s="118"/>
      <c r="AB4387" s="118"/>
      <c r="AC4387" s="118"/>
      <c r="AD4387" s="118"/>
      <c r="AE4387" s="139"/>
      <c r="AF4387" s="118"/>
      <c r="AG4387" s="118"/>
      <c r="AH4387" s="147" t="str">
        <f t="shared" si="826"/>
        <v/>
      </c>
      <c r="AI4387" s="147" t="str">
        <f t="shared" si="827"/>
        <v/>
      </c>
      <c r="AJ4387" s="148" t="str">
        <f t="shared" si="816"/>
        <v/>
      </c>
      <c r="AK4387" s="148" t="str">
        <f t="shared" si="817"/>
        <v/>
      </c>
      <c r="AL4387" s="147" t="str">
        <f t="shared" si="818"/>
        <v/>
      </c>
      <c r="AM4387" s="147" t="str">
        <f t="shared" si="819"/>
        <v/>
      </c>
      <c r="AN4387" s="147" t="str">
        <f t="shared" si="820"/>
        <v/>
      </c>
      <c r="AO4387" s="118"/>
    </row>
    <row r="4388" spans="1:41">
      <c r="A4388" s="118"/>
      <c r="B4388" s="118"/>
      <c r="C4388" s="118"/>
      <c r="D4388" s="118"/>
      <c r="E4388" s="118"/>
      <c r="F4388" s="118"/>
      <c r="G4388" s="118"/>
      <c r="H4388" s="118"/>
      <c r="I4388" s="118"/>
      <c r="J4388" s="118"/>
      <c r="K4388" s="118"/>
      <c r="L4388" s="118"/>
      <c r="M4388" s="118"/>
      <c r="N4388" s="118"/>
      <c r="O4388" s="143" t="str">
        <f>IF(H4388="","",(S4388/S4388)&amp;":"&amp;ROUND(AH4388/S4388,2))</f>
        <v/>
      </c>
      <c r="P4388" s="118"/>
      <c r="Q4388" s="118"/>
      <c r="R4388" s="143" t="str">
        <f>IF(H4388="","",(S4388/S4388)&amp;":"&amp;ROUND(AI4388/S4388,2))</f>
        <v/>
      </c>
      <c r="S4388" s="144" t="str">
        <f t="shared" si="821"/>
        <v/>
      </c>
      <c r="T4388" s="145" t="str">
        <f t="shared" si="822"/>
        <v/>
      </c>
      <c r="U4388" s="118"/>
      <c r="V4388" s="145" t="str">
        <f t="shared" si="823"/>
        <v/>
      </c>
      <c r="W4388" s="144" t="str">
        <f t="shared" si="824"/>
        <v/>
      </c>
      <c r="X4388" s="146" t="str">
        <f>IF(C4388="","",IF(OR(C4388="Trade",C4388="Multi Position"),(X4387+V4388),IF(C4388="Deposit",(X4387+AE4388),IF(C4388="Withdrawal",(X4387-AE4388)))))</f>
        <v/>
      </c>
      <c r="Y4388" s="145" t="str">
        <f t="shared" si="825"/>
        <v/>
      </c>
      <c r="Z4388" s="118"/>
      <c r="AA4388" s="118"/>
      <c r="AB4388" s="118"/>
      <c r="AC4388" s="118"/>
      <c r="AD4388" s="118"/>
      <c r="AE4388" s="139"/>
      <c r="AF4388" s="118"/>
      <c r="AG4388" s="118"/>
      <c r="AH4388" s="147" t="str">
        <f t="shared" si="826"/>
        <v/>
      </c>
      <c r="AI4388" s="147" t="str">
        <f t="shared" si="827"/>
        <v/>
      </c>
      <c r="AJ4388" s="148" t="str">
        <f t="shared" si="816"/>
        <v/>
      </c>
      <c r="AK4388" s="148" t="str">
        <f t="shared" si="817"/>
        <v/>
      </c>
      <c r="AL4388" s="147" t="str">
        <f t="shared" si="818"/>
        <v/>
      </c>
      <c r="AM4388" s="147" t="str">
        <f t="shared" si="819"/>
        <v/>
      </c>
      <c r="AN4388" s="147" t="str">
        <f t="shared" si="820"/>
        <v/>
      </c>
      <c r="AO4388" s="118"/>
    </row>
    <row r="4389" spans="1:41">
      <c r="A4389" s="118"/>
      <c r="B4389" s="118"/>
      <c r="C4389" s="118"/>
      <c r="D4389" s="118"/>
      <c r="E4389" s="118"/>
      <c r="F4389" s="118"/>
      <c r="G4389" s="118"/>
      <c r="H4389" s="118"/>
      <c r="I4389" s="118"/>
      <c r="J4389" s="118"/>
      <c r="K4389" s="118"/>
      <c r="L4389" s="118"/>
      <c r="M4389" s="118"/>
      <c r="N4389" s="118"/>
      <c r="O4389" s="143" t="str">
        <f>IF(H4389="","",(S4389/S4389)&amp;":"&amp;ROUND(AH4389/S4389,2))</f>
        <v/>
      </c>
      <c r="P4389" s="118"/>
      <c r="Q4389" s="118"/>
      <c r="R4389" s="143" t="str">
        <f>IF(H4389="","",(S4389/S4389)&amp;":"&amp;ROUND(AI4389/S4389,2))</f>
        <v/>
      </c>
      <c r="S4389" s="144" t="str">
        <f t="shared" si="821"/>
        <v/>
      </c>
      <c r="T4389" s="145" t="str">
        <f t="shared" si="822"/>
        <v/>
      </c>
      <c r="U4389" s="118"/>
      <c r="V4389" s="145" t="str">
        <f t="shared" si="823"/>
        <v/>
      </c>
      <c r="W4389" s="144" t="str">
        <f t="shared" si="824"/>
        <v/>
      </c>
      <c r="X4389" s="146" t="str">
        <f>IF(C4389="","",IF(OR(C4389="Trade",C4389="Multi Position"),(X4388+V4389),IF(C4389="Deposit",(X4388+AE4389),IF(C4389="Withdrawal",(X4388-AE4389)))))</f>
        <v/>
      </c>
      <c r="Y4389" s="145" t="str">
        <f t="shared" si="825"/>
        <v/>
      </c>
      <c r="Z4389" s="118"/>
      <c r="AA4389" s="118"/>
      <c r="AB4389" s="118"/>
      <c r="AC4389" s="118"/>
      <c r="AD4389" s="118"/>
      <c r="AE4389" s="139"/>
      <c r="AF4389" s="118"/>
      <c r="AG4389" s="118"/>
      <c r="AH4389" s="147" t="str">
        <f t="shared" si="826"/>
        <v/>
      </c>
      <c r="AI4389" s="147" t="str">
        <f t="shared" si="827"/>
        <v/>
      </c>
      <c r="AJ4389" s="148" t="str">
        <f t="shared" si="816"/>
        <v/>
      </c>
      <c r="AK4389" s="148" t="str">
        <f t="shared" si="817"/>
        <v/>
      </c>
      <c r="AL4389" s="147" t="str">
        <f t="shared" si="818"/>
        <v/>
      </c>
      <c r="AM4389" s="147" t="str">
        <f t="shared" si="819"/>
        <v/>
      </c>
      <c r="AN4389" s="147" t="str">
        <f t="shared" si="820"/>
        <v/>
      </c>
      <c r="AO4389" s="118"/>
    </row>
    <row r="4390" spans="1:41">
      <c r="A4390" s="118"/>
      <c r="B4390" s="118"/>
      <c r="C4390" s="118"/>
      <c r="D4390" s="118"/>
      <c r="E4390" s="118"/>
      <c r="F4390" s="118"/>
      <c r="G4390" s="118"/>
      <c r="H4390" s="118"/>
      <c r="I4390" s="118"/>
      <c r="J4390" s="118"/>
      <c r="K4390" s="118"/>
      <c r="L4390" s="118"/>
      <c r="M4390" s="118"/>
      <c r="N4390" s="118"/>
      <c r="O4390" s="143" t="str">
        <f>IF(H4390="","",(S4390/S4390)&amp;":"&amp;ROUND(AH4390/S4390,2))</f>
        <v/>
      </c>
      <c r="P4390" s="118"/>
      <c r="Q4390" s="118"/>
      <c r="R4390" s="143" t="str">
        <f>IF(H4390="","",(S4390/S4390)&amp;":"&amp;ROUND(AI4390/S4390,2))</f>
        <v/>
      </c>
      <c r="S4390" s="144" t="str">
        <f t="shared" si="821"/>
        <v/>
      </c>
      <c r="T4390" s="145" t="str">
        <f t="shared" si="822"/>
        <v/>
      </c>
      <c r="U4390" s="118"/>
      <c r="V4390" s="145" t="str">
        <f t="shared" si="823"/>
        <v/>
      </c>
      <c r="W4390" s="144" t="str">
        <f t="shared" si="824"/>
        <v/>
      </c>
      <c r="X4390" s="146" t="str">
        <f>IF(C4390="","",IF(OR(C4390="Trade",C4390="Multi Position"),(X4389+V4390),IF(C4390="Deposit",(X4389+AE4390),IF(C4390="Withdrawal",(X4389-AE4390)))))</f>
        <v/>
      </c>
      <c r="Y4390" s="145" t="str">
        <f t="shared" si="825"/>
        <v/>
      </c>
      <c r="Z4390" s="118"/>
      <c r="AA4390" s="118"/>
      <c r="AB4390" s="118"/>
      <c r="AC4390" s="118"/>
      <c r="AD4390" s="118"/>
      <c r="AE4390" s="139"/>
      <c r="AF4390" s="118"/>
      <c r="AG4390" s="118"/>
      <c r="AH4390" s="147" t="str">
        <f t="shared" si="826"/>
        <v/>
      </c>
      <c r="AI4390" s="147" t="str">
        <f t="shared" si="827"/>
        <v/>
      </c>
      <c r="AJ4390" s="148" t="str">
        <f t="shared" si="816"/>
        <v/>
      </c>
      <c r="AK4390" s="148" t="str">
        <f t="shared" si="817"/>
        <v/>
      </c>
      <c r="AL4390" s="147" t="str">
        <f t="shared" si="818"/>
        <v/>
      </c>
      <c r="AM4390" s="147" t="str">
        <f t="shared" si="819"/>
        <v/>
      </c>
      <c r="AN4390" s="147" t="str">
        <f t="shared" si="820"/>
        <v/>
      </c>
      <c r="AO4390" s="118"/>
    </row>
    <row r="4391" spans="1:41">
      <c r="A4391" s="118"/>
      <c r="B4391" s="118"/>
      <c r="C4391" s="118"/>
      <c r="D4391" s="118"/>
      <c r="E4391" s="118"/>
      <c r="F4391" s="118"/>
      <c r="G4391" s="118"/>
      <c r="H4391" s="118"/>
      <c r="I4391" s="118"/>
      <c r="J4391" s="118"/>
      <c r="K4391" s="118"/>
      <c r="L4391" s="118"/>
      <c r="M4391" s="118"/>
      <c r="N4391" s="118"/>
      <c r="O4391" s="143" t="str">
        <f>IF(H4391="","",(S4391/S4391)&amp;":"&amp;ROUND(AH4391/S4391,2))</f>
        <v/>
      </c>
      <c r="P4391" s="118"/>
      <c r="Q4391" s="118"/>
      <c r="R4391" s="143" t="str">
        <f>IF(H4391="","",(S4391/S4391)&amp;":"&amp;ROUND(AI4391/S4391,2))</f>
        <v/>
      </c>
      <c r="S4391" s="144" t="str">
        <f t="shared" si="821"/>
        <v/>
      </c>
      <c r="T4391" s="145" t="str">
        <f t="shared" si="822"/>
        <v/>
      </c>
      <c r="U4391" s="118"/>
      <c r="V4391" s="145" t="str">
        <f t="shared" si="823"/>
        <v/>
      </c>
      <c r="W4391" s="144" t="str">
        <f t="shared" si="824"/>
        <v/>
      </c>
      <c r="X4391" s="146" t="str">
        <f>IF(C4391="","",IF(OR(C4391="Trade",C4391="Multi Position"),(X4390+V4391),IF(C4391="Deposit",(X4390+AE4391),IF(C4391="Withdrawal",(X4390-AE4391)))))</f>
        <v/>
      </c>
      <c r="Y4391" s="145" t="str">
        <f t="shared" si="825"/>
        <v/>
      </c>
      <c r="Z4391" s="118"/>
      <c r="AA4391" s="118"/>
      <c r="AB4391" s="118"/>
      <c r="AC4391" s="118"/>
      <c r="AD4391" s="118"/>
      <c r="AE4391" s="139"/>
      <c r="AF4391" s="118"/>
      <c r="AG4391" s="118"/>
      <c r="AH4391" s="147" t="str">
        <f t="shared" si="826"/>
        <v/>
      </c>
      <c r="AI4391" s="147" t="str">
        <f t="shared" si="827"/>
        <v/>
      </c>
      <c r="AJ4391" s="148" t="str">
        <f t="shared" si="816"/>
        <v/>
      </c>
      <c r="AK4391" s="148" t="str">
        <f t="shared" si="817"/>
        <v/>
      </c>
      <c r="AL4391" s="147" t="str">
        <f t="shared" si="818"/>
        <v/>
      </c>
      <c r="AM4391" s="147" t="str">
        <f t="shared" si="819"/>
        <v/>
      </c>
      <c r="AN4391" s="147" t="str">
        <f t="shared" si="820"/>
        <v/>
      </c>
      <c r="AO4391" s="118"/>
    </row>
    <row r="4392" spans="1:41">
      <c r="A4392" s="118"/>
      <c r="B4392" s="118"/>
      <c r="C4392" s="118"/>
      <c r="D4392" s="118"/>
      <c r="E4392" s="118"/>
      <c r="F4392" s="118"/>
      <c r="G4392" s="118"/>
      <c r="H4392" s="118"/>
      <c r="I4392" s="118"/>
      <c r="J4392" s="118"/>
      <c r="K4392" s="118"/>
      <c r="L4392" s="118"/>
      <c r="M4392" s="118"/>
      <c r="N4392" s="118"/>
      <c r="O4392" s="143" t="str">
        <f>IF(H4392="","",(S4392/S4392)&amp;":"&amp;ROUND(AH4392/S4392,2))</f>
        <v/>
      </c>
      <c r="P4392" s="118"/>
      <c r="Q4392" s="118"/>
      <c r="R4392" s="143" t="str">
        <f>IF(H4392="","",(S4392/S4392)&amp;":"&amp;ROUND(AI4392/S4392,2))</f>
        <v/>
      </c>
      <c r="S4392" s="144" t="str">
        <f t="shared" si="821"/>
        <v/>
      </c>
      <c r="T4392" s="145" t="str">
        <f t="shared" si="822"/>
        <v/>
      </c>
      <c r="U4392" s="118"/>
      <c r="V4392" s="145" t="str">
        <f t="shared" si="823"/>
        <v/>
      </c>
      <c r="W4392" s="144" t="str">
        <f t="shared" si="824"/>
        <v/>
      </c>
      <c r="X4392" s="146" t="str">
        <f>IF(C4392="","",IF(OR(C4392="Trade",C4392="Multi Position"),(X4391+V4392),IF(C4392="Deposit",(X4391+AE4392),IF(C4392="Withdrawal",(X4391-AE4392)))))</f>
        <v/>
      </c>
      <c r="Y4392" s="145" t="str">
        <f t="shared" si="825"/>
        <v/>
      </c>
      <c r="Z4392" s="118"/>
      <c r="AA4392" s="118"/>
      <c r="AB4392" s="118"/>
      <c r="AC4392" s="118"/>
      <c r="AD4392" s="118"/>
      <c r="AE4392" s="139"/>
      <c r="AF4392" s="118"/>
      <c r="AG4392" s="118"/>
      <c r="AH4392" s="147" t="str">
        <f t="shared" si="826"/>
        <v/>
      </c>
      <c r="AI4392" s="147" t="str">
        <f t="shared" si="827"/>
        <v/>
      </c>
      <c r="AJ4392" s="148" t="str">
        <f t="shared" si="816"/>
        <v/>
      </c>
      <c r="AK4392" s="148" t="str">
        <f t="shared" si="817"/>
        <v/>
      </c>
      <c r="AL4392" s="147" t="str">
        <f t="shared" si="818"/>
        <v/>
      </c>
      <c r="AM4392" s="147" t="str">
        <f t="shared" si="819"/>
        <v/>
      </c>
      <c r="AN4392" s="147" t="str">
        <f t="shared" si="820"/>
        <v/>
      </c>
      <c r="AO4392" s="118"/>
    </row>
    <row r="4393" spans="1:41">
      <c r="A4393" s="118"/>
      <c r="B4393" s="118"/>
      <c r="C4393" s="118"/>
      <c r="D4393" s="118"/>
      <c r="E4393" s="118"/>
      <c r="F4393" s="118"/>
      <c r="G4393" s="118"/>
      <c r="H4393" s="118"/>
      <c r="I4393" s="118"/>
      <c r="J4393" s="118"/>
      <c r="K4393" s="118"/>
      <c r="L4393" s="118"/>
      <c r="M4393" s="118"/>
      <c r="N4393" s="118"/>
      <c r="O4393" s="143" t="str">
        <f>IF(H4393="","",(S4393/S4393)&amp;":"&amp;ROUND(AH4393/S4393,2))</f>
        <v/>
      </c>
      <c r="P4393" s="118"/>
      <c r="Q4393" s="118"/>
      <c r="R4393" s="143" t="str">
        <f>IF(H4393="","",(S4393/S4393)&amp;":"&amp;ROUND(AI4393/S4393,2))</f>
        <v/>
      </c>
      <c r="S4393" s="144" t="str">
        <f t="shared" si="821"/>
        <v/>
      </c>
      <c r="T4393" s="145" t="str">
        <f t="shared" si="822"/>
        <v/>
      </c>
      <c r="U4393" s="118"/>
      <c r="V4393" s="145" t="str">
        <f t="shared" si="823"/>
        <v/>
      </c>
      <c r="W4393" s="144" t="str">
        <f t="shared" si="824"/>
        <v/>
      </c>
      <c r="X4393" s="146" t="str">
        <f>IF(C4393="","",IF(OR(C4393="Trade",C4393="Multi Position"),(X4392+V4393),IF(C4393="Deposit",(X4392+AE4393),IF(C4393="Withdrawal",(X4392-AE4393)))))</f>
        <v/>
      </c>
      <c r="Y4393" s="145" t="str">
        <f t="shared" si="825"/>
        <v/>
      </c>
      <c r="Z4393" s="118"/>
      <c r="AA4393" s="118"/>
      <c r="AB4393" s="118"/>
      <c r="AC4393" s="118"/>
      <c r="AD4393" s="118"/>
      <c r="AE4393" s="139"/>
      <c r="AF4393" s="118"/>
      <c r="AG4393" s="118"/>
      <c r="AH4393" s="147" t="str">
        <f t="shared" si="826"/>
        <v/>
      </c>
      <c r="AI4393" s="147" t="str">
        <f t="shared" si="827"/>
        <v/>
      </c>
      <c r="AJ4393" s="148" t="str">
        <f t="shared" si="816"/>
        <v/>
      </c>
      <c r="AK4393" s="148" t="str">
        <f t="shared" si="817"/>
        <v/>
      </c>
      <c r="AL4393" s="147" t="str">
        <f t="shared" si="818"/>
        <v/>
      </c>
      <c r="AM4393" s="147" t="str">
        <f t="shared" si="819"/>
        <v/>
      </c>
      <c r="AN4393" s="147" t="str">
        <f t="shared" si="820"/>
        <v/>
      </c>
      <c r="AO4393" s="118"/>
    </row>
    <row r="4394" spans="1:41">
      <c r="A4394" s="118"/>
      <c r="B4394" s="118"/>
      <c r="C4394" s="118"/>
      <c r="D4394" s="118"/>
      <c r="E4394" s="118"/>
      <c r="F4394" s="118"/>
      <c r="G4394" s="118"/>
      <c r="H4394" s="118"/>
      <c r="I4394" s="118"/>
      <c r="J4394" s="118"/>
      <c r="K4394" s="118"/>
      <c r="L4394" s="118"/>
      <c r="M4394" s="118"/>
      <c r="N4394" s="118"/>
      <c r="O4394" s="143" t="str">
        <f>IF(H4394="","",(S4394/S4394)&amp;":"&amp;ROUND(AH4394/S4394,2))</f>
        <v/>
      </c>
      <c r="P4394" s="118"/>
      <c r="Q4394" s="118"/>
      <c r="R4394" s="143" t="str">
        <f>IF(H4394="","",(S4394/S4394)&amp;":"&amp;ROUND(AI4394/S4394,2))</f>
        <v/>
      </c>
      <c r="S4394" s="144" t="str">
        <f t="shared" si="821"/>
        <v/>
      </c>
      <c r="T4394" s="145" t="str">
        <f t="shared" si="822"/>
        <v/>
      </c>
      <c r="U4394" s="118"/>
      <c r="V4394" s="145" t="str">
        <f t="shared" si="823"/>
        <v/>
      </c>
      <c r="W4394" s="144" t="str">
        <f t="shared" si="824"/>
        <v/>
      </c>
      <c r="X4394" s="146" t="str">
        <f>IF(C4394="","",IF(OR(C4394="Trade",C4394="Multi Position"),(X4393+V4394),IF(C4394="Deposit",(X4393+AE4394),IF(C4394="Withdrawal",(X4393-AE4394)))))</f>
        <v/>
      </c>
      <c r="Y4394" s="145" t="str">
        <f t="shared" si="825"/>
        <v/>
      </c>
      <c r="Z4394" s="118"/>
      <c r="AA4394" s="118"/>
      <c r="AB4394" s="118"/>
      <c r="AC4394" s="118"/>
      <c r="AD4394" s="118"/>
      <c r="AE4394" s="139"/>
      <c r="AF4394" s="118"/>
      <c r="AG4394" s="118"/>
      <c r="AH4394" s="147" t="str">
        <f t="shared" si="826"/>
        <v/>
      </c>
      <c r="AI4394" s="147" t="str">
        <f t="shared" si="827"/>
        <v/>
      </c>
      <c r="AJ4394" s="148" t="str">
        <f t="shared" si="816"/>
        <v/>
      </c>
      <c r="AK4394" s="148" t="str">
        <f t="shared" si="817"/>
        <v/>
      </c>
      <c r="AL4394" s="147" t="str">
        <f t="shared" si="818"/>
        <v/>
      </c>
      <c r="AM4394" s="147" t="str">
        <f t="shared" si="819"/>
        <v/>
      </c>
      <c r="AN4394" s="147" t="str">
        <f t="shared" si="820"/>
        <v/>
      </c>
      <c r="AO4394" s="118"/>
    </row>
    <row r="4395" spans="1:41">
      <c r="A4395" s="118"/>
      <c r="B4395" s="118"/>
      <c r="C4395" s="118"/>
      <c r="D4395" s="118"/>
      <c r="E4395" s="118"/>
      <c r="F4395" s="118"/>
      <c r="G4395" s="118"/>
      <c r="H4395" s="118"/>
      <c r="I4395" s="118"/>
      <c r="J4395" s="118"/>
      <c r="K4395" s="118"/>
      <c r="L4395" s="118"/>
      <c r="M4395" s="118"/>
      <c r="N4395" s="118"/>
      <c r="O4395" s="143" t="str">
        <f>IF(H4395="","",(S4395/S4395)&amp;":"&amp;ROUND(AH4395/S4395,2))</f>
        <v/>
      </c>
      <c r="P4395" s="118"/>
      <c r="Q4395" s="118"/>
      <c r="R4395" s="143" t="str">
        <f>IF(H4395="","",(S4395/S4395)&amp;":"&amp;ROUND(AI4395/S4395,2))</f>
        <v/>
      </c>
      <c r="S4395" s="144" t="str">
        <f t="shared" si="821"/>
        <v/>
      </c>
      <c r="T4395" s="145" t="str">
        <f t="shared" si="822"/>
        <v/>
      </c>
      <c r="U4395" s="118"/>
      <c r="V4395" s="145" t="str">
        <f t="shared" si="823"/>
        <v/>
      </c>
      <c r="W4395" s="144" t="str">
        <f t="shared" si="824"/>
        <v/>
      </c>
      <c r="X4395" s="146" t="str">
        <f>IF(C4395="","",IF(OR(C4395="Trade",C4395="Multi Position"),(X4394+V4395),IF(C4395="Deposit",(X4394+AE4395),IF(C4395="Withdrawal",(X4394-AE4395)))))</f>
        <v/>
      </c>
      <c r="Y4395" s="145" t="str">
        <f t="shared" si="825"/>
        <v/>
      </c>
      <c r="Z4395" s="118"/>
      <c r="AA4395" s="118"/>
      <c r="AB4395" s="118"/>
      <c r="AC4395" s="118"/>
      <c r="AD4395" s="118"/>
      <c r="AE4395" s="139"/>
      <c r="AF4395" s="118"/>
      <c r="AG4395" s="118"/>
      <c r="AH4395" s="147" t="str">
        <f t="shared" si="826"/>
        <v/>
      </c>
      <c r="AI4395" s="147" t="str">
        <f t="shared" si="827"/>
        <v/>
      </c>
      <c r="AJ4395" s="148" t="str">
        <f t="shared" si="816"/>
        <v/>
      </c>
      <c r="AK4395" s="148" t="str">
        <f t="shared" si="817"/>
        <v/>
      </c>
      <c r="AL4395" s="147" t="str">
        <f t="shared" si="818"/>
        <v/>
      </c>
      <c r="AM4395" s="147" t="str">
        <f t="shared" si="819"/>
        <v/>
      </c>
      <c r="AN4395" s="147" t="str">
        <f t="shared" si="820"/>
        <v/>
      </c>
      <c r="AO4395" s="118"/>
    </row>
    <row r="4396" spans="1:41">
      <c r="A4396" s="118"/>
      <c r="B4396" s="118"/>
      <c r="C4396" s="118"/>
      <c r="D4396" s="118"/>
      <c r="E4396" s="118"/>
      <c r="F4396" s="118"/>
      <c r="G4396" s="118"/>
      <c r="H4396" s="118"/>
      <c r="I4396" s="118"/>
      <c r="J4396" s="118"/>
      <c r="K4396" s="118"/>
      <c r="L4396" s="118"/>
      <c r="M4396" s="118"/>
      <c r="N4396" s="118"/>
      <c r="O4396" s="143" t="str">
        <f>IF(H4396="","",(S4396/S4396)&amp;":"&amp;ROUND(AH4396/S4396,2))</f>
        <v/>
      </c>
      <c r="P4396" s="118"/>
      <c r="Q4396" s="118"/>
      <c r="R4396" s="143" t="str">
        <f>IF(H4396="","",(S4396/S4396)&amp;":"&amp;ROUND(AI4396/S4396,2))</f>
        <v/>
      </c>
      <c r="S4396" s="144" t="str">
        <f t="shared" si="821"/>
        <v/>
      </c>
      <c r="T4396" s="145" t="str">
        <f t="shared" si="822"/>
        <v/>
      </c>
      <c r="U4396" s="118"/>
      <c r="V4396" s="145" t="str">
        <f t="shared" si="823"/>
        <v/>
      </c>
      <c r="W4396" s="144" t="str">
        <f t="shared" si="824"/>
        <v/>
      </c>
      <c r="X4396" s="146" t="str">
        <f>IF(C4396="","",IF(OR(C4396="Trade",C4396="Multi Position"),(X4395+V4396),IF(C4396="Deposit",(X4395+AE4396),IF(C4396="Withdrawal",(X4395-AE4396)))))</f>
        <v/>
      </c>
      <c r="Y4396" s="145" t="str">
        <f t="shared" si="825"/>
        <v/>
      </c>
      <c r="Z4396" s="118"/>
      <c r="AA4396" s="118"/>
      <c r="AB4396" s="118"/>
      <c r="AC4396" s="118"/>
      <c r="AD4396" s="118"/>
      <c r="AE4396" s="139"/>
      <c r="AF4396" s="118"/>
      <c r="AG4396" s="118"/>
      <c r="AH4396" s="147" t="str">
        <f t="shared" si="826"/>
        <v/>
      </c>
      <c r="AI4396" s="147" t="str">
        <f t="shared" si="827"/>
        <v/>
      </c>
      <c r="AJ4396" s="148" t="str">
        <f t="shared" si="816"/>
        <v/>
      </c>
      <c r="AK4396" s="148" t="str">
        <f t="shared" si="817"/>
        <v/>
      </c>
      <c r="AL4396" s="147" t="str">
        <f t="shared" si="818"/>
        <v/>
      </c>
      <c r="AM4396" s="147" t="str">
        <f t="shared" si="819"/>
        <v/>
      </c>
      <c r="AN4396" s="147" t="str">
        <f t="shared" si="820"/>
        <v/>
      </c>
      <c r="AO4396" s="118"/>
    </row>
    <row r="4397" spans="1:41">
      <c r="A4397" s="118"/>
      <c r="B4397" s="118"/>
      <c r="C4397" s="118"/>
      <c r="D4397" s="118"/>
      <c r="E4397" s="118"/>
      <c r="F4397" s="118"/>
      <c r="G4397" s="118"/>
      <c r="H4397" s="118"/>
      <c r="I4397" s="118"/>
      <c r="J4397" s="118"/>
      <c r="K4397" s="118"/>
      <c r="L4397" s="118"/>
      <c r="M4397" s="118"/>
      <c r="N4397" s="118"/>
      <c r="O4397" s="143" t="str">
        <f>IF(H4397="","",(S4397/S4397)&amp;":"&amp;ROUND(AH4397/S4397,2))</f>
        <v/>
      </c>
      <c r="P4397" s="118"/>
      <c r="Q4397" s="118"/>
      <c r="R4397" s="143" t="str">
        <f>IF(H4397="","",(S4397/S4397)&amp;":"&amp;ROUND(AI4397/S4397,2))</f>
        <v/>
      </c>
      <c r="S4397" s="144" t="str">
        <f t="shared" si="821"/>
        <v/>
      </c>
      <c r="T4397" s="145" t="str">
        <f t="shared" si="822"/>
        <v/>
      </c>
      <c r="U4397" s="118"/>
      <c r="V4397" s="145" t="str">
        <f t="shared" si="823"/>
        <v/>
      </c>
      <c r="W4397" s="144" t="str">
        <f t="shared" si="824"/>
        <v/>
      </c>
      <c r="X4397" s="146" t="str">
        <f>IF(C4397="","",IF(OR(C4397="Trade",C4397="Multi Position"),(X4396+V4397),IF(C4397="Deposit",(X4396+AE4397),IF(C4397="Withdrawal",(X4396-AE4397)))))</f>
        <v/>
      </c>
      <c r="Y4397" s="145" t="str">
        <f t="shared" si="825"/>
        <v/>
      </c>
      <c r="Z4397" s="118"/>
      <c r="AA4397" s="118"/>
      <c r="AB4397" s="118"/>
      <c r="AC4397" s="118"/>
      <c r="AD4397" s="118"/>
      <c r="AE4397" s="139"/>
      <c r="AF4397" s="118"/>
      <c r="AG4397" s="118"/>
      <c r="AH4397" s="147" t="str">
        <f t="shared" si="826"/>
        <v/>
      </c>
      <c r="AI4397" s="147" t="str">
        <f t="shared" si="827"/>
        <v/>
      </c>
      <c r="AJ4397" s="148" t="str">
        <f t="shared" si="816"/>
        <v/>
      </c>
      <c r="AK4397" s="148" t="str">
        <f t="shared" si="817"/>
        <v/>
      </c>
      <c r="AL4397" s="147" t="str">
        <f t="shared" si="818"/>
        <v/>
      </c>
      <c r="AM4397" s="147" t="str">
        <f t="shared" si="819"/>
        <v/>
      </c>
      <c r="AN4397" s="147" t="str">
        <f t="shared" si="820"/>
        <v/>
      </c>
      <c r="AO4397" s="118"/>
    </row>
    <row r="4398" spans="1:41">
      <c r="A4398" s="118"/>
      <c r="B4398" s="118"/>
      <c r="C4398" s="118"/>
      <c r="D4398" s="118"/>
      <c r="E4398" s="118"/>
      <c r="F4398" s="118"/>
      <c r="G4398" s="118"/>
      <c r="H4398" s="118"/>
      <c r="I4398" s="118"/>
      <c r="J4398" s="118"/>
      <c r="K4398" s="118"/>
      <c r="L4398" s="118"/>
      <c r="M4398" s="118"/>
      <c r="N4398" s="118"/>
      <c r="O4398" s="143" t="str">
        <f>IF(H4398="","",(S4398/S4398)&amp;":"&amp;ROUND(AH4398/S4398,2))</f>
        <v/>
      </c>
      <c r="P4398" s="118"/>
      <c r="Q4398" s="118"/>
      <c r="R4398" s="143" t="str">
        <f>IF(H4398="","",(S4398/S4398)&amp;":"&amp;ROUND(AI4398/S4398,2))</f>
        <v/>
      </c>
      <c r="S4398" s="144" t="str">
        <f t="shared" si="821"/>
        <v/>
      </c>
      <c r="T4398" s="145" t="str">
        <f t="shared" si="822"/>
        <v/>
      </c>
      <c r="U4398" s="118"/>
      <c r="V4398" s="145" t="str">
        <f t="shared" si="823"/>
        <v/>
      </c>
      <c r="W4398" s="144" t="str">
        <f t="shared" si="824"/>
        <v/>
      </c>
      <c r="X4398" s="146" t="str">
        <f>IF(C4398="","",IF(OR(C4398="Trade",C4398="Multi Position"),(X4397+V4398),IF(C4398="Deposit",(X4397+AE4398),IF(C4398="Withdrawal",(X4397-AE4398)))))</f>
        <v/>
      </c>
      <c r="Y4398" s="145" t="str">
        <f t="shared" si="825"/>
        <v/>
      </c>
      <c r="Z4398" s="118"/>
      <c r="AA4398" s="118"/>
      <c r="AB4398" s="118"/>
      <c r="AC4398" s="118"/>
      <c r="AD4398" s="118"/>
      <c r="AE4398" s="139"/>
      <c r="AF4398" s="118"/>
      <c r="AG4398" s="118"/>
      <c r="AH4398" s="147" t="str">
        <f t="shared" si="826"/>
        <v/>
      </c>
      <c r="AI4398" s="147" t="str">
        <f t="shared" si="827"/>
        <v/>
      </c>
      <c r="AJ4398" s="148" t="str">
        <f t="shared" si="816"/>
        <v/>
      </c>
      <c r="AK4398" s="148" t="str">
        <f t="shared" si="817"/>
        <v/>
      </c>
      <c r="AL4398" s="147" t="str">
        <f t="shared" si="818"/>
        <v/>
      </c>
      <c r="AM4398" s="147" t="str">
        <f t="shared" si="819"/>
        <v/>
      </c>
      <c r="AN4398" s="147" t="str">
        <f t="shared" si="820"/>
        <v/>
      </c>
      <c r="AO4398" s="118"/>
    </row>
    <row r="4399" spans="1:41">
      <c r="A4399" s="118"/>
      <c r="B4399" s="118"/>
      <c r="C4399" s="118"/>
      <c r="D4399" s="118"/>
      <c r="E4399" s="118"/>
      <c r="F4399" s="118"/>
      <c r="G4399" s="118"/>
      <c r="H4399" s="118"/>
      <c r="I4399" s="118"/>
      <c r="J4399" s="118"/>
      <c r="K4399" s="118"/>
      <c r="L4399" s="118"/>
      <c r="M4399" s="118"/>
      <c r="N4399" s="118"/>
      <c r="O4399" s="143" t="str">
        <f>IF(H4399="","",(S4399/S4399)&amp;":"&amp;ROUND(AH4399/S4399,2))</f>
        <v/>
      </c>
      <c r="P4399" s="118"/>
      <c r="Q4399" s="118"/>
      <c r="R4399" s="143" t="str">
        <f>IF(H4399="","",(S4399/S4399)&amp;":"&amp;ROUND(AI4399/S4399,2))</f>
        <v/>
      </c>
      <c r="S4399" s="144" t="str">
        <f t="shared" si="821"/>
        <v/>
      </c>
      <c r="T4399" s="145" t="str">
        <f t="shared" si="822"/>
        <v/>
      </c>
      <c r="U4399" s="118"/>
      <c r="V4399" s="145" t="str">
        <f t="shared" si="823"/>
        <v/>
      </c>
      <c r="W4399" s="144" t="str">
        <f t="shared" si="824"/>
        <v/>
      </c>
      <c r="X4399" s="146" t="str">
        <f>IF(C4399="","",IF(OR(C4399="Trade",C4399="Multi Position"),(X4398+V4399),IF(C4399="Deposit",(X4398+AE4399),IF(C4399="Withdrawal",(X4398-AE4399)))))</f>
        <v/>
      </c>
      <c r="Y4399" s="145" t="str">
        <f t="shared" si="825"/>
        <v/>
      </c>
      <c r="Z4399" s="118"/>
      <c r="AA4399" s="118"/>
      <c r="AB4399" s="118"/>
      <c r="AC4399" s="118"/>
      <c r="AD4399" s="118"/>
      <c r="AE4399" s="139"/>
      <c r="AF4399" s="118"/>
      <c r="AG4399" s="118"/>
      <c r="AH4399" s="147" t="str">
        <f t="shared" si="826"/>
        <v/>
      </c>
      <c r="AI4399" s="147" t="str">
        <f t="shared" si="827"/>
        <v/>
      </c>
      <c r="AJ4399" s="148" t="str">
        <f t="shared" si="816"/>
        <v/>
      </c>
      <c r="AK4399" s="148" t="str">
        <f t="shared" si="817"/>
        <v/>
      </c>
      <c r="AL4399" s="147" t="str">
        <f t="shared" si="818"/>
        <v/>
      </c>
      <c r="AM4399" s="147" t="str">
        <f t="shared" si="819"/>
        <v/>
      </c>
      <c r="AN4399" s="147" t="str">
        <f t="shared" si="820"/>
        <v/>
      </c>
      <c r="AO4399" s="118"/>
    </row>
    <row r="4400" spans="1:41">
      <c r="A4400" s="118"/>
      <c r="B4400" s="118"/>
      <c r="C4400" s="118"/>
      <c r="D4400" s="118"/>
      <c r="E4400" s="118"/>
      <c r="F4400" s="118"/>
      <c r="G4400" s="118"/>
      <c r="H4400" s="118"/>
      <c r="I4400" s="118"/>
      <c r="J4400" s="118"/>
      <c r="K4400" s="118"/>
      <c r="L4400" s="118"/>
      <c r="M4400" s="118"/>
      <c r="N4400" s="118"/>
      <c r="O4400" s="143" t="str">
        <f>IF(H4400="","",(S4400/S4400)&amp;":"&amp;ROUND(AH4400/S4400,2))</f>
        <v/>
      </c>
      <c r="P4400" s="118"/>
      <c r="Q4400" s="118"/>
      <c r="R4400" s="143" t="str">
        <f>IF(H4400="","",(S4400/S4400)&amp;":"&amp;ROUND(AI4400/S4400,2))</f>
        <v/>
      </c>
      <c r="S4400" s="144" t="str">
        <f t="shared" si="821"/>
        <v/>
      </c>
      <c r="T4400" s="145" t="str">
        <f t="shared" si="822"/>
        <v/>
      </c>
      <c r="U4400" s="118"/>
      <c r="V4400" s="145" t="str">
        <f t="shared" si="823"/>
        <v/>
      </c>
      <c r="W4400" s="144" t="str">
        <f t="shared" si="824"/>
        <v/>
      </c>
      <c r="X4400" s="146" t="str">
        <f>IF(C4400="","",IF(OR(C4400="Trade",C4400="Multi Position"),(X4399+V4400),IF(C4400="Deposit",(X4399+AE4400),IF(C4400="Withdrawal",(X4399-AE4400)))))</f>
        <v/>
      </c>
      <c r="Y4400" s="145" t="str">
        <f t="shared" si="825"/>
        <v/>
      </c>
      <c r="Z4400" s="118"/>
      <c r="AA4400" s="118"/>
      <c r="AB4400" s="118"/>
      <c r="AC4400" s="118"/>
      <c r="AD4400" s="118"/>
      <c r="AE4400" s="139"/>
      <c r="AF4400" s="118"/>
      <c r="AG4400" s="118"/>
      <c r="AH4400" s="147" t="str">
        <f t="shared" si="826"/>
        <v/>
      </c>
      <c r="AI4400" s="147" t="str">
        <f t="shared" si="827"/>
        <v/>
      </c>
      <c r="AJ4400" s="148" t="str">
        <f t="shared" si="816"/>
        <v/>
      </c>
      <c r="AK4400" s="148" t="str">
        <f t="shared" si="817"/>
        <v/>
      </c>
      <c r="AL4400" s="147" t="str">
        <f t="shared" si="818"/>
        <v/>
      </c>
      <c r="AM4400" s="147" t="str">
        <f t="shared" si="819"/>
        <v/>
      </c>
      <c r="AN4400" s="147" t="str">
        <f t="shared" si="820"/>
        <v/>
      </c>
      <c r="AO4400" s="118"/>
    </row>
    <row r="4401" spans="1:41">
      <c r="A4401" s="118"/>
      <c r="B4401" s="118"/>
      <c r="C4401" s="118"/>
      <c r="D4401" s="118"/>
      <c r="E4401" s="118"/>
      <c r="F4401" s="118"/>
      <c r="G4401" s="118"/>
      <c r="H4401" s="118"/>
      <c r="I4401" s="118"/>
      <c r="J4401" s="118"/>
      <c r="K4401" s="118"/>
      <c r="L4401" s="118"/>
      <c r="M4401" s="118"/>
      <c r="N4401" s="118"/>
      <c r="O4401" s="143" t="str">
        <f>IF(H4401="","",(S4401/S4401)&amp;":"&amp;ROUND(AH4401/S4401,2))</f>
        <v/>
      </c>
      <c r="P4401" s="118"/>
      <c r="Q4401" s="118"/>
      <c r="R4401" s="143" t="str">
        <f>IF(H4401="","",(S4401/S4401)&amp;":"&amp;ROUND(AI4401/S4401,2))</f>
        <v/>
      </c>
      <c r="S4401" s="144" t="str">
        <f t="shared" si="821"/>
        <v/>
      </c>
      <c r="T4401" s="145" t="str">
        <f t="shared" si="822"/>
        <v/>
      </c>
      <c r="U4401" s="118"/>
      <c r="V4401" s="145" t="str">
        <f t="shared" si="823"/>
        <v/>
      </c>
      <c r="W4401" s="144" t="str">
        <f t="shared" si="824"/>
        <v/>
      </c>
      <c r="X4401" s="146" t="str">
        <f>IF(C4401="","",IF(OR(C4401="Trade",C4401="Multi Position"),(X4400+V4401),IF(C4401="Deposit",(X4400+AE4401),IF(C4401="Withdrawal",(X4400-AE4401)))))</f>
        <v/>
      </c>
      <c r="Y4401" s="145" t="str">
        <f t="shared" si="825"/>
        <v/>
      </c>
      <c r="Z4401" s="118"/>
      <c r="AA4401" s="118"/>
      <c r="AB4401" s="118"/>
      <c r="AC4401" s="118"/>
      <c r="AD4401" s="118"/>
      <c r="AE4401" s="139"/>
      <c r="AF4401" s="118"/>
      <c r="AG4401" s="118"/>
      <c r="AH4401" s="147" t="str">
        <f t="shared" si="826"/>
        <v/>
      </c>
      <c r="AI4401" s="147" t="str">
        <f t="shared" si="827"/>
        <v/>
      </c>
      <c r="AJ4401" s="148" t="str">
        <f t="shared" si="816"/>
        <v/>
      </c>
      <c r="AK4401" s="148" t="str">
        <f t="shared" si="817"/>
        <v/>
      </c>
      <c r="AL4401" s="147" t="str">
        <f t="shared" si="818"/>
        <v/>
      </c>
      <c r="AM4401" s="147" t="str">
        <f t="shared" si="819"/>
        <v/>
      </c>
      <c r="AN4401" s="147" t="str">
        <f t="shared" si="820"/>
        <v/>
      </c>
      <c r="AO4401" s="118"/>
    </row>
    <row r="4402" spans="1:41">
      <c r="A4402" s="118"/>
      <c r="B4402" s="118"/>
      <c r="C4402" s="118"/>
      <c r="D4402" s="118"/>
      <c r="E4402" s="118"/>
      <c r="F4402" s="118"/>
      <c r="G4402" s="118"/>
      <c r="H4402" s="118"/>
      <c r="I4402" s="118"/>
      <c r="J4402" s="118"/>
      <c r="K4402" s="118"/>
      <c r="L4402" s="118"/>
      <c r="M4402" s="118"/>
      <c r="N4402" s="118"/>
      <c r="O4402" s="143" t="str">
        <f>IF(H4402="","",(S4402/S4402)&amp;":"&amp;ROUND(AH4402/S4402,2))</f>
        <v/>
      </c>
      <c r="P4402" s="118"/>
      <c r="Q4402" s="118"/>
      <c r="R4402" s="143" t="str">
        <f>IF(H4402="","",(S4402/S4402)&amp;":"&amp;ROUND(AI4402/S4402,2))</f>
        <v/>
      </c>
      <c r="S4402" s="144" t="str">
        <f t="shared" si="821"/>
        <v/>
      </c>
      <c r="T4402" s="145" t="str">
        <f t="shared" si="822"/>
        <v/>
      </c>
      <c r="U4402" s="118"/>
      <c r="V4402" s="145" t="str">
        <f t="shared" si="823"/>
        <v/>
      </c>
      <c r="W4402" s="144" t="str">
        <f t="shared" si="824"/>
        <v/>
      </c>
      <c r="X4402" s="146" t="str">
        <f>IF(C4402="","",IF(OR(C4402="Trade",C4402="Multi Position"),(X4401+V4402),IF(C4402="Deposit",(X4401+AE4402),IF(C4402="Withdrawal",(X4401-AE4402)))))</f>
        <v/>
      </c>
      <c r="Y4402" s="145" t="str">
        <f t="shared" si="825"/>
        <v/>
      </c>
      <c r="Z4402" s="118"/>
      <c r="AA4402" s="118"/>
      <c r="AB4402" s="118"/>
      <c r="AC4402" s="118"/>
      <c r="AD4402" s="118"/>
      <c r="AE4402" s="139"/>
      <c r="AF4402" s="118"/>
      <c r="AG4402" s="118"/>
      <c r="AH4402" s="147" t="str">
        <f t="shared" si="826"/>
        <v/>
      </c>
      <c r="AI4402" s="147" t="str">
        <f t="shared" si="827"/>
        <v/>
      </c>
      <c r="AJ4402" s="148" t="str">
        <f t="shared" si="816"/>
        <v/>
      </c>
      <c r="AK4402" s="148" t="str">
        <f t="shared" si="817"/>
        <v/>
      </c>
      <c r="AL4402" s="147" t="str">
        <f t="shared" si="818"/>
        <v/>
      </c>
      <c r="AM4402" s="147" t="str">
        <f t="shared" si="819"/>
        <v/>
      </c>
      <c r="AN4402" s="147" t="str">
        <f t="shared" si="820"/>
        <v/>
      </c>
      <c r="AO4402" s="118"/>
    </row>
    <row r="4403" spans="1:41">
      <c r="A4403" s="118"/>
      <c r="B4403" s="118"/>
      <c r="C4403" s="118"/>
      <c r="D4403" s="118"/>
      <c r="E4403" s="118"/>
      <c r="F4403" s="118"/>
      <c r="G4403" s="118"/>
      <c r="H4403" s="118"/>
      <c r="I4403" s="118"/>
      <c r="J4403" s="118"/>
      <c r="K4403" s="118"/>
      <c r="L4403" s="118"/>
      <c r="M4403" s="118"/>
      <c r="N4403" s="118"/>
      <c r="O4403" s="143" t="str">
        <f>IF(H4403="","",(S4403/S4403)&amp;":"&amp;ROUND(AH4403/S4403,2))</f>
        <v/>
      </c>
      <c r="P4403" s="118"/>
      <c r="Q4403" s="118"/>
      <c r="R4403" s="143" t="str">
        <f>IF(H4403="","",(S4403/S4403)&amp;":"&amp;ROUND(AI4403/S4403,2))</f>
        <v/>
      </c>
      <c r="S4403" s="144" t="str">
        <f t="shared" si="821"/>
        <v/>
      </c>
      <c r="T4403" s="145" t="str">
        <f t="shared" si="822"/>
        <v/>
      </c>
      <c r="U4403" s="118"/>
      <c r="V4403" s="145" t="str">
        <f t="shared" si="823"/>
        <v/>
      </c>
      <c r="W4403" s="144" t="str">
        <f t="shared" si="824"/>
        <v/>
      </c>
      <c r="X4403" s="146" t="str">
        <f>IF(C4403="","",IF(OR(C4403="Trade",C4403="Multi Position"),(X4402+V4403),IF(C4403="Deposit",(X4402+AE4403),IF(C4403="Withdrawal",(X4402-AE4403)))))</f>
        <v/>
      </c>
      <c r="Y4403" s="145" t="str">
        <f t="shared" si="825"/>
        <v/>
      </c>
      <c r="Z4403" s="118"/>
      <c r="AA4403" s="118"/>
      <c r="AB4403" s="118"/>
      <c r="AC4403" s="118"/>
      <c r="AD4403" s="118"/>
      <c r="AE4403" s="139"/>
      <c r="AF4403" s="118"/>
      <c r="AG4403" s="118"/>
      <c r="AH4403" s="147" t="str">
        <f t="shared" si="826"/>
        <v/>
      </c>
      <c r="AI4403" s="147" t="str">
        <f t="shared" si="827"/>
        <v/>
      </c>
      <c r="AJ4403" s="148" t="str">
        <f t="shared" si="816"/>
        <v/>
      </c>
      <c r="AK4403" s="148" t="str">
        <f t="shared" si="817"/>
        <v/>
      </c>
      <c r="AL4403" s="147" t="str">
        <f t="shared" si="818"/>
        <v/>
      </c>
      <c r="AM4403" s="147" t="str">
        <f t="shared" si="819"/>
        <v/>
      </c>
      <c r="AN4403" s="147" t="str">
        <f t="shared" si="820"/>
        <v/>
      </c>
      <c r="AO4403" s="118"/>
    </row>
    <row r="4404" spans="1:41">
      <c r="A4404" s="118"/>
      <c r="B4404" s="118"/>
      <c r="C4404" s="118"/>
      <c r="D4404" s="118"/>
      <c r="E4404" s="118"/>
      <c r="F4404" s="118"/>
      <c r="G4404" s="118"/>
      <c r="H4404" s="118"/>
      <c r="I4404" s="118"/>
      <c r="J4404" s="118"/>
      <c r="K4404" s="118"/>
      <c r="L4404" s="118"/>
      <c r="M4404" s="118"/>
      <c r="N4404" s="118"/>
      <c r="O4404" s="143" t="str">
        <f>IF(H4404="","",(S4404/S4404)&amp;":"&amp;ROUND(AH4404/S4404,2))</f>
        <v/>
      </c>
      <c r="P4404" s="118"/>
      <c r="Q4404" s="118"/>
      <c r="R4404" s="143" t="str">
        <f>IF(H4404="","",(S4404/S4404)&amp;":"&amp;ROUND(AI4404/S4404,2))</f>
        <v/>
      </c>
      <c r="S4404" s="144" t="str">
        <f t="shared" si="821"/>
        <v/>
      </c>
      <c r="T4404" s="145" t="str">
        <f t="shared" si="822"/>
        <v/>
      </c>
      <c r="U4404" s="118"/>
      <c r="V4404" s="145" t="str">
        <f t="shared" si="823"/>
        <v/>
      </c>
      <c r="W4404" s="144" t="str">
        <f t="shared" si="824"/>
        <v/>
      </c>
      <c r="X4404" s="146" t="str">
        <f>IF(C4404="","",IF(OR(C4404="Trade",C4404="Multi Position"),(X4403+V4404),IF(C4404="Deposit",(X4403+AE4404),IF(C4404="Withdrawal",(X4403-AE4404)))))</f>
        <v/>
      </c>
      <c r="Y4404" s="145" t="str">
        <f t="shared" si="825"/>
        <v/>
      </c>
      <c r="Z4404" s="118"/>
      <c r="AA4404" s="118"/>
      <c r="AB4404" s="118"/>
      <c r="AC4404" s="118"/>
      <c r="AD4404" s="118"/>
      <c r="AE4404" s="139"/>
      <c r="AF4404" s="118"/>
      <c r="AG4404" s="118"/>
      <c r="AH4404" s="147" t="str">
        <f t="shared" si="826"/>
        <v/>
      </c>
      <c r="AI4404" s="147" t="str">
        <f t="shared" si="827"/>
        <v/>
      </c>
      <c r="AJ4404" s="148" t="str">
        <f t="shared" si="816"/>
        <v/>
      </c>
      <c r="AK4404" s="148" t="str">
        <f t="shared" si="817"/>
        <v/>
      </c>
      <c r="AL4404" s="147" t="str">
        <f t="shared" si="818"/>
        <v/>
      </c>
      <c r="AM4404" s="147" t="str">
        <f t="shared" si="819"/>
        <v/>
      </c>
      <c r="AN4404" s="147" t="str">
        <f t="shared" si="820"/>
        <v/>
      </c>
      <c r="AO4404" s="118"/>
    </row>
    <row r="4405" spans="1:41">
      <c r="A4405" s="118"/>
      <c r="B4405" s="118"/>
      <c r="C4405" s="118"/>
      <c r="D4405" s="118"/>
      <c r="E4405" s="118"/>
      <c r="F4405" s="118"/>
      <c r="G4405" s="118"/>
      <c r="H4405" s="118"/>
      <c r="I4405" s="118"/>
      <c r="J4405" s="118"/>
      <c r="K4405" s="118"/>
      <c r="L4405" s="118"/>
      <c r="M4405" s="118"/>
      <c r="N4405" s="118"/>
      <c r="O4405" s="143" t="str">
        <f>IF(H4405="","",(S4405/S4405)&amp;":"&amp;ROUND(AH4405/S4405,2))</f>
        <v/>
      </c>
      <c r="P4405" s="118"/>
      <c r="Q4405" s="118"/>
      <c r="R4405" s="143" t="str">
        <f>IF(H4405="","",(S4405/S4405)&amp;":"&amp;ROUND(AI4405/S4405,2))</f>
        <v/>
      </c>
      <c r="S4405" s="144" t="str">
        <f t="shared" si="821"/>
        <v/>
      </c>
      <c r="T4405" s="145" t="str">
        <f t="shared" si="822"/>
        <v/>
      </c>
      <c r="U4405" s="118"/>
      <c r="V4405" s="145" t="str">
        <f t="shared" si="823"/>
        <v/>
      </c>
      <c r="W4405" s="144" t="str">
        <f t="shared" si="824"/>
        <v/>
      </c>
      <c r="X4405" s="146" t="str">
        <f>IF(C4405="","",IF(OR(C4405="Trade",C4405="Multi Position"),(X4404+V4405),IF(C4405="Deposit",(X4404+AE4405),IF(C4405="Withdrawal",(X4404-AE4405)))))</f>
        <v/>
      </c>
      <c r="Y4405" s="145" t="str">
        <f t="shared" si="825"/>
        <v/>
      </c>
      <c r="Z4405" s="118"/>
      <c r="AA4405" s="118"/>
      <c r="AB4405" s="118"/>
      <c r="AC4405" s="118"/>
      <c r="AD4405" s="118"/>
      <c r="AE4405" s="139"/>
      <c r="AF4405" s="118"/>
      <c r="AG4405" s="118"/>
      <c r="AH4405" s="147" t="str">
        <f t="shared" si="826"/>
        <v/>
      </c>
      <c r="AI4405" s="147" t="str">
        <f t="shared" si="827"/>
        <v/>
      </c>
      <c r="AJ4405" s="148" t="str">
        <f t="shared" si="816"/>
        <v/>
      </c>
      <c r="AK4405" s="148" t="str">
        <f t="shared" si="817"/>
        <v/>
      </c>
      <c r="AL4405" s="147" t="str">
        <f t="shared" si="818"/>
        <v/>
      </c>
      <c r="AM4405" s="147" t="str">
        <f t="shared" si="819"/>
        <v/>
      </c>
      <c r="AN4405" s="147" t="str">
        <f t="shared" si="820"/>
        <v/>
      </c>
      <c r="AO4405" s="118"/>
    </row>
    <row r="4406" spans="1:41">
      <c r="A4406" s="118"/>
      <c r="B4406" s="118"/>
      <c r="C4406" s="118"/>
      <c r="D4406" s="118"/>
      <c r="E4406" s="118"/>
      <c r="F4406" s="118"/>
      <c r="G4406" s="118"/>
      <c r="H4406" s="118"/>
      <c r="I4406" s="118"/>
      <c r="J4406" s="118"/>
      <c r="K4406" s="118"/>
      <c r="L4406" s="118"/>
      <c r="M4406" s="118"/>
      <c r="N4406" s="118"/>
      <c r="O4406" s="143" t="str">
        <f>IF(H4406="","",(S4406/S4406)&amp;":"&amp;ROUND(AH4406/S4406,2))</f>
        <v/>
      </c>
      <c r="P4406" s="118"/>
      <c r="Q4406" s="118"/>
      <c r="R4406" s="143" t="str">
        <f>IF(H4406="","",(S4406/S4406)&amp;":"&amp;ROUND(AI4406/S4406,2))</f>
        <v/>
      </c>
      <c r="S4406" s="144" t="str">
        <f t="shared" si="821"/>
        <v/>
      </c>
      <c r="T4406" s="145" t="str">
        <f t="shared" si="822"/>
        <v/>
      </c>
      <c r="U4406" s="118"/>
      <c r="V4406" s="145" t="str">
        <f t="shared" si="823"/>
        <v/>
      </c>
      <c r="W4406" s="144" t="str">
        <f t="shared" si="824"/>
        <v/>
      </c>
      <c r="X4406" s="146" t="str">
        <f>IF(C4406="","",IF(OR(C4406="Trade",C4406="Multi Position"),(X4405+V4406),IF(C4406="Deposit",(X4405+AE4406),IF(C4406="Withdrawal",(X4405-AE4406)))))</f>
        <v/>
      </c>
      <c r="Y4406" s="145" t="str">
        <f t="shared" si="825"/>
        <v/>
      </c>
      <c r="Z4406" s="118"/>
      <c r="AA4406" s="118"/>
      <c r="AB4406" s="118"/>
      <c r="AC4406" s="118"/>
      <c r="AD4406" s="118"/>
      <c r="AE4406" s="139"/>
      <c r="AF4406" s="118"/>
      <c r="AG4406" s="118"/>
      <c r="AH4406" s="147" t="str">
        <f t="shared" si="826"/>
        <v/>
      </c>
      <c r="AI4406" s="147" t="str">
        <f t="shared" si="827"/>
        <v/>
      </c>
      <c r="AJ4406" s="148" t="str">
        <f t="shared" si="816"/>
        <v/>
      </c>
      <c r="AK4406" s="148" t="str">
        <f t="shared" si="817"/>
        <v/>
      </c>
      <c r="AL4406" s="147" t="str">
        <f t="shared" si="818"/>
        <v/>
      </c>
      <c r="AM4406" s="147" t="str">
        <f t="shared" si="819"/>
        <v/>
      </c>
      <c r="AN4406" s="147" t="str">
        <f t="shared" si="820"/>
        <v/>
      </c>
      <c r="AO4406" s="118"/>
    </row>
    <row r="4407" spans="1:41">
      <c r="A4407" s="118"/>
      <c r="B4407" s="118"/>
      <c r="C4407" s="118"/>
      <c r="D4407" s="118"/>
      <c r="E4407" s="118"/>
      <c r="F4407" s="118"/>
      <c r="G4407" s="118"/>
      <c r="H4407" s="118"/>
      <c r="I4407" s="118"/>
      <c r="J4407" s="118"/>
      <c r="K4407" s="118"/>
      <c r="L4407" s="118"/>
      <c r="M4407" s="118"/>
      <c r="N4407" s="118"/>
      <c r="O4407" s="143" t="str">
        <f>IF(H4407="","",(S4407/S4407)&amp;":"&amp;ROUND(AH4407/S4407,2))</f>
        <v/>
      </c>
      <c r="P4407" s="118"/>
      <c r="Q4407" s="118"/>
      <c r="R4407" s="143" t="str">
        <f>IF(H4407="","",(S4407/S4407)&amp;":"&amp;ROUND(AI4407/S4407,2))</f>
        <v/>
      </c>
      <c r="S4407" s="144" t="str">
        <f t="shared" si="821"/>
        <v/>
      </c>
      <c r="T4407" s="145" t="str">
        <f t="shared" si="822"/>
        <v/>
      </c>
      <c r="U4407" s="118"/>
      <c r="V4407" s="145" t="str">
        <f t="shared" si="823"/>
        <v/>
      </c>
      <c r="W4407" s="144" t="str">
        <f t="shared" si="824"/>
        <v/>
      </c>
      <c r="X4407" s="146" t="str">
        <f>IF(C4407="","",IF(OR(C4407="Trade",C4407="Multi Position"),(X4406+V4407),IF(C4407="Deposit",(X4406+AE4407),IF(C4407="Withdrawal",(X4406-AE4407)))))</f>
        <v/>
      </c>
      <c r="Y4407" s="145" t="str">
        <f t="shared" si="825"/>
        <v/>
      </c>
      <c r="Z4407" s="118"/>
      <c r="AA4407" s="118"/>
      <c r="AB4407" s="118"/>
      <c r="AC4407" s="118"/>
      <c r="AD4407" s="118"/>
      <c r="AE4407" s="139"/>
      <c r="AF4407" s="118"/>
      <c r="AG4407" s="118"/>
      <c r="AH4407" s="147" t="str">
        <f t="shared" si="826"/>
        <v/>
      </c>
      <c r="AI4407" s="147" t="str">
        <f t="shared" si="827"/>
        <v/>
      </c>
      <c r="AJ4407" s="148" t="str">
        <f t="shared" si="816"/>
        <v/>
      </c>
      <c r="AK4407" s="148" t="str">
        <f t="shared" si="817"/>
        <v/>
      </c>
      <c r="AL4407" s="147" t="str">
        <f t="shared" si="818"/>
        <v/>
      </c>
      <c r="AM4407" s="147" t="str">
        <f t="shared" si="819"/>
        <v/>
      </c>
      <c r="AN4407" s="147" t="str">
        <f t="shared" si="820"/>
        <v/>
      </c>
      <c r="AO4407" s="118"/>
    </row>
    <row r="4408" spans="1:41">
      <c r="A4408" s="118"/>
      <c r="B4408" s="118"/>
      <c r="C4408" s="118"/>
      <c r="D4408" s="118"/>
      <c r="E4408" s="118"/>
      <c r="F4408" s="118"/>
      <c r="G4408" s="118"/>
      <c r="H4408" s="118"/>
      <c r="I4408" s="118"/>
      <c r="J4408" s="118"/>
      <c r="K4408" s="118"/>
      <c r="L4408" s="118"/>
      <c r="M4408" s="118"/>
      <c r="N4408" s="118"/>
      <c r="O4408" s="143" t="str">
        <f>IF(H4408="","",(S4408/S4408)&amp;":"&amp;ROUND(AH4408/S4408,2))</f>
        <v/>
      </c>
      <c r="P4408" s="118"/>
      <c r="Q4408" s="118"/>
      <c r="R4408" s="143" t="str">
        <f>IF(H4408="","",(S4408/S4408)&amp;":"&amp;ROUND(AI4408/S4408,2))</f>
        <v/>
      </c>
      <c r="S4408" s="144" t="str">
        <f t="shared" si="821"/>
        <v/>
      </c>
      <c r="T4408" s="145" t="str">
        <f t="shared" si="822"/>
        <v/>
      </c>
      <c r="U4408" s="118"/>
      <c r="V4408" s="145" t="str">
        <f t="shared" si="823"/>
        <v/>
      </c>
      <c r="W4408" s="144" t="str">
        <f t="shared" si="824"/>
        <v/>
      </c>
      <c r="X4408" s="146" t="str">
        <f>IF(C4408="","",IF(OR(C4408="Trade",C4408="Multi Position"),(X4407+V4408),IF(C4408="Deposit",(X4407+AE4408),IF(C4408="Withdrawal",(X4407-AE4408)))))</f>
        <v/>
      </c>
      <c r="Y4408" s="145" t="str">
        <f t="shared" si="825"/>
        <v/>
      </c>
      <c r="Z4408" s="118"/>
      <c r="AA4408" s="118"/>
      <c r="AB4408" s="118"/>
      <c r="AC4408" s="118"/>
      <c r="AD4408" s="118"/>
      <c r="AE4408" s="139"/>
      <c r="AF4408" s="118"/>
      <c r="AG4408" s="118"/>
      <c r="AH4408" s="147" t="str">
        <f t="shared" si="826"/>
        <v/>
      </c>
      <c r="AI4408" s="147" t="str">
        <f t="shared" si="827"/>
        <v/>
      </c>
      <c r="AJ4408" s="148" t="str">
        <f t="shared" si="816"/>
        <v/>
      </c>
      <c r="AK4408" s="148" t="str">
        <f t="shared" si="817"/>
        <v/>
      </c>
      <c r="AL4408" s="147" t="str">
        <f t="shared" si="818"/>
        <v/>
      </c>
      <c r="AM4408" s="147" t="str">
        <f t="shared" si="819"/>
        <v/>
      </c>
      <c r="AN4408" s="147" t="str">
        <f t="shared" si="820"/>
        <v/>
      </c>
      <c r="AO4408" s="118"/>
    </row>
    <row r="4409" spans="1:41">
      <c r="A4409" s="118"/>
      <c r="B4409" s="118"/>
      <c r="C4409" s="118"/>
      <c r="D4409" s="118"/>
      <c r="E4409" s="118"/>
      <c r="F4409" s="118"/>
      <c r="G4409" s="118"/>
      <c r="H4409" s="118"/>
      <c r="I4409" s="118"/>
      <c r="J4409" s="118"/>
      <c r="K4409" s="118"/>
      <c r="L4409" s="118"/>
      <c r="M4409" s="118"/>
      <c r="N4409" s="118"/>
      <c r="O4409" s="143" t="str">
        <f>IF(H4409="","",(S4409/S4409)&amp;":"&amp;ROUND(AH4409/S4409,2))</f>
        <v/>
      </c>
      <c r="P4409" s="118"/>
      <c r="Q4409" s="118"/>
      <c r="R4409" s="143" t="str">
        <f>IF(H4409="","",(S4409/S4409)&amp;":"&amp;ROUND(AI4409/S4409,2))</f>
        <v/>
      </c>
      <c r="S4409" s="144" t="str">
        <f t="shared" si="821"/>
        <v/>
      </c>
      <c r="T4409" s="145" t="str">
        <f t="shared" si="822"/>
        <v/>
      </c>
      <c r="U4409" s="118"/>
      <c r="V4409" s="145" t="str">
        <f t="shared" si="823"/>
        <v/>
      </c>
      <c r="W4409" s="144" t="str">
        <f t="shared" si="824"/>
        <v/>
      </c>
      <c r="X4409" s="146" t="str">
        <f>IF(C4409="","",IF(OR(C4409="Trade",C4409="Multi Position"),(X4408+V4409),IF(C4409="Deposit",(X4408+AE4409),IF(C4409="Withdrawal",(X4408-AE4409)))))</f>
        <v/>
      </c>
      <c r="Y4409" s="145" t="str">
        <f t="shared" si="825"/>
        <v/>
      </c>
      <c r="Z4409" s="118"/>
      <c r="AA4409" s="118"/>
      <c r="AB4409" s="118"/>
      <c r="AC4409" s="118"/>
      <c r="AD4409" s="118"/>
      <c r="AE4409" s="139"/>
      <c r="AF4409" s="118"/>
      <c r="AG4409" s="118"/>
      <c r="AH4409" s="147" t="str">
        <f t="shared" si="826"/>
        <v/>
      </c>
      <c r="AI4409" s="147" t="str">
        <f t="shared" si="827"/>
        <v/>
      </c>
      <c r="AJ4409" s="148" t="str">
        <f t="shared" si="816"/>
        <v/>
      </c>
      <c r="AK4409" s="148" t="str">
        <f t="shared" si="817"/>
        <v/>
      </c>
      <c r="AL4409" s="147" t="str">
        <f t="shared" si="818"/>
        <v/>
      </c>
      <c r="AM4409" s="147" t="str">
        <f t="shared" si="819"/>
        <v/>
      </c>
      <c r="AN4409" s="147" t="str">
        <f t="shared" si="820"/>
        <v/>
      </c>
      <c r="AO4409" s="118"/>
    </row>
    <row r="4410" spans="1:41">
      <c r="A4410" s="118"/>
      <c r="B4410" s="118"/>
      <c r="C4410" s="118"/>
      <c r="D4410" s="118"/>
      <c r="E4410" s="118"/>
      <c r="F4410" s="118"/>
      <c r="G4410" s="118"/>
      <c r="H4410" s="118"/>
      <c r="I4410" s="118"/>
      <c r="J4410" s="118"/>
      <c r="K4410" s="118"/>
      <c r="L4410" s="118"/>
      <c r="M4410" s="118"/>
      <c r="N4410" s="118"/>
      <c r="O4410" s="143" t="str">
        <f>IF(H4410="","",(S4410/S4410)&amp;":"&amp;ROUND(AH4410/S4410,2))</f>
        <v/>
      </c>
      <c r="P4410" s="118"/>
      <c r="Q4410" s="118"/>
      <c r="R4410" s="143" t="str">
        <f>IF(H4410="","",(S4410/S4410)&amp;":"&amp;ROUND(AI4410/S4410,2))</f>
        <v/>
      </c>
      <c r="S4410" s="144" t="str">
        <f t="shared" si="821"/>
        <v/>
      </c>
      <c r="T4410" s="145" t="str">
        <f t="shared" si="822"/>
        <v/>
      </c>
      <c r="U4410" s="118"/>
      <c r="V4410" s="145" t="str">
        <f t="shared" si="823"/>
        <v/>
      </c>
      <c r="W4410" s="144" t="str">
        <f t="shared" si="824"/>
        <v/>
      </c>
      <c r="X4410" s="146" t="str">
        <f>IF(C4410="","",IF(OR(C4410="Trade",C4410="Multi Position"),(X4409+V4410),IF(C4410="Deposit",(X4409+AE4410),IF(C4410="Withdrawal",(X4409-AE4410)))))</f>
        <v/>
      </c>
      <c r="Y4410" s="145" t="str">
        <f t="shared" si="825"/>
        <v/>
      </c>
      <c r="Z4410" s="118"/>
      <c r="AA4410" s="118"/>
      <c r="AB4410" s="118"/>
      <c r="AC4410" s="118"/>
      <c r="AD4410" s="118"/>
      <c r="AE4410" s="139"/>
      <c r="AF4410" s="118"/>
      <c r="AG4410" s="118"/>
      <c r="AH4410" s="147" t="str">
        <f t="shared" si="826"/>
        <v/>
      </c>
      <c r="AI4410" s="147" t="str">
        <f t="shared" si="827"/>
        <v/>
      </c>
      <c r="AJ4410" s="148" t="str">
        <f t="shared" si="816"/>
        <v/>
      </c>
      <c r="AK4410" s="148" t="str">
        <f t="shared" si="817"/>
        <v/>
      </c>
      <c r="AL4410" s="147" t="str">
        <f t="shared" si="818"/>
        <v/>
      </c>
      <c r="AM4410" s="147" t="str">
        <f t="shared" si="819"/>
        <v/>
      </c>
      <c r="AN4410" s="147" t="str">
        <f t="shared" si="820"/>
        <v/>
      </c>
      <c r="AO4410" s="118"/>
    </row>
    <row r="4411" spans="1:41">
      <c r="A4411" s="118"/>
      <c r="B4411" s="118"/>
      <c r="C4411" s="118"/>
      <c r="D4411" s="118"/>
      <c r="E4411" s="118"/>
      <c r="F4411" s="118"/>
      <c r="G4411" s="118"/>
      <c r="H4411" s="118"/>
      <c r="I4411" s="118"/>
      <c r="J4411" s="118"/>
      <c r="K4411" s="118"/>
      <c r="L4411" s="118"/>
      <c r="M4411" s="118"/>
      <c r="N4411" s="118"/>
      <c r="O4411" s="143" t="str">
        <f>IF(H4411="","",(S4411/S4411)&amp;":"&amp;ROUND(AH4411/S4411,2))</f>
        <v/>
      </c>
      <c r="P4411" s="118"/>
      <c r="Q4411" s="118"/>
      <c r="R4411" s="143" t="str">
        <f>IF(H4411="","",(S4411/S4411)&amp;":"&amp;ROUND(AI4411/S4411,2))</f>
        <v/>
      </c>
      <c r="S4411" s="144" t="str">
        <f t="shared" si="821"/>
        <v/>
      </c>
      <c r="T4411" s="145" t="str">
        <f t="shared" si="822"/>
        <v/>
      </c>
      <c r="U4411" s="118"/>
      <c r="V4411" s="145" t="str">
        <f t="shared" si="823"/>
        <v/>
      </c>
      <c r="W4411" s="144" t="str">
        <f t="shared" si="824"/>
        <v/>
      </c>
      <c r="X4411" s="146" t="str">
        <f>IF(C4411="","",IF(OR(C4411="Trade",C4411="Multi Position"),(X4410+V4411),IF(C4411="Deposit",(X4410+AE4411),IF(C4411="Withdrawal",(X4410-AE4411)))))</f>
        <v/>
      </c>
      <c r="Y4411" s="145" t="str">
        <f t="shared" si="825"/>
        <v/>
      </c>
      <c r="Z4411" s="118"/>
      <c r="AA4411" s="118"/>
      <c r="AB4411" s="118"/>
      <c r="AC4411" s="118"/>
      <c r="AD4411" s="118"/>
      <c r="AE4411" s="139"/>
      <c r="AF4411" s="118"/>
      <c r="AG4411" s="118"/>
      <c r="AH4411" s="147" t="str">
        <f t="shared" si="826"/>
        <v/>
      </c>
      <c r="AI4411" s="147" t="str">
        <f t="shared" si="827"/>
        <v/>
      </c>
      <c r="AJ4411" s="148" t="str">
        <f t="shared" si="816"/>
        <v/>
      </c>
      <c r="AK4411" s="148" t="str">
        <f t="shared" si="817"/>
        <v/>
      </c>
      <c r="AL4411" s="147" t="str">
        <f t="shared" si="818"/>
        <v/>
      </c>
      <c r="AM4411" s="147" t="str">
        <f t="shared" si="819"/>
        <v/>
      </c>
      <c r="AN4411" s="147" t="str">
        <f t="shared" si="820"/>
        <v/>
      </c>
      <c r="AO4411" s="118"/>
    </row>
    <row r="4412" spans="1:41">
      <c r="A4412" s="118"/>
      <c r="B4412" s="118"/>
      <c r="C4412" s="118"/>
      <c r="D4412" s="118"/>
      <c r="E4412" s="118"/>
      <c r="F4412" s="118"/>
      <c r="G4412" s="118"/>
      <c r="H4412" s="118"/>
      <c r="I4412" s="118"/>
      <c r="J4412" s="118"/>
      <c r="K4412" s="118"/>
      <c r="L4412" s="118"/>
      <c r="M4412" s="118"/>
      <c r="N4412" s="118"/>
      <c r="O4412" s="143" t="str">
        <f>IF(H4412="","",(S4412/S4412)&amp;":"&amp;ROUND(AH4412/S4412,2))</f>
        <v/>
      </c>
      <c r="P4412" s="118"/>
      <c r="Q4412" s="118"/>
      <c r="R4412" s="143" t="str">
        <f>IF(H4412="","",(S4412/S4412)&amp;":"&amp;ROUND(AI4412/S4412,2))</f>
        <v/>
      </c>
      <c r="S4412" s="144" t="str">
        <f t="shared" si="821"/>
        <v/>
      </c>
      <c r="T4412" s="145" t="str">
        <f t="shared" si="822"/>
        <v/>
      </c>
      <c r="U4412" s="118"/>
      <c r="V4412" s="145" t="str">
        <f t="shared" si="823"/>
        <v/>
      </c>
      <c r="W4412" s="144" t="str">
        <f t="shared" si="824"/>
        <v/>
      </c>
      <c r="X4412" s="146" t="str">
        <f>IF(C4412="","",IF(OR(C4412="Trade",C4412="Multi Position"),(X4411+V4412),IF(C4412="Deposit",(X4411+AE4412),IF(C4412="Withdrawal",(X4411-AE4412)))))</f>
        <v/>
      </c>
      <c r="Y4412" s="145" t="str">
        <f t="shared" si="825"/>
        <v/>
      </c>
      <c r="Z4412" s="118"/>
      <c r="AA4412" s="118"/>
      <c r="AB4412" s="118"/>
      <c r="AC4412" s="118"/>
      <c r="AD4412" s="118"/>
      <c r="AE4412" s="139"/>
      <c r="AF4412" s="118"/>
      <c r="AG4412" s="118"/>
      <c r="AH4412" s="147" t="str">
        <f t="shared" si="826"/>
        <v/>
      </c>
      <c r="AI4412" s="147" t="str">
        <f t="shared" si="827"/>
        <v/>
      </c>
      <c r="AJ4412" s="148" t="str">
        <f t="shared" si="816"/>
        <v/>
      </c>
      <c r="AK4412" s="148" t="str">
        <f t="shared" si="817"/>
        <v/>
      </c>
      <c r="AL4412" s="147" t="str">
        <f t="shared" si="818"/>
        <v/>
      </c>
      <c r="AM4412" s="147" t="str">
        <f t="shared" si="819"/>
        <v/>
      </c>
      <c r="AN4412" s="147" t="str">
        <f t="shared" si="820"/>
        <v/>
      </c>
      <c r="AO4412" s="118"/>
    </row>
    <row r="4413" spans="1:41">
      <c r="A4413" s="118"/>
      <c r="B4413" s="118"/>
      <c r="C4413" s="118"/>
      <c r="D4413" s="118"/>
      <c r="E4413" s="118"/>
      <c r="F4413" s="118"/>
      <c r="G4413" s="118"/>
      <c r="H4413" s="118"/>
      <c r="I4413" s="118"/>
      <c r="J4413" s="118"/>
      <c r="K4413" s="118"/>
      <c r="L4413" s="118"/>
      <c r="M4413" s="118"/>
      <c r="N4413" s="118"/>
      <c r="O4413" s="143" t="str">
        <f>IF(H4413="","",(S4413/S4413)&amp;":"&amp;ROUND(AH4413/S4413,2))</f>
        <v/>
      </c>
      <c r="P4413" s="118"/>
      <c r="Q4413" s="118"/>
      <c r="R4413" s="143" t="str">
        <f>IF(H4413="","",(S4413/S4413)&amp;":"&amp;ROUND(AI4413/S4413,2))</f>
        <v/>
      </c>
      <c r="S4413" s="144" t="str">
        <f t="shared" si="821"/>
        <v/>
      </c>
      <c r="T4413" s="145" t="str">
        <f t="shared" si="822"/>
        <v/>
      </c>
      <c r="U4413" s="118"/>
      <c r="V4413" s="145" t="str">
        <f t="shared" si="823"/>
        <v/>
      </c>
      <c r="W4413" s="144" t="str">
        <f t="shared" si="824"/>
        <v/>
      </c>
      <c r="X4413" s="146" t="str">
        <f>IF(C4413="","",IF(OR(C4413="Trade",C4413="Multi Position"),(X4412+V4413),IF(C4413="Deposit",(X4412+AE4413),IF(C4413="Withdrawal",(X4412-AE4413)))))</f>
        <v/>
      </c>
      <c r="Y4413" s="145" t="str">
        <f t="shared" si="825"/>
        <v/>
      </c>
      <c r="Z4413" s="118"/>
      <c r="AA4413" s="118"/>
      <c r="AB4413" s="118"/>
      <c r="AC4413" s="118"/>
      <c r="AD4413" s="118"/>
      <c r="AE4413" s="139"/>
      <c r="AF4413" s="118"/>
      <c r="AG4413" s="118"/>
      <c r="AH4413" s="147" t="str">
        <f t="shared" si="826"/>
        <v/>
      </c>
      <c r="AI4413" s="147" t="str">
        <f t="shared" si="827"/>
        <v/>
      </c>
      <c r="AJ4413" s="148" t="str">
        <f t="shared" si="816"/>
        <v/>
      </c>
      <c r="AK4413" s="148" t="str">
        <f t="shared" si="817"/>
        <v/>
      </c>
      <c r="AL4413" s="147" t="str">
        <f t="shared" si="818"/>
        <v/>
      </c>
      <c r="AM4413" s="147" t="str">
        <f t="shared" si="819"/>
        <v/>
      </c>
      <c r="AN4413" s="147" t="str">
        <f t="shared" si="820"/>
        <v/>
      </c>
      <c r="AO4413" s="118"/>
    </row>
    <row r="4414" spans="1:41">
      <c r="A4414" s="118"/>
      <c r="B4414" s="118"/>
      <c r="C4414" s="118"/>
      <c r="D4414" s="118"/>
      <c r="E4414" s="118"/>
      <c r="F4414" s="118"/>
      <c r="G4414" s="118"/>
      <c r="H4414" s="118"/>
      <c r="I4414" s="118"/>
      <c r="J4414" s="118"/>
      <c r="K4414" s="118"/>
      <c r="L4414" s="118"/>
      <c r="M4414" s="118"/>
      <c r="N4414" s="118"/>
      <c r="O4414" s="143" t="str">
        <f>IF(H4414="","",(S4414/S4414)&amp;":"&amp;ROUND(AH4414/S4414,2))</f>
        <v/>
      </c>
      <c r="P4414" s="118"/>
      <c r="Q4414" s="118"/>
      <c r="R4414" s="143" t="str">
        <f>IF(H4414="","",(S4414/S4414)&amp;":"&amp;ROUND(AI4414/S4414,2))</f>
        <v/>
      </c>
      <c r="S4414" s="144" t="str">
        <f t="shared" si="821"/>
        <v/>
      </c>
      <c r="T4414" s="145" t="str">
        <f t="shared" si="822"/>
        <v/>
      </c>
      <c r="U4414" s="118"/>
      <c r="V4414" s="145" t="str">
        <f t="shared" si="823"/>
        <v/>
      </c>
      <c r="W4414" s="144" t="str">
        <f t="shared" si="824"/>
        <v/>
      </c>
      <c r="X4414" s="146" t="str">
        <f>IF(C4414="","",IF(OR(C4414="Trade",C4414="Multi Position"),(X4413+V4414),IF(C4414="Deposit",(X4413+AE4414),IF(C4414="Withdrawal",(X4413-AE4414)))))</f>
        <v/>
      </c>
      <c r="Y4414" s="145" t="str">
        <f t="shared" si="825"/>
        <v/>
      </c>
      <c r="Z4414" s="118"/>
      <c r="AA4414" s="118"/>
      <c r="AB4414" s="118"/>
      <c r="AC4414" s="118"/>
      <c r="AD4414" s="118"/>
      <c r="AE4414" s="139"/>
      <c r="AF4414" s="118"/>
      <c r="AG4414" s="118"/>
      <c r="AH4414" s="147" t="str">
        <f t="shared" si="826"/>
        <v/>
      </c>
      <c r="AI4414" s="147" t="str">
        <f t="shared" si="827"/>
        <v/>
      </c>
      <c r="AJ4414" s="148" t="str">
        <f t="shared" si="816"/>
        <v/>
      </c>
      <c r="AK4414" s="148" t="str">
        <f t="shared" si="817"/>
        <v/>
      </c>
      <c r="AL4414" s="147" t="str">
        <f t="shared" si="818"/>
        <v/>
      </c>
      <c r="AM4414" s="147" t="str">
        <f t="shared" si="819"/>
        <v/>
      </c>
      <c r="AN4414" s="147" t="str">
        <f t="shared" si="820"/>
        <v/>
      </c>
      <c r="AO4414" s="118"/>
    </row>
    <row r="4415" spans="1:41">
      <c r="A4415" s="118"/>
      <c r="B4415" s="118"/>
      <c r="C4415" s="118"/>
      <c r="D4415" s="118"/>
      <c r="E4415" s="118"/>
      <c r="F4415" s="118"/>
      <c r="G4415" s="118"/>
      <c r="H4415" s="118"/>
      <c r="I4415" s="118"/>
      <c r="J4415" s="118"/>
      <c r="K4415" s="118"/>
      <c r="L4415" s="118"/>
      <c r="M4415" s="118"/>
      <c r="N4415" s="118"/>
      <c r="O4415" s="143" t="str">
        <f>IF(H4415="","",(S4415/S4415)&amp;":"&amp;ROUND(AH4415/S4415,2))</f>
        <v/>
      </c>
      <c r="P4415" s="118"/>
      <c r="Q4415" s="118"/>
      <c r="R4415" s="143" t="str">
        <f>IF(H4415="","",(S4415/S4415)&amp;":"&amp;ROUND(AI4415/S4415,2))</f>
        <v/>
      </c>
      <c r="S4415" s="144" t="str">
        <f t="shared" si="821"/>
        <v/>
      </c>
      <c r="T4415" s="145" t="str">
        <f t="shared" si="822"/>
        <v/>
      </c>
      <c r="U4415" s="118"/>
      <c r="V4415" s="145" t="str">
        <f t="shared" si="823"/>
        <v/>
      </c>
      <c r="W4415" s="144" t="str">
        <f t="shared" si="824"/>
        <v/>
      </c>
      <c r="X4415" s="146" t="str">
        <f>IF(C4415="","",IF(OR(C4415="Trade",C4415="Multi Position"),(X4414+V4415),IF(C4415="Deposit",(X4414+AE4415),IF(C4415="Withdrawal",(X4414-AE4415)))))</f>
        <v/>
      </c>
      <c r="Y4415" s="145" t="str">
        <f t="shared" si="825"/>
        <v/>
      </c>
      <c r="Z4415" s="118"/>
      <c r="AA4415" s="118"/>
      <c r="AB4415" s="118"/>
      <c r="AC4415" s="118"/>
      <c r="AD4415" s="118"/>
      <c r="AE4415" s="139"/>
      <c r="AF4415" s="118"/>
      <c r="AG4415" s="118"/>
      <c r="AH4415" s="147" t="str">
        <f t="shared" si="826"/>
        <v/>
      </c>
      <c r="AI4415" s="147" t="str">
        <f t="shared" si="827"/>
        <v/>
      </c>
      <c r="AJ4415" s="148" t="str">
        <f t="shared" si="816"/>
        <v/>
      </c>
      <c r="AK4415" s="148" t="str">
        <f t="shared" si="817"/>
        <v/>
      </c>
      <c r="AL4415" s="147" t="str">
        <f t="shared" si="818"/>
        <v/>
      </c>
      <c r="AM4415" s="147" t="str">
        <f t="shared" si="819"/>
        <v/>
      </c>
      <c r="AN4415" s="147" t="str">
        <f t="shared" si="820"/>
        <v/>
      </c>
      <c r="AO4415" s="118"/>
    </row>
    <row r="4416" spans="1:41">
      <c r="A4416" s="118"/>
      <c r="B4416" s="118"/>
      <c r="C4416" s="118"/>
      <c r="D4416" s="118"/>
      <c r="E4416" s="118"/>
      <c r="F4416" s="118"/>
      <c r="G4416" s="118"/>
      <c r="H4416" s="118"/>
      <c r="I4416" s="118"/>
      <c r="J4416" s="118"/>
      <c r="K4416" s="118"/>
      <c r="L4416" s="118"/>
      <c r="M4416" s="118"/>
      <c r="N4416" s="118"/>
      <c r="O4416" s="143" t="str">
        <f>IF(H4416="","",(S4416/S4416)&amp;":"&amp;ROUND(AH4416/S4416,2))</f>
        <v/>
      </c>
      <c r="P4416" s="118"/>
      <c r="Q4416" s="118"/>
      <c r="R4416" s="143" t="str">
        <f>IF(H4416="","",(S4416/S4416)&amp;":"&amp;ROUND(AI4416/S4416,2))</f>
        <v/>
      </c>
      <c r="S4416" s="144" t="str">
        <f t="shared" si="821"/>
        <v/>
      </c>
      <c r="T4416" s="145" t="str">
        <f t="shared" si="822"/>
        <v/>
      </c>
      <c r="U4416" s="118"/>
      <c r="V4416" s="145" t="str">
        <f t="shared" si="823"/>
        <v/>
      </c>
      <c r="W4416" s="144" t="str">
        <f t="shared" si="824"/>
        <v/>
      </c>
      <c r="X4416" s="146" t="str">
        <f>IF(C4416="","",IF(OR(C4416="Trade",C4416="Multi Position"),(X4415+V4416),IF(C4416="Deposit",(X4415+AE4416),IF(C4416="Withdrawal",(X4415-AE4416)))))</f>
        <v/>
      </c>
      <c r="Y4416" s="145" t="str">
        <f t="shared" si="825"/>
        <v/>
      </c>
      <c r="Z4416" s="118"/>
      <c r="AA4416" s="118"/>
      <c r="AB4416" s="118"/>
      <c r="AC4416" s="118"/>
      <c r="AD4416" s="118"/>
      <c r="AE4416" s="139"/>
      <c r="AF4416" s="118"/>
      <c r="AG4416" s="118"/>
      <c r="AH4416" s="147" t="str">
        <f t="shared" si="826"/>
        <v/>
      </c>
      <c r="AI4416" s="147" t="str">
        <f t="shared" si="827"/>
        <v/>
      </c>
      <c r="AJ4416" s="148" t="str">
        <f t="shared" si="816"/>
        <v/>
      </c>
      <c r="AK4416" s="148" t="str">
        <f t="shared" si="817"/>
        <v/>
      </c>
      <c r="AL4416" s="147" t="str">
        <f t="shared" si="818"/>
        <v/>
      </c>
      <c r="AM4416" s="147" t="str">
        <f t="shared" si="819"/>
        <v/>
      </c>
      <c r="AN4416" s="147" t="str">
        <f t="shared" si="820"/>
        <v/>
      </c>
      <c r="AO4416" s="118"/>
    </row>
    <row r="4417" spans="1:41">
      <c r="A4417" s="118"/>
      <c r="B4417" s="118"/>
      <c r="C4417" s="118"/>
      <c r="D4417" s="118"/>
      <c r="E4417" s="118"/>
      <c r="F4417" s="118"/>
      <c r="G4417" s="118"/>
      <c r="H4417" s="118"/>
      <c r="I4417" s="118"/>
      <c r="J4417" s="118"/>
      <c r="K4417" s="118"/>
      <c r="L4417" s="118"/>
      <c r="M4417" s="118"/>
      <c r="N4417" s="118"/>
      <c r="O4417" s="143" t="str">
        <f>IF(H4417="","",(S4417/S4417)&amp;":"&amp;ROUND(AH4417/S4417,2))</f>
        <v/>
      </c>
      <c r="P4417" s="118"/>
      <c r="Q4417" s="118"/>
      <c r="R4417" s="143" t="str">
        <f>IF(H4417="","",(S4417/S4417)&amp;":"&amp;ROUND(AI4417/S4417,2))</f>
        <v/>
      </c>
      <c r="S4417" s="144" t="str">
        <f t="shared" si="821"/>
        <v/>
      </c>
      <c r="T4417" s="145" t="str">
        <f t="shared" si="822"/>
        <v/>
      </c>
      <c r="U4417" s="118"/>
      <c r="V4417" s="145" t="str">
        <f t="shared" si="823"/>
        <v/>
      </c>
      <c r="W4417" s="144" t="str">
        <f t="shared" si="824"/>
        <v/>
      </c>
      <c r="X4417" s="146" t="str">
        <f>IF(C4417="","",IF(OR(C4417="Trade",C4417="Multi Position"),(X4416+V4417),IF(C4417="Deposit",(X4416+AE4417),IF(C4417="Withdrawal",(X4416-AE4417)))))</f>
        <v/>
      </c>
      <c r="Y4417" s="145" t="str">
        <f t="shared" si="825"/>
        <v/>
      </c>
      <c r="Z4417" s="118"/>
      <c r="AA4417" s="118"/>
      <c r="AB4417" s="118"/>
      <c r="AC4417" s="118"/>
      <c r="AD4417" s="118"/>
      <c r="AE4417" s="139"/>
      <c r="AF4417" s="118"/>
      <c r="AG4417" s="118"/>
      <c r="AH4417" s="147" t="str">
        <f t="shared" si="826"/>
        <v/>
      </c>
      <c r="AI4417" s="147" t="str">
        <f t="shared" si="827"/>
        <v/>
      </c>
      <c r="AJ4417" s="148" t="str">
        <f t="shared" si="816"/>
        <v/>
      </c>
      <c r="AK4417" s="148" t="str">
        <f t="shared" si="817"/>
        <v/>
      </c>
      <c r="AL4417" s="147" t="str">
        <f t="shared" si="818"/>
        <v/>
      </c>
      <c r="AM4417" s="147" t="str">
        <f t="shared" si="819"/>
        <v/>
      </c>
      <c r="AN4417" s="147" t="str">
        <f t="shared" si="820"/>
        <v/>
      </c>
      <c r="AO4417" s="118"/>
    </row>
    <row r="4418" spans="1:41">
      <c r="A4418" s="118"/>
      <c r="B4418" s="118"/>
      <c r="C4418" s="118"/>
      <c r="D4418" s="118"/>
      <c r="E4418" s="118"/>
      <c r="F4418" s="118"/>
      <c r="G4418" s="118"/>
      <c r="H4418" s="118"/>
      <c r="I4418" s="118"/>
      <c r="J4418" s="118"/>
      <c r="K4418" s="118"/>
      <c r="L4418" s="118"/>
      <c r="M4418" s="118"/>
      <c r="N4418" s="118"/>
      <c r="O4418" s="143" t="str">
        <f>IF(H4418="","",(S4418/S4418)&amp;":"&amp;ROUND(AH4418/S4418,2))</f>
        <v/>
      </c>
      <c r="P4418" s="118"/>
      <c r="Q4418" s="118"/>
      <c r="R4418" s="143" t="str">
        <f>IF(H4418="","",(S4418/S4418)&amp;":"&amp;ROUND(AI4418/S4418,2))</f>
        <v/>
      </c>
      <c r="S4418" s="144" t="str">
        <f t="shared" si="821"/>
        <v/>
      </c>
      <c r="T4418" s="145" t="str">
        <f t="shared" si="822"/>
        <v/>
      </c>
      <c r="U4418" s="118"/>
      <c r="V4418" s="145" t="str">
        <f t="shared" si="823"/>
        <v/>
      </c>
      <c r="W4418" s="144" t="str">
        <f t="shared" si="824"/>
        <v/>
      </c>
      <c r="X4418" s="146" t="str">
        <f>IF(C4418="","",IF(OR(C4418="Trade",C4418="Multi Position"),(X4417+V4418),IF(C4418="Deposit",(X4417+AE4418),IF(C4418="Withdrawal",(X4417-AE4418)))))</f>
        <v/>
      </c>
      <c r="Y4418" s="145" t="str">
        <f t="shared" si="825"/>
        <v/>
      </c>
      <c r="Z4418" s="118"/>
      <c r="AA4418" s="118"/>
      <c r="AB4418" s="118"/>
      <c r="AC4418" s="118"/>
      <c r="AD4418" s="118"/>
      <c r="AE4418" s="139"/>
      <c r="AF4418" s="118"/>
      <c r="AG4418" s="118"/>
      <c r="AH4418" s="147" t="str">
        <f t="shared" si="826"/>
        <v/>
      </c>
      <c r="AI4418" s="147" t="str">
        <f t="shared" si="827"/>
        <v/>
      </c>
      <c r="AJ4418" s="148" t="str">
        <f t="shared" si="816"/>
        <v/>
      </c>
      <c r="AK4418" s="148" t="str">
        <f t="shared" si="817"/>
        <v/>
      </c>
      <c r="AL4418" s="147" t="str">
        <f t="shared" si="818"/>
        <v/>
      </c>
      <c r="AM4418" s="147" t="str">
        <f t="shared" si="819"/>
        <v/>
      </c>
      <c r="AN4418" s="147" t="str">
        <f t="shared" si="820"/>
        <v/>
      </c>
      <c r="AO4418" s="118"/>
    </row>
    <row r="4419" spans="1:41">
      <c r="A4419" s="118"/>
      <c r="B4419" s="118"/>
      <c r="C4419" s="118"/>
      <c r="D4419" s="118"/>
      <c r="E4419" s="118"/>
      <c r="F4419" s="118"/>
      <c r="G4419" s="118"/>
      <c r="H4419" s="118"/>
      <c r="I4419" s="118"/>
      <c r="J4419" s="118"/>
      <c r="K4419" s="118"/>
      <c r="L4419" s="118"/>
      <c r="M4419" s="118"/>
      <c r="N4419" s="118"/>
      <c r="O4419" s="143" t="str">
        <f>IF(H4419="","",(S4419/S4419)&amp;":"&amp;ROUND(AH4419/S4419,2))</f>
        <v/>
      </c>
      <c r="P4419" s="118"/>
      <c r="Q4419" s="118"/>
      <c r="R4419" s="143" t="str">
        <f>IF(H4419="","",(S4419/S4419)&amp;":"&amp;ROUND(AI4419/S4419,2))</f>
        <v/>
      </c>
      <c r="S4419" s="144" t="str">
        <f t="shared" si="821"/>
        <v/>
      </c>
      <c r="T4419" s="145" t="str">
        <f t="shared" si="822"/>
        <v/>
      </c>
      <c r="U4419" s="118"/>
      <c r="V4419" s="145" t="str">
        <f t="shared" si="823"/>
        <v/>
      </c>
      <c r="W4419" s="144" t="str">
        <f t="shared" si="824"/>
        <v/>
      </c>
      <c r="X4419" s="146" t="str">
        <f>IF(C4419="","",IF(OR(C4419="Trade",C4419="Multi Position"),(X4418+V4419),IF(C4419="Deposit",(X4418+AE4419),IF(C4419="Withdrawal",(X4418-AE4419)))))</f>
        <v/>
      </c>
      <c r="Y4419" s="145" t="str">
        <f t="shared" si="825"/>
        <v/>
      </c>
      <c r="Z4419" s="118"/>
      <c r="AA4419" s="118"/>
      <c r="AB4419" s="118"/>
      <c r="AC4419" s="118"/>
      <c r="AD4419" s="118"/>
      <c r="AE4419" s="139"/>
      <c r="AF4419" s="118"/>
      <c r="AG4419" s="118"/>
      <c r="AH4419" s="147" t="str">
        <f t="shared" si="826"/>
        <v/>
      </c>
      <c r="AI4419" s="147" t="str">
        <f t="shared" si="827"/>
        <v/>
      </c>
      <c r="AJ4419" s="148" t="str">
        <f t="shared" si="816"/>
        <v/>
      </c>
      <c r="AK4419" s="148" t="str">
        <f t="shared" si="817"/>
        <v/>
      </c>
      <c r="AL4419" s="147" t="str">
        <f t="shared" si="818"/>
        <v/>
      </c>
      <c r="AM4419" s="147" t="str">
        <f t="shared" si="819"/>
        <v/>
      </c>
      <c r="AN4419" s="147" t="str">
        <f t="shared" si="820"/>
        <v/>
      </c>
      <c r="AO4419" s="118"/>
    </row>
    <row r="4420" spans="1:41">
      <c r="A4420" s="118"/>
      <c r="B4420" s="118"/>
      <c r="C4420" s="118"/>
      <c r="D4420" s="118"/>
      <c r="E4420" s="118"/>
      <c r="F4420" s="118"/>
      <c r="G4420" s="118"/>
      <c r="H4420" s="118"/>
      <c r="I4420" s="118"/>
      <c r="J4420" s="118"/>
      <c r="K4420" s="118"/>
      <c r="L4420" s="118"/>
      <c r="M4420" s="118"/>
      <c r="N4420" s="118"/>
      <c r="O4420" s="143" t="str">
        <f>IF(H4420="","",(S4420/S4420)&amp;":"&amp;ROUND(AH4420/S4420,2))</f>
        <v/>
      </c>
      <c r="P4420" s="118"/>
      <c r="Q4420" s="118"/>
      <c r="R4420" s="143" t="str">
        <f>IF(H4420="","",(S4420/S4420)&amp;":"&amp;ROUND(AI4420/S4420,2))</f>
        <v/>
      </c>
      <c r="S4420" s="144" t="str">
        <f t="shared" si="821"/>
        <v/>
      </c>
      <c r="T4420" s="145" t="str">
        <f t="shared" si="822"/>
        <v/>
      </c>
      <c r="U4420" s="118"/>
      <c r="V4420" s="145" t="str">
        <f t="shared" si="823"/>
        <v/>
      </c>
      <c r="W4420" s="144" t="str">
        <f t="shared" si="824"/>
        <v/>
      </c>
      <c r="X4420" s="146" t="str">
        <f>IF(C4420="","",IF(OR(C4420="Trade",C4420="Multi Position"),(X4419+V4420),IF(C4420="Deposit",(X4419+AE4420),IF(C4420="Withdrawal",(X4419-AE4420)))))</f>
        <v/>
      </c>
      <c r="Y4420" s="145" t="str">
        <f t="shared" si="825"/>
        <v/>
      </c>
      <c r="Z4420" s="118"/>
      <c r="AA4420" s="118"/>
      <c r="AB4420" s="118"/>
      <c r="AC4420" s="118"/>
      <c r="AD4420" s="118"/>
      <c r="AE4420" s="139"/>
      <c r="AF4420" s="118"/>
      <c r="AG4420" s="118"/>
      <c r="AH4420" s="147" t="str">
        <f t="shared" si="826"/>
        <v/>
      </c>
      <c r="AI4420" s="147" t="str">
        <f t="shared" si="827"/>
        <v/>
      </c>
      <c r="AJ4420" s="148" t="str">
        <f t="shared" si="816"/>
        <v/>
      </c>
      <c r="AK4420" s="148" t="str">
        <f t="shared" si="817"/>
        <v/>
      </c>
      <c r="AL4420" s="147" t="str">
        <f t="shared" si="818"/>
        <v/>
      </c>
      <c r="AM4420" s="147" t="str">
        <f t="shared" si="819"/>
        <v/>
      </c>
      <c r="AN4420" s="147" t="str">
        <f t="shared" si="820"/>
        <v/>
      </c>
      <c r="AO4420" s="118"/>
    </row>
    <row r="4421" spans="1:41">
      <c r="A4421" s="118"/>
      <c r="B4421" s="118"/>
      <c r="C4421" s="118"/>
      <c r="D4421" s="118"/>
      <c r="E4421" s="118"/>
      <c r="F4421" s="118"/>
      <c r="G4421" s="118"/>
      <c r="H4421" s="118"/>
      <c r="I4421" s="118"/>
      <c r="J4421" s="118"/>
      <c r="K4421" s="118"/>
      <c r="L4421" s="118"/>
      <c r="M4421" s="118"/>
      <c r="N4421" s="118"/>
      <c r="O4421" s="143" t="str">
        <f>IF(H4421="","",(S4421/S4421)&amp;":"&amp;ROUND(AH4421/S4421,2))</f>
        <v/>
      </c>
      <c r="P4421" s="118"/>
      <c r="Q4421" s="118"/>
      <c r="R4421" s="143" t="str">
        <f>IF(H4421="","",(S4421/S4421)&amp;":"&amp;ROUND(AI4421/S4421,2))</f>
        <v/>
      </c>
      <c r="S4421" s="144" t="str">
        <f t="shared" si="821"/>
        <v/>
      </c>
      <c r="T4421" s="145" t="str">
        <f t="shared" si="822"/>
        <v/>
      </c>
      <c r="U4421" s="118"/>
      <c r="V4421" s="145" t="str">
        <f t="shared" si="823"/>
        <v/>
      </c>
      <c r="W4421" s="144" t="str">
        <f t="shared" si="824"/>
        <v/>
      </c>
      <c r="X4421" s="146" t="str">
        <f>IF(C4421="","",IF(OR(C4421="Trade",C4421="Multi Position"),(X4420+V4421),IF(C4421="Deposit",(X4420+AE4421),IF(C4421="Withdrawal",(X4420-AE4421)))))</f>
        <v/>
      </c>
      <c r="Y4421" s="145" t="str">
        <f t="shared" si="825"/>
        <v/>
      </c>
      <c r="Z4421" s="118"/>
      <c r="AA4421" s="118"/>
      <c r="AB4421" s="118"/>
      <c r="AC4421" s="118"/>
      <c r="AD4421" s="118"/>
      <c r="AE4421" s="139"/>
      <c r="AF4421" s="118"/>
      <c r="AG4421" s="118"/>
      <c r="AH4421" s="147" t="str">
        <f t="shared" si="826"/>
        <v/>
      </c>
      <c r="AI4421" s="147" t="str">
        <f t="shared" si="827"/>
        <v/>
      </c>
      <c r="AJ4421" s="148" t="str">
        <f t="shared" si="816"/>
        <v/>
      </c>
      <c r="AK4421" s="148" t="str">
        <f t="shared" si="817"/>
        <v/>
      </c>
      <c r="AL4421" s="147" t="str">
        <f t="shared" si="818"/>
        <v/>
      </c>
      <c r="AM4421" s="147" t="str">
        <f t="shared" si="819"/>
        <v/>
      </c>
      <c r="AN4421" s="147" t="str">
        <f t="shared" si="820"/>
        <v/>
      </c>
      <c r="AO4421" s="118"/>
    </row>
    <row r="4422" spans="1:41">
      <c r="A4422" s="118"/>
      <c r="B4422" s="118"/>
      <c r="C4422" s="118"/>
      <c r="D4422" s="118"/>
      <c r="E4422" s="118"/>
      <c r="F4422" s="118"/>
      <c r="G4422" s="118"/>
      <c r="H4422" s="118"/>
      <c r="I4422" s="118"/>
      <c r="J4422" s="118"/>
      <c r="K4422" s="118"/>
      <c r="L4422" s="118"/>
      <c r="M4422" s="118"/>
      <c r="N4422" s="118"/>
      <c r="O4422" s="143" t="str">
        <f>IF(H4422="","",(S4422/S4422)&amp;":"&amp;ROUND(AH4422/S4422,2))</f>
        <v/>
      </c>
      <c r="P4422" s="118"/>
      <c r="Q4422" s="118"/>
      <c r="R4422" s="143" t="str">
        <f>IF(H4422="","",(S4422/S4422)&amp;":"&amp;ROUND(AI4422/S4422,2))</f>
        <v/>
      </c>
      <c r="S4422" s="144" t="str">
        <f t="shared" si="821"/>
        <v/>
      </c>
      <c r="T4422" s="145" t="str">
        <f t="shared" si="822"/>
        <v/>
      </c>
      <c r="U4422" s="118"/>
      <c r="V4422" s="145" t="str">
        <f t="shared" si="823"/>
        <v/>
      </c>
      <c r="W4422" s="144" t="str">
        <f t="shared" si="824"/>
        <v/>
      </c>
      <c r="X4422" s="146" t="str">
        <f>IF(C4422="","",IF(OR(C4422="Trade",C4422="Multi Position"),(X4421+V4422),IF(C4422="Deposit",(X4421+AE4422),IF(C4422="Withdrawal",(X4421-AE4422)))))</f>
        <v/>
      </c>
      <c r="Y4422" s="145" t="str">
        <f t="shared" si="825"/>
        <v/>
      </c>
      <c r="Z4422" s="118"/>
      <c r="AA4422" s="118"/>
      <c r="AB4422" s="118"/>
      <c r="AC4422" s="118"/>
      <c r="AD4422" s="118"/>
      <c r="AE4422" s="139"/>
      <c r="AF4422" s="118"/>
      <c r="AG4422" s="118"/>
      <c r="AH4422" s="147" t="str">
        <f t="shared" si="826"/>
        <v/>
      </c>
      <c r="AI4422" s="147" t="str">
        <f t="shared" si="827"/>
        <v/>
      </c>
      <c r="AJ4422" s="148" t="str">
        <f t="shared" si="816"/>
        <v/>
      </c>
      <c r="AK4422" s="148" t="str">
        <f t="shared" si="817"/>
        <v/>
      </c>
      <c r="AL4422" s="147" t="str">
        <f t="shared" si="818"/>
        <v/>
      </c>
      <c r="AM4422" s="147" t="str">
        <f t="shared" si="819"/>
        <v/>
      </c>
      <c r="AN4422" s="147" t="str">
        <f t="shared" si="820"/>
        <v/>
      </c>
      <c r="AO4422" s="118"/>
    </row>
    <row r="4423" spans="1:41">
      <c r="A4423" s="118"/>
      <c r="B4423" s="118"/>
      <c r="C4423" s="118"/>
      <c r="D4423" s="118"/>
      <c r="E4423" s="118"/>
      <c r="F4423" s="118"/>
      <c r="G4423" s="118"/>
      <c r="H4423" s="118"/>
      <c r="I4423" s="118"/>
      <c r="J4423" s="118"/>
      <c r="K4423" s="118"/>
      <c r="L4423" s="118"/>
      <c r="M4423" s="118"/>
      <c r="N4423" s="118"/>
      <c r="O4423" s="143" t="str">
        <f>IF(H4423="","",(S4423/S4423)&amp;":"&amp;ROUND(AH4423/S4423,2))</f>
        <v/>
      </c>
      <c r="P4423" s="118"/>
      <c r="Q4423" s="118"/>
      <c r="R4423" s="143" t="str">
        <f>IF(H4423="","",(S4423/S4423)&amp;":"&amp;ROUND(AI4423/S4423,2))</f>
        <v/>
      </c>
      <c r="S4423" s="144" t="str">
        <f t="shared" si="821"/>
        <v/>
      </c>
      <c r="T4423" s="145" t="str">
        <f t="shared" si="822"/>
        <v/>
      </c>
      <c r="U4423" s="118"/>
      <c r="V4423" s="145" t="str">
        <f t="shared" si="823"/>
        <v/>
      </c>
      <c r="W4423" s="144" t="str">
        <f t="shared" si="824"/>
        <v/>
      </c>
      <c r="X4423" s="146" t="str">
        <f>IF(C4423="","",IF(OR(C4423="Trade",C4423="Multi Position"),(X4422+V4423),IF(C4423="Deposit",(X4422+AE4423),IF(C4423="Withdrawal",(X4422-AE4423)))))</f>
        <v/>
      </c>
      <c r="Y4423" s="145" t="str">
        <f t="shared" si="825"/>
        <v/>
      </c>
      <c r="Z4423" s="118"/>
      <c r="AA4423" s="118"/>
      <c r="AB4423" s="118"/>
      <c r="AC4423" s="118"/>
      <c r="AD4423" s="118"/>
      <c r="AE4423" s="139"/>
      <c r="AF4423" s="118"/>
      <c r="AG4423" s="118"/>
      <c r="AH4423" s="147" t="str">
        <f t="shared" si="826"/>
        <v/>
      </c>
      <c r="AI4423" s="147" t="str">
        <f t="shared" si="827"/>
        <v/>
      </c>
      <c r="AJ4423" s="148" t="str">
        <f t="shared" si="816"/>
        <v/>
      </c>
      <c r="AK4423" s="148" t="str">
        <f t="shared" si="817"/>
        <v/>
      </c>
      <c r="AL4423" s="147" t="str">
        <f t="shared" si="818"/>
        <v/>
      </c>
      <c r="AM4423" s="147" t="str">
        <f t="shared" si="819"/>
        <v/>
      </c>
      <c r="AN4423" s="147" t="str">
        <f t="shared" si="820"/>
        <v/>
      </c>
      <c r="AO4423" s="118"/>
    </row>
    <row r="4424" spans="1:41">
      <c r="A4424" s="118"/>
      <c r="B4424" s="118"/>
      <c r="C4424" s="118"/>
      <c r="D4424" s="118"/>
      <c r="E4424" s="118"/>
      <c r="F4424" s="118"/>
      <c r="G4424" s="118"/>
      <c r="H4424" s="118"/>
      <c r="I4424" s="118"/>
      <c r="J4424" s="118"/>
      <c r="K4424" s="118"/>
      <c r="L4424" s="118"/>
      <c r="M4424" s="118"/>
      <c r="N4424" s="118"/>
      <c r="O4424" s="143" t="str">
        <f>IF(H4424="","",(S4424/S4424)&amp;":"&amp;ROUND(AH4424/S4424,2))</f>
        <v/>
      </c>
      <c r="P4424" s="118"/>
      <c r="Q4424" s="118"/>
      <c r="R4424" s="143" t="str">
        <f>IF(H4424="","",(S4424/S4424)&amp;":"&amp;ROUND(AI4424/S4424,2))</f>
        <v/>
      </c>
      <c r="S4424" s="144" t="str">
        <f t="shared" si="821"/>
        <v/>
      </c>
      <c r="T4424" s="145" t="str">
        <f t="shared" si="822"/>
        <v/>
      </c>
      <c r="U4424" s="118"/>
      <c r="V4424" s="145" t="str">
        <f t="shared" si="823"/>
        <v/>
      </c>
      <c r="W4424" s="144" t="str">
        <f t="shared" si="824"/>
        <v/>
      </c>
      <c r="X4424" s="146" t="str">
        <f>IF(C4424="","",IF(OR(C4424="Trade",C4424="Multi Position"),(X4423+V4424),IF(C4424="Deposit",(X4423+AE4424),IF(C4424="Withdrawal",(X4423-AE4424)))))</f>
        <v/>
      </c>
      <c r="Y4424" s="145" t="str">
        <f t="shared" si="825"/>
        <v/>
      </c>
      <c r="Z4424" s="118"/>
      <c r="AA4424" s="118"/>
      <c r="AB4424" s="118"/>
      <c r="AC4424" s="118"/>
      <c r="AD4424" s="118"/>
      <c r="AE4424" s="139"/>
      <c r="AF4424" s="118"/>
      <c r="AG4424" s="118"/>
      <c r="AH4424" s="147" t="str">
        <f t="shared" si="826"/>
        <v/>
      </c>
      <c r="AI4424" s="147" t="str">
        <f t="shared" si="827"/>
        <v/>
      </c>
      <c r="AJ4424" s="148" t="str">
        <f t="shared" si="816"/>
        <v/>
      </c>
      <c r="AK4424" s="148" t="str">
        <f t="shared" si="817"/>
        <v/>
      </c>
      <c r="AL4424" s="147" t="str">
        <f t="shared" si="818"/>
        <v/>
      </c>
      <c r="AM4424" s="147" t="str">
        <f t="shared" si="819"/>
        <v/>
      </c>
      <c r="AN4424" s="147" t="str">
        <f t="shared" si="820"/>
        <v/>
      </c>
      <c r="AO4424" s="118"/>
    </row>
    <row r="4425" spans="1:41">
      <c r="A4425" s="118"/>
      <c r="B4425" s="118"/>
      <c r="C4425" s="118"/>
      <c r="D4425" s="118"/>
      <c r="E4425" s="118"/>
      <c r="F4425" s="118"/>
      <c r="G4425" s="118"/>
      <c r="H4425" s="118"/>
      <c r="I4425" s="118"/>
      <c r="J4425" s="118"/>
      <c r="K4425" s="118"/>
      <c r="L4425" s="118"/>
      <c r="M4425" s="118"/>
      <c r="N4425" s="118"/>
      <c r="O4425" s="143" t="str">
        <f>IF(H4425="","",(S4425/S4425)&amp;":"&amp;ROUND(AH4425/S4425,2))</f>
        <v/>
      </c>
      <c r="P4425" s="118"/>
      <c r="Q4425" s="118"/>
      <c r="R4425" s="143" t="str">
        <f>IF(H4425="","",(S4425/S4425)&amp;":"&amp;ROUND(AI4425/S4425,2))</f>
        <v/>
      </c>
      <c r="S4425" s="144" t="str">
        <f t="shared" si="821"/>
        <v/>
      </c>
      <c r="T4425" s="145" t="str">
        <f t="shared" si="822"/>
        <v/>
      </c>
      <c r="U4425" s="118"/>
      <c r="V4425" s="145" t="str">
        <f t="shared" si="823"/>
        <v/>
      </c>
      <c r="W4425" s="144" t="str">
        <f t="shared" si="824"/>
        <v/>
      </c>
      <c r="X4425" s="146" t="str">
        <f>IF(C4425="","",IF(OR(C4425="Trade",C4425="Multi Position"),(X4424+V4425),IF(C4425="Deposit",(X4424+AE4425),IF(C4425="Withdrawal",(X4424-AE4425)))))</f>
        <v/>
      </c>
      <c r="Y4425" s="145" t="str">
        <f t="shared" si="825"/>
        <v/>
      </c>
      <c r="Z4425" s="118"/>
      <c r="AA4425" s="118"/>
      <c r="AB4425" s="118"/>
      <c r="AC4425" s="118"/>
      <c r="AD4425" s="118"/>
      <c r="AE4425" s="139"/>
      <c r="AF4425" s="118"/>
      <c r="AG4425" s="118"/>
      <c r="AH4425" s="147" t="str">
        <f t="shared" si="826"/>
        <v/>
      </c>
      <c r="AI4425" s="147" t="str">
        <f t="shared" si="827"/>
        <v/>
      </c>
      <c r="AJ4425" s="148" t="str">
        <f t="shared" si="816"/>
        <v/>
      </c>
      <c r="AK4425" s="148" t="str">
        <f t="shared" si="817"/>
        <v/>
      </c>
      <c r="AL4425" s="147" t="str">
        <f t="shared" si="818"/>
        <v/>
      </c>
      <c r="AM4425" s="147" t="str">
        <f t="shared" si="819"/>
        <v/>
      </c>
      <c r="AN4425" s="147" t="str">
        <f t="shared" si="820"/>
        <v/>
      </c>
      <c r="AO4425" s="118"/>
    </row>
    <row r="4426" spans="1:41">
      <c r="A4426" s="118"/>
      <c r="B4426" s="118"/>
      <c r="C4426" s="118"/>
      <c r="D4426" s="118"/>
      <c r="E4426" s="118"/>
      <c r="F4426" s="118"/>
      <c r="G4426" s="118"/>
      <c r="H4426" s="118"/>
      <c r="I4426" s="118"/>
      <c r="J4426" s="118"/>
      <c r="K4426" s="118"/>
      <c r="L4426" s="118"/>
      <c r="M4426" s="118"/>
      <c r="N4426" s="118"/>
      <c r="O4426" s="143" t="str">
        <f>IF(H4426="","",(S4426/S4426)&amp;":"&amp;ROUND(AH4426/S4426,2))</f>
        <v/>
      </c>
      <c r="P4426" s="118"/>
      <c r="Q4426" s="118"/>
      <c r="R4426" s="143" t="str">
        <f>IF(H4426="","",(S4426/S4426)&amp;":"&amp;ROUND(AI4426/S4426,2))</f>
        <v/>
      </c>
      <c r="S4426" s="144" t="str">
        <f t="shared" si="821"/>
        <v/>
      </c>
      <c r="T4426" s="145" t="str">
        <f t="shared" si="822"/>
        <v/>
      </c>
      <c r="U4426" s="118"/>
      <c r="V4426" s="145" t="str">
        <f t="shared" si="823"/>
        <v/>
      </c>
      <c r="W4426" s="144" t="str">
        <f t="shared" si="824"/>
        <v/>
      </c>
      <c r="X4426" s="146" t="str">
        <f>IF(C4426="","",IF(OR(C4426="Trade",C4426="Multi Position"),(X4425+V4426),IF(C4426="Deposit",(X4425+AE4426),IF(C4426="Withdrawal",(X4425-AE4426)))))</f>
        <v/>
      </c>
      <c r="Y4426" s="145" t="str">
        <f t="shared" si="825"/>
        <v/>
      </c>
      <c r="Z4426" s="118"/>
      <c r="AA4426" s="118"/>
      <c r="AB4426" s="118"/>
      <c r="AC4426" s="118"/>
      <c r="AD4426" s="118"/>
      <c r="AE4426" s="139"/>
      <c r="AF4426" s="118"/>
      <c r="AG4426" s="118"/>
      <c r="AH4426" s="147" t="str">
        <f t="shared" si="826"/>
        <v/>
      </c>
      <c r="AI4426" s="147" t="str">
        <f t="shared" si="827"/>
        <v/>
      </c>
      <c r="AJ4426" s="148" t="str">
        <f t="shared" ref="AJ4426:AJ4489" si="828">IF(V4426&lt;0,V4426/-X4426,S4426)</f>
        <v/>
      </c>
      <c r="AK4426" s="148" t="str">
        <f t="shared" ref="AK4426:AK4489" si="829">IF(V4426="","",IF(H4426="LONG",IF(V4426&gt;0,V4426/X4426,((L4426*(P4426-K4426))/X4426)),IF(V4426&gt;0,V4426/X4426,((L4426*(K4426-P4426))/X4426))))</f>
        <v/>
      </c>
      <c r="AL4426" s="147" t="str">
        <f t="shared" ref="AL4426:AL4489" si="830">IF(B4426="","",MONTH(B4426))</f>
        <v/>
      </c>
      <c r="AM4426" s="147" t="str">
        <f t="shared" ref="AM4426:AM4489" si="831">IF(B4426="","",YEAR(B4426))</f>
        <v/>
      </c>
      <c r="AN4426" s="147" t="str">
        <f t="shared" ref="AN4426:AN4489" si="832">IF(B4426="","",DAY(B4426))</f>
        <v/>
      </c>
      <c r="AO4426" s="118"/>
    </row>
    <row r="4427" spans="1:41">
      <c r="A4427" s="118"/>
      <c r="B4427" s="118"/>
      <c r="C4427" s="118"/>
      <c r="D4427" s="118"/>
      <c r="E4427" s="118"/>
      <c r="F4427" s="118"/>
      <c r="G4427" s="118"/>
      <c r="H4427" s="118"/>
      <c r="I4427" s="118"/>
      <c r="J4427" s="118"/>
      <c r="K4427" s="118"/>
      <c r="L4427" s="118"/>
      <c r="M4427" s="118"/>
      <c r="N4427" s="118"/>
      <c r="O4427" s="143" t="str">
        <f>IF(H4427="","",(S4427/S4427)&amp;":"&amp;ROUND(AH4427/S4427,2))</f>
        <v/>
      </c>
      <c r="P4427" s="118"/>
      <c r="Q4427" s="118"/>
      <c r="R4427" s="143" t="str">
        <f>IF(H4427="","",(S4427/S4427)&amp;":"&amp;ROUND(AI4427/S4427,2))</f>
        <v/>
      </c>
      <c r="S4427" s="144" t="str">
        <f t="shared" ref="S4427:S4490" si="833">IF(N4427="","",IF(H4427="LONG",(((K4427-M4427)*L4427)/X4426),(((M4427-K4427)*L4427)/X4426)))</f>
        <v/>
      </c>
      <c r="T4427" s="145" t="str">
        <f t="shared" ref="T4427:T4490" si="834">IF(K4427="","",IF(H4427="LONG",(P4427*L4427)-(K4427*L4427),(K4427*L4427)-(P4427*L4427)))</f>
        <v/>
      </c>
      <c r="U4427" s="118"/>
      <c r="V4427" s="145" t="str">
        <f t="shared" ref="V4427:V4490" si="835">IF(K4427="","",IF(T4427&lt;0,(T4427)-+U4427,(T4427)-U4427))</f>
        <v/>
      </c>
      <c r="W4427" s="144" t="str">
        <f t="shared" ref="W4427:W4490" si="836">IF(P4427="","",SUM(V4427/X4426))</f>
        <v/>
      </c>
      <c r="X4427" s="146" t="str">
        <f>IF(C4427="","",IF(OR(C4427="Trade",C4427="Multi Position"),(X4426+V4427),IF(C4427="Deposit",(X4426+AE4427),IF(C4427="Withdrawal",(X4426-AE4427)))))</f>
        <v/>
      </c>
      <c r="Y4427" s="145" t="str">
        <f t="shared" ref="Y4427:Y4490" si="837">IF(Q4427="","",INT(Q4427-B4427)&amp;" Days "&amp;TEXT(Q4427-B4427,"H"" Hrs ""m"" mins """))</f>
        <v/>
      </c>
      <c r="Z4427" s="118"/>
      <c r="AA4427" s="118"/>
      <c r="AB4427" s="118"/>
      <c r="AC4427" s="118"/>
      <c r="AD4427" s="118"/>
      <c r="AE4427" s="139"/>
      <c r="AF4427" s="118"/>
      <c r="AG4427" s="118"/>
      <c r="AH4427" s="147" t="str">
        <f t="shared" ref="AH4427:AH4490" si="838">IF(K4427="","", IF(H4427="LONG", (((N4427-K4427)*L4427)/X4426), (((K4427-N4427)*L4427)/X4426)))</f>
        <v/>
      </c>
      <c r="AI4427" s="147" t="str">
        <f t="shared" ref="AI4427:AI4490" si="839">IF(K4427="","", IF(H4427="LONG", (((P4427-K4427)*L4427)/X4426), (((K4427-P4427)*L4427)/X4426)))</f>
        <v/>
      </c>
      <c r="AJ4427" s="148" t="str">
        <f t="shared" si="828"/>
        <v/>
      </c>
      <c r="AK4427" s="148" t="str">
        <f t="shared" si="829"/>
        <v/>
      </c>
      <c r="AL4427" s="147" t="str">
        <f t="shared" si="830"/>
        <v/>
      </c>
      <c r="AM4427" s="147" t="str">
        <f t="shared" si="831"/>
        <v/>
      </c>
      <c r="AN4427" s="147" t="str">
        <f t="shared" si="832"/>
        <v/>
      </c>
      <c r="AO4427" s="118"/>
    </row>
    <row r="4428" spans="1:41">
      <c r="A4428" s="118"/>
      <c r="B4428" s="118"/>
      <c r="C4428" s="118"/>
      <c r="D4428" s="118"/>
      <c r="E4428" s="118"/>
      <c r="F4428" s="118"/>
      <c r="G4428" s="118"/>
      <c r="H4428" s="118"/>
      <c r="I4428" s="118"/>
      <c r="J4428" s="118"/>
      <c r="K4428" s="118"/>
      <c r="L4428" s="118"/>
      <c r="M4428" s="118"/>
      <c r="N4428" s="118"/>
      <c r="O4428" s="143" t="str">
        <f>IF(H4428="","",(S4428/S4428)&amp;":"&amp;ROUND(AH4428/S4428,2))</f>
        <v/>
      </c>
      <c r="P4428" s="118"/>
      <c r="Q4428" s="118"/>
      <c r="R4428" s="143" t="str">
        <f>IF(H4428="","",(S4428/S4428)&amp;":"&amp;ROUND(AI4428/S4428,2))</f>
        <v/>
      </c>
      <c r="S4428" s="144" t="str">
        <f t="shared" si="833"/>
        <v/>
      </c>
      <c r="T4428" s="145" t="str">
        <f t="shared" si="834"/>
        <v/>
      </c>
      <c r="U4428" s="118"/>
      <c r="V4428" s="145" t="str">
        <f t="shared" si="835"/>
        <v/>
      </c>
      <c r="W4428" s="144" t="str">
        <f t="shared" si="836"/>
        <v/>
      </c>
      <c r="X4428" s="146" t="str">
        <f>IF(C4428="","",IF(OR(C4428="Trade",C4428="Multi Position"),(X4427+V4428),IF(C4428="Deposit",(X4427+AE4428),IF(C4428="Withdrawal",(X4427-AE4428)))))</f>
        <v/>
      </c>
      <c r="Y4428" s="145" t="str">
        <f t="shared" si="837"/>
        <v/>
      </c>
      <c r="Z4428" s="118"/>
      <c r="AA4428" s="118"/>
      <c r="AB4428" s="118"/>
      <c r="AC4428" s="118"/>
      <c r="AD4428" s="118"/>
      <c r="AE4428" s="139"/>
      <c r="AF4428" s="118"/>
      <c r="AG4428" s="118"/>
      <c r="AH4428" s="147" t="str">
        <f t="shared" si="838"/>
        <v/>
      </c>
      <c r="AI4428" s="147" t="str">
        <f t="shared" si="839"/>
        <v/>
      </c>
      <c r="AJ4428" s="148" t="str">
        <f t="shared" si="828"/>
        <v/>
      </c>
      <c r="AK4428" s="148" t="str">
        <f t="shared" si="829"/>
        <v/>
      </c>
      <c r="AL4428" s="147" t="str">
        <f t="shared" si="830"/>
        <v/>
      </c>
      <c r="AM4428" s="147" t="str">
        <f t="shared" si="831"/>
        <v/>
      </c>
      <c r="AN4428" s="147" t="str">
        <f t="shared" si="832"/>
        <v/>
      </c>
      <c r="AO4428" s="118"/>
    </row>
    <row r="4429" spans="1:41">
      <c r="A4429" s="118"/>
      <c r="B4429" s="118"/>
      <c r="C4429" s="118"/>
      <c r="D4429" s="118"/>
      <c r="E4429" s="118"/>
      <c r="F4429" s="118"/>
      <c r="G4429" s="118"/>
      <c r="H4429" s="118"/>
      <c r="I4429" s="118"/>
      <c r="J4429" s="118"/>
      <c r="K4429" s="118"/>
      <c r="L4429" s="118"/>
      <c r="M4429" s="118"/>
      <c r="N4429" s="118"/>
      <c r="O4429" s="143" t="str">
        <f>IF(H4429="","",(S4429/S4429)&amp;":"&amp;ROUND(AH4429/S4429,2))</f>
        <v/>
      </c>
      <c r="P4429" s="118"/>
      <c r="Q4429" s="118"/>
      <c r="R4429" s="143" t="str">
        <f>IF(H4429="","",(S4429/S4429)&amp;":"&amp;ROUND(AI4429/S4429,2))</f>
        <v/>
      </c>
      <c r="S4429" s="144" t="str">
        <f t="shared" si="833"/>
        <v/>
      </c>
      <c r="T4429" s="145" t="str">
        <f t="shared" si="834"/>
        <v/>
      </c>
      <c r="U4429" s="118"/>
      <c r="V4429" s="145" t="str">
        <f t="shared" si="835"/>
        <v/>
      </c>
      <c r="W4429" s="144" t="str">
        <f t="shared" si="836"/>
        <v/>
      </c>
      <c r="X4429" s="146" t="str">
        <f>IF(C4429="","",IF(OR(C4429="Trade",C4429="Multi Position"),(X4428+V4429),IF(C4429="Deposit",(X4428+AE4429),IF(C4429="Withdrawal",(X4428-AE4429)))))</f>
        <v/>
      </c>
      <c r="Y4429" s="145" t="str">
        <f t="shared" si="837"/>
        <v/>
      </c>
      <c r="Z4429" s="118"/>
      <c r="AA4429" s="118"/>
      <c r="AB4429" s="118"/>
      <c r="AC4429" s="118"/>
      <c r="AD4429" s="118"/>
      <c r="AE4429" s="139"/>
      <c r="AF4429" s="118"/>
      <c r="AG4429" s="118"/>
      <c r="AH4429" s="147" t="str">
        <f t="shared" si="838"/>
        <v/>
      </c>
      <c r="AI4429" s="147" t="str">
        <f t="shared" si="839"/>
        <v/>
      </c>
      <c r="AJ4429" s="148" t="str">
        <f t="shared" si="828"/>
        <v/>
      </c>
      <c r="AK4429" s="148" t="str">
        <f t="shared" si="829"/>
        <v/>
      </c>
      <c r="AL4429" s="147" t="str">
        <f t="shared" si="830"/>
        <v/>
      </c>
      <c r="AM4429" s="147" t="str">
        <f t="shared" si="831"/>
        <v/>
      </c>
      <c r="AN4429" s="147" t="str">
        <f t="shared" si="832"/>
        <v/>
      </c>
      <c r="AO4429" s="118"/>
    </row>
    <row r="4430" spans="1:41">
      <c r="A4430" s="118"/>
      <c r="B4430" s="118"/>
      <c r="C4430" s="118"/>
      <c r="D4430" s="118"/>
      <c r="E4430" s="118"/>
      <c r="F4430" s="118"/>
      <c r="G4430" s="118"/>
      <c r="H4430" s="118"/>
      <c r="I4430" s="118"/>
      <c r="J4430" s="118"/>
      <c r="K4430" s="118"/>
      <c r="L4430" s="118"/>
      <c r="M4430" s="118"/>
      <c r="N4430" s="118"/>
      <c r="O4430" s="143" t="str">
        <f>IF(H4430="","",(S4430/S4430)&amp;":"&amp;ROUND(AH4430/S4430,2))</f>
        <v/>
      </c>
      <c r="P4430" s="118"/>
      <c r="Q4430" s="118"/>
      <c r="R4430" s="143" t="str">
        <f>IF(H4430="","",(S4430/S4430)&amp;":"&amp;ROUND(AI4430/S4430,2))</f>
        <v/>
      </c>
      <c r="S4430" s="144" t="str">
        <f t="shared" si="833"/>
        <v/>
      </c>
      <c r="T4430" s="145" t="str">
        <f t="shared" si="834"/>
        <v/>
      </c>
      <c r="U4430" s="118"/>
      <c r="V4430" s="145" t="str">
        <f t="shared" si="835"/>
        <v/>
      </c>
      <c r="W4430" s="144" t="str">
        <f t="shared" si="836"/>
        <v/>
      </c>
      <c r="X4430" s="146" t="str">
        <f>IF(C4430="","",IF(OR(C4430="Trade",C4430="Multi Position"),(X4429+V4430),IF(C4430="Deposit",(X4429+AE4430),IF(C4430="Withdrawal",(X4429-AE4430)))))</f>
        <v/>
      </c>
      <c r="Y4430" s="145" t="str">
        <f t="shared" si="837"/>
        <v/>
      </c>
      <c r="Z4430" s="118"/>
      <c r="AA4430" s="118"/>
      <c r="AB4430" s="118"/>
      <c r="AC4430" s="118"/>
      <c r="AD4430" s="118"/>
      <c r="AE4430" s="139"/>
      <c r="AF4430" s="118"/>
      <c r="AG4430" s="118"/>
      <c r="AH4430" s="147" t="str">
        <f t="shared" si="838"/>
        <v/>
      </c>
      <c r="AI4430" s="147" t="str">
        <f t="shared" si="839"/>
        <v/>
      </c>
      <c r="AJ4430" s="148" t="str">
        <f t="shared" si="828"/>
        <v/>
      </c>
      <c r="AK4430" s="148" t="str">
        <f t="shared" si="829"/>
        <v/>
      </c>
      <c r="AL4430" s="147" t="str">
        <f t="shared" si="830"/>
        <v/>
      </c>
      <c r="AM4430" s="147" t="str">
        <f t="shared" si="831"/>
        <v/>
      </c>
      <c r="AN4430" s="147" t="str">
        <f t="shared" si="832"/>
        <v/>
      </c>
      <c r="AO4430" s="118"/>
    </row>
    <row r="4431" spans="1:41">
      <c r="A4431" s="118"/>
      <c r="B4431" s="118"/>
      <c r="C4431" s="118"/>
      <c r="D4431" s="118"/>
      <c r="E4431" s="118"/>
      <c r="F4431" s="118"/>
      <c r="G4431" s="118"/>
      <c r="H4431" s="118"/>
      <c r="I4431" s="118"/>
      <c r="J4431" s="118"/>
      <c r="K4431" s="118"/>
      <c r="L4431" s="118"/>
      <c r="M4431" s="118"/>
      <c r="N4431" s="118"/>
      <c r="O4431" s="143" t="str">
        <f>IF(H4431="","",(S4431/S4431)&amp;":"&amp;ROUND(AH4431/S4431,2))</f>
        <v/>
      </c>
      <c r="P4431" s="118"/>
      <c r="Q4431" s="118"/>
      <c r="R4431" s="143" t="str">
        <f>IF(H4431="","",(S4431/S4431)&amp;":"&amp;ROUND(AI4431/S4431,2))</f>
        <v/>
      </c>
      <c r="S4431" s="144" t="str">
        <f t="shared" si="833"/>
        <v/>
      </c>
      <c r="T4431" s="145" t="str">
        <f t="shared" si="834"/>
        <v/>
      </c>
      <c r="U4431" s="118"/>
      <c r="V4431" s="145" t="str">
        <f t="shared" si="835"/>
        <v/>
      </c>
      <c r="W4431" s="144" t="str">
        <f t="shared" si="836"/>
        <v/>
      </c>
      <c r="X4431" s="146" t="str">
        <f>IF(C4431="","",IF(OR(C4431="Trade",C4431="Multi Position"),(X4430+V4431),IF(C4431="Deposit",(X4430+AE4431),IF(C4431="Withdrawal",(X4430-AE4431)))))</f>
        <v/>
      </c>
      <c r="Y4431" s="145" t="str">
        <f t="shared" si="837"/>
        <v/>
      </c>
      <c r="Z4431" s="118"/>
      <c r="AA4431" s="118"/>
      <c r="AB4431" s="118"/>
      <c r="AC4431" s="118"/>
      <c r="AD4431" s="118"/>
      <c r="AE4431" s="139"/>
      <c r="AF4431" s="118"/>
      <c r="AG4431" s="118"/>
      <c r="AH4431" s="147" t="str">
        <f t="shared" si="838"/>
        <v/>
      </c>
      <c r="AI4431" s="147" t="str">
        <f t="shared" si="839"/>
        <v/>
      </c>
      <c r="AJ4431" s="148" t="str">
        <f t="shared" si="828"/>
        <v/>
      </c>
      <c r="AK4431" s="148" t="str">
        <f t="shared" si="829"/>
        <v/>
      </c>
      <c r="AL4431" s="147" t="str">
        <f t="shared" si="830"/>
        <v/>
      </c>
      <c r="AM4431" s="147" t="str">
        <f t="shared" si="831"/>
        <v/>
      </c>
      <c r="AN4431" s="147" t="str">
        <f t="shared" si="832"/>
        <v/>
      </c>
      <c r="AO4431" s="118"/>
    </row>
    <row r="4432" spans="1:41">
      <c r="A4432" s="118"/>
      <c r="B4432" s="118"/>
      <c r="C4432" s="118"/>
      <c r="D4432" s="118"/>
      <c r="E4432" s="118"/>
      <c r="F4432" s="118"/>
      <c r="G4432" s="118"/>
      <c r="H4432" s="118"/>
      <c r="I4432" s="118"/>
      <c r="J4432" s="118"/>
      <c r="K4432" s="118"/>
      <c r="L4432" s="118"/>
      <c r="M4432" s="118"/>
      <c r="N4432" s="118"/>
      <c r="O4432" s="143" t="str">
        <f>IF(H4432="","",(S4432/S4432)&amp;":"&amp;ROUND(AH4432/S4432,2))</f>
        <v/>
      </c>
      <c r="P4432" s="118"/>
      <c r="Q4432" s="118"/>
      <c r="R4432" s="143" t="str">
        <f>IF(H4432="","",(S4432/S4432)&amp;":"&amp;ROUND(AI4432/S4432,2))</f>
        <v/>
      </c>
      <c r="S4432" s="144" t="str">
        <f t="shared" si="833"/>
        <v/>
      </c>
      <c r="T4432" s="145" t="str">
        <f t="shared" si="834"/>
        <v/>
      </c>
      <c r="U4432" s="118"/>
      <c r="V4432" s="145" t="str">
        <f t="shared" si="835"/>
        <v/>
      </c>
      <c r="W4432" s="144" t="str">
        <f t="shared" si="836"/>
        <v/>
      </c>
      <c r="X4432" s="146" t="str">
        <f>IF(C4432="","",IF(OR(C4432="Trade",C4432="Multi Position"),(X4431+V4432),IF(C4432="Deposit",(X4431+AE4432),IF(C4432="Withdrawal",(X4431-AE4432)))))</f>
        <v/>
      </c>
      <c r="Y4432" s="145" t="str">
        <f t="shared" si="837"/>
        <v/>
      </c>
      <c r="Z4432" s="118"/>
      <c r="AA4432" s="118"/>
      <c r="AB4432" s="118"/>
      <c r="AC4432" s="118"/>
      <c r="AD4432" s="118"/>
      <c r="AE4432" s="139"/>
      <c r="AF4432" s="118"/>
      <c r="AG4432" s="118"/>
      <c r="AH4432" s="147" t="str">
        <f t="shared" si="838"/>
        <v/>
      </c>
      <c r="AI4432" s="147" t="str">
        <f t="shared" si="839"/>
        <v/>
      </c>
      <c r="AJ4432" s="148" t="str">
        <f t="shared" si="828"/>
        <v/>
      </c>
      <c r="AK4432" s="148" t="str">
        <f t="shared" si="829"/>
        <v/>
      </c>
      <c r="AL4432" s="147" t="str">
        <f t="shared" si="830"/>
        <v/>
      </c>
      <c r="AM4432" s="147" t="str">
        <f t="shared" si="831"/>
        <v/>
      </c>
      <c r="AN4432" s="147" t="str">
        <f t="shared" si="832"/>
        <v/>
      </c>
      <c r="AO4432" s="118"/>
    </row>
    <row r="4433" spans="1:41">
      <c r="A4433" s="118"/>
      <c r="B4433" s="118"/>
      <c r="C4433" s="118"/>
      <c r="D4433" s="118"/>
      <c r="E4433" s="118"/>
      <c r="F4433" s="118"/>
      <c r="G4433" s="118"/>
      <c r="H4433" s="118"/>
      <c r="I4433" s="118"/>
      <c r="J4433" s="118"/>
      <c r="K4433" s="118"/>
      <c r="L4433" s="118"/>
      <c r="M4433" s="118"/>
      <c r="N4433" s="118"/>
      <c r="O4433" s="143" t="str">
        <f>IF(H4433="","",(S4433/S4433)&amp;":"&amp;ROUND(AH4433/S4433,2))</f>
        <v/>
      </c>
      <c r="P4433" s="118"/>
      <c r="Q4433" s="118"/>
      <c r="R4433" s="143" t="str">
        <f>IF(H4433="","",(S4433/S4433)&amp;":"&amp;ROUND(AI4433/S4433,2))</f>
        <v/>
      </c>
      <c r="S4433" s="144" t="str">
        <f t="shared" si="833"/>
        <v/>
      </c>
      <c r="T4433" s="145" t="str">
        <f t="shared" si="834"/>
        <v/>
      </c>
      <c r="U4433" s="118"/>
      <c r="V4433" s="145" t="str">
        <f t="shared" si="835"/>
        <v/>
      </c>
      <c r="W4433" s="144" t="str">
        <f t="shared" si="836"/>
        <v/>
      </c>
      <c r="X4433" s="146" t="str">
        <f>IF(C4433="","",IF(OR(C4433="Trade",C4433="Multi Position"),(X4432+V4433),IF(C4433="Deposit",(X4432+AE4433),IF(C4433="Withdrawal",(X4432-AE4433)))))</f>
        <v/>
      </c>
      <c r="Y4433" s="145" t="str">
        <f t="shared" si="837"/>
        <v/>
      </c>
      <c r="Z4433" s="118"/>
      <c r="AA4433" s="118"/>
      <c r="AB4433" s="118"/>
      <c r="AC4433" s="118"/>
      <c r="AD4433" s="118"/>
      <c r="AE4433" s="139"/>
      <c r="AF4433" s="118"/>
      <c r="AG4433" s="118"/>
      <c r="AH4433" s="147" t="str">
        <f t="shared" si="838"/>
        <v/>
      </c>
      <c r="AI4433" s="147" t="str">
        <f t="shared" si="839"/>
        <v/>
      </c>
      <c r="AJ4433" s="148" t="str">
        <f t="shared" si="828"/>
        <v/>
      </c>
      <c r="AK4433" s="148" t="str">
        <f t="shared" si="829"/>
        <v/>
      </c>
      <c r="AL4433" s="147" t="str">
        <f t="shared" si="830"/>
        <v/>
      </c>
      <c r="AM4433" s="147" t="str">
        <f t="shared" si="831"/>
        <v/>
      </c>
      <c r="AN4433" s="147" t="str">
        <f t="shared" si="832"/>
        <v/>
      </c>
      <c r="AO4433" s="118"/>
    </row>
    <row r="4434" spans="1:41">
      <c r="A4434" s="118"/>
      <c r="B4434" s="118"/>
      <c r="C4434" s="118"/>
      <c r="D4434" s="118"/>
      <c r="E4434" s="118"/>
      <c r="F4434" s="118"/>
      <c r="G4434" s="118"/>
      <c r="H4434" s="118"/>
      <c r="I4434" s="118"/>
      <c r="J4434" s="118"/>
      <c r="K4434" s="118"/>
      <c r="L4434" s="118"/>
      <c r="M4434" s="118"/>
      <c r="N4434" s="118"/>
      <c r="O4434" s="143" t="str">
        <f>IF(H4434="","",(S4434/S4434)&amp;":"&amp;ROUND(AH4434/S4434,2))</f>
        <v/>
      </c>
      <c r="P4434" s="118"/>
      <c r="Q4434" s="118"/>
      <c r="R4434" s="143" t="str">
        <f>IF(H4434="","",(S4434/S4434)&amp;":"&amp;ROUND(AI4434/S4434,2))</f>
        <v/>
      </c>
      <c r="S4434" s="144" t="str">
        <f t="shared" si="833"/>
        <v/>
      </c>
      <c r="T4434" s="145" t="str">
        <f t="shared" si="834"/>
        <v/>
      </c>
      <c r="U4434" s="118"/>
      <c r="V4434" s="145" t="str">
        <f t="shared" si="835"/>
        <v/>
      </c>
      <c r="W4434" s="144" t="str">
        <f t="shared" si="836"/>
        <v/>
      </c>
      <c r="X4434" s="146" t="str">
        <f>IF(C4434="","",IF(OR(C4434="Trade",C4434="Multi Position"),(X4433+V4434),IF(C4434="Deposit",(X4433+AE4434),IF(C4434="Withdrawal",(X4433-AE4434)))))</f>
        <v/>
      </c>
      <c r="Y4434" s="145" t="str">
        <f t="shared" si="837"/>
        <v/>
      </c>
      <c r="Z4434" s="118"/>
      <c r="AA4434" s="118"/>
      <c r="AB4434" s="118"/>
      <c r="AC4434" s="118"/>
      <c r="AD4434" s="118"/>
      <c r="AE4434" s="139"/>
      <c r="AF4434" s="118"/>
      <c r="AG4434" s="118"/>
      <c r="AH4434" s="147" t="str">
        <f t="shared" si="838"/>
        <v/>
      </c>
      <c r="AI4434" s="147" t="str">
        <f t="shared" si="839"/>
        <v/>
      </c>
      <c r="AJ4434" s="148" t="str">
        <f t="shared" si="828"/>
        <v/>
      </c>
      <c r="AK4434" s="148" t="str">
        <f t="shared" si="829"/>
        <v/>
      </c>
      <c r="AL4434" s="147" t="str">
        <f t="shared" si="830"/>
        <v/>
      </c>
      <c r="AM4434" s="147" t="str">
        <f t="shared" si="831"/>
        <v/>
      </c>
      <c r="AN4434" s="147" t="str">
        <f t="shared" si="832"/>
        <v/>
      </c>
      <c r="AO4434" s="118"/>
    </row>
    <row r="4435" spans="1:41">
      <c r="A4435" s="118"/>
      <c r="B4435" s="118"/>
      <c r="C4435" s="118"/>
      <c r="D4435" s="118"/>
      <c r="E4435" s="118"/>
      <c r="F4435" s="118"/>
      <c r="G4435" s="118"/>
      <c r="H4435" s="118"/>
      <c r="I4435" s="118"/>
      <c r="J4435" s="118"/>
      <c r="K4435" s="118"/>
      <c r="L4435" s="118"/>
      <c r="M4435" s="118"/>
      <c r="N4435" s="118"/>
      <c r="O4435" s="143" t="str">
        <f>IF(H4435="","",(S4435/S4435)&amp;":"&amp;ROUND(AH4435/S4435,2))</f>
        <v/>
      </c>
      <c r="P4435" s="118"/>
      <c r="Q4435" s="118"/>
      <c r="R4435" s="143" t="str">
        <f>IF(H4435="","",(S4435/S4435)&amp;":"&amp;ROUND(AI4435/S4435,2))</f>
        <v/>
      </c>
      <c r="S4435" s="144" t="str">
        <f t="shared" si="833"/>
        <v/>
      </c>
      <c r="T4435" s="145" t="str">
        <f t="shared" si="834"/>
        <v/>
      </c>
      <c r="U4435" s="118"/>
      <c r="V4435" s="145" t="str">
        <f t="shared" si="835"/>
        <v/>
      </c>
      <c r="W4435" s="144" t="str">
        <f t="shared" si="836"/>
        <v/>
      </c>
      <c r="X4435" s="146" t="str">
        <f>IF(C4435="","",IF(OR(C4435="Trade",C4435="Multi Position"),(X4434+V4435),IF(C4435="Deposit",(X4434+AE4435),IF(C4435="Withdrawal",(X4434-AE4435)))))</f>
        <v/>
      </c>
      <c r="Y4435" s="145" t="str">
        <f t="shared" si="837"/>
        <v/>
      </c>
      <c r="Z4435" s="118"/>
      <c r="AA4435" s="118"/>
      <c r="AB4435" s="118"/>
      <c r="AC4435" s="118"/>
      <c r="AD4435" s="118"/>
      <c r="AE4435" s="139"/>
      <c r="AF4435" s="118"/>
      <c r="AG4435" s="118"/>
      <c r="AH4435" s="147" t="str">
        <f t="shared" si="838"/>
        <v/>
      </c>
      <c r="AI4435" s="147" t="str">
        <f t="shared" si="839"/>
        <v/>
      </c>
      <c r="AJ4435" s="148" t="str">
        <f t="shared" si="828"/>
        <v/>
      </c>
      <c r="AK4435" s="148" t="str">
        <f t="shared" si="829"/>
        <v/>
      </c>
      <c r="AL4435" s="147" t="str">
        <f t="shared" si="830"/>
        <v/>
      </c>
      <c r="AM4435" s="147" t="str">
        <f t="shared" si="831"/>
        <v/>
      </c>
      <c r="AN4435" s="147" t="str">
        <f t="shared" si="832"/>
        <v/>
      </c>
      <c r="AO4435" s="118"/>
    </row>
    <row r="4436" spans="1:41">
      <c r="A4436" s="118"/>
      <c r="B4436" s="118"/>
      <c r="C4436" s="118"/>
      <c r="D4436" s="118"/>
      <c r="E4436" s="118"/>
      <c r="F4436" s="118"/>
      <c r="G4436" s="118"/>
      <c r="H4436" s="118"/>
      <c r="I4436" s="118"/>
      <c r="J4436" s="118"/>
      <c r="K4436" s="118"/>
      <c r="L4436" s="118"/>
      <c r="M4436" s="118"/>
      <c r="N4436" s="118"/>
      <c r="O4436" s="143" t="str">
        <f>IF(H4436="","",(S4436/S4436)&amp;":"&amp;ROUND(AH4436/S4436,2))</f>
        <v/>
      </c>
      <c r="P4436" s="118"/>
      <c r="Q4436" s="118"/>
      <c r="R4436" s="143" t="str">
        <f>IF(H4436="","",(S4436/S4436)&amp;":"&amp;ROUND(AI4436/S4436,2))</f>
        <v/>
      </c>
      <c r="S4436" s="144" t="str">
        <f t="shared" si="833"/>
        <v/>
      </c>
      <c r="T4436" s="145" t="str">
        <f t="shared" si="834"/>
        <v/>
      </c>
      <c r="U4436" s="118"/>
      <c r="V4436" s="145" t="str">
        <f t="shared" si="835"/>
        <v/>
      </c>
      <c r="W4436" s="144" t="str">
        <f t="shared" si="836"/>
        <v/>
      </c>
      <c r="X4436" s="146" t="str">
        <f>IF(C4436="","",IF(OR(C4436="Trade",C4436="Multi Position"),(X4435+V4436),IF(C4436="Deposit",(X4435+AE4436),IF(C4436="Withdrawal",(X4435-AE4436)))))</f>
        <v/>
      </c>
      <c r="Y4436" s="145" t="str">
        <f t="shared" si="837"/>
        <v/>
      </c>
      <c r="Z4436" s="118"/>
      <c r="AA4436" s="118"/>
      <c r="AB4436" s="118"/>
      <c r="AC4436" s="118"/>
      <c r="AD4436" s="118"/>
      <c r="AE4436" s="139"/>
      <c r="AF4436" s="118"/>
      <c r="AG4436" s="118"/>
      <c r="AH4436" s="147" t="str">
        <f t="shared" si="838"/>
        <v/>
      </c>
      <c r="AI4436" s="147" t="str">
        <f t="shared" si="839"/>
        <v/>
      </c>
      <c r="AJ4436" s="148" t="str">
        <f t="shared" si="828"/>
        <v/>
      </c>
      <c r="AK4436" s="148" t="str">
        <f t="shared" si="829"/>
        <v/>
      </c>
      <c r="AL4436" s="147" t="str">
        <f t="shared" si="830"/>
        <v/>
      </c>
      <c r="AM4436" s="147" t="str">
        <f t="shared" si="831"/>
        <v/>
      </c>
      <c r="AN4436" s="147" t="str">
        <f t="shared" si="832"/>
        <v/>
      </c>
      <c r="AO4436" s="118"/>
    </row>
    <row r="4437" spans="1:41">
      <c r="A4437" s="118"/>
      <c r="B4437" s="118"/>
      <c r="C4437" s="118"/>
      <c r="D4437" s="118"/>
      <c r="E4437" s="118"/>
      <c r="F4437" s="118"/>
      <c r="G4437" s="118"/>
      <c r="H4437" s="118"/>
      <c r="I4437" s="118"/>
      <c r="J4437" s="118"/>
      <c r="K4437" s="118"/>
      <c r="L4437" s="118"/>
      <c r="M4437" s="118"/>
      <c r="N4437" s="118"/>
      <c r="O4437" s="143" t="str">
        <f>IF(H4437="","",(S4437/S4437)&amp;":"&amp;ROUND(AH4437/S4437,2))</f>
        <v/>
      </c>
      <c r="P4437" s="118"/>
      <c r="Q4437" s="118"/>
      <c r="R4437" s="143" t="str">
        <f>IF(H4437="","",(S4437/S4437)&amp;":"&amp;ROUND(AI4437/S4437,2))</f>
        <v/>
      </c>
      <c r="S4437" s="144" t="str">
        <f t="shared" si="833"/>
        <v/>
      </c>
      <c r="T4437" s="145" t="str">
        <f t="shared" si="834"/>
        <v/>
      </c>
      <c r="U4437" s="118"/>
      <c r="V4437" s="145" t="str">
        <f t="shared" si="835"/>
        <v/>
      </c>
      <c r="W4437" s="144" t="str">
        <f t="shared" si="836"/>
        <v/>
      </c>
      <c r="X4437" s="146" t="str">
        <f>IF(C4437="","",IF(OR(C4437="Trade",C4437="Multi Position"),(X4436+V4437),IF(C4437="Deposit",(X4436+AE4437),IF(C4437="Withdrawal",(X4436-AE4437)))))</f>
        <v/>
      </c>
      <c r="Y4437" s="145" t="str">
        <f t="shared" si="837"/>
        <v/>
      </c>
      <c r="Z4437" s="118"/>
      <c r="AA4437" s="118"/>
      <c r="AB4437" s="118"/>
      <c r="AC4437" s="118"/>
      <c r="AD4437" s="118"/>
      <c r="AE4437" s="139"/>
      <c r="AF4437" s="118"/>
      <c r="AG4437" s="118"/>
      <c r="AH4437" s="147" t="str">
        <f t="shared" si="838"/>
        <v/>
      </c>
      <c r="AI4437" s="147" t="str">
        <f t="shared" si="839"/>
        <v/>
      </c>
      <c r="AJ4437" s="148" t="str">
        <f t="shared" si="828"/>
        <v/>
      </c>
      <c r="AK4437" s="148" t="str">
        <f t="shared" si="829"/>
        <v/>
      </c>
      <c r="AL4437" s="147" t="str">
        <f t="shared" si="830"/>
        <v/>
      </c>
      <c r="AM4437" s="147" t="str">
        <f t="shared" si="831"/>
        <v/>
      </c>
      <c r="AN4437" s="147" t="str">
        <f t="shared" si="832"/>
        <v/>
      </c>
      <c r="AO4437" s="118"/>
    </row>
    <row r="4438" spans="1:41">
      <c r="A4438" s="118"/>
      <c r="B4438" s="118"/>
      <c r="C4438" s="118"/>
      <c r="D4438" s="118"/>
      <c r="E4438" s="118"/>
      <c r="F4438" s="118"/>
      <c r="G4438" s="118"/>
      <c r="H4438" s="118"/>
      <c r="I4438" s="118"/>
      <c r="J4438" s="118"/>
      <c r="K4438" s="118"/>
      <c r="L4438" s="118"/>
      <c r="M4438" s="118"/>
      <c r="N4438" s="118"/>
      <c r="O4438" s="143" t="str">
        <f>IF(H4438="","",(S4438/S4438)&amp;":"&amp;ROUND(AH4438/S4438,2))</f>
        <v/>
      </c>
      <c r="P4438" s="118"/>
      <c r="Q4438" s="118"/>
      <c r="R4438" s="143" t="str">
        <f>IF(H4438="","",(S4438/S4438)&amp;":"&amp;ROUND(AI4438/S4438,2))</f>
        <v/>
      </c>
      <c r="S4438" s="144" t="str">
        <f t="shared" si="833"/>
        <v/>
      </c>
      <c r="T4438" s="145" t="str">
        <f t="shared" si="834"/>
        <v/>
      </c>
      <c r="U4438" s="118"/>
      <c r="V4438" s="145" t="str">
        <f t="shared" si="835"/>
        <v/>
      </c>
      <c r="W4438" s="144" t="str">
        <f t="shared" si="836"/>
        <v/>
      </c>
      <c r="X4438" s="146" t="str">
        <f>IF(C4438="","",IF(OR(C4438="Trade",C4438="Multi Position"),(X4437+V4438),IF(C4438="Deposit",(X4437+AE4438),IF(C4438="Withdrawal",(X4437-AE4438)))))</f>
        <v/>
      </c>
      <c r="Y4438" s="145" t="str">
        <f t="shared" si="837"/>
        <v/>
      </c>
      <c r="Z4438" s="118"/>
      <c r="AA4438" s="118"/>
      <c r="AB4438" s="118"/>
      <c r="AC4438" s="118"/>
      <c r="AD4438" s="118"/>
      <c r="AE4438" s="139"/>
      <c r="AF4438" s="118"/>
      <c r="AG4438" s="118"/>
      <c r="AH4438" s="147" t="str">
        <f t="shared" si="838"/>
        <v/>
      </c>
      <c r="AI4438" s="147" t="str">
        <f t="shared" si="839"/>
        <v/>
      </c>
      <c r="AJ4438" s="148" t="str">
        <f t="shared" si="828"/>
        <v/>
      </c>
      <c r="AK4438" s="148" t="str">
        <f t="shared" si="829"/>
        <v/>
      </c>
      <c r="AL4438" s="147" t="str">
        <f t="shared" si="830"/>
        <v/>
      </c>
      <c r="AM4438" s="147" t="str">
        <f t="shared" si="831"/>
        <v/>
      </c>
      <c r="AN4438" s="147" t="str">
        <f t="shared" si="832"/>
        <v/>
      </c>
      <c r="AO4438" s="118"/>
    </row>
    <row r="4439" spans="1:41">
      <c r="A4439" s="118"/>
      <c r="B4439" s="118"/>
      <c r="C4439" s="118"/>
      <c r="D4439" s="118"/>
      <c r="E4439" s="118"/>
      <c r="F4439" s="118"/>
      <c r="G4439" s="118"/>
      <c r="H4439" s="118"/>
      <c r="I4439" s="118"/>
      <c r="J4439" s="118"/>
      <c r="K4439" s="118"/>
      <c r="L4439" s="118"/>
      <c r="M4439" s="118"/>
      <c r="N4439" s="118"/>
      <c r="O4439" s="143" t="str">
        <f>IF(H4439="","",(S4439/S4439)&amp;":"&amp;ROUND(AH4439/S4439,2))</f>
        <v/>
      </c>
      <c r="P4439" s="118"/>
      <c r="Q4439" s="118"/>
      <c r="R4439" s="143" t="str">
        <f>IF(H4439="","",(S4439/S4439)&amp;":"&amp;ROUND(AI4439/S4439,2))</f>
        <v/>
      </c>
      <c r="S4439" s="144" t="str">
        <f t="shared" si="833"/>
        <v/>
      </c>
      <c r="T4439" s="145" t="str">
        <f t="shared" si="834"/>
        <v/>
      </c>
      <c r="U4439" s="118"/>
      <c r="V4439" s="145" t="str">
        <f t="shared" si="835"/>
        <v/>
      </c>
      <c r="W4439" s="144" t="str">
        <f t="shared" si="836"/>
        <v/>
      </c>
      <c r="X4439" s="146" t="str">
        <f>IF(C4439="","",IF(OR(C4439="Trade",C4439="Multi Position"),(X4438+V4439),IF(C4439="Deposit",(X4438+AE4439),IF(C4439="Withdrawal",(X4438-AE4439)))))</f>
        <v/>
      </c>
      <c r="Y4439" s="145" t="str">
        <f t="shared" si="837"/>
        <v/>
      </c>
      <c r="Z4439" s="118"/>
      <c r="AA4439" s="118"/>
      <c r="AB4439" s="118"/>
      <c r="AC4439" s="118"/>
      <c r="AD4439" s="118"/>
      <c r="AE4439" s="139"/>
      <c r="AF4439" s="118"/>
      <c r="AG4439" s="118"/>
      <c r="AH4439" s="147" t="str">
        <f t="shared" si="838"/>
        <v/>
      </c>
      <c r="AI4439" s="147" t="str">
        <f t="shared" si="839"/>
        <v/>
      </c>
      <c r="AJ4439" s="148" t="str">
        <f t="shared" si="828"/>
        <v/>
      </c>
      <c r="AK4439" s="148" t="str">
        <f t="shared" si="829"/>
        <v/>
      </c>
      <c r="AL4439" s="147" t="str">
        <f t="shared" si="830"/>
        <v/>
      </c>
      <c r="AM4439" s="147" t="str">
        <f t="shared" si="831"/>
        <v/>
      </c>
      <c r="AN4439" s="147" t="str">
        <f t="shared" si="832"/>
        <v/>
      </c>
      <c r="AO4439" s="118"/>
    </row>
    <row r="4440" spans="1:41">
      <c r="A4440" s="118"/>
      <c r="B4440" s="118"/>
      <c r="C4440" s="118"/>
      <c r="D4440" s="118"/>
      <c r="E4440" s="118"/>
      <c r="F4440" s="118"/>
      <c r="G4440" s="118"/>
      <c r="H4440" s="118"/>
      <c r="I4440" s="118"/>
      <c r="J4440" s="118"/>
      <c r="K4440" s="118"/>
      <c r="L4440" s="118"/>
      <c r="M4440" s="118"/>
      <c r="N4440" s="118"/>
      <c r="O4440" s="143" t="str">
        <f>IF(H4440="","",(S4440/S4440)&amp;":"&amp;ROUND(AH4440/S4440,2))</f>
        <v/>
      </c>
      <c r="P4440" s="118"/>
      <c r="Q4440" s="118"/>
      <c r="R4440" s="143" t="str">
        <f>IF(H4440="","",(S4440/S4440)&amp;":"&amp;ROUND(AI4440/S4440,2))</f>
        <v/>
      </c>
      <c r="S4440" s="144" t="str">
        <f t="shared" si="833"/>
        <v/>
      </c>
      <c r="T4440" s="145" t="str">
        <f t="shared" si="834"/>
        <v/>
      </c>
      <c r="U4440" s="118"/>
      <c r="V4440" s="145" t="str">
        <f t="shared" si="835"/>
        <v/>
      </c>
      <c r="W4440" s="144" t="str">
        <f t="shared" si="836"/>
        <v/>
      </c>
      <c r="X4440" s="146" t="str">
        <f>IF(C4440="","",IF(OR(C4440="Trade",C4440="Multi Position"),(X4439+V4440),IF(C4440="Deposit",(X4439+AE4440),IF(C4440="Withdrawal",(X4439-AE4440)))))</f>
        <v/>
      </c>
      <c r="Y4440" s="145" t="str">
        <f t="shared" si="837"/>
        <v/>
      </c>
      <c r="Z4440" s="118"/>
      <c r="AA4440" s="118"/>
      <c r="AB4440" s="118"/>
      <c r="AC4440" s="118"/>
      <c r="AD4440" s="118"/>
      <c r="AE4440" s="139"/>
      <c r="AF4440" s="118"/>
      <c r="AG4440" s="118"/>
      <c r="AH4440" s="147" t="str">
        <f t="shared" si="838"/>
        <v/>
      </c>
      <c r="AI4440" s="147" t="str">
        <f t="shared" si="839"/>
        <v/>
      </c>
      <c r="AJ4440" s="148" t="str">
        <f t="shared" si="828"/>
        <v/>
      </c>
      <c r="AK4440" s="148" t="str">
        <f t="shared" si="829"/>
        <v/>
      </c>
      <c r="AL4440" s="147" t="str">
        <f t="shared" si="830"/>
        <v/>
      </c>
      <c r="AM4440" s="147" t="str">
        <f t="shared" si="831"/>
        <v/>
      </c>
      <c r="AN4440" s="147" t="str">
        <f t="shared" si="832"/>
        <v/>
      </c>
      <c r="AO4440" s="118"/>
    </row>
    <row r="4441" spans="1:41">
      <c r="A4441" s="118"/>
      <c r="B4441" s="118"/>
      <c r="C4441" s="118"/>
      <c r="D4441" s="118"/>
      <c r="E4441" s="118"/>
      <c r="F4441" s="118"/>
      <c r="G4441" s="118"/>
      <c r="H4441" s="118"/>
      <c r="I4441" s="118"/>
      <c r="J4441" s="118"/>
      <c r="K4441" s="118"/>
      <c r="L4441" s="118"/>
      <c r="M4441" s="118"/>
      <c r="N4441" s="118"/>
      <c r="O4441" s="143" t="str">
        <f>IF(H4441="","",(S4441/S4441)&amp;":"&amp;ROUND(AH4441/S4441,2))</f>
        <v/>
      </c>
      <c r="P4441" s="118"/>
      <c r="Q4441" s="118"/>
      <c r="R4441" s="143" t="str">
        <f>IF(H4441="","",(S4441/S4441)&amp;":"&amp;ROUND(AI4441/S4441,2))</f>
        <v/>
      </c>
      <c r="S4441" s="144" t="str">
        <f t="shared" si="833"/>
        <v/>
      </c>
      <c r="T4441" s="145" t="str">
        <f t="shared" si="834"/>
        <v/>
      </c>
      <c r="U4441" s="118"/>
      <c r="V4441" s="145" t="str">
        <f t="shared" si="835"/>
        <v/>
      </c>
      <c r="W4441" s="144" t="str">
        <f t="shared" si="836"/>
        <v/>
      </c>
      <c r="X4441" s="146" t="str">
        <f>IF(C4441="","",IF(OR(C4441="Trade",C4441="Multi Position"),(X4440+V4441),IF(C4441="Deposit",(X4440+AE4441),IF(C4441="Withdrawal",(X4440-AE4441)))))</f>
        <v/>
      </c>
      <c r="Y4441" s="145" t="str">
        <f t="shared" si="837"/>
        <v/>
      </c>
      <c r="Z4441" s="118"/>
      <c r="AA4441" s="118"/>
      <c r="AB4441" s="118"/>
      <c r="AC4441" s="118"/>
      <c r="AD4441" s="118"/>
      <c r="AE4441" s="139"/>
      <c r="AF4441" s="118"/>
      <c r="AG4441" s="118"/>
      <c r="AH4441" s="147" t="str">
        <f t="shared" si="838"/>
        <v/>
      </c>
      <c r="AI4441" s="147" t="str">
        <f t="shared" si="839"/>
        <v/>
      </c>
      <c r="AJ4441" s="148" t="str">
        <f t="shared" si="828"/>
        <v/>
      </c>
      <c r="AK4441" s="148" t="str">
        <f t="shared" si="829"/>
        <v/>
      </c>
      <c r="AL4441" s="147" t="str">
        <f t="shared" si="830"/>
        <v/>
      </c>
      <c r="AM4441" s="147" t="str">
        <f t="shared" si="831"/>
        <v/>
      </c>
      <c r="AN4441" s="147" t="str">
        <f t="shared" si="832"/>
        <v/>
      </c>
      <c r="AO4441" s="118"/>
    </row>
    <row r="4442" spans="1:41">
      <c r="A4442" s="118"/>
      <c r="B4442" s="118"/>
      <c r="C4442" s="118"/>
      <c r="D4442" s="118"/>
      <c r="E4442" s="118"/>
      <c r="F4442" s="118"/>
      <c r="G4442" s="118"/>
      <c r="H4442" s="118"/>
      <c r="I4442" s="118"/>
      <c r="J4442" s="118"/>
      <c r="K4442" s="118"/>
      <c r="L4442" s="118"/>
      <c r="M4442" s="118"/>
      <c r="N4442" s="118"/>
      <c r="O4442" s="143" t="str">
        <f>IF(H4442="","",(S4442/S4442)&amp;":"&amp;ROUND(AH4442/S4442,2))</f>
        <v/>
      </c>
      <c r="P4442" s="118"/>
      <c r="Q4442" s="118"/>
      <c r="R4442" s="143" t="str">
        <f>IF(H4442="","",(S4442/S4442)&amp;":"&amp;ROUND(AI4442/S4442,2))</f>
        <v/>
      </c>
      <c r="S4442" s="144" t="str">
        <f t="shared" si="833"/>
        <v/>
      </c>
      <c r="T4442" s="145" t="str">
        <f t="shared" si="834"/>
        <v/>
      </c>
      <c r="U4442" s="118"/>
      <c r="V4442" s="145" t="str">
        <f t="shared" si="835"/>
        <v/>
      </c>
      <c r="W4442" s="144" t="str">
        <f t="shared" si="836"/>
        <v/>
      </c>
      <c r="X4442" s="146" t="str">
        <f>IF(C4442="","",IF(OR(C4442="Trade",C4442="Multi Position"),(X4441+V4442),IF(C4442="Deposit",(X4441+AE4442),IF(C4442="Withdrawal",(X4441-AE4442)))))</f>
        <v/>
      </c>
      <c r="Y4442" s="145" t="str">
        <f t="shared" si="837"/>
        <v/>
      </c>
      <c r="Z4442" s="118"/>
      <c r="AA4442" s="118"/>
      <c r="AB4442" s="118"/>
      <c r="AC4442" s="118"/>
      <c r="AD4442" s="118"/>
      <c r="AE4442" s="139"/>
      <c r="AF4442" s="118"/>
      <c r="AG4442" s="118"/>
      <c r="AH4442" s="147" t="str">
        <f t="shared" si="838"/>
        <v/>
      </c>
      <c r="AI4442" s="147" t="str">
        <f t="shared" si="839"/>
        <v/>
      </c>
      <c r="AJ4442" s="148" t="str">
        <f t="shared" si="828"/>
        <v/>
      </c>
      <c r="AK4442" s="148" t="str">
        <f t="shared" si="829"/>
        <v/>
      </c>
      <c r="AL4442" s="147" t="str">
        <f t="shared" si="830"/>
        <v/>
      </c>
      <c r="AM4442" s="147" t="str">
        <f t="shared" si="831"/>
        <v/>
      </c>
      <c r="AN4442" s="147" t="str">
        <f t="shared" si="832"/>
        <v/>
      </c>
      <c r="AO4442" s="118"/>
    </row>
    <row r="4443" spans="1:41">
      <c r="A4443" s="118"/>
      <c r="B4443" s="118"/>
      <c r="C4443" s="118"/>
      <c r="D4443" s="118"/>
      <c r="E4443" s="118"/>
      <c r="F4443" s="118"/>
      <c r="G4443" s="118"/>
      <c r="H4443" s="118"/>
      <c r="I4443" s="118"/>
      <c r="J4443" s="118"/>
      <c r="K4443" s="118"/>
      <c r="L4443" s="118"/>
      <c r="M4443" s="118"/>
      <c r="N4443" s="118"/>
      <c r="O4443" s="143" t="str">
        <f>IF(H4443="","",(S4443/S4443)&amp;":"&amp;ROUND(AH4443/S4443,2))</f>
        <v/>
      </c>
      <c r="P4443" s="118"/>
      <c r="Q4443" s="118"/>
      <c r="R4443" s="143" t="str">
        <f>IF(H4443="","",(S4443/S4443)&amp;":"&amp;ROUND(AI4443/S4443,2))</f>
        <v/>
      </c>
      <c r="S4443" s="144" t="str">
        <f t="shared" si="833"/>
        <v/>
      </c>
      <c r="T4443" s="145" t="str">
        <f t="shared" si="834"/>
        <v/>
      </c>
      <c r="U4443" s="118"/>
      <c r="V4443" s="145" t="str">
        <f t="shared" si="835"/>
        <v/>
      </c>
      <c r="W4443" s="144" t="str">
        <f t="shared" si="836"/>
        <v/>
      </c>
      <c r="X4443" s="146" t="str">
        <f>IF(C4443="","",IF(OR(C4443="Trade",C4443="Multi Position"),(X4442+V4443),IF(C4443="Deposit",(X4442+AE4443),IF(C4443="Withdrawal",(X4442-AE4443)))))</f>
        <v/>
      </c>
      <c r="Y4443" s="145" t="str">
        <f t="shared" si="837"/>
        <v/>
      </c>
      <c r="Z4443" s="118"/>
      <c r="AA4443" s="118"/>
      <c r="AB4443" s="118"/>
      <c r="AC4443" s="118"/>
      <c r="AD4443" s="118"/>
      <c r="AE4443" s="139"/>
      <c r="AF4443" s="118"/>
      <c r="AG4443" s="118"/>
      <c r="AH4443" s="147" t="str">
        <f t="shared" si="838"/>
        <v/>
      </c>
      <c r="AI4443" s="147" t="str">
        <f t="shared" si="839"/>
        <v/>
      </c>
      <c r="AJ4443" s="148" t="str">
        <f t="shared" si="828"/>
        <v/>
      </c>
      <c r="AK4443" s="148" t="str">
        <f t="shared" si="829"/>
        <v/>
      </c>
      <c r="AL4443" s="147" t="str">
        <f t="shared" si="830"/>
        <v/>
      </c>
      <c r="AM4443" s="147" t="str">
        <f t="shared" si="831"/>
        <v/>
      </c>
      <c r="AN4443" s="147" t="str">
        <f t="shared" si="832"/>
        <v/>
      </c>
      <c r="AO4443" s="118"/>
    </row>
    <row r="4444" spans="1:41">
      <c r="A4444" s="118"/>
      <c r="B4444" s="118"/>
      <c r="C4444" s="118"/>
      <c r="D4444" s="118"/>
      <c r="E4444" s="118"/>
      <c r="F4444" s="118"/>
      <c r="G4444" s="118"/>
      <c r="H4444" s="118"/>
      <c r="I4444" s="118"/>
      <c r="J4444" s="118"/>
      <c r="K4444" s="118"/>
      <c r="L4444" s="118"/>
      <c r="M4444" s="118"/>
      <c r="N4444" s="118"/>
      <c r="O4444" s="143" t="str">
        <f>IF(H4444="","",(S4444/S4444)&amp;":"&amp;ROUND(AH4444/S4444,2))</f>
        <v/>
      </c>
      <c r="P4444" s="118"/>
      <c r="Q4444" s="118"/>
      <c r="R4444" s="143" t="str">
        <f>IF(H4444="","",(S4444/S4444)&amp;":"&amp;ROUND(AI4444/S4444,2))</f>
        <v/>
      </c>
      <c r="S4444" s="144" t="str">
        <f t="shared" si="833"/>
        <v/>
      </c>
      <c r="T4444" s="145" t="str">
        <f t="shared" si="834"/>
        <v/>
      </c>
      <c r="U4444" s="118"/>
      <c r="V4444" s="145" t="str">
        <f t="shared" si="835"/>
        <v/>
      </c>
      <c r="W4444" s="144" t="str">
        <f t="shared" si="836"/>
        <v/>
      </c>
      <c r="X4444" s="146" t="str">
        <f>IF(C4444="","",IF(OR(C4444="Trade",C4444="Multi Position"),(X4443+V4444),IF(C4444="Deposit",(X4443+AE4444),IF(C4444="Withdrawal",(X4443-AE4444)))))</f>
        <v/>
      </c>
      <c r="Y4444" s="145" t="str">
        <f t="shared" si="837"/>
        <v/>
      </c>
      <c r="Z4444" s="118"/>
      <c r="AA4444" s="118"/>
      <c r="AB4444" s="118"/>
      <c r="AC4444" s="118"/>
      <c r="AD4444" s="118"/>
      <c r="AE4444" s="139"/>
      <c r="AF4444" s="118"/>
      <c r="AG4444" s="118"/>
      <c r="AH4444" s="147" t="str">
        <f t="shared" si="838"/>
        <v/>
      </c>
      <c r="AI4444" s="147" t="str">
        <f t="shared" si="839"/>
        <v/>
      </c>
      <c r="AJ4444" s="148" t="str">
        <f t="shared" si="828"/>
        <v/>
      </c>
      <c r="AK4444" s="148" t="str">
        <f t="shared" si="829"/>
        <v/>
      </c>
      <c r="AL4444" s="147" t="str">
        <f t="shared" si="830"/>
        <v/>
      </c>
      <c r="AM4444" s="147" t="str">
        <f t="shared" si="831"/>
        <v/>
      </c>
      <c r="AN4444" s="147" t="str">
        <f t="shared" si="832"/>
        <v/>
      </c>
      <c r="AO4444" s="118"/>
    </row>
    <row r="4445" spans="1:41">
      <c r="A4445" s="118"/>
      <c r="B4445" s="118"/>
      <c r="C4445" s="118"/>
      <c r="D4445" s="118"/>
      <c r="E4445" s="118"/>
      <c r="F4445" s="118"/>
      <c r="G4445" s="118"/>
      <c r="H4445" s="118"/>
      <c r="I4445" s="118"/>
      <c r="J4445" s="118"/>
      <c r="K4445" s="118"/>
      <c r="L4445" s="118"/>
      <c r="M4445" s="118"/>
      <c r="N4445" s="118"/>
      <c r="O4445" s="143" t="str">
        <f>IF(H4445="","",(S4445/S4445)&amp;":"&amp;ROUND(AH4445/S4445,2))</f>
        <v/>
      </c>
      <c r="P4445" s="118"/>
      <c r="Q4445" s="118"/>
      <c r="R4445" s="143" t="str">
        <f>IF(H4445="","",(S4445/S4445)&amp;":"&amp;ROUND(AI4445/S4445,2))</f>
        <v/>
      </c>
      <c r="S4445" s="144" t="str">
        <f t="shared" si="833"/>
        <v/>
      </c>
      <c r="T4445" s="145" t="str">
        <f t="shared" si="834"/>
        <v/>
      </c>
      <c r="U4445" s="118"/>
      <c r="V4445" s="145" t="str">
        <f t="shared" si="835"/>
        <v/>
      </c>
      <c r="W4445" s="144" t="str">
        <f t="shared" si="836"/>
        <v/>
      </c>
      <c r="X4445" s="146" t="str">
        <f>IF(C4445="","",IF(OR(C4445="Trade",C4445="Multi Position"),(X4444+V4445),IF(C4445="Deposit",(X4444+AE4445),IF(C4445="Withdrawal",(X4444-AE4445)))))</f>
        <v/>
      </c>
      <c r="Y4445" s="145" t="str">
        <f t="shared" si="837"/>
        <v/>
      </c>
      <c r="Z4445" s="118"/>
      <c r="AA4445" s="118"/>
      <c r="AB4445" s="118"/>
      <c r="AC4445" s="118"/>
      <c r="AD4445" s="118"/>
      <c r="AE4445" s="139"/>
      <c r="AF4445" s="118"/>
      <c r="AG4445" s="118"/>
      <c r="AH4445" s="147" t="str">
        <f t="shared" si="838"/>
        <v/>
      </c>
      <c r="AI4445" s="147" t="str">
        <f t="shared" si="839"/>
        <v/>
      </c>
      <c r="AJ4445" s="148" t="str">
        <f t="shared" si="828"/>
        <v/>
      </c>
      <c r="AK4445" s="148" t="str">
        <f t="shared" si="829"/>
        <v/>
      </c>
      <c r="AL4445" s="147" t="str">
        <f t="shared" si="830"/>
        <v/>
      </c>
      <c r="AM4445" s="147" t="str">
        <f t="shared" si="831"/>
        <v/>
      </c>
      <c r="AN4445" s="147" t="str">
        <f t="shared" si="832"/>
        <v/>
      </c>
      <c r="AO4445" s="118"/>
    </row>
    <row r="4446" spans="1:41">
      <c r="A4446" s="118"/>
      <c r="B4446" s="118"/>
      <c r="C4446" s="118"/>
      <c r="D4446" s="118"/>
      <c r="E4446" s="118"/>
      <c r="F4446" s="118"/>
      <c r="G4446" s="118"/>
      <c r="H4446" s="118"/>
      <c r="I4446" s="118"/>
      <c r="J4446" s="118"/>
      <c r="K4446" s="118"/>
      <c r="L4446" s="118"/>
      <c r="M4446" s="118"/>
      <c r="N4446" s="118"/>
      <c r="O4446" s="143" t="str">
        <f>IF(H4446="","",(S4446/S4446)&amp;":"&amp;ROUND(AH4446/S4446,2))</f>
        <v/>
      </c>
      <c r="P4446" s="118"/>
      <c r="Q4446" s="118"/>
      <c r="R4446" s="143" t="str">
        <f>IF(H4446="","",(S4446/S4446)&amp;":"&amp;ROUND(AI4446/S4446,2))</f>
        <v/>
      </c>
      <c r="S4446" s="144" t="str">
        <f t="shared" si="833"/>
        <v/>
      </c>
      <c r="T4446" s="145" t="str">
        <f t="shared" si="834"/>
        <v/>
      </c>
      <c r="U4446" s="118"/>
      <c r="V4446" s="145" t="str">
        <f t="shared" si="835"/>
        <v/>
      </c>
      <c r="W4446" s="144" t="str">
        <f t="shared" si="836"/>
        <v/>
      </c>
      <c r="X4446" s="146" t="str">
        <f>IF(C4446="","",IF(OR(C4446="Trade",C4446="Multi Position"),(X4445+V4446),IF(C4446="Deposit",(X4445+AE4446),IF(C4446="Withdrawal",(X4445-AE4446)))))</f>
        <v/>
      </c>
      <c r="Y4446" s="145" t="str">
        <f t="shared" si="837"/>
        <v/>
      </c>
      <c r="Z4446" s="118"/>
      <c r="AA4446" s="118"/>
      <c r="AB4446" s="118"/>
      <c r="AC4446" s="118"/>
      <c r="AD4446" s="118"/>
      <c r="AE4446" s="139"/>
      <c r="AF4446" s="118"/>
      <c r="AG4446" s="118"/>
      <c r="AH4446" s="147" t="str">
        <f t="shared" si="838"/>
        <v/>
      </c>
      <c r="AI4446" s="147" t="str">
        <f t="shared" si="839"/>
        <v/>
      </c>
      <c r="AJ4446" s="148" t="str">
        <f t="shared" si="828"/>
        <v/>
      </c>
      <c r="AK4446" s="148" t="str">
        <f t="shared" si="829"/>
        <v/>
      </c>
      <c r="AL4446" s="147" t="str">
        <f t="shared" si="830"/>
        <v/>
      </c>
      <c r="AM4446" s="147" t="str">
        <f t="shared" si="831"/>
        <v/>
      </c>
      <c r="AN4446" s="147" t="str">
        <f t="shared" si="832"/>
        <v/>
      </c>
      <c r="AO4446" s="118"/>
    </row>
    <row r="4447" spans="1:41">
      <c r="A4447" s="118"/>
      <c r="B4447" s="118"/>
      <c r="C4447" s="118"/>
      <c r="D4447" s="118"/>
      <c r="E4447" s="118"/>
      <c r="F4447" s="118"/>
      <c r="G4447" s="118"/>
      <c r="H4447" s="118"/>
      <c r="I4447" s="118"/>
      <c r="J4447" s="118"/>
      <c r="K4447" s="118"/>
      <c r="L4447" s="118"/>
      <c r="M4447" s="118"/>
      <c r="N4447" s="118"/>
      <c r="O4447" s="143" t="str">
        <f>IF(H4447="","",(S4447/S4447)&amp;":"&amp;ROUND(AH4447/S4447,2))</f>
        <v/>
      </c>
      <c r="P4447" s="118"/>
      <c r="Q4447" s="118"/>
      <c r="R4447" s="143" t="str">
        <f>IF(H4447="","",(S4447/S4447)&amp;":"&amp;ROUND(AI4447/S4447,2))</f>
        <v/>
      </c>
      <c r="S4447" s="144" t="str">
        <f t="shared" si="833"/>
        <v/>
      </c>
      <c r="T4447" s="145" t="str">
        <f t="shared" si="834"/>
        <v/>
      </c>
      <c r="U4447" s="118"/>
      <c r="V4447" s="145" t="str">
        <f t="shared" si="835"/>
        <v/>
      </c>
      <c r="W4447" s="144" t="str">
        <f t="shared" si="836"/>
        <v/>
      </c>
      <c r="X4447" s="146" t="str">
        <f>IF(C4447="","",IF(OR(C4447="Trade",C4447="Multi Position"),(X4446+V4447),IF(C4447="Deposit",(X4446+AE4447),IF(C4447="Withdrawal",(X4446-AE4447)))))</f>
        <v/>
      </c>
      <c r="Y4447" s="145" t="str">
        <f t="shared" si="837"/>
        <v/>
      </c>
      <c r="Z4447" s="118"/>
      <c r="AA4447" s="118"/>
      <c r="AB4447" s="118"/>
      <c r="AC4447" s="118"/>
      <c r="AD4447" s="118"/>
      <c r="AE4447" s="139"/>
      <c r="AF4447" s="118"/>
      <c r="AG4447" s="118"/>
      <c r="AH4447" s="147" t="str">
        <f t="shared" si="838"/>
        <v/>
      </c>
      <c r="AI4447" s="147" t="str">
        <f t="shared" si="839"/>
        <v/>
      </c>
      <c r="AJ4447" s="148" t="str">
        <f t="shared" si="828"/>
        <v/>
      </c>
      <c r="AK4447" s="148" t="str">
        <f t="shared" si="829"/>
        <v/>
      </c>
      <c r="AL4447" s="147" t="str">
        <f t="shared" si="830"/>
        <v/>
      </c>
      <c r="AM4447" s="147" t="str">
        <f t="shared" si="831"/>
        <v/>
      </c>
      <c r="AN4447" s="147" t="str">
        <f t="shared" si="832"/>
        <v/>
      </c>
      <c r="AO4447" s="118"/>
    </row>
    <row r="4448" spans="1:41">
      <c r="A4448" s="118"/>
      <c r="B4448" s="118"/>
      <c r="C4448" s="118"/>
      <c r="D4448" s="118"/>
      <c r="E4448" s="118"/>
      <c r="F4448" s="118"/>
      <c r="G4448" s="118"/>
      <c r="H4448" s="118"/>
      <c r="I4448" s="118"/>
      <c r="J4448" s="118"/>
      <c r="K4448" s="118"/>
      <c r="L4448" s="118"/>
      <c r="M4448" s="118"/>
      <c r="N4448" s="118"/>
      <c r="O4448" s="143" t="str">
        <f>IF(H4448="","",(S4448/S4448)&amp;":"&amp;ROUND(AH4448/S4448,2))</f>
        <v/>
      </c>
      <c r="P4448" s="118"/>
      <c r="Q4448" s="118"/>
      <c r="R4448" s="143" t="str">
        <f>IF(H4448="","",(S4448/S4448)&amp;":"&amp;ROUND(AI4448/S4448,2))</f>
        <v/>
      </c>
      <c r="S4448" s="144" t="str">
        <f t="shared" si="833"/>
        <v/>
      </c>
      <c r="T4448" s="145" t="str">
        <f t="shared" si="834"/>
        <v/>
      </c>
      <c r="U4448" s="118"/>
      <c r="V4448" s="145" t="str">
        <f t="shared" si="835"/>
        <v/>
      </c>
      <c r="W4448" s="144" t="str">
        <f t="shared" si="836"/>
        <v/>
      </c>
      <c r="X4448" s="146" t="str">
        <f>IF(C4448="","",IF(OR(C4448="Trade",C4448="Multi Position"),(X4447+V4448),IF(C4448="Deposit",(X4447+AE4448),IF(C4448="Withdrawal",(X4447-AE4448)))))</f>
        <v/>
      </c>
      <c r="Y4448" s="145" t="str">
        <f t="shared" si="837"/>
        <v/>
      </c>
      <c r="Z4448" s="118"/>
      <c r="AA4448" s="118"/>
      <c r="AB4448" s="118"/>
      <c r="AC4448" s="118"/>
      <c r="AD4448" s="118"/>
      <c r="AE4448" s="139"/>
      <c r="AF4448" s="118"/>
      <c r="AG4448" s="118"/>
      <c r="AH4448" s="147" t="str">
        <f t="shared" si="838"/>
        <v/>
      </c>
      <c r="AI4448" s="147" t="str">
        <f t="shared" si="839"/>
        <v/>
      </c>
      <c r="AJ4448" s="148" t="str">
        <f t="shared" si="828"/>
        <v/>
      </c>
      <c r="AK4448" s="148" t="str">
        <f t="shared" si="829"/>
        <v/>
      </c>
      <c r="AL4448" s="147" t="str">
        <f t="shared" si="830"/>
        <v/>
      </c>
      <c r="AM4448" s="147" t="str">
        <f t="shared" si="831"/>
        <v/>
      </c>
      <c r="AN4448" s="147" t="str">
        <f t="shared" si="832"/>
        <v/>
      </c>
      <c r="AO4448" s="118"/>
    </row>
    <row r="4449" spans="1:41">
      <c r="A4449" s="118"/>
      <c r="B4449" s="118"/>
      <c r="C4449" s="118"/>
      <c r="D4449" s="118"/>
      <c r="E4449" s="118"/>
      <c r="F4449" s="118"/>
      <c r="G4449" s="118"/>
      <c r="H4449" s="118"/>
      <c r="I4449" s="118"/>
      <c r="J4449" s="118"/>
      <c r="K4449" s="118"/>
      <c r="L4449" s="118"/>
      <c r="M4449" s="118"/>
      <c r="N4449" s="118"/>
      <c r="O4449" s="143" t="str">
        <f>IF(H4449="","",(S4449/S4449)&amp;":"&amp;ROUND(AH4449/S4449,2))</f>
        <v/>
      </c>
      <c r="P4449" s="118"/>
      <c r="Q4449" s="118"/>
      <c r="R4449" s="143" t="str">
        <f>IF(H4449="","",(S4449/S4449)&amp;":"&amp;ROUND(AI4449/S4449,2))</f>
        <v/>
      </c>
      <c r="S4449" s="144" t="str">
        <f t="shared" si="833"/>
        <v/>
      </c>
      <c r="T4449" s="145" t="str">
        <f t="shared" si="834"/>
        <v/>
      </c>
      <c r="U4449" s="118"/>
      <c r="V4449" s="145" t="str">
        <f t="shared" si="835"/>
        <v/>
      </c>
      <c r="W4449" s="144" t="str">
        <f t="shared" si="836"/>
        <v/>
      </c>
      <c r="X4449" s="146" t="str">
        <f>IF(C4449="","",IF(OR(C4449="Trade",C4449="Multi Position"),(X4448+V4449),IF(C4449="Deposit",(X4448+AE4449),IF(C4449="Withdrawal",(X4448-AE4449)))))</f>
        <v/>
      </c>
      <c r="Y4449" s="145" t="str">
        <f t="shared" si="837"/>
        <v/>
      </c>
      <c r="Z4449" s="118"/>
      <c r="AA4449" s="118"/>
      <c r="AB4449" s="118"/>
      <c r="AC4449" s="118"/>
      <c r="AD4449" s="118"/>
      <c r="AE4449" s="139"/>
      <c r="AF4449" s="118"/>
      <c r="AG4449" s="118"/>
      <c r="AH4449" s="147" t="str">
        <f t="shared" si="838"/>
        <v/>
      </c>
      <c r="AI4449" s="147" t="str">
        <f t="shared" si="839"/>
        <v/>
      </c>
      <c r="AJ4449" s="148" t="str">
        <f t="shared" si="828"/>
        <v/>
      </c>
      <c r="AK4449" s="148" t="str">
        <f t="shared" si="829"/>
        <v/>
      </c>
      <c r="AL4449" s="147" t="str">
        <f t="shared" si="830"/>
        <v/>
      </c>
      <c r="AM4449" s="147" t="str">
        <f t="shared" si="831"/>
        <v/>
      </c>
      <c r="AN4449" s="147" t="str">
        <f t="shared" si="832"/>
        <v/>
      </c>
      <c r="AO4449" s="118"/>
    </row>
    <row r="4450" spans="1:41">
      <c r="A4450" s="118"/>
      <c r="B4450" s="118"/>
      <c r="C4450" s="118"/>
      <c r="D4450" s="118"/>
      <c r="E4450" s="118"/>
      <c r="F4450" s="118"/>
      <c r="G4450" s="118"/>
      <c r="H4450" s="118"/>
      <c r="I4450" s="118"/>
      <c r="J4450" s="118"/>
      <c r="K4450" s="118"/>
      <c r="L4450" s="118"/>
      <c r="M4450" s="118"/>
      <c r="N4450" s="118"/>
      <c r="O4450" s="143" t="str">
        <f>IF(H4450="","",(S4450/S4450)&amp;":"&amp;ROUND(AH4450/S4450,2))</f>
        <v/>
      </c>
      <c r="P4450" s="118"/>
      <c r="Q4450" s="118"/>
      <c r="R4450" s="143" t="str">
        <f>IF(H4450="","",(S4450/S4450)&amp;":"&amp;ROUND(AI4450/S4450,2))</f>
        <v/>
      </c>
      <c r="S4450" s="144" t="str">
        <f t="shared" si="833"/>
        <v/>
      </c>
      <c r="T4450" s="145" t="str">
        <f t="shared" si="834"/>
        <v/>
      </c>
      <c r="U4450" s="118"/>
      <c r="V4450" s="145" t="str">
        <f t="shared" si="835"/>
        <v/>
      </c>
      <c r="W4450" s="144" t="str">
        <f t="shared" si="836"/>
        <v/>
      </c>
      <c r="X4450" s="146" t="str">
        <f>IF(C4450="","",IF(OR(C4450="Trade",C4450="Multi Position"),(X4449+V4450),IF(C4450="Deposit",(X4449+AE4450),IF(C4450="Withdrawal",(X4449-AE4450)))))</f>
        <v/>
      </c>
      <c r="Y4450" s="145" t="str">
        <f t="shared" si="837"/>
        <v/>
      </c>
      <c r="Z4450" s="118"/>
      <c r="AA4450" s="118"/>
      <c r="AB4450" s="118"/>
      <c r="AC4450" s="118"/>
      <c r="AD4450" s="118"/>
      <c r="AE4450" s="139"/>
      <c r="AF4450" s="118"/>
      <c r="AG4450" s="118"/>
      <c r="AH4450" s="147" t="str">
        <f t="shared" si="838"/>
        <v/>
      </c>
      <c r="AI4450" s="147" t="str">
        <f t="shared" si="839"/>
        <v/>
      </c>
      <c r="AJ4450" s="148" t="str">
        <f t="shared" si="828"/>
        <v/>
      </c>
      <c r="AK4450" s="148" t="str">
        <f t="shared" si="829"/>
        <v/>
      </c>
      <c r="AL4450" s="147" t="str">
        <f t="shared" si="830"/>
        <v/>
      </c>
      <c r="AM4450" s="147" t="str">
        <f t="shared" si="831"/>
        <v/>
      </c>
      <c r="AN4450" s="147" t="str">
        <f t="shared" si="832"/>
        <v/>
      </c>
      <c r="AO4450" s="118"/>
    </row>
    <row r="4451" spans="1:41">
      <c r="A4451" s="118"/>
      <c r="B4451" s="118"/>
      <c r="C4451" s="118"/>
      <c r="D4451" s="118"/>
      <c r="E4451" s="118"/>
      <c r="F4451" s="118"/>
      <c r="G4451" s="118"/>
      <c r="H4451" s="118"/>
      <c r="I4451" s="118"/>
      <c r="J4451" s="118"/>
      <c r="K4451" s="118"/>
      <c r="L4451" s="118"/>
      <c r="M4451" s="118"/>
      <c r="N4451" s="118"/>
      <c r="O4451" s="143" t="str">
        <f>IF(H4451="","",(S4451/S4451)&amp;":"&amp;ROUND(AH4451/S4451,2))</f>
        <v/>
      </c>
      <c r="P4451" s="118"/>
      <c r="Q4451" s="118"/>
      <c r="R4451" s="143" t="str">
        <f>IF(H4451="","",(S4451/S4451)&amp;":"&amp;ROUND(AI4451/S4451,2))</f>
        <v/>
      </c>
      <c r="S4451" s="144" t="str">
        <f t="shared" si="833"/>
        <v/>
      </c>
      <c r="T4451" s="145" t="str">
        <f t="shared" si="834"/>
        <v/>
      </c>
      <c r="U4451" s="118"/>
      <c r="V4451" s="145" t="str">
        <f t="shared" si="835"/>
        <v/>
      </c>
      <c r="W4451" s="144" t="str">
        <f t="shared" si="836"/>
        <v/>
      </c>
      <c r="X4451" s="146" t="str">
        <f>IF(C4451="","",IF(OR(C4451="Trade",C4451="Multi Position"),(X4450+V4451),IF(C4451="Deposit",(X4450+AE4451),IF(C4451="Withdrawal",(X4450-AE4451)))))</f>
        <v/>
      </c>
      <c r="Y4451" s="145" t="str">
        <f t="shared" si="837"/>
        <v/>
      </c>
      <c r="Z4451" s="118"/>
      <c r="AA4451" s="118"/>
      <c r="AB4451" s="118"/>
      <c r="AC4451" s="118"/>
      <c r="AD4451" s="118"/>
      <c r="AE4451" s="139"/>
      <c r="AF4451" s="118"/>
      <c r="AG4451" s="118"/>
      <c r="AH4451" s="147" t="str">
        <f t="shared" si="838"/>
        <v/>
      </c>
      <c r="AI4451" s="147" t="str">
        <f t="shared" si="839"/>
        <v/>
      </c>
      <c r="AJ4451" s="148" t="str">
        <f t="shared" si="828"/>
        <v/>
      </c>
      <c r="AK4451" s="148" t="str">
        <f t="shared" si="829"/>
        <v/>
      </c>
      <c r="AL4451" s="147" t="str">
        <f t="shared" si="830"/>
        <v/>
      </c>
      <c r="AM4451" s="147" t="str">
        <f t="shared" si="831"/>
        <v/>
      </c>
      <c r="AN4451" s="147" t="str">
        <f t="shared" si="832"/>
        <v/>
      </c>
      <c r="AO4451" s="118"/>
    </row>
    <row r="4452" spans="1:41">
      <c r="A4452" s="118"/>
      <c r="B4452" s="118"/>
      <c r="C4452" s="118"/>
      <c r="D4452" s="118"/>
      <c r="E4452" s="118"/>
      <c r="F4452" s="118"/>
      <c r="G4452" s="118"/>
      <c r="H4452" s="118"/>
      <c r="I4452" s="118"/>
      <c r="J4452" s="118"/>
      <c r="K4452" s="118"/>
      <c r="L4452" s="118"/>
      <c r="M4452" s="118"/>
      <c r="N4452" s="118"/>
      <c r="O4452" s="143" t="str">
        <f>IF(H4452="","",(S4452/S4452)&amp;":"&amp;ROUND(AH4452/S4452,2))</f>
        <v/>
      </c>
      <c r="P4452" s="118"/>
      <c r="Q4452" s="118"/>
      <c r="R4452" s="143" t="str">
        <f>IF(H4452="","",(S4452/S4452)&amp;":"&amp;ROUND(AI4452/S4452,2))</f>
        <v/>
      </c>
      <c r="S4452" s="144" t="str">
        <f t="shared" si="833"/>
        <v/>
      </c>
      <c r="T4452" s="145" t="str">
        <f t="shared" si="834"/>
        <v/>
      </c>
      <c r="U4452" s="118"/>
      <c r="V4452" s="145" t="str">
        <f t="shared" si="835"/>
        <v/>
      </c>
      <c r="W4452" s="144" t="str">
        <f t="shared" si="836"/>
        <v/>
      </c>
      <c r="X4452" s="146" t="str">
        <f>IF(C4452="","",IF(OR(C4452="Trade",C4452="Multi Position"),(X4451+V4452),IF(C4452="Deposit",(X4451+AE4452),IF(C4452="Withdrawal",(X4451-AE4452)))))</f>
        <v/>
      </c>
      <c r="Y4452" s="145" t="str">
        <f t="shared" si="837"/>
        <v/>
      </c>
      <c r="Z4452" s="118"/>
      <c r="AA4452" s="118"/>
      <c r="AB4452" s="118"/>
      <c r="AC4452" s="118"/>
      <c r="AD4452" s="118"/>
      <c r="AE4452" s="139"/>
      <c r="AF4452" s="118"/>
      <c r="AG4452" s="118"/>
      <c r="AH4452" s="147" t="str">
        <f t="shared" si="838"/>
        <v/>
      </c>
      <c r="AI4452" s="147" t="str">
        <f t="shared" si="839"/>
        <v/>
      </c>
      <c r="AJ4452" s="148" t="str">
        <f t="shared" si="828"/>
        <v/>
      </c>
      <c r="AK4452" s="148" t="str">
        <f t="shared" si="829"/>
        <v/>
      </c>
      <c r="AL4452" s="147" t="str">
        <f t="shared" si="830"/>
        <v/>
      </c>
      <c r="AM4452" s="147" t="str">
        <f t="shared" si="831"/>
        <v/>
      </c>
      <c r="AN4452" s="147" t="str">
        <f t="shared" si="832"/>
        <v/>
      </c>
      <c r="AO4452" s="118"/>
    </row>
    <row r="4453" spans="1:41">
      <c r="A4453" s="118"/>
      <c r="B4453" s="118"/>
      <c r="C4453" s="118"/>
      <c r="D4453" s="118"/>
      <c r="E4453" s="118"/>
      <c r="F4453" s="118"/>
      <c r="G4453" s="118"/>
      <c r="H4453" s="118"/>
      <c r="I4453" s="118"/>
      <c r="J4453" s="118"/>
      <c r="K4453" s="118"/>
      <c r="L4453" s="118"/>
      <c r="M4453" s="118"/>
      <c r="N4453" s="118"/>
      <c r="O4453" s="143" t="str">
        <f>IF(H4453="","",(S4453/S4453)&amp;":"&amp;ROUND(AH4453/S4453,2))</f>
        <v/>
      </c>
      <c r="P4453" s="118"/>
      <c r="Q4453" s="118"/>
      <c r="R4453" s="143" t="str">
        <f>IF(H4453="","",(S4453/S4453)&amp;":"&amp;ROUND(AI4453/S4453,2))</f>
        <v/>
      </c>
      <c r="S4453" s="144" t="str">
        <f t="shared" si="833"/>
        <v/>
      </c>
      <c r="T4453" s="145" t="str">
        <f t="shared" si="834"/>
        <v/>
      </c>
      <c r="U4453" s="118"/>
      <c r="V4453" s="145" t="str">
        <f t="shared" si="835"/>
        <v/>
      </c>
      <c r="W4453" s="144" t="str">
        <f t="shared" si="836"/>
        <v/>
      </c>
      <c r="X4453" s="146" t="str">
        <f>IF(C4453="","",IF(OR(C4453="Trade",C4453="Multi Position"),(X4452+V4453),IF(C4453="Deposit",(X4452+AE4453),IF(C4453="Withdrawal",(X4452-AE4453)))))</f>
        <v/>
      </c>
      <c r="Y4453" s="145" t="str">
        <f t="shared" si="837"/>
        <v/>
      </c>
      <c r="Z4453" s="118"/>
      <c r="AA4453" s="118"/>
      <c r="AB4453" s="118"/>
      <c r="AC4453" s="118"/>
      <c r="AD4453" s="118"/>
      <c r="AE4453" s="139"/>
      <c r="AF4453" s="118"/>
      <c r="AG4453" s="118"/>
      <c r="AH4453" s="147" t="str">
        <f t="shared" si="838"/>
        <v/>
      </c>
      <c r="AI4453" s="147" t="str">
        <f t="shared" si="839"/>
        <v/>
      </c>
      <c r="AJ4453" s="148" t="str">
        <f t="shared" si="828"/>
        <v/>
      </c>
      <c r="AK4453" s="148" t="str">
        <f t="shared" si="829"/>
        <v/>
      </c>
      <c r="AL4453" s="147" t="str">
        <f t="shared" si="830"/>
        <v/>
      </c>
      <c r="AM4453" s="147" t="str">
        <f t="shared" si="831"/>
        <v/>
      </c>
      <c r="AN4453" s="147" t="str">
        <f t="shared" si="832"/>
        <v/>
      </c>
      <c r="AO4453" s="118"/>
    </row>
    <row r="4454" spans="1:41">
      <c r="A4454" s="118"/>
      <c r="B4454" s="118"/>
      <c r="C4454" s="118"/>
      <c r="D4454" s="118"/>
      <c r="E4454" s="118"/>
      <c r="F4454" s="118"/>
      <c r="G4454" s="118"/>
      <c r="H4454" s="118"/>
      <c r="I4454" s="118"/>
      <c r="J4454" s="118"/>
      <c r="K4454" s="118"/>
      <c r="L4454" s="118"/>
      <c r="M4454" s="118"/>
      <c r="N4454" s="118"/>
      <c r="O4454" s="143" t="str">
        <f>IF(H4454="","",(S4454/S4454)&amp;":"&amp;ROUND(AH4454/S4454,2))</f>
        <v/>
      </c>
      <c r="P4454" s="118"/>
      <c r="Q4454" s="118"/>
      <c r="R4454" s="143" t="str">
        <f>IF(H4454="","",(S4454/S4454)&amp;":"&amp;ROUND(AI4454/S4454,2))</f>
        <v/>
      </c>
      <c r="S4454" s="144" t="str">
        <f t="shared" si="833"/>
        <v/>
      </c>
      <c r="T4454" s="145" t="str">
        <f t="shared" si="834"/>
        <v/>
      </c>
      <c r="U4454" s="118"/>
      <c r="V4454" s="145" t="str">
        <f t="shared" si="835"/>
        <v/>
      </c>
      <c r="W4454" s="144" t="str">
        <f t="shared" si="836"/>
        <v/>
      </c>
      <c r="X4454" s="146" t="str">
        <f>IF(C4454="","",IF(OR(C4454="Trade",C4454="Multi Position"),(X4453+V4454),IF(C4454="Deposit",(X4453+AE4454),IF(C4454="Withdrawal",(X4453-AE4454)))))</f>
        <v/>
      </c>
      <c r="Y4454" s="145" t="str">
        <f t="shared" si="837"/>
        <v/>
      </c>
      <c r="Z4454" s="118"/>
      <c r="AA4454" s="118"/>
      <c r="AB4454" s="118"/>
      <c r="AC4454" s="118"/>
      <c r="AD4454" s="118"/>
      <c r="AE4454" s="139"/>
      <c r="AF4454" s="118"/>
      <c r="AG4454" s="118"/>
      <c r="AH4454" s="147" t="str">
        <f t="shared" si="838"/>
        <v/>
      </c>
      <c r="AI4454" s="147" t="str">
        <f t="shared" si="839"/>
        <v/>
      </c>
      <c r="AJ4454" s="148" t="str">
        <f t="shared" si="828"/>
        <v/>
      </c>
      <c r="AK4454" s="148" t="str">
        <f t="shared" si="829"/>
        <v/>
      </c>
      <c r="AL4454" s="147" t="str">
        <f t="shared" si="830"/>
        <v/>
      </c>
      <c r="AM4454" s="147" t="str">
        <f t="shared" si="831"/>
        <v/>
      </c>
      <c r="AN4454" s="147" t="str">
        <f t="shared" si="832"/>
        <v/>
      </c>
      <c r="AO4454" s="118"/>
    </row>
    <row r="4455" spans="1:41">
      <c r="A4455" s="118"/>
      <c r="B4455" s="118"/>
      <c r="C4455" s="118"/>
      <c r="D4455" s="118"/>
      <c r="E4455" s="118"/>
      <c r="F4455" s="118"/>
      <c r="G4455" s="118"/>
      <c r="H4455" s="118"/>
      <c r="I4455" s="118"/>
      <c r="J4455" s="118"/>
      <c r="K4455" s="118"/>
      <c r="L4455" s="118"/>
      <c r="M4455" s="118"/>
      <c r="N4455" s="118"/>
      <c r="O4455" s="143" t="str">
        <f>IF(H4455="","",(S4455/S4455)&amp;":"&amp;ROUND(AH4455/S4455,2))</f>
        <v/>
      </c>
      <c r="P4455" s="118"/>
      <c r="Q4455" s="118"/>
      <c r="R4455" s="143" t="str">
        <f>IF(H4455="","",(S4455/S4455)&amp;":"&amp;ROUND(AI4455/S4455,2))</f>
        <v/>
      </c>
      <c r="S4455" s="144" t="str">
        <f t="shared" si="833"/>
        <v/>
      </c>
      <c r="T4455" s="145" t="str">
        <f t="shared" si="834"/>
        <v/>
      </c>
      <c r="U4455" s="118"/>
      <c r="V4455" s="145" t="str">
        <f t="shared" si="835"/>
        <v/>
      </c>
      <c r="W4455" s="144" t="str">
        <f t="shared" si="836"/>
        <v/>
      </c>
      <c r="X4455" s="146" t="str">
        <f>IF(C4455="","",IF(OR(C4455="Trade",C4455="Multi Position"),(X4454+V4455),IF(C4455="Deposit",(X4454+AE4455),IF(C4455="Withdrawal",(X4454-AE4455)))))</f>
        <v/>
      </c>
      <c r="Y4455" s="145" t="str">
        <f t="shared" si="837"/>
        <v/>
      </c>
      <c r="Z4455" s="118"/>
      <c r="AA4455" s="118"/>
      <c r="AB4455" s="118"/>
      <c r="AC4455" s="118"/>
      <c r="AD4455" s="118"/>
      <c r="AE4455" s="139"/>
      <c r="AF4455" s="118"/>
      <c r="AG4455" s="118"/>
      <c r="AH4455" s="147" t="str">
        <f t="shared" si="838"/>
        <v/>
      </c>
      <c r="AI4455" s="147" t="str">
        <f t="shared" si="839"/>
        <v/>
      </c>
      <c r="AJ4455" s="148" t="str">
        <f t="shared" si="828"/>
        <v/>
      </c>
      <c r="AK4455" s="148" t="str">
        <f t="shared" si="829"/>
        <v/>
      </c>
      <c r="AL4455" s="147" t="str">
        <f t="shared" si="830"/>
        <v/>
      </c>
      <c r="AM4455" s="147" t="str">
        <f t="shared" si="831"/>
        <v/>
      </c>
      <c r="AN4455" s="147" t="str">
        <f t="shared" si="832"/>
        <v/>
      </c>
      <c r="AO4455" s="118"/>
    </row>
    <row r="4456" spans="1:41">
      <c r="A4456" s="118"/>
      <c r="B4456" s="118"/>
      <c r="C4456" s="118"/>
      <c r="D4456" s="118"/>
      <c r="E4456" s="118"/>
      <c r="F4456" s="118"/>
      <c r="G4456" s="118"/>
      <c r="H4456" s="118"/>
      <c r="I4456" s="118"/>
      <c r="J4456" s="118"/>
      <c r="K4456" s="118"/>
      <c r="L4456" s="118"/>
      <c r="M4456" s="118"/>
      <c r="N4456" s="118"/>
      <c r="O4456" s="143" t="str">
        <f>IF(H4456="","",(S4456/S4456)&amp;":"&amp;ROUND(AH4456/S4456,2))</f>
        <v/>
      </c>
      <c r="P4456" s="118"/>
      <c r="Q4456" s="118"/>
      <c r="R4456" s="143" t="str">
        <f>IF(H4456="","",(S4456/S4456)&amp;":"&amp;ROUND(AI4456/S4456,2))</f>
        <v/>
      </c>
      <c r="S4456" s="144" t="str">
        <f t="shared" si="833"/>
        <v/>
      </c>
      <c r="T4456" s="145" t="str">
        <f t="shared" si="834"/>
        <v/>
      </c>
      <c r="U4456" s="118"/>
      <c r="V4456" s="145" t="str">
        <f t="shared" si="835"/>
        <v/>
      </c>
      <c r="W4456" s="144" t="str">
        <f t="shared" si="836"/>
        <v/>
      </c>
      <c r="X4456" s="146" t="str">
        <f>IF(C4456="","",IF(OR(C4456="Trade",C4456="Multi Position"),(X4455+V4456),IF(C4456="Deposit",(X4455+AE4456),IF(C4456="Withdrawal",(X4455-AE4456)))))</f>
        <v/>
      </c>
      <c r="Y4456" s="145" t="str">
        <f t="shared" si="837"/>
        <v/>
      </c>
      <c r="Z4456" s="118"/>
      <c r="AA4456" s="118"/>
      <c r="AB4456" s="118"/>
      <c r="AC4456" s="118"/>
      <c r="AD4456" s="118"/>
      <c r="AE4456" s="139"/>
      <c r="AF4456" s="118"/>
      <c r="AG4456" s="118"/>
      <c r="AH4456" s="147" t="str">
        <f t="shared" si="838"/>
        <v/>
      </c>
      <c r="AI4456" s="147" t="str">
        <f t="shared" si="839"/>
        <v/>
      </c>
      <c r="AJ4456" s="148" t="str">
        <f t="shared" si="828"/>
        <v/>
      </c>
      <c r="AK4456" s="148" t="str">
        <f t="shared" si="829"/>
        <v/>
      </c>
      <c r="AL4456" s="147" t="str">
        <f t="shared" si="830"/>
        <v/>
      </c>
      <c r="AM4456" s="147" t="str">
        <f t="shared" si="831"/>
        <v/>
      </c>
      <c r="AN4456" s="147" t="str">
        <f t="shared" si="832"/>
        <v/>
      </c>
      <c r="AO4456" s="118"/>
    </row>
    <row r="4457" spans="1:41">
      <c r="A4457" s="118"/>
      <c r="B4457" s="118"/>
      <c r="C4457" s="118"/>
      <c r="D4457" s="118"/>
      <c r="E4457" s="118"/>
      <c r="F4457" s="118"/>
      <c r="G4457" s="118"/>
      <c r="H4457" s="118"/>
      <c r="I4457" s="118"/>
      <c r="J4457" s="118"/>
      <c r="K4457" s="118"/>
      <c r="L4457" s="118"/>
      <c r="M4457" s="118"/>
      <c r="N4457" s="118"/>
      <c r="O4457" s="143" t="str">
        <f>IF(H4457="","",(S4457/S4457)&amp;":"&amp;ROUND(AH4457/S4457,2))</f>
        <v/>
      </c>
      <c r="P4457" s="118"/>
      <c r="Q4457" s="118"/>
      <c r="R4457" s="143" t="str">
        <f>IF(H4457="","",(S4457/S4457)&amp;":"&amp;ROUND(AI4457/S4457,2))</f>
        <v/>
      </c>
      <c r="S4457" s="144" t="str">
        <f t="shared" si="833"/>
        <v/>
      </c>
      <c r="T4457" s="145" t="str">
        <f t="shared" si="834"/>
        <v/>
      </c>
      <c r="U4457" s="118"/>
      <c r="V4457" s="145" t="str">
        <f t="shared" si="835"/>
        <v/>
      </c>
      <c r="W4457" s="144" t="str">
        <f t="shared" si="836"/>
        <v/>
      </c>
      <c r="X4457" s="146" t="str">
        <f>IF(C4457="","",IF(OR(C4457="Trade",C4457="Multi Position"),(X4456+V4457),IF(C4457="Deposit",(X4456+AE4457),IF(C4457="Withdrawal",(X4456-AE4457)))))</f>
        <v/>
      </c>
      <c r="Y4457" s="145" t="str">
        <f t="shared" si="837"/>
        <v/>
      </c>
      <c r="Z4457" s="118"/>
      <c r="AA4457" s="118"/>
      <c r="AB4457" s="118"/>
      <c r="AC4457" s="118"/>
      <c r="AD4457" s="118"/>
      <c r="AE4457" s="139"/>
      <c r="AF4457" s="118"/>
      <c r="AG4457" s="118"/>
      <c r="AH4457" s="147" t="str">
        <f t="shared" si="838"/>
        <v/>
      </c>
      <c r="AI4457" s="147" t="str">
        <f t="shared" si="839"/>
        <v/>
      </c>
      <c r="AJ4457" s="148" t="str">
        <f t="shared" si="828"/>
        <v/>
      </c>
      <c r="AK4457" s="148" t="str">
        <f t="shared" si="829"/>
        <v/>
      </c>
      <c r="AL4457" s="147" t="str">
        <f t="shared" si="830"/>
        <v/>
      </c>
      <c r="AM4457" s="147" t="str">
        <f t="shared" si="831"/>
        <v/>
      </c>
      <c r="AN4457" s="147" t="str">
        <f t="shared" si="832"/>
        <v/>
      </c>
      <c r="AO4457" s="118"/>
    </row>
    <row r="4458" spans="1:41">
      <c r="A4458" s="118"/>
      <c r="B4458" s="118"/>
      <c r="C4458" s="118"/>
      <c r="D4458" s="118"/>
      <c r="E4458" s="118"/>
      <c r="F4458" s="118"/>
      <c r="G4458" s="118"/>
      <c r="H4458" s="118"/>
      <c r="I4458" s="118"/>
      <c r="J4458" s="118"/>
      <c r="K4458" s="118"/>
      <c r="L4458" s="118"/>
      <c r="M4458" s="118"/>
      <c r="N4458" s="118"/>
      <c r="O4458" s="143" t="str">
        <f>IF(H4458="","",(S4458/S4458)&amp;":"&amp;ROUND(AH4458/S4458,2))</f>
        <v/>
      </c>
      <c r="P4458" s="118"/>
      <c r="Q4458" s="118"/>
      <c r="R4458" s="143" t="str">
        <f>IF(H4458="","",(S4458/S4458)&amp;":"&amp;ROUND(AI4458/S4458,2))</f>
        <v/>
      </c>
      <c r="S4458" s="144" t="str">
        <f t="shared" si="833"/>
        <v/>
      </c>
      <c r="T4458" s="145" t="str">
        <f t="shared" si="834"/>
        <v/>
      </c>
      <c r="U4458" s="118"/>
      <c r="V4458" s="145" t="str">
        <f t="shared" si="835"/>
        <v/>
      </c>
      <c r="W4458" s="144" t="str">
        <f t="shared" si="836"/>
        <v/>
      </c>
      <c r="X4458" s="146" t="str">
        <f>IF(C4458="","",IF(OR(C4458="Trade",C4458="Multi Position"),(X4457+V4458),IF(C4458="Deposit",(X4457+AE4458),IF(C4458="Withdrawal",(X4457-AE4458)))))</f>
        <v/>
      </c>
      <c r="Y4458" s="145" t="str">
        <f t="shared" si="837"/>
        <v/>
      </c>
      <c r="Z4458" s="118"/>
      <c r="AA4458" s="118"/>
      <c r="AB4458" s="118"/>
      <c r="AC4458" s="118"/>
      <c r="AD4458" s="118"/>
      <c r="AE4458" s="139"/>
      <c r="AF4458" s="118"/>
      <c r="AG4458" s="118"/>
      <c r="AH4458" s="147" t="str">
        <f t="shared" si="838"/>
        <v/>
      </c>
      <c r="AI4458" s="147" t="str">
        <f t="shared" si="839"/>
        <v/>
      </c>
      <c r="AJ4458" s="148" t="str">
        <f t="shared" si="828"/>
        <v/>
      </c>
      <c r="AK4458" s="148" t="str">
        <f t="shared" si="829"/>
        <v/>
      </c>
      <c r="AL4458" s="147" t="str">
        <f t="shared" si="830"/>
        <v/>
      </c>
      <c r="AM4458" s="147" t="str">
        <f t="shared" si="831"/>
        <v/>
      </c>
      <c r="AN4458" s="147" t="str">
        <f t="shared" si="832"/>
        <v/>
      </c>
      <c r="AO4458" s="118"/>
    </row>
    <row r="4459" spans="1:41">
      <c r="A4459" s="118"/>
      <c r="B4459" s="118"/>
      <c r="C4459" s="118"/>
      <c r="D4459" s="118"/>
      <c r="E4459" s="118"/>
      <c r="F4459" s="118"/>
      <c r="G4459" s="118"/>
      <c r="H4459" s="118"/>
      <c r="I4459" s="118"/>
      <c r="J4459" s="118"/>
      <c r="K4459" s="118"/>
      <c r="L4459" s="118"/>
      <c r="M4459" s="118"/>
      <c r="N4459" s="118"/>
      <c r="O4459" s="143" t="str">
        <f>IF(H4459="","",(S4459/S4459)&amp;":"&amp;ROUND(AH4459/S4459,2))</f>
        <v/>
      </c>
      <c r="P4459" s="118"/>
      <c r="Q4459" s="118"/>
      <c r="R4459" s="143" t="str">
        <f>IF(H4459="","",(S4459/S4459)&amp;":"&amp;ROUND(AI4459/S4459,2))</f>
        <v/>
      </c>
      <c r="S4459" s="144" t="str">
        <f t="shared" si="833"/>
        <v/>
      </c>
      <c r="T4459" s="145" t="str">
        <f t="shared" si="834"/>
        <v/>
      </c>
      <c r="U4459" s="118"/>
      <c r="V4459" s="145" t="str">
        <f t="shared" si="835"/>
        <v/>
      </c>
      <c r="W4459" s="144" t="str">
        <f t="shared" si="836"/>
        <v/>
      </c>
      <c r="X4459" s="146" t="str">
        <f>IF(C4459="","",IF(OR(C4459="Trade",C4459="Multi Position"),(X4458+V4459),IF(C4459="Deposit",(X4458+AE4459),IF(C4459="Withdrawal",(X4458-AE4459)))))</f>
        <v/>
      </c>
      <c r="Y4459" s="145" t="str">
        <f t="shared" si="837"/>
        <v/>
      </c>
      <c r="Z4459" s="118"/>
      <c r="AA4459" s="118"/>
      <c r="AB4459" s="118"/>
      <c r="AC4459" s="118"/>
      <c r="AD4459" s="118"/>
      <c r="AE4459" s="139"/>
      <c r="AF4459" s="118"/>
      <c r="AG4459" s="118"/>
      <c r="AH4459" s="147" t="str">
        <f t="shared" si="838"/>
        <v/>
      </c>
      <c r="AI4459" s="147" t="str">
        <f t="shared" si="839"/>
        <v/>
      </c>
      <c r="AJ4459" s="148" t="str">
        <f t="shared" si="828"/>
        <v/>
      </c>
      <c r="AK4459" s="148" t="str">
        <f t="shared" si="829"/>
        <v/>
      </c>
      <c r="AL4459" s="147" t="str">
        <f t="shared" si="830"/>
        <v/>
      </c>
      <c r="AM4459" s="147" t="str">
        <f t="shared" si="831"/>
        <v/>
      </c>
      <c r="AN4459" s="147" t="str">
        <f t="shared" si="832"/>
        <v/>
      </c>
      <c r="AO4459" s="118"/>
    </row>
    <row r="4460" spans="1:41">
      <c r="A4460" s="118"/>
      <c r="B4460" s="118"/>
      <c r="C4460" s="118"/>
      <c r="D4460" s="118"/>
      <c r="E4460" s="118"/>
      <c r="F4460" s="118"/>
      <c r="G4460" s="118"/>
      <c r="H4460" s="118"/>
      <c r="I4460" s="118"/>
      <c r="J4460" s="118"/>
      <c r="K4460" s="118"/>
      <c r="L4460" s="118"/>
      <c r="M4460" s="118"/>
      <c r="N4460" s="118"/>
      <c r="O4460" s="143" t="str">
        <f>IF(H4460="","",(S4460/S4460)&amp;":"&amp;ROUND(AH4460/S4460,2))</f>
        <v/>
      </c>
      <c r="P4460" s="118"/>
      <c r="Q4460" s="118"/>
      <c r="R4460" s="143" t="str">
        <f>IF(H4460="","",(S4460/S4460)&amp;":"&amp;ROUND(AI4460/S4460,2))</f>
        <v/>
      </c>
      <c r="S4460" s="144" t="str">
        <f t="shared" si="833"/>
        <v/>
      </c>
      <c r="T4460" s="145" t="str">
        <f t="shared" si="834"/>
        <v/>
      </c>
      <c r="U4460" s="118"/>
      <c r="V4460" s="145" t="str">
        <f t="shared" si="835"/>
        <v/>
      </c>
      <c r="W4460" s="144" t="str">
        <f t="shared" si="836"/>
        <v/>
      </c>
      <c r="X4460" s="146" t="str">
        <f>IF(C4460="","",IF(OR(C4460="Trade",C4460="Multi Position"),(X4459+V4460),IF(C4460="Deposit",(X4459+AE4460),IF(C4460="Withdrawal",(X4459-AE4460)))))</f>
        <v/>
      </c>
      <c r="Y4460" s="145" t="str">
        <f t="shared" si="837"/>
        <v/>
      </c>
      <c r="Z4460" s="118"/>
      <c r="AA4460" s="118"/>
      <c r="AB4460" s="118"/>
      <c r="AC4460" s="118"/>
      <c r="AD4460" s="118"/>
      <c r="AE4460" s="139"/>
      <c r="AF4460" s="118"/>
      <c r="AG4460" s="118"/>
      <c r="AH4460" s="147" t="str">
        <f t="shared" si="838"/>
        <v/>
      </c>
      <c r="AI4460" s="147" t="str">
        <f t="shared" si="839"/>
        <v/>
      </c>
      <c r="AJ4460" s="148" t="str">
        <f t="shared" si="828"/>
        <v/>
      </c>
      <c r="AK4460" s="148" t="str">
        <f t="shared" si="829"/>
        <v/>
      </c>
      <c r="AL4460" s="147" t="str">
        <f t="shared" si="830"/>
        <v/>
      </c>
      <c r="AM4460" s="147" t="str">
        <f t="shared" si="831"/>
        <v/>
      </c>
      <c r="AN4460" s="147" t="str">
        <f t="shared" si="832"/>
        <v/>
      </c>
      <c r="AO4460" s="118"/>
    </row>
    <row r="4461" spans="1:41">
      <c r="A4461" s="118"/>
      <c r="B4461" s="118"/>
      <c r="C4461" s="118"/>
      <c r="D4461" s="118"/>
      <c r="E4461" s="118"/>
      <c r="F4461" s="118"/>
      <c r="G4461" s="118"/>
      <c r="H4461" s="118"/>
      <c r="I4461" s="118"/>
      <c r="J4461" s="118"/>
      <c r="K4461" s="118"/>
      <c r="L4461" s="118"/>
      <c r="M4461" s="118"/>
      <c r="N4461" s="118"/>
      <c r="O4461" s="143" t="str">
        <f>IF(H4461="","",(S4461/S4461)&amp;":"&amp;ROUND(AH4461/S4461,2))</f>
        <v/>
      </c>
      <c r="P4461" s="118"/>
      <c r="Q4461" s="118"/>
      <c r="R4461" s="143" t="str">
        <f>IF(H4461="","",(S4461/S4461)&amp;":"&amp;ROUND(AI4461/S4461,2))</f>
        <v/>
      </c>
      <c r="S4461" s="144" t="str">
        <f t="shared" si="833"/>
        <v/>
      </c>
      <c r="T4461" s="145" t="str">
        <f t="shared" si="834"/>
        <v/>
      </c>
      <c r="U4461" s="118"/>
      <c r="V4461" s="145" t="str">
        <f t="shared" si="835"/>
        <v/>
      </c>
      <c r="W4461" s="144" t="str">
        <f t="shared" si="836"/>
        <v/>
      </c>
      <c r="X4461" s="146" t="str">
        <f>IF(C4461="","",IF(OR(C4461="Trade",C4461="Multi Position"),(X4460+V4461),IF(C4461="Deposit",(X4460+AE4461),IF(C4461="Withdrawal",(X4460-AE4461)))))</f>
        <v/>
      </c>
      <c r="Y4461" s="145" t="str">
        <f t="shared" si="837"/>
        <v/>
      </c>
      <c r="Z4461" s="118"/>
      <c r="AA4461" s="118"/>
      <c r="AB4461" s="118"/>
      <c r="AC4461" s="118"/>
      <c r="AD4461" s="118"/>
      <c r="AE4461" s="139"/>
      <c r="AF4461" s="118"/>
      <c r="AG4461" s="118"/>
      <c r="AH4461" s="147" t="str">
        <f t="shared" si="838"/>
        <v/>
      </c>
      <c r="AI4461" s="147" t="str">
        <f t="shared" si="839"/>
        <v/>
      </c>
      <c r="AJ4461" s="148" t="str">
        <f t="shared" si="828"/>
        <v/>
      </c>
      <c r="AK4461" s="148" t="str">
        <f t="shared" si="829"/>
        <v/>
      </c>
      <c r="AL4461" s="147" t="str">
        <f t="shared" si="830"/>
        <v/>
      </c>
      <c r="AM4461" s="147" t="str">
        <f t="shared" si="831"/>
        <v/>
      </c>
      <c r="AN4461" s="147" t="str">
        <f t="shared" si="832"/>
        <v/>
      </c>
      <c r="AO4461" s="118"/>
    </row>
    <row r="4462" spans="1:41">
      <c r="A4462" s="118"/>
      <c r="B4462" s="118"/>
      <c r="C4462" s="118"/>
      <c r="D4462" s="118"/>
      <c r="E4462" s="118"/>
      <c r="F4462" s="118"/>
      <c r="G4462" s="118"/>
      <c r="H4462" s="118"/>
      <c r="I4462" s="118"/>
      <c r="J4462" s="118"/>
      <c r="K4462" s="118"/>
      <c r="L4462" s="118"/>
      <c r="M4462" s="118"/>
      <c r="N4462" s="118"/>
      <c r="O4462" s="143" t="str">
        <f>IF(H4462="","",(S4462/S4462)&amp;":"&amp;ROUND(AH4462/S4462,2))</f>
        <v/>
      </c>
      <c r="P4462" s="118"/>
      <c r="Q4462" s="118"/>
      <c r="R4462" s="143" t="str">
        <f>IF(H4462="","",(S4462/S4462)&amp;":"&amp;ROUND(AI4462/S4462,2))</f>
        <v/>
      </c>
      <c r="S4462" s="144" t="str">
        <f t="shared" si="833"/>
        <v/>
      </c>
      <c r="T4462" s="145" t="str">
        <f t="shared" si="834"/>
        <v/>
      </c>
      <c r="U4462" s="118"/>
      <c r="V4462" s="145" t="str">
        <f t="shared" si="835"/>
        <v/>
      </c>
      <c r="W4462" s="144" t="str">
        <f t="shared" si="836"/>
        <v/>
      </c>
      <c r="X4462" s="146" t="str">
        <f>IF(C4462="","",IF(OR(C4462="Trade",C4462="Multi Position"),(X4461+V4462),IF(C4462="Deposit",(X4461+AE4462),IF(C4462="Withdrawal",(X4461-AE4462)))))</f>
        <v/>
      </c>
      <c r="Y4462" s="145" t="str">
        <f t="shared" si="837"/>
        <v/>
      </c>
      <c r="Z4462" s="118"/>
      <c r="AA4462" s="118"/>
      <c r="AB4462" s="118"/>
      <c r="AC4462" s="118"/>
      <c r="AD4462" s="118"/>
      <c r="AE4462" s="139"/>
      <c r="AF4462" s="118"/>
      <c r="AG4462" s="118"/>
      <c r="AH4462" s="147" t="str">
        <f t="shared" si="838"/>
        <v/>
      </c>
      <c r="AI4462" s="147" t="str">
        <f t="shared" si="839"/>
        <v/>
      </c>
      <c r="AJ4462" s="148" t="str">
        <f t="shared" si="828"/>
        <v/>
      </c>
      <c r="AK4462" s="148" t="str">
        <f t="shared" si="829"/>
        <v/>
      </c>
      <c r="AL4462" s="147" t="str">
        <f t="shared" si="830"/>
        <v/>
      </c>
      <c r="AM4462" s="147" t="str">
        <f t="shared" si="831"/>
        <v/>
      </c>
      <c r="AN4462" s="147" t="str">
        <f t="shared" si="832"/>
        <v/>
      </c>
      <c r="AO4462" s="118"/>
    </row>
    <row r="4463" spans="1:41">
      <c r="A4463" s="118"/>
      <c r="B4463" s="118"/>
      <c r="C4463" s="118"/>
      <c r="D4463" s="118"/>
      <c r="E4463" s="118"/>
      <c r="F4463" s="118"/>
      <c r="G4463" s="118"/>
      <c r="H4463" s="118"/>
      <c r="I4463" s="118"/>
      <c r="J4463" s="118"/>
      <c r="K4463" s="118"/>
      <c r="L4463" s="118"/>
      <c r="M4463" s="118"/>
      <c r="N4463" s="118"/>
      <c r="O4463" s="143" t="str">
        <f>IF(H4463="","",(S4463/S4463)&amp;":"&amp;ROUND(AH4463/S4463,2))</f>
        <v/>
      </c>
      <c r="P4463" s="118"/>
      <c r="Q4463" s="118"/>
      <c r="R4463" s="143" t="str">
        <f>IF(H4463="","",(S4463/S4463)&amp;":"&amp;ROUND(AI4463/S4463,2))</f>
        <v/>
      </c>
      <c r="S4463" s="144" t="str">
        <f t="shared" si="833"/>
        <v/>
      </c>
      <c r="T4463" s="145" t="str">
        <f t="shared" si="834"/>
        <v/>
      </c>
      <c r="U4463" s="118"/>
      <c r="V4463" s="145" t="str">
        <f t="shared" si="835"/>
        <v/>
      </c>
      <c r="W4463" s="144" t="str">
        <f t="shared" si="836"/>
        <v/>
      </c>
      <c r="X4463" s="146" t="str">
        <f>IF(C4463="","",IF(OR(C4463="Trade",C4463="Multi Position"),(X4462+V4463),IF(C4463="Deposit",(X4462+AE4463),IF(C4463="Withdrawal",(X4462-AE4463)))))</f>
        <v/>
      </c>
      <c r="Y4463" s="145" t="str">
        <f t="shared" si="837"/>
        <v/>
      </c>
      <c r="Z4463" s="118"/>
      <c r="AA4463" s="118"/>
      <c r="AB4463" s="118"/>
      <c r="AC4463" s="118"/>
      <c r="AD4463" s="118"/>
      <c r="AE4463" s="139"/>
      <c r="AF4463" s="118"/>
      <c r="AG4463" s="118"/>
      <c r="AH4463" s="147" t="str">
        <f t="shared" si="838"/>
        <v/>
      </c>
      <c r="AI4463" s="147" t="str">
        <f t="shared" si="839"/>
        <v/>
      </c>
      <c r="AJ4463" s="148" t="str">
        <f t="shared" si="828"/>
        <v/>
      </c>
      <c r="AK4463" s="148" t="str">
        <f t="shared" si="829"/>
        <v/>
      </c>
      <c r="AL4463" s="147" t="str">
        <f t="shared" si="830"/>
        <v/>
      </c>
      <c r="AM4463" s="147" t="str">
        <f t="shared" si="831"/>
        <v/>
      </c>
      <c r="AN4463" s="147" t="str">
        <f t="shared" si="832"/>
        <v/>
      </c>
      <c r="AO4463" s="118"/>
    </row>
    <row r="4464" spans="1:41">
      <c r="A4464" s="118"/>
      <c r="B4464" s="118"/>
      <c r="C4464" s="118"/>
      <c r="D4464" s="118"/>
      <c r="E4464" s="118"/>
      <c r="F4464" s="118"/>
      <c r="G4464" s="118"/>
      <c r="H4464" s="118"/>
      <c r="I4464" s="118"/>
      <c r="J4464" s="118"/>
      <c r="K4464" s="118"/>
      <c r="L4464" s="118"/>
      <c r="M4464" s="118"/>
      <c r="N4464" s="118"/>
      <c r="O4464" s="143" t="str">
        <f>IF(H4464="","",(S4464/S4464)&amp;":"&amp;ROUND(AH4464/S4464,2))</f>
        <v/>
      </c>
      <c r="P4464" s="118"/>
      <c r="Q4464" s="118"/>
      <c r="R4464" s="143" t="str">
        <f>IF(H4464="","",(S4464/S4464)&amp;":"&amp;ROUND(AI4464/S4464,2))</f>
        <v/>
      </c>
      <c r="S4464" s="144" t="str">
        <f t="shared" si="833"/>
        <v/>
      </c>
      <c r="T4464" s="145" t="str">
        <f t="shared" si="834"/>
        <v/>
      </c>
      <c r="U4464" s="118"/>
      <c r="V4464" s="145" t="str">
        <f t="shared" si="835"/>
        <v/>
      </c>
      <c r="W4464" s="144" t="str">
        <f t="shared" si="836"/>
        <v/>
      </c>
      <c r="X4464" s="146" t="str">
        <f>IF(C4464="","",IF(OR(C4464="Trade",C4464="Multi Position"),(X4463+V4464),IF(C4464="Deposit",(X4463+AE4464),IF(C4464="Withdrawal",(X4463-AE4464)))))</f>
        <v/>
      </c>
      <c r="Y4464" s="145" t="str">
        <f t="shared" si="837"/>
        <v/>
      </c>
      <c r="Z4464" s="118"/>
      <c r="AA4464" s="118"/>
      <c r="AB4464" s="118"/>
      <c r="AC4464" s="118"/>
      <c r="AD4464" s="118"/>
      <c r="AE4464" s="139"/>
      <c r="AF4464" s="118"/>
      <c r="AG4464" s="118"/>
      <c r="AH4464" s="147" t="str">
        <f t="shared" si="838"/>
        <v/>
      </c>
      <c r="AI4464" s="147" t="str">
        <f t="shared" si="839"/>
        <v/>
      </c>
      <c r="AJ4464" s="148" t="str">
        <f t="shared" si="828"/>
        <v/>
      </c>
      <c r="AK4464" s="148" t="str">
        <f t="shared" si="829"/>
        <v/>
      </c>
      <c r="AL4464" s="147" t="str">
        <f t="shared" si="830"/>
        <v/>
      </c>
      <c r="AM4464" s="147" t="str">
        <f t="shared" si="831"/>
        <v/>
      </c>
      <c r="AN4464" s="147" t="str">
        <f t="shared" si="832"/>
        <v/>
      </c>
      <c r="AO4464" s="118"/>
    </row>
    <row r="4465" spans="1:41">
      <c r="A4465" s="118"/>
      <c r="B4465" s="118"/>
      <c r="C4465" s="118"/>
      <c r="D4465" s="118"/>
      <c r="E4465" s="118"/>
      <c r="F4465" s="118"/>
      <c r="G4465" s="118"/>
      <c r="H4465" s="118"/>
      <c r="I4465" s="118"/>
      <c r="J4465" s="118"/>
      <c r="K4465" s="118"/>
      <c r="L4465" s="118"/>
      <c r="M4465" s="118"/>
      <c r="N4465" s="118"/>
      <c r="O4465" s="143" t="str">
        <f>IF(H4465="","",(S4465/S4465)&amp;":"&amp;ROUND(AH4465/S4465,2))</f>
        <v/>
      </c>
      <c r="P4465" s="118"/>
      <c r="Q4465" s="118"/>
      <c r="R4465" s="143" t="str">
        <f>IF(H4465="","",(S4465/S4465)&amp;":"&amp;ROUND(AI4465/S4465,2))</f>
        <v/>
      </c>
      <c r="S4465" s="144" t="str">
        <f t="shared" si="833"/>
        <v/>
      </c>
      <c r="T4465" s="145" t="str">
        <f t="shared" si="834"/>
        <v/>
      </c>
      <c r="U4465" s="118"/>
      <c r="V4465" s="145" t="str">
        <f t="shared" si="835"/>
        <v/>
      </c>
      <c r="W4465" s="144" t="str">
        <f t="shared" si="836"/>
        <v/>
      </c>
      <c r="X4465" s="146" t="str">
        <f>IF(C4465="","",IF(OR(C4465="Trade",C4465="Multi Position"),(X4464+V4465),IF(C4465="Deposit",(X4464+AE4465),IF(C4465="Withdrawal",(X4464-AE4465)))))</f>
        <v/>
      </c>
      <c r="Y4465" s="145" t="str">
        <f t="shared" si="837"/>
        <v/>
      </c>
      <c r="Z4465" s="118"/>
      <c r="AA4465" s="118"/>
      <c r="AB4465" s="118"/>
      <c r="AC4465" s="118"/>
      <c r="AD4465" s="118"/>
      <c r="AE4465" s="139"/>
      <c r="AF4465" s="118"/>
      <c r="AG4465" s="118"/>
      <c r="AH4465" s="147" t="str">
        <f t="shared" si="838"/>
        <v/>
      </c>
      <c r="AI4465" s="147" t="str">
        <f t="shared" si="839"/>
        <v/>
      </c>
      <c r="AJ4465" s="148" t="str">
        <f t="shared" si="828"/>
        <v/>
      </c>
      <c r="AK4465" s="148" t="str">
        <f t="shared" si="829"/>
        <v/>
      </c>
      <c r="AL4465" s="147" t="str">
        <f t="shared" si="830"/>
        <v/>
      </c>
      <c r="AM4465" s="147" t="str">
        <f t="shared" si="831"/>
        <v/>
      </c>
      <c r="AN4465" s="147" t="str">
        <f t="shared" si="832"/>
        <v/>
      </c>
      <c r="AO4465" s="118"/>
    </row>
    <row r="4466" spans="1:41">
      <c r="A4466" s="118"/>
      <c r="B4466" s="118"/>
      <c r="C4466" s="118"/>
      <c r="D4466" s="118"/>
      <c r="E4466" s="118"/>
      <c r="F4466" s="118"/>
      <c r="G4466" s="118"/>
      <c r="H4466" s="118"/>
      <c r="I4466" s="118"/>
      <c r="J4466" s="118"/>
      <c r="K4466" s="118"/>
      <c r="L4466" s="118"/>
      <c r="M4466" s="118"/>
      <c r="N4466" s="118"/>
      <c r="O4466" s="143" t="str">
        <f>IF(H4466="","",(S4466/S4466)&amp;":"&amp;ROUND(AH4466/S4466,2))</f>
        <v/>
      </c>
      <c r="P4466" s="118"/>
      <c r="Q4466" s="118"/>
      <c r="R4466" s="143" t="str">
        <f>IF(H4466="","",(S4466/S4466)&amp;":"&amp;ROUND(AI4466/S4466,2))</f>
        <v/>
      </c>
      <c r="S4466" s="144" t="str">
        <f t="shared" si="833"/>
        <v/>
      </c>
      <c r="T4466" s="145" t="str">
        <f t="shared" si="834"/>
        <v/>
      </c>
      <c r="U4466" s="118"/>
      <c r="V4466" s="145" t="str">
        <f t="shared" si="835"/>
        <v/>
      </c>
      <c r="W4466" s="144" t="str">
        <f t="shared" si="836"/>
        <v/>
      </c>
      <c r="X4466" s="146" t="str">
        <f>IF(C4466="","",IF(OR(C4466="Trade",C4466="Multi Position"),(X4465+V4466),IF(C4466="Deposit",(X4465+AE4466),IF(C4466="Withdrawal",(X4465-AE4466)))))</f>
        <v/>
      </c>
      <c r="Y4466" s="145" t="str">
        <f t="shared" si="837"/>
        <v/>
      </c>
      <c r="Z4466" s="118"/>
      <c r="AA4466" s="118"/>
      <c r="AB4466" s="118"/>
      <c r="AC4466" s="118"/>
      <c r="AD4466" s="118"/>
      <c r="AE4466" s="139"/>
      <c r="AF4466" s="118"/>
      <c r="AG4466" s="118"/>
      <c r="AH4466" s="147" t="str">
        <f t="shared" si="838"/>
        <v/>
      </c>
      <c r="AI4466" s="147" t="str">
        <f t="shared" si="839"/>
        <v/>
      </c>
      <c r="AJ4466" s="148" t="str">
        <f t="shared" si="828"/>
        <v/>
      </c>
      <c r="AK4466" s="148" t="str">
        <f t="shared" si="829"/>
        <v/>
      </c>
      <c r="AL4466" s="147" t="str">
        <f t="shared" si="830"/>
        <v/>
      </c>
      <c r="AM4466" s="147" t="str">
        <f t="shared" si="831"/>
        <v/>
      </c>
      <c r="AN4466" s="147" t="str">
        <f t="shared" si="832"/>
        <v/>
      </c>
      <c r="AO4466" s="118"/>
    </row>
    <row r="4467" spans="1:41">
      <c r="A4467" s="118"/>
      <c r="B4467" s="118"/>
      <c r="C4467" s="118"/>
      <c r="D4467" s="118"/>
      <c r="E4467" s="118"/>
      <c r="F4467" s="118"/>
      <c r="G4467" s="118"/>
      <c r="H4467" s="118"/>
      <c r="I4467" s="118"/>
      <c r="J4467" s="118"/>
      <c r="K4467" s="118"/>
      <c r="L4467" s="118"/>
      <c r="M4467" s="118"/>
      <c r="N4467" s="118"/>
      <c r="O4467" s="143" t="str">
        <f>IF(H4467="","",(S4467/S4467)&amp;":"&amp;ROUND(AH4467/S4467,2))</f>
        <v/>
      </c>
      <c r="P4467" s="118"/>
      <c r="Q4467" s="118"/>
      <c r="R4467" s="143" t="str">
        <f>IF(H4467="","",(S4467/S4467)&amp;":"&amp;ROUND(AI4467/S4467,2))</f>
        <v/>
      </c>
      <c r="S4467" s="144" t="str">
        <f t="shared" si="833"/>
        <v/>
      </c>
      <c r="T4467" s="145" t="str">
        <f t="shared" si="834"/>
        <v/>
      </c>
      <c r="U4467" s="118"/>
      <c r="V4467" s="145" t="str">
        <f t="shared" si="835"/>
        <v/>
      </c>
      <c r="W4467" s="144" t="str">
        <f t="shared" si="836"/>
        <v/>
      </c>
      <c r="X4467" s="146" t="str">
        <f>IF(C4467="","",IF(OR(C4467="Trade",C4467="Multi Position"),(X4466+V4467),IF(C4467="Deposit",(X4466+AE4467),IF(C4467="Withdrawal",(X4466-AE4467)))))</f>
        <v/>
      </c>
      <c r="Y4467" s="145" t="str">
        <f t="shared" si="837"/>
        <v/>
      </c>
      <c r="Z4467" s="118"/>
      <c r="AA4467" s="118"/>
      <c r="AB4467" s="118"/>
      <c r="AC4467" s="118"/>
      <c r="AD4467" s="118"/>
      <c r="AE4467" s="139"/>
      <c r="AF4467" s="118"/>
      <c r="AG4467" s="118"/>
      <c r="AH4467" s="147" t="str">
        <f t="shared" si="838"/>
        <v/>
      </c>
      <c r="AI4467" s="147" t="str">
        <f t="shared" si="839"/>
        <v/>
      </c>
      <c r="AJ4467" s="148" t="str">
        <f t="shared" si="828"/>
        <v/>
      </c>
      <c r="AK4467" s="148" t="str">
        <f t="shared" si="829"/>
        <v/>
      </c>
      <c r="AL4467" s="147" t="str">
        <f t="shared" si="830"/>
        <v/>
      </c>
      <c r="AM4467" s="147" t="str">
        <f t="shared" si="831"/>
        <v/>
      </c>
      <c r="AN4467" s="147" t="str">
        <f t="shared" si="832"/>
        <v/>
      </c>
      <c r="AO4467" s="118"/>
    </row>
    <row r="4468" spans="1:41">
      <c r="A4468" s="118"/>
      <c r="B4468" s="118"/>
      <c r="C4468" s="118"/>
      <c r="D4468" s="118"/>
      <c r="E4468" s="118"/>
      <c r="F4468" s="118"/>
      <c r="G4468" s="118"/>
      <c r="H4468" s="118"/>
      <c r="I4468" s="118"/>
      <c r="J4468" s="118"/>
      <c r="K4468" s="118"/>
      <c r="L4468" s="118"/>
      <c r="M4468" s="118"/>
      <c r="N4468" s="118"/>
      <c r="O4468" s="143" t="str">
        <f>IF(H4468="","",(S4468/S4468)&amp;":"&amp;ROUND(AH4468/S4468,2))</f>
        <v/>
      </c>
      <c r="P4468" s="118"/>
      <c r="Q4468" s="118"/>
      <c r="R4468" s="143" t="str">
        <f>IF(H4468="","",(S4468/S4468)&amp;":"&amp;ROUND(AI4468/S4468,2))</f>
        <v/>
      </c>
      <c r="S4468" s="144" t="str">
        <f t="shared" si="833"/>
        <v/>
      </c>
      <c r="T4468" s="145" t="str">
        <f t="shared" si="834"/>
        <v/>
      </c>
      <c r="U4468" s="118"/>
      <c r="V4468" s="145" t="str">
        <f t="shared" si="835"/>
        <v/>
      </c>
      <c r="W4468" s="144" t="str">
        <f t="shared" si="836"/>
        <v/>
      </c>
      <c r="X4468" s="146" t="str">
        <f>IF(C4468="","",IF(OR(C4468="Trade",C4468="Multi Position"),(X4467+V4468),IF(C4468="Deposit",(X4467+AE4468),IF(C4468="Withdrawal",(X4467-AE4468)))))</f>
        <v/>
      </c>
      <c r="Y4468" s="145" t="str">
        <f t="shared" si="837"/>
        <v/>
      </c>
      <c r="Z4468" s="118"/>
      <c r="AA4468" s="118"/>
      <c r="AB4468" s="118"/>
      <c r="AC4468" s="118"/>
      <c r="AD4468" s="118"/>
      <c r="AE4468" s="139"/>
      <c r="AF4468" s="118"/>
      <c r="AG4468" s="118"/>
      <c r="AH4468" s="147" t="str">
        <f t="shared" si="838"/>
        <v/>
      </c>
      <c r="AI4468" s="147" t="str">
        <f t="shared" si="839"/>
        <v/>
      </c>
      <c r="AJ4468" s="148" t="str">
        <f t="shared" si="828"/>
        <v/>
      </c>
      <c r="AK4468" s="148" t="str">
        <f t="shared" si="829"/>
        <v/>
      </c>
      <c r="AL4468" s="147" t="str">
        <f t="shared" si="830"/>
        <v/>
      </c>
      <c r="AM4468" s="147" t="str">
        <f t="shared" si="831"/>
        <v/>
      </c>
      <c r="AN4468" s="147" t="str">
        <f t="shared" si="832"/>
        <v/>
      </c>
      <c r="AO4468" s="118"/>
    </row>
    <row r="4469" spans="1:41">
      <c r="A4469" s="118"/>
      <c r="B4469" s="118"/>
      <c r="C4469" s="118"/>
      <c r="D4469" s="118"/>
      <c r="E4469" s="118"/>
      <c r="F4469" s="118"/>
      <c r="G4469" s="118"/>
      <c r="H4469" s="118"/>
      <c r="I4469" s="118"/>
      <c r="J4469" s="118"/>
      <c r="K4469" s="118"/>
      <c r="L4469" s="118"/>
      <c r="M4469" s="118"/>
      <c r="N4469" s="118"/>
      <c r="O4469" s="143" t="str">
        <f>IF(H4469="","",(S4469/S4469)&amp;":"&amp;ROUND(AH4469/S4469,2))</f>
        <v/>
      </c>
      <c r="P4469" s="118"/>
      <c r="Q4469" s="118"/>
      <c r="R4469" s="143" t="str">
        <f>IF(H4469="","",(S4469/S4469)&amp;":"&amp;ROUND(AI4469/S4469,2))</f>
        <v/>
      </c>
      <c r="S4469" s="144" t="str">
        <f t="shared" si="833"/>
        <v/>
      </c>
      <c r="T4469" s="145" t="str">
        <f t="shared" si="834"/>
        <v/>
      </c>
      <c r="U4469" s="118"/>
      <c r="V4469" s="145" t="str">
        <f t="shared" si="835"/>
        <v/>
      </c>
      <c r="W4469" s="144" t="str">
        <f t="shared" si="836"/>
        <v/>
      </c>
      <c r="X4469" s="146" t="str">
        <f>IF(C4469="","",IF(OR(C4469="Trade",C4469="Multi Position"),(X4468+V4469),IF(C4469="Deposit",(X4468+AE4469),IF(C4469="Withdrawal",(X4468-AE4469)))))</f>
        <v/>
      </c>
      <c r="Y4469" s="145" t="str">
        <f t="shared" si="837"/>
        <v/>
      </c>
      <c r="Z4469" s="118"/>
      <c r="AA4469" s="118"/>
      <c r="AB4469" s="118"/>
      <c r="AC4469" s="118"/>
      <c r="AD4469" s="118"/>
      <c r="AE4469" s="139"/>
      <c r="AF4469" s="118"/>
      <c r="AG4469" s="118"/>
      <c r="AH4469" s="147" t="str">
        <f t="shared" si="838"/>
        <v/>
      </c>
      <c r="AI4469" s="147" t="str">
        <f t="shared" si="839"/>
        <v/>
      </c>
      <c r="AJ4469" s="148" t="str">
        <f t="shared" si="828"/>
        <v/>
      </c>
      <c r="AK4469" s="148" t="str">
        <f t="shared" si="829"/>
        <v/>
      </c>
      <c r="AL4469" s="147" t="str">
        <f t="shared" si="830"/>
        <v/>
      </c>
      <c r="AM4469" s="147" t="str">
        <f t="shared" si="831"/>
        <v/>
      </c>
      <c r="AN4469" s="147" t="str">
        <f t="shared" si="832"/>
        <v/>
      </c>
      <c r="AO4469" s="118"/>
    </row>
    <row r="4470" spans="1:41">
      <c r="A4470" s="118"/>
      <c r="B4470" s="118"/>
      <c r="C4470" s="118"/>
      <c r="D4470" s="118"/>
      <c r="E4470" s="118"/>
      <c r="F4470" s="118"/>
      <c r="G4470" s="118"/>
      <c r="H4470" s="118"/>
      <c r="I4470" s="118"/>
      <c r="J4470" s="118"/>
      <c r="K4470" s="118"/>
      <c r="L4470" s="118"/>
      <c r="M4470" s="118"/>
      <c r="N4470" s="118"/>
      <c r="O4470" s="143" t="str">
        <f>IF(H4470="","",(S4470/S4470)&amp;":"&amp;ROUND(AH4470/S4470,2))</f>
        <v/>
      </c>
      <c r="P4470" s="118"/>
      <c r="Q4470" s="118"/>
      <c r="R4470" s="143" t="str">
        <f>IF(H4470="","",(S4470/S4470)&amp;":"&amp;ROUND(AI4470/S4470,2))</f>
        <v/>
      </c>
      <c r="S4470" s="144" t="str">
        <f t="shared" si="833"/>
        <v/>
      </c>
      <c r="T4470" s="145" t="str">
        <f t="shared" si="834"/>
        <v/>
      </c>
      <c r="U4470" s="118"/>
      <c r="V4470" s="145" t="str">
        <f t="shared" si="835"/>
        <v/>
      </c>
      <c r="W4470" s="144" t="str">
        <f t="shared" si="836"/>
        <v/>
      </c>
      <c r="X4470" s="146" t="str">
        <f>IF(C4470="","",IF(OR(C4470="Trade",C4470="Multi Position"),(X4469+V4470),IF(C4470="Deposit",(X4469+AE4470),IF(C4470="Withdrawal",(X4469-AE4470)))))</f>
        <v/>
      </c>
      <c r="Y4470" s="145" t="str">
        <f t="shared" si="837"/>
        <v/>
      </c>
      <c r="Z4470" s="118"/>
      <c r="AA4470" s="118"/>
      <c r="AB4470" s="118"/>
      <c r="AC4470" s="118"/>
      <c r="AD4470" s="118"/>
      <c r="AE4470" s="139"/>
      <c r="AF4470" s="118"/>
      <c r="AG4470" s="118"/>
      <c r="AH4470" s="147" t="str">
        <f t="shared" si="838"/>
        <v/>
      </c>
      <c r="AI4470" s="147" t="str">
        <f t="shared" si="839"/>
        <v/>
      </c>
      <c r="AJ4470" s="148" t="str">
        <f t="shared" si="828"/>
        <v/>
      </c>
      <c r="AK4470" s="148" t="str">
        <f t="shared" si="829"/>
        <v/>
      </c>
      <c r="AL4470" s="147" t="str">
        <f t="shared" si="830"/>
        <v/>
      </c>
      <c r="AM4470" s="147" t="str">
        <f t="shared" si="831"/>
        <v/>
      </c>
      <c r="AN4470" s="147" t="str">
        <f t="shared" si="832"/>
        <v/>
      </c>
      <c r="AO4470" s="118"/>
    </row>
    <row r="4471" spans="1:41">
      <c r="A4471" s="118"/>
      <c r="B4471" s="118"/>
      <c r="C4471" s="118"/>
      <c r="D4471" s="118"/>
      <c r="E4471" s="118"/>
      <c r="F4471" s="118"/>
      <c r="G4471" s="118"/>
      <c r="H4471" s="118"/>
      <c r="I4471" s="118"/>
      <c r="J4471" s="118"/>
      <c r="K4471" s="118"/>
      <c r="L4471" s="118"/>
      <c r="M4471" s="118"/>
      <c r="N4471" s="118"/>
      <c r="O4471" s="143" t="str">
        <f>IF(H4471="","",(S4471/S4471)&amp;":"&amp;ROUND(AH4471/S4471,2))</f>
        <v/>
      </c>
      <c r="P4471" s="118"/>
      <c r="Q4471" s="118"/>
      <c r="R4471" s="143" t="str">
        <f>IF(H4471="","",(S4471/S4471)&amp;":"&amp;ROUND(AI4471/S4471,2))</f>
        <v/>
      </c>
      <c r="S4471" s="144" t="str">
        <f t="shared" si="833"/>
        <v/>
      </c>
      <c r="T4471" s="145" t="str">
        <f t="shared" si="834"/>
        <v/>
      </c>
      <c r="U4471" s="118"/>
      <c r="V4471" s="145" t="str">
        <f t="shared" si="835"/>
        <v/>
      </c>
      <c r="W4471" s="144" t="str">
        <f t="shared" si="836"/>
        <v/>
      </c>
      <c r="X4471" s="146" t="str">
        <f>IF(C4471="","",IF(OR(C4471="Trade",C4471="Multi Position"),(X4470+V4471),IF(C4471="Deposit",(X4470+AE4471),IF(C4471="Withdrawal",(X4470-AE4471)))))</f>
        <v/>
      </c>
      <c r="Y4471" s="145" t="str">
        <f t="shared" si="837"/>
        <v/>
      </c>
      <c r="Z4471" s="118"/>
      <c r="AA4471" s="118"/>
      <c r="AB4471" s="118"/>
      <c r="AC4471" s="118"/>
      <c r="AD4471" s="118"/>
      <c r="AE4471" s="139"/>
      <c r="AF4471" s="118"/>
      <c r="AG4471" s="118"/>
      <c r="AH4471" s="147" t="str">
        <f t="shared" si="838"/>
        <v/>
      </c>
      <c r="AI4471" s="147" t="str">
        <f t="shared" si="839"/>
        <v/>
      </c>
      <c r="AJ4471" s="148" t="str">
        <f t="shared" si="828"/>
        <v/>
      </c>
      <c r="AK4471" s="148" t="str">
        <f t="shared" si="829"/>
        <v/>
      </c>
      <c r="AL4471" s="147" t="str">
        <f t="shared" si="830"/>
        <v/>
      </c>
      <c r="AM4471" s="147" t="str">
        <f t="shared" si="831"/>
        <v/>
      </c>
      <c r="AN4471" s="147" t="str">
        <f t="shared" si="832"/>
        <v/>
      </c>
      <c r="AO4471" s="118"/>
    </row>
    <row r="4472" spans="1:41">
      <c r="A4472" s="118"/>
      <c r="B4472" s="118"/>
      <c r="C4472" s="118"/>
      <c r="D4472" s="118"/>
      <c r="E4472" s="118"/>
      <c r="F4472" s="118"/>
      <c r="G4472" s="118"/>
      <c r="H4472" s="118"/>
      <c r="I4472" s="118"/>
      <c r="J4472" s="118"/>
      <c r="K4472" s="118"/>
      <c r="L4472" s="118"/>
      <c r="M4472" s="118"/>
      <c r="N4472" s="118"/>
      <c r="O4472" s="143" t="str">
        <f>IF(H4472="","",(S4472/S4472)&amp;":"&amp;ROUND(AH4472/S4472,2))</f>
        <v/>
      </c>
      <c r="P4472" s="118"/>
      <c r="Q4472" s="118"/>
      <c r="R4472" s="143" t="str">
        <f>IF(H4472="","",(S4472/S4472)&amp;":"&amp;ROUND(AI4472/S4472,2))</f>
        <v/>
      </c>
      <c r="S4472" s="144" t="str">
        <f t="shared" si="833"/>
        <v/>
      </c>
      <c r="T4472" s="145" t="str">
        <f t="shared" si="834"/>
        <v/>
      </c>
      <c r="U4472" s="118"/>
      <c r="V4472" s="145" t="str">
        <f t="shared" si="835"/>
        <v/>
      </c>
      <c r="W4472" s="144" t="str">
        <f t="shared" si="836"/>
        <v/>
      </c>
      <c r="X4472" s="146" t="str">
        <f>IF(C4472="","",IF(OR(C4472="Trade",C4472="Multi Position"),(X4471+V4472),IF(C4472="Deposit",(X4471+AE4472),IF(C4472="Withdrawal",(X4471-AE4472)))))</f>
        <v/>
      </c>
      <c r="Y4472" s="145" t="str">
        <f t="shared" si="837"/>
        <v/>
      </c>
      <c r="Z4472" s="118"/>
      <c r="AA4472" s="118"/>
      <c r="AB4472" s="118"/>
      <c r="AC4472" s="118"/>
      <c r="AD4472" s="118"/>
      <c r="AE4472" s="139"/>
      <c r="AF4472" s="118"/>
      <c r="AG4472" s="118"/>
      <c r="AH4472" s="147" t="str">
        <f t="shared" si="838"/>
        <v/>
      </c>
      <c r="AI4472" s="147" t="str">
        <f t="shared" si="839"/>
        <v/>
      </c>
      <c r="AJ4472" s="148" t="str">
        <f t="shared" si="828"/>
        <v/>
      </c>
      <c r="AK4472" s="148" t="str">
        <f t="shared" si="829"/>
        <v/>
      </c>
      <c r="AL4472" s="147" t="str">
        <f t="shared" si="830"/>
        <v/>
      </c>
      <c r="AM4472" s="147" t="str">
        <f t="shared" si="831"/>
        <v/>
      </c>
      <c r="AN4472" s="147" t="str">
        <f t="shared" si="832"/>
        <v/>
      </c>
      <c r="AO4472" s="118"/>
    </row>
    <row r="4473" spans="1:41">
      <c r="A4473" s="118"/>
      <c r="B4473" s="118"/>
      <c r="C4473" s="118"/>
      <c r="D4473" s="118"/>
      <c r="E4473" s="118"/>
      <c r="F4473" s="118"/>
      <c r="G4473" s="118"/>
      <c r="H4473" s="118"/>
      <c r="I4473" s="118"/>
      <c r="J4473" s="118"/>
      <c r="K4473" s="118"/>
      <c r="L4473" s="118"/>
      <c r="M4473" s="118"/>
      <c r="N4473" s="118"/>
      <c r="O4473" s="143" t="str">
        <f>IF(H4473="","",(S4473/S4473)&amp;":"&amp;ROUND(AH4473/S4473,2))</f>
        <v/>
      </c>
      <c r="P4473" s="118"/>
      <c r="Q4473" s="118"/>
      <c r="R4473" s="143" t="str">
        <f>IF(H4473="","",(S4473/S4473)&amp;":"&amp;ROUND(AI4473/S4473,2))</f>
        <v/>
      </c>
      <c r="S4473" s="144" t="str">
        <f t="shared" si="833"/>
        <v/>
      </c>
      <c r="T4473" s="145" t="str">
        <f t="shared" si="834"/>
        <v/>
      </c>
      <c r="U4473" s="118"/>
      <c r="V4473" s="145" t="str">
        <f t="shared" si="835"/>
        <v/>
      </c>
      <c r="W4473" s="144" t="str">
        <f t="shared" si="836"/>
        <v/>
      </c>
      <c r="X4473" s="146" t="str">
        <f>IF(C4473="","",IF(OR(C4473="Trade",C4473="Multi Position"),(X4472+V4473),IF(C4473="Deposit",(X4472+AE4473),IF(C4473="Withdrawal",(X4472-AE4473)))))</f>
        <v/>
      </c>
      <c r="Y4473" s="145" t="str">
        <f t="shared" si="837"/>
        <v/>
      </c>
      <c r="Z4473" s="118"/>
      <c r="AA4473" s="118"/>
      <c r="AB4473" s="118"/>
      <c r="AC4473" s="118"/>
      <c r="AD4473" s="118"/>
      <c r="AE4473" s="139"/>
      <c r="AF4473" s="118"/>
      <c r="AG4473" s="118"/>
      <c r="AH4473" s="147" t="str">
        <f t="shared" si="838"/>
        <v/>
      </c>
      <c r="AI4473" s="147" t="str">
        <f t="shared" si="839"/>
        <v/>
      </c>
      <c r="AJ4473" s="148" t="str">
        <f t="shared" si="828"/>
        <v/>
      </c>
      <c r="AK4473" s="148" t="str">
        <f t="shared" si="829"/>
        <v/>
      </c>
      <c r="AL4473" s="147" t="str">
        <f t="shared" si="830"/>
        <v/>
      </c>
      <c r="AM4473" s="147" t="str">
        <f t="shared" si="831"/>
        <v/>
      </c>
      <c r="AN4473" s="147" t="str">
        <f t="shared" si="832"/>
        <v/>
      </c>
      <c r="AO4473" s="118"/>
    </row>
    <row r="4474" spans="1:41">
      <c r="A4474" s="118"/>
      <c r="B4474" s="118"/>
      <c r="C4474" s="118"/>
      <c r="D4474" s="118"/>
      <c r="E4474" s="118"/>
      <c r="F4474" s="118"/>
      <c r="G4474" s="118"/>
      <c r="H4474" s="118"/>
      <c r="I4474" s="118"/>
      <c r="J4474" s="118"/>
      <c r="K4474" s="118"/>
      <c r="L4474" s="118"/>
      <c r="M4474" s="118"/>
      <c r="N4474" s="118"/>
      <c r="O4474" s="143" t="str">
        <f>IF(H4474="","",(S4474/S4474)&amp;":"&amp;ROUND(AH4474/S4474,2))</f>
        <v/>
      </c>
      <c r="P4474" s="118"/>
      <c r="Q4474" s="118"/>
      <c r="R4474" s="143" t="str">
        <f>IF(H4474="","",(S4474/S4474)&amp;":"&amp;ROUND(AI4474/S4474,2))</f>
        <v/>
      </c>
      <c r="S4474" s="144" t="str">
        <f t="shared" si="833"/>
        <v/>
      </c>
      <c r="T4474" s="145" t="str">
        <f t="shared" si="834"/>
        <v/>
      </c>
      <c r="U4474" s="118"/>
      <c r="V4474" s="145" t="str">
        <f t="shared" si="835"/>
        <v/>
      </c>
      <c r="W4474" s="144" t="str">
        <f t="shared" si="836"/>
        <v/>
      </c>
      <c r="X4474" s="146" t="str">
        <f>IF(C4474="","",IF(OR(C4474="Trade",C4474="Multi Position"),(X4473+V4474),IF(C4474="Deposit",(X4473+AE4474),IF(C4474="Withdrawal",(X4473-AE4474)))))</f>
        <v/>
      </c>
      <c r="Y4474" s="145" t="str">
        <f t="shared" si="837"/>
        <v/>
      </c>
      <c r="Z4474" s="118"/>
      <c r="AA4474" s="118"/>
      <c r="AB4474" s="118"/>
      <c r="AC4474" s="118"/>
      <c r="AD4474" s="118"/>
      <c r="AE4474" s="139"/>
      <c r="AF4474" s="118"/>
      <c r="AG4474" s="118"/>
      <c r="AH4474" s="147" t="str">
        <f t="shared" si="838"/>
        <v/>
      </c>
      <c r="AI4474" s="147" t="str">
        <f t="shared" si="839"/>
        <v/>
      </c>
      <c r="AJ4474" s="148" t="str">
        <f t="shared" si="828"/>
        <v/>
      </c>
      <c r="AK4474" s="148" t="str">
        <f t="shared" si="829"/>
        <v/>
      </c>
      <c r="AL4474" s="147" t="str">
        <f t="shared" si="830"/>
        <v/>
      </c>
      <c r="AM4474" s="147" t="str">
        <f t="shared" si="831"/>
        <v/>
      </c>
      <c r="AN4474" s="147" t="str">
        <f t="shared" si="832"/>
        <v/>
      </c>
      <c r="AO4474" s="118"/>
    </row>
    <row r="4475" spans="1:41">
      <c r="A4475" s="118"/>
      <c r="B4475" s="118"/>
      <c r="C4475" s="118"/>
      <c r="D4475" s="118"/>
      <c r="E4475" s="118"/>
      <c r="F4475" s="118"/>
      <c r="G4475" s="118"/>
      <c r="H4475" s="118"/>
      <c r="I4475" s="118"/>
      <c r="J4475" s="118"/>
      <c r="K4475" s="118"/>
      <c r="L4475" s="118"/>
      <c r="M4475" s="118"/>
      <c r="N4475" s="118"/>
      <c r="O4475" s="143" t="str">
        <f>IF(H4475="","",(S4475/S4475)&amp;":"&amp;ROUND(AH4475/S4475,2))</f>
        <v/>
      </c>
      <c r="P4475" s="118"/>
      <c r="Q4475" s="118"/>
      <c r="R4475" s="143" t="str">
        <f>IF(H4475="","",(S4475/S4475)&amp;":"&amp;ROUND(AI4475/S4475,2))</f>
        <v/>
      </c>
      <c r="S4475" s="144" t="str">
        <f t="shared" si="833"/>
        <v/>
      </c>
      <c r="T4475" s="145" t="str">
        <f t="shared" si="834"/>
        <v/>
      </c>
      <c r="U4475" s="118"/>
      <c r="V4475" s="145" t="str">
        <f t="shared" si="835"/>
        <v/>
      </c>
      <c r="W4475" s="144" t="str">
        <f t="shared" si="836"/>
        <v/>
      </c>
      <c r="X4475" s="146" t="str">
        <f>IF(C4475="","",IF(OR(C4475="Trade",C4475="Multi Position"),(X4474+V4475),IF(C4475="Deposit",(X4474+AE4475),IF(C4475="Withdrawal",(X4474-AE4475)))))</f>
        <v/>
      </c>
      <c r="Y4475" s="145" t="str">
        <f t="shared" si="837"/>
        <v/>
      </c>
      <c r="Z4475" s="118"/>
      <c r="AA4475" s="118"/>
      <c r="AB4475" s="118"/>
      <c r="AC4475" s="118"/>
      <c r="AD4475" s="118"/>
      <c r="AE4475" s="139"/>
      <c r="AF4475" s="118"/>
      <c r="AG4475" s="118"/>
      <c r="AH4475" s="147" t="str">
        <f t="shared" si="838"/>
        <v/>
      </c>
      <c r="AI4475" s="147" t="str">
        <f t="shared" si="839"/>
        <v/>
      </c>
      <c r="AJ4475" s="148" t="str">
        <f t="shared" si="828"/>
        <v/>
      </c>
      <c r="AK4475" s="148" t="str">
        <f t="shared" si="829"/>
        <v/>
      </c>
      <c r="AL4475" s="147" t="str">
        <f t="shared" si="830"/>
        <v/>
      </c>
      <c r="AM4475" s="147" t="str">
        <f t="shared" si="831"/>
        <v/>
      </c>
      <c r="AN4475" s="147" t="str">
        <f t="shared" si="832"/>
        <v/>
      </c>
      <c r="AO4475" s="118"/>
    </row>
    <row r="4476" spans="1:41">
      <c r="A4476" s="118"/>
      <c r="B4476" s="118"/>
      <c r="C4476" s="118"/>
      <c r="D4476" s="118"/>
      <c r="E4476" s="118"/>
      <c r="F4476" s="118"/>
      <c r="G4476" s="118"/>
      <c r="H4476" s="118"/>
      <c r="I4476" s="118"/>
      <c r="J4476" s="118"/>
      <c r="K4476" s="118"/>
      <c r="L4476" s="118"/>
      <c r="M4476" s="118"/>
      <c r="N4476" s="118"/>
      <c r="O4476" s="143" t="str">
        <f>IF(H4476="","",(S4476/S4476)&amp;":"&amp;ROUND(AH4476/S4476,2))</f>
        <v/>
      </c>
      <c r="P4476" s="118"/>
      <c r="Q4476" s="118"/>
      <c r="R4476" s="143" t="str">
        <f>IF(H4476="","",(S4476/S4476)&amp;":"&amp;ROUND(AI4476/S4476,2))</f>
        <v/>
      </c>
      <c r="S4476" s="144" t="str">
        <f t="shared" si="833"/>
        <v/>
      </c>
      <c r="T4476" s="145" t="str">
        <f t="shared" si="834"/>
        <v/>
      </c>
      <c r="U4476" s="118"/>
      <c r="V4476" s="145" t="str">
        <f t="shared" si="835"/>
        <v/>
      </c>
      <c r="W4476" s="144" t="str">
        <f t="shared" si="836"/>
        <v/>
      </c>
      <c r="X4476" s="146" t="str">
        <f>IF(C4476="","",IF(OR(C4476="Trade",C4476="Multi Position"),(X4475+V4476),IF(C4476="Deposit",(X4475+AE4476),IF(C4476="Withdrawal",(X4475-AE4476)))))</f>
        <v/>
      </c>
      <c r="Y4476" s="145" t="str">
        <f t="shared" si="837"/>
        <v/>
      </c>
      <c r="Z4476" s="118"/>
      <c r="AA4476" s="118"/>
      <c r="AB4476" s="118"/>
      <c r="AC4476" s="118"/>
      <c r="AD4476" s="118"/>
      <c r="AE4476" s="139"/>
      <c r="AF4476" s="118"/>
      <c r="AG4476" s="118"/>
      <c r="AH4476" s="147" t="str">
        <f t="shared" si="838"/>
        <v/>
      </c>
      <c r="AI4476" s="147" t="str">
        <f t="shared" si="839"/>
        <v/>
      </c>
      <c r="AJ4476" s="148" t="str">
        <f t="shared" si="828"/>
        <v/>
      </c>
      <c r="AK4476" s="148" t="str">
        <f t="shared" si="829"/>
        <v/>
      </c>
      <c r="AL4476" s="147" t="str">
        <f t="shared" si="830"/>
        <v/>
      </c>
      <c r="AM4476" s="147" t="str">
        <f t="shared" si="831"/>
        <v/>
      </c>
      <c r="AN4476" s="147" t="str">
        <f t="shared" si="832"/>
        <v/>
      </c>
      <c r="AO4476" s="118"/>
    </row>
    <row r="4477" spans="1:41">
      <c r="A4477" s="118"/>
      <c r="B4477" s="118"/>
      <c r="C4477" s="118"/>
      <c r="D4477" s="118"/>
      <c r="E4477" s="118"/>
      <c r="F4477" s="118"/>
      <c r="G4477" s="118"/>
      <c r="H4477" s="118"/>
      <c r="I4477" s="118"/>
      <c r="J4477" s="118"/>
      <c r="K4477" s="118"/>
      <c r="L4477" s="118"/>
      <c r="M4477" s="118"/>
      <c r="N4477" s="118"/>
      <c r="O4477" s="143" t="str">
        <f>IF(H4477="","",(S4477/S4477)&amp;":"&amp;ROUND(AH4477/S4477,2))</f>
        <v/>
      </c>
      <c r="P4477" s="118"/>
      <c r="Q4477" s="118"/>
      <c r="R4477" s="143" t="str">
        <f>IF(H4477="","",(S4477/S4477)&amp;":"&amp;ROUND(AI4477/S4477,2))</f>
        <v/>
      </c>
      <c r="S4477" s="144" t="str">
        <f t="shared" si="833"/>
        <v/>
      </c>
      <c r="T4477" s="145" t="str">
        <f t="shared" si="834"/>
        <v/>
      </c>
      <c r="U4477" s="118"/>
      <c r="V4477" s="145" t="str">
        <f t="shared" si="835"/>
        <v/>
      </c>
      <c r="W4477" s="144" t="str">
        <f t="shared" si="836"/>
        <v/>
      </c>
      <c r="X4477" s="146" t="str">
        <f>IF(C4477="","",IF(OR(C4477="Trade",C4477="Multi Position"),(X4476+V4477),IF(C4477="Deposit",(X4476+AE4477),IF(C4477="Withdrawal",(X4476-AE4477)))))</f>
        <v/>
      </c>
      <c r="Y4477" s="145" t="str">
        <f t="shared" si="837"/>
        <v/>
      </c>
      <c r="Z4477" s="118"/>
      <c r="AA4477" s="118"/>
      <c r="AB4477" s="118"/>
      <c r="AC4477" s="118"/>
      <c r="AD4477" s="118"/>
      <c r="AE4477" s="139"/>
      <c r="AF4477" s="118"/>
      <c r="AG4477" s="118"/>
      <c r="AH4477" s="147" t="str">
        <f t="shared" si="838"/>
        <v/>
      </c>
      <c r="AI4477" s="147" t="str">
        <f t="shared" si="839"/>
        <v/>
      </c>
      <c r="AJ4477" s="148" t="str">
        <f t="shared" si="828"/>
        <v/>
      </c>
      <c r="AK4477" s="148" t="str">
        <f t="shared" si="829"/>
        <v/>
      </c>
      <c r="AL4477" s="147" t="str">
        <f t="shared" si="830"/>
        <v/>
      </c>
      <c r="AM4477" s="147" t="str">
        <f t="shared" si="831"/>
        <v/>
      </c>
      <c r="AN4477" s="147" t="str">
        <f t="shared" si="832"/>
        <v/>
      </c>
      <c r="AO4477" s="118"/>
    </row>
    <row r="4478" spans="1:41">
      <c r="A4478" s="118"/>
      <c r="B4478" s="118"/>
      <c r="C4478" s="118"/>
      <c r="D4478" s="118"/>
      <c r="E4478" s="118"/>
      <c r="F4478" s="118"/>
      <c r="G4478" s="118"/>
      <c r="H4478" s="118"/>
      <c r="I4478" s="118"/>
      <c r="J4478" s="118"/>
      <c r="K4478" s="118"/>
      <c r="L4478" s="118"/>
      <c r="M4478" s="118"/>
      <c r="N4478" s="118"/>
      <c r="O4478" s="143" t="str">
        <f>IF(H4478="","",(S4478/S4478)&amp;":"&amp;ROUND(AH4478/S4478,2))</f>
        <v/>
      </c>
      <c r="P4478" s="118"/>
      <c r="Q4478" s="118"/>
      <c r="R4478" s="143" t="str">
        <f>IF(H4478="","",(S4478/S4478)&amp;":"&amp;ROUND(AI4478/S4478,2))</f>
        <v/>
      </c>
      <c r="S4478" s="144" t="str">
        <f t="shared" si="833"/>
        <v/>
      </c>
      <c r="T4478" s="145" t="str">
        <f t="shared" si="834"/>
        <v/>
      </c>
      <c r="U4478" s="118"/>
      <c r="V4478" s="145" t="str">
        <f t="shared" si="835"/>
        <v/>
      </c>
      <c r="W4478" s="144" t="str">
        <f t="shared" si="836"/>
        <v/>
      </c>
      <c r="X4478" s="146" t="str">
        <f>IF(C4478="","",IF(OR(C4478="Trade",C4478="Multi Position"),(X4477+V4478),IF(C4478="Deposit",(X4477+AE4478),IF(C4478="Withdrawal",(X4477-AE4478)))))</f>
        <v/>
      </c>
      <c r="Y4478" s="145" t="str">
        <f t="shared" si="837"/>
        <v/>
      </c>
      <c r="Z4478" s="118"/>
      <c r="AA4478" s="118"/>
      <c r="AB4478" s="118"/>
      <c r="AC4478" s="118"/>
      <c r="AD4478" s="118"/>
      <c r="AE4478" s="139"/>
      <c r="AF4478" s="118"/>
      <c r="AG4478" s="118"/>
      <c r="AH4478" s="147" t="str">
        <f t="shared" si="838"/>
        <v/>
      </c>
      <c r="AI4478" s="147" t="str">
        <f t="shared" si="839"/>
        <v/>
      </c>
      <c r="AJ4478" s="148" t="str">
        <f t="shared" si="828"/>
        <v/>
      </c>
      <c r="AK4478" s="148" t="str">
        <f t="shared" si="829"/>
        <v/>
      </c>
      <c r="AL4478" s="147" t="str">
        <f t="shared" si="830"/>
        <v/>
      </c>
      <c r="AM4478" s="147" t="str">
        <f t="shared" si="831"/>
        <v/>
      </c>
      <c r="AN4478" s="147" t="str">
        <f t="shared" si="832"/>
        <v/>
      </c>
      <c r="AO4478" s="118"/>
    </row>
    <row r="4479" spans="1:41">
      <c r="A4479" s="118"/>
      <c r="B4479" s="118"/>
      <c r="C4479" s="118"/>
      <c r="D4479" s="118"/>
      <c r="E4479" s="118"/>
      <c r="F4479" s="118"/>
      <c r="G4479" s="118"/>
      <c r="H4479" s="118"/>
      <c r="I4479" s="118"/>
      <c r="J4479" s="118"/>
      <c r="K4479" s="118"/>
      <c r="L4479" s="118"/>
      <c r="M4479" s="118"/>
      <c r="N4479" s="118"/>
      <c r="O4479" s="143" t="str">
        <f>IF(H4479="","",(S4479/S4479)&amp;":"&amp;ROUND(AH4479/S4479,2))</f>
        <v/>
      </c>
      <c r="P4479" s="118"/>
      <c r="Q4479" s="118"/>
      <c r="R4479" s="143" t="str">
        <f>IF(H4479="","",(S4479/S4479)&amp;":"&amp;ROUND(AI4479/S4479,2))</f>
        <v/>
      </c>
      <c r="S4479" s="144" t="str">
        <f t="shared" si="833"/>
        <v/>
      </c>
      <c r="T4479" s="145" t="str">
        <f t="shared" si="834"/>
        <v/>
      </c>
      <c r="U4479" s="118"/>
      <c r="V4479" s="145" t="str">
        <f t="shared" si="835"/>
        <v/>
      </c>
      <c r="W4479" s="144" t="str">
        <f t="shared" si="836"/>
        <v/>
      </c>
      <c r="X4479" s="146" t="str">
        <f>IF(C4479="","",IF(OR(C4479="Trade",C4479="Multi Position"),(X4478+V4479),IF(C4479="Deposit",(X4478+AE4479),IF(C4479="Withdrawal",(X4478-AE4479)))))</f>
        <v/>
      </c>
      <c r="Y4479" s="145" t="str">
        <f t="shared" si="837"/>
        <v/>
      </c>
      <c r="Z4479" s="118"/>
      <c r="AA4479" s="118"/>
      <c r="AB4479" s="118"/>
      <c r="AC4479" s="118"/>
      <c r="AD4479" s="118"/>
      <c r="AE4479" s="139"/>
      <c r="AF4479" s="118"/>
      <c r="AG4479" s="118"/>
      <c r="AH4479" s="147" t="str">
        <f t="shared" si="838"/>
        <v/>
      </c>
      <c r="AI4479" s="147" t="str">
        <f t="shared" si="839"/>
        <v/>
      </c>
      <c r="AJ4479" s="148" t="str">
        <f t="shared" si="828"/>
        <v/>
      </c>
      <c r="AK4479" s="148" t="str">
        <f t="shared" si="829"/>
        <v/>
      </c>
      <c r="AL4479" s="147" t="str">
        <f t="shared" si="830"/>
        <v/>
      </c>
      <c r="AM4479" s="147" t="str">
        <f t="shared" si="831"/>
        <v/>
      </c>
      <c r="AN4479" s="147" t="str">
        <f t="shared" si="832"/>
        <v/>
      </c>
      <c r="AO4479" s="118"/>
    </row>
    <row r="4480" spans="1:41">
      <c r="A4480" s="118"/>
      <c r="B4480" s="118"/>
      <c r="C4480" s="118"/>
      <c r="D4480" s="118"/>
      <c r="E4480" s="118"/>
      <c r="F4480" s="118"/>
      <c r="G4480" s="118"/>
      <c r="H4480" s="118"/>
      <c r="I4480" s="118"/>
      <c r="J4480" s="118"/>
      <c r="K4480" s="118"/>
      <c r="L4480" s="118"/>
      <c r="M4480" s="118"/>
      <c r="N4480" s="118"/>
      <c r="O4480" s="143" t="str">
        <f>IF(H4480="","",(S4480/S4480)&amp;":"&amp;ROUND(AH4480/S4480,2))</f>
        <v/>
      </c>
      <c r="P4480" s="118"/>
      <c r="Q4480" s="118"/>
      <c r="R4480" s="143" t="str">
        <f>IF(H4480="","",(S4480/S4480)&amp;":"&amp;ROUND(AI4480/S4480,2))</f>
        <v/>
      </c>
      <c r="S4480" s="144" t="str">
        <f t="shared" si="833"/>
        <v/>
      </c>
      <c r="T4480" s="145" t="str">
        <f t="shared" si="834"/>
        <v/>
      </c>
      <c r="U4480" s="118"/>
      <c r="V4480" s="145" t="str">
        <f t="shared" si="835"/>
        <v/>
      </c>
      <c r="W4480" s="144" t="str">
        <f t="shared" si="836"/>
        <v/>
      </c>
      <c r="X4480" s="146" t="str">
        <f>IF(C4480="","",IF(OR(C4480="Trade",C4480="Multi Position"),(X4479+V4480),IF(C4480="Deposit",(X4479+AE4480),IF(C4480="Withdrawal",(X4479-AE4480)))))</f>
        <v/>
      </c>
      <c r="Y4480" s="145" t="str">
        <f t="shared" si="837"/>
        <v/>
      </c>
      <c r="Z4480" s="118"/>
      <c r="AA4480" s="118"/>
      <c r="AB4480" s="118"/>
      <c r="AC4480" s="118"/>
      <c r="AD4480" s="118"/>
      <c r="AE4480" s="139"/>
      <c r="AF4480" s="118"/>
      <c r="AG4480" s="118"/>
      <c r="AH4480" s="147" t="str">
        <f t="shared" si="838"/>
        <v/>
      </c>
      <c r="AI4480" s="147" t="str">
        <f t="shared" si="839"/>
        <v/>
      </c>
      <c r="AJ4480" s="148" t="str">
        <f t="shared" si="828"/>
        <v/>
      </c>
      <c r="AK4480" s="148" t="str">
        <f t="shared" si="829"/>
        <v/>
      </c>
      <c r="AL4480" s="147" t="str">
        <f t="shared" si="830"/>
        <v/>
      </c>
      <c r="AM4480" s="147" t="str">
        <f t="shared" si="831"/>
        <v/>
      </c>
      <c r="AN4480" s="147" t="str">
        <f t="shared" si="832"/>
        <v/>
      </c>
      <c r="AO4480" s="118"/>
    </row>
    <row r="4481" spans="1:41">
      <c r="A4481" s="118"/>
      <c r="B4481" s="118"/>
      <c r="C4481" s="118"/>
      <c r="D4481" s="118"/>
      <c r="E4481" s="118"/>
      <c r="F4481" s="118"/>
      <c r="G4481" s="118"/>
      <c r="H4481" s="118"/>
      <c r="I4481" s="118"/>
      <c r="J4481" s="118"/>
      <c r="K4481" s="118"/>
      <c r="L4481" s="118"/>
      <c r="M4481" s="118"/>
      <c r="N4481" s="118"/>
      <c r="O4481" s="143" t="str">
        <f>IF(H4481="","",(S4481/S4481)&amp;":"&amp;ROUND(AH4481/S4481,2))</f>
        <v/>
      </c>
      <c r="P4481" s="118"/>
      <c r="Q4481" s="118"/>
      <c r="R4481" s="143" t="str">
        <f>IF(H4481="","",(S4481/S4481)&amp;":"&amp;ROUND(AI4481/S4481,2))</f>
        <v/>
      </c>
      <c r="S4481" s="144" t="str">
        <f t="shared" si="833"/>
        <v/>
      </c>
      <c r="T4481" s="145" t="str">
        <f t="shared" si="834"/>
        <v/>
      </c>
      <c r="U4481" s="118"/>
      <c r="V4481" s="145" t="str">
        <f t="shared" si="835"/>
        <v/>
      </c>
      <c r="W4481" s="144" t="str">
        <f t="shared" si="836"/>
        <v/>
      </c>
      <c r="X4481" s="146" t="str">
        <f>IF(C4481="","",IF(OR(C4481="Trade",C4481="Multi Position"),(X4480+V4481),IF(C4481="Deposit",(X4480+AE4481),IF(C4481="Withdrawal",(X4480-AE4481)))))</f>
        <v/>
      </c>
      <c r="Y4481" s="145" t="str">
        <f t="shared" si="837"/>
        <v/>
      </c>
      <c r="Z4481" s="118"/>
      <c r="AA4481" s="118"/>
      <c r="AB4481" s="118"/>
      <c r="AC4481" s="118"/>
      <c r="AD4481" s="118"/>
      <c r="AE4481" s="139"/>
      <c r="AF4481" s="118"/>
      <c r="AG4481" s="118"/>
      <c r="AH4481" s="147" t="str">
        <f t="shared" si="838"/>
        <v/>
      </c>
      <c r="AI4481" s="147" t="str">
        <f t="shared" si="839"/>
        <v/>
      </c>
      <c r="AJ4481" s="148" t="str">
        <f t="shared" si="828"/>
        <v/>
      </c>
      <c r="AK4481" s="148" t="str">
        <f t="shared" si="829"/>
        <v/>
      </c>
      <c r="AL4481" s="147" t="str">
        <f t="shared" si="830"/>
        <v/>
      </c>
      <c r="AM4481" s="147" t="str">
        <f t="shared" si="831"/>
        <v/>
      </c>
      <c r="AN4481" s="147" t="str">
        <f t="shared" si="832"/>
        <v/>
      </c>
      <c r="AO4481" s="118"/>
    </row>
    <row r="4482" spans="1:41">
      <c r="A4482" s="118"/>
      <c r="B4482" s="118"/>
      <c r="C4482" s="118"/>
      <c r="D4482" s="118"/>
      <c r="E4482" s="118"/>
      <c r="F4482" s="118"/>
      <c r="G4482" s="118"/>
      <c r="H4482" s="118"/>
      <c r="I4482" s="118"/>
      <c r="J4482" s="118"/>
      <c r="K4482" s="118"/>
      <c r="L4482" s="118"/>
      <c r="M4482" s="118"/>
      <c r="N4482" s="118"/>
      <c r="O4482" s="143" t="str">
        <f>IF(H4482="","",(S4482/S4482)&amp;":"&amp;ROUND(AH4482/S4482,2))</f>
        <v/>
      </c>
      <c r="P4482" s="118"/>
      <c r="Q4482" s="118"/>
      <c r="R4482" s="143" t="str">
        <f>IF(H4482="","",(S4482/S4482)&amp;":"&amp;ROUND(AI4482/S4482,2))</f>
        <v/>
      </c>
      <c r="S4482" s="144" t="str">
        <f t="shared" si="833"/>
        <v/>
      </c>
      <c r="T4482" s="145" t="str">
        <f t="shared" si="834"/>
        <v/>
      </c>
      <c r="U4482" s="118"/>
      <c r="V4482" s="145" t="str">
        <f t="shared" si="835"/>
        <v/>
      </c>
      <c r="W4482" s="144" t="str">
        <f t="shared" si="836"/>
        <v/>
      </c>
      <c r="X4482" s="146" t="str">
        <f>IF(C4482="","",IF(OR(C4482="Trade",C4482="Multi Position"),(X4481+V4482),IF(C4482="Deposit",(X4481+AE4482),IF(C4482="Withdrawal",(X4481-AE4482)))))</f>
        <v/>
      </c>
      <c r="Y4482" s="145" t="str">
        <f t="shared" si="837"/>
        <v/>
      </c>
      <c r="Z4482" s="118"/>
      <c r="AA4482" s="118"/>
      <c r="AB4482" s="118"/>
      <c r="AC4482" s="118"/>
      <c r="AD4482" s="118"/>
      <c r="AE4482" s="139"/>
      <c r="AF4482" s="118"/>
      <c r="AG4482" s="118"/>
      <c r="AH4482" s="147" t="str">
        <f t="shared" si="838"/>
        <v/>
      </c>
      <c r="AI4482" s="147" t="str">
        <f t="shared" si="839"/>
        <v/>
      </c>
      <c r="AJ4482" s="148" t="str">
        <f t="shared" si="828"/>
        <v/>
      </c>
      <c r="AK4482" s="148" t="str">
        <f t="shared" si="829"/>
        <v/>
      </c>
      <c r="AL4482" s="147" t="str">
        <f t="shared" si="830"/>
        <v/>
      </c>
      <c r="AM4482" s="147" t="str">
        <f t="shared" si="831"/>
        <v/>
      </c>
      <c r="AN4482" s="147" t="str">
        <f t="shared" si="832"/>
        <v/>
      </c>
      <c r="AO4482" s="118"/>
    </row>
    <row r="4483" spans="1:41">
      <c r="A4483" s="118"/>
      <c r="B4483" s="118"/>
      <c r="C4483" s="118"/>
      <c r="D4483" s="118"/>
      <c r="E4483" s="118"/>
      <c r="F4483" s="118"/>
      <c r="G4483" s="118"/>
      <c r="H4483" s="118"/>
      <c r="I4483" s="118"/>
      <c r="J4483" s="118"/>
      <c r="K4483" s="118"/>
      <c r="L4483" s="118"/>
      <c r="M4483" s="118"/>
      <c r="N4483" s="118"/>
      <c r="O4483" s="143" t="str">
        <f>IF(H4483="","",(S4483/S4483)&amp;":"&amp;ROUND(AH4483/S4483,2))</f>
        <v/>
      </c>
      <c r="P4483" s="118"/>
      <c r="Q4483" s="118"/>
      <c r="R4483" s="143" t="str">
        <f>IF(H4483="","",(S4483/S4483)&amp;":"&amp;ROUND(AI4483/S4483,2))</f>
        <v/>
      </c>
      <c r="S4483" s="144" t="str">
        <f t="shared" si="833"/>
        <v/>
      </c>
      <c r="T4483" s="145" t="str">
        <f t="shared" si="834"/>
        <v/>
      </c>
      <c r="U4483" s="118"/>
      <c r="V4483" s="145" t="str">
        <f t="shared" si="835"/>
        <v/>
      </c>
      <c r="W4483" s="144" t="str">
        <f t="shared" si="836"/>
        <v/>
      </c>
      <c r="X4483" s="146" t="str">
        <f>IF(C4483="","",IF(OR(C4483="Trade",C4483="Multi Position"),(X4482+V4483),IF(C4483="Deposit",(X4482+AE4483),IF(C4483="Withdrawal",(X4482-AE4483)))))</f>
        <v/>
      </c>
      <c r="Y4483" s="145" t="str">
        <f t="shared" si="837"/>
        <v/>
      </c>
      <c r="Z4483" s="118"/>
      <c r="AA4483" s="118"/>
      <c r="AB4483" s="118"/>
      <c r="AC4483" s="118"/>
      <c r="AD4483" s="118"/>
      <c r="AE4483" s="139"/>
      <c r="AF4483" s="118"/>
      <c r="AG4483" s="118"/>
      <c r="AH4483" s="147" t="str">
        <f t="shared" si="838"/>
        <v/>
      </c>
      <c r="AI4483" s="147" t="str">
        <f t="shared" si="839"/>
        <v/>
      </c>
      <c r="AJ4483" s="148" t="str">
        <f t="shared" si="828"/>
        <v/>
      </c>
      <c r="AK4483" s="148" t="str">
        <f t="shared" si="829"/>
        <v/>
      </c>
      <c r="AL4483" s="147" t="str">
        <f t="shared" si="830"/>
        <v/>
      </c>
      <c r="AM4483" s="147" t="str">
        <f t="shared" si="831"/>
        <v/>
      </c>
      <c r="AN4483" s="147" t="str">
        <f t="shared" si="832"/>
        <v/>
      </c>
      <c r="AO4483" s="118"/>
    </row>
    <row r="4484" spans="1:41">
      <c r="A4484" s="118"/>
      <c r="B4484" s="118"/>
      <c r="C4484" s="118"/>
      <c r="D4484" s="118"/>
      <c r="E4484" s="118"/>
      <c r="F4484" s="118"/>
      <c r="G4484" s="118"/>
      <c r="H4484" s="118"/>
      <c r="I4484" s="118"/>
      <c r="J4484" s="118"/>
      <c r="K4484" s="118"/>
      <c r="L4484" s="118"/>
      <c r="M4484" s="118"/>
      <c r="N4484" s="118"/>
      <c r="O4484" s="143" t="str">
        <f>IF(H4484="","",(S4484/S4484)&amp;":"&amp;ROUND(AH4484/S4484,2))</f>
        <v/>
      </c>
      <c r="P4484" s="118"/>
      <c r="Q4484" s="118"/>
      <c r="R4484" s="143" t="str">
        <f>IF(H4484="","",(S4484/S4484)&amp;":"&amp;ROUND(AI4484/S4484,2))</f>
        <v/>
      </c>
      <c r="S4484" s="144" t="str">
        <f t="shared" si="833"/>
        <v/>
      </c>
      <c r="T4484" s="145" t="str">
        <f t="shared" si="834"/>
        <v/>
      </c>
      <c r="U4484" s="118"/>
      <c r="V4484" s="145" t="str">
        <f t="shared" si="835"/>
        <v/>
      </c>
      <c r="W4484" s="144" t="str">
        <f t="shared" si="836"/>
        <v/>
      </c>
      <c r="X4484" s="146" t="str">
        <f>IF(C4484="","",IF(OR(C4484="Trade",C4484="Multi Position"),(X4483+V4484),IF(C4484="Deposit",(X4483+AE4484),IF(C4484="Withdrawal",(X4483-AE4484)))))</f>
        <v/>
      </c>
      <c r="Y4484" s="145" t="str">
        <f t="shared" si="837"/>
        <v/>
      </c>
      <c r="Z4484" s="118"/>
      <c r="AA4484" s="118"/>
      <c r="AB4484" s="118"/>
      <c r="AC4484" s="118"/>
      <c r="AD4484" s="118"/>
      <c r="AE4484" s="139"/>
      <c r="AF4484" s="118"/>
      <c r="AG4484" s="118"/>
      <c r="AH4484" s="147" t="str">
        <f t="shared" si="838"/>
        <v/>
      </c>
      <c r="AI4484" s="147" t="str">
        <f t="shared" si="839"/>
        <v/>
      </c>
      <c r="AJ4484" s="148" t="str">
        <f t="shared" si="828"/>
        <v/>
      </c>
      <c r="AK4484" s="148" t="str">
        <f t="shared" si="829"/>
        <v/>
      </c>
      <c r="AL4484" s="147" t="str">
        <f t="shared" si="830"/>
        <v/>
      </c>
      <c r="AM4484" s="147" t="str">
        <f t="shared" si="831"/>
        <v/>
      </c>
      <c r="AN4484" s="147" t="str">
        <f t="shared" si="832"/>
        <v/>
      </c>
      <c r="AO4484" s="118"/>
    </row>
    <row r="4485" spans="1:41">
      <c r="A4485" s="118"/>
      <c r="B4485" s="118"/>
      <c r="C4485" s="118"/>
      <c r="D4485" s="118"/>
      <c r="E4485" s="118"/>
      <c r="F4485" s="118"/>
      <c r="G4485" s="118"/>
      <c r="H4485" s="118"/>
      <c r="I4485" s="118"/>
      <c r="J4485" s="118"/>
      <c r="K4485" s="118"/>
      <c r="L4485" s="118"/>
      <c r="M4485" s="118"/>
      <c r="N4485" s="118"/>
      <c r="O4485" s="143" t="str">
        <f>IF(H4485="","",(S4485/S4485)&amp;":"&amp;ROUND(AH4485/S4485,2))</f>
        <v/>
      </c>
      <c r="P4485" s="118"/>
      <c r="Q4485" s="118"/>
      <c r="R4485" s="143" t="str">
        <f>IF(H4485="","",(S4485/S4485)&amp;":"&amp;ROUND(AI4485/S4485,2))</f>
        <v/>
      </c>
      <c r="S4485" s="144" t="str">
        <f t="shared" si="833"/>
        <v/>
      </c>
      <c r="T4485" s="145" t="str">
        <f t="shared" si="834"/>
        <v/>
      </c>
      <c r="U4485" s="118"/>
      <c r="V4485" s="145" t="str">
        <f t="shared" si="835"/>
        <v/>
      </c>
      <c r="W4485" s="144" t="str">
        <f t="shared" si="836"/>
        <v/>
      </c>
      <c r="X4485" s="146" t="str">
        <f>IF(C4485="","",IF(OR(C4485="Trade",C4485="Multi Position"),(X4484+V4485),IF(C4485="Deposit",(X4484+AE4485),IF(C4485="Withdrawal",(X4484-AE4485)))))</f>
        <v/>
      </c>
      <c r="Y4485" s="145" t="str">
        <f t="shared" si="837"/>
        <v/>
      </c>
      <c r="Z4485" s="118"/>
      <c r="AA4485" s="118"/>
      <c r="AB4485" s="118"/>
      <c r="AC4485" s="118"/>
      <c r="AD4485" s="118"/>
      <c r="AE4485" s="139"/>
      <c r="AF4485" s="118"/>
      <c r="AG4485" s="118"/>
      <c r="AH4485" s="147" t="str">
        <f t="shared" si="838"/>
        <v/>
      </c>
      <c r="AI4485" s="147" t="str">
        <f t="shared" si="839"/>
        <v/>
      </c>
      <c r="AJ4485" s="148" t="str">
        <f t="shared" si="828"/>
        <v/>
      </c>
      <c r="AK4485" s="148" t="str">
        <f t="shared" si="829"/>
        <v/>
      </c>
      <c r="AL4485" s="147" t="str">
        <f t="shared" si="830"/>
        <v/>
      </c>
      <c r="AM4485" s="147" t="str">
        <f t="shared" si="831"/>
        <v/>
      </c>
      <c r="AN4485" s="147" t="str">
        <f t="shared" si="832"/>
        <v/>
      </c>
      <c r="AO4485" s="118"/>
    </row>
    <row r="4486" spans="1:41">
      <c r="A4486" s="118"/>
      <c r="B4486" s="118"/>
      <c r="C4486" s="118"/>
      <c r="D4486" s="118"/>
      <c r="E4486" s="118"/>
      <c r="F4486" s="118"/>
      <c r="G4486" s="118"/>
      <c r="H4486" s="118"/>
      <c r="I4486" s="118"/>
      <c r="J4486" s="118"/>
      <c r="K4486" s="118"/>
      <c r="L4486" s="118"/>
      <c r="M4486" s="118"/>
      <c r="N4486" s="118"/>
      <c r="O4486" s="143" t="str">
        <f>IF(H4486="","",(S4486/S4486)&amp;":"&amp;ROUND(AH4486/S4486,2))</f>
        <v/>
      </c>
      <c r="P4486" s="118"/>
      <c r="Q4486" s="118"/>
      <c r="R4486" s="143" t="str">
        <f>IF(H4486="","",(S4486/S4486)&amp;":"&amp;ROUND(AI4486/S4486,2))</f>
        <v/>
      </c>
      <c r="S4486" s="144" t="str">
        <f t="shared" si="833"/>
        <v/>
      </c>
      <c r="T4486" s="145" t="str">
        <f t="shared" si="834"/>
        <v/>
      </c>
      <c r="U4486" s="118"/>
      <c r="V4486" s="145" t="str">
        <f t="shared" si="835"/>
        <v/>
      </c>
      <c r="W4486" s="144" t="str">
        <f t="shared" si="836"/>
        <v/>
      </c>
      <c r="X4486" s="146" t="str">
        <f>IF(C4486="","",IF(OR(C4486="Trade",C4486="Multi Position"),(X4485+V4486),IF(C4486="Deposit",(X4485+AE4486),IF(C4486="Withdrawal",(X4485-AE4486)))))</f>
        <v/>
      </c>
      <c r="Y4486" s="145" t="str">
        <f t="shared" si="837"/>
        <v/>
      </c>
      <c r="Z4486" s="118"/>
      <c r="AA4486" s="118"/>
      <c r="AB4486" s="118"/>
      <c r="AC4486" s="118"/>
      <c r="AD4486" s="118"/>
      <c r="AE4486" s="139"/>
      <c r="AF4486" s="118"/>
      <c r="AG4486" s="118"/>
      <c r="AH4486" s="147" t="str">
        <f t="shared" si="838"/>
        <v/>
      </c>
      <c r="AI4486" s="147" t="str">
        <f t="shared" si="839"/>
        <v/>
      </c>
      <c r="AJ4486" s="148" t="str">
        <f t="shared" si="828"/>
        <v/>
      </c>
      <c r="AK4486" s="148" t="str">
        <f t="shared" si="829"/>
        <v/>
      </c>
      <c r="AL4486" s="147" t="str">
        <f t="shared" si="830"/>
        <v/>
      </c>
      <c r="AM4486" s="147" t="str">
        <f t="shared" si="831"/>
        <v/>
      </c>
      <c r="AN4486" s="147" t="str">
        <f t="shared" si="832"/>
        <v/>
      </c>
      <c r="AO4486" s="118"/>
    </row>
    <row r="4487" spans="1:41">
      <c r="A4487" s="118"/>
      <c r="B4487" s="118"/>
      <c r="C4487" s="118"/>
      <c r="D4487" s="118"/>
      <c r="E4487" s="118"/>
      <c r="F4487" s="118"/>
      <c r="G4487" s="118"/>
      <c r="H4487" s="118"/>
      <c r="I4487" s="118"/>
      <c r="J4487" s="118"/>
      <c r="K4487" s="118"/>
      <c r="L4487" s="118"/>
      <c r="M4487" s="118"/>
      <c r="N4487" s="118"/>
      <c r="O4487" s="143" t="str">
        <f>IF(H4487="","",(S4487/S4487)&amp;":"&amp;ROUND(AH4487/S4487,2))</f>
        <v/>
      </c>
      <c r="P4487" s="118"/>
      <c r="Q4487" s="118"/>
      <c r="R4487" s="143" t="str">
        <f>IF(H4487="","",(S4487/S4487)&amp;":"&amp;ROUND(AI4487/S4487,2))</f>
        <v/>
      </c>
      <c r="S4487" s="144" t="str">
        <f t="shared" si="833"/>
        <v/>
      </c>
      <c r="T4487" s="145" t="str">
        <f t="shared" si="834"/>
        <v/>
      </c>
      <c r="U4487" s="118"/>
      <c r="V4487" s="145" t="str">
        <f t="shared" si="835"/>
        <v/>
      </c>
      <c r="W4487" s="144" t="str">
        <f t="shared" si="836"/>
        <v/>
      </c>
      <c r="X4487" s="146" t="str">
        <f>IF(C4487="","",IF(OR(C4487="Trade",C4487="Multi Position"),(X4486+V4487),IF(C4487="Deposit",(X4486+AE4487),IF(C4487="Withdrawal",(X4486-AE4487)))))</f>
        <v/>
      </c>
      <c r="Y4487" s="145" t="str">
        <f t="shared" si="837"/>
        <v/>
      </c>
      <c r="Z4487" s="118"/>
      <c r="AA4487" s="118"/>
      <c r="AB4487" s="118"/>
      <c r="AC4487" s="118"/>
      <c r="AD4487" s="118"/>
      <c r="AE4487" s="139"/>
      <c r="AF4487" s="118"/>
      <c r="AG4487" s="118"/>
      <c r="AH4487" s="147" t="str">
        <f t="shared" si="838"/>
        <v/>
      </c>
      <c r="AI4487" s="147" t="str">
        <f t="shared" si="839"/>
        <v/>
      </c>
      <c r="AJ4487" s="148" t="str">
        <f t="shared" si="828"/>
        <v/>
      </c>
      <c r="AK4487" s="148" t="str">
        <f t="shared" si="829"/>
        <v/>
      </c>
      <c r="AL4487" s="147" t="str">
        <f t="shared" si="830"/>
        <v/>
      </c>
      <c r="AM4487" s="147" t="str">
        <f t="shared" si="831"/>
        <v/>
      </c>
      <c r="AN4487" s="147" t="str">
        <f t="shared" si="832"/>
        <v/>
      </c>
      <c r="AO4487" s="118"/>
    </row>
    <row r="4488" spans="1:41">
      <c r="A4488" s="118"/>
      <c r="B4488" s="118"/>
      <c r="C4488" s="118"/>
      <c r="D4488" s="118"/>
      <c r="E4488" s="118"/>
      <c r="F4488" s="118"/>
      <c r="G4488" s="118"/>
      <c r="H4488" s="118"/>
      <c r="I4488" s="118"/>
      <c r="J4488" s="118"/>
      <c r="K4488" s="118"/>
      <c r="L4488" s="118"/>
      <c r="M4488" s="118"/>
      <c r="N4488" s="118"/>
      <c r="O4488" s="143" t="str">
        <f>IF(H4488="","",(S4488/S4488)&amp;":"&amp;ROUND(AH4488/S4488,2))</f>
        <v/>
      </c>
      <c r="P4488" s="118"/>
      <c r="Q4488" s="118"/>
      <c r="R4488" s="143" t="str">
        <f>IF(H4488="","",(S4488/S4488)&amp;":"&amp;ROUND(AI4488/S4488,2))</f>
        <v/>
      </c>
      <c r="S4488" s="144" t="str">
        <f t="shared" si="833"/>
        <v/>
      </c>
      <c r="T4488" s="145" t="str">
        <f t="shared" si="834"/>
        <v/>
      </c>
      <c r="U4488" s="118"/>
      <c r="V4488" s="145" t="str">
        <f t="shared" si="835"/>
        <v/>
      </c>
      <c r="W4488" s="144" t="str">
        <f t="shared" si="836"/>
        <v/>
      </c>
      <c r="X4488" s="146" t="str">
        <f>IF(C4488="","",IF(OR(C4488="Trade",C4488="Multi Position"),(X4487+V4488),IF(C4488="Deposit",(X4487+AE4488),IF(C4488="Withdrawal",(X4487-AE4488)))))</f>
        <v/>
      </c>
      <c r="Y4488" s="145" t="str">
        <f t="shared" si="837"/>
        <v/>
      </c>
      <c r="Z4488" s="118"/>
      <c r="AA4488" s="118"/>
      <c r="AB4488" s="118"/>
      <c r="AC4488" s="118"/>
      <c r="AD4488" s="118"/>
      <c r="AE4488" s="139"/>
      <c r="AF4488" s="118"/>
      <c r="AG4488" s="118"/>
      <c r="AH4488" s="147" t="str">
        <f t="shared" si="838"/>
        <v/>
      </c>
      <c r="AI4488" s="147" t="str">
        <f t="shared" si="839"/>
        <v/>
      </c>
      <c r="AJ4488" s="148" t="str">
        <f t="shared" si="828"/>
        <v/>
      </c>
      <c r="AK4488" s="148" t="str">
        <f t="shared" si="829"/>
        <v/>
      </c>
      <c r="AL4488" s="147" t="str">
        <f t="shared" si="830"/>
        <v/>
      </c>
      <c r="AM4488" s="147" t="str">
        <f t="shared" si="831"/>
        <v/>
      </c>
      <c r="AN4488" s="147" t="str">
        <f t="shared" si="832"/>
        <v/>
      </c>
      <c r="AO4488" s="118"/>
    </row>
    <row r="4489" spans="1:41">
      <c r="A4489" s="118"/>
      <c r="B4489" s="118"/>
      <c r="C4489" s="118"/>
      <c r="D4489" s="118"/>
      <c r="E4489" s="118"/>
      <c r="F4489" s="118"/>
      <c r="G4489" s="118"/>
      <c r="H4489" s="118"/>
      <c r="I4489" s="118"/>
      <c r="J4489" s="118"/>
      <c r="K4489" s="118"/>
      <c r="L4489" s="118"/>
      <c r="M4489" s="118"/>
      <c r="N4489" s="118"/>
      <c r="O4489" s="143" t="str">
        <f>IF(H4489="","",(S4489/S4489)&amp;":"&amp;ROUND(AH4489/S4489,2))</f>
        <v/>
      </c>
      <c r="P4489" s="118"/>
      <c r="Q4489" s="118"/>
      <c r="R4489" s="143" t="str">
        <f>IF(H4489="","",(S4489/S4489)&amp;":"&amp;ROUND(AI4489/S4489,2))</f>
        <v/>
      </c>
      <c r="S4489" s="144" t="str">
        <f t="shared" si="833"/>
        <v/>
      </c>
      <c r="T4489" s="145" t="str">
        <f t="shared" si="834"/>
        <v/>
      </c>
      <c r="U4489" s="118"/>
      <c r="V4489" s="145" t="str">
        <f t="shared" si="835"/>
        <v/>
      </c>
      <c r="W4489" s="144" t="str">
        <f t="shared" si="836"/>
        <v/>
      </c>
      <c r="X4489" s="146" t="str">
        <f>IF(C4489="","",IF(OR(C4489="Trade",C4489="Multi Position"),(X4488+V4489),IF(C4489="Deposit",(X4488+AE4489),IF(C4489="Withdrawal",(X4488-AE4489)))))</f>
        <v/>
      </c>
      <c r="Y4489" s="145" t="str">
        <f t="shared" si="837"/>
        <v/>
      </c>
      <c r="Z4489" s="118"/>
      <c r="AA4489" s="118"/>
      <c r="AB4489" s="118"/>
      <c r="AC4489" s="118"/>
      <c r="AD4489" s="118"/>
      <c r="AE4489" s="139"/>
      <c r="AF4489" s="118"/>
      <c r="AG4489" s="118"/>
      <c r="AH4489" s="147" t="str">
        <f t="shared" si="838"/>
        <v/>
      </c>
      <c r="AI4489" s="147" t="str">
        <f t="shared" si="839"/>
        <v/>
      </c>
      <c r="AJ4489" s="148" t="str">
        <f t="shared" si="828"/>
        <v/>
      </c>
      <c r="AK4489" s="148" t="str">
        <f t="shared" si="829"/>
        <v/>
      </c>
      <c r="AL4489" s="147" t="str">
        <f t="shared" si="830"/>
        <v/>
      </c>
      <c r="AM4489" s="147" t="str">
        <f t="shared" si="831"/>
        <v/>
      </c>
      <c r="AN4489" s="147" t="str">
        <f t="shared" si="832"/>
        <v/>
      </c>
      <c r="AO4489" s="118"/>
    </row>
    <row r="4490" spans="1:41">
      <c r="A4490" s="118"/>
      <c r="B4490" s="118"/>
      <c r="C4490" s="118"/>
      <c r="D4490" s="118"/>
      <c r="E4490" s="118"/>
      <c r="F4490" s="118"/>
      <c r="G4490" s="118"/>
      <c r="H4490" s="118"/>
      <c r="I4490" s="118"/>
      <c r="J4490" s="118"/>
      <c r="K4490" s="118"/>
      <c r="L4490" s="118"/>
      <c r="M4490" s="118"/>
      <c r="N4490" s="118"/>
      <c r="O4490" s="143" t="str">
        <f>IF(H4490="","",(S4490/S4490)&amp;":"&amp;ROUND(AH4490/S4490,2))</f>
        <v/>
      </c>
      <c r="P4490" s="118"/>
      <c r="Q4490" s="118"/>
      <c r="R4490" s="143" t="str">
        <f>IF(H4490="","",(S4490/S4490)&amp;":"&amp;ROUND(AI4490/S4490,2))</f>
        <v/>
      </c>
      <c r="S4490" s="144" t="str">
        <f t="shared" si="833"/>
        <v/>
      </c>
      <c r="T4490" s="145" t="str">
        <f t="shared" si="834"/>
        <v/>
      </c>
      <c r="U4490" s="118"/>
      <c r="V4490" s="145" t="str">
        <f t="shared" si="835"/>
        <v/>
      </c>
      <c r="W4490" s="144" t="str">
        <f t="shared" si="836"/>
        <v/>
      </c>
      <c r="X4490" s="146" t="str">
        <f>IF(C4490="","",IF(OR(C4490="Trade",C4490="Multi Position"),(X4489+V4490),IF(C4490="Deposit",(X4489+AE4490),IF(C4490="Withdrawal",(X4489-AE4490)))))</f>
        <v/>
      </c>
      <c r="Y4490" s="145" t="str">
        <f t="shared" si="837"/>
        <v/>
      </c>
      <c r="Z4490" s="118"/>
      <c r="AA4490" s="118"/>
      <c r="AB4490" s="118"/>
      <c r="AC4490" s="118"/>
      <c r="AD4490" s="118"/>
      <c r="AE4490" s="139"/>
      <c r="AF4490" s="118"/>
      <c r="AG4490" s="118"/>
      <c r="AH4490" s="147" t="str">
        <f t="shared" si="838"/>
        <v/>
      </c>
      <c r="AI4490" s="147" t="str">
        <f t="shared" si="839"/>
        <v/>
      </c>
      <c r="AJ4490" s="148" t="str">
        <f t="shared" ref="AJ4490:AJ4553" si="840">IF(V4490&lt;0,V4490/-X4490,S4490)</f>
        <v/>
      </c>
      <c r="AK4490" s="148" t="str">
        <f t="shared" ref="AK4490:AK4553" si="841">IF(V4490="","",IF(H4490="LONG",IF(V4490&gt;0,V4490/X4490,((L4490*(P4490-K4490))/X4490)),IF(V4490&gt;0,V4490/X4490,((L4490*(K4490-P4490))/X4490))))</f>
        <v/>
      </c>
      <c r="AL4490" s="147" t="str">
        <f t="shared" ref="AL4490:AL4553" si="842">IF(B4490="","",MONTH(B4490))</f>
        <v/>
      </c>
      <c r="AM4490" s="147" t="str">
        <f t="shared" ref="AM4490:AM4553" si="843">IF(B4490="","",YEAR(B4490))</f>
        <v/>
      </c>
      <c r="AN4490" s="147" t="str">
        <f t="shared" ref="AN4490:AN4553" si="844">IF(B4490="","",DAY(B4490))</f>
        <v/>
      </c>
      <c r="AO4490" s="118"/>
    </row>
    <row r="4491" spans="1:41">
      <c r="A4491" s="118"/>
      <c r="B4491" s="118"/>
      <c r="C4491" s="118"/>
      <c r="D4491" s="118"/>
      <c r="E4491" s="118"/>
      <c r="F4491" s="118"/>
      <c r="G4491" s="118"/>
      <c r="H4491" s="118"/>
      <c r="I4491" s="118"/>
      <c r="J4491" s="118"/>
      <c r="K4491" s="118"/>
      <c r="L4491" s="118"/>
      <c r="M4491" s="118"/>
      <c r="N4491" s="118"/>
      <c r="O4491" s="143" t="str">
        <f>IF(H4491="","",(S4491/S4491)&amp;":"&amp;ROUND(AH4491/S4491,2))</f>
        <v/>
      </c>
      <c r="P4491" s="118"/>
      <c r="Q4491" s="118"/>
      <c r="R4491" s="143" t="str">
        <f>IF(H4491="","",(S4491/S4491)&amp;":"&amp;ROUND(AI4491/S4491,2))</f>
        <v/>
      </c>
      <c r="S4491" s="144" t="str">
        <f t="shared" ref="S4491:S4554" si="845">IF(N4491="","",IF(H4491="LONG",(((K4491-M4491)*L4491)/X4490),(((M4491-K4491)*L4491)/X4490)))</f>
        <v/>
      </c>
      <c r="T4491" s="145" t="str">
        <f t="shared" ref="T4491:T4554" si="846">IF(K4491="","",IF(H4491="LONG",(P4491*L4491)-(K4491*L4491),(K4491*L4491)-(P4491*L4491)))</f>
        <v/>
      </c>
      <c r="U4491" s="118"/>
      <c r="V4491" s="145" t="str">
        <f t="shared" ref="V4491:V4554" si="847">IF(K4491="","",IF(T4491&lt;0,(T4491)-+U4491,(T4491)-U4491))</f>
        <v/>
      </c>
      <c r="W4491" s="144" t="str">
        <f t="shared" ref="W4491:W4554" si="848">IF(P4491="","",SUM(V4491/X4490))</f>
        <v/>
      </c>
      <c r="X4491" s="146" t="str">
        <f>IF(C4491="","",IF(OR(C4491="Trade",C4491="Multi Position"),(X4490+V4491),IF(C4491="Deposit",(X4490+AE4491),IF(C4491="Withdrawal",(X4490-AE4491)))))</f>
        <v/>
      </c>
      <c r="Y4491" s="145" t="str">
        <f t="shared" ref="Y4491:Y4554" si="849">IF(Q4491="","",INT(Q4491-B4491)&amp;" Days "&amp;TEXT(Q4491-B4491,"H"" Hrs ""m"" mins """))</f>
        <v/>
      </c>
      <c r="Z4491" s="118"/>
      <c r="AA4491" s="118"/>
      <c r="AB4491" s="118"/>
      <c r="AC4491" s="118"/>
      <c r="AD4491" s="118"/>
      <c r="AE4491" s="139"/>
      <c r="AF4491" s="118"/>
      <c r="AG4491" s="118"/>
      <c r="AH4491" s="147" t="str">
        <f t="shared" ref="AH4491:AH4554" si="850">IF(K4491="","", IF(H4491="LONG", (((N4491-K4491)*L4491)/X4490), (((K4491-N4491)*L4491)/X4490)))</f>
        <v/>
      </c>
      <c r="AI4491" s="147" t="str">
        <f t="shared" ref="AI4491:AI4554" si="851">IF(K4491="","", IF(H4491="LONG", (((P4491-K4491)*L4491)/X4490), (((K4491-P4491)*L4491)/X4490)))</f>
        <v/>
      </c>
      <c r="AJ4491" s="148" t="str">
        <f t="shared" si="840"/>
        <v/>
      </c>
      <c r="AK4491" s="148" t="str">
        <f t="shared" si="841"/>
        <v/>
      </c>
      <c r="AL4491" s="147" t="str">
        <f t="shared" si="842"/>
        <v/>
      </c>
      <c r="AM4491" s="147" t="str">
        <f t="shared" si="843"/>
        <v/>
      </c>
      <c r="AN4491" s="147" t="str">
        <f t="shared" si="844"/>
        <v/>
      </c>
      <c r="AO4491" s="118"/>
    </row>
    <row r="4492" spans="1:41">
      <c r="A4492" s="118"/>
      <c r="B4492" s="118"/>
      <c r="C4492" s="118"/>
      <c r="D4492" s="118"/>
      <c r="E4492" s="118"/>
      <c r="F4492" s="118"/>
      <c r="G4492" s="118"/>
      <c r="H4492" s="118"/>
      <c r="I4492" s="118"/>
      <c r="J4492" s="118"/>
      <c r="K4492" s="118"/>
      <c r="L4492" s="118"/>
      <c r="M4492" s="118"/>
      <c r="N4492" s="118"/>
      <c r="O4492" s="143" t="str">
        <f>IF(H4492="","",(S4492/S4492)&amp;":"&amp;ROUND(AH4492/S4492,2))</f>
        <v/>
      </c>
      <c r="P4492" s="118"/>
      <c r="Q4492" s="118"/>
      <c r="R4492" s="143" t="str">
        <f>IF(H4492="","",(S4492/S4492)&amp;":"&amp;ROUND(AI4492/S4492,2))</f>
        <v/>
      </c>
      <c r="S4492" s="144" t="str">
        <f t="shared" si="845"/>
        <v/>
      </c>
      <c r="T4492" s="145" t="str">
        <f t="shared" si="846"/>
        <v/>
      </c>
      <c r="U4492" s="118"/>
      <c r="V4492" s="145" t="str">
        <f t="shared" si="847"/>
        <v/>
      </c>
      <c r="W4492" s="144" t="str">
        <f t="shared" si="848"/>
        <v/>
      </c>
      <c r="X4492" s="146" t="str">
        <f>IF(C4492="","",IF(OR(C4492="Trade",C4492="Multi Position"),(X4491+V4492),IF(C4492="Deposit",(X4491+AE4492),IF(C4492="Withdrawal",(X4491-AE4492)))))</f>
        <v/>
      </c>
      <c r="Y4492" s="145" t="str">
        <f t="shared" si="849"/>
        <v/>
      </c>
      <c r="Z4492" s="118"/>
      <c r="AA4492" s="118"/>
      <c r="AB4492" s="118"/>
      <c r="AC4492" s="118"/>
      <c r="AD4492" s="118"/>
      <c r="AE4492" s="139"/>
      <c r="AF4492" s="118"/>
      <c r="AG4492" s="118"/>
      <c r="AH4492" s="147" t="str">
        <f t="shared" si="850"/>
        <v/>
      </c>
      <c r="AI4492" s="147" t="str">
        <f t="shared" si="851"/>
        <v/>
      </c>
      <c r="AJ4492" s="148" t="str">
        <f t="shared" si="840"/>
        <v/>
      </c>
      <c r="AK4492" s="148" t="str">
        <f t="shared" si="841"/>
        <v/>
      </c>
      <c r="AL4492" s="147" t="str">
        <f t="shared" si="842"/>
        <v/>
      </c>
      <c r="AM4492" s="147" t="str">
        <f t="shared" si="843"/>
        <v/>
      </c>
      <c r="AN4492" s="147" t="str">
        <f t="shared" si="844"/>
        <v/>
      </c>
      <c r="AO4492" s="118"/>
    </row>
    <row r="4493" spans="1:41">
      <c r="A4493" s="118"/>
      <c r="B4493" s="118"/>
      <c r="C4493" s="118"/>
      <c r="D4493" s="118"/>
      <c r="E4493" s="118"/>
      <c r="F4493" s="118"/>
      <c r="G4493" s="118"/>
      <c r="H4493" s="118"/>
      <c r="I4493" s="118"/>
      <c r="J4493" s="118"/>
      <c r="K4493" s="118"/>
      <c r="L4493" s="118"/>
      <c r="M4493" s="118"/>
      <c r="N4493" s="118"/>
      <c r="O4493" s="143" t="str">
        <f>IF(H4493="","",(S4493/S4493)&amp;":"&amp;ROUND(AH4493/S4493,2))</f>
        <v/>
      </c>
      <c r="P4493" s="118"/>
      <c r="Q4493" s="118"/>
      <c r="R4493" s="143" t="str">
        <f>IF(H4493="","",(S4493/S4493)&amp;":"&amp;ROUND(AI4493/S4493,2))</f>
        <v/>
      </c>
      <c r="S4493" s="144" t="str">
        <f t="shared" si="845"/>
        <v/>
      </c>
      <c r="T4493" s="145" t="str">
        <f t="shared" si="846"/>
        <v/>
      </c>
      <c r="U4493" s="118"/>
      <c r="V4493" s="145" t="str">
        <f t="shared" si="847"/>
        <v/>
      </c>
      <c r="W4493" s="144" t="str">
        <f t="shared" si="848"/>
        <v/>
      </c>
      <c r="X4493" s="146" t="str">
        <f>IF(C4493="","",IF(OR(C4493="Trade",C4493="Multi Position"),(X4492+V4493),IF(C4493="Deposit",(X4492+AE4493),IF(C4493="Withdrawal",(X4492-AE4493)))))</f>
        <v/>
      </c>
      <c r="Y4493" s="145" t="str">
        <f t="shared" si="849"/>
        <v/>
      </c>
      <c r="Z4493" s="118"/>
      <c r="AA4493" s="118"/>
      <c r="AB4493" s="118"/>
      <c r="AC4493" s="118"/>
      <c r="AD4493" s="118"/>
      <c r="AE4493" s="139"/>
      <c r="AF4493" s="118"/>
      <c r="AG4493" s="118"/>
      <c r="AH4493" s="147" t="str">
        <f t="shared" si="850"/>
        <v/>
      </c>
      <c r="AI4493" s="147" t="str">
        <f t="shared" si="851"/>
        <v/>
      </c>
      <c r="AJ4493" s="148" t="str">
        <f t="shared" si="840"/>
        <v/>
      </c>
      <c r="AK4493" s="148" t="str">
        <f t="shared" si="841"/>
        <v/>
      </c>
      <c r="AL4493" s="147" t="str">
        <f t="shared" si="842"/>
        <v/>
      </c>
      <c r="AM4493" s="147" t="str">
        <f t="shared" si="843"/>
        <v/>
      </c>
      <c r="AN4493" s="147" t="str">
        <f t="shared" si="844"/>
        <v/>
      </c>
      <c r="AO4493" s="118"/>
    </row>
    <row r="4494" spans="1:41">
      <c r="A4494" s="118"/>
      <c r="B4494" s="118"/>
      <c r="C4494" s="118"/>
      <c r="D4494" s="118"/>
      <c r="E4494" s="118"/>
      <c r="F4494" s="118"/>
      <c r="G4494" s="118"/>
      <c r="H4494" s="118"/>
      <c r="I4494" s="118"/>
      <c r="J4494" s="118"/>
      <c r="K4494" s="118"/>
      <c r="L4494" s="118"/>
      <c r="M4494" s="118"/>
      <c r="N4494" s="118"/>
      <c r="O4494" s="143" t="str">
        <f>IF(H4494="","",(S4494/S4494)&amp;":"&amp;ROUND(AH4494/S4494,2))</f>
        <v/>
      </c>
      <c r="P4494" s="118"/>
      <c r="Q4494" s="118"/>
      <c r="R4494" s="143" t="str">
        <f>IF(H4494="","",(S4494/S4494)&amp;":"&amp;ROUND(AI4494/S4494,2))</f>
        <v/>
      </c>
      <c r="S4494" s="144" t="str">
        <f t="shared" si="845"/>
        <v/>
      </c>
      <c r="T4494" s="145" t="str">
        <f t="shared" si="846"/>
        <v/>
      </c>
      <c r="U4494" s="118"/>
      <c r="V4494" s="145" t="str">
        <f t="shared" si="847"/>
        <v/>
      </c>
      <c r="W4494" s="144" t="str">
        <f t="shared" si="848"/>
        <v/>
      </c>
      <c r="X4494" s="146" t="str">
        <f>IF(C4494="","",IF(OR(C4494="Trade",C4494="Multi Position"),(X4493+V4494),IF(C4494="Deposit",(X4493+AE4494),IF(C4494="Withdrawal",(X4493-AE4494)))))</f>
        <v/>
      </c>
      <c r="Y4494" s="145" t="str">
        <f t="shared" si="849"/>
        <v/>
      </c>
      <c r="Z4494" s="118"/>
      <c r="AA4494" s="118"/>
      <c r="AB4494" s="118"/>
      <c r="AC4494" s="118"/>
      <c r="AD4494" s="118"/>
      <c r="AE4494" s="139"/>
      <c r="AF4494" s="118"/>
      <c r="AG4494" s="118"/>
      <c r="AH4494" s="147" t="str">
        <f t="shared" si="850"/>
        <v/>
      </c>
      <c r="AI4494" s="147" t="str">
        <f t="shared" si="851"/>
        <v/>
      </c>
      <c r="AJ4494" s="148" t="str">
        <f t="shared" si="840"/>
        <v/>
      </c>
      <c r="AK4494" s="148" t="str">
        <f t="shared" si="841"/>
        <v/>
      </c>
      <c r="AL4494" s="147" t="str">
        <f t="shared" si="842"/>
        <v/>
      </c>
      <c r="AM4494" s="147" t="str">
        <f t="shared" si="843"/>
        <v/>
      </c>
      <c r="AN4494" s="147" t="str">
        <f t="shared" si="844"/>
        <v/>
      </c>
      <c r="AO4494" s="118"/>
    </row>
    <row r="4495" spans="1:41">
      <c r="A4495" s="118"/>
      <c r="B4495" s="118"/>
      <c r="C4495" s="118"/>
      <c r="D4495" s="118"/>
      <c r="E4495" s="118"/>
      <c r="F4495" s="118"/>
      <c r="G4495" s="118"/>
      <c r="H4495" s="118"/>
      <c r="I4495" s="118"/>
      <c r="J4495" s="118"/>
      <c r="K4495" s="118"/>
      <c r="L4495" s="118"/>
      <c r="M4495" s="118"/>
      <c r="N4495" s="118"/>
      <c r="O4495" s="143" t="str">
        <f>IF(H4495="","",(S4495/S4495)&amp;":"&amp;ROUND(AH4495/S4495,2))</f>
        <v/>
      </c>
      <c r="P4495" s="118"/>
      <c r="Q4495" s="118"/>
      <c r="R4495" s="143" t="str">
        <f>IF(H4495="","",(S4495/S4495)&amp;":"&amp;ROUND(AI4495/S4495,2))</f>
        <v/>
      </c>
      <c r="S4495" s="144" t="str">
        <f t="shared" si="845"/>
        <v/>
      </c>
      <c r="T4495" s="145" t="str">
        <f t="shared" si="846"/>
        <v/>
      </c>
      <c r="U4495" s="118"/>
      <c r="V4495" s="145" t="str">
        <f t="shared" si="847"/>
        <v/>
      </c>
      <c r="W4495" s="144" t="str">
        <f t="shared" si="848"/>
        <v/>
      </c>
      <c r="X4495" s="146" t="str">
        <f>IF(C4495="","",IF(OR(C4495="Trade",C4495="Multi Position"),(X4494+V4495),IF(C4495="Deposit",(X4494+AE4495),IF(C4495="Withdrawal",(X4494-AE4495)))))</f>
        <v/>
      </c>
      <c r="Y4495" s="145" t="str">
        <f t="shared" si="849"/>
        <v/>
      </c>
      <c r="Z4495" s="118"/>
      <c r="AA4495" s="118"/>
      <c r="AB4495" s="118"/>
      <c r="AC4495" s="118"/>
      <c r="AD4495" s="118"/>
      <c r="AE4495" s="139"/>
      <c r="AF4495" s="118"/>
      <c r="AG4495" s="118"/>
      <c r="AH4495" s="147" t="str">
        <f t="shared" si="850"/>
        <v/>
      </c>
      <c r="AI4495" s="147" t="str">
        <f t="shared" si="851"/>
        <v/>
      </c>
      <c r="AJ4495" s="148" t="str">
        <f t="shared" si="840"/>
        <v/>
      </c>
      <c r="AK4495" s="148" t="str">
        <f t="shared" si="841"/>
        <v/>
      </c>
      <c r="AL4495" s="147" t="str">
        <f t="shared" si="842"/>
        <v/>
      </c>
      <c r="AM4495" s="147" t="str">
        <f t="shared" si="843"/>
        <v/>
      </c>
      <c r="AN4495" s="147" t="str">
        <f t="shared" si="844"/>
        <v/>
      </c>
      <c r="AO4495" s="118"/>
    </row>
    <row r="4496" spans="1:41">
      <c r="A4496" s="118"/>
      <c r="B4496" s="118"/>
      <c r="C4496" s="118"/>
      <c r="D4496" s="118"/>
      <c r="E4496" s="118"/>
      <c r="F4496" s="118"/>
      <c r="G4496" s="118"/>
      <c r="H4496" s="118"/>
      <c r="I4496" s="118"/>
      <c r="J4496" s="118"/>
      <c r="K4496" s="118"/>
      <c r="L4496" s="118"/>
      <c r="M4496" s="118"/>
      <c r="N4496" s="118"/>
      <c r="O4496" s="143" t="str">
        <f>IF(H4496="","",(S4496/S4496)&amp;":"&amp;ROUND(AH4496/S4496,2))</f>
        <v/>
      </c>
      <c r="P4496" s="118"/>
      <c r="Q4496" s="118"/>
      <c r="R4496" s="143" t="str">
        <f>IF(H4496="","",(S4496/S4496)&amp;":"&amp;ROUND(AI4496/S4496,2))</f>
        <v/>
      </c>
      <c r="S4496" s="144" t="str">
        <f t="shared" si="845"/>
        <v/>
      </c>
      <c r="T4496" s="145" t="str">
        <f t="shared" si="846"/>
        <v/>
      </c>
      <c r="U4496" s="118"/>
      <c r="V4496" s="145" t="str">
        <f t="shared" si="847"/>
        <v/>
      </c>
      <c r="W4496" s="144" t="str">
        <f t="shared" si="848"/>
        <v/>
      </c>
      <c r="X4496" s="146" t="str">
        <f>IF(C4496="","",IF(OR(C4496="Trade",C4496="Multi Position"),(X4495+V4496),IF(C4496="Deposit",(X4495+AE4496),IF(C4496="Withdrawal",(X4495-AE4496)))))</f>
        <v/>
      </c>
      <c r="Y4496" s="145" t="str">
        <f t="shared" si="849"/>
        <v/>
      </c>
      <c r="Z4496" s="118"/>
      <c r="AA4496" s="118"/>
      <c r="AB4496" s="118"/>
      <c r="AC4496" s="118"/>
      <c r="AD4496" s="118"/>
      <c r="AE4496" s="139"/>
      <c r="AF4496" s="118"/>
      <c r="AG4496" s="118"/>
      <c r="AH4496" s="147" t="str">
        <f t="shared" si="850"/>
        <v/>
      </c>
      <c r="AI4496" s="147" t="str">
        <f t="shared" si="851"/>
        <v/>
      </c>
      <c r="AJ4496" s="148" t="str">
        <f t="shared" si="840"/>
        <v/>
      </c>
      <c r="AK4496" s="148" t="str">
        <f t="shared" si="841"/>
        <v/>
      </c>
      <c r="AL4496" s="147" t="str">
        <f t="shared" si="842"/>
        <v/>
      </c>
      <c r="AM4496" s="147" t="str">
        <f t="shared" si="843"/>
        <v/>
      </c>
      <c r="AN4496" s="147" t="str">
        <f t="shared" si="844"/>
        <v/>
      </c>
      <c r="AO4496" s="118"/>
    </row>
    <row r="4497" spans="1:41">
      <c r="A4497" s="118"/>
      <c r="B4497" s="118"/>
      <c r="C4497" s="118"/>
      <c r="D4497" s="118"/>
      <c r="E4497" s="118"/>
      <c r="F4497" s="118"/>
      <c r="G4497" s="118"/>
      <c r="H4497" s="118"/>
      <c r="I4497" s="118"/>
      <c r="J4497" s="118"/>
      <c r="K4497" s="118"/>
      <c r="L4497" s="118"/>
      <c r="M4497" s="118"/>
      <c r="N4497" s="118"/>
      <c r="O4497" s="143" t="str">
        <f>IF(H4497="","",(S4497/S4497)&amp;":"&amp;ROUND(AH4497/S4497,2))</f>
        <v/>
      </c>
      <c r="P4497" s="118"/>
      <c r="Q4497" s="118"/>
      <c r="R4497" s="143" t="str">
        <f>IF(H4497="","",(S4497/S4497)&amp;":"&amp;ROUND(AI4497/S4497,2))</f>
        <v/>
      </c>
      <c r="S4497" s="144" t="str">
        <f t="shared" si="845"/>
        <v/>
      </c>
      <c r="T4497" s="145" t="str">
        <f t="shared" si="846"/>
        <v/>
      </c>
      <c r="U4497" s="118"/>
      <c r="V4497" s="145" t="str">
        <f t="shared" si="847"/>
        <v/>
      </c>
      <c r="W4497" s="144" t="str">
        <f t="shared" si="848"/>
        <v/>
      </c>
      <c r="X4497" s="146" t="str">
        <f>IF(C4497="","",IF(OR(C4497="Trade",C4497="Multi Position"),(X4496+V4497),IF(C4497="Deposit",(X4496+AE4497),IF(C4497="Withdrawal",(X4496-AE4497)))))</f>
        <v/>
      </c>
      <c r="Y4497" s="145" t="str">
        <f t="shared" si="849"/>
        <v/>
      </c>
      <c r="Z4497" s="118"/>
      <c r="AA4497" s="118"/>
      <c r="AB4497" s="118"/>
      <c r="AC4497" s="118"/>
      <c r="AD4497" s="118"/>
      <c r="AE4497" s="139"/>
      <c r="AF4497" s="118"/>
      <c r="AG4497" s="118"/>
      <c r="AH4497" s="147" t="str">
        <f t="shared" si="850"/>
        <v/>
      </c>
      <c r="AI4497" s="147" t="str">
        <f t="shared" si="851"/>
        <v/>
      </c>
      <c r="AJ4497" s="148" t="str">
        <f t="shared" si="840"/>
        <v/>
      </c>
      <c r="AK4497" s="148" t="str">
        <f t="shared" si="841"/>
        <v/>
      </c>
      <c r="AL4497" s="147" t="str">
        <f t="shared" si="842"/>
        <v/>
      </c>
      <c r="AM4497" s="147" t="str">
        <f t="shared" si="843"/>
        <v/>
      </c>
      <c r="AN4497" s="147" t="str">
        <f t="shared" si="844"/>
        <v/>
      </c>
      <c r="AO4497" s="118"/>
    </row>
    <row r="4498" spans="1:41">
      <c r="A4498" s="118"/>
      <c r="B4498" s="118"/>
      <c r="C4498" s="118"/>
      <c r="D4498" s="118"/>
      <c r="E4498" s="118"/>
      <c r="F4498" s="118"/>
      <c r="G4498" s="118"/>
      <c r="H4498" s="118"/>
      <c r="I4498" s="118"/>
      <c r="J4498" s="118"/>
      <c r="K4498" s="118"/>
      <c r="L4498" s="118"/>
      <c r="M4498" s="118"/>
      <c r="N4498" s="118"/>
      <c r="O4498" s="143" t="str">
        <f>IF(H4498="","",(S4498/S4498)&amp;":"&amp;ROUND(AH4498/S4498,2))</f>
        <v/>
      </c>
      <c r="P4498" s="118"/>
      <c r="Q4498" s="118"/>
      <c r="R4498" s="143" t="str">
        <f>IF(H4498="","",(S4498/S4498)&amp;":"&amp;ROUND(AI4498/S4498,2))</f>
        <v/>
      </c>
      <c r="S4498" s="144" t="str">
        <f t="shared" si="845"/>
        <v/>
      </c>
      <c r="T4498" s="145" t="str">
        <f t="shared" si="846"/>
        <v/>
      </c>
      <c r="U4498" s="118"/>
      <c r="V4498" s="145" t="str">
        <f t="shared" si="847"/>
        <v/>
      </c>
      <c r="W4498" s="144" t="str">
        <f t="shared" si="848"/>
        <v/>
      </c>
      <c r="X4498" s="146" t="str">
        <f>IF(C4498="","",IF(OR(C4498="Trade",C4498="Multi Position"),(X4497+V4498),IF(C4498="Deposit",(X4497+AE4498),IF(C4498="Withdrawal",(X4497-AE4498)))))</f>
        <v/>
      </c>
      <c r="Y4498" s="145" t="str">
        <f t="shared" si="849"/>
        <v/>
      </c>
      <c r="Z4498" s="118"/>
      <c r="AA4498" s="118"/>
      <c r="AB4498" s="118"/>
      <c r="AC4498" s="118"/>
      <c r="AD4498" s="118"/>
      <c r="AE4498" s="139"/>
      <c r="AF4498" s="118"/>
      <c r="AG4498" s="118"/>
      <c r="AH4498" s="147" t="str">
        <f t="shared" si="850"/>
        <v/>
      </c>
      <c r="AI4498" s="147" t="str">
        <f t="shared" si="851"/>
        <v/>
      </c>
      <c r="AJ4498" s="148" t="str">
        <f t="shared" si="840"/>
        <v/>
      </c>
      <c r="AK4498" s="148" t="str">
        <f t="shared" si="841"/>
        <v/>
      </c>
      <c r="AL4498" s="147" t="str">
        <f t="shared" si="842"/>
        <v/>
      </c>
      <c r="AM4498" s="147" t="str">
        <f t="shared" si="843"/>
        <v/>
      </c>
      <c r="AN4498" s="147" t="str">
        <f t="shared" si="844"/>
        <v/>
      </c>
      <c r="AO4498" s="118"/>
    </row>
    <row r="4499" spans="1:41">
      <c r="A4499" s="118"/>
      <c r="B4499" s="118"/>
      <c r="C4499" s="118"/>
      <c r="D4499" s="118"/>
      <c r="E4499" s="118"/>
      <c r="F4499" s="118"/>
      <c r="G4499" s="118"/>
      <c r="H4499" s="118"/>
      <c r="I4499" s="118"/>
      <c r="J4499" s="118"/>
      <c r="K4499" s="118"/>
      <c r="L4499" s="118"/>
      <c r="M4499" s="118"/>
      <c r="N4499" s="118"/>
      <c r="O4499" s="143" t="str">
        <f>IF(H4499="","",(S4499/S4499)&amp;":"&amp;ROUND(AH4499/S4499,2))</f>
        <v/>
      </c>
      <c r="P4499" s="118"/>
      <c r="Q4499" s="118"/>
      <c r="R4499" s="143" t="str">
        <f>IF(H4499="","",(S4499/S4499)&amp;":"&amp;ROUND(AI4499/S4499,2))</f>
        <v/>
      </c>
      <c r="S4499" s="144" t="str">
        <f t="shared" si="845"/>
        <v/>
      </c>
      <c r="T4499" s="145" t="str">
        <f t="shared" si="846"/>
        <v/>
      </c>
      <c r="U4499" s="118"/>
      <c r="V4499" s="145" t="str">
        <f t="shared" si="847"/>
        <v/>
      </c>
      <c r="W4499" s="144" t="str">
        <f t="shared" si="848"/>
        <v/>
      </c>
      <c r="X4499" s="146" t="str">
        <f>IF(C4499="","",IF(OR(C4499="Trade",C4499="Multi Position"),(X4498+V4499),IF(C4499="Deposit",(X4498+AE4499),IF(C4499="Withdrawal",(X4498-AE4499)))))</f>
        <v/>
      </c>
      <c r="Y4499" s="145" t="str">
        <f t="shared" si="849"/>
        <v/>
      </c>
      <c r="Z4499" s="118"/>
      <c r="AA4499" s="118"/>
      <c r="AB4499" s="118"/>
      <c r="AC4499" s="118"/>
      <c r="AD4499" s="118"/>
      <c r="AE4499" s="139"/>
      <c r="AF4499" s="118"/>
      <c r="AG4499" s="118"/>
      <c r="AH4499" s="147" t="str">
        <f t="shared" si="850"/>
        <v/>
      </c>
      <c r="AI4499" s="147" t="str">
        <f t="shared" si="851"/>
        <v/>
      </c>
      <c r="AJ4499" s="148" t="str">
        <f t="shared" si="840"/>
        <v/>
      </c>
      <c r="AK4499" s="148" t="str">
        <f t="shared" si="841"/>
        <v/>
      </c>
      <c r="AL4499" s="147" t="str">
        <f t="shared" si="842"/>
        <v/>
      </c>
      <c r="AM4499" s="147" t="str">
        <f t="shared" si="843"/>
        <v/>
      </c>
      <c r="AN4499" s="147" t="str">
        <f t="shared" si="844"/>
        <v/>
      </c>
      <c r="AO4499" s="118"/>
    </row>
    <row r="4500" spans="1:41">
      <c r="A4500" s="118"/>
      <c r="B4500" s="118"/>
      <c r="C4500" s="118"/>
      <c r="D4500" s="118"/>
      <c r="E4500" s="118"/>
      <c r="F4500" s="118"/>
      <c r="G4500" s="118"/>
      <c r="H4500" s="118"/>
      <c r="I4500" s="118"/>
      <c r="J4500" s="118"/>
      <c r="K4500" s="118"/>
      <c r="L4500" s="118"/>
      <c r="M4500" s="118"/>
      <c r="N4500" s="118"/>
      <c r="O4500" s="143" t="str">
        <f>IF(H4500="","",(S4500/S4500)&amp;":"&amp;ROUND(AH4500/S4500,2))</f>
        <v/>
      </c>
      <c r="P4500" s="118"/>
      <c r="Q4500" s="118"/>
      <c r="R4500" s="143" t="str">
        <f>IF(H4500="","",(S4500/S4500)&amp;":"&amp;ROUND(AI4500/S4500,2))</f>
        <v/>
      </c>
      <c r="S4500" s="144" t="str">
        <f t="shared" si="845"/>
        <v/>
      </c>
      <c r="T4500" s="145" t="str">
        <f t="shared" si="846"/>
        <v/>
      </c>
      <c r="U4500" s="118"/>
      <c r="V4500" s="145" t="str">
        <f t="shared" si="847"/>
        <v/>
      </c>
      <c r="W4500" s="144" t="str">
        <f t="shared" si="848"/>
        <v/>
      </c>
      <c r="X4500" s="146" t="str">
        <f>IF(C4500="","",IF(OR(C4500="Trade",C4500="Multi Position"),(X4499+V4500),IF(C4500="Deposit",(X4499+AE4500),IF(C4500="Withdrawal",(X4499-AE4500)))))</f>
        <v/>
      </c>
      <c r="Y4500" s="145" t="str">
        <f t="shared" si="849"/>
        <v/>
      </c>
      <c r="Z4500" s="118"/>
      <c r="AA4500" s="118"/>
      <c r="AB4500" s="118"/>
      <c r="AC4500" s="118"/>
      <c r="AD4500" s="118"/>
      <c r="AE4500" s="139"/>
      <c r="AF4500" s="118"/>
      <c r="AG4500" s="118"/>
      <c r="AH4500" s="147" t="str">
        <f t="shared" si="850"/>
        <v/>
      </c>
      <c r="AI4500" s="147" t="str">
        <f t="shared" si="851"/>
        <v/>
      </c>
      <c r="AJ4500" s="148" t="str">
        <f t="shared" si="840"/>
        <v/>
      </c>
      <c r="AK4500" s="148" t="str">
        <f t="shared" si="841"/>
        <v/>
      </c>
      <c r="AL4500" s="147" t="str">
        <f t="shared" si="842"/>
        <v/>
      </c>
      <c r="AM4500" s="147" t="str">
        <f t="shared" si="843"/>
        <v/>
      </c>
      <c r="AN4500" s="147" t="str">
        <f t="shared" si="844"/>
        <v/>
      </c>
      <c r="AO4500" s="118"/>
    </row>
    <row r="4501" spans="1:41">
      <c r="A4501" s="118"/>
      <c r="B4501" s="118"/>
      <c r="C4501" s="118"/>
      <c r="D4501" s="118"/>
      <c r="E4501" s="118"/>
      <c r="F4501" s="118"/>
      <c r="G4501" s="118"/>
      <c r="H4501" s="118"/>
      <c r="I4501" s="118"/>
      <c r="J4501" s="118"/>
      <c r="K4501" s="118"/>
      <c r="L4501" s="118"/>
      <c r="M4501" s="118"/>
      <c r="N4501" s="118"/>
      <c r="O4501" s="143" t="str">
        <f>IF(H4501="","",(S4501/S4501)&amp;":"&amp;ROUND(AH4501/S4501,2))</f>
        <v/>
      </c>
      <c r="P4501" s="118"/>
      <c r="Q4501" s="118"/>
      <c r="R4501" s="143" t="str">
        <f>IF(H4501="","",(S4501/S4501)&amp;":"&amp;ROUND(AI4501/S4501,2))</f>
        <v/>
      </c>
      <c r="S4501" s="144" t="str">
        <f t="shared" si="845"/>
        <v/>
      </c>
      <c r="T4501" s="145" t="str">
        <f t="shared" si="846"/>
        <v/>
      </c>
      <c r="U4501" s="118"/>
      <c r="V4501" s="145" t="str">
        <f t="shared" si="847"/>
        <v/>
      </c>
      <c r="W4501" s="144" t="str">
        <f t="shared" si="848"/>
        <v/>
      </c>
      <c r="X4501" s="146" t="str">
        <f>IF(C4501="","",IF(OR(C4501="Trade",C4501="Multi Position"),(X4500+V4501),IF(C4501="Deposit",(X4500+AE4501),IF(C4501="Withdrawal",(X4500-AE4501)))))</f>
        <v/>
      </c>
      <c r="Y4501" s="145" t="str">
        <f t="shared" si="849"/>
        <v/>
      </c>
      <c r="Z4501" s="118"/>
      <c r="AA4501" s="118"/>
      <c r="AB4501" s="118"/>
      <c r="AC4501" s="118"/>
      <c r="AD4501" s="118"/>
      <c r="AE4501" s="139"/>
      <c r="AF4501" s="118"/>
      <c r="AG4501" s="118"/>
      <c r="AH4501" s="147" t="str">
        <f t="shared" si="850"/>
        <v/>
      </c>
      <c r="AI4501" s="147" t="str">
        <f t="shared" si="851"/>
        <v/>
      </c>
      <c r="AJ4501" s="148" t="str">
        <f t="shared" si="840"/>
        <v/>
      </c>
      <c r="AK4501" s="148" t="str">
        <f t="shared" si="841"/>
        <v/>
      </c>
      <c r="AL4501" s="147" t="str">
        <f t="shared" si="842"/>
        <v/>
      </c>
      <c r="AM4501" s="147" t="str">
        <f t="shared" si="843"/>
        <v/>
      </c>
      <c r="AN4501" s="147" t="str">
        <f t="shared" si="844"/>
        <v/>
      </c>
      <c r="AO4501" s="118"/>
    </row>
    <row r="4502" spans="1:41">
      <c r="A4502" s="118"/>
      <c r="B4502" s="118"/>
      <c r="C4502" s="118"/>
      <c r="D4502" s="118"/>
      <c r="E4502" s="118"/>
      <c r="F4502" s="118"/>
      <c r="G4502" s="118"/>
      <c r="H4502" s="118"/>
      <c r="I4502" s="118"/>
      <c r="J4502" s="118"/>
      <c r="K4502" s="118"/>
      <c r="L4502" s="118"/>
      <c r="M4502" s="118"/>
      <c r="N4502" s="118"/>
      <c r="O4502" s="143" t="str">
        <f>IF(H4502="","",(S4502/S4502)&amp;":"&amp;ROUND(AH4502/S4502,2))</f>
        <v/>
      </c>
      <c r="P4502" s="118"/>
      <c r="Q4502" s="118"/>
      <c r="R4502" s="143" t="str">
        <f>IF(H4502="","",(S4502/S4502)&amp;":"&amp;ROUND(AI4502/S4502,2))</f>
        <v/>
      </c>
      <c r="S4502" s="144" t="str">
        <f t="shared" si="845"/>
        <v/>
      </c>
      <c r="T4502" s="145" t="str">
        <f t="shared" si="846"/>
        <v/>
      </c>
      <c r="U4502" s="118"/>
      <c r="V4502" s="145" t="str">
        <f t="shared" si="847"/>
        <v/>
      </c>
      <c r="W4502" s="144" t="str">
        <f t="shared" si="848"/>
        <v/>
      </c>
      <c r="X4502" s="146" t="str">
        <f>IF(C4502="","",IF(OR(C4502="Trade",C4502="Multi Position"),(X4501+V4502),IF(C4502="Deposit",(X4501+AE4502),IF(C4502="Withdrawal",(X4501-AE4502)))))</f>
        <v/>
      </c>
      <c r="Y4502" s="145" t="str">
        <f t="shared" si="849"/>
        <v/>
      </c>
      <c r="Z4502" s="118"/>
      <c r="AA4502" s="118"/>
      <c r="AB4502" s="118"/>
      <c r="AC4502" s="118"/>
      <c r="AD4502" s="118"/>
      <c r="AE4502" s="139"/>
      <c r="AF4502" s="118"/>
      <c r="AG4502" s="118"/>
      <c r="AH4502" s="147" t="str">
        <f t="shared" si="850"/>
        <v/>
      </c>
      <c r="AI4502" s="147" t="str">
        <f t="shared" si="851"/>
        <v/>
      </c>
      <c r="AJ4502" s="148" t="str">
        <f t="shared" si="840"/>
        <v/>
      </c>
      <c r="AK4502" s="148" t="str">
        <f t="shared" si="841"/>
        <v/>
      </c>
      <c r="AL4502" s="147" t="str">
        <f t="shared" si="842"/>
        <v/>
      </c>
      <c r="AM4502" s="147" t="str">
        <f t="shared" si="843"/>
        <v/>
      </c>
      <c r="AN4502" s="147" t="str">
        <f t="shared" si="844"/>
        <v/>
      </c>
      <c r="AO4502" s="118"/>
    </row>
    <row r="4503" spans="1:41">
      <c r="A4503" s="118"/>
      <c r="B4503" s="118"/>
      <c r="C4503" s="118"/>
      <c r="D4503" s="118"/>
      <c r="E4503" s="118"/>
      <c r="F4503" s="118"/>
      <c r="G4503" s="118"/>
      <c r="H4503" s="118"/>
      <c r="I4503" s="118"/>
      <c r="J4503" s="118"/>
      <c r="K4503" s="118"/>
      <c r="L4503" s="118"/>
      <c r="M4503" s="118"/>
      <c r="N4503" s="118"/>
      <c r="O4503" s="143" t="str">
        <f>IF(H4503="","",(S4503/S4503)&amp;":"&amp;ROUND(AH4503/S4503,2))</f>
        <v/>
      </c>
      <c r="P4503" s="118"/>
      <c r="Q4503" s="118"/>
      <c r="R4503" s="143" t="str">
        <f>IF(H4503="","",(S4503/S4503)&amp;":"&amp;ROUND(AI4503/S4503,2))</f>
        <v/>
      </c>
      <c r="S4503" s="144" t="str">
        <f t="shared" si="845"/>
        <v/>
      </c>
      <c r="T4503" s="145" t="str">
        <f t="shared" si="846"/>
        <v/>
      </c>
      <c r="U4503" s="118"/>
      <c r="V4503" s="145" t="str">
        <f t="shared" si="847"/>
        <v/>
      </c>
      <c r="W4503" s="144" t="str">
        <f t="shared" si="848"/>
        <v/>
      </c>
      <c r="X4503" s="146" t="str">
        <f>IF(C4503="","",IF(OR(C4503="Trade",C4503="Multi Position"),(X4502+V4503),IF(C4503="Deposit",(X4502+AE4503),IF(C4503="Withdrawal",(X4502-AE4503)))))</f>
        <v/>
      </c>
      <c r="Y4503" s="145" t="str">
        <f t="shared" si="849"/>
        <v/>
      </c>
      <c r="Z4503" s="118"/>
      <c r="AA4503" s="118"/>
      <c r="AB4503" s="118"/>
      <c r="AC4503" s="118"/>
      <c r="AD4503" s="118"/>
      <c r="AE4503" s="139"/>
      <c r="AF4503" s="118"/>
      <c r="AG4503" s="118"/>
      <c r="AH4503" s="147" t="str">
        <f t="shared" si="850"/>
        <v/>
      </c>
      <c r="AI4503" s="147" t="str">
        <f t="shared" si="851"/>
        <v/>
      </c>
      <c r="AJ4503" s="148" t="str">
        <f t="shared" si="840"/>
        <v/>
      </c>
      <c r="AK4503" s="148" t="str">
        <f t="shared" si="841"/>
        <v/>
      </c>
      <c r="AL4503" s="147" t="str">
        <f t="shared" si="842"/>
        <v/>
      </c>
      <c r="AM4503" s="147" t="str">
        <f t="shared" si="843"/>
        <v/>
      </c>
      <c r="AN4503" s="147" t="str">
        <f t="shared" si="844"/>
        <v/>
      </c>
      <c r="AO4503" s="118"/>
    </row>
    <row r="4504" spans="1:41">
      <c r="A4504" s="118"/>
      <c r="B4504" s="118"/>
      <c r="C4504" s="118"/>
      <c r="D4504" s="118"/>
      <c r="E4504" s="118"/>
      <c r="F4504" s="118"/>
      <c r="G4504" s="118"/>
      <c r="H4504" s="118"/>
      <c r="I4504" s="118"/>
      <c r="J4504" s="118"/>
      <c r="K4504" s="118"/>
      <c r="L4504" s="118"/>
      <c r="M4504" s="118"/>
      <c r="N4504" s="118"/>
      <c r="O4504" s="143" t="str">
        <f>IF(H4504="","",(S4504/S4504)&amp;":"&amp;ROUND(AH4504/S4504,2))</f>
        <v/>
      </c>
      <c r="P4504" s="118"/>
      <c r="Q4504" s="118"/>
      <c r="R4504" s="143" t="str">
        <f>IF(H4504="","",(S4504/S4504)&amp;":"&amp;ROUND(AI4504/S4504,2))</f>
        <v/>
      </c>
      <c r="S4504" s="144" t="str">
        <f t="shared" si="845"/>
        <v/>
      </c>
      <c r="T4504" s="145" t="str">
        <f t="shared" si="846"/>
        <v/>
      </c>
      <c r="U4504" s="118"/>
      <c r="V4504" s="145" t="str">
        <f t="shared" si="847"/>
        <v/>
      </c>
      <c r="W4504" s="144" t="str">
        <f t="shared" si="848"/>
        <v/>
      </c>
      <c r="X4504" s="146" t="str">
        <f>IF(C4504="","",IF(OR(C4504="Trade",C4504="Multi Position"),(X4503+V4504),IF(C4504="Deposit",(X4503+AE4504),IF(C4504="Withdrawal",(X4503-AE4504)))))</f>
        <v/>
      </c>
      <c r="Y4504" s="145" t="str">
        <f t="shared" si="849"/>
        <v/>
      </c>
      <c r="Z4504" s="118"/>
      <c r="AA4504" s="118"/>
      <c r="AB4504" s="118"/>
      <c r="AC4504" s="118"/>
      <c r="AD4504" s="118"/>
      <c r="AE4504" s="139"/>
      <c r="AF4504" s="118"/>
      <c r="AG4504" s="118"/>
      <c r="AH4504" s="147" t="str">
        <f t="shared" si="850"/>
        <v/>
      </c>
      <c r="AI4504" s="147" t="str">
        <f t="shared" si="851"/>
        <v/>
      </c>
      <c r="AJ4504" s="148" t="str">
        <f t="shared" si="840"/>
        <v/>
      </c>
      <c r="AK4504" s="148" t="str">
        <f t="shared" si="841"/>
        <v/>
      </c>
      <c r="AL4504" s="147" t="str">
        <f t="shared" si="842"/>
        <v/>
      </c>
      <c r="AM4504" s="147" t="str">
        <f t="shared" si="843"/>
        <v/>
      </c>
      <c r="AN4504" s="147" t="str">
        <f t="shared" si="844"/>
        <v/>
      </c>
      <c r="AO4504" s="118"/>
    </row>
    <row r="4505" spans="1:41">
      <c r="A4505" s="118"/>
      <c r="B4505" s="118"/>
      <c r="C4505" s="118"/>
      <c r="D4505" s="118"/>
      <c r="E4505" s="118"/>
      <c r="F4505" s="118"/>
      <c r="G4505" s="118"/>
      <c r="H4505" s="118"/>
      <c r="I4505" s="118"/>
      <c r="J4505" s="118"/>
      <c r="K4505" s="118"/>
      <c r="L4505" s="118"/>
      <c r="M4505" s="118"/>
      <c r="N4505" s="118"/>
      <c r="O4505" s="143" t="str">
        <f>IF(H4505="","",(S4505/S4505)&amp;":"&amp;ROUND(AH4505/S4505,2))</f>
        <v/>
      </c>
      <c r="P4505" s="118"/>
      <c r="Q4505" s="118"/>
      <c r="R4505" s="143" t="str">
        <f>IF(H4505="","",(S4505/S4505)&amp;":"&amp;ROUND(AI4505/S4505,2))</f>
        <v/>
      </c>
      <c r="S4505" s="144" t="str">
        <f t="shared" si="845"/>
        <v/>
      </c>
      <c r="T4505" s="145" t="str">
        <f t="shared" si="846"/>
        <v/>
      </c>
      <c r="U4505" s="118"/>
      <c r="V4505" s="145" t="str">
        <f t="shared" si="847"/>
        <v/>
      </c>
      <c r="W4505" s="144" t="str">
        <f t="shared" si="848"/>
        <v/>
      </c>
      <c r="X4505" s="146" t="str">
        <f>IF(C4505="","",IF(OR(C4505="Trade",C4505="Multi Position"),(X4504+V4505),IF(C4505="Deposit",(X4504+AE4505),IF(C4505="Withdrawal",(X4504-AE4505)))))</f>
        <v/>
      </c>
      <c r="Y4505" s="145" t="str">
        <f t="shared" si="849"/>
        <v/>
      </c>
      <c r="Z4505" s="118"/>
      <c r="AA4505" s="118"/>
      <c r="AB4505" s="118"/>
      <c r="AC4505" s="118"/>
      <c r="AD4505" s="118"/>
      <c r="AE4505" s="139"/>
      <c r="AF4505" s="118"/>
      <c r="AG4505" s="118"/>
      <c r="AH4505" s="147" t="str">
        <f t="shared" si="850"/>
        <v/>
      </c>
      <c r="AI4505" s="147" t="str">
        <f t="shared" si="851"/>
        <v/>
      </c>
      <c r="AJ4505" s="148" t="str">
        <f t="shared" si="840"/>
        <v/>
      </c>
      <c r="AK4505" s="148" t="str">
        <f t="shared" si="841"/>
        <v/>
      </c>
      <c r="AL4505" s="147" t="str">
        <f t="shared" si="842"/>
        <v/>
      </c>
      <c r="AM4505" s="147" t="str">
        <f t="shared" si="843"/>
        <v/>
      </c>
      <c r="AN4505" s="147" t="str">
        <f t="shared" si="844"/>
        <v/>
      </c>
      <c r="AO4505" s="118"/>
    </row>
    <row r="4506" spans="1:41">
      <c r="A4506" s="118"/>
      <c r="B4506" s="118"/>
      <c r="C4506" s="118"/>
      <c r="D4506" s="118"/>
      <c r="E4506" s="118"/>
      <c r="F4506" s="118"/>
      <c r="G4506" s="118"/>
      <c r="H4506" s="118"/>
      <c r="I4506" s="118"/>
      <c r="J4506" s="118"/>
      <c r="K4506" s="118"/>
      <c r="L4506" s="118"/>
      <c r="M4506" s="118"/>
      <c r="N4506" s="118"/>
      <c r="O4506" s="143" t="str">
        <f>IF(H4506="","",(S4506/S4506)&amp;":"&amp;ROUND(AH4506/S4506,2))</f>
        <v/>
      </c>
      <c r="P4506" s="118"/>
      <c r="Q4506" s="118"/>
      <c r="R4506" s="143" t="str">
        <f>IF(H4506="","",(S4506/S4506)&amp;":"&amp;ROUND(AI4506/S4506,2))</f>
        <v/>
      </c>
      <c r="S4506" s="144" t="str">
        <f t="shared" si="845"/>
        <v/>
      </c>
      <c r="T4506" s="145" t="str">
        <f t="shared" si="846"/>
        <v/>
      </c>
      <c r="U4506" s="118"/>
      <c r="V4506" s="145" t="str">
        <f t="shared" si="847"/>
        <v/>
      </c>
      <c r="W4506" s="144" t="str">
        <f t="shared" si="848"/>
        <v/>
      </c>
      <c r="X4506" s="146" t="str">
        <f>IF(C4506="","",IF(OR(C4506="Trade",C4506="Multi Position"),(X4505+V4506),IF(C4506="Deposit",(X4505+AE4506),IF(C4506="Withdrawal",(X4505-AE4506)))))</f>
        <v/>
      </c>
      <c r="Y4506" s="145" t="str">
        <f t="shared" si="849"/>
        <v/>
      </c>
      <c r="Z4506" s="118"/>
      <c r="AA4506" s="118"/>
      <c r="AB4506" s="118"/>
      <c r="AC4506" s="118"/>
      <c r="AD4506" s="118"/>
      <c r="AE4506" s="139"/>
      <c r="AF4506" s="118"/>
      <c r="AG4506" s="118"/>
      <c r="AH4506" s="147" t="str">
        <f t="shared" si="850"/>
        <v/>
      </c>
      <c r="AI4506" s="147" t="str">
        <f t="shared" si="851"/>
        <v/>
      </c>
      <c r="AJ4506" s="148" t="str">
        <f t="shared" si="840"/>
        <v/>
      </c>
      <c r="AK4506" s="148" t="str">
        <f t="shared" si="841"/>
        <v/>
      </c>
      <c r="AL4506" s="147" t="str">
        <f t="shared" si="842"/>
        <v/>
      </c>
      <c r="AM4506" s="147" t="str">
        <f t="shared" si="843"/>
        <v/>
      </c>
      <c r="AN4506" s="147" t="str">
        <f t="shared" si="844"/>
        <v/>
      </c>
      <c r="AO4506" s="118"/>
    </row>
    <row r="4507" spans="1:41">
      <c r="A4507" s="118"/>
      <c r="B4507" s="118"/>
      <c r="C4507" s="118"/>
      <c r="D4507" s="118"/>
      <c r="E4507" s="118"/>
      <c r="F4507" s="118"/>
      <c r="G4507" s="118"/>
      <c r="H4507" s="118"/>
      <c r="I4507" s="118"/>
      <c r="J4507" s="118"/>
      <c r="K4507" s="118"/>
      <c r="L4507" s="118"/>
      <c r="M4507" s="118"/>
      <c r="N4507" s="118"/>
      <c r="O4507" s="143" t="str">
        <f>IF(H4507="","",(S4507/S4507)&amp;":"&amp;ROUND(AH4507/S4507,2))</f>
        <v/>
      </c>
      <c r="P4507" s="118"/>
      <c r="Q4507" s="118"/>
      <c r="R4507" s="143" t="str">
        <f>IF(H4507="","",(S4507/S4507)&amp;":"&amp;ROUND(AI4507/S4507,2))</f>
        <v/>
      </c>
      <c r="S4507" s="144" t="str">
        <f t="shared" si="845"/>
        <v/>
      </c>
      <c r="T4507" s="145" t="str">
        <f t="shared" si="846"/>
        <v/>
      </c>
      <c r="U4507" s="118"/>
      <c r="V4507" s="145" t="str">
        <f t="shared" si="847"/>
        <v/>
      </c>
      <c r="W4507" s="144" t="str">
        <f t="shared" si="848"/>
        <v/>
      </c>
      <c r="X4507" s="146" t="str">
        <f>IF(C4507="","",IF(OR(C4507="Trade",C4507="Multi Position"),(X4506+V4507),IF(C4507="Deposit",(X4506+AE4507),IF(C4507="Withdrawal",(X4506-AE4507)))))</f>
        <v/>
      </c>
      <c r="Y4507" s="145" t="str">
        <f t="shared" si="849"/>
        <v/>
      </c>
      <c r="Z4507" s="118"/>
      <c r="AA4507" s="118"/>
      <c r="AB4507" s="118"/>
      <c r="AC4507" s="118"/>
      <c r="AD4507" s="118"/>
      <c r="AE4507" s="139"/>
      <c r="AF4507" s="118"/>
      <c r="AG4507" s="118"/>
      <c r="AH4507" s="147" t="str">
        <f t="shared" si="850"/>
        <v/>
      </c>
      <c r="AI4507" s="147" t="str">
        <f t="shared" si="851"/>
        <v/>
      </c>
      <c r="AJ4507" s="148" t="str">
        <f t="shared" si="840"/>
        <v/>
      </c>
      <c r="AK4507" s="148" t="str">
        <f t="shared" si="841"/>
        <v/>
      </c>
      <c r="AL4507" s="147" t="str">
        <f t="shared" si="842"/>
        <v/>
      </c>
      <c r="AM4507" s="147" t="str">
        <f t="shared" si="843"/>
        <v/>
      </c>
      <c r="AN4507" s="147" t="str">
        <f t="shared" si="844"/>
        <v/>
      </c>
      <c r="AO4507" s="118"/>
    </row>
    <row r="4508" spans="1:41">
      <c r="A4508" s="118"/>
      <c r="B4508" s="118"/>
      <c r="C4508" s="118"/>
      <c r="D4508" s="118"/>
      <c r="E4508" s="118"/>
      <c r="F4508" s="118"/>
      <c r="G4508" s="118"/>
      <c r="H4508" s="118"/>
      <c r="I4508" s="118"/>
      <c r="J4508" s="118"/>
      <c r="K4508" s="118"/>
      <c r="L4508" s="118"/>
      <c r="M4508" s="118"/>
      <c r="N4508" s="118"/>
      <c r="O4508" s="143" t="str">
        <f>IF(H4508="","",(S4508/S4508)&amp;":"&amp;ROUND(AH4508/S4508,2))</f>
        <v/>
      </c>
      <c r="P4508" s="118"/>
      <c r="Q4508" s="118"/>
      <c r="R4508" s="143" t="str">
        <f>IF(H4508="","",(S4508/S4508)&amp;":"&amp;ROUND(AI4508/S4508,2))</f>
        <v/>
      </c>
      <c r="S4508" s="144" t="str">
        <f t="shared" si="845"/>
        <v/>
      </c>
      <c r="T4508" s="145" t="str">
        <f t="shared" si="846"/>
        <v/>
      </c>
      <c r="U4508" s="118"/>
      <c r="V4508" s="145" t="str">
        <f t="shared" si="847"/>
        <v/>
      </c>
      <c r="W4508" s="144" t="str">
        <f t="shared" si="848"/>
        <v/>
      </c>
      <c r="X4508" s="146" t="str">
        <f>IF(C4508="","",IF(OR(C4508="Trade",C4508="Multi Position"),(X4507+V4508),IF(C4508="Deposit",(X4507+AE4508),IF(C4508="Withdrawal",(X4507-AE4508)))))</f>
        <v/>
      </c>
      <c r="Y4508" s="145" t="str">
        <f t="shared" si="849"/>
        <v/>
      </c>
      <c r="Z4508" s="118"/>
      <c r="AA4508" s="118"/>
      <c r="AB4508" s="118"/>
      <c r="AC4508" s="118"/>
      <c r="AD4508" s="118"/>
      <c r="AE4508" s="139"/>
      <c r="AF4508" s="118"/>
      <c r="AG4508" s="118"/>
      <c r="AH4508" s="147" t="str">
        <f t="shared" si="850"/>
        <v/>
      </c>
      <c r="AI4508" s="147" t="str">
        <f t="shared" si="851"/>
        <v/>
      </c>
      <c r="AJ4508" s="148" t="str">
        <f t="shared" si="840"/>
        <v/>
      </c>
      <c r="AK4508" s="148" t="str">
        <f t="shared" si="841"/>
        <v/>
      </c>
      <c r="AL4508" s="147" t="str">
        <f t="shared" si="842"/>
        <v/>
      </c>
      <c r="AM4508" s="147" t="str">
        <f t="shared" si="843"/>
        <v/>
      </c>
      <c r="AN4508" s="147" t="str">
        <f t="shared" si="844"/>
        <v/>
      </c>
      <c r="AO4508" s="118"/>
    </row>
    <row r="4509" spans="1:41">
      <c r="A4509" s="118"/>
      <c r="B4509" s="118"/>
      <c r="C4509" s="118"/>
      <c r="D4509" s="118"/>
      <c r="E4509" s="118"/>
      <c r="F4509" s="118"/>
      <c r="G4509" s="118"/>
      <c r="H4509" s="118"/>
      <c r="I4509" s="118"/>
      <c r="J4509" s="118"/>
      <c r="K4509" s="118"/>
      <c r="L4509" s="118"/>
      <c r="M4509" s="118"/>
      <c r="N4509" s="118"/>
      <c r="O4509" s="143" t="str">
        <f>IF(H4509="","",(S4509/S4509)&amp;":"&amp;ROUND(AH4509/S4509,2))</f>
        <v/>
      </c>
      <c r="P4509" s="118"/>
      <c r="Q4509" s="118"/>
      <c r="R4509" s="143" t="str">
        <f>IF(H4509="","",(S4509/S4509)&amp;":"&amp;ROUND(AI4509/S4509,2))</f>
        <v/>
      </c>
      <c r="S4509" s="144" t="str">
        <f t="shared" si="845"/>
        <v/>
      </c>
      <c r="T4509" s="145" t="str">
        <f t="shared" si="846"/>
        <v/>
      </c>
      <c r="U4509" s="118"/>
      <c r="V4509" s="145" t="str">
        <f t="shared" si="847"/>
        <v/>
      </c>
      <c r="W4509" s="144" t="str">
        <f t="shared" si="848"/>
        <v/>
      </c>
      <c r="X4509" s="146" t="str">
        <f>IF(C4509="","",IF(OR(C4509="Trade",C4509="Multi Position"),(X4508+V4509),IF(C4509="Deposit",(X4508+AE4509),IF(C4509="Withdrawal",(X4508-AE4509)))))</f>
        <v/>
      </c>
      <c r="Y4509" s="145" t="str">
        <f t="shared" si="849"/>
        <v/>
      </c>
      <c r="Z4509" s="118"/>
      <c r="AA4509" s="118"/>
      <c r="AB4509" s="118"/>
      <c r="AC4509" s="118"/>
      <c r="AD4509" s="118"/>
      <c r="AE4509" s="139"/>
      <c r="AF4509" s="118"/>
      <c r="AG4509" s="118"/>
      <c r="AH4509" s="147" t="str">
        <f t="shared" si="850"/>
        <v/>
      </c>
      <c r="AI4509" s="147" t="str">
        <f t="shared" si="851"/>
        <v/>
      </c>
      <c r="AJ4509" s="148" t="str">
        <f t="shared" si="840"/>
        <v/>
      </c>
      <c r="AK4509" s="148" t="str">
        <f t="shared" si="841"/>
        <v/>
      </c>
      <c r="AL4509" s="147" t="str">
        <f t="shared" si="842"/>
        <v/>
      </c>
      <c r="AM4509" s="147" t="str">
        <f t="shared" si="843"/>
        <v/>
      </c>
      <c r="AN4509" s="147" t="str">
        <f t="shared" si="844"/>
        <v/>
      </c>
      <c r="AO4509" s="118"/>
    </row>
    <row r="4510" spans="1:41">
      <c r="A4510" s="118"/>
      <c r="B4510" s="118"/>
      <c r="C4510" s="118"/>
      <c r="D4510" s="118"/>
      <c r="E4510" s="118"/>
      <c r="F4510" s="118"/>
      <c r="G4510" s="118"/>
      <c r="H4510" s="118"/>
      <c r="I4510" s="118"/>
      <c r="J4510" s="118"/>
      <c r="K4510" s="118"/>
      <c r="L4510" s="118"/>
      <c r="M4510" s="118"/>
      <c r="N4510" s="118"/>
      <c r="O4510" s="143" t="str">
        <f>IF(H4510="","",(S4510/S4510)&amp;":"&amp;ROUND(AH4510/S4510,2))</f>
        <v/>
      </c>
      <c r="P4510" s="118"/>
      <c r="Q4510" s="118"/>
      <c r="R4510" s="143" t="str">
        <f>IF(H4510="","",(S4510/S4510)&amp;":"&amp;ROUND(AI4510/S4510,2))</f>
        <v/>
      </c>
      <c r="S4510" s="144" t="str">
        <f t="shared" si="845"/>
        <v/>
      </c>
      <c r="T4510" s="145" t="str">
        <f t="shared" si="846"/>
        <v/>
      </c>
      <c r="U4510" s="118"/>
      <c r="V4510" s="145" t="str">
        <f t="shared" si="847"/>
        <v/>
      </c>
      <c r="W4510" s="144" t="str">
        <f t="shared" si="848"/>
        <v/>
      </c>
      <c r="X4510" s="146" t="str">
        <f>IF(C4510="","",IF(OR(C4510="Trade",C4510="Multi Position"),(X4509+V4510),IF(C4510="Deposit",(X4509+AE4510),IF(C4510="Withdrawal",(X4509-AE4510)))))</f>
        <v/>
      </c>
      <c r="Y4510" s="145" t="str">
        <f t="shared" si="849"/>
        <v/>
      </c>
      <c r="Z4510" s="118"/>
      <c r="AA4510" s="118"/>
      <c r="AB4510" s="118"/>
      <c r="AC4510" s="118"/>
      <c r="AD4510" s="118"/>
      <c r="AE4510" s="139"/>
      <c r="AF4510" s="118"/>
      <c r="AG4510" s="118"/>
      <c r="AH4510" s="147" t="str">
        <f t="shared" si="850"/>
        <v/>
      </c>
      <c r="AI4510" s="147" t="str">
        <f t="shared" si="851"/>
        <v/>
      </c>
      <c r="AJ4510" s="148" t="str">
        <f t="shared" si="840"/>
        <v/>
      </c>
      <c r="AK4510" s="148" t="str">
        <f t="shared" si="841"/>
        <v/>
      </c>
      <c r="AL4510" s="147" t="str">
        <f t="shared" si="842"/>
        <v/>
      </c>
      <c r="AM4510" s="147" t="str">
        <f t="shared" si="843"/>
        <v/>
      </c>
      <c r="AN4510" s="147" t="str">
        <f t="shared" si="844"/>
        <v/>
      </c>
      <c r="AO4510" s="118"/>
    </row>
    <row r="4511" spans="1:41">
      <c r="A4511" s="118"/>
      <c r="B4511" s="118"/>
      <c r="C4511" s="118"/>
      <c r="D4511" s="118"/>
      <c r="E4511" s="118"/>
      <c r="F4511" s="118"/>
      <c r="G4511" s="118"/>
      <c r="H4511" s="118"/>
      <c r="I4511" s="118"/>
      <c r="J4511" s="118"/>
      <c r="K4511" s="118"/>
      <c r="L4511" s="118"/>
      <c r="M4511" s="118"/>
      <c r="N4511" s="118"/>
      <c r="O4511" s="143" t="str">
        <f>IF(H4511="","",(S4511/S4511)&amp;":"&amp;ROUND(AH4511/S4511,2))</f>
        <v/>
      </c>
      <c r="P4511" s="118"/>
      <c r="Q4511" s="118"/>
      <c r="R4511" s="143" t="str">
        <f>IF(H4511="","",(S4511/S4511)&amp;":"&amp;ROUND(AI4511/S4511,2))</f>
        <v/>
      </c>
      <c r="S4511" s="144" t="str">
        <f t="shared" si="845"/>
        <v/>
      </c>
      <c r="T4511" s="145" t="str">
        <f t="shared" si="846"/>
        <v/>
      </c>
      <c r="U4511" s="118"/>
      <c r="V4511" s="145" t="str">
        <f t="shared" si="847"/>
        <v/>
      </c>
      <c r="W4511" s="144" t="str">
        <f t="shared" si="848"/>
        <v/>
      </c>
      <c r="X4511" s="146" t="str">
        <f>IF(C4511="","",IF(OR(C4511="Trade",C4511="Multi Position"),(X4510+V4511),IF(C4511="Deposit",(X4510+AE4511),IF(C4511="Withdrawal",(X4510-AE4511)))))</f>
        <v/>
      </c>
      <c r="Y4511" s="145" t="str">
        <f t="shared" si="849"/>
        <v/>
      </c>
      <c r="Z4511" s="118"/>
      <c r="AA4511" s="118"/>
      <c r="AB4511" s="118"/>
      <c r="AC4511" s="118"/>
      <c r="AD4511" s="118"/>
      <c r="AE4511" s="139"/>
      <c r="AF4511" s="118"/>
      <c r="AG4511" s="118"/>
      <c r="AH4511" s="147" t="str">
        <f t="shared" si="850"/>
        <v/>
      </c>
      <c r="AI4511" s="147" t="str">
        <f t="shared" si="851"/>
        <v/>
      </c>
      <c r="AJ4511" s="148" t="str">
        <f t="shared" si="840"/>
        <v/>
      </c>
      <c r="AK4511" s="148" t="str">
        <f t="shared" si="841"/>
        <v/>
      </c>
      <c r="AL4511" s="147" t="str">
        <f t="shared" si="842"/>
        <v/>
      </c>
      <c r="AM4511" s="147" t="str">
        <f t="shared" si="843"/>
        <v/>
      </c>
      <c r="AN4511" s="147" t="str">
        <f t="shared" si="844"/>
        <v/>
      </c>
      <c r="AO4511" s="118"/>
    </row>
    <row r="4512" spans="1:41">
      <c r="A4512" s="118"/>
      <c r="B4512" s="118"/>
      <c r="C4512" s="118"/>
      <c r="D4512" s="118"/>
      <c r="E4512" s="118"/>
      <c r="F4512" s="118"/>
      <c r="G4512" s="118"/>
      <c r="H4512" s="118"/>
      <c r="I4512" s="118"/>
      <c r="J4512" s="118"/>
      <c r="K4512" s="118"/>
      <c r="L4512" s="118"/>
      <c r="M4512" s="118"/>
      <c r="N4512" s="118"/>
      <c r="O4512" s="143" t="str">
        <f>IF(H4512="","",(S4512/S4512)&amp;":"&amp;ROUND(AH4512/S4512,2))</f>
        <v/>
      </c>
      <c r="P4512" s="118"/>
      <c r="Q4512" s="118"/>
      <c r="R4512" s="143" t="str">
        <f>IF(H4512="","",(S4512/S4512)&amp;":"&amp;ROUND(AI4512/S4512,2))</f>
        <v/>
      </c>
      <c r="S4512" s="144" t="str">
        <f t="shared" si="845"/>
        <v/>
      </c>
      <c r="T4512" s="145" t="str">
        <f t="shared" si="846"/>
        <v/>
      </c>
      <c r="U4512" s="118"/>
      <c r="V4512" s="145" t="str">
        <f t="shared" si="847"/>
        <v/>
      </c>
      <c r="W4512" s="144" t="str">
        <f t="shared" si="848"/>
        <v/>
      </c>
      <c r="X4512" s="146" t="str">
        <f>IF(C4512="","",IF(OR(C4512="Trade",C4512="Multi Position"),(X4511+V4512),IF(C4512="Deposit",(X4511+AE4512),IF(C4512="Withdrawal",(X4511-AE4512)))))</f>
        <v/>
      </c>
      <c r="Y4512" s="145" t="str">
        <f t="shared" si="849"/>
        <v/>
      </c>
      <c r="Z4512" s="118"/>
      <c r="AA4512" s="118"/>
      <c r="AB4512" s="118"/>
      <c r="AC4512" s="118"/>
      <c r="AD4512" s="118"/>
      <c r="AE4512" s="139"/>
      <c r="AF4512" s="118"/>
      <c r="AG4512" s="118"/>
      <c r="AH4512" s="147" t="str">
        <f t="shared" si="850"/>
        <v/>
      </c>
      <c r="AI4512" s="147" t="str">
        <f t="shared" si="851"/>
        <v/>
      </c>
      <c r="AJ4512" s="148" t="str">
        <f t="shared" si="840"/>
        <v/>
      </c>
      <c r="AK4512" s="148" t="str">
        <f t="shared" si="841"/>
        <v/>
      </c>
      <c r="AL4512" s="147" t="str">
        <f t="shared" si="842"/>
        <v/>
      </c>
      <c r="AM4512" s="147" t="str">
        <f t="shared" si="843"/>
        <v/>
      </c>
      <c r="AN4512" s="147" t="str">
        <f t="shared" si="844"/>
        <v/>
      </c>
      <c r="AO4512" s="118"/>
    </row>
    <row r="4513" spans="1:41">
      <c r="A4513" s="118"/>
      <c r="B4513" s="118"/>
      <c r="C4513" s="118"/>
      <c r="D4513" s="118"/>
      <c r="E4513" s="118"/>
      <c r="F4513" s="118"/>
      <c r="G4513" s="118"/>
      <c r="H4513" s="118"/>
      <c r="I4513" s="118"/>
      <c r="J4513" s="118"/>
      <c r="K4513" s="118"/>
      <c r="L4513" s="118"/>
      <c r="M4513" s="118"/>
      <c r="N4513" s="118"/>
      <c r="O4513" s="143" t="str">
        <f>IF(H4513="","",(S4513/S4513)&amp;":"&amp;ROUND(AH4513/S4513,2))</f>
        <v/>
      </c>
      <c r="P4513" s="118"/>
      <c r="Q4513" s="118"/>
      <c r="R4513" s="143" t="str">
        <f>IF(H4513="","",(S4513/S4513)&amp;":"&amp;ROUND(AI4513/S4513,2))</f>
        <v/>
      </c>
      <c r="S4513" s="144" t="str">
        <f t="shared" si="845"/>
        <v/>
      </c>
      <c r="T4513" s="145" t="str">
        <f t="shared" si="846"/>
        <v/>
      </c>
      <c r="U4513" s="118"/>
      <c r="V4513" s="145" t="str">
        <f t="shared" si="847"/>
        <v/>
      </c>
      <c r="W4513" s="144" t="str">
        <f t="shared" si="848"/>
        <v/>
      </c>
      <c r="X4513" s="146" t="str">
        <f>IF(C4513="","",IF(OR(C4513="Trade",C4513="Multi Position"),(X4512+V4513),IF(C4513="Deposit",(X4512+AE4513),IF(C4513="Withdrawal",(X4512-AE4513)))))</f>
        <v/>
      </c>
      <c r="Y4513" s="145" t="str">
        <f t="shared" si="849"/>
        <v/>
      </c>
      <c r="Z4513" s="118"/>
      <c r="AA4513" s="118"/>
      <c r="AB4513" s="118"/>
      <c r="AC4513" s="118"/>
      <c r="AD4513" s="118"/>
      <c r="AE4513" s="139"/>
      <c r="AF4513" s="118"/>
      <c r="AG4513" s="118"/>
      <c r="AH4513" s="147" t="str">
        <f t="shared" si="850"/>
        <v/>
      </c>
      <c r="AI4513" s="147" t="str">
        <f t="shared" si="851"/>
        <v/>
      </c>
      <c r="AJ4513" s="148" t="str">
        <f t="shared" si="840"/>
        <v/>
      </c>
      <c r="AK4513" s="148" t="str">
        <f t="shared" si="841"/>
        <v/>
      </c>
      <c r="AL4513" s="147" t="str">
        <f t="shared" si="842"/>
        <v/>
      </c>
      <c r="AM4513" s="147" t="str">
        <f t="shared" si="843"/>
        <v/>
      </c>
      <c r="AN4513" s="147" t="str">
        <f t="shared" si="844"/>
        <v/>
      </c>
      <c r="AO4513" s="118"/>
    </row>
    <row r="4514" spans="1:41">
      <c r="A4514" s="118"/>
      <c r="B4514" s="118"/>
      <c r="C4514" s="118"/>
      <c r="D4514" s="118"/>
      <c r="E4514" s="118"/>
      <c r="F4514" s="118"/>
      <c r="G4514" s="118"/>
      <c r="H4514" s="118"/>
      <c r="I4514" s="118"/>
      <c r="J4514" s="118"/>
      <c r="K4514" s="118"/>
      <c r="L4514" s="118"/>
      <c r="M4514" s="118"/>
      <c r="N4514" s="118"/>
      <c r="O4514" s="143" t="str">
        <f>IF(H4514="","",(S4514/S4514)&amp;":"&amp;ROUND(AH4514/S4514,2))</f>
        <v/>
      </c>
      <c r="P4514" s="118"/>
      <c r="Q4514" s="118"/>
      <c r="R4514" s="143" t="str">
        <f>IF(H4514="","",(S4514/S4514)&amp;":"&amp;ROUND(AI4514/S4514,2))</f>
        <v/>
      </c>
      <c r="S4514" s="144" t="str">
        <f t="shared" si="845"/>
        <v/>
      </c>
      <c r="T4514" s="145" t="str">
        <f t="shared" si="846"/>
        <v/>
      </c>
      <c r="U4514" s="118"/>
      <c r="V4514" s="145" t="str">
        <f t="shared" si="847"/>
        <v/>
      </c>
      <c r="W4514" s="144" t="str">
        <f t="shared" si="848"/>
        <v/>
      </c>
      <c r="X4514" s="146" t="str">
        <f>IF(C4514="","",IF(OR(C4514="Trade",C4514="Multi Position"),(X4513+V4514),IF(C4514="Deposit",(X4513+AE4514),IF(C4514="Withdrawal",(X4513-AE4514)))))</f>
        <v/>
      </c>
      <c r="Y4514" s="145" t="str">
        <f t="shared" si="849"/>
        <v/>
      </c>
      <c r="Z4514" s="118"/>
      <c r="AA4514" s="118"/>
      <c r="AB4514" s="118"/>
      <c r="AC4514" s="118"/>
      <c r="AD4514" s="118"/>
      <c r="AE4514" s="139"/>
      <c r="AF4514" s="118"/>
      <c r="AG4514" s="118"/>
      <c r="AH4514" s="147" t="str">
        <f t="shared" si="850"/>
        <v/>
      </c>
      <c r="AI4514" s="147" t="str">
        <f t="shared" si="851"/>
        <v/>
      </c>
      <c r="AJ4514" s="148" t="str">
        <f t="shared" si="840"/>
        <v/>
      </c>
      <c r="AK4514" s="148" t="str">
        <f t="shared" si="841"/>
        <v/>
      </c>
      <c r="AL4514" s="147" t="str">
        <f t="shared" si="842"/>
        <v/>
      </c>
      <c r="AM4514" s="147" t="str">
        <f t="shared" si="843"/>
        <v/>
      </c>
      <c r="AN4514" s="147" t="str">
        <f t="shared" si="844"/>
        <v/>
      </c>
      <c r="AO4514" s="118"/>
    </row>
    <row r="4515" spans="1:41">
      <c r="A4515" s="118"/>
      <c r="B4515" s="118"/>
      <c r="C4515" s="118"/>
      <c r="D4515" s="118"/>
      <c r="E4515" s="118"/>
      <c r="F4515" s="118"/>
      <c r="G4515" s="118"/>
      <c r="H4515" s="118"/>
      <c r="I4515" s="118"/>
      <c r="J4515" s="118"/>
      <c r="K4515" s="118"/>
      <c r="L4515" s="118"/>
      <c r="M4515" s="118"/>
      <c r="N4515" s="118"/>
      <c r="O4515" s="143" t="str">
        <f>IF(H4515="","",(S4515/S4515)&amp;":"&amp;ROUND(AH4515/S4515,2))</f>
        <v/>
      </c>
      <c r="P4515" s="118"/>
      <c r="Q4515" s="118"/>
      <c r="R4515" s="143" t="str">
        <f>IF(H4515="","",(S4515/S4515)&amp;":"&amp;ROUND(AI4515/S4515,2))</f>
        <v/>
      </c>
      <c r="S4515" s="144" t="str">
        <f t="shared" si="845"/>
        <v/>
      </c>
      <c r="T4515" s="145" t="str">
        <f t="shared" si="846"/>
        <v/>
      </c>
      <c r="U4515" s="118"/>
      <c r="V4515" s="145" t="str">
        <f t="shared" si="847"/>
        <v/>
      </c>
      <c r="W4515" s="144" t="str">
        <f t="shared" si="848"/>
        <v/>
      </c>
      <c r="X4515" s="146" t="str">
        <f>IF(C4515="","",IF(OR(C4515="Trade",C4515="Multi Position"),(X4514+V4515),IF(C4515="Deposit",(X4514+AE4515),IF(C4515="Withdrawal",(X4514-AE4515)))))</f>
        <v/>
      </c>
      <c r="Y4515" s="145" t="str">
        <f t="shared" si="849"/>
        <v/>
      </c>
      <c r="Z4515" s="118"/>
      <c r="AA4515" s="118"/>
      <c r="AB4515" s="118"/>
      <c r="AC4515" s="118"/>
      <c r="AD4515" s="118"/>
      <c r="AE4515" s="139"/>
      <c r="AF4515" s="118"/>
      <c r="AG4515" s="118"/>
      <c r="AH4515" s="147" t="str">
        <f t="shared" si="850"/>
        <v/>
      </c>
      <c r="AI4515" s="147" t="str">
        <f t="shared" si="851"/>
        <v/>
      </c>
      <c r="AJ4515" s="148" t="str">
        <f t="shared" si="840"/>
        <v/>
      </c>
      <c r="AK4515" s="148" t="str">
        <f t="shared" si="841"/>
        <v/>
      </c>
      <c r="AL4515" s="147" t="str">
        <f t="shared" si="842"/>
        <v/>
      </c>
      <c r="AM4515" s="147" t="str">
        <f t="shared" si="843"/>
        <v/>
      </c>
      <c r="AN4515" s="147" t="str">
        <f t="shared" si="844"/>
        <v/>
      </c>
      <c r="AO4515" s="118"/>
    </row>
    <row r="4516" spans="1:41">
      <c r="A4516" s="118"/>
      <c r="B4516" s="118"/>
      <c r="C4516" s="118"/>
      <c r="D4516" s="118"/>
      <c r="E4516" s="118"/>
      <c r="F4516" s="118"/>
      <c r="G4516" s="118"/>
      <c r="H4516" s="118"/>
      <c r="I4516" s="118"/>
      <c r="J4516" s="118"/>
      <c r="K4516" s="118"/>
      <c r="L4516" s="118"/>
      <c r="M4516" s="118"/>
      <c r="N4516" s="118"/>
      <c r="O4516" s="143" t="str">
        <f>IF(H4516="","",(S4516/S4516)&amp;":"&amp;ROUND(AH4516/S4516,2))</f>
        <v/>
      </c>
      <c r="P4516" s="118"/>
      <c r="Q4516" s="118"/>
      <c r="R4516" s="143" t="str">
        <f>IF(H4516="","",(S4516/S4516)&amp;":"&amp;ROUND(AI4516/S4516,2))</f>
        <v/>
      </c>
      <c r="S4516" s="144" t="str">
        <f t="shared" si="845"/>
        <v/>
      </c>
      <c r="T4516" s="145" t="str">
        <f t="shared" si="846"/>
        <v/>
      </c>
      <c r="U4516" s="118"/>
      <c r="V4516" s="145" t="str">
        <f t="shared" si="847"/>
        <v/>
      </c>
      <c r="W4516" s="144" t="str">
        <f t="shared" si="848"/>
        <v/>
      </c>
      <c r="X4516" s="146" t="str">
        <f>IF(C4516="","",IF(OR(C4516="Trade",C4516="Multi Position"),(X4515+V4516),IF(C4516="Deposit",(X4515+AE4516),IF(C4516="Withdrawal",(X4515-AE4516)))))</f>
        <v/>
      </c>
      <c r="Y4516" s="145" t="str">
        <f t="shared" si="849"/>
        <v/>
      </c>
      <c r="Z4516" s="118"/>
      <c r="AA4516" s="118"/>
      <c r="AB4516" s="118"/>
      <c r="AC4516" s="118"/>
      <c r="AD4516" s="118"/>
      <c r="AE4516" s="139"/>
      <c r="AF4516" s="118"/>
      <c r="AG4516" s="118"/>
      <c r="AH4516" s="147" t="str">
        <f t="shared" si="850"/>
        <v/>
      </c>
      <c r="AI4516" s="147" t="str">
        <f t="shared" si="851"/>
        <v/>
      </c>
      <c r="AJ4516" s="148" t="str">
        <f t="shared" si="840"/>
        <v/>
      </c>
      <c r="AK4516" s="148" t="str">
        <f t="shared" si="841"/>
        <v/>
      </c>
      <c r="AL4516" s="147" t="str">
        <f t="shared" si="842"/>
        <v/>
      </c>
      <c r="AM4516" s="147" t="str">
        <f t="shared" si="843"/>
        <v/>
      </c>
      <c r="AN4516" s="147" t="str">
        <f t="shared" si="844"/>
        <v/>
      </c>
      <c r="AO4516" s="118"/>
    </row>
    <row r="4517" spans="1:41">
      <c r="A4517" s="118"/>
      <c r="B4517" s="118"/>
      <c r="C4517" s="118"/>
      <c r="D4517" s="118"/>
      <c r="E4517" s="118"/>
      <c r="F4517" s="118"/>
      <c r="G4517" s="118"/>
      <c r="H4517" s="118"/>
      <c r="I4517" s="118"/>
      <c r="J4517" s="118"/>
      <c r="K4517" s="118"/>
      <c r="L4517" s="118"/>
      <c r="M4517" s="118"/>
      <c r="N4517" s="118"/>
      <c r="O4517" s="143" t="str">
        <f>IF(H4517="","",(S4517/S4517)&amp;":"&amp;ROUND(AH4517/S4517,2))</f>
        <v/>
      </c>
      <c r="P4517" s="118"/>
      <c r="Q4517" s="118"/>
      <c r="R4517" s="143" t="str">
        <f>IF(H4517="","",(S4517/S4517)&amp;":"&amp;ROUND(AI4517/S4517,2))</f>
        <v/>
      </c>
      <c r="S4517" s="144" t="str">
        <f t="shared" si="845"/>
        <v/>
      </c>
      <c r="T4517" s="145" t="str">
        <f t="shared" si="846"/>
        <v/>
      </c>
      <c r="U4517" s="118"/>
      <c r="V4517" s="145" t="str">
        <f t="shared" si="847"/>
        <v/>
      </c>
      <c r="W4517" s="144" t="str">
        <f t="shared" si="848"/>
        <v/>
      </c>
      <c r="X4517" s="146" t="str">
        <f>IF(C4517="","",IF(OR(C4517="Trade",C4517="Multi Position"),(X4516+V4517),IF(C4517="Deposit",(X4516+AE4517),IF(C4517="Withdrawal",(X4516-AE4517)))))</f>
        <v/>
      </c>
      <c r="Y4517" s="145" t="str">
        <f t="shared" si="849"/>
        <v/>
      </c>
      <c r="Z4517" s="118"/>
      <c r="AA4517" s="118"/>
      <c r="AB4517" s="118"/>
      <c r="AC4517" s="118"/>
      <c r="AD4517" s="118"/>
      <c r="AE4517" s="139"/>
      <c r="AF4517" s="118"/>
      <c r="AG4517" s="118"/>
      <c r="AH4517" s="147" t="str">
        <f t="shared" si="850"/>
        <v/>
      </c>
      <c r="AI4517" s="147" t="str">
        <f t="shared" si="851"/>
        <v/>
      </c>
      <c r="AJ4517" s="148" t="str">
        <f t="shared" si="840"/>
        <v/>
      </c>
      <c r="AK4517" s="148" t="str">
        <f t="shared" si="841"/>
        <v/>
      </c>
      <c r="AL4517" s="147" t="str">
        <f t="shared" si="842"/>
        <v/>
      </c>
      <c r="AM4517" s="147" t="str">
        <f t="shared" si="843"/>
        <v/>
      </c>
      <c r="AN4517" s="147" t="str">
        <f t="shared" si="844"/>
        <v/>
      </c>
      <c r="AO4517" s="118"/>
    </row>
    <row r="4518" spans="1:41">
      <c r="A4518" s="118"/>
      <c r="B4518" s="118"/>
      <c r="C4518" s="118"/>
      <c r="D4518" s="118"/>
      <c r="E4518" s="118"/>
      <c r="F4518" s="118"/>
      <c r="G4518" s="118"/>
      <c r="H4518" s="118"/>
      <c r="I4518" s="118"/>
      <c r="J4518" s="118"/>
      <c r="K4518" s="118"/>
      <c r="L4518" s="118"/>
      <c r="M4518" s="118"/>
      <c r="N4518" s="118"/>
      <c r="O4518" s="143" t="str">
        <f>IF(H4518="","",(S4518/S4518)&amp;":"&amp;ROUND(AH4518/S4518,2))</f>
        <v/>
      </c>
      <c r="P4518" s="118"/>
      <c r="Q4518" s="118"/>
      <c r="R4518" s="143" t="str">
        <f>IF(H4518="","",(S4518/S4518)&amp;":"&amp;ROUND(AI4518/S4518,2))</f>
        <v/>
      </c>
      <c r="S4518" s="144" t="str">
        <f t="shared" si="845"/>
        <v/>
      </c>
      <c r="T4518" s="145" t="str">
        <f t="shared" si="846"/>
        <v/>
      </c>
      <c r="U4518" s="118"/>
      <c r="V4518" s="145" t="str">
        <f t="shared" si="847"/>
        <v/>
      </c>
      <c r="W4518" s="144" t="str">
        <f t="shared" si="848"/>
        <v/>
      </c>
      <c r="X4518" s="146" t="str">
        <f>IF(C4518="","",IF(OR(C4518="Trade",C4518="Multi Position"),(X4517+V4518),IF(C4518="Deposit",(X4517+AE4518),IF(C4518="Withdrawal",(X4517-AE4518)))))</f>
        <v/>
      </c>
      <c r="Y4518" s="145" t="str">
        <f t="shared" si="849"/>
        <v/>
      </c>
      <c r="Z4518" s="118"/>
      <c r="AA4518" s="118"/>
      <c r="AB4518" s="118"/>
      <c r="AC4518" s="118"/>
      <c r="AD4518" s="118"/>
      <c r="AE4518" s="139"/>
      <c r="AF4518" s="118"/>
      <c r="AG4518" s="118"/>
      <c r="AH4518" s="147" t="str">
        <f t="shared" si="850"/>
        <v/>
      </c>
      <c r="AI4518" s="147" t="str">
        <f t="shared" si="851"/>
        <v/>
      </c>
      <c r="AJ4518" s="148" t="str">
        <f t="shared" si="840"/>
        <v/>
      </c>
      <c r="AK4518" s="148" t="str">
        <f t="shared" si="841"/>
        <v/>
      </c>
      <c r="AL4518" s="147" t="str">
        <f t="shared" si="842"/>
        <v/>
      </c>
      <c r="AM4518" s="147" t="str">
        <f t="shared" si="843"/>
        <v/>
      </c>
      <c r="AN4518" s="147" t="str">
        <f t="shared" si="844"/>
        <v/>
      </c>
      <c r="AO4518" s="118"/>
    </row>
    <row r="4519" spans="1:41">
      <c r="A4519" s="118"/>
      <c r="B4519" s="118"/>
      <c r="C4519" s="118"/>
      <c r="D4519" s="118"/>
      <c r="E4519" s="118"/>
      <c r="F4519" s="118"/>
      <c r="G4519" s="118"/>
      <c r="H4519" s="118"/>
      <c r="I4519" s="118"/>
      <c r="J4519" s="118"/>
      <c r="K4519" s="118"/>
      <c r="L4519" s="118"/>
      <c r="M4519" s="118"/>
      <c r="N4519" s="118"/>
      <c r="O4519" s="143" t="str">
        <f>IF(H4519="","",(S4519/S4519)&amp;":"&amp;ROUND(AH4519/S4519,2))</f>
        <v/>
      </c>
      <c r="P4519" s="118"/>
      <c r="Q4519" s="118"/>
      <c r="R4519" s="143" t="str">
        <f>IF(H4519="","",(S4519/S4519)&amp;":"&amp;ROUND(AI4519/S4519,2))</f>
        <v/>
      </c>
      <c r="S4519" s="144" t="str">
        <f t="shared" si="845"/>
        <v/>
      </c>
      <c r="T4519" s="145" t="str">
        <f t="shared" si="846"/>
        <v/>
      </c>
      <c r="U4519" s="118"/>
      <c r="V4519" s="145" t="str">
        <f t="shared" si="847"/>
        <v/>
      </c>
      <c r="W4519" s="144" t="str">
        <f t="shared" si="848"/>
        <v/>
      </c>
      <c r="X4519" s="146" t="str">
        <f>IF(C4519="","",IF(OR(C4519="Trade",C4519="Multi Position"),(X4518+V4519),IF(C4519="Deposit",(X4518+AE4519),IF(C4519="Withdrawal",(X4518-AE4519)))))</f>
        <v/>
      </c>
      <c r="Y4519" s="145" t="str">
        <f t="shared" si="849"/>
        <v/>
      </c>
      <c r="Z4519" s="118"/>
      <c r="AA4519" s="118"/>
      <c r="AB4519" s="118"/>
      <c r="AC4519" s="118"/>
      <c r="AD4519" s="118"/>
      <c r="AE4519" s="139"/>
      <c r="AF4519" s="118"/>
      <c r="AG4519" s="118"/>
      <c r="AH4519" s="147" t="str">
        <f t="shared" si="850"/>
        <v/>
      </c>
      <c r="AI4519" s="147" t="str">
        <f t="shared" si="851"/>
        <v/>
      </c>
      <c r="AJ4519" s="148" t="str">
        <f t="shared" si="840"/>
        <v/>
      </c>
      <c r="AK4519" s="148" t="str">
        <f t="shared" si="841"/>
        <v/>
      </c>
      <c r="AL4519" s="147" t="str">
        <f t="shared" si="842"/>
        <v/>
      </c>
      <c r="AM4519" s="147" t="str">
        <f t="shared" si="843"/>
        <v/>
      </c>
      <c r="AN4519" s="147" t="str">
        <f t="shared" si="844"/>
        <v/>
      </c>
      <c r="AO4519" s="118"/>
    </row>
    <row r="4520" spans="1:41">
      <c r="A4520" s="118"/>
      <c r="B4520" s="118"/>
      <c r="C4520" s="118"/>
      <c r="D4520" s="118"/>
      <c r="E4520" s="118"/>
      <c r="F4520" s="118"/>
      <c r="G4520" s="118"/>
      <c r="H4520" s="118"/>
      <c r="I4520" s="118"/>
      <c r="J4520" s="118"/>
      <c r="K4520" s="118"/>
      <c r="L4520" s="118"/>
      <c r="M4520" s="118"/>
      <c r="N4520" s="118"/>
      <c r="O4520" s="143" t="str">
        <f>IF(H4520="","",(S4520/S4520)&amp;":"&amp;ROUND(AH4520/S4520,2))</f>
        <v/>
      </c>
      <c r="P4520" s="118"/>
      <c r="Q4520" s="118"/>
      <c r="R4520" s="143" t="str">
        <f>IF(H4520="","",(S4520/S4520)&amp;":"&amp;ROUND(AI4520/S4520,2))</f>
        <v/>
      </c>
      <c r="S4520" s="144" t="str">
        <f t="shared" si="845"/>
        <v/>
      </c>
      <c r="T4520" s="145" t="str">
        <f t="shared" si="846"/>
        <v/>
      </c>
      <c r="U4520" s="118"/>
      <c r="V4520" s="145" t="str">
        <f t="shared" si="847"/>
        <v/>
      </c>
      <c r="W4520" s="144" t="str">
        <f t="shared" si="848"/>
        <v/>
      </c>
      <c r="X4520" s="146" t="str">
        <f>IF(C4520="","",IF(OR(C4520="Trade",C4520="Multi Position"),(X4519+V4520),IF(C4520="Deposit",(X4519+AE4520),IF(C4520="Withdrawal",(X4519-AE4520)))))</f>
        <v/>
      </c>
      <c r="Y4520" s="145" t="str">
        <f t="shared" si="849"/>
        <v/>
      </c>
      <c r="Z4520" s="118"/>
      <c r="AA4520" s="118"/>
      <c r="AB4520" s="118"/>
      <c r="AC4520" s="118"/>
      <c r="AD4520" s="118"/>
      <c r="AE4520" s="139"/>
      <c r="AF4520" s="118"/>
      <c r="AG4520" s="118"/>
      <c r="AH4520" s="147" t="str">
        <f t="shared" si="850"/>
        <v/>
      </c>
      <c r="AI4520" s="147" t="str">
        <f t="shared" si="851"/>
        <v/>
      </c>
      <c r="AJ4520" s="148" t="str">
        <f t="shared" si="840"/>
        <v/>
      </c>
      <c r="AK4520" s="148" t="str">
        <f t="shared" si="841"/>
        <v/>
      </c>
      <c r="AL4520" s="147" t="str">
        <f t="shared" si="842"/>
        <v/>
      </c>
      <c r="AM4520" s="147" t="str">
        <f t="shared" si="843"/>
        <v/>
      </c>
      <c r="AN4520" s="147" t="str">
        <f t="shared" si="844"/>
        <v/>
      </c>
      <c r="AO4520" s="118"/>
    </row>
    <row r="4521" spans="1:41">
      <c r="A4521" s="118"/>
      <c r="B4521" s="118"/>
      <c r="C4521" s="118"/>
      <c r="D4521" s="118"/>
      <c r="E4521" s="118"/>
      <c r="F4521" s="118"/>
      <c r="G4521" s="118"/>
      <c r="H4521" s="118"/>
      <c r="I4521" s="118"/>
      <c r="J4521" s="118"/>
      <c r="K4521" s="118"/>
      <c r="L4521" s="118"/>
      <c r="M4521" s="118"/>
      <c r="N4521" s="118"/>
      <c r="O4521" s="143" t="str">
        <f>IF(H4521="","",(S4521/S4521)&amp;":"&amp;ROUND(AH4521/S4521,2))</f>
        <v/>
      </c>
      <c r="P4521" s="118"/>
      <c r="Q4521" s="118"/>
      <c r="R4521" s="143" t="str">
        <f>IF(H4521="","",(S4521/S4521)&amp;":"&amp;ROUND(AI4521/S4521,2))</f>
        <v/>
      </c>
      <c r="S4521" s="144" t="str">
        <f t="shared" si="845"/>
        <v/>
      </c>
      <c r="T4521" s="145" t="str">
        <f t="shared" si="846"/>
        <v/>
      </c>
      <c r="U4521" s="118"/>
      <c r="V4521" s="145" t="str">
        <f t="shared" si="847"/>
        <v/>
      </c>
      <c r="W4521" s="144" t="str">
        <f t="shared" si="848"/>
        <v/>
      </c>
      <c r="X4521" s="146" t="str">
        <f>IF(C4521="","",IF(OR(C4521="Trade",C4521="Multi Position"),(X4520+V4521),IF(C4521="Deposit",(X4520+AE4521),IF(C4521="Withdrawal",(X4520-AE4521)))))</f>
        <v/>
      </c>
      <c r="Y4521" s="145" t="str">
        <f t="shared" si="849"/>
        <v/>
      </c>
      <c r="Z4521" s="118"/>
      <c r="AA4521" s="118"/>
      <c r="AB4521" s="118"/>
      <c r="AC4521" s="118"/>
      <c r="AD4521" s="118"/>
      <c r="AE4521" s="139"/>
      <c r="AF4521" s="118"/>
      <c r="AG4521" s="118"/>
      <c r="AH4521" s="147" t="str">
        <f t="shared" si="850"/>
        <v/>
      </c>
      <c r="AI4521" s="147" t="str">
        <f t="shared" si="851"/>
        <v/>
      </c>
      <c r="AJ4521" s="148" t="str">
        <f t="shared" si="840"/>
        <v/>
      </c>
      <c r="AK4521" s="148" t="str">
        <f t="shared" si="841"/>
        <v/>
      </c>
      <c r="AL4521" s="147" t="str">
        <f t="shared" si="842"/>
        <v/>
      </c>
      <c r="AM4521" s="147" t="str">
        <f t="shared" si="843"/>
        <v/>
      </c>
      <c r="AN4521" s="147" t="str">
        <f t="shared" si="844"/>
        <v/>
      </c>
      <c r="AO4521" s="118"/>
    </row>
    <row r="4522" spans="1:41">
      <c r="A4522" s="118"/>
      <c r="B4522" s="118"/>
      <c r="C4522" s="118"/>
      <c r="D4522" s="118"/>
      <c r="E4522" s="118"/>
      <c r="F4522" s="118"/>
      <c r="G4522" s="118"/>
      <c r="H4522" s="118"/>
      <c r="I4522" s="118"/>
      <c r="J4522" s="118"/>
      <c r="K4522" s="118"/>
      <c r="L4522" s="118"/>
      <c r="M4522" s="118"/>
      <c r="N4522" s="118"/>
      <c r="O4522" s="143" t="str">
        <f>IF(H4522="","",(S4522/S4522)&amp;":"&amp;ROUND(AH4522/S4522,2))</f>
        <v/>
      </c>
      <c r="P4522" s="118"/>
      <c r="Q4522" s="118"/>
      <c r="R4522" s="143" t="str">
        <f>IF(H4522="","",(S4522/S4522)&amp;":"&amp;ROUND(AI4522/S4522,2))</f>
        <v/>
      </c>
      <c r="S4522" s="144" t="str">
        <f t="shared" si="845"/>
        <v/>
      </c>
      <c r="T4522" s="145" t="str">
        <f t="shared" si="846"/>
        <v/>
      </c>
      <c r="U4522" s="118"/>
      <c r="V4522" s="145" t="str">
        <f t="shared" si="847"/>
        <v/>
      </c>
      <c r="W4522" s="144" t="str">
        <f t="shared" si="848"/>
        <v/>
      </c>
      <c r="X4522" s="146" t="str">
        <f>IF(C4522="","",IF(OR(C4522="Trade",C4522="Multi Position"),(X4521+V4522),IF(C4522="Deposit",(X4521+AE4522),IF(C4522="Withdrawal",(X4521-AE4522)))))</f>
        <v/>
      </c>
      <c r="Y4522" s="145" t="str">
        <f t="shared" si="849"/>
        <v/>
      </c>
      <c r="Z4522" s="118"/>
      <c r="AA4522" s="118"/>
      <c r="AB4522" s="118"/>
      <c r="AC4522" s="118"/>
      <c r="AD4522" s="118"/>
      <c r="AE4522" s="139"/>
      <c r="AF4522" s="118"/>
      <c r="AG4522" s="118"/>
      <c r="AH4522" s="147" t="str">
        <f t="shared" si="850"/>
        <v/>
      </c>
      <c r="AI4522" s="147" t="str">
        <f t="shared" si="851"/>
        <v/>
      </c>
      <c r="AJ4522" s="148" t="str">
        <f t="shared" si="840"/>
        <v/>
      </c>
      <c r="AK4522" s="148" t="str">
        <f t="shared" si="841"/>
        <v/>
      </c>
      <c r="AL4522" s="147" t="str">
        <f t="shared" si="842"/>
        <v/>
      </c>
      <c r="AM4522" s="147" t="str">
        <f t="shared" si="843"/>
        <v/>
      </c>
      <c r="AN4522" s="147" t="str">
        <f t="shared" si="844"/>
        <v/>
      </c>
      <c r="AO4522" s="118"/>
    </row>
    <row r="4523" spans="1:41">
      <c r="A4523" s="118"/>
      <c r="B4523" s="118"/>
      <c r="C4523" s="118"/>
      <c r="D4523" s="118"/>
      <c r="E4523" s="118"/>
      <c r="F4523" s="118"/>
      <c r="G4523" s="118"/>
      <c r="H4523" s="118"/>
      <c r="I4523" s="118"/>
      <c r="J4523" s="118"/>
      <c r="K4523" s="118"/>
      <c r="L4523" s="118"/>
      <c r="M4523" s="118"/>
      <c r="N4523" s="118"/>
      <c r="O4523" s="143" t="str">
        <f>IF(H4523="","",(S4523/S4523)&amp;":"&amp;ROUND(AH4523/S4523,2))</f>
        <v/>
      </c>
      <c r="P4523" s="118"/>
      <c r="Q4523" s="118"/>
      <c r="R4523" s="143" t="str">
        <f>IF(H4523="","",(S4523/S4523)&amp;":"&amp;ROUND(AI4523/S4523,2))</f>
        <v/>
      </c>
      <c r="S4523" s="144" t="str">
        <f t="shared" si="845"/>
        <v/>
      </c>
      <c r="T4523" s="145" t="str">
        <f t="shared" si="846"/>
        <v/>
      </c>
      <c r="U4523" s="118"/>
      <c r="V4523" s="145" t="str">
        <f t="shared" si="847"/>
        <v/>
      </c>
      <c r="W4523" s="144" t="str">
        <f t="shared" si="848"/>
        <v/>
      </c>
      <c r="X4523" s="146" t="str">
        <f>IF(C4523="","",IF(OR(C4523="Trade",C4523="Multi Position"),(X4522+V4523),IF(C4523="Deposit",(X4522+AE4523),IF(C4523="Withdrawal",(X4522-AE4523)))))</f>
        <v/>
      </c>
      <c r="Y4523" s="145" t="str">
        <f t="shared" si="849"/>
        <v/>
      </c>
      <c r="Z4523" s="118"/>
      <c r="AA4523" s="118"/>
      <c r="AB4523" s="118"/>
      <c r="AC4523" s="118"/>
      <c r="AD4523" s="118"/>
      <c r="AE4523" s="139"/>
      <c r="AF4523" s="118"/>
      <c r="AG4523" s="118"/>
      <c r="AH4523" s="147" t="str">
        <f t="shared" si="850"/>
        <v/>
      </c>
      <c r="AI4523" s="147" t="str">
        <f t="shared" si="851"/>
        <v/>
      </c>
      <c r="AJ4523" s="148" t="str">
        <f t="shared" si="840"/>
        <v/>
      </c>
      <c r="AK4523" s="148" t="str">
        <f t="shared" si="841"/>
        <v/>
      </c>
      <c r="AL4523" s="147" t="str">
        <f t="shared" si="842"/>
        <v/>
      </c>
      <c r="AM4523" s="147" t="str">
        <f t="shared" si="843"/>
        <v/>
      </c>
      <c r="AN4523" s="147" t="str">
        <f t="shared" si="844"/>
        <v/>
      </c>
      <c r="AO4523" s="118"/>
    </row>
    <row r="4524" spans="1:41">
      <c r="A4524" s="118"/>
      <c r="B4524" s="118"/>
      <c r="C4524" s="118"/>
      <c r="D4524" s="118"/>
      <c r="E4524" s="118"/>
      <c r="F4524" s="118"/>
      <c r="G4524" s="118"/>
      <c r="H4524" s="118"/>
      <c r="I4524" s="118"/>
      <c r="J4524" s="118"/>
      <c r="K4524" s="118"/>
      <c r="L4524" s="118"/>
      <c r="M4524" s="118"/>
      <c r="N4524" s="118"/>
      <c r="O4524" s="143" t="str">
        <f>IF(H4524="","",(S4524/S4524)&amp;":"&amp;ROUND(AH4524/S4524,2))</f>
        <v/>
      </c>
      <c r="P4524" s="118"/>
      <c r="Q4524" s="118"/>
      <c r="R4524" s="143" t="str">
        <f>IF(H4524="","",(S4524/S4524)&amp;":"&amp;ROUND(AI4524/S4524,2))</f>
        <v/>
      </c>
      <c r="S4524" s="144" t="str">
        <f t="shared" si="845"/>
        <v/>
      </c>
      <c r="T4524" s="145" t="str">
        <f t="shared" si="846"/>
        <v/>
      </c>
      <c r="U4524" s="118"/>
      <c r="V4524" s="145" t="str">
        <f t="shared" si="847"/>
        <v/>
      </c>
      <c r="W4524" s="144" t="str">
        <f t="shared" si="848"/>
        <v/>
      </c>
      <c r="X4524" s="146" t="str">
        <f>IF(C4524="","",IF(OR(C4524="Trade",C4524="Multi Position"),(X4523+V4524),IF(C4524="Deposit",(X4523+AE4524),IF(C4524="Withdrawal",(X4523-AE4524)))))</f>
        <v/>
      </c>
      <c r="Y4524" s="145" t="str">
        <f t="shared" si="849"/>
        <v/>
      </c>
      <c r="Z4524" s="118"/>
      <c r="AA4524" s="118"/>
      <c r="AB4524" s="118"/>
      <c r="AC4524" s="118"/>
      <c r="AD4524" s="118"/>
      <c r="AE4524" s="139"/>
      <c r="AF4524" s="118"/>
      <c r="AG4524" s="118"/>
      <c r="AH4524" s="147" t="str">
        <f t="shared" si="850"/>
        <v/>
      </c>
      <c r="AI4524" s="147" t="str">
        <f t="shared" si="851"/>
        <v/>
      </c>
      <c r="AJ4524" s="148" t="str">
        <f t="shared" si="840"/>
        <v/>
      </c>
      <c r="AK4524" s="148" t="str">
        <f t="shared" si="841"/>
        <v/>
      </c>
      <c r="AL4524" s="147" t="str">
        <f t="shared" si="842"/>
        <v/>
      </c>
      <c r="AM4524" s="147" t="str">
        <f t="shared" si="843"/>
        <v/>
      </c>
      <c r="AN4524" s="147" t="str">
        <f t="shared" si="844"/>
        <v/>
      </c>
      <c r="AO4524" s="118"/>
    </row>
    <row r="4525" spans="1:41">
      <c r="A4525" s="118"/>
      <c r="B4525" s="118"/>
      <c r="C4525" s="118"/>
      <c r="D4525" s="118"/>
      <c r="E4525" s="118"/>
      <c r="F4525" s="118"/>
      <c r="G4525" s="118"/>
      <c r="H4525" s="118"/>
      <c r="I4525" s="118"/>
      <c r="J4525" s="118"/>
      <c r="K4525" s="118"/>
      <c r="L4525" s="118"/>
      <c r="M4525" s="118"/>
      <c r="N4525" s="118"/>
      <c r="O4525" s="143" t="str">
        <f>IF(H4525="","",(S4525/S4525)&amp;":"&amp;ROUND(AH4525/S4525,2))</f>
        <v/>
      </c>
      <c r="P4525" s="118"/>
      <c r="Q4525" s="118"/>
      <c r="R4525" s="143" t="str">
        <f>IF(H4525="","",(S4525/S4525)&amp;":"&amp;ROUND(AI4525/S4525,2))</f>
        <v/>
      </c>
      <c r="S4525" s="144" t="str">
        <f t="shared" si="845"/>
        <v/>
      </c>
      <c r="T4525" s="145" t="str">
        <f t="shared" si="846"/>
        <v/>
      </c>
      <c r="U4525" s="118"/>
      <c r="V4525" s="145" t="str">
        <f t="shared" si="847"/>
        <v/>
      </c>
      <c r="W4525" s="144" t="str">
        <f t="shared" si="848"/>
        <v/>
      </c>
      <c r="X4525" s="146" t="str">
        <f>IF(C4525="","",IF(OR(C4525="Trade",C4525="Multi Position"),(X4524+V4525),IF(C4525="Deposit",(X4524+AE4525),IF(C4525="Withdrawal",(X4524-AE4525)))))</f>
        <v/>
      </c>
      <c r="Y4525" s="145" t="str">
        <f t="shared" si="849"/>
        <v/>
      </c>
      <c r="Z4525" s="118"/>
      <c r="AA4525" s="118"/>
      <c r="AB4525" s="118"/>
      <c r="AC4525" s="118"/>
      <c r="AD4525" s="118"/>
      <c r="AE4525" s="139"/>
      <c r="AF4525" s="118"/>
      <c r="AG4525" s="118"/>
      <c r="AH4525" s="147" t="str">
        <f t="shared" si="850"/>
        <v/>
      </c>
      <c r="AI4525" s="147" t="str">
        <f t="shared" si="851"/>
        <v/>
      </c>
      <c r="AJ4525" s="148" t="str">
        <f t="shared" si="840"/>
        <v/>
      </c>
      <c r="AK4525" s="148" t="str">
        <f t="shared" si="841"/>
        <v/>
      </c>
      <c r="AL4525" s="147" t="str">
        <f t="shared" si="842"/>
        <v/>
      </c>
      <c r="AM4525" s="147" t="str">
        <f t="shared" si="843"/>
        <v/>
      </c>
      <c r="AN4525" s="147" t="str">
        <f t="shared" si="844"/>
        <v/>
      </c>
      <c r="AO4525" s="118"/>
    </row>
    <row r="4526" spans="1:41">
      <c r="A4526" s="118"/>
      <c r="B4526" s="118"/>
      <c r="C4526" s="118"/>
      <c r="D4526" s="118"/>
      <c r="E4526" s="118"/>
      <c r="F4526" s="118"/>
      <c r="G4526" s="118"/>
      <c r="H4526" s="118"/>
      <c r="I4526" s="118"/>
      <c r="J4526" s="118"/>
      <c r="K4526" s="118"/>
      <c r="L4526" s="118"/>
      <c r="M4526" s="118"/>
      <c r="N4526" s="118"/>
      <c r="O4526" s="143" t="str">
        <f>IF(H4526="","",(S4526/S4526)&amp;":"&amp;ROUND(AH4526/S4526,2))</f>
        <v/>
      </c>
      <c r="P4526" s="118"/>
      <c r="Q4526" s="118"/>
      <c r="R4526" s="143" t="str">
        <f>IF(H4526="","",(S4526/S4526)&amp;":"&amp;ROUND(AI4526/S4526,2))</f>
        <v/>
      </c>
      <c r="S4526" s="144" t="str">
        <f t="shared" si="845"/>
        <v/>
      </c>
      <c r="T4526" s="145" t="str">
        <f t="shared" si="846"/>
        <v/>
      </c>
      <c r="U4526" s="118"/>
      <c r="V4526" s="145" t="str">
        <f t="shared" si="847"/>
        <v/>
      </c>
      <c r="W4526" s="144" t="str">
        <f t="shared" si="848"/>
        <v/>
      </c>
      <c r="X4526" s="146" t="str">
        <f>IF(C4526="","",IF(OR(C4526="Trade",C4526="Multi Position"),(X4525+V4526),IF(C4526="Deposit",(X4525+AE4526),IF(C4526="Withdrawal",(X4525-AE4526)))))</f>
        <v/>
      </c>
      <c r="Y4526" s="145" t="str">
        <f t="shared" si="849"/>
        <v/>
      </c>
      <c r="Z4526" s="118"/>
      <c r="AA4526" s="118"/>
      <c r="AB4526" s="118"/>
      <c r="AC4526" s="118"/>
      <c r="AD4526" s="118"/>
      <c r="AE4526" s="139"/>
      <c r="AF4526" s="118"/>
      <c r="AG4526" s="118"/>
      <c r="AH4526" s="147" t="str">
        <f t="shared" si="850"/>
        <v/>
      </c>
      <c r="AI4526" s="147" t="str">
        <f t="shared" si="851"/>
        <v/>
      </c>
      <c r="AJ4526" s="148" t="str">
        <f t="shared" si="840"/>
        <v/>
      </c>
      <c r="AK4526" s="148" t="str">
        <f t="shared" si="841"/>
        <v/>
      </c>
      <c r="AL4526" s="147" t="str">
        <f t="shared" si="842"/>
        <v/>
      </c>
      <c r="AM4526" s="147" t="str">
        <f t="shared" si="843"/>
        <v/>
      </c>
      <c r="AN4526" s="147" t="str">
        <f t="shared" si="844"/>
        <v/>
      </c>
      <c r="AO4526" s="118"/>
    </row>
    <row r="4527" spans="1:41">
      <c r="A4527" s="118"/>
      <c r="B4527" s="118"/>
      <c r="C4527" s="118"/>
      <c r="D4527" s="118"/>
      <c r="E4527" s="118"/>
      <c r="F4527" s="118"/>
      <c r="G4527" s="118"/>
      <c r="H4527" s="118"/>
      <c r="I4527" s="118"/>
      <c r="J4527" s="118"/>
      <c r="K4527" s="118"/>
      <c r="L4527" s="118"/>
      <c r="M4527" s="118"/>
      <c r="N4527" s="118"/>
      <c r="O4527" s="143" t="str">
        <f>IF(H4527="","",(S4527/S4527)&amp;":"&amp;ROUND(AH4527/S4527,2))</f>
        <v/>
      </c>
      <c r="P4527" s="118"/>
      <c r="Q4527" s="118"/>
      <c r="R4527" s="143" t="str">
        <f>IF(H4527="","",(S4527/S4527)&amp;":"&amp;ROUND(AI4527/S4527,2))</f>
        <v/>
      </c>
      <c r="S4527" s="144" t="str">
        <f t="shared" si="845"/>
        <v/>
      </c>
      <c r="T4527" s="145" t="str">
        <f t="shared" si="846"/>
        <v/>
      </c>
      <c r="U4527" s="118"/>
      <c r="V4527" s="145" t="str">
        <f t="shared" si="847"/>
        <v/>
      </c>
      <c r="W4527" s="144" t="str">
        <f t="shared" si="848"/>
        <v/>
      </c>
      <c r="X4527" s="146" t="str">
        <f>IF(C4527="","",IF(OR(C4527="Trade",C4527="Multi Position"),(X4526+V4527),IF(C4527="Deposit",(X4526+AE4527),IF(C4527="Withdrawal",(X4526-AE4527)))))</f>
        <v/>
      </c>
      <c r="Y4527" s="145" t="str">
        <f t="shared" si="849"/>
        <v/>
      </c>
      <c r="Z4527" s="118"/>
      <c r="AA4527" s="118"/>
      <c r="AB4527" s="118"/>
      <c r="AC4527" s="118"/>
      <c r="AD4527" s="118"/>
      <c r="AE4527" s="139"/>
      <c r="AF4527" s="118"/>
      <c r="AG4527" s="118"/>
      <c r="AH4527" s="147" t="str">
        <f t="shared" si="850"/>
        <v/>
      </c>
      <c r="AI4527" s="147" t="str">
        <f t="shared" si="851"/>
        <v/>
      </c>
      <c r="AJ4527" s="148" t="str">
        <f t="shared" si="840"/>
        <v/>
      </c>
      <c r="AK4527" s="148" t="str">
        <f t="shared" si="841"/>
        <v/>
      </c>
      <c r="AL4527" s="147" t="str">
        <f t="shared" si="842"/>
        <v/>
      </c>
      <c r="AM4527" s="147" t="str">
        <f t="shared" si="843"/>
        <v/>
      </c>
      <c r="AN4527" s="147" t="str">
        <f t="shared" si="844"/>
        <v/>
      </c>
      <c r="AO4527" s="118"/>
    </row>
    <row r="4528" spans="1:41">
      <c r="A4528" s="118"/>
      <c r="B4528" s="118"/>
      <c r="C4528" s="118"/>
      <c r="D4528" s="118"/>
      <c r="E4528" s="118"/>
      <c r="F4528" s="118"/>
      <c r="G4528" s="118"/>
      <c r="H4528" s="118"/>
      <c r="I4528" s="118"/>
      <c r="J4528" s="118"/>
      <c r="K4528" s="118"/>
      <c r="L4528" s="118"/>
      <c r="M4528" s="118"/>
      <c r="N4528" s="118"/>
      <c r="O4528" s="143" t="str">
        <f>IF(H4528="","",(S4528/S4528)&amp;":"&amp;ROUND(AH4528/S4528,2))</f>
        <v/>
      </c>
      <c r="P4528" s="118"/>
      <c r="Q4528" s="118"/>
      <c r="R4528" s="143" t="str">
        <f>IF(H4528="","",(S4528/S4528)&amp;":"&amp;ROUND(AI4528/S4528,2))</f>
        <v/>
      </c>
      <c r="S4528" s="144" t="str">
        <f t="shared" si="845"/>
        <v/>
      </c>
      <c r="T4528" s="145" t="str">
        <f t="shared" si="846"/>
        <v/>
      </c>
      <c r="U4528" s="118"/>
      <c r="V4528" s="145" t="str">
        <f t="shared" si="847"/>
        <v/>
      </c>
      <c r="W4528" s="144" t="str">
        <f t="shared" si="848"/>
        <v/>
      </c>
      <c r="X4528" s="146" t="str">
        <f>IF(C4528="","",IF(OR(C4528="Trade",C4528="Multi Position"),(X4527+V4528),IF(C4528="Deposit",(X4527+AE4528),IF(C4528="Withdrawal",(X4527-AE4528)))))</f>
        <v/>
      </c>
      <c r="Y4528" s="145" t="str">
        <f t="shared" si="849"/>
        <v/>
      </c>
      <c r="Z4528" s="118"/>
      <c r="AA4528" s="118"/>
      <c r="AB4528" s="118"/>
      <c r="AC4528" s="118"/>
      <c r="AD4528" s="118"/>
      <c r="AE4528" s="139"/>
      <c r="AF4528" s="118"/>
      <c r="AG4528" s="118"/>
      <c r="AH4528" s="147" t="str">
        <f t="shared" si="850"/>
        <v/>
      </c>
      <c r="AI4528" s="147" t="str">
        <f t="shared" si="851"/>
        <v/>
      </c>
      <c r="AJ4528" s="148" t="str">
        <f t="shared" si="840"/>
        <v/>
      </c>
      <c r="AK4528" s="148" t="str">
        <f t="shared" si="841"/>
        <v/>
      </c>
      <c r="AL4528" s="147" t="str">
        <f t="shared" si="842"/>
        <v/>
      </c>
      <c r="AM4528" s="147" t="str">
        <f t="shared" si="843"/>
        <v/>
      </c>
      <c r="AN4528" s="147" t="str">
        <f t="shared" si="844"/>
        <v/>
      </c>
      <c r="AO4528" s="118"/>
    </row>
    <row r="4529" spans="1:41">
      <c r="A4529" s="118"/>
      <c r="B4529" s="118"/>
      <c r="C4529" s="118"/>
      <c r="D4529" s="118"/>
      <c r="E4529" s="118"/>
      <c r="F4529" s="118"/>
      <c r="G4529" s="118"/>
      <c r="H4529" s="118"/>
      <c r="I4529" s="118"/>
      <c r="J4529" s="118"/>
      <c r="K4529" s="118"/>
      <c r="L4529" s="118"/>
      <c r="M4529" s="118"/>
      <c r="N4529" s="118"/>
      <c r="O4529" s="143" t="str">
        <f>IF(H4529="","",(S4529/S4529)&amp;":"&amp;ROUND(AH4529/S4529,2))</f>
        <v/>
      </c>
      <c r="P4529" s="118"/>
      <c r="Q4529" s="118"/>
      <c r="R4529" s="143" t="str">
        <f>IF(H4529="","",(S4529/S4529)&amp;":"&amp;ROUND(AI4529/S4529,2))</f>
        <v/>
      </c>
      <c r="S4529" s="144" t="str">
        <f t="shared" si="845"/>
        <v/>
      </c>
      <c r="T4529" s="145" t="str">
        <f t="shared" si="846"/>
        <v/>
      </c>
      <c r="U4529" s="118"/>
      <c r="V4529" s="145" t="str">
        <f t="shared" si="847"/>
        <v/>
      </c>
      <c r="W4529" s="144" t="str">
        <f t="shared" si="848"/>
        <v/>
      </c>
      <c r="X4529" s="146" t="str">
        <f>IF(C4529="","",IF(OR(C4529="Trade",C4529="Multi Position"),(X4528+V4529),IF(C4529="Deposit",(X4528+AE4529),IF(C4529="Withdrawal",(X4528-AE4529)))))</f>
        <v/>
      </c>
      <c r="Y4529" s="145" t="str">
        <f t="shared" si="849"/>
        <v/>
      </c>
      <c r="Z4529" s="118"/>
      <c r="AA4529" s="118"/>
      <c r="AB4529" s="118"/>
      <c r="AC4529" s="118"/>
      <c r="AD4529" s="118"/>
      <c r="AE4529" s="139"/>
      <c r="AF4529" s="118"/>
      <c r="AG4529" s="118"/>
      <c r="AH4529" s="147" t="str">
        <f t="shared" si="850"/>
        <v/>
      </c>
      <c r="AI4529" s="147" t="str">
        <f t="shared" si="851"/>
        <v/>
      </c>
      <c r="AJ4529" s="148" t="str">
        <f t="shared" si="840"/>
        <v/>
      </c>
      <c r="AK4529" s="148" t="str">
        <f t="shared" si="841"/>
        <v/>
      </c>
      <c r="AL4529" s="147" t="str">
        <f t="shared" si="842"/>
        <v/>
      </c>
      <c r="AM4529" s="147" t="str">
        <f t="shared" si="843"/>
        <v/>
      </c>
      <c r="AN4529" s="147" t="str">
        <f t="shared" si="844"/>
        <v/>
      </c>
      <c r="AO4529" s="118"/>
    </row>
    <row r="4530" spans="1:41">
      <c r="A4530" s="118"/>
      <c r="B4530" s="118"/>
      <c r="C4530" s="118"/>
      <c r="D4530" s="118"/>
      <c r="E4530" s="118"/>
      <c r="F4530" s="118"/>
      <c r="G4530" s="118"/>
      <c r="H4530" s="118"/>
      <c r="I4530" s="118"/>
      <c r="J4530" s="118"/>
      <c r="K4530" s="118"/>
      <c r="L4530" s="118"/>
      <c r="M4530" s="118"/>
      <c r="N4530" s="118"/>
      <c r="O4530" s="143" t="str">
        <f>IF(H4530="","",(S4530/S4530)&amp;":"&amp;ROUND(AH4530/S4530,2))</f>
        <v/>
      </c>
      <c r="P4530" s="118"/>
      <c r="Q4530" s="118"/>
      <c r="R4530" s="143" t="str">
        <f>IF(H4530="","",(S4530/S4530)&amp;":"&amp;ROUND(AI4530/S4530,2))</f>
        <v/>
      </c>
      <c r="S4530" s="144" t="str">
        <f t="shared" si="845"/>
        <v/>
      </c>
      <c r="T4530" s="145" t="str">
        <f t="shared" si="846"/>
        <v/>
      </c>
      <c r="U4530" s="118"/>
      <c r="V4530" s="145" t="str">
        <f t="shared" si="847"/>
        <v/>
      </c>
      <c r="W4530" s="144" t="str">
        <f t="shared" si="848"/>
        <v/>
      </c>
      <c r="X4530" s="146" t="str">
        <f>IF(C4530="","",IF(OR(C4530="Trade",C4530="Multi Position"),(X4529+V4530),IF(C4530="Deposit",(X4529+AE4530),IF(C4530="Withdrawal",(X4529-AE4530)))))</f>
        <v/>
      </c>
      <c r="Y4530" s="145" t="str">
        <f t="shared" si="849"/>
        <v/>
      </c>
      <c r="Z4530" s="118"/>
      <c r="AA4530" s="118"/>
      <c r="AB4530" s="118"/>
      <c r="AC4530" s="118"/>
      <c r="AD4530" s="118"/>
      <c r="AE4530" s="139"/>
      <c r="AF4530" s="118"/>
      <c r="AG4530" s="118"/>
      <c r="AH4530" s="147" t="str">
        <f t="shared" si="850"/>
        <v/>
      </c>
      <c r="AI4530" s="147" t="str">
        <f t="shared" si="851"/>
        <v/>
      </c>
      <c r="AJ4530" s="148" t="str">
        <f t="shared" si="840"/>
        <v/>
      </c>
      <c r="AK4530" s="148" t="str">
        <f t="shared" si="841"/>
        <v/>
      </c>
      <c r="AL4530" s="147" t="str">
        <f t="shared" si="842"/>
        <v/>
      </c>
      <c r="AM4530" s="147" t="str">
        <f t="shared" si="843"/>
        <v/>
      </c>
      <c r="AN4530" s="147" t="str">
        <f t="shared" si="844"/>
        <v/>
      </c>
      <c r="AO4530" s="118"/>
    </row>
    <row r="4531" spans="1:41">
      <c r="A4531" s="118"/>
      <c r="B4531" s="118"/>
      <c r="C4531" s="118"/>
      <c r="D4531" s="118"/>
      <c r="E4531" s="118"/>
      <c r="F4531" s="118"/>
      <c r="G4531" s="118"/>
      <c r="H4531" s="118"/>
      <c r="I4531" s="118"/>
      <c r="J4531" s="118"/>
      <c r="K4531" s="118"/>
      <c r="L4531" s="118"/>
      <c r="M4531" s="118"/>
      <c r="N4531" s="118"/>
      <c r="O4531" s="143" t="str">
        <f>IF(H4531="","",(S4531/S4531)&amp;":"&amp;ROUND(AH4531/S4531,2))</f>
        <v/>
      </c>
      <c r="P4531" s="118"/>
      <c r="Q4531" s="118"/>
      <c r="R4531" s="143" t="str">
        <f>IF(H4531="","",(S4531/S4531)&amp;":"&amp;ROUND(AI4531/S4531,2))</f>
        <v/>
      </c>
      <c r="S4531" s="144" t="str">
        <f t="shared" si="845"/>
        <v/>
      </c>
      <c r="T4531" s="145" t="str">
        <f t="shared" si="846"/>
        <v/>
      </c>
      <c r="U4531" s="118"/>
      <c r="V4531" s="145" t="str">
        <f t="shared" si="847"/>
        <v/>
      </c>
      <c r="W4531" s="144" t="str">
        <f t="shared" si="848"/>
        <v/>
      </c>
      <c r="X4531" s="146" t="str">
        <f>IF(C4531="","",IF(OR(C4531="Trade",C4531="Multi Position"),(X4530+V4531),IF(C4531="Deposit",(X4530+AE4531),IF(C4531="Withdrawal",(X4530-AE4531)))))</f>
        <v/>
      </c>
      <c r="Y4531" s="145" t="str">
        <f t="shared" si="849"/>
        <v/>
      </c>
      <c r="Z4531" s="118"/>
      <c r="AA4531" s="118"/>
      <c r="AB4531" s="118"/>
      <c r="AC4531" s="118"/>
      <c r="AD4531" s="118"/>
      <c r="AE4531" s="139"/>
      <c r="AF4531" s="118"/>
      <c r="AG4531" s="118"/>
      <c r="AH4531" s="147" t="str">
        <f t="shared" si="850"/>
        <v/>
      </c>
      <c r="AI4531" s="147" t="str">
        <f t="shared" si="851"/>
        <v/>
      </c>
      <c r="AJ4531" s="148" t="str">
        <f t="shared" si="840"/>
        <v/>
      </c>
      <c r="AK4531" s="148" t="str">
        <f t="shared" si="841"/>
        <v/>
      </c>
      <c r="AL4531" s="147" t="str">
        <f t="shared" si="842"/>
        <v/>
      </c>
      <c r="AM4531" s="147" t="str">
        <f t="shared" si="843"/>
        <v/>
      </c>
      <c r="AN4531" s="147" t="str">
        <f t="shared" si="844"/>
        <v/>
      </c>
      <c r="AO4531" s="118"/>
    </row>
    <row r="4532" spans="1:41">
      <c r="A4532" s="118"/>
      <c r="B4532" s="118"/>
      <c r="C4532" s="118"/>
      <c r="D4532" s="118"/>
      <c r="E4532" s="118"/>
      <c r="F4532" s="118"/>
      <c r="G4532" s="118"/>
      <c r="H4532" s="118"/>
      <c r="I4532" s="118"/>
      <c r="J4532" s="118"/>
      <c r="K4532" s="118"/>
      <c r="L4532" s="118"/>
      <c r="M4532" s="118"/>
      <c r="N4532" s="118"/>
      <c r="O4532" s="143" t="str">
        <f>IF(H4532="","",(S4532/S4532)&amp;":"&amp;ROUND(AH4532/S4532,2))</f>
        <v/>
      </c>
      <c r="P4532" s="118"/>
      <c r="Q4532" s="118"/>
      <c r="R4532" s="143" t="str">
        <f>IF(H4532="","",(S4532/S4532)&amp;":"&amp;ROUND(AI4532/S4532,2))</f>
        <v/>
      </c>
      <c r="S4532" s="144" t="str">
        <f t="shared" si="845"/>
        <v/>
      </c>
      <c r="T4532" s="145" t="str">
        <f t="shared" si="846"/>
        <v/>
      </c>
      <c r="U4532" s="118"/>
      <c r="V4532" s="145" t="str">
        <f t="shared" si="847"/>
        <v/>
      </c>
      <c r="W4532" s="144" t="str">
        <f t="shared" si="848"/>
        <v/>
      </c>
      <c r="X4532" s="146" t="str">
        <f>IF(C4532="","",IF(OR(C4532="Trade",C4532="Multi Position"),(X4531+V4532),IF(C4532="Deposit",(X4531+AE4532),IF(C4532="Withdrawal",(X4531-AE4532)))))</f>
        <v/>
      </c>
      <c r="Y4532" s="145" t="str">
        <f t="shared" si="849"/>
        <v/>
      </c>
      <c r="Z4532" s="118"/>
      <c r="AA4532" s="118"/>
      <c r="AB4532" s="118"/>
      <c r="AC4532" s="118"/>
      <c r="AD4532" s="118"/>
      <c r="AE4532" s="139"/>
      <c r="AF4532" s="118"/>
      <c r="AG4532" s="118"/>
      <c r="AH4532" s="147" t="str">
        <f t="shared" si="850"/>
        <v/>
      </c>
      <c r="AI4532" s="147" t="str">
        <f t="shared" si="851"/>
        <v/>
      </c>
      <c r="AJ4532" s="148" t="str">
        <f t="shared" si="840"/>
        <v/>
      </c>
      <c r="AK4532" s="148" t="str">
        <f t="shared" si="841"/>
        <v/>
      </c>
      <c r="AL4532" s="147" t="str">
        <f t="shared" si="842"/>
        <v/>
      </c>
      <c r="AM4532" s="147" t="str">
        <f t="shared" si="843"/>
        <v/>
      </c>
      <c r="AN4532" s="147" t="str">
        <f t="shared" si="844"/>
        <v/>
      </c>
      <c r="AO4532" s="118"/>
    </row>
    <row r="4533" spans="1:41">
      <c r="A4533" s="118"/>
      <c r="B4533" s="118"/>
      <c r="C4533" s="118"/>
      <c r="D4533" s="118"/>
      <c r="E4533" s="118"/>
      <c r="F4533" s="118"/>
      <c r="G4533" s="118"/>
      <c r="H4533" s="118"/>
      <c r="I4533" s="118"/>
      <c r="J4533" s="118"/>
      <c r="K4533" s="118"/>
      <c r="L4533" s="118"/>
      <c r="M4533" s="118"/>
      <c r="N4533" s="118"/>
      <c r="O4533" s="143" t="str">
        <f>IF(H4533="","",(S4533/S4533)&amp;":"&amp;ROUND(AH4533/S4533,2))</f>
        <v/>
      </c>
      <c r="P4533" s="118"/>
      <c r="Q4533" s="118"/>
      <c r="R4533" s="143" t="str">
        <f>IF(H4533="","",(S4533/S4533)&amp;":"&amp;ROUND(AI4533/S4533,2))</f>
        <v/>
      </c>
      <c r="S4533" s="144" t="str">
        <f t="shared" si="845"/>
        <v/>
      </c>
      <c r="T4533" s="145" t="str">
        <f t="shared" si="846"/>
        <v/>
      </c>
      <c r="U4533" s="118"/>
      <c r="V4533" s="145" t="str">
        <f t="shared" si="847"/>
        <v/>
      </c>
      <c r="W4533" s="144" t="str">
        <f t="shared" si="848"/>
        <v/>
      </c>
      <c r="X4533" s="146" t="str">
        <f>IF(C4533="","",IF(OR(C4533="Trade",C4533="Multi Position"),(X4532+V4533),IF(C4533="Deposit",(X4532+AE4533),IF(C4533="Withdrawal",(X4532-AE4533)))))</f>
        <v/>
      </c>
      <c r="Y4533" s="145" t="str">
        <f t="shared" si="849"/>
        <v/>
      </c>
      <c r="Z4533" s="118"/>
      <c r="AA4533" s="118"/>
      <c r="AB4533" s="118"/>
      <c r="AC4533" s="118"/>
      <c r="AD4533" s="118"/>
      <c r="AE4533" s="139"/>
      <c r="AF4533" s="118"/>
      <c r="AG4533" s="118"/>
      <c r="AH4533" s="147" t="str">
        <f t="shared" si="850"/>
        <v/>
      </c>
      <c r="AI4533" s="147" t="str">
        <f t="shared" si="851"/>
        <v/>
      </c>
      <c r="AJ4533" s="148" t="str">
        <f t="shared" si="840"/>
        <v/>
      </c>
      <c r="AK4533" s="148" t="str">
        <f t="shared" si="841"/>
        <v/>
      </c>
      <c r="AL4533" s="147" t="str">
        <f t="shared" si="842"/>
        <v/>
      </c>
      <c r="AM4533" s="147" t="str">
        <f t="shared" si="843"/>
        <v/>
      </c>
      <c r="AN4533" s="147" t="str">
        <f t="shared" si="844"/>
        <v/>
      </c>
      <c r="AO4533" s="118"/>
    </row>
    <row r="4534" spans="1:41">
      <c r="A4534" s="118"/>
      <c r="B4534" s="118"/>
      <c r="C4534" s="118"/>
      <c r="D4534" s="118"/>
      <c r="E4534" s="118"/>
      <c r="F4534" s="118"/>
      <c r="G4534" s="118"/>
      <c r="H4534" s="118"/>
      <c r="I4534" s="118"/>
      <c r="J4534" s="118"/>
      <c r="K4534" s="118"/>
      <c r="L4534" s="118"/>
      <c r="M4534" s="118"/>
      <c r="N4534" s="118"/>
      <c r="O4534" s="143" t="str">
        <f>IF(H4534="","",(S4534/S4534)&amp;":"&amp;ROUND(AH4534/S4534,2))</f>
        <v/>
      </c>
      <c r="P4534" s="118"/>
      <c r="Q4534" s="118"/>
      <c r="R4534" s="143" t="str">
        <f>IF(H4534="","",(S4534/S4534)&amp;":"&amp;ROUND(AI4534/S4534,2))</f>
        <v/>
      </c>
      <c r="S4534" s="144" t="str">
        <f t="shared" si="845"/>
        <v/>
      </c>
      <c r="T4534" s="145" t="str">
        <f t="shared" si="846"/>
        <v/>
      </c>
      <c r="U4534" s="118"/>
      <c r="V4534" s="145" t="str">
        <f t="shared" si="847"/>
        <v/>
      </c>
      <c r="W4534" s="144" t="str">
        <f t="shared" si="848"/>
        <v/>
      </c>
      <c r="X4534" s="146" t="str">
        <f>IF(C4534="","",IF(OR(C4534="Trade",C4534="Multi Position"),(X4533+V4534),IF(C4534="Deposit",(X4533+AE4534),IF(C4534="Withdrawal",(X4533-AE4534)))))</f>
        <v/>
      </c>
      <c r="Y4534" s="145" t="str">
        <f t="shared" si="849"/>
        <v/>
      </c>
      <c r="Z4534" s="118"/>
      <c r="AA4534" s="118"/>
      <c r="AB4534" s="118"/>
      <c r="AC4534" s="118"/>
      <c r="AD4534" s="118"/>
      <c r="AE4534" s="139"/>
      <c r="AF4534" s="118"/>
      <c r="AG4534" s="118"/>
      <c r="AH4534" s="147" t="str">
        <f t="shared" si="850"/>
        <v/>
      </c>
      <c r="AI4534" s="147" t="str">
        <f t="shared" si="851"/>
        <v/>
      </c>
      <c r="AJ4534" s="148" t="str">
        <f t="shared" si="840"/>
        <v/>
      </c>
      <c r="AK4534" s="148" t="str">
        <f t="shared" si="841"/>
        <v/>
      </c>
      <c r="AL4534" s="147" t="str">
        <f t="shared" si="842"/>
        <v/>
      </c>
      <c r="AM4534" s="147" t="str">
        <f t="shared" si="843"/>
        <v/>
      </c>
      <c r="AN4534" s="147" t="str">
        <f t="shared" si="844"/>
        <v/>
      </c>
      <c r="AO4534" s="118"/>
    </row>
    <row r="4535" spans="1:41">
      <c r="A4535" s="118"/>
      <c r="B4535" s="118"/>
      <c r="C4535" s="118"/>
      <c r="D4535" s="118"/>
      <c r="E4535" s="118"/>
      <c r="F4535" s="118"/>
      <c r="G4535" s="118"/>
      <c r="H4535" s="118"/>
      <c r="I4535" s="118"/>
      <c r="J4535" s="118"/>
      <c r="K4535" s="118"/>
      <c r="L4535" s="118"/>
      <c r="M4535" s="118"/>
      <c r="N4535" s="118"/>
      <c r="O4535" s="143" t="str">
        <f>IF(H4535="","",(S4535/S4535)&amp;":"&amp;ROUND(AH4535/S4535,2))</f>
        <v/>
      </c>
      <c r="P4535" s="118"/>
      <c r="Q4535" s="118"/>
      <c r="R4535" s="143" t="str">
        <f>IF(H4535="","",(S4535/S4535)&amp;":"&amp;ROUND(AI4535/S4535,2))</f>
        <v/>
      </c>
      <c r="S4535" s="144" t="str">
        <f t="shared" si="845"/>
        <v/>
      </c>
      <c r="T4535" s="145" t="str">
        <f t="shared" si="846"/>
        <v/>
      </c>
      <c r="U4535" s="118"/>
      <c r="V4535" s="145" t="str">
        <f t="shared" si="847"/>
        <v/>
      </c>
      <c r="W4535" s="144" t="str">
        <f t="shared" si="848"/>
        <v/>
      </c>
      <c r="X4535" s="146" t="str">
        <f>IF(C4535="","",IF(OR(C4535="Trade",C4535="Multi Position"),(X4534+V4535),IF(C4535="Deposit",(X4534+AE4535),IF(C4535="Withdrawal",(X4534-AE4535)))))</f>
        <v/>
      </c>
      <c r="Y4535" s="145" t="str">
        <f t="shared" si="849"/>
        <v/>
      </c>
      <c r="Z4535" s="118"/>
      <c r="AA4535" s="118"/>
      <c r="AB4535" s="118"/>
      <c r="AC4535" s="118"/>
      <c r="AD4535" s="118"/>
      <c r="AE4535" s="139"/>
      <c r="AF4535" s="118"/>
      <c r="AG4535" s="118"/>
      <c r="AH4535" s="147" t="str">
        <f t="shared" si="850"/>
        <v/>
      </c>
      <c r="AI4535" s="147" t="str">
        <f t="shared" si="851"/>
        <v/>
      </c>
      <c r="AJ4535" s="148" t="str">
        <f t="shared" si="840"/>
        <v/>
      </c>
      <c r="AK4535" s="148" t="str">
        <f t="shared" si="841"/>
        <v/>
      </c>
      <c r="AL4535" s="147" t="str">
        <f t="shared" si="842"/>
        <v/>
      </c>
      <c r="AM4535" s="147" t="str">
        <f t="shared" si="843"/>
        <v/>
      </c>
      <c r="AN4535" s="147" t="str">
        <f t="shared" si="844"/>
        <v/>
      </c>
      <c r="AO4535" s="118"/>
    </row>
    <row r="4536" spans="1:41">
      <c r="A4536" s="118"/>
      <c r="B4536" s="118"/>
      <c r="C4536" s="118"/>
      <c r="D4536" s="118"/>
      <c r="E4536" s="118"/>
      <c r="F4536" s="118"/>
      <c r="G4536" s="118"/>
      <c r="H4536" s="118"/>
      <c r="I4536" s="118"/>
      <c r="J4536" s="118"/>
      <c r="K4536" s="118"/>
      <c r="L4536" s="118"/>
      <c r="M4536" s="118"/>
      <c r="N4536" s="118"/>
      <c r="O4536" s="143" t="str">
        <f>IF(H4536="","",(S4536/S4536)&amp;":"&amp;ROUND(AH4536/S4536,2))</f>
        <v/>
      </c>
      <c r="P4536" s="118"/>
      <c r="Q4536" s="118"/>
      <c r="R4536" s="143" t="str">
        <f>IF(H4536="","",(S4536/S4536)&amp;":"&amp;ROUND(AI4536/S4536,2))</f>
        <v/>
      </c>
      <c r="S4536" s="144" t="str">
        <f t="shared" si="845"/>
        <v/>
      </c>
      <c r="T4536" s="145" t="str">
        <f t="shared" si="846"/>
        <v/>
      </c>
      <c r="U4536" s="118"/>
      <c r="V4536" s="145" t="str">
        <f t="shared" si="847"/>
        <v/>
      </c>
      <c r="W4536" s="144" t="str">
        <f t="shared" si="848"/>
        <v/>
      </c>
      <c r="X4536" s="146" t="str">
        <f>IF(C4536="","",IF(OR(C4536="Trade",C4536="Multi Position"),(X4535+V4536),IF(C4536="Deposit",(X4535+AE4536),IF(C4536="Withdrawal",(X4535-AE4536)))))</f>
        <v/>
      </c>
      <c r="Y4536" s="145" t="str">
        <f t="shared" si="849"/>
        <v/>
      </c>
      <c r="Z4536" s="118"/>
      <c r="AA4536" s="118"/>
      <c r="AB4536" s="118"/>
      <c r="AC4536" s="118"/>
      <c r="AD4536" s="118"/>
      <c r="AE4536" s="139"/>
      <c r="AF4536" s="118"/>
      <c r="AG4536" s="118"/>
      <c r="AH4536" s="147" t="str">
        <f t="shared" si="850"/>
        <v/>
      </c>
      <c r="AI4536" s="147" t="str">
        <f t="shared" si="851"/>
        <v/>
      </c>
      <c r="AJ4536" s="148" t="str">
        <f t="shared" si="840"/>
        <v/>
      </c>
      <c r="AK4536" s="148" t="str">
        <f t="shared" si="841"/>
        <v/>
      </c>
      <c r="AL4536" s="147" t="str">
        <f t="shared" si="842"/>
        <v/>
      </c>
      <c r="AM4536" s="147" t="str">
        <f t="shared" si="843"/>
        <v/>
      </c>
      <c r="AN4536" s="147" t="str">
        <f t="shared" si="844"/>
        <v/>
      </c>
      <c r="AO4536" s="118"/>
    </row>
    <row r="4537" spans="1:41">
      <c r="A4537" s="118"/>
      <c r="B4537" s="118"/>
      <c r="C4537" s="118"/>
      <c r="D4537" s="118"/>
      <c r="E4537" s="118"/>
      <c r="F4537" s="118"/>
      <c r="G4537" s="118"/>
      <c r="H4537" s="118"/>
      <c r="I4537" s="118"/>
      <c r="J4537" s="118"/>
      <c r="K4537" s="118"/>
      <c r="L4537" s="118"/>
      <c r="M4537" s="118"/>
      <c r="N4537" s="118"/>
      <c r="O4537" s="143" t="str">
        <f>IF(H4537="","",(S4537/S4537)&amp;":"&amp;ROUND(AH4537/S4537,2))</f>
        <v/>
      </c>
      <c r="P4537" s="118"/>
      <c r="Q4537" s="118"/>
      <c r="R4537" s="143" t="str">
        <f>IF(H4537="","",(S4537/S4537)&amp;":"&amp;ROUND(AI4537/S4537,2))</f>
        <v/>
      </c>
      <c r="S4537" s="144" t="str">
        <f t="shared" si="845"/>
        <v/>
      </c>
      <c r="T4537" s="145" t="str">
        <f t="shared" si="846"/>
        <v/>
      </c>
      <c r="U4537" s="118"/>
      <c r="V4537" s="145" t="str">
        <f t="shared" si="847"/>
        <v/>
      </c>
      <c r="W4537" s="144" t="str">
        <f t="shared" si="848"/>
        <v/>
      </c>
      <c r="X4537" s="146" t="str">
        <f>IF(C4537="","",IF(OR(C4537="Trade",C4537="Multi Position"),(X4536+V4537),IF(C4537="Deposit",(X4536+AE4537),IF(C4537="Withdrawal",(X4536-AE4537)))))</f>
        <v/>
      </c>
      <c r="Y4537" s="145" t="str">
        <f t="shared" si="849"/>
        <v/>
      </c>
      <c r="Z4537" s="118"/>
      <c r="AA4537" s="118"/>
      <c r="AB4537" s="118"/>
      <c r="AC4537" s="118"/>
      <c r="AD4537" s="118"/>
      <c r="AE4537" s="139"/>
      <c r="AF4537" s="118"/>
      <c r="AG4537" s="118"/>
      <c r="AH4537" s="147" t="str">
        <f t="shared" si="850"/>
        <v/>
      </c>
      <c r="AI4537" s="147" t="str">
        <f t="shared" si="851"/>
        <v/>
      </c>
      <c r="AJ4537" s="148" t="str">
        <f t="shared" si="840"/>
        <v/>
      </c>
      <c r="AK4537" s="148" t="str">
        <f t="shared" si="841"/>
        <v/>
      </c>
      <c r="AL4537" s="147" t="str">
        <f t="shared" si="842"/>
        <v/>
      </c>
      <c r="AM4537" s="147" t="str">
        <f t="shared" si="843"/>
        <v/>
      </c>
      <c r="AN4537" s="147" t="str">
        <f t="shared" si="844"/>
        <v/>
      </c>
      <c r="AO4537" s="118"/>
    </row>
    <row r="4538" spans="1:41">
      <c r="A4538" s="118"/>
      <c r="B4538" s="118"/>
      <c r="C4538" s="118"/>
      <c r="D4538" s="118"/>
      <c r="E4538" s="118"/>
      <c r="F4538" s="118"/>
      <c r="G4538" s="118"/>
      <c r="H4538" s="118"/>
      <c r="I4538" s="118"/>
      <c r="J4538" s="118"/>
      <c r="K4538" s="118"/>
      <c r="L4538" s="118"/>
      <c r="M4538" s="118"/>
      <c r="N4538" s="118"/>
      <c r="O4538" s="143" t="str">
        <f>IF(H4538="","",(S4538/S4538)&amp;":"&amp;ROUND(AH4538/S4538,2))</f>
        <v/>
      </c>
      <c r="P4538" s="118"/>
      <c r="Q4538" s="118"/>
      <c r="R4538" s="143" t="str">
        <f>IF(H4538="","",(S4538/S4538)&amp;":"&amp;ROUND(AI4538/S4538,2))</f>
        <v/>
      </c>
      <c r="S4538" s="144" t="str">
        <f t="shared" si="845"/>
        <v/>
      </c>
      <c r="T4538" s="145" t="str">
        <f t="shared" si="846"/>
        <v/>
      </c>
      <c r="U4538" s="118"/>
      <c r="V4538" s="145" t="str">
        <f t="shared" si="847"/>
        <v/>
      </c>
      <c r="W4538" s="144" t="str">
        <f t="shared" si="848"/>
        <v/>
      </c>
      <c r="X4538" s="146" t="str">
        <f>IF(C4538="","",IF(OR(C4538="Trade",C4538="Multi Position"),(X4537+V4538),IF(C4538="Deposit",(X4537+AE4538),IF(C4538="Withdrawal",(X4537-AE4538)))))</f>
        <v/>
      </c>
      <c r="Y4538" s="145" t="str">
        <f t="shared" si="849"/>
        <v/>
      </c>
      <c r="Z4538" s="118"/>
      <c r="AA4538" s="118"/>
      <c r="AB4538" s="118"/>
      <c r="AC4538" s="118"/>
      <c r="AD4538" s="118"/>
      <c r="AE4538" s="139"/>
      <c r="AF4538" s="118"/>
      <c r="AG4538" s="118"/>
      <c r="AH4538" s="147" t="str">
        <f t="shared" si="850"/>
        <v/>
      </c>
      <c r="AI4538" s="147" t="str">
        <f t="shared" si="851"/>
        <v/>
      </c>
      <c r="AJ4538" s="148" t="str">
        <f t="shared" si="840"/>
        <v/>
      </c>
      <c r="AK4538" s="148" t="str">
        <f t="shared" si="841"/>
        <v/>
      </c>
      <c r="AL4538" s="147" t="str">
        <f t="shared" si="842"/>
        <v/>
      </c>
      <c r="AM4538" s="147" t="str">
        <f t="shared" si="843"/>
        <v/>
      </c>
      <c r="AN4538" s="147" t="str">
        <f t="shared" si="844"/>
        <v/>
      </c>
      <c r="AO4538" s="118"/>
    </row>
    <row r="4539" spans="1:41">
      <c r="A4539" s="118"/>
      <c r="B4539" s="118"/>
      <c r="C4539" s="118"/>
      <c r="D4539" s="118"/>
      <c r="E4539" s="118"/>
      <c r="F4539" s="118"/>
      <c r="G4539" s="118"/>
      <c r="H4539" s="118"/>
      <c r="I4539" s="118"/>
      <c r="J4539" s="118"/>
      <c r="K4539" s="118"/>
      <c r="L4539" s="118"/>
      <c r="M4539" s="118"/>
      <c r="N4539" s="118"/>
      <c r="O4539" s="143" t="str">
        <f>IF(H4539="","",(S4539/S4539)&amp;":"&amp;ROUND(AH4539/S4539,2))</f>
        <v/>
      </c>
      <c r="P4539" s="118"/>
      <c r="Q4539" s="118"/>
      <c r="R4539" s="143" t="str">
        <f>IF(H4539="","",(S4539/S4539)&amp;":"&amp;ROUND(AI4539/S4539,2))</f>
        <v/>
      </c>
      <c r="S4539" s="144" t="str">
        <f t="shared" si="845"/>
        <v/>
      </c>
      <c r="T4539" s="145" t="str">
        <f t="shared" si="846"/>
        <v/>
      </c>
      <c r="U4539" s="118"/>
      <c r="V4539" s="145" t="str">
        <f t="shared" si="847"/>
        <v/>
      </c>
      <c r="W4539" s="144" t="str">
        <f t="shared" si="848"/>
        <v/>
      </c>
      <c r="X4539" s="146" t="str">
        <f>IF(C4539="","",IF(OR(C4539="Trade",C4539="Multi Position"),(X4538+V4539),IF(C4539="Deposit",(X4538+AE4539),IF(C4539="Withdrawal",(X4538-AE4539)))))</f>
        <v/>
      </c>
      <c r="Y4539" s="145" t="str">
        <f t="shared" si="849"/>
        <v/>
      </c>
      <c r="Z4539" s="118"/>
      <c r="AA4539" s="118"/>
      <c r="AB4539" s="118"/>
      <c r="AC4539" s="118"/>
      <c r="AD4539" s="118"/>
      <c r="AE4539" s="139"/>
      <c r="AF4539" s="118"/>
      <c r="AG4539" s="118"/>
      <c r="AH4539" s="147" t="str">
        <f t="shared" si="850"/>
        <v/>
      </c>
      <c r="AI4539" s="147" t="str">
        <f t="shared" si="851"/>
        <v/>
      </c>
      <c r="AJ4539" s="148" t="str">
        <f t="shared" si="840"/>
        <v/>
      </c>
      <c r="AK4539" s="148" t="str">
        <f t="shared" si="841"/>
        <v/>
      </c>
      <c r="AL4539" s="147" t="str">
        <f t="shared" si="842"/>
        <v/>
      </c>
      <c r="AM4539" s="147" t="str">
        <f t="shared" si="843"/>
        <v/>
      </c>
      <c r="AN4539" s="147" t="str">
        <f t="shared" si="844"/>
        <v/>
      </c>
      <c r="AO4539" s="118"/>
    </row>
    <row r="4540" spans="1:41">
      <c r="A4540" s="118"/>
      <c r="B4540" s="118"/>
      <c r="C4540" s="118"/>
      <c r="D4540" s="118"/>
      <c r="E4540" s="118"/>
      <c r="F4540" s="118"/>
      <c r="G4540" s="118"/>
      <c r="H4540" s="118"/>
      <c r="I4540" s="118"/>
      <c r="J4540" s="118"/>
      <c r="K4540" s="118"/>
      <c r="L4540" s="118"/>
      <c r="M4540" s="118"/>
      <c r="N4540" s="118"/>
      <c r="O4540" s="143" t="str">
        <f>IF(H4540="","",(S4540/S4540)&amp;":"&amp;ROUND(AH4540/S4540,2))</f>
        <v/>
      </c>
      <c r="P4540" s="118"/>
      <c r="Q4540" s="118"/>
      <c r="R4540" s="143" t="str">
        <f>IF(H4540="","",(S4540/S4540)&amp;":"&amp;ROUND(AI4540/S4540,2))</f>
        <v/>
      </c>
      <c r="S4540" s="144" t="str">
        <f t="shared" si="845"/>
        <v/>
      </c>
      <c r="T4540" s="145" t="str">
        <f t="shared" si="846"/>
        <v/>
      </c>
      <c r="U4540" s="118"/>
      <c r="V4540" s="145" t="str">
        <f t="shared" si="847"/>
        <v/>
      </c>
      <c r="W4540" s="144" t="str">
        <f t="shared" si="848"/>
        <v/>
      </c>
      <c r="X4540" s="146" t="str">
        <f>IF(C4540="","",IF(OR(C4540="Trade",C4540="Multi Position"),(X4539+V4540),IF(C4540="Deposit",(X4539+AE4540),IF(C4540="Withdrawal",(X4539-AE4540)))))</f>
        <v/>
      </c>
      <c r="Y4540" s="145" t="str">
        <f t="shared" si="849"/>
        <v/>
      </c>
      <c r="Z4540" s="118"/>
      <c r="AA4540" s="118"/>
      <c r="AB4540" s="118"/>
      <c r="AC4540" s="118"/>
      <c r="AD4540" s="118"/>
      <c r="AE4540" s="139"/>
      <c r="AF4540" s="118"/>
      <c r="AG4540" s="118"/>
      <c r="AH4540" s="147" t="str">
        <f t="shared" si="850"/>
        <v/>
      </c>
      <c r="AI4540" s="147" t="str">
        <f t="shared" si="851"/>
        <v/>
      </c>
      <c r="AJ4540" s="148" t="str">
        <f t="shared" si="840"/>
        <v/>
      </c>
      <c r="AK4540" s="148" t="str">
        <f t="shared" si="841"/>
        <v/>
      </c>
      <c r="AL4540" s="147" t="str">
        <f t="shared" si="842"/>
        <v/>
      </c>
      <c r="AM4540" s="147" t="str">
        <f t="shared" si="843"/>
        <v/>
      </c>
      <c r="AN4540" s="147" t="str">
        <f t="shared" si="844"/>
        <v/>
      </c>
      <c r="AO4540" s="118"/>
    </row>
    <row r="4541" spans="1:41">
      <c r="A4541" s="118"/>
      <c r="B4541" s="118"/>
      <c r="C4541" s="118"/>
      <c r="D4541" s="118"/>
      <c r="E4541" s="118"/>
      <c r="F4541" s="118"/>
      <c r="G4541" s="118"/>
      <c r="H4541" s="118"/>
      <c r="I4541" s="118"/>
      <c r="J4541" s="118"/>
      <c r="K4541" s="118"/>
      <c r="L4541" s="118"/>
      <c r="M4541" s="118"/>
      <c r="N4541" s="118"/>
      <c r="O4541" s="143" t="str">
        <f>IF(H4541="","",(S4541/S4541)&amp;":"&amp;ROUND(AH4541/S4541,2))</f>
        <v/>
      </c>
      <c r="P4541" s="118"/>
      <c r="Q4541" s="118"/>
      <c r="R4541" s="143" t="str">
        <f>IF(H4541="","",(S4541/S4541)&amp;":"&amp;ROUND(AI4541/S4541,2))</f>
        <v/>
      </c>
      <c r="S4541" s="144" t="str">
        <f t="shared" si="845"/>
        <v/>
      </c>
      <c r="T4541" s="145" t="str">
        <f t="shared" si="846"/>
        <v/>
      </c>
      <c r="U4541" s="118"/>
      <c r="V4541" s="145" t="str">
        <f t="shared" si="847"/>
        <v/>
      </c>
      <c r="W4541" s="144" t="str">
        <f t="shared" si="848"/>
        <v/>
      </c>
      <c r="X4541" s="146" t="str">
        <f>IF(C4541="","",IF(OR(C4541="Trade",C4541="Multi Position"),(X4540+V4541),IF(C4541="Deposit",(X4540+AE4541),IF(C4541="Withdrawal",(X4540-AE4541)))))</f>
        <v/>
      </c>
      <c r="Y4541" s="145" t="str">
        <f t="shared" si="849"/>
        <v/>
      </c>
      <c r="Z4541" s="118"/>
      <c r="AA4541" s="118"/>
      <c r="AB4541" s="118"/>
      <c r="AC4541" s="118"/>
      <c r="AD4541" s="118"/>
      <c r="AE4541" s="139"/>
      <c r="AF4541" s="118"/>
      <c r="AG4541" s="118"/>
      <c r="AH4541" s="147" t="str">
        <f t="shared" si="850"/>
        <v/>
      </c>
      <c r="AI4541" s="147" t="str">
        <f t="shared" si="851"/>
        <v/>
      </c>
      <c r="AJ4541" s="148" t="str">
        <f t="shared" si="840"/>
        <v/>
      </c>
      <c r="AK4541" s="148" t="str">
        <f t="shared" si="841"/>
        <v/>
      </c>
      <c r="AL4541" s="147" t="str">
        <f t="shared" si="842"/>
        <v/>
      </c>
      <c r="AM4541" s="147" t="str">
        <f t="shared" si="843"/>
        <v/>
      </c>
      <c r="AN4541" s="147" t="str">
        <f t="shared" si="844"/>
        <v/>
      </c>
      <c r="AO4541" s="118"/>
    </row>
    <row r="4542" spans="1:41">
      <c r="A4542" s="118"/>
      <c r="B4542" s="118"/>
      <c r="C4542" s="118"/>
      <c r="D4542" s="118"/>
      <c r="E4542" s="118"/>
      <c r="F4542" s="118"/>
      <c r="G4542" s="118"/>
      <c r="H4542" s="118"/>
      <c r="I4542" s="118"/>
      <c r="J4542" s="118"/>
      <c r="K4542" s="118"/>
      <c r="L4542" s="118"/>
      <c r="M4542" s="118"/>
      <c r="N4542" s="118"/>
      <c r="O4542" s="143" t="str">
        <f>IF(H4542="","",(S4542/S4542)&amp;":"&amp;ROUND(AH4542/S4542,2))</f>
        <v/>
      </c>
      <c r="P4542" s="118"/>
      <c r="Q4542" s="118"/>
      <c r="R4542" s="143" t="str">
        <f>IF(H4542="","",(S4542/S4542)&amp;":"&amp;ROUND(AI4542/S4542,2))</f>
        <v/>
      </c>
      <c r="S4542" s="144" t="str">
        <f t="shared" si="845"/>
        <v/>
      </c>
      <c r="T4542" s="145" t="str">
        <f t="shared" si="846"/>
        <v/>
      </c>
      <c r="U4542" s="118"/>
      <c r="V4542" s="145" t="str">
        <f t="shared" si="847"/>
        <v/>
      </c>
      <c r="W4542" s="144" t="str">
        <f t="shared" si="848"/>
        <v/>
      </c>
      <c r="X4542" s="146" t="str">
        <f>IF(C4542="","",IF(OR(C4542="Trade",C4542="Multi Position"),(X4541+V4542),IF(C4542="Deposit",(X4541+AE4542),IF(C4542="Withdrawal",(X4541-AE4542)))))</f>
        <v/>
      </c>
      <c r="Y4542" s="145" t="str">
        <f t="shared" si="849"/>
        <v/>
      </c>
      <c r="Z4542" s="118"/>
      <c r="AA4542" s="118"/>
      <c r="AB4542" s="118"/>
      <c r="AC4542" s="118"/>
      <c r="AD4542" s="118"/>
      <c r="AE4542" s="139"/>
      <c r="AF4542" s="118"/>
      <c r="AG4542" s="118"/>
      <c r="AH4542" s="147" t="str">
        <f t="shared" si="850"/>
        <v/>
      </c>
      <c r="AI4542" s="147" t="str">
        <f t="shared" si="851"/>
        <v/>
      </c>
      <c r="AJ4542" s="148" t="str">
        <f t="shared" si="840"/>
        <v/>
      </c>
      <c r="AK4542" s="148" t="str">
        <f t="shared" si="841"/>
        <v/>
      </c>
      <c r="AL4542" s="147" t="str">
        <f t="shared" si="842"/>
        <v/>
      </c>
      <c r="AM4542" s="147" t="str">
        <f t="shared" si="843"/>
        <v/>
      </c>
      <c r="AN4542" s="147" t="str">
        <f t="shared" si="844"/>
        <v/>
      </c>
      <c r="AO4542" s="118"/>
    </row>
    <row r="4543" spans="1:41">
      <c r="A4543" s="118"/>
      <c r="B4543" s="118"/>
      <c r="C4543" s="118"/>
      <c r="D4543" s="118"/>
      <c r="E4543" s="118"/>
      <c r="F4543" s="118"/>
      <c r="G4543" s="118"/>
      <c r="H4543" s="118"/>
      <c r="I4543" s="118"/>
      <c r="J4543" s="118"/>
      <c r="K4543" s="118"/>
      <c r="L4543" s="118"/>
      <c r="M4543" s="118"/>
      <c r="N4543" s="118"/>
      <c r="O4543" s="143" t="str">
        <f>IF(H4543="","",(S4543/S4543)&amp;":"&amp;ROUND(AH4543/S4543,2))</f>
        <v/>
      </c>
      <c r="P4543" s="118"/>
      <c r="Q4543" s="118"/>
      <c r="R4543" s="143" t="str">
        <f>IF(H4543="","",(S4543/S4543)&amp;":"&amp;ROUND(AI4543/S4543,2))</f>
        <v/>
      </c>
      <c r="S4543" s="144" t="str">
        <f t="shared" si="845"/>
        <v/>
      </c>
      <c r="T4543" s="145" t="str">
        <f t="shared" si="846"/>
        <v/>
      </c>
      <c r="U4543" s="118"/>
      <c r="V4543" s="145" t="str">
        <f t="shared" si="847"/>
        <v/>
      </c>
      <c r="W4543" s="144" t="str">
        <f t="shared" si="848"/>
        <v/>
      </c>
      <c r="X4543" s="146" t="str">
        <f>IF(C4543="","",IF(OR(C4543="Trade",C4543="Multi Position"),(X4542+V4543),IF(C4543="Deposit",(X4542+AE4543),IF(C4543="Withdrawal",(X4542-AE4543)))))</f>
        <v/>
      </c>
      <c r="Y4543" s="145" t="str">
        <f t="shared" si="849"/>
        <v/>
      </c>
      <c r="Z4543" s="118"/>
      <c r="AA4543" s="118"/>
      <c r="AB4543" s="118"/>
      <c r="AC4543" s="118"/>
      <c r="AD4543" s="118"/>
      <c r="AE4543" s="139"/>
      <c r="AF4543" s="118"/>
      <c r="AG4543" s="118"/>
      <c r="AH4543" s="147" t="str">
        <f t="shared" si="850"/>
        <v/>
      </c>
      <c r="AI4543" s="147" t="str">
        <f t="shared" si="851"/>
        <v/>
      </c>
      <c r="AJ4543" s="148" t="str">
        <f t="shared" si="840"/>
        <v/>
      </c>
      <c r="AK4543" s="148" t="str">
        <f t="shared" si="841"/>
        <v/>
      </c>
      <c r="AL4543" s="147" t="str">
        <f t="shared" si="842"/>
        <v/>
      </c>
      <c r="AM4543" s="147" t="str">
        <f t="shared" si="843"/>
        <v/>
      </c>
      <c r="AN4543" s="147" t="str">
        <f t="shared" si="844"/>
        <v/>
      </c>
      <c r="AO4543" s="118"/>
    </row>
    <row r="4544" spans="1:41">
      <c r="A4544" s="118"/>
      <c r="B4544" s="118"/>
      <c r="C4544" s="118"/>
      <c r="D4544" s="118"/>
      <c r="E4544" s="118"/>
      <c r="F4544" s="118"/>
      <c r="G4544" s="118"/>
      <c r="H4544" s="118"/>
      <c r="I4544" s="118"/>
      <c r="J4544" s="118"/>
      <c r="K4544" s="118"/>
      <c r="L4544" s="118"/>
      <c r="M4544" s="118"/>
      <c r="N4544" s="118"/>
      <c r="O4544" s="143" t="str">
        <f>IF(H4544="","",(S4544/S4544)&amp;":"&amp;ROUND(AH4544/S4544,2))</f>
        <v/>
      </c>
      <c r="P4544" s="118"/>
      <c r="Q4544" s="118"/>
      <c r="R4544" s="143" t="str">
        <f>IF(H4544="","",(S4544/S4544)&amp;":"&amp;ROUND(AI4544/S4544,2))</f>
        <v/>
      </c>
      <c r="S4544" s="144" t="str">
        <f t="shared" si="845"/>
        <v/>
      </c>
      <c r="T4544" s="145" t="str">
        <f t="shared" si="846"/>
        <v/>
      </c>
      <c r="U4544" s="118"/>
      <c r="V4544" s="145" t="str">
        <f t="shared" si="847"/>
        <v/>
      </c>
      <c r="W4544" s="144" t="str">
        <f t="shared" si="848"/>
        <v/>
      </c>
      <c r="X4544" s="146" t="str">
        <f>IF(C4544="","",IF(OR(C4544="Trade",C4544="Multi Position"),(X4543+V4544),IF(C4544="Deposit",(X4543+AE4544),IF(C4544="Withdrawal",(X4543-AE4544)))))</f>
        <v/>
      </c>
      <c r="Y4544" s="145" t="str">
        <f t="shared" si="849"/>
        <v/>
      </c>
      <c r="Z4544" s="118"/>
      <c r="AA4544" s="118"/>
      <c r="AB4544" s="118"/>
      <c r="AC4544" s="118"/>
      <c r="AD4544" s="118"/>
      <c r="AE4544" s="139"/>
      <c r="AF4544" s="118"/>
      <c r="AG4544" s="118"/>
      <c r="AH4544" s="147" t="str">
        <f t="shared" si="850"/>
        <v/>
      </c>
      <c r="AI4544" s="147" t="str">
        <f t="shared" si="851"/>
        <v/>
      </c>
      <c r="AJ4544" s="148" t="str">
        <f t="shared" si="840"/>
        <v/>
      </c>
      <c r="AK4544" s="148" t="str">
        <f t="shared" si="841"/>
        <v/>
      </c>
      <c r="AL4544" s="147" t="str">
        <f t="shared" si="842"/>
        <v/>
      </c>
      <c r="AM4544" s="147" t="str">
        <f t="shared" si="843"/>
        <v/>
      </c>
      <c r="AN4544" s="147" t="str">
        <f t="shared" si="844"/>
        <v/>
      </c>
      <c r="AO4544" s="118"/>
    </row>
    <row r="4545" spans="1:41">
      <c r="A4545" s="118"/>
      <c r="B4545" s="118"/>
      <c r="C4545" s="118"/>
      <c r="D4545" s="118"/>
      <c r="E4545" s="118"/>
      <c r="F4545" s="118"/>
      <c r="G4545" s="118"/>
      <c r="H4545" s="118"/>
      <c r="I4545" s="118"/>
      <c r="J4545" s="118"/>
      <c r="K4545" s="118"/>
      <c r="L4545" s="118"/>
      <c r="M4545" s="118"/>
      <c r="N4545" s="118"/>
      <c r="O4545" s="143" t="str">
        <f>IF(H4545="","",(S4545/S4545)&amp;":"&amp;ROUND(AH4545/S4545,2))</f>
        <v/>
      </c>
      <c r="P4545" s="118"/>
      <c r="Q4545" s="118"/>
      <c r="R4545" s="143" t="str">
        <f>IF(H4545="","",(S4545/S4545)&amp;":"&amp;ROUND(AI4545/S4545,2))</f>
        <v/>
      </c>
      <c r="S4545" s="144" t="str">
        <f t="shared" si="845"/>
        <v/>
      </c>
      <c r="T4545" s="145" t="str">
        <f t="shared" si="846"/>
        <v/>
      </c>
      <c r="U4545" s="118"/>
      <c r="V4545" s="145" t="str">
        <f t="shared" si="847"/>
        <v/>
      </c>
      <c r="W4545" s="144" t="str">
        <f t="shared" si="848"/>
        <v/>
      </c>
      <c r="X4545" s="146" t="str">
        <f>IF(C4545="","",IF(OR(C4545="Trade",C4545="Multi Position"),(X4544+V4545),IF(C4545="Deposit",(X4544+AE4545),IF(C4545="Withdrawal",(X4544-AE4545)))))</f>
        <v/>
      </c>
      <c r="Y4545" s="145" t="str">
        <f t="shared" si="849"/>
        <v/>
      </c>
      <c r="Z4545" s="118"/>
      <c r="AA4545" s="118"/>
      <c r="AB4545" s="118"/>
      <c r="AC4545" s="118"/>
      <c r="AD4545" s="118"/>
      <c r="AE4545" s="139"/>
      <c r="AF4545" s="118"/>
      <c r="AG4545" s="118"/>
      <c r="AH4545" s="147" t="str">
        <f t="shared" si="850"/>
        <v/>
      </c>
      <c r="AI4545" s="147" t="str">
        <f t="shared" si="851"/>
        <v/>
      </c>
      <c r="AJ4545" s="148" t="str">
        <f t="shared" si="840"/>
        <v/>
      </c>
      <c r="AK4545" s="148" t="str">
        <f t="shared" si="841"/>
        <v/>
      </c>
      <c r="AL4545" s="147" t="str">
        <f t="shared" si="842"/>
        <v/>
      </c>
      <c r="AM4545" s="147" t="str">
        <f t="shared" si="843"/>
        <v/>
      </c>
      <c r="AN4545" s="147" t="str">
        <f t="shared" si="844"/>
        <v/>
      </c>
      <c r="AO4545" s="118"/>
    </row>
    <row r="4546" spans="1:41">
      <c r="A4546" s="118"/>
      <c r="B4546" s="118"/>
      <c r="C4546" s="118"/>
      <c r="D4546" s="118"/>
      <c r="E4546" s="118"/>
      <c r="F4546" s="118"/>
      <c r="G4546" s="118"/>
      <c r="H4546" s="118"/>
      <c r="I4546" s="118"/>
      <c r="J4546" s="118"/>
      <c r="K4546" s="118"/>
      <c r="L4546" s="118"/>
      <c r="M4546" s="118"/>
      <c r="N4546" s="118"/>
      <c r="O4546" s="143" t="str">
        <f>IF(H4546="","",(S4546/S4546)&amp;":"&amp;ROUND(AH4546/S4546,2))</f>
        <v/>
      </c>
      <c r="P4546" s="118"/>
      <c r="Q4546" s="118"/>
      <c r="R4546" s="143" t="str">
        <f>IF(H4546="","",(S4546/S4546)&amp;":"&amp;ROUND(AI4546/S4546,2))</f>
        <v/>
      </c>
      <c r="S4546" s="144" t="str">
        <f t="shared" si="845"/>
        <v/>
      </c>
      <c r="T4546" s="145" t="str">
        <f t="shared" si="846"/>
        <v/>
      </c>
      <c r="U4546" s="118"/>
      <c r="V4546" s="145" t="str">
        <f t="shared" si="847"/>
        <v/>
      </c>
      <c r="W4546" s="144" t="str">
        <f t="shared" si="848"/>
        <v/>
      </c>
      <c r="X4546" s="146" t="str">
        <f>IF(C4546="","",IF(OR(C4546="Trade",C4546="Multi Position"),(X4545+V4546),IF(C4546="Deposit",(X4545+AE4546),IF(C4546="Withdrawal",(X4545-AE4546)))))</f>
        <v/>
      </c>
      <c r="Y4546" s="145" t="str">
        <f t="shared" si="849"/>
        <v/>
      </c>
      <c r="Z4546" s="118"/>
      <c r="AA4546" s="118"/>
      <c r="AB4546" s="118"/>
      <c r="AC4546" s="118"/>
      <c r="AD4546" s="118"/>
      <c r="AE4546" s="139"/>
      <c r="AF4546" s="118"/>
      <c r="AG4546" s="118"/>
      <c r="AH4546" s="147" t="str">
        <f t="shared" si="850"/>
        <v/>
      </c>
      <c r="AI4546" s="147" t="str">
        <f t="shared" si="851"/>
        <v/>
      </c>
      <c r="AJ4546" s="148" t="str">
        <f t="shared" si="840"/>
        <v/>
      </c>
      <c r="AK4546" s="148" t="str">
        <f t="shared" si="841"/>
        <v/>
      </c>
      <c r="AL4546" s="147" t="str">
        <f t="shared" si="842"/>
        <v/>
      </c>
      <c r="AM4546" s="147" t="str">
        <f t="shared" si="843"/>
        <v/>
      </c>
      <c r="AN4546" s="147" t="str">
        <f t="shared" si="844"/>
        <v/>
      </c>
      <c r="AO4546" s="118"/>
    </row>
    <row r="4547" spans="1:41">
      <c r="A4547" s="118"/>
      <c r="B4547" s="118"/>
      <c r="C4547" s="118"/>
      <c r="D4547" s="118"/>
      <c r="E4547" s="118"/>
      <c r="F4547" s="118"/>
      <c r="G4547" s="118"/>
      <c r="H4547" s="118"/>
      <c r="I4547" s="118"/>
      <c r="J4547" s="118"/>
      <c r="K4547" s="118"/>
      <c r="L4547" s="118"/>
      <c r="M4547" s="118"/>
      <c r="N4547" s="118"/>
      <c r="O4547" s="143" t="str">
        <f>IF(H4547="","",(S4547/S4547)&amp;":"&amp;ROUND(AH4547/S4547,2))</f>
        <v/>
      </c>
      <c r="P4547" s="118"/>
      <c r="Q4547" s="118"/>
      <c r="R4547" s="143" t="str">
        <f>IF(H4547="","",(S4547/S4547)&amp;":"&amp;ROUND(AI4547/S4547,2))</f>
        <v/>
      </c>
      <c r="S4547" s="144" t="str">
        <f t="shared" si="845"/>
        <v/>
      </c>
      <c r="T4547" s="145" t="str">
        <f t="shared" si="846"/>
        <v/>
      </c>
      <c r="U4547" s="118"/>
      <c r="V4547" s="145" t="str">
        <f t="shared" si="847"/>
        <v/>
      </c>
      <c r="W4547" s="144" t="str">
        <f t="shared" si="848"/>
        <v/>
      </c>
      <c r="X4547" s="146" t="str">
        <f>IF(C4547="","",IF(OR(C4547="Trade",C4547="Multi Position"),(X4546+V4547),IF(C4547="Deposit",(X4546+AE4547),IF(C4547="Withdrawal",(X4546-AE4547)))))</f>
        <v/>
      </c>
      <c r="Y4547" s="145" t="str">
        <f t="shared" si="849"/>
        <v/>
      </c>
      <c r="Z4547" s="118"/>
      <c r="AA4547" s="118"/>
      <c r="AB4547" s="118"/>
      <c r="AC4547" s="118"/>
      <c r="AD4547" s="118"/>
      <c r="AE4547" s="139"/>
      <c r="AF4547" s="118"/>
      <c r="AG4547" s="118"/>
      <c r="AH4547" s="147" t="str">
        <f t="shared" si="850"/>
        <v/>
      </c>
      <c r="AI4547" s="147" t="str">
        <f t="shared" si="851"/>
        <v/>
      </c>
      <c r="AJ4547" s="148" t="str">
        <f t="shared" si="840"/>
        <v/>
      </c>
      <c r="AK4547" s="148" t="str">
        <f t="shared" si="841"/>
        <v/>
      </c>
      <c r="AL4547" s="147" t="str">
        <f t="shared" si="842"/>
        <v/>
      </c>
      <c r="AM4547" s="147" t="str">
        <f t="shared" si="843"/>
        <v/>
      </c>
      <c r="AN4547" s="147" t="str">
        <f t="shared" si="844"/>
        <v/>
      </c>
      <c r="AO4547" s="118"/>
    </row>
    <row r="4548" spans="1:41">
      <c r="A4548" s="118"/>
      <c r="B4548" s="118"/>
      <c r="C4548" s="118"/>
      <c r="D4548" s="118"/>
      <c r="E4548" s="118"/>
      <c r="F4548" s="118"/>
      <c r="G4548" s="118"/>
      <c r="H4548" s="118"/>
      <c r="I4548" s="118"/>
      <c r="J4548" s="118"/>
      <c r="K4548" s="118"/>
      <c r="L4548" s="118"/>
      <c r="M4548" s="118"/>
      <c r="N4548" s="118"/>
      <c r="O4548" s="143" t="str">
        <f>IF(H4548="","",(S4548/S4548)&amp;":"&amp;ROUND(AH4548/S4548,2))</f>
        <v/>
      </c>
      <c r="P4548" s="118"/>
      <c r="Q4548" s="118"/>
      <c r="R4548" s="143" t="str">
        <f>IF(H4548="","",(S4548/S4548)&amp;":"&amp;ROUND(AI4548/S4548,2))</f>
        <v/>
      </c>
      <c r="S4548" s="144" t="str">
        <f t="shared" si="845"/>
        <v/>
      </c>
      <c r="T4548" s="145" t="str">
        <f t="shared" si="846"/>
        <v/>
      </c>
      <c r="U4548" s="118"/>
      <c r="V4548" s="145" t="str">
        <f t="shared" si="847"/>
        <v/>
      </c>
      <c r="W4548" s="144" t="str">
        <f t="shared" si="848"/>
        <v/>
      </c>
      <c r="X4548" s="146" t="str">
        <f>IF(C4548="","",IF(OR(C4548="Trade",C4548="Multi Position"),(X4547+V4548),IF(C4548="Deposit",(X4547+AE4548),IF(C4548="Withdrawal",(X4547-AE4548)))))</f>
        <v/>
      </c>
      <c r="Y4548" s="145" t="str">
        <f t="shared" si="849"/>
        <v/>
      </c>
      <c r="Z4548" s="118"/>
      <c r="AA4548" s="118"/>
      <c r="AB4548" s="118"/>
      <c r="AC4548" s="118"/>
      <c r="AD4548" s="118"/>
      <c r="AE4548" s="139"/>
      <c r="AF4548" s="118"/>
      <c r="AG4548" s="118"/>
      <c r="AH4548" s="147" t="str">
        <f t="shared" si="850"/>
        <v/>
      </c>
      <c r="AI4548" s="147" t="str">
        <f t="shared" si="851"/>
        <v/>
      </c>
      <c r="AJ4548" s="148" t="str">
        <f t="shared" si="840"/>
        <v/>
      </c>
      <c r="AK4548" s="148" t="str">
        <f t="shared" si="841"/>
        <v/>
      </c>
      <c r="AL4548" s="147" t="str">
        <f t="shared" si="842"/>
        <v/>
      </c>
      <c r="AM4548" s="147" t="str">
        <f t="shared" si="843"/>
        <v/>
      </c>
      <c r="AN4548" s="147" t="str">
        <f t="shared" si="844"/>
        <v/>
      </c>
      <c r="AO4548" s="118"/>
    </row>
    <row r="4549" spans="1:41">
      <c r="A4549" s="118"/>
      <c r="B4549" s="118"/>
      <c r="C4549" s="118"/>
      <c r="D4549" s="118"/>
      <c r="E4549" s="118"/>
      <c r="F4549" s="118"/>
      <c r="G4549" s="118"/>
      <c r="H4549" s="118"/>
      <c r="I4549" s="118"/>
      <c r="J4549" s="118"/>
      <c r="K4549" s="118"/>
      <c r="L4549" s="118"/>
      <c r="M4549" s="118"/>
      <c r="N4549" s="118"/>
      <c r="O4549" s="143" t="str">
        <f>IF(H4549="","",(S4549/S4549)&amp;":"&amp;ROUND(AH4549/S4549,2))</f>
        <v/>
      </c>
      <c r="P4549" s="118"/>
      <c r="Q4549" s="118"/>
      <c r="R4549" s="143" t="str">
        <f>IF(H4549="","",(S4549/S4549)&amp;":"&amp;ROUND(AI4549/S4549,2))</f>
        <v/>
      </c>
      <c r="S4549" s="144" t="str">
        <f t="shared" si="845"/>
        <v/>
      </c>
      <c r="T4549" s="145" t="str">
        <f t="shared" si="846"/>
        <v/>
      </c>
      <c r="U4549" s="118"/>
      <c r="V4549" s="145" t="str">
        <f t="shared" si="847"/>
        <v/>
      </c>
      <c r="W4549" s="144" t="str">
        <f t="shared" si="848"/>
        <v/>
      </c>
      <c r="X4549" s="146" t="str">
        <f>IF(C4549="","",IF(OR(C4549="Trade",C4549="Multi Position"),(X4548+V4549),IF(C4549="Deposit",(X4548+AE4549),IF(C4549="Withdrawal",(X4548-AE4549)))))</f>
        <v/>
      </c>
      <c r="Y4549" s="145" t="str">
        <f t="shared" si="849"/>
        <v/>
      </c>
      <c r="Z4549" s="118"/>
      <c r="AA4549" s="118"/>
      <c r="AB4549" s="118"/>
      <c r="AC4549" s="118"/>
      <c r="AD4549" s="118"/>
      <c r="AE4549" s="139"/>
      <c r="AF4549" s="118"/>
      <c r="AG4549" s="118"/>
      <c r="AH4549" s="147" t="str">
        <f t="shared" si="850"/>
        <v/>
      </c>
      <c r="AI4549" s="147" t="str">
        <f t="shared" si="851"/>
        <v/>
      </c>
      <c r="AJ4549" s="148" t="str">
        <f t="shared" si="840"/>
        <v/>
      </c>
      <c r="AK4549" s="148" t="str">
        <f t="shared" si="841"/>
        <v/>
      </c>
      <c r="AL4549" s="147" t="str">
        <f t="shared" si="842"/>
        <v/>
      </c>
      <c r="AM4549" s="147" t="str">
        <f t="shared" si="843"/>
        <v/>
      </c>
      <c r="AN4549" s="147" t="str">
        <f t="shared" si="844"/>
        <v/>
      </c>
      <c r="AO4549" s="118"/>
    </row>
    <row r="4550" spans="1:41">
      <c r="A4550" s="118"/>
      <c r="B4550" s="118"/>
      <c r="C4550" s="118"/>
      <c r="D4550" s="118"/>
      <c r="E4550" s="118"/>
      <c r="F4550" s="118"/>
      <c r="G4550" s="118"/>
      <c r="H4550" s="118"/>
      <c r="I4550" s="118"/>
      <c r="J4550" s="118"/>
      <c r="K4550" s="118"/>
      <c r="L4550" s="118"/>
      <c r="M4550" s="118"/>
      <c r="N4550" s="118"/>
      <c r="O4550" s="143" t="str">
        <f>IF(H4550="","",(S4550/S4550)&amp;":"&amp;ROUND(AH4550/S4550,2))</f>
        <v/>
      </c>
      <c r="P4550" s="118"/>
      <c r="Q4550" s="118"/>
      <c r="R4550" s="143" t="str">
        <f>IF(H4550="","",(S4550/S4550)&amp;":"&amp;ROUND(AI4550/S4550,2))</f>
        <v/>
      </c>
      <c r="S4550" s="144" t="str">
        <f t="shared" si="845"/>
        <v/>
      </c>
      <c r="T4550" s="145" t="str">
        <f t="shared" si="846"/>
        <v/>
      </c>
      <c r="U4550" s="118"/>
      <c r="V4550" s="145" t="str">
        <f t="shared" si="847"/>
        <v/>
      </c>
      <c r="W4550" s="144" t="str">
        <f t="shared" si="848"/>
        <v/>
      </c>
      <c r="X4550" s="146" t="str">
        <f>IF(C4550="","",IF(OR(C4550="Trade",C4550="Multi Position"),(X4549+V4550),IF(C4550="Deposit",(X4549+AE4550),IF(C4550="Withdrawal",(X4549-AE4550)))))</f>
        <v/>
      </c>
      <c r="Y4550" s="145" t="str">
        <f t="shared" si="849"/>
        <v/>
      </c>
      <c r="Z4550" s="118"/>
      <c r="AA4550" s="118"/>
      <c r="AB4550" s="118"/>
      <c r="AC4550" s="118"/>
      <c r="AD4550" s="118"/>
      <c r="AE4550" s="139"/>
      <c r="AF4550" s="118"/>
      <c r="AG4550" s="118"/>
      <c r="AH4550" s="147" t="str">
        <f t="shared" si="850"/>
        <v/>
      </c>
      <c r="AI4550" s="147" t="str">
        <f t="shared" si="851"/>
        <v/>
      </c>
      <c r="AJ4550" s="148" t="str">
        <f t="shared" si="840"/>
        <v/>
      </c>
      <c r="AK4550" s="148" t="str">
        <f t="shared" si="841"/>
        <v/>
      </c>
      <c r="AL4550" s="147" t="str">
        <f t="shared" si="842"/>
        <v/>
      </c>
      <c r="AM4550" s="147" t="str">
        <f t="shared" si="843"/>
        <v/>
      </c>
      <c r="AN4550" s="147" t="str">
        <f t="shared" si="844"/>
        <v/>
      </c>
      <c r="AO4550" s="118"/>
    </row>
    <row r="4551" spans="1:41">
      <c r="A4551" s="118"/>
      <c r="B4551" s="118"/>
      <c r="C4551" s="118"/>
      <c r="D4551" s="118"/>
      <c r="E4551" s="118"/>
      <c r="F4551" s="118"/>
      <c r="G4551" s="118"/>
      <c r="H4551" s="118"/>
      <c r="I4551" s="118"/>
      <c r="J4551" s="118"/>
      <c r="K4551" s="118"/>
      <c r="L4551" s="118"/>
      <c r="M4551" s="118"/>
      <c r="N4551" s="118"/>
      <c r="O4551" s="143" t="str">
        <f>IF(H4551="","",(S4551/S4551)&amp;":"&amp;ROUND(AH4551/S4551,2))</f>
        <v/>
      </c>
      <c r="P4551" s="118"/>
      <c r="Q4551" s="118"/>
      <c r="R4551" s="143" t="str">
        <f>IF(H4551="","",(S4551/S4551)&amp;":"&amp;ROUND(AI4551/S4551,2))</f>
        <v/>
      </c>
      <c r="S4551" s="144" t="str">
        <f t="shared" si="845"/>
        <v/>
      </c>
      <c r="T4551" s="145" t="str">
        <f t="shared" si="846"/>
        <v/>
      </c>
      <c r="U4551" s="118"/>
      <c r="V4551" s="145" t="str">
        <f t="shared" si="847"/>
        <v/>
      </c>
      <c r="W4551" s="144" t="str">
        <f t="shared" si="848"/>
        <v/>
      </c>
      <c r="X4551" s="146" t="str">
        <f>IF(C4551="","",IF(OR(C4551="Trade",C4551="Multi Position"),(X4550+V4551),IF(C4551="Deposit",(X4550+AE4551),IF(C4551="Withdrawal",(X4550-AE4551)))))</f>
        <v/>
      </c>
      <c r="Y4551" s="145" t="str">
        <f t="shared" si="849"/>
        <v/>
      </c>
      <c r="Z4551" s="118"/>
      <c r="AA4551" s="118"/>
      <c r="AB4551" s="118"/>
      <c r="AC4551" s="118"/>
      <c r="AD4551" s="118"/>
      <c r="AE4551" s="139"/>
      <c r="AF4551" s="118"/>
      <c r="AG4551" s="118"/>
      <c r="AH4551" s="147" t="str">
        <f t="shared" si="850"/>
        <v/>
      </c>
      <c r="AI4551" s="147" t="str">
        <f t="shared" si="851"/>
        <v/>
      </c>
      <c r="AJ4551" s="148" t="str">
        <f t="shared" si="840"/>
        <v/>
      </c>
      <c r="AK4551" s="148" t="str">
        <f t="shared" si="841"/>
        <v/>
      </c>
      <c r="AL4551" s="147" t="str">
        <f t="shared" si="842"/>
        <v/>
      </c>
      <c r="AM4551" s="147" t="str">
        <f t="shared" si="843"/>
        <v/>
      </c>
      <c r="AN4551" s="147" t="str">
        <f t="shared" si="844"/>
        <v/>
      </c>
      <c r="AO4551" s="118"/>
    </row>
    <row r="4552" spans="1:41">
      <c r="A4552" s="118"/>
      <c r="B4552" s="118"/>
      <c r="C4552" s="118"/>
      <c r="D4552" s="118"/>
      <c r="E4552" s="118"/>
      <c r="F4552" s="118"/>
      <c r="G4552" s="118"/>
      <c r="H4552" s="118"/>
      <c r="I4552" s="118"/>
      <c r="J4552" s="118"/>
      <c r="K4552" s="118"/>
      <c r="L4552" s="118"/>
      <c r="M4552" s="118"/>
      <c r="N4552" s="118"/>
      <c r="O4552" s="143" t="str">
        <f>IF(H4552="","",(S4552/S4552)&amp;":"&amp;ROUND(AH4552/S4552,2))</f>
        <v/>
      </c>
      <c r="P4552" s="118"/>
      <c r="Q4552" s="118"/>
      <c r="R4552" s="143" t="str">
        <f>IF(H4552="","",(S4552/S4552)&amp;":"&amp;ROUND(AI4552/S4552,2))</f>
        <v/>
      </c>
      <c r="S4552" s="144" t="str">
        <f t="shared" si="845"/>
        <v/>
      </c>
      <c r="T4552" s="145" t="str">
        <f t="shared" si="846"/>
        <v/>
      </c>
      <c r="U4552" s="118"/>
      <c r="V4552" s="145" t="str">
        <f t="shared" si="847"/>
        <v/>
      </c>
      <c r="W4552" s="144" t="str">
        <f t="shared" si="848"/>
        <v/>
      </c>
      <c r="X4552" s="146" t="str">
        <f>IF(C4552="","",IF(OR(C4552="Trade",C4552="Multi Position"),(X4551+V4552),IF(C4552="Deposit",(X4551+AE4552),IF(C4552="Withdrawal",(X4551-AE4552)))))</f>
        <v/>
      </c>
      <c r="Y4552" s="145" t="str">
        <f t="shared" si="849"/>
        <v/>
      </c>
      <c r="Z4552" s="118"/>
      <c r="AA4552" s="118"/>
      <c r="AB4552" s="118"/>
      <c r="AC4552" s="118"/>
      <c r="AD4552" s="118"/>
      <c r="AE4552" s="139"/>
      <c r="AF4552" s="118"/>
      <c r="AG4552" s="118"/>
      <c r="AH4552" s="147" t="str">
        <f t="shared" si="850"/>
        <v/>
      </c>
      <c r="AI4552" s="147" t="str">
        <f t="shared" si="851"/>
        <v/>
      </c>
      <c r="AJ4552" s="148" t="str">
        <f t="shared" si="840"/>
        <v/>
      </c>
      <c r="AK4552" s="148" t="str">
        <f t="shared" si="841"/>
        <v/>
      </c>
      <c r="AL4552" s="147" t="str">
        <f t="shared" si="842"/>
        <v/>
      </c>
      <c r="AM4552" s="147" t="str">
        <f t="shared" si="843"/>
        <v/>
      </c>
      <c r="AN4552" s="147" t="str">
        <f t="shared" si="844"/>
        <v/>
      </c>
      <c r="AO4552" s="118"/>
    </row>
    <row r="4553" spans="1:41">
      <c r="A4553" s="118"/>
      <c r="B4553" s="118"/>
      <c r="C4553" s="118"/>
      <c r="D4553" s="118"/>
      <c r="E4553" s="118"/>
      <c r="F4553" s="118"/>
      <c r="G4553" s="118"/>
      <c r="H4553" s="118"/>
      <c r="I4553" s="118"/>
      <c r="J4553" s="118"/>
      <c r="K4553" s="118"/>
      <c r="L4553" s="118"/>
      <c r="M4553" s="118"/>
      <c r="N4553" s="118"/>
      <c r="O4553" s="143" t="str">
        <f>IF(H4553="","",(S4553/S4553)&amp;":"&amp;ROUND(AH4553/S4553,2))</f>
        <v/>
      </c>
      <c r="P4553" s="118"/>
      <c r="Q4553" s="118"/>
      <c r="R4553" s="143" t="str">
        <f>IF(H4553="","",(S4553/S4553)&amp;":"&amp;ROUND(AI4553/S4553,2))</f>
        <v/>
      </c>
      <c r="S4553" s="144" t="str">
        <f t="shared" si="845"/>
        <v/>
      </c>
      <c r="T4553" s="145" t="str">
        <f t="shared" si="846"/>
        <v/>
      </c>
      <c r="U4553" s="118"/>
      <c r="V4553" s="145" t="str">
        <f t="shared" si="847"/>
        <v/>
      </c>
      <c r="W4553" s="144" t="str">
        <f t="shared" si="848"/>
        <v/>
      </c>
      <c r="X4553" s="146" t="str">
        <f>IF(C4553="","",IF(OR(C4553="Trade",C4553="Multi Position"),(X4552+V4553),IF(C4553="Deposit",(X4552+AE4553),IF(C4553="Withdrawal",(X4552-AE4553)))))</f>
        <v/>
      </c>
      <c r="Y4553" s="145" t="str">
        <f t="shared" si="849"/>
        <v/>
      </c>
      <c r="Z4553" s="118"/>
      <c r="AA4553" s="118"/>
      <c r="AB4553" s="118"/>
      <c r="AC4553" s="118"/>
      <c r="AD4553" s="118"/>
      <c r="AE4553" s="139"/>
      <c r="AF4553" s="118"/>
      <c r="AG4553" s="118"/>
      <c r="AH4553" s="147" t="str">
        <f t="shared" si="850"/>
        <v/>
      </c>
      <c r="AI4553" s="147" t="str">
        <f t="shared" si="851"/>
        <v/>
      </c>
      <c r="AJ4553" s="148" t="str">
        <f t="shared" si="840"/>
        <v/>
      </c>
      <c r="AK4553" s="148" t="str">
        <f t="shared" si="841"/>
        <v/>
      </c>
      <c r="AL4553" s="147" t="str">
        <f t="shared" si="842"/>
        <v/>
      </c>
      <c r="AM4553" s="147" t="str">
        <f t="shared" si="843"/>
        <v/>
      </c>
      <c r="AN4553" s="147" t="str">
        <f t="shared" si="844"/>
        <v/>
      </c>
      <c r="AO4553" s="118"/>
    </row>
    <row r="4554" spans="1:41">
      <c r="A4554" s="118"/>
      <c r="B4554" s="118"/>
      <c r="C4554" s="118"/>
      <c r="D4554" s="118"/>
      <c r="E4554" s="118"/>
      <c r="F4554" s="118"/>
      <c r="G4554" s="118"/>
      <c r="H4554" s="118"/>
      <c r="I4554" s="118"/>
      <c r="J4554" s="118"/>
      <c r="K4554" s="118"/>
      <c r="L4554" s="118"/>
      <c r="M4554" s="118"/>
      <c r="N4554" s="118"/>
      <c r="O4554" s="143" t="str">
        <f>IF(H4554="","",(S4554/S4554)&amp;":"&amp;ROUND(AH4554/S4554,2))</f>
        <v/>
      </c>
      <c r="P4554" s="118"/>
      <c r="Q4554" s="118"/>
      <c r="R4554" s="143" t="str">
        <f>IF(H4554="","",(S4554/S4554)&amp;":"&amp;ROUND(AI4554/S4554,2))</f>
        <v/>
      </c>
      <c r="S4554" s="144" t="str">
        <f t="shared" si="845"/>
        <v/>
      </c>
      <c r="T4554" s="145" t="str">
        <f t="shared" si="846"/>
        <v/>
      </c>
      <c r="U4554" s="118"/>
      <c r="V4554" s="145" t="str">
        <f t="shared" si="847"/>
        <v/>
      </c>
      <c r="W4554" s="144" t="str">
        <f t="shared" si="848"/>
        <v/>
      </c>
      <c r="X4554" s="146" t="str">
        <f>IF(C4554="","",IF(OR(C4554="Trade",C4554="Multi Position"),(X4553+V4554),IF(C4554="Deposit",(X4553+AE4554),IF(C4554="Withdrawal",(X4553-AE4554)))))</f>
        <v/>
      </c>
      <c r="Y4554" s="145" t="str">
        <f t="shared" si="849"/>
        <v/>
      </c>
      <c r="Z4554" s="118"/>
      <c r="AA4554" s="118"/>
      <c r="AB4554" s="118"/>
      <c r="AC4554" s="118"/>
      <c r="AD4554" s="118"/>
      <c r="AE4554" s="139"/>
      <c r="AF4554" s="118"/>
      <c r="AG4554" s="118"/>
      <c r="AH4554" s="147" t="str">
        <f t="shared" si="850"/>
        <v/>
      </c>
      <c r="AI4554" s="147" t="str">
        <f t="shared" si="851"/>
        <v/>
      </c>
      <c r="AJ4554" s="148" t="str">
        <f t="shared" ref="AJ4554:AJ4617" si="852">IF(V4554&lt;0,V4554/-X4554,S4554)</f>
        <v/>
      </c>
      <c r="AK4554" s="148" t="str">
        <f t="shared" ref="AK4554:AK4617" si="853">IF(V4554="","",IF(H4554="LONG",IF(V4554&gt;0,V4554/X4554,((L4554*(P4554-K4554))/X4554)),IF(V4554&gt;0,V4554/X4554,((L4554*(K4554-P4554))/X4554))))</f>
        <v/>
      </c>
      <c r="AL4554" s="147" t="str">
        <f t="shared" ref="AL4554:AL4617" si="854">IF(B4554="","",MONTH(B4554))</f>
        <v/>
      </c>
      <c r="AM4554" s="147" t="str">
        <f t="shared" ref="AM4554:AM4617" si="855">IF(B4554="","",YEAR(B4554))</f>
        <v/>
      </c>
      <c r="AN4554" s="147" t="str">
        <f t="shared" ref="AN4554:AN4617" si="856">IF(B4554="","",DAY(B4554))</f>
        <v/>
      </c>
      <c r="AO4554" s="118"/>
    </row>
    <row r="4555" spans="1:41">
      <c r="A4555" s="118"/>
      <c r="B4555" s="118"/>
      <c r="C4555" s="118"/>
      <c r="D4555" s="118"/>
      <c r="E4555" s="118"/>
      <c r="F4555" s="118"/>
      <c r="G4555" s="118"/>
      <c r="H4555" s="118"/>
      <c r="I4555" s="118"/>
      <c r="J4555" s="118"/>
      <c r="K4555" s="118"/>
      <c r="L4555" s="118"/>
      <c r="M4555" s="118"/>
      <c r="N4555" s="118"/>
      <c r="O4555" s="143" t="str">
        <f>IF(H4555="","",(S4555/S4555)&amp;":"&amp;ROUND(AH4555/S4555,2))</f>
        <v/>
      </c>
      <c r="P4555" s="118"/>
      <c r="Q4555" s="118"/>
      <c r="R4555" s="143" t="str">
        <f>IF(H4555="","",(S4555/S4555)&amp;":"&amp;ROUND(AI4555/S4555,2))</f>
        <v/>
      </c>
      <c r="S4555" s="144" t="str">
        <f t="shared" ref="S4555:S4618" si="857">IF(N4555="","",IF(H4555="LONG",(((K4555-M4555)*L4555)/X4554),(((M4555-K4555)*L4555)/X4554)))</f>
        <v/>
      </c>
      <c r="T4555" s="145" t="str">
        <f t="shared" ref="T4555:T4618" si="858">IF(K4555="","",IF(H4555="LONG",(P4555*L4555)-(K4555*L4555),(K4555*L4555)-(P4555*L4555)))</f>
        <v/>
      </c>
      <c r="U4555" s="118"/>
      <c r="V4555" s="145" t="str">
        <f t="shared" ref="V4555:V4618" si="859">IF(K4555="","",IF(T4555&lt;0,(T4555)-+U4555,(T4555)-U4555))</f>
        <v/>
      </c>
      <c r="W4555" s="144" t="str">
        <f t="shared" ref="W4555:W4618" si="860">IF(P4555="","",SUM(V4555/X4554))</f>
        <v/>
      </c>
      <c r="X4555" s="146" t="str">
        <f>IF(C4555="","",IF(OR(C4555="Trade",C4555="Multi Position"),(X4554+V4555),IF(C4555="Deposit",(X4554+AE4555),IF(C4555="Withdrawal",(X4554-AE4555)))))</f>
        <v/>
      </c>
      <c r="Y4555" s="145" t="str">
        <f t="shared" ref="Y4555:Y4618" si="861">IF(Q4555="","",INT(Q4555-B4555)&amp;" Days "&amp;TEXT(Q4555-B4555,"H"" Hrs ""m"" mins """))</f>
        <v/>
      </c>
      <c r="Z4555" s="118"/>
      <c r="AA4555" s="118"/>
      <c r="AB4555" s="118"/>
      <c r="AC4555" s="118"/>
      <c r="AD4555" s="118"/>
      <c r="AE4555" s="139"/>
      <c r="AF4555" s="118"/>
      <c r="AG4555" s="118"/>
      <c r="AH4555" s="147" t="str">
        <f t="shared" ref="AH4555:AH4618" si="862">IF(K4555="","", IF(H4555="LONG", (((N4555-K4555)*L4555)/X4554), (((K4555-N4555)*L4555)/X4554)))</f>
        <v/>
      </c>
      <c r="AI4555" s="147" t="str">
        <f t="shared" ref="AI4555:AI4618" si="863">IF(K4555="","", IF(H4555="LONG", (((P4555-K4555)*L4555)/X4554), (((K4555-P4555)*L4555)/X4554)))</f>
        <v/>
      </c>
      <c r="AJ4555" s="148" t="str">
        <f t="shared" si="852"/>
        <v/>
      </c>
      <c r="AK4555" s="148" t="str">
        <f t="shared" si="853"/>
        <v/>
      </c>
      <c r="AL4555" s="147" t="str">
        <f t="shared" si="854"/>
        <v/>
      </c>
      <c r="AM4555" s="147" t="str">
        <f t="shared" si="855"/>
        <v/>
      </c>
      <c r="AN4555" s="147" t="str">
        <f t="shared" si="856"/>
        <v/>
      </c>
      <c r="AO4555" s="118"/>
    </row>
    <row r="4556" spans="1:41">
      <c r="A4556" s="118"/>
      <c r="B4556" s="118"/>
      <c r="C4556" s="118"/>
      <c r="D4556" s="118"/>
      <c r="E4556" s="118"/>
      <c r="F4556" s="118"/>
      <c r="G4556" s="118"/>
      <c r="H4556" s="118"/>
      <c r="I4556" s="118"/>
      <c r="J4556" s="118"/>
      <c r="K4556" s="118"/>
      <c r="L4556" s="118"/>
      <c r="M4556" s="118"/>
      <c r="N4556" s="118"/>
      <c r="O4556" s="143" t="str">
        <f>IF(H4556="","",(S4556/S4556)&amp;":"&amp;ROUND(AH4556/S4556,2))</f>
        <v/>
      </c>
      <c r="P4556" s="118"/>
      <c r="Q4556" s="118"/>
      <c r="R4556" s="143" t="str">
        <f>IF(H4556="","",(S4556/S4556)&amp;":"&amp;ROUND(AI4556/S4556,2))</f>
        <v/>
      </c>
      <c r="S4556" s="144" t="str">
        <f t="shared" si="857"/>
        <v/>
      </c>
      <c r="T4556" s="145" t="str">
        <f t="shared" si="858"/>
        <v/>
      </c>
      <c r="U4556" s="118"/>
      <c r="V4556" s="145" t="str">
        <f t="shared" si="859"/>
        <v/>
      </c>
      <c r="W4556" s="144" t="str">
        <f t="shared" si="860"/>
        <v/>
      </c>
      <c r="X4556" s="146" t="str">
        <f>IF(C4556="","",IF(OR(C4556="Trade",C4556="Multi Position"),(X4555+V4556),IF(C4556="Deposit",(X4555+AE4556),IF(C4556="Withdrawal",(X4555-AE4556)))))</f>
        <v/>
      </c>
      <c r="Y4556" s="145" t="str">
        <f t="shared" si="861"/>
        <v/>
      </c>
      <c r="Z4556" s="118"/>
      <c r="AA4556" s="118"/>
      <c r="AB4556" s="118"/>
      <c r="AC4556" s="118"/>
      <c r="AD4556" s="118"/>
      <c r="AE4556" s="139"/>
      <c r="AF4556" s="118"/>
      <c r="AG4556" s="118"/>
      <c r="AH4556" s="147" t="str">
        <f t="shared" si="862"/>
        <v/>
      </c>
      <c r="AI4556" s="147" t="str">
        <f t="shared" si="863"/>
        <v/>
      </c>
      <c r="AJ4556" s="148" t="str">
        <f t="shared" si="852"/>
        <v/>
      </c>
      <c r="AK4556" s="148" t="str">
        <f t="shared" si="853"/>
        <v/>
      </c>
      <c r="AL4556" s="147" t="str">
        <f t="shared" si="854"/>
        <v/>
      </c>
      <c r="AM4556" s="147" t="str">
        <f t="shared" si="855"/>
        <v/>
      </c>
      <c r="AN4556" s="147" t="str">
        <f t="shared" si="856"/>
        <v/>
      </c>
      <c r="AO4556" s="118"/>
    </row>
    <row r="4557" spans="1:41">
      <c r="A4557" s="118"/>
      <c r="B4557" s="118"/>
      <c r="C4557" s="118"/>
      <c r="D4557" s="118"/>
      <c r="E4557" s="118"/>
      <c r="F4557" s="118"/>
      <c r="G4557" s="118"/>
      <c r="H4557" s="118"/>
      <c r="I4557" s="118"/>
      <c r="J4557" s="118"/>
      <c r="K4557" s="118"/>
      <c r="L4557" s="118"/>
      <c r="M4557" s="118"/>
      <c r="N4557" s="118"/>
      <c r="O4557" s="143" t="str">
        <f>IF(H4557="","",(S4557/S4557)&amp;":"&amp;ROUND(AH4557/S4557,2))</f>
        <v/>
      </c>
      <c r="P4557" s="118"/>
      <c r="Q4557" s="118"/>
      <c r="R4557" s="143" t="str">
        <f>IF(H4557="","",(S4557/S4557)&amp;":"&amp;ROUND(AI4557/S4557,2))</f>
        <v/>
      </c>
      <c r="S4557" s="144" t="str">
        <f t="shared" si="857"/>
        <v/>
      </c>
      <c r="T4557" s="145" t="str">
        <f t="shared" si="858"/>
        <v/>
      </c>
      <c r="U4557" s="118"/>
      <c r="V4557" s="145" t="str">
        <f t="shared" si="859"/>
        <v/>
      </c>
      <c r="W4557" s="144" t="str">
        <f t="shared" si="860"/>
        <v/>
      </c>
      <c r="X4557" s="146" t="str">
        <f>IF(C4557="","",IF(OR(C4557="Trade",C4557="Multi Position"),(X4556+V4557),IF(C4557="Deposit",(X4556+AE4557),IF(C4557="Withdrawal",(X4556-AE4557)))))</f>
        <v/>
      </c>
      <c r="Y4557" s="145" t="str">
        <f t="shared" si="861"/>
        <v/>
      </c>
      <c r="Z4557" s="118"/>
      <c r="AA4557" s="118"/>
      <c r="AB4557" s="118"/>
      <c r="AC4557" s="118"/>
      <c r="AD4557" s="118"/>
      <c r="AE4557" s="139"/>
      <c r="AF4557" s="118"/>
      <c r="AG4557" s="118"/>
      <c r="AH4557" s="147" t="str">
        <f t="shared" si="862"/>
        <v/>
      </c>
      <c r="AI4557" s="147" t="str">
        <f t="shared" si="863"/>
        <v/>
      </c>
      <c r="AJ4557" s="148" t="str">
        <f t="shared" si="852"/>
        <v/>
      </c>
      <c r="AK4557" s="148" t="str">
        <f t="shared" si="853"/>
        <v/>
      </c>
      <c r="AL4557" s="147" t="str">
        <f t="shared" si="854"/>
        <v/>
      </c>
      <c r="AM4557" s="147" t="str">
        <f t="shared" si="855"/>
        <v/>
      </c>
      <c r="AN4557" s="147" t="str">
        <f t="shared" si="856"/>
        <v/>
      </c>
      <c r="AO4557" s="118"/>
    </row>
    <row r="4558" spans="1:41">
      <c r="A4558" s="118"/>
      <c r="B4558" s="118"/>
      <c r="C4558" s="118"/>
      <c r="D4558" s="118"/>
      <c r="E4558" s="118"/>
      <c r="F4558" s="118"/>
      <c r="G4558" s="118"/>
      <c r="H4558" s="118"/>
      <c r="I4558" s="118"/>
      <c r="J4558" s="118"/>
      <c r="K4558" s="118"/>
      <c r="L4558" s="118"/>
      <c r="M4558" s="118"/>
      <c r="N4558" s="118"/>
      <c r="O4558" s="143" t="str">
        <f>IF(H4558="","",(S4558/S4558)&amp;":"&amp;ROUND(AH4558/S4558,2))</f>
        <v/>
      </c>
      <c r="P4558" s="118"/>
      <c r="Q4558" s="118"/>
      <c r="R4558" s="143" t="str">
        <f>IF(H4558="","",(S4558/S4558)&amp;":"&amp;ROUND(AI4558/S4558,2))</f>
        <v/>
      </c>
      <c r="S4558" s="144" t="str">
        <f t="shared" si="857"/>
        <v/>
      </c>
      <c r="T4558" s="145" t="str">
        <f t="shared" si="858"/>
        <v/>
      </c>
      <c r="U4558" s="118"/>
      <c r="V4558" s="145" t="str">
        <f t="shared" si="859"/>
        <v/>
      </c>
      <c r="W4558" s="144" t="str">
        <f t="shared" si="860"/>
        <v/>
      </c>
      <c r="X4558" s="146" t="str">
        <f>IF(C4558="","",IF(OR(C4558="Trade",C4558="Multi Position"),(X4557+V4558),IF(C4558="Deposit",(X4557+AE4558),IF(C4558="Withdrawal",(X4557-AE4558)))))</f>
        <v/>
      </c>
      <c r="Y4558" s="145" t="str">
        <f t="shared" si="861"/>
        <v/>
      </c>
      <c r="Z4558" s="118"/>
      <c r="AA4558" s="118"/>
      <c r="AB4558" s="118"/>
      <c r="AC4558" s="118"/>
      <c r="AD4558" s="118"/>
      <c r="AE4558" s="139"/>
      <c r="AF4558" s="118"/>
      <c r="AG4558" s="118"/>
      <c r="AH4558" s="147" t="str">
        <f t="shared" si="862"/>
        <v/>
      </c>
      <c r="AI4558" s="147" t="str">
        <f t="shared" si="863"/>
        <v/>
      </c>
      <c r="AJ4558" s="148" t="str">
        <f t="shared" si="852"/>
        <v/>
      </c>
      <c r="AK4558" s="148" t="str">
        <f t="shared" si="853"/>
        <v/>
      </c>
      <c r="AL4558" s="147" t="str">
        <f t="shared" si="854"/>
        <v/>
      </c>
      <c r="AM4558" s="147" t="str">
        <f t="shared" si="855"/>
        <v/>
      </c>
      <c r="AN4558" s="147" t="str">
        <f t="shared" si="856"/>
        <v/>
      </c>
      <c r="AO4558" s="118"/>
    </row>
    <row r="4559" spans="1:41">
      <c r="A4559" s="118"/>
      <c r="B4559" s="118"/>
      <c r="C4559" s="118"/>
      <c r="D4559" s="118"/>
      <c r="E4559" s="118"/>
      <c r="F4559" s="118"/>
      <c r="G4559" s="118"/>
      <c r="H4559" s="118"/>
      <c r="I4559" s="118"/>
      <c r="J4559" s="118"/>
      <c r="K4559" s="118"/>
      <c r="L4559" s="118"/>
      <c r="M4559" s="118"/>
      <c r="N4559" s="118"/>
      <c r="O4559" s="143" t="str">
        <f>IF(H4559="","",(S4559/S4559)&amp;":"&amp;ROUND(AH4559/S4559,2))</f>
        <v/>
      </c>
      <c r="P4559" s="118"/>
      <c r="Q4559" s="118"/>
      <c r="R4559" s="143" t="str">
        <f>IF(H4559="","",(S4559/S4559)&amp;":"&amp;ROUND(AI4559/S4559,2))</f>
        <v/>
      </c>
      <c r="S4559" s="144" t="str">
        <f t="shared" si="857"/>
        <v/>
      </c>
      <c r="T4559" s="145" t="str">
        <f t="shared" si="858"/>
        <v/>
      </c>
      <c r="U4559" s="118"/>
      <c r="V4559" s="145" t="str">
        <f t="shared" si="859"/>
        <v/>
      </c>
      <c r="W4559" s="144" t="str">
        <f t="shared" si="860"/>
        <v/>
      </c>
      <c r="X4559" s="146" t="str">
        <f>IF(C4559="","",IF(OR(C4559="Trade",C4559="Multi Position"),(X4558+V4559),IF(C4559="Deposit",(X4558+AE4559),IF(C4559="Withdrawal",(X4558-AE4559)))))</f>
        <v/>
      </c>
      <c r="Y4559" s="145" t="str">
        <f t="shared" si="861"/>
        <v/>
      </c>
      <c r="Z4559" s="118"/>
      <c r="AA4559" s="118"/>
      <c r="AB4559" s="118"/>
      <c r="AC4559" s="118"/>
      <c r="AD4559" s="118"/>
      <c r="AE4559" s="139"/>
      <c r="AF4559" s="118"/>
      <c r="AG4559" s="118"/>
      <c r="AH4559" s="147" t="str">
        <f t="shared" si="862"/>
        <v/>
      </c>
      <c r="AI4559" s="147" t="str">
        <f t="shared" si="863"/>
        <v/>
      </c>
      <c r="AJ4559" s="148" t="str">
        <f t="shared" si="852"/>
        <v/>
      </c>
      <c r="AK4559" s="148" t="str">
        <f t="shared" si="853"/>
        <v/>
      </c>
      <c r="AL4559" s="147" t="str">
        <f t="shared" si="854"/>
        <v/>
      </c>
      <c r="AM4559" s="147" t="str">
        <f t="shared" si="855"/>
        <v/>
      </c>
      <c r="AN4559" s="147" t="str">
        <f t="shared" si="856"/>
        <v/>
      </c>
      <c r="AO4559" s="118"/>
    </row>
    <row r="4560" spans="1:41">
      <c r="A4560" s="118"/>
      <c r="B4560" s="118"/>
      <c r="C4560" s="118"/>
      <c r="D4560" s="118"/>
      <c r="E4560" s="118"/>
      <c r="F4560" s="118"/>
      <c r="G4560" s="118"/>
      <c r="H4560" s="118"/>
      <c r="I4560" s="118"/>
      <c r="J4560" s="118"/>
      <c r="K4560" s="118"/>
      <c r="L4560" s="118"/>
      <c r="M4560" s="118"/>
      <c r="N4560" s="118"/>
      <c r="O4560" s="143" t="str">
        <f>IF(H4560="","",(S4560/S4560)&amp;":"&amp;ROUND(AH4560/S4560,2))</f>
        <v/>
      </c>
      <c r="P4560" s="118"/>
      <c r="Q4560" s="118"/>
      <c r="R4560" s="143" t="str">
        <f>IF(H4560="","",(S4560/S4560)&amp;":"&amp;ROUND(AI4560/S4560,2))</f>
        <v/>
      </c>
      <c r="S4560" s="144" t="str">
        <f t="shared" si="857"/>
        <v/>
      </c>
      <c r="T4560" s="145" t="str">
        <f t="shared" si="858"/>
        <v/>
      </c>
      <c r="U4560" s="118"/>
      <c r="V4560" s="145" t="str">
        <f t="shared" si="859"/>
        <v/>
      </c>
      <c r="W4560" s="144" t="str">
        <f t="shared" si="860"/>
        <v/>
      </c>
      <c r="X4560" s="146" t="str">
        <f>IF(C4560="","",IF(OR(C4560="Trade",C4560="Multi Position"),(X4559+V4560),IF(C4560="Deposit",(X4559+AE4560),IF(C4560="Withdrawal",(X4559-AE4560)))))</f>
        <v/>
      </c>
      <c r="Y4560" s="145" t="str">
        <f t="shared" si="861"/>
        <v/>
      </c>
      <c r="Z4560" s="118"/>
      <c r="AA4560" s="118"/>
      <c r="AB4560" s="118"/>
      <c r="AC4560" s="118"/>
      <c r="AD4560" s="118"/>
      <c r="AE4560" s="139"/>
      <c r="AF4560" s="118"/>
      <c r="AG4560" s="118"/>
      <c r="AH4560" s="147" t="str">
        <f t="shared" si="862"/>
        <v/>
      </c>
      <c r="AI4560" s="147" t="str">
        <f t="shared" si="863"/>
        <v/>
      </c>
      <c r="AJ4560" s="148" t="str">
        <f t="shared" si="852"/>
        <v/>
      </c>
      <c r="AK4560" s="148" t="str">
        <f t="shared" si="853"/>
        <v/>
      </c>
      <c r="AL4560" s="147" t="str">
        <f t="shared" si="854"/>
        <v/>
      </c>
      <c r="AM4560" s="147" t="str">
        <f t="shared" si="855"/>
        <v/>
      </c>
      <c r="AN4560" s="147" t="str">
        <f t="shared" si="856"/>
        <v/>
      </c>
      <c r="AO4560" s="118"/>
    </row>
    <row r="4561" spans="1:41">
      <c r="A4561" s="118"/>
      <c r="B4561" s="118"/>
      <c r="C4561" s="118"/>
      <c r="D4561" s="118"/>
      <c r="E4561" s="118"/>
      <c r="F4561" s="118"/>
      <c r="G4561" s="118"/>
      <c r="H4561" s="118"/>
      <c r="I4561" s="118"/>
      <c r="J4561" s="118"/>
      <c r="K4561" s="118"/>
      <c r="L4561" s="118"/>
      <c r="M4561" s="118"/>
      <c r="N4561" s="118"/>
      <c r="O4561" s="143" t="str">
        <f>IF(H4561="","",(S4561/S4561)&amp;":"&amp;ROUND(AH4561/S4561,2))</f>
        <v/>
      </c>
      <c r="P4561" s="118"/>
      <c r="Q4561" s="118"/>
      <c r="R4561" s="143" t="str">
        <f>IF(H4561="","",(S4561/S4561)&amp;":"&amp;ROUND(AI4561/S4561,2))</f>
        <v/>
      </c>
      <c r="S4561" s="144" t="str">
        <f t="shared" si="857"/>
        <v/>
      </c>
      <c r="T4561" s="145" t="str">
        <f t="shared" si="858"/>
        <v/>
      </c>
      <c r="U4561" s="118"/>
      <c r="V4561" s="145" t="str">
        <f t="shared" si="859"/>
        <v/>
      </c>
      <c r="W4561" s="144" t="str">
        <f t="shared" si="860"/>
        <v/>
      </c>
      <c r="X4561" s="146" t="str">
        <f>IF(C4561="","",IF(OR(C4561="Trade",C4561="Multi Position"),(X4560+V4561),IF(C4561="Deposit",(X4560+AE4561),IF(C4561="Withdrawal",(X4560-AE4561)))))</f>
        <v/>
      </c>
      <c r="Y4561" s="145" t="str">
        <f t="shared" si="861"/>
        <v/>
      </c>
      <c r="Z4561" s="118"/>
      <c r="AA4561" s="118"/>
      <c r="AB4561" s="118"/>
      <c r="AC4561" s="118"/>
      <c r="AD4561" s="118"/>
      <c r="AE4561" s="139"/>
      <c r="AF4561" s="118"/>
      <c r="AG4561" s="118"/>
      <c r="AH4561" s="147" t="str">
        <f t="shared" si="862"/>
        <v/>
      </c>
      <c r="AI4561" s="147" t="str">
        <f t="shared" si="863"/>
        <v/>
      </c>
      <c r="AJ4561" s="148" t="str">
        <f t="shared" si="852"/>
        <v/>
      </c>
      <c r="AK4561" s="148" t="str">
        <f t="shared" si="853"/>
        <v/>
      </c>
      <c r="AL4561" s="147" t="str">
        <f t="shared" si="854"/>
        <v/>
      </c>
      <c r="AM4561" s="147" t="str">
        <f t="shared" si="855"/>
        <v/>
      </c>
      <c r="AN4561" s="147" t="str">
        <f t="shared" si="856"/>
        <v/>
      </c>
      <c r="AO4561" s="118"/>
    </row>
    <row r="4562" spans="1:41">
      <c r="A4562" s="118"/>
      <c r="B4562" s="118"/>
      <c r="C4562" s="118"/>
      <c r="D4562" s="118"/>
      <c r="E4562" s="118"/>
      <c r="F4562" s="118"/>
      <c r="G4562" s="118"/>
      <c r="H4562" s="118"/>
      <c r="I4562" s="118"/>
      <c r="J4562" s="118"/>
      <c r="K4562" s="118"/>
      <c r="L4562" s="118"/>
      <c r="M4562" s="118"/>
      <c r="N4562" s="118"/>
      <c r="O4562" s="143" t="str">
        <f>IF(H4562="","",(S4562/S4562)&amp;":"&amp;ROUND(AH4562/S4562,2))</f>
        <v/>
      </c>
      <c r="P4562" s="118"/>
      <c r="Q4562" s="118"/>
      <c r="R4562" s="143" t="str">
        <f>IF(H4562="","",(S4562/S4562)&amp;":"&amp;ROUND(AI4562/S4562,2))</f>
        <v/>
      </c>
      <c r="S4562" s="144" t="str">
        <f t="shared" si="857"/>
        <v/>
      </c>
      <c r="T4562" s="145" t="str">
        <f t="shared" si="858"/>
        <v/>
      </c>
      <c r="U4562" s="118"/>
      <c r="V4562" s="145" t="str">
        <f t="shared" si="859"/>
        <v/>
      </c>
      <c r="W4562" s="144" t="str">
        <f t="shared" si="860"/>
        <v/>
      </c>
      <c r="X4562" s="146" t="str">
        <f>IF(C4562="","",IF(OR(C4562="Trade",C4562="Multi Position"),(X4561+V4562),IF(C4562="Deposit",(X4561+AE4562),IF(C4562="Withdrawal",(X4561-AE4562)))))</f>
        <v/>
      </c>
      <c r="Y4562" s="145" t="str">
        <f t="shared" si="861"/>
        <v/>
      </c>
      <c r="Z4562" s="118"/>
      <c r="AA4562" s="118"/>
      <c r="AB4562" s="118"/>
      <c r="AC4562" s="118"/>
      <c r="AD4562" s="118"/>
      <c r="AE4562" s="139"/>
      <c r="AF4562" s="118"/>
      <c r="AG4562" s="118"/>
      <c r="AH4562" s="147" t="str">
        <f t="shared" si="862"/>
        <v/>
      </c>
      <c r="AI4562" s="147" t="str">
        <f t="shared" si="863"/>
        <v/>
      </c>
      <c r="AJ4562" s="148" t="str">
        <f t="shared" si="852"/>
        <v/>
      </c>
      <c r="AK4562" s="148" t="str">
        <f t="shared" si="853"/>
        <v/>
      </c>
      <c r="AL4562" s="147" t="str">
        <f t="shared" si="854"/>
        <v/>
      </c>
      <c r="AM4562" s="147" t="str">
        <f t="shared" si="855"/>
        <v/>
      </c>
      <c r="AN4562" s="147" t="str">
        <f t="shared" si="856"/>
        <v/>
      </c>
      <c r="AO4562" s="118"/>
    </row>
    <row r="4563" spans="1:41">
      <c r="A4563" s="118"/>
      <c r="B4563" s="118"/>
      <c r="C4563" s="118"/>
      <c r="D4563" s="118"/>
      <c r="E4563" s="118"/>
      <c r="F4563" s="118"/>
      <c r="G4563" s="118"/>
      <c r="H4563" s="118"/>
      <c r="I4563" s="118"/>
      <c r="J4563" s="118"/>
      <c r="K4563" s="118"/>
      <c r="L4563" s="118"/>
      <c r="M4563" s="118"/>
      <c r="N4563" s="118"/>
      <c r="O4563" s="143" t="str">
        <f>IF(H4563="","",(S4563/S4563)&amp;":"&amp;ROUND(AH4563/S4563,2))</f>
        <v/>
      </c>
      <c r="P4563" s="118"/>
      <c r="Q4563" s="118"/>
      <c r="R4563" s="143" t="str">
        <f>IF(H4563="","",(S4563/S4563)&amp;":"&amp;ROUND(AI4563/S4563,2))</f>
        <v/>
      </c>
      <c r="S4563" s="144" t="str">
        <f t="shared" si="857"/>
        <v/>
      </c>
      <c r="T4563" s="145" t="str">
        <f t="shared" si="858"/>
        <v/>
      </c>
      <c r="U4563" s="118"/>
      <c r="V4563" s="145" t="str">
        <f t="shared" si="859"/>
        <v/>
      </c>
      <c r="W4563" s="144" t="str">
        <f t="shared" si="860"/>
        <v/>
      </c>
      <c r="X4563" s="146" t="str">
        <f>IF(C4563="","",IF(OR(C4563="Trade",C4563="Multi Position"),(X4562+V4563),IF(C4563="Deposit",(X4562+AE4563),IF(C4563="Withdrawal",(X4562-AE4563)))))</f>
        <v/>
      </c>
      <c r="Y4563" s="145" t="str">
        <f t="shared" si="861"/>
        <v/>
      </c>
      <c r="Z4563" s="118"/>
      <c r="AA4563" s="118"/>
      <c r="AB4563" s="118"/>
      <c r="AC4563" s="118"/>
      <c r="AD4563" s="118"/>
      <c r="AE4563" s="139"/>
      <c r="AF4563" s="118"/>
      <c r="AG4563" s="118"/>
      <c r="AH4563" s="147" t="str">
        <f t="shared" si="862"/>
        <v/>
      </c>
      <c r="AI4563" s="147" t="str">
        <f t="shared" si="863"/>
        <v/>
      </c>
      <c r="AJ4563" s="148" t="str">
        <f t="shared" si="852"/>
        <v/>
      </c>
      <c r="AK4563" s="148" t="str">
        <f t="shared" si="853"/>
        <v/>
      </c>
      <c r="AL4563" s="147" t="str">
        <f t="shared" si="854"/>
        <v/>
      </c>
      <c r="AM4563" s="147" t="str">
        <f t="shared" si="855"/>
        <v/>
      </c>
      <c r="AN4563" s="147" t="str">
        <f t="shared" si="856"/>
        <v/>
      </c>
      <c r="AO4563" s="118"/>
    </row>
    <row r="4564" spans="1:41">
      <c r="A4564" s="118"/>
      <c r="B4564" s="118"/>
      <c r="C4564" s="118"/>
      <c r="D4564" s="118"/>
      <c r="E4564" s="118"/>
      <c r="F4564" s="118"/>
      <c r="G4564" s="118"/>
      <c r="H4564" s="118"/>
      <c r="I4564" s="118"/>
      <c r="J4564" s="118"/>
      <c r="K4564" s="118"/>
      <c r="L4564" s="118"/>
      <c r="M4564" s="118"/>
      <c r="N4564" s="118"/>
      <c r="O4564" s="143" t="str">
        <f>IF(H4564="","",(S4564/S4564)&amp;":"&amp;ROUND(AH4564/S4564,2))</f>
        <v/>
      </c>
      <c r="P4564" s="118"/>
      <c r="Q4564" s="118"/>
      <c r="R4564" s="143" t="str">
        <f>IF(H4564="","",(S4564/S4564)&amp;":"&amp;ROUND(AI4564/S4564,2))</f>
        <v/>
      </c>
      <c r="S4564" s="144" t="str">
        <f t="shared" si="857"/>
        <v/>
      </c>
      <c r="T4564" s="145" t="str">
        <f t="shared" si="858"/>
        <v/>
      </c>
      <c r="U4564" s="118"/>
      <c r="V4564" s="145" t="str">
        <f t="shared" si="859"/>
        <v/>
      </c>
      <c r="W4564" s="144" t="str">
        <f t="shared" si="860"/>
        <v/>
      </c>
      <c r="X4564" s="146" t="str">
        <f>IF(C4564="","",IF(OR(C4564="Trade",C4564="Multi Position"),(X4563+V4564),IF(C4564="Deposit",(X4563+AE4564),IF(C4564="Withdrawal",(X4563-AE4564)))))</f>
        <v/>
      </c>
      <c r="Y4564" s="145" t="str">
        <f t="shared" si="861"/>
        <v/>
      </c>
      <c r="Z4564" s="118"/>
      <c r="AA4564" s="118"/>
      <c r="AB4564" s="118"/>
      <c r="AC4564" s="118"/>
      <c r="AD4564" s="118"/>
      <c r="AE4564" s="139"/>
      <c r="AF4564" s="118"/>
      <c r="AG4564" s="118"/>
      <c r="AH4564" s="147" t="str">
        <f t="shared" si="862"/>
        <v/>
      </c>
      <c r="AI4564" s="147" t="str">
        <f t="shared" si="863"/>
        <v/>
      </c>
      <c r="AJ4564" s="148" t="str">
        <f t="shared" si="852"/>
        <v/>
      </c>
      <c r="AK4564" s="148" t="str">
        <f t="shared" si="853"/>
        <v/>
      </c>
      <c r="AL4564" s="147" t="str">
        <f t="shared" si="854"/>
        <v/>
      </c>
      <c r="AM4564" s="147" t="str">
        <f t="shared" si="855"/>
        <v/>
      </c>
      <c r="AN4564" s="147" t="str">
        <f t="shared" si="856"/>
        <v/>
      </c>
      <c r="AO4564" s="118"/>
    </row>
    <row r="4565" spans="1:41">
      <c r="A4565" s="118"/>
      <c r="B4565" s="118"/>
      <c r="C4565" s="118"/>
      <c r="D4565" s="118"/>
      <c r="E4565" s="118"/>
      <c r="F4565" s="118"/>
      <c r="G4565" s="118"/>
      <c r="H4565" s="118"/>
      <c r="I4565" s="118"/>
      <c r="J4565" s="118"/>
      <c r="K4565" s="118"/>
      <c r="L4565" s="118"/>
      <c r="M4565" s="118"/>
      <c r="N4565" s="118"/>
      <c r="O4565" s="143" t="str">
        <f>IF(H4565="","",(S4565/S4565)&amp;":"&amp;ROUND(AH4565/S4565,2))</f>
        <v/>
      </c>
      <c r="P4565" s="118"/>
      <c r="Q4565" s="118"/>
      <c r="R4565" s="143" t="str">
        <f>IF(H4565="","",(S4565/S4565)&amp;":"&amp;ROUND(AI4565/S4565,2))</f>
        <v/>
      </c>
      <c r="S4565" s="144" t="str">
        <f t="shared" si="857"/>
        <v/>
      </c>
      <c r="T4565" s="145" t="str">
        <f t="shared" si="858"/>
        <v/>
      </c>
      <c r="U4565" s="118"/>
      <c r="V4565" s="145" t="str">
        <f t="shared" si="859"/>
        <v/>
      </c>
      <c r="W4565" s="144" t="str">
        <f t="shared" si="860"/>
        <v/>
      </c>
      <c r="X4565" s="146" t="str">
        <f>IF(C4565="","",IF(OR(C4565="Trade",C4565="Multi Position"),(X4564+V4565),IF(C4565="Deposit",(X4564+AE4565),IF(C4565="Withdrawal",(X4564-AE4565)))))</f>
        <v/>
      </c>
      <c r="Y4565" s="145" t="str">
        <f t="shared" si="861"/>
        <v/>
      </c>
      <c r="Z4565" s="118"/>
      <c r="AA4565" s="118"/>
      <c r="AB4565" s="118"/>
      <c r="AC4565" s="118"/>
      <c r="AD4565" s="118"/>
      <c r="AE4565" s="139"/>
      <c r="AF4565" s="118"/>
      <c r="AG4565" s="118"/>
      <c r="AH4565" s="147" t="str">
        <f t="shared" si="862"/>
        <v/>
      </c>
      <c r="AI4565" s="147" t="str">
        <f t="shared" si="863"/>
        <v/>
      </c>
      <c r="AJ4565" s="148" t="str">
        <f t="shared" si="852"/>
        <v/>
      </c>
      <c r="AK4565" s="148" t="str">
        <f t="shared" si="853"/>
        <v/>
      </c>
      <c r="AL4565" s="147" t="str">
        <f t="shared" si="854"/>
        <v/>
      </c>
      <c r="AM4565" s="147" t="str">
        <f t="shared" si="855"/>
        <v/>
      </c>
      <c r="AN4565" s="147" t="str">
        <f t="shared" si="856"/>
        <v/>
      </c>
      <c r="AO4565" s="118"/>
    </row>
    <row r="4566" spans="1:41">
      <c r="A4566" s="118"/>
      <c r="B4566" s="118"/>
      <c r="C4566" s="118"/>
      <c r="D4566" s="118"/>
      <c r="E4566" s="118"/>
      <c r="F4566" s="118"/>
      <c r="G4566" s="118"/>
      <c r="H4566" s="118"/>
      <c r="I4566" s="118"/>
      <c r="J4566" s="118"/>
      <c r="K4566" s="118"/>
      <c r="L4566" s="118"/>
      <c r="M4566" s="118"/>
      <c r="N4566" s="118"/>
      <c r="O4566" s="143" t="str">
        <f>IF(H4566="","",(S4566/S4566)&amp;":"&amp;ROUND(AH4566/S4566,2))</f>
        <v/>
      </c>
      <c r="P4566" s="118"/>
      <c r="Q4566" s="118"/>
      <c r="R4566" s="143" t="str">
        <f>IF(H4566="","",(S4566/S4566)&amp;":"&amp;ROUND(AI4566/S4566,2))</f>
        <v/>
      </c>
      <c r="S4566" s="144" t="str">
        <f t="shared" si="857"/>
        <v/>
      </c>
      <c r="T4566" s="145" t="str">
        <f t="shared" si="858"/>
        <v/>
      </c>
      <c r="U4566" s="118"/>
      <c r="V4566" s="145" t="str">
        <f t="shared" si="859"/>
        <v/>
      </c>
      <c r="W4566" s="144" t="str">
        <f t="shared" si="860"/>
        <v/>
      </c>
      <c r="X4566" s="146" t="str">
        <f>IF(C4566="","",IF(OR(C4566="Trade",C4566="Multi Position"),(X4565+V4566),IF(C4566="Deposit",(X4565+AE4566),IF(C4566="Withdrawal",(X4565-AE4566)))))</f>
        <v/>
      </c>
      <c r="Y4566" s="145" t="str">
        <f t="shared" si="861"/>
        <v/>
      </c>
      <c r="Z4566" s="118"/>
      <c r="AA4566" s="118"/>
      <c r="AB4566" s="118"/>
      <c r="AC4566" s="118"/>
      <c r="AD4566" s="118"/>
      <c r="AE4566" s="139"/>
      <c r="AF4566" s="118"/>
      <c r="AG4566" s="118"/>
      <c r="AH4566" s="147" t="str">
        <f t="shared" si="862"/>
        <v/>
      </c>
      <c r="AI4566" s="147" t="str">
        <f t="shared" si="863"/>
        <v/>
      </c>
      <c r="AJ4566" s="148" t="str">
        <f t="shared" si="852"/>
        <v/>
      </c>
      <c r="AK4566" s="148" t="str">
        <f t="shared" si="853"/>
        <v/>
      </c>
      <c r="AL4566" s="147" t="str">
        <f t="shared" si="854"/>
        <v/>
      </c>
      <c r="AM4566" s="147" t="str">
        <f t="shared" si="855"/>
        <v/>
      </c>
      <c r="AN4566" s="147" t="str">
        <f t="shared" si="856"/>
        <v/>
      </c>
      <c r="AO4566" s="118"/>
    </row>
    <row r="4567" spans="1:41">
      <c r="A4567" s="118"/>
      <c r="B4567" s="118"/>
      <c r="C4567" s="118"/>
      <c r="D4567" s="118"/>
      <c r="E4567" s="118"/>
      <c r="F4567" s="118"/>
      <c r="G4567" s="118"/>
      <c r="H4567" s="118"/>
      <c r="I4567" s="118"/>
      <c r="J4567" s="118"/>
      <c r="K4567" s="118"/>
      <c r="L4567" s="118"/>
      <c r="M4567" s="118"/>
      <c r="N4567" s="118"/>
      <c r="O4567" s="143" t="str">
        <f>IF(H4567="","",(S4567/S4567)&amp;":"&amp;ROUND(AH4567/S4567,2))</f>
        <v/>
      </c>
      <c r="P4567" s="118"/>
      <c r="Q4567" s="118"/>
      <c r="R4567" s="143" t="str">
        <f>IF(H4567="","",(S4567/S4567)&amp;":"&amp;ROUND(AI4567/S4567,2))</f>
        <v/>
      </c>
      <c r="S4567" s="144" t="str">
        <f t="shared" si="857"/>
        <v/>
      </c>
      <c r="T4567" s="145" t="str">
        <f t="shared" si="858"/>
        <v/>
      </c>
      <c r="U4567" s="118"/>
      <c r="V4567" s="145" t="str">
        <f t="shared" si="859"/>
        <v/>
      </c>
      <c r="W4567" s="144" t="str">
        <f t="shared" si="860"/>
        <v/>
      </c>
      <c r="X4567" s="146" t="str">
        <f>IF(C4567="","",IF(OR(C4567="Trade",C4567="Multi Position"),(X4566+V4567),IF(C4567="Deposit",(X4566+AE4567),IF(C4567="Withdrawal",(X4566-AE4567)))))</f>
        <v/>
      </c>
      <c r="Y4567" s="145" t="str">
        <f t="shared" si="861"/>
        <v/>
      </c>
      <c r="Z4567" s="118"/>
      <c r="AA4567" s="118"/>
      <c r="AB4567" s="118"/>
      <c r="AC4567" s="118"/>
      <c r="AD4567" s="118"/>
      <c r="AE4567" s="139"/>
      <c r="AF4567" s="118"/>
      <c r="AG4567" s="118"/>
      <c r="AH4567" s="147" t="str">
        <f t="shared" si="862"/>
        <v/>
      </c>
      <c r="AI4567" s="147" t="str">
        <f t="shared" si="863"/>
        <v/>
      </c>
      <c r="AJ4567" s="148" t="str">
        <f t="shared" si="852"/>
        <v/>
      </c>
      <c r="AK4567" s="148" t="str">
        <f t="shared" si="853"/>
        <v/>
      </c>
      <c r="AL4567" s="147" t="str">
        <f t="shared" si="854"/>
        <v/>
      </c>
      <c r="AM4567" s="147" t="str">
        <f t="shared" si="855"/>
        <v/>
      </c>
      <c r="AN4567" s="147" t="str">
        <f t="shared" si="856"/>
        <v/>
      </c>
      <c r="AO4567" s="118"/>
    </row>
    <row r="4568" spans="1:41">
      <c r="A4568" s="118"/>
      <c r="B4568" s="118"/>
      <c r="C4568" s="118"/>
      <c r="D4568" s="118"/>
      <c r="E4568" s="118"/>
      <c r="F4568" s="118"/>
      <c r="G4568" s="118"/>
      <c r="H4568" s="118"/>
      <c r="I4568" s="118"/>
      <c r="J4568" s="118"/>
      <c r="K4568" s="118"/>
      <c r="L4568" s="118"/>
      <c r="M4568" s="118"/>
      <c r="N4568" s="118"/>
      <c r="O4568" s="143" t="str">
        <f>IF(H4568="","",(S4568/S4568)&amp;":"&amp;ROUND(AH4568/S4568,2))</f>
        <v/>
      </c>
      <c r="P4568" s="118"/>
      <c r="Q4568" s="118"/>
      <c r="R4568" s="143" t="str">
        <f>IF(H4568="","",(S4568/S4568)&amp;":"&amp;ROUND(AI4568/S4568,2))</f>
        <v/>
      </c>
      <c r="S4568" s="144" t="str">
        <f t="shared" si="857"/>
        <v/>
      </c>
      <c r="T4568" s="145" t="str">
        <f t="shared" si="858"/>
        <v/>
      </c>
      <c r="U4568" s="118"/>
      <c r="V4568" s="145" t="str">
        <f t="shared" si="859"/>
        <v/>
      </c>
      <c r="W4568" s="144" t="str">
        <f t="shared" si="860"/>
        <v/>
      </c>
      <c r="X4568" s="146" t="str">
        <f>IF(C4568="","",IF(OR(C4568="Trade",C4568="Multi Position"),(X4567+V4568),IF(C4568="Deposit",(X4567+AE4568),IF(C4568="Withdrawal",(X4567-AE4568)))))</f>
        <v/>
      </c>
      <c r="Y4568" s="145" t="str">
        <f t="shared" si="861"/>
        <v/>
      </c>
      <c r="Z4568" s="118"/>
      <c r="AA4568" s="118"/>
      <c r="AB4568" s="118"/>
      <c r="AC4568" s="118"/>
      <c r="AD4568" s="118"/>
      <c r="AE4568" s="139"/>
      <c r="AF4568" s="118"/>
      <c r="AG4568" s="118"/>
      <c r="AH4568" s="147" t="str">
        <f t="shared" si="862"/>
        <v/>
      </c>
      <c r="AI4568" s="147" t="str">
        <f t="shared" si="863"/>
        <v/>
      </c>
      <c r="AJ4568" s="148" t="str">
        <f t="shared" si="852"/>
        <v/>
      </c>
      <c r="AK4568" s="148" t="str">
        <f t="shared" si="853"/>
        <v/>
      </c>
      <c r="AL4568" s="147" t="str">
        <f t="shared" si="854"/>
        <v/>
      </c>
      <c r="AM4568" s="147" t="str">
        <f t="shared" si="855"/>
        <v/>
      </c>
      <c r="AN4568" s="147" t="str">
        <f t="shared" si="856"/>
        <v/>
      </c>
      <c r="AO4568" s="118"/>
    </row>
    <row r="4569" spans="1:41">
      <c r="A4569" s="118"/>
      <c r="B4569" s="118"/>
      <c r="C4569" s="118"/>
      <c r="D4569" s="118"/>
      <c r="E4569" s="118"/>
      <c r="F4569" s="118"/>
      <c r="G4569" s="118"/>
      <c r="H4569" s="118"/>
      <c r="I4569" s="118"/>
      <c r="J4569" s="118"/>
      <c r="K4569" s="118"/>
      <c r="L4569" s="118"/>
      <c r="M4569" s="118"/>
      <c r="N4569" s="118"/>
      <c r="O4569" s="143" t="str">
        <f>IF(H4569="","",(S4569/S4569)&amp;":"&amp;ROUND(AH4569/S4569,2))</f>
        <v/>
      </c>
      <c r="P4569" s="118"/>
      <c r="Q4569" s="118"/>
      <c r="R4569" s="143" t="str">
        <f>IF(H4569="","",(S4569/S4569)&amp;":"&amp;ROUND(AI4569/S4569,2))</f>
        <v/>
      </c>
      <c r="S4569" s="144" t="str">
        <f t="shared" si="857"/>
        <v/>
      </c>
      <c r="T4569" s="145" t="str">
        <f t="shared" si="858"/>
        <v/>
      </c>
      <c r="U4569" s="118"/>
      <c r="V4569" s="145" t="str">
        <f t="shared" si="859"/>
        <v/>
      </c>
      <c r="W4569" s="144" t="str">
        <f t="shared" si="860"/>
        <v/>
      </c>
      <c r="X4569" s="146" t="str">
        <f>IF(C4569="","",IF(OR(C4569="Trade",C4569="Multi Position"),(X4568+V4569),IF(C4569="Deposit",(X4568+AE4569),IF(C4569="Withdrawal",(X4568-AE4569)))))</f>
        <v/>
      </c>
      <c r="Y4569" s="145" t="str">
        <f t="shared" si="861"/>
        <v/>
      </c>
      <c r="Z4569" s="118"/>
      <c r="AA4569" s="118"/>
      <c r="AB4569" s="118"/>
      <c r="AC4569" s="118"/>
      <c r="AD4569" s="118"/>
      <c r="AE4569" s="139"/>
      <c r="AF4569" s="118"/>
      <c r="AG4569" s="118"/>
      <c r="AH4569" s="147" t="str">
        <f t="shared" si="862"/>
        <v/>
      </c>
      <c r="AI4569" s="147" t="str">
        <f t="shared" si="863"/>
        <v/>
      </c>
      <c r="AJ4569" s="148" t="str">
        <f t="shared" si="852"/>
        <v/>
      </c>
      <c r="AK4569" s="148" t="str">
        <f t="shared" si="853"/>
        <v/>
      </c>
      <c r="AL4569" s="147" t="str">
        <f t="shared" si="854"/>
        <v/>
      </c>
      <c r="AM4569" s="147" t="str">
        <f t="shared" si="855"/>
        <v/>
      </c>
      <c r="AN4569" s="147" t="str">
        <f t="shared" si="856"/>
        <v/>
      </c>
      <c r="AO4569" s="118"/>
    </row>
    <row r="4570" spans="1:41">
      <c r="A4570" s="118"/>
      <c r="B4570" s="118"/>
      <c r="C4570" s="118"/>
      <c r="D4570" s="118"/>
      <c r="E4570" s="118"/>
      <c r="F4570" s="118"/>
      <c r="G4570" s="118"/>
      <c r="H4570" s="118"/>
      <c r="I4570" s="118"/>
      <c r="J4570" s="118"/>
      <c r="K4570" s="118"/>
      <c r="L4570" s="118"/>
      <c r="M4570" s="118"/>
      <c r="N4570" s="118"/>
      <c r="O4570" s="143" t="str">
        <f>IF(H4570="","",(S4570/S4570)&amp;":"&amp;ROUND(AH4570/S4570,2))</f>
        <v/>
      </c>
      <c r="P4570" s="118"/>
      <c r="Q4570" s="118"/>
      <c r="R4570" s="143" t="str">
        <f>IF(H4570="","",(S4570/S4570)&amp;":"&amp;ROUND(AI4570/S4570,2))</f>
        <v/>
      </c>
      <c r="S4570" s="144" t="str">
        <f t="shared" si="857"/>
        <v/>
      </c>
      <c r="T4570" s="145" t="str">
        <f t="shared" si="858"/>
        <v/>
      </c>
      <c r="U4570" s="118"/>
      <c r="V4570" s="145" t="str">
        <f t="shared" si="859"/>
        <v/>
      </c>
      <c r="W4570" s="144" t="str">
        <f t="shared" si="860"/>
        <v/>
      </c>
      <c r="X4570" s="146" t="str">
        <f>IF(C4570="","",IF(OR(C4570="Trade",C4570="Multi Position"),(X4569+V4570),IF(C4570="Deposit",(X4569+AE4570),IF(C4570="Withdrawal",(X4569-AE4570)))))</f>
        <v/>
      </c>
      <c r="Y4570" s="145" t="str">
        <f t="shared" si="861"/>
        <v/>
      </c>
      <c r="Z4570" s="118"/>
      <c r="AA4570" s="118"/>
      <c r="AB4570" s="118"/>
      <c r="AC4570" s="118"/>
      <c r="AD4570" s="118"/>
      <c r="AE4570" s="139"/>
      <c r="AF4570" s="118"/>
      <c r="AG4570" s="118"/>
      <c r="AH4570" s="147" t="str">
        <f t="shared" si="862"/>
        <v/>
      </c>
      <c r="AI4570" s="147" t="str">
        <f t="shared" si="863"/>
        <v/>
      </c>
      <c r="AJ4570" s="148" t="str">
        <f t="shared" si="852"/>
        <v/>
      </c>
      <c r="AK4570" s="148" t="str">
        <f t="shared" si="853"/>
        <v/>
      </c>
      <c r="AL4570" s="147" t="str">
        <f t="shared" si="854"/>
        <v/>
      </c>
      <c r="AM4570" s="147" t="str">
        <f t="shared" si="855"/>
        <v/>
      </c>
      <c r="AN4570" s="147" t="str">
        <f t="shared" si="856"/>
        <v/>
      </c>
      <c r="AO4570" s="118"/>
    </row>
    <row r="4571" spans="1:41">
      <c r="A4571" s="118"/>
      <c r="B4571" s="118"/>
      <c r="C4571" s="118"/>
      <c r="D4571" s="118"/>
      <c r="E4571" s="118"/>
      <c r="F4571" s="118"/>
      <c r="G4571" s="118"/>
      <c r="H4571" s="118"/>
      <c r="I4571" s="118"/>
      <c r="J4571" s="118"/>
      <c r="K4571" s="118"/>
      <c r="L4571" s="118"/>
      <c r="M4571" s="118"/>
      <c r="N4571" s="118"/>
      <c r="O4571" s="143" t="str">
        <f>IF(H4571="","",(S4571/S4571)&amp;":"&amp;ROUND(AH4571/S4571,2))</f>
        <v/>
      </c>
      <c r="P4571" s="118"/>
      <c r="Q4571" s="118"/>
      <c r="R4571" s="143" t="str">
        <f>IF(H4571="","",(S4571/S4571)&amp;":"&amp;ROUND(AI4571/S4571,2))</f>
        <v/>
      </c>
      <c r="S4571" s="144" t="str">
        <f t="shared" si="857"/>
        <v/>
      </c>
      <c r="T4571" s="145" t="str">
        <f t="shared" si="858"/>
        <v/>
      </c>
      <c r="U4571" s="118"/>
      <c r="V4571" s="145" t="str">
        <f t="shared" si="859"/>
        <v/>
      </c>
      <c r="W4571" s="144" t="str">
        <f t="shared" si="860"/>
        <v/>
      </c>
      <c r="X4571" s="146" t="str">
        <f>IF(C4571="","",IF(OR(C4571="Trade",C4571="Multi Position"),(X4570+V4571),IF(C4571="Deposit",(X4570+AE4571),IF(C4571="Withdrawal",(X4570-AE4571)))))</f>
        <v/>
      </c>
      <c r="Y4571" s="145" t="str">
        <f t="shared" si="861"/>
        <v/>
      </c>
      <c r="Z4571" s="118"/>
      <c r="AA4571" s="118"/>
      <c r="AB4571" s="118"/>
      <c r="AC4571" s="118"/>
      <c r="AD4571" s="118"/>
      <c r="AE4571" s="139"/>
      <c r="AF4571" s="118"/>
      <c r="AG4571" s="118"/>
      <c r="AH4571" s="147" t="str">
        <f t="shared" si="862"/>
        <v/>
      </c>
      <c r="AI4571" s="147" t="str">
        <f t="shared" si="863"/>
        <v/>
      </c>
      <c r="AJ4571" s="148" t="str">
        <f t="shared" si="852"/>
        <v/>
      </c>
      <c r="AK4571" s="148" t="str">
        <f t="shared" si="853"/>
        <v/>
      </c>
      <c r="AL4571" s="147" t="str">
        <f t="shared" si="854"/>
        <v/>
      </c>
      <c r="AM4571" s="147" t="str">
        <f t="shared" si="855"/>
        <v/>
      </c>
      <c r="AN4571" s="147" t="str">
        <f t="shared" si="856"/>
        <v/>
      </c>
      <c r="AO4571" s="118"/>
    </row>
    <row r="4572" spans="1:41">
      <c r="A4572" s="118"/>
      <c r="B4572" s="118"/>
      <c r="C4572" s="118"/>
      <c r="D4572" s="118"/>
      <c r="E4572" s="118"/>
      <c r="F4572" s="118"/>
      <c r="G4572" s="118"/>
      <c r="H4572" s="118"/>
      <c r="I4572" s="118"/>
      <c r="J4572" s="118"/>
      <c r="K4572" s="118"/>
      <c r="L4572" s="118"/>
      <c r="M4572" s="118"/>
      <c r="N4572" s="118"/>
      <c r="O4572" s="143" t="str">
        <f>IF(H4572="","",(S4572/S4572)&amp;":"&amp;ROUND(AH4572/S4572,2))</f>
        <v/>
      </c>
      <c r="P4572" s="118"/>
      <c r="Q4572" s="118"/>
      <c r="R4572" s="143" t="str">
        <f>IF(H4572="","",(S4572/S4572)&amp;":"&amp;ROUND(AI4572/S4572,2))</f>
        <v/>
      </c>
      <c r="S4572" s="144" t="str">
        <f t="shared" si="857"/>
        <v/>
      </c>
      <c r="T4572" s="145" t="str">
        <f t="shared" si="858"/>
        <v/>
      </c>
      <c r="U4572" s="118"/>
      <c r="V4572" s="145" t="str">
        <f t="shared" si="859"/>
        <v/>
      </c>
      <c r="W4572" s="144" t="str">
        <f t="shared" si="860"/>
        <v/>
      </c>
      <c r="X4572" s="146" t="str">
        <f>IF(C4572="","",IF(OR(C4572="Trade",C4572="Multi Position"),(X4571+V4572),IF(C4572="Deposit",(X4571+AE4572),IF(C4572="Withdrawal",(X4571-AE4572)))))</f>
        <v/>
      </c>
      <c r="Y4572" s="145" t="str">
        <f t="shared" si="861"/>
        <v/>
      </c>
      <c r="Z4572" s="118"/>
      <c r="AA4572" s="118"/>
      <c r="AB4572" s="118"/>
      <c r="AC4572" s="118"/>
      <c r="AD4572" s="118"/>
      <c r="AE4572" s="139"/>
      <c r="AF4572" s="118"/>
      <c r="AG4572" s="118"/>
      <c r="AH4572" s="147" t="str">
        <f t="shared" si="862"/>
        <v/>
      </c>
      <c r="AI4572" s="147" t="str">
        <f t="shared" si="863"/>
        <v/>
      </c>
      <c r="AJ4572" s="148" t="str">
        <f t="shared" si="852"/>
        <v/>
      </c>
      <c r="AK4572" s="148" t="str">
        <f t="shared" si="853"/>
        <v/>
      </c>
      <c r="AL4572" s="147" t="str">
        <f t="shared" si="854"/>
        <v/>
      </c>
      <c r="AM4572" s="147" t="str">
        <f t="shared" si="855"/>
        <v/>
      </c>
      <c r="AN4572" s="147" t="str">
        <f t="shared" si="856"/>
        <v/>
      </c>
      <c r="AO4572" s="118"/>
    </row>
    <row r="4573" spans="1:41">
      <c r="A4573" s="118"/>
      <c r="B4573" s="118"/>
      <c r="C4573" s="118"/>
      <c r="D4573" s="118"/>
      <c r="E4573" s="118"/>
      <c r="F4573" s="118"/>
      <c r="G4573" s="118"/>
      <c r="H4573" s="118"/>
      <c r="I4573" s="118"/>
      <c r="J4573" s="118"/>
      <c r="K4573" s="118"/>
      <c r="L4573" s="118"/>
      <c r="M4573" s="118"/>
      <c r="N4573" s="118"/>
      <c r="O4573" s="143" t="str">
        <f>IF(H4573="","",(S4573/S4573)&amp;":"&amp;ROUND(AH4573/S4573,2))</f>
        <v/>
      </c>
      <c r="P4573" s="118"/>
      <c r="Q4573" s="118"/>
      <c r="R4573" s="143" t="str">
        <f>IF(H4573="","",(S4573/S4573)&amp;":"&amp;ROUND(AI4573/S4573,2))</f>
        <v/>
      </c>
      <c r="S4573" s="144" t="str">
        <f t="shared" si="857"/>
        <v/>
      </c>
      <c r="T4573" s="145" t="str">
        <f t="shared" si="858"/>
        <v/>
      </c>
      <c r="U4573" s="118"/>
      <c r="V4573" s="145" t="str">
        <f t="shared" si="859"/>
        <v/>
      </c>
      <c r="W4573" s="144" t="str">
        <f t="shared" si="860"/>
        <v/>
      </c>
      <c r="X4573" s="146" t="str">
        <f>IF(C4573="","",IF(OR(C4573="Trade",C4573="Multi Position"),(X4572+V4573),IF(C4573="Deposit",(X4572+AE4573),IF(C4573="Withdrawal",(X4572-AE4573)))))</f>
        <v/>
      </c>
      <c r="Y4573" s="145" t="str">
        <f t="shared" si="861"/>
        <v/>
      </c>
      <c r="Z4573" s="118"/>
      <c r="AA4573" s="118"/>
      <c r="AB4573" s="118"/>
      <c r="AC4573" s="118"/>
      <c r="AD4573" s="118"/>
      <c r="AE4573" s="139"/>
      <c r="AF4573" s="118"/>
      <c r="AG4573" s="118"/>
      <c r="AH4573" s="147" t="str">
        <f t="shared" si="862"/>
        <v/>
      </c>
      <c r="AI4573" s="147" t="str">
        <f t="shared" si="863"/>
        <v/>
      </c>
      <c r="AJ4573" s="148" t="str">
        <f t="shared" si="852"/>
        <v/>
      </c>
      <c r="AK4573" s="148" t="str">
        <f t="shared" si="853"/>
        <v/>
      </c>
      <c r="AL4573" s="147" t="str">
        <f t="shared" si="854"/>
        <v/>
      </c>
      <c r="AM4573" s="147" t="str">
        <f t="shared" si="855"/>
        <v/>
      </c>
      <c r="AN4573" s="147" t="str">
        <f t="shared" si="856"/>
        <v/>
      </c>
      <c r="AO4573" s="118"/>
    </row>
    <row r="4574" spans="1:41">
      <c r="A4574" s="118"/>
      <c r="B4574" s="118"/>
      <c r="C4574" s="118"/>
      <c r="D4574" s="118"/>
      <c r="E4574" s="118"/>
      <c r="F4574" s="118"/>
      <c r="G4574" s="118"/>
      <c r="H4574" s="118"/>
      <c r="I4574" s="118"/>
      <c r="J4574" s="118"/>
      <c r="K4574" s="118"/>
      <c r="L4574" s="118"/>
      <c r="M4574" s="118"/>
      <c r="N4574" s="118"/>
      <c r="O4574" s="143" t="str">
        <f>IF(H4574="","",(S4574/S4574)&amp;":"&amp;ROUND(AH4574/S4574,2))</f>
        <v/>
      </c>
      <c r="P4574" s="118"/>
      <c r="Q4574" s="118"/>
      <c r="R4574" s="143" t="str">
        <f>IF(H4574="","",(S4574/S4574)&amp;":"&amp;ROUND(AI4574/S4574,2))</f>
        <v/>
      </c>
      <c r="S4574" s="144" t="str">
        <f t="shared" si="857"/>
        <v/>
      </c>
      <c r="T4574" s="145" t="str">
        <f t="shared" si="858"/>
        <v/>
      </c>
      <c r="U4574" s="118"/>
      <c r="V4574" s="145" t="str">
        <f t="shared" si="859"/>
        <v/>
      </c>
      <c r="W4574" s="144" t="str">
        <f t="shared" si="860"/>
        <v/>
      </c>
      <c r="X4574" s="146" t="str">
        <f>IF(C4574="","",IF(OR(C4574="Trade",C4574="Multi Position"),(X4573+V4574),IF(C4574="Deposit",(X4573+AE4574),IF(C4574="Withdrawal",(X4573-AE4574)))))</f>
        <v/>
      </c>
      <c r="Y4574" s="145" t="str">
        <f t="shared" si="861"/>
        <v/>
      </c>
      <c r="Z4574" s="118"/>
      <c r="AA4574" s="118"/>
      <c r="AB4574" s="118"/>
      <c r="AC4574" s="118"/>
      <c r="AD4574" s="118"/>
      <c r="AE4574" s="139"/>
      <c r="AF4574" s="118"/>
      <c r="AG4574" s="118"/>
      <c r="AH4574" s="147" t="str">
        <f t="shared" si="862"/>
        <v/>
      </c>
      <c r="AI4574" s="147" t="str">
        <f t="shared" si="863"/>
        <v/>
      </c>
      <c r="AJ4574" s="148" t="str">
        <f t="shared" si="852"/>
        <v/>
      </c>
      <c r="AK4574" s="148" t="str">
        <f t="shared" si="853"/>
        <v/>
      </c>
      <c r="AL4574" s="147" t="str">
        <f t="shared" si="854"/>
        <v/>
      </c>
      <c r="AM4574" s="147" t="str">
        <f t="shared" si="855"/>
        <v/>
      </c>
      <c r="AN4574" s="147" t="str">
        <f t="shared" si="856"/>
        <v/>
      </c>
      <c r="AO4574" s="118"/>
    </row>
    <row r="4575" spans="1:41">
      <c r="A4575" s="118"/>
      <c r="B4575" s="118"/>
      <c r="C4575" s="118"/>
      <c r="D4575" s="118"/>
      <c r="E4575" s="118"/>
      <c r="F4575" s="118"/>
      <c r="G4575" s="118"/>
      <c r="H4575" s="118"/>
      <c r="I4575" s="118"/>
      <c r="J4575" s="118"/>
      <c r="K4575" s="118"/>
      <c r="L4575" s="118"/>
      <c r="M4575" s="118"/>
      <c r="N4575" s="118"/>
      <c r="O4575" s="143" t="str">
        <f>IF(H4575="","",(S4575/S4575)&amp;":"&amp;ROUND(AH4575/S4575,2))</f>
        <v/>
      </c>
      <c r="P4575" s="118"/>
      <c r="Q4575" s="118"/>
      <c r="R4575" s="143" t="str">
        <f>IF(H4575="","",(S4575/S4575)&amp;":"&amp;ROUND(AI4575/S4575,2))</f>
        <v/>
      </c>
      <c r="S4575" s="144" t="str">
        <f t="shared" si="857"/>
        <v/>
      </c>
      <c r="T4575" s="145" t="str">
        <f t="shared" si="858"/>
        <v/>
      </c>
      <c r="U4575" s="118"/>
      <c r="V4575" s="145" t="str">
        <f t="shared" si="859"/>
        <v/>
      </c>
      <c r="W4575" s="144" t="str">
        <f t="shared" si="860"/>
        <v/>
      </c>
      <c r="X4575" s="146" t="str">
        <f>IF(C4575="","",IF(OR(C4575="Trade",C4575="Multi Position"),(X4574+V4575),IF(C4575="Deposit",(X4574+AE4575),IF(C4575="Withdrawal",(X4574-AE4575)))))</f>
        <v/>
      </c>
      <c r="Y4575" s="145" t="str">
        <f t="shared" si="861"/>
        <v/>
      </c>
      <c r="Z4575" s="118"/>
      <c r="AA4575" s="118"/>
      <c r="AB4575" s="118"/>
      <c r="AC4575" s="118"/>
      <c r="AD4575" s="118"/>
      <c r="AE4575" s="139"/>
      <c r="AF4575" s="118"/>
      <c r="AG4575" s="118"/>
      <c r="AH4575" s="147" t="str">
        <f t="shared" si="862"/>
        <v/>
      </c>
      <c r="AI4575" s="147" t="str">
        <f t="shared" si="863"/>
        <v/>
      </c>
      <c r="AJ4575" s="148" t="str">
        <f t="shared" si="852"/>
        <v/>
      </c>
      <c r="AK4575" s="148" t="str">
        <f t="shared" si="853"/>
        <v/>
      </c>
      <c r="AL4575" s="147" t="str">
        <f t="shared" si="854"/>
        <v/>
      </c>
      <c r="AM4575" s="147" t="str">
        <f t="shared" si="855"/>
        <v/>
      </c>
      <c r="AN4575" s="147" t="str">
        <f t="shared" si="856"/>
        <v/>
      </c>
      <c r="AO4575" s="118"/>
    </row>
    <row r="4576" spans="1:41">
      <c r="A4576" s="118"/>
      <c r="B4576" s="118"/>
      <c r="C4576" s="118"/>
      <c r="D4576" s="118"/>
      <c r="E4576" s="118"/>
      <c r="F4576" s="118"/>
      <c r="G4576" s="118"/>
      <c r="H4576" s="118"/>
      <c r="I4576" s="118"/>
      <c r="J4576" s="118"/>
      <c r="K4576" s="118"/>
      <c r="L4576" s="118"/>
      <c r="M4576" s="118"/>
      <c r="N4576" s="118"/>
      <c r="O4576" s="143" t="str">
        <f>IF(H4576="","",(S4576/S4576)&amp;":"&amp;ROUND(AH4576/S4576,2))</f>
        <v/>
      </c>
      <c r="P4576" s="118"/>
      <c r="Q4576" s="118"/>
      <c r="R4576" s="143" t="str">
        <f>IF(H4576="","",(S4576/S4576)&amp;":"&amp;ROUND(AI4576/S4576,2))</f>
        <v/>
      </c>
      <c r="S4576" s="144" t="str">
        <f t="shared" si="857"/>
        <v/>
      </c>
      <c r="T4576" s="145" t="str">
        <f t="shared" si="858"/>
        <v/>
      </c>
      <c r="U4576" s="118"/>
      <c r="V4576" s="145" t="str">
        <f t="shared" si="859"/>
        <v/>
      </c>
      <c r="W4576" s="144" t="str">
        <f t="shared" si="860"/>
        <v/>
      </c>
      <c r="X4576" s="146" t="str">
        <f>IF(C4576="","",IF(OR(C4576="Trade",C4576="Multi Position"),(X4575+V4576),IF(C4576="Deposit",(X4575+AE4576),IF(C4576="Withdrawal",(X4575-AE4576)))))</f>
        <v/>
      </c>
      <c r="Y4576" s="145" t="str">
        <f t="shared" si="861"/>
        <v/>
      </c>
      <c r="Z4576" s="118"/>
      <c r="AA4576" s="118"/>
      <c r="AB4576" s="118"/>
      <c r="AC4576" s="118"/>
      <c r="AD4576" s="118"/>
      <c r="AE4576" s="139"/>
      <c r="AF4576" s="118"/>
      <c r="AG4576" s="118"/>
      <c r="AH4576" s="147" t="str">
        <f t="shared" si="862"/>
        <v/>
      </c>
      <c r="AI4576" s="147" t="str">
        <f t="shared" si="863"/>
        <v/>
      </c>
      <c r="AJ4576" s="148" t="str">
        <f t="shared" si="852"/>
        <v/>
      </c>
      <c r="AK4576" s="148" t="str">
        <f t="shared" si="853"/>
        <v/>
      </c>
      <c r="AL4576" s="147" t="str">
        <f t="shared" si="854"/>
        <v/>
      </c>
      <c r="AM4576" s="147" t="str">
        <f t="shared" si="855"/>
        <v/>
      </c>
      <c r="AN4576" s="147" t="str">
        <f t="shared" si="856"/>
        <v/>
      </c>
      <c r="AO4576" s="118"/>
    </row>
    <row r="4577" spans="1:41">
      <c r="A4577" s="118"/>
      <c r="B4577" s="118"/>
      <c r="C4577" s="118"/>
      <c r="D4577" s="118"/>
      <c r="E4577" s="118"/>
      <c r="F4577" s="118"/>
      <c r="G4577" s="118"/>
      <c r="H4577" s="118"/>
      <c r="I4577" s="118"/>
      <c r="J4577" s="118"/>
      <c r="K4577" s="118"/>
      <c r="L4577" s="118"/>
      <c r="M4577" s="118"/>
      <c r="N4577" s="118"/>
      <c r="O4577" s="143" t="str">
        <f>IF(H4577="","",(S4577/S4577)&amp;":"&amp;ROUND(AH4577/S4577,2))</f>
        <v/>
      </c>
      <c r="P4577" s="118"/>
      <c r="Q4577" s="118"/>
      <c r="R4577" s="143" t="str">
        <f>IF(H4577="","",(S4577/S4577)&amp;":"&amp;ROUND(AI4577/S4577,2))</f>
        <v/>
      </c>
      <c r="S4577" s="144" t="str">
        <f t="shared" si="857"/>
        <v/>
      </c>
      <c r="T4577" s="145" t="str">
        <f t="shared" si="858"/>
        <v/>
      </c>
      <c r="U4577" s="118"/>
      <c r="V4577" s="145" t="str">
        <f t="shared" si="859"/>
        <v/>
      </c>
      <c r="W4577" s="144" t="str">
        <f t="shared" si="860"/>
        <v/>
      </c>
      <c r="X4577" s="146" t="str">
        <f>IF(C4577="","",IF(OR(C4577="Trade",C4577="Multi Position"),(X4576+V4577),IF(C4577="Deposit",(X4576+AE4577),IF(C4577="Withdrawal",(X4576-AE4577)))))</f>
        <v/>
      </c>
      <c r="Y4577" s="145" t="str">
        <f t="shared" si="861"/>
        <v/>
      </c>
      <c r="Z4577" s="118"/>
      <c r="AA4577" s="118"/>
      <c r="AB4577" s="118"/>
      <c r="AC4577" s="118"/>
      <c r="AD4577" s="118"/>
      <c r="AE4577" s="139"/>
      <c r="AF4577" s="118"/>
      <c r="AG4577" s="118"/>
      <c r="AH4577" s="147" t="str">
        <f t="shared" si="862"/>
        <v/>
      </c>
      <c r="AI4577" s="147" t="str">
        <f t="shared" si="863"/>
        <v/>
      </c>
      <c r="AJ4577" s="148" t="str">
        <f t="shared" si="852"/>
        <v/>
      </c>
      <c r="AK4577" s="148" t="str">
        <f t="shared" si="853"/>
        <v/>
      </c>
      <c r="AL4577" s="147" t="str">
        <f t="shared" si="854"/>
        <v/>
      </c>
      <c r="AM4577" s="147" t="str">
        <f t="shared" si="855"/>
        <v/>
      </c>
      <c r="AN4577" s="147" t="str">
        <f t="shared" si="856"/>
        <v/>
      </c>
      <c r="AO4577" s="118"/>
    </row>
    <row r="4578" spans="1:41">
      <c r="A4578" s="118"/>
      <c r="B4578" s="118"/>
      <c r="C4578" s="118"/>
      <c r="D4578" s="118"/>
      <c r="E4578" s="118"/>
      <c r="F4578" s="118"/>
      <c r="G4578" s="118"/>
      <c r="H4578" s="118"/>
      <c r="I4578" s="118"/>
      <c r="J4578" s="118"/>
      <c r="K4578" s="118"/>
      <c r="L4578" s="118"/>
      <c r="M4578" s="118"/>
      <c r="N4578" s="118"/>
      <c r="O4578" s="143" t="str">
        <f>IF(H4578="","",(S4578/S4578)&amp;":"&amp;ROUND(AH4578/S4578,2))</f>
        <v/>
      </c>
      <c r="P4578" s="118"/>
      <c r="Q4578" s="118"/>
      <c r="R4578" s="143" t="str">
        <f>IF(H4578="","",(S4578/S4578)&amp;":"&amp;ROUND(AI4578/S4578,2))</f>
        <v/>
      </c>
      <c r="S4578" s="144" t="str">
        <f t="shared" si="857"/>
        <v/>
      </c>
      <c r="T4578" s="145" t="str">
        <f t="shared" si="858"/>
        <v/>
      </c>
      <c r="U4578" s="118"/>
      <c r="V4578" s="145" t="str">
        <f t="shared" si="859"/>
        <v/>
      </c>
      <c r="W4578" s="144" t="str">
        <f t="shared" si="860"/>
        <v/>
      </c>
      <c r="X4578" s="146" t="str">
        <f>IF(C4578="","",IF(OR(C4578="Trade",C4578="Multi Position"),(X4577+V4578),IF(C4578="Deposit",(X4577+AE4578),IF(C4578="Withdrawal",(X4577-AE4578)))))</f>
        <v/>
      </c>
      <c r="Y4578" s="145" t="str">
        <f t="shared" si="861"/>
        <v/>
      </c>
      <c r="Z4578" s="118"/>
      <c r="AA4578" s="118"/>
      <c r="AB4578" s="118"/>
      <c r="AC4578" s="118"/>
      <c r="AD4578" s="118"/>
      <c r="AE4578" s="139"/>
      <c r="AF4578" s="118"/>
      <c r="AG4578" s="118"/>
      <c r="AH4578" s="147" t="str">
        <f t="shared" si="862"/>
        <v/>
      </c>
      <c r="AI4578" s="147" t="str">
        <f t="shared" si="863"/>
        <v/>
      </c>
      <c r="AJ4578" s="148" t="str">
        <f t="shared" si="852"/>
        <v/>
      </c>
      <c r="AK4578" s="148" t="str">
        <f t="shared" si="853"/>
        <v/>
      </c>
      <c r="AL4578" s="147" t="str">
        <f t="shared" si="854"/>
        <v/>
      </c>
      <c r="AM4578" s="147" t="str">
        <f t="shared" si="855"/>
        <v/>
      </c>
      <c r="AN4578" s="147" t="str">
        <f t="shared" si="856"/>
        <v/>
      </c>
      <c r="AO4578" s="118"/>
    </row>
    <row r="4579" spans="1:41">
      <c r="A4579" s="118"/>
      <c r="B4579" s="118"/>
      <c r="C4579" s="118"/>
      <c r="D4579" s="118"/>
      <c r="E4579" s="118"/>
      <c r="F4579" s="118"/>
      <c r="G4579" s="118"/>
      <c r="H4579" s="118"/>
      <c r="I4579" s="118"/>
      <c r="J4579" s="118"/>
      <c r="K4579" s="118"/>
      <c r="L4579" s="118"/>
      <c r="M4579" s="118"/>
      <c r="N4579" s="118"/>
      <c r="O4579" s="143" t="str">
        <f>IF(H4579="","",(S4579/S4579)&amp;":"&amp;ROUND(AH4579/S4579,2))</f>
        <v/>
      </c>
      <c r="P4579" s="118"/>
      <c r="Q4579" s="118"/>
      <c r="R4579" s="143" t="str">
        <f>IF(H4579="","",(S4579/S4579)&amp;":"&amp;ROUND(AI4579/S4579,2))</f>
        <v/>
      </c>
      <c r="S4579" s="144" t="str">
        <f t="shared" si="857"/>
        <v/>
      </c>
      <c r="T4579" s="145" t="str">
        <f t="shared" si="858"/>
        <v/>
      </c>
      <c r="U4579" s="118"/>
      <c r="V4579" s="145" t="str">
        <f t="shared" si="859"/>
        <v/>
      </c>
      <c r="W4579" s="144" t="str">
        <f t="shared" si="860"/>
        <v/>
      </c>
      <c r="X4579" s="146" t="str">
        <f>IF(C4579="","",IF(OR(C4579="Trade",C4579="Multi Position"),(X4578+V4579),IF(C4579="Deposit",(X4578+AE4579),IF(C4579="Withdrawal",(X4578-AE4579)))))</f>
        <v/>
      </c>
      <c r="Y4579" s="145" t="str">
        <f t="shared" si="861"/>
        <v/>
      </c>
      <c r="Z4579" s="118"/>
      <c r="AA4579" s="118"/>
      <c r="AB4579" s="118"/>
      <c r="AC4579" s="118"/>
      <c r="AD4579" s="118"/>
      <c r="AE4579" s="139"/>
      <c r="AF4579" s="118"/>
      <c r="AG4579" s="118"/>
      <c r="AH4579" s="147" t="str">
        <f t="shared" si="862"/>
        <v/>
      </c>
      <c r="AI4579" s="147" t="str">
        <f t="shared" si="863"/>
        <v/>
      </c>
      <c r="AJ4579" s="148" t="str">
        <f t="shared" si="852"/>
        <v/>
      </c>
      <c r="AK4579" s="148" t="str">
        <f t="shared" si="853"/>
        <v/>
      </c>
      <c r="AL4579" s="147" t="str">
        <f t="shared" si="854"/>
        <v/>
      </c>
      <c r="AM4579" s="147" t="str">
        <f t="shared" si="855"/>
        <v/>
      </c>
      <c r="AN4579" s="147" t="str">
        <f t="shared" si="856"/>
        <v/>
      </c>
      <c r="AO4579" s="118"/>
    </row>
    <row r="4580" spans="1:41">
      <c r="A4580" s="118"/>
      <c r="B4580" s="118"/>
      <c r="C4580" s="118"/>
      <c r="D4580" s="118"/>
      <c r="E4580" s="118"/>
      <c r="F4580" s="118"/>
      <c r="G4580" s="118"/>
      <c r="H4580" s="118"/>
      <c r="I4580" s="118"/>
      <c r="J4580" s="118"/>
      <c r="K4580" s="118"/>
      <c r="L4580" s="118"/>
      <c r="M4580" s="118"/>
      <c r="N4580" s="118"/>
      <c r="O4580" s="143" t="str">
        <f>IF(H4580="","",(S4580/S4580)&amp;":"&amp;ROUND(AH4580/S4580,2))</f>
        <v/>
      </c>
      <c r="P4580" s="118"/>
      <c r="Q4580" s="118"/>
      <c r="R4580" s="143" t="str">
        <f>IF(H4580="","",(S4580/S4580)&amp;":"&amp;ROUND(AI4580/S4580,2))</f>
        <v/>
      </c>
      <c r="S4580" s="144" t="str">
        <f t="shared" si="857"/>
        <v/>
      </c>
      <c r="T4580" s="145" t="str">
        <f t="shared" si="858"/>
        <v/>
      </c>
      <c r="U4580" s="118"/>
      <c r="V4580" s="145" t="str">
        <f t="shared" si="859"/>
        <v/>
      </c>
      <c r="W4580" s="144" t="str">
        <f t="shared" si="860"/>
        <v/>
      </c>
      <c r="X4580" s="146" t="str">
        <f>IF(C4580="","",IF(OR(C4580="Trade",C4580="Multi Position"),(X4579+V4580),IF(C4580="Deposit",(X4579+AE4580),IF(C4580="Withdrawal",(X4579-AE4580)))))</f>
        <v/>
      </c>
      <c r="Y4580" s="145" t="str">
        <f t="shared" si="861"/>
        <v/>
      </c>
      <c r="Z4580" s="118"/>
      <c r="AA4580" s="118"/>
      <c r="AB4580" s="118"/>
      <c r="AC4580" s="118"/>
      <c r="AD4580" s="118"/>
      <c r="AE4580" s="139"/>
      <c r="AF4580" s="118"/>
      <c r="AG4580" s="118"/>
      <c r="AH4580" s="147" t="str">
        <f t="shared" si="862"/>
        <v/>
      </c>
      <c r="AI4580" s="147" t="str">
        <f t="shared" si="863"/>
        <v/>
      </c>
      <c r="AJ4580" s="148" t="str">
        <f t="shared" si="852"/>
        <v/>
      </c>
      <c r="AK4580" s="148" t="str">
        <f t="shared" si="853"/>
        <v/>
      </c>
      <c r="AL4580" s="147" t="str">
        <f t="shared" si="854"/>
        <v/>
      </c>
      <c r="AM4580" s="147" t="str">
        <f t="shared" si="855"/>
        <v/>
      </c>
      <c r="AN4580" s="147" t="str">
        <f t="shared" si="856"/>
        <v/>
      </c>
      <c r="AO4580" s="118"/>
    </row>
    <row r="4581" spans="1:41">
      <c r="A4581" s="118"/>
      <c r="B4581" s="118"/>
      <c r="C4581" s="118"/>
      <c r="D4581" s="118"/>
      <c r="E4581" s="118"/>
      <c r="F4581" s="118"/>
      <c r="G4581" s="118"/>
      <c r="H4581" s="118"/>
      <c r="I4581" s="118"/>
      <c r="J4581" s="118"/>
      <c r="K4581" s="118"/>
      <c r="L4581" s="118"/>
      <c r="M4581" s="118"/>
      <c r="N4581" s="118"/>
      <c r="O4581" s="143" t="str">
        <f>IF(H4581="","",(S4581/S4581)&amp;":"&amp;ROUND(AH4581/S4581,2))</f>
        <v/>
      </c>
      <c r="P4581" s="118"/>
      <c r="Q4581" s="118"/>
      <c r="R4581" s="143" t="str">
        <f>IF(H4581="","",(S4581/S4581)&amp;":"&amp;ROUND(AI4581/S4581,2))</f>
        <v/>
      </c>
      <c r="S4581" s="144" t="str">
        <f t="shared" si="857"/>
        <v/>
      </c>
      <c r="T4581" s="145" t="str">
        <f t="shared" si="858"/>
        <v/>
      </c>
      <c r="U4581" s="118"/>
      <c r="V4581" s="145" t="str">
        <f t="shared" si="859"/>
        <v/>
      </c>
      <c r="W4581" s="144" t="str">
        <f t="shared" si="860"/>
        <v/>
      </c>
      <c r="X4581" s="146" t="str">
        <f>IF(C4581="","",IF(OR(C4581="Trade",C4581="Multi Position"),(X4580+V4581),IF(C4581="Deposit",(X4580+AE4581),IF(C4581="Withdrawal",(X4580-AE4581)))))</f>
        <v/>
      </c>
      <c r="Y4581" s="145" t="str">
        <f t="shared" si="861"/>
        <v/>
      </c>
      <c r="Z4581" s="118"/>
      <c r="AA4581" s="118"/>
      <c r="AB4581" s="118"/>
      <c r="AC4581" s="118"/>
      <c r="AD4581" s="118"/>
      <c r="AE4581" s="139"/>
      <c r="AF4581" s="118"/>
      <c r="AG4581" s="118"/>
      <c r="AH4581" s="147" t="str">
        <f t="shared" si="862"/>
        <v/>
      </c>
      <c r="AI4581" s="147" t="str">
        <f t="shared" si="863"/>
        <v/>
      </c>
      <c r="AJ4581" s="148" t="str">
        <f t="shared" si="852"/>
        <v/>
      </c>
      <c r="AK4581" s="148" t="str">
        <f t="shared" si="853"/>
        <v/>
      </c>
      <c r="AL4581" s="147" t="str">
        <f t="shared" si="854"/>
        <v/>
      </c>
      <c r="AM4581" s="147" t="str">
        <f t="shared" si="855"/>
        <v/>
      </c>
      <c r="AN4581" s="147" t="str">
        <f t="shared" si="856"/>
        <v/>
      </c>
      <c r="AO4581" s="118"/>
    </row>
    <row r="4582" spans="1:41">
      <c r="A4582" s="118"/>
      <c r="B4582" s="118"/>
      <c r="C4582" s="118"/>
      <c r="D4582" s="118"/>
      <c r="E4582" s="118"/>
      <c r="F4582" s="118"/>
      <c r="G4582" s="118"/>
      <c r="H4582" s="118"/>
      <c r="I4582" s="118"/>
      <c r="J4582" s="118"/>
      <c r="K4582" s="118"/>
      <c r="L4582" s="118"/>
      <c r="M4582" s="118"/>
      <c r="N4582" s="118"/>
      <c r="O4582" s="143" t="str">
        <f>IF(H4582="","",(S4582/S4582)&amp;":"&amp;ROUND(AH4582/S4582,2))</f>
        <v/>
      </c>
      <c r="P4582" s="118"/>
      <c r="Q4582" s="118"/>
      <c r="R4582" s="143" t="str">
        <f>IF(H4582="","",(S4582/S4582)&amp;":"&amp;ROUND(AI4582/S4582,2))</f>
        <v/>
      </c>
      <c r="S4582" s="144" t="str">
        <f t="shared" si="857"/>
        <v/>
      </c>
      <c r="T4582" s="145" t="str">
        <f t="shared" si="858"/>
        <v/>
      </c>
      <c r="U4582" s="118"/>
      <c r="V4582" s="145" t="str">
        <f t="shared" si="859"/>
        <v/>
      </c>
      <c r="W4582" s="144" t="str">
        <f t="shared" si="860"/>
        <v/>
      </c>
      <c r="X4582" s="146" t="str">
        <f>IF(C4582="","",IF(OR(C4582="Trade",C4582="Multi Position"),(X4581+V4582),IF(C4582="Deposit",(X4581+AE4582),IF(C4582="Withdrawal",(X4581-AE4582)))))</f>
        <v/>
      </c>
      <c r="Y4582" s="145" t="str">
        <f t="shared" si="861"/>
        <v/>
      </c>
      <c r="Z4582" s="118"/>
      <c r="AA4582" s="118"/>
      <c r="AB4582" s="118"/>
      <c r="AC4582" s="118"/>
      <c r="AD4582" s="118"/>
      <c r="AE4582" s="139"/>
      <c r="AF4582" s="118"/>
      <c r="AG4582" s="118"/>
      <c r="AH4582" s="147" t="str">
        <f t="shared" si="862"/>
        <v/>
      </c>
      <c r="AI4582" s="147" t="str">
        <f t="shared" si="863"/>
        <v/>
      </c>
      <c r="AJ4582" s="148" t="str">
        <f t="shared" si="852"/>
        <v/>
      </c>
      <c r="AK4582" s="148" t="str">
        <f t="shared" si="853"/>
        <v/>
      </c>
      <c r="AL4582" s="147" t="str">
        <f t="shared" si="854"/>
        <v/>
      </c>
      <c r="AM4582" s="147" t="str">
        <f t="shared" si="855"/>
        <v/>
      </c>
      <c r="AN4582" s="147" t="str">
        <f t="shared" si="856"/>
        <v/>
      </c>
      <c r="AO4582" s="118"/>
    </row>
    <row r="4583" spans="1:41">
      <c r="A4583" s="118"/>
      <c r="B4583" s="118"/>
      <c r="C4583" s="118"/>
      <c r="D4583" s="118"/>
      <c r="E4583" s="118"/>
      <c r="F4583" s="118"/>
      <c r="G4583" s="118"/>
      <c r="H4583" s="118"/>
      <c r="I4583" s="118"/>
      <c r="J4583" s="118"/>
      <c r="K4583" s="118"/>
      <c r="L4583" s="118"/>
      <c r="M4583" s="118"/>
      <c r="N4583" s="118"/>
      <c r="O4583" s="143" t="str">
        <f>IF(H4583="","",(S4583/S4583)&amp;":"&amp;ROUND(AH4583/S4583,2))</f>
        <v/>
      </c>
      <c r="P4583" s="118"/>
      <c r="Q4583" s="118"/>
      <c r="R4583" s="143" t="str">
        <f>IF(H4583="","",(S4583/S4583)&amp;":"&amp;ROUND(AI4583/S4583,2))</f>
        <v/>
      </c>
      <c r="S4583" s="144" t="str">
        <f t="shared" si="857"/>
        <v/>
      </c>
      <c r="T4583" s="145" t="str">
        <f t="shared" si="858"/>
        <v/>
      </c>
      <c r="U4583" s="118"/>
      <c r="V4583" s="145" t="str">
        <f t="shared" si="859"/>
        <v/>
      </c>
      <c r="W4583" s="144" t="str">
        <f t="shared" si="860"/>
        <v/>
      </c>
      <c r="X4583" s="146" t="str">
        <f>IF(C4583="","",IF(OR(C4583="Trade",C4583="Multi Position"),(X4582+V4583),IF(C4583="Deposit",(X4582+AE4583),IF(C4583="Withdrawal",(X4582-AE4583)))))</f>
        <v/>
      </c>
      <c r="Y4583" s="145" t="str">
        <f t="shared" si="861"/>
        <v/>
      </c>
      <c r="Z4583" s="118"/>
      <c r="AA4583" s="118"/>
      <c r="AB4583" s="118"/>
      <c r="AC4583" s="118"/>
      <c r="AD4583" s="118"/>
      <c r="AE4583" s="139"/>
      <c r="AF4583" s="118"/>
      <c r="AG4583" s="118"/>
      <c r="AH4583" s="147" t="str">
        <f t="shared" si="862"/>
        <v/>
      </c>
      <c r="AI4583" s="147" t="str">
        <f t="shared" si="863"/>
        <v/>
      </c>
      <c r="AJ4583" s="148" t="str">
        <f t="shared" si="852"/>
        <v/>
      </c>
      <c r="AK4583" s="148" t="str">
        <f t="shared" si="853"/>
        <v/>
      </c>
      <c r="AL4583" s="147" t="str">
        <f t="shared" si="854"/>
        <v/>
      </c>
      <c r="AM4583" s="147" t="str">
        <f t="shared" si="855"/>
        <v/>
      </c>
      <c r="AN4583" s="147" t="str">
        <f t="shared" si="856"/>
        <v/>
      </c>
      <c r="AO4583" s="118"/>
    </row>
    <row r="4584" spans="1:41">
      <c r="A4584" s="118"/>
      <c r="B4584" s="118"/>
      <c r="C4584" s="118"/>
      <c r="D4584" s="118"/>
      <c r="E4584" s="118"/>
      <c r="F4584" s="118"/>
      <c r="G4584" s="118"/>
      <c r="H4584" s="118"/>
      <c r="I4584" s="118"/>
      <c r="J4584" s="118"/>
      <c r="K4584" s="118"/>
      <c r="L4584" s="118"/>
      <c r="M4584" s="118"/>
      <c r="N4584" s="118"/>
      <c r="O4584" s="143" t="str">
        <f>IF(H4584="","",(S4584/S4584)&amp;":"&amp;ROUND(AH4584/S4584,2))</f>
        <v/>
      </c>
      <c r="P4584" s="118"/>
      <c r="Q4584" s="118"/>
      <c r="R4584" s="143" t="str">
        <f>IF(H4584="","",(S4584/S4584)&amp;":"&amp;ROUND(AI4584/S4584,2))</f>
        <v/>
      </c>
      <c r="S4584" s="144" t="str">
        <f t="shared" si="857"/>
        <v/>
      </c>
      <c r="T4584" s="145" t="str">
        <f t="shared" si="858"/>
        <v/>
      </c>
      <c r="U4584" s="118"/>
      <c r="V4584" s="145" t="str">
        <f t="shared" si="859"/>
        <v/>
      </c>
      <c r="W4584" s="144" t="str">
        <f t="shared" si="860"/>
        <v/>
      </c>
      <c r="X4584" s="146" t="str">
        <f>IF(C4584="","",IF(OR(C4584="Trade",C4584="Multi Position"),(X4583+V4584),IF(C4584="Deposit",(X4583+AE4584),IF(C4584="Withdrawal",(X4583-AE4584)))))</f>
        <v/>
      </c>
      <c r="Y4584" s="145" t="str">
        <f t="shared" si="861"/>
        <v/>
      </c>
      <c r="Z4584" s="118"/>
      <c r="AA4584" s="118"/>
      <c r="AB4584" s="118"/>
      <c r="AC4584" s="118"/>
      <c r="AD4584" s="118"/>
      <c r="AE4584" s="139"/>
      <c r="AF4584" s="118"/>
      <c r="AG4584" s="118"/>
      <c r="AH4584" s="147" t="str">
        <f t="shared" si="862"/>
        <v/>
      </c>
      <c r="AI4584" s="147" t="str">
        <f t="shared" si="863"/>
        <v/>
      </c>
      <c r="AJ4584" s="148" t="str">
        <f t="shared" si="852"/>
        <v/>
      </c>
      <c r="AK4584" s="148" t="str">
        <f t="shared" si="853"/>
        <v/>
      </c>
      <c r="AL4584" s="147" t="str">
        <f t="shared" si="854"/>
        <v/>
      </c>
      <c r="AM4584" s="147" t="str">
        <f t="shared" si="855"/>
        <v/>
      </c>
      <c r="AN4584" s="147" t="str">
        <f t="shared" si="856"/>
        <v/>
      </c>
      <c r="AO4584" s="118"/>
    </row>
    <row r="4585" spans="1:41">
      <c r="A4585" s="118"/>
      <c r="B4585" s="118"/>
      <c r="C4585" s="118"/>
      <c r="D4585" s="118"/>
      <c r="E4585" s="118"/>
      <c r="F4585" s="118"/>
      <c r="G4585" s="118"/>
      <c r="H4585" s="118"/>
      <c r="I4585" s="118"/>
      <c r="J4585" s="118"/>
      <c r="K4585" s="118"/>
      <c r="L4585" s="118"/>
      <c r="M4585" s="118"/>
      <c r="N4585" s="118"/>
      <c r="O4585" s="143" t="str">
        <f>IF(H4585="","",(S4585/S4585)&amp;":"&amp;ROUND(AH4585/S4585,2))</f>
        <v/>
      </c>
      <c r="P4585" s="118"/>
      <c r="Q4585" s="118"/>
      <c r="R4585" s="143" t="str">
        <f>IF(H4585="","",(S4585/S4585)&amp;":"&amp;ROUND(AI4585/S4585,2))</f>
        <v/>
      </c>
      <c r="S4585" s="144" t="str">
        <f t="shared" si="857"/>
        <v/>
      </c>
      <c r="T4585" s="145" t="str">
        <f t="shared" si="858"/>
        <v/>
      </c>
      <c r="U4585" s="118"/>
      <c r="V4585" s="145" t="str">
        <f t="shared" si="859"/>
        <v/>
      </c>
      <c r="W4585" s="144" t="str">
        <f t="shared" si="860"/>
        <v/>
      </c>
      <c r="X4585" s="146" t="str">
        <f>IF(C4585="","",IF(OR(C4585="Trade",C4585="Multi Position"),(X4584+V4585),IF(C4585="Deposit",(X4584+AE4585),IF(C4585="Withdrawal",(X4584-AE4585)))))</f>
        <v/>
      </c>
      <c r="Y4585" s="145" t="str">
        <f t="shared" si="861"/>
        <v/>
      </c>
      <c r="Z4585" s="118"/>
      <c r="AA4585" s="118"/>
      <c r="AB4585" s="118"/>
      <c r="AC4585" s="118"/>
      <c r="AD4585" s="118"/>
      <c r="AE4585" s="139"/>
      <c r="AF4585" s="118"/>
      <c r="AG4585" s="118"/>
      <c r="AH4585" s="147" t="str">
        <f t="shared" si="862"/>
        <v/>
      </c>
      <c r="AI4585" s="147" t="str">
        <f t="shared" si="863"/>
        <v/>
      </c>
      <c r="AJ4585" s="148" t="str">
        <f t="shared" si="852"/>
        <v/>
      </c>
      <c r="AK4585" s="148" t="str">
        <f t="shared" si="853"/>
        <v/>
      </c>
      <c r="AL4585" s="147" t="str">
        <f t="shared" si="854"/>
        <v/>
      </c>
      <c r="AM4585" s="147" t="str">
        <f t="shared" si="855"/>
        <v/>
      </c>
      <c r="AN4585" s="147" t="str">
        <f t="shared" si="856"/>
        <v/>
      </c>
      <c r="AO4585" s="118"/>
    </row>
    <row r="4586" spans="1:41">
      <c r="A4586" s="118"/>
      <c r="B4586" s="118"/>
      <c r="C4586" s="118"/>
      <c r="D4586" s="118"/>
      <c r="E4586" s="118"/>
      <c r="F4586" s="118"/>
      <c r="G4586" s="118"/>
      <c r="H4586" s="118"/>
      <c r="I4586" s="118"/>
      <c r="J4586" s="118"/>
      <c r="K4586" s="118"/>
      <c r="L4586" s="118"/>
      <c r="M4586" s="118"/>
      <c r="N4586" s="118"/>
      <c r="O4586" s="143" t="str">
        <f>IF(H4586="","",(S4586/S4586)&amp;":"&amp;ROUND(AH4586/S4586,2))</f>
        <v/>
      </c>
      <c r="P4586" s="118"/>
      <c r="Q4586" s="118"/>
      <c r="R4586" s="143" t="str">
        <f>IF(H4586="","",(S4586/S4586)&amp;":"&amp;ROUND(AI4586/S4586,2))</f>
        <v/>
      </c>
      <c r="S4586" s="144" t="str">
        <f t="shared" si="857"/>
        <v/>
      </c>
      <c r="T4586" s="145" t="str">
        <f t="shared" si="858"/>
        <v/>
      </c>
      <c r="U4586" s="118"/>
      <c r="V4586" s="145" t="str">
        <f t="shared" si="859"/>
        <v/>
      </c>
      <c r="W4586" s="144" t="str">
        <f t="shared" si="860"/>
        <v/>
      </c>
      <c r="X4586" s="146" t="str">
        <f>IF(C4586="","",IF(OR(C4586="Trade",C4586="Multi Position"),(X4585+V4586),IF(C4586="Deposit",(X4585+AE4586),IF(C4586="Withdrawal",(X4585-AE4586)))))</f>
        <v/>
      </c>
      <c r="Y4586" s="145" t="str">
        <f t="shared" si="861"/>
        <v/>
      </c>
      <c r="Z4586" s="118"/>
      <c r="AA4586" s="118"/>
      <c r="AB4586" s="118"/>
      <c r="AC4586" s="118"/>
      <c r="AD4586" s="118"/>
      <c r="AE4586" s="139"/>
      <c r="AF4586" s="118"/>
      <c r="AG4586" s="118"/>
      <c r="AH4586" s="147" t="str">
        <f t="shared" si="862"/>
        <v/>
      </c>
      <c r="AI4586" s="147" t="str">
        <f t="shared" si="863"/>
        <v/>
      </c>
      <c r="AJ4586" s="148" t="str">
        <f t="shared" si="852"/>
        <v/>
      </c>
      <c r="AK4586" s="148" t="str">
        <f t="shared" si="853"/>
        <v/>
      </c>
      <c r="AL4586" s="147" t="str">
        <f t="shared" si="854"/>
        <v/>
      </c>
      <c r="AM4586" s="147" t="str">
        <f t="shared" si="855"/>
        <v/>
      </c>
      <c r="AN4586" s="147" t="str">
        <f t="shared" si="856"/>
        <v/>
      </c>
      <c r="AO4586" s="118"/>
    </row>
    <row r="4587" spans="1:41">
      <c r="A4587" s="118"/>
      <c r="B4587" s="118"/>
      <c r="C4587" s="118"/>
      <c r="D4587" s="118"/>
      <c r="E4587" s="118"/>
      <c r="F4587" s="118"/>
      <c r="G4587" s="118"/>
      <c r="H4587" s="118"/>
      <c r="I4587" s="118"/>
      <c r="J4587" s="118"/>
      <c r="K4587" s="118"/>
      <c r="L4587" s="118"/>
      <c r="M4587" s="118"/>
      <c r="N4587" s="118"/>
      <c r="O4587" s="143" t="str">
        <f>IF(H4587="","",(S4587/S4587)&amp;":"&amp;ROUND(AH4587/S4587,2))</f>
        <v/>
      </c>
      <c r="P4587" s="118"/>
      <c r="Q4587" s="118"/>
      <c r="R4587" s="143" t="str">
        <f>IF(H4587="","",(S4587/S4587)&amp;":"&amp;ROUND(AI4587/S4587,2))</f>
        <v/>
      </c>
      <c r="S4587" s="144" t="str">
        <f t="shared" si="857"/>
        <v/>
      </c>
      <c r="T4587" s="145" t="str">
        <f t="shared" si="858"/>
        <v/>
      </c>
      <c r="U4587" s="118"/>
      <c r="V4587" s="145" t="str">
        <f t="shared" si="859"/>
        <v/>
      </c>
      <c r="W4587" s="144" t="str">
        <f t="shared" si="860"/>
        <v/>
      </c>
      <c r="X4587" s="146" t="str">
        <f>IF(C4587="","",IF(OR(C4587="Trade",C4587="Multi Position"),(X4586+V4587),IF(C4587="Deposit",(X4586+AE4587),IF(C4587="Withdrawal",(X4586-AE4587)))))</f>
        <v/>
      </c>
      <c r="Y4587" s="145" t="str">
        <f t="shared" si="861"/>
        <v/>
      </c>
      <c r="Z4587" s="118"/>
      <c r="AA4587" s="118"/>
      <c r="AB4587" s="118"/>
      <c r="AC4587" s="118"/>
      <c r="AD4587" s="118"/>
      <c r="AE4587" s="139"/>
      <c r="AF4587" s="118"/>
      <c r="AG4587" s="118"/>
      <c r="AH4587" s="147" t="str">
        <f t="shared" si="862"/>
        <v/>
      </c>
      <c r="AI4587" s="147" t="str">
        <f t="shared" si="863"/>
        <v/>
      </c>
      <c r="AJ4587" s="148" t="str">
        <f t="shared" si="852"/>
        <v/>
      </c>
      <c r="AK4587" s="148" t="str">
        <f t="shared" si="853"/>
        <v/>
      </c>
      <c r="AL4587" s="147" t="str">
        <f t="shared" si="854"/>
        <v/>
      </c>
      <c r="AM4587" s="147" t="str">
        <f t="shared" si="855"/>
        <v/>
      </c>
      <c r="AN4587" s="147" t="str">
        <f t="shared" si="856"/>
        <v/>
      </c>
      <c r="AO4587" s="118"/>
    </row>
    <row r="4588" spans="1:41">
      <c r="A4588" s="118"/>
      <c r="B4588" s="118"/>
      <c r="C4588" s="118"/>
      <c r="D4588" s="118"/>
      <c r="E4588" s="118"/>
      <c r="F4588" s="118"/>
      <c r="G4588" s="118"/>
      <c r="H4588" s="118"/>
      <c r="I4588" s="118"/>
      <c r="J4588" s="118"/>
      <c r="K4588" s="118"/>
      <c r="L4588" s="118"/>
      <c r="M4588" s="118"/>
      <c r="N4588" s="118"/>
      <c r="O4588" s="143" t="str">
        <f>IF(H4588="","",(S4588/S4588)&amp;":"&amp;ROUND(AH4588/S4588,2))</f>
        <v/>
      </c>
      <c r="P4588" s="118"/>
      <c r="Q4588" s="118"/>
      <c r="R4588" s="143" t="str">
        <f>IF(H4588="","",(S4588/S4588)&amp;":"&amp;ROUND(AI4588/S4588,2))</f>
        <v/>
      </c>
      <c r="S4588" s="144" t="str">
        <f t="shared" si="857"/>
        <v/>
      </c>
      <c r="T4588" s="145" t="str">
        <f t="shared" si="858"/>
        <v/>
      </c>
      <c r="U4588" s="118"/>
      <c r="V4588" s="145" t="str">
        <f t="shared" si="859"/>
        <v/>
      </c>
      <c r="W4588" s="144" t="str">
        <f t="shared" si="860"/>
        <v/>
      </c>
      <c r="X4588" s="146" t="str">
        <f>IF(C4588="","",IF(OR(C4588="Trade",C4588="Multi Position"),(X4587+V4588),IF(C4588="Deposit",(X4587+AE4588),IF(C4588="Withdrawal",(X4587-AE4588)))))</f>
        <v/>
      </c>
      <c r="Y4588" s="145" t="str">
        <f t="shared" si="861"/>
        <v/>
      </c>
      <c r="Z4588" s="118"/>
      <c r="AA4588" s="118"/>
      <c r="AB4588" s="118"/>
      <c r="AC4588" s="118"/>
      <c r="AD4588" s="118"/>
      <c r="AE4588" s="139"/>
      <c r="AF4588" s="118"/>
      <c r="AG4588" s="118"/>
      <c r="AH4588" s="147" t="str">
        <f t="shared" si="862"/>
        <v/>
      </c>
      <c r="AI4588" s="147" t="str">
        <f t="shared" si="863"/>
        <v/>
      </c>
      <c r="AJ4588" s="148" t="str">
        <f t="shared" si="852"/>
        <v/>
      </c>
      <c r="AK4588" s="148" t="str">
        <f t="shared" si="853"/>
        <v/>
      </c>
      <c r="AL4588" s="147" t="str">
        <f t="shared" si="854"/>
        <v/>
      </c>
      <c r="AM4588" s="147" t="str">
        <f t="shared" si="855"/>
        <v/>
      </c>
      <c r="AN4588" s="147" t="str">
        <f t="shared" si="856"/>
        <v/>
      </c>
      <c r="AO4588" s="118"/>
    </row>
    <row r="4589" spans="1:41">
      <c r="A4589" s="118"/>
      <c r="B4589" s="118"/>
      <c r="C4589" s="118"/>
      <c r="D4589" s="118"/>
      <c r="E4589" s="118"/>
      <c r="F4589" s="118"/>
      <c r="G4589" s="118"/>
      <c r="H4589" s="118"/>
      <c r="I4589" s="118"/>
      <c r="J4589" s="118"/>
      <c r="K4589" s="118"/>
      <c r="L4589" s="118"/>
      <c r="M4589" s="118"/>
      <c r="N4589" s="118"/>
      <c r="O4589" s="143" t="str">
        <f>IF(H4589="","",(S4589/S4589)&amp;":"&amp;ROUND(AH4589/S4589,2))</f>
        <v/>
      </c>
      <c r="P4589" s="118"/>
      <c r="Q4589" s="118"/>
      <c r="R4589" s="143" t="str">
        <f>IF(H4589="","",(S4589/S4589)&amp;":"&amp;ROUND(AI4589/S4589,2))</f>
        <v/>
      </c>
      <c r="S4589" s="144" t="str">
        <f t="shared" si="857"/>
        <v/>
      </c>
      <c r="T4589" s="145" t="str">
        <f t="shared" si="858"/>
        <v/>
      </c>
      <c r="U4589" s="118"/>
      <c r="V4589" s="145" t="str">
        <f t="shared" si="859"/>
        <v/>
      </c>
      <c r="W4589" s="144" t="str">
        <f t="shared" si="860"/>
        <v/>
      </c>
      <c r="X4589" s="146" t="str">
        <f>IF(C4589="","",IF(OR(C4589="Trade",C4589="Multi Position"),(X4588+V4589),IF(C4589="Deposit",(X4588+AE4589),IF(C4589="Withdrawal",(X4588-AE4589)))))</f>
        <v/>
      </c>
      <c r="Y4589" s="145" t="str">
        <f t="shared" si="861"/>
        <v/>
      </c>
      <c r="Z4589" s="118"/>
      <c r="AA4589" s="118"/>
      <c r="AB4589" s="118"/>
      <c r="AC4589" s="118"/>
      <c r="AD4589" s="118"/>
      <c r="AE4589" s="139"/>
      <c r="AF4589" s="118"/>
      <c r="AG4589" s="118"/>
      <c r="AH4589" s="147" t="str">
        <f t="shared" si="862"/>
        <v/>
      </c>
      <c r="AI4589" s="147" t="str">
        <f t="shared" si="863"/>
        <v/>
      </c>
      <c r="AJ4589" s="148" t="str">
        <f t="shared" si="852"/>
        <v/>
      </c>
      <c r="AK4589" s="148" t="str">
        <f t="shared" si="853"/>
        <v/>
      </c>
      <c r="AL4589" s="147" t="str">
        <f t="shared" si="854"/>
        <v/>
      </c>
      <c r="AM4589" s="147" t="str">
        <f t="shared" si="855"/>
        <v/>
      </c>
      <c r="AN4589" s="147" t="str">
        <f t="shared" si="856"/>
        <v/>
      </c>
      <c r="AO4589" s="118"/>
    </row>
    <row r="4590" spans="1:41">
      <c r="A4590" s="118"/>
      <c r="B4590" s="118"/>
      <c r="C4590" s="118"/>
      <c r="D4590" s="118"/>
      <c r="E4590" s="118"/>
      <c r="F4590" s="118"/>
      <c r="G4590" s="118"/>
      <c r="H4590" s="118"/>
      <c r="I4590" s="118"/>
      <c r="J4590" s="118"/>
      <c r="K4590" s="118"/>
      <c r="L4590" s="118"/>
      <c r="M4590" s="118"/>
      <c r="N4590" s="118"/>
      <c r="O4590" s="143" t="str">
        <f>IF(H4590="","",(S4590/S4590)&amp;":"&amp;ROUND(AH4590/S4590,2))</f>
        <v/>
      </c>
      <c r="P4590" s="118"/>
      <c r="Q4590" s="118"/>
      <c r="R4590" s="143" t="str">
        <f>IF(H4590="","",(S4590/S4590)&amp;":"&amp;ROUND(AI4590/S4590,2))</f>
        <v/>
      </c>
      <c r="S4590" s="144" t="str">
        <f t="shared" si="857"/>
        <v/>
      </c>
      <c r="T4590" s="145" t="str">
        <f t="shared" si="858"/>
        <v/>
      </c>
      <c r="U4590" s="118"/>
      <c r="V4590" s="145" t="str">
        <f t="shared" si="859"/>
        <v/>
      </c>
      <c r="W4590" s="144" t="str">
        <f t="shared" si="860"/>
        <v/>
      </c>
      <c r="X4590" s="146" t="str">
        <f>IF(C4590="","",IF(OR(C4590="Trade",C4590="Multi Position"),(X4589+V4590),IF(C4590="Deposit",(X4589+AE4590),IF(C4590="Withdrawal",(X4589-AE4590)))))</f>
        <v/>
      </c>
      <c r="Y4590" s="145" t="str">
        <f t="shared" si="861"/>
        <v/>
      </c>
      <c r="Z4590" s="118"/>
      <c r="AA4590" s="118"/>
      <c r="AB4590" s="118"/>
      <c r="AC4590" s="118"/>
      <c r="AD4590" s="118"/>
      <c r="AE4590" s="139"/>
      <c r="AF4590" s="118"/>
      <c r="AG4590" s="118"/>
      <c r="AH4590" s="147" t="str">
        <f t="shared" si="862"/>
        <v/>
      </c>
      <c r="AI4590" s="147" t="str">
        <f t="shared" si="863"/>
        <v/>
      </c>
      <c r="AJ4590" s="148" t="str">
        <f t="shared" si="852"/>
        <v/>
      </c>
      <c r="AK4590" s="148" t="str">
        <f t="shared" si="853"/>
        <v/>
      </c>
      <c r="AL4590" s="147" t="str">
        <f t="shared" si="854"/>
        <v/>
      </c>
      <c r="AM4590" s="147" t="str">
        <f t="shared" si="855"/>
        <v/>
      </c>
      <c r="AN4590" s="147" t="str">
        <f t="shared" si="856"/>
        <v/>
      </c>
      <c r="AO4590" s="118"/>
    </row>
    <row r="4591" spans="1:41">
      <c r="A4591" s="118"/>
      <c r="B4591" s="118"/>
      <c r="C4591" s="118"/>
      <c r="D4591" s="118"/>
      <c r="E4591" s="118"/>
      <c r="F4591" s="118"/>
      <c r="G4591" s="118"/>
      <c r="H4591" s="118"/>
      <c r="I4591" s="118"/>
      <c r="J4591" s="118"/>
      <c r="K4591" s="118"/>
      <c r="L4591" s="118"/>
      <c r="M4591" s="118"/>
      <c r="N4591" s="118"/>
      <c r="O4591" s="143" t="str">
        <f>IF(H4591="","",(S4591/S4591)&amp;":"&amp;ROUND(AH4591/S4591,2))</f>
        <v/>
      </c>
      <c r="P4591" s="118"/>
      <c r="Q4591" s="118"/>
      <c r="R4591" s="143" t="str">
        <f>IF(H4591="","",(S4591/S4591)&amp;":"&amp;ROUND(AI4591/S4591,2))</f>
        <v/>
      </c>
      <c r="S4591" s="144" t="str">
        <f t="shared" si="857"/>
        <v/>
      </c>
      <c r="T4591" s="145" t="str">
        <f t="shared" si="858"/>
        <v/>
      </c>
      <c r="U4591" s="118"/>
      <c r="V4591" s="145" t="str">
        <f t="shared" si="859"/>
        <v/>
      </c>
      <c r="W4591" s="144" t="str">
        <f t="shared" si="860"/>
        <v/>
      </c>
      <c r="X4591" s="146" t="str">
        <f>IF(C4591="","",IF(OR(C4591="Trade",C4591="Multi Position"),(X4590+V4591),IF(C4591="Deposit",(X4590+AE4591),IF(C4591="Withdrawal",(X4590-AE4591)))))</f>
        <v/>
      </c>
      <c r="Y4591" s="145" t="str">
        <f t="shared" si="861"/>
        <v/>
      </c>
      <c r="Z4591" s="118"/>
      <c r="AA4591" s="118"/>
      <c r="AB4591" s="118"/>
      <c r="AC4591" s="118"/>
      <c r="AD4591" s="118"/>
      <c r="AE4591" s="139"/>
      <c r="AF4591" s="118"/>
      <c r="AG4591" s="118"/>
      <c r="AH4591" s="147" t="str">
        <f t="shared" si="862"/>
        <v/>
      </c>
      <c r="AI4591" s="147" t="str">
        <f t="shared" si="863"/>
        <v/>
      </c>
      <c r="AJ4591" s="148" t="str">
        <f t="shared" si="852"/>
        <v/>
      </c>
      <c r="AK4591" s="148" t="str">
        <f t="shared" si="853"/>
        <v/>
      </c>
      <c r="AL4591" s="147" t="str">
        <f t="shared" si="854"/>
        <v/>
      </c>
      <c r="AM4591" s="147" t="str">
        <f t="shared" si="855"/>
        <v/>
      </c>
      <c r="AN4591" s="147" t="str">
        <f t="shared" si="856"/>
        <v/>
      </c>
      <c r="AO4591" s="118"/>
    </row>
    <row r="4592" spans="1:41">
      <c r="A4592" s="118"/>
      <c r="B4592" s="118"/>
      <c r="C4592" s="118"/>
      <c r="D4592" s="118"/>
      <c r="E4592" s="118"/>
      <c r="F4592" s="118"/>
      <c r="G4592" s="118"/>
      <c r="H4592" s="118"/>
      <c r="I4592" s="118"/>
      <c r="J4592" s="118"/>
      <c r="K4592" s="118"/>
      <c r="L4592" s="118"/>
      <c r="M4592" s="118"/>
      <c r="N4592" s="118"/>
      <c r="O4592" s="143" t="str">
        <f>IF(H4592="","",(S4592/S4592)&amp;":"&amp;ROUND(AH4592/S4592,2))</f>
        <v/>
      </c>
      <c r="P4592" s="118"/>
      <c r="Q4592" s="118"/>
      <c r="R4592" s="143" t="str">
        <f>IF(H4592="","",(S4592/S4592)&amp;":"&amp;ROUND(AI4592/S4592,2))</f>
        <v/>
      </c>
      <c r="S4592" s="144" t="str">
        <f t="shared" si="857"/>
        <v/>
      </c>
      <c r="T4592" s="145" t="str">
        <f t="shared" si="858"/>
        <v/>
      </c>
      <c r="U4592" s="118"/>
      <c r="V4592" s="145" t="str">
        <f t="shared" si="859"/>
        <v/>
      </c>
      <c r="W4592" s="144" t="str">
        <f t="shared" si="860"/>
        <v/>
      </c>
      <c r="X4592" s="146" t="str">
        <f>IF(C4592="","",IF(OR(C4592="Trade",C4592="Multi Position"),(X4591+V4592),IF(C4592="Deposit",(X4591+AE4592),IF(C4592="Withdrawal",(X4591-AE4592)))))</f>
        <v/>
      </c>
      <c r="Y4592" s="145" t="str">
        <f t="shared" si="861"/>
        <v/>
      </c>
      <c r="Z4592" s="118"/>
      <c r="AA4592" s="118"/>
      <c r="AB4592" s="118"/>
      <c r="AC4592" s="118"/>
      <c r="AD4592" s="118"/>
      <c r="AE4592" s="139"/>
      <c r="AF4592" s="118"/>
      <c r="AG4592" s="118"/>
      <c r="AH4592" s="147" t="str">
        <f t="shared" si="862"/>
        <v/>
      </c>
      <c r="AI4592" s="147" t="str">
        <f t="shared" si="863"/>
        <v/>
      </c>
      <c r="AJ4592" s="148" t="str">
        <f t="shared" si="852"/>
        <v/>
      </c>
      <c r="AK4592" s="148" t="str">
        <f t="shared" si="853"/>
        <v/>
      </c>
      <c r="AL4592" s="147" t="str">
        <f t="shared" si="854"/>
        <v/>
      </c>
      <c r="AM4592" s="147" t="str">
        <f t="shared" si="855"/>
        <v/>
      </c>
      <c r="AN4592" s="147" t="str">
        <f t="shared" si="856"/>
        <v/>
      </c>
      <c r="AO4592" s="118"/>
    </row>
    <row r="4593" spans="1:41">
      <c r="A4593" s="118"/>
      <c r="B4593" s="118"/>
      <c r="C4593" s="118"/>
      <c r="D4593" s="118"/>
      <c r="E4593" s="118"/>
      <c r="F4593" s="118"/>
      <c r="G4593" s="118"/>
      <c r="H4593" s="118"/>
      <c r="I4593" s="118"/>
      <c r="J4593" s="118"/>
      <c r="K4593" s="118"/>
      <c r="L4593" s="118"/>
      <c r="M4593" s="118"/>
      <c r="N4593" s="118"/>
      <c r="O4593" s="143" t="str">
        <f>IF(H4593="","",(S4593/S4593)&amp;":"&amp;ROUND(AH4593/S4593,2))</f>
        <v/>
      </c>
      <c r="P4593" s="118"/>
      <c r="Q4593" s="118"/>
      <c r="R4593" s="143" t="str">
        <f>IF(H4593="","",(S4593/S4593)&amp;":"&amp;ROUND(AI4593/S4593,2))</f>
        <v/>
      </c>
      <c r="S4593" s="144" t="str">
        <f t="shared" si="857"/>
        <v/>
      </c>
      <c r="T4593" s="145" t="str">
        <f t="shared" si="858"/>
        <v/>
      </c>
      <c r="U4593" s="118"/>
      <c r="V4593" s="145" t="str">
        <f t="shared" si="859"/>
        <v/>
      </c>
      <c r="W4593" s="144" t="str">
        <f t="shared" si="860"/>
        <v/>
      </c>
      <c r="X4593" s="146" t="str">
        <f>IF(C4593="","",IF(OR(C4593="Trade",C4593="Multi Position"),(X4592+V4593),IF(C4593="Deposit",(X4592+AE4593),IF(C4593="Withdrawal",(X4592-AE4593)))))</f>
        <v/>
      </c>
      <c r="Y4593" s="145" t="str">
        <f t="shared" si="861"/>
        <v/>
      </c>
      <c r="Z4593" s="118"/>
      <c r="AA4593" s="118"/>
      <c r="AB4593" s="118"/>
      <c r="AC4593" s="118"/>
      <c r="AD4593" s="118"/>
      <c r="AE4593" s="139"/>
      <c r="AF4593" s="118"/>
      <c r="AG4593" s="118"/>
      <c r="AH4593" s="147" t="str">
        <f t="shared" si="862"/>
        <v/>
      </c>
      <c r="AI4593" s="147" t="str">
        <f t="shared" si="863"/>
        <v/>
      </c>
      <c r="AJ4593" s="148" t="str">
        <f t="shared" si="852"/>
        <v/>
      </c>
      <c r="AK4593" s="148" t="str">
        <f t="shared" si="853"/>
        <v/>
      </c>
      <c r="AL4593" s="147" t="str">
        <f t="shared" si="854"/>
        <v/>
      </c>
      <c r="AM4593" s="147" t="str">
        <f t="shared" si="855"/>
        <v/>
      </c>
      <c r="AN4593" s="147" t="str">
        <f t="shared" si="856"/>
        <v/>
      </c>
      <c r="AO4593" s="118"/>
    </row>
    <row r="4594" spans="1:41">
      <c r="A4594" s="118"/>
      <c r="B4594" s="118"/>
      <c r="C4594" s="118"/>
      <c r="D4594" s="118"/>
      <c r="E4594" s="118"/>
      <c r="F4594" s="118"/>
      <c r="G4594" s="118"/>
      <c r="H4594" s="118"/>
      <c r="I4594" s="118"/>
      <c r="J4594" s="118"/>
      <c r="K4594" s="118"/>
      <c r="L4594" s="118"/>
      <c r="M4594" s="118"/>
      <c r="N4594" s="118"/>
      <c r="O4594" s="143" t="str">
        <f>IF(H4594="","",(S4594/S4594)&amp;":"&amp;ROUND(AH4594/S4594,2))</f>
        <v/>
      </c>
      <c r="P4594" s="118"/>
      <c r="Q4594" s="118"/>
      <c r="R4594" s="143" t="str">
        <f>IF(H4594="","",(S4594/S4594)&amp;":"&amp;ROUND(AI4594/S4594,2))</f>
        <v/>
      </c>
      <c r="S4594" s="144" t="str">
        <f t="shared" si="857"/>
        <v/>
      </c>
      <c r="T4594" s="145" t="str">
        <f t="shared" si="858"/>
        <v/>
      </c>
      <c r="U4594" s="118"/>
      <c r="V4594" s="145" t="str">
        <f t="shared" si="859"/>
        <v/>
      </c>
      <c r="W4594" s="144" t="str">
        <f t="shared" si="860"/>
        <v/>
      </c>
      <c r="X4594" s="146" t="str">
        <f>IF(C4594="","",IF(OR(C4594="Trade",C4594="Multi Position"),(X4593+V4594),IF(C4594="Deposit",(X4593+AE4594),IF(C4594="Withdrawal",(X4593-AE4594)))))</f>
        <v/>
      </c>
      <c r="Y4594" s="145" t="str">
        <f t="shared" si="861"/>
        <v/>
      </c>
      <c r="Z4594" s="118"/>
      <c r="AA4594" s="118"/>
      <c r="AB4594" s="118"/>
      <c r="AC4594" s="118"/>
      <c r="AD4594" s="118"/>
      <c r="AE4594" s="139"/>
      <c r="AF4594" s="118"/>
      <c r="AG4594" s="118"/>
      <c r="AH4594" s="147" t="str">
        <f t="shared" si="862"/>
        <v/>
      </c>
      <c r="AI4594" s="147" t="str">
        <f t="shared" si="863"/>
        <v/>
      </c>
      <c r="AJ4594" s="148" t="str">
        <f t="shared" si="852"/>
        <v/>
      </c>
      <c r="AK4594" s="148" t="str">
        <f t="shared" si="853"/>
        <v/>
      </c>
      <c r="AL4594" s="147" t="str">
        <f t="shared" si="854"/>
        <v/>
      </c>
      <c r="AM4594" s="147" t="str">
        <f t="shared" si="855"/>
        <v/>
      </c>
      <c r="AN4594" s="147" t="str">
        <f t="shared" si="856"/>
        <v/>
      </c>
      <c r="AO4594" s="118"/>
    </row>
    <row r="4595" spans="1:41">
      <c r="A4595" s="118"/>
      <c r="B4595" s="118"/>
      <c r="C4595" s="118"/>
      <c r="D4595" s="118"/>
      <c r="E4595" s="118"/>
      <c r="F4595" s="118"/>
      <c r="G4595" s="118"/>
      <c r="H4595" s="118"/>
      <c r="I4595" s="118"/>
      <c r="J4595" s="118"/>
      <c r="K4595" s="118"/>
      <c r="L4595" s="118"/>
      <c r="M4595" s="118"/>
      <c r="N4595" s="118"/>
      <c r="O4595" s="143" t="str">
        <f>IF(H4595="","",(S4595/S4595)&amp;":"&amp;ROUND(AH4595/S4595,2))</f>
        <v/>
      </c>
      <c r="P4595" s="118"/>
      <c r="Q4595" s="118"/>
      <c r="R4595" s="143" t="str">
        <f>IF(H4595="","",(S4595/S4595)&amp;":"&amp;ROUND(AI4595/S4595,2))</f>
        <v/>
      </c>
      <c r="S4595" s="144" t="str">
        <f t="shared" si="857"/>
        <v/>
      </c>
      <c r="T4595" s="145" t="str">
        <f t="shared" si="858"/>
        <v/>
      </c>
      <c r="U4595" s="118"/>
      <c r="V4595" s="145" t="str">
        <f t="shared" si="859"/>
        <v/>
      </c>
      <c r="W4595" s="144" t="str">
        <f t="shared" si="860"/>
        <v/>
      </c>
      <c r="X4595" s="146" t="str">
        <f>IF(C4595="","",IF(OR(C4595="Trade",C4595="Multi Position"),(X4594+V4595),IF(C4595="Deposit",(X4594+AE4595),IF(C4595="Withdrawal",(X4594-AE4595)))))</f>
        <v/>
      </c>
      <c r="Y4595" s="145" t="str">
        <f t="shared" si="861"/>
        <v/>
      </c>
      <c r="Z4595" s="118"/>
      <c r="AA4595" s="118"/>
      <c r="AB4595" s="118"/>
      <c r="AC4595" s="118"/>
      <c r="AD4595" s="118"/>
      <c r="AE4595" s="139"/>
      <c r="AF4595" s="118"/>
      <c r="AG4595" s="118"/>
      <c r="AH4595" s="147" t="str">
        <f t="shared" si="862"/>
        <v/>
      </c>
      <c r="AI4595" s="147" t="str">
        <f t="shared" si="863"/>
        <v/>
      </c>
      <c r="AJ4595" s="148" t="str">
        <f t="shared" si="852"/>
        <v/>
      </c>
      <c r="AK4595" s="148" t="str">
        <f t="shared" si="853"/>
        <v/>
      </c>
      <c r="AL4595" s="147" t="str">
        <f t="shared" si="854"/>
        <v/>
      </c>
      <c r="AM4595" s="147" t="str">
        <f t="shared" si="855"/>
        <v/>
      </c>
      <c r="AN4595" s="147" t="str">
        <f t="shared" si="856"/>
        <v/>
      </c>
      <c r="AO4595" s="118"/>
    </row>
    <row r="4596" spans="1:41">
      <c r="A4596" s="118"/>
      <c r="B4596" s="118"/>
      <c r="C4596" s="118"/>
      <c r="D4596" s="118"/>
      <c r="E4596" s="118"/>
      <c r="F4596" s="118"/>
      <c r="G4596" s="118"/>
      <c r="H4596" s="118"/>
      <c r="I4596" s="118"/>
      <c r="J4596" s="118"/>
      <c r="K4596" s="118"/>
      <c r="L4596" s="118"/>
      <c r="M4596" s="118"/>
      <c r="N4596" s="118"/>
      <c r="O4596" s="143" t="str">
        <f>IF(H4596="","",(S4596/S4596)&amp;":"&amp;ROUND(AH4596/S4596,2))</f>
        <v/>
      </c>
      <c r="P4596" s="118"/>
      <c r="Q4596" s="118"/>
      <c r="R4596" s="143" t="str">
        <f>IF(H4596="","",(S4596/S4596)&amp;":"&amp;ROUND(AI4596/S4596,2))</f>
        <v/>
      </c>
      <c r="S4596" s="144" t="str">
        <f t="shared" si="857"/>
        <v/>
      </c>
      <c r="T4596" s="145" t="str">
        <f t="shared" si="858"/>
        <v/>
      </c>
      <c r="U4596" s="118"/>
      <c r="V4596" s="145" t="str">
        <f t="shared" si="859"/>
        <v/>
      </c>
      <c r="W4596" s="144" t="str">
        <f t="shared" si="860"/>
        <v/>
      </c>
      <c r="X4596" s="146" t="str">
        <f>IF(C4596="","",IF(OR(C4596="Trade",C4596="Multi Position"),(X4595+V4596),IF(C4596="Deposit",(X4595+AE4596),IF(C4596="Withdrawal",(X4595-AE4596)))))</f>
        <v/>
      </c>
      <c r="Y4596" s="145" t="str">
        <f t="shared" si="861"/>
        <v/>
      </c>
      <c r="Z4596" s="118"/>
      <c r="AA4596" s="118"/>
      <c r="AB4596" s="118"/>
      <c r="AC4596" s="118"/>
      <c r="AD4596" s="118"/>
      <c r="AE4596" s="139"/>
      <c r="AF4596" s="118"/>
      <c r="AG4596" s="118"/>
      <c r="AH4596" s="147" t="str">
        <f t="shared" si="862"/>
        <v/>
      </c>
      <c r="AI4596" s="147" t="str">
        <f t="shared" si="863"/>
        <v/>
      </c>
      <c r="AJ4596" s="148" t="str">
        <f t="shared" si="852"/>
        <v/>
      </c>
      <c r="AK4596" s="148" t="str">
        <f t="shared" si="853"/>
        <v/>
      </c>
      <c r="AL4596" s="147" t="str">
        <f t="shared" si="854"/>
        <v/>
      </c>
      <c r="AM4596" s="147" t="str">
        <f t="shared" si="855"/>
        <v/>
      </c>
      <c r="AN4596" s="147" t="str">
        <f t="shared" si="856"/>
        <v/>
      </c>
      <c r="AO4596" s="118"/>
    </row>
    <row r="4597" spans="1:41">
      <c r="A4597" s="118"/>
      <c r="B4597" s="118"/>
      <c r="C4597" s="118"/>
      <c r="D4597" s="118"/>
      <c r="E4597" s="118"/>
      <c r="F4597" s="118"/>
      <c r="G4597" s="118"/>
      <c r="H4597" s="118"/>
      <c r="I4597" s="118"/>
      <c r="J4597" s="118"/>
      <c r="K4597" s="118"/>
      <c r="L4597" s="118"/>
      <c r="M4597" s="118"/>
      <c r="N4597" s="118"/>
      <c r="O4597" s="143" t="str">
        <f>IF(H4597="","",(S4597/S4597)&amp;":"&amp;ROUND(AH4597/S4597,2))</f>
        <v/>
      </c>
      <c r="P4597" s="118"/>
      <c r="Q4597" s="118"/>
      <c r="R4597" s="143" t="str">
        <f>IF(H4597="","",(S4597/S4597)&amp;":"&amp;ROUND(AI4597/S4597,2))</f>
        <v/>
      </c>
      <c r="S4597" s="144" t="str">
        <f t="shared" si="857"/>
        <v/>
      </c>
      <c r="T4597" s="145" t="str">
        <f t="shared" si="858"/>
        <v/>
      </c>
      <c r="U4597" s="118"/>
      <c r="V4597" s="145" t="str">
        <f t="shared" si="859"/>
        <v/>
      </c>
      <c r="W4597" s="144" t="str">
        <f t="shared" si="860"/>
        <v/>
      </c>
      <c r="X4597" s="146" t="str">
        <f>IF(C4597="","",IF(OR(C4597="Trade",C4597="Multi Position"),(X4596+V4597),IF(C4597="Deposit",(X4596+AE4597),IF(C4597="Withdrawal",(X4596-AE4597)))))</f>
        <v/>
      </c>
      <c r="Y4597" s="145" t="str">
        <f t="shared" si="861"/>
        <v/>
      </c>
      <c r="Z4597" s="118"/>
      <c r="AA4597" s="118"/>
      <c r="AB4597" s="118"/>
      <c r="AC4597" s="118"/>
      <c r="AD4597" s="118"/>
      <c r="AE4597" s="139"/>
      <c r="AF4597" s="118"/>
      <c r="AG4597" s="118"/>
      <c r="AH4597" s="147" t="str">
        <f t="shared" si="862"/>
        <v/>
      </c>
      <c r="AI4597" s="147" t="str">
        <f t="shared" si="863"/>
        <v/>
      </c>
      <c r="AJ4597" s="148" t="str">
        <f t="shared" si="852"/>
        <v/>
      </c>
      <c r="AK4597" s="148" t="str">
        <f t="shared" si="853"/>
        <v/>
      </c>
      <c r="AL4597" s="147" t="str">
        <f t="shared" si="854"/>
        <v/>
      </c>
      <c r="AM4597" s="147" t="str">
        <f t="shared" si="855"/>
        <v/>
      </c>
      <c r="AN4597" s="147" t="str">
        <f t="shared" si="856"/>
        <v/>
      </c>
      <c r="AO4597" s="118"/>
    </row>
    <row r="4598" spans="1:41">
      <c r="A4598" s="118"/>
      <c r="B4598" s="118"/>
      <c r="C4598" s="118"/>
      <c r="D4598" s="118"/>
      <c r="E4598" s="118"/>
      <c r="F4598" s="118"/>
      <c r="G4598" s="118"/>
      <c r="H4598" s="118"/>
      <c r="I4598" s="118"/>
      <c r="J4598" s="118"/>
      <c r="K4598" s="118"/>
      <c r="L4598" s="118"/>
      <c r="M4598" s="118"/>
      <c r="N4598" s="118"/>
      <c r="O4598" s="143" t="str">
        <f>IF(H4598="","",(S4598/S4598)&amp;":"&amp;ROUND(AH4598/S4598,2))</f>
        <v/>
      </c>
      <c r="P4598" s="118"/>
      <c r="Q4598" s="118"/>
      <c r="R4598" s="143" t="str">
        <f>IF(H4598="","",(S4598/S4598)&amp;":"&amp;ROUND(AI4598/S4598,2))</f>
        <v/>
      </c>
      <c r="S4598" s="144" t="str">
        <f t="shared" si="857"/>
        <v/>
      </c>
      <c r="T4598" s="145" t="str">
        <f t="shared" si="858"/>
        <v/>
      </c>
      <c r="U4598" s="118"/>
      <c r="V4598" s="145" t="str">
        <f t="shared" si="859"/>
        <v/>
      </c>
      <c r="W4598" s="144" t="str">
        <f t="shared" si="860"/>
        <v/>
      </c>
      <c r="X4598" s="146" t="str">
        <f>IF(C4598="","",IF(OR(C4598="Trade",C4598="Multi Position"),(X4597+V4598),IF(C4598="Deposit",(X4597+AE4598),IF(C4598="Withdrawal",(X4597-AE4598)))))</f>
        <v/>
      </c>
      <c r="Y4598" s="145" t="str">
        <f t="shared" si="861"/>
        <v/>
      </c>
      <c r="Z4598" s="118"/>
      <c r="AA4598" s="118"/>
      <c r="AB4598" s="118"/>
      <c r="AC4598" s="118"/>
      <c r="AD4598" s="118"/>
      <c r="AE4598" s="139"/>
      <c r="AF4598" s="118"/>
      <c r="AG4598" s="118"/>
      <c r="AH4598" s="147" t="str">
        <f t="shared" si="862"/>
        <v/>
      </c>
      <c r="AI4598" s="147" t="str">
        <f t="shared" si="863"/>
        <v/>
      </c>
      <c r="AJ4598" s="148" t="str">
        <f t="shared" si="852"/>
        <v/>
      </c>
      <c r="AK4598" s="148" t="str">
        <f t="shared" si="853"/>
        <v/>
      </c>
      <c r="AL4598" s="147" t="str">
        <f t="shared" si="854"/>
        <v/>
      </c>
      <c r="AM4598" s="147" t="str">
        <f t="shared" si="855"/>
        <v/>
      </c>
      <c r="AN4598" s="147" t="str">
        <f t="shared" si="856"/>
        <v/>
      </c>
      <c r="AO4598" s="118"/>
    </row>
    <row r="4599" spans="1:41">
      <c r="A4599" s="118"/>
      <c r="B4599" s="118"/>
      <c r="C4599" s="118"/>
      <c r="D4599" s="118"/>
      <c r="E4599" s="118"/>
      <c r="F4599" s="118"/>
      <c r="G4599" s="118"/>
      <c r="H4599" s="118"/>
      <c r="I4599" s="118"/>
      <c r="J4599" s="118"/>
      <c r="K4599" s="118"/>
      <c r="L4599" s="118"/>
      <c r="M4599" s="118"/>
      <c r="N4599" s="118"/>
      <c r="O4599" s="143" t="str">
        <f>IF(H4599="","",(S4599/S4599)&amp;":"&amp;ROUND(AH4599/S4599,2))</f>
        <v/>
      </c>
      <c r="P4599" s="118"/>
      <c r="Q4599" s="118"/>
      <c r="R4599" s="143" t="str">
        <f>IF(H4599="","",(S4599/S4599)&amp;":"&amp;ROUND(AI4599/S4599,2))</f>
        <v/>
      </c>
      <c r="S4599" s="144" t="str">
        <f t="shared" si="857"/>
        <v/>
      </c>
      <c r="T4599" s="145" t="str">
        <f t="shared" si="858"/>
        <v/>
      </c>
      <c r="U4599" s="118"/>
      <c r="V4599" s="145" t="str">
        <f t="shared" si="859"/>
        <v/>
      </c>
      <c r="W4599" s="144" t="str">
        <f t="shared" si="860"/>
        <v/>
      </c>
      <c r="X4599" s="146" t="str">
        <f>IF(C4599="","",IF(OR(C4599="Trade",C4599="Multi Position"),(X4598+V4599),IF(C4599="Deposit",(X4598+AE4599),IF(C4599="Withdrawal",(X4598-AE4599)))))</f>
        <v/>
      </c>
      <c r="Y4599" s="145" t="str">
        <f t="shared" si="861"/>
        <v/>
      </c>
      <c r="Z4599" s="118"/>
      <c r="AA4599" s="118"/>
      <c r="AB4599" s="118"/>
      <c r="AC4599" s="118"/>
      <c r="AD4599" s="118"/>
      <c r="AE4599" s="139"/>
      <c r="AF4599" s="118"/>
      <c r="AG4599" s="118"/>
      <c r="AH4599" s="147" t="str">
        <f t="shared" si="862"/>
        <v/>
      </c>
      <c r="AI4599" s="147" t="str">
        <f t="shared" si="863"/>
        <v/>
      </c>
      <c r="AJ4599" s="148" t="str">
        <f t="shared" si="852"/>
        <v/>
      </c>
      <c r="AK4599" s="148" t="str">
        <f t="shared" si="853"/>
        <v/>
      </c>
      <c r="AL4599" s="147" t="str">
        <f t="shared" si="854"/>
        <v/>
      </c>
      <c r="AM4599" s="147" t="str">
        <f t="shared" si="855"/>
        <v/>
      </c>
      <c r="AN4599" s="147" t="str">
        <f t="shared" si="856"/>
        <v/>
      </c>
      <c r="AO4599" s="118"/>
    </row>
    <row r="4600" spans="1:41">
      <c r="A4600" s="118"/>
      <c r="B4600" s="118"/>
      <c r="C4600" s="118"/>
      <c r="D4600" s="118"/>
      <c r="E4600" s="118"/>
      <c r="F4600" s="118"/>
      <c r="G4600" s="118"/>
      <c r="H4600" s="118"/>
      <c r="I4600" s="118"/>
      <c r="J4600" s="118"/>
      <c r="K4600" s="118"/>
      <c r="L4600" s="118"/>
      <c r="M4600" s="118"/>
      <c r="N4600" s="118"/>
      <c r="O4600" s="143" t="str">
        <f>IF(H4600="","",(S4600/S4600)&amp;":"&amp;ROUND(AH4600/S4600,2))</f>
        <v/>
      </c>
      <c r="P4600" s="118"/>
      <c r="Q4600" s="118"/>
      <c r="R4600" s="143" t="str">
        <f>IF(H4600="","",(S4600/S4600)&amp;":"&amp;ROUND(AI4600/S4600,2))</f>
        <v/>
      </c>
      <c r="S4600" s="144" t="str">
        <f t="shared" si="857"/>
        <v/>
      </c>
      <c r="T4600" s="145" t="str">
        <f t="shared" si="858"/>
        <v/>
      </c>
      <c r="U4600" s="118"/>
      <c r="V4600" s="145" t="str">
        <f t="shared" si="859"/>
        <v/>
      </c>
      <c r="W4600" s="144" t="str">
        <f t="shared" si="860"/>
        <v/>
      </c>
      <c r="X4600" s="146" t="str">
        <f>IF(C4600="","",IF(OR(C4600="Trade",C4600="Multi Position"),(X4599+V4600),IF(C4600="Deposit",(X4599+AE4600),IF(C4600="Withdrawal",(X4599-AE4600)))))</f>
        <v/>
      </c>
      <c r="Y4600" s="145" t="str">
        <f t="shared" si="861"/>
        <v/>
      </c>
      <c r="Z4600" s="118"/>
      <c r="AA4600" s="118"/>
      <c r="AB4600" s="118"/>
      <c r="AC4600" s="118"/>
      <c r="AD4600" s="118"/>
      <c r="AE4600" s="139"/>
      <c r="AF4600" s="118"/>
      <c r="AG4600" s="118"/>
      <c r="AH4600" s="147" t="str">
        <f t="shared" si="862"/>
        <v/>
      </c>
      <c r="AI4600" s="147" t="str">
        <f t="shared" si="863"/>
        <v/>
      </c>
      <c r="AJ4600" s="148" t="str">
        <f t="shared" si="852"/>
        <v/>
      </c>
      <c r="AK4600" s="148" t="str">
        <f t="shared" si="853"/>
        <v/>
      </c>
      <c r="AL4600" s="147" t="str">
        <f t="shared" si="854"/>
        <v/>
      </c>
      <c r="AM4600" s="147" t="str">
        <f t="shared" si="855"/>
        <v/>
      </c>
      <c r="AN4600" s="147" t="str">
        <f t="shared" si="856"/>
        <v/>
      </c>
      <c r="AO4600" s="118"/>
    </row>
    <row r="4601" spans="1:41">
      <c r="A4601" s="118"/>
      <c r="B4601" s="118"/>
      <c r="C4601" s="118"/>
      <c r="D4601" s="118"/>
      <c r="E4601" s="118"/>
      <c r="F4601" s="118"/>
      <c r="G4601" s="118"/>
      <c r="H4601" s="118"/>
      <c r="I4601" s="118"/>
      <c r="J4601" s="118"/>
      <c r="K4601" s="118"/>
      <c r="L4601" s="118"/>
      <c r="M4601" s="118"/>
      <c r="N4601" s="118"/>
      <c r="O4601" s="143" t="str">
        <f>IF(H4601="","",(S4601/S4601)&amp;":"&amp;ROUND(AH4601/S4601,2))</f>
        <v/>
      </c>
      <c r="P4601" s="118"/>
      <c r="Q4601" s="118"/>
      <c r="R4601" s="143" t="str">
        <f>IF(H4601="","",(S4601/S4601)&amp;":"&amp;ROUND(AI4601/S4601,2))</f>
        <v/>
      </c>
      <c r="S4601" s="144" t="str">
        <f t="shared" si="857"/>
        <v/>
      </c>
      <c r="T4601" s="145" t="str">
        <f t="shared" si="858"/>
        <v/>
      </c>
      <c r="U4601" s="118"/>
      <c r="V4601" s="145" t="str">
        <f t="shared" si="859"/>
        <v/>
      </c>
      <c r="W4601" s="144" t="str">
        <f t="shared" si="860"/>
        <v/>
      </c>
      <c r="X4601" s="146" t="str">
        <f>IF(C4601="","",IF(OR(C4601="Trade",C4601="Multi Position"),(X4600+V4601),IF(C4601="Deposit",(X4600+AE4601),IF(C4601="Withdrawal",(X4600-AE4601)))))</f>
        <v/>
      </c>
      <c r="Y4601" s="145" t="str">
        <f t="shared" si="861"/>
        <v/>
      </c>
      <c r="Z4601" s="118"/>
      <c r="AA4601" s="118"/>
      <c r="AB4601" s="118"/>
      <c r="AC4601" s="118"/>
      <c r="AD4601" s="118"/>
      <c r="AE4601" s="139"/>
      <c r="AF4601" s="118"/>
      <c r="AG4601" s="118"/>
      <c r="AH4601" s="147" t="str">
        <f t="shared" si="862"/>
        <v/>
      </c>
      <c r="AI4601" s="147" t="str">
        <f t="shared" si="863"/>
        <v/>
      </c>
      <c r="AJ4601" s="148" t="str">
        <f t="shared" si="852"/>
        <v/>
      </c>
      <c r="AK4601" s="148" t="str">
        <f t="shared" si="853"/>
        <v/>
      </c>
      <c r="AL4601" s="147" t="str">
        <f t="shared" si="854"/>
        <v/>
      </c>
      <c r="AM4601" s="147" t="str">
        <f t="shared" si="855"/>
        <v/>
      </c>
      <c r="AN4601" s="147" t="str">
        <f t="shared" si="856"/>
        <v/>
      </c>
      <c r="AO4601" s="118"/>
    </row>
    <row r="4602" spans="1:41">
      <c r="A4602" s="118"/>
      <c r="B4602" s="118"/>
      <c r="C4602" s="118"/>
      <c r="D4602" s="118"/>
      <c r="E4602" s="118"/>
      <c r="F4602" s="118"/>
      <c r="G4602" s="118"/>
      <c r="H4602" s="118"/>
      <c r="I4602" s="118"/>
      <c r="J4602" s="118"/>
      <c r="K4602" s="118"/>
      <c r="L4602" s="118"/>
      <c r="M4602" s="118"/>
      <c r="N4602" s="118"/>
      <c r="O4602" s="143" t="str">
        <f>IF(H4602="","",(S4602/S4602)&amp;":"&amp;ROUND(AH4602/S4602,2))</f>
        <v/>
      </c>
      <c r="P4602" s="118"/>
      <c r="Q4602" s="118"/>
      <c r="R4602" s="143" t="str">
        <f>IF(H4602="","",(S4602/S4602)&amp;":"&amp;ROUND(AI4602/S4602,2))</f>
        <v/>
      </c>
      <c r="S4602" s="144" t="str">
        <f t="shared" si="857"/>
        <v/>
      </c>
      <c r="T4602" s="145" t="str">
        <f t="shared" si="858"/>
        <v/>
      </c>
      <c r="U4602" s="118"/>
      <c r="V4602" s="145" t="str">
        <f t="shared" si="859"/>
        <v/>
      </c>
      <c r="W4602" s="144" t="str">
        <f t="shared" si="860"/>
        <v/>
      </c>
      <c r="X4602" s="146" t="str">
        <f>IF(C4602="","",IF(OR(C4602="Trade",C4602="Multi Position"),(X4601+V4602),IF(C4602="Deposit",(X4601+AE4602),IF(C4602="Withdrawal",(X4601-AE4602)))))</f>
        <v/>
      </c>
      <c r="Y4602" s="145" t="str">
        <f t="shared" si="861"/>
        <v/>
      </c>
      <c r="Z4602" s="118"/>
      <c r="AA4602" s="118"/>
      <c r="AB4602" s="118"/>
      <c r="AC4602" s="118"/>
      <c r="AD4602" s="118"/>
      <c r="AE4602" s="139"/>
      <c r="AF4602" s="118"/>
      <c r="AG4602" s="118"/>
      <c r="AH4602" s="147" t="str">
        <f t="shared" si="862"/>
        <v/>
      </c>
      <c r="AI4602" s="147" t="str">
        <f t="shared" si="863"/>
        <v/>
      </c>
      <c r="AJ4602" s="148" t="str">
        <f t="shared" si="852"/>
        <v/>
      </c>
      <c r="AK4602" s="148" t="str">
        <f t="shared" si="853"/>
        <v/>
      </c>
      <c r="AL4602" s="147" t="str">
        <f t="shared" si="854"/>
        <v/>
      </c>
      <c r="AM4602" s="147" t="str">
        <f t="shared" si="855"/>
        <v/>
      </c>
      <c r="AN4602" s="147" t="str">
        <f t="shared" si="856"/>
        <v/>
      </c>
      <c r="AO4602" s="118"/>
    </row>
    <row r="4603" spans="1:41">
      <c r="A4603" s="118"/>
      <c r="B4603" s="118"/>
      <c r="C4603" s="118"/>
      <c r="D4603" s="118"/>
      <c r="E4603" s="118"/>
      <c r="F4603" s="118"/>
      <c r="G4603" s="118"/>
      <c r="H4603" s="118"/>
      <c r="I4603" s="118"/>
      <c r="J4603" s="118"/>
      <c r="K4603" s="118"/>
      <c r="L4603" s="118"/>
      <c r="M4603" s="118"/>
      <c r="N4603" s="118"/>
      <c r="O4603" s="143" t="str">
        <f>IF(H4603="","",(S4603/S4603)&amp;":"&amp;ROUND(AH4603/S4603,2))</f>
        <v/>
      </c>
      <c r="P4603" s="118"/>
      <c r="Q4603" s="118"/>
      <c r="R4603" s="143" t="str">
        <f>IF(H4603="","",(S4603/S4603)&amp;":"&amp;ROUND(AI4603/S4603,2))</f>
        <v/>
      </c>
      <c r="S4603" s="144" t="str">
        <f t="shared" si="857"/>
        <v/>
      </c>
      <c r="T4603" s="145" t="str">
        <f t="shared" si="858"/>
        <v/>
      </c>
      <c r="U4603" s="118"/>
      <c r="V4603" s="145" t="str">
        <f t="shared" si="859"/>
        <v/>
      </c>
      <c r="W4603" s="144" t="str">
        <f t="shared" si="860"/>
        <v/>
      </c>
      <c r="X4603" s="146" t="str">
        <f>IF(C4603="","",IF(OR(C4603="Trade",C4603="Multi Position"),(X4602+V4603),IF(C4603="Deposit",(X4602+AE4603),IF(C4603="Withdrawal",(X4602-AE4603)))))</f>
        <v/>
      </c>
      <c r="Y4603" s="145" t="str">
        <f t="shared" si="861"/>
        <v/>
      </c>
      <c r="Z4603" s="118"/>
      <c r="AA4603" s="118"/>
      <c r="AB4603" s="118"/>
      <c r="AC4603" s="118"/>
      <c r="AD4603" s="118"/>
      <c r="AE4603" s="139"/>
      <c r="AF4603" s="118"/>
      <c r="AG4603" s="118"/>
      <c r="AH4603" s="147" t="str">
        <f t="shared" si="862"/>
        <v/>
      </c>
      <c r="AI4603" s="147" t="str">
        <f t="shared" si="863"/>
        <v/>
      </c>
      <c r="AJ4603" s="148" t="str">
        <f t="shared" si="852"/>
        <v/>
      </c>
      <c r="AK4603" s="148" t="str">
        <f t="shared" si="853"/>
        <v/>
      </c>
      <c r="AL4603" s="147" t="str">
        <f t="shared" si="854"/>
        <v/>
      </c>
      <c r="AM4603" s="147" t="str">
        <f t="shared" si="855"/>
        <v/>
      </c>
      <c r="AN4603" s="147" t="str">
        <f t="shared" si="856"/>
        <v/>
      </c>
      <c r="AO4603" s="118"/>
    </row>
    <row r="4604" spans="1:41">
      <c r="A4604" s="118"/>
      <c r="B4604" s="118"/>
      <c r="C4604" s="118"/>
      <c r="D4604" s="118"/>
      <c r="E4604" s="118"/>
      <c r="F4604" s="118"/>
      <c r="G4604" s="118"/>
      <c r="H4604" s="118"/>
      <c r="I4604" s="118"/>
      <c r="J4604" s="118"/>
      <c r="K4604" s="118"/>
      <c r="L4604" s="118"/>
      <c r="M4604" s="118"/>
      <c r="N4604" s="118"/>
      <c r="O4604" s="143" t="str">
        <f>IF(H4604="","",(S4604/S4604)&amp;":"&amp;ROUND(AH4604/S4604,2))</f>
        <v/>
      </c>
      <c r="P4604" s="118"/>
      <c r="Q4604" s="118"/>
      <c r="R4604" s="143" t="str">
        <f>IF(H4604="","",(S4604/S4604)&amp;":"&amp;ROUND(AI4604/S4604,2))</f>
        <v/>
      </c>
      <c r="S4604" s="144" t="str">
        <f t="shared" si="857"/>
        <v/>
      </c>
      <c r="T4604" s="145" t="str">
        <f t="shared" si="858"/>
        <v/>
      </c>
      <c r="U4604" s="118"/>
      <c r="V4604" s="145" t="str">
        <f t="shared" si="859"/>
        <v/>
      </c>
      <c r="W4604" s="144" t="str">
        <f t="shared" si="860"/>
        <v/>
      </c>
      <c r="X4604" s="146" t="str">
        <f>IF(C4604="","",IF(OR(C4604="Trade",C4604="Multi Position"),(X4603+V4604),IF(C4604="Deposit",(X4603+AE4604),IF(C4604="Withdrawal",(X4603-AE4604)))))</f>
        <v/>
      </c>
      <c r="Y4604" s="145" t="str">
        <f t="shared" si="861"/>
        <v/>
      </c>
      <c r="Z4604" s="118"/>
      <c r="AA4604" s="118"/>
      <c r="AB4604" s="118"/>
      <c r="AC4604" s="118"/>
      <c r="AD4604" s="118"/>
      <c r="AE4604" s="139"/>
      <c r="AF4604" s="118"/>
      <c r="AG4604" s="118"/>
      <c r="AH4604" s="147" t="str">
        <f t="shared" si="862"/>
        <v/>
      </c>
      <c r="AI4604" s="147" t="str">
        <f t="shared" si="863"/>
        <v/>
      </c>
      <c r="AJ4604" s="148" t="str">
        <f t="shared" si="852"/>
        <v/>
      </c>
      <c r="AK4604" s="148" t="str">
        <f t="shared" si="853"/>
        <v/>
      </c>
      <c r="AL4604" s="147" t="str">
        <f t="shared" si="854"/>
        <v/>
      </c>
      <c r="AM4604" s="147" t="str">
        <f t="shared" si="855"/>
        <v/>
      </c>
      <c r="AN4604" s="147" t="str">
        <f t="shared" si="856"/>
        <v/>
      </c>
      <c r="AO4604" s="118"/>
    </row>
    <row r="4605" spans="1:41">
      <c r="A4605" s="118"/>
      <c r="B4605" s="118"/>
      <c r="C4605" s="118"/>
      <c r="D4605" s="118"/>
      <c r="E4605" s="118"/>
      <c r="F4605" s="118"/>
      <c r="G4605" s="118"/>
      <c r="H4605" s="118"/>
      <c r="I4605" s="118"/>
      <c r="J4605" s="118"/>
      <c r="K4605" s="118"/>
      <c r="L4605" s="118"/>
      <c r="M4605" s="118"/>
      <c r="N4605" s="118"/>
      <c r="O4605" s="143" t="str">
        <f>IF(H4605="","",(S4605/S4605)&amp;":"&amp;ROUND(AH4605/S4605,2))</f>
        <v/>
      </c>
      <c r="P4605" s="118"/>
      <c r="Q4605" s="118"/>
      <c r="R4605" s="143" t="str">
        <f>IF(H4605="","",(S4605/S4605)&amp;":"&amp;ROUND(AI4605/S4605,2))</f>
        <v/>
      </c>
      <c r="S4605" s="144" t="str">
        <f t="shared" si="857"/>
        <v/>
      </c>
      <c r="T4605" s="145" t="str">
        <f t="shared" si="858"/>
        <v/>
      </c>
      <c r="U4605" s="118"/>
      <c r="V4605" s="145" t="str">
        <f t="shared" si="859"/>
        <v/>
      </c>
      <c r="W4605" s="144" t="str">
        <f t="shared" si="860"/>
        <v/>
      </c>
      <c r="X4605" s="146" t="str">
        <f>IF(C4605="","",IF(OR(C4605="Trade",C4605="Multi Position"),(X4604+V4605),IF(C4605="Deposit",(X4604+AE4605),IF(C4605="Withdrawal",(X4604-AE4605)))))</f>
        <v/>
      </c>
      <c r="Y4605" s="145" t="str">
        <f t="shared" si="861"/>
        <v/>
      </c>
      <c r="Z4605" s="118"/>
      <c r="AA4605" s="118"/>
      <c r="AB4605" s="118"/>
      <c r="AC4605" s="118"/>
      <c r="AD4605" s="118"/>
      <c r="AE4605" s="139"/>
      <c r="AF4605" s="118"/>
      <c r="AG4605" s="118"/>
      <c r="AH4605" s="147" t="str">
        <f t="shared" si="862"/>
        <v/>
      </c>
      <c r="AI4605" s="147" t="str">
        <f t="shared" si="863"/>
        <v/>
      </c>
      <c r="AJ4605" s="148" t="str">
        <f t="shared" si="852"/>
        <v/>
      </c>
      <c r="AK4605" s="148" t="str">
        <f t="shared" si="853"/>
        <v/>
      </c>
      <c r="AL4605" s="147" t="str">
        <f t="shared" si="854"/>
        <v/>
      </c>
      <c r="AM4605" s="147" t="str">
        <f t="shared" si="855"/>
        <v/>
      </c>
      <c r="AN4605" s="147" t="str">
        <f t="shared" si="856"/>
        <v/>
      </c>
      <c r="AO4605" s="118"/>
    </row>
    <row r="4606" spans="1:41">
      <c r="A4606" s="118"/>
      <c r="B4606" s="118"/>
      <c r="C4606" s="118"/>
      <c r="D4606" s="118"/>
      <c r="E4606" s="118"/>
      <c r="F4606" s="118"/>
      <c r="G4606" s="118"/>
      <c r="H4606" s="118"/>
      <c r="I4606" s="118"/>
      <c r="J4606" s="118"/>
      <c r="K4606" s="118"/>
      <c r="L4606" s="118"/>
      <c r="M4606" s="118"/>
      <c r="N4606" s="118"/>
      <c r="O4606" s="143" t="str">
        <f>IF(H4606="","",(S4606/S4606)&amp;":"&amp;ROUND(AH4606/S4606,2))</f>
        <v/>
      </c>
      <c r="P4606" s="118"/>
      <c r="Q4606" s="118"/>
      <c r="R4606" s="143" t="str">
        <f>IF(H4606="","",(S4606/S4606)&amp;":"&amp;ROUND(AI4606/S4606,2))</f>
        <v/>
      </c>
      <c r="S4606" s="144" t="str">
        <f t="shared" si="857"/>
        <v/>
      </c>
      <c r="T4606" s="145" t="str">
        <f t="shared" si="858"/>
        <v/>
      </c>
      <c r="U4606" s="118"/>
      <c r="V4606" s="145" t="str">
        <f t="shared" si="859"/>
        <v/>
      </c>
      <c r="W4606" s="144" t="str">
        <f t="shared" si="860"/>
        <v/>
      </c>
      <c r="X4606" s="146" t="str">
        <f>IF(C4606="","",IF(OR(C4606="Trade",C4606="Multi Position"),(X4605+V4606),IF(C4606="Deposit",(X4605+AE4606),IF(C4606="Withdrawal",(X4605-AE4606)))))</f>
        <v/>
      </c>
      <c r="Y4606" s="145" t="str">
        <f t="shared" si="861"/>
        <v/>
      </c>
      <c r="Z4606" s="118"/>
      <c r="AA4606" s="118"/>
      <c r="AB4606" s="118"/>
      <c r="AC4606" s="118"/>
      <c r="AD4606" s="118"/>
      <c r="AE4606" s="139"/>
      <c r="AF4606" s="118"/>
      <c r="AG4606" s="118"/>
      <c r="AH4606" s="147" t="str">
        <f t="shared" si="862"/>
        <v/>
      </c>
      <c r="AI4606" s="147" t="str">
        <f t="shared" si="863"/>
        <v/>
      </c>
      <c r="AJ4606" s="148" t="str">
        <f t="shared" si="852"/>
        <v/>
      </c>
      <c r="AK4606" s="148" t="str">
        <f t="shared" si="853"/>
        <v/>
      </c>
      <c r="AL4606" s="147" t="str">
        <f t="shared" si="854"/>
        <v/>
      </c>
      <c r="AM4606" s="147" t="str">
        <f t="shared" si="855"/>
        <v/>
      </c>
      <c r="AN4606" s="147" t="str">
        <f t="shared" si="856"/>
        <v/>
      </c>
      <c r="AO4606" s="118"/>
    </row>
    <row r="4607" spans="1:41">
      <c r="A4607" s="118"/>
      <c r="B4607" s="118"/>
      <c r="C4607" s="118"/>
      <c r="D4607" s="118"/>
      <c r="E4607" s="118"/>
      <c r="F4607" s="118"/>
      <c r="G4607" s="118"/>
      <c r="H4607" s="118"/>
      <c r="I4607" s="118"/>
      <c r="J4607" s="118"/>
      <c r="K4607" s="118"/>
      <c r="L4607" s="118"/>
      <c r="M4607" s="118"/>
      <c r="N4607" s="118"/>
      <c r="O4607" s="143" t="str">
        <f>IF(H4607="","",(S4607/S4607)&amp;":"&amp;ROUND(AH4607/S4607,2))</f>
        <v/>
      </c>
      <c r="P4607" s="118"/>
      <c r="Q4607" s="118"/>
      <c r="R4607" s="143" t="str">
        <f>IF(H4607="","",(S4607/S4607)&amp;":"&amp;ROUND(AI4607/S4607,2))</f>
        <v/>
      </c>
      <c r="S4607" s="144" t="str">
        <f t="shared" si="857"/>
        <v/>
      </c>
      <c r="T4607" s="145" t="str">
        <f t="shared" si="858"/>
        <v/>
      </c>
      <c r="U4607" s="118"/>
      <c r="V4607" s="145" t="str">
        <f t="shared" si="859"/>
        <v/>
      </c>
      <c r="W4607" s="144" t="str">
        <f t="shared" si="860"/>
        <v/>
      </c>
      <c r="X4607" s="146" t="str">
        <f>IF(C4607="","",IF(OR(C4607="Trade",C4607="Multi Position"),(X4606+V4607),IF(C4607="Deposit",(X4606+AE4607),IF(C4607="Withdrawal",(X4606-AE4607)))))</f>
        <v/>
      </c>
      <c r="Y4607" s="145" t="str">
        <f t="shared" si="861"/>
        <v/>
      </c>
      <c r="Z4607" s="118"/>
      <c r="AA4607" s="118"/>
      <c r="AB4607" s="118"/>
      <c r="AC4607" s="118"/>
      <c r="AD4607" s="118"/>
      <c r="AE4607" s="139"/>
      <c r="AF4607" s="118"/>
      <c r="AG4607" s="118"/>
      <c r="AH4607" s="147" t="str">
        <f t="shared" si="862"/>
        <v/>
      </c>
      <c r="AI4607" s="147" t="str">
        <f t="shared" si="863"/>
        <v/>
      </c>
      <c r="AJ4607" s="148" t="str">
        <f t="shared" si="852"/>
        <v/>
      </c>
      <c r="AK4607" s="148" t="str">
        <f t="shared" si="853"/>
        <v/>
      </c>
      <c r="AL4607" s="147" t="str">
        <f t="shared" si="854"/>
        <v/>
      </c>
      <c r="AM4607" s="147" t="str">
        <f t="shared" si="855"/>
        <v/>
      </c>
      <c r="AN4607" s="147" t="str">
        <f t="shared" si="856"/>
        <v/>
      </c>
      <c r="AO4607" s="118"/>
    </row>
    <row r="4608" spans="1:41">
      <c r="A4608" s="118"/>
      <c r="B4608" s="118"/>
      <c r="C4608" s="118"/>
      <c r="D4608" s="118"/>
      <c r="E4608" s="118"/>
      <c r="F4608" s="118"/>
      <c r="G4608" s="118"/>
      <c r="H4608" s="118"/>
      <c r="I4608" s="118"/>
      <c r="J4608" s="118"/>
      <c r="K4608" s="118"/>
      <c r="L4608" s="118"/>
      <c r="M4608" s="118"/>
      <c r="N4608" s="118"/>
      <c r="O4608" s="143" t="str">
        <f>IF(H4608="","",(S4608/S4608)&amp;":"&amp;ROUND(AH4608/S4608,2))</f>
        <v/>
      </c>
      <c r="P4608" s="118"/>
      <c r="Q4608" s="118"/>
      <c r="R4608" s="143" t="str">
        <f>IF(H4608="","",(S4608/S4608)&amp;":"&amp;ROUND(AI4608/S4608,2))</f>
        <v/>
      </c>
      <c r="S4608" s="144" t="str">
        <f t="shared" si="857"/>
        <v/>
      </c>
      <c r="T4608" s="145" t="str">
        <f t="shared" si="858"/>
        <v/>
      </c>
      <c r="U4608" s="118"/>
      <c r="V4608" s="145" t="str">
        <f t="shared" si="859"/>
        <v/>
      </c>
      <c r="W4608" s="144" t="str">
        <f t="shared" si="860"/>
        <v/>
      </c>
      <c r="X4608" s="146" t="str">
        <f>IF(C4608="","",IF(OR(C4608="Trade",C4608="Multi Position"),(X4607+V4608),IF(C4608="Deposit",(X4607+AE4608),IF(C4608="Withdrawal",(X4607-AE4608)))))</f>
        <v/>
      </c>
      <c r="Y4608" s="145" t="str">
        <f t="shared" si="861"/>
        <v/>
      </c>
      <c r="Z4608" s="118"/>
      <c r="AA4608" s="118"/>
      <c r="AB4608" s="118"/>
      <c r="AC4608" s="118"/>
      <c r="AD4608" s="118"/>
      <c r="AE4608" s="139"/>
      <c r="AF4608" s="118"/>
      <c r="AG4608" s="118"/>
      <c r="AH4608" s="147" t="str">
        <f t="shared" si="862"/>
        <v/>
      </c>
      <c r="AI4608" s="147" t="str">
        <f t="shared" si="863"/>
        <v/>
      </c>
      <c r="AJ4608" s="148" t="str">
        <f t="shared" si="852"/>
        <v/>
      </c>
      <c r="AK4608" s="148" t="str">
        <f t="shared" si="853"/>
        <v/>
      </c>
      <c r="AL4608" s="147" t="str">
        <f t="shared" si="854"/>
        <v/>
      </c>
      <c r="AM4608" s="147" t="str">
        <f t="shared" si="855"/>
        <v/>
      </c>
      <c r="AN4608" s="147" t="str">
        <f t="shared" si="856"/>
        <v/>
      </c>
      <c r="AO4608" s="118"/>
    </row>
    <row r="4609" spans="1:41">
      <c r="A4609" s="118"/>
      <c r="B4609" s="118"/>
      <c r="C4609" s="118"/>
      <c r="D4609" s="118"/>
      <c r="E4609" s="118"/>
      <c r="F4609" s="118"/>
      <c r="G4609" s="118"/>
      <c r="H4609" s="118"/>
      <c r="I4609" s="118"/>
      <c r="J4609" s="118"/>
      <c r="K4609" s="118"/>
      <c r="L4609" s="118"/>
      <c r="M4609" s="118"/>
      <c r="N4609" s="118"/>
      <c r="O4609" s="143" t="str">
        <f>IF(H4609="","",(S4609/S4609)&amp;":"&amp;ROUND(AH4609/S4609,2))</f>
        <v/>
      </c>
      <c r="P4609" s="118"/>
      <c r="Q4609" s="118"/>
      <c r="R4609" s="143" t="str">
        <f>IF(H4609="","",(S4609/S4609)&amp;":"&amp;ROUND(AI4609/S4609,2))</f>
        <v/>
      </c>
      <c r="S4609" s="144" t="str">
        <f t="shared" si="857"/>
        <v/>
      </c>
      <c r="T4609" s="145" t="str">
        <f t="shared" si="858"/>
        <v/>
      </c>
      <c r="U4609" s="118"/>
      <c r="V4609" s="145" t="str">
        <f t="shared" si="859"/>
        <v/>
      </c>
      <c r="W4609" s="144" t="str">
        <f t="shared" si="860"/>
        <v/>
      </c>
      <c r="X4609" s="146" t="str">
        <f>IF(C4609="","",IF(OR(C4609="Trade",C4609="Multi Position"),(X4608+V4609),IF(C4609="Deposit",(X4608+AE4609),IF(C4609="Withdrawal",(X4608-AE4609)))))</f>
        <v/>
      </c>
      <c r="Y4609" s="145" t="str">
        <f t="shared" si="861"/>
        <v/>
      </c>
      <c r="Z4609" s="118"/>
      <c r="AA4609" s="118"/>
      <c r="AB4609" s="118"/>
      <c r="AC4609" s="118"/>
      <c r="AD4609" s="118"/>
      <c r="AE4609" s="139"/>
      <c r="AF4609" s="118"/>
      <c r="AG4609" s="118"/>
      <c r="AH4609" s="147" t="str">
        <f t="shared" si="862"/>
        <v/>
      </c>
      <c r="AI4609" s="147" t="str">
        <f t="shared" si="863"/>
        <v/>
      </c>
      <c r="AJ4609" s="148" t="str">
        <f t="shared" si="852"/>
        <v/>
      </c>
      <c r="AK4609" s="148" t="str">
        <f t="shared" si="853"/>
        <v/>
      </c>
      <c r="AL4609" s="147" t="str">
        <f t="shared" si="854"/>
        <v/>
      </c>
      <c r="AM4609" s="147" t="str">
        <f t="shared" si="855"/>
        <v/>
      </c>
      <c r="AN4609" s="147" t="str">
        <f t="shared" si="856"/>
        <v/>
      </c>
      <c r="AO4609" s="118"/>
    </row>
    <row r="4610" spans="1:41">
      <c r="A4610" s="118"/>
      <c r="B4610" s="118"/>
      <c r="C4610" s="118"/>
      <c r="D4610" s="118"/>
      <c r="E4610" s="118"/>
      <c r="F4610" s="118"/>
      <c r="G4610" s="118"/>
      <c r="H4610" s="118"/>
      <c r="I4610" s="118"/>
      <c r="J4610" s="118"/>
      <c r="K4610" s="118"/>
      <c r="L4610" s="118"/>
      <c r="M4610" s="118"/>
      <c r="N4610" s="118"/>
      <c r="O4610" s="143" t="str">
        <f>IF(H4610="","",(S4610/S4610)&amp;":"&amp;ROUND(AH4610/S4610,2))</f>
        <v/>
      </c>
      <c r="P4610" s="118"/>
      <c r="Q4610" s="118"/>
      <c r="R4610" s="143" t="str">
        <f>IF(H4610="","",(S4610/S4610)&amp;":"&amp;ROUND(AI4610/S4610,2))</f>
        <v/>
      </c>
      <c r="S4610" s="144" t="str">
        <f t="shared" si="857"/>
        <v/>
      </c>
      <c r="T4610" s="145" t="str">
        <f t="shared" si="858"/>
        <v/>
      </c>
      <c r="U4610" s="118"/>
      <c r="V4610" s="145" t="str">
        <f t="shared" si="859"/>
        <v/>
      </c>
      <c r="W4610" s="144" t="str">
        <f t="shared" si="860"/>
        <v/>
      </c>
      <c r="X4610" s="146" t="str">
        <f>IF(C4610="","",IF(OR(C4610="Trade",C4610="Multi Position"),(X4609+V4610),IF(C4610="Deposit",(X4609+AE4610),IF(C4610="Withdrawal",(X4609-AE4610)))))</f>
        <v/>
      </c>
      <c r="Y4610" s="145" t="str">
        <f t="shared" si="861"/>
        <v/>
      </c>
      <c r="Z4610" s="118"/>
      <c r="AA4610" s="118"/>
      <c r="AB4610" s="118"/>
      <c r="AC4610" s="118"/>
      <c r="AD4610" s="118"/>
      <c r="AE4610" s="139"/>
      <c r="AF4610" s="118"/>
      <c r="AG4610" s="118"/>
      <c r="AH4610" s="147" t="str">
        <f t="shared" si="862"/>
        <v/>
      </c>
      <c r="AI4610" s="147" t="str">
        <f t="shared" si="863"/>
        <v/>
      </c>
      <c r="AJ4610" s="148" t="str">
        <f t="shared" si="852"/>
        <v/>
      </c>
      <c r="AK4610" s="148" t="str">
        <f t="shared" si="853"/>
        <v/>
      </c>
      <c r="AL4610" s="147" t="str">
        <f t="shared" si="854"/>
        <v/>
      </c>
      <c r="AM4610" s="147" t="str">
        <f t="shared" si="855"/>
        <v/>
      </c>
      <c r="AN4610" s="147" t="str">
        <f t="shared" si="856"/>
        <v/>
      </c>
      <c r="AO4610" s="118"/>
    </row>
    <row r="4611" spans="1:41">
      <c r="A4611" s="118"/>
      <c r="B4611" s="118"/>
      <c r="C4611" s="118"/>
      <c r="D4611" s="118"/>
      <c r="E4611" s="118"/>
      <c r="F4611" s="118"/>
      <c r="G4611" s="118"/>
      <c r="H4611" s="118"/>
      <c r="I4611" s="118"/>
      <c r="J4611" s="118"/>
      <c r="K4611" s="118"/>
      <c r="L4611" s="118"/>
      <c r="M4611" s="118"/>
      <c r="N4611" s="118"/>
      <c r="O4611" s="143" t="str">
        <f>IF(H4611="","",(S4611/S4611)&amp;":"&amp;ROUND(AH4611/S4611,2))</f>
        <v/>
      </c>
      <c r="P4611" s="118"/>
      <c r="Q4611" s="118"/>
      <c r="R4611" s="143" t="str">
        <f>IF(H4611="","",(S4611/S4611)&amp;":"&amp;ROUND(AI4611/S4611,2))</f>
        <v/>
      </c>
      <c r="S4611" s="144" t="str">
        <f t="shared" si="857"/>
        <v/>
      </c>
      <c r="T4611" s="145" t="str">
        <f t="shared" si="858"/>
        <v/>
      </c>
      <c r="U4611" s="118"/>
      <c r="V4611" s="145" t="str">
        <f t="shared" si="859"/>
        <v/>
      </c>
      <c r="W4611" s="144" t="str">
        <f t="shared" si="860"/>
        <v/>
      </c>
      <c r="X4611" s="146" t="str">
        <f>IF(C4611="","",IF(OR(C4611="Trade",C4611="Multi Position"),(X4610+V4611),IF(C4611="Deposit",(X4610+AE4611),IF(C4611="Withdrawal",(X4610-AE4611)))))</f>
        <v/>
      </c>
      <c r="Y4611" s="145" t="str">
        <f t="shared" si="861"/>
        <v/>
      </c>
      <c r="Z4611" s="118"/>
      <c r="AA4611" s="118"/>
      <c r="AB4611" s="118"/>
      <c r="AC4611" s="118"/>
      <c r="AD4611" s="118"/>
      <c r="AE4611" s="139"/>
      <c r="AF4611" s="118"/>
      <c r="AG4611" s="118"/>
      <c r="AH4611" s="147" t="str">
        <f t="shared" si="862"/>
        <v/>
      </c>
      <c r="AI4611" s="147" t="str">
        <f t="shared" si="863"/>
        <v/>
      </c>
      <c r="AJ4611" s="148" t="str">
        <f t="shared" si="852"/>
        <v/>
      </c>
      <c r="AK4611" s="148" t="str">
        <f t="shared" si="853"/>
        <v/>
      </c>
      <c r="AL4611" s="147" t="str">
        <f t="shared" si="854"/>
        <v/>
      </c>
      <c r="AM4611" s="147" t="str">
        <f t="shared" si="855"/>
        <v/>
      </c>
      <c r="AN4611" s="147" t="str">
        <f t="shared" si="856"/>
        <v/>
      </c>
      <c r="AO4611" s="118"/>
    </row>
    <row r="4612" spans="1:41">
      <c r="A4612" s="118"/>
      <c r="B4612" s="118"/>
      <c r="C4612" s="118"/>
      <c r="D4612" s="118"/>
      <c r="E4612" s="118"/>
      <c r="F4612" s="118"/>
      <c r="G4612" s="118"/>
      <c r="H4612" s="118"/>
      <c r="I4612" s="118"/>
      <c r="J4612" s="118"/>
      <c r="K4612" s="118"/>
      <c r="L4612" s="118"/>
      <c r="M4612" s="118"/>
      <c r="N4612" s="118"/>
      <c r="O4612" s="143" t="str">
        <f>IF(H4612="","",(S4612/S4612)&amp;":"&amp;ROUND(AH4612/S4612,2))</f>
        <v/>
      </c>
      <c r="P4612" s="118"/>
      <c r="Q4612" s="118"/>
      <c r="R4612" s="143" t="str">
        <f>IF(H4612="","",(S4612/S4612)&amp;":"&amp;ROUND(AI4612/S4612,2))</f>
        <v/>
      </c>
      <c r="S4612" s="144" t="str">
        <f t="shared" si="857"/>
        <v/>
      </c>
      <c r="T4612" s="145" t="str">
        <f t="shared" si="858"/>
        <v/>
      </c>
      <c r="U4612" s="118"/>
      <c r="V4612" s="145" t="str">
        <f t="shared" si="859"/>
        <v/>
      </c>
      <c r="W4612" s="144" t="str">
        <f t="shared" si="860"/>
        <v/>
      </c>
      <c r="X4612" s="146" t="str">
        <f>IF(C4612="","",IF(OR(C4612="Trade",C4612="Multi Position"),(X4611+V4612),IF(C4612="Deposit",(X4611+AE4612),IF(C4612="Withdrawal",(X4611-AE4612)))))</f>
        <v/>
      </c>
      <c r="Y4612" s="145" t="str">
        <f t="shared" si="861"/>
        <v/>
      </c>
      <c r="Z4612" s="118"/>
      <c r="AA4612" s="118"/>
      <c r="AB4612" s="118"/>
      <c r="AC4612" s="118"/>
      <c r="AD4612" s="118"/>
      <c r="AE4612" s="139"/>
      <c r="AF4612" s="118"/>
      <c r="AG4612" s="118"/>
      <c r="AH4612" s="147" t="str">
        <f t="shared" si="862"/>
        <v/>
      </c>
      <c r="AI4612" s="147" t="str">
        <f t="shared" si="863"/>
        <v/>
      </c>
      <c r="AJ4612" s="148" t="str">
        <f t="shared" si="852"/>
        <v/>
      </c>
      <c r="AK4612" s="148" t="str">
        <f t="shared" si="853"/>
        <v/>
      </c>
      <c r="AL4612" s="147" t="str">
        <f t="shared" si="854"/>
        <v/>
      </c>
      <c r="AM4612" s="147" t="str">
        <f t="shared" si="855"/>
        <v/>
      </c>
      <c r="AN4612" s="147" t="str">
        <f t="shared" si="856"/>
        <v/>
      </c>
      <c r="AO4612" s="118"/>
    </row>
    <row r="4613" spans="1:41">
      <c r="A4613" s="118"/>
      <c r="B4613" s="118"/>
      <c r="C4613" s="118"/>
      <c r="D4613" s="118"/>
      <c r="E4613" s="118"/>
      <c r="F4613" s="118"/>
      <c r="G4613" s="118"/>
      <c r="H4613" s="118"/>
      <c r="I4613" s="118"/>
      <c r="J4613" s="118"/>
      <c r="K4613" s="118"/>
      <c r="L4613" s="118"/>
      <c r="M4613" s="118"/>
      <c r="N4613" s="118"/>
      <c r="O4613" s="143" t="str">
        <f>IF(H4613="","",(S4613/S4613)&amp;":"&amp;ROUND(AH4613/S4613,2))</f>
        <v/>
      </c>
      <c r="P4613" s="118"/>
      <c r="Q4613" s="118"/>
      <c r="R4613" s="143" t="str">
        <f>IF(H4613="","",(S4613/S4613)&amp;":"&amp;ROUND(AI4613/S4613,2))</f>
        <v/>
      </c>
      <c r="S4613" s="144" t="str">
        <f t="shared" si="857"/>
        <v/>
      </c>
      <c r="T4613" s="145" t="str">
        <f t="shared" si="858"/>
        <v/>
      </c>
      <c r="U4613" s="118"/>
      <c r="V4613" s="145" t="str">
        <f t="shared" si="859"/>
        <v/>
      </c>
      <c r="W4613" s="144" t="str">
        <f t="shared" si="860"/>
        <v/>
      </c>
      <c r="X4613" s="146" t="str">
        <f>IF(C4613="","",IF(OR(C4613="Trade",C4613="Multi Position"),(X4612+V4613),IF(C4613="Deposit",(X4612+AE4613),IF(C4613="Withdrawal",(X4612-AE4613)))))</f>
        <v/>
      </c>
      <c r="Y4613" s="145" t="str">
        <f t="shared" si="861"/>
        <v/>
      </c>
      <c r="Z4613" s="118"/>
      <c r="AA4613" s="118"/>
      <c r="AB4613" s="118"/>
      <c r="AC4613" s="118"/>
      <c r="AD4613" s="118"/>
      <c r="AE4613" s="139"/>
      <c r="AF4613" s="118"/>
      <c r="AG4613" s="118"/>
      <c r="AH4613" s="147" t="str">
        <f t="shared" si="862"/>
        <v/>
      </c>
      <c r="AI4613" s="147" t="str">
        <f t="shared" si="863"/>
        <v/>
      </c>
      <c r="AJ4613" s="148" t="str">
        <f t="shared" si="852"/>
        <v/>
      </c>
      <c r="AK4613" s="148" t="str">
        <f t="shared" si="853"/>
        <v/>
      </c>
      <c r="AL4613" s="147" t="str">
        <f t="shared" si="854"/>
        <v/>
      </c>
      <c r="AM4613" s="147" t="str">
        <f t="shared" si="855"/>
        <v/>
      </c>
      <c r="AN4613" s="147" t="str">
        <f t="shared" si="856"/>
        <v/>
      </c>
      <c r="AO4613" s="118"/>
    </row>
    <row r="4614" spans="1:41">
      <c r="A4614" s="118"/>
      <c r="B4614" s="118"/>
      <c r="C4614" s="118"/>
      <c r="D4614" s="118"/>
      <c r="E4614" s="118"/>
      <c r="F4614" s="118"/>
      <c r="G4614" s="118"/>
      <c r="H4614" s="118"/>
      <c r="I4614" s="118"/>
      <c r="J4614" s="118"/>
      <c r="K4614" s="118"/>
      <c r="L4614" s="118"/>
      <c r="M4614" s="118"/>
      <c r="N4614" s="118"/>
      <c r="O4614" s="143" t="str">
        <f>IF(H4614="","",(S4614/S4614)&amp;":"&amp;ROUND(AH4614/S4614,2))</f>
        <v/>
      </c>
      <c r="P4614" s="118"/>
      <c r="Q4614" s="118"/>
      <c r="R4614" s="143" t="str">
        <f>IF(H4614="","",(S4614/S4614)&amp;":"&amp;ROUND(AI4614/S4614,2))</f>
        <v/>
      </c>
      <c r="S4614" s="144" t="str">
        <f t="shared" si="857"/>
        <v/>
      </c>
      <c r="T4614" s="145" t="str">
        <f t="shared" si="858"/>
        <v/>
      </c>
      <c r="U4614" s="118"/>
      <c r="V4614" s="145" t="str">
        <f t="shared" si="859"/>
        <v/>
      </c>
      <c r="W4614" s="144" t="str">
        <f t="shared" si="860"/>
        <v/>
      </c>
      <c r="X4614" s="146" t="str">
        <f>IF(C4614="","",IF(OR(C4614="Trade",C4614="Multi Position"),(X4613+V4614),IF(C4614="Deposit",(X4613+AE4614),IF(C4614="Withdrawal",(X4613-AE4614)))))</f>
        <v/>
      </c>
      <c r="Y4614" s="145" t="str">
        <f t="shared" si="861"/>
        <v/>
      </c>
      <c r="Z4614" s="118"/>
      <c r="AA4614" s="118"/>
      <c r="AB4614" s="118"/>
      <c r="AC4614" s="118"/>
      <c r="AD4614" s="118"/>
      <c r="AE4614" s="139"/>
      <c r="AF4614" s="118"/>
      <c r="AG4614" s="118"/>
      <c r="AH4614" s="147" t="str">
        <f t="shared" si="862"/>
        <v/>
      </c>
      <c r="AI4614" s="147" t="str">
        <f t="shared" si="863"/>
        <v/>
      </c>
      <c r="AJ4614" s="148" t="str">
        <f t="shared" si="852"/>
        <v/>
      </c>
      <c r="AK4614" s="148" t="str">
        <f t="shared" si="853"/>
        <v/>
      </c>
      <c r="AL4614" s="147" t="str">
        <f t="shared" si="854"/>
        <v/>
      </c>
      <c r="AM4614" s="147" t="str">
        <f t="shared" si="855"/>
        <v/>
      </c>
      <c r="AN4614" s="147" t="str">
        <f t="shared" si="856"/>
        <v/>
      </c>
      <c r="AO4614" s="118"/>
    </row>
    <row r="4615" spans="1:41">
      <c r="A4615" s="118"/>
      <c r="B4615" s="118"/>
      <c r="C4615" s="118"/>
      <c r="D4615" s="118"/>
      <c r="E4615" s="118"/>
      <c r="F4615" s="118"/>
      <c r="G4615" s="118"/>
      <c r="H4615" s="118"/>
      <c r="I4615" s="118"/>
      <c r="J4615" s="118"/>
      <c r="K4615" s="118"/>
      <c r="L4615" s="118"/>
      <c r="M4615" s="118"/>
      <c r="N4615" s="118"/>
      <c r="O4615" s="143" t="str">
        <f>IF(H4615="","",(S4615/S4615)&amp;":"&amp;ROUND(AH4615/S4615,2))</f>
        <v/>
      </c>
      <c r="P4615" s="118"/>
      <c r="Q4615" s="118"/>
      <c r="R4615" s="143" t="str">
        <f>IF(H4615="","",(S4615/S4615)&amp;":"&amp;ROUND(AI4615/S4615,2))</f>
        <v/>
      </c>
      <c r="S4615" s="144" t="str">
        <f t="shared" si="857"/>
        <v/>
      </c>
      <c r="T4615" s="145" t="str">
        <f t="shared" si="858"/>
        <v/>
      </c>
      <c r="U4615" s="118"/>
      <c r="V4615" s="145" t="str">
        <f t="shared" si="859"/>
        <v/>
      </c>
      <c r="W4615" s="144" t="str">
        <f t="shared" si="860"/>
        <v/>
      </c>
      <c r="X4615" s="146" t="str">
        <f>IF(C4615="","",IF(OR(C4615="Trade",C4615="Multi Position"),(X4614+V4615),IF(C4615="Deposit",(X4614+AE4615),IF(C4615="Withdrawal",(X4614-AE4615)))))</f>
        <v/>
      </c>
      <c r="Y4615" s="145" t="str">
        <f t="shared" si="861"/>
        <v/>
      </c>
      <c r="Z4615" s="118"/>
      <c r="AA4615" s="118"/>
      <c r="AB4615" s="118"/>
      <c r="AC4615" s="118"/>
      <c r="AD4615" s="118"/>
      <c r="AE4615" s="139"/>
      <c r="AF4615" s="118"/>
      <c r="AG4615" s="118"/>
      <c r="AH4615" s="147" t="str">
        <f t="shared" si="862"/>
        <v/>
      </c>
      <c r="AI4615" s="147" t="str">
        <f t="shared" si="863"/>
        <v/>
      </c>
      <c r="AJ4615" s="148" t="str">
        <f t="shared" si="852"/>
        <v/>
      </c>
      <c r="AK4615" s="148" t="str">
        <f t="shared" si="853"/>
        <v/>
      </c>
      <c r="AL4615" s="147" t="str">
        <f t="shared" si="854"/>
        <v/>
      </c>
      <c r="AM4615" s="147" t="str">
        <f t="shared" si="855"/>
        <v/>
      </c>
      <c r="AN4615" s="147" t="str">
        <f t="shared" si="856"/>
        <v/>
      </c>
      <c r="AO4615" s="118"/>
    </row>
    <row r="4616" spans="1:41">
      <c r="A4616" s="118"/>
      <c r="B4616" s="118"/>
      <c r="C4616" s="118"/>
      <c r="D4616" s="118"/>
      <c r="E4616" s="118"/>
      <c r="F4616" s="118"/>
      <c r="G4616" s="118"/>
      <c r="H4616" s="118"/>
      <c r="I4616" s="118"/>
      <c r="J4616" s="118"/>
      <c r="K4616" s="118"/>
      <c r="L4616" s="118"/>
      <c r="M4616" s="118"/>
      <c r="N4616" s="118"/>
      <c r="O4616" s="143" t="str">
        <f>IF(H4616="","",(S4616/S4616)&amp;":"&amp;ROUND(AH4616/S4616,2))</f>
        <v/>
      </c>
      <c r="P4616" s="118"/>
      <c r="Q4616" s="118"/>
      <c r="R4616" s="143" t="str">
        <f>IF(H4616="","",(S4616/S4616)&amp;":"&amp;ROUND(AI4616/S4616,2))</f>
        <v/>
      </c>
      <c r="S4616" s="144" t="str">
        <f t="shared" si="857"/>
        <v/>
      </c>
      <c r="T4616" s="145" t="str">
        <f t="shared" si="858"/>
        <v/>
      </c>
      <c r="U4616" s="118"/>
      <c r="V4616" s="145" t="str">
        <f t="shared" si="859"/>
        <v/>
      </c>
      <c r="W4616" s="144" t="str">
        <f t="shared" si="860"/>
        <v/>
      </c>
      <c r="X4616" s="146" t="str">
        <f>IF(C4616="","",IF(OR(C4616="Trade",C4616="Multi Position"),(X4615+V4616),IF(C4616="Deposit",(X4615+AE4616),IF(C4616="Withdrawal",(X4615-AE4616)))))</f>
        <v/>
      </c>
      <c r="Y4616" s="145" t="str">
        <f t="shared" si="861"/>
        <v/>
      </c>
      <c r="Z4616" s="118"/>
      <c r="AA4616" s="118"/>
      <c r="AB4616" s="118"/>
      <c r="AC4616" s="118"/>
      <c r="AD4616" s="118"/>
      <c r="AE4616" s="139"/>
      <c r="AF4616" s="118"/>
      <c r="AG4616" s="118"/>
      <c r="AH4616" s="147" t="str">
        <f t="shared" si="862"/>
        <v/>
      </c>
      <c r="AI4616" s="147" t="str">
        <f t="shared" si="863"/>
        <v/>
      </c>
      <c r="AJ4616" s="148" t="str">
        <f t="shared" si="852"/>
        <v/>
      </c>
      <c r="AK4616" s="148" t="str">
        <f t="shared" si="853"/>
        <v/>
      </c>
      <c r="AL4616" s="147" t="str">
        <f t="shared" si="854"/>
        <v/>
      </c>
      <c r="AM4616" s="147" t="str">
        <f t="shared" si="855"/>
        <v/>
      </c>
      <c r="AN4616" s="147" t="str">
        <f t="shared" si="856"/>
        <v/>
      </c>
      <c r="AO4616" s="118"/>
    </row>
    <row r="4617" spans="1:41">
      <c r="A4617" s="118"/>
      <c r="B4617" s="118"/>
      <c r="C4617" s="118"/>
      <c r="D4617" s="118"/>
      <c r="E4617" s="118"/>
      <c r="F4617" s="118"/>
      <c r="G4617" s="118"/>
      <c r="H4617" s="118"/>
      <c r="I4617" s="118"/>
      <c r="J4617" s="118"/>
      <c r="K4617" s="118"/>
      <c r="L4617" s="118"/>
      <c r="M4617" s="118"/>
      <c r="N4617" s="118"/>
      <c r="O4617" s="143" t="str">
        <f>IF(H4617="","",(S4617/S4617)&amp;":"&amp;ROUND(AH4617/S4617,2))</f>
        <v/>
      </c>
      <c r="P4617" s="118"/>
      <c r="Q4617" s="118"/>
      <c r="R4617" s="143" t="str">
        <f>IF(H4617="","",(S4617/S4617)&amp;":"&amp;ROUND(AI4617/S4617,2))</f>
        <v/>
      </c>
      <c r="S4617" s="144" t="str">
        <f t="shared" si="857"/>
        <v/>
      </c>
      <c r="T4617" s="145" t="str">
        <f t="shared" si="858"/>
        <v/>
      </c>
      <c r="U4617" s="118"/>
      <c r="V4617" s="145" t="str">
        <f t="shared" si="859"/>
        <v/>
      </c>
      <c r="W4617" s="144" t="str">
        <f t="shared" si="860"/>
        <v/>
      </c>
      <c r="X4617" s="146" t="str">
        <f>IF(C4617="","",IF(OR(C4617="Trade",C4617="Multi Position"),(X4616+V4617),IF(C4617="Deposit",(X4616+AE4617),IF(C4617="Withdrawal",(X4616-AE4617)))))</f>
        <v/>
      </c>
      <c r="Y4617" s="145" t="str">
        <f t="shared" si="861"/>
        <v/>
      </c>
      <c r="Z4617" s="118"/>
      <c r="AA4617" s="118"/>
      <c r="AB4617" s="118"/>
      <c r="AC4617" s="118"/>
      <c r="AD4617" s="118"/>
      <c r="AE4617" s="139"/>
      <c r="AF4617" s="118"/>
      <c r="AG4617" s="118"/>
      <c r="AH4617" s="147" t="str">
        <f t="shared" si="862"/>
        <v/>
      </c>
      <c r="AI4617" s="147" t="str">
        <f t="shared" si="863"/>
        <v/>
      </c>
      <c r="AJ4617" s="148" t="str">
        <f t="shared" si="852"/>
        <v/>
      </c>
      <c r="AK4617" s="148" t="str">
        <f t="shared" si="853"/>
        <v/>
      </c>
      <c r="AL4617" s="147" t="str">
        <f t="shared" si="854"/>
        <v/>
      </c>
      <c r="AM4617" s="147" t="str">
        <f t="shared" si="855"/>
        <v/>
      </c>
      <c r="AN4617" s="147" t="str">
        <f t="shared" si="856"/>
        <v/>
      </c>
      <c r="AO4617" s="118"/>
    </row>
    <row r="4618" spans="1:41">
      <c r="A4618" s="118"/>
      <c r="B4618" s="118"/>
      <c r="C4618" s="118"/>
      <c r="D4618" s="118"/>
      <c r="E4618" s="118"/>
      <c r="F4618" s="118"/>
      <c r="G4618" s="118"/>
      <c r="H4618" s="118"/>
      <c r="I4618" s="118"/>
      <c r="J4618" s="118"/>
      <c r="K4618" s="118"/>
      <c r="L4618" s="118"/>
      <c r="M4618" s="118"/>
      <c r="N4618" s="118"/>
      <c r="O4618" s="143" t="str">
        <f>IF(H4618="","",(S4618/S4618)&amp;":"&amp;ROUND(AH4618/S4618,2))</f>
        <v/>
      </c>
      <c r="P4618" s="118"/>
      <c r="Q4618" s="118"/>
      <c r="R4618" s="143" t="str">
        <f>IF(H4618="","",(S4618/S4618)&amp;":"&amp;ROUND(AI4618/S4618,2))</f>
        <v/>
      </c>
      <c r="S4618" s="144" t="str">
        <f t="shared" si="857"/>
        <v/>
      </c>
      <c r="T4618" s="145" t="str">
        <f t="shared" si="858"/>
        <v/>
      </c>
      <c r="U4618" s="118"/>
      <c r="V4618" s="145" t="str">
        <f t="shared" si="859"/>
        <v/>
      </c>
      <c r="W4618" s="144" t="str">
        <f t="shared" si="860"/>
        <v/>
      </c>
      <c r="X4618" s="146" t="str">
        <f>IF(C4618="","",IF(OR(C4618="Trade",C4618="Multi Position"),(X4617+V4618),IF(C4618="Deposit",(X4617+AE4618),IF(C4618="Withdrawal",(X4617-AE4618)))))</f>
        <v/>
      </c>
      <c r="Y4618" s="145" t="str">
        <f t="shared" si="861"/>
        <v/>
      </c>
      <c r="Z4618" s="118"/>
      <c r="AA4618" s="118"/>
      <c r="AB4618" s="118"/>
      <c r="AC4618" s="118"/>
      <c r="AD4618" s="118"/>
      <c r="AE4618" s="139"/>
      <c r="AF4618" s="118"/>
      <c r="AG4618" s="118"/>
      <c r="AH4618" s="147" t="str">
        <f t="shared" si="862"/>
        <v/>
      </c>
      <c r="AI4618" s="147" t="str">
        <f t="shared" si="863"/>
        <v/>
      </c>
      <c r="AJ4618" s="148" t="str">
        <f t="shared" ref="AJ4618:AJ4681" si="864">IF(V4618&lt;0,V4618/-X4618,S4618)</f>
        <v/>
      </c>
      <c r="AK4618" s="148" t="str">
        <f t="shared" ref="AK4618:AK4681" si="865">IF(V4618="","",IF(H4618="LONG",IF(V4618&gt;0,V4618/X4618,((L4618*(P4618-K4618))/X4618)),IF(V4618&gt;0,V4618/X4618,((L4618*(K4618-P4618))/X4618))))</f>
        <v/>
      </c>
      <c r="AL4618" s="147" t="str">
        <f t="shared" ref="AL4618:AL4681" si="866">IF(B4618="","",MONTH(B4618))</f>
        <v/>
      </c>
      <c r="AM4618" s="147" t="str">
        <f t="shared" ref="AM4618:AM4681" si="867">IF(B4618="","",YEAR(B4618))</f>
        <v/>
      </c>
      <c r="AN4618" s="147" t="str">
        <f t="shared" ref="AN4618:AN4681" si="868">IF(B4618="","",DAY(B4618))</f>
        <v/>
      </c>
      <c r="AO4618" s="118"/>
    </row>
    <row r="4619" spans="1:41">
      <c r="A4619" s="118"/>
      <c r="B4619" s="118"/>
      <c r="C4619" s="118"/>
      <c r="D4619" s="118"/>
      <c r="E4619" s="118"/>
      <c r="F4619" s="118"/>
      <c r="G4619" s="118"/>
      <c r="H4619" s="118"/>
      <c r="I4619" s="118"/>
      <c r="J4619" s="118"/>
      <c r="K4619" s="118"/>
      <c r="L4619" s="118"/>
      <c r="M4619" s="118"/>
      <c r="N4619" s="118"/>
      <c r="O4619" s="143" t="str">
        <f>IF(H4619="","",(S4619/S4619)&amp;":"&amp;ROUND(AH4619/S4619,2))</f>
        <v/>
      </c>
      <c r="P4619" s="118"/>
      <c r="Q4619" s="118"/>
      <c r="R4619" s="143" t="str">
        <f>IF(H4619="","",(S4619/S4619)&amp;":"&amp;ROUND(AI4619/S4619,2))</f>
        <v/>
      </c>
      <c r="S4619" s="144" t="str">
        <f t="shared" ref="S4619:S4682" si="869">IF(N4619="","",IF(H4619="LONG",(((K4619-M4619)*L4619)/X4618),(((M4619-K4619)*L4619)/X4618)))</f>
        <v/>
      </c>
      <c r="T4619" s="145" t="str">
        <f t="shared" ref="T4619:T4682" si="870">IF(K4619="","",IF(H4619="LONG",(P4619*L4619)-(K4619*L4619),(K4619*L4619)-(P4619*L4619)))</f>
        <v/>
      </c>
      <c r="U4619" s="118"/>
      <c r="V4619" s="145" t="str">
        <f t="shared" ref="V4619:V4682" si="871">IF(K4619="","",IF(T4619&lt;0,(T4619)-+U4619,(T4619)-U4619))</f>
        <v/>
      </c>
      <c r="W4619" s="144" t="str">
        <f t="shared" ref="W4619:W4682" si="872">IF(P4619="","",SUM(V4619/X4618))</f>
        <v/>
      </c>
      <c r="X4619" s="146" t="str">
        <f>IF(C4619="","",IF(OR(C4619="Trade",C4619="Multi Position"),(X4618+V4619),IF(C4619="Deposit",(X4618+AE4619),IF(C4619="Withdrawal",(X4618-AE4619)))))</f>
        <v/>
      </c>
      <c r="Y4619" s="145" t="str">
        <f t="shared" ref="Y4619:Y4682" si="873">IF(Q4619="","",INT(Q4619-B4619)&amp;" Days "&amp;TEXT(Q4619-B4619,"H"" Hrs ""m"" mins """))</f>
        <v/>
      </c>
      <c r="Z4619" s="118"/>
      <c r="AA4619" s="118"/>
      <c r="AB4619" s="118"/>
      <c r="AC4619" s="118"/>
      <c r="AD4619" s="118"/>
      <c r="AE4619" s="139"/>
      <c r="AF4619" s="118"/>
      <c r="AG4619" s="118"/>
      <c r="AH4619" s="147" t="str">
        <f t="shared" ref="AH4619:AH4682" si="874">IF(K4619="","", IF(H4619="LONG", (((N4619-K4619)*L4619)/X4618), (((K4619-N4619)*L4619)/X4618)))</f>
        <v/>
      </c>
      <c r="AI4619" s="147" t="str">
        <f t="shared" ref="AI4619:AI4682" si="875">IF(K4619="","", IF(H4619="LONG", (((P4619-K4619)*L4619)/X4618), (((K4619-P4619)*L4619)/X4618)))</f>
        <v/>
      </c>
      <c r="AJ4619" s="148" t="str">
        <f t="shared" si="864"/>
        <v/>
      </c>
      <c r="AK4619" s="148" t="str">
        <f t="shared" si="865"/>
        <v/>
      </c>
      <c r="AL4619" s="147" t="str">
        <f t="shared" si="866"/>
        <v/>
      </c>
      <c r="AM4619" s="147" t="str">
        <f t="shared" si="867"/>
        <v/>
      </c>
      <c r="AN4619" s="147" t="str">
        <f t="shared" si="868"/>
        <v/>
      </c>
      <c r="AO4619" s="118"/>
    </row>
    <row r="4620" spans="1:41">
      <c r="A4620" s="118"/>
      <c r="B4620" s="118"/>
      <c r="C4620" s="118"/>
      <c r="D4620" s="118"/>
      <c r="E4620" s="118"/>
      <c r="F4620" s="118"/>
      <c r="G4620" s="118"/>
      <c r="H4620" s="118"/>
      <c r="I4620" s="118"/>
      <c r="J4620" s="118"/>
      <c r="K4620" s="118"/>
      <c r="L4620" s="118"/>
      <c r="M4620" s="118"/>
      <c r="N4620" s="118"/>
      <c r="O4620" s="143" t="str">
        <f>IF(H4620="","",(S4620/S4620)&amp;":"&amp;ROUND(AH4620/S4620,2))</f>
        <v/>
      </c>
      <c r="P4620" s="118"/>
      <c r="Q4620" s="118"/>
      <c r="R4620" s="143" t="str">
        <f>IF(H4620="","",(S4620/S4620)&amp;":"&amp;ROUND(AI4620/S4620,2))</f>
        <v/>
      </c>
      <c r="S4620" s="144" t="str">
        <f t="shared" si="869"/>
        <v/>
      </c>
      <c r="T4620" s="145" t="str">
        <f t="shared" si="870"/>
        <v/>
      </c>
      <c r="U4620" s="118"/>
      <c r="V4620" s="145" t="str">
        <f t="shared" si="871"/>
        <v/>
      </c>
      <c r="W4620" s="144" t="str">
        <f t="shared" si="872"/>
        <v/>
      </c>
      <c r="X4620" s="146" t="str">
        <f>IF(C4620="","",IF(OR(C4620="Trade",C4620="Multi Position"),(X4619+V4620),IF(C4620="Deposit",(X4619+AE4620),IF(C4620="Withdrawal",(X4619-AE4620)))))</f>
        <v/>
      </c>
      <c r="Y4620" s="145" t="str">
        <f t="shared" si="873"/>
        <v/>
      </c>
      <c r="Z4620" s="118"/>
      <c r="AA4620" s="118"/>
      <c r="AB4620" s="118"/>
      <c r="AC4620" s="118"/>
      <c r="AD4620" s="118"/>
      <c r="AE4620" s="139"/>
      <c r="AF4620" s="118"/>
      <c r="AG4620" s="118"/>
      <c r="AH4620" s="147" t="str">
        <f t="shared" si="874"/>
        <v/>
      </c>
      <c r="AI4620" s="147" t="str">
        <f t="shared" si="875"/>
        <v/>
      </c>
      <c r="AJ4620" s="148" t="str">
        <f t="shared" si="864"/>
        <v/>
      </c>
      <c r="AK4620" s="148" t="str">
        <f t="shared" si="865"/>
        <v/>
      </c>
      <c r="AL4620" s="147" t="str">
        <f t="shared" si="866"/>
        <v/>
      </c>
      <c r="AM4620" s="147" t="str">
        <f t="shared" si="867"/>
        <v/>
      </c>
      <c r="AN4620" s="147" t="str">
        <f t="shared" si="868"/>
        <v/>
      </c>
      <c r="AO4620" s="118"/>
    </row>
    <row r="4621" spans="1:41">
      <c r="A4621" s="118"/>
      <c r="B4621" s="118"/>
      <c r="C4621" s="118"/>
      <c r="D4621" s="118"/>
      <c r="E4621" s="118"/>
      <c r="F4621" s="118"/>
      <c r="G4621" s="118"/>
      <c r="H4621" s="118"/>
      <c r="I4621" s="118"/>
      <c r="J4621" s="118"/>
      <c r="K4621" s="118"/>
      <c r="L4621" s="118"/>
      <c r="M4621" s="118"/>
      <c r="N4621" s="118"/>
      <c r="O4621" s="143" t="str">
        <f>IF(H4621="","",(S4621/S4621)&amp;":"&amp;ROUND(AH4621/S4621,2))</f>
        <v/>
      </c>
      <c r="P4621" s="118"/>
      <c r="Q4621" s="118"/>
      <c r="R4621" s="143" t="str">
        <f>IF(H4621="","",(S4621/S4621)&amp;":"&amp;ROUND(AI4621/S4621,2))</f>
        <v/>
      </c>
      <c r="S4621" s="144" t="str">
        <f t="shared" si="869"/>
        <v/>
      </c>
      <c r="T4621" s="145" t="str">
        <f t="shared" si="870"/>
        <v/>
      </c>
      <c r="U4621" s="118"/>
      <c r="V4621" s="145" t="str">
        <f t="shared" si="871"/>
        <v/>
      </c>
      <c r="W4621" s="144" t="str">
        <f t="shared" si="872"/>
        <v/>
      </c>
      <c r="X4621" s="146" t="str">
        <f>IF(C4621="","",IF(OR(C4621="Trade",C4621="Multi Position"),(X4620+V4621),IF(C4621="Deposit",(X4620+AE4621),IF(C4621="Withdrawal",(X4620-AE4621)))))</f>
        <v/>
      </c>
      <c r="Y4621" s="145" t="str">
        <f t="shared" si="873"/>
        <v/>
      </c>
      <c r="Z4621" s="118"/>
      <c r="AA4621" s="118"/>
      <c r="AB4621" s="118"/>
      <c r="AC4621" s="118"/>
      <c r="AD4621" s="118"/>
      <c r="AE4621" s="139"/>
      <c r="AF4621" s="118"/>
      <c r="AG4621" s="118"/>
      <c r="AH4621" s="147" t="str">
        <f t="shared" si="874"/>
        <v/>
      </c>
      <c r="AI4621" s="147" t="str">
        <f t="shared" si="875"/>
        <v/>
      </c>
      <c r="AJ4621" s="148" t="str">
        <f t="shared" si="864"/>
        <v/>
      </c>
      <c r="AK4621" s="148" t="str">
        <f t="shared" si="865"/>
        <v/>
      </c>
      <c r="AL4621" s="147" t="str">
        <f t="shared" si="866"/>
        <v/>
      </c>
      <c r="AM4621" s="147" t="str">
        <f t="shared" si="867"/>
        <v/>
      </c>
      <c r="AN4621" s="147" t="str">
        <f t="shared" si="868"/>
        <v/>
      </c>
      <c r="AO4621" s="118"/>
    </row>
    <row r="4622" spans="1:41">
      <c r="A4622" s="118"/>
      <c r="B4622" s="118"/>
      <c r="C4622" s="118"/>
      <c r="D4622" s="118"/>
      <c r="E4622" s="118"/>
      <c r="F4622" s="118"/>
      <c r="G4622" s="118"/>
      <c r="H4622" s="118"/>
      <c r="I4622" s="118"/>
      <c r="J4622" s="118"/>
      <c r="K4622" s="118"/>
      <c r="L4622" s="118"/>
      <c r="M4622" s="118"/>
      <c r="N4622" s="118"/>
      <c r="O4622" s="143" t="str">
        <f>IF(H4622="","",(S4622/S4622)&amp;":"&amp;ROUND(AH4622/S4622,2))</f>
        <v/>
      </c>
      <c r="P4622" s="118"/>
      <c r="Q4622" s="118"/>
      <c r="R4622" s="143" t="str">
        <f>IF(H4622="","",(S4622/S4622)&amp;":"&amp;ROUND(AI4622/S4622,2))</f>
        <v/>
      </c>
      <c r="S4622" s="144" t="str">
        <f t="shared" si="869"/>
        <v/>
      </c>
      <c r="T4622" s="145" t="str">
        <f t="shared" si="870"/>
        <v/>
      </c>
      <c r="U4622" s="118"/>
      <c r="V4622" s="145" t="str">
        <f t="shared" si="871"/>
        <v/>
      </c>
      <c r="W4622" s="144" t="str">
        <f t="shared" si="872"/>
        <v/>
      </c>
      <c r="X4622" s="146" t="str">
        <f>IF(C4622="","",IF(OR(C4622="Trade",C4622="Multi Position"),(X4621+V4622),IF(C4622="Deposit",(X4621+AE4622),IF(C4622="Withdrawal",(X4621-AE4622)))))</f>
        <v/>
      </c>
      <c r="Y4622" s="145" t="str">
        <f t="shared" si="873"/>
        <v/>
      </c>
      <c r="Z4622" s="118"/>
      <c r="AA4622" s="118"/>
      <c r="AB4622" s="118"/>
      <c r="AC4622" s="118"/>
      <c r="AD4622" s="118"/>
      <c r="AE4622" s="139"/>
      <c r="AF4622" s="118"/>
      <c r="AG4622" s="118"/>
      <c r="AH4622" s="147" t="str">
        <f t="shared" si="874"/>
        <v/>
      </c>
      <c r="AI4622" s="147" t="str">
        <f t="shared" si="875"/>
        <v/>
      </c>
      <c r="AJ4622" s="148" t="str">
        <f t="shared" si="864"/>
        <v/>
      </c>
      <c r="AK4622" s="148" t="str">
        <f t="shared" si="865"/>
        <v/>
      </c>
      <c r="AL4622" s="147" t="str">
        <f t="shared" si="866"/>
        <v/>
      </c>
      <c r="AM4622" s="147" t="str">
        <f t="shared" si="867"/>
        <v/>
      </c>
      <c r="AN4622" s="147" t="str">
        <f t="shared" si="868"/>
        <v/>
      </c>
      <c r="AO4622" s="118"/>
    </row>
    <row r="4623" spans="1:41">
      <c r="A4623" s="118"/>
      <c r="B4623" s="118"/>
      <c r="C4623" s="118"/>
      <c r="D4623" s="118"/>
      <c r="E4623" s="118"/>
      <c r="F4623" s="118"/>
      <c r="G4623" s="118"/>
      <c r="H4623" s="118"/>
      <c r="I4623" s="118"/>
      <c r="J4623" s="118"/>
      <c r="K4623" s="118"/>
      <c r="L4623" s="118"/>
      <c r="M4623" s="118"/>
      <c r="N4623" s="118"/>
      <c r="O4623" s="143" t="str">
        <f>IF(H4623="","",(S4623/S4623)&amp;":"&amp;ROUND(AH4623/S4623,2))</f>
        <v/>
      </c>
      <c r="P4623" s="118"/>
      <c r="Q4623" s="118"/>
      <c r="R4623" s="143" t="str">
        <f>IF(H4623="","",(S4623/S4623)&amp;":"&amp;ROUND(AI4623/S4623,2))</f>
        <v/>
      </c>
      <c r="S4623" s="144" t="str">
        <f t="shared" si="869"/>
        <v/>
      </c>
      <c r="T4623" s="145" t="str">
        <f t="shared" si="870"/>
        <v/>
      </c>
      <c r="U4623" s="118"/>
      <c r="V4623" s="145" t="str">
        <f t="shared" si="871"/>
        <v/>
      </c>
      <c r="W4623" s="144" t="str">
        <f t="shared" si="872"/>
        <v/>
      </c>
      <c r="X4623" s="146" t="str">
        <f>IF(C4623="","",IF(OR(C4623="Trade",C4623="Multi Position"),(X4622+V4623),IF(C4623="Deposit",(X4622+AE4623),IF(C4623="Withdrawal",(X4622-AE4623)))))</f>
        <v/>
      </c>
      <c r="Y4623" s="145" t="str">
        <f t="shared" si="873"/>
        <v/>
      </c>
      <c r="Z4623" s="118"/>
      <c r="AA4623" s="118"/>
      <c r="AB4623" s="118"/>
      <c r="AC4623" s="118"/>
      <c r="AD4623" s="118"/>
      <c r="AE4623" s="139"/>
      <c r="AF4623" s="118"/>
      <c r="AG4623" s="118"/>
      <c r="AH4623" s="147" t="str">
        <f t="shared" si="874"/>
        <v/>
      </c>
      <c r="AI4623" s="147" t="str">
        <f t="shared" si="875"/>
        <v/>
      </c>
      <c r="AJ4623" s="148" t="str">
        <f t="shared" si="864"/>
        <v/>
      </c>
      <c r="AK4623" s="148" t="str">
        <f t="shared" si="865"/>
        <v/>
      </c>
      <c r="AL4623" s="147" t="str">
        <f t="shared" si="866"/>
        <v/>
      </c>
      <c r="AM4623" s="147" t="str">
        <f t="shared" si="867"/>
        <v/>
      </c>
      <c r="AN4623" s="147" t="str">
        <f t="shared" si="868"/>
        <v/>
      </c>
      <c r="AO4623" s="118"/>
    </row>
    <row r="4624" spans="1:41">
      <c r="A4624" s="118"/>
      <c r="B4624" s="118"/>
      <c r="C4624" s="118"/>
      <c r="D4624" s="118"/>
      <c r="E4624" s="118"/>
      <c r="F4624" s="118"/>
      <c r="G4624" s="118"/>
      <c r="H4624" s="118"/>
      <c r="I4624" s="118"/>
      <c r="J4624" s="118"/>
      <c r="K4624" s="118"/>
      <c r="L4624" s="118"/>
      <c r="M4624" s="118"/>
      <c r="N4624" s="118"/>
      <c r="O4624" s="143" t="str">
        <f>IF(H4624="","",(S4624/S4624)&amp;":"&amp;ROUND(AH4624/S4624,2))</f>
        <v/>
      </c>
      <c r="P4624" s="118"/>
      <c r="Q4624" s="118"/>
      <c r="R4624" s="143" t="str">
        <f>IF(H4624="","",(S4624/S4624)&amp;":"&amp;ROUND(AI4624/S4624,2))</f>
        <v/>
      </c>
      <c r="S4624" s="144" t="str">
        <f t="shared" si="869"/>
        <v/>
      </c>
      <c r="T4624" s="145" t="str">
        <f t="shared" si="870"/>
        <v/>
      </c>
      <c r="U4624" s="118"/>
      <c r="V4624" s="145" t="str">
        <f t="shared" si="871"/>
        <v/>
      </c>
      <c r="W4624" s="144" t="str">
        <f t="shared" si="872"/>
        <v/>
      </c>
      <c r="X4624" s="146" t="str">
        <f>IF(C4624="","",IF(OR(C4624="Trade",C4624="Multi Position"),(X4623+V4624),IF(C4624="Deposit",(X4623+AE4624),IF(C4624="Withdrawal",(X4623-AE4624)))))</f>
        <v/>
      </c>
      <c r="Y4624" s="145" t="str">
        <f t="shared" si="873"/>
        <v/>
      </c>
      <c r="Z4624" s="118"/>
      <c r="AA4624" s="118"/>
      <c r="AB4624" s="118"/>
      <c r="AC4624" s="118"/>
      <c r="AD4624" s="118"/>
      <c r="AE4624" s="139"/>
      <c r="AF4624" s="118"/>
      <c r="AG4624" s="118"/>
      <c r="AH4624" s="147" t="str">
        <f t="shared" si="874"/>
        <v/>
      </c>
      <c r="AI4624" s="147" t="str">
        <f t="shared" si="875"/>
        <v/>
      </c>
      <c r="AJ4624" s="148" t="str">
        <f t="shared" si="864"/>
        <v/>
      </c>
      <c r="AK4624" s="148" t="str">
        <f t="shared" si="865"/>
        <v/>
      </c>
      <c r="AL4624" s="147" t="str">
        <f t="shared" si="866"/>
        <v/>
      </c>
      <c r="AM4624" s="147" t="str">
        <f t="shared" si="867"/>
        <v/>
      </c>
      <c r="AN4624" s="147" t="str">
        <f t="shared" si="868"/>
        <v/>
      </c>
      <c r="AO4624" s="118"/>
    </row>
    <row r="4625" spans="1:41">
      <c r="A4625" s="118"/>
      <c r="B4625" s="118"/>
      <c r="C4625" s="118"/>
      <c r="D4625" s="118"/>
      <c r="E4625" s="118"/>
      <c r="F4625" s="118"/>
      <c r="G4625" s="118"/>
      <c r="H4625" s="118"/>
      <c r="I4625" s="118"/>
      <c r="J4625" s="118"/>
      <c r="K4625" s="118"/>
      <c r="L4625" s="118"/>
      <c r="M4625" s="118"/>
      <c r="N4625" s="118"/>
      <c r="O4625" s="143" t="str">
        <f>IF(H4625="","",(S4625/S4625)&amp;":"&amp;ROUND(AH4625/S4625,2))</f>
        <v/>
      </c>
      <c r="P4625" s="118"/>
      <c r="Q4625" s="118"/>
      <c r="R4625" s="143" t="str">
        <f>IF(H4625="","",(S4625/S4625)&amp;":"&amp;ROUND(AI4625/S4625,2))</f>
        <v/>
      </c>
      <c r="S4625" s="144" t="str">
        <f t="shared" si="869"/>
        <v/>
      </c>
      <c r="T4625" s="145" t="str">
        <f t="shared" si="870"/>
        <v/>
      </c>
      <c r="U4625" s="118"/>
      <c r="V4625" s="145" t="str">
        <f t="shared" si="871"/>
        <v/>
      </c>
      <c r="W4625" s="144" t="str">
        <f t="shared" si="872"/>
        <v/>
      </c>
      <c r="X4625" s="146" t="str">
        <f>IF(C4625="","",IF(OR(C4625="Trade",C4625="Multi Position"),(X4624+V4625),IF(C4625="Deposit",(X4624+AE4625),IF(C4625="Withdrawal",(X4624-AE4625)))))</f>
        <v/>
      </c>
      <c r="Y4625" s="145" t="str">
        <f t="shared" si="873"/>
        <v/>
      </c>
      <c r="Z4625" s="118"/>
      <c r="AA4625" s="118"/>
      <c r="AB4625" s="118"/>
      <c r="AC4625" s="118"/>
      <c r="AD4625" s="118"/>
      <c r="AE4625" s="139"/>
      <c r="AF4625" s="118"/>
      <c r="AG4625" s="118"/>
      <c r="AH4625" s="147" t="str">
        <f t="shared" si="874"/>
        <v/>
      </c>
      <c r="AI4625" s="147" t="str">
        <f t="shared" si="875"/>
        <v/>
      </c>
      <c r="AJ4625" s="148" t="str">
        <f t="shared" si="864"/>
        <v/>
      </c>
      <c r="AK4625" s="148" t="str">
        <f t="shared" si="865"/>
        <v/>
      </c>
      <c r="AL4625" s="147" t="str">
        <f t="shared" si="866"/>
        <v/>
      </c>
      <c r="AM4625" s="147" t="str">
        <f t="shared" si="867"/>
        <v/>
      </c>
      <c r="AN4625" s="147" t="str">
        <f t="shared" si="868"/>
        <v/>
      </c>
      <c r="AO4625" s="118"/>
    </row>
    <row r="4626" spans="1:41">
      <c r="A4626" s="118"/>
      <c r="B4626" s="118"/>
      <c r="C4626" s="118"/>
      <c r="D4626" s="118"/>
      <c r="E4626" s="118"/>
      <c r="F4626" s="118"/>
      <c r="G4626" s="118"/>
      <c r="H4626" s="118"/>
      <c r="I4626" s="118"/>
      <c r="J4626" s="118"/>
      <c r="K4626" s="118"/>
      <c r="L4626" s="118"/>
      <c r="M4626" s="118"/>
      <c r="N4626" s="118"/>
      <c r="O4626" s="143" t="str">
        <f>IF(H4626="","",(S4626/S4626)&amp;":"&amp;ROUND(AH4626/S4626,2))</f>
        <v/>
      </c>
      <c r="P4626" s="118"/>
      <c r="Q4626" s="118"/>
      <c r="R4626" s="143" t="str">
        <f>IF(H4626="","",(S4626/S4626)&amp;":"&amp;ROUND(AI4626/S4626,2))</f>
        <v/>
      </c>
      <c r="S4626" s="144" t="str">
        <f t="shared" si="869"/>
        <v/>
      </c>
      <c r="T4626" s="145" t="str">
        <f t="shared" si="870"/>
        <v/>
      </c>
      <c r="U4626" s="118"/>
      <c r="V4626" s="145" t="str">
        <f t="shared" si="871"/>
        <v/>
      </c>
      <c r="W4626" s="144" t="str">
        <f t="shared" si="872"/>
        <v/>
      </c>
      <c r="X4626" s="146" t="str">
        <f>IF(C4626="","",IF(OR(C4626="Trade",C4626="Multi Position"),(X4625+V4626),IF(C4626="Deposit",(X4625+AE4626),IF(C4626="Withdrawal",(X4625-AE4626)))))</f>
        <v/>
      </c>
      <c r="Y4626" s="145" t="str">
        <f t="shared" si="873"/>
        <v/>
      </c>
      <c r="Z4626" s="118"/>
      <c r="AA4626" s="118"/>
      <c r="AB4626" s="118"/>
      <c r="AC4626" s="118"/>
      <c r="AD4626" s="118"/>
      <c r="AE4626" s="139"/>
      <c r="AF4626" s="118"/>
      <c r="AG4626" s="118"/>
      <c r="AH4626" s="147" t="str">
        <f t="shared" si="874"/>
        <v/>
      </c>
      <c r="AI4626" s="147" t="str">
        <f t="shared" si="875"/>
        <v/>
      </c>
      <c r="AJ4626" s="148" t="str">
        <f t="shared" si="864"/>
        <v/>
      </c>
      <c r="AK4626" s="148" t="str">
        <f t="shared" si="865"/>
        <v/>
      </c>
      <c r="AL4626" s="147" t="str">
        <f t="shared" si="866"/>
        <v/>
      </c>
      <c r="AM4626" s="147" t="str">
        <f t="shared" si="867"/>
        <v/>
      </c>
      <c r="AN4626" s="147" t="str">
        <f t="shared" si="868"/>
        <v/>
      </c>
      <c r="AO4626" s="118"/>
    </row>
    <row r="4627" spans="1:41">
      <c r="A4627" s="118"/>
      <c r="B4627" s="118"/>
      <c r="C4627" s="118"/>
      <c r="D4627" s="118"/>
      <c r="E4627" s="118"/>
      <c r="F4627" s="118"/>
      <c r="G4627" s="118"/>
      <c r="H4627" s="118"/>
      <c r="I4627" s="118"/>
      <c r="J4627" s="118"/>
      <c r="K4627" s="118"/>
      <c r="L4627" s="118"/>
      <c r="M4627" s="118"/>
      <c r="N4627" s="118"/>
      <c r="O4627" s="143" t="str">
        <f>IF(H4627="","",(S4627/S4627)&amp;":"&amp;ROUND(AH4627/S4627,2))</f>
        <v/>
      </c>
      <c r="P4627" s="118"/>
      <c r="Q4627" s="118"/>
      <c r="R4627" s="143" t="str">
        <f>IF(H4627="","",(S4627/S4627)&amp;":"&amp;ROUND(AI4627/S4627,2))</f>
        <v/>
      </c>
      <c r="S4627" s="144" t="str">
        <f t="shared" si="869"/>
        <v/>
      </c>
      <c r="T4627" s="145" t="str">
        <f t="shared" si="870"/>
        <v/>
      </c>
      <c r="U4627" s="118"/>
      <c r="V4627" s="145" t="str">
        <f t="shared" si="871"/>
        <v/>
      </c>
      <c r="W4627" s="144" t="str">
        <f t="shared" si="872"/>
        <v/>
      </c>
      <c r="X4627" s="146" t="str">
        <f>IF(C4627="","",IF(OR(C4627="Trade",C4627="Multi Position"),(X4626+V4627),IF(C4627="Deposit",(X4626+AE4627),IF(C4627="Withdrawal",(X4626-AE4627)))))</f>
        <v/>
      </c>
      <c r="Y4627" s="145" t="str">
        <f t="shared" si="873"/>
        <v/>
      </c>
      <c r="Z4627" s="118"/>
      <c r="AA4627" s="118"/>
      <c r="AB4627" s="118"/>
      <c r="AC4627" s="118"/>
      <c r="AD4627" s="118"/>
      <c r="AE4627" s="139"/>
      <c r="AF4627" s="118"/>
      <c r="AG4627" s="118"/>
      <c r="AH4627" s="147" t="str">
        <f t="shared" si="874"/>
        <v/>
      </c>
      <c r="AI4627" s="147" t="str">
        <f t="shared" si="875"/>
        <v/>
      </c>
      <c r="AJ4627" s="148" t="str">
        <f t="shared" si="864"/>
        <v/>
      </c>
      <c r="AK4627" s="148" t="str">
        <f t="shared" si="865"/>
        <v/>
      </c>
      <c r="AL4627" s="147" t="str">
        <f t="shared" si="866"/>
        <v/>
      </c>
      <c r="AM4627" s="147" t="str">
        <f t="shared" si="867"/>
        <v/>
      </c>
      <c r="AN4627" s="147" t="str">
        <f t="shared" si="868"/>
        <v/>
      </c>
      <c r="AO4627" s="118"/>
    </row>
    <row r="4628" spans="1:41">
      <c r="A4628" s="118"/>
      <c r="B4628" s="118"/>
      <c r="C4628" s="118"/>
      <c r="D4628" s="118"/>
      <c r="E4628" s="118"/>
      <c r="F4628" s="118"/>
      <c r="G4628" s="118"/>
      <c r="H4628" s="118"/>
      <c r="I4628" s="118"/>
      <c r="J4628" s="118"/>
      <c r="K4628" s="118"/>
      <c r="L4628" s="118"/>
      <c r="M4628" s="118"/>
      <c r="N4628" s="118"/>
      <c r="O4628" s="143" t="str">
        <f>IF(H4628="","",(S4628/S4628)&amp;":"&amp;ROUND(AH4628/S4628,2))</f>
        <v/>
      </c>
      <c r="P4628" s="118"/>
      <c r="Q4628" s="118"/>
      <c r="R4628" s="143" t="str">
        <f>IF(H4628="","",(S4628/S4628)&amp;":"&amp;ROUND(AI4628/S4628,2))</f>
        <v/>
      </c>
      <c r="S4628" s="144" t="str">
        <f t="shared" si="869"/>
        <v/>
      </c>
      <c r="T4628" s="145" t="str">
        <f t="shared" si="870"/>
        <v/>
      </c>
      <c r="U4628" s="118"/>
      <c r="V4628" s="145" t="str">
        <f t="shared" si="871"/>
        <v/>
      </c>
      <c r="W4628" s="144" t="str">
        <f t="shared" si="872"/>
        <v/>
      </c>
      <c r="X4628" s="146" t="str">
        <f>IF(C4628="","",IF(OR(C4628="Trade",C4628="Multi Position"),(X4627+V4628),IF(C4628="Deposit",(X4627+AE4628),IF(C4628="Withdrawal",(X4627-AE4628)))))</f>
        <v/>
      </c>
      <c r="Y4628" s="145" t="str">
        <f t="shared" si="873"/>
        <v/>
      </c>
      <c r="Z4628" s="118"/>
      <c r="AA4628" s="118"/>
      <c r="AB4628" s="118"/>
      <c r="AC4628" s="118"/>
      <c r="AD4628" s="118"/>
      <c r="AE4628" s="139"/>
      <c r="AF4628" s="118"/>
      <c r="AG4628" s="118"/>
      <c r="AH4628" s="147" t="str">
        <f t="shared" si="874"/>
        <v/>
      </c>
      <c r="AI4628" s="147" t="str">
        <f t="shared" si="875"/>
        <v/>
      </c>
      <c r="AJ4628" s="148" t="str">
        <f t="shared" si="864"/>
        <v/>
      </c>
      <c r="AK4628" s="148" t="str">
        <f t="shared" si="865"/>
        <v/>
      </c>
      <c r="AL4628" s="147" t="str">
        <f t="shared" si="866"/>
        <v/>
      </c>
      <c r="AM4628" s="147" t="str">
        <f t="shared" si="867"/>
        <v/>
      </c>
      <c r="AN4628" s="147" t="str">
        <f t="shared" si="868"/>
        <v/>
      </c>
      <c r="AO4628" s="118"/>
    </row>
    <row r="4629" spans="1:41">
      <c r="A4629" s="118"/>
      <c r="B4629" s="118"/>
      <c r="C4629" s="118"/>
      <c r="D4629" s="118"/>
      <c r="E4629" s="118"/>
      <c r="F4629" s="118"/>
      <c r="G4629" s="118"/>
      <c r="H4629" s="118"/>
      <c r="I4629" s="118"/>
      <c r="J4629" s="118"/>
      <c r="K4629" s="118"/>
      <c r="L4629" s="118"/>
      <c r="M4629" s="118"/>
      <c r="N4629" s="118"/>
      <c r="O4629" s="143" t="str">
        <f>IF(H4629="","",(S4629/S4629)&amp;":"&amp;ROUND(AH4629/S4629,2))</f>
        <v/>
      </c>
      <c r="P4629" s="118"/>
      <c r="Q4629" s="118"/>
      <c r="R4629" s="143" t="str">
        <f>IF(H4629="","",(S4629/S4629)&amp;":"&amp;ROUND(AI4629/S4629,2))</f>
        <v/>
      </c>
      <c r="S4629" s="144" t="str">
        <f t="shared" si="869"/>
        <v/>
      </c>
      <c r="T4629" s="145" t="str">
        <f t="shared" si="870"/>
        <v/>
      </c>
      <c r="U4629" s="118"/>
      <c r="V4629" s="145" t="str">
        <f t="shared" si="871"/>
        <v/>
      </c>
      <c r="W4629" s="144" t="str">
        <f t="shared" si="872"/>
        <v/>
      </c>
      <c r="X4629" s="146" t="str">
        <f>IF(C4629="","",IF(OR(C4629="Trade",C4629="Multi Position"),(X4628+V4629),IF(C4629="Deposit",(X4628+AE4629),IF(C4629="Withdrawal",(X4628-AE4629)))))</f>
        <v/>
      </c>
      <c r="Y4629" s="145" t="str">
        <f t="shared" si="873"/>
        <v/>
      </c>
      <c r="Z4629" s="118"/>
      <c r="AA4629" s="118"/>
      <c r="AB4629" s="118"/>
      <c r="AC4629" s="118"/>
      <c r="AD4629" s="118"/>
      <c r="AE4629" s="139"/>
      <c r="AF4629" s="118"/>
      <c r="AG4629" s="118"/>
      <c r="AH4629" s="147" t="str">
        <f t="shared" si="874"/>
        <v/>
      </c>
      <c r="AI4629" s="147" t="str">
        <f t="shared" si="875"/>
        <v/>
      </c>
      <c r="AJ4629" s="148" t="str">
        <f t="shared" si="864"/>
        <v/>
      </c>
      <c r="AK4629" s="148" t="str">
        <f t="shared" si="865"/>
        <v/>
      </c>
      <c r="AL4629" s="147" t="str">
        <f t="shared" si="866"/>
        <v/>
      </c>
      <c r="AM4629" s="147" t="str">
        <f t="shared" si="867"/>
        <v/>
      </c>
      <c r="AN4629" s="147" t="str">
        <f t="shared" si="868"/>
        <v/>
      </c>
      <c r="AO4629" s="118"/>
    </row>
    <row r="4630" spans="1:41">
      <c r="A4630" s="118"/>
      <c r="B4630" s="118"/>
      <c r="C4630" s="118"/>
      <c r="D4630" s="118"/>
      <c r="E4630" s="118"/>
      <c r="F4630" s="118"/>
      <c r="G4630" s="118"/>
      <c r="H4630" s="118"/>
      <c r="I4630" s="118"/>
      <c r="J4630" s="118"/>
      <c r="K4630" s="118"/>
      <c r="L4630" s="118"/>
      <c r="M4630" s="118"/>
      <c r="N4630" s="118"/>
      <c r="O4630" s="143" t="str">
        <f>IF(H4630="","",(S4630/S4630)&amp;":"&amp;ROUND(AH4630/S4630,2))</f>
        <v/>
      </c>
      <c r="P4630" s="118"/>
      <c r="Q4630" s="118"/>
      <c r="R4630" s="143" t="str">
        <f>IF(H4630="","",(S4630/S4630)&amp;":"&amp;ROUND(AI4630/S4630,2))</f>
        <v/>
      </c>
      <c r="S4630" s="144" t="str">
        <f t="shared" si="869"/>
        <v/>
      </c>
      <c r="T4630" s="145" t="str">
        <f t="shared" si="870"/>
        <v/>
      </c>
      <c r="U4630" s="118"/>
      <c r="V4630" s="145" t="str">
        <f t="shared" si="871"/>
        <v/>
      </c>
      <c r="W4630" s="144" t="str">
        <f t="shared" si="872"/>
        <v/>
      </c>
      <c r="X4630" s="146" t="str">
        <f>IF(C4630="","",IF(OR(C4630="Trade",C4630="Multi Position"),(X4629+V4630),IF(C4630="Deposit",(X4629+AE4630),IF(C4630="Withdrawal",(X4629-AE4630)))))</f>
        <v/>
      </c>
      <c r="Y4630" s="145" t="str">
        <f t="shared" si="873"/>
        <v/>
      </c>
      <c r="Z4630" s="118"/>
      <c r="AA4630" s="118"/>
      <c r="AB4630" s="118"/>
      <c r="AC4630" s="118"/>
      <c r="AD4630" s="118"/>
      <c r="AE4630" s="139"/>
      <c r="AF4630" s="118"/>
      <c r="AG4630" s="118"/>
      <c r="AH4630" s="147" t="str">
        <f t="shared" si="874"/>
        <v/>
      </c>
      <c r="AI4630" s="147" t="str">
        <f t="shared" si="875"/>
        <v/>
      </c>
      <c r="AJ4630" s="148" t="str">
        <f t="shared" si="864"/>
        <v/>
      </c>
      <c r="AK4630" s="148" t="str">
        <f t="shared" si="865"/>
        <v/>
      </c>
      <c r="AL4630" s="147" t="str">
        <f t="shared" si="866"/>
        <v/>
      </c>
      <c r="AM4630" s="147" t="str">
        <f t="shared" si="867"/>
        <v/>
      </c>
      <c r="AN4630" s="147" t="str">
        <f t="shared" si="868"/>
        <v/>
      </c>
      <c r="AO4630" s="118"/>
    </row>
    <row r="4631" spans="1:41">
      <c r="A4631" s="118"/>
      <c r="B4631" s="118"/>
      <c r="C4631" s="118"/>
      <c r="D4631" s="118"/>
      <c r="E4631" s="118"/>
      <c r="F4631" s="118"/>
      <c r="G4631" s="118"/>
      <c r="H4631" s="118"/>
      <c r="I4631" s="118"/>
      <c r="J4631" s="118"/>
      <c r="K4631" s="118"/>
      <c r="L4631" s="118"/>
      <c r="M4631" s="118"/>
      <c r="N4631" s="118"/>
      <c r="O4631" s="143" t="str">
        <f>IF(H4631="","",(S4631/S4631)&amp;":"&amp;ROUND(AH4631/S4631,2))</f>
        <v/>
      </c>
      <c r="P4631" s="118"/>
      <c r="Q4631" s="118"/>
      <c r="R4631" s="143" t="str">
        <f>IF(H4631="","",(S4631/S4631)&amp;":"&amp;ROUND(AI4631/S4631,2))</f>
        <v/>
      </c>
      <c r="S4631" s="144" t="str">
        <f t="shared" si="869"/>
        <v/>
      </c>
      <c r="T4631" s="145" t="str">
        <f t="shared" si="870"/>
        <v/>
      </c>
      <c r="U4631" s="118"/>
      <c r="V4631" s="145" t="str">
        <f t="shared" si="871"/>
        <v/>
      </c>
      <c r="W4631" s="144" t="str">
        <f t="shared" si="872"/>
        <v/>
      </c>
      <c r="X4631" s="146" t="str">
        <f>IF(C4631="","",IF(OR(C4631="Trade",C4631="Multi Position"),(X4630+V4631),IF(C4631="Deposit",(X4630+AE4631),IF(C4631="Withdrawal",(X4630-AE4631)))))</f>
        <v/>
      </c>
      <c r="Y4631" s="145" t="str">
        <f t="shared" si="873"/>
        <v/>
      </c>
      <c r="Z4631" s="118"/>
      <c r="AA4631" s="118"/>
      <c r="AB4631" s="118"/>
      <c r="AC4631" s="118"/>
      <c r="AD4631" s="118"/>
      <c r="AE4631" s="139"/>
      <c r="AF4631" s="118"/>
      <c r="AG4631" s="118"/>
      <c r="AH4631" s="147" t="str">
        <f t="shared" si="874"/>
        <v/>
      </c>
      <c r="AI4631" s="147" t="str">
        <f t="shared" si="875"/>
        <v/>
      </c>
      <c r="AJ4631" s="148" t="str">
        <f t="shared" si="864"/>
        <v/>
      </c>
      <c r="AK4631" s="148" t="str">
        <f t="shared" si="865"/>
        <v/>
      </c>
      <c r="AL4631" s="147" t="str">
        <f t="shared" si="866"/>
        <v/>
      </c>
      <c r="AM4631" s="147" t="str">
        <f t="shared" si="867"/>
        <v/>
      </c>
      <c r="AN4631" s="147" t="str">
        <f t="shared" si="868"/>
        <v/>
      </c>
      <c r="AO4631" s="118"/>
    </row>
    <row r="4632" spans="1:41">
      <c r="A4632" s="118"/>
      <c r="B4632" s="118"/>
      <c r="C4632" s="118"/>
      <c r="D4632" s="118"/>
      <c r="E4632" s="118"/>
      <c r="F4632" s="118"/>
      <c r="G4632" s="118"/>
      <c r="H4632" s="118"/>
      <c r="I4632" s="118"/>
      <c r="J4632" s="118"/>
      <c r="K4632" s="118"/>
      <c r="L4632" s="118"/>
      <c r="M4632" s="118"/>
      <c r="N4632" s="118"/>
      <c r="O4632" s="143" t="str">
        <f>IF(H4632="","",(S4632/S4632)&amp;":"&amp;ROUND(AH4632/S4632,2))</f>
        <v/>
      </c>
      <c r="P4632" s="118"/>
      <c r="Q4632" s="118"/>
      <c r="R4632" s="143" t="str">
        <f>IF(H4632="","",(S4632/S4632)&amp;":"&amp;ROUND(AI4632/S4632,2))</f>
        <v/>
      </c>
      <c r="S4632" s="144" t="str">
        <f t="shared" si="869"/>
        <v/>
      </c>
      <c r="T4632" s="145" t="str">
        <f t="shared" si="870"/>
        <v/>
      </c>
      <c r="U4632" s="118"/>
      <c r="V4632" s="145" t="str">
        <f t="shared" si="871"/>
        <v/>
      </c>
      <c r="W4632" s="144" t="str">
        <f t="shared" si="872"/>
        <v/>
      </c>
      <c r="X4632" s="146" t="str">
        <f>IF(C4632="","",IF(OR(C4632="Trade",C4632="Multi Position"),(X4631+V4632),IF(C4632="Deposit",(X4631+AE4632),IF(C4632="Withdrawal",(X4631-AE4632)))))</f>
        <v/>
      </c>
      <c r="Y4632" s="145" t="str">
        <f t="shared" si="873"/>
        <v/>
      </c>
      <c r="Z4632" s="118"/>
      <c r="AA4632" s="118"/>
      <c r="AB4632" s="118"/>
      <c r="AC4632" s="118"/>
      <c r="AD4632" s="118"/>
      <c r="AE4632" s="139"/>
      <c r="AF4632" s="118"/>
      <c r="AG4632" s="118"/>
      <c r="AH4632" s="147" t="str">
        <f t="shared" si="874"/>
        <v/>
      </c>
      <c r="AI4632" s="147" t="str">
        <f t="shared" si="875"/>
        <v/>
      </c>
      <c r="AJ4632" s="148" t="str">
        <f t="shared" si="864"/>
        <v/>
      </c>
      <c r="AK4632" s="148" t="str">
        <f t="shared" si="865"/>
        <v/>
      </c>
      <c r="AL4632" s="147" t="str">
        <f t="shared" si="866"/>
        <v/>
      </c>
      <c r="AM4632" s="147" t="str">
        <f t="shared" si="867"/>
        <v/>
      </c>
      <c r="AN4632" s="147" t="str">
        <f t="shared" si="868"/>
        <v/>
      </c>
      <c r="AO4632" s="118"/>
    </row>
    <row r="4633" spans="1:41">
      <c r="A4633" s="118"/>
      <c r="B4633" s="118"/>
      <c r="C4633" s="118"/>
      <c r="D4633" s="118"/>
      <c r="E4633" s="118"/>
      <c r="F4633" s="118"/>
      <c r="G4633" s="118"/>
      <c r="H4633" s="118"/>
      <c r="I4633" s="118"/>
      <c r="J4633" s="118"/>
      <c r="K4633" s="118"/>
      <c r="L4633" s="118"/>
      <c r="M4633" s="118"/>
      <c r="N4633" s="118"/>
      <c r="O4633" s="143" t="str">
        <f>IF(H4633="","",(S4633/S4633)&amp;":"&amp;ROUND(AH4633/S4633,2))</f>
        <v/>
      </c>
      <c r="P4633" s="118"/>
      <c r="Q4633" s="118"/>
      <c r="R4633" s="143" t="str">
        <f>IF(H4633="","",(S4633/S4633)&amp;":"&amp;ROUND(AI4633/S4633,2))</f>
        <v/>
      </c>
      <c r="S4633" s="144" t="str">
        <f t="shared" si="869"/>
        <v/>
      </c>
      <c r="T4633" s="145" t="str">
        <f t="shared" si="870"/>
        <v/>
      </c>
      <c r="U4633" s="118"/>
      <c r="V4633" s="145" t="str">
        <f t="shared" si="871"/>
        <v/>
      </c>
      <c r="W4633" s="144" t="str">
        <f t="shared" si="872"/>
        <v/>
      </c>
      <c r="X4633" s="146" t="str">
        <f>IF(C4633="","",IF(OR(C4633="Trade",C4633="Multi Position"),(X4632+V4633),IF(C4633="Deposit",(X4632+AE4633),IF(C4633="Withdrawal",(X4632-AE4633)))))</f>
        <v/>
      </c>
      <c r="Y4633" s="145" t="str">
        <f t="shared" si="873"/>
        <v/>
      </c>
      <c r="Z4633" s="118"/>
      <c r="AA4633" s="118"/>
      <c r="AB4633" s="118"/>
      <c r="AC4633" s="118"/>
      <c r="AD4633" s="118"/>
      <c r="AE4633" s="139"/>
      <c r="AF4633" s="118"/>
      <c r="AG4633" s="118"/>
      <c r="AH4633" s="147" t="str">
        <f t="shared" si="874"/>
        <v/>
      </c>
      <c r="AI4633" s="147" t="str">
        <f t="shared" si="875"/>
        <v/>
      </c>
      <c r="AJ4633" s="148" t="str">
        <f t="shared" si="864"/>
        <v/>
      </c>
      <c r="AK4633" s="148" t="str">
        <f t="shared" si="865"/>
        <v/>
      </c>
      <c r="AL4633" s="147" t="str">
        <f t="shared" si="866"/>
        <v/>
      </c>
      <c r="AM4633" s="147" t="str">
        <f t="shared" si="867"/>
        <v/>
      </c>
      <c r="AN4633" s="147" t="str">
        <f t="shared" si="868"/>
        <v/>
      </c>
      <c r="AO4633" s="118"/>
    </row>
    <row r="4634" spans="1:41">
      <c r="A4634" s="118"/>
      <c r="B4634" s="118"/>
      <c r="C4634" s="118"/>
      <c r="D4634" s="118"/>
      <c r="E4634" s="118"/>
      <c r="F4634" s="118"/>
      <c r="G4634" s="118"/>
      <c r="H4634" s="118"/>
      <c r="I4634" s="118"/>
      <c r="J4634" s="118"/>
      <c r="K4634" s="118"/>
      <c r="L4634" s="118"/>
      <c r="M4634" s="118"/>
      <c r="N4634" s="118"/>
      <c r="O4634" s="143" t="str">
        <f>IF(H4634="","",(S4634/S4634)&amp;":"&amp;ROUND(AH4634/S4634,2))</f>
        <v/>
      </c>
      <c r="P4634" s="118"/>
      <c r="Q4634" s="118"/>
      <c r="R4634" s="143" t="str">
        <f>IF(H4634="","",(S4634/S4634)&amp;":"&amp;ROUND(AI4634/S4634,2))</f>
        <v/>
      </c>
      <c r="S4634" s="144" t="str">
        <f t="shared" si="869"/>
        <v/>
      </c>
      <c r="T4634" s="145" t="str">
        <f t="shared" si="870"/>
        <v/>
      </c>
      <c r="U4634" s="118"/>
      <c r="V4634" s="145" t="str">
        <f t="shared" si="871"/>
        <v/>
      </c>
      <c r="W4634" s="144" t="str">
        <f t="shared" si="872"/>
        <v/>
      </c>
      <c r="X4634" s="146" t="str">
        <f>IF(C4634="","",IF(OR(C4634="Trade",C4634="Multi Position"),(X4633+V4634),IF(C4634="Deposit",(X4633+AE4634),IF(C4634="Withdrawal",(X4633-AE4634)))))</f>
        <v/>
      </c>
      <c r="Y4634" s="145" t="str">
        <f t="shared" si="873"/>
        <v/>
      </c>
      <c r="Z4634" s="118"/>
      <c r="AA4634" s="118"/>
      <c r="AB4634" s="118"/>
      <c r="AC4634" s="118"/>
      <c r="AD4634" s="118"/>
      <c r="AE4634" s="139"/>
      <c r="AF4634" s="118"/>
      <c r="AG4634" s="118"/>
      <c r="AH4634" s="147" t="str">
        <f t="shared" si="874"/>
        <v/>
      </c>
      <c r="AI4634" s="147" t="str">
        <f t="shared" si="875"/>
        <v/>
      </c>
      <c r="AJ4634" s="148" t="str">
        <f t="shared" si="864"/>
        <v/>
      </c>
      <c r="AK4634" s="148" t="str">
        <f t="shared" si="865"/>
        <v/>
      </c>
      <c r="AL4634" s="147" t="str">
        <f t="shared" si="866"/>
        <v/>
      </c>
      <c r="AM4634" s="147" t="str">
        <f t="shared" si="867"/>
        <v/>
      </c>
      <c r="AN4634" s="147" t="str">
        <f t="shared" si="868"/>
        <v/>
      </c>
      <c r="AO4634" s="118"/>
    </row>
    <row r="4635" spans="1:41">
      <c r="A4635" s="118"/>
      <c r="B4635" s="118"/>
      <c r="C4635" s="118"/>
      <c r="D4635" s="118"/>
      <c r="E4635" s="118"/>
      <c r="F4635" s="118"/>
      <c r="G4635" s="118"/>
      <c r="H4635" s="118"/>
      <c r="I4635" s="118"/>
      <c r="J4635" s="118"/>
      <c r="K4635" s="118"/>
      <c r="L4635" s="118"/>
      <c r="M4635" s="118"/>
      <c r="N4635" s="118"/>
      <c r="O4635" s="143" t="str">
        <f>IF(H4635="","",(S4635/S4635)&amp;":"&amp;ROUND(AH4635/S4635,2))</f>
        <v/>
      </c>
      <c r="P4635" s="118"/>
      <c r="Q4635" s="118"/>
      <c r="R4635" s="143" t="str">
        <f>IF(H4635="","",(S4635/S4635)&amp;":"&amp;ROUND(AI4635/S4635,2))</f>
        <v/>
      </c>
      <c r="S4635" s="144" t="str">
        <f t="shared" si="869"/>
        <v/>
      </c>
      <c r="T4635" s="145" t="str">
        <f t="shared" si="870"/>
        <v/>
      </c>
      <c r="U4635" s="118"/>
      <c r="V4635" s="145" t="str">
        <f t="shared" si="871"/>
        <v/>
      </c>
      <c r="W4635" s="144" t="str">
        <f t="shared" si="872"/>
        <v/>
      </c>
      <c r="X4635" s="146" t="str">
        <f>IF(C4635="","",IF(OR(C4635="Trade",C4635="Multi Position"),(X4634+V4635),IF(C4635="Deposit",(X4634+AE4635),IF(C4635="Withdrawal",(X4634-AE4635)))))</f>
        <v/>
      </c>
      <c r="Y4635" s="145" t="str">
        <f t="shared" si="873"/>
        <v/>
      </c>
      <c r="Z4635" s="118"/>
      <c r="AA4635" s="118"/>
      <c r="AB4635" s="118"/>
      <c r="AC4635" s="118"/>
      <c r="AD4635" s="118"/>
      <c r="AE4635" s="139"/>
      <c r="AF4635" s="118"/>
      <c r="AG4635" s="118"/>
      <c r="AH4635" s="147" t="str">
        <f t="shared" si="874"/>
        <v/>
      </c>
      <c r="AI4635" s="147" t="str">
        <f t="shared" si="875"/>
        <v/>
      </c>
      <c r="AJ4635" s="148" t="str">
        <f t="shared" si="864"/>
        <v/>
      </c>
      <c r="AK4635" s="148" t="str">
        <f t="shared" si="865"/>
        <v/>
      </c>
      <c r="AL4635" s="147" t="str">
        <f t="shared" si="866"/>
        <v/>
      </c>
      <c r="AM4635" s="147" t="str">
        <f t="shared" si="867"/>
        <v/>
      </c>
      <c r="AN4635" s="147" t="str">
        <f t="shared" si="868"/>
        <v/>
      </c>
      <c r="AO4635" s="118"/>
    </row>
    <row r="4636" spans="1:41">
      <c r="A4636" s="118"/>
      <c r="B4636" s="118"/>
      <c r="C4636" s="118"/>
      <c r="D4636" s="118"/>
      <c r="E4636" s="118"/>
      <c r="F4636" s="118"/>
      <c r="G4636" s="118"/>
      <c r="H4636" s="118"/>
      <c r="I4636" s="118"/>
      <c r="J4636" s="118"/>
      <c r="K4636" s="118"/>
      <c r="L4636" s="118"/>
      <c r="M4636" s="118"/>
      <c r="N4636" s="118"/>
      <c r="O4636" s="143" t="str">
        <f>IF(H4636="","",(S4636/S4636)&amp;":"&amp;ROUND(AH4636/S4636,2))</f>
        <v/>
      </c>
      <c r="P4636" s="118"/>
      <c r="Q4636" s="118"/>
      <c r="R4636" s="143" t="str">
        <f>IF(H4636="","",(S4636/S4636)&amp;":"&amp;ROUND(AI4636/S4636,2))</f>
        <v/>
      </c>
      <c r="S4636" s="144" t="str">
        <f t="shared" si="869"/>
        <v/>
      </c>
      <c r="T4636" s="145" t="str">
        <f t="shared" si="870"/>
        <v/>
      </c>
      <c r="U4636" s="118"/>
      <c r="V4636" s="145" t="str">
        <f t="shared" si="871"/>
        <v/>
      </c>
      <c r="W4636" s="144" t="str">
        <f t="shared" si="872"/>
        <v/>
      </c>
      <c r="X4636" s="146" t="str">
        <f>IF(C4636="","",IF(OR(C4636="Trade",C4636="Multi Position"),(X4635+V4636),IF(C4636="Deposit",(X4635+AE4636),IF(C4636="Withdrawal",(X4635-AE4636)))))</f>
        <v/>
      </c>
      <c r="Y4636" s="145" t="str">
        <f t="shared" si="873"/>
        <v/>
      </c>
      <c r="Z4636" s="118"/>
      <c r="AA4636" s="118"/>
      <c r="AB4636" s="118"/>
      <c r="AC4636" s="118"/>
      <c r="AD4636" s="118"/>
      <c r="AE4636" s="139"/>
      <c r="AF4636" s="118"/>
      <c r="AG4636" s="118"/>
      <c r="AH4636" s="147" t="str">
        <f t="shared" si="874"/>
        <v/>
      </c>
      <c r="AI4636" s="147" t="str">
        <f t="shared" si="875"/>
        <v/>
      </c>
      <c r="AJ4636" s="148" t="str">
        <f t="shared" si="864"/>
        <v/>
      </c>
      <c r="AK4636" s="148" t="str">
        <f t="shared" si="865"/>
        <v/>
      </c>
      <c r="AL4636" s="147" t="str">
        <f t="shared" si="866"/>
        <v/>
      </c>
      <c r="AM4636" s="147" t="str">
        <f t="shared" si="867"/>
        <v/>
      </c>
      <c r="AN4636" s="147" t="str">
        <f t="shared" si="868"/>
        <v/>
      </c>
      <c r="AO4636" s="118"/>
    </row>
    <row r="4637" spans="1:41">
      <c r="A4637" s="118"/>
      <c r="B4637" s="118"/>
      <c r="C4637" s="118"/>
      <c r="D4637" s="118"/>
      <c r="E4637" s="118"/>
      <c r="F4637" s="118"/>
      <c r="G4637" s="118"/>
      <c r="H4637" s="118"/>
      <c r="I4637" s="118"/>
      <c r="J4637" s="118"/>
      <c r="K4637" s="118"/>
      <c r="L4637" s="118"/>
      <c r="M4637" s="118"/>
      <c r="N4637" s="118"/>
      <c r="O4637" s="143" t="str">
        <f>IF(H4637="","",(S4637/S4637)&amp;":"&amp;ROUND(AH4637/S4637,2))</f>
        <v/>
      </c>
      <c r="P4637" s="118"/>
      <c r="Q4637" s="118"/>
      <c r="R4637" s="143" t="str">
        <f>IF(H4637="","",(S4637/S4637)&amp;":"&amp;ROUND(AI4637/S4637,2))</f>
        <v/>
      </c>
      <c r="S4637" s="144" t="str">
        <f t="shared" si="869"/>
        <v/>
      </c>
      <c r="T4637" s="145" t="str">
        <f t="shared" si="870"/>
        <v/>
      </c>
      <c r="U4637" s="118"/>
      <c r="V4637" s="145" t="str">
        <f t="shared" si="871"/>
        <v/>
      </c>
      <c r="W4637" s="144" t="str">
        <f t="shared" si="872"/>
        <v/>
      </c>
      <c r="X4637" s="146" t="str">
        <f>IF(C4637="","",IF(OR(C4637="Trade",C4637="Multi Position"),(X4636+V4637),IF(C4637="Deposit",(X4636+AE4637),IF(C4637="Withdrawal",(X4636-AE4637)))))</f>
        <v/>
      </c>
      <c r="Y4637" s="145" t="str">
        <f t="shared" si="873"/>
        <v/>
      </c>
      <c r="Z4637" s="118"/>
      <c r="AA4637" s="118"/>
      <c r="AB4637" s="118"/>
      <c r="AC4637" s="118"/>
      <c r="AD4637" s="118"/>
      <c r="AE4637" s="139"/>
      <c r="AF4637" s="118"/>
      <c r="AG4637" s="118"/>
      <c r="AH4637" s="147" t="str">
        <f t="shared" si="874"/>
        <v/>
      </c>
      <c r="AI4637" s="147" t="str">
        <f t="shared" si="875"/>
        <v/>
      </c>
      <c r="AJ4637" s="148" t="str">
        <f t="shared" si="864"/>
        <v/>
      </c>
      <c r="AK4637" s="148" t="str">
        <f t="shared" si="865"/>
        <v/>
      </c>
      <c r="AL4637" s="147" t="str">
        <f t="shared" si="866"/>
        <v/>
      </c>
      <c r="AM4637" s="147" t="str">
        <f t="shared" si="867"/>
        <v/>
      </c>
      <c r="AN4637" s="147" t="str">
        <f t="shared" si="868"/>
        <v/>
      </c>
      <c r="AO4637" s="118"/>
    </row>
    <row r="4638" spans="1:41">
      <c r="A4638" s="118"/>
      <c r="B4638" s="118"/>
      <c r="C4638" s="118"/>
      <c r="D4638" s="118"/>
      <c r="E4638" s="118"/>
      <c r="F4638" s="118"/>
      <c r="G4638" s="118"/>
      <c r="H4638" s="118"/>
      <c r="I4638" s="118"/>
      <c r="J4638" s="118"/>
      <c r="K4638" s="118"/>
      <c r="L4638" s="118"/>
      <c r="M4638" s="118"/>
      <c r="N4638" s="118"/>
      <c r="O4638" s="143" t="str">
        <f>IF(H4638="","",(S4638/S4638)&amp;":"&amp;ROUND(AH4638/S4638,2))</f>
        <v/>
      </c>
      <c r="P4638" s="118"/>
      <c r="Q4638" s="118"/>
      <c r="R4638" s="143" t="str">
        <f>IF(H4638="","",(S4638/S4638)&amp;":"&amp;ROUND(AI4638/S4638,2))</f>
        <v/>
      </c>
      <c r="S4638" s="144" t="str">
        <f t="shared" si="869"/>
        <v/>
      </c>
      <c r="T4638" s="145" t="str">
        <f t="shared" si="870"/>
        <v/>
      </c>
      <c r="U4638" s="118"/>
      <c r="V4638" s="145" t="str">
        <f t="shared" si="871"/>
        <v/>
      </c>
      <c r="W4638" s="144" t="str">
        <f t="shared" si="872"/>
        <v/>
      </c>
      <c r="X4638" s="146" t="str">
        <f>IF(C4638="","",IF(OR(C4638="Trade",C4638="Multi Position"),(X4637+V4638),IF(C4638="Deposit",(X4637+AE4638),IF(C4638="Withdrawal",(X4637-AE4638)))))</f>
        <v/>
      </c>
      <c r="Y4638" s="145" t="str">
        <f t="shared" si="873"/>
        <v/>
      </c>
      <c r="Z4638" s="118"/>
      <c r="AA4638" s="118"/>
      <c r="AB4638" s="118"/>
      <c r="AC4638" s="118"/>
      <c r="AD4638" s="118"/>
      <c r="AE4638" s="139"/>
      <c r="AF4638" s="118"/>
      <c r="AG4638" s="118"/>
      <c r="AH4638" s="147" t="str">
        <f t="shared" si="874"/>
        <v/>
      </c>
      <c r="AI4638" s="147" t="str">
        <f t="shared" si="875"/>
        <v/>
      </c>
      <c r="AJ4638" s="148" t="str">
        <f t="shared" si="864"/>
        <v/>
      </c>
      <c r="AK4638" s="148" t="str">
        <f t="shared" si="865"/>
        <v/>
      </c>
      <c r="AL4638" s="147" t="str">
        <f t="shared" si="866"/>
        <v/>
      </c>
      <c r="AM4638" s="147" t="str">
        <f t="shared" si="867"/>
        <v/>
      </c>
      <c r="AN4638" s="147" t="str">
        <f t="shared" si="868"/>
        <v/>
      </c>
      <c r="AO4638" s="118"/>
    </row>
    <row r="4639" spans="1:41">
      <c r="A4639" s="118"/>
      <c r="B4639" s="118"/>
      <c r="C4639" s="118"/>
      <c r="D4639" s="118"/>
      <c r="E4639" s="118"/>
      <c r="F4639" s="118"/>
      <c r="G4639" s="118"/>
      <c r="H4639" s="118"/>
      <c r="I4639" s="118"/>
      <c r="J4639" s="118"/>
      <c r="K4639" s="118"/>
      <c r="L4639" s="118"/>
      <c r="M4639" s="118"/>
      <c r="N4639" s="118"/>
      <c r="O4639" s="143" t="str">
        <f>IF(H4639="","",(S4639/S4639)&amp;":"&amp;ROUND(AH4639/S4639,2))</f>
        <v/>
      </c>
      <c r="P4639" s="118"/>
      <c r="Q4639" s="118"/>
      <c r="R4639" s="143" t="str">
        <f>IF(H4639="","",(S4639/S4639)&amp;":"&amp;ROUND(AI4639/S4639,2))</f>
        <v/>
      </c>
      <c r="S4639" s="144" t="str">
        <f t="shared" si="869"/>
        <v/>
      </c>
      <c r="T4639" s="145" t="str">
        <f t="shared" si="870"/>
        <v/>
      </c>
      <c r="U4639" s="118"/>
      <c r="V4639" s="145" t="str">
        <f t="shared" si="871"/>
        <v/>
      </c>
      <c r="W4639" s="144" t="str">
        <f t="shared" si="872"/>
        <v/>
      </c>
      <c r="X4639" s="146" t="str">
        <f>IF(C4639="","",IF(OR(C4639="Trade",C4639="Multi Position"),(X4638+V4639),IF(C4639="Deposit",(X4638+AE4639),IF(C4639="Withdrawal",(X4638-AE4639)))))</f>
        <v/>
      </c>
      <c r="Y4639" s="145" t="str">
        <f t="shared" si="873"/>
        <v/>
      </c>
      <c r="Z4639" s="118"/>
      <c r="AA4639" s="118"/>
      <c r="AB4639" s="118"/>
      <c r="AC4639" s="118"/>
      <c r="AD4639" s="118"/>
      <c r="AE4639" s="139"/>
      <c r="AF4639" s="118"/>
      <c r="AG4639" s="118"/>
      <c r="AH4639" s="147" t="str">
        <f t="shared" si="874"/>
        <v/>
      </c>
      <c r="AI4639" s="147" t="str">
        <f t="shared" si="875"/>
        <v/>
      </c>
      <c r="AJ4639" s="148" t="str">
        <f t="shared" si="864"/>
        <v/>
      </c>
      <c r="AK4639" s="148" t="str">
        <f t="shared" si="865"/>
        <v/>
      </c>
      <c r="AL4639" s="147" t="str">
        <f t="shared" si="866"/>
        <v/>
      </c>
      <c r="AM4639" s="147" t="str">
        <f t="shared" si="867"/>
        <v/>
      </c>
      <c r="AN4639" s="147" t="str">
        <f t="shared" si="868"/>
        <v/>
      </c>
      <c r="AO4639" s="118"/>
    </row>
    <row r="4640" spans="1:41">
      <c r="A4640" s="118"/>
      <c r="B4640" s="118"/>
      <c r="C4640" s="118"/>
      <c r="D4640" s="118"/>
      <c r="E4640" s="118"/>
      <c r="F4640" s="118"/>
      <c r="G4640" s="118"/>
      <c r="H4640" s="118"/>
      <c r="I4640" s="118"/>
      <c r="J4640" s="118"/>
      <c r="K4640" s="118"/>
      <c r="L4640" s="118"/>
      <c r="M4640" s="118"/>
      <c r="N4640" s="118"/>
      <c r="O4640" s="143" t="str">
        <f>IF(H4640="","",(S4640/S4640)&amp;":"&amp;ROUND(AH4640/S4640,2))</f>
        <v/>
      </c>
      <c r="P4640" s="118"/>
      <c r="Q4640" s="118"/>
      <c r="R4640" s="143" t="str">
        <f>IF(H4640="","",(S4640/S4640)&amp;":"&amp;ROUND(AI4640/S4640,2))</f>
        <v/>
      </c>
      <c r="S4640" s="144" t="str">
        <f t="shared" si="869"/>
        <v/>
      </c>
      <c r="T4640" s="145" t="str">
        <f t="shared" si="870"/>
        <v/>
      </c>
      <c r="U4640" s="118"/>
      <c r="V4640" s="145" t="str">
        <f t="shared" si="871"/>
        <v/>
      </c>
      <c r="W4640" s="144" t="str">
        <f t="shared" si="872"/>
        <v/>
      </c>
      <c r="X4640" s="146" t="str">
        <f>IF(C4640="","",IF(OR(C4640="Trade",C4640="Multi Position"),(X4639+V4640),IF(C4640="Deposit",(X4639+AE4640),IF(C4640="Withdrawal",(X4639-AE4640)))))</f>
        <v/>
      </c>
      <c r="Y4640" s="145" t="str">
        <f t="shared" si="873"/>
        <v/>
      </c>
      <c r="Z4640" s="118"/>
      <c r="AA4640" s="118"/>
      <c r="AB4640" s="118"/>
      <c r="AC4640" s="118"/>
      <c r="AD4640" s="118"/>
      <c r="AE4640" s="139"/>
      <c r="AF4640" s="118"/>
      <c r="AG4640" s="118"/>
      <c r="AH4640" s="147" t="str">
        <f t="shared" si="874"/>
        <v/>
      </c>
      <c r="AI4640" s="147" t="str">
        <f t="shared" si="875"/>
        <v/>
      </c>
      <c r="AJ4640" s="148" t="str">
        <f t="shared" si="864"/>
        <v/>
      </c>
      <c r="AK4640" s="148" t="str">
        <f t="shared" si="865"/>
        <v/>
      </c>
      <c r="AL4640" s="147" t="str">
        <f t="shared" si="866"/>
        <v/>
      </c>
      <c r="AM4640" s="147" t="str">
        <f t="shared" si="867"/>
        <v/>
      </c>
      <c r="AN4640" s="147" t="str">
        <f t="shared" si="868"/>
        <v/>
      </c>
      <c r="AO4640" s="118"/>
    </row>
    <row r="4641" spans="1:41">
      <c r="A4641" s="118"/>
      <c r="B4641" s="118"/>
      <c r="C4641" s="118"/>
      <c r="D4641" s="118"/>
      <c r="E4641" s="118"/>
      <c r="F4641" s="118"/>
      <c r="G4641" s="118"/>
      <c r="H4641" s="118"/>
      <c r="I4641" s="118"/>
      <c r="J4641" s="118"/>
      <c r="K4641" s="118"/>
      <c r="L4641" s="118"/>
      <c r="M4641" s="118"/>
      <c r="N4641" s="118"/>
      <c r="O4641" s="143" t="str">
        <f>IF(H4641="","",(S4641/S4641)&amp;":"&amp;ROUND(AH4641/S4641,2))</f>
        <v/>
      </c>
      <c r="P4641" s="118"/>
      <c r="Q4641" s="118"/>
      <c r="R4641" s="143" t="str">
        <f>IF(H4641="","",(S4641/S4641)&amp;":"&amp;ROUND(AI4641/S4641,2))</f>
        <v/>
      </c>
      <c r="S4641" s="144" t="str">
        <f t="shared" si="869"/>
        <v/>
      </c>
      <c r="T4641" s="145" t="str">
        <f t="shared" si="870"/>
        <v/>
      </c>
      <c r="U4641" s="118"/>
      <c r="V4641" s="145" t="str">
        <f t="shared" si="871"/>
        <v/>
      </c>
      <c r="W4641" s="144" t="str">
        <f t="shared" si="872"/>
        <v/>
      </c>
      <c r="X4641" s="146" t="str">
        <f>IF(C4641="","",IF(OR(C4641="Trade",C4641="Multi Position"),(X4640+V4641),IF(C4641="Deposit",(X4640+AE4641),IF(C4641="Withdrawal",(X4640-AE4641)))))</f>
        <v/>
      </c>
      <c r="Y4641" s="145" t="str">
        <f t="shared" si="873"/>
        <v/>
      </c>
      <c r="Z4641" s="118"/>
      <c r="AA4641" s="118"/>
      <c r="AB4641" s="118"/>
      <c r="AC4641" s="118"/>
      <c r="AD4641" s="118"/>
      <c r="AE4641" s="139"/>
      <c r="AF4641" s="118"/>
      <c r="AG4641" s="118"/>
      <c r="AH4641" s="147" t="str">
        <f t="shared" si="874"/>
        <v/>
      </c>
      <c r="AI4641" s="147" t="str">
        <f t="shared" si="875"/>
        <v/>
      </c>
      <c r="AJ4641" s="148" t="str">
        <f t="shared" si="864"/>
        <v/>
      </c>
      <c r="AK4641" s="148" t="str">
        <f t="shared" si="865"/>
        <v/>
      </c>
      <c r="AL4641" s="147" t="str">
        <f t="shared" si="866"/>
        <v/>
      </c>
      <c r="AM4641" s="147" t="str">
        <f t="shared" si="867"/>
        <v/>
      </c>
      <c r="AN4641" s="147" t="str">
        <f t="shared" si="868"/>
        <v/>
      </c>
      <c r="AO4641" s="118"/>
    </row>
    <row r="4642" spans="1:41">
      <c r="A4642" s="118"/>
      <c r="B4642" s="118"/>
      <c r="C4642" s="118"/>
      <c r="D4642" s="118"/>
      <c r="E4642" s="118"/>
      <c r="F4642" s="118"/>
      <c r="G4642" s="118"/>
      <c r="H4642" s="118"/>
      <c r="I4642" s="118"/>
      <c r="J4642" s="118"/>
      <c r="K4642" s="118"/>
      <c r="L4642" s="118"/>
      <c r="M4642" s="118"/>
      <c r="N4642" s="118"/>
      <c r="O4642" s="143" t="str">
        <f>IF(H4642="","",(S4642/S4642)&amp;":"&amp;ROUND(AH4642/S4642,2))</f>
        <v/>
      </c>
      <c r="P4642" s="118"/>
      <c r="Q4642" s="118"/>
      <c r="R4642" s="143" t="str">
        <f>IF(H4642="","",(S4642/S4642)&amp;":"&amp;ROUND(AI4642/S4642,2))</f>
        <v/>
      </c>
      <c r="S4642" s="144" t="str">
        <f t="shared" si="869"/>
        <v/>
      </c>
      <c r="T4642" s="145" t="str">
        <f t="shared" si="870"/>
        <v/>
      </c>
      <c r="U4642" s="118"/>
      <c r="V4642" s="145" t="str">
        <f t="shared" si="871"/>
        <v/>
      </c>
      <c r="W4642" s="144" t="str">
        <f t="shared" si="872"/>
        <v/>
      </c>
      <c r="X4642" s="146" t="str">
        <f>IF(C4642="","",IF(OR(C4642="Trade",C4642="Multi Position"),(X4641+V4642),IF(C4642="Deposit",(X4641+AE4642),IF(C4642="Withdrawal",(X4641-AE4642)))))</f>
        <v/>
      </c>
      <c r="Y4642" s="145" t="str">
        <f t="shared" si="873"/>
        <v/>
      </c>
      <c r="Z4642" s="118"/>
      <c r="AA4642" s="118"/>
      <c r="AB4642" s="118"/>
      <c r="AC4642" s="118"/>
      <c r="AD4642" s="118"/>
      <c r="AE4642" s="139"/>
      <c r="AF4642" s="118"/>
      <c r="AG4642" s="118"/>
      <c r="AH4642" s="147" t="str">
        <f t="shared" si="874"/>
        <v/>
      </c>
      <c r="AI4642" s="147" t="str">
        <f t="shared" si="875"/>
        <v/>
      </c>
      <c r="AJ4642" s="148" t="str">
        <f t="shared" si="864"/>
        <v/>
      </c>
      <c r="AK4642" s="148" t="str">
        <f t="shared" si="865"/>
        <v/>
      </c>
      <c r="AL4642" s="147" t="str">
        <f t="shared" si="866"/>
        <v/>
      </c>
      <c r="AM4642" s="147" t="str">
        <f t="shared" si="867"/>
        <v/>
      </c>
      <c r="AN4642" s="147" t="str">
        <f t="shared" si="868"/>
        <v/>
      </c>
      <c r="AO4642" s="118"/>
    </row>
    <row r="4643" spans="1:41">
      <c r="A4643" s="118"/>
      <c r="B4643" s="118"/>
      <c r="C4643" s="118"/>
      <c r="D4643" s="118"/>
      <c r="E4643" s="118"/>
      <c r="F4643" s="118"/>
      <c r="G4643" s="118"/>
      <c r="H4643" s="118"/>
      <c r="I4643" s="118"/>
      <c r="J4643" s="118"/>
      <c r="K4643" s="118"/>
      <c r="L4643" s="118"/>
      <c r="M4643" s="118"/>
      <c r="N4643" s="118"/>
      <c r="O4643" s="143" t="str">
        <f>IF(H4643="","",(S4643/S4643)&amp;":"&amp;ROUND(AH4643/S4643,2))</f>
        <v/>
      </c>
      <c r="P4643" s="118"/>
      <c r="Q4643" s="118"/>
      <c r="R4643" s="143" t="str">
        <f>IF(H4643="","",(S4643/S4643)&amp;":"&amp;ROUND(AI4643/S4643,2))</f>
        <v/>
      </c>
      <c r="S4643" s="144" t="str">
        <f t="shared" si="869"/>
        <v/>
      </c>
      <c r="T4643" s="145" t="str">
        <f t="shared" si="870"/>
        <v/>
      </c>
      <c r="U4643" s="118"/>
      <c r="V4643" s="145" t="str">
        <f t="shared" si="871"/>
        <v/>
      </c>
      <c r="W4643" s="144" t="str">
        <f t="shared" si="872"/>
        <v/>
      </c>
      <c r="X4643" s="146" t="str">
        <f>IF(C4643="","",IF(OR(C4643="Trade",C4643="Multi Position"),(X4642+V4643),IF(C4643="Deposit",(X4642+AE4643),IF(C4643="Withdrawal",(X4642-AE4643)))))</f>
        <v/>
      </c>
      <c r="Y4643" s="145" t="str">
        <f t="shared" si="873"/>
        <v/>
      </c>
      <c r="Z4643" s="118"/>
      <c r="AA4643" s="118"/>
      <c r="AB4643" s="118"/>
      <c r="AC4643" s="118"/>
      <c r="AD4643" s="118"/>
      <c r="AE4643" s="139"/>
      <c r="AF4643" s="118"/>
      <c r="AG4643" s="118"/>
      <c r="AH4643" s="147" t="str">
        <f t="shared" si="874"/>
        <v/>
      </c>
      <c r="AI4643" s="147" t="str">
        <f t="shared" si="875"/>
        <v/>
      </c>
      <c r="AJ4643" s="148" t="str">
        <f t="shared" si="864"/>
        <v/>
      </c>
      <c r="AK4643" s="148" t="str">
        <f t="shared" si="865"/>
        <v/>
      </c>
      <c r="AL4643" s="147" t="str">
        <f t="shared" si="866"/>
        <v/>
      </c>
      <c r="AM4643" s="147" t="str">
        <f t="shared" si="867"/>
        <v/>
      </c>
      <c r="AN4643" s="147" t="str">
        <f t="shared" si="868"/>
        <v/>
      </c>
      <c r="AO4643" s="118"/>
    </row>
    <row r="4644" spans="1:41">
      <c r="A4644" s="118"/>
      <c r="B4644" s="118"/>
      <c r="C4644" s="118"/>
      <c r="D4644" s="118"/>
      <c r="E4644" s="118"/>
      <c r="F4644" s="118"/>
      <c r="G4644" s="118"/>
      <c r="H4644" s="118"/>
      <c r="I4644" s="118"/>
      <c r="J4644" s="118"/>
      <c r="K4644" s="118"/>
      <c r="L4644" s="118"/>
      <c r="M4644" s="118"/>
      <c r="N4644" s="118"/>
      <c r="O4644" s="143" t="str">
        <f>IF(H4644="","",(S4644/S4644)&amp;":"&amp;ROUND(AH4644/S4644,2))</f>
        <v/>
      </c>
      <c r="P4644" s="118"/>
      <c r="Q4644" s="118"/>
      <c r="R4644" s="143" t="str">
        <f>IF(H4644="","",(S4644/S4644)&amp;":"&amp;ROUND(AI4644/S4644,2))</f>
        <v/>
      </c>
      <c r="S4644" s="144" t="str">
        <f t="shared" si="869"/>
        <v/>
      </c>
      <c r="T4644" s="145" t="str">
        <f t="shared" si="870"/>
        <v/>
      </c>
      <c r="U4644" s="118"/>
      <c r="V4644" s="145" t="str">
        <f t="shared" si="871"/>
        <v/>
      </c>
      <c r="W4644" s="144" t="str">
        <f t="shared" si="872"/>
        <v/>
      </c>
      <c r="X4644" s="146" t="str">
        <f>IF(C4644="","",IF(OR(C4644="Trade",C4644="Multi Position"),(X4643+V4644),IF(C4644="Deposit",(X4643+AE4644),IF(C4644="Withdrawal",(X4643-AE4644)))))</f>
        <v/>
      </c>
      <c r="Y4644" s="145" t="str">
        <f t="shared" si="873"/>
        <v/>
      </c>
      <c r="Z4644" s="118"/>
      <c r="AA4644" s="118"/>
      <c r="AB4644" s="118"/>
      <c r="AC4644" s="118"/>
      <c r="AD4644" s="118"/>
      <c r="AE4644" s="139"/>
      <c r="AF4644" s="118"/>
      <c r="AG4644" s="118"/>
      <c r="AH4644" s="147" t="str">
        <f t="shared" si="874"/>
        <v/>
      </c>
      <c r="AI4644" s="147" t="str">
        <f t="shared" si="875"/>
        <v/>
      </c>
      <c r="AJ4644" s="148" t="str">
        <f t="shared" si="864"/>
        <v/>
      </c>
      <c r="AK4644" s="148" t="str">
        <f t="shared" si="865"/>
        <v/>
      </c>
      <c r="AL4644" s="147" t="str">
        <f t="shared" si="866"/>
        <v/>
      </c>
      <c r="AM4644" s="147" t="str">
        <f t="shared" si="867"/>
        <v/>
      </c>
      <c r="AN4644" s="147" t="str">
        <f t="shared" si="868"/>
        <v/>
      </c>
      <c r="AO4644" s="118"/>
    </row>
    <row r="4645" spans="1:41">
      <c r="A4645" s="118"/>
      <c r="B4645" s="118"/>
      <c r="C4645" s="118"/>
      <c r="D4645" s="118"/>
      <c r="E4645" s="118"/>
      <c r="F4645" s="118"/>
      <c r="G4645" s="118"/>
      <c r="H4645" s="118"/>
      <c r="I4645" s="118"/>
      <c r="J4645" s="118"/>
      <c r="K4645" s="118"/>
      <c r="L4645" s="118"/>
      <c r="M4645" s="118"/>
      <c r="N4645" s="118"/>
      <c r="O4645" s="143" t="str">
        <f>IF(H4645="","",(S4645/S4645)&amp;":"&amp;ROUND(AH4645/S4645,2))</f>
        <v/>
      </c>
      <c r="P4645" s="118"/>
      <c r="Q4645" s="118"/>
      <c r="R4645" s="143" t="str">
        <f>IF(H4645="","",(S4645/S4645)&amp;":"&amp;ROUND(AI4645/S4645,2))</f>
        <v/>
      </c>
      <c r="S4645" s="144" t="str">
        <f t="shared" si="869"/>
        <v/>
      </c>
      <c r="T4645" s="145" t="str">
        <f t="shared" si="870"/>
        <v/>
      </c>
      <c r="U4645" s="118"/>
      <c r="V4645" s="145" t="str">
        <f t="shared" si="871"/>
        <v/>
      </c>
      <c r="W4645" s="144" t="str">
        <f t="shared" si="872"/>
        <v/>
      </c>
      <c r="X4645" s="146" t="str">
        <f>IF(C4645="","",IF(OR(C4645="Trade",C4645="Multi Position"),(X4644+V4645),IF(C4645="Deposit",(X4644+AE4645),IF(C4645="Withdrawal",(X4644-AE4645)))))</f>
        <v/>
      </c>
      <c r="Y4645" s="145" t="str">
        <f t="shared" si="873"/>
        <v/>
      </c>
      <c r="Z4645" s="118"/>
      <c r="AA4645" s="118"/>
      <c r="AB4645" s="118"/>
      <c r="AC4645" s="118"/>
      <c r="AD4645" s="118"/>
      <c r="AE4645" s="139"/>
      <c r="AF4645" s="118"/>
      <c r="AG4645" s="118"/>
      <c r="AH4645" s="147" t="str">
        <f t="shared" si="874"/>
        <v/>
      </c>
      <c r="AI4645" s="147" t="str">
        <f t="shared" si="875"/>
        <v/>
      </c>
      <c r="AJ4645" s="148" t="str">
        <f t="shared" si="864"/>
        <v/>
      </c>
      <c r="AK4645" s="148" t="str">
        <f t="shared" si="865"/>
        <v/>
      </c>
      <c r="AL4645" s="147" t="str">
        <f t="shared" si="866"/>
        <v/>
      </c>
      <c r="AM4645" s="147" t="str">
        <f t="shared" si="867"/>
        <v/>
      </c>
      <c r="AN4645" s="147" t="str">
        <f t="shared" si="868"/>
        <v/>
      </c>
      <c r="AO4645" s="118"/>
    </row>
    <row r="4646" spans="1:41">
      <c r="A4646" s="118"/>
      <c r="B4646" s="118"/>
      <c r="C4646" s="118"/>
      <c r="D4646" s="118"/>
      <c r="E4646" s="118"/>
      <c r="F4646" s="118"/>
      <c r="G4646" s="118"/>
      <c r="H4646" s="118"/>
      <c r="I4646" s="118"/>
      <c r="J4646" s="118"/>
      <c r="K4646" s="118"/>
      <c r="L4646" s="118"/>
      <c r="M4646" s="118"/>
      <c r="N4646" s="118"/>
      <c r="O4646" s="143" t="str">
        <f>IF(H4646="","",(S4646/S4646)&amp;":"&amp;ROUND(AH4646/S4646,2))</f>
        <v/>
      </c>
      <c r="P4646" s="118"/>
      <c r="Q4646" s="118"/>
      <c r="R4646" s="143" t="str">
        <f>IF(H4646="","",(S4646/S4646)&amp;":"&amp;ROUND(AI4646/S4646,2))</f>
        <v/>
      </c>
      <c r="S4646" s="144" t="str">
        <f t="shared" si="869"/>
        <v/>
      </c>
      <c r="T4646" s="145" t="str">
        <f t="shared" si="870"/>
        <v/>
      </c>
      <c r="U4646" s="118"/>
      <c r="V4646" s="145" t="str">
        <f t="shared" si="871"/>
        <v/>
      </c>
      <c r="W4646" s="144" t="str">
        <f t="shared" si="872"/>
        <v/>
      </c>
      <c r="X4646" s="146" t="str">
        <f>IF(C4646="","",IF(OR(C4646="Trade",C4646="Multi Position"),(X4645+V4646),IF(C4646="Deposit",(X4645+AE4646),IF(C4646="Withdrawal",(X4645-AE4646)))))</f>
        <v/>
      </c>
      <c r="Y4646" s="145" t="str">
        <f t="shared" si="873"/>
        <v/>
      </c>
      <c r="Z4646" s="118"/>
      <c r="AA4646" s="118"/>
      <c r="AB4646" s="118"/>
      <c r="AC4646" s="118"/>
      <c r="AD4646" s="118"/>
      <c r="AE4646" s="139"/>
      <c r="AF4646" s="118"/>
      <c r="AG4646" s="118"/>
      <c r="AH4646" s="147" t="str">
        <f t="shared" si="874"/>
        <v/>
      </c>
      <c r="AI4646" s="147" t="str">
        <f t="shared" si="875"/>
        <v/>
      </c>
      <c r="AJ4646" s="148" t="str">
        <f t="shared" si="864"/>
        <v/>
      </c>
      <c r="AK4646" s="148" t="str">
        <f t="shared" si="865"/>
        <v/>
      </c>
      <c r="AL4646" s="147" t="str">
        <f t="shared" si="866"/>
        <v/>
      </c>
      <c r="AM4646" s="147" t="str">
        <f t="shared" si="867"/>
        <v/>
      </c>
      <c r="AN4646" s="147" t="str">
        <f t="shared" si="868"/>
        <v/>
      </c>
      <c r="AO4646" s="118"/>
    </row>
    <row r="4647" spans="1:41">
      <c r="A4647" s="118"/>
      <c r="B4647" s="118"/>
      <c r="C4647" s="118"/>
      <c r="D4647" s="118"/>
      <c r="E4647" s="118"/>
      <c r="F4647" s="118"/>
      <c r="G4647" s="118"/>
      <c r="H4647" s="118"/>
      <c r="I4647" s="118"/>
      <c r="J4647" s="118"/>
      <c r="K4647" s="118"/>
      <c r="L4647" s="118"/>
      <c r="M4647" s="118"/>
      <c r="N4647" s="118"/>
      <c r="O4647" s="143" t="str">
        <f>IF(H4647="","",(S4647/S4647)&amp;":"&amp;ROUND(AH4647/S4647,2))</f>
        <v/>
      </c>
      <c r="P4647" s="118"/>
      <c r="Q4647" s="118"/>
      <c r="R4647" s="143" t="str">
        <f>IF(H4647="","",(S4647/S4647)&amp;":"&amp;ROUND(AI4647/S4647,2))</f>
        <v/>
      </c>
      <c r="S4647" s="144" t="str">
        <f t="shared" si="869"/>
        <v/>
      </c>
      <c r="T4647" s="145" t="str">
        <f t="shared" si="870"/>
        <v/>
      </c>
      <c r="U4647" s="118"/>
      <c r="V4647" s="145" t="str">
        <f t="shared" si="871"/>
        <v/>
      </c>
      <c r="W4647" s="144" t="str">
        <f t="shared" si="872"/>
        <v/>
      </c>
      <c r="X4647" s="146" t="str">
        <f>IF(C4647="","",IF(OR(C4647="Trade",C4647="Multi Position"),(X4646+V4647),IF(C4647="Deposit",(X4646+AE4647),IF(C4647="Withdrawal",(X4646-AE4647)))))</f>
        <v/>
      </c>
      <c r="Y4647" s="145" t="str">
        <f t="shared" si="873"/>
        <v/>
      </c>
      <c r="Z4647" s="118"/>
      <c r="AA4647" s="118"/>
      <c r="AB4647" s="118"/>
      <c r="AC4647" s="118"/>
      <c r="AD4647" s="118"/>
      <c r="AE4647" s="139"/>
      <c r="AF4647" s="118"/>
      <c r="AG4647" s="118"/>
      <c r="AH4647" s="147" t="str">
        <f t="shared" si="874"/>
        <v/>
      </c>
      <c r="AI4647" s="147" t="str">
        <f t="shared" si="875"/>
        <v/>
      </c>
      <c r="AJ4647" s="148" t="str">
        <f t="shared" si="864"/>
        <v/>
      </c>
      <c r="AK4647" s="148" t="str">
        <f t="shared" si="865"/>
        <v/>
      </c>
      <c r="AL4647" s="147" t="str">
        <f t="shared" si="866"/>
        <v/>
      </c>
      <c r="AM4647" s="147" t="str">
        <f t="shared" si="867"/>
        <v/>
      </c>
      <c r="AN4647" s="147" t="str">
        <f t="shared" si="868"/>
        <v/>
      </c>
      <c r="AO4647" s="118"/>
    </row>
    <row r="4648" spans="1:41">
      <c r="A4648" s="118"/>
      <c r="B4648" s="118"/>
      <c r="C4648" s="118"/>
      <c r="D4648" s="118"/>
      <c r="E4648" s="118"/>
      <c r="F4648" s="118"/>
      <c r="G4648" s="118"/>
      <c r="H4648" s="118"/>
      <c r="I4648" s="118"/>
      <c r="J4648" s="118"/>
      <c r="K4648" s="118"/>
      <c r="L4648" s="118"/>
      <c r="M4648" s="118"/>
      <c r="N4648" s="118"/>
      <c r="O4648" s="143" t="str">
        <f>IF(H4648="","",(S4648/S4648)&amp;":"&amp;ROUND(AH4648/S4648,2))</f>
        <v/>
      </c>
      <c r="P4648" s="118"/>
      <c r="Q4648" s="118"/>
      <c r="R4648" s="143" t="str">
        <f>IF(H4648="","",(S4648/S4648)&amp;":"&amp;ROUND(AI4648/S4648,2))</f>
        <v/>
      </c>
      <c r="S4648" s="144" t="str">
        <f t="shared" si="869"/>
        <v/>
      </c>
      <c r="T4648" s="145" t="str">
        <f t="shared" si="870"/>
        <v/>
      </c>
      <c r="U4648" s="118"/>
      <c r="V4648" s="145" t="str">
        <f t="shared" si="871"/>
        <v/>
      </c>
      <c r="W4648" s="144" t="str">
        <f t="shared" si="872"/>
        <v/>
      </c>
      <c r="X4648" s="146" t="str">
        <f>IF(C4648="","",IF(OR(C4648="Trade",C4648="Multi Position"),(X4647+V4648),IF(C4648="Deposit",(X4647+AE4648),IF(C4648="Withdrawal",(X4647-AE4648)))))</f>
        <v/>
      </c>
      <c r="Y4648" s="145" t="str">
        <f t="shared" si="873"/>
        <v/>
      </c>
      <c r="Z4648" s="118"/>
      <c r="AA4648" s="118"/>
      <c r="AB4648" s="118"/>
      <c r="AC4648" s="118"/>
      <c r="AD4648" s="118"/>
      <c r="AE4648" s="139"/>
      <c r="AF4648" s="118"/>
      <c r="AG4648" s="118"/>
      <c r="AH4648" s="147" t="str">
        <f t="shared" si="874"/>
        <v/>
      </c>
      <c r="AI4648" s="147" t="str">
        <f t="shared" si="875"/>
        <v/>
      </c>
      <c r="AJ4648" s="148" t="str">
        <f t="shared" si="864"/>
        <v/>
      </c>
      <c r="AK4648" s="148" t="str">
        <f t="shared" si="865"/>
        <v/>
      </c>
      <c r="AL4648" s="147" t="str">
        <f t="shared" si="866"/>
        <v/>
      </c>
      <c r="AM4648" s="147" t="str">
        <f t="shared" si="867"/>
        <v/>
      </c>
      <c r="AN4648" s="147" t="str">
        <f t="shared" si="868"/>
        <v/>
      </c>
      <c r="AO4648" s="118"/>
    </row>
    <row r="4649" spans="1:41">
      <c r="A4649" s="118"/>
      <c r="B4649" s="118"/>
      <c r="C4649" s="118"/>
      <c r="D4649" s="118"/>
      <c r="E4649" s="118"/>
      <c r="F4649" s="118"/>
      <c r="G4649" s="118"/>
      <c r="H4649" s="118"/>
      <c r="I4649" s="118"/>
      <c r="J4649" s="118"/>
      <c r="K4649" s="118"/>
      <c r="L4649" s="118"/>
      <c r="M4649" s="118"/>
      <c r="N4649" s="118"/>
      <c r="O4649" s="143" t="str">
        <f>IF(H4649="","",(S4649/S4649)&amp;":"&amp;ROUND(AH4649/S4649,2))</f>
        <v/>
      </c>
      <c r="P4649" s="118"/>
      <c r="Q4649" s="118"/>
      <c r="R4649" s="143" t="str">
        <f>IF(H4649="","",(S4649/S4649)&amp;":"&amp;ROUND(AI4649/S4649,2))</f>
        <v/>
      </c>
      <c r="S4649" s="144" t="str">
        <f t="shared" si="869"/>
        <v/>
      </c>
      <c r="T4649" s="145" t="str">
        <f t="shared" si="870"/>
        <v/>
      </c>
      <c r="U4649" s="118"/>
      <c r="V4649" s="145" t="str">
        <f t="shared" si="871"/>
        <v/>
      </c>
      <c r="W4649" s="144" t="str">
        <f t="shared" si="872"/>
        <v/>
      </c>
      <c r="X4649" s="146" t="str">
        <f>IF(C4649="","",IF(OR(C4649="Trade",C4649="Multi Position"),(X4648+V4649),IF(C4649="Deposit",(X4648+AE4649),IF(C4649="Withdrawal",(X4648-AE4649)))))</f>
        <v/>
      </c>
      <c r="Y4649" s="145" t="str">
        <f t="shared" si="873"/>
        <v/>
      </c>
      <c r="Z4649" s="118"/>
      <c r="AA4649" s="118"/>
      <c r="AB4649" s="118"/>
      <c r="AC4649" s="118"/>
      <c r="AD4649" s="118"/>
      <c r="AE4649" s="139"/>
      <c r="AF4649" s="118"/>
      <c r="AG4649" s="118"/>
      <c r="AH4649" s="147" t="str">
        <f t="shared" si="874"/>
        <v/>
      </c>
      <c r="AI4649" s="147" t="str">
        <f t="shared" si="875"/>
        <v/>
      </c>
      <c r="AJ4649" s="148" t="str">
        <f t="shared" si="864"/>
        <v/>
      </c>
      <c r="AK4649" s="148" t="str">
        <f t="shared" si="865"/>
        <v/>
      </c>
      <c r="AL4649" s="147" t="str">
        <f t="shared" si="866"/>
        <v/>
      </c>
      <c r="AM4649" s="147" t="str">
        <f t="shared" si="867"/>
        <v/>
      </c>
      <c r="AN4649" s="147" t="str">
        <f t="shared" si="868"/>
        <v/>
      </c>
      <c r="AO4649" s="118"/>
    </row>
    <row r="4650" spans="1:41">
      <c r="A4650" s="118"/>
      <c r="B4650" s="118"/>
      <c r="C4650" s="118"/>
      <c r="D4650" s="118"/>
      <c r="E4650" s="118"/>
      <c r="F4650" s="118"/>
      <c r="G4650" s="118"/>
      <c r="H4650" s="118"/>
      <c r="I4650" s="118"/>
      <c r="J4650" s="118"/>
      <c r="K4650" s="118"/>
      <c r="L4650" s="118"/>
      <c r="M4650" s="118"/>
      <c r="N4650" s="118"/>
      <c r="O4650" s="143" t="str">
        <f>IF(H4650="","",(S4650/S4650)&amp;":"&amp;ROUND(AH4650/S4650,2))</f>
        <v/>
      </c>
      <c r="P4650" s="118"/>
      <c r="Q4650" s="118"/>
      <c r="R4650" s="143" t="str">
        <f>IF(H4650="","",(S4650/S4650)&amp;":"&amp;ROUND(AI4650/S4650,2))</f>
        <v/>
      </c>
      <c r="S4650" s="144" t="str">
        <f t="shared" si="869"/>
        <v/>
      </c>
      <c r="T4650" s="145" t="str">
        <f t="shared" si="870"/>
        <v/>
      </c>
      <c r="U4650" s="118"/>
      <c r="V4650" s="145" t="str">
        <f t="shared" si="871"/>
        <v/>
      </c>
      <c r="W4650" s="144" t="str">
        <f t="shared" si="872"/>
        <v/>
      </c>
      <c r="X4650" s="146" t="str">
        <f>IF(C4650="","",IF(OR(C4650="Trade",C4650="Multi Position"),(X4649+V4650),IF(C4650="Deposit",(X4649+AE4650),IF(C4650="Withdrawal",(X4649-AE4650)))))</f>
        <v/>
      </c>
      <c r="Y4650" s="145" t="str">
        <f t="shared" si="873"/>
        <v/>
      </c>
      <c r="Z4650" s="118"/>
      <c r="AA4650" s="118"/>
      <c r="AB4650" s="118"/>
      <c r="AC4650" s="118"/>
      <c r="AD4650" s="118"/>
      <c r="AE4650" s="139"/>
      <c r="AF4650" s="118"/>
      <c r="AG4650" s="118"/>
      <c r="AH4650" s="147" t="str">
        <f t="shared" si="874"/>
        <v/>
      </c>
      <c r="AI4650" s="147" t="str">
        <f t="shared" si="875"/>
        <v/>
      </c>
      <c r="AJ4650" s="148" t="str">
        <f t="shared" si="864"/>
        <v/>
      </c>
      <c r="AK4650" s="148" t="str">
        <f t="shared" si="865"/>
        <v/>
      </c>
      <c r="AL4650" s="147" t="str">
        <f t="shared" si="866"/>
        <v/>
      </c>
      <c r="AM4650" s="147" t="str">
        <f t="shared" si="867"/>
        <v/>
      </c>
      <c r="AN4650" s="147" t="str">
        <f t="shared" si="868"/>
        <v/>
      </c>
      <c r="AO4650" s="118"/>
    </row>
    <row r="4651" spans="1:41">
      <c r="A4651" s="118"/>
      <c r="B4651" s="118"/>
      <c r="C4651" s="118"/>
      <c r="D4651" s="118"/>
      <c r="E4651" s="118"/>
      <c r="F4651" s="118"/>
      <c r="G4651" s="118"/>
      <c r="H4651" s="118"/>
      <c r="I4651" s="118"/>
      <c r="J4651" s="118"/>
      <c r="K4651" s="118"/>
      <c r="L4651" s="118"/>
      <c r="M4651" s="118"/>
      <c r="N4651" s="118"/>
      <c r="O4651" s="143" t="str">
        <f>IF(H4651="","",(S4651/S4651)&amp;":"&amp;ROUND(AH4651/S4651,2))</f>
        <v/>
      </c>
      <c r="P4651" s="118"/>
      <c r="Q4651" s="118"/>
      <c r="R4651" s="143" t="str">
        <f>IF(H4651="","",(S4651/S4651)&amp;":"&amp;ROUND(AI4651/S4651,2))</f>
        <v/>
      </c>
      <c r="S4651" s="144" t="str">
        <f t="shared" si="869"/>
        <v/>
      </c>
      <c r="T4651" s="145" t="str">
        <f t="shared" si="870"/>
        <v/>
      </c>
      <c r="U4651" s="118"/>
      <c r="V4651" s="145" t="str">
        <f t="shared" si="871"/>
        <v/>
      </c>
      <c r="W4651" s="144" t="str">
        <f t="shared" si="872"/>
        <v/>
      </c>
      <c r="X4651" s="146" t="str">
        <f>IF(C4651="","",IF(OR(C4651="Trade",C4651="Multi Position"),(X4650+V4651),IF(C4651="Deposit",(X4650+AE4651),IF(C4651="Withdrawal",(X4650-AE4651)))))</f>
        <v/>
      </c>
      <c r="Y4651" s="145" t="str">
        <f t="shared" si="873"/>
        <v/>
      </c>
      <c r="Z4651" s="118"/>
      <c r="AA4651" s="118"/>
      <c r="AB4651" s="118"/>
      <c r="AC4651" s="118"/>
      <c r="AD4651" s="118"/>
      <c r="AE4651" s="139"/>
      <c r="AF4651" s="118"/>
      <c r="AG4651" s="118"/>
      <c r="AH4651" s="147" t="str">
        <f t="shared" si="874"/>
        <v/>
      </c>
      <c r="AI4651" s="147" t="str">
        <f t="shared" si="875"/>
        <v/>
      </c>
      <c r="AJ4651" s="148" t="str">
        <f t="shared" si="864"/>
        <v/>
      </c>
      <c r="AK4651" s="148" t="str">
        <f t="shared" si="865"/>
        <v/>
      </c>
      <c r="AL4651" s="147" t="str">
        <f t="shared" si="866"/>
        <v/>
      </c>
      <c r="AM4651" s="147" t="str">
        <f t="shared" si="867"/>
        <v/>
      </c>
      <c r="AN4651" s="147" t="str">
        <f t="shared" si="868"/>
        <v/>
      </c>
      <c r="AO4651" s="118"/>
    </row>
    <row r="4652" spans="1:41">
      <c r="A4652" s="118"/>
      <c r="B4652" s="118"/>
      <c r="C4652" s="118"/>
      <c r="D4652" s="118"/>
      <c r="E4652" s="118"/>
      <c r="F4652" s="118"/>
      <c r="G4652" s="118"/>
      <c r="H4652" s="118"/>
      <c r="I4652" s="118"/>
      <c r="J4652" s="118"/>
      <c r="K4652" s="118"/>
      <c r="L4652" s="118"/>
      <c r="M4652" s="118"/>
      <c r="N4652" s="118"/>
      <c r="O4652" s="143" t="str">
        <f>IF(H4652="","",(S4652/S4652)&amp;":"&amp;ROUND(AH4652/S4652,2))</f>
        <v/>
      </c>
      <c r="P4652" s="118"/>
      <c r="Q4652" s="118"/>
      <c r="R4652" s="143" t="str">
        <f>IF(H4652="","",(S4652/S4652)&amp;":"&amp;ROUND(AI4652/S4652,2))</f>
        <v/>
      </c>
      <c r="S4652" s="144" t="str">
        <f t="shared" si="869"/>
        <v/>
      </c>
      <c r="T4652" s="145" t="str">
        <f t="shared" si="870"/>
        <v/>
      </c>
      <c r="U4652" s="118"/>
      <c r="V4652" s="145" t="str">
        <f t="shared" si="871"/>
        <v/>
      </c>
      <c r="W4652" s="144" t="str">
        <f t="shared" si="872"/>
        <v/>
      </c>
      <c r="X4652" s="146" t="str">
        <f>IF(C4652="","",IF(OR(C4652="Trade",C4652="Multi Position"),(X4651+V4652),IF(C4652="Deposit",(X4651+AE4652),IF(C4652="Withdrawal",(X4651-AE4652)))))</f>
        <v/>
      </c>
      <c r="Y4652" s="145" t="str">
        <f t="shared" si="873"/>
        <v/>
      </c>
      <c r="Z4652" s="118"/>
      <c r="AA4652" s="118"/>
      <c r="AB4652" s="118"/>
      <c r="AC4652" s="118"/>
      <c r="AD4652" s="118"/>
      <c r="AE4652" s="139"/>
      <c r="AF4652" s="118"/>
      <c r="AG4652" s="118"/>
      <c r="AH4652" s="147" t="str">
        <f t="shared" si="874"/>
        <v/>
      </c>
      <c r="AI4652" s="147" t="str">
        <f t="shared" si="875"/>
        <v/>
      </c>
      <c r="AJ4652" s="148" t="str">
        <f t="shared" si="864"/>
        <v/>
      </c>
      <c r="AK4652" s="148" t="str">
        <f t="shared" si="865"/>
        <v/>
      </c>
      <c r="AL4652" s="147" t="str">
        <f t="shared" si="866"/>
        <v/>
      </c>
      <c r="AM4652" s="147" t="str">
        <f t="shared" si="867"/>
        <v/>
      </c>
      <c r="AN4652" s="147" t="str">
        <f t="shared" si="868"/>
        <v/>
      </c>
      <c r="AO4652" s="118"/>
    </row>
    <row r="4653" spans="1:41">
      <c r="A4653" s="118"/>
      <c r="B4653" s="118"/>
      <c r="C4653" s="118"/>
      <c r="D4653" s="118"/>
      <c r="E4653" s="118"/>
      <c r="F4653" s="118"/>
      <c r="G4653" s="118"/>
      <c r="H4653" s="118"/>
      <c r="I4653" s="118"/>
      <c r="J4653" s="118"/>
      <c r="K4653" s="118"/>
      <c r="L4653" s="118"/>
      <c r="M4653" s="118"/>
      <c r="N4653" s="118"/>
      <c r="O4653" s="143" t="str">
        <f>IF(H4653="","",(S4653/S4653)&amp;":"&amp;ROUND(AH4653/S4653,2))</f>
        <v/>
      </c>
      <c r="P4653" s="118"/>
      <c r="Q4653" s="118"/>
      <c r="R4653" s="143" t="str">
        <f>IF(H4653="","",(S4653/S4653)&amp;":"&amp;ROUND(AI4653/S4653,2))</f>
        <v/>
      </c>
      <c r="S4653" s="144" t="str">
        <f t="shared" si="869"/>
        <v/>
      </c>
      <c r="T4653" s="145" t="str">
        <f t="shared" si="870"/>
        <v/>
      </c>
      <c r="U4653" s="118"/>
      <c r="V4653" s="145" t="str">
        <f t="shared" si="871"/>
        <v/>
      </c>
      <c r="W4653" s="144" t="str">
        <f t="shared" si="872"/>
        <v/>
      </c>
      <c r="X4653" s="146" t="str">
        <f>IF(C4653="","",IF(OR(C4653="Trade",C4653="Multi Position"),(X4652+V4653),IF(C4653="Deposit",(X4652+AE4653),IF(C4653="Withdrawal",(X4652-AE4653)))))</f>
        <v/>
      </c>
      <c r="Y4653" s="145" t="str">
        <f t="shared" si="873"/>
        <v/>
      </c>
      <c r="Z4653" s="118"/>
      <c r="AA4653" s="118"/>
      <c r="AB4653" s="118"/>
      <c r="AC4653" s="118"/>
      <c r="AD4653" s="118"/>
      <c r="AE4653" s="139"/>
      <c r="AF4653" s="118"/>
      <c r="AG4653" s="118"/>
      <c r="AH4653" s="147" t="str">
        <f t="shared" si="874"/>
        <v/>
      </c>
      <c r="AI4653" s="147" t="str">
        <f t="shared" si="875"/>
        <v/>
      </c>
      <c r="AJ4653" s="148" t="str">
        <f t="shared" si="864"/>
        <v/>
      </c>
      <c r="AK4653" s="148" t="str">
        <f t="shared" si="865"/>
        <v/>
      </c>
      <c r="AL4653" s="147" t="str">
        <f t="shared" si="866"/>
        <v/>
      </c>
      <c r="AM4653" s="147" t="str">
        <f t="shared" si="867"/>
        <v/>
      </c>
      <c r="AN4653" s="147" t="str">
        <f t="shared" si="868"/>
        <v/>
      </c>
      <c r="AO4653" s="118"/>
    </row>
    <row r="4654" spans="1:41">
      <c r="A4654" s="118"/>
      <c r="B4654" s="118"/>
      <c r="C4654" s="118"/>
      <c r="D4654" s="118"/>
      <c r="E4654" s="118"/>
      <c r="F4654" s="118"/>
      <c r="G4654" s="118"/>
      <c r="H4654" s="118"/>
      <c r="I4654" s="118"/>
      <c r="J4654" s="118"/>
      <c r="K4654" s="118"/>
      <c r="L4654" s="118"/>
      <c r="M4654" s="118"/>
      <c r="N4654" s="118"/>
      <c r="O4654" s="143" t="str">
        <f>IF(H4654="","",(S4654/S4654)&amp;":"&amp;ROUND(AH4654/S4654,2))</f>
        <v/>
      </c>
      <c r="P4654" s="118"/>
      <c r="Q4654" s="118"/>
      <c r="R4654" s="143" t="str">
        <f>IF(H4654="","",(S4654/S4654)&amp;":"&amp;ROUND(AI4654/S4654,2))</f>
        <v/>
      </c>
      <c r="S4654" s="144" t="str">
        <f t="shared" si="869"/>
        <v/>
      </c>
      <c r="T4654" s="145" t="str">
        <f t="shared" si="870"/>
        <v/>
      </c>
      <c r="U4654" s="118"/>
      <c r="V4654" s="145" t="str">
        <f t="shared" si="871"/>
        <v/>
      </c>
      <c r="W4654" s="144" t="str">
        <f t="shared" si="872"/>
        <v/>
      </c>
      <c r="X4654" s="146" t="str">
        <f>IF(C4654="","",IF(OR(C4654="Trade",C4654="Multi Position"),(X4653+V4654),IF(C4654="Deposit",(X4653+AE4654),IF(C4654="Withdrawal",(X4653-AE4654)))))</f>
        <v/>
      </c>
      <c r="Y4654" s="145" t="str">
        <f t="shared" si="873"/>
        <v/>
      </c>
      <c r="Z4654" s="118"/>
      <c r="AA4654" s="118"/>
      <c r="AB4654" s="118"/>
      <c r="AC4654" s="118"/>
      <c r="AD4654" s="118"/>
      <c r="AE4654" s="139"/>
      <c r="AF4654" s="118"/>
      <c r="AG4654" s="118"/>
      <c r="AH4654" s="147" t="str">
        <f t="shared" si="874"/>
        <v/>
      </c>
      <c r="AI4654" s="147" t="str">
        <f t="shared" si="875"/>
        <v/>
      </c>
      <c r="AJ4654" s="148" t="str">
        <f t="shared" si="864"/>
        <v/>
      </c>
      <c r="AK4654" s="148" t="str">
        <f t="shared" si="865"/>
        <v/>
      </c>
      <c r="AL4654" s="147" t="str">
        <f t="shared" si="866"/>
        <v/>
      </c>
      <c r="AM4654" s="147" t="str">
        <f t="shared" si="867"/>
        <v/>
      </c>
      <c r="AN4654" s="147" t="str">
        <f t="shared" si="868"/>
        <v/>
      </c>
      <c r="AO4654" s="118"/>
    </row>
    <row r="4655" spans="1:41">
      <c r="A4655" s="118"/>
      <c r="B4655" s="118"/>
      <c r="C4655" s="118"/>
      <c r="D4655" s="118"/>
      <c r="E4655" s="118"/>
      <c r="F4655" s="118"/>
      <c r="G4655" s="118"/>
      <c r="H4655" s="118"/>
      <c r="I4655" s="118"/>
      <c r="J4655" s="118"/>
      <c r="K4655" s="118"/>
      <c r="L4655" s="118"/>
      <c r="M4655" s="118"/>
      <c r="N4655" s="118"/>
      <c r="O4655" s="143" t="str">
        <f>IF(H4655="","",(S4655/S4655)&amp;":"&amp;ROUND(AH4655/S4655,2))</f>
        <v/>
      </c>
      <c r="P4655" s="118"/>
      <c r="Q4655" s="118"/>
      <c r="R4655" s="143" t="str">
        <f>IF(H4655="","",(S4655/S4655)&amp;":"&amp;ROUND(AI4655/S4655,2))</f>
        <v/>
      </c>
      <c r="S4655" s="144" t="str">
        <f t="shared" si="869"/>
        <v/>
      </c>
      <c r="T4655" s="145" t="str">
        <f t="shared" si="870"/>
        <v/>
      </c>
      <c r="U4655" s="118"/>
      <c r="V4655" s="145" t="str">
        <f t="shared" si="871"/>
        <v/>
      </c>
      <c r="W4655" s="144" t="str">
        <f t="shared" si="872"/>
        <v/>
      </c>
      <c r="X4655" s="146" t="str">
        <f>IF(C4655="","",IF(OR(C4655="Trade",C4655="Multi Position"),(X4654+V4655),IF(C4655="Deposit",(X4654+AE4655),IF(C4655="Withdrawal",(X4654-AE4655)))))</f>
        <v/>
      </c>
      <c r="Y4655" s="145" t="str">
        <f t="shared" si="873"/>
        <v/>
      </c>
      <c r="Z4655" s="118"/>
      <c r="AA4655" s="118"/>
      <c r="AB4655" s="118"/>
      <c r="AC4655" s="118"/>
      <c r="AD4655" s="118"/>
      <c r="AE4655" s="139"/>
      <c r="AF4655" s="118"/>
      <c r="AG4655" s="118"/>
      <c r="AH4655" s="147" t="str">
        <f t="shared" si="874"/>
        <v/>
      </c>
      <c r="AI4655" s="147" t="str">
        <f t="shared" si="875"/>
        <v/>
      </c>
      <c r="AJ4655" s="148" t="str">
        <f t="shared" si="864"/>
        <v/>
      </c>
      <c r="AK4655" s="148" t="str">
        <f t="shared" si="865"/>
        <v/>
      </c>
      <c r="AL4655" s="147" t="str">
        <f t="shared" si="866"/>
        <v/>
      </c>
      <c r="AM4655" s="147" t="str">
        <f t="shared" si="867"/>
        <v/>
      </c>
      <c r="AN4655" s="147" t="str">
        <f t="shared" si="868"/>
        <v/>
      </c>
      <c r="AO4655" s="118"/>
    </row>
    <row r="4656" spans="1:41">
      <c r="A4656" s="118"/>
      <c r="B4656" s="118"/>
      <c r="C4656" s="118"/>
      <c r="D4656" s="118"/>
      <c r="E4656" s="118"/>
      <c r="F4656" s="118"/>
      <c r="G4656" s="118"/>
      <c r="H4656" s="118"/>
      <c r="I4656" s="118"/>
      <c r="J4656" s="118"/>
      <c r="K4656" s="118"/>
      <c r="L4656" s="118"/>
      <c r="M4656" s="118"/>
      <c r="N4656" s="118"/>
      <c r="O4656" s="143" t="str">
        <f>IF(H4656="","",(S4656/S4656)&amp;":"&amp;ROUND(AH4656/S4656,2))</f>
        <v/>
      </c>
      <c r="P4656" s="118"/>
      <c r="Q4656" s="118"/>
      <c r="R4656" s="143" t="str">
        <f>IF(H4656="","",(S4656/S4656)&amp;":"&amp;ROUND(AI4656/S4656,2))</f>
        <v/>
      </c>
      <c r="S4656" s="144" t="str">
        <f t="shared" si="869"/>
        <v/>
      </c>
      <c r="T4656" s="145" t="str">
        <f t="shared" si="870"/>
        <v/>
      </c>
      <c r="U4656" s="118"/>
      <c r="V4656" s="145" t="str">
        <f t="shared" si="871"/>
        <v/>
      </c>
      <c r="W4656" s="144" t="str">
        <f t="shared" si="872"/>
        <v/>
      </c>
      <c r="X4656" s="146" t="str">
        <f>IF(C4656="","",IF(OR(C4656="Trade",C4656="Multi Position"),(X4655+V4656),IF(C4656="Deposit",(X4655+AE4656),IF(C4656="Withdrawal",(X4655-AE4656)))))</f>
        <v/>
      </c>
      <c r="Y4656" s="145" t="str">
        <f t="shared" si="873"/>
        <v/>
      </c>
      <c r="Z4656" s="118"/>
      <c r="AA4656" s="118"/>
      <c r="AB4656" s="118"/>
      <c r="AC4656" s="118"/>
      <c r="AD4656" s="118"/>
      <c r="AE4656" s="139"/>
      <c r="AF4656" s="118"/>
      <c r="AG4656" s="118"/>
      <c r="AH4656" s="147" t="str">
        <f t="shared" si="874"/>
        <v/>
      </c>
      <c r="AI4656" s="147" t="str">
        <f t="shared" si="875"/>
        <v/>
      </c>
      <c r="AJ4656" s="148" t="str">
        <f t="shared" si="864"/>
        <v/>
      </c>
      <c r="AK4656" s="148" t="str">
        <f t="shared" si="865"/>
        <v/>
      </c>
      <c r="AL4656" s="147" t="str">
        <f t="shared" si="866"/>
        <v/>
      </c>
      <c r="AM4656" s="147" t="str">
        <f t="shared" si="867"/>
        <v/>
      </c>
      <c r="AN4656" s="147" t="str">
        <f t="shared" si="868"/>
        <v/>
      </c>
      <c r="AO4656" s="118"/>
    </row>
    <row r="4657" spans="1:41">
      <c r="A4657" s="118"/>
      <c r="B4657" s="118"/>
      <c r="C4657" s="118"/>
      <c r="D4657" s="118"/>
      <c r="E4657" s="118"/>
      <c r="F4657" s="118"/>
      <c r="G4657" s="118"/>
      <c r="H4657" s="118"/>
      <c r="I4657" s="118"/>
      <c r="J4657" s="118"/>
      <c r="K4657" s="118"/>
      <c r="L4657" s="118"/>
      <c r="M4657" s="118"/>
      <c r="N4657" s="118"/>
      <c r="O4657" s="143" t="str">
        <f>IF(H4657="","",(S4657/S4657)&amp;":"&amp;ROUND(AH4657/S4657,2))</f>
        <v/>
      </c>
      <c r="P4657" s="118"/>
      <c r="Q4657" s="118"/>
      <c r="R4657" s="143" t="str">
        <f>IF(H4657="","",(S4657/S4657)&amp;":"&amp;ROUND(AI4657/S4657,2))</f>
        <v/>
      </c>
      <c r="S4657" s="144" t="str">
        <f t="shared" si="869"/>
        <v/>
      </c>
      <c r="T4657" s="145" t="str">
        <f t="shared" si="870"/>
        <v/>
      </c>
      <c r="U4657" s="118"/>
      <c r="V4657" s="145" t="str">
        <f t="shared" si="871"/>
        <v/>
      </c>
      <c r="W4657" s="144" t="str">
        <f t="shared" si="872"/>
        <v/>
      </c>
      <c r="X4657" s="146" t="str">
        <f>IF(C4657="","",IF(OR(C4657="Trade",C4657="Multi Position"),(X4656+V4657),IF(C4657="Deposit",(X4656+AE4657),IF(C4657="Withdrawal",(X4656-AE4657)))))</f>
        <v/>
      </c>
      <c r="Y4657" s="145" t="str">
        <f t="shared" si="873"/>
        <v/>
      </c>
      <c r="Z4657" s="118"/>
      <c r="AA4657" s="118"/>
      <c r="AB4657" s="118"/>
      <c r="AC4657" s="118"/>
      <c r="AD4657" s="118"/>
      <c r="AE4657" s="139"/>
      <c r="AF4657" s="118"/>
      <c r="AG4657" s="118"/>
      <c r="AH4657" s="147" t="str">
        <f t="shared" si="874"/>
        <v/>
      </c>
      <c r="AI4657" s="147" t="str">
        <f t="shared" si="875"/>
        <v/>
      </c>
      <c r="AJ4657" s="148" t="str">
        <f t="shared" si="864"/>
        <v/>
      </c>
      <c r="AK4657" s="148" t="str">
        <f t="shared" si="865"/>
        <v/>
      </c>
      <c r="AL4657" s="147" t="str">
        <f t="shared" si="866"/>
        <v/>
      </c>
      <c r="AM4657" s="147" t="str">
        <f t="shared" si="867"/>
        <v/>
      </c>
      <c r="AN4657" s="147" t="str">
        <f t="shared" si="868"/>
        <v/>
      </c>
      <c r="AO4657" s="118"/>
    </row>
    <row r="4658" spans="1:41">
      <c r="A4658" s="118"/>
      <c r="B4658" s="118"/>
      <c r="C4658" s="118"/>
      <c r="D4658" s="118"/>
      <c r="E4658" s="118"/>
      <c r="F4658" s="118"/>
      <c r="G4658" s="118"/>
      <c r="H4658" s="118"/>
      <c r="I4658" s="118"/>
      <c r="J4658" s="118"/>
      <c r="K4658" s="118"/>
      <c r="L4658" s="118"/>
      <c r="M4658" s="118"/>
      <c r="N4658" s="118"/>
      <c r="O4658" s="143" t="str">
        <f>IF(H4658="","",(S4658/S4658)&amp;":"&amp;ROUND(AH4658/S4658,2))</f>
        <v/>
      </c>
      <c r="P4658" s="118"/>
      <c r="Q4658" s="118"/>
      <c r="R4658" s="143" t="str">
        <f>IF(H4658="","",(S4658/S4658)&amp;":"&amp;ROUND(AI4658/S4658,2))</f>
        <v/>
      </c>
      <c r="S4658" s="144" t="str">
        <f t="shared" si="869"/>
        <v/>
      </c>
      <c r="T4658" s="145" t="str">
        <f t="shared" si="870"/>
        <v/>
      </c>
      <c r="U4658" s="118"/>
      <c r="V4658" s="145" t="str">
        <f t="shared" si="871"/>
        <v/>
      </c>
      <c r="W4658" s="144" t="str">
        <f t="shared" si="872"/>
        <v/>
      </c>
      <c r="X4658" s="146" t="str">
        <f>IF(C4658="","",IF(OR(C4658="Trade",C4658="Multi Position"),(X4657+V4658),IF(C4658="Deposit",(X4657+AE4658),IF(C4658="Withdrawal",(X4657-AE4658)))))</f>
        <v/>
      </c>
      <c r="Y4658" s="145" t="str">
        <f t="shared" si="873"/>
        <v/>
      </c>
      <c r="Z4658" s="118"/>
      <c r="AA4658" s="118"/>
      <c r="AB4658" s="118"/>
      <c r="AC4658" s="118"/>
      <c r="AD4658" s="118"/>
      <c r="AE4658" s="139"/>
      <c r="AF4658" s="118"/>
      <c r="AG4658" s="118"/>
      <c r="AH4658" s="147" t="str">
        <f t="shared" si="874"/>
        <v/>
      </c>
      <c r="AI4658" s="147" t="str">
        <f t="shared" si="875"/>
        <v/>
      </c>
      <c r="AJ4658" s="148" t="str">
        <f t="shared" si="864"/>
        <v/>
      </c>
      <c r="AK4658" s="148" t="str">
        <f t="shared" si="865"/>
        <v/>
      </c>
      <c r="AL4658" s="147" t="str">
        <f t="shared" si="866"/>
        <v/>
      </c>
      <c r="AM4658" s="147" t="str">
        <f t="shared" si="867"/>
        <v/>
      </c>
      <c r="AN4658" s="147" t="str">
        <f t="shared" si="868"/>
        <v/>
      </c>
      <c r="AO4658" s="118"/>
    </row>
    <row r="4659" spans="1:41">
      <c r="A4659" s="118"/>
      <c r="B4659" s="118"/>
      <c r="C4659" s="118"/>
      <c r="D4659" s="118"/>
      <c r="E4659" s="118"/>
      <c r="F4659" s="118"/>
      <c r="G4659" s="118"/>
      <c r="H4659" s="118"/>
      <c r="I4659" s="118"/>
      <c r="J4659" s="118"/>
      <c r="K4659" s="118"/>
      <c r="L4659" s="118"/>
      <c r="M4659" s="118"/>
      <c r="N4659" s="118"/>
      <c r="O4659" s="143" t="str">
        <f>IF(H4659="","",(S4659/S4659)&amp;":"&amp;ROUND(AH4659/S4659,2))</f>
        <v/>
      </c>
      <c r="P4659" s="118"/>
      <c r="Q4659" s="118"/>
      <c r="R4659" s="143" t="str">
        <f>IF(H4659="","",(S4659/S4659)&amp;":"&amp;ROUND(AI4659/S4659,2))</f>
        <v/>
      </c>
      <c r="S4659" s="144" t="str">
        <f t="shared" si="869"/>
        <v/>
      </c>
      <c r="T4659" s="145" t="str">
        <f t="shared" si="870"/>
        <v/>
      </c>
      <c r="U4659" s="118"/>
      <c r="V4659" s="145" t="str">
        <f t="shared" si="871"/>
        <v/>
      </c>
      <c r="W4659" s="144" t="str">
        <f t="shared" si="872"/>
        <v/>
      </c>
      <c r="X4659" s="146" t="str">
        <f>IF(C4659="","",IF(OR(C4659="Trade",C4659="Multi Position"),(X4658+V4659),IF(C4659="Deposit",(X4658+AE4659),IF(C4659="Withdrawal",(X4658-AE4659)))))</f>
        <v/>
      </c>
      <c r="Y4659" s="145" t="str">
        <f t="shared" si="873"/>
        <v/>
      </c>
      <c r="Z4659" s="118"/>
      <c r="AA4659" s="118"/>
      <c r="AB4659" s="118"/>
      <c r="AC4659" s="118"/>
      <c r="AD4659" s="118"/>
      <c r="AE4659" s="139"/>
      <c r="AF4659" s="118"/>
      <c r="AG4659" s="118"/>
      <c r="AH4659" s="147" t="str">
        <f t="shared" si="874"/>
        <v/>
      </c>
      <c r="AI4659" s="147" t="str">
        <f t="shared" si="875"/>
        <v/>
      </c>
      <c r="AJ4659" s="148" t="str">
        <f t="shared" si="864"/>
        <v/>
      </c>
      <c r="AK4659" s="148" t="str">
        <f t="shared" si="865"/>
        <v/>
      </c>
      <c r="AL4659" s="147" t="str">
        <f t="shared" si="866"/>
        <v/>
      </c>
      <c r="AM4659" s="147" t="str">
        <f t="shared" si="867"/>
        <v/>
      </c>
      <c r="AN4659" s="147" t="str">
        <f t="shared" si="868"/>
        <v/>
      </c>
      <c r="AO4659" s="118"/>
    </row>
    <row r="4660" spans="1:41">
      <c r="A4660" s="118"/>
      <c r="B4660" s="118"/>
      <c r="C4660" s="118"/>
      <c r="D4660" s="118"/>
      <c r="E4660" s="118"/>
      <c r="F4660" s="118"/>
      <c r="G4660" s="118"/>
      <c r="H4660" s="118"/>
      <c r="I4660" s="118"/>
      <c r="J4660" s="118"/>
      <c r="K4660" s="118"/>
      <c r="L4660" s="118"/>
      <c r="M4660" s="118"/>
      <c r="N4660" s="118"/>
      <c r="O4660" s="143" t="str">
        <f>IF(H4660="","",(S4660/S4660)&amp;":"&amp;ROUND(AH4660/S4660,2))</f>
        <v/>
      </c>
      <c r="P4660" s="118"/>
      <c r="Q4660" s="118"/>
      <c r="R4660" s="143" t="str">
        <f>IF(H4660="","",(S4660/S4660)&amp;":"&amp;ROUND(AI4660/S4660,2))</f>
        <v/>
      </c>
      <c r="S4660" s="144" t="str">
        <f t="shared" si="869"/>
        <v/>
      </c>
      <c r="T4660" s="145" t="str">
        <f t="shared" si="870"/>
        <v/>
      </c>
      <c r="U4660" s="118"/>
      <c r="V4660" s="145" t="str">
        <f t="shared" si="871"/>
        <v/>
      </c>
      <c r="W4660" s="144" t="str">
        <f t="shared" si="872"/>
        <v/>
      </c>
      <c r="X4660" s="146" t="str">
        <f>IF(C4660="","",IF(OR(C4660="Trade",C4660="Multi Position"),(X4659+V4660),IF(C4660="Deposit",(X4659+AE4660),IF(C4660="Withdrawal",(X4659-AE4660)))))</f>
        <v/>
      </c>
      <c r="Y4660" s="145" t="str">
        <f t="shared" si="873"/>
        <v/>
      </c>
      <c r="Z4660" s="118"/>
      <c r="AA4660" s="118"/>
      <c r="AB4660" s="118"/>
      <c r="AC4660" s="118"/>
      <c r="AD4660" s="118"/>
      <c r="AE4660" s="139"/>
      <c r="AF4660" s="118"/>
      <c r="AG4660" s="118"/>
      <c r="AH4660" s="147" t="str">
        <f t="shared" si="874"/>
        <v/>
      </c>
      <c r="AI4660" s="147" t="str">
        <f t="shared" si="875"/>
        <v/>
      </c>
      <c r="AJ4660" s="148" t="str">
        <f t="shared" si="864"/>
        <v/>
      </c>
      <c r="AK4660" s="148" t="str">
        <f t="shared" si="865"/>
        <v/>
      </c>
      <c r="AL4660" s="147" t="str">
        <f t="shared" si="866"/>
        <v/>
      </c>
      <c r="AM4660" s="147" t="str">
        <f t="shared" si="867"/>
        <v/>
      </c>
      <c r="AN4660" s="147" t="str">
        <f t="shared" si="868"/>
        <v/>
      </c>
      <c r="AO4660" s="118"/>
    </row>
    <row r="4661" spans="1:41">
      <c r="A4661" s="118"/>
      <c r="B4661" s="118"/>
      <c r="C4661" s="118"/>
      <c r="D4661" s="118"/>
      <c r="E4661" s="118"/>
      <c r="F4661" s="118"/>
      <c r="G4661" s="118"/>
      <c r="H4661" s="118"/>
      <c r="I4661" s="118"/>
      <c r="J4661" s="118"/>
      <c r="K4661" s="118"/>
      <c r="L4661" s="118"/>
      <c r="M4661" s="118"/>
      <c r="N4661" s="118"/>
      <c r="O4661" s="143" t="str">
        <f>IF(H4661="","",(S4661/S4661)&amp;":"&amp;ROUND(AH4661/S4661,2))</f>
        <v/>
      </c>
      <c r="P4661" s="118"/>
      <c r="Q4661" s="118"/>
      <c r="R4661" s="143" t="str">
        <f>IF(H4661="","",(S4661/S4661)&amp;":"&amp;ROUND(AI4661/S4661,2))</f>
        <v/>
      </c>
      <c r="S4661" s="144" t="str">
        <f t="shared" si="869"/>
        <v/>
      </c>
      <c r="T4661" s="145" t="str">
        <f t="shared" si="870"/>
        <v/>
      </c>
      <c r="U4661" s="118"/>
      <c r="V4661" s="145" t="str">
        <f t="shared" si="871"/>
        <v/>
      </c>
      <c r="W4661" s="144" t="str">
        <f t="shared" si="872"/>
        <v/>
      </c>
      <c r="X4661" s="146" t="str">
        <f>IF(C4661="","",IF(OR(C4661="Trade",C4661="Multi Position"),(X4660+V4661),IF(C4661="Deposit",(X4660+AE4661),IF(C4661="Withdrawal",(X4660-AE4661)))))</f>
        <v/>
      </c>
      <c r="Y4661" s="145" t="str">
        <f t="shared" si="873"/>
        <v/>
      </c>
      <c r="Z4661" s="118"/>
      <c r="AA4661" s="118"/>
      <c r="AB4661" s="118"/>
      <c r="AC4661" s="118"/>
      <c r="AD4661" s="118"/>
      <c r="AE4661" s="139"/>
      <c r="AF4661" s="118"/>
      <c r="AG4661" s="118"/>
      <c r="AH4661" s="147" t="str">
        <f t="shared" si="874"/>
        <v/>
      </c>
      <c r="AI4661" s="147" t="str">
        <f t="shared" si="875"/>
        <v/>
      </c>
      <c r="AJ4661" s="148" t="str">
        <f t="shared" si="864"/>
        <v/>
      </c>
      <c r="AK4661" s="148" t="str">
        <f t="shared" si="865"/>
        <v/>
      </c>
      <c r="AL4661" s="147" t="str">
        <f t="shared" si="866"/>
        <v/>
      </c>
      <c r="AM4661" s="147" t="str">
        <f t="shared" si="867"/>
        <v/>
      </c>
      <c r="AN4661" s="147" t="str">
        <f t="shared" si="868"/>
        <v/>
      </c>
      <c r="AO4661" s="118"/>
    </row>
    <row r="4662" spans="1:41">
      <c r="A4662" s="118"/>
      <c r="B4662" s="118"/>
      <c r="C4662" s="118"/>
      <c r="D4662" s="118"/>
      <c r="E4662" s="118"/>
      <c r="F4662" s="118"/>
      <c r="G4662" s="118"/>
      <c r="H4662" s="118"/>
      <c r="I4662" s="118"/>
      <c r="J4662" s="118"/>
      <c r="K4662" s="118"/>
      <c r="L4662" s="118"/>
      <c r="M4662" s="118"/>
      <c r="N4662" s="118"/>
      <c r="O4662" s="143" t="str">
        <f>IF(H4662="","",(S4662/S4662)&amp;":"&amp;ROUND(AH4662/S4662,2))</f>
        <v/>
      </c>
      <c r="P4662" s="118"/>
      <c r="Q4662" s="118"/>
      <c r="R4662" s="143" t="str">
        <f>IF(H4662="","",(S4662/S4662)&amp;":"&amp;ROUND(AI4662/S4662,2))</f>
        <v/>
      </c>
      <c r="S4662" s="144" t="str">
        <f t="shared" si="869"/>
        <v/>
      </c>
      <c r="T4662" s="145" t="str">
        <f t="shared" si="870"/>
        <v/>
      </c>
      <c r="U4662" s="118"/>
      <c r="V4662" s="145" t="str">
        <f t="shared" si="871"/>
        <v/>
      </c>
      <c r="W4662" s="144" t="str">
        <f t="shared" si="872"/>
        <v/>
      </c>
      <c r="X4662" s="146" t="str">
        <f>IF(C4662="","",IF(OR(C4662="Trade",C4662="Multi Position"),(X4661+V4662),IF(C4662="Deposit",(X4661+AE4662),IF(C4662="Withdrawal",(X4661-AE4662)))))</f>
        <v/>
      </c>
      <c r="Y4662" s="145" t="str">
        <f t="shared" si="873"/>
        <v/>
      </c>
      <c r="Z4662" s="118"/>
      <c r="AA4662" s="118"/>
      <c r="AB4662" s="118"/>
      <c r="AC4662" s="118"/>
      <c r="AD4662" s="118"/>
      <c r="AE4662" s="139"/>
      <c r="AF4662" s="118"/>
      <c r="AG4662" s="118"/>
      <c r="AH4662" s="147" t="str">
        <f t="shared" si="874"/>
        <v/>
      </c>
      <c r="AI4662" s="147" t="str">
        <f t="shared" si="875"/>
        <v/>
      </c>
      <c r="AJ4662" s="148" t="str">
        <f t="shared" si="864"/>
        <v/>
      </c>
      <c r="AK4662" s="148" t="str">
        <f t="shared" si="865"/>
        <v/>
      </c>
      <c r="AL4662" s="147" t="str">
        <f t="shared" si="866"/>
        <v/>
      </c>
      <c r="AM4662" s="147" t="str">
        <f t="shared" si="867"/>
        <v/>
      </c>
      <c r="AN4662" s="147" t="str">
        <f t="shared" si="868"/>
        <v/>
      </c>
      <c r="AO4662" s="118"/>
    </row>
    <row r="4663" spans="1:41">
      <c r="A4663" s="118"/>
      <c r="B4663" s="118"/>
      <c r="C4663" s="118"/>
      <c r="D4663" s="118"/>
      <c r="E4663" s="118"/>
      <c r="F4663" s="118"/>
      <c r="G4663" s="118"/>
      <c r="H4663" s="118"/>
      <c r="I4663" s="118"/>
      <c r="J4663" s="118"/>
      <c r="K4663" s="118"/>
      <c r="L4663" s="118"/>
      <c r="M4663" s="118"/>
      <c r="N4663" s="118"/>
      <c r="O4663" s="143" t="str">
        <f>IF(H4663="","",(S4663/S4663)&amp;":"&amp;ROUND(AH4663/S4663,2))</f>
        <v/>
      </c>
      <c r="P4663" s="118"/>
      <c r="Q4663" s="118"/>
      <c r="R4663" s="143" t="str">
        <f>IF(H4663="","",(S4663/S4663)&amp;":"&amp;ROUND(AI4663/S4663,2))</f>
        <v/>
      </c>
      <c r="S4663" s="144" t="str">
        <f t="shared" si="869"/>
        <v/>
      </c>
      <c r="T4663" s="145" t="str">
        <f t="shared" si="870"/>
        <v/>
      </c>
      <c r="U4663" s="118"/>
      <c r="V4663" s="145" t="str">
        <f t="shared" si="871"/>
        <v/>
      </c>
      <c r="W4663" s="144" t="str">
        <f t="shared" si="872"/>
        <v/>
      </c>
      <c r="X4663" s="146" t="str">
        <f>IF(C4663="","",IF(OR(C4663="Trade",C4663="Multi Position"),(X4662+V4663),IF(C4663="Deposit",(X4662+AE4663),IF(C4663="Withdrawal",(X4662-AE4663)))))</f>
        <v/>
      </c>
      <c r="Y4663" s="145" t="str">
        <f t="shared" si="873"/>
        <v/>
      </c>
      <c r="Z4663" s="118"/>
      <c r="AA4663" s="118"/>
      <c r="AB4663" s="118"/>
      <c r="AC4663" s="118"/>
      <c r="AD4663" s="118"/>
      <c r="AE4663" s="139"/>
      <c r="AF4663" s="118"/>
      <c r="AG4663" s="118"/>
      <c r="AH4663" s="147" t="str">
        <f t="shared" si="874"/>
        <v/>
      </c>
      <c r="AI4663" s="147" t="str">
        <f t="shared" si="875"/>
        <v/>
      </c>
      <c r="AJ4663" s="148" t="str">
        <f t="shared" si="864"/>
        <v/>
      </c>
      <c r="AK4663" s="148" t="str">
        <f t="shared" si="865"/>
        <v/>
      </c>
      <c r="AL4663" s="147" t="str">
        <f t="shared" si="866"/>
        <v/>
      </c>
      <c r="AM4663" s="147" t="str">
        <f t="shared" si="867"/>
        <v/>
      </c>
      <c r="AN4663" s="147" t="str">
        <f t="shared" si="868"/>
        <v/>
      </c>
      <c r="AO4663" s="118"/>
    </row>
    <row r="4664" spans="1:41">
      <c r="A4664" s="118"/>
      <c r="B4664" s="118"/>
      <c r="C4664" s="118"/>
      <c r="D4664" s="118"/>
      <c r="E4664" s="118"/>
      <c r="F4664" s="118"/>
      <c r="G4664" s="118"/>
      <c r="H4664" s="118"/>
      <c r="I4664" s="118"/>
      <c r="J4664" s="118"/>
      <c r="K4664" s="118"/>
      <c r="L4664" s="118"/>
      <c r="M4664" s="118"/>
      <c r="N4664" s="118"/>
      <c r="O4664" s="143" t="str">
        <f>IF(H4664="","",(S4664/S4664)&amp;":"&amp;ROUND(AH4664/S4664,2))</f>
        <v/>
      </c>
      <c r="P4664" s="118"/>
      <c r="Q4664" s="118"/>
      <c r="R4664" s="143" t="str">
        <f>IF(H4664="","",(S4664/S4664)&amp;":"&amp;ROUND(AI4664/S4664,2))</f>
        <v/>
      </c>
      <c r="S4664" s="144" t="str">
        <f t="shared" si="869"/>
        <v/>
      </c>
      <c r="T4664" s="145" t="str">
        <f t="shared" si="870"/>
        <v/>
      </c>
      <c r="U4664" s="118"/>
      <c r="V4664" s="145" t="str">
        <f t="shared" si="871"/>
        <v/>
      </c>
      <c r="W4664" s="144" t="str">
        <f t="shared" si="872"/>
        <v/>
      </c>
      <c r="X4664" s="146" t="str">
        <f>IF(C4664="","",IF(OR(C4664="Trade",C4664="Multi Position"),(X4663+V4664),IF(C4664="Deposit",(X4663+AE4664),IF(C4664="Withdrawal",(X4663-AE4664)))))</f>
        <v/>
      </c>
      <c r="Y4664" s="145" t="str">
        <f t="shared" si="873"/>
        <v/>
      </c>
      <c r="Z4664" s="118"/>
      <c r="AA4664" s="118"/>
      <c r="AB4664" s="118"/>
      <c r="AC4664" s="118"/>
      <c r="AD4664" s="118"/>
      <c r="AE4664" s="139"/>
      <c r="AF4664" s="118"/>
      <c r="AG4664" s="118"/>
      <c r="AH4664" s="147" t="str">
        <f t="shared" si="874"/>
        <v/>
      </c>
      <c r="AI4664" s="147" t="str">
        <f t="shared" si="875"/>
        <v/>
      </c>
      <c r="AJ4664" s="148" t="str">
        <f t="shared" si="864"/>
        <v/>
      </c>
      <c r="AK4664" s="148" t="str">
        <f t="shared" si="865"/>
        <v/>
      </c>
      <c r="AL4664" s="147" t="str">
        <f t="shared" si="866"/>
        <v/>
      </c>
      <c r="AM4664" s="147" t="str">
        <f t="shared" si="867"/>
        <v/>
      </c>
      <c r="AN4664" s="147" t="str">
        <f t="shared" si="868"/>
        <v/>
      </c>
      <c r="AO4664" s="118"/>
    </row>
    <row r="4665" spans="1:41">
      <c r="A4665" s="118"/>
      <c r="B4665" s="118"/>
      <c r="C4665" s="118"/>
      <c r="D4665" s="118"/>
      <c r="E4665" s="118"/>
      <c r="F4665" s="118"/>
      <c r="G4665" s="118"/>
      <c r="H4665" s="118"/>
      <c r="I4665" s="118"/>
      <c r="J4665" s="118"/>
      <c r="K4665" s="118"/>
      <c r="L4665" s="118"/>
      <c r="M4665" s="118"/>
      <c r="N4665" s="118"/>
      <c r="O4665" s="143" t="str">
        <f>IF(H4665="","",(S4665/S4665)&amp;":"&amp;ROUND(AH4665/S4665,2))</f>
        <v/>
      </c>
      <c r="P4665" s="118"/>
      <c r="Q4665" s="118"/>
      <c r="R4665" s="143" t="str">
        <f>IF(H4665="","",(S4665/S4665)&amp;":"&amp;ROUND(AI4665/S4665,2))</f>
        <v/>
      </c>
      <c r="S4665" s="144" t="str">
        <f t="shared" si="869"/>
        <v/>
      </c>
      <c r="T4665" s="145" t="str">
        <f t="shared" si="870"/>
        <v/>
      </c>
      <c r="U4665" s="118"/>
      <c r="V4665" s="145" t="str">
        <f t="shared" si="871"/>
        <v/>
      </c>
      <c r="W4665" s="144" t="str">
        <f t="shared" si="872"/>
        <v/>
      </c>
      <c r="X4665" s="146" t="str">
        <f>IF(C4665="","",IF(OR(C4665="Trade",C4665="Multi Position"),(X4664+V4665),IF(C4665="Deposit",(X4664+AE4665),IF(C4665="Withdrawal",(X4664-AE4665)))))</f>
        <v/>
      </c>
      <c r="Y4665" s="145" t="str">
        <f t="shared" si="873"/>
        <v/>
      </c>
      <c r="Z4665" s="118"/>
      <c r="AA4665" s="118"/>
      <c r="AB4665" s="118"/>
      <c r="AC4665" s="118"/>
      <c r="AD4665" s="118"/>
      <c r="AE4665" s="139"/>
      <c r="AF4665" s="118"/>
      <c r="AG4665" s="118"/>
      <c r="AH4665" s="147" t="str">
        <f t="shared" si="874"/>
        <v/>
      </c>
      <c r="AI4665" s="147" t="str">
        <f t="shared" si="875"/>
        <v/>
      </c>
      <c r="AJ4665" s="148" t="str">
        <f t="shared" si="864"/>
        <v/>
      </c>
      <c r="AK4665" s="148" t="str">
        <f t="shared" si="865"/>
        <v/>
      </c>
      <c r="AL4665" s="147" t="str">
        <f t="shared" si="866"/>
        <v/>
      </c>
      <c r="AM4665" s="147" t="str">
        <f t="shared" si="867"/>
        <v/>
      </c>
      <c r="AN4665" s="147" t="str">
        <f t="shared" si="868"/>
        <v/>
      </c>
      <c r="AO4665" s="118"/>
    </row>
    <row r="4666" spans="1:41">
      <c r="A4666" s="118"/>
      <c r="B4666" s="118"/>
      <c r="C4666" s="118"/>
      <c r="D4666" s="118"/>
      <c r="E4666" s="118"/>
      <c r="F4666" s="118"/>
      <c r="G4666" s="118"/>
      <c r="H4666" s="118"/>
      <c r="I4666" s="118"/>
      <c r="J4666" s="118"/>
      <c r="K4666" s="118"/>
      <c r="L4666" s="118"/>
      <c r="M4666" s="118"/>
      <c r="N4666" s="118"/>
      <c r="O4666" s="143" t="str">
        <f>IF(H4666="","",(S4666/S4666)&amp;":"&amp;ROUND(AH4666/S4666,2))</f>
        <v/>
      </c>
      <c r="P4666" s="118"/>
      <c r="Q4666" s="118"/>
      <c r="R4666" s="143" t="str">
        <f>IF(H4666="","",(S4666/S4666)&amp;":"&amp;ROUND(AI4666/S4666,2))</f>
        <v/>
      </c>
      <c r="S4666" s="144" t="str">
        <f t="shared" si="869"/>
        <v/>
      </c>
      <c r="T4666" s="145" t="str">
        <f t="shared" si="870"/>
        <v/>
      </c>
      <c r="U4666" s="118"/>
      <c r="V4666" s="145" t="str">
        <f t="shared" si="871"/>
        <v/>
      </c>
      <c r="W4666" s="144" t="str">
        <f t="shared" si="872"/>
        <v/>
      </c>
      <c r="X4666" s="146" t="str">
        <f>IF(C4666="","",IF(OR(C4666="Trade",C4666="Multi Position"),(X4665+V4666),IF(C4666="Deposit",(X4665+AE4666),IF(C4666="Withdrawal",(X4665-AE4666)))))</f>
        <v/>
      </c>
      <c r="Y4666" s="145" t="str">
        <f t="shared" si="873"/>
        <v/>
      </c>
      <c r="Z4666" s="118"/>
      <c r="AA4666" s="118"/>
      <c r="AB4666" s="118"/>
      <c r="AC4666" s="118"/>
      <c r="AD4666" s="118"/>
      <c r="AE4666" s="139"/>
      <c r="AF4666" s="118"/>
      <c r="AG4666" s="118"/>
      <c r="AH4666" s="147" t="str">
        <f t="shared" si="874"/>
        <v/>
      </c>
      <c r="AI4666" s="147" t="str">
        <f t="shared" si="875"/>
        <v/>
      </c>
      <c r="AJ4666" s="148" t="str">
        <f t="shared" si="864"/>
        <v/>
      </c>
      <c r="AK4666" s="148" t="str">
        <f t="shared" si="865"/>
        <v/>
      </c>
      <c r="AL4666" s="147" t="str">
        <f t="shared" si="866"/>
        <v/>
      </c>
      <c r="AM4666" s="147" t="str">
        <f t="shared" si="867"/>
        <v/>
      </c>
      <c r="AN4666" s="147" t="str">
        <f t="shared" si="868"/>
        <v/>
      </c>
      <c r="AO4666" s="118"/>
    </row>
    <row r="4667" spans="1:41">
      <c r="A4667" s="118"/>
      <c r="B4667" s="118"/>
      <c r="C4667" s="118"/>
      <c r="D4667" s="118"/>
      <c r="E4667" s="118"/>
      <c r="F4667" s="118"/>
      <c r="G4667" s="118"/>
      <c r="H4667" s="118"/>
      <c r="I4667" s="118"/>
      <c r="J4667" s="118"/>
      <c r="K4667" s="118"/>
      <c r="L4667" s="118"/>
      <c r="M4667" s="118"/>
      <c r="N4667" s="118"/>
      <c r="O4667" s="143" t="str">
        <f>IF(H4667="","",(S4667/S4667)&amp;":"&amp;ROUND(AH4667/S4667,2))</f>
        <v/>
      </c>
      <c r="P4667" s="118"/>
      <c r="Q4667" s="118"/>
      <c r="R4667" s="143" t="str">
        <f>IF(H4667="","",(S4667/S4667)&amp;":"&amp;ROUND(AI4667/S4667,2))</f>
        <v/>
      </c>
      <c r="S4667" s="144" t="str">
        <f t="shared" si="869"/>
        <v/>
      </c>
      <c r="T4667" s="145" t="str">
        <f t="shared" si="870"/>
        <v/>
      </c>
      <c r="U4667" s="118"/>
      <c r="V4667" s="145" t="str">
        <f t="shared" si="871"/>
        <v/>
      </c>
      <c r="W4667" s="144" t="str">
        <f t="shared" si="872"/>
        <v/>
      </c>
      <c r="X4667" s="146" t="str">
        <f>IF(C4667="","",IF(OR(C4667="Trade",C4667="Multi Position"),(X4666+V4667),IF(C4667="Deposit",(X4666+AE4667),IF(C4667="Withdrawal",(X4666-AE4667)))))</f>
        <v/>
      </c>
      <c r="Y4667" s="145" t="str">
        <f t="shared" si="873"/>
        <v/>
      </c>
      <c r="Z4667" s="118"/>
      <c r="AA4667" s="118"/>
      <c r="AB4667" s="118"/>
      <c r="AC4667" s="118"/>
      <c r="AD4667" s="118"/>
      <c r="AE4667" s="139"/>
      <c r="AF4667" s="118"/>
      <c r="AG4667" s="118"/>
      <c r="AH4667" s="147" t="str">
        <f t="shared" si="874"/>
        <v/>
      </c>
      <c r="AI4667" s="147" t="str">
        <f t="shared" si="875"/>
        <v/>
      </c>
      <c r="AJ4667" s="148" t="str">
        <f t="shared" si="864"/>
        <v/>
      </c>
      <c r="AK4667" s="148" t="str">
        <f t="shared" si="865"/>
        <v/>
      </c>
      <c r="AL4667" s="147" t="str">
        <f t="shared" si="866"/>
        <v/>
      </c>
      <c r="AM4667" s="147" t="str">
        <f t="shared" si="867"/>
        <v/>
      </c>
      <c r="AN4667" s="147" t="str">
        <f t="shared" si="868"/>
        <v/>
      </c>
      <c r="AO4667" s="118"/>
    </row>
    <row r="4668" spans="1:41">
      <c r="A4668" s="118"/>
      <c r="B4668" s="118"/>
      <c r="C4668" s="118"/>
      <c r="D4668" s="118"/>
      <c r="E4668" s="118"/>
      <c r="F4668" s="118"/>
      <c r="G4668" s="118"/>
      <c r="H4668" s="118"/>
      <c r="I4668" s="118"/>
      <c r="J4668" s="118"/>
      <c r="K4668" s="118"/>
      <c r="L4668" s="118"/>
      <c r="M4668" s="118"/>
      <c r="N4668" s="118"/>
      <c r="O4668" s="143" t="str">
        <f>IF(H4668="","",(S4668/S4668)&amp;":"&amp;ROUND(AH4668/S4668,2))</f>
        <v/>
      </c>
      <c r="P4668" s="118"/>
      <c r="Q4668" s="118"/>
      <c r="R4668" s="143" t="str">
        <f>IF(H4668="","",(S4668/S4668)&amp;":"&amp;ROUND(AI4668/S4668,2))</f>
        <v/>
      </c>
      <c r="S4668" s="144" t="str">
        <f t="shared" si="869"/>
        <v/>
      </c>
      <c r="T4668" s="145" t="str">
        <f t="shared" si="870"/>
        <v/>
      </c>
      <c r="U4668" s="118"/>
      <c r="V4668" s="145" t="str">
        <f t="shared" si="871"/>
        <v/>
      </c>
      <c r="W4668" s="144" t="str">
        <f t="shared" si="872"/>
        <v/>
      </c>
      <c r="X4668" s="146" t="str">
        <f>IF(C4668="","",IF(OR(C4668="Trade",C4668="Multi Position"),(X4667+V4668),IF(C4668="Deposit",(X4667+AE4668),IF(C4668="Withdrawal",(X4667-AE4668)))))</f>
        <v/>
      </c>
      <c r="Y4668" s="145" t="str">
        <f t="shared" si="873"/>
        <v/>
      </c>
      <c r="Z4668" s="118"/>
      <c r="AA4668" s="118"/>
      <c r="AB4668" s="118"/>
      <c r="AC4668" s="118"/>
      <c r="AD4668" s="118"/>
      <c r="AE4668" s="139"/>
      <c r="AF4668" s="118"/>
      <c r="AG4668" s="118"/>
      <c r="AH4668" s="147" t="str">
        <f t="shared" si="874"/>
        <v/>
      </c>
      <c r="AI4668" s="147" t="str">
        <f t="shared" si="875"/>
        <v/>
      </c>
      <c r="AJ4668" s="148" t="str">
        <f t="shared" si="864"/>
        <v/>
      </c>
      <c r="AK4668" s="148" t="str">
        <f t="shared" si="865"/>
        <v/>
      </c>
      <c r="AL4668" s="147" t="str">
        <f t="shared" si="866"/>
        <v/>
      </c>
      <c r="AM4668" s="147" t="str">
        <f t="shared" si="867"/>
        <v/>
      </c>
      <c r="AN4668" s="147" t="str">
        <f t="shared" si="868"/>
        <v/>
      </c>
      <c r="AO4668" s="118"/>
    </row>
    <row r="4669" spans="1:41">
      <c r="A4669" s="118"/>
      <c r="B4669" s="118"/>
      <c r="C4669" s="118"/>
      <c r="D4669" s="118"/>
      <c r="E4669" s="118"/>
      <c r="F4669" s="118"/>
      <c r="G4669" s="118"/>
      <c r="H4669" s="118"/>
      <c r="I4669" s="118"/>
      <c r="J4669" s="118"/>
      <c r="K4669" s="118"/>
      <c r="L4669" s="118"/>
      <c r="M4669" s="118"/>
      <c r="N4669" s="118"/>
      <c r="O4669" s="143" t="str">
        <f>IF(H4669="","",(S4669/S4669)&amp;":"&amp;ROUND(AH4669/S4669,2))</f>
        <v/>
      </c>
      <c r="P4669" s="118"/>
      <c r="Q4669" s="118"/>
      <c r="R4669" s="143" t="str">
        <f>IF(H4669="","",(S4669/S4669)&amp;":"&amp;ROUND(AI4669/S4669,2))</f>
        <v/>
      </c>
      <c r="S4669" s="144" t="str">
        <f t="shared" si="869"/>
        <v/>
      </c>
      <c r="T4669" s="145" t="str">
        <f t="shared" si="870"/>
        <v/>
      </c>
      <c r="U4669" s="118"/>
      <c r="V4669" s="145" t="str">
        <f t="shared" si="871"/>
        <v/>
      </c>
      <c r="W4669" s="144" t="str">
        <f t="shared" si="872"/>
        <v/>
      </c>
      <c r="X4669" s="146" t="str">
        <f>IF(C4669="","",IF(OR(C4669="Trade",C4669="Multi Position"),(X4668+V4669),IF(C4669="Deposit",(X4668+AE4669),IF(C4669="Withdrawal",(X4668-AE4669)))))</f>
        <v/>
      </c>
      <c r="Y4669" s="145" t="str">
        <f t="shared" si="873"/>
        <v/>
      </c>
      <c r="Z4669" s="118"/>
      <c r="AA4669" s="118"/>
      <c r="AB4669" s="118"/>
      <c r="AC4669" s="118"/>
      <c r="AD4669" s="118"/>
      <c r="AE4669" s="139"/>
      <c r="AF4669" s="118"/>
      <c r="AG4669" s="118"/>
      <c r="AH4669" s="147" t="str">
        <f t="shared" si="874"/>
        <v/>
      </c>
      <c r="AI4669" s="147" t="str">
        <f t="shared" si="875"/>
        <v/>
      </c>
      <c r="AJ4669" s="148" t="str">
        <f t="shared" si="864"/>
        <v/>
      </c>
      <c r="AK4669" s="148" t="str">
        <f t="shared" si="865"/>
        <v/>
      </c>
      <c r="AL4669" s="147" t="str">
        <f t="shared" si="866"/>
        <v/>
      </c>
      <c r="AM4669" s="147" t="str">
        <f t="shared" si="867"/>
        <v/>
      </c>
      <c r="AN4669" s="147" t="str">
        <f t="shared" si="868"/>
        <v/>
      </c>
      <c r="AO4669" s="118"/>
    </row>
    <row r="4670" spans="1:41">
      <c r="A4670" s="118"/>
      <c r="B4670" s="118"/>
      <c r="C4670" s="118"/>
      <c r="D4670" s="118"/>
      <c r="E4670" s="118"/>
      <c r="F4670" s="118"/>
      <c r="G4670" s="118"/>
      <c r="H4670" s="118"/>
      <c r="I4670" s="118"/>
      <c r="J4670" s="118"/>
      <c r="K4670" s="118"/>
      <c r="L4670" s="118"/>
      <c r="M4670" s="118"/>
      <c r="N4670" s="118"/>
      <c r="O4670" s="143" t="str">
        <f>IF(H4670="","",(S4670/S4670)&amp;":"&amp;ROUND(AH4670/S4670,2))</f>
        <v/>
      </c>
      <c r="P4670" s="118"/>
      <c r="Q4670" s="118"/>
      <c r="R4670" s="143" t="str">
        <f>IF(H4670="","",(S4670/S4670)&amp;":"&amp;ROUND(AI4670/S4670,2))</f>
        <v/>
      </c>
      <c r="S4670" s="144" t="str">
        <f t="shared" si="869"/>
        <v/>
      </c>
      <c r="T4670" s="145" t="str">
        <f t="shared" si="870"/>
        <v/>
      </c>
      <c r="U4670" s="118"/>
      <c r="V4670" s="145" t="str">
        <f t="shared" si="871"/>
        <v/>
      </c>
      <c r="W4670" s="144" t="str">
        <f t="shared" si="872"/>
        <v/>
      </c>
      <c r="X4670" s="146" t="str">
        <f>IF(C4670="","",IF(OR(C4670="Trade",C4670="Multi Position"),(X4669+V4670),IF(C4670="Deposit",(X4669+AE4670),IF(C4670="Withdrawal",(X4669-AE4670)))))</f>
        <v/>
      </c>
      <c r="Y4670" s="145" t="str">
        <f t="shared" si="873"/>
        <v/>
      </c>
      <c r="Z4670" s="118"/>
      <c r="AA4670" s="118"/>
      <c r="AB4670" s="118"/>
      <c r="AC4670" s="118"/>
      <c r="AD4670" s="118"/>
      <c r="AE4670" s="139"/>
      <c r="AF4670" s="118"/>
      <c r="AG4670" s="118"/>
      <c r="AH4670" s="147" t="str">
        <f t="shared" si="874"/>
        <v/>
      </c>
      <c r="AI4670" s="147" t="str">
        <f t="shared" si="875"/>
        <v/>
      </c>
      <c r="AJ4670" s="148" t="str">
        <f t="shared" si="864"/>
        <v/>
      </c>
      <c r="AK4670" s="148" t="str">
        <f t="shared" si="865"/>
        <v/>
      </c>
      <c r="AL4670" s="147" t="str">
        <f t="shared" si="866"/>
        <v/>
      </c>
      <c r="AM4670" s="147" t="str">
        <f t="shared" si="867"/>
        <v/>
      </c>
      <c r="AN4670" s="147" t="str">
        <f t="shared" si="868"/>
        <v/>
      </c>
      <c r="AO4670" s="118"/>
    </row>
    <row r="4671" spans="1:41">
      <c r="A4671" s="118"/>
      <c r="B4671" s="118"/>
      <c r="C4671" s="118"/>
      <c r="D4671" s="118"/>
      <c r="E4671" s="118"/>
      <c r="F4671" s="118"/>
      <c r="G4671" s="118"/>
      <c r="H4671" s="118"/>
      <c r="I4671" s="118"/>
      <c r="J4671" s="118"/>
      <c r="K4671" s="118"/>
      <c r="L4671" s="118"/>
      <c r="M4671" s="118"/>
      <c r="N4671" s="118"/>
      <c r="O4671" s="143" t="str">
        <f>IF(H4671="","",(S4671/S4671)&amp;":"&amp;ROUND(AH4671/S4671,2))</f>
        <v/>
      </c>
      <c r="P4671" s="118"/>
      <c r="Q4671" s="118"/>
      <c r="R4671" s="143" t="str">
        <f>IF(H4671="","",(S4671/S4671)&amp;":"&amp;ROUND(AI4671/S4671,2))</f>
        <v/>
      </c>
      <c r="S4671" s="144" t="str">
        <f t="shared" si="869"/>
        <v/>
      </c>
      <c r="T4671" s="145" t="str">
        <f t="shared" si="870"/>
        <v/>
      </c>
      <c r="U4671" s="118"/>
      <c r="V4671" s="145" t="str">
        <f t="shared" si="871"/>
        <v/>
      </c>
      <c r="W4671" s="144" t="str">
        <f t="shared" si="872"/>
        <v/>
      </c>
      <c r="X4671" s="146" t="str">
        <f>IF(C4671="","",IF(OR(C4671="Trade",C4671="Multi Position"),(X4670+V4671),IF(C4671="Deposit",(X4670+AE4671),IF(C4671="Withdrawal",(X4670-AE4671)))))</f>
        <v/>
      </c>
      <c r="Y4671" s="145" t="str">
        <f t="shared" si="873"/>
        <v/>
      </c>
      <c r="Z4671" s="118"/>
      <c r="AA4671" s="118"/>
      <c r="AB4671" s="118"/>
      <c r="AC4671" s="118"/>
      <c r="AD4671" s="118"/>
      <c r="AE4671" s="139"/>
      <c r="AF4671" s="118"/>
      <c r="AG4671" s="118"/>
      <c r="AH4671" s="147" t="str">
        <f t="shared" si="874"/>
        <v/>
      </c>
      <c r="AI4671" s="147" t="str">
        <f t="shared" si="875"/>
        <v/>
      </c>
      <c r="AJ4671" s="148" t="str">
        <f t="shared" si="864"/>
        <v/>
      </c>
      <c r="AK4671" s="148" t="str">
        <f t="shared" si="865"/>
        <v/>
      </c>
      <c r="AL4671" s="147" t="str">
        <f t="shared" si="866"/>
        <v/>
      </c>
      <c r="AM4671" s="147" t="str">
        <f t="shared" si="867"/>
        <v/>
      </c>
      <c r="AN4671" s="147" t="str">
        <f t="shared" si="868"/>
        <v/>
      </c>
      <c r="AO4671" s="118"/>
    </row>
    <row r="4672" spans="1:41">
      <c r="A4672" s="118"/>
      <c r="B4672" s="118"/>
      <c r="C4672" s="118"/>
      <c r="D4672" s="118"/>
      <c r="E4672" s="118"/>
      <c r="F4672" s="118"/>
      <c r="G4672" s="118"/>
      <c r="H4672" s="118"/>
      <c r="I4672" s="118"/>
      <c r="J4672" s="118"/>
      <c r="K4672" s="118"/>
      <c r="L4672" s="118"/>
      <c r="M4672" s="118"/>
      <c r="N4672" s="118"/>
      <c r="O4672" s="143" t="str">
        <f>IF(H4672="","",(S4672/S4672)&amp;":"&amp;ROUND(AH4672/S4672,2))</f>
        <v/>
      </c>
      <c r="P4672" s="118"/>
      <c r="Q4672" s="118"/>
      <c r="R4672" s="143" t="str">
        <f>IF(H4672="","",(S4672/S4672)&amp;":"&amp;ROUND(AI4672/S4672,2))</f>
        <v/>
      </c>
      <c r="S4672" s="144" t="str">
        <f t="shared" si="869"/>
        <v/>
      </c>
      <c r="T4672" s="145" t="str">
        <f t="shared" si="870"/>
        <v/>
      </c>
      <c r="U4672" s="118"/>
      <c r="V4672" s="145" t="str">
        <f t="shared" si="871"/>
        <v/>
      </c>
      <c r="W4672" s="144" t="str">
        <f t="shared" si="872"/>
        <v/>
      </c>
      <c r="X4672" s="146" t="str">
        <f>IF(C4672="","",IF(OR(C4672="Trade",C4672="Multi Position"),(X4671+V4672),IF(C4672="Deposit",(X4671+AE4672),IF(C4672="Withdrawal",(X4671-AE4672)))))</f>
        <v/>
      </c>
      <c r="Y4672" s="145" t="str">
        <f t="shared" si="873"/>
        <v/>
      </c>
      <c r="Z4672" s="118"/>
      <c r="AA4672" s="118"/>
      <c r="AB4672" s="118"/>
      <c r="AC4672" s="118"/>
      <c r="AD4672" s="118"/>
      <c r="AE4672" s="139"/>
      <c r="AF4672" s="118"/>
      <c r="AG4672" s="118"/>
      <c r="AH4672" s="147" t="str">
        <f t="shared" si="874"/>
        <v/>
      </c>
      <c r="AI4672" s="147" t="str">
        <f t="shared" si="875"/>
        <v/>
      </c>
      <c r="AJ4672" s="148" t="str">
        <f t="shared" si="864"/>
        <v/>
      </c>
      <c r="AK4672" s="148" t="str">
        <f t="shared" si="865"/>
        <v/>
      </c>
      <c r="AL4672" s="147" t="str">
        <f t="shared" si="866"/>
        <v/>
      </c>
      <c r="AM4672" s="147" t="str">
        <f t="shared" si="867"/>
        <v/>
      </c>
      <c r="AN4672" s="147" t="str">
        <f t="shared" si="868"/>
        <v/>
      </c>
      <c r="AO4672" s="118"/>
    </row>
    <row r="4673" spans="1:41">
      <c r="A4673" s="118"/>
      <c r="B4673" s="118"/>
      <c r="C4673" s="118"/>
      <c r="D4673" s="118"/>
      <c r="E4673" s="118"/>
      <c r="F4673" s="118"/>
      <c r="G4673" s="118"/>
      <c r="H4673" s="118"/>
      <c r="I4673" s="118"/>
      <c r="J4673" s="118"/>
      <c r="K4673" s="118"/>
      <c r="L4673" s="118"/>
      <c r="M4673" s="118"/>
      <c r="N4673" s="118"/>
      <c r="O4673" s="143" t="str">
        <f>IF(H4673="","",(S4673/S4673)&amp;":"&amp;ROUND(AH4673/S4673,2))</f>
        <v/>
      </c>
      <c r="P4673" s="118"/>
      <c r="Q4673" s="118"/>
      <c r="R4673" s="143" t="str">
        <f>IF(H4673="","",(S4673/S4673)&amp;":"&amp;ROUND(AI4673/S4673,2))</f>
        <v/>
      </c>
      <c r="S4673" s="144" t="str">
        <f t="shared" si="869"/>
        <v/>
      </c>
      <c r="T4673" s="145" t="str">
        <f t="shared" si="870"/>
        <v/>
      </c>
      <c r="U4673" s="118"/>
      <c r="V4673" s="145" t="str">
        <f t="shared" si="871"/>
        <v/>
      </c>
      <c r="W4673" s="144" t="str">
        <f t="shared" si="872"/>
        <v/>
      </c>
      <c r="X4673" s="146" t="str">
        <f>IF(C4673="","",IF(OR(C4673="Trade",C4673="Multi Position"),(X4672+V4673),IF(C4673="Deposit",(X4672+AE4673),IF(C4673="Withdrawal",(X4672-AE4673)))))</f>
        <v/>
      </c>
      <c r="Y4673" s="145" t="str">
        <f t="shared" si="873"/>
        <v/>
      </c>
      <c r="Z4673" s="118"/>
      <c r="AA4673" s="118"/>
      <c r="AB4673" s="118"/>
      <c r="AC4673" s="118"/>
      <c r="AD4673" s="118"/>
      <c r="AE4673" s="139"/>
      <c r="AF4673" s="118"/>
      <c r="AG4673" s="118"/>
      <c r="AH4673" s="147" t="str">
        <f t="shared" si="874"/>
        <v/>
      </c>
      <c r="AI4673" s="147" t="str">
        <f t="shared" si="875"/>
        <v/>
      </c>
      <c r="AJ4673" s="148" t="str">
        <f t="shared" si="864"/>
        <v/>
      </c>
      <c r="AK4673" s="148" t="str">
        <f t="shared" si="865"/>
        <v/>
      </c>
      <c r="AL4673" s="147" t="str">
        <f t="shared" si="866"/>
        <v/>
      </c>
      <c r="AM4673" s="147" t="str">
        <f t="shared" si="867"/>
        <v/>
      </c>
      <c r="AN4673" s="147" t="str">
        <f t="shared" si="868"/>
        <v/>
      </c>
      <c r="AO4673" s="118"/>
    </row>
    <row r="4674" spans="1:41">
      <c r="A4674" s="118"/>
      <c r="B4674" s="118"/>
      <c r="C4674" s="118"/>
      <c r="D4674" s="118"/>
      <c r="E4674" s="118"/>
      <c r="F4674" s="118"/>
      <c r="G4674" s="118"/>
      <c r="H4674" s="118"/>
      <c r="I4674" s="118"/>
      <c r="J4674" s="118"/>
      <c r="K4674" s="118"/>
      <c r="L4674" s="118"/>
      <c r="M4674" s="118"/>
      <c r="N4674" s="118"/>
      <c r="O4674" s="143" t="str">
        <f>IF(H4674="","",(S4674/S4674)&amp;":"&amp;ROUND(AH4674/S4674,2))</f>
        <v/>
      </c>
      <c r="P4674" s="118"/>
      <c r="Q4674" s="118"/>
      <c r="R4674" s="143" t="str">
        <f>IF(H4674="","",(S4674/S4674)&amp;":"&amp;ROUND(AI4674/S4674,2))</f>
        <v/>
      </c>
      <c r="S4674" s="144" t="str">
        <f t="shared" si="869"/>
        <v/>
      </c>
      <c r="T4674" s="145" t="str">
        <f t="shared" si="870"/>
        <v/>
      </c>
      <c r="U4674" s="118"/>
      <c r="V4674" s="145" t="str">
        <f t="shared" si="871"/>
        <v/>
      </c>
      <c r="W4674" s="144" t="str">
        <f t="shared" si="872"/>
        <v/>
      </c>
      <c r="X4674" s="146" t="str">
        <f>IF(C4674="","",IF(OR(C4674="Trade",C4674="Multi Position"),(X4673+V4674),IF(C4674="Deposit",(X4673+AE4674),IF(C4674="Withdrawal",(X4673-AE4674)))))</f>
        <v/>
      </c>
      <c r="Y4674" s="145" t="str">
        <f t="shared" si="873"/>
        <v/>
      </c>
      <c r="Z4674" s="118"/>
      <c r="AA4674" s="118"/>
      <c r="AB4674" s="118"/>
      <c r="AC4674" s="118"/>
      <c r="AD4674" s="118"/>
      <c r="AE4674" s="139"/>
      <c r="AF4674" s="118"/>
      <c r="AG4674" s="118"/>
      <c r="AH4674" s="147" t="str">
        <f t="shared" si="874"/>
        <v/>
      </c>
      <c r="AI4674" s="147" t="str">
        <f t="shared" si="875"/>
        <v/>
      </c>
      <c r="AJ4674" s="148" t="str">
        <f t="shared" si="864"/>
        <v/>
      </c>
      <c r="AK4674" s="148" t="str">
        <f t="shared" si="865"/>
        <v/>
      </c>
      <c r="AL4674" s="147" t="str">
        <f t="shared" si="866"/>
        <v/>
      </c>
      <c r="AM4674" s="147" t="str">
        <f t="shared" si="867"/>
        <v/>
      </c>
      <c r="AN4674" s="147" t="str">
        <f t="shared" si="868"/>
        <v/>
      </c>
      <c r="AO4674" s="118"/>
    </row>
    <row r="4675" spans="1:41">
      <c r="A4675" s="118"/>
      <c r="B4675" s="118"/>
      <c r="C4675" s="118"/>
      <c r="D4675" s="118"/>
      <c r="E4675" s="118"/>
      <c r="F4675" s="118"/>
      <c r="G4675" s="118"/>
      <c r="H4675" s="118"/>
      <c r="I4675" s="118"/>
      <c r="J4675" s="118"/>
      <c r="K4675" s="118"/>
      <c r="L4675" s="118"/>
      <c r="M4675" s="118"/>
      <c r="N4675" s="118"/>
      <c r="O4675" s="143" t="str">
        <f>IF(H4675="","",(S4675/S4675)&amp;":"&amp;ROUND(AH4675/S4675,2))</f>
        <v/>
      </c>
      <c r="P4675" s="118"/>
      <c r="Q4675" s="118"/>
      <c r="R4675" s="143" t="str">
        <f>IF(H4675="","",(S4675/S4675)&amp;":"&amp;ROUND(AI4675/S4675,2))</f>
        <v/>
      </c>
      <c r="S4675" s="144" t="str">
        <f t="shared" si="869"/>
        <v/>
      </c>
      <c r="T4675" s="145" t="str">
        <f t="shared" si="870"/>
        <v/>
      </c>
      <c r="U4675" s="118"/>
      <c r="V4675" s="145" t="str">
        <f t="shared" si="871"/>
        <v/>
      </c>
      <c r="W4675" s="144" t="str">
        <f t="shared" si="872"/>
        <v/>
      </c>
      <c r="X4675" s="146" t="str">
        <f>IF(C4675="","",IF(OR(C4675="Trade",C4675="Multi Position"),(X4674+V4675),IF(C4675="Deposit",(X4674+AE4675),IF(C4675="Withdrawal",(X4674-AE4675)))))</f>
        <v/>
      </c>
      <c r="Y4675" s="145" t="str">
        <f t="shared" si="873"/>
        <v/>
      </c>
      <c r="Z4675" s="118"/>
      <c r="AA4675" s="118"/>
      <c r="AB4675" s="118"/>
      <c r="AC4675" s="118"/>
      <c r="AD4675" s="118"/>
      <c r="AE4675" s="139"/>
      <c r="AF4675" s="118"/>
      <c r="AG4675" s="118"/>
      <c r="AH4675" s="147" t="str">
        <f t="shared" si="874"/>
        <v/>
      </c>
      <c r="AI4675" s="147" t="str">
        <f t="shared" si="875"/>
        <v/>
      </c>
      <c r="AJ4675" s="148" t="str">
        <f t="shared" si="864"/>
        <v/>
      </c>
      <c r="AK4675" s="148" t="str">
        <f t="shared" si="865"/>
        <v/>
      </c>
      <c r="AL4675" s="147" t="str">
        <f t="shared" si="866"/>
        <v/>
      </c>
      <c r="AM4675" s="147" t="str">
        <f t="shared" si="867"/>
        <v/>
      </c>
      <c r="AN4675" s="147" t="str">
        <f t="shared" si="868"/>
        <v/>
      </c>
      <c r="AO4675" s="118"/>
    </row>
    <row r="4676" spans="1:41">
      <c r="A4676" s="118"/>
      <c r="B4676" s="118"/>
      <c r="C4676" s="118"/>
      <c r="D4676" s="118"/>
      <c r="E4676" s="118"/>
      <c r="F4676" s="118"/>
      <c r="G4676" s="118"/>
      <c r="H4676" s="118"/>
      <c r="I4676" s="118"/>
      <c r="J4676" s="118"/>
      <c r="K4676" s="118"/>
      <c r="L4676" s="118"/>
      <c r="M4676" s="118"/>
      <c r="N4676" s="118"/>
      <c r="O4676" s="143" t="str">
        <f>IF(H4676="","",(S4676/S4676)&amp;":"&amp;ROUND(AH4676/S4676,2))</f>
        <v/>
      </c>
      <c r="P4676" s="118"/>
      <c r="Q4676" s="118"/>
      <c r="R4676" s="143" t="str">
        <f>IF(H4676="","",(S4676/S4676)&amp;":"&amp;ROUND(AI4676/S4676,2))</f>
        <v/>
      </c>
      <c r="S4676" s="144" t="str">
        <f t="shared" si="869"/>
        <v/>
      </c>
      <c r="T4676" s="145" t="str">
        <f t="shared" si="870"/>
        <v/>
      </c>
      <c r="U4676" s="118"/>
      <c r="V4676" s="145" t="str">
        <f t="shared" si="871"/>
        <v/>
      </c>
      <c r="W4676" s="144" t="str">
        <f t="shared" si="872"/>
        <v/>
      </c>
      <c r="X4676" s="146" t="str">
        <f>IF(C4676="","",IF(OR(C4676="Trade",C4676="Multi Position"),(X4675+V4676),IF(C4676="Deposit",(X4675+AE4676),IF(C4676="Withdrawal",(X4675-AE4676)))))</f>
        <v/>
      </c>
      <c r="Y4676" s="145" t="str">
        <f t="shared" si="873"/>
        <v/>
      </c>
      <c r="Z4676" s="118"/>
      <c r="AA4676" s="118"/>
      <c r="AB4676" s="118"/>
      <c r="AC4676" s="118"/>
      <c r="AD4676" s="118"/>
      <c r="AE4676" s="139"/>
      <c r="AF4676" s="118"/>
      <c r="AG4676" s="118"/>
      <c r="AH4676" s="147" t="str">
        <f t="shared" si="874"/>
        <v/>
      </c>
      <c r="AI4676" s="147" t="str">
        <f t="shared" si="875"/>
        <v/>
      </c>
      <c r="AJ4676" s="148" t="str">
        <f t="shared" si="864"/>
        <v/>
      </c>
      <c r="AK4676" s="148" t="str">
        <f t="shared" si="865"/>
        <v/>
      </c>
      <c r="AL4676" s="147" t="str">
        <f t="shared" si="866"/>
        <v/>
      </c>
      <c r="AM4676" s="147" t="str">
        <f t="shared" si="867"/>
        <v/>
      </c>
      <c r="AN4676" s="147" t="str">
        <f t="shared" si="868"/>
        <v/>
      </c>
      <c r="AO4676" s="118"/>
    </row>
    <row r="4677" spans="1:41">
      <c r="A4677" s="118"/>
      <c r="B4677" s="118"/>
      <c r="C4677" s="118"/>
      <c r="D4677" s="118"/>
      <c r="E4677" s="118"/>
      <c r="F4677" s="118"/>
      <c r="G4677" s="118"/>
      <c r="H4677" s="118"/>
      <c r="I4677" s="118"/>
      <c r="J4677" s="118"/>
      <c r="K4677" s="118"/>
      <c r="L4677" s="118"/>
      <c r="M4677" s="118"/>
      <c r="N4677" s="118"/>
      <c r="O4677" s="143" t="str">
        <f>IF(H4677="","",(S4677/S4677)&amp;":"&amp;ROUND(AH4677/S4677,2))</f>
        <v/>
      </c>
      <c r="P4677" s="118"/>
      <c r="Q4677" s="118"/>
      <c r="R4677" s="143" t="str">
        <f>IF(H4677="","",(S4677/S4677)&amp;":"&amp;ROUND(AI4677/S4677,2))</f>
        <v/>
      </c>
      <c r="S4677" s="144" t="str">
        <f t="shared" si="869"/>
        <v/>
      </c>
      <c r="T4677" s="145" t="str">
        <f t="shared" si="870"/>
        <v/>
      </c>
      <c r="U4677" s="118"/>
      <c r="V4677" s="145" t="str">
        <f t="shared" si="871"/>
        <v/>
      </c>
      <c r="W4677" s="144" t="str">
        <f t="shared" si="872"/>
        <v/>
      </c>
      <c r="X4677" s="146" t="str">
        <f>IF(C4677="","",IF(OR(C4677="Trade",C4677="Multi Position"),(X4676+V4677),IF(C4677="Deposit",(X4676+AE4677),IF(C4677="Withdrawal",(X4676-AE4677)))))</f>
        <v/>
      </c>
      <c r="Y4677" s="145" t="str">
        <f t="shared" si="873"/>
        <v/>
      </c>
      <c r="Z4677" s="118"/>
      <c r="AA4677" s="118"/>
      <c r="AB4677" s="118"/>
      <c r="AC4677" s="118"/>
      <c r="AD4677" s="118"/>
      <c r="AE4677" s="139"/>
      <c r="AF4677" s="118"/>
      <c r="AG4677" s="118"/>
      <c r="AH4677" s="147" t="str">
        <f t="shared" si="874"/>
        <v/>
      </c>
      <c r="AI4677" s="147" t="str">
        <f t="shared" si="875"/>
        <v/>
      </c>
      <c r="AJ4677" s="148" t="str">
        <f t="shared" si="864"/>
        <v/>
      </c>
      <c r="AK4677" s="148" t="str">
        <f t="shared" si="865"/>
        <v/>
      </c>
      <c r="AL4677" s="147" t="str">
        <f t="shared" si="866"/>
        <v/>
      </c>
      <c r="AM4677" s="147" t="str">
        <f t="shared" si="867"/>
        <v/>
      </c>
      <c r="AN4677" s="147" t="str">
        <f t="shared" si="868"/>
        <v/>
      </c>
      <c r="AO4677" s="118"/>
    </row>
    <row r="4678" spans="1:41">
      <c r="A4678" s="118"/>
      <c r="B4678" s="118"/>
      <c r="C4678" s="118"/>
      <c r="D4678" s="118"/>
      <c r="E4678" s="118"/>
      <c r="F4678" s="118"/>
      <c r="G4678" s="118"/>
      <c r="H4678" s="118"/>
      <c r="I4678" s="118"/>
      <c r="J4678" s="118"/>
      <c r="K4678" s="118"/>
      <c r="L4678" s="118"/>
      <c r="M4678" s="118"/>
      <c r="N4678" s="118"/>
      <c r="O4678" s="143" t="str">
        <f>IF(H4678="","",(S4678/S4678)&amp;":"&amp;ROUND(AH4678/S4678,2))</f>
        <v/>
      </c>
      <c r="P4678" s="118"/>
      <c r="Q4678" s="118"/>
      <c r="R4678" s="143" t="str">
        <f>IF(H4678="","",(S4678/S4678)&amp;":"&amp;ROUND(AI4678/S4678,2))</f>
        <v/>
      </c>
      <c r="S4678" s="144" t="str">
        <f t="shared" si="869"/>
        <v/>
      </c>
      <c r="T4678" s="145" t="str">
        <f t="shared" si="870"/>
        <v/>
      </c>
      <c r="U4678" s="118"/>
      <c r="V4678" s="145" t="str">
        <f t="shared" si="871"/>
        <v/>
      </c>
      <c r="W4678" s="144" t="str">
        <f t="shared" si="872"/>
        <v/>
      </c>
      <c r="X4678" s="146" t="str">
        <f>IF(C4678="","",IF(OR(C4678="Trade",C4678="Multi Position"),(X4677+V4678),IF(C4678="Deposit",(X4677+AE4678),IF(C4678="Withdrawal",(X4677-AE4678)))))</f>
        <v/>
      </c>
      <c r="Y4678" s="145" t="str">
        <f t="shared" si="873"/>
        <v/>
      </c>
      <c r="Z4678" s="118"/>
      <c r="AA4678" s="118"/>
      <c r="AB4678" s="118"/>
      <c r="AC4678" s="118"/>
      <c r="AD4678" s="118"/>
      <c r="AE4678" s="139"/>
      <c r="AF4678" s="118"/>
      <c r="AG4678" s="118"/>
      <c r="AH4678" s="147" t="str">
        <f t="shared" si="874"/>
        <v/>
      </c>
      <c r="AI4678" s="147" t="str">
        <f t="shared" si="875"/>
        <v/>
      </c>
      <c r="AJ4678" s="148" t="str">
        <f t="shared" si="864"/>
        <v/>
      </c>
      <c r="AK4678" s="148" t="str">
        <f t="shared" si="865"/>
        <v/>
      </c>
      <c r="AL4678" s="147" t="str">
        <f t="shared" si="866"/>
        <v/>
      </c>
      <c r="AM4678" s="147" t="str">
        <f t="shared" si="867"/>
        <v/>
      </c>
      <c r="AN4678" s="147" t="str">
        <f t="shared" si="868"/>
        <v/>
      </c>
      <c r="AO4678" s="118"/>
    </row>
    <row r="4679" spans="1:41">
      <c r="A4679" s="118"/>
      <c r="B4679" s="118"/>
      <c r="C4679" s="118"/>
      <c r="D4679" s="118"/>
      <c r="E4679" s="118"/>
      <c r="F4679" s="118"/>
      <c r="G4679" s="118"/>
      <c r="H4679" s="118"/>
      <c r="I4679" s="118"/>
      <c r="J4679" s="118"/>
      <c r="K4679" s="118"/>
      <c r="L4679" s="118"/>
      <c r="M4679" s="118"/>
      <c r="N4679" s="118"/>
      <c r="O4679" s="143" t="str">
        <f>IF(H4679="","",(S4679/S4679)&amp;":"&amp;ROUND(AH4679/S4679,2))</f>
        <v/>
      </c>
      <c r="P4679" s="118"/>
      <c r="Q4679" s="118"/>
      <c r="R4679" s="143" t="str">
        <f>IF(H4679="","",(S4679/S4679)&amp;":"&amp;ROUND(AI4679/S4679,2))</f>
        <v/>
      </c>
      <c r="S4679" s="144" t="str">
        <f t="shared" si="869"/>
        <v/>
      </c>
      <c r="T4679" s="145" t="str">
        <f t="shared" si="870"/>
        <v/>
      </c>
      <c r="U4679" s="118"/>
      <c r="V4679" s="145" t="str">
        <f t="shared" si="871"/>
        <v/>
      </c>
      <c r="W4679" s="144" t="str">
        <f t="shared" si="872"/>
        <v/>
      </c>
      <c r="X4679" s="146" t="str">
        <f>IF(C4679="","",IF(OR(C4679="Trade",C4679="Multi Position"),(X4678+V4679),IF(C4679="Deposit",(X4678+AE4679),IF(C4679="Withdrawal",(X4678-AE4679)))))</f>
        <v/>
      </c>
      <c r="Y4679" s="145" t="str">
        <f t="shared" si="873"/>
        <v/>
      </c>
      <c r="Z4679" s="118"/>
      <c r="AA4679" s="118"/>
      <c r="AB4679" s="118"/>
      <c r="AC4679" s="118"/>
      <c r="AD4679" s="118"/>
      <c r="AE4679" s="139"/>
      <c r="AF4679" s="118"/>
      <c r="AG4679" s="118"/>
      <c r="AH4679" s="147" t="str">
        <f t="shared" si="874"/>
        <v/>
      </c>
      <c r="AI4679" s="147" t="str">
        <f t="shared" si="875"/>
        <v/>
      </c>
      <c r="AJ4679" s="148" t="str">
        <f t="shared" si="864"/>
        <v/>
      </c>
      <c r="AK4679" s="148" t="str">
        <f t="shared" si="865"/>
        <v/>
      </c>
      <c r="AL4679" s="147" t="str">
        <f t="shared" si="866"/>
        <v/>
      </c>
      <c r="AM4679" s="147" t="str">
        <f t="shared" si="867"/>
        <v/>
      </c>
      <c r="AN4679" s="147" t="str">
        <f t="shared" si="868"/>
        <v/>
      </c>
      <c r="AO4679" s="118"/>
    </row>
    <row r="4680" spans="1:41">
      <c r="A4680" s="118"/>
      <c r="B4680" s="118"/>
      <c r="C4680" s="118"/>
      <c r="D4680" s="118"/>
      <c r="E4680" s="118"/>
      <c r="F4680" s="118"/>
      <c r="G4680" s="118"/>
      <c r="H4680" s="118"/>
      <c r="I4680" s="118"/>
      <c r="J4680" s="118"/>
      <c r="K4680" s="118"/>
      <c r="L4680" s="118"/>
      <c r="M4680" s="118"/>
      <c r="N4680" s="118"/>
      <c r="O4680" s="143" t="str">
        <f>IF(H4680="","",(S4680/S4680)&amp;":"&amp;ROUND(AH4680/S4680,2))</f>
        <v/>
      </c>
      <c r="P4680" s="118"/>
      <c r="Q4680" s="118"/>
      <c r="R4680" s="143" t="str">
        <f>IF(H4680="","",(S4680/S4680)&amp;":"&amp;ROUND(AI4680/S4680,2))</f>
        <v/>
      </c>
      <c r="S4680" s="144" t="str">
        <f t="shared" si="869"/>
        <v/>
      </c>
      <c r="T4680" s="145" t="str">
        <f t="shared" si="870"/>
        <v/>
      </c>
      <c r="U4680" s="118"/>
      <c r="V4680" s="145" t="str">
        <f t="shared" si="871"/>
        <v/>
      </c>
      <c r="W4680" s="144" t="str">
        <f t="shared" si="872"/>
        <v/>
      </c>
      <c r="X4680" s="146" t="str">
        <f>IF(C4680="","",IF(OR(C4680="Trade",C4680="Multi Position"),(X4679+V4680),IF(C4680="Deposit",(X4679+AE4680),IF(C4680="Withdrawal",(X4679-AE4680)))))</f>
        <v/>
      </c>
      <c r="Y4680" s="145" t="str">
        <f t="shared" si="873"/>
        <v/>
      </c>
      <c r="Z4680" s="118"/>
      <c r="AA4680" s="118"/>
      <c r="AB4680" s="118"/>
      <c r="AC4680" s="118"/>
      <c r="AD4680" s="118"/>
      <c r="AE4680" s="139"/>
      <c r="AF4680" s="118"/>
      <c r="AG4680" s="118"/>
      <c r="AH4680" s="147" t="str">
        <f t="shared" si="874"/>
        <v/>
      </c>
      <c r="AI4680" s="147" t="str">
        <f t="shared" si="875"/>
        <v/>
      </c>
      <c r="AJ4680" s="148" t="str">
        <f t="shared" si="864"/>
        <v/>
      </c>
      <c r="AK4680" s="148" t="str">
        <f t="shared" si="865"/>
        <v/>
      </c>
      <c r="AL4680" s="147" t="str">
        <f t="shared" si="866"/>
        <v/>
      </c>
      <c r="AM4680" s="147" t="str">
        <f t="shared" si="867"/>
        <v/>
      </c>
      <c r="AN4680" s="147" t="str">
        <f t="shared" si="868"/>
        <v/>
      </c>
      <c r="AO4680" s="118"/>
    </row>
    <row r="4681" spans="1:41">
      <c r="A4681" s="118"/>
      <c r="B4681" s="118"/>
      <c r="C4681" s="118"/>
      <c r="D4681" s="118"/>
      <c r="E4681" s="118"/>
      <c r="F4681" s="118"/>
      <c r="G4681" s="118"/>
      <c r="H4681" s="118"/>
      <c r="I4681" s="118"/>
      <c r="J4681" s="118"/>
      <c r="K4681" s="118"/>
      <c r="L4681" s="118"/>
      <c r="M4681" s="118"/>
      <c r="N4681" s="118"/>
      <c r="O4681" s="143" t="str">
        <f>IF(H4681="","",(S4681/S4681)&amp;":"&amp;ROUND(AH4681/S4681,2))</f>
        <v/>
      </c>
      <c r="P4681" s="118"/>
      <c r="Q4681" s="118"/>
      <c r="R4681" s="143" t="str">
        <f>IF(H4681="","",(S4681/S4681)&amp;":"&amp;ROUND(AI4681/S4681,2))</f>
        <v/>
      </c>
      <c r="S4681" s="144" t="str">
        <f t="shared" si="869"/>
        <v/>
      </c>
      <c r="T4681" s="145" t="str">
        <f t="shared" si="870"/>
        <v/>
      </c>
      <c r="U4681" s="118"/>
      <c r="V4681" s="145" t="str">
        <f t="shared" si="871"/>
        <v/>
      </c>
      <c r="W4681" s="144" t="str">
        <f t="shared" si="872"/>
        <v/>
      </c>
      <c r="X4681" s="146" t="str">
        <f>IF(C4681="","",IF(OR(C4681="Trade",C4681="Multi Position"),(X4680+V4681),IF(C4681="Deposit",(X4680+AE4681),IF(C4681="Withdrawal",(X4680-AE4681)))))</f>
        <v/>
      </c>
      <c r="Y4681" s="145" t="str">
        <f t="shared" si="873"/>
        <v/>
      </c>
      <c r="Z4681" s="118"/>
      <c r="AA4681" s="118"/>
      <c r="AB4681" s="118"/>
      <c r="AC4681" s="118"/>
      <c r="AD4681" s="118"/>
      <c r="AE4681" s="139"/>
      <c r="AF4681" s="118"/>
      <c r="AG4681" s="118"/>
      <c r="AH4681" s="147" t="str">
        <f t="shared" si="874"/>
        <v/>
      </c>
      <c r="AI4681" s="147" t="str">
        <f t="shared" si="875"/>
        <v/>
      </c>
      <c r="AJ4681" s="148" t="str">
        <f t="shared" si="864"/>
        <v/>
      </c>
      <c r="AK4681" s="148" t="str">
        <f t="shared" si="865"/>
        <v/>
      </c>
      <c r="AL4681" s="147" t="str">
        <f t="shared" si="866"/>
        <v/>
      </c>
      <c r="AM4681" s="147" t="str">
        <f t="shared" si="867"/>
        <v/>
      </c>
      <c r="AN4681" s="147" t="str">
        <f t="shared" si="868"/>
        <v/>
      </c>
      <c r="AO4681" s="118"/>
    </row>
    <row r="4682" spans="1:41">
      <c r="A4682" s="118"/>
      <c r="B4682" s="118"/>
      <c r="C4682" s="118"/>
      <c r="D4682" s="118"/>
      <c r="E4682" s="118"/>
      <c r="F4682" s="118"/>
      <c r="G4682" s="118"/>
      <c r="H4682" s="118"/>
      <c r="I4682" s="118"/>
      <c r="J4682" s="118"/>
      <c r="K4682" s="118"/>
      <c r="L4682" s="118"/>
      <c r="M4682" s="118"/>
      <c r="N4682" s="118"/>
      <c r="O4682" s="143" t="str">
        <f>IF(H4682="","",(S4682/S4682)&amp;":"&amp;ROUND(AH4682/S4682,2))</f>
        <v/>
      </c>
      <c r="P4682" s="118"/>
      <c r="Q4682" s="118"/>
      <c r="R4682" s="143" t="str">
        <f>IF(H4682="","",(S4682/S4682)&amp;":"&amp;ROUND(AI4682/S4682,2))</f>
        <v/>
      </c>
      <c r="S4682" s="144" t="str">
        <f t="shared" si="869"/>
        <v/>
      </c>
      <c r="T4682" s="145" t="str">
        <f t="shared" si="870"/>
        <v/>
      </c>
      <c r="U4682" s="118"/>
      <c r="V4682" s="145" t="str">
        <f t="shared" si="871"/>
        <v/>
      </c>
      <c r="W4682" s="144" t="str">
        <f t="shared" si="872"/>
        <v/>
      </c>
      <c r="X4682" s="146" t="str">
        <f>IF(C4682="","",IF(OR(C4682="Trade",C4682="Multi Position"),(X4681+V4682),IF(C4682="Deposit",(X4681+AE4682),IF(C4682="Withdrawal",(X4681-AE4682)))))</f>
        <v/>
      </c>
      <c r="Y4682" s="145" t="str">
        <f t="shared" si="873"/>
        <v/>
      </c>
      <c r="Z4682" s="118"/>
      <c r="AA4682" s="118"/>
      <c r="AB4682" s="118"/>
      <c r="AC4682" s="118"/>
      <c r="AD4682" s="118"/>
      <c r="AE4682" s="139"/>
      <c r="AF4682" s="118"/>
      <c r="AG4682" s="118"/>
      <c r="AH4682" s="147" t="str">
        <f t="shared" si="874"/>
        <v/>
      </c>
      <c r="AI4682" s="147" t="str">
        <f t="shared" si="875"/>
        <v/>
      </c>
      <c r="AJ4682" s="148" t="str">
        <f t="shared" ref="AJ4682:AJ4745" si="876">IF(V4682&lt;0,V4682/-X4682,S4682)</f>
        <v/>
      </c>
      <c r="AK4682" s="148" t="str">
        <f t="shared" ref="AK4682:AK4745" si="877">IF(V4682="","",IF(H4682="LONG",IF(V4682&gt;0,V4682/X4682,((L4682*(P4682-K4682))/X4682)),IF(V4682&gt;0,V4682/X4682,((L4682*(K4682-P4682))/X4682))))</f>
        <v/>
      </c>
      <c r="AL4682" s="147" t="str">
        <f t="shared" ref="AL4682:AL4745" si="878">IF(B4682="","",MONTH(B4682))</f>
        <v/>
      </c>
      <c r="AM4682" s="147" t="str">
        <f t="shared" ref="AM4682:AM4745" si="879">IF(B4682="","",YEAR(B4682))</f>
        <v/>
      </c>
      <c r="AN4682" s="147" t="str">
        <f t="shared" ref="AN4682:AN4745" si="880">IF(B4682="","",DAY(B4682))</f>
        <v/>
      </c>
      <c r="AO4682" s="118"/>
    </row>
    <row r="4683" spans="1:41">
      <c r="A4683" s="118"/>
      <c r="B4683" s="118"/>
      <c r="C4683" s="118"/>
      <c r="D4683" s="118"/>
      <c r="E4683" s="118"/>
      <c r="F4683" s="118"/>
      <c r="G4683" s="118"/>
      <c r="H4683" s="118"/>
      <c r="I4683" s="118"/>
      <c r="J4683" s="118"/>
      <c r="K4683" s="118"/>
      <c r="L4683" s="118"/>
      <c r="M4683" s="118"/>
      <c r="N4683" s="118"/>
      <c r="O4683" s="143" t="str">
        <f>IF(H4683="","",(S4683/S4683)&amp;":"&amp;ROUND(AH4683/S4683,2))</f>
        <v/>
      </c>
      <c r="P4683" s="118"/>
      <c r="Q4683" s="118"/>
      <c r="R4683" s="143" t="str">
        <f>IF(H4683="","",(S4683/S4683)&amp;":"&amp;ROUND(AI4683/S4683,2))</f>
        <v/>
      </c>
      <c r="S4683" s="144" t="str">
        <f t="shared" ref="S4683:S4746" si="881">IF(N4683="","",IF(H4683="LONG",(((K4683-M4683)*L4683)/X4682),(((M4683-K4683)*L4683)/X4682)))</f>
        <v/>
      </c>
      <c r="T4683" s="145" t="str">
        <f t="shared" ref="T4683:T4746" si="882">IF(K4683="","",IF(H4683="LONG",(P4683*L4683)-(K4683*L4683),(K4683*L4683)-(P4683*L4683)))</f>
        <v/>
      </c>
      <c r="U4683" s="118"/>
      <c r="V4683" s="145" t="str">
        <f t="shared" ref="V4683:V4746" si="883">IF(K4683="","",IF(T4683&lt;0,(T4683)-+U4683,(T4683)-U4683))</f>
        <v/>
      </c>
      <c r="W4683" s="144" t="str">
        <f t="shared" ref="W4683:W4746" si="884">IF(P4683="","",SUM(V4683/X4682))</f>
        <v/>
      </c>
      <c r="X4683" s="146" t="str">
        <f>IF(C4683="","",IF(OR(C4683="Trade",C4683="Multi Position"),(X4682+V4683),IF(C4683="Deposit",(X4682+AE4683),IF(C4683="Withdrawal",(X4682-AE4683)))))</f>
        <v/>
      </c>
      <c r="Y4683" s="145" t="str">
        <f t="shared" ref="Y4683:Y4746" si="885">IF(Q4683="","",INT(Q4683-B4683)&amp;" Days "&amp;TEXT(Q4683-B4683,"H"" Hrs ""m"" mins """))</f>
        <v/>
      </c>
      <c r="Z4683" s="118"/>
      <c r="AA4683" s="118"/>
      <c r="AB4683" s="118"/>
      <c r="AC4683" s="118"/>
      <c r="AD4683" s="118"/>
      <c r="AE4683" s="139"/>
      <c r="AF4683" s="118"/>
      <c r="AG4683" s="118"/>
      <c r="AH4683" s="147" t="str">
        <f t="shared" ref="AH4683:AH4746" si="886">IF(K4683="","", IF(H4683="LONG", (((N4683-K4683)*L4683)/X4682), (((K4683-N4683)*L4683)/X4682)))</f>
        <v/>
      </c>
      <c r="AI4683" s="147" t="str">
        <f t="shared" ref="AI4683:AI4746" si="887">IF(K4683="","", IF(H4683="LONG", (((P4683-K4683)*L4683)/X4682), (((K4683-P4683)*L4683)/X4682)))</f>
        <v/>
      </c>
      <c r="AJ4683" s="148" t="str">
        <f t="shared" si="876"/>
        <v/>
      </c>
      <c r="AK4683" s="148" t="str">
        <f t="shared" si="877"/>
        <v/>
      </c>
      <c r="AL4683" s="147" t="str">
        <f t="shared" si="878"/>
        <v/>
      </c>
      <c r="AM4683" s="147" t="str">
        <f t="shared" si="879"/>
        <v/>
      </c>
      <c r="AN4683" s="147" t="str">
        <f t="shared" si="880"/>
        <v/>
      </c>
      <c r="AO4683" s="118"/>
    </row>
    <row r="4684" spans="1:41">
      <c r="A4684" s="118"/>
      <c r="B4684" s="118"/>
      <c r="C4684" s="118"/>
      <c r="D4684" s="118"/>
      <c r="E4684" s="118"/>
      <c r="F4684" s="118"/>
      <c r="G4684" s="118"/>
      <c r="H4684" s="118"/>
      <c r="I4684" s="118"/>
      <c r="J4684" s="118"/>
      <c r="K4684" s="118"/>
      <c r="L4684" s="118"/>
      <c r="M4684" s="118"/>
      <c r="N4684" s="118"/>
      <c r="O4684" s="143" t="str">
        <f>IF(H4684="","",(S4684/S4684)&amp;":"&amp;ROUND(AH4684/S4684,2))</f>
        <v/>
      </c>
      <c r="P4684" s="118"/>
      <c r="Q4684" s="118"/>
      <c r="R4684" s="143" t="str">
        <f>IF(H4684="","",(S4684/S4684)&amp;":"&amp;ROUND(AI4684/S4684,2))</f>
        <v/>
      </c>
      <c r="S4684" s="144" t="str">
        <f t="shared" si="881"/>
        <v/>
      </c>
      <c r="T4684" s="145" t="str">
        <f t="shared" si="882"/>
        <v/>
      </c>
      <c r="U4684" s="118"/>
      <c r="V4684" s="145" t="str">
        <f t="shared" si="883"/>
        <v/>
      </c>
      <c r="W4684" s="144" t="str">
        <f t="shared" si="884"/>
        <v/>
      </c>
      <c r="X4684" s="146" t="str">
        <f>IF(C4684="","",IF(OR(C4684="Trade",C4684="Multi Position"),(X4683+V4684),IF(C4684="Deposit",(X4683+AE4684),IF(C4684="Withdrawal",(X4683-AE4684)))))</f>
        <v/>
      </c>
      <c r="Y4684" s="145" t="str">
        <f t="shared" si="885"/>
        <v/>
      </c>
      <c r="Z4684" s="118"/>
      <c r="AA4684" s="118"/>
      <c r="AB4684" s="118"/>
      <c r="AC4684" s="118"/>
      <c r="AD4684" s="118"/>
      <c r="AE4684" s="139"/>
      <c r="AF4684" s="118"/>
      <c r="AG4684" s="118"/>
      <c r="AH4684" s="147" t="str">
        <f t="shared" si="886"/>
        <v/>
      </c>
      <c r="AI4684" s="147" t="str">
        <f t="shared" si="887"/>
        <v/>
      </c>
      <c r="AJ4684" s="148" t="str">
        <f t="shared" si="876"/>
        <v/>
      </c>
      <c r="AK4684" s="148" t="str">
        <f t="shared" si="877"/>
        <v/>
      </c>
      <c r="AL4684" s="147" t="str">
        <f t="shared" si="878"/>
        <v/>
      </c>
      <c r="AM4684" s="147" t="str">
        <f t="shared" si="879"/>
        <v/>
      </c>
      <c r="AN4684" s="147" t="str">
        <f t="shared" si="880"/>
        <v/>
      </c>
      <c r="AO4684" s="118"/>
    </row>
    <row r="4685" spans="1:41">
      <c r="A4685" s="118"/>
      <c r="B4685" s="118"/>
      <c r="C4685" s="118"/>
      <c r="D4685" s="118"/>
      <c r="E4685" s="118"/>
      <c r="F4685" s="118"/>
      <c r="G4685" s="118"/>
      <c r="H4685" s="118"/>
      <c r="I4685" s="118"/>
      <c r="J4685" s="118"/>
      <c r="K4685" s="118"/>
      <c r="L4685" s="118"/>
      <c r="M4685" s="118"/>
      <c r="N4685" s="118"/>
      <c r="O4685" s="143" t="str">
        <f>IF(H4685="","",(S4685/S4685)&amp;":"&amp;ROUND(AH4685/S4685,2))</f>
        <v/>
      </c>
      <c r="P4685" s="118"/>
      <c r="Q4685" s="118"/>
      <c r="R4685" s="143" t="str">
        <f>IF(H4685="","",(S4685/S4685)&amp;":"&amp;ROUND(AI4685/S4685,2))</f>
        <v/>
      </c>
      <c r="S4685" s="144" t="str">
        <f t="shared" si="881"/>
        <v/>
      </c>
      <c r="T4685" s="145" t="str">
        <f t="shared" si="882"/>
        <v/>
      </c>
      <c r="U4685" s="118"/>
      <c r="V4685" s="145" t="str">
        <f t="shared" si="883"/>
        <v/>
      </c>
      <c r="W4685" s="144" t="str">
        <f t="shared" si="884"/>
        <v/>
      </c>
      <c r="X4685" s="146" t="str">
        <f>IF(C4685="","",IF(OR(C4685="Trade",C4685="Multi Position"),(X4684+V4685),IF(C4685="Deposit",(X4684+AE4685),IF(C4685="Withdrawal",(X4684-AE4685)))))</f>
        <v/>
      </c>
      <c r="Y4685" s="145" t="str">
        <f t="shared" si="885"/>
        <v/>
      </c>
      <c r="Z4685" s="118"/>
      <c r="AA4685" s="118"/>
      <c r="AB4685" s="118"/>
      <c r="AC4685" s="118"/>
      <c r="AD4685" s="118"/>
      <c r="AE4685" s="139"/>
      <c r="AF4685" s="118"/>
      <c r="AG4685" s="118"/>
      <c r="AH4685" s="147" t="str">
        <f t="shared" si="886"/>
        <v/>
      </c>
      <c r="AI4685" s="147" t="str">
        <f t="shared" si="887"/>
        <v/>
      </c>
      <c r="AJ4685" s="148" t="str">
        <f t="shared" si="876"/>
        <v/>
      </c>
      <c r="AK4685" s="148" t="str">
        <f t="shared" si="877"/>
        <v/>
      </c>
      <c r="AL4685" s="147" t="str">
        <f t="shared" si="878"/>
        <v/>
      </c>
      <c r="AM4685" s="147" t="str">
        <f t="shared" si="879"/>
        <v/>
      </c>
      <c r="AN4685" s="147" t="str">
        <f t="shared" si="880"/>
        <v/>
      </c>
      <c r="AO4685" s="118"/>
    </row>
    <row r="4686" spans="1:41">
      <c r="A4686" s="118"/>
      <c r="B4686" s="118"/>
      <c r="C4686" s="118"/>
      <c r="D4686" s="118"/>
      <c r="E4686" s="118"/>
      <c r="F4686" s="118"/>
      <c r="G4686" s="118"/>
      <c r="H4686" s="118"/>
      <c r="I4686" s="118"/>
      <c r="J4686" s="118"/>
      <c r="K4686" s="118"/>
      <c r="L4686" s="118"/>
      <c r="M4686" s="118"/>
      <c r="N4686" s="118"/>
      <c r="O4686" s="143" t="str">
        <f>IF(H4686="","",(S4686/S4686)&amp;":"&amp;ROUND(AH4686/S4686,2))</f>
        <v/>
      </c>
      <c r="P4686" s="118"/>
      <c r="Q4686" s="118"/>
      <c r="R4686" s="143" t="str">
        <f>IF(H4686="","",(S4686/S4686)&amp;":"&amp;ROUND(AI4686/S4686,2))</f>
        <v/>
      </c>
      <c r="S4686" s="144" t="str">
        <f t="shared" si="881"/>
        <v/>
      </c>
      <c r="T4686" s="145" t="str">
        <f t="shared" si="882"/>
        <v/>
      </c>
      <c r="U4686" s="118"/>
      <c r="V4686" s="145" t="str">
        <f t="shared" si="883"/>
        <v/>
      </c>
      <c r="W4686" s="144" t="str">
        <f t="shared" si="884"/>
        <v/>
      </c>
      <c r="X4686" s="146" t="str">
        <f>IF(C4686="","",IF(OR(C4686="Trade",C4686="Multi Position"),(X4685+V4686),IF(C4686="Deposit",(X4685+AE4686),IF(C4686="Withdrawal",(X4685-AE4686)))))</f>
        <v/>
      </c>
      <c r="Y4686" s="145" t="str">
        <f t="shared" si="885"/>
        <v/>
      </c>
      <c r="Z4686" s="118"/>
      <c r="AA4686" s="118"/>
      <c r="AB4686" s="118"/>
      <c r="AC4686" s="118"/>
      <c r="AD4686" s="118"/>
      <c r="AE4686" s="139"/>
      <c r="AF4686" s="118"/>
      <c r="AG4686" s="118"/>
      <c r="AH4686" s="147" t="str">
        <f t="shared" si="886"/>
        <v/>
      </c>
      <c r="AI4686" s="147" t="str">
        <f t="shared" si="887"/>
        <v/>
      </c>
      <c r="AJ4686" s="148" t="str">
        <f t="shared" si="876"/>
        <v/>
      </c>
      <c r="AK4686" s="148" t="str">
        <f t="shared" si="877"/>
        <v/>
      </c>
      <c r="AL4686" s="147" t="str">
        <f t="shared" si="878"/>
        <v/>
      </c>
      <c r="AM4686" s="147" t="str">
        <f t="shared" si="879"/>
        <v/>
      </c>
      <c r="AN4686" s="147" t="str">
        <f t="shared" si="880"/>
        <v/>
      </c>
      <c r="AO4686" s="118"/>
    </row>
    <row r="4687" spans="1:41">
      <c r="A4687" s="118"/>
      <c r="B4687" s="118"/>
      <c r="C4687" s="118"/>
      <c r="D4687" s="118"/>
      <c r="E4687" s="118"/>
      <c r="F4687" s="118"/>
      <c r="G4687" s="118"/>
      <c r="H4687" s="118"/>
      <c r="I4687" s="118"/>
      <c r="J4687" s="118"/>
      <c r="K4687" s="118"/>
      <c r="L4687" s="118"/>
      <c r="M4687" s="118"/>
      <c r="N4687" s="118"/>
      <c r="O4687" s="143" t="str">
        <f>IF(H4687="","",(S4687/S4687)&amp;":"&amp;ROUND(AH4687/S4687,2))</f>
        <v/>
      </c>
      <c r="P4687" s="118"/>
      <c r="Q4687" s="118"/>
      <c r="R4687" s="143" t="str">
        <f>IF(H4687="","",(S4687/S4687)&amp;":"&amp;ROUND(AI4687/S4687,2))</f>
        <v/>
      </c>
      <c r="S4687" s="144" t="str">
        <f t="shared" si="881"/>
        <v/>
      </c>
      <c r="T4687" s="145" t="str">
        <f t="shared" si="882"/>
        <v/>
      </c>
      <c r="U4687" s="118"/>
      <c r="V4687" s="145" t="str">
        <f t="shared" si="883"/>
        <v/>
      </c>
      <c r="W4687" s="144" t="str">
        <f t="shared" si="884"/>
        <v/>
      </c>
      <c r="X4687" s="146" t="str">
        <f>IF(C4687="","",IF(OR(C4687="Trade",C4687="Multi Position"),(X4686+V4687),IF(C4687="Deposit",(X4686+AE4687),IF(C4687="Withdrawal",(X4686-AE4687)))))</f>
        <v/>
      </c>
      <c r="Y4687" s="145" t="str">
        <f t="shared" si="885"/>
        <v/>
      </c>
      <c r="Z4687" s="118"/>
      <c r="AA4687" s="118"/>
      <c r="AB4687" s="118"/>
      <c r="AC4687" s="118"/>
      <c r="AD4687" s="118"/>
      <c r="AE4687" s="139"/>
      <c r="AF4687" s="118"/>
      <c r="AG4687" s="118"/>
      <c r="AH4687" s="147" t="str">
        <f t="shared" si="886"/>
        <v/>
      </c>
      <c r="AI4687" s="147" t="str">
        <f t="shared" si="887"/>
        <v/>
      </c>
      <c r="AJ4687" s="148" t="str">
        <f t="shared" si="876"/>
        <v/>
      </c>
      <c r="AK4687" s="148" t="str">
        <f t="shared" si="877"/>
        <v/>
      </c>
      <c r="AL4687" s="147" t="str">
        <f t="shared" si="878"/>
        <v/>
      </c>
      <c r="AM4687" s="147" t="str">
        <f t="shared" si="879"/>
        <v/>
      </c>
      <c r="AN4687" s="147" t="str">
        <f t="shared" si="880"/>
        <v/>
      </c>
      <c r="AO4687" s="118"/>
    </row>
    <row r="4688" spans="1:41">
      <c r="A4688" s="118"/>
      <c r="B4688" s="118"/>
      <c r="C4688" s="118"/>
      <c r="D4688" s="118"/>
      <c r="E4688" s="118"/>
      <c r="F4688" s="118"/>
      <c r="G4688" s="118"/>
      <c r="H4688" s="118"/>
      <c r="I4688" s="118"/>
      <c r="J4688" s="118"/>
      <c r="K4688" s="118"/>
      <c r="L4688" s="118"/>
      <c r="M4688" s="118"/>
      <c r="N4688" s="118"/>
      <c r="O4688" s="143" t="str">
        <f>IF(H4688="","",(S4688/S4688)&amp;":"&amp;ROUND(AH4688/S4688,2))</f>
        <v/>
      </c>
      <c r="P4688" s="118"/>
      <c r="Q4688" s="118"/>
      <c r="R4688" s="143" t="str">
        <f>IF(H4688="","",(S4688/S4688)&amp;":"&amp;ROUND(AI4688/S4688,2))</f>
        <v/>
      </c>
      <c r="S4688" s="144" t="str">
        <f t="shared" si="881"/>
        <v/>
      </c>
      <c r="T4688" s="145" t="str">
        <f t="shared" si="882"/>
        <v/>
      </c>
      <c r="U4688" s="118"/>
      <c r="V4688" s="145" t="str">
        <f t="shared" si="883"/>
        <v/>
      </c>
      <c r="W4688" s="144" t="str">
        <f t="shared" si="884"/>
        <v/>
      </c>
      <c r="X4688" s="146" t="str">
        <f>IF(C4688="","",IF(OR(C4688="Trade",C4688="Multi Position"),(X4687+V4688),IF(C4688="Deposit",(X4687+AE4688),IF(C4688="Withdrawal",(X4687-AE4688)))))</f>
        <v/>
      </c>
      <c r="Y4688" s="145" t="str">
        <f t="shared" si="885"/>
        <v/>
      </c>
      <c r="Z4688" s="118"/>
      <c r="AA4688" s="118"/>
      <c r="AB4688" s="118"/>
      <c r="AC4688" s="118"/>
      <c r="AD4688" s="118"/>
      <c r="AE4688" s="139"/>
      <c r="AF4688" s="118"/>
      <c r="AG4688" s="118"/>
      <c r="AH4688" s="147" t="str">
        <f t="shared" si="886"/>
        <v/>
      </c>
      <c r="AI4688" s="147" t="str">
        <f t="shared" si="887"/>
        <v/>
      </c>
      <c r="AJ4688" s="148" t="str">
        <f t="shared" si="876"/>
        <v/>
      </c>
      <c r="AK4688" s="148" t="str">
        <f t="shared" si="877"/>
        <v/>
      </c>
      <c r="AL4688" s="147" t="str">
        <f t="shared" si="878"/>
        <v/>
      </c>
      <c r="AM4688" s="147" t="str">
        <f t="shared" si="879"/>
        <v/>
      </c>
      <c r="AN4688" s="147" t="str">
        <f t="shared" si="880"/>
        <v/>
      </c>
      <c r="AO4688" s="118"/>
    </row>
    <row r="4689" spans="1:41">
      <c r="A4689" s="118"/>
      <c r="B4689" s="118"/>
      <c r="C4689" s="118"/>
      <c r="D4689" s="118"/>
      <c r="E4689" s="118"/>
      <c r="F4689" s="118"/>
      <c r="G4689" s="118"/>
      <c r="H4689" s="118"/>
      <c r="I4689" s="118"/>
      <c r="J4689" s="118"/>
      <c r="K4689" s="118"/>
      <c r="L4689" s="118"/>
      <c r="M4689" s="118"/>
      <c r="N4689" s="118"/>
      <c r="O4689" s="143" t="str">
        <f>IF(H4689="","",(S4689/S4689)&amp;":"&amp;ROUND(AH4689/S4689,2))</f>
        <v/>
      </c>
      <c r="P4689" s="118"/>
      <c r="Q4689" s="118"/>
      <c r="R4689" s="143" t="str">
        <f>IF(H4689="","",(S4689/S4689)&amp;":"&amp;ROUND(AI4689/S4689,2))</f>
        <v/>
      </c>
      <c r="S4689" s="144" t="str">
        <f t="shared" si="881"/>
        <v/>
      </c>
      <c r="T4689" s="145" t="str">
        <f t="shared" si="882"/>
        <v/>
      </c>
      <c r="U4689" s="118"/>
      <c r="V4689" s="145" t="str">
        <f t="shared" si="883"/>
        <v/>
      </c>
      <c r="W4689" s="144" t="str">
        <f t="shared" si="884"/>
        <v/>
      </c>
      <c r="X4689" s="146" t="str">
        <f>IF(C4689="","",IF(OR(C4689="Trade",C4689="Multi Position"),(X4688+V4689),IF(C4689="Deposit",(X4688+AE4689),IF(C4689="Withdrawal",(X4688-AE4689)))))</f>
        <v/>
      </c>
      <c r="Y4689" s="145" t="str">
        <f t="shared" si="885"/>
        <v/>
      </c>
      <c r="Z4689" s="118"/>
      <c r="AA4689" s="118"/>
      <c r="AB4689" s="118"/>
      <c r="AC4689" s="118"/>
      <c r="AD4689" s="118"/>
      <c r="AE4689" s="139"/>
      <c r="AF4689" s="118"/>
      <c r="AG4689" s="118"/>
      <c r="AH4689" s="147" t="str">
        <f t="shared" si="886"/>
        <v/>
      </c>
      <c r="AI4689" s="147" t="str">
        <f t="shared" si="887"/>
        <v/>
      </c>
      <c r="AJ4689" s="148" t="str">
        <f t="shared" si="876"/>
        <v/>
      </c>
      <c r="AK4689" s="148" t="str">
        <f t="shared" si="877"/>
        <v/>
      </c>
      <c r="AL4689" s="147" t="str">
        <f t="shared" si="878"/>
        <v/>
      </c>
      <c r="AM4689" s="147" t="str">
        <f t="shared" si="879"/>
        <v/>
      </c>
      <c r="AN4689" s="147" t="str">
        <f t="shared" si="880"/>
        <v/>
      </c>
      <c r="AO4689" s="118"/>
    </row>
    <row r="4690" spans="1:41">
      <c r="A4690" s="118"/>
      <c r="B4690" s="118"/>
      <c r="C4690" s="118"/>
      <c r="D4690" s="118"/>
      <c r="E4690" s="118"/>
      <c r="F4690" s="118"/>
      <c r="G4690" s="118"/>
      <c r="H4690" s="118"/>
      <c r="I4690" s="118"/>
      <c r="J4690" s="118"/>
      <c r="K4690" s="118"/>
      <c r="L4690" s="118"/>
      <c r="M4690" s="118"/>
      <c r="N4690" s="118"/>
      <c r="O4690" s="143" t="str">
        <f>IF(H4690="","",(S4690/S4690)&amp;":"&amp;ROUND(AH4690/S4690,2))</f>
        <v/>
      </c>
      <c r="P4690" s="118"/>
      <c r="Q4690" s="118"/>
      <c r="R4690" s="143" t="str">
        <f>IF(H4690="","",(S4690/S4690)&amp;":"&amp;ROUND(AI4690/S4690,2))</f>
        <v/>
      </c>
      <c r="S4690" s="144" t="str">
        <f t="shared" si="881"/>
        <v/>
      </c>
      <c r="T4690" s="145" t="str">
        <f t="shared" si="882"/>
        <v/>
      </c>
      <c r="U4690" s="118"/>
      <c r="V4690" s="145" t="str">
        <f t="shared" si="883"/>
        <v/>
      </c>
      <c r="W4690" s="144" t="str">
        <f t="shared" si="884"/>
        <v/>
      </c>
      <c r="X4690" s="146" t="str">
        <f>IF(C4690="","",IF(OR(C4690="Trade",C4690="Multi Position"),(X4689+V4690),IF(C4690="Deposit",(X4689+AE4690),IF(C4690="Withdrawal",(X4689-AE4690)))))</f>
        <v/>
      </c>
      <c r="Y4690" s="145" t="str">
        <f t="shared" si="885"/>
        <v/>
      </c>
      <c r="Z4690" s="118"/>
      <c r="AA4690" s="118"/>
      <c r="AB4690" s="118"/>
      <c r="AC4690" s="118"/>
      <c r="AD4690" s="118"/>
      <c r="AE4690" s="139"/>
      <c r="AF4690" s="118"/>
      <c r="AG4690" s="118"/>
      <c r="AH4690" s="147" t="str">
        <f t="shared" si="886"/>
        <v/>
      </c>
      <c r="AI4690" s="147" t="str">
        <f t="shared" si="887"/>
        <v/>
      </c>
      <c r="AJ4690" s="148" t="str">
        <f t="shared" si="876"/>
        <v/>
      </c>
      <c r="AK4690" s="148" t="str">
        <f t="shared" si="877"/>
        <v/>
      </c>
      <c r="AL4690" s="147" t="str">
        <f t="shared" si="878"/>
        <v/>
      </c>
      <c r="AM4690" s="147" t="str">
        <f t="shared" si="879"/>
        <v/>
      </c>
      <c r="AN4690" s="147" t="str">
        <f t="shared" si="880"/>
        <v/>
      </c>
      <c r="AO4690" s="118"/>
    </row>
    <row r="4691" spans="1:41">
      <c r="A4691" s="118"/>
      <c r="B4691" s="118"/>
      <c r="C4691" s="118"/>
      <c r="D4691" s="118"/>
      <c r="E4691" s="118"/>
      <c r="F4691" s="118"/>
      <c r="G4691" s="118"/>
      <c r="H4691" s="118"/>
      <c r="I4691" s="118"/>
      <c r="J4691" s="118"/>
      <c r="K4691" s="118"/>
      <c r="L4691" s="118"/>
      <c r="M4691" s="118"/>
      <c r="N4691" s="118"/>
      <c r="O4691" s="143" t="str">
        <f>IF(H4691="","",(S4691/S4691)&amp;":"&amp;ROUND(AH4691/S4691,2))</f>
        <v/>
      </c>
      <c r="P4691" s="118"/>
      <c r="Q4691" s="118"/>
      <c r="R4691" s="143" t="str">
        <f>IF(H4691="","",(S4691/S4691)&amp;":"&amp;ROUND(AI4691/S4691,2))</f>
        <v/>
      </c>
      <c r="S4691" s="144" t="str">
        <f t="shared" si="881"/>
        <v/>
      </c>
      <c r="T4691" s="145" t="str">
        <f t="shared" si="882"/>
        <v/>
      </c>
      <c r="U4691" s="118"/>
      <c r="V4691" s="145" t="str">
        <f t="shared" si="883"/>
        <v/>
      </c>
      <c r="W4691" s="144" t="str">
        <f t="shared" si="884"/>
        <v/>
      </c>
      <c r="X4691" s="146" t="str">
        <f>IF(C4691="","",IF(OR(C4691="Trade",C4691="Multi Position"),(X4690+V4691),IF(C4691="Deposit",(X4690+AE4691),IF(C4691="Withdrawal",(X4690-AE4691)))))</f>
        <v/>
      </c>
      <c r="Y4691" s="145" t="str">
        <f t="shared" si="885"/>
        <v/>
      </c>
      <c r="Z4691" s="118"/>
      <c r="AA4691" s="118"/>
      <c r="AB4691" s="118"/>
      <c r="AC4691" s="118"/>
      <c r="AD4691" s="118"/>
      <c r="AE4691" s="139"/>
      <c r="AF4691" s="118"/>
      <c r="AG4691" s="118"/>
      <c r="AH4691" s="147" t="str">
        <f t="shared" si="886"/>
        <v/>
      </c>
      <c r="AI4691" s="147" t="str">
        <f t="shared" si="887"/>
        <v/>
      </c>
      <c r="AJ4691" s="148" t="str">
        <f t="shared" si="876"/>
        <v/>
      </c>
      <c r="AK4691" s="148" t="str">
        <f t="shared" si="877"/>
        <v/>
      </c>
      <c r="AL4691" s="147" t="str">
        <f t="shared" si="878"/>
        <v/>
      </c>
      <c r="AM4691" s="147" t="str">
        <f t="shared" si="879"/>
        <v/>
      </c>
      <c r="AN4691" s="147" t="str">
        <f t="shared" si="880"/>
        <v/>
      </c>
      <c r="AO4691" s="118"/>
    </row>
    <row r="4692" spans="1:41">
      <c r="A4692" s="118"/>
      <c r="B4692" s="118"/>
      <c r="C4692" s="118"/>
      <c r="D4692" s="118"/>
      <c r="E4692" s="118"/>
      <c r="F4692" s="118"/>
      <c r="G4692" s="118"/>
      <c r="H4692" s="118"/>
      <c r="I4692" s="118"/>
      <c r="J4692" s="118"/>
      <c r="K4692" s="118"/>
      <c r="L4692" s="118"/>
      <c r="M4692" s="118"/>
      <c r="N4692" s="118"/>
      <c r="O4692" s="143" t="str">
        <f>IF(H4692="","",(S4692/S4692)&amp;":"&amp;ROUND(AH4692/S4692,2))</f>
        <v/>
      </c>
      <c r="P4692" s="118"/>
      <c r="Q4692" s="118"/>
      <c r="R4692" s="143" t="str">
        <f>IF(H4692="","",(S4692/S4692)&amp;":"&amp;ROUND(AI4692/S4692,2))</f>
        <v/>
      </c>
      <c r="S4692" s="144" t="str">
        <f t="shared" si="881"/>
        <v/>
      </c>
      <c r="T4692" s="145" t="str">
        <f t="shared" si="882"/>
        <v/>
      </c>
      <c r="U4692" s="118"/>
      <c r="V4692" s="145" t="str">
        <f t="shared" si="883"/>
        <v/>
      </c>
      <c r="W4692" s="144" t="str">
        <f t="shared" si="884"/>
        <v/>
      </c>
      <c r="X4692" s="146" t="str">
        <f>IF(C4692="","",IF(OR(C4692="Trade",C4692="Multi Position"),(X4691+V4692),IF(C4692="Deposit",(X4691+AE4692),IF(C4692="Withdrawal",(X4691-AE4692)))))</f>
        <v/>
      </c>
      <c r="Y4692" s="145" t="str">
        <f t="shared" si="885"/>
        <v/>
      </c>
      <c r="Z4692" s="118"/>
      <c r="AA4692" s="118"/>
      <c r="AB4692" s="118"/>
      <c r="AC4692" s="118"/>
      <c r="AD4692" s="118"/>
      <c r="AE4692" s="139"/>
      <c r="AF4692" s="118"/>
      <c r="AG4692" s="118"/>
      <c r="AH4692" s="147" t="str">
        <f t="shared" si="886"/>
        <v/>
      </c>
      <c r="AI4692" s="147" t="str">
        <f t="shared" si="887"/>
        <v/>
      </c>
      <c r="AJ4692" s="148" t="str">
        <f t="shared" si="876"/>
        <v/>
      </c>
      <c r="AK4692" s="148" t="str">
        <f t="shared" si="877"/>
        <v/>
      </c>
      <c r="AL4692" s="147" t="str">
        <f t="shared" si="878"/>
        <v/>
      </c>
      <c r="AM4692" s="147" t="str">
        <f t="shared" si="879"/>
        <v/>
      </c>
      <c r="AN4692" s="147" t="str">
        <f t="shared" si="880"/>
        <v/>
      </c>
      <c r="AO4692" s="118"/>
    </row>
    <row r="4693" spans="1:41">
      <c r="A4693" s="118"/>
      <c r="B4693" s="118"/>
      <c r="C4693" s="118"/>
      <c r="D4693" s="118"/>
      <c r="E4693" s="118"/>
      <c r="F4693" s="118"/>
      <c r="G4693" s="118"/>
      <c r="H4693" s="118"/>
      <c r="I4693" s="118"/>
      <c r="J4693" s="118"/>
      <c r="K4693" s="118"/>
      <c r="L4693" s="118"/>
      <c r="M4693" s="118"/>
      <c r="N4693" s="118"/>
      <c r="O4693" s="143" t="str">
        <f>IF(H4693="","",(S4693/S4693)&amp;":"&amp;ROUND(AH4693/S4693,2))</f>
        <v/>
      </c>
      <c r="P4693" s="118"/>
      <c r="Q4693" s="118"/>
      <c r="R4693" s="143" t="str">
        <f>IF(H4693="","",(S4693/S4693)&amp;":"&amp;ROUND(AI4693/S4693,2))</f>
        <v/>
      </c>
      <c r="S4693" s="144" t="str">
        <f t="shared" si="881"/>
        <v/>
      </c>
      <c r="T4693" s="145" t="str">
        <f t="shared" si="882"/>
        <v/>
      </c>
      <c r="U4693" s="118"/>
      <c r="V4693" s="145" t="str">
        <f t="shared" si="883"/>
        <v/>
      </c>
      <c r="W4693" s="144" t="str">
        <f t="shared" si="884"/>
        <v/>
      </c>
      <c r="X4693" s="146" t="str">
        <f>IF(C4693="","",IF(OR(C4693="Trade",C4693="Multi Position"),(X4692+V4693),IF(C4693="Deposit",(X4692+AE4693),IF(C4693="Withdrawal",(X4692-AE4693)))))</f>
        <v/>
      </c>
      <c r="Y4693" s="145" t="str">
        <f t="shared" si="885"/>
        <v/>
      </c>
      <c r="Z4693" s="118"/>
      <c r="AA4693" s="118"/>
      <c r="AB4693" s="118"/>
      <c r="AC4693" s="118"/>
      <c r="AD4693" s="118"/>
      <c r="AE4693" s="139"/>
      <c r="AF4693" s="118"/>
      <c r="AG4693" s="118"/>
      <c r="AH4693" s="147" t="str">
        <f t="shared" si="886"/>
        <v/>
      </c>
      <c r="AI4693" s="147" t="str">
        <f t="shared" si="887"/>
        <v/>
      </c>
      <c r="AJ4693" s="148" t="str">
        <f t="shared" si="876"/>
        <v/>
      </c>
      <c r="AK4693" s="148" t="str">
        <f t="shared" si="877"/>
        <v/>
      </c>
      <c r="AL4693" s="147" t="str">
        <f t="shared" si="878"/>
        <v/>
      </c>
      <c r="AM4693" s="147" t="str">
        <f t="shared" si="879"/>
        <v/>
      </c>
      <c r="AN4693" s="147" t="str">
        <f t="shared" si="880"/>
        <v/>
      </c>
      <c r="AO4693" s="118"/>
    </row>
    <row r="4694" spans="1:41">
      <c r="A4694" s="118"/>
      <c r="B4694" s="118"/>
      <c r="C4694" s="118"/>
      <c r="D4694" s="118"/>
      <c r="E4694" s="118"/>
      <c r="F4694" s="118"/>
      <c r="G4694" s="118"/>
      <c r="H4694" s="118"/>
      <c r="I4694" s="118"/>
      <c r="J4694" s="118"/>
      <c r="K4694" s="118"/>
      <c r="L4694" s="118"/>
      <c r="M4694" s="118"/>
      <c r="N4694" s="118"/>
      <c r="O4694" s="143" t="str">
        <f>IF(H4694="","",(S4694/S4694)&amp;":"&amp;ROUND(AH4694/S4694,2))</f>
        <v/>
      </c>
      <c r="P4694" s="118"/>
      <c r="Q4694" s="118"/>
      <c r="R4694" s="143" t="str">
        <f>IF(H4694="","",(S4694/S4694)&amp;":"&amp;ROUND(AI4694/S4694,2))</f>
        <v/>
      </c>
      <c r="S4694" s="144" t="str">
        <f t="shared" si="881"/>
        <v/>
      </c>
      <c r="T4694" s="145" t="str">
        <f t="shared" si="882"/>
        <v/>
      </c>
      <c r="U4694" s="118"/>
      <c r="V4694" s="145" t="str">
        <f t="shared" si="883"/>
        <v/>
      </c>
      <c r="W4694" s="144" t="str">
        <f t="shared" si="884"/>
        <v/>
      </c>
      <c r="X4694" s="146" t="str">
        <f>IF(C4694="","",IF(OR(C4694="Trade",C4694="Multi Position"),(X4693+V4694),IF(C4694="Deposit",(X4693+AE4694),IF(C4694="Withdrawal",(X4693-AE4694)))))</f>
        <v/>
      </c>
      <c r="Y4694" s="145" t="str">
        <f t="shared" si="885"/>
        <v/>
      </c>
      <c r="Z4694" s="118"/>
      <c r="AA4694" s="118"/>
      <c r="AB4694" s="118"/>
      <c r="AC4694" s="118"/>
      <c r="AD4694" s="118"/>
      <c r="AE4694" s="139"/>
      <c r="AF4694" s="118"/>
      <c r="AG4694" s="118"/>
      <c r="AH4694" s="147" t="str">
        <f t="shared" si="886"/>
        <v/>
      </c>
      <c r="AI4694" s="147" t="str">
        <f t="shared" si="887"/>
        <v/>
      </c>
      <c r="AJ4694" s="148" t="str">
        <f t="shared" si="876"/>
        <v/>
      </c>
      <c r="AK4694" s="148" t="str">
        <f t="shared" si="877"/>
        <v/>
      </c>
      <c r="AL4694" s="147" t="str">
        <f t="shared" si="878"/>
        <v/>
      </c>
      <c r="AM4694" s="147" t="str">
        <f t="shared" si="879"/>
        <v/>
      </c>
      <c r="AN4694" s="147" t="str">
        <f t="shared" si="880"/>
        <v/>
      </c>
      <c r="AO4694" s="118"/>
    </row>
    <row r="4695" spans="1:41">
      <c r="A4695" s="118"/>
      <c r="B4695" s="118"/>
      <c r="C4695" s="118"/>
      <c r="D4695" s="118"/>
      <c r="E4695" s="118"/>
      <c r="F4695" s="118"/>
      <c r="G4695" s="118"/>
      <c r="H4695" s="118"/>
      <c r="I4695" s="118"/>
      <c r="J4695" s="118"/>
      <c r="K4695" s="118"/>
      <c r="L4695" s="118"/>
      <c r="M4695" s="118"/>
      <c r="N4695" s="118"/>
      <c r="O4695" s="143" t="str">
        <f>IF(H4695="","",(S4695/S4695)&amp;":"&amp;ROUND(AH4695/S4695,2))</f>
        <v/>
      </c>
      <c r="P4695" s="118"/>
      <c r="Q4695" s="118"/>
      <c r="R4695" s="143" t="str">
        <f>IF(H4695="","",(S4695/S4695)&amp;":"&amp;ROUND(AI4695/S4695,2))</f>
        <v/>
      </c>
      <c r="S4695" s="144" t="str">
        <f t="shared" si="881"/>
        <v/>
      </c>
      <c r="T4695" s="145" t="str">
        <f t="shared" si="882"/>
        <v/>
      </c>
      <c r="U4695" s="118"/>
      <c r="V4695" s="145" t="str">
        <f t="shared" si="883"/>
        <v/>
      </c>
      <c r="W4695" s="144" t="str">
        <f t="shared" si="884"/>
        <v/>
      </c>
      <c r="X4695" s="146" t="str">
        <f>IF(C4695="","",IF(OR(C4695="Trade",C4695="Multi Position"),(X4694+V4695),IF(C4695="Deposit",(X4694+AE4695),IF(C4695="Withdrawal",(X4694-AE4695)))))</f>
        <v/>
      </c>
      <c r="Y4695" s="145" t="str">
        <f t="shared" si="885"/>
        <v/>
      </c>
      <c r="Z4695" s="118"/>
      <c r="AA4695" s="118"/>
      <c r="AB4695" s="118"/>
      <c r="AC4695" s="118"/>
      <c r="AD4695" s="118"/>
      <c r="AE4695" s="139"/>
      <c r="AF4695" s="118"/>
      <c r="AG4695" s="118"/>
      <c r="AH4695" s="147" t="str">
        <f t="shared" si="886"/>
        <v/>
      </c>
      <c r="AI4695" s="147" t="str">
        <f t="shared" si="887"/>
        <v/>
      </c>
      <c r="AJ4695" s="148" t="str">
        <f t="shared" si="876"/>
        <v/>
      </c>
      <c r="AK4695" s="148" t="str">
        <f t="shared" si="877"/>
        <v/>
      </c>
      <c r="AL4695" s="147" t="str">
        <f t="shared" si="878"/>
        <v/>
      </c>
      <c r="AM4695" s="147" t="str">
        <f t="shared" si="879"/>
        <v/>
      </c>
      <c r="AN4695" s="147" t="str">
        <f t="shared" si="880"/>
        <v/>
      </c>
      <c r="AO4695" s="118"/>
    </row>
    <row r="4696" spans="1:41">
      <c r="A4696" s="118"/>
      <c r="B4696" s="118"/>
      <c r="C4696" s="118"/>
      <c r="D4696" s="118"/>
      <c r="E4696" s="118"/>
      <c r="F4696" s="118"/>
      <c r="G4696" s="118"/>
      <c r="H4696" s="118"/>
      <c r="I4696" s="118"/>
      <c r="J4696" s="118"/>
      <c r="K4696" s="118"/>
      <c r="L4696" s="118"/>
      <c r="M4696" s="118"/>
      <c r="N4696" s="118"/>
      <c r="O4696" s="143" t="str">
        <f>IF(H4696="","",(S4696/S4696)&amp;":"&amp;ROUND(AH4696/S4696,2))</f>
        <v/>
      </c>
      <c r="P4696" s="118"/>
      <c r="Q4696" s="118"/>
      <c r="R4696" s="143" t="str">
        <f>IF(H4696="","",(S4696/S4696)&amp;":"&amp;ROUND(AI4696/S4696,2))</f>
        <v/>
      </c>
      <c r="S4696" s="144" t="str">
        <f t="shared" si="881"/>
        <v/>
      </c>
      <c r="T4696" s="145" t="str">
        <f t="shared" si="882"/>
        <v/>
      </c>
      <c r="U4696" s="118"/>
      <c r="V4696" s="145" t="str">
        <f t="shared" si="883"/>
        <v/>
      </c>
      <c r="W4696" s="144" t="str">
        <f t="shared" si="884"/>
        <v/>
      </c>
      <c r="X4696" s="146" t="str">
        <f>IF(C4696="","",IF(OR(C4696="Trade",C4696="Multi Position"),(X4695+V4696),IF(C4696="Deposit",(X4695+AE4696),IF(C4696="Withdrawal",(X4695-AE4696)))))</f>
        <v/>
      </c>
      <c r="Y4696" s="145" t="str">
        <f t="shared" si="885"/>
        <v/>
      </c>
      <c r="Z4696" s="118"/>
      <c r="AA4696" s="118"/>
      <c r="AB4696" s="118"/>
      <c r="AC4696" s="118"/>
      <c r="AD4696" s="118"/>
      <c r="AE4696" s="139"/>
      <c r="AF4696" s="118"/>
      <c r="AG4696" s="118"/>
      <c r="AH4696" s="147" t="str">
        <f t="shared" si="886"/>
        <v/>
      </c>
      <c r="AI4696" s="147" t="str">
        <f t="shared" si="887"/>
        <v/>
      </c>
      <c r="AJ4696" s="148" t="str">
        <f t="shared" si="876"/>
        <v/>
      </c>
      <c r="AK4696" s="148" t="str">
        <f t="shared" si="877"/>
        <v/>
      </c>
      <c r="AL4696" s="147" t="str">
        <f t="shared" si="878"/>
        <v/>
      </c>
      <c r="AM4696" s="147" t="str">
        <f t="shared" si="879"/>
        <v/>
      </c>
      <c r="AN4696" s="147" t="str">
        <f t="shared" si="880"/>
        <v/>
      </c>
      <c r="AO4696" s="118"/>
    </row>
    <row r="4697" spans="1:41">
      <c r="A4697" s="118"/>
      <c r="B4697" s="118"/>
      <c r="C4697" s="118"/>
      <c r="D4697" s="118"/>
      <c r="E4697" s="118"/>
      <c r="F4697" s="118"/>
      <c r="G4697" s="118"/>
      <c r="H4697" s="118"/>
      <c r="I4697" s="118"/>
      <c r="J4697" s="118"/>
      <c r="K4697" s="118"/>
      <c r="L4697" s="118"/>
      <c r="M4697" s="118"/>
      <c r="N4697" s="118"/>
      <c r="O4697" s="143" t="str">
        <f>IF(H4697="","",(S4697/S4697)&amp;":"&amp;ROUND(AH4697/S4697,2))</f>
        <v/>
      </c>
      <c r="P4697" s="118"/>
      <c r="Q4697" s="118"/>
      <c r="R4697" s="143" t="str">
        <f>IF(H4697="","",(S4697/S4697)&amp;":"&amp;ROUND(AI4697/S4697,2))</f>
        <v/>
      </c>
      <c r="S4697" s="144" t="str">
        <f t="shared" si="881"/>
        <v/>
      </c>
      <c r="T4697" s="145" t="str">
        <f t="shared" si="882"/>
        <v/>
      </c>
      <c r="U4697" s="118"/>
      <c r="V4697" s="145" t="str">
        <f t="shared" si="883"/>
        <v/>
      </c>
      <c r="W4697" s="144" t="str">
        <f t="shared" si="884"/>
        <v/>
      </c>
      <c r="X4697" s="146" t="str">
        <f>IF(C4697="","",IF(OR(C4697="Trade",C4697="Multi Position"),(X4696+V4697),IF(C4697="Deposit",(X4696+AE4697),IF(C4697="Withdrawal",(X4696-AE4697)))))</f>
        <v/>
      </c>
      <c r="Y4697" s="145" t="str">
        <f t="shared" si="885"/>
        <v/>
      </c>
      <c r="Z4697" s="118"/>
      <c r="AA4697" s="118"/>
      <c r="AB4697" s="118"/>
      <c r="AC4697" s="118"/>
      <c r="AD4697" s="118"/>
      <c r="AE4697" s="139"/>
      <c r="AF4697" s="118"/>
      <c r="AG4697" s="118"/>
      <c r="AH4697" s="147" t="str">
        <f t="shared" si="886"/>
        <v/>
      </c>
      <c r="AI4697" s="147" t="str">
        <f t="shared" si="887"/>
        <v/>
      </c>
      <c r="AJ4697" s="148" t="str">
        <f t="shared" si="876"/>
        <v/>
      </c>
      <c r="AK4697" s="148" t="str">
        <f t="shared" si="877"/>
        <v/>
      </c>
      <c r="AL4697" s="147" t="str">
        <f t="shared" si="878"/>
        <v/>
      </c>
      <c r="AM4697" s="147" t="str">
        <f t="shared" si="879"/>
        <v/>
      </c>
      <c r="AN4697" s="147" t="str">
        <f t="shared" si="880"/>
        <v/>
      </c>
      <c r="AO4697" s="118"/>
    </row>
    <row r="4698" spans="1:41">
      <c r="A4698" s="118"/>
      <c r="B4698" s="118"/>
      <c r="C4698" s="118"/>
      <c r="D4698" s="118"/>
      <c r="E4698" s="118"/>
      <c r="F4698" s="118"/>
      <c r="G4698" s="118"/>
      <c r="H4698" s="118"/>
      <c r="I4698" s="118"/>
      <c r="J4698" s="118"/>
      <c r="K4698" s="118"/>
      <c r="L4698" s="118"/>
      <c r="M4698" s="118"/>
      <c r="N4698" s="118"/>
      <c r="O4698" s="143" t="str">
        <f>IF(H4698="","",(S4698/S4698)&amp;":"&amp;ROUND(AH4698/S4698,2))</f>
        <v/>
      </c>
      <c r="P4698" s="118"/>
      <c r="Q4698" s="118"/>
      <c r="R4698" s="143" t="str">
        <f>IF(H4698="","",(S4698/S4698)&amp;":"&amp;ROUND(AI4698/S4698,2))</f>
        <v/>
      </c>
      <c r="S4698" s="144" t="str">
        <f t="shared" si="881"/>
        <v/>
      </c>
      <c r="T4698" s="145" t="str">
        <f t="shared" si="882"/>
        <v/>
      </c>
      <c r="U4698" s="118"/>
      <c r="V4698" s="145" t="str">
        <f t="shared" si="883"/>
        <v/>
      </c>
      <c r="W4698" s="144" t="str">
        <f t="shared" si="884"/>
        <v/>
      </c>
      <c r="X4698" s="146" t="str">
        <f>IF(C4698="","",IF(OR(C4698="Trade",C4698="Multi Position"),(X4697+V4698),IF(C4698="Deposit",(X4697+AE4698),IF(C4698="Withdrawal",(X4697-AE4698)))))</f>
        <v/>
      </c>
      <c r="Y4698" s="145" t="str">
        <f t="shared" si="885"/>
        <v/>
      </c>
      <c r="Z4698" s="118"/>
      <c r="AA4698" s="118"/>
      <c r="AB4698" s="118"/>
      <c r="AC4698" s="118"/>
      <c r="AD4698" s="118"/>
      <c r="AE4698" s="139"/>
      <c r="AF4698" s="118"/>
      <c r="AG4698" s="118"/>
      <c r="AH4698" s="147" t="str">
        <f t="shared" si="886"/>
        <v/>
      </c>
      <c r="AI4698" s="147" t="str">
        <f t="shared" si="887"/>
        <v/>
      </c>
      <c r="AJ4698" s="148" t="str">
        <f t="shared" si="876"/>
        <v/>
      </c>
      <c r="AK4698" s="148" t="str">
        <f t="shared" si="877"/>
        <v/>
      </c>
      <c r="AL4698" s="147" t="str">
        <f t="shared" si="878"/>
        <v/>
      </c>
      <c r="AM4698" s="147" t="str">
        <f t="shared" si="879"/>
        <v/>
      </c>
      <c r="AN4698" s="147" t="str">
        <f t="shared" si="880"/>
        <v/>
      </c>
      <c r="AO4698" s="118"/>
    </row>
    <row r="4699" spans="1:41">
      <c r="A4699" s="118"/>
      <c r="B4699" s="118"/>
      <c r="C4699" s="118"/>
      <c r="D4699" s="118"/>
      <c r="E4699" s="118"/>
      <c r="F4699" s="118"/>
      <c r="G4699" s="118"/>
      <c r="H4699" s="118"/>
      <c r="I4699" s="118"/>
      <c r="J4699" s="118"/>
      <c r="K4699" s="118"/>
      <c r="L4699" s="118"/>
      <c r="M4699" s="118"/>
      <c r="N4699" s="118"/>
      <c r="O4699" s="143" t="str">
        <f>IF(H4699="","",(S4699/S4699)&amp;":"&amp;ROUND(AH4699/S4699,2))</f>
        <v/>
      </c>
      <c r="P4699" s="118"/>
      <c r="Q4699" s="118"/>
      <c r="R4699" s="143" t="str">
        <f>IF(H4699="","",(S4699/S4699)&amp;":"&amp;ROUND(AI4699/S4699,2))</f>
        <v/>
      </c>
      <c r="S4699" s="144" t="str">
        <f t="shared" si="881"/>
        <v/>
      </c>
      <c r="T4699" s="145" t="str">
        <f t="shared" si="882"/>
        <v/>
      </c>
      <c r="U4699" s="118"/>
      <c r="V4699" s="145" t="str">
        <f t="shared" si="883"/>
        <v/>
      </c>
      <c r="W4699" s="144" t="str">
        <f t="shared" si="884"/>
        <v/>
      </c>
      <c r="X4699" s="146" t="str">
        <f>IF(C4699="","",IF(OR(C4699="Trade",C4699="Multi Position"),(X4698+V4699),IF(C4699="Deposit",(X4698+AE4699),IF(C4699="Withdrawal",(X4698-AE4699)))))</f>
        <v/>
      </c>
      <c r="Y4699" s="145" t="str">
        <f t="shared" si="885"/>
        <v/>
      </c>
      <c r="Z4699" s="118"/>
      <c r="AA4699" s="118"/>
      <c r="AB4699" s="118"/>
      <c r="AC4699" s="118"/>
      <c r="AD4699" s="118"/>
      <c r="AE4699" s="139"/>
      <c r="AF4699" s="118"/>
      <c r="AG4699" s="118"/>
      <c r="AH4699" s="147" t="str">
        <f t="shared" si="886"/>
        <v/>
      </c>
      <c r="AI4699" s="147" t="str">
        <f t="shared" si="887"/>
        <v/>
      </c>
      <c r="AJ4699" s="148" t="str">
        <f t="shared" si="876"/>
        <v/>
      </c>
      <c r="AK4699" s="148" t="str">
        <f t="shared" si="877"/>
        <v/>
      </c>
      <c r="AL4699" s="147" t="str">
        <f t="shared" si="878"/>
        <v/>
      </c>
      <c r="AM4699" s="147" t="str">
        <f t="shared" si="879"/>
        <v/>
      </c>
      <c r="AN4699" s="147" t="str">
        <f t="shared" si="880"/>
        <v/>
      </c>
      <c r="AO4699" s="118"/>
    </row>
    <row r="4700" spans="1:41">
      <c r="A4700" s="118"/>
      <c r="B4700" s="118"/>
      <c r="C4700" s="118"/>
      <c r="D4700" s="118"/>
      <c r="E4700" s="118"/>
      <c r="F4700" s="118"/>
      <c r="G4700" s="118"/>
      <c r="H4700" s="118"/>
      <c r="I4700" s="118"/>
      <c r="J4700" s="118"/>
      <c r="K4700" s="118"/>
      <c r="L4700" s="118"/>
      <c r="M4700" s="118"/>
      <c r="N4700" s="118"/>
      <c r="O4700" s="143" t="str">
        <f>IF(H4700="","",(S4700/S4700)&amp;":"&amp;ROUND(AH4700/S4700,2))</f>
        <v/>
      </c>
      <c r="P4700" s="118"/>
      <c r="Q4700" s="118"/>
      <c r="R4700" s="143" t="str">
        <f>IF(H4700="","",(S4700/S4700)&amp;":"&amp;ROUND(AI4700/S4700,2))</f>
        <v/>
      </c>
      <c r="S4700" s="144" t="str">
        <f t="shared" si="881"/>
        <v/>
      </c>
      <c r="T4700" s="145" t="str">
        <f t="shared" si="882"/>
        <v/>
      </c>
      <c r="U4700" s="118"/>
      <c r="V4700" s="145" t="str">
        <f t="shared" si="883"/>
        <v/>
      </c>
      <c r="W4700" s="144" t="str">
        <f t="shared" si="884"/>
        <v/>
      </c>
      <c r="X4700" s="146" t="str">
        <f>IF(C4700="","",IF(OR(C4700="Trade",C4700="Multi Position"),(X4699+V4700),IF(C4700="Deposit",(X4699+AE4700),IF(C4700="Withdrawal",(X4699-AE4700)))))</f>
        <v/>
      </c>
      <c r="Y4700" s="145" t="str">
        <f t="shared" si="885"/>
        <v/>
      </c>
      <c r="Z4700" s="118"/>
      <c r="AA4700" s="118"/>
      <c r="AB4700" s="118"/>
      <c r="AC4700" s="118"/>
      <c r="AD4700" s="118"/>
      <c r="AE4700" s="139"/>
      <c r="AF4700" s="118"/>
      <c r="AG4700" s="118"/>
      <c r="AH4700" s="147" t="str">
        <f t="shared" si="886"/>
        <v/>
      </c>
      <c r="AI4700" s="147" t="str">
        <f t="shared" si="887"/>
        <v/>
      </c>
      <c r="AJ4700" s="148" t="str">
        <f t="shared" si="876"/>
        <v/>
      </c>
      <c r="AK4700" s="148" t="str">
        <f t="shared" si="877"/>
        <v/>
      </c>
      <c r="AL4700" s="147" t="str">
        <f t="shared" si="878"/>
        <v/>
      </c>
      <c r="AM4700" s="147" t="str">
        <f t="shared" si="879"/>
        <v/>
      </c>
      <c r="AN4700" s="147" t="str">
        <f t="shared" si="880"/>
        <v/>
      </c>
      <c r="AO4700" s="118"/>
    </row>
    <row r="4701" spans="1:41">
      <c r="A4701" s="118"/>
      <c r="B4701" s="118"/>
      <c r="C4701" s="118"/>
      <c r="D4701" s="118"/>
      <c r="E4701" s="118"/>
      <c r="F4701" s="118"/>
      <c r="G4701" s="118"/>
      <c r="H4701" s="118"/>
      <c r="I4701" s="118"/>
      <c r="J4701" s="118"/>
      <c r="K4701" s="118"/>
      <c r="L4701" s="118"/>
      <c r="M4701" s="118"/>
      <c r="N4701" s="118"/>
      <c r="O4701" s="143" t="str">
        <f>IF(H4701="","",(S4701/S4701)&amp;":"&amp;ROUND(AH4701/S4701,2))</f>
        <v/>
      </c>
      <c r="P4701" s="118"/>
      <c r="Q4701" s="118"/>
      <c r="R4701" s="143" t="str">
        <f>IF(H4701="","",(S4701/S4701)&amp;":"&amp;ROUND(AI4701/S4701,2))</f>
        <v/>
      </c>
      <c r="S4701" s="144" t="str">
        <f t="shared" si="881"/>
        <v/>
      </c>
      <c r="T4701" s="145" t="str">
        <f t="shared" si="882"/>
        <v/>
      </c>
      <c r="U4701" s="118"/>
      <c r="V4701" s="145" t="str">
        <f t="shared" si="883"/>
        <v/>
      </c>
      <c r="W4701" s="144" t="str">
        <f t="shared" si="884"/>
        <v/>
      </c>
      <c r="X4701" s="146" t="str">
        <f>IF(C4701="","",IF(OR(C4701="Trade",C4701="Multi Position"),(X4700+V4701),IF(C4701="Deposit",(X4700+AE4701),IF(C4701="Withdrawal",(X4700-AE4701)))))</f>
        <v/>
      </c>
      <c r="Y4701" s="145" t="str">
        <f t="shared" si="885"/>
        <v/>
      </c>
      <c r="Z4701" s="118"/>
      <c r="AA4701" s="118"/>
      <c r="AB4701" s="118"/>
      <c r="AC4701" s="118"/>
      <c r="AD4701" s="118"/>
      <c r="AE4701" s="139"/>
      <c r="AF4701" s="118"/>
      <c r="AG4701" s="118"/>
      <c r="AH4701" s="147" t="str">
        <f t="shared" si="886"/>
        <v/>
      </c>
      <c r="AI4701" s="147" t="str">
        <f t="shared" si="887"/>
        <v/>
      </c>
      <c r="AJ4701" s="148" t="str">
        <f t="shared" si="876"/>
        <v/>
      </c>
      <c r="AK4701" s="148" t="str">
        <f t="shared" si="877"/>
        <v/>
      </c>
      <c r="AL4701" s="147" t="str">
        <f t="shared" si="878"/>
        <v/>
      </c>
      <c r="AM4701" s="147" t="str">
        <f t="shared" si="879"/>
        <v/>
      </c>
      <c r="AN4701" s="147" t="str">
        <f t="shared" si="880"/>
        <v/>
      </c>
      <c r="AO4701" s="118"/>
    </row>
    <row r="4702" spans="1:41">
      <c r="A4702" s="118"/>
      <c r="B4702" s="118"/>
      <c r="C4702" s="118"/>
      <c r="D4702" s="118"/>
      <c r="E4702" s="118"/>
      <c r="F4702" s="118"/>
      <c r="G4702" s="118"/>
      <c r="H4702" s="118"/>
      <c r="I4702" s="118"/>
      <c r="J4702" s="118"/>
      <c r="K4702" s="118"/>
      <c r="L4702" s="118"/>
      <c r="M4702" s="118"/>
      <c r="N4702" s="118"/>
      <c r="O4702" s="143" t="str">
        <f>IF(H4702="","",(S4702/S4702)&amp;":"&amp;ROUND(AH4702/S4702,2))</f>
        <v/>
      </c>
      <c r="P4702" s="118"/>
      <c r="Q4702" s="118"/>
      <c r="R4702" s="143" t="str">
        <f>IF(H4702="","",(S4702/S4702)&amp;":"&amp;ROUND(AI4702/S4702,2))</f>
        <v/>
      </c>
      <c r="S4702" s="144" t="str">
        <f t="shared" si="881"/>
        <v/>
      </c>
      <c r="T4702" s="145" t="str">
        <f t="shared" si="882"/>
        <v/>
      </c>
      <c r="U4702" s="118"/>
      <c r="V4702" s="145" t="str">
        <f t="shared" si="883"/>
        <v/>
      </c>
      <c r="W4702" s="144" t="str">
        <f t="shared" si="884"/>
        <v/>
      </c>
      <c r="X4702" s="146" t="str">
        <f>IF(C4702="","",IF(OR(C4702="Trade",C4702="Multi Position"),(X4701+V4702),IF(C4702="Deposit",(X4701+AE4702),IF(C4702="Withdrawal",(X4701-AE4702)))))</f>
        <v/>
      </c>
      <c r="Y4702" s="145" t="str">
        <f t="shared" si="885"/>
        <v/>
      </c>
      <c r="Z4702" s="118"/>
      <c r="AA4702" s="118"/>
      <c r="AB4702" s="118"/>
      <c r="AC4702" s="118"/>
      <c r="AD4702" s="118"/>
      <c r="AE4702" s="139"/>
      <c r="AF4702" s="118"/>
      <c r="AG4702" s="118"/>
      <c r="AH4702" s="147" t="str">
        <f t="shared" si="886"/>
        <v/>
      </c>
      <c r="AI4702" s="147" t="str">
        <f t="shared" si="887"/>
        <v/>
      </c>
      <c r="AJ4702" s="148" t="str">
        <f t="shared" si="876"/>
        <v/>
      </c>
      <c r="AK4702" s="148" t="str">
        <f t="shared" si="877"/>
        <v/>
      </c>
      <c r="AL4702" s="147" t="str">
        <f t="shared" si="878"/>
        <v/>
      </c>
      <c r="AM4702" s="147" t="str">
        <f t="shared" si="879"/>
        <v/>
      </c>
      <c r="AN4702" s="147" t="str">
        <f t="shared" si="880"/>
        <v/>
      </c>
      <c r="AO4702" s="118"/>
    </row>
    <row r="4703" spans="1:41">
      <c r="A4703" s="118"/>
      <c r="B4703" s="118"/>
      <c r="C4703" s="118"/>
      <c r="D4703" s="118"/>
      <c r="E4703" s="118"/>
      <c r="F4703" s="118"/>
      <c r="G4703" s="118"/>
      <c r="H4703" s="118"/>
      <c r="I4703" s="118"/>
      <c r="J4703" s="118"/>
      <c r="K4703" s="118"/>
      <c r="L4703" s="118"/>
      <c r="M4703" s="118"/>
      <c r="N4703" s="118"/>
      <c r="O4703" s="143" t="str">
        <f>IF(H4703="","",(S4703/S4703)&amp;":"&amp;ROUND(AH4703/S4703,2))</f>
        <v/>
      </c>
      <c r="P4703" s="118"/>
      <c r="Q4703" s="118"/>
      <c r="R4703" s="143" t="str">
        <f>IF(H4703="","",(S4703/S4703)&amp;":"&amp;ROUND(AI4703/S4703,2))</f>
        <v/>
      </c>
      <c r="S4703" s="144" t="str">
        <f t="shared" si="881"/>
        <v/>
      </c>
      <c r="T4703" s="145" t="str">
        <f t="shared" si="882"/>
        <v/>
      </c>
      <c r="U4703" s="118"/>
      <c r="V4703" s="145" t="str">
        <f t="shared" si="883"/>
        <v/>
      </c>
      <c r="W4703" s="144" t="str">
        <f t="shared" si="884"/>
        <v/>
      </c>
      <c r="X4703" s="146" t="str">
        <f>IF(C4703="","",IF(OR(C4703="Trade",C4703="Multi Position"),(X4702+V4703),IF(C4703="Deposit",(X4702+AE4703),IF(C4703="Withdrawal",(X4702-AE4703)))))</f>
        <v/>
      </c>
      <c r="Y4703" s="145" t="str">
        <f t="shared" si="885"/>
        <v/>
      </c>
      <c r="Z4703" s="118"/>
      <c r="AA4703" s="118"/>
      <c r="AB4703" s="118"/>
      <c r="AC4703" s="118"/>
      <c r="AD4703" s="118"/>
      <c r="AE4703" s="139"/>
      <c r="AF4703" s="118"/>
      <c r="AG4703" s="118"/>
      <c r="AH4703" s="147" t="str">
        <f t="shared" si="886"/>
        <v/>
      </c>
      <c r="AI4703" s="147" t="str">
        <f t="shared" si="887"/>
        <v/>
      </c>
      <c r="AJ4703" s="148" t="str">
        <f t="shared" si="876"/>
        <v/>
      </c>
      <c r="AK4703" s="148" t="str">
        <f t="shared" si="877"/>
        <v/>
      </c>
      <c r="AL4703" s="147" t="str">
        <f t="shared" si="878"/>
        <v/>
      </c>
      <c r="AM4703" s="147" t="str">
        <f t="shared" si="879"/>
        <v/>
      </c>
      <c r="AN4703" s="147" t="str">
        <f t="shared" si="880"/>
        <v/>
      </c>
      <c r="AO4703" s="118"/>
    </row>
    <row r="4704" spans="1:41">
      <c r="A4704" s="118"/>
      <c r="B4704" s="118"/>
      <c r="C4704" s="118"/>
      <c r="D4704" s="118"/>
      <c r="E4704" s="118"/>
      <c r="F4704" s="118"/>
      <c r="G4704" s="118"/>
      <c r="H4704" s="118"/>
      <c r="I4704" s="118"/>
      <c r="J4704" s="118"/>
      <c r="K4704" s="118"/>
      <c r="L4704" s="118"/>
      <c r="M4704" s="118"/>
      <c r="N4704" s="118"/>
      <c r="O4704" s="143" t="str">
        <f>IF(H4704="","",(S4704/S4704)&amp;":"&amp;ROUND(AH4704/S4704,2))</f>
        <v/>
      </c>
      <c r="P4704" s="118"/>
      <c r="Q4704" s="118"/>
      <c r="R4704" s="143" t="str">
        <f>IF(H4704="","",(S4704/S4704)&amp;":"&amp;ROUND(AI4704/S4704,2))</f>
        <v/>
      </c>
      <c r="S4704" s="144" t="str">
        <f t="shared" si="881"/>
        <v/>
      </c>
      <c r="T4704" s="145" t="str">
        <f t="shared" si="882"/>
        <v/>
      </c>
      <c r="U4704" s="118"/>
      <c r="V4704" s="145" t="str">
        <f t="shared" si="883"/>
        <v/>
      </c>
      <c r="W4704" s="144" t="str">
        <f t="shared" si="884"/>
        <v/>
      </c>
      <c r="X4704" s="146" t="str">
        <f>IF(C4704="","",IF(OR(C4704="Trade",C4704="Multi Position"),(X4703+V4704),IF(C4704="Deposit",(X4703+AE4704),IF(C4704="Withdrawal",(X4703-AE4704)))))</f>
        <v/>
      </c>
      <c r="Y4704" s="145" t="str">
        <f t="shared" si="885"/>
        <v/>
      </c>
      <c r="Z4704" s="118"/>
      <c r="AA4704" s="118"/>
      <c r="AB4704" s="118"/>
      <c r="AC4704" s="118"/>
      <c r="AD4704" s="118"/>
      <c r="AE4704" s="139"/>
      <c r="AF4704" s="118"/>
      <c r="AG4704" s="118"/>
      <c r="AH4704" s="147" t="str">
        <f t="shared" si="886"/>
        <v/>
      </c>
      <c r="AI4704" s="147" t="str">
        <f t="shared" si="887"/>
        <v/>
      </c>
      <c r="AJ4704" s="148" t="str">
        <f t="shared" si="876"/>
        <v/>
      </c>
      <c r="AK4704" s="148" t="str">
        <f t="shared" si="877"/>
        <v/>
      </c>
      <c r="AL4704" s="147" t="str">
        <f t="shared" si="878"/>
        <v/>
      </c>
      <c r="AM4704" s="147" t="str">
        <f t="shared" si="879"/>
        <v/>
      </c>
      <c r="AN4704" s="147" t="str">
        <f t="shared" si="880"/>
        <v/>
      </c>
      <c r="AO4704" s="118"/>
    </row>
    <row r="4705" spans="1:41">
      <c r="A4705" s="118"/>
      <c r="B4705" s="118"/>
      <c r="C4705" s="118"/>
      <c r="D4705" s="118"/>
      <c r="E4705" s="118"/>
      <c r="F4705" s="118"/>
      <c r="G4705" s="118"/>
      <c r="H4705" s="118"/>
      <c r="I4705" s="118"/>
      <c r="J4705" s="118"/>
      <c r="K4705" s="118"/>
      <c r="L4705" s="118"/>
      <c r="M4705" s="118"/>
      <c r="N4705" s="118"/>
      <c r="O4705" s="143" t="str">
        <f>IF(H4705="","",(S4705/S4705)&amp;":"&amp;ROUND(AH4705/S4705,2))</f>
        <v/>
      </c>
      <c r="P4705" s="118"/>
      <c r="Q4705" s="118"/>
      <c r="R4705" s="143" t="str">
        <f>IF(H4705="","",(S4705/S4705)&amp;":"&amp;ROUND(AI4705/S4705,2))</f>
        <v/>
      </c>
      <c r="S4705" s="144" t="str">
        <f t="shared" si="881"/>
        <v/>
      </c>
      <c r="T4705" s="145" t="str">
        <f t="shared" si="882"/>
        <v/>
      </c>
      <c r="U4705" s="118"/>
      <c r="V4705" s="145" t="str">
        <f t="shared" si="883"/>
        <v/>
      </c>
      <c r="W4705" s="144" t="str">
        <f t="shared" si="884"/>
        <v/>
      </c>
      <c r="X4705" s="146" t="str">
        <f>IF(C4705="","",IF(OR(C4705="Trade",C4705="Multi Position"),(X4704+V4705),IF(C4705="Deposit",(X4704+AE4705),IF(C4705="Withdrawal",(X4704-AE4705)))))</f>
        <v/>
      </c>
      <c r="Y4705" s="145" t="str">
        <f t="shared" si="885"/>
        <v/>
      </c>
      <c r="Z4705" s="118"/>
      <c r="AA4705" s="118"/>
      <c r="AB4705" s="118"/>
      <c r="AC4705" s="118"/>
      <c r="AD4705" s="118"/>
      <c r="AE4705" s="139"/>
      <c r="AF4705" s="118"/>
      <c r="AG4705" s="118"/>
      <c r="AH4705" s="147" t="str">
        <f t="shared" si="886"/>
        <v/>
      </c>
      <c r="AI4705" s="147" t="str">
        <f t="shared" si="887"/>
        <v/>
      </c>
      <c r="AJ4705" s="148" t="str">
        <f t="shared" si="876"/>
        <v/>
      </c>
      <c r="AK4705" s="148" t="str">
        <f t="shared" si="877"/>
        <v/>
      </c>
      <c r="AL4705" s="147" t="str">
        <f t="shared" si="878"/>
        <v/>
      </c>
      <c r="AM4705" s="147" t="str">
        <f t="shared" si="879"/>
        <v/>
      </c>
      <c r="AN4705" s="147" t="str">
        <f t="shared" si="880"/>
        <v/>
      </c>
      <c r="AO4705" s="118"/>
    </row>
    <row r="4706" spans="1:41">
      <c r="A4706" s="118"/>
      <c r="B4706" s="118"/>
      <c r="C4706" s="118"/>
      <c r="D4706" s="118"/>
      <c r="E4706" s="118"/>
      <c r="F4706" s="118"/>
      <c r="G4706" s="118"/>
      <c r="H4706" s="118"/>
      <c r="I4706" s="118"/>
      <c r="J4706" s="118"/>
      <c r="K4706" s="118"/>
      <c r="L4706" s="118"/>
      <c r="M4706" s="118"/>
      <c r="N4706" s="118"/>
      <c r="O4706" s="143" t="str">
        <f>IF(H4706="","",(S4706/S4706)&amp;":"&amp;ROUND(AH4706/S4706,2))</f>
        <v/>
      </c>
      <c r="P4706" s="118"/>
      <c r="Q4706" s="118"/>
      <c r="R4706" s="143" t="str">
        <f>IF(H4706="","",(S4706/S4706)&amp;":"&amp;ROUND(AI4706/S4706,2))</f>
        <v/>
      </c>
      <c r="S4706" s="144" t="str">
        <f t="shared" si="881"/>
        <v/>
      </c>
      <c r="T4706" s="145" t="str">
        <f t="shared" si="882"/>
        <v/>
      </c>
      <c r="U4706" s="118"/>
      <c r="V4706" s="145" t="str">
        <f t="shared" si="883"/>
        <v/>
      </c>
      <c r="W4706" s="144" t="str">
        <f t="shared" si="884"/>
        <v/>
      </c>
      <c r="X4706" s="146" t="str">
        <f>IF(C4706="","",IF(OR(C4706="Trade",C4706="Multi Position"),(X4705+V4706),IF(C4706="Deposit",(X4705+AE4706),IF(C4706="Withdrawal",(X4705-AE4706)))))</f>
        <v/>
      </c>
      <c r="Y4706" s="145" t="str">
        <f t="shared" si="885"/>
        <v/>
      </c>
      <c r="Z4706" s="118"/>
      <c r="AA4706" s="118"/>
      <c r="AB4706" s="118"/>
      <c r="AC4706" s="118"/>
      <c r="AD4706" s="118"/>
      <c r="AE4706" s="139"/>
      <c r="AF4706" s="118"/>
      <c r="AG4706" s="118"/>
      <c r="AH4706" s="147" t="str">
        <f t="shared" si="886"/>
        <v/>
      </c>
      <c r="AI4706" s="147" t="str">
        <f t="shared" si="887"/>
        <v/>
      </c>
      <c r="AJ4706" s="148" t="str">
        <f t="shared" si="876"/>
        <v/>
      </c>
      <c r="AK4706" s="148" t="str">
        <f t="shared" si="877"/>
        <v/>
      </c>
      <c r="AL4706" s="147" t="str">
        <f t="shared" si="878"/>
        <v/>
      </c>
      <c r="AM4706" s="147" t="str">
        <f t="shared" si="879"/>
        <v/>
      </c>
      <c r="AN4706" s="147" t="str">
        <f t="shared" si="880"/>
        <v/>
      </c>
      <c r="AO4706" s="118"/>
    </row>
    <row r="4707" spans="1:41">
      <c r="A4707" s="118"/>
      <c r="B4707" s="118"/>
      <c r="C4707" s="118"/>
      <c r="D4707" s="118"/>
      <c r="E4707" s="118"/>
      <c r="F4707" s="118"/>
      <c r="G4707" s="118"/>
      <c r="H4707" s="118"/>
      <c r="I4707" s="118"/>
      <c r="J4707" s="118"/>
      <c r="K4707" s="118"/>
      <c r="L4707" s="118"/>
      <c r="M4707" s="118"/>
      <c r="N4707" s="118"/>
      <c r="O4707" s="143" t="str">
        <f>IF(H4707="","",(S4707/S4707)&amp;":"&amp;ROUND(AH4707/S4707,2))</f>
        <v/>
      </c>
      <c r="P4707" s="118"/>
      <c r="Q4707" s="118"/>
      <c r="R4707" s="143" t="str">
        <f>IF(H4707="","",(S4707/S4707)&amp;":"&amp;ROUND(AI4707/S4707,2))</f>
        <v/>
      </c>
      <c r="S4707" s="144" t="str">
        <f t="shared" si="881"/>
        <v/>
      </c>
      <c r="T4707" s="145" t="str">
        <f t="shared" si="882"/>
        <v/>
      </c>
      <c r="U4707" s="118"/>
      <c r="V4707" s="145" t="str">
        <f t="shared" si="883"/>
        <v/>
      </c>
      <c r="W4707" s="144" t="str">
        <f t="shared" si="884"/>
        <v/>
      </c>
      <c r="X4707" s="146" t="str">
        <f>IF(C4707="","",IF(OR(C4707="Trade",C4707="Multi Position"),(X4706+V4707),IF(C4707="Deposit",(X4706+AE4707),IF(C4707="Withdrawal",(X4706-AE4707)))))</f>
        <v/>
      </c>
      <c r="Y4707" s="145" t="str">
        <f t="shared" si="885"/>
        <v/>
      </c>
      <c r="Z4707" s="118"/>
      <c r="AA4707" s="118"/>
      <c r="AB4707" s="118"/>
      <c r="AC4707" s="118"/>
      <c r="AD4707" s="118"/>
      <c r="AE4707" s="139"/>
      <c r="AF4707" s="118"/>
      <c r="AG4707" s="118"/>
      <c r="AH4707" s="147" t="str">
        <f t="shared" si="886"/>
        <v/>
      </c>
      <c r="AI4707" s="147" t="str">
        <f t="shared" si="887"/>
        <v/>
      </c>
      <c r="AJ4707" s="148" t="str">
        <f t="shared" si="876"/>
        <v/>
      </c>
      <c r="AK4707" s="148" t="str">
        <f t="shared" si="877"/>
        <v/>
      </c>
      <c r="AL4707" s="147" t="str">
        <f t="shared" si="878"/>
        <v/>
      </c>
      <c r="AM4707" s="147" t="str">
        <f t="shared" si="879"/>
        <v/>
      </c>
      <c r="AN4707" s="147" t="str">
        <f t="shared" si="880"/>
        <v/>
      </c>
      <c r="AO4707" s="118"/>
    </row>
    <row r="4708" spans="1:41">
      <c r="A4708" s="118"/>
      <c r="B4708" s="118"/>
      <c r="C4708" s="118"/>
      <c r="D4708" s="118"/>
      <c r="E4708" s="118"/>
      <c r="F4708" s="118"/>
      <c r="G4708" s="118"/>
      <c r="H4708" s="118"/>
      <c r="I4708" s="118"/>
      <c r="J4708" s="118"/>
      <c r="K4708" s="118"/>
      <c r="L4708" s="118"/>
      <c r="M4708" s="118"/>
      <c r="N4708" s="118"/>
      <c r="O4708" s="143" t="str">
        <f>IF(H4708="","",(S4708/S4708)&amp;":"&amp;ROUND(AH4708/S4708,2))</f>
        <v/>
      </c>
      <c r="P4708" s="118"/>
      <c r="Q4708" s="118"/>
      <c r="R4708" s="143" t="str">
        <f>IF(H4708="","",(S4708/S4708)&amp;":"&amp;ROUND(AI4708/S4708,2))</f>
        <v/>
      </c>
      <c r="S4708" s="144" t="str">
        <f t="shared" si="881"/>
        <v/>
      </c>
      <c r="T4708" s="145" t="str">
        <f t="shared" si="882"/>
        <v/>
      </c>
      <c r="U4708" s="118"/>
      <c r="V4708" s="145" t="str">
        <f t="shared" si="883"/>
        <v/>
      </c>
      <c r="W4708" s="144" t="str">
        <f t="shared" si="884"/>
        <v/>
      </c>
      <c r="X4708" s="146" t="str">
        <f>IF(C4708="","",IF(OR(C4708="Trade",C4708="Multi Position"),(X4707+V4708),IF(C4708="Deposit",(X4707+AE4708),IF(C4708="Withdrawal",(X4707-AE4708)))))</f>
        <v/>
      </c>
      <c r="Y4708" s="145" t="str">
        <f t="shared" si="885"/>
        <v/>
      </c>
      <c r="Z4708" s="118"/>
      <c r="AA4708" s="118"/>
      <c r="AB4708" s="118"/>
      <c r="AC4708" s="118"/>
      <c r="AD4708" s="118"/>
      <c r="AE4708" s="139"/>
      <c r="AF4708" s="118"/>
      <c r="AG4708" s="118"/>
      <c r="AH4708" s="147" t="str">
        <f t="shared" si="886"/>
        <v/>
      </c>
      <c r="AI4708" s="147" t="str">
        <f t="shared" si="887"/>
        <v/>
      </c>
      <c r="AJ4708" s="148" t="str">
        <f t="shared" si="876"/>
        <v/>
      </c>
      <c r="AK4708" s="148" t="str">
        <f t="shared" si="877"/>
        <v/>
      </c>
      <c r="AL4708" s="147" t="str">
        <f t="shared" si="878"/>
        <v/>
      </c>
      <c r="AM4708" s="147" t="str">
        <f t="shared" si="879"/>
        <v/>
      </c>
      <c r="AN4708" s="147" t="str">
        <f t="shared" si="880"/>
        <v/>
      </c>
      <c r="AO4708" s="118"/>
    </row>
    <row r="4709" spans="1:41">
      <c r="A4709" s="118"/>
      <c r="B4709" s="118"/>
      <c r="C4709" s="118"/>
      <c r="D4709" s="118"/>
      <c r="E4709" s="118"/>
      <c r="F4709" s="118"/>
      <c r="G4709" s="118"/>
      <c r="H4709" s="118"/>
      <c r="I4709" s="118"/>
      <c r="J4709" s="118"/>
      <c r="K4709" s="118"/>
      <c r="L4709" s="118"/>
      <c r="M4709" s="118"/>
      <c r="N4709" s="118"/>
      <c r="O4709" s="143" t="str">
        <f>IF(H4709="","",(S4709/S4709)&amp;":"&amp;ROUND(AH4709/S4709,2))</f>
        <v/>
      </c>
      <c r="P4709" s="118"/>
      <c r="Q4709" s="118"/>
      <c r="R4709" s="143" t="str">
        <f>IF(H4709="","",(S4709/S4709)&amp;":"&amp;ROUND(AI4709/S4709,2))</f>
        <v/>
      </c>
      <c r="S4709" s="144" t="str">
        <f t="shared" si="881"/>
        <v/>
      </c>
      <c r="T4709" s="145" t="str">
        <f t="shared" si="882"/>
        <v/>
      </c>
      <c r="U4709" s="118"/>
      <c r="V4709" s="145" t="str">
        <f t="shared" si="883"/>
        <v/>
      </c>
      <c r="W4709" s="144" t="str">
        <f t="shared" si="884"/>
        <v/>
      </c>
      <c r="X4709" s="146" t="str">
        <f>IF(C4709="","",IF(OR(C4709="Trade",C4709="Multi Position"),(X4708+V4709),IF(C4709="Deposit",(X4708+AE4709),IF(C4709="Withdrawal",(X4708-AE4709)))))</f>
        <v/>
      </c>
      <c r="Y4709" s="145" t="str">
        <f t="shared" si="885"/>
        <v/>
      </c>
      <c r="Z4709" s="118"/>
      <c r="AA4709" s="118"/>
      <c r="AB4709" s="118"/>
      <c r="AC4709" s="118"/>
      <c r="AD4709" s="118"/>
      <c r="AE4709" s="139"/>
      <c r="AF4709" s="118"/>
      <c r="AG4709" s="118"/>
      <c r="AH4709" s="147" t="str">
        <f t="shared" si="886"/>
        <v/>
      </c>
      <c r="AI4709" s="147" t="str">
        <f t="shared" si="887"/>
        <v/>
      </c>
      <c r="AJ4709" s="148" t="str">
        <f t="shared" si="876"/>
        <v/>
      </c>
      <c r="AK4709" s="148" t="str">
        <f t="shared" si="877"/>
        <v/>
      </c>
      <c r="AL4709" s="147" t="str">
        <f t="shared" si="878"/>
        <v/>
      </c>
      <c r="AM4709" s="147" t="str">
        <f t="shared" si="879"/>
        <v/>
      </c>
      <c r="AN4709" s="147" t="str">
        <f t="shared" si="880"/>
        <v/>
      </c>
      <c r="AO4709" s="118"/>
    </row>
    <row r="4710" spans="1:41">
      <c r="A4710" s="118"/>
      <c r="B4710" s="118"/>
      <c r="C4710" s="118"/>
      <c r="D4710" s="118"/>
      <c r="E4710" s="118"/>
      <c r="F4710" s="118"/>
      <c r="G4710" s="118"/>
      <c r="H4710" s="118"/>
      <c r="I4710" s="118"/>
      <c r="J4710" s="118"/>
      <c r="K4710" s="118"/>
      <c r="L4710" s="118"/>
      <c r="M4710" s="118"/>
      <c r="N4710" s="118"/>
      <c r="O4710" s="143" t="str">
        <f>IF(H4710="","",(S4710/S4710)&amp;":"&amp;ROUND(AH4710/S4710,2))</f>
        <v/>
      </c>
      <c r="P4710" s="118"/>
      <c r="Q4710" s="118"/>
      <c r="R4710" s="143" t="str">
        <f>IF(H4710="","",(S4710/S4710)&amp;":"&amp;ROUND(AI4710/S4710,2))</f>
        <v/>
      </c>
      <c r="S4710" s="144" t="str">
        <f t="shared" si="881"/>
        <v/>
      </c>
      <c r="T4710" s="145" t="str">
        <f t="shared" si="882"/>
        <v/>
      </c>
      <c r="U4710" s="118"/>
      <c r="V4710" s="145" t="str">
        <f t="shared" si="883"/>
        <v/>
      </c>
      <c r="W4710" s="144" t="str">
        <f t="shared" si="884"/>
        <v/>
      </c>
      <c r="X4710" s="146" t="str">
        <f>IF(C4710="","",IF(OR(C4710="Trade",C4710="Multi Position"),(X4709+V4710),IF(C4710="Deposit",(X4709+AE4710),IF(C4710="Withdrawal",(X4709-AE4710)))))</f>
        <v/>
      </c>
      <c r="Y4710" s="145" t="str">
        <f t="shared" si="885"/>
        <v/>
      </c>
      <c r="Z4710" s="118"/>
      <c r="AA4710" s="118"/>
      <c r="AB4710" s="118"/>
      <c r="AC4710" s="118"/>
      <c r="AD4710" s="118"/>
      <c r="AE4710" s="139"/>
      <c r="AF4710" s="118"/>
      <c r="AG4710" s="118"/>
      <c r="AH4710" s="147" t="str">
        <f t="shared" si="886"/>
        <v/>
      </c>
      <c r="AI4710" s="147" t="str">
        <f t="shared" si="887"/>
        <v/>
      </c>
      <c r="AJ4710" s="148" t="str">
        <f t="shared" si="876"/>
        <v/>
      </c>
      <c r="AK4710" s="148" t="str">
        <f t="shared" si="877"/>
        <v/>
      </c>
      <c r="AL4710" s="147" t="str">
        <f t="shared" si="878"/>
        <v/>
      </c>
      <c r="AM4710" s="147" t="str">
        <f t="shared" si="879"/>
        <v/>
      </c>
      <c r="AN4710" s="147" t="str">
        <f t="shared" si="880"/>
        <v/>
      </c>
      <c r="AO4710" s="118"/>
    </row>
    <row r="4711" spans="1:41">
      <c r="A4711" s="118"/>
      <c r="B4711" s="118"/>
      <c r="C4711" s="118"/>
      <c r="D4711" s="118"/>
      <c r="E4711" s="118"/>
      <c r="F4711" s="118"/>
      <c r="G4711" s="118"/>
      <c r="H4711" s="118"/>
      <c r="I4711" s="118"/>
      <c r="J4711" s="118"/>
      <c r="K4711" s="118"/>
      <c r="L4711" s="118"/>
      <c r="M4711" s="118"/>
      <c r="N4711" s="118"/>
      <c r="O4711" s="143" t="str">
        <f>IF(H4711="","",(S4711/S4711)&amp;":"&amp;ROUND(AH4711/S4711,2))</f>
        <v/>
      </c>
      <c r="P4711" s="118"/>
      <c r="Q4711" s="118"/>
      <c r="R4711" s="143" t="str">
        <f>IF(H4711="","",(S4711/S4711)&amp;":"&amp;ROUND(AI4711/S4711,2))</f>
        <v/>
      </c>
      <c r="S4711" s="144" t="str">
        <f t="shared" si="881"/>
        <v/>
      </c>
      <c r="T4711" s="145" t="str">
        <f t="shared" si="882"/>
        <v/>
      </c>
      <c r="U4711" s="118"/>
      <c r="V4711" s="145" t="str">
        <f t="shared" si="883"/>
        <v/>
      </c>
      <c r="W4711" s="144" t="str">
        <f t="shared" si="884"/>
        <v/>
      </c>
      <c r="X4711" s="146" t="str">
        <f>IF(C4711="","",IF(OR(C4711="Trade",C4711="Multi Position"),(X4710+V4711),IF(C4711="Deposit",(X4710+AE4711),IF(C4711="Withdrawal",(X4710-AE4711)))))</f>
        <v/>
      </c>
      <c r="Y4711" s="145" t="str">
        <f t="shared" si="885"/>
        <v/>
      </c>
      <c r="Z4711" s="118"/>
      <c r="AA4711" s="118"/>
      <c r="AB4711" s="118"/>
      <c r="AC4711" s="118"/>
      <c r="AD4711" s="118"/>
      <c r="AE4711" s="139"/>
      <c r="AF4711" s="118"/>
      <c r="AG4711" s="118"/>
      <c r="AH4711" s="147" t="str">
        <f t="shared" si="886"/>
        <v/>
      </c>
      <c r="AI4711" s="147" t="str">
        <f t="shared" si="887"/>
        <v/>
      </c>
      <c r="AJ4711" s="148" t="str">
        <f t="shared" si="876"/>
        <v/>
      </c>
      <c r="AK4711" s="148" t="str">
        <f t="shared" si="877"/>
        <v/>
      </c>
      <c r="AL4711" s="147" t="str">
        <f t="shared" si="878"/>
        <v/>
      </c>
      <c r="AM4711" s="147" t="str">
        <f t="shared" si="879"/>
        <v/>
      </c>
      <c r="AN4711" s="147" t="str">
        <f t="shared" si="880"/>
        <v/>
      </c>
      <c r="AO4711" s="118"/>
    </row>
    <row r="4712" spans="1:41">
      <c r="A4712" s="118"/>
      <c r="B4712" s="118"/>
      <c r="C4712" s="118"/>
      <c r="D4712" s="118"/>
      <c r="E4712" s="118"/>
      <c r="F4712" s="118"/>
      <c r="G4712" s="118"/>
      <c r="H4712" s="118"/>
      <c r="I4712" s="118"/>
      <c r="J4712" s="118"/>
      <c r="K4712" s="118"/>
      <c r="L4712" s="118"/>
      <c r="M4712" s="118"/>
      <c r="N4712" s="118"/>
      <c r="O4712" s="143" t="str">
        <f>IF(H4712="","",(S4712/S4712)&amp;":"&amp;ROUND(AH4712/S4712,2))</f>
        <v/>
      </c>
      <c r="P4712" s="118"/>
      <c r="Q4712" s="118"/>
      <c r="R4712" s="143" t="str">
        <f>IF(H4712="","",(S4712/S4712)&amp;":"&amp;ROUND(AI4712/S4712,2))</f>
        <v/>
      </c>
      <c r="S4712" s="144" t="str">
        <f t="shared" si="881"/>
        <v/>
      </c>
      <c r="T4712" s="145" t="str">
        <f t="shared" si="882"/>
        <v/>
      </c>
      <c r="U4712" s="118"/>
      <c r="V4712" s="145" t="str">
        <f t="shared" si="883"/>
        <v/>
      </c>
      <c r="W4712" s="144" t="str">
        <f t="shared" si="884"/>
        <v/>
      </c>
      <c r="X4712" s="146" t="str">
        <f>IF(C4712="","",IF(OR(C4712="Trade",C4712="Multi Position"),(X4711+V4712),IF(C4712="Deposit",(X4711+AE4712),IF(C4712="Withdrawal",(X4711-AE4712)))))</f>
        <v/>
      </c>
      <c r="Y4712" s="145" t="str">
        <f t="shared" si="885"/>
        <v/>
      </c>
      <c r="Z4712" s="118"/>
      <c r="AA4712" s="118"/>
      <c r="AB4712" s="118"/>
      <c r="AC4712" s="118"/>
      <c r="AD4712" s="118"/>
      <c r="AE4712" s="139"/>
      <c r="AF4712" s="118"/>
      <c r="AG4712" s="118"/>
      <c r="AH4712" s="147" t="str">
        <f t="shared" si="886"/>
        <v/>
      </c>
      <c r="AI4712" s="147" t="str">
        <f t="shared" si="887"/>
        <v/>
      </c>
      <c r="AJ4712" s="148" t="str">
        <f t="shared" si="876"/>
        <v/>
      </c>
      <c r="AK4712" s="148" t="str">
        <f t="shared" si="877"/>
        <v/>
      </c>
      <c r="AL4712" s="147" t="str">
        <f t="shared" si="878"/>
        <v/>
      </c>
      <c r="AM4712" s="147" t="str">
        <f t="shared" si="879"/>
        <v/>
      </c>
      <c r="AN4712" s="147" t="str">
        <f t="shared" si="880"/>
        <v/>
      </c>
      <c r="AO4712" s="118"/>
    </row>
    <row r="4713" spans="1:41">
      <c r="A4713" s="118"/>
      <c r="B4713" s="118"/>
      <c r="C4713" s="118"/>
      <c r="D4713" s="118"/>
      <c r="E4713" s="118"/>
      <c r="F4713" s="118"/>
      <c r="G4713" s="118"/>
      <c r="H4713" s="118"/>
      <c r="I4713" s="118"/>
      <c r="J4713" s="118"/>
      <c r="K4713" s="118"/>
      <c r="L4713" s="118"/>
      <c r="M4713" s="118"/>
      <c r="N4713" s="118"/>
      <c r="O4713" s="143" t="str">
        <f>IF(H4713="","",(S4713/S4713)&amp;":"&amp;ROUND(AH4713/S4713,2))</f>
        <v/>
      </c>
      <c r="P4713" s="118"/>
      <c r="Q4713" s="118"/>
      <c r="R4713" s="143" t="str">
        <f>IF(H4713="","",(S4713/S4713)&amp;":"&amp;ROUND(AI4713/S4713,2))</f>
        <v/>
      </c>
      <c r="S4713" s="144" t="str">
        <f t="shared" si="881"/>
        <v/>
      </c>
      <c r="T4713" s="145" t="str">
        <f t="shared" si="882"/>
        <v/>
      </c>
      <c r="U4713" s="118"/>
      <c r="V4713" s="145" t="str">
        <f t="shared" si="883"/>
        <v/>
      </c>
      <c r="W4713" s="144" t="str">
        <f t="shared" si="884"/>
        <v/>
      </c>
      <c r="X4713" s="146" t="str">
        <f>IF(C4713="","",IF(OR(C4713="Trade",C4713="Multi Position"),(X4712+V4713),IF(C4713="Deposit",(X4712+AE4713),IF(C4713="Withdrawal",(X4712-AE4713)))))</f>
        <v/>
      </c>
      <c r="Y4713" s="145" t="str">
        <f t="shared" si="885"/>
        <v/>
      </c>
      <c r="Z4713" s="118"/>
      <c r="AA4713" s="118"/>
      <c r="AB4713" s="118"/>
      <c r="AC4713" s="118"/>
      <c r="AD4713" s="118"/>
      <c r="AE4713" s="139"/>
      <c r="AF4713" s="118"/>
      <c r="AG4713" s="118"/>
      <c r="AH4713" s="147" t="str">
        <f t="shared" si="886"/>
        <v/>
      </c>
      <c r="AI4713" s="147" t="str">
        <f t="shared" si="887"/>
        <v/>
      </c>
      <c r="AJ4713" s="148" t="str">
        <f t="shared" si="876"/>
        <v/>
      </c>
      <c r="AK4713" s="148" t="str">
        <f t="shared" si="877"/>
        <v/>
      </c>
      <c r="AL4713" s="147" t="str">
        <f t="shared" si="878"/>
        <v/>
      </c>
      <c r="AM4713" s="147" t="str">
        <f t="shared" si="879"/>
        <v/>
      </c>
      <c r="AN4713" s="147" t="str">
        <f t="shared" si="880"/>
        <v/>
      </c>
      <c r="AO4713" s="118"/>
    </row>
    <row r="4714" spans="1:41">
      <c r="A4714" s="118"/>
      <c r="B4714" s="118"/>
      <c r="C4714" s="118"/>
      <c r="D4714" s="118"/>
      <c r="E4714" s="118"/>
      <c r="F4714" s="118"/>
      <c r="G4714" s="118"/>
      <c r="H4714" s="118"/>
      <c r="I4714" s="118"/>
      <c r="J4714" s="118"/>
      <c r="K4714" s="118"/>
      <c r="L4714" s="118"/>
      <c r="M4714" s="118"/>
      <c r="N4714" s="118"/>
      <c r="O4714" s="143" t="str">
        <f>IF(H4714="","",(S4714/S4714)&amp;":"&amp;ROUND(AH4714/S4714,2))</f>
        <v/>
      </c>
      <c r="P4714" s="118"/>
      <c r="Q4714" s="118"/>
      <c r="R4714" s="143" t="str">
        <f>IF(H4714="","",(S4714/S4714)&amp;":"&amp;ROUND(AI4714/S4714,2))</f>
        <v/>
      </c>
      <c r="S4714" s="144" t="str">
        <f t="shared" si="881"/>
        <v/>
      </c>
      <c r="T4714" s="145" t="str">
        <f t="shared" si="882"/>
        <v/>
      </c>
      <c r="U4714" s="118"/>
      <c r="V4714" s="145" t="str">
        <f t="shared" si="883"/>
        <v/>
      </c>
      <c r="W4714" s="144" t="str">
        <f t="shared" si="884"/>
        <v/>
      </c>
      <c r="X4714" s="146" t="str">
        <f>IF(C4714="","",IF(OR(C4714="Trade",C4714="Multi Position"),(X4713+V4714),IF(C4714="Deposit",(X4713+AE4714),IF(C4714="Withdrawal",(X4713-AE4714)))))</f>
        <v/>
      </c>
      <c r="Y4714" s="145" t="str">
        <f t="shared" si="885"/>
        <v/>
      </c>
      <c r="Z4714" s="118"/>
      <c r="AA4714" s="118"/>
      <c r="AB4714" s="118"/>
      <c r="AC4714" s="118"/>
      <c r="AD4714" s="118"/>
      <c r="AE4714" s="139"/>
      <c r="AF4714" s="118"/>
      <c r="AG4714" s="118"/>
      <c r="AH4714" s="147" t="str">
        <f t="shared" si="886"/>
        <v/>
      </c>
      <c r="AI4714" s="147" t="str">
        <f t="shared" si="887"/>
        <v/>
      </c>
      <c r="AJ4714" s="148" t="str">
        <f t="shared" si="876"/>
        <v/>
      </c>
      <c r="AK4714" s="148" t="str">
        <f t="shared" si="877"/>
        <v/>
      </c>
      <c r="AL4714" s="147" t="str">
        <f t="shared" si="878"/>
        <v/>
      </c>
      <c r="AM4714" s="147" t="str">
        <f t="shared" si="879"/>
        <v/>
      </c>
      <c r="AN4714" s="147" t="str">
        <f t="shared" si="880"/>
        <v/>
      </c>
      <c r="AO4714" s="118"/>
    </row>
    <row r="4715" spans="1:41">
      <c r="A4715" s="118"/>
      <c r="B4715" s="118"/>
      <c r="C4715" s="118"/>
      <c r="D4715" s="118"/>
      <c r="E4715" s="118"/>
      <c r="F4715" s="118"/>
      <c r="G4715" s="118"/>
      <c r="H4715" s="118"/>
      <c r="I4715" s="118"/>
      <c r="J4715" s="118"/>
      <c r="K4715" s="118"/>
      <c r="L4715" s="118"/>
      <c r="M4715" s="118"/>
      <c r="N4715" s="118"/>
      <c r="O4715" s="143" t="str">
        <f>IF(H4715="","",(S4715/S4715)&amp;":"&amp;ROUND(AH4715/S4715,2))</f>
        <v/>
      </c>
      <c r="P4715" s="118"/>
      <c r="Q4715" s="118"/>
      <c r="R4715" s="143" t="str">
        <f>IF(H4715="","",(S4715/S4715)&amp;":"&amp;ROUND(AI4715/S4715,2))</f>
        <v/>
      </c>
      <c r="S4715" s="144" t="str">
        <f t="shared" si="881"/>
        <v/>
      </c>
      <c r="T4715" s="145" t="str">
        <f t="shared" si="882"/>
        <v/>
      </c>
      <c r="U4715" s="118"/>
      <c r="V4715" s="145" t="str">
        <f t="shared" si="883"/>
        <v/>
      </c>
      <c r="W4715" s="144" t="str">
        <f t="shared" si="884"/>
        <v/>
      </c>
      <c r="X4715" s="146" t="str">
        <f>IF(C4715="","",IF(OR(C4715="Trade",C4715="Multi Position"),(X4714+V4715),IF(C4715="Deposit",(X4714+AE4715),IF(C4715="Withdrawal",(X4714-AE4715)))))</f>
        <v/>
      </c>
      <c r="Y4715" s="145" t="str">
        <f t="shared" si="885"/>
        <v/>
      </c>
      <c r="Z4715" s="118"/>
      <c r="AA4715" s="118"/>
      <c r="AB4715" s="118"/>
      <c r="AC4715" s="118"/>
      <c r="AD4715" s="118"/>
      <c r="AE4715" s="139"/>
      <c r="AF4715" s="118"/>
      <c r="AG4715" s="118"/>
      <c r="AH4715" s="147" t="str">
        <f t="shared" si="886"/>
        <v/>
      </c>
      <c r="AI4715" s="147" t="str">
        <f t="shared" si="887"/>
        <v/>
      </c>
      <c r="AJ4715" s="148" t="str">
        <f t="shared" si="876"/>
        <v/>
      </c>
      <c r="AK4715" s="148" t="str">
        <f t="shared" si="877"/>
        <v/>
      </c>
      <c r="AL4715" s="147" t="str">
        <f t="shared" si="878"/>
        <v/>
      </c>
      <c r="AM4715" s="147" t="str">
        <f t="shared" si="879"/>
        <v/>
      </c>
      <c r="AN4715" s="147" t="str">
        <f t="shared" si="880"/>
        <v/>
      </c>
      <c r="AO4715" s="118"/>
    </row>
    <row r="4716" spans="1:41">
      <c r="A4716" s="118"/>
      <c r="B4716" s="118"/>
      <c r="C4716" s="118"/>
      <c r="D4716" s="118"/>
      <c r="E4716" s="118"/>
      <c r="F4716" s="118"/>
      <c r="G4716" s="118"/>
      <c r="H4716" s="118"/>
      <c r="I4716" s="118"/>
      <c r="J4716" s="118"/>
      <c r="K4716" s="118"/>
      <c r="L4716" s="118"/>
      <c r="M4716" s="118"/>
      <c r="N4716" s="118"/>
      <c r="O4716" s="143" t="str">
        <f>IF(H4716="","",(S4716/S4716)&amp;":"&amp;ROUND(AH4716/S4716,2))</f>
        <v/>
      </c>
      <c r="P4716" s="118"/>
      <c r="Q4716" s="118"/>
      <c r="R4716" s="143" t="str">
        <f>IF(H4716="","",(S4716/S4716)&amp;":"&amp;ROUND(AI4716/S4716,2))</f>
        <v/>
      </c>
      <c r="S4716" s="144" t="str">
        <f t="shared" si="881"/>
        <v/>
      </c>
      <c r="T4716" s="145" t="str">
        <f t="shared" si="882"/>
        <v/>
      </c>
      <c r="U4716" s="118"/>
      <c r="V4716" s="145" t="str">
        <f t="shared" si="883"/>
        <v/>
      </c>
      <c r="W4716" s="144" t="str">
        <f t="shared" si="884"/>
        <v/>
      </c>
      <c r="X4716" s="146" t="str">
        <f>IF(C4716="","",IF(OR(C4716="Trade",C4716="Multi Position"),(X4715+V4716),IF(C4716="Deposit",(X4715+AE4716),IF(C4716="Withdrawal",(X4715-AE4716)))))</f>
        <v/>
      </c>
      <c r="Y4716" s="145" t="str">
        <f t="shared" si="885"/>
        <v/>
      </c>
      <c r="Z4716" s="118"/>
      <c r="AA4716" s="118"/>
      <c r="AB4716" s="118"/>
      <c r="AC4716" s="118"/>
      <c r="AD4716" s="118"/>
      <c r="AE4716" s="139"/>
      <c r="AF4716" s="118"/>
      <c r="AG4716" s="118"/>
      <c r="AH4716" s="147" t="str">
        <f t="shared" si="886"/>
        <v/>
      </c>
      <c r="AI4716" s="147" t="str">
        <f t="shared" si="887"/>
        <v/>
      </c>
      <c r="AJ4716" s="148" t="str">
        <f t="shared" si="876"/>
        <v/>
      </c>
      <c r="AK4716" s="148" t="str">
        <f t="shared" si="877"/>
        <v/>
      </c>
      <c r="AL4716" s="147" t="str">
        <f t="shared" si="878"/>
        <v/>
      </c>
      <c r="AM4716" s="147" t="str">
        <f t="shared" si="879"/>
        <v/>
      </c>
      <c r="AN4716" s="147" t="str">
        <f t="shared" si="880"/>
        <v/>
      </c>
      <c r="AO4716" s="118"/>
    </row>
    <row r="4717" spans="1:41">
      <c r="A4717" s="118"/>
      <c r="B4717" s="118"/>
      <c r="C4717" s="118"/>
      <c r="D4717" s="118"/>
      <c r="E4717" s="118"/>
      <c r="F4717" s="118"/>
      <c r="G4717" s="118"/>
      <c r="H4717" s="118"/>
      <c r="I4717" s="118"/>
      <c r="J4717" s="118"/>
      <c r="K4717" s="118"/>
      <c r="L4717" s="118"/>
      <c r="M4717" s="118"/>
      <c r="N4717" s="118"/>
      <c r="O4717" s="143" t="str">
        <f>IF(H4717="","",(S4717/S4717)&amp;":"&amp;ROUND(AH4717/S4717,2))</f>
        <v/>
      </c>
      <c r="P4717" s="118"/>
      <c r="Q4717" s="118"/>
      <c r="R4717" s="143" t="str">
        <f>IF(H4717="","",(S4717/S4717)&amp;":"&amp;ROUND(AI4717/S4717,2))</f>
        <v/>
      </c>
      <c r="S4717" s="144" t="str">
        <f t="shared" si="881"/>
        <v/>
      </c>
      <c r="T4717" s="145" t="str">
        <f t="shared" si="882"/>
        <v/>
      </c>
      <c r="U4717" s="118"/>
      <c r="V4717" s="145" t="str">
        <f t="shared" si="883"/>
        <v/>
      </c>
      <c r="W4717" s="144" t="str">
        <f t="shared" si="884"/>
        <v/>
      </c>
      <c r="X4717" s="146" t="str">
        <f>IF(C4717="","",IF(OR(C4717="Trade",C4717="Multi Position"),(X4716+V4717),IF(C4717="Deposit",(X4716+AE4717),IF(C4717="Withdrawal",(X4716-AE4717)))))</f>
        <v/>
      </c>
      <c r="Y4717" s="145" t="str">
        <f t="shared" si="885"/>
        <v/>
      </c>
      <c r="Z4717" s="118"/>
      <c r="AA4717" s="118"/>
      <c r="AB4717" s="118"/>
      <c r="AC4717" s="118"/>
      <c r="AD4717" s="118"/>
      <c r="AE4717" s="139"/>
      <c r="AF4717" s="118"/>
      <c r="AG4717" s="118"/>
      <c r="AH4717" s="147" t="str">
        <f t="shared" si="886"/>
        <v/>
      </c>
      <c r="AI4717" s="147" t="str">
        <f t="shared" si="887"/>
        <v/>
      </c>
      <c r="AJ4717" s="148" t="str">
        <f t="shared" si="876"/>
        <v/>
      </c>
      <c r="AK4717" s="148" t="str">
        <f t="shared" si="877"/>
        <v/>
      </c>
      <c r="AL4717" s="147" t="str">
        <f t="shared" si="878"/>
        <v/>
      </c>
      <c r="AM4717" s="147" t="str">
        <f t="shared" si="879"/>
        <v/>
      </c>
      <c r="AN4717" s="147" t="str">
        <f t="shared" si="880"/>
        <v/>
      </c>
      <c r="AO4717" s="118"/>
    </row>
    <row r="4718" spans="1:41">
      <c r="A4718" s="118"/>
      <c r="B4718" s="118"/>
      <c r="C4718" s="118"/>
      <c r="D4718" s="118"/>
      <c r="E4718" s="118"/>
      <c r="F4718" s="118"/>
      <c r="G4718" s="118"/>
      <c r="H4718" s="118"/>
      <c r="I4718" s="118"/>
      <c r="J4718" s="118"/>
      <c r="K4718" s="118"/>
      <c r="L4718" s="118"/>
      <c r="M4718" s="118"/>
      <c r="N4718" s="118"/>
      <c r="O4718" s="143" t="str">
        <f>IF(H4718="","",(S4718/S4718)&amp;":"&amp;ROUND(AH4718/S4718,2))</f>
        <v/>
      </c>
      <c r="P4718" s="118"/>
      <c r="Q4718" s="118"/>
      <c r="R4718" s="143" t="str">
        <f>IF(H4718="","",(S4718/S4718)&amp;":"&amp;ROUND(AI4718/S4718,2))</f>
        <v/>
      </c>
      <c r="S4718" s="144" t="str">
        <f t="shared" si="881"/>
        <v/>
      </c>
      <c r="T4718" s="145" t="str">
        <f t="shared" si="882"/>
        <v/>
      </c>
      <c r="U4718" s="118"/>
      <c r="V4718" s="145" t="str">
        <f t="shared" si="883"/>
        <v/>
      </c>
      <c r="W4718" s="144" t="str">
        <f t="shared" si="884"/>
        <v/>
      </c>
      <c r="X4718" s="146" t="str">
        <f>IF(C4718="","",IF(OR(C4718="Trade",C4718="Multi Position"),(X4717+V4718),IF(C4718="Deposit",(X4717+AE4718),IF(C4718="Withdrawal",(X4717-AE4718)))))</f>
        <v/>
      </c>
      <c r="Y4718" s="145" t="str">
        <f t="shared" si="885"/>
        <v/>
      </c>
      <c r="Z4718" s="118"/>
      <c r="AA4718" s="118"/>
      <c r="AB4718" s="118"/>
      <c r="AC4718" s="118"/>
      <c r="AD4718" s="118"/>
      <c r="AE4718" s="139"/>
      <c r="AF4718" s="118"/>
      <c r="AG4718" s="118"/>
      <c r="AH4718" s="147" t="str">
        <f t="shared" si="886"/>
        <v/>
      </c>
      <c r="AI4718" s="147" t="str">
        <f t="shared" si="887"/>
        <v/>
      </c>
      <c r="AJ4718" s="148" t="str">
        <f t="shared" si="876"/>
        <v/>
      </c>
      <c r="AK4718" s="148" t="str">
        <f t="shared" si="877"/>
        <v/>
      </c>
      <c r="AL4718" s="147" t="str">
        <f t="shared" si="878"/>
        <v/>
      </c>
      <c r="AM4718" s="147" t="str">
        <f t="shared" si="879"/>
        <v/>
      </c>
      <c r="AN4718" s="147" t="str">
        <f t="shared" si="880"/>
        <v/>
      </c>
      <c r="AO4718" s="118"/>
    </row>
    <row r="4719" spans="1:41">
      <c r="A4719" s="118"/>
      <c r="B4719" s="118"/>
      <c r="C4719" s="118"/>
      <c r="D4719" s="118"/>
      <c r="E4719" s="118"/>
      <c r="F4719" s="118"/>
      <c r="G4719" s="118"/>
      <c r="H4719" s="118"/>
      <c r="I4719" s="118"/>
      <c r="J4719" s="118"/>
      <c r="K4719" s="118"/>
      <c r="L4719" s="118"/>
      <c r="M4719" s="118"/>
      <c r="N4719" s="118"/>
      <c r="O4719" s="143" t="str">
        <f>IF(H4719="","",(S4719/S4719)&amp;":"&amp;ROUND(AH4719/S4719,2))</f>
        <v/>
      </c>
      <c r="P4719" s="118"/>
      <c r="Q4719" s="118"/>
      <c r="R4719" s="143" t="str">
        <f>IF(H4719="","",(S4719/S4719)&amp;":"&amp;ROUND(AI4719/S4719,2))</f>
        <v/>
      </c>
      <c r="S4719" s="144" t="str">
        <f t="shared" si="881"/>
        <v/>
      </c>
      <c r="T4719" s="145" t="str">
        <f t="shared" si="882"/>
        <v/>
      </c>
      <c r="U4719" s="118"/>
      <c r="V4719" s="145" t="str">
        <f t="shared" si="883"/>
        <v/>
      </c>
      <c r="W4719" s="144" t="str">
        <f t="shared" si="884"/>
        <v/>
      </c>
      <c r="X4719" s="146" t="str">
        <f>IF(C4719="","",IF(OR(C4719="Trade",C4719="Multi Position"),(X4718+V4719),IF(C4719="Deposit",(X4718+AE4719),IF(C4719="Withdrawal",(X4718-AE4719)))))</f>
        <v/>
      </c>
      <c r="Y4719" s="145" t="str">
        <f t="shared" si="885"/>
        <v/>
      </c>
      <c r="Z4719" s="118"/>
      <c r="AA4719" s="118"/>
      <c r="AB4719" s="118"/>
      <c r="AC4719" s="118"/>
      <c r="AD4719" s="118"/>
      <c r="AE4719" s="139"/>
      <c r="AF4719" s="118"/>
      <c r="AG4719" s="118"/>
      <c r="AH4719" s="147" t="str">
        <f t="shared" si="886"/>
        <v/>
      </c>
      <c r="AI4719" s="147" t="str">
        <f t="shared" si="887"/>
        <v/>
      </c>
      <c r="AJ4719" s="148" t="str">
        <f t="shared" si="876"/>
        <v/>
      </c>
      <c r="AK4719" s="148" t="str">
        <f t="shared" si="877"/>
        <v/>
      </c>
      <c r="AL4719" s="147" t="str">
        <f t="shared" si="878"/>
        <v/>
      </c>
      <c r="AM4719" s="147" t="str">
        <f t="shared" si="879"/>
        <v/>
      </c>
      <c r="AN4719" s="147" t="str">
        <f t="shared" si="880"/>
        <v/>
      </c>
      <c r="AO4719" s="118"/>
    </row>
    <row r="4720" spans="1:41">
      <c r="A4720" s="118"/>
      <c r="B4720" s="118"/>
      <c r="C4720" s="118"/>
      <c r="D4720" s="118"/>
      <c r="E4720" s="118"/>
      <c r="F4720" s="118"/>
      <c r="G4720" s="118"/>
      <c r="H4720" s="118"/>
      <c r="I4720" s="118"/>
      <c r="J4720" s="118"/>
      <c r="K4720" s="118"/>
      <c r="L4720" s="118"/>
      <c r="M4720" s="118"/>
      <c r="N4720" s="118"/>
      <c r="O4720" s="143" t="str">
        <f>IF(H4720="","",(S4720/S4720)&amp;":"&amp;ROUND(AH4720/S4720,2))</f>
        <v/>
      </c>
      <c r="P4720" s="118"/>
      <c r="Q4720" s="118"/>
      <c r="R4720" s="143" t="str">
        <f>IF(H4720="","",(S4720/S4720)&amp;":"&amp;ROUND(AI4720/S4720,2))</f>
        <v/>
      </c>
      <c r="S4720" s="144" t="str">
        <f t="shared" si="881"/>
        <v/>
      </c>
      <c r="T4720" s="145" t="str">
        <f t="shared" si="882"/>
        <v/>
      </c>
      <c r="U4720" s="118"/>
      <c r="V4720" s="145" t="str">
        <f t="shared" si="883"/>
        <v/>
      </c>
      <c r="W4720" s="144" t="str">
        <f t="shared" si="884"/>
        <v/>
      </c>
      <c r="X4720" s="146" t="str">
        <f>IF(C4720="","",IF(OR(C4720="Trade",C4720="Multi Position"),(X4719+V4720),IF(C4720="Deposit",(X4719+AE4720),IF(C4720="Withdrawal",(X4719-AE4720)))))</f>
        <v/>
      </c>
      <c r="Y4720" s="145" t="str">
        <f t="shared" si="885"/>
        <v/>
      </c>
      <c r="Z4720" s="118"/>
      <c r="AA4720" s="118"/>
      <c r="AB4720" s="118"/>
      <c r="AC4720" s="118"/>
      <c r="AD4720" s="118"/>
      <c r="AE4720" s="139"/>
      <c r="AF4720" s="118"/>
      <c r="AG4720" s="118"/>
      <c r="AH4720" s="147" t="str">
        <f t="shared" si="886"/>
        <v/>
      </c>
      <c r="AI4720" s="147" t="str">
        <f t="shared" si="887"/>
        <v/>
      </c>
      <c r="AJ4720" s="148" t="str">
        <f t="shared" si="876"/>
        <v/>
      </c>
      <c r="AK4720" s="148" t="str">
        <f t="shared" si="877"/>
        <v/>
      </c>
      <c r="AL4720" s="147" t="str">
        <f t="shared" si="878"/>
        <v/>
      </c>
      <c r="AM4720" s="147" t="str">
        <f t="shared" si="879"/>
        <v/>
      </c>
      <c r="AN4720" s="147" t="str">
        <f t="shared" si="880"/>
        <v/>
      </c>
      <c r="AO4720" s="118"/>
    </row>
    <row r="4721" spans="1:41">
      <c r="A4721" s="118"/>
      <c r="B4721" s="118"/>
      <c r="C4721" s="118"/>
      <c r="D4721" s="118"/>
      <c r="E4721" s="118"/>
      <c r="F4721" s="118"/>
      <c r="G4721" s="118"/>
      <c r="H4721" s="118"/>
      <c r="I4721" s="118"/>
      <c r="J4721" s="118"/>
      <c r="K4721" s="118"/>
      <c r="L4721" s="118"/>
      <c r="M4721" s="118"/>
      <c r="N4721" s="118"/>
      <c r="O4721" s="143" t="str">
        <f>IF(H4721="","",(S4721/S4721)&amp;":"&amp;ROUND(AH4721/S4721,2))</f>
        <v/>
      </c>
      <c r="P4721" s="118"/>
      <c r="Q4721" s="118"/>
      <c r="R4721" s="143" t="str">
        <f>IF(H4721="","",(S4721/S4721)&amp;":"&amp;ROUND(AI4721/S4721,2))</f>
        <v/>
      </c>
      <c r="S4721" s="144" t="str">
        <f t="shared" si="881"/>
        <v/>
      </c>
      <c r="T4721" s="145" t="str">
        <f t="shared" si="882"/>
        <v/>
      </c>
      <c r="U4721" s="118"/>
      <c r="V4721" s="145" t="str">
        <f t="shared" si="883"/>
        <v/>
      </c>
      <c r="W4721" s="144" t="str">
        <f t="shared" si="884"/>
        <v/>
      </c>
      <c r="X4721" s="146" t="str">
        <f>IF(C4721="","",IF(OR(C4721="Trade",C4721="Multi Position"),(X4720+V4721),IF(C4721="Deposit",(X4720+AE4721),IF(C4721="Withdrawal",(X4720-AE4721)))))</f>
        <v/>
      </c>
      <c r="Y4721" s="145" t="str">
        <f t="shared" si="885"/>
        <v/>
      </c>
      <c r="Z4721" s="118"/>
      <c r="AA4721" s="118"/>
      <c r="AB4721" s="118"/>
      <c r="AC4721" s="118"/>
      <c r="AD4721" s="118"/>
      <c r="AE4721" s="139"/>
      <c r="AF4721" s="118"/>
      <c r="AG4721" s="118"/>
      <c r="AH4721" s="147" t="str">
        <f t="shared" si="886"/>
        <v/>
      </c>
      <c r="AI4721" s="147" t="str">
        <f t="shared" si="887"/>
        <v/>
      </c>
      <c r="AJ4721" s="148" t="str">
        <f t="shared" si="876"/>
        <v/>
      </c>
      <c r="AK4721" s="148" t="str">
        <f t="shared" si="877"/>
        <v/>
      </c>
      <c r="AL4721" s="147" t="str">
        <f t="shared" si="878"/>
        <v/>
      </c>
      <c r="AM4721" s="147" t="str">
        <f t="shared" si="879"/>
        <v/>
      </c>
      <c r="AN4721" s="147" t="str">
        <f t="shared" si="880"/>
        <v/>
      </c>
      <c r="AO4721" s="118"/>
    </row>
    <row r="4722" spans="1:41">
      <c r="A4722" s="118"/>
      <c r="B4722" s="118"/>
      <c r="C4722" s="118"/>
      <c r="D4722" s="118"/>
      <c r="E4722" s="118"/>
      <c r="F4722" s="118"/>
      <c r="G4722" s="118"/>
      <c r="H4722" s="118"/>
      <c r="I4722" s="118"/>
      <c r="J4722" s="118"/>
      <c r="K4722" s="118"/>
      <c r="L4722" s="118"/>
      <c r="M4722" s="118"/>
      <c r="N4722" s="118"/>
      <c r="O4722" s="143" t="str">
        <f>IF(H4722="","",(S4722/S4722)&amp;":"&amp;ROUND(AH4722/S4722,2))</f>
        <v/>
      </c>
      <c r="P4722" s="118"/>
      <c r="Q4722" s="118"/>
      <c r="R4722" s="143" t="str">
        <f>IF(H4722="","",(S4722/S4722)&amp;":"&amp;ROUND(AI4722/S4722,2))</f>
        <v/>
      </c>
      <c r="S4722" s="144" t="str">
        <f t="shared" si="881"/>
        <v/>
      </c>
      <c r="T4722" s="145" t="str">
        <f t="shared" si="882"/>
        <v/>
      </c>
      <c r="U4722" s="118"/>
      <c r="V4722" s="145" t="str">
        <f t="shared" si="883"/>
        <v/>
      </c>
      <c r="W4722" s="144" t="str">
        <f t="shared" si="884"/>
        <v/>
      </c>
      <c r="X4722" s="146" t="str">
        <f>IF(C4722="","",IF(OR(C4722="Trade",C4722="Multi Position"),(X4721+V4722),IF(C4722="Deposit",(X4721+AE4722),IF(C4722="Withdrawal",(X4721-AE4722)))))</f>
        <v/>
      </c>
      <c r="Y4722" s="145" t="str">
        <f t="shared" si="885"/>
        <v/>
      </c>
      <c r="Z4722" s="118"/>
      <c r="AA4722" s="118"/>
      <c r="AB4722" s="118"/>
      <c r="AC4722" s="118"/>
      <c r="AD4722" s="118"/>
      <c r="AE4722" s="139"/>
      <c r="AF4722" s="118"/>
      <c r="AG4722" s="118"/>
      <c r="AH4722" s="147" t="str">
        <f t="shared" si="886"/>
        <v/>
      </c>
      <c r="AI4722" s="147" t="str">
        <f t="shared" si="887"/>
        <v/>
      </c>
      <c r="AJ4722" s="148" t="str">
        <f t="shared" si="876"/>
        <v/>
      </c>
      <c r="AK4722" s="148" t="str">
        <f t="shared" si="877"/>
        <v/>
      </c>
      <c r="AL4722" s="147" t="str">
        <f t="shared" si="878"/>
        <v/>
      </c>
      <c r="AM4722" s="147" t="str">
        <f t="shared" si="879"/>
        <v/>
      </c>
      <c r="AN4722" s="147" t="str">
        <f t="shared" si="880"/>
        <v/>
      </c>
      <c r="AO4722" s="118"/>
    </row>
    <row r="4723" spans="1:41">
      <c r="A4723" s="118"/>
      <c r="B4723" s="118"/>
      <c r="C4723" s="118"/>
      <c r="D4723" s="118"/>
      <c r="E4723" s="118"/>
      <c r="F4723" s="118"/>
      <c r="G4723" s="118"/>
      <c r="H4723" s="118"/>
      <c r="I4723" s="118"/>
      <c r="J4723" s="118"/>
      <c r="K4723" s="118"/>
      <c r="L4723" s="118"/>
      <c r="M4723" s="118"/>
      <c r="N4723" s="118"/>
      <c r="O4723" s="143" t="str">
        <f>IF(H4723="","",(S4723/S4723)&amp;":"&amp;ROUND(AH4723/S4723,2))</f>
        <v/>
      </c>
      <c r="P4723" s="118"/>
      <c r="Q4723" s="118"/>
      <c r="R4723" s="143" t="str">
        <f>IF(H4723="","",(S4723/S4723)&amp;":"&amp;ROUND(AI4723/S4723,2))</f>
        <v/>
      </c>
      <c r="S4723" s="144" t="str">
        <f t="shared" si="881"/>
        <v/>
      </c>
      <c r="T4723" s="145" t="str">
        <f t="shared" si="882"/>
        <v/>
      </c>
      <c r="U4723" s="118"/>
      <c r="V4723" s="145" t="str">
        <f t="shared" si="883"/>
        <v/>
      </c>
      <c r="W4723" s="144" t="str">
        <f t="shared" si="884"/>
        <v/>
      </c>
      <c r="X4723" s="146" t="str">
        <f>IF(C4723="","",IF(OR(C4723="Trade",C4723="Multi Position"),(X4722+V4723),IF(C4723="Deposit",(X4722+AE4723),IF(C4723="Withdrawal",(X4722-AE4723)))))</f>
        <v/>
      </c>
      <c r="Y4723" s="145" t="str">
        <f t="shared" si="885"/>
        <v/>
      </c>
      <c r="Z4723" s="118"/>
      <c r="AA4723" s="118"/>
      <c r="AB4723" s="118"/>
      <c r="AC4723" s="118"/>
      <c r="AD4723" s="118"/>
      <c r="AE4723" s="139"/>
      <c r="AF4723" s="118"/>
      <c r="AG4723" s="118"/>
      <c r="AH4723" s="147" t="str">
        <f t="shared" si="886"/>
        <v/>
      </c>
      <c r="AI4723" s="147" t="str">
        <f t="shared" si="887"/>
        <v/>
      </c>
      <c r="AJ4723" s="148" t="str">
        <f t="shared" si="876"/>
        <v/>
      </c>
      <c r="AK4723" s="148" t="str">
        <f t="shared" si="877"/>
        <v/>
      </c>
      <c r="AL4723" s="147" t="str">
        <f t="shared" si="878"/>
        <v/>
      </c>
      <c r="AM4723" s="147" t="str">
        <f t="shared" si="879"/>
        <v/>
      </c>
      <c r="AN4723" s="147" t="str">
        <f t="shared" si="880"/>
        <v/>
      </c>
      <c r="AO4723" s="118"/>
    </row>
    <row r="4724" spans="1:41">
      <c r="A4724" s="118"/>
      <c r="B4724" s="118"/>
      <c r="C4724" s="118"/>
      <c r="D4724" s="118"/>
      <c r="E4724" s="118"/>
      <c r="F4724" s="118"/>
      <c r="G4724" s="118"/>
      <c r="H4724" s="118"/>
      <c r="I4724" s="118"/>
      <c r="J4724" s="118"/>
      <c r="K4724" s="118"/>
      <c r="L4724" s="118"/>
      <c r="M4724" s="118"/>
      <c r="N4724" s="118"/>
      <c r="O4724" s="143" t="str">
        <f>IF(H4724="","",(S4724/S4724)&amp;":"&amp;ROUND(AH4724/S4724,2))</f>
        <v/>
      </c>
      <c r="P4724" s="118"/>
      <c r="Q4724" s="118"/>
      <c r="R4724" s="143" t="str">
        <f>IF(H4724="","",(S4724/S4724)&amp;":"&amp;ROUND(AI4724/S4724,2))</f>
        <v/>
      </c>
      <c r="S4724" s="144" t="str">
        <f t="shared" si="881"/>
        <v/>
      </c>
      <c r="T4724" s="145" t="str">
        <f t="shared" si="882"/>
        <v/>
      </c>
      <c r="U4724" s="118"/>
      <c r="V4724" s="145" t="str">
        <f t="shared" si="883"/>
        <v/>
      </c>
      <c r="W4724" s="144" t="str">
        <f t="shared" si="884"/>
        <v/>
      </c>
      <c r="X4724" s="146" t="str">
        <f>IF(C4724="","",IF(OR(C4724="Trade",C4724="Multi Position"),(X4723+V4724),IF(C4724="Deposit",(X4723+AE4724),IF(C4724="Withdrawal",(X4723-AE4724)))))</f>
        <v/>
      </c>
      <c r="Y4724" s="145" t="str">
        <f t="shared" si="885"/>
        <v/>
      </c>
      <c r="Z4724" s="118"/>
      <c r="AA4724" s="118"/>
      <c r="AB4724" s="118"/>
      <c r="AC4724" s="118"/>
      <c r="AD4724" s="118"/>
      <c r="AE4724" s="139"/>
      <c r="AF4724" s="118"/>
      <c r="AG4724" s="118"/>
      <c r="AH4724" s="147" t="str">
        <f t="shared" si="886"/>
        <v/>
      </c>
      <c r="AI4724" s="147" t="str">
        <f t="shared" si="887"/>
        <v/>
      </c>
      <c r="AJ4724" s="148" t="str">
        <f t="shared" si="876"/>
        <v/>
      </c>
      <c r="AK4724" s="148" t="str">
        <f t="shared" si="877"/>
        <v/>
      </c>
      <c r="AL4724" s="147" t="str">
        <f t="shared" si="878"/>
        <v/>
      </c>
      <c r="AM4724" s="147" t="str">
        <f t="shared" si="879"/>
        <v/>
      </c>
      <c r="AN4724" s="147" t="str">
        <f t="shared" si="880"/>
        <v/>
      </c>
      <c r="AO4724" s="118"/>
    </row>
    <row r="4725" spans="1:41">
      <c r="A4725" s="118"/>
      <c r="B4725" s="118"/>
      <c r="C4725" s="118"/>
      <c r="D4725" s="118"/>
      <c r="E4725" s="118"/>
      <c r="F4725" s="118"/>
      <c r="G4725" s="118"/>
      <c r="H4725" s="118"/>
      <c r="I4725" s="118"/>
      <c r="J4725" s="118"/>
      <c r="K4725" s="118"/>
      <c r="L4725" s="118"/>
      <c r="M4725" s="118"/>
      <c r="N4725" s="118"/>
      <c r="O4725" s="143" t="str">
        <f>IF(H4725="","",(S4725/S4725)&amp;":"&amp;ROUND(AH4725/S4725,2))</f>
        <v/>
      </c>
      <c r="P4725" s="118"/>
      <c r="Q4725" s="118"/>
      <c r="R4725" s="143" t="str">
        <f>IF(H4725="","",(S4725/S4725)&amp;":"&amp;ROUND(AI4725/S4725,2))</f>
        <v/>
      </c>
      <c r="S4725" s="144" t="str">
        <f t="shared" si="881"/>
        <v/>
      </c>
      <c r="T4725" s="145" t="str">
        <f t="shared" si="882"/>
        <v/>
      </c>
      <c r="U4725" s="118"/>
      <c r="V4725" s="145" t="str">
        <f t="shared" si="883"/>
        <v/>
      </c>
      <c r="W4725" s="144" t="str">
        <f t="shared" si="884"/>
        <v/>
      </c>
      <c r="X4725" s="146" t="str">
        <f>IF(C4725="","",IF(OR(C4725="Trade",C4725="Multi Position"),(X4724+V4725),IF(C4725="Deposit",(X4724+AE4725),IF(C4725="Withdrawal",(X4724-AE4725)))))</f>
        <v/>
      </c>
      <c r="Y4725" s="145" t="str">
        <f t="shared" si="885"/>
        <v/>
      </c>
      <c r="Z4725" s="118"/>
      <c r="AA4725" s="118"/>
      <c r="AB4725" s="118"/>
      <c r="AC4725" s="118"/>
      <c r="AD4725" s="118"/>
      <c r="AE4725" s="139"/>
      <c r="AF4725" s="118"/>
      <c r="AG4725" s="118"/>
      <c r="AH4725" s="147" t="str">
        <f t="shared" si="886"/>
        <v/>
      </c>
      <c r="AI4725" s="147" t="str">
        <f t="shared" si="887"/>
        <v/>
      </c>
      <c r="AJ4725" s="148" t="str">
        <f t="shared" si="876"/>
        <v/>
      </c>
      <c r="AK4725" s="148" t="str">
        <f t="shared" si="877"/>
        <v/>
      </c>
      <c r="AL4725" s="147" t="str">
        <f t="shared" si="878"/>
        <v/>
      </c>
      <c r="AM4725" s="147" t="str">
        <f t="shared" si="879"/>
        <v/>
      </c>
      <c r="AN4725" s="147" t="str">
        <f t="shared" si="880"/>
        <v/>
      </c>
      <c r="AO4725" s="118"/>
    </row>
    <row r="4726" spans="1:41">
      <c r="A4726" s="118"/>
      <c r="B4726" s="118"/>
      <c r="C4726" s="118"/>
      <c r="D4726" s="118"/>
      <c r="E4726" s="118"/>
      <c r="F4726" s="118"/>
      <c r="G4726" s="118"/>
      <c r="H4726" s="118"/>
      <c r="I4726" s="118"/>
      <c r="J4726" s="118"/>
      <c r="K4726" s="118"/>
      <c r="L4726" s="118"/>
      <c r="M4726" s="118"/>
      <c r="N4726" s="118"/>
      <c r="O4726" s="143" t="str">
        <f>IF(H4726="","",(S4726/S4726)&amp;":"&amp;ROUND(AH4726/S4726,2))</f>
        <v/>
      </c>
      <c r="P4726" s="118"/>
      <c r="Q4726" s="118"/>
      <c r="R4726" s="143" t="str">
        <f>IF(H4726="","",(S4726/S4726)&amp;":"&amp;ROUND(AI4726/S4726,2))</f>
        <v/>
      </c>
      <c r="S4726" s="144" t="str">
        <f t="shared" si="881"/>
        <v/>
      </c>
      <c r="T4726" s="145" t="str">
        <f t="shared" si="882"/>
        <v/>
      </c>
      <c r="U4726" s="118"/>
      <c r="V4726" s="145" t="str">
        <f t="shared" si="883"/>
        <v/>
      </c>
      <c r="W4726" s="144" t="str">
        <f t="shared" si="884"/>
        <v/>
      </c>
      <c r="X4726" s="146" t="str">
        <f>IF(C4726="","",IF(OR(C4726="Trade",C4726="Multi Position"),(X4725+V4726),IF(C4726="Deposit",(X4725+AE4726),IF(C4726="Withdrawal",(X4725-AE4726)))))</f>
        <v/>
      </c>
      <c r="Y4726" s="145" t="str">
        <f t="shared" si="885"/>
        <v/>
      </c>
      <c r="Z4726" s="118"/>
      <c r="AA4726" s="118"/>
      <c r="AB4726" s="118"/>
      <c r="AC4726" s="118"/>
      <c r="AD4726" s="118"/>
      <c r="AE4726" s="139"/>
      <c r="AF4726" s="118"/>
      <c r="AG4726" s="118"/>
      <c r="AH4726" s="147" t="str">
        <f t="shared" si="886"/>
        <v/>
      </c>
      <c r="AI4726" s="147" t="str">
        <f t="shared" si="887"/>
        <v/>
      </c>
      <c r="AJ4726" s="148" t="str">
        <f t="shared" si="876"/>
        <v/>
      </c>
      <c r="AK4726" s="148" t="str">
        <f t="shared" si="877"/>
        <v/>
      </c>
      <c r="AL4726" s="147" t="str">
        <f t="shared" si="878"/>
        <v/>
      </c>
      <c r="AM4726" s="147" t="str">
        <f t="shared" si="879"/>
        <v/>
      </c>
      <c r="AN4726" s="147" t="str">
        <f t="shared" si="880"/>
        <v/>
      </c>
      <c r="AO4726" s="118"/>
    </row>
    <row r="4727" spans="1:41">
      <c r="A4727" s="118"/>
      <c r="B4727" s="118"/>
      <c r="C4727" s="118"/>
      <c r="D4727" s="118"/>
      <c r="E4727" s="118"/>
      <c r="F4727" s="118"/>
      <c r="G4727" s="118"/>
      <c r="H4727" s="118"/>
      <c r="I4727" s="118"/>
      <c r="J4727" s="118"/>
      <c r="K4727" s="118"/>
      <c r="L4727" s="118"/>
      <c r="M4727" s="118"/>
      <c r="N4727" s="118"/>
      <c r="O4727" s="143" t="str">
        <f>IF(H4727="","",(S4727/S4727)&amp;":"&amp;ROUND(AH4727/S4727,2))</f>
        <v/>
      </c>
      <c r="P4727" s="118"/>
      <c r="Q4727" s="118"/>
      <c r="R4727" s="143" t="str">
        <f>IF(H4727="","",(S4727/S4727)&amp;":"&amp;ROUND(AI4727/S4727,2))</f>
        <v/>
      </c>
      <c r="S4727" s="144" t="str">
        <f t="shared" si="881"/>
        <v/>
      </c>
      <c r="T4727" s="145" t="str">
        <f t="shared" si="882"/>
        <v/>
      </c>
      <c r="U4727" s="118"/>
      <c r="V4727" s="145" t="str">
        <f t="shared" si="883"/>
        <v/>
      </c>
      <c r="W4727" s="144" t="str">
        <f t="shared" si="884"/>
        <v/>
      </c>
      <c r="X4727" s="146" t="str">
        <f>IF(C4727="","",IF(OR(C4727="Trade",C4727="Multi Position"),(X4726+V4727),IF(C4727="Deposit",(X4726+AE4727),IF(C4727="Withdrawal",(X4726-AE4727)))))</f>
        <v/>
      </c>
      <c r="Y4727" s="145" t="str">
        <f t="shared" si="885"/>
        <v/>
      </c>
      <c r="Z4727" s="118"/>
      <c r="AA4727" s="118"/>
      <c r="AB4727" s="118"/>
      <c r="AC4727" s="118"/>
      <c r="AD4727" s="118"/>
      <c r="AE4727" s="139"/>
      <c r="AF4727" s="118"/>
      <c r="AG4727" s="118"/>
      <c r="AH4727" s="147" t="str">
        <f t="shared" si="886"/>
        <v/>
      </c>
      <c r="AI4727" s="147" t="str">
        <f t="shared" si="887"/>
        <v/>
      </c>
      <c r="AJ4727" s="148" t="str">
        <f t="shared" si="876"/>
        <v/>
      </c>
      <c r="AK4727" s="148" t="str">
        <f t="shared" si="877"/>
        <v/>
      </c>
      <c r="AL4727" s="147" t="str">
        <f t="shared" si="878"/>
        <v/>
      </c>
      <c r="AM4727" s="147" t="str">
        <f t="shared" si="879"/>
        <v/>
      </c>
      <c r="AN4727" s="147" t="str">
        <f t="shared" si="880"/>
        <v/>
      </c>
      <c r="AO4727" s="118"/>
    </row>
    <row r="4728" spans="1:41">
      <c r="A4728" s="118"/>
      <c r="B4728" s="118"/>
      <c r="C4728" s="118"/>
      <c r="D4728" s="118"/>
      <c r="E4728" s="118"/>
      <c r="F4728" s="118"/>
      <c r="G4728" s="118"/>
      <c r="H4728" s="118"/>
      <c r="I4728" s="118"/>
      <c r="J4728" s="118"/>
      <c r="K4728" s="118"/>
      <c r="L4728" s="118"/>
      <c r="M4728" s="118"/>
      <c r="N4728" s="118"/>
      <c r="O4728" s="143" t="str">
        <f>IF(H4728="","",(S4728/S4728)&amp;":"&amp;ROUND(AH4728/S4728,2))</f>
        <v/>
      </c>
      <c r="P4728" s="118"/>
      <c r="Q4728" s="118"/>
      <c r="R4728" s="143" t="str">
        <f>IF(H4728="","",(S4728/S4728)&amp;":"&amp;ROUND(AI4728/S4728,2))</f>
        <v/>
      </c>
      <c r="S4728" s="144" t="str">
        <f t="shared" si="881"/>
        <v/>
      </c>
      <c r="T4728" s="145" t="str">
        <f t="shared" si="882"/>
        <v/>
      </c>
      <c r="U4728" s="118"/>
      <c r="V4728" s="145" t="str">
        <f t="shared" si="883"/>
        <v/>
      </c>
      <c r="W4728" s="144" t="str">
        <f t="shared" si="884"/>
        <v/>
      </c>
      <c r="X4728" s="146" t="str">
        <f>IF(C4728="","",IF(OR(C4728="Trade",C4728="Multi Position"),(X4727+V4728),IF(C4728="Deposit",(X4727+AE4728),IF(C4728="Withdrawal",(X4727-AE4728)))))</f>
        <v/>
      </c>
      <c r="Y4728" s="145" t="str">
        <f t="shared" si="885"/>
        <v/>
      </c>
      <c r="Z4728" s="118"/>
      <c r="AA4728" s="118"/>
      <c r="AB4728" s="118"/>
      <c r="AC4728" s="118"/>
      <c r="AD4728" s="118"/>
      <c r="AE4728" s="139"/>
      <c r="AF4728" s="118"/>
      <c r="AG4728" s="118"/>
      <c r="AH4728" s="147" t="str">
        <f t="shared" si="886"/>
        <v/>
      </c>
      <c r="AI4728" s="147" t="str">
        <f t="shared" si="887"/>
        <v/>
      </c>
      <c r="AJ4728" s="148" t="str">
        <f t="shared" si="876"/>
        <v/>
      </c>
      <c r="AK4728" s="148" t="str">
        <f t="shared" si="877"/>
        <v/>
      </c>
      <c r="AL4728" s="147" t="str">
        <f t="shared" si="878"/>
        <v/>
      </c>
      <c r="AM4728" s="147" t="str">
        <f t="shared" si="879"/>
        <v/>
      </c>
      <c r="AN4728" s="147" t="str">
        <f t="shared" si="880"/>
        <v/>
      </c>
      <c r="AO4728" s="118"/>
    </row>
    <row r="4729" spans="1:41">
      <c r="A4729" s="118"/>
      <c r="B4729" s="118"/>
      <c r="C4729" s="118"/>
      <c r="D4729" s="118"/>
      <c r="E4729" s="118"/>
      <c r="F4729" s="118"/>
      <c r="G4729" s="118"/>
      <c r="H4729" s="118"/>
      <c r="I4729" s="118"/>
      <c r="J4729" s="118"/>
      <c r="K4729" s="118"/>
      <c r="L4729" s="118"/>
      <c r="M4729" s="118"/>
      <c r="N4729" s="118"/>
      <c r="O4729" s="143" t="str">
        <f>IF(H4729="","",(S4729/S4729)&amp;":"&amp;ROUND(AH4729/S4729,2))</f>
        <v/>
      </c>
      <c r="P4729" s="118"/>
      <c r="Q4729" s="118"/>
      <c r="R4729" s="143" t="str">
        <f>IF(H4729="","",(S4729/S4729)&amp;":"&amp;ROUND(AI4729/S4729,2))</f>
        <v/>
      </c>
      <c r="S4729" s="144" t="str">
        <f t="shared" si="881"/>
        <v/>
      </c>
      <c r="T4729" s="145" t="str">
        <f t="shared" si="882"/>
        <v/>
      </c>
      <c r="U4729" s="118"/>
      <c r="V4729" s="145" t="str">
        <f t="shared" si="883"/>
        <v/>
      </c>
      <c r="W4729" s="144" t="str">
        <f t="shared" si="884"/>
        <v/>
      </c>
      <c r="X4729" s="146" t="str">
        <f>IF(C4729="","",IF(OR(C4729="Trade",C4729="Multi Position"),(X4728+V4729),IF(C4729="Deposit",(X4728+AE4729),IF(C4729="Withdrawal",(X4728-AE4729)))))</f>
        <v/>
      </c>
      <c r="Y4729" s="145" t="str">
        <f t="shared" si="885"/>
        <v/>
      </c>
      <c r="Z4729" s="118"/>
      <c r="AA4729" s="118"/>
      <c r="AB4729" s="118"/>
      <c r="AC4729" s="118"/>
      <c r="AD4729" s="118"/>
      <c r="AE4729" s="139"/>
      <c r="AF4729" s="118"/>
      <c r="AG4729" s="118"/>
      <c r="AH4729" s="147" t="str">
        <f t="shared" si="886"/>
        <v/>
      </c>
      <c r="AI4729" s="147" t="str">
        <f t="shared" si="887"/>
        <v/>
      </c>
      <c r="AJ4729" s="148" t="str">
        <f t="shared" si="876"/>
        <v/>
      </c>
      <c r="AK4729" s="148" t="str">
        <f t="shared" si="877"/>
        <v/>
      </c>
      <c r="AL4729" s="147" t="str">
        <f t="shared" si="878"/>
        <v/>
      </c>
      <c r="AM4729" s="147" t="str">
        <f t="shared" si="879"/>
        <v/>
      </c>
      <c r="AN4729" s="147" t="str">
        <f t="shared" si="880"/>
        <v/>
      </c>
      <c r="AO4729" s="118"/>
    </row>
    <row r="4730" spans="1:41">
      <c r="A4730" s="118"/>
      <c r="B4730" s="118"/>
      <c r="C4730" s="118"/>
      <c r="D4730" s="118"/>
      <c r="E4730" s="118"/>
      <c r="F4730" s="118"/>
      <c r="G4730" s="118"/>
      <c r="H4730" s="118"/>
      <c r="I4730" s="118"/>
      <c r="J4730" s="118"/>
      <c r="K4730" s="118"/>
      <c r="L4730" s="118"/>
      <c r="M4730" s="118"/>
      <c r="N4730" s="118"/>
      <c r="O4730" s="143" t="str">
        <f>IF(H4730="","",(S4730/S4730)&amp;":"&amp;ROUND(AH4730/S4730,2))</f>
        <v/>
      </c>
      <c r="P4730" s="118"/>
      <c r="Q4730" s="118"/>
      <c r="R4730" s="143" t="str">
        <f>IF(H4730="","",(S4730/S4730)&amp;":"&amp;ROUND(AI4730/S4730,2))</f>
        <v/>
      </c>
      <c r="S4730" s="144" t="str">
        <f t="shared" si="881"/>
        <v/>
      </c>
      <c r="T4730" s="145" t="str">
        <f t="shared" si="882"/>
        <v/>
      </c>
      <c r="U4730" s="118"/>
      <c r="V4730" s="145" t="str">
        <f t="shared" si="883"/>
        <v/>
      </c>
      <c r="W4730" s="144" t="str">
        <f t="shared" si="884"/>
        <v/>
      </c>
      <c r="X4730" s="146" t="str">
        <f>IF(C4730="","",IF(OR(C4730="Trade",C4730="Multi Position"),(X4729+V4730),IF(C4730="Deposit",(X4729+AE4730),IF(C4730="Withdrawal",(X4729-AE4730)))))</f>
        <v/>
      </c>
      <c r="Y4730" s="145" t="str">
        <f t="shared" si="885"/>
        <v/>
      </c>
      <c r="Z4730" s="118"/>
      <c r="AA4730" s="118"/>
      <c r="AB4730" s="118"/>
      <c r="AC4730" s="118"/>
      <c r="AD4730" s="118"/>
      <c r="AE4730" s="139"/>
      <c r="AF4730" s="118"/>
      <c r="AG4730" s="118"/>
      <c r="AH4730" s="147" t="str">
        <f t="shared" si="886"/>
        <v/>
      </c>
      <c r="AI4730" s="147" t="str">
        <f t="shared" si="887"/>
        <v/>
      </c>
      <c r="AJ4730" s="148" t="str">
        <f t="shared" si="876"/>
        <v/>
      </c>
      <c r="AK4730" s="148" t="str">
        <f t="shared" si="877"/>
        <v/>
      </c>
      <c r="AL4730" s="147" t="str">
        <f t="shared" si="878"/>
        <v/>
      </c>
      <c r="AM4730" s="147" t="str">
        <f t="shared" si="879"/>
        <v/>
      </c>
      <c r="AN4730" s="147" t="str">
        <f t="shared" si="880"/>
        <v/>
      </c>
      <c r="AO4730" s="118"/>
    </row>
    <row r="4731" spans="1:41">
      <c r="A4731" s="118"/>
      <c r="B4731" s="118"/>
      <c r="C4731" s="118"/>
      <c r="D4731" s="118"/>
      <c r="E4731" s="118"/>
      <c r="F4731" s="118"/>
      <c r="G4731" s="118"/>
      <c r="H4731" s="118"/>
      <c r="I4731" s="118"/>
      <c r="J4731" s="118"/>
      <c r="K4731" s="118"/>
      <c r="L4731" s="118"/>
      <c r="M4731" s="118"/>
      <c r="N4731" s="118"/>
      <c r="O4731" s="143" t="str">
        <f>IF(H4731="","",(S4731/S4731)&amp;":"&amp;ROUND(AH4731/S4731,2))</f>
        <v/>
      </c>
      <c r="P4731" s="118"/>
      <c r="Q4731" s="118"/>
      <c r="R4731" s="143" t="str">
        <f>IF(H4731="","",(S4731/S4731)&amp;":"&amp;ROUND(AI4731/S4731,2))</f>
        <v/>
      </c>
      <c r="S4731" s="144" t="str">
        <f t="shared" si="881"/>
        <v/>
      </c>
      <c r="T4731" s="145" t="str">
        <f t="shared" si="882"/>
        <v/>
      </c>
      <c r="U4731" s="118"/>
      <c r="V4731" s="145" t="str">
        <f t="shared" si="883"/>
        <v/>
      </c>
      <c r="W4731" s="144" t="str">
        <f t="shared" si="884"/>
        <v/>
      </c>
      <c r="X4731" s="146" t="str">
        <f>IF(C4731="","",IF(OR(C4731="Trade",C4731="Multi Position"),(X4730+V4731),IF(C4731="Deposit",(X4730+AE4731),IF(C4731="Withdrawal",(X4730-AE4731)))))</f>
        <v/>
      </c>
      <c r="Y4731" s="145" t="str">
        <f t="shared" si="885"/>
        <v/>
      </c>
      <c r="Z4731" s="118"/>
      <c r="AA4731" s="118"/>
      <c r="AB4731" s="118"/>
      <c r="AC4731" s="118"/>
      <c r="AD4731" s="118"/>
      <c r="AE4731" s="139"/>
      <c r="AF4731" s="118"/>
      <c r="AG4731" s="118"/>
      <c r="AH4731" s="147" t="str">
        <f t="shared" si="886"/>
        <v/>
      </c>
      <c r="AI4731" s="147" t="str">
        <f t="shared" si="887"/>
        <v/>
      </c>
      <c r="AJ4731" s="148" t="str">
        <f t="shared" si="876"/>
        <v/>
      </c>
      <c r="AK4731" s="148" t="str">
        <f t="shared" si="877"/>
        <v/>
      </c>
      <c r="AL4731" s="147" t="str">
        <f t="shared" si="878"/>
        <v/>
      </c>
      <c r="AM4731" s="147" t="str">
        <f t="shared" si="879"/>
        <v/>
      </c>
      <c r="AN4731" s="147" t="str">
        <f t="shared" si="880"/>
        <v/>
      </c>
      <c r="AO4731" s="118"/>
    </row>
    <row r="4732" spans="1:41">
      <c r="A4732" s="118"/>
      <c r="B4732" s="118"/>
      <c r="C4732" s="118"/>
      <c r="D4732" s="118"/>
      <c r="E4732" s="118"/>
      <c r="F4732" s="118"/>
      <c r="G4732" s="118"/>
      <c r="H4732" s="118"/>
      <c r="I4732" s="118"/>
      <c r="J4732" s="118"/>
      <c r="K4732" s="118"/>
      <c r="L4732" s="118"/>
      <c r="M4732" s="118"/>
      <c r="N4732" s="118"/>
      <c r="O4732" s="143" t="str">
        <f>IF(H4732="","",(S4732/S4732)&amp;":"&amp;ROUND(AH4732/S4732,2))</f>
        <v/>
      </c>
      <c r="P4732" s="118"/>
      <c r="Q4732" s="118"/>
      <c r="R4732" s="143" t="str">
        <f>IF(H4732="","",(S4732/S4732)&amp;":"&amp;ROUND(AI4732/S4732,2))</f>
        <v/>
      </c>
      <c r="S4732" s="144" t="str">
        <f t="shared" si="881"/>
        <v/>
      </c>
      <c r="T4732" s="145" t="str">
        <f t="shared" si="882"/>
        <v/>
      </c>
      <c r="U4732" s="118"/>
      <c r="V4732" s="145" t="str">
        <f t="shared" si="883"/>
        <v/>
      </c>
      <c r="W4732" s="144" t="str">
        <f t="shared" si="884"/>
        <v/>
      </c>
      <c r="X4732" s="146" t="str">
        <f>IF(C4732="","",IF(OR(C4732="Trade",C4732="Multi Position"),(X4731+V4732),IF(C4732="Deposit",(X4731+AE4732),IF(C4732="Withdrawal",(X4731-AE4732)))))</f>
        <v/>
      </c>
      <c r="Y4732" s="145" t="str">
        <f t="shared" si="885"/>
        <v/>
      </c>
      <c r="Z4732" s="118"/>
      <c r="AA4732" s="118"/>
      <c r="AB4732" s="118"/>
      <c r="AC4732" s="118"/>
      <c r="AD4732" s="118"/>
      <c r="AE4732" s="139"/>
      <c r="AF4732" s="118"/>
      <c r="AG4732" s="118"/>
      <c r="AH4732" s="147" t="str">
        <f t="shared" si="886"/>
        <v/>
      </c>
      <c r="AI4732" s="147" t="str">
        <f t="shared" si="887"/>
        <v/>
      </c>
      <c r="AJ4732" s="148" t="str">
        <f t="shared" si="876"/>
        <v/>
      </c>
      <c r="AK4732" s="148" t="str">
        <f t="shared" si="877"/>
        <v/>
      </c>
      <c r="AL4732" s="147" t="str">
        <f t="shared" si="878"/>
        <v/>
      </c>
      <c r="AM4732" s="147" t="str">
        <f t="shared" si="879"/>
        <v/>
      </c>
      <c r="AN4732" s="147" t="str">
        <f t="shared" si="880"/>
        <v/>
      </c>
      <c r="AO4732" s="118"/>
    </row>
    <row r="4733" spans="1:41">
      <c r="A4733" s="118"/>
      <c r="B4733" s="118"/>
      <c r="C4733" s="118"/>
      <c r="D4733" s="118"/>
      <c r="E4733" s="118"/>
      <c r="F4733" s="118"/>
      <c r="G4733" s="118"/>
      <c r="H4733" s="118"/>
      <c r="I4733" s="118"/>
      <c r="J4733" s="118"/>
      <c r="K4733" s="118"/>
      <c r="L4733" s="118"/>
      <c r="M4733" s="118"/>
      <c r="N4733" s="118"/>
      <c r="O4733" s="143" t="str">
        <f>IF(H4733="","",(S4733/S4733)&amp;":"&amp;ROUND(AH4733/S4733,2))</f>
        <v/>
      </c>
      <c r="P4733" s="118"/>
      <c r="Q4733" s="118"/>
      <c r="R4733" s="143" t="str">
        <f>IF(H4733="","",(S4733/S4733)&amp;":"&amp;ROUND(AI4733/S4733,2))</f>
        <v/>
      </c>
      <c r="S4733" s="144" t="str">
        <f t="shared" si="881"/>
        <v/>
      </c>
      <c r="T4733" s="145" t="str">
        <f t="shared" si="882"/>
        <v/>
      </c>
      <c r="U4733" s="118"/>
      <c r="V4733" s="145" t="str">
        <f t="shared" si="883"/>
        <v/>
      </c>
      <c r="W4733" s="144" t="str">
        <f t="shared" si="884"/>
        <v/>
      </c>
      <c r="X4733" s="146" t="str">
        <f>IF(C4733="","",IF(OR(C4733="Trade",C4733="Multi Position"),(X4732+V4733),IF(C4733="Deposit",(X4732+AE4733),IF(C4733="Withdrawal",(X4732-AE4733)))))</f>
        <v/>
      </c>
      <c r="Y4733" s="145" t="str">
        <f t="shared" si="885"/>
        <v/>
      </c>
      <c r="Z4733" s="118"/>
      <c r="AA4733" s="118"/>
      <c r="AB4733" s="118"/>
      <c r="AC4733" s="118"/>
      <c r="AD4733" s="118"/>
      <c r="AE4733" s="139"/>
      <c r="AF4733" s="118"/>
      <c r="AG4733" s="118"/>
      <c r="AH4733" s="147" t="str">
        <f t="shared" si="886"/>
        <v/>
      </c>
      <c r="AI4733" s="147" t="str">
        <f t="shared" si="887"/>
        <v/>
      </c>
      <c r="AJ4733" s="148" t="str">
        <f t="shared" si="876"/>
        <v/>
      </c>
      <c r="AK4733" s="148" t="str">
        <f t="shared" si="877"/>
        <v/>
      </c>
      <c r="AL4733" s="147" t="str">
        <f t="shared" si="878"/>
        <v/>
      </c>
      <c r="AM4733" s="147" t="str">
        <f t="shared" si="879"/>
        <v/>
      </c>
      <c r="AN4733" s="147" t="str">
        <f t="shared" si="880"/>
        <v/>
      </c>
      <c r="AO4733" s="118"/>
    </row>
    <row r="4734" spans="1:41">
      <c r="A4734" s="118"/>
      <c r="B4734" s="118"/>
      <c r="C4734" s="118"/>
      <c r="D4734" s="118"/>
      <c r="E4734" s="118"/>
      <c r="F4734" s="118"/>
      <c r="G4734" s="118"/>
      <c r="H4734" s="118"/>
      <c r="I4734" s="118"/>
      <c r="J4734" s="118"/>
      <c r="K4734" s="118"/>
      <c r="L4734" s="118"/>
      <c r="M4734" s="118"/>
      <c r="N4734" s="118"/>
      <c r="O4734" s="143" t="str">
        <f>IF(H4734="","",(S4734/S4734)&amp;":"&amp;ROUND(AH4734/S4734,2))</f>
        <v/>
      </c>
      <c r="P4734" s="118"/>
      <c r="Q4734" s="118"/>
      <c r="R4734" s="143" t="str">
        <f>IF(H4734="","",(S4734/S4734)&amp;":"&amp;ROUND(AI4734/S4734,2))</f>
        <v/>
      </c>
      <c r="S4734" s="144" t="str">
        <f t="shared" si="881"/>
        <v/>
      </c>
      <c r="T4734" s="145" t="str">
        <f t="shared" si="882"/>
        <v/>
      </c>
      <c r="U4734" s="118"/>
      <c r="V4734" s="145" t="str">
        <f t="shared" si="883"/>
        <v/>
      </c>
      <c r="W4734" s="144" t="str">
        <f t="shared" si="884"/>
        <v/>
      </c>
      <c r="X4734" s="146" t="str">
        <f>IF(C4734="","",IF(OR(C4734="Trade",C4734="Multi Position"),(X4733+V4734),IF(C4734="Deposit",(X4733+AE4734),IF(C4734="Withdrawal",(X4733-AE4734)))))</f>
        <v/>
      </c>
      <c r="Y4734" s="145" t="str">
        <f t="shared" si="885"/>
        <v/>
      </c>
      <c r="Z4734" s="118"/>
      <c r="AA4734" s="118"/>
      <c r="AB4734" s="118"/>
      <c r="AC4734" s="118"/>
      <c r="AD4734" s="118"/>
      <c r="AE4734" s="139"/>
      <c r="AF4734" s="118"/>
      <c r="AG4734" s="118"/>
      <c r="AH4734" s="147" t="str">
        <f t="shared" si="886"/>
        <v/>
      </c>
      <c r="AI4734" s="147" t="str">
        <f t="shared" si="887"/>
        <v/>
      </c>
      <c r="AJ4734" s="148" t="str">
        <f t="shared" si="876"/>
        <v/>
      </c>
      <c r="AK4734" s="148" t="str">
        <f t="shared" si="877"/>
        <v/>
      </c>
      <c r="AL4734" s="147" t="str">
        <f t="shared" si="878"/>
        <v/>
      </c>
      <c r="AM4734" s="147" t="str">
        <f t="shared" si="879"/>
        <v/>
      </c>
      <c r="AN4734" s="147" t="str">
        <f t="shared" si="880"/>
        <v/>
      </c>
      <c r="AO4734" s="118"/>
    </row>
    <row r="4735" spans="1:41">
      <c r="A4735" s="118"/>
      <c r="B4735" s="118"/>
      <c r="C4735" s="118"/>
      <c r="D4735" s="118"/>
      <c r="E4735" s="118"/>
      <c r="F4735" s="118"/>
      <c r="G4735" s="118"/>
      <c r="H4735" s="118"/>
      <c r="I4735" s="118"/>
      <c r="J4735" s="118"/>
      <c r="K4735" s="118"/>
      <c r="L4735" s="118"/>
      <c r="M4735" s="118"/>
      <c r="N4735" s="118"/>
      <c r="O4735" s="143" t="str">
        <f>IF(H4735="","",(S4735/S4735)&amp;":"&amp;ROUND(AH4735/S4735,2))</f>
        <v/>
      </c>
      <c r="P4735" s="118"/>
      <c r="Q4735" s="118"/>
      <c r="R4735" s="143" t="str">
        <f>IF(H4735="","",(S4735/S4735)&amp;":"&amp;ROUND(AI4735/S4735,2))</f>
        <v/>
      </c>
      <c r="S4735" s="144" t="str">
        <f t="shared" si="881"/>
        <v/>
      </c>
      <c r="T4735" s="145" t="str">
        <f t="shared" si="882"/>
        <v/>
      </c>
      <c r="U4735" s="118"/>
      <c r="V4735" s="145" t="str">
        <f t="shared" si="883"/>
        <v/>
      </c>
      <c r="W4735" s="144" t="str">
        <f t="shared" si="884"/>
        <v/>
      </c>
      <c r="X4735" s="146" t="str">
        <f>IF(C4735="","",IF(OR(C4735="Trade",C4735="Multi Position"),(X4734+V4735),IF(C4735="Deposit",(X4734+AE4735),IF(C4735="Withdrawal",(X4734-AE4735)))))</f>
        <v/>
      </c>
      <c r="Y4735" s="145" t="str">
        <f t="shared" si="885"/>
        <v/>
      </c>
      <c r="Z4735" s="118"/>
      <c r="AA4735" s="118"/>
      <c r="AB4735" s="118"/>
      <c r="AC4735" s="118"/>
      <c r="AD4735" s="118"/>
      <c r="AE4735" s="139"/>
      <c r="AF4735" s="118"/>
      <c r="AG4735" s="118"/>
      <c r="AH4735" s="147" t="str">
        <f t="shared" si="886"/>
        <v/>
      </c>
      <c r="AI4735" s="147" t="str">
        <f t="shared" si="887"/>
        <v/>
      </c>
      <c r="AJ4735" s="148" t="str">
        <f t="shared" si="876"/>
        <v/>
      </c>
      <c r="AK4735" s="148" t="str">
        <f t="shared" si="877"/>
        <v/>
      </c>
      <c r="AL4735" s="147" t="str">
        <f t="shared" si="878"/>
        <v/>
      </c>
      <c r="AM4735" s="147" t="str">
        <f t="shared" si="879"/>
        <v/>
      </c>
      <c r="AN4735" s="147" t="str">
        <f t="shared" si="880"/>
        <v/>
      </c>
      <c r="AO4735" s="118"/>
    </row>
    <row r="4736" spans="1:41">
      <c r="A4736" s="118"/>
      <c r="B4736" s="118"/>
      <c r="C4736" s="118"/>
      <c r="D4736" s="118"/>
      <c r="E4736" s="118"/>
      <c r="F4736" s="118"/>
      <c r="G4736" s="118"/>
      <c r="H4736" s="118"/>
      <c r="I4736" s="118"/>
      <c r="J4736" s="118"/>
      <c r="K4736" s="118"/>
      <c r="L4736" s="118"/>
      <c r="M4736" s="118"/>
      <c r="N4736" s="118"/>
      <c r="O4736" s="143" t="str">
        <f>IF(H4736="","",(S4736/S4736)&amp;":"&amp;ROUND(AH4736/S4736,2))</f>
        <v/>
      </c>
      <c r="P4736" s="118"/>
      <c r="Q4736" s="118"/>
      <c r="R4736" s="143" t="str">
        <f>IF(H4736="","",(S4736/S4736)&amp;":"&amp;ROUND(AI4736/S4736,2))</f>
        <v/>
      </c>
      <c r="S4736" s="144" t="str">
        <f t="shared" si="881"/>
        <v/>
      </c>
      <c r="T4736" s="145" t="str">
        <f t="shared" si="882"/>
        <v/>
      </c>
      <c r="U4736" s="118"/>
      <c r="V4736" s="145" t="str">
        <f t="shared" si="883"/>
        <v/>
      </c>
      <c r="W4736" s="144" t="str">
        <f t="shared" si="884"/>
        <v/>
      </c>
      <c r="X4736" s="146" t="str">
        <f>IF(C4736="","",IF(OR(C4736="Trade",C4736="Multi Position"),(X4735+V4736),IF(C4736="Deposit",(X4735+AE4736),IF(C4736="Withdrawal",(X4735-AE4736)))))</f>
        <v/>
      </c>
      <c r="Y4736" s="145" t="str">
        <f t="shared" si="885"/>
        <v/>
      </c>
      <c r="Z4736" s="118"/>
      <c r="AA4736" s="118"/>
      <c r="AB4736" s="118"/>
      <c r="AC4736" s="118"/>
      <c r="AD4736" s="118"/>
      <c r="AE4736" s="139"/>
      <c r="AF4736" s="118"/>
      <c r="AG4736" s="118"/>
      <c r="AH4736" s="147" t="str">
        <f t="shared" si="886"/>
        <v/>
      </c>
      <c r="AI4736" s="147" t="str">
        <f t="shared" si="887"/>
        <v/>
      </c>
      <c r="AJ4736" s="148" t="str">
        <f t="shared" si="876"/>
        <v/>
      </c>
      <c r="AK4736" s="148" t="str">
        <f t="shared" si="877"/>
        <v/>
      </c>
      <c r="AL4736" s="147" t="str">
        <f t="shared" si="878"/>
        <v/>
      </c>
      <c r="AM4736" s="147" t="str">
        <f t="shared" si="879"/>
        <v/>
      </c>
      <c r="AN4736" s="147" t="str">
        <f t="shared" si="880"/>
        <v/>
      </c>
      <c r="AO4736" s="118"/>
    </row>
    <row r="4737" spans="1:41">
      <c r="A4737" s="118"/>
      <c r="B4737" s="118"/>
      <c r="C4737" s="118"/>
      <c r="D4737" s="118"/>
      <c r="E4737" s="118"/>
      <c r="F4737" s="118"/>
      <c r="G4737" s="118"/>
      <c r="H4737" s="118"/>
      <c r="I4737" s="118"/>
      <c r="J4737" s="118"/>
      <c r="K4737" s="118"/>
      <c r="L4737" s="118"/>
      <c r="M4737" s="118"/>
      <c r="N4737" s="118"/>
      <c r="O4737" s="143" t="str">
        <f>IF(H4737="","",(S4737/S4737)&amp;":"&amp;ROUND(AH4737/S4737,2))</f>
        <v/>
      </c>
      <c r="P4737" s="118"/>
      <c r="Q4737" s="118"/>
      <c r="R4737" s="143" t="str">
        <f>IF(H4737="","",(S4737/S4737)&amp;":"&amp;ROUND(AI4737/S4737,2))</f>
        <v/>
      </c>
      <c r="S4737" s="144" t="str">
        <f t="shared" si="881"/>
        <v/>
      </c>
      <c r="T4737" s="145" t="str">
        <f t="shared" si="882"/>
        <v/>
      </c>
      <c r="U4737" s="118"/>
      <c r="V4737" s="145" t="str">
        <f t="shared" si="883"/>
        <v/>
      </c>
      <c r="W4737" s="144" t="str">
        <f t="shared" si="884"/>
        <v/>
      </c>
      <c r="X4737" s="146" t="str">
        <f>IF(C4737="","",IF(OR(C4737="Trade",C4737="Multi Position"),(X4736+V4737),IF(C4737="Deposit",(X4736+AE4737),IF(C4737="Withdrawal",(X4736-AE4737)))))</f>
        <v/>
      </c>
      <c r="Y4737" s="145" t="str">
        <f t="shared" si="885"/>
        <v/>
      </c>
      <c r="Z4737" s="118"/>
      <c r="AA4737" s="118"/>
      <c r="AB4737" s="118"/>
      <c r="AC4737" s="118"/>
      <c r="AD4737" s="118"/>
      <c r="AE4737" s="139"/>
      <c r="AF4737" s="118"/>
      <c r="AG4737" s="118"/>
      <c r="AH4737" s="147" t="str">
        <f t="shared" si="886"/>
        <v/>
      </c>
      <c r="AI4737" s="147" t="str">
        <f t="shared" si="887"/>
        <v/>
      </c>
      <c r="AJ4737" s="148" t="str">
        <f t="shared" si="876"/>
        <v/>
      </c>
      <c r="AK4737" s="148" t="str">
        <f t="shared" si="877"/>
        <v/>
      </c>
      <c r="AL4737" s="147" t="str">
        <f t="shared" si="878"/>
        <v/>
      </c>
      <c r="AM4737" s="147" t="str">
        <f t="shared" si="879"/>
        <v/>
      </c>
      <c r="AN4737" s="147" t="str">
        <f t="shared" si="880"/>
        <v/>
      </c>
      <c r="AO4737" s="118"/>
    </row>
    <row r="4738" spans="1:41">
      <c r="A4738" s="118"/>
      <c r="B4738" s="118"/>
      <c r="C4738" s="118"/>
      <c r="D4738" s="118"/>
      <c r="E4738" s="118"/>
      <c r="F4738" s="118"/>
      <c r="G4738" s="118"/>
      <c r="H4738" s="118"/>
      <c r="I4738" s="118"/>
      <c r="J4738" s="118"/>
      <c r="K4738" s="118"/>
      <c r="L4738" s="118"/>
      <c r="M4738" s="118"/>
      <c r="N4738" s="118"/>
      <c r="O4738" s="143" t="str">
        <f>IF(H4738="","",(S4738/S4738)&amp;":"&amp;ROUND(AH4738/S4738,2))</f>
        <v/>
      </c>
      <c r="P4738" s="118"/>
      <c r="Q4738" s="118"/>
      <c r="R4738" s="143" t="str">
        <f>IF(H4738="","",(S4738/S4738)&amp;":"&amp;ROUND(AI4738/S4738,2))</f>
        <v/>
      </c>
      <c r="S4738" s="144" t="str">
        <f t="shared" si="881"/>
        <v/>
      </c>
      <c r="T4738" s="145" t="str">
        <f t="shared" si="882"/>
        <v/>
      </c>
      <c r="U4738" s="118"/>
      <c r="V4738" s="145" t="str">
        <f t="shared" si="883"/>
        <v/>
      </c>
      <c r="W4738" s="144" t="str">
        <f t="shared" si="884"/>
        <v/>
      </c>
      <c r="X4738" s="146" t="str">
        <f>IF(C4738="","",IF(OR(C4738="Trade",C4738="Multi Position"),(X4737+V4738),IF(C4738="Deposit",(X4737+AE4738),IF(C4738="Withdrawal",(X4737-AE4738)))))</f>
        <v/>
      </c>
      <c r="Y4738" s="145" t="str">
        <f t="shared" si="885"/>
        <v/>
      </c>
      <c r="Z4738" s="118"/>
      <c r="AA4738" s="118"/>
      <c r="AB4738" s="118"/>
      <c r="AC4738" s="118"/>
      <c r="AD4738" s="118"/>
      <c r="AE4738" s="139"/>
      <c r="AF4738" s="118"/>
      <c r="AG4738" s="118"/>
      <c r="AH4738" s="147" t="str">
        <f t="shared" si="886"/>
        <v/>
      </c>
      <c r="AI4738" s="147" t="str">
        <f t="shared" si="887"/>
        <v/>
      </c>
      <c r="AJ4738" s="148" t="str">
        <f t="shared" si="876"/>
        <v/>
      </c>
      <c r="AK4738" s="148" t="str">
        <f t="shared" si="877"/>
        <v/>
      </c>
      <c r="AL4738" s="147" t="str">
        <f t="shared" si="878"/>
        <v/>
      </c>
      <c r="AM4738" s="147" t="str">
        <f t="shared" si="879"/>
        <v/>
      </c>
      <c r="AN4738" s="147" t="str">
        <f t="shared" si="880"/>
        <v/>
      </c>
      <c r="AO4738" s="118"/>
    </row>
    <row r="4739" spans="1:41">
      <c r="A4739" s="118"/>
      <c r="B4739" s="118"/>
      <c r="C4739" s="118"/>
      <c r="D4739" s="118"/>
      <c r="E4739" s="118"/>
      <c r="F4739" s="118"/>
      <c r="G4739" s="118"/>
      <c r="H4739" s="118"/>
      <c r="I4739" s="118"/>
      <c r="J4739" s="118"/>
      <c r="K4739" s="118"/>
      <c r="L4739" s="118"/>
      <c r="M4739" s="118"/>
      <c r="N4739" s="118"/>
      <c r="O4739" s="143" t="str">
        <f>IF(H4739="","",(S4739/S4739)&amp;":"&amp;ROUND(AH4739/S4739,2))</f>
        <v/>
      </c>
      <c r="P4739" s="118"/>
      <c r="Q4739" s="118"/>
      <c r="R4739" s="143" t="str">
        <f>IF(H4739="","",(S4739/S4739)&amp;":"&amp;ROUND(AI4739/S4739,2))</f>
        <v/>
      </c>
      <c r="S4739" s="144" t="str">
        <f t="shared" si="881"/>
        <v/>
      </c>
      <c r="T4739" s="145" t="str">
        <f t="shared" si="882"/>
        <v/>
      </c>
      <c r="U4739" s="118"/>
      <c r="V4739" s="145" t="str">
        <f t="shared" si="883"/>
        <v/>
      </c>
      <c r="W4739" s="144" t="str">
        <f t="shared" si="884"/>
        <v/>
      </c>
      <c r="X4739" s="146" t="str">
        <f>IF(C4739="","",IF(OR(C4739="Trade",C4739="Multi Position"),(X4738+V4739),IF(C4739="Deposit",(X4738+AE4739),IF(C4739="Withdrawal",(X4738-AE4739)))))</f>
        <v/>
      </c>
      <c r="Y4739" s="145" t="str">
        <f t="shared" si="885"/>
        <v/>
      </c>
      <c r="Z4739" s="118"/>
      <c r="AA4739" s="118"/>
      <c r="AB4739" s="118"/>
      <c r="AC4739" s="118"/>
      <c r="AD4739" s="118"/>
      <c r="AE4739" s="139"/>
      <c r="AF4739" s="118"/>
      <c r="AG4739" s="118"/>
      <c r="AH4739" s="147" t="str">
        <f t="shared" si="886"/>
        <v/>
      </c>
      <c r="AI4739" s="147" t="str">
        <f t="shared" si="887"/>
        <v/>
      </c>
      <c r="AJ4739" s="148" t="str">
        <f t="shared" si="876"/>
        <v/>
      </c>
      <c r="AK4739" s="148" t="str">
        <f t="shared" si="877"/>
        <v/>
      </c>
      <c r="AL4739" s="147" t="str">
        <f t="shared" si="878"/>
        <v/>
      </c>
      <c r="AM4739" s="147" t="str">
        <f t="shared" si="879"/>
        <v/>
      </c>
      <c r="AN4739" s="147" t="str">
        <f t="shared" si="880"/>
        <v/>
      </c>
      <c r="AO4739" s="118"/>
    </row>
    <row r="4740" spans="1:41">
      <c r="A4740" s="118"/>
      <c r="B4740" s="118"/>
      <c r="C4740" s="118"/>
      <c r="D4740" s="118"/>
      <c r="E4740" s="118"/>
      <c r="F4740" s="118"/>
      <c r="G4740" s="118"/>
      <c r="H4740" s="118"/>
      <c r="I4740" s="118"/>
      <c r="J4740" s="118"/>
      <c r="K4740" s="118"/>
      <c r="L4740" s="118"/>
      <c r="M4740" s="118"/>
      <c r="N4740" s="118"/>
      <c r="O4740" s="143" t="str">
        <f>IF(H4740="","",(S4740/S4740)&amp;":"&amp;ROUND(AH4740/S4740,2))</f>
        <v/>
      </c>
      <c r="P4740" s="118"/>
      <c r="Q4740" s="118"/>
      <c r="R4740" s="143" t="str">
        <f>IF(H4740="","",(S4740/S4740)&amp;":"&amp;ROUND(AI4740/S4740,2))</f>
        <v/>
      </c>
      <c r="S4740" s="144" t="str">
        <f t="shared" si="881"/>
        <v/>
      </c>
      <c r="T4740" s="145" t="str">
        <f t="shared" si="882"/>
        <v/>
      </c>
      <c r="U4740" s="118"/>
      <c r="V4740" s="145" t="str">
        <f t="shared" si="883"/>
        <v/>
      </c>
      <c r="W4740" s="144" t="str">
        <f t="shared" si="884"/>
        <v/>
      </c>
      <c r="X4740" s="146" t="str">
        <f>IF(C4740="","",IF(OR(C4740="Trade",C4740="Multi Position"),(X4739+V4740),IF(C4740="Deposit",(X4739+AE4740),IF(C4740="Withdrawal",(X4739-AE4740)))))</f>
        <v/>
      </c>
      <c r="Y4740" s="145" t="str">
        <f t="shared" si="885"/>
        <v/>
      </c>
      <c r="Z4740" s="118"/>
      <c r="AA4740" s="118"/>
      <c r="AB4740" s="118"/>
      <c r="AC4740" s="118"/>
      <c r="AD4740" s="118"/>
      <c r="AE4740" s="139"/>
      <c r="AF4740" s="118"/>
      <c r="AG4740" s="118"/>
      <c r="AH4740" s="147" t="str">
        <f t="shared" si="886"/>
        <v/>
      </c>
      <c r="AI4740" s="147" t="str">
        <f t="shared" si="887"/>
        <v/>
      </c>
      <c r="AJ4740" s="148" t="str">
        <f t="shared" si="876"/>
        <v/>
      </c>
      <c r="AK4740" s="148" t="str">
        <f t="shared" si="877"/>
        <v/>
      </c>
      <c r="AL4740" s="147" t="str">
        <f t="shared" si="878"/>
        <v/>
      </c>
      <c r="AM4740" s="147" t="str">
        <f t="shared" si="879"/>
        <v/>
      </c>
      <c r="AN4740" s="147" t="str">
        <f t="shared" si="880"/>
        <v/>
      </c>
      <c r="AO4740" s="118"/>
    </row>
    <row r="4741" spans="1:41">
      <c r="A4741" s="118"/>
      <c r="B4741" s="118"/>
      <c r="C4741" s="118"/>
      <c r="D4741" s="118"/>
      <c r="E4741" s="118"/>
      <c r="F4741" s="118"/>
      <c r="G4741" s="118"/>
      <c r="H4741" s="118"/>
      <c r="I4741" s="118"/>
      <c r="J4741" s="118"/>
      <c r="K4741" s="118"/>
      <c r="L4741" s="118"/>
      <c r="M4741" s="118"/>
      <c r="N4741" s="118"/>
      <c r="O4741" s="143" t="str">
        <f>IF(H4741="","",(S4741/S4741)&amp;":"&amp;ROUND(AH4741/S4741,2))</f>
        <v/>
      </c>
      <c r="P4741" s="118"/>
      <c r="Q4741" s="118"/>
      <c r="R4741" s="143" t="str">
        <f>IF(H4741="","",(S4741/S4741)&amp;":"&amp;ROUND(AI4741/S4741,2))</f>
        <v/>
      </c>
      <c r="S4741" s="144" t="str">
        <f t="shared" si="881"/>
        <v/>
      </c>
      <c r="T4741" s="145" t="str">
        <f t="shared" si="882"/>
        <v/>
      </c>
      <c r="U4741" s="118"/>
      <c r="V4741" s="145" t="str">
        <f t="shared" si="883"/>
        <v/>
      </c>
      <c r="W4741" s="144" t="str">
        <f t="shared" si="884"/>
        <v/>
      </c>
      <c r="X4741" s="146" t="str">
        <f>IF(C4741="","",IF(OR(C4741="Trade",C4741="Multi Position"),(X4740+V4741),IF(C4741="Deposit",(X4740+AE4741),IF(C4741="Withdrawal",(X4740-AE4741)))))</f>
        <v/>
      </c>
      <c r="Y4741" s="145" t="str">
        <f t="shared" si="885"/>
        <v/>
      </c>
      <c r="Z4741" s="118"/>
      <c r="AA4741" s="118"/>
      <c r="AB4741" s="118"/>
      <c r="AC4741" s="118"/>
      <c r="AD4741" s="118"/>
      <c r="AE4741" s="139"/>
      <c r="AF4741" s="118"/>
      <c r="AG4741" s="118"/>
      <c r="AH4741" s="147" t="str">
        <f t="shared" si="886"/>
        <v/>
      </c>
      <c r="AI4741" s="147" t="str">
        <f t="shared" si="887"/>
        <v/>
      </c>
      <c r="AJ4741" s="148" t="str">
        <f t="shared" si="876"/>
        <v/>
      </c>
      <c r="AK4741" s="148" t="str">
        <f t="shared" si="877"/>
        <v/>
      </c>
      <c r="AL4741" s="147" t="str">
        <f t="shared" si="878"/>
        <v/>
      </c>
      <c r="AM4741" s="147" t="str">
        <f t="shared" si="879"/>
        <v/>
      </c>
      <c r="AN4741" s="147" t="str">
        <f t="shared" si="880"/>
        <v/>
      </c>
      <c r="AO4741" s="118"/>
    </row>
    <row r="4742" spans="1:41">
      <c r="A4742" s="118"/>
      <c r="B4742" s="118"/>
      <c r="C4742" s="118"/>
      <c r="D4742" s="118"/>
      <c r="E4742" s="118"/>
      <c r="F4742" s="118"/>
      <c r="G4742" s="118"/>
      <c r="H4742" s="118"/>
      <c r="I4742" s="118"/>
      <c r="J4742" s="118"/>
      <c r="K4742" s="118"/>
      <c r="L4742" s="118"/>
      <c r="M4742" s="118"/>
      <c r="N4742" s="118"/>
      <c r="O4742" s="143" t="str">
        <f>IF(H4742="","",(S4742/S4742)&amp;":"&amp;ROUND(AH4742/S4742,2))</f>
        <v/>
      </c>
      <c r="P4742" s="118"/>
      <c r="Q4742" s="118"/>
      <c r="R4742" s="143" t="str">
        <f>IF(H4742="","",(S4742/S4742)&amp;":"&amp;ROUND(AI4742/S4742,2))</f>
        <v/>
      </c>
      <c r="S4742" s="144" t="str">
        <f t="shared" si="881"/>
        <v/>
      </c>
      <c r="T4742" s="145" t="str">
        <f t="shared" si="882"/>
        <v/>
      </c>
      <c r="U4742" s="118"/>
      <c r="V4742" s="145" t="str">
        <f t="shared" si="883"/>
        <v/>
      </c>
      <c r="W4742" s="144" t="str">
        <f t="shared" si="884"/>
        <v/>
      </c>
      <c r="X4742" s="146" t="str">
        <f>IF(C4742="","",IF(OR(C4742="Trade",C4742="Multi Position"),(X4741+V4742),IF(C4742="Deposit",(X4741+AE4742),IF(C4742="Withdrawal",(X4741-AE4742)))))</f>
        <v/>
      </c>
      <c r="Y4742" s="145" t="str">
        <f t="shared" si="885"/>
        <v/>
      </c>
      <c r="Z4742" s="118"/>
      <c r="AA4742" s="118"/>
      <c r="AB4742" s="118"/>
      <c r="AC4742" s="118"/>
      <c r="AD4742" s="118"/>
      <c r="AE4742" s="139"/>
      <c r="AF4742" s="118"/>
      <c r="AG4742" s="118"/>
      <c r="AH4742" s="147" t="str">
        <f t="shared" si="886"/>
        <v/>
      </c>
      <c r="AI4742" s="147" t="str">
        <f t="shared" si="887"/>
        <v/>
      </c>
      <c r="AJ4742" s="148" t="str">
        <f t="shared" si="876"/>
        <v/>
      </c>
      <c r="AK4742" s="148" t="str">
        <f t="shared" si="877"/>
        <v/>
      </c>
      <c r="AL4742" s="147" t="str">
        <f t="shared" si="878"/>
        <v/>
      </c>
      <c r="AM4742" s="147" t="str">
        <f t="shared" si="879"/>
        <v/>
      </c>
      <c r="AN4742" s="147" t="str">
        <f t="shared" si="880"/>
        <v/>
      </c>
      <c r="AO4742" s="118"/>
    </row>
    <row r="4743" spans="1:41">
      <c r="A4743" s="118"/>
      <c r="B4743" s="118"/>
      <c r="C4743" s="118"/>
      <c r="D4743" s="118"/>
      <c r="E4743" s="118"/>
      <c r="F4743" s="118"/>
      <c r="G4743" s="118"/>
      <c r="H4743" s="118"/>
      <c r="I4743" s="118"/>
      <c r="J4743" s="118"/>
      <c r="K4743" s="118"/>
      <c r="L4743" s="118"/>
      <c r="M4743" s="118"/>
      <c r="N4743" s="118"/>
      <c r="O4743" s="143" t="str">
        <f>IF(H4743="","",(S4743/S4743)&amp;":"&amp;ROUND(AH4743/S4743,2))</f>
        <v/>
      </c>
      <c r="P4743" s="118"/>
      <c r="Q4743" s="118"/>
      <c r="R4743" s="143" t="str">
        <f>IF(H4743="","",(S4743/S4743)&amp;":"&amp;ROUND(AI4743/S4743,2))</f>
        <v/>
      </c>
      <c r="S4743" s="144" t="str">
        <f t="shared" si="881"/>
        <v/>
      </c>
      <c r="T4743" s="145" t="str">
        <f t="shared" si="882"/>
        <v/>
      </c>
      <c r="U4743" s="118"/>
      <c r="V4743" s="145" t="str">
        <f t="shared" si="883"/>
        <v/>
      </c>
      <c r="W4743" s="144" t="str">
        <f t="shared" si="884"/>
        <v/>
      </c>
      <c r="X4743" s="146" t="str">
        <f>IF(C4743="","",IF(OR(C4743="Trade",C4743="Multi Position"),(X4742+V4743),IF(C4743="Deposit",(X4742+AE4743),IF(C4743="Withdrawal",(X4742-AE4743)))))</f>
        <v/>
      </c>
      <c r="Y4743" s="145" t="str">
        <f t="shared" si="885"/>
        <v/>
      </c>
      <c r="Z4743" s="118"/>
      <c r="AA4743" s="118"/>
      <c r="AB4743" s="118"/>
      <c r="AC4743" s="118"/>
      <c r="AD4743" s="118"/>
      <c r="AE4743" s="139"/>
      <c r="AF4743" s="118"/>
      <c r="AG4743" s="118"/>
      <c r="AH4743" s="147" t="str">
        <f t="shared" si="886"/>
        <v/>
      </c>
      <c r="AI4743" s="147" t="str">
        <f t="shared" si="887"/>
        <v/>
      </c>
      <c r="AJ4743" s="148" t="str">
        <f t="shared" si="876"/>
        <v/>
      </c>
      <c r="AK4743" s="148" t="str">
        <f t="shared" si="877"/>
        <v/>
      </c>
      <c r="AL4743" s="147" t="str">
        <f t="shared" si="878"/>
        <v/>
      </c>
      <c r="AM4743" s="147" t="str">
        <f t="shared" si="879"/>
        <v/>
      </c>
      <c r="AN4743" s="147" t="str">
        <f t="shared" si="880"/>
        <v/>
      </c>
      <c r="AO4743" s="118"/>
    </row>
    <row r="4744" spans="1:41">
      <c r="A4744" s="118"/>
      <c r="B4744" s="118"/>
      <c r="C4744" s="118"/>
      <c r="D4744" s="118"/>
      <c r="E4744" s="118"/>
      <c r="F4744" s="118"/>
      <c r="G4744" s="118"/>
      <c r="H4744" s="118"/>
      <c r="I4744" s="118"/>
      <c r="J4744" s="118"/>
      <c r="K4744" s="118"/>
      <c r="L4744" s="118"/>
      <c r="M4744" s="118"/>
      <c r="N4744" s="118"/>
      <c r="O4744" s="143" t="str">
        <f>IF(H4744="","",(S4744/S4744)&amp;":"&amp;ROUND(AH4744/S4744,2))</f>
        <v/>
      </c>
      <c r="P4744" s="118"/>
      <c r="Q4744" s="118"/>
      <c r="R4744" s="143" t="str">
        <f>IF(H4744="","",(S4744/S4744)&amp;":"&amp;ROUND(AI4744/S4744,2))</f>
        <v/>
      </c>
      <c r="S4744" s="144" t="str">
        <f t="shared" si="881"/>
        <v/>
      </c>
      <c r="T4744" s="145" t="str">
        <f t="shared" si="882"/>
        <v/>
      </c>
      <c r="U4744" s="118"/>
      <c r="V4744" s="145" t="str">
        <f t="shared" si="883"/>
        <v/>
      </c>
      <c r="W4744" s="144" t="str">
        <f t="shared" si="884"/>
        <v/>
      </c>
      <c r="X4744" s="146" t="str">
        <f>IF(C4744="","",IF(OR(C4744="Trade",C4744="Multi Position"),(X4743+V4744),IF(C4744="Deposit",(X4743+AE4744),IF(C4744="Withdrawal",(X4743-AE4744)))))</f>
        <v/>
      </c>
      <c r="Y4744" s="145" t="str">
        <f t="shared" si="885"/>
        <v/>
      </c>
      <c r="Z4744" s="118"/>
      <c r="AA4744" s="118"/>
      <c r="AB4744" s="118"/>
      <c r="AC4744" s="118"/>
      <c r="AD4744" s="118"/>
      <c r="AE4744" s="139"/>
      <c r="AF4744" s="118"/>
      <c r="AG4744" s="118"/>
      <c r="AH4744" s="147" t="str">
        <f t="shared" si="886"/>
        <v/>
      </c>
      <c r="AI4744" s="147" t="str">
        <f t="shared" si="887"/>
        <v/>
      </c>
      <c r="AJ4744" s="148" t="str">
        <f t="shared" si="876"/>
        <v/>
      </c>
      <c r="AK4744" s="148" t="str">
        <f t="shared" si="877"/>
        <v/>
      </c>
      <c r="AL4744" s="147" t="str">
        <f t="shared" si="878"/>
        <v/>
      </c>
      <c r="AM4744" s="147" t="str">
        <f t="shared" si="879"/>
        <v/>
      </c>
      <c r="AN4744" s="147" t="str">
        <f t="shared" si="880"/>
        <v/>
      </c>
      <c r="AO4744" s="118"/>
    </row>
    <row r="4745" spans="1:41">
      <c r="A4745" s="118"/>
      <c r="B4745" s="118"/>
      <c r="C4745" s="118"/>
      <c r="D4745" s="118"/>
      <c r="E4745" s="118"/>
      <c r="F4745" s="118"/>
      <c r="G4745" s="118"/>
      <c r="H4745" s="118"/>
      <c r="I4745" s="118"/>
      <c r="J4745" s="118"/>
      <c r="K4745" s="118"/>
      <c r="L4745" s="118"/>
      <c r="M4745" s="118"/>
      <c r="N4745" s="118"/>
      <c r="O4745" s="143" t="str">
        <f>IF(H4745="","",(S4745/S4745)&amp;":"&amp;ROUND(AH4745/S4745,2))</f>
        <v/>
      </c>
      <c r="P4745" s="118"/>
      <c r="Q4745" s="118"/>
      <c r="R4745" s="143" t="str">
        <f>IF(H4745="","",(S4745/S4745)&amp;":"&amp;ROUND(AI4745/S4745,2))</f>
        <v/>
      </c>
      <c r="S4745" s="144" t="str">
        <f t="shared" si="881"/>
        <v/>
      </c>
      <c r="T4745" s="145" t="str">
        <f t="shared" si="882"/>
        <v/>
      </c>
      <c r="U4745" s="118"/>
      <c r="V4745" s="145" t="str">
        <f t="shared" si="883"/>
        <v/>
      </c>
      <c r="W4745" s="144" t="str">
        <f t="shared" si="884"/>
        <v/>
      </c>
      <c r="X4745" s="146" t="str">
        <f>IF(C4745="","",IF(OR(C4745="Trade",C4745="Multi Position"),(X4744+V4745),IF(C4745="Deposit",(X4744+AE4745),IF(C4745="Withdrawal",(X4744-AE4745)))))</f>
        <v/>
      </c>
      <c r="Y4745" s="145" t="str">
        <f t="shared" si="885"/>
        <v/>
      </c>
      <c r="Z4745" s="118"/>
      <c r="AA4745" s="118"/>
      <c r="AB4745" s="118"/>
      <c r="AC4745" s="118"/>
      <c r="AD4745" s="118"/>
      <c r="AE4745" s="139"/>
      <c r="AF4745" s="118"/>
      <c r="AG4745" s="118"/>
      <c r="AH4745" s="147" t="str">
        <f t="shared" si="886"/>
        <v/>
      </c>
      <c r="AI4745" s="147" t="str">
        <f t="shared" si="887"/>
        <v/>
      </c>
      <c r="AJ4745" s="148" t="str">
        <f t="shared" si="876"/>
        <v/>
      </c>
      <c r="AK4745" s="148" t="str">
        <f t="shared" si="877"/>
        <v/>
      </c>
      <c r="AL4745" s="147" t="str">
        <f t="shared" si="878"/>
        <v/>
      </c>
      <c r="AM4745" s="147" t="str">
        <f t="shared" si="879"/>
        <v/>
      </c>
      <c r="AN4745" s="147" t="str">
        <f t="shared" si="880"/>
        <v/>
      </c>
      <c r="AO4745" s="118"/>
    </row>
    <row r="4746" spans="1:41">
      <c r="A4746" s="118"/>
      <c r="B4746" s="118"/>
      <c r="C4746" s="118"/>
      <c r="D4746" s="118"/>
      <c r="E4746" s="118"/>
      <c r="F4746" s="118"/>
      <c r="G4746" s="118"/>
      <c r="H4746" s="118"/>
      <c r="I4746" s="118"/>
      <c r="J4746" s="118"/>
      <c r="K4746" s="118"/>
      <c r="L4746" s="118"/>
      <c r="M4746" s="118"/>
      <c r="N4746" s="118"/>
      <c r="O4746" s="143" t="str">
        <f>IF(H4746="","",(S4746/S4746)&amp;":"&amp;ROUND(AH4746/S4746,2))</f>
        <v/>
      </c>
      <c r="P4746" s="118"/>
      <c r="Q4746" s="118"/>
      <c r="R4746" s="143" t="str">
        <f>IF(H4746="","",(S4746/S4746)&amp;":"&amp;ROUND(AI4746/S4746,2))</f>
        <v/>
      </c>
      <c r="S4746" s="144" t="str">
        <f t="shared" si="881"/>
        <v/>
      </c>
      <c r="T4746" s="145" t="str">
        <f t="shared" si="882"/>
        <v/>
      </c>
      <c r="U4746" s="118"/>
      <c r="V4746" s="145" t="str">
        <f t="shared" si="883"/>
        <v/>
      </c>
      <c r="W4746" s="144" t="str">
        <f t="shared" si="884"/>
        <v/>
      </c>
      <c r="X4746" s="146" t="str">
        <f>IF(C4746="","",IF(OR(C4746="Trade",C4746="Multi Position"),(X4745+V4746),IF(C4746="Deposit",(X4745+AE4746),IF(C4746="Withdrawal",(X4745-AE4746)))))</f>
        <v/>
      </c>
      <c r="Y4746" s="145" t="str">
        <f t="shared" si="885"/>
        <v/>
      </c>
      <c r="Z4746" s="118"/>
      <c r="AA4746" s="118"/>
      <c r="AB4746" s="118"/>
      <c r="AC4746" s="118"/>
      <c r="AD4746" s="118"/>
      <c r="AE4746" s="139"/>
      <c r="AF4746" s="118"/>
      <c r="AG4746" s="118"/>
      <c r="AH4746" s="147" t="str">
        <f t="shared" si="886"/>
        <v/>
      </c>
      <c r="AI4746" s="147" t="str">
        <f t="shared" si="887"/>
        <v/>
      </c>
      <c r="AJ4746" s="148" t="str">
        <f t="shared" ref="AJ4746:AJ4809" si="888">IF(V4746&lt;0,V4746/-X4746,S4746)</f>
        <v/>
      </c>
      <c r="AK4746" s="148" t="str">
        <f t="shared" ref="AK4746:AK4809" si="889">IF(V4746="","",IF(H4746="LONG",IF(V4746&gt;0,V4746/X4746,((L4746*(P4746-K4746))/X4746)),IF(V4746&gt;0,V4746/X4746,((L4746*(K4746-P4746))/X4746))))</f>
        <v/>
      </c>
      <c r="AL4746" s="147" t="str">
        <f t="shared" ref="AL4746:AL4809" si="890">IF(B4746="","",MONTH(B4746))</f>
        <v/>
      </c>
      <c r="AM4746" s="147" t="str">
        <f t="shared" ref="AM4746:AM4809" si="891">IF(B4746="","",YEAR(B4746))</f>
        <v/>
      </c>
      <c r="AN4746" s="147" t="str">
        <f t="shared" ref="AN4746:AN4809" si="892">IF(B4746="","",DAY(B4746))</f>
        <v/>
      </c>
      <c r="AO4746" s="118"/>
    </row>
    <row r="4747" spans="1:41">
      <c r="A4747" s="118"/>
      <c r="B4747" s="118"/>
      <c r="C4747" s="118"/>
      <c r="D4747" s="118"/>
      <c r="E4747" s="118"/>
      <c r="F4747" s="118"/>
      <c r="G4747" s="118"/>
      <c r="H4747" s="118"/>
      <c r="I4747" s="118"/>
      <c r="J4747" s="118"/>
      <c r="K4747" s="118"/>
      <c r="L4747" s="118"/>
      <c r="M4747" s="118"/>
      <c r="N4747" s="118"/>
      <c r="O4747" s="143" t="str">
        <f>IF(H4747="","",(S4747/S4747)&amp;":"&amp;ROUND(AH4747/S4747,2))</f>
        <v/>
      </c>
      <c r="P4747" s="118"/>
      <c r="Q4747" s="118"/>
      <c r="R4747" s="143" t="str">
        <f>IF(H4747="","",(S4747/S4747)&amp;":"&amp;ROUND(AI4747/S4747,2))</f>
        <v/>
      </c>
      <c r="S4747" s="144" t="str">
        <f t="shared" ref="S4747:S4810" si="893">IF(N4747="","",IF(H4747="LONG",(((K4747-M4747)*L4747)/X4746),(((M4747-K4747)*L4747)/X4746)))</f>
        <v/>
      </c>
      <c r="T4747" s="145" t="str">
        <f t="shared" ref="T4747:T4810" si="894">IF(K4747="","",IF(H4747="LONG",(P4747*L4747)-(K4747*L4747),(K4747*L4747)-(P4747*L4747)))</f>
        <v/>
      </c>
      <c r="U4747" s="118"/>
      <c r="V4747" s="145" t="str">
        <f t="shared" ref="V4747:V4810" si="895">IF(K4747="","",IF(T4747&lt;0,(T4747)-+U4747,(T4747)-U4747))</f>
        <v/>
      </c>
      <c r="W4747" s="144" t="str">
        <f t="shared" ref="W4747:W4810" si="896">IF(P4747="","",SUM(V4747/X4746))</f>
        <v/>
      </c>
      <c r="X4747" s="146" t="str">
        <f>IF(C4747="","",IF(OR(C4747="Trade",C4747="Multi Position"),(X4746+V4747),IF(C4747="Deposit",(X4746+AE4747),IF(C4747="Withdrawal",(X4746-AE4747)))))</f>
        <v/>
      </c>
      <c r="Y4747" s="145" t="str">
        <f t="shared" ref="Y4747:Y4810" si="897">IF(Q4747="","",INT(Q4747-B4747)&amp;" Days "&amp;TEXT(Q4747-B4747,"H"" Hrs ""m"" mins """))</f>
        <v/>
      </c>
      <c r="Z4747" s="118"/>
      <c r="AA4747" s="118"/>
      <c r="AB4747" s="118"/>
      <c r="AC4747" s="118"/>
      <c r="AD4747" s="118"/>
      <c r="AE4747" s="139"/>
      <c r="AF4747" s="118"/>
      <c r="AG4747" s="118"/>
      <c r="AH4747" s="147" t="str">
        <f t="shared" ref="AH4747:AH4810" si="898">IF(K4747="","", IF(H4747="LONG", (((N4747-K4747)*L4747)/X4746), (((K4747-N4747)*L4747)/X4746)))</f>
        <v/>
      </c>
      <c r="AI4747" s="147" t="str">
        <f t="shared" ref="AI4747:AI4810" si="899">IF(K4747="","", IF(H4747="LONG", (((P4747-K4747)*L4747)/X4746), (((K4747-P4747)*L4747)/X4746)))</f>
        <v/>
      </c>
      <c r="AJ4747" s="148" t="str">
        <f t="shared" si="888"/>
        <v/>
      </c>
      <c r="AK4747" s="148" t="str">
        <f t="shared" si="889"/>
        <v/>
      </c>
      <c r="AL4747" s="147" t="str">
        <f t="shared" si="890"/>
        <v/>
      </c>
      <c r="AM4747" s="147" t="str">
        <f t="shared" si="891"/>
        <v/>
      </c>
      <c r="AN4747" s="147" t="str">
        <f t="shared" si="892"/>
        <v/>
      </c>
      <c r="AO4747" s="118"/>
    </row>
    <row r="4748" spans="1:41">
      <c r="A4748" s="118"/>
      <c r="B4748" s="118"/>
      <c r="C4748" s="118"/>
      <c r="D4748" s="118"/>
      <c r="E4748" s="118"/>
      <c r="F4748" s="118"/>
      <c r="G4748" s="118"/>
      <c r="H4748" s="118"/>
      <c r="I4748" s="118"/>
      <c r="J4748" s="118"/>
      <c r="K4748" s="118"/>
      <c r="L4748" s="118"/>
      <c r="M4748" s="118"/>
      <c r="N4748" s="118"/>
      <c r="O4748" s="143" t="str">
        <f>IF(H4748="","",(S4748/S4748)&amp;":"&amp;ROUND(AH4748/S4748,2))</f>
        <v/>
      </c>
      <c r="P4748" s="118"/>
      <c r="Q4748" s="118"/>
      <c r="R4748" s="143" t="str">
        <f>IF(H4748="","",(S4748/S4748)&amp;":"&amp;ROUND(AI4748/S4748,2))</f>
        <v/>
      </c>
      <c r="S4748" s="144" t="str">
        <f t="shared" si="893"/>
        <v/>
      </c>
      <c r="T4748" s="145" t="str">
        <f t="shared" si="894"/>
        <v/>
      </c>
      <c r="U4748" s="118"/>
      <c r="V4748" s="145" t="str">
        <f t="shared" si="895"/>
        <v/>
      </c>
      <c r="W4748" s="144" t="str">
        <f t="shared" si="896"/>
        <v/>
      </c>
      <c r="X4748" s="146" t="str">
        <f>IF(C4748="","",IF(OR(C4748="Trade",C4748="Multi Position"),(X4747+V4748),IF(C4748="Deposit",(X4747+AE4748),IF(C4748="Withdrawal",(X4747-AE4748)))))</f>
        <v/>
      </c>
      <c r="Y4748" s="145" t="str">
        <f t="shared" si="897"/>
        <v/>
      </c>
      <c r="Z4748" s="118"/>
      <c r="AA4748" s="118"/>
      <c r="AB4748" s="118"/>
      <c r="AC4748" s="118"/>
      <c r="AD4748" s="118"/>
      <c r="AE4748" s="139"/>
      <c r="AF4748" s="118"/>
      <c r="AG4748" s="118"/>
      <c r="AH4748" s="147" t="str">
        <f t="shared" si="898"/>
        <v/>
      </c>
      <c r="AI4748" s="147" t="str">
        <f t="shared" si="899"/>
        <v/>
      </c>
      <c r="AJ4748" s="148" t="str">
        <f t="shared" si="888"/>
        <v/>
      </c>
      <c r="AK4748" s="148" t="str">
        <f t="shared" si="889"/>
        <v/>
      </c>
      <c r="AL4748" s="147" t="str">
        <f t="shared" si="890"/>
        <v/>
      </c>
      <c r="AM4748" s="147" t="str">
        <f t="shared" si="891"/>
        <v/>
      </c>
      <c r="AN4748" s="147" t="str">
        <f t="shared" si="892"/>
        <v/>
      </c>
      <c r="AO4748" s="118"/>
    </row>
    <row r="4749" spans="1:41">
      <c r="A4749" s="118"/>
      <c r="B4749" s="118"/>
      <c r="C4749" s="118"/>
      <c r="D4749" s="118"/>
      <c r="E4749" s="118"/>
      <c r="F4749" s="118"/>
      <c r="G4749" s="118"/>
      <c r="H4749" s="118"/>
      <c r="I4749" s="118"/>
      <c r="J4749" s="118"/>
      <c r="K4749" s="118"/>
      <c r="L4749" s="118"/>
      <c r="M4749" s="118"/>
      <c r="N4749" s="118"/>
      <c r="O4749" s="143" t="str">
        <f>IF(H4749="","",(S4749/S4749)&amp;":"&amp;ROUND(AH4749/S4749,2))</f>
        <v/>
      </c>
      <c r="P4749" s="118"/>
      <c r="Q4749" s="118"/>
      <c r="R4749" s="143" t="str">
        <f>IF(H4749="","",(S4749/S4749)&amp;":"&amp;ROUND(AI4749/S4749,2))</f>
        <v/>
      </c>
      <c r="S4749" s="144" t="str">
        <f t="shared" si="893"/>
        <v/>
      </c>
      <c r="T4749" s="145" t="str">
        <f t="shared" si="894"/>
        <v/>
      </c>
      <c r="U4749" s="118"/>
      <c r="V4749" s="145" t="str">
        <f t="shared" si="895"/>
        <v/>
      </c>
      <c r="W4749" s="144" t="str">
        <f t="shared" si="896"/>
        <v/>
      </c>
      <c r="X4749" s="146" t="str">
        <f>IF(C4749="","",IF(OR(C4749="Trade",C4749="Multi Position"),(X4748+V4749),IF(C4749="Deposit",(X4748+AE4749),IF(C4749="Withdrawal",(X4748-AE4749)))))</f>
        <v/>
      </c>
      <c r="Y4749" s="145" t="str">
        <f t="shared" si="897"/>
        <v/>
      </c>
      <c r="Z4749" s="118"/>
      <c r="AA4749" s="118"/>
      <c r="AB4749" s="118"/>
      <c r="AC4749" s="118"/>
      <c r="AD4749" s="118"/>
      <c r="AE4749" s="139"/>
      <c r="AF4749" s="118"/>
      <c r="AG4749" s="118"/>
      <c r="AH4749" s="147" t="str">
        <f t="shared" si="898"/>
        <v/>
      </c>
      <c r="AI4749" s="147" t="str">
        <f t="shared" si="899"/>
        <v/>
      </c>
      <c r="AJ4749" s="148" t="str">
        <f t="shared" si="888"/>
        <v/>
      </c>
      <c r="AK4749" s="148" t="str">
        <f t="shared" si="889"/>
        <v/>
      </c>
      <c r="AL4749" s="147" t="str">
        <f t="shared" si="890"/>
        <v/>
      </c>
      <c r="AM4749" s="147" t="str">
        <f t="shared" si="891"/>
        <v/>
      </c>
      <c r="AN4749" s="147" t="str">
        <f t="shared" si="892"/>
        <v/>
      </c>
      <c r="AO4749" s="118"/>
    </row>
    <row r="4750" spans="1:41">
      <c r="A4750" s="118"/>
      <c r="B4750" s="118"/>
      <c r="C4750" s="118"/>
      <c r="D4750" s="118"/>
      <c r="E4750" s="118"/>
      <c r="F4750" s="118"/>
      <c r="G4750" s="118"/>
      <c r="H4750" s="118"/>
      <c r="I4750" s="118"/>
      <c r="J4750" s="118"/>
      <c r="K4750" s="118"/>
      <c r="L4750" s="118"/>
      <c r="M4750" s="118"/>
      <c r="N4750" s="118"/>
      <c r="O4750" s="143" t="str">
        <f>IF(H4750="","",(S4750/S4750)&amp;":"&amp;ROUND(AH4750/S4750,2))</f>
        <v/>
      </c>
      <c r="P4750" s="118"/>
      <c r="Q4750" s="118"/>
      <c r="R4750" s="143" t="str">
        <f>IF(H4750="","",(S4750/S4750)&amp;":"&amp;ROUND(AI4750/S4750,2))</f>
        <v/>
      </c>
      <c r="S4750" s="144" t="str">
        <f t="shared" si="893"/>
        <v/>
      </c>
      <c r="T4750" s="145" t="str">
        <f t="shared" si="894"/>
        <v/>
      </c>
      <c r="U4750" s="118"/>
      <c r="V4750" s="145" t="str">
        <f t="shared" si="895"/>
        <v/>
      </c>
      <c r="W4750" s="144" t="str">
        <f t="shared" si="896"/>
        <v/>
      </c>
      <c r="X4750" s="146" t="str">
        <f>IF(C4750="","",IF(OR(C4750="Trade",C4750="Multi Position"),(X4749+V4750),IF(C4750="Deposit",(X4749+AE4750),IF(C4750="Withdrawal",(X4749-AE4750)))))</f>
        <v/>
      </c>
      <c r="Y4750" s="145" t="str">
        <f t="shared" si="897"/>
        <v/>
      </c>
      <c r="Z4750" s="118"/>
      <c r="AA4750" s="118"/>
      <c r="AB4750" s="118"/>
      <c r="AC4750" s="118"/>
      <c r="AD4750" s="118"/>
      <c r="AE4750" s="139"/>
      <c r="AF4750" s="118"/>
      <c r="AG4750" s="118"/>
      <c r="AH4750" s="147" t="str">
        <f t="shared" si="898"/>
        <v/>
      </c>
      <c r="AI4750" s="147" t="str">
        <f t="shared" si="899"/>
        <v/>
      </c>
      <c r="AJ4750" s="148" t="str">
        <f t="shared" si="888"/>
        <v/>
      </c>
      <c r="AK4750" s="148" t="str">
        <f t="shared" si="889"/>
        <v/>
      </c>
      <c r="AL4750" s="147" t="str">
        <f t="shared" si="890"/>
        <v/>
      </c>
      <c r="AM4750" s="147" t="str">
        <f t="shared" si="891"/>
        <v/>
      </c>
      <c r="AN4750" s="147" t="str">
        <f t="shared" si="892"/>
        <v/>
      </c>
      <c r="AO4750" s="118"/>
    </row>
    <row r="4751" spans="1:41">
      <c r="A4751" s="118"/>
      <c r="B4751" s="118"/>
      <c r="C4751" s="118"/>
      <c r="D4751" s="118"/>
      <c r="E4751" s="118"/>
      <c r="F4751" s="118"/>
      <c r="G4751" s="118"/>
      <c r="H4751" s="118"/>
      <c r="I4751" s="118"/>
      <c r="J4751" s="118"/>
      <c r="K4751" s="118"/>
      <c r="L4751" s="118"/>
      <c r="M4751" s="118"/>
      <c r="N4751" s="118"/>
      <c r="O4751" s="143" t="str">
        <f>IF(H4751="","",(S4751/S4751)&amp;":"&amp;ROUND(AH4751/S4751,2))</f>
        <v/>
      </c>
      <c r="P4751" s="118"/>
      <c r="Q4751" s="118"/>
      <c r="R4751" s="143" t="str">
        <f>IF(H4751="","",(S4751/S4751)&amp;":"&amp;ROUND(AI4751/S4751,2))</f>
        <v/>
      </c>
      <c r="S4751" s="144" t="str">
        <f t="shared" si="893"/>
        <v/>
      </c>
      <c r="T4751" s="145" t="str">
        <f t="shared" si="894"/>
        <v/>
      </c>
      <c r="U4751" s="118"/>
      <c r="V4751" s="145" t="str">
        <f t="shared" si="895"/>
        <v/>
      </c>
      <c r="W4751" s="144" t="str">
        <f t="shared" si="896"/>
        <v/>
      </c>
      <c r="X4751" s="146" t="str">
        <f>IF(C4751="","",IF(OR(C4751="Trade",C4751="Multi Position"),(X4750+V4751),IF(C4751="Deposit",(X4750+AE4751),IF(C4751="Withdrawal",(X4750-AE4751)))))</f>
        <v/>
      </c>
      <c r="Y4751" s="145" t="str">
        <f t="shared" si="897"/>
        <v/>
      </c>
      <c r="Z4751" s="118"/>
      <c r="AA4751" s="118"/>
      <c r="AB4751" s="118"/>
      <c r="AC4751" s="118"/>
      <c r="AD4751" s="118"/>
      <c r="AE4751" s="139"/>
      <c r="AF4751" s="118"/>
      <c r="AG4751" s="118"/>
      <c r="AH4751" s="147" t="str">
        <f t="shared" si="898"/>
        <v/>
      </c>
      <c r="AI4751" s="147" t="str">
        <f t="shared" si="899"/>
        <v/>
      </c>
      <c r="AJ4751" s="148" t="str">
        <f t="shared" si="888"/>
        <v/>
      </c>
      <c r="AK4751" s="148" t="str">
        <f t="shared" si="889"/>
        <v/>
      </c>
      <c r="AL4751" s="147" t="str">
        <f t="shared" si="890"/>
        <v/>
      </c>
      <c r="AM4751" s="147" t="str">
        <f t="shared" si="891"/>
        <v/>
      </c>
      <c r="AN4751" s="147" t="str">
        <f t="shared" si="892"/>
        <v/>
      </c>
      <c r="AO4751" s="118"/>
    </row>
    <row r="4752" spans="1:41">
      <c r="A4752" s="118"/>
      <c r="B4752" s="118"/>
      <c r="C4752" s="118"/>
      <c r="D4752" s="118"/>
      <c r="E4752" s="118"/>
      <c r="F4752" s="118"/>
      <c r="G4752" s="118"/>
      <c r="H4752" s="118"/>
      <c r="I4752" s="118"/>
      <c r="J4752" s="118"/>
      <c r="K4752" s="118"/>
      <c r="L4752" s="118"/>
      <c r="M4752" s="118"/>
      <c r="N4752" s="118"/>
      <c r="O4752" s="143" t="str">
        <f>IF(H4752="","",(S4752/S4752)&amp;":"&amp;ROUND(AH4752/S4752,2))</f>
        <v/>
      </c>
      <c r="P4752" s="118"/>
      <c r="Q4752" s="118"/>
      <c r="R4752" s="143" t="str">
        <f>IF(H4752="","",(S4752/S4752)&amp;":"&amp;ROUND(AI4752/S4752,2))</f>
        <v/>
      </c>
      <c r="S4752" s="144" t="str">
        <f t="shared" si="893"/>
        <v/>
      </c>
      <c r="T4752" s="145" t="str">
        <f t="shared" si="894"/>
        <v/>
      </c>
      <c r="U4752" s="118"/>
      <c r="V4752" s="145" t="str">
        <f t="shared" si="895"/>
        <v/>
      </c>
      <c r="W4752" s="144" t="str">
        <f t="shared" si="896"/>
        <v/>
      </c>
      <c r="X4752" s="146" t="str">
        <f>IF(C4752="","",IF(OR(C4752="Trade",C4752="Multi Position"),(X4751+V4752),IF(C4752="Deposit",(X4751+AE4752),IF(C4752="Withdrawal",(X4751-AE4752)))))</f>
        <v/>
      </c>
      <c r="Y4752" s="145" t="str">
        <f t="shared" si="897"/>
        <v/>
      </c>
      <c r="Z4752" s="118"/>
      <c r="AA4752" s="118"/>
      <c r="AB4752" s="118"/>
      <c r="AC4752" s="118"/>
      <c r="AD4752" s="118"/>
      <c r="AE4752" s="139"/>
      <c r="AF4752" s="118"/>
      <c r="AG4752" s="118"/>
      <c r="AH4752" s="147" t="str">
        <f t="shared" si="898"/>
        <v/>
      </c>
      <c r="AI4752" s="147" t="str">
        <f t="shared" si="899"/>
        <v/>
      </c>
      <c r="AJ4752" s="148" t="str">
        <f t="shared" si="888"/>
        <v/>
      </c>
      <c r="AK4752" s="148" t="str">
        <f t="shared" si="889"/>
        <v/>
      </c>
      <c r="AL4752" s="147" t="str">
        <f t="shared" si="890"/>
        <v/>
      </c>
      <c r="AM4752" s="147" t="str">
        <f t="shared" si="891"/>
        <v/>
      </c>
      <c r="AN4752" s="147" t="str">
        <f t="shared" si="892"/>
        <v/>
      </c>
      <c r="AO4752" s="118"/>
    </row>
    <row r="4753" spans="1:41">
      <c r="A4753" s="118"/>
      <c r="B4753" s="118"/>
      <c r="C4753" s="118"/>
      <c r="D4753" s="118"/>
      <c r="E4753" s="118"/>
      <c r="F4753" s="118"/>
      <c r="G4753" s="118"/>
      <c r="H4753" s="118"/>
      <c r="I4753" s="118"/>
      <c r="J4753" s="118"/>
      <c r="K4753" s="118"/>
      <c r="L4753" s="118"/>
      <c r="M4753" s="118"/>
      <c r="N4753" s="118"/>
      <c r="O4753" s="143" t="str">
        <f>IF(H4753="","",(S4753/S4753)&amp;":"&amp;ROUND(AH4753/S4753,2))</f>
        <v/>
      </c>
      <c r="P4753" s="118"/>
      <c r="Q4753" s="118"/>
      <c r="R4753" s="143" t="str">
        <f>IF(H4753="","",(S4753/S4753)&amp;":"&amp;ROUND(AI4753/S4753,2))</f>
        <v/>
      </c>
      <c r="S4753" s="144" t="str">
        <f t="shared" si="893"/>
        <v/>
      </c>
      <c r="T4753" s="145" t="str">
        <f t="shared" si="894"/>
        <v/>
      </c>
      <c r="U4753" s="118"/>
      <c r="V4753" s="145" t="str">
        <f t="shared" si="895"/>
        <v/>
      </c>
      <c r="W4753" s="144" t="str">
        <f t="shared" si="896"/>
        <v/>
      </c>
      <c r="X4753" s="146" t="str">
        <f>IF(C4753="","",IF(OR(C4753="Trade",C4753="Multi Position"),(X4752+V4753),IF(C4753="Deposit",(X4752+AE4753),IF(C4753="Withdrawal",(X4752-AE4753)))))</f>
        <v/>
      </c>
      <c r="Y4753" s="145" t="str">
        <f t="shared" si="897"/>
        <v/>
      </c>
      <c r="Z4753" s="118"/>
      <c r="AA4753" s="118"/>
      <c r="AB4753" s="118"/>
      <c r="AC4753" s="118"/>
      <c r="AD4753" s="118"/>
      <c r="AE4753" s="139"/>
      <c r="AF4753" s="118"/>
      <c r="AG4753" s="118"/>
      <c r="AH4753" s="147" t="str">
        <f t="shared" si="898"/>
        <v/>
      </c>
      <c r="AI4753" s="147" t="str">
        <f t="shared" si="899"/>
        <v/>
      </c>
      <c r="AJ4753" s="148" t="str">
        <f t="shared" si="888"/>
        <v/>
      </c>
      <c r="AK4753" s="148" t="str">
        <f t="shared" si="889"/>
        <v/>
      </c>
      <c r="AL4753" s="147" t="str">
        <f t="shared" si="890"/>
        <v/>
      </c>
      <c r="AM4753" s="147" t="str">
        <f t="shared" si="891"/>
        <v/>
      </c>
      <c r="AN4753" s="147" t="str">
        <f t="shared" si="892"/>
        <v/>
      </c>
      <c r="AO4753" s="118"/>
    </row>
    <row r="4754" spans="1:41">
      <c r="A4754" s="118"/>
      <c r="B4754" s="118"/>
      <c r="C4754" s="118"/>
      <c r="D4754" s="118"/>
      <c r="E4754" s="118"/>
      <c r="F4754" s="118"/>
      <c r="G4754" s="118"/>
      <c r="H4754" s="118"/>
      <c r="I4754" s="118"/>
      <c r="J4754" s="118"/>
      <c r="K4754" s="118"/>
      <c r="L4754" s="118"/>
      <c r="M4754" s="118"/>
      <c r="N4754" s="118"/>
      <c r="O4754" s="143" t="str">
        <f>IF(H4754="","",(S4754/S4754)&amp;":"&amp;ROUND(AH4754/S4754,2))</f>
        <v/>
      </c>
      <c r="P4754" s="118"/>
      <c r="Q4754" s="118"/>
      <c r="R4754" s="143" t="str">
        <f>IF(H4754="","",(S4754/S4754)&amp;":"&amp;ROUND(AI4754/S4754,2))</f>
        <v/>
      </c>
      <c r="S4754" s="144" t="str">
        <f t="shared" si="893"/>
        <v/>
      </c>
      <c r="T4754" s="145" t="str">
        <f t="shared" si="894"/>
        <v/>
      </c>
      <c r="U4754" s="118"/>
      <c r="V4754" s="145" t="str">
        <f t="shared" si="895"/>
        <v/>
      </c>
      <c r="W4754" s="144" t="str">
        <f t="shared" si="896"/>
        <v/>
      </c>
      <c r="X4754" s="146" t="str">
        <f>IF(C4754="","",IF(OR(C4754="Trade",C4754="Multi Position"),(X4753+V4754),IF(C4754="Deposit",(X4753+AE4754),IF(C4754="Withdrawal",(X4753-AE4754)))))</f>
        <v/>
      </c>
      <c r="Y4754" s="145" t="str">
        <f t="shared" si="897"/>
        <v/>
      </c>
      <c r="Z4754" s="118"/>
      <c r="AA4754" s="118"/>
      <c r="AB4754" s="118"/>
      <c r="AC4754" s="118"/>
      <c r="AD4754" s="118"/>
      <c r="AE4754" s="139"/>
      <c r="AF4754" s="118"/>
      <c r="AG4754" s="118"/>
      <c r="AH4754" s="147" t="str">
        <f t="shared" si="898"/>
        <v/>
      </c>
      <c r="AI4754" s="147" t="str">
        <f t="shared" si="899"/>
        <v/>
      </c>
      <c r="AJ4754" s="148" t="str">
        <f t="shared" si="888"/>
        <v/>
      </c>
      <c r="AK4754" s="148" t="str">
        <f t="shared" si="889"/>
        <v/>
      </c>
      <c r="AL4754" s="147" t="str">
        <f t="shared" si="890"/>
        <v/>
      </c>
      <c r="AM4754" s="147" t="str">
        <f t="shared" si="891"/>
        <v/>
      </c>
      <c r="AN4754" s="147" t="str">
        <f t="shared" si="892"/>
        <v/>
      </c>
      <c r="AO4754" s="118"/>
    </row>
    <row r="4755" spans="1:41">
      <c r="A4755" s="118"/>
      <c r="B4755" s="118"/>
      <c r="C4755" s="118"/>
      <c r="D4755" s="118"/>
      <c r="E4755" s="118"/>
      <c r="F4755" s="118"/>
      <c r="G4755" s="118"/>
      <c r="H4755" s="118"/>
      <c r="I4755" s="118"/>
      <c r="J4755" s="118"/>
      <c r="K4755" s="118"/>
      <c r="L4755" s="118"/>
      <c r="M4755" s="118"/>
      <c r="N4755" s="118"/>
      <c r="O4755" s="143" t="str">
        <f>IF(H4755="","",(S4755/S4755)&amp;":"&amp;ROUND(AH4755/S4755,2))</f>
        <v/>
      </c>
      <c r="P4755" s="118"/>
      <c r="Q4755" s="118"/>
      <c r="R4755" s="143" t="str">
        <f>IF(H4755="","",(S4755/S4755)&amp;":"&amp;ROUND(AI4755/S4755,2))</f>
        <v/>
      </c>
      <c r="S4755" s="144" t="str">
        <f t="shared" si="893"/>
        <v/>
      </c>
      <c r="T4755" s="145" t="str">
        <f t="shared" si="894"/>
        <v/>
      </c>
      <c r="U4755" s="118"/>
      <c r="V4755" s="145" t="str">
        <f t="shared" si="895"/>
        <v/>
      </c>
      <c r="W4755" s="144" t="str">
        <f t="shared" si="896"/>
        <v/>
      </c>
      <c r="X4755" s="146" t="str">
        <f>IF(C4755="","",IF(OR(C4755="Trade",C4755="Multi Position"),(X4754+V4755),IF(C4755="Deposit",(X4754+AE4755),IF(C4755="Withdrawal",(X4754-AE4755)))))</f>
        <v/>
      </c>
      <c r="Y4755" s="145" t="str">
        <f t="shared" si="897"/>
        <v/>
      </c>
      <c r="Z4755" s="118"/>
      <c r="AA4755" s="118"/>
      <c r="AB4755" s="118"/>
      <c r="AC4755" s="118"/>
      <c r="AD4755" s="118"/>
      <c r="AE4755" s="139"/>
      <c r="AF4755" s="118"/>
      <c r="AG4755" s="118"/>
      <c r="AH4755" s="147" t="str">
        <f t="shared" si="898"/>
        <v/>
      </c>
      <c r="AI4755" s="147" t="str">
        <f t="shared" si="899"/>
        <v/>
      </c>
      <c r="AJ4755" s="148" t="str">
        <f t="shared" si="888"/>
        <v/>
      </c>
      <c r="AK4755" s="148" t="str">
        <f t="shared" si="889"/>
        <v/>
      </c>
      <c r="AL4755" s="147" t="str">
        <f t="shared" si="890"/>
        <v/>
      </c>
      <c r="AM4755" s="147" t="str">
        <f t="shared" si="891"/>
        <v/>
      </c>
      <c r="AN4755" s="147" t="str">
        <f t="shared" si="892"/>
        <v/>
      </c>
      <c r="AO4755" s="118"/>
    </row>
    <row r="4756" spans="1:41">
      <c r="A4756" s="118"/>
      <c r="B4756" s="118"/>
      <c r="C4756" s="118"/>
      <c r="D4756" s="118"/>
      <c r="E4756" s="118"/>
      <c r="F4756" s="118"/>
      <c r="G4756" s="118"/>
      <c r="H4756" s="118"/>
      <c r="I4756" s="118"/>
      <c r="J4756" s="118"/>
      <c r="K4756" s="118"/>
      <c r="L4756" s="118"/>
      <c r="M4756" s="118"/>
      <c r="N4756" s="118"/>
      <c r="O4756" s="143" t="str">
        <f>IF(H4756="","",(S4756/S4756)&amp;":"&amp;ROUND(AH4756/S4756,2))</f>
        <v/>
      </c>
      <c r="P4756" s="118"/>
      <c r="Q4756" s="118"/>
      <c r="R4756" s="143" t="str">
        <f>IF(H4756="","",(S4756/S4756)&amp;":"&amp;ROUND(AI4756/S4756,2))</f>
        <v/>
      </c>
      <c r="S4756" s="144" t="str">
        <f t="shared" si="893"/>
        <v/>
      </c>
      <c r="T4756" s="145" t="str">
        <f t="shared" si="894"/>
        <v/>
      </c>
      <c r="U4756" s="118"/>
      <c r="V4756" s="145" t="str">
        <f t="shared" si="895"/>
        <v/>
      </c>
      <c r="W4756" s="144" t="str">
        <f t="shared" si="896"/>
        <v/>
      </c>
      <c r="X4756" s="146" t="str">
        <f>IF(C4756="","",IF(OR(C4756="Trade",C4756="Multi Position"),(X4755+V4756),IF(C4756="Deposit",(X4755+AE4756),IF(C4756="Withdrawal",(X4755-AE4756)))))</f>
        <v/>
      </c>
      <c r="Y4756" s="145" t="str">
        <f t="shared" si="897"/>
        <v/>
      </c>
      <c r="Z4756" s="118"/>
      <c r="AA4756" s="118"/>
      <c r="AB4756" s="118"/>
      <c r="AC4756" s="118"/>
      <c r="AD4756" s="118"/>
      <c r="AE4756" s="139"/>
      <c r="AF4756" s="118"/>
      <c r="AG4756" s="118"/>
      <c r="AH4756" s="147" t="str">
        <f t="shared" si="898"/>
        <v/>
      </c>
      <c r="AI4756" s="147" t="str">
        <f t="shared" si="899"/>
        <v/>
      </c>
      <c r="AJ4756" s="148" t="str">
        <f t="shared" si="888"/>
        <v/>
      </c>
      <c r="AK4756" s="148" t="str">
        <f t="shared" si="889"/>
        <v/>
      </c>
      <c r="AL4756" s="147" t="str">
        <f t="shared" si="890"/>
        <v/>
      </c>
      <c r="AM4756" s="147" t="str">
        <f t="shared" si="891"/>
        <v/>
      </c>
      <c r="AN4756" s="147" t="str">
        <f t="shared" si="892"/>
        <v/>
      </c>
      <c r="AO4756" s="118"/>
    </row>
    <row r="4757" spans="1:41">
      <c r="A4757" s="118"/>
      <c r="B4757" s="118"/>
      <c r="C4757" s="118"/>
      <c r="D4757" s="118"/>
      <c r="E4757" s="118"/>
      <c r="F4757" s="118"/>
      <c r="G4757" s="118"/>
      <c r="H4757" s="118"/>
      <c r="I4757" s="118"/>
      <c r="J4757" s="118"/>
      <c r="K4757" s="118"/>
      <c r="L4757" s="118"/>
      <c r="M4757" s="118"/>
      <c r="N4757" s="118"/>
      <c r="O4757" s="143" t="str">
        <f>IF(H4757="","",(S4757/S4757)&amp;":"&amp;ROUND(AH4757/S4757,2))</f>
        <v/>
      </c>
      <c r="P4757" s="118"/>
      <c r="Q4757" s="118"/>
      <c r="R4757" s="143" t="str">
        <f>IF(H4757="","",(S4757/S4757)&amp;":"&amp;ROUND(AI4757/S4757,2))</f>
        <v/>
      </c>
      <c r="S4757" s="144" t="str">
        <f t="shared" si="893"/>
        <v/>
      </c>
      <c r="T4757" s="145" t="str">
        <f t="shared" si="894"/>
        <v/>
      </c>
      <c r="U4757" s="118"/>
      <c r="V4757" s="145" t="str">
        <f t="shared" si="895"/>
        <v/>
      </c>
      <c r="W4757" s="144" t="str">
        <f t="shared" si="896"/>
        <v/>
      </c>
      <c r="X4757" s="146" t="str">
        <f>IF(C4757="","",IF(OR(C4757="Trade",C4757="Multi Position"),(X4756+V4757),IF(C4757="Deposit",(X4756+AE4757),IF(C4757="Withdrawal",(X4756-AE4757)))))</f>
        <v/>
      </c>
      <c r="Y4757" s="145" t="str">
        <f t="shared" si="897"/>
        <v/>
      </c>
      <c r="Z4757" s="118"/>
      <c r="AA4757" s="118"/>
      <c r="AB4757" s="118"/>
      <c r="AC4757" s="118"/>
      <c r="AD4757" s="118"/>
      <c r="AE4757" s="139"/>
      <c r="AF4757" s="118"/>
      <c r="AG4757" s="118"/>
      <c r="AH4757" s="147" t="str">
        <f t="shared" si="898"/>
        <v/>
      </c>
      <c r="AI4757" s="147" t="str">
        <f t="shared" si="899"/>
        <v/>
      </c>
      <c r="AJ4757" s="148" t="str">
        <f t="shared" si="888"/>
        <v/>
      </c>
      <c r="AK4757" s="148" t="str">
        <f t="shared" si="889"/>
        <v/>
      </c>
      <c r="AL4757" s="147" t="str">
        <f t="shared" si="890"/>
        <v/>
      </c>
      <c r="AM4757" s="147" t="str">
        <f t="shared" si="891"/>
        <v/>
      </c>
      <c r="AN4757" s="147" t="str">
        <f t="shared" si="892"/>
        <v/>
      </c>
      <c r="AO4757" s="118"/>
    </row>
    <row r="4758" spans="1:41">
      <c r="A4758" s="118"/>
      <c r="B4758" s="118"/>
      <c r="C4758" s="118"/>
      <c r="D4758" s="118"/>
      <c r="E4758" s="118"/>
      <c r="F4758" s="118"/>
      <c r="G4758" s="118"/>
      <c r="H4758" s="118"/>
      <c r="I4758" s="118"/>
      <c r="J4758" s="118"/>
      <c r="K4758" s="118"/>
      <c r="L4758" s="118"/>
      <c r="M4758" s="118"/>
      <c r="N4758" s="118"/>
      <c r="O4758" s="143" t="str">
        <f>IF(H4758="","",(S4758/S4758)&amp;":"&amp;ROUND(AH4758/S4758,2))</f>
        <v/>
      </c>
      <c r="P4758" s="118"/>
      <c r="Q4758" s="118"/>
      <c r="R4758" s="143" t="str">
        <f>IF(H4758="","",(S4758/S4758)&amp;":"&amp;ROUND(AI4758/S4758,2))</f>
        <v/>
      </c>
      <c r="S4758" s="144" t="str">
        <f t="shared" si="893"/>
        <v/>
      </c>
      <c r="T4758" s="145" t="str">
        <f t="shared" si="894"/>
        <v/>
      </c>
      <c r="U4758" s="118"/>
      <c r="V4758" s="145" t="str">
        <f t="shared" si="895"/>
        <v/>
      </c>
      <c r="W4758" s="144" t="str">
        <f t="shared" si="896"/>
        <v/>
      </c>
      <c r="X4758" s="146" t="str">
        <f>IF(C4758="","",IF(OR(C4758="Trade",C4758="Multi Position"),(X4757+V4758),IF(C4758="Deposit",(X4757+AE4758),IF(C4758="Withdrawal",(X4757-AE4758)))))</f>
        <v/>
      </c>
      <c r="Y4758" s="145" t="str">
        <f t="shared" si="897"/>
        <v/>
      </c>
      <c r="Z4758" s="118"/>
      <c r="AA4758" s="118"/>
      <c r="AB4758" s="118"/>
      <c r="AC4758" s="118"/>
      <c r="AD4758" s="118"/>
      <c r="AE4758" s="139"/>
      <c r="AF4758" s="118"/>
      <c r="AG4758" s="118"/>
      <c r="AH4758" s="147" t="str">
        <f t="shared" si="898"/>
        <v/>
      </c>
      <c r="AI4758" s="147" t="str">
        <f t="shared" si="899"/>
        <v/>
      </c>
      <c r="AJ4758" s="148" t="str">
        <f t="shared" si="888"/>
        <v/>
      </c>
      <c r="AK4758" s="148" t="str">
        <f t="shared" si="889"/>
        <v/>
      </c>
      <c r="AL4758" s="147" t="str">
        <f t="shared" si="890"/>
        <v/>
      </c>
      <c r="AM4758" s="147" t="str">
        <f t="shared" si="891"/>
        <v/>
      </c>
      <c r="AN4758" s="147" t="str">
        <f t="shared" si="892"/>
        <v/>
      </c>
      <c r="AO4758" s="118"/>
    </row>
    <row r="4759" spans="1:41">
      <c r="A4759" s="118"/>
      <c r="B4759" s="118"/>
      <c r="C4759" s="118"/>
      <c r="D4759" s="118"/>
      <c r="E4759" s="118"/>
      <c r="F4759" s="118"/>
      <c r="G4759" s="118"/>
      <c r="H4759" s="118"/>
      <c r="I4759" s="118"/>
      <c r="J4759" s="118"/>
      <c r="K4759" s="118"/>
      <c r="L4759" s="118"/>
      <c r="M4759" s="118"/>
      <c r="N4759" s="118"/>
      <c r="O4759" s="143" t="str">
        <f>IF(H4759="","",(S4759/S4759)&amp;":"&amp;ROUND(AH4759/S4759,2))</f>
        <v/>
      </c>
      <c r="P4759" s="118"/>
      <c r="Q4759" s="118"/>
      <c r="R4759" s="143" t="str">
        <f>IF(H4759="","",(S4759/S4759)&amp;":"&amp;ROUND(AI4759/S4759,2))</f>
        <v/>
      </c>
      <c r="S4759" s="144" t="str">
        <f t="shared" si="893"/>
        <v/>
      </c>
      <c r="T4759" s="145" t="str">
        <f t="shared" si="894"/>
        <v/>
      </c>
      <c r="U4759" s="118"/>
      <c r="V4759" s="145" t="str">
        <f t="shared" si="895"/>
        <v/>
      </c>
      <c r="W4759" s="144" t="str">
        <f t="shared" si="896"/>
        <v/>
      </c>
      <c r="X4759" s="146" t="str">
        <f>IF(C4759="","",IF(OR(C4759="Trade",C4759="Multi Position"),(X4758+V4759),IF(C4759="Deposit",(X4758+AE4759),IF(C4759="Withdrawal",(X4758-AE4759)))))</f>
        <v/>
      </c>
      <c r="Y4759" s="145" t="str">
        <f t="shared" si="897"/>
        <v/>
      </c>
      <c r="Z4759" s="118"/>
      <c r="AA4759" s="118"/>
      <c r="AB4759" s="118"/>
      <c r="AC4759" s="118"/>
      <c r="AD4759" s="118"/>
      <c r="AE4759" s="139"/>
      <c r="AF4759" s="118"/>
      <c r="AG4759" s="118"/>
      <c r="AH4759" s="147" t="str">
        <f t="shared" si="898"/>
        <v/>
      </c>
      <c r="AI4759" s="147" t="str">
        <f t="shared" si="899"/>
        <v/>
      </c>
      <c r="AJ4759" s="148" t="str">
        <f t="shared" si="888"/>
        <v/>
      </c>
      <c r="AK4759" s="148" t="str">
        <f t="shared" si="889"/>
        <v/>
      </c>
      <c r="AL4759" s="147" t="str">
        <f t="shared" si="890"/>
        <v/>
      </c>
      <c r="AM4759" s="147" t="str">
        <f t="shared" si="891"/>
        <v/>
      </c>
      <c r="AN4759" s="147" t="str">
        <f t="shared" si="892"/>
        <v/>
      </c>
      <c r="AO4759" s="118"/>
    </row>
    <row r="4760" spans="1:41">
      <c r="A4760" s="118"/>
      <c r="B4760" s="118"/>
      <c r="C4760" s="118"/>
      <c r="D4760" s="118"/>
      <c r="E4760" s="118"/>
      <c r="F4760" s="118"/>
      <c r="G4760" s="118"/>
      <c r="H4760" s="118"/>
      <c r="I4760" s="118"/>
      <c r="J4760" s="118"/>
      <c r="K4760" s="118"/>
      <c r="L4760" s="118"/>
      <c r="M4760" s="118"/>
      <c r="N4760" s="118"/>
      <c r="O4760" s="143" t="str">
        <f>IF(H4760="","",(S4760/S4760)&amp;":"&amp;ROUND(AH4760/S4760,2))</f>
        <v/>
      </c>
      <c r="P4760" s="118"/>
      <c r="Q4760" s="118"/>
      <c r="R4760" s="143" t="str">
        <f>IF(H4760="","",(S4760/S4760)&amp;":"&amp;ROUND(AI4760/S4760,2))</f>
        <v/>
      </c>
      <c r="S4760" s="144" t="str">
        <f t="shared" si="893"/>
        <v/>
      </c>
      <c r="T4760" s="145" t="str">
        <f t="shared" si="894"/>
        <v/>
      </c>
      <c r="U4760" s="118"/>
      <c r="V4760" s="145" t="str">
        <f t="shared" si="895"/>
        <v/>
      </c>
      <c r="W4760" s="144" t="str">
        <f t="shared" si="896"/>
        <v/>
      </c>
      <c r="X4760" s="146" t="str">
        <f>IF(C4760="","",IF(OR(C4760="Trade",C4760="Multi Position"),(X4759+V4760),IF(C4760="Deposit",(X4759+AE4760),IF(C4760="Withdrawal",(X4759-AE4760)))))</f>
        <v/>
      </c>
      <c r="Y4760" s="145" t="str">
        <f t="shared" si="897"/>
        <v/>
      </c>
      <c r="Z4760" s="118"/>
      <c r="AA4760" s="118"/>
      <c r="AB4760" s="118"/>
      <c r="AC4760" s="118"/>
      <c r="AD4760" s="118"/>
      <c r="AE4760" s="139"/>
      <c r="AF4760" s="118"/>
      <c r="AG4760" s="118"/>
      <c r="AH4760" s="147" t="str">
        <f t="shared" si="898"/>
        <v/>
      </c>
      <c r="AI4760" s="147" t="str">
        <f t="shared" si="899"/>
        <v/>
      </c>
      <c r="AJ4760" s="148" t="str">
        <f t="shared" si="888"/>
        <v/>
      </c>
      <c r="AK4760" s="148" t="str">
        <f t="shared" si="889"/>
        <v/>
      </c>
      <c r="AL4760" s="147" t="str">
        <f t="shared" si="890"/>
        <v/>
      </c>
      <c r="AM4760" s="147" t="str">
        <f t="shared" si="891"/>
        <v/>
      </c>
      <c r="AN4760" s="147" t="str">
        <f t="shared" si="892"/>
        <v/>
      </c>
      <c r="AO4760" s="118"/>
    </row>
    <row r="4761" spans="1:41">
      <c r="A4761" s="118"/>
      <c r="B4761" s="118"/>
      <c r="C4761" s="118"/>
      <c r="D4761" s="118"/>
      <c r="E4761" s="118"/>
      <c r="F4761" s="118"/>
      <c r="G4761" s="118"/>
      <c r="H4761" s="118"/>
      <c r="I4761" s="118"/>
      <c r="J4761" s="118"/>
      <c r="K4761" s="118"/>
      <c r="L4761" s="118"/>
      <c r="M4761" s="118"/>
      <c r="N4761" s="118"/>
      <c r="O4761" s="143" t="str">
        <f>IF(H4761="","",(S4761/S4761)&amp;":"&amp;ROUND(AH4761/S4761,2))</f>
        <v/>
      </c>
      <c r="P4761" s="118"/>
      <c r="Q4761" s="118"/>
      <c r="R4761" s="143" t="str">
        <f>IF(H4761="","",(S4761/S4761)&amp;":"&amp;ROUND(AI4761/S4761,2))</f>
        <v/>
      </c>
      <c r="S4761" s="144" t="str">
        <f t="shared" si="893"/>
        <v/>
      </c>
      <c r="T4761" s="145" t="str">
        <f t="shared" si="894"/>
        <v/>
      </c>
      <c r="U4761" s="118"/>
      <c r="V4761" s="145" t="str">
        <f t="shared" si="895"/>
        <v/>
      </c>
      <c r="W4761" s="144" t="str">
        <f t="shared" si="896"/>
        <v/>
      </c>
      <c r="X4761" s="146" t="str">
        <f>IF(C4761="","",IF(OR(C4761="Trade",C4761="Multi Position"),(X4760+V4761),IF(C4761="Deposit",(X4760+AE4761),IF(C4761="Withdrawal",(X4760-AE4761)))))</f>
        <v/>
      </c>
      <c r="Y4761" s="145" t="str">
        <f t="shared" si="897"/>
        <v/>
      </c>
      <c r="Z4761" s="118"/>
      <c r="AA4761" s="118"/>
      <c r="AB4761" s="118"/>
      <c r="AC4761" s="118"/>
      <c r="AD4761" s="118"/>
      <c r="AE4761" s="139"/>
      <c r="AF4761" s="118"/>
      <c r="AG4761" s="118"/>
      <c r="AH4761" s="147" t="str">
        <f t="shared" si="898"/>
        <v/>
      </c>
      <c r="AI4761" s="147" t="str">
        <f t="shared" si="899"/>
        <v/>
      </c>
      <c r="AJ4761" s="148" t="str">
        <f t="shared" si="888"/>
        <v/>
      </c>
      <c r="AK4761" s="148" t="str">
        <f t="shared" si="889"/>
        <v/>
      </c>
      <c r="AL4761" s="147" t="str">
        <f t="shared" si="890"/>
        <v/>
      </c>
      <c r="AM4761" s="147" t="str">
        <f t="shared" si="891"/>
        <v/>
      </c>
      <c r="AN4761" s="147" t="str">
        <f t="shared" si="892"/>
        <v/>
      </c>
      <c r="AO4761" s="118"/>
    </row>
    <row r="4762" spans="1:41">
      <c r="A4762" s="118"/>
      <c r="B4762" s="118"/>
      <c r="C4762" s="118"/>
      <c r="D4762" s="118"/>
      <c r="E4762" s="118"/>
      <c r="F4762" s="118"/>
      <c r="G4762" s="118"/>
      <c r="H4762" s="118"/>
      <c r="I4762" s="118"/>
      <c r="J4762" s="118"/>
      <c r="K4762" s="118"/>
      <c r="L4762" s="118"/>
      <c r="M4762" s="118"/>
      <c r="N4762" s="118"/>
      <c r="O4762" s="143" t="str">
        <f>IF(H4762="","",(S4762/S4762)&amp;":"&amp;ROUND(AH4762/S4762,2))</f>
        <v/>
      </c>
      <c r="P4762" s="118"/>
      <c r="Q4762" s="118"/>
      <c r="R4762" s="143" t="str">
        <f>IF(H4762="","",(S4762/S4762)&amp;":"&amp;ROUND(AI4762/S4762,2))</f>
        <v/>
      </c>
      <c r="S4762" s="144" t="str">
        <f t="shared" si="893"/>
        <v/>
      </c>
      <c r="T4762" s="145" t="str">
        <f t="shared" si="894"/>
        <v/>
      </c>
      <c r="U4762" s="118"/>
      <c r="V4762" s="145" t="str">
        <f t="shared" si="895"/>
        <v/>
      </c>
      <c r="W4762" s="144" t="str">
        <f t="shared" si="896"/>
        <v/>
      </c>
      <c r="X4762" s="146" t="str">
        <f>IF(C4762="","",IF(OR(C4762="Trade",C4762="Multi Position"),(X4761+V4762),IF(C4762="Deposit",(X4761+AE4762),IF(C4762="Withdrawal",(X4761-AE4762)))))</f>
        <v/>
      </c>
      <c r="Y4762" s="145" t="str">
        <f t="shared" si="897"/>
        <v/>
      </c>
      <c r="Z4762" s="118"/>
      <c r="AA4762" s="118"/>
      <c r="AB4762" s="118"/>
      <c r="AC4762" s="118"/>
      <c r="AD4762" s="118"/>
      <c r="AE4762" s="139"/>
      <c r="AF4762" s="118"/>
      <c r="AG4762" s="118"/>
      <c r="AH4762" s="147" t="str">
        <f t="shared" si="898"/>
        <v/>
      </c>
      <c r="AI4762" s="147" t="str">
        <f t="shared" si="899"/>
        <v/>
      </c>
      <c r="AJ4762" s="148" t="str">
        <f t="shared" si="888"/>
        <v/>
      </c>
      <c r="AK4762" s="148" t="str">
        <f t="shared" si="889"/>
        <v/>
      </c>
      <c r="AL4762" s="147" t="str">
        <f t="shared" si="890"/>
        <v/>
      </c>
      <c r="AM4762" s="147" t="str">
        <f t="shared" si="891"/>
        <v/>
      </c>
      <c r="AN4762" s="147" t="str">
        <f t="shared" si="892"/>
        <v/>
      </c>
      <c r="AO4762" s="118"/>
    </row>
    <row r="4763" spans="1:41">
      <c r="A4763" s="118"/>
      <c r="B4763" s="118"/>
      <c r="C4763" s="118"/>
      <c r="D4763" s="118"/>
      <c r="E4763" s="118"/>
      <c r="F4763" s="118"/>
      <c r="G4763" s="118"/>
      <c r="H4763" s="118"/>
      <c r="I4763" s="118"/>
      <c r="J4763" s="118"/>
      <c r="K4763" s="118"/>
      <c r="L4763" s="118"/>
      <c r="M4763" s="118"/>
      <c r="N4763" s="118"/>
      <c r="O4763" s="143" t="str">
        <f>IF(H4763="","",(S4763/S4763)&amp;":"&amp;ROUND(AH4763/S4763,2))</f>
        <v/>
      </c>
      <c r="P4763" s="118"/>
      <c r="Q4763" s="118"/>
      <c r="R4763" s="143" t="str">
        <f>IF(H4763="","",(S4763/S4763)&amp;":"&amp;ROUND(AI4763/S4763,2))</f>
        <v/>
      </c>
      <c r="S4763" s="144" t="str">
        <f t="shared" si="893"/>
        <v/>
      </c>
      <c r="T4763" s="145" t="str">
        <f t="shared" si="894"/>
        <v/>
      </c>
      <c r="U4763" s="118"/>
      <c r="V4763" s="145" t="str">
        <f t="shared" si="895"/>
        <v/>
      </c>
      <c r="W4763" s="144" t="str">
        <f t="shared" si="896"/>
        <v/>
      </c>
      <c r="X4763" s="146" t="str">
        <f>IF(C4763="","",IF(OR(C4763="Trade",C4763="Multi Position"),(X4762+V4763),IF(C4763="Deposit",(X4762+AE4763),IF(C4763="Withdrawal",(X4762-AE4763)))))</f>
        <v/>
      </c>
      <c r="Y4763" s="145" t="str">
        <f t="shared" si="897"/>
        <v/>
      </c>
      <c r="Z4763" s="118"/>
      <c r="AA4763" s="118"/>
      <c r="AB4763" s="118"/>
      <c r="AC4763" s="118"/>
      <c r="AD4763" s="118"/>
      <c r="AE4763" s="139"/>
      <c r="AF4763" s="118"/>
      <c r="AG4763" s="118"/>
      <c r="AH4763" s="147" t="str">
        <f t="shared" si="898"/>
        <v/>
      </c>
      <c r="AI4763" s="147" t="str">
        <f t="shared" si="899"/>
        <v/>
      </c>
      <c r="AJ4763" s="148" t="str">
        <f t="shared" si="888"/>
        <v/>
      </c>
      <c r="AK4763" s="148" t="str">
        <f t="shared" si="889"/>
        <v/>
      </c>
      <c r="AL4763" s="147" t="str">
        <f t="shared" si="890"/>
        <v/>
      </c>
      <c r="AM4763" s="147" t="str">
        <f t="shared" si="891"/>
        <v/>
      </c>
      <c r="AN4763" s="147" t="str">
        <f t="shared" si="892"/>
        <v/>
      </c>
      <c r="AO4763" s="118"/>
    </row>
    <row r="4764" spans="1:41">
      <c r="A4764" s="118"/>
      <c r="B4764" s="118"/>
      <c r="C4764" s="118"/>
      <c r="D4764" s="118"/>
      <c r="E4764" s="118"/>
      <c r="F4764" s="118"/>
      <c r="G4764" s="118"/>
      <c r="H4764" s="118"/>
      <c r="I4764" s="118"/>
      <c r="J4764" s="118"/>
      <c r="K4764" s="118"/>
      <c r="L4764" s="118"/>
      <c r="M4764" s="118"/>
      <c r="N4764" s="118"/>
      <c r="O4764" s="143" t="str">
        <f>IF(H4764="","",(S4764/S4764)&amp;":"&amp;ROUND(AH4764/S4764,2))</f>
        <v/>
      </c>
      <c r="P4764" s="118"/>
      <c r="Q4764" s="118"/>
      <c r="R4764" s="143" t="str">
        <f>IF(H4764="","",(S4764/S4764)&amp;":"&amp;ROUND(AI4764/S4764,2))</f>
        <v/>
      </c>
      <c r="S4764" s="144" t="str">
        <f t="shared" si="893"/>
        <v/>
      </c>
      <c r="T4764" s="145" t="str">
        <f t="shared" si="894"/>
        <v/>
      </c>
      <c r="U4764" s="118"/>
      <c r="V4764" s="145" t="str">
        <f t="shared" si="895"/>
        <v/>
      </c>
      <c r="W4764" s="144" t="str">
        <f t="shared" si="896"/>
        <v/>
      </c>
      <c r="X4764" s="146" t="str">
        <f>IF(C4764="","",IF(OR(C4764="Trade",C4764="Multi Position"),(X4763+V4764),IF(C4764="Deposit",(X4763+AE4764),IF(C4764="Withdrawal",(X4763-AE4764)))))</f>
        <v/>
      </c>
      <c r="Y4764" s="145" t="str">
        <f t="shared" si="897"/>
        <v/>
      </c>
      <c r="Z4764" s="118"/>
      <c r="AA4764" s="118"/>
      <c r="AB4764" s="118"/>
      <c r="AC4764" s="118"/>
      <c r="AD4764" s="118"/>
      <c r="AE4764" s="139"/>
      <c r="AF4764" s="118"/>
      <c r="AG4764" s="118"/>
      <c r="AH4764" s="147" t="str">
        <f t="shared" si="898"/>
        <v/>
      </c>
      <c r="AI4764" s="147" t="str">
        <f t="shared" si="899"/>
        <v/>
      </c>
      <c r="AJ4764" s="148" t="str">
        <f t="shared" si="888"/>
        <v/>
      </c>
      <c r="AK4764" s="148" t="str">
        <f t="shared" si="889"/>
        <v/>
      </c>
      <c r="AL4764" s="147" t="str">
        <f t="shared" si="890"/>
        <v/>
      </c>
      <c r="AM4764" s="147" t="str">
        <f t="shared" si="891"/>
        <v/>
      </c>
      <c r="AN4764" s="147" t="str">
        <f t="shared" si="892"/>
        <v/>
      </c>
      <c r="AO4764" s="118"/>
    </row>
    <row r="4765" spans="1:41">
      <c r="A4765" s="118"/>
      <c r="B4765" s="118"/>
      <c r="C4765" s="118"/>
      <c r="D4765" s="118"/>
      <c r="E4765" s="118"/>
      <c r="F4765" s="118"/>
      <c r="G4765" s="118"/>
      <c r="H4765" s="118"/>
      <c r="I4765" s="118"/>
      <c r="J4765" s="118"/>
      <c r="K4765" s="118"/>
      <c r="L4765" s="118"/>
      <c r="M4765" s="118"/>
      <c r="N4765" s="118"/>
      <c r="O4765" s="143" t="str">
        <f>IF(H4765="","",(S4765/S4765)&amp;":"&amp;ROUND(AH4765/S4765,2))</f>
        <v/>
      </c>
      <c r="P4765" s="118"/>
      <c r="Q4765" s="118"/>
      <c r="R4765" s="143" t="str">
        <f>IF(H4765="","",(S4765/S4765)&amp;":"&amp;ROUND(AI4765/S4765,2))</f>
        <v/>
      </c>
      <c r="S4765" s="144" t="str">
        <f t="shared" si="893"/>
        <v/>
      </c>
      <c r="T4765" s="145" t="str">
        <f t="shared" si="894"/>
        <v/>
      </c>
      <c r="U4765" s="118"/>
      <c r="V4765" s="145" t="str">
        <f t="shared" si="895"/>
        <v/>
      </c>
      <c r="W4765" s="144" t="str">
        <f t="shared" si="896"/>
        <v/>
      </c>
      <c r="X4765" s="146" t="str">
        <f>IF(C4765="","",IF(OR(C4765="Trade",C4765="Multi Position"),(X4764+V4765),IF(C4765="Deposit",(X4764+AE4765),IF(C4765="Withdrawal",(X4764-AE4765)))))</f>
        <v/>
      </c>
      <c r="Y4765" s="145" t="str">
        <f t="shared" si="897"/>
        <v/>
      </c>
      <c r="Z4765" s="118"/>
      <c r="AA4765" s="118"/>
      <c r="AB4765" s="118"/>
      <c r="AC4765" s="118"/>
      <c r="AD4765" s="118"/>
      <c r="AE4765" s="139"/>
      <c r="AF4765" s="118"/>
      <c r="AG4765" s="118"/>
      <c r="AH4765" s="147" t="str">
        <f t="shared" si="898"/>
        <v/>
      </c>
      <c r="AI4765" s="147" t="str">
        <f t="shared" si="899"/>
        <v/>
      </c>
      <c r="AJ4765" s="148" t="str">
        <f t="shared" si="888"/>
        <v/>
      </c>
      <c r="AK4765" s="148" t="str">
        <f t="shared" si="889"/>
        <v/>
      </c>
      <c r="AL4765" s="147" t="str">
        <f t="shared" si="890"/>
        <v/>
      </c>
      <c r="AM4765" s="147" t="str">
        <f t="shared" si="891"/>
        <v/>
      </c>
      <c r="AN4765" s="147" t="str">
        <f t="shared" si="892"/>
        <v/>
      </c>
      <c r="AO4765" s="118"/>
    </row>
    <row r="4766" spans="1:41">
      <c r="A4766" s="118"/>
      <c r="B4766" s="118"/>
      <c r="C4766" s="118"/>
      <c r="D4766" s="118"/>
      <c r="E4766" s="118"/>
      <c r="F4766" s="118"/>
      <c r="G4766" s="118"/>
      <c r="H4766" s="118"/>
      <c r="I4766" s="118"/>
      <c r="J4766" s="118"/>
      <c r="K4766" s="118"/>
      <c r="L4766" s="118"/>
      <c r="M4766" s="118"/>
      <c r="N4766" s="118"/>
      <c r="O4766" s="143" t="str">
        <f>IF(H4766="","",(S4766/S4766)&amp;":"&amp;ROUND(AH4766/S4766,2))</f>
        <v/>
      </c>
      <c r="P4766" s="118"/>
      <c r="Q4766" s="118"/>
      <c r="R4766" s="143" t="str">
        <f>IF(H4766="","",(S4766/S4766)&amp;":"&amp;ROUND(AI4766/S4766,2))</f>
        <v/>
      </c>
      <c r="S4766" s="144" t="str">
        <f t="shared" si="893"/>
        <v/>
      </c>
      <c r="T4766" s="145" t="str">
        <f t="shared" si="894"/>
        <v/>
      </c>
      <c r="U4766" s="118"/>
      <c r="V4766" s="145" t="str">
        <f t="shared" si="895"/>
        <v/>
      </c>
      <c r="W4766" s="144" t="str">
        <f t="shared" si="896"/>
        <v/>
      </c>
      <c r="X4766" s="146" t="str">
        <f>IF(C4766="","",IF(OR(C4766="Trade",C4766="Multi Position"),(X4765+V4766),IF(C4766="Deposit",(X4765+AE4766),IF(C4766="Withdrawal",(X4765-AE4766)))))</f>
        <v/>
      </c>
      <c r="Y4766" s="145" t="str">
        <f t="shared" si="897"/>
        <v/>
      </c>
      <c r="Z4766" s="118"/>
      <c r="AA4766" s="118"/>
      <c r="AB4766" s="118"/>
      <c r="AC4766" s="118"/>
      <c r="AD4766" s="118"/>
      <c r="AE4766" s="139"/>
      <c r="AF4766" s="118"/>
      <c r="AG4766" s="118"/>
      <c r="AH4766" s="147" t="str">
        <f t="shared" si="898"/>
        <v/>
      </c>
      <c r="AI4766" s="147" t="str">
        <f t="shared" si="899"/>
        <v/>
      </c>
      <c r="AJ4766" s="148" t="str">
        <f t="shared" si="888"/>
        <v/>
      </c>
      <c r="AK4766" s="148" t="str">
        <f t="shared" si="889"/>
        <v/>
      </c>
      <c r="AL4766" s="147" t="str">
        <f t="shared" si="890"/>
        <v/>
      </c>
      <c r="AM4766" s="147" t="str">
        <f t="shared" si="891"/>
        <v/>
      </c>
      <c r="AN4766" s="147" t="str">
        <f t="shared" si="892"/>
        <v/>
      </c>
      <c r="AO4766" s="118"/>
    </row>
    <row r="4767" spans="1:41">
      <c r="A4767" s="118"/>
      <c r="B4767" s="118"/>
      <c r="C4767" s="118"/>
      <c r="D4767" s="118"/>
      <c r="E4767" s="118"/>
      <c r="F4767" s="118"/>
      <c r="G4767" s="118"/>
      <c r="H4767" s="118"/>
      <c r="I4767" s="118"/>
      <c r="J4767" s="118"/>
      <c r="K4767" s="118"/>
      <c r="L4767" s="118"/>
      <c r="M4767" s="118"/>
      <c r="N4767" s="118"/>
      <c r="O4767" s="143" t="str">
        <f>IF(H4767="","",(S4767/S4767)&amp;":"&amp;ROUND(AH4767/S4767,2))</f>
        <v/>
      </c>
      <c r="P4767" s="118"/>
      <c r="Q4767" s="118"/>
      <c r="R4767" s="143" t="str">
        <f>IF(H4767="","",(S4767/S4767)&amp;":"&amp;ROUND(AI4767/S4767,2))</f>
        <v/>
      </c>
      <c r="S4767" s="144" t="str">
        <f t="shared" si="893"/>
        <v/>
      </c>
      <c r="T4767" s="145" t="str">
        <f t="shared" si="894"/>
        <v/>
      </c>
      <c r="U4767" s="118"/>
      <c r="V4767" s="145" t="str">
        <f t="shared" si="895"/>
        <v/>
      </c>
      <c r="W4767" s="144" t="str">
        <f t="shared" si="896"/>
        <v/>
      </c>
      <c r="X4767" s="146" t="str">
        <f>IF(C4767="","",IF(OR(C4767="Trade",C4767="Multi Position"),(X4766+V4767),IF(C4767="Deposit",(X4766+AE4767),IF(C4767="Withdrawal",(X4766-AE4767)))))</f>
        <v/>
      </c>
      <c r="Y4767" s="145" t="str">
        <f t="shared" si="897"/>
        <v/>
      </c>
      <c r="Z4767" s="118"/>
      <c r="AA4767" s="118"/>
      <c r="AB4767" s="118"/>
      <c r="AC4767" s="118"/>
      <c r="AD4767" s="118"/>
      <c r="AE4767" s="139"/>
      <c r="AF4767" s="118"/>
      <c r="AG4767" s="118"/>
      <c r="AH4767" s="147" t="str">
        <f t="shared" si="898"/>
        <v/>
      </c>
      <c r="AI4767" s="147" t="str">
        <f t="shared" si="899"/>
        <v/>
      </c>
      <c r="AJ4767" s="148" t="str">
        <f t="shared" si="888"/>
        <v/>
      </c>
      <c r="AK4767" s="148" t="str">
        <f t="shared" si="889"/>
        <v/>
      </c>
      <c r="AL4767" s="147" t="str">
        <f t="shared" si="890"/>
        <v/>
      </c>
      <c r="AM4767" s="147" t="str">
        <f t="shared" si="891"/>
        <v/>
      </c>
      <c r="AN4767" s="147" t="str">
        <f t="shared" si="892"/>
        <v/>
      </c>
      <c r="AO4767" s="118"/>
    </row>
    <row r="4768" spans="1:41">
      <c r="A4768" s="118"/>
      <c r="B4768" s="118"/>
      <c r="C4768" s="118"/>
      <c r="D4768" s="118"/>
      <c r="E4768" s="118"/>
      <c r="F4768" s="118"/>
      <c r="G4768" s="118"/>
      <c r="H4768" s="118"/>
      <c r="I4768" s="118"/>
      <c r="J4768" s="118"/>
      <c r="K4768" s="118"/>
      <c r="L4768" s="118"/>
      <c r="M4768" s="118"/>
      <c r="N4768" s="118"/>
      <c r="O4768" s="143" t="str">
        <f>IF(H4768="","",(S4768/S4768)&amp;":"&amp;ROUND(AH4768/S4768,2))</f>
        <v/>
      </c>
      <c r="P4768" s="118"/>
      <c r="Q4768" s="118"/>
      <c r="R4768" s="143" t="str">
        <f>IF(H4768="","",(S4768/S4768)&amp;":"&amp;ROUND(AI4768/S4768,2))</f>
        <v/>
      </c>
      <c r="S4768" s="144" t="str">
        <f t="shared" si="893"/>
        <v/>
      </c>
      <c r="T4768" s="145" t="str">
        <f t="shared" si="894"/>
        <v/>
      </c>
      <c r="U4768" s="118"/>
      <c r="V4768" s="145" t="str">
        <f t="shared" si="895"/>
        <v/>
      </c>
      <c r="W4768" s="144" t="str">
        <f t="shared" si="896"/>
        <v/>
      </c>
      <c r="X4768" s="146" t="str">
        <f>IF(C4768="","",IF(OR(C4768="Trade",C4768="Multi Position"),(X4767+V4768),IF(C4768="Deposit",(X4767+AE4768),IF(C4768="Withdrawal",(X4767-AE4768)))))</f>
        <v/>
      </c>
      <c r="Y4768" s="145" t="str">
        <f t="shared" si="897"/>
        <v/>
      </c>
      <c r="Z4768" s="118"/>
      <c r="AA4768" s="118"/>
      <c r="AB4768" s="118"/>
      <c r="AC4768" s="118"/>
      <c r="AD4768" s="118"/>
      <c r="AE4768" s="139"/>
      <c r="AF4768" s="118"/>
      <c r="AG4768" s="118"/>
      <c r="AH4768" s="147" t="str">
        <f t="shared" si="898"/>
        <v/>
      </c>
      <c r="AI4768" s="147" t="str">
        <f t="shared" si="899"/>
        <v/>
      </c>
      <c r="AJ4768" s="148" t="str">
        <f t="shared" si="888"/>
        <v/>
      </c>
      <c r="AK4768" s="148" t="str">
        <f t="shared" si="889"/>
        <v/>
      </c>
      <c r="AL4768" s="147" t="str">
        <f t="shared" si="890"/>
        <v/>
      </c>
      <c r="AM4768" s="147" t="str">
        <f t="shared" si="891"/>
        <v/>
      </c>
      <c r="AN4768" s="147" t="str">
        <f t="shared" si="892"/>
        <v/>
      </c>
      <c r="AO4768" s="118"/>
    </row>
    <row r="4769" spans="1:41">
      <c r="A4769" s="118"/>
      <c r="B4769" s="118"/>
      <c r="C4769" s="118"/>
      <c r="D4769" s="118"/>
      <c r="E4769" s="118"/>
      <c r="F4769" s="118"/>
      <c r="G4769" s="118"/>
      <c r="H4769" s="118"/>
      <c r="I4769" s="118"/>
      <c r="J4769" s="118"/>
      <c r="K4769" s="118"/>
      <c r="L4769" s="118"/>
      <c r="M4769" s="118"/>
      <c r="N4769" s="118"/>
      <c r="O4769" s="143" t="str">
        <f>IF(H4769="","",(S4769/S4769)&amp;":"&amp;ROUND(AH4769/S4769,2))</f>
        <v/>
      </c>
      <c r="P4769" s="118"/>
      <c r="Q4769" s="118"/>
      <c r="R4769" s="143" t="str">
        <f>IF(H4769="","",(S4769/S4769)&amp;":"&amp;ROUND(AI4769/S4769,2))</f>
        <v/>
      </c>
      <c r="S4769" s="144" t="str">
        <f t="shared" si="893"/>
        <v/>
      </c>
      <c r="T4769" s="145" t="str">
        <f t="shared" si="894"/>
        <v/>
      </c>
      <c r="U4769" s="118"/>
      <c r="V4769" s="145" t="str">
        <f t="shared" si="895"/>
        <v/>
      </c>
      <c r="W4769" s="144" t="str">
        <f t="shared" si="896"/>
        <v/>
      </c>
      <c r="X4769" s="146" t="str">
        <f>IF(C4769="","",IF(OR(C4769="Trade",C4769="Multi Position"),(X4768+V4769),IF(C4769="Deposit",(X4768+AE4769),IF(C4769="Withdrawal",(X4768-AE4769)))))</f>
        <v/>
      </c>
      <c r="Y4769" s="145" t="str">
        <f t="shared" si="897"/>
        <v/>
      </c>
      <c r="Z4769" s="118"/>
      <c r="AA4769" s="118"/>
      <c r="AB4769" s="118"/>
      <c r="AC4769" s="118"/>
      <c r="AD4769" s="118"/>
      <c r="AE4769" s="139"/>
      <c r="AF4769" s="118"/>
      <c r="AG4769" s="118"/>
      <c r="AH4769" s="147" t="str">
        <f t="shared" si="898"/>
        <v/>
      </c>
      <c r="AI4769" s="147" t="str">
        <f t="shared" si="899"/>
        <v/>
      </c>
      <c r="AJ4769" s="148" t="str">
        <f t="shared" si="888"/>
        <v/>
      </c>
      <c r="AK4769" s="148" t="str">
        <f t="shared" si="889"/>
        <v/>
      </c>
      <c r="AL4769" s="147" t="str">
        <f t="shared" si="890"/>
        <v/>
      </c>
      <c r="AM4769" s="147" t="str">
        <f t="shared" si="891"/>
        <v/>
      </c>
      <c r="AN4769" s="147" t="str">
        <f t="shared" si="892"/>
        <v/>
      </c>
      <c r="AO4769" s="118"/>
    </row>
    <row r="4770" spans="1:41">
      <c r="A4770" s="118"/>
      <c r="B4770" s="118"/>
      <c r="C4770" s="118"/>
      <c r="D4770" s="118"/>
      <c r="E4770" s="118"/>
      <c r="F4770" s="118"/>
      <c r="G4770" s="118"/>
      <c r="H4770" s="118"/>
      <c r="I4770" s="118"/>
      <c r="J4770" s="118"/>
      <c r="K4770" s="118"/>
      <c r="L4770" s="118"/>
      <c r="M4770" s="118"/>
      <c r="N4770" s="118"/>
      <c r="O4770" s="143" t="str">
        <f>IF(H4770="","",(S4770/S4770)&amp;":"&amp;ROUND(AH4770/S4770,2))</f>
        <v/>
      </c>
      <c r="P4770" s="118"/>
      <c r="Q4770" s="118"/>
      <c r="R4770" s="143" t="str">
        <f>IF(H4770="","",(S4770/S4770)&amp;":"&amp;ROUND(AI4770/S4770,2))</f>
        <v/>
      </c>
      <c r="S4770" s="144" t="str">
        <f t="shared" si="893"/>
        <v/>
      </c>
      <c r="T4770" s="145" t="str">
        <f t="shared" si="894"/>
        <v/>
      </c>
      <c r="U4770" s="118"/>
      <c r="V4770" s="145" t="str">
        <f t="shared" si="895"/>
        <v/>
      </c>
      <c r="W4770" s="144" t="str">
        <f t="shared" si="896"/>
        <v/>
      </c>
      <c r="X4770" s="146" t="str">
        <f>IF(C4770="","",IF(OR(C4770="Trade",C4770="Multi Position"),(X4769+V4770),IF(C4770="Deposit",(X4769+AE4770),IF(C4770="Withdrawal",(X4769-AE4770)))))</f>
        <v/>
      </c>
      <c r="Y4770" s="145" t="str">
        <f t="shared" si="897"/>
        <v/>
      </c>
      <c r="Z4770" s="118"/>
      <c r="AA4770" s="118"/>
      <c r="AB4770" s="118"/>
      <c r="AC4770" s="118"/>
      <c r="AD4770" s="118"/>
      <c r="AE4770" s="139"/>
      <c r="AF4770" s="118"/>
      <c r="AG4770" s="118"/>
      <c r="AH4770" s="147" t="str">
        <f t="shared" si="898"/>
        <v/>
      </c>
      <c r="AI4770" s="147" t="str">
        <f t="shared" si="899"/>
        <v/>
      </c>
      <c r="AJ4770" s="148" t="str">
        <f t="shared" si="888"/>
        <v/>
      </c>
      <c r="AK4770" s="148" t="str">
        <f t="shared" si="889"/>
        <v/>
      </c>
      <c r="AL4770" s="147" t="str">
        <f t="shared" si="890"/>
        <v/>
      </c>
      <c r="AM4770" s="147" t="str">
        <f t="shared" si="891"/>
        <v/>
      </c>
      <c r="AN4770" s="147" t="str">
        <f t="shared" si="892"/>
        <v/>
      </c>
      <c r="AO4770" s="118"/>
    </row>
    <row r="4771" spans="1:41">
      <c r="A4771" s="118"/>
      <c r="B4771" s="118"/>
      <c r="C4771" s="118"/>
      <c r="D4771" s="118"/>
      <c r="E4771" s="118"/>
      <c r="F4771" s="118"/>
      <c r="G4771" s="118"/>
      <c r="H4771" s="118"/>
      <c r="I4771" s="118"/>
      <c r="J4771" s="118"/>
      <c r="K4771" s="118"/>
      <c r="L4771" s="118"/>
      <c r="M4771" s="118"/>
      <c r="N4771" s="118"/>
      <c r="O4771" s="143" t="str">
        <f>IF(H4771="","",(S4771/S4771)&amp;":"&amp;ROUND(AH4771/S4771,2))</f>
        <v/>
      </c>
      <c r="P4771" s="118"/>
      <c r="Q4771" s="118"/>
      <c r="R4771" s="143" t="str">
        <f>IF(H4771="","",(S4771/S4771)&amp;":"&amp;ROUND(AI4771/S4771,2))</f>
        <v/>
      </c>
      <c r="S4771" s="144" t="str">
        <f t="shared" si="893"/>
        <v/>
      </c>
      <c r="T4771" s="145" t="str">
        <f t="shared" si="894"/>
        <v/>
      </c>
      <c r="U4771" s="118"/>
      <c r="V4771" s="145" t="str">
        <f t="shared" si="895"/>
        <v/>
      </c>
      <c r="W4771" s="144" t="str">
        <f t="shared" si="896"/>
        <v/>
      </c>
      <c r="X4771" s="146" t="str">
        <f>IF(C4771="","",IF(OR(C4771="Trade",C4771="Multi Position"),(X4770+V4771),IF(C4771="Deposit",(X4770+AE4771),IF(C4771="Withdrawal",(X4770-AE4771)))))</f>
        <v/>
      </c>
      <c r="Y4771" s="145" t="str">
        <f t="shared" si="897"/>
        <v/>
      </c>
      <c r="Z4771" s="118"/>
      <c r="AA4771" s="118"/>
      <c r="AB4771" s="118"/>
      <c r="AC4771" s="118"/>
      <c r="AD4771" s="118"/>
      <c r="AE4771" s="139"/>
      <c r="AF4771" s="118"/>
      <c r="AG4771" s="118"/>
      <c r="AH4771" s="147" t="str">
        <f t="shared" si="898"/>
        <v/>
      </c>
      <c r="AI4771" s="147" t="str">
        <f t="shared" si="899"/>
        <v/>
      </c>
      <c r="AJ4771" s="148" t="str">
        <f t="shared" si="888"/>
        <v/>
      </c>
      <c r="AK4771" s="148" t="str">
        <f t="shared" si="889"/>
        <v/>
      </c>
      <c r="AL4771" s="147" t="str">
        <f t="shared" si="890"/>
        <v/>
      </c>
      <c r="AM4771" s="147" t="str">
        <f t="shared" si="891"/>
        <v/>
      </c>
      <c r="AN4771" s="147" t="str">
        <f t="shared" si="892"/>
        <v/>
      </c>
      <c r="AO4771" s="118"/>
    </row>
    <row r="4772" spans="1:41">
      <c r="A4772" s="118"/>
      <c r="B4772" s="118"/>
      <c r="C4772" s="118"/>
      <c r="D4772" s="118"/>
      <c r="E4772" s="118"/>
      <c r="F4772" s="118"/>
      <c r="G4772" s="118"/>
      <c r="H4772" s="118"/>
      <c r="I4772" s="118"/>
      <c r="J4772" s="118"/>
      <c r="K4772" s="118"/>
      <c r="L4772" s="118"/>
      <c r="M4772" s="118"/>
      <c r="N4772" s="118"/>
      <c r="O4772" s="143" t="str">
        <f>IF(H4772="","",(S4772/S4772)&amp;":"&amp;ROUND(AH4772/S4772,2))</f>
        <v/>
      </c>
      <c r="P4772" s="118"/>
      <c r="Q4772" s="118"/>
      <c r="R4772" s="143" t="str">
        <f>IF(H4772="","",(S4772/S4772)&amp;":"&amp;ROUND(AI4772/S4772,2))</f>
        <v/>
      </c>
      <c r="S4772" s="144" t="str">
        <f t="shared" si="893"/>
        <v/>
      </c>
      <c r="T4772" s="145" t="str">
        <f t="shared" si="894"/>
        <v/>
      </c>
      <c r="U4772" s="118"/>
      <c r="V4772" s="145" t="str">
        <f t="shared" si="895"/>
        <v/>
      </c>
      <c r="W4772" s="144" t="str">
        <f t="shared" si="896"/>
        <v/>
      </c>
      <c r="X4772" s="146" t="str">
        <f>IF(C4772="","",IF(OR(C4772="Trade",C4772="Multi Position"),(X4771+V4772),IF(C4772="Deposit",(X4771+AE4772),IF(C4772="Withdrawal",(X4771-AE4772)))))</f>
        <v/>
      </c>
      <c r="Y4772" s="145" t="str">
        <f t="shared" si="897"/>
        <v/>
      </c>
      <c r="Z4772" s="118"/>
      <c r="AA4772" s="118"/>
      <c r="AB4772" s="118"/>
      <c r="AC4772" s="118"/>
      <c r="AD4772" s="118"/>
      <c r="AE4772" s="139"/>
      <c r="AF4772" s="118"/>
      <c r="AG4772" s="118"/>
      <c r="AH4772" s="147" t="str">
        <f t="shared" si="898"/>
        <v/>
      </c>
      <c r="AI4772" s="147" t="str">
        <f t="shared" si="899"/>
        <v/>
      </c>
      <c r="AJ4772" s="148" t="str">
        <f t="shared" si="888"/>
        <v/>
      </c>
      <c r="AK4772" s="148" t="str">
        <f t="shared" si="889"/>
        <v/>
      </c>
      <c r="AL4772" s="147" t="str">
        <f t="shared" si="890"/>
        <v/>
      </c>
      <c r="AM4772" s="147" t="str">
        <f t="shared" si="891"/>
        <v/>
      </c>
      <c r="AN4772" s="147" t="str">
        <f t="shared" si="892"/>
        <v/>
      </c>
      <c r="AO4772" s="118"/>
    </row>
    <row r="4773" spans="1:41">
      <c r="A4773" s="118"/>
      <c r="B4773" s="118"/>
      <c r="C4773" s="118"/>
      <c r="D4773" s="118"/>
      <c r="E4773" s="118"/>
      <c r="F4773" s="118"/>
      <c r="G4773" s="118"/>
      <c r="H4773" s="118"/>
      <c r="I4773" s="118"/>
      <c r="J4773" s="118"/>
      <c r="K4773" s="118"/>
      <c r="L4773" s="118"/>
      <c r="M4773" s="118"/>
      <c r="N4773" s="118"/>
      <c r="O4773" s="143" t="str">
        <f>IF(H4773="","",(S4773/S4773)&amp;":"&amp;ROUND(AH4773/S4773,2))</f>
        <v/>
      </c>
      <c r="P4773" s="118"/>
      <c r="Q4773" s="118"/>
      <c r="R4773" s="143" t="str">
        <f>IF(H4773="","",(S4773/S4773)&amp;":"&amp;ROUND(AI4773/S4773,2))</f>
        <v/>
      </c>
      <c r="S4773" s="144" t="str">
        <f t="shared" si="893"/>
        <v/>
      </c>
      <c r="T4773" s="145" t="str">
        <f t="shared" si="894"/>
        <v/>
      </c>
      <c r="U4773" s="118"/>
      <c r="V4773" s="145" t="str">
        <f t="shared" si="895"/>
        <v/>
      </c>
      <c r="W4773" s="144" t="str">
        <f t="shared" si="896"/>
        <v/>
      </c>
      <c r="X4773" s="146" t="str">
        <f>IF(C4773="","",IF(OR(C4773="Trade",C4773="Multi Position"),(X4772+V4773),IF(C4773="Deposit",(X4772+AE4773),IF(C4773="Withdrawal",(X4772-AE4773)))))</f>
        <v/>
      </c>
      <c r="Y4773" s="145" t="str">
        <f t="shared" si="897"/>
        <v/>
      </c>
      <c r="Z4773" s="118"/>
      <c r="AA4773" s="118"/>
      <c r="AB4773" s="118"/>
      <c r="AC4773" s="118"/>
      <c r="AD4773" s="118"/>
      <c r="AE4773" s="139"/>
      <c r="AF4773" s="118"/>
      <c r="AG4773" s="118"/>
      <c r="AH4773" s="147" t="str">
        <f t="shared" si="898"/>
        <v/>
      </c>
      <c r="AI4773" s="147" t="str">
        <f t="shared" si="899"/>
        <v/>
      </c>
      <c r="AJ4773" s="148" t="str">
        <f t="shared" si="888"/>
        <v/>
      </c>
      <c r="AK4773" s="148" t="str">
        <f t="shared" si="889"/>
        <v/>
      </c>
      <c r="AL4773" s="147" t="str">
        <f t="shared" si="890"/>
        <v/>
      </c>
      <c r="AM4773" s="147" t="str">
        <f t="shared" si="891"/>
        <v/>
      </c>
      <c r="AN4773" s="147" t="str">
        <f t="shared" si="892"/>
        <v/>
      </c>
      <c r="AO4773" s="118"/>
    </row>
    <row r="4774" spans="1:41">
      <c r="A4774" s="118"/>
      <c r="B4774" s="118"/>
      <c r="C4774" s="118"/>
      <c r="D4774" s="118"/>
      <c r="E4774" s="118"/>
      <c r="F4774" s="118"/>
      <c r="G4774" s="118"/>
      <c r="H4774" s="118"/>
      <c r="I4774" s="118"/>
      <c r="J4774" s="118"/>
      <c r="K4774" s="118"/>
      <c r="L4774" s="118"/>
      <c r="M4774" s="118"/>
      <c r="N4774" s="118"/>
      <c r="O4774" s="143" t="str">
        <f>IF(H4774="","",(S4774/S4774)&amp;":"&amp;ROUND(AH4774/S4774,2))</f>
        <v/>
      </c>
      <c r="P4774" s="118"/>
      <c r="Q4774" s="118"/>
      <c r="R4774" s="143" t="str">
        <f>IF(H4774="","",(S4774/S4774)&amp;":"&amp;ROUND(AI4774/S4774,2))</f>
        <v/>
      </c>
      <c r="S4774" s="144" t="str">
        <f t="shared" si="893"/>
        <v/>
      </c>
      <c r="T4774" s="145" t="str">
        <f t="shared" si="894"/>
        <v/>
      </c>
      <c r="U4774" s="118"/>
      <c r="V4774" s="145" t="str">
        <f t="shared" si="895"/>
        <v/>
      </c>
      <c r="W4774" s="144" t="str">
        <f t="shared" si="896"/>
        <v/>
      </c>
      <c r="X4774" s="146" t="str">
        <f>IF(C4774="","",IF(OR(C4774="Trade",C4774="Multi Position"),(X4773+V4774),IF(C4774="Deposit",(X4773+AE4774),IF(C4774="Withdrawal",(X4773-AE4774)))))</f>
        <v/>
      </c>
      <c r="Y4774" s="145" t="str">
        <f t="shared" si="897"/>
        <v/>
      </c>
      <c r="Z4774" s="118"/>
      <c r="AA4774" s="118"/>
      <c r="AB4774" s="118"/>
      <c r="AC4774" s="118"/>
      <c r="AD4774" s="118"/>
      <c r="AE4774" s="139"/>
      <c r="AF4774" s="118"/>
      <c r="AG4774" s="118"/>
      <c r="AH4774" s="147" t="str">
        <f t="shared" si="898"/>
        <v/>
      </c>
      <c r="AI4774" s="147" t="str">
        <f t="shared" si="899"/>
        <v/>
      </c>
      <c r="AJ4774" s="148" t="str">
        <f t="shared" si="888"/>
        <v/>
      </c>
      <c r="AK4774" s="148" t="str">
        <f t="shared" si="889"/>
        <v/>
      </c>
      <c r="AL4774" s="147" t="str">
        <f t="shared" si="890"/>
        <v/>
      </c>
      <c r="AM4774" s="147" t="str">
        <f t="shared" si="891"/>
        <v/>
      </c>
      <c r="AN4774" s="147" t="str">
        <f t="shared" si="892"/>
        <v/>
      </c>
      <c r="AO4774" s="118"/>
    </row>
    <row r="4775" spans="1:41">
      <c r="A4775" s="118"/>
      <c r="B4775" s="118"/>
      <c r="C4775" s="118"/>
      <c r="D4775" s="118"/>
      <c r="E4775" s="118"/>
      <c r="F4775" s="118"/>
      <c r="G4775" s="118"/>
      <c r="H4775" s="118"/>
      <c r="I4775" s="118"/>
      <c r="J4775" s="118"/>
      <c r="K4775" s="118"/>
      <c r="L4775" s="118"/>
      <c r="M4775" s="118"/>
      <c r="N4775" s="118"/>
      <c r="O4775" s="143" t="str">
        <f>IF(H4775="","",(S4775/S4775)&amp;":"&amp;ROUND(AH4775/S4775,2))</f>
        <v/>
      </c>
      <c r="P4775" s="118"/>
      <c r="Q4775" s="118"/>
      <c r="R4775" s="143" t="str">
        <f>IF(H4775="","",(S4775/S4775)&amp;":"&amp;ROUND(AI4775/S4775,2))</f>
        <v/>
      </c>
      <c r="S4775" s="144" t="str">
        <f t="shared" si="893"/>
        <v/>
      </c>
      <c r="T4775" s="145" t="str">
        <f t="shared" si="894"/>
        <v/>
      </c>
      <c r="U4775" s="118"/>
      <c r="V4775" s="145" t="str">
        <f t="shared" si="895"/>
        <v/>
      </c>
      <c r="W4775" s="144" t="str">
        <f t="shared" si="896"/>
        <v/>
      </c>
      <c r="X4775" s="146" t="str">
        <f>IF(C4775="","",IF(OR(C4775="Trade",C4775="Multi Position"),(X4774+V4775),IF(C4775="Deposit",(X4774+AE4775),IF(C4775="Withdrawal",(X4774-AE4775)))))</f>
        <v/>
      </c>
      <c r="Y4775" s="145" t="str">
        <f t="shared" si="897"/>
        <v/>
      </c>
      <c r="Z4775" s="118"/>
      <c r="AA4775" s="118"/>
      <c r="AB4775" s="118"/>
      <c r="AC4775" s="118"/>
      <c r="AD4775" s="118"/>
      <c r="AE4775" s="139"/>
      <c r="AF4775" s="118"/>
      <c r="AG4775" s="118"/>
      <c r="AH4775" s="147" t="str">
        <f t="shared" si="898"/>
        <v/>
      </c>
      <c r="AI4775" s="147" t="str">
        <f t="shared" si="899"/>
        <v/>
      </c>
      <c r="AJ4775" s="148" t="str">
        <f t="shared" si="888"/>
        <v/>
      </c>
      <c r="AK4775" s="148" t="str">
        <f t="shared" si="889"/>
        <v/>
      </c>
      <c r="AL4775" s="147" t="str">
        <f t="shared" si="890"/>
        <v/>
      </c>
      <c r="AM4775" s="147" t="str">
        <f t="shared" si="891"/>
        <v/>
      </c>
      <c r="AN4775" s="147" t="str">
        <f t="shared" si="892"/>
        <v/>
      </c>
      <c r="AO4775" s="118"/>
    </row>
    <row r="4776" spans="1:41">
      <c r="A4776" s="118"/>
      <c r="B4776" s="118"/>
      <c r="C4776" s="118"/>
      <c r="D4776" s="118"/>
      <c r="E4776" s="118"/>
      <c r="F4776" s="118"/>
      <c r="G4776" s="118"/>
      <c r="H4776" s="118"/>
      <c r="I4776" s="118"/>
      <c r="J4776" s="118"/>
      <c r="K4776" s="118"/>
      <c r="L4776" s="118"/>
      <c r="M4776" s="118"/>
      <c r="N4776" s="118"/>
      <c r="O4776" s="143" t="str">
        <f>IF(H4776="","",(S4776/S4776)&amp;":"&amp;ROUND(AH4776/S4776,2))</f>
        <v/>
      </c>
      <c r="P4776" s="118"/>
      <c r="Q4776" s="118"/>
      <c r="R4776" s="143" t="str">
        <f>IF(H4776="","",(S4776/S4776)&amp;":"&amp;ROUND(AI4776/S4776,2))</f>
        <v/>
      </c>
      <c r="S4776" s="144" t="str">
        <f t="shared" si="893"/>
        <v/>
      </c>
      <c r="T4776" s="145" t="str">
        <f t="shared" si="894"/>
        <v/>
      </c>
      <c r="U4776" s="118"/>
      <c r="V4776" s="145" t="str">
        <f t="shared" si="895"/>
        <v/>
      </c>
      <c r="W4776" s="144" t="str">
        <f t="shared" si="896"/>
        <v/>
      </c>
      <c r="X4776" s="146" t="str">
        <f>IF(C4776="","",IF(OR(C4776="Trade",C4776="Multi Position"),(X4775+V4776),IF(C4776="Deposit",(X4775+AE4776),IF(C4776="Withdrawal",(X4775-AE4776)))))</f>
        <v/>
      </c>
      <c r="Y4776" s="145" t="str">
        <f t="shared" si="897"/>
        <v/>
      </c>
      <c r="Z4776" s="118"/>
      <c r="AA4776" s="118"/>
      <c r="AB4776" s="118"/>
      <c r="AC4776" s="118"/>
      <c r="AD4776" s="118"/>
      <c r="AE4776" s="139"/>
      <c r="AF4776" s="118"/>
      <c r="AG4776" s="118"/>
      <c r="AH4776" s="147" t="str">
        <f t="shared" si="898"/>
        <v/>
      </c>
      <c r="AI4776" s="147" t="str">
        <f t="shared" si="899"/>
        <v/>
      </c>
      <c r="AJ4776" s="148" t="str">
        <f t="shared" si="888"/>
        <v/>
      </c>
      <c r="AK4776" s="148" t="str">
        <f t="shared" si="889"/>
        <v/>
      </c>
      <c r="AL4776" s="147" t="str">
        <f t="shared" si="890"/>
        <v/>
      </c>
      <c r="AM4776" s="147" t="str">
        <f t="shared" si="891"/>
        <v/>
      </c>
      <c r="AN4776" s="147" t="str">
        <f t="shared" si="892"/>
        <v/>
      </c>
      <c r="AO4776" s="118"/>
    </row>
    <row r="4777" spans="1:41">
      <c r="A4777" s="118"/>
      <c r="B4777" s="118"/>
      <c r="C4777" s="118"/>
      <c r="D4777" s="118"/>
      <c r="E4777" s="118"/>
      <c r="F4777" s="118"/>
      <c r="G4777" s="118"/>
      <c r="H4777" s="118"/>
      <c r="I4777" s="118"/>
      <c r="J4777" s="118"/>
      <c r="K4777" s="118"/>
      <c r="L4777" s="118"/>
      <c r="M4777" s="118"/>
      <c r="N4777" s="118"/>
      <c r="O4777" s="143" t="str">
        <f>IF(H4777="","",(S4777/S4777)&amp;":"&amp;ROUND(AH4777/S4777,2))</f>
        <v/>
      </c>
      <c r="P4777" s="118"/>
      <c r="Q4777" s="118"/>
      <c r="R4777" s="143" t="str">
        <f>IF(H4777="","",(S4777/S4777)&amp;":"&amp;ROUND(AI4777/S4777,2))</f>
        <v/>
      </c>
      <c r="S4777" s="144" t="str">
        <f t="shared" si="893"/>
        <v/>
      </c>
      <c r="T4777" s="145" t="str">
        <f t="shared" si="894"/>
        <v/>
      </c>
      <c r="U4777" s="118"/>
      <c r="V4777" s="145" t="str">
        <f t="shared" si="895"/>
        <v/>
      </c>
      <c r="W4777" s="144" t="str">
        <f t="shared" si="896"/>
        <v/>
      </c>
      <c r="X4777" s="146" t="str">
        <f>IF(C4777="","",IF(OR(C4777="Trade",C4777="Multi Position"),(X4776+V4777),IF(C4777="Deposit",(X4776+AE4777),IF(C4777="Withdrawal",(X4776-AE4777)))))</f>
        <v/>
      </c>
      <c r="Y4777" s="145" t="str">
        <f t="shared" si="897"/>
        <v/>
      </c>
      <c r="Z4777" s="118"/>
      <c r="AA4777" s="118"/>
      <c r="AB4777" s="118"/>
      <c r="AC4777" s="118"/>
      <c r="AD4777" s="118"/>
      <c r="AE4777" s="139"/>
      <c r="AF4777" s="118"/>
      <c r="AG4777" s="118"/>
      <c r="AH4777" s="147" t="str">
        <f t="shared" si="898"/>
        <v/>
      </c>
      <c r="AI4777" s="147" t="str">
        <f t="shared" si="899"/>
        <v/>
      </c>
      <c r="AJ4777" s="148" t="str">
        <f t="shared" si="888"/>
        <v/>
      </c>
      <c r="AK4777" s="148" t="str">
        <f t="shared" si="889"/>
        <v/>
      </c>
      <c r="AL4777" s="147" t="str">
        <f t="shared" si="890"/>
        <v/>
      </c>
      <c r="AM4777" s="147" t="str">
        <f t="shared" si="891"/>
        <v/>
      </c>
      <c r="AN4777" s="147" t="str">
        <f t="shared" si="892"/>
        <v/>
      </c>
      <c r="AO4777" s="118"/>
    </row>
    <row r="4778" spans="1:41">
      <c r="A4778" s="118"/>
      <c r="B4778" s="118"/>
      <c r="C4778" s="118"/>
      <c r="D4778" s="118"/>
      <c r="E4778" s="118"/>
      <c r="F4778" s="118"/>
      <c r="G4778" s="118"/>
      <c r="H4778" s="118"/>
      <c r="I4778" s="118"/>
      <c r="J4778" s="118"/>
      <c r="K4778" s="118"/>
      <c r="L4778" s="118"/>
      <c r="M4778" s="118"/>
      <c r="N4778" s="118"/>
      <c r="O4778" s="143" t="str">
        <f>IF(H4778="","",(S4778/S4778)&amp;":"&amp;ROUND(AH4778/S4778,2))</f>
        <v/>
      </c>
      <c r="P4778" s="118"/>
      <c r="Q4778" s="118"/>
      <c r="R4778" s="143" t="str">
        <f>IF(H4778="","",(S4778/S4778)&amp;":"&amp;ROUND(AI4778/S4778,2))</f>
        <v/>
      </c>
      <c r="S4778" s="144" t="str">
        <f t="shared" si="893"/>
        <v/>
      </c>
      <c r="T4778" s="145" t="str">
        <f t="shared" si="894"/>
        <v/>
      </c>
      <c r="U4778" s="118"/>
      <c r="V4778" s="145" t="str">
        <f t="shared" si="895"/>
        <v/>
      </c>
      <c r="W4778" s="144" t="str">
        <f t="shared" si="896"/>
        <v/>
      </c>
      <c r="X4778" s="146" t="str">
        <f>IF(C4778="","",IF(OR(C4778="Trade",C4778="Multi Position"),(X4777+V4778),IF(C4778="Deposit",(X4777+AE4778),IF(C4778="Withdrawal",(X4777-AE4778)))))</f>
        <v/>
      </c>
      <c r="Y4778" s="145" t="str">
        <f t="shared" si="897"/>
        <v/>
      </c>
      <c r="Z4778" s="118"/>
      <c r="AA4778" s="118"/>
      <c r="AB4778" s="118"/>
      <c r="AC4778" s="118"/>
      <c r="AD4778" s="118"/>
      <c r="AE4778" s="139"/>
      <c r="AF4778" s="118"/>
      <c r="AG4778" s="118"/>
      <c r="AH4778" s="147" t="str">
        <f t="shared" si="898"/>
        <v/>
      </c>
      <c r="AI4778" s="147" t="str">
        <f t="shared" si="899"/>
        <v/>
      </c>
      <c r="AJ4778" s="148" t="str">
        <f t="shared" si="888"/>
        <v/>
      </c>
      <c r="AK4778" s="148" t="str">
        <f t="shared" si="889"/>
        <v/>
      </c>
      <c r="AL4778" s="147" t="str">
        <f t="shared" si="890"/>
        <v/>
      </c>
      <c r="AM4778" s="147" t="str">
        <f t="shared" si="891"/>
        <v/>
      </c>
      <c r="AN4778" s="147" t="str">
        <f t="shared" si="892"/>
        <v/>
      </c>
      <c r="AO4778" s="118"/>
    </row>
    <row r="4779" spans="1:41">
      <c r="A4779" s="118"/>
      <c r="B4779" s="118"/>
      <c r="C4779" s="118"/>
      <c r="D4779" s="118"/>
      <c r="E4779" s="118"/>
      <c r="F4779" s="118"/>
      <c r="G4779" s="118"/>
      <c r="H4779" s="118"/>
      <c r="I4779" s="118"/>
      <c r="J4779" s="118"/>
      <c r="K4779" s="118"/>
      <c r="L4779" s="118"/>
      <c r="M4779" s="118"/>
      <c r="N4779" s="118"/>
      <c r="O4779" s="143" t="str">
        <f>IF(H4779="","",(S4779/S4779)&amp;":"&amp;ROUND(AH4779/S4779,2))</f>
        <v/>
      </c>
      <c r="P4779" s="118"/>
      <c r="Q4779" s="118"/>
      <c r="R4779" s="143" t="str">
        <f>IF(H4779="","",(S4779/S4779)&amp;":"&amp;ROUND(AI4779/S4779,2))</f>
        <v/>
      </c>
      <c r="S4779" s="144" t="str">
        <f t="shared" si="893"/>
        <v/>
      </c>
      <c r="T4779" s="145" t="str">
        <f t="shared" si="894"/>
        <v/>
      </c>
      <c r="U4779" s="118"/>
      <c r="V4779" s="145" t="str">
        <f t="shared" si="895"/>
        <v/>
      </c>
      <c r="W4779" s="144" t="str">
        <f t="shared" si="896"/>
        <v/>
      </c>
      <c r="X4779" s="146" t="str">
        <f>IF(C4779="","",IF(OR(C4779="Trade",C4779="Multi Position"),(X4778+V4779),IF(C4779="Deposit",(X4778+AE4779),IF(C4779="Withdrawal",(X4778-AE4779)))))</f>
        <v/>
      </c>
      <c r="Y4779" s="145" t="str">
        <f t="shared" si="897"/>
        <v/>
      </c>
      <c r="Z4779" s="118"/>
      <c r="AA4779" s="118"/>
      <c r="AB4779" s="118"/>
      <c r="AC4779" s="118"/>
      <c r="AD4779" s="118"/>
      <c r="AE4779" s="139"/>
      <c r="AF4779" s="118"/>
      <c r="AG4779" s="118"/>
      <c r="AH4779" s="147" t="str">
        <f t="shared" si="898"/>
        <v/>
      </c>
      <c r="AI4779" s="147" t="str">
        <f t="shared" si="899"/>
        <v/>
      </c>
      <c r="AJ4779" s="148" t="str">
        <f t="shared" si="888"/>
        <v/>
      </c>
      <c r="AK4779" s="148" t="str">
        <f t="shared" si="889"/>
        <v/>
      </c>
      <c r="AL4779" s="147" t="str">
        <f t="shared" si="890"/>
        <v/>
      </c>
      <c r="AM4779" s="147" t="str">
        <f t="shared" si="891"/>
        <v/>
      </c>
      <c r="AN4779" s="147" t="str">
        <f t="shared" si="892"/>
        <v/>
      </c>
      <c r="AO4779" s="118"/>
    </row>
    <row r="4780" spans="1:41">
      <c r="A4780" s="118"/>
      <c r="B4780" s="118"/>
      <c r="C4780" s="118"/>
      <c r="D4780" s="118"/>
      <c r="E4780" s="118"/>
      <c r="F4780" s="118"/>
      <c r="G4780" s="118"/>
      <c r="H4780" s="118"/>
      <c r="I4780" s="118"/>
      <c r="J4780" s="118"/>
      <c r="K4780" s="118"/>
      <c r="L4780" s="118"/>
      <c r="M4780" s="118"/>
      <c r="N4780" s="118"/>
      <c r="O4780" s="143" t="str">
        <f>IF(H4780="","",(S4780/S4780)&amp;":"&amp;ROUND(AH4780/S4780,2))</f>
        <v/>
      </c>
      <c r="P4780" s="118"/>
      <c r="Q4780" s="118"/>
      <c r="R4780" s="143" t="str">
        <f>IF(H4780="","",(S4780/S4780)&amp;":"&amp;ROUND(AI4780/S4780,2))</f>
        <v/>
      </c>
      <c r="S4780" s="144" t="str">
        <f t="shared" si="893"/>
        <v/>
      </c>
      <c r="T4780" s="145" t="str">
        <f t="shared" si="894"/>
        <v/>
      </c>
      <c r="U4780" s="118"/>
      <c r="V4780" s="145" t="str">
        <f t="shared" si="895"/>
        <v/>
      </c>
      <c r="W4780" s="144" t="str">
        <f t="shared" si="896"/>
        <v/>
      </c>
      <c r="X4780" s="146" t="str">
        <f>IF(C4780="","",IF(OR(C4780="Trade",C4780="Multi Position"),(X4779+V4780),IF(C4780="Deposit",(X4779+AE4780),IF(C4780="Withdrawal",(X4779-AE4780)))))</f>
        <v/>
      </c>
      <c r="Y4780" s="145" t="str">
        <f t="shared" si="897"/>
        <v/>
      </c>
      <c r="Z4780" s="118"/>
      <c r="AA4780" s="118"/>
      <c r="AB4780" s="118"/>
      <c r="AC4780" s="118"/>
      <c r="AD4780" s="118"/>
      <c r="AE4780" s="139"/>
      <c r="AF4780" s="118"/>
      <c r="AG4780" s="118"/>
      <c r="AH4780" s="147" t="str">
        <f t="shared" si="898"/>
        <v/>
      </c>
      <c r="AI4780" s="147" t="str">
        <f t="shared" si="899"/>
        <v/>
      </c>
      <c r="AJ4780" s="148" t="str">
        <f t="shared" si="888"/>
        <v/>
      </c>
      <c r="AK4780" s="148" t="str">
        <f t="shared" si="889"/>
        <v/>
      </c>
      <c r="AL4780" s="147" t="str">
        <f t="shared" si="890"/>
        <v/>
      </c>
      <c r="AM4780" s="147" t="str">
        <f t="shared" si="891"/>
        <v/>
      </c>
      <c r="AN4780" s="147" t="str">
        <f t="shared" si="892"/>
        <v/>
      </c>
      <c r="AO4780" s="118"/>
    </row>
    <row r="4781" spans="1:41">
      <c r="A4781" s="118"/>
      <c r="B4781" s="118"/>
      <c r="C4781" s="118"/>
      <c r="D4781" s="118"/>
      <c r="E4781" s="118"/>
      <c r="F4781" s="118"/>
      <c r="G4781" s="118"/>
      <c r="H4781" s="118"/>
      <c r="I4781" s="118"/>
      <c r="J4781" s="118"/>
      <c r="K4781" s="118"/>
      <c r="L4781" s="118"/>
      <c r="M4781" s="118"/>
      <c r="N4781" s="118"/>
      <c r="O4781" s="143" t="str">
        <f>IF(H4781="","",(S4781/S4781)&amp;":"&amp;ROUND(AH4781/S4781,2))</f>
        <v/>
      </c>
      <c r="P4781" s="118"/>
      <c r="Q4781" s="118"/>
      <c r="R4781" s="143" t="str">
        <f>IF(H4781="","",(S4781/S4781)&amp;":"&amp;ROUND(AI4781/S4781,2))</f>
        <v/>
      </c>
      <c r="S4781" s="144" t="str">
        <f t="shared" si="893"/>
        <v/>
      </c>
      <c r="T4781" s="145" t="str">
        <f t="shared" si="894"/>
        <v/>
      </c>
      <c r="U4781" s="118"/>
      <c r="V4781" s="145" t="str">
        <f t="shared" si="895"/>
        <v/>
      </c>
      <c r="W4781" s="144" t="str">
        <f t="shared" si="896"/>
        <v/>
      </c>
      <c r="X4781" s="146" t="str">
        <f>IF(C4781="","",IF(OR(C4781="Trade",C4781="Multi Position"),(X4780+V4781),IF(C4781="Deposit",(X4780+AE4781),IF(C4781="Withdrawal",(X4780-AE4781)))))</f>
        <v/>
      </c>
      <c r="Y4781" s="145" t="str">
        <f t="shared" si="897"/>
        <v/>
      </c>
      <c r="Z4781" s="118"/>
      <c r="AA4781" s="118"/>
      <c r="AB4781" s="118"/>
      <c r="AC4781" s="118"/>
      <c r="AD4781" s="118"/>
      <c r="AE4781" s="139"/>
      <c r="AF4781" s="118"/>
      <c r="AG4781" s="118"/>
      <c r="AH4781" s="147" t="str">
        <f t="shared" si="898"/>
        <v/>
      </c>
      <c r="AI4781" s="147" t="str">
        <f t="shared" si="899"/>
        <v/>
      </c>
      <c r="AJ4781" s="148" t="str">
        <f t="shared" si="888"/>
        <v/>
      </c>
      <c r="AK4781" s="148" t="str">
        <f t="shared" si="889"/>
        <v/>
      </c>
      <c r="AL4781" s="147" t="str">
        <f t="shared" si="890"/>
        <v/>
      </c>
      <c r="AM4781" s="147" t="str">
        <f t="shared" si="891"/>
        <v/>
      </c>
      <c r="AN4781" s="147" t="str">
        <f t="shared" si="892"/>
        <v/>
      </c>
      <c r="AO4781" s="118"/>
    </row>
    <row r="4782" spans="1:41">
      <c r="A4782" s="118"/>
      <c r="B4782" s="118"/>
      <c r="C4782" s="118"/>
      <c r="D4782" s="118"/>
      <c r="E4782" s="118"/>
      <c r="F4782" s="118"/>
      <c r="G4782" s="118"/>
      <c r="H4782" s="118"/>
      <c r="I4782" s="118"/>
      <c r="J4782" s="118"/>
      <c r="K4782" s="118"/>
      <c r="L4782" s="118"/>
      <c r="M4782" s="118"/>
      <c r="N4782" s="118"/>
      <c r="O4782" s="143" t="str">
        <f>IF(H4782="","",(S4782/S4782)&amp;":"&amp;ROUND(AH4782/S4782,2))</f>
        <v/>
      </c>
      <c r="P4782" s="118"/>
      <c r="Q4782" s="118"/>
      <c r="R4782" s="143" t="str">
        <f>IF(H4782="","",(S4782/S4782)&amp;":"&amp;ROUND(AI4782/S4782,2))</f>
        <v/>
      </c>
      <c r="S4782" s="144" t="str">
        <f t="shared" si="893"/>
        <v/>
      </c>
      <c r="T4782" s="145" t="str">
        <f t="shared" si="894"/>
        <v/>
      </c>
      <c r="U4782" s="118"/>
      <c r="V4782" s="145" t="str">
        <f t="shared" si="895"/>
        <v/>
      </c>
      <c r="W4782" s="144" t="str">
        <f t="shared" si="896"/>
        <v/>
      </c>
      <c r="X4782" s="146" t="str">
        <f>IF(C4782="","",IF(OR(C4782="Trade",C4782="Multi Position"),(X4781+V4782),IF(C4782="Deposit",(X4781+AE4782),IF(C4782="Withdrawal",(X4781-AE4782)))))</f>
        <v/>
      </c>
      <c r="Y4782" s="145" t="str">
        <f t="shared" si="897"/>
        <v/>
      </c>
      <c r="Z4782" s="118"/>
      <c r="AA4782" s="118"/>
      <c r="AB4782" s="118"/>
      <c r="AC4782" s="118"/>
      <c r="AD4782" s="118"/>
      <c r="AE4782" s="139"/>
      <c r="AF4782" s="118"/>
      <c r="AG4782" s="118"/>
      <c r="AH4782" s="147" t="str">
        <f t="shared" si="898"/>
        <v/>
      </c>
      <c r="AI4782" s="147" t="str">
        <f t="shared" si="899"/>
        <v/>
      </c>
      <c r="AJ4782" s="148" t="str">
        <f t="shared" si="888"/>
        <v/>
      </c>
      <c r="AK4782" s="148" t="str">
        <f t="shared" si="889"/>
        <v/>
      </c>
      <c r="AL4782" s="147" t="str">
        <f t="shared" si="890"/>
        <v/>
      </c>
      <c r="AM4782" s="147" t="str">
        <f t="shared" si="891"/>
        <v/>
      </c>
      <c r="AN4782" s="147" t="str">
        <f t="shared" si="892"/>
        <v/>
      </c>
      <c r="AO4782" s="118"/>
    </row>
    <row r="4783" spans="1:41">
      <c r="A4783" s="118"/>
      <c r="B4783" s="118"/>
      <c r="C4783" s="118"/>
      <c r="D4783" s="118"/>
      <c r="E4783" s="118"/>
      <c r="F4783" s="118"/>
      <c r="G4783" s="118"/>
      <c r="H4783" s="118"/>
      <c r="I4783" s="118"/>
      <c r="J4783" s="118"/>
      <c r="K4783" s="118"/>
      <c r="L4783" s="118"/>
      <c r="M4783" s="118"/>
      <c r="N4783" s="118"/>
      <c r="O4783" s="143" t="str">
        <f>IF(H4783="","",(S4783/S4783)&amp;":"&amp;ROUND(AH4783/S4783,2))</f>
        <v/>
      </c>
      <c r="P4783" s="118"/>
      <c r="Q4783" s="118"/>
      <c r="R4783" s="143" t="str">
        <f>IF(H4783="","",(S4783/S4783)&amp;":"&amp;ROUND(AI4783/S4783,2))</f>
        <v/>
      </c>
      <c r="S4783" s="144" t="str">
        <f t="shared" si="893"/>
        <v/>
      </c>
      <c r="T4783" s="145" t="str">
        <f t="shared" si="894"/>
        <v/>
      </c>
      <c r="U4783" s="118"/>
      <c r="V4783" s="145" t="str">
        <f t="shared" si="895"/>
        <v/>
      </c>
      <c r="W4783" s="144" t="str">
        <f t="shared" si="896"/>
        <v/>
      </c>
      <c r="X4783" s="146" t="str">
        <f>IF(C4783="","",IF(OR(C4783="Trade",C4783="Multi Position"),(X4782+V4783),IF(C4783="Deposit",(X4782+AE4783),IF(C4783="Withdrawal",(X4782-AE4783)))))</f>
        <v/>
      </c>
      <c r="Y4783" s="145" t="str">
        <f t="shared" si="897"/>
        <v/>
      </c>
      <c r="Z4783" s="118"/>
      <c r="AA4783" s="118"/>
      <c r="AB4783" s="118"/>
      <c r="AC4783" s="118"/>
      <c r="AD4783" s="118"/>
      <c r="AE4783" s="139"/>
      <c r="AF4783" s="118"/>
      <c r="AG4783" s="118"/>
      <c r="AH4783" s="147" t="str">
        <f t="shared" si="898"/>
        <v/>
      </c>
      <c r="AI4783" s="147" t="str">
        <f t="shared" si="899"/>
        <v/>
      </c>
      <c r="AJ4783" s="148" t="str">
        <f t="shared" si="888"/>
        <v/>
      </c>
      <c r="AK4783" s="148" t="str">
        <f t="shared" si="889"/>
        <v/>
      </c>
      <c r="AL4783" s="147" t="str">
        <f t="shared" si="890"/>
        <v/>
      </c>
      <c r="AM4783" s="147" t="str">
        <f t="shared" si="891"/>
        <v/>
      </c>
      <c r="AN4783" s="147" t="str">
        <f t="shared" si="892"/>
        <v/>
      </c>
      <c r="AO4783" s="118"/>
    </row>
    <row r="4784" spans="1:41">
      <c r="A4784" s="118"/>
      <c r="B4784" s="118"/>
      <c r="C4784" s="118"/>
      <c r="D4784" s="118"/>
      <c r="E4784" s="118"/>
      <c r="F4784" s="118"/>
      <c r="G4784" s="118"/>
      <c r="H4784" s="118"/>
      <c r="I4784" s="118"/>
      <c r="J4784" s="118"/>
      <c r="K4784" s="118"/>
      <c r="L4784" s="118"/>
      <c r="M4784" s="118"/>
      <c r="N4784" s="118"/>
      <c r="O4784" s="143" t="str">
        <f>IF(H4784="","",(S4784/S4784)&amp;":"&amp;ROUND(AH4784/S4784,2))</f>
        <v/>
      </c>
      <c r="P4784" s="118"/>
      <c r="Q4784" s="118"/>
      <c r="R4784" s="143" t="str">
        <f>IF(H4784="","",(S4784/S4784)&amp;":"&amp;ROUND(AI4784/S4784,2))</f>
        <v/>
      </c>
      <c r="S4784" s="144" t="str">
        <f t="shared" si="893"/>
        <v/>
      </c>
      <c r="T4784" s="145" t="str">
        <f t="shared" si="894"/>
        <v/>
      </c>
      <c r="U4784" s="118"/>
      <c r="V4784" s="145" t="str">
        <f t="shared" si="895"/>
        <v/>
      </c>
      <c r="W4784" s="144" t="str">
        <f t="shared" si="896"/>
        <v/>
      </c>
      <c r="X4784" s="146" t="str">
        <f>IF(C4784="","",IF(OR(C4784="Trade",C4784="Multi Position"),(X4783+V4784),IF(C4784="Deposit",(X4783+AE4784),IF(C4784="Withdrawal",(X4783-AE4784)))))</f>
        <v/>
      </c>
      <c r="Y4784" s="145" t="str">
        <f t="shared" si="897"/>
        <v/>
      </c>
      <c r="Z4784" s="118"/>
      <c r="AA4784" s="118"/>
      <c r="AB4784" s="118"/>
      <c r="AC4784" s="118"/>
      <c r="AD4784" s="118"/>
      <c r="AE4784" s="139"/>
      <c r="AF4784" s="118"/>
      <c r="AG4784" s="118"/>
      <c r="AH4784" s="147" t="str">
        <f t="shared" si="898"/>
        <v/>
      </c>
      <c r="AI4784" s="147" t="str">
        <f t="shared" si="899"/>
        <v/>
      </c>
      <c r="AJ4784" s="148" t="str">
        <f t="shared" si="888"/>
        <v/>
      </c>
      <c r="AK4784" s="148" t="str">
        <f t="shared" si="889"/>
        <v/>
      </c>
      <c r="AL4784" s="147" t="str">
        <f t="shared" si="890"/>
        <v/>
      </c>
      <c r="AM4784" s="147" t="str">
        <f t="shared" si="891"/>
        <v/>
      </c>
      <c r="AN4784" s="147" t="str">
        <f t="shared" si="892"/>
        <v/>
      </c>
      <c r="AO4784" s="118"/>
    </row>
    <row r="4785" spans="1:41">
      <c r="A4785" s="118"/>
      <c r="B4785" s="118"/>
      <c r="C4785" s="118"/>
      <c r="D4785" s="118"/>
      <c r="E4785" s="118"/>
      <c r="F4785" s="118"/>
      <c r="G4785" s="118"/>
      <c r="H4785" s="118"/>
      <c r="I4785" s="118"/>
      <c r="J4785" s="118"/>
      <c r="K4785" s="118"/>
      <c r="L4785" s="118"/>
      <c r="M4785" s="118"/>
      <c r="N4785" s="118"/>
      <c r="O4785" s="143" t="str">
        <f>IF(H4785="","",(S4785/S4785)&amp;":"&amp;ROUND(AH4785/S4785,2))</f>
        <v/>
      </c>
      <c r="P4785" s="118"/>
      <c r="Q4785" s="118"/>
      <c r="R4785" s="143" t="str">
        <f>IF(H4785="","",(S4785/S4785)&amp;":"&amp;ROUND(AI4785/S4785,2))</f>
        <v/>
      </c>
      <c r="S4785" s="144" t="str">
        <f t="shared" si="893"/>
        <v/>
      </c>
      <c r="T4785" s="145" t="str">
        <f t="shared" si="894"/>
        <v/>
      </c>
      <c r="U4785" s="118"/>
      <c r="V4785" s="145" t="str">
        <f t="shared" si="895"/>
        <v/>
      </c>
      <c r="W4785" s="144" t="str">
        <f t="shared" si="896"/>
        <v/>
      </c>
      <c r="X4785" s="146" t="str">
        <f>IF(C4785="","",IF(OR(C4785="Trade",C4785="Multi Position"),(X4784+V4785),IF(C4785="Deposit",(X4784+AE4785),IF(C4785="Withdrawal",(X4784-AE4785)))))</f>
        <v/>
      </c>
      <c r="Y4785" s="145" t="str">
        <f t="shared" si="897"/>
        <v/>
      </c>
      <c r="Z4785" s="118"/>
      <c r="AA4785" s="118"/>
      <c r="AB4785" s="118"/>
      <c r="AC4785" s="118"/>
      <c r="AD4785" s="118"/>
      <c r="AE4785" s="139"/>
      <c r="AF4785" s="118"/>
      <c r="AG4785" s="118"/>
      <c r="AH4785" s="147" t="str">
        <f t="shared" si="898"/>
        <v/>
      </c>
      <c r="AI4785" s="147" t="str">
        <f t="shared" si="899"/>
        <v/>
      </c>
      <c r="AJ4785" s="148" t="str">
        <f t="shared" si="888"/>
        <v/>
      </c>
      <c r="AK4785" s="148" t="str">
        <f t="shared" si="889"/>
        <v/>
      </c>
      <c r="AL4785" s="147" t="str">
        <f t="shared" si="890"/>
        <v/>
      </c>
      <c r="AM4785" s="147" t="str">
        <f t="shared" si="891"/>
        <v/>
      </c>
      <c r="AN4785" s="147" t="str">
        <f t="shared" si="892"/>
        <v/>
      </c>
      <c r="AO4785" s="118"/>
    </row>
    <row r="4786" spans="1:41">
      <c r="A4786" s="118"/>
      <c r="B4786" s="118"/>
      <c r="C4786" s="118"/>
      <c r="D4786" s="118"/>
      <c r="E4786" s="118"/>
      <c r="F4786" s="118"/>
      <c r="G4786" s="118"/>
      <c r="H4786" s="118"/>
      <c r="I4786" s="118"/>
      <c r="J4786" s="118"/>
      <c r="K4786" s="118"/>
      <c r="L4786" s="118"/>
      <c r="M4786" s="118"/>
      <c r="N4786" s="118"/>
      <c r="O4786" s="143" t="str">
        <f>IF(H4786="","",(S4786/S4786)&amp;":"&amp;ROUND(AH4786/S4786,2))</f>
        <v/>
      </c>
      <c r="P4786" s="118"/>
      <c r="Q4786" s="118"/>
      <c r="R4786" s="143" t="str">
        <f>IF(H4786="","",(S4786/S4786)&amp;":"&amp;ROUND(AI4786/S4786,2))</f>
        <v/>
      </c>
      <c r="S4786" s="144" t="str">
        <f t="shared" si="893"/>
        <v/>
      </c>
      <c r="T4786" s="145" t="str">
        <f t="shared" si="894"/>
        <v/>
      </c>
      <c r="U4786" s="118"/>
      <c r="V4786" s="145" t="str">
        <f t="shared" si="895"/>
        <v/>
      </c>
      <c r="W4786" s="144" t="str">
        <f t="shared" si="896"/>
        <v/>
      </c>
      <c r="X4786" s="146" t="str">
        <f>IF(C4786="","",IF(OR(C4786="Trade",C4786="Multi Position"),(X4785+V4786),IF(C4786="Deposit",(X4785+AE4786),IF(C4786="Withdrawal",(X4785-AE4786)))))</f>
        <v/>
      </c>
      <c r="Y4786" s="145" t="str">
        <f t="shared" si="897"/>
        <v/>
      </c>
      <c r="Z4786" s="118"/>
      <c r="AA4786" s="118"/>
      <c r="AB4786" s="118"/>
      <c r="AC4786" s="118"/>
      <c r="AD4786" s="118"/>
      <c r="AE4786" s="139"/>
      <c r="AF4786" s="118"/>
      <c r="AG4786" s="118"/>
      <c r="AH4786" s="147" t="str">
        <f t="shared" si="898"/>
        <v/>
      </c>
      <c r="AI4786" s="147" t="str">
        <f t="shared" si="899"/>
        <v/>
      </c>
      <c r="AJ4786" s="148" t="str">
        <f t="shared" si="888"/>
        <v/>
      </c>
      <c r="AK4786" s="148" t="str">
        <f t="shared" si="889"/>
        <v/>
      </c>
      <c r="AL4786" s="147" t="str">
        <f t="shared" si="890"/>
        <v/>
      </c>
      <c r="AM4786" s="147" t="str">
        <f t="shared" si="891"/>
        <v/>
      </c>
      <c r="AN4786" s="147" t="str">
        <f t="shared" si="892"/>
        <v/>
      </c>
      <c r="AO4786" s="118"/>
    </row>
    <row r="4787" spans="1:41">
      <c r="A4787" s="118"/>
      <c r="B4787" s="118"/>
      <c r="C4787" s="118"/>
      <c r="D4787" s="118"/>
      <c r="E4787" s="118"/>
      <c r="F4787" s="118"/>
      <c r="G4787" s="118"/>
      <c r="H4787" s="118"/>
      <c r="I4787" s="118"/>
      <c r="J4787" s="118"/>
      <c r="K4787" s="118"/>
      <c r="L4787" s="118"/>
      <c r="M4787" s="118"/>
      <c r="N4787" s="118"/>
      <c r="O4787" s="143" t="str">
        <f>IF(H4787="","",(S4787/S4787)&amp;":"&amp;ROUND(AH4787/S4787,2))</f>
        <v/>
      </c>
      <c r="P4787" s="118"/>
      <c r="Q4787" s="118"/>
      <c r="R4787" s="143" t="str">
        <f>IF(H4787="","",(S4787/S4787)&amp;":"&amp;ROUND(AI4787/S4787,2))</f>
        <v/>
      </c>
      <c r="S4787" s="144" t="str">
        <f t="shared" si="893"/>
        <v/>
      </c>
      <c r="T4787" s="145" t="str">
        <f t="shared" si="894"/>
        <v/>
      </c>
      <c r="U4787" s="118"/>
      <c r="V4787" s="145" t="str">
        <f t="shared" si="895"/>
        <v/>
      </c>
      <c r="W4787" s="144" t="str">
        <f t="shared" si="896"/>
        <v/>
      </c>
      <c r="X4787" s="146" t="str">
        <f>IF(C4787="","",IF(OR(C4787="Trade",C4787="Multi Position"),(X4786+V4787),IF(C4787="Deposit",(X4786+AE4787),IF(C4787="Withdrawal",(X4786-AE4787)))))</f>
        <v/>
      </c>
      <c r="Y4787" s="145" t="str">
        <f t="shared" si="897"/>
        <v/>
      </c>
      <c r="Z4787" s="118"/>
      <c r="AA4787" s="118"/>
      <c r="AB4787" s="118"/>
      <c r="AC4787" s="118"/>
      <c r="AD4787" s="118"/>
      <c r="AE4787" s="139"/>
      <c r="AF4787" s="118"/>
      <c r="AG4787" s="118"/>
      <c r="AH4787" s="147" t="str">
        <f t="shared" si="898"/>
        <v/>
      </c>
      <c r="AI4787" s="147" t="str">
        <f t="shared" si="899"/>
        <v/>
      </c>
      <c r="AJ4787" s="148" t="str">
        <f t="shared" si="888"/>
        <v/>
      </c>
      <c r="AK4787" s="148" t="str">
        <f t="shared" si="889"/>
        <v/>
      </c>
      <c r="AL4787" s="147" t="str">
        <f t="shared" si="890"/>
        <v/>
      </c>
      <c r="AM4787" s="147" t="str">
        <f t="shared" si="891"/>
        <v/>
      </c>
      <c r="AN4787" s="147" t="str">
        <f t="shared" si="892"/>
        <v/>
      </c>
      <c r="AO4787" s="118"/>
    </row>
    <row r="4788" spans="1:41">
      <c r="A4788" s="118"/>
      <c r="B4788" s="118"/>
      <c r="C4788" s="118"/>
      <c r="D4788" s="118"/>
      <c r="E4788" s="118"/>
      <c r="F4788" s="118"/>
      <c r="G4788" s="118"/>
      <c r="H4788" s="118"/>
      <c r="I4788" s="118"/>
      <c r="J4788" s="118"/>
      <c r="K4788" s="118"/>
      <c r="L4788" s="118"/>
      <c r="M4788" s="118"/>
      <c r="N4788" s="118"/>
      <c r="O4788" s="143" t="str">
        <f>IF(H4788="","",(S4788/S4788)&amp;":"&amp;ROUND(AH4788/S4788,2))</f>
        <v/>
      </c>
      <c r="P4788" s="118"/>
      <c r="Q4788" s="118"/>
      <c r="R4788" s="143" t="str">
        <f>IF(H4788="","",(S4788/S4788)&amp;":"&amp;ROUND(AI4788/S4788,2))</f>
        <v/>
      </c>
      <c r="S4788" s="144" t="str">
        <f t="shared" si="893"/>
        <v/>
      </c>
      <c r="T4788" s="145" t="str">
        <f t="shared" si="894"/>
        <v/>
      </c>
      <c r="U4788" s="118"/>
      <c r="V4788" s="145" t="str">
        <f t="shared" si="895"/>
        <v/>
      </c>
      <c r="W4788" s="144" t="str">
        <f t="shared" si="896"/>
        <v/>
      </c>
      <c r="X4788" s="146" t="str">
        <f>IF(C4788="","",IF(OR(C4788="Trade",C4788="Multi Position"),(X4787+V4788),IF(C4788="Deposit",(X4787+AE4788),IF(C4788="Withdrawal",(X4787-AE4788)))))</f>
        <v/>
      </c>
      <c r="Y4788" s="145" t="str">
        <f t="shared" si="897"/>
        <v/>
      </c>
      <c r="Z4788" s="118"/>
      <c r="AA4788" s="118"/>
      <c r="AB4788" s="118"/>
      <c r="AC4788" s="118"/>
      <c r="AD4788" s="118"/>
      <c r="AE4788" s="139"/>
      <c r="AF4788" s="118"/>
      <c r="AG4788" s="118"/>
      <c r="AH4788" s="147" t="str">
        <f t="shared" si="898"/>
        <v/>
      </c>
      <c r="AI4788" s="147" t="str">
        <f t="shared" si="899"/>
        <v/>
      </c>
      <c r="AJ4788" s="148" t="str">
        <f t="shared" si="888"/>
        <v/>
      </c>
      <c r="AK4788" s="148" t="str">
        <f t="shared" si="889"/>
        <v/>
      </c>
      <c r="AL4788" s="147" t="str">
        <f t="shared" si="890"/>
        <v/>
      </c>
      <c r="AM4788" s="147" t="str">
        <f t="shared" si="891"/>
        <v/>
      </c>
      <c r="AN4788" s="147" t="str">
        <f t="shared" si="892"/>
        <v/>
      </c>
      <c r="AO4788" s="118"/>
    </row>
    <row r="4789" spans="1:41">
      <c r="A4789" s="118"/>
      <c r="B4789" s="118"/>
      <c r="C4789" s="118"/>
      <c r="D4789" s="118"/>
      <c r="E4789" s="118"/>
      <c r="F4789" s="118"/>
      <c r="G4789" s="118"/>
      <c r="H4789" s="118"/>
      <c r="I4789" s="118"/>
      <c r="J4789" s="118"/>
      <c r="K4789" s="118"/>
      <c r="L4789" s="118"/>
      <c r="M4789" s="118"/>
      <c r="N4789" s="118"/>
      <c r="O4789" s="143" t="str">
        <f>IF(H4789="","",(S4789/S4789)&amp;":"&amp;ROUND(AH4789/S4789,2))</f>
        <v/>
      </c>
      <c r="P4789" s="118"/>
      <c r="Q4789" s="118"/>
      <c r="R4789" s="143" t="str">
        <f>IF(H4789="","",(S4789/S4789)&amp;":"&amp;ROUND(AI4789/S4789,2))</f>
        <v/>
      </c>
      <c r="S4789" s="144" t="str">
        <f t="shared" si="893"/>
        <v/>
      </c>
      <c r="T4789" s="145" t="str">
        <f t="shared" si="894"/>
        <v/>
      </c>
      <c r="U4789" s="118"/>
      <c r="V4789" s="145" t="str">
        <f t="shared" si="895"/>
        <v/>
      </c>
      <c r="W4789" s="144" t="str">
        <f t="shared" si="896"/>
        <v/>
      </c>
      <c r="X4789" s="146" t="str">
        <f>IF(C4789="","",IF(OR(C4789="Trade",C4789="Multi Position"),(X4788+V4789),IF(C4789="Deposit",(X4788+AE4789),IF(C4789="Withdrawal",(X4788-AE4789)))))</f>
        <v/>
      </c>
      <c r="Y4789" s="145" t="str">
        <f t="shared" si="897"/>
        <v/>
      </c>
      <c r="Z4789" s="118"/>
      <c r="AA4789" s="118"/>
      <c r="AB4789" s="118"/>
      <c r="AC4789" s="118"/>
      <c r="AD4789" s="118"/>
      <c r="AE4789" s="139"/>
      <c r="AF4789" s="118"/>
      <c r="AG4789" s="118"/>
      <c r="AH4789" s="147" t="str">
        <f t="shared" si="898"/>
        <v/>
      </c>
      <c r="AI4789" s="147" t="str">
        <f t="shared" si="899"/>
        <v/>
      </c>
      <c r="AJ4789" s="148" t="str">
        <f t="shared" si="888"/>
        <v/>
      </c>
      <c r="AK4789" s="148" t="str">
        <f t="shared" si="889"/>
        <v/>
      </c>
      <c r="AL4789" s="147" t="str">
        <f t="shared" si="890"/>
        <v/>
      </c>
      <c r="AM4789" s="147" t="str">
        <f t="shared" si="891"/>
        <v/>
      </c>
      <c r="AN4789" s="147" t="str">
        <f t="shared" si="892"/>
        <v/>
      </c>
      <c r="AO4789" s="118"/>
    </row>
    <row r="4790" spans="1:41">
      <c r="A4790" s="118"/>
      <c r="B4790" s="118"/>
      <c r="C4790" s="118"/>
      <c r="D4790" s="118"/>
      <c r="E4790" s="118"/>
      <c r="F4790" s="118"/>
      <c r="G4790" s="118"/>
      <c r="H4790" s="118"/>
      <c r="I4790" s="118"/>
      <c r="J4790" s="118"/>
      <c r="K4790" s="118"/>
      <c r="L4790" s="118"/>
      <c r="M4790" s="118"/>
      <c r="N4790" s="118"/>
      <c r="O4790" s="143" t="str">
        <f>IF(H4790="","",(S4790/S4790)&amp;":"&amp;ROUND(AH4790/S4790,2))</f>
        <v/>
      </c>
      <c r="P4790" s="118"/>
      <c r="Q4790" s="118"/>
      <c r="R4790" s="143" t="str">
        <f>IF(H4790="","",(S4790/S4790)&amp;":"&amp;ROUND(AI4790/S4790,2))</f>
        <v/>
      </c>
      <c r="S4790" s="144" t="str">
        <f t="shared" si="893"/>
        <v/>
      </c>
      <c r="T4790" s="145" t="str">
        <f t="shared" si="894"/>
        <v/>
      </c>
      <c r="U4790" s="118"/>
      <c r="V4790" s="145" t="str">
        <f t="shared" si="895"/>
        <v/>
      </c>
      <c r="W4790" s="144" t="str">
        <f t="shared" si="896"/>
        <v/>
      </c>
      <c r="X4790" s="146" t="str">
        <f>IF(C4790="","",IF(OR(C4790="Trade",C4790="Multi Position"),(X4789+V4790),IF(C4790="Deposit",(X4789+AE4790),IF(C4790="Withdrawal",(X4789-AE4790)))))</f>
        <v/>
      </c>
      <c r="Y4790" s="145" t="str">
        <f t="shared" si="897"/>
        <v/>
      </c>
      <c r="Z4790" s="118"/>
      <c r="AA4790" s="118"/>
      <c r="AB4790" s="118"/>
      <c r="AC4790" s="118"/>
      <c r="AD4790" s="118"/>
      <c r="AE4790" s="139"/>
      <c r="AF4790" s="118"/>
      <c r="AG4790" s="118"/>
      <c r="AH4790" s="147" t="str">
        <f t="shared" si="898"/>
        <v/>
      </c>
      <c r="AI4790" s="147" t="str">
        <f t="shared" si="899"/>
        <v/>
      </c>
      <c r="AJ4790" s="148" t="str">
        <f t="shared" si="888"/>
        <v/>
      </c>
      <c r="AK4790" s="148" t="str">
        <f t="shared" si="889"/>
        <v/>
      </c>
      <c r="AL4790" s="147" t="str">
        <f t="shared" si="890"/>
        <v/>
      </c>
      <c r="AM4790" s="147" t="str">
        <f t="shared" si="891"/>
        <v/>
      </c>
      <c r="AN4790" s="147" t="str">
        <f t="shared" si="892"/>
        <v/>
      </c>
      <c r="AO4790" s="118"/>
    </row>
    <row r="4791" spans="1:41">
      <c r="A4791" s="118"/>
      <c r="B4791" s="118"/>
      <c r="C4791" s="118"/>
      <c r="D4791" s="118"/>
      <c r="E4791" s="118"/>
      <c r="F4791" s="118"/>
      <c r="G4791" s="118"/>
      <c r="H4791" s="118"/>
      <c r="I4791" s="118"/>
      <c r="J4791" s="118"/>
      <c r="K4791" s="118"/>
      <c r="L4791" s="118"/>
      <c r="M4791" s="118"/>
      <c r="N4791" s="118"/>
      <c r="O4791" s="143" t="str">
        <f>IF(H4791="","",(S4791/S4791)&amp;":"&amp;ROUND(AH4791/S4791,2))</f>
        <v/>
      </c>
      <c r="P4791" s="118"/>
      <c r="Q4791" s="118"/>
      <c r="R4791" s="143" t="str">
        <f>IF(H4791="","",(S4791/S4791)&amp;":"&amp;ROUND(AI4791/S4791,2))</f>
        <v/>
      </c>
      <c r="S4791" s="144" t="str">
        <f t="shared" si="893"/>
        <v/>
      </c>
      <c r="T4791" s="145" t="str">
        <f t="shared" si="894"/>
        <v/>
      </c>
      <c r="U4791" s="118"/>
      <c r="V4791" s="145" t="str">
        <f t="shared" si="895"/>
        <v/>
      </c>
      <c r="W4791" s="144" t="str">
        <f t="shared" si="896"/>
        <v/>
      </c>
      <c r="X4791" s="146" t="str">
        <f>IF(C4791="","",IF(OR(C4791="Trade",C4791="Multi Position"),(X4790+V4791),IF(C4791="Deposit",(X4790+AE4791),IF(C4791="Withdrawal",(X4790-AE4791)))))</f>
        <v/>
      </c>
      <c r="Y4791" s="145" t="str">
        <f t="shared" si="897"/>
        <v/>
      </c>
      <c r="Z4791" s="118"/>
      <c r="AA4791" s="118"/>
      <c r="AB4791" s="118"/>
      <c r="AC4791" s="118"/>
      <c r="AD4791" s="118"/>
      <c r="AE4791" s="139"/>
      <c r="AF4791" s="118"/>
      <c r="AG4791" s="118"/>
      <c r="AH4791" s="147" t="str">
        <f t="shared" si="898"/>
        <v/>
      </c>
      <c r="AI4791" s="147" t="str">
        <f t="shared" si="899"/>
        <v/>
      </c>
      <c r="AJ4791" s="148" t="str">
        <f t="shared" si="888"/>
        <v/>
      </c>
      <c r="AK4791" s="148" t="str">
        <f t="shared" si="889"/>
        <v/>
      </c>
      <c r="AL4791" s="147" t="str">
        <f t="shared" si="890"/>
        <v/>
      </c>
      <c r="AM4791" s="147" t="str">
        <f t="shared" si="891"/>
        <v/>
      </c>
      <c r="AN4791" s="147" t="str">
        <f t="shared" si="892"/>
        <v/>
      </c>
      <c r="AO4791" s="118"/>
    </row>
    <row r="4792" spans="1:41">
      <c r="A4792" s="118"/>
      <c r="B4792" s="118"/>
      <c r="C4792" s="118"/>
      <c r="D4792" s="118"/>
      <c r="E4792" s="118"/>
      <c r="F4792" s="118"/>
      <c r="G4792" s="118"/>
      <c r="H4792" s="118"/>
      <c r="I4792" s="118"/>
      <c r="J4792" s="118"/>
      <c r="K4792" s="118"/>
      <c r="L4792" s="118"/>
      <c r="M4792" s="118"/>
      <c r="N4792" s="118"/>
      <c r="O4792" s="143" t="str">
        <f>IF(H4792="","",(S4792/S4792)&amp;":"&amp;ROUND(AH4792/S4792,2))</f>
        <v/>
      </c>
      <c r="P4792" s="118"/>
      <c r="Q4792" s="118"/>
      <c r="R4792" s="143" t="str">
        <f>IF(H4792="","",(S4792/S4792)&amp;":"&amp;ROUND(AI4792/S4792,2))</f>
        <v/>
      </c>
      <c r="S4792" s="144" t="str">
        <f t="shared" si="893"/>
        <v/>
      </c>
      <c r="T4792" s="145" t="str">
        <f t="shared" si="894"/>
        <v/>
      </c>
      <c r="U4792" s="118"/>
      <c r="V4792" s="145" t="str">
        <f t="shared" si="895"/>
        <v/>
      </c>
      <c r="W4792" s="144" t="str">
        <f t="shared" si="896"/>
        <v/>
      </c>
      <c r="X4792" s="146" t="str">
        <f>IF(C4792="","",IF(OR(C4792="Trade",C4792="Multi Position"),(X4791+V4792),IF(C4792="Deposit",(X4791+AE4792),IF(C4792="Withdrawal",(X4791-AE4792)))))</f>
        <v/>
      </c>
      <c r="Y4792" s="145" t="str">
        <f t="shared" si="897"/>
        <v/>
      </c>
      <c r="Z4792" s="118"/>
      <c r="AA4792" s="118"/>
      <c r="AB4792" s="118"/>
      <c r="AC4792" s="118"/>
      <c r="AD4792" s="118"/>
      <c r="AE4792" s="139"/>
      <c r="AF4792" s="118"/>
      <c r="AG4792" s="118"/>
      <c r="AH4792" s="147" t="str">
        <f t="shared" si="898"/>
        <v/>
      </c>
      <c r="AI4792" s="147" t="str">
        <f t="shared" si="899"/>
        <v/>
      </c>
      <c r="AJ4792" s="148" t="str">
        <f t="shared" si="888"/>
        <v/>
      </c>
      <c r="AK4792" s="148" t="str">
        <f t="shared" si="889"/>
        <v/>
      </c>
      <c r="AL4792" s="147" t="str">
        <f t="shared" si="890"/>
        <v/>
      </c>
      <c r="AM4792" s="147" t="str">
        <f t="shared" si="891"/>
        <v/>
      </c>
      <c r="AN4792" s="147" t="str">
        <f t="shared" si="892"/>
        <v/>
      </c>
      <c r="AO4792" s="118"/>
    </row>
    <row r="4793" spans="1:41">
      <c r="A4793" s="118"/>
      <c r="B4793" s="118"/>
      <c r="C4793" s="118"/>
      <c r="D4793" s="118"/>
      <c r="E4793" s="118"/>
      <c r="F4793" s="118"/>
      <c r="G4793" s="118"/>
      <c r="H4793" s="118"/>
      <c r="I4793" s="118"/>
      <c r="J4793" s="118"/>
      <c r="K4793" s="118"/>
      <c r="L4793" s="118"/>
      <c r="M4793" s="118"/>
      <c r="N4793" s="118"/>
      <c r="O4793" s="143" t="str">
        <f>IF(H4793="","",(S4793/S4793)&amp;":"&amp;ROUND(AH4793/S4793,2))</f>
        <v/>
      </c>
      <c r="P4793" s="118"/>
      <c r="Q4793" s="118"/>
      <c r="R4793" s="143" t="str">
        <f>IF(H4793="","",(S4793/S4793)&amp;":"&amp;ROUND(AI4793/S4793,2))</f>
        <v/>
      </c>
      <c r="S4793" s="144" t="str">
        <f t="shared" si="893"/>
        <v/>
      </c>
      <c r="T4793" s="145" t="str">
        <f t="shared" si="894"/>
        <v/>
      </c>
      <c r="U4793" s="118"/>
      <c r="V4793" s="145" t="str">
        <f t="shared" si="895"/>
        <v/>
      </c>
      <c r="W4793" s="144" t="str">
        <f t="shared" si="896"/>
        <v/>
      </c>
      <c r="X4793" s="146" t="str">
        <f>IF(C4793="","",IF(OR(C4793="Trade",C4793="Multi Position"),(X4792+V4793),IF(C4793="Deposit",(X4792+AE4793),IF(C4793="Withdrawal",(X4792-AE4793)))))</f>
        <v/>
      </c>
      <c r="Y4793" s="145" t="str">
        <f t="shared" si="897"/>
        <v/>
      </c>
      <c r="Z4793" s="118"/>
      <c r="AA4793" s="118"/>
      <c r="AB4793" s="118"/>
      <c r="AC4793" s="118"/>
      <c r="AD4793" s="118"/>
      <c r="AE4793" s="139"/>
      <c r="AF4793" s="118"/>
      <c r="AG4793" s="118"/>
      <c r="AH4793" s="147" t="str">
        <f t="shared" si="898"/>
        <v/>
      </c>
      <c r="AI4793" s="147" t="str">
        <f t="shared" si="899"/>
        <v/>
      </c>
      <c r="AJ4793" s="148" t="str">
        <f t="shared" si="888"/>
        <v/>
      </c>
      <c r="AK4793" s="148" t="str">
        <f t="shared" si="889"/>
        <v/>
      </c>
      <c r="AL4793" s="147" t="str">
        <f t="shared" si="890"/>
        <v/>
      </c>
      <c r="AM4793" s="147" t="str">
        <f t="shared" si="891"/>
        <v/>
      </c>
      <c r="AN4793" s="147" t="str">
        <f t="shared" si="892"/>
        <v/>
      </c>
      <c r="AO4793" s="118"/>
    </row>
    <row r="4794" spans="1:41">
      <c r="A4794" s="118"/>
      <c r="B4794" s="118"/>
      <c r="C4794" s="118"/>
      <c r="D4794" s="118"/>
      <c r="E4794" s="118"/>
      <c r="F4794" s="118"/>
      <c r="G4794" s="118"/>
      <c r="H4794" s="118"/>
      <c r="I4794" s="118"/>
      <c r="J4794" s="118"/>
      <c r="K4794" s="118"/>
      <c r="L4794" s="118"/>
      <c r="M4794" s="118"/>
      <c r="N4794" s="118"/>
      <c r="O4794" s="143" t="str">
        <f>IF(H4794="","",(S4794/S4794)&amp;":"&amp;ROUND(AH4794/S4794,2))</f>
        <v/>
      </c>
      <c r="P4794" s="118"/>
      <c r="Q4794" s="118"/>
      <c r="R4794" s="143" t="str">
        <f>IF(H4794="","",(S4794/S4794)&amp;":"&amp;ROUND(AI4794/S4794,2))</f>
        <v/>
      </c>
      <c r="S4794" s="144" t="str">
        <f t="shared" si="893"/>
        <v/>
      </c>
      <c r="T4794" s="145" t="str">
        <f t="shared" si="894"/>
        <v/>
      </c>
      <c r="U4794" s="118"/>
      <c r="V4794" s="145" t="str">
        <f t="shared" si="895"/>
        <v/>
      </c>
      <c r="W4794" s="144" t="str">
        <f t="shared" si="896"/>
        <v/>
      </c>
      <c r="X4794" s="146" t="str">
        <f>IF(C4794="","",IF(OR(C4794="Trade",C4794="Multi Position"),(X4793+V4794),IF(C4794="Deposit",(X4793+AE4794),IF(C4794="Withdrawal",(X4793-AE4794)))))</f>
        <v/>
      </c>
      <c r="Y4794" s="145" t="str">
        <f t="shared" si="897"/>
        <v/>
      </c>
      <c r="Z4794" s="118"/>
      <c r="AA4794" s="118"/>
      <c r="AB4794" s="118"/>
      <c r="AC4794" s="118"/>
      <c r="AD4794" s="118"/>
      <c r="AE4794" s="139"/>
      <c r="AF4794" s="118"/>
      <c r="AG4794" s="118"/>
      <c r="AH4794" s="147" t="str">
        <f t="shared" si="898"/>
        <v/>
      </c>
      <c r="AI4794" s="147" t="str">
        <f t="shared" si="899"/>
        <v/>
      </c>
      <c r="AJ4794" s="148" t="str">
        <f t="shared" si="888"/>
        <v/>
      </c>
      <c r="AK4794" s="148" t="str">
        <f t="shared" si="889"/>
        <v/>
      </c>
      <c r="AL4794" s="147" t="str">
        <f t="shared" si="890"/>
        <v/>
      </c>
      <c r="AM4794" s="147" t="str">
        <f t="shared" si="891"/>
        <v/>
      </c>
      <c r="AN4794" s="147" t="str">
        <f t="shared" si="892"/>
        <v/>
      </c>
      <c r="AO4794" s="118"/>
    </row>
    <row r="4795" spans="1:41">
      <c r="A4795" s="118"/>
      <c r="B4795" s="118"/>
      <c r="C4795" s="118"/>
      <c r="D4795" s="118"/>
      <c r="E4795" s="118"/>
      <c r="F4795" s="118"/>
      <c r="G4795" s="118"/>
      <c r="H4795" s="118"/>
      <c r="I4795" s="118"/>
      <c r="J4795" s="118"/>
      <c r="K4795" s="118"/>
      <c r="L4795" s="118"/>
      <c r="M4795" s="118"/>
      <c r="N4795" s="118"/>
      <c r="O4795" s="143" t="str">
        <f>IF(H4795="","",(S4795/S4795)&amp;":"&amp;ROUND(AH4795/S4795,2))</f>
        <v/>
      </c>
      <c r="P4795" s="118"/>
      <c r="Q4795" s="118"/>
      <c r="R4795" s="143" t="str">
        <f>IF(H4795="","",(S4795/S4795)&amp;":"&amp;ROUND(AI4795/S4795,2))</f>
        <v/>
      </c>
      <c r="S4795" s="144" t="str">
        <f t="shared" si="893"/>
        <v/>
      </c>
      <c r="T4795" s="145" t="str">
        <f t="shared" si="894"/>
        <v/>
      </c>
      <c r="U4795" s="118"/>
      <c r="V4795" s="145" t="str">
        <f t="shared" si="895"/>
        <v/>
      </c>
      <c r="W4795" s="144" t="str">
        <f t="shared" si="896"/>
        <v/>
      </c>
      <c r="X4795" s="146" t="str">
        <f>IF(C4795="","",IF(OR(C4795="Trade",C4795="Multi Position"),(X4794+V4795),IF(C4795="Deposit",(X4794+AE4795),IF(C4795="Withdrawal",(X4794-AE4795)))))</f>
        <v/>
      </c>
      <c r="Y4795" s="145" t="str">
        <f t="shared" si="897"/>
        <v/>
      </c>
      <c r="Z4795" s="118"/>
      <c r="AA4795" s="118"/>
      <c r="AB4795" s="118"/>
      <c r="AC4795" s="118"/>
      <c r="AD4795" s="118"/>
      <c r="AE4795" s="139"/>
      <c r="AF4795" s="118"/>
      <c r="AG4795" s="118"/>
      <c r="AH4795" s="147" t="str">
        <f t="shared" si="898"/>
        <v/>
      </c>
      <c r="AI4795" s="147" t="str">
        <f t="shared" si="899"/>
        <v/>
      </c>
      <c r="AJ4795" s="148" t="str">
        <f t="shared" si="888"/>
        <v/>
      </c>
      <c r="AK4795" s="148" t="str">
        <f t="shared" si="889"/>
        <v/>
      </c>
      <c r="AL4795" s="147" t="str">
        <f t="shared" si="890"/>
        <v/>
      </c>
      <c r="AM4795" s="147" t="str">
        <f t="shared" si="891"/>
        <v/>
      </c>
      <c r="AN4795" s="147" t="str">
        <f t="shared" si="892"/>
        <v/>
      </c>
      <c r="AO4795" s="118"/>
    </row>
    <row r="4796" spans="1:41">
      <c r="A4796" s="118"/>
      <c r="B4796" s="118"/>
      <c r="C4796" s="118"/>
      <c r="D4796" s="118"/>
      <c r="E4796" s="118"/>
      <c r="F4796" s="118"/>
      <c r="G4796" s="118"/>
      <c r="H4796" s="118"/>
      <c r="I4796" s="118"/>
      <c r="J4796" s="118"/>
      <c r="K4796" s="118"/>
      <c r="L4796" s="118"/>
      <c r="M4796" s="118"/>
      <c r="N4796" s="118"/>
      <c r="O4796" s="143" t="str">
        <f>IF(H4796="","",(S4796/S4796)&amp;":"&amp;ROUND(AH4796/S4796,2))</f>
        <v/>
      </c>
      <c r="P4796" s="118"/>
      <c r="Q4796" s="118"/>
      <c r="R4796" s="143" t="str">
        <f>IF(H4796="","",(S4796/S4796)&amp;":"&amp;ROUND(AI4796/S4796,2))</f>
        <v/>
      </c>
      <c r="S4796" s="144" t="str">
        <f t="shared" si="893"/>
        <v/>
      </c>
      <c r="T4796" s="145" t="str">
        <f t="shared" si="894"/>
        <v/>
      </c>
      <c r="U4796" s="118"/>
      <c r="V4796" s="145" t="str">
        <f t="shared" si="895"/>
        <v/>
      </c>
      <c r="W4796" s="144" t="str">
        <f t="shared" si="896"/>
        <v/>
      </c>
      <c r="X4796" s="146" t="str">
        <f>IF(C4796="","",IF(OR(C4796="Trade",C4796="Multi Position"),(X4795+V4796),IF(C4796="Deposit",(X4795+AE4796),IF(C4796="Withdrawal",(X4795-AE4796)))))</f>
        <v/>
      </c>
      <c r="Y4796" s="145" t="str">
        <f t="shared" si="897"/>
        <v/>
      </c>
      <c r="Z4796" s="118"/>
      <c r="AA4796" s="118"/>
      <c r="AB4796" s="118"/>
      <c r="AC4796" s="118"/>
      <c r="AD4796" s="118"/>
      <c r="AE4796" s="139"/>
      <c r="AF4796" s="118"/>
      <c r="AG4796" s="118"/>
      <c r="AH4796" s="147" t="str">
        <f t="shared" si="898"/>
        <v/>
      </c>
      <c r="AI4796" s="147" t="str">
        <f t="shared" si="899"/>
        <v/>
      </c>
      <c r="AJ4796" s="148" t="str">
        <f t="shared" si="888"/>
        <v/>
      </c>
      <c r="AK4796" s="148" t="str">
        <f t="shared" si="889"/>
        <v/>
      </c>
      <c r="AL4796" s="147" t="str">
        <f t="shared" si="890"/>
        <v/>
      </c>
      <c r="AM4796" s="147" t="str">
        <f t="shared" si="891"/>
        <v/>
      </c>
      <c r="AN4796" s="147" t="str">
        <f t="shared" si="892"/>
        <v/>
      </c>
      <c r="AO4796" s="118"/>
    </row>
    <row r="4797" spans="1:41">
      <c r="A4797" s="118"/>
      <c r="B4797" s="118"/>
      <c r="C4797" s="118"/>
      <c r="D4797" s="118"/>
      <c r="E4797" s="118"/>
      <c r="F4797" s="118"/>
      <c r="G4797" s="118"/>
      <c r="H4797" s="118"/>
      <c r="I4797" s="118"/>
      <c r="J4797" s="118"/>
      <c r="K4797" s="118"/>
      <c r="L4797" s="118"/>
      <c r="M4797" s="118"/>
      <c r="N4797" s="118"/>
      <c r="O4797" s="143" t="str">
        <f>IF(H4797="","",(S4797/S4797)&amp;":"&amp;ROUND(AH4797/S4797,2))</f>
        <v/>
      </c>
      <c r="P4797" s="118"/>
      <c r="Q4797" s="118"/>
      <c r="R4797" s="143" t="str">
        <f>IF(H4797="","",(S4797/S4797)&amp;":"&amp;ROUND(AI4797/S4797,2))</f>
        <v/>
      </c>
      <c r="S4797" s="144" t="str">
        <f t="shared" si="893"/>
        <v/>
      </c>
      <c r="T4797" s="145" t="str">
        <f t="shared" si="894"/>
        <v/>
      </c>
      <c r="U4797" s="118"/>
      <c r="V4797" s="145" t="str">
        <f t="shared" si="895"/>
        <v/>
      </c>
      <c r="W4797" s="144" t="str">
        <f t="shared" si="896"/>
        <v/>
      </c>
      <c r="X4797" s="146" t="str">
        <f>IF(C4797="","",IF(OR(C4797="Trade",C4797="Multi Position"),(X4796+V4797),IF(C4797="Deposit",(X4796+AE4797),IF(C4797="Withdrawal",(X4796-AE4797)))))</f>
        <v/>
      </c>
      <c r="Y4797" s="145" t="str">
        <f t="shared" si="897"/>
        <v/>
      </c>
      <c r="Z4797" s="118"/>
      <c r="AA4797" s="118"/>
      <c r="AB4797" s="118"/>
      <c r="AC4797" s="118"/>
      <c r="AD4797" s="118"/>
      <c r="AE4797" s="139"/>
      <c r="AF4797" s="118"/>
      <c r="AG4797" s="118"/>
      <c r="AH4797" s="147" t="str">
        <f t="shared" si="898"/>
        <v/>
      </c>
      <c r="AI4797" s="147" t="str">
        <f t="shared" si="899"/>
        <v/>
      </c>
      <c r="AJ4797" s="148" t="str">
        <f t="shared" si="888"/>
        <v/>
      </c>
      <c r="AK4797" s="148" t="str">
        <f t="shared" si="889"/>
        <v/>
      </c>
      <c r="AL4797" s="147" t="str">
        <f t="shared" si="890"/>
        <v/>
      </c>
      <c r="AM4797" s="147" t="str">
        <f t="shared" si="891"/>
        <v/>
      </c>
      <c r="AN4797" s="147" t="str">
        <f t="shared" si="892"/>
        <v/>
      </c>
      <c r="AO4797" s="118"/>
    </row>
    <row r="4798" spans="1:41">
      <c r="A4798" s="118"/>
      <c r="B4798" s="118"/>
      <c r="C4798" s="118"/>
      <c r="D4798" s="118"/>
      <c r="E4798" s="118"/>
      <c r="F4798" s="118"/>
      <c r="G4798" s="118"/>
      <c r="H4798" s="118"/>
      <c r="I4798" s="118"/>
      <c r="J4798" s="118"/>
      <c r="K4798" s="118"/>
      <c r="L4798" s="118"/>
      <c r="M4798" s="118"/>
      <c r="N4798" s="118"/>
      <c r="O4798" s="143" t="str">
        <f>IF(H4798="","",(S4798/S4798)&amp;":"&amp;ROUND(AH4798/S4798,2))</f>
        <v/>
      </c>
      <c r="P4798" s="118"/>
      <c r="Q4798" s="118"/>
      <c r="R4798" s="143" t="str">
        <f>IF(H4798="","",(S4798/S4798)&amp;":"&amp;ROUND(AI4798/S4798,2))</f>
        <v/>
      </c>
      <c r="S4798" s="144" t="str">
        <f t="shared" si="893"/>
        <v/>
      </c>
      <c r="T4798" s="145" t="str">
        <f t="shared" si="894"/>
        <v/>
      </c>
      <c r="U4798" s="118"/>
      <c r="V4798" s="145" t="str">
        <f t="shared" si="895"/>
        <v/>
      </c>
      <c r="W4798" s="144" t="str">
        <f t="shared" si="896"/>
        <v/>
      </c>
      <c r="X4798" s="146" t="str">
        <f>IF(C4798="","",IF(OR(C4798="Trade",C4798="Multi Position"),(X4797+V4798),IF(C4798="Deposit",(X4797+AE4798),IF(C4798="Withdrawal",(X4797-AE4798)))))</f>
        <v/>
      </c>
      <c r="Y4798" s="145" t="str">
        <f t="shared" si="897"/>
        <v/>
      </c>
      <c r="Z4798" s="118"/>
      <c r="AA4798" s="118"/>
      <c r="AB4798" s="118"/>
      <c r="AC4798" s="118"/>
      <c r="AD4798" s="118"/>
      <c r="AE4798" s="139"/>
      <c r="AF4798" s="118"/>
      <c r="AG4798" s="118"/>
      <c r="AH4798" s="147" t="str">
        <f t="shared" si="898"/>
        <v/>
      </c>
      <c r="AI4798" s="147" t="str">
        <f t="shared" si="899"/>
        <v/>
      </c>
      <c r="AJ4798" s="148" t="str">
        <f t="shared" si="888"/>
        <v/>
      </c>
      <c r="AK4798" s="148" t="str">
        <f t="shared" si="889"/>
        <v/>
      </c>
      <c r="AL4798" s="147" t="str">
        <f t="shared" si="890"/>
        <v/>
      </c>
      <c r="AM4798" s="147" t="str">
        <f t="shared" si="891"/>
        <v/>
      </c>
      <c r="AN4798" s="147" t="str">
        <f t="shared" si="892"/>
        <v/>
      </c>
      <c r="AO4798" s="118"/>
    </row>
    <row r="4799" spans="1:41">
      <c r="A4799" s="118"/>
      <c r="B4799" s="118"/>
      <c r="C4799" s="118"/>
      <c r="D4799" s="118"/>
      <c r="E4799" s="118"/>
      <c r="F4799" s="118"/>
      <c r="G4799" s="118"/>
      <c r="H4799" s="118"/>
      <c r="I4799" s="118"/>
      <c r="J4799" s="118"/>
      <c r="K4799" s="118"/>
      <c r="L4799" s="118"/>
      <c r="M4799" s="118"/>
      <c r="N4799" s="118"/>
      <c r="O4799" s="143" t="str">
        <f>IF(H4799="","",(S4799/S4799)&amp;":"&amp;ROUND(AH4799/S4799,2))</f>
        <v/>
      </c>
      <c r="P4799" s="118"/>
      <c r="Q4799" s="118"/>
      <c r="R4799" s="143" t="str">
        <f>IF(H4799="","",(S4799/S4799)&amp;":"&amp;ROUND(AI4799/S4799,2))</f>
        <v/>
      </c>
      <c r="S4799" s="144" t="str">
        <f t="shared" si="893"/>
        <v/>
      </c>
      <c r="T4799" s="145" t="str">
        <f t="shared" si="894"/>
        <v/>
      </c>
      <c r="U4799" s="118"/>
      <c r="V4799" s="145" t="str">
        <f t="shared" si="895"/>
        <v/>
      </c>
      <c r="W4799" s="144" t="str">
        <f t="shared" si="896"/>
        <v/>
      </c>
      <c r="X4799" s="146" t="str">
        <f>IF(C4799="","",IF(OR(C4799="Trade",C4799="Multi Position"),(X4798+V4799),IF(C4799="Deposit",(X4798+AE4799),IF(C4799="Withdrawal",(X4798-AE4799)))))</f>
        <v/>
      </c>
      <c r="Y4799" s="145" t="str">
        <f t="shared" si="897"/>
        <v/>
      </c>
      <c r="Z4799" s="118"/>
      <c r="AA4799" s="118"/>
      <c r="AB4799" s="118"/>
      <c r="AC4799" s="118"/>
      <c r="AD4799" s="118"/>
      <c r="AE4799" s="139"/>
      <c r="AF4799" s="118"/>
      <c r="AG4799" s="118"/>
      <c r="AH4799" s="147" t="str">
        <f t="shared" si="898"/>
        <v/>
      </c>
      <c r="AI4799" s="147" t="str">
        <f t="shared" si="899"/>
        <v/>
      </c>
      <c r="AJ4799" s="148" t="str">
        <f t="shared" si="888"/>
        <v/>
      </c>
      <c r="AK4799" s="148" t="str">
        <f t="shared" si="889"/>
        <v/>
      </c>
      <c r="AL4799" s="147" t="str">
        <f t="shared" si="890"/>
        <v/>
      </c>
      <c r="AM4799" s="147" t="str">
        <f t="shared" si="891"/>
        <v/>
      </c>
      <c r="AN4799" s="147" t="str">
        <f t="shared" si="892"/>
        <v/>
      </c>
      <c r="AO4799" s="118"/>
    </row>
    <row r="4800" spans="1:41">
      <c r="A4800" s="118"/>
      <c r="B4800" s="118"/>
      <c r="C4800" s="118"/>
      <c r="D4800" s="118"/>
      <c r="E4800" s="118"/>
      <c r="F4800" s="118"/>
      <c r="G4800" s="118"/>
      <c r="H4800" s="118"/>
      <c r="I4800" s="118"/>
      <c r="J4800" s="118"/>
      <c r="K4800" s="118"/>
      <c r="L4800" s="118"/>
      <c r="M4800" s="118"/>
      <c r="N4800" s="118"/>
      <c r="O4800" s="143" t="str">
        <f>IF(H4800="","",(S4800/S4800)&amp;":"&amp;ROUND(AH4800/S4800,2))</f>
        <v/>
      </c>
      <c r="P4800" s="118"/>
      <c r="Q4800" s="118"/>
      <c r="R4800" s="143" t="str">
        <f>IF(H4800="","",(S4800/S4800)&amp;":"&amp;ROUND(AI4800/S4800,2))</f>
        <v/>
      </c>
      <c r="S4800" s="144" t="str">
        <f t="shared" si="893"/>
        <v/>
      </c>
      <c r="T4800" s="145" t="str">
        <f t="shared" si="894"/>
        <v/>
      </c>
      <c r="U4800" s="118"/>
      <c r="V4800" s="145" t="str">
        <f t="shared" si="895"/>
        <v/>
      </c>
      <c r="W4800" s="144" t="str">
        <f t="shared" si="896"/>
        <v/>
      </c>
      <c r="X4800" s="146" t="str">
        <f>IF(C4800="","",IF(OR(C4800="Trade",C4800="Multi Position"),(X4799+V4800),IF(C4800="Deposit",(X4799+AE4800),IF(C4800="Withdrawal",(X4799-AE4800)))))</f>
        <v/>
      </c>
      <c r="Y4800" s="145" t="str">
        <f t="shared" si="897"/>
        <v/>
      </c>
      <c r="Z4800" s="118"/>
      <c r="AA4800" s="118"/>
      <c r="AB4800" s="118"/>
      <c r="AC4800" s="118"/>
      <c r="AD4800" s="118"/>
      <c r="AE4800" s="139"/>
      <c r="AF4800" s="118"/>
      <c r="AG4800" s="118"/>
      <c r="AH4800" s="147" t="str">
        <f t="shared" si="898"/>
        <v/>
      </c>
      <c r="AI4800" s="147" t="str">
        <f t="shared" si="899"/>
        <v/>
      </c>
      <c r="AJ4800" s="148" t="str">
        <f t="shared" si="888"/>
        <v/>
      </c>
      <c r="AK4800" s="148" t="str">
        <f t="shared" si="889"/>
        <v/>
      </c>
      <c r="AL4800" s="147" t="str">
        <f t="shared" si="890"/>
        <v/>
      </c>
      <c r="AM4800" s="147" t="str">
        <f t="shared" si="891"/>
        <v/>
      </c>
      <c r="AN4800" s="147" t="str">
        <f t="shared" si="892"/>
        <v/>
      </c>
      <c r="AO4800" s="118"/>
    </row>
    <row r="4801" spans="1:41">
      <c r="A4801" s="118"/>
      <c r="B4801" s="118"/>
      <c r="C4801" s="118"/>
      <c r="D4801" s="118"/>
      <c r="E4801" s="118"/>
      <c r="F4801" s="118"/>
      <c r="G4801" s="118"/>
      <c r="H4801" s="118"/>
      <c r="I4801" s="118"/>
      <c r="J4801" s="118"/>
      <c r="K4801" s="118"/>
      <c r="L4801" s="118"/>
      <c r="M4801" s="118"/>
      <c r="N4801" s="118"/>
      <c r="O4801" s="143" t="str">
        <f>IF(H4801="","",(S4801/S4801)&amp;":"&amp;ROUND(AH4801/S4801,2))</f>
        <v/>
      </c>
      <c r="P4801" s="118"/>
      <c r="Q4801" s="118"/>
      <c r="R4801" s="143" t="str">
        <f>IF(H4801="","",(S4801/S4801)&amp;":"&amp;ROUND(AI4801/S4801,2))</f>
        <v/>
      </c>
      <c r="S4801" s="144" t="str">
        <f t="shared" si="893"/>
        <v/>
      </c>
      <c r="T4801" s="145" t="str">
        <f t="shared" si="894"/>
        <v/>
      </c>
      <c r="U4801" s="118"/>
      <c r="V4801" s="145" t="str">
        <f t="shared" si="895"/>
        <v/>
      </c>
      <c r="W4801" s="144" t="str">
        <f t="shared" si="896"/>
        <v/>
      </c>
      <c r="X4801" s="146" t="str">
        <f>IF(C4801="","",IF(OR(C4801="Trade",C4801="Multi Position"),(X4800+V4801),IF(C4801="Deposit",(X4800+AE4801),IF(C4801="Withdrawal",(X4800-AE4801)))))</f>
        <v/>
      </c>
      <c r="Y4801" s="145" t="str">
        <f t="shared" si="897"/>
        <v/>
      </c>
      <c r="Z4801" s="118"/>
      <c r="AA4801" s="118"/>
      <c r="AB4801" s="118"/>
      <c r="AC4801" s="118"/>
      <c r="AD4801" s="118"/>
      <c r="AE4801" s="139"/>
      <c r="AF4801" s="118"/>
      <c r="AG4801" s="118"/>
      <c r="AH4801" s="147" t="str">
        <f t="shared" si="898"/>
        <v/>
      </c>
      <c r="AI4801" s="147" t="str">
        <f t="shared" si="899"/>
        <v/>
      </c>
      <c r="AJ4801" s="148" t="str">
        <f t="shared" si="888"/>
        <v/>
      </c>
      <c r="AK4801" s="148" t="str">
        <f t="shared" si="889"/>
        <v/>
      </c>
      <c r="AL4801" s="147" t="str">
        <f t="shared" si="890"/>
        <v/>
      </c>
      <c r="AM4801" s="147" t="str">
        <f t="shared" si="891"/>
        <v/>
      </c>
      <c r="AN4801" s="147" t="str">
        <f t="shared" si="892"/>
        <v/>
      </c>
      <c r="AO4801" s="118"/>
    </row>
    <row r="4802" spans="1:41">
      <c r="A4802" s="118"/>
      <c r="B4802" s="118"/>
      <c r="C4802" s="118"/>
      <c r="D4802" s="118"/>
      <c r="E4802" s="118"/>
      <c r="F4802" s="118"/>
      <c r="G4802" s="118"/>
      <c r="H4802" s="118"/>
      <c r="I4802" s="118"/>
      <c r="J4802" s="118"/>
      <c r="K4802" s="118"/>
      <c r="L4802" s="118"/>
      <c r="M4802" s="118"/>
      <c r="N4802" s="118"/>
      <c r="O4802" s="143" t="str">
        <f>IF(H4802="","",(S4802/S4802)&amp;":"&amp;ROUND(AH4802/S4802,2))</f>
        <v/>
      </c>
      <c r="P4802" s="118"/>
      <c r="Q4802" s="118"/>
      <c r="R4802" s="143" t="str">
        <f>IF(H4802="","",(S4802/S4802)&amp;":"&amp;ROUND(AI4802/S4802,2))</f>
        <v/>
      </c>
      <c r="S4802" s="144" t="str">
        <f t="shared" si="893"/>
        <v/>
      </c>
      <c r="T4802" s="145" t="str">
        <f t="shared" si="894"/>
        <v/>
      </c>
      <c r="U4802" s="118"/>
      <c r="V4802" s="145" t="str">
        <f t="shared" si="895"/>
        <v/>
      </c>
      <c r="W4802" s="144" t="str">
        <f t="shared" si="896"/>
        <v/>
      </c>
      <c r="X4802" s="146" t="str">
        <f>IF(C4802="","",IF(OR(C4802="Trade",C4802="Multi Position"),(X4801+V4802),IF(C4802="Deposit",(X4801+AE4802),IF(C4802="Withdrawal",(X4801-AE4802)))))</f>
        <v/>
      </c>
      <c r="Y4802" s="145" t="str">
        <f t="shared" si="897"/>
        <v/>
      </c>
      <c r="Z4802" s="118"/>
      <c r="AA4802" s="118"/>
      <c r="AB4802" s="118"/>
      <c r="AC4802" s="118"/>
      <c r="AD4802" s="118"/>
      <c r="AE4802" s="139"/>
      <c r="AF4802" s="118"/>
      <c r="AG4802" s="118"/>
      <c r="AH4802" s="147" t="str">
        <f t="shared" si="898"/>
        <v/>
      </c>
      <c r="AI4802" s="147" t="str">
        <f t="shared" si="899"/>
        <v/>
      </c>
      <c r="AJ4802" s="148" t="str">
        <f t="shared" si="888"/>
        <v/>
      </c>
      <c r="AK4802" s="148" t="str">
        <f t="shared" si="889"/>
        <v/>
      </c>
      <c r="AL4802" s="147" t="str">
        <f t="shared" si="890"/>
        <v/>
      </c>
      <c r="AM4802" s="147" t="str">
        <f t="shared" si="891"/>
        <v/>
      </c>
      <c r="AN4802" s="147" t="str">
        <f t="shared" si="892"/>
        <v/>
      </c>
      <c r="AO4802" s="118"/>
    </row>
    <row r="4803" spans="1:41">
      <c r="A4803" s="118"/>
      <c r="B4803" s="118"/>
      <c r="C4803" s="118"/>
      <c r="D4803" s="118"/>
      <c r="E4803" s="118"/>
      <c r="F4803" s="118"/>
      <c r="G4803" s="118"/>
      <c r="H4803" s="118"/>
      <c r="I4803" s="118"/>
      <c r="J4803" s="118"/>
      <c r="K4803" s="118"/>
      <c r="L4803" s="118"/>
      <c r="M4803" s="118"/>
      <c r="N4803" s="118"/>
      <c r="O4803" s="143" t="str">
        <f>IF(H4803="","",(S4803/S4803)&amp;":"&amp;ROUND(AH4803/S4803,2))</f>
        <v/>
      </c>
      <c r="P4803" s="118"/>
      <c r="Q4803" s="118"/>
      <c r="R4803" s="143" t="str">
        <f>IF(H4803="","",(S4803/S4803)&amp;":"&amp;ROUND(AI4803/S4803,2))</f>
        <v/>
      </c>
      <c r="S4803" s="144" t="str">
        <f t="shared" si="893"/>
        <v/>
      </c>
      <c r="T4803" s="145" t="str">
        <f t="shared" si="894"/>
        <v/>
      </c>
      <c r="U4803" s="118"/>
      <c r="V4803" s="145" t="str">
        <f t="shared" si="895"/>
        <v/>
      </c>
      <c r="W4803" s="144" t="str">
        <f t="shared" si="896"/>
        <v/>
      </c>
      <c r="X4803" s="146" t="str">
        <f>IF(C4803="","",IF(OR(C4803="Trade",C4803="Multi Position"),(X4802+V4803),IF(C4803="Deposit",(X4802+AE4803),IF(C4803="Withdrawal",(X4802-AE4803)))))</f>
        <v/>
      </c>
      <c r="Y4803" s="145" t="str">
        <f t="shared" si="897"/>
        <v/>
      </c>
      <c r="Z4803" s="118"/>
      <c r="AA4803" s="118"/>
      <c r="AB4803" s="118"/>
      <c r="AC4803" s="118"/>
      <c r="AD4803" s="118"/>
      <c r="AE4803" s="139"/>
      <c r="AF4803" s="118"/>
      <c r="AG4803" s="118"/>
      <c r="AH4803" s="147" t="str">
        <f t="shared" si="898"/>
        <v/>
      </c>
      <c r="AI4803" s="147" t="str">
        <f t="shared" si="899"/>
        <v/>
      </c>
      <c r="AJ4803" s="148" t="str">
        <f t="shared" si="888"/>
        <v/>
      </c>
      <c r="AK4803" s="148" t="str">
        <f t="shared" si="889"/>
        <v/>
      </c>
      <c r="AL4803" s="147" t="str">
        <f t="shared" si="890"/>
        <v/>
      </c>
      <c r="AM4803" s="147" t="str">
        <f t="shared" si="891"/>
        <v/>
      </c>
      <c r="AN4803" s="147" t="str">
        <f t="shared" si="892"/>
        <v/>
      </c>
      <c r="AO4803" s="118"/>
    </row>
    <row r="4804" spans="1:41">
      <c r="A4804" s="118"/>
      <c r="B4804" s="118"/>
      <c r="C4804" s="118"/>
      <c r="D4804" s="118"/>
      <c r="E4804" s="118"/>
      <c r="F4804" s="118"/>
      <c r="G4804" s="118"/>
      <c r="H4804" s="118"/>
      <c r="I4804" s="118"/>
      <c r="J4804" s="118"/>
      <c r="K4804" s="118"/>
      <c r="L4804" s="118"/>
      <c r="M4804" s="118"/>
      <c r="N4804" s="118"/>
      <c r="O4804" s="143" t="str">
        <f>IF(H4804="","",(S4804/S4804)&amp;":"&amp;ROUND(AH4804/S4804,2))</f>
        <v/>
      </c>
      <c r="P4804" s="118"/>
      <c r="Q4804" s="118"/>
      <c r="R4804" s="143" t="str">
        <f>IF(H4804="","",(S4804/S4804)&amp;":"&amp;ROUND(AI4804/S4804,2))</f>
        <v/>
      </c>
      <c r="S4804" s="144" t="str">
        <f t="shared" si="893"/>
        <v/>
      </c>
      <c r="T4804" s="145" t="str">
        <f t="shared" si="894"/>
        <v/>
      </c>
      <c r="U4804" s="118"/>
      <c r="V4804" s="145" t="str">
        <f t="shared" si="895"/>
        <v/>
      </c>
      <c r="W4804" s="144" t="str">
        <f t="shared" si="896"/>
        <v/>
      </c>
      <c r="X4804" s="146" t="str">
        <f>IF(C4804="","",IF(OR(C4804="Trade",C4804="Multi Position"),(X4803+V4804),IF(C4804="Deposit",(X4803+AE4804),IF(C4804="Withdrawal",(X4803-AE4804)))))</f>
        <v/>
      </c>
      <c r="Y4804" s="145" t="str">
        <f t="shared" si="897"/>
        <v/>
      </c>
      <c r="Z4804" s="118"/>
      <c r="AA4804" s="118"/>
      <c r="AB4804" s="118"/>
      <c r="AC4804" s="118"/>
      <c r="AD4804" s="118"/>
      <c r="AE4804" s="139"/>
      <c r="AF4804" s="118"/>
      <c r="AG4804" s="118"/>
      <c r="AH4804" s="147" t="str">
        <f t="shared" si="898"/>
        <v/>
      </c>
      <c r="AI4804" s="147" t="str">
        <f t="shared" si="899"/>
        <v/>
      </c>
      <c r="AJ4804" s="148" t="str">
        <f t="shared" si="888"/>
        <v/>
      </c>
      <c r="AK4804" s="148" t="str">
        <f t="shared" si="889"/>
        <v/>
      </c>
      <c r="AL4804" s="147" t="str">
        <f t="shared" si="890"/>
        <v/>
      </c>
      <c r="AM4804" s="147" t="str">
        <f t="shared" si="891"/>
        <v/>
      </c>
      <c r="AN4804" s="147" t="str">
        <f t="shared" si="892"/>
        <v/>
      </c>
      <c r="AO4804" s="118"/>
    </row>
    <row r="4805" spans="1:41">
      <c r="A4805" s="118"/>
      <c r="B4805" s="118"/>
      <c r="C4805" s="118"/>
      <c r="D4805" s="118"/>
      <c r="E4805" s="118"/>
      <c r="F4805" s="118"/>
      <c r="G4805" s="118"/>
      <c r="H4805" s="118"/>
      <c r="I4805" s="118"/>
      <c r="J4805" s="118"/>
      <c r="K4805" s="118"/>
      <c r="L4805" s="118"/>
      <c r="M4805" s="118"/>
      <c r="N4805" s="118"/>
      <c r="O4805" s="143" t="str">
        <f>IF(H4805="","",(S4805/S4805)&amp;":"&amp;ROUND(AH4805/S4805,2))</f>
        <v/>
      </c>
      <c r="P4805" s="118"/>
      <c r="Q4805" s="118"/>
      <c r="R4805" s="143" t="str">
        <f>IF(H4805="","",(S4805/S4805)&amp;":"&amp;ROUND(AI4805/S4805,2))</f>
        <v/>
      </c>
      <c r="S4805" s="144" t="str">
        <f t="shared" si="893"/>
        <v/>
      </c>
      <c r="T4805" s="145" t="str">
        <f t="shared" si="894"/>
        <v/>
      </c>
      <c r="U4805" s="118"/>
      <c r="V4805" s="145" t="str">
        <f t="shared" si="895"/>
        <v/>
      </c>
      <c r="W4805" s="144" t="str">
        <f t="shared" si="896"/>
        <v/>
      </c>
      <c r="X4805" s="146" t="str">
        <f>IF(C4805="","",IF(OR(C4805="Trade",C4805="Multi Position"),(X4804+V4805),IF(C4805="Deposit",(X4804+AE4805),IF(C4805="Withdrawal",(X4804-AE4805)))))</f>
        <v/>
      </c>
      <c r="Y4805" s="145" t="str">
        <f t="shared" si="897"/>
        <v/>
      </c>
      <c r="Z4805" s="118"/>
      <c r="AA4805" s="118"/>
      <c r="AB4805" s="118"/>
      <c r="AC4805" s="118"/>
      <c r="AD4805" s="118"/>
      <c r="AE4805" s="139"/>
      <c r="AF4805" s="118"/>
      <c r="AG4805" s="118"/>
      <c r="AH4805" s="147" t="str">
        <f t="shared" si="898"/>
        <v/>
      </c>
      <c r="AI4805" s="147" t="str">
        <f t="shared" si="899"/>
        <v/>
      </c>
      <c r="AJ4805" s="148" t="str">
        <f t="shared" si="888"/>
        <v/>
      </c>
      <c r="AK4805" s="148" t="str">
        <f t="shared" si="889"/>
        <v/>
      </c>
      <c r="AL4805" s="147" t="str">
        <f t="shared" si="890"/>
        <v/>
      </c>
      <c r="AM4805" s="147" t="str">
        <f t="shared" si="891"/>
        <v/>
      </c>
      <c r="AN4805" s="147" t="str">
        <f t="shared" si="892"/>
        <v/>
      </c>
      <c r="AO4805" s="118"/>
    </row>
    <row r="4806" spans="1:41">
      <c r="A4806" s="118"/>
      <c r="B4806" s="118"/>
      <c r="C4806" s="118"/>
      <c r="D4806" s="118"/>
      <c r="E4806" s="118"/>
      <c r="F4806" s="118"/>
      <c r="G4806" s="118"/>
      <c r="H4806" s="118"/>
      <c r="I4806" s="118"/>
      <c r="J4806" s="118"/>
      <c r="K4806" s="118"/>
      <c r="L4806" s="118"/>
      <c r="M4806" s="118"/>
      <c r="N4806" s="118"/>
      <c r="O4806" s="143" t="str">
        <f>IF(H4806="","",(S4806/S4806)&amp;":"&amp;ROUND(AH4806/S4806,2))</f>
        <v/>
      </c>
      <c r="P4806" s="118"/>
      <c r="Q4806" s="118"/>
      <c r="R4806" s="143" t="str">
        <f>IF(H4806="","",(S4806/S4806)&amp;":"&amp;ROUND(AI4806/S4806,2))</f>
        <v/>
      </c>
      <c r="S4806" s="144" t="str">
        <f t="shared" si="893"/>
        <v/>
      </c>
      <c r="T4806" s="145" t="str">
        <f t="shared" si="894"/>
        <v/>
      </c>
      <c r="U4806" s="118"/>
      <c r="V4806" s="145" t="str">
        <f t="shared" si="895"/>
        <v/>
      </c>
      <c r="W4806" s="144" t="str">
        <f t="shared" si="896"/>
        <v/>
      </c>
      <c r="X4806" s="146" t="str">
        <f>IF(C4806="","",IF(OR(C4806="Trade",C4806="Multi Position"),(X4805+V4806),IF(C4806="Deposit",(X4805+AE4806),IF(C4806="Withdrawal",(X4805-AE4806)))))</f>
        <v/>
      </c>
      <c r="Y4806" s="145" t="str">
        <f t="shared" si="897"/>
        <v/>
      </c>
      <c r="Z4806" s="118"/>
      <c r="AA4806" s="118"/>
      <c r="AB4806" s="118"/>
      <c r="AC4806" s="118"/>
      <c r="AD4806" s="118"/>
      <c r="AE4806" s="139"/>
      <c r="AF4806" s="118"/>
      <c r="AG4806" s="118"/>
      <c r="AH4806" s="147" t="str">
        <f t="shared" si="898"/>
        <v/>
      </c>
      <c r="AI4806" s="147" t="str">
        <f t="shared" si="899"/>
        <v/>
      </c>
      <c r="AJ4806" s="148" t="str">
        <f t="shared" si="888"/>
        <v/>
      </c>
      <c r="AK4806" s="148" t="str">
        <f t="shared" si="889"/>
        <v/>
      </c>
      <c r="AL4806" s="147" t="str">
        <f t="shared" si="890"/>
        <v/>
      </c>
      <c r="AM4806" s="147" t="str">
        <f t="shared" si="891"/>
        <v/>
      </c>
      <c r="AN4806" s="147" t="str">
        <f t="shared" si="892"/>
        <v/>
      </c>
      <c r="AO4806" s="118"/>
    </row>
    <row r="4807" spans="1:41">
      <c r="A4807" s="118"/>
      <c r="B4807" s="118"/>
      <c r="C4807" s="118"/>
      <c r="D4807" s="118"/>
      <c r="E4807" s="118"/>
      <c r="F4807" s="118"/>
      <c r="G4807" s="118"/>
      <c r="H4807" s="118"/>
      <c r="I4807" s="118"/>
      <c r="J4807" s="118"/>
      <c r="K4807" s="118"/>
      <c r="L4807" s="118"/>
      <c r="M4807" s="118"/>
      <c r="N4807" s="118"/>
      <c r="O4807" s="143" t="str">
        <f>IF(H4807="","",(S4807/S4807)&amp;":"&amp;ROUND(AH4807/S4807,2))</f>
        <v/>
      </c>
      <c r="P4807" s="118"/>
      <c r="Q4807" s="118"/>
      <c r="R4807" s="143" t="str">
        <f>IF(H4807="","",(S4807/S4807)&amp;":"&amp;ROUND(AI4807/S4807,2))</f>
        <v/>
      </c>
      <c r="S4807" s="144" t="str">
        <f t="shared" si="893"/>
        <v/>
      </c>
      <c r="T4807" s="145" t="str">
        <f t="shared" si="894"/>
        <v/>
      </c>
      <c r="U4807" s="118"/>
      <c r="V4807" s="145" t="str">
        <f t="shared" si="895"/>
        <v/>
      </c>
      <c r="W4807" s="144" t="str">
        <f t="shared" si="896"/>
        <v/>
      </c>
      <c r="X4807" s="146" t="str">
        <f>IF(C4807="","",IF(OR(C4807="Trade",C4807="Multi Position"),(X4806+V4807),IF(C4807="Deposit",(X4806+AE4807),IF(C4807="Withdrawal",(X4806-AE4807)))))</f>
        <v/>
      </c>
      <c r="Y4807" s="145" t="str">
        <f t="shared" si="897"/>
        <v/>
      </c>
      <c r="Z4807" s="118"/>
      <c r="AA4807" s="118"/>
      <c r="AB4807" s="118"/>
      <c r="AC4807" s="118"/>
      <c r="AD4807" s="118"/>
      <c r="AE4807" s="139"/>
      <c r="AF4807" s="118"/>
      <c r="AG4807" s="118"/>
      <c r="AH4807" s="147" t="str">
        <f t="shared" si="898"/>
        <v/>
      </c>
      <c r="AI4807" s="147" t="str">
        <f t="shared" si="899"/>
        <v/>
      </c>
      <c r="AJ4807" s="148" t="str">
        <f t="shared" si="888"/>
        <v/>
      </c>
      <c r="AK4807" s="148" t="str">
        <f t="shared" si="889"/>
        <v/>
      </c>
      <c r="AL4807" s="147" t="str">
        <f t="shared" si="890"/>
        <v/>
      </c>
      <c r="AM4807" s="147" t="str">
        <f t="shared" si="891"/>
        <v/>
      </c>
      <c r="AN4807" s="147" t="str">
        <f t="shared" si="892"/>
        <v/>
      </c>
      <c r="AO4807" s="118"/>
    </row>
    <row r="4808" spans="1:41">
      <c r="A4808" s="118"/>
      <c r="B4808" s="118"/>
      <c r="C4808" s="118"/>
      <c r="D4808" s="118"/>
      <c r="E4808" s="118"/>
      <c r="F4808" s="118"/>
      <c r="G4808" s="118"/>
      <c r="H4808" s="118"/>
      <c r="I4808" s="118"/>
      <c r="J4808" s="118"/>
      <c r="K4808" s="118"/>
      <c r="L4808" s="118"/>
      <c r="M4808" s="118"/>
      <c r="N4808" s="118"/>
      <c r="O4808" s="143" t="str">
        <f>IF(H4808="","",(S4808/S4808)&amp;":"&amp;ROUND(AH4808/S4808,2))</f>
        <v/>
      </c>
      <c r="P4808" s="118"/>
      <c r="Q4808" s="118"/>
      <c r="R4808" s="143" t="str">
        <f>IF(H4808="","",(S4808/S4808)&amp;":"&amp;ROUND(AI4808/S4808,2))</f>
        <v/>
      </c>
      <c r="S4808" s="144" t="str">
        <f t="shared" si="893"/>
        <v/>
      </c>
      <c r="T4808" s="145" t="str">
        <f t="shared" si="894"/>
        <v/>
      </c>
      <c r="U4808" s="118"/>
      <c r="V4808" s="145" t="str">
        <f t="shared" si="895"/>
        <v/>
      </c>
      <c r="W4808" s="144" t="str">
        <f t="shared" si="896"/>
        <v/>
      </c>
      <c r="X4808" s="146" t="str">
        <f>IF(C4808="","",IF(OR(C4808="Trade",C4808="Multi Position"),(X4807+V4808),IF(C4808="Deposit",(X4807+AE4808),IF(C4808="Withdrawal",(X4807-AE4808)))))</f>
        <v/>
      </c>
      <c r="Y4808" s="145" t="str">
        <f t="shared" si="897"/>
        <v/>
      </c>
      <c r="Z4808" s="118"/>
      <c r="AA4808" s="118"/>
      <c r="AB4808" s="118"/>
      <c r="AC4808" s="118"/>
      <c r="AD4808" s="118"/>
      <c r="AE4808" s="139"/>
      <c r="AF4808" s="118"/>
      <c r="AG4808" s="118"/>
      <c r="AH4808" s="147" t="str">
        <f t="shared" si="898"/>
        <v/>
      </c>
      <c r="AI4808" s="147" t="str">
        <f t="shared" si="899"/>
        <v/>
      </c>
      <c r="AJ4808" s="148" t="str">
        <f t="shared" si="888"/>
        <v/>
      </c>
      <c r="AK4808" s="148" t="str">
        <f t="shared" si="889"/>
        <v/>
      </c>
      <c r="AL4808" s="147" t="str">
        <f t="shared" si="890"/>
        <v/>
      </c>
      <c r="AM4808" s="147" t="str">
        <f t="shared" si="891"/>
        <v/>
      </c>
      <c r="AN4808" s="147" t="str">
        <f t="shared" si="892"/>
        <v/>
      </c>
      <c r="AO4808" s="118"/>
    </row>
    <row r="4809" spans="1:41">
      <c r="A4809" s="118"/>
      <c r="B4809" s="118"/>
      <c r="C4809" s="118"/>
      <c r="D4809" s="118"/>
      <c r="E4809" s="118"/>
      <c r="F4809" s="118"/>
      <c r="G4809" s="118"/>
      <c r="H4809" s="118"/>
      <c r="I4809" s="118"/>
      <c r="J4809" s="118"/>
      <c r="K4809" s="118"/>
      <c r="L4809" s="118"/>
      <c r="M4809" s="118"/>
      <c r="N4809" s="118"/>
      <c r="O4809" s="143" t="str">
        <f>IF(H4809="","",(S4809/S4809)&amp;":"&amp;ROUND(AH4809/S4809,2))</f>
        <v/>
      </c>
      <c r="P4809" s="118"/>
      <c r="Q4809" s="118"/>
      <c r="R4809" s="143" t="str">
        <f>IF(H4809="","",(S4809/S4809)&amp;":"&amp;ROUND(AI4809/S4809,2))</f>
        <v/>
      </c>
      <c r="S4809" s="144" t="str">
        <f t="shared" si="893"/>
        <v/>
      </c>
      <c r="T4809" s="145" t="str">
        <f t="shared" si="894"/>
        <v/>
      </c>
      <c r="U4809" s="118"/>
      <c r="V4809" s="145" t="str">
        <f t="shared" si="895"/>
        <v/>
      </c>
      <c r="W4809" s="144" t="str">
        <f t="shared" si="896"/>
        <v/>
      </c>
      <c r="X4809" s="146" t="str">
        <f>IF(C4809="","",IF(OR(C4809="Trade",C4809="Multi Position"),(X4808+V4809),IF(C4809="Deposit",(X4808+AE4809),IF(C4809="Withdrawal",(X4808-AE4809)))))</f>
        <v/>
      </c>
      <c r="Y4809" s="145" t="str">
        <f t="shared" si="897"/>
        <v/>
      </c>
      <c r="Z4809" s="118"/>
      <c r="AA4809" s="118"/>
      <c r="AB4809" s="118"/>
      <c r="AC4809" s="118"/>
      <c r="AD4809" s="118"/>
      <c r="AE4809" s="139"/>
      <c r="AF4809" s="118"/>
      <c r="AG4809" s="118"/>
      <c r="AH4809" s="147" t="str">
        <f t="shared" si="898"/>
        <v/>
      </c>
      <c r="AI4809" s="147" t="str">
        <f t="shared" si="899"/>
        <v/>
      </c>
      <c r="AJ4809" s="148" t="str">
        <f t="shared" si="888"/>
        <v/>
      </c>
      <c r="AK4809" s="148" t="str">
        <f t="shared" si="889"/>
        <v/>
      </c>
      <c r="AL4809" s="147" t="str">
        <f t="shared" si="890"/>
        <v/>
      </c>
      <c r="AM4809" s="147" t="str">
        <f t="shared" si="891"/>
        <v/>
      </c>
      <c r="AN4809" s="147" t="str">
        <f t="shared" si="892"/>
        <v/>
      </c>
      <c r="AO4809" s="118"/>
    </row>
    <row r="4810" spans="1:41">
      <c r="A4810" s="118"/>
      <c r="B4810" s="118"/>
      <c r="C4810" s="118"/>
      <c r="D4810" s="118"/>
      <c r="E4810" s="118"/>
      <c r="F4810" s="118"/>
      <c r="G4810" s="118"/>
      <c r="H4810" s="118"/>
      <c r="I4810" s="118"/>
      <c r="J4810" s="118"/>
      <c r="K4810" s="118"/>
      <c r="L4810" s="118"/>
      <c r="M4810" s="118"/>
      <c r="N4810" s="118"/>
      <c r="O4810" s="143" t="str">
        <f>IF(H4810="","",(S4810/S4810)&amp;":"&amp;ROUND(AH4810/S4810,2))</f>
        <v/>
      </c>
      <c r="P4810" s="118"/>
      <c r="Q4810" s="118"/>
      <c r="R4810" s="143" t="str">
        <f>IF(H4810="","",(S4810/S4810)&amp;":"&amp;ROUND(AI4810/S4810,2))</f>
        <v/>
      </c>
      <c r="S4810" s="144" t="str">
        <f t="shared" si="893"/>
        <v/>
      </c>
      <c r="T4810" s="145" t="str">
        <f t="shared" si="894"/>
        <v/>
      </c>
      <c r="U4810" s="118"/>
      <c r="V4810" s="145" t="str">
        <f t="shared" si="895"/>
        <v/>
      </c>
      <c r="W4810" s="144" t="str">
        <f t="shared" si="896"/>
        <v/>
      </c>
      <c r="X4810" s="146" t="str">
        <f>IF(C4810="","",IF(OR(C4810="Trade",C4810="Multi Position"),(X4809+V4810),IF(C4810="Deposit",(X4809+AE4810),IF(C4810="Withdrawal",(X4809-AE4810)))))</f>
        <v/>
      </c>
      <c r="Y4810" s="145" t="str">
        <f t="shared" si="897"/>
        <v/>
      </c>
      <c r="Z4810" s="118"/>
      <c r="AA4810" s="118"/>
      <c r="AB4810" s="118"/>
      <c r="AC4810" s="118"/>
      <c r="AD4810" s="118"/>
      <c r="AE4810" s="139"/>
      <c r="AF4810" s="118"/>
      <c r="AG4810" s="118"/>
      <c r="AH4810" s="147" t="str">
        <f t="shared" si="898"/>
        <v/>
      </c>
      <c r="AI4810" s="147" t="str">
        <f t="shared" si="899"/>
        <v/>
      </c>
      <c r="AJ4810" s="148" t="str">
        <f t="shared" ref="AJ4810:AJ4873" si="900">IF(V4810&lt;0,V4810/-X4810,S4810)</f>
        <v/>
      </c>
      <c r="AK4810" s="148" t="str">
        <f t="shared" ref="AK4810:AK4873" si="901">IF(V4810="","",IF(H4810="LONG",IF(V4810&gt;0,V4810/X4810,((L4810*(P4810-K4810))/X4810)),IF(V4810&gt;0,V4810/X4810,((L4810*(K4810-P4810))/X4810))))</f>
        <v/>
      </c>
      <c r="AL4810" s="147" t="str">
        <f t="shared" ref="AL4810:AL4873" si="902">IF(B4810="","",MONTH(B4810))</f>
        <v/>
      </c>
      <c r="AM4810" s="147" t="str">
        <f t="shared" ref="AM4810:AM4873" si="903">IF(B4810="","",YEAR(B4810))</f>
        <v/>
      </c>
      <c r="AN4810" s="147" t="str">
        <f t="shared" ref="AN4810:AN4873" si="904">IF(B4810="","",DAY(B4810))</f>
        <v/>
      </c>
      <c r="AO4810" s="118"/>
    </row>
    <row r="4811" spans="1:41">
      <c r="A4811" s="118"/>
      <c r="B4811" s="118"/>
      <c r="C4811" s="118"/>
      <c r="D4811" s="118"/>
      <c r="E4811" s="118"/>
      <c r="F4811" s="118"/>
      <c r="G4811" s="118"/>
      <c r="H4811" s="118"/>
      <c r="I4811" s="118"/>
      <c r="J4811" s="118"/>
      <c r="K4811" s="118"/>
      <c r="L4811" s="118"/>
      <c r="M4811" s="118"/>
      <c r="N4811" s="118"/>
      <c r="O4811" s="143" t="str">
        <f>IF(H4811="","",(S4811/S4811)&amp;":"&amp;ROUND(AH4811/S4811,2))</f>
        <v/>
      </c>
      <c r="P4811" s="118"/>
      <c r="Q4811" s="118"/>
      <c r="R4811" s="143" t="str">
        <f>IF(H4811="","",(S4811/S4811)&amp;":"&amp;ROUND(AI4811/S4811,2))</f>
        <v/>
      </c>
      <c r="S4811" s="144" t="str">
        <f t="shared" ref="S4811:S4874" si="905">IF(N4811="","",IF(H4811="LONG",(((K4811-M4811)*L4811)/X4810),(((M4811-K4811)*L4811)/X4810)))</f>
        <v/>
      </c>
      <c r="T4811" s="145" t="str">
        <f t="shared" ref="T4811:T4874" si="906">IF(K4811="","",IF(H4811="LONG",(P4811*L4811)-(K4811*L4811),(K4811*L4811)-(P4811*L4811)))</f>
        <v/>
      </c>
      <c r="U4811" s="118"/>
      <c r="V4811" s="145" t="str">
        <f t="shared" ref="V4811:V4874" si="907">IF(K4811="","",IF(T4811&lt;0,(T4811)-+U4811,(T4811)-U4811))</f>
        <v/>
      </c>
      <c r="W4811" s="144" t="str">
        <f t="shared" ref="W4811:W4874" si="908">IF(P4811="","",SUM(V4811/X4810))</f>
        <v/>
      </c>
      <c r="X4811" s="146" t="str">
        <f>IF(C4811="","",IF(OR(C4811="Trade",C4811="Multi Position"),(X4810+V4811),IF(C4811="Deposit",(X4810+AE4811),IF(C4811="Withdrawal",(X4810-AE4811)))))</f>
        <v/>
      </c>
      <c r="Y4811" s="145" t="str">
        <f t="shared" ref="Y4811:Y4874" si="909">IF(Q4811="","",INT(Q4811-B4811)&amp;" Days "&amp;TEXT(Q4811-B4811,"H"" Hrs ""m"" mins """))</f>
        <v/>
      </c>
      <c r="Z4811" s="118"/>
      <c r="AA4811" s="118"/>
      <c r="AB4811" s="118"/>
      <c r="AC4811" s="118"/>
      <c r="AD4811" s="118"/>
      <c r="AE4811" s="139"/>
      <c r="AF4811" s="118"/>
      <c r="AG4811" s="118"/>
      <c r="AH4811" s="147" t="str">
        <f t="shared" ref="AH4811:AH4874" si="910">IF(K4811="","", IF(H4811="LONG", (((N4811-K4811)*L4811)/X4810), (((K4811-N4811)*L4811)/X4810)))</f>
        <v/>
      </c>
      <c r="AI4811" s="147" t="str">
        <f t="shared" ref="AI4811:AI4874" si="911">IF(K4811="","", IF(H4811="LONG", (((P4811-K4811)*L4811)/X4810), (((K4811-P4811)*L4811)/X4810)))</f>
        <v/>
      </c>
      <c r="AJ4811" s="148" t="str">
        <f t="shared" si="900"/>
        <v/>
      </c>
      <c r="AK4811" s="148" t="str">
        <f t="shared" si="901"/>
        <v/>
      </c>
      <c r="AL4811" s="147" t="str">
        <f t="shared" si="902"/>
        <v/>
      </c>
      <c r="AM4811" s="147" t="str">
        <f t="shared" si="903"/>
        <v/>
      </c>
      <c r="AN4811" s="147" t="str">
        <f t="shared" si="904"/>
        <v/>
      </c>
      <c r="AO4811" s="118"/>
    </row>
    <row r="4812" spans="1:41">
      <c r="A4812" s="118"/>
      <c r="B4812" s="118"/>
      <c r="C4812" s="118"/>
      <c r="D4812" s="118"/>
      <c r="E4812" s="118"/>
      <c r="F4812" s="118"/>
      <c r="G4812" s="118"/>
      <c r="H4812" s="118"/>
      <c r="I4812" s="118"/>
      <c r="J4812" s="118"/>
      <c r="K4812" s="118"/>
      <c r="L4812" s="118"/>
      <c r="M4812" s="118"/>
      <c r="N4812" s="118"/>
      <c r="O4812" s="143" t="str">
        <f>IF(H4812="","",(S4812/S4812)&amp;":"&amp;ROUND(AH4812/S4812,2))</f>
        <v/>
      </c>
      <c r="P4812" s="118"/>
      <c r="Q4812" s="118"/>
      <c r="R4812" s="143" t="str">
        <f>IF(H4812="","",(S4812/S4812)&amp;":"&amp;ROUND(AI4812/S4812,2))</f>
        <v/>
      </c>
      <c r="S4812" s="144" t="str">
        <f t="shared" si="905"/>
        <v/>
      </c>
      <c r="T4812" s="145" t="str">
        <f t="shared" si="906"/>
        <v/>
      </c>
      <c r="U4812" s="118"/>
      <c r="V4812" s="145" t="str">
        <f t="shared" si="907"/>
        <v/>
      </c>
      <c r="W4812" s="144" t="str">
        <f t="shared" si="908"/>
        <v/>
      </c>
      <c r="X4812" s="146" t="str">
        <f>IF(C4812="","",IF(OR(C4812="Trade",C4812="Multi Position"),(X4811+V4812),IF(C4812="Deposit",(X4811+AE4812),IF(C4812="Withdrawal",(X4811-AE4812)))))</f>
        <v/>
      </c>
      <c r="Y4812" s="145" t="str">
        <f t="shared" si="909"/>
        <v/>
      </c>
      <c r="Z4812" s="118"/>
      <c r="AA4812" s="118"/>
      <c r="AB4812" s="118"/>
      <c r="AC4812" s="118"/>
      <c r="AD4812" s="118"/>
      <c r="AE4812" s="139"/>
      <c r="AF4812" s="118"/>
      <c r="AG4812" s="118"/>
      <c r="AH4812" s="147" t="str">
        <f t="shared" si="910"/>
        <v/>
      </c>
      <c r="AI4812" s="147" t="str">
        <f t="shared" si="911"/>
        <v/>
      </c>
      <c r="AJ4812" s="148" t="str">
        <f t="shared" si="900"/>
        <v/>
      </c>
      <c r="AK4812" s="148" t="str">
        <f t="shared" si="901"/>
        <v/>
      </c>
      <c r="AL4812" s="147" t="str">
        <f t="shared" si="902"/>
        <v/>
      </c>
      <c r="AM4812" s="147" t="str">
        <f t="shared" si="903"/>
        <v/>
      </c>
      <c r="AN4812" s="147" t="str">
        <f t="shared" si="904"/>
        <v/>
      </c>
      <c r="AO4812" s="118"/>
    </row>
    <row r="4813" spans="1:41">
      <c r="A4813" s="118"/>
      <c r="B4813" s="118"/>
      <c r="C4813" s="118"/>
      <c r="D4813" s="118"/>
      <c r="E4813" s="118"/>
      <c r="F4813" s="118"/>
      <c r="G4813" s="118"/>
      <c r="H4813" s="118"/>
      <c r="I4813" s="118"/>
      <c r="J4813" s="118"/>
      <c r="K4813" s="118"/>
      <c r="L4813" s="118"/>
      <c r="M4813" s="118"/>
      <c r="N4813" s="118"/>
      <c r="O4813" s="143" t="str">
        <f>IF(H4813="","",(S4813/S4813)&amp;":"&amp;ROUND(AH4813/S4813,2))</f>
        <v/>
      </c>
      <c r="P4813" s="118"/>
      <c r="Q4813" s="118"/>
      <c r="R4813" s="143" t="str">
        <f>IF(H4813="","",(S4813/S4813)&amp;":"&amp;ROUND(AI4813/S4813,2))</f>
        <v/>
      </c>
      <c r="S4813" s="144" t="str">
        <f t="shared" si="905"/>
        <v/>
      </c>
      <c r="T4813" s="145" t="str">
        <f t="shared" si="906"/>
        <v/>
      </c>
      <c r="U4813" s="118"/>
      <c r="V4813" s="145" t="str">
        <f t="shared" si="907"/>
        <v/>
      </c>
      <c r="W4813" s="144" t="str">
        <f t="shared" si="908"/>
        <v/>
      </c>
      <c r="X4813" s="146" t="str">
        <f>IF(C4813="","",IF(OR(C4813="Trade",C4813="Multi Position"),(X4812+V4813),IF(C4813="Deposit",(X4812+AE4813),IF(C4813="Withdrawal",(X4812-AE4813)))))</f>
        <v/>
      </c>
      <c r="Y4813" s="145" t="str">
        <f t="shared" si="909"/>
        <v/>
      </c>
      <c r="Z4813" s="118"/>
      <c r="AA4813" s="118"/>
      <c r="AB4813" s="118"/>
      <c r="AC4813" s="118"/>
      <c r="AD4813" s="118"/>
      <c r="AE4813" s="139"/>
      <c r="AF4813" s="118"/>
      <c r="AG4813" s="118"/>
      <c r="AH4813" s="147" t="str">
        <f t="shared" si="910"/>
        <v/>
      </c>
      <c r="AI4813" s="147" t="str">
        <f t="shared" si="911"/>
        <v/>
      </c>
      <c r="AJ4813" s="148" t="str">
        <f t="shared" si="900"/>
        <v/>
      </c>
      <c r="AK4813" s="148" t="str">
        <f t="shared" si="901"/>
        <v/>
      </c>
      <c r="AL4813" s="147" t="str">
        <f t="shared" si="902"/>
        <v/>
      </c>
      <c r="AM4813" s="147" t="str">
        <f t="shared" si="903"/>
        <v/>
      </c>
      <c r="AN4813" s="147" t="str">
        <f t="shared" si="904"/>
        <v/>
      </c>
      <c r="AO4813" s="118"/>
    </row>
    <row r="4814" spans="1:41">
      <c r="A4814" s="118"/>
      <c r="B4814" s="118"/>
      <c r="C4814" s="118"/>
      <c r="D4814" s="118"/>
      <c r="E4814" s="118"/>
      <c r="F4814" s="118"/>
      <c r="G4814" s="118"/>
      <c r="H4814" s="118"/>
      <c r="I4814" s="118"/>
      <c r="J4814" s="118"/>
      <c r="K4814" s="118"/>
      <c r="L4814" s="118"/>
      <c r="M4814" s="118"/>
      <c r="N4814" s="118"/>
      <c r="O4814" s="143" t="str">
        <f>IF(H4814="","",(S4814/S4814)&amp;":"&amp;ROUND(AH4814/S4814,2))</f>
        <v/>
      </c>
      <c r="P4814" s="118"/>
      <c r="Q4814" s="118"/>
      <c r="R4814" s="143" t="str">
        <f>IF(H4814="","",(S4814/S4814)&amp;":"&amp;ROUND(AI4814/S4814,2))</f>
        <v/>
      </c>
      <c r="S4814" s="144" t="str">
        <f t="shared" si="905"/>
        <v/>
      </c>
      <c r="T4814" s="145" t="str">
        <f t="shared" si="906"/>
        <v/>
      </c>
      <c r="U4814" s="118"/>
      <c r="V4814" s="145" t="str">
        <f t="shared" si="907"/>
        <v/>
      </c>
      <c r="W4814" s="144" t="str">
        <f t="shared" si="908"/>
        <v/>
      </c>
      <c r="X4814" s="146" t="str">
        <f>IF(C4814="","",IF(OR(C4814="Trade",C4814="Multi Position"),(X4813+V4814),IF(C4814="Deposit",(X4813+AE4814),IF(C4814="Withdrawal",(X4813-AE4814)))))</f>
        <v/>
      </c>
      <c r="Y4814" s="145" t="str">
        <f t="shared" si="909"/>
        <v/>
      </c>
      <c r="Z4814" s="118"/>
      <c r="AA4814" s="118"/>
      <c r="AB4814" s="118"/>
      <c r="AC4814" s="118"/>
      <c r="AD4814" s="118"/>
      <c r="AE4814" s="139"/>
      <c r="AF4814" s="118"/>
      <c r="AG4814" s="118"/>
      <c r="AH4814" s="147" t="str">
        <f t="shared" si="910"/>
        <v/>
      </c>
      <c r="AI4814" s="147" t="str">
        <f t="shared" si="911"/>
        <v/>
      </c>
      <c r="AJ4814" s="148" t="str">
        <f t="shared" si="900"/>
        <v/>
      </c>
      <c r="AK4814" s="148" t="str">
        <f t="shared" si="901"/>
        <v/>
      </c>
      <c r="AL4814" s="147" t="str">
        <f t="shared" si="902"/>
        <v/>
      </c>
      <c r="AM4814" s="147" t="str">
        <f t="shared" si="903"/>
        <v/>
      </c>
      <c r="AN4814" s="147" t="str">
        <f t="shared" si="904"/>
        <v/>
      </c>
      <c r="AO4814" s="118"/>
    </row>
    <row r="4815" spans="1:41">
      <c r="A4815" s="118"/>
      <c r="B4815" s="118"/>
      <c r="C4815" s="118"/>
      <c r="D4815" s="118"/>
      <c r="E4815" s="118"/>
      <c r="F4815" s="118"/>
      <c r="G4815" s="118"/>
      <c r="H4815" s="118"/>
      <c r="I4815" s="118"/>
      <c r="J4815" s="118"/>
      <c r="K4815" s="118"/>
      <c r="L4815" s="118"/>
      <c r="M4815" s="118"/>
      <c r="N4815" s="118"/>
      <c r="O4815" s="143" t="str">
        <f>IF(H4815="","",(S4815/S4815)&amp;":"&amp;ROUND(AH4815/S4815,2))</f>
        <v/>
      </c>
      <c r="P4815" s="118"/>
      <c r="Q4815" s="118"/>
      <c r="R4815" s="143" t="str">
        <f>IF(H4815="","",(S4815/S4815)&amp;":"&amp;ROUND(AI4815/S4815,2))</f>
        <v/>
      </c>
      <c r="S4815" s="144" t="str">
        <f t="shared" si="905"/>
        <v/>
      </c>
      <c r="T4815" s="145" t="str">
        <f t="shared" si="906"/>
        <v/>
      </c>
      <c r="U4815" s="118"/>
      <c r="V4815" s="145" t="str">
        <f t="shared" si="907"/>
        <v/>
      </c>
      <c r="W4815" s="144" t="str">
        <f t="shared" si="908"/>
        <v/>
      </c>
      <c r="X4815" s="146" t="str">
        <f>IF(C4815="","",IF(OR(C4815="Trade",C4815="Multi Position"),(X4814+V4815),IF(C4815="Deposit",(X4814+AE4815),IF(C4815="Withdrawal",(X4814-AE4815)))))</f>
        <v/>
      </c>
      <c r="Y4815" s="145" t="str">
        <f t="shared" si="909"/>
        <v/>
      </c>
      <c r="Z4815" s="118"/>
      <c r="AA4815" s="118"/>
      <c r="AB4815" s="118"/>
      <c r="AC4815" s="118"/>
      <c r="AD4815" s="118"/>
      <c r="AE4815" s="139"/>
      <c r="AF4815" s="118"/>
      <c r="AG4815" s="118"/>
      <c r="AH4815" s="147" t="str">
        <f t="shared" si="910"/>
        <v/>
      </c>
      <c r="AI4815" s="147" t="str">
        <f t="shared" si="911"/>
        <v/>
      </c>
      <c r="AJ4815" s="148" t="str">
        <f t="shared" si="900"/>
        <v/>
      </c>
      <c r="AK4815" s="148" t="str">
        <f t="shared" si="901"/>
        <v/>
      </c>
      <c r="AL4815" s="147" t="str">
        <f t="shared" si="902"/>
        <v/>
      </c>
      <c r="AM4815" s="147" t="str">
        <f t="shared" si="903"/>
        <v/>
      </c>
      <c r="AN4815" s="147" t="str">
        <f t="shared" si="904"/>
        <v/>
      </c>
      <c r="AO4815" s="118"/>
    </row>
    <row r="4816" spans="1:41">
      <c r="A4816" s="118"/>
      <c r="B4816" s="118"/>
      <c r="C4816" s="118"/>
      <c r="D4816" s="118"/>
      <c r="E4816" s="118"/>
      <c r="F4816" s="118"/>
      <c r="G4816" s="118"/>
      <c r="H4816" s="118"/>
      <c r="I4816" s="118"/>
      <c r="J4816" s="118"/>
      <c r="K4816" s="118"/>
      <c r="L4816" s="118"/>
      <c r="M4816" s="118"/>
      <c r="N4816" s="118"/>
      <c r="O4816" s="143" t="str">
        <f>IF(H4816="","",(S4816/S4816)&amp;":"&amp;ROUND(AH4816/S4816,2))</f>
        <v/>
      </c>
      <c r="P4816" s="118"/>
      <c r="Q4816" s="118"/>
      <c r="R4816" s="143" t="str">
        <f>IF(H4816="","",(S4816/S4816)&amp;":"&amp;ROUND(AI4816/S4816,2))</f>
        <v/>
      </c>
      <c r="S4816" s="144" t="str">
        <f t="shared" si="905"/>
        <v/>
      </c>
      <c r="T4816" s="145" t="str">
        <f t="shared" si="906"/>
        <v/>
      </c>
      <c r="U4816" s="118"/>
      <c r="V4816" s="145" t="str">
        <f t="shared" si="907"/>
        <v/>
      </c>
      <c r="W4816" s="144" t="str">
        <f t="shared" si="908"/>
        <v/>
      </c>
      <c r="X4816" s="146" t="str">
        <f>IF(C4816="","",IF(OR(C4816="Trade",C4816="Multi Position"),(X4815+V4816),IF(C4816="Deposit",(X4815+AE4816),IF(C4816="Withdrawal",(X4815-AE4816)))))</f>
        <v/>
      </c>
      <c r="Y4816" s="145" t="str">
        <f t="shared" si="909"/>
        <v/>
      </c>
      <c r="Z4816" s="118"/>
      <c r="AA4816" s="118"/>
      <c r="AB4816" s="118"/>
      <c r="AC4816" s="118"/>
      <c r="AD4816" s="118"/>
      <c r="AE4816" s="139"/>
      <c r="AF4816" s="118"/>
      <c r="AG4816" s="118"/>
      <c r="AH4816" s="147" t="str">
        <f t="shared" si="910"/>
        <v/>
      </c>
      <c r="AI4816" s="147" t="str">
        <f t="shared" si="911"/>
        <v/>
      </c>
      <c r="AJ4816" s="148" t="str">
        <f t="shared" si="900"/>
        <v/>
      </c>
      <c r="AK4816" s="148" t="str">
        <f t="shared" si="901"/>
        <v/>
      </c>
      <c r="AL4816" s="147" t="str">
        <f t="shared" si="902"/>
        <v/>
      </c>
      <c r="AM4816" s="147" t="str">
        <f t="shared" si="903"/>
        <v/>
      </c>
      <c r="AN4816" s="147" t="str">
        <f t="shared" si="904"/>
        <v/>
      </c>
      <c r="AO4816" s="118"/>
    </row>
    <row r="4817" spans="1:41">
      <c r="A4817" s="118"/>
      <c r="B4817" s="118"/>
      <c r="C4817" s="118"/>
      <c r="D4817" s="118"/>
      <c r="E4817" s="118"/>
      <c r="F4817" s="118"/>
      <c r="G4817" s="118"/>
      <c r="H4817" s="118"/>
      <c r="I4817" s="118"/>
      <c r="J4817" s="118"/>
      <c r="K4817" s="118"/>
      <c r="L4817" s="118"/>
      <c r="M4817" s="118"/>
      <c r="N4817" s="118"/>
      <c r="O4817" s="143" t="str">
        <f>IF(H4817="","",(S4817/S4817)&amp;":"&amp;ROUND(AH4817/S4817,2))</f>
        <v/>
      </c>
      <c r="P4817" s="118"/>
      <c r="Q4817" s="118"/>
      <c r="R4817" s="143" t="str">
        <f>IF(H4817="","",(S4817/S4817)&amp;":"&amp;ROUND(AI4817/S4817,2))</f>
        <v/>
      </c>
      <c r="S4817" s="144" t="str">
        <f t="shared" si="905"/>
        <v/>
      </c>
      <c r="T4817" s="145" t="str">
        <f t="shared" si="906"/>
        <v/>
      </c>
      <c r="U4817" s="118"/>
      <c r="V4817" s="145" t="str">
        <f t="shared" si="907"/>
        <v/>
      </c>
      <c r="W4817" s="144" t="str">
        <f t="shared" si="908"/>
        <v/>
      </c>
      <c r="X4817" s="146" t="str">
        <f>IF(C4817="","",IF(OR(C4817="Trade",C4817="Multi Position"),(X4816+V4817),IF(C4817="Deposit",(X4816+AE4817),IF(C4817="Withdrawal",(X4816-AE4817)))))</f>
        <v/>
      </c>
      <c r="Y4817" s="145" t="str">
        <f t="shared" si="909"/>
        <v/>
      </c>
      <c r="Z4817" s="118"/>
      <c r="AA4817" s="118"/>
      <c r="AB4817" s="118"/>
      <c r="AC4817" s="118"/>
      <c r="AD4817" s="118"/>
      <c r="AE4817" s="139"/>
      <c r="AF4817" s="118"/>
      <c r="AG4817" s="118"/>
      <c r="AH4817" s="147" t="str">
        <f t="shared" si="910"/>
        <v/>
      </c>
      <c r="AI4817" s="147" t="str">
        <f t="shared" si="911"/>
        <v/>
      </c>
      <c r="AJ4817" s="148" t="str">
        <f t="shared" si="900"/>
        <v/>
      </c>
      <c r="AK4817" s="148" t="str">
        <f t="shared" si="901"/>
        <v/>
      </c>
      <c r="AL4817" s="147" t="str">
        <f t="shared" si="902"/>
        <v/>
      </c>
      <c r="AM4817" s="147" t="str">
        <f t="shared" si="903"/>
        <v/>
      </c>
      <c r="AN4817" s="147" t="str">
        <f t="shared" si="904"/>
        <v/>
      </c>
      <c r="AO4817" s="118"/>
    </row>
    <row r="4818" spans="1:41">
      <c r="A4818" s="118"/>
      <c r="B4818" s="118"/>
      <c r="C4818" s="118"/>
      <c r="D4818" s="118"/>
      <c r="E4818" s="118"/>
      <c r="F4818" s="118"/>
      <c r="G4818" s="118"/>
      <c r="H4818" s="118"/>
      <c r="I4818" s="118"/>
      <c r="J4818" s="118"/>
      <c r="K4818" s="118"/>
      <c r="L4818" s="118"/>
      <c r="M4818" s="118"/>
      <c r="N4818" s="118"/>
      <c r="O4818" s="143" t="str">
        <f>IF(H4818="","",(S4818/S4818)&amp;":"&amp;ROUND(AH4818/S4818,2))</f>
        <v/>
      </c>
      <c r="P4818" s="118"/>
      <c r="Q4818" s="118"/>
      <c r="R4818" s="143" t="str">
        <f>IF(H4818="","",(S4818/S4818)&amp;":"&amp;ROUND(AI4818/S4818,2))</f>
        <v/>
      </c>
      <c r="S4818" s="144" t="str">
        <f t="shared" si="905"/>
        <v/>
      </c>
      <c r="T4818" s="145" t="str">
        <f t="shared" si="906"/>
        <v/>
      </c>
      <c r="U4818" s="118"/>
      <c r="V4818" s="145" t="str">
        <f t="shared" si="907"/>
        <v/>
      </c>
      <c r="W4818" s="144" t="str">
        <f t="shared" si="908"/>
        <v/>
      </c>
      <c r="X4818" s="146" t="str">
        <f>IF(C4818="","",IF(OR(C4818="Trade",C4818="Multi Position"),(X4817+V4818),IF(C4818="Deposit",(X4817+AE4818),IF(C4818="Withdrawal",(X4817-AE4818)))))</f>
        <v/>
      </c>
      <c r="Y4818" s="145" t="str">
        <f t="shared" si="909"/>
        <v/>
      </c>
      <c r="Z4818" s="118"/>
      <c r="AA4818" s="118"/>
      <c r="AB4818" s="118"/>
      <c r="AC4818" s="118"/>
      <c r="AD4818" s="118"/>
      <c r="AE4818" s="139"/>
      <c r="AF4818" s="118"/>
      <c r="AG4818" s="118"/>
      <c r="AH4818" s="147" t="str">
        <f t="shared" si="910"/>
        <v/>
      </c>
      <c r="AI4818" s="147" t="str">
        <f t="shared" si="911"/>
        <v/>
      </c>
      <c r="AJ4818" s="148" t="str">
        <f t="shared" si="900"/>
        <v/>
      </c>
      <c r="AK4818" s="148" t="str">
        <f t="shared" si="901"/>
        <v/>
      </c>
      <c r="AL4818" s="147" t="str">
        <f t="shared" si="902"/>
        <v/>
      </c>
      <c r="AM4818" s="147" t="str">
        <f t="shared" si="903"/>
        <v/>
      </c>
      <c r="AN4818" s="147" t="str">
        <f t="shared" si="904"/>
        <v/>
      </c>
      <c r="AO4818" s="118"/>
    </row>
    <row r="4819" spans="1:41">
      <c r="A4819" s="118"/>
      <c r="B4819" s="118"/>
      <c r="C4819" s="118"/>
      <c r="D4819" s="118"/>
      <c r="E4819" s="118"/>
      <c r="F4819" s="118"/>
      <c r="G4819" s="118"/>
      <c r="H4819" s="118"/>
      <c r="I4819" s="118"/>
      <c r="J4819" s="118"/>
      <c r="K4819" s="118"/>
      <c r="L4819" s="118"/>
      <c r="M4819" s="118"/>
      <c r="N4819" s="118"/>
      <c r="O4819" s="143" t="str">
        <f>IF(H4819="","",(S4819/S4819)&amp;":"&amp;ROUND(AH4819/S4819,2))</f>
        <v/>
      </c>
      <c r="P4819" s="118"/>
      <c r="Q4819" s="118"/>
      <c r="R4819" s="143" t="str">
        <f>IF(H4819="","",(S4819/S4819)&amp;":"&amp;ROUND(AI4819/S4819,2))</f>
        <v/>
      </c>
      <c r="S4819" s="144" t="str">
        <f t="shared" si="905"/>
        <v/>
      </c>
      <c r="T4819" s="145" t="str">
        <f t="shared" si="906"/>
        <v/>
      </c>
      <c r="U4819" s="118"/>
      <c r="V4819" s="145" t="str">
        <f t="shared" si="907"/>
        <v/>
      </c>
      <c r="W4819" s="144" t="str">
        <f t="shared" si="908"/>
        <v/>
      </c>
      <c r="X4819" s="146" t="str">
        <f>IF(C4819="","",IF(OR(C4819="Trade",C4819="Multi Position"),(X4818+V4819),IF(C4819="Deposit",(X4818+AE4819),IF(C4819="Withdrawal",(X4818-AE4819)))))</f>
        <v/>
      </c>
      <c r="Y4819" s="145" t="str">
        <f t="shared" si="909"/>
        <v/>
      </c>
      <c r="Z4819" s="118"/>
      <c r="AA4819" s="118"/>
      <c r="AB4819" s="118"/>
      <c r="AC4819" s="118"/>
      <c r="AD4819" s="118"/>
      <c r="AE4819" s="139"/>
      <c r="AF4819" s="118"/>
      <c r="AG4819" s="118"/>
      <c r="AH4819" s="147" t="str">
        <f t="shared" si="910"/>
        <v/>
      </c>
      <c r="AI4819" s="147" t="str">
        <f t="shared" si="911"/>
        <v/>
      </c>
      <c r="AJ4819" s="148" t="str">
        <f t="shared" si="900"/>
        <v/>
      </c>
      <c r="AK4819" s="148" t="str">
        <f t="shared" si="901"/>
        <v/>
      </c>
      <c r="AL4819" s="147" t="str">
        <f t="shared" si="902"/>
        <v/>
      </c>
      <c r="AM4819" s="147" t="str">
        <f t="shared" si="903"/>
        <v/>
      </c>
      <c r="AN4819" s="147" t="str">
        <f t="shared" si="904"/>
        <v/>
      </c>
      <c r="AO4819" s="118"/>
    </row>
    <row r="4820" spans="1:41">
      <c r="A4820" s="118"/>
      <c r="B4820" s="118"/>
      <c r="C4820" s="118"/>
      <c r="D4820" s="118"/>
      <c r="E4820" s="118"/>
      <c r="F4820" s="118"/>
      <c r="G4820" s="118"/>
      <c r="H4820" s="118"/>
      <c r="I4820" s="118"/>
      <c r="J4820" s="118"/>
      <c r="K4820" s="118"/>
      <c r="L4820" s="118"/>
      <c r="M4820" s="118"/>
      <c r="N4820" s="118"/>
      <c r="O4820" s="143" t="str">
        <f>IF(H4820="","",(S4820/S4820)&amp;":"&amp;ROUND(AH4820/S4820,2))</f>
        <v/>
      </c>
      <c r="P4820" s="118"/>
      <c r="Q4820" s="118"/>
      <c r="R4820" s="143" t="str">
        <f>IF(H4820="","",(S4820/S4820)&amp;":"&amp;ROUND(AI4820/S4820,2))</f>
        <v/>
      </c>
      <c r="S4820" s="144" t="str">
        <f t="shared" si="905"/>
        <v/>
      </c>
      <c r="T4820" s="145" t="str">
        <f t="shared" si="906"/>
        <v/>
      </c>
      <c r="U4820" s="118"/>
      <c r="V4820" s="145" t="str">
        <f t="shared" si="907"/>
        <v/>
      </c>
      <c r="W4820" s="144" t="str">
        <f t="shared" si="908"/>
        <v/>
      </c>
      <c r="X4820" s="146" t="str">
        <f>IF(C4820="","",IF(OR(C4820="Trade",C4820="Multi Position"),(X4819+V4820),IF(C4820="Deposit",(X4819+AE4820),IF(C4820="Withdrawal",(X4819-AE4820)))))</f>
        <v/>
      </c>
      <c r="Y4820" s="145" t="str">
        <f t="shared" si="909"/>
        <v/>
      </c>
      <c r="Z4820" s="118"/>
      <c r="AA4820" s="118"/>
      <c r="AB4820" s="118"/>
      <c r="AC4820" s="118"/>
      <c r="AD4820" s="118"/>
      <c r="AE4820" s="139"/>
      <c r="AF4820" s="118"/>
      <c r="AG4820" s="118"/>
      <c r="AH4820" s="147" t="str">
        <f t="shared" si="910"/>
        <v/>
      </c>
      <c r="AI4820" s="147" t="str">
        <f t="shared" si="911"/>
        <v/>
      </c>
      <c r="AJ4820" s="148" t="str">
        <f t="shared" si="900"/>
        <v/>
      </c>
      <c r="AK4820" s="148" t="str">
        <f t="shared" si="901"/>
        <v/>
      </c>
      <c r="AL4820" s="147" t="str">
        <f t="shared" si="902"/>
        <v/>
      </c>
      <c r="AM4820" s="147" t="str">
        <f t="shared" si="903"/>
        <v/>
      </c>
      <c r="AN4820" s="147" t="str">
        <f t="shared" si="904"/>
        <v/>
      </c>
      <c r="AO4820" s="118"/>
    </row>
    <row r="4821" spans="1:41">
      <c r="A4821" s="118"/>
      <c r="B4821" s="118"/>
      <c r="C4821" s="118"/>
      <c r="D4821" s="118"/>
      <c r="E4821" s="118"/>
      <c r="F4821" s="118"/>
      <c r="G4821" s="118"/>
      <c r="H4821" s="118"/>
      <c r="I4821" s="118"/>
      <c r="J4821" s="118"/>
      <c r="K4821" s="118"/>
      <c r="L4821" s="118"/>
      <c r="M4821" s="118"/>
      <c r="N4821" s="118"/>
      <c r="O4821" s="143" t="str">
        <f>IF(H4821="","",(S4821/S4821)&amp;":"&amp;ROUND(AH4821/S4821,2))</f>
        <v/>
      </c>
      <c r="P4821" s="118"/>
      <c r="Q4821" s="118"/>
      <c r="R4821" s="143" t="str">
        <f>IF(H4821="","",(S4821/S4821)&amp;":"&amp;ROUND(AI4821/S4821,2))</f>
        <v/>
      </c>
      <c r="S4821" s="144" t="str">
        <f t="shared" si="905"/>
        <v/>
      </c>
      <c r="T4821" s="145" t="str">
        <f t="shared" si="906"/>
        <v/>
      </c>
      <c r="U4821" s="118"/>
      <c r="V4821" s="145" t="str">
        <f t="shared" si="907"/>
        <v/>
      </c>
      <c r="W4821" s="144" t="str">
        <f t="shared" si="908"/>
        <v/>
      </c>
      <c r="X4821" s="146" t="str">
        <f>IF(C4821="","",IF(OR(C4821="Trade",C4821="Multi Position"),(X4820+V4821),IF(C4821="Deposit",(X4820+AE4821),IF(C4821="Withdrawal",(X4820-AE4821)))))</f>
        <v/>
      </c>
      <c r="Y4821" s="145" t="str">
        <f t="shared" si="909"/>
        <v/>
      </c>
      <c r="Z4821" s="118"/>
      <c r="AA4821" s="118"/>
      <c r="AB4821" s="118"/>
      <c r="AC4821" s="118"/>
      <c r="AD4821" s="118"/>
      <c r="AE4821" s="139"/>
      <c r="AF4821" s="118"/>
      <c r="AG4821" s="118"/>
      <c r="AH4821" s="147" t="str">
        <f t="shared" si="910"/>
        <v/>
      </c>
      <c r="AI4821" s="147" t="str">
        <f t="shared" si="911"/>
        <v/>
      </c>
      <c r="AJ4821" s="148" t="str">
        <f t="shared" si="900"/>
        <v/>
      </c>
      <c r="AK4821" s="148" t="str">
        <f t="shared" si="901"/>
        <v/>
      </c>
      <c r="AL4821" s="147" t="str">
        <f t="shared" si="902"/>
        <v/>
      </c>
      <c r="AM4821" s="147" t="str">
        <f t="shared" si="903"/>
        <v/>
      </c>
      <c r="AN4821" s="147" t="str">
        <f t="shared" si="904"/>
        <v/>
      </c>
      <c r="AO4821" s="118"/>
    </row>
    <row r="4822" spans="1:41">
      <c r="A4822" s="118"/>
      <c r="B4822" s="118"/>
      <c r="C4822" s="118"/>
      <c r="D4822" s="118"/>
      <c r="E4822" s="118"/>
      <c r="F4822" s="118"/>
      <c r="G4822" s="118"/>
      <c r="H4822" s="118"/>
      <c r="I4822" s="118"/>
      <c r="J4822" s="118"/>
      <c r="K4822" s="118"/>
      <c r="L4822" s="118"/>
      <c r="M4822" s="118"/>
      <c r="N4822" s="118"/>
      <c r="O4822" s="143" t="str">
        <f>IF(H4822="","",(S4822/S4822)&amp;":"&amp;ROUND(AH4822/S4822,2))</f>
        <v/>
      </c>
      <c r="P4822" s="118"/>
      <c r="Q4822" s="118"/>
      <c r="R4822" s="143" t="str">
        <f>IF(H4822="","",(S4822/S4822)&amp;":"&amp;ROUND(AI4822/S4822,2))</f>
        <v/>
      </c>
      <c r="S4822" s="144" t="str">
        <f t="shared" si="905"/>
        <v/>
      </c>
      <c r="T4822" s="145" t="str">
        <f t="shared" si="906"/>
        <v/>
      </c>
      <c r="U4822" s="118"/>
      <c r="V4822" s="145" t="str">
        <f t="shared" si="907"/>
        <v/>
      </c>
      <c r="W4822" s="144" t="str">
        <f t="shared" si="908"/>
        <v/>
      </c>
      <c r="X4822" s="146" t="str">
        <f>IF(C4822="","",IF(OR(C4822="Trade",C4822="Multi Position"),(X4821+V4822),IF(C4822="Deposit",(X4821+AE4822),IF(C4822="Withdrawal",(X4821-AE4822)))))</f>
        <v/>
      </c>
      <c r="Y4822" s="145" t="str">
        <f t="shared" si="909"/>
        <v/>
      </c>
      <c r="Z4822" s="118"/>
      <c r="AA4822" s="118"/>
      <c r="AB4822" s="118"/>
      <c r="AC4822" s="118"/>
      <c r="AD4822" s="118"/>
      <c r="AE4822" s="139"/>
      <c r="AF4822" s="118"/>
      <c r="AG4822" s="118"/>
      <c r="AH4822" s="147" t="str">
        <f t="shared" si="910"/>
        <v/>
      </c>
      <c r="AI4822" s="147" t="str">
        <f t="shared" si="911"/>
        <v/>
      </c>
      <c r="AJ4822" s="148" t="str">
        <f t="shared" si="900"/>
        <v/>
      </c>
      <c r="AK4822" s="148" t="str">
        <f t="shared" si="901"/>
        <v/>
      </c>
      <c r="AL4822" s="147" t="str">
        <f t="shared" si="902"/>
        <v/>
      </c>
      <c r="AM4822" s="147" t="str">
        <f t="shared" si="903"/>
        <v/>
      </c>
      <c r="AN4822" s="147" t="str">
        <f t="shared" si="904"/>
        <v/>
      </c>
      <c r="AO4822" s="118"/>
    </row>
    <row r="4823" spans="1:41">
      <c r="A4823" s="118"/>
      <c r="B4823" s="118"/>
      <c r="C4823" s="118"/>
      <c r="D4823" s="118"/>
      <c r="E4823" s="118"/>
      <c r="F4823" s="118"/>
      <c r="G4823" s="118"/>
      <c r="H4823" s="118"/>
      <c r="I4823" s="118"/>
      <c r="J4823" s="118"/>
      <c r="K4823" s="118"/>
      <c r="L4823" s="118"/>
      <c r="M4823" s="118"/>
      <c r="N4823" s="118"/>
      <c r="O4823" s="143" t="str">
        <f>IF(H4823="","",(S4823/S4823)&amp;":"&amp;ROUND(AH4823/S4823,2))</f>
        <v/>
      </c>
      <c r="P4823" s="118"/>
      <c r="Q4823" s="118"/>
      <c r="R4823" s="143" t="str">
        <f>IF(H4823="","",(S4823/S4823)&amp;":"&amp;ROUND(AI4823/S4823,2))</f>
        <v/>
      </c>
      <c r="S4823" s="144" t="str">
        <f t="shared" si="905"/>
        <v/>
      </c>
      <c r="T4823" s="145" t="str">
        <f t="shared" si="906"/>
        <v/>
      </c>
      <c r="U4823" s="118"/>
      <c r="V4823" s="145" t="str">
        <f t="shared" si="907"/>
        <v/>
      </c>
      <c r="W4823" s="144" t="str">
        <f t="shared" si="908"/>
        <v/>
      </c>
      <c r="X4823" s="146" t="str">
        <f>IF(C4823="","",IF(OR(C4823="Trade",C4823="Multi Position"),(X4822+V4823),IF(C4823="Deposit",(X4822+AE4823),IF(C4823="Withdrawal",(X4822-AE4823)))))</f>
        <v/>
      </c>
      <c r="Y4823" s="145" t="str">
        <f t="shared" si="909"/>
        <v/>
      </c>
      <c r="Z4823" s="118"/>
      <c r="AA4823" s="118"/>
      <c r="AB4823" s="118"/>
      <c r="AC4823" s="118"/>
      <c r="AD4823" s="118"/>
      <c r="AE4823" s="139"/>
      <c r="AF4823" s="118"/>
      <c r="AG4823" s="118"/>
      <c r="AH4823" s="147" t="str">
        <f t="shared" si="910"/>
        <v/>
      </c>
      <c r="AI4823" s="147" t="str">
        <f t="shared" si="911"/>
        <v/>
      </c>
      <c r="AJ4823" s="148" t="str">
        <f t="shared" si="900"/>
        <v/>
      </c>
      <c r="AK4823" s="148" t="str">
        <f t="shared" si="901"/>
        <v/>
      </c>
      <c r="AL4823" s="147" t="str">
        <f t="shared" si="902"/>
        <v/>
      </c>
      <c r="AM4823" s="147" t="str">
        <f t="shared" si="903"/>
        <v/>
      </c>
      <c r="AN4823" s="147" t="str">
        <f t="shared" si="904"/>
        <v/>
      </c>
      <c r="AO4823" s="118"/>
    </row>
    <row r="4824" spans="1:41">
      <c r="A4824" s="118"/>
      <c r="B4824" s="118"/>
      <c r="C4824" s="118"/>
      <c r="D4824" s="118"/>
      <c r="E4824" s="118"/>
      <c r="F4824" s="118"/>
      <c r="G4824" s="118"/>
      <c r="H4824" s="118"/>
      <c r="I4824" s="118"/>
      <c r="J4824" s="118"/>
      <c r="K4824" s="118"/>
      <c r="L4824" s="118"/>
      <c r="M4824" s="118"/>
      <c r="N4824" s="118"/>
      <c r="O4824" s="143" t="str">
        <f>IF(H4824="","",(S4824/S4824)&amp;":"&amp;ROUND(AH4824/S4824,2))</f>
        <v/>
      </c>
      <c r="P4824" s="118"/>
      <c r="Q4824" s="118"/>
      <c r="R4824" s="143" t="str">
        <f>IF(H4824="","",(S4824/S4824)&amp;":"&amp;ROUND(AI4824/S4824,2))</f>
        <v/>
      </c>
      <c r="S4824" s="144" t="str">
        <f t="shared" si="905"/>
        <v/>
      </c>
      <c r="T4824" s="145" t="str">
        <f t="shared" si="906"/>
        <v/>
      </c>
      <c r="U4824" s="118"/>
      <c r="V4824" s="145" t="str">
        <f t="shared" si="907"/>
        <v/>
      </c>
      <c r="W4824" s="144" t="str">
        <f t="shared" si="908"/>
        <v/>
      </c>
      <c r="X4824" s="146" t="str">
        <f>IF(C4824="","",IF(OR(C4824="Trade",C4824="Multi Position"),(X4823+V4824),IF(C4824="Deposit",(X4823+AE4824),IF(C4824="Withdrawal",(X4823-AE4824)))))</f>
        <v/>
      </c>
      <c r="Y4824" s="145" t="str">
        <f t="shared" si="909"/>
        <v/>
      </c>
      <c r="Z4824" s="118"/>
      <c r="AA4824" s="118"/>
      <c r="AB4824" s="118"/>
      <c r="AC4824" s="118"/>
      <c r="AD4824" s="118"/>
      <c r="AE4824" s="139"/>
      <c r="AF4824" s="118"/>
      <c r="AG4824" s="118"/>
      <c r="AH4824" s="147" t="str">
        <f t="shared" si="910"/>
        <v/>
      </c>
      <c r="AI4824" s="147" t="str">
        <f t="shared" si="911"/>
        <v/>
      </c>
      <c r="AJ4824" s="148" t="str">
        <f t="shared" si="900"/>
        <v/>
      </c>
      <c r="AK4824" s="148" t="str">
        <f t="shared" si="901"/>
        <v/>
      </c>
      <c r="AL4824" s="147" t="str">
        <f t="shared" si="902"/>
        <v/>
      </c>
      <c r="AM4824" s="147" t="str">
        <f t="shared" si="903"/>
        <v/>
      </c>
      <c r="AN4824" s="147" t="str">
        <f t="shared" si="904"/>
        <v/>
      </c>
      <c r="AO4824" s="118"/>
    </row>
    <row r="4825" spans="1:41">
      <c r="A4825" s="118"/>
      <c r="B4825" s="118"/>
      <c r="C4825" s="118"/>
      <c r="D4825" s="118"/>
      <c r="E4825" s="118"/>
      <c r="F4825" s="118"/>
      <c r="G4825" s="118"/>
      <c r="H4825" s="118"/>
      <c r="I4825" s="118"/>
      <c r="J4825" s="118"/>
      <c r="K4825" s="118"/>
      <c r="L4825" s="118"/>
      <c r="M4825" s="118"/>
      <c r="N4825" s="118"/>
      <c r="O4825" s="143" t="str">
        <f>IF(H4825="","",(S4825/S4825)&amp;":"&amp;ROUND(AH4825/S4825,2))</f>
        <v/>
      </c>
      <c r="P4825" s="118"/>
      <c r="Q4825" s="118"/>
      <c r="R4825" s="143" t="str">
        <f>IF(H4825="","",(S4825/S4825)&amp;":"&amp;ROUND(AI4825/S4825,2))</f>
        <v/>
      </c>
      <c r="S4825" s="144" t="str">
        <f t="shared" si="905"/>
        <v/>
      </c>
      <c r="T4825" s="145" t="str">
        <f t="shared" si="906"/>
        <v/>
      </c>
      <c r="U4825" s="118"/>
      <c r="V4825" s="145" t="str">
        <f t="shared" si="907"/>
        <v/>
      </c>
      <c r="W4825" s="144" t="str">
        <f t="shared" si="908"/>
        <v/>
      </c>
      <c r="X4825" s="146" t="str">
        <f>IF(C4825="","",IF(OR(C4825="Trade",C4825="Multi Position"),(X4824+V4825),IF(C4825="Deposit",(X4824+AE4825),IF(C4825="Withdrawal",(X4824-AE4825)))))</f>
        <v/>
      </c>
      <c r="Y4825" s="145" t="str">
        <f t="shared" si="909"/>
        <v/>
      </c>
      <c r="Z4825" s="118"/>
      <c r="AA4825" s="118"/>
      <c r="AB4825" s="118"/>
      <c r="AC4825" s="118"/>
      <c r="AD4825" s="118"/>
      <c r="AE4825" s="139"/>
      <c r="AF4825" s="118"/>
      <c r="AG4825" s="118"/>
      <c r="AH4825" s="147" t="str">
        <f t="shared" si="910"/>
        <v/>
      </c>
      <c r="AI4825" s="147" t="str">
        <f t="shared" si="911"/>
        <v/>
      </c>
      <c r="AJ4825" s="148" t="str">
        <f t="shared" si="900"/>
        <v/>
      </c>
      <c r="AK4825" s="148" t="str">
        <f t="shared" si="901"/>
        <v/>
      </c>
      <c r="AL4825" s="147" t="str">
        <f t="shared" si="902"/>
        <v/>
      </c>
      <c r="AM4825" s="147" t="str">
        <f t="shared" si="903"/>
        <v/>
      </c>
      <c r="AN4825" s="147" t="str">
        <f t="shared" si="904"/>
        <v/>
      </c>
      <c r="AO4825" s="118"/>
    </row>
    <row r="4826" spans="1:41">
      <c r="A4826" s="118"/>
      <c r="B4826" s="118"/>
      <c r="C4826" s="118"/>
      <c r="D4826" s="118"/>
      <c r="E4826" s="118"/>
      <c r="F4826" s="118"/>
      <c r="G4826" s="118"/>
      <c r="H4826" s="118"/>
      <c r="I4826" s="118"/>
      <c r="J4826" s="118"/>
      <c r="K4826" s="118"/>
      <c r="L4826" s="118"/>
      <c r="M4826" s="118"/>
      <c r="N4826" s="118"/>
      <c r="O4826" s="143" t="str">
        <f>IF(H4826="","",(S4826/S4826)&amp;":"&amp;ROUND(AH4826/S4826,2))</f>
        <v/>
      </c>
      <c r="P4826" s="118"/>
      <c r="Q4826" s="118"/>
      <c r="R4826" s="143" t="str">
        <f>IF(H4826="","",(S4826/S4826)&amp;":"&amp;ROUND(AI4826/S4826,2))</f>
        <v/>
      </c>
      <c r="S4826" s="144" t="str">
        <f t="shared" si="905"/>
        <v/>
      </c>
      <c r="T4826" s="145" t="str">
        <f t="shared" si="906"/>
        <v/>
      </c>
      <c r="U4826" s="118"/>
      <c r="V4826" s="145" t="str">
        <f t="shared" si="907"/>
        <v/>
      </c>
      <c r="W4826" s="144" t="str">
        <f t="shared" si="908"/>
        <v/>
      </c>
      <c r="X4826" s="146" t="str">
        <f>IF(C4826="","",IF(OR(C4826="Trade",C4826="Multi Position"),(X4825+V4826),IF(C4826="Deposit",(X4825+AE4826),IF(C4826="Withdrawal",(X4825-AE4826)))))</f>
        <v/>
      </c>
      <c r="Y4826" s="145" t="str">
        <f t="shared" si="909"/>
        <v/>
      </c>
      <c r="Z4826" s="118"/>
      <c r="AA4826" s="118"/>
      <c r="AB4826" s="118"/>
      <c r="AC4826" s="118"/>
      <c r="AD4826" s="118"/>
      <c r="AE4826" s="139"/>
      <c r="AF4826" s="118"/>
      <c r="AG4826" s="118"/>
      <c r="AH4826" s="147" t="str">
        <f t="shared" si="910"/>
        <v/>
      </c>
      <c r="AI4826" s="147" t="str">
        <f t="shared" si="911"/>
        <v/>
      </c>
      <c r="AJ4826" s="148" t="str">
        <f t="shared" si="900"/>
        <v/>
      </c>
      <c r="AK4826" s="148" t="str">
        <f t="shared" si="901"/>
        <v/>
      </c>
      <c r="AL4826" s="147" t="str">
        <f t="shared" si="902"/>
        <v/>
      </c>
      <c r="AM4826" s="147" t="str">
        <f t="shared" si="903"/>
        <v/>
      </c>
      <c r="AN4826" s="147" t="str">
        <f t="shared" si="904"/>
        <v/>
      </c>
      <c r="AO4826" s="118"/>
    </row>
    <row r="4827" spans="1:41">
      <c r="A4827" s="118"/>
      <c r="B4827" s="118"/>
      <c r="C4827" s="118"/>
      <c r="D4827" s="118"/>
      <c r="E4827" s="118"/>
      <c r="F4827" s="118"/>
      <c r="G4827" s="118"/>
      <c r="H4827" s="118"/>
      <c r="I4827" s="118"/>
      <c r="J4827" s="118"/>
      <c r="K4827" s="118"/>
      <c r="L4827" s="118"/>
      <c r="M4827" s="118"/>
      <c r="N4827" s="118"/>
      <c r="O4827" s="143" t="str">
        <f>IF(H4827="","",(S4827/S4827)&amp;":"&amp;ROUND(AH4827/S4827,2))</f>
        <v/>
      </c>
      <c r="P4827" s="118"/>
      <c r="Q4827" s="118"/>
      <c r="R4827" s="143" t="str">
        <f>IF(H4827="","",(S4827/S4827)&amp;":"&amp;ROUND(AI4827/S4827,2))</f>
        <v/>
      </c>
      <c r="S4827" s="144" t="str">
        <f t="shared" si="905"/>
        <v/>
      </c>
      <c r="T4827" s="145" t="str">
        <f t="shared" si="906"/>
        <v/>
      </c>
      <c r="U4827" s="118"/>
      <c r="V4827" s="145" t="str">
        <f t="shared" si="907"/>
        <v/>
      </c>
      <c r="W4827" s="144" t="str">
        <f t="shared" si="908"/>
        <v/>
      </c>
      <c r="X4827" s="146" t="str">
        <f>IF(C4827="","",IF(OR(C4827="Trade",C4827="Multi Position"),(X4826+V4827),IF(C4827="Deposit",(X4826+AE4827),IF(C4827="Withdrawal",(X4826-AE4827)))))</f>
        <v/>
      </c>
      <c r="Y4827" s="145" t="str">
        <f t="shared" si="909"/>
        <v/>
      </c>
      <c r="Z4827" s="118"/>
      <c r="AA4827" s="118"/>
      <c r="AB4827" s="118"/>
      <c r="AC4827" s="118"/>
      <c r="AD4827" s="118"/>
      <c r="AE4827" s="139"/>
      <c r="AF4827" s="118"/>
      <c r="AG4827" s="118"/>
      <c r="AH4827" s="147" t="str">
        <f t="shared" si="910"/>
        <v/>
      </c>
      <c r="AI4827" s="147" t="str">
        <f t="shared" si="911"/>
        <v/>
      </c>
      <c r="AJ4827" s="148" t="str">
        <f t="shared" si="900"/>
        <v/>
      </c>
      <c r="AK4827" s="148" t="str">
        <f t="shared" si="901"/>
        <v/>
      </c>
      <c r="AL4827" s="147" t="str">
        <f t="shared" si="902"/>
        <v/>
      </c>
      <c r="AM4827" s="147" t="str">
        <f t="shared" si="903"/>
        <v/>
      </c>
      <c r="AN4827" s="147" t="str">
        <f t="shared" si="904"/>
        <v/>
      </c>
      <c r="AO4827" s="118"/>
    </row>
    <row r="4828" spans="1:41">
      <c r="A4828" s="118"/>
      <c r="B4828" s="118"/>
      <c r="C4828" s="118"/>
      <c r="D4828" s="118"/>
      <c r="E4828" s="118"/>
      <c r="F4828" s="118"/>
      <c r="G4828" s="118"/>
      <c r="H4828" s="118"/>
      <c r="I4828" s="118"/>
      <c r="J4828" s="118"/>
      <c r="K4828" s="118"/>
      <c r="L4828" s="118"/>
      <c r="M4828" s="118"/>
      <c r="N4828" s="118"/>
      <c r="O4828" s="143" t="str">
        <f>IF(H4828="","",(S4828/S4828)&amp;":"&amp;ROUND(AH4828/S4828,2))</f>
        <v/>
      </c>
      <c r="P4828" s="118"/>
      <c r="Q4828" s="118"/>
      <c r="R4828" s="143" t="str">
        <f>IF(H4828="","",(S4828/S4828)&amp;":"&amp;ROUND(AI4828/S4828,2))</f>
        <v/>
      </c>
      <c r="S4828" s="144" t="str">
        <f t="shared" si="905"/>
        <v/>
      </c>
      <c r="T4828" s="145" t="str">
        <f t="shared" si="906"/>
        <v/>
      </c>
      <c r="U4828" s="118"/>
      <c r="V4828" s="145" t="str">
        <f t="shared" si="907"/>
        <v/>
      </c>
      <c r="W4828" s="144" t="str">
        <f t="shared" si="908"/>
        <v/>
      </c>
      <c r="X4828" s="146" t="str">
        <f>IF(C4828="","",IF(OR(C4828="Trade",C4828="Multi Position"),(X4827+V4828),IF(C4828="Deposit",(X4827+AE4828),IF(C4828="Withdrawal",(X4827-AE4828)))))</f>
        <v/>
      </c>
      <c r="Y4828" s="145" t="str">
        <f t="shared" si="909"/>
        <v/>
      </c>
      <c r="Z4828" s="118"/>
      <c r="AA4828" s="118"/>
      <c r="AB4828" s="118"/>
      <c r="AC4828" s="118"/>
      <c r="AD4828" s="118"/>
      <c r="AE4828" s="139"/>
      <c r="AF4828" s="118"/>
      <c r="AG4828" s="118"/>
      <c r="AH4828" s="147" t="str">
        <f t="shared" si="910"/>
        <v/>
      </c>
      <c r="AI4828" s="147" t="str">
        <f t="shared" si="911"/>
        <v/>
      </c>
      <c r="AJ4828" s="148" t="str">
        <f t="shared" si="900"/>
        <v/>
      </c>
      <c r="AK4828" s="148" t="str">
        <f t="shared" si="901"/>
        <v/>
      </c>
      <c r="AL4828" s="147" t="str">
        <f t="shared" si="902"/>
        <v/>
      </c>
      <c r="AM4828" s="147" t="str">
        <f t="shared" si="903"/>
        <v/>
      </c>
      <c r="AN4828" s="147" t="str">
        <f t="shared" si="904"/>
        <v/>
      </c>
      <c r="AO4828" s="118"/>
    </row>
    <row r="4829" spans="1:41">
      <c r="A4829" s="118"/>
      <c r="B4829" s="118"/>
      <c r="C4829" s="118"/>
      <c r="D4829" s="118"/>
      <c r="E4829" s="118"/>
      <c r="F4829" s="118"/>
      <c r="G4829" s="118"/>
      <c r="H4829" s="118"/>
      <c r="I4829" s="118"/>
      <c r="J4829" s="118"/>
      <c r="K4829" s="118"/>
      <c r="L4829" s="118"/>
      <c r="M4829" s="118"/>
      <c r="N4829" s="118"/>
      <c r="O4829" s="143" t="str">
        <f>IF(H4829="","",(S4829/S4829)&amp;":"&amp;ROUND(AH4829/S4829,2))</f>
        <v/>
      </c>
      <c r="P4829" s="118"/>
      <c r="Q4829" s="118"/>
      <c r="R4829" s="143" t="str">
        <f>IF(H4829="","",(S4829/S4829)&amp;":"&amp;ROUND(AI4829/S4829,2))</f>
        <v/>
      </c>
      <c r="S4829" s="144" t="str">
        <f t="shared" si="905"/>
        <v/>
      </c>
      <c r="T4829" s="145" t="str">
        <f t="shared" si="906"/>
        <v/>
      </c>
      <c r="U4829" s="118"/>
      <c r="V4829" s="145" t="str">
        <f t="shared" si="907"/>
        <v/>
      </c>
      <c r="W4829" s="144" t="str">
        <f t="shared" si="908"/>
        <v/>
      </c>
      <c r="X4829" s="146" t="str">
        <f>IF(C4829="","",IF(OR(C4829="Trade",C4829="Multi Position"),(X4828+V4829),IF(C4829="Deposit",(X4828+AE4829),IF(C4829="Withdrawal",(X4828-AE4829)))))</f>
        <v/>
      </c>
      <c r="Y4829" s="145" t="str">
        <f t="shared" si="909"/>
        <v/>
      </c>
      <c r="Z4829" s="118"/>
      <c r="AA4829" s="118"/>
      <c r="AB4829" s="118"/>
      <c r="AC4829" s="118"/>
      <c r="AD4829" s="118"/>
      <c r="AE4829" s="139"/>
      <c r="AF4829" s="118"/>
      <c r="AG4829" s="118"/>
      <c r="AH4829" s="147" t="str">
        <f t="shared" si="910"/>
        <v/>
      </c>
      <c r="AI4829" s="147" t="str">
        <f t="shared" si="911"/>
        <v/>
      </c>
      <c r="AJ4829" s="148" t="str">
        <f t="shared" si="900"/>
        <v/>
      </c>
      <c r="AK4829" s="148" t="str">
        <f t="shared" si="901"/>
        <v/>
      </c>
      <c r="AL4829" s="147" t="str">
        <f t="shared" si="902"/>
        <v/>
      </c>
      <c r="AM4829" s="147" t="str">
        <f t="shared" si="903"/>
        <v/>
      </c>
      <c r="AN4829" s="147" t="str">
        <f t="shared" si="904"/>
        <v/>
      </c>
      <c r="AO4829" s="118"/>
    </row>
    <row r="4830" spans="1:41">
      <c r="A4830" s="118"/>
      <c r="B4830" s="118"/>
      <c r="C4830" s="118"/>
      <c r="D4830" s="118"/>
      <c r="E4830" s="118"/>
      <c r="F4830" s="118"/>
      <c r="G4830" s="118"/>
      <c r="H4830" s="118"/>
      <c r="I4830" s="118"/>
      <c r="J4830" s="118"/>
      <c r="K4830" s="118"/>
      <c r="L4830" s="118"/>
      <c r="M4830" s="118"/>
      <c r="N4830" s="118"/>
      <c r="O4830" s="143" t="str">
        <f>IF(H4830="","",(S4830/S4830)&amp;":"&amp;ROUND(AH4830/S4830,2))</f>
        <v/>
      </c>
      <c r="P4830" s="118"/>
      <c r="Q4830" s="118"/>
      <c r="R4830" s="143" t="str">
        <f>IF(H4830="","",(S4830/S4830)&amp;":"&amp;ROUND(AI4830/S4830,2))</f>
        <v/>
      </c>
      <c r="S4830" s="144" t="str">
        <f t="shared" si="905"/>
        <v/>
      </c>
      <c r="T4830" s="145" t="str">
        <f t="shared" si="906"/>
        <v/>
      </c>
      <c r="U4830" s="118"/>
      <c r="V4830" s="145" t="str">
        <f t="shared" si="907"/>
        <v/>
      </c>
      <c r="W4830" s="144" t="str">
        <f t="shared" si="908"/>
        <v/>
      </c>
      <c r="X4830" s="146" t="str">
        <f>IF(C4830="","",IF(OR(C4830="Trade",C4830="Multi Position"),(X4829+V4830),IF(C4830="Deposit",(X4829+AE4830),IF(C4830="Withdrawal",(X4829-AE4830)))))</f>
        <v/>
      </c>
      <c r="Y4830" s="145" t="str">
        <f t="shared" si="909"/>
        <v/>
      </c>
      <c r="Z4830" s="118"/>
      <c r="AA4830" s="118"/>
      <c r="AB4830" s="118"/>
      <c r="AC4830" s="118"/>
      <c r="AD4830" s="118"/>
      <c r="AE4830" s="139"/>
      <c r="AF4830" s="118"/>
      <c r="AG4830" s="118"/>
      <c r="AH4830" s="147" t="str">
        <f t="shared" si="910"/>
        <v/>
      </c>
      <c r="AI4830" s="147" t="str">
        <f t="shared" si="911"/>
        <v/>
      </c>
      <c r="AJ4830" s="148" t="str">
        <f t="shared" si="900"/>
        <v/>
      </c>
      <c r="AK4830" s="148" t="str">
        <f t="shared" si="901"/>
        <v/>
      </c>
      <c r="AL4830" s="147" t="str">
        <f t="shared" si="902"/>
        <v/>
      </c>
      <c r="AM4830" s="147" t="str">
        <f t="shared" si="903"/>
        <v/>
      </c>
      <c r="AN4830" s="147" t="str">
        <f t="shared" si="904"/>
        <v/>
      </c>
      <c r="AO4830" s="118"/>
    </row>
    <row r="4831" spans="1:41">
      <c r="A4831" s="118"/>
      <c r="B4831" s="118"/>
      <c r="C4831" s="118"/>
      <c r="D4831" s="118"/>
      <c r="E4831" s="118"/>
      <c r="F4831" s="118"/>
      <c r="G4831" s="118"/>
      <c r="H4831" s="118"/>
      <c r="I4831" s="118"/>
      <c r="J4831" s="118"/>
      <c r="K4831" s="118"/>
      <c r="L4831" s="118"/>
      <c r="M4831" s="118"/>
      <c r="N4831" s="118"/>
      <c r="O4831" s="143" t="str">
        <f>IF(H4831="","",(S4831/S4831)&amp;":"&amp;ROUND(AH4831/S4831,2))</f>
        <v/>
      </c>
      <c r="P4831" s="118"/>
      <c r="Q4831" s="118"/>
      <c r="R4831" s="143" t="str">
        <f>IF(H4831="","",(S4831/S4831)&amp;":"&amp;ROUND(AI4831/S4831,2))</f>
        <v/>
      </c>
      <c r="S4831" s="144" t="str">
        <f t="shared" si="905"/>
        <v/>
      </c>
      <c r="T4831" s="145" t="str">
        <f t="shared" si="906"/>
        <v/>
      </c>
      <c r="U4831" s="118"/>
      <c r="V4831" s="145" t="str">
        <f t="shared" si="907"/>
        <v/>
      </c>
      <c r="W4831" s="144" t="str">
        <f t="shared" si="908"/>
        <v/>
      </c>
      <c r="X4831" s="146" t="str">
        <f>IF(C4831="","",IF(OR(C4831="Trade",C4831="Multi Position"),(X4830+V4831),IF(C4831="Deposit",(X4830+AE4831),IF(C4831="Withdrawal",(X4830-AE4831)))))</f>
        <v/>
      </c>
      <c r="Y4831" s="145" t="str">
        <f t="shared" si="909"/>
        <v/>
      </c>
      <c r="Z4831" s="118"/>
      <c r="AA4831" s="118"/>
      <c r="AB4831" s="118"/>
      <c r="AC4831" s="118"/>
      <c r="AD4831" s="118"/>
      <c r="AE4831" s="139"/>
      <c r="AF4831" s="118"/>
      <c r="AG4831" s="118"/>
      <c r="AH4831" s="147" t="str">
        <f t="shared" si="910"/>
        <v/>
      </c>
      <c r="AI4831" s="147" t="str">
        <f t="shared" si="911"/>
        <v/>
      </c>
      <c r="AJ4831" s="148" t="str">
        <f t="shared" si="900"/>
        <v/>
      </c>
      <c r="AK4831" s="148" t="str">
        <f t="shared" si="901"/>
        <v/>
      </c>
      <c r="AL4831" s="147" t="str">
        <f t="shared" si="902"/>
        <v/>
      </c>
      <c r="AM4831" s="147" t="str">
        <f t="shared" si="903"/>
        <v/>
      </c>
      <c r="AN4831" s="147" t="str">
        <f t="shared" si="904"/>
        <v/>
      </c>
      <c r="AO4831" s="118"/>
    </row>
    <row r="4832" spans="1:41">
      <c r="A4832" s="118"/>
      <c r="B4832" s="118"/>
      <c r="C4832" s="118"/>
      <c r="D4832" s="118"/>
      <c r="E4832" s="118"/>
      <c r="F4832" s="118"/>
      <c r="G4832" s="118"/>
      <c r="H4832" s="118"/>
      <c r="I4832" s="118"/>
      <c r="J4832" s="118"/>
      <c r="K4832" s="118"/>
      <c r="L4832" s="118"/>
      <c r="M4832" s="118"/>
      <c r="N4832" s="118"/>
      <c r="O4832" s="143" t="str">
        <f>IF(H4832="","",(S4832/S4832)&amp;":"&amp;ROUND(AH4832/S4832,2))</f>
        <v/>
      </c>
      <c r="P4832" s="118"/>
      <c r="Q4832" s="118"/>
      <c r="R4832" s="143" t="str">
        <f>IF(H4832="","",(S4832/S4832)&amp;":"&amp;ROUND(AI4832/S4832,2))</f>
        <v/>
      </c>
      <c r="S4832" s="144" t="str">
        <f t="shared" si="905"/>
        <v/>
      </c>
      <c r="T4832" s="145" t="str">
        <f t="shared" si="906"/>
        <v/>
      </c>
      <c r="U4832" s="118"/>
      <c r="V4832" s="145" t="str">
        <f t="shared" si="907"/>
        <v/>
      </c>
      <c r="W4832" s="144" t="str">
        <f t="shared" si="908"/>
        <v/>
      </c>
      <c r="X4832" s="146" t="str">
        <f>IF(C4832="","",IF(OR(C4832="Trade",C4832="Multi Position"),(X4831+V4832),IF(C4832="Deposit",(X4831+AE4832),IF(C4832="Withdrawal",(X4831-AE4832)))))</f>
        <v/>
      </c>
      <c r="Y4832" s="145" t="str">
        <f t="shared" si="909"/>
        <v/>
      </c>
      <c r="Z4832" s="118"/>
      <c r="AA4832" s="118"/>
      <c r="AB4832" s="118"/>
      <c r="AC4832" s="118"/>
      <c r="AD4832" s="118"/>
      <c r="AE4832" s="139"/>
      <c r="AF4832" s="118"/>
      <c r="AG4832" s="118"/>
      <c r="AH4832" s="147" t="str">
        <f t="shared" si="910"/>
        <v/>
      </c>
      <c r="AI4832" s="147" t="str">
        <f t="shared" si="911"/>
        <v/>
      </c>
      <c r="AJ4832" s="148" t="str">
        <f t="shared" si="900"/>
        <v/>
      </c>
      <c r="AK4832" s="148" t="str">
        <f t="shared" si="901"/>
        <v/>
      </c>
      <c r="AL4832" s="147" t="str">
        <f t="shared" si="902"/>
        <v/>
      </c>
      <c r="AM4832" s="147" t="str">
        <f t="shared" si="903"/>
        <v/>
      </c>
      <c r="AN4832" s="147" t="str">
        <f t="shared" si="904"/>
        <v/>
      </c>
      <c r="AO4832" s="118"/>
    </row>
    <row r="4833" spans="1:41">
      <c r="A4833" s="118"/>
      <c r="B4833" s="118"/>
      <c r="C4833" s="118"/>
      <c r="D4833" s="118"/>
      <c r="E4833" s="118"/>
      <c r="F4833" s="118"/>
      <c r="G4833" s="118"/>
      <c r="H4833" s="118"/>
      <c r="I4833" s="118"/>
      <c r="J4833" s="118"/>
      <c r="K4833" s="118"/>
      <c r="L4833" s="118"/>
      <c r="M4833" s="118"/>
      <c r="N4833" s="118"/>
      <c r="O4833" s="143" t="str">
        <f>IF(H4833="","",(S4833/S4833)&amp;":"&amp;ROUND(AH4833/S4833,2))</f>
        <v/>
      </c>
      <c r="P4833" s="118"/>
      <c r="Q4833" s="118"/>
      <c r="R4833" s="143" t="str">
        <f>IF(H4833="","",(S4833/S4833)&amp;":"&amp;ROUND(AI4833/S4833,2))</f>
        <v/>
      </c>
      <c r="S4833" s="144" t="str">
        <f t="shared" si="905"/>
        <v/>
      </c>
      <c r="T4833" s="145" t="str">
        <f t="shared" si="906"/>
        <v/>
      </c>
      <c r="U4833" s="118"/>
      <c r="V4833" s="145" t="str">
        <f t="shared" si="907"/>
        <v/>
      </c>
      <c r="W4833" s="144" t="str">
        <f t="shared" si="908"/>
        <v/>
      </c>
      <c r="X4833" s="146" t="str">
        <f>IF(C4833="","",IF(OR(C4833="Trade",C4833="Multi Position"),(X4832+V4833),IF(C4833="Deposit",(X4832+AE4833),IF(C4833="Withdrawal",(X4832-AE4833)))))</f>
        <v/>
      </c>
      <c r="Y4833" s="145" t="str">
        <f t="shared" si="909"/>
        <v/>
      </c>
      <c r="Z4833" s="118"/>
      <c r="AA4833" s="118"/>
      <c r="AB4833" s="118"/>
      <c r="AC4833" s="118"/>
      <c r="AD4833" s="118"/>
      <c r="AE4833" s="139"/>
      <c r="AF4833" s="118"/>
      <c r="AG4833" s="118"/>
      <c r="AH4833" s="147" t="str">
        <f t="shared" si="910"/>
        <v/>
      </c>
      <c r="AI4833" s="147" t="str">
        <f t="shared" si="911"/>
        <v/>
      </c>
      <c r="AJ4833" s="148" t="str">
        <f t="shared" si="900"/>
        <v/>
      </c>
      <c r="AK4833" s="148" t="str">
        <f t="shared" si="901"/>
        <v/>
      </c>
      <c r="AL4833" s="147" t="str">
        <f t="shared" si="902"/>
        <v/>
      </c>
      <c r="AM4833" s="147" t="str">
        <f t="shared" si="903"/>
        <v/>
      </c>
      <c r="AN4833" s="147" t="str">
        <f t="shared" si="904"/>
        <v/>
      </c>
      <c r="AO4833" s="118"/>
    </row>
    <row r="4834" spans="1:41">
      <c r="A4834" s="118"/>
      <c r="B4834" s="118"/>
      <c r="C4834" s="118"/>
      <c r="D4834" s="118"/>
      <c r="E4834" s="118"/>
      <c r="F4834" s="118"/>
      <c r="G4834" s="118"/>
      <c r="H4834" s="118"/>
      <c r="I4834" s="118"/>
      <c r="J4834" s="118"/>
      <c r="K4834" s="118"/>
      <c r="L4834" s="118"/>
      <c r="M4834" s="118"/>
      <c r="N4834" s="118"/>
      <c r="O4834" s="143" t="str">
        <f>IF(H4834="","",(S4834/S4834)&amp;":"&amp;ROUND(AH4834/S4834,2))</f>
        <v/>
      </c>
      <c r="P4834" s="118"/>
      <c r="Q4834" s="118"/>
      <c r="R4834" s="143" t="str">
        <f>IF(H4834="","",(S4834/S4834)&amp;":"&amp;ROUND(AI4834/S4834,2))</f>
        <v/>
      </c>
      <c r="S4834" s="144" t="str">
        <f t="shared" si="905"/>
        <v/>
      </c>
      <c r="T4834" s="145" t="str">
        <f t="shared" si="906"/>
        <v/>
      </c>
      <c r="U4834" s="118"/>
      <c r="V4834" s="145" t="str">
        <f t="shared" si="907"/>
        <v/>
      </c>
      <c r="W4834" s="144" t="str">
        <f t="shared" si="908"/>
        <v/>
      </c>
      <c r="X4834" s="146" t="str">
        <f>IF(C4834="","",IF(OR(C4834="Trade",C4834="Multi Position"),(X4833+V4834),IF(C4834="Deposit",(X4833+AE4834),IF(C4834="Withdrawal",(X4833-AE4834)))))</f>
        <v/>
      </c>
      <c r="Y4834" s="145" t="str">
        <f t="shared" si="909"/>
        <v/>
      </c>
      <c r="Z4834" s="118"/>
      <c r="AA4834" s="118"/>
      <c r="AB4834" s="118"/>
      <c r="AC4834" s="118"/>
      <c r="AD4834" s="118"/>
      <c r="AE4834" s="139"/>
      <c r="AF4834" s="118"/>
      <c r="AG4834" s="118"/>
      <c r="AH4834" s="147" t="str">
        <f t="shared" si="910"/>
        <v/>
      </c>
      <c r="AI4834" s="147" t="str">
        <f t="shared" si="911"/>
        <v/>
      </c>
      <c r="AJ4834" s="148" t="str">
        <f t="shared" si="900"/>
        <v/>
      </c>
      <c r="AK4834" s="148" t="str">
        <f t="shared" si="901"/>
        <v/>
      </c>
      <c r="AL4834" s="147" t="str">
        <f t="shared" si="902"/>
        <v/>
      </c>
      <c r="AM4834" s="147" t="str">
        <f t="shared" si="903"/>
        <v/>
      </c>
      <c r="AN4834" s="147" t="str">
        <f t="shared" si="904"/>
        <v/>
      </c>
      <c r="AO4834" s="118"/>
    </row>
    <row r="4835" spans="1:41">
      <c r="A4835" s="118"/>
      <c r="B4835" s="118"/>
      <c r="C4835" s="118"/>
      <c r="D4835" s="118"/>
      <c r="E4835" s="118"/>
      <c r="F4835" s="118"/>
      <c r="G4835" s="118"/>
      <c r="H4835" s="118"/>
      <c r="I4835" s="118"/>
      <c r="J4835" s="118"/>
      <c r="K4835" s="118"/>
      <c r="L4835" s="118"/>
      <c r="M4835" s="118"/>
      <c r="N4835" s="118"/>
      <c r="O4835" s="143" t="str">
        <f>IF(H4835="","",(S4835/S4835)&amp;":"&amp;ROUND(AH4835/S4835,2))</f>
        <v/>
      </c>
      <c r="P4835" s="118"/>
      <c r="Q4835" s="118"/>
      <c r="R4835" s="143" t="str">
        <f>IF(H4835="","",(S4835/S4835)&amp;":"&amp;ROUND(AI4835/S4835,2))</f>
        <v/>
      </c>
      <c r="S4835" s="144" t="str">
        <f t="shared" si="905"/>
        <v/>
      </c>
      <c r="T4835" s="145" t="str">
        <f t="shared" si="906"/>
        <v/>
      </c>
      <c r="U4835" s="118"/>
      <c r="V4835" s="145" t="str">
        <f t="shared" si="907"/>
        <v/>
      </c>
      <c r="W4835" s="144" t="str">
        <f t="shared" si="908"/>
        <v/>
      </c>
      <c r="X4835" s="146" t="str">
        <f>IF(C4835="","",IF(OR(C4835="Trade",C4835="Multi Position"),(X4834+V4835),IF(C4835="Deposit",(X4834+AE4835),IF(C4835="Withdrawal",(X4834-AE4835)))))</f>
        <v/>
      </c>
      <c r="Y4835" s="145" t="str">
        <f t="shared" si="909"/>
        <v/>
      </c>
      <c r="Z4835" s="118"/>
      <c r="AA4835" s="118"/>
      <c r="AB4835" s="118"/>
      <c r="AC4835" s="118"/>
      <c r="AD4835" s="118"/>
      <c r="AE4835" s="139"/>
      <c r="AF4835" s="118"/>
      <c r="AG4835" s="118"/>
      <c r="AH4835" s="147" t="str">
        <f t="shared" si="910"/>
        <v/>
      </c>
      <c r="AI4835" s="147" t="str">
        <f t="shared" si="911"/>
        <v/>
      </c>
      <c r="AJ4835" s="148" t="str">
        <f t="shared" si="900"/>
        <v/>
      </c>
      <c r="AK4835" s="148" t="str">
        <f t="shared" si="901"/>
        <v/>
      </c>
      <c r="AL4835" s="147" t="str">
        <f t="shared" si="902"/>
        <v/>
      </c>
      <c r="AM4835" s="147" t="str">
        <f t="shared" si="903"/>
        <v/>
      </c>
      <c r="AN4835" s="147" t="str">
        <f t="shared" si="904"/>
        <v/>
      </c>
      <c r="AO4835" s="118"/>
    </row>
    <row r="4836" spans="1:41">
      <c r="A4836" s="118"/>
      <c r="B4836" s="118"/>
      <c r="C4836" s="118"/>
      <c r="D4836" s="118"/>
      <c r="E4836" s="118"/>
      <c r="F4836" s="118"/>
      <c r="G4836" s="118"/>
      <c r="H4836" s="118"/>
      <c r="I4836" s="118"/>
      <c r="J4836" s="118"/>
      <c r="K4836" s="118"/>
      <c r="L4836" s="118"/>
      <c r="M4836" s="118"/>
      <c r="N4836" s="118"/>
      <c r="O4836" s="143" t="str">
        <f>IF(H4836="","",(S4836/S4836)&amp;":"&amp;ROUND(AH4836/S4836,2))</f>
        <v/>
      </c>
      <c r="P4836" s="118"/>
      <c r="Q4836" s="118"/>
      <c r="R4836" s="143" t="str">
        <f>IF(H4836="","",(S4836/S4836)&amp;":"&amp;ROUND(AI4836/S4836,2))</f>
        <v/>
      </c>
      <c r="S4836" s="144" t="str">
        <f t="shared" si="905"/>
        <v/>
      </c>
      <c r="T4836" s="145" t="str">
        <f t="shared" si="906"/>
        <v/>
      </c>
      <c r="U4836" s="118"/>
      <c r="V4836" s="145" t="str">
        <f t="shared" si="907"/>
        <v/>
      </c>
      <c r="W4836" s="144" t="str">
        <f t="shared" si="908"/>
        <v/>
      </c>
      <c r="X4836" s="146" t="str">
        <f>IF(C4836="","",IF(OR(C4836="Trade",C4836="Multi Position"),(X4835+V4836),IF(C4836="Deposit",(X4835+AE4836),IF(C4836="Withdrawal",(X4835-AE4836)))))</f>
        <v/>
      </c>
      <c r="Y4836" s="145" t="str">
        <f t="shared" si="909"/>
        <v/>
      </c>
      <c r="Z4836" s="118"/>
      <c r="AA4836" s="118"/>
      <c r="AB4836" s="118"/>
      <c r="AC4836" s="118"/>
      <c r="AD4836" s="118"/>
      <c r="AE4836" s="139"/>
      <c r="AF4836" s="118"/>
      <c r="AG4836" s="118"/>
      <c r="AH4836" s="147" t="str">
        <f t="shared" si="910"/>
        <v/>
      </c>
      <c r="AI4836" s="147" t="str">
        <f t="shared" si="911"/>
        <v/>
      </c>
      <c r="AJ4836" s="148" t="str">
        <f t="shared" si="900"/>
        <v/>
      </c>
      <c r="AK4836" s="148" t="str">
        <f t="shared" si="901"/>
        <v/>
      </c>
      <c r="AL4836" s="147" t="str">
        <f t="shared" si="902"/>
        <v/>
      </c>
      <c r="AM4836" s="147" t="str">
        <f t="shared" si="903"/>
        <v/>
      </c>
      <c r="AN4836" s="147" t="str">
        <f t="shared" si="904"/>
        <v/>
      </c>
      <c r="AO4836" s="118"/>
    </row>
    <row r="4837" spans="1:41">
      <c r="A4837" s="118"/>
      <c r="B4837" s="118"/>
      <c r="C4837" s="118"/>
      <c r="D4837" s="118"/>
      <c r="E4837" s="118"/>
      <c r="F4837" s="118"/>
      <c r="G4837" s="118"/>
      <c r="H4837" s="118"/>
      <c r="I4837" s="118"/>
      <c r="J4837" s="118"/>
      <c r="K4837" s="118"/>
      <c r="L4837" s="118"/>
      <c r="M4837" s="118"/>
      <c r="N4837" s="118"/>
      <c r="O4837" s="143" t="str">
        <f>IF(H4837="","",(S4837/S4837)&amp;":"&amp;ROUND(AH4837/S4837,2))</f>
        <v/>
      </c>
      <c r="P4837" s="118"/>
      <c r="Q4837" s="118"/>
      <c r="R4837" s="143" t="str">
        <f>IF(H4837="","",(S4837/S4837)&amp;":"&amp;ROUND(AI4837/S4837,2))</f>
        <v/>
      </c>
      <c r="S4837" s="144" t="str">
        <f t="shared" si="905"/>
        <v/>
      </c>
      <c r="T4837" s="145" t="str">
        <f t="shared" si="906"/>
        <v/>
      </c>
      <c r="U4837" s="118"/>
      <c r="V4837" s="145" t="str">
        <f t="shared" si="907"/>
        <v/>
      </c>
      <c r="W4837" s="144" t="str">
        <f t="shared" si="908"/>
        <v/>
      </c>
      <c r="X4837" s="146" t="str">
        <f>IF(C4837="","",IF(OR(C4837="Trade",C4837="Multi Position"),(X4836+V4837),IF(C4837="Deposit",(X4836+AE4837),IF(C4837="Withdrawal",(X4836-AE4837)))))</f>
        <v/>
      </c>
      <c r="Y4837" s="145" t="str">
        <f t="shared" si="909"/>
        <v/>
      </c>
      <c r="Z4837" s="118"/>
      <c r="AA4837" s="118"/>
      <c r="AB4837" s="118"/>
      <c r="AC4837" s="118"/>
      <c r="AD4837" s="118"/>
      <c r="AE4837" s="139"/>
      <c r="AF4837" s="118"/>
      <c r="AG4837" s="118"/>
      <c r="AH4837" s="147" t="str">
        <f t="shared" si="910"/>
        <v/>
      </c>
      <c r="AI4837" s="147" t="str">
        <f t="shared" si="911"/>
        <v/>
      </c>
      <c r="AJ4837" s="148" t="str">
        <f t="shared" si="900"/>
        <v/>
      </c>
      <c r="AK4837" s="148" t="str">
        <f t="shared" si="901"/>
        <v/>
      </c>
      <c r="AL4837" s="147" t="str">
        <f t="shared" si="902"/>
        <v/>
      </c>
      <c r="AM4837" s="147" t="str">
        <f t="shared" si="903"/>
        <v/>
      </c>
      <c r="AN4837" s="147" t="str">
        <f t="shared" si="904"/>
        <v/>
      </c>
      <c r="AO4837" s="118"/>
    </row>
    <row r="4838" spans="1:41">
      <c r="A4838" s="118"/>
      <c r="B4838" s="118"/>
      <c r="C4838" s="118"/>
      <c r="D4838" s="118"/>
      <c r="E4838" s="118"/>
      <c r="F4838" s="118"/>
      <c r="G4838" s="118"/>
      <c r="H4838" s="118"/>
      <c r="I4838" s="118"/>
      <c r="J4838" s="118"/>
      <c r="K4838" s="118"/>
      <c r="L4838" s="118"/>
      <c r="M4838" s="118"/>
      <c r="N4838" s="118"/>
      <c r="O4838" s="143" t="str">
        <f>IF(H4838="","",(S4838/S4838)&amp;":"&amp;ROUND(AH4838/S4838,2))</f>
        <v/>
      </c>
      <c r="P4838" s="118"/>
      <c r="Q4838" s="118"/>
      <c r="R4838" s="143" t="str">
        <f>IF(H4838="","",(S4838/S4838)&amp;":"&amp;ROUND(AI4838/S4838,2))</f>
        <v/>
      </c>
      <c r="S4838" s="144" t="str">
        <f t="shared" si="905"/>
        <v/>
      </c>
      <c r="T4838" s="145" t="str">
        <f t="shared" si="906"/>
        <v/>
      </c>
      <c r="U4838" s="118"/>
      <c r="V4838" s="145" t="str">
        <f t="shared" si="907"/>
        <v/>
      </c>
      <c r="W4838" s="144" t="str">
        <f t="shared" si="908"/>
        <v/>
      </c>
      <c r="X4838" s="146" t="str">
        <f>IF(C4838="","",IF(OR(C4838="Trade",C4838="Multi Position"),(X4837+V4838),IF(C4838="Deposit",(X4837+AE4838),IF(C4838="Withdrawal",(X4837-AE4838)))))</f>
        <v/>
      </c>
      <c r="Y4838" s="145" t="str">
        <f t="shared" si="909"/>
        <v/>
      </c>
      <c r="Z4838" s="118"/>
      <c r="AA4838" s="118"/>
      <c r="AB4838" s="118"/>
      <c r="AC4838" s="118"/>
      <c r="AD4838" s="118"/>
      <c r="AE4838" s="139"/>
      <c r="AF4838" s="118"/>
      <c r="AG4838" s="118"/>
      <c r="AH4838" s="147" t="str">
        <f t="shared" si="910"/>
        <v/>
      </c>
      <c r="AI4838" s="147" t="str">
        <f t="shared" si="911"/>
        <v/>
      </c>
      <c r="AJ4838" s="148" t="str">
        <f t="shared" si="900"/>
        <v/>
      </c>
      <c r="AK4838" s="148" t="str">
        <f t="shared" si="901"/>
        <v/>
      </c>
      <c r="AL4838" s="147" t="str">
        <f t="shared" si="902"/>
        <v/>
      </c>
      <c r="AM4838" s="147" t="str">
        <f t="shared" si="903"/>
        <v/>
      </c>
      <c r="AN4838" s="147" t="str">
        <f t="shared" si="904"/>
        <v/>
      </c>
      <c r="AO4838" s="118"/>
    </row>
    <row r="4839" spans="1:41">
      <c r="A4839" s="118"/>
      <c r="B4839" s="118"/>
      <c r="C4839" s="118"/>
      <c r="D4839" s="118"/>
      <c r="E4839" s="118"/>
      <c r="F4839" s="118"/>
      <c r="G4839" s="118"/>
      <c r="H4839" s="118"/>
      <c r="I4839" s="118"/>
      <c r="J4839" s="118"/>
      <c r="K4839" s="118"/>
      <c r="L4839" s="118"/>
      <c r="M4839" s="118"/>
      <c r="N4839" s="118"/>
      <c r="O4839" s="143" t="str">
        <f>IF(H4839="","",(S4839/S4839)&amp;":"&amp;ROUND(AH4839/S4839,2))</f>
        <v/>
      </c>
      <c r="P4839" s="118"/>
      <c r="Q4839" s="118"/>
      <c r="R4839" s="143" t="str">
        <f>IF(H4839="","",(S4839/S4839)&amp;":"&amp;ROUND(AI4839/S4839,2))</f>
        <v/>
      </c>
      <c r="S4839" s="144" t="str">
        <f t="shared" si="905"/>
        <v/>
      </c>
      <c r="T4839" s="145" t="str">
        <f t="shared" si="906"/>
        <v/>
      </c>
      <c r="U4839" s="118"/>
      <c r="V4839" s="145" t="str">
        <f t="shared" si="907"/>
        <v/>
      </c>
      <c r="W4839" s="144" t="str">
        <f t="shared" si="908"/>
        <v/>
      </c>
      <c r="X4839" s="146" t="str">
        <f>IF(C4839="","",IF(OR(C4839="Trade",C4839="Multi Position"),(X4838+V4839),IF(C4839="Deposit",(X4838+AE4839),IF(C4839="Withdrawal",(X4838-AE4839)))))</f>
        <v/>
      </c>
      <c r="Y4839" s="145" t="str">
        <f t="shared" si="909"/>
        <v/>
      </c>
      <c r="Z4839" s="118"/>
      <c r="AA4839" s="118"/>
      <c r="AB4839" s="118"/>
      <c r="AC4839" s="118"/>
      <c r="AD4839" s="118"/>
      <c r="AE4839" s="139"/>
      <c r="AF4839" s="118"/>
      <c r="AG4839" s="118"/>
      <c r="AH4839" s="147" t="str">
        <f t="shared" si="910"/>
        <v/>
      </c>
      <c r="AI4839" s="147" t="str">
        <f t="shared" si="911"/>
        <v/>
      </c>
      <c r="AJ4839" s="148" t="str">
        <f t="shared" si="900"/>
        <v/>
      </c>
      <c r="AK4839" s="148" t="str">
        <f t="shared" si="901"/>
        <v/>
      </c>
      <c r="AL4839" s="147" t="str">
        <f t="shared" si="902"/>
        <v/>
      </c>
      <c r="AM4839" s="147" t="str">
        <f t="shared" si="903"/>
        <v/>
      </c>
      <c r="AN4839" s="147" t="str">
        <f t="shared" si="904"/>
        <v/>
      </c>
      <c r="AO4839" s="118"/>
    </row>
    <row r="4840" spans="1:41">
      <c r="A4840" s="118"/>
      <c r="B4840" s="118"/>
      <c r="C4840" s="118"/>
      <c r="D4840" s="118"/>
      <c r="E4840" s="118"/>
      <c r="F4840" s="118"/>
      <c r="G4840" s="118"/>
      <c r="H4840" s="118"/>
      <c r="I4840" s="118"/>
      <c r="J4840" s="118"/>
      <c r="K4840" s="118"/>
      <c r="L4840" s="118"/>
      <c r="M4840" s="118"/>
      <c r="N4840" s="118"/>
      <c r="O4840" s="143" t="str">
        <f>IF(H4840="","",(S4840/S4840)&amp;":"&amp;ROUND(AH4840/S4840,2))</f>
        <v/>
      </c>
      <c r="P4840" s="118"/>
      <c r="Q4840" s="118"/>
      <c r="R4840" s="143" t="str">
        <f>IF(H4840="","",(S4840/S4840)&amp;":"&amp;ROUND(AI4840/S4840,2))</f>
        <v/>
      </c>
      <c r="S4840" s="144" t="str">
        <f t="shared" si="905"/>
        <v/>
      </c>
      <c r="T4840" s="145" t="str">
        <f t="shared" si="906"/>
        <v/>
      </c>
      <c r="U4840" s="118"/>
      <c r="V4840" s="145" t="str">
        <f t="shared" si="907"/>
        <v/>
      </c>
      <c r="W4840" s="144" t="str">
        <f t="shared" si="908"/>
        <v/>
      </c>
      <c r="X4840" s="146" t="str">
        <f>IF(C4840="","",IF(OR(C4840="Trade",C4840="Multi Position"),(X4839+V4840),IF(C4840="Deposit",(X4839+AE4840),IF(C4840="Withdrawal",(X4839-AE4840)))))</f>
        <v/>
      </c>
      <c r="Y4840" s="145" t="str">
        <f t="shared" si="909"/>
        <v/>
      </c>
      <c r="Z4840" s="118"/>
      <c r="AA4840" s="118"/>
      <c r="AB4840" s="118"/>
      <c r="AC4840" s="118"/>
      <c r="AD4840" s="118"/>
      <c r="AE4840" s="139"/>
      <c r="AF4840" s="118"/>
      <c r="AG4840" s="118"/>
      <c r="AH4840" s="147" t="str">
        <f t="shared" si="910"/>
        <v/>
      </c>
      <c r="AI4840" s="147" t="str">
        <f t="shared" si="911"/>
        <v/>
      </c>
      <c r="AJ4840" s="148" t="str">
        <f t="shared" si="900"/>
        <v/>
      </c>
      <c r="AK4840" s="148" t="str">
        <f t="shared" si="901"/>
        <v/>
      </c>
      <c r="AL4840" s="147" t="str">
        <f t="shared" si="902"/>
        <v/>
      </c>
      <c r="AM4840" s="147" t="str">
        <f t="shared" si="903"/>
        <v/>
      </c>
      <c r="AN4840" s="147" t="str">
        <f t="shared" si="904"/>
        <v/>
      </c>
      <c r="AO4840" s="118"/>
    </row>
    <row r="4841" spans="1:41">
      <c r="A4841" s="118"/>
      <c r="B4841" s="118"/>
      <c r="C4841" s="118"/>
      <c r="D4841" s="118"/>
      <c r="E4841" s="118"/>
      <c r="F4841" s="118"/>
      <c r="G4841" s="118"/>
      <c r="H4841" s="118"/>
      <c r="I4841" s="118"/>
      <c r="J4841" s="118"/>
      <c r="K4841" s="118"/>
      <c r="L4841" s="118"/>
      <c r="M4841" s="118"/>
      <c r="N4841" s="118"/>
      <c r="O4841" s="143" t="str">
        <f>IF(H4841="","",(S4841/S4841)&amp;":"&amp;ROUND(AH4841/S4841,2))</f>
        <v/>
      </c>
      <c r="P4841" s="118"/>
      <c r="Q4841" s="118"/>
      <c r="R4841" s="143" t="str">
        <f>IF(H4841="","",(S4841/S4841)&amp;":"&amp;ROUND(AI4841/S4841,2))</f>
        <v/>
      </c>
      <c r="S4841" s="144" t="str">
        <f t="shared" si="905"/>
        <v/>
      </c>
      <c r="T4841" s="145" t="str">
        <f t="shared" si="906"/>
        <v/>
      </c>
      <c r="U4841" s="118"/>
      <c r="V4841" s="145" t="str">
        <f t="shared" si="907"/>
        <v/>
      </c>
      <c r="W4841" s="144" t="str">
        <f t="shared" si="908"/>
        <v/>
      </c>
      <c r="X4841" s="146" t="str">
        <f>IF(C4841="","",IF(OR(C4841="Trade",C4841="Multi Position"),(X4840+V4841),IF(C4841="Deposit",(X4840+AE4841),IF(C4841="Withdrawal",(X4840-AE4841)))))</f>
        <v/>
      </c>
      <c r="Y4841" s="145" t="str">
        <f t="shared" si="909"/>
        <v/>
      </c>
      <c r="Z4841" s="118"/>
      <c r="AA4841" s="118"/>
      <c r="AB4841" s="118"/>
      <c r="AC4841" s="118"/>
      <c r="AD4841" s="118"/>
      <c r="AE4841" s="139"/>
      <c r="AF4841" s="118"/>
      <c r="AG4841" s="118"/>
      <c r="AH4841" s="147" t="str">
        <f t="shared" si="910"/>
        <v/>
      </c>
      <c r="AI4841" s="147" t="str">
        <f t="shared" si="911"/>
        <v/>
      </c>
      <c r="AJ4841" s="148" t="str">
        <f t="shared" si="900"/>
        <v/>
      </c>
      <c r="AK4841" s="148" t="str">
        <f t="shared" si="901"/>
        <v/>
      </c>
      <c r="AL4841" s="147" t="str">
        <f t="shared" si="902"/>
        <v/>
      </c>
      <c r="AM4841" s="147" t="str">
        <f t="shared" si="903"/>
        <v/>
      </c>
      <c r="AN4841" s="147" t="str">
        <f t="shared" si="904"/>
        <v/>
      </c>
      <c r="AO4841" s="118"/>
    </row>
    <row r="4842" spans="1:41">
      <c r="A4842" s="118"/>
      <c r="B4842" s="118"/>
      <c r="C4842" s="118"/>
      <c r="D4842" s="118"/>
      <c r="E4842" s="118"/>
      <c r="F4842" s="118"/>
      <c r="G4842" s="118"/>
      <c r="H4842" s="118"/>
      <c r="I4842" s="118"/>
      <c r="J4842" s="118"/>
      <c r="K4842" s="118"/>
      <c r="L4842" s="118"/>
      <c r="M4842" s="118"/>
      <c r="N4842" s="118"/>
      <c r="O4842" s="143" t="str">
        <f>IF(H4842="","",(S4842/S4842)&amp;":"&amp;ROUND(AH4842/S4842,2))</f>
        <v/>
      </c>
      <c r="P4842" s="118"/>
      <c r="Q4842" s="118"/>
      <c r="R4842" s="143" t="str">
        <f>IF(H4842="","",(S4842/S4842)&amp;":"&amp;ROUND(AI4842/S4842,2))</f>
        <v/>
      </c>
      <c r="S4842" s="144" t="str">
        <f t="shared" si="905"/>
        <v/>
      </c>
      <c r="T4842" s="145" t="str">
        <f t="shared" si="906"/>
        <v/>
      </c>
      <c r="U4842" s="118"/>
      <c r="V4842" s="145" t="str">
        <f t="shared" si="907"/>
        <v/>
      </c>
      <c r="W4842" s="144" t="str">
        <f t="shared" si="908"/>
        <v/>
      </c>
      <c r="X4842" s="146" t="str">
        <f>IF(C4842="","",IF(OR(C4842="Trade",C4842="Multi Position"),(X4841+V4842),IF(C4842="Deposit",(X4841+AE4842),IF(C4842="Withdrawal",(X4841-AE4842)))))</f>
        <v/>
      </c>
      <c r="Y4842" s="145" t="str">
        <f t="shared" si="909"/>
        <v/>
      </c>
      <c r="Z4842" s="118"/>
      <c r="AA4842" s="118"/>
      <c r="AB4842" s="118"/>
      <c r="AC4842" s="118"/>
      <c r="AD4842" s="118"/>
      <c r="AE4842" s="139"/>
      <c r="AF4842" s="118"/>
      <c r="AG4842" s="118"/>
      <c r="AH4842" s="147" t="str">
        <f t="shared" si="910"/>
        <v/>
      </c>
      <c r="AI4842" s="147" t="str">
        <f t="shared" si="911"/>
        <v/>
      </c>
      <c r="AJ4842" s="148" t="str">
        <f t="shared" si="900"/>
        <v/>
      </c>
      <c r="AK4842" s="148" t="str">
        <f t="shared" si="901"/>
        <v/>
      </c>
      <c r="AL4842" s="147" t="str">
        <f t="shared" si="902"/>
        <v/>
      </c>
      <c r="AM4842" s="147" t="str">
        <f t="shared" si="903"/>
        <v/>
      </c>
      <c r="AN4842" s="147" t="str">
        <f t="shared" si="904"/>
        <v/>
      </c>
      <c r="AO4842" s="118"/>
    </row>
    <row r="4843" spans="1:41">
      <c r="A4843" s="118"/>
      <c r="B4843" s="118"/>
      <c r="C4843" s="118"/>
      <c r="D4843" s="118"/>
      <c r="E4843" s="118"/>
      <c r="F4843" s="118"/>
      <c r="G4843" s="118"/>
      <c r="H4843" s="118"/>
      <c r="I4843" s="118"/>
      <c r="J4843" s="118"/>
      <c r="K4843" s="118"/>
      <c r="L4843" s="118"/>
      <c r="M4843" s="118"/>
      <c r="N4843" s="118"/>
      <c r="O4843" s="143" t="str">
        <f>IF(H4843="","",(S4843/S4843)&amp;":"&amp;ROUND(AH4843/S4843,2))</f>
        <v/>
      </c>
      <c r="P4843" s="118"/>
      <c r="Q4843" s="118"/>
      <c r="R4843" s="143" t="str">
        <f>IF(H4843="","",(S4843/S4843)&amp;":"&amp;ROUND(AI4843/S4843,2))</f>
        <v/>
      </c>
      <c r="S4843" s="144" t="str">
        <f t="shared" si="905"/>
        <v/>
      </c>
      <c r="T4843" s="145" t="str">
        <f t="shared" si="906"/>
        <v/>
      </c>
      <c r="U4843" s="118"/>
      <c r="V4843" s="145" t="str">
        <f t="shared" si="907"/>
        <v/>
      </c>
      <c r="W4843" s="144" t="str">
        <f t="shared" si="908"/>
        <v/>
      </c>
      <c r="X4843" s="146" t="str">
        <f>IF(C4843="","",IF(OR(C4843="Trade",C4843="Multi Position"),(X4842+V4843),IF(C4843="Deposit",(X4842+AE4843),IF(C4843="Withdrawal",(X4842-AE4843)))))</f>
        <v/>
      </c>
      <c r="Y4843" s="145" t="str">
        <f t="shared" si="909"/>
        <v/>
      </c>
      <c r="Z4843" s="118"/>
      <c r="AA4843" s="118"/>
      <c r="AB4843" s="118"/>
      <c r="AC4843" s="118"/>
      <c r="AD4843" s="118"/>
      <c r="AE4843" s="139"/>
      <c r="AF4843" s="118"/>
      <c r="AG4843" s="118"/>
      <c r="AH4843" s="147" t="str">
        <f t="shared" si="910"/>
        <v/>
      </c>
      <c r="AI4843" s="147" t="str">
        <f t="shared" si="911"/>
        <v/>
      </c>
      <c r="AJ4843" s="148" t="str">
        <f t="shared" si="900"/>
        <v/>
      </c>
      <c r="AK4843" s="148" t="str">
        <f t="shared" si="901"/>
        <v/>
      </c>
      <c r="AL4843" s="147" t="str">
        <f t="shared" si="902"/>
        <v/>
      </c>
      <c r="AM4843" s="147" t="str">
        <f t="shared" si="903"/>
        <v/>
      </c>
      <c r="AN4843" s="147" t="str">
        <f t="shared" si="904"/>
        <v/>
      </c>
      <c r="AO4843" s="118"/>
    </row>
    <row r="4844" spans="1:41">
      <c r="A4844" s="118"/>
      <c r="B4844" s="118"/>
      <c r="C4844" s="118"/>
      <c r="D4844" s="118"/>
      <c r="E4844" s="118"/>
      <c r="F4844" s="118"/>
      <c r="G4844" s="118"/>
      <c r="H4844" s="118"/>
      <c r="I4844" s="118"/>
      <c r="J4844" s="118"/>
      <c r="K4844" s="118"/>
      <c r="L4844" s="118"/>
      <c r="M4844" s="118"/>
      <c r="N4844" s="118"/>
      <c r="O4844" s="143" t="str">
        <f>IF(H4844="","",(S4844/S4844)&amp;":"&amp;ROUND(AH4844/S4844,2))</f>
        <v/>
      </c>
      <c r="P4844" s="118"/>
      <c r="Q4844" s="118"/>
      <c r="R4844" s="143" t="str">
        <f>IF(H4844="","",(S4844/S4844)&amp;":"&amp;ROUND(AI4844/S4844,2))</f>
        <v/>
      </c>
      <c r="S4844" s="144" t="str">
        <f t="shared" si="905"/>
        <v/>
      </c>
      <c r="T4844" s="145" t="str">
        <f t="shared" si="906"/>
        <v/>
      </c>
      <c r="U4844" s="118"/>
      <c r="V4844" s="145" t="str">
        <f t="shared" si="907"/>
        <v/>
      </c>
      <c r="W4844" s="144" t="str">
        <f t="shared" si="908"/>
        <v/>
      </c>
      <c r="X4844" s="146" t="str">
        <f>IF(C4844="","",IF(OR(C4844="Trade",C4844="Multi Position"),(X4843+V4844),IF(C4844="Deposit",(X4843+AE4844),IF(C4844="Withdrawal",(X4843-AE4844)))))</f>
        <v/>
      </c>
      <c r="Y4844" s="145" t="str">
        <f t="shared" si="909"/>
        <v/>
      </c>
      <c r="Z4844" s="118"/>
      <c r="AA4844" s="118"/>
      <c r="AB4844" s="118"/>
      <c r="AC4844" s="118"/>
      <c r="AD4844" s="118"/>
      <c r="AE4844" s="139"/>
      <c r="AF4844" s="118"/>
      <c r="AG4844" s="118"/>
      <c r="AH4844" s="147" t="str">
        <f t="shared" si="910"/>
        <v/>
      </c>
      <c r="AI4844" s="147" t="str">
        <f t="shared" si="911"/>
        <v/>
      </c>
      <c r="AJ4844" s="148" t="str">
        <f t="shared" si="900"/>
        <v/>
      </c>
      <c r="AK4844" s="148" t="str">
        <f t="shared" si="901"/>
        <v/>
      </c>
      <c r="AL4844" s="147" t="str">
        <f t="shared" si="902"/>
        <v/>
      </c>
      <c r="AM4844" s="147" t="str">
        <f t="shared" si="903"/>
        <v/>
      </c>
      <c r="AN4844" s="147" t="str">
        <f t="shared" si="904"/>
        <v/>
      </c>
      <c r="AO4844" s="118"/>
    </row>
    <row r="4845" spans="1:41">
      <c r="A4845" s="118"/>
      <c r="B4845" s="118"/>
      <c r="C4845" s="118"/>
      <c r="D4845" s="118"/>
      <c r="E4845" s="118"/>
      <c r="F4845" s="118"/>
      <c r="G4845" s="118"/>
      <c r="H4845" s="118"/>
      <c r="I4845" s="118"/>
      <c r="J4845" s="118"/>
      <c r="K4845" s="118"/>
      <c r="L4845" s="118"/>
      <c r="M4845" s="118"/>
      <c r="N4845" s="118"/>
      <c r="O4845" s="143" t="str">
        <f>IF(H4845="","",(S4845/S4845)&amp;":"&amp;ROUND(AH4845/S4845,2))</f>
        <v/>
      </c>
      <c r="P4845" s="118"/>
      <c r="Q4845" s="118"/>
      <c r="R4845" s="143" t="str">
        <f>IF(H4845="","",(S4845/S4845)&amp;":"&amp;ROUND(AI4845/S4845,2))</f>
        <v/>
      </c>
      <c r="S4845" s="144" t="str">
        <f t="shared" si="905"/>
        <v/>
      </c>
      <c r="T4845" s="145" t="str">
        <f t="shared" si="906"/>
        <v/>
      </c>
      <c r="U4845" s="118"/>
      <c r="V4845" s="145" t="str">
        <f t="shared" si="907"/>
        <v/>
      </c>
      <c r="W4845" s="144" t="str">
        <f t="shared" si="908"/>
        <v/>
      </c>
      <c r="X4845" s="146" t="str">
        <f>IF(C4845="","",IF(OR(C4845="Trade",C4845="Multi Position"),(X4844+V4845),IF(C4845="Deposit",(X4844+AE4845),IF(C4845="Withdrawal",(X4844-AE4845)))))</f>
        <v/>
      </c>
      <c r="Y4845" s="145" t="str">
        <f t="shared" si="909"/>
        <v/>
      </c>
      <c r="Z4845" s="118"/>
      <c r="AA4845" s="118"/>
      <c r="AB4845" s="118"/>
      <c r="AC4845" s="118"/>
      <c r="AD4845" s="118"/>
      <c r="AE4845" s="139"/>
      <c r="AF4845" s="118"/>
      <c r="AG4845" s="118"/>
      <c r="AH4845" s="147" t="str">
        <f t="shared" si="910"/>
        <v/>
      </c>
      <c r="AI4845" s="147" t="str">
        <f t="shared" si="911"/>
        <v/>
      </c>
      <c r="AJ4845" s="148" t="str">
        <f t="shared" si="900"/>
        <v/>
      </c>
      <c r="AK4845" s="148" t="str">
        <f t="shared" si="901"/>
        <v/>
      </c>
      <c r="AL4845" s="147" t="str">
        <f t="shared" si="902"/>
        <v/>
      </c>
      <c r="AM4845" s="147" t="str">
        <f t="shared" si="903"/>
        <v/>
      </c>
      <c r="AN4845" s="147" t="str">
        <f t="shared" si="904"/>
        <v/>
      </c>
      <c r="AO4845" s="118"/>
    </row>
    <row r="4846" spans="1:41">
      <c r="A4846" s="118"/>
      <c r="B4846" s="118"/>
      <c r="C4846" s="118"/>
      <c r="D4846" s="118"/>
      <c r="E4846" s="118"/>
      <c r="F4846" s="118"/>
      <c r="G4846" s="118"/>
      <c r="H4846" s="118"/>
      <c r="I4846" s="118"/>
      <c r="J4846" s="118"/>
      <c r="K4846" s="118"/>
      <c r="L4846" s="118"/>
      <c r="M4846" s="118"/>
      <c r="N4846" s="118"/>
      <c r="O4846" s="143" t="str">
        <f>IF(H4846="","",(S4846/S4846)&amp;":"&amp;ROUND(AH4846/S4846,2))</f>
        <v/>
      </c>
      <c r="P4846" s="118"/>
      <c r="Q4846" s="118"/>
      <c r="R4846" s="143" t="str">
        <f>IF(H4846="","",(S4846/S4846)&amp;":"&amp;ROUND(AI4846/S4846,2))</f>
        <v/>
      </c>
      <c r="S4846" s="144" t="str">
        <f t="shared" si="905"/>
        <v/>
      </c>
      <c r="T4846" s="145" t="str">
        <f t="shared" si="906"/>
        <v/>
      </c>
      <c r="U4846" s="118"/>
      <c r="V4846" s="145" t="str">
        <f t="shared" si="907"/>
        <v/>
      </c>
      <c r="W4846" s="144" t="str">
        <f t="shared" si="908"/>
        <v/>
      </c>
      <c r="X4846" s="146" t="str">
        <f>IF(C4846="","",IF(OR(C4846="Trade",C4846="Multi Position"),(X4845+V4846),IF(C4846="Deposit",(X4845+AE4846),IF(C4846="Withdrawal",(X4845-AE4846)))))</f>
        <v/>
      </c>
      <c r="Y4846" s="145" t="str">
        <f t="shared" si="909"/>
        <v/>
      </c>
      <c r="Z4846" s="118"/>
      <c r="AA4846" s="118"/>
      <c r="AB4846" s="118"/>
      <c r="AC4846" s="118"/>
      <c r="AD4846" s="118"/>
      <c r="AE4846" s="139"/>
      <c r="AF4846" s="118"/>
      <c r="AG4846" s="118"/>
      <c r="AH4846" s="147" t="str">
        <f t="shared" si="910"/>
        <v/>
      </c>
      <c r="AI4846" s="147" t="str">
        <f t="shared" si="911"/>
        <v/>
      </c>
      <c r="AJ4846" s="148" t="str">
        <f t="shared" si="900"/>
        <v/>
      </c>
      <c r="AK4846" s="148" t="str">
        <f t="shared" si="901"/>
        <v/>
      </c>
      <c r="AL4846" s="147" t="str">
        <f t="shared" si="902"/>
        <v/>
      </c>
      <c r="AM4846" s="147" t="str">
        <f t="shared" si="903"/>
        <v/>
      </c>
      <c r="AN4846" s="147" t="str">
        <f t="shared" si="904"/>
        <v/>
      </c>
      <c r="AO4846" s="118"/>
    </row>
    <row r="4847" spans="1:41">
      <c r="A4847" s="118"/>
      <c r="B4847" s="118"/>
      <c r="C4847" s="118"/>
      <c r="D4847" s="118"/>
      <c r="E4847" s="118"/>
      <c r="F4847" s="118"/>
      <c r="G4847" s="118"/>
      <c r="H4847" s="118"/>
      <c r="I4847" s="118"/>
      <c r="J4847" s="118"/>
      <c r="K4847" s="118"/>
      <c r="L4847" s="118"/>
      <c r="M4847" s="118"/>
      <c r="N4847" s="118"/>
      <c r="O4847" s="143" t="str">
        <f>IF(H4847="","",(S4847/S4847)&amp;":"&amp;ROUND(AH4847/S4847,2))</f>
        <v/>
      </c>
      <c r="P4847" s="118"/>
      <c r="Q4847" s="118"/>
      <c r="R4847" s="143" t="str">
        <f>IF(H4847="","",(S4847/S4847)&amp;":"&amp;ROUND(AI4847/S4847,2))</f>
        <v/>
      </c>
      <c r="S4847" s="144" t="str">
        <f t="shared" si="905"/>
        <v/>
      </c>
      <c r="T4847" s="145" t="str">
        <f t="shared" si="906"/>
        <v/>
      </c>
      <c r="U4847" s="118"/>
      <c r="V4847" s="145" t="str">
        <f t="shared" si="907"/>
        <v/>
      </c>
      <c r="W4847" s="144" t="str">
        <f t="shared" si="908"/>
        <v/>
      </c>
      <c r="X4847" s="146" t="str">
        <f>IF(C4847="","",IF(OR(C4847="Trade",C4847="Multi Position"),(X4846+V4847),IF(C4847="Deposit",(X4846+AE4847),IF(C4847="Withdrawal",(X4846-AE4847)))))</f>
        <v/>
      </c>
      <c r="Y4847" s="145" t="str">
        <f t="shared" si="909"/>
        <v/>
      </c>
      <c r="Z4847" s="118"/>
      <c r="AA4847" s="118"/>
      <c r="AB4847" s="118"/>
      <c r="AC4847" s="118"/>
      <c r="AD4847" s="118"/>
      <c r="AE4847" s="139"/>
      <c r="AF4847" s="118"/>
      <c r="AG4847" s="118"/>
      <c r="AH4847" s="147" t="str">
        <f t="shared" si="910"/>
        <v/>
      </c>
      <c r="AI4847" s="147" t="str">
        <f t="shared" si="911"/>
        <v/>
      </c>
      <c r="AJ4847" s="148" t="str">
        <f t="shared" si="900"/>
        <v/>
      </c>
      <c r="AK4847" s="148" t="str">
        <f t="shared" si="901"/>
        <v/>
      </c>
      <c r="AL4847" s="147" t="str">
        <f t="shared" si="902"/>
        <v/>
      </c>
      <c r="AM4847" s="147" t="str">
        <f t="shared" si="903"/>
        <v/>
      </c>
      <c r="AN4847" s="147" t="str">
        <f t="shared" si="904"/>
        <v/>
      </c>
      <c r="AO4847" s="118"/>
    </row>
    <row r="4848" spans="1:41">
      <c r="A4848" s="118"/>
      <c r="B4848" s="118"/>
      <c r="C4848" s="118"/>
      <c r="D4848" s="118"/>
      <c r="E4848" s="118"/>
      <c r="F4848" s="118"/>
      <c r="G4848" s="118"/>
      <c r="H4848" s="118"/>
      <c r="I4848" s="118"/>
      <c r="J4848" s="118"/>
      <c r="K4848" s="118"/>
      <c r="L4848" s="118"/>
      <c r="M4848" s="118"/>
      <c r="N4848" s="118"/>
      <c r="O4848" s="143" t="str">
        <f>IF(H4848="","",(S4848/S4848)&amp;":"&amp;ROUND(AH4848/S4848,2))</f>
        <v/>
      </c>
      <c r="P4848" s="118"/>
      <c r="Q4848" s="118"/>
      <c r="R4848" s="143" t="str">
        <f>IF(H4848="","",(S4848/S4848)&amp;":"&amp;ROUND(AI4848/S4848,2))</f>
        <v/>
      </c>
      <c r="S4848" s="144" t="str">
        <f t="shared" si="905"/>
        <v/>
      </c>
      <c r="T4848" s="145" t="str">
        <f t="shared" si="906"/>
        <v/>
      </c>
      <c r="U4848" s="118"/>
      <c r="V4848" s="145" t="str">
        <f t="shared" si="907"/>
        <v/>
      </c>
      <c r="W4848" s="144" t="str">
        <f t="shared" si="908"/>
        <v/>
      </c>
      <c r="X4848" s="146" t="str">
        <f>IF(C4848="","",IF(OR(C4848="Trade",C4848="Multi Position"),(X4847+V4848),IF(C4848="Deposit",(X4847+AE4848),IF(C4848="Withdrawal",(X4847-AE4848)))))</f>
        <v/>
      </c>
      <c r="Y4848" s="145" t="str">
        <f t="shared" si="909"/>
        <v/>
      </c>
      <c r="Z4848" s="118"/>
      <c r="AA4848" s="118"/>
      <c r="AB4848" s="118"/>
      <c r="AC4848" s="118"/>
      <c r="AD4848" s="118"/>
      <c r="AE4848" s="139"/>
      <c r="AF4848" s="118"/>
      <c r="AG4848" s="118"/>
      <c r="AH4848" s="147" t="str">
        <f t="shared" si="910"/>
        <v/>
      </c>
      <c r="AI4848" s="147" t="str">
        <f t="shared" si="911"/>
        <v/>
      </c>
      <c r="AJ4848" s="148" t="str">
        <f t="shared" si="900"/>
        <v/>
      </c>
      <c r="AK4848" s="148" t="str">
        <f t="shared" si="901"/>
        <v/>
      </c>
      <c r="AL4848" s="147" t="str">
        <f t="shared" si="902"/>
        <v/>
      </c>
      <c r="AM4848" s="147" t="str">
        <f t="shared" si="903"/>
        <v/>
      </c>
      <c r="AN4848" s="147" t="str">
        <f t="shared" si="904"/>
        <v/>
      </c>
      <c r="AO4848" s="118"/>
    </row>
    <row r="4849" spans="1:41">
      <c r="A4849" s="118"/>
      <c r="B4849" s="118"/>
      <c r="C4849" s="118"/>
      <c r="D4849" s="118"/>
      <c r="E4849" s="118"/>
      <c r="F4849" s="118"/>
      <c r="G4849" s="118"/>
      <c r="H4849" s="118"/>
      <c r="I4849" s="118"/>
      <c r="J4849" s="118"/>
      <c r="K4849" s="118"/>
      <c r="L4849" s="118"/>
      <c r="M4849" s="118"/>
      <c r="N4849" s="118"/>
      <c r="O4849" s="143" t="str">
        <f>IF(H4849="","",(S4849/S4849)&amp;":"&amp;ROUND(AH4849/S4849,2))</f>
        <v/>
      </c>
      <c r="P4849" s="118"/>
      <c r="Q4849" s="118"/>
      <c r="R4849" s="143" t="str">
        <f>IF(H4849="","",(S4849/S4849)&amp;":"&amp;ROUND(AI4849/S4849,2))</f>
        <v/>
      </c>
      <c r="S4849" s="144" t="str">
        <f t="shared" si="905"/>
        <v/>
      </c>
      <c r="T4849" s="145" t="str">
        <f t="shared" si="906"/>
        <v/>
      </c>
      <c r="U4849" s="118"/>
      <c r="V4849" s="145" t="str">
        <f t="shared" si="907"/>
        <v/>
      </c>
      <c r="W4849" s="144" t="str">
        <f t="shared" si="908"/>
        <v/>
      </c>
      <c r="X4849" s="146" t="str">
        <f>IF(C4849="","",IF(OR(C4849="Trade",C4849="Multi Position"),(X4848+V4849),IF(C4849="Deposit",(X4848+AE4849),IF(C4849="Withdrawal",(X4848-AE4849)))))</f>
        <v/>
      </c>
      <c r="Y4849" s="145" t="str">
        <f t="shared" si="909"/>
        <v/>
      </c>
      <c r="Z4849" s="118"/>
      <c r="AA4849" s="118"/>
      <c r="AB4849" s="118"/>
      <c r="AC4849" s="118"/>
      <c r="AD4849" s="118"/>
      <c r="AE4849" s="139"/>
      <c r="AF4849" s="118"/>
      <c r="AG4849" s="118"/>
      <c r="AH4849" s="147" t="str">
        <f t="shared" si="910"/>
        <v/>
      </c>
      <c r="AI4849" s="147" t="str">
        <f t="shared" si="911"/>
        <v/>
      </c>
      <c r="AJ4849" s="148" t="str">
        <f t="shared" si="900"/>
        <v/>
      </c>
      <c r="AK4849" s="148" t="str">
        <f t="shared" si="901"/>
        <v/>
      </c>
      <c r="AL4849" s="147" t="str">
        <f t="shared" si="902"/>
        <v/>
      </c>
      <c r="AM4849" s="147" t="str">
        <f t="shared" si="903"/>
        <v/>
      </c>
      <c r="AN4849" s="147" t="str">
        <f t="shared" si="904"/>
        <v/>
      </c>
      <c r="AO4849" s="118"/>
    </row>
    <row r="4850" spans="1:41">
      <c r="A4850" s="118"/>
      <c r="B4850" s="118"/>
      <c r="C4850" s="118"/>
      <c r="D4850" s="118"/>
      <c r="E4850" s="118"/>
      <c r="F4850" s="118"/>
      <c r="G4850" s="118"/>
      <c r="H4850" s="118"/>
      <c r="I4850" s="118"/>
      <c r="J4850" s="118"/>
      <c r="K4850" s="118"/>
      <c r="L4850" s="118"/>
      <c r="M4850" s="118"/>
      <c r="N4850" s="118"/>
      <c r="O4850" s="143" t="str">
        <f>IF(H4850="","",(S4850/S4850)&amp;":"&amp;ROUND(AH4850/S4850,2))</f>
        <v/>
      </c>
      <c r="P4850" s="118"/>
      <c r="Q4850" s="118"/>
      <c r="R4850" s="143" t="str">
        <f>IF(H4850="","",(S4850/S4850)&amp;":"&amp;ROUND(AI4850/S4850,2))</f>
        <v/>
      </c>
      <c r="S4850" s="144" t="str">
        <f t="shared" si="905"/>
        <v/>
      </c>
      <c r="T4850" s="145" t="str">
        <f t="shared" si="906"/>
        <v/>
      </c>
      <c r="U4850" s="118"/>
      <c r="V4850" s="145" t="str">
        <f t="shared" si="907"/>
        <v/>
      </c>
      <c r="W4850" s="144" t="str">
        <f t="shared" si="908"/>
        <v/>
      </c>
      <c r="X4850" s="146" t="str">
        <f>IF(C4850="","",IF(OR(C4850="Trade",C4850="Multi Position"),(X4849+V4850),IF(C4850="Deposit",(X4849+AE4850),IF(C4850="Withdrawal",(X4849-AE4850)))))</f>
        <v/>
      </c>
      <c r="Y4850" s="145" t="str">
        <f t="shared" si="909"/>
        <v/>
      </c>
      <c r="Z4850" s="118"/>
      <c r="AA4850" s="118"/>
      <c r="AB4850" s="118"/>
      <c r="AC4850" s="118"/>
      <c r="AD4850" s="118"/>
      <c r="AE4850" s="139"/>
      <c r="AF4850" s="118"/>
      <c r="AG4850" s="118"/>
      <c r="AH4850" s="147" t="str">
        <f t="shared" si="910"/>
        <v/>
      </c>
      <c r="AI4850" s="147" t="str">
        <f t="shared" si="911"/>
        <v/>
      </c>
      <c r="AJ4850" s="148" t="str">
        <f t="shared" si="900"/>
        <v/>
      </c>
      <c r="AK4850" s="148" t="str">
        <f t="shared" si="901"/>
        <v/>
      </c>
      <c r="AL4850" s="147" t="str">
        <f t="shared" si="902"/>
        <v/>
      </c>
      <c r="AM4850" s="147" t="str">
        <f t="shared" si="903"/>
        <v/>
      </c>
      <c r="AN4850" s="147" t="str">
        <f t="shared" si="904"/>
        <v/>
      </c>
      <c r="AO4850" s="118"/>
    </row>
    <row r="4851" spans="1:41">
      <c r="A4851" s="118"/>
      <c r="B4851" s="118"/>
      <c r="C4851" s="118"/>
      <c r="D4851" s="118"/>
      <c r="E4851" s="118"/>
      <c r="F4851" s="118"/>
      <c r="G4851" s="118"/>
      <c r="H4851" s="118"/>
      <c r="I4851" s="118"/>
      <c r="J4851" s="118"/>
      <c r="K4851" s="118"/>
      <c r="L4851" s="118"/>
      <c r="M4851" s="118"/>
      <c r="N4851" s="118"/>
      <c r="O4851" s="143" t="str">
        <f>IF(H4851="","",(S4851/S4851)&amp;":"&amp;ROUND(AH4851/S4851,2))</f>
        <v/>
      </c>
      <c r="P4851" s="118"/>
      <c r="Q4851" s="118"/>
      <c r="R4851" s="143" t="str">
        <f>IF(H4851="","",(S4851/S4851)&amp;":"&amp;ROUND(AI4851/S4851,2))</f>
        <v/>
      </c>
      <c r="S4851" s="144" t="str">
        <f t="shared" si="905"/>
        <v/>
      </c>
      <c r="T4851" s="145" t="str">
        <f t="shared" si="906"/>
        <v/>
      </c>
      <c r="U4851" s="118"/>
      <c r="V4851" s="145" t="str">
        <f t="shared" si="907"/>
        <v/>
      </c>
      <c r="W4851" s="144" t="str">
        <f t="shared" si="908"/>
        <v/>
      </c>
      <c r="X4851" s="146" t="str">
        <f>IF(C4851="","",IF(OR(C4851="Trade",C4851="Multi Position"),(X4850+V4851),IF(C4851="Deposit",(X4850+AE4851),IF(C4851="Withdrawal",(X4850-AE4851)))))</f>
        <v/>
      </c>
      <c r="Y4851" s="145" t="str">
        <f t="shared" si="909"/>
        <v/>
      </c>
      <c r="Z4851" s="118"/>
      <c r="AA4851" s="118"/>
      <c r="AB4851" s="118"/>
      <c r="AC4851" s="118"/>
      <c r="AD4851" s="118"/>
      <c r="AE4851" s="139"/>
      <c r="AF4851" s="118"/>
      <c r="AG4851" s="118"/>
      <c r="AH4851" s="147" t="str">
        <f t="shared" si="910"/>
        <v/>
      </c>
      <c r="AI4851" s="147" t="str">
        <f t="shared" si="911"/>
        <v/>
      </c>
      <c r="AJ4851" s="148" t="str">
        <f t="shared" si="900"/>
        <v/>
      </c>
      <c r="AK4851" s="148" t="str">
        <f t="shared" si="901"/>
        <v/>
      </c>
      <c r="AL4851" s="147" t="str">
        <f t="shared" si="902"/>
        <v/>
      </c>
      <c r="AM4851" s="147" t="str">
        <f t="shared" si="903"/>
        <v/>
      </c>
      <c r="AN4851" s="147" t="str">
        <f t="shared" si="904"/>
        <v/>
      </c>
      <c r="AO4851" s="118"/>
    </row>
    <row r="4852" spans="1:41">
      <c r="A4852" s="118"/>
      <c r="B4852" s="118"/>
      <c r="C4852" s="118"/>
      <c r="D4852" s="118"/>
      <c r="E4852" s="118"/>
      <c r="F4852" s="118"/>
      <c r="G4852" s="118"/>
      <c r="H4852" s="118"/>
      <c r="I4852" s="118"/>
      <c r="J4852" s="118"/>
      <c r="K4852" s="118"/>
      <c r="L4852" s="118"/>
      <c r="M4852" s="118"/>
      <c r="N4852" s="118"/>
      <c r="O4852" s="143" t="str">
        <f>IF(H4852="","",(S4852/S4852)&amp;":"&amp;ROUND(AH4852/S4852,2))</f>
        <v/>
      </c>
      <c r="P4852" s="118"/>
      <c r="Q4852" s="118"/>
      <c r="R4852" s="143" t="str">
        <f>IF(H4852="","",(S4852/S4852)&amp;":"&amp;ROUND(AI4852/S4852,2))</f>
        <v/>
      </c>
      <c r="S4852" s="144" t="str">
        <f t="shared" si="905"/>
        <v/>
      </c>
      <c r="T4852" s="145" t="str">
        <f t="shared" si="906"/>
        <v/>
      </c>
      <c r="U4852" s="118"/>
      <c r="V4852" s="145" t="str">
        <f t="shared" si="907"/>
        <v/>
      </c>
      <c r="W4852" s="144" t="str">
        <f t="shared" si="908"/>
        <v/>
      </c>
      <c r="X4852" s="146" t="str">
        <f>IF(C4852="","",IF(OR(C4852="Trade",C4852="Multi Position"),(X4851+V4852),IF(C4852="Deposit",(X4851+AE4852),IF(C4852="Withdrawal",(X4851-AE4852)))))</f>
        <v/>
      </c>
      <c r="Y4852" s="145" t="str">
        <f t="shared" si="909"/>
        <v/>
      </c>
      <c r="Z4852" s="118"/>
      <c r="AA4852" s="118"/>
      <c r="AB4852" s="118"/>
      <c r="AC4852" s="118"/>
      <c r="AD4852" s="118"/>
      <c r="AE4852" s="139"/>
      <c r="AF4852" s="118"/>
      <c r="AG4852" s="118"/>
      <c r="AH4852" s="147" t="str">
        <f t="shared" si="910"/>
        <v/>
      </c>
      <c r="AI4852" s="147" t="str">
        <f t="shared" si="911"/>
        <v/>
      </c>
      <c r="AJ4852" s="148" t="str">
        <f t="shared" si="900"/>
        <v/>
      </c>
      <c r="AK4852" s="148" t="str">
        <f t="shared" si="901"/>
        <v/>
      </c>
      <c r="AL4852" s="147" t="str">
        <f t="shared" si="902"/>
        <v/>
      </c>
      <c r="AM4852" s="147" t="str">
        <f t="shared" si="903"/>
        <v/>
      </c>
      <c r="AN4852" s="147" t="str">
        <f t="shared" si="904"/>
        <v/>
      </c>
      <c r="AO4852" s="118"/>
    </row>
    <row r="4853" spans="1:41">
      <c r="A4853" s="118"/>
      <c r="B4853" s="118"/>
      <c r="C4853" s="118"/>
      <c r="D4853" s="118"/>
      <c r="E4853" s="118"/>
      <c r="F4853" s="118"/>
      <c r="G4853" s="118"/>
      <c r="H4853" s="118"/>
      <c r="I4853" s="118"/>
      <c r="J4853" s="118"/>
      <c r="K4853" s="118"/>
      <c r="L4853" s="118"/>
      <c r="M4853" s="118"/>
      <c r="N4853" s="118"/>
      <c r="O4853" s="143" t="str">
        <f>IF(H4853="","",(S4853/S4853)&amp;":"&amp;ROUND(AH4853/S4853,2))</f>
        <v/>
      </c>
      <c r="P4853" s="118"/>
      <c r="Q4853" s="118"/>
      <c r="R4853" s="143" t="str">
        <f>IF(H4853="","",(S4853/S4853)&amp;":"&amp;ROUND(AI4853/S4853,2))</f>
        <v/>
      </c>
      <c r="S4853" s="144" t="str">
        <f t="shared" si="905"/>
        <v/>
      </c>
      <c r="T4853" s="145" t="str">
        <f t="shared" si="906"/>
        <v/>
      </c>
      <c r="U4853" s="118"/>
      <c r="V4853" s="145" t="str">
        <f t="shared" si="907"/>
        <v/>
      </c>
      <c r="W4853" s="144" t="str">
        <f t="shared" si="908"/>
        <v/>
      </c>
      <c r="X4853" s="146" t="str">
        <f>IF(C4853="","",IF(OR(C4853="Trade",C4853="Multi Position"),(X4852+V4853),IF(C4853="Deposit",(X4852+AE4853),IF(C4853="Withdrawal",(X4852-AE4853)))))</f>
        <v/>
      </c>
      <c r="Y4853" s="145" t="str">
        <f t="shared" si="909"/>
        <v/>
      </c>
      <c r="Z4853" s="118"/>
      <c r="AA4853" s="118"/>
      <c r="AB4853" s="118"/>
      <c r="AC4853" s="118"/>
      <c r="AD4853" s="118"/>
      <c r="AE4853" s="139"/>
      <c r="AF4853" s="118"/>
      <c r="AG4853" s="118"/>
      <c r="AH4853" s="147" t="str">
        <f t="shared" si="910"/>
        <v/>
      </c>
      <c r="AI4853" s="147" t="str">
        <f t="shared" si="911"/>
        <v/>
      </c>
      <c r="AJ4853" s="148" t="str">
        <f t="shared" si="900"/>
        <v/>
      </c>
      <c r="AK4853" s="148" t="str">
        <f t="shared" si="901"/>
        <v/>
      </c>
      <c r="AL4853" s="147" t="str">
        <f t="shared" si="902"/>
        <v/>
      </c>
      <c r="AM4853" s="147" t="str">
        <f t="shared" si="903"/>
        <v/>
      </c>
      <c r="AN4853" s="147" t="str">
        <f t="shared" si="904"/>
        <v/>
      </c>
      <c r="AO4853" s="118"/>
    </row>
    <row r="4854" spans="1:41">
      <c r="A4854" s="118"/>
      <c r="B4854" s="118"/>
      <c r="C4854" s="118"/>
      <c r="D4854" s="118"/>
      <c r="E4854" s="118"/>
      <c r="F4854" s="118"/>
      <c r="G4854" s="118"/>
      <c r="H4854" s="118"/>
      <c r="I4854" s="118"/>
      <c r="J4854" s="118"/>
      <c r="K4854" s="118"/>
      <c r="L4854" s="118"/>
      <c r="M4854" s="118"/>
      <c r="N4854" s="118"/>
      <c r="O4854" s="143" t="str">
        <f>IF(H4854="","",(S4854/S4854)&amp;":"&amp;ROUND(AH4854/S4854,2))</f>
        <v/>
      </c>
      <c r="P4854" s="118"/>
      <c r="Q4854" s="118"/>
      <c r="R4854" s="143" t="str">
        <f>IF(H4854="","",(S4854/S4854)&amp;":"&amp;ROUND(AI4854/S4854,2))</f>
        <v/>
      </c>
      <c r="S4854" s="144" t="str">
        <f t="shared" si="905"/>
        <v/>
      </c>
      <c r="T4854" s="145" t="str">
        <f t="shared" si="906"/>
        <v/>
      </c>
      <c r="U4854" s="118"/>
      <c r="V4854" s="145" t="str">
        <f t="shared" si="907"/>
        <v/>
      </c>
      <c r="W4854" s="144" t="str">
        <f t="shared" si="908"/>
        <v/>
      </c>
      <c r="X4854" s="146" t="str">
        <f>IF(C4854="","",IF(OR(C4854="Trade",C4854="Multi Position"),(X4853+V4854),IF(C4854="Deposit",(X4853+AE4854),IF(C4854="Withdrawal",(X4853-AE4854)))))</f>
        <v/>
      </c>
      <c r="Y4854" s="145" t="str">
        <f t="shared" si="909"/>
        <v/>
      </c>
      <c r="Z4854" s="118"/>
      <c r="AA4854" s="118"/>
      <c r="AB4854" s="118"/>
      <c r="AC4854" s="118"/>
      <c r="AD4854" s="118"/>
      <c r="AE4854" s="139"/>
      <c r="AF4854" s="118"/>
      <c r="AG4854" s="118"/>
      <c r="AH4854" s="147" t="str">
        <f t="shared" si="910"/>
        <v/>
      </c>
      <c r="AI4854" s="147" t="str">
        <f t="shared" si="911"/>
        <v/>
      </c>
      <c r="AJ4854" s="148" t="str">
        <f t="shared" si="900"/>
        <v/>
      </c>
      <c r="AK4854" s="148" t="str">
        <f t="shared" si="901"/>
        <v/>
      </c>
      <c r="AL4854" s="147" t="str">
        <f t="shared" si="902"/>
        <v/>
      </c>
      <c r="AM4854" s="147" t="str">
        <f t="shared" si="903"/>
        <v/>
      </c>
      <c r="AN4854" s="147" t="str">
        <f t="shared" si="904"/>
        <v/>
      </c>
      <c r="AO4854" s="118"/>
    </row>
    <row r="4855" spans="1:41">
      <c r="A4855" s="118"/>
      <c r="B4855" s="118"/>
      <c r="C4855" s="118"/>
      <c r="D4855" s="118"/>
      <c r="E4855" s="118"/>
      <c r="F4855" s="118"/>
      <c r="G4855" s="118"/>
      <c r="H4855" s="118"/>
      <c r="I4855" s="118"/>
      <c r="J4855" s="118"/>
      <c r="K4855" s="118"/>
      <c r="L4855" s="118"/>
      <c r="M4855" s="118"/>
      <c r="N4855" s="118"/>
      <c r="O4855" s="143" t="str">
        <f>IF(H4855="","",(S4855/S4855)&amp;":"&amp;ROUND(AH4855/S4855,2))</f>
        <v/>
      </c>
      <c r="P4855" s="118"/>
      <c r="Q4855" s="118"/>
      <c r="R4855" s="143" t="str">
        <f>IF(H4855="","",(S4855/S4855)&amp;":"&amp;ROUND(AI4855/S4855,2))</f>
        <v/>
      </c>
      <c r="S4855" s="144" t="str">
        <f t="shared" si="905"/>
        <v/>
      </c>
      <c r="T4855" s="145" t="str">
        <f t="shared" si="906"/>
        <v/>
      </c>
      <c r="U4855" s="118"/>
      <c r="V4855" s="145" t="str">
        <f t="shared" si="907"/>
        <v/>
      </c>
      <c r="W4855" s="144" t="str">
        <f t="shared" si="908"/>
        <v/>
      </c>
      <c r="X4855" s="146" t="str">
        <f>IF(C4855="","",IF(OR(C4855="Trade",C4855="Multi Position"),(X4854+V4855),IF(C4855="Deposit",(X4854+AE4855),IF(C4855="Withdrawal",(X4854-AE4855)))))</f>
        <v/>
      </c>
      <c r="Y4855" s="145" t="str">
        <f t="shared" si="909"/>
        <v/>
      </c>
      <c r="Z4855" s="118"/>
      <c r="AA4855" s="118"/>
      <c r="AB4855" s="118"/>
      <c r="AC4855" s="118"/>
      <c r="AD4855" s="118"/>
      <c r="AE4855" s="139"/>
      <c r="AF4855" s="118"/>
      <c r="AG4855" s="118"/>
      <c r="AH4855" s="147" t="str">
        <f t="shared" si="910"/>
        <v/>
      </c>
      <c r="AI4855" s="147" t="str">
        <f t="shared" si="911"/>
        <v/>
      </c>
      <c r="AJ4855" s="148" t="str">
        <f t="shared" si="900"/>
        <v/>
      </c>
      <c r="AK4855" s="148" t="str">
        <f t="shared" si="901"/>
        <v/>
      </c>
      <c r="AL4855" s="147" t="str">
        <f t="shared" si="902"/>
        <v/>
      </c>
      <c r="AM4855" s="147" t="str">
        <f t="shared" si="903"/>
        <v/>
      </c>
      <c r="AN4855" s="147" t="str">
        <f t="shared" si="904"/>
        <v/>
      </c>
      <c r="AO4855" s="118"/>
    </row>
    <row r="4856" spans="1:41">
      <c r="A4856" s="118"/>
      <c r="B4856" s="118"/>
      <c r="C4856" s="118"/>
      <c r="D4856" s="118"/>
      <c r="E4856" s="118"/>
      <c r="F4856" s="118"/>
      <c r="G4856" s="118"/>
      <c r="H4856" s="118"/>
      <c r="I4856" s="118"/>
      <c r="J4856" s="118"/>
      <c r="K4856" s="118"/>
      <c r="L4856" s="118"/>
      <c r="M4856" s="118"/>
      <c r="N4856" s="118"/>
      <c r="O4856" s="143" t="str">
        <f>IF(H4856="","",(S4856/S4856)&amp;":"&amp;ROUND(AH4856/S4856,2))</f>
        <v/>
      </c>
      <c r="P4856" s="118"/>
      <c r="Q4856" s="118"/>
      <c r="R4856" s="143" t="str">
        <f>IF(H4856="","",(S4856/S4856)&amp;":"&amp;ROUND(AI4856/S4856,2))</f>
        <v/>
      </c>
      <c r="S4856" s="144" t="str">
        <f t="shared" si="905"/>
        <v/>
      </c>
      <c r="T4856" s="145" t="str">
        <f t="shared" si="906"/>
        <v/>
      </c>
      <c r="U4856" s="118"/>
      <c r="V4856" s="145" t="str">
        <f t="shared" si="907"/>
        <v/>
      </c>
      <c r="W4856" s="144" t="str">
        <f t="shared" si="908"/>
        <v/>
      </c>
      <c r="X4856" s="146" t="str">
        <f>IF(C4856="","",IF(OR(C4856="Trade",C4856="Multi Position"),(X4855+V4856),IF(C4856="Deposit",(X4855+AE4856),IF(C4856="Withdrawal",(X4855-AE4856)))))</f>
        <v/>
      </c>
      <c r="Y4856" s="145" t="str">
        <f t="shared" si="909"/>
        <v/>
      </c>
      <c r="Z4856" s="118"/>
      <c r="AA4856" s="118"/>
      <c r="AB4856" s="118"/>
      <c r="AC4856" s="118"/>
      <c r="AD4856" s="118"/>
      <c r="AE4856" s="139"/>
      <c r="AF4856" s="118"/>
      <c r="AG4856" s="118"/>
      <c r="AH4856" s="147" t="str">
        <f t="shared" si="910"/>
        <v/>
      </c>
      <c r="AI4856" s="147" t="str">
        <f t="shared" si="911"/>
        <v/>
      </c>
      <c r="AJ4856" s="148" t="str">
        <f t="shared" si="900"/>
        <v/>
      </c>
      <c r="AK4856" s="148" t="str">
        <f t="shared" si="901"/>
        <v/>
      </c>
      <c r="AL4856" s="147" t="str">
        <f t="shared" si="902"/>
        <v/>
      </c>
      <c r="AM4856" s="147" t="str">
        <f t="shared" si="903"/>
        <v/>
      </c>
      <c r="AN4856" s="147" t="str">
        <f t="shared" si="904"/>
        <v/>
      </c>
      <c r="AO4856" s="118"/>
    </row>
    <row r="4857" spans="1:41">
      <c r="A4857" s="118"/>
      <c r="B4857" s="118"/>
      <c r="C4857" s="118"/>
      <c r="D4857" s="118"/>
      <c r="E4857" s="118"/>
      <c r="F4857" s="118"/>
      <c r="G4857" s="118"/>
      <c r="H4857" s="118"/>
      <c r="I4857" s="118"/>
      <c r="J4857" s="118"/>
      <c r="K4857" s="118"/>
      <c r="L4857" s="118"/>
      <c r="M4857" s="118"/>
      <c r="N4857" s="118"/>
      <c r="O4857" s="143" t="str">
        <f>IF(H4857="","",(S4857/S4857)&amp;":"&amp;ROUND(AH4857/S4857,2))</f>
        <v/>
      </c>
      <c r="P4857" s="118"/>
      <c r="Q4857" s="118"/>
      <c r="R4857" s="143" t="str">
        <f>IF(H4857="","",(S4857/S4857)&amp;":"&amp;ROUND(AI4857/S4857,2))</f>
        <v/>
      </c>
      <c r="S4857" s="144" t="str">
        <f t="shared" si="905"/>
        <v/>
      </c>
      <c r="T4857" s="145" t="str">
        <f t="shared" si="906"/>
        <v/>
      </c>
      <c r="U4857" s="118"/>
      <c r="V4857" s="145" t="str">
        <f t="shared" si="907"/>
        <v/>
      </c>
      <c r="W4857" s="144" t="str">
        <f t="shared" si="908"/>
        <v/>
      </c>
      <c r="X4857" s="146" t="str">
        <f>IF(C4857="","",IF(OR(C4857="Trade",C4857="Multi Position"),(X4856+V4857),IF(C4857="Deposit",(X4856+AE4857),IF(C4857="Withdrawal",(X4856-AE4857)))))</f>
        <v/>
      </c>
      <c r="Y4857" s="145" t="str">
        <f t="shared" si="909"/>
        <v/>
      </c>
      <c r="Z4857" s="118"/>
      <c r="AA4857" s="118"/>
      <c r="AB4857" s="118"/>
      <c r="AC4857" s="118"/>
      <c r="AD4857" s="118"/>
      <c r="AE4857" s="139"/>
      <c r="AF4857" s="118"/>
      <c r="AG4857" s="118"/>
      <c r="AH4857" s="147" t="str">
        <f t="shared" si="910"/>
        <v/>
      </c>
      <c r="AI4857" s="147" t="str">
        <f t="shared" si="911"/>
        <v/>
      </c>
      <c r="AJ4857" s="148" t="str">
        <f t="shared" si="900"/>
        <v/>
      </c>
      <c r="AK4857" s="148" t="str">
        <f t="shared" si="901"/>
        <v/>
      </c>
      <c r="AL4857" s="147" t="str">
        <f t="shared" si="902"/>
        <v/>
      </c>
      <c r="AM4857" s="147" t="str">
        <f t="shared" si="903"/>
        <v/>
      </c>
      <c r="AN4857" s="147" t="str">
        <f t="shared" si="904"/>
        <v/>
      </c>
      <c r="AO4857" s="118"/>
    </row>
    <row r="4858" spans="1:41">
      <c r="A4858" s="118"/>
      <c r="B4858" s="118"/>
      <c r="C4858" s="118"/>
      <c r="D4858" s="118"/>
      <c r="E4858" s="118"/>
      <c r="F4858" s="118"/>
      <c r="G4858" s="118"/>
      <c r="H4858" s="118"/>
      <c r="I4858" s="118"/>
      <c r="J4858" s="118"/>
      <c r="K4858" s="118"/>
      <c r="L4858" s="118"/>
      <c r="M4858" s="118"/>
      <c r="N4858" s="118"/>
      <c r="O4858" s="143" t="str">
        <f>IF(H4858="","",(S4858/S4858)&amp;":"&amp;ROUND(AH4858/S4858,2))</f>
        <v/>
      </c>
      <c r="P4858" s="118"/>
      <c r="Q4858" s="118"/>
      <c r="R4858" s="143" t="str">
        <f>IF(H4858="","",(S4858/S4858)&amp;":"&amp;ROUND(AI4858/S4858,2))</f>
        <v/>
      </c>
      <c r="S4858" s="144" t="str">
        <f t="shared" si="905"/>
        <v/>
      </c>
      <c r="T4858" s="145" t="str">
        <f t="shared" si="906"/>
        <v/>
      </c>
      <c r="U4858" s="118"/>
      <c r="V4858" s="145" t="str">
        <f t="shared" si="907"/>
        <v/>
      </c>
      <c r="W4858" s="144" t="str">
        <f t="shared" si="908"/>
        <v/>
      </c>
      <c r="X4858" s="146" t="str">
        <f>IF(C4858="","",IF(OR(C4858="Trade",C4858="Multi Position"),(X4857+V4858),IF(C4858="Deposit",(X4857+AE4858),IF(C4858="Withdrawal",(X4857-AE4858)))))</f>
        <v/>
      </c>
      <c r="Y4858" s="145" t="str">
        <f t="shared" si="909"/>
        <v/>
      </c>
      <c r="Z4858" s="118"/>
      <c r="AA4858" s="118"/>
      <c r="AB4858" s="118"/>
      <c r="AC4858" s="118"/>
      <c r="AD4858" s="118"/>
      <c r="AE4858" s="139"/>
      <c r="AF4858" s="118"/>
      <c r="AG4858" s="118"/>
      <c r="AH4858" s="147" t="str">
        <f t="shared" si="910"/>
        <v/>
      </c>
      <c r="AI4858" s="147" t="str">
        <f t="shared" si="911"/>
        <v/>
      </c>
      <c r="AJ4858" s="148" t="str">
        <f t="shared" si="900"/>
        <v/>
      </c>
      <c r="AK4858" s="148" t="str">
        <f t="shared" si="901"/>
        <v/>
      </c>
      <c r="AL4858" s="147" t="str">
        <f t="shared" si="902"/>
        <v/>
      </c>
      <c r="AM4858" s="147" t="str">
        <f t="shared" si="903"/>
        <v/>
      </c>
      <c r="AN4858" s="147" t="str">
        <f t="shared" si="904"/>
        <v/>
      </c>
      <c r="AO4858" s="118"/>
    </row>
    <row r="4859" spans="1:41">
      <c r="A4859" s="118"/>
      <c r="B4859" s="118"/>
      <c r="C4859" s="118"/>
      <c r="D4859" s="118"/>
      <c r="E4859" s="118"/>
      <c r="F4859" s="118"/>
      <c r="G4859" s="118"/>
      <c r="H4859" s="118"/>
      <c r="I4859" s="118"/>
      <c r="J4859" s="118"/>
      <c r="K4859" s="118"/>
      <c r="L4859" s="118"/>
      <c r="M4859" s="118"/>
      <c r="N4859" s="118"/>
      <c r="O4859" s="143" t="str">
        <f>IF(H4859="","",(S4859/S4859)&amp;":"&amp;ROUND(AH4859/S4859,2))</f>
        <v/>
      </c>
      <c r="P4859" s="118"/>
      <c r="Q4859" s="118"/>
      <c r="R4859" s="143" t="str">
        <f>IF(H4859="","",(S4859/S4859)&amp;":"&amp;ROUND(AI4859/S4859,2))</f>
        <v/>
      </c>
      <c r="S4859" s="144" t="str">
        <f t="shared" si="905"/>
        <v/>
      </c>
      <c r="T4859" s="145" t="str">
        <f t="shared" si="906"/>
        <v/>
      </c>
      <c r="U4859" s="118"/>
      <c r="V4859" s="145" t="str">
        <f t="shared" si="907"/>
        <v/>
      </c>
      <c r="W4859" s="144" t="str">
        <f t="shared" si="908"/>
        <v/>
      </c>
      <c r="X4859" s="146" t="str">
        <f>IF(C4859="","",IF(OR(C4859="Trade",C4859="Multi Position"),(X4858+V4859),IF(C4859="Deposit",(X4858+AE4859),IF(C4859="Withdrawal",(X4858-AE4859)))))</f>
        <v/>
      </c>
      <c r="Y4859" s="145" t="str">
        <f t="shared" si="909"/>
        <v/>
      </c>
      <c r="Z4859" s="118"/>
      <c r="AA4859" s="118"/>
      <c r="AB4859" s="118"/>
      <c r="AC4859" s="118"/>
      <c r="AD4859" s="118"/>
      <c r="AE4859" s="139"/>
      <c r="AF4859" s="118"/>
      <c r="AG4859" s="118"/>
      <c r="AH4859" s="147" t="str">
        <f t="shared" si="910"/>
        <v/>
      </c>
      <c r="AI4859" s="147" t="str">
        <f t="shared" si="911"/>
        <v/>
      </c>
      <c r="AJ4859" s="148" t="str">
        <f t="shared" si="900"/>
        <v/>
      </c>
      <c r="AK4859" s="148" t="str">
        <f t="shared" si="901"/>
        <v/>
      </c>
      <c r="AL4859" s="147" t="str">
        <f t="shared" si="902"/>
        <v/>
      </c>
      <c r="AM4859" s="147" t="str">
        <f t="shared" si="903"/>
        <v/>
      </c>
      <c r="AN4859" s="147" t="str">
        <f t="shared" si="904"/>
        <v/>
      </c>
      <c r="AO4859" s="118"/>
    </row>
    <row r="4860" spans="1:41">
      <c r="A4860" s="118"/>
      <c r="B4860" s="118"/>
      <c r="C4860" s="118"/>
      <c r="D4860" s="118"/>
      <c r="E4860" s="118"/>
      <c r="F4860" s="118"/>
      <c r="G4860" s="118"/>
      <c r="H4860" s="118"/>
      <c r="I4860" s="118"/>
      <c r="J4860" s="118"/>
      <c r="K4860" s="118"/>
      <c r="L4860" s="118"/>
      <c r="M4860" s="118"/>
      <c r="N4860" s="118"/>
      <c r="O4860" s="143" t="str">
        <f>IF(H4860="","",(S4860/S4860)&amp;":"&amp;ROUND(AH4860/S4860,2))</f>
        <v/>
      </c>
      <c r="P4860" s="118"/>
      <c r="Q4860" s="118"/>
      <c r="R4860" s="143" t="str">
        <f>IF(H4860="","",(S4860/S4860)&amp;":"&amp;ROUND(AI4860/S4860,2))</f>
        <v/>
      </c>
      <c r="S4860" s="144" t="str">
        <f t="shared" si="905"/>
        <v/>
      </c>
      <c r="T4860" s="145" t="str">
        <f t="shared" si="906"/>
        <v/>
      </c>
      <c r="U4860" s="118"/>
      <c r="V4860" s="145" t="str">
        <f t="shared" si="907"/>
        <v/>
      </c>
      <c r="W4860" s="144" t="str">
        <f t="shared" si="908"/>
        <v/>
      </c>
      <c r="X4860" s="146" t="str">
        <f>IF(C4860="","",IF(OR(C4860="Trade",C4860="Multi Position"),(X4859+V4860),IF(C4860="Deposit",(X4859+AE4860),IF(C4860="Withdrawal",(X4859-AE4860)))))</f>
        <v/>
      </c>
      <c r="Y4860" s="145" t="str">
        <f t="shared" si="909"/>
        <v/>
      </c>
      <c r="Z4860" s="118"/>
      <c r="AA4860" s="118"/>
      <c r="AB4860" s="118"/>
      <c r="AC4860" s="118"/>
      <c r="AD4860" s="118"/>
      <c r="AE4860" s="139"/>
      <c r="AF4860" s="118"/>
      <c r="AG4860" s="118"/>
      <c r="AH4860" s="147" t="str">
        <f t="shared" si="910"/>
        <v/>
      </c>
      <c r="AI4860" s="147" t="str">
        <f t="shared" si="911"/>
        <v/>
      </c>
      <c r="AJ4860" s="148" t="str">
        <f t="shared" si="900"/>
        <v/>
      </c>
      <c r="AK4860" s="148" t="str">
        <f t="shared" si="901"/>
        <v/>
      </c>
      <c r="AL4860" s="147" t="str">
        <f t="shared" si="902"/>
        <v/>
      </c>
      <c r="AM4860" s="147" t="str">
        <f t="shared" si="903"/>
        <v/>
      </c>
      <c r="AN4860" s="147" t="str">
        <f t="shared" si="904"/>
        <v/>
      </c>
      <c r="AO4860" s="118"/>
    </row>
    <row r="4861" spans="1:41">
      <c r="A4861" s="118"/>
      <c r="B4861" s="118"/>
      <c r="C4861" s="118"/>
      <c r="D4861" s="118"/>
      <c r="E4861" s="118"/>
      <c r="F4861" s="118"/>
      <c r="G4861" s="118"/>
      <c r="H4861" s="118"/>
      <c r="I4861" s="118"/>
      <c r="J4861" s="118"/>
      <c r="K4861" s="118"/>
      <c r="L4861" s="118"/>
      <c r="M4861" s="118"/>
      <c r="N4861" s="118"/>
      <c r="O4861" s="143" t="str">
        <f>IF(H4861="","",(S4861/S4861)&amp;":"&amp;ROUND(AH4861/S4861,2))</f>
        <v/>
      </c>
      <c r="P4861" s="118"/>
      <c r="Q4861" s="118"/>
      <c r="R4861" s="143" t="str">
        <f>IF(H4861="","",(S4861/S4861)&amp;":"&amp;ROUND(AI4861/S4861,2))</f>
        <v/>
      </c>
      <c r="S4861" s="144" t="str">
        <f t="shared" si="905"/>
        <v/>
      </c>
      <c r="T4861" s="145" t="str">
        <f t="shared" si="906"/>
        <v/>
      </c>
      <c r="U4861" s="118"/>
      <c r="V4861" s="145" t="str">
        <f t="shared" si="907"/>
        <v/>
      </c>
      <c r="W4861" s="144" t="str">
        <f t="shared" si="908"/>
        <v/>
      </c>
      <c r="X4861" s="146" t="str">
        <f>IF(C4861="","",IF(OR(C4861="Trade",C4861="Multi Position"),(X4860+V4861),IF(C4861="Deposit",(X4860+AE4861),IF(C4861="Withdrawal",(X4860-AE4861)))))</f>
        <v/>
      </c>
      <c r="Y4861" s="145" t="str">
        <f t="shared" si="909"/>
        <v/>
      </c>
      <c r="Z4861" s="118"/>
      <c r="AA4861" s="118"/>
      <c r="AB4861" s="118"/>
      <c r="AC4861" s="118"/>
      <c r="AD4861" s="118"/>
      <c r="AE4861" s="139"/>
      <c r="AF4861" s="118"/>
      <c r="AG4861" s="118"/>
      <c r="AH4861" s="147" t="str">
        <f t="shared" si="910"/>
        <v/>
      </c>
      <c r="AI4861" s="147" t="str">
        <f t="shared" si="911"/>
        <v/>
      </c>
      <c r="AJ4861" s="148" t="str">
        <f t="shared" si="900"/>
        <v/>
      </c>
      <c r="AK4861" s="148" t="str">
        <f t="shared" si="901"/>
        <v/>
      </c>
      <c r="AL4861" s="147" t="str">
        <f t="shared" si="902"/>
        <v/>
      </c>
      <c r="AM4861" s="147" t="str">
        <f t="shared" si="903"/>
        <v/>
      </c>
      <c r="AN4861" s="147" t="str">
        <f t="shared" si="904"/>
        <v/>
      </c>
      <c r="AO4861" s="118"/>
    </row>
    <row r="4862" spans="1:41">
      <c r="A4862" s="118"/>
      <c r="B4862" s="118"/>
      <c r="C4862" s="118"/>
      <c r="D4862" s="118"/>
      <c r="E4862" s="118"/>
      <c r="F4862" s="118"/>
      <c r="G4862" s="118"/>
      <c r="H4862" s="118"/>
      <c r="I4862" s="118"/>
      <c r="J4862" s="118"/>
      <c r="K4862" s="118"/>
      <c r="L4862" s="118"/>
      <c r="M4862" s="118"/>
      <c r="N4862" s="118"/>
      <c r="O4862" s="143" t="str">
        <f>IF(H4862="","",(S4862/S4862)&amp;":"&amp;ROUND(AH4862/S4862,2))</f>
        <v/>
      </c>
      <c r="P4862" s="118"/>
      <c r="Q4862" s="118"/>
      <c r="R4862" s="143" t="str">
        <f>IF(H4862="","",(S4862/S4862)&amp;":"&amp;ROUND(AI4862/S4862,2))</f>
        <v/>
      </c>
      <c r="S4862" s="144" t="str">
        <f t="shared" si="905"/>
        <v/>
      </c>
      <c r="T4862" s="145" t="str">
        <f t="shared" si="906"/>
        <v/>
      </c>
      <c r="U4862" s="118"/>
      <c r="V4862" s="145" t="str">
        <f t="shared" si="907"/>
        <v/>
      </c>
      <c r="W4862" s="144" t="str">
        <f t="shared" si="908"/>
        <v/>
      </c>
      <c r="X4862" s="146" t="str">
        <f>IF(C4862="","",IF(OR(C4862="Trade",C4862="Multi Position"),(X4861+V4862),IF(C4862="Deposit",(X4861+AE4862),IF(C4862="Withdrawal",(X4861-AE4862)))))</f>
        <v/>
      </c>
      <c r="Y4862" s="145" t="str">
        <f t="shared" si="909"/>
        <v/>
      </c>
      <c r="Z4862" s="118"/>
      <c r="AA4862" s="118"/>
      <c r="AB4862" s="118"/>
      <c r="AC4862" s="118"/>
      <c r="AD4862" s="118"/>
      <c r="AE4862" s="139"/>
      <c r="AF4862" s="118"/>
      <c r="AG4862" s="118"/>
      <c r="AH4862" s="147" t="str">
        <f t="shared" si="910"/>
        <v/>
      </c>
      <c r="AI4862" s="147" t="str">
        <f t="shared" si="911"/>
        <v/>
      </c>
      <c r="AJ4862" s="148" t="str">
        <f t="shared" si="900"/>
        <v/>
      </c>
      <c r="AK4862" s="148" t="str">
        <f t="shared" si="901"/>
        <v/>
      </c>
      <c r="AL4862" s="147" t="str">
        <f t="shared" si="902"/>
        <v/>
      </c>
      <c r="AM4862" s="147" t="str">
        <f t="shared" si="903"/>
        <v/>
      </c>
      <c r="AN4862" s="147" t="str">
        <f t="shared" si="904"/>
        <v/>
      </c>
      <c r="AO4862" s="118"/>
    </row>
    <row r="4863" spans="1:41">
      <c r="A4863" s="118"/>
      <c r="B4863" s="118"/>
      <c r="C4863" s="118"/>
      <c r="D4863" s="118"/>
      <c r="E4863" s="118"/>
      <c r="F4863" s="118"/>
      <c r="G4863" s="118"/>
      <c r="H4863" s="118"/>
      <c r="I4863" s="118"/>
      <c r="J4863" s="118"/>
      <c r="K4863" s="118"/>
      <c r="L4863" s="118"/>
      <c r="M4863" s="118"/>
      <c r="N4863" s="118"/>
      <c r="O4863" s="143" t="str">
        <f>IF(H4863="","",(S4863/S4863)&amp;":"&amp;ROUND(AH4863/S4863,2))</f>
        <v/>
      </c>
      <c r="P4863" s="118"/>
      <c r="Q4863" s="118"/>
      <c r="R4863" s="143" t="str">
        <f>IF(H4863="","",(S4863/S4863)&amp;":"&amp;ROUND(AI4863/S4863,2))</f>
        <v/>
      </c>
      <c r="S4863" s="144" t="str">
        <f t="shared" si="905"/>
        <v/>
      </c>
      <c r="T4863" s="145" t="str">
        <f t="shared" si="906"/>
        <v/>
      </c>
      <c r="U4863" s="118"/>
      <c r="V4863" s="145" t="str">
        <f t="shared" si="907"/>
        <v/>
      </c>
      <c r="W4863" s="144" t="str">
        <f t="shared" si="908"/>
        <v/>
      </c>
      <c r="X4863" s="146" t="str">
        <f>IF(C4863="","",IF(OR(C4863="Trade",C4863="Multi Position"),(X4862+V4863),IF(C4863="Deposit",(X4862+AE4863),IF(C4863="Withdrawal",(X4862-AE4863)))))</f>
        <v/>
      </c>
      <c r="Y4863" s="145" t="str">
        <f t="shared" si="909"/>
        <v/>
      </c>
      <c r="Z4863" s="118"/>
      <c r="AA4863" s="118"/>
      <c r="AB4863" s="118"/>
      <c r="AC4863" s="118"/>
      <c r="AD4863" s="118"/>
      <c r="AE4863" s="139"/>
      <c r="AF4863" s="118"/>
      <c r="AG4863" s="118"/>
      <c r="AH4863" s="147" t="str">
        <f t="shared" si="910"/>
        <v/>
      </c>
      <c r="AI4863" s="147" t="str">
        <f t="shared" si="911"/>
        <v/>
      </c>
      <c r="AJ4863" s="148" t="str">
        <f t="shared" si="900"/>
        <v/>
      </c>
      <c r="AK4863" s="148" t="str">
        <f t="shared" si="901"/>
        <v/>
      </c>
      <c r="AL4863" s="147" t="str">
        <f t="shared" si="902"/>
        <v/>
      </c>
      <c r="AM4863" s="147" t="str">
        <f t="shared" si="903"/>
        <v/>
      </c>
      <c r="AN4863" s="147" t="str">
        <f t="shared" si="904"/>
        <v/>
      </c>
      <c r="AO4863" s="118"/>
    </row>
    <row r="4864" spans="1:41">
      <c r="A4864" s="118"/>
      <c r="B4864" s="118"/>
      <c r="C4864" s="118"/>
      <c r="D4864" s="118"/>
      <c r="E4864" s="118"/>
      <c r="F4864" s="118"/>
      <c r="G4864" s="118"/>
      <c r="H4864" s="118"/>
      <c r="I4864" s="118"/>
      <c r="J4864" s="118"/>
      <c r="K4864" s="118"/>
      <c r="L4864" s="118"/>
      <c r="M4864" s="118"/>
      <c r="N4864" s="118"/>
      <c r="O4864" s="143" t="str">
        <f>IF(H4864="","",(S4864/S4864)&amp;":"&amp;ROUND(AH4864/S4864,2))</f>
        <v/>
      </c>
      <c r="P4864" s="118"/>
      <c r="Q4864" s="118"/>
      <c r="R4864" s="143" t="str">
        <f>IF(H4864="","",(S4864/S4864)&amp;":"&amp;ROUND(AI4864/S4864,2))</f>
        <v/>
      </c>
      <c r="S4864" s="144" t="str">
        <f t="shared" si="905"/>
        <v/>
      </c>
      <c r="T4864" s="145" t="str">
        <f t="shared" si="906"/>
        <v/>
      </c>
      <c r="U4864" s="118"/>
      <c r="V4864" s="145" t="str">
        <f t="shared" si="907"/>
        <v/>
      </c>
      <c r="W4864" s="144" t="str">
        <f t="shared" si="908"/>
        <v/>
      </c>
      <c r="X4864" s="146" t="str">
        <f>IF(C4864="","",IF(OR(C4864="Trade",C4864="Multi Position"),(X4863+V4864),IF(C4864="Deposit",(X4863+AE4864),IF(C4864="Withdrawal",(X4863-AE4864)))))</f>
        <v/>
      </c>
      <c r="Y4864" s="145" t="str">
        <f t="shared" si="909"/>
        <v/>
      </c>
      <c r="Z4864" s="118"/>
      <c r="AA4864" s="118"/>
      <c r="AB4864" s="118"/>
      <c r="AC4864" s="118"/>
      <c r="AD4864" s="118"/>
      <c r="AE4864" s="139"/>
      <c r="AF4864" s="118"/>
      <c r="AG4864" s="118"/>
      <c r="AH4864" s="147" t="str">
        <f t="shared" si="910"/>
        <v/>
      </c>
      <c r="AI4864" s="147" t="str">
        <f t="shared" si="911"/>
        <v/>
      </c>
      <c r="AJ4864" s="148" t="str">
        <f t="shared" si="900"/>
        <v/>
      </c>
      <c r="AK4864" s="148" t="str">
        <f t="shared" si="901"/>
        <v/>
      </c>
      <c r="AL4864" s="147" t="str">
        <f t="shared" si="902"/>
        <v/>
      </c>
      <c r="AM4864" s="147" t="str">
        <f t="shared" si="903"/>
        <v/>
      </c>
      <c r="AN4864" s="147" t="str">
        <f t="shared" si="904"/>
        <v/>
      </c>
      <c r="AO4864" s="118"/>
    </row>
    <row r="4865" spans="1:41">
      <c r="A4865" s="118"/>
      <c r="B4865" s="118"/>
      <c r="C4865" s="118"/>
      <c r="D4865" s="118"/>
      <c r="E4865" s="118"/>
      <c r="F4865" s="118"/>
      <c r="G4865" s="118"/>
      <c r="H4865" s="118"/>
      <c r="I4865" s="118"/>
      <c r="J4865" s="118"/>
      <c r="K4865" s="118"/>
      <c r="L4865" s="118"/>
      <c r="M4865" s="118"/>
      <c r="N4865" s="118"/>
      <c r="O4865" s="143" t="str">
        <f>IF(H4865="","",(S4865/S4865)&amp;":"&amp;ROUND(AH4865/S4865,2))</f>
        <v/>
      </c>
      <c r="P4865" s="118"/>
      <c r="Q4865" s="118"/>
      <c r="R4865" s="143" t="str">
        <f>IF(H4865="","",(S4865/S4865)&amp;":"&amp;ROUND(AI4865/S4865,2))</f>
        <v/>
      </c>
      <c r="S4865" s="144" t="str">
        <f t="shared" si="905"/>
        <v/>
      </c>
      <c r="T4865" s="145" t="str">
        <f t="shared" si="906"/>
        <v/>
      </c>
      <c r="U4865" s="118"/>
      <c r="V4865" s="145" t="str">
        <f t="shared" si="907"/>
        <v/>
      </c>
      <c r="W4865" s="144" t="str">
        <f t="shared" si="908"/>
        <v/>
      </c>
      <c r="X4865" s="146" t="str">
        <f>IF(C4865="","",IF(OR(C4865="Trade",C4865="Multi Position"),(X4864+V4865),IF(C4865="Deposit",(X4864+AE4865),IF(C4865="Withdrawal",(X4864-AE4865)))))</f>
        <v/>
      </c>
      <c r="Y4865" s="145" t="str">
        <f t="shared" si="909"/>
        <v/>
      </c>
      <c r="Z4865" s="118"/>
      <c r="AA4865" s="118"/>
      <c r="AB4865" s="118"/>
      <c r="AC4865" s="118"/>
      <c r="AD4865" s="118"/>
      <c r="AE4865" s="139"/>
      <c r="AF4865" s="118"/>
      <c r="AG4865" s="118"/>
      <c r="AH4865" s="147" t="str">
        <f t="shared" si="910"/>
        <v/>
      </c>
      <c r="AI4865" s="147" t="str">
        <f t="shared" si="911"/>
        <v/>
      </c>
      <c r="AJ4865" s="148" t="str">
        <f t="shared" si="900"/>
        <v/>
      </c>
      <c r="AK4865" s="148" t="str">
        <f t="shared" si="901"/>
        <v/>
      </c>
      <c r="AL4865" s="147" t="str">
        <f t="shared" si="902"/>
        <v/>
      </c>
      <c r="AM4865" s="147" t="str">
        <f t="shared" si="903"/>
        <v/>
      </c>
      <c r="AN4865" s="147" t="str">
        <f t="shared" si="904"/>
        <v/>
      </c>
      <c r="AO4865" s="118"/>
    </row>
    <row r="4866" spans="1:41">
      <c r="A4866" s="118"/>
      <c r="B4866" s="118"/>
      <c r="C4866" s="118"/>
      <c r="D4866" s="118"/>
      <c r="E4866" s="118"/>
      <c r="F4866" s="118"/>
      <c r="G4866" s="118"/>
      <c r="H4866" s="118"/>
      <c r="I4866" s="118"/>
      <c r="J4866" s="118"/>
      <c r="K4866" s="118"/>
      <c r="L4866" s="118"/>
      <c r="M4866" s="118"/>
      <c r="N4866" s="118"/>
      <c r="O4866" s="143" t="str">
        <f>IF(H4866="","",(S4866/S4866)&amp;":"&amp;ROUND(AH4866/S4866,2))</f>
        <v/>
      </c>
      <c r="P4866" s="118"/>
      <c r="Q4866" s="118"/>
      <c r="R4866" s="143" t="str">
        <f>IF(H4866="","",(S4866/S4866)&amp;":"&amp;ROUND(AI4866/S4866,2))</f>
        <v/>
      </c>
      <c r="S4866" s="144" t="str">
        <f t="shared" si="905"/>
        <v/>
      </c>
      <c r="T4866" s="145" t="str">
        <f t="shared" si="906"/>
        <v/>
      </c>
      <c r="U4866" s="118"/>
      <c r="V4866" s="145" t="str">
        <f t="shared" si="907"/>
        <v/>
      </c>
      <c r="W4866" s="144" t="str">
        <f t="shared" si="908"/>
        <v/>
      </c>
      <c r="X4866" s="146" t="str">
        <f>IF(C4866="","",IF(OR(C4866="Trade",C4866="Multi Position"),(X4865+V4866),IF(C4866="Deposit",(X4865+AE4866),IF(C4866="Withdrawal",(X4865-AE4866)))))</f>
        <v/>
      </c>
      <c r="Y4866" s="145" t="str">
        <f t="shared" si="909"/>
        <v/>
      </c>
      <c r="Z4866" s="118"/>
      <c r="AA4866" s="118"/>
      <c r="AB4866" s="118"/>
      <c r="AC4866" s="118"/>
      <c r="AD4866" s="118"/>
      <c r="AE4866" s="139"/>
      <c r="AF4866" s="118"/>
      <c r="AG4866" s="118"/>
      <c r="AH4866" s="147" t="str">
        <f t="shared" si="910"/>
        <v/>
      </c>
      <c r="AI4866" s="147" t="str">
        <f t="shared" si="911"/>
        <v/>
      </c>
      <c r="AJ4866" s="148" t="str">
        <f t="shared" si="900"/>
        <v/>
      </c>
      <c r="AK4866" s="148" t="str">
        <f t="shared" si="901"/>
        <v/>
      </c>
      <c r="AL4866" s="147" t="str">
        <f t="shared" si="902"/>
        <v/>
      </c>
      <c r="AM4866" s="147" t="str">
        <f t="shared" si="903"/>
        <v/>
      </c>
      <c r="AN4866" s="147" t="str">
        <f t="shared" si="904"/>
        <v/>
      </c>
      <c r="AO4866" s="118"/>
    </row>
    <row r="4867" spans="1:41">
      <c r="A4867" s="118"/>
      <c r="B4867" s="118"/>
      <c r="C4867" s="118"/>
      <c r="D4867" s="118"/>
      <c r="E4867" s="118"/>
      <c r="F4867" s="118"/>
      <c r="G4867" s="118"/>
      <c r="H4867" s="118"/>
      <c r="I4867" s="118"/>
      <c r="J4867" s="118"/>
      <c r="K4867" s="118"/>
      <c r="L4867" s="118"/>
      <c r="M4867" s="118"/>
      <c r="N4867" s="118"/>
      <c r="O4867" s="143" t="str">
        <f>IF(H4867="","",(S4867/S4867)&amp;":"&amp;ROUND(AH4867/S4867,2))</f>
        <v/>
      </c>
      <c r="P4867" s="118"/>
      <c r="Q4867" s="118"/>
      <c r="R4867" s="143" t="str">
        <f>IF(H4867="","",(S4867/S4867)&amp;":"&amp;ROUND(AI4867/S4867,2))</f>
        <v/>
      </c>
      <c r="S4867" s="144" t="str">
        <f t="shared" si="905"/>
        <v/>
      </c>
      <c r="T4867" s="145" t="str">
        <f t="shared" si="906"/>
        <v/>
      </c>
      <c r="U4867" s="118"/>
      <c r="V4867" s="145" t="str">
        <f t="shared" si="907"/>
        <v/>
      </c>
      <c r="W4867" s="144" t="str">
        <f t="shared" si="908"/>
        <v/>
      </c>
      <c r="X4867" s="146" t="str">
        <f>IF(C4867="","",IF(OR(C4867="Trade",C4867="Multi Position"),(X4866+V4867),IF(C4867="Deposit",(X4866+AE4867),IF(C4867="Withdrawal",(X4866-AE4867)))))</f>
        <v/>
      </c>
      <c r="Y4867" s="145" t="str">
        <f t="shared" si="909"/>
        <v/>
      </c>
      <c r="Z4867" s="118"/>
      <c r="AA4867" s="118"/>
      <c r="AB4867" s="118"/>
      <c r="AC4867" s="118"/>
      <c r="AD4867" s="118"/>
      <c r="AE4867" s="139"/>
      <c r="AF4867" s="118"/>
      <c r="AG4867" s="118"/>
      <c r="AH4867" s="147" t="str">
        <f t="shared" si="910"/>
        <v/>
      </c>
      <c r="AI4867" s="147" t="str">
        <f t="shared" si="911"/>
        <v/>
      </c>
      <c r="AJ4867" s="148" t="str">
        <f t="shared" si="900"/>
        <v/>
      </c>
      <c r="AK4867" s="148" t="str">
        <f t="shared" si="901"/>
        <v/>
      </c>
      <c r="AL4867" s="147" t="str">
        <f t="shared" si="902"/>
        <v/>
      </c>
      <c r="AM4867" s="147" t="str">
        <f t="shared" si="903"/>
        <v/>
      </c>
      <c r="AN4867" s="147" t="str">
        <f t="shared" si="904"/>
        <v/>
      </c>
      <c r="AO4867" s="118"/>
    </row>
    <row r="4868" spans="1:41">
      <c r="A4868" s="118"/>
      <c r="B4868" s="118"/>
      <c r="C4868" s="118"/>
      <c r="D4868" s="118"/>
      <c r="E4868" s="118"/>
      <c r="F4868" s="118"/>
      <c r="G4868" s="118"/>
      <c r="H4868" s="118"/>
      <c r="I4868" s="118"/>
      <c r="J4868" s="118"/>
      <c r="K4868" s="118"/>
      <c r="L4868" s="118"/>
      <c r="M4868" s="118"/>
      <c r="N4868" s="118"/>
      <c r="O4868" s="143" t="str">
        <f>IF(H4868="","",(S4868/S4868)&amp;":"&amp;ROUND(AH4868/S4868,2))</f>
        <v/>
      </c>
      <c r="P4868" s="118"/>
      <c r="Q4868" s="118"/>
      <c r="R4868" s="143" t="str">
        <f>IF(H4868="","",(S4868/S4868)&amp;":"&amp;ROUND(AI4868/S4868,2))</f>
        <v/>
      </c>
      <c r="S4868" s="144" t="str">
        <f t="shared" si="905"/>
        <v/>
      </c>
      <c r="T4868" s="145" t="str">
        <f t="shared" si="906"/>
        <v/>
      </c>
      <c r="U4868" s="118"/>
      <c r="V4868" s="145" t="str">
        <f t="shared" si="907"/>
        <v/>
      </c>
      <c r="W4868" s="144" t="str">
        <f t="shared" si="908"/>
        <v/>
      </c>
      <c r="X4868" s="146" t="str">
        <f>IF(C4868="","",IF(OR(C4868="Trade",C4868="Multi Position"),(X4867+V4868),IF(C4868="Deposit",(X4867+AE4868),IF(C4868="Withdrawal",(X4867-AE4868)))))</f>
        <v/>
      </c>
      <c r="Y4868" s="145" t="str">
        <f t="shared" si="909"/>
        <v/>
      </c>
      <c r="Z4868" s="118"/>
      <c r="AA4868" s="118"/>
      <c r="AB4868" s="118"/>
      <c r="AC4868" s="118"/>
      <c r="AD4868" s="118"/>
      <c r="AE4868" s="139"/>
      <c r="AF4868" s="118"/>
      <c r="AG4868" s="118"/>
      <c r="AH4868" s="147" t="str">
        <f t="shared" si="910"/>
        <v/>
      </c>
      <c r="AI4868" s="147" t="str">
        <f t="shared" si="911"/>
        <v/>
      </c>
      <c r="AJ4868" s="148" t="str">
        <f t="shared" si="900"/>
        <v/>
      </c>
      <c r="AK4868" s="148" t="str">
        <f t="shared" si="901"/>
        <v/>
      </c>
      <c r="AL4868" s="147" t="str">
        <f t="shared" si="902"/>
        <v/>
      </c>
      <c r="AM4868" s="147" t="str">
        <f t="shared" si="903"/>
        <v/>
      </c>
      <c r="AN4868" s="147" t="str">
        <f t="shared" si="904"/>
        <v/>
      </c>
      <c r="AO4868" s="118"/>
    </row>
    <row r="4869" spans="1:41">
      <c r="A4869" s="118"/>
      <c r="B4869" s="118"/>
      <c r="C4869" s="118"/>
      <c r="D4869" s="118"/>
      <c r="E4869" s="118"/>
      <c r="F4869" s="118"/>
      <c r="G4869" s="118"/>
      <c r="H4869" s="118"/>
      <c r="I4869" s="118"/>
      <c r="J4869" s="118"/>
      <c r="K4869" s="118"/>
      <c r="L4869" s="118"/>
      <c r="M4869" s="118"/>
      <c r="N4869" s="118"/>
      <c r="O4869" s="143" t="str">
        <f>IF(H4869="","",(S4869/S4869)&amp;":"&amp;ROUND(AH4869/S4869,2))</f>
        <v/>
      </c>
      <c r="P4869" s="118"/>
      <c r="Q4869" s="118"/>
      <c r="R4869" s="143" t="str">
        <f>IF(H4869="","",(S4869/S4869)&amp;":"&amp;ROUND(AI4869/S4869,2))</f>
        <v/>
      </c>
      <c r="S4869" s="144" t="str">
        <f t="shared" si="905"/>
        <v/>
      </c>
      <c r="T4869" s="145" t="str">
        <f t="shared" si="906"/>
        <v/>
      </c>
      <c r="U4869" s="118"/>
      <c r="V4869" s="145" t="str">
        <f t="shared" si="907"/>
        <v/>
      </c>
      <c r="W4869" s="144" t="str">
        <f t="shared" si="908"/>
        <v/>
      </c>
      <c r="X4869" s="146" t="str">
        <f>IF(C4869="","",IF(OR(C4869="Trade",C4869="Multi Position"),(X4868+V4869),IF(C4869="Deposit",(X4868+AE4869),IF(C4869="Withdrawal",(X4868-AE4869)))))</f>
        <v/>
      </c>
      <c r="Y4869" s="145" t="str">
        <f t="shared" si="909"/>
        <v/>
      </c>
      <c r="Z4869" s="118"/>
      <c r="AA4869" s="118"/>
      <c r="AB4869" s="118"/>
      <c r="AC4869" s="118"/>
      <c r="AD4869" s="118"/>
      <c r="AE4869" s="139"/>
      <c r="AF4869" s="118"/>
      <c r="AG4869" s="118"/>
      <c r="AH4869" s="147" t="str">
        <f t="shared" si="910"/>
        <v/>
      </c>
      <c r="AI4869" s="147" t="str">
        <f t="shared" si="911"/>
        <v/>
      </c>
      <c r="AJ4869" s="148" t="str">
        <f t="shared" si="900"/>
        <v/>
      </c>
      <c r="AK4869" s="148" t="str">
        <f t="shared" si="901"/>
        <v/>
      </c>
      <c r="AL4869" s="147" t="str">
        <f t="shared" si="902"/>
        <v/>
      </c>
      <c r="AM4869" s="147" t="str">
        <f t="shared" si="903"/>
        <v/>
      </c>
      <c r="AN4869" s="147" t="str">
        <f t="shared" si="904"/>
        <v/>
      </c>
      <c r="AO4869" s="118"/>
    </row>
    <row r="4870" spans="1:41">
      <c r="A4870" s="118"/>
      <c r="B4870" s="118"/>
      <c r="C4870" s="118"/>
      <c r="D4870" s="118"/>
      <c r="E4870" s="118"/>
      <c r="F4870" s="118"/>
      <c r="G4870" s="118"/>
      <c r="H4870" s="118"/>
      <c r="I4870" s="118"/>
      <c r="J4870" s="118"/>
      <c r="K4870" s="118"/>
      <c r="L4870" s="118"/>
      <c r="M4870" s="118"/>
      <c r="N4870" s="118"/>
      <c r="O4870" s="143" t="str">
        <f>IF(H4870="","",(S4870/S4870)&amp;":"&amp;ROUND(AH4870/S4870,2))</f>
        <v/>
      </c>
      <c r="P4870" s="118"/>
      <c r="Q4870" s="118"/>
      <c r="R4870" s="143" t="str">
        <f>IF(H4870="","",(S4870/S4870)&amp;":"&amp;ROUND(AI4870/S4870,2))</f>
        <v/>
      </c>
      <c r="S4870" s="144" t="str">
        <f t="shared" si="905"/>
        <v/>
      </c>
      <c r="T4870" s="145" t="str">
        <f t="shared" si="906"/>
        <v/>
      </c>
      <c r="U4870" s="118"/>
      <c r="V4870" s="145" t="str">
        <f t="shared" si="907"/>
        <v/>
      </c>
      <c r="W4870" s="144" t="str">
        <f t="shared" si="908"/>
        <v/>
      </c>
      <c r="X4870" s="146" t="str">
        <f>IF(C4870="","",IF(OR(C4870="Trade",C4870="Multi Position"),(X4869+V4870),IF(C4870="Deposit",(X4869+AE4870),IF(C4870="Withdrawal",(X4869-AE4870)))))</f>
        <v/>
      </c>
      <c r="Y4870" s="145" t="str">
        <f t="shared" si="909"/>
        <v/>
      </c>
      <c r="Z4870" s="118"/>
      <c r="AA4870" s="118"/>
      <c r="AB4870" s="118"/>
      <c r="AC4870" s="118"/>
      <c r="AD4870" s="118"/>
      <c r="AE4870" s="139"/>
      <c r="AF4870" s="118"/>
      <c r="AG4870" s="118"/>
      <c r="AH4870" s="147" t="str">
        <f t="shared" si="910"/>
        <v/>
      </c>
      <c r="AI4870" s="147" t="str">
        <f t="shared" si="911"/>
        <v/>
      </c>
      <c r="AJ4870" s="148" t="str">
        <f t="shared" si="900"/>
        <v/>
      </c>
      <c r="AK4870" s="148" t="str">
        <f t="shared" si="901"/>
        <v/>
      </c>
      <c r="AL4870" s="147" t="str">
        <f t="shared" si="902"/>
        <v/>
      </c>
      <c r="AM4870" s="147" t="str">
        <f t="shared" si="903"/>
        <v/>
      </c>
      <c r="AN4870" s="147" t="str">
        <f t="shared" si="904"/>
        <v/>
      </c>
      <c r="AO4870" s="118"/>
    </row>
    <row r="4871" spans="1:41">
      <c r="A4871" s="118"/>
      <c r="B4871" s="118"/>
      <c r="C4871" s="118"/>
      <c r="D4871" s="118"/>
      <c r="E4871" s="118"/>
      <c r="F4871" s="118"/>
      <c r="G4871" s="118"/>
      <c r="H4871" s="118"/>
      <c r="I4871" s="118"/>
      <c r="J4871" s="118"/>
      <c r="K4871" s="118"/>
      <c r="L4871" s="118"/>
      <c r="M4871" s="118"/>
      <c r="N4871" s="118"/>
      <c r="O4871" s="143" t="str">
        <f>IF(H4871="","",(S4871/S4871)&amp;":"&amp;ROUND(AH4871/S4871,2))</f>
        <v/>
      </c>
      <c r="P4871" s="118"/>
      <c r="Q4871" s="118"/>
      <c r="R4871" s="143" t="str">
        <f>IF(H4871="","",(S4871/S4871)&amp;":"&amp;ROUND(AI4871/S4871,2))</f>
        <v/>
      </c>
      <c r="S4871" s="144" t="str">
        <f t="shared" si="905"/>
        <v/>
      </c>
      <c r="T4871" s="145" t="str">
        <f t="shared" si="906"/>
        <v/>
      </c>
      <c r="U4871" s="118"/>
      <c r="V4871" s="145" t="str">
        <f t="shared" si="907"/>
        <v/>
      </c>
      <c r="W4871" s="144" t="str">
        <f t="shared" si="908"/>
        <v/>
      </c>
      <c r="X4871" s="146" t="str">
        <f>IF(C4871="","",IF(OR(C4871="Trade",C4871="Multi Position"),(X4870+V4871),IF(C4871="Deposit",(X4870+AE4871),IF(C4871="Withdrawal",(X4870-AE4871)))))</f>
        <v/>
      </c>
      <c r="Y4871" s="145" t="str">
        <f t="shared" si="909"/>
        <v/>
      </c>
      <c r="Z4871" s="118"/>
      <c r="AA4871" s="118"/>
      <c r="AB4871" s="118"/>
      <c r="AC4871" s="118"/>
      <c r="AD4871" s="118"/>
      <c r="AE4871" s="139"/>
      <c r="AF4871" s="118"/>
      <c r="AG4871" s="118"/>
      <c r="AH4871" s="147" t="str">
        <f t="shared" si="910"/>
        <v/>
      </c>
      <c r="AI4871" s="147" t="str">
        <f t="shared" si="911"/>
        <v/>
      </c>
      <c r="AJ4871" s="148" t="str">
        <f t="shared" si="900"/>
        <v/>
      </c>
      <c r="AK4871" s="148" t="str">
        <f t="shared" si="901"/>
        <v/>
      </c>
      <c r="AL4871" s="147" t="str">
        <f t="shared" si="902"/>
        <v/>
      </c>
      <c r="AM4871" s="147" t="str">
        <f t="shared" si="903"/>
        <v/>
      </c>
      <c r="AN4871" s="147" t="str">
        <f t="shared" si="904"/>
        <v/>
      </c>
      <c r="AO4871" s="118"/>
    </row>
    <row r="4872" spans="1:41">
      <c r="A4872" s="118"/>
      <c r="B4872" s="118"/>
      <c r="C4872" s="118"/>
      <c r="D4872" s="118"/>
      <c r="E4872" s="118"/>
      <c r="F4872" s="118"/>
      <c r="G4872" s="118"/>
      <c r="H4872" s="118"/>
      <c r="I4872" s="118"/>
      <c r="J4872" s="118"/>
      <c r="K4872" s="118"/>
      <c r="L4872" s="118"/>
      <c r="M4872" s="118"/>
      <c r="N4872" s="118"/>
      <c r="O4872" s="143" t="str">
        <f>IF(H4872="","",(S4872/S4872)&amp;":"&amp;ROUND(AH4872/S4872,2))</f>
        <v/>
      </c>
      <c r="P4872" s="118"/>
      <c r="Q4872" s="118"/>
      <c r="R4872" s="143" t="str">
        <f>IF(H4872="","",(S4872/S4872)&amp;":"&amp;ROUND(AI4872/S4872,2))</f>
        <v/>
      </c>
      <c r="S4872" s="144" t="str">
        <f t="shared" si="905"/>
        <v/>
      </c>
      <c r="T4872" s="145" t="str">
        <f t="shared" si="906"/>
        <v/>
      </c>
      <c r="U4872" s="118"/>
      <c r="V4872" s="145" t="str">
        <f t="shared" si="907"/>
        <v/>
      </c>
      <c r="W4872" s="144" t="str">
        <f t="shared" si="908"/>
        <v/>
      </c>
      <c r="X4872" s="146" t="str">
        <f>IF(C4872="","",IF(OR(C4872="Trade",C4872="Multi Position"),(X4871+V4872),IF(C4872="Deposit",(X4871+AE4872),IF(C4872="Withdrawal",(X4871-AE4872)))))</f>
        <v/>
      </c>
      <c r="Y4872" s="145" t="str">
        <f t="shared" si="909"/>
        <v/>
      </c>
      <c r="Z4872" s="118"/>
      <c r="AA4872" s="118"/>
      <c r="AB4872" s="118"/>
      <c r="AC4872" s="118"/>
      <c r="AD4872" s="118"/>
      <c r="AE4872" s="139"/>
      <c r="AF4872" s="118"/>
      <c r="AG4872" s="118"/>
      <c r="AH4872" s="147" t="str">
        <f t="shared" si="910"/>
        <v/>
      </c>
      <c r="AI4872" s="147" t="str">
        <f t="shared" si="911"/>
        <v/>
      </c>
      <c r="AJ4872" s="148" t="str">
        <f t="shared" si="900"/>
        <v/>
      </c>
      <c r="AK4872" s="148" t="str">
        <f t="shared" si="901"/>
        <v/>
      </c>
      <c r="AL4872" s="147" t="str">
        <f t="shared" si="902"/>
        <v/>
      </c>
      <c r="AM4872" s="147" t="str">
        <f t="shared" si="903"/>
        <v/>
      </c>
      <c r="AN4872" s="147" t="str">
        <f t="shared" si="904"/>
        <v/>
      </c>
      <c r="AO4872" s="118"/>
    </row>
    <row r="4873" spans="1:41">
      <c r="A4873" s="118"/>
      <c r="B4873" s="118"/>
      <c r="C4873" s="118"/>
      <c r="D4873" s="118"/>
      <c r="E4873" s="118"/>
      <c r="F4873" s="118"/>
      <c r="G4873" s="118"/>
      <c r="H4873" s="118"/>
      <c r="I4873" s="118"/>
      <c r="J4873" s="118"/>
      <c r="K4873" s="118"/>
      <c r="L4873" s="118"/>
      <c r="M4873" s="118"/>
      <c r="N4873" s="118"/>
      <c r="O4873" s="143" t="str">
        <f>IF(H4873="","",(S4873/S4873)&amp;":"&amp;ROUND(AH4873/S4873,2))</f>
        <v/>
      </c>
      <c r="P4873" s="118"/>
      <c r="Q4873" s="118"/>
      <c r="R4873" s="143" t="str">
        <f>IF(H4873="","",(S4873/S4873)&amp;":"&amp;ROUND(AI4873/S4873,2))</f>
        <v/>
      </c>
      <c r="S4873" s="144" t="str">
        <f t="shared" si="905"/>
        <v/>
      </c>
      <c r="T4873" s="145" t="str">
        <f t="shared" si="906"/>
        <v/>
      </c>
      <c r="U4873" s="118"/>
      <c r="V4873" s="145" t="str">
        <f t="shared" si="907"/>
        <v/>
      </c>
      <c r="W4873" s="144" t="str">
        <f t="shared" si="908"/>
        <v/>
      </c>
      <c r="X4873" s="146" t="str">
        <f>IF(C4873="","",IF(OR(C4873="Trade",C4873="Multi Position"),(X4872+V4873),IF(C4873="Deposit",(X4872+AE4873),IF(C4873="Withdrawal",(X4872-AE4873)))))</f>
        <v/>
      </c>
      <c r="Y4873" s="145" t="str">
        <f t="shared" si="909"/>
        <v/>
      </c>
      <c r="Z4873" s="118"/>
      <c r="AA4873" s="118"/>
      <c r="AB4873" s="118"/>
      <c r="AC4873" s="118"/>
      <c r="AD4873" s="118"/>
      <c r="AE4873" s="139"/>
      <c r="AF4873" s="118"/>
      <c r="AG4873" s="118"/>
      <c r="AH4873" s="147" t="str">
        <f t="shared" si="910"/>
        <v/>
      </c>
      <c r="AI4873" s="147" t="str">
        <f t="shared" si="911"/>
        <v/>
      </c>
      <c r="AJ4873" s="148" t="str">
        <f t="shared" si="900"/>
        <v/>
      </c>
      <c r="AK4873" s="148" t="str">
        <f t="shared" si="901"/>
        <v/>
      </c>
      <c r="AL4873" s="147" t="str">
        <f t="shared" si="902"/>
        <v/>
      </c>
      <c r="AM4873" s="147" t="str">
        <f t="shared" si="903"/>
        <v/>
      </c>
      <c r="AN4873" s="147" t="str">
        <f t="shared" si="904"/>
        <v/>
      </c>
      <c r="AO4873" s="118"/>
    </row>
    <row r="4874" spans="1:41">
      <c r="A4874" s="118"/>
      <c r="B4874" s="118"/>
      <c r="C4874" s="118"/>
      <c r="D4874" s="118"/>
      <c r="E4874" s="118"/>
      <c r="F4874" s="118"/>
      <c r="G4874" s="118"/>
      <c r="H4874" s="118"/>
      <c r="I4874" s="118"/>
      <c r="J4874" s="118"/>
      <c r="K4874" s="118"/>
      <c r="L4874" s="118"/>
      <c r="M4874" s="118"/>
      <c r="N4874" s="118"/>
      <c r="O4874" s="143" t="str">
        <f>IF(H4874="","",(S4874/S4874)&amp;":"&amp;ROUND(AH4874/S4874,2))</f>
        <v/>
      </c>
      <c r="P4874" s="118"/>
      <c r="Q4874" s="118"/>
      <c r="R4874" s="143" t="str">
        <f>IF(H4874="","",(S4874/S4874)&amp;":"&amp;ROUND(AI4874/S4874,2))</f>
        <v/>
      </c>
      <c r="S4874" s="144" t="str">
        <f t="shared" si="905"/>
        <v/>
      </c>
      <c r="T4874" s="145" t="str">
        <f t="shared" si="906"/>
        <v/>
      </c>
      <c r="U4874" s="118"/>
      <c r="V4874" s="145" t="str">
        <f t="shared" si="907"/>
        <v/>
      </c>
      <c r="W4874" s="144" t="str">
        <f t="shared" si="908"/>
        <v/>
      </c>
      <c r="X4874" s="146" t="str">
        <f>IF(C4874="","",IF(OR(C4874="Trade",C4874="Multi Position"),(X4873+V4874),IF(C4874="Deposit",(X4873+AE4874),IF(C4874="Withdrawal",(X4873-AE4874)))))</f>
        <v/>
      </c>
      <c r="Y4874" s="145" t="str">
        <f t="shared" si="909"/>
        <v/>
      </c>
      <c r="Z4874" s="118"/>
      <c r="AA4874" s="118"/>
      <c r="AB4874" s="118"/>
      <c r="AC4874" s="118"/>
      <c r="AD4874" s="118"/>
      <c r="AE4874" s="139"/>
      <c r="AF4874" s="118"/>
      <c r="AG4874" s="118"/>
      <c r="AH4874" s="147" t="str">
        <f t="shared" si="910"/>
        <v/>
      </c>
      <c r="AI4874" s="147" t="str">
        <f t="shared" si="911"/>
        <v/>
      </c>
      <c r="AJ4874" s="148" t="str">
        <f t="shared" ref="AJ4874:AJ4937" si="912">IF(V4874&lt;0,V4874/-X4874,S4874)</f>
        <v/>
      </c>
      <c r="AK4874" s="148" t="str">
        <f t="shared" ref="AK4874:AK4937" si="913">IF(V4874="","",IF(H4874="LONG",IF(V4874&gt;0,V4874/X4874,((L4874*(P4874-K4874))/X4874)),IF(V4874&gt;0,V4874/X4874,((L4874*(K4874-P4874))/X4874))))</f>
        <v/>
      </c>
      <c r="AL4874" s="147" t="str">
        <f t="shared" ref="AL4874:AL4937" si="914">IF(B4874="","",MONTH(B4874))</f>
        <v/>
      </c>
      <c r="AM4874" s="147" t="str">
        <f t="shared" ref="AM4874:AM4937" si="915">IF(B4874="","",YEAR(B4874))</f>
        <v/>
      </c>
      <c r="AN4874" s="147" t="str">
        <f t="shared" ref="AN4874:AN4937" si="916">IF(B4874="","",DAY(B4874))</f>
        <v/>
      </c>
      <c r="AO4874" s="118"/>
    </row>
    <row r="4875" spans="1:41">
      <c r="A4875" s="118"/>
      <c r="B4875" s="118"/>
      <c r="C4875" s="118"/>
      <c r="D4875" s="118"/>
      <c r="E4875" s="118"/>
      <c r="F4875" s="118"/>
      <c r="G4875" s="118"/>
      <c r="H4875" s="118"/>
      <c r="I4875" s="118"/>
      <c r="J4875" s="118"/>
      <c r="K4875" s="118"/>
      <c r="L4875" s="118"/>
      <c r="M4875" s="118"/>
      <c r="N4875" s="118"/>
      <c r="O4875" s="143" t="str">
        <f>IF(H4875="","",(S4875/S4875)&amp;":"&amp;ROUND(AH4875/S4875,2))</f>
        <v/>
      </c>
      <c r="P4875" s="118"/>
      <c r="Q4875" s="118"/>
      <c r="R4875" s="143" t="str">
        <f>IF(H4875="","",(S4875/S4875)&amp;":"&amp;ROUND(AI4875/S4875,2))</f>
        <v/>
      </c>
      <c r="S4875" s="144" t="str">
        <f t="shared" ref="S4875:S4938" si="917">IF(N4875="","",IF(H4875="LONG",(((K4875-M4875)*L4875)/X4874),(((M4875-K4875)*L4875)/X4874)))</f>
        <v/>
      </c>
      <c r="T4875" s="145" t="str">
        <f t="shared" ref="T4875:T4938" si="918">IF(K4875="","",IF(H4875="LONG",(P4875*L4875)-(K4875*L4875),(K4875*L4875)-(P4875*L4875)))</f>
        <v/>
      </c>
      <c r="U4875" s="118"/>
      <c r="V4875" s="145" t="str">
        <f t="shared" ref="V4875:V4938" si="919">IF(K4875="","",IF(T4875&lt;0,(T4875)-+U4875,(T4875)-U4875))</f>
        <v/>
      </c>
      <c r="W4875" s="144" t="str">
        <f t="shared" ref="W4875:W4938" si="920">IF(P4875="","",SUM(V4875/X4874))</f>
        <v/>
      </c>
      <c r="X4875" s="146" t="str">
        <f>IF(C4875="","",IF(OR(C4875="Trade",C4875="Multi Position"),(X4874+V4875),IF(C4875="Deposit",(X4874+AE4875),IF(C4875="Withdrawal",(X4874-AE4875)))))</f>
        <v/>
      </c>
      <c r="Y4875" s="145" t="str">
        <f t="shared" ref="Y4875:Y4938" si="921">IF(Q4875="","",INT(Q4875-B4875)&amp;" Days "&amp;TEXT(Q4875-B4875,"H"" Hrs ""m"" mins """))</f>
        <v/>
      </c>
      <c r="Z4875" s="118"/>
      <c r="AA4875" s="118"/>
      <c r="AB4875" s="118"/>
      <c r="AC4875" s="118"/>
      <c r="AD4875" s="118"/>
      <c r="AE4875" s="139"/>
      <c r="AF4875" s="118"/>
      <c r="AG4875" s="118"/>
      <c r="AH4875" s="147" t="str">
        <f t="shared" ref="AH4875:AH4938" si="922">IF(K4875="","", IF(H4875="LONG", (((N4875-K4875)*L4875)/X4874), (((K4875-N4875)*L4875)/X4874)))</f>
        <v/>
      </c>
      <c r="AI4875" s="147" t="str">
        <f t="shared" ref="AI4875:AI4938" si="923">IF(K4875="","", IF(H4875="LONG", (((P4875-K4875)*L4875)/X4874), (((K4875-P4875)*L4875)/X4874)))</f>
        <v/>
      </c>
      <c r="AJ4875" s="148" t="str">
        <f t="shared" si="912"/>
        <v/>
      </c>
      <c r="AK4875" s="148" t="str">
        <f t="shared" si="913"/>
        <v/>
      </c>
      <c r="AL4875" s="147" t="str">
        <f t="shared" si="914"/>
        <v/>
      </c>
      <c r="AM4875" s="147" t="str">
        <f t="shared" si="915"/>
        <v/>
      </c>
      <c r="AN4875" s="147" t="str">
        <f t="shared" si="916"/>
        <v/>
      </c>
      <c r="AO4875" s="118"/>
    </row>
    <row r="4876" spans="1:41">
      <c r="A4876" s="118"/>
      <c r="B4876" s="118"/>
      <c r="C4876" s="118"/>
      <c r="D4876" s="118"/>
      <c r="E4876" s="118"/>
      <c r="F4876" s="118"/>
      <c r="G4876" s="118"/>
      <c r="H4876" s="118"/>
      <c r="I4876" s="118"/>
      <c r="J4876" s="118"/>
      <c r="K4876" s="118"/>
      <c r="L4876" s="118"/>
      <c r="M4876" s="118"/>
      <c r="N4876" s="118"/>
      <c r="O4876" s="143" t="str">
        <f>IF(H4876="","",(S4876/S4876)&amp;":"&amp;ROUND(AH4876/S4876,2))</f>
        <v/>
      </c>
      <c r="P4876" s="118"/>
      <c r="Q4876" s="118"/>
      <c r="R4876" s="143" t="str">
        <f>IF(H4876="","",(S4876/S4876)&amp;":"&amp;ROUND(AI4876/S4876,2))</f>
        <v/>
      </c>
      <c r="S4876" s="144" t="str">
        <f t="shared" si="917"/>
        <v/>
      </c>
      <c r="T4876" s="145" t="str">
        <f t="shared" si="918"/>
        <v/>
      </c>
      <c r="U4876" s="118"/>
      <c r="V4876" s="145" t="str">
        <f t="shared" si="919"/>
        <v/>
      </c>
      <c r="W4876" s="144" t="str">
        <f t="shared" si="920"/>
        <v/>
      </c>
      <c r="X4876" s="146" t="str">
        <f>IF(C4876="","",IF(OR(C4876="Trade",C4876="Multi Position"),(X4875+V4876),IF(C4876="Deposit",(X4875+AE4876),IF(C4876="Withdrawal",(X4875-AE4876)))))</f>
        <v/>
      </c>
      <c r="Y4876" s="145" t="str">
        <f t="shared" si="921"/>
        <v/>
      </c>
      <c r="Z4876" s="118"/>
      <c r="AA4876" s="118"/>
      <c r="AB4876" s="118"/>
      <c r="AC4876" s="118"/>
      <c r="AD4876" s="118"/>
      <c r="AE4876" s="139"/>
      <c r="AF4876" s="118"/>
      <c r="AG4876" s="118"/>
      <c r="AH4876" s="147" t="str">
        <f t="shared" si="922"/>
        <v/>
      </c>
      <c r="AI4876" s="147" t="str">
        <f t="shared" si="923"/>
        <v/>
      </c>
      <c r="AJ4876" s="148" t="str">
        <f t="shared" si="912"/>
        <v/>
      </c>
      <c r="AK4876" s="148" t="str">
        <f t="shared" si="913"/>
        <v/>
      </c>
      <c r="AL4876" s="147" t="str">
        <f t="shared" si="914"/>
        <v/>
      </c>
      <c r="AM4876" s="147" t="str">
        <f t="shared" si="915"/>
        <v/>
      </c>
      <c r="AN4876" s="147" t="str">
        <f t="shared" si="916"/>
        <v/>
      </c>
      <c r="AO4876" s="118"/>
    </row>
    <row r="4877" spans="1:41">
      <c r="A4877" s="118"/>
      <c r="B4877" s="118"/>
      <c r="C4877" s="118"/>
      <c r="D4877" s="118"/>
      <c r="E4877" s="118"/>
      <c r="F4877" s="118"/>
      <c r="G4877" s="118"/>
      <c r="H4877" s="118"/>
      <c r="I4877" s="118"/>
      <c r="J4877" s="118"/>
      <c r="K4877" s="118"/>
      <c r="L4877" s="118"/>
      <c r="M4877" s="118"/>
      <c r="N4877" s="118"/>
      <c r="O4877" s="143" t="str">
        <f>IF(H4877="","",(S4877/S4877)&amp;":"&amp;ROUND(AH4877/S4877,2))</f>
        <v/>
      </c>
      <c r="P4877" s="118"/>
      <c r="Q4877" s="118"/>
      <c r="R4877" s="143" t="str">
        <f>IF(H4877="","",(S4877/S4877)&amp;":"&amp;ROUND(AI4877/S4877,2))</f>
        <v/>
      </c>
      <c r="S4877" s="144" t="str">
        <f t="shared" si="917"/>
        <v/>
      </c>
      <c r="T4877" s="145" t="str">
        <f t="shared" si="918"/>
        <v/>
      </c>
      <c r="U4877" s="118"/>
      <c r="V4877" s="145" t="str">
        <f t="shared" si="919"/>
        <v/>
      </c>
      <c r="W4877" s="144" t="str">
        <f t="shared" si="920"/>
        <v/>
      </c>
      <c r="X4877" s="146" t="str">
        <f>IF(C4877="","",IF(OR(C4877="Trade",C4877="Multi Position"),(X4876+V4877),IF(C4877="Deposit",(X4876+AE4877),IF(C4877="Withdrawal",(X4876-AE4877)))))</f>
        <v/>
      </c>
      <c r="Y4877" s="145" t="str">
        <f t="shared" si="921"/>
        <v/>
      </c>
      <c r="Z4877" s="118"/>
      <c r="AA4877" s="118"/>
      <c r="AB4877" s="118"/>
      <c r="AC4877" s="118"/>
      <c r="AD4877" s="118"/>
      <c r="AE4877" s="139"/>
      <c r="AF4877" s="118"/>
      <c r="AG4877" s="118"/>
      <c r="AH4877" s="147" t="str">
        <f t="shared" si="922"/>
        <v/>
      </c>
      <c r="AI4877" s="147" t="str">
        <f t="shared" si="923"/>
        <v/>
      </c>
      <c r="AJ4877" s="148" t="str">
        <f t="shared" si="912"/>
        <v/>
      </c>
      <c r="AK4877" s="148" t="str">
        <f t="shared" si="913"/>
        <v/>
      </c>
      <c r="AL4877" s="147" t="str">
        <f t="shared" si="914"/>
        <v/>
      </c>
      <c r="AM4877" s="147" t="str">
        <f t="shared" si="915"/>
        <v/>
      </c>
      <c r="AN4877" s="147" t="str">
        <f t="shared" si="916"/>
        <v/>
      </c>
      <c r="AO4877" s="118"/>
    </row>
    <row r="4878" spans="1:41">
      <c r="A4878" s="118"/>
      <c r="B4878" s="118"/>
      <c r="C4878" s="118"/>
      <c r="D4878" s="118"/>
      <c r="E4878" s="118"/>
      <c r="F4878" s="118"/>
      <c r="G4878" s="118"/>
      <c r="H4878" s="118"/>
      <c r="I4878" s="118"/>
      <c r="J4878" s="118"/>
      <c r="K4878" s="118"/>
      <c r="L4878" s="118"/>
      <c r="M4878" s="118"/>
      <c r="N4878" s="118"/>
      <c r="O4878" s="143" t="str">
        <f>IF(H4878="","",(S4878/S4878)&amp;":"&amp;ROUND(AH4878/S4878,2))</f>
        <v/>
      </c>
      <c r="P4878" s="118"/>
      <c r="Q4878" s="118"/>
      <c r="R4878" s="143" t="str">
        <f>IF(H4878="","",(S4878/S4878)&amp;":"&amp;ROUND(AI4878/S4878,2))</f>
        <v/>
      </c>
      <c r="S4878" s="144" t="str">
        <f t="shared" si="917"/>
        <v/>
      </c>
      <c r="T4878" s="145" t="str">
        <f t="shared" si="918"/>
        <v/>
      </c>
      <c r="U4878" s="118"/>
      <c r="V4878" s="145" t="str">
        <f t="shared" si="919"/>
        <v/>
      </c>
      <c r="W4878" s="144" t="str">
        <f t="shared" si="920"/>
        <v/>
      </c>
      <c r="X4878" s="146" t="str">
        <f>IF(C4878="","",IF(OR(C4878="Trade",C4878="Multi Position"),(X4877+V4878),IF(C4878="Deposit",(X4877+AE4878),IF(C4878="Withdrawal",(X4877-AE4878)))))</f>
        <v/>
      </c>
      <c r="Y4878" s="145" t="str">
        <f t="shared" si="921"/>
        <v/>
      </c>
      <c r="Z4878" s="118"/>
      <c r="AA4878" s="118"/>
      <c r="AB4878" s="118"/>
      <c r="AC4878" s="118"/>
      <c r="AD4878" s="118"/>
      <c r="AE4878" s="139"/>
      <c r="AF4878" s="118"/>
      <c r="AG4878" s="118"/>
      <c r="AH4878" s="147" t="str">
        <f t="shared" si="922"/>
        <v/>
      </c>
      <c r="AI4878" s="147" t="str">
        <f t="shared" si="923"/>
        <v/>
      </c>
      <c r="AJ4878" s="148" t="str">
        <f t="shared" si="912"/>
        <v/>
      </c>
      <c r="AK4878" s="148" t="str">
        <f t="shared" si="913"/>
        <v/>
      </c>
      <c r="AL4878" s="147" t="str">
        <f t="shared" si="914"/>
        <v/>
      </c>
      <c r="AM4878" s="147" t="str">
        <f t="shared" si="915"/>
        <v/>
      </c>
      <c r="AN4878" s="147" t="str">
        <f t="shared" si="916"/>
        <v/>
      </c>
      <c r="AO4878" s="118"/>
    </row>
    <row r="4879" spans="1:41">
      <c r="A4879" s="118"/>
      <c r="B4879" s="118"/>
      <c r="C4879" s="118"/>
      <c r="D4879" s="118"/>
      <c r="E4879" s="118"/>
      <c r="F4879" s="118"/>
      <c r="G4879" s="118"/>
      <c r="H4879" s="118"/>
      <c r="I4879" s="118"/>
      <c r="J4879" s="118"/>
      <c r="K4879" s="118"/>
      <c r="L4879" s="118"/>
      <c r="M4879" s="118"/>
      <c r="N4879" s="118"/>
      <c r="O4879" s="143" t="str">
        <f>IF(H4879="","",(S4879/S4879)&amp;":"&amp;ROUND(AH4879/S4879,2))</f>
        <v/>
      </c>
      <c r="P4879" s="118"/>
      <c r="Q4879" s="118"/>
      <c r="R4879" s="143" t="str">
        <f>IF(H4879="","",(S4879/S4879)&amp;":"&amp;ROUND(AI4879/S4879,2))</f>
        <v/>
      </c>
      <c r="S4879" s="144" t="str">
        <f t="shared" si="917"/>
        <v/>
      </c>
      <c r="T4879" s="145" t="str">
        <f t="shared" si="918"/>
        <v/>
      </c>
      <c r="U4879" s="118"/>
      <c r="V4879" s="145" t="str">
        <f t="shared" si="919"/>
        <v/>
      </c>
      <c r="W4879" s="144" t="str">
        <f t="shared" si="920"/>
        <v/>
      </c>
      <c r="X4879" s="146" t="str">
        <f>IF(C4879="","",IF(OR(C4879="Trade",C4879="Multi Position"),(X4878+V4879),IF(C4879="Deposit",(X4878+AE4879),IF(C4879="Withdrawal",(X4878-AE4879)))))</f>
        <v/>
      </c>
      <c r="Y4879" s="145" t="str">
        <f t="shared" si="921"/>
        <v/>
      </c>
      <c r="Z4879" s="118"/>
      <c r="AA4879" s="118"/>
      <c r="AB4879" s="118"/>
      <c r="AC4879" s="118"/>
      <c r="AD4879" s="118"/>
      <c r="AE4879" s="139"/>
      <c r="AF4879" s="118"/>
      <c r="AG4879" s="118"/>
      <c r="AH4879" s="147" t="str">
        <f t="shared" si="922"/>
        <v/>
      </c>
      <c r="AI4879" s="147" t="str">
        <f t="shared" si="923"/>
        <v/>
      </c>
      <c r="AJ4879" s="148" t="str">
        <f t="shared" si="912"/>
        <v/>
      </c>
      <c r="AK4879" s="148" t="str">
        <f t="shared" si="913"/>
        <v/>
      </c>
      <c r="AL4879" s="147" t="str">
        <f t="shared" si="914"/>
        <v/>
      </c>
      <c r="AM4879" s="147" t="str">
        <f t="shared" si="915"/>
        <v/>
      </c>
      <c r="AN4879" s="147" t="str">
        <f t="shared" si="916"/>
        <v/>
      </c>
      <c r="AO4879" s="118"/>
    </row>
    <row r="4880" spans="1:41">
      <c r="A4880" s="118"/>
      <c r="B4880" s="118"/>
      <c r="C4880" s="118"/>
      <c r="D4880" s="118"/>
      <c r="E4880" s="118"/>
      <c r="F4880" s="118"/>
      <c r="G4880" s="118"/>
      <c r="H4880" s="118"/>
      <c r="I4880" s="118"/>
      <c r="J4880" s="118"/>
      <c r="K4880" s="118"/>
      <c r="L4880" s="118"/>
      <c r="M4880" s="118"/>
      <c r="N4880" s="118"/>
      <c r="O4880" s="143" t="str">
        <f>IF(H4880="","",(S4880/S4880)&amp;":"&amp;ROUND(AH4880/S4880,2))</f>
        <v/>
      </c>
      <c r="P4880" s="118"/>
      <c r="Q4880" s="118"/>
      <c r="R4880" s="143" t="str">
        <f>IF(H4880="","",(S4880/S4880)&amp;":"&amp;ROUND(AI4880/S4880,2))</f>
        <v/>
      </c>
      <c r="S4880" s="144" t="str">
        <f t="shared" si="917"/>
        <v/>
      </c>
      <c r="T4880" s="145" t="str">
        <f t="shared" si="918"/>
        <v/>
      </c>
      <c r="U4880" s="118"/>
      <c r="V4880" s="145" t="str">
        <f t="shared" si="919"/>
        <v/>
      </c>
      <c r="W4880" s="144" t="str">
        <f t="shared" si="920"/>
        <v/>
      </c>
      <c r="X4880" s="146" t="str">
        <f>IF(C4880="","",IF(OR(C4880="Trade",C4880="Multi Position"),(X4879+V4880),IF(C4880="Deposit",(X4879+AE4880),IF(C4880="Withdrawal",(X4879-AE4880)))))</f>
        <v/>
      </c>
      <c r="Y4880" s="145" t="str">
        <f t="shared" si="921"/>
        <v/>
      </c>
      <c r="Z4880" s="118"/>
      <c r="AA4880" s="118"/>
      <c r="AB4880" s="118"/>
      <c r="AC4880" s="118"/>
      <c r="AD4880" s="118"/>
      <c r="AE4880" s="139"/>
      <c r="AF4880" s="118"/>
      <c r="AG4880" s="118"/>
      <c r="AH4880" s="147" t="str">
        <f t="shared" si="922"/>
        <v/>
      </c>
      <c r="AI4880" s="147" t="str">
        <f t="shared" si="923"/>
        <v/>
      </c>
      <c r="AJ4880" s="148" t="str">
        <f t="shared" si="912"/>
        <v/>
      </c>
      <c r="AK4880" s="148" t="str">
        <f t="shared" si="913"/>
        <v/>
      </c>
      <c r="AL4880" s="147" t="str">
        <f t="shared" si="914"/>
        <v/>
      </c>
      <c r="AM4880" s="147" t="str">
        <f t="shared" si="915"/>
        <v/>
      </c>
      <c r="AN4880" s="147" t="str">
        <f t="shared" si="916"/>
        <v/>
      </c>
      <c r="AO4880" s="118"/>
    </row>
    <row r="4881" spans="1:41">
      <c r="A4881" s="118"/>
      <c r="B4881" s="118"/>
      <c r="C4881" s="118"/>
      <c r="D4881" s="118"/>
      <c r="E4881" s="118"/>
      <c r="F4881" s="118"/>
      <c r="G4881" s="118"/>
      <c r="H4881" s="118"/>
      <c r="I4881" s="118"/>
      <c r="J4881" s="118"/>
      <c r="K4881" s="118"/>
      <c r="L4881" s="118"/>
      <c r="M4881" s="118"/>
      <c r="N4881" s="118"/>
      <c r="O4881" s="143" t="str">
        <f>IF(H4881="","",(S4881/S4881)&amp;":"&amp;ROUND(AH4881/S4881,2))</f>
        <v/>
      </c>
      <c r="P4881" s="118"/>
      <c r="Q4881" s="118"/>
      <c r="R4881" s="143" t="str">
        <f>IF(H4881="","",(S4881/S4881)&amp;":"&amp;ROUND(AI4881/S4881,2))</f>
        <v/>
      </c>
      <c r="S4881" s="144" t="str">
        <f t="shared" si="917"/>
        <v/>
      </c>
      <c r="T4881" s="145" t="str">
        <f t="shared" si="918"/>
        <v/>
      </c>
      <c r="U4881" s="118"/>
      <c r="V4881" s="145" t="str">
        <f t="shared" si="919"/>
        <v/>
      </c>
      <c r="W4881" s="144" t="str">
        <f t="shared" si="920"/>
        <v/>
      </c>
      <c r="X4881" s="146" t="str">
        <f>IF(C4881="","",IF(OR(C4881="Trade",C4881="Multi Position"),(X4880+V4881),IF(C4881="Deposit",(X4880+AE4881),IF(C4881="Withdrawal",(X4880-AE4881)))))</f>
        <v/>
      </c>
      <c r="Y4881" s="145" t="str">
        <f t="shared" si="921"/>
        <v/>
      </c>
      <c r="Z4881" s="118"/>
      <c r="AA4881" s="118"/>
      <c r="AB4881" s="118"/>
      <c r="AC4881" s="118"/>
      <c r="AD4881" s="118"/>
      <c r="AE4881" s="139"/>
      <c r="AF4881" s="118"/>
      <c r="AG4881" s="118"/>
      <c r="AH4881" s="147" t="str">
        <f t="shared" si="922"/>
        <v/>
      </c>
      <c r="AI4881" s="147" t="str">
        <f t="shared" si="923"/>
        <v/>
      </c>
      <c r="AJ4881" s="148" t="str">
        <f t="shared" si="912"/>
        <v/>
      </c>
      <c r="AK4881" s="148" t="str">
        <f t="shared" si="913"/>
        <v/>
      </c>
      <c r="AL4881" s="147" t="str">
        <f t="shared" si="914"/>
        <v/>
      </c>
      <c r="AM4881" s="147" t="str">
        <f t="shared" si="915"/>
        <v/>
      </c>
      <c r="AN4881" s="147" t="str">
        <f t="shared" si="916"/>
        <v/>
      </c>
      <c r="AO4881" s="118"/>
    </row>
    <row r="4882" spans="1:41">
      <c r="A4882" s="118"/>
      <c r="B4882" s="118"/>
      <c r="C4882" s="118"/>
      <c r="D4882" s="118"/>
      <c r="E4882" s="118"/>
      <c r="F4882" s="118"/>
      <c r="G4882" s="118"/>
      <c r="H4882" s="118"/>
      <c r="I4882" s="118"/>
      <c r="J4882" s="118"/>
      <c r="K4882" s="118"/>
      <c r="L4882" s="118"/>
      <c r="M4882" s="118"/>
      <c r="N4882" s="118"/>
      <c r="O4882" s="143" t="str">
        <f>IF(H4882="","",(S4882/S4882)&amp;":"&amp;ROUND(AH4882/S4882,2))</f>
        <v/>
      </c>
      <c r="P4882" s="118"/>
      <c r="Q4882" s="118"/>
      <c r="R4882" s="143" t="str">
        <f>IF(H4882="","",(S4882/S4882)&amp;":"&amp;ROUND(AI4882/S4882,2))</f>
        <v/>
      </c>
      <c r="S4882" s="144" t="str">
        <f t="shared" si="917"/>
        <v/>
      </c>
      <c r="T4882" s="145" t="str">
        <f t="shared" si="918"/>
        <v/>
      </c>
      <c r="U4882" s="118"/>
      <c r="V4882" s="145" t="str">
        <f t="shared" si="919"/>
        <v/>
      </c>
      <c r="W4882" s="144" t="str">
        <f t="shared" si="920"/>
        <v/>
      </c>
      <c r="X4882" s="146" t="str">
        <f>IF(C4882="","",IF(OR(C4882="Trade",C4882="Multi Position"),(X4881+V4882),IF(C4882="Deposit",(X4881+AE4882),IF(C4882="Withdrawal",(X4881-AE4882)))))</f>
        <v/>
      </c>
      <c r="Y4882" s="145" t="str">
        <f t="shared" si="921"/>
        <v/>
      </c>
      <c r="Z4882" s="118"/>
      <c r="AA4882" s="118"/>
      <c r="AB4882" s="118"/>
      <c r="AC4882" s="118"/>
      <c r="AD4882" s="118"/>
      <c r="AE4882" s="139"/>
      <c r="AF4882" s="118"/>
      <c r="AG4882" s="118"/>
      <c r="AH4882" s="147" t="str">
        <f t="shared" si="922"/>
        <v/>
      </c>
      <c r="AI4882" s="147" t="str">
        <f t="shared" si="923"/>
        <v/>
      </c>
      <c r="AJ4882" s="148" t="str">
        <f t="shared" si="912"/>
        <v/>
      </c>
      <c r="AK4882" s="148" t="str">
        <f t="shared" si="913"/>
        <v/>
      </c>
      <c r="AL4882" s="147" t="str">
        <f t="shared" si="914"/>
        <v/>
      </c>
      <c r="AM4882" s="147" t="str">
        <f t="shared" si="915"/>
        <v/>
      </c>
      <c r="AN4882" s="147" t="str">
        <f t="shared" si="916"/>
        <v/>
      </c>
      <c r="AO4882" s="118"/>
    </row>
    <row r="4883" spans="1:41">
      <c r="A4883" s="118"/>
      <c r="B4883" s="118"/>
      <c r="C4883" s="118"/>
      <c r="D4883" s="118"/>
      <c r="E4883" s="118"/>
      <c r="F4883" s="118"/>
      <c r="G4883" s="118"/>
      <c r="H4883" s="118"/>
      <c r="I4883" s="118"/>
      <c r="J4883" s="118"/>
      <c r="K4883" s="118"/>
      <c r="L4883" s="118"/>
      <c r="M4883" s="118"/>
      <c r="N4883" s="118"/>
      <c r="O4883" s="143" t="str">
        <f>IF(H4883="","",(S4883/S4883)&amp;":"&amp;ROUND(AH4883/S4883,2))</f>
        <v/>
      </c>
      <c r="P4883" s="118"/>
      <c r="Q4883" s="118"/>
      <c r="R4883" s="143" t="str">
        <f>IF(H4883="","",(S4883/S4883)&amp;":"&amp;ROUND(AI4883/S4883,2))</f>
        <v/>
      </c>
      <c r="S4883" s="144" t="str">
        <f t="shared" si="917"/>
        <v/>
      </c>
      <c r="T4883" s="145" t="str">
        <f t="shared" si="918"/>
        <v/>
      </c>
      <c r="U4883" s="118"/>
      <c r="V4883" s="145" t="str">
        <f t="shared" si="919"/>
        <v/>
      </c>
      <c r="W4883" s="144" t="str">
        <f t="shared" si="920"/>
        <v/>
      </c>
      <c r="X4883" s="146" t="str">
        <f>IF(C4883="","",IF(OR(C4883="Trade",C4883="Multi Position"),(X4882+V4883),IF(C4883="Deposit",(X4882+AE4883),IF(C4883="Withdrawal",(X4882-AE4883)))))</f>
        <v/>
      </c>
      <c r="Y4883" s="145" t="str">
        <f t="shared" si="921"/>
        <v/>
      </c>
      <c r="Z4883" s="118"/>
      <c r="AA4883" s="118"/>
      <c r="AB4883" s="118"/>
      <c r="AC4883" s="118"/>
      <c r="AD4883" s="118"/>
      <c r="AE4883" s="139"/>
      <c r="AF4883" s="118"/>
      <c r="AG4883" s="118"/>
      <c r="AH4883" s="147" t="str">
        <f t="shared" si="922"/>
        <v/>
      </c>
      <c r="AI4883" s="147" t="str">
        <f t="shared" si="923"/>
        <v/>
      </c>
      <c r="AJ4883" s="148" t="str">
        <f t="shared" si="912"/>
        <v/>
      </c>
      <c r="AK4883" s="148" t="str">
        <f t="shared" si="913"/>
        <v/>
      </c>
      <c r="AL4883" s="147" t="str">
        <f t="shared" si="914"/>
        <v/>
      </c>
      <c r="AM4883" s="147" t="str">
        <f t="shared" si="915"/>
        <v/>
      </c>
      <c r="AN4883" s="147" t="str">
        <f t="shared" si="916"/>
        <v/>
      </c>
      <c r="AO4883" s="118"/>
    </row>
    <row r="4884" spans="1:41">
      <c r="A4884" s="118"/>
      <c r="B4884" s="118"/>
      <c r="C4884" s="118"/>
      <c r="D4884" s="118"/>
      <c r="E4884" s="118"/>
      <c r="F4884" s="118"/>
      <c r="G4884" s="118"/>
      <c r="H4884" s="118"/>
      <c r="I4884" s="118"/>
      <c r="J4884" s="118"/>
      <c r="K4884" s="118"/>
      <c r="L4884" s="118"/>
      <c r="M4884" s="118"/>
      <c r="N4884" s="118"/>
      <c r="O4884" s="143" t="str">
        <f>IF(H4884="","",(S4884/S4884)&amp;":"&amp;ROUND(AH4884/S4884,2))</f>
        <v/>
      </c>
      <c r="P4884" s="118"/>
      <c r="Q4884" s="118"/>
      <c r="R4884" s="143" t="str">
        <f>IF(H4884="","",(S4884/S4884)&amp;":"&amp;ROUND(AI4884/S4884,2))</f>
        <v/>
      </c>
      <c r="S4884" s="144" t="str">
        <f t="shared" si="917"/>
        <v/>
      </c>
      <c r="T4884" s="145" t="str">
        <f t="shared" si="918"/>
        <v/>
      </c>
      <c r="U4884" s="118"/>
      <c r="V4884" s="145" t="str">
        <f t="shared" si="919"/>
        <v/>
      </c>
      <c r="W4884" s="144" t="str">
        <f t="shared" si="920"/>
        <v/>
      </c>
      <c r="X4884" s="146" t="str">
        <f>IF(C4884="","",IF(OR(C4884="Trade",C4884="Multi Position"),(X4883+V4884),IF(C4884="Deposit",(X4883+AE4884),IF(C4884="Withdrawal",(X4883-AE4884)))))</f>
        <v/>
      </c>
      <c r="Y4884" s="145" t="str">
        <f t="shared" si="921"/>
        <v/>
      </c>
      <c r="Z4884" s="118"/>
      <c r="AA4884" s="118"/>
      <c r="AB4884" s="118"/>
      <c r="AC4884" s="118"/>
      <c r="AD4884" s="118"/>
      <c r="AE4884" s="139"/>
      <c r="AF4884" s="118"/>
      <c r="AG4884" s="118"/>
      <c r="AH4884" s="147" t="str">
        <f t="shared" si="922"/>
        <v/>
      </c>
      <c r="AI4884" s="147" t="str">
        <f t="shared" si="923"/>
        <v/>
      </c>
      <c r="AJ4884" s="148" t="str">
        <f t="shared" si="912"/>
        <v/>
      </c>
      <c r="AK4884" s="148" t="str">
        <f t="shared" si="913"/>
        <v/>
      </c>
      <c r="AL4884" s="147" t="str">
        <f t="shared" si="914"/>
        <v/>
      </c>
      <c r="AM4884" s="147" t="str">
        <f t="shared" si="915"/>
        <v/>
      </c>
      <c r="AN4884" s="147" t="str">
        <f t="shared" si="916"/>
        <v/>
      </c>
      <c r="AO4884" s="118"/>
    </row>
    <row r="4885" spans="1:41">
      <c r="A4885" s="118"/>
      <c r="B4885" s="118"/>
      <c r="C4885" s="118"/>
      <c r="D4885" s="118"/>
      <c r="E4885" s="118"/>
      <c r="F4885" s="118"/>
      <c r="G4885" s="118"/>
      <c r="H4885" s="118"/>
      <c r="I4885" s="118"/>
      <c r="J4885" s="118"/>
      <c r="K4885" s="118"/>
      <c r="L4885" s="118"/>
      <c r="M4885" s="118"/>
      <c r="N4885" s="118"/>
      <c r="O4885" s="143" t="str">
        <f>IF(H4885="","",(S4885/S4885)&amp;":"&amp;ROUND(AH4885/S4885,2))</f>
        <v/>
      </c>
      <c r="P4885" s="118"/>
      <c r="Q4885" s="118"/>
      <c r="R4885" s="143" t="str">
        <f>IF(H4885="","",(S4885/S4885)&amp;":"&amp;ROUND(AI4885/S4885,2))</f>
        <v/>
      </c>
      <c r="S4885" s="144" t="str">
        <f t="shared" si="917"/>
        <v/>
      </c>
      <c r="T4885" s="145" t="str">
        <f t="shared" si="918"/>
        <v/>
      </c>
      <c r="U4885" s="118"/>
      <c r="V4885" s="145" t="str">
        <f t="shared" si="919"/>
        <v/>
      </c>
      <c r="W4885" s="144" t="str">
        <f t="shared" si="920"/>
        <v/>
      </c>
      <c r="X4885" s="146" t="str">
        <f>IF(C4885="","",IF(OR(C4885="Trade",C4885="Multi Position"),(X4884+V4885),IF(C4885="Deposit",(X4884+AE4885),IF(C4885="Withdrawal",(X4884-AE4885)))))</f>
        <v/>
      </c>
      <c r="Y4885" s="145" t="str">
        <f t="shared" si="921"/>
        <v/>
      </c>
      <c r="Z4885" s="118"/>
      <c r="AA4885" s="118"/>
      <c r="AB4885" s="118"/>
      <c r="AC4885" s="118"/>
      <c r="AD4885" s="118"/>
      <c r="AE4885" s="139"/>
      <c r="AF4885" s="118"/>
      <c r="AG4885" s="118"/>
      <c r="AH4885" s="147" t="str">
        <f t="shared" si="922"/>
        <v/>
      </c>
      <c r="AI4885" s="147" t="str">
        <f t="shared" si="923"/>
        <v/>
      </c>
      <c r="AJ4885" s="148" t="str">
        <f t="shared" si="912"/>
        <v/>
      </c>
      <c r="AK4885" s="148" t="str">
        <f t="shared" si="913"/>
        <v/>
      </c>
      <c r="AL4885" s="147" t="str">
        <f t="shared" si="914"/>
        <v/>
      </c>
      <c r="AM4885" s="147" t="str">
        <f t="shared" si="915"/>
        <v/>
      </c>
      <c r="AN4885" s="147" t="str">
        <f t="shared" si="916"/>
        <v/>
      </c>
      <c r="AO4885" s="118"/>
    </row>
    <row r="4886" spans="1:41">
      <c r="A4886" s="118"/>
      <c r="B4886" s="118"/>
      <c r="C4886" s="118"/>
      <c r="D4886" s="118"/>
      <c r="E4886" s="118"/>
      <c r="F4886" s="118"/>
      <c r="G4886" s="118"/>
      <c r="H4886" s="118"/>
      <c r="I4886" s="118"/>
      <c r="J4886" s="118"/>
      <c r="K4886" s="118"/>
      <c r="L4886" s="118"/>
      <c r="M4886" s="118"/>
      <c r="N4886" s="118"/>
      <c r="O4886" s="143" t="str">
        <f>IF(H4886="","",(S4886/S4886)&amp;":"&amp;ROUND(AH4886/S4886,2))</f>
        <v/>
      </c>
      <c r="P4886" s="118"/>
      <c r="Q4886" s="118"/>
      <c r="R4886" s="143" t="str">
        <f>IF(H4886="","",(S4886/S4886)&amp;":"&amp;ROUND(AI4886/S4886,2))</f>
        <v/>
      </c>
      <c r="S4886" s="144" t="str">
        <f t="shared" si="917"/>
        <v/>
      </c>
      <c r="T4886" s="145" t="str">
        <f t="shared" si="918"/>
        <v/>
      </c>
      <c r="U4886" s="118"/>
      <c r="V4886" s="145" t="str">
        <f t="shared" si="919"/>
        <v/>
      </c>
      <c r="W4886" s="144" t="str">
        <f t="shared" si="920"/>
        <v/>
      </c>
      <c r="X4886" s="146" t="str">
        <f>IF(C4886="","",IF(OR(C4886="Trade",C4886="Multi Position"),(X4885+V4886),IF(C4886="Deposit",(X4885+AE4886),IF(C4886="Withdrawal",(X4885-AE4886)))))</f>
        <v/>
      </c>
      <c r="Y4886" s="145" t="str">
        <f t="shared" si="921"/>
        <v/>
      </c>
      <c r="Z4886" s="118"/>
      <c r="AA4886" s="118"/>
      <c r="AB4886" s="118"/>
      <c r="AC4886" s="118"/>
      <c r="AD4886" s="118"/>
      <c r="AE4886" s="139"/>
      <c r="AF4886" s="118"/>
      <c r="AG4886" s="118"/>
      <c r="AH4886" s="147" t="str">
        <f t="shared" si="922"/>
        <v/>
      </c>
      <c r="AI4886" s="147" t="str">
        <f t="shared" si="923"/>
        <v/>
      </c>
      <c r="AJ4886" s="148" t="str">
        <f t="shared" si="912"/>
        <v/>
      </c>
      <c r="AK4886" s="148" t="str">
        <f t="shared" si="913"/>
        <v/>
      </c>
      <c r="AL4886" s="147" t="str">
        <f t="shared" si="914"/>
        <v/>
      </c>
      <c r="AM4886" s="147" t="str">
        <f t="shared" si="915"/>
        <v/>
      </c>
      <c r="AN4886" s="147" t="str">
        <f t="shared" si="916"/>
        <v/>
      </c>
      <c r="AO4886" s="118"/>
    </row>
    <row r="4887" spans="1:41">
      <c r="A4887" s="118"/>
      <c r="B4887" s="118"/>
      <c r="C4887" s="118"/>
      <c r="D4887" s="118"/>
      <c r="E4887" s="118"/>
      <c r="F4887" s="118"/>
      <c r="G4887" s="118"/>
      <c r="H4887" s="118"/>
      <c r="I4887" s="118"/>
      <c r="J4887" s="118"/>
      <c r="K4887" s="118"/>
      <c r="L4887" s="118"/>
      <c r="M4887" s="118"/>
      <c r="N4887" s="118"/>
      <c r="O4887" s="143" t="str">
        <f>IF(H4887="","",(S4887/S4887)&amp;":"&amp;ROUND(AH4887/S4887,2))</f>
        <v/>
      </c>
      <c r="P4887" s="118"/>
      <c r="Q4887" s="118"/>
      <c r="R4887" s="143" t="str">
        <f>IF(H4887="","",(S4887/S4887)&amp;":"&amp;ROUND(AI4887/S4887,2))</f>
        <v/>
      </c>
      <c r="S4887" s="144" t="str">
        <f t="shared" si="917"/>
        <v/>
      </c>
      <c r="T4887" s="145" t="str">
        <f t="shared" si="918"/>
        <v/>
      </c>
      <c r="U4887" s="118"/>
      <c r="V4887" s="145" t="str">
        <f t="shared" si="919"/>
        <v/>
      </c>
      <c r="W4887" s="144" t="str">
        <f t="shared" si="920"/>
        <v/>
      </c>
      <c r="X4887" s="146" t="str">
        <f>IF(C4887="","",IF(OR(C4887="Trade",C4887="Multi Position"),(X4886+V4887),IF(C4887="Deposit",(X4886+AE4887),IF(C4887="Withdrawal",(X4886-AE4887)))))</f>
        <v/>
      </c>
      <c r="Y4887" s="145" t="str">
        <f t="shared" si="921"/>
        <v/>
      </c>
      <c r="Z4887" s="118"/>
      <c r="AA4887" s="118"/>
      <c r="AB4887" s="118"/>
      <c r="AC4887" s="118"/>
      <c r="AD4887" s="118"/>
      <c r="AE4887" s="139"/>
      <c r="AF4887" s="118"/>
      <c r="AG4887" s="118"/>
      <c r="AH4887" s="147" t="str">
        <f t="shared" si="922"/>
        <v/>
      </c>
      <c r="AI4887" s="147" t="str">
        <f t="shared" si="923"/>
        <v/>
      </c>
      <c r="AJ4887" s="148" t="str">
        <f t="shared" si="912"/>
        <v/>
      </c>
      <c r="AK4887" s="148" t="str">
        <f t="shared" si="913"/>
        <v/>
      </c>
      <c r="AL4887" s="147" t="str">
        <f t="shared" si="914"/>
        <v/>
      </c>
      <c r="AM4887" s="147" t="str">
        <f t="shared" si="915"/>
        <v/>
      </c>
      <c r="AN4887" s="147" t="str">
        <f t="shared" si="916"/>
        <v/>
      </c>
      <c r="AO4887" s="118"/>
    </row>
    <row r="4888" spans="1:41">
      <c r="A4888" s="118"/>
      <c r="B4888" s="118"/>
      <c r="C4888" s="118"/>
      <c r="D4888" s="118"/>
      <c r="E4888" s="118"/>
      <c r="F4888" s="118"/>
      <c r="G4888" s="118"/>
      <c r="H4888" s="118"/>
      <c r="I4888" s="118"/>
      <c r="J4888" s="118"/>
      <c r="K4888" s="118"/>
      <c r="L4888" s="118"/>
      <c r="M4888" s="118"/>
      <c r="N4888" s="118"/>
      <c r="O4888" s="143" t="str">
        <f>IF(H4888="","",(S4888/S4888)&amp;":"&amp;ROUND(AH4888/S4888,2))</f>
        <v/>
      </c>
      <c r="P4888" s="118"/>
      <c r="Q4888" s="118"/>
      <c r="R4888" s="143" t="str">
        <f>IF(H4888="","",(S4888/S4888)&amp;":"&amp;ROUND(AI4888/S4888,2))</f>
        <v/>
      </c>
      <c r="S4888" s="144" t="str">
        <f t="shared" si="917"/>
        <v/>
      </c>
      <c r="T4888" s="145" t="str">
        <f t="shared" si="918"/>
        <v/>
      </c>
      <c r="U4888" s="118"/>
      <c r="V4888" s="145" t="str">
        <f t="shared" si="919"/>
        <v/>
      </c>
      <c r="W4888" s="144" t="str">
        <f t="shared" si="920"/>
        <v/>
      </c>
      <c r="X4888" s="146" t="str">
        <f>IF(C4888="","",IF(OR(C4888="Trade",C4888="Multi Position"),(X4887+V4888),IF(C4888="Deposit",(X4887+AE4888),IF(C4888="Withdrawal",(X4887-AE4888)))))</f>
        <v/>
      </c>
      <c r="Y4888" s="145" t="str">
        <f t="shared" si="921"/>
        <v/>
      </c>
      <c r="Z4888" s="118"/>
      <c r="AA4888" s="118"/>
      <c r="AB4888" s="118"/>
      <c r="AC4888" s="118"/>
      <c r="AD4888" s="118"/>
      <c r="AE4888" s="139"/>
      <c r="AF4888" s="118"/>
      <c r="AG4888" s="118"/>
      <c r="AH4888" s="147" t="str">
        <f t="shared" si="922"/>
        <v/>
      </c>
      <c r="AI4888" s="147" t="str">
        <f t="shared" si="923"/>
        <v/>
      </c>
      <c r="AJ4888" s="148" t="str">
        <f t="shared" si="912"/>
        <v/>
      </c>
      <c r="AK4888" s="148" t="str">
        <f t="shared" si="913"/>
        <v/>
      </c>
      <c r="AL4888" s="147" t="str">
        <f t="shared" si="914"/>
        <v/>
      </c>
      <c r="AM4888" s="147" t="str">
        <f t="shared" si="915"/>
        <v/>
      </c>
      <c r="AN4888" s="147" t="str">
        <f t="shared" si="916"/>
        <v/>
      </c>
      <c r="AO4888" s="118"/>
    </row>
    <row r="4889" spans="1:41">
      <c r="A4889" s="118"/>
      <c r="B4889" s="118"/>
      <c r="C4889" s="118"/>
      <c r="D4889" s="118"/>
      <c r="E4889" s="118"/>
      <c r="F4889" s="118"/>
      <c r="G4889" s="118"/>
      <c r="H4889" s="118"/>
      <c r="I4889" s="118"/>
      <c r="J4889" s="118"/>
      <c r="K4889" s="118"/>
      <c r="L4889" s="118"/>
      <c r="M4889" s="118"/>
      <c r="N4889" s="118"/>
      <c r="O4889" s="143" t="str">
        <f>IF(H4889="","",(S4889/S4889)&amp;":"&amp;ROUND(AH4889/S4889,2))</f>
        <v/>
      </c>
      <c r="P4889" s="118"/>
      <c r="Q4889" s="118"/>
      <c r="R4889" s="143" t="str">
        <f>IF(H4889="","",(S4889/S4889)&amp;":"&amp;ROUND(AI4889/S4889,2))</f>
        <v/>
      </c>
      <c r="S4889" s="144" t="str">
        <f t="shared" si="917"/>
        <v/>
      </c>
      <c r="T4889" s="145" t="str">
        <f t="shared" si="918"/>
        <v/>
      </c>
      <c r="U4889" s="118"/>
      <c r="V4889" s="145" t="str">
        <f t="shared" si="919"/>
        <v/>
      </c>
      <c r="W4889" s="144" t="str">
        <f t="shared" si="920"/>
        <v/>
      </c>
      <c r="X4889" s="146" t="str">
        <f>IF(C4889="","",IF(OR(C4889="Trade",C4889="Multi Position"),(X4888+V4889),IF(C4889="Deposit",(X4888+AE4889),IF(C4889="Withdrawal",(X4888-AE4889)))))</f>
        <v/>
      </c>
      <c r="Y4889" s="145" t="str">
        <f t="shared" si="921"/>
        <v/>
      </c>
      <c r="Z4889" s="118"/>
      <c r="AA4889" s="118"/>
      <c r="AB4889" s="118"/>
      <c r="AC4889" s="118"/>
      <c r="AD4889" s="118"/>
      <c r="AE4889" s="139"/>
      <c r="AF4889" s="118"/>
      <c r="AG4889" s="118"/>
      <c r="AH4889" s="147" t="str">
        <f t="shared" si="922"/>
        <v/>
      </c>
      <c r="AI4889" s="147" t="str">
        <f t="shared" si="923"/>
        <v/>
      </c>
      <c r="AJ4889" s="148" t="str">
        <f t="shared" si="912"/>
        <v/>
      </c>
      <c r="AK4889" s="148" t="str">
        <f t="shared" si="913"/>
        <v/>
      </c>
      <c r="AL4889" s="147" t="str">
        <f t="shared" si="914"/>
        <v/>
      </c>
      <c r="AM4889" s="147" t="str">
        <f t="shared" si="915"/>
        <v/>
      </c>
      <c r="AN4889" s="147" t="str">
        <f t="shared" si="916"/>
        <v/>
      </c>
      <c r="AO4889" s="118"/>
    </row>
    <row r="4890" spans="1:41">
      <c r="A4890" s="118"/>
      <c r="B4890" s="118"/>
      <c r="C4890" s="118"/>
      <c r="D4890" s="118"/>
      <c r="E4890" s="118"/>
      <c r="F4890" s="118"/>
      <c r="G4890" s="118"/>
      <c r="H4890" s="118"/>
      <c r="I4890" s="118"/>
      <c r="J4890" s="118"/>
      <c r="K4890" s="118"/>
      <c r="L4890" s="118"/>
      <c r="M4890" s="118"/>
      <c r="N4890" s="118"/>
      <c r="O4890" s="143" t="str">
        <f>IF(H4890="","",(S4890/S4890)&amp;":"&amp;ROUND(AH4890/S4890,2))</f>
        <v/>
      </c>
      <c r="P4890" s="118"/>
      <c r="Q4890" s="118"/>
      <c r="R4890" s="143" t="str">
        <f>IF(H4890="","",(S4890/S4890)&amp;":"&amp;ROUND(AI4890/S4890,2))</f>
        <v/>
      </c>
      <c r="S4890" s="144" t="str">
        <f t="shared" si="917"/>
        <v/>
      </c>
      <c r="T4890" s="145" t="str">
        <f t="shared" si="918"/>
        <v/>
      </c>
      <c r="U4890" s="118"/>
      <c r="V4890" s="145" t="str">
        <f t="shared" si="919"/>
        <v/>
      </c>
      <c r="W4890" s="144" t="str">
        <f t="shared" si="920"/>
        <v/>
      </c>
      <c r="X4890" s="146" t="str">
        <f>IF(C4890="","",IF(OR(C4890="Trade",C4890="Multi Position"),(X4889+V4890),IF(C4890="Deposit",(X4889+AE4890),IF(C4890="Withdrawal",(X4889-AE4890)))))</f>
        <v/>
      </c>
      <c r="Y4890" s="145" t="str">
        <f t="shared" si="921"/>
        <v/>
      </c>
      <c r="Z4890" s="118"/>
      <c r="AA4890" s="118"/>
      <c r="AB4890" s="118"/>
      <c r="AC4890" s="118"/>
      <c r="AD4890" s="118"/>
      <c r="AE4890" s="139"/>
      <c r="AF4890" s="118"/>
      <c r="AG4890" s="118"/>
      <c r="AH4890" s="147" t="str">
        <f t="shared" si="922"/>
        <v/>
      </c>
      <c r="AI4890" s="147" t="str">
        <f t="shared" si="923"/>
        <v/>
      </c>
      <c r="AJ4890" s="148" t="str">
        <f t="shared" si="912"/>
        <v/>
      </c>
      <c r="AK4890" s="148" t="str">
        <f t="shared" si="913"/>
        <v/>
      </c>
      <c r="AL4890" s="147" t="str">
        <f t="shared" si="914"/>
        <v/>
      </c>
      <c r="AM4890" s="147" t="str">
        <f t="shared" si="915"/>
        <v/>
      </c>
      <c r="AN4890" s="147" t="str">
        <f t="shared" si="916"/>
        <v/>
      </c>
      <c r="AO4890" s="118"/>
    </row>
    <row r="4891" spans="1:41">
      <c r="A4891" s="118"/>
      <c r="B4891" s="118"/>
      <c r="C4891" s="118"/>
      <c r="D4891" s="118"/>
      <c r="E4891" s="118"/>
      <c r="F4891" s="118"/>
      <c r="G4891" s="118"/>
      <c r="H4891" s="118"/>
      <c r="I4891" s="118"/>
      <c r="J4891" s="118"/>
      <c r="K4891" s="118"/>
      <c r="L4891" s="118"/>
      <c r="M4891" s="118"/>
      <c r="N4891" s="118"/>
      <c r="O4891" s="143" t="str">
        <f>IF(H4891="","",(S4891/S4891)&amp;":"&amp;ROUND(AH4891/S4891,2))</f>
        <v/>
      </c>
      <c r="P4891" s="118"/>
      <c r="Q4891" s="118"/>
      <c r="R4891" s="143" t="str">
        <f>IF(H4891="","",(S4891/S4891)&amp;":"&amp;ROUND(AI4891/S4891,2))</f>
        <v/>
      </c>
      <c r="S4891" s="144" t="str">
        <f t="shared" si="917"/>
        <v/>
      </c>
      <c r="T4891" s="145" t="str">
        <f t="shared" si="918"/>
        <v/>
      </c>
      <c r="U4891" s="118"/>
      <c r="V4891" s="145" t="str">
        <f t="shared" si="919"/>
        <v/>
      </c>
      <c r="W4891" s="144" t="str">
        <f t="shared" si="920"/>
        <v/>
      </c>
      <c r="X4891" s="146" t="str">
        <f>IF(C4891="","",IF(OR(C4891="Trade",C4891="Multi Position"),(X4890+V4891),IF(C4891="Deposit",(X4890+AE4891),IF(C4891="Withdrawal",(X4890-AE4891)))))</f>
        <v/>
      </c>
      <c r="Y4891" s="145" t="str">
        <f t="shared" si="921"/>
        <v/>
      </c>
      <c r="Z4891" s="118"/>
      <c r="AA4891" s="118"/>
      <c r="AB4891" s="118"/>
      <c r="AC4891" s="118"/>
      <c r="AD4891" s="118"/>
      <c r="AE4891" s="139"/>
      <c r="AF4891" s="118"/>
      <c r="AG4891" s="118"/>
      <c r="AH4891" s="147" t="str">
        <f t="shared" si="922"/>
        <v/>
      </c>
      <c r="AI4891" s="147" t="str">
        <f t="shared" si="923"/>
        <v/>
      </c>
      <c r="AJ4891" s="148" t="str">
        <f t="shared" si="912"/>
        <v/>
      </c>
      <c r="AK4891" s="148" t="str">
        <f t="shared" si="913"/>
        <v/>
      </c>
      <c r="AL4891" s="147" t="str">
        <f t="shared" si="914"/>
        <v/>
      </c>
      <c r="AM4891" s="147" t="str">
        <f t="shared" si="915"/>
        <v/>
      </c>
      <c r="AN4891" s="147" t="str">
        <f t="shared" si="916"/>
        <v/>
      </c>
      <c r="AO4891" s="118"/>
    </row>
    <row r="4892" spans="1:41">
      <c r="A4892" s="118"/>
      <c r="B4892" s="118"/>
      <c r="C4892" s="118"/>
      <c r="D4892" s="118"/>
      <c r="E4892" s="118"/>
      <c r="F4892" s="118"/>
      <c r="G4892" s="118"/>
      <c r="H4892" s="118"/>
      <c r="I4892" s="118"/>
      <c r="J4892" s="118"/>
      <c r="K4892" s="118"/>
      <c r="L4892" s="118"/>
      <c r="M4892" s="118"/>
      <c r="N4892" s="118"/>
      <c r="O4892" s="143" t="str">
        <f>IF(H4892="","",(S4892/S4892)&amp;":"&amp;ROUND(AH4892/S4892,2))</f>
        <v/>
      </c>
      <c r="P4892" s="118"/>
      <c r="Q4892" s="118"/>
      <c r="R4892" s="143" t="str">
        <f>IF(H4892="","",(S4892/S4892)&amp;":"&amp;ROUND(AI4892/S4892,2))</f>
        <v/>
      </c>
      <c r="S4892" s="144" t="str">
        <f t="shared" si="917"/>
        <v/>
      </c>
      <c r="T4892" s="145" t="str">
        <f t="shared" si="918"/>
        <v/>
      </c>
      <c r="U4892" s="118"/>
      <c r="V4892" s="145" t="str">
        <f t="shared" si="919"/>
        <v/>
      </c>
      <c r="W4892" s="144" t="str">
        <f t="shared" si="920"/>
        <v/>
      </c>
      <c r="X4892" s="146" t="str">
        <f>IF(C4892="","",IF(OR(C4892="Trade",C4892="Multi Position"),(X4891+V4892),IF(C4892="Deposit",(X4891+AE4892),IF(C4892="Withdrawal",(X4891-AE4892)))))</f>
        <v/>
      </c>
      <c r="Y4892" s="145" t="str">
        <f t="shared" si="921"/>
        <v/>
      </c>
      <c r="Z4892" s="118"/>
      <c r="AA4892" s="118"/>
      <c r="AB4892" s="118"/>
      <c r="AC4892" s="118"/>
      <c r="AD4892" s="118"/>
      <c r="AE4892" s="139"/>
      <c r="AF4892" s="118"/>
      <c r="AG4892" s="118"/>
      <c r="AH4892" s="147" t="str">
        <f t="shared" si="922"/>
        <v/>
      </c>
      <c r="AI4892" s="147" t="str">
        <f t="shared" si="923"/>
        <v/>
      </c>
      <c r="AJ4892" s="148" t="str">
        <f t="shared" si="912"/>
        <v/>
      </c>
      <c r="AK4892" s="148" t="str">
        <f t="shared" si="913"/>
        <v/>
      </c>
      <c r="AL4892" s="147" t="str">
        <f t="shared" si="914"/>
        <v/>
      </c>
      <c r="AM4892" s="147" t="str">
        <f t="shared" si="915"/>
        <v/>
      </c>
      <c r="AN4892" s="147" t="str">
        <f t="shared" si="916"/>
        <v/>
      </c>
      <c r="AO4892" s="118"/>
    </row>
    <row r="4893" spans="1:41">
      <c r="A4893" s="118"/>
      <c r="B4893" s="118"/>
      <c r="C4893" s="118"/>
      <c r="D4893" s="118"/>
      <c r="E4893" s="118"/>
      <c r="F4893" s="118"/>
      <c r="G4893" s="118"/>
      <c r="H4893" s="118"/>
      <c r="I4893" s="118"/>
      <c r="J4893" s="118"/>
      <c r="K4893" s="118"/>
      <c r="L4893" s="118"/>
      <c r="M4893" s="118"/>
      <c r="N4893" s="118"/>
      <c r="O4893" s="143" t="str">
        <f>IF(H4893="","",(S4893/S4893)&amp;":"&amp;ROUND(AH4893/S4893,2))</f>
        <v/>
      </c>
      <c r="P4893" s="118"/>
      <c r="Q4893" s="118"/>
      <c r="R4893" s="143" t="str">
        <f>IF(H4893="","",(S4893/S4893)&amp;":"&amp;ROUND(AI4893/S4893,2))</f>
        <v/>
      </c>
      <c r="S4893" s="144" t="str">
        <f t="shared" si="917"/>
        <v/>
      </c>
      <c r="T4893" s="145" t="str">
        <f t="shared" si="918"/>
        <v/>
      </c>
      <c r="U4893" s="118"/>
      <c r="V4893" s="145" t="str">
        <f t="shared" si="919"/>
        <v/>
      </c>
      <c r="W4893" s="144" t="str">
        <f t="shared" si="920"/>
        <v/>
      </c>
      <c r="X4893" s="146" t="str">
        <f>IF(C4893="","",IF(OR(C4893="Trade",C4893="Multi Position"),(X4892+V4893),IF(C4893="Deposit",(X4892+AE4893),IF(C4893="Withdrawal",(X4892-AE4893)))))</f>
        <v/>
      </c>
      <c r="Y4893" s="145" t="str">
        <f t="shared" si="921"/>
        <v/>
      </c>
      <c r="Z4893" s="118"/>
      <c r="AA4893" s="118"/>
      <c r="AB4893" s="118"/>
      <c r="AC4893" s="118"/>
      <c r="AD4893" s="118"/>
      <c r="AE4893" s="139"/>
      <c r="AF4893" s="118"/>
      <c r="AG4893" s="118"/>
      <c r="AH4893" s="147" t="str">
        <f t="shared" si="922"/>
        <v/>
      </c>
      <c r="AI4893" s="147" t="str">
        <f t="shared" si="923"/>
        <v/>
      </c>
      <c r="AJ4893" s="148" t="str">
        <f t="shared" si="912"/>
        <v/>
      </c>
      <c r="AK4893" s="148" t="str">
        <f t="shared" si="913"/>
        <v/>
      </c>
      <c r="AL4893" s="147" t="str">
        <f t="shared" si="914"/>
        <v/>
      </c>
      <c r="AM4893" s="147" t="str">
        <f t="shared" si="915"/>
        <v/>
      </c>
      <c r="AN4893" s="147" t="str">
        <f t="shared" si="916"/>
        <v/>
      </c>
      <c r="AO4893" s="118"/>
    </row>
    <row r="4894" spans="1:41">
      <c r="A4894" s="118"/>
      <c r="B4894" s="118"/>
      <c r="C4894" s="118"/>
      <c r="D4894" s="118"/>
      <c r="E4894" s="118"/>
      <c r="F4894" s="118"/>
      <c r="G4894" s="118"/>
      <c r="H4894" s="118"/>
      <c r="I4894" s="118"/>
      <c r="J4894" s="118"/>
      <c r="K4894" s="118"/>
      <c r="L4894" s="118"/>
      <c r="M4894" s="118"/>
      <c r="N4894" s="118"/>
      <c r="O4894" s="143" t="str">
        <f>IF(H4894="","",(S4894/S4894)&amp;":"&amp;ROUND(AH4894/S4894,2))</f>
        <v/>
      </c>
      <c r="P4894" s="118"/>
      <c r="Q4894" s="118"/>
      <c r="R4894" s="143" t="str">
        <f>IF(H4894="","",(S4894/S4894)&amp;":"&amp;ROUND(AI4894/S4894,2))</f>
        <v/>
      </c>
      <c r="S4894" s="144" t="str">
        <f t="shared" si="917"/>
        <v/>
      </c>
      <c r="T4894" s="145" t="str">
        <f t="shared" si="918"/>
        <v/>
      </c>
      <c r="U4894" s="118"/>
      <c r="V4894" s="145" t="str">
        <f t="shared" si="919"/>
        <v/>
      </c>
      <c r="W4894" s="144" t="str">
        <f t="shared" si="920"/>
        <v/>
      </c>
      <c r="X4894" s="146" t="str">
        <f>IF(C4894="","",IF(OR(C4894="Trade",C4894="Multi Position"),(X4893+V4894),IF(C4894="Deposit",(X4893+AE4894),IF(C4894="Withdrawal",(X4893-AE4894)))))</f>
        <v/>
      </c>
      <c r="Y4894" s="145" t="str">
        <f t="shared" si="921"/>
        <v/>
      </c>
      <c r="Z4894" s="118"/>
      <c r="AA4894" s="118"/>
      <c r="AB4894" s="118"/>
      <c r="AC4894" s="118"/>
      <c r="AD4894" s="118"/>
      <c r="AE4894" s="139"/>
      <c r="AF4894" s="118"/>
      <c r="AG4894" s="118"/>
      <c r="AH4894" s="147" t="str">
        <f t="shared" si="922"/>
        <v/>
      </c>
      <c r="AI4894" s="147" t="str">
        <f t="shared" si="923"/>
        <v/>
      </c>
      <c r="AJ4894" s="148" t="str">
        <f t="shared" si="912"/>
        <v/>
      </c>
      <c r="AK4894" s="148" t="str">
        <f t="shared" si="913"/>
        <v/>
      </c>
      <c r="AL4894" s="147" t="str">
        <f t="shared" si="914"/>
        <v/>
      </c>
      <c r="AM4894" s="147" t="str">
        <f t="shared" si="915"/>
        <v/>
      </c>
      <c r="AN4894" s="147" t="str">
        <f t="shared" si="916"/>
        <v/>
      </c>
      <c r="AO4894" s="118"/>
    </row>
    <row r="4895" spans="1:41">
      <c r="A4895" s="118"/>
      <c r="B4895" s="118"/>
      <c r="C4895" s="118"/>
      <c r="D4895" s="118"/>
      <c r="E4895" s="118"/>
      <c r="F4895" s="118"/>
      <c r="G4895" s="118"/>
      <c r="H4895" s="118"/>
      <c r="I4895" s="118"/>
      <c r="J4895" s="118"/>
      <c r="K4895" s="118"/>
      <c r="L4895" s="118"/>
      <c r="M4895" s="118"/>
      <c r="N4895" s="118"/>
      <c r="O4895" s="143" t="str">
        <f>IF(H4895="","",(S4895/S4895)&amp;":"&amp;ROUND(AH4895/S4895,2))</f>
        <v/>
      </c>
      <c r="P4895" s="118"/>
      <c r="Q4895" s="118"/>
      <c r="R4895" s="143" t="str">
        <f>IF(H4895="","",(S4895/S4895)&amp;":"&amp;ROUND(AI4895/S4895,2))</f>
        <v/>
      </c>
      <c r="S4895" s="144" t="str">
        <f t="shared" si="917"/>
        <v/>
      </c>
      <c r="T4895" s="145" t="str">
        <f t="shared" si="918"/>
        <v/>
      </c>
      <c r="U4895" s="118"/>
      <c r="V4895" s="145" t="str">
        <f t="shared" si="919"/>
        <v/>
      </c>
      <c r="W4895" s="144" t="str">
        <f t="shared" si="920"/>
        <v/>
      </c>
      <c r="X4895" s="146" t="str">
        <f>IF(C4895="","",IF(OR(C4895="Trade",C4895="Multi Position"),(X4894+V4895),IF(C4895="Deposit",(X4894+AE4895),IF(C4895="Withdrawal",(X4894-AE4895)))))</f>
        <v/>
      </c>
      <c r="Y4895" s="145" t="str">
        <f t="shared" si="921"/>
        <v/>
      </c>
      <c r="Z4895" s="118"/>
      <c r="AA4895" s="118"/>
      <c r="AB4895" s="118"/>
      <c r="AC4895" s="118"/>
      <c r="AD4895" s="118"/>
      <c r="AE4895" s="139"/>
      <c r="AF4895" s="118"/>
      <c r="AG4895" s="118"/>
      <c r="AH4895" s="147" t="str">
        <f t="shared" si="922"/>
        <v/>
      </c>
      <c r="AI4895" s="147" t="str">
        <f t="shared" si="923"/>
        <v/>
      </c>
      <c r="AJ4895" s="148" t="str">
        <f t="shared" si="912"/>
        <v/>
      </c>
      <c r="AK4895" s="148" t="str">
        <f t="shared" si="913"/>
        <v/>
      </c>
      <c r="AL4895" s="147" t="str">
        <f t="shared" si="914"/>
        <v/>
      </c>
      <c r="AM4895" s="147" t="str">
        <f t="shared" si="915"/>
        <v/>
      </c>
      <c r="AN4895" s="147" t="str">
        <f t="shared" si="916"/>
        <v/>
      </c>
      <c r="AO4895" s="118"/>
    </row>
    <row r="4896" spans="1:41">
      <c r="A4896" s="118"/>
      <c r="B4896" s="118"/>
      <c r="C4896" s="118"/>
      <c r="D4896" s="118"/>
      <c r="E4896" s="118"/>
      <c r="F4896" s="118"/>
      <c r="G4896" s="118"/>
      <c r="H4896" s="118"/>
      <c r="I4896" s="118"/>
      <c r="J4896" s="118"/>
      <c r="K4896" s="118"/>
      <c r="L4896" s="118"/>
      <c r="M4896" s="118"/>
      <c r="N4896" s="118"/>
      <c r="O4896" s="143" t="str">
        <f>IF(H4896="","",(S4896/S4896)&amp;":"&amp;ROUND(AH4896/S4896,2))</f>
        <v/>
      </c>
      <c r="P4896" s="118"/>
      <c r="Q4896" s="118"/>
      <c r="R4896" s="143" t="str">
        <f>IF(H4896="","",(S4896/S4896)&amp;":"&amp;ROUND(AI4896/S4896,2))</f>
        <v/>
      </c>
      <c r="S4896" s="144" t="str">
        <f t="shared" si="917"/>
        <v/>
      </c>
      <c r="T4896" s="145" t="str">
        <f t="shared" si="918"/>
        <v/>
      </c>
      <c r="U4896" s="118"/>
      <c r="V4896" s="145" t="str">
        <f t="shared" si="919"/>
        <v/>
      </c>
      <c r="W4896" s="144" t="str">
        <f t="shared" si="920"/>
        <v/>
      </c>
      <c r="X4896" s="146" t="str">
        <f>IF(C4896="","",IF(OR(C4896="Trade",C4896="Multi Position"),(X4895+V4896),IF(C4896="Deposit",(X4895+AE4896),IF(C4896="Withdrawal",(X4895-AE4896)))))</f>
        <v/>
      </c>
      <c r="Y4896" s="145" t="str">
        <f t="shared" si="921"/>
        <v/>
      </c>
      <c r="Z4896" s="118"/>
      <c r="AA4896" s="118"/>
      <c r="AB4896" s="118"/>
      <c r="AC4896" s="118"/>
      <c r="AD4896" s="118"/>
      <c r="AE4896" s="139"/>
      <c r="AF4896" s="118"/>
      <c r="AG4896" s="118"/>
      <c r="AH4896" s="147" t="str">
        <f t="shared" si="922"/>
        <v/>
      </c>
      <c r="AI4896" s="147" t="str">
        <f t="shared" si="923"/>
        <v/>
      </c>
      <c r="AJ4896" s="148" t="str">
        <f t="shared" si="912"/>
        <v/>
      </c>
      <c r="AK4896" s="148" t="str">
        <f t="shared" si="913"/>
        <v/>
      </c>
      <c r="AL4896" s="147" t="str">
        <f t="shared" si="914"/>
        <v/>
      </c>
      <c r="AM4896" s="147" t="str">
        <f t="shared" si="915"/>
        <v/>
      </c>
      <c r="AN4896" s="147" t="str">
        <f t="shared" si="916"/>
        <v/>
      </c>
      <c r="AO4896" s="118"/>
    </row>
    <row r="4897" spans="1:41">
      <c r="A4897" s="118"/>
      <c r="B4897" s="118"/>
      <c r="C4897" s="118"/>
      <c r="D4897" s="118"/>
      <c r="E4897" s="118"/>
      <c r="F4897" s="118"/>
      <c r="G4897" s="118"/>
      <c r="H4897" s="118"/>
      <c r="I4897" s="118"/>
      <c r="J4897" s="118"/>
      <c r="K4897" s="118"/>
      <c r="L4897" s="118"/>
      <c r="M4897" s="118"/>
      <c r="N4897" s="118"/>
      <c r="O4897" s="143" t="str">
        <f>IF(H4897="","",(S4897/S4897)&amp;":"&amp;ROUND(AH4897/S4897,2))</f>
        <v/>
      </c>
      <c r="P4897" s="118"/>
      <c r="Q4897" s="118"/>
      <c r="R4897" s="143" t="str">
        <f>IF(H4897="","",(S4897/S4897)&amp;":"&amp;ROUND(AI4897/S4897,2))</f>
        <v/>
      </c>
      <c r="S4897" s="144" t="str">
        <f t="shared" si="917"/>
        <v/>
      </c>
      <c r="T4897" s="145" t="str">
        <f t="shared" si="918"/>
        <v/>
      </c>
      <c r="U4897" s="118"/>
      <c r="V4897" s="145" t="str">
        <f t="shared" si="919"/>
        <v/>
      </c>
      <c r="W4897" s="144" t="str">
        <f t="shared" si="920"/>
        <v/>
      </c>
      <c r="X4897" s="146" t="str">
        <f>IF(C4897="","",IF(OR(C4897="Trade",C4897="Multi Position"),(X4896+V4897),IF(C4897="Deposit",(X4896+AE4897),IF(C4897="Withdrawal",(X4896-AE4897)))))</f>
        <v/>
      </c>
      <c r="Y4897" s="145" t="str">
        <f t="shared" si="921"/>
        <v/>
      </c>
      <c r="Z4897" s="118"/>
      <c r="AA4897" s="118"/>
      <c r="AB4897" s="118"/>
      <c r="AC4897" s="118"/>
      <c r="AD4897" s="118"/>
      <c r="AE4897" s="139"/>
      <c r="AF4897" s="118"/>
      <c r="AG4897" s="118"/>
      <c r="AH4897" s="147" t="str">
        <f t="shared" si="922"/>
        <v/>
      </c>
      <c r="AI4897" s="147" t="str">
        <f t="shared" si="923"/>
        <v/>
      </c>
      <c r="AJ4897" s="148" t="str">
        <f t="shared" si="912"/>
        <v/>
      </c>
      <c r="AK4897" s="148" t="str">
        <f t="shared" si="913"/>
        <v/>
      </c>
      <c r="AL4897" s="147" t="str">
        <f t="shared" si="914"/>
        <v/>
      </c>
      <c r="AM4897" s="147" t="str">
        <f t="shared" si="915"/>
        <v/>
      </c>
      <c r="AN4897" s="147" t="str">
        <f t="shared" si="916"/>
        <v/>
      </c>
      <c r="AO4897" s="118"/>
    </row>
    <row r="4898" spans="1:41">
      <c r="A4898" s="118"/>
      <c r="B4898" s="118"/>
      <c r="C4898" s="118"/>
      <c r="D4898" s="118"/>
      <c r="E4898" s="118"/>
      <c r="F4898" s="118"/>
      <c r="G4898" s="118"/>
      <c r="H4898" s="118"/>
      <c r="I4898" s="118"/>
      <c r="J4898" s="118"/>
      <c r="K4898" s="118"/>
      <c r="L4898" s="118"/>
      <c r="M4898" s="118"/>
      <c r="N4898" s="118"/>
      <c r="O4898" s="143" t="str">
        <f>IF(H4898="","",(S4898/S4898)&amp;":"&amp;ROUND(AH4898/S4898,2))</f>
        <v/>
      </c>
      <c r="P4898" s="118"/>
      <c r="Q4898" s="118"/>
      <c r="R4898" s="143" t="str">
        <f>IF(H4898="","",(S4898/S4898)&amp;":"&amp;ROUND(AI4898/S4898,2))</f>
        <v/>
      </c>
      <c r="S4898" s="144" t="str">
        <f t="shared" si="917"/>
        <v/>
      </c>
      <c r="T4898" s="145" t="str">
        <f t="shared" si="918"/>
        <v/>
      </c>
      <c r="U4898" s="118"/>
      <c r="V4898" s="145" t="str">
        <f t="shared" si="919"/>
        <v/>
      </c>
      <c r="W4898" s="144" t="str">
        <f t="shared" si="920"/>
        <v/>
      </c>
      <c r="X4898" s="146" t="str">
        <f>IF(C4898="","",IF(OR(C4898="Trade",C4898="Multi Position"),(X4897+V4898),IF(C4898="Deposit",(X4897+AE4898),IF(C4898="Withdrawal",(X4897-AE4898)))))</f>
        <v/>
      </c>
      <c r="Y4898" s="145" t="str">
        <f t="shared" si="921"/>
        <v/>
      </c>
      <c r="Z4898" s="118"/>
      <c r="AA4898" s="118"/>
      <c r="AB4898" s="118"/>
      <c r="AC4898" s="118"/>
      <c r="AD4898" s="118"/>
      <c r="AE4898" s="139"/>
      <c r="AF4898" s="118"/>
      <c r="AG4898" s="118"/>
      <c r="AH4898" s="147" t="str">
        <f t="shared" si="922"/>
        <v/>
      </c>
      <c r="AI4898" s="147" t="str">
        <f t="shared" si="923"/>
        <v/>
      </c>
      <c r="AJ4898" s="148" t="str">
        <f t="shared" si="912"/>
        <v/>
      </c>
      <c r="AK4898" s="148" t="str">
        <f t="shared" si="913"/>
        <v/>
      </c>
      <c r="AL4898" s="147" t="str">
        <f t="shared" si="914"/>
        <v/>
      </c>
      <c r="AM4898" s="147" t="str">
        <f t="shared" si="915"/>
        <v/>
      </c>
      <c r="AN4898" s="147" t="str">
        <f t="shared" si="916"/>
        <v/>
      </c>
      <c r="AO4898" s="118"/>
    </row>
    <row r="4899" spans="1:41">
      <c r="A4899" s="118"/>
      <c r="B4899" s="118"/>
      <c r="C4899" s="118"/>
      <c r="D4899" s="118"/>
      <c r="E4899" s="118"/>
      <c r="F4899" s="118"/>
      <c r="G4899" s="118"/>
      <c r="H4899" s="118"/>
      <c r="I4899" s="118"/>
      <c r="J4899" s="118"/>
      <c r="K4899" s="118"/>
      <c r="L4899" s="118"/>
      <c r="M4899" s="118"/>
      <c r="N4899" s="118"/>
      <c r="O4899" s="143" t="str">
        <f>IF(H4899="","",(S4899/S4899)&amp;":"&amp;ROUND(AH4899/S4899,2))</f>
        <v/>
      </c>
      <c r="P4899" s="118"/>
      <c r="Q4899" s="118"/>
      <c r="R4899" s="143" t="str">
        <f>IF(H4899="","",(S4899/S4899)&amp;":"&amp;ROUND(AI4899/S4899,2))</f>
        <v/>
      </c>
      <c r="S4899" s="144" t="str">
        <f t="shared" si="917"/>
        <v/>
      </c>
      <c r="T4899" s="145" t="str">
        <f t="shared" si="918"/>
        <v/>
      </c>
      <c r="U4899" s="118"/>
      <c r="V4899" s="145" t="str">
        <f t="shared" si="919"/>
        <v/>
      </c>
      <c r="W4899" s="144" t="str">
        <f t="shared" si="920"/>
        <v/>
      </c>
      <c r="X4899" s="146" t="str">
        <f>IF(C4899="","",IF(OR(C4899="Trade",C4899="Multi Position"),(X4898+V4899),IF(C4899="Deposit",(X4898+AE4899),IF(C4899="Withdrawal",(X4898-AE4899)))))</f>
        <v/>
      </c>
      <c r="Y4899" s="145" t="str">
        <f t="shared" si="921"/>
        <v/>
      </c>
      <c r="Z4899" s="118"/>
      <c r="AA4899" s="118"/>
      <c r="AB4899" s="118"/>
      <c r="AC4899" s="118"/>
      <c r="AD4899" s="118"/>
      <c r="AE4899" s="139"/>
      <c r="AF4899" s="118"/>
      <c r="AG4899" s="118"/>
      <c r="AH4899" s="147" t="str">
        <f t="shared" si="922"/>
        <v/>
      </c>
      <c r="AI4899" s="147" t="str">
        <f t="shared" si="923"/>
        <v/>
      </c>
      <c r="AJ4899" s="148" t="str">
        <f t="shared" si="912"/>
        <v/>
      </c>
      <c r="AK4899" s="148" t="str">
        <f t="shared" si="913"/>
        <v/>
      </c>
      <c r="AL4899" s="147" t="str">
        <f t="shared" si="914"/>
        <v/>
      </c>
      <c r="AM4899" s="147" t="str">
        <f t="shared" si="915"/>
        <v/>
      </c>
      <c r="AN4899" s="147" t="str">
        <f t="shared" si="916"/>
        <v/>
      </c>
      <c r="AO4899" s="118"/>
    </row>
    <row r="4900" spans="1:41">
      <c r="A4900" s="118"/>
      <c r="B4900" s="118"/>
      <c r="C4900" s="118"/>
      <c r="D4900" s="118"/>
      <c r="E4900" s="118"/>
      <c r="F4900" s="118"/>
      <c r="G4900" s="118"/>
      <c r="H4900" s="118"/>
      <c r="I4900" s="118"/>
      <c r="J4900" s="118"/>
      <c r="K4900" s="118"/>
      <c r="L4900" s="118"/>
      <c r="M4900" s="118"/>
      <c r="N4900" s="118"/>
      <c r="O4900" s="143" t="str">
        <f>IF(H4900="","",(S4900/S4900)&amp;":"&amp;ROUND(AH4900/S4900,2))</f>
        <v/>
      </c>
      <c r="P4900" s="118"/>
      <c r="Q4900" s="118"/>
      <c r="R4900" s="143" t="str">
        <f>IF(H4900="","",(S4900/S4900)&amp;":"&amp;ROUND(AI4900/S4900,2))</f>
        <v/>
      </c>
      <c r="S4900" s="144" t="str">
        <f t="shared" si="917"/>
        <v/>
      </c>
      <c r="T4900" s="145" t="str">
        <f t="shared" si="918"/>
        <v/>
      </c>
      <c r="U4900" s="118"/>
      <c r="V4900" s="145" t="str">
        <f t="shared" si="919"/>
        <v/>
      </c>
      <c r="W4900" s="144" t="str">
        <f t="shared" si="920"/>
        <v/>
      </c>
      <c r="X4900" s="146" t="str">
        <f>IF(C4900="","",IF(OR(C4900="Trade",C4900="Multi Position"),(X4899+V4900),IF(C4900="Deposit",(X4899+AE4900),IF(C4900="Withdrawal",(X4899-AE4900)))))</f>
        <v/>
      </c>
      <c r="Y4900" s="145" t="str">
        <f t="shared" si="921"/>
        <v/>
      </c>
      <c r="Z4900" s="118"/>
      <c r="AA4900" s="118"/>
      <c r="AB4900" s="118"/>
      <c r="AC4900" s="118"/>
      <c r="AD4900" s="118"/>
      <c r="AE4900" s="139"/>
      <c r="AF4900" s="118"/>
      <c r="AG4900" s="118"/>
      <c r="AH4900" s="147" t="str">
        <f t="shared" si="922"/>
        <v/>
      </c>
      <c r="AI4900" s="147" t="str">
        <f t="shared" si="923"/>
        <v/>
      </c>
      <c r="AJ4900" s="148" t="str">
        <f t="shared" si="912"/>
        <v/>
      </c>
      <c r="AK4900" s="148" t="str">
        <f t="shared" si="913"/>
        <v/>
      </c>
      <c r="AL4900" s="147" t="str">
        <f t="shared" si="914"/>
        <v/>
      </c>
      <c r="AM4900" s="147" t="str">
        <f t="shared" si="915"/>
        <v/>
      </c>
      <c r="AN4900" s="147" t="str">
        <f t="shared" si="916"/>
        <v/>
      </c>
      <c r="AO4900" s="118"/>
    </row>
    <row r="4901" spans="1:41">
      <c r="A4901" s="118"/>
      <c r="B4901" s="118"/>
      <c r="C4901" s="118"/>
      <c r="D4901" s="118"/>
      <c r="E4901" s="118"/>
      <c r="F4901" s="118"/>
      <c r="G4901" s="118"/>
      <c r="H4901" s="118"/>
      <c r="I4901" s="118"/>
      <c r="J4901" s="118"/>
      <c r="K4901" s="118"/>
      <c r="L4901" s="118"/>
      <c r="M4901" s="118"/>
      <c r="N4901" s="118"/>
      <c r="O4901" s="143" t="str">
        <f>IF(H4901="","",(S4901/S4901)&amp;":"&amp;ROUND(AH4901/S4901,2))</f>
        <v/>
      </c>
      <c r="P4901" s="118"/>
      <c r="Q4901" s="118"/>
      <c r="R4901" s="143" t="str">
        <f>IF(H4901="","",(S4901/S4901)&amp;":"&amp;ROUND(AI4901/S4901,2))</f>
        <v/>
      </c>
      <c r="S4901" s="144" t="str">
        <f t="shared" si="917"/>
        <v/>
      </c>
      <c r="T4901" s="145" t="str">
        <f t="shared" si="918"/>
        <v/>
      </c>
      <c r="U4901" s="118"/>
      <c r="V4901" s="145" t="str">
        <f t="shared" si="919"/>
        <v/>
      </c>
      <c r="W4901" s="144" t="str">
        <f t="shared" si="920"/>
        <v/>
      </c>
      <c r="X4901" s="146" t="str">
        <f>IF(C4901="","",IF(OR(C4901="Trade",C4901="Multi Position"),(X4900+V4901),IF(C4901="Deposit",(X4900+AE4901),IF(C4901="Withdrawal",(X4900-AE4901)))))</f>
        <v/>
      </c>
      <c r="Y4901" s="145" t="str">
        <f t="shared" si="921"/>
        <v/>
      </c>
      <c r="Z4901" s="118"/>
      <c r="AA4901" s="118"/>
      <c r="AB4901" s="118"/>
      <c r="AC4901" s="118"/>
      <c r="AD4901" s="118"/>
      <c r="AE4901" s="139"/>
      <c r="AF4901" s="118"/>
      <c r="AG4901" s="118"/>
      <c r="AH4901" s="147" t="str">
        <f t="shared" si="922"/>
        <v/>
      </c>
      <c r="AI4901" s="147" t="str">
        <f t="shared" si="923"/>
        <v/>
      </c>
      <c r="AJ4901" s="148" t="str">
        <f t="shared" si="912"/>
        <v/>
      </c>
      <c r="AK4901" s="148" t="str">
        <f t="shared" si="913"/>
        <v/>
      </c>
      <c r="AL4901" s="147" t="str">
        <f t="shared" si="914"/>
        <v/>
      </c>
      <c r="AM4901" s="147" t="str">
        <f t="shared" si="915"/>
        <v/>
      </c>
      <c r="AN4901" s="147" t="str">
        <f t="shared" si="916"/>
        <v/>
      </c>
      <c r="AO4901" s="118"/>
    </row>
    <row r="4902" spans="1:41">
      <c r="A4902" s="118"/>
      <c r="B4902" s="118"/>
      <c r="C4902" s="118"/>
      <c r="D4902" s="118"/>
      <c r="E4902" s="118"/>
      <c r="F4902" s="118"/>
      <c r="G4902" s="118"/>
      <c r="H4902" s="118"/>
      <c r="I4902" s="118"/>
      <c r="J4902" s="118"/>
      <c r="K4902" s="118"/>
      <c r="L4902" s="118"/>
      <c r="M4902" s="118"/>
      <c r="N4902" s="118"/>
      <c r="O4902" s="143" t="str">
        <f>IF(H4902="","",(S4902/S4902)&amp;":"&amp;ROUND(AH4902/S4902,2))</f>
        <v/>
      </c>
      <c r="P4902" s="118"/>
      <c r="Q4902" s="118"/>
      <c r="R4902" s="143" t="str">
        <f>IF(H4902="","",(S4902/S4902)&amp;":"&amp;ROUND(AI4902/S4902,2))</f>
        <v/>
      </c>
      <c r="S4902" s="144" t="str">
        <f t="shared" si="917"/>
        <v/>
      </c>
      <c r="T4902" s="145" t="str">
        <f t="shared" si="918"/>
        <v/>
      </c>
      <c r="U4902" s="118"/>
      <c r="V4902" s="145" t="str">
        <f t="shared" si="919"/>
        <v/>
      </c>
      <c r="W4902" s="144" t="str">
        <f t="shared" si="920"/>
        <v/>
      </c>
      <c r="X4902" s="146" t="str">
        <f>IF(C4902="","",IF(OR(C4902="Trade",C4902="Multi Position"),(X4901+V4902),IF(C4902="Deposit",(X4901+AE4902),IF(C4902="Withdrawal",(X4901-AE4902)))))</f>
        <v/>
      </c>
      <c r="Y4902" s="145" t="str">
        <f t="shared" si="921"/>
        <v/>
      </c>
      <c r="Z4902" s="118"/>
      <c r="AA4902" s="118"/>
      <c r="AB4902" s="118"/>
      <c r="AC4902" s="118"/>
      <c r="AD4902" s="118"/>
      <c r="AE4902" s="139"/>
      <c r="AF4902" s="118"/>
      <c r="AG4902" s="118"/>
      <c r="AH4902" s="147" t="str">
        <f t="shared" si="922"/>
        <v/>
      </c>
      <c r="AI4902" s="147" t="str">
        <f t="shared" si="923"/>
        <v/>
      </c>
      <c r="AJ4902" s="148" t="str">
        <f t="shared" si="912"/>
        <v/>
      </c>
      <c r="AK4902" s="148" t="str">
        <f t="shared" si="913"/>
        <v/>
      </c>
      <c r="AL4902" s="147" t="str">
        <f t="shared" si="914"/>
        <v/>
      </c>
      <c r="AM4902" s="147" t="str">
        <f t="shared" si="915"/>
        <v/>
      </c>
      <c r="AN4902" s="147" t="str">
        <f t="shared" si="916"/>
        <v/>
      </c>
      <c r="AO4902" s="118"/>
    </row>
    <row r="4903" spans="1:41">
      <c r="A4903" s="118"/>
      <c r="B4903" s="118"/>
      <c r="C4903" s="118"/>
      <c r="D4903" s="118"/>
      <c r="E4903" s="118"/>
      <c r="F4903" s="118"/>
      <c r="G4903" s="118"/>
      <c r="H4903" s="118"/>
      <c r="I4903" s="118"/>
      <c r="J4903" s="118"/>
      <c r="K4903" s="118"/>
      <c r="L4903" s="118"/>
      <c r="M4903" s="118"/>
      <c r="N4903" s="118"/>
      <c r="O4903" s="143" t="str">
        <f>IF(H4903="","",(S4903/S4903)&amp;":"&amp;ROUND(AH4903/S4903,2))</f>
        <v/>
      </c>
      <c r="P4903" s="118"/>
      <c r="Q4903" s="118"/>
      <c r="R4903" s="143" t="str">
        <f>IF(H4903="","",(S4903/S4903)&amp;":"&amp;ROUND(AI4903/S4903,2))</f>
        <v/>
      </c>
      <c r="S4903" s="144" t="str">
        <f t="shared" si="917"/>
        <v/>
      </c>
      <c r="T4903" s="145" t="str">
        <f t="shared" si="918"/>
        <v/>
      </c>
      <c r="U4903" s="118"/>
      <c r="V4903" s="145" t="str">
        <f t="shared" si="919"/>
        <v/>
      </c>
      <c r="W4903" s="144" t="str">
        <f t="shared" si="920"/>
        <v/>
      </c>
      <c r="X4903" s="146" t="str">
        <f>IF(C4903="","",IF(OR(C4903="Trade",C4903="Multi Position"),(X4902+V4903),IF(C4903="Deposit",(X4902+AE4903),IF(C4903="Withdrawal",(X4902-AE4903)))))</f>
        <v/>
      </c>
      <c r="Y4903" s="145" t="str">
        <f t="shared" si="921"/>
        <v/>
      </c>
      <c r="Z4903" s="118"/>
      <c r="AA4903" s="118"/>
      <c r="AB4903" s="118"/>
      <c r="AC4903" s="118"/>
      <c r="AD4903" s="118"/>
      <c r="AE4903" s="139"/>
      <c r="AF4903" s="118"/>
      <c r="AG4903" s="118"/>
      <c r="AH4903" s="147" t="str">
        <f t="shared" si="922"/>
        <v/>
      </c>
      <c r="AI4903" s="147" t="str">
        <f t="shared" si="923"/>
        <v/>
      </c>
      <c r="AJ4903" s="148" t="str">
        <f t="shared" si="912"/>
        <v/>
      </c>
      <c r="AK4903" s="148" t="str">
        <f t="shared" si="913"/>
        <v/>
      </c>
      <c r="AL4903" s="147" t="str">
        <f t="shared" si="914"/>
        <v/>
      </c>
      <c r="AM4903" s="147" t="str">
        <f t="shared" si="915"/>
        <v/>
      </c>
      <c r="AN4903" s="147" t="str">
        <f t="shared" si="916"/>
        <v/>
      </c>
      <c r="AO4903" s="118"/>
    </row>
    <row r="4904" spans="1:41">
      <c r="A4904" s="118"/>
      <c r="B4904" s="118"/>
      <c r="C4904" s="118"/>
      <c r="D4904" s="118"/>
      <c r="E4904" s="118"/>
      <c r="F4904" s="118"/>
      <c r="G4904" s="118"/>
      <c r="H4904" s="118"/>
      <c r="I4904" s="118"/>
      <c r="J4904" s="118"/>
      <c r="K4904" s="118"/>
      <c r="L4904" s="118"/>
      <c r="M4904" s="118"/>
      <c r="N4904" s="118"/>
      <c r="O4904" s="143" t="str">
        <f>IF(H4904="","",(S4904/S4904)&amp;":"&amp;ROUND(AH4904/S4904,2))</f>
        <v/>
      </c>
      <c r="P4904" s="118"/>
      <c r="Q4904" s="118"/>
      <c r="R4904" s="143" t="str">
        <f>IF(H4904="","",(S4904/S4904)&amp;":"&amp;ROUND(AI4904/S4904,2))</f>
        <v/>
      </c>
      <c r="S4904" s="144" t="str">
        <f t="shared" si="917"/>
        <v/>
      </c>
      <c r="T4904" s="145" t="str">
        <f t="shared" si="918"/>
        <v/>
      </c>
      <c r="U4904" s="118"/>
      <c r="V4904" s="145" t="str">
        <f t="shared" si="919"/>
        <v/>
      </c>
      <c r="W4904" s="144" t="str">
        <f t="shared" si="920"/>
        <v/>
      </c>
      <c r="X4904" s="146" t="str">
        <f>IF(C4904="","",IF(OR(C4904="Trade",C4904="Multi Position"),(X4903+V4904),IF(C4904="Deposit",(X4903+AE4904),IF(C4904="Withdrawal",(X4903-AE4904)))))</f>
        <v/>
      </c>
      <c r="Y4904" s="145" t="str">
        <f t="shared" si="921"/>
        <v/>
      </c>
      <c r="Z4904" s="118"/>
      <c r="AA4904" s="118"/>
      <c r="AB4904" s="118"/>
      <c r="AC4904" s="118"/>
      <c r="AD4904" s="118"/>
      <c r="AE4904" s="139"/>
      <c r="AF4904" s="118"/>
      <c r="AG4904" s="118"/>
      <c r="AH4904" s="147" t="str">
        <f t="shared" si="922"/>
        <v/>
      </c>
      <c r="AI4904" s="147" t="str">
        <f t="shared" si="923"/>
        <v/>
      </c>
      <c r="AJ4904" s="148" t="str">
        <f t="shared" si="912"/>
        <v/>
      </c>
      <c r="AK4904" s="148" t="str">
        <f t="shared" si="913"/>
        <v/>
      </c>
      <c r="AL4904" s="147" t="str">
        <f t="shared" si="914"/>
        <v/>
      </c>
      <c r="AM4904" s="147" t="str">
        <f t="shared" si="915"/>
        <v/>
      </c>
      <c r="AN4904" s="147" t="str">
        <f t="shared" si="916"/>
        <v/>
      </c>
      <c r="AO4904" s="118"/>
    </row>
    <row r="4905" spans="1:41">
      <c r="A4905" s="118"/>
      <c r="B4905" s="118"/>
      <c r="C4905" s="118"/>
      <c r="D4905" s="118"/>
      <c r="E4905" s="118"/>
      <c r="F4905" s="118"/>
      <c r="G4905" s="118"/>
      <c r="H4905" s="118"/>
      <c r="I4905" s="118"/>
      <c r="J4905" s="118"/>
      <c r="K4905" s="118"/>
      <c r="L4905" s="118"/>
      <c r="M4905" s="118"/>
      <c r="N4905" s="118"/>
      <c r="O4905" s="143" t="str">
        <f>IF(H4905="","",(S4905/S4905)&amp;":"&amp;ROUND(AH4905/S4905,2))</f>
        <v/>
      </c>
      <c r="P4905" s="118"/>
      <c r="Q4905" s="118"/>
      <c r="R4905" s="143" t="str">
        <f>IF(H4905="","",(S4905/S4905)&amp;":"&amp;ROUND(AI4905/S4905,2))</f>
        <v/>
      </c>
      <c r="S4905" s="144" t="str">
        <f t="shared" si="917"/>
        <v/>
      </c>
      <c r="T4905" s="145" t="str">
        <f t="shared" si="918"/>
        <v/>
      </c>
      <c r="U4905" s="118"/>
      <c r="V4905" s="145" t="str">
        <f t="shared" si="919"/>
        <v/>
      </c>
      <c r="W4905" s="144" t="str">
        <f t="shared" si="920"/>
        <v/>
      </c>
      <c r="X4905" s="146" t="str">
        <f>IF(C4905="","",IF(OR(C4905="Trade",C4905="Multi Position"),(X4904+V4905),IF(C4905="Deposit",(X4904+AE4905),IF(C4905="Withdrawal",(X4904-AE4905)))))</f>
        <v/>
      </c>
      <c r="Y4905" s="145" t="str">
        <f t="shared" si="921"/>
        <v/>
      </c>
      <c r="Z4905" s="118"/>
      <c r="AA4905" s="118"/>
      <c r="AB4905" s="118"/>
      <c r="AC4905" s="118"/>
      <c r="AD4905" s="118"/>
      <c r="AE4905" s="139"/>
      <c r="AF4905" s="118"/>
      <c r="AG4905" s="118"/>
      <c r="AH4905" s="147" t="str">
        <f t="shared" si="922"/>
        <v/>
      </c>
      <c r="AI4905" s="147" t="str">
        <f t="shared" si="923"/>
        <v/>
      </c>
      <c r="AJ4905" s="148" t="str">
        <f t="shared" si="912"/>
        <v/>
      </c>
      <c r="AK4905" s="148" t="str">
        <f t="shared" si="913"/>
        <v/>
      </c>
      <c r="AL4905" s="147" t="str">
        <f t="shared" si="914"/>
        <v/>
      </c>
      <c r="AM4905" s="147" t="str">
        <f t="shared" si="915"/>
        <v/>
      </c>
      <c r="AN4905" s="147" t="str">
        <f t="shared" si="916"/>
        <v/>
      </c>
      <c r="AO4905" s="118"/>
    </row>
    <row r="4906" spans="1:41">
      <c r="A4906" s="118"/>
      <c r="B4906" s="118"/>
      <c r="C4906" s="118"/>
      <c r="D4906" s="118"/>
      <c r="E4906" s="118"/>
      <c r="F4906" s="118"/>
      <c r="G4906" s="118"/>
      <c r="H4906" s="118"/>
      <c r="I4906" s="118"/>
      <c r="J4906" s="118"/>
      <c r="K4906" s="118"/>
      <c r="L4906" s="118"/>
      <c r="M4906" s="118"/>
      <c r="N4906" s="118"/>
      <c r="O4906" s="143" t="str">
        <f>IF(H4906="","",(S4906/S4906)&amp;":"&amp;ROUND(AH4906/S4906,2))</f>
        <v/>
      </c>
      <c r="P4906" s="118"/>
      <c r="Q4906" s="118"/>
      <c r="R4906" s="143" t="str">
        <f>IF(H4906="","",(S4906/S4906)&amp;":"&amp;ROUND(AI4906/S4906,2))</f>
        <v/>
      </c>
      <c r="S4906" s="144" t="str">
        <f t="shared" si="917"/>
        <v/>
      </c>
      <c r="T4906" s="145" t="str">
        <f t="shared" si="918"/>
        <v/>
      </c>
      <c r="U4906" s="118"/>
      <c r="V4906" s="145" t="str">
        <f t="shared" si="919"/>
        <v/>
      </c>
      <c r="W4906" s="144" t="str">
        <f t="shared" si="920"/>
        <v/>
      </c>
      <c r="X4906" s="146" t="str">
        <f>IF(C4906="","",IF(OR(C4906="Trade",C4906="Multi Position"),(X4905+V4906),IF(C4906="Deposit",(X4905+AE4906),IF(C4906="Withdrawal",(X4905-AE4906)))))</f>
        <v/>
      </c>
      <c r="Y4906" s="145" t="str">
        <f t="shared" si="921"/>
        <v/>
      </c>
      <c r="Z4906" s="118"/>
      <c r="AA4906" s="118"/>
      <c r="AB4906" s="118"/>
      <c r="AC4906" s="118"/>
      <c r="AD4906" s="118"/>
      <c r="AE4906" s="139"/>
      <c r="AF4906" s="118"/>
      <c r="AG4906" s="118"/>
      <c r="AH4906" s="147" t="str">
        <f t="shared" si="922"/>
        <v/>
      </c>
      <c r="AI4906" s="147" t="str">
        <f t="shared" si="923"/>
        <v/>
      </c>
      <c r="AJ4906" s="148" t="str">
        <f t="shared" si="912"/>
        <v/>
      </c>
      <c r="AK4906" s="148" t="str">
        <f t="shared" si="913"/>
        <v/>
      </c>
      <c r="AL4906" s="147" t="str">
        <f t="shared" si="914"/>
        <v/>
      </c>
      <c r="AM4906" s="147" t="str">
        <f t="shared" si="915"/>
        <v/>
      </c>
      <c r="AN4906" s="147" t="str">
        <f t="shared" si="916"/>
        <v/>
      </c>
      <c r="AO4906" s="118"/>
    </row>
    <row r="4907" spans="1:41">
      <c r="A4907" s="118"/>
      <c r="B4907" s="118"/>
      <c r="C4907" s="118"/>
      <c r="D4907" s="118"/>
      <c r="E4907" s="118"/>
      <c r="F4907" s="118"/>
      <c r="G4907" s="118"/>
      <c r="H4907" s="118"/>
      <c r="I4907" s="118"/>
      <c r="J4907" s="118"/>
      <c r="K4907" s="118"/>
      <c r="L4907" s="118"/>
      <c r="M4907" s="118"/>
      <c r="N4907" s="118"/>
      <c r="O4907" s="143" t="str">
        <f>IF(H4907="","",(S4907/S4907)&amp;":"&amp;ROUND(AH4907/S4907,2))</f>
        <v/>
      </c>
      <c r="P4907" s="118"/>
      <c r="Q4907" s="118"/>
      <c r="R4907" s="143" t="str">
        <f>IF(H4907="","",(S4907/S4907)&amp;":"&amp;ROUND(AI4907/S4907,2))</f>
        <v/>
      </c>
      <c r="S4907" s="144" t="str">
        <f t="shared" si="917"/>
        <v/>
      </c>
      <c r="T4907" s="145" t="str">
        <f t="shared" si="918"/>
        <v/>
      </c>
      <c r="U4907" s="118"/>
      <c r="V4907" s="145" t="str">
        <f t="shared" si="919"/>
        <v/>
      </c>
      <c r="W4907" s="144" t="str">
        <f t="shared" si="920"/>
        <v/>
      </c>
      <c r="X4907" s="146" t="str">
        <f>IF(C4907="","",IF(OR(C4907="Trade",C4907="Multi Position"),(X4906+V4907),IF(C4907="Deposit",(X4906+AE4907),IF(C4907="Withdrawal",(X4906-AE4907)))))</f>
        <v/>
      </c>
      <c r="Y4907" s="145" t="str">
        <f t="shared" si="921"/>
        <v/>
      </c>
      <c r="Z4907" s="118"/>
      <c r="AA4907" s="118"/>
      <c r="AB4907" s="118"/>
      <c r="AC4907" s="118"/>
      <c r="AD4907" s="118"/>
      <c r="AE4907" s="139"/>
      <c r="AF4907" s="118"/>
      <c r="AG4907" s="118"/>
      <c r="AH4907" s="147" t="str">
        <f t="shared" si="922"/>
        <v/>
      </c>
      <c r="AI4907" s="147" t="str">
        <f t="shared" si="923"/>
        <v/>
      </c>
      <c r="AJ4907" s="148" t="str">
        <f t="shared" si="912"/>
        <v/>
      </c>
      <c r="AK4907" s="148" t="str">
        <f t="shared" si="913"/>
        <v/>
      </c>
      <c r="AL4907" s="147" t="str">
        <f t="shared" si="914"/>
        <v/>
      </c>
      <c r="AM4907" s="147" t="str">
        <f t="shared" si="915"/>
        <v/>
      </c>
      <c r="AN4907" s="147" t="str">
        <f t="shared" si="916"/>
        <v/>
      </c>
      <c r="AO4907" s="118"/>
    </row>
    <row r="4908" spans="1:41">
      <c r="A4908" s="118"/>
      <c r="B4908" s="118"/>
      <c r="C4908" s="118"/>
      <c r="D4908" s="118"/>
      <c r="E4908" s="118"/>
      <c r="F4908" s="118"/>
      <c r="G4908" s="118"/>
      <c r="H4908" s="118"/>
      <c r="I4908" s="118"/>
      <c r="J4908" s="118"/>
      <c r="K4908" s="118"/>
      <c r="L4908" s="118"/>
      <c r="M4908" s="118"/>
      <c r="N4908" s="118"/>
      <c r="O4908" s="143" t="str">
        <f>IF(H4908="","",(S4908/S4908)&amp;":"&amp;ROUND(AH4908/S4908,2))</f>
        <v/>
      </c>
      <c r="P4908" s="118"/>
      <c r="Q4908" s="118"/>
      <c r="R4908" s="143" t="str">
        <f>IF(H4908="","",(S4908/S4908)&amp;":"&amp;ROUND(AI4908/S4908,2))</f>
        <v/>
      </c>
      <c r="S4908" s="144" t="str">
        <f t="shared" si="917"/>
        <v/>
      </c>
      <c r="T4908" s="145" t="str">
        <f t="shared" si="918"/>
        <v/>
      </c>
      <c r="U4908" s="118"/>
      <c r="V4908" s="145" t="str">
        <f t="shared" si="919"/>
        <v/>
      </c>
      <c r="W4908" s="144" t="str">
        <f t="shared" si="920"/>
        <v/>
      </c>
      <c r="X4908" s="146" t="str">
        <f>IF(C4908="","",IF(OR(C4908="Trade",C4908="Multi Position"),(X4907+V4908),IF(C4908="Deposit",(X4907+AE4908),IF(C4908="Withdrawal",(X4907-AE4908)))))</f>
        <v/>
      </c>
      <c r="Y4908" s="145" t="str">
        <f t="shared" si="921"/>
        <v/>
      </c>
      <c r="Z4908" s="118"/>
      <c r="AA4908" s="118"/>
      <c r="AB4908" s="118"/>
      <c r="AC4908" s="118"/>
      <c r="AD4908" s="118"/>
      <c r="AE4908" s="139"/>
      <c r="AF4908" s="118"/>
      <c r="AG4908" s="118"/>
      <c r="AH4908" s="147" t="str">
        <f t="shared" si="922"/>
        <v/>
      </c>
      <c r="AI4908" s="147" t="str">
        <f t="shared" si="923"/>
        <v/>
      </c>
      <c r="AJ4908" s="148" t="str">
        <f t="shared" si="912"/>
        <v/>
      </c>
      <c r="AK4908" s="148" t="str">
        <f t="shared" si="913"/>
        <v/>
      </c>
      <c r="AL4908" s="147" t="str">
        <f t="shared" si="914"/>
        <v/>
      </c>
      <c r="AM4908" s="147" t="str">
        <f t="shared" si="915"/>
        <v/>
      </c>
      <c r="AN4908" s="147" t="str">
        <f t="shared" si="916"/>
        <v/>
      </c>
      <c r="AO4908" s="118"/>
    </row>
    <row r="4909" spans="1:41">
      <c r="A4909" s="118"/>
      <c r="B4909" s="118"/>
      <c r="C4909" s="118"/>
      <c r="D4909" s="118"/>
      <c r="E4909" s="118"/>
      <c r="F4909" s="118"/>
      <c r="G4909" s="118"/>
      <c r="H4909" s="118"/>
      <c r="I4909" s="118"/>
      <c r="J4909" s="118"/>
      <c r="K4909" s="118"/>
      <c r="L4909" s="118"/>
      <c r="M4909" s="118"/>
      <c r="N4909" s="118"/>
      <c r="O4909" s="143" t="str">
        <f>IF(H4909="","",(S4909/S4909)&amp;":"&amp;ROUND(AH4909/S4909,2))</f>
        <v/>
      </c>
      <c r="P4909" s="118"/>
      <c r="Q4909" s="118"/>
      <c r="R4909" s="143" t="str">
        <f>IF(H4909="","",(S4909/S4909)&amp;":"&amp;ROUND(AI4909/S4909,2))</f>
        <v/>
      </c>
      <c r="S4909" s="144" t="str">
        <f t="shared" si="917"/>
        <v/>
      </c>
      <c r="T4909" s="145" t="str">
        <f t="shared" si="918"/>
        <v/>
      </c>
      <c r="U4909" s="118"/>
      <c r="V4909" s="145" t="str">
        <f t="shared" si="919"/>
        <v/>
      </c>
      <c r="W4909" s="144" t="str">
        <f t="shared" si="920"/>
        <v/>
      </c>
      <c r="X4909" s="146" t="str">
        <f>IF(C4909="","",IF(OR(C4909="Trade",C4909="Multi Position"),(X4908+V4909),IF(C4909="Deposit",(X4908+AE4909),IF(C4909="Withdrawal",(X4908-AE4909)))))</f>
        <v/>
      </c>
      <c r="Y4909" s="145" t="str">
        <f t="shared" si="921"/>
        <v/>
      </c>
      <c r="Z4909" s="118"/>
      <c r="AA4909" s="118"/>
      <c r="AB4909" s="118"/>
      <c r="AC4909" s="118"/>
      <c r="AD4909" s="118"/>
      <c r="AE4909" s="139"/>
      <c r="AF4909" s="118"/>
      <c r="AG4909" s="118"/>
      <c r="AH4909" s="147" t="str">
        <f t="shared" si="922"/>
        <v/>
      </c>
      <c r="AI4909" s="147" t="str">
        <f t="shared" si="923"/>
        <v/>
      </c>
      <c r="AJ4909" s="148" t="str">
        <f t="shared" si="912"/>
        <v/>
      </c>
      <c r="AK4909" s="148" t="str">
        <f t="shared" si="913"/>
        <v/>
      </c>
      <c r="AL4909" s="147" t="str">
        <f t="shared" si="914"/>
        <v/>
      </c>
      <c r="AM4909" s="147" t="str">
        <f t="shared" si="915"/>
        <v/>
      </c>
      <c r="AN4909" s="147" t="str">
        <f t="shared" si="916"/>
        <v/>
      </c>
      <c r="AO4909" s="118"/>
    </row>
    <row r="4910" spans="1:41">
      <c r="A4910" s="118"/>
      <c r="B4910" s="118"/>
      <c r="C4910" s="118"/>
      <c r="D4910" s="118"/>
      <c r="E4910" s="118"/>
      <c r="F4910" s="118"/>
      <c r="G4910" s="118"/>
      <c r="H4910" s="118"/>
      <c r="I4910" s="118"/>
      <c r="J4910" s="118"/>
      <c r="K4910" s="118"/>
      <c r="L4910" s="118"/>
      <c r="M4910" s="118"/>
      <c r="N4910" s="118"/>
      <c r="O4910" s="143" t="str">
        <f>IF(H4910="","",(S4910/S4910)&amp;":"&amp;ROUND(AH4910/S4910,2))</f>
        <v/>
      </c>
      <c r="P4910" s="118"/>
      <c r="Q4910" s="118"/>
      <c r="R4910" s="143" t="str">
        <f>IF(H4910="","",(S4910/S4910)&amp;":"&amp;ROUND(AI4910/S4910,2))</f>
        <v/>
      </c>
      <c r="S4910" s="144" t="str">
        <f t="shared" si="917"/>
        <v/>
      </c>
      <c r="T4910" s="145" t="str">
        <f t="shared" si="918"/>
        <v/>
      </c>
      <c r="U4910" s="118"/>
      <c r="V4910" s="145" t="str">
        <f t="shared" si="919"/>
        <v/>
      </c>
      <c r="W4910" s="144" t="str">
        <f t="shared" si="920"/>
        <v/>
      </c>
      <c r="X4910" s="146" t="str">
        <f>IF(C4910="","",IF(OR(C4910="Trade",C4910="Multi Position"),(X4909+V4910),IF(C4910="Deposit",(X4909+AE4910),IF(C4910="Withdrawal",(X4909-AE4910)))))</f>
        <v/>
      </c>
      <c r="Y4910" s="145" t="str">
        <f t="shared" si="921"/>
        <v/>
      </c>
      <c r="Z4910" s="118"/>
      <c r="AA4910" s="118"/>
      <c r="AB4910" s="118"/>
      <c r="AC4910" s="118"/>
      <c r="AD4910" s="118"/>
      <c r="AE4910" s="139"/>
      <c r="AF4910" s="118"/>
      <c r="AG4910" s="118"/>
      <c r="AH4910" s="147" t="str">
        <f t="shared" si="922"/>
        <v/>
      </c>
      <c r="AI4910" s="147" t="str">
        <f t="shared" si="923"/>
        <v/>
      </c>
      <c r="AJ4910" s="148" t="str">
        <f t="shared" si="912"/>
        <v/>
      </c>
      <c r="AK4910" s="148" t="str">
        <f t="shared" si="913"/>
        <v/>
      </c>
      <c r="AL4910" s="147" t="str">
        <f t="shared" si="914"/>
        <v/>
      </c>
      <c r="AM4910" s="147" t="str">
        <f t="shared" si="915"/>
        <v/>
      </c>
      <c r="AN4910" s="147" t="str">
        <f t="shared" si="916"/>
        <v/>
      </c>
      <c r="AO4910" s="118"/>
    </row>
    <row r="4911" spans="1:41">
      <c r="A4911" s="118"/>
      <c r="B4911" s="118"/>
      <c r="C4911" s="118"/>
      <c r="D4911" s="118"/>
      <c r="E4911" s="118"/>
      <c r="F4911" s="118"/>
      <c r="G4911" s="118"/>
      <c r="H4911" s="118"/>
      <c r="I4911" s="118"/>
      <c r="J4911" s="118"/>
      <c r="K4911" s="118"/>
      <c r="L4911" s="118"/>
      <c r="M4911" s="118"/>
      <c r="N4911" s="118"/>
      <c r="O4911" s="143" t="str">
        <f>IF(H4911="","",(S4911/S4911)&amp;":"&amp;ROUND(AH4911/S4911,2))</f>
        <v/>
      </c>
      <c r="P4911" s="118"/>
      <c r="Q4911" s="118"/>
      <c r="R4911" s="143" t="str">
        <f>IF(H4911="","",(S4911/S4911)&amp;":"&amp;ROUND(AI4911/S4911,2))</f>
        <v/>
      </c>
      <c r="S4911" s="144" t="str">
        <f t="shared" si="917"/>
        <v/>
      </c>
      <c r="T4911" s="145" t="str">
        <f t="shared" si="918"/>
        <v/>
      </c>
      <c r="U4911" s="118"/>
      <c r="V4911" s="145" t="str">
        <f t="shared" si="919"/>
        <v/>
      </c>
      <c r="W4911" s="144" t="str">
        <f t="shared" si="920"/>
        <v/>
      </c>
      <c r="X4911" s="146" t="str">
        <f>IF(C4911="","",IF(OR(C4911="Trade",C4911="Multi Position"),(X4910+V4911),IF(C4911="Deposit",(X4910+AE4911),IF(C4911="Withdrawal",(X4910-AE4911)))))</f>
        <v/>
      </c>
      <c r="Y4911" s="145" t="str">
        <f t="shared" si="921"/>
        <v/>
      </c>
      <c r="Z4911" s="118"/>
      <c r="AA4911" s="118"/>
      <c r="AB4911" s="118"/>
      <c r="AC4911" s="118"/>
      <c r="AD4911" s="118"/>
      <c r="AE4911" s="139"/>
      <c r="AF4911" s="118"/>
      <c r="AG4911" s="118"/>
      <c r="AH4911" s="147" t="str">
        <f t="shared" si="922"/>
        <v/>
      </c>
      <c r="AI4911" s="147" t="str">
        <f t="shared" si="923"/>
        <v/>
      </c>
      <c r="AJ4911" s="148" t="str">
        <f t="shared" si="912"/>
        <v/>
      </c>
      <c r="AK4911" s="148" t="str">
        <f t="shared" si="913"/>
        <v/>
      </c>
      <c r="AL4911" s="147" t="str">
        <f t="shared" si="914"/>
        <v/>
      </c>
      <c r="AM4911" s="147" t="str">
        <f t="shared" si="915"/>
        <v/>
      </c>
      <c r="AN4911" s="147" t="str">
        <f t="shared" si="916"/>
        <v/>
      </c>
      <c r="AO4911" s="118"/>
    </row>
    <row r="4912" spans="1:41">
      <c r="A4912" s="118"/>
      <c r="B4912" s="118"/>
      <c r="C4912" s="118"/>
      <c r="D4912" s="118"/>
      <c r="E4912" s="118"/>
      <c r="F4912" s="118"/>
      <c r="G4912" s="118"/>
      <c r="H4912" s="118"/>
      <c r="I4912" s="118"/>
      <c r="J4912" s="118"/>
      <c r="K4912" s="118"/>
      <c r="L4912" s="118"/>
      <c r="M4912" s="118"/>
      <c r="N4912" s="118"/>
      <c r="O4912" s="143" t="str">
        <f>IF(H4912="","",(S4912/S4912)&amp;":"&amp;ROUND(AH4912/S4912,2))</f>
        <v/>
      </c>
      <c r="P4912" s="118"/>
      <c r="Q4912" s="118"/>
      <c r="R4912" s="143" t="str">
        <f>IF(H4912="","",(S4912/S4912)&amp;":"&amp;ROUND(AI4912/S4912,2))</f>
        <v/>
      </c>
      <c r="S4912" s="144" t="str">
        <f t="shared" si="917"/>
        <v/>
      </c>
      <c r="T4912" s="145" t="str">
        <f t="shared" si="918"/>
        <v/>
      </c>
      <c r="U4912" s="118"/>
      <c r="V4912" s="145" t="str">
        <f t="shared" si="919"/>
        <v/>
      </c>
      <c r="W4912" s="144" t="str">
        <f t="shared" si="920"/>
        <v/>
      </c>
      <c r="X4912" s="146" t="str">
        <f>IF(C4912="","",IF(OR(C4912="Trade",C4912="Multi Position"),(X4911+V4912),IF(C4912="Deposit",(X4911+AE4912),IF(C4912="Withdrawal",(X4911-AE4912)))))</f>
        <v/>
      </c>
      <c r="Y4912" s="145" t="str">
        <f t="shared" si="921"/>
        <v/>
      </c>
      <c r="Z4912" s="118"/>
      <c r="AA4912" s="118"/>
      <c r="AB4912" s="118"/>
      <c r="AC4912" s="118"/>
      <c r="AD4912" s="118"/>
      <c r="AE4912" s="139"/>
      <c r="AF4912" s="118"/>
      <c r="AG4912" s="118"/>
      <c r="AH4912" s="147" t="str">
        <f t="shared" si="922"/>
        <v/>
      </c>
      <c r="AI4912" s="147" t="str">
        <f t="shared" si="923"/>
        <v/>
      </c>
      <c r="AJ4912" s="148" t="str">
        <f t="shared" si="912"/>
        <v/>
      </c>
      <c r="AK4912" s="148" t="str">
        <f t="shared" si="913"/>
        <v/>
      </c>
      <c r="AL4912" s="147" t="str">
        <f t="shared" si="914"/>
        <v/>
      </c>
      <c r="AM4912" s="147" t="str">
        <f t="shared" si="915"/>
        <v/>
      </c>
      <c r="AN4912" s="147" t="str">
        <f t="shared" si="916"/>
        <v/>
      </c>
      <c r="AO4912" s="118"/>
    </row>
    <row r="4913" spans="1:41">
      <c r="A4913" s="118"/>
      <c r="B4913" s="118"/>
      <c r="C4913" s="118"/>
      <c r="D4913" s="118"/>
      <c r="E4913" s="118"/>
      <c r="F4913" s="118"/>
      <c r="G4913" s="118"/>
      <c r="H4913" s="118"/>
      <c r="I4913" s="118"/>
      <c r="J4913" s="118"/>
      <c r="K4913" s="118"/>
      <c r="L4913" s="118"/>
      <c r="M4913" s="118"/>
      <c r="N4913" s="118"/>
      <c r="O4913" s="143" t="str">
        <f>IF(H4913="","",(S4913/S4913)&amp;":"&amp;ROUND(AH4913/S4913,2))</f>
        <v/>
      </c>
      <c r="P4913" s="118"/>
      <c r="Q4913" s="118"/>
      <c r="R4913" s="143" t="str">
        <f>IF(H4913="","",(S4913/S4913)&amp;":"&amp;ROUND(AI4913/S4913,2))</f>
        <v/>
      </c>
      <c r="S4913" s="144" t="str">
        <f t="shared" si="917"/>
        <v/>
      </c>
      <c r="T4913" s="145" t="str">
        <f t="shared" si="918"/>
        <v/>
      </c>
      <c r="U4913" s="118"/>
      <c r="V4913" s="145" t="str">
        <f t="shared" si="919"/>
        <v/>
      </c>
      <c r="W4913" s="144" t="str">
        <f t="shared" si="920"/>
        <v/>
      </c>
      <c r="X4913" s="146" t="str">
        <f>IF(C4913="","",IF(OR(C4913="Trade",C4913="Multi Position"),(X4912+V4913),IF(C4913="Deposit",(X4912+AE4913),IF(C4913="Withdrawal",(X4912-AE4913)))))</f>
        <v/>
      </c>
      <c r="Y4913" s="145" t="str">
        <f t="shared" si="921"/>
        <v/>
      </c>
      <c r="Z4913" s="118"/>
      <c r="AA4913" s="118"/>
      <c r="AB4913" s="118"/>
      <c r="AC4913" s="118"/>
      <c r="AD4913" s="118"/>
      <c r="AE4913" s="139"/>
      <c r="AF4913" s="118"/>
      <c r="AG4913" s="118"/>
      <c r="AH4913" s="147" t="str">
        <f t="shared" si="922"/>
        <v/>
      </c>
      <c r="AI4913" s="147" t="str">
        <f t="shared" si="923"/>
        <v/>
      </c>
      <c r="AJ4913" s="148" t="str">
        <f t="shared" si="912"/>
        <v/>
      </c>
      <c r="AK4913" s="148" t="str">
        <f t="shared" si="913"/>
        <v/>
      </c>
      <c r="AL4913" s="147" t="str">
        <f t="shared" si="914"/>
        <v/>
      </c>
      <c r="AM4913" s="147" t="str">
        <f t="shared" si="915"/>
        <v/>
      </c>
      <c r="AN4913" s="147" t="str">
        <f t="shared" si="916"/>
        <v/>
      </c>
      <c r="AO4913" s="118"/>
    </row>
    <row r="4914" spans="1:41">
      <c r="A4914" s="118"/>
      <c r="B4914" s="118"/>
      <c r="C4914" s="118"/>
      <c r="D4914" s="118"/>
      <c r="E4914" s="118"/>
      <c r="F4914" s="118"/>
      <c r="G4914" s="118"/>
      <c r="H4914" s="118"/>
      <c r="I4914" s="118"/>
      <c r="J4914" s="118"/>
      <c r="K4914" s="118"/>
      <c r="L4914" s="118"/>
      <c r="M4914" s="118"/>
      <c r="N4914" s="118"/>
      <c r="O4914" s="143" t="str">
        <f>IF(H4914="","",(S4914/S4914)&amp;":"&amp;ROUND(AH4914/S4914,2))</f>
        <v/>
      </c>
      <c r="P4914" s="118"/>
      <c r="Q4914" s="118"/>
      <c r="R4914" s="143" t="str">
        <f>IF(H4914="","",(S4914/S4914)&amp;":"&amp;ROUND(AI4914/S4914,2))</f>
        <v/>
      </c>
      <c r="S4914" s="144" t="str">
        <f t="shared" si="917"/>
        <v/>
      </c>
      <c r="T4914" s="145" t="str">
        <f t="shared" si="918"/>
        <v/>
      </c>
      <c r="U4914" s="118"/>
      <c r="V4914" s="145" t="str">
        <f t="shared" si="919"/>
        <v/>
      </c>
      <c r="W4914" s="144" t="str">
        <f t="shared" si="920"/>
        <v/>
      </c>
      <c r="X4914" s="146" t="str">
        <f>IF(C4914="","",IF(OR(C4914="Trade",C4914="Multi Position"),(X4913+V4914),IF(C4914="Deposit",(X4913+AE4914),IF(C4914="Withdrawal",(X4913-AE4914)))))</f>
        <v/>
      </c>
      <c r="Y4914" s="145" t="str">
        <f t="shared" si="921"/>
        <v/>
      </c>
      <c r="Z4914" s="118"/>
      <c r="AA4914" s="118"/>
      <c r="AB4914" s="118"/>
      <c r="AC4914" s="118"/>
      <c r="AD4914" s="118"/>
      <c r="AE4914" s="139"/>
      <c r="AF4914" s="118"/>
      <c r="AG4914" s="118"/>
      <c r="AH4914" s="147" t="str">
        <f t="shared" si="922"/>
        <v/>
      </c>
      <c r="AI4914" s="147" t="str">
        <f t="shared" si="923"/>
        <v/>
      </c>
      <c r="AJ4914" s="148" t="str">
        <f t="shared" si="912"/>
        <v/>
      </c>
      <c r="AK4914" s="148" t="str">
        <f t="shared" si="913"/>
        <v/>
      </c>
      <c r="AL4914" s="147" t="str">
        <f t="shared" si="914"/>
        <v/>
      </c>
      <c r="AM4914" s="147" t="str">
        <f t="shared" si="915"/>
        <v/>
      </c>
      <c r="AN4914" s="147" t="str">
        <f t="shared" si="916"/>
        <v/>
      </c>
      <c r="AO4914" s="118"/>
    </row>
    <row r="4915" spans="1:41">
      <c r="A4915" s="118"/>
      <c r="B4915" s="118"/>
      <c r="C4915" s="118"/>
      <c r="D4915" s="118"/>
      <c r="E4915" s="118"/>
      <c r="F4915" s="118"/>
      <c r="G4915" s="118"/>
      <c r="H4915" s="118"/>
      <c r="I4915" s="118"/>
      <c r="J4915" s="118"/>
      <c r="K4915" s="118"/>
      <c r="L4915" s="118"/>
      <c r="M4915" s="118"/>
      <c r="N4915" s="118"/>
      <c r="O4915" s="143" t="str">
        <f>IF(H4915="","",(S4915/S4915)&amp;":"&amp;ROUND(AH4915/S4915,2))</f>
        <v/>
      </c>
      <c r="P4915" s="118"/>
      <c r="Q4915" s="118"/>
      <c r="R4915" s="143" t="str">
        <f>IF(H4915="","",(S4915/S4915)&amp;":"&amp;ROUND(AI4915/S4915,2))</f>
        <v/>
      </c>
      <c r="S4915" s="144" t="str">
        <f t="shared" si="917"/>
        <v/>
      </c>
      <c r="T4915" s="145" t="str">
        <f t="shared" si="918"/>
        <v/>
      </c>
      <c r="U4915" s="118"/>
      <c r="V4915" s="145" t="str">
        <f t="shared" si="919"/>
        <v/>
      </c>
      <c r="W4915" s="144" t="str">
        <f t="shared" si="920"/>
        <v/>
      </c>
      <c r="X4915" s="146" t="str">
        <f>IF(C4915="","",IF(OR(C4915="Trade",C4915="Multi Position"),(X4914+V4915),IF(C4915="Deposit",(X4914+AE4915),IF(C4915="Withdrawal",(X4914-AE4915)))))</f>
        <v/>
      </c>
      <c r="Y4915" s="145" t="str">
        <f t="shared" si="921"/>
        <v/>
      </c>
      <c r="Z4915" s="118"/>
      <c r="AA4915" s="118"/>
      <c r="AB4915" s="118"/>
      <c r="AC4915" s="118"/>
      <c r="AD4915" s="118"/>
      <c r="AE4915" s="139"/>
      <c r="AF4915" s="118"/>
      <c r="AG4915" s="118"/>
      <c r="AH4915" s="147" t="str">
        <f t="shared" si="922"/>
        <v/>
      </c>
      <c r="AI4915" s="147" t="str">
        <f t="shared" si="923"/>
        <v/>
      </c>
      <c r="AJ4915" s="148" t="str">
        <f t="shared" si="912"/>
        <v/>
      </c>
      <c r="AK4915" s="148" t="str">
        <f t="shared" si="913"/>
        <v/>
      </c>
      <c r="AL4915" s="147" t="str">
        <f t="shared" si="914"/>
        <v/>
      </c>
      <c r="AM4915" s="147" t="str">
        <f t="shared" si="915"/>
        <v/>
      </c>
      <c r="AN4915" s="147" t="str">
        <f t="shared" si="916"/>
        <v/>
      </c>
      <c r="AO4915" s="118"/>
    </row>
    <row r="4916" spans="1:41">
      <c r="A4916" s="118"/>
      <c r="B4916" s="118"/>
      <c r="C4916" s="118"/>
      <c r="D4916" s="118"/>
      <c r="E4916" s="118"/>
      <c r="F4916" s="118"/>
      <c r="G4916" s="118"/>
      <c r="H4916" s="118"/>
      <c r="I4916" s="118"/>
      <c r="J4916" s="118"/>
      <c r="K4916" s="118"/>
      <c r="L4916" s="118"/>
      <c r="M4916" s="118"/>
      <c r="N4916" s="118"/>
      <c r="O4916" s="143" t="str">
        <f>IF(H4916="","",(S4916/S4916)&amp;":"&amp;ROUND(AH4916/S4916,2))</f>
        <v/>
      </c>
      <c r="P4916" s="118"/>
      <c r="Q4916" s="118"/>
      <c r="R4916" s="143" t="str">
        <f>IF(H4916="","",(S4916/S4916)&amp;":"&amp;ROUND(AI4916/S4916,2))</f>
        <v/>
      </c>
      <c r="S4916" s="144" t="str">
        <f t="shared" si="917"/>
        <v/>
      </c>
      <c r="T4916" s="145" t="str">
        <f t="shared" si="918"/>
        <v/>
      </c>
      <c r="U4916" s="118"/>
      <c r="V4916" s="145" t="str">
        <f t="shared" si="919"/>
        <v/>
      </c>
      <c r="W4916" s="144" t="str">
        <f t="shared" si="920"/>
        <v/>
      </c>
      <c r="X4916" s="146" t="str">
        <f>IF(C4916="","",IF(OR(C4916="Trade",C4916="Multi Position"),(X4915+V4916),IF(C4916="Deposit",(X4915+AE4916),IF(C4916="Withdrawal",(X4915-AE4916)))))</f>
        <v/>
      </c>
      <c r="Y4916" s="145" t="str">
        <f t="shared" si="921"/>
        <v/>
      </c>
      <c r="Z4916" s="118"/>
      <c r="AA4916" s="118"/>
      <c r="AB4916" s="118"/>
      <c r="AC4916" s="118"/>
      <c r="AD4916" s="118"/>
      <c r="AE4916" s="139"/>
      <c r="AF4916" s="118"/>
      <c r="AG4916" s="118"/>
      <c r="AH4916" s="147" t="str">
        <f t="shared" si="922"/>
        <v/>
      </c>
      <c r="AI4916" s="147" t="str">
        <f t="shared" si="923"/>
        <v/>
      </c>
      <c r="AJ4916" s="148" t="str">
        <f t="shared" si="912"/>
        <v/>
      </c>
      <c r="AK4916" s="148" t="str">
        <f t="shared" si="913"/>
        <v/>
      </c>
      <c r="AL4916" s="147" t="str">
        <f t="shared" si="914"/>
        <v/>
      </c>
      <c r="AM4916" s="147" t="str">
        <f t="shared" si="915"/>
        <v/>
      </c>
      <c r="AN4916" s="147" t="str">
        <f t="shared" si="916"/>
        <v/>
      </c>
      <c r="AO4916" s="118"/>
    </row>
    <row r="4917" spans="1:41">
      <c r="A4917" s="118"/>
      <c r="B4917" s="118"/>
      <c r="C4917" s="118"/>
      <c r="D4917" s="118"/>
      <c r="E4917" s="118"/>
      <c r="F4917" s="118"/>
      <c r="G4917" s="118"/>
      <c r="H4917" s="118"/>
      <c r="I4917" s="118"/>
      <c r="J4917" s="118"/>
      <c r="K4917" s="118"/>
      <c r="L4917" s="118"/>
      <c r="M4917" s="118"/>
      <c r="N4917" s="118"/>
      <c r="O4917" s="143" t="str">
        <f>IF(H4917="","",(S4917/S4917)&amp;":"&amp;ROUND(AH4917/S4917,2))</f>
        <v/>
      </c>
      <c r="P4917" s="118"/>
      <c r="Q4917" s="118"/>
      <c r="R4917" s="143" t="str">
        <f>IF(H4917="","",(S4917/S4917)&amp;":"&amp;ROUND(AI4917/S4917,2))</f>
        <v/>
      </c>
      <c r="S4917" s="144" t="str">
        <f t="shared" si="917"/>
        <v/>
      </c>
      <c r="T4917" s="145" t="str">
        <f t="shared" si="918"/>
        <v/>
      </c>
      <c r="U4917" s="118"/>
      <c r="V4917" s="145" t="str">
        <f t="shared" si="919"/>
        <v/>
      </c>
      <c r="W4917" s="144" t="str">
        <f t="shared" si="920"/>
        <v/>
      </c>
      <c r="X4917" s="146" t="str">
        <f>IF(C4917="","",IF(OR(C4917="Trade",C4917="Multi Position"),(X4916+V4917),IF(C4917="Deposit",(X4916+AE4917),IF(C4917="Withdrawal",(X4916-AE4917)))))</f>
        <v/>
      </c>
      <c r="Y4917" s="145" t="str">
        <f t="shared" si="921"/>
        <v/>
      </c>
      <c r="Z4917" s="118"/>
      <c r="AA4917" s="118"/>
      <c r="AB4917" s="118"/>
      <c r="AC4917" s="118"/>
      <c r="AD4917" s="118"/>
      <c r="AE4917" s="139"/>
      <c r="AF4917" s="118"/>
      <c r="AG4917" s="118"/>
      <c r="AH4917" s="147" t="str">
        <f t="shared" si="922"/>
        <v/>
      </c>
      <c r="AI4917" s="147" t="str">
        <f t="shared" si="923"/>
        <v/>
      </c>
      <c r="AJ4917" s="148" t="str">
        <f t="shared" si="912"/>
        <v/>
      </c>
      <c r="AK4917" s="148" t="str">
        <f t="shared" si="913"/>
        <v/>
      </c>
      <c r="AL4917" s="147" t="str">
        <f t="shared" si="914"/>
        <v/>
      </c>
      <c r="AM4917" s="147" t="str">
        <f t="shared" si="915"/>
        <v/>
      </c>
      <c r="AN4917" s="147" t="str">
        <f t="shared" si="916"/>
        <v/>
      </c>
      <c r="AO4917" s="118"/>
    </row>
    <row r="4918" spans="1:41">
      <c r="A4918" s="118"/>
      <c r="B4918" s="118"/>
      <c r="C4918" s="118"/>
      <c r="D4918" s="118"/>
      <c r="E4918" s="118"/>
      <c r="F4918" s="118"/>
      <c r="G4918" s="118"/>
      <c r="H4918" s="118"/>
      <c r="I4918" s="118"/>
      <c r="J4918" s="118"/>
      <c r="K4918" s="118"/>
      <c r="L4918" s="118"/>
      <c r="M4918" s="118"/>
      <c r="N4918" s="118"/>
      <c r="O4918" s="143" t="str">
        <f>IF(H4918="","",(S4918/S4918)&amp;":"&amp;ROUND(AH4918/S4918,2))</f>
        <v/>
      </c>
      <c r="P4918" s="118"/>
      <c r="Q4918" s="118"/>
      <c r="R4918" s="143" t="str">
        <f>IF(H4918="","",(S4918/S4918)&amp;":"&amp;ROUND(AI4918/S4918,2))</f>
        <v/>
      </c>
      <c r="S4918" s="144" t="str">
        <f t="shared" si="917"/>
        <v/>
      </c>
      <c r="T4918" s="145" t="str">
        <f t="shared" si="918"/>
        <v/>
      </c>
      <c r="U4918" s="118"/>
      <c r="V4918" s="145" t="str">
        <f t="shared" si="919"/>
        <v/>
      </c>
      <c r="W4918" s="144" t="str">
        <f t="shared" si="920"/>
        <v/>
      </c>
      <c r="X4918" s="146" t="str">
        <f>IF(C4918="","",IF(OR(C4918="Trade",C4918="Multi Position"),(X4917+V4918),IF(C4918="Deposit",(X4917+AE4918),IF(C4918="Withdrawal",(X4917-AE4918)))))</f>
        <v/>
      </c>
      <c r="Y4918" s="145" t="str">
        <f t="shared" si="921"/>
        <v/>
      </c>
      <c r="Z4918" s="118"/>
      <c r="AA4918" s="118"/>
      <c r="AB4918" s="118"/>
      <c r="AC4918" s="118"/>
      <c r="AD4918" s="118"/>
      <c r="AE4918" s="139"/>
      <c r="AF4918" s="118"/>
      <c r="AG4918" s="118"/>
      <c r="AH4918" s="147" t="str">
        <f t="shared" si="922"/>
        <v/>
      </c>
      <c r="AI4918" s="147" t="str">
        <f t="shared" si="923"/>
        <v/>
      </c>
      <c r="AJ4918" s="148" t="str">
        <f t="shared" si="912"/>
        <v/>
      </c>
      <c r="AK4918" s="148" t="str">
        <f t="shared" si="913"/>
        <v/>
      </c>
      <c r="AL4918" s="147" t="str">
        <f t="shared" si="914"/>
        <v/>
      </c>
      <c r="AM4918" s="147" t="str">
        <f t="shared" si="915"/>
        <v/>
      </c>
      <c r="AN4918" s="147" t="str">
        <f t="shared" si="916"/>
        <v/>
      </c>
      <c r="AO4918" s="118"/>
    </row>
    <row r="4919" spans="1:41">
      <c r="A4919" s="118"/>
      <c r="B4919" s="118"/>
      <c r="C4919" s="118"/>
      <c r="D4919" s="118"/>
      <c r="E4919" s="118"/>
      <c r="F4919" s="118"/>
      <c r="G4919" s="118"/>
      <c r="H4919" s="118"/>
      <c r="I4919" s="118"/>
      <c r="J4919" s="118"/>
      <c r="K4919" s="118"/>
      <c r="L4919" s="118"/>
      <c r="M4919" s="118"/>
      <c r="N4919" s="118"/>
      <c r="O4919" s="143" t="str">
        <f>IF(H4919="","",(S4919/S4919)&amp;":"&amp;ROUND(AH4919/S4919,2))</f>
        <v/>
      </c>
      <c r="P4919" s="118"/>
      <c r="Q4919" s="118"/>
      <c r="R4919" s="143" t="str">
        <f>IF(H4919="","",(S4919/S4919)&amp;":"&amp;ROUND(AI4919/S4919,2))</f>
        <v/>
      </c>
      <c r="S4919" s="144" t="str">
        <f t="shared" si="917"/>
        <v/>
      </c>
      <c r="T4919" s="145" t="str">
        <f t="shared" si="918"/>
        <v/>
      </c>
      <c r="U4919" s="118"/>
      <c r="V4919" s="145" t="str">
        <f t="shared" si="919"/>
        <v/>
      </c>
      <c r="W4919" s="144" t="str">
        <f t="shared" si="920"/>
        <v/>
      </c>
      <c r="X4919" s="146" t="str">
        <f>IF(C4919="","",IF(OR(C4919="Trade",C4919="Multi Position"),(X4918+V4919),IF(C4919="Deposit",(X4918+AE4919),IF(C4919="Withdrawal",(X4918-AE4919)))))</f>
        <v/>
      </c>
      <c r="Y4919" s="145" t="str">
        <f t="shared" si="921"/>
        <v/>
      </c>
      <c r="Z4919" s="118"/>
      <c r="AA4919" s="118"/>
      <c r="AB4919" s="118"/>
      <c r="AC4919" s="118"/>
      <c r="AD4919" s="118"/>
      <c r="AE4919" s="139"/>
      <c r="AF4919" s="118"/>
      <c r="AG4919" s="118"/>
      <c r="AH4919" s="147" t="str">
        <f t="shared" si="922"/>
        <v/>
      </c>
      <c r="AI4919" s="147" t="str">
        <f t="shared" si="923"/>
        <v/>
      </c>
      <c r="AJ4919" s="148" t="str">
        <f t="shared" si="912"/>
        <v/>
      </c>
      <c r="AK4919" s="148" t="str">
        <f t="shared" si="913"/>
        <v/>
      </c>
      <c r="AL4919" s="147" t="str">
        <f t="shared" si="914"/>
        <v/>
      </c>
      <c r="AM4919" s="147" t="str">
        <f t="shared" si="915"/>
        <v/>
      </c>
      <c r="AN4919" s="147" t="str">
        <f t="shared" si="916"/>
        <v/>
      </c>
      <c r="AO4919" s="118"/>
    </row>
    <row r="4920" spans="1:41">
      <c r="A4920" s="118"/>
      <c r="B4920" s="118"/>
      <c r="C4920" s="118"/>
      <c r="D4920" s="118"/>
      <c r="E4920" s="118"/>
      <c r="F4920" s="118"/>
      <c r="G4920" s="118"/>
      <c r="H4920" s="118"/>
      <c r="I4920" s="118"/>
      <c r="J4920" s="118"/>
      <c r="K4920" s="118"/>
      <c r="L4920" s="118"/>
      <c r="M4920" s="118"/>
      <c r="N4920" s="118"/>
      <c r="O4920" s="143" t="str">
        <f>IF(H4920="","",(S4920/S4920)&amp;":"&amp;ROUND(AH4920/S4920,2))</f>
        <v/>
      </c>
      <c r="P4920" s="118"/>
      <c r="Q4920" s="118"/>
      <c r="R4920" s="143" t="str">
        <f>IF(H4920="","",(S4920/S4920)&amp;":"&amp;ROUND(AI4920/S4920,2))</f>
        <v/>
      </c>
      <c r="S4920" s="144" t="str">
        <f t="shared" si="917"/>
        <v/>
      </c>
      <c r="T4920" s="145" t="str">
        <f t="shared" si="918"/>
        <v/>
      </c>
      <c r="U4920" s="118"/>
      <c r="V4920" s="145" t="str">
        <f t="shared" si="919"/>
        <v/>
      </c>
      <c r="W4920" s="144" t="str">
        <f t="shared" si="920"/>
        <v/>
      </c>
      <c r="X4920" s="146" t="str">
        <f>IF(C4920="","",IF(OR(C4920="Trade",C4920="Multi Position"),(X4919+V4920),IF(C4920="Deposit",(X4919+AE4920),IF(C4920="Withdrawal",(X4919-AE4920)))))</f>
        <v/>
      </c>
      <c r="Y4920" s="145" t="str">
        <f t="shared" si="921"/>
        <v/>
      </c>
      <c r="Z4920" s="118"/>
      <c r="AA4920" s="118"/>
      <c r="AB4920" s="118"/>
      <c r="AC4920" s="118"/>
      <c r="AD4920" s="118"/>
      <c r="AE4920" s="139"/>
      <c r="AF4920" s="118"/>
      <c r="AG4920" s="118"/>
      <c r="AH4920" s="147" t="str">
        <f t="shared" si="922"/>
        <v/>
      </c>
      <c r="AI4920" s="147" t="str">
        <f t="shared" si="923"/>
        <v/>
      </c>
      <c r="AJ4920" s="148" t="str">
        <f t="shared" si="912"/>
        <v/>
      </c>
      <c r="AK4920" s="148" t="str">
        <f t="shared" si="913"/>
        <v/>
      </c>
      <c r="AL4920" s="147" t="str">
        <f t="shared" si="914"/>
        <v/>
      </c>
      <c r="AM4920" s="147" t="str">
        <f t="shared" si="915"/>
        <v/>
      </c>
      <c r="AN4920" s="147" t="str">
        <f t="shared" si="916"/>
        <v/>
      </c>
      <c r="AO4920" s="118"/>
    </row>
    <row r="4921" spans="1:41">
      <c r="A4921" s="118"/>
      <c r="B4921" s="118"/>
      <c r="C4921" s="118"/>
      <c r="D4921" s="118"/>
      <c r="E4921" s="118"/>
      <c r="F4921" s="118"/>
      <c r="G4921" s="118"/>
      <c r="H4921" s="118"/>
      <c r="I4921" s="118"/>
      <c r="J4921" s="118"/>
      <c r="K4921" s="118"/>
      <c r="L4921" s="118"/>
      <c r="M4921" s="118"/>
      <c r="N4921" s="118"/>
      <c r="O4921" s="143" t="str">
        <f>IF(H4921="","",(S4921/S4921)&amp;":"&amp;ROUND(AH4921/S4921,2))</f>
        <v/>
      </c>
      <c r="P4921" s="118"/>
      <c r="Q4921" s="118"/>
      <c r="R4921" s="143" t="str">
        <f>IF(H4921="","",(S4921/S4921)&amp;":"&amp;ROUND(AI4921/S4921,2))</f>
        <v/>
      </c>
      <c r="S4921" s="144" t="str">
        <f t="shared" si="917"/>
        <v/>
      </c>
      <c r="T4921" s="145" t="str">
        <f t="shared" si="918"/>
        <v/>
      </c>
      <c r="U4921" s="118"/>
      <c r="V4921" s="145" t="str">
        <f t="shared" si="919"/>
        <v/>
      </c>
      <c r="W4921" s="144" t="str">
        <f t="shared" si="920"/>
        <v/>
      </c>
      <c r="X4921" s="146" t="str">
        <f>IF(C4921="","",IF(OR(C4921="Trade",C4921="Multi Position"),(X4920+V4921),IF(C4921="Deposit",(X4920+AE4921),IF(C4921="Withdrawal",(X4920-AE4921)))))</f>
        <v/>
      </c>
      <c r="Y4921" s="145" t="str">
        <f t="shared" si="921"/>
        <v/>
      </c>
      <c r="Z4921" s="118"/>
      <c r="AA4921" s="118"/>
      <c r="AB4921" s="118"/>
      <c r="AC4921" s="118"/>
      <c r="AD4921" s="118"/>
      <c r="AE4921" s="139"/>
      <c r="AF4921" s="118"/>
      <c r="AG4921" s="118"/>
      <c r="AH4921" s="147" t="str">
        <f t="shared" si="922"/>
        <v/>
      </c>
      <c r="AI4921" s="147" t="str">
        <f t="shared" si="923"/>
        <v/>
      </c>
      <c r="AJ4921" s="148" t="str">
        <f t="shared" si="912"/>
        <v/>
      </c>
      <c r="AK4921" s="148" t="str">
        <f t="shared" si="913"/>
        <v/>
      </c>
      <c r="AL4921" s="147" t="str">
        <f t="shared" si="914"/>
        <v/>
      </c>
      <c r="AM4921" s="147" t="str">
        <f t="shared" si="915"/>
        <v/>
      </c>
      <c r="AN4921" s="147" t="str">
        <f t="shared" si="916"/>
        <v/>
      </c>
      <c r="AO4921" s="118"/>
    </row>
    <row r="4922" spans="1:41">
      <c r="A4922" s="118"/>
      <c r="B4922" s="118"/>
      <c r="C4922" s="118"/>
      <c r="D4922" s="118"/>
      <c r="E4922" s="118"/>
      <c r="F4922" s="118"/>
      <c r="G4922" s="118"/>
      <c r="H4922" s="118"/>
      <c r="I4922" s="118"/>
      <c r="J4922" s="118"/>
      <c r="K4922" s="118"/>
      <c r="L4922" s="118"/>
      <c r="M4922" s="118"/>
      <c r="N4922" s="118"/>
      <c r="O4922" s="143" t="str">
        <f>IF(H4922="","",(S4922/S4922)&amp;":"&amp;ROUND(AH4922/S4922,2))</f>
        <v/>
      </c>
      <c r="P4922" s="118"/>
      <c r="Q4922" s="118"/>
      <c r="R4922" s="143" t="str">
        <f>IF(H4922="","",(S4922/S4922)&amp;":"&amp;ROUND(AI4922/S4922,2))</f>
        <v/>
      </c>
      <c r="S4922" s="144" t="str">
        <f t="shared" si="917"/>
        <v/>
      </c>
      <c r="T4922" s="145" t="str">
        <f t="shared" si="918"/>
        <v/>
      </c>
      <c r="U4922" s="118"/>
      <c r="V4922" s="145" t="str">
        <f t="shared" si="919"/>
        <v/>
      </c>
      <c r="W4922" s="144" t="str">
        <f t="shared" si="920"/>
        <v/>
      </c>
      <c r="X4922" s="146" t="str">
        <f>IF(C4922="","",IF(OR(C4922="Trade",C4922="Multi Position"),(X4921+V4922),IF(C4922="Deposit",(X4921+AE4922),IF(C4922="Withdrawal",(X4921-AE4922)))))</f>
        <v/>
      </c>
      <c r="Y4922" s="145" t="str">
        <f t="shared" si="921"/>
        <v/>
      </c>
      <c r="Z4922" s="118"/>
      <c r="AA4922" s="118"/>
      <c r="AB4922" s="118"/>
      <c r="AC4922" s="118"/>
      <c r="AD4922" s="118"/>
      <c r="AE4922" s="139"/>
      <c r="AF4922" s="118"/>
      <c r="AG4922" s="118"/>
      <c r="AH4922" s="147" t="str">
        <f t="shared" si="922"/>
        <v/>
      </c>
      <c r="AI4922" s="147" t="str">
        <f t="shared" si="923"/>
        <v/>
      </c>
      <c r="AJ4922" s="148" t="str">
        <f t="shared" si="912"/>
        <v/>
      </c>
      <c r="AK4922" s="148" t="str">
        <f t="shared" si="913"/>
        <v/>
      </c>
      <c r="AL4922" s="147" t="str">
        <f t="shared" si="914"/>
        <v/>
      </c>
      <c r="AM4922" s="147" t="str">
        <f t="shared" si="915"/>
        <v/>
      </c>
      <c r="AN4922" s="147" t="str">
        <f t="shared" si="916"/>
        <v/>
      </c>
      <c r="AO4922" s="118"/>
    </row>
    <row r="4923" spans="1:41">
      <c r="A4923" s="118"/>
      <c r="B4923" s="118"/>
      <c r="C4923" s="118"/>
      <c r="D4923" s="118"/>
      <c r="E4923" s="118"/>
      <c r="F4923" s="118"/>
      <c r="G4923" s="118"/>
      <c r="H4923" s="118"/>
      <c r="I4923" s="118"/>
      <c r="J4923" s="118"/>
      <c r="K4923" s="118"/>
      <c r="L4923" s="118"/>
      <c r="M4923" s="118"/>
      <c r="N4923" s="118"/>
      <c r="O4923" s="143" t="str">
        <f>IF(H4923="","",(S4923/S4923)&amp;":"&amp;ROUND(AH4923/S4923,2))</f>
        <v/>
      </c>
      <c r="P4923" s="118"/>
      <c r="Q4923" s="118"/>
      <c r="R4923" s="143" t="str">
        <f>IF(H4923="","",(S4923/S4923)&amp;":"&amp;ROUND(AI4923/S4923,2))</f>
        <v/>
      </c>
      <c r="S4923" s="144" t="str">
        <f t="shared" si="917"/>
        <v/>
      </c>
      <c r="T4923" s="145" t="str">
        <f t="shared" si="918"/>
        <v/>
      </c>
      <c r="U4923" s="118"/>
      <c r="V4923" s="145" t="str">
        <f t="shared" si="919"/>
        <v/>
      </c>
      <c r="W4923" s="144" t="str">
        <f t="shared" si="920"/>
        <v/>
      </c>
      <c r="X4923" s="146" t="str">
        <f>IF(C4923="","",IF(OR(C4923="Trade",C4923="Multi Position"),(X4922+V4923),IF(C4923="Deposit",(X4922+AE4923),IF(C4923="Withdrawal",(X4922-AE4923)))))</f>
        <v/>
      </c>
      <c r="Y4923" s="145" t="str">
        <f t="shared" si="921"/>
        <v/>
      </c>
      <c r="Z4923" s="118"/>
      <c r="AA4923" s="118"/>
      <c r="AB4923" s="118"/>
      <c r="AC4923" s="118"/>
      <c r="AD4923" s="118"/>
      <c r="AE4923" s="139"/>
      <c r="AF4923" s="118"/>
      <c r="AG4923" s="118"/>
      <c r="AH4923" s="147" t="str">
        <f t="shared" si="922"/>
        <v/>
      </c>
      <c r="AI4923" s="147" t="str">
        <f t="shared" si="923"/>
        <v/>
      </c>
      <c r="AJ4923" s="148" t="str">
        <f t="shared" si="912"/>
        <v/>
      </c>
      <c r="AK4923" s="148" t="str">
        <f t="shared" si="913"/>
        <v/>
      </c>
      <c r="AL4923" s="147" t="str">
        <f t="shared" si="914"/>
        <v/>
      </c>
      <c r="AM4923" s="147" t="str">
        <f t="shared" si="915"/>
        <v/>
      </c>
      <c r="AN4923" s="147" t="str">
        <f t="shared" si="916"/>
        <v/>
      </c>
      <c r="AO4923" s="118"/>
    </row>
    <row r="4924" spans="1:41">
      <c r="A4924" s="118"/>
      <c r="B4924" s="118"/>
      <c r="C4924" s="118"/>
      <c r="D4924" s="118"/>
      <c r="E4924" s="118"/>
      <c r="F4924" s="118"/>
      <c r="G4924" s="118"/>
      <c r="H4924" s="118"/>
      <c r="I4924" s="118"/>
      <c r="J4924" s="118"/>
      <c r="K4924" s="118"/>
      <c r="L4924" s="118"/>
      <c r="M4924" s="118"/>
      <c r="N4924" s="118"/>
      <c r="O4924" s="143" t="str">
        <f>IF(H4924="","",(S4924/S4924)&amp;":"&amp;ROUND(AH4924/S4924,2))</f>
        <v/>
      </c>
      <c r="P4924" s="118"/>
      <c r="Q4924" s="118"/>
      <c r="R4924" s="143" t="str">
        <f>IF(H4924="","",(S4924/S4924)&amp;":"&amp;ROUND(AI4924/S4924,2))</f>
        <v/>
      </c>
      <c r="S4924" s="144" t="str">
        <f t="shared" si="917"/>
        <v/>
      </c>
      <c r="T4924" s="145" t="str">
        <f t="shared" si="918"/>
        <v/>
      </c>
      <c r="U4924" s="118"/>
      <c r="V4924" s="145" t="str">
        <f t="shared" si="919"/>
        <v/>
      </c>
      <c r="W4924" s="144" t="str">
        <f t="shared" si="920"/>
        <v/>
      </c>
      <c r="X4924" s="146" t="str">
        <f>IF(C4924="","",IF(OR(C4924="Trade",C4924="Multi Position"),(X4923+V4924),IF(C4924="Deposit",(X4923+AE4924),IF(C4924="Withdrawal",(X4923-AE4924)))))</f>
        <v/>
      </c>
      <c r="Y4924" s="145" t="str">
        <f t="shared" si="921"/>
        <v/>
      </c>
      <c r="Z4924" s="118"/>
      <c r="AA4924" s="118"/>
      <c r="AB4924" s="118"/>
      <c r="AC4924" s="118"/>
      <c r="AD4924" s="118"/>
      <c r="AE4924" s="139"/>
      <c r="AF4924" s="118"/>
      <c r="AG4924" s="118"/>
      <c r="AH4924" s="147" t="str">
        <f t="shared" si="922"/>
        <v/>
      </c>
      <c r="AI4924" s="147" t="str">
        <f t="shared" si="923"/>
        <v/>
      </c>
      <c r="AJ4924" s="148" t="str">
        <f t="shared" si="912"/>
        <v/>
      </c>
      <c r="AK4924" s="148" t="str">
        <f t="shared" si="913"/>
        <v/>
      </c>
      <c r="AL4924" s="147" t="str">
        <f t="shared" si="914"/>
        <v/>
      </c>
      <c r="AM4924" s="147" t="str">
        <f t="shared" si="915"/>
        <v/>
      </c>
      <c r="AN4924" s="147" t="str">
        <f t="shared" si="916"/>
        <v/>
      </c>
      <c r="AO4924" s="118"/>
    </row>
    <row r="4925" spans="1:41">
      <c r="A4925" s="118"/>
      <c r="B4925" s="118"/>
      <c r="C4925" s="118"/>
      <c r="D4925" s="118"/>
      <c r="E4925" s="118"/>
      <c r="F4925" s="118"/>
      <c r="G4925" s="118"/>
      <c r="H4925" s="118"/>
      <c r="I4925" s="118"/>
      <c r="J4925" s="118"/>
      <c r="K4925" s="118"/>
      <c r="L4925" s="118"/>
      <c r="M4925" s="118"/>
      <c r="N4925" s="118"/>
      <c r="O4925" s="143" t="str">
        <f>IF(H4925="","",(S4925/S4925)&amp;":"&amp;ROUND(AH4925/S4925,2))</f>
        <v/>
      </c>
      <c r="P4925" s="118"/>
      <c r="Q4925" s="118"/>
      <c r="R4925" s="143" t="str">
        <f>IF(H4925="","",(S4925/S4925)&amp;":"&amp;ROUND(AI4925/S4925,2))</f>
        <v/>
      </c>
      <c r="S4925" s="144" t="str">
        <f t="shared" si="917"/>
        <v/>
      </c>
      <c r="T4925" s="145" t="str">
        <f t="shared" si="918"/>
        <v/>
      </c>
      <c r="U4925" s="118"/>
      <c r="V4925" s="145" t="str">
        <f t="shared" si="919"/>
        <v/>
      </c>
      <c r="W4925" s="144" t="str">
        <f t="shared" si="920"/>
        <v/>
      </c>
      <c r="X4925" s="146" t="str">
        <f>IF(C4925="","",IF(OR(C4925="Trade",C4925="Multi Position"),(X4924+V4925),IF(C4925="Deposit",(X4924+AE4925),IF(C4925="Withdrawal",(X4924-AE4925)))))</f>
        <v/>
      </c>
      <c r="Y4925" s="145" t="str">
        <f t="shared" si="921"/>
        <v/>
      </c>
      <c r="Z4925" s="118"/>
      <c r="AA4925" s="118"/>
      <c r="AB4925" s="118"/>
      <c r="AC4925" s="118"/>
      <c r="AD4925" s="118"/>
      <c r="AE4925" s="139"/>
      <c r="AF4925" s="118"/>
      <c r="AG4925" s="118"/>
      <c r="AH4925" s="147" t="str">
        <f t="shared" si="922"/>
        <v/>
      </c>
      <c r="AI4925" s="147" t="str">
        <f t="shared" si="923"/>
        <v/>
      </c>
      <c r="AJ4925" s="148" t="str">
        <f t="shared" si="912"/>
        <v/>
      </c>
      <c r="AK4925" s="148" t="str">
        <f t="shared" si="913"/>
        <v/>
      </c>
      <c r="AL4925" s="147" t="str">
        <f t="shared" si="914"/>
        <v/>
      </c>
      <c r="AM4925" s="147" t="str">
        <f t="shared" si="915"/>
        <v/>
      </c>
      <c r="AN4925" s="147" t="str">
        <f t="shared" si="916"/>
        <v/>
      </c>
      <c r="AO4925" s="118"/>
    </row>
    <row r="4926" spans="1:41">
      <c r="A4926" s="118"/>
      <c r="B4926" s="118"/>
      <c r="C4926" s="118"/>
      <c r="D4926" s="118"/>
      <c r="E4926" s="118"/>
      <c r="F4926" s="118"/>
      <c r="G4926" s="118"/>
      <c r="H4926" s="118"/>
      <c r="I4926" s="118"/>
      <c r="J4926" s="118"/>
      <c r="K4926" s="118"/>
      <c r="L4926" s="118"/>
      <c r="M4926" s="118"/>
      <c r="N4926" s="118"/>
      <c r="O4926" s="143" t="str">
        <f>IF(H4926="","",(S4926/S4926)&amp;":"&amp;ROUND(AH4926/S4926,2))</f>
        <v/>
      </c>
      <c r="P4926" s="118"/>
      <c r="Q4926" s="118"/>
      <c r="R4926" s="143" t="str">
        <f>IF(H4926="","",(S4926/S4926)&amp;":"&amp;ROUND(AI4926/S4926,2))</f>
        <v/>
      </c>
      <c r="S4926" s="144" t="str">
        <f t="shared" si="917"/>
        <v/>
      </c>
      <c r="T4926" s="145" t="str">
        <f t="shared" si="918"/>
        <v/>
      </c>
      <c r="U4926" s="118"/>
      <c r="V4926" s="145" t="str">
        <f t="shared" si="919"/>
        <v/>
      </c>
      <c r="W4926" s="144" t="str">
        <f t="shared" si="920"/>
        <v/>
      </c>
      <c r="X4926" s="146" t="str">
        <f>IF(C4926="","",IF(OR(C4926="Trade",C4926="Multi Position"),(X4925+V4926),IF(C4926="Deposit",(X4925+AE4926),IF(C4926="Withdrawal",(X4925-AE4926)))))</f>
        <v/>
      </c>
      <c r="Y4926" s="145" t="str">
        <f t="shared" si="921"/>
        <v/>
      </c>
      <c r="Z4926" s="118"/>
      <c r="AA4926" s="118"/>
      <c r="AB4926" s="118"/>
      <c r="AC4926" s="118"/>
      <c r="AD4926" s="118"/>
      <c r="AE4926" s="139"/>
      <c r="AF4926" s="118"/>
      <c r="AG4926" s="118"/>
      <c r="AH4926" s="147" t="str">
        <f t="shared" si="922"/>
        <v/>
      </c>
      <c r="AI4926" s="147" t="str">
        <f t="shared" si="923"/>
        <v/>
      </c>
      <c r="AJ4926" s="148" t="str">
        <f t="shared" si="912"/>
        <v/>
      </c>
      <c r="AK4926" s="148" t="str">
        <f t="shared" si="913"/>
        <v/>
      </c>
      <c r="AL4926" s="147" t="str">
        <f t="shared" si="914"/>
        <v/>
      </c>
      <c r="AM4926" s="147" t="str">
        <f t="shared" si="915"/>
        <v/>
      </c>
      <c r="AN4926" s="147" t="str">
        <f t="shared" si="916"/>
        <v/>
      </c>
      <c r="AO4926" s="118"/>
    </row>
    <row r="4927" spans="1:41">
      <c r="A4927" s="118"/>
      <c r="B4927" s="118"/>
      <c r="C4927" s="118"/>
      <c r="D4927" s="118"/>
      <c r="E4927" s="118"/>
      <c r="F4927" s="118"/>
      <c r="G4927" s="118"/>
      <c r="H4927" s="118"/>
      <c r="I4927" s="118"/>
      <c r="J4927" s="118"/>
      <c r="K4927" s="118"/>
      <c r="L4927" s="118"/>
      <c r="M4927" s="118"/>
      <c r="N4927" s="118"/>
      <c r="O4927" s="143" t="str">
        <f>IF(H4927="","",(S4927/S4927)&amp;":"&amp;ROUND(AH4927/S4927,2))</f>
        <v/>
      </c>
      <c r="P4927" s="118"/>
      <c r="Q4927" s="118"/>
      <c r="R4927" s="143" t="str">
        <f>IF(H4927="","",(S4927/S4927)&amp;":"&amp;ROUND(AI4927/S4927,2))</f>
        <v/>
      </c>
      <c r="S4927" s="144" t="str">
        <f t="shared" si="917"/>
        <v/>
      </c>
      <c r="T4927" s="145" t="str">
        <f t="shared" si="918"/>
        <v/>
      </c>
      <c r="U4927" s="118"/>
      <c r="V4927" s="145" t="str">
        <f t="shared" si="919"/>
        <v/>
      </c>
      <c r="W4927" s="144" t="str">
        <f t="shared" si="920"/>
        <v/>
      </c>
      <c r="X4927" s="146" t="str">
        <f>IF(C4927="","",IF(OR(C4927="Trade",C4927="Multi Position"),(X4926+V4927),IF(C4927="Deposit",(X4926+AE4927),IF(C4927="Withdrawal",(X4926-AE4927)))))</f>
        <v/>
      </c>
      <c r="Y4927" s="145" t="str">
        <f t="shared" si="921"/>
        <v/>
      </c>
      <c r="Z4927" s="118"/>
      <c r="AA4927" s="118"/>
      <c r="AB4927" s="118"/>
      <c r="AC4927" s="118"/>
      <c r="AD4927" s="118"/>
      <c r="AE4927" s="139"/>
      <c r="AF4927" s="118"/>
      <c r="AG4927" s="118"/>
      <c r="AH4927" s="147" t="str">
        <f t="shared" si="922"/>
        <v/>
      </c>
      <c r="AI4927" s="147" t="str">
        <f t="shared" si="923"/>
        <v/>
      </c>
      <c r="AJ4927" s="148" t="str">
        <f t="shared" si="912"/>
        <v/>
      </c>
      <c r="AK4927" s="148" t="str">
        <f t="shared" si="913"/>
        <v/>
      </c>
      <c r="AL4927" s="147" t="str">
        <f t="shared" si="914"/>
        <v/>
      </c>
      <c r="AM4927" s="147" t="str">
        <f t="shared" si="915"/>
        <v/>
      </c>
      <c r="AN4927" s="147" t="str">
        <f t="shared" si="916"/>
        <v/>
      </c>
      <c r="AO4927" s="118"/>
    </row>
    <row r="4928" spans="1:41">
      <c r="A4928" s="118"/>
      <c r="B4928" s="118"/>
      <c r="C4928" s="118"/>
      <c r="D4928" s="118"/>
      <c r="E4928" s="118"/>
      <c r="F4928" s="118"/>
      <c r="G4928" s="118"/>
      <c r="H4928" s="118"/>
      <c r="I4928" s="118"/>
      <c r="J4928" s="118"/>
      <c r="K4928" s="118"/>
      <c r="L4928" s="118"/>
      <c r="M4928" s="118"/>
      <c r="N4928" s="118"/>
      <c r="O4928" s="143" t="str">
        <f>IF(H4928="","",(S4928/S4928)&amp;":"&amp;ROUND(AH4928/S4928,2))</f>
        <v/>
      </c>
      <c r="P4928" s="118"/>
      <c r="Q4928" s="118"/>
      <c r="R4928" s="143" t="str">
        <f>IF(H4928="","",(S4928/S4928)&amp;":"&amp;ROUND(AI4928/S4928,2))</f>
        <v/>
      </c>
      <c r="S4928" s="144" t="str">
        <f t="shared" si="917"/>
        <v/>
      </c>
      <c r="T4928" s="145" t="str">
        <f t="shared" si="918"/>
        <v/>
      </c>
      <c r="U4928" s="118"/>
      <c r="V4928" s="145" t="str">
        <f t="shared" si="919"/>
        <v/>
      </c>
      <c r="W4928" s="144" t="str">
        <f t="shared" si="920"/>
        <v/>
      </c>
      <c r="X4928" s="146" t="str">
        <f>IF(C4928="","",IF(OR(C4928="Trade",C4928="Multi Position"),(X4927+V4928),IF(C4928="Deposit",(X4927+AE4928),IF(C4928="Withdrawal",(X4927-AE4928)))))</f>
        <v/>
      </c>
      <c r="Y4928" s="145" t="str">
        <f t="shared" si="921"/>
        <v/>
      </c>
      <c r="Z4928" s="118"/>
      <c r="AA4928" s="118"/>
      <c r="AB4928" s="118"/>
      <c r="AC4928" s="118"/>
      <c r="AD4928" s="118"/>
      <c r="AE4928" s="139"/>
      <c r="AF4928" s="118"/>
      <c r="AG4928" s="118"/>
      <c r="AH4928" s="147" t="str">
        <f t="shared" si="922"/>
        <v/>
      </c>
      <c r="AI4928" s="147" t="str">
        <f t="shared" si="923"/>
        <v/>
      </c>
      <c r="AJ4928" s="148" t="str">
        <f t="shared" si="912"/>
        <v/>
      </c>
      <c r="AK4928" s="148" t="str">
        <f t="shared" si="913"/>
        <v/>
      </c>
      <c r="AL4928" s="147" t="str">
        <f t="shared" si="914"/>
        <v/>
      </c>
      <c r="AM4928" s="147" t="str">
        <f t="shared" si="915"/>
        <v/>
      </c>
      <c r="AN4928" s="147" t="str">
        <f t="shared" si="916"/>
        <v/>
      </c>
      <c r="AO4928" s="118"/>
    </row>
    <row r="4929" spans="1:41">
      <c r="A4929" s="118"/>
      <c r="B4929" s="118"/>
      <c r="C4929" s="118"/>
      <c r="D4929" s="118"/>
      <c r="E4929" s="118"/>
      <c r="F4929" s="118"/>
      <c r="G4929" s="118"/>
      <c r="H4929" s="118"/>
      <c r="I4929" s="118"/>
      <c r="J4929" s="118"/>
      <c r="K4929" s="118"/>
      <c r="L4929" s="118"/>
      <c r="M4929" s="118"/>
      <c r="N4929" s="118"/>
      <c r="O4929" s="143" t="str">
        <f>IF(H4929="","",(S4929/S4929)&amp;":"&amp;ROUND(AH4929/S4929,2))</f>
        <v/>
      </c>
      <c r="P4929" s="118"/>
      <c r="Q4929" s="118"/>
      <c r="R4929" s="143" t="str">
        <f>IF(H4929="","",(S4929/S4929)&amp;":"&amp;ROUND(AI4929/S4929,2))</f>
        <v/>
      </c>
      <c r="S4929" s="144" t="str">
        <f t="shared" si="917"/>
        <v/>
      </c>
      <c r="T4929" s="145" t="str">
        <f t="shared" si="918"/>
        <v/>
      </c>
      <c r="U4929" s="118"/>
      <c r="V4929" s="145" t="str">
        <f t="shared" si="919"/>
        <v/>
      </c>
      <c r="W4929" s="144" t="str">
        <f t="shared" si="920"/>
        <v/>
      </c>
      <c r="X4929" s="146" t="str">
        <f>IF(C4929="","",IF(OR(C4929="Trade",C4929="Multi Position"),(X4928+V4929),IF(C4929="Deposit",(X4928+AE4929),IF(C4929="Withdrawal",(X4928-AE4929)))))</f>
        <v/>
      </c>
      <c r="Y4929" s="145" t="str">
        <f t="shared" si="921"/>
        <v/>
      </c>
      <c r="Z4929" s="118"/>
      <c r="AA4929" s="118"/>
      <c r="AB4929" s="118"/>
      <c r="AC4929" s="118"/>
      <c r="AD4929" s="118"/>
      <c r="AE4929" s="139"/>
      <c r="AF4929" s="118"/>
      <c r="AG4929" s="118"/>
      <c r="AH4929" s="147" t="str">
        <f t="shared" si="922"/>
        <v/>
      </c>
      <c r="AI4929" s="147" t="str">
        <f t="shared" si="923"/>
        <v/>
      </c>
      <c r="AJ4929" s="148" t="str">
        <f t="shared" si="912"/>
        <v/>
      </c>
      <c r="AK4929" s="148" t="str">
        <f t="shared" si="913"/>
        <v/>
      </c>
      <c r="AL4929" s="147" t="str">
        <f t="shared" si="914"/>
        <v/>
      </c>
      <c r="AM4929" s="147" t="str">
        <f t="shared" si="915"/>
        <v/>
      </c>
      <c r="AN4929" s="147" t="str">
        <f t="shared" si="916"/>
        <v/>
      </c>
      <c r="AO4929" s="118"/>
    </row>
    <row r="4930" spans="1:41">
      <c r="A4930" s="118"/>
      <c r="B4930" s="118"/>
      <c r="C4930" s="118"/>
      <c r="D4930" s="118"/>
      <c r="E4930" s="118"/>
      <c r="F4930" s="118"/>
      <c r="G4930" s="118"/>
      <c r="H4930" s="118"/>
      <c r="I4930" s="118"/>
      <c r="J4930" s="118"/>
      <c r="K4930" s="118"/>
      <c r="L4930" s="118"/>
      <c r="M4930" s="118"/>
      <c r="N4930" s="118"/>
      <c r="O4930" s="143" t="str">
        <f>IF(H4930="","",(S4930/S4930)&amp;":"&amp;ROUND(AH4930/S4930,2))</f>
        <v/>
      </c>
      <c r="P4930" s="118"/>
      <c r="Q4930" s="118"/>
      <c r="R4930" s="143" t="str">
        <f>IF(H4930="","",(S4930/S4930)&amp;":"&amp;ROUND(AI4930/S4930,2))</f>
        <v/>
      </c>
      <c r="S4930" s="144" t="str">
        <f t="shared" si="917"/>
        <v/>
      </c>
      <c r="T4930" s="145" t="str">
        <f t="shared" si="918"/>
        <v/>
      </c>
      <c r="U4930" s="118"/>
      <c r="V4930" s="145" t="str">
        <f t="shared" si="919"/>
        <v/>
      </c>
      <c r="W4930" s="144" t="str">
        <f t="shared" si="920"/>
        <v/>
      </c>
      <c r="X4930" s="146" t="str">
        <f>IF(C4930="","",IF(OR(C4930="Trade",C4930="Multi Position"),(X4929+V4930),IF(C4930="Deposit",(X4929+AE4930),IF(C4930="Withdrawal",(X4929-AE4930)))))</f>
        <v/>
      </c>
      <c r="Y4930" s="145" t="str">
        <f t="shared" si="921"/>
        <v/>
      </c>
      <c r="Z4930" s="118"/>
      <c r="AA4930" s="118"/>
      <c r="AB4930" s="118"/>
      <c r="AC4930" s="118"/>
      <c r="AD4930" s="118"/>
      <c r="AE4930" s="139"/>
      <c r="AF4930" s="118"/>
      <c r="AG4930" s="118"/>
      <c r="AH4930" s="147" t="str">
        <f t="shared" si="922"/>
        <v/>
      </c>
      <c r="AI4930" s="147" t="str">
        <f t="shared" si="923"/>
        <v/>
      </c>
      <c r="AJ4930" s="148" t="str">
        <f t="shared" si="912"/>
        <v/>
      </c>
      <c r="AK4930" s="148" t="str">
        <f t="shared" si="913"/>
        <v/>
      </c>
      <c r="AL4930" s="147" t="str">
        <f t="shared" si="914"/>
        <v/>
      </c>
      <c r="AM4930" s="147" t="str">
        <f t="shared" si="915"/>
        <v/>
      </c>
      <c r="AN4930" s="147" t="str">
        <f t="shared" si="916"/>
        <v/>
      </c>
      <c r="AO4930" s="118"/>
    </row>
    <row r="4931" spans="1:41">
      <c r="A4931" s="118"/>
      <c r="B4931" s="118"/>
      <c r="C4931" s="118"/>
      <c r="D4931" s="118"/>
      <c r="E4931" s="118"/>
      <c r="F4931" s="118"/>
      <c r="G4931" s="118"/>
      <c r="H4931" s="118"/>
      <c r="I4931" s="118"/>
      <c r="J4931" s="118"/>
      <c r="K4931" s="118"/>
      <c r="L4931" s="118"/>
      <c r="M4931" s="118"/>
      <c r="N4931" s="118"/>
      <c r="O4931" s="143" t="str">
        <f>IF(H4931="","",(S4931/S4931)&amp;":"&amp;ROUND(AH4931/S4931,2))</f>
        <v/>
      </c>
      <c r="P4931" s="118"/>
      <c r="Q4931" s="118"/>
      <c r="R4931" s="143" t="str">
        <f>IF(H4931="","",(S4931/S4931)&amp;":"&amp;ROUND(AI4931/S4931,2))</f>
        <v/>
      </c>
      <c r="S4931" s="144" t="str">
        <f t="shared" si="917"/>
        <v/>
      </c>
      <c r="T4931" s="145" t="str">
        <f t="shared" si="918"/>
        <v/>
      </c>
      <c r="U4931" s="118"/>
      <c r="V4931" s="145" t="str">
        <f t="shared" si="919"/>
        <v/>
      </c>
      <c r="W4931" s="144" t="str">
        <f t="shared" si="920"/>
        <v/>
      </c>
      <c r="X4931" s="146" t="str">
        <f>IF(C4931="","",IF(OR(C4931="Trade",C4931="Multi Position"),(X4930+V4931),IF(C4931="Deposit",(X4930+AE4931),IF(C4931="Withdrawal",(X4930-AE4931)))))</f>
        <v/>
      </c>
      <c r="Y4931" s="145" t="str">
        <f t="shared" si="921"/>
        <v/>
      </c>
      <c r="Z4931" s="118"/>
      <c r="AA4931" s="118"/>
      <c r="AB4931" s="118"/>
      <c r="AC4931" s="118"/>
      <c r="AD4931" s="118"/>
      <c r="AE4931" s="139"/>
      <c r="AF4931" s="118"/>
      <c r="AG4931" s="118"/>
      <c r="AH4931" s="147" t="str">
        <f t="shared" si="922"/>
        <v/>
      </c>
      <c r="AI4931" s="147" t="str">
        <f t="shared" si="923"/>
        <v/>
      </c>
      <c r="AJ4931" s="148" t="str">
        <f t="shared" si="912"/>
        <v/>
      </c>
      <c r="AK4931" s="148" t="str">
        <f t="shared" si="913"/>
        <v/>
      </c>
      <c r="AL4931" s="147" t="str">
        <f t="shared" si="914"/>
        <v/>
      </c>
      <c r="AM4931" s="147" t="str">
        <f t="shared" si="915"/>
        <v/>
      </c>
      <c r="AN4931" s="147" t="str">
        <f t="shared" si="916"/>
        <v/>
      </c>
      <c r="AO4931" s="118"/>
    </row>
    <row r="4932" spans="1:41">
      <c r="A4932" s="118"/>
      <c r="B4932" s="118"/>
      <c r="C4932" s="118"/>
      <c r="D4932" s="118"/>
      <c r="E4932" s="118"/>
      <c r="F4932" s="118"/>
      <c r="G4932" s="118"/>
      <c r="H4932" s="118"/>
      <c r="I4932" s="118"/>
      <c r="J4932" s="118"/>
      <c r="K4932" s="118"/>
      <c r="L4932" s="118"/>
      <c r="M4932" s="118"/>
      <c r="N4932" s="118"/>
      <c r="O4932" s="143" t="str">
        <f>IF(H4932="","",(S4932/S4932)&amp;":"&amp;ROUND(AH4932/S4932,2))</f>
        <v/>
      </c>
      <c r="P4932" s="118"/>
      <c r="Q4932" s="118"/>
      <c r="R4932" s="143" t="str">
        <f>IF(H4932="","",(S4932/S4932)&amp;":"&amp;ROUND(AI4932/S4932,2))</f>
        <v/>
      </c>
      <c r="S4932" s="144" t="str">
        <f t="shared" si="917"/>
        <v/>
      </c>
      <c r="T4932" s="145" t="str">
        <f t="shared" si="918"/>
        <v/>
      </c>
      <c r="U4932" s="118"/>
      <c r="V4932" s="145" t="str">
        <f t="shared" si="919"/>
        <v/>
      </c>
      <c r="W4932" s="144" t="str">
        <f t="shared" si="920"/>
        <v/>
      </c>
      <c r="X4932" s="146" t="str">
        <f>IF(C4932="","",IF(OR(C4932="Trade",C4932="Multi Position"),(X4931+V4932),IF(C4932="Deposit",(X4931+AE4932),IF(C4932="Withdrawal",(X4931-AE4932)))))</f>
        <v/>
      </c>
      <c r="Y4932" s="145" t="str">
        <f t="shared" si="921"/>
        <v/>
      </c>
      <c r="Z4932" s="118"/>
      <c r="AA4932" s="118"/>
      <c r="AB4932" s="118"/>
      <c r="AC4932" s="118"/>
      <c r="AD4932" s="118"/>
      <c r="AE4932" s="139"/>
      <c r="AF4932" s="118"/>
      <c r="AG4932" s="118"/>
      <c r="AH4932" s="147" t="str">
        <f t="shared" si="922"/>
        <v/>
      </c>
      <c r="AI4932" s="147" t="str">
        <f t="shared" si="923"/>
        <v/>
      </c>
      <c r="AJ4932" s="148" t="str">
        <f t="shared" si="912"/>
        <v/>
      </c>
      <c r="AK4932" s="148" t="str">
        <f t="shared" si="913"/>
        <v/>
      </c>
      <c r="AL4932" s="147" t="str">
        <f t="shared" si="914"/>
        <v/>
      </c>
      <c r="AM4932" s="147" t="str">
        <f t="shared" si="915"/>
        <v/>
      </c>
      <c r="AN4932" s="147" t="str">
        <f t="shared" si="916"/>
        <v/>
      </c>
      <c r="AO4932" s="118"/>
    </row>
    <row r="4933" spans="1:41">
      <c r="A4933" s="118"/>
      <c r="B4933" s="118"/>
      <c r="C4933" s="118"/>
      <c r="D4933" s="118"/>
      <c r="E4933" s="118"/>
      <c r="F4933" s="118"/>
      <c r="G4933" s="118"/>
      <c r="H4933" s="118"/>
      <c r="I4933" s="118"/>
      <c r="J4933" s="118"/>
      <c r="K4933" s="118"/>
      <c r="L4933" s="118"/>
      <c r="M4933" s="118"/>
      <c r="N4933" s="118"/>
      <c r="O4933" s="143" t="str">
        <f>IF(H4933="","",(S4933/S4933)&amp;":"&amp;ROUND(AH4933/S4933,2))</f>
        <v/>
      </c>
      <c r="P4933" s="118"/>
      <c r="Q4933" s="118"/>
      <c r="R4933" s="143" t="str">
        <f>IF(H4933="","",(S4933/S4933)&amp;":"&amp;ROUND(AI4933/S4933,2))</f>
        <v/>
      </c>
      <c r="S4933" s="144" t="str">
        <f t="shared" si="917"/>
        <v/>
      </c>
      <c r="T4933" s="145" t="str">
        <f t="shared" si="918"/>
        <v/>
      </c>
      <c r="U4933" s="118"/>
      <c r="V4933" s="145" t="str">
        <f t="shared" si="919"/>
        <v/>
      </c>
      <c r="W4933" s="144" t="str">
        <f t="shared" si="920"/>
        <v/>
      </c>
      <c r="X4933" s="146" t="str">
        <f>IF(C4933="","",IF(OR(C4933="Trade",C4933="Multi Position"),(X4932+V4933),IF(C4933="Deposit",(X4932+AE4933),IF(C4933="Withdrawal",(X4932-AE4933)))))</f>
        <v/>
      </c>
      <c r="Y4933" s="145" t="str">
        <f t="shared" si="921"/>
        <v/>
      </c>
      <c r="Z4933" s="118"/>
      <c r="AA4933" s="118"/>
      <c r="AB4933" s="118"/>
      <c r="AC4933" s="118"/>
      <c r="AD4933" s="118"/>
      <c r="AE4933" s="139"/>
      <c r="AF4933" s="118"/>
      <c r="AG4933" s="118"/>
      <c r="AH4933" s="147" t="str">
        <f t="shared" si="922"/>
        <v/>
      </c>
      <c r="AI4933" s="147" t="str">
        <f t="shared" si="923"/>
        <v/>
      </c>
      <c r="AJ4933" s="148" t="str">
        <f t="shared" si="912"/>
        <v/>
      </c>
      <c r="AK4933" s="148" t="str">
        <f t="shared" si="913"/>
        <v/>
      </c>
      <c r="AL4933" s="147" t="str">
        <f t="shared" si="914"/>
        <v/>
      </c>
      <c r="AM4933" s="147" t="str">
        <f t="shared" si="915"/>
        <v/>
      </c>
      <c r="AN4933" s="147" t="str">
        <f t="shared" si="916"/>
        <v/>
      </c>
      <c r="AO4933" s="118"/>
    </row>
    <row r="4934" spans="1:41">
      <c r="A4934" s="118"/>
      <c r="B4934" s="118"/>
      <c r="C4934" s="118"/>
      <c r="D4934" s="118"/>
      <c r="E4934" s="118"/>
      <c r="F4934" s="118"/>
      <c r="G4934" s="118"/>
      <c r="H4934" s="118"/>
      <c r="I4934" s="118"/>
      <c r="J4934" s="118"/>
      <c r="K4934" s="118"/>
      <c r="L4934" s="118"/>
      <c r="M4934" s="118"/>
      <c r="N4934" s="118"/>
      <c r="O4934" s="143" t="str">
        <f>IF(H4934="","",(S4934/S4934)&amp;":"&amp;ROUND(AH4934/S4934,2))</f>
        <v/>
      </c>
      <c r="P4934" s="118"/>
      <c r="Q4934" s="118"/>
      <c r="R4934" s="143" t="str">
        <f>IF(H4934="","",(S4934/S4934)&amp;":"&amp;ROUND(AI4934/S4934,2))</f>
        <v/>
      </c>
      <c r="S4934" s="144" t="str">
        <f t="shared" si="917"/>
        <v/>
      </c>
      <c r="T4934" s="145" t="str">
        <f t="shared" si="918"/>
        <v/>
      </c>
      <c r="U4934" s="118"/>
      <c r="V4934" s="145" t="str">
        <f t="shared" si="919"/>
        <v/>
      </c>
      <c r="W4934" s="144" t="str">
        <f t="shared" si="920"/>
        <v/>
      </c>
      <c r="X4934" s="146" t="str">
        <f>IF(C4934="","",IF(OR(C4934="Trade",C4934="Multi Position"),(X4933+V4934),IF(C4934="Deposit",(X4933+AE4934),IF(C4934="Withdrawal",(X4933-AE4934)))))</f>
        <v/>
      </c>
      <c r="Y4934" s="145" t="str">
        <f t="shared" si="921"/>
        <v/>
      </c>
      <c r="Z4934" s="118"/>
      <c r="AA4934" s="118"/>
      <c r="AB4934" s="118"/>
      <c r="AC4934" s="118"/>
      <c r="AD4934" s="118"/>
      <c r="AE4934" s="139"/>
      <c r="AF4934" s="118"/>
      <c r="AG4934" s="118"/>
      <c r="AH4934" s="147" t="str">
        <f t="shared" si="922"/>
        <v/>
      </c>
      <c r="AI4934" s="147" t="str">
        <f t="shared" si="923"/>
        <v/>
      </c>
      <c r="AJ4934" s="148" t="str">
        <f t="shared" si="912"/>
        <v/>
      </c>
      <c r="AK4934" s="148" t="str">
        <f t="shared" si="913"/>
        <v/>
      </c>
      <c r="AL4934" s="147" t="str">
        <f t="shared" si="914"/>
        <v/>
      </c>
      <c r="AM4934" s="147" t="str">
        <f t="shared" si="915"/>
        <v/>
      </c>
      <c r="AN4934" s="147" t="str">
        <f t="shared" si="916"/>
        <v/>
      </c>
      <c r="AO4934" s="118"/>
    </row>
    <row r="4935" spans="1:41">
      <c r="A4935" s="118"/>
      <c r="B4935" s="118"/>
      <c r="C4935" s="118"/>
      <c r="D4935" s="118"/>
      <c r="E4935" s="118"/>
      <c r="F4935" s="118"/>
      <c r="G4935" s="118"/>
      <c r="H4935" s="118"/>
      <c r="I4935" s="118"/>
      <c r="J4935" s="118"/>
      <c r="K4935" s="118"/>
      <c r="L4935" s="118"/>
      <c r="M4935" s="118"/>
      <c r="N4935" s="118"/>
      <c r="O4935" s="143" t="str">
        <f>IF(H4935="","",(S4935/S4935)&amp;":"&amp;ROUND(AH4935/S4935,2))</f>
        <v/>
      </c>
      <c r="P4935" s="118"/>
      <c r="Q4935" s="118"/>
      <c r="R4935" s="143" t="str">
        <f>IF(H4935="","",(S4935/S4935)&amp;":"&amp;ROUND(AI4935/S4935,2))</f>
        <v/>
      </c>
      <c r="S4935" s="144" t="str">
        <f t="shared" si="917"/>
        <v/>
      </c>
      <c r="T4935" s="145" t="str">
        <f t="shared" si="918"/>
        <v/>
      </c>
      <c r="U4935" s="118"/>
      <c r="V4935" s="145" t="str">
        <f t="shared" si="919"/>
        <v/>
      </c>
      <c r="W4935" s="144" t="str">
        <f t="shared" si="920"/>
        <v/>
      </c>
      <c r="X4935" s="146" t="str">
        <f>IF(C4935="","",IF(OR(C4935="Trade",C4935="Multi Position"),(X4934+V4935),IF(C4935="Deposit",(X4934+AE4935),IF(C4935="Withdrawal",(X4934-AE4935)))))</f>
        <v/>
      </c>
      <c r="Y4935" s="145" t="str">
        <f t="shared" si="921"/>
        <v/>
      </c>
      <c r="Z4935" s="118"/>
      <c r="AA4935" s="118"/>
      <c r="AB4935" s="118"/>
      <c r="AC4935" s="118"/>
      <c r="AD4935" s="118"/>
      <c r="AE4935" s="139"/>
      <c r="AF4935" s="118"/>
      <c r="AG4935" s="118"/>
      <c r="AH4935" s="147" t="str">
        <f t="shared" si="922"/>
        <v/>
      </c>
      <c r="AI4935" s="147" t="str">
        <f t="shared" si="923"/>
        <v/>
      </c>
      <c r="AJ4935" s="148" t="str">
        <f t="shared" si="912"/>
        <v/>
      </c>
      <c r="AK4935" s="148" t="str">
        <f t="shared" si="913"/>
        <v/>
      </c>
      <c r="AL4935" s="147" t="str">
        <f t="shared" si="914"/>
        <v/>
      </c>
      <c r="AM4935" s="147" t="str">
        <f t="shared" si="915"/>
        <v/>
      </c>
      <c r="AN4935" s="147" t="str">
        <f t="shared" si="916"/>
        <v/>
      </c>
      <c r="AO4935" s="118"/>
    </row>
    <row r="4936" spans="1:41">
      <c r="A4936" s="118"/>
      <c r="B4936" s="118"/>
      <c r="C4936" s="118"/>
      <c r="D4936" s="118"/>
      <c r="E4936" s="118"/>
      <c r="F4936" s="118"/>
      <c r="G4936" s="118"/>
      <c r="H4936" s="118"/>
      <c r="I4936" s="118"/>
      <c r="J4936" s="118"/>
      <c r="K4936" s="118"/>
      <c r="L4936" s="118"/>
      <c r="M4936" s="118"/>
      <c r="N4936" s="118"/>
      <c r="O4936" s="143" t="str">
        <f>IF(H4936="","",(S4936/S4936)&amp;":"&amp;ROUND(AH4936/S4936,2))</f>
        <v/>
      </c>
      <c r="P4936" s="118"/>
      <c r="Q4936" s="118"/>
      <c r="R4936" s="143" t="str">
        <f>IF(H4936="","",(S4936/S4936)&amp;":"&amp;ROUND(AI4936/S4936,2))</f>
        <v/>
      </c>
      <c r="S4936" s="144" t="str">
        <f t="shared" si="917"/>
        <v/>
      </c>
      <c r="T4936" s="145" t="str">
        <f t="shared" si="918"/>
        <v/>
      </c>
      <c r="U4936" s="118"/>
      <c r="V4936" s="145" t="str">
        <f t="shared" si="919"/>
        <v/>
      </c>
      <c r="W4936" s="144" t="str">
        <f t="shared" si="920"/>
        <v/>
      </c>
      <c r="X4936" s="146" t="str">
        <f>IF(C4936="","",IF(OR(C4936="Trade",C4936="Multi Position"),(X4935+V4936),IF(C4936="Deposit",(X4935+AE4936),IF(C4936="Withdrawal",(X4935-AE4936)))))</f>
        <v/>
      </c>
      <c r="Y4936" s="145" t="str">
        <f t="shared" si="921"/>
        <v/>
      </c>
      <c r="Z4936" s="118"/>
      <c r="AA4936" s="118"/>
      <c r="AB4936" s="118"/>
      <c r="AC4936" s="118"/>
      <c r="AD4936" s="118"/>
      <c r="AE4936" s="139"/>
      <c r="AF4936" s="118"/>
      <c r="AG4936" s="118"/>
      <c r="AH4936" s="147" t="str">
        <f t="shared" si="922"/>
        <v/>
      </c>
      <c r="AI4936" s="147" t="str">
        <f t="shared" si="923"/>
        <v/>
      </c>
      <c r="AJ4936" s="148" t="str">
        <f t="shared" si="912"/>
        <v/>
      </c>
      <c r="AK4936" s="148" t="str">
        <f t="shared" si="913"/>
        <v/>
      </c>
      <c r="AL4936" s="147" t="str">
        <f t="shared" si="914"/>
        <v/>
      </c>
      <c r="AM4936" s="147" t="str">
        <f t="shared" si="915"/>
        <v/>
      </c>
      <c r="AN4936" s="147" t="str">
        <f t="shared" si="916"/>
        <v/>
      </c>
      <c r="AO4936" s="118"/>
    </row>
    <row r="4937" spans="1:41">
      <c r="A4937" s="118"/>
      <c r="B4937" s="118"/>
      <c r="C4937" s="118"/>
      <c r="D4937" s="118"/>
      <c r="E4937" s="118"/>
      <c r="F4937" s="118"/>
      <c r="G4937" s="118"/>
      <c r="H4937" s="118"/>
      <c r="I4937" s="118"/>
      <c r="J4937" s="118"/>
      <c r="K4937" s="118"/>
      <c r="L4937" s="118"/>
      <c r="M4937" s="118"/>
      <c r="N4937" s="118"/>
      <c r="O4937" s="143" t="str">
        <f>IF(H4937="","",(S4937/S4937)&amp;":"&amp;ROUND(AH4937/S4937,2))</f>
        <v/>
      </c>
      <c r="P4937" s="118"/>
      <c r="Q4937" s="118"/>
      <c r="R4937" s="143" t="str">
        <f>IF(H4937="","",(S4937/S4937)&amp;":"&amp;ROUND(AI4937/S4937,2))</f>
        <v/>
      </c>
      <c r="S4937" s="144" t="str">
        <f t="shared" si="917"/>
        <v/>
      </c>
      <c r="T4937" s="145" t="str">
        <f t="shared" si="918"/>
        <v/>
      </c>
      <c r="U4937" s="118"/>
      <c r="V4937" s="145" t="str">
        <f t="shared" si="919"/>
        <v/>
      </c>
      <c r="W4937" s="144" t="str">
        <f t="shared" si="920"/>
        <v/>
      </c>
      <c r="X4937" s="146" t="str">
        <f>IF(C4937="","",IF(OR(C4937="Trade",C4937="Multi Position"),(X4936+V4937),IF(C4937="Deposit",(X4936+AE4937),IF(C4937="Withdrawal",(X4936-AE4937)))))</f>
        <v/>
      </c>
      <c r="Y4937" s="145" t="str">
        <f t="shared" si="921"/>
        <v/>
      </c>
      <c r="Z4937" s="118"/>
      <c r="AA4937" s="118"/>
      <c r="AB4937" s="118"/>
      <c r="AC4937" s="118"/>
      <c r="AD4937" s="118"/>
      <c r="AE4937" s="139"/>
      <c r="AF4937" s="118"/>
      <c r="AG4937" s="118"/>
      <c r="AH4937" s="147" t="str">
        <f t="shared" si="922"/>
        <v/>
      </c>
      <c r="AI4937" s="147" t="str">
        <f t="shared" si="923"/>
        <v/>
      </c>
      <c r="AJ4937" s="148" t="str">
        <f t="shared" si="912"/>
        <v/>
      </c>
      <c r="AK4937" s="148" t="str">
        <f t="shared" si="913"/>
        <v/>
      </c>
      <c r="AL4937" s="147" t="str">
        <f t="shared" si="914"/>
        <v/>
      </c>
      <c r="AM4937" s="147" t="str">
        <f t="shared" si="915"/>
        <v/>
      </c>
      <c r="AN4937" s="147" t="str">
        <f t="shared" si="916"/>
        <v/>
      </c>
      <c r="AO4937" s="118"/>
    </row>
    <row r="4938" spans="1:41">
      <c r="A4938" s="118"/>
      <c r="B4938" s="118"/>
      <c r="C4938" s="118"/>
      <c r="D4938" s="118"/>
      <c r="E4938" s="118"/>
      <c r="F4938" s="118"/>
      <c r="G4938" s="118"/>
      <c r="H4938" s="118"/>
      <c r="I4938" s="118"/>
      <c r="J4938" s="118"/>
      <c r="K4938" s="118"/>
      <c r="L4938" s="118"/>
      <c r="M4938" s="118"/>
      <c r="N4938" s="118"/>
      <c r="O4938" s="143" t="str">
        <f>IF(H4938="","",(S4938/S4938)&amp;":"&amp;ROUND(AH4938/S4938,2))</f>
        <v/>
      </c>
      <c r="P4938" s="118"/>
      <c r="Q4938" s="118"/>
      <c r="R4938" s="143" t="str">
        <f>IF(H4938="","",(S4938/S4938)&amp;":"&amp;ROUND(AI4938/S4938,2))</f>
        <v/>
      </c>
      <c r="S4938" s="144" t="str">
        <f t="shared" si="917"/>
        <v/>
      </c>
      <c r="T4938" s="145" t="str">
        <f t="shared" si="918"/>
        <v/>
      </c>
      <c r="U4938" s="118"/>
      <c r="V4938" s="145" t="str">
        <f t="shared" si="919"/>
        <v/>
      </c>
      <c r="W4938" s="144" t="str">
        <f t="shared" si="920"/>
        <v/>
      </c>
      <c r="X4938" s="146" t="str">
        <f>IF(C4938="","",IF(OR(C4938="Trade",C4938="Multi Position"),(X4937+V4938),IF(C4938="Deposit",(X4937+AE4938),IF(C4938="Withdrawal",(X4937-AE4938)))))</f>
        <v/>
      </c>
      <c r="Y4938" s="145" t="str">
        <f t="shared" si="921"/>
        <v/>
      </c>
      <c r="Z4938" s="118"/>
      <c r="AA4938" s="118"/>
      <c r="AB4938" s="118"/>
      <c r="AC4938" s="118"/>
      <c r="AD4938" s="118"/>
      <c r="AE4938" s="139"/>
      <c r="AF4938" s="118"/>
      <c r="AG4938" s="118"/>
      <c r="AH4938" s="147" t="str">
        <f t="shared" si="922"/>
        <v/>
      </c>
      <c r="AI4938" s="147" t="str">
        <f t="shared" si="923"/>
        <v/>
      </c>
      <c r="AJ4938" s="148" t="str">
        <f t="shared" ref="AJ4938:AJ5001" si="924">IF(V4938&lt;0,V4938/-X4938,S4938)</f>
        <v/>
      </c>
      <c r="AK4938" s="148" t="str">
        <f t="shared" ref="AK4938:AK5001" si="925">IF(V4938="","",IF(H4938="LONG",IF(V4938&gt;0,V4938/X4938,((L4938*(P4938-K4938))/X4938)),IF(V4938&gt;0,V4938/X4938,((L4938*(K4938-P4938))/X4938))))</f>
        <v/>
      </c>
      <c r="AL4938" s="147" t="str">
        <f t="shared" ref="AL4938:AL5001" si="926">IF(B4938="","",MONTH(B4938))</f>
        <v/>
      </c>
      <c r="AM4938" s="147" t="str">
        <f t="shared" ref="AM4938:AM5001" si="927">IF(B4938="","",YEAR(B4938))</f>
        <v/>
      </c>
      <c r="AN4938" s="147" t="str">
        <f t="shared" ref="AN4938:AN5001" si="928">IF(B4938="","",DAY(B4938))</f>
        <v/>
      </c>
      <c r="AO4938" s="118"/>
    </row>
    <row r="4939" spans="1:41">
      <c r="A4939" s="118"/>
      <c r="B4939" s="118"/>
      <c r="C4939" s="118"/>
      <c r="D4939" s="118"/>
      <c r="E4939" s="118"/>
      <c r="F4939" s="118"/>
      <c r="G4939" s="118"/>
      <c r="H4939" s="118"/>
      <c r="I4939" s="118"/>
      <c r="J4939" s="118"/>
      <c r="K4939" s="118"/>
      <c r="L4939" s="118"/>
      <c r="M4939" s="118"/>
      <c r="N4939" s="118"/>
      <c r="O4939" s="143" t="str">
        <f>IF(H4939="","",(S4939/S4939)&amp;":"&amp;ROUND(AH4939/S4939,2))</f>
        <v/>
      </c>
      <c r="P4939" s="118"/>
      <c r="Q4939" s="118"/>
      <c r="R4939" s="143" t="str">
        <f>IF(H4939="","",(S4939/S4939)&amp;":"&amp;ROUND(AI4939/S4939,2))</f>
        <v/>
      </c>
      <c r="S4939" s="144" t="str">
        <f t="shared" ref="S4939:S5002" si="929">IF(N4939="","",IF(H4939="LONG",(((K4939-M4939)*L4939)/X4938),(((M4939-K4939)*L4939)/X4938)))</f>
        <v/>
      </c>
      <c r="T4939" s="145" t="str">
        <f t="shared" ref="T4939:T5002" si="930">IF(K4939="","",IF(H4939="LONG",(P4939*L4939)-(K4939*L4939),(K4939*L4939)-(P4939*L4939)))</f>
        <v/>
      </c>
      <c r="U4939" s="118"/>
      <c r="V4939" s="145" t="str">
        <f t="shared" ref="V4939:V5002" si="931">IF(K4939="","",IF(T4939&lt;0,(T4939)-+U4939,(T4939)-U4939))</f>
        <v/>
      </c>
      <c r="W4939" s="144" t="str">
        <f t="shared" ref="W4939:W5002" si="932">IF(P4939="","",SUM(V4939/X4938))</f>
        <v/>
      </c>
      <c r="X4939" s="146" t="str">
        <f>IF(C4939="","",IF(OR(C4939="Trade",C4939="Multi Position"),(X4938+V4939),IF(C4939="Deposit",(X4938+AE4939),IF(C4939="Withdrawal",(X4938-AE4939)))))</f>
        <v/>
      </c>
      <c r="Y4939" s="145" t="str">
        <f t="shared" ref="Y4939:Y5002" si="933">IF(Q4939="","",INT(Q4939-B4939)&amp;" Days "&amp;TEXT(Q4939-B4939,"H"" Hrs ""m"" mins """))</f>
        <v/>
      </c>
      <c r="Z4939" s="118"/>
      <c r="AA4939" s="118"/>
      <c r="AB4939" s="118"/>
      <c r="AC4939" s="118"/>
      <c r="AD4939" s="118"/>
      <c r="AE4939" s="139"/>
      <c r="AF4939" s="118"/>
      <c r="AG4939" s="118"/>
      <c r="AH4939" s="147" t="str">
        <f t="shared" ref="AH4939:AH5002" si="934">IF(K4939="","", IF(H4939="LONG", (((N4939-K4939)*L4939)/X4938), (((K4939-N4939)*L4939)/X4938)))</f>
        <v/>
      </c>
      <c r="AI4939" s="147" t="str">
        <f t="shared" ref="AI4939:AI5002" si="935">IF(K4939="","", IF(H4939="LONG", (((P4939-K4939)*L4939)/X4938), (((K4939-P4939)*L4939)/X4938)))</f>
        <v/>
      </c>
      <c r="AJ4939" s="148" t="str">
        <f t="shared" si="924"/>
        <v/>
      </c>
      <c r="AK4939" s="148" t="str">
        <f t="shared" si="925"/>
        <v/>
      </c>
      <c r="AL4939" s="147" t="str">
        <f t="shared" si="926"/>
        <v/>
      </c>
      <c r="AM4939" s="147" t="str">
        <f t="shared" si="927"/>
        <v/>
      </c>
      <c r="AN4939" s="147" t="str">
        <f t="shared" si="928"/>
        <v/>
      </c>
      <c r="AO4939" s="118"/>
    </row>
    <row r="4940" spans="1:41">
      <c r="A4940" s="118"/>
      <c r="B4940" s="118"/>
      <c r="C4940" s="118"/>
      <c r="D4940" s="118"/>
      <c r="E4940" s="118"/>
      <c r="F4940" s="118"/>
      <c r="G4940" s="118"/>
      <c r="H4940" s="118"/>
      <c r="I4940" s="118"/>
      <c r="J4940" s="118"/>
      <c r="K4940" s="118"/>
      <c r="L4940" s="118"/>
      <c r="M4940" s="118"/>
      <c r="N4940" s="118"/>
      <c r="O4940" s="143" t="str">
        <f>IF(H4940="","",(S4940/S4940)&amp;":"&amp;ROUND(AH4940/S4940,2))</f>
        <v/>
      </c>
      <c r="P4940" s="118"/>
      <c r="Q4940" s="118"/>
      <c r="R4940" s="143" t="str">
        <f>IF(H4940="","",(S4940/S4940)&amp;":"&amp;ROUND(AI4940/S4940,2))</f>
        <v/>
      </c>
      <c r="S4940" s="144" t="str">
        <f t="shared" si="929"/>
        <v/>
      </c>
      <c r="T4940" s="145" t="str">
        <f t="shared" si="930"/>
        <v/>
      </c>
      <c r="U4940" s="118"/>
      <c r="V4940" s="145" t="str">
        <f t="shared" si="931"/>
        <v/>
      </c>
      <c r="W4940" s="144" t="str">
        <f t="shared" si="932"/>
        <v/>
      </c>
      <c r="X4940" s="146" t="str">
        <f>IF(C4940="","",IF(OR(C4940="Trade",C4940="Multi Position"),(X4939+V4940),IF(C4940="Deposit",(X4939+AE4940),IF(C4940="Withdrawal",(X4939-AE4940)))))</f>
        <v/>
      </c>
      <c r="Y4940" s="145" t="str">
        <f t="shared" si="933"/>
        <v/>
      </c>
      <c r="Z4940" s="118"/>
      <c r="AA4940" s="118"/>
      <c r="AB4940" s="118"/>
      <c r="AC4940" s="118"/>
      <c r="AD4940" s="118"/>
      <c r="AE4940" s="139"/>
      <c r="AF4940" s="118"/>
      <c r="AG4940" s="118"/>
      <c r="AH4940" s="147" t="str">
        <f t="shared" si="934"/>
        <v/>
      </c>
      <c r="AI4940" s="147" t="str">
        <f t="shared" si="935"/>
        <v/>
      </c>
      <c r="AJ4940" s="148" t="str">
        <f t="shared" si="924"/>
        <v/>
      </c>
      <c r="AK4940" s="148" t="str">
        <f t="shared" si="925"/>
        <v/>
      </c>
      <c r="AL4940" s="147" t="str">
        <f t="shared" si="926"/>
        <v/>
      </c>
      <c r="AM4940" s="147" t="str">
        <f t="shared" si="927"/>
        <v/>
      </c>
      <c r="AN4940" s="147" t="str">
        <f t="shared" si="928"/>
        <v/>
      </c>
      <c r="AO4940" s="118"/>
    </row>
    <row r="4941" spans="1:41">
      <c r="A4941" s="118"/>
      <c r="B4941" s="118"/>
      <c r="C4941" s="118"/>
      <c r="D4941" s="118"/>
      <c r="E4941" s="118"/>
      <c r="F4941" s="118"/>
      <c r="G4941" s="118"/>
      <c r="H4941" s="118"/>
      <c r="I4941" s="118"/>
      <c r="J4941" s="118"/>
      <c r="K4941" s="118"/>
      <c r="L4941" s="118"/>
      <c r="M4941" s="118"/>
      <c r="N4941" s="118"/>
      <c r="O4941" s="143" t="str">
        <f>IF(H4941="","",(S4941/S4941)&amp;":"&amp;ROUND(AH4941/S4941,2))</f>
        <v/>
      </c>
      <c r="P4941" s="118"/>
      <c r="Q4941" s="118"/>
      <c r="R4941" s="143" t="str">
        <f>IF(H4941="","",(S4941/S4941)&amp;":"&amp;ROUND(AI4941/S4941,2))</f>
        <v/>
      </c>
      <c r="S4941" s="144" t="str">
        <f t="shared" si="929"/>
        <v/>
      </c>
      <c r="T4941" s="145" t="str">
        <f t="shared" si="930"/>
        <v/>
      </c>
      <c r="U4941" s="118"/>
      <c r="V4941" s="145" t="str">
        <f t="shared" si="931"/>
        <v/>
      </c>
      <c r="W4941" s="144" t="str">
        <f t="shared" si="932"/>
        <v/>
      </c>
      <c r="X4941" s="146" t="str">
        <f>IF(C4941="","",IF(OR(C4941="Trade",C4941="Multi Position"),(X4940+V4941),IF(C4941="Deposit",(X4940+AE4941),IF(C4941="Withdrawal",(X4940-AE4941)))))</f>
        <v/>
      </c>
      <c r="Y4941" s="145" t="str">
        <f t="shared" si="933"/>
        <v/>
      </c>
      <c r="Z4941" s="118"/>
      <c r="AA4941" s="118"/>
      <c r="AB4941" s="118"/>
      <c r="AC4941" s="118"/>
      <c r="AD4941" s="118"/>
      <c r="AE4941" s="139"/>
      <c r="AF4941" s="118"/>
      <c r="AG4941" s="118"/>
      <c r="AH4941" s="147" t="str">
        <f t="shared" si="934"/>
        <v/>
      </c>
      <c r="AI4941" s="147" t="str">
        <f t="shared" si="935"/>
        <v/>
      </c>
      <c r="AJ4941" s="148" t="str">
        <f t="shared" si="924"/>
        <v/>
      </c>
      <c r="AK4941" s="148" t="str">
        <f t="shared" si="925"/>
        <v/>
      </c>
      <c r="AL4941" s="147" t="str">
        <f t="shared" si="926"/>
        <v/>
      </c>
      <c r="AM4941" s="147" t="str">
        <f t="shared" si="927"/>
        <v/>
      </c>
      <c r="AN4941" s="147" t="str">
        <f t="shared" si="928"/>
        <v/>
      </c>
      <c r="AO4941" s="118"/>
    </row>
    <row r="4942" spans="1:41">
      <c r="A4942" s="118"/>
      <c r="B4942" s="118"/>
      <c r="C4942" s="118"/>
      <c r="D4942" s="118"/>
      <c r="E4942" s="118"/>
      <c r="F4942" s="118"/>
      <c r="G4942" s="118"/>
      <c r="H4942" s="118"/>
      <c r="I4942" s="118"/>
      <c r="J4942" s="118"/>
      <c r="K4942" s="118"/>
      <c r="L4942" s="118"/>
      <c r="M4942" s="118"/>
      <c r="N4942" s="118"/>
      <c r="O4942" s="143" t="str">
        <f>IF(H4942="","",(S4942/S4942)&amp;":"&amp;ROUND(AH4942/S4942,2))</f>
        <v/>
      </c>
      <c r="P4942" s="118"/>
      <c r="Q4942" s="118"/>
      <c r="R4942" s="143" t="str">
        <f>IF(H4942="","",(S4942/S4942)&amp;":"&amp;ROUND(AI4942/S4942,2))</f>
        <v/>
      </c>
      <c r="S4942" s="144" t="str">
        <f t="shared" si="929"/>
        <v/>
      </c>
      <c r="T4942" s="145" t="str">
        <f t="shared" si="930"/>
        <v/>
      </c>
      <c r="U4942" s="118"/>
      <c r="V4942" s="145" t="str">
        <f t="shared" si="931"/>
        <v/>
      </c>
      <c r="W4942" s="144" t="str">
        <f t="shared" si="932"/>
        <v/>
      </c>
      <c r="X4942" s="146" t="str">
        <f>IF(C4942="","",IF(OR(C4942="Trade",C4942="Multi Position"),(X4941+V4942),IF(C4942="Deposit",(X4941+AE4942),IF(C4942="Withdrawal",(X4941-AE4942)))))</f>
        <v/>
      </c>
      <c r="Y4942" s="145" t="str">
        <f t="shared" si="933"/>
        <v/>
      </c>
      <c r="Z4942" s="118"/>
      <c r="AA4942" s="118"/>
      <c r="AB4942" s="118"/>
      <c r="AC4942" s="118"/>
      <c r="AD4942" s="118"/>
      <c r="AE4942" s="139"/>
      <c r="AF4942" s="118"/>
      <c r="AG4942" s="118"/>
      <c r="AH4942" s="147" t="str">
        <f t="shared" si="934"/>
        <v/>
      </c>
      <c r="AI4942" s="147" t="str">
        <f t="shared" si="935"/>
        <v/>
      </c>
      <c r="AJ4942" s="148" t="str">
        <f t="shared" si="924"/>
        <v/>
      </c>
      <c r="AK4942" s="148" t="str">
        <f t="shared" si="925"/>
        <v/>
      </c>
      <c r="AL4942" s="147" t="str">
        <f t="shared" si="926"/>
        <v/>
      </c>
      <c r="AM4942" s="147" t="str">
        <f t="shared" si="927"/>
        <v/>
      </c>
      <c r="AN4942" s="147" t="str">
        <f t="shared" si="928"/>
        <v/>
      </c>
      <c r="AO4942" s="118"/>
    </row>
    <row r="4943" spans="1:41">
      <c r="A4943" s="118"/>
      <c r="B4943" s="118"/>
      <c r="C4943" s="118"/>
      <c r="D4943" s="118"/>
      <c r="E4943" s="118"/>
      <c r="F4943" s="118"/>
      <c r="G4943" s="118"/>
      <c r="H4943" s="118"/>
      <c r="I4943" s="118"/>
      <c r="J4943" s="118"/>
      <c r="K4943" s="118"/>
      <c r="L4943" s="118"/>
      <c r="M4943" s="118"/>
      <c r="N4943" s="118"/>
      <c r="O4943" s="143" t="str">
        <f>IF(H4943="","",(S4943/S4943)&amp;":"&amp;ROUND(AH4943/S4943,2))</f>
        <v/>
      </c>
      <c r="P4943" s="118"/>
      <c r="Q4943" s="118"/>
      <c r="R4943" s="143" t="str">
        <f>IF(H4943="","",(S4943/S4943)&amp;":"&amp;ROUND(AI4943/S4943,2))</f>
        <v/>
      </c>
      <c r="S4943" s="144" t="str">
        <f t="shared" si="929"/>
        <v/>
      </c>
      <c r="T4943" s="145" t="str">
        <f t="shared" si="930"/>
        <v/>
      </c>
      <c r="U4943" s="118"/>
      <c r="V4943" s="145" t="str">
        <f t="shared" si="931"/>
        <v/>
      </c>
      <c r="W4943" s="144" t="str">
        <f t="shared" si="932"/>
        <v/>
      </c>
      <c r="X4943" s="146" t="str">
        <f>IF(C4943="","",IF(OR(C4943="Trade",C4943="Multi Position"),(X4942+V4943),IF(C4943="Deposit",(X4942+AE4943),IF(C4943="Withdrawal",(X4942-AE4943)))))</f>
        <v/>
      </c>
      <c r="Y4943" s="145" t="str">
        <f t="shared" si="933"/>
        <v/>
      </c>
      <c r="Z4943" s="118"/>
      <c r="AA4943" s="118"/>
      <c r="AB4943" s="118"/>
      <c r="AC4943" s="118"/>
      <c r="AD4943" s="118"/>
      <c r="AE4943" s="139"/>
      <c r="AF4943" s="118"/>
      <c r="AG4943" s="118"/>
      <c r="AH4943" s="147" t="str">
        <f t="shared" si="934"/>
        <v/>
      </c>
      <c r="AI4943" s="147" t="str">
        <f t="shared" si="935"/>
        <v/>
      </c>
      <c r="AJ4943" s="148" t="str">
        <f t="shared" si="924"/>
        <v/>
      </c>
      <c r="AK4943" s="148" t="str">
        <f t="shared" si="925"/>
        <v/>
      </c>
      <c r="AL4943" s="147" t="str">
        <f t="shared" si="926"/>
        <v/>
      </c>
      <c r="AM4943" s="147" t="str">
        <f t="shared" si="927"/>
        <v/>
      </c>
      <c r="AN4943" s="147" t="str">
        <f t="shared" si="928"/>
        <v/>
      </c>
      <c r="AO4943" s="118"/>
    </row>
    <row r="4944" spans="1:41">
      <c r="A4944" s="118"/>
      <c r="B4944" s="118"/>
      <c r="C4944" s="118"/>
      <c r="D4944" s="118"/>
      <c r="E4944" s="118"/>
      <c r="F4944" s="118"/>
      <c r="G4944" s="118"/>
      <c r="H4944" s="118"/>
      <c r="I4944" s="118"/>
      <c r="J4944" s="118"/>
      <c r="K4944" s="118"/>
      <c r="L4944" s="118"/>
      <c r="M4944" s="118"/>
      <c r="N4944" s="118"/>
      <c r="O4944" s="143" t="str">
        <f>IF(H4944="","",(S4944/S4944)&amp;":"&amp;ROUND(AH4944/S4944,2))</f>
        <v/>
      </c>
      <c r="P4944" s="118"/>
      <c r="Q4944" s="118"/>
      <c r="R4944" s="143" t="str">
        <f>IF(H4944="","",(S4944/S4944)&amp;":"&amp;ROUND(AI4944/S4944,2))</f>
        <v/>
      </c>
      <c r="S4944" s="144" t="str">
        <f t="shared" si="929"/>
        <v/>
      </c>
      <c r="T4944" s="145" t="str">
        <f t="shared" si="930"/>
        <v/>
      </c>
      <c r="U4944" s="118"/>
      <c r="V4944" s="145" t="str">
        <f t="shared" si="931"/>
        <v/>
      </c>
      <c r="W4944" s="144" t="str">
        <f t="shared" si="932"/>
        <v/>
      </c>
      <c r="X4944" s="146" t="str">
        <f>IF(C4944="","",IF(OR(C4944="Trade",C4944="Multi Position"),(X4943+V4944),IF(C4944="Deposit",(X4943+AE4944),IF(C4944="Withdrawal",(X4943-AE4944)))))</f>
        <v/>
      </c>
      <c r="Y4944" s="145" t="str">
        <f t="shared" si="933"/>
        <v/>
      </c>
      <c r="Z4944" s="118"/>
      <c r="AA4944" s="118"/>
      <c r="AB4944" s="118"/>
      <c r="AC4944" s="118"/>
      <c r="AD4944" s="118"/>
      <c r="AE4944" s="139"/>
      <c r="AF4944" s="118"/>
      <c r="AG4944" s="118"/>
      <c r="AH4944" s="147" t="str">
        <f t="shared" si="934"/>
        <v/>
      </c>
      <c r="AI4944" s="147" t="str">
        <f t="shared" si="935"/>
        <v/>
      </c>
      <c r="AJ4944" s="148" t="str">
        <f t="shared" si="924"/>
        <v/>
      </c>
      <c r="AK4944" s="148" t="str">
        <f t="shared" si="925"/>
        <v/>
      </c>
      <c r="AL4944" s="147" t="str">
        <f t="shared" si="926"/>
        <v/>
      </c>
      <c r="AM4944" s="147" t="str">
        <f t="shared" si="927"/>
        <v/>
      </c>
      <c r="AN4944" s="147" t="str">
        <f t="shared" si="928"/>
        <v/>
      </c>
      <c r="AO4944" s="118"/>
    </row>
    <row r="4945" spans="1:41">
      <c r="A4945" s="118"/>
      <c r="B4945" s="118"/>
      <c r="C4945" s="118"/>
      <c r="D4945" s="118"/>
      <c r="E4945" s="118"/>
      <c r="F4945" s="118"/>
      <c r="G4945" s="118"/>
      <c r="H4945" s="118"/>
      <c r="I4945" s="118"/>
      <c r="J4945" s="118"/>
      <c r="K4945" s="118"/>
      <c r="L4945" s="118"/>
      <c r="M4945" s="118"/>
      <c r="N4945" s="118"/>
      <c r="O4945" s="143" t="str">
        <f>IF(H4945="","",(S4945/S4945)&amp;":"&amp;ROUND(AH4945/S4945,2))</f>
        <v/>
      </c>
      <c r="P4945" s="118"/>
      <c r="Q4945" s="118"/>
      <c r="R4945" s="143" t="str">
        <f>IF(H4945="","",(S4945/S4945)&amp;":"&amp;ROUND(AI4945/S4945,2))</f>
        <v/>
      </c>
      <c r="S4945" s="144" t="str">
        <f t="shared" si="929"/>
        <v/>
      </c>
      <c r="T4945" s="145" t="str">
        <f t="shared" si="930"/>
        <v/>
      </c>
      <c r="U4945" s="118"/>
      <c r="V4945" s="145" t="str">
        <f t="shared" si="931"/>
        <v/>
      </c>
      <c r="W4945" s="144" t="str">
        <f t="shared" si="932"/>
        <v/>
      </c>
      <c r="X4945" s="146" t="str">
        <f>IF(C4945="","",IF(OR(C4945="Trade",C4945="Multi Position"),(X4944+V4945),IF(C4945="Deposit",(X4944+AE4945),IF(C4945="Withdrawal",(X4944-AE4945)))))</f>
        <v/>
      </c>
      <c r="Y4945" s="145" t="str">
        <f t="shared" si="933"/>
        <v/>
      </c>
      <c r="Z4945" s="118"/>
      <c r="AA4945" s="118"/>
      <c r="AB4945" s="118"/>
      <c r="AC4945" s="118"/>
      <c r="AD4945" s="118"/>
      <c r="AE4945" s="139"/>
      <c r="AF4945" s="118"/>
      <c r="AG4945" s="118"/>
      <c r="AH4945" s="147" t="str">
        <f t="shared" si="934"/>
        <v/>
      </c>
      <c r="AI4945" s="147" t="str">
        <f t="shared" si="935"/>
        <v/>
      </c>
      <c r="AJ4945" s="148" t="str">
        <f t="shared" si="924"/>
        <v/>
      </c>
      <c r="AK4945" s="148" t="str">
        <f t="shared" si="925"/>
        <v/>
      </c>
      <c r="AL4945" s="147" t="str">
        <f t="shared" si="926"/>
        <v/>
      </c>
      <c r="AM4945" s="147" t="str">
        <f t="shared" si="927"/>
        <v/>
      </c>
      <c r="AN4945" s="147" t="str">
        <f t="shared" si="928"/>
        <v/>
      </c>
      <c r="AO4945" s="118"/>
    </row>
    <row r="4946" spans="1:41">
      <c r="A4946" s="118"/>
      <c r="B4946" s="118"/>
      <c r="C4946" s="118"/>
      <c r="D4946" s="118"/>
      <c r="E4946" s="118"/>
      <c r="F4946" s="118"/>
      <c r="G4946" s="118"/>
      <c r="H4946" s="118"/>
      <c r="I4946" s="118"/>
      <c r="J4946" s="118"/>
      <c r="K4946" s="118"/>
      <c r="L4946" s="118"/>
      <c r="M4946" s="118"/>
      <c r="N4946" s="118"/>
      <c r="O4946" s="143" t="str">
        <f>IF(H4946="","",(S4946/S4946)&amp;":"&amp;ROUND(AH4946/S4946,2))</f>
        <v/>
      </c>
      <c r="P4946" s="118"/>
      <c r="Q4946" s="118"/>
      <c r="R4946" s="143" t="str">
        <f>IF(H4946="","",(S4946/S4946)&amp;":"&amp;ROUND(AI4946/S4946,2))</f>
        <v/>
      </c>
      <c r="S4946" s="144" t="str">
        <f t="shared" si="929"/>
        <v/>
      </c>
      <c r="T4946" s="145" t="str">
        <f t="shared" si="930"/>
        <v/>
      </c>
      <c r="U4946" s="118"/>
      <c r="V4946" s="145" t="str">
        <f t="shared" si="931"/>
        <v/>
      </c>
      <c r="W4946" s="144" t="str">
        <f t="shared" si="932"/>
        <v/>
      </c>
      <c r="X4946" s="146" t="str">
        <f>IF(C4946="","",IF(OR(C4946="Trade",C4946="Multi Position"),(X4945+V4946),IF(C4946="Deposit",(X4945+AE4946),IF(C4946="Withdrawal",(X4945-AE4946)))))</f>
        <v/>
      </c>
      <c r="Y4946" s="145" t="str">
        <f t="shared" si="933"/>
        <v/>
      </c>
      <c r="Z4946" s="118"/>
      <c r="AA4946" s="118"/>
      <c r="AB4946" s="118"/>
      <c r="AC4946" s="118"/>
      <c r="AD4946" s="118"/>
      <c r="AE4946" s="139"/>
      <c r="AF4946" s="118"/>
      <c r="AG4946" s="118"/>
      <c r="AH4946" s="147" t="str">
        <f t="shared" si="934"/>
        <v/>
      </c>
      <c r="AI4946" s="147" t="str">
        <f t="shared" si="935"/>
        <v/>
      </c>
      <c r="AJ4946" s="148" t="str">
        <f t="shared" si="924"/>
        <v/>
      </c>
      <c r="AK4946" s="148" t="str">
        <f t="shared" si="925"/>
        <v/>
      </c>
      <c r="AL4946" s="147" t="str">
        <f t="shared" si="926"/>
        <v/>
      </c>
      <c r="AM4946" s="147" t="str">
        <f t="shared" si="927"/>
        <v/>
      </c>
      <c r="AN4946" s="147" t="str">
        <f t="shared" si="928"/>
        <v/>
      </c>
      <c r="AO4946" s="118"/>
    </row>
    <row r="4947" spans="1:41">
      <c r="A4947" s="118"/>
      <c r="B4947" s="118"/>
      <c r="C4947" s="118"/>
      <c r="D4947" s="118"/>
      <c r="E4947" s="118"/>
      <c r="F4947" s="118"/>
      <c r="G4947" s="118"/>
      <c r="H4947" s="118"/>
      <c r="I4947" s="118"/>
      <c r="J4947" s="118"/>
      <c r="K4947" s="118"/>
      <c r="L4947" s="118"/>
      <c r="M4947" s="118"/>
      <c r="N4947" s="118"/>
      <c r="O4947" s="143" t="str">
        <f>IF(H4947="","",(S4947/S4947)&amp;":"&amp;ROUND(AH4947/S4947,2))</f>
        <v/>
      </c>
      <c r="P4947" s="118"/>
      <c r="Q4947" s="118"/>
      <c r="R4947" s="143" t="str">
        <f>IF(H4947="","",(S4947/S4947)&amp;":"&amp;ROUND(AI4947/S4947,2))</f>
        <v/>
      </c>
      <c r="S4947" s="144" t="str">
        <f t="shared" si="929"/>
        <v/>
      </c>
      <c r="T4947" s="145" t="str">
        <f t="shared" si="930"/>
        <v/>
      </c>
      <c r="U4947" s="118"/>
      <c r="V4947" s="145" t="str">
        <f t="shared" si="931"/>
        <v/>
      </c>
      <c r="W4947" s="144" t="str">
        <f t="shared" si="932"/>
        <v/>
      </c>
      <c r="X4947" s="146" t="str">
        <f>IF(C4947="","",IF(OR(C4947="Trade",C4947="Multi Position"),(X4946+V4947),IF(C4947="Deposit",(X4946+AE4947),IF(C4947="Withdrawal",(X4946-AE4947)))))</f>
        <v/>
      </c>
      <c r="Y4947" s="145" t="str">
        <f t="shared" si="933"/>
        <v/>
      </c>
      <c r="Z4947" s="118"/>
      <c r="AA4947" s="118"/>
      <c r="AB4947" s="118"/>
      <c r="AC4947" s="118"/>
      <c r="AD4947" s="118"/>
      <c r="AE4947" s="139"/>
      <c r="AF4947" s="118"/>
      <c r="AG4947" s="118"/>
      <c r="AH4947" s="147" t="str">
        <f t="shared" si="934"/>
        <v/>
      </c>
      <c r="AI4947" s="147" t="str">
        <f t="shared" si="935"/>
        <v/>
      </c>
      <c r="AJ4947" s="148" t="str">
        <f t="shared" si="924"/>
        <v/>
      </c>
      <c r="AK4947" s="148" t="str">
        <f t="shared" si="925"/>
        <v/>
      </c>
      <c r="AL4947" s="147" t="str">
        <f t="shared" si="926"/>
        <v/>
      </c>
      <c r="AM4947" s="147" t="str">
        <f t="shared" si="927"/>
        <v/>
      </c>
      <c r="AN4947" s="147" t="str">
        <f t="shared" si="928"/>
        <v/>
      </c>
      <c r="AO4947" s="118"/>
    </row>
    <row r="4948" spans="1:41">
      <c r="A4948" s="118"/>
      <c r="B4948" s="118"/>
      <c r="C4948" s="118"/>
      <c r="D4948" s="118"/>
      <c r="E4948" s="118"/>
      <c r="F4948" s="118"/>
      <c r="G4948" s="118"/>
      <c r="H4948" s="118"/>
      <c r="I4948" s="118"/>
      <c r="J4948" s="118"/>
      <c r="K4948" s="118"/>
      <c r="L4948" s="118"/>
      <c r="M4948" s="118"/>
      <c r="N4948" s="118"/>
      <c r="O4948" s="143" t="str">
        <f>IF(H4948="","",(S4948/S4948)&amp;":"&amp;ROUND(AH4948/S4948,2))</f>
        <v/>
      </c>
      <c r="P4948" s="118"/>
      <c r="Q4948" s="118"/>
      <c r="R4948" s="143" t="str">
        <f>IF(H4948="","",(S4948/S4948)&amp;":"&amp;ROUND(AI4948/S4948,2))</f>
        <v/>
      </c>
      <c r="S4948" s="144" t="str">
        <f t="shared" si="929"/>
        <v/>
      </c>
      <c r="T4948" s="145" t="str">
        <f t="shared" si="930"/>
        <v/>
      </c>
      <c r="U4948" s="118"/>
      <c r="V4948" s="145" t="str">
        <f t="shared" si="931"/>
        <v/>
      </c>
      <c r="W4948" s="144" t="str">
        <f t="shared" si="932"/>
        <v/>
      </c>
      <c r="X4948" s="146" t="str">
        <f>IF(C4948="","",IF(OR(C4948="Trade",C4948="Multi Position"),(X4947+V4948),IF(C4948="Deposit",(X4947+AE4948),IF(C4948="Withdrawal",(X4947-AE4948)))))</f>
        <v/>
      </c>
      <c r="Y4948" s="145" t="str">
        <f t="shared" si="933"/>
        <v/>
      </c>
      <c r="Z4948" s="118"/>
      <c r="AA4948" s="118"/>
      <c r="AB4948" s="118"/>
      <c r="AC4948" s="118"/>
      <c r="AD4948" s="118"/>
      <c r="AE4948" s="139"/>
      <c r="AF4948" s="118"/>
      <c r="AG4948" s="118"/>
      <c r="AH4948" s="147" t="str">
        <f t="shared" si="934"/>
        <v/>
      </c>
      <c r="AI4948" s="147" t="str">
        <f t="shared" si="935"/>
        <v/>
      </c>
      <c r="AJ4948" s="148" t="str">
        <f t="shared" si="924"/>
        <v/>
      </c>
      <c r="AK4948" s="148" t="str">
        <f t="shared" si="925"/>
        <v/>
      </c>
      <c r="AL4948" s="147" t="str">
        <f t="shared" si="926"/>
        <v/>
      </c>
      <c r="AM4948" s="147" t="str">
        <f t="shared" si="927"/>
        <v/>
      </c>
      <c r="AN4948" s="147" t="str">
        <f t="shared" si="928"/>
        <v/>
      </c>
      <c r="AO4948" s="118"/>
    </row>
    <row r="4949" spans="1:41">
      <c r="A4949" s="118"/>
      <c r="B4949" s="118"/>
      <c r="C4949" s="118"/>
      <c r="D4949" s="118"/>
      <c r="E4949" s="118"/>
      <c r="F4949" s="118"/>
      <c r="G4949" s="118"/>
      <c r="H4949" s="118"/>
      <c r="I4949" s="118"/>
      <c r="J4949" s="118"/>
      <c r="K4949" s="118"/>
      <c r="L4949" s="118"/>
      <c r="M4949" s="118"/>
      <c r="N4949" s="118"/>
      <c r="O4949" s="143" t="str">
        <f>IF(H4949="","",(S4949/S4949)&amp;":"&amp;ROUND(AH4949/S4949,2))</f>
        <v/>
      </c>
      <c r="P4949" s="118"/>
      <c r="Q4949" s="118"/>
      <c r="R4949" s="143" t="str">
        <f>IF(H4949="","",(S4949/S4949)&amp;":"&amp;ROUND(AI4949/S4949,2))</f>
        <v/>
      </c>
      <c r="S4949" s="144" t="str">
        <f t="shared" si="929"/>
        <v/>
      </c>
      <c r="T4949" s="145" t="str">
        <f t="shared" si="930"/>
        <v/>
      </c>
      <c r="U4949" s="118"/>
      <c r="V4949" s="145" t="str">
        <f t="shared" si="931"/>
        <v/>
      </c>
      <c r="W4949" s="144" t="str">
        <f t="shared" si="932"/>
        <v/>
      </c>
      <c r="X4949" s="146" t="str">
        <f>IF(C4949="","",IF(OR(C4949="Trade",C4949="Multi Position"),(X4948+V4949),IF(C4949="Deposit",(X4948+AE4949),IF(C4949="Withdrawal",(X4948-AE4949)))))</f>
        <v/>
      </c>
      <c r="Y4949" s="145" t="str">
        <f t="shared" si="933"/>
        <v/>
      </c>
      <c r="Z4949" s="118"/>
      <c r="AA4949" s="118"/>
      <c r="AB4949" s="118"/>
      <c r="AC4949" s="118"/>
      <c r="AD4949" s="118"/>
      <c r="AE4949" s="139"/>
      <c r="AF4949" s="118"/>
      <c r="AG4949" s="118"/>
      <c r="AH4949" s="147" t="str">
        <f t="shared" si="934"/>
        <v/>
      </c>
      <c r="AI4949" s="147" t="str">
        <f t="shared" si="935"/>
        <v/>
      </c>
      <c r="AJ4949" s="148" t="str">
        <f t="shared" si="924"/>
        <v/>
      </c>
      <c r="AK4949" s="148" t="str">
        <f t="shared" si="925"/>
        <v/>
      </c>
      <c r="AL4949" s="147" t="str">
        <f t="shared" si="926"/>
        <v/>
      </c>
      <c r="AM4949" s="147" t="str">
        <f t="shared" si="927"/>
        <v/>
      </c>
      <c r="AN4949" s="147" t="str">
        <f t="shared" si="928"/>
        <v/>
      </c>
      <c r="AO4949" s="118"/>
    </row>
    <row r="4950" spans="1:41">
      <c r="A4950" s="118"/>
      <c r="B4950" s="118"/>
      <c r="C4950" s="118"/>
      <c r="D4950" s="118"/>
      <c r="E4950" s="118"/>
      <c r="F4950" s="118"/>
      <c r="G4950" s="118"/>
      <c r="H4950" s="118"/>
      <c r="I4950" s="118"/>
      <c r="J4950" s="118"/>
      <c r="K4950" s="118"/>
      <c r="L4950" s="118"/>
      <c r="M4950" s="118"/>
      <c r="N4950" s="118"/>
      <c r="O4950" s="143" t="str">
        <f>IF(H4950="","",(S4950/S4950)&amp;":"&amp;ROUND(AH4950/S4950,2))</f>
        <v/>
      </c>
      <c r="P4950" s="118"/>
      <c r="Q4950" s="118"/>
      <c r="R4950" s="143" t="str">
        <f>IF(H4950="","",(S4950/S4950)&amp;":"&amp;ROUND(AI4950/S4950,2))</f>
        <v/>
      </c>
      <c r="S4950" s="144" t="str">
        <f t="shared" si="929"/>
        <v/>
      </c>
      <c r="T4950" s="145" t="str">
        <f t="shared" si="930"/>
        <v/>
      </c>
      <c r="U4950" s="118"/>
      <c r="V4950" s="145" t="str">
        <f t="shared" si="931"/>
        <v/>
      </c>
      <c r="W4950" s="144" t="str">
        <f t="shared" si="932"/>
        <v/>
      </c>
      <c r="X4950" s="146" t="str">
        <f>IF(C4950="","",IF(OR(C4950="Trade",C4950="Multi Position"),(X4949+V4950),IF(C4950="Deposit",(X4949+AE4950),IF(C4950="Withdrawal",(X4949-AE4950)))))</f>
        <v/>
      </c>
      <c r="Y4950" s="145" t="str">
        <f t="shared" si="933"/>
        <v/>
      </c>
      <c r="Z4950" s="118"/>
      <c r="AA4950" s="118"/>
      <c r="AB4950" s="118"/>
      <c r="AC4950" s="118"/>
      <c r="AD4950" s="118"/>
      <c r="AE4950" s="139"/>
      <c r="AF4950" s="118"/>
      <c r="AG4950" s="118"/>
      <c r="AH4950" s="147" t="str">
        <f t="shared" si="934"/>
        <v/>
      </c>
      <c r="AI4950" s="147" t="str">
        <f t="shared" si="935"/>
        <v/>
      </c>
      <c r="AJ4950" s="148" t="str">
        <f t="shared" si="924"/>
        <v/>
      </c>
      <c r="AK4950" s="148" t="str">
        <f t="shared" si="925"/>
        <v/>
      </c>
      <c r="AL4950" s="147" t="str">
        <f t="shared" si="926"/>
        <v/>
      </c>
      <c r="AM4950" s="147" t="str">
        <f t="shared" si="927"/>
        <v/>
      </c>
      <c r="AN4950" s="147" t="str">
        <f t="shared" si="928"/>
        <v/>
      </c>
      <c r="AO4950" s="118"/>
    </row>
    <row r="4951" spans="1:41">
      <c r="A4951" s="118"/>
      <c r="B4951" s="118"/>
      <c r="C4951" s="118"/>
      <c r="D4951" s="118"/>
      <c r="E4951" s="118"/>
      <c r="F4951" s="118"/>
      <c r="G4951" s="118"/>
      <c r="H4951" s="118"/>
      <c r="I4951" s="118"/>
      <c r="J4951" s="118"/>
      <c r="K4951" s="118"/>
      <c r="L4951" s="118"/>
      <c r="M4951" s="118"/>
      <c r="N4951" s="118"/>
      <c r="O4951" s="143" t="str">
        <f>IF(H4951="","",(S4951/S4951)&amp;":"&amp;ROUND(AH4951/S4951,2))</f>
        <v/>
      </c>
      <c r="P4951" s="118"/>
      <c r="Q4951" s="118"/>
      <c r="R4951" s="143" t="str">
        <f>IF(H4951="","",(S4951/S4951)&amp;":"&amp;ROUND(AI4951/S4951,2))</f>
        <v/>
      </c>
      <c r="S4951" s="144" t="str">
        <f t="shared" si="929"/>
        <v/>
      </c>
      <c r="T4951" s="145" t="str">
        <f t="shared" si="930"/>
        <v/>
      </c>
      <c r="U4951" s="118"/>
      <c r="V4951" s="145" t="str">
        <f t="shared" si="931"/>
        <v/>
      </c>
      <c r="W4951" s="144" t="str">
        <f t="shared" si="932"/>
        <v/>
      </c>
      <c r="X4951" s="146" t="str">
        <f>IF(C4951="","",IF(OR(C4951="Trade",C4951="Multi Position"),(X4950+V4951),IF(C4951="Deposit",(X4950+AE4951),IF(C4951="Withdrawal",(X4950-AE4951)))))</f>
        <v/>
      </c>
      <c r="Y4951" s="145" t="str">
        <f t="shared" si="933"/>
        <v/>
      </c>
      <c r="Z4951" s="118"/>
      <c r="AA4951" s="118"/>
      <c r="AB4951" s="118"/>
      <c r="AC4951" s="118"/>
      <c r="AD4951" s="118"/>
      <c r="AE4951" s="139"/>
      <c r="AF4951" s="118"/>
      <c r="AG4951" s="118"/>
      <c r="AH4951" s="147" t="str">
        <f t="shared" si="934"/>
        <v/>
      </c>
      <c r="AI4951" s="147" t="str">
        <f t="shared" si="935"/>
        <v/>
      </c>
      <c r="AJ4951" s="148" t="str">
        <f t="shared" si="924"/>
        <v/>
      </c>
      <c r="AK4951" s="148" t="str">
        <f t="shared" si="925"/>
        <v/>
      </c>
      <c r="AL4951" s="147" t="str">
        <f t="shared" si="926"/>
        <v/>
      </c>
      <c r="AM4951" s="147" t="str">
        <f t="shared" si="927"/>
        <v/>
      </c>
      <c r="AN4951" s="147" t="str">
        <f t="shared" si="928"/>
        <v/>
      </c>
      <c r="AO4951" s="118"/>
    </row>
    <row r="4952" spans="1:41">
      <c r="A4952" s="118"/>
      <c r="B4952" s="118"/>
      <c r="C4952" s="118"/>
      <c r="D4952" s="118"/>
      <c r="E4952" s="118"/>
      <c r="F4952" s="118"/>
      <c r="G4952" s="118"/>
      <c r="H4952" s="118"/>
      <c r="I4952" s="118"/>
      <c r="J4952" s="118"/>
      <c r="K4952" s="118"/>
      <c r="L4952" s="118"/>
      <c r="M4952" s="118"/>
      <c r="N4952" s="118"/>
      <c r="O4952" s="143" t="str">
        <f>IF(H4952="","",(S4952/S4952)&amp;":"&amp;ROUND(AH4952/S4952,2))</f>
        <v/>
      </c>
      <c r="P4952" s="118"/>
      <c r="Q4952" s="118"/>
      <c r="R4952" s="143" t="str">
        <f>IF(H4952="","",(S4952/S4952)&amp;":"&amp;ROUND(AI4952/S4952,2))</f>
        <v/>
      </c>
      <c r="S4952" s="144" t="str">
        <f t="shared" si="929"/>
        <v/>
      </c>
      <c r="T4952" s="145" t="str">
        <f t="shared" si="930"/>
        <v/>
      </c>
      <c r="U4952" s="118"/>
      <c r="V4952" s="145" t="str">
        <f t="shared" si="931"/>
        <v/>
      </c>
      <c r="W4952" s="144" t="str">
        <f t="shared" si="932"/>
        <v/>
      </c>
      <c r="X4952" s="146" t="str">
        <f>IF(C4952="","",IF(OR(C4952="Trade",C4952="Multi Position"),(X4951+V4952),IF(C4952="Deposit",(X4951+AE4952),IF(C4952="Withdrawal",(X4951-AE4952)))))</f>
        <v/>
      </c>
      <c r="Y4952" s="145" t="str">
        <f t="shared" si="933"/>
        <v/>
      </c>
      <c r="Z4952" s="118"/>
      <c r="AA4952" s="118"/>
      <c r="AB4952" s="118"/>
      <c r="AC4952" s="118"/>
      <c r="AD4952" s="118"/>
      <c r="AE4952" s="139"/>
      <c r="AF4952" s="118"/>
      <c r="AG4952" s="118"/>
      <c r="AH4952" s="147" t="str">
        <f t="shared" si="934"/>
        <v/>
      </c>
      <c r="AI4952" s="147" t="str">
        <f t="shared" si="935"/>
        <v/>
      </c>
      <c r="AJ4952" s="148" t="str">
        <f t="shared" si="924"/>
        <v/>
      </c>
      <c r="AK4952" s="148" t="str">
        <f t="shared" si="925"/>
        <v/>
      </c>
      <c r="AL4952" s="147" t="str">
        <f t="shared" si="926"/>
        <v/>
      </c>
      <c r="AM4952" s="147" t="str">
        <f t="shared" si="927"/>
        <v/>
      </c>
      <c r="AN4952" s="147" t="str">
        <f t="shared" si="928"/>
        <v/>
      </c>
      <c r="AO4952" s="118"/>
    </row>
    <row r="4953" spans="1:41">
      <c r="A4953" s="118"/>
      <c r="B4953" s="118"/>
      <c r="C4953" s="118"/>
      <c r="D4953" s="118"/>
      <c r="E4953" s="118"/>
      <c r="F4953" s="118"/>
      <c r="G4953" s="118"/>
      <c r="H4953" s="118"/>
      <c r="I4953" s="118"/>
      <c r="J4953" s="118"/>
      <c r="K4953" s="118"/>
      <c r="L4953" s="118"/>
      <c r="M4953" s="118"/>
      <c r="N4953" s="118"/>
      <c r="O4953" s="143" t="str">
        <f>IF(H4953="","",(S4953/S4953)&amp;":"&amp;ROUND(AH4953/S4953,2))</f>
        <v/>
      </c>
      <c r="P4953" s="118"/>
      <c r="Q4953" s="118"/>
      <c r="R4953" s="143" t="str">
        <f>IF(H4953="","",(S4953/S4953)&amp;":"&amp;ROUND(AI4953/S4953,2))</f>
        <v/>
      </c>
      <c r="S4953" s="144" t="str">
        <f t="shared" si="929"/>
        <v/>
      </c>
      <c r="T4953" s="145" t="str">
        <f t="shared" si="930"/>
        <v/>
      </c>
      <c r="U4953" s="118"/>
      <c r="V4953" s="145" t="str">
        <f t="shared" si="931"/>
        <v/>
      </c>
      <c r="W4953" s="144" t="str">
        <f t="shared" si="932"/>
        <v/>
      </c>
      <c r="X4953" s="146" t="str">
        <f>IF(C4953="","",IF(OR(C4953="Trade",C4953="Multi Position"),(X4952+V4953),IF(C4953="Deposit",(X4952+AE4953),IF(C4953="Withdrawal",(X4952-AE4953)))))</f>
        <v/>
      </c>
      <c r="Y4953" s="145" t="str">
        <f t="shared" si="933"/>
        <v/>
      </c>
      <c r="Z4953" s="118"/>
      <c r="AA4953" s="118"/>
      <c r="AB4953" s="118"/>
      <c r="AC4953" s="118"/>
      <c r="AD4953" s="118"/>
      <c r="AE4953" s="139"/>
      <c r="AF4953" s="118"/>
      <c r="AG4953" s="118"/>
      <c r="AH4953" s="147" t="str">
        <f t="shared" si="934"/>
        <v/>
      </c>
      <c r="AI4953" s="147" t="str">
        <f t="shared" si="935"/>
        <v/>
      </c>
      <c r="AJ4953" s="148" t="str">
        <f t="shared" si="924"/>
        <v/>
      </c>
      <c r="AK4953" s="148" t="str">
        <f t="shared" si="925"/>
        <v/>
      </c>
      <c r="AL4953" s="147" t="str">
        <f t="shared" si="926"/>
        <v/>
      </c>
      <c r="AM4953" s="147" t="str">
        <f t="shared" si="927"/>
        <v/>
      </c>
      <c r="AN4953" s="147" t="str">
        <f t="shared" si="928"/>
        <v/>
      </c>
      <c r="AO4953" s="118"/>
    </row>
    <row r="4954" spans="1:41">
      <c r="A4954" s="118"/>
      <c r="B4954" s="118"/>
      <c r="C4954" s="118"/>
      <c r="D4954" s="118"/>
      <c r="E4954" s="118"/>
      <c r="F4954" s="118"/>
      <c r="G4954" s="118"/>
      <c r="H4954" s="118"/>
      <c r="I4954" s="118"/>
      <c r="J4954" s="118"/>
      <c r="K4954" s="118"/>
      <c r="L4954" s="118"/>
      <c r="M4954" s="118"/>
      <c r="N4954" s="118"/>
      <c r="O4954" s="143" t="str">
        <f>IF(H4954="","",(S4954/S4954)&amp;":"&amp;ROUND(AH4954/S4954,2))</f>
        <v/>
      </c>
      <c r="P4954" s="118"/>
      <c r="Q4954" s="118"/>
      <c r="R4954" s="143" t="str">
        <f>IF(H4954="","",(S4954/S4954)&amp;":"&amp;ROUND(AI4954/S4954,2))</f>
        <v/>
      </c>
      <c r="S4954" s="144" t="str">
        <f t="shared" si="929"/>
        <v/>
      </c>
      <c r="T4954" s="145" t="str">
        <f t="shared" si="930"/>
        <v/>
      </c>
      <c r="U4954" s="118"/>
      <c r="V4954" s="145" t="str">
        <f t="shared" si="931"/>
        <v/>
      </c>
      <c r="W4954" s="144" t="str">
        <f t="shared" si="932"/>
        <v/>
      </c>
      <c r="X4954" s="146" t="str">
        <f>IF(C4954="","",IF(OR(C4954="Trade",C4954="Multi Position"),(X4953+V4954),IF(C4954="Deposit",(X4953+AE4954),IF(C4954="Withdrawal",(X4953-AE4954)))))</f>
        <v/>
      </c>
      <c r="Y4954" s="145" t="str">
        <f t="shared" si="933"/>
        <v/>
      </c>
      <c r="Z4954" s="118"/>
      <c r="AA4954" s="118"/>
      <c r="AB4954" s="118"/>
      <c r="AC4954" s="118"/>
      <c r="AD4954" s="118"/>
      <c r="AE4954" s="139"/>
      <c r="AF4954" s="118"/>
      <c r="AG4954" s="118"/>
      <c r="AH4954" s="147" t="str">
        <f t="shared" si="934"/>
        <v/>
      </c>
      <c r="AI4954" s="147" t="str">
        <f t="shared" si="935"/>
        <v/>
      </c>
      <c r="AJ4954" s="148" t="str">
        <f t="shared" si="924"/>
        <v/>
      </c>
      <c r="AK4954" s="148" t="str">
        <f t="shared" si="925"/>
        <v/>
      </c>
      <c r="AL4954" s="147" t="str">
        <f t="shared" si="926"/>
        <v/>
      </c>
      <c r="AM4954" s="147" t="str">
        <f t="shared" si="927"/>
        <v/>
      </c>
      <c r="AN4954" s="147" t="str">
        <f t="shared" si="928"/>
        <v/>
      </c>
      <c r="AO4954" s="118"/>
    </row>
    <row r="4955" spans="1:41">
      <c r="A4955" s="118"/>
      <c r="B4955" s="118"/>
      <c r="C4955" s="118"/>
      <c r="D4955" s="118"/>
      <c r="E4955" s="118"/>
      <c r="F4955" s="118"/>
      <c r="G4955" s="118"/>
      <c r="H4955" s="118"/>
      <c r="I4955" s="118"/>
      <c r="J4955" s="118"/>
      <c r="K4955" s="118"/>
      <c r="L4955" s="118"/>
      <c r="M4955" s="118"/>
      <c r="N4955" s="118"/>
      <c r="O4955" s="143" t="str">
        <f>IF(H4955="","",(S4955/S4955)&amp;":"&amp;ROUND(AH4955/S4955,2))</f>
        <v/>
      </c>
      <c r="P4955" s="118"/>
      <c r="Q4955" s="118"/>
      <c r="R4955" s="143" t="str">
        <f>IF(H4955="","",(S4955/S4955)&amp;":"&amp;ROUND(AI4955/S4955,2))</f>
        <v/>
      </c>
      <c r="S4955" s="144" t="str">
        <f t="shared" si="929"/>
        <v/>
      </c>
      <c r="T4955" s="145" t="str">
        <f t="shared" si="930"/>
        <v/>
      </c>
      <c r="U4955" s="118"/>
      <c r="V4955" s="145" t="str">
        <f t="shared" si="931"/>
        <v/>
      </c>
      <c r="W4955" s="144" t="str">
        <f t="shared" si="932"/>
        <v/>
      </c>
      <c r="X4955" s="146" t="str">
        <f>IF(C4955="","",IF(OR(C4955="Trade",C4955="Multi Position"),(X4954+V4955),IF(C4955="Deposit",(X4954+AE4955),IF(C4955="Withdrawal",(X4954-AE4955)))))</f>
        <v/>
      </c>
      <c r="Y4955" s="145" t="str">
        <f t="shared" si="933"/>
        <v/>
      </c>
      <c r="Z4955" s="118"/>
      <c r="AA4955" s="118"/>
      <c r="AB4955" s="118"/>
      <c r="AC4955" s="118"/>
      <c r="AD4955" s="118"/>
      <c r="AE4955" s="139"/>
      <c r="AF4955" s="118"/>
      <c r="AG4955" s="118"/>
      <c r="AH4955" s="147" t="str">
        <f t="shared" si="934"/>
        <v/>
      </c>
      <c r="AI4955" s="147" t="str">
        <f t="shared" si="935"/>
        <v/>
      </c>
      <c r="AJ4955" s="148" t="str">
        <f t="shared" si="924"/>
        <v/>
      </c>
      <c r="AK4955" s="148" t="str">
        <f t="shared" si="925"/>
        <v/>
      </c>
      <c r="AL4955" s="147" t="str">
        <f t="shared" si="926"/>
        <v/>
      </c>
      <c r="AM4955" s="147" t="str">
        <f t="shared" si="927"/>
        <v/>
      </c>
      <c r="AN4955" s="147" t="str">
        <f t="shared" si="928"/>
        <v/>
      </c>
      <c r="AO4955" s="118"/>
    </row>
    <row r="4956" spans="1:41">
      <c r="A4956" s="118"/>
      <c r="B4956" s="118"/>
      <c r="C4956" s="118"/>
      <c r="D4956" s="118"/>
      <c r="E4956" s="118"/>
      <c r="F4956" s="118"/>
      <c r="G4956" s="118"/>
      <c r="H4956" s="118"/>
      <c r="I4956" s="118"/>
      <c r="J4956" s="118"/>
      <c r="K4956" s="118"/>
      <c r="L4956" s="118"/>
      <c r="M4956" s="118"/>
      <c r="N4956" s="118"/>
      <c r="O4956" s="143" t="str">
        <f>IF(H4956="","",(S4956/S4956)&amp;":"&amp;ROUND(AH4956/S4956,2))</f>
        <v/>
      </c>
      <c r="P4956" s="118"/>
      <c r="Q4956" s="118"/>
      <c r="R4956" s="143" t="str">
        <f>IF(H4956="","",(S4956/S4956)&amp;":"&amp;ROUND(AI4956/S4956,2))</f>
        <v/>
      </c>
      <c r="S4956" s="144" t="str">
        <f t="shared" si="929"/>
        <v/>
      </c>
      <c r="T4956" s="145" t="str">
        <f t="shared" si="930"/>
        <v/>
      </c>
      <c r="U4956" s="118"/>
      <c r="V4956" s="145" t="str">
        <f t="shared" si="931"/>
        <v/>
      </c>
      <c r="W4956" s="144" t="str">
        <f t="shared" si="932"/>
        <v/>
      </c>
      <c r="X4956" s="146" t="str">
        <f>IF(C4956="","",IF(OR(C4956="Trade",C4956="Multi Position"),(X4955+V4956),IF(C4956="Deposit",(X4955+AE4956),IF(C4956="Withdrawal",(X4955-AE4956)))))</f>
        <v/>
      </c>
      <c r="Y4956" s="145" t="str">
        <f t="shared" si="933"/>
        <v/>
      </c>
      <c r="Z4956" s="118"/>
      <c r="AA4956" s="118"/>
      <c r="AB4956" s="118"/>
      <c r="AC4956" s="118"/>
      <c r="AD4956" s="118"/>
      <c r="AE4956" s="139"/>
      <c r="AF4956" s="118"/>
      <c r="AG4956" s="118"/>
      <c r="AH4956" s="147" t="str">
        <f t="shared" si="934"/>
        <v/>
      </c>
      <c r="AI4956" s="147" t="str">
        <f t="shared" si="935"/>
        <v/>
      </c>
      <c r="AJ4956" s="148" t="str">
        <f t="shared" si="924"/>
        <v/>
      </c>
      <c r="AK4956" s="148" t="str">
        <f t="shared" si="925"/>
        <v/>
      </c>
      <c r="AL4956" s="147" t="str">
        <f t="shared" si="926"/>
        <v/>
      </c>
      <c r="AM4956" s="147" t="str">
        <f t="shared" si="927"/>
        <v/>
      </c>
      <c r="AN4956" s="147" t="str">
        <f t="shared" si="928"/>
        <v/>
      </c>
      <c r="AO4956" s="118"/>
    </row>
    <row r="4957" spans="1:41">
      <c r="A4957" s="118"/>
      <c r="B4957" s="118"/>
      <c r="C4957" s="118"/>
      <c r="D4957" s="118"/>
      <c r="E4957" s="118"/>
      <c r="F4957" s="118"/>
      <c r="G4957" s="118"/>
      <c r="H4957" s="118"/>
      <c r="I4957" s="118"/>
      <c r="J4957" s="118"/>
      <c r="K4957" s="118"/>
      <c r="L4957" s="118"/>
      <c r="M4957" s="118"/>
      <c r="N4957" s="118"/>
      <c r="O4957" s="143" t="str">
        <f>IF(H4957="","",(S4957/S4957)&amp;":"&amp;ROUND(AH4957/S4957,2))</f>
        <v/>
      </c>
      <c r="P4957" s="118"/>
      <c r="Q4957" s="118"/>
      <c r="R4957" s="143" t="str">
        <f>IF(H4957="","",(S4957/S4957)&amp;":"&amp;ROUND(AI4957/S4957,2))</f>
        <v/>
      </c>
      <c r="S4957" s="144" t="str">
        <f t="shared" si="929"/>
        <v/>
      </c>
      <c r="T4957" s="145" t="str">
        <f t="shared" si="930"/>
        <v/>
      </c>
      <c r="U4957" s="118"/>
      <c r="V4957" s="145" t="str">
        <f t="shared" si="931"/>
        <v/>
      </c>
      <c r="W4957" s="144" t="str">
        <f t="shared" si="932"/>
        <v/>
      </c>
      <c r="X4957" s="146" t="str">
        <f>IF(C4957="","",IF(OR(C4957="Trade",C4957="Multi Position"),(X4956+V4957),IF(C4957="Deposit",(X4956+AE4957),IF(C4957="Withdrawal",(X4956-AE4957)))))</f>
        <v/>
      </c>
      <c r="Y4957" s="145" t="str">
        <f t="shared" si="933"/>
        <v/>
      </c>
      <c r="Z4957" s="118"/>
      <c r="AA4957" s="118"/>
      <c r="AB4957" s="118"/>
      <c r="AC4957" s="118"/>
      <c r="AD4957" s="118"/>
      <c r="AE4957" s="139"/>
      <c r="AF4957" s="118"/>
      <c r="AG4957" s="118"/>
      <c r="AH4957" s="147" t="str">
        <f t="shared" si="934"/>
        <v/>
      </c>
      <c r="AI4957" s="147" t="str">
        <f t="shared" si="935"/>
        <v/>
      </c>
      <c r="AJ4957" s="148" t="str">
        <f t="shared" si="924"/>
        <v/>
      </c>
      <c r="AK4957" s="148" t="str">
        <f t="shared" si="925"/>
        <v/>
      </c>
      <c r="AL4957" s="147" t="str">
        <f t="shared" si="926"/>
        <v/>
      </c>
      <c r="AM4957" s="147" t="str">
        <f t="shared" si="927"/>
        <v/>
      </c>
      <c r="AN4957" s="147" t="str">
        <f t="shared" si="928"/>
        <v/>
      </c>
      <c r="AO4957" s="118"/>
    </row>
    <row r="4958" spans="1:41">
      <c r="A4958" s="118"/>
      <c r="B4958" s="118"/>
      <c r="C4958" s="118"/>
      <c r="D4958" s="118"/>
      <c r="E4958" s="118"/>
      <c r="F4958" s="118"/>
      <c r="G4958" s="118"/>
      <c r="H4958" s="118"/>
      <c r="I4958" s="118"/>
      <c r="J4958" s="118"/>
      <c r="K4958" s="118"/>
      <c r="L4958" s="118"/>
      <c r="M4958" s="118"/>
      <c r="N4958" s="118"/>
      <c r="O4958" s="143" t="str">
        <f>IF(H4958="","",(S4958/S4958)&amp;":"&amp;ROUND(AH4958/S4958,2))</f>
        <v/>
      </c>
      <c r="P4958" s="118"/>
      <c r="Q4958" s="118"/>
      <c r="R4958" s="143" t="str">
        <f>IF(H4958="","",(S4958/S4958)&amp;":"&amp;ROUND(AI4958/S4958,2))</f>
        <v/>
      </c>
      <c r="S4958" s="144" t="str">
        <f t="shared" si="929"/>
        <v/>
      </c>
      <c r="T4958" s="145" t="str">
        <f t="shared" si="930"/>
        <v/>
      </c>
      <c r="U4958" s="118"/>
      <c r="V4958" s="145" t="str">
        <f t="shared" si="931"/>
        <v/>
      </c>
      <c r="W4958" s="144" t="str">
        <f t="shared" si="932"/>
        <v/>
      </c>
      <c r="X4958" s="146" t="str">
        <f>IF(C4958="","",IF(OR(C4958="Trade",C4958="Multi Position"),(X4957+V4958),IF(C4958="Deposit",(X4957+AE4958),IF(C4958="Withdrawal",(X4957-AE4958)))))</f>
        <v/>
      </c>
      <c r="Y4958" s="145" t="str">
        <f t="shared" si="933"/>
        <v/>
      </c>
      <c r="Z4958" s="118"/>
      <c r="AA4958" s="118"/>
      <c r="AB4958" s="118"/>
      <c r="AC4958" s="118"/>
      <c r="AD4958" s="118"/>
      <c r="AE4958" s="139"/>
      <c r="AF4958" s="118"/>
      <c r="AG4958" s="118"/>
      <c r="AH4958" s="147" t="str">
        <f t="shared" si="934"/>
        <v/>
      </c>
      <c r="AI4958" s="147" t="str">
        <f t="shared" si="935"/>
        <v/>
      </c>
      <c r="AJ4958" s="148" t="str">
        <f t="shared" si="924"/>
        <v/>
      </c>
      <c r="AK4958" s="148" t="str">
        <f t="shared" si="925"/>
        <v/>
      </c>
      <c r="AL4958" s="147" t="str">
        <f t="shared" si="926"/>
        <v/>
      </c>
      <c r="AM4958" s="147" t="str">
        <f t="shared" si="927"/>
        <v/>
      </c>
      <c r="AN4958" s="147" t="str">
        <f t="shared" si="928"/>
        <v/>
      </c>
      <c r="AO4958" s="118"/>
    </row>
    <row r="4959" spans="1:41">
      <c r="A4959" s="118"/>
      <c r="B4959" s="118"/>
      <c r="C4959" s="118"/>
      <c r="D4959" s="118"/>
      <c r="E4959" s="118"/>
      <c r="F4959" s="118"/>
      <c r="G4959" s="118"/>
      <c r="H4959" s="118"/>
      <c r="I4959" s="118"/>
      <c r="J4959" s="118"/>
      <c r="K4959" s="118"/>
      <c r="L4959" s="118"/>
      <c r="M4959" s="118"/>
      <c r="N4959" s="118"/>
      <c r="O4959" s="143" t="str">
        <f>IF(H4959="","",(S4959/S4959)&amp;":"&amp;ROUND(AH4959/S4959,2))</f>
        <v/>
      </c>
      <c r="P4959" s="118"/>
      <c r="Q4959" s="118"/>
      <c r="R4959" s="143" t="str">
        <f>IF(H4959="","",(S4959/S4959)&amp;":"&amp;ROUND(AI4959/S4959,2))</f>
        <v/>
      </c>
      <c r="S4959" s="144" t="str">
        <f t="shared" si="929"/>
        <v/>
      </c>
      <c r="T4959" s="145" t="str">
        <f t="shared" si="930"/>
        <v/>
      </c>
      <c r="U4959" s="118"/>
      <c r="V4959" s="145" t="str">
        <f t="shared" si="931"/>
        <v/>
      </c>
      <c r="W4959" s="144" t="str">
        <f t="shared" si="932"/>
        <v/>
      </c>
      <c r="X4959" s="146" t="str">
        <f>IF(C4959="","",IF(OR(C4959="Trade",C4959="Multi Position"),(X4958+V4959),IF(C4959="Deposit",(X4958+AE4959),IF(C4959="Withdrawal",(X4958-AE4959)))))</f>
        <v/>
      </c>
      <c r="Y4959" s="145" t="str">
        <f t="shared" si="933"/>
        <v/>
      </c>
      <c r="Z4959" s="118"/>
      <c r="AA4959" s="118"/>
      <c r="AB4959" s="118"/>
      <c r="AC4959" s="118"/>
      <c r="AD4959" s="118"/>
      <c r="AE4959" s="139"/>
      <c r="AF4959" s="118"/>
      <c r="AG4959" s="118"/>
      <c r="AH4959" s="147" t="str">
        <f t="shared" si="934"/>
        <v/>
      </c>
      <c r="AI4959" s="147" t="str">
        <f t="shared" si="935"/>
        <v/>
      </c>
      <c r="AJ4959" s="148" t="str">
        <f t="shared" si="924"/>
        <v/>
      </c>
      <c r="AK4959" s="148" t="str">
        <f t="shared" si="925"/>
        <v/>
      </c>
      <c r="AL4959" s="147" t="str">
        <f t="shared" si="926"/>
        <v/>
      </c>
      <c r="AM4959" s="147" t="str">
        <f t="shared" si="927"/>
        <v/>
      </c>
      <c r="AN4959" s="147" t="str">
        <f t="shared" si="928"/>
        <v/>
      </c>
      <c r="AO4959" s="118"/>
    </row>
    <row r="4960" spans="1:41">
      <c r="A4960" s="118"/>
      <c r="B4960" s="118"/>
      <c r="C4960" s="118"/>
      <c r="D4960" s="118"/>
      <c r="E4960" s="118"/>
      <c r="F4960" s="118"/>
      <c r="G4960" s="118"/>
      <c r="H4960" s="118"/>
      <c r="I4960" s="118"/>
      <c r="J4960" s="118"/>
      <c r="K4960" s="118"/>
      <c r="L4960" s="118"/>
      <c r="M4960" s="118"/>
      <c r="N4960" s="118"/>
      <c r="O4960" s="143" t="str">
        <f>IF(H4960="","",(S4960/S4960)&amp;":"&amp;ROUND(AH4960/S4960,2))</f>
        <v/>
      </c>
      <c r="P4960" s="118"/>
      <c r="Q4960" s="118"/>
      <c r="R4960" s="143" t="str">
        <f>IF(H4960="","",(S4960/S4960)&amp;":"&amp;ROUND(AI4960/S4960,2))</f>
        <v/>
      </c>
      <c r="S4960" s="144" t="str">
        <f t="shared" si="929"/>
        <v/>
      </c>
      <c r="T4960" s="145" t="str">
        <f t="shared" si="930"/>
        <v/>
      </c>
      <c r="U4960" s="118"/>
      <c r="V4960" s="145" t="str">
        <f t="shared" si="931"/>
        <v/>
      </c>
      <c r="W4960" s="144" t="str">
        <f t="shared" si="932"/>
        <v/>
      </c>
      <c r="X4960" s="146" t="str">
        <f>IF(C4960="","",IF(OR(C4960="Trade",C4960="Multi Position"),(X4959+V4960),IF(C4960="Deposit",(X4959+AE4960),IF(C4960="Withdrawal",(X4959-AE4960)))))</f>
        <v/>
      </c>
      <c r="Y4960" s="145" t="str">
        <f t="shared" si="933"/>
        <v/>
      </c>
      <c r="Z4960" s="118"/>
      <c r="AA4960" s="118"/>
      <c r="AB4960" s="118"/>
      <c r="AC4960" s="118"/>
      <c r="AD4960" s="118"/>
      <c r="AE4960" s="139"/>
      <c r="AF4960" s="118"/>
      <c r="AG4960" s="118"/>
      <c r="AH4960" s="147" t="str">
        <f t="shared" si="934"/>
        <v/>
      </c>
      <c r="AI4960" s="147" t="str">
        <f t="shared" si="935"/>
        <v/>
      </c>
      <c r="AJ4960" s="148" t="str">
        <f t="shared" si="924"/>
        <v/>
      </c>
      <c r="AK4960" s="148" t="str">
        <f t="shared" si="925"/>
        <v/>
      </c>
      <c r="AL4960" s="147" t="str">
        <f t="shared" si="926"/>
        <v/>
      </c>
      <c r="AM4960" s="147" t="str">
        <f t="shared" si="927"/>
        <v/>
      </c>
      <c r="AN4960" s="147" t="str">
        <f t="shared" si="928"/>
        <v/>
      </c>
      <c r="AO4960" s="118"/>
    </row>
    <row r="4961" spans="1:41">
      <c r="A4961" s="118"/>
      <c r="B4961" s="118"/>
      <c r="C4961" s="118"/>
      <c r="D4961" s="118"/>
      <c r="E4961" s="118"/>
      <c r="F4961" s="118"/>
      <c r="G4961" s="118"/>
      <c r="H4961" s="118"/>
      <c r="I4961" s="118"/>
      <c r="J4961" s="118"/>
      <c r="K4961" s="118"/>
      <c r="L4961" s="118"/>
      <c r="M4961" s="118"/>
      <c r="N4961" s="118"/>
      <c r="O4961" s="143" t="str">
        <f>IF(H4961="","",(S4961/S4961)&amp;":"&amp;ROUND(AH4961/S4961,2))</f>
        <v/>
      </c>
      <c r="P4961" s="118"/>
      <c r="Q4961" s="118"/>
      <c r="R4961" s="143" t="str">
        <f>IF(H4961="","",(S4961/S4961)&amp;":"&amp;ROUND(AI4961/S4961,2))</f>
        <v/>
      </c>
      <c r="S4961" s="144" t="str">
        <f t="shared" si="929"/>
        <v/>
      </c>
      <c r="T4961" s="145" t="str">
        <f t="shared" si="930"/>
        <v/>
      </c>
      <c r="U4961" s="118"/>
      <c r="V4961" s="145" t="str">
        <f t="shared" si="931"/>
        <v/>
      </c>
      <c r="W4961" s="144" t="str">
        <f t="shared" si="932"/>
        <v/>
      </c>
      <c r="X4961" s="146" t="str">
        <f>IF(C4961="","",IF(OR(C4961="Trade",C4961="Multi Position"),(X4960+V4961),IF(C4961="Deposit",(X4960+AE4961),IF(C4961="Withdrawal",(X4960-AE4961)))))</f>
        <v/>
      </c>
      <c r="Y4961" s="145" t="str">
        <f t="shared" si="933"/>
        <v/>
      </c>
      <c r="Z4961" s="118"/>
      <c r="AA4961" s="118"/>
      <c r="AB4961" s="118"/>
      <c r="AC4961" s="118"/>
      <c r="AD4961" s="118"/>
      <c r="AE4961" s="139"/>
      <c r="AF4961" s="118"/>
      <c r="AG4961" s="118"/>
      <c r="AH4961" s="147" t="str">
        <f t="shared" si="934"/>
        <v/>
      </c>
      <c r="AI4961" s="147" t="str">
        <f t="shared" si="935"/>
        <v/>
      </c>
      <c r="AJ4961" s="148" t="str">
        <f t="shared" si="924"/>
        <v/>
      </c>
      <c r="AK4961" s="148" t="str">
        <f t="shared" si="925"/>
        <v/>
      </c>
      <c r="AL4961" s="147" t="str">
        <f t="shared" si="926"/>
        <v/>
      </c>
      <c r="AM4961" s="147" t="str">
        <f t="shared" si="927"/>
        <v/>
      </c>
      <c r="AN4961" s="147" t="str">
        <f t="shared" si="928"/>
        <v/>
      </c>
      <c r="AO4961" s="118"/>
    </row>
    <row r="4962" spans="1:41">
      <c r="A4962" s="118"/>
      <c r="B4962" s="118"/>
      <c r="C4962" s="118"/>
      <c r="D4962" s="118"/>
      <c r="E4962" s="118"/>
      <c r="F4962" s="118"/>
      <c r="G4962" s="118"/>
      <c r="H4962" s="118"/>
      <c r="I4962" s="118"/>
      <c r="J4962" s="118"/>
      <c r="K4962" s="118"/>
      <c r="L4962" s="118"/>
      <c r="M4962" s="118"/>
      <c r="N4962" s="118"/>
      <c r="O4962" s="143" t="str">
        <f>IF(H4962="","",(S4962/S4962)&amp;":"&amp;ROUND(AH4962/S4962,2))</f>
        <v/>
      </c>
      <c r="P4962" s="118"/>
      <c r="Q4962" s="118"/>
      <c r="R4962" s="143" t="str">
        <f>IF(H4962="","",(S4962/S4962)&amp;":"&amp;ROUND(AI4962/S4962,2))</f>
        <v/>
      </c>
      <c r="S4962" s="144" t="str">
        <f t="shared" si="929"/>
        <v/>
      </c>
      <c r="T4962" s="145" t="str">
        <f t="shared" si="930"/>
        <v/>
      </c>
      <c r="U4962" s="118"/>
      <c r="V4962" s="145" t="str">
        <f t="shared" si="931"/>
        <v/>
      </c>
      <c r="W4962" s="144" t="str">
        <f t="shared" si="932"/>
        <v/>
      </c>
      <c r="X4962" s="146" t="str">
        <f>IF(C4962="","",IF(OR(C4962="Trade",C4962="Multi Position"),(X4961+V4962),IF(C4962="Deposit",(X4961+AE4962),IF(C4962="Withdrawal",(X4961-AE4962)))))</f>
        <v/>
      </c>
      <c r="Y4962" s="145" t="str">
        <f t="shared" si="933"/>
        <v/>
      </c>
      <c r="Z4962" s="118"/>
      <c r="AA4962" s="118"/>
      <c r="AB4962" s="118"/>
      <c r="AC4962" s="118"/>
      <c r="AD4962" s="118"/>
      <c r="AE4962" s="139"/>
      <c r="AF4962" s="118"/>
      <c r="AG4962" s="118"/>
      <c r="AH4962" s="147" t="str">
        <f t="shared" si="934"/>
        <v/>
      </c>
      <c r="AI4962" s="147" t="str">
        <f t="shared" si="935"/>
        <v/>
      </c>
      <c r="AJ4962" s="148" t="str">
        <f t="shared" si="924"/>
        <v/>
      </c>
      <c r="AK4962" s="148" t="str">
        <f t="shared" si="925"/>
        <v/>
      </c>
      <c r="AL4962" s="147" t="str">
        <f t="shared" si="926"/>
        <v/>
      </c>
      <c r="AM4962" s="147" t="str">
        <f t="shared" si="927"/>
        <v/>
      </c>
      <c r="AN4962" s="147" t="str">
        <f t="shared" si="928"/>
        <v/>
      </c>
      <c r="AO4962" s="118"/>
    </row>
    <row r="4963" spans="1:41">
      <c r="A4963" s="118"/>
      <c r="B4963" s="118"/>
      <c r="C4963" s="118"/>
      <c r="D4963" s="118"/>
      <c r="E4963" s="118"/>
      <c r="F4963" s="118"/>
      <c r="G4963" s="118"/>
      <c r="H4963" s="118"/>
      <c r="I4963" s="118"/>
      <c r="J4963" s="118"/>
      <c r="K4963" s="118"/>
      <c r="L4963" s="118"/>
      <c r="M4963" s="118"/>
      <c r="N4963" s="118"/>
      <c r="O4963" s="143" t="str">
        <f>IF(H4963="","",(S4963/S4963)&amp;":"&amp;ROUND(AH4963/S4963,2))</f>
        <v/>
      </c>
      <c r="P4963" s="118"/>
      <c r="Q4963" s="118"/>
      <c r="R4963" s="143" t="str">
        <f>IF(H4963="","",(S4963/S4963)&amp;":"&amp;ROUND(AI4963/S4963,2))</f>
        <v/>
      </c>
      <c r="S4963" s="144" t="str">
        <f t="shared" si="929"/>
        <v/>
      </c>
      <c r="T4963" s="145" t="str">
        <f t="shared" si="930"/>
        <v/>
      </c>
      <c r="U4963" s="118"/>
      <c r="V4963" s="145" t="str">
        <f t="shared" si="931"/>
        <v/>
      </c>
      <c r="W4963" s="144" t="str">
        <f t="shared" si="932"/>
        <v/>
      </c>
      <c r="X4963" s="146" t="str">
        <f>IF(C4963="","",IF(OR(C4963="Trade",C4963="Multi Position"),(X4962+V4963),IF(C4963="Deposit",(X4962+AE4963),IF(C4963="Withdrawal",(X4962-AE4963)))))</f>
        <v/>
      </c>
      <c r="Y4963" s="145" t="str">
        <f t="shared" si="933"/>
        <v/>
      </c>
      <c r="Z4963" s="118"/>
      <c r="AA4963" s="118"/>
      <c r="AB4963" s="118"/>
      <c r="AC4963" s="118"/>
      <c r="AD4963" s="118"/>
      <c r="AE4963" s="139"/>
      <c r="AF4963" s="118"/>
      <c r="AG4963" s="118"/>
      <c r="AH4963" s="147" t="str">
        <f t="shared" si="934"/>
        <v/>
      </c>
      <c r="AI4963" s="147" t="str">
        <f t="shared" si="935"/>
        <v/>
      </c>
      <c r="AJ4963" s="148" t="str">
        <f t="shared" si="924"/>
        <v/>
      </c>
      <c r="AK4963" s="148" t="str">
        <f t="shared" si="925"/>
        <v/>
      </c>
      <c r="AL4963" s="147" t="str">
        <f t="shared" si="926"/>
        <v/>
      </c>
      <c r="AM4963" s="147" t="str">
        <f t="shared" si="927"/>
        <v/>
      </c>
      <c r="AN4963" s="147" t="str">
        <f t="shared" si="928"/>
        <v/>
      </c>
      <c r="AO4963" s="118"/>
    </row>
    <row r="4964" spans="1:41">
      <c r="A4964" s="118"/>
      <c r="B4964" s="118"/>
      <c r="C4964" s="118"/>
      <c r="D4964" s="118"/>
      <c r="E4964" s="118"/>
      <c r="F4964" s="118"/>
      <c r="G4964" s="118"/>
      <c r="H4964" s="118"/>
      <c r="I4964" s="118"/>
      <c r="J4964" s="118"/>
      <c r="K4964" s="118"/>
      <c r="L4964" s="118"/>
      <c r="M4964" s="118"/>
      <c r="N4964" s="118"/>
      <c r="O4964" s="143" t="str">
        <f>IF(H4964="","",(S4964/S4964)&amp;":"&amp;ROUND(AH4964/S4964,2))</f>
        <v/>
      </c>
      <c r="P4964" s="118"/>
      <c r="Q4964" s="118"/>
      <c r="R4964" s="143" t="str">
        <f>IF(H4964="","",(S4964/S4964)&amp;":"&amp;ROUND(AI4964/S4964,2))</f>
        <v/>
      </c>
      <c r="S4964" s="144" t="str">
        <f t="shared" si="929"/>
        <v/>
      </c>
      <c r="T4964" s="145" t="str">
        <f t="shared" si="930"/>
        <v/>
      </c>
      <c r="U4964" s="118"/>
      <c r="V4964" s="145" t="str">
        <f t="shared" si="931"/>
        <v/>
      </c>
      <c r="W4964" s="144" t="str">
        <f t="shared" si="932"/>
        <v/>
      </c>
      <c r="X4964" s="146" t="str">
        <f>IF(C4964="","",IF(OR(C4964="Trade",C4964="Multi Position"),(X4963+V4964),IF(C4964="Deposit",(X4963+AE4964),IF(C4964="Withdrawal",(X4963-AE4964)))))</f>
        <v/>
      </c>
      <c r="Y4964" s="145" t="str">
        <f t="shared" si="933"/>
        <v/>
      </c>
      <c r="Z4964" s="118"/>
      <c r="AA4964" s="118"/>
      <c r="AB4964" s="118"/>
      <c r="AC4964" s="118"/>
      <c r="AD4964" s="118"/>
      <c r="AE4964" s="139"/>
      <c r="AF4964" s="118"/>
      <c r="AG4964" s="118"/>
      <c r="AH4964" s="147" t="str">
        <f t="shared" si="934"/>
        <v/>
      </c>
      <c r="AI4964" s="147" t="str">
        <f t="shared" si="935"/>
        <v/>
      </c>
      <c r="AJ4964" s="148" t="str">
        <f t="shared" si="924"/>
        <v/>
      </c>
      <c r="AK4964" s="148" t="str">
        <f t="shared" si="925"/>
        <v/>
      </c>
      <c r="AL4964" s="147" t="str">
        <f t="shared" si="926"/>
        <v/>
      </c>
      <c r="AM4964" s="147" t="str">
        <f t="shared" si="927"/>
        <v/>
      </c>
      <c r="AN4964" s="147" t="str">
        <f t="shared" si="928"/>
        <v/>
      </c>
      <c r="AO4964" s="118"/>
    </row>
    <row r="4965" spans="1:41">
      <c r="A4965" s="118"/>
      <c r="B4965" s="118"/>
      <c r="C4965" s="118"/>
      <c r="D4965" s="118"/>
      <c r="E4965" s="118"/>
      <c r="F4965" s="118"/>
      <c r="G4965" s="118"/>
      <c r="H4965" s="118"/>
      <c r="I4965" s="118"/>
      <c r="J4965" s="118"/>
      <c r="K4965" s="118"/>
      <c r="L4965" s="118"/>
      <c r="M4965" s="118"/>
      <c r="N4965" s="118"/>
      <c r="O4965" s="143" t="str">
        <f>IF(H4965="","",(S4965/S4965)&amp;":"&amp;ROUND(AH4965/S4965,2))</f>
        <v/>
      </c>
      <c r="P4965" s="118"/>
      <c r="Q4965" s="118"/>
      <c r="R4965" s="143" t="str">
        <f>IF(H4965="","",(S4965/S4965)&amp;":"&amp;ROUND(AI4965/S4965,2))</f>
        <v/>
      </c>
      <c r="S4965" s="144" t="str">
        <f t="shared" si="929"/>
        <v/>
      </c>
      <c r="T4965" s="145" t="str">
        <f t="shared" si="930"/>
        <v/>
      </c>
      <c r="U4965" s="118"/>
      <c r="V4965" s="145" t="str">
        <f t="shared" si="931"/>
        <v/>
      </c>
      <c r="W4965" s="144" t="str">
        <f t="shared" si="932"/>
        <v/>
      </c>
      <c r="X4965" s="146" t="str">
        <f>IF(C4965="","",IF(OR(C4965="Trade",C4965="Multi Position"),(X4964+V4965),IF(C4965="Deposit",(X4964+AE4965),IF(C4965="Withdrawal",(X4964-AE4965)))))</f>
        <v/>
      </c>
      <c r="Y4965" s="145" t="str">
        <f t="shared" si="933"/>
        <v/>
      </c>
      <c r="Z4965" s="118"/>
      <c r="AA4965" s="118"/>
      <c r="AB4965" s="118"/>
      <c r="AC4965" s="118"/>
      <c r="AD4965" s="118"/>
      <c r="AE4965" s="139"/>
      <c r="AF4965" s="118"/>
      <c r="AG4965" s="118"/>
      <c r="AH4965" s="147" t="str">
        <f t="shared" si="934"/>
        <v/>
      </c>
      <c r="AI4965" s="147" t="str">
        <f t="shared" si="935"/>
        <v/>
      </c>
      <c r="AJ4965" s="148" t="str">
        <f t="shared" si="924"/>
        <v/>
      </c>
      <c r="AK4965" s="148" t="str">
        <f t="shared" si="925"/>
        <v/>
      </c>
      <c r="AL4965" s="147" t="str">
        <f t="shared" si="926"/>
        <v/>
      </c>
      <c r="AM4965" s="147" t="str">
        <f t="shared" si="927"/>
        <v/>
      </c>
      <c r="AN4965" s="147" t="str">
        <f t="shared" si="928"/>
        <v/>
      </c>
      <c r="AO4965" s="118"/>
    </row>
    <row r="4966" spans="1:41">
      <c r="A4966" s="118"/>
      <c r="B4966" s="118"/>
      <c r="C4966" s="118"/>
      <c r="D4966" s="118"/>
      <c r="E4966" s="118"/>
      <c r="F4966" s="118"/>
      <c r="G4966" s="118"/>
      <c r="H4966" s="118"/>
      <c r="I4966" s="118"/>
      <c r="J4966" s="118"/>
      <c r="K4966" s="118"/>
      <c r="L4966" s="118"/>
      <c r="M4966" s="118"/>
      <c r="N4966" s="118"/>
      <c r="O4966" s="143" t="str">
        <f>IF(H4966="","",(S4966/S4966)&amp;":"&amp;ROUND(AH4966/S4966,2))</f>
        <v/>
      </c>
      <c r="P4966" s="118"/>
      <c r="Q4966" s="118"/>
      <c r="R4966" s="143" t="str">
        <f>IF(H4966="","",(S4966/S4966)&amp;":"&amp;ROUND(AI4966/S4966,2))</f>
        <v/>
      </c>
      <c r="S4966" s="144" t="str">
        <f t="shared" si="929"/>
        <v/>
      </c>
      <c r="T4966" s="145" t="str">
        <f t="shared" si="930"/>
        <v/>
      </c>
      <c r="U4966" s="118"/>
      <c r="V4966" s="145" t="str">
        <f t="shared" si="931"/>
        <v/>
      </c>
      <c r="W4966" s="144" t="str">
        <f t="shared" si="932"/>
        <v/>
      </c>
      <c r="X4966" s="146" t="str">
        <f>IF(C4966="","",IF(OR(C4966="Trade",C4966="Multi Position"),(X4965+V4966),IF(C4966="Deposit",(X4965+AE4966),IF(C4966="Withdrawal",(X4965-AE4966)))))</f>
        <v/>
      </c>
      <c r="Y4966" s="145" t="str">
        <f t="shared" si="933"/>
        <v/>
      </c>
      <c r="Z4966" s="118"/>
      <c r="AA4966" s="118"/>
      <c r="AB4966" s="118"/>
      <c r="AC4966" s="118"/>
      <c r="AD4966" s="118"/>
      <c r="AE4966" s="139"/>
      <c r="AF4966" s="118"/>
      <c r="AG4966" s="118"/>
      <c r="AH4966" s="147" t="str">
        <f t="shared" si="934"/>
        <v/>
      </c>
      <c r="AI4966" s="147" t="str">
        <f t="shared" si="935"/>
        <v/>
      </c>
      <c r="AJ4966" s="148" t="str">
        <f t="shared" si="924"/>
        <v/>
      </c>
      <c r="AK4966" s="148" t="str">
        <f t="shared" si="925"/>
        <v/>
      </c>
      <c r="AL4966" s="147" t="str">
        <f t="shared" si="926"/>
        <v/>
      </c>
      <c r="AM4966" s="147" t="str">
        <f t="shared" si="927"/>
        <v/>
      </c>
      <c r="AN4966" s="147" t="str">
        <f t="shared" si="928"/>
        <v/>
      </c>
      <c r="AO4966" s="118"/>
    </row>
    <row r="4967" spans="1:41">
      <c r="A4967" s="118"/>
      <c r="B4967" s="118"/>
      <c r="C4967" s="118"/>
      <c r="D4967" s="118"/>
      <c r="E4967" s="118"/>
      <c r="F4967" s="118"/>
      <c r="G4967" s="118"/>
      <c r="H4967" s="118"/>
      <c r="I4967" s="118"/>
      <c r="J4967" s="118"/>
      <c r="K4967" s="118"/>
      <c r="L4967" s="118"/>
      <c r="M4967" s="118"/>
      <c r="N4967" s="118"/>
      <c r="O4967" s="143" t="str">
        <f>IF(H4967="","",(S4967/S4967)&amp;":"&amp;ROUND(AH4967/S4967,2))</f>
        <v/>
      </c>
      <c r="P4967" s="118"/>
      <c r="Q4967" s="118"/>
      <c r="R4967" s="143" t="str">
        <f>IF(H4967="","",(S4967/S4967)&amp;":"&amp;ROUND(AI4967/S4967,2))</f>
        <v/>
      </c>
      <c r="S4967" s="144" t="str">
        <f t="shared" si="929"/>
        <v/>
      </c>
      <c r="T4967" s="145" t="str">
        <f t="shared" si="930"/>
        <v/>
      </c>
      <c r="U4967" s="118"/>
      <c r="V4967" s="145" t="str">
        <f t="shared" si="931"/>
        <v/>
      </c>
      <c r="W4967" s="144" t="str">
        <f t="shared" si="932"/>
        <v/>
      </c>
      <c r="X4967" s="146" t="str">
        <f>IF(C4967="","",IF(OR(C4967="Trade",C4967="Multi Position"),(X4966+V4967),IF(C4967="Deposit",(X4966+AE4967),IF(C4967="Withdrawal",(X4966-AE4967)))))</f>
        <v/>
      </c>
      <c r="Y4967" s="145" t="str">
        <f t="shared" si="933"/>
        <v/>
      </c>
      <c r="Z4967" s="118"/>
      <c r="AA4967" s="118"/>
      <c r="AB4967" s="118"/>
      <c r="AC4967" s="118"/>
      <c r="AD4967" s="118"/>
      <c r="AE4967" s="139"/>
      <c r="AF4967" s="118"/>
      <c r="AG4967" s="118"/>
      <c r="AH4967" s="147" t="str">
        <f t="shared" si="934"/>
        <v/>
      </c>
      <c r="AI4967" s="147" t="str">
        <f t="shared" si="935"/>
        <v/>
      </c>
      <c r="AJ4967" s="148" t="str">
        <f t="shared" si="924"/>
        <v/>
      </c>
      <c r="AK4967" s="148" t="str">
        <f t="shared" si="925"/>
        <v/>
      </c>
      <c r="AL4967" s="147" t="str">
        <f t="shared" si="926"/>
        <v/>
      </c>
      <c r="AM4967" s="147" t="str">
        <f t="shared" si="927"/>
        <v/>
      </c>
      <c r="AN4967" s="147" t="str">
        <f t="shared" si="928"/>
        <v/>
      </c>
      <c r="AO4967" s="118"/>
    </row>
    <row r="4968" spans="1:41">
      <c r="A4968" s="118"/>
      <c r="B4968" s="118"/>
      <c r="C4968" s="118"/>
      <c r="D4968" s="118"/>
      <c r="E4968" s="118"/>
      <c r="F4968" s="118"/>
      <c r="G4968" s="118"/>
      <c r="H4968" s="118"/>
      <c r="I4968" s="118"/>
      <c r="J4968" s="118"/>
      <c r="K4968" s="118"/>
      <c r="L4968" s="118"/>
      <c r="M4968" s="118"/>
      <c r="N4968" s="118"/>
      <c r="O4968" s="143" t="str">
        <f>IF(H4968="","",(S4968/S4968)&amp;":"&amp;ROUND(AH4968/S4968,2))</f>
        <v/>
      </c>
      <c r="P4968" s="118"/>
      <c r="Q4968" s="118"/>
      <c r="R4968" s="143" t="str">
        <f>IF(H4968="","",(S4968/S4968)&amp;":"&amp;ROUND(AI4968/S4968,2))</f>
        <v/>
      </c>
      <c r="S4968" s="144" t="str">
        <f t="shared" si="929"/>
        <v/>
      </c>
      <c r="T4968" s="145" t="str">
        <f t="shared" si="930"/>
        <v/>
      </c>
      <c r="U4968" s="118"/>
      <c r="V4968" s="145" t="str">
        <f t="shared" si="931"/>
        <v/>
      </c>
      <c r="W4968" s="144" t="str">
        <f t="shared" si="932"/>
        <v/>
      </c>
      <c r="X4968" s="146" t="str">
        <f>IF(C4968="","",IF(OR(C4968="Trade",C4968="Multi Position"),(X4967+V4968),IF(C4968="Deposit",(X4967+AE4968),IF(C4968="Withdrawal",(X4967-AE4968)))))</f>
        <v/>
      </c>
      <c r="Y4968" s="145" t="str">
        <f t="shared" si="933"/>
        <v/>
      </c>
      <c r="Z4968" s="118"/>
      <c r="AA4968" s="118"/>
      <c r="AB4968" s="118"/>
      <c r="AC4968" s="118"/>
      <c r="AD4968" s="118"/>
      <c r="AE4968" s="139"/>
      <c r="AF4968" s="118"/>
      <c r="AG4968" s="118"/>
      <c r="AH4968" s="147" t="str">
        <f t="shared" si="934"/>
        <v/>
      </c>
      <c r="AI4968" s="147" t="str">
        <f t="shared" si="935"/>
        <v/>
      </c>
      <c r="AJ4968" s="148" t="str">
        <f t="shared" si="924"/>
        <v/>
      </c>
      <c r="AK4968" s="148" t="str">
        <f t="shared" si="925"/>
        <v/>
      </c>
      <c r="AL4968" s="147" t="str">
        <f t="shared" si="926"/>
        <v/>
      </c>
      <c r="AM4968" s="147" t="str">
        <f t="shared" si="927"/>
        <v/>
      </c>
      <c r="AN4968" s="147" t="str">
        <f t="shared" si="928"/>
        <v/>
      </c>
      <c r="AO4968" s="118"/>
    </row>
    <row r="4969" spans="1:41">
      <c r="A4969" s="118"/>
      <c r="B4969" s="118"/>
      <c r="C4969" s="118"/>
      <c r="D4969" s="118"/>
      <c r="E4969" s="118"/>
      <c r="F4969" s="118"/>
      <c r="G4969" s="118"/>
      <c r="H4969" s="118"/>
      <c r="I4969" s="118"/>
      <c r="J4969" s="118"/>
      <c r="K4969" s="118"/>
      <c r="L4969" s="118"/>
      <c r="M4969" s="118"/>
      <c r="N4969" s="118"/>
      <c r="O4969" s="143" t="str">
        <f>IF(H4969="","",(S4969/S4969)&amp;":"&amp;ROUND(AH4969/S4969,2))</f>
        <v/>
      </c>
      <c r="P4969" s="118"/>
      <c r="Q4969" s="118"/>
      <c r="R4969" s="143" t="str">
        <f>IF(H4969="","",(S4969/S4969)&amp;":"&amp;ROUND(AI4969/S4969,2))</f>
        <v/>
      </c>
      <c r="S4969" s="144" t="str">
        <f t="shared" si="929"/>
        <v/>
      </c>
      <c r="T4969" s="145" t="str">
        <f t="shared" si="930"/>
        <v/>
      </c>
      <c r="U4969" s="118"/>
      <c r="V4969" s="145" t="str">
        <f t="shared" si="931"/>
        <v/>
      </c>
      <c r="W4969" s="144" t="str">
        <f t="shared" si="932"/>
        <v/>
      </c>
      <c r="X4969" s="146" t="str">
        <f>IF(C4969="","",IF(OR(C4969="Trade",C4969="Multi Position"),(X4968+V4969),IF(C4969="Deposit",(X4968+AE4969),IF(C4969="Withdrawal",(X4968-AE4969)))))</f>
        <v/>
      </c>
      <c r="Y4969" s="145" t="str">
        <f t="shared" si="933"/>
        <v/>
      </c>
      <c r="Z4969" s="118"/>
      <c r="AA4969" s="118"/>
      <c r="AB4969" s="118"/>
      <c r="AC4969" s="118"/>
      <c r="AD4969" s="118"/>
      <c r="AE4969" s="139"/>
      <c r="AF4969" s="118"/>
      <c r="AG4969" s="118"/>
      <c r="AH4969" s="147" t="str">
        <f t="shared" si="934"/>
        <v/>
      </c>
      <c r="AI4969" s="147" t="str">
        <f t="shared" si="935"/>
        <v/>
      </c>
      <c r="AJ4969" s="148" t="str">
        <f t="shared" si="924"/>
        <v/>
      </c>
      <c r="AK4969" s="148" t="str">
        <f t="shared" si="925"/>
        <v/>
      </c>
      <c r="AL4969" s="147" t="str">
        <f t="shared" si="926"/>
        <v/>
      </c>
      <c r="AM4969" s="147" t="str">
        <f t="shared" si="927"/>
        <v/>
      </c>
      <c r="AN4969" s="147" t="str">
        <f t="shared" si="928"/>
        <v/>
      </c>
      <c r="AO4969" s="118"/>
    </row>
    <row r="4970" spans="1:41">
      <c r="A4970" s="118"/>
      <c r="B4970" s="118"/>
      <c r="C4970" s="118"/>
      <c r="D4970" s="118"/>
      <c r="E4970" s="118"/>
      <c r="F4970" s="118"/>
      <c r="G4970" s="118"/>
      <c r="H4970" s="118"/>
      <c r="I4970" s="118"/>
      <c r="J4970" s="118"/>
      <c r="K4970" s="118"/>
      <c r="L4970" s="118"/>
      <c r="M4970" s="118"/>
      <c r="N4970" s="118"/>
      <c r="O4970" s="143" t="str">
        <f>IF(H4970="","",(S4970/S4970)&amp;":"&amp;ROUND(AH4970/S4970,2))</f>
        <v/>
      </c>
      <c r="P4970" s="118"/>
      <c r="Q4970" s="118"/>
      <c r="R4970" s="143" t="str">
        <f>IF(H4970="","",(S4970/S4970)&amp;":"&amp;ROUND(AI4970/S4970,2))</f>
        <v/>
      </c>
      <c r="S4970" s="144" t="str">
        <f t="shared" si="929"/>
        <v/>
      </c>
      <c r="T4970" s="145" t="str">
        <f t="shared" si="930"/>
        <v/>
      </c>
      <c r="U4970" s="118"/>
      <c r="V4970" s="145" t="str">
        <f t="shared" si="931"/>
        <v/>
      </c>
      <c r="W4970" s="144" t="str">
        <f t="shared" si="932"/>
        <v/>
      </c>
      <c r="X4970" s="146" t="str">
        <f>IF(C4970="","",IF(OR(C4970="Trade",C4970="Multi Position"),(X4969+V4970),IF(C4970="Deposit",(X4969+AE4970),IF(C4970="Withdrawal",(X4969-AE4970)))))</f>
        <v/>
      </c>
      <c r="Y4970" s="145" t="str">
        <f t="shared" si="933"/>
        <v/>
      </c>
      <c r="Z4970" s="118"/>
      <c r="AA4970" s="118"/>
      <c r="AB4970" s="118"/>
      <c r="AC4970" s="118"/>
      <c r="AD4970" s="118"/>
      <c r="AE4970" s="139"/>
      <c r="AF4970" s="118"/>
      <c r="AG4970" s="118"/>
      <c r="AH4970" s="147" t="str">
        <f t="shared" si="934"/>
        <v/>
      </c>
      <c r="AI4970" s="147" t="str">
        <f t="shared" si="935"/>
        <v/>
      </c>
      <c r="AJ4970" s="148" t="str">
        <f t="shared" si="924"/>
        <v/>
      </c>
      <c r="AK4970" s="148" t="str">
        <f t="shared" si="925"/>
        <v/>
      </c>
      <c r="AL4970" s="147" t="str">
        <f t="shared" si="926"/>
        <v/>
      </c>
      <c r="AM4970" s="147" t="str">
        <f t="shared" si="927"/>
        <v/>
      </c>
      <c r="AN4970" s="147" t="str">
        <f t="shared" si="928"/>
        <v/>
      </c>
      <c r="AO4970" s="118"/>
    </row>
    <row r="4971" spans="1:41">
      <c r="A4971" s="118"/>
      <c r="B4971" s="118"/>
      <c r="C4971" s="118"/>
      <c r="D4971" s="118"/>
      <c r="E4971" s="118"/>
      <c r="F4971" s="118"/>
      <c r="G4971" s="118"/>
      <c r="H4971" s="118"/>
      <c r="I4971" s="118"/>
      <c r="J4971" s="118"/>
      <c r="K4971" s="118"/>
      <c r="L4971" s="118"/>
      <c r="M4971" s="118"/>
      <c r="N4971" s="118"/>
      <c r="O4971" s="143" t="str">
        <f>IF(H4971="","",(S4971/S4971)&amp;":"&amp;ROUND(AH4971/S4971,2))</f>
        <v/>
      </c>
      <c r="P4971" s="118"/>
      <c r="Q4971" s="118"/>
      <c r="R4971" s="143" t="str">
        <f>IF(H4971="","",(S4971/S4971)&amp;":"&amp;ROUND(AI4971/S4971,2))</f>
        <v/>
      </c>
      <c r="S4971" s="144" t="str">
        <f t="shared" si="929"/>
        <v/>
      </c>
      <c r="T4971" s="145" t="str">
        <f t="shared" si="930"/>
        <v/>
      </c>
      <c r="U4971" s="118"/>
      <c r="V4971" s="145" t="str">
        <f t="shared" si="931"/>
        <v/>
      </c>
      <c r="W4971" s="144" t="str">
        <f t="shared" si="932"/>
        <v/>
      </c>
      <c r="X4971" s="146" t="str">
        <f>IF(C4971="","",IF(OR(C4971="Trade",C4971="Multi Position"),(X4970+V4971),IF(C4971="Deposit",(X4970+AE4971),IF(C4971="Withdrawal",(X4970-AE4971)))))</f>
        <v/>
      </c>
      <c r="Y4971" s="145" t="str">
        <f t="shared" si="933"/>
        <v/>
      </c>
      <c r="Z4971" s="118"/>
      <c r="AA4971" s="118"/>
      <c r="AB4971" s="118"/>
      <c r="AC4971" s="118"/>
      <c r="AD4971" s="118"/>
      <c r="AE4971" s="139"/>
      <c r="AF4971" s="118"/>
      <c r="AG4971" s="118"/>
      <c r="AH4971" s="147" t="str">
        <f t="shared" si="934"/>
        <v/>
      </c>
      <c r="AI4971" s="147" t="str">
        <f t="shared" si="935"/>
        <v/>
      </c>
      <c r="AJ4971" s="148" t="str">
        <f t="shared" si="924"/>
        <v/>
      </c>
      <c r="AK4971" s="148" t="str">
        <f t="shared" si="925"/>
        <v/>
      </c>
      <c r="AL4971" s="147" t="str">
        <f t="shared" si="926"/>
        <v/>
      </c>
      <c r="AM4971" s="147" t="str">
        <f t="shared" si="927"/>
        <v/>
      </c>
      <c r="AN4971" s="147" t="str">
        <f t="shared" si="928"/>
        <v/>
      </c>
      <c r="AO4971" s="118"/>
    </row>
    <row r="4972" spans="1:41">
      <c r="A4972" s="118"/>
      <c r="B4972" s="118"/>
      <c r="C4972" s="118"/>
      <c r="D4972" s="118"/>
      <c r="E4972" s="118"/>
      <c r="F4972" s="118"/>
      <c r="G4972" s="118"/>
      <c r="H4972" s="118"/>
      <c r="I4972" s="118"/>
      <c r="J4972" s="118"/>
      <c r="K4972" s="118"/>
      <c r="L4972" s="118"/>
      <c r="M4972" s="118"/>
      <c r="N4972" s="118"/>
      <c r="O4972" s="143" t="str">
        <f>IF(H4972="","",(S4972/S4972)&amp;":"&amp;ROUND(AH4972/S4972,2))</f>
        <v/>
      </c>
      <c r="P4972" s="118"/>
      <c r="Q4972" s="118"/>
      <c r="R4972" s="143" t="str">
        <f>IF(H4972="","",(S4972/S4972)&amp;":"&amp;ROUND(AI4972/S4972,2))</f>
        <v/>
      </c>
      <c r="S4972" s="144" t="str">
        <f t="shared" si="929"/>
        <v/>
      </c>
      <c r="T4972" s="145" t="str">
        <f t="shared" si="930"/>
        <v/>
      </c>
      <c r="U4972" s="118"/>
      <c r="V4972" s="145" t="str">
        <f t="shared" si="931"/>
        <v/>
      </c>
      <c r="W4972" s="144" t="str">
        <f t="shared" si="932"/>
        <v/>
      </c>
      <c r="X4972" s="146" t="str">
        <f>IF(C4972="","",IF(OR(C4972="Trade",C4972="Multi Position"),(X4971+V4972),IF(C4972="Deposit",(X4971+AE4972),IF(C4972="Withdrawal",(X4971-AE4972)))))</f>
        <v/>
      </c>
      <c r="Y4972" s="145" t="str">
        <f t="shared" si="933"/>
        <v/>
      </c>
      <c r="Z4972" s="118"/>
      <c r="AA4972" s="118"/>
      <c r="AB4972" s="118"/>
      <c r="AC4972" s="118"/>
      <c r="AD4972" s="118"/>
      <c r="AE4972" s="139"/>
      <c r="AF4972" s="118"/>
      <c r="AG4972" s="118"/>
      <c r="AH4972" s="147" t="str">
        <f t="shared" si="934"/>
        <v/>
      </c>
      <c r="AI4972" s="147" t="str">
        <f t="shared" si="935"/>
        <v/>
      </c>
      <c r="AJ4972" s="148" t="str">
        <f t="shared" si="924"/>
        <v/>
      </c>
      <c r="AK4972" s="148" t="str">
        <f t="shared" si="925"/>
        <v/>
      </c>
      <c r="AL4972" s="147" t="str">
        <f t="shared" si="926"/>
        <v/>
      </c>
      <c r="AM4972" s="147" t="str">
        <f t="shared" si="927"/>
        <v/>
      </c>
      <c r="AN4972" s="147" t="str">
        <f t="shared" si="928"/>
        <v/>
      </c>
      <c r="AO4972" s="118"/>
    </row>
    <row r="4973" spans="1:41">
      <c r="A4973" s="118"/>
      <c r="B4973" s="118"/>
      <c r="C4973" s="118"/>
      <c r="D4973" s="118"/>
      <c r="E4973" s="118"/>
      <c r="F4973" s="118"/>
      <c r="G4973" s="118"/>
      <c r="H4973" s="118"/>
      <c r="I4973" s="118"/>
      <c r="J4973" s="118"/>
      <c r="K4973" s="118"/>
      <c r="L4973" s="118"/>
      <c r="M4973" s="118"/>
      <c r="N4973" s="118"/>
      <c r="O4973" s="143" t="str">
        <f>IF(H4973="","",(S4973/S4973)&amp;":"&amp;ROUND(AH4973/S4973,2))</f>
        <v/>
      </c>
      <c r="P4973" s="118"/>
      <c r="Q4973" s="118"/>
      <c r="R4973" s="143" t="str">
        <f>IF(H4973="","",(S4973/S4973)&amp;":"&amp;ROUND(AI4973/S4973,2))</f>
        <v/>
      </c>
      <c r="S4973" s="144" t="str">
        <f t="shared" si="929"/>
        <v/>
      </c>
      <c r="T4973" s="145" t="str">
        <f t="shared" si="930"/>
        <v/>
      </c>
      <c r="U4973" s="118"/>
      <c r="V4973" s="145" t="str">
        <f t="shared" si="931"/>
        <v/>
      </c>
      <c r="W4973" s="144" t="str">
        <f t="shared" si="932"/>
        <v/>
      </c>
      <c r="X4973" s="146" t="str">
        <f>IF(C4973="","",IF(OR(C4973="Trade",C4973="Multi Position"),(X4972+V4973),IF(C4973="Deposit",(X4972+AE4973),IF(C4973="Withdrawal",(X4972-AE4973)))))</f>
        <v/>
      </c>
      <c r="Y4973" s="145" t="str">
        <f t="shared" si="933"/>
        <v/>
      </c>
      <c r="Z4973" s="118"/>
      <c r="AA4973" s="118"/>
      <c r="AB4973" s="118"/>
      <c r="AC4973" s="118"/>
      <c r="AD4973" s="118"/>
      <c r="AE4973" s="139"/>
      <c r="AF4973" s="118"/>
      <c r="AG4973" s="118"/>
      <c r="AH4973" s="147" t="str">
        <f t="shared" si="934"/>
        <v/>
      </c>
      <c r="AI4973" s="147" t="str">
        <f t="shared" si="935"/>
        <v/>
      </c>
      <c r="AJ4973" s="148" t="str">
        <f t="shared" si="924"/>
        <v/>
      </c>
      <c r="AK4973" s="148" t="str">
        <f t="shared" si="925"/>
        <v/>
      </c>
      <c r="AL4973" s="147" t="str">
        <f t="shared" si="926"/>
        <v/>
      </c>
      <c r="AM4973" s="147" t="str">
        <f t="shared" si="927"/>
        <v/>
      </c>
      <c r="AN4973" s="147" t="str">
        <f t="shared" si="928"/>
        <v/>
      </c>
      <c r="AO4973" s="118"/>
    </row>
    <row r="4974" spans="1:41">
      <c r="A4974" s="118"/>
      <c r="B4974" s="118"/>
      <c r="C4974" s="118"/>
      <c r="D4974" s="118"/>
      <c r="E4974" s="118"/>
      <c r="F4974" s="118"/>
      <c r="G4974" s="118"/>
      <c r="H4974" s="118"/>
      <c r="I4974" s="118"/>
      <c r="J4974" s="118"/>
      <c r="K4974" s="118"/>
      <c r="L4974" s="118"/>
      <c r="M4974" s="118"/>
      <c r="N4974" s="118"/>
      <c r="O4974" s="143" t="str">
        <f>IF(H4974="","",(S4974/S4974)&amp;":"&amp;ROUND(AH4974/S4974,2))</f>
        <v/>
      </c>
      <c r="P4974" s="118"/>
      <c r="Q4974" s="118"/>
      <c r="R4974" s="143" t="str">
        <f>IF(H4974="","",(S4974/S4974)&amp;":"&amp;ROUND(AI4974/S4974,2))</f>
        <v/>
      </c>
      <c r="S4974" s="144" t="str">
        <f t="shared" si="929"/>
        <v/>
      </c>
      <c r="T4974" s="145" t="str">
        <f t="shared" si="930"/>
        <v/>
      </c>
      <c r="U4974" s="118"/>
      <c r="V4974" s="145" t="str">
        <f t="shared" si="931"/>
        <v/>
      </c>
      <c r="W4974" s="144" t="str">
        <f t="shared" si="932"/>
        <v/>
      </c>
      <c r="X4974" s="146" t="str">
        <f>IF(C4974="","",IF(OR(C4974="Trade",C4974="Multi Position"),(X4973+V4974),IF(C4974="Deposit",(X4973+AE4974),IF(C4974="Withdrawal",(X4973-AE4974)))))</f>
        <v/>
      </c>
      <c r="Y4974" s="145" t="str">
        <f t="shared" si="933"/>
        <v/>
      </c>
      <c r="Z4974" s="118"/>
      <c r="AA4974" s="118"/>
      <c r="AB4974" s="118"/>
      <c r="AC4974" s="118"/>
      <c r="AD4974" s="118"/>
      <c r="AE4974" s="139"/>
      <c r="AF4974" s="118"/>
      <c r="AG4974" s="118"/>
      <c r="AH4974" s="147" t="str">
        <f t="shared" si="934"/>
        <v/>
      </c>
      <c r="AI4974" s="147" t="str">
        <f t="shared" si="935"/>
        <v/>
      </c>
      <c r="AJ4974" s="148" t="str">
        <f t="shared" si="924"/>
        <v/>
      </c>
      <c r="AK4974" s="148" t="str">
        <f t="shared" si="925"/>
        <v/>
      </c>
      <c r="AL4974" s="147" t="str">
        <f t="shared" si="926"/>
        <v/>
      </c>
      <c r="AM4974" s="147" t="str">
        <f t="shared" si="927"/>
        <v/>
      </c>
      <c r="AN4974" s="147" t="str">
        <f t="shared" si="928"/>
        <v/>
      </c>
      <c r="AO4974" s="118"/>
    </row>
    <row r="4975" spans="1:41">
      <c r="A4975" s="118"/>
      <c r="B4975" s="118"/>
      <c r="C4975" s="118"/>
      <c r="D4975" s="118"/>
      <c r="E4975" s="118"/>
      <c r="F4975" s="118"/>
      <c r="G4975" s="118"/>
      <c r="H4975" s="118"/>
      <c r="I4975" s="118"/>
      <c r="J4975" s="118"/>
      <c r="K4975" s="118"/>
      <c r="L4975" s="118"/>
      <c r="M4975" s="118"/>
      <c r="N4975" s="118"/>
      <c r="O4975" s="143" t="str">
        <f>IF(H4975="","",(S4975/S4975)&amp;":"&amp;ROUND(AH4975/S4975,2))</f>
        <v/>
      </c>
      <c r="P4975" s="118"/>
      <c r="Q4975" s="118"/>
      <c r="R4975" s="143" t="str">
        <f>IF(H4975="","",(S4975/S4975)&amp;":"&amp;ROUND(AI4975/S4975,2))</f>
        <v/>
      </c>
      <c r="S4975" s="144" t="str">
        <f t="shared" si="929"/>
        <v/>
      </c>
      <c r="T4975" s="145" t="str">
        <f t="shared" si="930"/>
        <v/>
      </c>
      <c r="U4975" s="118"/>
      <c r="V4975" s="145" t="str">
        <f t="shared" si="931"/>
        <v/>
      </c>
      <c r="W4975" s="144" t="str">
        <f t="shared" si="932"/>
        <v/>
      </c>
      <c r="X4975" s="146" t="str">
        <f>IF(C4975="","",IF(OR(C4975="Trade",C4975="Multi Position"),(X4974+V4975),IF(C4975="Deposit",(X4974+AE4975),IF(C4975="Withdrawal",(X4974-AE4975)))))</f>
        <v/>
      </c>
      <c r="Y4975" s="145" t="str">
        <f t="shared" si="933"/>
        <v/>
      </c>
      <c r="Z4975" s="118"/>
      <c r="AA4975" s="118"/>
      <c r="AB4975" s="118"/>
      <c r="AC4975" s="118"/>
      <c r="AD4975" s="118"/>
      <c r="AE4975" s="139"/>
      <c r="AF4975" s="118"/>
      <c r="AG4975" s="118"/>
      <c r="AH4975" s="147" t="str">
        <f t="shared" si="934"/>
        <v/>
      </c>
      <c r="AI4975" s="147" t="str">
        <f t="shared" si="935"/>
        <v/>
      </c>
      <c r="AJ4975" s="148" t="str">
        <f t="shared" si="924"/>
        <v/>
      </c>
      <c r="AK4975" s="148" t="str">
        <f t="shared" si="925"/>
        <v/>
      </c>
      <c r="AL4975" s="147" t="str">
        <f t="shared" si="926"/>
        <v/>
      </c>
      <c r="AM4975" s="147" t="str">
        <f t="shared" si="927"/>
        <v/>
      </c>
      <c r="AN4975" s="147" t="str">
        <f t="shared" si="928"/>
        <v/>
      </c>
      <c r="AO4975" s="118"/>
    </row>
    <row r="4976" spans="1:41">
      <c r="A4976" s="118"/>
      <c r="B4976" s="118"/>
      <c r="C4976" s="118"/>
      <c r="D4976" s="118"/>
      <c r="E4976" s="118"/>
      <c r="F4976" s="118"/>
      <c r="G4976" s="118"/>
      <c r="H4976" s="118"/>
      <c r="I4976" s="118"/>
      <c r="J4976" s="118"/>
      <c r="K4976" s="118"/>
      <c r="L4976" s="118"/>
      <c r="M4976" s="118"/>
      <c r="N4976" s="118"/>
      <c r="O4976" s="143" t="str">
        <f>IF(H4976="","",(S4976/S4976)&amp;":"&amp;ROUND(AH4976/S4976,2))</f>
        <v/>
      </c>
      <c r="P4976" s="118"/>
      <c r="Q4976" s="118"/>
      <c r="R4976" s="143" t="str">
        <f>IF(H4976="","",(S4976/S4976)&amp;":"&amp;ROUND(AI4976/S4976,2))</f>
        <v/>
      </c>
      <c r="S4976" s="144" t="str">
        <f t="shared" si="929"/>
        <v/>
      </c>
      <c r="T4976" s="145" t="str">
        <f t="shared" si="930"/>
        <v/>
      </c>
      <c r="U4976" s="118"/>
      <c r="V4976" s="145" t="str">
        <f t="shared" si="931"/>
        <v/>
      </c>
      <c r="W4976" s="144" t="str">
        <f t="shared" si="932"/>
        <v/>
      </c>
      <c r="X4976" s="146" t="str">
        <f>IF(C4976="","",IF(OR(C4976="Trade",C4976="Multi Position"),(X4975+V4976),IF(C4976="Deposit",(X4975+AE4976),IF(C4976="Withdrawal",(X4975-AE4976)))))</f>
        <v/>
      </c>
      <c r="Y4976" s="145" t="str">
        <f t="shared" si="933"/>
        <v/>
      </c>
      <c r="Z4976" s="118"/>
      <c r="AA4976" s="118"/>
      <c r="AB4976" s="118"/>
      <c r="AC4976" s="118"/>
      <c r="AD4976" s="118"/>
      <c r="AE4976" s="139"/>
      <c r="AF4976" s="118"/>
      <c r="AG4976" s="118"/>
      <c r="AH4976" s="147" t="str">
        <f t="shared" si="934"/>
        <v/>
      </c>
      <c r="AI4976" s="147" t="str">
        <f t="shared" si="935"/>
        <v/>
      </c>
      <c r="AJ4976" s="148" t="str">
        <f t="shared" si="924"/>
        <v/>
      </c>
      <c r="AK4976" s="148" t="str">
        <f t="shared" si="925"/>
        <v/>
      </c>
      <c r="AL4976" s="147" t="str">
        <f t="shared" si="926"/>
        <v/>
      </c>
      <c r="AM4976" s="147" t="str">
        <f t="shared" si="927"/>
        <v/>
      </c>
      <c r="AN4976" s="147" t="str">
        <f t="shared" si="928"/>
        <v/>
      </c>
      <c r="AO4976" s="118"/>
    </row>
    <row r="4977" spans="1:41">
      <c r="A4977" s="118"/>
      <c r="B4977" s="118"/>
      <c r="C4977" s="118"/>
      <c r="D4977" s="118"/>
      <c r="E4977" s="118"/>
      <c r="F4977" s="118"/>
      <c r="G4977" s="118"/>
      <c r="H4977" s="118"/>
      <c r="I4977" s="118"/>
      <c r="J4977" s="118"/>
      <c r="K4977" s="118"/>
      <c r="L4977" s="118"/>
      <c r="M4977" s="118"/>
      <c r="N4977" s="118"/>
      <c r="O4977" s="143" t="str">
        <f>IF(H4977="","",(S4977/S4977)&amp;":"&amp;ROUND(AH4977/S4977,2))</f>
        <v/>
      </c>
      <c r="P4977" s="118"/>
      <c r="Q4977" s="118"/>
      <c r="R4977" s="143" t="str">
        <f>IF(H4977="","",(S4977/S4977)&amp;":"&amp;ROUND(AI4977/S4977,2))</f>
        <v/>
      </c>
      <c r="S4977" s="144" t="str">
        <f t="shared" si="929"/>
        <v/>
      </c>
      <c r="T4977" s="145" t="str">
        <f t="shared" si="930"/>
        <v/>
      </c>
      <c r="U4977" s="118"/>
      <c r="V4977" s="145" t="str">
        <f t="shared" si="931"/>
        <v/>
      </c>
      <c r="W4977" s="144" t="str">
        <f t="shared" si="932"/>
        <v/>
      </c>
      <c r="X4977" s="146" t="str">
        <f>IF(C4977="","",IF(OR(C4977="Trade",C4977="Multi Position"),(X4976+V4977),IF(C4977="Deposit",(X4976+AE4977),IF(C4977="Withdrawal",(X4976-AE4977)))))</f>
        <v/>
      </c>
      <c r="Y4977" s="145" t="str">
        <f t="shared" si="933"/>
        <v/>
      </c>
      <c r="Z4977" s="118"/>
      <c r="AA4977" s="118"/>
      <c r="AB4977" s="118"/>
      <c r="AC4977" s="118"/>
      <c r="AD4977" s="118"/>
      <c r="AE4977" s="139"/>
      <c r="AF4977" s="118"/>
      <c r="AG4977" s="118"/>
      <c r="AH4977" s="147" t="str">
        <f t="shared" si="934"/>
        <v/>
      </c>
      <c r="AI4977" s="147" t="str">
        <f t="shared" si="935"/>
        <v/>
      </c>
      <c r="AJ4977" s="148" t="str">
        <f t="shared" si="924"/>
        <v/>
      </c>
      <c r="AK4977" s="148" t="str">
        <f t="shared" si="925"/>
        <v/>
      </c>
      <c r="AL4977" s="147" t="str">
        <f t="shared" si="926"/>
        <v/>
      </c>
      <c r="AM4977" s="147" t="str">
        <f t="shared" si="927"/>
        <v/>
      </c>
      <c r="AN4977" s="147" t="str">
        <f t="shared" si="928"/>
        <v/>
      </c>
      <c r="AO4977" s="118"/>
    </row>
    <row r="4978" spans="1:41">
      <c r="A4978" s="118"/>
      <c r="B4978" s="118"/>
      <c r="C4978" s="118"/>
      <c r="D4978" s="118"/>
      <c r="E4978" s="118"/>
      <c r="F4978" s="118"/>
      <c r="G4978" s="118"/>
      <c r="H4978" s="118"/>
      <c r="I4978" s="118"/>
      <c r="J4978" s="118"/>
      <c r="K4978" s="118"/>
      <c r="L4978" s="118"/>
      <c r="M4978" s="118"/>
      <c r="N4978" s="118"/>
      <c r="O4978" s="143" t="str">
        <f>IF(H4978="","",(S4978/S4978)&amp;":"&amp;ROUND(AH4978/S4978,2))</f>
        <v/>
      </c>
      <c r="P4978" s="118"/>
      <c r="Q4978" s="118"/>
      <c r="R4978" s="143" t="str">
        <f>IF(H4978="","",(S4978/S4978)&amp;":"&amp;ROUND(AI4978/S4978,2))</f>
        <v/>
      </c>
      <c r="S4978" s="144" t="str">
        <f t="shared" si="929"/>
        <v/>
      </c>
      <c r="T4978" s="145" t="str">
        <f t="shared" si="930"/>
        <v/>
      </c>
      <c r="U4978" s="118"/>
      <c r="V4978" s="145" t="str">
        <f t="shared" si="931"/>
        <v/>
      </c>
      <c r="W4978" s="144" t="str">
        <f t="shared" si="932"/>
        <v/>
      </c>
      <c r="X4978" s="146" t="str">
        <f>IF(C4978="","",IF(OR(C4978="Trade",C4978="Multi Position"),(X4977+V4978),IF(C4978="Deposit",(X4977+AE4978),IF(C4978="Withdrawal",(X4977-AE4978)))))</f>
        <v/>
      </c>
      <c r="Y4978" s="145" t="str">
        <f t="shared" si="933"/>
        <v/>
      </c>
      <c r="Z4978" s="118"/>
      <c r="AA4978" s="118"/>
      <c r="AB4978" s="118"/>
      <c r="AC4978" s="118"/>
      <c r="AD4978" s="118"/>
      <c r="AE4978" s="139"/>
      <c r="AF4978" s="118"/>
      <c r="AG4978" s="118"/>
      <c r="AH4978" s="147" t="str">
        <f t="shared" si="934"/>
        <v/>
      </c>
      <c r="AI4978" s="147" t="str">
        <f t="shared" si="935"/>
        <v/>
      </c>
      <c r="AJ4978" s="148" t="str">
        <f t="shared" si="924"/>
        <v/>
      </c>
      <c r="AK4978" s="148" t="str">
        <f t="shared" si="925"/>
        <v/>
      </c>
      <c r="AL4978" s="147" t="str">
        <f t="shared" si="926"/>
        <v/>
      </c>
      <c r="AM4978" s="147" t="str">
        <f t="shared" si="927"/>
        <v/>
      </c>
      <c r="AN4978" s="147" t="str">
        <f t="shared" si="928"/>
        <v/>
      </c>
      <c r="AO4978" s="118"/>
    </row>
    <row r="4979" spans="1:41">
      <c r="A4979" s="118"/>
      <c r="B4979" s="118"/>
      <c r="C4979" s="118"/>
      <c r="D4979" s="118"/>
      <c r="E4979" s="118"/>
      <c r="F4979" s="118"/>
      <c r="G4979" s="118"/>
      <c r="H4979" s="118"/>
      <c r="I4979" s="118"/>
      <c r="J4979" s="118"/>
      <c r="K4979" s="118"/>
      <c r="L4979" s="118"/>
      <c r="M4979" s="118"/>
      <c r="N4979" s="118"/>
      <c r="O4979" s="143" t="str">
        <f>IF(H4979="","",(S4979/S4979)&amp;":"&amp;ROUND(AH4979/S4979,2))</f>
        <v/>
      </c>
      <c r="P4979" s="118"/>
      <c r="Q4979" s="118"/>
      <c r="R4979" s="143" t="str">
        <f>IF(H4979="","",(S4979/S4979)&amp;":"&amp;ROUND(AI4979/S4979,2))</f>
        <v/>
      </c>
      <c r="S4979" s="144" t="str">
        <f t="shared" si="929"/>
        <v/>
      </c>
      <c r="T4979" s="145" t="str">
        <f t="shared" si="930"/>
        <v/>
      </c>
      <c r="U4979" s="118"/>
      <c r="V4979" s="145" t="str">
        <f t="shared" si="931"/>
        <v/>
      </c>
      <c r="W4979" s="144" t="str">
        <f t="shared" si="932"/>
        <v/>
      </c>
      <c r="X4979" s="146" t="str">
        <f>IF(C4979="","",IF(OR(C4979="Trade",C4979="Multi Position"),(X4978+V4979),IF(C4979="Deposit",(X4978+AE4979),IF(C4979="Withdrawal",(X4978-AE4979)))))</f>
        <v/>
      </c>
      <c r="Y4979" s="145" t="str">
        <f t="shared" si="933"/>
        <v/>
      </c>
      <c r="Z4979" s="118"/>
      <c r="AA4979" s="118"/>
      <c r="AB4979" s="118"/>
      <c r="AC4979" s="118"/>
      <c r="AD4979" s="118"/>
      <c r="AE4979" s="139"/>
      <c r="AF4979" s="118"/>
      <c r="AG4979" s="118"/>
      <c r="AH4979" s="147" t="str">
        <f t="shared" si="934"/>
        <v/>
      </c>
      <c r="AI4979" s="147" t="str">
        <f t="shared" si="935"/>
        <v/>
      </c>
      <c r="AJ4979" s="148" t="str">
        <f t="shared" si="924"/>
        <v/>
      </c>
      <c r="AK4979" s="148" t="str">
        <f t="shared" si="925"/>
        <v/>
      </c>
      <c r="AL4979" s="147" t="str">
        <f t="shared" si="926"/>
        <v/>
      </c>
      <c r="AM4979" s="147" t="str">
        <f t="shared" si="927"/>
        <v/>
      </c>
      <c r="AN4979" s="147" t="str">
        <f t="shared" si="928"/>
        <v/>
      </c>
      <c r="AO4979" s="118"/>
    </row>
    <row r="4980" spans="1:41">
      <c r="A4980" s="118"/>
      <c r="B4980" s="118"/>
      <c r="C4980" s="118"/>
      <c r="D4980" s="118"/>
      <c r="E4980" s="118"/>
      <c r="F4980" s="118"/>
      <c r="G4980" s="118"/>
      <c r="H4980" s="118"/>
      <c r="I4980" s="118"/>
      <c r="J4980" s="118"/>
      <c r="K4980" s="118"/>
      <c r="L4980" s="118"/>
      <c r="M4980" s="118"/>
      <c r="N4980" s="118"/>
      <c r="O4980" s="143" t="str">
        <f>IF(H4980="","",(S4980/S4980)&amp;":"&amp;ROUND(AH4980/S4980,2))</f>
        <v/>
      </c>
      <c r="P4980" s="118"/>
      <c r="Q4980" s="118"/>
      <c r="R4980" s="143" t="str">
        <f>IF(H4980="","",(S4980/S4980)&amp;":"&amp;ROUND(AI4980/S4980,2))</f>
        <v/>
      </c>
      <c r="S4980" s="144" t="str">
        <f t="shared" si="929"/>
        <v/>
      </c>
      <c r="T4980" s="145" t="str">
        <f t="shared" si="930"/>
        <v/>
      </c>
      <c r="U4980" s="118"/>
      <c r="V4980" s="145" t="str">
        <f t="shared" si="931"/>
        <v/>
      </c>
      <c r="W4980" s="144" t="str">
        <f t="shared" si="932"/>
        <v/>
      </c>
      <c r="X4980" s="146" t="str">
        <f>IF(C4980="","",IF(OR(C4980="Trade",C4980="Multi Position"),(X4979+V4980),IF(C4980="Deposit",(X4979+AE4980),IF(C4980="Withdrawal",(X4979-AE4980)))))</f>
        <v/>
      </c>
      <c r="Y4980" s="145" t="str">
        <f t="shared" si="933"/>
        <v/>
      </c>
      <c r="Z4980" s="118"/>
      <c r="AA4980" s="118"/>
      <c r="AB4980" s="118"/>
      <c r="AC4980" s="118"/>
      <c r="AD4980" s="118"/>
      <c r="AE4980" s="139"/>
      <c r="AF4980" s="118"/>
      <c r="AG4980" s="118"/>
      <c r="AH4980" s="147" t="str">
        <f t="shared" si="934"/>
        <v/>
      </c>
      <c r="AI4980" s="147" t="str">
        <f t="shared" si="935"/>
        <v/>
      </c>
      <c r="AJ4980" s="148" t="str">
        <f t="shared" si="924"/>
        <v/>
      </c>
      <c r="AK4980" s="148" t="str">
        <f t="shared" si="925"/>
        <v/>
      </c>
      <c r="AL4980" s="147" t="str">
        <f t="shared" si="926"/>
        <v/>
      </c>
      <c r="AM4980" s="147" t="str">
        <f t="shared" si="927"/>
        <v/>
      </c>
      <c r="AN4980" s="147" t="str">
        <f t="shared" si="928"/>
        <v/>
      </c>
      <c r="AO4980" s="118"/>
    </row>
    <row r="4981" spans="1:41">
      <c r="A4981" s="118"/>
      <c r="B4981" s="118"/>
      <c r="C4981" s="118"/>
      <c r="D4981" s="118"/>
      <c r="E4981" s="118"/>
      <c r="F4981" s="118"/>
      <c r="G4981" s="118"/>
      <c r="H4981" s="118"/>
      <c r="I4981" s="118"/>
      <c r="J4981" s="118"/>
      <c r="K4981" s="118"/>
      <c r="L4981" s="118"/>
      <c r="M4981" s="118"/>
      <c r="N4981" s="118"/>
      <c r="O4981" s="143" t="str">
        <f>IF(H4981="","",(S4981/S4981)&amp;":"&amp;ROUND(AH4981/S4981,2))</f>
        <v/>
      </c>
      <c r="P4981" s="118"/>
      <c r="Q4981" s="118"/>
      <c r="R4981" s="143" t="str">
        <f>IF(H4981="","",(S4981/S4981)&amp;":"&amp;ROUND(AI4981/S4981,2))</f>
        <v/>
      </c>
      <c r="S4981" s="144" t="str">
        <f t="shared" si="929"/>
        <v/>
      </c>
      <c r="T4981" s="145" t="str">
        <f t="shared" si="930"/>
        <v/>
      </c>
      <c r="U4981" s="118"/>
      <c r="V4981" s="145" t="str">
        <f t="shared" si="931"/>
        <v/>
      </c>
      <c r="W4981" s="144" t="str">
        <f t="shared" si="932"/>
        <v/>
      </c>
      <c r="X4981" s="146" t="str">
        <f>IF(C4981="","",IF(OR(C4981="Trade",C4981="Multi Position"),(X4980+V4981),IF(C4981="Deposit",(X4980+AE4981),IF(C4981="Withdrawal",(X4980-AE4981)))))</f>
        <v/>
      </c>
      <c r="Y4981" s="145" t="str">
        <f t="shared" si="933"/>
        <v/>
      </c>
      <c r="Z4981" s="118"/>
      <c r="AA4981" s="118"/>
      <c r="AB4981" s="118"/>
      <c r="AC4981" s="118"/>
      <c r="AD4981" s="118"/>
      <c r="AE4981" s="139"/>
      <c r="AF4981" s="118"/>
      <c r="AG4981" s="118"/>
      <c r="AH4981" s="147" t="str">
        <f t="shared" si="934"/>
        <v/>
      </c>
      <c r="AI4981" s="147" t="str">
        <f t="shared" si="935"/>
        <v/>
      </c>
      <c r="AJ4981" s="148" t="str">
        <f t="shared" si="924"/>
        <v/>
      </c>
      <c r="AK4981" s="148" t="str">
        <f t="shared" si="925"/>
        <v/>
      </c>
      <c r="AL4981" s="147" t="str">
        <f t="shared" si="926"/>
        <v/>
      </c>
      <c r="AM4981" s="147" t="str">
        <f t="shared" si="927"/>
        <v/>
      </c>
      <c r="AN4981" s="147" t="str">
        <f t="shared" si="928"/>
        <v/>
      </c>
      <c r="AO4981" s="118"/>
    </row>
    <row r="4982" spans="1:41">
      <c r="A4982" s="118"/>
      <c r="B4982" s="118"/>
      <c r="C4982" s="118"/>
      <c r="D4982" s="118"/>
      <c r="E4982" s="118"/>
      <c r="F4982" s="118"/>
      <c r="G4982" s="118"/>
      <c r="H4982" s="118"/>
      <c r="I4982" s="118"/>
      <c r="J4982" s="118"/>
      <c r="K4982" s="118"/>
      <c r="L4982" s="118"/>
      <c r="M4982" s="118"/>
      <c r="N4982" s="118"/>
      <c r="O4982" s="143" t="str">
        <f>IF(H4982="","",(S4982/S4982)&amp;":"&amp;ROUND(AH4982/S4982,2))</f>
        <v/>
      </c>
      <c r="P4982" s="118"/>
      <c r="Q4982" s="118"/>
      <c r="R4982" s="143" t="str">
        <f>IF(H4982="","",(S4982/S4982)&amp;":"&amp;ROUND(AI4982/S4982,2))</f>
        <v/>
      </c>
      <c r="S4982" s="144" t="str">
        <f t="shared" si="929"/>
        <v/>
      </c>
      <c r="T4982" s="145" t="str">
        <f t="shared" si="930"/>
        <v/>
      </c>
      <c r="U4982" s="118"/>
      <c r="V4982" s="145" t="str">
        <f t="shared" si="931"/>
        <v/>
      </c>
      <c r="W4982" s="144" t="str">
        <f t="shared" si="932"/>
        <v/>
      </c>
      <c r="X4982" s="146" t="str">
        <f>IF(C4982="","",IF(OR(C4982="Trade",C4982="Multi Position"),(X4981+V4982),IF(C4982="Deposit",(X4981+AE4982),IF(C4982="Withdrawal",(X4981-AE4982)))))</f>
        <v/>
      </c>
      <c r="Y4982" s="145" t="str">
        <f t="shared" si="933"/>
        <v/>
      </c>
      <c r="Z4982" s="118"/>
      <c r="AA4982" s="118"/>
      <c r="AB4982" s="118"/>
      <c r="AC4982" s="118"/>
      <c r="AD4982" s="118"/>
      <c r="AE4982" s="139"/>
      <c r="AF4982" s="118"/>
      <c r="AG4982" s="118"/>
      <c r="AH4982" s="147" t="str">
        <f t="shared" si="934"/>
        <v/>
      </c>
      <c r="AI4982" s="147" t="str">
        <f t="shared" si="935"/>
        <v/>
      </c>
      <c r="AJ4982" s="148" t="str">
        <f t="shared" si="924"/>
        <v/>
      </c>
      <c r="AK4982" s="148" t="str">
        <f t="shared" si="925"/>
        <v/>
      </c>
      <c r="AL4982" s="147" t="str">
        <f t="shared" si="926"/>
        <v/>
      </c>
      <c r="AM4982" s="147" t="str">
        <f t="shared" si="927"/>
        <v/>
      </c>
      <c r="AN4982" s="147" t="str">
        <f t="shared" si="928"/>
        <v/>
      </c>
      <c r="AO4982" s="118"/>
    </row>
    <row r="4983" spans="1:41">
      <c r="A4983" s="118"/>
      <c r="B4983" s="118"/>
      <c r="C4983" s="118"/>
      <c r="D4983" s="118"/>
      <c r="E4983" s="118"/>
      <c r="F4983" s="118"/>
      <c r="G4983" s="118"/>
      <c r="H4983" s="118"/>
      <c r="I4983" s="118"/>
      <c r="J4983" s="118"/>
      <c r="K4983" s="118"/>
      <c r="L4983" s="118"/>
      <c r="M4983" s="118"/>
      <c r="N4983" s="118"/>
      <c r="O4983" s="143" t="str">
        <f>IF(H4983="","",(S4983/S4983)&amp;":"&amp;ROUND(AH4983/S4983,2))</f>
        <v/>
      </c>
      <c r="P4983" s="118"/>
      <c r="Q4983" s="118"/>
      <c r="R4983" s="143" t="str">
        <f>IF(H4983="","",(S4983/S4983)&amp;":"&amp;ROUND(AI4983/S4983,2))</f>
        <v/>
      </c>
      <c r="S4983" s="144" t="str">
        <f t="shared" si="929"/>
        <v/>
      </c>
      <c r="T4983" s="145" t="str">
        <f t="shared" si="930"/>
        <v/>
      </c>
      <c r="U4983" s="118"/>
      <c r="V4983" s="145" t="str">
        <f t="shared" si="931"/>
        <v/>
      </c>
      <c r="W4983" s="144" t="str">
        <f t="shared" si="932"/>
        <v/>
      </c>
      <c r="X4983" s="146" t="str">
        <f>IF(C4983="","",IF(OR(C4983="Trade",C4983="Multi Position"),(X4982+V4983),IF(C4983="Deposit",(X4982+AE4983),IF(C4983="Withdrawal",(X4982-AE4983)))))</f>
        <v/>
      </c>
      <c r="Y4983" s="145" t="str">
        <f t="shared" si="933"/>
        <v/>
      </c>
      <c r="Z4983" s="118"/>
      <c r="AA4983" s="118"/>
      <c r="AB4983" s="118"/>
      <c r="AC4983" s="118"/>
      <c r="AD4983" s="118"/>
      <c r="AE4983" s="139"/>
      <c r="AF4983" s="118"/>
      <c r="AG4983" s="118"/>
      <c r="AH4983" s="147" t="str">
        <f t="shared" si="934"/>
        <v/>
      </c>
      <c r="AI4983" s="147" t="str">
        <f t="shared" si="935"/>
        <v/>
      </c>
      <c r="AJ4983" s="148" t="str">
        <f t="shared" si="924"/>
        <v/>
      </c>
      <c r="AK4983" s="148" t="str">
        <f t="shared" si="925"/>
        <v/>
      </c>
      <c r="AL4983" s="147" t="str">
        <f t="shared" si="926"/>
        <v/>
      </c>
      <c r="AM4983" s="147" t="str">
        <f t="shared" si="927"/>
        <v/>
      </c>
      <c r="AN4983" s="147" t="str">
        <f t="shared" si="928"/>
        <v/>
      </c>
      <c r="AO4983" s="118"/>
    </row>
    <row r="4984" spans="1:41">
      <c r="A4984" s="118"/>
      <c r="B4984" s="118"/>
      <c r="C4984" s="118"/>
      <c r="D4984" s="118"/>
      <c r="E4984" s="118"/>
      <c r="F4984" s="118"/>
      <c r="G4984" s="118"/>
      <c r="H4984" s="118"/>
      <c r="I4984" s="118"/>
      <c r="J4984" s="118"/>
      <c r="K4984" s="118"/>
      <c r="L4984" s="118"/>
      <c r="M4984" s="118"/>
      <c r="N4984" s="118"/>
      <c r="O4984" s="143" t="str">
        <f>IF(H4984="","",(S4984/S4984)&amp;":"&amp;ROUND(AH4984/S4984,2))</f>
        <v/>
      </c>
      <c r="P4984" s="118"/>
      <c r="Q4984" s="118"/>
      <c r="R4984" s="143" t="str">
        <f>IF(H4984="","",(S4984/S4984)&amp;":"&amp;ROUND(AI4984/S4984,2))</f>
        <v/>
      </c>
      <c r="S4984" s="144" t="str">
        <f t="shared" si="929"/>
        <v/>
      </c>
      <c r="T4984" s="145" t="str">
        <f t="shared" si="930"/>
        <v/>
      </c>
      <c r="U4984" s="118"/>
      <c r="V4984" s="145" t="str">
        <f t="shared" si="931"/>
        <v/>
      </c>
      <c r="W4984" s="144" t="str">
        <f t="shared" si="932"/>
        <v/>
      </c>
      <c r="X4984" s="146" t="str">
        <f>IF(C4984="","",IF(OR(C4984="Trade",C4984="Multi Position"),(X4983+V4984),IF(C4984="Deposit",(X4983+AE4984),IF(C4984="Withdrawal",(X4983-AE4984)))))</f>
        <v/>
      </c>
      <c r="Y4984" s="145" t="str">
        <f t="shared" si="933"/>
        <v/>
      </c>
      <c r="Z4984" s="118"/>
      <c r="AA4984" s="118"/>
      <c r="AB4984" s="118"/>
      <c r="AC4984" s="118"/>
      <c r="AD4984" s="118"/>
      <c r="AE4984" s="139"/>
      <c r="AF4984" s="118"/>
      <c r="AG4984" s="118"/>
      <c r="AH4984" s="147" t="str">
        <f t="shared" si="934"/>
        <v/>
      </c>
      <c r="AI4984" s="147" t="str">
        <f t="shared" si="935"/>
        <v/>
      </c>
      <c r="AJ4984" s="148" t="str">
        <f t="shared" si="924"/>
        <v/>
      </c>
      <c r="AK4984" s="148" t="str">
        <f t="shared" si="925"/>
        <v/>
      </c>
      <c r="AL4984" s="147" t="str">
        <f t="shared" si="926"/>
        <v/>
      </c>
      <c r="AM4984" s="147" t="str">
        <f t="shared" si="927"/>
        <v/>
      </c>
      <c r="AN4984" s="147" t="str">
        <f t="shared" si="928"/>
        <v/>
      </c>
      <c r="AO4984" s="118"/>
    </row>
    <row r="4985" spans="1:41">
      <c r="A4985" s="118"/>
      <c r="B4985" s="118"/>
      <c r="C4985" s="118"/>
      <c r="D4985" s="118"/>
      <c r="E4985" s="118"/>
      <c r="F4985" s="118"/>
      <c r="G4985" s="118"/>
      <c r="H4985" s="118"/>
      <c r="I4985" s="118"/>
      <c r="J4985" s="118"/>
      <c r="K4985" s="118"/>
      <c r="L4985" s="118"/>
      <c r="M4985" s="118"/>
      <c r="N4985" s="118"/>
      <c r="O4985" s="143" t="str">
        <f>IF(H4985="","",(S4985/S4985)&amp;":"&amp;ROUND(AH4985/S4985,2))</f>
        <v/>
      </c>
      <c r="P4985" s="118"/>
      <c r="Q4985" s="118"/>
      <c r="R4985" s="143" t="str">
        <f>IF(H4985="","",(S4985/S4985)&amp;":"&amp;ROUND(AI4985/S4985,2))</f>
        <v/>
      </c>
      <c r="S4985" s="144" t="str">
        <f t="shared" si="929"/>
        <v/>
      </c>
      <c r="T4985" s="145" t="str">
        <f t="shared" si="930"/>
        <v/>
      </c>
      <c r="U4985" s="118"/>
      <c r="V4985" s="145" t="str">
        <f t="shared" si="931"/>
        <v/>
      </c>
      <c r="W4985" s="144" t="str">
        <f t="shared" si="932"/>
        <v/>
      </c>
      <c r="X4985" s="146" t="str">
        <f>IF(C4985="","",IF(OR(C4985="Trade",C4985="Multi Position"),(X4984+V4985),IF(C4985="Deposit",(X4984+AE4985),IF(C4985="Withdrawal",(X4984-AE4985)))))</f>
        <v/>
      </c>
      <c r="Y4985" s="145" t="str">
        <f t="shared" si="933"/>
        <v/>
      </c>
      <c r="Z4985" s="118"/>
      <c r="AA4985" s="118"/>
      <c r="AB4985" s="118"/>
      <c r="AC4985" s="118"/>
      <c r="AD4985" s="118"/>
      <c r="AE4985" s="139"/>
      <c r="AF4985" s="118"/>
      <c r="AG4985" s="118"/>
      <c r="AH4985" s="147" t="str">
        <f t="shared" si="934"/>
        <v/>
      </c>
      <c r="AI4985" s="147" t="str">
        <f t="shared" si="935"/>
        <v/>
      </c>
      <c r="AJ4985" s="148" t="str">
        <f t="shared" si="924"/>
        <v/>
      </c>
      <c r="AK4985" s="148" t="str">
        <f t="shared" si="925"/>
        <v/>
      </c>
      <c r="AL4985" s="147" t="str">
        <f t="shared" si="926"/>
        <v/>
      </c>
      <c r="AM4985" s="147" t="str">
        <f t="shared" si="927"/>
        <v/>
      </c>
      <c r="AN4985" s="147" t="str">
        <f t="shared" si="928"/>
        <v/>
      </c>
      <c r="AO4985" s="118"/>
    </row>
    <row r="4986" spans="1:41">
      <c r="A4986" s="118"/>
      <c r="B4986" s="118"/>
      <c r="C4986" s="118"/>
      <c r="D4986" s="118"/>
      <c r="E4986" s="118"/>
      <c r="F4986" s="118"/>
      <c r="G4986" s="118"/>
      <c r="H4986" s="118"/>
      <c r="I4986" s="118"/>
      <c r="J4986" s="118"/>
      <c r="K4986" s="118"/>
      <c r="L4986" s="118"/>
      <c r="M4986" s="118"/>
      <c r="N4986" s="118"/>
      <c r="O4986" s="143" t="str">
        <f>IF(H4986="","",(S4986/S4986)&amp;":"&amp;ROUND(AH4986/S4986,2))</f>
        <v/>
      </c>
      <c r="P4986" s="118"/>
      <c r="Q4986" s="118"/>
      <c r="R4986" s="143" t="str">
        <f>IF(H4986="","",(S4986/S4986)&amp;":"&amp;ROUND(AI4986/S4986,2))</f>
        <v/>
      </c>
      <c r="S4986" s="144" t="str">
        <f t="shared" si="929"/>
        <v/>
      </c>
      <c r="T4986" s="145" t="str">
        <f t="shared" si="930"/>
        <v/>
      </c>
      <c r="U4986" s="118"/>
      <c r="V4986" s="145" t="str">
        <f t="shared" si="931"/>
        <v/>
      </c>
      <c r="W4986" s="144" t="str">
        <f t="shared" si="932"/>
        <v/>
      </c>
      <c r="X4986" s="146" t="str">
        <f>IF(C4986="","",IF(OR(C4986="Trade",C4986="Multi Position"),(X4985+V4986),IF(C4986="Deposit",(X4985+AE4986),IF(C4986="Withdrawal",(X4985-AE4986)))))</f>
        <v/>
      </c>
      <c r="Y4986" s="145" t="str">
        <f t="shared" si="933"/>
        <v/>
      </c>
      <c r="Z4986" s="118"/>
      <c r="AA4986" s="118"/>
      <c r="AB4986" s="118"/>
      <c r="AC4986" s="118"/>
      <c r="AD4986" s="118"/>
      <c r="AE4986" s="139"/>
      <c r="AF4986" s="118"/>
      <c r="AG4986" s="118"/>
      <c r="AH4986" s="147" t="str">
        <f t="shared" si="934"/>
        <v/>
      </c>
      <c r="AI4986" s="147" t="str">
        <f t="shared" si="935"/>
        <v/>
      </c>
      <c r="AJ4986" s="148" t="str">
        <f t="shared" si="924"/>
        <v/>
      </c>
      <c r="AK4986" s="148" t="str">
        <f t="shared" si="925"/>
        <v/>
      </c>
      <c r="AL4986" s="147" t="str">
        <f t="shared" si="926"/>
        <v/>
      </c>
      <c r="AM4986" s="147" t="str">
        <f t="shared" si="927"/>
        <v/>
      </c>
      <c r="AN4986" s="147" t="str">
        <f t="shared" si="928"/>
        <v/>
      </c>
      <c r="AO4986" s="118"/>
    </row>
    <row r="4987" spans="1:41">
      <c r="A4987" s="118"/>
      <c r="B4987" s="118"/>
      <c r="C4987" s="118"/>
      <c r="D4987" s="118"/>
      <c r="E4987" s="118"/>
      <c r="F4987" s="118"/>
      <c r="G4987" s="118"/>
      <c r="H4987" s="118"/>
      <c r="I4987" s="118"/>
      <c r="J4987" s="118"/>
      <c r="K4987" s="118"/>
      <c r="L4987" s="118"/>
      <c r="M4987" s="118"/>
      <c r="N4987" s="118"/>
      <c r="O4987" s="143" t="str">
        <f>IF(H4987="","",(S4987/S4987)&amp;":"&amp;ROUND(AH4987/S4987,2))</f>
        <v/>
      </c>
      <c r="P4987" s="118"/>
      <c r="Q4987" s="118"/>
      <c r="R4987" s="143" t="str">
        <f>IF(H4987="","",(S4987/S4987)&amp;":"&amp;ROUND(AI4987/S4987,2))</f>
        <v/>
      </c>
      <c r="S4987" s="144" t="str">
        <f t="shared" si="929"/>
        <v/>
      </c>
      <c r="T4987" s="145" t="str">
        <f t="shared" si="930"/>
        <v/>
      </c>
      <c r="U4987" s="118"/>
      <c r="V4987" s="145" t="str">
        <f t="shared" si="931"/>
        <v/>
      </c>
      <c r="W4987" s="144" t="str">
        <f t="shared" si="932"/>
        <v/>
      </c>
      <c r="X4987" s="146" t="str">
        <f>IF(C4987="","",IF(OR(C4987="Trade",C4987="Multi Position"),(X4986+V4987),IF(C4987="Deposit",(X4986+AE4987),IF(C4987="Withdrawal",(X4986-AE4987)))))</f>
        <v/>
      </c>
      <c r="Y4987" s="145" t="str">
        <f t="shared" si="933"/>
        <v/>
      </c>
      <c r="Z4987" s="118"/>
      <c r="AA4987" s="118"/>
      <c r="AB4987" s="118"/>
      <c r="AC4987" s="118"/>
      <c r="AD4987" s="118"/>
      <c r="AE4987" s="139"/>
      <c r="AF4987" s="118"/>
      <c r="AG4987" s="118"/>
      <c r="AH4987" s="147" t="str">
        <f t="shared" si="934"/>
        <v/>
      </c>
      <c r="AI4987" s="147" t="str">
        <f t="shared" si="935"/>
        <v/>
      </c>
      <c r="AJ4987" s="148" t="str">
        <f t="shared" si="924"/>
        <v/>
      </c>
      <c r="AK4987" s="148" t="str">
        <f t="shared" si="925"/>
        <v/>
      </c>
      <c r="AL4987" s="147" t="str">
        <f t="shared" si="926"/>
        <v/>
      </c>
      <c r="AM4987" s="147" t="str">
        <f t="shared" si="927"/>
        <v/>
      </c>
      <c r="AN4987" s="147" t="str">
        <f t="shared" si="928"/>
        <v/>
      </c>
      <c r="AO4987" s="118"/>
    </row>
    <row r="4988" spans="1:41">
      <c r="A4988" s="118"/>
      <c r="B4988" s="118"/>
      <c r="C4988" s="118"/>
      <c r="D4988" s="118"/>
      <c r="E4988" s="118"/>
      <c r="F4988" s="118"/>
      <c r="G4988" s="118"/>
      <c r="H4988" s="118"/>
      <c r="I4988" s="118"/>
      <c r="J4988" s="118"/>
      <c r="K4988" s="118"/>
      <c r="L4988" s="118"/>
      <c r="M4988" s="118"/>
      <c r="N4988" s="118"/>
      <c r="O4988" s="143" t="str">
        <f>IF(H4988="","",(S4988/S4988)&amp;":"&amp;ROUND(AH4988/S4988,2))</f>
        <v/>
      </c>
      <c r="P4988" s="118"/>
      <c r="Q4988" s="118"/>
      <c r="R4988" s="143" t="str">
        <f>IF(H4988="","",(S4988/S4988)&amp;":"&amp;ROUND(AI4988/S4988,2))</f>
        <v/>
      </c>
      <c r="S4988" s="144" t="str">
        <f t="shared" si="929"/>
        <v/>
      </c>
      <c r="T4988" s="145" t="str">
        <f t="shared" si="930"/>
        <v/>
      </c>
      <c r="U4988" s="118"/>
      <c r="V4988" s="145" t="str">
        <f t="shared" si="931"/>
        <v/>
      </c>
      <c r="W4988" s="144" t="str">
        <f t="shared" si="932"/>
        <v/>
      </c>
      <c r="X4988" s="146" t="str">
        <f>IF(C4988="","",IF(OR(C4988="Trade",C4988="Multi Position"),(X4987+V4988),IF(C4988="Deposit",(X4987+AE4988),IF(C4988="Withdrawal",(X4987-AE4988)))))</f>
        <v/>
      </c>
      <c r="Y4988" s="145" t="str">
        <f t="shared" si="933"/>
        <v/>
      </c>
      <c r="Z4988" s="118"/>
      <c r="AA4988" s="118"/>
      <c r="AB4988" s="118"/>
      <c r="AC4988" s="118"/>
      <c r="AD4988" s="118"/>
      <c r="AE4988" s="139"/>
      <c r="AF4988" s="118"/>
      <c r="AG4988" s="118"/>
      <c r="AH4988" s="147" t="str">
        <f t="shared" si="934"/>
        <v/>
      </c>
      <c r="AI4988" s="147" t="str">
        <f t="shared" si="935"/>
        <v/>
      </c>
      <c r="AJ4988" s="148" t="str">
        <f t="shared" si="924"/>
        <v/>
      </c>
      <c r="AK4988" s="148" t="str">
        <f t="shared" si="925"/>
        <v/>
      </c>
      <c r="AL4988" s="147" t="str">
        <f t="shared" si="926"/>
        <v/>
      </c>
      <c r="AM4988" s="147" t="str">
        <f t="shared" si="927"/>
        <v/>
      </c>
      <c r="AN4988" s="147" t="str">
        <f t="shared" si="928"/>
        <v/>
      </c>
      <c r="AO4988" s="118"/>
    </row>
    <row r="4989" spans="1:41">
      <c r="A4989" s="118"/>
      <c r="B4989" s="118"/>
      <c r="C4989" s="118"/>
      <c r="D4989" s="118"/>
      <c r="E4989" s="118"/>
      <c r="F4989" s="118"/>
      <c r="G4989" s="118"/>
      <c r="H4989" s="118"/>
      <c r="I4989" s="118"/>
      <c r="J4989" s="118"/>
      <c r="K4989" s="118"/>
      <c r="L4989" s="118"/>
      <c r="M4989" s="118"/>
      <c r="N4989" s="118"/>
      <c r="O4989" s="143" t="str">
        <f>IF(H4989="","",(S4989/S4989)&amp;":"&amp;ROUND(AH4989/S4989,2))</f>
        <v/>
      </c>
      <c r="P4989" s="118"/>
      <c r="Q4989" s="118"/>
      <c r="R4989" s="143" t="str">
        <f>IF(H4989="","",(S4989/S4989)&amp;":"&amp;ROUND(AI4989/S4989,2))</f>
        <v/>
      </c>
      <c r="S4989" s="144" t="str">
        <f t="shared" si="929"/>
        <v/>
      </c>
      <c r="T4989" s="145" t="str">
        <f t="shared" si="930"/>
        <v/>
      </c>
      <c r="U4989" s="118"/>
      <c r="V4989" s="145" t="str">
        <f t="shared" si="931"/>
        <v/>
      </c>
      <c r="W4989" s="144" t="str">
        <f t="shared" si="932"/>
        <v/>
      </c>
      <c r="X4989" s="146" t="str">
        <f>IF(C4989="","",IF(OR(C4989="Trade",C4989="Multi Position"),(X4988+V4989),IF(C4989="Deposit",(X4988+AE4989),IF(C4989="Withdrawal",(X4988-AE4989)))))</f>
        <v/>
      </c>
      <c r="Y4989" s="145" t="str">
        <f t="shared" si="933"/>
        <v/>
      </c>
      <c r="Z4989" s="118"/>
      <c r="AA4989" s="118"/>
      <c r="AB4989" s="118"/>
      <c r="AC4989" s="118"/>
      <c r="AD4989" s="118"/>
      <c r="AE4989" s="139"/>
      <c r="AF4989" s="118"/>
      <c r="AG4989" s="118"/>
      <c r="AH4989" s="147" t="str">
        <f t="shared" si="934"/>
        <v/>
      </c>
      <c r="AI4989" s="147" t="str">
        <f t="shared" si="935"/>
        <v/>
      </c>
      <c r="AJ4989" s="148" t="str">
        <f t="shared" si="924"/>
        <v/>
      </c>
      <c r="AK4989" s="148" t="str">
        <f t="shared" si="925"/>
        <v/>
      </c>
      <c r="AL4989" s="147" t="str">
        <f t="shared" si="926"/>
        <v/>
      </c>
      <c r="AM4989" s="147" t="str">
        <f t="shared" si="927"/>
        <v/>
      </c>
      <c r="AN4989" s="147" t="str">
        <f t="shared" si="928"/>
        <v/>
      </c>
      <c r="AO4989" s="118"/>
    </row>
    <row r="4990" spans="1:41">
      <c r="A4990" s="118"/>
      <c r="B4990" s="118"/>
      <c r="C4990" s="118"/>
      <c r="D4990" s="118"/>
      <c r="E4990" s="118"/>
      <c r="F4990" s="118"/>
      <c r="G4990" s="118"/>
      <c r="H4990" s="118"/>
      <c r="I4990" s="118"/>
      <c r="J4990" s="118"/>
      <c r="K4990" s="118"/>
      <c r="L4990" s="118"/>
      <c r="M4990" s="118"/>
      <c r="N4990" s="118"/>
      <c r="O4990" s="143" t="str">
        <f>IF(H4990="","",(S4990/S4990)&amp;":"&amp;ROUND(AH4990/S4990,2))</f>
        <v/>
      </c>
      <c r="P4990" s="118"/>
      <c r="Q4990" s="118"/>
      <c r="R4990" s="143" t="str">
        <f>IF(H4990="","",(S4990/S4990)&amp;":"&amp;ROUND(AI4990/S4990,2))</f>
        <v/>
      </c>
      <c r="S4990" s="144" t="str">
        <f t="shared" si="929"/>
        <v/>
      </c>
      <c r="T4990" s="145" t="str">
        <f t="shared" si="930"/>
        <v/>
      </c>
      <c r="U4990" s="118"/>
      <c r="V4990" s="145" t="str">
        <f t="shared" si="931"/>
        <v/>
      </c>
      <c r="W4990" s="144" t="str">
        <f t="shared" si="932"/>
        <v/>
      </c>
      <c r="X4990" s="146" t="str">
        <f>IF(C4990="","",IF(OR(C4990="Trade",C4990="Multi Position"),(X4989+V4990),IF(C4990="Deposit",(X4989+AE4990),IF(C4990="Withdrawal",(X4989-AE4990)))))</f>
        <v/>
      </c>
      <c r="Y4990" s="145" t="str">
        <f t="shared" si="933"/>
        <v/>
      </c>
      <c r="Z4990" s="118"/>
      <c r="AA4990" s="118"/>
      <c r="AB4990" s="118"/>
      <c r="AC4990" s="118"/>
      <c r="AD4990" s="118"/>
      <c r="AE4990" s="139"/>
      <c r="AF4990" s="118"/>
      <c r="AG4990" s="118"/>
      <c r="AH4990" s="147" t="str">
        <f t="shared" si="934"/>
        <v/>
      </c>
      <c r="AI4990" s="147" t="str">
        <f t="shared" si="935"/>
        <v/>
      </c>
      <c r="AJ4990" s="148" t="str">
        <f t="shared" si="924"/>
        <v/>
      </c>
      <c r="AK4990" s="148" t="str">
        <f t="shared" si="925"/>
        <v/>
      </c>
      <c r="AL4990" s="147" t="str">
        <f t="shared" si="926"/>
        <v/>
      </c>
      <c r="AM4990" s="147" t="str">
        <f t="shared" si="927"/>
        <v/>
      </c>
      <c r="AN4990" s="147" t="str">
        <f t="shared" si="928"/>
        <v/>
      </c>
      <c r="AO4990" s="118"/>
    </row>
    <row r="4991" spans="1:41">
      <c r="A4991" s="118"/>
      <c r="B4991" s="118"/>
      <c r="C4991" s="118"/>
      <c r="D4991" s="118"/>
      <c r="E4991" s="118"/>
      <c r="F4991" s="118"/>
      <c r="G4991" s="118"/>
      <c r="H4991" s="118"/>
      <c r="I4991" s="118"/>
      <c r="J4991" s="118"/>
      <c r="K4991" s="118"/>
      <c r="L4991" s="118"/>
      <c r="M4991" s="118"/>
      <c r="N4991" s="118"/>
      <c r="O4991" s="143" t="str">
        <f>IF(H4991="","",(S4991/S4991)&amp;":"&amp;ROUND(AH4991/S4991,2))</f>
        <v/>
      </c>
      <c r="P4991" s="118"/>
      <c r="Q4991" s="118"/>
      <c r="R4991" s="143" t="str">
        <f>IF(H4991="","",(S4991/S4991)&amp;":"&amp;ROUND(AI4991/S4991,2))</f>
        <v/>
      </c>
      <c r="S4991" s="144" t="str">
        <f t="shared" si="929"/>
        <v/>
      </c>
      <c r="T4991" s="145" t="str">
        <f t="shared" si="930"/>
        <v/>
      </c>
      <c r="U4991" s="118"/>
      <c r="V4991" s="145" t="str">
        <f t="shared" si="931"/>
        <v/>
      </c>
      <c r="W4991" s="144" t="str">
        <f t="shared" si="932"/>
        <v/>
      </c>
      <c r="X4991" s="146" t="str">
        <f>IF(C4991="","",IF(OR(C4991="Trade",C4991="Multi Position"),(X4990+V4991),IF(C4991="Deposit",(X4990+AE4991),IF(C4991="Withdrawal",(X4990-AE4991)))))</f>
        <v/>
      </c>
      <c r="Y4991" s="145" t="str">
        <f t="shared" si="933"/>
        <v/>
      </c>
      <c r="Z4991" s="118"/>
      <c r="AA4991" s="118"/>
      <c r="AB4991" s="118"/>
      <c r="AC4991" s="118"/>
      <c r="AD4991" s="118"/>
      <c r="AE4991" s="139"/>
      <c r="AF4991" s="118"/>
      <c r="AG4991" s="118"/>
      <c r="AH4991" s="147" t="str">
        <f t="shared" si="934"/>
        <v/>
      </c>
      <c r="AI4991" s="147" t="str">
        <f t="shared" si="935"/>
        <v/>
      </c>
      <c r="AJ4991" s="148" t="str">
        <f t="shared" si="924"/>
        <v/>
      </c>
      <c r="AK4991" s="148" t="str">
        <f t="shared" si="925"/>
        <v/>
      </c>
      <c r="AL4991" s="147" t="str">
        <f t="shared" si="926"/>
        <v/>
      </c>
      <c r="AM4991" s="147" t="str">
        <f t="shared" si="927"/>
        <v/>
      </c>
      <c r="AN4991" s="147" t="str">
        <f t="shared" si="928"/>
        <v/>
      </c>
      <c r="AO4991" s="118"/>
    </row>
    <row r="4992" spans="1:41">
      <c r="A4992" s="118"/>
      <c r="B4992" s="118"/>
      <c r="C4992" s="118"/>
      <c r="D4992" s="118"/>
      <c r="E4992" s="118"/>
      <c r="F4992" s="118"/>
      <c r="G4992" s="118"/>
      <c r="H4992" s="118"/>
      <c r="I4992" s="118"/>
      <c r="J4992" s="118"/>
      <c r="K4992" s="118"/>
      <c r="L4992" s="118"/>
      <c r="M4992" s="118"/>
      <c r="N4992" s="118"/>
      <c r="O4992" s="143" t="str">
        <f>IF(H4992="","",(S4992/S4992)&amp;":"&amp;ROUND(AH4992/S4992,2))</f>
        <v/>
      </c>
      <c r="P4992" s="118"/>
      <c r="Q4992" s="118"/>
      <c r="R4992" s="143" t="str">
        <f>IF(H4992="","",(S4992/S4992)&amp;":"&amp;ROUND(AI4992/S4992,2))</f>
        <v/>
      </c>
      <c r="S4992" s="144" t="str">
        <f t="shared" si="929"/>
        <v/>
      </c>
      <c r="T4992" s="145" t="str">
        <f t="shared" si="930"/>
        <v/>
      </c>
      <c r="U4992" s="118"/>
      <c r="V4992" s="145" t="str">
        <f t="shared" si="931"/>
        <v/>
      </c>
      <c r="W4992" s="144" t="str">
        <f t="shared" si="932"/>
        <v/>
      </c>
      <c r="X4992" s="146" t="str">
        <f>IF(C4992="","",IF(OR(C4992="Trade",C4992="Multi Position"),(X4991+V4992),IF(C4992="Deposit",(X4991+AE4992),IF(C4992="Withdrawal",(X4991-AE4992)))))</f>
        <v/>
      </c>
      <c r="Y4992" s="145" t="str">
        <f t="shared" si="933"/>
        <v/>
      </c>
      <c r="Z4992" s="118"/>
      <c r="AA4992" s="118"/>
      <c r="AB4992" s="118"/>
      <c r="AC4992" s="118"/>
      <c r="AD4992" s="118"/>
      <c r="AE4992" s="139"/>
      <c r="AF4992" s="118"/>
      <c r="AG4992" s="118"/>
      <c r="AH4992" s="147" t="str">
        <f t="shared" si="934"/>
        <v/>
      </c>
      <c r="AI4992" s="147" t="str">
        <f t="shared" si="935"/>
        <v/>
      </c>
      <c r="AJ4992" s="148" t="str">
        <f t="shared" si="924"/>
        <v/>
      </c>
      <c r="AK4992" s="148" t="str">
        <f t="shared" si="925"/>
        <v/>
      </c>
      <c r="AL4992" s="147" t="str">
        <f t="shared" si="926"/>
        <v/>
      </c>
      <c r="AM4992" s="147" t="str">
        <f t="shared" si="927"/>
        <v/>
      </c>
      <c r="AN4992" s="147" t="str">
        <f t="shared" si="928"/>
        <v/>
      </c>
      <c r="AO4992" s="118"/>
    </row>
    <row r="4993" spans="1:41">
      <c r="A4993" s="118"/>
      <c r="B4993" s="118"/>
      <c r="C4993" s="118"/>
      <c r="D4993" s="118"/>
      <c r="E4993" s="118"/>
      <c r="F4993" s="118"/>
      <c r="G4993" s="118"/>
      <c r="H4993" s="118"/>
      <c r="I4993" s="118"/>
      <c r="J4993" s="118"/>
      <c r="K4993" s="118"/>
      <c r="L4993" s="118"/>
      <c r="M4993" s="118"/>
      <c r="N4993" s="118"/>
      <c r="O4993" s="143" t="str">
        <f>IF(H4993="","",(S4993/S4993)&amp;":"&amp;ROUND(AH4993/S4993,2))</f>
        <v/>
      </c>
      <c r="P4993" s="118"/>
      <c r="Q4993" s="118"/>
      <c r="R4993" s="143" t="str">
        <f>IF(H4993="","",(S4993/S4993)&amp;":"&amp;ROUND(AI4993/S4993,2))</f>
        <v/>
      </c>
      <c r="S4993" s="144" t="str">
        <f t="shared" si="929"/>
        <v/>
      </c>
      <c r="T4993" s="145" t="str">
        <f t="shared" si="930"/>
        <v/>
      </c>
      <c r="U4993" s="118"/>
      <c r="V4993" s="145" t="str">
        <f t="shared" si="931"/>
        <v/>
      </c>
      <c r="W4993" s="144" t="str">
        <f t="shared" si="932"/>
        <v/>
      </c>
      <c r="X4993" s="146" t="str">
        <f>IF(C4993="","",IF(OR(C4993="Trade",C4993="Multi Position"),(X4992+V4993),IF(C4993="Deposit",(X4992+AE4993),IF(C4993="Withdrawal",(X4992-AE4993)))))</f>
        <v/>
      </c>
      <c r="Y4993" s="145" t="str">
        <f t="shared" si="933"/>
        <v/>
      </c>
      <c r="Z4993" s="118"/>
      <c r="AA4993" s="118"/>
      <c r="AB4993" s="118"/>
      <c r="AC4993" s="118"/>
      <c r="AD4993" s="118"/>
      <c r="AE4993" s="139"/>
      <c r="AF4993" s="118"/>
      <c r="AG4993" s="118"/>
      <c r="AH4993" s="147" t="str">
        <f t="shared" si="934"/>
        <v/>
      </c>
      <c r="AI4993" s="147" t="str">
        <f t="shared" si="935"/>
        <v/>
      </c>
      <c r="AJ4993" s="148" t="str">
        <f t="shared" si="924"/>
        <v/>
      </c>
      <c r="AK4993" s="148" t="str">
        <f t="shared" si="925"/>
        <v/>
      </c>
      <c r="AL4993" s="147" t="str">
        <f t="shared" si="926"/>
        <v/>
      </c>
      <c r="AM4993" s="147" t="str">
        <f t="shared" si="927"/>
        <v/>
      </c>
      <c r="AN4993" s="147" t="str">
        <f t="shared" si="928"/>
        <v/>
      </c>
      <c r="AO4993" s="118"/>
    </row>
    <row r="4994" spans="1:41">
      <c r="A4994" s="118"/>
      <c r="B4994" s="118"/>
      <c r="C4994" s="118"/>
      <c r="D4994" s="118"/>
      <c r="E4994" s="118"/>
      <c r="F4994" s="118"/>
      <c r="G4994" s="118"/>
      <c r="H4994" s="118"/>
      <c r="I4994" s="118"/>
      <c r="J4994" s="118"/>
      <c r="K4994" s="118"/>
      <c r="L4994" s="118"/>
      <c r="M4994" s="118"/>
      <c r="N4994" s="118"/>
      <c r="O4994" s="143" t="str">
        <f>IF(H4994="","",(S4994/S4994)&amp;":"&amp;ROUND(AH4994/S4994,2))</f>
        <v/>
      </c>
      <c r="P4994" s="118"/>
      <c r="Q4994" s="118"/>
      <c r="R4994" s="143" t="str">
        <f>IF(H4994="","",(S4994/S4994)&amp;":"&amp;ROUND(AI4994/S4994,2))</f>
        <v/>
      </c>
      <c r="S4994" s="144" t="str">
        <f t="shared" si="929"/>
        <v/>
      </c>
      <c r="T4994" s="145" t="str">
        <f t="shared" si="930"/>
        <v/>
      </c>
      <c r="U4994" s="118"/>
      <c r="V4994" s="145" t="str">
        <f t="shared" si="931"/>
        <v/>
      </c>
      <c r="W4994" s="144" t="str">
        <f t="shared" si="932"/>
        <v/>
      </c>
      <c r="X4994" s="146" t="str">
        <f>IF(C4994="","",IF(OR(C4994="Trade",C4994="Multi Position"),(X4993+V4994),IF(C4994="Deposit",(X4993+AE4994),IF(C4994="Withdrawal",(X4993-AE4994)))))</f>
        <v/>
      </c>
      <c r="Y4994" s="145" t="str">
        <f t="shared" si="933"/>
        <v/>
      </c>
      <c r="Z4994" s="118"/>
      <c r="AA4994" s="118"/>
      <c r="AB4994" s="118"/>
      <c r="AC4994" s="118"/>
      <c r="AD4994" s="118"/>
      <c r="AE4994" s="139"/>
      <c r="AF4994" s="118"/>
      <c r="AG4994" s="118"/>
      <c r="AH4994" s="147" t="str">
        <f t="shared" si="934"/>
        <v/>
      </c>
      <c r="AI4994" s="147" t="str">
        <f t="shared" si="935"/>
        <v/>
      </c>
      <c r="AJ4994" s="148" t="str">
        <f t="shared" si="924"/>
        <v/>
      </c>
      <c r="AK4994" s="148" t="str">
        <f t="shared" si="925"/>
        <v/>
      </c>
      <c r="AL4994" s="147" t="str">
        <f t="shared" si="926"/>
        <v/>
      </c>
      <c r="AM4994" s="147" t="str">
        <f t="shared" si="927"/>
        <v/>
      </c>
      <c r="AN4994" s="147" t="str">
        <f t="shared" si="928"/>
        <v/>
      </c>
      <c r="AO4994" s="118"/>
    </row>
    <row r="4995" spans="1:41">
      <c r="A4995" s="118"/>
      <c r="B4995" s="118"/>
      <c r="C4995" s="118"/>
      <c r="D4995" s="118"/>
      <c r="E4995" s="118"/>
      <c r="F4995" s="118"/>
      <c r="G4995" s="118"/>
      <c r="H4995" s="118"/>
      <c r="I4995" s="118"/>
      <c r="J4995" s="118"/>
      <c r="K4995" s="118"/>
      <c r="L4995" s="118"/>
      <c r="M4995" s="118"/>
      <c r="N4995" s="118"/>
      <c r="O4995" s="143" t="str">
        <f>IF(H4995="","",(S4995/S4995)&amp;":"&amp;ROUND(AH4995/S4995,2))</f>
        <v/>
      </c>
      <c r="P4995" s="118"/>
      <c r="Q4995" s="118"/>
      <c r="R4995" s="143" t="str">
        <f>IF(H4995="","",(S4995/S4995)&amp;":"&amp;ROUND(AI4995/S4995,2))</f>
        <v/>
      </c>
      <c r="S4995" s="144" t="str">
        <f t="shared" si="929"/>
        <v/>
      </c>
      <c r="T4995" s="145" t="str">
        <f t="shared" si="930"/>
        <v/>
      </c>
      <c r="U4995" s="118"/>
      <c r="V4995" s="145" t="str">
        <f t="shared" si="931"/>
        <v/>
      </c>
      <c r="W4995" s="144" t="str">
        <f t="shared" si="932"/>
        <v/>
      </c>
      <c r="X4995" s="146" t="str">
        <f>IF(C4995="","",IF(OR(C4995="Trade",C4995="Multi Position"),(X4994+V4995),IF(C4995="Deposit",(X4994+AE4995),IF(C4995="Withdrawal",(X4994-AE4995)))))</f>
        <v/>
      </c>
      <c r="Y4995" s="145" t="str">
        <f t="shared" si="933"/>
        <v/>
      </c>
      <c r="Z4995" s="118"/>
      <c r="AA4995" s="118"/>
      <c r="AB4995" s="118"/>
      <c r="AC4995" s="118"/>
      <c r="AD4995" s="118"/>
      <c r="AE4995" s="139"/>
      <c r="AF4995" s="118"/>
      <c r="AG4995" s="118"/>
      <c r="AH4995" s="147" t="str">
        <f t="shared" si="934"/>
        <v/>
      </c>
      <c r="AI4995" s="147" t="str">
        <f t="shared" si="935"/>
        <v/>
      </c>
      <c r="AJ4995" s="148" t="str">
        <f t="shared" si="924"/>
        <v/>
      </c>
      <c r="AK4995" s="148" t="str">
        <f t="shared" si="925"/>
        <v/>
      </c>
      <c r="AL4995" s="147" t="str">
        <f t="shared" si="926"/>
        <v/>
      </c>
      <c r="AM4995" s="147" t="str">
        <f t="shared" si="927"/>
        <v/>
      </c>
      <c r="AN4995" s="147" t="str">
        <f t="shared" si="928"/>
        <v/>
      </c>
      <c r="AO4995" s="118"/>
    </row>
    <row r="4996" spans="1:41">
      <c r="A4996" s="118"/>
      <c r="B4996" s="118"/>
      <c r="C4996" s="118"/>
      <c r="D4996" s="118"/>
      <c r="E4996" s="118"/>
      <c r="F4996" s="118"/>
      <c r="G4996" s="118"/>
      <c r="H4996" s="118"/>
      <c r="I4996" s="118"/>
      <c r="J4996" s="118"/>
      <c r="K4996" s="118"/>
      <c r="L4996" s="118"/>
      <c r="M4996" s="118"/>
      <c r="N4996" s="118"/>
      <c r="O4996" s="143" t="str">
        <f>IF(H4996="","",(S4996/S4996)&amp;":"&amp;ROUND(AH4996/S4996,2))</f>
        <v/>
      </c>
      <c r="P4996" s="118"/>
      <c r="Q4996" s="118"/>
      <c r="R4996" s="143" t="str">
        <f>IF(H4996="","",(S4996/S4996)&amp;":"&amp;ROUND(AI4996/S4996,2))</f>
        <v/>
      </c>
      <c r="S4996" s="144" t="str">
        <f t="shared" si="929"/>
        <v/>
      </c>
      <c r="T4996" s="145" t="str">
        <f t="shared" si="930"/>
        <v/>
      </c>
      <c r="U4996" s="118"/>
      <c r="V4996" s="145" t="str">
        <f t="shared" si="931"/>
        <v/>
      </c>
      <c r="W4996" s="144" t="str">
        <f t="shared" si="932"/>
        <v/>
      </c>
      <c r="X4996" s="146" t="str">
        <f>IF(C4996="","",IF(OR(C4996="Trade",C4996="Multi Position"),(X4995+V4996),IF(C4996="Deposit",(X4995+AE4996),IF(C4996="Withdrawal",(X4995-AE4996)))))</f>
        <v/>
      </c>
      <c r="Y4996" s="145" t="str">
        <f t="shared" si="933"/>
        <v/>
      </c>
      <c r="Z4996" s="118"/>
      <c r="AA4996" s="118"/>
      <c r="AB4996" s="118"/>
      <c r="AC4996" s="118"/>
      <c r="AD4996" s="118"/>
      <c r="AE4996" s="139"/>
      <c r="AF4996" s="118"/>
      <c r="AG4996" s="118"/>
      <c r="AH4996" s="147" t="str">
        <f t="shared" si="934"/>
        <v/>
      </c>
      <c r="AI4996" s="147" t="str">
        <f t="shared" si="935"/>
        <v/>
      </c>
      <c r="AJ4996" s="148" t="str">
        <f t="shared" si="924"/>
        <v/>
      </c>
      <c r="AK4996" s="148" t="str">
        <f t="shared" si="925"/>
        <v/>
      </c>
      <c r="AL4996" s="147" t="str">
        <f t="shared" si="926"/>
        <v/>
      </c>
      <c r="AM4996" s="147" t="str">
        <f t="shared" si="927"/>
        <v/>
      </c>
      <c r="AN4996" s="147" t="str">
        <f t="shared" si="928"/>
        <v/>
      </c>
      <c r="AO4996" s="118"/>
    </row>
    <row r="4997" spans="1:41">
      <c r="A4997" s="118"/>
      <c r="B4997" s="118"/>
      <c r="C4997" s="118"/>
      <c r="D4997" s="118"/>
      <c r="E4997" s="118"/>
      <c r="F4997" s="118"/>
      <c r="G4997" s="118"/>
      <c r="H4997" s="118"/>
      <c r="I4997" s="118"/>
      <c r="J4997" s="118"/>
      <c r="K4997" s="118"/>
      <c r="L4997" s="118"/>
      <c r="M4997" s="118"/>
      <c r="N4997" s="118"/>
      <c r="O4997" s="143" t="str">
        <f>IF(H4997="","",(S4997/S4997)&amp;":"&amp;ROUND(AH4997/S4997,2))</f>
        <v/>
      </c>
      <c r="P4997" s="118"/>
      <c r="Q4997" s="118"/>
      <c r="R4997" s="143" t="str">
        <f>IF(H4997="","",(S4997/S4997)&amp;":"&amp;ROUND(AI4997/S4997,2))</f>
        <v/>
      </c>
      <c r="S4997" s="144" t="str">
        <f t="shared" si="929"/>
        <v/>
      </c>
      <c r="T4997" s="145" t="str">
        <f t="shared" si="930"/>
        <v/>
      </c>
      <c r="U4997" s="118"/>
      <c r="V4997" s="145" t="str">
        <f t="shared" si="931"/>
        <v/>
      </c>
      <c r="W4997" s="144" t="str">
        <f t="shared" si="932"/>
        <v/>
      </c>
      <c r="X4997" s="146" t="str">
        <f>IF(C4997="","",IF(OR(C4997="Trade",C4997="Multi Position"),(X4996+V4997),IF(C4997="Deposit",(X4996+AE4997),IF(C4997="Withdrawal",(X4996-AE4997)))))</f>
        <v/>
      </c>
      <c r="Y4997" s="145" t="str">
        <f t="shared" si="933"/>
        <v/>
      </c>
      <c r="Z4997" s="118"/>
      <c r="AA4997" s="118"/>
      <c r="AB4997" s="118"/>
      <c r="AC4997" s="118"/>
      <c r="AD4997" s="118"/>
      <c r="AE4997" s="139"/>
      <c r="AF4997" s="118"/>
      <c r="AG4997" s="118"/>
      <c r="AH4997" s="147" t="str">
        <f t="shared" si="934"/>
        <v/>
      </c>
      <c r="AI4997" s="147" t="str">
        <f t="shared" si="935"/>
        <v/>
      </c>
      <c r="AJ4997" s="148" t="str">
        <f t="shared" si="924"/>
        <v/>
      </c>
      <c r="AK4997" s="148" t="str">
        <f t="shared" si="925"/>
        <v/>
      </c>
      <c r="AL4997" s="147" t="str">
        <f t="shared" si="926"/>
        <v/>
      </c>
      <c r="AM4997" s="147" t="str">
        <f t="shared" si="927"/>
        <v/>
      </c>
      <c r="AN4997" s="147" t="str">
        <f t="shared" si="928"/>
        <v/>
      </c>
      <c r="AO4997" s="118"/>
    </row>
    <row r="4998" spans="1:41">
      <c r="A4998" s="118"/>
      <c r="B4998" s="118"/>
      <c r="C4998" s="118"/>
      <c r="D4998" s="118"/>
      <c r="E4998" s="118"/>
      <c r="F4998" s="118"/>
      <c r="G4998" s="118"/>
      <c r="H4998" s="118"/>
      <c r="I4998" s="118"/>
      <c r="J4998" s="118"/>
      <c r="K4998" s="118"/>
      <c r="L4998" s="118"/>
      <c r="M4998" s="118"/>
      <c r="N4998" s="118"/>
      <c r="O4998" s="143" t="str">
        <f>IF(H4998="","",(S4998/S4998)&amp;":"&amp;ROUND(AH4998/S4998,2))</f>
        <v/>
      </c>
      <c r="P4998" s="118"/>
      <c r="Q4998" s="118"/>
      <c r="R4998" s="143" t="str">
        <f>IF(H4998="","",(S4998/S4998)&amp;":"&amp;ROUND(AI4998/S4998,2))</f>
        <v/>
      </c>
      <c r="S4998" s="144" t="str">
        <f t="shared" si="929"/>
        <v/>
      </c>
      <c r="T4998" s="145" t="str">
        <f t="shared" si="930"/>
        <v/>
      </c>
      <c r="U4998" s="118"/>
      <c r="V4998" s="145" t="str">
        <f t="shared" si="931"/>
        <v/>
      </c>
      <c r="W4998" s="144" t="str">
        <f t="shared" si="932"/>
        <v/>
      </c>
      <c r="X4998" s="146" t="str">
        <f>IF(C4998="","",IF(OR(C4998="Trade",C4998="Multi Position"),(X4997+V4998),IF(C4998="Deposit",(X4997+AE4998),IF(C4998="Withdrawal",(X4997-AE4998)))))</f>
        <v/>
      </c>
      <c r="Y4998" s="145" t="str">
        <f t="shared" si="933"/>
        <v/>
      </c>
      <c r="Z4998" s="118"/>
      <c r="AA4998" s="118"/>
      <c r="AB4998" s="118"/>
      <c r="AC4998" s="118"/>
      <c r="AD4998" s="118"/>
      <c r="AE4998" s="139"/>
      <c r="AF4998" s="118"/>
      <c r="AG4998" s="118"/>
      <c r="AH4998" s="147" t="str">
        <f t="shared" si="934"/>
        <v/>
      </c>
      <c r="AI4998" s="147" t="str">
        <f t="shared" si="935"/>
        <v/>
      </c>
      <c r="AJ4998" s="148" t="str">
        <f t="shared" si="924"/>
        <v/>
      </c>
      <c r="AK4998" s="148" t="str">
        <f t="shared" si="925"/>
        <v/>
      </c>
      <c r="AL4998" s="147" t="str">
        <f t="shared" si="926"/>
        <v/>
      </c>
      <c r="AM4998" s="147" t="str">
        <f t="shared" si="927"/>
        <v/>
      </c>
      <c r="AN4998" s="147" t="str">
        <f t="shared" si="928"/>
        <v/>
      </c>
      <c r="AO4998" s="118"/>
    </row>
    <row r="4999" spans="1:41">
      <c r="A4999" s="118"/>
      <c r="B4999" s="118"/>
      <c r="C4999" s="118"/>
      <c r="D4999" s="118"/>
      <c r="E4999" s="118"/>
      <c r="F4999" s="118"/>
      <c r="G4999" s="118"/>
      <c r="H4999" s="118"/>
      <c r="I4999" s="118"/>
      <c r="J4999" s="118"/>
      <c r="K4999" s="118"/>
      <c r="L4999" s="118"/>
      <c r="M4999" s="118"/>
      <c r="N4999" s="118"/>
      <c r="O4999" s="143" t="str">
        <f>IF(H4999="","",(S4999/S4999)&amp;":"&amp;ROUND(AH4999/S4999,2))</f>
        <v/>
      </c>
      <c r="P4999" s="118"/>
      <c r="Q4999" s="118"/>
      <c r="R4999" s="143" t="str">
        <f>IF(H4999="","",(S4999/S4999)&amp;":"&amp;ROUND(AI4999/S4999,2))</f>
        <v/>
      </c>
      <c r="S4999" s="144" t="str">
        <f t="shared" si="929"/>
        <v/>
      </c>
      <c r="T4999" s="145" t="str">
        <f t="shared" si="930"/>
        <v/>
      </c>
      <c r="U4999" s="118"/>
      <c r="V4999" s="145" t="str">
        <f t="shared" si="931"/>
        <v/>
      </c>
      <c r="W4999" s="144" t="str">
        <f t="shared" si="932"/>
        <v/>
      </c>
      <c r="X4999" s="146" t="str">
        <f>IF(C4999="","",IF(OR(C4999="Trade",C4999="Multi Position"),(X4998+V4999),IF(C4999="Deposit",(X4998+AE4999),IF(C4999="Withdrawal",(X4998-AE4999)))))</f>
        <v/>
      </c>
      <c r="Y4999" s="145" t="str">
        <f t="shared" si="933"/>
        <v/>
      </c>
      <c r="Z4999" s="118"/>
      <c r="AA4999" s="118"/>
      <c r="AB4999" s="118"/>
      <c r="AC4999" s="118"/>
      <c r="AD4999" s="118"/>
      <c r="AE4999" s="139"/>
      <c r="AF4999" s="118"/>
      <c r="AG4999" s="118"/>
      <c r="AH4999" s="147" t="str">
        <f t="shared" si="934"/>
        <v/>
      </c>
      <c r="AI4999" s="147" t="str">
        <f t="shared" si="935"/>
        <v/>
      </c>
      <c r="AJ4999" s="148" t="str">
        <f t="shared" si="924"/>
        <v/>
      </c>
      <c r="AK4999" s="148" t="str">
        <f t="shared" si="925"/>
        <v/>
      </c>
      <c r="AL4999" s="147" t="str">
        <f t="shared" si="926"/>
        <v/>
      </c>
      <c r="AM4999" s="147" t="str">
        <f t="shared" si="927"/>
        <v/>
      </c>
      <c r="AN4999" s="147" t="str">
        <f t="shared" si="928"/>
        <v/>
      </c>
      <c r="AO4999" s="118"/>
    </row>
    <row r="5000" spans="1:41">
      <c r="A5000" s="118"/>
      <c r="B5000" s="118"/>
      <c r="C5000" s="118"/>
      <c r="D5000" s="118"/>
      <c r="E5000" s="118"/>
      <c r="F5000" s="118"/>
      <c r="G5000" s="118"/>
      <c r="H5000" s="118"/>
      <c r="I5000" s="118"/>
      <c r="J5000" s="118"/>
      <c r="K5000" s="118"/>
      <c r="L5000" s="118"/>
      <c r="M5000" s="118"/>
      <c r="N5000" s="118"/>
      <c r="O5000" s="143" t="str">
        <f>IF(H5000="","",(S5000/S5000)&amp;":"&amp;ROUND(AH5000/S5000,2))</f>
        <v/>
      </c>
      <c r="P5000" s="118"/>
      <c r="Q5000" s="118"/>
      <c r="R5000" s="143" t="str">
        <f>IF(H5000="","",(S5000/S5000)&amp;":"&amp;ROUND(AI5000/S5000,2))</f>
        <v/>
      </c>
      <c r="S5000" s="144" t="str">
        <f t="shared" si="929"/>
        <v/>
      </c>
      <c r="T5000" s="145" t="str">
        <f t="shared" si="930"/>
        <v/>
      </c>
      <c r="U5000" s="118"/>
      <c r="V5000" s="145" t="str">
        <f t="shared" si="931"/>
        <v/>
      </c>
      <c r="W5000" s="144" t="str">
        <f t="shared" si="932"/>
        <v/>
      </c>
      <c r="X5000" s="146" t="str">
        <f>IF(C5000="","",IF(OR(C5000="Trade",C5000="Multi Position"),(X4999+V5000),IF(C5000="Deposit",(X4999+AE5000),IF(C5000="Withdrawal",(X4999-AE5000)))))</f>
        <v/>
      </c>
      <c r="Y5000" s="145" t="str">
        <f t="shared" si="933"/>
        <v/>
      </c>
      <c r="Z5000" s="118"/>
      <c r="AA5000" s="118"/>
      <c r="AB5000" s="118"/>
      <c r="AC5000" s="118"/>
      <c r="AD5000" s="118"/>
      <c r="AE5000" s="139"/>
      <c r="AF5000" s="118"/>
      <c r="AG5000" s="118"/>
      <c r="AH5000" s="147" t="str">
        <f t="shared" si="934"/>
        <v/>
      </c>
      <c r="AI5000" s="147" t="str">
        <f t="shared" si="935"/>
        <v/>
      </c>
      <c r="AJ5000" s="148" t="str">
        <f t="shared" si="924"/>
        <v/>
      </c>
      <c r="AK5000" s="148" t="str">
        <f t="shared" si="925"/>
        <v/>
      </c>
      <c r="AL5000" s="147" t="str">
        <f t="shared" si="926"/>
        <v/>
      </c>
      <c r="AM5000" s="147" t="str">
        <f t="shared" si="927"/>
        <v/>
      </c>
      <c r="AN5000" s="147" t="str">
        <f t="shared" si="928"/>
        <v/>
      </c>
      <c r="AO5000" s="118"/>
    </row>
    <row r="5001" spans="1:41">
      <c r="A5001" s="118"/>
      <c r="B5001" s="118"/>
      <c r="C5001" s="118"/>
      <c r="D5001" s="118"/>
      <c r="E5001" s="118"/>
      <c r="F5001" s="118"/>
      <c r="G5001" s="118"/>
      <c r="H5001" s="118"/>
      <c r="I5001" s="118"/>
      <c r="J5001" s="118"/>
      <c r="K5001" s="118"/>
      <c r="L5001" s="118"/>
      <c r="M5001" s="118"/>
      <c r="N5001" s="118"/>
      <c r="O5001" s="143" t="str">
        <f>IF(H5001="","",(S5001/S5001)&amp;":"&amp;ROUND(AH5001/S5001,2))</f>
        <v/>
      </c>
      <c r="P5001" s="118"/>
      <c r="Q5001" s="118"/>
      <c r="R5001" s="143" t="str">
        <f>IF(H5001="","",(S5001/S5001)&amp;":"&amp;ROUND(AI5001/S5001,2))</f>
        <v/>
      </c>
      <c r="S5001" s="144" t="str">
        <f t="shared" si="929"/>
        <v/>
      </c>
      <c r="T5001" s="145" t="str">
        <f t="shared" si="930"/>
        <v/>
      </c>
      <c r="U5001" s="118"/>
      <c r="V5001" s="145" t="str">
        <f t="shared" si="931"/>
        <v/>
      </c>
      <c r="W5001" s="144" t="str">
        <f t="shared" si="932"/>
        <v/>
      </c>
      <c r="X5001" s="146" t="str">
        <f>IF(C5001="","",IF(OR(C5001="Trade",C5001="Multi Position"),(X5000+V5001),IF(C5001="Deposit",(X5000+AE5001),IF(C5001="Withdrawal",(X5000-AE5001)))))</f>
        <v/>
      </c>
      <c r="Y5001" s="145" t="str">
        <f t="shared" si="933"/>
        <v/>
      </c>
      <c r="Z5001" s="118"/>
      <c r="AA5001" s="118"/>
      <c r="AB5001" s="118"/>
      <c r="AC5001" s="118"/>
      <c r="AD5001" s="118"/>
      <c r="AE5001" s="139"/>
      <c r="AF5001" s="118"/>
      <c r="AG5001" s="118"/>
      <c r="AH5001" s="147" t="str">
        <f t="shared" si="934"/>
        <v/>
      </c>
      <c r="AI5001" s="147" t="str">
        <f t="shared" si="935"/>
        <v/>
      </c>
      <c r="AJ5001" s="148" t="str">
        <f t="shared" si="924"/>
        <v/>
      </c>
      <c r="AK5001" s="148" t="str">
        <f t="shared" si="925"/>
        <v/>
      </c>
      <c r="AL5001" s="147" t="str">
        <f t="shared" si="926"/>
        <v/>
      </c>
      <c r="AM5001" s="147" t="str">
        <f t="shared" si="927"/>
        <v/>
      </c>
      <c r="AN5001" s="147" t="str">
        <f t="shared" si="928"/>
        <v/>
      </c>
      <c r="AO5001" s="118"/>
    </row>
    <row r="5002" spans="1:41">
      <c r="A5002" s="118"/>
      <c r="B5002" s="118"/>
      <c r="C5002" s="118"/>
      <c r="D5002" s="118"/>
      <c r="E5002" s="118"/>
      <c r="F5002" s="118"/>
      <c r="G5002" s="118"/>
      <c r="H5002" s="118"/>
      <c r="I5002" s="118"/>
      <c r="J5002" s="118"/>
      <c r="K5002" s="118"/>
      <c r="L5002" s="118"/>
      <c r="M5002" s="118"/>
      <c r="N5002" s="118"/>
      <c r="O5002" s="143" t="str">
        <f>IF(H5002="","",(S5002/S5002)&amp;":"&amp;ROUND(AH5002/S5002,2))</f>
        <v/>
      </c>
      <c r="P5002" s="118"/>
      <c r="Q5002" s="118"/>
      <c r="R5002" s="143" t="str">
        <f>IF(H5002="","",(S5002/S5002)&amp;":"&amp;ROUND(AI5002/S5002,2))</f>
        <v/>
      </c>
      <c r="S5002" s="144" t="str">
        <f t="shared" si="929"/>
        <v/>
      </c>
      <c r="T5002" s="145" t="str">
        <f t="shared" si="930"/>
        <v/>
      </c>
      <c r="U5002" s="118"/>
      <c r="V5002" s="145" t="str">
        <f t="shared" si="931"/>
        <v/>
      </c>
      <c r="W5002" s="144" t="str">
        <f t="shared" si="932"/>
        <v/>
      </c>
      <c r="X5002" s="146" t="str">
        <f>IF(C5002="","",IF(OR(C5002="Trade",C5002="Multi Position"),(X5001+V5002),IF(C5002="Deposit",(X5001+AE5002),IF(C5002="Withdrawal",(X5001-AE5002)))))</f>
        <v/>
      </c>
      <c r="Y5002" s="145" t="str">
        <f t="shared" si="933"/>
        <v/>
      </c>
      <c r="Z5002" s="118"/>
      <c r="AA5002" s="118"/>
      <c r="AB5002" s="118"/>
      <c r="AC5002" s="118"/>
      <c r="AD5002" s="118"/>
      <c r="AE5002" s="139"/>
      <c r="AF5002" s="118"/>
      <c r="AG5002" s="118"/>
      <c r="AH5002" s="147" t="str">
        <f t="shared" si="934"/>
        <v/>
      </c>
      <c r="AI5002" s="147" t="str">
        <f t="shared" si="935"/>
        <v/>
      </c>
      <c r="AJ5002" s="148" t="str">
        <f t="shared" ref="AJ5002:AJ5065" si="936">IF(V5002&lt;0,V5002/-X5002,S5002)</f>
        <v/>
      </c>
      <c r="AK5002" s="148" t="str">
        <f t="shared" ref="AK5002:AK5065" si="937">IF(V5002="","",IF(H5002="LONG",IF(V5002&gt;0,V5002/X5002,((L5002*(P5002-K5002))/X5002)),IF(V5002&gt;0,V5002/X5002,((L5002*(K5002-P5002))/X5002))))</f>
        <v/>
      </c>
      <c r="AL5002" s="147" t="str">
        <f t="shared" ref="AL5002:AL5065" si="938">IF(B5002="","",MONTH(B5002))</f>
        <v/>
      </c>
      <c r="AM5002" s="147" t="str">
        <f t="shared" ref="AM5002:AM5065" si="939">IF(B5002="","",YEAR(B5002))</f>
        <v/>
      </c>
      <c r="AN5002" s="147" t="str">
        <f t="shared" ref="AN5002:AN5065" si="940">IF(B5002="","",DAY(B5002))</f>
        <v/>
      </c>
      <c r="AO5002" s="118"/>
    </row>
    <row r="5003" spans="1:41">
      <c r="A5003" s="118"/>
      <c r="B5003" s="118"/>
      <c r="C5003" s="118"/>
      <c r="D5003" s="118"/>
      <c r="E5003" s="118"/>
      <c r="F5003" s="118"/>
      <c r="G5003" s="118"/>
      <c r="H5003" s="118"/>
      <c r="I5003" s="118"/>
      <c r="J5003" s="118"/>
      <c r="K5003" s="118"/>
      <c r="L5003" s="118"/>
      <c r="M5003" s="118"/>
      <c r="N5003" s="118"/>
      <c r="O5003" s="143" t="str">
        <f>IF(H5003="","",(S5003/S5003)&amp;":"&amp;ROUND(AH5003/S5003,2))</f>
        <v/>
      </c>
      <c r="P5003" s="118"/>
      <c r="Q5003" s="118"/>
      <c r="R5003" s="143" t="str">
        <f>IF(H5003="","",(S5003/S5003)&amp;":"&amp;ROUND(AI5003/S5003,2))</f>
        <v/>
      </c>
      <c r="S5003" s="144" t="str">
        <f t="shared" ref="S5003:S5066" si="941">IF(N5003="","",IF(H5003="LONG",(((K5003-M5003)*L5003)/X5002),(((M5003-K5003)*L5003)/X5002)))</f>
        <v/>
      </c>
      <c r="T5003" s="145" t="str">
        <f t="shared" ref="T5003:T5066" si="942">IF(K5003="","",IF(H5003="LONG",(P5003*L5003)-(K5003*L5003),(K5003*L5003)-(P5003*L5003)))</f>
        <v/>
      </c>
      <c r="U5003" s="118"/>
      <c r="V5003" s="145" t="str">
        <f t="shared" ref="V5003:V5066" si="943">IF(K5003="","",IF(T5003&lt;0,(T5003)-+U5003,(T5003)-U5003))</f>
        <v/>
      </c>
      <c r="W5003" s="144" t="str">
        <f t="shared" ref="W5003:W5066" si="944">IF(P5003="","",SUM(V5003/X5002))</f>
        <v/>
      </c>
      <c r="X5003" s="146" t="str">
        <f>IF(C5003="","",IF(OR(C5003="Trade",C5003="Multi Position"),(X5002+V5003),IF(C5003="Deposit",(X5002+AE5003),IF(C5003="Withdrawal",(X5002-AE5003)))))</f>
        <v/>
      </c>
      <c r="Y5003" s="145" t="str">
        <f t="shared" ref="Y5003:Y5066" si="945">IF(Q5003="","",INT(Q5003-B5003)&amp;" Days "&amp;TEXT(Q5003-B5003,"H"" Hrs ""m"" mins """))</f>
        <v/>
      </c>
      <c r="Z5003" s="118"/>
      <c r="AA5003" s="118"/>
      <c r="AB5003" s="118"/>
      <c r="AC5003" s="118"/>
      <c r="AD5003" s="118"/>
      <c r="AE5003" s="139"/>
      <c r="AF5003" s="118"/>
      <c r="AG5003" s="118"/>
      <c r="AH5003" s="147" t="str">
        <f t="shared" ref="AH5003:AH5066" si="946">IF(K5003="","", IF(H5003="LONG", (((N5003-K5003)*L5003)/X5002), (((K5003-N5003)*L5003)/X5002)))</f>
        <v/>
      </c>
      <c r="AI5003" s="147" t="str">
        <f t="shared" ref="AI5003:AI5066" si="947">IF(K5003="","", IF(H5003="LONG", (((P5003-K5003)*L5003)/X5002), (((K5003-P5003)*L5003)/X5002)))</f>
        <v/>
      </c>
      <c r="AJ5003" s="148" t="str">
        <f t="shared" si="936"/>
        <v/>
      </c>
      <c r="AK5003" s="148" t="str">
        <f t="shared" si="937"/>
        <v/>
      </c>
      <c r="AL5003" s="147" t="str">
        <f t="shared" si="938"/>
        <v/>
      </c>
      <c r="AM5003" s="147" t="str">
        <f t="shared" si="939"/>
        <v/>
      </c>
      <c r="AN5003" s="147" t="str">
        <f t="shared" si="940"/>
        <v/>
      </c>
      <c r="AO5003" s="118"/>
    </row>
    <row r="5004" spans="1:41">
      <c r="A5004" s="118"/>
      <c r="B5004" s="118"/>
      <c r="C5004" s="118"/>
      <c r="D5004" s="118"/>
      <c r="E5004" s="118"/>
      <c r="F5004" s="118"/>
      <c r="G5004" s="118"/>
      <c r="H5004" s="118"/>
      <c r="I5004" s="118"/>
      <c r="J5004" s="118"/>
      <c r="K5004" s="118"/>
      <c r="L5004" s="118"/>
      <c r="M5004" s="118"/>
      <c r="N5004" s="118"/>
      <c r="O5004" s="143" t="str">
        <f>IF(H5004="","",(S5004/S5004)&amp;":"&amp;ROUND(AH5004/S5004,2))</f>
        <v/>
      </c>
      <c r="P5004" s="118"/>
      <c r="Q5004" s="118"/>
      <c r="R5004" s="143" t="str">
        <f>IF(H5004="","",(S5004/S5004)&amp;":"&amp;ROUND(AI5004/S5004,2))</f>
        <v/>
      </c>
      <c r="S5004" s="144" t="str">
        <f t="shared" si="941"/>
        <v/>
      </c>
      <c r="T5004" s="145" t="str">
        <f t="shared" si="942"/>
        <v/>
      </c>
      <c r="U5004" s="118"/>
      <c r="V5004" s="145" t="str">
        <f t="shared" si="943"/>
        <v/>
      </c>
      <c r="W5004" s="144" t="str">
        <f t="shared" si="944"/>
        <v/>
      </c>
      <c r="X5004" s="146" t="str">
        <f>IF(C5004="","",IF(OR(C5004="Trade",C5004="Multi Position"),(X5003+V5004),IF(C5004="Deposit",(X5003+AE5004),IF(C5004="Withdrawal",(X5003-AE5004)))))</f>
        <v/>
      </c>
      <c r="Y5004" s="145" t="str">
        <f t="shared" si="945"/>
        <v/>
      </c>
      <c r="Z5004" s="118"/>
      <c r="AA5004" s="118"/>
      <c r="AB5004" s="118"/>
      <c r="AC5004" s="118"/>
      <c r="AD5004" s="118"/>
      <c r="AE5004" s="139"/>
      <c r="AF5004" s="118"/>
      <c r="AG5004" s="118"/>
      <c r="AH5004" s="147" t="str">
        <f t="shared" si="946"/>
        <v/>
      </c>
      <c r="AI5004" s="147" t="str">
        <f t="shared" si="947"/>
        <v/>
      </c>
      <c r="AJ5004" s="148" t="str">
        <f t="shared" si="936"/>
        <v/>
      </c>
      <c r="AK5004" s="148" t="str">
        <f t="shared" si="937"/>
        <v/>
      </c>
      <c r="AL5004" s="147" t="str">
        <f t="shared" si="938"/>
        <v/>
      </c>
      <c r="AM5004" s="147" t="str">
        <f t="shared" si="939"/>
        <v/>
      </c>
      <c r="AN5004" s="147" t="str">
        <f t="shared" si="940"/>
        <v/>
      </c>
      <c r="AO5004" s="118"/>
    </row>
    <row r="5005" spans="1:41">
      <c r="A5005" s="118"/>
      <c r="B5005" s="118"/>
      <c r="C5005" s="118"/>
      <c r="D5005" s="118"/>
      <c r="E5005" s="118"/>
      <c r="F5005" s="118"/>
      <c r="G5005" s="118"/>
      <c r="H5005" s="118"/>
      <c r="I5005" s="118"/>
      <c r="J5005" s="118"/>
      <c r="K5005" s="118"/>
      <c r="L5005" s="118"/>
      <c r="M5005" s="118"/>
      <c r="N5005" s="118"/>
      <c r="O5005" s="143" t="str">
        <f>IF(H5005="","",(S5005/S5005)&amp;":"&amp;ROUND(AH5005/S5005,2))</f>
        <v/>
      </c>
      <c r="P5005" s="118"/>
      <c r="Q5005" s="118"/>
      <c r="R5005" s="143" t="str">
        <f>IF(H5005="","",(S5005/S5005)&amp;":"&amp;ROUND(AI5005/S5005,2))</f>
        <v/>
      </c>
      <c r="S5005" s="144" t="str">
        <f t="shared" si="941"/>
        <v/>
      </c>
      <c r="T5005" s="145" t="str">
        <f t="shared" si="942"/>
        <v/>
      </c>
      <c r="U5005" s="118"/>
      <c r="V5005" s="145" t="str">
        <f t="shared" si="943"/>
        <v/>
      </c>
      <c r="W5005" s="144" t="str">
        <f t="shared" si="944"/>
        <v/>
      </c>
      <c r="X5005" s="146" t="str">
        <f>IF(C5005="","",IF(OR(C5005="Trade",C5005="Multi Position"),(X5004+V5005),IF(C5005="Deposit",(X5004+AE5005),IF(C5005="Withdrawal",(X5004-AE5005)))))</f>
        <v/>
      </c>
      <c r="Y5005" s="145" t="str">
        <f t="shared" si="945"/>
        <v/>
      </c>
      <c r="Z5005" s="118"/>
      <c r="AA5005" s="118"/>
      <c r="AB5005" s="118"/>
      <c r="AC5005" s="118"/>
      <c r="AD5005" s="118"/>
      <c r="AE5005" s="139"/>
      <c r="AF5005" s="118"/>
      <c r="AG5005" s="118"/>
      <c r="AH5005" s="147" t="str">
        <f t="shared" si="946"/>
        <v/>
      </c>
      <c r="AI5005" s="147" t="str">
        <f t="shared" si="947"/>
        <v/>
      </c>
      <c r="AJ5005" s="148" t="str">
        <f t="shared" si="936"/>
        <v/>
      </c>
      <c r="AK5005" s="148" t="str">
        <f t="shared" si="937"/>
        <v/>
      </c>
      <c r="AL5005" s="147" t="str">
        <f t="shared" si="938"/>
        <v/>
      </c>
      <c r="AM5005" s="147" t="str">
        <f t="shared" si="939"/>
        <v/>
      </c>
      <c r="AN5005" s="147" t="str">
        <f t="shared" si="940"/>
        <v/>
      </c>
      <c r="AO5005" s="118"/>
    </row>
    <row r="5006" spans="1:41">
      <c r="A5006" s="118"/>
      <c r="B5006" s="118"/>
      <c r="C5006" s="118"/>
      <c r="D5006" s="118"/>
      <c r="E5006" s="118"/>
      <c r="F5006" s="118"/>
      <c r="G5006" s="118"/>
      <c r="H5006" s="118"/>
      <c r="I5006" s="118"/>
      <c r="J5006" s="118"/>
      <c r="K5006" s="118"/>
      <c r="L5006" s="118"/>
      <c r="M5006" s="118"/>
      <c r="N5006" s="118"/>
      <c r="O5006" s="143" t="str">
        <f>IF(H5006="","",(S5006/S5006)&amp;":"&amp;ROUND(AH5006/S5006,2))</f>
        <v/>
      </c>
      <c r="P5006" s="118"/>
      <c r="Q5006" s="118"/>
      <c r="R5006" s="143" t="str">
        <f>IF(H5006="","",(S5006/S5006)&amp;":"&amp;ROUND(AI5006/S5006,2))</f>
        <v/>
      </c>
      <c r="S5006" s="144" t="str">
        <f t="shared" si="941"/>
        <v/>
      </c>
      <c r="T5006" s="145" t="str">
        <f t="shared" si="942"/>
        <v/>
      </c>
      <c r="U5006" s="118"/>
      <c r="V5006" s="145" t="str">
        <f t="shared" si="943"/>
        <v/>
      </c>
      <c r="W5006" s="144" t="str">
        <f t="shared" si="944"/>
        <v/>
      </c>
      <c r="X5006" s="146" t="str">
        <f>IF(C5006="","",IF(OR(C5006="Trade",C5006="Multi Position"),(X5005+V5006),IF(C5006="Deposit",(X5005+AE5006),IF(C5006="Withdrawal",(X5005-AE5006)))))</f>
        <v/>
      </c>
      <c r="Y5006" s="145" t="str">
        <f t="shared" si="945"/>
        <v/>
      </c>
      <c r="Z5006" s="118"/>
      <c r="AA5006" s="118"/>
      <c r="AB5006" s="118"/>
      <c r="AC5006" s="118"/>
      <c r="AD5006" s="118"/>
      <c r="AE5006" s="139"/>
      <c r="AF5006" s="118"/>
      <c r="AG5006" s="118"/>
      <c r="AH5006" s="147" t="str">
        <f t="shared" si="946"/>
        <v/>
      </c>
      <c r="AI5006" s="147" t="str">
        <f t="shared" si="947"/>
        <v/>
      </c>
      <c r="AJ5006" s="148" t="str">
        <f t="shared" si="936"/>
        <v/>
      </c>
      <c r="AK5006" s="148" t="str">
        <f t="shared" si="937"/>
        <v/>
      </c>
      <c r="AL5006" s="147" t="str">
        <f t="shared" si="938"/>
        <v/>
      </c>
      <c r="AM5006" s="147" t="str">
        <f t="shared" si="939"/>
        <v/>
      </c>
      <c r="AN5006" s="147" t="str">
        <f t="shared" si="940"/>
        <v/>
      </c>
      <c r="AO5006" s="118"/>
    </row>
    <row r="5007" spans="1:41">
      <c r="A5007" s="118"/>
      <c r="B5007" s="118"/>
      <c r="C5007" s="118"/>
      <c r="D5007" s="118"/>
      <c r="E5007" s="118"/>
      <c r="F5007" s="118"/>
      <c r="G5007" s="118"/>
      <c r="H5007" s="118"/>
      <c r="I5007" s="118"/>
      <c r="J5007" s="118"/>
      <c r="K5007" s="118"/>
      <c r="L5007" s="118"/>
      <c r="M5007" s="118"/>
      <c r="N5007" s="118"/>
      <c r="O5007" s="143" t="str">
        <f>IF(H5007="","",(S5007/S5007)&amp;":"&amp;ROUND(AH5007/S5007,2))</f>
        <v/>
      </c>
      <c r="P5007" s="118"/>
      <c r="Q5007" s="118"/>
      <c r="R5007" s="143" t="str">
        <f>IF(H5007="","",(S5007/S5007)&amp;":"&amp;ROUND(AI5007/S5007,2))</f>
        <v/>
      </c>
      <c r="S5007" s="144" t="str">
        <f t="shared" si="941"/>
        <v/>
      </c>
      <c r="T5007" s="145" t="str">
        <f t="shared" si="942"/>
        <v/>
      </c>
      <c r="U5007" s="118"/>
      <c r="V5007" s="145" t="str">
        <f t="shared" si="943"/>
        <v/>
      </c>
      <c r="W5007" s="144" t="str">
        <f t="shared" si="944"/>
        <v/>
      </c>
      <c r="X5007" s="146" t="str">
        <f>IF(C5007="","",IF(OR(C5007="Trade",C5007="Multi Position"),(X5006+V5007),IF(C5007="Deposit",(X5006+AE5007),IF(C5007="Withdrawal",(X5006-AE5007)))))</f>
        <v/>
      </c>
      <c r="Y5007" s="145" t="str">
        <f t="shared" si="945"/>
        <v/>
      </c>
      <c r="Z5007" s="118"/>
      <c r="AA5007" s="118"/>
      <c r="AB5007" s="118"/>
      <c r="AC5007" s="118"/>
      <c r="AD5007" s="118"/>
      <c r="AE5007" s="139"/>
      <c r="AF5007" s="118"/>
      <c r="AG5007" s="118"/>
      <c r="AH5007" s="147" t="str">
        <f t="shared" si="946"/>
        <v/>
      </c>
      <c r="AI5007" s="147" t="str">
        <f t="shared" si="947"/>
        <v/>
      </c>
      <c r="AJ5007" s="148" t="str">
        <f t="shared" si="936"/>
        <v/>
      </c>
      <c r="AK5007" s="148" t="str">
        <f t="shared" si="937"/>
        <v/>
      </c>
      <c r="AL5007" s="147" t="str">
        <f t="shared" si="938"/>
        <v/>
      </c>
      <c r="AM5007" s="147" t="str">
        <f t="shared" si="939"/>
        <v/>
      </c>
      <c r="AN5007" s="147" t="str">
        <f t="shared" si="940"/>
        <v/>
      </c>
      <c r="AO5007" s="118"/>
    </row>
    <row r="5008" spans="1:41">
      <c r="A5008" s="118"/>
      <c r="B5008" s="118"/>
      <c r="C5008" s="118"/>
      <c r="D5008" s="118"/>
      <c r="E5008" s="118"/>
      <c r="F5008" s="118"/>
      <c r="G5008" s="118"/>
      <c r="H5008" s="118"/>
      <c r="I5008" s="118"/>
      <c r="J5008" s="118"/>
      <c r="K5008" s="118"/>
      <c r="L5008" s="118"/>
      <c r="M5008" s="118"/>
      <c r="N5008" s="118"/>
      <c r="O5008" s="143" t="str">
        <f>IF(H5008="","",(S5008/S5008)&amp;":"&amp;ROUND(AH5008/S5008,2))</f>
        <v/>
      </c>
      <c r="P5008" s="118"/>
      <c r="Q5008" s="118"/>
      <c r="R5008" s="143" t="str">
        <f>IF(H5008="","",(S5008/S5008)&amp;":"&amp;ROUND(AI5008/S5008,2))</f>
        <v/>
      </c>
      <c r="S5008" s="144" t="str">
        <f t="shared" si="941"/>
        <v/>
      </c>
      <c r="T5008" s="145" t="str">
        <f t="shared" si="942"/>
        <v/>
      </c>
      <c r="U5008" s="118"/>
      <c r="V5008" s="145" t="str">
        <f t="shared" si="943"/>
        <v/>
      </c>
      <c r="W5008" s="144" t="str">
        <f t="shared" si="944"/>
        <v/>
      </c>
      <c r="X5008" s="146" t="str">
        <f>IF(C5008="","",IF(OR(C5008="Trade",C5008="Multi Position"),(X5007+V5008),IF(C5008="Deposit",(X5007+AE5008),IF(C5008="Withdrawal",(X5007-AE5008)))))</f>
        <v/>
      </c>
      <c r="Y5008" s="145" t="str">
        <f t="shared" si="945"/>
        <v/>
      </c>
      <c r="Z5008" s="118"/>
      <c r="AA5008" s="118"/>
      <c r="AB5008" s="118"/>
      <c r="AC5008" s="118"/>
      <c r="AD5008" s="118"/>
      <c r="AE5008" s="139"/>
      <c r="AF5008" s="118"/>
      <c r="AG5008" s="118"/>
      <c r="AH5008" s="147" t="str">
        <f t="shared" si="946"/>
        <v/>
      </c>
      <c r="AI5008" s="147" t="str">
        <f t="shared" si="947"/>
        <v/>
      </c>
      <c r="AJ5008" s="148" t="str">
        <f t="shared" si="936"/>
        <v/>
      </c>
      <c r="AK5008" s="148" t="str">
        <f t="shared" si="937"/>
        <v/>
      </c>
      <c r="AL5008" s="147" t="str">
        <f t="shared" si="938"/>
        <v/>
      </c>
      <c r="AM5008" s="147" t="str">
        <f t="shared" si="939"/>
        <v/>
      </c>
      <c r="AN5008" s="147" t="str">
        <f t="shared" si="940"/>
        <v/>
      </c>
      <c r="AO5008" s="118"/>
    </row>
    <row r="5009" spans="1:41">
      <c r="A5009" s="118"/>
      <c r="B5009" s="118"/>
      <c r="C5009" s="118"/>
      <c r="D5009" s="118"/>
      <c r="E5009" s="118"/>
      <c r="F5009" s="118"/>
      <c r="G5009" s="118"/>
      <c r="H5009" s="118"/>
      <c r="I5009" s="118"/>
      <c r="J5009" s="118"/>
      <c r="K5009" s="118"/>
      <c r="L5009" s="118"/>
      <c r="M5009" s="118"/>
      <c r="N5009" s="118"/>
      <c r="O5009" s="143" t="str">
        <f>IF(H5009="","",(S5009/S5009)&amp;":"&amp;ROUND(AH5009/S5009,2))</f>
        <v/>
      </c>
      <c r="P5009" s="118"/>
      <c r="Q5009" s="118"/>
      <c r="R5009" s="143" t="str">
        <f>IF(H5009="","",(S5009/S5009)&amp;":"&amp;ROUND(AI5009/S5009,2))</f>
        <v/>
      </c>
      <c r="S5009" s="144" t="str">
        <f t="shared" si="941"/>
        <v/>
      </c>
      <c r="T5009" s="145" t="str">
        <f t="shared" si="942"/>
        <v/>
      </c>
      <c r="U5009" s="118"/>
      <c r="V5009" s="145" t="str">
        <f t="shared" si="943"/>
        <v/>
      </c>
      <c r="W5009" s="144" t="str">
        <f t="shared" si="944"/>
        <v/>
      </c>
      <c r="X5009" s="146" t="str">
        <f>IF(C5009="","",IF(OR(C5009="Trade",C5009="Multi Position"),(X5008+V5009),IF(C5009="Deposit",(X5008+AE5009),IF(C5009="Withdrawal",(X5008-AE5009)))))</f>
        <v/>
      </c>
      <c r="Y5009" s="145" t="str">
        <f t="shared" si="945"/>
        <v/>
      </c>
      <c r="Z5009" s="118"/>
      <c r="AA5009" s="118"/>
      <c r="AB5009" s="118"/>
      <c r="AC5009" s="118"/>
      <c r="AD5009" s="118"/>
      <c r="AE5009" s="139"/>
      <c r="AF5009" s="118"/>
      <c r="AG5009" s="118"/>
      <c r="AH5009" s="147" t="str">
        <f t="shared" si="946"/>
        <v/>
      </c>
      <c r="AI5009" s="147" t="str">
        <f t="shared" si="947"/>
        <v/>
      </c>
      <c r="AJ5009" s="148" t="str">
        <f t="shared" si="936"/>
        <v/>
      </c>
      <c r="AK5009" s="148" t="str">
        <f t="shared" si="937"/>
        <v/>
      </c>
      <c r="AL5009" s="147" t="str">
        <f t="shared" si="938"/>
        <v/>
      </c>
      <c r="AM5009" s="147" t="str">
        <f t="shared" si="939"/>
        <v/>
      </c>
      <c r="AN5009" s="147" t="str">
        <f t="shared" si="940"/>
        <v/>
      </c>
      <c r="AO5009" s="118"/>
    </row>
    <row r="5010" spans="1:41">
      <c r="A5010" s="118"/>
      <c r="B5010" s="118"/>
      <c r="C5010" s="118"/>
      <c r="D5010" s="118"/>
      <c r="E5010" s="118"/>
      <c r="F5010" s="118"/>
      <c r="G5010" s="118"/>
      <c r="H5010" s="118"/>
      <c r="I5010" s="118"/>
      <c r="J5010" s="118"/>
      <c r="K5010" s="118"/>
      <c r="L5010" s="118"/>
      <c r="M5010" s="118"/>
      <c r="N5010" s="118"/>
      <c r="O5010" s="143" t="str">
        <f>IF(H5010="","",(S5010/S5010)&amp;":"&amp;ROUND(AH5010/S5010,2))</f>
        <v/>
      </c>
      <c r="P5010" s="118"/>
      <c r="Q5010" s="118"/>
      <c r="R5010" s="143" t="str">
        <f>IF(H5010="","",(S5010/S5010)&amp;":"&amp;ROUND(AI5010/S5010,2))</f>
        <v/>
      </c>
      <c r="S5010" s="144" t="str">
        <f t="shared" si="941"/>
        <v/>
      </c>
      <c r="T5010" s="145" t="str">
        <f t="shared" si="942"/>
        <v/>
      </c>
      <c r="U5010" s="118"/>
      <c r="V5010" s="145" t="str">
        <f t="shared" si="943"/>
        <v/>
      </c>
      <c r="W5010" s="144" t="str">
        <f t="shared" si="944"/>
        <v/>
      </c>
      <c r="X5010" s="146" t="str">
        <f>IF(C5010="","",IF(OR(C5010="Trade",C5010="Multi Position"),(X5009+V5010),IF(C5010="Deposit",(X5009+AE5010),IF(C5010="Withdrawal",(X5009-AE5010)))))</f>
        <v/>
      </c>
      <c r="Y5010" s="145" t="str">
        <f t="shared" si="945"/>
        <v/>
      </c>
      <c r="Z5010" s="118"/>
      <c r="AA5010" s="118"/>
      <c r="AB5010" s="118"/>
      <c r="AC5010" s="118"/>
      <c r="AD5010" s="118"/>
      <c r="AE5010" s="139"/>
      <c r="AF5010" s="118"/>
      <c r="AG5010" s="118"/>
      <c r="AH5010" s="147" t="str">
        <f t="shared" si="946"/>
        <v/>
      </c>
      <c r="AI5010" s="147" t="str">
        <f t="shared" si="947"/>
        <v/>
      </c>
      <c r="AJ5010" s="148" t="str">
        <f t="shared" si="936"/>
        <v/>
      </c>
      <c r="AK5010" s="148" t="str">
        <f t="shared" si="937"/>
        <v/>
      </c>
      <c r="AL5010" s="147" t="str">
        <f t="shared" si="938"/>
        <v/>
      </c>
      <c r="AM5010" s="147" t="str">
        <f t="shared" si="939"/>
        <v/>
      </c>
      <c r="AN5010" s="147" t="str">
        <f t="shared" si="940"/>
        <v/>
      </c>
      <c r="AO5010" s="118"/>
    </row>
    <row r="5011" spans="1:41">
      <c r="A5011" s="118"/>
      <c r="B5011" s="118"/>
      <c r="C5011" s="118"/>
      <c r="D5011" s="118"/>
      <c r="E5011" s="118"/>
      <c r="F5011" s="118"/>
      <c r="G5011" s="118"/>
      <c r="H5011" s="118"/>
      <c r="I5011" s="118"/>
      <c r="J5011" s="118"/>
      <c r="K5011" s="118"/>
      <c r="L5011" s="118"/>
      <c r="M5011" s="118"/>
      <c r="N5011" s="118"/>
      <c r="O5011" s="143" t="str">
        <f>IF(H5011="","",(S5011/S5011)&amp;":"&amp;ROUND(AH5011/S5011,2))</f>
        <v/>
      </c>
      <c r="P5011" s="118"/>
      <c r="Q5011" s="118"/>
      <c r="R5011" s="143" t="str">
        <f>IF(H5011="","",(S5011/S5011)&amp;":"&amp;ROUND(AI5011/S5011,2))</f>
        <v/>
      </c>
      <c r="S5011" s="144" t="str">
        <f t="shared" si="941"/>
        <v/>
      </c>
      <c r="T5011" s="145" t="str">
        <f t="shared" si="942"/>
        <v/>
      </c>
      <c r="U5011" s="118"/>
      <c r="V5011" s="145" t="str">
        <f t="shared" si="943"/>
        <v/>
      </c>
      <c r="W5011" s="144" t="str">
        <f t="shared" si="944"/>
        <v/>
      </c>
      <c r="X5011" s="146" t="str">
        <f>IF(C5011="","",IF(OR(C5011="Trade",C5011="Multi Position"),(X5010+V5011),IF(C5011="Deposit",(X5010+AE5011),IF(C5011="Withdrawal",(X5010-AE5011)))))</f>
        <v/>
      </c>
      <c r="Y5011" s="145" t="str">
        <f t="shared" si="945"/>
        <v/>
      </c>
      <c r="Z5011" s="118"/>
      <c r="AA5011" s="118"/>
      <c r="AB5011" s="118"/>
      <c r="AC5011" s="118"/>
      <c r="AD5011" s="118"/>
      <c r="AE5011" s="139"/>
      <c r="AF5011" s="118"/>
      <c r="AG5011" s="118"/>
      <c r="AH5011" s="147" t="str">
        <f t="shared" si="946"/>
        <v/>
      </c>
      <c r="AI5011" s="147" t="str">
        <f t="shared" si="947"/>
        <v/>
      </c>
      <c r="AJ5011" s="148" t="str">
        <f t="shared" si="936"/>
        <v/>
      </c>
      <c r="AK5011" s="148" t="str">
        <f t="shared" si="937"/>
        <v/>
      </c>
      <c r="AL5011" s="147" t="str">
        <f t="shared" si="938"/>
        <v/>
      </c>
      <c r="AM5011" s="147" t="str">
        <f t="shared" si="939"/>
        <v/>
      </c>
      <c r="AN5011" s="147" t="str">
        <f t="shared" si="940"/>
        <v/>
      </c>
      <c r="AO5011" s="118"/>
    </row>
    <row r="5012" spans="1:41">
      <c r="A5012" s="118"/>
      <c r="B5012" s="118"/>
      <c r="C5012" s="118"/>
      <c r="D5012" s="118"/>
      <c r="E5012" s="118"/>
      <c r="F5012" s="118"/>
      <c r="G5012" s="118"/>
      <c r="H5012" s="118"/>
      <c r="I5012" s="118"/>
      <c r="J5012" s="118"/>
      <c r="K5012" s="118"/>
      <c r="L5012" s="118"/>
      <c r="M5012" s="118"/>
      <c r="N5012" s="118"/>
      <c r="O5012" s="143" t="str">
        <f>IF(H5012="","",(S5012/S5012)&amp;":"&amp;ROUND(AH5012/S5012,2))</f>
        <v/>
      </c>
      <c r="P5012" s="118"/>
      <c r="Q5012" s="118"/>
      <c r="R5012" s="143" t="str">
        <f>IF(H5012="","",(S5012/S5012)&amp;":"&amp;ROUND(AI5012/S5012,2))</f>
        <v/>
      </c>
      <c r="S5012" s="144" t="str">
        <f t="shared" si="941"/>
        <v/>
      </c>
      <c r="T5012" s="145" t="str">
        <f t="shared" si="942"/>
        <v/>
      </c>
      <c r="U5012" s="118"/>
      <c r="V5012" s="145" t="str">
        <f t="shared" si="943"/>
        <v/>
      </c>
      <c r="W5012" s="144" t="str">
        <f t="shared" si="944"/>
        <v/>
      </c>
      <c r="X5012" s="146" t="str">
        <f>IF(C5012="","",IF(OR(C5012="Trade",C5012="Multi Position"),(X5011+V5012),IF(C5012="Deposit",(X5011+AE5012),IF(C5012="Withdrawal",(X5011-AE5012)))))</f>
        <v/>
      </c>
      <c r="Y5012" s="145" t="str">
        <f t="shared" si="945"/>
        <v/>
      </c>
      <c r="Z5012" s="118"/>
      <c r="AA5012" s="118"/>
      <c r="AB5012" s="118"/>
      <c r="AC5012" s="118"/>
      <c r="AD5012" s="118"/>
      <c r="AE5012" s="139"/>
      <c r="AF5012" s="118"/>
      <c r="AG5012" s="118"/>
      <c r="AH5012" s="147" t="str">
        <f t="shared" si="946"/>
        <v/>
      </c>
      <c r="AI5012" s="147" t="str">
        <f t="shared" si="947"/>
        <v/>
      </c>
      <c r="AJ5012" s="148" t="str">
        <f t="shared" si="936"/>
        <v/>
      </c>
      <c r="AK5012" s="148" t="str">
        <f t="shared" si="937"/>
        <v/>
      </c>
      <c r="AL5012" s="147" t="str">
        <f t="shared" si="938"/>
        <v/>
      </c>
      <c r="AM5012" s="147" t="str">
        <f t="shared" si="939"/>
        <v/>
      </c>
      <c r="AN5012" s="147" t="str">
        <f t="shared" si="940"/>
        <v/>
      </c>
      <c r="AO5012" s="118"/>
    </row>
    <row r="5013" spans="1:41">
      <c r="A5013" s="118"/>
      <c r="B5013" s="118"/>
      <c r="C5013" s="118"/>
      <c r="D5013" s="118"/>
      <c r="E5013" s="118"/>
      <c r="F5013" s="118"/>
      <c r="G5013" s="118"/>
      <c r="H5013" s="118"/>
      <c r="I5013" s="118"/>
      <c r="J5013" s="118"/>
      <c r="K5013" s="118"/>
      <c r="L5013" s="118"/>
      <c r="M5013" s="118"/>
      <c r="N5013" s="118"/>
      <c r="O5013" s="143" t="str">
        <f>IF(H5013="","",(S5013/S5013)&amp;":"&amp;ROUND(AH5013/S5013,2))</f>
        <v/>
      </c>
      <c r="P5013" s="118"/>
      <c r="Q5013" s="118"/>
      <c r="R5013" s="143" t="str">
        <f>IF(H5013="","",(S5013/S5013)&amp;":"&amp;ROUND(AI5013/S5013,2))</f>
        <v/>
      </c>
      <c r="S5013" s="144" t="str">
        <f t="shared" si="941"/>
        <v/>
      </c>
      <c r="T5013" s="145" t="str">
        <f t="shared" si="942"/>
        <v/>
      </c>
      <c r="U5013" s="118"/>
      <c r="V5013" s="145" t="str">
        <f t="shared" si="943"/>
        <v/>
      </c>
      <c r="W5013" s="144" t="str">
        <f t="shared" si="944"/>
        <v/>
      </c>
      <c r="X5013" s="146" t="str">
        <f>IF(C5013="","",IF(OR(C5013="Trade",C5013="Multi Position"),(X5012+V5013),IF(C5013="Deposit",(X5012+AE5013),IF(C5013="Withdrawal",(X5012-AE5013)))))</f>
        <v/>
      </c>
      <c r="Y5013" s="145" t="str">
        <f t="shared" si="945"/>
        <v/>
      </c>
      <c r="Z5013" s="118"/>
      <c r="AA5013" s="118"/>
      <c r="AB5013" s="118"/>
      <c r="AC5013" s="118"/>
      <c r="AD5013" s="118"/>
      <c r="AE5013" s="139"/>
      <c r="AF5013" s="118"/>
      <c r="AG5013" s="118"/>
      <c r="AH5013" s="147" t="str">
        <f t="shared" si="946"/>
        <v/>
      </c>
      <c r="AI5013" s="147" t="str">
        <f t="shared" si="947"/>
        <v/>
      </c>
      <c r="AJ5013" s="148" t="str">
        <f t="shared" si="936"/>
        <v/>
      </c>
      <c r="AK5013" s="148" t="str">
        <f t="shared" si="937"/>
        <v/>
      </c>
      <c r="AL5013" s="147" t="str">
        <f t="shared" si="938"/>
        <v/>
      </c>
      <c r="AM5013" s="147" t="str">
        <f t="shared" si="939"/>
        <v/>
      </c>
      <c r="AN5013" s="147" t="str">
        <f t="shared" si="940"/>
        <v/>
      </c>
      <c r="AO5013" s="118"/>
    </row>
    <row r="5014" spans="1:41">
      <c r="A5014" s="118"/>
      <c r="B5014" s="118"/>
      <c r="C5014" s="118"/>
      <c r="D5014" s="118"/>
      <c r="E5014" s="118"/>
      <c r="F5014" s="118"/>
      <c r="G5014" s="118"/>
      <c r="H5014" s="118"/>
      <c r="I5014" s="118"/>
      <c r="J5014" s="118"/>
      <c r="K5014" s="118"/>
      <c r="L5014" s="118"/>
      <c r="M5014" s="118"/>
      <c r="N5014" s="118"/>
      <c r="O5014" s="143" t="str">
        <f>IF(H5014="","",(S5014/S5014)&amp;":"&amp;ROUND(AH5014/S5014,2))</f>
        <v/>
      </c>
      <c r="P5014" s="118"/>
      <c r="Q5014" s="118"/>
      <c r="R5014" s="143" t="str">
        <f>IF(H5014="","",(S5014/S5014)&amp;":"&amp;ROUND(AI5014/S5014,2))</f>
        <v/>
      </c>
      <c r="S5014" s="144" t="str">
        <f t="shared" si="941"/>
        <v/>
      </c>
      <c r="T5014" s="145" t="str">
        <f t="shared" si="942"/>
        <v/>
      </c>
      <c r="U5014" s="118"/>
      <c r="V5014" s="145" t="str">
        <f t="shared" si="943"/>
        <v/>
      </c>
      <c r="W5014" s="144" t="str">
        <f t="shared" si="944"/>
        <v/>
      </c>
      <c r="X5014" s="146" t="str">
        <f>IF(C5014="","",IF(OR(C5014="Trade",C5014="Multi Position"),(X5013+V5014),IF(C5014="Deposit",(X5013+AE5014),IF(C5014="Withdrawal",(X5013-AE5014)))))</f>
        <v/>
      </c>
      <c r="Y5014" s="145" t="str">
        <f t="shared" si="945"/>
        <v/>
      </c>
      <c r="Z5014" s="118"/>
      <c r="AA5014" s="118"/>
      <c r="AB5014" s="118"/>
      <c r="AC5014" s="118"/>
      <c r="AD5014" s="118"/>
      <c r="AE5014" s="139"/>
      <c r="AF5014" s="118"/>
      <c r="AG5014" s="118"/>
      <c r="AH5014" s="147" t="str">
        <f t="shared" si="946"/>
        <v/>
      </c>
      <c r="AI5014" s="147" t="str">
        <f t="shared" si="947"/>
        <v/>
      </c>
      <c r="AJ5014" s="148" t="str">
        <f t="shared" si="936"/>
        <v/>
      </c>
      <c r="AK5014" s="148" t="str">
        <f t="shared" si="937"/>
        <v/>
      </c>
      <c r="AL5014" s="147" t="str">
        <f t="shared" si="938"/>
        <v/>
      </c>
      <c r="AM5014" s="147" t="str">
        <f t="shared" si="939"/>
        <v/>
      </c>
      <c r="AN5014" s="147" t="str">
        <f t="shared" si="940"/>
        <v/>
      </c>
      <c r="AO5014" s="118"/>
    </row>
    <row r="5015" spans="1:41">
      <c r="A5015" s="118"/>
      <c r="B5015" s="118"/>
      <c r="C5015" s="118"/>
      <c r="D5015" s="118"/>
      <c r="E5015" s="118"/>
      <c r="F5015" s="118"/>
      <c r="G5015" s="118"/>
      <c r="H5015" s="118"/>
      <c r="I5015" s="118"/>
      <c r="J5015" s="118"/>
      <c r="K5015" s="118"/>
      <c r="L5015" s="118"/>
      <c r="M5015" s="118"/>
      <c r="N5015" s="118"/>
      <c r="O5015" s="143" t="str">
        <f>IF(H5015="","",(S5015/S5015)&amp;":"&amp;ROUND(AH5015/S5015,2))</f>
        <v/>
      </c>
      <c r="P5015" s="118"/>
      <c r="Q5015" s="118"/>
      <c r="R5015" s="143" t="str">
        <f>IF(H5015="","",(S5015/S5015)&amp;":"&amp;ROUND(AI5015/S5015,2))</f>
        <v/>
      </c>
      <c r="S5015" s="144" t="str">
        <f t="shared" si="941"/>
        <v/>
      </c>
      <c r="T5015" s="145" t="str">
        <f t="shared" si="942"/>
        <v/>
      </c>
      <c r="U5015" s="118"/>
      <c r="V5015" s="145" t="str">
        <f t="shared" si="943"/>
        <v/>
      </c>
      <c r="W5015" s="144" t="str">
        <f t="shared" si="944"/>
        <v/>
      </c>
      <c r="X5015" s="146" t="str">
        <f>IF(C5015="","",IF(OR(C5015="Trade",C5015="Multi Position"),(X5014+V5015),IF(C5015="Deposit",(X5014+AE5015),IF(C5015="Withdrawal",(X5014-AE5015)))))</f>
        <v/>
      </c>
      <c r="Y5015" s="145" t="str">
        <f t="shared" si="945"/>
        <v/>
      </c>
      <c r="Z5015" s="118"/>
      <c r="AA5015" s="118"/>
      <c r="AB5015" s="118"/>
      <c r="AC5015" s="118"/>
      <c r="AD5015" s="118"/>
      <c r="AE5015" s="139"/>
      <c r="AF5015" s="118"/>
      <c r="AG5015" s="118"/>
      <c r="AH5015" s="147" t="str">
        <f t="shared" si="946"/>
        <v/>
      </c>
      <c r="AI5015" s="147" t="str">
        <f t="shared" si="947"/>
        <v/>
      </c>
      <c r="AJ5015" s="148" t="str">
        <f t="shared" si="936"/>
        <v/>
      </c>
      <c r="AK5015" s="148" t="str">
        <f t="shared" si="937"/>
        <v/>
      </c>
      <c r="AL5015" s="147" t="str">
        <f t="shared" si="938"/>
        <v/>
      </c>
      <c r="AM5015" s="147" t="str">
        <f t="shared" si="939"/>
        <v/>
      </c>
      <c r="AN5015" s="147" t="str">
        <f t="shared" si="940"/>
        <v/>
      </c>
      <c r="AO5015" s="118"/>
    </row>
    <row r="5016" spans="1:41">
      <c r="A5016" s="118"/>
      <c r="B5016" s="118"/>
      <c r="C5016" s="118"/>
      <c r="D5016" s="118"/>
      <c r="E5016" s="118"/>
      <c r="F5016" s="118"/>
      <c r="G5016" s="118"/>
      <c r="H5016" s="118"/>
      <c r="I5016" s="118"/>
      <c r="J5016" s="118"/>
      <c r="K5016" s="118"/>
      <c r="L5016" s="118"/>
      <c r="M5016" s="118"/>
      <c r="N5016" s="118"/>
      <c r="O5016" s="143" t="str">
        <f>IF(H5016="","",(S5016/S5016)&amp;":"&amp;ROUND(AH5016/S5016,2))</f>
        <v/>
      </c>
      <c r="P5016" s="118"/>
      <c r="Q5016" s="118"/>
      <c r="R5016" s="143" t="str">
        <f>IF(H5016="","",(S5016/S5016)&amp;":"&amp;ROUND(AI5016/S5016,2))</f>
        <v/>
      </c>
      <c r="S5016" s="144" t="str">
        <f t="shared" si="941"/>
        <v/>
      </c>
      <c r="T5016" s="145" t="str">
        <f t="shared" si="942"/>
        <v/>
      </c>
      <c r="U5016" s="118"/>
      <c r="V5016" s="145" t="str">
        <f t="shared" si="943"/>
        <v/>
      </c>
      <c r="W5016" s="144" t="str">
        <f t="shared" si="944"/>
        <v/>
      </c>
      <c r="X5016" s="146" t="str">
        <f>IF(C5016="","",IF(OR(C5016="Trade",C5016="Multi Position"),(X5015+V5016),IF(C5016="Deposit",(X5015+AE5016),IF(C5016="Withdrawal",(X5015-AE5016)))))</f>
        <v/>
      </c>
      <c r="Y5016" s="145" t="str">
        <f t="shared" si="945"/>
        <v/>
      </c>
      <c r="Z5016" s="118"/>
      <c r="AA5016" s="118"/>
      <c r="AB5016" s="118"/>
      <c r="AC5016" s="118"/>
      <c r="AD5016" s="118"/>
      <c r="AE5016" s="139"/>
      <c r="AF5016" s="118"/>
      <c r="AG5016" s="118"/>
      <c r="AH5016" s="147" t="str">
        <f t="shared" si="946"/>
        <v/>
      </c>
      <c r="AI5016" s="147" t="str">
        <f t="shared" si="947"/>
        <v/>
      </c>
      <c r="AJ5016" s="148" t="str">
        <f t="shared" si="936"/>
        <v/>
      </c>
      <c r="AK5016" s="148" t="str">
        <f t="shared" si="937"/>
        <v/>
      </c>
      <c r="AL5016" s="147" t="str">
        <f t="shared" si="938"/>
        <v/>
      </c>
      <c r="AM5016" s="147" t="str">
        <f t="shared" si="939"/>
        <v/>
      </c>
      <c r="AN5016" s="147" t="str">
        <f t="shared" si="940"/>
        <v/>
      </c>
      <c r="AO5016" s="118"/>
    </row>
    <row r="5017" spans="1:41">
      <c r="A5017" s="118"/>
      <c r="B5017" s="118"/>
      <c r="C5017" s="118"/>
      <c r="D5017" s="118"/>
      <c r="E5017" s="118"/>
      <c r="F5017" s="118"/>
      <c r="G5017" s="118"/>
      <c r="H5017" s="118"/>
      <c r="I5017" s="118"/>
      <c r="J5017" s="118"/>
      <c r="K5017" s="118"/>
      <c r="L5017" s="118"/>
      <c r="M5017" s="118"/>
      <c r="N5017" s="118"/>
      <c r="O5017" s="143" t="str">
        <f>IF(H5017="","",(S5017/S5017)&amp;":"&amp;ROUND(AH5017/S5017,2))</f>
        <v/>
      </c>
      <c r="P5017" s="118"/>
      <c r="Q5017" s="118"/>
      <c r="R5017" s="143" t="str">
        <f>IF(H5017="","",(S5017/S5017)&amp;":"&amp;ROUND(AI5017/S5017,2))</f>
        <v/>
      </c>
      <c r="S5017" s="144" t="str">
        <f t="shared" si="941"/>
        <v/>
      </c>
      <c r="T5017" s="145" t="str">
        <f t="shared" si="942"/>
        <v/>
      </c>
      <c r="U5017" s="118"/>
      <c r="V5017" s="145" t="str">
        <f t="shared" si="943"/>
        <v/>
      </c>
      <c r="W5017" s="144" t="str">
        <f t="shared" si="944"/>
        <v/>
      </c>
      <c r="X5017" s="146" t="str">
        <f>IF(C5017="","",IF(OR(C5017="Trade",C5017="Multi Position"),(X5016+V5017),IF(C5017="Deposit",(X5016+AE5017),IF(C5017="Withdrawal",(X5016-AE5017)))))</f>
        <v/>
      </c>
      <c r="Y5017" s="145" t="str">
        <f t="shared" si="945"/>
        <v/>
      </c>
      <c r="Z5017" s="118"/>
      <c r="AA5017" s="118"/>
      <c r="AB5017" s="118"/>
      <c r="AC5017" s="118"/>
      <c r="AD5017" s="118"/>
      <c r="AE5017" s="139"/>
      <c r="AF5017" s="118"/>
      <c r="AG5017" s="118"/>
      <c r="AH5017" s="147" t="str">
        <f t="shared" si="946"/>
        <v/>
      </c>
      <c r="AI5017" s="147" t="str">
        <f t="shared" si="947"/>
        <v/>
      </c>
      <c r="AJ5017" s="148" t="str">
        <f t="shared" si="936"/>
        <v/>
      </c>
      <c r="AK5017" s="148" t="str">
        <f t="shared" si="937"/>
        <v/>
      </c>
      <c r="AL5017" s="147" t="str">
        <f t="shared" si="938"/>
        <v/>
      </c>
      <c r="AM5017" s="147" t="str">
        <f t="shared" si="939"/>
        <v/>
      </c>
      <c r="AN5017" s="147" t="str">
        <f t="shared" si="940"/>
        <v/>
      </c>
      <c r="AO5017" s="118"/>
    </row>
    <row r="5018" spans="1:41">
      <c r="A5018" s="118"/>
      <c r="B5018" s="118"/>
      <c r="C5018" s="118"/>
      <c r="D5018" s="118"/>
      <c r="E5018" s="118"/>
      <c r="F5018" s="118"/>
      <c r="G5018" s="118"/>
      <c r="H5018" s="118"/>
      <c r="I5018" s="118"/>
      <c r="J5018" s="118"/>
      <c r="K5018" s="118"/>
      <c r="L5018" s="118"/>
      <c r="M5018" s="118"/>
      <c r="N5018" s="118"/>
      <c r="O5018" s="143" t="str">
        <f>IF(H5018="","",(S5018/S5018)&amp;":"&amp;ROUND(AH5018/S5018,2))</f>
        <v/>
      </c>
      <c r="P5018" s="118"/>
      <c r="Q5018" s="118"/>
      <c r="R5018" s="143" t="str">
        <f>IF(H5018="","",(S5018/S5018)&amp;":"&amp;ROUND(AI5018/S5018,2))</f>
        <v/>
      </c>
      <c r="S5018" s="144" t="str">
        <f t="shared" si="941"/>
        <v/>
      </c>
      <c r="T5018" s="145" t="str">
        <f t="shared" si="942"/>
        <v/>
      </c>
      <c r="U5018" s="118"/>
      <c r="V5018" s="145" t="str">
        <f t="shared" si="943"/>
        <v/>
      </c>
      <c r="W5018" s="144" t="str">
        <f t="shared" si="944"/>
        <v/>
      </c>
      <c r="X5018" s="146" t="str">
        <f>IF(C5018="","",IF(OR(C5018="Trade",C5018="Multi Position"),(X5017+V5018),IF(C5018="Deposit",(X5017+AE5018),IF(C5018="Withdrawal",(X5017-AE5018)))))</f>
        <v/>
      </c>
      <c r="Y5018" s="145" t="str">
        <f t="shared" si="945"/>
        <v/>
      </c>
      <c r="Z5018" s="118"/>
      <c r="AA5018" s="118"/>
      <c r="AB5018" s="118"/>
      <c r="AC5018" s="118"/>
      <c r="AD5018" s="118"/>
      <c r="AE5018" s="139"/>
      <c r="AF5018" s="118"/>
      <c r="AG5018" s="118"/>
      <c r="AH5018" s="147" t="str">
        <f t="shared" si="946"/>
        <v/>
      </c>
      <c r="AI5018" s="147" t="str">
        <f t="shared" si="947"/>
        <v/>
      </c>
      <c r="AJ5018" s="148" t="str">
        <f t="shared" si="936"/>
        <v/>
      </c>
      <c r="AK5018" s="148" t="str">
        <f t="shared" si="937"/>
        <v/>
      </c>
      <c r="AL5018" s="147" t="str">
        <f t="shared" si="938"/>
        <v/>
      </c>
      <c r="AM5018" s="147" t="str">
        <f t="shared" si="939"/>
        <v/>
      </c>
      <c r="AN5018" s="147" t="str">
        <f t="shared" si="940"/>
        <v/>
      </c>
      <c r="AO5018" s="118"/>
    </row>
    <row r="5019" spans="1:41">
      <c r="A5019" s="118"/>
      <c r="B5019" s="118"/>
      <c r="C5019" s="118"/>
      <c r="D5019" s="118"/>
      <c r="E5019" s="118"/>
      <c r="F5019" s="118"/>
      <c r="G5019" s="118"/>
      <c r="H5019" s="118"/>
      <c r="I5019" s="118"/>
      <c r="J5019" s="118"/>
      <c r="K5019" s="118"/>
      <c r="L5019" s="118"/>
      <c r="M5019" s="118"/>
      <c r="N5019" s="118"/>
      <c r="O5019" s="143" t="str">
        <f>IF(H5019="","",(S5019/S5019)&amp;":"&amp;ROUND(AH5019/S5019,2))</f>
        <v/>
      </c>
      <c r="P5019" s="118"/>
      <c r="Q5019" s="118"/>
      <c r="R5019" s="143" t="str">
        <f>IF(H5019="","",(S5019/S5019)&amp;":"&amp;ROUND(AI5019/S5019,2))</f>
        <v/>
      </c>
      <c r="S5019" s="144" t="str">
        <f t="shared" si="941"/>
        <v/>
      </c>
      <c r="T5019" s="145" t="str">
        <f t="shared" si="942"/>
        <v/>
      </c>
      <c r="U5019" s="118"/>
      <c r="V5019" s="145" t="str">
        <f t="shared" si="943"/>
        <v/>
      </c>
      <c r="W5019" s="144" t="str">
        <f t="shared" si="944"/>
        <v/>
      </c>
      <c r="X5019" s="146" t="str">
        <f>IF(C5019="","",IF(OR(C5019="Trade",C5019="Multi Position"),(X5018+V5019),IF(C5019="Deposit",(X5018+AE5019),IF(C5019="Withdrawal",(X5018-AE5019)))))</f>
        <v/>
      </c>
      <c r="Y5019" s="145" t="str">
        <f t="shared" si="945"/>
        <v/>
      </c>
      <c r="Z5019" s="118"/>
      <c r="AA5019" s="118"/>
      <c r="AB5019" s="118"/>
      <c r="AC5019" s="118"/>
      <c r="AD5019" s="118"/>
      <c r="AE5019" s="139"/>
      <c r="AF5019" s="118"/>
      <c r="AG5019" s="118"/>
      <c r="AH5019" s="147" t="str">
        <f t="shared" si="946"/>
        <v/>
      </c>
      <c r="AI5019" s="147" t="str">
        <f t="shared" si="947"/>
        <v/>
      </c>
      <c r="AJ5019" s="148" t="str">
        <f t="shared" si="936"/>
        <v/>
      </c>
      <c r="AK5019" s="148" t="str">
        <f t="shared" si="937"/>
        <v/>
      </c>
      <c r="AL5019" s="147" t="str">
        <f t="shared" si="938"/>
        <v/>
      </c>
      <c r="AM5019" s="147" t="str">
        <f t="shared" si="939"/>
        <v/>
      </c>
      <c r="AN5019" s="147" t="str">
        <f t="shared" si="940"/>
        <v/>
      </c>
      <c r="AO5019" s="118"/>
    </row>
    <row r="5020" spans="1:41">
      <c r="A5020" s="118"/>
      <c r="B5020" s="118"/>
      <c r="C5020" s="118"/>
      <c r="D5020" s="118"/>
      <c r="E5020" s="118"/>
      <c r="F5020" s="118"/>
      <c r="G5020" s="118"/>
      <c r="H5020" s="118"/>
      <c r="I5020" s="118"/>
      <c r="J5020" s="118"/>
      <c r="K5020" s="118"/>
      <c r="L5020" s="118"/>
      <c r="M5020" s="118"/>
      <c r="N5020" s="118"/>
      <c r="O5020" s="143" t="str">
        <f>IF(H5020="","",(S5020/S5020)&amp;":"&amp;ROUND(AH5020/S5020,2))</f>
        <v/>
      </c>
      <c r="P5020" s="118"/>
      <c r="Q5020" s="118"/>
      <c r="R5020" s="143" t="str">
        <f>IF(H5020="","",(S5020/S5020)&amp;":"&amp;ROUND(AI5020/S5020,2))</f>
        <v/>
      </c>
      <c r="S5020" s="144" t="str">
        <f t="shared" si="941"/>
        <v/>
      </c>
      <c r="T5020" s="145" t="str">
        <f t="shared" si="942"/>
        <v/>
      </c>
      <c r="U5020" s="118"/>
      <c r="V5020" s="145" t="str">
        <f t="shared" si="943"/>
        <v/>
      </c>
      <c r="W5020" s="144" t="str">
        <f t="shared" si="944"/>
        <v/>
      </c>
      <c r="X5020" s="146" t="str">
        <f>IF(C5020="","",IF(OR(C5020="Trade",C5020="Multi Position"),(X5019+V5020),IF(C5020="Deposit",(X5019+AE5020),IF(C5020="Withdrawal",(X5019-AE5020)))))</f>
        <v/>
      </c>
      <c r="Y5020" s="145" t="str">
        <f t="shared" si="945"/>
        <v/>
      </c>
      <c r="Z5020" s="118"/>
      <c r="AA5020" s="118"/>
      <c r="AB5020" s="118"/>
      <c r="AC5020" s="118"/>
      <c r="AD5020" s="118"/>
      <c r="AE5020" s="139"/>
      <c r="AF5020" s="118"/>
      <c r="AG5020" s="118"/>
      <c r="AH5020" s="147" t="str">
        <f t="shared" si="946"/>
        <v/>
      </c>
      <c r="AI5020" s="147" t="str">
        <f t="shared" si="947"/>
        <v/>
      </c>
      <c r="AJ5020" s="148" t="str">
        <f t="shared" si="936"/>
        <v/>
      </c>
      <c r="AK5020" s="148" t="str">
        <f t="shared" si="937"/>
        <v/>
      </c>
      <c r="AL5020" s="147" t="str">
        <f t="shared" si="938"/>
        <v/>
      </c>
      <c r="AM5020" s="147" t="str">
        <f t="shared" si="939"/>
        <v/>
      </c>
      <c r="AN5020" s="147" t="str">
        <f t="shared" si="940"/>
        <v/>
      </c>
      <c r="AO5020" s="118"/>
    </row>
    <row r="5021" spans="1:41">
      <c r="A5021" s="118"/>
      <c r="B5021" s="118"/>
      <c r="C5021" s="118"/>
      <c r="D5021" s="118"/>
      <c r="E5021" s="118"/>
      <c r="F5021" s="118"/>
      <c r="G5021" s="118"/>
      <c r="H5021" s="118"/>
      <c r="I5021" s="118"/>
      <c r="J5021" s="118"/>
      <c r="K5021" s="118"/>
      <c r="L5021" s="118"/>
      <c r="M5021" s="118"/>
      <c r="N5021" s="118"/>
      <c r="O5021" s="143" t="str">
        <f>IF(H5021="","",(S5021/S5021)&amp;":"&amp;ROUND(AH5021/S5021,2))</f>
        <v/>
      </c>
      <c r="P5021" s="118"/>
      <c r="Q5021" s="118"/>
      <c r="R5021" s="143" t="str">
        <f>IF(H5021="","",(S5021/S5021)&amp;":"&amp;ROUND(AI5021/S5021,2))</f>
        <v/>
      </c>
      <c r="S5021" s="144" t="str">
        <f t="shared" si="941"/>
        <v/>
      </c>
      <c r="T5021" s="145" t="str">
        <f t="shared" si="942"/>
        <v/>
      </c>
      <c r="U5021" s="118"/>
      <c r="V5021" s="145" t="str">
        <f t="shared" si="943"/>
        <v/>
      </c>
      <c r="W5021" s="144" t="str">
        <f t="shared" si="944"/>
        <v/>
      </c>
      <c r="X5021" s="146" t="str">
        <f>IF(C5021="","",IF(OR(C5021="Trade",C5021="Multi Position"),(X5020+V5021),IF(C5021="Deposit",(X5020+AE5021),IF(C5021="Withdrawal",(X5020-AE5021)))))</f>
        <v/>
      </c>
      <c r="Y5021" s="145" t="str">
        <f t="shared" si="945"/>
        <v/>
      </c>
      <c r="Z5021" s="118"/>
      <c r="AA5021" s="118"/>
      <c r="AB5021" s="118"/>
      <c r="AC5021" s="118"/>
      <c r="AD5021" s="118"/>
      <c r="AE5021" s="139"/>
      <c r="AF5021" s="118"/>
      <c r="AG5021" s="118"/>
      <c r="AH5021" s="147" t="str">
        <f t="shared" si="946"/>
        <v/>
      </c>
      <c r="AI5021" s="147" t="str">
        <f t="shared" si="947"/>
        <v/>
      </c>
      <c r="AJ5021" s="148" t="str">
        <f t="shared" si="936"/>
        <v/>
      </c>
      <c r="AK5021" s="148" t="str">
        <f t="shared" si="937"/>
        <v/>
      </c>
      <c r="AL5021" s="147" t="str">
        <f t="shared" si="938"/>
        <v/>
      </c>
      <c r="AM5021" s="147" t="str">
        <f t="shared" si="939"/>
        <v/>
      </c>
      <c r="AN5021" s="147" t="str">
        <f t="shared" si="940"/>
        <v/>
      </c>
      <c r="AO5021" s="118"/>
    </row>
    <row r="5022" spans="1:41">
      <c r="A5022" s="118"/>
      <c r="B5022" s="118"/>
      <c r="C5022" s="118"/>
      <c r="D5022" s="118"/>
      <c r="E5022" s="118"/>
      <c r="F5022" s="118"/>
      <c r="G5022" s="118"/>
      <c r="H5022" s="118"/>
      <c r="I5022" s="118"/>
      <c r="J5022" s="118"/>
      <c r="K5022" s="118"/>
      <c r="L5022" s="118"/>
      <c r="M5022" s="118"/>
      <c r="N5022" s="118"/>
      <c r="O5022" s="143" t="str">
        <f>IF(H5022="","",(S5022/S5022)&amp;":"&amp;ROUND(AH5022/S5022,2))</f>
        <v/>
      </c>
      <c r="P5022" s="118"/>
      <c r="Q5022" s="118"/>
      <c r="R5022" s="143" t="str">
        <f>IF(H5022="","",(S5022/S5022)&amp;":"&amp;ROUND(AI5022/S5022,2))</f>
        <v/>
      </c>
      <c r="S5022" s="144" t="str">
        <f t="shared" si="941"/>
        <v/>
      </c>
      <c r="T5022" s="145" t="str">
        <f t="shared" si="942"/>
        <v/>
      </c>
      <c r="U5022" s="118"/>
      <c r="V5022" s="145" t="str">
        <f t="shared" si="943"/>
        <v/>
      </c>
      <c r="W5022" s="144" t="str">
        <f t="shared" si="944"/>
        <v/>
      </c>
      <c r="X5022" s="146" t="str">
        <f>IF(C5022="","",IF(OR(C5022="Trade",C5022="Multi Position"),(X5021+V5022),IF(C5022="Deposit",(X5021+AE5022),IF(C5022="Withdrawal",(X5021-AE5022)))))</f>
        <v/>
      </c>
      <c r="Y5022" s="145" t="str">
        <f t="shared" si="945"/>
        <v/>
      </c>
      <c r="Z5022" s="118"/>
      <c r="AA5022" s="118"/>
      <c r="AB5022" s="118"/>
      <c r="AC5022" s="118"/>
      <c r="AD5022" s="118"/>
      <c r="AE5022" s="139"/>
      <c r="AF5022" s="118"/>
      <c r="AG5022" s="118"/>
      <c r="AH5022" s="147" t="str">
        <f t="shared" si="946"/>
        <v/>
      </c>
      <c r="AI5022" s="147" t="str">
        <f t="shared" si="947"/>
        <v/>
      </c>
      <c r="AJ5022" s="148" t="str">
        <f t="shared" si="936"/>
        <v/>
      </c>
      <c r="AK5022" s="148" t="str">
        <f t="shared" si="937"/>
        <v/>
      </c>
      <c r="AL5022" s="147" t="str">
        <f t="shared" si="938"/>
        <v/>
      </c>
      <c r="AM5022" s="147" t="str">
        <f t="shared" si="939"/>
        <v/>
      </c>
      <c r="AN5022" s="147" t="str">
        <f t="shared" si="940"/>
        <v/>
      </c>
      <c r="AO5022" s="118"/>
    </row>
    <row r="5023" spans="1:41">
      <c r="A5023" s="118"/>
      <c r="B5023" s="118"/>
      <c r="C5023" s="118"/>
      <c r="D5023" s="118"/>
      <c r="E5023" s="118"/>
      <c r="F5023" s="118"/>
      <c r="G5023" s="118"/>
      <c r="H5023" s="118"/>
      <c r="I5023" s="118"/>
      <c r="J5023" s="118"/>
      <c r="K5023" s="118"/>
      <c r="L5023" s="118"/>
      <c r="M5023" s="118"/>
      <c r="N5023" s="118"/>
      <c r="O5023" s="143" t="str">
        <f>IF(H5023="","",(S5023/S5023)&amp;":"&amp;ROUND(AH5023/S5023,2))</f>
        <v/>
      </c>
      <c r="P5023" s="118"/>
      <c r="Q5023" s="118"/>
      <c r="R5023" s="143" t="str">
        <f>IF(H5023="","",(S5023/S5023)&amp;":"&amp;ROUND(AI5023/S5023,2))</f>
        <v/>
      </c>
      <c r="S5023" s="144" t="str">
        <f t="shared" si="941"/>
        <v/>
      </c>
      <c r="T5023" s="145" t="str">
        <f t="shared" si="942"/>
        <v/>
      </c>
      <c r="U5023" s="118"/>
      <c r="V5023" s="145" t="str">
        <f t="shared" si="943"/>
        <v/>
      </c>
      <c r="W5023" s="144" t="str">
        <f t="shared" si="944"/>
        <v/>
      </c>
      <c r="X5023" s="146" t="str">
        <f>IF(C5023="","",IF(OR(C5023="Trade",C5023="Multi Position"),(X5022+V5023),IF(C5023="Deposit",(X5022+AE5023),IF(C5023="Withdrawal",(X5022-AE5023)))))</f>
        <v/>
      </c>
      <c r="Y5023" s="145" t="str">
        <f t="shared" si="945"/>
        <v/>
      </c>
      <c r="Z5023" s="118"/>
      <c r="AA5023" s="118"/>
      <c r="AB5023" s="118"/>
      <c r="AC5023" s="118"/>
      <c r="AD5023" s="118"/>
      <c r="AE5023" s="139"/>
      <c r="AF5023" s="118"/>
      <c r="AG5023" s="118"/>
      <c r="AH5023" s="147" t="str">
        <f t="shared" si="946"/>
        <v/>
      </c>
      <c r="AI5023" s="147" t="str">
        <f t="shared" si="947"/>
        <v/>
      </c>
      <c r="AJ5023" s="148" t="str">
        <f t="shared" si="936"/>
        <v/>
      </c>
      <c r="AK5023" s="148" t="str">
        <f t="shared" si="937"/>
        <v/>
      </c>
      <c r="AL5023" s="147" t="str">
        <f t="shared" si="938"/>
        <v/>
      </c>
      <c r="AM5023" s="147" t="str">
        <f t="shared" si="939"/>
        <v/>
      </c>
      <c r="AN5023" s="147" t="str">
        <f t="shared" si="940"/>
        <v/>
      </c>
      <c r="AO5023" s="118"/>
    </row>
    <row r="5024" spans="1:41">
      <c r="A5024" s="118"/>
      <c r="B5024" s="118"/>
      <c r="C5024" s="118"/>
      <c r="D5024" s="118"/>
      <c r="E5024" s="118"/>
      <c r="F5024" s="118"/>
      <c r="G5024" s="118"/>
      <c r="H5024" s="118"/>
      <c r="I5024" s="118"/>
      <c r="J5024" s="118"/>
      <c r="K5024" s="118"/>
      <c r="L5024" s="118"/>
      <c r="M5024" s="118"/>
      <c r="N5024" s="118"/>
      <c r="O5024" s="143" t="str">
        <f>IF(H5024="","",(S5024/S5024)&amp;":"&amp;ROUND(AH5024/S5024,2))</f>
        <v/>
      </c>
      <c r="P5024" s="118"/>
      <c r="Q5024" s="118"/>
      <c r="R5024" s="143" t="str">
        <f>IF(H5024="","",(S5024/S5024)&amp;":"&amp;ROUND(AI5024/S5024,2))</f>
        <v/>
      </c>
      <c r="S5024" s="144" t="str">
        <f t="shared" si="941"/>
        <v/>
      </c>
      <c r="T5024" s="145" t="str">
        <f t="shared" si="942"/>
        <v/>
      </c>
      <c r="U5024" s="118"/>
      <c r="V5024" s="145" t="str">
        <f t="shared" si="943"/>
        <v/>
      </c>
      <c r="W5024" s="144" t="str">
        <f t="shared" si="944"/>
        <v/>
      </c>
      <c r="X5024" s="146" t="str">
        <f>IF(C5024="","",IF(OR(C5024="Trade",C5024="Multi Position"),(X5023+V5024),IF(C5024="Deposit",(X5023+AE5024),IF(C5024="Withdrawal",(X5023-AE5024)))))</f>
        <v/>
      </c>
      <c r="Y5024" s="145" t="str">
        <f t="shared" si="945"/>
        <v/>
      </c>
      <c r="Z5024" s="118"/>
      <c r="AA5024" s="118"/>
      <c r="AB5024" s="118"/>
      <c r="AC5024" s="118"/>
      <c r="AD5024" s="118"/>
      <c r="AE5024" s="139"/>
      <c r="AF5024" s="118"/>
      <c r="AG5024" s="118"/>
      <c r="AH5024" s="147" t="str">
        <f t="shared" si="946"/>
        <v/>
      </c>
      <c r="AI5024" s="147" t="str">
        <f t="shared" si="947"/>
        <v/>
      </c>
      <c r="AJ5024" s="148" t="str">
        <f t="shared" si="936"/>
        <v/>
      </c>
      <c r="AK5024" s="148" t="str">
        <f t="shared" si="937"/>
        <v/>
      </c>
      <c r="AL5024" s="147" t="str">
        <f t="shared" si="938"/>
        <v/>
      </c>
      <c r="AM5024" s="147" t="str">
        <f t="shared" si="939"/>
        <v/>
      </c>
      <c r="AN5024" s="147" t="str">
        <f t="shared" si="940"/>
        <v/>
      </c>
      <c r="AO5024" s="118"/>
    </row>
    <row r="5025" spans="1:41">
      <c r="A5025" s="118"/>
      <c r="B5025" s="118"/>
      <c r="C5025" s="118"/>
      <c r="D5025" s="118"/>
      <c r="E5025" s="118"/>
      <c r="F5025" s="118"/>
      <c r="G5025" s="118"/>
      <c r="H5025" s="118"/>
      <c r="I5025" s="118"/>
      <c r="J5025" s="118"/>
      <c r="K5025" s="118"/>
      <c r="L5025" s="118"/>
      <c r="M5025" s="118"/>
      <c r="N5025" s="118"/>
      <c r="O5025" s="143" t="str">
        <f>IF(H5025="","",(S5025/S5025)&amp;":"&amp;ROUND(AH5025/S5025,2))</f>
        <v/>
      </c>
      <c r="P5025" s="118"/>
      <c r="Q5025" s="118"/>
      <c r="R5025" s="143" t="str">
        <f>IF(H5025="","",(S5025/S5025)&amp;":"&amp;ROUND(AI5025/S5025,2))</f>
        <v/>
      </c>
      <c r="S5025" s="144" t="str">
        <f t="shared" si="941"/>
        <v/>
      </c>
      <c r="T5025" s="145" t="str">
        <f t="shared" si="942"/>
        <v/>
      </c>
      <c r="U5025" s="118"/>
      <c r="V5025" s="145" t="str">
        <f t="shared" si="943"/>
        <v/>
      </c>
      <c r="W5025" s="144" t="str">
        <f t="shared" si="944"/>
        <v/>
      </c>
      <c r="X5025" s="146" t="str">
        <f>IF(C5025="","",IF(OR(C5025="Trade",C5025="Multi Position"),(X5024+V5025),IF(C5025="Deposit",(X5024+AE5025),IF(C5025="Withdrawal",(X5024-AE5025)))))</f>
        <v/>
      </c>
      <c r="Y5025" s="145" t="str">
        <f t="shared" si="945"/>
        <v/>
      </c>
      <c r="Z5025" s="118"/>
      <c r="AA5025" s="118"/>
      <c r="AB5025" s="118"/>
      <c r="AC5025" s="118"/>
      <c r="AD5025" s="118"/>
      <c r="AE5025" s="139"/>
      <c r="AF5025" s="118"/>
      <c r="AG5025" s="118"/>
      <c r="AH5025" s="147" t="str">
        <f t="shared" si="946"/>
        <v/>
      </c>
      <c r="AI5025" s="147" t="str">
        <f t="shared" si="947"/>
        <v/>
      </c>
      <c r="AJ5025" s="148" t="str">
        <f t="shared" si="936"/>
        <v/>
      </c>
      <c r="AK5025" s="148" t="str">
        <f t="shared" si="937"/>
        <v/>
      </c>
      <c r="AL5025" s="147" t="str">
        <f t="shared" si="938"/>
        <v/>
      </c>
      <c r="AM5025" s="147" t="str">
        <f t="shared" si="939"/>
        <v/>
      </c>
      <c r="AN5025" s="147" t="str">
        <f t="shared" si="940"/>
        <v/>
      </c>
      <c r="AO5025" s="118"/>
    </row>
    <row r="5026" spans="1:41">
      <c r="A5026" s="118"/>
      <c r="B5026" s="118"/>
      <c r="C5026" s="118"/>
      <c r="D5026" s="118"/>
      <c r="E5026" s="118"/>
      <c r="F5026" s="118"/>
      <c r="G5026" s="118"/>
      <c r="H5026" s="118"/>
      <c r="I5026" s="118"/>
      <c r="J5026" s="118"/>
      <c r="K5026" s="118"/>
      <c r="L5026" s="118"/>
      <c r="M5026" s="118"/>
      <c r="N5026" s="118"/>
      <c r="O5026" s="143" t="str">
        <f>IF(H5026="","",(S5026/S5026)&amp;":"&amp;ROUND(AH5026/S5026,2))</f>
        <v/>
      </c>
      <c r="P5026" s="118"/>
      <c r="Q5026" s="118"/>
      <c r="R5026" s="143" t="str">
        <f>IF(H5026="","",(S5026/S5026)&amp;":"&amp;ROUND(AI5026/S5026,2))</f>
        <v/>
      </c>
      <c r="S5026" s="144" t="str">
        <f t="shared" si="941"/>
        <v/>
      </c>
      <c r="T5026" s="145" t="str">
        <f t="shared" si="942"/>
        <v/>
      </c>
      <c r="U5026" s="118"/>
      <c r="V5026" s="145" t="str">
        <f t="shared" si="943"/>
        <v/>
      </c>
      <c r="W5026" s="144" t="str">
        <f t="shared" si="944"/>
        <v/>
      </c>
      <c r="X5026" s="146" t="str">
        <f>IF(C5026="","",IF(OR(C5026="Trade",C5026="Multi Position"),(X5025+V5026),IF(C5026="Deposit",(X5025+AE5026),IF(C5026="Withdrawal",(X5025-AE5026)))))</f>
        <v/>
      </c>
      <c r="Y5026" s="145" t="str">
        <f t="shared" si="945"/>
        <v/>
      </c>
      <c r="Z5026" s="118"/>
      <c r="AA5026" s="118"/>
      <c r="AB5026" s="118"/>
      <c r="AC5026" s="118"/>
      <c r="AD5026" s="118"/>
      <c r="AE5026" s="139"/>
      <c r="AF5026" s="118"/>
      <c r="AG5026" s="118"/>
      <c r="AH5026" s="147" t="str">
        <f t="shared" si="946"/>
        <v/>
      </c>
      <c r="AI5026" s="147" t="str">
        <f t="shared" si="947"/>
        <v/>
      </c>
      <c r="AJ5026" s="148" t="str">
        <f t="shared" si="936"/>
        <v/>
      </c>
      <c r="AK5026" s="148" t="str">
        <f t="shared" si="937"/>
        <v/>
      </c>
      <c r="AL5026" s="147" t="str">
        <f t="shared" si="938"/>
        <v/>
      </c>
      <c r="AM5026" s="147" t="str">
        <f t="shared" si="939"/>
        <v/>
      </c>
      <c r="AN5026" s="147" t="str">
        <f t="shared" si="940"/>
        <v/>
      </c>
      <c r="AO5026" s="118"/>
    </row>
    <row r="5027" spans="1:41">
      <c r="A5027" s="118"/>
      <c r="B5027" s="118"/>
      <c r="C5027" s="118"/>
      <c r="D5027" s="118"/>
      <c r="E5027" s="118"/>
      <c r="F5027" s="118"/>
      <c r="G5027" s="118"/>
      <c r="H5027" s="118"/>
      <c r="I5027" s="118"/>
      <c r="J5027" s="118"/>
      <c r="K5027" s="118"/>
      <c r="L5027" s="118"/>
      <c r="M5027" s="118"/>
      <c r="N5027" s="118"/>
      <c r="O5027" s="143" t="str">
        <f>IF(H5027="","",(S5027/S5027)&amp;":"&amp;ROUND(AH5027/S5027,2))</f>
        <v/>
      </c>
      <c r="P5027" s="118"/>
      <c r="Q5027" s="118"/>
      <c r="R5027" s="143" t="str">
        <f>IF(H5027="","",(S5027/S5027)&amp;":"&amp;ROUND(AI5027/S5027,2))</f>
        <v/>
      </c>
      <c r="S5027" s="144" t="str">
        <f t="shared" si="941"/>
        <v/>
      </c>
      <c r="T5027" s="145" t="str">
        <f t="shared" si="942"/>
        <v/>
      </c>
      <c r="U5027" s="118"/>
      <c r="V5027" s="145" t="str">
        <f t="shared" si="943"/>
        <v/>
      </c>
      <c r="W5027" s="144" t="str">
        <f t="shared" si="944"/>
        <v/>
      </c>
      <c r="X5027" s="146" t="str">
        <f>IF(C5027="","",IF(OR(C5027="Trade",C5027="Multi Position"),(X5026+V5027),IF(C5027="Deposit",(X5026+AE5027),IF(C5027="Withdrawal",(X5026-AE5027)))))</f>
        <v/>
      </c>
      <c r="Y5027" s="145" t="str">
        <f t="shared" si="945"/>
        <v/>
      </c>
      <c r="Z5027" s="118"/>
      <c r="AA5027" s="118"/>
      <c r="AB5027" s="118"/>
      <c r="AC5027" s="118"/>
      <c r="AD5027" s="118"/>
      <c r="AE5027" s="139"/>
      <c r="AF5027" s="118"/>
      <c r="AG5027" s="118"/>
      <c r="AH5027" s="147" t="str">
        <f t="shared" si="946"/>
        <v/>
      </c>
      <c r="AI5027" s="147" t="str">
        <f t="shared" si="947"/>
        <v/>
      </c>
      <c r="AJ5027" s="148" t="str">
        <f t="shared" si="936"/>
        <v/>
      </c>
      <c r="AK5027" s="148" t="str">
        <f t="shared" si="937"/>
        <v/>
      </c>
      <c r="AL5027" s="147" t="str">
        <f t="shared" si="938"/>
        <v/>
      </c>
      <c r="AM5027" s="147" t="str">
        <f t="shared" si="939"/>
        <v/>
      </c>
      <c r="AN5027" s="147" t="str">
        <f t="shared" si="940"/>
        <v/>
      </c>
      <c r="AO5027" s="118"/>
    </row>
    <row r="5028" spans="1:41">
      <c r="A5028" s="118"/>
      <c r="B5028" s="118"/>
      <c r="C5028" s="118"/>
      <c r="D5028" s="118"/>
      <c r="E5028" s="118"/>
      <c r="F5028" s="118"/>
      <c r="G5028" s="118"/>
      <c r="H5028" s="118"/>
      <c r="I5028" s="118"/>
      <c r="J5028" s="118"/>
      <c r="K5028" s="118"/>
      <c r="L5028" s="118"/>
      <c r="M5028" s="118"/>
      <c r="N5028" s="118"/>
      <c r="O5028" s="143" t="str">
        <f>IF(H5028="","",(S5028/S5028)&amp;":"&amp;ROUND(AH5028/S5028,2))</f>
        <v/>
      </c>
      <c r="P5028" s="118"/>
      <c r="Q5028" s="118"/>
      <c r="R5028" s="143" t="str">
        <f>IF(H5028="","",(S5028/S5028)&amp;":"&amp;ROUND(AI5028/S5028,2))</f>
        <v/>
      </c>
      <c r="S5028" s="144" t="str">
        <f t="shared" si="941"/>
        <v/>
      </c>
      <c r="T5028" s="145" t="str">
        <f t="shared" si="942"/>
        <v/>
      </c>
      <c r="U5028" s="118"/>
      <c r="V5028" s="145" t="str">
        <f t="shared" si="943"/>
        <v/>
      </c>
      <c r="W5028" s="144" t="str">
        <f t="shared" si="944"/>
        <v/>
      </c>
      <c r="X5028" s="146" t="str">
        <f>IF(C5028="","",IF(OR(C5028="Trade",C5028="Multi Position"),(X5027+V5028),IF(C5028="Deposit",(X5027+AE5028),IF(C5028="Withdrawal",(X5027-AE5028)))))</f>
        <v/>
      </c>
      <c r="Y5028" s="145" t="str">
        <f t="shared" si="945"/>
        <v/>
      </c>
      <c r="Z5028" s="118"/>
      <c r="AA5028" s="118"/>
      <c r="AB5028" s="118"/>
      <c r="AC5028" s="118"/>
      <c r="AD5028" s="118"/>
      <c r="AE5028" s="139"/>
      <c r="AF5028" s="118"/>
      <c r="AG5028" s="118"/>
      <c r="AH5028" s="147" t="str">
        <f t="shared" si="946"/>
        <v/>
      </c>
      <c r="AI5028" s="147" t="str">
        <f t="shared" si="947"/>
        <v/>
      </c>
      <c r="AJ5028" s="148" t="str">
        <f t="shared" si="936"/>
        <v/>
      </c>
      <c r="AK5028" s="148" t="str">
        <f t="shared" si="937"/>
        <v/>
      </c>
      <c r="AL5028" s="147" t="str">
        <f t="shared" si="938"/>
        <v/>
      </c>
      <c r="AM5028" s="147" t="str">
        <f t="shared" si="939"/>
        <v/>
      </c>
      <c r="AN5028" s="147" t="str">
        <f t="shared" si="940"/>
        <v/>
      </c>
      <c r="AO5028" s="118"/>
    </row>
    <row r="5029" spans="1:41">
      <c r="A5029" s="118"/>
      <c r="B5029" s="118"/>
      <c r="C5029" s="118"/>
      <c r="D5029" s="118"/>
      <c r="E5029" s="118"/>
      <c r="F5029" s="118"/>
      <c r="G5029" s="118"/>
      <c r="H5029" s="118"/>
      <c r="I5029" s="118"/>
      <c r="J5029" s="118"/>
      <c r="K5029" s="118"/>
      <c r="L5029" s="118"/>
      <c r="M5029" s="118"/>
      <c r="N5029" s="118"/>
      <c r="O5029" s="143" t="str">
        <f>IF(H5029="","",(S5029/S5029)&amp;":"&amp;ROUND(AH5029/S5029,2))</f>
        <v/>
      </c>
      <c r="P5029" s="118"/>
      <c r="Q5029" s="118"/>
      <c r="R5029" s="143" t="str">
        <f>IF(H5029="","",(S5029/S5029)&amp;":"&amp;ROUND(AI5029/S5029,2))</f>
        <v/>
      </c>
      <c r="S5029" s="144" t="str">
        <f t="shared" si="941"/>
        <v/>
      </c>
      <c r="T5029" s="145" t="str">
        <f t="shared" si="942"/>
        <v/>
      </c>
      <c r="U5029" s="118"/>
      <c r="V5029" s="145" t="str">
        <f t="shared" si="943"/>
        <v/>
      </c>
      <c r="W5029" s="144" t="str">
        <f t="shared" si="944"/>
        <v/>
      </c>
      <c r="X5029" s="146" t="str">
        <f>IF(C5029="","",IF(OR(C5029="Trade",C5029="Multi Position"),(X5028+V5029),IF(C5029="Deposit",(X5028+AE5029),IF(C5029="Withdrawal",(X5028-AE5029)))))</f>
        <v/>
      </c>
      <c r="Y5029" s="145" t="str">
        <f t="shared" si="945"/>
        <v/>
      </c>
      <c r="Z5029" s="118"/>
      <c r="AA5029" s="118"/>
      <c r="AB5029" s="118"/>
      <c r="AC5029" s="118"/>
      <c r="AD5029" s="118"/>
      <c r="AE5029" s="139"/>
      <c r="AF5029" s="118"/>
      <c r="AG5029" s="118"/>
      <c r="AH5029" s="147" t="str">
        <f t="shared" si="946"/>
        <v/>
      </c>
      <c r="AI5029" s="147" t="str">
        <f t="shared" si="947"/>
        <v/>
      </c>
      <c r="AJ5029" s="148" t="str">
        <f t="shared" si="936"/>
        <v/>
      </c>
      <c r="AK5029" s="148" t="str">
        <f t="shared" si="937"/>
        <v/>
      </c>
      <c r="AL5029" s="147" t="str">
        <f t="shared" si="938"/>
        <v/>
      </c>
      <c r="AM5029" s="147" t="str">
        <f t="shared" si="939"/>
        <v/>
      </c>
      <c r="AN5029" s="147" t="str">
        <f t="shared" si="940"/>
        <v/>
      </c>
      <c r="AO5029" s="118"/>
    </row>
    <row r="5030" spans="1:41">
      <c r="A5030" s="118"/>
      <c r="B5030" s="118"/>
      <c r="C5030" s="118"/>
      <c r="D5030" s="118"/>
      <c r="E5030" s="118"/>
      <c r="F5030" s="118"/>
      <c r="G5030" s="118"/>
      <c r="H5030" s="118"/>
      <c r="I5030" s="118"/>
      <c r="J5030" s="118"/>
      <c r="K5030" s="118"/>
      <c r="L5030" s="118"/>
      <c r="M5030" s="118"/>
      <c r="N5030" s="118"/>
      <c r="O5030" s="143" t="str">
        <f>IF(H5030="","",(S5030/S5030)&amp;":"&amp;ROUND(AH5030/S5030,2))</f>
        <v/>
      </c>
      <c r="P5030" s="118"/>
      <c r="Q5030" s="118"/>
      <c r="R5030" s="143" t="str">
        <f>IF(H5030="","",(S5030/S5030)&amp;":"&amp;ROUND(AI5030/S5030,2))</f>
        <v/>
      </c>
      <c r="S5030" s="144" t="str">
        <f t="shared" si="941"/>
        <v/>
      </c>
      <c r="T5030" s="145" t="str">
        <f t="shared" si="942"/>
        <v/>
      </c>
      <c r="U5030" s="118"/>
      <c r="V5030" s="145" t="str">
        <f t="shared" si="943"/>
        <v/>
      </c>
      <c r="W5030" s="144" t="str">
        <f t="shared" si="944"/>
        <v/>
      </c>
      <c r="X5030" s="146" t="str">
        <f>IF(C5030="","",IF(OR(C5030="Trade",C5030="Multi Position"),(X5029+V5030),IF(C5030="Deposit",(X5029+AE5030),IF(C5030="Withdrawal",(X5029-AE5030)))))</f>
        <v/>
      </c>
      <c r="Y5030" s="145" t="str">
        <f t="shared" si="945"/>
        <v/>
      </c>
      <c r="Z5030" s="118"/>
      <c r="AA5030" s="118"/>
      <c r="AB5030" s="118"/>
      <c r="AC5030" s="118"/>
      <c r="AD5030" s="118"/>
      <c r="AE5030" s="139"/>
      <c r="AF5030" s="118"/>
      <c r="AG5030" s="118"/>
      <c r="AH5030" s="147" t="str">
        <f t="shared" si="946"/>
        <v/>
      </c>
      <c r="AI5030" s="147" t="str">
        <f t="shared" si="947"/>
        <v/>
      </c>
      <c r="AJ5030" s="148" t="str">
        <f t="shared" si="936"/>
        <v/>
      </c>
      <c r="AK5030" s="148" t="str">
        <f t="shared" si="937"/>
        <v/>
      </c>
      <c r="AL5030" s="147" t="str">
        <f t="shared" si="938"/>
        <v/>
      </c>
      <c r="AM5030" s="147" t="str">
        <f t="shared" si="939"/>
        <v/>
      </c>
      <c r="AN5030" s="147" t="str">
        <f t="shared" si="940"/>
        <v/>
      </c>
      <c r="AO5030" s="118"/>
    </row>
    <row r="5031" spans="1:41">
      <c r="A5031" s="118"/>
      <c r="B5031" s="118"/>
      <c r="C5031" s="118"/>
      <c r="D5031" s="118"/>
      <c r="E5031" s="118"/>
      <c r="F5031" s="118"/>
      <c r="G5031" s="118"/>
      <c r="H5031" s="118"/>
      <c r="I5031" s="118"/>
      <c r="J5031" s="118"/>
      <c r="K5031" s="118"/>
      <c r="L5031" s="118"/>
      <c r="M5031" s="118"/>
      <c r="N5031" s="118"/>
      <c r="O5031" s="143" t="str">
        <f>IF(H5031="","",(S5031/S5031)&amp;":"&amp;ROUND(AH5031/S5031,2))</f>
        <v/>
      </c>
      <c r="P5031" s="118"/>
      <c r="Q5031" s="118"/>
      <c r="R5031" s="143" t="str">
        <f>IF(H5031="","",(S5031/S5031)&amp;":"&amp;ROUND(AI5031/S5031,2))</f>
        <v/>
      </c>
      <c r="S5031" s="144" t="str">
        <f t="shared" si="941"/>
        <v/>
      </c>
      <c r="T5031" s="145" t="str">
        <f t="shared" si="942"/>
        <v/>
      </c>
      <c r="U5031" s="118"/>
      <c r="V5031" s="145" t="str">
        <f t="shared" si="943"/>
        <v/>
      </c>
      <c r="W5031" s="144" t="str">
        <f t="shared" si="944"/>
        <v/>
      </c>
      <c r="X5031" s="146" t="str">
        <f>IF(C5031="","",IF(OR(C5031="Trade",C5031="Multi Position"),(X5030+V5031),IF(C5031="Deposit",(X5030+AE5031),IF(C5031="Withdrawal",(X5030-AE5031)))))</f>
        <v/>
      </c>
      <c r="Y5031" s="145" t="str">
        <f t="shared" si="945"/>
        <v/>
      </c>
      <c r="Z5031" s="118"/>
      <c r="AA5031" s="118"/>
      <c r="AB5031" s="118"/>
      <c r="AC5031" s="118"/>
      <c r="AD5031" s="118"/>
      <c r="AE5031" s="139"/>
      <c r="AF5031" s="118"/>
      <c r="AG5031" s="118"/>
      <c r="AH5031" s="147" t="str">
        <f t="shared" si="946"/>
        <v/>
      </c>
      <c r="AI5031" s="147" t="str">
        <f t="shared" si="947"/>
        <v/>
      </c>
      <c r="AJ5031" s="148" t="str">
        <f t="shared" si="936"/>
        <v/>
      </c>
      <c r="AK5031" s="148" t="str">
        <f t="shared" si="937"/>
        <v/>
      </c>
      <c r="AL5031" s="147" t="str">
        <f t="shared" si="938"/>
        <v/>
      </c>
      <c r="AM5031" s="147" t="str">
        <f t="shared" si="939"/>
        <v/>
      </c>
      <c r="AN5031" s="147" t="str">
        <f t="shared" si="940"/>
        <v/>
      </c>
      <c r="AO5031" s="118"/>
    </row>
    <row r="5032" spans="1:41">
      <c r="A5032" s="118"/>
      <c r="B5032" s="118"/>
      <c r="C5032" s="118"/>
      <c r="D5032" s="118"/>
      <c r="E5032" s="118"/>
      <c r="F5032" s="118"/>
      <c r="G5032" s="118"/>
      <c r="H5032" s="118"/>
      <c r="I5032" s="118"/>
      <c r="J5032" s="118"/>
      <c r="K5032" s="118"/>
      <c r="L5032" s="118"/>
      <c r="M5032" s="118"/>
      <c r="N5032" s="118"/>
      <c r="O5032" s="143" t="str">
        <f>IF(H5032="","",(S5032/S5032)&amp;":"&amp;ROUND(AH5032/S5032,2))</f>
        <v/>
      </c>
      <c r="P5032" s="118"/>
      <c r="Q5032" s="118"/>
      <c r="R5032" s="143" t="str">
        <f>IF(H5032="","",(S5032/S5032)&amp;":"&amp;ROUND(AI5032/S5032,2))</f>
        <v/>
      </c>
      <c r="S5032" s="144" t="str">
        <f t="shared" si="941"/>
        <v/>
      </c>
      <c r="T5032" s="145" t="str">
        <f t="shared" si="942"/>
        <v/>
      </c>
      <c r="U5032" s="118"/>
      <c r="V5032" s="145" t="str">
        <f t="shared" si="943"/>
        <v/>
      </c>
      <c r="W5032" s="144" t="str">
        <f t="shared" si="944"/>
        <v/>
      </c>
      <c r="X5032" s="146" t="str">
        <f>IF(C5032="","",IF(OR(C5032="Trade",C5032="Multi Position"),(X5031+V5032),IF(C5032="Deposit",(X5031+AE5032),IF(C5032="Withdrawal",(X5031-AE5032)))))</f>
        <v/>
      </c>
      <c r="Y5032" s="145" t="str">
        <f t="shared" si="945"/>
        <v/>
      </c>
      <c r="Z5032" s="118"/>
      <c r="AA5032" s="118"/>
      <c r="AB5032" s="118"/>
      <c r="AC5032" s="118"/>
      <c r="AD5032" s="118"/>
      <c r="AE5032" s="139"/>
      <c r="AF5032" s="118"/>
      <c r="AG5032" s="118"/>
      <c r="AH5032" s="147" t="str">
        <f t="shared" si="946"/>
        <v/>
      </c>
      <c r="AI5032" s="147" t="str">
        <f t="shared" si="947"/>
        <v/>
      </c>
      <c r="AJ5032" s="148" t="str">
        <f t="shared" si="936"/>
        <v/>
      </c>
      <c r="AK5032" s="148" t="str">
        <f t="shared" si="937"/>
        <v/>
      </c>
      <c r="AL5032" s="147" t="str">
        <f t="shared" si="938"/>
        <v/>
      </c>
      <c r="AM5032" s="147" t="str">
        <f t="shared" si="939"/>
        <v/>
      </c>
      <c r="AN5032" s="147" t="str">
        <f t="shared" si="940"/>
        <v/>
      </c>
      <c r="AO5032" s="118"/>
    </row>
    <row r="5033" spans="1:41">
      <c r="A5033" s="118"/>
      <c r="B5033" s="118"/>
      <c r="C5033" s="118"/>
      <c r="D5033" s="118"/>
      <c r="E5033" s="118"/>
      <c r="F5033" s="118"/>
      <c r="G5033" s="118"/>
      <c r="H5033" s="118"/>
      <c r="I5033" s="118"/>
      <c r="J5033" s="118"/>
      <c r="K5033" s="118"/>
      <c r="L5033" s="118"/>
      <c r="M5033" s="118"/>
      <c r="N5033" s="118"/>
      <c r="O5033" s="143" t="str">
        <f>IF(H5033="","",(S5033/S5033)&amp;":"&amp;ROUND(AH5033/S5033,2))</f>
        <v/>
      </c>
      <c r="P5033" s="118"/>
      <c r="Q5033" s="118"/>
      <c r="R5033" s="143" t="str">
        <f>IF(H5033="","",(S5033/S5033)&amp;":"&amp;ROUND(AI5033/S5033,2))</f>
        <v/>
      </c>
      <c r="S5033" s="144" t="str">
        <f t="shared" si="941"/>
        <v/>
      </c>
      <c r="T5033" s="145" t="str">
        <f t="shared" si="942"/>
        <v/>
      </c>
      <c r="U5033" s="118"/>
      <c r="V5033" s="145" t="str">
        <f t="shared" si="943"/>
        <v/>
      </c>
      <c r="W5033" s="144" t="str">
        <f t="shared" si="944"/>
        <v/>
      </c>
      <c r="X5033" s="146" t="str">
        <f>IF(C5033="","",IF(OR(C5033="Trade",C5033="Multi Position"),(X5032+V5033),IF(C5033="Deposit",(X5032+AE5033),IF(C5033="Withdrawal",(X5032-AE5033)))))</f>
        <v/>
      </c>
      <c r="Y5033" s="145" t="str">
        <f t="shared" si="945"/>
        <v/>
      </c>
      <c r="Z5033" s="118"/>
      <c r="AA5033" s="118"/>
      <c r="AB5033" s="118"/>
      <c r="AC5033" s="118"/>
      <c r="AD5033" s="118"/>
      <c r="AE5033" s="139"/>
      <c r="AF5033" s="118"/>
      <c r="AG5033" s="118"/>
      <c r="AH5033" s="147" t="str">
        <f t="shared" si="946"/>
        <v/>
      </c>
      <c r="AI5033" s="147" t="str">
        <f t="shared" si="947"/>
        <v/>
      </c>
      <c r="AJ5033" s="148" t="str">
        <f t="shared" si="936"/>
        <v/>
      </c>
      <c r="AK5033" s="148" t="str">
        <f t="shared" si="937"/>
        <v/>
      </c>
      <c r="AL5033" s="147" t="str">
        <f t="shared" si="938"/>
        <v/>
      </c>
      <c r="AM5033" s="147" t="str">
        <f t="shared" si="939"/>
        <v/>
      </c>
      <c r="AN5033" s="147" t="str">
        <f t="shared" si="940"/>
        <v/>
      </c>
      <c r="AO5033" s="118"/>
    </row>
    <row r="5034" spans="1:41">
      <c r="A5034" s="118"/>
      <c r="B5034" s="118"/>
      <c r="C5034" s="118"/>
      <c r="D5034" s="118"/>
      <c r="E5034" s="118"/>
      <c r="F5034" s="118"/>
      <c r="G5034" s="118"/>
      <c r="H5034" s="118"/>
      <c r="I5034" s="118"/>
      <c r="J5034" s="118"/>
      <c r="K5034" s="118"/>
      <c r="L5034" s="118"/>
      <c r="M5034" s="118"/>
      <c r="N5034" s="118"/>
      <c r="O5034" s="143" t="str">
        <f>IF(H5034="","",(S5034/S5034)&amp;":"&amp;ROUND(AH5034/S5034,2))</f>
        <v/>
      </c>
      <c r="P5034" s="118"/>
      <c r="Q5034" s="118"/>
      <c r="R5034" s="143" t="str">
        <f>IF(H5034="","",(S5034/S5034)&amp;":"&amp;ROUND(AI5034/S5034,2))</f>
        <v/>
      </c>
      <c r="S5034" s="144" t="str">
        <f t="shared" si="941"/>
        <v/>
      </c>
      <c r="T5034" s="145" t="str">
        <f t="shared" si="942"/>
        <v/>
      </c>
      <c r="U5034" s="118"/>
      <c r="V5034" s="145" t="str">
        <f t="shared" si="943"/>
        <v/>
      </c>
      <c r="W5034" s="144" t="str">
        <f t="shared" si="944"/>
        <v/>
      </c>
      <c r="X5034" s="146" t="str">
        <f>IF(C5034="","",IF(OR(C5034="Trade",C5034="Multi Position"),(X5033+V5034),IF(C5034="Deposit",(X5033+AE5034),IF(C5034="Withdrawal",(X5033-AE5034)))))</f>
        <v/>
      </c>
      <c r="Y5034" s="145" t="str">
        <f t="shared" si="945"/>
        <v/>
      </c>
      <c r="Z5034" s="118"/>
      <c r="AA5034" s="118"/>
      <c r="AB5034" s="118"/>
      <c r="AC5034" s="118"/>
      <c r="AD5034" s="118"/>
      <c r="AE5034" s="139"/>
      <c r="AF5034" s="118"/>
      <c r="AG5034" s="118"/>
      <c r="AH5034" s="147" t="str">
        <f t="shared" si="946"/>
        <v/>
      </c>
      <c r="AI5034" s="147" t="str">
        <f t="shared" si="947"/>
        <v/>
      </c>
      <c r="AJ5034" s="148" t="str">
        <f t="shared" si="936"/>
        <v/>
      </c>
      <c r="AK5034" s="148" t="str">
        <f t="shared" si="937"/>
        <v/>
      </c>
      <c r="AL5034" s="147" t="str">
        <f t="shared" si="938"/>
        <v/>
      </c>
      <c r="AM5034" s="147" t="str">
        <f t="shared" si="939"/>
        <v/>
      </c>
      <c r="AN5034" s="147" t="str">
        <f t="shared" si="940"/>
        <v/>
      </c>
      <c r="AO5034" s="118"/>
    </row>
    <row r="5035" spans="1:41">
      <c r="A5035" s="118"/>
      <c r="B5035" s="118"/>
      <c r="C5035" s="118"/>
      <c r="D5035" s="118"/>
      <c r="E5035" s="118"/>
      <c r="F5035" s="118"/>
      <c r="G5035" s="118"/>
      <c r="H5035" s="118"/>
      <c r="I5035" s="118"/>
      <c r="J5035" s="118"/>
      <c r="K5035" s="118"/>
      <c r="L5035" s="118"/>
      <c r="M5035" s="118"/>
      <c r="N5035" s="118"/>
      <c r="O5035" s="143" t="str">
        <f>IF(H5035="","",(S5035/S5035)&amp;":"&amp;ROUND(AH5035/S5035,2))</f>
        <v/>
      </c>
      <c r="P5035" s="118"/>
      <c r="Q5035" s="118"/>
      <c r="R5035" s="143" t="str">
        <f>IF(H5035="","",(S5035/S5035)&amp;":"&amp;ROUND(AI5035/S5035,2))</f>
        <v/>
      </c>
      <c r="S5035" s="144" t="str">
        <f t="shared" si="941"/>
        <v/>
      </c>
      <c r="T5035" s="145" t="str">
        <f t="shared" si="942"/>
        <v/>
      </c>
      <c r="U5035" s="118"/>
      <c r="V5035" s="145" t="str">
        <f t="shared" si="943"/>
        <v/>
      </c>
      <c r="W5035" s="144" t="str">
        <f t="shared" si="944"/>
        <v/>
      </c>
      <c r="X5035" s="146" t="str">
        <f>IF(C5035="","",IF(OR(C5035="Trade",C5035="Multi Position"),(X5034+V5035),IF(C5035="Deposit",(X5034+AE5035),IF(C5035="Withdrawal",(X5034-AE5035)))))</f>
        <v/>
      </c>
      <c r="Y5035" s="145" t="str">
        <f t="shared" si="945"/>
        <v/>
      </c>
      <c r="Z5035" s="118"/>
      <c r="AA5035" s="118"/>
      <c r="AB5035" s="118"/>
      <c r="AC5035" s="118"/>
      <c r="AD5035" s="118"/>
      <c r="AE5035" s="139"/>
      <c r="AF5035" s="118"/>
      <c r="AG5035" s="118"/>
      <c r="AH5035" s="147" t="str">
        <f t="shared" si="946"/>
        <v/>
      </c>
      <c r="AI5035" s="147" t="str">
        <f t="shared" si="947"/>
        <v/>
      </c>
      <c r="AJ5035" s="148" t="str">
        <f t="shared" si="936"/>
        <v/>
      </c>
      <c r="AK5035" s="148" t="str">
        <f t="shared" si="937"/>
        <v/>
      </c>
      <c r="AL5035" s="147" t="str">
        <f t="shared" si="938"/>
        <v/>
      </c>
      <c r="AM5035" s="147" t="str">
        <f t="shared" si="939"/>
        <v/>
      </c>
      <c r="AN5035" s="147" t="str">
        <f t="shared" si="940"/>
        <v/>
      </c>
      <c r="AO5035" s="118"/>
    </row>
    <row r="5036" spans="1:41">
      <c r="A5036" s="118"/>
      <c r="B5036" s="118"/>
      <c r="C5036" s="118"/>
      <c r="D5036" s="118"/>
      <c r="E5036" s="118"/>
      <c r="F5036" s="118"/>
      <c r="G5036" s="118"/>
      <c r="H5036" s="118"/>
      <c r="I5036" s="118"/>
      <c r="J5036" s="118"/>
      <c r="K5036" s="118"/>
      <c r="L5036" s="118"/>
      <c r="M5036" s="118"/>
      <c r="N5036" s="118"/>
      <c r="O5036" s="143" t="str">
        <f>IF(H5036="","",(S5036/S5036)&amp;":"&amp;ROUND(AH5036/S5036,2))</f>
        <v/>
      </c>
      <c r="P5036" s="118"/>
      <c r="Q5036" s="118"/>
      <c r="R5036" s="143" t="str">
        <f>IF(H5036="","",(S5036/S5036)&amp;":"&amp;ROUND(AI5036/S5036,2))</f>
        <v/>
      </c>
      <c r="S5036" s="144" t="str">
        <f t="shared" si="941"/>
        <v/>
      </c>
      <c r="T5036" s="145" t="str">
        <f t="shared" si="942"/>
        <v/>
      </c>
      <c r="U5036" s="118"/>
      <c r="V5036" s="145" t="str">
        <f t="shared" si="943"/>
        <v/>
      </c>
      <c r="W5036" s="144" t="str">
        <f t="shared" si="944"/>
        <v/>
      </c>
      <c r="X5036" s="146" t="str">
        <f>IF(C5036="","",IF(OR(C5036="Trade",C5036="Multi Position"),(X5035+V5036),IF(C5036="Deposit",(X5035+AE5036),IF(C5036="Withdrawal",(X5035-AE5036)))))</f>
        <v/>
      </c>
      <c r="Y5036" s="145" t="str">
        <f t="shared" si="945"/>
        <v/>
      </c>
      <c r="Z5036" s="118"/>
      <c r="AA5036" s="118"/>
      <c r="AB5036" s="118"/>
      <c r="AC5036" s="118"/>
      <c r="AD5036" s="118"/>
      <c r="AE5036" s="139"/>
      <c r="AF5036" s="118"/>
      <c r="AG5036" s="118"/>
      <c r="AH5036" s="147" t="str">
        <f t="shared" si="946"/>
        <v/>
      </c>
      <c r="AI5036" s="147" t="str">
        <f t="shared" si="947"/>
        <v/>
      </c>
      <c r="AJ5036" s="148" t="str">
        <f t="shared" si="936"/>
        <v/>
      </c>
      <c r="AK5036" s="148" t="str">
        <f t="shared" si="937"/>
        <v/>
      </c>
      <c r="AL5036" s="147" t="str">
        <f t="shared" si="938"/>
        <v/>
      </c>
      <c r="AM5036" s="147" t="str">
        <f t="shared" si="939"/>
        <v/>
      </c>
      <c r="AN5036" s="147" t="str">
        <f t="shared" si="940"/>
        <v/>
      </c>
      <c r="AO5036" s="118"/>
    </row>
    <row r="5037" spans="1:41">
      <c r="A5037" s="118"/>
      <c r="B5037" s="118"/>
      <c r="C5037" s="118"/>
      <c r="D5037" s="118"/>
      <c r="E5037" s="118"/>
      <c r="F5037" s="118"/>
      <c r="G5037" s="118"/>
      <c r="H5037" s="118"/>
      <c r="I5037" s="118"/>
      <c r="J5037" s="118"/>
      <c r="K5037" s="118"/>
      <c r="L5037" s="118"/>
      <c r="M5037" s="118"/>
      <c r="N5037" s="118"/>
      <c r="O5037" s="143" t="str">
        <f>IF(H5037="","",(S5037/S5037)&amp;":"&amp;ROUND(AH5037/S5037,2))</f>
        <v/>
      </c>
      <c r="P5037" s="118"/>
      <c r="Q5037" s="118"/>
      <c r="R5037" s="143" t="str">
        <f>IF(H5037="","",(S5037/S5037)&amp;":"&amp;ROUND(AI5037/S5037,2))</f>
        <v/>
      </c>
      <c r="S5037" s="144" t="str">
        <f t="shared" si="941"/>
        <v/>
      </c>
      <c r="T5037" s="145" t="str">
        <f t="shared" si="942"/>
        <v/>
      </c>
      <c r="U5037" s="118"/>
      <c r="V5037" s="145" t="str">
        <f t="shared" si="943"/>
        <v/>
      </c>
      <c r="W5037" s="144" t="str">
        <f t="shared" si="944"/>
        <v/>
      </c>
      <c r="X5037" s="146" t="str">
        <f>IF(C5037="","",IF(OR(C5037="Trade",C5037="Multi Position"),(X5036+V5037),IF(C5037="Deposit",(X5036+AE5037),IF(C5037="Withdrawal",(X5036-AE5037)))))</f>
        <v/>
      </c>
      <c r="Y5037" s="145" t="str">
        <f t="shared" si="945"/>
        <v/>
      </c>
      <c r="Z5037" s="118"/>
      <c r="AA5037" s="118"/>
      <c r="AB5037" s="118"/>
      <c r="AC5037" s="118"/>
      <c r="AD5037" s="118"/>
      <c r="AE5037" s="139"/>
      <c r="AF5037" s="118"/>
      <c r="AG5037" s="118"/>
      <c r="AH5037" s="147" t="str">
        <f t="shared" si="946"/>
        <v/>
      </c>
      <c r="AI5037" s="147" t="str">
        <f t="shared" si="947"/>
        <v/>
      </c>
      <c r="AJ5037" s="148" t="str">
        <f t="shared" si="936"/>
        <v/>
      </c>
      <c r="AK5037" s="148" t="str">
        <f t="shared" si="937"/>
        <v/>
      </c>
      <c r="AL5037" s="147" t="str">
        <f t="shared" si="938"/>
        <v/>
      </c>
      <c r="AM5037" s="147" t="str">
        <f t="shared" si="939"/>
        <v/>
      </c>
      <c r="AN5037" s="147" t="str">
        <f t="shared" si="940"/>
        <v/>
      </c>
      <c r="AO5037" s="118"/>
    </row>
    <row r="5038" spans="1:41">
      <c r="A5038" s="118"/>
      <c r="B5038" s="118"/>
      <c r="C5038" s="118"/>
      <c r="D5038" s="118"/>
      <c r="E5038" s="118"/>
      <c r="F5038" s="118"/>
      <c r="G5038" s="118"/>
      <c r="H5038" s="118"/>
      <c r="I5038" s="118"/>
      <c r="J5038" s="118"/>
      <c r="K5038" s="118"/>
      <c r="L5038" s="118"/>
      <c r="M5038" s="118"/>
      <c r="N5038" s="118"/>
      <c r="O5038" s="143" t="str">
        <f>IF(H5038="","",(S5038/S5038)&amp;":"&amp;ROUND(AH5038/S5038,2))</f>
        <v/>
      </c>
      <c r="P5038" s="118"/>
      <c r="Q5038" s="118"/>
      <c r="R5038" s="143" t="str">
        <f>IF(H5038="","",(S5038/S5038)&amp;":"&amp;ROUND(AI5038/S5038,2))</f>
        <v/>
      </c>
      <c r="S5038" s="144" t="str">
        <f t="shared" si="941"/>
        <v/>
      </c>
      <c r="T5038" s="145" t="str">
        <f t="shared" si="942"/>
        <v/>
      </c>
      <c r="U5038" s="118"/>
      <c r="V5038" s="145" t="str">
        <f t="shared" si="943"/>
        <v/>
      </c>
      <c r="W5038" s="144" t="str">
        <f t="shared" si="944"/>
        <v/>
      </c>
      <c r="X5038" s="146" t="str">
        <f>IF(C5038="","",IF(OR(C5038="Trade",C5038="Multi Position"),(X5037+V5038),IF(C5038="Deposit",(X5037+AE5038),IF(C5038="Withdrawal",(X5037-AE5038)))))</f>
        <v/>
      </c>
      <c r="Y5038" s="145" t="str">
        <f t="shared" si="945"/>
        <v/>
      </c>
      <c r="Z5038" s="118"/>
      <c r="AA5038" s="118"/>
      <c r="AB5038" s="118"/>
      <c r="AC5038" s="118"/>
      <c r="AD5038" s="118"/>
      <c r="AE5038" s="139"/>
      <c r="AF5038" s="118"/>
      <c r="AG5038" s="118"/>
      <c r="AH5038" s="147" t="str">
        <f t="shared" si="946"/>
        <v/>
      </c>
      <c r="AI5038" s="147" t="str">
        <f t="shared" si="947"/>
        <v/>
      </c>
      <c r="AJ5038" s="148" t="str">
        <f t="shared" si="936"/>
        <v/>
      </c>
      <c r="AK5038" s="148" t="str">
        <f t="shared" si="937"/>
        <v/>
      </c>
      <c r="AL5038" s="147" t="str">
        <f t="shared" si="938"/>
        <v/>
      </c>
      <c r="AM5038" s="147" t="str">
        <f t="shared" si="939"/>
        <v/>
      </c>
      <c r="AN5038" s="147" t="str">
        <f t="shared" si="940"/>
        <v/>
      </c>
      <c r="AO5038" s="118"/>
    </row>
    <row r="5039" spans="1:41">
      <c r="A5039" s="118"/>
      <c r="B5039" s="118"/>
      <c r="C5039" s="118"/>
      <c r="D5039" s="118"/>
      <c r="E5039" s="118"/>
      <c r="F5039" s="118"/>
      <c r="G5039" s="118"/>
      <c r="H5039" s="118"/>
      <c r="I5039" s="118"/>
      <c r="J5039" s="118"/>
      <c r="K5039" s="118"/>
      <c r="L5039" s="118"/>
      <c r="M5039" s="118"/>
      <c r="N5039" s="118"/>
      <c r="O5039" s="143" t="str">
        <f>IF(H5039="","",(S5039/S5039)&amp;":"&amp;ROUND(AH5039/S5039,2))</f>
        <v/>
      </c>
      <c r="P5039" s="118"/>
      <c r="Q5039" s="118"/>
      <c r="R5039" s="143" t="str">
        <f>IF(H5039="","",(S5039/S5039)&amp;":"&amp;ROUND(AI5039/S5039,2))</f>
        <v/>
      </c>
      <c r="S5039" s="144" t="str">
        <f t="shared" si="941"/>
        <v/>
      </c>
      <c r="T5039" s="145" t="str">
        <f t="shared" si="942"/>
        <v/>
      </c>
      <c r="U5039" s="118"/>
      <c r="V5039" s="145" t="str">
        <f t="shared" si="943"/>
        <v/>
      </c>
      <c r="W5039" s="144" t="str">
        <f t="shared" si="944"/>
        <v/>
      </c>
      <c r="X5039" s="146" t="str">
        <f>IF(C5039="","",IF(OR(C5039="Trade",C5039="Multi Position"),(X5038+V5039),IF(C5039="Deposit",(X5038+AE5039),IF(C5039="Withdrawal",(X5038-AE5039)))))</f>
        <v/>
      </c>
      <c r="Y5039" s="145" t="str">
        <f t="shared" si="945"/>
        <v/>
      </c>
      <c r="Z5039" s="118"/>
      <c r="AA5039" s="118"/>
      <c r="AB5039" s="118"/>
      <c r="AC5039" s="118"/>
      <c r="AD5039" s="118"/>
      <c r="AE5039" s="139"/>
      <c r="AF5039" s="118"/>
      <c r="AG5039" s="118"/>
      <c r="AH5039" s="147" t="str">
        <f t="shared" si="946"/>
        <v/>
      </c>
      <c r="AI5039" s="147" t="str">
        <f t="shared" si="947"/>
        <v/>
      </c>
      <c r="AJ5039" s="148" t="str">
        <f t="shared" si="936"/>
        <v/>
      </c>
      <c r="AK5039" s="148" t="str">
        <f t="shared" si="937"/>
        <v/>
      </c>
      <c r="AL5039" s="147" t="str">
        <f t="shared" si="938"/>
        <v/>
      </c>
      <c r="AM5039" s="147" t="str">
        <f t="shared" si="939"/>
        <v/>
      </c>
      <c r="AN5039" s="147" t="str">
        <f t="shared" si="940"/>
        <v/>
      </c>
      <c r="AO5039" s="118"/>
    </row>
    <row r="5040" spans="1:41">
      <c r="A5040" s="118"/>
      <c r="B5040" s="118"/>
      <c r="C5040" s="118"/>
      <c r="D5040" s="118"/>
      <c r="E5040" s="118"/>
      <c r="F5040" s="118"/>
      <c r="G5040" s="118"/>
      <c r="H5040" s="118"/>
      <c r="I5040" s="118"/>
      <c r="J5040" s="118"/>
      <c r="K5040" s="118"/>
      <c r="L5040" s="118"/>
      <c r="M5040" s="118"/>
      <c r="N5040" s="118"/>
      <c r="O5040" s="143" t="str">
        <f>IF(H5040="","",(S5040/S5040)&amp;":"&amp;ROUND(AH5040/S5040,2))</f>
        <v/>
      </c>
      <c r="P5040" s="118"/>
      <c r="Q5040" s="118"/>
      <c r="R5040" s="143" t="str">
        <f>IF(H5040="","",(S5040/S5040)&amp;":"&amp;ROUND(AI5040/S5040,2))</f>
        <v/>
      </c>
      <c r="S5040" s="144" t="str">
        <f t="shared" si="941"/>
        <v/>
      </c>
      <c r="T5040" s="145" t="str">
        <f t="shared" si="942"/>
        <v/>
      </c>
      <c r="U5040" s="118"/>
      <c r="V5040" s="145" t="str">
        <f t="shared" si="943"/>
        <v/>
      </c>
      <c r="W5040" s="144" t="str">
        <f t="shared" si="944"/>
        <v/>
      </c>
      <c r="X5040" s="146" t="str">
        <f>IF(C5040="","",IF(OR(C5040="Trade",C5040="Multi Position"),(X5039+V5040),IF(C5040="Deposit",(X5039+AE5040),IF(C5040="Withdrawal",(X5039-AE5040)))))</f>
        <v/>
      </c>
      <c r="Y5040" s="145" t="str">
        <f t="shared" si="945"/>
        <v/>
      </c>
      <c r="Z5040" s="118"/>
      <c r="AA5040" s="118"/>
      <c r="AB5040" s="118"/>
      <c r="AC5040" s="118"/>
      <c r="AD5040" s="118"/>
      <c r="AE5040" s="139"/>
      <c r="AF5040" s="118"/>
      <c r="AG5040" s="118"/>
      <c r="AH5040" s="147" t="str">
        <f t="shared" si="946"/>
        <v/>
      </c>
      <c r="AI5040" s="147" t="str">
        <f t="shared" si="947"/>
        <v/>
      </c>
      <c r="AJ5040" s="148" t="str">
        <f t="shared" si="936"/>
        <v/>
      </c>
      <c r="AK5040" s="148" t="str">
        <f t="shared" si="937"/>
        <v/>
      </c>
      <c r="AL5040" s="147" t="str">
        <f t="shared" si="938"/>
        <v/>
      </c>
      <c r="AM5040" s="147" t="str">
        <f t="shared" si="939"/>
        <v/>
      </c>
      <c r="AN5040" s="147" t="str">
        <f t="shared" si="940"/>
        <v/>
      </c>
      <c r="AO5040" s="118"/>
    </row>
    <row r="5041" spans="1:41">
      <c r="A5041" s="118"/>
      <c r="B5041" s="118"/>
      <c r="C5041" s="118"/>
      <c r="D5041" s="118"/>
      <c r="E5041" s="118"/>
      <c r="F5041" s="118"/>
      <c r="G5041" s="118"/>
      <c r="H5041" s="118"/>
      <c r="I5041" s="118"/>
      <c r="J5041" s="118"/>
      <c r="K5041" s="118"/>
      <c r="L5041" s="118"/>
      <c r="M5041" s="118"/>
      <c r="N5041" s="118"/>
      <c r="O5041" s="143" t="str">
        <f>IF(H5041="","",(S5041/S5041)&amp;":"&amp;ROUND(AH5041/S5041,2))</f>
        <v/>
      </c>
      <c r="P5041" s="118"/>
      <c r="Q5041" s="118"/>
      <c r="R5041" s="143" t="str">
        <f>IF(H5041="","",(S5041/S5041)&amp;":"&amp;ROUND(AI5041/S5041,2))</f>
        <v/>
      </c>
      <c r="S5041" s="144" t="str">
        <f t="shared" si="941"/>
        <v/>
      </c>
      <c r="T5041" s="145" t="str">
        <f t="shared" si="942"/>
        <v/>
      </c>
      <c r="U5041" s="118"/>
      <c r="V5041" s="145" t="str">
        <f t="shared" si="943"/>
        <v/>
      </c>
      <c r="W5041" s="144" t="str">
        <f t="shared" si="944"/>
        <v/>
      </c>
      <c r="X5041" s="146" t="str">
        <f>IF(C5041="","",IF(OR(C5041="Trade",C5041="Multi Position"),(X5040+V5041),IF(C5041="Deposit",(X5040+AE5041),IF(C5041="Withdrawal",(X5040-AE5041)))))</f>
        <v/>
      </c>
      <c r="Y5041" s="145" t="str">
        <f t="shared" si="945"/>
        <v/>
      </c>
      <c r="Z5041" s="118"/>
      <c r="AA5041" s="118"/>
      <c r="AB5041" s="118"/>
      <c r="AC5041" s="118"/>
      <c r="AD5041" s="118"/>
      <c r="AE5041" s="139"/>
      <c r="AF5041" s="118"/>
      <c r="AG5041" s="118"/>
      <c r="AH5041" s="147" t="str">
        <f t="shared" si="946"/>
        <v/>
      </c>
      <c r="AI5041" s="147" t="str">
        <f t="shared" si="947"/>
        <v/>
      </c>
      <c r="AJ5041" s="148" t="str">
        <f t="shared" si="936"/>
        <v/>
      </c>
      <c r="AK5041" s="148" t="str">
        <f t="shared" si="937"/>
        <v/>
      </c>
      <c r="AL5041" s="147" t="str">
        <f t="shared" si="938"/>
        <v/>
      </c>
      <c r="AM5041" s="147" t="str">
        <f t="shared" si="939"/>
        <v/>
      </c>
      <c r="AN5041" s="147" t="str">
        <f t="shared" si="940"/>
        <v/>
      </c>
      <c r="AO5041" s="118"/>
    </row>
    <row r="5042" spans="1:41">
      <c r="A5042" s="118"/>
      <c r="B5042" s="118"/>
      <c r="C5042" s="118"/>
      <c r="D5042" s="118"/>
      <c r="E5042" s="118"/>
      <c r="F5042" s="118"/>
      <c r="G5042" s="118"/>
      <c r="H5042" s="118"/>
      <c r="I5042" s="118"/>
      <c r="J5042" s="118"/>
      <c r="K5042" s="118"/>
      <c r="L5042" s="118"/>
      <c r="M5042" s="118"/>
      <c r="N5042" s="118"/>
      <c r="O5042" s="143" t="str">
        <f>IF(H5042="","",(S5042/S5042)&amp;":"&amp;ROUND(AH5042/S5042,2))</f>
        <v/>
      </c>
      <c r="P5042" s="118"/>
      <c r="Q5042" s="118"/>
      <c r="R5042" s="143" t="str">
        <f>IF(H5042="","",(S5042/S5042)&amp;":"&amp;ROUND(AI5042/S5042,2))</f>
        <v/>
      </c>
      <c r="S5042" s="144" t="str">
        <f t="shared" si="941"/>
        <v/>
      </c>
      <c r="T5042" s="145" t="str">
        <f t="shared" si="942"/>
        <v/>
      </c>
      <c r="U5042" s="118"/>
      <c r="V5042" s="145" t="str">
        <f t="shared" si="943"/>
        <v/>
      </c>
      <c r="W5042" s="144" t="str">
        <f t="shared" si="944"/>
        <v/>
      </c>
      <c r="X5042" s="146" t="str">
        <f>IF(C5042="","",IF(OR(C5042="Trade",C5042="Multi Position"),(X5041+V5042),IF(C5042="Deposit",(X5041+AE5042),IF(C5042="Withdrawal",(X5041-AE5042)))))</f>
        <v/>
      </c>
      <c r="Y5042" s="145" t="str">
        <f t="shared" si="945"/>
        <v/>
      </c>
      <c r="Z5042" s="118"/>
      <c r="AA5042" s="118"/>
      <c r="AB5042" s="118"/>
      <c r="AC5042" s="118"/>
      <c r="AD5042" s="118"/>
      <c r="AE5042" s="139"/>
      <c r="AF5042" s="118"/>
      <c r="AG5042" s="118"/>
      <c r="AH5042" s="147" t="str">
        <f t="shared" si="946"/>
        <v/>
      </c>
      <c r="AI5042" s="147" t="str">
        <f t="shared" si="947"/>
        <v/>
      </c>
      <c r="AJ5042" s="148" t="str">
        <f t="shared" si="936"/>
        <v/>
      </c>
      <c r="AK5042" s="148" t="str">
        <f t="shared" si="937"/>
        <v/>
      </c>
      <c r="AL5042" s="147" t="str">
        <f t="shared" si="938"/>
        <v/>
      </c>
      <c r="AM5042" s="147" t="str">
        <f t="shared" si="939"/>
        <v/>
      </c>
      <c r="AN5042" s="147" t="str">
        <f t="shared" si="940"/>
        <v/>
      </c>
      <c r="AO5042" s="118"/>
    </row>
    <row r="5043" spans="1:41">
      <c r="A5043" s="118"/>
      <c r="B5043" s="118"/>
      <c r="C5043" s="118"/>
      <c r="D5043" s="118"/>
      <c r="E5043" s="118"/>
      <c r="F5043" s="118"/>
      <c r="G5043" s="118"/>
      <c r="H5043" s="118"/>
      <c r="I5043" s="118"/>
      <c r="J5043" s="118"/>
      <c r="K5043" s="118"/>
      <c r="L5043" s="118"/>
      <c r="M5043" s="118"/>
      <c r="N5043" s="118"/>
      <c r="O5043" s="143" t="str">
        <f>IF(H5043="","",(S5043/S5043)&amp;":"&amp;ROUND(AH5043/S5043,2))</f>
        <v/>
      </c>
      <c r="P5043" s="118"/>
      <c r="Q5043" s="118"/>
      <c r="R5043" s="143" t="str">
        <f>IF(H5043="","",(S5043/S5043)&amp;":"&amp;ROUND(AI5043/S5043,2))</f>
        <v/>
      </c>
      <c r="S5043" s="144" t="str">
        <f t="shared" si="941"/>
        <v/>
      </c>
      <c r="T5043" s="145" t="str">
        <f t="shared" si="942"/>
        <v/>
      </c>
      <c r="U5043" s="118"/>
      <c r="V5043" s="145" t="str">
        <f t="shared" si="943"/>
        <v/>
      </c>
      <c r="W5043" s="144" t="str">
        <f t="shared" si="944"/>
        <v/>
      </c>
      <c r="X5043" s="146" t="str">
        <f>IF(C5043="","",IF(OR(C5043="Trade",C5043="Multi Position"),(X5042+V5043),IF(C5043="Deposit",(X5042+AE5043),IF(C5043="Withdrawal",(X5042-AE5043)))))</f>
        <v/>
      </c>
      <c r="Y5043" s="145" t="str">
        <f t="shared" si="945"/>
        <v/>
      </c>
      <c r="Z5043" s="118"/>
      <c r="AA5043" s="118"/>
      <c r="AB5043" s="118"/>
      <c r="AC5043" s="118"/>
      <c r="AD5043" s="118"/>
      <c r="AE5043" s="139"/>
      <c r="AF5043" s="118"/>
      <c r="AG5043" s="118"/>
      <c r="AH5043" s="147" t="str">
        <f t="shared" si="946"/>
        <v/>
      </c>
      <c r="AI5043" s="147" t="str">
        <f t="shared" si="947"/>
        <v/>
      </c>
      <c r="AJ5043" s="148" t="str">
        <f t="shared" si="936"/>
        <v/>
      </c>
      <c r="AK5043" s="148" t="str">
        <f t="shared" si="937"/>
        <v/>
      </c>
      <c r="AL5043" s="147" t="str">
        <f t="shared" si="938"/>
        <v/>
      </c>
      <c r="AM5043" s="147" t="str">
        <f t="shared" si="939"/>
        <v/>
      </c>
      <c r="AN5043" s="147" t="str">
        <f t="shared" si="940"/>
        <v/>
      </c>
      <c r="AO5043" s="118"/>
    </row>
    <row r="5044" spans="1:41">
      <c r="A5044" s="118"/>
      <c r="B5044" s="118"/>
      <c r="C5044" s="118"/>
      <c r="D5044" s="118"/>
      <c r="E5044" s="118"/>
      <c r="F5044" s="118"/>
      <c r="G5044" s="118"/>
      <c r="H5044" s="118"/>
      <c r="I5044" s="118"/>
      <c r="J5044" s="118"/>
      <c r="K5044" s="118"/>
      <c r="L5044" s="118"/>
      <c r="M5044" s="118"/>
      <c r="N5044" s="118"/>
      <c r="O5044" s="143" t="str">
        <f>IF(H5044="","",(S5044/S5044)&amp;":"&amp;ROUND(AH5044/S5044,2))</f>
        <v/>
      </c>
      <c r="P5044" s="118"/>
      <c r="Q5044" s="118"/>
      <c r="R5044" s="143" t="str">
        <f>IF(H5044="","",(S5044/S5044)&amp;":"&amp;ROUND(AI5044/S5044,2))</f>
        <v/>
      </c>
      <c r="S5044" s="144" t="str">
        <f t="shared" si="941"/>
        <v/>
      </c>
      <c r="T5044" s="145" t="str">
        <f t="shared" si="942"/>
        <v/>
      </c>
      <c r="U5044" s="118"/>
      <c r="V5044" s="145" t="str">
        <f t="shared" si="943"/>
        <v/>
      </c>
      <c r="W5044" s="144" t="str">
        <f t="shared" si="944"/>
        <v/>
      </c>
      <c r="X5044" s="146" t="str">
        <f>IF(C5044="","",IF(OR(C5044="Trade",C5044="Multi Position"),(X5043+V5044),IF(C5044="Deposit",(X5043+AE5044),IF(C5044="Withdrawal",(X5043-AE5044)))))</f>
        <v/>
      </c>
      <c r="Y5044" s="145" t="str">
        <f t="shared" si="945"/>
        <v/>
      </c>
      <c r="Z5044" s="118"/>
      <c r="AA5044" s="118"/>
      <c r="AB5044" s="118"/>
      <c r="AC5044" s="118"/>
      <c r="AD5044" s="118"/>
      <c r="AE5044" s="139"/>
      <c r="AF5044" s="118"/>
      <c r="AG5044" s="118"/>
      <c r="AH5044" s="147" t="str">
        <f t="shared" si="946"/>
        <v/>
      </c>
      <c r="AI5044" s="147" t="str">
        <f t="shared" si="947"/>
        <v/>
      </c>
      <c r="AJ5044" s="148" t="str">
        <f t="shared" si="936"/>
        <v/>
      </c>
      <c r="AK5044" s="148" t="str">
        <f t="shared" si="937"/>
        <v/>
      </c>
      <c r="AL5044" s="147" t="str">
        <f t="shared" si="938"/>
        <v/>
      </c>
      <c r="AM5044" s="147" t="str">
        <f t="shared" si="939"/>
        <v/>
      </c>
      <c r="AN5044" s="147" t="str">
        <f t="shared" si="940"/>
        <v/>
      </c>
      <c r="AO5044" s="118"/>
    </row>
    <row r="5045" spans="1:41">
      <c r="A5045" s="118"/>
      <c r="B5045" s="118"/>
      <c r="C5045" s="118"/>
      <c r="D5045" s="118"/>
      <c r="E5045" s="118"/>
      <c r="F5045" s="118"/>
      <c r="G5045" s="118"/>
      <c r="H5045" s="118"/>
      <c r="I5045" s="118"/>
      <c r="J5045" s="118"/>
      <c r="K5045" s="118"/>
      <c r="L5045" s="118"/>
      <c r="M5045" s="118"/>
      <c r="N5045" s="118"/>
      <c r="O5045" s="143" t="str">
        <f>IF(H5045="","",(S5045/S5045)&amp;":"&amp;ROUND(AH5045/S5045,2))</f>
        <v/>
      </c>
      <c r="P5045" s="118"/>
      <c r="Q5045" s="118"/>
      <c r="R5045" s="143" t="str">
        <f>IF(H5045="","",(S5045/S5045)&amp;":"&amp;ROUND(AI5045/S5045,2))</f>
        <v/>
      </c>
      <c r="S5045" s="144" t="str">
        <f t="shared" si="941"/>
        <v/>
      </c>
      <c r="T5045" s="145" t="str">
        <f t="shared" si="942"/>
        <v/>
      </c>
      <c r="U5045" s="118"/>
      <c r="V5045" s="145" t="str">
        <f t="shared" si="943"/>
        <v/>
      </c>
      <c r="W5045" s="144" t="str">
        <f t="shared" si="944"/>
        <v/>
      </c>
      <c r="X5045" s="146" t="str">
        <f>IF(C5045="","",IF(OR(C5045="Trade",C5045="Multi Position"),(X5044+V5045),IF(C5045="Deposit",(X5044+AE5045),IF(C5045="Withdrawal",(X5044-AE5045)))))</f>
        <v/>
      </c>
      <c r="Y5045" s="145" t="str">
        <f t="shared" si="945"/>
        <v/>
      </c>
      <c r="Z5045" s="118"/>
      <c r="AA5045" s="118"/>
      <c r="AB5045" s="118"/>
      <c r="AC5045" s="118"/>
      <c r="AD5045" s="118"/>
      <c r="AE5045" s="139"/>
      <c r="AF5045" s="118"/>
      <c r="AG5045" s="118"/>
      <c r="AH5045" s="147" t="str">
        <f t="shared" si="946"/>
        <v/>
      </c>
      <c r="AI5045" s="147" t="str">
        <f t="shared" si="947"/>
        <v/>
      </c>
      <c r="AJ5045" s="148" t="str">
        <f t="shared" si="936"/>
        <v/>
      </c>
      <c r="AK5045" s="148" t="str">
        <f t="shared" si="937"/>
        <v/>
      </c>
      <c r="AL5045" s="147" t="str">
        <f t="shared" si="938"/>
        <v/>
      </c>
      <c r="AM5045" s="147" t="str">
        <f t="shared" si="939"/>
        <v/>
      </c>
      <c r="AN5045" s="147" t="str">
        <f t="shared" si="940"/>
        <v/>
      </c>
      <c r="AO5045" s="118"/>
    </row>
    <row r="5046" spans="1:41">
      <c r="A5046" s="118"/>
      <c r="B5046" s="118"/>
      <c r="C5046" s="118"/>
      <c r="D5046" s="118"/>
      <c r="E5046" s="118"/>
      <c r="F5046" s="118"/>
      <c r="G5046" s="118"/>
      <c r="H5046" s="118"/>
      <c r="I5046" s="118"/>
      <c r="J5046" s="118"/>
      <c r="K5046" s="118"/>
      <c r="L5046" s="118"/>
      <c r="M5046" s="118"/>
      <c r="N5046" s="118"/>
      <c r="O5046" s="143" t="str">
        <f>IF(H5046="","",(S5046/S5046)&amp;":"&amp;ROUND(AH5046/S5046,2))</f>
        <v/>
      </c>
      <c r="P5046" s="118"/>
      <c r="Q5046" s="118"/>
      <c r="R5046" s="143" t="str">
        <f>IF(H5046="","",(S5046/S5046)&amp;":"&amp;ROUND(AI5046/S5046,2))</f>
        <v/>
      </c>
      <c r="S5046" s="144" t="str">
        <f t="shared" si="941"/>
        <v/>
      </c>
      <c r="T5046" s="145" t="str">
        <f t="shared" si="942"/>
        <v/>
      </c>
      <c r="U5046" s="118"/>
      <c r="V5046" s="145" t="str">
        <f t="shared" si="943"/>
        <v/>
      </c>
      <c r="W5046" s="144" t="str">
        <f t="shared" si="944"/>
        <v/>
      </c>
      <c r="X5046" s="146" t="str">
        <f>IF(C5046="","",IF(OR(C5046="Trade",C5046="Multi Position"),(X5045+V5046),IF(C5046="Deposit",(X5045+AE5046),IF(C5046="Withdrawal",(X5045-AE5046)))))</f>
        <v/>
      </c>
      <c r="Y5046" s="145" t="str">
        <f t="shared" si="945"/>
        <v/>
      </c>
      <c r="Z5046" s="118"/>
      <c r="AA5046" s="118"/>
      <c r="AB5046" s="118"/>
      <c r="AC5046" s="118"/>
      <c r="AD5046" s="118"/>
      <c r="AE5046" s="139"/>
      <c r="AF5046" s="118"/>
      <c r="AG5046" s="118"/>
      <c r="AH5046" s="147" t="str">
        <f t="shared" si="946"/>
        <v/>
      </c>
      <c r="AI5046" s="147" t="str">
        <f t="shared" si="947"/>
        <v/>
      </c>
      <c r="AJ5046" s="148" t="str">
        <f t="shared" si="936"/>
        <v/>
      </c>
      <c r="AK5046" s="148" t="str">
        <f t="shared" si="937"/>
        <v/>
      </c>
      <c r="AL5046" s="147" t="str">
        <f t="shared" si="938"/>
        <v/>
      </c>
      <c r="AM5046" s="147" t="str">
        <f t="shared" si="939"/>
        <v/>
      </c>
      <c r="AN5046" s="147" t="str">
        <f t="shared" si="940"/>
        <v/>
      </c>
      <c r="AO5046" s="118"/>
    </row>
    <row r="5047" spans="1:41">
      <c r="A5047" s="118"/>
      <c r="B5047" s="118"/>
      <c r="C5047" s="118"/>
      <c r="D5047" s="118"/>
      <c r="E5047" s="118"/>
      <c r="F5047" s="118"/>
      <c r="G5047" s="118"/>
      <c r="H5047" s="118"/>
      <c r="I5047" s="118"/>
      <c r="J5047" s="118"/>
      <c r="K5047" s="118"/>
      <c r="L5047" s="118"/>
      <c r="M5047" s="118"/>
      <c r="N5047" s="118"/>
      <c r="O5047" s="143" t="str">
        <f>IF(H5047="","",(S5047/S5047)&amp;":"&amp;ROUND(AH5047/S5047,2))</f>
        <v/>
      </c>
      <c r="P5047" s="118"/>
      <c r="Q5047" s="118"/>
      <c r="R5047" s="143" t="str">
        <f>IF(H5047="","",(S5047/S5047)&amp;":"&amp;ROUND(AI5047/S5047,2))</f>
        <v/>
      </c>
      <c r="S5047" s="144" t="str">
        <f t="shared" si="941"/>
        <v/>
      </c>
      <c r="T5047" s="145" t="str">
        <f t="shared" si="942"/>
        <v/>
      </c>
      <c r="U5047" s="118"/>
      <c r="V5047" s="145" t="str">
        <f t="shared" si="943"/>
        <v/>
      </c>
      <c r="W5047" s="144" t="str">
        <f t="shared" si="944"/>
        <v/>
      </c>
      <c r="X5047" s="146" t="str">
        <f>IF(C5047="","",IF(OR(C5047="Trade",C5047="Multi Position"),(X5046+V5047),IF(C5047="Deposit",(X5046+AE5047),IF(C5047="Withdrawal",(X5046-AE5047)))))</f>
        <v/>
      </c>
      <c r="Y5047" s="145" t="str">
        <f t="shared" si="945"/>
        <v/>
      </c>
      <c r="Z5047" s="118"/>
      <c r="AA5047" s="118"/>
      <c r="AB5047" s="118"/>
      <c r="AC5047" s="118"/>
      <c r="AD5047" s="118"/>
      <c r="AE5047" s="139"/>
      <c r="AF5047" s="118"/>
      <c r="AG5047" s="118"/>
      <c r="AH5047" s="147" t="str">
        <f t="shared" si="946"/>
        <v/>
      </c>
      <c r="AI5047" s="147" t="str">
        <f t="shared" si="947"/>
        <v/>
      </c>
      <c r="AJ5047" s="148" t="str">
        <f t="shared" si="936"/>
        <v/>
      </c>
      <c r="AK5047" s="148" t="str">
        <f t="shared" si="937"/>
        <v/>
      </c>
      <c r="AL5047" s="147" t="str">
        <f t="shared" si="938"/>
        <v/>
      </c>
      <c r="AM5047" s="147" t="str">
        <f t="shared" si="939"/>
        <v/>
      </c>
      <c r="AN5047" s="147" t="str">
        <f t="shared" si="940"/>
        <v/>
      </c>
      <c r="AO5047" s="118"/>
    </row>
    <row r="5048" spans="1:41">
      <c r="A5048" s="118"/>
      <c r="B5048" s="118"/>
      <c r="C5048" s="118"/>
      <c r="D5048" s="118"/>
      <c r="E5048" s="118"/>
      <c r="F5048" s="118"/>
      <c r="G5048" s="118"/>
      <c r="H5048" s="118"/>
      <c r="I5048" s="118"/>
      <c r="J5048" s="118"/>
      <c r="K5048" s="118"/>
      <c r="L5048" s="118"/>
      <c r="M5048" s="118"/>
      <c r="N5048" s="118"/>
      <c r="O5048" s="143" t="str">
        <f>IF(H5048="","",(S5048/S5048)&amp;":"&amp;ROUND(AH5048/S5048,2))</f>
        <v/>
      </c>
      <c r="P5048" s="118"/>
      <c r="Q5048" s="118"/>
      <c r="R5048" s="143" t="str">
        <f>IF(H5048="","",(S5048/S5048)&amp;":"&amp;ROUND(AI5048/S5048,2))</f>
        <v/>
      </c>
      <c r="S5048" s="144" t="str">
        <f t="shared" si="941"/>
        <v/>
      </c>
      <c r="T5048" s="145" t="str">
        <f t="shared" si="942"/>
        <v/>
      </c>
      <c r="U5048" s="118"/>
      <c r="V5048" s="145" t="str">
        <f t="shared" si="943"/>
        <v/>
      </c>
      <c r="W5048" s="144" t="str">
        <f t="shared" si="944"/>
        <v/>
      </c>
      <c r="X5048" s="146" t="str">
        <f>IF(C5048="","",IF(OR(C5048="Trade",C5048="Multi Position"),(X5047+V5048),IF(C5048="Deposit",(X5047+AE5048),IF(C5048="Withdrawal",(X5047-AE5048)))))</f>
        <v/>
      </c>
      <c r="Y5048" s="145" t="str">
        <f t="shared" si="945"/>
        <v/>
      </c>
      <c r="Z5048" s="118"/>
      <c r="AA5048" s="118"/>
      <c r="AB5048" s="118"/>
      <c r="AC5048" s="118"/>
      <c r="AD5048" s="118"/>
      <c r="AE5048" s="139"/>
      <c r="AF5048" s="118"/>
      <c r="AG5048" s="118"/>
      <c r="AH5048" s="147" t="str">
        <f t="shared" si="946"/>
        <v/>
      </c>
      <c r="AI5048" s="147" t="str">
        <f t="shared" si="947"/>
        <v/>
      </c>
      <c r="AJ5048" s="148" t="str">
        <f t="shared" si="936"/>
        <v/>
      </c>
      <c r="AK5048" s="148" t="str">
        <f t="shared" si="937"/>
        <v/>
      </c>
      <c r="AL5048" s="147" t="str">
        <f t="shared" si="938"/>
        <v/>
      </c>
      <c r="AM5048" s="147" t="str">
        <f t="shared" si="939"/>
        <v/>
      </c>
      <c r="AN5048" s="147" t="str">
        <f t="shared" si="940"/>
        <v/>
      </c>
      <c r="AO5048" s="118"/>
    </row>
    <row r="5049" spans="1:41">
      <c r="A5049" s="118"/>
      <c r="B5049" s="118"/>
      <c r="C5049" s="118"/>
      <c r="D5049" s="118"/>
      <c r="E5049" s="118"/>
      <c r="F5049" s="118"/>
      <c r="G5049" s="118"/>
      <c r="H5049" s="118"/>
      <c r="I5049" s="118"/>
      <c r="J5049" s="118"/>
      <c r="K5049" s="118"/>
      <c r="L5049" s="118"/>
      <c r="M5049" s="118"/>
      <c r="N5049" s="118"/>
      <c r="O5049" s="143" t="str">
        <f>IF(H5049="","",(S5049/S5049)&amp;":"&amp;ROUND(AH5049/S5049,2))</f>
        <v/>
      </c>
      <c r="P5049" s="118"/>
      <c r="Q5049" s="118"/>
      <c r="R5049" s="143" t="str">
        <f>IF(H5049="","",(S5049/S5049)&amp;":"&amp;ROUND(AI5049/S5049,2))</f>
        <v/>
      </c>
      <c r="S5049" s="144" t="str">
        <f t="shared" si="941"/>
        <v/>
      </c>
      <c r="T5049" s="145" t="str">
        <f t="shared" si="942"/>
        <v/>
      </c>
      <c r="U5049" s="118"/>
      <c r="V5049" s="145" t="str">
        <f t="shared" si="943"/>
        <v/>
      </c>
      <c r="W5049" s="144" t="str">
        <f t="shared" si="944"/>
        <v/>
      </c>
      <c r="X5049" s="146" t="str">
        <f>IF(C5049="","",IF(OR(C5049="Trade",C5049="Multi Position"),(X5048+V5049),IF(C5049="Deposit",(X5048+AE5049),IF(C5049="Withdrawal",(X5048-AE5049)))))</f>
        <v/>
      </c>
      <c r="Y5049" s="145" t="str">
        <f t="shared" si="945"/>
        <v/>
      </c>
      <c r="Z5049" s="118"/>
      <c r="AA5049" s="118"/>
      <c r="AB5049" s="118"/>
      <c r="AC5049" s="118"/>
      <c r="AD5049" s="118"/>
      <c r="AE5049" s="139"/>
      <c r="AF5049" s="118"/>
      <c r="AG5049" s="118"/>
      <c r="AH5049" s="147" t="str">
        <f t="shared" si="946"/>
        <v/>
      </c>
      <c r="AI5049" s="147" t="str">
        <f t="shared" si="947"/>
        <v/>
      </c>
      <c r="AJ5049" s="148" t="str">
        <f t="shared" si="936"/>
        <v/>
      </c>
      <c r="AK5049" s="148" t="str">
        <f t="shared" si="937"/>
        <v/>
      </c>
      <c r="AL5049" s="147" t="str">
        <f t="shared" si="938"/>
        <v/>
      </c>
      <c r="AM5049" s="147" t="str">
        <f t="shared" si="939"/>
        <v/>
      </c>
      <c r="AN5049" s="147" t="str">
        <f t="shared" si="940"/>
        <v/>
      </c>
      <c r="AO5049" s="118"/>
    </row>
    <row r="5050" spans="1:41">
      <c r="A5050" s="118"/>
      <c r="B5050" s="118"/>
      <c r="C5050" s="118"/>
      <c r="D5050" s="118"/>
      <c r="E5050" s="118"/>
      <c r="F5050" s="118"/>
      <c r="G5050" s="118"/>
      <c r="H5050" s="118"/>
      <c r="I5050" s="118"/>
      <c r="J5050" s="118"/>
      <c r="K5050" s="118"/>
      <c r="L5050" s="118"/>
      <c r="M5050" s="118"/>
      <c r="N5050" s="118"/>
      <c r="O5050" s="143" t="str">
        <f>IF(H5050="","",(S5050/S5050)&amp;":"&amp;ROUND(AH5050/S5050,2))</f>
        <v/>
      </c>
      <c r="P5050" s="118"/>
      <c r="Q5050" s="118"/>
      <c r="R5050" s="143" t="str">
        <f>IF(H5050="","",(S5050/S5050)&amp;":"&amp;ROUND(AI5050/S5050,2))</f>
        <v/>
      </c>
      <c r="S5050" s="144" t="str">
        <f t="shared" si="941"/>
        <v/>
      </c>
      <c r="T5050" s="145" t="str">
        <f t="shared" si="942"/>
        <v/>
      </c>
      <c r="U5050" s="118"/>
      <c r="V5050" s="145" t="str">
        <f t="shared" si="943"/>
        <v/>
      </c>
      <c r="W5050" s="144" t="str">
        <f t="shared" si="944"/>
        <v/>
      </c>
      <c r="X5050" s="146" t="str">
        <f>IF(C5050="","",IF(OR(C5050="Trade",C5050="Multi Position"),(X5049+V5050),IF(C5050="Deposit",(X5049+AE5050),IF(C5050="Withdrawal",(X5049-AE5050)))))</f>
        <v/>
      </c>
      <c r="Y5050" s="145" t="str">
        <f t="shared" si="945"/>
        <v/>
      </c>
      <c r="Z5050" s="118"/>
      <c r="AA5050" s="118"/>
      <c r="AB5050" s="118"/>
      <c r="AC5050" s="118"/>
      <c r="AD5050" s="118"/>
      <c r="AE5050" s="139"/>
      <c r="AF5050" s="118"/>
      <c r="AG5050" s="118"/>
      <c r="AH5050" s="147" t="str">
        <f t="shared" si="946"/>
        <v/>
      </c>
      <c r="AI5050" s="147" t="str">
        <f t="shared" si="947"/>
        <v/>
      </c>
      <c r="AJ5050" s="148" t="str">
        <f t="shared" si="936"/>
        <v/>
      </c>
      <c r="AK5050" s="148" t="str">
        <f t="shared" si="937"/>
        <v/>
      </c>
      <c r="AL5050" s="147" t="str">
        <f t="shared" si="938"/>
        <v/>
      </c>
      <c r="AM5050" s="147" t="str">
        <f t="shared" si="939"/>
        <v/>
      </c>
      <c r="AN5050" s="147" t="str">
        <f t="shared" si="940"/>
        <v/>
      </c>
      <c r="AO5050" s="118"/>
    </row>
    <row r="5051" spans="1:41">
      <c r="A5051" s="118"/>
      <c r="B5051" s="118"/>
      <c r="C5051" s="118"/>
      <c r="D5051" s="118"/>
      <c r="E5051" s="118"/>
      <c r="F5051" s="118"/>
      <c r="G5051" s="118"/>
      <c r="H5051" s="118"/>
      <c r="I5051" s="118"/>
      <c r="J5051" s="118"/>
      <c r="K5051" s="118"/>
      <c r="L5051" s="118"/>
      <c r="M5051" s="118"/>
      <c r="N5051" s="118"/>
      <c r="O5051" s="143" t="str">
        <f>IF(H5051="","",(S5051/S5051)&amp;":"&amp;ROUND(AH5051/S5051,2))</f>
        <v/>
      </c>
      <c r="P5051" s="118"/>
      <c r="Q5051" s="118"/>
      <c r="R5051" s="143" t="str">
        <f>IF(H5051="","",(S5051/S5051)&amp;":"&amp;ROUND(AI5051/S5051,2))</f>
        <v/>
      </c>
      <c r="S5051" s="144" t="str">
        <f t="shared" si="941"/>
        <v/>
      </c>
      <c r="T5051" s="145" t="str">
        <f t="shared" si="942"/>
        <v/>
      </c>
      <c r="U5051" s="118"/>
      <c r="V5051" s="145" t="str">
        <f t="shared" si="943"/>
        <v/>
      </c>
      <c r="W5051" s="144" t="str">
        <f t="shared" si="944"/>
        <v/>
      </c>
      <c r="X5051" s="146" t="str">
        <f>IF(C5051="","",IF(OR(C5051="Trade",C5051="Multi Position"),(X5050+V5051),IF(C5051="Deposit",(X5050+AE5051),IF(C5051="Withdrawal",(X5050-AE5051)))))</f>
        <v/>
      </c>
      <c r="Y5051" s="145" t="str">
        <f t="shared" si="945"/>
        <v/>
      </c>
      <c r="Z5051" s="118"/>
      <c r="AA5051" s="118"/>
      <c r="AB5051" s="118"/>
      <c r="AC5051" s="118"/>
      <c r="AD5051" s="118"/>
      <c r="AE5051" s="139"/>
      <c r="AF5051" s="118"/>
      <c r="AG5051" s="118"/>
      <c r="AH5051" s="147" t="str">
        <f t="shared" si="946"/>
        <v/>
      </c>
      <c r="AI5051" s="147" t="str">
        <f t="shared" si="947"/>
        <v/>
      </c>
      <c r="AJ5051" s="148" t="str">
        <f t="shared" si="936"/>
        <v/>
      </c>
      <c r="AK5051" s="148" t="str">
        <f t="shared" si="937"/>
        <v/>
      </c>
      <c r="AL5051" s="147" t="str">
        <f t="shared" si="938"/>
        <v/>
      </c>
      <c r="AM5051" s="147" t="str">
        <f t="shared" si="939"/>
        <v/>
      </c>
      <c r="AN5051" s="147" t="str">
        <f t="shared" si="940"/>
        <v/>
      </c>
      <c r="AO5051" s="118"/>
    </row>
    <row r="5052" spans="1:41">
      <c r="A5052" s="118"/>
      <c r="B5052" s="118"/>
      <c r="C5052" s="118"/>
      <c r="D5052" s="118"/>
      <c r="E5052" s="118"/>
      <c r="F5052" s="118"/>
      <c r="G5052" s="118"/>
      <c r="H5052" s="118"/>
      <c r="I5052" s="118"/>
      <c r="J5052" s="118"/>
      <c r="K5052" s="118"/>
      <c r="L5052" s="118"/>
      <c r="M5052" s="118"/>
      <c r="N5052" s="118"/>
      <c r="O5052" s="143" t="str">
        <f>IF(H5052="","",(S5052/S5052)&amp;":"&amp;ROUND(AH5052/S5052,2))</f>
        <v/>
      </c>
      <c r="P5052" s="118"/>
      <c r="Q5052" s="118"/>
      <c r="R5052" s="143" t="str">
        <f>IF(H5052="","",(S5052/S5052)&amp;":"&amp;ROUND(AI5052/S5052,2))</f>
        <v/>
      </c>
      <c r="S5052" s="144" t="str">
        <f t="shared" si="941"/>
        <v/>
      </c>
      <c r="T5052" s="145" t="str">
        <f t="shared" si="942"/>
        <v/>
      </c>
      <c r="U5052" s="118"/>
      <c r="V5052" s="145" t="str">
        <f t="shared" si="943"/>
        <v/>
      </c>
      <c r="W5052" s="144" t="str">
        <f t="shared" si="944"/>
        <v/>
      </c>
      <c r="X5052" s="146" t="str">
        <f>IF(C5052="","",IF(OR(C5052="Trade",C5052="Multi Position"),(X5051+V5052),IF(C5052="Deposit",(X5051+AE5052),IF(C5052="Withdrawal",(X5051-AE5052)))))</f>
        <v/>
      </c>
      <c r="Y5052" s="145" t="str">
        <f t="shared" si="945"/>
        <v/>
      </c>
      <c r="Z5052" s="118"/>
      <c r="AA5052" s="118"/>
      <c r="AB5052" s="118"/>
      <c r="AC5052" s="118"/>
      <c r="AD5052" s="118"/>
      <c r="AE5052" s="139"/>
      <c r="AF5052" s="118"/>
      <c r="AG5052" s="118"/>
      <c r="AH5052" s="147" t="str">
        <f t="shared" si="946"/>
        <v/>
      </c>
      <c r="AI5052" s="147" t="str">
        <f t="shared" si="947"/>
        <v/>
      </c>
      <c r="AJ5052" s="148" t="str">
        <f t="shared" si="936"/>
        <v/>
      </c>
      <c r="AK5052" s="148" t="str">
        <f t="shared" si="937"/>
        <v/>
      </c>
      <c r="AL5052" s="147" t="str">
        <f t="shared" si="938"/>
        <v/>
      </c>
      <c r="AM5052" s="147" t="str">
        <f t="shared" si="939"/>
        <v/>
      </c>
      <c r="AN5052" s="147" t="str">
        <f t="shared" si="940"/>
        <v/>
      </c>
      <c r="AO5052" s="118"/>
    </row>
    <row r="5053" spans="1:41">
      <c r="A5053" s="118"/>
      <c r="B5053" s="118"/>
      <c r="C5053" s="118"/>
      <c r="D5053" s="118"/>
      <c r="E5053" s="118"/>
      <c r="F5053" s="118"/>
      <c r="G5053" s="118"/>
      <c r="H5053" s="118"/>
      <c r="I5053" s="118"/>
      <c r="J5053" s="118"/>
      <c r="K5053" s="118"/>
      <c r="L5053" s="118"/>
      <c r="M5053" s="118"/>
      <c r="N5053" s="118"/>
      <c r="O5053" s="143" t="str">
        <f>IF(H5053="","",(S5053/S5053)&amp;":"&amp;ROUND(AH5053/S5053,2))</f>
        <v/>
      </c>
      <c r="P5053" s="118"/>
      <c r="Q5053" s="118"/>
      <c r="R5053" s="143" t="str">
        <f>IF(H5053="","",(S5053/S5053)&amp;":"&amp;ROUND(AI5053/S5053,2))</f>
        <v/>
      </c>
      <c r="S5053" s="144" t="str">
        <f t="shared" si="941"/>
        <v/>
      </c>
      <c r="T5053" s="145" t="str">
        <f t="shared" si="942"/>
        <v/>
      </c>
      <c r="U5053" s="118"/>
      <c r="V5053" s="145" t="str">
        <f t="shared" si="943"/>
        <v/>
      </c>
      <c r="W5053" s="144" t="str">
        <f t="shared" si="944"/>
        <v/>
      </c>
      <c r="X5053" s="146" t="str">
        <f>IF(C5053="","",IF(OR(C5053="Trade",C5053="Multi Position"),(X5052+V5053),IF(C5053="Deposit",(X5052+AE5053),IF(C5053="Withdrawal",(X5052-AE5053)))))</f>
        <v/>
      </c>
      <c r="Y5053" s="145" t="str">
        <f t="shared" si="945"/>
        <v/>
      </c>
      <c r="Z5053" s="118"/>
      <c r="AA5053" s="118"/>
      <c r="AB5053" s="118"/>
      <c r="AC5053" s="118"/>
      <c r="AD5053" s="118"/>
      <c r="AE5053" s="139"/>
      <c r="AF5053" s="118"/>
      <c r="AG5053" s="118"/>
      <c r="AH5053" s="147" t="str">
        <f t="shared" si="946"/>
        <v/>
      </c>
      <c r="AI5053" s="147" t="str">
        <f t="shared" si="947"/>
        <v/>
      </c>
      <c r="AJ5053" s="148" t="str">
        <f t="shared" si="936"/>
        <v/>
      </c>
      <c r="AK5053" s="148" t="str">
        <f t="shared" si="937"/>
        <v/>
      </c>
      <c r="AL5053" s="147" t="str">
        <f t="shared" si="938"/>
        <v/>
      </c>
      <c r="AM5053" s="147" t="str">
        <f t="shared" si="939"/>
        <v/>
      </c>
      <c r="AN5053" s="147" t="str">
        <f t="shared" si="940"/>
        <v/>
      </c>
      <c r="AO5053" s="118"/>
    </row>
    <row r="5054" spans="1:41">
      <c r="A5054" s="118"/>
      <c r="B5054" s="118"/>
      <c r="C5054" s="118"/>
      <c r="D5054" s="118"/>
      <c r="E5054" s="118"/>
      <c r="F5054" s="118"/>
      <c r="G5054" s="118"/>
      <c r="H5054" s="118"/>
      <c r="I5054" s="118"/>
      <c r="J5054" s="118"/>
      <c r="K5054" s="118"/>
      <c r="L5054" s="118"/>
      <c r="M5054" s="118"/>
      <c r="N5054" s="118"/>
      <c r="O5054" s="143" t="str">
        <f>IF(H5054="","",(S5054/S5054)&amp;":"&amp;ROUND(AH5054/S5054,2))</f>
        <v/>
      </c>
      <c r="P5054" s="118"/>
      <c r="Q5054" s="118"/>
      <c r="R5054" s="143" t="str">
        <f>IF(H5054="","",(S5054/S5054)&amp;":"&amp;ROUND(AI5054/S5054,2))</f>
        <v/>
      </c>
      <c r="S5054" s="144" t="str">
        <f t="shared" si="941"/>
        <v/>
      </c>
      <c r="T5054" s="145" t="str">
        <f t="shared" si="942"/>
        <v/>
      </c>
      <c r="U5054" s="118"/>
      <c r="V5054" s="145" t="str">
        <f t="shared" si="943"/>
        <v/>
      </c>
      <c r="W5054" s="144" t="str">
        <f t="shared" si="944"/>
        <v/>
      </c>
      <c r="X5054" s="146" t="str">
        <f>IF(C5054="","",IF(OR(C5054="Trade",C5054="Multi Position"),(X5053+V5054),IF(C5054="Deposit",(X5053+AE5054),IF(C5054="Withdrawal",(X5053-AE5054)))))</f>
        <v/>
      </c>
      <c r="Y5054" s="145" t="str">
        <f t="shared" si="945"/>
        <v/>
      </c>
      <c r="Z5054" s="118"/>
      <c r="AA5054" s="118"/>
      <c r="AB5054" s="118"/>
      <c r="AC5054" s="118"/>
      <c r="AD5054" s="118"/>
      <c r="AE5054" s="139"/>
      <c r="AF5054" s="118"/>
      <c r="AG5054" s="118"/>
      <c r="AH5054" s="147" t="str">
        <f t="shared" si="946"/>
        <v/>
      </c>
      <c r="AI5054" s="147" t="str">
        <f t="shared" si="947"/>
        <v/>
      </c>
      <c r="AJ5054" s="148" t="str">
        <f t="shared" si="936"/>
        <v/>
      </c>
      <c r="AK5054" s="148" t="str">
        <f t="shared" si="937"/>
        <v/>
      </c>
      <c r="AL5054" s="147" t="str">
        <f t="shared" si="938"/>
        <v/>
      </c>
      <c r="AM5054" s="147" t="str">
        <f t="shared" si="939"/>
        <v/>
      </c>
      <c r="AN5054" s="147" t="str">
        <f t="shared" si="940"/>
        <v/>
      </c>
      <c r="AO5054" s="118"/>
    </row>
    <row r="5055" spans="1:41">
      <c r="A5055" s="118"/>
      <c r="B5055" s="118"/>
      <c r="C5055" s="118"/>
      <c r="D5055" s="118"/>
      <c r="E5055" s="118"/>
      <c r="F5055" s="118"/>
      <c r="G5055" s="118"/>
      <c r="H5055" s="118"/>
      <c r="I5055" s="118"/>
      <c r="J5055" s="118"/>
      <c r="K5055" s="118"/>
      <c r="L5055" s="118"/>
      <c r="M5055" s="118"/>
      <c r="N5055" s="118"/>
      <c r="O5055" s="143" t="str">
        <f>IF(H5055="","",(S5055/S5055)&amp;":"&amp;ROUND(AH5055/S5055,2))</f>
        <v/>
      </c>
      <c r="P5055" s="118"/>
      <c r="Q5055" s="118"/>
      <c r="R5055" s="143" t="str">
        <f>IF(H5055="","",(S5055/S5055)&amp;":"&amp;ROUND(AI5055/S5055,2))</f>
        <v/>
      </c>
      <c r="S5055" s="144" t="str">
        <f t="shared" si="941"/>
        <v/>
      </c>
      <c r="T5055" s="145" t="str">
        <f t="shared" si="942"/>
        <v/>
      </c>
      <c r="U5055" s="118"/>
      <c r="V5055" s="145" t="str">
        <f t="shared" si="943"/>
        <v/>
      </c>
      <c r="W5055" s="144" t="str">
        <f t="shared" si="944"/>
        <v/>
      </c>
      <c r="X5055" s="146" t="str">
        <f>IF(C5055="","",IF(OR(C5055="Trade",C5055="Multi Position"),(X5054+V5055),IF(C5055="Deposit",(X5054+AE5055),IF(C5055="Withdrawal",(X5054-AE5055)))))</f>
        <v/>
      </c>
      <c r="Y5055" s="145" t="str">
        <f t="shared" si="945"/>
        <v/>
      </c>
      <c r="Z5055" s="118"/>
      <c r="AA5055" s="118"/>
      <c r="AB5055" s="118"/>
      <c r="AC5055" s="118"/>
      <c r="AD5055" s="118"/>
      <c r="AE5055" s="139"/>
      <c r="AF5055" s="118"/>
      <c r="AG5055" s="118"/>
      <c r="AH5055" s="147" t="str">
        <f t="shared" si="946"/>
        <v/>
      </c>
      <c r="AI5055" s="147" t="str">
        <f t="shared" si="947"/>
        <v/>
      </c>
      <c r="AJ5055" s="148" t="str">
        <f t="shared" si="936"/>
        <v/>
      </c>
      <c r="AK5055" s="148" t="str">
        <f t="shared" si="937"/>
        <v/>
      </c>
      <c r="AL5055" s="147" t="str">
        <f t="shared" si="938"/>
        <v/>
      </c>
      <c r="AM5055" s="147" t="str">
        <f t="shared" si="939"/>
        <v/>
      </c>
      <c r="AN5055" s="147" t="str">
        <f t="shared" si="940"/>
        <v/>
      </c>
      <c r="AO5055" s="118"/>
    </row>
    <row r="5056" spans="1:41">
      <c r="A5056" s="118"/>
      <c r="B5056" s="118"/>
      <c r="C5056" s="118"/>
      <c r="D5056" s="118"/>
      <c r="E5056" s="118"/>
      <c r="F5056" s="118"/>
      <c r="G5056" s="118"/>
      <c r="H5056" s="118"/>
      <c r="I5056" s="118"/>
      <c r="J5056" s="118"/>
      <c r="K5056" s="118"/>
      <c r="L5056" s="118"/>
      <c r="M5056" s="118"/>
      <c r="N5056" s="118"/>
      <c r="O5056" s="143" t="str">
        <f>IF(H5056="","",(S5056/S5056)&amp;":"&amp;ROUND(AH5056/S5056,2))</f>
        <v/>
      </c>
      <c r="P5056" s="118"/>
      <c r="Q5056" s="118"/>
      <c r="R5056" s="143" t="str">
        <f>IF(H5056="","",(S5056/S5056)&amp;":"&amp;ROUND(AI5056/S5056,2))</f>
        <v/>
      </c>
      <c r="S5056" s="144" t="str">
        <f t="shared" si="941"/>
        <v/>
      </c>
      <c r="T5056" s="145" t="str">
        <f t="shared" si="942"/>
        <v/>
      </c>
      <c r="U5056" s="118"/>
      <c r="V5056" s="145" t="str">
        <f t="shared" si="943"/>
        <v/>
      </c>
      <c r="W5056" s="144" t="str">
        <f t="shared" si="944"/>
        <v/>
      </c>
      <c r="X5056" s="146" t="str">
        <f>IF(C5056="","",IF(OR(C5056="Trade",C5056="Multi Position"),(X5055+V5056),IF(C5056="Deposit",(X5055+AE5056),IF(C5056="Withdrawal",(X5055-AE5056)))))</f>
        <v/>
      </c>
      <c r="Y5056" s="145" t="str">
        <f t="shared" si="945"/>
        <v/>
      </c>
      <c r="Z5056" s="118"/>
      <c r="AA5056" s="118"/>
      <c r="AB5056" s="118"/>
      <c r="AC5056" s="118"/>
      <c r="AD5056" s="118"/>
      <c r="AE5056" s="139"/>
      <c r="AF5056" s="118"/>
      <c r="AG5056" s="118"/>
      <c r="AH5056" s="147" t="str">
        <f t="shared" si="946"/>
        <v/>
      </c>
      <c r="AI5056" s="147" t="str">
        <f t="shared" si="947"/>
        <v/>
      </c>
      <c r="AJ5056" s="148" t="str">
        <f t="shared" si="936"/>
        <v/>
      </c>
      <c r="AK5056" s="148" t="str">
        <f t="shared" si="937"/>
        <v/>
      </c>
      <c r="AL5056" s="147" t="str">
        <f t="shared" si="938"/>
        <v/>
      </c>
      <c r="AM5056" s="147" t="str">
        <f t="shared" si="939"/>
        <v/>
      </c>
      <c r="AN5056" s="147" t="str">
        <f t="shared" si="940"/>
        <v/>
      </c>
      <c r="AO5056" s="118"/>
    </row>
    <row r="5057" spans="1:41">
      <c r="A5057" s="118"/>
      <c r="B5057" s="118"/>
      <c r="C5057" s="118"/>
      <c r="D5057" s="118"/>
      <c r="E5057" s="118"/>
      <c r="F5057" s="118"/>
      <c r="G5057" s="118"/>
      <c r="H5057" s="118"/>
      <c r="I5057" s="118"/>
      <c r="J5057" s="118"/>
      <c r="K5057" s="118"/>
      <c r="L5057" s="118"/>
      <c r="M5057" s="118"/>
      <c r="N5057" s="118"/>
      <c r="O5057" s="143" t="str">
        <f>IF(H5057="","",(S5057/S5057)&amp;":"&amp;ROUND(AH5057/S5057,2))</f>
        <v/>
      </c>
      <c r="P5057" s="118"/>
      <c r="Q5057" s="118"/>
      <c r="R5057" s="143" t="str">
        <f>IF(H5057="","",(S5057/S5057)&amp;":"&amp;ROUND(AI5057/S5057,2))</f>
        <v/>
      </c>
      <c r="S5057" s="144" t="str">
        <f t="shared" si="941"/>
        <v/>
      </c>
      <c r="T5057" s="145" t="str">
        <f t="shared" si="942"/>
        <v/>
      </c>
      <c r="U5057" s="118"/>
      <c r="V5057" s="145" t="str">
        <f t="shared" si="943"/>
        <v/>
      </c>
      <c r="W5057" s="144" t="str">
        <f t="shared" si="944"/>
        <v/>
      </c>
      <c r="X5057" s="146" t="str">
        <f>IF(C5057="","",IF(OR(C5057="Trade",C5057="Multi Position"),(X5056+V5057),IF(C5057="Deposit",(X5056+AE5057),IF(C5057="Withdrawal",(X5056-AE5057)))))</f>
        <v/>
      </c>
      <c r="Y5057" s="145" t="str">
        <f t="shared" si="945"/>
        <v/>
      </c>
      <c r="Z5057" s="118"/>
      <c r="AA5057" s="118"/>
      <c r="AB5057" s="118"/>
      <c r="AC5057" s="118"/>
      <c r="AD5057" s="118"/>
      <c r="AE5057" s="139"/>
      <c r="AF5057" s="118"/>
      <c r="AG5057" s="118"/>
      <c r="AH5057" s="147" t="str">
        <f t="shared" si="946"/>
        <v/>
      </c>
      <c r="AI5057" s="147" t="str">
        <f t="shared" si="947"/>
        <v/>
      </c>
      <c r="AJ5057" s="148" t="str">
        <f t="shared" si="936"/>
        <v/>
      </c>
      <c r="AK5057" s="148" t="str">
        <f t="shared" si="937"/>
        <v/>
      </c>
      <c r="AL5057" s="147" t="str">
        <f t="shared" si="938"/>
        <v/>
      </c>
      <c r="AM5057" s="147" t="str">
        <f t="shared" si="939"/>
        <v/>
      </c>
      <c r="AN5057" s="147" t="str">
        <f t="shared" si="940"/>
        <v/>
      </c>
      <c r="AO5057" s="118"/>
    </row>
    <row r="5058" spans="1:41">
      <c r="A5058" s="118"/>
      <c r="B5058" s="118"/>
      <c r="C5058" s="118"/>
      <c r="D5058" s="118"/>
      <c r="E5058" s="118"/>
      <c r="F5058" s="118"/>
      <c r="G5058" s="118"/>
      <c r="H5058" s="118"/>
      <c r="I5058" s="118"/>
      <c r="J5058" s="118"/>
      <c r="K5058" s="118"/>
      <c r="L5058" s="118"/>
      <c r="M5058" s="118"/>
      <c r="N5058" s="118"/>
      <c r="O5058" s="143" t="str">
        <f>IF(H5058="","",(S5058/S5058)&amp;":"&amp;ROUND(AH5058/S5058,2))</f>
        <v/>
      </c>
      <c r="P5058" s="118"/>
      <c r="Q5058" s="118"/>
      <c r="R5058" s="143" t="str">
        <f>IF(H5058="","",(S5058/S5058)&amp;":"&amp;ROUND(AI5058/S5058,2))</f>
        <v/>
      </c>
      <c r="S5058" s="144" t="str">
        <f t="shared" si="941"/>
        <v/>
      </c>
      <c r="T5058" s="145" t="str">
        <f t="shared" si="942"/>
        <v/>
      </c>
      <c r="U5058" s="118"/>
      <c r="V5058" s="145" t="str">
        <f t="shared" si="943"/>
        <v/>
      </c>
      <c r="W5058" s="144" t="str">
        <f t="shared" si="944"/>
        <v/>
      </c>
      <c r="X5058" s="146" t="str">
        <f>IF(C5058="","",IF(OR(C5058="Trade",C5058="Multi Position"),(X5057+V5058),IF(C5058="Deposit",(X5057+AE5058),IF(C5058="Withdrawal",(X5057-AE5058)))))</f>
        <v/>
      </c>
      <c r="Y5058" s="145" t="str">
        <f t="shared" si="945"/>
        <v/>
      </c>
      <c r="Z5058" s="118"/>
      <c r="AA5058" s="118"/>
      <c r="AB5058" s="118"/>
      <c r="AC5058" s="118"/>
      <c r="AD5058" s="118"/>
      <c r="AE5058" s="139"/>
      <c r="AF5058" s="118"/>
      <c r="AG5058" s="118"/>
      <c r="AH5058" s="147" t="str">
        <f t="shared" si="946"/>
        <v/>
      </c>
      <c r="AI5058" s="147" t="str">
        <f t="shared" si="947"/>
        <v/>
      </c>
      <c r="AJ5058" s="148" t="str">
        <f t="shared" si="936"/>
        <v/>
      </c>
      <c r="AK5058" s="148" t="str">
        <f t="shared" si="937"/>
        <v/>
      </c>
      <c r="AL5058" s="147" t="str">
        <f t="shared" si="938"/>
        <v/>
      </c>
      <c r="AM5058" s="147" t="str">
        <f t="shared" si="939"/>
        <v/>
      </c>
      <c r="AN5058" s="147" t="str">
        <f t="shared" si="940"/>
        <v/>
      </c>
      <c r="AO5058" s="118"/>
    </row>
    <row r="5059" spans="1:41">
      <c r="A5059" s="118"/>
      <c r="B5059" s="118"/>
      <c r="C5059" s="118"/>
      <c r="D5059" s="118"/>
      <c r="E5059" s="118"/>
      <c r="F5059" s="118"/>
      <c r="G5059" s="118"/>
      <c r="H5059" s="118"/>
      <c r="I5059" s="118"/>
      <c r="J5059" s="118"/>
      <c r="K5059" s="118"/>
      <c r="L5059" s="118"/>
      <c r="M5059" s="118"/>
      <c r="N5059" s="118"/>
      <c r="O5059" s="143" t="str">
        <f>IF(H5059="","",(S5059/S5059)&amp;":"&amp;ROUND(AH5059/S5059,2))</f>
        <v/>
      </c>
      <c r="P5059" s="118"/>
      <c r="Q5059" s="118"/>
      <c r="R5059" s="143" t="str">
        <f>IF(H5059="","",(S5059/S5059)&amp;":"&amp;ROUND(AI5059/S5059,2))</f>
        <v/>
      </c>
      <c r="S5059" s="144" t="str">
        <f t="shared" si="941"/>
        <v/>
      </c>
      <c r="T5059" s="145" t="str">
        <f t="shared" si="942"/>
        <v/>
      </c>
      <c r="U5059" s="118"/>
      <c r="V5059" s="145" t="str">
        <f t="shared" si="943"/>
        <v/>
      </c>
      <c r="W5059" s="144" t="str">
        <f t="shared" si="944"/>
        <v/>
      </c>
      <c r="X5059" s="146" t="str">
        <f>IF(C5059="","",IF(OR(C5059="Trade",C5059="Multi Position"),(X5058+V5059),IF(C5059="Deposit",(X5058+AE5059),IF(C5059="Withdrawal",(X5058-AE5059)))))</f>
        <v/>
      </c>
      <c r="Y5059" s="145" t="str">
        <f t="shared" si="945"/>
        <v/>
      </c>
      <c r="Z5059" s="118"/>
      <c r="AA5059" s="118"/>
      <c r="AB5059" s="118"/>
      <c r="AC5059" s="118"/>
      <c r="AD5059" s="118"/>
      <c r="AE5059" s="139"/>
      <c r="AF5059" s="118"/>
      <c r="AG5059" s="118"/>
      <c r="AH5059" s="147" t="str">
        <f t="shared" si="946"/>
        <v/>
      </c>
      <c r="AI5059" s="147" t="str">
        <f t="shared" si="947"/>
        <v/>
      </c>
      <c r="AJ5059" s="148" t="str">
        <f t="shared" si="936"/>
        <v/>
      </c>
      <c r="AK5059" s="148" t="str">
        <f t="shared" si="937"/>
        <v/>
      </c>
      <c r="AL5059" s="147" t="str">
        <f t="shared" si="938"/>
        <v/>
      </c>
      <c r="AM5059" s="147" t="str">
        <f t="shared" si="939"/>
        <v/>
      </c>
      <c r="AN5059" s="147" t="str">
        <f t="shared" si="940"/>
        <v/>
      </c>
      <c r="AO5059" s="118"/>
    </row>
    <row r="5060" spans="1:41">
      <c r="A5060" s="118"/>
      <c r="B5060" s="118"/>
      <c r="C5060" s="118"/>
      <c r="D5060" s="118"/>
      <c r="E5060" s="118"/>
      <c r="F5060" s="118"/>
      <c r="G5060" s="118"/>
      <c r="H5060" s="118"/>
      <c r="I5060" s="118"/>
      <c r="J5060" s="118"/>
      <c r="K5060" s="118"/>
      <c r="L5060" s="118"/>
      <c r="M5060" s="118"/>
      <c r="N5060" s="118"/>
      <c r="O5060" s="143" t="str">
        <f>IF(H5060="","",(S5060/S5060)&amp;":"&amp;ROUND(AH5060/S5060,2))</f>
        <v/>
      </c>
      <c r="P5060" s="118"/>
      <c r="Q5060" s="118"/>
      <c r="R5060" s="143" t="str">
        <f>IF(H5060="","",(S5060/S5060)&amp;":"&amp;ROUND(AI5060/S5060,2))</f>
        <v/>
      </c>
      <c r="S5060" s="144" t="str">
        <f t="shared" si="941"/>
        <v/>
      </c>
      <c r="T5060" s="145" t="str">
        <f t="shared" si="942"/>
        <v/>
      </c>
      <c r="U5060" s="118"/>
      <c r="V5060" s="145" t="str">
        <f t="shared" si="943"/>
        <v/>
      </c>
      <c r="W5060" s="144" t="str">
        <f t="shared" si="944"/>
        <v/>
      </c>
      <c r="X5060" s="146" t="str">
        <f>IF(C5060="","",IF(OR(C5060="Trade",C5060="Multi Position"),(X5059+V5060),IF(C5060="Deposit",(X5059+AE5060),IF(C5060="Withdrawal",(X5059-AE5060)))))</f>
        <v/>
      </c>
      <c r="Y5060" s="145" t="str">
        <f t="shared" si="945"/>
        <v/>
      </c>
      <c r="Z5060" s="118"/>
      <c r="AA5060" s="118"/>
      <c r="AB5060" s="118"/>
      <c r="AC5060" s="118"/>
      <c r="AD5060" s="118"/>
      <c r="AE5060" s="139"/>
      <c r="AF5060" s="118"/>
      <c r="AG5060" s="118"/>
      <c r="AH5060" s="147" t="str">
        <f t="shared" si="946"/>
        <v/>
      </c>
      <c r="AI5060" s="147" t="str">
        <f t="shared" si="947"/>
        <v/>
      </c>
      <c r="AJ5060" s="148" t="str">
        <f t="shared" si="936"/>
        <v/>
      </c>
      <c r="AK5060" s="148" t="str">
        <f t="shared" si="937"/>
        <v/>
      </c>
      <c r="AL5060" s="147" t="str">
        <f t="shared" si="938"/>
        <v/>
      </c>
      <c r="AM5060" s="147" t="str">
        <f t="shared" si="939"/>
        <v/>
      </c>
      <c r="AN5060" s="147" t="str">
        <f t="shared" si="940"/>
        <v/>
      </c>
      <c r="AO5060" s="118"/>
    </row>
    <row r="5061" spans="1:41">
      <c r="A5061" s="118"/>
      <c r="B5061" s="118"/>
      <c r="C5061" s="118"/>
      <c r="D5061" s="118"/>
      <c r="E5061" s="118"/>
      <c r="F5061" s="118"/>
      <c r="G5061" s="118"/>
      <c r="H5061" s="118"/>
      <c r="I5061" s="118"/>
      <c r="J5061" s="118"/>
      <c r="K5061" s="118"/>
      <c r="L5061" s="118"/>
      <c r="M5061" s="118"/>
      <c r="N5061" s="118"/>
      <c r="O5061" s="143" t="str">
        <f>IF(H5061="","",(S5061/S5061)&amp;":"&amp;ROUND(AH5061/S5061,2))</f>
        <v/>
      </c>
      <c r="P5061" s="118"/>
      <c r="Q5061" s="118"/>
      <c r="R5061" s="143" t="str">
        <f>IF(H5061="","",(S5061/S5061)&amp;":"&amp;ROUND(AI5061/S5061,2))</f>
        <v/>
      </c>
      <c r="S5061" s="144" t="str">
        <f t="shared" si="941"/>
        <v/>
      </c>
      <c r="T5061" s="145" t="str">
        <f t="shared" si="942"/>
        <v/>
      </c>
      <c r="U5061" s="118"/>
      <c r="V5061" s="145" t="str">
        <f t="shared" si="943"/>
        <v/>
      </c>
      <c r="W5061" s="144" t="str">
        <f t="shared" si="944"/>
        <v/>
      </c>
      <c r="X5061" s="146" t="str">
        <f>IF(C5061="","",IF(OR(C5061="Trade",C5061="Multi Position"),(X5060+V5061),IF(C5061="Deposit",(X5060+AE5061),IF(C5061="Withdrawal",(X5060-AE5061)))))</f>
        <v/>
      </c>
      <c r="Y5061" s="145" t="str">
        <f t="shared" si="945"/>
        <v/>
      </c>
      <c r="Z5061" s="118"/>
      <c r="AA5061" s="118"/>
      <c r="AB5061" s="118"/>
      <c r="AC5061" s="118"/>
      <c r="AD5061" s="118"/>
      <c r="AE5061" s="139"/>
      <c r="AF5061" s="118"/>
      <c r="AG5061" s="118"/>
      <c r="AH5061" s="147" t="str">
        <f t="shared" si="946"/>
        <v/>
      </c>
      <c r="AI5061" s="147" t="str">
        <f t="shared" si="947"/>
        <v/>
      </c>
      <c r="AJ5061" s="148" t="str">
        <f t="shared" si="936"/>
        <v/>
      </c>
      <c r="AK5061" s="148" t="str">
        <f t="shared" si="937"/>
        <v/>
      </c>
      <c r="AL5061" s="147" t="str">
        <f t="shared" si="938"/>
        <v/>
      </c>
      <c r="AM5061" s="147" t="str">
        <f t="shared" si="939"/>
        <v/>
      </c>
      <c r="AN5061" s="147" t="str">
        <f t="shared" si="940"/>
        <v/>
      </c>
      <c r="AO5061" s="118"/>
    </row>
    <row r="5062" spans="1:41">
      <c r="A5062" s="118"/>
      <c r="B5062" s="118"/>
      <c r="C5062" s="118"/>
      <c r="D5062" s="118"/>
      <c r="E5062" s="118"/>
      <c r="F5062" s="118"/>
      <c r="G5062" s="118"/>
      <c r="H5062" s="118"/>
      <c r="I5062" s="118"/>
      <c r="J5062" s="118"/>
      <c r="K5062" s="118"/>
      <c r="L5062" s="118"/>
      <c r="M5062" s="118"/>
      <c r="N5062" s="118"/>
      <c r="O5062" s="143" t="str">
        <f>IF(H5062="","",(S5062/S5062)&amp;":"&amp;ROUND(AH5062/S5062,2))</f>
        <v/>
      </c>
      <c r="P5062" s="118"/>
      <c r="Q5062" s="118"/>
      <c r="R5062" s="143" t="str">
        <f>IF(H5062="","",(S5062/S5062)&amp;":"&amp;ROUND(AI5062/S5062,2))</f>
        <v/>
      </c>
      <c r="S5062" s="144" t="str">
        <f t="shared" si="941"/>
        <v/>
      </c>
      <c r="T5062" s="145" t="str">
        <f t="shared" si="942"/>
        <v/>
      </c>
      <c r="U5062" s="118"/>
      <c r="V5062" s="145" t="str">
        <f t="shared" si="943"/>
        <v/>
      </c>
      <c r="W5062" s="144" t="str">
        <f t="shared" si="944"/>
        <v/>
      </c>
      <c r="X5062" s="146" t="str">
        <f>IF(C5062="","",IF(OR(C5062="Trade",C5062="Multi Position"),(X5061+V5062),IF(C5062="Deposit",(X5061+AE5062),IF(C5062="Withdrawal",(X5061-AE5062)))))</f>
        <v/>
      </c>
      <c r="Y5062" s="145" t="str">
        <f t="shared" si="945"/>
        <v/>
      </c>
      <c r="Z5062" s="118"/>
      <c r="AA5062" s="118"/>
      <c r="AB5062" s="118"/>
      <c r="AC5062" s="118"/>
      <c r="AD5062" s="118"/>
      <c r="AE5062" s="139"/>
      <c r="AF5062" s="118"/>
      <c r="AG5062" s="118"/>
      <c r="AH5062" s="147" t="str">
        <f t="shared" si="946"/>
        <v/>
      </c>
      <c r="AI5062" s="147" t="str">
        <f t="shared" si="947"/>
        <v/>
      </c>
      <c r="AJ5062" s="148" t="str">
        <f t="shared" si="936"/>
        <v/>
      </c>
      <c r="AK5062" s="148" t="str">
        <f t="shared" si="937"/>
        <v/>
      </c>
      <c r="AL5062" s="147" t="str">
        <f t="shared" si="938"/>
        <v/>
      </c>
      <c r="AM5062" s="147" t="str">
        <f t="shared" si="939"/>
        <v/>
      </c>
      <c r="AN5062" s="147" t="str">
        <f t="shared" si="940"/>
        <v/>
      </c>
      <c r="AO5062" s="118"/>
    </row>
    <row r="5063" spans="1:41">
      <c r="A5063" s="118"/>
      <c r="B5063" s="118"/>
      <c r="C5063" s="118"/>
      <c r="D5063" s="118"/>
      <c r="E5063" s="118"/>
      <c r="F5063" s="118"/>
      <c r="G5063" s="118"/>
      <c r="H5063" s="118"/>
      <c r="I5063" s="118"/>
      <c r="J5063" s="118"/>
      <c r="K5063" s="118"/>
      <c r="L5063" s="118"/>
      <c r="M5063" s="118"/>
      <c r="N5063" s="118"/>
      <c r="O5063" s="143" t="str">
        <f>IF(H5063="","",(S5063/S5063)&amp;":"&amp;ROUND(AH5063/S5063,2))</f>
        <v/>
      </c>
      <c r="P5063" s="118"/>
      <c r="Q5063" s="118"/>
      <c r="R5063" s="143" t="str">
        <f>IF(H5063="","",(S5063/S5063)&amp;":"&amp;ROUND(AI5063/S5063,2))</f>
        <v/>
      </c>
      <c r="S5063" s="144" t="str">
        <f t="shared" si="941"/>
        <v/>
      </c>
      <c r="T5063" s="145" t="str">
        <f t="shared" si="942"/>
        <v/>
      </c>
      <c r="U5063" s="118"/>
      <c r="V5063" s="145" t="str">
        <f t="shared" si="943"/>
        <v/>
      </c>
      <c r="W5063" s="144" t="str">
        <f t="shared" si="944"/>
        <v/>
      </c>
      <c r="X5063" s="146" t="str">
        <f>IF(C5063="","",IF(OR(C5063="Trade",C5063="Multi Position"),(X5062+V5063),IF(C5063="Deposit",(X5062+AE5063),IF(C5063="Withdrawal",(X5062-AE5063)))))</f>
        <v/>
      </c>
      <c r="Y5063" s="145" t="str">
        <f t="shared" si="945"/>
        <v/>
      </c>
      <c r="Z5063" s="118"/>
      <c r="AA5063" s="118"/>
      <c r="AB5063" s="118"/>
      <c r="AC5063" s="118"/>
      <c r="AD5063" s="118"/>
      <c r="AE5063" s="139"/>
      <c r="AF5063" s="118"/>
      <c r="AG5063" s="118"/>
      <c r="AH5063" s="147" t="str">
        <f t="shared" si="946"/>
        <v/>
      </c>
      <c r="AI5063" s="147" t="str">
        <f t="shared" si="947"/>
        <v/>
      </c>
      <c r="AJ5063" s="148" t="str">
        <f t="shared" si="936"/>
        <v/>
      </c>
      <c r="AK5063" s="148" t="str">
        <f t="shared" si="937"/>
        <v/>
      </c>
      <c r="AL5063" s="147" t="str">
        <f t="shared" si="938"/>
        <v/>
      </c>
      <c r="AM5063" s="147" t="str">
        <f t="shared" si="939"/>
        <v/>
      </c>
      <c r="AN5063" s="147" t="str">
        <f t="shared" si="940"/>
        <v/>
      </c>
      <c r="AO5063" s="118"/>
    </row>
    <row r="5064" spans="1:41">
      <c r="A5064" s="118"/>
      <c r="B5064" s="118"/>
      <c r="C5064" s="118"/>
      <c r="D5064" s="118"/>
      <c r="E5064" s="118"/>
      <c r="F5064" s="118"/>
      <c r="G5064" s="118"/>
      <c r="H5064" s="118"/>
      <c r="I5064" s="118"/>
      <c r="J5064" s="118"/>
      <c r="K5064" s="118"/>
      <c r="L5064" s="118"/>
      <c r="M5064" s="118"/>
      <c r="N5064" s="118"/>
      <c r="O5064" s="143" t="str">
        <f>IF(H5064="","",(S5064/S5064)&amp;":"&amp;ROUND(AH5064/S5064,2))</f>
        <v/>
      </c>
      <c r="P5064" s="118"/>
      <c r="Q5064" s="118"/>
      <c r="R5064" s="143" t="str">
        <f>IF(H5064="","",(S5064/S5064)&amp;":"&amp;ROUND(AI5064/S5064,2))</f>
        <v/>
      </c>
      <c r="S5064" s="144" t="str">
        <f t="shared" si="941"/>
        <v/>
      </c>
      <c r="T5064" s="145" t="str">
        <f t="shared" si="942"/>
        <v/>
      </c>
      <c r="U5064" s="118"/>
      <c r="V5064" s="145" t="str">
        <f t="shared" si="943"/>
        <v/>
      </c>
      <c r="W5064" s="144" t="str">
        <f t="shared" si="944"/>
        <v/>
      </c>
      <c r="X5064" s="146" t="str">
        <f>IF(C5064="","",IF(OR(C5064="Trade",C5064="Multi Position"),(X5063+V5064),IF(C5064="Deposit",(X5063+AE5064),IF(C5064="Withdrawal",(X5063-AE5064)))))</f>
        <v/>
      </c>
      <c r="Y5064" s="145" t="str">
        <f t="shared" si="945"/>
        <v/>
      </c>
      <c r="Z5064" s="118"/>
      <c r="AA5064" s="118"/>
      <c r="AB5064" s="118"/>
      <c r="AC5064" s="118"/>
      <c r="AD5064" s="118"/>
      <c r="AE5064" s="139"/>
      <c r="AF5064" s="118"/>
      <c r="AG5064" s="118"/>
      <c r="AH5064" s="147" t="str">
        <f t="shared" si="946"/>
        <v/>
      </c>
      <c r="AI5064" s="147" t="str">
        <f t="shared" si="947"/>
        <v/>
      </c>
      <c r="AJ5064" s="148" t="str">
        <f t="shared" si="936"/>
        <v/>
      </c>
      <c r="AK5064" s="148" t="str">
        <f t="shared" si="937"/>
        <v/>
      </c>
      <c r="AL5064" s="147" t="str">
        <f t="shared" si="938"/>
        <v/>
      </c>
      <c r="AM5064" s="147" t="str">
        <f t="shared" si="939"/>
        <v/>
      </c>
      <c r="AN5064" s="147" t="str">
        <f t="shared" si="940"/>
        <v/>
      </c>
      <c r="AO5064" s="118"/>
    </row>
    <row r="5065" spans="1:41">
      <c r="A5065" s="118"/>
      <c r="B5065" s="118"/>
      <c r="C5065" s="118"/>
      <c r="D5065" s="118"/>
      <c r="E5065" s="118"/>
      <c r="F5065" s="118"/>
      <c r="G5065" s="118"/>
      <c r="H5065" s="118"/>
      <c r="I5065" s="118"/>
      <c r="J5065" s="118"/>
      <c r="K5065" s="118"/>
      <c r="L5065" s="118"/>
      <c r="M5065" s="118"/>
      <c r="N5065" s="118"/>
      <c r="O5065" s="143" t="str">
        <f>IF(H5065="","",(S5065/S5065)&amp;":"&amp;ROUND(AH5065/S5065,2))</f>
        <v/>
      </c>
      <c r="P5065" s="118"/>
      <c r="Q5065" s="118"/>
      <c r="R5065" s="143" t="str">
        <f>IF(H5065="","",(S5065/S5065)&amp;":"&amp;ROUND(AI5065/S5065,2))</f>
        <v/>
      </c>
      <c r="S5065" s="144" t="str">
        <f t="shared" si="941"/>
        <v/>
      </c>
      <c r="T5065" s="145" t="str">
        <f t="shared" si="942"/>
        <v/>
      </c>
      <c r="U5065" s="118"/>
      <c r="V5065" s="145" t="str">
        <f t="shared" si="943"/>
        <v/>
      </c>
      <c r="W5065" s="144" t="str">
        <f t="shared" si="944"/>
        <v/>
      </c>
      <c r="X5065" s="146" t="str">
        <f>IF(C5065="","",IF(OR(C5065="Trade",C5065="Multi Position"),(X5064+V5065),IF(C5065="Deposit",(X5064+AE5065),IF(C5065="Withdrawal",(X5064-AE5065)))))</f>
        <v/>
      </c>
      <c r="Y5065" s="145" t="str">
        <f t="shared" si="945"/>
        <v/>
      </c>
      <c r="Z5065" s="118"/>
      <c r="AA5065" s="118"/>
      <c r="AB5065" s="118"/>
      <c r="AC5065" s="118"/>
      <c r="AD5065" s="118"/>
      <c r="AE5065" s="139"/>
      <c r="AF5065" s="118"/>
      <c r="AG5065" s="118"/>
      <c r="AH5065" s="147" t="str">
        <f t="shared" si="946"/>
        <v/>
      </c>
      <c r="AI5065" s="147" t="str">
        <f t="shared" si="947"/>
        <v/>
      </c>
      <c r="AJ5065" s="148" t="str">
        <f t="shared" si="936"/>
        <v/>
      </c>
      <c r="AK5065" s="148" t="str">
        <f t="shared" si="937"/>
        <v/>
      </c>
      <c r="AL5065" s="147" t="str">
        <f t="shared" si="938"/>
        <v/>
      </c>
      <c r="AM5065" s="147" t="str">
        <f t="shared" si="939"/>
        <v/>
      </c>
      <c r="AN5065" s="147" t="str">
        <f t="shared" si="940"/>
        <v/>
      </c>
      <c r="AO5065" s="118"/>
    </row>
    <row r="5066" spans="1:41">
      <c r="A5066" s="118"/>
      <c r="B5066" s="118"/>
      <c r="C5066" s="118"/>
      <c r="D5066" s="118"/>
      <c r="E5066" s="118"/>
      <c r="F5066" s="118"/>
      <c r="G5066" s="118"/>
      <c r="H5066" s="118"/>
      <c r="I5066" s="118"/>
      <c r="J5066" s="118"/>
      <c r="K5066" s="118"/>
      <c r="L5066" s="118"/>
      <c r="M5066" s="118"/>
      <c r="N5066" s="118"/>
      <c r="O5066" s="143" t="str">
        <f>IF(H5066="","",(S5066/S5066)&amp;":"&amp;ROUND(AH5066/S5066,2))</f>
        <v/>
      </c>
      <c r="P5066" s="118"/>
      <c r="Q5066" s="118"/>
      <c r="R5066" s="143" t="str">
        <f>IF(H5066="","",(S5066/S5066)&amp;":"&amp;ROUND(AI5066/S5066,2))</f>
        <v/>
      </c>
      <c r="S5066" s="144" t="str">
        <f t="shared" si="941"/>
        <v/>
      </c>
      <c r="T5066" s="145" t="str">
        <f t="shared" si="942"/>
        <v/>
      </c>
      <c r="U5066" s="118"/>
      <c r="V5066" s="145" t="str">
        <f t="shared" si="943"/>
        <v/>
      </c>
      <c r="W5066" s="144" t="str">
        <f t="shared" si="944"/>
        <v/>
      </c>
      <c r="X5066" s="146" t="str">
        <f>IF(C5066="","",IF(OR(C5066="Trade",C5066="Multi Position"),(X5065+V5066),IF(C5066="Deposit",(X5065+AE5066),IF(C5066="Withdrawal",(X5065-AE5066)))))</f>
        <v/>
      </c>
      <c r="Y5066" s="145" t="str">
        <f t="shared" si="945"/>
        <v/>
      </c>
      <c r="Z5066" s="118"/>
      <c r="AA5066" s="118"/>
      <c r="AB5066" s="118"/>
      <c r="AC5066" s="118"/>
      <c r="AD5066" s="118"/>
      <c r="AE5066" s="139"/>
      <c r="AF5066" s="118"/>
      <c r="AG5066" s="118"/>
      <c r="AH5066" s="147" t="str">
        <f t="shared" si="946"/>
        <v/>
      </c>
      <c r="AI5066" s="147" t="str">
        <f t="shared" si="947"/>
        <v/>
      </c>
      <c r="AJ5066" s="148" t="str">
        <f t="shared" ref="AJ5066:AJ5129" si="948">IF(V5066&lt;0,V5066/-X5066,S5066)</f>
        <v/>
      </c>
      <c r="AK5066" s="148" t="str">
        <f t="shared" ref="AK5066:AK5129" si="949">IF(V5066="","",IF(H5066="LONG",IF(V5066&gt;0,V5066/X5066,((L5066*(P5066-K5066))/X5066)),IF(V5066&gt;0,V5066/X5066,((L5066*(K5066-P5066))/X5066))))</f>
        <v/>
      </c>
      <c r="AL5066" s="147" t="str">
        <f t="shared" ref="AL5066:AL5129" si="950">IF(B5066="","",MONTH(B5066))</f>
        <v/>
      </c>
      <c r="AM5066" s="147" t="str">
        <f t="shared" ref="AM5066:AM5129" si="951">IF(B5066="","",YEAR(B5066))</f>
        <v/>
      </c>
      <c r="AN5066" s="147" t="str">
        <f t="shared" ref="AN5066:AN5129" si="952">IF(B5066="","",DAY(B5066))</f>
        <v/>
      </c>
      <c r="AO5066" s="118"/>
    </row>
    <row r="5067" spans="1:41">
      <c r="A5067" s="118"/>
      <c r="B5067" s="118"/>
      <c r="C5067" s="118"/>
      <c r="D5067" s="118"/>
      <c r="E5067" s="118"/>
      <c r="F5067" s="118"/>
      <c r="G5067" s="118"/>
      <c r="H5067" s="118"/>
      <c r="I5067" s="118"/>
      <c r="J5067" s="118"/>
      <c r="K5067" s="118"/>
      <c r="L5067" s="118"/>
      <c r="M5067" s="118"/>
      <c r="N5067" s="118"/>
      <c r="O5067" s="143" t="str">
        <f>IF(H5067="","",(S5067/S5067)&amp;":"&amp;ROUND(AH5067/S5067,2))</f>
        <v/>
      </c>
      <c r="P5067" s="118"/>
      <c r="Q5067" s="118"/>
      <c r="R5067" s="143" t="str">
        <f>IF(H5067="","",(S5067/S5067)&amp;":"&amp;ROUND(AI5067/S5067,2))</f>
        <v/>
      </c>
      <c r="S5067" s="144" t="str">
        <f t="shared" ref="S5067:S5130" si="953">IF(N5067="","",IF(H5067="LONG",(((K5067-M5067)*L5067)/X5066),(((M5067-K5067)*L5067)/X5066)))</f>
        <v/>
      </c>
      <c r="T5067" s="145" t="str">
        <f t="shared" ref="T5067:T5130" si="954">IF(K5067="","",IF(H5067="LONG",(P5067*L5067)-(K5067*L5067),(K5067*L5067)-(P5067*L5067)))</f>
        <v/>
      </c>
      <c r="U5067" s="118"/>
      <c r="V5067" s="145" t="str">
        <f t="shared" ref="V5067:V5130" si="955">IF(K5067="","",IF(T5067&lt;0,(T5067)-+U5067,(T5067)-U5067))</f>
        <v/>
      </c>
      <c r="W5067" s="144" t="str">
        <f t="shared" ref="W5067:W5130" si="956">IF(P5067="","",SUM(V5067/X5066))</f>
        <v/>
      </c>
      <c r="X5067" s="146" t="str">
        <f>IF(C5067="","",IF(OR(C5067="Trade",C5067="Multi Position"),(X5066+V5067),IF(C5067="Deposit",(X5066+AE5067),IF(C5067="Withdrawal",(X5066-AE5067)))))</f>
        <v/>
      </c>
      <c r="Y5067" s="145" t="str">
        <f t="shared" ref="Y5067:Y5130" si="957">IF(Q5067="","",INT(Q5067-B5067)&amp;" Days "&amp;TEXT(Q5067-B5067,"H"" Hrs ""m"" mins """))</f>
        <v/>
      </c>
      <c r="Z5067" s="118"/>
      <c r="AA5067" s="118"/>
      <c r="AB5067" s="118"/>
      <c r="AC5067" s="118"/>
      <c r="AD5067" s="118"/>
      <c r="AE5067" s="139"/>
      <c r="AF5067" s="118"/>
      <c r="AG5067" s="118"/>
      <c r="AH5067" s="147" t="str">
        <f t="shared" ref="AH5067:AH5130" si="958">IF(K5067="","", IF(H5067="LONG", (((N5067-K5067)*L5067)/X5066), (((K5067-N5067)*L5067)/X5066)))</f>
        <v/>
      </c>
      <c r="AI5067" s="147" t="str">
        <f t="shared" ref="AI5067:AI5130" si="959">IF(K5067="","", IF(H5067="LONG", (((P5067-K5067)*L5067)/X5066), (((K5067-P5067)*L5067)/X5066)))</f>
        <v/>
      </c>
      <c r="AJ5067" s="148" t="str">
        <f t="shared" si="948"/>
        <v/>
      </c>
      <c r="AK5067" s="148" t="str">
        <f t="shared" si="949"/>
        <v/>
      </c>
      <c r="AL5067" s="147" t="str">
        <f t="shared" si="950"/>
        <v/>
      </c>
      <c r="AM5067" s="147" t="str">
        <f t="shared" si="951"/>
        <v/>
      </c>
      <c r="AN5067" s="147" t="str">
        <f t="shared" si="952"/>
        <v/>
      </c>
      <c r="AO5067" s="118"/>
    </row>
    <row r="5068" spans="1:41">
      <c r="A5068" s="118"/>
      <c r="B5068" s="118"/>
      <c r="C5068" s="118"/>
      <c r="D5068" s="118"/>
      <c r="E5068" s="118"/>
      <c r="F5068" s="118"/>
      <c r="G5068" s="118"/>
      <c r="H5068" s="118"/>
      <c r="I5068" s="118"/>
      <c r="J5068" s="118"/>
      <c r="K5068" s="118"/>
      <c r="L5068" s="118"/>
      <c r="M5068" s="118"/>
      <c r="N5068" s="118"/>
      <c r="O5068" s="143" t="str">
        <f>IF(H5068="","",(S5068/S5068)&amp;":"&amp;ROUND(AH5068/S5068,2))</f>
        <v/>
      </c>
      <c r="P5068" s="118"/>
      <c r="Q5068" s="118"/>
      <c r="R5068" s="143" t="str">
        <f>IF(H5068="","",(S5068/S5068)&amp;":"&amp;ROUND(AI5068/S5068,2))</f>
        <v/>
      </c>
      <c r="S5068" s="144" t="str">
        <f t="shared" si="953"/>
        <v/>
      </c>
      <c r="T5068" s="145" t="str">
        <f t="shared" si="954"/>
        <v/>
      </c>
      <c r="U5068" s="118"/>
      <c r="V5068" s="145" t="str">
        <f t="shared" si="955"/>
        <v/>
      </c>
      <c r="W5068" s="144" t="str">
        <f t="shared" si="956"/>
        <v/>
      </c>
      <c r="X5068" s="146" t="str">
        <f>IF(C5068="","",IF(OR(C5068="Trade",C5068="Multi Position"),(X5067+V5068),IF(C5068="Deposit",(X5067+AE5068),IF(C5068="Withdrawal",(X5067-AE5068)))))</f>
        <v/>
      </c>
      <c r="Y5068" s="145" t="str">
        <f t="shared" si="957"/>
        <v/>
      </c>
      <c r="Z5068" s="118"/>
      <c r="AA5068" s="118"/>
      <c r="AB5068" s="118"/>
      <c r="AC5068" s="118"/>
      <c r="AD5068" s="118"/>
      <c r="AE5068" s="139"/>
      <c r="AF5068" s="118"/>
      <c r="AG5068" s="118"/>
      <c r="AH5068" s="147" t="str">
        <f t="shared" si="958"/>
        <v/>
      </c>
      <c r="AI5068" s="147" t="str">
        <f t="shared" si="959"/>
        <v/>
      </c>
      <c r="AJ5068" s="148" t="str">
        <f t="shared" si="948"/>
        <v/>
      </c>
      <c r="AK5068" s="148" t="str">
        <f t="shared" si="949"/>
        <v/>
      </c>
      <c r="AL5068" s="147" t="str">
        <f t="shared" si="950"/>
        <v/>
      </c>
      <c r="AM5068" s="147" t="str">
        <f t="shared" si="951"/>
        <v/>
      </c>
      <c r="AN5068" s="147" t="str">
        <f t="shared" si="952"/>
        <v/>
      </c>
      <c r="AO5068" s="118"/>
    </row>
    <row r="5069" spans="1:41">
      <c r="A5069" s="118"/>
      <c r="B5069" s="118"/>
      <c r="C5069" s="118"/>
      <c r="D5069" s="118"/>
      <c r="E5069" s="118"/>
      <c r="F5069" s="118"/>
      <c r="G5069" s="118"/>
      <c r="H5069" s="118"/>
      <c r="I5069" s="118"/>
      <c r="J5069" s="118"/>
      <c r="K5069" s="118"/>
      <c r="L5069" s="118"/>
      <c r="M5069" s="118"/>
      <c r="N5069" s="118"/>
      <c r="O5069" s="143" t="str">
        <f>IF(H5069="","",(S5069/S5069)&amp;":"&amp;ROUND(AH5069/S5069,2))</f>
        <v/>
      </c>
      <c r="P5069" s="118"/>
      <c r="Q5069" s="118"/>
      <c r="R5069" s="143" t="str">
        <f>IF(H5069="","",(S5069/S5069)&amp;":"&amp;ROUND(AI5069/S5069,2))</f>
        <v/>
      </c>
      <c r="S5069" s="144" t="str">
        <f t="shared" si="953"/>
        <v/>
      </c>
      <c r="T5069" s="145" t="str">
        <f t="shared" si="954"/>
        <v/>
      </c>
      <c r="U5069" s="118"/>
      <c r="V5069" s="145" t="str">
        <f t="shared" si="955"/>
        <v/>
      </c>
      <c r="W5069" s="144" t="str">
        <f t="shared" si="956"/>
        <v/>
      </c>
      <c r="X5069" s="146" t="str">
        <f>IF(C5069="","",IF(OR(C5069="Trade",C5069="Multi Position"),(X5068+V5069),IF(C5069="Deposit",(X5068+AE5069),IF(C5069="Withdrawal",(X5068-AE5069)))))</f>
        <v/>
      </c>
      <c r="Y5069" s="145" t="str">
        <f t="shared" si="957"/>
        <v/>
      </c>
      <c r="Z5069" s="118"/>
      <c r="AA5069" s="118"/>
      <c r="AB5069" s="118"/>
      <c r="AC5069" s="118"/>
      <c r="AD5069" s="118"/>
      <c r="AE5069" s="139"/>
      <c r="AF5069" s="118"/>
      <c r="AG5069" s="118"/>
      <c r="AH5069" s="147" t="str">
        <f t="shared" si="958"/>
        <v/>
      </c>
      <c r="AI5069" s="147" t="str">
        <f t="shared" si="959"/>
        <v/>
      </c>
      <c r="AJ5069" s="148" t="str">
        <f t="shared" si="948"/>
        <v/>
      </c>
      <c r="AK5069" s="148" t="str">
        <f t="shared" si="949"/>
        <v/>
      </c>
      <c r="AL5069" s="147" t="str">
        <f t="shared" si="950"/>
        <v/>
      </c>
      <c r="AM5069" s="147" t="str">
        <f t="shared" si="951"/>
        <v/>
      </c>
      <c r="AN5069" s="147" t="str">
        <f t="shared" si="952"/>
        <v/>
      </c>
      <c r="AO5069" s="118"/>
    </row>
    <row r="5070" spans="1:41">
      <c r="A5070" s="118"/>
      <c r="B5070" s="118"/>
      <c r="C5070" s="118"/>
      <c r="D5070" s="118"/>
      <c r="E5070" s="118"/>
      <c r="F5070" s="118"/>
      <c r="G5070" s="118"/>
      <c r="H5070" s="118"/>
      <c r="I5070" s="118"/>
      <c r="J5070" s="118"/>
      <c r="K5070" s="118"/>
      <c r="L5070" s="118"/>
      <c r="M5070" s="118"/>
      <c r="N5070" s="118"/>
      <c r="O5070" s="143" t="str">
        <f>IF(H5070="","",(S5070/S5070)&amp;":"&amp;ROUND(AH5070/S5070,2))</f>
        <v/>
      </c>
      <c r="P5070" s="118"/>
      <c r="Q5070" s="118"/>
      <c r="R5070" s="143" t="str">
        <f>IF(H5070="","",(S5070/S5070)&amp;":"&amp;ROUND(AI5070/S5070,2))</f>
        <v/>
      </c>
      <c r="S5070" s="144" t="str">
        <f t="shared" si="953"/>
        <v/>
      </c>
      <c r="T5070" s="145" t="str">
        <f t="shared" si="954"/>
        <v/>
      </c>
      <c r="U5070" s="118"/>
      <c r="V5070" s="145" t="str">
        <f t="shared" si="955"/>
        <v/>
      </c>
      <c r="W5070" s="144" t="str">
        <f t="shared" si="956"/>
        <v/>
      </c>
      <c r="X5070" s="146" t="str">
        <f>IF(C5070="","",IF(OR(C5070="Trade",C5070="Multi Position"),(X5069+V5070),IF(C5070="Deposit",(X5069+AE5070),IF(C5070="Withdrawal",(X5069-AE5070)))))</f>
        <v/>
      </c>
      <c r="Y5070" s="145" t="str">
        <f t="shared" si="957"/>
        <v/>
      </c>
      <c r="Z5070" s="118"/>
      <c r="AA5070" s="118"/>
      <c r="AB5070" s="118"/>
      <c r="AC5070" s="118"/>
      <c r="AD5070" s="118"/>
      <c r="AE5070" s="139"/>
      <c r="AF5070" s="118"/>
      <c r="AG5070" s="118"/>
      <c r="AH5070" s="147" t="str">
        <f t="shared" si="958"/>
        <v/>
      </c>
      <c r="AI5070" s="147" t="str">
        <f t="shared" si="959"/>
        <v/>
      </c>
      <c r="AJ5070" s="148" t="str">
        <f t="shared" si="948"/>
        <v/>
      </c>
      <c r="AK5070" s="148" t="str">
        <f t="shared" si="949"/>
        <v/>
      </c>
      <c r="AL5070" s="147" t="str">
        <f t="shared" si="950"/>
        <v/>
      </c>
      <c r="AM5070" s="147" t="str">
        <f t="shared" si="951"/>
        <v/>
      </c>
      <c r="AN5070" s="147" t="str">
        <f t="shared" si="952"/>
        <v/>
      </c>
      <c r="AO5070" s="118"/>
    </row>
    <row r="5071" spans="1:41">
      <c r="A5071" s="118"/>
      <c r="B5071" s="118"/>
      <c r="C5071" s="118"/>
      <c r="D5071" s="118"/>
      <c r="E5071" s="118"/>
      <c r="F5071" s="118"/>
      <c r="G5071" s="118"/>
      <c r="H5071" s="118"/>
      <c r="I5071" s="118"/>
      <c r="J5071" s="118"/>
      <c r="K5071" s="118"/>
      <c r="L5071" s="118"/>
      <c r="M5071" s="118"/>
      <c r="N5071" s="118"/>
      <c r="O5071" s="143" t="str">
        <f>IF(H5071="","",(S5071/S5071)&amp;":"&amp;ROUND(AH5071/S5071,2))</f>
        <v/>
      </c>
      <c r="P5071" s="118"/>
      <c r="Q5071" s="118"/>
      <c r="R5071" s="143" t="str">
        <f>IF(H5071="","",(S5071/S5071)&amp;":"&amp;ROUND(AI5071/S5071,2))</f>
        <v/>
      </c>
      <c r="S5071" s="144" t="str">
        <f t="shared" si="953"/>
        <v/>
      </c>
      <c r="T5071" s="145" t="str">
        <f t="shared" si="954"/>
        <v/>
      </c>
      <c r="U5071" s="118"/>
      <c r="V5071" s="145" t="str">
        <f t="shared" si="955"/>
        <v/>
      </c>
      <c r="W5071" s="144" t="str">
        <f t="shared" si="956"/>
        <v/>
      </c>
      <c r="X5071" s="146" t="str">
        <f>IF(C5071="","",IF(OR(C5071="Trade",C5071="Multi Position"),(X5070+V5071),IF(C5071="Deposit",(X5070+AE5071),IF(C5071="Withdrawal",(X5070-AE5071)))))</f>
        <v/>
      </c>
      <c r="Y5071" s="145" t="str">
        <f t="shared" si="957"/>
        <v/>
      </c>
      <c r="Z5071" s="118"/>
      <c r="AA5071" s="118"/>
      <c r="AB5071" s="118"/>
      <c r="AC5071" s="118"/>
      <c r="AD5071" s="118"/>
      <c r="AE5071" s="139"/>
      <c r="AF5071" s="118"/>
      <c r="AG5071" s="118"/>
      <c r="AH5071" s="147" t="str">
        <f t="shared" si="958"/>
        <v/>
      </c>
      <c r="AI5071" s="147" t="str">
        <f t="shared" si="959"/>
        <v/>
      </c>
      <c r="AJ5071" s="148" t="str">
        <f t="shared" si="948"/>
        <v/>
      </c>
      <c r="AK5071" s="148" t="str">
        <f t="shared" si="949"/>
        <v/>
      </c>
      <c r="AL5071" s="147" t="str">
        <f t="shared" si="950"/>
        <v/>
      </c>
      <c r="AM5071" s="147" t="str">
        <f t="shared" si="951"/>
        <v/>
      </c>
      <c r="AN5071" s="147" t="str">
        <f t="shared" si="952"/>
        <v/>
      </c>
      <c r="AO5071" s="118"/>
    </row>
    <row r="5072" spans="1:41">
      <c r="A5072" s="118"/>
      <c r="B5072" s="118"/>
      <c r="C5072" s="118"/>
      <c r="D5072" s="118"/>
      <c r="E5072" s="118"/>
      <c r="F5072" s="118"/>
      <c r="G5072" s="118"/>
      <c r="H5072" s="118"/>
      <c r="I5072" s="118"/>
      <c r="J5072" s="118"/>
      <c r="K5072" s="118"/>
      <c r="L5072" s="118"/>
      <c r="M5072" s="118"/>
      <c r="N5072" s="118"/>
      <c r="O5072" s="143" t="str">
        <f>IF(H5072="","",(S5072/S5072)&amp;":"&amp;ROUND(AH5072/S5072,2))</f>
        <v/>
      </c>
      <c r="P5072" s="118"/>
      <c r="Q5072" s="118"/>
      <c r="R5072" s="143" t="str">
        <f>IF(H5072="","",(S5072/S5072)&amp;":"&amp;ROUND(AI5072/S5072,2))</f>
        <v/>
      </c>
      <c r="S5072" s="144" t="str">
        <f t="shared" si="953"/>
        <v/>
      </c>
      <c r="T5072" s="145" t="str">
        <f t="shared" si="954"/>
        <v/>
      </c>
      <c r="U5072" s="118"/>
      <c r="V5072" s="145" t="str">
        <f t="shared" si="955"/>
        <v/>
      </c>
      <c r="W5072" s="144" t="str">
        <f t="shared" si="956"/>
        <v/>
      </c>
      <c r="X5072" s="146" t="str">
        <f>IF(C5072="","",IF(OR(C5072="Trade",C5072="Multi Position"),(X5071+V5072),IF(C5072="Deposit",(X5071+AE5072),IF(C5072="Withdrawal",(X5071-AE5072)))))</f>
        <v/>
      </c>
      <c r="Y5072" s="145" t="str">
        <f t="shared" si="957"/>
        <v/>
      </c>
      <c r="Z5072" s="118"/>
      <c r="AA5072" s="118"/>
      <c r="AB5072" s="118"/>
      <c r="AC5072" s="118"/>
      <c r="AD5072" s="118"/>
      <c r="AE5072" s="139"/>
      <c r="AF5072" s="118"/>
      <c r="AG5072" s="118"/>
      <c r="AH5072" s="147" t="str">
        <f t="shared" si="958"/>
        <v/>
      </c>
      <c r="AI5072" s="147" t="str">
        <f t="shared" si="959"/>
        <v/>
      </c>
      <c r="AJ5072" s="148" t="str">
        <f t="shared" si="948"/>
        <v/>
      </c>
      <c r="AK5072" s="148" t="str">
        <f t="shared" si="949"/>
        <v/>
      </c>
      <c r="AL5072" s="147" t="str">
        <f t="shared" si="950"/>
        <v/>
      </c>
      <c r="AM5072" s="147" t="str">
        <f t="shared" si="951"/>
        <v/>
      </c>
      <c r="AN5072" s="147" t="str">
        <f t="shared" si="952"/>
        <v/>
      </c>
      <c r="AO5072" s="118"/>
    </row>
    <row r="5073" spans="1:41">
      <c r="A5073" s="118"/>
      <c r="B5073" s="118"/>
      <c r="C5073" s="118"/>
      <c r="D5073" s="118"/>
      <c r="E5073" s="118"/>
      <c r="F5073" s="118"/>
      <c r="G5073" s="118"/>
      <c r="H5073" s="118"/>
      <c r="I5073" s="118"/>
      <c r="J5073" s="118"/>
      <c r="K5073" s="118"/>
      <c r="L5073" s="118"/>
      <c r="M5073" s="118"/>
      <c r="N5073" s="118"/>
      <c r="O5073" s="143" t="str">
        <f>IF(H5073="","",(S5073/S5073)&amp;":"&amp;ROUND(AH5073/S5073,2))</f>
        <v/>
      </c>
      <c r="P5073" s="118"/>
      <c r="Q5073" s="118"/>
      <c r="R5073" s="143" t="str">
        <f>IF(H5073="","",(S5073/S5073)&amp;":"&amp;ROUND(AI5073/S5073,2))</f>
        <v/>
      </c>
      <c r="S5073" s="144" t="str">
        <f t="shared" si="953"/>
        <v/>
      </c>
      <c r="T5073" s="145" t="str">
        <f t="shared" si="954"/>
        <v/>
      </c>
      <c r="U5073" s="118"/>
      <c r="V5073" s="145" t="str">
        <f t="shared" si="955"/>
        <v/>
      </c>
      <c r="W5073" s="144" t="str">
        <f t="shared" si="956"/>
        <v/>
      </c>
      <c r="X5073" s="146" t="str">
        <f>IF(C5073="","",IF(OR(C5073="Trade",C5073="Multi Position"),(X5072+V5073),IF(C5073="Deposit",(X5072+AE5073),IF(C5073="Withdrawal",(X5072-AE5073)))))</f>
        <v/>
      </c>
      <c r="Y5073" s="145" t="str">
        <f t="shared" si="957"/>
        <v/>
      </c>
      <c r="Z5073" s="118"/>
      <c r="AA5073" s="118"/>
      <c r="AB5073" s="118"/>
      <c r="AC5073" s="118"/>
      <c r="AD5073" s="118"/>
      <c r="AE5073" s="139"/>
      <c r="AF5073" s="118"/>
      <c r="AG5073" s="118"/>
      <c r="AH5073" s="147" t="str">
        <f t="shared" si="958"/>
        <v/>
      </c>
      <c r="AI5073" s="147" t="str">
        <f t="shared" si="959"/>
        <v/>
      </c>
      <c r="AJ5073" s="148" t="str">
        <f t="shared" si="948"/>
        <v/>
      </c>
      <c r="AK5073" s="148" t="str">
        <f t="shared" si="949"/>
        <v/>
      </c>
      <c r="AL5073" s="147" t="str">
        <f t="shared" si="950"/>
        <v/>
      </c>
      <c r="AM5073" s="147" t="str">
        <f t="shared" si="951"/>
        <v/>
      </c>
      <c r="AN5073" s="147" t="str">
        <f t="shared" si="952"/>
        <v/>
      </c>
      <c r="AO5073" s="118"/>
    </row>
    <row r="5074" spans="1:41">
      <c r="A5074" s="118"/>
      <c r="B5074" s="118"/>
      <c r="C5074" s="118"/>
      <c r="D5074" s="118"/>
      <c r="E5074" s="118"/>
      <c r="F5074" s="118"/>
      <c r="G5074" s="118"/>
      <c r="H5074" s="118"/>
      <c r="I5074" s="118"/>
      <c r="J5074" s="118"/>
      <c r="K5074" s="118"/>
      <c r="L5074" s="118"/>
      <c r="M5074" s="118"/>
      <c r="N5074" s="118"/>
      <c r="O5074" s="143" t="str">
        <f>IF(H5074="","",(S5074/S5074)&amp;":"&amp;ROUND(AH5074/S5074,2))</f>
        <v/>
      </c>
      <c r="P5074" s="118"/>
      <c r="Q5074" s="118"/>
      <c r="R5074" s="143" t="str">
        <f>IF(H5074="","",(S5074/S5074)&amp;":"&amp;ROUND(AI5074/S5074,2))</f>
        <v/>
      </c>
      <c r="S5074" s="144" t="str">
        <f t="shared" si="953"/>
        <v/>
      </c>
      <c r="T5074" s="145" t="str">
        <f t="shared" si="954"/>
        <v/>
      </c>
      <c r="U5074" s="118"/>
      <c r="V5074" s="145" t="str">
        <f t="shared" si="955"/>
        <v/>
      </c>
      <c r="W5074" s="144" t="str">
        <f t="shared" si="956"/>
        <v/>
      </c>
      <c r="X5074" s="146" t="str">
        <f>IF(C5074="","",IF(OR(C5074="Trade",C5074="Multi Position"),(X5073+V5074),IF(C5074="Deposit",(X5073+AE5074),IF(C5074="Withdrawal",(X5073-AE5074)))))</f>
        <v/>
      </c>
      <c r="Y5074" s="145" t="str">
        <f t="shared" si="957"/>
        <v/>
      </c>
      <c r="Z5074" s="118"/>
      <c r="AA5074" s="118"/>
      <c r="AB5074" s="118"/>
      <c r="AC5074" s="118"/>
      <c r="AD5074" s="118"/>
      <c r="AE5074" s="139"/>
      <c r="AF5074" s="118"/>
      <c r="AG5074" s="118"/>
      <c r="AH5074" s="147" t="str">
        <f t="shared" si="958"/>
        <v/>
      </c>
      <c r="AI5074" s="147" t="str">
        <f t="shared" si="959"/>
        <v/>
      </c>
      <c r="AJ5074" s="148" t="str">
        <f t="shared" si="948"/>
        <v/>
      </c>
      <c r="AK5074" s="148" t="str">
        <f t="shared" si="949"/>
        <v/>
      </c>
      <c r="AL5074" s="147" t="str">
        <f t="shared" si="950"/>
        <v/>
      </c>
      <c r="AM5074" s="147" t="str">
        <f t="shared" si="951"/>
        <v/>
      </c>
      <c r="AN5074" s="147" t="str">
        <f t="shared" si="952"/>
        <v/>
      </c>
      <c r="AO5074" s="118"/>
    </row>
    <row r="5075" spans="1:41">
      <c r="A5075" s="118"/>
      <c r="B5075" s="118"/>
      <c r="C5075" s="118"/>
      <c r="D5075" s="118"/>
      <c r="E5075" s="118"/>
      <c r="F5075" s="118"/>
      <c r="G5075" s="118"/>
      <c r="H5075" s="118"/>
      <c r="I5075" s="118"/>
      <c r="J5075" s="118"/>
      <c r="K5075" s="118"/>
      <c r="L5075" s="118"/>
      <c r="M5075" s="118"/>
      <c r="N5075" s="118"/>
      <c r="O5075" s="143" t="str">
        <f>IF(H5075="","",(S5075/S5075)&amp;":"&amp;ROUND(AH5075/S5075,2))</f>
        <v/>
      </c>
      <c r="P5075" s="118"/>
      <c r="Q5075" s="118"/>
      <c r="R5075" s="143" t="str">
        <f>IF(H5075="","",(S5075/S5075)&amp;":"&amp;ROUND(AI5075/S5075,2))</f>
        <v/>
      </c>
      <c r="S5075" s="144" t="str">
        <f t="shared" si="953"/>
        <v/>
      </c>
      <c r="T5075" s="145" t="str">
        <f t="shared" si="954"/>
        <v/>
      </c>
      <c r="U5075" s="118"/>
      <c r="V5075" s="145" t="str">
        <f t="shared" si="955"/>
        <v/>
      </c>
      <c r="W5075" s="144" t="str">
        <f t="shared" si="956"/>
        <v/>
      </c>
      <c r="X5075" s="146" t="str">
        <f>IF(C5075="","",IF(OR(C5075="Trade",C5075="Multi Position"),(X5074+V5075),IF(C5075="Deposit",(X5074+AE5075),IF(C5075="Withdrawal",(X5074-AE5075)))))</f>
        <v/>
      </c>
      <c r="Y5075" s="145" t="str">
        <f t="shared" si="957"/>
        <v/>
      </c>
      <c r="Z5075" s="118"/>
      <c r="AA5075" s="118"/>
      <c r="AB5075" s="118"/>
      <c r="AC5075" s="118"/>
      <c r="AD5075" s="118"/>
      <c r="AE5075" s="139"/>
      <c r="AF5075" s="118"/>
      <c r="AG5075" s="118"/>
      <c r="AH5075" s="147" t="str">
        <f t="shared" si="958"/>
        <v/>
      </c>
      <c r="AI5075" s="147" t="str">
        <f t="shared" si="959"/>
        <v/>
      </c>
      <c r="AJ5075" s="148" t="str">
        <f t="shared" si="948"/>
        <v/>
      </c>
      <c r="AK5075" s="148" t="str">
        <f t="shared" si="949"/>
        <v/>
      </c>
      <c r="AL5075" s="147" t="str">
        <f t="shared" si="950"/>
        <v/>
      </c>
      <c r="AM5075" s="147" t="str">
        <f t="shared" si="951"/>
        <v/>
      </c>
      <c r="AN5075" s="147" t="str">
        <f t="shared" si="952"/>
        <v/>
      </c>
      <c r="AO5075" s="118"/>
    </row>
    <row r="5076" spans="1:41">
      <c r="A5076" s="118"/>
      <c r="B5076" s="118"/>
      <c r="C5076" s="118"/>
      <c r="D5076" s="118"/>
      <c r="E5076" s="118"/>
      <c r="F5076" s="118"/>
      <c r="G5076" s="118"/>
      <c r="H5076" s="118"/>
      <c r="I5076" s="118"/>
      <c r="J5076" s="118"/>
      <c r="K5076" s="118"/>
      <c r="L5076" s="118"/>
      <c r="M5076" s="118"/>
      <c r="N5076" s="118"/>
      <c r="O5076" s="143" t="str">
        <f>IF(H5076="","",(S5076/S5076)&amp;":"&amp;ROUND(AH5076/S5076,2))</f>
        <v/>
      </c>
      <c r="P5076" s="118"/>
      <c r="Q5076" s="118"/>
      <c r="R5076" s="143" t="str">
        <f>IF(H5076="","",(S5076/S5076)&amp;":"&amp;ROUND(AI5076/S5076,2))</f>
        <v/>
      </c>
      <c r="S5076" s="144" t="str">
        <f t="shared" si="953"/>
        <v/>
      </c>
      <c r="T5076" s="145" t="str">
        <f t="shared" si="954"/>
        <v/>
      </c>
      <c r="U5076" s="118"/>
      <c r="V5076" s="145" t="str">
        <f t="shared" si="955"/>
        <v/>
      </c>
      <c r="W5076" s="144" t="str">
        <f t="shared" si="956"/>
        <v/>
      </c>
      <c r="X5076" s="146" t="str">
        <f>IF(C5076="","",IF(OR(C5076="Trade",C5076="Multi Position"),(X5075+V5076),IF(C5076="Deposit",(X5075+AE5076),IF(C5076="Withdrawal",(X5075-AE5076)))))</f>
        <v/>
      </c>
      <c r="Y5076" s="145" t="str">
        <f t="shared" si="957"/>
        <v/>
      </c>
      <c r="Z5076" s="118"/>
      <c r="AA5076" s="118"/>
      <c r="AB5076" s="118"/>
      <c r="AC5076" s="118"/>
      <c r="AD5076" s="118"/>
      <c r="AE5076" s="139"/>
      <c r="AF5076" s="118"/>
      <c r="AG5076" s="118"/>
      <c r="AH5076" s="147" t="str">
        <f t="shared" si="958"/>
        <v/>
      </c>
      <c r="AI5076" s="147" t="str">
        <f t="shared" si="959"/>
        <v/>
      </c>
      <c r="AJ5076" s="148" t="str">
        <f t="shared" si="948"/>
        <v/>
      </c>
      <c r="AK5076" s="148" t="str">
        <f t="shared" si="949"/>
        <v/>
      </c>
      <c r="AL5076" s="147" t="str">
        <f t="shared" si="950"/>
        <v/>
      </c>
      <c r="AM5076" s="147" t="str">
        <f t="shared" si="951"/>
        <v/>
      </c>
      <c r="AN5076" s="147" t="str">
        <f t="shared" si="952"/>
        <v/>
      </c>
      <c r="AO5076" s="118"/>
    </row>
    <row r="5077" spans="1:41">
      <c r="A5077" s="118"/>
      <c r="B5077" s="118"/>
      <c r="C5077" s="118"/>
      <c r="D5077" s="118"/>
      <c r="E5077" s="118"/>
      <c r="F5077" s="118"/>
      <c r="G5077" s="118"/>
      <c r="H5077" s="118"/>
      <c r="I5077" s="118"/>
      <c r="J5077" s="118"/>
      <c r="K5077" s="118"/>
      <c r="L5077" s="118"/>
      <c r="M5077" s="118"/>
      <c r="N5077" s="118"/>
      <c r="O5077" s="143" t="str">
        <f>IF(H5077="","",(S5077/S5077)&amp;":"&amp;ROUND(AH5077/S5077,2))</f>
        <v/>
      </c>
      <c r="P5077" s="118"/>
      <c r="Q5077" s="118"/>
      <c r="R5077" s="143" t="str">
        <f>IF(H5077="","",(S5077/S5077)&amp;":"&amp;ROUND(AI5077/S5077,2))</f>
        <v/>
      </c>
      <c r="S5077" s="144" t="str">
        <f t="shared" si="953"/>
        <v/>
      </c>
      <c r="T5077" s="145" t="str">
        <f t="shared" si="954"/>
        <v/>
      </c>
      <c r="U5077" s="118"/>
      <c r="V5077" s="145" t="str">
        <f t="shared" si="955"/>
        <v/>
      </c>
      <c r="W5077" s="144" t="str">
        <f t="shared" si="956"/>
        <v/>
      </c>
      <c r="X5077" s="146" t="str">
        <f>IF(C5077="","",IF(OR(C5077="Trade",C5077="Multi Position"),(X5076+V5077),IF(C5077="Deposit",(X5076+AE5077),IF(C5077="Withdrawal",(X5076-AE5077)))))</f>
        <v/>
      </c>
      <c r="Y5077" s="145" t="str">
        <f t="shared" si="957"/>
        <v/>
      </c>
      <c r="Z5077" s="118"/>
      <c r="AA5077" s="118"/>
      <c r="AB5077" s="118"/>
      <c r="AC5077" s="118"/>
      <c r="AD5077" s="118"/>
      <c r="AE5077" s="139"/>
      <c r="AF5077" s="118"/>
      <c r="AG5077" s="118"/>
      <c r="AH5077" s="147" t="str">
        <f t="shared" si="958"/>
        <v/>
      </c>
      <c r="AI5077" s="147" t="str">
        <f t="shared" si="959"/>
        <v/>
      </c>
      <c r="AJ5077" s="148" t="str">
        <f t="shared" si="948"/>
        <v/>
      </c>
      <c r="AK5077" s="148" t="str">
        <f t="shared" si="949"/>
        <v/>
      </c>
      <c r="AL5077" s="147" t="str">
        <f t="shared" si="950"/>
        <v/>
      </c>
      <c r="AM5077" s="147" t="str">
        <f t="shared" si="951"/>
        <v/>
      </c>
      <c r="AN5077" s="147" t="str">
        <f t="shared" si="952"/>
        <v/>
      </c>
      <c r="AO5077" s="118"/>
    </row>
    <row r="5078" spans="1:41">
      <c r="A5078" s="118"/>
      <c r="B5078" s="118"/>
      <c r="C5078" s="118"/>
      <c r="D5078" s="118"/>
      <c r="E5078" s="118"/>
      <c r="F5078" s="118"/>
      <c r="G5078" s="118"/>
      <c r="H5078" s="118"/>
      <c r="I5078" s="118"/>
      <c r="J5078" s="118"/>
      <c r="K5078" s="118"/>
      <c r="L5078" s="118"/>
      <c r="M5078" s="118"/>
      <c r="N5078" s="118"/>
      <c r="O5078" s="143" t="str">
        <f>IF(H5078="","",(S5078/S5078)&amp;":"&amp;ROUND(AH5078/S5078,2))</f>
        <v/>
      </c>
      <c r="P5078" s="118"/>
      <c r="Q5078" s="118"/>
      <c r="R5078" s="143" t="str">
        <f>IF(H5078="","",(S5078/S5078)&amp;":"&amp;ROUND(AI5078/S5078,2))</f>
        <v/>
      </c>
      <c r="S5078" s="144" t="str">
        <f t="shared" si="953"/>
        <v/>
      </c>
      <c r="T5078" s="145" t="str">
        <f t="shared" si="954"/>
        <v/>
      </c>
      <c r="U5078" s="118"/>
      <c r="V5078" s="145" t="str">
        <f t="shared" si="955"/>
        <v/>
      </c>
      <c r="W5078" s="144" t="str">
        <f t="shared" si="956"/>
        <v/>
      </c>
      <c r="X5078" s="146" t="str">
        <f>IF(C5078="","",IF(OR(C5078="Trade",C5078="Multi Position"),(X5077+V5078),IF(C5078="Deposit",(X5077+AE5078),IF(C5078="Withdrawal",(X5077-AE5078)))))</f>
        <v/>
      </c>
      <c r="Y5078" s="145" t="str">
        <f t="shared" si="957"/>
        <v/>
      </c>
      <c r="Z5078" s="118"/>
      <c r="AA5078" s="118"/>
      <c r="AB5078" s="118"/>
      <c r="AC5078" s="118"/>
      <c r="AD5078" s="118"/>
      <c r="AE5078" s="139"/>
      <c r="AF5078" s="118"/>
      <c r="AG5078" s="118"/>
      <c r="AH5078" s="147" t="str">
        <f t="shared" si="958"/>
        <v/>
      </c>
      <c r="AI5078" s="147" t="str">
        <f t="shared" si="959"/>
        <v/>
      </c>
      <c r="AJ5078" s="148" t="str">
        <f t="shared" si="948"/>
        <v/>
      </c>
      <c r="AK5078" s="148" t="str">
        <f t="shared" si="949"/>
        <v/>
      </c>
      <c r="AL5078" s="147" t="str">
        <f t="shared" si="950"/>
        <v/>
      </c>
      <c r="AM5078" s="147" t="str">
        <f t="shared" si="951"/>
        <v/>
      </c>
      <c r="AN5078" s="147" t="str">
        <f t="shared" si="952"/>
        <v/>
      </c>
      <c r="AO5078" s="118"/>
    </row>
    <row r="5079" spans="1:41">
      <c r="A5079" s="118"/>
      <c r="B5079" s="118"/>
      <c r="C5079" s="118"/>
      <c r="D5079" s="118"/>
      <c r="E5079" s="118"/>
      <c r="F5079" s="118"/>
      <c r="G5079" s="118"/>
      <c r="H5079" s="118"/>
      <c r="I5079" s="118"/>
      <c r="J5079" s="118"/>
      <c r="K5079" s="118"/>
      <c r="L5079" s="118"/>
      <c r="M5079" s="118"/>
      <c r="N5079" s="118"/>
      <c r="O5079" s="143" t="str">
        <f>IF(H5079="","",(S5079/S5079)&amp;":"&amp;ROUND(AH5079/S5079,2))</f>
        <v/>
      </c>
      <c r="P5079" s="118"/>
      <c r="Q5079" s="118"/>
      <c r="R5079" s="143" t="str">
        <f>IF(H5079="","",(S5079/S5079)&amp;":"&amp;ROUND(AI5079/S5079,2))</f>
        <v/>
      </c>
      <c r="S5079" s="144" t="str">
        <f t="shared" si="953"/>
        <v/>
      </c>
      <c r="T5079" s="145" t="str">
        <f t="shared" si="954"/>
        <v/>
      </c>
      <c r="U5079" s="118"/>
      <c r="V5079" s="145" t="str">
        <f t="shared" si="955"/>
        <v/>
      </c>
      <c r="W5079" s="144" t="str">
        <f t="shared" si="956"/>
        <v/>
      </c>
      <c r="X5079" s="146" t="str">
        <f>IF(C5079="","",IF(OR(C5079="Trade",C5079="Multi Position"),(X5078+V5079),IF(C5079="Deposit",(X5078+AE5079),IF(C5079="Withdrawal",(X5078-AE5079)))))</f>
        <v/>
      </c>
      <c r="Y5079" s="145" t="str">
        <f t="shared" si="957"/>
        <v/>
      </c>
      <c r="Z5079" s="118"/>
      <c r="AA5079" s="118"/>
      <c r="AB5079" s="118"/>
      <c r="AC5079" s="118"/>
      <c r="AD5079" s="118"/>
      <c r="AE5079" s="139"/>
      <c r="AF5079" s="118"/>
      <c r="AG5079" s="118"/>
      <c r="AH5079" s="147" t="str">
        <f t="shared" si="958"/>
        <v/>
      </c>
      <c r="AI5079" s="147" t="str">
        <f t="shared" si="959"/>
        <v/>
      </c>
      <c r="AJ5079" s="148" t="str">
        <f t="shared" si="948"/>
        <v/>
      </c>
      <c r="AK5079" s="148" t="str">
        <f t="shared" si="949"/>
        <v/>
      </c>
      <c r="AL5079" s="147" t="str">
        <f t="shared" si="950"/>
        <v/>
      </c>
      <c r="AM5079" s="147" t="str">
        <f t="shared" si="951"/>
        <v/>
      </c>
      <c r="AN5079" s="147" t="str">
        <f t="shared" si="952"/>
        <v/>
      </c>
      <c r="AO5079" s="118"/>
    </row>
    <row r="5080" spans="1:41">
      <c r="A5080" s="118"/>
      <c r="B5080" s="118"/>
      <c r="C5080" s="118"/>
      <c r="D5080" s="118"/>
      <c r="E5080" s="118"/>
      <c r="F5080" s="118"/>
      <c r="G5080" s="118"/>
      <c r="H5080" s="118"/>
      <c r="I5080" s="118"/>
      <c r="J5080" s="118"/>
      <c r="K5080" s="118"/>
      <c r="L5080" s="118"/>
      <c r="M5080" s="118"/>
      <c r="N5080" s="118"/>
      <c r="O5080" s="143" t="str">
        <f>IF(H5080="","",(S5080/S5080)&amp;":"&amp;ROUND(AH5080/S5080,2))</f>
        <v/>
      </c>
      <c r="P5080" s="118"/>
      <c r="Q5080" s="118"/>
      <c r="R5080" s="143" t="str">
        <f>IF(H5080="","",(S5080/S5080)&amp;":"&amp;ROUND(AI5080/S5080,2))</f>
        <v/>
      </c>
      <c r="S5080" s="144" t="str">
        <f t="shared" si="953"/>
        <v/>
      </c>
      <c r="T5080" s="145" t="str">
        <f t="shared" si="954"/>
        <v/>
      </c>
      <c r="U5080" s="118"/>
      <c r="V5080" s="145" t="str">
        <f t="shared" si="955"/>
        <v/>
      </c>
      <c r="W5080" s="144" t="str">
        <f t="shared" si="956"/>
        <v/>
      </c>
      <c r="X5080" s="146" t="str">
        <f>IF(C5080="","",IF(OR(C5080="Trade",C5080="Multi Position"),(X5079+V5080),IF(C5080="Deposit",(X5079+AE5080),IF(C5080="Withdrawal",(X5079-AE5080)))))</f>
        <v/>
      </c>
      <c r="Y5080" s="145" t="str">
        <f t="shared" si="957"/>
        <v/>
      </c>
      <c r="Z5080" s="118"/>
      <c r="AA5080" s="118"/>
      <c r="AB5080" s="118"/>
      <c r="AC5080" s="118"/>
      <c r="AD5080" s="118"/>
      <c r="AE5080" s="139"/>
      <c r="AF5080" s="118"/>
      <c r="AG5080" s="118"/>
      <c r="AH5080" s="147" t="str">
        <f t="shared" si="958"/>
        <v/>
      </c>
      <c r="AI5080" s="147" t="str">
        <f t="shared" si="959"/>
        <v/>
      </c>
      <c r="AJ5080" s="148" t="str">
        <f t="shared" si="948"/>
        <v/>
      </c>
      <c r="AK5080" s="148" t="str">
        <f t="shared" si="949"/>
        <v/>
      </c>
      <c r="AL5080" s="147" t="str">
        <f t="shared" si="950"/>
        <v/>
      </c>
      <c r="AM5080" s="147" t="str">
        <f t="shared" si="951"/>
        <v/>
      </c>
      <c r="AN5080" s="147" t="str">
        <f t="shared" si="952"/>
        <v/>
      </c>
      <c r="AO5080" s="118"/>
    </row>
    <row r="5081" spans="1:41">
      <c r="A5081" s="118"/>
      <c r="B5081" s="118"/>
      <c r="C5081" s="118"/>
      <c r="D5081" s="118"/>
      <c r="E5081" s="118"/>
      <c r="F5081" s="118"/>
      <c r="G5081" s="118"/>
      <c r="H5081" s="118"/>
      <c r="I5081" s="118"/>
      <c r="J5081" s="118"/>
      <c r="K5081" s="118"/>
      <c r="L5081" s="118"/>
      <c r="M5081" s="118"/>
      <c r="N5081" s="118"/>
      <c r="O5081" s="143" t="str">
        <f>IF(H5081="","",(S5081/S5081)&amp;":"&amp;ROUND(AH5081/S5081,2))</f>
        <v/>
      </c>
      <c r="P5081" s="118"/>
      <c r="Q5081" s="118"/>
      <c r="R5081" s="143" t="str">
        <f>IF(H5081="","",(S5081/S5081)&amp;":"&amp;ROUND(AI5081/S5081,2))</f>
        <v/>
      </c>
      <c r="S5081" s="144" t="str">
        <f t="shared" si="953"/>
        <v/>
      </c>
      <c r="T5081" s="145" t="str">
        <f t="shared" si="954"/>
        <v/>
      </c>
      <c r="U5081" s="118"/>
      <c r="V5081" s="145" t="str">
        <f t="shared" si="955"/>
        <v/>
      </c>
      <c r="W5081" s="144" t="str">
        <f t="shared" si="956"/>
        <v/>
      </c>
      <c r="X5081" s="146" t="str">
        <f>IF(C5081="","",IF(OR(C5081="Trade",C5081="Multi Position"),(X5080+V5081),IF(C5081="Deposit",(X5080+AE5081),IF(C5081="Withdrawal",(X5080-AE5081)))))</f>
        <v/>
      </c>
      <c r="Y5081" s="145" t="str">
        <f t="shared" si="957"/>
        <v/>
      </c>
      <c r="Z5081" s="118"/>
      <c r="AA5081" s="118"/>
      <c r="AB5081" s="118"/>
      <c r="AC5081" s="118"/>
      <c r="AD5081" s="118"/>
      <c r="AE5081" s="139"/>
      <c r="AF5081" s="118"/>
      <c r="AG5081" s="118"/>
      <c r="AH5081" s="147" t="str">
        <f t="shared" si="958"/>
        <v/>
      </c>
      <c r="AI5081" s="147" t="str">
        <f t="shared" si="959"/>
        <v/>
      </c>
      <c r="AJ5081" s="148" t="str">
        <f t="shared" si="948"/>
        <v/>
      </c>
      <c r="AK5081" s="148" t="str">
        <f t="shared" si="949"/>
        <v/>
      </c>
      <c r="AL5081" s="147" t="str">
        <f t="shared" si="950"/>
        <v/>
      </c>
      <c r="AM5081" s="147" t="str">
        <f t="shared" si="951"/>
        <v/>
      </c>
      <c r="AN5081" s="147" t="str">
        <f t="shared" si="952"/>
        <v/>
      </c>
      <c r="AO5081" s="118"/>
    </row>
    <row r="5082" spans="1:41">
      <c r="A5082" s="118"/>
      <c r="B5082" s="118"/>
      <c r="C5082" s="118"/>
      <c r="D5082" s="118"/>
      <c r="E5082" s="118"/>
      <c r="F5082" s="118"/>
      <c r="G5082" s="118"/>
      <c r="H5082" s="118"/>
      <c r="I5082" s="118"/>
      <c r="J5082" s="118"/>
      <c r="K5082" s="118"/>
      <c r="L5082" s="118"/>
      <c r="M5082" s="118"/>
      <c r="N5082" s="118"/>
      <c r="O5082" s="143" t="str">
        <f>IF(H5082="","",(S5082/S5082)&amp;":"&amp;ROUND(AH5082/S5082,2))</f>
        <v/>
      </c>
      <c r="P5082" s="118"/>
      <c r="Q5082" s="118"/>
      <c r="R5082" s="143" t="str">
        <f>IF(H5082="","",(S5082/S5082)&amp;":"&amp;ROUND(AI5082/S5082,2))</f>
        <v/>
      </c>
      <c r="S5082" s="144" t="str">
        <f t="shared" si="953"/>
        <v/>
      </c>
      <c r="T5082" s="145" t="str">
        <f t="shared" si="954"/>
        <v/>
      </c>
      <c r="U5082" s="118"/>
      <c r="V5082" s="145" t="str">
        <f t="shared" si="955"/>
        <v/>
      </c>
      <c r="W5082" s="144" t="str">
        <f t="shared" si="956"/>
        <v/>
      </c>
      <c r="X5082" s="146" t="str">
        <f>IF(C5082="","",IF(OR(C5082="Trade",C5082="Multi Position"),(X5081+V5082),IF(C5082="Deposit",(X5081+AE5082),IF(C5082="Withdrawal",(X5081-AE5082)))))</f>
        <v/>
      </c>
      <c r="Y5082" s="145" t="str">
        <f t="shared" si="957"/>
        <v/>
      </c>
      <c r="Z5082" s="118"/>
      <c r="AA5082" s="118"/>
      <c r="AB5082" s="118"/>
      <c r="AC5082" s="118"/>
      <c r="AD5082" s="118"/>
      <c r="AE5082" s="139"/>
      <c r="AF5082" s="118"/>
      <c r="AG5082" s="118"/>
      <c r="AH5082" s="147" t="str">
        <f t="shared" si="958"/>
        <v/>
      </c>
      <c r="AI5082" s="147" t="str">
        <f t="shared" si="959"/>
        <v/>
      </c>
      <c r="AJ5082" s="148" t="str">
        <f t="shared" si="948"/>
        <v/>
      </c>
      <c r="AK5082" s="148" t="str">
        <f t="shared" si="949"/>
        <v/>
      </c>
      <c r="AL5082" s="147" t="str">
        <f t="shared" si="950"/>
        <v/>
      </c>
      <c r="AM5082" s="147" t="str">
        <f t="shared" si="951"/>
        <v/>
      </c>
      <c r="AN5082" s="147" t="str">
        <f t="shared" si="952"/>
        <v/>
      </c>
      <c r="AO5082" s="118"/>
    </row>
    <row r="5083" spans="1:41">
      <c r="A5083" s="118"/>
      <c r="B5083" s="118"/>
      <c r="C5083" s="118"/>
      <c r="D5083" s="118"/>
      <c r="E5083" s="118"/>
      <c r="F5083" s="118"/>
      <c r="G5083" s="118"/>
      <c r="H5083" s="118"/>
      <c r="I5083" s="118"/>
      <c r="J5083" s="118"/>
      <c r="K5083" s="118"/>
      <c r="L5083" s="118"/>
      <c r="M5083" s="118"/>
      <c r="N5083" s="118"/>
      <c r="O5083" s="143" t="str">
        <f>IF(H5083="","",(S5083/S5083)&amp;":"&amp;ROUND(AH5083/S5083,2))</f>
        <v/>
      </c>
      <c r="P5083" s="118"/>
      <c r="Q5083" s="118"/>
      <c r="R5083" s="143" t="str">
        <f>IF(H5083="","",(S5083/S5083)&amp;":"&amp;ROUND(AI5083/S5083,2))</f>
        <v/>
      </c>
      <c r="S5083" s="144" t="str">
        <f t="shared" si="953"/>
        <v/>
      </c>
      <c r="T5083" s="145" t="str">
        <f t="shared" si="954"/>
        <v/>
      </c>
      <c r="U5083" s="118"/>
      <c r="V5083" s="145" t="str">
        <f t="shared" si="955"/>
        <v/>
      </c>
      <c r="W5083" s="144" t="str">
        <f t="shared" si="956"/>
        <v/>
      </c>
      <c r="X5083" s="146" t="str">
        <f>IF(C5083="","",IF(OR(C5083="Trade",C5083="Multi Position"),(X5082+V5083),IF(C5083="Deposit",(X5082+AE5083),IF(C5083="Withdrawal",(X5082-AE5083)))))</f>
        <v/>
      </c>
      <c r="Y5083" s="145" t="str">
        <f t="shared" si="957"/>
        <v/>
      </c>
      <c r="Z5083" s="118"/>
      <c r="AA5083" s="118"/>
      <c r="AB5083" s="118"/>
      <c r="AC5083" s="118"/>
      <c r="AD5083" s="118"/>
      <c r="AE5083" s="139"/>
      <c r="AF5083" s="118"/>
      <c r="AG5083" s="118"/>
      <c r="AH5083" s="147" t="str">
        <f t="shared" si="958"/>
        <v/>
      </c>
      <c r="AI5083" s="147" t="str">
        <f t="shared" si="959"/>
        <v/>
      </c>
      <c r="AJ5083" s="148" t="str">
        <f t="shared" si="948"/>
        <v/>
      </c>
      <c r="AK5083" s="148" t="str">
        <f t="shared" si="949"/>
        <v/>
      </c>
      <c r="AL5083" s="147" t="str">
        <f t="shared" si="950"/>
        <v/>
      </c>
      <c r="AM5083" s="147" t="str">
        <f t="shared" si="951"/>
        <v/>
      </c>
      <c r="AN5083" s="147" t="str">
        <f t="shared" si="952"/>
        <v/>
      </c>
      <c r="AO5083" s="118"/>
    </row>
    <row r="5084" spans="1:41">
      <c r="A5084" s="118"/>
      <c r="B5084" s="118"/>
      <c r="C5084" s="118"/>
      <c r="D5084" s="118"/>
      <c r="E5084" s="118"/>
      <c r="F5084" s="118"/>
      <c r="G5084" s="118"/>
      <c r="H5084" s="118"/>
      <c r="I5084" s="118"/>
      <c r="J5084" s="118"/>
      <c r="K5084" s="118"/>
      <c r="L5084" s="118"/>
      <c r="M5084" s="118"/>
      <c r="N5084" s="118"/>
      <c r="O5084" s="143" t="str">
        <f>IF(H5084="","",(S5084/S5084)&amp;":"&amp;ROUND(AH5084/S5084,2))</f>
        <v/>
      </c>
      <c r="P5084" s="118"/>
      <c r="Q5084" s="118"/>
      <c r="R5084" s="143" t="str">
        <f>IF(H5084="","",(S5084/S5084)&amp;":"&amp;ROUND(AI5084/S5084,2))</f>
        <v/>
      </c>
      <c r="S5084" s="144" t="str">
        <f t="shared" si="953"/>
        <v/>
      </c>
      <c r="T5084" s="145" t="str">
        <f t="shared" si="954"/>
        <v/>
      </c>
      <c r="U5084" s="118"/>
      <c r="V5084" s="145" t="str">
        <f t="shared" si="955"/>
        <v/>
      </c>
      <c r="W5084" s="144" t="str">
        <f t="shared" si="956"/>
        <v/>
      </c>
      <c r="X5084" s="146" t="str">
        <f>IF(C5084="","",IF(OR(C5084="Trade",C5084="Multi Position"),(X5083+V5084),IF(C5084="Deposit",(X5083+AE5084),IF(C5084="Withdrawal",(X5083-AE5084)))))</f>
        <v/>
      </c>
      <c r="Y5084" s="145" t="str">
        <f t="shared" si="957"/>
        <v/>
      </c>
      <c r="Z5084" s="118"/>
      <c r="AA5084" s="118"/>
      <c r="AB5084" s="118"/>
      <c r="AC5084" s="118"/>
      <c r="AD5084" s="118"/>
      <c r="AE5084" s="139"/>
      <c r="AF5084" s="118"/>
      <c r="AG5084" s="118"/>
      <c r="AH5084" s="147" t="str">
        <f t="shared" si="958"/>
        <v/>
      </c>
      <c r="AI5084" s="147" t="str">
        <f t="shared" si="959"/>
        <v/>
      </c>
      <c r="AJ5084" s="148" t="str">
        <f t="shared" si="948"/>
        <v/>
      </c>
      <c r="AK5084" s="148" t="str">
        <f t="shared" si="949"/>
        <v/>
      </c>
      <c r="AL5084" s="147" t="str">
        <f t="shared" si="950"/>
        <v/>
      </c>
      <c r="AM5084" s="147" t="str">
        <f t="shared" si="951"/>
        <v/>
      </c>
      <c r="AN5084" s="147" t="str">
        <f t="shared" si="952"/>
        <v/>
      </c>
      <c r="AO5084" s="118"/>
    </row>
    <row r="5085" spans="1:41">
      <c r="A5085" s="118"/>
      <c r="B5085" s="118"/>
      <c r="C5085" s="118"/>
      <c r="D5085" s="118"/>
      <c r="E5085" s="118"/>
      <c r="F5085" s="118"/>
      <c r="G5085" s="118"/>
      <c r="H5085" s="118"/>
      <c r="I5085" s="118"/>
      <c r="J5085" s="118"/>
      <c r="K5085" s="118"/>
      <c r="L5085" s="118"/>
      <c r="M5085" s="118"/>
      <c r="N5085" s="118"/>
      <c r="O5085" s="143" t="str">
        <f>IF(H5085="","",(S5085/S5085)&amp;":"&amp;ROUND(AH5085/S5085,2))</f>
        <v/>
      </c>
      <c r="P5085" s="118"/>
      <c r="Q5085" s="118"/>
      <c r="R5085" s="143" t="str">
        <f>IF(H5085="","",(S5085/S5085)&amp;":"&amp;ROUND(AI5085/S5085,2))</f>
        <v/>
      </c>
      <c r="S5085" s="144" t="str">
        <f t="shared" si="953"/>
        <v/>
      </c>
      <c r="T5085" s="145" t="str">
        <f t="shared" si="954"/>
        <v/>
      </c>
      <c r="U5085" s="118"/>
      <c r="V5085" s="145" t="str">
        <f t="shared" si="955"/>
        <v/>
      </c>
      <c r="W5085" s="144" t="str">
        <f t="shared" si="956"/>
        <v/>
      </c>
      <c r="X5085" s="146" t="str">
        <f>IF(C5085="","",IF(OR(C5085="Trade",C5085="Multi Position"),(X5084+V5085),IF(C5085="Deposit",(X5084+AE5085),IF(C5085="Withdrawal",(X5084-AE5085)))))</f>
        <v/>
      </c>
      <c r="Y5085" s="145" t="str">
        <f t="shared" si="957"/>
        <v/>
      </c>
      <c r="Z5085" s="118"/>
      <c r="AA5085" s="118"/>
      <c r="AB5085" s="118"/>
      <c r="AC5085" s="118"/>
      <c r="AD5085" s="118"/>
      <c r="AE5085" s="139"/>
      <c r="AF5085" s="118"/>
      <c r="AG5085" s="118"/>
      <c r="AH5085" s="147" t="str">
        <f t="shared" si="958"/>
        <v/>
      </c>
      <c r="AI5085" s="147" t="str">
        <f t="shared" si="959"/>
        <v/>
      </c>
      <c r="AJ5085" s="148" t="str">
        <f t="shared" si="948"/>
        <v/>
      </c>
      <c r="AK5085" s="148" t="str">
        <f t="shared" si="949"/>
        <v/>
      </c>
      <c r="AL5085" s="147" t="str">
        <f t="shared" si="950"/>
        <v/>
      </c>
      <c r="AM5085" s="147" t="str">
        <f t="shared" si="951"/>
        <v/>
      </c>
      <c r="AN5085" s="147" t="str">
        <f t="shared" si="952"/>
        <v/>
      </c>
      <c r="AO5085" s="118"/>
    </row>
    <row r="5086" spans="1:41">
      <c r="A5086" s="118"/>
      <c r="B5086" s="118"/>
      <c r="C5086" s="118"/>
      <c r="D5086" s="118"/>
      <c r="E5086" s="118"/>
      <c r="F5086" s="118"/>
      <c r="G5086" s="118"/>
      <c r="H5086" s="118"/>
      <c r="I5086" s="118"/>
      <c r="J5086" s="118"/>
      <c r="K5086" s="118"/>
      <c r="L5086" s="118"/>
      <c r="M5086" s="118"/>
      <c r="N5086" s="118"/>
      <c r="O5086" s="143" t="str">
        <f>IF(H5086="","",(S5086/S5086)&amp;":"&amp;ROUND(AH5086/S5086,2))</f>
        <v/>
      </c>
      <c r="P5086" s="118"/>
      <c r="Q5086" s="118"/>
      <c r="R5086" s="143" t="str">
        <f>IF(H5086="","",(S5086/S5086)&amp;":"&amp;ROUND(AI5086/S5086,2))</f>
        <v/>
      </c>
      <c r="S5086" s="144" t="str">
        <f t="shared" si="953"/>
        <v/>
      </c>
      <c r="T5086" s="145" t="str">
        <f t="shared" si="954"/>
        <v/>
      </c>
      <c r="U5086" s="118"/>
      <c r="V5086" s="145" t="str">
        <f t="shared" si="955"/>
        <v/>
      </c>
      <c r="W5086" s="144" t="str">
        <f t="shared" si="956"/>
        <v/>
      </c>
      <c r="X5086" s="146" t="str">
        <f>IF(C5086="","",IF(OR(C5086="Trade",C5086="Multi Position"),(X5085+V5086),IF(C5086="Deposit",(X5085+AE5086),IF(C5086="Withdrawal",(X5085-AE5086)))))</f>
        <v/>
      </c>
      <c r="Y5086" s="145" t="str">
        <f t="shared" si="957"/>
        <v/>
      </c>
      <c r="Z5086" s="118"/>
      <c r="AA5086" s="118"/>
      <c r="AB5086" s="118"/>
      <c r="AC5086" s="118"/>
      <c r="AD5086" s="118"/>
      <c r="AE5086" s="139"/>
      <c r="AF5086" s="118"/>
      <c r="AG5086" s="118"/>
      <c r="AH5086" s="147" t="str">
        <f t="shared" si="958"/>
        <v/>
      </c>
      <c r="AI5086" s="147" t="str">
        <f t="shared" si="959"/>
        <v/>
      </c>
      <c r="AJ5086" s="148" t="str">
        <f t="shared" si="948"/>
        <v/>
      </c>
      <c r="AK5086" s="148" t="str">
        <f t="shared" si="949"/>
        <v/>
      </c>
      <c r="AL5086" s="147" t="str">
        <f t="shared" si="950"/>
        <v/>
      </c>
      <c r="AM5086" s="147" t="str">
        <f t="shared" si="951"/>
        <v/>
      </c>
      <c r="AN5086" s="147" t="str">
        <f t="shared" si="952"/>
        <v/>
      </c>
      <c r="AO5086" s="118"/>
    </row>
    <row r="5087" spans="1:41">
      <c r="A5087" s="118"/>
      <c r="B5087" s="118"/>
      <c r="C5087" s="118"/>
      <c r="D5087" s="118"/>
      <c r="E5087" s="118"/>
      <c r="F5087" s="118"/>
      <c r="G5087" s="118"/>
      <c r="H5087" s="118"/>
      <c r="I5087" s="118"/>
      <c r="J5087" s="118"/>
      <c r="K5087" s="118"/>
      <c r="L5087" s="118"/>
      <c r="M5087" s="118"/>
      <c r="N5087" s="118"/>
      <c r="O5087" s="143" t="str">
        <f>IF(H5087="","",(S5087/S5087)&amp;":"&amp;ROUND(AH5087/S5087,2))</f>
        <v/>
      </c>
      <c r="P5087" s="118"/>
      <c r="Q5087" s="118"/>
      <c r="R5087" s="143" t="str">
        <f>IF(H5087="","",(S5087/S5087)&amp;":"&amp;ROUND(AI5087/S5087,2))</f>
        <v/>
      </c>
      <c r="S5087" s="144" t="str">
        <f t="shared" si="953"/>
        <v/>
      </c>
      <c r="T5087" s="145" t="str">
        <f t="shared" si="954"/>
        <v/>
      </c>
      <c r="U5087" s="118"/>
      <c r="V5087" s="145" t="str">
        <f t="shared" si="955"/>
        <v/>
      </c>
      <c r="W5087" s="144" t="str">
        <f t="shared" si="956"/>
        <v/>
      </c>
      <c r="X5087" s="146" t="str">
        <f>IF(C5087="","",IF(OR(C5087="Trade",C5087="Multi Position"),(X5086+V5087),IF(C5087="Deposit",(X5086+AE5087),IF(C5087="Withdrawal",(X5086-AE5087)))))</f>
        <v/>
      </c>
      <c r="Y5087" s="145" t="str">
        <f t="shared" si="957"/>
        <v/>
      </c>
      <c r="Z5087" s="118"/>
      <c r="AA5087" s="118"/>
      <c r="AB5087" s="118"/>
      <c r="AC5087" s="118"/>
      <c r="AD5087" s="118"/>
      <c r="AE5087" s="139"/>
      <c r="AF5087" s="118"/>
      <c r="AG5087" s="118"/>
      <c r="AH5087" s="147" t="str">
        <f t="shared" si="958"/>
        <v/>
      </c>
      <c r="AI5087" s="147" t="str">
        <f t="shared" si="959"/>
        <v/>
      </c>
      <c r="AJ5087" s="148" t="str">
        <f t="shared" si="948"/>
        <v/>
      </c>
      <c r="AK5087" s="148" t="str">
        <f t="shared" si="949"/>
        <v/>
      </c>
      <c r="AL5087" s="147" t="str">
        <f t="shared" si="950"/>
        <v/>
      </c>
      <c r="AM5087" s="147" t="str">
        <f t="shared" si="951"/>
        <v/>
      </c>
      <c r="AN5087" s="147" t="str">
        <f t="shared" si="952"/>
        <v/>
      </c>
      <c r="AO5087" s="118"/>
    </row>
    <row r="5088" spans="1:41">
      <c r="A5088" s="118"/>
      <c r="B5088" s="118"/>
      <c r="C5088" s="118"/>
      <c r="D5088" s="118"/>
      <c r="E5088" s="118"/>
      <c r="F5088" s="118"/>
      <c r="G5088" s="118"/>
      <c r="H5088" s="118"/>
      <c r="I5088" s="118"/>
      <c r="J5088" s="118"/>
      <c r="K5088" s="118"/>
      <c r="L5088" s="118"/>
      <c r="M5088" s="118"/>
      <c r="N5088" s="118"/>
      <c r="O5088" s="143" t="str">
        <f>IF(H5088="","",(S5088/S5088)&amp;":"&amp;ROUND(AH5088/S5088,2))</f>
        <v/>
      </c>
      <c r="P5088" s="118"/>
      <c r="Q5088" s="118"/>
      <c r="R5088" s="143" t="str">
        <f>IF(H5088="","",(S5088/S5088)&amp;":"&amp;ROUND(AI5088/S5088,2))</f>
        <v/>
      </c>
      <c r="S5088" s="144" t="str">
        <f t="shared" si="953"/>
        <v/>
      </c>
      <c r="T5088" s="145" t="str">
        <f t="shared" si="954"/>
        <v/>
      </c>
      <c r="U5088" s="118"/>
      <c r="V5088" s="145" t="str">
        <f t="shared" si="955"/>
        <v/>
      </c>
      <c r="W5088" s="144" t="str">
        <f t="shared" si="956"/>
        <v/>
      </c>
      <c r="X5088" s="146" t="str">
        <f>IF(C5088="","",IF(OR(C5088="Trade",C5088="Multi Position"),(X5087+V5088),IF(C5088="Deposit",(X5087+AE5088),IF(C5088="Withdrawal",(X5087-AE5088)))))</f>
        <v/>
      </c>
      <c r="Y5088" s="145" t="str">
        <f t="shared" si="957"/>
        <v/>
      </c>
      <c r="Z5088" s="118"/>
      <c r="AA5088" s="118"/>
      <c r="AB5088" s="118"/>
      <c r="AC5088" s="118"/>
      <c r="AD5088" s="118"/>
      <c r="AE5088" s="139"/>
      <c r="AF5088" s="118"/>
      <c r="AG5088" s="118"/>
      <c r="AH5088" s="147" t="str">
        <f t="shared" si="958"/>
        <v/>
      </c>
      <c r="AI5088" s="147" t="str">
        <f t="shared" si="959"/>
        <v/>
      </c>
      <c r="AJ5088" s="148" t="str">
        <f t="shared" si="948"/>
        <v/>
      </c>
      <c r="AK5088" s="148" t="str">
        <f t="shared" si="949"/>
        <v/>
      </c>
      <c r="AL5088" s="147" t="str">
        <f t="shared" si="950"/>
        <v/>
      </c>
      <c r="AM5088" s="147" t="str">
        <f t="shared" si="951"/>
        <v/>
      </c>
      <c r="AN5088" s="147" t="str">
        <f t="shared" si="952"/>
        <v/>
      </c>
      <c r="AO5088" s="118"/>
    </row>
    <row r="5089" spans="1:41">
      <c r="A5089" s="118"/>
      <c r="B5089" s="118"/>
      <c r="C5089" s="118"/>
      <c r="D5089" s="118"/>
      <c r="E5089" s="118"/>
      <c r="F5089" s="118"/>
      <c r="G5089" s="118"/>
      <c r="H5089" s="118"/>
      <c r="I5089" s="118"/>
      <c r="J5089" s="118"/>
      <c r="K5089" s="118"/>
      <c r="L5089" s="118"/>
      <c r="M5089" s="118"/>
      <c r="N5089" s="118"/>
      <c r="O5089" s="143" t="str">
        <f>IF(H5089="","",(S5089/S5089)&amp;":"&amp;ROUND(AH5089/S5089,2))</f>
        <v/>
      </c>
      <c r="P5089" s="118"/>
      <c r="Q5089" s="118"/>
      <c r="R5089" s="143" t="str">
        <f>IF(H5089="","",(S5089/S5089)&amp;":"&amp;ROUND(AI5089/S5089,2))</f>
        <v/>
      </c>
      <c r="S5089" s="144" t="str">
        <f t="shared" si="953"/>
        <v/>
      </c>
      <c r="T5089" s="145" t="str">
        <f t="shared" si="954"/>
        <v/>
      </c>
      <c r="U5089" s="118"/>
      <c r="V5089" s="145" t="str">
        <f t="shared" si="955"/>
        <v/>
      </c>
      <c r="W5089" s="144" t="str">
        <f t="shared" si="956"/>
        <v/>
      </c>
      <c r="X5089" s="146" t="str">
        <f>IF(C5089="","",IF(OR(C5089="Trade",C5089="Multi Position"),(X5088+V5089),IF(C5089="Deposit",(X5088+AE5089),IF(C5089="Withdrawal",(X5088-AE5089)))))</f>
        <v/>
      </c>
      <c r="Y5089" s="145" t="str">
        <f t="shared" si="957"/>
        <v/>
      </c>
      <c r="Z5089" s="118"/>
      <c r="AA5089" s="118"/>
      <c r="AB5089" s="118"/>
      <c r="AC5089" s="118"/>
      <c r="AD5089" s="118"/>
      <c r="AE5089" s="139"/>
      <c r="AF5089" s="118"/>
      <c r="AG5089" s="118"/>
      <c r="AH5089" s="147" t="str">
        <f t="shared" si="958"/>
        <v/>
      </c>
      <c r="AI5089" s="147" t="str">
        <f t="shared" si="959"/>
        <v/>
      </c>
      <c r="AJ5089" s="148" t="str">
        <f t="shared" si="948"/>
        <v/>
      </c>
      <c r="AK5089" s="148" t="str">
        <f t="shared" si="949"/>
        <v/>
      </c>
      <c r="AL5089" s="147" t="str">
        <f t="shared" si="950"/>
        <v/>
      </c>
      <c r="AM5089" s="147" t="str">
        <f t="shared" si="951"/>
        <v/>
      </c>
      <c r="AN5089" s="147" t="str">
        <f t="shared" si="952"/>
        <v/>
      </c>
      <c r="AO5089" s="118"/>
    </row>
    <row r="5090" spans="1:41">
      <c r="A5090" s="118"/>
      <c r="B5090" s="118"/>
      <c r="C5090" s="118"/>
      <c r="D5090" s="118"/>
      <c r="E5090" s="118"/>
      <c r="F5090" s="118"/>
      <c r="G5090" s="118"/>
      <c r="H5090" s="118"/>
      <c r="I5090" s="118"/>
      <c r="J5090" s="118"/>
      <c r="K5090" s="118"/>
      <c r="L5090" s="118"/>
      <c r="M5090" s="118"/>
      <c r="N5090" s="118"/>
      <c r="O5090" s="143" t="str">
        <f>IF(H5090="","",(S5090/S5090)&amp;":"&amp;ROUND(AH5090/S5090,2))</f>
        <v/>
      </c>
      <c r="P5090" s="118"/>
      <c r="Q5090" s="118"/>
      <c r="R5090" s="143" t="str">
        <f>IF(H5090="","",(S5090/S5090)&amp;":"&amp;ROUND(AI5090/S5090,2))</f>
        <v/>
      </c>
      <c r="S5090" s="144" t="str">
        <f t="shared" si="953"/>
        <v/>
      </c>
      <c r="T5090" s="145" t="str">
        <f t="shared" si="954"/>
        <v/>
      </c>
      <c r="U5090" s="118"/>
      <c r="V5090" s="145" t="str">
        <f t="shared" si="955"/>
        <v/>
      </c>
      <c r="W5090" s="144" t="str">
        <f t="shared" si="956"/>
        <v/>
      </c>
      <c r="X5090" s="146" t="str">
        <f>IF(C5090="","",IF(OR(C5090="Trade",C5090="Multi Position"),(X5089+V5090),IF(C5090="Deposit",(X5089+AE5090),IF(C5090="Withdrawal",(X5089-AE5090)))))</f>
        <v/>
      </c>
      <c r="Y5090" s="145" t="str">
        <f t="shared" si="957"/>
        <v/>
      </c>
      <c r="Z5090" s="118"/>
      <c r="AA5090" s="118"/>
      <c r="AB5090" s="118"/>
      <c r="AC5090" s="118"/>
      <c r="AD5090" s="118"/>
      <c r="AE5090" s="139"/>
      <c r="AF5090" s="118"/>
      <c r="AG5090" s="118"/>
      <c r="AH5090" s="147" t="str">
        <f t="shared" si="958"/>
        <v/>
      </c>
      <c r="AI5090" s="147" t="str">
        <f t="shared" si="959"/>
        <v/>
      </c>
      <c r="AJ5090" s="148" t="str">
        <f t="shared" si="948"/>
        <v/>
      </c>
      <c r="AK5090" s="148" t="str">
        <f t="shared" si="949"/>
        <v/>
      </c>
      <c r="AL5090" s="147" t="str">
        <f t="shared" si="950"/>
        <v/>
      </c>
      <c r="AM5090" s="147" t="str">
        <f t="shared" si="951"/>
        <v/>
      </c>
      <c r="AN5090" s="147" t="str">
        <f t="shared" si="952"/>
        <v/>
      </c>
      <c r="AO5090" s="118"/>
    </row>
    <row r="5091" spans="1:41">
      <c r="A5091" s="118"/>
      <c r="B5091" s="118"/>
      <c r="C5091" s="118"/>
      <c r="D5091" s="118"/>
      <c r="E5091" s="118"/>
      <c r="F5091" s="118"/>
      <c r="G5091" s="118"/>
      <c r="H5091" s="118"/>
      <c r="I5091" s="118"/>
      <c r="J5091" s="118"/>
      <c r="K5091" s="118"/>
      <c r="L5091" s="118"/>
      <c r="M5091" s="118"/>
      <c r="N5091" s="118"/>
      <c r="O5091" s="143" t="str">
        <f>IF(H5091="","",(S5091/S5091)&amp;":"&amp;ROUND(AH5091/S5091,2))</f>
        <v/>
      </c>
      <c r="P5091" s="118"/>
      <c r="Q5091" s="118"/>
      <c r="R5091" s="143" t="str">
        <f>IF(H5091="","",(S5091/S5091)&amp;":"&amp;ROUND(AI5091/S5091,2))</f>
        <v/>
      </c>
      <c r="S5091" s="144" t="str">
        <f t="shared" si="953"/>
        <v/>
      </c>
      <c r="T5091" s="145" t="str">
        <f t="shared" si="954"/>
        <v/>
      </c>
      <c r="U5091" s="118"/>
      <c r="V5091" s="145" t="str">
        <f t="shared" si="955"/>
        <v/>
      </c>
      <c r="W5091" s="144" t="str">
        <f t="shared" si="956"/>
        <v/>
      </c>
      <c r="X5091" s="146" t="str">
        <f>IF(C5091="","",IF(OR(C5091="Trade",C5091="Multi Position"),(X5090+V5091),IF(C5091="Deposit",(X5090+AE5091),IF(C5091="Withdrawal",(X5090-AE5091)))))</f>
        <v/>
      </c>
      <c r="Y5091" s="145" t="str">
        <f t="shared" si="957"/>
        <v/>
      </c>
      <c r="Z5091" s="118"/>
      <c r="AA5091" s="118"/>
      <c r="AB5091" s="118"/>
      <c r="AC5091" s="118"/>
      <c r="AD5091" s="118"/>
      <c r="AE5091" s="139"/>
      <c r="AF5091" s="118"/>
      <c r="AG5091" s="118"/>
      <c r="AH5091" s="147" t="str">
        <f t="shared" si="958"/>
        <v/>
      </c>
      <c r="AI5091" s="147" t="str">
        <f t="shared" si="959"/>
        <v/>
      </c>
      <c r="AJ5091" s="148" t="str">
        <f t="shared" si="948"/>
        <v/>
      </c>
      <c r="AK5091" s="148" t="str">
        <f t="shared" si="949"/>
        <v/>
      </c>
      <c r="AL5091" s="147" t="str">
        <f t="shared" si="950"/>
        <v/>
      </c>
      <c r="AM5091" s="147" t="str">
        <f t="shared" si="951"/>
        <v/>
      </c>
      <c r="AN5091" s="147" t="str">
        <f t="shared" si="952"/>
        <v/>
      </c>
      <c r="AO5091" s="118"/>
    </row>
    <row r="5092" spans="1:41">
      <c r="A5092" s="118"/>
      <c r="B5092" s="118"/>
      <c r="C5092" s="118"/>
      <c r="D5092" s="118"/>
      <c r="E5092" s="118"/>
      <c r="F5092" s="118"/>
      <c r="G5092" s="118"/>
      <c r="H5092" s="118"/>
      <c r="I5092" s="118"/>
      <c r="J5092" s="118"/>
      <c r="K5092" s="118"/>
      <c r="L5092" s="118"/>
      <c r="M5092" s="118"/>
      <c r="N5092" s="118"/>
      <c r="O5092" s="143" t="str">
        <f>IF(H5092="","",(S5092/S5092)&amp;":"&amp;ROUND(AH5092/S5092,2))</f>
        <v/>
      </c>
      <c r="P5092" s="118"/>
      <c r="Q5092" s="118"/>
      <c r="R5092" s="143" t="str">
        <f>IF(H5092="","",(S5092/S5092)&amp;":"&amp;ROUND(AI5092/S5092,2))</f>
        <v/>
      </c>
      <c r="S5092" s="144" t="str">
        <f t="shared" si="953"/>
        <v/>
      </c>
      <c r="T5092" s="145" t="str">
        <f t="shared" si="954"/>
        <v/>
      </c>
      <c r="U5092" s="118"/>
      <c r="V5092" s="145" t="str">
        <f t="shared" si="955"/>
        <v/>
      </c>
      <c r="W5092" s="144" t="str">
        <f t="shared" si="956"/>
        <v/>
      </c>
      <c r="X5092" s="146" t="str">
        <f>IF(C5092="","",IF(OR(C5092="Trade",C5092="Multi Position"),(X5091+V5092),IF(C5092="Deposit",(X5091+AE5092),IF(C5092="Withdrawal",(X5091-AE5092)))))</f>
        <v/>
      </c>
      <c r="Y5092" s="145" t="str">
        <f t="shared" si="957"/>
        <v/>
      </c>
      <c r="Z5092" s="118"/>
      <c r="AA5092" s="118"/>
      <c r="AB5092" s="118"/>
      <c r="AC5092" s="118"/>
      <c r="AD5092" s="118"/>
      <c r="AE5092" s="139"/>
      <c r="AF5092" s="118"/>
      <c r="AG5092" s="118"/>
      <c r="AH5092" s="147" t="str">
        <f t="shared" si="958"/>
        <v/>
      </c>
      <c r="AI5092" s="147" t="str">
        <f t="shared" si="959"/>
        <v/>
      </c>
      <c r="AJ5092" s="148" t="str">
        <f t="shared" si="948"/>
        <v/>
      </c>
      <c r="AK5092" s="148" t="str">
        <f t="shared" si="949"/>
        <v/>
      </c>
      <c r="AL5092" s="147" t="str">
        <f t="shared" si="950"/>
        <v/>
      </c>
      <c r="AM5092" s="147" t="str">
        <f t="shared" si="951"/>
        <v/>
      </c>
      <c r="AN5092" s="147" t="str">
        <f t="shared" si="952"/>
        <v/>
      </c>
      <c r="AO5092" s="118"/>
    </row>
    <row r="5093" spans="1:41">
      <c r="A5093" s="118"/>
      <c r="B5093" s="118"/>
      <c r="C5093" s="118"/>
      <c r="D5093" s="118"/>
      <c r="E5093" s="118"/>
      <c r="F5093" s="118"/>
      <c r="G5093" s="118"/>
      <c r="H5093" s="118"/>
      <c r="I5093" s="118"/>
      <c r="J5093" s="118"/>
      <c r="K5093" s="118"/>
      <c r="L5093" s="118"/>
      <c r="M5093" s="118"/>
      <c r="N5093" s="118"/>
      <c r="O5093" s="143" t="str">
        <f>IF(H5093="","",(S5093/S5093)&amp;":"&amp;ROUND(AH5093/S5093,2))</f>
        <v/>
      </c>
      <c r="P5093" s="118"/>
      <c r="Q5093" s="118"/>
      <c r="R5093" s="143" t="str">
        <f>IF(H5093="","",(S5093/S5093)&amp;":"&amp;ROUND(AI5093/S5093,2))</f>
        <v/>
      </c>
      <c r="S5093" s="144" t="str">
        <f t="shared" si="953"/>
        <v/>
      </c>
      <c r="T5093" s="145" t="str">
        <f t="shared" si="954"/>
        <v/>
      </c>
      <c r="U5093" s="118"/>
      <c r="V5093" s="145" t="str">
        <f t="shared" si="955"/>
        <v/>
      </c>
      <c r="W5093" s="144" t="str">
        <f t="shared" si="956"/>
        <v/>
      </c>
      <c r="X5093" s="146" t="str">
        <f>IF(C5093="","",IF(OR(C5093="Trade",C5093="Multi Position"),(X5092+V5093),IF(C5093="Deposit",(X5092+AE5093),IF(C5093="Withdrawal",(X5092-AE5093)))))</f>
        <v/>
      </c>
      <c r="Y5093" s="145" t="str">
        <f t="shared" si="957"/>
        <v/>
      </c>
      <c r="Z5093" s="118"/>
      <c r="AA5093" s="118"/>
      <c r="AB5093" s="118"/>
      <c r="AC5093" s="118"/>
      <c r="AD5093" s="118"/>
      <c r="AE5093" s="139"/>
      <c r="AF5093" s="118"/>
      <c r="AG5093" s="118"/>
      <c r="AH5093" s="147" t="str">
        <f t="shared" si="958"/>
        <v/>
      </c>
      <c r="AI5093" s="147" t="str">
        <f t="shared" si="959"/>
        <v/>
      </c>
      <c r="AJ5093" s="148" t="str">
        <f t="shared" si="948"/>
        <v/>
      </c>
      <c r="AK5093" s="148" t="str">
        <f t="shared" si="949"/>
        <v/>
      </c>
      <c r="AL5093" s="147" t="str">
        <f t="shared" si="950"/>
        <v/>
      </c>
      <c r="AM5093" s="147" t="str">
        <f t="shared" si="951"/>
        <v/>
      </c>
      <c r="AN5093" s="147" t="str">
        <f t="shared" si="952"/>
        <v/>
      </c>
      <c r="AO5093" s="118"/>
    </row>
    <row r="5094" spans="1:41">
      <c r="A5094" s="118"/>
      <c r="B5094" s="118"/>
      <c r="C5094" s="118"/>
      <c r="D5094" s="118"/>
      <c r="E5094" s="118"/>
      <c r="F5094" s="118"/>
      <c r="G5094" s="118"/>
      <c r="H5094" s="118"/>
      <c r="I5094" s="118"/>
      <c r="J5094" s="118"/>
      <c r="K5094" s="118"/>
      <c r="L5094" s="118"/>
      <c r="M5094" s="118"/>
      <c r="N5094" s="118"/>
      <c r="O5094" s="143" t="str">
        <f>IF(H5094="","",(S5094/S5094)&amp;":"&amp;ROUND(AH5094/S5094,2))</f>
        <v/>
      </c>
      <c r="P5094" s="118"/>
      <c r="Q5094" s="118"/>
      <c r="R5094" s="143" t="str">
        <f>IF(H5094="","",(S5094/S5094)&amp;":"&amp;ROUND(AI5094/S5094,2))</f>
        <v/>
      </c>
      <c r="S5094" s="144" t="str">
        <f t="shared" si="953"/>
        <v/>
      </c>
      <c r="T5094" s="145" t="str">
        <f t="shared" si="954"/>
        <v/>
      </c>
      <c r="U5094" s="118"/>
      <c r="V5094" s="145" t="str">
        <f t="shared" si="955"/>
        <v/>
      </c>
      <c r="W5094" s="144" t="str">
        <f t="shared" si="956"/>
        <v/>
      </c>
      <c r="X5094" s="146" t="str">
        <f>IF(C5094="","",IF(OR(C5094="Trade",C5094="Multi Position"),(X5093+V5094),IF(C5094="Deposit",(X5093+AE5094),IF(C5094="Withdrawal",(X5093-AE5094)))))</f>
        <v/>
      </c>
      <c r="Y5094" s="145" t="str">
        <f t="shared" si="957"/>
        <v/>
      </c>
      <c r="Z5094" s="118"/>
      <c r="AA5094" s="118"/>
      <c r="AB5094" s="118"/>
      <c r="AC5094" s="118"/>
      <c r="AD5094" s="118"/>
      <c r="AE5094" s="139"/>
      <c r="AF5094" s="118"/>
      <c r="AG5094" s="118"/>
      <c r="AH5094" s="147" t="str">
        <f t="shared" si="958"/>
        <v/>
      </c>
      <c r="AI5094" s="147" t="str">
        <f t="shared" si="959"/>
        <v/>
      </c>
      <c r="AJ5094" s="148" t="str">
        <f t="shared" si="948"/>
        <v/>
      </c>
      <c r="AK5094" s="148" t="str">
        <f t="shared" si="949"/>
        <v/>
      </c>
      <c r="AL5094" s="147" t="str">
        <f t="shared" si="950"/>
        <v/>
      </c>
      <c r="AM5094" s="147" t="str">
        <f t="shared" si="951"/>
        <v/>
      </c>
      <c r="AN5094" s="147" t="str">
        <f t="shared" si="952"/>
        <v/>
      </c>
      <c r="AO5094" s="118"/>
    </row>
    <row r="5095" spans="1:41">
      <c r="A5095" s="118"/>
      <c r="B5095" s="118"/>
      <c r="C5095" s="118"/>
      <c r="D5095" s="118"/>
      <c r="E5095" s="118"/>
      <c r="F5095" s="118"/>
      <c r="G5095" s="118"/>
      <c r="H5095" s="118"/>
      <c r="I5095" s="118"/>
      <c r="J5095" s="118"/>
      <c r="K5095" s="118"/>
      <c r="L5095" s="118"/>
      <c r="M5095" s="118"/>
      <c r="N5095" s="118"/>
      <c r="O5095" s="143" t="str">
        <f>IF(H5095="","",(S5095/S5095)&amp;":"&amp;ROUND(AH5095/S5095,2))</f>
        <v/>
      </c>
      <c r="P5095" s="118"/>
      <c r="Q5095" s="118"/>
      <c r="R5095" s="143" t="str">
        <f>IF(H5095="","",(S5095/S5095)&amp;":"&amp;ROUND(AI5095/S5095,2))</f>
        <v/>
      </c>
      <c r="S5095" s="144" t="str">
        <f t="shared" si="953"/>
        <v/>
      </c>
      <c r="T5095" s="145" t="str">
        <f t="shared" si="954"/>
        <v/>
      </c>
      <c r="U5095" s="118"/>
      <c r="V5095" s="145" t="str">
        <f t="shared" si="955"/>
        <v/>
      </c>
      <c r="W5095" s="144" t="str">
        <f t="shared" si="956"/>
        <v/>
      </c>
      <c r="X5095" s="146" t="str">
        <f>IF(C5095="","",IF(OR(C5095="Trade",C5095="Multi Position"),(X5094+V5095),IF(C5095="Deposit",(X5094+AE5095),IF(C5095="Withdrawal",(X5094-AE5095)))))</f>
        <v/>
      </c>
      <c r="Y5095" s="145" t="str">
        <f t="shared" si="957"/>
        <v/>
      </c>
      <c r="Z5095" s="118"/>
      <c r="AA5095" s="118"/>
      <c r="AB5095" s="118"/>
      <c r="AC5095" s="118"/>
      <c r="AD5095" s="118"/>
      <c r="AE5095" s="139"/>
      <c r="AF5095" s="118"/>
      <c r="AG5095" s="118"/>
      <c r="AH5095" s="147" t="str">
        <f t="shared" si="958"/>
        <v/>
      </c>
      <c r="AI5095" s="147" t="str">
        <f t="shared" si="959"/>
        <v/>
      </c>
      <c r="AJ5095" s="148" t="str">
        <f t="shared" si="948"/>
        <v/>
      </c>
      <c r="AK5095" s="148" t="str">
        <f t="shared" si="949"/>
        <v/>
      </c>
      <c r="AL5095" s="147" t="str">
        <f t="shared" si="950"/>
        <v/>
      </c>
      <c r="AM5095" s="147" t="str">
        <f t="shared" si="951"/>
        <v/>
      </c>
      <c r="AN5095" s="147" t="str">
        <f t="shared" si="952"/>
        <v/>
      </c>
      <c r="AO5095" s="118"/>
    </row>
    <row r="5096" spans="1:41">
      <c r="A5096" s="118"/>
      <c r="B5096" s="118"/>
      <c r="C5096" s="118"/>
      <c r="D5096" s="118"/>
      <c r="E5096" s="118"/>
      <c r="F5096" s="118"/>
      <c r="G5096" s="118"/>
      <c r="H5096" s="118"/>
      <c r="I5096" s="118"/>
      <c r="J5096" s="118"/>
      <c r="K5096" s="118"/>
      <c r="L5096" s="118"/>
      <c r="M5096" s="118"/>
      <c r="N5096" s="118"/>
      <c r="O5096" s="143" t="str">
        <f>IF(H5096="","",(S5096/S5096)&amp;":"&amp;ROUND(AH5096/S5096,2))</f>
        <v/>
      </c>
      <c r="P5096" s="118"/>
      <c r="Q5096" s="118"/>
      <c r="R5096" s="143" t="str">
        <f>IF(H5096="","",(S5096/S5096)&amp;":"&amp;ROUND(AI5096/S5096,2))</f>
        <v/>
      </c>
      <c r="S5096" s="144" t="str">
        <f t="shared" si="953"/>
        <v/>
      </c>
      <c r="T5096" s="145" t="str">
        <f t="shared" si="954"/>
        <v/>
      </c>
      <c r="U5096" s="118"/>
      <c r="V5096" s="145" t="str">
        <f t="shared" si="955"/>
        <v/>
      </c>
      <c r="W5096" s="144" t="str">
        <f t="shared" si="956"/>
        <v/>
      </c>
      <c r="X5096" s="146" t="str">
        <f>IF(C5096="","",IF(OR(C5096="Trade",C5096="Multi Position"),(X5095+V5096),IF(C5096="Deposit",(X5095+AE5096),IF(C5096="Withdrawal",(X5095-AE5096)))))</f>
        <v/>
      </c>
      <c r="Y5096" s="145" t="str">
        <f t="shared" si="957"/>
        <v/>
      </c>
      <c r="Z5096" s="118"/>
      <c r="AA5096" s="118"/>
      <c r="AB5096" s="118"/>
      <c r="AC5096" s="118"/>
      <c r="AD5096" s="118"/>
      <c r="AE5096" s="139"/>
      <c r="AF5096" s="118"/>
      <c r="AG5096" s="118"/>
      <c r="AH5096" s="147" t="str">
        <f t="shared" si="958"/>
        <v/>
      </c>
      <c r="AI5096" s="147" t="str">
        <f t="shared" si="959"/>
        <v/>
      </c>
      <c r="AJ5096" s="148" t="str">
        <f t="shared" si="948"/>
        <v/>
      </c>
      <c r="AK5096" s="148" t="str">
        <f t="shared" si="949"/>
        <v/>
      </c>
      <c r="AL5096" s="147" t="str">
        <f t="shared" si="950"/>
        <v/>
      </c>
      <c r="AM5096" s="147" t="str">
        <f t="shared" si="951"/>
        <v/>
      </c>
      <c r="AN5096" s="147" t="str">
        <f t="shared" si="952"/>
        <v/>
      </c>
      <c r="AO5096" s="118"/>
    </row>
    <row r="5097" spans="1:41">
      <c r="A5097" s="118"/>
      <c r="B5097" s="118"/>
      <c r="C5097" s="118"/>
      <c r="D5097" s="118"/>
      <c r="E5097" s="118"/>
      <c r="F5097" s="118"/>
      <c r="G5097" s="118"/>
      <c r="H5097" s="118"/>
      <c r="I5097" s="118"/>
      <c r="J5097" s="118"/>
      <c r="K5097" s="118"/>
      <c r="L5097" s="118"/>
      <c r="M5097" s="118"/>
      <c r="N5097" s="118"/>
      <c r="O5097" s="143" t="str">
        <f>IF(H5097="","",(S5097/S5097)&amp;":"&amp;ROUND(AH5097/S5097,2))</f>
        <v/>
      </c>
      <c r="P5097" s="118"/>
      <c r="Q5097" s="118"/>
      <c r="R5097" s="143" t="str">
        <f>IF(H5097="","",(S5097/S5097)&amp;":"&amp;ROUND(AI5097/S5097,2))</f>
        <v/>
      </c>
      <c r="S5097" s="144" t="str">
        <f t="shared" si="953"/>
        <v/>
      </c>
      <c r="T5097" s="145" t="str">
        <f t="shared" si="954"/>
        <v/>
      </c>
      <c r="U5097" s="118"/>
      <c r="V5097" s="145" t="str">
        <f t="shared" si="955"/>
        <v/>
      </c>
      <c r="W5097" s="144" t="str">
        <f t="shared" si="956"/>
        <v/>
      </c>
      <c r="X5097" s="146" t="str">
        <f>IF(C5097="","",IF(OR(C5097="Trade",C5097="Multi Position"),(X5096+V5097),IF(C5097="Deposit",(X5096+AE5097),IF(C5097="Withdrawal",(X5096-AE5097)))))</f>
        <v/>
      </c>
      <c r="Y5097" s="145" t="str">
        <f t="shared" si="957"/>
        <v/>
      </c>
      <c r="Z5097" s="118"/>
      <c r="AA5097" s="118"/>
      <c r="AB5097" s="118"/>
      <c r="AC5097" s="118"/>
      <c r="AD5097" s="118"/>
      <c r="AE5097" s="139"/>
      <c r="AF5097" s="118"/>
      <c r="AG5097" s="118"/>
      <c r="AH5097" s="147" t="str">
        <f t="shared" si="958"/>
        <v/>
      </c>
      <c r="AI5097" s="147" t="str">
        <f t="shared" si="959"/>
        <v/>
      </c>
      <c r="AJ5097" s="148" t="str">
        <f t="shared" si="948"/>
        <v/>
      </c>
      <c r="AK5097" s="148" t="str">
        <f t="shared" si="949"/>
        <v/>
      </c>
      <c r="AL5097" s="147" t="str">
        <f t="shared" si="950"/>
        <v/>
      </c>
      <c r="AM5097" s="147" t="str">
        <f t="shared" si="951"/>
        <v/>
      </c>
      <c r="AN5097" s="147" t="str">
        <f t="shared" si="952"/>
        <v/>
      </c>
      <c r="AO5097" s="118"/>
    </row>
    <row r="5098" spans="1:41">
      <c r="A5098" s="118"/>
      <c r="B5098" s="118"/>
      <c r="C5098" s="118"/>
      <c r="D5098" s="118"/>
      <c r="E5098" s="118"/>
      <c r="F5098" s="118"/>
      <c r="G5098" s="118"/>
      <c r="H5098" s="118"/>
      <c r="I5098" s="118"/>
      <c r="J5098" s="118"/>
      <c r="K5098" s="118"/>
      <c r="L5098" s="118"/>
      <c r="M5098" s="118"/>
      <c r="N5098" s="118"/>
      <c r="O5098" s="143" t="str">
        <f>IF(H5098="","",(S5098/S5098)&amp;":"&amp;ROUND(AH5098/S5098,2))</f>
        <v/>
      </c>
      <c r="P5098" s="118"/>
      <c r="Q5098" s="118"/>
      <c r="R5098" s="143" t="str">
        <f>IF(H5098="","",(S5098/S5098)&amp;":"&amp;ROUND(AI5098/S5098,2))</f>
        <v/>
      </c>
      <c r="S5098" s="144" t="str">
        <f t="shared" si="953"/>
        <v/>
      </c>
      <c r="T5098" s="145" t="str">
        <f t="shared" si="954"/>
        <v/>
      </c>
      <c r="U5098" s="118"/>
      <c r="V5098" s="145" t="str">
        <f t="shared" si="955"/>
        <v/>
      </c>
      <c r="W5098" s="144" t="str">
        <f t="shared" si="956"/>
        <v/>
      </c>
      <c r="X5098" s="146" t="str">
        <f>IF(C5098="","",IF(OR(C5098="Trade",C5098="Multi Position"),(X5097+V5098),IF(C5098="Deposit",(X5097+AE5098),IF(C5098="Withdrawal",(X5097-AE5098)))))</f>
        <v/>
      </c>
      <c r="Y5098" s="145" t="str">
        <f t="shared" si="957"/>
        <v/>
      </c>
      <c r="Z5098" s="118"/>
      <c r="AA5098" s="118"/>
      <c r="AB5098" s="118"/>
      <c r="AC5098" s="118"/>
      <c r="AD5098" s="118"/>
      <c r="AE5098" s="139"/>
      <c r="AF5098" s="118"/>
      <c r="AG5098" s="118"/>
      <c r="AH5098" s="147" t="str">
        <f t="shared" si="958"/>
        <v/>
      </c>
      <c r="AI5098" s="147" t="str">
        <f t="shared" si="959"/>
        <v/>
      </c>
      <c r="AJ5098" s="148" t="str">
        <f t="shared" si="948"/>
        <v/>
      </c>
      <c r="AK5098" s="148" t="str">
        <f t="shared" si="949"/>
        <v/>
      </c>
      <c r="AL5098" s="147" t="str">
        <f t="shared" si="950"/>
        <v/>
      </c>
      <c r="AM5098" s="147" t="str">
        <f t="shared" si="951"/>
        <v/>
      </c>
      <c r="AN5098" s="147" t="str">
        <f t="shared" si="952"/>
        <v/>
      </c>
      <c r="AO5098" s="118"/>
    </row>
    <row r="5099" spans="1:41">
      <c r="A5099" s="118"/>
      <c r="B5099" s="118"/>
      <c r="C5099" s="118"/>
      <c r="D5099" s="118"/>
      <c r="E5099" s="118"/>
      <c r="F5099" s="118"/>
      <c r="G5099" s="118"/>
      <c r="H5099" s="118"/>
      <c r="I5099" s="118"/>
      <c r="J5099" s="118"/>
      <c r="K5099" s="118"/>
      <c r="L5099" s="118"/>
      <c r="M5099" s="118"/>
      <c r="N5099" s="118"/>
      <c r="O5099" s="143" t="str">
        <f>IF(H5099="","",(S5099/S5099)&amp;":"&amp;ROUND(AH5099/S5099,2))</f>
        <v/>
      </c>
      <c r="P5099" s="118"/>
      <c r="Q5099" s="118"/>
      <c r="R5099" s="143" t="str">
        <f>IF(H5099="","",(S5099/S5099)&amp;":"&amp;ROUND(AI5099/S5099,2))</f>
        <v/>
      </c>
      <c r="S5099" s="144" t="str">
        <f t="shared" si="953"/>
        <v/>
      </c>
      <c r="T5099" s="145" t="str">
        <f t="shared" si="954"/>
        <v/>
      </c>
      <c r="U5099" s="118"/>
      <c r="V5099" s="145" t="str">
        <f t="shared" si="955"/>
        <v/>
      </c>
      <c r="W5099" s="144" t="str">
        <f t="shared" si="956"/>
        <v/>
      </c>
      <c r="X5099" s="146" t="str">
        <f>IF(C5099="","",IF(OR(C5099="Trade",C5099="Multi Position"),(X5098+V5099),IF(C5099="Deposit",(X5098+AE5099),IF(C5099="Withdrawal",(X5098-AE5099)))))</f>
        <v/>
      </c>
      <c r="Y5099" s="145" t="str">
        <f t="shared" si="957"/>
        <v/>
      </c>
      <c r="Z5099" s="118"/>
      <c r="AA5099" s="118"/>
      <c r="AB5099" s="118"/>
      <c r="AC5099" s="118"/>
      <c r="AD5099" s="118"/>
      <c r="AE5099" s="139"/>
      <c r="AF5099" s="118"/>
      <c r="AG5099" s="118"/>
      <c r="AH5099" s="147" t="str">
        <f t="shared" si="958"/>
        <v/>
      </c>
      <c r="AI5099" s="147" t="str">
        <f t="shared" si="959"/>
        <v/>
      </c>
      <c r="AJ5099" s="148" t="str">
        <f t="shared" si="948"/>
        <v/>
      </c>
      <c r="AK5099" s="148" t="str">
        <f t="shared" si="949"/>
        <v/>
      </c>
      <c r="AL5099" s="147" t="str">
        <f t="shared" si="950"/>
        <v/>
      </c>
      <c r="AM5099" s="147" t="str">
        <f t="shared" si="951"/>
        <v/>
      </c>
      <c r="AN5099" s="147" t="str">
        <f t="shared" si="952"/>
        <v/>
      </c>
      <c r="AO5099" s="118"/>
    </row>
    <row r="5100" spans="1:41">
      <c r="A5100" s="118"/>
      <c r="B5100" s="118"/>
      <c r="C5100" s="118"/>
      <c r="D5100" s="118"/>
      <c r="E5100" s="118"/>
      <c r="F5100" s="118"/>
      <c r="G5100" s="118"/>
      <c r="H5100" s="118"/>
      <c r="I5100" s="118"/>
      <c r="J5100" s="118"/>
      <c r="K5100" s="118"/>
      <c r="L5100" s="118"/>
      <c r="M5100" s="118"/>
      <c r="N5100" s="118"/>
      <c r="O5100" s="143" t="str">
        <f>IF(H5100="","",(S5100/S5100)&amp;":"&amp;ROUND(AH5100/S5100,2))</f>
        <v/>
      </c>
      <c r="P5100" s="118"/>
      <c r="Q5100" s="118"/>
      <c r="R5100" s="143" t="str">
        <f>IF(H5100="","",(S5100/S5100)&amp;":"&amp;ROUND(AI5100/S5100,2))</f>
        <v/>
      </c>
      <c r="S5100" s="144" t="str">
        <f t="shared" si="953"/>
        <v/>
      </c>
      <c r="T5100" s="145" t="str">
        <f t="shared" si="954"/>
        <v/>
      </c>
      <c r="U5100" s="118"/>
      <c r="V5100" s="145" t="str">
        <f t="shared" si="955"/>
        <v/>
      </c>
      <c r="W5100" s="144" t="str">
        <f t="shared" si="956"/>
        <v/>
      </c>
      <c r="X5100" s="146" t="str">
        <f>IF(C5100="","",IF(OR(C5100="Trade",C5100="Multi Position"),(X5099+V5100),IF(C5100="Deposit",(X5099+AE5100),IF(C5100="Withdrawal",(X5099-AE5100)))))</f>
        <v/>
      </c>
      <c r="Y5100" s="145" t="str">
        <f t="shared" si="957"/>
        <v/>
      </c>
      <c r="Z5100" s="118"/>
      <c r="AA5100" s="118"/>
      <c r="AB5100" s="118"/>
      <c r="AC5100" s="118"/>
      <c r="AD5100" s="118"/>
      <c r="AE5100" s="139"/>
      <c r="AF5100" s="118"/>
      <c r="AG5100" s="118"/>
      <c r="AH5100" s="147" t="str">
        <f t="shared" si="958"/>
        <v/>
      </c>
      <c r="AI5100" s="147" t="str">
        <f t="shared" si="959"/>
        <v/>
      </c>
      <c r="AJ5100" s="148" t="str">
        <f t="shared" si="948"/>
        <v/>
      </c>
      <c r="AK5100" s="148" t="str">
        <f t="shared" si="949"/>
        <v/>
      </c>
      <c r="AL5100" s="147" t="str">
        <f t="shared" si="950"/>
        <v/>
      </c>
      <c r="AM5100" s="147" t="str">
        <f t="shared" si="951"/>
        <v/>
      </c>
      <c r="AN5100" s="147" t="str">
        <f t="shared" si="952"/>
        <v/>
      </c>
      <c r="AO5100" s="118"/>
    </row>
    <row r="5101" spans="1:41">
      <c r="A5101" s="118"/>
      <c r="B5101" s="118"/>
      <c r="C5101" s="118"/>
      <c r="D5101" s="118"/>
      <c r="E5101" s="118"/>
      <c r="F5101" s="118"/>
      <c r="G5101" s="118"/>
      <c r="H5101" s="118"/>
      <c r="I5101" s="118"/>
      <c r="J5101" s="118"/>
      <c r="K5101" s="118"/>
      <c r="L5101" s="118"/>
      <c r="M5101" s="118"/>
      <c r="N5101" s="118"/>
      <c r="O5101" s="143" t="str">
        <f>IF(H5101="","",(S5101/S5101)&amp;":"&amp;ROUND(AH5101/S5101,2))</f>
        <v/>
      </c>
      <c r="P5101" s="118"/>
      <c r="Q5101" s="118"/>
      <c r="R5101" s="143" t="str">
        <f>IF(H5101="","",(S5101/S5101)&amp;":"&amp;ROUND(AI5101/S5101,2))</f>
        <v/>
      </c>
      <c r="S5101" s="144" t="str">
        <f t="shared" si="953"/>
        <v/>
      </c>
      <c r="T5101" s="145" t="str">
        <f t="shared" si="954"/>
        <v/>
      </c>
      <c r="U5101" s="118"/>
      <c r="V5101" s="145" t="str">
        <f t="shared" si="955"/>
        <v/>
      </c>
      <c r="W5101" s="144" t="str">
        <f t="shared" si="956"/>
        <v/>
      </c>
      <c r="X5101" s="146" t="str">
        <f>IF(C5101="","",IF(OR(C5101="Trade",C5101="Multi Position"),(X5100+V5101),IF(C5101="Deposit",(X5100+AE5101),IF(C5101="Withdrawal",(X5100-AE5101)))))</f>
        <v/>
      </c>
      <c r="Y5101" s="145" t="str">
        <f t="shared" si="957"/>
        <v/>
      </c>
      <c r="Z5101" s="118"/>
      <c r="AA5101" s="118"/>
      <c r="AB5101" s="118"/>
      <c r="AC5101" s="118"/>
      <c r="AD5101" s="118"/>
      <c r="AE5101" s="139"/>
      <c r="AF5101" s="118"/>
      <c r="AG5101" s="118"/>
      <c r="AH5101" s="147" t="str">
        <f t="shared" si="958"/>
        <v/>
      </c>
      <c r="AI5101" s="147" t="str">
        <f t="shared" si="959"/>
        <v/>
      </c>
      <c r="AJ5101" s="148" t="str">
        <f t="shared" si="948"/>
        <v/>
      </c>
      <c r="AK5101" s="148" t="str">
        <f t="shared" si="949"/>
        <v/>
      </c>
      <c r="AL5101" s="147" t="str">
        <f t="shared" si="950"/>
        <v/>
      </c>
      <c r="AM5101" s="147" t="str">
        <f t="shared" si="951"/>
        <v/>
      </c>
      <c r="AN5101" s="147" t="str">
        <f t="shared" si="952"/>
        <v/>
      </c>
      <c r="AO5101" s="118"/>
    </row>
    <row r="5102" spans="1:41">
      <c r="A5102" s="118"/>
      <c r="B5102" s="118"/>
      <c r="C5102" s="118"/>
      <c r="D5102" s="118"/>
      <c r="E5102" s="118"/>
      <c r="F5102" s="118"/>
      <c r="G5102" s="118"/>
      <c r="H5102" s="118"/>
      <c r="I5102" s="118"/>
      <c r="J5102" s="118"/>
      <c r="K5102" s="118"/>
      <c r="L5102" s="118"/>
      <c r="M5102" s="118"/>
      <c r="N5102" s="118"/>
      <c r="O5102" s="143" t="str">
        <f>IF(H5102="","",(S5102/S5102)&amp;":"&amp;ROUND(AH5102/S5102,2))</f>
        <v/>
      </c>
      <c r="P5102" s="118"/>
      <c r="Q5102" s="118"/>
      <c r="R5102" s="143" t="str">
        <f>IF(H5102="","",(S5102/S5102)&amp;":"&amp;ROUND(AI5102/S5102,2))</f>
        <v/>
      </c>
      <c r="S5102" s="144" t="str">
        <f t="shared" si="953"/>
        <v/>
      </c>
      <c r="T5102" s="145" t="str">
        <f t="shared" si="954"/>
        <v/>
      </c>
      <c r="U5102" s="118"/>
      <c r="V5102" s="145" t="str">
        <f t="shared" si="955"/>
        <v/>
      </c>
      <c r="W5102" s="144" t="str">
        <f t="shared" si="956"/>
        <v/>
      </c>
      <c r="X5102" s="146" t="str">
        <f>IF(C5102="","",IF(OR(C5102="Trade",C5102="Multi Position"),(X5101+V5102),IF(C5102="Deposit",(X5101+AE5102),IF(C5102="Withdrawal",(X5101-AE5102)))))</f>
        <v/>
      </c>
      <c r="Y5102" s="145" t="str">
        <f t="shared" si="957"/>
        <v/>
      </c>
      <c r="Z5102" s="118"/>
      <c r="AA5102" s="118"/>
      <c r="AB5102" s="118"/>
      <c r="AC5102" s="118"/>
      <c r="AD5102" s="118"/>
      <c r="AE5102" s="139"/>
      <c r="AF5102" s="118"/>
      <c r="AG5102" s="118"/>
      <c r="AH5102" s="147" t="str">
        <f t="shared" si="958"/>
        <v/>
      </c>
      <c r="AI5102" s="147" t="str">
        <f t="shared" si="959"/>
        <v/>
      </c>
      <c r="AJ5102" s="148" t="str">
        <f t="shared" si="948"/>
        <v/>
      </c>
      <c r="AK5102" s="148" t="str">
        <f t="shared" si="949"/>
        <v/>
      </c>
      <c r="AL5102" s="147" t="str">
        <f t="shared" si="950"/>
        <v/>
      </c>
      <c r="AM5102" s="147" t="str">
        <f t="shared" si="951"/>
        <v/>
      </c>
      <c r="AN5102" s="147" t="str">
        <f t="shared" si="952"/>
        <v/>
      </c>
      <c r="AO5102" s="118"/>
    </row>
    <row r="5103" spans="1:41">
      <c r="A5103" s="118"/>
      <c r="B5103" s="118"/>
      <c r="C5103" s="118"/>
      <c r="D5103" s="118"/>
      <c r="E5103" s="118"/>
      <c r="F5103" s="118"/>
      <c r="G5103" s="118"/>
      <c r="H5103" s="118"/>
      <c r="I5103" s="118"/>
      <c r="J5103" s="118"/>
      <c r="K5103" s="118"/>
      <c r="L5103" s="118"/>
      <c r="M5103" s="118"/>
      <c r="N5103" s="118"/>
      <c r="O5103" s="143" t="str">
        <f>IF(H5103="","",(S5103/S5103)&amp;":"&amp;ROUND(AH5103/S5103,2))</f>
        <v/>
      </c>
      <c r="P5103" s="118"/>
      <c r="Q5103" s="118"/>
      <c r="R5103" s="143" t="str">
        <f>IF(H5103="","",(S5103/S5103)&amp;":"&amp;ROUND(AI5103/S5103,2))</f>
        <v/>
      </c>
      <c r="S5103" s="144" t="str">
        <f t="shared" si="953"/>
        <v/>
      </c>
      <c r="T5103" s="145" t="str">
        <f t="shared" si="954"/>
        <v/>
      </c>
      <c r="U5103" s="118"/>
      <c r="V5103" s="145" t="str">
        <f t="shared" si="955"/>
        <v/>
      </c>
      <c r="W5103" s="144" t="str">
        <f t="shared" si="956"/>
        <v/>
      </c>
      <c r="X5103" s="146" t="str">
        <f>IF(C5103="","",IF(OR(C5103="Trade",C5103="Multi Position"),(X5102+V5103),IF(C5103="Deposit",(X5102+AE5103),IF(C5103="Withdrawal",(X5102-AE5103)))))</f>
        <v/>
      </c>
      <c r="Y5103" s="145" t="str">
        <f t="shared" si="957"/>
        <v/>
      </c>
      <c r="Z5103" s="118"/>
      <c r="AA5103" s="118"/>
      <c r="AB5103" s="118"/>
      <c r="AC5103" s="118"/>
      <c r="AD5103" s="118"/>
      <c r="AE5103" s="139"/>
      <c r="AF5103" s="118"/>
      <c r="AG5103" s="118"/>
      <c r="AH5103" s="147" t="str">
        <f t="shared" si="958"/>
        <v/>
      </c>
      <c r="AI5103" s="147" t="str">
        <f t="shared" si="959"/>
        <v/>
      </c>
      <c r="AJ5103" s="148" t="str">
        <f t="shared" si="948"/>
        <v/>
      </c>
      <c r="AK5103" s="148" t="str">
        <f t="shared" si="949"/>
        <v/>
      </c>
      <c r="AL5103" s="147" t="str">
        <f t="shared" si="950"/>
        <v/>
      </c>
      <c r="AM5103" s="147" t="str">
        <f t="shared" si="951"/>
        <v/>
      </c>
      <c r="AN5103" s="147" t="str">
        <f t="shared" si="952"/>
        <v/>
      </c>
      <c r="AO5103" s="118"/>
    </row>
    <row r="5104" spans="1:41">
      <c r="A5104" s="118"/>
      <c r="B5104" s="118"/>
      <c r="C5104" s="118"/>
      <c r="D5104" s="118"/>
      <c r="E5104" s="118"/>
      <c r="F5104" s="118"/>
      <c r="G5104" s="118"/>
      <c r="H5104" s="118"/>
      <c r="I5104" s="118"/>
      <c r="J5104" s="118"/>
      <c r="K5104" s="118"/>
      <c r="L5104" s="118"/>
      <c r="M5104" s="118"/>
      <c r="N5104" s="118"/>
      <c r="O5104" s="143" t="str">
        <f>IF(H5104="","",(S5104/S5104)&amp;":"&amp;ROUND(AH5104/S5104,2))</f>
        <v/>
      </c>
      <c r="P5104" s="118"/>
      <c r="Q5104" s="118"/>
      <c r="R5104" s="143" t="str">
        <f>IF(H5104="","",(S5104/S5104)&amp;":"&amp;ROUND(AI5104/S5104,2))</f>
        <v/>
      </c>
      <c r="S5104" s="144" t="str">
        <f t="shared" si="953"/>
        <v/>
      </c>
      <c r="T5104" s="145" t="str">
        <f t="shared" si="954"/>
        <v/>
      </c>
      <c r="U5104" s="118"/>
      <c r="V5104" s="145" t="str">
        <f t="shared" si="955"/>
        <v/>
      </c>
      <c r="W5104" s="144" t="str">
        <f t="shared" si="956"/>
        <v/>
      </c>
      <c r="X5104" s="146" t="str">
        <f>IF(C5104="","",IF(OR(C5104="Trade",C5104="Multi Position"),(X5103+V5104),IF(C5104="Deposit",(X5103+AE5104),IF(C5104="Withdrawal",(X5103-AE5104)))))</f>
        <v/>
      </c>
      <c r="Y5104" s="145" t="str">
        <f t="shared" si="957"/>
        <v/>
      </c>
      <c r="Z5104" s="118"/>
      <c r="AA5104" s="118"/>
      <c r="AB5104" s="118"/>
      <c r="AC5104" s="118"/>
      <c r="AD5104" s="118"/>
      <c r="AE5104" s="139"/>
      <c r="AF5104" s="118"/>
      <c r="AG5104" s="118"/>
      <c r="AH5104" s="147" t="str">
        <f t="shared" si="958"/>
        <v/>
      </c>
      <c r="AI5104" s="147" t="str">
        <f t="shared" si="959"/>
        <v/>
      </c>
      <c r="AJ5104" s="148" t="str">
        <f t="shared" si="948"/>
        <v/>
      </c>
      <c r="AK5104" s="148" t="str">
        <f t="shared" si="949"/>
        <v/>
      </c>
      <c r="AL5104" s="147" t="str">
        <f t="shared" si="950"/>
        <v/>
      </c>
      <c r="AM5104" s="147" t="str">
        <f t="shared" si="951"/>
        <v/>
      </c>
      <c r="AN5104" s="147" t="str">
        <f t="shared" si="952"/>
        <v/>
      </c>
      <c r="AO5104" s="118"/>
    </row>
    <row r="5105" spans="1:41">
      <c r="A5105" s="118"/>
      <c r="B5105" s="118"/>
      <c r="C5105" s="118"/>
      <c r="D5105" s="118"/>
      <c r="E5105" s="118"/>
      <c r="F5105" s="118"/>
      <c r="G5105" s="118"/>
      <c r="H5105" s="118"/>
      <c r="I5105" s="118"/>
      <c r="J5105" s="118"/>
      <c r="K5105" s="118"/>
      <c r="L5105" s="118"/>
      <c r="M5105" s="118"/>
      <c r="N5105" s="118"/>
      <c r="O5105" s="143" t="str">
        <f>IF(H5105="","",(S5105/S5105)&amp;":"&amp;ROUND(AH5105/S5105,2))</f>
        <v/>
      </c>
      <c r="P5105" s="118"/>
      <c r="Q5105" s="118"/>
      <c r="R5105" s="143" t="str">
        <f>IF(H5105="","",(S5105/S5105)&amp;":"&amp;ROUND(AI5105/S5105,2))</f>
        <v/>
      </c>
      <c r="S5105" s="144" t="str">
        <f t="shared" si="953"/>
        <v/>
      </c>
      <c r="T5105" s="145" t="str">
        <f t="shared" si="954"/>
        <v/>
      </c>
      <c r="U5105" s="118"/>
      <c r="V5105" s="145" t="str">
        <f t="shared" si="955"/>
        <v/>
      </c>
      <c r="W5105" s="144" t="str">
        <f t="shared" si="956"/>
        <v/>
      </c>
      <c r="X5105" s="146" t="str">
        <f>IF(C5105="","",IF(OR(C5105="Trade",C5105="Multi Position"),(X5104+V5105),IF(C5105="Deposit",(X5104+AE5105),IF(C5105="Withdrawal",(X5104-AE5105)))))</f>
        <v/>
      </c>
      <c r="Y5105" s="145" t="str">
        <f t="shared" si="957"/>
        <v/>
      </c>
      <c r="Z5105" s="118"/>
      <c r="AA5105" s="118"/>
      <c r="AB5105" s="118"/>
      <c r="AC5105" s="118"/>
      <c r="AD5105" s="118"/>
      <c r="AE5105" s="139"/>
      <c r="AF5105" s="118"/>
      <c r="AG5105" s="118"/>
      <c r="AH5105" s="147" t="str">
        <f t="shared" si="958"/>
        <v/>
      </c>
      <c r="AI5105" s="147" t="str">
        <f t="shared" si="959"/>
        <v/>
      </c>
      <c r="AJ5105" s="148" t="str">
        <f t="shared" si="948"/>
        <v/>
      </c>
      <c r="AK5105" s="148" t="str">
        <f t="shared" si="949"/>
        <v/>
      </c>
      <c r="AL5105" s="147" t="str">
        <f t="shared" si="950"/>
        <v/>
      </c>
      <c r="AM5105" s="147" t="str">
        <f t="shared" si="951"/>
        <v/>
      </c>
      <c r="AN5105" s="147" t="str">
        <f t="shared" si="952"/>
        <v/>
      </c>
      <c r="AO5105" s="118"/>
    </row>
    <row r="5106" spans="1:41">
      <c r="A5106" s="118"/>
      <c r="B5106" s="118"/>
      <c r="C5106" s="118"/>
      <c r="D5106" s="118"/>
      <c r="E5106" s="118"/>
      <c r="F5106" s="118"/>
      <c r="G5106" s="118"/>
      <c r="H5106" s="118"/>
      <c r="I5106" s="118"/>
      <c r="J5106" s="118"/>
      <c r="K5106" s="118"/>
      <c r="L5106" s="118"/>
      <c r="M5106" s="118"/>
      <c r="N5106" s="118"/>
      <c r="O5106" s="143" t="str">
        <f>IF(H5106="","",(S5106/S5106)&amp;":"&amp;ROUND(AH5106/S5106,2))</f>
        <v/>
      </c>
      <c r="P5106" s="118"/>
      <c r="Q5106" s="118"/>
      <c r="R5106" s="143" t="str">
        <f>IF(H5106="","",(S5106/S5106)&amp;":"&amp;ROUND(AI5106/S5106,2))</f>
        <v/>
      </c>
      <c r="S5106" s="144" t="str">
        <f t="shared" si="953"/>
        <v/>
      </c>
      <c r="T5106" s="145" t="str">
        <f t="shared" si="954"/>
        <v/>
      </c>
      <c r="U5106" s="118"/>
      <c r="V5106" s="145" t="str">
        <f t="shared" si="955"/>
        <v/>
      </c>
      <c r="W5106" s="144" t="str">
        <f t="shared" si="956"/>
        <v/>
      </c>
      <c r="X5106" s="146" t="str">
        <f>IF(C5106="","",IF(OR(C5106="Trade",C5106="Multi Position"),(X5105+V5106),IF(C5106="Deposit",(X5105+AE5106),IF(C5106="Withdrawal",(X5105-AE5106)))))</f>
        <v/>
      </c>
      <c r="Y5106" s="145" t="str">
        <f t="shared" si="957"/>
        <v/>
      </c>
      <c r="Z5106" s="118"/>
      <c r="AA5106" s="118"/>
      <c r="AB5106" s="118"/>
      <c r="AC5106" s="118"/>
      <c r="AD5106" s="118"/>
      <c r="AE5106" s="139"/>
      <c r="AF5106" s="118"/>
      <c r="AG5106" s="118"/>
      <c r="AH5106" s="147" t="str">
        <f t="shared" si="958"/>
        <v/>
      </c>
      <c r="AI5106" s="147" t="str">
        <f t="shared" si="959"/>
        <v/>
      </c>
      <c r="AJ5106" s="148" t="str">
        <f t="shared" si="948"/>
        <v/>
      </c>
      <c r="AK5106" s="148" t="str">
        <f t="shared" si="949"/>
        <v/>
      </c>
      <c r="AL5106" s="147" t="str">
        <f t="shared" si="950"/>
        <v/>
      </c>
      <c r="AM5106" s="147" t="str">
        <f t="shared" si="951"/>
        <v/>
      </c>
      <c r="AN5106" s="147" t="str">
        <f t="shared" si="952"/>
        <v/>
      </c>
      <c r="AO5106" s="118"/>
    </row>
    <row r="5107" spans="1:41">
      <c r="A5107" s="118"/>
      <c r="B5107" s="118"/>
      <c r="C5107" s="118"/>
      <c r="D5107" s="118"/>
      <c r="E5107" s="118"/>
      <c r="F5107" s="118"/>
      <c r="G5107" s="118"/>
      <c r="H5107" s="118"/>
      <c r="I5107" s="118"/>
      <c r="J5107" s="118"/>
      <c r="K5107" s="118"/>
      <c r="L5107" s="118"/>
      <c r="M5107" s="118"/>
      <c r="N5107" s="118"/>
      <c r="O5107" s="143" t="str">
        <f>IF(H5107="","",(S5107/S5107)&amp;":"&amp;ROUND(AH5107/S5107,2))</f>
        <v/>
      </c>
      <c r="P5107" s="118"/>
      <c r="Q5107" s="118"/>
      <c r="R5107" s="143" t="str">
        <f>IF(H5107="","",(S5107/S5107)&amp;":"&amp;ROUND(AI5107/S5107,2))</f>
        <v/>
      </c>
      <c r="S5107" s="144" t="str">
        <f t="shared" si="953"/>
        <v/>
      </c>
      <c r="T5107" s="145" t="str">
        <f t="shared" si="954"/>
        <v/>
      </c>
      <c r="U5107" s="118"/>
      <c r="V5107" s="145" t="str">
        <f t="shared" si="955"/>
        <v/>
      </c>
      <c r="W5107" s="144" t="str">
        <f t="shared" si="956"/>
        <v/>
      </c>
      <c r="X5107" s="146" t="str">
        <f>IF(C5107="","",IF(OR(C5107="Trade",C5107="Multi Position"),(X5106+V5107),IF(C5107="Deposit",(X5106+AE5107),IF(C5107="Withdrawal",(X5106-AE5107)))))</f>
        <v/>
      </c>
      <c r="Y5107" s="145" t="str">
        <f t="shared" si="957"/>
        <v/>
      </c>
      <c r="Z5107" s="118"/>
      <c r="AA5107" s="118"/>
      <c r="AB5107" s="118"/>
      <c r="AC5107" s="118"/>
      <c r="AD5107" s="118"/>
      <c r="AE5107" s="139"/>
      <c r="AF5107" s="118"/>
      <c r="AG5107" s="118"/>
      <c r="AH5107" s="147" t="str">
        <f t="shared" si="958"/>
        <v/>
      </c>
      <c r="AI5107" s="147" t="str">
        <f t="shared" si="959"/>
        <v/>
      </c>
      <c r="AJ5107" s="148" t="str">
        <f t="shared" si="948"/>
        <v/>
      </c>
      <c r="AK5107" s="148" t="str">
        <f t="shared" si="949"/>
        <v/>
      </c>
      <c r="AL5107" s="147" t="str">
        <f t="shared" si="950"/>
        <v/>
      </c>
      <c r="AM5107" s="147" t="str">
        <f t="shared" si="951"/>
        <v/>
      </c>
      <c r="AN5107" s="147" t="str">
        <f t="shared" si="952"/>
        <v/>
      </c>
      <c r="AO5107" s="118"/>
    </row>
    <row r="5108" spans="1:41">
      <c r="A5108" s="118"/>
      <c r="B5108" s="118"/>
      <c r="C5108" s="118"/>
      <c r="D5108" s="118"/>
      <c r="E5108" s="118"/>
      <c r="F5108" s="118"/>
      <c r="G5108" s="118"/>
      <c r="H5108" s="118"/>
      <c r="I5108" s="118"/>
      <c r="J5108" s="118"/>
      <c r="K5108" s="118"/>
      <c r="L5108" s="118"/>
      <c r="M5108" s="118"/>
      <c r="N5108" s="118"/>
      <c r="O5108" s="143" t="str">
        <f>IF(H5108="","",(S5108/S5108)&amp;":"&amp;ROUND(AH5108/S5108,2))</f>
        <v/>
      </c>
      <c r="P5108" s="118"/>
      <c r="Q5108" s="118"/>
      <c r="R5108" s="143" t="str">
        <f>IF(H5108="","",(S5108/S5108)&amp;":"&amp;ROUND(AI5108/S5108,2))</f>
        <v/>
      </c>
      <c r="S5108" s="144" t="str">
        <f t="shared" si="953"/>
        <v/>
      </c>
      <c r="T5108" s="145" t="str">
        <f t="shared" si="954"/>
        <v/>
      </c>
      <c r="U5108" s="118"/>
      <c r="V5108" s="145" t="str">
        <f t="shared" si="955"/>
        <v/>
      </c>
      <c r="W5108" s="144" t="str">
        <f t="shared" si="956"/>
        <v/>
      </c>
      <c r="X5108" s="146" t="str">
        <f>IF(C5108="","",IF(OR(C5108="Trade",C5108="Multi Position"),(X5107+V5108),IF(C5108="Deposit",(X5107+AE5108),IF(C5108="Withdrawal",(X5107-AE5108)))))</f>
        <v/>
      </c>
      <c r="Y5108" s="145" t="str">
        <f t="shared" si="957"/>
        <v/>
      </c>
      <c r="Z5108" s="118"/>
      <c r="AA5108" s="118"/>
      <c r="AB5108" s="118"/>
      <c r="AC5108" s="118"/>
      <c r="AD5108" s="118"/>
      <c r="AE5108" s="139"/>
      <c r="AF5108" s="118"/>
      <c r="AG5108" s="118"/>
      <c r="AH5108" s="147" t="str">
        <f t="shared" si="958"/>
        <v/>
      </c>
      <c r="AI5108" s="147" t="str">
        <f t="shared" si="959"/>
        <v/>
      </c>
      <c r="AJ5108" s="148" t="str">
        <f t="shared" si="948"/>
        <v/>
      </c>
      <c r="AK5108" s="148" t="str">
        <f t="shared" si="949"/>
        <v/>
      </c>
      <c r="AL5108" s="147" t="str">
        <f t="shared" si="950"/>
        <v/>
      </c>
      <c r="AM5108" s="147" t="str">
        <f t="shared" si="951"/>
        <v/>
      </c>
      <c r="AN5108" s="147" t="str">
        <f t="shared" si="952"/>
        <v/>
      </c>
      <c r="AO5108" s="118"/>
    </row>
    <row r="5109" spans="1:41">
      <c r="A5109" s="118"/>
      <c r="B5109" s="118"/>
      <c r="C5109" s="118"/>
      <c r="D5109" s="118"/>
      <c r="E5109" s="118"/>
      <c r="F5109" s="118"/>
      <c r="G5109" s="118"/>
      <c r="H5109" s="118"/>
      <c r="I5109" s="118"/>
      <c r="J5109" s="118"/>
      <c r="K5109" s="118"/>
      <c r="L5109" s="118"/>
      <c r="M5109" s="118"/>
      <c r="N5109" s="118"/>
      <c r="O5109" s="143" t="str">
        <f>IF(H5109="","",(S5109/S5109)&amp;":"&amp;ROUND(AH5109/S5109,2))</f>
        <v/>
      </c>
      <c r="P5109" s="118"/>
      <c r="Q5109" s="118"/>
      <c r="R5109" s="143" t="str">
        <f>IF(H5109="","",(S5109/S5109)&amp;":"&amp;ROUND(AI5109/S5109,2))</f>
        <v/>
      </c>
      <c r="S5109" s="144" t="str">
        <f t="shared" si="953"/>
        <v/>
      </c>
      <c r="T5109" s="145" t="str">
        <f t="shared" si="954"/>
        <v/>
      </c>
      <c r="U5109" s="118"/>
      <c r="V5109" s="145" t="str">
        <f t="shared" si="955"/>
        <v/>
      </c>
      <c r="W5109" s="144" t="str">
        <f t="shared" si="956"/>
        <v/>
      </c>
      <c r="X5109" s="146" t="str">
        <f>IF(C5109="","",IF(OR(C5109="Trade",C5109="Multi Position"),(X5108+V5109),IF(C5109="Deposit",(X5108+AE5109),IF(C5109="Withdrawal",(X5108-AE5109)))))</f>
        <v/>
      </c>
      <c r="Y5109" s="145" t="str">
        <f t="shared" si="957"/>
        <v/>
      </c>
      <c r="Z5109" s="118"/>
      <c r="AA5109" s="118"/>
      <c r="AB5109" s="118"/>
      <c r="AC5109" s="118"/>
      <c r="AD5109" s="118"/>
      <c r="AE5109" s="139"/>
      <c r="AF5109" s="118"/>
      <c r="AG5109" s="118"/>
      <c r="AH5109" s="147" t="str">
        <f t="shared" si="958"/>
        <v/>
      </c>
      <c r="AI5109" s="147" t="str">
        <f t="shared" si="959"/>
        <v/>
      </c>
      <c r="AJ5109" s="148" t="str">
        <f t="shared" si="948"/>
        <v/>
      </c>
      <c r="AK5109" s="148" t="str">
        <f t="shared" si="949"/>
        <v/>
      </c>
      <c r="AL5109" s="147" t="str">
        <f t="shared" si="950"/>
        <v/>
      </c>
      <c r="AM5109" s="147" t="str">
        <f t="shared" si="951"/>
        <v/>
      </c>
      <c r="AN5109" s="147" t="str">
        <f t="shared" si="952"/>
        <v/>
      </c>
      <c r="AO5109" s="118"/>
    </row>
    <row r="5110" spans="1:41">
      <c r="A5110" s="118"/>
      <c r="B5110" s="118"/>
      <c r="C5110" s="118"/>
      <c r="D5110" s="118"/>
      <c r="E5110" s="118"/>
      <c r="F5110" s="118"/>
      <c r="G5110" s="118"/>
      <c r="H5110" s="118"/>
      <c r="I5110" s="118"/>
      <c r="J5110" s="118"/>
      <c r="K5110" s="118"/>
      <c r="L5110" s="118"/>
      <c r="M5110" s="118"/>
      <c r="N5110" s="118"/>
      <c r="O5110" s="143" t="str">
        <f>IF(H5110="","",(S5110/S5110)&amp;":"&amp;ROUND(AH5110/S5110,2))</f>
        <v/>
      </c>
      <c r="P5110" s="118"/>
      <c r="Q5110" s="118"/>
      <c r="R5110" s="143" t="str">
        <f>IF(H5110="","",(S5110/S5110)&amp;":"&amp;ROUND(AI5110/S5110,2))</f>
        <v/>
      </c>
      <c r="S5110" s="144" t="str">
        <f t="shared" si="953"/>
        <v/>
      </c>
      <c r="T5110" s="145" t="str">
        <f t="shared" si="954"/>
        <v/>
      </c>
      <c r="U5110" s="118"/>
      <c r="V5110" s="145" t="str">
        <f t="shared" si="955"/>
        <v/>
      </c>
      <c r="W5110" s="144" t="str">
        <f t="shared" si="956"/>
        <v/>
      </c>
      <c r="X5110" s="146" t="str">
        <f>IF(C5110="","",IF(OR(C5110="Trade",C5110="Multi Position"),(X5109+V5110),IF(C5110="Deposit",(X5109+AE5110),IF(C5110="Withdrawal",(X5109-AE5110)))))</f>
        <v/>
      </c>
      <c r="Y5110" s="145" t="str">
        <f t="shared" si="957"/>
        <v/>
      </c>
      <c r="Z5110" s="118"/>
      <c r="AA5110" s="118"/>
      <c r="AB5110" s="118"/>
      <c r="AC5110" s="118"/>
      <c r="AD5110" s="118"/>
      <c r="AE5110" s="139"/>
      <c r="AF5110" s="118"/>
      <c r="AG5110" s="118"/>
      <c r="AH5110" s="147" t="str">
        <f t="shared" si="958"/>
        <v/>
      </c>
      <c r="AI5110" s="147" t="str">
        <f t="shared" si="959"/>
        <v/>
      </c>
      <c r="AJ5110" s="148" t="str">
        <f t="shared" si="948"/>
        <v/>
      </c>
      <c r="AK5110" s="148" t="str">
        <f t="shared" si="949"/>
        <v/>
      </c>
      <c r="AL5110" s="147" t="str">
        <f t="shared" si="950"/>
        <v/>
      </c>
      <c r="AM5110" s="147" t="str">
        <f t="shared" si="951"/>
        <v/>
      </c>
      <c r="AN5110" s="147" t="str">
        <f t="shared" si="952"/>
        <v/>
      </c>
      <c r="AO5110" s="118"/>
    </row>
    <row r="5111" spans="1:41">
      <c r="A5111" s="118"/>
      <c r="B5111" s="118"/>
      <c r="C5111" s="118"/>
      <c r="D5111" s="118"/>
      <c r="E5111" s="118"/>
      <c r="F5111" s="118"/>
      <c r="G5111" s="118"/>
      <c r="H5111" s="118"/>
      <c r="I5111" s="118"/>
      <c r="J5111" s="118"/>
      <c r="K5111" s="118"/>
      <c r="L5111" s="118"/>
      <c r="M5111" s="118"/>
      <c r="N5111" s="118"/>
      <c r="O5111" s="143" t="str">
        <f>IF(H5111="","",(S5111/S5111)&amp;":"&amp;ROUND(AH5111/S5111,2))</f>
        <v/>
      </c>
      <c r="P5111" s="118"/>
      <c r="Q5111" s="118"/>
      <c r="R5111" s="143" t="str">
        <f>IF(H5111="","",(S5111/S5111)&amp;":"&amp;ROUND(AI5111/S5111,2))</f>
        <v/>
      </c>
      <c r="S5111" s="144" t="str">
        <f t="shared" si="953"/>
        <v/>
      </c>
      <c r="T5111" s="145" t="str">
        <f t="shared" si="954"/>
        <v/>
      </c>
      <c r="U5111" s="118"/>
      <c r="V5111" s="145" t="str">
        <f t="shared" si="955"/>
        <v/>
      </c>
      <c r="W5111" s="144" t="str">
        <f t="shared" si="956"/>
        <v/>
      </c>
      <c r="X5111" s="146" t="str">
        <f>IF(C5111="","",IF(OR(C5111="Trade",C5111="Multi Position"),(X5110+V5111),IF(C5111="Deposit",(X5110+AE5111),IF(C5111="Withdrawal",(X5110-AE5111)))))</f>
        <v/>
      </c>
      <c r="Y5111" s="145" t="str">
        <f t="shared" si="957"/>
        <v/>
      </c>
      <c r="Z5111" s="118"/>
      <c r="AA5111" s="118"/>
      <c r="AB5111" s="118"/>
      <c r="AC5111" s="118"/>
      <c r="AD5111" s="118"/>
      <c r="AE5111" s="139"/>
      <c r="AF5111" s="118"/>
      <c r="AG5111" s="118"/>
      <c r="AH5111" s="147" t="str">
        <f t="shared" si="958"/>
        <v/>
      </c>
      <c r="AI5111" s="147" t="str">
        <f t="shared" si="959"/>
        <v/>
      </c>
      <c r="AJ5111" s="148" t="str">
        <f t="shared" si="948"/>
        <v/>
      </c>
      <c r="AK5111" s="148" t="str">
        <f t="shared" si="949"/>
        <v/>
      </c>
      <c r="AL5111" s="147" t="str">
        <f t="shared" si="950"/>
        <v/>
      </c>
      <c r="AM5111" s="147" t="str">
        <f t="shared" si="951"/>
        <v/>
      </c>
      <c r="AN5111" s="147" t="str">
        <f t="shared" si="952"/>
        <v/>
      </c>
      <c r="AO5111" s="118"/>
    </row>
    <row r="5112" spans="1:41">
      <c r="A5112" s="118"/>
      <c r="B5112" s="118"/>
      <c r="C5112" s="118"/>
      <c r="D5112" s="118"/>
      <c r="E5112" s="118"/>
      <c r="F5112" s="118"/>
      <c r="G5112" s="118"/>
      <c r="H5112" s="118"/>
      <c r="I5112" s="118"/>
      <c r="J5112" s="118"/>
      <c r="K5112" s="118"/>
      <c r="L5112" s="118"/>
      <c r="M5112" s="118"/>
      <c r="N5112" s="118"/>
      <c r="O5112" s="143" t="str">
        <f>IF(H5112="","",(S5112/S5112)&amp;":"&amp;ROUND(AH5112/S5112,2))</f>
        <v/>
      </c>
      <c r="P5112" s="118"/>
      <c r="Q5112" s="118"/>
      <c r="R5112" s="143" t="str">
        <f>IF(H5112="","",(S5112/S5112)&amp;":"&amp;ROUND(AI5112/S5112,2))</f>
        <v/>
      </c>
      <c r="S5112" s="144" t="str">
        <f t="shared" si="953"/>
        <v/>
      </c>
      <c r="T5112" s="145" t="str">
        <f t="shared" si="954"/>
        <v/>
      </c>
      <c r="U5112" s="118"/>
      <c r="V5112" s="145" t="str">
        <f t="shared" si="955"/>
        <v/>
      </c>
      <c r="W5112" s="144" t="str">
        <f t="shared" si="956"/>
        <v/>
      </c>
      <c r="X5112" s="146" t="str">
        <f>IF(C5112="","",IF(OR(C5112="Trade",C5112="Multi Position"),(X5111+V5112),IF(C5112="Deposit",(X5111+AE5112),IF(C5112="Withdrawal",(X5111-AE5112)))))</f>
        <v/>
      </c>
      <c r="Y5112" s="145" t="str">
        <f t="shared" si="957"/>
        <v/>
      </c>
      <c r="Z5112" s="118"/>
      <c r="AA5112" s="118"/>
      <c r="AB5112" s="118"/>
      <c r="AC5112" s="118"/>
      <c r="AD5112" s="118"/>
      <c r="AE5112" s="139"/>
      <c r="AF5112" s="118"/>
      <c r="AG5112" s="118"/>
      <c r="AH5112" s="147" t="str">
        <f t="shared" si="958"/>
        <v/>
      </c>
      <c r="AI5112" s="147" t="str">
        <f t="shared" si="959"/>
        <v/>
      </c>
      <c r="AJ5112" s="148" t="str">
        <f t="shared" si="948"/>
        <v/>
      </c>
      <c r="AK5112" s="148" t="str">
        <f t="shared" si="949"/>
        <v/>
      </c>
      <c r="AL5112" s="147" t="str">
        <f t="shared" si="950"/>
        <v/>
      </c>
      <c r="AM5112" s="147" t="str">
        <f t="shared" si="951"/>
        <v/>
      </c>
      <c r="AN5112" s="147" t="str">
        <f t="shared" si="952"/>
        <v/>
      </c>
      <c r="AO5112" s="118"/>
    </row>
    <row r="5113" spans="1:41">
      <c r="A5113" s="118"/>
      <c r="B5113" s="118"/>
      <c r="C5113" s="118"/>
      <c r="D5113" s="118"/>
      <c r="E5113" s="118"/>
      <c r="F5113" s="118"/>
      <c r="G5113" s="118"/>
      <c r="H5113" s="118"/>
      <c r="I5113" s="118"/>
      <c r="J5113" s="118"/>
      <c r="K5113" s="118"/>
      <c r="L5113" s="118"/>
      <c r="M5113" s="118"/>
      <c r="N5113" s="118"/>
      <c r="O5113" s="143" t="str">
        <f>IF(H5113="","",(S5113/S5113)&amp;":"&amp;ROUND(AH5113/S5113,2))</f>
        <v/>
      </c>
      <c r="P5113" s="118"/>
      <c r="Q5113" s="118"/>
      <c r="R5113" s="143" t="str">
        <f>IF(H5113="","",(S5113/S5113)&amp;":"&amp;ROUND(AI5113/S5113,2))</f>
        <v/>
      </c>
      <c r="S5113" s="144" t="str">
        <f t="shared" si="953"/>
        <v/>
      </c>
      <c r="T5113" s="145" t="str">
        <f t="shared" si="954"/>
        <v/>
      </c>
      <c r="U5113" s="118"/>
      <c r="V5113" s="145" t="str">
        <f t="shared" si="955"/>
        <v/>
      </c>
      <c r="W5113" s="144" t="str">
        <f t="shared" si="956"/>
        <v/>
      </c>
      <c r="X5113" s="146" t="str">
        <f>IF(C5113="","",IF(OR(C5113="Trade",C5113="Multi Position"),(X5112+V5113),IF(C5113="Deposit",(X5112+AE5113),IF(C5113="Withdrawal",(X5112-AE5113)))))</f>
        <v/>
      </c>
      <c r="Y5113" s="145" t="str">
        <f t="shared" si="957"/>
        <v/>
      </c>
      <c r="Z5113" s="118"/>
      <c r="AA5113" s="118"/>
      <c r="AB5113" s="118"/>
      <c r="AC5113" s="118"/>
      <c r="AD5113" s="118"/>
      <c r="AE5113" s="139"/>
      <c r="AF5113" s="118"/>
      <c r="AG5113" s="118"/>
      <c r="AH5113" s="147" t="str">
        <f t="shared" si="958"/>
        <v/>
      </c>
      <c r="AI5113" s="147" t="str">
        <f t="shared" si="959"/>
        <v/>
      </c>
      <c r="AJ5113" s="148" t="str">
        <f t="shared" si="948"/>
        <v/>
      </c>
      <c r="AK5113" s="148" t="str">
        <f t="shared" si="949"/>
        <v/>
      </c>
      <c r="AL5113" s="147" t="str">
        <f t="shared" si="950"/>
        <v/>
      </c>
      <c r="AM5113" s="147" t="str">
        <f t="shared" si="951"/>
        <v/>
      </c>
      <c r="AN5113" s="147" t="str">
        <f t="shared" si="952"/>
        <v/>
      </c>
      <c r="AO5113" s="118"/>
    </row>
    <row r="5114" spans="1:41">
      <c r="A5114" s="118"/>
      <c r="B5114" s="118"/>
      <c r="C5114" s="118"/>
      <c r="D5114" s="118"/>
      <c r="E5114" s="118"/>
      <c r="F5114" s="118"/>
      <c r="G5114" s="118"/>
      <c r="H5114" s="118"/>
      <c r="I5114" s="118"/>
      <c r="J5114" s="118"/>
      <c r="K5114" s="118"/>
      <c r="L5114" s="118"/>
      <c r="M5114" s="118"/>
      <c r="N5114" s="118"/>
      <c r="O5114" s="143" t="str">
        <f>IF(H5114="","",(S5114/S5114)&amp;":"&amp;ROUND(AH5114/S5114,2))</f>
        <v/>
      </c>
      <c r="P5114" s="118"/>
      <c r="Q5114" s="118"/>
      <c r="R5114" s="143" t="str">
        <f>IF(H5114="","",(S5114/S5114)&amp;":"&amp;ROUND(AI5114/S5114,2))</f>
        <v/>
      </c>
      <c r="S5114" s="144" t="str">
        <f t="shared" si="953"/>
        <v/>
      </c>
      <c r="T5114" s="145" t="str">
        <f t="shared" si="954"/>
        <v/>
      </c>
      <c r="U5114" s="118"/>
      <c r="V5114" s="145" t="str">
        <f t="shared" si="955"/>
        <v/>
      </c>
      <c r="W5114" s="144" t="str">
        <f t="shared" si="956"/>
        <v/>
      </c>
      <c r="X5114" s="146" t="str">
        <f>IF(C5114="","",IF(OR(C5114="Trade",C5114="Multi Position"),(X5113+V5114),IF(C5114="Deposit",(X5113+AE5114),IF(C5114="Withdrawal",(X5113-AE5114)))))</f>
        <v/>
      </c>
      <c r="Y5114" s="145" t="str">
        <f t="shared" si="957"/>
        <v/>
      </c>
      <c r="Z5114" s="118"/>
      <c r="AA5114" s="118"/>
      <c r="AB5114" s="118"/>
      <c r="AC5114" s="118"/>
      <c r="AD5114" s="118"/>
      <c r="AE5114" s="139"/>
      <c r="AF5114" s="118"/>
      <c r="AG5114" s="118"/>
      <c r="AH5114" s="147" t="str">
        <f t="shared" si="958"/>
        <v/>
      </c>
      <c r="AI5114" s="147" t="str">
        <f t="shared" si="959"/>
        <v/>
      </c>
      <c r="AJ5114" s="148" t="str">
        <f t="shared" si="948"/>
        <v/>
      </c>
      <c r="AK5114" s="148" t="str">
        <f t="shared" si="949"/>
        <v/>
      </c>
      <c r="AL5114" s="147" t="str">
        <f t="shared" si="950"/>
        <v/>
      </c>
      <c r="AM5114" s="147" t="str">
        <f t="shared" si="951"/>
        <v/>
      </c>
      <c r="AN5114" s="147" t="str">
        <f t="shared" si="952"/>
        <v/>
      </c>
      <c r="AO5114" s="118"/>
    </row>
    <row r="5115" spans="1:41">
      <c r="A5115" s="118"/>
      <c r="B5115" s="118"/>
      <c r="C5115" s="118"/>
      <c r="D5115" s="118"/>
      <c r="E5115" s="118"/>
      <c r="F5115" s="118"/>
      <c r="G5115" s="118"/>
      <c r="H5115" s="118"/>
      <c r="I5115" s="118"/>
      <c r="J5115" s="118"/>
      <c r="K5115" s="118"/>
      <c r="L5115" s="118"/>
      <c r="M5115" s="118"/>
      <c r="N5115" s="118"/>
      <c r="O5115" s="143" t="str">
        <f>IF(H5115="","",(S5115/S5115)&amp;":"&amp;ROUND(AH5115/S5115,2))</f>
        <v/>
      </c>
      <c r="P5115" s="118"/>
      <c r="Q5115" s="118"/>
      <c r="R5115" s="143" t="str">
        <f>IF(H5115="","",(S5115/S5115)&amp;":"&amp;ROUND(AI5115/S5115,2))</f>
        <v/>
      </c>
      <c r="S5115" s="144" t="str">
        <f t="shared" si="953"/>
        <v/>
      </c>
      <c r="T5115" s="145" t="str">
        <f t="shared" si="954"/>
        <v/>
      </c>
      <c r="U5115" s="118"/>
      <c r="V5115" s="145" t="str">
        <f t="shared" si="955"/>
        <v/>
      </c>
      <c r="W5115" s="144" t="str">
        <f t="shared" si="956"/>
        <v/>
      </c>
      <c r="X5115" s="146" t="str">
        <f>IF(C5115="","",IF(OR(C5115="Trade",C5115="Multi Position"),(X5114+V5115),IF(C5115="Deposit",(X5114+AE5115),IF(C5115="Withdrawal",(X5114-AE5115)))))</f>
        <v/>
      </c>
      <c r="Y5115" s="145" t="str">
        <f t="shared" si="957"/>
        <v/>
      </c>
      <c r="Z5115" s="118"/>
      <c r="AA5115" s="118"/>
      <c r="AB5115" s="118"/>
      <c r="AC5115" s="118"/>
      <c r="AD5115" s="118"/>
      <c r="AE5115" s="139"/>
      <c r="AF5115" s="118"/>
      <c r="AG5115" s="118"/>
      <c r="AH5115" s="147" t="str">
        <f t="shared" si="958"/>
        <v/>
      </c>
      <c r="AI5115" s="147" t="str">
        <f t="shared" si="959"/>
        <v/>
      </c>
      <c r="AJ5115" s="148" t="str">
        <f t="shared" si="948"/>
        <v/>
      </c>
      <c r="AK5115" s="148" t="str">
        <f t="shared" si="949"/>
        <v/>
      </c>
      <c r="AL5115" s="147" t="str">
        <f t="shared" si="950"/>
        <v/>
      </c>
      <c r="AM5115" s="147" t="str">
        <f t="shared" si="951"/>
        <v/>
      </c>
      <c r="AN5115" s="147" t="str">
        <f t="shared" si="952"/>
        <v/>
      </c>
      <c r="AO5115" s="118"/>
    </row>
    <row r="5116" spans="1:41">
      <c r="A5116" s="118"/>
      <c r="B5116" s="118"/>
      <c r="C5116" s="118"/>
      <c r="D5116" s="118"/>
      <c r="E5116" s="118"/>
      <c r="F5116" s="118"/>
      <c r="G5116" s="118"/>
      <c r="H5116" s="118"/>
      <c r="I5116" s="118"/>
      <c r="J5116" s="118"/>
      <c r="K5116" s="118"/>
      <c r="L5116" s="118"/>
      <c r="M5116" s="118"/>
      <c r="N5116" s="118"/>
      <c r="O5116" s="143" t="str">
        <f>IF(H5116="","",(S5116/S5116)&amp;":"&amp;ROUND(AH5116/S5116,2))</f>
        <v/>
      </c>
      <c r="P5116" s="118"/>
      <c r="Q5116" s="118"/>
      <c r="R5116" s="143" t="str">
        <f>IF(H5116="","",(S5116/S5116)&amp;":"&amp;ROUND(AI5116/S5116,2))</f>
        <v/>
      </c>
      <c r="S5116" s="144" t="str">
        <f t="shared" si="953"/>
        <v/>
      </c>
      <c r="T5116" s="145" t="str">
        <f t="shared" si="954"/>
        <v/>
      </c>
      <c r="U5116" s="118"/>
      <c r="V5116" s="145" t="str">
        <f t="shared" si="955"/>
        <v/>
      </c>
      <c r="W5116" s="144" t="str">
        <f t="shared" si="956"/>
        <v/>
      </c>
      <c r="X5116" s="146" t="str">
        <f>IF(C5116="","",IF(OR(C5116="Trade",C5116="Multi Position"),(X5115+V5116),IF(C5116="Deposit",(X5115+AE5116),IF(C5116="Withdrawal",(X5115-AE5116)))))</f>
        <v/>
      </c>
      <c r="Y5116" s="145" t="str">
        <f t="shared" si="957"/>
        <v/>
      </c>
      <c r="Z5116" s="118"/>
      <c r="AA5116" s="118"/>
      <c r="AB5116" s="118"/>
      <c r="AC5116" s="118"/>
      <c r="AD5116" s="118"/>
      <c r="AE5116" s="139"/>
      <c r="AF5116" s="118"/>
      <c r="AG5116" s="118"/>
      <c r="AH5116" s="147" t="str">
        <f t="shared" si="958"/>
        <v/>
      </c>
      <c r="AI5116" s="147" t="str">
        <f t="shared" si="959"/>
        <v/>
      </c>
      <c r="AJ5116" s="148" t="str">
        <f t="shared" si="948"/>
        <v/>
      </c>
      <c r="AK5116" s="148" t="str">
        <f t="shared" si="949"/>
        <v/>
      </c>
      <c r="AL5116" s="147" t="str">
        <f t="shared" si="950"/>
        <v/>
      </c>
      <c r="AM5116" s="147" t="str">
        <f t="shared" si="951"/>
        <v/>
      </c>
      <c r="AN5116" s="147" t="str">
        <f t="shared" si="952"/>
        <v/>
      </c>
      <c r="AO5116" s="118"/>
    </row>
    <row r="5117" spans="1:41">
      <c r="A5117" s="118"/>
      <c r="B5117" s="118"/>
      <c r="C5117" s="118"/>
      <c r="D5117" s="118"/>
      <c r="E5117" s="118"/>
      <c r="F5117" s="118"/>
      <c r="G5117" s="118"/>
      <c r="H5117" s="118"/>
      <c r="I5117" s="118"/>
      <c r="J5117" s="118"/>
      <c r="K5117" s="118"/>
      <c r="L5117" s="118"/>
      <c r="M5117" s="118"/>
      <c r="N5117" s="118"/>
      <c r="O5117" s="143" t="str">
        <f>IF(H5117="","",(S5117/S5117)&amp;":"&amp;ROUND(AH5117/S5117,2))</f>
        <v/>
      </c>
      <c r="P5117" s="118"/>
      <c r="Q5117" s="118"/>
      <c r="R5117" s="143" t="str">
        <f>IF(H5117="","",(S5117/S5117)&amp;":"&amp;ROUND(AI5117/S5117,2))</f>
        <v/>
      </c>
      <c r="S5117" s="144" t="str">
        <f t="shared" si="953"/>
        <v/>
      </c>
      <c r="T5117" s="145" t="str">
        <f t="shared" si="954"/>
        <v/>
      </c>
      <c r="U5117" s="118"/>
      <c r="V5117" s="145" t="str">
        <f t="shared" si="955"/>
        <v/>
      </c>
      <c r="W5117" s="144" t="str">
        <f t="shared" si="956"/>
        <v/>
      </c>
      <c r="X5117" s="146" t="str">
        <f>IF(C5117="","",IF(OR(C5117="Trade",C5117="Multi Position"),(X5116+V5117),IF(C5117="Deposit",(X5116+AE5117),IF(C5117="Withdrawal",(X5116-AE5117)))))</f>
        <v/>
      </c>
      <c r="Y5117" s="145" t="str">
        <f t="shared" si="957"/>
        <v/>
      </c>
      <c r="Z5117" s="118"/>
      <c r="AA5117" s="118"/>
      <c r="AB5117" s="118"/>
      <c r="AC5117" s="118"/>
      <c r="AD5117" s="118"/>
      <c r="AE5117" s="139"/>
      <c r="AF5117" s="118"/>
      <c r="AG5117" s="118"/>
      <c r="AH5117" s="147" t="str">
        <f t="shared" si="958"/>
        <v/>
      </c>
      <c r="AI5117" s="147" t="str">
        <f t="shared" si="959"/>
        <v/>
      </c>
      <c r="AJ5117" s="148" t="str">
        <f t="shared" si="948"/>
        <v/>
      </c>
      <c r="AK5117" s="148" t="str">
        <f t="shared" si="949"/>
        <v/>
      </c>
      <c r="AL5117" s="147" t="str">
        <f t="shared" si="950"/>
        <v/>
      </c>
      <c r="AM5117" s="147" t="str">
        <f t="shared" si="951"/>
        <v/>
      </c>
      <c r="AN5117" s="147" t="str">
        <f t="shared" si="952"/>
        <v/>
      </c>
      <c r="AO5117" s="118"/>
    </row>
    <row r="5118" spans="1:41">
      <c r="A5118" s="118"/>
      <c r="B5118" s="118"/>
      <c r="C5118" s="118"/>
      <c r="D5118" s="118"/>
      <c r="E5118" s="118"/>
      <c r="F5118" s="118"/>
      <c r="G5118" s="118"/>
      <c r="H5118" s="118"/>
      <c r="I5118" s="118"/>
      <c r="J5118" s="118"/>
      <c r="K5118" s="118"/>
      <c r="L5118" s="118"/>
      <c r="M5118" s="118"/>
      <c r="N5118" s="118"/>
      <c r="O5118" s="143" t="str">
        <f>IF(H5118="","",(S5118/S5118)&amp;":"&amp;ROUND(AH5118/S5118,2))</f>
        <v/>
      </c>
      <c r="P5118" s="118"/>
      <c r="Q5118" s="118"/>
      <c r="R5118" s="143" t="str">
        <f>IF(H5118="","",(S5118/S5118)&amp;":"&amp;ROUND(AI5118/S5118,2))</f>
        <v/>
      </c>
      <c r="S5118" s="144" t="str">
        <f t="shared" si="953"/>
        <v/>
      </c>
      <c r="T5118" s="145" t="str">
        <f t="shared" si="954"/>
        <v/>
      </c>
      <c r="U5118" s="118"/>
      <c r="V5118" s="145" t="str">
        <f t="shared" si="955"/>
        <v/>
      </c>
      <c r="W5118" s="144" t="str">
        <f t="shared" si="956"/>
        <v/>
      </c>
      <c r="X5118" s="146" t="str">
        <f>IF(C5118="","",IF(OR(C5118="Trade",C5118="Multi Position"),(X5117+V5118),IF(C5118="Deposit",(X5117+AE5118),IF(C5118="Withdrawal",(X5117-AE5118)))))</f>
        <v/>
      </c>
      <c r="Y5118" s="145" t="str">
        <f t="shared" si="957"/>
        <v/>
      </c>
      <c r="Z5118" s="118"/>
      <c r="AA5118" s="118"/>
      <c r="AB5118" s="118"/>
      <c r="AC5118" s="118"/>
      <c r="AD5118" s="118"/>
      <c r="AE5118" s="139"/>
      <c r="AF5118" s="118"/>
      <c r="AG5118" s="118"/>
      <c r="AH5118" s="147" t="str">
        <f t="shared" si="958"/>
        <v/>
      </c>
      <c r="AI5118" s="147" t="str">
        <f t="shared" si="959"/>
        <v/>
      </c>
      <c r="AJ5118" s="148" t="str">
        <f t="shared" si="948"/>
        <v/>
      </c>
      <c r="AK5118" s="148" t="str">
        <f t="shared" si="949"/>
        <v/>
      </c>
      <c r="AL5118" s="147" t="str">
        <f t="shared" si="950"/>
        <v/>
      </c>
      <c r="AM5118" s="147" t="str">
        <f t="shared" si="951"/>
        <v/>
      </c>
      <c r="AN5118" s="147" t="str">
        <f t="shared" si="952"/>
        <v/>
      </c>
      <c r="AO5118" s="118"/>
    </row>
    <row r="5119" spans="1:41">
      <c r="A5119" s="118"/>
      <c r="B5119" s="118"/>
      <c r="C5119" s="118"/>
      <c r="D5119" s="118"/>
      <c r="E5119" s="118"/>
      <c r="F5119" s="118"/>
      <c r="G5119" s="118"/>
      <c r="H5119" s="118"/>
      <c r="I5119" s="118"/>
      <c r="J5119" s="118"/>
      <c r="K5119" s="118"/>
      <c r="L5119" s="118"/>
      <c r="M5119" s="118"/>
      <c r="N5119" s="118"/>
      <c r="O5119" s="143" t="str">
        <f>IF(H5119="","",(S5119/S5119)&amp;":"&amp;ROUND(AH5119/S5119,2))</f>
        <v/>
      </c>
      <c r="P5119" s="118"/>
      <c r="Q5119" s="118"/>
      <c r="R5119" s="143" t="str">
        <f>IF(H5119="","",(S5119/S5119)&amp;":"&amp;ROUND(AI5119/S5119,2))</f>
        <v/>
      </c>
      <c r="S5119" s="144" t="str">
        <f t="shared" si="953"/>
        <v/>
      </c>
      <c r="T5119" s="145" t="str">
        <f t="shared" si="954"/>
        <v/>
      </c>
      <c r="U5119" s="118"/>
      <c r="V5119" s="145" t="str">
        <f t="shared" si="955"/>
        <v/>
      </c>
      <c r="W5119" s="144" t="str">
        <f t="shared" si="956"/>
        <v/>
      </c>
      <c r="X5119" s="146" t="str">
        <f>IF(C5119="","",IF(OR(C5119="Trade",C5119="Multi Position"),(X5118+V5119),IF(C5119="Deposit",(X5118+AE5119),IF(C5119="Withdrawal",(X5118-AE5119)))))</f>
        <v/>
      </c>
      <c r="Y5119" s="145" t="str">
        <f t="shared" si="957"/>
        <v/>
      </c>
      <c r="Z5119" s="118"/>
      <c r="AA5119" s="118"/>
      <c r="AB5119" s="118"/>
      <c r="AC5119" s="118"/>
      <c r="AD5119" s="118"/>
      <c r="AE5119" s="139"/>
      <c r="AF5119" s="118"/>
      <c r="AG5119" s="118"/>
      <c r="AH5119" s="147" t="str">
        <f t="shared" si="958"/>
        <v/>
      </c>
      <c r="AI5119" s="147" t="str">
        <f t="shared" si="959"/>
        <v/>
      </c>
      <c r="AJ5119" s="148" t="str">
        <f t="shared" si="948"/>
        <v/>
      </c>
      <c r="AK5119" s="148" t="str">
        <f t="shared" si="949"/>
        <v/>
      </c>
      <c r="AL5119" s="147" t="str">
        <f t="shared" si="950"/>
        <v/>
      </c>
      <c r="AM5119" s="147" t="str">
        <f t="shared" si="951"/>
        <v/>
      </c>
      <c r="AN5119" s="147" t="str">
        <f t="shared" si="952"/>
        <v/>
      </c>
      <c r="AO5119" s="118"/>
    </row>
    <row r="5120" spans="1:41">
      <c r="A5120" s="118"/>
      <c r="B5120" s="118"/>
      <c r="C5120" s="118"/>
      <c r="D5120" s="118"/>
      <c r="E5120" s="118"/>
      <c r="F5120" s="118"/>
      <c r="G5120" s="118"/>
      <c r="H5120" s="118"/>
      <c r="I5120" s="118"/>
      <c r="J5120" s="118"/>
      <c r="K5120" s="118"/>
      <c r="L5120" s="118"/>
      <c r="M5120" s="118"/>
      <c r="N5120" s="118"/>
      <c r="O5120" s="143" t="str">
        <f>IF(H5120="","",(S5120/S5120)&amp;":"&amp;ROUND(AH5120/S5120,2))</f>
        <v/>
      </c>
      <c r="P5120" s="118"/>
      <c r="Q5120" s="118"/>
      <c r="R5120" s="143" t="str">
        <f>IF(H5120="","",(S5120/S5120)&amp;":"&amp;ROUND(AI5120/S5120,2))</f>
        <v/>
      </c>
      <c r="S5120" s="144" t="str">
        <f t="shared" si="953"/>
        <v/>
      </c>
      <c r="T5120" s="145" t="str">
        <f t="shared" si="954"/>
        <v/>
      </c>
      <c r="U5120" s="118"/>
      <c r="V5120" s="145" t="str">
        <f t="shared" si="955"/>
        <v/>
      </c>
      <c r="W5120" s="144" t="str">
        <f t="shared" si="956"/>
        <v/>
      </c>
      <c r="X5120" s="146" t="str">
        <f>IF(C5120="","",IF(OR(C5120="Trade",C5120="Multi Position"),(X5119+V5120),IF(C5120="Deposit",(X5119+AE5120),IF(C5120="Withdrawal",(X5119-AE5120)))))</f>
        <v/>
      </c>
      <c r="Y5120" s="145" t="str">
        <f t="shared" si="957"/>
        <v/>
      </c>
      <c r="Z5120" s="118"/>
      <c r="AA5120" s="118"/>
      <c r="AB5120" s="118"/>
      <c r="AC5120" s="118"/>
      <c r="AD5120" s="118"/>
      <c r="AE5120" s="139"/>
      <c r="AF5120" s="118"/>
      <c r="AG5120" s="118"/>
      <c r="AH5120" s="147" t="str">
        <f t="shared" si="958"/>
        <v/>
      </c>
      <c r="AI5120" s="147" t="str">
        <f t="shared" si="959"/>
        <v/>
      </c>
      <c r="AJ5120" s="148" t="str">
        <f t="shared" si="948"/>
        <v/>
      </c>
      <c r="AK5120" s="148" t="str">
        <f t="shared" si="949"/>
        <v/>
      </c>
      <c r="AL5120" s="147" t="str">
        <f t="shared" si="950"/>
        <v/>
      </c>
      <c r="AM5120" s="147" t="str">
        <f t="shared" si="951"/>
        <v/>
      </c>
      <c r="AN5120" s="147" t="str">
        <f t="shared" si="952"/>
        <v/>
      </c>
      <c r="AO5120" s="118"/>
    </row>
    <row r="5121" spans="1:41">
      <c r="A5121" s="118"/>
      <c r="B5121" s="118"/>
      <c r="C5121" s="118"/>
      <c r="D5121" s="118"/>
      <c r="E5121" s="118"/>
      <c r="F5121" s="118"/>
      <c r="G5121" s="118"/>
      <c r="H5121" s="118"/>
      <c r="I5121" s="118"/>
      <c r="J5121" s="118"/>
      <c r="K5121" s="118"/>
      <c r="L5121" s="118"/>
      <c r="M5121" s="118"/>
      <c r="N5121" s="118"/>
      <c r="O5121" s="143" t="str">
        <f>IF(H5121="","",(S5121/S5121)&amp;":"&amp;ROUND(AH5121/S5121,2))</f>
        <v/>
      </c>
      <c r="P5121" s="118"/>
      <c r="Q5121" s="118"/>
      <c r="R5121" s="143" t="str">
        <f>IF(H5121="","",(S5121/S5121)&amp;":"&amp;ROUND(AI5121/S5121,2))</f>
        <v/>
      </c>
      <c r="S5121" s="144" t="str">
        <f t="shared" si="953"/>
        <v/>
      </c>
      <c r="T5121" s="145" t="str">
        <f t="shared" si="954"/>
        <v/>
      </c>
      <c r="U5121" s="118"/>
      <c r="V5121" s="145" t="str">
        <f t="shared" si="955"/>
        <v/>
      </c>
      <c r="W5121" s="144" t="str">
        <f t="shared" si="956"/>
        <v/>
      </c>
      <c r="X5121" s="146" t="str">
        <f>IF(C5121="","",IF(OR(C5121="Trade",C5121="Multi Position"),(X5120+V5121),IF(C5121="Deposit",(X5120+AE5121),IF(C5121="Withdrawal",(X5120-AE5121)))))</f>
        <v/>
      </c>
      <c r="Y5121" s="145" t="str">
        <f t="shared" si="957"/>
        <v/>
      </c>
      <c r="Z5121" s="118"/>
      <c r="AA5121" s="118"/>
      <c r="AB5121" s="118"/>
      <c r="AC5121" s="118"/>
      <c r="AD5121" s="118"/>
      <c r="AE5121" s="139"/>
      <c r="AF5121" s="118"/>
      <c r="AG5121" s="118"/>
      <c r="AH5121" s="147" t="str">
        <f t="shared" si="958"/>
        <v/>
      </c>
      <c r="AI5121" s="147" t="str">
        <f t="shared" si="959"/>
        <v/>
      </c>
      <c r="AJ5121" s="148" t="str">
        <f t="shared" si="948"/>
        <v/>
      </c>
      <c r="AK5121" s="148" t="str">
        <f t="shared" si="949"/>
        <v/>
      </c>
      <c r="AL5121" s="147" t="str">
        <f t="shared" si="950"/>
        <v/>
      </c>
      <c r="AM5121" s="147" t="str">
        <f t="shared" si="951"/>
        <v/>
      </c>
      <c r="AN5121" s="147" t="str">
        <f t="shared" si="952"/>
        <v/>
      </c>
      <c r="AO5121" s="118"/>
    </row>
    <row r="5122" spans="1:41">
      <c r="A5122" s="118"/>
      <c r="B5122" s="118"/>
      <c r="C5122" s="118"/>
      <c r="D5122" s="118"/>
      <c r="E5122" s="118"/>
      <c r="F5122" s="118"/>
      <c r="G5122" s="118"/>
      <c r="H5122" s="118"/>
      <c r="I5122" s="118"/>
      <c r="J5122" s="118"/>
      <c r="K5122" s="118"/>
      <c r="L5122" s="118"/>
      <c r="M5122" s="118"/>
      <c r="N5122" s="118"/>
      <c r="O5122" s="143" t="str">
        <f>IF(H5122="","",(S5122/S5122)&amp;":"&amp;ROUND(AH5122/S5122,2))</f>
        <v/>
      </c>
      <c r="P5122" s="118"/>
      <c r="Q5122" s="118"/>
      <c r="R5122" s="143" t="str">
        <f>IF(H5122="","",(S5122/S5122)&amp;":"&amp;ROUND(AI5122/S5122,2))</f>
        <v/>
      </c>
      <c r="S5122" s="144" t="str">
        <f t="shared" si="953"/>
        <v/>
      </c>
      <c r="T5122" s="145" t="str">
        <f t="shared" si="954"/>
        <v/>
      </c>
      <c r="U5122" s="118"/>
      <c r="V5122" s="145" t="str">
        <f t="shared" si="955"/>
        <v/>
      </c>
      <c r="W5122" s="144" t="str">
        <f t="shared" si="956"/>
        <v/>
      </c>
      <c r="X5122" s="146" t="str">
        <f>IF(C5122="","",IF(OR(C5122="Trade",C5122="Multi Position"),(X5121+V5122),IF(C5122="Deposit",(X5121+AE5122),IF(C5122="Withdrawal",(X5121-AE5122)))))</f>
        <v/>
      </c>
      <c r="Y5122" s="145" t="str">
        <f t="shared" si="957"/>
        <v/>
      </c>
      <c r="Z5122" s="118"/>
      <c r="AA5122" s="118"/>
      <c r="AB5122" s="118"/>
      <c r="AC5122" s="118"/>
      <c r="AD5122" s="118"/>
      <c r="AE5122" s="139"/>
      <c r="AF5122" s="118"/>
      <c r="AG5122" s="118"/>
      <c r="AH5122" s="147" t="str">
        <f t="shared" si="958"/>
        <v/>
      </c>
      <c r="AI5122" s="147" t="str">
        <f t="shared" si="959"/>
        <v/>
      </c>
      <c r="AJ5122" s="148" t="str">
        <f t="shared" si="948"/>
        <v/>
      </c>
      <c r="AK5122" s="148" t="str">
        <f t="shared" si="949"/>
        <v/>
      </c>
      <c r="AL5122" s="147" t="str">
        <f t="shared" si="950"/>
        <v/>
      </c>
      <c r="AM5122" s="147" t="str">
        <f t="shared" si="951"/>
        <v/>
      </c>
      <c r="AN5122" s="147" t="str">
        <f t="shared" si="952"/>
        <v/>
      </c>
      <c r="AO5122" s="118"/>
    </row>
    <row r="5123" spans="1:41">
      <c r="A5123" s="118"/>
      <c r="B5123" s="118"/>
      <c r="C5123" s="118"/>
      <c r="D5123" s="118"/>
      <c r="E5123" s="118"/>
      <c r="F5123" s="118"/>
      <c r="G5123" s="118"/>
      <c r="H5123" s="118"/>
      <c r="I5123" s="118"/>
      <c r="J5123" s="118"/>
      <c r="K5123" s="118"/>
      <c r="L5123" s="118"/>
      <c r="M5123" s="118"/>
      <c r="N5123" s="118"/>
      <c r="O5123" s="143" t="str">
        <f>IF(H5123="","",(S5123/S5123)&amp;":"&amp;ROUND(AH5123/S5123,2))</f>
        <v/>
      </c>
      <c r="P5123" s="118"/>
      <c r="Q5123" s="118"/>
      <c r="R5123" s="143" t="str">
        <f>IF(H5123="","",(S5123/S5123)&amp;":"&amp;ROUND(AI5123/S5123,2))</f>
        <v/>
      </c>
      <c r="S5123" s="144" t="str">
        <f t="shared" si="953"/>
        <v/>
      </c>
      <c r="T5123" s="145" t="str">
        <f t="shared" si="954"/>
        <v/>
      </c>
      <c r="U5123" s="118"/>
      <c r="V5123" s="145" t="str">
        <f t="shared" si="955"/>
        <v/>
      </c>
      <c r="W5123" s="144" t="str">
        <f t="shared" si="956"/>
        <v/>
      </c>
      <c r="X5123" s="146" t="str">
        <f>IF(C5123="","",IF(OR(C5123="Trade",C5123="Multi Position"),(X5122+V5123),IF(C5123="Deposit",(X5122+AE5123),IF(C5123="Withdrawal",(X5122-AE5123)))))</f>
        <v/>
      </c>
      <c r="Y5123" s="145" t="str">
        <f t="shared" si="957"/>
        <v/>
      </c>
      <c r="Z5123" s="118"/>
      <c r="AA5123" s="118"/>
      <c r="AB5123" s="118"/>
      <c r="AC5123" s="118"/>
      <c r="AD5123" s="118"/>
      <c r="AE5123" s="139"/>
      <c r="AF5123" s="118"/>
      <c r="AG5123" s="118"/>
      <c r="AH5123" s="147" t="str">
        <f t="shared" si="958"/>
        <v/>
      </c>
      <c r="AI5123" s="147" t="str">
        <f t="shared" si="959"/>
        <v/>
      </c>
      <c r="AJ5123" s="148" t="str">
        <f t="shared" si="948"/>
        <v/>
      </c>
      <c r="AK5123" s="148" t="str">
        <f t="shared" si="949"/>
        <v/>
      </c>
      <c r="AL5123" s="147" t="str">
        <f t="shared" si="950"/>
        <v/>
      </c>
      <c r="AM5123" s="147" t="str">
        <f t="shared" si="951"/>
        <v/>
      </c>
      <c r="AN5123" s="147" t="str">
        <f t="shared" si="952"/>
        <v/>
      </c>
      <c r="AO5123" s="118"/>
    </row>
    <row r="5124" spans="1:41">
      <c r="A5124" s="118"/>
      <c r="B5124" s="118"/>
      <c r="C5124" s="118"/>
      <c r="D5124" s="118"/>
      <c r="E5124" s="118"/>
      <c r="F5124" s="118"/>
      <c r="G5124" s="118"/>
      <c r="H5124" s="118"/>
      <c r="I5124" s="118"/>
      <c r="J5124" s="118"/>
      <c r="K5124" s="118"/>
      <c r="L5124" s="118"/>
      <c r="M5124" s="118"/>
      <c r="N5124" s="118"/>
      <c r="O5124" s="143" t="str">
        <f>IF(H5124="","",(S5124/S5124)&amp;":"&amp;ROUND(AH5124/S5124,2))</f>
        <v/>
      </c>
      <c r="P5124" s="118"/>
      <c r="Q5124" s="118"/>
      <c r="R5124" s="143" t="str">
        <f>IF(H5124="","",(S5124/S5124)&amp;":"&amp;ROUND(AI5124/S5124,2))</f>
        <v/>
      </c>
      <c r="S5124" s="144" t="str">
        <f t="shared" si="953"/>
        <v/>
      </c>
      <c r="T5124" s="145" t="str">
        <f t="shared" si="954"/>
        <v/>
      </c>
      <c r="U5124" s="118"/>
      <c r="V5124" s="145" t="str">
        <f t="shared" si="955"/>
        <v/>
      </c>
      <c r="W5124" s="144" t="str">
        <f t="shared" si="956"/>
        <v/>
      </c>
      <c r="X5124" s="146" t="str">
        <f>IF(C5124="","",IF(OR(C5124="Trade",C5124="Multi Position"),(X5123+V5124),IF(C5124="Deposit",(X5123+AE5124),IF(C5124="Withdrawal",(X5123-AE5124)))))</f>
        <v/>
      </c>
      <c r="Y5124" s="145" t="str">
        <f t="shared" si="957"/>
        <v/>
      </c>
      <c r="Z5124" s="118"/>
      <c r="AA5124" s="118"/>
      <c r="AB5124" s="118"/>
      <c r="AC5124" s="118"/>
      <c r="AD5124" s="118"/>
      <c r="AE5124" s="139"/>
      <c r="AF5124" s="118"/>
      <c r="AG5124" s="118"/>
      <c r="AH5124" s="147" t="str">
        <f t="shared" si="958"/>
        <v/>
      </c>
      <c r="AI5124" s="147" t="str">
        <f t="shared" si="959"/>
        <v/>
      </c>
      <c r="AJ5124" s="148" t="str">
        <f t="shared" si="948"/>
        <v/>
      </c>
      <c r="AK5124" s="148" t="str">
        <f t="shared" si="949"/>
        <v/>
      </c>
      <c r="AL5124" s="147" t="str">
        <f t="shared" si="950"/>
        <v/>
      </c>
      <c r="AM5124" s="147" t="str">
        <f t="shared" si="951"/>
        <v/>
      </c>
      <c r="AN5124" s="147" t="str">
        <f t="shared" si="952"/>
        <v/>
      </c>
      <c r="AO5124" s="118"/>
    </row>
    <row r="5125" spans="1:41">
      <c r="A5125" s="118"/>
      <c r="B5125" s="118"/>
      <c r="C5125" s="118"/>
      <c r="D5125" s="118"/>
      <c r="E5125" s="118"/>
      <c r="F5125" s="118"/>
      <c r="G5125" s="118"/>
      <c r="H5125" s="118"/>
      <c r="I5125" s="118"/>
      <c r="J5125" s="118"/>
      <c r="K5125" s="118"/>
      <c r="L5125" s="118"/>
      <c r="M5125" s="118"/>
      <c r="N5125" s="118"/>
      <c r="O5125" s="143" t="str">
        <f>IF(H5125="","",(S5125/S5125)&amp;":"&amp;ROUND(AH5125/S5125,2))</f>
        <v/>
      </c>
      <c r="P5125" s="118"/>
      <c r="Q5125" s="118"/>
      <c r="R5125" s="143" t="str">
        <f>IF(H5125="","",(S5125/S5125)&amp;":"&amp;ROUND(AI5125/S5125,2))</f>
        <v/>
      </c>
      <c r="S5125" s="144" t="str">
        <f t="shared" si="953"/>
        <v/>
      </c>
      <c r="T5125" s="145" t="str">
        <f t="shared" si="954"/>
        <v/>
      </c>
      <c r="U5125" s="118"/>
      <c r="V5125" s="145" t="str">
        <f t="shared" si="955"/>
        <v/>
      </c>
      <c r="W5125" s="144" t="str">
        <f t="shared" si="956"/>
        <v/>
      </c>
      <c r="X5125" s="146" t="str">
        <f>IF(C5125="","",IF(OR(C5125="Trade",C5125="Multi Position"),(X5124+V5125),IF(C5125="Deposit",(X5124+AE5125),IF(C5125="Withdrawal",(X5124-AE5125)))))</f>
        <v/>
      </c>
      <c r="Y5125" s="145" t="str">
        <f t="shared" si="957"/>
        <v/>
      </c>
      <c r="Z5125" s="118"/>
      <c r="AA5125" s="118"/>
      <c r="AB5125" s="118"/>
      <c r="AC5125" s="118"/>
      <c r="AD5125" s="118"/>
      <c r="AE5125" s="139"/>
      <c r="AF5125" s="118"/>
      <c r="AG5125" s="118"/>
      <c r="AH5125" s="147" t="str">
        <f t="shared" si="958"/>
        <v/>
      </c>
      <c r="AI5125" s="147" t="str">
        <f t="shared" si="959"/>
        <v/>
      </c>
      <c r="AJ5125" s="148" t="str">
        <f t="shared" si="948"/>
        <v/>
      </c>
      <c r="AK5125" s="148" t="str">
        <f t="shared" si="949"/>
        <v/>
      </c>
      <c r="AL5125" s="147" t="str">
        <f t="shared" si="950"/>
        <v/>
      </c>
      <c r="AM5125" s="147" t="str">
        <f t="shared" si="951"/>
        <v/>
      </c>
      <c r="AN5125" s="147" t="str">
        <f t="shared" si="952"/>
        <v/>
      </c>
      <c r="AO5125" s="118"/>
    </row>
    <row r="5126" spans="1:41">
      <c r="A5126" s="118"/>
      <c r="B5126" s="118"/>
      <c r="C5126" s="118"/>
      <c r="D5126" s="118"/>
      <c r="E5126" s="118"/>
      <c r="F5126" s="118"/>
      <c r="G5126" s="118"/>
      <c r="H5126" s="118"/>
      <c r="I5126" s="118"/>
      <c r="J5126" s="118"/>
      <c r="K5126" s="118"/>
      <c r="L5126" s="118"/>
      <c r="M5126" s="118"/>
      <c r="N5126" s="118"/>
      <c r="O5126" s="143" t="str">
        <f>IF(H5126="","",(S5126/S5126)&amp;":"&amp;ROUND(AH5126/S5126,2))</f>
        <v/>
      </c>
      <c r="P5126" s="118"/>
      <c r="Q5126" s="118"/>
      <c r="R5126" s="143" t="str">
        <f>IF(H5126="","",(S5126/S5126)&amp;":"&amp;ROUND(AI5126/S5126,2))</f>
        <v/>
      </c>
      <c r="S5126" s="144" t="str">
        <f t="shared" si="953"/>
        <v/>
      </c>
      <c r="T5126" s="145" t="str">
        <f t="shared" si="954"/>
        <v/>
      </c>
      <c r="U5126" s="118"/>
      <c r="V5126" s="145" t="str">
        <f t="shared" si="955"/>
        <v/>
      </c>
      <c r="W5126" s="144" t="str">
        <f t="shared" si="956"/>
        <v/>
      </c>
      <c r="X5126" s="146" t="str">
        <f>IF(C5126="","",IF(OR(C5126="Trade",C5126="Multi Position"),(X5125+V5126),IF(C5126="Deposit",(X5125+AE5126),IF(C5126="Withdrawal",(X5125-AE5126)))))</f>
        <v/>
      </c>
      <c r="Y5126" s="145" t="str">
        <f t="shared" si="957"/>
        <v/>
      </c>
      <c r="Z5126" s="118"/>
      <c r="AA5126" s="118"/>
      <c r="AB5126" s="118"/>
      <c r="AC5126" s="118"/>
      <c r="AD5126" s="118"/>
      <c r="AE5126" s="139"/>
      <c r="AF5126" s="118"/>
      <c r="AG5126" s="118"/>
      <c r="AH5126" s="147" t="str">
        <f t="shared" si="958"/>
        <v/>
      </c>
      <c r="AI5126" s="147" t="str">
        <f t="shared" si="959"/>
        <v/>
      </c>
      <c r="AJ5126" s="148" t="str">
        <f t="shared" si="948"/>
        <v/>
      </c>
      <c r="AK5126" s="148" t="str">
        <f t="shared" si="949"/>
        <v/>
      </c>
      <c r="AL5126" s="147" t="str">
        <f t="shared" si="950"/>
        <v/>
      </c>
      <c r="AM5126" s="147" t="str">
        <f t="shared" si="951"/>
        <v/>
      </c>
      <c r="AN5126" s="147" t="str">
        <f t="shared" si="952"/>
        <v/>
      </c>
      <c r="AO5126" s="118"/>
    </row>
    <row r="5127" spans="1:41">
      <c r="A5127" s="118"/>
      <c r="B5127" s="118"/>
      <c r="C5127" s="118"/>
      <c r="D5127" s="118"/>
      <c r="E5127" s="118"/>
      <c r="F5127" s="118"/>
      <c r="G5127" s="118"/>
      <c r="H5127" s="118"/>
      <c r="I5127" s="118"/>
      <c r="J5127" s="118"/>
      <c r="K5127" s="118"/>
      <c r="L5127" s="118"/>
      <c r="M5127" s="118"/>
      <c r="N5127" s="118"/>
      <c r="O5127" s="143" t="str">
        <f>IF(H5127="","",(S5127/S5127)&amp;":"&amp;ROUND(AH5127/S5127,2))</f>
        <v/>
      </c>
      <c r="P5127" s="118"/>
      <c r="Q5127" s="118"/>
      <c r="R5127" s="143" t="str">
        <f>IF(H5127="","",(S5127/S5127)&amp;":"&amp;ROUND(AI5127/S5127,2))</f>
        <v/>
      </c>
      <c r="S5127" s="144" t="str">
        <f t="shared" si="953"/>
        <v/>
      </c>
      <c r="T5127" s="145" t="str">
        <f t="shared" si="954"/>
        <v/>
      </c>
      <c r="U5127" s="118"/>
      <c r="V5127" s="145" t="str">
        <f t="shared" si="955"/>
        <v/>
      </c>
      <c r="W5127" s="144" t="str">
        <f t="shared" si="956"/>
        <v/>
      </c>
      <c r="X5127" s="146" t="str">
        <f>IF(C5127="","",IF(OR(C5127="Trade",C5127="Multi Position"),(X5126+V5127),IF(C5127="Deposit",(X5126+AE5127),IF(C5127="Withdrawal",(X5126-AE5127)))))</f>
        <v/>
      </c>
      <c r="Y5127" s="145" t="str">
        <f t="shared" si="957"/>
        <v/>
      </c>
      <c r="Z5127" s="118"/>
      <c r="AA5127" s="118"/>
      <c r="AB5127" s="118"/>
      <c r="AC5127" s="118"/>
      <c r="AD5127" s="118"/>
      <c r="AE5127" s="139"/>
      <c r="AF5127" s="118"/>
      <c r="AG5127" s="118"/>
      <c r="AH5127" s="147" t="str">
        <f t="shared" si="958"/>
        <v/>
      </c>
      <c r="AI5127" s="147" t="str">
        <f t="shared" si="959"/>
        <v/>
      </c>
      <c r="AJ5127" s="148" t="str">
        <f t="shared" si="948"/>
        <v/>
      </c>
      <c r="AK5127" s="148" t="str">
        <f t="shared" si="949"/>
        <v/>
      </c>
      <c r="AL5127" s="147" t="str">
        <f t="shared" si="950"/>
        <v/>
      </c>
      <c r="AM5127" s="147" t="str">
        <f t="shared" si="951"/>
        <v/>
      </c>
      <c r="AN5127" s="147" t="str">
        <f t="shared" si="952"/>
        <v/>
      </c>
      <c r="AO5127" s="118"/>
    </row>
    <row r="5128" spans="1:41">
      <c r="A5128" s="118"/>
      <c r="B5128" s="118"/>
      <c r="C5128" s="118"/>
      <c r="D5128" s="118"/>
      <c r="E5128" s="118"/>
      <c r="F5128" s="118"/>
      <c r="G5128" s="118"/>
      <c r="H5128" s="118"/>
      <c r="I5128" s="118"/>
      <c r="J5128" s="118"/>
      <c r="K5128" s="118"/>
      <c r="L5128" s="118"/>
      <c r="M5128" s="118"/>
      <c r="N5128" s="118"/>
      <c r="O5128" s="143" t="str">
        <f>IF(H5128="","",(S5128/S5128)&amp;":"&amp;ROUND(AH5128/S5128,2))</f>
        <v/>
      </c>
      <c r="P5128" s="118"/>
      <c r="Q5128" s="118"/>
      <c r="R5128" s="143" t="str">
        <f>IF(H5128="","",(S5128/S5128)&amp;":"&amp;ROUND(AI5128/S5128,2))</f>
        <v/>
      </c>
      <c r="S5128" s="144" t="str">
        <f t="shared" si="953"/>
        <v/>
      </c>
      <c r="T5128" s="145" t="str">
        <f t="shared" si="954"/>
        <v/>
      </c>
      <c r="U5128" s="118"/>
      <c r="V5128" s="145" t="str">
        <f t="shared" si="955"/>
        <v/>
      </c>
      <c r="W5128" s="144" t="str">
        <f t="shared" si="956"/>
        <v/>
      </c>
      <c r="X5128" s="146" t="str">
        <f>IF(C5128="","",IF(OR(C5128="Trade",C5128="Multi Position"),(X5127+V5128),IF(C5128="Deposit",(X5127+AE5128),IF(C5128="Withdrawal",(X5127-AE5128)))))</f>
        <v/>
      </c>
      <c r="Y5128" s="145" t="str">
        <f t="shared" si="957"/>
        <v/>
      </c>
      <c r="Z5128" s="118"/>
      <c r="AA5128" s="118"/>
      <c r="AB5128" s="118"/>
      <c r="AC5128" s="118"/>
      <c r="AD5128" s="118"/>
      <c r="AE5128" s="139"/>
      <c r="AF5128" s="118"/>
      <c r="AG5128" s="118"/>
      <c r="AH5128" s="147" t="str">
        <f t="shared" si="958"/>
        <v/>
      </c>
      <c r="AI5128" s="147" t="str">
        <f t="shared" si="959"/>
        <v/>
      </c>
      <c r="AJ5128" s="148" t="str">
        <f t="shared" si="948"/>
        <v/>
      </c>
      <c r="AK5128" s="148" t="str">
        <f t="shared" si="949"/>
        <v/>
      </c>
      <c r="AL5128" s="147" t="str">
        <f t="shared" si="950"/>
        <v/>
      </c>
      <c r="AM5128" s="147" t="str">
        <f t="shared" si="951"/>
        <v/>
      </c>
      <c r="AN5128" s="147" t="str">
        <f t="shared" si="952"/>
        <v/>
      </c>
      <c r="AO5128" s="118"/>
    </row>
    <row r="5129" spans="1:41">
      <c r="A5129" s="118"/>
      <c r="B5129" s="118"/>
      <c r="C5129" s="118"/>
      <c r="D5129" s="118"/>
      <c r="E5129" s="118"/>
      <c r="F5129" s="118"/>
      <c r="G5129" s="118"/>
      <c r="H5129" s="118"/>
      <c r="I5129" s="118"/>
      <c r="J5129" s="118"/>
      <c r="K5129" s="118"/>
      <c r="L5129" s="118"/>
      <c r="M5129" s="118"/>
      <c r="N5129" s="118"/>
      <c r="O5129" s="143" t="str">
        <f>IF(H5129="","",(S5129/S5129)&amp;":"&amp;ROUND(AH5129/S5129,2))</f>
        <v/>
      </c>
      <c r="P5129" s="118"/>
      <c r="Q5129" s="118"/>
      <c r="R5129" s="143" t="str">
        <f>IF(H5129="","",(S5129/S5129)&amp;":"&amp;ROUND(AI5129/S5129,2))</f>
        <v/>
      </c>
      <c r="S5129" s="144" t="str">
        <f t="shared" si="953"/>
        <v/>
      </c>
      <c r="T5129" s="145" t="str">
        <f t="shared" si="954"/>
        <v/>
      </c>
      <c r="U5129" s="118"/>
      <c r="V5129" s="145" t="str">
        <f t="shared" si="955"/>
        <v/>
      </c>
      <c r="W5129" s="144" t="str">
        <f t="shared" si="956"/>
        <v/>
      </c>
      <c r="X5129" s="146" t="str">
        <f>IF(C5129="","",IF(OR(C5129="Trade",C5129="Multi Position"),(X5128+V5129),IF(C5129="Deposit",(X5128+AE5129),IF(C5129="Withdrawal",(X5128-AE5129)))))</f>
        <v/>
      </c>
      <c r="Y5129" s="145" t="str">
        <f t="shared" si="957"/>
        <v/>
      </c>
      <c r="Z5129" s="118"/>
      <c r="AA5129" s="118"/>
      <c r="AB5129" s="118"/>
      <c r="AC5129" s="118"/>
      <c r="AD5129" s="118"/>
      <c r="AE5129" s="139"/>
      <c r="AF5129" s="118"/>
      <c r="AG5129" s="118"/>
      <c r="AH5129" s="147" t="str">
        <f t="shared" si="958"/>
        <v/>
      </c>
      <c r="AI5129" s="147" t="str">
        <f t="shared" si="959"/>
        <v/>
      </c>
      <c r="AJ5129" s="148" t="str">
        <f t="shared" si="948"/>
        <v/>
      </c>
      <c r="AK5129" s="148" t="str">
        <f t="shared" si="949"/>
        <v/>
      </c>
      <c r="AL5129" s="147" t="str">
        <f t="shared" si="950"/>
        <v/>
      </c>
      <c r="AM5129" s="147" t="str">
        <f t="shared" si="951"/>
        <v/>
      </c>
      <c r="AN5129" s="147" t="str">
        <f t="shared" si="952"/>
        <v/>
      </c>
      <c r="AO5129" s="118"/>
    </row>
    <row r="5130" spans="1:41">
      <c r="A5130" s="118"/>
      <c r="B5130" s="118"/>
      <c r="C5130" s="118"/>
      <c r="D5130" s="118"/>
      <c r="E5130" s="118"/>
      <c r="F5130" s="118"/>
      <c r="G5130" s="118"/>
      <c r="H5130" s="118"/>
      <c r="I5130" s="118"/>
      <c r="J5130" s="118"/>
      <c r="K5130" s="118"/>
      <c r="L5130" s="118"/>
      <c r="M5130" s="118"/>
      <c r="N5130" s="118"/>
      <c r="O5130" s="143" t="str">
        <f>IF(H5130="","",(S5130/S5130)&amp;":"&amp;ROUND(AH5130/S5130,2))</f>
        <v/>
      </c>
      <c r="P5130" s="118"/>
      <c r="Q5130" s="118"/>
      <c r="R5130" s="143" t="str">
        <f>IF(H5130="","",(S5130/S5130)&amp;":"&amp;ROUND(AI5130/S5130,2))</f>
        <v/>
      </c>
      <c r="S5130" s="144" t="str">
        <f t="shared" si="953"/>
        <v/>
      </c>
      <c r="T5130" s="145" t="str">
        <f t="shared" si="954"/>
        <v/>
      </c>
      <c r="U5130" s="118"/>
      <c r="V5130" s="145" t="str">
        <f t="shared" si="955"/>
        <v/>
      </c>
      <c r="W5130" s="144" t="str">
        <f t="shared" si="956"/>
        <v/>
      </c>
      <c r="X5130" s="146" t="str">
        <f>IF(C5130="","",IF(OR(C5130="Trade",C5130="Multi Position"),(X5129+V5130),IF(C5130="Deposit",(X5129+AE5130),IF(C5130="Withdrawal",(X5129-AE5130)))))</f>
        <v/>
      </c>
      <c r="Y5130" s="145" t="str">
        <f t="shared" si="957"/>
        <v/>
      </c>
      <c r="Z5130" s="118"/>
      <c r="AA5130" s="118"/>
      <c r="AB5130" s="118"/>
      <c r="AC5130" s="118"/>
      <c r="AD5130" s="118"/>
      <c r="AE5130" s="139"/>
      <c r="AF5130" s="118"/>
      <c r="AG5130" s="118"/>
      <c r="AH5130" s="147" t="str">
        <f t="shared" si="958"/>
        <v/>
      </c>
      <c r="AI5130" s="147" t="str">
        <f t="shared" si="959"/>
        <v/>
      </c>
      <c r="AJ5130" s="148" t="str">
        <f t="shared" ref="AJ5130:AJ5193" si="960">IF(V5130&lt;0,V5130/-X5130,S5130)</f>
        <v/>
      </c>
      <c r="AK5130" s="148" t="str">
        <f t="shared" ref="AK5130:AK5193" si="961">IF(V5130="","",IF(H5130="LONG",IF(V5130&gt;0,V5130/X5130,((L5130*(P5130-K5130))/X5130)),IF(V5130&gt;0,V5130/X5130,((L5130*(K5130-P5130))/X5130))))</f>
        <v/>
      </c>
      <c r="AL5130" s="147" t="str">
        <f t="shared" ref="AL5130:AL5193" si="962">IF(B5130="","",MONTH(B5130))</f>
        <v/>
      </c>
      <c r="AM5130" s="147" t="str">
        <f t="shared" ref="AM5130:AM5193" si="963">IF(B5130="","",YEAR(B5130))</f>
        <v/>
      </c>
      <c r="AN5130" s="147" t="str">
        <f t="shared" ref="AN5130:AN5193" si="964">IF(B5130="","",DAY(B5130))</f>
        <v/>
      </c>
      <c r="AO5130" s="118"/>
    </row>
    <row r="5131" spans="1:41">
      <c r="A5131" s="118"/>
      <c r="B5131" s="118"/>
      <c r="C5131" s="118"/>
      <c r="D5131" s="118"/>
      <c r="E5131" s="118"/>
      <c r="F5131" s="118"/>
      <c r="G5131" s="118"/>
      <c r="H5131" s="118"/>
      <c r="I5131" s="118"/>
      <c r="J5131" s="118"/>
      <c r="K5131" s="118"/>
      <c r="L5131" s="118"/>
      <c r="M5131" s="118"/>
      <c r="N5131" s="118"/>
      <c r="O5131" s="143" t="str">
        <f>IF(H5131="","",(S5131/S5131)&amp;":"&amp;ROUND(AH5131/S5131,2))</f>
        <v/>
      </c>
      <c r="P5131" s="118"/>
      <c r="Q5131" s="118"/>
      <c r="R5131" s="143" t="str">
        <f>IF(H5131="","",(S5131/S5131)&amp;":"&amp;ROUND(AI5131/S5131,2))</f>
        <v/>
      </c>
      <c r="S5131" s="144" t="str">
        <f t="shared" ref="S5131:S5194" si="965">IF(N5131="","",IF(H5131="LONG",(((K5131-M5131)*L5131)/X5130),(((M5131-K5131)*L5131)/X5130)))</f>
        <v/>
      </c>
      <c r="T5131" s="145" t="str">
        <f t="shared" ref="T5131:T5194" si="966">IF(K5131="","",IF(H5131="LONG",(P5131*L5131)-(K5131*L5131),(K5131*L5131)-(P5131*L5131)))</f>
        <v/>
      </c>
      <c r="U5131" s="118"/>
      <c r="V5131" s="145" t="str">
        <f t="shared" ref="V5131:V5194" si="967">IF(K5131="","",IF(T5131&lt;0,(T5131)-+U5131,(T5131)-U5131))</f>
        <v/>
      </c>
      <c r="W5131" s="144" t="str">
        <f t="shared" ref="W5131:W5194" si="968">IF(P5131="","",SUM(V5131/X5130))</f>
        <v/>
      </c>
      <c r="X5131" s="146" t="str">
        <f>IF(C5131="","",IF(OR(C5131="Trade",C5131="Multi Position"),(X5130+V5131),IF(C5131="Deposit",(X5130+AE5131),IF(C5131="Withdrawal",(X5130-AE5131)))))</f>
        <v/>
      </c>
      <c r="Y5131" s="145" t="str">
        <f t="shared" ref="Y5131:Y5194" si="969">IF(Q5131="","",INT(Q5131-B5131)&amp;" Days "&amp;TEXT(Q5131-B5131,"H"" Hrs ""m"" mins """))</f>
        <v/>
      </c>
      <c r="Z5131" s="118"/>
      <c r="AA5131" s="118"/>
      <c r="AB5131" s="118"/>
      <c r="AC5131" s="118"/>
      <c r="AD5131" s="118"/>
      <c r="AE5131" s="139"/>
      <c r="AF5131" s="118"/>
      <c r="AG5131" s="118"/>
      <c r="AH5131" s="147" t="str">
        <f t="shared" ref="AH5131:AH5194" si="970">IF(K5131="","", IF(H5131="LONG", (((N5131-K5131)*L5131)/X5130), (((K5131-N5131)*L5131)/X5130)))</f>
        <v/>
      </c>
      <c r="AI5131" s="147" t="str">
        <f t="shared" ref="AI5131:AI5194" si="971">IF(K5131="","", IF(H5131="LONG", (((P5131-K5131)*L5131)/X5130), (((K5131-P5131)*L5131)/X5130)))</f>
        <v/>
      </c>
      <c r="AJ5131" s="148" t="str">
        <f t="shared" si="960"/>
        <v/>
      </c>
      <c r="AK5131" s="148" t="str">
        <f t="shared" si="961"/>
        <v/>
      </c>
      <c r="AL5131" s="147" t="str">
        <f t="shared" si="962"/>
        <v/>
      </c>
      <c r="AM5131" s="147" t="str">
        <f t="shared" si="963"/>
        <v/>
      </c>
      <c r="AN5131" s="147" t="str">
        <f t="shared" si="964"/>
        <v/>
      </c>
      <c r="AO5131" s="118"/>
    </row>
    <row r="5132" spans="1:41">
      <c r="A5132" s="118"/>
      <c r="B5132" s="118"/>
      <c r="C5132" s="118"/>
      <c r="D5132" s="118"/>
      <c r="E5132" s="118"/>
      <c r="F5132" s="118"/>
      <c r="G5132" s="118"/>
      <c r="H5132" s="118"/>
      <c r="I5132" s="118"/>
      <c r="J5132" s="118"/>
      <c r="K5132" s="118"/>
      <c r="L5132" s="118"/>
      <c r="M5132" s="118"/>
      <c r="N5132" s="118"/>
      <c r="O5132" s="143" t="str">
        <f>IF(H5132="","",(S5132/S5132)&amp;":"&amp;ROUND(AH5132/S5132,2))</f>
        <v/>
      </c>
      <c r="P5132" s="118"/>
      <c r="Q5132" s="118"/>
      <c r="R5132" s="143" t="str">
        <f>IF(H5132="","",(S5132/S5132)&amp;":"&amp;ROUND(AI5132/S5132,2))</f>
        <v/>
      </c>
      <c r="S5132" s="144" t="str">
        <f t="shared" si="965"/>
        <v/>
      </c>
      <c r="T5132" s="145" t="str">
        <f t="shared" si="966"/>
        <v/>
      </c>
      <c r="U5132" s="118"/>
      <c r="V5132" s="145" t="str">
        <f t="shared" si="967"/>
        <v/>
      </c>
      <c r="W5132" s="144" t="str">
        <f t="shared" si="968"/>
        <v/>
      </c>
      <c r="X5132" s="146" t="str">
        <f>IF(C5132="","",IF(OR(C5132="Trade",C5132="Multi Position"),(X5131+V5132),IF(C5132="Deposit",(X5131+AE5132),IF(C5132="Withdrawal",(X5131-AE5132)))))</f>
        <v/>
      </c>
      <c r="Y5132" s="145" t="str">
        <f t="shared" si="969"/>
        <v/>
      </c>
      <c r="Z5132" s="118"/>
      <c r="AA5132" s="118"/>
      <c r="AB5132" s="118"/>
      <c r="AC5132" s="118"/>
      <c r="AD5132" s="118"/>
      <c r="AE5132" s="139"/>
      <c r="AF5132" s="118"/>
      <c r="AG5132" s="118"/>
      <c r="AH5132" s="147" t="str">
        <f t="shared" si="970"/>
        <v/>
      </c>
      <c r="AI5132" s="147" t="str">
        <f t="shared" si="971"/>
        <v/>
      </c>
      <c r="AJ5132" s="148" t="str">
        <f t="shared" si="960"/>
        <v/>
      </c>
      <c r="AK5132" s="148" t="str">
        <f t="shared" si="961"/>
        <v/>
      </c>
      <c r="AL5132" s="147" t="str">
        <f t="shared" si="962"/>
        <v/>
      </c>
      <c r="AM5132" s="147" t="str">
        <f t="shared" si="963"/>
        <v/>
      </c>
      <c r="AN5132" s="147" t="str">
        <f t="shared" si="964"/>
        <v/>
      </c>
      <c r="AO5132" s="118"/>
    </row>
    <row r="5133" spans="1:41">
      <c r="A5133" s="118"/>
      <c r="B5133" s="118"/>
      <c r="C5133" s="118"/>
      <c r="D5133" s="118"/>
      <c r="E5133" s="118"/>
      <c r="F5133" s="118"/>
      <c r="G5133" s="118"/>
      <c r="H5133" s="118"/>
      <c r="I5133" s="118"/>
      <c r="J5133" s="118"/>
      <c r="K5133" s="118"/>
      <c r="L5133" s="118"/>
      <c r="M5133" s="118"/>
      <c r="N5133" s="118"/>
      <c r="O5133" s="143" t="str">
        <f>IF(H5133="","",(S5133/S5133)&amp;":"&amp;ROUND(AH5133/S5133,2))</f>
        <v/>
      </c>
      <c r="P5133" s="118"/>
      <c r="Q5133" s="118"/>
      <c r="R5133" s="143" t="str">
        <f>IF(H5133="","",(S5133/S5133)&amp;":"&amp;ROUND(AI5133/S5133,2))</f>
        <v/>
      </c>
      <c r="S5133" s="144" t="str">
        <f t="shared" si="965"/>
        <v/>
      </c>
      <c r="T5133" s="145" t="str">
        <f t="shared" si="966"/>
        <v/>
      </c>
      <c r="U5133" s="118"/>
      <c r="V5133" s="145" t="str">
        <f t="shared" si="967"/>
        <v/>
      </c>
      <c r="W5133" s="144" t="str">
        <f t="shared" si="968"/>
        <v/>
      </c>
      <c r="X5133" s="146" t="str">
        <f>IF(C5133="","",IF(OR(C5133="Trade",C5133="Multi Position"),(X5132+V5133),IF(C5133="Deposit",(X5132+AE5133),IF(C5133="Withdrawal",(X5132-AE5133)))))</f>
        <v/>
      </c>
      <c r="Y5133" s="145" t="str">
        <f t="shared" si="969"/>
        <v/>
      </c>
      <c r="Z5133" s="118"/>
      <c r="AA5133" s="118"/>
      <c r="AB5133" s="118"/>
      <c r="AC5133" s="118"/>
      <c r="AD5133" s="118"/>
      <c r="AE5133" s="139"/>
      <c r="AF5133" s="118"/>
      <c r="AG5133" s="118"/>
      <c r="AH5133" s="147" t="str">
        <f t="shared" si="970"/>
        <v/>
      </c>
      <c r="AI5133" s="147" t="str">
        <f t="shared" si="971"/>
        <v/>
      </c>
      <c r="AJ5133" s="148" t="str">
        <f t="shared" si="960"/>
        <v/>
      </c>
      <c r="AK5133" s="148" t="str">
        <f t="shared" si="961"/>
        <v/>
      </c>
      <c r="AL5133" s="147" t="str">
        <f t="shared" si="962"/>
        <v/>
      </c>
      <c r="AM5133" s="147" t="str">
        <f t="shared" si="963"/>
        <v/>
      </c>
      <c r="AN5133" s="147" t="str">
        <f t="shared" si="964"/>
        <v/>
      </c>
      <c r="AO5133" s="118"/>
    </row>
    <row r="5134" spans="1:41">
      <c r="A5134" s="118"/>
      <c r="B5134" s="118"/>
      <c r="C5134" s="118"/>
      <c r="D5134" s="118"/>
      <c r="E5134" s="118"/>
      <c r="F5134" s="118"/>
      <c r="G5134" s="118"/>
      <c r="H5134" s="118"/>
      <c r="I5134" s="118"/>
      <c r="J5134" s="118"/>
      <c r="K5134" s="118"/>
      <c r="L5134" s="118"/>
      <c r="M5134" s="118"/>
      <c r="N5134" s="118"/>
      <c r="O5134" s="143" t="str">
        <f>IF(H5134="","",(S5134/S5134)&amp;":"&amp;ROUND(AH5134/S5134,2))</f>
        <v/>
      </c>
      <c r="P5134" s="118"/>
      <c r="Q5134" s="118"/>
      <c r="R5134" s="143" t="str">
        <f>IF(H5134="","",(S5134/S5134)&amp;":"&amp;ROUND(AI5134/S5134,2))</f>
        <v/>
      </c>
      <c r="S5134" s="144" t="str">
        <f t="shared" si="965"/>
        <v/>
      </c>
      <c r="T5134" s="145" t="str">
        <f t="shared" si="966"/>
        <v/>
      </c>
      <c r="U5134" s="118"/>
      <c r="V5134" s="145" t="str">
        <f t="shared" si="967"/>
        <v/>
      </c>
      <c r="W5134" s="144" t="str">
        <f t="shared" si="968"/>
        <v/>
      </c>
      <c r="X5134" s="146" t="str">
        <f>IF(C5134="","",IF(OR(C5134="Trade",C5134="Multi Position"),(X5133+V5134),IF(C5134="Deposit",(X5133+AE5134),IF(C5134="Withdrawal",(X5133-AE5134)))))</f>
        <v/>
      </c>
      <c r="Y5134" s="145" t="str">
        <f t="shared" si="969"/>
        <v/>
      </c>
      <c r="Z5134" s="118"/>
      <c r="AA5134" s="118"/>
      <c r="AB5134" s="118"/>
      <c r="AC5134" s="118"/>
      <c r="AD5134" s="118"/>
      <c r="AE5134" s="139"/>
      <c r="AF5134" s="118"/>
      <c r="AG5134" s="118"/>
      <c r="AH5134" s="147" t="str">
        <f t="shared" si="970"/>
        <v/>
      </c>
      <c r="AI5134" s="147" t="str">
        <f t="shared" si="971"/>
        <v/>
      </c>
      <c r="AJ5134" s="148" t="str">
        <f t="shared" si="960"/>
        <v/>
      </c>
      <c r="AK5134" s="148" t="str">
        <f t="shared" si="961"/>
        <v/>
      </c>
      <c r="AL5134" s="147" t="str">
        <f t="shared" si="962"/>
        <v/>
      </c>
      <c r="AM5134" s="147" t="str">
        <f t="shared" si="963"/>
        <v/>
      </c>
      <c r="AN5134" s="147" t="str">
        <f t="shared" si="964"/>
        <v/>
      </c>
      <c r="AO5134" s="118"/>
    </row>
    <row r="5135" spans="1:41">
      <c r="A5135" s="118"/>
      <c r="B5135" s="118"/>
      <c r="C5135" s="118"/>
      <c r="D5135" s="118"/>
      <c r="E5135" s="118"/>
      <c r="F5135" s="118"/>
      <c r="G5135" s="118"/>
      <c r="H5135" s="118"/>
      <c r="I5135" s="118"/>
      <c r="J5135" s="118"/>
      <c r="K5135" s="118"/>
      <c r="L5135" s="118"/>
      <c r="M5135" s="118"/>
      <c r="N5135" s="118"/>
      <c r="O5135" s="143" t="str">
        <f>IF(H5135="","",(S5135/S5135)&amp;":"&amp;ROUND(AH5135/S5135,2))</f>
        <v/>
      </c>
      <c r="P5135" s="118"/>
      <c r="Q5135" s="118"/>
      <c r="R5135" s="143" t="str">
        <f>IF(H5135="","",(S5135/S5135)&amp;":"&amp;ROUND(AI5135/S5135,2))</f>
        <v/>
      </c>
      <c r="S5135" s="144" t="str">
        <f t="shared" si="965"/>
        <v/>
      </c>
      <c r="T5135" s="145" t="str">
        <f t="shared" si="966"/>
        <v/>
      </c>
      <c r="U5135" s="118"/>
      <c r="V5135" s="145" t="str">
        <f t="shared" si="967"/>
        <v/>
      </c>
      <c r="W5135" s="144" t="str">
        <f t="shared" si="968"/>
        <v/>
      </c>
      <c r="X5135" s="146" t="str">
        <f>IF(C5135="","",IF(OR(C5135="Trade",C5135="Multi Position"),(X5134+V5135),IF(C5135="Deposit",(X5134+AE5135),IF(C5135="Withdrawal",(X5134-AE5135)))))</f>
        <v/>
      </c>
      <c r="Y5135" s="145" t="str">
        <f t="shared" si="969"/>
        <v/>
      </c>
      <c r="Z5135" s="118"/>
      <c r="AA5135" s="118"/>
      <c r="AB5135" s="118"/>
      <c r="AC5135" s="118"/>
      <c r="AD5135" s="118"/>
      <c r="AE5135" s="139"/>
      <c r="AF5135" s="118"/>
      <c r="AG5135" s="118"/>
      <c r="AH5135" s="147" t="str">
        <f t="shared" si="970"/>
        <v/>
      </c>
      <c r="AI5135" s="147" t="str">
        <f t="shared" si="971"/>
        <v/>
      </c>
      <c r="AJ5135" s="148" t="str">
        <f t="shared" si="960"/>
        <v/>
      </c>
      <c r="AK5135" s="148" t="str">
        <f t="shared" si="961"/>
        <v/>
      </c>
      <c r="AL5135" s="147" t="str">
        <f t="shared" si="962"/>
        <v/>
      </c>
      <c r="AM5135" s="147" t="str">
        <f t="shared" si="963"/>
        <v/>
      </c>
      <c r="AN5135" s="147" t="str">
        <f t="shared" si="964"/>
        <v/>
      </c>
      <c r="AO5135" s="118"/>
    </row>
    <row r="5136" spans="1:41">
      <c r="A5136" s="118"/>
      <c r="B5136" s="118"/>
      <c r="C5136" s="118"/>
      <c r="D5136" s="118"/>
      <c r="E5136" s="118"/>
      <c r="F5136" s="118"/>
      <c r="G5136" s="118"/>
      <c r="H5136" s="118"/>
      <c r="I5136" s="118"/>
      <c r="J5136" s="118"/>
      <c r="K5136" s="118"/>
      <c r="L5136" s="118"/>
      <c r="M5136" s="118"/>
      <c r="N5136" s="118"/>
      <c r="O5136" s="143" t="str">
        <f>IF(H5136="","",(S5136/S5136)&amp;":"&amp;ROUND(AH5136/S5136,2))</f>
        <v/>
      </c>
      <c r="P5136" s="118"/>
      <c r="Q5136" s="118"/>
      <c r="R5136" s="143" t="str">
        <f>IF(H5136="","",(S5136/S5136)&amp;":"&amp;ROUND(AI5136/S5136,2))</f>
        <v/>
      </c>
      <c r="S5136" s="144" t="str">
        <f t="shared" si="965"/>
        <v/>
      </c>
      <c r="T5136" s="145" t="str">
        <f t="shared" si="966"/>
        <v/>
      </c>
      <c r="U5136" s="118"/>
      <c r="V5136" s="145" t="str">
        <f t="shared" si="967"/>
        <v/>
      </c>
      <c r="W5136" s="144" t="str">
        <f t="shared" si="968"/>
        <v/>
      </c>
      <c r="X5136" s="146" t="str">
        <f>IF(C5136="","",IF(OR(C5136="Trade",C5136="Multi Position"),(X5135+V5136),IF(C5136="Deposit",(X5135+AE5136),IF(C5136="Withdrawal",(X5135-AE5136)))))</f>
        <v/>
      </c>
      <c r="Y5136" s="145" t="str">
        <f t="shared" si="969"/>
        <v/>
      </c>
      <c r="Z5136" s="118"/>
      <c r="AA5136" s="118"/>
      <c r="AB5136" s="118"/>
      <c r="AC5136" s="118"/>
      <c r="AD5136" s="118"/>
      <c r="AE5136" s="139"/>
      <c r="AF5136" s="118"/>
      <c r="AG5136" s="118"/>
      <c r="AH5136" s="147" t="str">
        <f t="shared" si="970"/>
        <v/>
      </c>
      <c r="AI5136" s="147" t="str">
        <f t="shared" si="971"/>
        <v/>
      </c>
      <c r="AJ5136" s="148" t="str">
        <f t="shared" si="960"/>
        <v/>
      </c>
      <c r="AK5136" s="148" t="str">
        <f t="shared" si="961"/>
        <v/>
      </c>
      <c r="AL5136" s="147" t="str">
        <f t="shared" si="962"/>
        <v/>
      </c>
      <c r="AM5136" s="147" t="str">
        <f t="shared" si="963"/>
        <v/>
      </c>
      <c r="AN5136" s="147" t="str">
        <f t="shared" si="964"/>
        <v/>
      </c>
      <c r="AO5136" s="118"/>
    </row>
    <row r="5137" spans="1:41">
      <c r="A5137" s="118"/>
      <c r="B5137" s="118"/>
      <c r="C5137" s="118"/>
      <c r="D5137" s="118"/>
      <c r="E5137" s="118"/>
      <c r="F5137" s="118"/>
      <c r="G5137" s="118"/>
      <c r="H5137" s="118"/>
      <c r="I5137" s="118"/>
      <c r="J5137" s="118"/>
      <c r="K5137" s="118"/>
      <c r="L5137" s="118"/>
      <c r="M5137" s="118"/>
      <c r="N5137" s="118"/>
      <c r="O5137" s="143" t="str">
        <f>IF(H5137="","",(S5137/S5137)&amp;":"&amp;ROUND(AH5137/S5137,2))</f>
        <v/>
      </c>
      <c r="P5137" s="118"/>
      <c r="Q5137" s="118"/>
      <c r="R5137" s="143" t="str">
        <f>IF(H5137="","",(S5137/S5137)&amp;":"&amp;ROUND(AI5137/S5137,2))</f>
        <v/>
      </c>
      <c r="S5137" s="144" t="str">
        <f t="shared" si="965"/>
        <v/>
      </c>
      <c r="T5137" s="145" t="str">
        <f t="shared" si="966"/>
        <v/>
      </c>
      <c r="U5137" s="118"/>
      <c r="V5137" s="145" t="str">
        <f t="shared" si="967"/>
        <v/>
      </c>
      <c r="W5137" s="144" t="str">
        <f t="shared" si="968"/>
        <v/>
      </c>
      <c r="X5137" s="146" t="str">
        <f>IF(C5137="","",IF(OR(C5137="Trade",C5137="Multi Position"),(X5136+V5137),IF(C5137="Deposit",(X5136+AE5137),IF(C5137="Withdrawal",(X5136-AE5137)))))</f>
        <v/>
      </c>
      <c r="Y5137" s="145" t="str">
        <f t="shared" si="969"/>
        <v/>
      </c>
      <c r="Z5137" s="118"/>
      <c r="AA5137" s="118"/>
      <c r="AB5137" s="118"/>
      <c r="AC5137" s="118"/>
      <c r="AD5137" s="118"/>
      <c r="AE5137" s="139"/>
      <c r="AF5137" s="118"/>
      <c r="AG5137" s="118"/>
      <c r="AH5137" s="147" t="str">
        <f t="shared" si="970"/>
        <v/>
      </c>
      <c r="AI5137" s="147" t="str">
        <f t="shared" si="971"/>
        <v/>
      </c>
      <c r="AJ5137" s="148" t="str">
        <f t="shared" si="960"/>
        <v/>
      </c>
      <c r="AK5137" s="148" t="str">
        <f t="shared" si="961"/>
        <v/>
      </c>
      <c r="AL5137" s="147" t="str">
        <f t="shared" si="962"/>
        <v/>
      </c>
      <c r="AM5137" s="147" t="str">
        <f t="shared" si="963"/>
        <v/>
      </c>
      <c r="AN5137" s="147" t="str">
        <f t="shared" si="964"/>
        <v/>
      </c>
      <c r="AO5137" s="118"/>
    </row>
    <row r="5138" spans="1:41">
      <c r="A5138" s="118"/>
      <c r="B5138" s="118"/>
      <c r="C5138" s="118"/>
      <c r="D5138" s="118"/>
      <c r="E5138" s="118"/>
      <c r="F5138" s="118"/>
      <c r="G5138" s="118"/>
      <c r="H5138" s="118"/>
      <c r="I5138" s="118"/>
      <c r="J5138" s="118"/>
      <c r="K5138" s="118"/>
      <c r="L5138" s="118"/>
      <c r="M5138" s="118"/>
      <c r="N5138" s="118"/>
      <c r="O5138" s="143" t="str">
        <f>IF(H5138="","",(S5138/S5138)&amp;":"&amp;ROUND(AH5138/S5138,2))</f>
        <v/>
      </c>
      <c r="P5138" s="118"/>
      <c r="Q5138" s="118"/>
      <c r="R5138" s="143" t="str">
        <f>IF(H5138="","",(S5138/S5138)&amp;":"&amp;ROUND(AI5138/S5138,2))</f>
        <v/>
      </c>
      <c r="S5138" s="144" t="str">
        <f t="shared" si="965"/>
        <v/>
      </c>
      <c r="T5138" s="145" t="str">
        <f t="shared" si="966"/>
        <v/>
      </c>
      <c r="U5138" s="118"/>
      <c r="V5138" s="145" t="str">
        <f t="shared" si="967"/>
        <v/>
      </c>
      <c r="W5138" s="144" t="str">
        <f t="shared" si="968"/>
        <v/>
      </c>
      <c r="X5138" s="146" t="str">
        <f>IF(C5138="","",IF(OR(C5138="Trade",C5138="Multi Position"),(X5137+V5138),IF(C5138="Deposit",(X5137+AE5138),IF(C5138="Withdrawal",(X5137-AE5138)))))</f>
        <v/>
      </c>
      <c r="Y5138" s="145" t="str">
        <f t="shared" si="969"/>
        <v/>
      </c>
      <c r="Z5138" s="118"/>
      <c r="AA5138" s="118"/>
      <c r="AB5138" s="118"/>
      <c r="AC5138" s="118"/>
      <c r="AD5138" s="118"/>
      <c r="AE5138" s="139"/>
      <c r="AF5138" s="118"/>
      <c r="AG5138" s="118"/>
      <c r="AH5138" s="147" t="str">
        <f t="shared" si="970"/>
        <v/>
      </c>
      <c r="AI5138" s="147" t="str">
        <f t="shared" si="971"/>
        <v/>
      </c>
      <c r="AJ5138" s="148" t="str">
        <f t="shared" si="960"/>
        <v/>
      </c>
      <c r="AK5138" s="148" t="str">
        <f t="shared" si="961"/>
        <v/>
      </c>
      <c r="AL5138" s="147" t="str">
        <f t="shared" si="962"/>
        <v/>
      </c>
      <c r="AM5138" s="147" t="str">
        <f t="shared" si="963"/>
        <v/>
      </c>
      <c r="AN5138" s="147" t="str">
        <f t="shared" si="964"/>
        <v/>
      </c>
      <c r="AO5138" s="118"/>
    </row>
    <row r="5139" spans="1:41">
      <c r="A5139" s="118"/>
      <c r="B5139" s="118"/>
      <c r="C5139" s="118"/>
      <c r="D5139" s="118"/>
      <c r="E5139" s="118"/>
      <c r="F5139" s="118"/>
      <c r="G5139" s="118"/>
      <c r="H5139" s="118"/>
      <c r="I5139" s="118"/>
      <c r="J5139" s="118"/>
      <c r="K5139" s="118"/>
      <c r="L5139" s="118"/>
      <c r="M5139" s="118"/>
      <c r="N5139" s="118"/>
      <c r="O5139" s="143" t="str">
        <f>IF(H5139="","",(S5139/S5139)&amp;":"&amp;ROUND(AH5139/S5139,2))</f>
        <v/>
      </c>
      <c r="P5139" s="118"/>
      <c r="Q5139" s="118"/>
      <c r="R5139" s="143" t="str">
        <f>IF(H5139="","",(S5139/S5139)&amp;":"&amp;ROUND(AI5139/S5139,2))</f>
        <v/>
      </c>
      <c r="S5139" s="144" t="str">
        <f t="shared" si="965"/>
        <v/>
      </c>
      <c r="T5139" s="145" t="str">
        <f t="shared" si="966"/>
        <v/>
      </c>
      <c r="U5139" s="118"/>
      <c r="V5139" s="145" t="str">
        <f t="shared" si="967"/>
        <v/>
      </c>
      <c r="W5139" s="144" t="str">
        <f t="shared" si="968"/>
        <v/>
      </c>
      <c r="X5139" s="146" t="str">
        <f>IF(C5139="","",IF(OR(C5139="Trade",C5139="Multi Position"),(X5138+V5139),IF(C5139="Deposit",(X5138+AE5139),IF(C5139="Withdrawal",(X5138-AE5139)))))</f>
        <v/>
      </c>
      <c r="Y5139" s="145" t="str">
        <f t="shared" si="969"/>
        <v/>
      </c>
      <c r="Z5139" s="118"/>
      <c r="AA5139" s="118"/>
      <c r="AB5139" s="118"/>
      <c r="AC5139" s="118"/>
      <c r="AD5139" s="118"/>
      <c r="AE5139" s="139"/>
      <c r="AF5139" s="118"/>
      <c r="AG5139" s="118"/>
      <c r="AH5139" s="147" t="str">
        <f t="shared" si="970"/>
        <v/>
      </c>
      <c r="AI5139" s="147" t="str">
        <f t="shared" si="971"/>
        <v/>
      </c>
      <c r="AJ5139" s="148" t="str">
        <f t="shared" si="960"/>
        <v/>
      </c>
      <c r="AK5139" s="148" t="str">
        <f t="shared" si="961"/>
        <v/>
      </c>
      <c r="AL5139" s="147" t="str">
        <f t="shared" si="962"/>
        <v/>
      </c>
      <c r="AM5139" s="147" t="str">
        <f t="shared" si="963"/>
        <v/>
      </c>
      <c r="AN5139" s="147" t="str">
        <f t="shared" si="964"/>
        <v/>
      </c>
      <c r="AO5139" s="118"/>
    </row>
    <row r="5140" spans="1:41">
      <c r="A5140" s="118"/>
      <c r="B5140" s="118"/>
      <c r="C5140" s="118"/>
      <c r="D5140" s="118"/>
      <c r="E5140" s="118"/>
      <c r="F5140" s="118"/>
      <c r="G5140" s="118"/>
      <c r="H5140" s="118"/>
      <c r="I5140" s="118"/>
      <c r="J5140" s="118"/>
      <c r="K5140" s="118"/>
      <c r="L5140" s="118"/>
      <c r="M5140" s="118"/>
      <c r="N5140" s="118"/>
      <c r="O5140" s="143" t="str">
        <f>IF(H5140="","",(S5140/S5140)&amp;":"&amp;ROUND(AH5140/S5140,2))</f>
        <v/>
      </c>
      <c r="P5140" s="118"/>
      <c r="Q5140" s="118"/>
      <c r="R5140" s="143" t="str">
        <f>IF(H5140="","",(S5140/S5140)&amp;":"&amp;ROUND(AI5140/S5140,2))</f>
        <v/>
      </c>
      <c r="S5140" s="144" t="str">
        <f t="shared" si="965"/>
        <v/>
      </c>
      <c r="T5140" s="145" t="str">
        <f t="shared" si="966"/>
        <v/>
      </c>
      <c r="U5140" s="118"/>
      <c r="V5140" s="145" t="str">
        <f t="shared" si="967"/>
        <v/>
      </c>
      <c r="W5140" s="144" t="str">
        <f t="shared" si="968"/>
        <v/>
      </c>
      <c r="X5140" s="146" t="str">
        <f>IF(C5140="","",IF(OR(C5140="Trade",C5140="Multi Position"),(X5139+V5140),IF(C5140="Deposit",(X5139+AE5140),IF(C5140="Withdrawal",(X5139-AE5140)))))</f>
        <v/>
      </c>
      <c r="Y5140" s="145" t="str">
        <f t="shared" si="969"/>
        <v/>
      </c>
      <c r="Z5140" s="118"/>
      <c r="AA5140" s="118"/>
      <c r="AB5140" s="118"/>
      <c r="AC5140" s="118"/>
      <c r="AD5140" s="118"/>
      <c r="AE5140" s="139"/>
      <c r="AF5140" s="118"/>
      <c r="AG5140" s="118"/>
      <c r="AH5140" s="147" t="str">
        <f t="shared" si="970"/>
        <v/>
      </c>
      <c r="AI5140" s="147" t="str">
        <f t="shared" si="971"/>
        <v/>
      </c>
      <c r="AJ5140" s="148" t="str">
        <f t="shared" si="960"/>
        <v/>
      </c>
      <c r="AK5140" s="148" t="str">
        <f t="shared" si="961"/>
        <v/>
      </c>
      <c r="AL5140" s="147" t="str">
        <f t="shared" si="962"/>
        <v/>
      </c>
      <c r="AM5140" s="147" t="str">
        <f t="shared" si="963"/>
        <v/>
      </c>
      <c r="AN5140" s="147" t="str">
        <f t="shared" si="964"/>
        <v/>
      </c>
      <c r="AO5140" s="118"/>
    </row>
    <row r="5141" spans="1:41">
      <c r="A5141" s="118"/>
      <c r="B5141" s="118"/>
      <c r="C5141" s="118"/>
      <c r="D5141" s="118"/>
      <c r="E5141" s="118"/>
      <c r="F5141" s="118"/>
      <c r="G5141" s="118"/>
      <c r="H5141" s="118"/>
      <c r="I5141" s="118"/>
      <c r="J5141" s="118"/>
      <c r="K5141" s="118"/>
      <c r="L5141" s="118"/>
      <c r="M5141" s="118"/>
      <c r="N5141" s="118"/>
      <c r="O5141" s="143" t="str">
        <f>IF(H5141="","",(S5141/S5141)&amp;":"&amp;ROUND(AH5141/S5141,2))</f>
        <v/>
      </c>
      <c r="P5141" s="118"/>
      <c r="Q5141" s="118"/>
      <c r="R5141" s="143" t="str">
        <f>IF(H5141="","",(S5141/S5141)&amp;":"&amp;ROUND(AI5141/S5141,2))</f>
        <v/>
      </c>
      <c r="S5141" s="144" t="str">
        <f t="shared" si="965"/>
        <v/>
      </c>
      <c r="T5141" s="145" t="str">
        <f t="shared" si="966"/>
        <v/>
      </c>
      <c r="U5141" s="118"/>
      <c r="V5141" s="145" t="str">
        <f t="shared" si="967"/>
        <v/>
      </c>
      <c r="W5141" s="144" t="str">
        <f t="shared" si="968"/>
        <v/>
      </c>
      <c r="X5141" s="146" t="str">
        <f>IF(C5141="","",IF(OR(C5141="Trade",C5141="Multi Position"),(X5140+V5141),IF(C5141="Deposit",(X5140+AE5141),IF(C5141="Withdrawal",(X5140-AE5141)))))</f>
        <v/>
      </c>
      <c r="Y5141" s="145" t="str">
        <f t="shared" si="969"/>
        <v/>
      </c>
      <c r="Z5141" s="118"/>
      <c r="AA5141" s="118"/>
      <c r="AB5141" s="118"/>
      <c r="AC5141" s="118"/>
      <c r="AD5141" s="118"/>
      <c r="AE5141" s="139"/>
      <c r="AF5141" s="118"/>
      <c r="AG5141" s="118"/>
      <c r="AH5141" s="147" t="str">
        <f t="shared" si="970"/>
        <v/>
      </c>
      <c r="AI5141" s="147" t="str">
        <f t="shared" si="971"/>
        <v/>
      </c>
      <c r="AJ5141" s="148" t="str">
        <f t="shared" si="960"/>
        <v/>
      </c>
      <c r="AK5141" s="148" t="str">
        <f t="shared" si="961"/>
        <v/>
      </c>
      <c r="AL5141" s="147" t="str">
        <f t="shared" si="962"/>
        <v/>
      </c>
      <c r="AM5141" s="147" t="str">
        <f t="shared" si="963"/>
        <v/>
      </c>
      <c r="AN5141" s="147" t="str">
        <f t="shared" si="964"/>
        <v/>
      </c>
      <c r="AO5141" s="118"/>
    </row>
    <row r="5142" spans="1:41">
      <c r="A5142" s="118"/>
      <c r="B5142" s="118"/>
      <c r="C5142" s="118"/>
      <c r="D5142" s="118"/>
      <c r="E5142" s="118"/>
      <c r="F5142" s="118"/>
      <c r="G5142" s="118"/>
      <c r="H5142" s="118"/>
      <c r="I5142" s="118"/>
      <c r="J5142" s="118"/>
      <c r="K5142" s="118"/>
      <c r="L5142" s="118"/>
      <c r="M5142" s="118"/>
      <c r="N5142" s="118"/>
      <c r="O5142" s="143" t="str">
        <f>IF(H5142="","",(S5142/S5142)&amp;":"&amp;ROUND(AH5142/S5142,2))</f>
        <v/>
      </c>
      <c r="P5142" s="118"/>
      <c r="Q5142" s="118"/>
      <c r="R5142" s="143" t="str">
        <f>IF(H5142="","",(S5142/S5142)&amp;":"&amp;ROUND(AI5142/S5142,2))</f>
        <v/>
      </c>
      <c r="S5142" s="144" t="str">
        <f t="shared" si="965"/>
        <v/>
      </c>
      <c r="T5142" s="145" t="str">
        <f t="shared" si="966"/>
        <v/>
      </c>
      <c r="U5142" s="118"/>
      <c r="V5142" s="145" t="str">
        <f t="shared" si="967"/>
        <v/>
      </c>
      <c r="W5142" s="144" t="str">
        <f t="shared" si="968"/>
        <v/>
      </c>
      <c r="X5142" s="146" t="str">
        <f>IF(C5142="","",IF(OR(C5142="Trade",C5142="Multi Position"),(X5141+V5142),IF(C5142="Deposit",(X5141+AE5142),IF(C5142="Withdrawal",(X5141-AE5142)))))</f>
        <v/>
      </c>
      <c r="Y5142" s="145" t="str">
        <f t="shared" si="969"/>
        <v/>
      </c>
      <c r="Z5142" s="118"/>
      <c r="AA5142" s="118"/>
      <c r="AB5142" s="118"/>
      <c r="AC5142" s="118"/>
      <c r="AD5142" s="118"/>
      <c r="AE5142" s="139"/>
      <c r="AF5142" s="118"/>
      <c r="AG5142" s="118"/>
      <c r="AH5142" s="147" t="str">
        <f t="shared" si="970"/>
        <v/>
      </c>
      <c r="AI5142" s="147" t="str">
        <f t="shared" si="971"/>
        <v/>
      </c>
      <c r="AJ5142" s="148" t="str">
        <f t="shared" si="960"/>
        <v/>
      </c>
      <c r="AK5142" s="148" t="str">
        <f t="shared" si="961"/>
        <v/>
      </c>
      <c r="AL5142" s="147" t="str">
        <f t="shared" si="962"/>
        <v/>
      </c>
      <c r="AM5142" s="147" t="str">
        <f t="shared" si="963"/>
        <v/>
      </c>
      <c r="AN5142" s="147" t="str">
        <f t="shared" si="964"/>
        <v/>
      </c>
      <c r="AO5142" s="118"/>
    </row>
    <row r="5143" spans="1:41">
      <c r="A5143" s="118"/>
      <c r="B5143" s="118"/>
      <c r="C5143" s="118"/>
      <c r="D5143" s="118"/>
      <c r="E5143" s="118"/>
      <c r="F5143" s="118"/>
      <c r="G5143" s="118"/>
      <c r="H5143" s="118"/>
      <c r="I5143" s="118"/>
      <c r="J5143" s="118"/>
      <c r="K5143" s="118"/>
      <c r="L5143" s="118"/>
      <c r="M5143" s="118"/>
      <c r="N5143" s="118"/>
      <c r="O5143" s="143" t="str">
        <f>IF(H5143="","",(S5143/S5143)&amp;":"&amp;ROUND(AH5143/S5143,2))</f>
        <v/>
      </c>
      <c r="P5143" s="118"/>
      <c r="Q5143" s="118"/>
      <c r="R5143" s="143" t="str">
        <f>IF(H5143="","",(S5143/S5143)&amp;":"&amp;ROUND(AI5143/S5143,2))</f>
        <v/>
      </c>
      <c r="S5143" s="144" t="str">
        <f t="shared" si="965"/>
        <v/>
      </c>
      <c r="T5143" s="145" t="str">
        <f t="shared" si="966"/>
        <v/>
      </c>
      <c r="U5143" s="118"/>
      <c r="V5143" s="145" t="str">
        <f t="shared" si="967"/>
        <v/>
      </c>
      <c r="W5143" s="144" t="str">
        <f t="shared" si="968"/>
        <v/>
      </c>
      <c r="X5143" s="146" t="str">
        <f>IF(C5143="","",IF(OR(C5143="Trade",C5143="Multi Position"),(X5142+V5143),IF(C5143="Deposit",(X5142+AE5143),IF(C5143="Withdrawal",(X5142-AE5143)))))</f>
        <v/>
      </c>
      <c r="Y5143" s="145" t="str">
        <f t="shared" si="969"/>
        <v/>
      </c>
      <c r="Z5143" s="118"/>
      <c r="AA5143" s="118"/>
      <c r="AB5143" s="118"/>
      <c r="AC5143" s="118"/>
      <c r="AD5143" s="118"/>
      <c r="AE5143" s="139"/>
      <c r="AF5143" s="118"/>
      <c r="AG5143" s="118"/>
      <c r="AH5143" s="147" t="str">
        <f t="shared" si="970"/>
        <v/>
      </c>
      <c r="AI5143" s="147" t="str">
        <f t="shared" si="971"/>
        <v/>
      </c>
      <c r="AJ5143" s="148" t="str">
        <f t="shared" si="960"/>
        <v/>
      </c>
      <c r="AK5143" s="148" t="str">
        <f t="shared" si="961"/>
        <v/>
      </c>
      <c r="AL5143" s="147" t="str">
        <f t="shared" si="962"/>
        <v/>
      </c>
      <c r="AM5143" s="147" t="str">
        <f t="shared" si="963"/>
        <v/>
      </c>
      <c r="AN5143" s="147" t="str">
        <f t="shared" si="964"/>
        <v/>
      </c>
      <c r="AO5143" s="118"/>
    </row>
    <row r="5144" spans="1:41">
      <c r="A5144" s="118"/>
      <c r="B5144" s="118"/>
      <c r="C5144" s="118"/>
      <c r="D5144" s="118"/>
      <c r="E5144" s="118"/>
      <c r="F5144" s="118"/>
      <c r="G5144" s="118"/>
      <c r="H5144" s="118"/>
      <c r="I5144" s="118"/>
      <c r="J5144" s="118"/>
      <c r="K5144" s="118"/>
      <c r="L5144" s="118"/>
      <c r="M5144" s="118"/>
      <c r="N5144" s="118"/>
      <c r="O5144" s="143" t="str">
        <f>IF(H5144="","",(S5144/S5144)&amp;":"&amp;ROUND(AH5144/S5144,2))</f>
        <v/>
      </c>
      <c r="P5144" s="118"/>
      <c r="Q5144" s="118"/>
      <c r="R5144" s="143" t="str">
        <f>IF(H5144="","",(S5144/S5144)&amp;":"&amp;ROUND(AI5144/S5144,2))</f>
        <v/>
      </c>
      <c r="S5144" s="144" t="str">
        <f t="shared" si="965"/>
        <v/>
      </c>
      <c r="T5144" s="145" t="str">
        <f t="shared" si="966"/>
        <v/>
      </c>
      <c r="U5144" s="118"/>
      <c r="V5144" s="145" t="str">
        <f t="shared" si="967"/>
        <v/>
      </c>
      <c r="W5144" s="144" t="str">
        <f t="shared" si="968"/>
        <v/>
      </c>
      <c r="X5144" s="146" t="str">
        <f>IF(C5144="","",IF(OR(C5144="Trade",C5144="Multi Position"),(X5143+V5144),IF(C5144="Deposit",(X5143+AE5144),IF(C5144="Withdrawal",(X5143-AE5144)))))</f>
        <v/>
      </c>
      <c r="Y5144" s="145" t="str">
        <f t="shared" si="969"/>
        <v/>
      </c>
      <c r="Z5144" s="118"/>
      <c r="AA5144" s="118"/>
      <c r="AB5144" s="118"/>
      <c r="AC5144" s="118"/>
      <c r="AD5144" s="118"/>
      <c r="AE5144" s="139"/>
      <c r="AF5144" s="118"/>
      <c r="AG5144" s="118"/>
      <c r="AH5144" s="147" t="str">
        <f t="shared" si="970"/>
        <v/>
      </c>
      <c r="AI5144" s="147" t="str">
        <f t="shared" si="971"/>
        <v/>
      </c>
      <c r="AJ5144" s="148" t="str">
        <f t="shared" si="960"/>
        <v/>
      </c>
      <c r="AK5144" s="148" t="str">
        <f t="shared" si="961"/>
        <v/>
      </c>
      <c r="AL5144" s="147" t="str">
        <f t="shared" si="962"/>
        <v/>
      </c>
      <c r="AM5144" s="147" t="str">
        <f t="shared" si="963"/>
        <v/>
      </c>
      <c r="AN5144" s="147" t="str">
        <f t="shared" si="964"/>
        <v/>
      </c>
      <c r="AO5144" s="118"/>
    </row>
    <row r="5145" spans="1:41">
      <c r="A5145" s="118"/>
      <c r="B5145" s="118"/>
      <c r="C5145" s="118"/>
      <c r="D5145" s="118"/>
      <c r="E5145" s="118"/>
      <c r="F5145" s="118"/>
      <c r="G5145" s="118"/>
      <c r="H5145" s="118"/>
      <c r="I5145" s="118"/>
      <c r="J5145" s="118"/>
      <c r="K5145" s="118"/>
      <c r="L5145" s="118"/>
      <c r="M5145" s="118"/>
      <c r="N5145" s="118"/>
      <c r="O5145" s="143" t="str">
        <f>IF(H5145="","",(S5145/S5145)&amp;":"&amp;ROUND(AH5145/S5145,2))</f>
        <v/>
      </c>
      <c r="P5145" s="118"/>
      <c r="Q5145" s="118"/>
      <c r="R5145" s="143" t="str">
        <f>IF(H5145="","",(S5145/S5145)&amp;":"&amp;ROUND(AI5145/S5145,2))</f>
        <v/>
      </c>
      <c r="S5145" s="144" t="str">
        <f t="shared" si="965"/>
        <v/>
      </c>
      <c r="T5145" s="145" t="str">
        <f t="shared" si="966"/>
        <v/>
      </c>
      <c r="U5145" s="118"/>
      <c r="V5145" s="145" t="str">
        <f t="shared" si="967"/>
        <v/>
      </c>
      <c r="W5145" s="144" t="str">
        <f t="shared" si="968"/>
        <v/>
      </c>
      <c r="X5145" s="146" t="str">
        <f>IF(C5145="","",IF(OR(C5145="Trade",C5145="Multi Position"),(X5144+V5145),IF(C5145="Deposit",(X5144+AE5145),IF(C5145="Withdrawal",(X5144-AE5145)))))</f>
        <v/>
      </c>
      <c r="Y5145" s="145" t="str">
        <f t="shared" si="969"/>
        <v/>
      </c>
      <c r="Z5145" s="118"/>
      <c r="AA5145" s="118"/>
      <c r="AB5145" s="118"/>
      <c r="AC5145" s="118"/>
      <c r="AD5145" s="118"/>
      <c r="AE5145" s="139"/>
      <c r="AF5145" s="118"/>
      <c r="AG5145" s="118"/>
      <c r="AH5145" s="147" t="str">
        <f t="shared" si="970"/>
        <v/>
      </c>
      <c r="AI5145" s="147" t="str">
        <f t="shared" si="971"/>
        <v/>
      </c>
      <c r="AJ5145" s="148" t="str">
        <f t="shared" si="960"/>
        <v/>
      </c>
      <c r="AK5145" s="148" t="str">
        <f t="shared" si="961"/>
        <v/>
      </c>
      <c r="AL5145" s="147" t="str">
        <f t="shared" si="962"/>
        <v/>
      </c>
      <c r="AM5145" s="147" t="str">
        <f t="shared" si="963"/>
        <v/>
      </c>
      <c r="AN5145" s="147" t="str">
        <f t="shared" si="964"/>
        <v/>
      </c>
      <c r="AO5145" s="118"/>
    </row>
    <row r="5146" spans="1:41">
      <c r="A5146" s="118"/>
      <c r="B5146" s="118"/>
      <c r="C5146" s="118"/>
      <c r="D5146" s="118"/>
      <c r="E5146" s="118"/>
      <c r="F5146" s="118"/>
      <c r="G5146" s="118"/>
      <c r="H5146" s="118"/>
      <c r="I5146" s="118"/>
      <c r="J5146" s="118"/>
      <c r="K5146" s="118"/>
      <c r="L5146" s="118"/>
      <c r="M5146" s="118"/>
      <c r="N5146" s="118"/>
      <c r="O5146" s="143" t="str">
        <f>IF(H5146="","",(S5146/S5146)&amp;":"&amp;ROUND(AH5146/S5146,2))</f>
        <v/>
      </c>
      <c r="P5146" s="118"/>
      <c r="Q5146" s="118"/>
      <c r="R5146" s="143" t="str">
        <f>IF(H5146="","",(S5146/S5146)&amp;":"&amp;ROUND(AI5146/S5146,2))</f>
        <v/>
      </c>
      <c r="S5146" s="144" t="str">
        <f t="shared" si="965"/>
        <v/>
      </c>
      <c r="T5146" s="145" t="str">
        <f t="shared" si="966"/>
        <v/>
      </c>
      <c r="U5146" s="118"/>
      <c r="V5146" s="145" t="str">
        <f t="shared" si="967"/>
        <v/>
      </c>
      <c r="W5146" s="144" t="str">
        <f t="shared" si="968"/>
        <v/>
      </c>
      <c r="X5146" s="146" t="str">
        <f>IF(C5146="","",IF(OR(C5146="Trade",C5146="Multi Position"),(X5145+V5146),IF(C5146="Deposit",(X5145+AE5146),IF(C5146="Withdrawal",(X5145-AE5146)))))</f>
        <v/>
      </c>
      <c r="Y5146" s="145" t="str">
        <f t="shared" si="969"/>
        <v/>
      </c>
      <c r="Z5146" s="118"/>
      <c r="AA5146" s="118"/>
      <c r="AB5146" s="118"/>
      <c r="AC5146" s="118"/>
      <c r="AD5146" s="118"/>
      <c r="AE5146" s="139"/>
      <c r="AF5146" s="118"/>
      <c r="AG5146" s="118"/>
      <c r="AH5146" s="147" t="str">
        <f t="shared" si="970"/>
        <v/>
      </c>
      <c r="AI5146" s="147" t="str">
        <f t="shared" si="971"/>
        <v/>
      </c>
      <c r="AJ5146" s="148" t="str">
        <f t="shared" si="960"/>
        <v/>
      </c>
      <c r="AK5146" s="148" t="str">
        <f t="shared" si="961"/>
        <v/>
      </c>
      <c r="AL5146" s="147" t="str">
        <f t="shared" si="962"/>
        <v/>
      </c>
      <c r="AM5146" s="147" t="str">
        <f t="shared" si="963"/>
        <v/>
      </c>
      <c r="AN5146" s="147" t="str">
        <f t="shared" si="964"/>
        <v/>
      </c>
      <c r="AO5146" s="118"/>
    </row>
    <row r="5147" spans="1:41">
      <c r="A5147" s="118"/>
      <c r="B5147" s="118"/>
      <c r="C5147" s="118"/>
      <c r="D5147" s="118"/>
      <c r="E5147" s="118"/>
      <c r="F5147" s="118"/>
      <c r="G5147" s="118"/>
      <c r="H5147" s="118"/>
      <c r="I5147" s="118"/>
      <c r="J5147" s="118"/>
      <c r="K5147" s="118"/>
      <c r="L5147" s="118"/>
      <c r="M5147" s="118"/>
      <c r="N5147" s="118"/>
      <c r="O5147" s="143" t="str">
        <f>IF(H5147="","",(S5147/S5147)&amp;":"&amp;ROUND(AH5147/S5147,2))</f>
        <v/>
      </c>
      <c r="P5147" s="118"/>
      <c r="Q5147" s="118"/>
      <c r="R5147" s="143" t="str">
        <f>IF(H5147="","",(S5147/S5147)&amp;":"&amp;ROUND(AI5147/S5147,2))</f>
        <v/>
      </c>
      <c r="S5147" s="144" t="str">
        <f t="shared" si="965"/>
        <v/>
      </c>
      <c r="T5147" s="145" t="str">
        <f t="shared" si="966"/>
        <v/>
      </c>
      <c r="U5147" s="118"/>
      <c r="V5147" s="145" t="str">
        <f t="shared" si="967"/>
        <v/>
      </c>
      <c r="W5147" s="144" t="str">
        <f t="shared" si="968"/>
        <v/>
      </c>
      <c r="X5147" s="146" t="str">
        <f>IF(C5147="","",IF(OR(C5147="Trade",C5147="Multi Position"),(X5146+V5147),IF(C5147="Deposit",(X5146+AE5147),IF(C5147="Withdrawal",(X5146-AE5147)))))</f>
        <v/>
      </c>
      <c r="Y5147" s="145" t="str">
        <f t="shared" si="969"/>
        <v/>
      </c>
      <c r="Z5147" s="118"/>
      <c r="AA5147" s="118"/>
      <c r="AB5147" s="118"/>
      <c r="AC5147" s="118"/>
      <c r="AD5147" s="118"/>
      <c r="AE5147" s="139"/>
      <c r="AF5147" s="118"/>
      <c r="AG5147" s="118"/>
      <c r="AH5147" s="147" t="str">
        <f t="shared" si="970"/>
        <v/>
      </c>
      <c r="AI5147" s="147" t="str">
        <f t="shared" si="971"/>
        <v/>
      </c>
      <c r="AJ5147" s="148" t="str">
        <f t="shared" si="960"/>
        <v/>
      </c>
      <c r="AK5147" s="148" t="str">
        <f t="shared" si="961"/>
        <v/>
      </c>
      <c r="AL5147" s="147" t="str">
        <f t="shared" si="962"/>
        <v/>
      </c>
      <c r="AM5147" s="147" t="str">
        <f t="shared" si="963"/>
        <v/>
      </c>
      <c r="AN5147" s="147" t="str">
        <f t="shared" si="964"/>
        <v/>
      </c>
      <c r="AO5147" s="118"/>
    </row>
    <row r="5148" spans="1:41">
      <c r="A5148" s="118"/>
      <c r="B5148" s="118"/>
      <c r="C5148" s="118"/>
      <c r="D5148" s="118"/>
      <c r="E5148" s="118"/>
      <c r="F5148" s="118"/>
      <c r="G5148" s="118"/>
      <c r="H5148" s="118"/>
      <c r="I5148" s="118"/>
      <c r="J5148" s="118"/>
      <c r="K5148" s="118"/>
      <c r="L5148" s="118"/>
      <c r="M5148" s="118"/>
      <c r="N5148" s="118"/>
      <c r="O5148" s="143" t="str">
        <f>IF(H5148="","",(S5148/S5148)&amp;":"&amp;ROUND(AH5148/S5148,2))</f>
        <v/>
      </c>
      <c r="P5148" s="118"/>
      <c r="Q5148" s="118"/>
      <c r="R5148" s="143" t="str">
        <f>IF(H5148="","",(S5148/S5148)&amp;":"&amp;ROUND(AI5148/S5148,2))</f>
        <v/>
      </c>
      <c r="S5148" s="144" t="str">
        <f t="shared" si="965"/>
        <v/>
      </c>
      <c r="T5148" s="145" t="str">
        <f t="shared" si="966"/>
        <v/>
      </c>
      <c r="U5148" s="118"/>
      <c r="V5148" s="145" t="str">
        <f t="shared" si="967"/>
        <v/>
      </c>
      <c r="W5148" s="144" t="str">
        <f t="shared" si="968"/>
        <v/>
      </c>
      <c r="X5148" s="146" t="str">
        <f>IF(C5148="","",IF(OR(C5148="Trade",C5148="Multi Position"),(X5147+V5148),IF(C5148="Deposit",(X5147+AE5148),IF(C5148="Withdrawal",(X5147-AE5148)))))</f>
        <v/>
      </c>
      <c r="Y5148" s="145" t="str">
        <f t="shared" si="969"/>
        <v/>
      </c>
      <c r="Z5148" s="118"/>
      <c r="AA5148" s="118"/>
      <c r="AB5148" s="118"/>
      <c r="AC5148" s="118"/>
      <c r="AD5148" s="118"/>
      <c r="AE5148" s="139"/>
      <c r="AF5148" s="118"/>
      <c r="AG5148" s="118"/>
      <c r="AH5148" s="147" t="str">
        <f t="shared" si="970"/>
        <v/>
      </c>
      <c r="AI5148" s="147" t="str">
        <f t="shared" si="971"/>
        <v/>
      </c>
      <c r="AJ5148" s="148" t="str">
        <f t="shared" si="960"/>
        <v/>
      </c>
      <c r="AK5148" s="148" t="str">
        <f t="shared" si="961"/>
        <v/>
      </c>
      <c r="AL5148" s="147" t="str">
        <f t="shared" si="962"/>
        <v/>
      </c>
      <c r="AM5148" s="147" t="str">
        <f t="shared" si="963"/>
        <v/>
      </c>
      <c r="AN5148" s="147" t="str">
        <f t="shared" si="964"/>
        <v/>
      </c>
      <c r="AO5148" s="118"/>
    </row>
    <row r="5149" spans="1:41">
      <c r="A5149" s="118"/>
      <c r="B5149" s="118"/>
      <c r="C5149" s="118"/>
      <c r="D5149" s="118"/>
      <c r="E5149" s="118"/>
      <c r="F5149" s="118"/>
      <c r="G5149" s="118"/>
      <c r="H5149" s="118"/>
      <c r="I5149" s="118"/>
      <c r="J5149" s="118"/>
      <c r="K5149" s="118"/>
      <c r="L5149" s="118"/>
      <c r="M5149" s="118"/>
      <c r="N5149" s="118"/>
      <c r="O5149" s="143" t="str">
        <f>IF(H5149="","",(S5149/S5149)&amp;":"&amp;ROUND(AH5149/S5149,2))</f>
        <v/>
      </c>
      <c r="P5149" s="118"/>
      <c r="Q5149" s="118"/>
      <c r="R5149" s="143" t="str">
        <f>IF(H5149="","",(S5149/S5149)&amp;":"&amp;ROUND(AI5149/S5149,2))</f>
        <v/>
      </c>
      <c r="S5149" s="144" t="str">
        <f t="shared" si="965"/>
        <v/>
      </c>
      <c r="T5149" s="145" t="str">
        <f t="shared" si="966"/>
        <v/>
      </c>
      <c r="U5149" s="118"/>
      <c r="V5149" s="145" t="str">
        <f t="shared" si="967"/>
        <v/>
      </c>
      <c r="W5149" s="144" t="str">
        <f t="shared" si="968"/>
        <v/>
      </c>
      <c r="X5149" s="146" t="str">
        <f>IF(C5149="","",IF(OR(C5149="Trade",C5149="Multi Position"),(X5148+V5149),IF(C5149="Deposit",(X5148+AE5149),IF(C5149="Withdrawal",(X5148-AE5149)))))</f>
        <v/>
      </c>
      <c r="Y5149" s="145" t="str">
        <f t="shared" si="969"/>
        <v/>
      </c>
      <c r="Z5149" s="118"/>
      <c r="AA5149" s="118"/>
      <c r="AB5149" s="118"/>
      <c r="AC5149" s="118"/>
      <c r="AD5149" s="118"/>
      <c r="AE5149" s="139"/>
      <c r="AF5149" s="118"/>
      <c r="AG5149" s="118"/>
      <c r="AH5149" s="147" t="str">
        <f t="shared" si="970"/>
        <v/>
      </c>
      <c r="AI5149" s="147" t="str">
        <f t="shared" si="971"/>
        <v/>
      </c>
      <c r="AJ5149" s="148" t="str">
        <f t="shared" si="960"/>
        <v/>
      </c>
      <c r="AK5149" s="148" t="str">
        <f t="shared" si="961"/>
        <v/>
      </c>
      <c r="AL5149" s="147" t="str">
        <f t="shared" si="962"/>
        <v/>
      </c>
      <c r="AM5149" s="147" t="str">
        <f t="shared" si="963"/>
        <v/>
      </c>
      <c r="AN5149" s="147" t="str">
        <f t="shared" si="964"/>
        <v/>
      </c>
      <c r="AO5149" s="118"/>
    </row>
    <row r="5150" spans="1:41">
      <c r="A5150" s="118"/>
      <c r="B5150" s="118"/>
      <c r="C5150" s="118"/>
      <c r="D5150" s="118"/>
      <c r="E5150" s="118"/>
      <c r="F5150" s="118"/>
      <c r="G5150" s="118"/>
      <c r="H5150" s="118"/>
      <c r="I5150" s="118"/>
      <c r="J5150" s="118"/>
      <c r="K5150" s="118"/>
      <c r="L5150" s="118"/>
      <c r="M5150" s="118"/>
      <c r="N5150" s="118"/>
      <c r="O5150" s="143" t="str">
        <f>IF(H5150="","",(S5150/S5150)&amp;":"&amp;ROUND(AH5150/S5150,2))</f>
        <v/>
      </c>
      <c r="P5150" s="118"/>
      <c r="Q5150" s="118"/>
      <c r="R5150" s="143" t="str">
        <f>IF(H5150="","",(S5150/S5150)&amp;":"&amp;ROUND(AI5150/S5150,2))</f>
        <v/>
      </c>
      <c r="S5150" s="144" t="str">
        <f t="shared" si="965"/>
        <v/>
      </c>
      <c r="T5150" s="145" t="str">
        <f t="shared" si="966"/>
        <v/>
      </c>
      <c r="U5150" s="118"/>
      <c r="V5150" s="145" t="str">
        <f t="shared" si="967"/>
        <v/>
      </c>
      <c r="W5150" s="144" t="str">
        <f t="shared" si="968"/>
        <v/>
      </c>
      <c r="X5150" s="146" t="str">
        <f>IF(C5150="","",IF(OR(C5150="Trade",C5150="Multi Position"),(X5149+V5150),IF(C5150="Deposit",(X5149+AE5150),IF(C5150="Withdrawal",(X5149-AE5150)))))</f>
        <v/>
      </c>
      <c r="Y5150" s="145" t="str">
        <f t="shared" si="969"/>
        <v/>
      </c>
      <c r="Z5150" s="118"/>
      <c r="AA5150" s="118"/>
      <c r="AB5150" s="118"/>
      <c r="AC5150" s="118"/>
      <c r="AD5150" s="118"/>
      <c r="AE5150" s="139"/>
      <c r="AF5150" s="118"/>
      <c r="AG5150" s="118"/>
      <c r="AH5150" s="147" t="str">
        <f t="shared" si="970"/>
        <v/>
      </c>
      <c r="AI5150" s="147" t="str">
        <f t="shared" si="971"/>
        <v/>
      </c>
      <c r="AJ5150" s="148" t="str">
        <f t="shared" si="960"/>
        <v/>
      </c>
      <c r="AK5150" s="148" t="str">
        <f t="shared" si="961"/>
        <v/>
      </c>
      <c r="AL5150" s="147" t="str">
        <f t="shared" si="962"/>
        <v/>
      </c>
      <c r="AM5150" s="147" t="str">
        <f t="shared" si="963"/>
        <v/>
      </c>
      <c r="AN5150" s="147" t="str">
        <f t="shared" si="964"/>
        <v/>
      </c>
      <c r="AO5150" s="118"/>
    </row>
    <row r="5151" spans="1:41">
      <c r="A5151" s="118"/>
      <c r="B5151" s="118"/>
      <c r="C5151" s="118"/>
      <c r="D5151" s="118"/>
      <c r="E5151" s="118"/>
      <c r="F5151" s="118"/>
      <c r="G5151" s="118"/>
      <c r="H5151" s="118"/>
      <c r="I5151" s="118"/>
      <c r="J5151" s="118"/>
      <c r="K5151" s="118"/>
      <c r="L5151" s="118"/>
      <c r="M5151" s="118"/>
      <c r="N5151" s="118"/>
      <c r="O5151" s="143" t="str">
        <f>IF(H5151="","",(S5151/S5151)&amp;":"&amp;ROUND(AH5151/S5151,2))</f>
        <v/>
      </c>
      <c r="P5151" s="118"/>
      <c r="Q5151" s="118"/>
      <c r="R5151" s="143" t="str">
        <f>IF(H5151="","",(S5151/S5151)&amp;":"&amp;ROUND(AI5151/S5151,2))</f>
        <v/>
      </c>
      <c r="S5151" s="144" t="str">
        <f t="shared" si="965"/>
        <v/>
      </c>
      <c r="T5151" s="145" t="str">
        <f t="shared" si="966"/>
        <v/>
      </c>
      <c r="U5151" s="118"/>
      <c r="V5151" s="145" t="str">
        <f t="shared" si="967"/>
        <v/>
      </c>
      <c r="W5151" s="144" t="str">
        <f t="shared" si="968"/>
        <v/>
      </c>
      <c r="X5151" s="146" t="str">
        <f>IF(C5151="","",IF(OR(C5151="Trade",C5151="Multi Position"),(X5150+V5151),IF(C5151="Deposit",(X5150+AE5151),IF(C5151="Withdrawal",(X5150-AE5151)))))</f>
        <v/>
      </c>
      <c r="Y5151" s="145" t="str">
        <f t="shared" si="969"/>
        <v/>
      </c>
      <c r="Z5151" s="118"/>
      <c r="AA5151" s="118"/>
      <c r="AB5151" s="118"/>
      <c r="AC5151" s="118"/>
      <c r="AD5151" s="118"/>
      <c r="AE5151" s="139"/>
      <c r="AF5151" s="118"/>
      <c r="AG5151" s="118"/>
      <c r="AH5151" s="147" t="str">
        <f t="shared" si="970"/>
        <v/>
      </c>
      <c r="AI5151" s="147" t="str">
        <f t="shared" si="971"/>
        <v/>
      </c>
      <c r="AJ5151" s="148" t="str">
        <f t="shared" si="960"/>
        <v/>
      </c>
      <c r="AK5151" s="148" t="str">
        <f t="shared" si="961"/>
        <v/>
      </c>
      <c r="AL5151" s="147" t="str">
        <f t="shared" si="962"/>
        <v/>
      </c>
      <c r="AM5151" s="147" t="str">
        <f t="shared" si="963"/>
        <v/>
      </c>
      <c r="AN5151" s="147" t="str">
        <f t="shared" si="964"/>
        <v/>
      </c>
      <c r="AO5151" s="118"/>
    </row>
    <row r="5152" spans="1:41">
      <c r="A5152" s="118"/>
      <c r="B5152" s="118"/>
      <c r="C5152" s="118"/>
      <c r="D5152" s="118"/>
      <c r="E5152" s="118"/>
      <c r="F5152" s="118"/>
      <c r="G5152" s="118"/>
      <c r="H5152" s="118"/>
      <c r="I5152" s="118"/>
      <c r="J5152" s="118"/>
      <c r="K5152" s="118"/>
      <c r="L5152" s="118"/>
      <c r="M5152" s="118"/>
      <c r="N5152" s="118"/>
      <c r="O5152" s="143" t="str">
        <f>IF(H5152="","",(S5152/S5152)&amp;":"&amp;ROUND(AH5152/S5152,2))</f>
        <v/>
      </c>
      <c r="P5152" s="118"/>
      <c r="Q5152" s="118"/>
      <c r="R5152" s="143" t="str">
        <f>IF(H5152="","",(S5152/S5152)&amp;":"&amp;ROUND(AI5152/S5152,2))</f>
        <v/>
      </c>
      <c r="S5152" s="144" t="str">
        <f t="shared" si="965"/>
        <v/>
      </c>
      <c r="T5152" s="145" t="str">
        <f t="shared" si="966"/>
        <v/>
      </c>
      <c r="U5152" s="118"/>
      <c r="V5152" s="145" t="str">
        <f t="shared" si="967"/>
        <v/>
      </c>
      <c r="W5152" s="144" t="str">
        <f t="shared" si="968"/>
        <v/>
      </c>
      <c r="X5152" s="146" t="str">
        <f>IF(C5152="","",IF(OR(C5152="Trade",C5152="Multi Position"),(X5151+V5152),IF(C5152="Deposit",(X5151+AE5152),IF(C5152="Withdrawal",(X5151-AE5152)))))</f>
        <v/>
      </c>
      <c r="Y5152" s="145" t="str">
        <f t="shared" si="969"/>
        <v/>
      </c>
      <c r="Z5152" s="118"/>
      <c r="AA5152" s="118"/>
      <c r="AB5152" s="118"/>
      <c r="AC5152" s="118"/>
      <c r="AD5152" s="118"/>
      <c r="AE5152" s="139"/>
      <c r="AF5152" s="118"/>
      <c r="AG5152" s="118"/>
      <c r="AH5152" s="147" t="str">
        <f t="shared" si="970"/>
        <v/>
      </c>
      <c r="AI5152" s="147" t="str">
        <f t="shared" si="971"/>
        <v/>
      </c>
      <c r="AJ5152" s="148" t="str">
        <f t="shared" si="960"/>
        <v/>
      </c>
      <c r="AK5152" s="148" t="str">
        <f t="shared" si="961"/>
        <v/>
      </c>
      <c r="AL5152" s="147" t="str">
        <f t="shared" si="962"/>
        <v/>
      </c>
      <c r="AM5152" s="147" t="str">
        <f t="shared" si="963"/>
        <v/>
      </c>
      <c r="AN5152" s="147" t="str">
        <f t="shared" si="964"/>
        <v/>
      </c>
      <c r="AO5152" s="118"/>
    </row>
    <row r="5153" spans="1:41">
      <c r="A5153" s="118"/>
      <c r="B5153" s="118"/>
      <c r="C5153" s="118"/>
      <c r="D5153" s="118"/>
      <c r="E5153" s="118"/>
      <c r="F5153" s="118"/>
      <c r="G5153" s="118"/>
      <c r="H5153" s="118"/>
      <c r="I5153" s="118"/>
      <c r="J5153" s="118"/>
      <c r="K5153" s="118"/>
      <c r="L5153" s="118"/>
      <c r="M5153" s="118"/>
      <c r="N5153" s="118"/>
      <c r="O5153" s="143" t="str">
        <f>IF(H5153="","",(S5153/S5153)&amp;":"&amp;ROUND(AH5153/S5153,2))</f>
        <v/>
      </c>
      <c r="P5153" s="118"/>
      <c r="Q5153" s="118"/>
      <c r="R5153" s="143" t="str">
        <f>IF(H5153="","",(S5153/S5153)&amp;":"&amp;ROUND(AI5153/S5153,2))</f>
        <v/>
      </c>
      <c r="S5153" s="144" t="str">
        <f t="shared" si="965"/>
        <v/>
      </c>
      <c r="T5153" s="145" t="str">
        <f t="shared" si="966"/>
        <v/>
      </c>
      <c r="U5153" s="118"/>
      <c r="V5153" s="145" t="str">
        <f t="shared" si="967"/>
        <v/>
      </c>
      <c r="W5153" s="144" t="str">
        <f t="shared" si="968"/>
        <v/>
      </c>
      <c r="X5153" s="146" t="str">
        <f>IF(C5153="","",IF(OR(C5153="Trade",C5153="Multi Position"),(X5152+V5153),IF(C5153="Deposit",(X5152+AE5153),IF(C5153="Withdrawal",(X5152-AE5153)))))</f>
        <v/>
      </c>
      <c r="Y5153" s="145" t="str">
        <f t="shared" si="969"/>
        <v/>
      </c>
      <c r="Z5153" s="118"/>
      <c r="AA5153" s="118"/>
      <c r="AB5153" s="118"/>
      <c r="AC5153" s="118"/>
      <c r="AD5153" s="118"/>
      <c r="AE5153" s="139"/>
      <c r="AF5153" s="118"/>
      <c r="AG5153" s="118"/>
      <c r="AH5153" s="147" t="str">
        <f t="shared" si="970"/>
        <v/>
      </c>
      <c r="AI5153" s="147" t="str">
        <f t="shared" si="971"/>
        <v/>
      </c>
      <c r="AJ5153" s="148" t="str">
        <f t="shared" si="960"/>
        <v/>
      </c>
      <c r="AK5153" s="148" t="str">
        <f t="shared" si="961"/>
        <v/>
      </c>
      <c r="AL5153" s="147" t="str">
        <f t="shared" si="962"/>
        <v/>
      </c>
      <c r="AM5153" s="147" t="str">
        <f t="shared" si="963"/>
        <v/>
      </c>
      <c r="AN5153" s="147" t="str">
        <f t="shared" si="964"/>
        <v/>
      </c>
      <c r="AO5153" s="118"/>
    </row>
    <row r="5154" spans="1:41">
      <c r="A5154" s="118"/>
      <c r="B5154" s="118"/>
      <c r="C5154" s="118"/>
      <c r="D5154" s="118"/>
      <c r="E5154" s="118"/>
      <c r="F5154" s="118"/>
      <c r="G5154" s="118"/>
      <c r="H5154" s="118"/>
      <c r="I5154" s="118"/>
      <c r="J5154" s="118"/>
      <c r="K5154" s="118"/>
      <c r="L5154" s="118"/>
      <c r="M5154" s="118"/>
      <c r="N5154" s="118"/>
      <c r="O5154" s="143" t="str">
        <f>IF(H5154="","",(S5154/S5154)&amp;":"&amp;ROUND(AH5154/S5154,2))</f>
        <v/>
      </c>
      <c r="P5154" s="118"/>
      <c r="Q5154" s="118"/>
      <c r="R5154" s="143" t="str">
        <f>IF(H5154="","",(S5154/S5154)&amp;":"&amp;ROUND(AI5154/S5154,2))</f>
        <v/>
      </c>
      <c r="S5154" s="144" t="str">
        <f t="shared" si="965"/>
        <v/>
      </c>
      <c r="T5154" s="145" t="str">
        <f t="shared" si="966"/>
        <v/>
      </c>
      <c r="U5154" s="118"/>
      <c r="V5154" s="145" t="str">
        <f t="shared" si="967"/>
        <v/>
      </c>
      <c r="W5154" s="144" t="str">
        <f t="shared" si="968"/>
        <v/>
      </c>
      <c r="X5154" s="146" t="str">
        <f>IF(C5154="","",IF(OR(C5154="Trade",C5154="Multi Position"),(X5153+V5154),IF(C5154="Deposit",(X5153+AE5154),IF(C5154="Withdrawal",(X5153-AE5154)))))</f>
        <v/>
      </c>
      <c r="Y5154" s="145" t="str">
        <f t="shared" si="969"/>
        <v/>
      </c>
      <c r="Z5154" s="118"/>
      <c r="AA5154" s="118"/>
      <c r="AB5154" s="118"/>
      <c r="AC5154" s="118"/>
      <c r="AD5154" s="118"/>
      <c r="AE5154" s="139"/>
      <c r="AF5154" s="118"/>
      <c r="AG5154" s="118"/>
      <c r="AH5154" s="147" t="str">
        <f t="shared" si="970"/>
        <v/>
      </c>
      <c r="AI5154" s="147" t="str">
        <f t="shared" si="971"/>
        <v/>
      </c>
      <c r="AJ5154" s="148" t="str">
        <f t="shared" si="960"/>
        <v/>
      </c>
      <c r="AK5154" s="148" t="str">
        <f t="shared" si="961"/>
        <v/>
      </c>
      <c r="AL5154" s="147" t="str">
        <f t="shared" si="962"/>
        <v/>
      </c>
      <c r="AM5154" s="147" t="str">
        <f t="shared" si="963"/>
        <v/>
      </c>
      <c r="AN5154" s="147" t="str">
        <f t="shared" si="964"/>
        <v/>
      </c>
      <c r="AO5154" s="118"/>
    </row>
    <row r="5155" spans="1:41">
      <c r="A5155" s="118"/>
      <c r="B5155" s="118"/>
      <c r="C5155" s="118"/>
      <c r="D5155" s="118"/>
      <c r="E5155" s="118"/>
      <c r="F5155" s="118"/>
      <c r="G5155" s="118"/>
      <c r="H5155" s="118"/>
      <c r="I5155" s="118"/>
      <c r="J5155" s="118"/>
      <c r="K5155" s="118"/>
      <c r="L5155" s="118"/>
      <c r="M5155" s="118"/>
      <c r="N5155" s="118"/>
      <c r="O5155" s="143" t="str">
        <f>IF(H5155="","",(S5155/S5155)&amp;":"&amp;ROUND(AH5155/S5155,2))</f>
        <v/>
      </c>
      <c r="P5155" s="118"/>
      <c r="Q5155" s="118"/>
      <c r="R5155" s="143" t="str">
        <f>IF(H5155="","",(S5155/S5155)&amp;":"&amp;ROUND(AI5155/S5155,2))</f>
        <v/>
      </c>
      <c r="S5155" s="144" t="str">
        <f t="shared" si="965"/>
        <v/>
      </c>
      <c r="T5155" s="145" t="str">
        <f t="shared" si="966"/>
        <v/>
      </c>
      <c r="U5155" s="118"/>
      <c r="V5155" s="145" t="str">
        <f t="shared" si="967"/>
        <v/>
      </c>
      <c r="W5155" s="144" t="str">
        <f t="shared" si="968"/>
        <v/>
      </c>
      <c r="X5155" s="146" t="str">
        <f>IF(C5155="","",IF(OR(C5155="Trade",C5155="Multi Position"),(X5154+V5155),IF(C5155="Deposit",(X5154+AE5155),IF(C5155="Withdrawal",(X5154-AE5155)))))</f>
        <v/>
      </c>
      <c r="Y5155" s="145" t="str">
        <f t="shared" si="969"/>
        <v/>
      </c>
      <c r="Z5155" s="118"/>
      <c r="AA5155" s="118"/>
      <c r="AB5155" s="118"/>
      <c r="AC5155" s="118"/>
      <c r="AD5155" s="118"/>
      <c r="AE5155" s="139"/>
      <c r="AF5155" s="118"/>
      <c r="AG5155" s="118"/>
      <c r="AH5155" s="147" t="str">
        <f t="shared" si="970"/>
        <v/>
      </c>
      <c r="AI5155" s="147" t="str">
        <f t="shared" si="971"/>
        <v/>
      </c>
      <c r="AJ5155" s="148" t="str">
        <f t="shared" si="960"/>
        <v/>
      </c>
      <c r="AK5155" s="148" t="str">
        <f t="shared" si="961"/>
        <v/>
      </c>
      <c r="AL5155" s="147" t="str">
        <f t="shared" si="962"/>
        <v/>
      </c>
      <c r="AM5155" s="147" t="str">
        <f t="shared" si="963"/>
        <v/>
      </c>
      <c r="AN5155" s="147" t="str">
        <f t="shared" si="964"/>
        <v/>
      </c>
      <c r="AO5155" s="118"/>
    </row>
    <row r="5156" spans="1:41">
      <c r="A5156" s="118"/>
      <c r="B5156" s="118"/>
      <c r="C5156" s="118"/>
      <c r="D5156" s="118"/>
      <c r="E5156" s="118"/>
      <c r="F5156" s="118"/>
      <c r="G5156" s="118"/>
      <c r="H5156" s="118"/>
      <c r="I5156" s="118"/>
      <c r="J5156" s="118"/>
      <c r="K5156" s="118"/>
      <c r="L5156" s="118"/>
      <c r="M5156" s="118"/>
      <c r="N5156" s="118"/>
      <c r="O5156" s="143" t="str">
        <f>IF(H5156="","",(S5156/S5156)&amp;":"&amp;ROUND(AH5156/S5156,2))</f>
        <v/>
      </c>
      <c r="P5156" s="118"/>
      <c r="Q5156" s="118"/>
      <c r="R5156" s="143" t="str">
        <f>IF(H5156="","",(S5156/S5156)&amp;":"&amp;ROUND(AI5156/S5156,2))</f>
        <v/>
      </c>
      <c r="S5156" s="144" t="str">
        <f t="shared" si="965"/>
        <v/>
      </c>
      <c r="T5156" s="145" t="str">
        <f t="shared" si="966"/>
        <v/>
      </c>
      <c r="U5156" s="118"/>
      <c r="V5156" s="145" t="str">
        <f t="shared" si="967"/>
        <v/>
      </c>
      <c r="W5156" s="144" t="str">
        <f t="shared" si="968"/>
        <v/>
      </c>
      <c r="X5156" s="146" t="str">
        <f>IF(C5156="","",IF(OR(C5156="Trade",C5156="Multi Position"),(X5155+V5156),IF(C5156="Deposit",(X5155+AE5156),IF(C5156="Withdrawal",(X5155-AE5156)))))</f>
        <v/>
      </c>
      <c r="Y5156" s="145" t="str">
        <f t="shared" si="969"/>
        <v/>
      </c>
      <c r="Z5156" s="118"/>
      <c r="AA5156" s="118"/>
      <c r="AB5156" s="118"/>
      <c r="AC5156" s="118"/>
      <c r="AD5156" s="118"/>
      <c r="AE5156" s="139"/>
      <c r="AF5156" s="118"/>
      <c r="AG5156" s="118"/>
      <c r="AH5156" s="147" t="str">
        <f t="shared" si="970"/>
        <v/>
      </c>
      <c r="AI5156" s="147" t="str">
        <f t="shared" si="971"/>
        <v/>
      </c>
      <c r="AJ5156" s="148" t="str">
        <f t="shared" si="960"/>
        <v/>
      </c>
      <c r="AK5156" s="148" t="str">
        <f t="shared" si="961"/>
        <v/>
      </c>
      <c r="AL5156" s="147" t="str">
        <f t="shared" si="962"/>
        <v/>
      </c>
      <c r="AM5156" s="147" t="str">
        <f t="shared" si="963"/>
        <v/>
      </c>
      <c r="AN5156" s="147" t="str">
        <f t="shared" si="964"/>
        <v/>
      </c>
      <c r="AO5156" s="118"/>
    </row>
    <row r="5157" spans="1:41">
      <c r="A5157" s="118"/>
      <c r="B5157" s="118"/>
      <c r="C5157" s="118"/>
      <c r="D5157" s="118"/>
      <c r="E5157" s="118"/>
      <c r="F5157" s="118"/>
      <c r="G5157" s="118"/>
      <c r="H5157" s="118"/>
      <c r="I5157" s="118"/>
      <c r="J5157" s="118"/>
      <c r="K5157" s="118"/>
      <c r="L5157" s="118"/>
      <c r="M5157" s="118"/>
      <c r="N5157" s="118"/>
      <c r="O5157" s="143" t="str">
        <f>IF(H5157="","",(S5157/S5157)&amp;":"&amp;ROUND(AH5157/S5157,2))</f>
        <v/>
      </c>
      <c r="P5157" s="118"/>
      <c r="Q5157" s="118"/>
      <c r="R5157" s="143" t="str">
        <f>IF(H5157="","",(S5157/S5157)&amp;":"&amp;ROUND(AI5157/S5157,2))</f>
        <v/>
      </c>
      <c r="S5157" s="144" t="str">
        <f t="shared" si="965"/>
        <v/>
      </c>
      <c r="T5157" s="145" t="str">
        <f t="shared" si="966"/>
        <v/>
      </c>
      <c r="U5157" s="118"/>
      <c r="V5157" s="145" t="str">
        <f t="shared" si="967"/>
        <v/>
      </c>
      <c r="W5157" s="144" t="str">
        <f t="shared" si="968"/>
        <v/>
      </c>
      <c r="X5157" s="146" t="str">
        <f>IF(C5157="","",IF(OR(C5157="Trade",C5157="Multi Position"),(X5156+V5157),IF(C5157="Deposit",(X5156+AE5157),IF(C5157="Withdrawal",(X5156-AE5157)))))</f>
        <v/>
      </c>
      <c r="Y5157" s="145" t="str">
        <f t="shared" si="969"/>
        <v/>
      </c>
      <c r="Z5157" s="118"/>
      <c r="AA5157" s="118"/>
      <c r="AB5157" s="118"/>
      <c r="AC5157" s="118"/>
      <c r="AD5157" s="118"/>
      <c r="AE5157" s="139"/>
      <c r="AF5157" s="118"/>
      <c r="AG5157" s="118"/>
      <c r="AH5157" s="147" t="str">
        <f t="shared" si="970"/>
        <v/>
      </c>
      <c r="AI5157" s="147" t="str">
        <f t="shared" si="971"/>
        <v/>
      </c>
      <c r="AJ5157" s="148" t="str">
        <f t="shared" si="960"/>
        <v/>
      </c>
      <c r="AK5157" s="148" t="str">
        <f t="shared" si="961"/>
        <v/>
      </c>
      <c r="AL5157" s="147" t="str">
        <f t="shared" si="962"/>
        <v/>
      </c>
      <c r="AM5157" s="147" t="str">
        <f t="shared" si="963"/>
        <v/>
      </c>
      <c r="AN5157" s="147" t="str">
        <f t="shared" si="964"/>
        <v/>
      </c>
      <c r="AO5157" s="118"/>
    </row>
    <row r="5158" spans="1:41">
      <c r="A5158" s="118"/>
      <c r="B5158" s="118"/>
      <c r="C5158" s="118"/>
      <c r="D5158" s="118"/>
      <c r="E5158" s="118"/>
      <c r="F5158" s="118"/>
      <c r="G5158" s="118"/>
      <c r="H5158" s="118"/>
      <c r="I5158" s="118"/>
      <c r="J5158" s="118"/>
      <c r="K5158" s="118"/>
      <c r="L5158" s="118"/>
      <c r="M5158" s="118"/>
      <c r="N5158" s="118"/>
      <c r="O5158" s="143" t="str">
        <f>IF(H5158="","",(S5158/S5158)&amp;":"&amp;ROUND(AH5158/S5158,2))</f>
        <v/>
      </c>
      <c r="P5158" s="118"/>
      <c r="Q5158" s="118"/>
      <c r="R5158" s="143" t="str">
        <f>IF(H5158="","",(S5158/S5158)&amp;":"&amp;ROUND(AI5158/S5158,2))</f>
        <v/>
      </c>
      <c r="S5158" s="144" t="str">
        <f t="shared" si="965"/>
        <v/>
      </c>
      <c r="T5158" s="145" t="str">
        <f t="shared" si="966"/>
        <v/>
      </c>
      <c r="U5158" s="118"/>
      <c r="V5158" s="145" t="str">
        <f t="shared" si="967"/>
        <v/>
      </c>
      <c r="W5158" s="144" t="str">
        <f t="shared" si="968"/>
        <v/>
      </c>
      <c r="X5158" s="146" t="str">
        <f>IF(C5158="","",IF(OR(C5158="Trade",C5158="Multi Position"),(X5157+V5158),IF(C5158="Deposit",(X5157+AE5158),IF(C5158="Withdrawal",(X5157-AE5158)))))</f>
        <v/>
      </c>
      <c r="Y5158" s="145" t="str">
        <f t="shared" si="969"/>
        <v/>
      </c>
      <c r="Z5158" s="118"/>
      <c r="AA5158" s="118"/>
      <c r="AB5158" s="118"/>
      <c r="AC5158" s="118"/>
      <c r="AD5158" s="118"/>
      <c r="AE5158" s="139"/>
      <c r="AF5158" s="118"/>
      <c r="AG5158" s="118"/>
      <c r="AH5158" s="147" t="str">
        <f t="shared" si="970"/>
        <v/>
      </c>
      <c r="AI5158" s="147" t="str">
        <f t="shared" si="971"/>
        <v/>
      </c>
      <c r="AJ5158" s="148" t="str">
        <f t="shared" si="960"/>
        <v/>
      </c>
      <c r="AK5158" s="148" t="str">
        <f t="shared" si="961"/>
        <v/>
      </c>
      <c r="AL5158" s="147" t="str">
        <f t="shared" si="962"/>
        <v/>
      </c>
      <c r="AM5158" s="147" t="str">
        <f t="shared" si="963"/>
        <v/>
      </c>
      <c r="AN5158" s="147" t="str">
        <f t="shared" si="964"/>
        <v/>
      </c>
      <c r="AO5158" s="118"/>
    </row>
    <row r="5159" spans="1:41">
      <c r="A5159" s="118"/>
      <c r="B5159" s="118"/>
      <c r="C5159" s="118"/>
      <c r="D5159" s="118"/>
      <c r="E5159" s="118"/>
      <c r="F5159" s="118"/>
      <c r="G5159" s="118"/>
      <c r="H5159" s="118"/>
      <c r="I5159" s="118"/>
      <c r="J5159" s="118"/>
      <c r="K5159" s="118"/>
      <c r="L5159" s="118"/>
      <c r="M5159" s="118"/>
      <c r="N5159" s="118"/>
      <c r="O5159" s="143" t="str">
        <f>IF(H5159="","",(S5159/S5159)&amp;":"&amp;ROUND(AH5159/S5159,2))</f>
        <v/>
      </c>
      <c r="P5159" s="118"/>
      <c r="Q5159" s="118"/>
      <c r="R5159" s="143" t="str">
        <f>IF(H5159="","",(S5159/S5159)&amp;":"&amp;ROUND(AI5159/S5159,2))</f>
        <v/>
      </c>
      <c r="S5159" s="144" t="str">
        <f t="shared" si="965"/>
        <v/>
      </c>
      <c r="T5159" s="145" t="str">
        <f t="shared" si="966"/>
        <v/>
      </c>
      <c r="U5159" s="118"/>
      <c r="V5159" s="145" t="str">
        <f t="shared" si="967"/>
        <v/>
      </c>
      <c r="W5159" s="144" t="str">
        <f t="shared" si="968"/>
        <v/>
      </c>
      <c r="X5159" s="146" t="str">
        <f>IF(C5159="","",IF(OR(C5159="Trade",C5159="Multi Position"),(X5158+V5159),IF(C5159="Deposit",(X5158+AE5159),IF(C5159="Withdrawal",(X5158-AE5159)))))</f>
        <v/>
      </c>
      <c r="Y5159" s="145" t="str">
        <f t="shared" si="969"/>
        <v/>
      </c>
      <c r="Z5159" s="118"/>
      <c r="AA5159" s="118"/>
      <c r="AB5159" s="118"/>
      <c r="AC5159" s="118"/>
      <c r="AD5159" s="118"/>
      <c r="AE5159" s="139"/>
      <c r="AF5159" s="118"/>
      <c r="AG5159" s="118"/>
      <c r="AH5159" s="147" t="str">
        <f t="shared" si="970"/>
        <v/>
      </c>
      <c r="AI5159" s="147" t="str">
        <f t="shared" si="971"/>
        <v/>
      </c>
      <c r="AJ5159" s="148" t="str">
        <f t="shared" si="960"/>
        <v/>
      </c>
      <c r="AK5159" s="148" t="str">
        <f t="shared" si="961"/>
        <v/>
      </c>
      <c r="AL5159" s="147" t="str">
        <f t="shared" si="962"/>
        <v/>
      </c>
      <c r="AM5159" s="147" t="str">
        <f t="shared" si="963"/>
        <v/>
      </c>
      <c r="AN5159" s="147" t="str">
        <f t="shared" si="964"/>
        <v/>
      </c>
      <c r="AO5159" s="118"/>
    </row>
    <row r="5160" spans="1:41">
      <c r="A5160" s="118"/>
      <c r="B5160" s="118"/>
      <c r="C5160" s="118"/>
      <c r="D5160" s="118"/>
      <c r="E5160" s="118"/>
      <c r="F5160" s="118"/>
      <c r="G5160" s="118"/>
      <c r="H5160" s="118"/>
      <c r="I5160" s="118"/>
      <c r="J5160" s="118"/>
      <c r="K5160" s="118"/>
      <c r="L5160" s="118"/>
      <c r="M5160" s="118"/>
      <c r="N5160" s="118"/>
      <c r="O5160" s="143" t="str">
        <f>IF(H5160="","",(S5160/S5160)&amp;":"&amp;ROUND(AH5160/S5160,2))</f>
        <v/>
      </c>
      <c r="P5160" s="118"/>
      <c r="Q5160" s="118"/>
      <c r="R5160" s="143" t="str">
        <f>IF(H5160="","",(S5160/S5160)&amp;":"&amp;ROUND(AI5160/S5160,2))</f>
        <v/>
      </c>
      <c r="S5160" s="144" t="str">
        <f t="shared" si="965"/>
        <v/>
      </c>
      <c r="T5160" s="145" t="str">
        <f t="shared" si="966"/>
        <v/>
      </c>
      <c r="U5160" s="118"/>
      <c r="V5160" s="145" t="str">
        <f t="shared" si="967"/>
        <v/>
      </c>
      <c r="W5160" s="144" t="str">
        <f t="shared" si="968"/>
        <v/>
      </c>
      <c r="X5160" s="146" t="str">
        <f>IF(C5160="","",IF(OR(C5160="Trade",C5160="Multi Position"),(X5159+V5160),IF(C5160="Deposit",(X5159+AE5160),IF(C5160="Withdrawal",(X5159-AE5160)))))</f>
        <v/>
      </c>
      <c r="Y5160" s="145" t="str">
        <f t="shared" si="969"/>
        <v/>
      </c>
      <c r="Z5160" s="118"/>
      <c r="AA5160" s="118"/>
      <c r="AB5160" s="118"/>
      <c r="AC5160" s="118"/>
      <c r="AD5160" s="118"/>
      <c r="AE5160" s="139"/>
      <c r="AF5160" s="118"/>
      <c r="AG5160" s="118"/>
      <c r="AH5160" s="147" t="str">
        <f t="shared" si="970"/>
        <v/>
      </c>
      <c r="AI5160" s="147" t="str">
        <f t="shared" si="971"/>
        <v/>
      </c>
      <c r="AJ5160" s="148" t="str">
        <f t="shared" si="960"/>
        <v/>
      </c>
      <c r="AK5160" s="148" t="str">
        <f t="shared" si="961"/>
        <v/>
      </c>
      <c r="AL5160" s="147" t="str">
        <f t="shared" si="962"/>
        <v/>
      </c>
      <c r="AM5160" s="147" t="str">
        <f t="shared" si="963"/>
        <v/>
      </c>
      <c r="AN5160" s="147" t="str">
        <f t="shared" si="964"/>
        <v/>
      </c>
      <c r="AO5160" s="118"/>
    </row>
    <row r="5161" spans="1:41">
      <c r="A5161" s="118"/>
      <c r="B5161" s="118"/>
      <c r="C5161" s="118"/>
      <c r="D5161" s="118"/>
      <c r="E5161" s="118"/>
      <c r="F5161" s="118"/>
      <c r="G5161" s="118"/>
      <c r="H5161" s="118"/>
      <c r="I5161" s="118"/>
      <c r="J5161" s="118"/>
      <c r="K5161" s="118"/>
      <c r="L5161" s="118"/>
      <c r="M5161" s="118"/>
      <c r="N5161" s="118"/>
      <c r="O5161" s="143" t="str">
        <f>IF(H5161="","",(S5161/S5161)&amp;":"&amp;ROUND(AH5161/S5161,2))</f>
        <v/>
      </c>
      <c r="P5161" s="118"/>
      <c r="Q5161" s="118"/>
      <c r="R5161" s="143" t="str">
        <f>IF(H5161="","",(S5161/S5161)&amp;":"&amp;ROUND(AI5161/S5161,2))</f>
        <v/>
      </c>
      <c r="S5161" s="144" t="str">
        <f t="shared" si="965"/>
        <v/>
      </c>
      <c r="T5161" s="145" t="str">
        <f t="shared" si="966"/>
        <v/>
      </c>
      <c r="U5161" s="118"/>
      <c r="V5161" s="145" t="str">
        <f t="shared" si="967"/>
        <v/>
      </c>
      <c r="W5161" s="144" t="str">
        <f t="shared" si="968"/>
        <v/>
      </c>
      <c r="X5161" s="146" t="str">
        <f>IF(C5161="","",IF(OR(C5161="Trade",C5161="Multi Position"),(X5160+V5161),IF(C5161="Deposit",(X5160+AE5161),IF(C5161="Withdrawal",(X5160-AE5161)))))</f>
        <v/>
      </c>
      <c r="Y5161" s="145" t="str">
        <f t="shared" si="969"/>
        <v/>
      </c>
      <c r="Z5161" s="118"/>
      <c r="AA5161" s="118"/>
      <c r="AB5161" s="118"/>
      <c r="AC5161" s="118"/>
      <c r="AD5161" s="118"/>
      <c r="AE5161" s="139"/>
      <c r="AF5161" s="118"/>
      <c r="AG5161" s="118"/>
      <c r="AH5161" s="147" t="str">
        <f t="shared" si="970"/>
        <v/>
      </c>
      <c r="AI5161" s="147" t="str">
        <f t="shared" si="971"/>
        <v/>
      </c>
      <c r="AJ5161" s="148" t="str">
        <f t="shared" si="960"/>
        <v/>
      </c>
      <c r="AK5161" s="148" t="str">
        <f t="shared" si="961"/>
        <v/>
      </c>
      <c r="AL5161" s="147" t="str">
        <f t="shared" si="962"/>
        <v/>
      </c>
      <c r="AM5161" s="147" t="str">
        <f t="shared" si="963"/>
        <v/>
      </c>
      <c r="AN5161" s="147" t="str">
        <f t="shared" si="964"/>
        <v/>
      </c>
      <c r="AO5161" s="118"/>
    </row>
    <row r="5162" spans="1:41">
      <c r="A5162" s="118"/>
      <c r="B5162" s="118"/>
      <c r="C5162" s="118"/>
      <c r="D5162" s="118"/>
      <c r="E5162" s="118"/>
      <c r="F5162" s="118"/>
      <c r="G5162" s="118"/>
      <c r="H5162" s="118"/>
      <c r="I5162" s="118"/>
      <c r="J5162" s="118"/>
      <c r="K5162" s="118"/>
      <c r="L5162" s="118"/>
      <c r="M5162" s="118"/>
      <c r="N5162" s="118"/>
      <c r="O5162" s="143" t="str">
        <f>IF(H5162="","",(S5162/S5162)&amp;":"&amp;ROUND(AH5162/S5162,2))</f>
        <v/>
      </c>
      <c r="P5162" s="118"/>
      <c r="Q5162" s="118"/>
      <c r="R5162" s="143" t="str">
        <f>IF(H5162="","",(S5162/S5162)&amp;":"&amp;ROUND(AI5162/S5162,2))</f>
        <v/>
      </c>
      <c r="S5162" s="144" t="str">
        <f t="shared" si="965"/>
        <v/>
      </c>
      <c r="T5162" s="145" t="str">
        <f t="shared" si="966"/>
        <v/>
      </c>
      <c r="U5162" s="118"/>
      <c r="V5162" s="145" t="str">
        <f t="shared" si="967"/>
        <v/>
      </c>
      <c r="W5162" s="144" t="str">
        <f t="shared" si="968"/>
        <v/>
      </c>
      <c r="X5162" s="146" t="str">
        <f>IF(C5162="","",IF(OR(C5162="Trade",C5162="Multi Position"),(X5161+V5162),IF(C5162="Deposit",(X5161+AE5162),IF(C5162="Withdrawal",(X5161-AE5162)))))</f>
        <v/>
      </c>
      <c r="Y5162" s="145" t="str">
        <f t="shared" si="969"/>
        <v/>
      </c>
      <c r="Z5162" s="118"/>
      <c r="AA5162" s="118"/>
      <c r="AB5162" s="118"/>
      <c r="AC5162" s="118"/>
      <c r="AD5162" s="118"/>
      <c r="AE5162" s="139"/>
      <c r="AF5162" s="118"/>
      <c r="AG5162" s="118"/>
      <c r="AH5162" s="147" t="str">
        <f t="shared" si="970"/>
        <v/>
      </c>
      <c r="AI5162" s="147" t="str">
        <f t="shared" si="971"/>
        <v/>
      </c>
      <c r="AJ5162" s="148" t="str">
        <f t="shared" si="960"/>
        <v/>
      </c>
      <c r="AK5162" s="148" t="str">
        <f t="shared" si="961"/>
        <v/>
      </c>
      <c r="AL5162" s="147" t="str">
        <f t="shared" si="962"/>
        <v/>
      </c>
      <c r="AM5162" s="147" t="str">
        <f t="shared" si="963"/>
        <v/>
      </c>
      <c r="AN5162" s="147" t="str">
        <f t="shared" si="964"/>
        <v/>
      </c>
      <c r="AO5162" s="118"/>
    </row>
    <row r="5163" spans="1:41">
      <c r="A5163" s="118"/>
      <c r="B5163" s="118"/>
      <c r="C5163" s="118"/>
      <c r="D5163" s="118"/>
      <c r="E5163" s="118"/>
      <c r="F5163" s="118"/>
      <c r="G5163" s="118"/>
      <c r="H5163" s="118"/>
      <c r="I5163" s="118"/>
      <c r="J5163" s="118"/>
      <c r="K5163" s="118"/>
      <c r="L5163" s="118"/>
      <c r="M5163" s="118"/>
      <c r="N5163" s="118"/>
      <c r="O5163" s="143" t="str">
        <f>IF(H5163="","",(S5163/S5163)&amp;":"&amp;ROUND(AH5163/S5163,2))</f>
        <v/>
      </c>
      <c r="P5163" s="118"/>
      <c r="Q5163" s="118"/>
      <c r="R5163" s="143" t="str">
        <f>IF(H5163="","",(S5163/S5163)&amp;":"&amp;ROUND(AI5163/S5163,2))</f>
        <v/>
      </c>
      <c r="S5163" s="144" t="str">
        <f t="shared" si="965"/>
        <v/>
      </c>
      <c r="T5163" s="145" t="str">
        <f t="shared" si="966"/>
        <v/>
      </c>
      <c r="U5163" s="118"/>
      <c r="V5163" s="145" t="str">
        <f t="shared" si="967"/>
        <v/>
      </c>
      <c r="W5163" s="144" t="str">
        <f t="shared" si="968"/>
        <v/>
      </c>
      <c r="X5163" s="146" t="str">
        <f>IF(C5163="","",IF(OR(C5163="Trade",C5163="Multi Position"),(X5162+V5163),IF(C5163="Deposit",(X5162+AE5163),IF(C5163="Withdrawal",(X5162-AE5163)))))</f>
        <v/>
      </c>
      <c r="Y5163" s="145" t="str">
        <f t="shared" si="969"/>
        <v/>
      </c>
      <c r="Z5163" s="118"/>
      <c r="AA5163" s="118"/>
      <c r="AB5163" s="118"/>
      <c r="AC5163" s="118"/>
      <c r="AD5163" s="118"/>
      <c r="AE5163" s="139"/>
      <c r="AF5163" s="118"/>
      <c r="AG5163" s="118"/>
      <c r="AH5163" s="147" t="str">
        <f t="shared" si="970"/>
        <v/>
      </c>
      <c r="AI5163" s="147" t="str">
        <f t="shared" si="971"/>
        <v/>
      </c>
      <c r="AJ5163" s="148" t="str">
        <f t="shared" si="960"/>
        <v/>
      </c>
      <c r="AK5163" s="148" t="str">
        <f t="shared" si="961"/>
        <v/>
      </c>
      <c r="AL5163" s="147" t="str">
        <f t="shared" si="962"/>
        <v/>
      </c>
      <c r="AM5163" s="147" t="str">
        <f t="shared" si="963"/>
        <v/>
      </c>
      <c r="AN5163" s="147" t="str">
        <f t="shared" si="964"/>
        <v/>
      </c>
      <c r="AO5163" s="118"/>
    </row>
    <row r="5164" spans="1:41">
      <c r="A5164" s="118"/>
      <c r="B5164" s="118"/>
      <c r="C5164" s="118"/>
      <c r="D5164" s="118"/>
      <c r="E5164" s="118"/>
      <c r="F5164" s="118"/>
      <c r="G5164" s="118"/>
      <c r="H5164" s="118"/>
      <c r="I5164" s="118"/>
      <c r="J5164" s="118"/>
      <c r="K5164" s="118"/>
      <c r="L5164" s="118"/>
      <c r="M5164" s="118"/>
      <c r="N5164" s="118"/>
      <c r="O5164" s="143" t="str">
        <f>IF(H5164="","",(S5164/S5164)&amp;":"&amp;ROUND(AH5164/S5164,2))</f>
        <v/>
      </c>
      <c r="P5164" s="118"/>
      <c r="Q5164" s="118"/>
      <c r="R5164" s="143" t="str">
        <f>IF(H5164="","",(S5164/S5164)&amp;":"&amp;ROUND(AI5164/S5164,2))</f>
        <v/>
      </c>
      <c r="S5164" s="144" t="str">
        <f t="shared" si="965"/>
        <v/>
      </c>
      <c r="T5164" s="145" t="str">
        <f t="shared" si="966"/>
        <v/>
      </c>
      <c r="U5164" s="118"/>
      <c r="V5164" s="145" t="str">
        <f t="shared" si="967"/>
        <v/>
      </c>
      <c r="W5164" s="144" t="str">
        <f t="shared" si="968"/>
        <v/>
      </c>
      <c r="X5164" s="146" t="str">
        <f>IF(C5164="","",IF(OR(C5164="Trade",C5164="Multi Position"),(X5163+V5164),IF(C5164="Deposit",(X5163+AE5164),IF(C5164="Withdrawal",(X5163-AE5164)))))</f>
        <v/>
      </c>
      <c r="Y5164" s="145" t="str">
        <f t="shared" si="969"/>
        <v/>
      </c>
      <c r="Z5164" s="118"/>
      <c r="AA5164" s="118"/>
      <c r="AB5164" s="118"/>
      <c r="AC5164" s="118"/>
      <c r="AD5164" s="118"/>
      <c r="AE5164" s="139"/>
      <c r="AF5164" s="118"/>
      <c r="AG5164" s="118"/>
      <c r="AH5164" s="147" t="str">
        <f t="shared" si="970"/>
        <v/>
      </c>
      <c r="AI5164" s="147" t="str">
        <f t="shared" si="971"/>
        <v/>
      </c>
      <c r="AJ5164" s="148" t="str">
        <f t="shared" si="960"/>
        <v/>
      </c>
      <c r="AK5164" s="148" t="str">
        <f t="shared" si="961"/>
        <v/>
      </c>
      <c r="AL5164" s="147" t="str">
        <f t="shared" si="962"/>
        <v/>
      </c>
      <c r="AM5164" s="147" t="str">
        <f t="shared" si="963"/>
        <v/>
      </c>
      <c r="AN5164" s="147" t="str">
        <f t="shared" si="964"/>
        <v/>
      </c>
      <c r="AO5164" s="118"/>
    </row>
    <row r="5165" spans="1:41">
      <c r="A5165" s="118"/>
      <c r="B5165" s="118"/>
      <c r="C5165" s="118"/>
      <c r="D5165" s="118"/>
      <c r="E5165" s="118"/>
      <c r="F5165" s="118"/>
      <c r="G5165" s="118"/>
      <c r="H5165" s="118"/>
      <c r="I5165" s="118"/>
      <c r="J5165" s="118"/>
      <c r="K5165" s="118"/>
      <c r="L5165" s="118"/>
      <c r="M5165" s="118"/>
      <c r="N5165" s="118"/>
      <c r="O5165" s="143" t="str">
        <f>IF(H5165="","",(S5165/S5165)&amp;":"&amp;ROUND(AH5165/S5165,2))</f>
        <v/>
      </c>
      <c r="P5165" s="118"/>
      <c r="Q5165" s="118"/>
      <c r="R5165" s="143" t="str">
        <f>IF(H5165="","",(S5165/S5165)&amp;":"&amp;ROUND(AI5165/S5165,2))</f>
        <v/>
      </c>
      <c r="S5165" s="144" t="str">
        <f t="shared" si="965"/>
        <v/>
      </c>
      <c r="T5165" s="145" t="str">
        <f t="shared" si="966"/>
        <v/>
      </c>
      <c r="U5165" s="118"/>
      <c r="V5165" s="145" t="str">
        <f t="shared" si="967"/>
        <v/>
      </c>
      <c r="W5165" s="144" t="str">
        <f t="shared" si="968"/>
        <v/>
      </c>
      <c r="X5165" s="146" t="str">
        <f>IF(C5165="","",IF(OR(C5165="Trade",C5165="Multi Position"),(X5164+V5165),IF(C5165="Deposit",(X5164+AE5165),IF(C5165="Withdrawal",(X5164-AE5165)))))</f>
        <v/>
      </c>
      <c r="Y5165" s="145" t="str">
        <f t="shared" si="969"/>
        <v/>
      </c>
      <c r="Z5165" s="118"/>
      <c r="AA5165" s="118"/>
      <c r="AB5165" s="118"/>
      <c r="AC5165" s="118"/>
      <c r="AD5165" s="118"/>
      <c r="AE5165" s="139"/>
      <c r="AF5165" s="118"/>
      <c r="AG5165" s="118"/>
      <c r="AH5165" s="147" t="str">
        <f t="shared" si="970"/>
        <v/>
      </c>
      <c r="AI5165" s="147" t="str">
        <f t="shared" si="971"/>
        <v/>
      </c>
      <c r="AJ5165" s="148" t="str">
        <f t="shared" si="960"/>
        <v/>
      </c>
      <c r="AK5165" s="148" t="str">
        <f t="shared" si="961"/>
        <v/>
      </c>
      <c r="AL5165" s="147" t="str">
        <f t="shared" si="962"/>
        <v/>
      </c>
      <c r="AM5165" s="147" t="str">
        <f t="shared" si="963"/>
        <v/>
      </c>
      <c r="AN5165" s="147" t="str">
        <f t="shared" si="964"/>
        <v/>
      </c>
      <c r="AO5165" s="118"/>
    </row>
    <row r="5166" spans="1:41">
      <c r="A5166" s="118"/>
      <c r="B5166" s="118"/>
      <c r="C5166" s="118"/>
      <c r="D5166" s="118"/>
      <c r="E5166" s="118"/>
      <c r="F5166" s="118"/>
      <c r="G5166" s="118"/>
      <c r="H5166" s="118"/>
      <c r="I5166" s="118"/>
      <c r="J5166" s="118"/>
      <c r="K5166" s="118"/>
      <c r="L5166" s="118"/>
      <c r="M5166" s="118"/>
      <c r="N5166" s="118"/>
      <c r="O5166" s="143" t="str">
        <f>IF(H5166="","",(S5166/S5166)&amp;":"&amp;ROUND(AH5166/S5166,2))</f>
        <v/>
      </c>
      <c r="P5166" s="118"/>
      <c r="Q5166" s="118"/>
      <c r="R5166" s="143" t="str">
        <f>IF(H5166="","",(S5166/S5166)&amp;":"&amp;ROUND(AI5166/S5166,2))</f>
        <v/>
      </c>
      <c r="S5166" s="144" t="str">
        <f t="shared" si="965"/>
        <v/>
      </c>
      <c r="T5166" s="145" t="str">
        <f t="shared" si="966"/>
        <v/>
      </c>
      <c r="U5166" s="118"/>
      <c r="V5166" s="145" t="str">
        <f t="shared" si="967"/>
        <v/>
      </c>
      <c r="W5166" s="144" t="str">
        <f t="shared" si="968"/>
        <v/>
      </c>
      <c r="X5166" s="146" t="str">
        <f>IF(C5166="","",IF(OR(C5166="Trade",C5166="Multi Position"),(X5165+V5166),IF(C5166="Deposit",(X5165+AE5166),IF(C5166="Withdrawal",(X5165-AE5166)))))</f>
        <v/>
      </c>
      <c r="Y5166" s="145" t="str">
        <f t="shared" si="969"/>
        <v/>
      </c>
      <c r="Z5166" s="118"/>
      <c r="AA5166" s="118"/>
      <c r="AB5166" s="118"/>
      <c r="AC5166" s="118"/>
      <c r="AD5166" s="118"/>
      <c r="AE5166" s="139"/>
      <c r="AF5166" s="118"/>
      <c r="AG5166" s="118"/>
      <c r="AH5166" s="147" t="str">
        <f t="shared" si="970"/>
        <v/>
      </c>
      <c r="AI5166" s="147" t="str">
        <f t="shared" si="971"/>
        <v/>
      </c>
      <c r="AJ5166" s="148" t="str">
        <f t="shared" si="960"/>
        <v/>
      </c>
      <c r="AK5166" s="148" t="str">
        <f t="shared" si="961"/>
        <v/>
      </c>
      <c r="AL5166" s="147" t="str">
        <f t="shared" si="962"/>
        <v/>
      </c>
      <c r="AM5166" s="147" t="str">
        <f t="shared" si="963"/>
        <v/>
      </c>
      <c r="AN5166" s="147" t="str">
        <f t="shared" si="964"/>
        <v/>
      </c>
      <c r="AO5166" s="118"/>
    </row>
    <row r="5167" spans="1:41">
      <c r="A5167" s="118"/>
      <c r="B5167" s="118"/>
      <c r="C5167" s="118"/>
      <c r="D5167" s="118"/>
      <c r="E5167" s="118"/>
      <c r="F5167" s="118"/>
      <c r="G5167" s="118"/>
      <c r="H5167" s="118"/>
      <c r="I5167" s="118"/>
      <c r="J5167" s="118"/>
      <c r="K5167" s="118"/>
      <c r="L5167" s="118"/>
      <c r="M5167" s="118"/>
      <c r="N5167" s="118"/>
      <c r="O5167" s="143" t="str">
        <f>IF(H5167="","",(S5167/S5167)&amp;":"&amp;ROUND(AH5167/S5167,2))</f>
        <v/>
      </c>
      <c r="P5167" s="118"/>
      <c r="Q5167" s="118"/>
      <c r="R5167" s="143" t="str">
        <f>IF(H5167="","",(S5167/S5167)&amp;":"&amp;ROUND(AI5167/S5167,2))</f>
        <v/>
      </c>
      <c r="S5167" s="144" t="str">
        <f t="shared" si="965"/>
        <v/>
      </c>
      <c r="T5167" s="145" t="str">
        <f t="shared" si="966"/>
        <v/>
      </c>
      <c r="U5167" s="118"/>
      <c r="V5167" s="145" t="str">
        <f t="shared" si="967"/>
        <v/>
      </c>
      <c r="W5167" s="144" t="str">
        <f t="shared" si="968"/>
        <v/>
      </c>
      <c r="X5167" s="146" t="str">
        <f>IF(C5167="","",IF(OR(C5167="Trade",C5167="Multi Position"),(X5166+V5167),IF(C5167="Deposit",(X5166+AE5167),IF(C5167="Withdrawal",(X5166-AE5167)))))</f>
        <v/>
      </c>
      <c r="Y5167" s="145" t="str">
        <f t="shared" si="969"/>
        <v/>
      </c>
      <c r="Z5167" s="118"/>
      <c r="AA5167" s="118"/>
      <c r="AB5167" s="118"/>
      <c r="AC5167" s="118"/>
      <c r="AD5167" s="118"/>
      <c r="AE5167" s="139"/>
      <c r="AF5167" s="118"/>
      <c r="AG5167" s="118"/>
      <c r="AH5167" s="147" t="str">
        <f t="shared" si="970"/>
        <v/>
      </c>
      <c r="AI5167" s="147" t="str">
        <f t="shared" si="971"/>
        <v/>
      </c>
      <c r="AJ5167" s="148" t="str">
        <f t="shared" si="960"/>
        <v/>
      </c>
      <c r="AK5167" s="148" t="str">
        <f t="shared" si="961"/>
        <v/>
      </c>
      <c r="AL5167" s="147" t="str">
        <f t="shared" si="962"/>
        <v/>
      </c>
      <c r="AM5167" s="147" t="str">
        <f t="shared" si="963"/>
        <v/>
      </c>
      <c r="AN5167" s="147" t="str">
        <f t="shared" si="964"/>
        <v/>
      </c>
      <c r="AO5167" s="118"/>
    </row>
    <row r="5168" spans="1:41">
      <c r="A5168" s="118"/>
      <c r="B5168" s="118"/>
      <c r="C5168" s="118"/>
      <c r="D5168" s="118"/>
      <c r="E5168" s="118"/>
      <c r="F5168" s="118"/>
      <c r="G5168" s="118"/>
      <c r="H5168" s="118"/>
      <c r="I5168" s="118"/>
      <c r="J5168" s="118"/>
      <c r="K5168" s="118"/>
      <c r="L5168" s="118"/>
      <c r="M5168" s="118"/>
      <c r="N5168" s="118"/>
      <c r="O5168" s="143" t="str">
        <f>IF(H5168="","",(S5168/S5168)&amp;":"&amp;ROUND(AH5168/S5168,2))</f>
        <v/>
      </c>
      <c r="P5168" s="118"/>
      <c r="Q5168" s="118"/>
      <c r="R5168" s="143" t="str">
        <f>IF(H5168="","",(S5168/S5168)&amp;":"&amp;ROUND(AI5168/S5168,2))</f>
        <v/>
      </c>
      <c r="S5168" s="144" t="str">
        <f t="shared" si="965"/>
        <v/>
      </c>
      <c r="T5168" s="145" t="str">
        <f t="shared" si="966"/>
        <v/>
      </c>
      <c r="U5168" s="118"/>
      <c r="V5168" s="145" t="str">
        <f t="shared" si="967"/>
        <v/>
      </c>
      <c r="W5168" s="144" t="str">
        <f t="shared" si="968"/>
        <v/>
      </c>
      <c r="X5168" s="146" t="str">
        <f>IF(C5168="","",IF(OR(C5168="Trade",C5168="Multi Position"),(X5167+V5168),IF(C5168="Deposit",(X5167+AE5168),IF(C5168="Withdrawal",(X5167-AE5168)))))</f>
        <v/>
      </c>
      <c r="Y5168" s="145" t="str">
        <f t="shared" si="969"/>
        <v/>
      </c>
      <c r="Z5168" s="118"/>
      <c r="AA5168" s="118"/>
      <c r="AB5168" s="118"/>
      <c r="AC5168" s="118"/>
      <c r="AD5168" s="118"/>
      <c r="AE5168" s="139"/>
      <c r="AF5168" s="118"/>
      <c r="AG5168" s="118"/>
      <c r="AH5168" s="147" t="str">
        <f t="shared" si="970"/>
        <v/>
      </c>
      <c r="AI5168" s="147" t="str">
        <f t="shared" si="971"/>
        <v/>
      </c>
      <c r="AJ5168" s="148" t="str">
        <f t="shared" si="960"/>
        <v/>
      </c>
      <c r="AK5168" s="148" t="str">
        <f t="shared" si="961"/>
        <v/>
      </c>
      <c r="AL5168" s="147" t="str">
        <f t="shared" si="962"/>
        <v/>
      </c>
      <c r="AM5168" s="147" t="str">
        <f t="shared" si="963"/>
        <v/>
      </c>
      <c r="AN5168" s="147" t="str">
        <f t="shared" si="964"/>
        <v/>
      </c>
      <c r="AO5168" s="118"/>
    </row>
    <row r="5169" spans="1:41">
      <c r="A5169" s="118"/>
      <c r="B5169" s="118"/>
      <c r="C5169" s="118"/>
      <c r="D5169" s="118"/>
      <c r="E5169" s="118"/>
      <c r="F5169" s="118"/>
      <c r="G5169" s="118"/>
      <c r="H5169" s="118"/>
      <c r="I5169" s="118"/>
      <c r="J5169" s="118"/>
      <c r="K5169" s="118"/>
      <c r="L5169" s="118"/>
      <c r="M5169" s="118"/>
      <c r="N5169" s="118"/>
      <c r="O5169" s="143" t="str">
        <f>IF(H5169="","",(S5169/S5169)&amp;":"&amp;ROUND(AH5169/S5169,2))</f>
        <v/>
      </c>
      <c r="P5169" s="118"/>
      <c r="Q5169" s="118"/>
      <c r="R5169" s="143" t="str">
        <f>IF(H5169="","",(S5169/S5169)&amp;":"&amp;ROUND(AI5169/S5169,2))</f>
        <v/>
      </c>
      <c r="S5169" s="144" t="str">
        <f t="shared" si="965"/>
        <v/>
      </c>
      <c r="T5169" s="145" t="str">
        <f t="shared" si="966"/>
        <v/>
      </c>
      <c r="U5169" s="118"/>
      <c r="V5169" s="145" t="str">
        <f t="shared" si="967"/>
        <v/>
      </c>
      <c r="W5169" s="144" t="str">
        <f t="shared" si="968"/>
        <v/>
      </c>
      <c r="X5169" s="146" t="str">
        <f>IF(C5169="","",IF(OR(C5169="Trade",C5169="Multi Position"),(X5168+V5169),IF(C5169="Deposit",(X5168+AE5169),IF(C5169="Withdrawal",(X5168-AE5169)))))</f>
        <v/>
      </c>
      <c r="Y5169" s="145" t="str">
        <f t="shared" si="969"/>
        <v/>
      </c>
      <c r="Z5169" s="118"/>
      <c r="AA5169" s="118"/>
      <c r="AB5169" s="118"/>
      <c r="AC5169" s="118"/>
      <c r="AD5169" s="118"/>
      <c r="AE5169" s="139"/>
      <c r="AF5169" s="118"/>
      <c r="AG5169" s="118"/>
      <c r="AH5169" s="147" t="str">
        <f t="shared" si="970"/>
        <v/>
      </c>
      <c r="AI5169" s="147" t="str">
        <f t="shared" si="971"/>
        <v/>
      </c>
      <c r="AJ5169" s="148" t="str">
        <f t="shared" si="960"/>
        <v/>
      </c>
      <c r="AK5169" s="148" t="str">
        <f t="shared" si="961"/>
        <v/>
      </c>
      <c r="AL5169" s="147" t="str">
        <f t="shared" si="962"/>
        <v/>
      </c>
      <c r="AM5169" s="147" t="str">
        <f t="shared" si="963"/>
        <v/>
      </c>
      <c r="AN5169" s="147" t="str">
        <f t="shared" si="964"/>
        <v/>
      </c>
      <c r="AO5169" s="118"/>
    </row>
    <row r="5170" spans="1:41">
      <c r="A5170" s="118"/>
      <c r="B5170" s="118"/>
      <c r="C5170" s="118"/>
      <c r="D5170" s="118"/>
      <c r="E5170" s="118"/>
      <c r="F5170" s="118"/>
      <c r="G5170" s="118"/>
      <c r="H5170" s="118"/>
      <c r="I5170" s="118"/>
      <c r="J5170" s="118"/>
      <c r="K5170" s="118"/>
      <c r="L5170" s="118"/>
      <c r="M5170" s="118"/>
      <c r="N5170" s="118"/>
      <c r="O5170" s="143" t="str">
        <f>IF(H5170="","",(S5170/S5170)&amp;":"&amp;ROUND(AH5170/S5170,2))</f>
        <v/>
      </c>
      <c r="P5170" s="118"/>
      <c r="Q5170" s="118"/>
      <c r="R5170" s="143" t="str">
        <f>IF(H5170="","",(S5170/S5170)&amp;":"&amp;ROUND(AI5170/S5170,2))</f>
        <v/>
      </c>
      <c r="S5170" s="144" t="str">
        <f t="shared" si="965"/>
        <v/>
      </c>
      <c r="T5170" s="145" t="str">
        <f t="shared" si="966"/>
        <v/>
      </c>
      <c r="U5170" s="118"/>
      <c r="V5170" s="145" t="str">
        <f t="shared" si="967"/>
        <v/>
      </c>
      <c r="W5170" s="144" t="str">
        <f t="shared" si="968"/>
        <v/>
      </c>
      <c r="X5170" s="146" t="str">
        <f>IF(C5170="","",IF(OR(C5170="Trade",C5170="Multi Position"),(X5169+V5170),IF(C5170="Deposit",(X5169+AE5170),IF(C5170="Withdrawal",(X5169-AE5170)))))</f>
        <v/>
      </c>
      <c r="Y5170" s="145" t="str">
        <f t="shared" si="969"/>
        <v/>
      </c>
      <c r="Z5170" s="118"/>
      <c r="AA5170" s="118"/>
      <c r="AB5170" s="118"/>
      <c r="AC5170" s="118"/>
      <c r="AD5170" s="118"/>
      <c r="AE5170" s="139"/>
      <c r="AF5170" s="118"/>
      <c r="AG5170" s="118"/>
      <c r="AH5170" s="147" t="str">
        <f t="shared" si="970"/>
        <v/>
      </c>
      <c r="AI5170" s="147" t="str">
        <f t="shared" si="971"/>
        <v/>
      </c>
      <c r="AJ5170" s="148" t="str">
        <f t="shared" si="960"/>
        <v/>
      </c>
      <c r="AK5170" s="148" t="str">
        <f t="shared" si="961"/>
        <v/>
      </c>
      <c r="AL5170" s="147" t="str">
        <f t="shared" si="962"/>
        <v/>
      </c>
      <c r="AM5170" s="147" t="str">
        <f t="shared" si="963"/>
        <v/>
      </c>
      <c r="AN5170" s="147" t="str">
        <f t="shared" si="964"/>
        <v/>
      </c>
      <c r="AO5170" s="118"/>
    </row>
    <row r="5171" spans="1:41">
      <c r="A5171" s="118"/>
      <c r="B5171" s="118"/>
      <c r="C5171" s="118"/>
      <c r="D5171" s="118"/>
      <c r="E5171" s="118"/>
      <c r="F5171" s="118"/>
      <c r="G5171" s="118"/>
      <c r="H5171" s="118"/>
      <c r="I5171" s="118"/>
      <c r="J5171" s="118"/>
      <c r="K5171" s="118"/>
      <c r="L5171" s="118"/>
      <c r="M5171" s="118"/>
      <c r="N5171" s="118"/>
      <c r="O5171" s="143" t="str">
        <f>IF(H5171="","",(S5171/S5171)&amp;":"&amp;ROUND(AH5171/S5171,2))</f>
        <v/>
      </c>
      <c r="P5171" s="118"/>
      <c r="Q5171" s="118"/>
      <c r="R5171" s="143" t="str">
        <f>IF(H5171="","",(S5171/S5171)&amp;":"&amp;ROUND(AI5171/S5171,2))</f>
        <v/>
      </c>
      <c r="S5171" s="144" t="str">
        <f t="shared" si="965"/>
        <v/>
      </c>
      <c r="T5171" s="145" t="str">
        <f t="shared" si="966"/>
        <v/>
      </c>
      <c r="U5171" s="118"/>
      <c r="V5171" s="145" t="str">
        <f t="shared" si="967"/>
        <v/>
      </c>
      <c r="W5171" s="144" t="str">
        <f t="shared" si="968"/>
        <v/>
      </c>
      <c r="X5171" s="146" t="str">
        <f>IF(C5171="","",IF(OR(C5171="Trade",C5171="Multi Position"),(X5170+V5171),IF(C5171="Deposit",(X5170+AE5171),IF(C5171="Withdrawal",(X5170-AE5171)))))</f>
        <v/>
      </c>
      <c r="Y5171" s="145" t="str">
        <f t="shared" si="969"/>
        <v/>
      </c>
      <c r="Z5171" s="118"/>
      <c r="AA5171" s="118"/>
      <c r="AB5171" s="118"/>
      <c r="AC5171" s="118"/>
      <c r="AD5171" s="118"/>
      <c r="AE5171" s="139"/>
      <c r="AF5171" s="118"/>
      <c r="AG5171" s="118"/>
      <c r="AH5171" s="147" t="str">
        <f t="shared" si="970"/>
        <v/>
      </c>
      <c r="AI5171" s="147" t="str">
        <f t="shared" si="971"/>
        <v/>
      </c>
      <c r="AJ5171" s="148" t="str">
        <f t="shared" si="960"/>
        <v/>
      </c>
      <c r="AK5171" s="148" t="str">
        <f t="shared" si="961"/>
        <v/>
      </c>
      <c r="AL5171" s="147" t="str">
        <f t="shared" si="962"/>
        <v/>
      </c>
      <c r="AM5171" s="147" t="str">
        <f t="shared" si="963"/>
        <v/>
      </c>
      <c r="AN5171" s="147" t="str">
        <f t="shared" si="964"/>
        <v/>
      </c>
      <c r="AO5171" s="118"/>
    </row>
    <row r="5172" spans="1:41">
      <c r="A5172" s="118"/>
      <c r="B5172" s="118"/>
      <c r="C5172" s="118"/>
      <c r="D5172" s="118"/>
      <c r="E5172" s="118"/>
      <c r="F5172" s="118"/>
      <c r="G5172" s="118"/>
      <c r="H5172" s="118"/>
      <c r="I5172" s="118"/>
      <c r="J5172" s="118"/>
      <c r="K5172" s="118"/>
      <c r="L5172" s="118"/>
      <c r="M5172" s="118"/>
      <c r="N5172" s="118"/>
      <c r="O5172" s="143" t="str">
        <f>IF(H5172="","",(S5172/S5172)&amp;":"&amp;ROUND(AH5172/S5172,2))</f>
        <v/>
      </c>
      <c r="P5172" s="118"/>
      <c r="Q5172" s="118"/>
      <c r="R5172" s="143" t="str">
        <f>IF(H5172="","",(S5172/S5172)&amp;":"&amp;ROUND(AI5172/S5172,2))</f>
        <v/>
      </c>
      <c r="S5172" s="144" t="str">
        <f t="shared" si="965"/>
        <v/>
      </c>
      <c r="T5172" s="145" t="str">
        <f t="shared" si="966"/>
        <v/>
      </c>
      <c r="U5172" s="118"/>
      <c r="V5172" s="145" t="str">
        <f t="shared" si="967"/>
        <v/>
      </c>
      <c r="W5172" s="144" t="str">
        <f t="shared" si="968"/>
        <v/>
      </c>
      <c r="X5172" s="146" t="str">
        <f>IF(C5172="","",IF(OR(C5172="Trade",C5172="Multi Position"),(X5171+V5172),IF(C5172="Deposit",(X5171+AE5172),IF(C5172="Withdrawal",(X5171-AE5172)))))</f>
        <v/>
      </c>
      <c r="Y5172" s="145" t="str">
        <f t="shared" si="969"/>
        <v/>
      </c>
      <c r="Z5172" s="118"/>
      <c r="AA5172" s="118"/>
      <c r="AB5172" s="118"/>
      <c r="AC5172" s="118"/>
      <c r="AD5172" s="118"/>
      <c r="AE5172" s="139"/>
      <c r="AF5172" s="118"/>
      <c r="AG5172" s="118"/>
      <c r="AH5172" s="147" t="str">
        <f t="shared" si="970"/>
        <v/>
      </c>
      <c r="AI5172" s="147" t="str">
        <f t="shared" si="971"/>
        <v/>
      </c>
      <c r="AJ5172" s="148" t="str">
        <f t="shared" si="960"/>
        <v/>
      </c>
      <c r="AK5172" s="148" t="str">
        <f t="shared" si="961"/>
        <v/>
      </c>
      <c r="AL5172" s="147" t="str">
        <f t="shared" si="962"/>
        <v/>
      </c>
      <c r="AM5172" s="147" t="str">
        <f t="shared" si="963"/>
        <v/>
      </c>
      <c r="AN5172" s="147" t="str">
        <f t="shared" si="964"/>
        <v/>
      </c>
      <c r="AO5172" s="118"/>
    </row>
    <row r="5173" spans="1:41">
      <c r="A5173" s="118"/>
      <c r="B5173" s="118"/>
      <c r="C5173" s="118"/>
      <c r="D5173" s="118"/>
      <c r="E5173" s="118"/>
      <c r="F5173" s="118"/>
      <c r="G5173" s="118"/>
      <c r="H5173" s="118"/>
      <c r="I5173" s="118"/>
      <c r="J5173" s="118"/>
      <c r="K5173" s="118"/>
      <c r="L5173" s="118"/>
      <c r="M5173" s="118"/>
      <c r="N5173" s="118"/>
      <c r="O5173" s="143" t="str">
        <f>IF(H5173="","",(S5173/S5173)&amp;":"&amp;ROUND(AH5173/S5173,2))</f>
        <v/>
      </c>
      <c r="P5173" s="118"/>
      <c r="Q5173" s="118"/>
      <c r="R5173" s="143" t="str">
        <f>IF(H5173="","",(S5173/S5173)&amp;":"&amp;ROUND(AI5173/S5173,2))</f>
        <v/>
      </c>
      <c r="S5173" s="144" t="str">
        <f t="shared" si="965"/>
        <v/>
      </c>
      <c r="T5173" s="145" t="str">
        <f t="shared" si="966"/>
        <v/>
      </c>
      <c r="U5173" s="118"/>
      <c r="V5173" s="145" t="str">
        <f t="shared" si="967"/>
        <v/>
      </c>
      <c r="W5173" s="144" t="str">
        <f t="shared" si="968"/>
        <v/>
      </c>
      <c r="X5173" s="146" t="str">
        <f>IF(C5173="","",IF(OR(C5173="Trade",C5173="Multi Position"),(X5172+V5173),IF(C5173="Deposit",(X5172+AE5173),IF(C5173="Withdrawal",(X5172-AE5173)))))</f>
        <v/>
      </c>
      <c r="Y5173" s="145" t="str">
        <f t="shared" si="969"/>
        <v/>
      </c>
      <c r="Z5173" s="118"/>
      <c r="AA5173" s="118"/>
      <c r="AB5173" s="118"/>
      <c r="AC5173" s="118"/>
      <c r="AD5173" s="118"/>
      <c r="AE5173" s="139"/>
      <c r="AF5173" s="118"/>
      <c r="AG5173" s="118"/>
      <c r="AH5173" s="147" t="str">
        <f t="shared" si="970"/>
        <v/>
      </c>
      <c r="AI5173" s="147" t="str">
        <f t="shared" si="971"/>
        <v/>
      </c>
      <c r="AJ5173" s="148" t="str">
        <f t="shared" si="960"/>
        <v/>
      </c>
      <c r="AK5173" s="148" t="str">
        <f t="shared" si="961"/>
        <v/>
      </c>
      <c r="AL5173" s="147" t="str">
        <f t="shared" si="962"/>
        <v/>
      </c>
      <c r="AM5173" s="147" t="str">
        <f t="shared" si="963"/>
        <v/>
      </c>
      <c r="AN5173" s="147" t="str">
        <f t="shared" si="964"/>
        <v/>
      </c>
      <c r="AO5173" s="118"/>
    </row>
    <row r="5174" spans="1:41">
      <c r="A5174" s="118"/>
      <c r="B5174" s="118"/>
      <c r="C5174" s="118"/>
      <c r="D5174" s="118"/>
      <c r="E5174" s="118"/>
      <c r="F5174" s="118"/>
      <c r="G5174" s="118"/>
      <c r="H5174" s="118"/>
      <c r="I5174" s="118"/>
      <c r="J5174" s="118"/>
      <c r="K5174" s="118"/>
      <c r="L5174" s="118"/>
      <c r="M5174" s="118"/>
      <c r="N5174" s="118"/>
      <c r="O5174" s="143" t="str">
        <f>IF(H5174="","",(S5174/S5174)&amp;":"&amp;ROUND(AH5174/S5174,2))</f>
        <v/>
      </c>
      <c r="P5174" s="118"/>
      <c r="Q5174" s="118"/>
      <c r="R5174" s="143" t="str">
        <f>IF(H5174="","",(S5174/S5174)&amp;":"&amp;ROUND(AI5174/S5174,2))</f>
        <v/>
      </c>
      <c r="S5174" s="144" t="str">
        <f t="shared" si="965"/>
        <v/>
      </c>
      <c r="T5174" s="145" t="str">
        <f t="shared" si="966"/>
        <v/>
      </c>
      <c r="U5174" s="118"/>
      <c r="V5174" s="145" t="str">
        <f t="shared" si="967"/>
        <v/>
      </c>
      <c r="W5174" s="144" t="str">
        <f t="shared" si="968"/>
        <v/>
      </c>
      <c r="X5174" s="146" t="str">
        <f>IF(C5174="","",IF(OR(C5174="Trade",C5174="Multi Position"),(X5173+V5174),IF(C5174="Deposit",(X5173+AE5174),IF(C5174="Withdrawal",(X5173-AE5174)))))</f>
        <v/>
      </c>
      <c r="Y5174" s="145" t="str">
        <f t="shared" si="969"/>
        <v/>
      </c>
      <c r="Z5174" s="118"/>
      <c r="AA5174" s="118"/>
      <c r="AB5174" s="118"/>
      <c r="AC5174" s="118"/>
      <c r="AD5174" s="118"/>
      <c r="AE5174" s="139"/>
      <c r="AF5174" s="118"/>
      <c r="AG5174" s="118"/>
      <c r="AH5174" s="147" t="str">
        <f t="shared" si="970"/>
        <v/>
      </c>
      <c r="AI5174" s="147" t="str">
        <f t="shared" si="971"/>
        <v/>
      </c>
      <c r="AJ5174" s="148" t="str">
        <f t="shared" si="960"/>
        <v/>
      </c>
      <c r="AK5174" s="148" t="str">
        <f t="shared" si="961"/>
        <v/>
      </c>
      <c r="AL5174" s="147" t="str">
        <f t="shared" si="962"/>
        <v/>
      </c>
      <c r="AM5174" s="147" t="str">
        <f t="shared" si="963"/>
        <v/>
      </c>
      <c r="AN5174" s="147" t="str">
        <f t="shared" si="964"/>
        <v/>
      </c>
      <c r="AO5174" s="118"/>
    </row>
    <row r="5175" spans="1:41">
      <c r="A5175" s="118"/>
      <c r="B5175" s="118"/>
      <c r="C5175" s="118"/>
      <c r="D5175" s="118"/>
      <c r="E5175" s="118"/>
      <c r="F5175" s="118"/>
      <c r="G5175" s="118"/>
      <c r="H5175" s="118"/>
      <c r="I5175" s="118"/>
      <c r="J5175" s="118"/>
      <c r="K5175" s="118"/>
      <c r="L5175" s="118"/>
      <c r="M5175" s="118"/>
      <c r="N5175" s="118"/>
      <c r="O5175" s="143" t="str">
        <f>IF(H5175="","",(S5175/S5175)&amp;":"&amp;ROUND(AH5175/S5175,2))</f>
        <v/>
      </c>
      <c r="P5175" s="118"/>
      <c r="Q5175" s="118"/>
      <c r="R5175" s="143" t="str">
        <f>IF(H5175="","",(S5175/S5175)&amp;":"&amp;ROUND(AI5175/S5175,2))</f>
        <v/>
      </c>
      <c r="S5175" s="144" t="str">
        <f t="shared" si="965"/>
        <v/>
      </c>
      <c r="T5175" s="145" t="str">
        <f t="shared" si="966"/>
        <v/>
      </c>
      <c r="U5175" s="118"/>
      <c r="V5175" s="145" t="str">
        <f t="shared" si="967"/>
        <v/>
      </c>
      <c r="W5175" s="144" t="str">
        <f t="shared" si="968"/>
        <v/>
      </c>
      <c r="X5175" s="146" t="str">
        <f>IF(C5175="","",IF(OR(C5175="Trade",C5175="Multi Position"),(X5174+V5175),IF(C5175="Deposit",(X5174+AE5175),IF(C5175="Withdrawal",(X5174-AE5175)))))</f>
        <v/>
      </c>
      <c r="Y5175" s="145" t="str">
        <f t="shared" si="969"/>
        <v/>
      </c>
      <c r="Z5175" s="118"/>
      <c r="AA5175" s="118"/>
      <c r="AB5175" s="118"/>
      <c r="AC5175" s="118"/>
      <c r="AD5175" s="118"/>
      <c r="AE5175" s="139"/>
      <c r="AF5175" s="118"/>
      <c r="AG5175" s="118"/>
      <c r="AH5175" s="147" t="str">
        <f t="shared" si="970"/>
        <v/>
      </c>
      <c r="AI5175" s="147" t="str">
        <f t="shared" si="971"/>
        <v/>
      </c>
      <c r="AJ5175" s="148" t="str">
        <f t="shared" si="960"/>
        <v/>
      </c>
      <c r="AK5175" s="148" t="str">
        <f t="shared" si="961"/>
        <v/>
      </c>
      <c r="AL5175" s="147" t="str">
        <f t="shared" si="962"/>
        <v/>
      </c>
      <c r="AM5175" s="147" t="str">
        <f t="shared" si="963"/>
        <v/>
      </c>
      <c r="AN5175" s="147" t="str">
        <f t="shared" si="964"/>
        <v/>
      </c>
      <c r="AO5175" s="118"/>
    </row>
    <row r="5176" spans="1:41">
      <c r="A5176" s="118"/>
      <c r="B5176" s="118"/>
      <c r="C5176" s="118"/>
      <c r="D5176" s="118"/>
      <c r="E5176" s="118"/>
      <c r="F5176" s="118"/>
      <c r="G5176" s="118"/>
      <c r="H5176" s="118"/>
      <c r="I5176" s="118"/>
      <c r="J5176" s="118"/>
      <c r="K5176" s="118"/>
      <c r="L5176" s="118"/>
      <c r="M5176" s="118"/>
      <c r="N5176" s="118"/>
      <c r="O5176" s="143" t="str">
        <f>IF(H5176="","",(S5176/S5176)&amp;":"&amp;ROUND(AH5176/S5176,2))</f>
        <v/>
      </c>
      <c r="P5176" s="118"/>
      <c r="Q5176" s="118"/>
      <c r="R5176" s="143" t="str">
        <f>IF(H5176="","",(S5176/S5176)&amp;":"&amp;ROUND(AI5176/S5176,2))</f>
        <v/>
      </c>
      <c r="S5176" s="144" t="str">
        <f t="shared" si="965"/>
        <v/>
      </c>
      <c r="T5176" s="145" t="str">
        <f t="shared" si="966"/>
        <v/>
      </c>
      <c r="U5176" s="118"/>
      <c r="V5176" s="145" t="str">
        <f t="shared" si="967"/>
        <v/>
      </c>
      <c r="W5176" s="144" t="str">
        <f t="shared" si="968"/>
        <v/>
      </c>
      <c r="X5176" s="146" t="str">
        <f>IF(C5176="","",IF(OR(C5176="Trade",C5176="Multi Position"),(X5175+V5176),IF(C5176="Deposit",(X5175+AE5176),IF(C5176="Withdrawal",(X5175-AE5176)))))</f>
        <v/>
      </c>
      <c r="Y5176" s="145" t="str">
        <f t="shared" si="969"/>
        <v/>
      </c>
      <c r="Z5176" s="118"/>
      <c r="AA5176" s="118"/>
      <c r="AB5176" s="118"/>
      <c r="AC5176" s="118"/>
      <c r="AD5176" s="118"/>
      <c r="AE5176" s="139"/>
      <c r="AF5176" s="118"/>
      <c r="AG5176" s="118"/>
      <c r="AH5176" s="147" t="str">
        <f t="shared" si="970"/>
        <v/>
      </c>
      <c r="AI5176" s="147" t="str">
        <f t="shared" si="971"/>
        <v/>
      </c>
      <c r="AJ5176" s="148" t="str">
        <f t="shared" si="960"/>
        <v/>
      </c>
      <c r="AK5176" s="148" t="str">
        <f t="shared" si="961"/>
        <v/>
      </c>
      <c r="AL5176" s="147" t="str">
        <f t="shared" si="962"/>
        <v/>
      </c>
      <c r="AM5176" s="147" t="str">
        <f t="shared" si="963"/>
        <v/>
      </c>
      <c r="AN5176" s="147" t="str">
        <f t="shared" si="964"/>
        <v/>
      </c>
      <c r="AO5176" s="118"/>
    </row>
    <row r="5177" spans="1:41">
      <c r="A5177" s="118"/>
      <c r="B5177" s="118"/>
      <c r="C5177" s="118"/>
      <c r="D5177" s="118"/>
      <c r="E5177" s="118"/>
      <c r="F5177" s="118"/>
      <c r="G5177" s="118"/>
      <c r="H5177" s="118"/>
      <c r="I5177" s="118"/>
      <c r="J5177" s="118"/>
      <c r="K5177" s="118"/>
      <c r="L5177" s="118"/>
      <c r="M5177" s="118"/>
      <c r="N5177" s="118"/>
      <c r="O5177" s="143" t="str">
        <f>IF(H5177="","",(S5177/S5177)&amp;":"&amp;ROUND(AH5177/S5177,2))</f>
        <v/>
      </c>
      <c r="P5177" s="118"/>
      <c r="Q5177" s="118"/>
      <c r="R5177" s="143" t="str">
        <f>IF(H5177="","",(S5177/S5177)&amp;":"&amp;ROUND(AI5177/S5177,2))</f>
        <v/>
      </c>
      <c r="S5177" s="144" t="str">
        <f t="shared" si="965"/>
        <v/>
      </c>
      <c r="T5177" s="145" t="str">
        <f t="shared" si="966"/>
        <v/>
      </c>
      <c r="U5177" s="118"/>
      <c r="V5177" s="145" t="str">
        <f t="shared" si="967"/>
        <v/>
      </c>
      <c r="W5177" s="144" t="str">
        <f t="shared" si="968"/>
        <v/>
      </c>
      <c r="X5177" s="146" t="str">
        <f>IF(C5177="","",IF(OR(C5177="Trade",C5177="Multi Position"),(X5176+V5177),IF(C5177="Deposit",(X5176+AE5177),IF(C5177="Withdrawal",(X5176-AE5177)))))</f>
        <v/>
      </c>
      <c r="Y5177" s="145" t="str">
        <f t="shared" si="969"/>
        <v/>
      </c>
      <c r="Z5177" s="118"/>
      <c r="AA5177" s="118"/>
      <c r="AB5177" s="118"/>
      <c r="AC5177" s="118"/>
      <c r="AD5177" s="118"/>
      <c r="AE5177" s="139"/>
      <c r="AF5177" s="118"/>
      <c r="AG5177" s="118"/>
      <c r="AH5177" s="147" t="str">
        <f t="shared" si="970"/>
        <v/>
      </c>
      <c r="AI5177" s="147" t="str">
        <f t="shared" si="971"/>
        <v/>
      </c>
      <c r="AJ5177" s="148" t="str">
        <f t="shared" si="960"/>
        <v/>
      </c>
      <c r="AK5177" s="148" t="str">
        <f t="shared" si="961"/>
        <v/>
      </c>
      <c r="AL5177" s="147" t="str">
        <f t="shared" si="962"/>
        <v/>
      </c>
      <c r="AM5177" s="147" t="str">
        <f t="shared" si="963"/>
        <v/>
      </c>
      <c r="AN5177" s="147" t="str">
        <f t="shared" si="964"/>
        <v/>
      </c>
      <c r="AO5177" s="118"/>
    </row>
    <row r="5178" spans="1:41">
      <c r="A5178" s="118"/>
      <c r="B5178" s="118"/>
      <c r="C5178" s="118"/>
      <c r="D5178" s="118"/>
      <c r="E5178" s="118"/>
      <c r="F5178" s="118"/>
      <c r="G5178" s="118"/>
      <c r="H5178" s="118"/>
      <c r="I5178" s="118"/>
      <c r="J5178" s="118"/>
      <c r="K5178" s="118"/>
      <c r="L5178" s="118"/>
      <c r="M5178" s="118"/>
      <c r="N5178" s="118"/>
      <c r="O5178" s="143" t="str">
        <f>IF(H5178="","",(S5178/S5178)&amp;":"&amp;ROUND(AH5178/S5178,2))</f>
        <v/>
      </c>
      <c r="P5178" s="118"/>
      <c r="Q5178" s="118"/>
      <c r="R5178" s="143" t="str">
        <f>IF(H5178="","",(S5178/S5178)&amp;":"&amp;ROUND(AI5178/S5178,2))</f>
        <v/>
      </c>
      <c r="S5178" s="144" t="str">
        <f t="shared" si="965"/>
        <v/>
      </c>
      <c r="T5178" s="145" t="str">
        <f t="shared" si="966"/>
        <v/>
      </c>
      <c r="U5178" s="118"/>
      <c r="V5178" s="145" t="str">
        <f t="shared" si="967"/>
        <v/>
      </c>
      <c r="W5178" s="144" t="str">
        <f t="shared" si="968"/>
        <v/>
      </c>
      <c r="X5178" s="146" t="str">
        <f>IF(C5178="","",IF(OR(C5178="Trade",C5178="Multi Position"),(X5177+V5178),IF(C5178="Deposit",(X5177+AE5178),IF(C5178="Withdrawal",(X5177-AE5178)))))</f>
        <v/>
      </c>
      <c r="Y5178" s="145" t="str">
        <f t="shared" si="969"/>
        <v/>
      </c>
      <c r="Z5178" s="118"/>
      <c r="AA5178" s="118"/>
      <c r="AB5178" s="118"/>
      <c r="AC5178" s="118"/>
      <c r="AD5178" s="118"/>
      <c r="AE5178" s="139"/>
      <c r="AF5178" s="118"/>
      <c r="AG5178" s="118"/>
      <c r="AH5178" s="147" t="str">
        <f t="shared" si="970"/>
        <v/>
      </c>
      <c r="AI5178" s="147" t="str">
        <f t="shared" si="971"/>
        <v/>
      </c>
      <c r="AJ5178" s="148" t="str">
        <f t="shared" si="960"/>
        <v/>
      </c>
      <c r="AK5178" s="148" t="str">
        <f t="shared" si="961"/>
        <v/>
      </c>
      <c r="AL5178" s="147" t="str">
        <f t="shared" si="962"/>
        <v/>
      </c>
      <c r="AM5178" s="147" t="str">
        <f t="shared" si="963"/>
        <v/>
      </c>
      <c r="AN5178" s="147" t="str">
        <f t="shared" si="964"/>
        <v/>
      </c>
      <c r="AO5178" s="118"/>
    </row>
    <row r="5179" spans="1:41">
      <c r="A5179" s="118"/>
      <c r="B5179" s="118"/>
      <c r="C5179" s="118"/>
      <c r="D5179" s="118"/>
      <c r="E5179" s="118"/>
      <c r="F5179" s="118"/>
      <c r="G5179" s="118"/>
      <c r="H5179" s="118"/>
      <c r="I5179" s="118"/>
      <c r="J5179" s="118"/>
      <c r="K5179" s="118"/>
      <c r="L5179" s="118"/>
      <c r="M5179" s="118"/>
      <c r="N5179" s="118"/>
      <c r="O5179" s="143" t="str">
        <f>IF(H5179="","",(S5179/S5179)&amp;":"&amp;ROUND(AH5179/S5179,2))</f>
        <v/>
      </c>
      <c r="P5179" s="118"/>
      <c r="Q5179" s="118"/>
      <c r="R5179" s="143" t="str">
        <f>IF(H5179="","",(S5179/S5179)&amp;":"&amp;ROUND(AI5179/S5179,2))</f>
        <v/>
      </c>
      <c r="S5179" s="144" t="str">
        <f t="shared" si="965"/>
        <v/>
      </c>
      <c r="T5179" s="145" t="str">
        <f t="shared" si="966"/>
        <v/>
      </c>
      <c r="U5179" s="118"/>
      <c r="V5179" s="145" t="str">
        <f t="shared" si="967"/>
        <v/>
      </c>
      <c r="W5179" s="144" t="str">
        <f t="shared" si="968"/>
        <v/>
      </c>
      <c r="X5179" s="146" t="str">
        <f>IF(C5179="","",IF(OR(C5179="Trade",C5179="Multi Position"),(X5178+V5179),IF(C5179="Deposit",(X5178+AE5179),IF(C5179="Withdrawal",(X5178-AE5179)))))</f>
        <v/>
      </c>
      <c r="Y5179" s="145" t="str">
        <f t="shared" si="969"/>
        <v/>
      </c>
      <c r="Z5179" s="118"/>
      <c r="AA5179" s="118"/>
      <c r="AB5179" s="118"/>
      <c r="AC5179" s="118"/>
      <c r="AD5179" s="118"/>
      <c r="AE5179" s="139"/>
      <c r="AF5179" s="118"/>
      <c r="AG5179" s="118"/>
      <c r="AH5179" s="147" t="str">
        <f t="shared" si="970"/>
        <v/>
      </c>
      <c r="AI5179" s="147" t="str">
        <f t="shared" si="971"/>
        <v/>
      </c>
      <c r="AJ5179" s="148" t="str">
        <f t="shared" si="960"/>
        <v/>
      </c>
      <c r="AK5179" s="148" t="str">
        <f t="shared" si="961"/>
        <v/>
      </c>
      <c r="AL5179" s="147" t="str">
        <f t="shared" si="962"/>
        <v/>
      </c>
      <c r="AM5179" s="147" t="str">
        <f t="shared" si="963"/>
        <v/>
      </c>
      <c r="AN5179" s="147" t="str">
        <f t="shared" si="964"/>
        <v/>
      </c>
      <c r="AO5179" s="118"/>
    </row>
    <row r="5180" spans="1:41">
      <c r="A5180" s="118"/>
      <c r="B5180" s="118"/>
      <c r="C5180" s="118"/>
      <c r="D5180" s="118"/>
      <c r="E5180" s="118"/>
      <c r="F5180" s="118"/>
      <c r="G5180" s="118"/>
      <c r="H5180" s="118"/>
      <c r="I5180" s="118"/>
      <c r="J5180" s="118"/>
      <c r="K5180" s="118"/>
      <c r="L5180" s="118"/>
      <c r="M5180" s="118"/>
      <c r="N5180" s="118"/>
      <c r="O5180" s="143" t="str">
        <f>IF(H5180="","",(S5180/S5180)&amp;":"&amp;ROUND(AH5180/S5180,2))</f>
        <v/>
      </c>
      <c r="P5180" s="118"/>
      <c r="Q5180" s="118"/>
      <c r="R5180" s="143" t="str">
        <f>IF(H5180="","",(S5180/S5180)&amp;":"&amp;ROUND(AI5180/S5180,2))</f>
        <v/>
      </c>
      <c r="S5180" s="144" t="str">
        <f t="shared" si="965"/>
        <v/>
      </c>
      <c r="T5180" s="145" t="str">
        <f t="shared" si="966"/>
        <v/>
      </c>
      <c r="U5180" s="118"/>
      <c r="V5180" s="145" t="str">
        <f t="shared" si="967"/>
        <v/>
      </c>
      <c r="W5180" s="144" t="str">
        <f t="shared" si="968"/>
        <v/>
      </c>
      <c r="X5180" s="146" t="str">
        <f>IF(C5180="","",IF(OR(C5180="Trade",C5180="Multi Position"),(X5179+V5180),IF(C5180="Deposit",(X5179+AE5180),IF(C5180="Withdrawal",(X5179-AE5180)))))</f>
        <v/>
      </c>
      <c r="Y5180" s="145" t="str">
        <f t="shared" si="969"/>
        <v/>
      </c>
      <c r="Z5180" s="118"/>
      <c r="AA5180" s="118"/>
      <c r="AB5180" s="118"/>
      <c r="AC5180" s="118"/>
      <c r="AD5180" s="118"/>
      <c r="AE5180" s="139"/>
      <c r="AF5180" s="118"/>
      <c r="AG5180" s="118"/>
      <c r="AH5180" s="147" t="str">
        <f t="shared" si="970"/>
        <v/>
      </c>
      <c r="AI5180" s="147" t="str">
        <f t="shared" si="971"/>
        <v/>
      </c>
      <c r="AJ5180" s="148" t="str">
        <f t="shared" si="960"/>
        <v/>
      </c>
      <c r="AK5180" s="148" t="str">
        <f t="shared" si="961"/>
        <v/>
      </c>
      <c r="AL5180" s="147" t="str">
        <f t="shared" si="962"/>
        <v/>
      </c>
      <c r="AM5180" s="147" t="str">
        <f t="shared" si="963"/>
        <v/>
      </c>
      <c r="AN5180" s="147" t="str">
        <f t="shared" si="964"/>
        <v/>
      </c>
      <c r="AO5180" s="118"/>
    </row>
    <row r="5181" spans="1:41">
      <c r="A5181" s="118"/>
      <c r="B5181" s="118"/>
      <c r="C5181" s="118"/>
      <c r="D5181" s="118"/>
      <c r="E5181" s="118"/>
      <c r="F5181" s="118"/>
      <c r="G5181" s="118"/>
      <c r="H5181" s="118"/>
      <c r="I5181" s="118"/>
      <c r="J5181" s="118"/>
      <c r="K5181" s="118"/>
      <c r="L5181" s="118"/>
      <c r="M5181" s="118"/>
      <c r="N5181" s="118"/>
      <c r="O5181" s="143" t="str">
        <f>IF(H5181="","",(S5181/S5181)&amp;":"&amp;ROUND(AH5181/S5181,2))</f>
        <v/>
      </c>
      <c r="P5181" s="118"/>
      <c r="Q5181" s="118"/>
      <c r="R5181" s="143" t="str">
        <f>IF(H5181="","",(S5181/S5181)&amp;":"&amp;ROUND(AI5181/S5181,2))</f>
        <v/>
      </c>
      <c r="S5181" s="144" t="str">
        <f t="shared" si="965"/>
        <v/>
      </c>
      <c r="T5181" s="145" t="str">
        <f t="shared" si="966"/>
        <v/>
      </c>
      <c r="U5181" s="118"/>
      <c r="V5181" s="145" t="str">
        <f t="shared" si="967"/>
        <v/>
      </c>
      <c r="W5181" s="144" t="str">
        <f t="shared" si="968"/>
        <v/>
      </c>
      <c r="X5181" s="146" t="str">
        <f>IF(C5181="","",IF(OR(C5181="Trade",C5181="Multi Position"),(X5180+V5181),IF(C5181="Deposit",(X5180+AE5181),IF(C5181="Withdrawal",(X5180-AE5181)))))</f>
        <v/>
      </c>
      <c r="Y5181" s="145" t="str">
        <f t="shared" si="969"/>
        <v/>
      </c>
      <c r="Z5181" s="118"/>
      <c r="AA5181" s="118"/>
      <c r="AB5181" s="118"/>
      <c r="AC5181" s="118"/>
      <c r="AD5181" s="118"/>
      <c r="AE5181" s="139"/>
      <c r="AF5181" s="118"/>
      <c r="AG5181" s="118"/>
      <c r="AH5181" s="147" t="str">
        <f t="shared" si="970"/>
        <v/>
      </c>
      <c r="AI5181" s="147" t="str">
        <f t="shared" si="971"/>
        <v/>
      </c>
      <c r="AJ5181" s="148" t="str">
        <f t="shared" si="960"/>
        <v/>
      </c>
      <c r="AK5181" s="148" t="str">
        <f t="shared" si="961"/>
        <v/>
      </c>
      <c r="AL5181" s="147" t="str">
        <f t="shared" si="962"/>
        <v/>
      </c>
      <c r="AM5181" s="147" t="str">
        <f t="shared" si="963"/>
        <v/>
      </c>
      <c r="AN5181" s="147" t="str">
        <f t="shared" si="964"/>
        <v/>
      </c>
      <c r="AO5181" s="118"/>
    </row>
    <row r="5182" spans="1:41">
      <c r="A5182" s="118"/>
      <c r="B5182" s="118"/>
      <c r="C5182" s="118"/>
      <c r="D5182" s="118"/>
      <c r="E5182" s="118"/>
      <c r="F5182" s="118"/>
      <c r="G5182" s="118"/>
      <c r="H5182" s="118"/>
      <c r="I5182" s="118"/>
      <c r="J5182" s="118"/>
      <c r="K5182" s="118"/>
      <c r="L5182" s="118"/>
      <c r="M5182" s="118"/>
      <c r="N5182" s="118"/>
      <c r="O5182" s="143" t="str">
        <f>IF(H5182="","",(S5182/S5182)&amp;":"&amp;ROUND(AH5182/S5182,2))</f>
        <v/>
      </c>
      <c r="P5182" s="118"/>
      <c r="Q5182" s="118"/>
      <c r="R5182" s="143" t="str">
        <f>IF(H5182="","",(S5182/S5182)&amp;":"&amp;ROUND(AI5182/S5182,2))</f>
        <v/>
      </c>
      <c r="S5182" s="144" t="str">
        <f t="shared" si="965"/>
        <v/>
      </c>
      <c r="T5182" s="145" t="str">
        <f t="shared" si="966"/>
        <v/>
      </c>
      <c r="U5182" s="118"/>
      <c r="V5182" s="145" t="str">
        <f t="shared" si="967"/>
        <v/>
      </c>
      <c r="W5182" s="144" t="str">
        <f t="shared" si="968"/>
        <v/>
      </c>
      <c r="X5182" s="146" t="str">
        <f>IF(C5182="","",IF(OR(C5182="Trade",C5182="Multi Position"),(X5181+V5182),IF(C5182="Deposit",(X5181+AE5182),IF(C5182="Withdrawal",(X5181-AE5182)))))</f>
        <v/>
      </c>
      <c r="Y5182" s="145" t="str">
        <f t="shared" si="969"/>
        <v/>
      </c>
      <c r="Z5182" s="118"/>
      <c r="AA5182" s="118"/>
      <c r="AB5182" s="118"/>
      <c r="AC5182" s="118"/>
      <c r="AD5182" s="118"/>
      <c r="AE5182" s="139"/>
      <c r="AF5182" s="118"/>
      <c r="AG5182" s="118"/>
      <c r="AH5182" s="147" t="str">
        <f t="shared" si="970"/>
        <v/>
      </c>
      <c r="AI5182" s="147" t="str">
        <f t="shared" si="971"/>
        <v/>
      </c>
      <c r="AJ5182" s="148" t="str">
        <f t="shared" si="960"/>
        <v/>
      </c>
      <c r="AK5182" s="148" t="str">
        <f t="shared" si="961"/>
        <v/>
      </c>
      <c r="AL5182" s="147" t="str">
        <f t="shared" si="962"/>
        <v/>
      </c>
      <c r="AM5182" s="147" t="str">
        <f t="shared" si="963"/>
        <v/>
      </c>
      <c r="AN5182" s="147" t="str">
        <f t="shared" si="964"/>
        <v/>
      </c>
      <c r="AO5182" s="118"/>
    </row>
    <row r="5183" spans="1:41">
      <c r="A5183" s="118"/>
      <c r="B5183" s="118"/>
      <c r="C5183" s="118"/>
      <c r="D5183" s="118"/>
      <c r="E5183" s="118"/>
      <c r="F5183" s="118"/>
      <c r="G5183" s="118"/>
      <c r="H5183" s="118"/>
      <c r="I5183" s="118"/>
      <c r="J5183" s="118"/>
      <c r="K5183" s="118"/>
      <c r="L5183" s="118"/>
      <c r="M5183" s="118"/>
      <c r="N5183" s="118"/>
      <c r="O5183" s="143" t="str">
        <f>IF(H5183="","",(S5183/S5183)&amp;":"&amp;ROUND(AH5183/S5183,2))</f>
        <v/>
      </c>
      <c r="P5183" s="118"/>
      <c r="Q5183" s="118"/>
      <c r="R5183" s="143" t="str">
        <f>IF(H5183="","",(S5183/S5183)&amp;":"&amp;ROUND(AI5183/S5183,2))</f>
        <v/>
      </c>
      <c r="S5183" s="144" t="str">
        <f t="shared" si="965"/>
        <v/>
      </c>
      <c r="T5183" s="145" t="str">
        <f t="shared" si="966"/>
        <v/>
      </c>
      <c r="U5183" s="118"/>
      <c r="V5183" s="145" t="str">
        <f t="shared" si="967"/>
        <v/>
      </c>
      <c r="W5183" s="144" t="str">
        <f t="shared" si="968"/>
        <v/>
      </c>
      <c r="X5183" s="146" t="str">
        <f>IF(C5183="","",IF(OR(C5183="Trade",C5183="Multi Position"),(X5182+V5183),IF(C5183="Deposit",(X5182+AE5183),IF(C5183="Withdrawal",(X5182-AE5183)))))</f>
        <v/>
      </c>
      <c r="Y5183" s="145" t="str">
        <f t="shared" si="969"/>
        <v/>
      </c>
      <c r="Z5183" s="118"/>
      <c r="AA5183" s="118"/>
      <c r="AB5183" s="118"/>
      <c r="AC5183" s="118"/>
      <c r="AD5183" s="118"/>
      <c r="AE5183" s="139"/>
      <c r="AF5183" s="118"/>
      <c r="AG5183" s="118"/>
      <c r="AH5183" s="147" t="str">
        <f t="shared" si="970"/>
        <v/>
      </c>
      <c r="AI5183" s="147" t="str">
        <f t="shared" si="971"/>
        <v/>
      </c>
      <c r="AJ5183" s="148" t="str">
        <f t="shared" si="960"/>
        <v/>
      </c>
      <c r="AK5183" s="148" t="str">
        <f t="shared" si="961"/>
        <v/>
      </c>
      <c r="AL5183" s="147" t="str">
        <f t="shared" si="962"/>
        <v/>
      </c>
      <c r="AM5183" s="147" t="str">
        <f t="shared" si="963"/>
        <v/>
      </c>
      <c r="AN5183" s="147" t="str">
        <f t="shared" si="964"/>
        <v/>
      </c>
      <c r="AO5183" s="118"/>
    </row>
    <row r="5184" spans="1:41">
      <c r="A5184" s="118"/>
      <c r="B5184" s="118"/>
      <c r="C5184" s="118"/>
      <c r="D5184" s="118"/>
      <c r="E5184" s="118"/>
      <c r="F5184" s="118"/>
      <c r="G5184" s="118"/>
      <c r="H5184" s="118"/>
      <c r="I5184" s="118"/>
      <c r="J5184" s="118"/>
      <c r="K5184" s="118"/>
      <c r="L5184" s="118"/>
      <c r="M5184" s="118"/>
      <c r="N5184" s="118"/>
      <c r="O5184" s="143" t="str">
        <f>IF(H5184="","",(S5184/S5184)&amp;":"&amp;ROUND(AH5184/S5184,2))</f>
        <v/>
      </c>
      <c r="P5184" s="118"/>
      <c r="Q5184" s="118"/>
      <c r="R5184" s="143" t="str">
        <f>IF(H5184="","",(S5184/S5184)&amp;":"&amp;ROUND(AI5184/S5184,2))</f>
        <v/>
      </c>
      <c r="S5184" s="144" t="str">
        <f t="shared" si="965"/>
        <v/>
      </c>
      <c r="T5184" s="145" t="str">
        <f t="shared" si="966"/>
        <v/>
      </c>
      <c r="U5184" s="118"/>
      <c r="V5184" s="145" t="str">
        <f t="shared" si="967"/>
        <v/>
      </c>
      <c r="W5184" s="144" t="str">
        <f t="shared" si="968"/>
        <v/>
      </c>
      <c r="X5184" s="146" t="str">
        <f>IF(C5184="","",IF(OR(C5184="Trade",C5184="Multi Position"),(X5183+V5184),IF(C5184="Deposit",(X5183+AE5184),IF(C5184="Withdrawal",(X5183-AE5184)))))</f>
        <v/>
      </c>
      <c r="Y5184" s="145" t="str">
        <f t="shared" si="969"/>
        <v/>
      </c>
      <c r="Z5184" s="118"/>
      <c r="AA5184" s="118"/>
      <c r="AB5184" s="118"/>
      <c r="AC5184" s="118"/>
      <c r="AD5184" s="118"/>
      <c r="AE5184" s="139"/>
      <c r="AF5184" s="118"/>
      <c r="AG5184" s="118"/>
      <c r="AH5184" s="147" t="str">
        <f t="shared" si="970"/>
        <v/>
      </c>
      <c r="AI5184" s="147" t="str">
        <f t="shared" si="971"/>
        <v/>
      </c>
      <c r="AJ5184" s="148" t="str">
        <f t="shared" si="960"/>
        <v/>
      </c>
      <c r="AK5184" s="148" t="str">
        <f t="shared" si="961"/>
        <v/>
      </c>
      <c r="AL5184" s="147" t="str">
        <f t="shared" si="962"/>
        <v/>
      </c>
      <c r="AM5184" s="147" t="str">
        <f t="shared" si="963"/>
        <v/>
      </c>
      <c r="AN5184" s="147" t="str">
        <f t="shared" si="964"/>
        <v/>
      </c>
      <c r="AO5184" s="118"/>
    </row>
    <row r="5185" spans="1:41">
      <c r="A5185" s="118"/>
      <c r="B5185" s="118"/>
      <c r="C5185" s="118"/>
      <c r="D5185" s="118"/>
      <c r="E5185" s="118"/>
      <c r="F5185" s="118"/>
      <c r="G5185" s="118"/>
      <c r="H5185" s="118"/>
      <c r="I5185" s="118"/>
      <c r="J5185" s="118"/>
      <c r="K5185" s="118"/>
      <c r="L5185" s="118"/>
      <c r="M5185" s="118"/>
      <c r="N5185" s="118"/>
      <c r="O5185" s="143" t="str">
        <f>IF(H5185="","",(S5185/S5185)&amp;":"&amp;ROUND(AH5185/S5185,2))</f>
        <v/>
      </c>
      <c r="P5185" s="118"/>
      <c r="Q5185" s="118"/>
      <c r="R5185" s="143" t="str">
        <f>IF(H5185="","",(S5185/S5185)&amp;":"&amp;ROUND(AI5185/S5185,2))</f>
        <v/>
      </c>
      <c r="S5185" s="144" t="str">
        <f t="shared" si="965"/>
        <v/>
      </c>
      <c r="T5185" s="145" t="str">
        <f t="shared" si="966"/>
        <v/>
      </c>
      <c r="U5185" s="118"/>
      <c r="V5185" s="145" t="str">
        <f t="shared" si="967"/>
        <v/>
      </c>
      <c r="W5185" s="144" t="str">
        <f t="shared" si="968"/>
        <v/>
      </c>
      <c r="X5185" s="146" t="str">
        <f>IF(C5185="","",IF(OR(C5185="Trade",C5185="Multi Position"),(X5184+V5185),IF(C5185="Deposit",(X5184+AE5185),IF(C5185="Withdrawal",(X5184-AE5185)))))</f>
        <v/>
      </c>
      <c r="Y5185" s="145" t="str">
        <f t="shared" si="969"/>
        <v/>
      </c>
      <c r="Z5185" s="118"/>
      <c r="AA5185" s="118"/>
      <c r="AB5185" s="118"/>
      <c r="AC5185" s="118"/>
      <c r="AD5185" s="118"/>
      <c r="AE5185" s="139"/>
      <c r="AF5185" s="118"/>
      <c r="AG5185" s="118"/>
      <c r="AH5185" s="147" t="str">
        <f t="shared" si="970"/>
        <v/>
      </c>
      <c r="AI5185" s="147" t="str">
        <f t="shared" si="971"/>
        <v/>
      </c>
      <c r="AJ5185" s="148" t="str">
        <f t="shared" si="960"/>
        <v/>
      </c>
      <c r="AK5185" s="148" t="str">
        <f t="shared" si="961"/>
        <v/>
      </c>
      <c r="AL5185" s="147" t="str">
        <f t="shared" si="962"/>
        <v/>
      </c>
      <c r="AM5185" s="147" t="str">
        <f t="shared" si="963"/>
        <v/>
      </c>
      <c r="AN5185" s="147" t="str">
        <f t="shared" si="964"/>
        <v/>
      </c>
      <c r="AO5185" s="118"/>
    </row>
    <row r="5186" spans="1:41">
      <c r="A5186" s="118"/>
      <c r="B5186" s="118"/>
      <c r="C5186" s="118"/>
      <c r="D5186" s="118"/>
      <c r="E5186" s="118"/>
      <c r="F5186" s="118"/>
      <c r="G5186" s="118"/>
      <c r="H5186" s="118"/>
      <c r="I5186" s="118"/>
      <c r="J5186" s="118"/>
      <c r="K5186" s="118"/>
      <c r="L5186" s="118"/>
      <c r="M5186" s="118"/>
      <c r="N5186" s="118"/>
      <c r="O5186" s="143" t="str">
        <f>IF(H5186="","",(S5186/S5186)&amp;":"&amp;ROUND(AH5186/S5186,2))</f>
        <v/>
      </c>
      <c r="P5186" s="118"/>
      <c r="Q5186" s="118"/>
      <c r="R5186" s="143" t="str">
        <f>IF(H5186="","",(S5186/S5186)&amp;":"&amp;ROUND(AI5186/S5186,2))</f>
        <v/>
      </c>
      <c r="S5186" s="144" t="str">
        <f t="shared" si="965"/>
        <v/>
      </c>
      <c r="T5186" s="145" t="str">
        <f t="shared" si="966"/>
        <v/>
      </c>
      <c r="U5186" s="118"/>
      <c r="V5186" s="145" t="str">
        <f t="shared" si="967"/>
        <v/>
      </c>
      <c r="W5186" s="144" t="str">
        <f t="shared" si="968"/>
        <v/>
      </c>
      <c r="X5186" s="146" t="str">
        <f>IF(C5186="","",IF(OR(C5186="Trade",C5186="Multi Position"),(X5185+V5186),IF(C5186="Deposit",(X5185+AE5186),IF(C5186="Withdrawal",(X5185-AE5186)))))</f>
        <v/>
      </c>
      <c r="Y5186" s="145" t="str">
        <f t="shared" si="969"/>
        <v/>
      </c>
      <c r="Z5186" s="118"/>
      <c r="AA5186" s="118"/>
      <c r="AB5186" s="118"/>
      <c r="AC5186" s="118"/>
      <c r="AD5186" s="118"/>
      <c r="AE5186" s="139"/>
      <c r="AF5186" s="118"/>
      <c r="AG5186" s="118"/>
      <c r="AH5186" s="147" t="str">
        <f t="shared" si="970"/>
        <v/>
      </c>
      <c r="AI5186" s="147" t="str">
        <f t="shared" si="971"/>
        <v/>
      </c>
      <c r="AJ5186" s="148" t="str">
        <f t="shared" si="960"/>
        <v/>
      </c>
      <c r="AK5186" s="148" t="str">
        <f t="shared" si="961"/>
        <v/>
      </c>
      <c r="AL5186" s="147" t="str">
        <f t="shared" si="962"/>
        <v/>
      </c>
      <c r="AM5186" s="147" t="str">
        <f t="shared" si="963"/>
        <v/>
      </c>
      <c r="AN5186" s="147" t="str">
        <f t="shared" si="964"/>
        <v/>
      </c>
      <c r="AO5186" s="118"/>
    </row>
    <row r="5187" spans="1:41">
      <c r="A5187" s="118"/>
      <c r="B5187" s="118"/>
      <c r="C5187" s="118"/>
      <c r="D5187" s="118"/>
      <c r="E5187" s="118"/>
      <c r="F5187" s="118"/>
      <c r="G5187" s="118"/>
      <c r="H5187" s="118"/>
      <c r="I5187" s="118"/>
      <c r="J5187" s="118"/>
      <c r="K5187" s="118"/>
      <c r="L5187" s="118"/>
      <c r="M5187" s="118"/>
      <c r="N5187" s="118"/>
      <c r="O5187" s="143" t="str">
        <f>IF(H5187="","",(S5187/S5187)&amp;":"&amp;ROUND(AH5187/S5187,2))</f>
        <v/>
      </c>
      <c r="P5187" s="118"/>
      <c r="Q5187" s="118"/>
      <c r="R5187" s="143" t="str">
        <f>IF(H5187="","",(S5187/S5187)&amp;":"&amp;ROUND(AI5187/S5187,2))</f>
        <v/>
      </c>
      <c r="S5187" s="144" t="str">
        <f t="shared" si="965"/>
        <v/>
      </c>
      <c r="T5187" s="145" t="str">
        <f t="shared" si="966"/>
        <v/>
      </c>
      <c r="U5187" s="118"/>
      <c r="V5187" s="145" t="str">
        <f t="shared" si="967"/>
        <v/>
      </c>
      <c r="W5187" s="144" t="str">
        <f t="shared" si="968"/>
        <v/>
      </c>
      <c r="X5187" s="146" t="str">
        <f>IF(C5187="","",IF(OR(C5187="Trade",C5187="Multi Position"),(X5186+V5187),IF(C5187="Deposit",(X5186+AE5187),IF(C5187="Withdrawal",(X5186-AE5187)))))</f>
        <v/>
      </c>
      <c r="Y5187" s="145" t="str">
        <f t="shared" si="969"/>
        <v/>
      </c>
      <c r="Z5187" s="118"/>
      <c r="AA5187" s="118"/>
      <c r="AB5187" s="118"/>
      <c r="AC5187" s="118"/>
      <c r="AD5187" s="118"/>
      <c r="AE5187" s="139"/>
      <c r="AF5187" s="118"/>
      <c r="AG5187" s="118"/>
      <c r="AH5187" s="147" t="str">
        <f t="shared" si="970"/>
        <v/>
      </c>
      <c r="AI5187" s="147" t="str">
        <f t="shared" si="971"/>
        <v/>
      </c>
      <c r="AJ5187" s="148" t="str">
        <f t="shared" si="960"/>
        <v/>
      </c>
      <c r="AK5187" s="148" t="str">
        <f t="shared" si="961"/>
        <v/>
      </c>
      <c r="AL5187" s="147" t="str">
        <f t="shared" si="962"/>
        <v/>
      </c>
      <c r="AM5187" s="147" t="str">
        <f t="shared" si="963"/>
        <v/>
      </c>
      <c r="AN5187" s="147" t="str">
        <f t="shared" si="964"/>
        <v/>
      </c>
      <c r="AO5187" s="118"/>
    </row>
    <row r="5188" spans="1:41">
      <c r="A5188" s="118"/>
      <c r="B5188" s="118"/>
      <c r="C5188" s="118"/>
      <c r="D5188" s="118"/>
      <c r="E5188" s="118"/>
      <c r="F5188" s="118"/>
      <c r="G5188" s="118"/>
      <c r="H5188" s="118"/>
      <c r="I5188" s="118"/>
      <c r="J5188" s="118"/>
      <c r="K5188" s="118"/>
      <c r="L5188" s="118"/>
      <c r="M5188" s="118"/>
      <c r="N5188" s="118"/>
      <c r="O5188" s="143" t="str">
        <f>IF(H5188="","",(S5188/S5188)&amp;":"&amp;ROUND(AH5188/S5188,2))</f>
        <v/>
      </c>
      <c r="P5188" s="118"/>
      <c r="Q5188" s="118"/>
      <c r="R5188" s="143" t="str">
        <f>IF(H5188="","",(S5188/S5188)&amp;":"&amp;ROUND(AI5188/S5188,2))</f>
        <v/>
      </c>
      <c r="S5188" s="144" t="str">
        <f t="shared" si="965"/>
        <v/>
      </c>
      <c r="T5188" s="145" t="str">
        <f t="shared" si="966"/>
        <v/>
      </c>
      <c r="U5188" s="118"/>
      <c r="V5188" s="145" t="str">
        <f t="shared" si="967"/>
        <v/>
      </c>
      <c r="W5188" s="144" t="str">
        <f t="shared" si="968"/>
        <v/>
      </c>
      <c r="X5188" s="146" t="str">
        <f>IF(C5188="","",IF(OR(C5188="Trade",C5188="Multi Position"),(X5187+V5188),IF(C5188="Deposit",(X5187+AE5188),IF(C5188="Withdrawal",(X5187-AE5188)))))</f>
        <v/>
      </c>
      <c r="Y5188" s="145" t="str">
        <f t="shared" si="969"/>
        <v/>
      </c>
      <c r="Z5188" s="118"/>
      <c r="AA5188" s="118"/>
      <c r="AB5188" s="118"/>
      <c r="AC5188" s="118"/>
      <c r="AD5188" s="118"/>
      <c r="AE5188" s="139"/>
      <c r="AF5188" s="118"/>
      <c r="AG5188" s="118"/>
      <c r="AH5188" s="147" t="str">
        <f t="shared" si="970"/>
        <v/>
      </c>
      <c r="AI5188" s="147" t="str">
        <f t="shared" si="971"/>
        <v/>
      </c>
      <c r="AJ5188" s="148" t="str">
        <f t="shared" si="960"/>
        <v/>
      </c>
      <c r="AK5188" s="148" t="str">
        <f t="shared" si="961"/>
        <v/>
      </c>
      <c r="AL5188" s="147" t="str">
        <f t="shared" si="962"/>
        <v/>
      </c>
      <c r="AM5188" s="147" t="str">
        <f t="shared" si="963"/>
        <v/>
      </c>
      <c r="AN5188" s="147" t="str">
        <f t="shared" si="964"/>
        <v/>
      </c>
      <c r="AO5188" s="118"/>
    </row>
    <row r="5189" spans="1:41">
      <c r="A5189" s="118"/>
      <c r="B5189" s="118"/>
      <c r="C5189" s="118"/>
      <c r="D5189" s="118"/>
      <c r="E5189" s="118"/>
      <c r="F5189" s="118"/>
      <c r="G5189" s="118"/>
      <c r="H5189" s="118"/>
      <c r="I5189" s="118"/>
      <c r="J5189" s="118"/>
      <c r="K5189" s="118"/>
      <c r="L5189" s="118"/>
      <c r="M5189" s="118"/>
      <c r="N5189" s="118"/>
      <c r="O5189" s="143" t="str">
        <f>IF(H5189="","",(S5189/S5189)&amp;":"&amp;ROUND(AH5189/S5189,2))</f>
        <v/>
      </c>
      <c r="P5189" s="118"/>
      <c r="Q5189" s="118"/>
      <c r="R5189" s="143" t="str">
        <f>IF(H5189="","",(S5189/S5189)&amp;":"&amp;ROUND(AI5189/S5189,2))</f>
        <v/>
      </c>
      <c r="S5189" s="144" t="str">
        <f t="shared" si="965"/>
        <v/>
      </c>
      <c r="T5189" s="145" t="str">
        <f t="shared" si="966"/>
        <v/>
      </c>
      <c r="U5189" s="118"/>
      <c r="V5189" s="145" t="str">
        <f t="shared" si="967"/>
        <v/>
      </c>
      <c r="W5189" s="144" t="str">
        <f t="shared" si="968"/>
        <v/>
      </c>
      <c r="X5189" s="146" t="str">
        <f>IF(C5189="","",IF(OR(C5189="Trade",C5189="Multi Position"),(X5188+V5189),IF(C5189="Deposit",(X5188+AE5189),IF(C5189="Withdrawal",(X5188-AE5189)))))</f>
        <v/>
      </c>
      <c r="Y5189" s="145" t="str">
        <f t="shared" si="969"/>
        <v/>
      </c>
      <c r="Z5189" s="118"/>
      <c r="AA5189" s="118"/>
      <c r="AB5189" s="118"/>
      <c r="AC5189" s="118"/>
      <c r="AD5189" s="118"/>
      <c r="AE5189" s="139"/>
      <c r="AF5189" s="118"/>
      <c r="AG5189" s="118"/>
      <c r="AH5189" s="147" t="str">
        <f t="shared" si="970"/>
        <v/>
      </c>
      <c r="AI5189" s="147" t="str">
        <f t="shared" si="971"/>
        <v/>
      </c>
      <c r="AJ5189" s="148" t="str">
        <f t="shared" si="960"/>
        <v/>
      </c>
      <c r="AK5189" s="148" t="str">
        <f t="shared" si="961"/>
        <v/>
      </c>
      <c r="AL5189" s="147" t="str">
        <f t="shared" si="962"/>
        <v/>
      </c>
      <c r="AM5189" s="147" t="str">
        <f t="shared" si="963"/>
        <v/>
      </c>
      <c r="AN5189" s="147" t="str">
        <f t="shared" si="964"/>
        <v/>
      </c>
      <c r="AO5189" s="118"/>
    </row>
    <row r="5190" spans="1:41">
      <c r="A5190" s="118"/>
      <c r="B5190" s="118"/>
      <c r="C5190" s="118"/>
      <c r="D5190" s="118"/>
      <c r="E5190" s="118"/>
      <c r="F5190" s="118"/>
      <c r="G5190" s="118"/>
      <c r="H5190" s="118"/>
      <c r="I5190" s="118"/>
      <c r="J5190" s="118"/>
      <c r="K5190" s="118"/>
      <c r="L5190" s="118"/>
      <c r="M5190" s="118"/>
      <c r="N5190" s="118"/>
      <c r="O5190" s="143" t="str">
        <f>IF(H5190="","",(S5190/S5190)&amp;":"&amp;ROUND(AH5190/S5190,2))</f>
        <v/>
      </c>
      <c r="P5190" s="118"/>
      <c r="Q5190" s="118"/>
      <c r="R5190" s="143" t="str">
        <f>IF(H5190="","",(S5190/S5190)&amp;":"&amp;ROUND(AI5190/S5190,2))</f>
        <v/>
      </c>
      <c r="S5190" s="144" t="str">
        <f t="shared" si="965"/>
        <v/>
      </c>
      <c r="T5190" s="145" t="str">
        <f t="shared" si="966"/>
        <v/>
      </c>
      <c r="U5190" s="118"/>
      <c r="V5190" s="145" t="str">
        <f t="shared" si="967"/>
        <v/>
      </c>
      <c r="W5190" s="144" t="str">
        <f t="shared" si="968"/>
        <v/>
      </c>
      <c r="X5190" s="146" t="str">
        <f>IF(C5190="","",IF(OR(C5190="Trade",C5190="Multi Position"),(X5189+V5190),IF(C5190="Deposit",(X5189+AE5190),IF(C5190="Withdrawal",(X5189-AE5190)))))</f>
        <v/>
      </c>
      <c r="Y5190" s="145" t="str">
        <f t="shared" si="969"/>
        <v/>
      </c>
      <c r="Z5190" s="118"/>
      <c r="AA5190" s="118"/>
      <c r="AB5190" s="118"/>
      <c r="AC5190" s="118"/>
      <c r="AD5190" s="118"/>
      <c r="AE5190" s="139"/>
      <c r="AF5190" s="118"/>
      <c r="AG5190" s="118"/>
      <c r="AH5190" s="147" t="str">
        <f t="shared" si="970"/>
        <v/>
      </c>
      <c r="AI5190" s="147" t="str">
        <f t="shared" si="971"/>
        <v/>
      </c>
      <c r="AJ5190" s="148" t="str">
        <f t="shared" si="960"/>
        <v/>
      </c>
      <c r="AK5190" s="148" t="str">
        <f t="shared" si="961"/>
        <v/>
      </c>
      <c r="AL5190" s="147" t="str">
        <f t="shared" si="962"/>
        <v/>
      </c>
      <c r="AM5190" s="147" t="str">
        <f t="shared" si="963"/>
        <v/>
      </c>
      <c r="AN5190" s="147" t="str">
        <f t="shared" si="964"/>
        <v/>
      </c>
      <c r="AO5190" s="118"/>
    </row>
    <row r="5191" spans="1:41">
      <c r="A5191" s="118"/>
      <c r="B5191" s="118"/>
      <c r="C5191" s="118"/>
      <c r="D5191" s="118"/>
      <c r="E5191" s="118"/>
      <c r="F5191" s="118"/>
      <c r="G5191" s="118"/>
      <c r="H5191" s="118"/>
      <c r="I5191" s="118"/>
      <c r="J5191" s="118"/>
      <c r="K5191" s="118"/>
      <c r="L5191" s="118"/>
      <c r="M5191" s="118"/>
      <c r="N5191" s="118"/>
      <c r="O5191" s="143" t="str">
        <f>IF(H5191="","",(S5191/S5191)&amp;":"&amp;ROUND(AH5191/S5191,2))</f>
        <v/>
      </c>
      <c r="P5191" s="118"/>
      <c r="Q5191" s="118"/>
      <c r="R5191" s="143" t="str">
        <f>IF(H5191="","",(S5191/S5191)&amp;":"&amp;ROUND(AI5191/S5191,2))</f>
        <v/>
      </c>
      <c r="S5191" s="144" t="str">
        <f t="shared" si="965"/>
        <v/>
      </c>
      <c r="T5191" s="145" t="str">
        <f t="shared" si="966"/>
        <v/>
      </c>
      <c r="U5191" s="118"/>
      <c r="V5191" s="145" t="str">
        <f t="shared" si="967"/>
        <v/>
      </c>
      <c r="W5191" s="144" t="str">
        <f t="shared" si="968"/>
        <v/>
      </c>
      <c r="X5191" s="146" t="str">
        <f>IF(C5191="","",IF(OR(C5191="Trade",C5191="Multi Position"),(X5190+V5191),IF(C5191="Deposit",(X5190+AE5191),IF(C5191="Withdrawal",(X5190-AE5191)))))</f>
        <v/>
      </c>
      <c r="Y5191" s="145" t="str">
        <f t="shared" si="969"/>
        <v/>
      </c>
      <c r="Z5191" s="118"/>
      <c r="AA5191" s="118"/>
      <c r="AB5191" s="118"/>
      <c r="AC5191" s="118"/>
      <c r="AD5191" s="118"/>
      <c r="AE5191" s="139"/>
      <c r="AF5191" s="118"/>
      <c r="AG5191" s="118"/>
      <c r="AH5191" s="147" t="str">
        <f t="shared" si="970"/>
        <v/>
      </c>
      <c r="AI5191" s="147" t="str">
        <f t="shared" si="971"/>
        <v/>
      </c>
      <c r="AJ5191" s="148" t="str">
        <f t="shared" si="960"/>
        <v/>
      </c>
      <c r="AK5191" s="148" t="str">
        <f t="shared" si="961"/>
        <v/>
      </c>
      <c r="AL5191" s="147" t="str">
        <f t="shared" si="962"/>
        <v/>
      </c>
      <c r="AM5191" s="147" t="str">
        <f t="shared" si="963"/>
        <v/>
      </c>
      <c r="AN5191" s="147" t="str">
        <f t="shared" si="964"/>
        <v/>
      </c>
      <c r="AO5191" s="118"/>
    </row>
    <row r="5192" spans="1:41">
      <c r="A5192" s="118"/>
      <c r="B5192" s="118"/>
      <c r="C5192" s="118"/>
      <c r="D5192" s="118"/>
      <c r="E5192" s="118"/>
      <c r="F5192" s="118"/>
      <c r="G5192" s="118"/>
      <c r="H5192" s="118"/>
      <c r="I5192" s="118"/>
      <c r="J5192" s="118"/>
      <c r="K5192" s="118"/>
      <c r="L5192" s="118"/>
      <c r="M5192" s="118"/>
      <c r="N5192" s="118"/>
      <c r="O5192" s="143" t="str">
        <f>IF(H5192="","",(S5192/S5192)&amp;":"&amp;ROUND(AH5192/S5192,2))</f>
        <v/>
      </c>
      <c r="P5192" s="118"/>
      <c r="Q5192" s="118"/>
      <c r="R5192" s="143" t="str">
        <f>IF(H5192="","",(S5192/S5192)&amp;":"&amp;ROUND(AI5192/S5192,2))</f>
        <v/>
      </c>
      <c r="S5192" s="144" t="str">
        <f t="shared" si="965"/>
        <v/>
      </c>
      <c r="T5192" s="145" t="str">
        <f t="shared" si="966"/>
        <v/>
      </c>
      <c r="U5192" s="118"/>
      <c r="V5192" s="145" t="str">
        <f t="shared" si="967"/>
        <v/>
      </c>
      <c r="W5192" s="144" t="str">
        <f t="shared" si="968"/>
        <v/>
      </c>
      <c r="X5192" s="146" t="str">
        <f>IF(C5192="","",IF(OR(C5192="Trade",C5192="Multi Position"),(X5191+V5192),IF(C5192="Deposit",(X5191+AE5192),IF(C5192="Withdrawal",(X5191-AE5192)))))</f>
        <v/>
      </c>
      <c r="Y5192" s="145" t="str">
        <f t="shared" si="969"/>
        <v/>
      </c>
      <c r="Z5192" s="118"/>
      <c r="AA5192" s="118"/>
      <c r="AB5192" s="118"/>
      <c r="AC5192" s="118"/>
      <c r="AD5192" s="118"/>
      <c r="AE5192" s="139"/>
      <c r="AF5192" s="118"/>
      <c r="AG5192" s="118"/>
      <c r="AH5192" s="147" t="str">
        <f t="shared" si="970"/>
        <v/>
      </c>
      <c r="AI5192" s="147" t="str">
        <f t="shared" si="971"/>
        <v/>
      </c>
      <c r="AJ5192" s="148" t="str">
        <f t="shared" si="960"/>
        <v/>
      </c>
      <c r="AK5192" s="148" t="str">
        <f t="shared" si="961"/>
        <v/>
      </c>
      <c r="AL5192" s="147" t="str">
        <f t="shared" si="962"/>
        <v/>
      </c>
      <c r="AM5192" s="147" t="str">
        <f t="shared" si="963"/>
        <v/>
      </c>
      <c r="AN5192" s="147" t="str">
        <f t="shared" si="964"/>
        <v/>
      </c>
      <c r="AO5192" s="118"/>
    </row>
    <row r="5193" spans="1:41">
      <c r="A5193" s="118"/>
      <c r="B5193" s="118"/>
      <c r="C5193" s="118"/>
      <c r="D5193" s="118"/>
      <c r="E5193" s="118"/>
      <c r="F5193" s="118"/>
      <c r="G5193" s="118"/>
      <c r="H5193" s="118"/>
      <c r="I5193" s="118"/>
      <c r="J5193" s="118"/>
      <c r="K5193" s="118"/>
      <c r="L5193" s="118"/>
      <c r="M5193" s="118"/>
      <c r="N5193" s="118"/>
      <c r="O5193" s="143" t="str">
        <f>IF(H5193="","",(S5193/S5193)&amp;":"&amp;ROUND(AH5193/S5193,2))</f>
        <v/>
      </c>
      <c r="P5193" s="118"/>
      <c r="Q5193" s="118"/>
      <c r="R5193" s="143" t="str">
        <f>IF(H5193="","",(S5193/S5193)&amp;":"&amp;ROUND(AI5193/S5193,2))</f>
        <v/>
      </c>
      <c r="S5193" s="144" t="str">
        <f t="shared" si="965"/>
        <v/>
      </c>
      <c r="T5193" s="145" t="str">
        <f t="shared" si="966"/>
        <v/>
      </c>
      <c r="U5193" s="118"/>
      <c r="V5193" s="145" t="str">
        <f t="shared" si="967"/>
        <v/>
      </c>
      <c r="W5193" s="144" t="str">
        <f t="shared" si="968"/>
        <v/>
      </c>
      <c r="X5193" s="146" t="str">
        <f>IF(C5193="","",IF(OR(C5193="Trade",C5193="Multi Position"),(X5192+V5193),IF(C5193="Deposit",(X5192+AE5193),IF(C5193="Withdrawal",(X5192-AE5193)))))</f>
        <v/>
      </c>
      <c r="Y5193" s="145" t="str">
        <f t="shared" si="969"/>
        <v/>
      </c>
      <c r="Z5193" s="118"/>
      <c r="AA5193" s="118"/>
      <c r="AB5193" s="118"/>
      <c r="AC5193" s="118"/>
      <c r="AD5193" s="118"/>
      <c r="AE5193" s="139"/>
      <c r="AF5193" s="118"/>
      <c r="AG5193" s="118"/>
      <c r="AH5193" s="147" t="str">
        <f t="shared" si="970"/>
        <v/>
      </c>
      <c r="AI5193" s="147" t="str">
        <f t="shared" si="971"/>
        <v/>
      </c>
      <c r="AJ5193" s="148" t="str">
        <f t="shared" si="960"/>
        <v/>
      </c>
      <c r="AK5193" s="148" t="str">
        <f t="shared" si="961"/>
        <v/>
      </c>
      <c r="AL5193" s="147" t="str">
        <f t="shared" si="962"/>
        <v/>
      </c>
      <c r="AM5193" s="147" t="str">
        <f t="shared" si="963"/>
        <v/>
      </c>
      <c r="AN5193" s="147" t="str">
        <f t="shared" si="964"/>
        <v/>
      </c>
      <c r="AO5193" s="118"/>
    </row>
    <row r="5194" spans="1:41">
      <c r="A5194" s="118"/>
      <c r="B5194" s="118"/>
      <c r="C5194" s="118"/>
      <c r="D5194" s="118"/>
      <c r="E5194" s="118"/>
      <c r="F5194" s="118"/>
      <c r="G5194" s="118"/>
      <c r="H5194" s="118"/>
      <c r="I5194" s="118"/>
      <c r="J5194" s="118"/>
      <c r="K5194" s="118"/>
      <c r="L5194" s="118"/>
      <c r="M5194" s="118"/>
      <c r="N5194" s="118"/>
      <c r="O5194" s="143" t="str">
        <f>IF(H5194="","",(S5194/S5194)&amp;":"&amp;ROUND(AH5194/S5194,2))</f>
        <v/>
      </c>
      <c r="P5194" s="118"/>
      <c r="Q5194" s="118"/>
      <c r="R5194" s="143" t="str">
        <f>IF(H5194="","",(S5194/S5194)&amp;":"&amp;ROUND(AI5194/S5194,2))</f>
        <v/>
      </c>
      <c r="S5194" s="144" t="str">
        <f t="shared" si="965"/>
        <v/>
      </c>
      <c r="T5194" s="145" t="str">
        <f t="shared" si="966"/>
        <v/>
      </c>
      <c r="U5194" s="118"/>
      <c r="V5194" s="145" t="str">
        <f t="shared" si="967"/>
        <v/>
      </c>
      <c r="W5194" s="144" t="str">
        <f t="shared" si="968"/>
        <v/>
      </c>
      <c r="X5194" s="146" t="str">
        <f>IF(C5194="","",IF(OR(C5194="Trade",C5194="Multi Position"),(X5193+V5194),IF(C5194="Deposit",(X5193+AE5194),IF(C5194="Withdrawal",(X5193-AE5194)))))</f>
        <v/>
      </c>
      <c r="Y5194" s="145" t="str">
        <f t="shared" si="969"/>
        <v/>
      </c>
      <c r="Z5194" s="118"/>
      <c r="AA5194" s="118"/>
      <c r="AB5194" s="118"/>
      <c r="AC5194" s="118"/>
      <c r="AD5194" s="118"/>
      <c r="AE5194" s="139"/>
      <c r="AF5194" s="118"/>
      <c r="AG5194" s="118"/>
      <c r="AH5194" s="147" t="str">
        <f t="shared" si="970"/>
        <v/>
      </c>
      <c r="AI5194" s="147" t="str">
        <f t="shared" si="971"/>
        <v/>
      </c>
      <c r="AJ5194" s="148" t="str">
        <f t="shared" ref="AJ5194:AJ5257" si="972">IF(V5194&lt;0,V5194/-X5194,S5194)</f>
        <v/>
      </c>
      <c r="AK5194" s="148" t="str">
        <f t="shared" ref="AK5194:AK5257" si="973">IF(V5194="","",IF(H5194="LONG",IF(V5194&gt;0,V5194/X5194,((L5194*(P5194-K5194))/X5194)),IF(V5194&gt;0,V5194/X5194,((L5194*(K5194-P5194))/X5194))))</f>
        <v/>
      </c>
      <c r="AL5194" s="147" t="str">
        <f t="shared" ref="AL5194:AL5257" si="974">IF(B5194="","",MONTH(B5194))</f>
        <v/>
      </c>
      <c r="AM5194" s="147" t="str">
        <f t="shared" ref="AM5194:AM5257" si="975">IF(B5194="","",YEAR(B5194))</f>
        <v/>
      </c>
      <c r="AN5194" s="147" t="str">
        <f t="shared" ref="AN5194:AN5257" si="976">IF(B5194="","",DAY(B5194))</f>
        <v/>
      </c>
      <c r="AO5194" s="118"/>
    </row>
    <row r="5195" spans="1:41">
      <c r="A5195" s="118"/>
      <c r="B5195" s="118"/>
      <c r="C5195" s="118"/>
      <c r="D5195" s="118"/>
      <c r="E5195" s="118"/>
      <c r="F5195" s="118"/>
      <c r="G5195" s="118"/>
      <c r="H5195" s="118"/>
      <c r="I5195" s="118"/>
      <c r="J5195" s="118"/>
      <c r="K5195" s="118"/>
      <c r="L5195" s="118"/>
      <c r="M5195" s="118"/>
      <c r="N5195" s="118"/>
      <c r="O5195" s="143" t="str">
        <f>IF(H5195="","",(S5195/S5195)&amp;":"&amp;ROUND(AH5195/S5195,2))</f>
        <v/>
      </c>
      <c r="P5195" s="118"/>
      <c r="Q5195" s="118"/>
      <c r="R5195" s="143" t="str">
        <f>IF(H5195="","",(S5195/S5195)&amp;":"&amp;ROUND(AI5195/S5195,2))</f>
        <v/>
      </c>
      <c r="S5195" s="144" t="str">
        <f t="shared" ref="S5195:S5258" si="977">IF(N5195="","",IF(H5195="LONG",(((K5195-M5195)*L5195)/X5194),(((M5195-K5195)*L5195)/X5194)))</f>
        <v/>
      </c>
      <c r="T5195" s="145" t="str">
        <f t="shared" ref="T5195:T5258" si="978">IF(K5195="","",IF(H5195="LONG",(P5195*L5195)-(K5195*L5195),(K5195*L5195)-(P5195*L5195)))</f>
        <v/>
      </c>
      <c r="U5195" s="118"/>
      <c r="V5195" s="145" t="str">
        <f t="shared" ref="V5195:V5258" si="979">IF(K5195="","",IF(T5195&lt;0,(T5195)-+U5195,(T5195)-U5195))</f>
        <v/>
      </c>
      <c r="W5195" s="144" t="str">
        <f t="shared" ref="W5195:W5258" si="980">IF(P5195="","",SUM(V5195/X5194))</f>
        <v/>
      </c>
      <c r="X5195" s="146" t="str">
        <f>IF(C5195="","",IF(OR(C5195="Trade",C5195="Multi Position"),(X5194+V5195),IF(C5195="Deposit",(X5194+AE5195),IF(C5195="Withdrawal",(X5194-AE5195)))))</f>
        <v/>
      </c>
      <c r="Y5195" s="145" t="str">
        <f t="shared" ref="Y5195:Y5258" si="981">IF(Q5195="","",INT(Q5195-B5195)&amp;" Days "&amp;TEXT(Q5195-B5195,"H"" Hrs ""m"" mins """))</f>
        <v/>
      </c>
      <c r="Z5195" s="118"/>
      <c r="AA5195" s="118"/>
      <c r="AB5195" s="118"/>
      <c r="AC5195" s="118"/>
      <c r="AD5195" s="118"/>
      <c r="AE5195" s="139"/>
      <c r="AF5195" s="118"/>
      <c r="AG5195" s="118"/>
      <c r="AH5195" s="147" t="str">
        <f t="shared" ref="AH5195:AH5258" si="982">IF(K5195="","", IF(H5195="LONG", (((N5195-K5195)*L5195)/X5194), (((K5195-N5195)*L5195)/X5194)))</f>
        <v/>
      </c>
      <c r="AI5195" s="147" t="str">
        <f t="shared" ref="AI5195:AI5258" si="983">IF(K5195="","", IF(H5195="LONG", (((P5195-K5195)*L5195)/X5194), (((K5195-P5195)*L5195)/X5194)))</f>
        <v/>
      </c>
      <c r="AJ5195" s="148" t="str">
        <f t="shared" si="972"/>
        <v/>
      </c>
      <c r="AK5195" s="148" t="str">
        <f t="shared" si="973"/>
        <v/>
      </c>
      <c r="AL5195" s="147" t="str">
        <f t="shared" si="974"/>
        <v/>
      </c>
      <c r="AM5195" s="147" t="str">
        <f t="shared" si="975"/>
        <v/>
      </c>
      <c r="AN5195" s="147" t="str">
        <f t="shared" si="976"/>
        <v/>
      </c>
      <c r="AO5195" s="118"/>
    </row>
    <row r="5196" spans="1:41">
      <c r="A5196" s="118"/>
      <c r="B5196" s="118"/>
      <c r="C5196" s="118"/>
      <c r="D5196" s="118"/>
      <c r="E5196" s="118"/>
      <c r="F5196" s="118"/>
      <c r="G5196" s="118"/>
      <c r="H5196" s="118"/>
      <c r="I5196" s="118"/>
      <c r="J5196" s="118"/>
      <c r="K5196" s="118"/>
      <c r="L5196" s="118"/>
      <c r="M5196" s="118"/>
      <c r="N5196" s="118"/>
      <c r="O5196" s="143" t="str">
        <f>IF(H5196="","",(S5196/S5196)&amp;":"&amp;ROUND(AH5196/S5196,2))</f>
        <v/>
      </c>
      <c r="P5196" s="118"/>
      <c r="Q5196" s="118"/>
      <c r="R5196" s="143" t="str">
        <f>IF(H5196="","",(S5196/S5196)&amp;":"&amp;ROUND(AI5196/S5196,2))</f>
        <v/>
      </c>
      <c r="S5196" s="144" t="str">
        <f t="shared" si="977"/>
        <v/>
      </c>
      <c r="T5196" s="145" t="str">
        <f t="shared" si="978"/>
        <v/>
      </c>
      <c r="U5196" s="118"/>
      <c r="V5196" s="145" t="str">
        <f t="shared" si="979"/>
        <v/>
      </c>
      <c r="W5196" s="144" t="str">
        <f t="shared" si="980"/>
        <v/>
      </c>
      <c r="X5196" s="146" t="str">
        <f>IF(C5196="","",IF(OR(C5196="Trade",C5196="Multi Position"),(X5195+V5196),IF(C5196="Deposit",(X5195+AE5196),IF(C5196="Withdrawal",(X5195-AE5196)))))</f>
        <v/>
      </c>
      <c r="Y5196" s="145" t="str">
        <f t="shared" si="981"/>
        <v/>
      </c>
      <c r="Z5196" s="118"/>
      <c r="AA5196" s="118"/>
      <c r="AB5196" s="118"/>
      <c r="AC5196" s="118"/>
      <c r="AD5196" s="118"/>
      <c r="AE5196" s="139"/>
      <c r="AF5196" s="118"/>
      <c r="AG5196" s="118"/>
      <c r="AH5196" s="147" t="str">
        <f t="shared" si="982"/>
        <v/>
      </c>
      <c r="AI5196" s="147" t="str">
        <f t="shared" si="983"/>
        <v/>
      </c>
      <c r="AJ5196" s="148" t="str">
        <f t="shared" si="972"/>
        <v/>
      </c>
      <c r="AK5196" s="148" t="str">
        <f t="shared" si="973"/>
        <v/>
      </c>
      <c r="AL5196" s="147" t="str">
        <f t="shared" si="974"/>
        <v/>
      </c>
      <c r="AM5196" s="147" t="str">
        <f t="shared" si="975"/>
        <v/>
      </c>
      <c r="AN5196" s="147" t="str">
        <f t="shared" si="976"/>
        <v/>
      </c>
      <c r="AO5196" s="118"/>
    </row>
    <row r="5197" spans="1:41">
      <c r="A5197" s="118"/>
      <c r="B5197" s="118"/>
      <c r="C5197" s="118"/>
      <c r="D5197" s="118"/>
      <c r="E5197" s="118"/>
      <c r="F5197" s="118"/>
      <c r="G5197" s="118"/>
      <c r="H5197" s="118"/>
      <c r="I5197" s="118"/>
      <c r="J5197" s="118"/>
      <c r="K5197" s="118"/>
      <c r="L5197" s="118"/>
      <c r="M5197" s="118"/>
      <c r="N5197" s="118"/>
      <c r="O5197" s="143" t="str">
        <f>IF(H5197="","",(S5197/S5197)&amp;":"&amp;ROUND(AH5197/S5197,2))</f>
        <v/>
      </c>
      <c r="P5197" s="118"/>
      <c r="Q5197" s="118"/>
      <c r="R5197" s="143" t="str">
        <f>IF(H5197="","",(S5197/S5197)&amp;":"&amp;ROUND(AI5197/S5197,2))</f>
        <v/>
      </c>
      <c r="S5197" s="144" t="str">
        <f t="shared" si="977"/>
        <v/>
      </c>
      <c r="T5197" s="145" t="str">
        <f t="shared" si="978"/>
        <v/>
      </c>
      <c r="U5197" s="118"/>
      <c r="V5197" s="145" t="str">
        <f t="shared" si="979"/>
        <v/>
      </c>
      <c r="W5197" s="144" t="str">
        <f t="shared" si="980"/>
        <v/>
      </c>
      <c r="X5197" s="146" t="str">
        <f>IF(C5197="","",IF(OR(C5197="Trade",C5197="Multi Position"),(X5196+V5197),IF(C5197="Deposit",(X5196+AE5197),IF(C5197="Withdrawal",(X5196-AE5197)))))</f>
        <v/>
      </c>
      <c r="Y5197" s="145" t="str">
        <f t="shared" si="981"/>
        <v/>
      </c>
      <c r="Z5197" s="118"/>
      <c r="AA5197" s="118"/>
      <c r="AB5197" s="118"/>
      <c r="AC5197" s="118"/>
      <c r="AD5197" s="118"/>
      <c r="AE5197" s="139"/>
      <c r="AF5197" s="118"/>
      <c r="AG5197" s="118"/>
      <c r="AH5197" s="147" t="str">
        <f t="shared" si="982"/>
        <v/>
      </c>
      <c r="AI5197" s="147" t="str">
        <f t="shared" si="983"/>
        <v/>
      </c>
      <c r="AJ5197" s="148" t="str">
        <f t="shared" si="972"/>
        <v/>
      </c>
      <c r="AK5197" s="148" t="str">
        <f t="shared" si="973"/>
        <v/>
      </c>
      <c r="AL5197" s="147" t="str">
        <f t="shared" si="974"/>
        <v/>
      </c>
      <c r="AM5197" s="147" t="str">
        <f t="shared" si="975"/>
        <v/>
      </c>
      <c r="AN5197" s="147" t="str">
        <f t="shared" si="976"/>
        <v/>
      </c>
      <c r="AO5197" s="118"/>
    </row>
    <row r="5198" spans="1:41">
      <c r="A5198" s="118"/>
      <c r="B5198" s="118"/>
      <c r="C5198" s="118"/>
      <c r="D5198" s="118"/>
      <c r="E5198" s="118"/>
      <c r="F5198" s="118"/>
      <c r="G5198" s="118"/>
      <c r="H5198" s="118"/>
      <c r="I5198" s="118"/>
      <c r="J5198" s="118"/>
      <c r="K5198" s="118"/>
      <c r="L5198" s="118"/>
      <c r="M5198" s="118"/>
      <c r="N5198" s="118"/>
      <c r="O5198" s="143" t="str">
        <f>IF(H5198="","",(S5198/S5198)&amp;":"&amp;ROUND(AH5198/S5198,2))</f>
        <v/>
      </c>
      <c r="P5198" s="118"/>
      <c r="Q5198" s="118"/>
      <c r="R5198" s="143" t="str">
        <f>IF(H5198="","",(S5198/S5198)&amp;":"&amp;ROUND(AI5198/S5198,2))</f>
        <v/>
      </c>
      <c r="S5198" s="144" t="str">
        <f t="shared" si="977"/>
        <v/>
      </c>
      <c r="T5198" s="145" t="str">
        <f t="shared" si="978"/>
        <v/>
      </c>
      <c r="U5198" s="118"/>
      <c r="V5198" s="145" t="str">
        <f t="shared" si="979"/>
        <v/>
      </c>
      <c r="W5198" s="144" t="str">
        <f t="shared" si="980"/>
        <v/>
      </c>
      <c r="X5198" s="146" t="str">
        <f>IF(C5198="","",IF(OR(C5198="Trade",C5198="Multi Position"),(X5197+V5198),IF(C5198="Deposit",(X5197+AE5198),IF(C5198="Withdrawal",(X5197-AE5198)))))</f>
        <v/>
      </c>
      <c r="Y5198" s="145" t="str">
        <f t="shared" si="981"/>
        <v/>
      </c>
      <c r="Z5198" s="118"/>
      <c r="AA5198" s="118"/>
      <c r="AB5198" s="118"/>
      <c r="AC5198" s="118"/>
      <c r="AD5198" s="118"/>
      <c r="AE5198" s="139"/>
      <c r="AF5198" s="118"/>
      <c r="AG5198" s="118"/>
      <c r="AH5198" s="147" t="str">
        <f t="shared" si="982"/>
        <v/>
      </c>
      <c r="AI5198" s="147" t="str">
        <f t="shared" si="983"/>
        <v/>
      </c>
      <c r="AJ5198" s="148" t="str">
        <f t="shared" si="972"/>
        <v/>
      </c>
      <c r="AK5198" s="148" t="str">
        <f t="shared" si="973"/>
        <v/>
      </c>
      <c r="AL5198" s="147" t="str">
        <f t="shared" si="974"/>
        <v/>
      </c>
      <c r="AM5198" s="147" t="str">
        <f t="shared" si="975"/>
        <v/>
      </c>
      <c r="AN5198" s="147" t="str">
        <f t="shared" si="976"/>
        <v/>
      </c>
      <c r="AO5198" s="118"/>
    </row>
    <row r="5199" spans="1:41">
      <c r="A5199" s="118"/>
      <c r="B5199" s="118"/>
      <c r="C5199" s="118"/>
      <c r="D5199" s="118"/>
      <c r="E5199" s="118"/>
      <c r="F5199" s="118"/>
      <c r="G5199" s="118"/>
      <c r="H5199" s="118"/>
      <c r="I5199" s="118"/>
      <c r="J5199" s="118"/>
      <c r="K5199" s="118"/>
      <c r="L5199" s="118"/>
      <c r="M5199" s="118"/>
      <c r="N5199" s="118"/>
      <c r="O5199" s="143" t="str">
        <f>IF(H5199="","",(S5199/S5199)&amp;":"&amp;ROUND(AH5199/S5199,2))</f>
        <v/>
      </c>
      <c r="P5199" s="118"/>
      <c r="Q5199" s="118"/>
      <c r="R5199" s="143" t="str">
        <f>IF(H5199="","",(S5199/S5199)&amp;":"&amp;ROUND(AI5199/S5199,2))</f>
        <v/>
      </c>
      <c r="S5199" s="144" t="str">
        <f t="shared" si="977"/>
        <v/>
      </c>
      <c r="T5199" s="145" t="str">
        <f t="shared" si="978"/>
        <v/>
      </c>
      <c r="U5199" s="118"/>
      <c r="V5199" s="145" t="str">
        <f t="shared" si="979"/>
        <v/>
      </c>
      <c r="W5199" s="144" t="str">
        <f t="shared" si="980"/>
        <v/>
      </c>
      <c r="X5199" s="146" t="str">
        <f>IF(C5199="","",IF(OR(C5199="Trade",C5199="Multi Position"),(X5198+V5199),IF(C5199="Deposit",(X5198+AE5199),IF(C5199="Withdrawal",(X5198-AE5199)))))</f>
        <v/>
      </c>
      <c r="Y5199" s="145" t="str">
        <f t="shared" si="981"/>
        <v/>
      </c>
      <c r="Z5199" s="118"/>
      <c r="AA5199" s="118"/>
      <c r="AB5199" s="118"/>
      <c r="AC5199" s="118"/>
      <c r="AD5199" s="118"/>
      <c r="AE5199" s="139"/>
      <c r="AF5199" s="118"/>
      <c r="AG5199" s="118"/>
      <c r="AH5199" s="147" t="str">
        <f t="shared" si="982"/>
        <v/>
      </c>
      <c r="AI5199" s="147" t="str">
        <f t="shared" si="983"/>
        <v/>
      </c>
      <c r="AJ5199" s="148" t="str">
        <f t="shared" si="972"/>
        <v/>
      </c>
      <c r="AK5199" s="148" t="str">
        <f t="shared" si="973"/>
        <v/>
      </c>
      <c r="AL5199" s="147" t="str">
        <f t="shared" si="974"/>
        <v/>
      </c>
      <c r="AM5199" s="147" t="str">
        <f t="shared" si="975"/>
        <v/>
      </c>
      <c r="AN5199" s="147" t="str">
        <f t="shared" si="976"/>
        <v/>
      </c>
      <c r="AO5199" s="118"/>
    </row>
    <row r="5200" spans="1:41">
      <c r="A5200" s="118"/>
      <c r="B5200" s="118"/>
      <c r="C5200" s="118"/>
      <c r="D5200" s="118"/>
      <c r="E5200" s="118"/>
      <c r="F5200" s="118"/>
      <c r="G5200" s="118"/>
      <c r="H5200" s="118"/>
      <c r="I5200" s="118"/>
      <c r="J5200" s="118"/>
      <c r="K5200" s="118"/>
      <c r="L5200" s="118"/>
      <c r="M5200" s="118"/>
      <c r="N5200" s="118"/>
      <c r="O5200" s="143" t="str">
        <f>IF(H5200="","",(S5200/S5200)&amp;":"&amp;ROUND(AH5200/S5200,2))</f>
        <v/>
      </c>
      <c r="P5200" s="118"/>
      <c r="Q5200" s="118"/>
      <c r="R5200" s="143" t="str">
        <f>IF(H5200="","",(S5200/S5200)&amp;":"&amp;ROUND(AI5200/S5200,2))</f>
        <v/>
      </c>
      <c r="S5200" s="144" t="str">
        <f t="shared" si="977"/>
        <v/>
      </c>
      <c r="T5200" s="145" t="str">
        <f t="shared" si="978"/>
        <v/>
      </c>
      <c r="U5200" s="118"/>
      <c r="V5200" s="145" t="str">
        <f t="shared" si="979"/>
        <v/>
      </c>
      <c r="W5200" s="144" t="str">
        <f t="shared" si="980"/>
        <v/>
      </c>
      <c r="X5200" s="146" t="str">
        <f>IF(C5200="","",IF(OR(C5200="Trade",C5200="Multi Position"),(X5199+V5200),IF(C5200="Deposit",(X5199+AE5200),IF(C5200="Withdrawal",(X5199-AE5200)))))</f>
        <v/>
      </c>
      <c r="Y5200" s="145" t="str">
        <f t="shared" si="981"/>
        <v/>
      </c>
      <c r="Z5200" s="118"/>
      <c r="AA5200" s="118"/>
      <c r="AB5200" s="118"/>
      <c r="AC5200" s="118"/>
      <c r="AD5200" s="118"/>
      <c r="AE5200" s="139"/>
      <c r="AF5200" s="118"/>
      <c r="AG5200" s="118"/>
      <c r="AH5200" s="147" t="str">
        <f t="shared" si="982"/>
        <v/>
      </c>
      <c r="AI5200" s="147" t="str">
        <f t="shared" si="983"/>
        <v/>
      </c>
      <c r="AJ5200" s="148" t="str">
        <f t="shared" si="972"/>
        <v/>
      </c>
      <c r="AK5200" s="148" t="str">
        <f t="shared" si="973"/>
        <v/>
      </c>
      <c r="AL5200" s="147" t="str">
        <f t="shared" si="974"/>
        <v/>
      </c>
      <c r="AM5200" s="147" t="str">
        <f t="shared" si="975"/>
        <v/>
      </c>
      <c r="AN5200" s="147" t="str">
        <f t="shared" si="976"/>
        <v/>
      </c>
      <c r="AO5200" s="118"/>
    </row>
    <row r="5201" spans="1:41">
      <c r="A5201" s="118"/>
      <c r="B5201" s="118"/>
      <c r="C5201" s="118"/>
      <c r="D5201" s="118"/>
      <c r="E5201" s="118"/>
      <c r="F5201" s="118"/>
      <c r="G5201" s="118"/>
      <c r="H5201" s="118"/>
      <c r="I5201" s="118"/>
      <c r="J5201" s="118"/>
      <c r="K5201" s="118"/>
      <c r="L5201" s="118"/>
      <c r="M5201" s="118"/>
      <c r="N5201" s="118"/>
      <c r="O5201" s="143" t="str">
        <f>IF(H5201="","",(S5201/S5201)&amp;":"&amp;ROUND(AH5201/S5201,2))</f>
        <v/>
      </c>
      <c r="P5201" s="118"/>
      <c r="Q5201" s="118"/>
      <c r="R5201" s="143" t="str">
        <f>IF(H5201="","",(S5201/S5201)&amp;":"&amp;ROUND(AI5201/S5201,2))</f>
        <v/>
      </c>
      <c r="S5201" s="144" t="str">
        <f t="shared" si="977"/>
        <v/>
      </c>
      <c r="T5201" s="145" t="str">
        <f t="shared" si="978"/>
        <v/>
      </c>
      <c r="U5201" s="118"/>
      <c r="V5201" s="145" t="str">
        <f t="shared" si="979"/>
        <v/>
      </c>
      <c r="W5201" s="144" t="str">
        <f t="shared" si="980"/>
        <v/>
      </c>
      <c r="X5201" s="146" t="str">
        <f>IF(C5201="","",IF(OR(C5201="Trade",C5201="Multi Position"),(X5200+V5201),IF(C5201="Deposit",(X5200+AE5201),IF(C5201="Withdrawal",(X5200-AE5201)))))</f>
        <v/>
      </c>
      <c r="Y5201" s="145" t="str">
        <f t="shared" si="981"/>
        <v/>
      </c>
      <c r="Z5201" s="118"/>
      <c r="AA5201" s="118"/>
      <c r="AB5201" s="118"/>
      <c r="AC5201" s="118"/>
      <c r="AD5201" s="118"/>
      <c r="AE5201" s="139"/>
      <c r="AF5201" s="118"/>
      <c r="AG5201" s="118"/>
      <c r="AH5201" s="147" t="str">
        <f t="shared" si="982"/>
        <v/>
      </c>
      <c r="AI5201" s="147" t="str">
        <f t="shared" si="983"/>
        <v/>
      </c>
      <c r="AJ5201" s="148" t="str">
        <f t="shared" si="972"/>
        <v/>
      </c>
      <c r="AK5201" s="148" t="str">
        <f t="shared" si="973"/>
        <v/>
      </c>
      <c r="AL5201" s="147" t="str">
        <f t="shared" si="974"/>
        <v/>
      </c>
      <c r="AM5201" s="147" t="str">
        <f t="shared" si="975"/>
        <v/>
      </c>
      <c r="AN5201" s="147" t="str">
        <f t="shared" si="976"/>
        <v/>
      </c>
      <c r="AO5201" s="118"/>
    </row>
    <row r="5202" spans="1:41">
      <c r="A5202" s="118"/>
      <c r="B5202" s="118"/>
      <c r="C5202" s="118"/>
      <c r="D5202" s="118"/>
      <c r="E5202" s="118"/>
      <c r="F5202" s="118"/>
      <c r="G5202" s="118"/>
      <c r="H5202" s="118"/>
      <c r="I5202" s="118"/>
      <c r="J5202" s="118"/>
      <c r="K5202" s="118"/>
      <c r="L5202" s="118"/>
      <c r="M5202" s="118"/>
      <c r="N5202" s="118"/>
      <c r="O5202" s="143" t="str">
        <f>IF(H5202="","",(S5202/S5202)&amp;":"&amp;ROUND(AH5202/S5202,2))</f>
        <v/>
      </c>
      <c r="P5202" s="118"/>
      <c r="Q5202" s="118"/>
      <c r="R5202" s="143" t="str">
        <f>IF(H5202="","",(S5202/S5202)&amp;":"&amp;ROUND(AI5202/S5202,2))</f>
        <v/>
      </c>
      <c r="S5202" s="144" t="str">
        <f t="shared" si="977"/>
        <v/>
      </c>
      <c r="T5202" s="145" t="str">
        <f t="shared" si="978"/>
        <v/>
      </c>
      <c r="U5202" s="118"/>
      <c r="V5202" s="145" t="str">
        <f t="shared" si="979"/>
        <v/>
      </c>
      <c r="W5202" s="144" t="str">
        <f t="shared" si="980"/>
        <v/>
      </c>
      <c r="X5202" s="146" t="str">
        <f>IF(C5202="","",IF(OR(C5202="Trade",C5202="Multi Position"),(X5201+V5202),IF(C5202="Deposit",(X5201+AE5202),IF(C5202="Withdrawal",(X5201-AE5202)))))</f>
        <v/>
      </c>
      <c r="Y5202" s="145" t="str">
        <f t="shared" si="981"/>
        <v/>
      </c>
      <c r="Z5202" s="118"/>
      <c r="AA5202" s="118"/>
      <c r="AB5202" s="118"/>
      <c r="AC5202" s="118"/>
      <c r="AD5202" s="118"/>
      <c r="AE5202" s="139"/>
      <c r="AF5202" s="118"/>
      <c r="AG5202" s="118"/>
      <c r="AH5202" s="147" t="str">
        <f t="shared" si="982"/>
        <v/>
      </c>
      <c r="AI5202" s="147" t="str">
        <f t="shared" si="983"/>
        <v/>
      </c>
      <c r="AJ5202" s="148" t="str">
        <f t="shared" si="972"/>
        <v/>
      </c>
      <c r="AK5202" s="148" t="str">
        <f t="shared" si="973"/>
        <v/>
      </c>
      <c r="AL5202" s="147" t="str">
        <f t="shared" si="974"/>
        <v/>
      </c>
      <c r="AM5202" s="147" t="str">
        <f t="shared" si="975"/>
        <v/>
      </c>
      <c r="AN5202" s="147" t="str">
        <f t="shared" si="976"/>
        <v/>
      </c>
      <c r="AO5202" s="118"/>
    </row>
    <row r="5203" spans="1:41">
      <c r="A5203" s="118"/>
      <c r="B5203" s="118"/>
      <c r="C5203" s="118"/>
      <c r="D5203" s="118"/>
      <c r="E5203" s="118"/>
      <c r="F5203" s="118"/>
      <c r="G5203" s="118"/>
      <c r="H5203" s="118"/>
      <c r="I5203" s="118"/>
      <c r="J5203" s="118"/>
      <c r="K5203" s="118"/>
      <c r="L5203" s="118"/>
      <c r="M5203" s="118"/>
      <c r="N5203" s="118"/>
      <c r="O5203" s="143" t="str">
        <f>IF(H5203="","",(S5203/S5203)&amp;":"&amp;ROUND(AH5203/S5203,2))</f>
        <v/>
      </c>
      <c r="P5203" s="118"/>
      <c r="Q5203" s="118"/>
      <c r="R5203" s="143" t="str">
        <f>IF(H5203="","",(S5203/S5203)&amp;":"&amp;ROUND(AI5203/S5203,2))</f>
        <v/>
      </c>
      <c r="S5203" s="144" t="str">
        <f t="shared" si="977"/>
        <v/>
      </c>
      <c r="T5203" s="145" t="str">
        <f t="shared" si="978"/>
        <v/>
      </c>
      <c r="U5203" s="118"/>
      <c r="V5203" s="145" t="str">
        <f t="shared" si="979"/>
        <v/>
      </c>
      <c r="W5203" s="144" t="str">
        <f t="shared" si="980"/>
        <v/>
      </c>
      <c r="X5203" s="146" t="str">
        <f>IF(C5203="","",IF(OR(C5203="Trade",C5203="Multi Position"),(X5202+V5203),IF(C5203="Deposit",(X5202+AE5203),IF(C5203="Withdrawal",(X5202-AE5203)))))</f>
        <v/>
      </c>
      <c r="Y5203" s="145" t="str">
        <f t="shared" si="981"/>
        <v/>
      </c>
      <c r="Z5203" s="118"/>
      <c r="AA5203" s="118"/>
      <c r="AB5203" s="118"/>
      <c r="AC5203" s="118"/>
      <c r="AD5203" s="118"/>
      <c r="AE5203" s="139"/>
      <c r="AF5203" s="118"/>
      <c r="AG5203" s="118"/>
      <c r="AH5203" s="147" t="str">
        <f t="shared" si="982"/>
        <v/>
      </c>
      <c r="AI5203" s="147" t="str">
        <f t="shared" si="983"/>
        <v/>
      </c>
      <c r="AJ5203" s="148" t="str">
        <f t="shared" si="972"/>
        <v/>
      </c>
      <c r="AK5203" s="148" t="str">
        <f t="shared" si="973"/>
        <v/>
      </c>
      <c r="AL5203" s="147" t="str">
        <f t="shared" si="974"/>
        <v/>
      </c>
      <c r="AM5203" s="147" t="str">
        <f t="shared" si="975"/>
        <v/>
      </c>
      <c r="AN5203" s="147" t="str">
        <f t="shared" si="976"/>
        <v/>
      </c>
      <c r="AO5203" s="118"/>
    </row>
    <row r="5204" spans="1:41">
      <c r="A5204" s="118"/>
      <c r="B5204" s="118"/>
      <c r="C5204" s="118"/>
      <c r="D5204" s="118"/>
      <c r="E5204" s="118"/>
      <c r="F5204" s="118"/>
      <c r="G5204" s="118"/>
      <c r="H5204" s="118"/>
      <c r="I5204" s="118"/>
      <c r="J5204" s="118"/>
      <c r="K5204" s="118"/>
      <c r="L5204" s="118"/>
      <c r="M5204" s="118"/>
      <c r="N5204" s="118"/>
      <c r="O5204" s="143" t="str">
        <f>IF(H5204="","",(S5204/S5204)&amp;":"&amp;ROUND(AH5204/S5204,2))</f>
        <v/>
      </c>
      <c r="P5204" s="118"/>
      <c r="Q5204" s="118"/>
      <c r="R5204" s="143" t="str">
        <f>IF(H5204="","",(S5204/S5204)&amp;":"&amp;ROUND(AI5204/S5204,2))</f>
        <v/>
      </c>
      <c r="S5204" s="144" t="str">
        <f t="shared" si="977"/>
        <v/>
      </c>
      <c r="T5204" s="145" t="str">
        <f t="shared" si="978"/>
        <v/>
      </c>
      <c r="U5204" s="118"/>
      <c r="V5204" s="145" t="str">
        <f t="shared" si="979"/>
        <v/>
      </c>
      <c r="W5204" s="144" t="str">
        <f t="shared" si="980"/>
        <v/>
      </c>
      <c r="X5204" s="146" t="str">
        <f>IF(C5204="","",IF(OR(C5204="Trade",C5204="Multi Position"),(X5203+V5204),IF(C5204="Deposit",(X5203+AE5204),IF(C5204="Withdrawal",(X5203-AE5204)))))</f>
        <v/>
      </c>
      <c r="Y5204" s="145" t="str">
        <f t="shared" si="981"/>
        <v/>
      </c>
      <c r="Z5204" s="118"/>
      <c r="AA5204" s="118"/>
      <c r="AB5204" s="118"/>
      <c r="AC5204" s="118"/>
      <c r="AD5204" s="118"/>
      <c r="AE5204" s="139"/>
      <c r="AF5204" s="118"/>
      <c r="AG5204" s="118"/>
      <c r="AH5204" s="147" t="str">
        <f t="shared" si="982"/>
        <v/>
      </c>
      <c r="AI5204" s="147" t="str">
        <f t="shared" si="983"/>
        <v/>
      </c>
      <c r="AJ5204" s="148" t="str">
        <f t="shared" si="972"/>
        <v/>
      </c>
      <c r="AK5204" s="148" t="str">
        <f t="shared" si="973"/>
        <v/>
      </c>
      <c r="AL5204" s="147" t="str">
        <f t="shared" si="974"/>
        <v/>
      </c>
      <c r="AM5204" s="147" t="str">
        <f t="shared" si="975"/>
        <v/>
      </c>
      <c r="AN5204" s="147" t="str">
        <f t="shared" si="976"/>
        <v/>
      </c>
      <c r="AO5204" s="118"/>
    </row>
    <row r="5205" spans="1:41">
      <c r="A5205" s="118"/>
      <c r="B5205" s="118"/>
      <c r="C5205" s="118"/>
      <c r="D5205" s="118"/>
      <c r="E5205" s="118"/>
      <c r="F5205" s="118"/>
      <c r="G5205" s="118"/>
      <c r="H5205" s="118"/>
      <c r="I5205" s="118"/>
      <c r="J5205" s="118"/>
      <c r="K5205" s="118"/>
      <c r="L5205" s="118"/>
      <c r="M5205" s="118"/>
      <c r="N5205" s="118"/>
      <c r="O5205" s="143" t="str">
        <f>IF(H5205="","",(S5205/S5205)&amp;":"&amp;ROUND(AH5205/S5205,2))</f>
        <v/>
      </c>
      <c r="P5205" s="118"/>
      <c r="Q5205" s="118"/>
      <c r="R5205" s="143" t="str">
        <f>IF(H5205="","",(S5205/S5205)&amp;":"&amp;ROUND(AI5205/S5205,2))</f>
        <v/>
      </c>
      <c r="S5205" s="144" t="str">
        <f t="shared" si="977"/>
        <v/>
      </c>
      <c r="T5205" s="145" t="str">
        <f t="shared" si="978"/>
        <v/>
      </c>
      <c r="U5205" s="118"/>
      <c r="V5205" s="145" t="str">
        <f t="shared" si="979"/>
        <v/>
      </c>
      <c r="W5205" s="144" t="str">
        <f t="shared" si="980"/>
        <v/>
      </c>
      <c r="X5205" s="146" t="str">
        <f>IF(C5205="","",IF(OR(C5205="Trade",C5205="Multi Position"),(X5204+V5205),IF(C5205="Deposit",(X5204+AE5205),IF(C5205="Withdrawal",(X5204-AE5205)))))</f>
        <v/>
      </c>
      <c r="Y5205" s="145" t="str">
        <f t="shared" si="981"/>
        <v/>
      </c>
      <c r="Z5205" s="118"/>
      <c r="AA5205" s="118"/>
      <c r="AB5205" s="118"/>
      <c r="AC5205" s="118"/>
      <c r="AD5205" s="118"/>
      <c r="AE5205" s="139"/>
      <c r="AF5205" s="118"/>
      <c r="AG5205" s="118"/>
      <c r="AH5205" s="147" t="str">
        <f t="shared" si="982"/>
        <v/>
      </c>
      <c r="AI5205" s="147" t="str">
        <f t="shared" si="983"/>
        <v/>
      </c>
      <c r="AJ5205" s="148" t="str">
        <f t="shared" si="972"/>
        <v/>
      </c>
      <c r="AK5205" s="148" t="str">
        <f t="shared" si="973"/>
        <v/>
      </c>
      <c r="AL5205" s="147" t="str">
        <f t="shared" si="974"/>
        <v/>
      </c>
      <c r="AM5205" s="147" t="str">
        <f t="shared" si="975"/>
        <v/>
      </c>
      <c r="AN5205" s="147" t="str">
        <f t="shared" si="976"/>
        <v/>
      </c>
      <c r="AO5205" s="118"/>
    </row>
    <row r="5206" spans="1:41">
      <c r="A5206" s="118"/>
      <c r="B5206" s="118"/>
      <c r="C5206" s="118"/>
      <c r="D5206" s="118"/>
      <c r="E5206" s="118"/>
      <c r="F5206" s="118"/>
      <c r="G5206" s="118"/>
      <c r="H5206" s="118"/>
      <c r="I5206" s="118"/>
      <c r="J5206" s="118"/>
      <c r="K5206" s="118"/>
      <c r="L5206" s="118"/>
      <c r="M5206" s="118"/>
      <c r="N5206" s="118"/>
      <c r="O5206" s="143" t="str">
        <f>IF(H5206="","",(S5206/S5206)&amp;":"&amp;ROUND(AH5206/S5206,2))</f>
        <v/>
      </c>
      <c r="P5206" s="118"/>
      <c r="Q5206" s="118"/>
      <c r="R5206" s="143" t="str">
        <f>IF(H5206="","",(S5206/S5206)&amp;":"&amp;ROUND(AI5206/S5206,2))</f>
        <v/>
      </c>
      <c r="S5206" s="144" t="str">
        <f t="shared" si="977"/>
        <v/>
      </c>
      <c r="T5206" s="145" t="str">
        <f t="shared" si="978"/>
        <v/>
      </c>
      <c r="U5206" s="118"/>
      <c r="V5206" s="145" t="str">
        <f t="shared" si="979"/>
        <v/>
      </c>
      <c r="W5206" s="144" t="str">
        <f t="shared" si="980"/>
        <v/>
      </c>
      <c r="X5206" s="146" t="str">
        <f>IF(C5206="","",IF(OR(C5206="Trade",C5206="Multi Position"),(X5205+V5206),IF(C5206="Deposit",(X5205+AE5206),IF(C5206="Withdrawal",(X5205-AE5206)))))</f>
        <v/>
      </c>
      <c r="Y5206" s="145" t="str">
        <f t="shared" si="981"/>
        <v/>
      </c>
      <c r="Z5206" s="118"/>
      <c r="AA5206" s="118"/>
      <c r="AB5206" s="118"/>
      <c r="AC5206" s="118"/>
      <c r="AD5206" s="118"/>
      <c r="AE5206" s="139"/>
      <c r="AF5206" s="118"/>
      <c r="AG5206" s="118"/>
      <c r="AH5206" s="147" t="str">
        <f t="shared" si="982"/>
        <v/>
      </c>
      <c r="AI5206" s="147" t="str">
        <f t="shared" si="983"/>
        <v/>
      </c>
      <c r="AJ5206" s="148" t="str">
        <f t="shared" si="972"/>
        <v/>
      </c>
      <c r="AK5206" s="148" t="str">
        <f t="shared" si="973"/>
        <v/>
      </c>
      <c r="AL5206" s="147" t="str">
        <f t="shared" si="974"/>
        <v/>
      </c>
      <c r="AM5206" s="147" t="str">
        <f t="shared" si="975"/>
        <v/>
      </c>
      <c r="AN5206" s="147" t="str">
        <f t="shared" si="976"/>
        <v/>
      </c>
      <c r="AO5206" s="118"/>
    </row>
    <row r="5207" spans="1:41">
      <c r="A5207" s="118"/>
      <c r="B5207" s="118"/>
      <c r="C5207" s="118"/>
      <c r="D5207" s="118"/>
      <c r="E5207" s="118"/>
      <c r="F5207" s="118"/>
      <c r="G5207" s="118"/>
      <c r="H5207" s="118"/>
      <c r="I5207" s="118"/>
      <c r="J5207" s="118"/>
      <c r="K5207" s="118"/>
      <c r="L5207" s="118"/>
      <c r="M5207" s="118"/>
      <c r="N5207" s="118"/>
      <c r="O5207" s="143" t="str">
        <f>IF(H5207="","",(S5207/S5207)&amp;":"&amp;ROUND(AH5207/S5207,2))</f>
        <v/>
      </c>
      <c r="P5207" s="118"/>
      <c r="Q5207" s="118"/>
      <c r="R5207" s="143" t="str">
        <f>IF(H5207="","",(S5207/S5207)&amp;":"&amp;ROUND(AI5207/S5207,2))</f>
        <v/>
      </c>
      <c r="S5207" s="144" t="str">
        <f t="shared" si="977"/>
        <v/>
      </c>
      <c r="T5207" s="145" t="str">
        <f t="shared" si="978"/>
        <v/>
      </c>
      <c r="U5207" s="118"/>
      <c r="V5207" s="145" t="str">
        <f t="shared" si="979"/>
        <v/>
      </c>
      <c r="W5207" s="144" t="str">
        <f t="shared" si="980"/>
        <v/>
      </c>
      <c r="X5207" s="146" t="str">
        <f>IF(C5207="","",IF(OR(C5207="Trade",C5207="Multi Position"),(X5206+V5207),IF(C5207="Deposit",(X5206+AE5207),IF(C5207="Withdrawal",(X5206-AE5207)))))</f>
        <v/>
      </c>
      <c r="Y5207" s="145" t="str">
        <f t="shared" si="981"/>
        <v/>
      </c>
      <c r="Z5207" s="118"/>
      <c r="AA5207" s="118"/>
      <c r="AB5207" s="118"/>
      <c r="AC5207" s="118"/>
      <c r="AD5207" s="118"/>
      <c r="AE5207" s="139"/>
      <c r="AF5207" s="118"/>
      <c r="AG5207" s="118"/>
      <c r="AH5207" s="147" t="str">
        <f t="shared" si="982"/>
        <v/>
      </c>
      <c r="AI5207" s="147" t="str">
        <f t="shared" si="983"/>
        <v/>
      </c>
      <c r="AJ5207" s="148" t="str">
        <f t="shared" si="972"/>
        <v/>
      </c>
      <c r="AK5207" s="148" t="str">
        <f t="shared" si="973"/>
        <v/>
      </c>
      <c r="AL5207" s="147" t="str">
        <f t="shared" si="974"/>
        <v/>
      </c>
      <c r="AM5207" s="147" t="str">
        <f t="shared" si="975"/>
        <v/>
      </c>
      <c r="AN5207" s="147" t="str">
        <f t="shared" si="976"/>
        <v/>
      </c>
      <c r="AO5207" s="118"/>
    </row>
    <row r="5208" spans="1:41">
      <c r="A5208" s="118"/>
      <c r="B5208" s="118"/>
      <c r="C5208" s="118"/>
      <c r="D5208" s="118"/>
      <c r="E5208" s="118"/>
      <c r="F5208" s="118"/>
      <c r="G5208" s="118"/>
      <c r="H5208" s="118"/>
      <c r="I5208" s="118"/>
      <c r="J5208" s="118"/>
      <c r="K5208" s="118"/>
      <c r="L5208" s="118"/>
      <c r="M5208" s="118"/>
      <c r="N5208" s="118"/>
      <c r="O5208" s="143" t="str">
        <f>IF(H5208="","",(S5208/S5208)&amp;":"&amp;ROUND(AH5208/S5208,2))</f>
        <v/>
      </c>
      <c r="P5208" s="118"/>
      <c r="Q5208" s="118"/>
      <c r="R5208" s="143" t="str">
        <f>IF(H5208="","",(S5208/S5208)&amp;":"&amp;ROUND(AI5208/S5208,2))</f>
        <v/>
      </c>
      <c r="S5208" s="144" t="str">
        <f t="shared" si="977"/>
        <v/>
      </c>
      <c r="T5208" s="145" t="str">
        <f t="shared" si="978"/>
        <v/>
      </c>
      <c r="U5208" s="118"/>
      <c r="V5208" s="145" t="str">
        <f t="shared" si="979"/>
        <v/>
      </c>
      <c r="W5208" s="144" t="str">
        <f t="shared" si="980"/>
        <v/>
      </c>
      <c r="X5208" s="146" t="str">
        <f>IF(C5208="","",IF(OR(C5208="Trade",C5208="Multi Position"),(X5207+V5208),IF(C5208="Deposit",(X5207+AE5208),IF(C5208="Withdrawal",(X5207-AE5208)))))</f>
        <v/>
      </c>
      <c r="Y5208" s="145" t="str">
        <f t="shared" si="981"/>
        <v/>
      </c>
      <c r="Z5208" s="118"/>
      <c r="AA5208" s="118"/>
      <c r="AB5208" s="118"/>
      <c r="AC5208" s="118"/>
      <c r="AD5208" s="118"/>
      <c r="AE5208" s="139"/>
      <c r="AF5208" s="118"/>
      <c r="AG5208" s="118"/>
      <c r="AH5208" s="147" t="str">
        <f t="shared" si="982"/>
        <v/>
      </c>
      <c r="AI5208" s="147" t="str">
        <f t="shared" si="983"/>
        <v/>
      </c>
      <c r="AJ5208" s="148" t="str">
        <f t="shared" si="972"/>
        <v/>
      </c>
      <c r="AK5208" s="148" t="str">
        <f t="shared" si="973"/>
        <v/>
      </c>
      <c r="AL5208" s="147" t="str">
        <f t="shared" si="974"/>
        <v/>
      </c>
      <c r="AM5208" s="147" t="str">
        <f t="shared" si="975"/>
        <v/>
      </c>
      <c r="AN5208" s="147" t="str">
        <f t="shared" si="976"/>
        <v/>
      </c>
      <c r="AO5208" s="118"/>
    </row>
    <row r="5209" spans="1:41">
      <c r="A5209" s="118"/>
      <c r="B5209" s="118"/>
      <c r="C5209" s="118"/>
      <c r="D5209" s="118"/>
      <c r="E5209" s="118"/>
      <c r="F5209" s="118"/>
      <c r="G5209" s="118"/>
      <c r="H5209" s="118"/>
      <c r="I5209" s="118"/>
      <c r="J5209" s="118"/>
      <c r="K5209" s="118"/>
      <c r="L5209" s="118"/>
      <c r="M5209" s="118"/>
      <c r="N5209" s="118"/>
      <c r="O5209" s="143" t="str">
        <f>IF(H5209="","",(S5209/S5209)&amp;":"&amp;ROUND(AH5209/S5209,2))</f>
        <v/>
      </c>
      <c r="P5209" s="118"/>
      <c r="Q5209" s="118"/>
      <c r="R5209" s="143" t="str">
        <f>IF(H5209="","",(S5209/S5209)&amp;":"&amp;ROUND(AI5209/S5209,2))</f>
        <v/>
      </c>
      <c r="S5209" s="144" t="str">
        <f t="shared" si="977"/>
        <v/>
      </c>
      <c r="T5209" s="145" t="str">
        <f t="shared" si="978"/>
        <v/>
      </c>
      <c r="U5209" s="118"/>
      <c r="V5209" s="145" t="str">
        <f t="shared" si="979"/>
        <v/>
      </c>
      <c r="W5209" s="144" t="str">
        <f t="shared" si="980"/>
        <v/>
      </c>
      <c r="X5209" s="146" t="str">
        <f>IF(C5209="","",IF(OR(C5209="Trade",C5209="Multi Position"),(X5208+V5209),IF(C5209="Deposit",(X5208+AE5209),IF(C5209="Withdrawal",(X5208-AE5209)))))</f>
        <v/>
      </c>
      <c r="Y5209" s="145" t="str">
        <f t="shared" si="981"/>
        <v/>
      </c>
      <c r="Z5209" s="118"/>
      <c r="AA5209" s="118"/>
      <c r="AB5209" s="118"/>
      <c r="AC5209" s="118"/>
      <c r="AD5209" s="118"/>
      <c r="AE5209" s="139"/>
      <c r="AF5209" s="118"/>
      <c r="AG5209" s="118"/>
      <c r="AH5209" s="147" t="str">
        <f t="shared" si="982"/>
        <v/>
      </c>
      <c r="AI5209" s="147" t="str">
        <f t="shared" si="983"/>
        <v/>
      </c>
      <c r="AJ5209" s="148" t="str">
        <f t="shared" si="972"/>
        <v/>
      </c>
      <c r="AK5209" s="148" t="str">
        <f t="shared" si="973"/>
        <v/>
      </c>
      <c r="AL5209" s="147" t="str">
        <f t="shared" si="974"/>
        <v/>
      </c>
      <c r="AM5209" s="147" t="str">
        <f t="shared" si="975"/>
        <v/>
      </c>
      <c r="AN5209" s="147" t="str">
        <f t="shared" si="976"/>
        <v/>
      </c>
      <c r="AO5209" s="118"/>
    </row>
    <row r="5210" spans="1:41">
      <c r="A5210" s="118"/>
      <c r="B5210" s="118"/>
      <c r="C5210" s="118"/>
      <c r="D5210" s="118"/>
      <c r="E5210" s="118"/>
      <c r="F5210" s="118"/>
      <c r="G5210" s="118"/>
      <c r="H5210" s="118"/>
      <c r="I5210" s="118"/>
      <c r="J5210" s="118"/>
      <c r="K5210" s="118"/>
      <c r="L5210" s="118"/>
      <c r="M5210" s="118"/>
      <c r="N5210" s="118"/>
      <c r="O5210" s="143" t="str">
        <f>IF(H5210="","",(S5210/S5210)&amp;":"&amp;ROUND(AH5210/S5210,2))</f>
        <v/>
      </c>
      <c r="P5210" s="118"/>
      <c r="Q5210" s="118"/>
      <c r="R5210" s="143" t="str">
        <f>IF(H5210="","",(S5210/S5210)&amp;":"&amp;ROUND(AI5210/S5210,2))</f>
        <v/>
      </c>
      <c r="S5210" s="144" t="str">
        <f t="shared" si="977"/>
        <v/>
      </c>
      <c r="T5210" s="145" t="str">
        <f t="shared" si="978"/>
        <v/>
      </c>
      <c r="U5210" s="118"/>
      <c r="V5210" s="145" t="str">
        <f t="shared" si="979"/>
        <v/>
      </c>
      <c r="W5210" s="144" t="str">
        <f t="shared" si="980"/>
        <v/>
      </c>
      <c r="X5210" s="146" t="str">
        <f>IF(C5210="","",IF(OR(C5210="Trade",C5210="Multi Position"),(X5209+V5210),IF(C5210="Deposit",(X5209+AE5210),IF(C5210="Withdrawal",(X5209-AE5210)))))</f>
        <v/>
      </c>
      <c r="Y5210" s="145" t="str">
        <f t="shared" si="981"/>
        <v/>
      </c>
      <c r="Z5210" s="118"/>
      <c r="AA5210" s="118"/>
      <c r="AB5210" s="118"/>
      <c r="AC5210" s="118"/>
      <c r="AD5210" s="118"/>
      <c r="AE5210" s="139"/>
      <c r="AF5210" s="118"/>
      <c r="AG5210" s="118"/>
      <c r="AH5210" s="147" t="str">
        <f t="shared" si="982"/>
        <v/>
      </c>
      <c r="AI5210" s="147" t="str">
        <f t="shared" si="983"/>
        <v/>
      </c>
      <c r="AJ5210" s="148" t="str">
        <f t="shared" si="972"/>
        <v/>
      </c>
      <c r="AK5210" s="148" t="str">
        <f t="shared" si="973"/>
        <v/>
      </c>
      <c r="AL5210" s="147" t="str">
        <f t="shared" si="974"/>
        <v/>
      </c>
      <c r="AM5210" s="147" t="str">
        <f t="shared" si="975"/>
        <v/>
      </c>
      <c r="AN5210" s="147" t="str">
        <f t="shared" si="976"/>
        <v/>
      </c>
      <c r="AO5210" s="118"/>
    </row>
    <row r="5211" spans="1:41">
      <c r="A5211" s="118"/>
      <c r="B5211" s="118"/>
      <c r="C5211" s="118"/>
      <c r="D5211" s="118"/>
      <c r="E5211" s="118"/>
      <c r="F5211" s="118"/>
      <c r="G5211" s="118"/>
      <c r="H5211" s="118"/>
      <c r="I5211" s="118"/>
      <c r="J5211" s="118"/>
      <c r="K5211" s="118"/>
      <c r="L5211" s="118"/>
      <c r="M5211" s="118"/>
      <c r="N5211" s="118"/>
      <c r="O5211" s="143" t="str">
        <f>IF(H5211="","",(S5211/S5211)&amp;":"&amp;ROUND(AH5211/S5211,2))</f>
        <v/>
      </c>
      <c r="P5211" s="118"/>
      <c r="Q5211" s="118"/>
      <c r="R5211" s="143" t="str">
        <f>IF(H5211="","",(S5211/S5211)&amp;":"&amp;ROUND(AI5211/S5211,2))</f>
        <v/>
      </c>
      <c r="S5211" s="144" t="str">
        <f t="shared" si="977"/>
        <v/>
      </c>
      <c r="T5211" s="145" t="str">
        <f t="shared" si="978"/>
        <v/>
      </c>
      <c r="U5211" s="118"/>
      <c r="V5211" s="145" t="str">
        <f t="shared" si="979"/>
        <v/>
      </c>
      <c r="W5211" s="144" t="str">
        <f t="shared" si="980"/>
        <v/>
      </c>
      <c r="X5211" s="146" t="str">
        <f>IF(C5211="","",IF(OR(C5211="Trade",C5211="Multi Position"),(X5210+V5211),IF(C5211="Deposit",(X5210+AE5211),IF(C5211="Withdrawal",(X5210-AE5211)))))</f>
        <v/>
      </c>
      <c r="Y5211" s="145" t="str">
        <f t="shared" si="981"/>
        <v/>
      </c>
      <c r="Z5211" s="118"/>
      <c r="AA5211" s="118"/>
      <c r="AB5211" s="118"/>
      <c r="AC5211" s="118"/>
      <c r="AD5211" s="118"/>
      <c r="AE5211" s="139"/>
      <c r="AF5211" s="118"/>
      <c r="AG5211" s="118"/>
      <c r="AH5211" s="147" t="str">
        <f t="shared" si="982"/>
        <v/>
      </c>
      <c r="AI5211" s="147" t="str">
        <f t="shared" si="983"/>
        <v/>
      </c>
      <c r="AJ5211" s="148" t="str">
        <f t="shared" si="972"/>
        <v/>
      </c>
      <c r="AK5211" s="148" t="str">
        <f t="shared" si="973"/>
        <v/>
      </c>
      <c r="AL5211" s="147" t="str">
        <f t="shared" si="974"/>
        <v/>
      </c>
      <c r="AM5211" s="147" t="str">
        <f t="shared" si="975"/>
        <v/>
      </c>
      <c r="AN5211" s="147" t="str">
        <f t="shared" si="976"/>
        <v/>
      </c>
      <c r="AO5211" s="118"/>
    </row>
    <row r="5212" spans="1:41">
      <c r="A5212" s="118"/>
      <c r="B5212" s="118"/>
      <c r="C5212" s="118"/>
      <c r="D5212" s="118"/>
      <c r="E5212" s="118"/>
      <c r="F5212" s="118"/>
      <c r="G5212" s="118"/>
      <c r="H5212" s="118"/>
      <c r="I5212" s="118"/>
      <c r="J5212" s="118"/>
      <c r="K5212" s="118"/>
      <c r="L5212" s="118"/>
      <c r="M5212" s="118"/>
      <c r="N5212" s="118"/>
      <c r="O5212" s="143" t="str">
        <f>IF(H5212="","",(S5212/S5212)&amp;":"&amp;ROUND(AH5212/S5212,2))</f>
        <v/>
      </c>
      <c r="P5212" s="118"/>
      <c r="Q5212" s="118"/>
      <c r="R5212" s="143" t="str">
        <f>IF(H5212="","",(S5212/S5212)&amp;":"&amp;ROUND(AI5212/S5212,2))</f>
        <v/>
      </c>
      <c r="S5212" s="144" t="str">
        <f t="shared" si="977"/>
        <v/>
      </c>
      <c r="T5212" s="145" t="str">
        <f t="shared" si="978"/>
        <v/>
      </c>
      <c r="U5212" s="118"/>
      <c r="V5212" s="145" t="str">
        <f t="shared" si="979"/>
        <v/>
      </c>
      <c r="W5212" s="144" t="str">
        <f t="shared" si="980"/>
        <v/>
      </c>
      <c r="X5212" s="146" t="str">
        <f>IF(C5212="","",IF(OR(C5212="Trade",C5212="Multi Position"),(X5211+V5212),IF(C5212="Deposit",(X5211+AE5212),IF(C5212="Withdrawal",(X5211-AE5212)))))</f>
        <v/>
      </c>
      <c r="Y5212" s="145" t="str">
        <f t="shared" si="981"/>
        <v/>
      </c>
      <c r="Z5212" s="118"/>
      <c r="AA5212" s="118"/>
      <c r="AB5212" s="118"/>
      <c r="AC5212" s="118"/>
      <c r="AD5212" s="118"/>
      <c r="AE5212" s="139"/>
      <c r="AF5212" s="118"/>
      <c r="AG5212" s="118"/>
      <c r="AH5212" s="147" t="str">
        <f t="shared" si="982"/>
        <v/>
      </c>
      <c r="AI5212" s="147" t="str">
        <f t="shared" si="983"/>
        <v/>
      </c>
      <c r="AJ5212" s="148" t="str">
        <f t="shared" si="972"/>
        <v/>
      </c>
      <c r="AK5212" s="148" t="str">
        <f t="shared" si="973"/>
        <v/>
      </c>
      <c r="AL5212" s="147" t="str">
        <f t="shared" si="974"/>
        <v/>
      </c>
      <c r="AM5212" s="147" t="str">
        <f t="shared" si="975"/>
        <v/>
      </c>
      <c r="AN5212" s="147" t="str">
        <f t="shared" si="976"/>
        <v/>
      </c>
      <c r="AO5212" s="118"/>
    </row>
    <row r="5213" spans="1:41">
      <c r="A5213" s="118"/>
      <c r="B5213" s="118"/>
      <c r="C5213" s="118"/>
      <c r="D5213" s="118"/>
      <c r="E5213" s="118"/>
      <c r="F5213" s="118"/>
      <c r="G5213" s="118"/>
      <c r="H5213" s="118"/>
      <c r="I5213" s="118"/>
      <c r="J5213" s="118"/>
      <c r="K5213" s="118"/>
      <c r="L5213" s="118"/>
      <c r="M5213" s="118"/>
      <c r="N5213" s="118"/>
      <c r="O5213" s="143" t="str">
        <f>IF(H5213="","",(S5213/S5213)&amp;":"&amp;ROUND(AH5213/S5213,2))</f>
        <v/>
      </c>
      <c r="P5213" s="118"/>
      <c r="Q5213" s="118"/>
      <c r="R5213" s="143" t="str">
        <f>IF(H5213="","",(S5213/S5213)&amp;":"&amp;ROUND(AI5213/S5213,2))</f>
        <v/>
      </c>
      <c r="S5213" s="144" t="str">
        <f t="shared" si="977"/>
        <v/>
      </c>
      <c r="T5213" s="145" t="str">
        <f t="shared" si="978"/>
        <v/>
      </c>
      <c r="U5213" s="118"/>
      <c r="V5213" s="145" t="str">
        <f t="shared" si="979"/>
        <v/>
      </c>
      <c r="W5213" s="144" t="str">
        <f t="shared" si="980"/>
        <v/>
      </c>
      <c r="X5213" s="146" t="str">
        <f>IF(C5213="","",IF(OR(C5213="Trade",C5213="Multi Position"),(X5212+V5213),IF(C5213="Deposit",(X5212+AE5213),IF(C5213="Withdrawal",(X5212-AE5213)))))</f>
        <v/>
      </c>
      <c r="Y5213" s="145" t="str">
        <f t="shared" si="981"/>
        <v/>
      </c>
      <c r="Z5213" s="118"/>
      <c r="AA5213" s="118"/>
      <c r="AB5213" s="118"/>
      <c r="AC5213" s="118"/>
      <c r="AD5213" s="118"/>
      <c r="AE5213" s="139"/>
      <c r="AF5213" s="118"/>
      <c r="AG5213" s="118"/>
      <c r="AH5213" s="147" t="str">
        <f t="shared" si="982"/>
        <v/>
      </c>
      <c r="AI5213" s="147" t="str">
        <f t="shared" si="983"/>
        <v/>
      </c>
      <c r="AJ5213" s="148" t="str">
        <f t="shared" si="972"/>
        <v/>
      </c>
      <c r="AK5213" s="148" t="str">
        <f t="shared" si="973"/>
        <v/>
      </c>
      <c r="AL5213" s="147" t="str">
        <f t="shared" si="974"/>
        <v/>
      </c>
      <c r="AM5213" s="147" t="str">
        <f t="shared" si="975"/>
        <v/>
      </c>
      <c r="AN5213" s="147" t="str">
        <f t="shared" si="976"/>
        <v/>
      </c>
      <c r="AO5213" s="118"/>
    </row>
    <row r="5214" spans="1:41">
      <c r="A5214" s="118"/>
      <c r="B5214" s="118"/>
      <c r="C5214" s="118"/>
      <c r="D5214" s="118"/>
      <c r="E5214" s="118"/>
      <c r="F5214" s="118"/>
      <c r="G5214" s="118"/>
      <c r="H5214" s="118"/>
      <c r="I5214" s="118"/>
      <c r="J5214" s="118"/>
      <c r="K5214" s="118"/>
      <c r="L5214" s="118"/>
      <c r="M5214" s="118"/>
      <c r="N5214" s="118"/>
      <c r="O5214" s="143" t="str">
        <f>IF(H5214="","",(S5214/S5214)&amp;":"&amp;ROUND(AH5214/S5214,2))</f>
        <v/>
      </c>
      <c r="P5214" s="118"/>
      <c r="Q5214" s="118"/>
      <c r="R5214" s="143" t="str">
        <f>IF(H5214="","",(S5214/S5214)&amp;":"&amp;ROUND(AI5214/S5214,2))</f>
        <v/>
      </c>
      <c r="S5214" s="144" t="str">
        <f t="shared" si="977"/>
        <v/>
      </c>
      <c r="T5214" s="145" t="str">
        <f t="shared" si="978"/>
        <v/>
      </c>
      <c r="U5214" s="118"/>
      <c r="V5214" s="145" t="str">
        <f t="shared" si="979"/>
        <v/>
      </c>
      <c r="W5214" s="144" t="str">
        <f t="shared" si="980"/>
        <v/>
      </c>
      <c r="X5214" s="146" t="str">
        <f>IF(C5214="","",IF(OR(C5214="Trade",C5214="Multi Position"),(X5213+V5214),IF(C5214="Deposit",(X5213+AE5214),IF(C5214="Withdrawal",(X5213-AE5214)))))</f>
        <v/>
      </c>
      <c r="Y5214" s="145" t="str">
        <f t="shared" si="981"/>
        <v/>
      </c>
      <c r="Z5214" s="118"/>
      <c r="AA5214" s="118"/>
      <c r="AB5214" s="118"/>
      <c r="AC5214" s="118"/>
      <c r="AD5214" s="118"/>
      <c r="AE5214" s="139"/>
      <c r="AF5214" s="118"/>
      <c r="AG5214" s="118"/>
      <c r="AH5214" s="147" t="str">
        <f t="shared" si="982"/>
        <v/>
      </c>
      <c r="AI5214" s="147" t="str">
        <f t="shared" si="983"/>
        <v/>
      </c>
      <c r="AJ5214" s="148" t="str">
        <f t="shared" si="972"/>
        <v/>
      </c>
      <c r="AK5214" s="148" t="str">
        <f t="shared" si="973"/>
        <v/>
      </c>
      <c r="AL5214" s="147" t="str">
        <f t="shared" si="974"/>
        <v/>
      </c>
      <c r="AM5214" s="147" t="str">
        <f t="shared" si="975"/>
        <v/>
      </c>
      <c r="AN5214" s="147" t="str">
        <f t="shared" si="976"/>
        <v/>
      </c>
      <c r="AO5214" s="118"/>
    </row>
    <row r="5215" spans="1:41">
      <c r="A5215" s="118"/>
      <c r="B5215" s="118"/>
      <c r="C5215" s="118"/>
      <c r="D5215" s="118"/>
      <c r="E5215" s="118"/>
      <c r="F5215" s="118"/>
      <c r="G5215" s="118"/>
      <c r="H5215" s="118"/>
      <c r="I5215" s="118"/>
      <c r="J5215" s="118"/>
      <c r="K5215" s="118"/>
      <c r="L5215" s="118"/>
      <c r="M5215" s="118"/>
      <c r="N5215" s="118"/>
      <c r="O5215" s="143" t="str">
        <f>IF(H5215="","",(S5215/S5215)&amp;":"&amp;ROUND(AH5215/S5215,2))</f>
        <v/>
      </c>
      <c r="P5215" s="118"/>
      <c r="Q5215" s="118"/>
      <c r="R5215" s="143" t="str">
        <f>IF(H5215="","",(S5215/S5215)&amp;":"&amp;ROUND(AI5215/S5215,2))</f>
        <v/>
      </c>
      <c r="S5215" s="144" t="str">
        <f t="shared" si="977"/>
        <v/>
      </c>
      <c r="T5215" s="145" t="str">
        <f t="shared" si="978"/>
        <v/>
      </c>
      <c r="U5215" s="118"/>
      <c r="V5215" s="145" t="str">
        <f t="shared" si="979"/>
        <v/>
      </c>
      <c r="W5215" s="144" t="str">
        <f t="shared" si="980"/>
        <v/>
      </c>
      <c r="X5215" s="146" t="str">
        <f>IF(C5215="","",IF(OR(C5215="Trade",C5215="Multi Position"),(X5214+V5215),IF(C5215="Deposit",(X5214+AE5215),IF(C5215="Withdrawal",(X5214-AE5215)))))</f>
        <v/>
      </c>
      <c r="Y5215" s="145" t="str">
        <f t="shared" si="981"/>
        <v/>
      </c>
      <c r="Z5215" s="118"/>
      <c r="AA5215" s="118"/>
      <c r="AB5215" s="118"/>
      <c r="AC5215" s="118"/>
      <c r="AD5215" s="118"/>
      <c r="AE5215" s="139"/>
      <c r="AF5215" s="118"/>
      <c r="AG5215" s="118"/>
      <c r="AH5215" s="147" t="str">
        <f t="shared" si="982"/>
        <v/>
      </c>
      <c r="AI5215" s="147" t="str">
        <f t="shared" si="983"/>
        <v/>
      </c>
      <c r="AJ5215" s="148" t="str">
        <f t="shared" si="972"/>
        <v/>
      </c>
      <c r="AK5215" s="148" t="str">
        <f t="shared" si="973"/>
        <v/>
      </c>
      <c r="AL5215" s="147" t="str">
        <f t="shared" si="974"/>
        <v/>
      </c>
      <c r="AM5215" s="147" t="str">
        <f t="shared" si="975"/>
        <v/>
      </c>
      <c r="AN5215" s="147" t="str">
        <f t="shared" si="976"/>
        <v/>
      </c>
      <c r="AO5215" s="118"/>
    </row>
    <row r="5216" spans="1:41">
      <c r="A5216" s="118"/>
      <c r="B5216" s="118"/>
      <c r="C5216" s="118"/>
      <c r="D5216" s="118"/>
      <c r="E5216" s="118"/>
      <c r="F5216" s="118"/>
      <c r="G5216" s="118"/>
      <c r="H5216" s="118"/>
      <c r="I5216" s="118"/>
      <c r="J5216" s="118"/>
      <c r="K5216" s="118"/>
      <c r="L5216" s="118"/>
      <c r="M5216" s="118"/>
      <c r="N5216" s="118"/>
      <c r="O5216" s="143" t="str">
        <f>IF(H5216="","",(S5216/S5216)&amp;":"&amp;ROUND(AH5216/S5216,2))</f>
        <v/>
      </c>
      <c r="P5216" s="118"/>
      <c r="Q5216" s="118"/>
      <c r="R5216" s="143" t="str">
        <f>IF(H5216="","",(S5216/S5216)&amp;":"&amp;ROUND(AI5216/S5216,2))</f>
        <v/>
      </c>
      <c r="S5216" s="144" t="str">
        <f t="shared" si="977"/>
        <v/>
      </c>
      <c r="T5216" s="145" t="str">
        <f t="shared" si="978"/>
        <v/>
      </c>
      <c r="U5216" s="118"/>
      <c r="V5216" s="145" t="str">
        <f t="shared" si="979"/>
        <v/>
      </c>
      <c r="W5216" s="144" t="str">
        <f t="shared" si="980"/>
        <v/>
      </c>
      <c r="X5216" s="146" t="str">
        <f>IF(C5216="","",IF(OR(C5216="Trade",C5216="Multi Position"),(X5215+V5216),IF(C5216="Deposit",(X5215+AE5216),IF(C5216="Withdrawal",(X5215-AE5216)))))</f>
        <v/>
      </c>
      <c r="Y5216" s="145" t="str">
        <f t="shared" si="981"/>
        <v/>
      </c>
      <c r="Z5216" s="118"/>
      <c r="AA5216" s="118"/>
      <c r="AB5216" s="118"/>
      <c r="AC5216" s="118"/>
      <c r="AD5216" s="118"/>
      <c r="AE5216" s="139"/>
      <c r="AF5216" s="118"/>
      <c r="AG5216" s="118"/>
      <c r="AH5216" s="147" t="str">
        <f t="shared" si="982"/>
        <v/>
      </c>
      <c r="AI5216" s="147" t="str">
        <f t="shared" si="983"/>
        <v/>
      </c>
      <c r="AJ5216" s="148" t="str">
        <f t="shared" si="972"/>
        <v/>
      </c>
      <c r="AK5216" s="148" t="str">
        <f t="shared" si="973"/>
        <v/>
      </c>
      <c r="AL5216" s="147" t="str">
        <f t="shared" si="974"/>
        <v/>
      </c>
      <c r="AM5216" s="147" t="str">
        <f t="shared" si="975"/>
        <v/>
      </c>
      <c r="AN5216" s="147" t="str">
        <f t="shared" si="976"/>
        <v/>
      </c>
      <c r="AO5216" s="118"/>
    </row>
    <row r="5217" spans="1:41">
      <c r="A5217" s="118"/>
      <c r="B5217" s="118"/>
      <c r="C5217" s="118"/>
      <c r="D5217" s="118"/>
      <c r="E5217" s="118"/>
      <c r="F5217" s="118"/>
      <c r="G5217" s="118"/>
      <c r="H5217" s="118"/>
      <c r="I5217" s="118"/>
      <c r="J5217" s="118"/>
      <c r="K5217" s="118"/>
      <c r="L5217" s="118"/>
      <c r="M5217" s="118"/>
      <c r="N5217" s="118"/>
      <c r="O5217" s="143" t="str">
        <f>IF(H5217="","",(S5217/S5217)&amp;":"&amp;ROUND(AH5217/S5217,2))</f>
        <v/>
      </c>
      <c r="P5217" s="118"/>
      <c r="Q5217" s="118"/>
      <c r="R5217" s="143" t="str">
        <f>IF(H5217="","",(S5217/S5217)&amp;":"&amp;ROUND(AI5217/S5217,2))</f>
        <v/>
      </c>
      <c r="S5217" s="144" t="str">
        <f t="shared" si="977"/>
        <v/>
      </c>
      <c r="T5217" s="145" t="str">
        <f t="shared" si="978"/>
        <v/>
      </c>
      <c r="U5217" s="118"/>
      <c r="V5217" s="145" t="str">
        <f t="shared" si="979"/>
        <v/>
      </c>
      <c r="W5217" s="144" t="str">
        <f t="shared" si="980"/>
        <v/>
      </c>
      <c r="X5217" s="146" t="str">
        <f>IF(C5217="","",IF(OR(C5217="Trade",C5217="Multi Position"),(X5216+V5217),IF(C5217="Deposit",(X5216+AE5217),IF(C5217="Withdrawal",(X5216-AE5217)))))</f>
        <v/>
      </c>
      <c r="Y5217" s="145" t="str">
        <f t="shared" si="981"/>
        <v/>
      </c>
      <c r="Z5217" s="118"/>
      <c r="AA5217" s="118"/>
      <c r="AB5217" s="118"/>
      <c r="AC5217" s="118"/>
      <c r="AD5217" s="118"/>
      <c r="AE5217" s="139"/>
      <c r="AF5217" s="118"/>
      <c r="AG5217" s="118"/>
      <c r="AH5217" s="147" t="str">
        <f t="shared" si="982"/>
        <v/>
      </c>
      <c r="AI5217" s="147" t="str">
        <f t="shared" si="983"/>
        <v/>
      </c>
      <c r="AJ5217" s="148" t="str">
        <f t="shared" si="972"/>
        <v/>
      </c>
      <c r="AK5217" s="148" t="str">
        <f t="shared" si="973"/>
        <v/>
      </c>
      <c r="AL5217" s="147" t="str">
        <f t="shared" si="974"/>
        <v/>
      </c>
      <c r="AM5217" s="147" t="str">
        <f t="shared" si="975"/>
        <v/>
      </c>
      <c r="AN5217" s="147" t="str">
        <f t="shared" si="976"/>
        <v/>
      </c>
      <c r="AO5217" s="118"/>
    </row>
    <row r="5218" spans="1:41">
      <c r="A5218" s="118"/>
      <c r="B5218" s="118"/>
      <c r="C5218" s="118"/>
      <c r="D5218" s="118"/>
      <c r="E5218" s="118"/>
      <c r="F5218" s="118"/>
      <c r="G5218" s="118"/>
      <c r="H5218" s="118"/>
      <c r="I5218" s="118"/>
      <c r="J5218" s="118"/>
      <c r="K5218" s="118"/>
      <c r="L5218" s="118"/>
      <c r="M5218" s="118"/>
      <c r="N5218" s="118"/>
      <c r="O5218" s="143" t="str">
        <f>IF(H5218="","",(S5218/S5218)&amp;":"&amp;ROUND(AH5218/S5218,2))</f>
        <v/>
      </c>
      <c r="P5218" s="118"/>
      <c r="Q5218" s="118"/>
      <c r="R5218" s="143" t="str">
        <f>IF(H5218="","",(S5218/S5218)&amp;":"&amp;ROUND(AI5218/S5218,2))</f>
        <v/>
      </c>
      <c r="S5218" s="144" t="str">
        <f t="shared" si="977"/>
        <v/>
      </c>
      <c r="T5218" s="145" t="str">
        <f t="shared" si="978"/>
        <v/>
      </c>
      <c r="U5218" s="118"/>
      <c r="V5218" s="145" t="str">
        <f t="shared" si="979"/>
        <v/>
      </c>
      <c r="W5218" s="144" t="str">
        <f t="shared" si="980"/>
        <v/>
      </c>
      <c r="X5218" s="146" t="str">
        <f>IF(C5218="","",IF(OR(C5218="Trade",C5218="Multi Position"),(X5217+V5218),IF(C5218="Deposit",(X5217+AE5218),IF(C5218="Withdrawal",(X5217-AE5218)))))</f>
        <v/>
      </c>
      <c r="Y5218" s="145" t="str">
        <f t="shared" si="981"/>
        <v/>
      </c>
      <c r="Z5218" s="118"/>
      <c r="AA5218" s="118"/>
      <c r="AB5218" s="118"/>
      <c r="AC5218" s="118"/>
      <c r="AD5218" s="118"/>
      <c r="AE5218" s="139"/>
      <c r="AF5218" s="118"/>
      <c r="AG5218" s="118"/>
      <c r="AH5218" s="147" t="str">
        <f t="shared" si="982"/>
        <v/>
      </c>
      <c r="AI5218" s="147" t="str">
        <f t="shared" si="983"/>
        <v/>
      </c>
      <c r="AJ5218" s="148" t="str">
        <f t="shared" si="972"/>
        <v/>
      </c>
      <c r="AK5218" s="148" t="str">
        <f t="shared" si="973"/>
        <v/>
      </c>
      <c r="AL5218" s="147" t="str">
        <f t="shared" si="974"/>
        <v/>
      </c>
      <c r="AM5218" s="147" t="str">
        <f t="shared" si="975"/>
        <v/>
      </c>
      <c r="AN5218" s="147" t="str">
        <f t="shared" si="976"/>
        <v/>
      </c>
      <c r="AO5218" s="118"/>
    </row>
    <row r="5219" spans="1:41">
      <c r="A5219" s="118"/>
      <c r="B5219" s="118"/>
      <c r="C5219" s="118"/>
      <c r="D5219" s="118"/>
      <c r="E5219" s="118"/>
      <c r="F5219" s="118"/>
      <c r="G5219" s="118"/>
      <c r="H5219" s="118"/>
      <c r="I5219" s="118"/>
      <c r="J5219" s="118"/>
      <c r="K5219" s="118"/>
      <c r="L5219" s="118"/>
      <c r="M5219" s="118"/>
      <c r="N5219" s="118"/>
      <c r="O5219" s="143" t="str">
        <f>IF(H5219="","",(S5219/S5219)&amp;":"&amp;ROUND(AH5219/S5219,2))</f>
        <v/>
      </c>
      <c r="P5219" s="118"/>
      <c r="Q5219" s="118"/>
      <c r="R5219" s="143" t="str">
        <f>IF(H5219="","",(S5219/S5219)&amp;":"&amp;ROUND(AI5219/S5219,2))</f>
        <v/>
      </c>
      <c r="S5219" s="144" t="str">
        <f t="shared" si="977"/>
        <v/>
      </c>
      <c r="T5219" s="145" t="str">
        <f t="shared" si="978"/>
        <v/>
      </c>
      <c r="U5219" s="118"/>
      <c r="V5219" s="145" t="str">
        <f t="shared" si="979"/>
        <v/>
      </c>
      <c r="W5219" s="144" t="str">
        <f t="shared" si="980"/>
        <v/>
      </c>
      <c r="X5219" s="146" t="str">
        <f>IF(C5219="","",IF(OR(C5219="Trade",C5219="Multi Position"),(X5218+V5219),IF(C5219="Deposit",(X5218+AE5219),IF(C5219="Withdrawal",(X5218-AE5219)))))</f>
        <v/>
      </c>
      <c r="Y5219" s="145" t="str">
        <f t="shared" si="981"/>
        <v/>
      </c>
      <c r="Z5219" s="118"/>
      <c r="AA5219" s="118"/>
      <c r="AB5219" s="118"/>
      <c r="AC5219" s="118"/>
      <c r="AD5219" s="118"/>
      <c r="AE5219" s="139"/>
      <c r="AF5219" s="118"/>
      <c r="AG5219" s="118"/>
      <c r="AH5219" s="147" t="str">
        <f t="shared" si="982"/>
        <v/>
      </c>
      <c r="AI5219" s="147" t="str">
        <f t="shared" si="983"/>
        <v/>
      </c>
      <c r="AJ5219" s="148" t="str">
        <f t="shared" si="972"/>
        <v/>
      </c>
      <c r="AK5219" s="148" t="str">
        <f t="shared" si="973"/>
        <v/>
      </c>
      <c r="AL5219" s="147" t="str">
        <f t="shared" si="974"/>
        <v/>
      </c>
      <c r="AM5219" s="147" t="str">
        <f t="shared" si="975"/>
        <v/>
      </c>
      <c r="AN5219" s="147" t="str">
        <f t="shared" si="976"/>
        <v/>
      </c>
      <c r="AO5219" s="118"/>
    </row>
    <row r="5220" spans="1:41">
      <c r="A5220" s="118"/>
      <c r="B5220" s="118"/>
      <c r="C5220" s="118"/>
      <c r="D5220" s="118"/>
      <c r="E5220" s="118"/>
      <c r="F5220" s="118"/>
      <c r="G5220" s="118"/>
      <c r="H5220" s="118"/>
      <c r="I5220" s="118"/>
      <c r="J5220" s="118"/>
      <c r="K5220" s="118"/>
      <c r="L5220" s="118"/>
      <c r="M5220" s="118"/>
      <c r="N5220" s="118"/>
      <c r="O5220" s="143" t="str">
        <f>IF(H5220="","",(S5220/S5220)&amp;":"&amp;ROUND(AH5220/S5220,2))</f>
        <v/>
      </c>
      <c r="P5220" s="118"/>
      <c r="Q5220" s="118"/>
      <c r="R5220" s="143" t="str">
        <f>IF(H5220="","",(S5220/S5220)&amp;":"&amp;ROUND(AI5220/S5220,2))</f>
        <v/>
      </c>
      <c r="S5220" s="144" t="str">
        <f t="shared" si="977"/>
        <v/>
      </c>
      <c r="T5220" s="145" t="str">
        <f t="shared" si="978"/>
        <v/>
      </c>
      <c r="U5220" s="118"/>
      <c r="V5220" s="145" t="str">
        <f t="shared" si="979"/>
        <v/>
      </c>
      <c r="W5220" s="144" t="str">
        <f t="shared" si="980"/>
        <v/>
      </c>
      <c r="X5220" s="146" t="str">
        <f>IF(C5220="","",IF(OR(C5220="Trade",C5220="Multi Position"),(X5219+V5220),IF(C5220="Deposit",(X5219+AE5220),IF(C5220="Withdrawal",(X5219-AE5220)))))</f>
        <v/>
      </c>
      <c r="Y5220" s="145" t="str">
        <f t="shared" si="981"/>
        <v/>
      </c>
      <c r="Z5220" s="118"/>
      <c r="AA5220" s="118"/>
      <c r="AB5220" s="118"/>
      <c r="AC5220" s="118"/>
      <c r="AD5220" s="118"/>
      <c r="AE5220" s="139"/>
      <c r="AF5220" s="118"/>
      <c r="AG5220" s="118"/>
      <c r="AH5220" s="147" t="str">
        <f t="shared" si="982"/>
        <v/>
      </c>
      <c r="AI5220" s="147" t="str">
        <f t="shared" si="983"/>
        <v/>
      </c>
      <c r="AJ5220" s="148" t="str">
        <f t="shared" si="972"/>
        <v/>
      </c>
      <c r="AK5220" s="148" t="str">
        <f t="shared" si="973"/>
        <v/>
      </c>
      <c r="AL5220" s="147" t="str">
        <f t="shared" si="974"/>
        <v/>
      </c>
      <c r="AM5220" s="147" t="str">
        <f t="shared" si="975"/>
        <v/>
      </c>
      <c r="AN5220" s="147" t="str">
        <f t="shared" si="976"/>
        <v/>
      </c>
      <c r="AO5220" s="118"/>
    </row>
    <row r="5221" spans="1:41">
      <c r="A5221" s="118"/>
      <c r="B5221" s="118"/>
      <c r="C5221" s="118"/>
      <c r="D5221" s="118"/>
      <c r="E5221" s="118"/>
      <c r="F5221" s="118"/>
      <c r="G5221" s="118"/>
      <c r="H5221" s="118"/>
      <c r="I5221" s="118"/>
      <c r="J5221" s="118"/>
      <c r="K5221" s="118"/>
      <c r="L5221" s="118"/>
      <c r="M5221" s="118"/>
      <c r="N5221" s="118"/>
      <c r="O5221" s="143" t="str">
        <f>IF(H5221="","",(S5221/S5221)&amp;":"&amp;ROUND(AH5221/S5221,2))</f>
        <v/>
      </c>
      <c r="P5221" s="118"/>
      <c r="Q5221" s="118"/>
      <c r="R5221" s="143" t="str">
        <f>IF(H5221="","",(S5221/S5221)&amp;":"&amp;ROUND(AI5221/S5221,2))</f>
        <v/>
      </c>
      <c r="S5221" s="144" t="str">
        <f t="shared" si="977"/>
        <v/>
      </c>
      <c r="T5221" s="145" t="str">
        <f t="shared" si="978"/>
        <v/>
      </c>
      <c r="U5221" s="118"/>
      <c r="V5221" s="145" t="str">
        <f t="shared" si="979"/>
        <v/>
      </c>
      <c r="W5221" s="144" t="str">
        <f t="shared" si="980"/>
        <v/>
      </c>
      <c r="X5221" s="146" t="str">
        <f>IF(C5221="","",IF(OR(C5221="Trade",C5221="Multi Position"),(X5220+V5221),IF(C5221="Deposit",(X5220+AE5221),IF(C5221="Withdrawal",(X5220-AE5221)))))</f>
        <v/>
      </c>
      <c r="Y5221" s="145" t="str">
        <f t="shared" si="981"/>
        <v/>
      </c>
      <c r="Z5221" s="118"/>
      <c r="AA5221" s="118"/>
      <c r="AB5221" s="118"/>
      <c r="AC5221" s="118"/>
      <c r="AD5221" s="118"/>
      <c r="AE5221" s="139"/>
      <c r="AF5221" s="118"/>
      <c r="AG5221" s="118"/>
      <c r="AH5221" s="147" t="str">
        <f t="shared" si="982"/>
        <v/>
      </c>
      <c r="AI5221" s="147" t="str">
        <f t="shared" si="983"/>
        <v/>
      </c>
      <c r="AJ5221" s="148" t="str">
        <f t="shared" si="972"/>
        <v/>
      </c>
      <c r="AK5221" s="148" t="str">
        <f t="shared" si="973"/>
        <v/>
      </c>
      <c r="AL5221" s="147" t="str">
        <f t="shared" si="974"/>
        <v/>
      </c>
      <c r="AM5221" s="147" t="str">
        <f t="shared" si="975"/>
        <v/>
      </c>
      <c r="AN5221" s="147" t="str">
        <f t="shared" si="976"/>
        <v/>
      </c>
      <c r="AO5221" s="118"/>
    </row>
    <row r="5222" spans="1:41">
      <c r="A5222" s="118"/>
      <c r="B5222" s="118"/>
      <c r="C5222" s="118"/>
      <c r="D5222" s="118"/>
      <c r="E5222" s="118"/>
      <c r="F5222" s="118"/>
      <c r="G5222" s="118"/>
      <c r="H5222" s="118"/>
      <c r="I5222" s="118"/>
      <c r="J5222" s="118"/>
      <c r="K5222" s="118"/>
      <c r="L5222" s="118"/>
      <c r="M5222" s="118"/>
      <c r="N5222" s="118"/>
      <c r="O5222" s="143" t="str">
        <f>IF(H5222="","",(S5222/S5222)&amp;":"&amp;ROUND(AH5222/S5222,2))</f>
        <v/>
      </c>
      <c r="P5222" s="118"/>
      <c r="Q5222" s="118"/>
      <c r="R5222" s="143" t="str">
        <f>IF(H5222="","",(S5222/S5222)&amp;":"&amp;ROUND(AI5222/S5222,2))</f>
        <v/>
      </c>
      <c r="S5222" s="144" t="str">
        <f t="shared" si="977"/>
        <v/>
      </c>
      <c r="T5222" s="145" t="str">
        <f t="shared" si="978"/>
        <v/>
      </c>
      <c r="U5222" s="118"/>
      <c r="V5222" s="145" t="str">
        <f t="shared" si="979"/>
        <v/>
      </c>
      <c r="W5222" s="144" t="str">
        <f t="shared" si="980"/>
        <v/>
      </c>
      <c r="X5222" s="146" t="str">
        <f>IF(C5222="","",IF(OR(C5222="Trade",C5222="Multi Position"),(X5221+V5222),IF(C5222="Deposit",(X5221+AE5222),IF(C5222="Withdrawal",(X5221-AE5222)))))</f>
        <v/>
      </c>
      <c r="Y5222" s="145" t="str">
        <f t="shared" si="981"/>
        <v/>
      </c>
      <c r="Z5222" s="118"/>
      <c r="AA5222" s="118"/>
      <c r="AB5222" s="118"/>
      <c r="AC5222" s="118"/>
      <c r="AD5222" s="118"/>
      <c r="AE5222" s="139"/>
      <c r="AF5222" s="118"/>
      <c r="AG5222" s="118"/>
      <c r="AH5222" s="147" t="str">
        <f t="shared" si="982"/>
        <v/>
      </c>
      <c r="AI5222" s="147" t="str">
        <f t="shared" si="983"/>
        <v/>
      </c>
      <c r="AJ5222" s="148" t="str">
        <f t="shared" si="972"/>
        <v/>
      </c>
      <c r="AK5222" s="148" t="str">
        <f t="shared" si="973"/>
        <v/>
      </c>
      <c r="AL5222" s="147" t="str">
        <f t="shared" si="974"/>
        <v/>
      </c>
      <c r="AM5222" s="147" t="str">
        <f t="shared" si="975"/>
        <v/>
      </c>
      <c r="AN5222" s="147" t="str">
        <f t="shared" si="976"/>
        <v/>
      </c>
      <c r="AO5222" s="118"/>
    </row>
    <row r="5223" spans="1:41">
      <c r="A5223" s="118"/>
      <c r="B5223" s="118"/>
      <c r="C5223" s="118"/>
      <c r="D5223" s="118"/>
      <c r="E5223" s="118"/>
      <c r="F5223" s="118"/>
      <c r="G5223" s="118"/>
      <c r="H5223" s="118"/>
      <c r="I5223" s="118"/>
      <c r="J5223" s="118"/>
      <c r="K5223" s="118"/>
      <c r="L5223" s="118"/>
      <c r="M5223" s="118"/>
      <c r="N5223" s="118"/>
      <c r="O5223" s="143" t="str">
        <f>IF(H5223="","",(S5223/S5223)&amp;":"&amp;ROUND(AH5223/S5223,2))</f>
        <v/>
      </c>
      <c r="P5223" s="118"/>
      <c r="Q5223" s="118"/>
      <c r="R5223" s="143" t="str">
        <f>IF(H5223="","",(S5223/S5223)&amp;":"&amp;ROUND(AI5223/S5223,2))</f>
        <v/>
      </c>
      <c r="S5223" s="144" t="str">
        <f t="shared" si="977"/>
        <v/>
      </c>
      <c r="T5223" s="145" t="str">
        <f t="shared" si="978"/>
        <v/>
      </c>
      <c r="U5223" s="118"/>
      <c r="V5223" s="145" t="str">
        <f t="shared" si="979"/>
        <v/>
      </c>
      <c r="W5223" s="144" t="str">
        <f t="shared" si="980"/>
        <v/>
      </c>
      <c r="X5223" s="146" t="str">
        <f>IF(C5223="","",IF(OR(C5223="Trade",C5223="Multi Position"),(X5222+V5223),IF(C5223="Deposit",(X5222+AE5223),IF(C5223="Withdrawal",(X5222-AE5223)))))</f>
        <v/>
      </c>
      <c r="Y5223" s="145" t="str">
        <f t="shared" si="981"/>
        <v/>
      </c>
      <c r="Z5223" s="118"/>
      <c r="AA5223" s="118"/>
      <c r="AB5223" s="118"/>
      <c r="AC5223" s="118"/>
      <c r="AD5223" s="118"/>
      <c r="AE5223" s="139"/>
      <c r="AF5223" s="118"/>
      <c r="AG5223" s="118"/>
      <c r="AH5223" s="147" t="str">
        <f t="shared" si="982"/>
        <v/>
      </c>
      <c r="AI5223" s="147" t="str">
        <f t="shared" si="983"/>
        <v/>
      </c>
      <c r="AJ5223" s="148" t="str">
        <f t="shared" si="972"/>
        <v/>
      </c>
      <c r="AK5223" s="148" t="str">
        <f t="shared" si="973"/>
        <v/>
      </c>
      <c r="AL5223" s="147" t="str">
        <f t="shared" si="974"/>
        <v/>
      </c>
      <c r="AM5223" s="147" t="str">
        <f t="shared" si="975"/>
        <v/>
      </c>
      <c r="AN5223" s="147" t="str">
        <f t="shared" si="976"/>
        <v/>
      </c>
      <c r="AO5223" s="118"/>
    </row>
    <row r="5224" spans="1:41">
      <c r="A5224" s="118"/>
      <c r="B5224" s="118"/>
      <c r="C5224" s="118"/>
      <c r="D5224" s="118"/>
      <c r="E5224" s="118"/>
      <c r="F5224" s="118"/>
      <c r="G5224" s="118"/>
      <c r="H5224" s="118"/>
      <c r="I5224" s="118"/>
      <c r="J5224" s="118"/>
      <c r="K5224" s="118"/>
      <c r="L5224" s="118"/>
      <c r="M5224" s="118"/>
      <c r="N5224" s="118"/>
      <c r="O5224" s="143" t="str">
        <f>IF(H5224="","",(S5224/S5224)&amp;":"&amp;ROUND(AH5224/S5224,2))</f>
        <v/>
      </c>
      <c r="P5224" s="118"/>
      <c r="Q5224" s="118"/>
      <c r="R5224" s="143" t="str">
        <f>IF(H5224="","",(S5224/S5224)&amp;":"&amp;ROUND(AI5224/S5224,2))</f>
        <v/>
      </c>
      <c r="S5224" s="144" t="str">
        <f t="shared" si="977"/>
        <v/>
      </c>
      <c r="T5224" s="145" t="str">
        <f t="shared" si="978"/>
        <v/>
      </c>
      <c r="U5224" s="118"/>
      <c r="V5224" s="145" t="str">
        <f t="shared" si="979"/>
        <v/>
      </c>
      <c r="W5224" s="144" t="str">
        <f t="shared" si="980"/>
        <v/>
      </c>
      <c r="X5224" s="146" t="str">
        <f>IF(C5224="","",IF(OR(C5224="Trade",C5224="Multi Position"),(X5223+V5224),IF(C5224="Deposit",(X5223+AE5224),IF(C5224="Withdrawal",(X5223-AE5224)))))</f>
        <v/>
      </c>
      <c r="Y5224" s="145" t="str">
        <f t="shared" si="981"/>
        <v/>
      </c>
      <c r="Z5224" s="118"/>
      <c r="AA5224" s="118"/>
      <c r="AB5224" s="118"/>
      <c r="AC5224" s="118"/>
      <c r="AD5224" s="118"/>
      <c r="AE5224" s="139"/>
      <c r="AF5224" s="118"/>
      <c r="AG5224" s="118"/>
      <c r="AH5224" s="147" t="str">
        <f t="shared" si="982"/>
        <v/>
      </c>
      <c r="AI5224" s="147" t="str">
        <f t="shared" si="983"/>
        <v/>
      </c>
      <c r="AJ5224" s="148" t="str">
        <f t="shared" si="972"/>
        <v/>
      </c>
      <c r="AK5224" s="148" t="str">
        <f t="shared" si="973"/>
        <v/>
      </c>
      <c r="AL5224" s="147" t="str">
        <f t="shared" si="974"/>
        <v/>
      </c>
      <c r="AM5224" s="147" t="str">
        <f t="shared" si="975"/>
        <v/>
      </c>
      <c r="AN5224" s="147" t="str">
        <f t="shared" si="976"/>
        <v/>
      </c>
      <c r="AO5224" s="118"/>
    </row>
    <row r="5225" spans="1:41">
      <c r="A5225" s="118"/>
      <c r="B5225" s="118"/>
      <c r="C5225" s="118"/>
      <c r="D5225" s="118"/>
      <c r="E5225" s="118"/>
      <c r="F5225" s="118"/>
      <c r="G5225" s="118"/>
      <c r="H5225" s="118"/>
      <c r="I5225" s="118"/>
      <c r="J5225" s="118"/>
      <c r="K5225" s="118"/>
      <c r="L5225" s="118"/>
      <c r="M5225" s="118"/>
      <c r="N5225" s="118"/>
      <c r="O5225" s="143" t="str">
        <f>IF(H5225="","",(S5225/S5225)&amp;":"&amp;ROUND(AH5225/S5225,2))</f>
        <v/>
      </c>
      <c r="P5225" s="118"/>
      <c r="Q5225" s="118"/>
      <c r="R5225" s="143" t="str">
        <f>IF(H5225="","",(S5225/S5225)&amp;":"&amp;ROUND(AI5225/S5225,2))</f>
        <v/>
      </c>
      <c r="S5225" s="144" t="str">
        <f t="shared" si="977"/>
        <v/>
      </c>
      <c r="T5225" s="145" t="str">
        <f t="shared" si="978"/>
        <v/>
      </c>
      <c r="U5225" s="118"/>
      <c r="V5225" s="145" t="str">
        <f t="shared" si="979"/>
        <v/>
      </c>
      <c r="W5225" s="144" t="str">
        <f t="shared" si="980"/>
        <v/>
      </c>
      <c r="X5225" s="146" t="str">
        <f>IF(C5225="","",IF(OR(C5225="Trade",C5225="Multi Position"),(X5224+V5225),IF(C5225="Deposit",(X5224+AE5225),IF(C5225="Withdrawal",(X5224-AE5225)))))</f>
        <v/>
      </c>
      <c r="Y5225" s="145" t="str">
        <f t="shared" si="981"/>
        <v/>
      </c>
      <c r="Z5225" s="118"/>
      <c r="AA5225" s="118"/>
      <c r="AB5225" s="118"/>
      <c r="AC5225" s="118"/>
      <c r="AD5225" s="118"/>
      <c r="AE5225" s="139"/>
      <c r="AF5225" s="118"/>
      <c r="AG5225" s="118"/>
      <c r="AH5225" s="147" t="str">
        <f t="shared" si="982"/>
        <v/>
      </c>
      <c r="AI5225" s="147" t="str">
        <f t="shared" si="983"/>
        <v/>
      </c>
      <c r="AJ5225" s="148" t="str">
        <f t="shared" si="972"/>
        <v/>
      </c>
      <c r="AK5225" s="148" t="str">
        <f t="shared" si="973"/>
        <v/>
      </c>
      <c r="AL5225" s="147" t="str">
        <f t="shared" si="974"/>
        <v/>
      </c>
      <c r="AM5225" s="147" t="str">
        <f t="shared" si="975"/>
        <v/>
      </c>
      <c r="AN5225" s="147" t="str">
        <f t="shared" si="976"/>
        <v/>
      </c>
      <c r="AO5225" s="118"/>
    </row>
    <row r="5226" spans="1:41">
      <c r="A5226" s="118"/>
      <c r="B5226" s="118"/>
      <c r="C5226" s="118"/>
      <c r="D5226" s="118"/>
      <c r="E5226" s="118"/>
      <c r="F5226" s="118"/>
      <c r="G5226" s="118"/>
      <c r="H5226" s="118"/>
      <c r="I5226" s="118"/>
      <c r="J5226" s="118"/>
      <c r="K5226" s="118"/>
      <c r="L5226" s="118"/>
      <c r="M5226" s="118"/>
      <c r="N5226" s="118"/>
      <c r="O5226" s="143" t="str">
        <f>IF(H5226="","",(S5226/S5226)&amp;":"&amp;ROUND(AH5226/S5226,2))</f>
        <v/>
      </c>
      <c r="P5226" s="118"/>
      <c r="Q5226" s="118"/>
      <c r="R5226" s="143" t="str">
        <f>IF(H5226="","",(S5226/S5226)&amp;":"&amp;ROUND(AI5226/S5226,2))</f>
        <v/>
      </c>
      <c r="S5226" s="144" t="str">
        <f t="shared" si="977"/>
        <v/>
      </c>
      <c r="T5226" s="145" t="str">
        <f t="shared" si="978"/>
        <v/>
      </c>
      <c r="U5226" s="118"/>
      <c r="V5226" s="145" t="str">
        <f t="shared" si="979"/>
        <v/>
      </c>
      <c r="W5226" s="144" t="str">
        <f t="shared" si="980"/>
        <v/>
      </c>
      <c r="X5226" s="146" t="str">
        <f>IF(C5226="","",IF(OR(C5226="Trade",C5226="Multi Position"),(X5225+V5226),IF(C5226="Deposit",(X5225+AE5226),IF(C5226="Withdrawal",(X5225-AE5226)))))</f>
        <v/>
      </c>
      <c r="Y5226" s="145" t="str">
        <f t="shared" si="981"/>
        <v/>
      </c>
      <c r="Z5226" s="118"/>
      <c r="AA5226" s="118"/>
      <c r="AB5226" s="118"/>
      <c r="AC5226" s="118"/>
      <c r="AD5226" s="118"/>
      <c r="AE5226" s="139"/>
      <c r="AF5226" s="118"/>
      <c r="AG5226" s="118"/>
      <c r="AH5226" s="147" t="str">
        <f t="shared" si="982"/>
        <v/>
      </c>
      <c r="AI5226" s="147" t="str">
        <f t="shared" si="983"/>
        <v/>
      </c>
      <c r="AJ5226" s="148" t="str">
        <f t="shared" si="972"/>
        <v/>
      </c>
      <c r="AK5226" s="148" t="str">
        <f t="shared" si="973"/>
        <v/>
      </c>
      <c r="AL5226" s="147" t="str">
        <f t="shared" si="974"/>
        <v/>
      </c>
      <c r="AM5226" s="147" t="str">
        <f t="shared" si="975"/>
        <v/>
      </c>
      <c r="AN5226" s="147" t="str">
        <f t="shared" si="976"/>
        <v/>
      </c>
      <c r="AO5226" s="118"/>
    </row>
    <row r="5227" spans="1:41">
      <c r="A5227" s="118"/>
      <c r="B5227" s="118"/>
      <c r="C5227" s="118"/>
      <c r="D5227" s="118"/>
      <c r="E5227" s="118"/>
      <c r="F5227" s="118"/>
      <c r="G5227" s="118"/>
      <c r="H5227" s="118"/>
      <c r="I5227" s="118"/>
      <c r="J5227" s="118"/>
      <c r="K5227" s="118"/>
      <c r="L5227" s="118"/>
      <c r="M5227" s="118"/>
      <c r="N5227" s="118"/>
      <c r="O5227" s="143" t="str">
        <f>IF(H5227="","",(S5227/S5227)&amp;":"&amp;ROUND(AH5227/S5227,2))</f>
        <v/>
      </c>
      <c r="P5227" s="118"/>
      <c r="Q5227" s="118"/>
      <c r="R5227" s="143" t="str">
        <f>IF(H5227="","",(S5227/S5227)&amp;":"&amp;ROUND(AI5227/S5227,2))</f>
        <v/>
      </c>
      <c r="S5227" s="144" t="str">
        <f t="shared" si="977"/>
        <v/>
      </c>
      <c r="T5227" s="145" t="str">
        <f t="shared" si="978"/>
        <v/>
      </c>
      <c r="U5227" s="118"/>
      <c r="V5227" s="145" t="str">
        <f t="shared" si="979"/>
        <v/>
      </c>
      <c r="W5227" s="144" t="str">
        <f t="shared" si="980"/>
        <v/>
      </c>
      <c r="X5227" s="146" t="str">
        <f>IF(C5227="","",IF(OR(C5227="Trade",C5227="Multi Position"),(X5226+V5227),IF(C5227="Deposit",(X5226+AE5227),IF(C5227="Withdrawal",(X5226-AE5227)))))</f>
        <v/>
      </c>
      <c r="Y5227" s="145" t="str">
        <f t="shared" si="981"/>
        <v/>
      </c>
      <c r="Z5227" s="118"/>
      <c r="AA5227" s="118"/>
      <c r="AB5227" s="118"/>
      <c r="AC5227" s="118"/>
      <c r="AD5227" s="118"/>
      <c r="AE5227" s="139"/>
      <c r="AF5227" s="118"/>
      <c r="AG5227" s="118"/>
      <c r="AH5227" s="147" t="str">
        <f t="shared" si="982"/>
        <v/>
      </c>
      <c r="AI5227" s="147" t="str">
        <f t="shared" si="983"/>
        <v/>
      </c>
      <c r="AJ5227" s="148" t="str">
        <f t="shared" si="972"/>
        <v/>
      </c>
      <c r="AK5227" s="148" t="str">
        <f t="shared" si="973"/>
        <v/>
      </c>
      <c r="AL5227" s="147" t="str">
        <f t="shared" si="974"/>
        <v/>
      </c>
      <c r="AM5227" s="147" t="str">
        <f t="shared" si="975"/>
        <v/>
      </c>
      <c r="AN5227" s="147" t="str">
        <f t="shared" si="976"/>
        <v/>
      </c>
      <c r="AO5227" s="118"/>
    </row>
    <row r="5228" spans="1:41">
      <c r="A5228" s="118"/>
      <c r="B5228" s="118"/>
      <c r="C5228" s="118"/>
      <c r="D5228" s="118"/>
      <c r="E5228" s="118"/>
      <c r="F5228" s="118"/>
      <c r="G5228" s="118"/>
      <c r="H5228" s="118"/>
      <c r="I5228" s="118"/>
      <c r="J5228" s="118"/>
      <c r="K5228" s="118"/>
      <c r="L5228" s="118"/>
      <c r="M5228" s="118"/>
      <c r="N5228" s="118"/>
      <c r="O5228" s="143" t="str">
        <f>IF(H5228="","",(S5228/S5228)&amp;":"&amp;ROUND(AH5228/S5228,2))</f>
        <v/>
      </c>
      <c r="P5228" s="118"/>
      <c r="Q5228" s="118"/>
      <c r="R5228" s="143" t="str">
        <f>IF(H5228="","",(S5228/S5228)&amp;":"&amp;ROUND(AI5228/S5228,2))</f>
        <v/>
      </c>
      <c r="S5228" s="144" t="str">
        <f t="shared" si="977"/>
        <v/>
      </c>
      <c r="T5228" s="145" t="str">
        <f t="shared" si="978"/>
        <v/>
      </c>
      <c r="U5228" s="118"/>
      <c r="V5228" s="145" t="str">
        <f t="shared" si="979"/>
        <v/>
      </c>
      <c r="W5228" s="144" t="str">
        <f t="shared" si="980"/>
        <v/>
      </c>
      <c r="X5228" s="146" t="str">
        <f>IF(C5228="","",IF(OR(C5228="Trade",C5228="Multi Position"),(X5227+V5228),IF(C5228="Deposit",(X5227+AE5228),IF(C5228="Withdrawal",(X5227-AE5228)))))</f>
        <v/>
      </c>
      <c r="Y5228" s="145" t="str">
        <f t="shared" si="981"/>
        <v/>
      </c>
      <c r="Z5228" s="118"/>
      <c r="AA5228" s="118"/>
      <c r="AB5228" s="118"/>
      <c r="AC5228" s="118"/>
      <c r="AD5228" s="118"/>
      <c r="AE5228" s="139"/>
      <c r="AF5228" s="118"/>
      <c r="AG5228" s="118"/>
      <c r="AH5228" s="147" t="str">
        <f t="shared" si="982"/>
        <v/>
      </c>
      <c r="AI5228" s="147" t="str">
        <f t="shared" si="983"/>
        <v/>
      </c>
      <c r="AJ5228" s="148" t="str">
        <f t="shared" si="972"/>
        <v/>
      </c>
      <c r="AK5228" s="148" t="str">
        <f t="shared" si="973"/>
        <v/>
      </c>
      <c r="AL5228" s="147" t="str">
        <f t="shared" si="974"/>
        <v/>
      </c>
      <c r="AM5228" s="147" t="str">
        <f t="shared" si="975"/>
        <v/>
      </c>
      <c r="AN5228" s="147" t="str">
        <f t="shared" si="976"/>
        <v/>
      </c>
      <c r="AO5228" s="118"/>
    </row>
    <row r="5229" spans="1:41">
      <c r="A5229" s="118"/>
      <c r="B5229" s="118"/>
      <c r="C5229" s="118"/>
      <c r="D5229" s="118"/>
      <c r="E5229" s="118"/>
      <c r="F5229" s="118"/>
      <c r="G5229" s="118"/>
      <c r="H5229" s="118"/>
      <c r="I5229" s="118"/>
      <c r="J5229" s="118"/>
      <c r="K5229" s="118"/>
      <c r="L5229" s="118"/>
      <c r="M5229" s="118"/>
      <c r="N5229" s="118"/>
      <c r="O5229" s="143" t="str">
        <f>IF(H5229="","",(S5229/S5229)&amp;":"&amp;ROUND(AH5229/S5229,2))</f>
        <v/>
      </c>
      <c r="P5229" s="118"/>
      <c r="Q5229" s="118"/>
      <c r="R5229" s="143" t="str">
        <f>IF(H5229="","",(S5229/S5229)&amp;":"&amp;ROUND(AI5229/S5229,2))</f>
        <v/>
      </c>
      <c r="S5229" s="144" t="str">
        <f t="shared" si="977"/>
        <v/>
      </c>
      <c r="T5229" s="145" t="str">
        <f t="shared" si="978"/>
        <v/>
      </c>
      <c r="U5229" s="118"/>
      <c r="V5229" s="145" t="str">
        <f t="shared" si="979"/>
        <v/>
      </c>
      <c r="W5229" s="144" t="str">
        <f t="shared" si="980"/>
        <v/>
      </c>
      <c r="X5229" s="146" t="str">
        <f>IF(C5229="","",IF(OR(C5229="Trade",C5229="Multi Position"),(X5228+V5229),IF(C5229="Deposit",(X5228+AE5229),IF(C5229="Withdrawal",(X5228-AE5229)))))</f>
        <v/>
      </c>
      <c r="Y5229" s="145" t="str">
        <f t="shared" si="981"/>
        <v/>
      </c>
      <c r="Z5229" s="118"/>
      <c r="AA5229" s="118"/>
      <c r="AB5229" s="118"/>
      <c r="AC5229" s="118"/>
      <c r="AD5229" s="118"/>
      <c r="AE5229" s="139"/>
      <c r="AF5229" s="118"/>
      <c r="AG5229" s="118"/>
      <c r="AH5229" s="147" t="str">
        <f t="shared" si="982"/>
        <v/>
      </c>
      <c r="AI5229" s="147" t="str">
        <f t="shared" si="983"/>
        <v/>
      </c>
      <c r="AJ5229" s="148" t="str">
        <f t="shared" si="972"/>
        <v/>
      </c>
      <c r="AK5229" s="148" t="str">
        <f t="shared" si="973"/>
        <v/>
      </c>
      <c r="AL5229" s="147" t="str">
        <f t="shared" si="974"/>
        <v/>
      </c>
      <c r="AM5229" s="147" t="str">
        <f t="shared" si="975"/>
        <v/>
      </c>
      <c r="AN5229" s="147" t="str">
        <f t="shared" si="976"/>
        <v/>
      </c>
      <c r="AO5229" s="118"/>
    </row>
    <row r="5230" spans="1:41">
      <c r="A5230" s="118"/>
      <c r="B5230" s="118"/>
      <c r="C5230" s="118"/>
      <c r="D5230" s="118"/>
      <c r="E5230" s="118"/>
      <c r="F5230" s="118"/>
      <c r="G5230" s="118"/>
      <c r="H5230" s="118"/>
      <c r="I5230" s="118"/>
      <c r="J5230" s="118"/>
      <c r="K5230" s="118"/>
      <c r="L5230" s="118"/>
      <c r="M5230" s="118"/>
      <c r="N5230" s="118"/>
      <c r="O5230" s="143" t="str">
        <f>IF(H5230="","",(S5230/S5230)&amp;":"&amp;ROUND(AH5230/S5230,2))</f>
        <v/>
      </c>
      <c r="P5230" s="118"/>
      <c r="Q5230" s="118"/>
      <c r="R5230" s="143" t="str">
        <f>IF(H5230="","",(S5230/S5230)&amp;":"&amp;ROUND(AI5230/S5230,2))</f>
        <v/>
      </c>
      <c r="S5230" s="144" t="str">
        <f t="shared" si="977"/>
        <v/>
      </c>
      <c r="T5230" s="145" t="str">
        <f t="shared" si="978"/>
        <v/>
      </c>
      <c r="U5230" s="118"/>
      <c r="V5230" s="145" t="str">
        <f t="shared" si="979"/>
        <v/>
      </c>
      <c r="W5230" s="144" t="str">
        <f t="shared" si="980"/>
        <v/>
      </c>
      <c r="X5230" s="146" t="str">
        <f>IF(C5230="","",IF(OR(C5230="Trade",C5230="Multi Position"),(X5229+V5230),IF(C5230="Deposit",(X5229+AE5230),IF(C5230="Withdrawal",(X5229-AE5230)))))</f>
        <v/>
      </c>
      <c r="Y5230" s="145" t="str">
        <f t="shared" si="981"/>
        <v/>
      </c>
      <c r="Z5230" s="118"/>
      <c r="AA5230" s="118"/>
      <c r="AB5230" s="118"/>
      <c r="AC5230" s="118"/>
      <c r="AD5230" s="118"/>
      <c r="AE5230" s="139"/>
      <c r="AF5230" s="118"/>
      <c r="AG5230" s="118"/>
      <c r="AH5230" s="147" t="str">
        <f t="shared" si="982"/>
        <v/>
      </c>
      <c r="AI5230" s="147" t="str">
        <f t="shared" si="983"/>
        <v/>
      </c>
      <c r="AJ5230" s="148" t="str">
        <f t="shared" si="972"/>
        <v/>
      </c>
      <c r="AK5230" s="148" t="str">
        <f t="shared" si="973"/>
        <v/>
      </c>
      <c r="AL5230" s="147" t="str">
        <f t="shared" si="974"/>
        <v/>
      </c>
      <c r="AM5230" s="147" t="str">
        <f t="shared" si="975"/>
        <v/>
      </c>
      <c r="AN5230" s="147" t="str">
        <f t="shared" si="976"/>
        <v/>
      </c>
      <c r="AO5230" s="118"/>
    </row>
    <row r="5231" spans="1:41">
      <c r="A5231" s="118"/>
      <c r="B5231" s="118"/>
      <c r="C5231" s="118"/>
      <c r="D5231" s="118"/>
      <c r="E5231" s="118"/>
      <c r="F5231" s="118"/>
      <c r="G5231" s="118"/>
      <c r="H5231" s="118"/>
      <c r="I5231" s="118"/>
      <c r="J5231" s="118"/>
      <c r="K5231" s="118"/>
      <c r="L5231" s="118"/>
      <c r="M5231" s="118"/>
      <c r="N5231" s="118"/>
      <c r="O5231" s="143" t="str">
        <f>IF(H5231="","",(S5231/S5231)&amp;":"&amp;ROUND(AH5231/S5231,2))</f>
        <v/>
      </c>
      <c r="P5231" s="118"/>
      <c r="Q5231" s="118"/>
      <c r="R5231" s="143" t="str">
        <f>IF(H5231="","",(S5231/S5231)&amp;":"&amp;ROUND(AI5231/S5231,2))</f>
        <v/>
      </c>
      <c r="S5231" s="144" t="str">
        <f t="shared" si="977"/>
        <v/>
      </c>
      <c r="T5231" s="145" t="str">
        <f t="shared" si="978"/>
        <v/>
      </c>
      <c r="U5231" s="118"/>
      <c r="V5231" s="145" t="str">
        <f t="shared" si="979"/>
        <v/>
      </c>
      <c r="W5231" s="144" t="str">
        <f t="shared" si="980"/>
        <v/>
      </c>
      <c r="X5231" s="146" t="str">
        <f>IF(C5231="","",IF(OR(C5231="Trade",C5231="Multi Position"),(X5230+V5231),IF(C5231="Deposit",(X5230+AE5231),IF(C5231="Withdrawal",(X5230-AE5231)))))</f>
        <v/>
      </c>
      <c r="Y5231" s="145" t="str">
        <f t="shared" si="981"/>
        <v/>
      </c>
      <c r="Z5231" s="118"/>
      <c r="AA5231" s="118"/>
      <c r="AB5231" s="118"/>
      <c r="AC5231" s="118"/>
      <c r="AD5231" s="118"/>
      <c r="AE5231" s="139"/>
      <c r="AF5231" s="118"/>
      <c r="AG5231" s="118"/>
      <c r="AH5231" s="147" t="str">
        <f t="shared" si="982"/>
        <v/>
      </c>
      <c r="AI5231" s="147" t="str">
        <f t="shared" si="983"/>
        <v/>
      </c>
      <c r="AJ5231" s="148" t="str">
        <f t="shared" si="972"/>
        <v/>
      </c>
      <c r="AK5231" s="148" t="str">
        <f t="shared" si="973"/>
        <v/>
      </c>
      <c r="AL5231" s="147" t="str">
        <f t="shared" si="974"/>
        <v/>
      </c>
      <c r="AM5231" s="147" t="str">
        <f t="shared" si="975"/>
        <v/>
      </c>
      <c r="AN5231" s="147" t="str">
        <f t="shared" si="976"/>
        <v/>
      </c>
      <c r="AO5231" s="118"/>
    </row>
    <row r="5232" spans="1:41">
      <c r="A5232" s="118"/>
      <c r="B5232" s="118"/>
      <c r="C5232" s="118"/>
      <c r="D5232" s="118"/>
      <c r="E5232" s="118"/>
      <c r="F5232" s="118"/>
      <c r="G5232" s="118"/>
      <c r="H5232" s="118"/>
      <c r="I5232" s="118"/>
      <c r="J5232" s="118"/>
      <c r="K5232" s="118"/>
      <c r="L5232" s="118"/>
      <c r="M5232" s="118"/>
      <c r="N5232" s="118"/>
      <c r="O5232" s="143" t="str">
        <f>IF(H5232="","",(S5232/S5232)&amp;":"&amp;ROUND(AH5232/S5232,2))</f>
        <v/>
      </c>
      <c r="P5232" s="118"/>
      <c r="Q5232" s="118"/>
      <c r="R5232" s="143" t="str">
        <f>IF(H5232="","",(S5232/S5232)&amp;":"&amp;ROUND(AI5232/S5232,2))</f>
        <v/>
      </c>
      <c r="S5232" s="144" t="str">
        <f t="shared" si="977"/>
        <v/>
      </c>
      <c r="T5232" s="145" t="str">
        <f t="shared" si="978"/>
        <v/>
      </c>
      <c r="U5232" s="118"/>
      <c r="V5232" s="145" t="str">
        <f t="shared" si="979"/>
        <v/>
      </c>
      <c r="W5232" s="144" t="str">
        <f t="shared" si="980"/>
        <v/>
      </c>
      <c r="X5232" s="146" t="str">
        <f>IF(C5232="","",IF(OR(C5232="Trade",C5232="Multi Position"),(X5231+V5232),IF(C5232="Deposit",(X5231+AE5232),IF(C5232="Withdrawal",(X5231-AE5232)))))</f>
        <v/>
      </c>
      <c r="Y5232" s="145" t="str">
        <f t="shared" si="981"/>
        <v/>
      </c>
      <c r="Z5232" s="118"/>
      <c r="AA5232" s="118"/>
      <c r="AB5232" s="118"/>
      <c r="AC5232" s="118"/>
      <c r="AD5232" s="118"/>
      <c r="AE5232" s="139"/>
      <c r="AF5232" s="118"/>
      <c r="AG5232" s="118"/>
      <c r="AH5232" s="147" t="str">
        <f t="shared" si="982"/>
        <v/>
      </c>
      <c r="AI5232" s="147" t="str">
        <f t="shared" si="983"/>
        <v/>
      </c>
      <c r="AJ5232" s="148" t="str">
        <f t="shared" si="972"/>
        <v/>
      </c>
      <c r="AK5232" s="148" t="str">
        <f t="shared" si="973"/>
        <v/>
      </c>
      <c r="AL5232" s="147" t="str">
        <f t="shared" si="974"/>
        <v/>
      </c>
      <c r="AM5232" s="147" t="str">
        <f t="shared" si="975"/>
        <v/>
      </c>
      <c r="AN5232" s="147" t="str">
        <f t="shared" si="976"/>
        <v/>
      </c>
      <c r="AO5232" s="118"/>
    </row>
    <row r="5233" spans="1:41">
      <c r="A5233" s="118"/>
      <c r="B5233" s="118"/>
      <c r="C5233" s="118"/>
      <c r="D5233" s="118"/>
      <c r="E5233" s="118"/>
      <c r="F5233" s="118"/>
      <c r="G5233" s="118"/>
      <c r="H5233" s="118"/>
      <c r="I5233" s="118"/>
      <c r="J5233" s="118"/>
      <c r="K5233" s="118"/>
      <c r="L5233" s="118"/>
      <c r="M5233" s="118"/>
      <c r="N5233" s="118"/>
      <c r="O5233" s="143" t="str">
        <f>IF(H5233="","",(S5233/S5233)&amp;":"&amp;ROUND(AH5233/S5233,2))</f>
        <v/>
      </c>
      <c r="P5233" s="118"/>
      <c r="Q5233" s="118"/>
      <c r="R5233" s="143" t="str">
        <f>IF(H5233="","",(S5233/S5233)&amp;":"&amp;ROUND(AI5233/S5233,2))</f>
        <v/>
      </c>
      <c r="S5233" s="144" t="str">
        <f t="shared" si="977"/>
        <v/>
      </c>
      <c r="T5233" s="145" t="str">
        <f t="shared" si="978"/>
        <v/>
      </c>
      <c r="U5233" s="118"/>
      <c r="V5233" s="145" t="str">
        <f t="shared" si="979"/>
        <v/>
      </c>
      <c r="W5233" s="144" t="str">
        <f t="shared" si="980"/>
        <v/>
      </c>
      <c r="X5233" s="146" t="str">
        <f>IF(C5233="","",IF(OR(C5233="Trade",C5233="Multi Position"),(X5232+V5233),IF(C5233="Deposit",(X5232+AE5233),IF(C5233="Withdrawal",(X5232-AE5233)))))</f>
        <v/>
      </c>
      <c r="Y5233" s="145" t="str">
        <f t="shared" si="981"/>
        <v/>
      </c>
      <c r="Z5233" s="118"/>
      <c r="AA5233" s="118"/>
      <c r="AB5233" s="118"/>
      <c r="AC5233" s="118"/>
      <c r="AD5233" s="118"/>
      <c r="AE5233" s="139"/>
      <c r="AF5233" s="118"/>
      <c r="AG5233" s="118"/>
      <c r="AH5233" s="147" t="str">
        <f t="shared" si="982"/>
        <v/>
      </c>
      <c r="AI5233" s="147" t="str">
        <f t="shared" si="983"/>
        <v/>
      </c>
      <c r="AJ5233" s="148" t="str">
        <f t="shared" si="972"/>
        <v/>
      </c>
      <c r="AK5233" s="148" t="str">
        <f t="shared" si="973"/>
        <v/>
      </c>
      <c r="AL5233" s="147" t="str">
        <f t="shared" si="974"/>
        <v/>
      </c>
      <c r="AM5233" s="147" t="str">
        <f t="shared" si="975"/>
        <v/>
      </c>
      <c r="AN5233" s="147" t="str">
        <f t="shared" si="976"/>
        <v/>
      </c>
      <c r="AO5233" s="118"/>
    </row>
    <row r="5234" spans="1:41">
      <c r="A5234" s="118"/>
      <c r="B5234" s="118"/>
      <c r="C5234" s="118"/>
      <c r="D5234" s="118"/>
      <c r="E5234" s="118"/>
      <c r="F5234" s="118"/>
      <c r="G5234" s="118"/>
      <c r="H5234" s="118"/>
      <c r="I5234" s="118"/>
      <c r="J5234" s="118"/>
      <c r="K5234" s="118"/>
      <c r="L5234" s="118"/>
      <c r="M5234" s="118"/>
      <c r="N5234" s="118"/>
      <c r="O5234" s="143" t="str">
        <f>IF(H5234="","",(S5234/S5234)&amp;":"&amp;ROUND(AH5234/S5234,2))</f>
        <v/>
      </c>
      <c r="P5234" s="118"/>
      <c r="Q5234" s="118"/>
      <c r="R5234" s="143" t="str">
        <f>IF(H5234="","",(S5234/S5234)&amp;":"&amp;ROUND(AI5234/S5234,2))</f>
        <v/>
      </c>
      <c r="S5234" s="144" t="str">
        <f t="shared" si="977"/>
        <v/>
      </c>
      <c r="T5234" s="145" t="str">
        <f t="shared" si="978"/>
        <v/>
      </c>
      <c r="U5234" s="118"/>
      <c r="V5234" s="145" t="str">
        <f t="shared" si="979"/>
        <v/>
      </c>
      <c r="W5234" s="144" t="str">
        <f t="shared" si="980"/>
        <v/>
      </c>
      <c r="X5234" s="146" t="str">
        <f>IF(C5234="","",IF(OR(C5234="Trade",C5234="Multi Position"),(X5233+V5234),IF(C5234="Deposit",(X5233+AE5234),IF(C5234="Withdrawal",(X5233-AE5234)))))</f>
        <v/>
      </c>
      <c r="Y5234" s="145" t="str">
        <f t="shared" si="981"/>
        <v/>
      </c>
      <c r="Z5234" s="118"/>
      <c r="AA5234" s="118"/>
      <c r="AB5234" s="118"/>
      <c r="AC5234" s="118"/>
      <c r="AD5234" s="118"/>
      <c r="AE5234" s="139"/>
      <c r="AF5234" s="118"/>
      <c r="AG5234" s="118"/>
      <c r="AH5234" s="147" t="str">
        <f t="shared" si="982"/>
        <v/>
      </c>
      <c r="AI5234" s="147" t="str">
        <f t="shared" si="983"/>
        <v/>
      </c>
      <c r="AJ5234" s="148" t="str">
        <f t="shared" si="972"/>
        <v/>
      </c>
      <c r="AK5234" s="148" t="str">
        <f t="shared" si="973"/>
        <v/>
      </c>
      <c r="AL5234" s="147" t="str">
        <f t="shared" si="974"/>
        <v/>
      </c>
      <c r="AM5234" s="147" t="str">
        <f t="shared" si="975"/>
        <v/>
      </c>
      <c r="AN5234" s="147" t="str">
        <f t="shared" si="976"/>
        <v/>
      </c>
      <c r="AO5234" s="118"/>
    </row>
    <row r="5235" spans="1:41">
      <c r="A5235" s="118"/>
      <c r="B5235" s="118"/>
      <c r="C5235" s="118"/>
      <c r="D5235" s="118"/>
      <c r="E5235" s="118"/>
      <c r="F5235" s="118"/>
      <c r="G5235" s="118"/>
      <c r="H5235" s="118"/>
      <c r="I5235" s="118"/>
      <c r="J5235" s="118"/>
      <c r="K5235" s="118"/>
      <c r="L5235" s="118"/>
      <c r="M5235" s="118"/>
      <c r="N5235" s="118"/>
      <c r="O5235" s="143" t="str">
        <f>IF(H5235="","",(S5235/S5235)&amp;":"&amp;ROUND(AH5235/S5235,2))</f>
        <v/>
      </c>
      <c r="P5235" s="118"/>
      <c r="Q5235" s="118"/>
      <c r="R5235" s="143" t="str">
        <f>IF(H5235="","",(S5235/S5235)&amp;":"&amp;ROUND(AI5235/S5235,2))</f>
        <v/>
      </c>
      <c r="S5235" s="144" t="str">
        <f t="shared" si="977"/>
        <v/>
      </c>
      <c r="T5235" s="145" t="str">
        <f t="shared" si="978"/>
        <v/>
      </c>
      <c r="U5235" s="118"/>
      <c r="V5235" s="145" t="str">
        <f t="shared" si="979"/>
        <v/>
      </c>
      <c r="W5235" s="144" t="str">
        <f t="shared" si="980"/>
        <v/>
      </c>
      <c r="X5235" s="146" t="str">
        <f>IF(C5235="","",IF(OR(C5235="Trade",C5235="Multi Position"),(X5234+V5235),IF(C5235="Deposit",(X5234+AE5235),IF(C5235="Withdrawal",(X5234-AE5235)))))</f>
        <v/>
      </c>
      <c r="Y5235" s="145" t="str">
        <f t="shared" si="981"/>
        <v/>
      </c>
      <c r="Z5235" s="118"/>
      <c r="AA5235" s="118"/>
      <c r="AB5235" s="118"/>
      <c r="AC5235" s="118"/>
      <c r="AD5235" s="118"/>
      <c r="AE5235" s="139"/>
      <c r="AF5235" s="118"/>
      <c r="AG5235" s="118"/>
      <c r="AH5235" s="147" t="str">
        <f t="shared" si="982"/>
        <v/>
      </c>
      <c r="AI5235" s="147" t="str">
        <f t="shared" si="983"/>
        <v/>
      </c>
      <c r="AJ5235" s="148" t="str">
        <f t="shared" si="972"/>
        <v/>
      </c>
      <c r="AK5235" s="148" t="str">
        <f t="shared" si="973"/>
        <v/>
      </c>
      <c r="AL5235" s="147" t="str">
        <f t="shared" si="974"/>
        <v/>
      </c>
      <c r="AM5235" s="147" t="str">
        <f t="shared" si="975"/>
        <v/>
      </c>
      <c r="AN5235" s="147" t="str">
        <f t="shared" si="976"/>
        <v/>
      </c>
      <c r="AO5235" s="118"/>
    </row>
    <row r="5236" spans="1:41">
      <c r="A5236" s="118"/>
      <c r="B5236" s="118"/>
      <c r="C5236" s="118"/>
      <c r="D5236" s="118"/>
      <c r="E5236" s="118"/>
      <c r="F5236" s="118"/>
      <c r="G5236" s="118"/>
      <c r="H5236" s="118"/>
      <c r="I5236" s="118"/>
      <c r="J5236" s="118"/>
      <c r="K5236" s="118"/>
      <c r="L5236" s="118"/>
      <c r="M5236" s="118"/>
      <c r="N5236" s="118"/>
      <c r="O5236" s="143" t="str">
        <f>IF(H5236="","",(S5236/S5236)&amp;":"&amp;ROUND(AH5236/S5236,2))</f>
        <v/>
      </c>
      <c r="P5236" s="118"/>
      <c r="Q5236" s="118"/>
      <c r="R5236" s="143" t="str">
        <f>IF(H5236="","",(S5236/S5236)&amp;":"&amp;ROUND(AI5236/S5236,2))</f>
        <v/>
      </c>
      <c r="S5236" s="144" t="str">
        <f t="shared" si="977"/>
        <v/>
      </c>
      <c r="T5236" s="145" t="str">
        <f t="shared" si="978"/>
        <v/>
      </c>
      <c r="U5236" s="118"/>
      <c r="V5236" s="145" t="str">
        <f t="shared" si="979"/>
        <v/>
      </c>
      <c r="W5236" s="144" t="str">
        <f t="shared" si="980"/>
        <v/>
      </c>
      <c r="X5236" s="146" t="str">
        <f>IF(C5236="","",IF(OR(C5236="Trade",C5236="Multi Position"),(X5235+V5236),IF(C5236="Deposit",(X5235+AE5236),IF(C5236="Withdrawal",(X5235-AE5236)))))</f>
        <v/>
      </c>
      <c r="Y5236" s="145" t="str">
        <f t="shared" si="981"/>
        <v/>
      </c>
      <c r="Z5236" s="118"/>
      <c r="AA5236" s="118"/>
      <c r="AB5236" s="118"/>
      <c r="AC5236" s="118"/>
      <c r="AD5236" s="118"/>
      <c r="AE5236" s="139"/>
      <c r="AF5236" s="118"/>
      <c r="AG5236" s="118"/>
      <c r="AH5236" s="147" t="str">
        <f t="shared" si="982"/>
        <v/>
      </c>
      <c r="AI5236" s="147" t="str">
        <f t="shared" si="983"/>
        <v/>
      </c>
      <c r="AJ5236" s="148" t="str">
        <f t="shared" si="972"/>
        <v/>
      </c>
      <c r="AK5236" s="148" t="str">
        <f t="shared" si="973"/>
        <v/>
      </c>
      <c r="AL5236" s="147" t="str">
        <f t="shared" si="974"/>
        <v/>
      </c>
      <c r="AM5236" s="147" t="str">
        <f t="shared" si="975"/>
        <v/>
      </c>
      <c r="AN5236" s="147" t="str">
        <f t="shared" si="976"/>
        <v/>
      </c>
      <c r="AO5236" s="118"/>
    </row>
    <row r="5237" spans="1:41">
      <c r="A5237" s="118"/>
      <c r="B5237" s="118"/>
      <c r="C5237" s="118"/>
      <c r="D5237" s="118"/>
      <c r="E5237" s="118"/>
      <c r="F5237" s="118"/>
      <c r="G5237" s="118"/>
      <c r="H5237" s="118"/>
      <c r="I5237" s="118"/>
      <c r="J5237" s="118"/>
      <c r="K5237" s="118"/>
      <c r="L5237" s="118"/>
      <c r="M5237" s="118"/>
      <c r="N5237" s="118"/>
      <c r="O5237" s="143" t="str">
        <f>IF(H5237="","",(S5237/S5237)&amp;":"&amp;ROUND(AH5237/S5237,2))</f>
        <v/>
      </c>
      <c r="P5237" s="118"/>
      <c r="Q5237" s="118"/>
      <c r="R5237" s="143" t="str">
        <f>IF(H5237="","",(S5237/S5237)&amp;":"&amp;ROUND(AI5237/S5237,2))</f>
        <v/>
      </c>
      <c r="S5237" s="144" t="str">
        <f t="shared" si="977"/>
        <v/>
      </c>
      <c r="T5237" s="145" t="str">
        <f t="shared" si="978"/>
        <v/>
      </c>
      <c r="U5237" s="118"/>
      <c r="V5237" s="145" t="str">
        <f t="shared" si="979"/>
        <v/>
      </c>
      <c r="W5237" s="144" t="str">
        <f t="shared" si="980"/>
        <v/>
      </c>
      <c r="X5237" s="146" t="str">
        <f>IF(C5237="","",IF(OR(C5237="Trade",C5237="Multi Position"),(X5236+V5237),IF(C5237="Deposit",(X5236+AE5237),IF(C5237="Withdrawal",(X5236-AE5237)))))</f>
        <v/>
      </c>
      <c r="Y5237" s="145" t="str">
        <f t="shared" si="981"/>
        <v/>
      </c>
      <c r="Z5237" s="118"/>
      <c r="AA5237" s="118"/>
      <c r="AB5237" s="118"/>
      <c r="AC5237" s="118"/>
      <c r="AD5237" s="118"/>
      <c r="AE5237" s="139"/>
      <c r="AF5237" s="118"/>
      <c r="AG5237" s="118"/>
      <c r="AH5237" s="147" t="str">
        <f t="shared" si="982"/>
        <v/>
      </c>
      <c r="AI5237" s="147" t="str">
        <f t="shared" si="983"/>
        <v/>
      </c>
      <c r="AJ5237" s="148" t="str">
        <f t="shared" si="972"/>
        <v/>
      </c>
      <c r="AK5237" s="148" t="str">
        <f t="shared" si="973"/>
        <v/>
      </c>
      <c r="AL5237" s="147" t="str">
        <f t="shared" si="974"/>
        <v/>
      </c>
      <c r="AM5237" s="147" t="str">
        <f t="shared" si="975"/>
        <v/>
      </c>
      <c r="AN5237" s="147" t="str">
        <f t="shared" si="976"/>
        <v/>
      </c>
      <c r="AO5237" s="118"/>
    </row>
    <row r="5238" spans="1:41">
      <c r="A5238" s="118"/>
      <c r="B5238" s="118"/>
      <c r="C5238" s="118"/>
      <c r="D5238" s="118"/>
      <c r="E5238" s="118"/>
      <c r="F5238" s="118"/>
      <c r="G5238" s="118"/>
      <c r="H5238" s="118"/>
      <c r="I5238" s="118"/>
      <c r="J5238" s="118"/>
      <c r="K5238" s="118"/>
      <c r="L5238" s="118"/>
      <c r="M5238" s="118"/>
      <c r="N5238" s="118"/>
      <c r="O5238" s="143" t="str">
        <f>IF(H5238="","",(S5238/S5238)&amp;":"&amp;ROUND(AH5238/S5238,2))</f>
        <v/>
      </c>
      <c r="P5238" s="118"/>
      <c r="Q5238" s="118"/>
      <c r="R5238" s="143" t="str">
        <f>IF(H5238="","",(S5238/S5238)&amp;":"&amp;ROUND(AI5238/S5238,2))</f>
        <v/>
      </c>
      <c r="S5238" s="144" t="str">
        <f t="shared" si="977"/>
        <v/>
      </c>
      <c r="T5238" s="145" t="str">
        <f t="shared" si="978"/>
        <v/>
      </c>
      <c r="U5238" s="118"/>
      <c r="V5238" s="145" t="str">
        <f t="shared" si="979"/>
        <v/>
      </c>
      <c r="W5238" s="144" t="str">
        <f t="shared" si="980"/>
        <v/>
      </c>
      <c r="X5238" s="146" t="str">
        <f>IF(C5238="","",IF(OR(C5238="Trade",C5238="Multi Position"),(X5237+V5238),IF(C5238="Deposit",(X5237+AE5238),IF(C5238="Withdrawal",(X5237-AE5238)))))</f>
        <v/>
      </c>
      <c r="Y5238" s="145" t="str">
        <f t="shared" si="981"/>
        <v/>
      </c>
      <c r="Z5238" s="118"/>
      <c r="AA5238" s="118"/>
      <c r="AB5238" s="118"/>
      <c r="AC5238" s="118"/>
      <c r="AD5238" s="118"/>
      <c r="AE5238" s="139"/>
      <c r="AF5238" s="118"/>
      <c r="AG5238" s="118"/>
      <c r="AH5238" s="147" t="str">
        <f t="shared" si="982"/>
        <v/>
      </c>
      <c r="AI5238" s="147" t="str">
        <f t="shared" si="983"/>
        <v/>
      </c>
      <c r="AJ5238" s="148" t="str">
        <f t="shared" si="972"/>
        <v/>
      </c>
      <c r="AK5238" s="148" t="str">
        <f t="shared" si="973"/>
        <v/>
      </c>
      <c r="AL5238" s="147" t="str">
        <f t="shared" si="974"/>
        <v/>
      </c>
      <c r="AM5238" s="147" t="str">
        <f t="shared" si="975"/>
        <v/>
      </c>
      <c r="AN5238" s="147" t="str">
        <f t="shared" si="976"/>
        <v/>
      </c>
      <c r="AO5238" s="118"/>
    </row>
    <row r="5239" spans="1:41">
      <c r="A5239" s="118"/>
      <c r="B5239" s="118"/>
      <c r="C5239" s="118"/>
      <c r="D5239" s="118"/>
      <c r="E5239" s="118"/>
      <c r="F5239" s="118"/>
      <c r="G5239" s="118"/>
      <c r="H5239" s="118"/>
      <c r="I5239" s="118"/>
      <c r="J5239" s="118"/>
      <c r="K5239" s="118"/>
      <c r="L5239" s="118"/>
      <c r="M5239" s="118"/>
      <c r="N5239" s="118"/>
      <c r="O5239" s="143" t="str">
        <f>IF(H5239="","",(S5239/S5239)&amp;":"&amp;ROUND(AH5239/S5239,2))</f>
        <v/>
      </c>
      <c r="P5239" s="118"/>
      <c r="Q5239" s="118"/>
      <c r="R5239" s="143" t="str">
        <f>IF(H5239="","",(S5239/S5239)&amp;":"&amp;ROUND(AI5239/S5239,2))</f>
        <v/>
      </c>
      <c r="S5239" s="144" t="str">
        <f t="shared" si="977"/>
        <v/>
      </c>
      <c r="T5239" s="145" t="str">
        <f t="shared" si="978"/>
        <v/>
      </c>
      <c r="U5239" s="118"/>
      <c r="V5239" s="145" t="str">
        <f t="shared" si="979"/>
        <v/>
      </c>
      <c r="W5239" s="144" t="str">
        <f t="shared" si="980"/>
        <v/>
      </c>
      <c r="X5239" s="146" t="str">
        <f>IF(C5239="","",IF(OR(C5239="Trade",C5239="Multi Position"),(X5238+V5239),IF(C5239="Deposit",(X5238+AE5239),IF(C5239="Withdrawal",(X5238-AE5239)))))</f>
        <v/>
      </c>
      <c r="Y5239" s="145" t="str">
        <f t="shared" si="981"/>
        <v/>
      </c>
      <c r="Z5239" s="118"/>
      <c r="AA5239" s="118"/>
      <c r="AB5239" s="118"/>
      <c r="AC5239" s="118"/>
      <c r="AD5239" s="118"/>
      <c r="AE5239" s="139"/>
      <c r="AF5239" s="118"/>
      <c r="AG5239" s="118"/>
      <c r="AH5239" s="147" t="str">
        <f t="shared" si="982"/>
        <v/>
      </c>
      <c r="AI5239" s="147" t="str">
        <f t="shared" si="983"/>
        <v/>
      </c>
      <c r="AJ5239" s="148" t="str">
        <f t="shared" si="972"/>
        <v/>
      </c>
      <c r="AK5239" s="148" t="str">
        <f t="shared" si="973"/>
        <v/>
      </c>
      <c r="AL5239" s="147" t="str">
        <f t="shared" si="974"/>
        <v/>
      </c>
      <c r="AM5239" s="147" t="str">
        <f t="shared" si="975"/>
        <v/>
      </c>
      <c r="AN5239" s="147" t="str">
        <f t="shared" si="976"/>
        <v/>
      </c>
      <c r="AO5239" s="118"/>
    </row>
    <row r="5240" spans="1:41">
      <c r="A5240" s="118"/>
      <c r="B5240" s="118"/>
      <c r="C5240" s="118"/>
      <c r="D5240" s="118"/>
      <c r="E5240" s="118"/>
      <c r="F5240" s="118"/>
      <c r="G5240" s="118"/>
      <c r="H5240" s="118"/>
      <c r="I5240" s="118"/>
      <c r="J5240" s="118"/>
      <c r="K5240" s="118"/>
      <c r="L5240" s="118"/>
      <c r="M5240" s="118"/>
      <c r="N5240" s="118"/>
      <c r="O5240" s="143" t="str">
        <f>IF(H5240="","",(S5240/S5240)&amp;":"&amp;ROUND(AH5240/S5240,2))</f>
        <v/>
      </c>
      <c r="P5240" s="118"/>
      <c r="Q5240" s="118"/>
      <c r="R5240" s="143" t="str">
        <f>IF(H5240="","",(S5240/S5240)&amp;":"&amp;ROUND(AI5240/S5240,2))</f>
        <v/>
      </c>
      <c r="S5240" s="144" t="str">
        <f t="shared" si="977"/>
        <v/>
      </c>
      <c r="T5240" s="145" t="str">
        <f t="shared" si="978"/>
        <v/>
      </c>
      <c r="U5240" s="118"/>
      <c r="V5240" s="145" t="str">
        <f t="shared" si="979"/>
        <v/>
      </c>
      <c r="W5240" s="144" t="str">
        <f t="shared" si="980"/>
        <v/>
      </c>
      <c r="X5240" s="146" t="str">
        <f>IF(C5240="","",IF(OR(C5240="Trade",C5240="Multi Position"),(X5239+V5240),IF(C5240="Deposit",(X5239+AE5240),IF(C5240="Withdrawal",(X5239-AE5240)))))</f>
        <v/>
      </c>
      <c r="Y5240" s="145" t="str">
        <f t="shared" si="981"/>
        <v/>
      </c>
      <c r="Z5240" s="118"/>
      <c r="AA5240" s="118"/>
      <c r="AB5240" s="118"/>
      <c r="AC5240" s="118"/>
      <c r="AD5240" s="118"/>
      <c r="AE5240" s="139"/>
      <c r="AF5240" s="118"/>
      <c r="AG5240" s="118"/>
      <c r="AH5240" s="147" t="str">
        <f t="shared" si="982"/>
        <v/>
      </c>
      <c r="AI5240" s="147" t="str">
        <f t="shared" si="983"/>
        <v/>
      </c>
      <c r="AJ5240" s="148" t="str">
        <f t="shared" si="972"/>
        <v/>
      </c>
      <c r="AK5240" s="148" t="str">
        <f t="shared" si="973"/>
        <v/>
      </c>
      <c r="AL5240" s="147" t="str">
        <f t="shared" si="974"/>
        <v/>
      </c>
      <c r="AM5240" s="147" t="str">
        <f t="shared" si="975"/>
        <v/>
      </c>
      <c r="AN5240" s="147" t="str">
        <f t="shared" si="976"/>
        <v/>
      </c>
      <c r="AO5240" s="118"/>
    </row>
    <row r="5241" spans="1:41">
      <c r="A5241" s="118"/>
      <c r="B5241" s="118"/>
      <c r="C5241" s="118"/>
      <c r="D5241" s="118"/>
      <c r="E5241" s="118"/>
      <c r="F5241" s="118"/>
      <c r="G5241" s="118"/>
      <c r="H5241" s="118"/>
      <c r="I5241" s="118"/>
      <c r="J5241" s="118"/>
      <c r="K5241" s="118"/>
      <c r="L5241" s="118"/>
      <c r="M5241" s="118"/>
      <c r="N5241" s="118"/>
      <c r="O5241" s="143" t="str">
        <f>IF(H5241="","",(S5241/S5241)&amp;":"&amp;ROUND(AH5241/S5241,2))</f>
        <v/>
      </c>
      <c r="P5241" s="118"/>
      <c r="Q5241" s="118"/>
      <c r="R5241" s="143" t="str">
        <f>IF(H5241="","",(S5241/S5241)&amp;":"&amp;ROUND(AI5241/S5241,2))</f>
        <v/>
      </c>
      <c r="S5241" s="144" t="str">
        <f t="shared" si="977"/>
        <v/>
      </c>
      <c r="T5241" s="145" t="str">
        <f t="shared" si="978"/>
        <v/>
      </c>
      <c r="U5241" s="118"/>
      <c r="V5241" s="145" t="str">
        <f t="shared" si="979"/>
        <v/>
      </c>
      <c r="W5241" s="144" t="str">
        <f t="shared" si="980"/>
        <v/>
      </c>
      <c r="X5241" s="146" t="str">
        <f>IF(C5241="","",IF(OR(C5241="Trade",C5241="Multi Position"),(X5240+V5241),IF(C5241="Deposit",(X5240+AE5241),IF(C5241="Withdrawal",(X5240-AE5241)))))</f>
        <v/>
      </c>
      <c r="Y5241" s="145" t="str">
        <f t="shared" si="981"/>
        <v/>
      </c>
      <c r="Z5241" s="118"/>
      <c r="AA5241" s="118"/>
      <c r="AB5241" s="118"/>
      <c r="AC5241" s="118"/>
      <c r="AD5241" s="118"/>
      <c r="AE5241" s="139"/>
      <c r="AF5241" s="118"/>
      <c r="AG5241" s="118"/>
      <c r="AH5241" s="147" t="str">
        <f t="shared" si="982"/>
        <v/>
      </c>
      <c r="AI5241" s="147" t="str">
        <f t="shared" si="983"/>
        <v/>
      </c>
      <c r="AJ5241" s="148" t="str">
        <f t="shared" si="972"/>
        <v/>
      </c>
      <c r="AK5241" s="148" t="str">
        <f t="shared" si="973"/>
        <v/>
      </c>
      <c r="AL5241" s="147" t="str">
        <f t="shared" si="974"/>
        <v/>
      </c>
      <c r="AM5241" s="147" t="str">
        <f t="shared" si="975"/>
        <v/>
      </c>
      <c r="AN5241" s="147" t="str">
        <f t="shared" si="976"/>
        <v/>
      </c>
      <c r="AO5241" s="118"/>
    </row>
    <row r="5242" spans="1:41">
      <c r="A5242" s="118"/>
      <c r="B5242" s="118"/>
      <c r="C5242" s="118"/>
      <c r="D5242" s="118"/>
      <c r="E5242" s="118"/>
      <c r="F5242" s="118"/>
      <c r="G5242" s="118"/>
      <c r="H5242" s="118"/>
      <c r="I5242" s="118"/>
      <c r="J5242" s="118"/>
      <c r="K5242" s="118"/>
      <c r="L5242" s="118"/>
      <c r="M5242" s="118"/>
      <c r="N5242" s="118"/>
      <c r="O5242" s="143" t="str">
        <f>IF(H5242="","",(S5242/S5242)&amp;":"&amp;ROUND(AH5242/S5242,2))</f>
        <v/>
      </c>
      <c r="P5242" s="118"/>
      <c r="Q5242" s="118"/>
      <c r="R5242" s="143" t="str">
        <f>IF(H5242="","",(S5242/S5242)&amp;":"&amp;ROUND(AI5242/S5242,2))</f>
        <v/>
      </c>
      <c r="S5242" s="144" t="str">
        <f t="shared" si="977"/>
        <v/>
      </c>
      <c r="T5242" s="145" t="str">
        <f t="shared" si="978"/>
        <v/>
      </c>
      <c r="U5242" s="118"/>
      <c r="V5242" s="145" t="str">
        <f t="shared" si="979"/>
        <v/>
      </c>
      <c r="W5242" s="144" t="str">
        <f t="shared" si="980"/>
        <v/>
      </c>
      <c r="X5242" s="146" t="str">
        <f>IF(C5242="","",IF(OR(C5242="Trade",C5242="Multi Position"),(X5241+V5242),IF(C5242="Deposit",(X5241+AE5242),IF(C5242="Withdrawal",(X5241-AE5242)))))</f>
        <v/>
      </c>
      <c r="Y5242" s="145" t="str">
        <f t="shared" si="981"/>
        <v/>
      </c>
      <c r="Z5242" s="118"/>
      <c r="AA5242" s="118"/>
      <c r="AB5242" s="118"/>
      <c r="AC5242" s="118"/>
      <c r="AD5242" s="118"/>
      <c r="AE5242" s="139"/>
      <c r="AF5242" s="118"/>
      <c r="AG5242" s="118"/>
      <c r="AH5242" s="147" t="str">
        <f t="shared" si="982"/>
        <v/>
      </c>
      <c r="AI5242" s="147" t="str">
        <f t="shared" si="983"/>
        <v/>
      </c>
      <c r="AJ5242" s="148" t="str">
        <f t="shared" si="972"/>
        <v/>
      </c>
      <c r="AK5242" s="148" t="str">
        <f t="shared" si="973"/>
        <v/>
      </c>
      <c r="AL5242" s="147" t="str">
        <f t="shared" si="974"/>
        <v/>
      </c>
      <c r="AM5242" s="147" t="str">
        <f t="shared" si="975"/>
        <v/>
      </c>
      <c r="AN5242" s="147" t="str">
        <f t="shared" si="976"/>
        <v/>
      </c>
      <c r="AO5242" s="118"/>
    </row>
    <row r="5243" spans="1:41">
      <c r="A5243" s="118"/>
      <c r="B5243" s="118"/>
      <c r="C5243" s="118"/>
      <c r="D5243" s="118"/>
      <c r="E5243" s="118"/>
      <c r="F5243" s="118"/>
      <c r="G5243" s="118"/>
      <c r="H5243" s="118"/>
      <c r="I5243" s="118"/>
      <c r="J5243" s="118"/>
      <c r="K5243" s="118"/>
      <c r="L5243" s="118"/>
      <c r="M5243" s="118"/>
      <c r="N5243" s="118"/>
      <c r="O5243" s="143" t="str">
        <f>IF(H5243="","",(S5243/S5243)&amp;":"&amp;ROUND(AH5243/S5243,2))</f>
        <v/>
      </c>
      <c r="P5243" s="118"/>
      <c r="Q5243" s="118"/>
      <c r="R5243" s="143" t="str">
        <f>IF(H5243="","",(S5243/S5243)&amp;":"&amp;ROUND(AI5243/S5243,2))</f>
        <v/>
      </c>
      <c r="S5243" s="144" t="str">
        <f t="shared" si="977"/>
        <v/>
      </c>
      <c r="T5243" s="145" t="str">
        <f t="shared" si="978"/>
        <v/>
      </c>
      <c r="U5243" s="118"/>
      <c r="V5243" s="145" t="str">
        <f t="shared" si="979"/>
        <v/>
      </c>
      <c r="W5243" s="144" t="str">
        <f t="shared" si="980"/>
        <v/>
      </c>
      <c r="X5243" s="146" t="str">
        <f>IF(C5243="","",IF(OR(C5243="Trade",C5243="Multi Position"),(X5242+V5243),IF(C5243="Deposit",(X5242+AE5243),IF(C5243="Withdrawal",(X5242-AE5243)))))</f>
        <v/>
      </c>
      <c r="Y5243" s="145" t="str">
        <f t="shared" si="981"/>
        <v/>
      </c>
      <c r="Z5243" s="118"/>
      <c r="AA5243" s="118"/>
      <c r="AB5243" s="118"/>
      <c r="AC5243" s="118"/>
      <c r="AD5243" s="118"/>
      <c r="AE5243" s="139"/>
      <c r="AF5243" s="118"/>
      <c r="AG5243" s="118"/>
      <c r="AH5243" s="147" t="str">
        <f t="shared" si="982"/>
        <v/>
      </c>
      <c r="AI5243" s="147" t="str">
        <f t="shared" si="983"/>
        <v/>
      </c>
      <c r="AJ5243" s="148" t="str">
        <f t="shared" si="972"/>
        <v/>
      </c>
      <c r="AK5243" s="148" t="str">
        <f t="shared" si="973"/>
        <v/>
      </c>
      <c r="AL5243" s="147" t="str">
        <f t="shared" si="974"/>
        <v/>
      </c>
      <c r="AM5243" s="147" t="str">
        <f t="shared" si="975"/>
        <v/>
      </c>
      <c r="AN5243" s="147" t="str">
        <f t="shared" si="976"/>
        <v/>
      </c>
      <c r="AO5243" s="118"/>
    </row>
    <row r="5244" spans="1:41">
      <c r="A5244" s="118"/>
      <c r="B5244" s="118"/>
      <c r="C5244" s="118"/>
      <c r="D5244" s="118"/>
      <c r="E5244" s="118"/>
      <c r="F5244" s="118"/>
      <c r="G5244" s="118"/>
      <c r="H5244" s="118"/>
      <c r="I5244" s="118"/>
      <c r="J5244" s="118"/>
      <c r="K5244" s="118"/>
      <c r="L5244" s="118"/>
      <c r="M5244" s="118"/>
      <c r="N5244" s="118"/>
      <c r="O5244" s="143" t="str">
        <f>IF(H5244="","",(S5244/S5244)&amp;":"&amp;ROUND(AH5244/S5244,2))</f>
        <v/>
      </c>
      <c r="P5244" s="118"/>
      <c r="Q5244" s="118"/>
      <c r="R5244" s="143" t="str">
        <f>IF(H5244="","",(S5244/S5244)&amp;":"&amp;ROUND(AI5244/S5244,2))</f>
        <v/>
      </c>
      <c r="S5244" s="144" t="str">
        <f t="shared" si="977"/>
        <v/>
      </c>
      <c r="T5244" s="145" t="str">
        <f t="shared" si="978"/>
        <v/>
      </c>
      <c r="U5244" s="118"/>
      <c r="V5244" s="145" t="str">
        <f t="shared" si="979"/>
        <v/>
      </c>
      <c r="W5244" s="144" t="str">
        <f t="shared" si="980"/>
        <v/>
      </c>
      <c r="X5244" s="146" t="str">
        <f>IF(C5244="","",IF(OR(C5244="Trade",C5244="Multi Position"),(X5243+V5244),IF(C5244="Deposit",(X5243+AE5244),IF(C5244="Withdrawal",(X5243-AE5244)))))</f>
        <v/>
      </c>
      <c r="Y5244" s="145" t="str">
        <f t="shared" si="981"/>
        <v/>
      </c>
      <c r="Z5244" s="118"/>
      <c r="AA5244" s="118"/>
      <c r="AB5244" s="118"/>
      <c r="AC5244" s="118"/>
      <c r="AD5244" s="118"/>
      <c r="AE5244" s="139"/>
      <c r="AF5244" s="118"/>
      <c r="AG5244" s="118"/>
      <c r="AH5244" s="147" t="str">
        <f t="shared" si="982"/>
        <v/>
      </c>
      <c r="AI5244" s="147" t="str">
        <f t="shared" si="983"/>
        <v/>
      </c>
      <c r="AJ5244" s="148" t="str">
        <f t="shared" si="972"/>
        <v/>
      </c>
      <c r="AK5244" s="148" t="str">
        <f t="shared" si="973"/>
        <v/>
      </c>
      <c r="AL5244" s="147" t="str">
        <f t="shared" si="974"/>
        <v/>
      </c>
      <c r="AM5244" s="147" t="str">
        <f t="shared" si="975"/>
        <v/>
      </c>
      <c r="AN5244" s="147" t="str">
        <f t="shared" si="976"/>
        <v/>
      </c>
      <c r="AO5244" s="118"/>
    </row>
    <row r="5245" spans="1:41">
      <c r="A5245" s="118"/>
      <c r="B5245" s="118"/>
      <c r="C5245" s="118"/>
      <c r="D5245" s="118"/>
      <c r="E5245" s="118"/>
      <c r="F5245" s="118"/>
      <c r="G5245" s="118"/>
      <c r="H5245" s="118"/>
      <c r="I5245" s="118"/>
      <c r="J5245" s="118"/>
      <c r="K5245" s="118"/>
      <c r="L5245" s="118"/>
      <c r="M5245" s="118"/>
      <c r="N5245" s="118"/>
      <c r="O5245" s="143" t="str">
        <f>IF(H5245="","",(S5245/S5245)&amp;":"&amp;ROUND(AH5245/S5245,2))</f>
        <v/>
      </c>
      <c r="P5245" s="118"/>
      <c r="Q5245" s="118"/>
      <c r="R5245" s="143" t="str">
        <f>IF(H5245="","",(S5245/S5245)&amp;":"&amp;ROUND(AI5245/S5245,2))</f>
        <v/>
      </c>
      <c r="S5245" s="144" t="str">
        <f t="shared" si="977"/>
        <v/>
      </c>
      <c r="T5245" s="145" t="str">
        <f t="shared" si="978"/>
        <v/>
      </c>
      <c r="U5245" s="118"/>
      <c r="V5245" s="145" t="str">
        <f t="shared" si="979"/>
        <v/>
      </c>
      <c r="W5245" s="144" t="str">
        <f t="shared" si="980"/>
        <v/>
      </c>
      <c r="X5245" s="146" t="str">
        <f>IF(C5245="","",IF(OR(C5245="Trade",C5245="Multi Position"),(X5244+V5245),IF(C5245="Deposit",(X5244+AE5245),IF(C5245="Withdrawal",(X5244-AE5245)))))</f>
        <v/>
      </c>
      <c r="Y5245" s="145" t="str">
        <f t="shared" si="981"/>
        <v/>
      </c>
      <c r="Z5245" s="118"/>
      <c r="AA5245" s="118"/>
      <c r="AB5245" s="118"/>
      <c r="AC5245" s="118"/>
      <c r="AD5245" s="118"/>
      <c r="AE5245" s="139"/>
      <c r="AF5245" s="118"/>
      <c r="AG5245" s="118"/>
      <c r="AH5245" s="147" t="str">
        <f t="shared" si="982"/>
        <v/>
      </c>
      <c r="AI5245" s="147" t="str">
        <f t="shared" si="983"/>
        <v/>
      </c>
      <c r="AJ5245" s="148" t="str">
        <f t="shared" si="972"/>
        <v/>
      </c>
      <c r="AK5245" s="148" t="str">
        <f t="shared" si="973"/>
        <v/>
      </c>
      <c r="AL5245" s="147" t="str">
        <f t="shared" si="974"/>
        <v/>
      </c>
      <c r="AM5245" s="147" t="str">
        <f t="shared" si="975"/>
        <v/>
      </c>
      <c r="AN5245" s="147" t="str">
        <f t="shared" si="976"/>
        <v/>
      </c>
      <c r="AO5245" s="118"/>
    </row>
    <row r="5246" spans="1:41">
      <c r="A5246" s="118"/>
      <c r="B5246" s="118"/>
      <c r="C5246" s="118"/>
      <c r="D5246" s="118"/>
      <c r="E5246" s="118"/>
      <c r="F5246" s="118"/>
      <c r="G5246" s="118"/>
      <c r="H5246" s="118"/>
      <c r="I5246" s="118"/>
      <c r="J5246" s="118"/>
      <c r="K5246" s="118"/>
      <c r="L5246" s="118"/>
      <c r="M5246" s="118"/>
      <c r="N5246" s="118"/>
      <c r="O5246" s="143" t="str">
        <f>IF(H5246="","",(S5246/S5246)&amp;":"&amp;ROUND(AH5246/S5246,2))</f>
        <v/>
      </c>
      <c r="P5246" s="118"/>
      <c r="Q5246" s="118"/>
      <c r="R5246" s="143" t="str">
        <f>IF(H5246="","",(S5246/S5246)&amp;":"&amp;ROUND(AI5246/S5246,2))</f>
        <v/>
      </c>
      <c r="S5246" s="144" t="str">
        <f t="shared" si="977"/>
        <v/>
      </c>
      <c r="T5246" s="145" t="str">
        <f t="shared" si="978"/>
        <v/>
      </c>
      <c r="U5246" s="118"/>
      <c r="V5246" s="145" t="str">
        <f t="shared" si="979"/>
        <v/>
      </c>
      <c r="W5246" s="144" t="str">
        <f t="shared" si="980"/>
        <v/>
      </c>
      <c r="X5246" s="146" t="str">
        <f>IF(C5246="","",IF(OR(C5246="Trade",C5246="Multi Position"),(X5245+V5246),IF(C5246="Deposit",(X5245+AE5246),IF(C5246="Withdrawal",(X5245-AE5246)))))</f>
        <v/>
      </c>
      <c r="Y5246" s="145" t="str">
        <f t="shared" si="981"/>
        <v/>
      </c>
      <c r="Z5246" s="118"/>
      <c r="AA5246" s="118"/>
      <c r="AB5246" s="118"/>
      <c r="AC5246" s="118"/>
      <c r="AD5246" s="118"/>
      <c r="AE5246" s="139"/>
      <c r="AF5246" s="118"/>
      <c r="AG5246" s="118"/>
      <c r="AH5246" s="147" t="str">
        <f t="shared" si="982"/>
        <v/>
      </c>
      <c r="AI5246" s="147" t="str">
        <f t="shared" si="983"/>
        <v/>
      </c>
      <c r="AJ5246" s="148" t="str">
        <f t="shared" si="972"/>
        <v/>
      </c>
      <c r="AK5246" s="148" t="str">
        <f t="shared" si="973"/>
        <v/>
      </c>
      <c r="AL5246" s="147" t="str">
        <f t="shared" si="974"/>
        <v/>
      </c>
      <c r="AM5246" s="147" t="str">
        <f t="shared" si="975"/>
        <v/>
      </c>
      <c r="AN5246" s="147" t="str">
        <f t="shared" si="976"/>
        <v/>
      </c>
      <c r="AO5246" s="118"/>
    </row>
    <row r="5247" spans="1:41">
      <c r="A5247" s="118"/>
      <c r="B5247" s="118"/>
      <c r="C5247" s="118"/>
      <c r="D5247" s="118"/>
      <c r="E5247" s="118"/>
      <c r="F5247" s="118"/>
      <c r="G5247" s="118"/>
      <c r="H5247" s="118"/>
      <c r="I5247" s="118"/>
      <c r="J5247" s="118"/>
      <c r="K5247" s="118"/>
      <c r="L5247" s="118"/>
      <c r="M5247" s="118"/>
      <c r="N5247" s="118"/>
      <c r="O5247" s="143" t="str">
        <f>IF(H5247="","",(S5247/S5247)&amp;":"&amp;ROUND(AH5247/S5247,2))</f>
        <v/>
      </c>
      <c r="P5247" s="118"/>
      <c r="Q5247" s="118"/>
      <c r="R5247" s="143" t="str">
        <f>IF(H5247="","",(S5247/S5247)&amp;":"&amp;ROUND(AI5247/S5247,2))</f>
        <v/>
      </c>
      <c r="S5247" s="144" t="str">
        <f t="shared" si="977"/>
        <v/>
      </c>
      <c r="T5247" s="145" t="str">
        <f t="shared" si="978"/>
        <v/>
      </c>
      <c r="U5247" s="118"/>
      <c r="V5247" s="145" t="str">
        <f t="shared" si="979"/>
        <v/>
      </c>
      <c r="W5247" s="144" t="str">
        <f t="shared" si="980"/>
        <v/>
      </c>
      <c r="X5247" s="146" t="str">
        <f>IF(C5247="","",IF(OR(C5247="Trade",C5247="Multi Position"),(X5246+V5247),IF(C5247="Deposit",(X5246+AE5247),IF(C5247="Withdrawal",(X5246-AE5247)))))</f>
        <v/>
      </c>
      <c r="Y5247" s="145" t="str">
        <f t="shared" si="981"/>
        <v/>
      </c>
      <c r="Z5247" s="118"/>
      <c r="AA5247" s="118"/>
      <c r="AB5247" s="118"/>
      <c r="AC5247" s="118"/>
      <c r="AD5247" s="118"/>
      <c r="AE5247" s="139"/>
      <c r="AF5247" s="118"/>
      <c r="AG5247" s="118"/>
      <c r="AH5247" s="147" t="str">
        <f t="shared" si="982"/>
        <v/>
      </c>
      <c r="AI5247" s="147" t="str">
        <f t="shared" si="983"/>
        <v/>
      </c>
      <c r="AJ5247" s="148" t="str">
        <f t="shared" si="972"/>
        <v/>
      </c>
      <c r="AK5247" s="148" t="str">
        <f t="shared" si="973"/>
        <v/>
      </c>
      <c r="AL5247" s="147" t="str">
        <f t="shared" si="974"/>
        <v/>
      </c>
      <c r="AM5247" s="147" t="str">
        <f t="shared" si="975"/>
        <v/>
      </c>
      <c r="AN5247" s="147" t="str">
        <f t="shared" si="976"/>
        <v/>
      </c>
      <c r="AO5247" s="118"/>
    </row>
    <row r="5248" spans="1:41">
      <c r="A5248" s="118"/>
      <c r="B5248" s="118"/>
      <c r="C5248" s="118"/>
      <c r="D5248" s="118"/>
      <c r="E5248" s="118"/>
      <c r="F5248" s="118"/>
      <c r="G5248" s="118"/>
      <c r="H5248" s="118"/>
      <c r="I5248" s="118"/>
      <c r="J5248" s="118"/>
      <c r="K5248" s="118"/>
      <c r="L5248" s="118"/>
      <c r="M5248" s="118"/>
      <c r="N5248" s="118"/>
      <c r="O5248" s="143" t="str">
        <f>IF(H5248="","",(S5248/S5248)&amp;":"&amp;ROUND(AH5248/S5248,2))</f>
        <v/>
      </c>
      <c r="P5248" s="118"/>
      <c r="Q5248" s="118"/>
      <c r="R5248" s="143" t="str">
        <f>IF(H5248="","",(S5248/S5248)&amp;":"&amp;ROUND(AI5248/S5248,2))</f>
        <v/>
      </c>
      <c r="S5248" s="144" t="str">
        <f t="shared" si="977"/>
        <v/>
      </c>
      <c r="T5248" s="145" t="str">
        <f t="shared" si="978"/>
        <v/>
      </c>
      <c r="U5248" s="118"/>
      <c r="V5248" s="145" t="str">
        <f t="shared" si="979"/>
        <v/>
      </c>
      <c r="W5248" s="144" t="str">
        <f t="shared" si="980"/>
        <v/>
      </c>
      <c r="X5248" s="146" t="str">
        <f>IF(C5248="","",IF(OR(C5248="Trade",C5248="Multi Position"),(X5247+V5248),IF(C5248="Deposit",(X5247+AE5248),IF(C5248="Withdrawal",(X5247-AE5248)))))</f>
        <v/>
      </c>
      <c r="Y5248" s="145" t="str">
        <f t="shared" si="981"/>
        <v/>
      </c>
      <c r="Z5248" s="118"/>
      <c r="AA5248" s="118"/>
      <c r="AB5248" s="118"/>
      <c r="AC5248" s="118"/>
      <c r="AD5248" s="118"/>
      <c r="AE5248" s="139"/>
      <c r="AF5248" s="118"/>
      <c r="AG5248" s="118"/>
      <c r="AH5248" s="147" t="str">
        <f t="shared" si="982"/>
        <v/>
      </c>
      <c r="AI5248" s="147" t="str">
        <f t="shared" si="983"/>
        <v/>
      </c>
      <c r="AJ5248" s="148" t="str">
        <f t="shared" si="972"/>
        <v/>
      </c>
      <c r="AK5248" s="148" t="str">
        <f t="shared" si="973"/>
        <v/>
      </c>
      <c r="AL5248" s="147" t="str">
        <f t="shared" si="974"/>
        <v/>
      </c>
      <c r="AM5248" s="147" t="str">
        <f t="shared" si="975"/>
        <v/>
      </c>
      <c r="AN5248" s="147" t="str">
        <f t="shared" si="976"/>
        <v/>
      </c>
      <c r="AO5248" s="118"/>
    </row>
    <row r="5249" spans="1:41">
      <c r="A5249" s="118"/>
      <c r="B5249" s="118"/>
      <c r="C5249" s="118"/>
      <c r="D5249" s="118"/>
      <c r="E5249" s="118"/>
      <c r="F5249" s="118"/>
      <c r="G5249" s="118"/>
      <c r="H5249" s="118"/>
      <c r="I5249" s="118"/>
      <c r="J5249" s="118"/>
      <c r="K5249" s="118"/>
      <c r="L5249" s="118"/>
      <c r="M5249" s="118"/>
      <c r="N5249" s="118"/>
      <c r="O5249" s="143" t="str">
        <f>IF(H5249="","",(S5249/S5249)&amp;":"&amp;ROUND(AH5249/S5249,2))</f>
        <v/>
      </c>
      <c r="P5249" s="118"/>
      <c r="Q5249" s="118"/>
      <c r="R5249" s="143" t="str">
        <f>IF(H5249="","",(S5249/S5249)&amp;":"&amp;ROUND(AI5249/S5249,2))</f>
        <v/>
      </c>
      <c r="S5249" s="144" t="str">
        <f t="shared" si="977"/>
        <v/>
      </c>
      <c r="T5249" s="145" t="str">
        <f t="shared" si="978"/>
        <v/>
      </c>
      <c r="U5249" s="118"/>
      <c r="V5249" s="145" t="str">
        <f t="shared" si="979"/>
        <v/>
      </c>
      <c r="W5249" s="144" t="str">
        <f t="shared" si="980"/>
        <v/>
      </c>
      <c r="X5249" s="146" t="str">
        <f>IF(C5249="","",IF(OR(C5249="Trade",C5249="Multi Position"),(X5248+V5249),IF(C5249="Deposit",(X5248+AE5249),IF(C5249="Withdrawal",(X5248-AE5249)))))</f>
        <v/>
      </c>
      <c r="Y5249" s="145" t="str">
        <f t="shared" si="981"/>
        <v/>
      </c>
      <c r="Z5249" s="118"/>
      <c r="AA5249" s="118"/>
      <c r="AB5249" s="118"/>
      <c r="AC5249" s="118"/>
      <c r="AD5249" s="118"/>
      <c r="AE5249" s="139"/>
      <c r="AF5249" s="118"/>
      <c r="AG5249" s="118"/>
      <c r="AH5249" s="147" t="str">
        <f t="shared" si="982"/>
        <v/>
      </c>
      <c r="AI5249" s="147" t="str">
        <f t="shared" si="983"/>
        <v/>
      </c>
      <c r="AJ5249" s="148" t="str">
        <f t="shared" si="972"/>
        <v/>
      </c>
      <c r="AK5249" s="148" t="str">
        <f t="shared" si="973"/>
        <v/>
      </c>
      <c r="AL5249" s="147" t="str">
        <f t="shared" si="974"/>
        <v/>
      </c>
      <c r="AM5249" s="147" t="str">
        <f t="shared" si="975"/>
        <v/>
      </c>
      <c r="AN5249" s="147" t="str">
        <f t="shared" si="976"/>
        <v/>
      </c>
      <c r="AO5249" s="118"/>
    </row>
    <row r="5250" spans="1:41">
      <c r="A5250" s="118"/>
      <c r="B5250" s="118"/>
      <c r="C5250" s="118"/>
      <c r="D5250" s="118"/>
      <c r="E5250" s="118"/>
      <c r="F5250" s="118"/>
      <c r="G5250" s="118"/>
      <c r="H5250" s="118"/>
      <c r="I5250" s="118"/>
      <c r="J5250" s="118"/>
      <c r="K5250" s="118"/>
      <c r="L5250" s="118"/>
      <c r="M5250" s="118"/>
      <c r="N5250" s="118"/>
      <c r="O5250" s="143" t="str">
        <f>IF(H5250="","",(S5250/S5250)&amp;":"&amp;ROUND(AH5250/S5250,2))</f>
        <v/>
      </c>
      <c r="P5250" s="118"/>
      <c r="Q5250" s="118"/>
      <c r="R5250" s="143" t="str">
        <f>IF(H5250="","",(S5250/S5250)&amp;":"&amp;ROUND(AI5250/S5250,2))</f>
        <v/>
      </c>
      <c r="S5250" s="144" t="str">
        <f t="shared" si="977"/>
        <v/>
      </c>
      <c r="T5250" s="145" t="str">
        <f t="shared" si="978"/>
        <v/>
      </c>
      <c r="U5250" s="118"/>
      <c r="V5250" s="145" t="str">
        <f t="shared" si="979"/>
        <v/>
      </c>
      <c r="W5250" s="144" t="str">
        <f t="shared" si="980"/>
        <v/>
      </c>
      <c r="X5250" s="146" t="str">
        <f>IF(C5250="","",IF(OR(C5250="Trade",C5250="Multi Position"),(X5249+V5250),IF(C5250="Deposit",(X5249+AE5250),IF(C5250="Withdrawal",(X5249-AE5250)))))</f>
        <v/>
      </c>
      <c r="Y5250" s="145" t="str">
        <f t="shared" si="981"/>
        <v/>
      </c>
      <c r="Z5250" s="118"/>
      <c r="AA5250" s="118"/>
      <c r="AB5250" s="118"/>
      <c r="AC5250" s="118"/>
      <c r="AD5250" s="118"/>
      <c r="AE5250" s="139"/>
      <c r="AF5250" s="118"/>
      <c r="AG5250" s="118"/>
      <c r="AH5250" s="147" t="str">
        <f t="shared" si="982"/>
        <v/>
      </c>
      <c r="AI5250" s="147" t="str">
        <f t="shared" si="983"/>
        <v/>
      </c>
      <c r="AJ5250" s="148" t="str">
        <f t="shared" si="972"/>
        <v/>
      </c>
      <c r="AK5250" s="148" t="str">
        <f t="shared" si="973"/>
        <v/>
      </c>
      <c r="AL5250" s="147" t="str">
        <f t="shared" si="974"/>
        <v/>
      </c>
      <c r="AM5250" s="147" t="str">
        <f t="shared" si="975"/>
        <v/>
      </c>
      <c r="AN5250" s="147" t="str">
        <f t="shared" si="976"/>
        <v/>
      </c>
      <c r="AO5250" s="118"/>
    </row>
    <row r="5251" spans="1:41">
      <c r="A5251" s="118"/>
      <c r="B5251" s="118"/>
      <c r="C5251" s="118"/>
      <c r="D5251" s="118"/>
      <c r="E5251" s="118"/>
      <c r="F5251" s="118"/>
      <c r="G5251" s="118"/>
      <c r="H5251" s="118"/>
      <c r="I5251" s="118"/>
      <c r="J5251" s="118"/>
      <c r="K5251" s="118"/>
      <c r="L5251" s="118"/>
      <c r="M5251" s="118"/>
      <c r="N5251" s="118"/>
      <c r="O5251" s="143" t="str">
        <f>IF(H5251="","",(S5251/S5251)&amp;":"&amp;ROUND(AH5251/S5251,2))</f>
        <v/>
      </c>
      <c r="P5251" s="118"/>
      <c r="Q5251" s="118"/>
      <c r="R5251" s="143" t="str">
        <f>IF(H5251="","",(S5251/S5251)&amp;":"&amp;ROUND(AI5251/S5251,2))</f>
        <v/>
      </c>
      <c r="S5251" s="144" t="str">
        <f t="shared" si="977"/>
        <v/>
      </c>
      <c r="T5251" s="145" t="str">
        <f t="shared" si="978"/>
        <v/>
      </c>
      <c r="U5251" s="118"/>
      <c r="V5251" s="145" t="str">
        <f t="shared" si="979"/>
        <v/>
      </c>
      <c r="W5251" s="144" t="str">
        <f t="shared" si="980"/>
        <v/>
      </c>
      <c r="X5251" s="146" t="str">
        <f>IF(C5251="","",IF(OR(C5251="Trade",C5251="Multi Position"),(X5250+V5251),IF(C5251="Deposit",(X5250+AE5251),IF(C5251="Withdrawal",(X5250-AE5251)))))</f>
        <v/>
      </c>
      <c r="Y5251" s="145" t="str">
        <f t="shared" si="981"/>
        <v/>
      </c>
      <c r="Z5251" s="118"/>
      <c r="AA5251" s="118"/>
      <c r="AB5251" s="118"/>
      <c r="AC5251" s="118"/>
      <c r="AD5251" s="118"/>
      <c r="AE5251" s="139"/>
      <c r="AF5251" s="118"/>
      <c r="AG5251" s="118"/>
      <c r="AH5251" s="147" t="str">
        <f t="shared" si="982"/>
        <v/>
      </c>
      <c r="AI5251" s="147" t="str">
        <f t="shared" si="983"/>
        <v/>
      </c>
      <c r="AJ5251" s="148" t="str">
        <f t="shared" si="972"/>
        <v/>
      </c>
      <c r="AK5251" s="148" t="str">
        <f t="shared" si="973"/>
        <v/>
      </c>
      <c r="AL5251" s="147" t="str">
        <f t="shared" si="974"/>
        <v/>
      </c>
      <c r="AM5251" s="147" t="str">
        <f t="shared" si="975"/>
        <v/>
      </c>
      <c r="AN5251" s="147" t="str">
        <f t="shared" si="976"/>
        <v/>
      </c>
      <c r="AO5251" s="118"/>
    </row>
    <row r="5252" spans="1:41">
      <c r="A5252" s="118"/>
      <c r="B5252" s="118"/>
      <c r="C5252" s="118"/>
      <c r="D5252" s="118"/>
      <c r="E5252" s="118"/>
      <c r="F5252" s="118"/>
      <c r="G5252" s="118"/>
      <c r="H5252" s="118"/>
      <c r="I5252" s="118"/>
      <c r="J5252" s="118"/>
      <c r="K5252" s="118"/>
      <c r="L5252" s="118"/>
      <c r="M5252" s="118"/>
      <c r="N5252" s="118"/>
      <c r="O5252" s="143" t="str">
        <f>IF(H5252="","",(S5252/S5252)&amp;":"&amp;ROUND(AH5252/S5252,2))</f>
        <v/>
      </c>
      <c r="P5252" s="118"/>
      <c r="Q5252" s="118"/>
      <c r="R5252" s="143" t="str">
        <f>IF(H5252="","",(S5252/S5252)&amp;":"&amp;ROUND(AI5252/S5252,2))</f>
        <v/>
      </c>
      <c r="S5252" s="144" t="str">
        <f t="shared" si="977"/>
        <v/>
      </c>
      <c r="T5252" s="145" t="str">
        <f t="shared" si="978"/>
        <v/>
      </c>
      <c r="U5252" s="118"/>
      <c r="V5252" s="145" t="str">
        <f t="shared" si="979"/>
        <v/>
      </c>
      <c r="W5252" s="144" t="str">
        <f t="shared" si="980"/>
        <v/>
      </c>
      <c r="X5252" s="146" t="str">
        <f>IF(C5252="","",IF(OR(C5252="Trade",C5252="Multi Position"),(X5251+V5252),IF(C5252="Deposit",(X5251+AE5252),IF(C5252="Withdrawal",(X5251-AE5252)))))</f>
        <v/>
      </c>
      <c r="Y5252" s="145" t="str">
        <f t="shared" si="981"/>
        <v/>
      </c>
      <c r="Z5252" s="118"/>
      <c r="AA5252" s="118"/>
      <c r="AB5252" s="118"/>
      <c r="AC5252" s="118"/>
      <c r="AD5252" s="118"/>
      <c r="AE5252" s="139"/>
      <c r="AF5252" s="118"/>
      <c r="AG5252" s="118"/>
      <c r="AH5252" s="147" t="str">
        <f t="shared" si="982"/>
        <v/>
      </c>
      <c r="AI5252" s="147" t="str">
        <f t="shared" si="983"/>
        <v/>
      </c>
      <c r="AJ5252" s="148" t="str">
        <f t="shared" si="972"/>
        <v/>
      </c>
      <c r="AK5252" s="148" t="str">
        <f t="shared" si="973"/>
        <v/>
      </c>
      <c r="AL5252" s="147" t="str">
        <f t="shared" si="974"/>
        <v/>
      </c>
      <c r="AM5252" s="147" t="str">
        <f t="shared" si="975"/>
        <v/>
      </c>
      <c r="AN5252" s="147" t="str">
        <f t="shared" si="976"/>
        <v/>
      </c>
      <c r="AO5252" s="118"/>
    </row>
    <row r="5253" spans="1:41">
      <c r="A5253" s="118"/>
      <c r="B5253" s="118"/>
      <c r="C5253" s="118"/>
      <c r="D5253" s="118"/>
      <c r="E5253" s="118"/>
      <c r="F5253" s="118"/>
      <c r="G5253" s="118"/>
      <c r="H5253" s="118"/>
      <c r="I5253" s="118"/>
      <c r="J5253" s="118"/>
      <c r="K5253" s="118"/>
      <c r="L5253" s="118"/>
      <c r="M5253" s="118"/>
      <c r="N5253" s="118"/>
      <c r="O5253" s="143" t="str">
        <f>IF(H5253="","",(S5253/S5253)&amp;":"&amp;ROUND(AH5253/S5253,2))</f>
        <v/>
      </c>
      <c r="P5253" s="118"/>
      <c r="Q5253" s="118"/>
      <c r="R5253" s="143" t="str">
        <f>IF(H5253="","",(S5253/S5253)&amp;":"&amp;ROUND(AI5253/S5253,2))</f>
        <v/>
      </c>
      <c r="S5253" s="144" t="str">
        <f t="shared" si="977"/>
        <v/>
      </c>
      <c r="T5253" s="145" t="str">
        <f t="shared" si="978"/>
        <v/>
      </c>
      <c r="U5253" s="118"/>
      <c r="V5253" s="145" t="str">
        <f t="shared" si="979"/>
        <v/>
      </c>
      <c r="W5253" s="144" t="str">
        <f t="shared" si="980"/>
        <v/>
      </c>
      <c r="X5253" s="146" t="str">
        <f>IF(C5253="","",IF(OR(C5253="Trade",C5253="Multi Position"),(X5252+V5253),IF(C5253="Deposit",(X5252+AE5253),IF(C5253="Withdrawal",(X5252-AE5253)))))</f>
        <v/>
      </c>
      <c r="Y5253" s="145" t="str">
        <f t="shared" si="981"/>
        <v/>
      </c>
      <c r="Z5253" s="118"/>
      <c r="AA5253" s="118"/>
      <c r="AB5253" s="118"/>
      <c r="AC5253" s="118"/>
      <c r="AD5253" s="118"/>
      <c r="AE5253" s="139"/>
      <c r="AF5253" s="118"/>
      <c r="AG5253" s="118"/>
      <c r="AH5253" s="147" t="str">
        <f t="shared" si="982"/>
        <v/>
      </c>
      <c r="AI5253" s="147" t="str">
        <f t="shared" si="983"/>
        <v/>
      </c>
      <c r="AJ5253" s="148" t="str">
        <f t="shared" si="972"/>
        <v/>
      </c>
      <c r="AK5253" s="148" t="str">
        <f t="shared" si="973"/>
        <v/>
      </c>
      <c r="AL5253" s="147" t="str">
        <f t="shared" si="974"/>
        <v/>
      </c>
      <c r="AM5253" s="147" t="str">
        <f t="shared" si="975"/>
        <v/>
      </c>
      <c r="AN5253" s="147" t="str">
        <f t="shared" si="976"/>
        <v/>
      </c>
      <c r="AO5253" s="118"/>
    </row>
    <row r="5254" spans="1:41">
      <c r="A5254" s="118"/>
      <c r="B5254" s="118"/>
      <c r="C5254" s="118"/>
      <c r="D5254" s="118"/>
      <c r="E5254" s="118"/>
      <c r="F5254" s="118"/>
      <c r="G5254" s="118"/>
      <c r="H5254" s="118"/>
      <c r="I5254" s="118"/>
      <c r="J5254" s="118"/>
      <c r="K5254" s="118"/>
      <c r="L5254" s="118"/>
      <c r="M5254" s="118"/>
      <c r="N5254" s="118"/>
      <c r="O5254" s="143" t="str">
        <f>IF(H5254="","",(S5254/S5254)&amp;":"&amp;ROUND(AH5254/S5254,2))</f>
        <v/>
      </c>
      <c r="P5254" s="118"/>
      <c r="Q5254" s="118"/>
      <c r="R5254" s="143" t="str">
        <f>IF(H5254="","",(S5254/S5254)&amp;":"&amp;ROUND(AI5254/S5254,2))</f>
        <v/>
      </c>
      <c r="S5254" s="144" t="str">
        <f t="shared" si="977"/>
        <v/>
      </c>
      <c r="T5254" s="145" t="str">
        <f t="shared" si="978"/>
        <v/>
      </c>
      <c r="U5254" s="118"/>
      <c r="V5254" s="145" t="str">
        <f t="shared" si="979"/>
        <v/>
      </c>
      <c r="W5254" s="144" t="str">
        <f t="shared" si="980"/>
        <v/>
      </c>
      <c r="X5254" s="146" t="str">
        <f>IF(C5254="","",IF(OR(C5254="Trade",C5254="Multi Position"),(X5253+V5254),IF(C5254="Deposit",(X5253+AE5254),IF(C5254="Withdrawal",(X5253-AE5254)))))</f>
        <v/>
      </c>
      <c r="Y5254" s="145" t="str">
        <f t="shared" si="981"/>
        <v/>
      </c>
      <c r="Z5254" s="118"/>
      <c r="AA5254" s="118"/>
      <c r="AB5254" s="118"/>
      <c r="AC5254" s="118"/>
      <c r="AD5254" s="118"/>
      <c r="AE5254" s="139"/>
      <c r="AF5254" s="118"/>
      <c r="AG5254" s="118"/>
      <c r="AH5254" s="147" t="str">
        <f t="shared" si="982"/>
        <v/>
      </c>
      <c r="AI5254" s="147" t="str">
        <f t="shared" si="983"/>
        <v/>
      </c>
      <c r="AJ5254" s="148" t="str">
        <f t="shared" si="972"/>
        <v/>
      </c>
      <c r="AK5254" s="148" t="str">
        <f t="shared" si="973"/>
        <v/>
      </c>
      <c r="AL5254" s="147" t="str">
        <f t="shared" si="974"/>
        <v/>
      </c>
      <c r="AM5254" s="147" t="str">
        <f t="shared" si="975"/>
        <v/>
      </c>
      <c r="AN5254" s="147" t="str">
        <f t="shared" si="976"/>
        <v/>
      </c>
      <c r="AO5254" s="118"/>
    </row>
    <row r="5255" spans="1:41">
      <c r="A5255" s="118"/>
      <c r="B5255" s="118"/>
      <c r="C5255" s="118"/>
      <c r="D5255" s="118"/>
      <c r="E5255" s="118"/>
      <c r="F5255" s="118"/>
      <c r="G5255" s="118"/>
      <c r="H5255" s="118"/>
      <c r="I5255" s="118"/>
      <c r="J5255" s="118"/>
      <c r="K5255" s="118"/>
      <c r="L5255" s="118"/>
      <c r="M5255" s="118"/>
      <c r="N5255" s="118"/>
      <c r="O5255" s="143" t="str">
        <f>IF(H5255="","",(S5255/S5255)&amp;":"&amp;ROUND(AH5255/S5255,2))</f>
        <v/>
      </c>
      <c r="P5255" s="118"/>
      <c r="Q5255" s="118"/>
      <c r="R5255" s="143" t="str">
        <f>IF(H5255="","",(S5255/S5255)&amp;":"&amp;ROUND(AI5255/S5255,2))</f>
        <v/>
      </c>
      <c r="S5255" s="144" t="str">
        <f t="shared" si="977"/>
        <v/>
      </c>
      <c r="T5255" s="145" t="str">
        <f t="shared" si="978"/>
        <v/>
      </c>
      <c r="U5255" s="118"/>
      <c r="V5255" s="145" t="str">
        <f t="shared" si="979"/>
        <v/>
      </c>
      <c r="W5255" s="144" t="str">
        <f t="shared" si="980"/>
        <v/>
      </c>
      <c r="X5255" s="146" t="str">
        <f>IF(C5255="","",IF(OR(C5255="Trade",C5255="Multi Position"),(X5254+V5255),IF(C5255="Deposit",(X5254+AE5255),IF(C5255="Withdrawal",(X5254-AE5255)))))</f>
        <v/>
      </c>
      <c r="Y5255" s="145" t="str">
        <f t="shared" si="981"/>
        <v/>
      </c>
      <c r="Z5255" s="118"/>
      <c r="AA5255" s="118"/>
      <c r="AB5255" s="118"/>
      <c r="AC5255" s="118"/>
      <c r="AD5255" s="118"/>
      <c r="AE5255" s="139"/>
      <c r="AF5255" s="118"/>
      <c r="AG5255" s="118"/>
      <c r="AH5255" s="147" t="str">
        <f t="shared" si="982"/>
        <v/>
      </c>
      <c r="AI5255" s="147" t="str">
        <f t="shared" si="983"/>
        <v/>
      </c>
      <c r="AJ5255" s="148" t="str">
        <f t="shared" si="972"/>
        <v/>
      </c>
      <c r="AK5255" s="148" t="str">
        <f t="shared" si="973"/>
        <v/>
      </c>
      <c r="AL5255" s="147" t="str">
        <f t="shared" si="974"/>
        <v/>
      </c>
      <c r="AM5255" s="147" t="str">
        <f t="shared" si="975"/>
        <v/>
      </c>
      <c r="AN5255" s="147" t="str">
        <f t="shared" si="976"/>
        <v/>
      </c>
      <c r="AO5255" s="118"/>
    </row>
    <row r="5256" spans="1:41">
      <c r="A5256" s="118"/>
      <c r="B5256" s="118"/>
      <c r="C5256" s="118"/>
      <c r="D5256" s="118"/>
      <c r="E5256" s="118"/>
      <c r="F5256" s="118"/>
      <c r="G5256" s="118"/>
      <c r="H5256" s="118"/>
      <c r="I5256" s="118"/>
      <c r="J5256" s="118"/>
      <c r="K5256" s="118"/>
      <c r="L5256" s="118"/>
      <c r="M5256" s="118"/>
      <c r="N5256" s="118"/>
      <c r="O5256" s="143" t="str">
        <f>IF(H5256="","",(S5256/S5256)&amp;":"&amp;ROUND(AH5256/S5256,2))</f>
        <v/>
      </c>
      <c r="P5256" s="118"/>
      <c r="Q5256" s="118"/>
      <c r="R5256" s="143" t="str">
        <f>IF(H5256="","",(S5256/S5256)&amp;":"&amp;ROUND(AI5256/S5256,2))</f>
        <v/>
      </c>
      <c r="S5256" s="144" t="str">
        <f t="shared" si="977"/>
        <v/>
      </c>
      <c r="T5256" s="145" t="str">
        <f t="shared" si="978"/>
        <v/>
      </c>
      <c r="U5256" s="118"/>
      <c r="V5256" s="145" t="str">
        <f t="shared" si="979"/>
        <v/>
      </c>
      <c r="W5256" s="144" t="str">
        <f t="shared" si="980"/>
        <v/>
      </c>
      <c r="X5256" s="146" t="str">
        <f>IF(C5256="","",IF(OR(C5256="Trade",C5256="Multi Position"),(X5255+V5256),IF(C5256="Deposit",(X5255+AE5256),IF(C5256="Withdrawal",(X5255-AE5256)))))</f>
        <v/>
      </c>
      <c r="Y5256" s="145" t="str">
        <f t="shared" si="981"/>
        <v/>
      </c>
      <c r="Z5256" s="118"/>
      <c r="AA5256" s="118"/>
      <c r="AB5256" s="118"/>
      <c r="AC5256" s="118"/>
      <c r="AD5256" s="118"/>
      <c r="AE5256" s="139"/>
      <c r="AF5256" s="118"/>
      <c r="AG5256" s="118"/>
      <c r="AH5256" s="147" t="str">
        <f t="shared" si="982"/>
        <v/>
      </c>
      <c r="AI5256" s="147" t="str">
        <f t="shared" si="983"/>
        <v/>
      </c>
      <c r="AJ5256" s="148" t="str">
        <f t="shared" si="972"/>
        <v/>
      </c>
      <c r="AK5256" s="148" t="str">
        <f t="shared" si="973"/>
        <v/>
      </c>
      <c r="AL5256" s="147" t="str">
        <f t="shared" si="974"/>
        <v/>
      </c>
      <c r="AM5256" s="147" t="str">
        <f t="shared" si="975"/>
        <v/>
      </c>
      <c r="AN5256" s="147" t="str">
        <f t="shared" si="976"/>
        <v/>
      </c>
      <c r="AO5256" s="118"/>
    </row>
    <row r="5257" spans="1:41">
      <c r="A5257" s="118"/>
      <c r="B5257" s="118"/>
      <c r="C5257" s="118"/>
      <c r="D5257" s="118"/>
      <c r="E5257" s="118"/>
      <c r="F5257" s="118"/>
      <c r="G5257" s="118"/>
      <c r="H5257" s="118"/>
      <c r="I5257" s="118"/>
      <c r="J5257" s="118"/>
      <c r="K5257" s="118"/>
      <c r="L5257" s="118"/>
      <c r="M5257" s="118"/>
      <c r="N5257" s="118"/>
      <c r="O5257" s="143" t="str">
        <f>IF(H5257="","",(S5257/S5257)&amp;":"&amp;ROUND(AH5257/S5257,2))</f>
        <v/>
      </c>
      <c r="P5257" s="118"/>
      <c r="Q5257" s="118"/>
      <c r="R5257" s="143" t="str">
        <f>IF(H5257="","",(S5257/S5257)&amp;":"&amp;ROUND(AI5257/S5257,2))</f>
        <v/>
      </c>
      <c r="S5257" s="144" t="str">
        <f t="shared" si="977"/>
        <v/>
      </c>
      <c r="T5257" s="145" t="str">
        <f t="shared" si="978"/>
        <v/>
      </c>
      <c r="U5257" s="118"/>
      <c r="V5257" s="145" t="str">
        <f t="shared" si="979"/>
        <v/>
      </c>
      <c r="W5257" s="144" t="str">
        <f t="shared" si="980"/>
        <v/>
      </c>
      <c r="X5257" s="146" t="str">
        <f>IF(C5257="","",IF(OR(C5257="Trade",C5257="Multi Position"),(X5256+V5257),IF(C5257="Deposit",(X5256+AE5257),IF(C5257="Withdrawal",(X5256-AE5257)))))</f>
        <v/>
      </c>
      <c r="Y5257" s="145" t="str">
        <f t="shared" si="981"/>
        <v/>
      </c>
      <c r="Z5257" s="118"/>
      <c r="AA5257" s="118"/>
      <c r="AB5257" s="118"/>
      <c r="AC5257" s="118"/>
      <c r="AD5257" s="118"/>
      <c r="AE5257" s="139"/>
      <c r="AF5257" s="118"/>
      <c r="AG5257" s="118"/>
      <c r="AH5257" s="147" t="str">
        <f t="shared" si="982"/>
        <v/>
      </c>
      <c r="AI5257" s="147" t="str">
        <f t="shared" si="983"/>
        <v/>
      </c>
      <c r="AJ5257" s="148" t="str">
        <f t="shared" si="972"/>
        <v/>
      </c>
      <c r="AK5257" s="148" t="str">
        <f t="shared" si="973"/>
        <v/>
      </c>
      <c r="AL5257" s="147" t="str">
        <f t="shared" si="974"/>
        <v/>
      </c>
      <c r="AM5257" s="147" t="str">
        <f t="shared" si="975"/>
        <v/>
      </c>
      <c r="AN5257" s="147" t="str">
        <f t="shared" si="976"/>
        <v/>
      </c>
      <c r="AO5257" s="118"/>
    </row>
    <row r="5258" spans="1:41">
      <c r="A5258" s="118"/>
      <c r="B5258" s="118"/>
      <c r="C5258" s="118"/>
      <c r="D5258" s="118"/>
      <c r="E5258" s="118"/>
      <c r="F5258" s="118"/>
      <c r="G5258" s="118"/>
      <c r="H5258" s="118"/>
      <c r="I5258" s="118"/>
      <c r="J5258" s="118"/>
      <c r="K5258" s="118"/>
      <c r="L5258" s="118"/>
      <c r="M5258" s="118"/>
      <c r="N5258" s="118"/>
      <c r="O5258" s="143" t="str">
        <f>IF(H5258="","",(S5258/S5258)&amp;":"&amp;ROUND(AH5258/S5258,2))</f>
        <v/>
      </c>
      <c r="P5258" s="118"/>
      <c r="Q5258" s="118"/>
      <c r="R5258" s="143" t="str">
        <f>IF(H5258="","",(S5258/S5258)&amp;":"&amp;ROUND(AI5258/S5258,2))</f>
        <v/>
      </c>
      <c r="S5258" s="144" t="str">
        <f t="shared" si="977"/>
        <v/>
      </c>
      <c r="T5258" s="145" t="str">
        <f t="shared" si="978"/>
        <v/>
      </c>
      <c r="U5258" s="118"/>
      <c r="V5258" s="145" t="str">
        <f t="shared" si="979"/>
        <v/>
      </c>
      <c r="W5258" s="144" t="str">
        <f t="shared" si="980"/>
        <v/>
      </c>
      <c r="X5258" s="146" t="str">
        <f>IF(C5258="","",IF(OR(C5258="Trade",C5258="Multi Position"),(X5257+V5258),IF(C5258="Deposit",(X5257+AE5258),IF(C5258="Withdrawal",(X5257-AE5258)))))</f>
        <v/>
      </c>
      <c r="Y5258" s="145" t="str">
        <f t="shared" si="981"/>
        <v/>
      </c>
      <c r="Z5258" s="118"/>
      <c r="AA5258" s="118"/>
      <c r="AB5258" s="118"/>
      <c r="AC5258" s="118"/>
      <c r="AD5258" s="118"/>
      <c r="AE5258" s="139"/>
      <c r="AF5258" s="118"/>
      <c r="AG5258" s="118"/>
      <c r="AH5258" s="147" t="str">
        <f t="shared" si="982"/>
        <v/>
      </c>
      <c r="AI5258" s="147" t="str">
        <f t="shared" si="983"/>
        <v/>
      </c>
      <c r="AJ5258" s="148" t="str">
        <f t="shared" ref="AJ5258:AJ5321" si="984">IF(V5258&lt;0,V5258/-X5258,S5258)</f>
        <v/>
      </c>
      <c r="AK5258" s="148" t="str">
        <f t="shared" ref="AK5258:AK5321" si="985">IF(V5258="","",IF(H5258="LONG",IF(V5258&gt;0,V5258/X5258,((L5258*(P5258-K5258))/X5258)),IF(V5258&gt;0,V5258/X5258,((L5258*(K5258-P5258))/X5258))))</f>
        <v/>
      </c>
      <c r="AL5258" s="147" t="str">
        <f t="shared" ref="AL5258:AL5321" si="986">IF(B5258="","",MONTH(B5258))</f>
        <v/>
      </c>
      <c r="AM5258" s="147" t="str">
        <f t="shared" ref="AM5258:AM5321" si="987">IF(B5258="","",YEAR(B5258))</f>
        <v/>
      </c>
      <c r="AN5258" s="147" t="str">
        <f t="shared" ref="AN5258:AN5321" si="988">IF(B5258="","",DAY(B5258))</f>
        <v/>
      </c>
      <c r="AO5258" s="118"/>
    </row>
    <row r="5259" spans="1:41">
      <c r="A5259" s="118"/>
      <c r="B5259" s="118"/>
      <c r="C5259" s="118"/>
      <c r="D5259" s="118"/>
      <c r="E5259" s="118"/>
      <c r="F5259" s="118"/>
      <c r="G5259" s="118"/>
      <c r="H5259" s="118"/>
      <c r="I5259" s="118"/>
      <c r="J5259" s="118"/>
      <c r="K5259" s="118"/>
      <c r="L5259" s="118"/>
      <c r="M5259" s="118"/>
      <c r="N5259" s="118"/>
      <c r="O5259" s="143" t="str">
        <f>IF(H5259="","",(S5259/S5259)&amp;":"&amp;ROUND(AH5259/S5259,2))</f>
        <v/>
      </c>
      <c r="P5259" s="118"/>
      <c r="Q5259" s="118"/>
      <c r="R5259" s="143" t="str">
        <f>IF(H5259="","",(S5259/S5259)&amp;":"&amp;ROUND(AI5259/S5259,2))</f>
        <v/>
      </c>
      <c r="S5259" s="144" t="str">
        <f t="shared" ref="S5259:S5322" si="989">IF(N5259="","",IF(H5259="LONG",(((K5259-M5259)*L5259)/X5258),(((M5259-K5259)*L5259)/X5258)))</f>
        <v/>
      </c>
      <c r="T5259" s="145" t="str">
        <f t="shared" ref="T5259:T5322" si="990">IF(K5259="","",IF(H5259="LONG",(P5259*L5259)-(K5259*L5259),(K5259*L5259)-(P5259*L5259)))</f>
        <v/>
      </c>
      <c r="U5259" s="118"/>
      <c r="V5259" s="145" t="str">
        <f t="shared" ref="V5259:V5322" si="991">IF(K5259="","",IF(T5259&lt;0,(T5259)-+U5259,(T5259)-U5259))</f>
        <v/>
      </c>
      <c r="W5259" s="144" t="str">
        <f t="shared" ref="W5259:W5322" si="992">IF(P5259="","",SUM(V5259/X5258))</f>
        <v/>
      </c>
      <c r="X5259" s="146" t="str">
        <f>IF(C5259="","",IF(OR(C5259="Trade",C5259="Multi Position"),(X5258+V5259),IF(C5259="Deposit",(X5258+AE5259),IF(C5259="Withdrawal",(X5258-AE5259)))))</f>
        <v/>
      </c>
      <c r="Y5259" s="145" t="str">
        <f t="shared" ref="Y5259:Y5322" si="993">IF(Q5259="","",INT(Q5259-B5259)&amp;" Days "&amp;TEXT(Q5259-B5259,"H"" Hrs ""m"" mins """))</f>
        <v/>
      </c>
      <c r="Z5259" s="118"/>
      <c r="AA5259" s="118"/>
      <c r="AB5259" s="118"/>
      <c r="AC5259" s="118"/>
      <c r="AD5259" s="118"/>
      <c r="AE5259" s="139"/>
      <c r="AF5259" s="118"/>
      <c r="AG5259" s="118"/>
      <c r="AH5259" s="147" t="str">
        <f t="shared" ref="AH5259:AH5322" si="994">IF(K5259="","", IF(H5259="LONG", (((N5259-K5259)*L5259)/X5258), (((K5259-N5259)*L5259)/X5258)))</f>
        <v/>
      </c>
      <c r="AI5259" s="147" t="str">
        <f t="shared" ref="AI5259:AI5322" si="995">IF(K5259="","", IF(H5259="LONG", (((P5259-K5259)*L5259)/X5258), (((K5259-P5259)*L5259)/X5258)))</f>
        <v/>
      </c>
      <c r="AJ5259" s="148" t="str">
        <f t="shared" si="984"/>
        <v/>
      </c>
      <c r="AK5259" s="148" t="str">
        <f t="shared" si="985"/>
        <v/>
      </c>
      <c r="AL5259" s="147" t="str">
        <f t="shared" si="986"/>
        <v/>
      </c>
      <c r="AM5259" s="147" t="str">
        <f t="shared" si="987"/>
        <v/>
      </c>
      <c r="AN5259" s="147" t="str">
        <f t="shared" si="988"/>
        <v/>
      </c>
      <c r="AO5259" s="118"/>
    </row>
    <row r="5260" spans="1:41">
      <c r="A5260" s="118"/>
      <c r="B5260" s="118"/>
      <c r="C5260" s="118"/>
      <c r="D5260" s="118"/>
      <c r="E5260" s="118"/>
      <c r="F5260" s="118"/>
      <c r="G5260" s="118"/>
      <c r="H5260" s="118"/>
      <c r="I5260" s="118"/>
      <c r="J5260" s="118"/>
      <c r="K5260" s="118"/>
      <c r="L5260" s="118"/>
      <c r="M5260" s="118"/>
      <c r="N5260" s="118"/>
      <c r="O5260" s="143" t="str">
        <f>IF(H5260="","",(S5260/S5260)&amp;":"&amp;ROUND(AH5260/S5260,2))</f>
        <v/>
      </c>
      <c r="P5260" s="118"/>
      <c r="Q5260" s="118"/>
      <c r="R5260" s="143" t="str">
        <f>IF(H5260="","",(S5260/S5260)&amp;":"&amp;ROUND(AI5260/S5260,2))</f>
        <v/>
      </c>
      <c r="S5260" s="144" t="str">
        <f t="shared" si="989"/>
        <v/>
      </c>
      <c r="T5260" s="145" t="str">
        <f t="shared" si="990"/>
        <v/>
      </c>
      <c r="U5260" s="118"/>
      <c r="V5260" s="145" t="str">
        <f t="shared" si="991"/>
        <v/>
      </c>
      <c r="W5260" s="144" t="str">
        <f t="shared" si="992"/>
        <v/>
      </c>
      <c r="X5260" s="146" t="str">
        <f>IF(C5260="","",IF(OR(C5260="Trade",C5260="Multi Position"),(X5259+V5260),IF(C5260="Deposit",(X5259+AE5260),IF(C5260="Withdrawal",(X5259-AE5260)))))</f>
        <v/>
      </c>
      <c r="Y5260" s="145" t="str">
        <f t="shared" si="993"/>
        <v/>
      </c>
      <c r="Z5260" s="118"/>
      <c r="AA5260" s="118"/>
      <c r="AB5260" s="118"/>
      <c r="AC5260" s="118"/>
      <c r="AD5260" s="118"/>
      <c r="AE5260" s="139"/>
      <c r="AF5260" s="118"/>
      <c r="AG5260" s="118"/>
      <c r="AH5260" s="147" t="str">
        <f t="shared" si="994"/>
        <v/>
      </c>
      <c r="AI5260" s="147" t="str">
        <f t="shared" si="995"/>
        <v/>
      </c>
      <c r="AJ5260" s="148" t="str">
        <f t="shared" si="984"/>
        <v/>
      </c>
      <c r="AK5260" s="148" t="str">
        <f t="shared" si="985"/>
        <v/>
      </c>
      <c r="AL5260" s="147" t="str">
        <f t="shared" si="986"/>
        <v/>
      </c>
      <c r="AM5260" s="147" t="str">
        <f t="shared" si="987"/>
        <v/>
      </c>
      <c r="AN5260" s="147" t="str">
        <f t="shared" si="988"/>
        <v/>
      </c>
      <c r="AO5260" s="118"/>
    </row>
    <row r="5261" spans="1:41">
      <c r="A5261" s="118"/>
      <c r="B5261" s="118"/>
      <c r="C5261" s="118"/>
      <c r="D5261" s="118"/>
      <c r="E5261" s="118"/>
      <c r="F5261" s="118"/>
      <c r="G5261" s="118"/>
      <c r="H5261" s="118"/>
      <c r="I5261" s="118"/>
      <c r="J5261" s="118"/>
      <c r="K5261" s="118"/>
      <c r="L5261" s="118"/>
      <c r="M5261" s="118"/>
      <c r="N5261" s="118"/>
      <c r="O5261" s="143" t="str">
        <f>IF(H5261="","",(S5261/S5261)&amp;":"&amp;ROUND(AH5261/S5261,2))</f>
        <v/>
      </c>
      <c r="P5261" s="118"/>
      <c r="Q5261" s="118"/>
      <c r="R5261" s="143" t="str">
        <f>IF(H5261="","",(S5261/S5261)&amp;":"&amp;ROUND(AI5261/S5261,2))</f>
        <v/>
      </c>
      <c r="S5261" s="144" t="str">
        <f t="shared" si="989"/>
        <v/>
      </c>
      <c r="T5261" s="145" t="str">
        <f t="shared" si="990"/>
        <v/>
      </c>
      <c r="U5261" s="118"/>
      <c r="V5261" s="145" t="str">
        <f t="shared" si="991"/>
        <v/>
      </c>
      <c r="W5261" s="144" t="str">
        <f t="shared" si="992"/>
        <v/>
      </c>
      <c r="X5261" s="146" t="str">
        <f>IF(C5261="","",IF(OR(C5261="Trade",C5261="Multi Position"),(X5260+V5261),IF(C5261="Deposit",(X5260+AE5261),IF(C5261="Withdrawal",(X5260-AE5261)))))</f>
        <v/>
      </c>
      <c r="Y5261" s="145" t="str">
        <f t="shared" si="993"/>
        <v/>
      </c>
      <c r="Z5261" s="118"/>
      <c r="AA5261" s="118"/>
      <c r="AB5261" s="118"/>
      <c r="AC5261" s="118"/>
      <c r="AD5261" s="118"/>
      <c r="AE5261" s="139"/>
      <c r="AF5261" s="118"/>
      <c r="AG5261" s="118"/>
      <c r="AH5261" s="147" t="str">
        <f t="shared" si="994"/>
        <v/>
      </c>
      <c r="AI5261" s="147" t="str">
        <f t="shared" si="995"/>
        <v/>
      </c>
      <c r="AJ5261" s="148" t="str">
        <f t="shared" si="984"/>
        <v/>
      </c>
      <c r="AK5261" s="148" t="str">
        <f t="shared" si="985"/>
        <v/>
      </c>
      <c r="AL5261" s="147" t="str">
        <f t="shared" si="986"/>
        <v/>
      </c>
      <c r="AM5261" s="147" t="str">
        <f t="shared" si="987"/>
        <v/>
      </c>
      <c r="AN5261" s="147" t="str">
        <f t="shared" si="988"/>
        <v/>
      </c>
      <c r="AO5261" s="118"/>
    </row>
    <row r="5262" spans="1:41">
      <c r="A5262" s="118"/>
      <c r="B5262" s="118"/>
      <c r="C5262" s="118"/>
      <c r="D5262" s="118"/>
      <c r="E5262" s="118"/>
      <c r="F5262" s="118"/>
      <c r="G5262" s="118"/>
      <c r="H5262" s="118"/>
      <c r="I5262" s="118"/>
      <c r="J5262" s="118"/>
      <c r="K5262" s="118"/>
      <c r="L5262" s="118"/>
      <c r="M5262" s="118"/>
      <c r="N5262" s="118"/>
      <c r="O5262" s="143" t="str">
        <f>IF(H5262="","",(S5262/S5262)&amp;":"&amp;ROUND(AH5262/S5262,2))</f>
        <v/>
      </c>
      <c r="P5262" s="118"/>
      <c r="Q5262" s="118"/>
      <c r="R5262" s="143" t="str">
        <f>IF(H5262="","",(S5262/S5262)&amp;":"&amp;ROUND(AI5262/S5262,2))</f>
        <v/>
      </c>
      <c r="S5262" s="144" t="str">
        <f t="shared" si="989"/>
        <v/>
      </c>
      <c r="T5262" s="145" t="str">
        <f t="shared" si="990"/>
        <v/>
      </c>
      <c r="U5262" s="118"/>
      <c r="V5262" s="145" t="str">
        <f t="shared" si="991"/>
        <v/>
      </c>
      <c r="W5262" s="144" t="str">
        <f t="shared" si="992"/>
        <v/>
      </c>
      <c r="X5262" s="146" t="str">
        <f>IF(C5262="","",IF(OR(C5262="Trade",C5262="Multi Position"),(X5261+V5262),IF(C5262="Deposit",(X5261+AE5262),IF(C5262="Withdrawal",(X5261-AE5262)))))</f>
        <v/>
      </c>
      <c r="Y5262" s="145" t="str">
        <f t="shared" si="993"/>
        <v/>
      </c>
      <c r="Z5262" s="118"/>
      <c r="AA5262" s="118"/>
      <c r="AB5262" s="118"/>
      <c r="AC5262" s="118"/>
      <c r="AD5262" s="118"/>
      <c r="AE5262" s="139"/>
      <c r="AF5262" s="118"/>
      <c r="AG5262" s="118"/>
      <c r="AH5262" s="147" t="str">
        <f t="shared" si="994"/>
        <v/>
      </c>
      <c r="AI5262" s="147" t="str">
        <f t="shared" si="995"/>
        <v/>
      </c>
      <c r="AJ5262" s="148" t="str">
        <f t="shared" si="984"/>
        <v/>
      </c>
      <c r="AK5262" s="148" t="str">
        <f t="shared" si="985"/>
        <v/>
      </c>
      <c r="AL5262" s="147" t="str">
        <f t="shared" si="986"/>
        <v/>
      </c>
      <c r="AM5262" s="147" t="str">
        <f t="shared" si="987"/>
        <v/>
      </c>
      <c r="AN5262" s="147" t="str">
        <f t="shared" si="988"/>
        <v/>
      </c>
      <c r="AO5262" s="118"/>
    </row>
    <row r="5263" spans="1:41">
      <c r="A5263" s="118"/>
      <c r="B5263" s="118"/>
      <c r="C5263" s="118"/>
      <c r="D5263" s="118"/>
      <c r="E5263" s="118"/>
      <c r="F5263" s="118"/>
      <c r="G5263" s="118"/>
      <c r="H5263" s="118"/>
      <c r="I5263" s="118"/>
      <c r="J5263" s="118"/>
      <c r="K5263" s="118"/>
      <c r="L5263" s="118"/>
      <c r="M5263" s="118"/>
      <c r="N5263" s="118"/>
      <c r="O5263" s="143" t="str">
        <f>IF(H5263="","",(S5263/S5263)&amp;":"&amp;ROUND(AH5263/S5263,2))</f>
        <v/>
      </c>
      <c r="P5263" s="118"/>
      <c r="Q5263" s="118"/>
      <c r="R5263" s="143" t="str">
        <f>IF(H5263="","",(S5263/S5263)&amp;":"&amp;ROUND(AI5263/S5263,2))</f>
        <v/>
      </c>
      <c r="S5263" s="144" t="str">
        <f t="shared" si="989"/>
        <v/>
      </c>
      <c r="T5263" s="145" t="str">
        <f t="shared" si="990"/>
        <v/>
      </c>
      <c r="U5263" s="118"/>
      <c r="V5263" s="145" t="str">
        <f t="shared" si="991"/>
        <v/>
      </c>
      <c r="W5263" s="144" t="str">
        <f t="shared" si="992"/>
        <v/>
      </c>
      <c r="X5263" s="146" t="str">
        <f>IF(C5263="","",IF(OR(C5263="Trade",C5263="Multi Position"),(X5262+V5263),IF(C5263="Deposit",(X5262+AE5263),IF(C5263="Withdrawal",(X5262-AE5263)))))</f>
        <v/>
      </c>
      <c r="Y5263" s="145" t="str">
        <f t="shared" si="993"/>
        <v/>
      </c>
      <c r="Z5263" s="118"/>
      <c r="AA5263" s="118"/>
      <c r="AB5263" s="118"/>
      <c r="AC5263" s="118"/>
      <c r="AD5263" s="118"/>
      <c r="AE5263" s="139"/>
      <c r="AF5263" s="118"/>
      <c r="AG5263" s="118"/>
      <c r="AH5263" s="147" t="str">
        <f t="shared" si="994"/>
        <v/>
      </c>
      <c r="AI5263" s="147" t="str">
        <f t="shared" si="995"/>
        <v/>
      </c>
      <c r="AJ5263" s="148" t="str">
        <f t="shared" si="984"/>
        <v/>
      </c>
      <c r="AK5263" s="148" t="str">
        <f t="shared" si="985"/>
        <v/>
      </c>
      <c r="AL5263" s="147" t="str">
        <f t="shared" si="986"/>
        <v/>
      </c>
      <c r="AM5263" s="147" t="str">
        <f t="shared" si="987"/>
        <v/>
      </c>
      <c r="AN5263" s="147" t="str">
        <f t="shared" si="988"/>
        <v/>
      </c>
      <c r="AO5263" s="118"/>
    </row>
    <row r="5264" spans="1:41">
      <c r="A5264" s="118"/>
      <c r="B5264" s="118"/>
      <c r="C5264" s="118"/>
      <c r="D5264" s="118"/>
      <c r="E5264" s="118"/>
      <c r="F5264" s="118"/>
      <c r="G5264" s="118"/>
      <c r="H5264" s="118"/>
      <c r="I5264" s="118"/>
      <c r="J5264" s="118"/>
      <c r="K5264" s="118"/>
      <c r="L5264" s="118"/>
      <c r="M5264" s="118"/>
      <c r="N5264" s="118"/>
      <c r="O5264" s="143" t="str">
        <f>IF(H5264="","",(S5264/S5264)&amp;":"&amp;ROUND(AH5264/S5264,2))</f>
        <v/>
      </c>
      <c r="P5264" s="118"/>
      <c r="Q5264" s="118"/>
      <c r="R5264" s="143" t="str">
        <f>IF(H5264="","",(S5264/S5264)&amp;":"&amp;ROUND(AI5264/S5264,2))</f>
        <v/>
      </c>
      <c r="S5264" s="144" t="str">
        <f t="shared" si="989"/>
        <v/>
      </c>
      <c r="T5264" s="145" t="str">
        <f t="shared" si="990"/>
        <v/>
      </c>
      <c r="U5264" s="118"/>
      <c r="V5264" s="145" t="str">
        <f t="shared" si="991"/>
        <v/>
      </c>
      <c r="W5264" s="144" t="str">
        <f t="shared" si="992"/>
        <v/>
      </c>
      <c r="X5264" s="146" t="str">
        <f>IF(C5264="","",IF(OR(C5264="Trade",C5264="Multi Position"),(X5263+V5264),IF(C5264="Deposit",(X5263+AE5264),IF(C5264="Withdrawal",(X5263-AE5264)))))</f>
        <v/>
      </c>
      <c r="Y5264" s="145" t="str">
        <f t="shared" si="993"/>
        <v/>
      </c>
      <c r="Z5264" s="118"/>
      <c r="AA5264" s="118"/>
      <c r="AB5264" s="118"/>
      <c r="AC5264" s="118"/>
      <c r="AD5264" s="118"/>
      <c r="AE5264" s="139"/>
      <c r="AF5264" s="118"/>
      <c r="AG5264" s="118"/>
      <c r="AH5264" s="147" t="str">
        <f t="shared" si="994"/>
        <v/>
      </c>
      <c r="AI5264" s="147" t="str">
        <f t="shared" si="995"/>
        <v/>
      </c>
      <c r="AJ5264" s="148" t="str">
        <f t="shared" si="984"/>
        <v/>
      </c>
      <c r="AK5264" s="148" t="str">
        <f t="shared" si="985"/>
        <v/>
      </c>
      <c r="AL5264" s="147" t="str">
        <f t="shared" si="986"/>
        <v/>
      </c>
      <c r="AM5264" s="147" t="str">
        <f t="shared" si="987"/>
        <v/>
      </c>
      <c r="AN5264" s="147" t="str">
        <f t="shared" si="988"/>
        <v/>
      </c>
      <c r="AO5264" s="118"/>
    </row>
    <row r="5265" spans="1:41">
      <c r="A5265" s="118"/>
      <c r="B5265" s="118"/>
      <c r="C5265" s="118"/>
      <c r="D5265" s="118"/>
      <c r="E5265" s="118"/>
      <c r="F5265" s="118"/>
      <c r="G5265" s="118"/>
      <c r="H5265" s="118"/>
      <c r="I5265" s="118"/>
      <c r="J5265" s="118"/>
      <c r="K5265" s="118"/>
      <c r="L5265" s="118"/>
      <c r="M5265" s="118"/>
      <c r="N5265" s="118"/>
      <c r="O5265" s="143" t="str">
        <f>IF(H5265="","",(S5265/S5265)&amp;":"&amp;ROUND(AH5265/S5265,2))</f>
        <v/>
      </c>
      <c r="P5265" s="118"/>
      <c r="Q5265" s="118"/>
      <c r="R5265" s="143" t="str">
        <f>IF(H5265="","",(S5265/S5265)&amp;":"&amp;ROUND(AI5265/S5265,2))</f>
        <v/>
      </c>
      <c r="S5265" s="144" t="str">
        <f t="shared" si="989"/>
        <v/>
      </c>
      <c r="T5265" s="145" t="str">
        <f t="shared" si="990"/>
        <v/>
      </c>
      <c r="U5265" s="118"/>
      <c r="V5265" s="145" t="str">
        <f t="shared" si="991"/>
        <v/>
      </c>
      <c r="W5265" s="144" t="str">
        <f t="shared" si="992"/>
        <v/>
      </c>
      <c r="X5265" s="146" t="str">
        <f>IF(C5265="","",IF(OR(C5265="Trade",C5265="Multi Position"),(X5264+V5265),IF(C5265="Deposit",(X5264+AE5265),IF(C5265="Withdrawal",(X5264-AE5265)))))</f>
        <v/>
      </c>
      <c r="Y5265" s="145" t="str">
        <f t="shared" si="993"/>
        <v/>
      </c>
      <c r="Z5265" s="118"/>
      <c r="AA5265" s="118"/>
      <c r="AB5265" s="118"/>
      <c r="AC5265" s="118"/>
      <c r="AD5265" s="118"/>
      <c r="AE5265" s="139"/>
      <c r="AF5265" s="118"/>
      <c r="AG5265" s="118"/>
      <c r="AH5265" s="147" t="str">
        <f t="shared" si="994"/>
        <v/>
      </c>
      <c r="AI5265" s="147" t="str">
        <f t="shared" si="995"/>
        <v/>
      </c>
      <c r="AJ5265" s="148" t="str">
        <f t="shared" si="984"/>
        <v/>
      </c>
      <c r="AK5265" s="148" t="str">
        <f t="shared" si="985"/>
        <v/>
      </c>
      <c r="AL5265" s="147" t="str">
        <f t="shared" si="986"/>
        <v/>
      </c>
      <c r="AM5265" s="147" t="str">
        <f t="shared" si="987"/>
        <v/>
      </c>
      <c r="AN5265" s="147" t="str">
        <f t="shared" si="988"/>
        <v/>
      </c>
      <c r="AO5265" s="118"/>
    </row>
    <row r="5266" spans="1:41">
      <c r="A5266" s="118"/>
      <c r="B5266" s="118"/>
      <c r="C5266" s="118"/>
      <c r="D5266" s="118"/>
      <c r="E5266" s="118"/>
      <c r="F5266" s="118"/>
      <c r="G5266" s="118"/>
      <c r="H5266" s="118"/>
      <c r="I5266" s="118"/>
      <c r="J5266" s="118"/>
      <c r="K5266" s="118"/>
      <c r="L5266" s="118"/>
      <c r="M5266" s="118"/>
      <c r="N5266" s="118"/>
      <c r="O5266" s="143" t="str">
        <f>IF(H5266="","",(S5266/S5266)&amp;":"&amp;ROUND(AH5266/S5266,2))</f>
        <v/>
      </c>
      <c r="P5266" s="118"/>
      <c r="Q5266" s="118"/>
      <c r="R5266" s="143" t="str">
        <f>IF(H5266="","",(S5266/S5266)&amp;":"&amp;ROUND(AI5266/S5266,2))</f>
        <v/>
      </c>
      <c r="S5266" s="144" t="str">
        <f t="shared" si="989"/>
        <v/>
      </c>
      <c r="T5266" s="145" t="str">
        <f t="shared" si="990"/>
        <v/>
      </c>
      <c r="U5266" s="118"/>
      <c r="V5266" s="145" t="str">
        <f t="shared" si="991"/>
        <v/>
      </c>
      <c r="W5266" s="144" t="str">
        <f t="shared" si="992"/>
        <v/>
      </c>
      <c r="X5266" s="146" t="str">
        <f>IF(C5266="","",IF(OR(C5266="Trade",C5266="Multi Position"),(X5265+V5266),IF(C5266="Deposit",(X5265+AE5266),IF(C5266="Withdrawal",(X5265-AE5266)))))</f>
        <v/>
      </c>
      <c r="Y5266" s="145" t="str">
        <f t="shared" si="993"/>
        <v/>
      </c>
      <c r="Z5266" s="118"/>
      <c r="AA5266" s="118"/>
      <c r="AB5266" s="118"/>
      <c r="AC5266" s="118"/>
      <c r="AD5266" s="118"/>
      <c r="AE5266" s="139"/>
      <c r="AF5266" s="118"/>
      <c r="AG5266" s="118"/>
      <c r="AH5266" s="147" t="str">
        <f t="shared" si="994"/>
        <v/>
      </c>
      <c r="AI5266" s="147" t="str">
        <f t="shared" si="995"/>
        <v/>
      </c>
      <c r="AJ5266" s="148" t="str">
        <f t="shared" si="984"/>
        <v/>
      </c>
      <c r="AK5266" s="148" t="str">
        <f t="shared" si="985"/>
        <v/>
      </c>
      <c r="AL5266" s="147" t="str">
        <f t="shared" si="986"/>
        <v/>
      </c>
      <c r="AM5266" s="147" t="str">
        <f t="shared" si="987"/>
        <v/>
      </c>
      <c r="AN5266" s="147" t="str">
        <f t="shared" si="988"/>
        <v/>
      </c>
      <c r="AO5266" s="118"/>
    </row>
    <row r="5267" spans="1:41">
      <c r="A5267" s="118"/>
      <c r="B5267" s="118"/>
      <c r="C5267" s="118"/>
      <c r="D5267" s="118"/>
      <c r="E5267" s="118"/>
      <c r="F5267" s="118"/>
      <c r="G5267" s="118"/>
      <c r="H5267" s="118"/>
      <c r="I5267" s="118"/>
      <c r="J5267" s="118"/>
      <c r="K5267" s="118"/>
      <c r="L5267" s="118"/>
      <c r="M5267" s="118"/>
      <c r="N5267" s="118"/>
      <c r="O5267" s="143" t="str">
        <f>IF(H5267="","",(S5267/S5267)&amp;":"&amp;ROUND(AH5267/S5267,2))</f>
        <v/>
      </c>
      <c r="P5267" s="118"/>
      <c r="Q5267" s="118"/>
      <c r="R5267" s="143" t="str">
        <f>IF(H5267="","",(S5267/S5267)&amp;":"&amp;ROUND(AI5267/S5267,2))</f>
        <v/>
      </c>
      <c r="S5267" s="144" t="str">
        <f t="shared" si="989"/>
        <v/>
      </c>
      <c r="T5267" s="145" t="str">
        <f t="shared" si="990"/>
        <v/>
      </c>
      <c r="U5267" s="118"/>
      <c r="V5267" s="145" t="str">
        <f t="shared" si="991"/>
        <v/>
      </c>
      <c r="W5267" s="144" t="str">
        <f t="shared" si="992"/>
        <v/>
      </c>
      <c r="X5267" s="146" t="str">
        <f>IF(C5267="","",IF(OR(C5267="Trade",C5267="Multi Position"),(X5266+V5267),IF(C5267="Deposit",(X5266+AE5267),IF(C5267="Withdrawal",(X5266-AE5267)))))</f>
        <v/>
      </c>
      <c r="Y5267" s="145" t="str">
        <f t="shared" si="993"/>
        <v/>
      </c>
      <c r="Z5267" s="118"/>
      <c r="AA5267" s="118"/>
      <c r="AB5267" s="118"/>
      <c r="AC5267" s="118"/>
      <c r="AD5267" s="118"/>
      <c r="AE5267" s="139"/>
      <c r="AF5267" s="118"/>
      <c r="AG5267" s="118"/>
      <c r="AH5267" s="147" t="str">
        <f t="shared" si="994"/>
        <v/>
      </c>
      <c r="AI5267" s="147" t="str">
        <f t="shared" si="995"/>
        <v/>
      </c>
      <c r="AJ5267" s="148" t="str">
        <f t="shared" si="984"/>
        <v/>
      </c>
      <c r="AK5267" s="148" t="str">
        <f t="shared" si="985"/>
        <v/>
      </c>
      <c r="AL5267" s="147" t="str">
        <f t="shared" si="986"/>
        <v/>
      </c>
      <c r="AM5267" s="147" t="str">
        <f t="shared" si="987"/>
        <v/>
      </c>
      <c r="AN5267" s="147" t="str">
        <f t="shared" si="988"/>
        <v/>
      </c>
      <c r="AO5267" s="118"/>
    </row>
    <row r="5268" spans="1:41">
      <c r="A5268" s="118"/>
      <c r="B5268" s="118"/>
      <c r="C5268" s="118"/>
      <c r="D5268" s="118"/>
      <c r="E5268" s="118"/>
      <c r="F5268" s="118"/>
      <c r="G5268" s="118"/>
      <c r="H5268" s="118"/>
      <c r="I5268" s="118"/>
      <c r="J5268" s="118"/>
      <c r="K5268" s="118"/>
      <c r="L5268" s="118"/>
      <c r="M5268" s="118"/>
      <c r="N5268" s="118"/>
      <c r="O5268" s="143" t="str">
        <f>IF(H5268="","",(S5268/S5268)&amp;":"&amp;ROUND(AH5268/S5268,2))</f>
        <v/>
      </c>
      <c r="P5268" s="118"/>
      <c r="Q5268" s="118"/>
      <c r="R5268" s="143" t="str">
        <f>IF(H5268="","",(S5268/S5268)&amp;":"&amp;ROUND(AI5268/S5268,2))</f>
        <v/>
      </c>
      <c r="S5268" s="144" t="str">
        <f t="shared" si="989"/>
        <v/>
      </c>
      <c r="T5268" s="145" t="str">
        <f t="shared" si="990"/>
        <v/>
      </c>
      <c r="U5268" s="118"/>
      <c r="V5268" s="145" t="str">
        <f t="shared" si="991"/>
        <v/>
      </c>
      <c r="W5268" s="144" t="str">
        <f t="shared" si="992"/>
        <v/>
      </c>
      <c r="X5268" s="146" t="str">
        <f>IF(C5268="","",IF(OR(C5268="Trade",C5268="Multi Position"),(X5267+V5268),IF(C5268="Deposit",(X5267+AE5268),IF(C5268="Withdrawal",(X5267-AE5268)))))</f>
        <v/>
      </c>
      <c r="Y5268" s="145" t="str">
        <f t="shared" si="993"/>
        <v/>
      </c>
      <c r="Z5268" s="118"/>
      <c r="AA5268" s="118"/>
      <c r="AB5268" s="118"/>
      <c r="AC5268" s="118"/>
      <c r="AD5268" s="118"/>
      <c r="AE5268" s="139"/>
      <c r="AF5268" s="118"/>
      <c r="AG5268" s="118"/>
      <c r="AH5268" s="147" t="str">
        <f t="shared" si="994"/>
        <v/>
      </c>
      <c r="AI5268" s="147" t="str">
        <f t="shared" si="995"/>
        <v/>
      </c>
      <c r="AJ5268" s="148" t="str">
        <f t="shared" si="984"/>
        <v/>
      </c>
      <c r="AK5268" s="148" t="str">
        <f t="shared" si="985"/>
        <v/>
      </c>
      <c r="AL5268" s="147" t="str">
        <f t="shared" si="986"/>
        <v/>
      </c>
      <c r="AM5268" s="147" t="str">
        <f t="shared" si="987"/>
        <v/>
      </c>
      <c r="AN5268" s="147" t="str">
        <f t="shared" si="988"/>
        <v/>
      </c>
      <c r="AO5268" s="118"/>
    </row>
    <row r="5269" spans="1:41">
      <c r="A5269" s="118"/>
      <c r="B5269" s="118"/>
      <c r="C5269" s="118"/>
      <c r="D5269" s="118"/>
      <c r="E5269" s="118"/>
      <c r="F5269" s="118"/>
      <c r="G5269" s="118"/>
      <c r="H5269" s="118"/>
      <c r="I5269" s="118"/>
      <c r="J5269" s="118"/>
      <c r="K5269" s="118"/>
      <c r="L5269" s="118"/>
      <c r="M5269" s="118"/>
      <c r="N5269" s="118"/>
      <c r="O5269" s="143" t="str">
        <f>IF(H5269="","",(S5269/S5269)&amp;":"&amp;ROUND(AH5269/S5269,2))</f>
        <v/>
      </c>
      <c r="P5269" s="118"/>
      <c r="Q5269" s="118"/>
      <c r="R5269" s="143" t="str">
        <f>IF(H5269="","",(S5269/S5269)&amp;":"&amp;ROUND(AI5269/S5269,2))</f>
        <v/>
      </c>
      <c r="S5269" s="144" t="str">
        <f t="shared" si="989"/>
        <v/>
      </c>
      <c r="T5269" s="145" t="str">
        <f t="shared" si="990"/>
        <v/>
      </c>
      <c r="U5269" s="118"/>
      <c r="V5269" s="145" t="str">
        <f t="shared" si="991"/>
        <v/>
      </c>
      <c r="W5269" s="144" t="str">
        <f t="shared" si="992"/>
        <v/>
      </c>
      <c r="X5269" s="146" t="str">
        <f>IF(C5269="","",IF(OR(C5269="Trade",C5269="Multi Position"),(X5268+V5269),IF(C5269="Deposit",(X5268+AE5269),IF(C5269="Withdrawal",(X5268-AE5269)))))</f>
        <v/>
      </c>
      <c r="Y5269" s="145" t="str">
        <f t="shared" si="993"/>
        <v/>
      </c>
      <c r="Z5269" s="118"/>
      <c r="AA5269" s="118"/>
      <c r="AB5269" s="118"/>
      <c r="AC5269" s="118"/>
      <c r="AD5269" s="118"/>
      <c r="AE5269" s="139"/>
      <c r="AF5269" s="118"/>
      <c r="AG5269" s="118"/>
      <c r="AH5269" s="147" t="str">
        <f t="shared" si="994"/>
        <v/>
      </c>
      <c r="AI5269" s="147" t="str">
        <f t="shared" si="995"/>
        <v/>
      </c>
      <c r="AJ5269" s="148" t="str">
        <f t="shared" si="984"/>
        <v/>
      </c>
      <c r="AK5269" s="148" t="str">
        <f t="shared" si="985"/>
        <v/>
      </c>
      <c r="AL5269" s="147" t="str">
        <f t="shared" si="986"/>
        <v/>
      </c>
      <c r="AM5269" s="147" t="str">
        <f t="shared" si="987"/>
        <v/>
      </c>
      <c r="AN5269" s="147" t="str">
        <f t="shared" si="988"/>
        <v/>
      </c>
      <c r="AO5269" s="118"/>
    </row>
    <row r="5270" spans="1:41">
      <c r="A5270" s="118"/>
      <c r="B5270" s="118"/>
      <c r="C5270" s="118"/>
      <c r="D5270" s="118"/>
      <c r="E5270" s="118"/>
      <c r="F5270" s="118"/>
      <c r="G5270" s="118"/>
      <c r="H5270" s="118"/>
      <c r="I5270" s="118"/>
      <c r="J5270" s="118"/>
      <c r="K5270" s="118"/>
      <c r="L5270" s="118"/>
      <c r="M5270" s="118"/>
      <c r="N5270" s="118"/>
      <c r="O5270" s="143" t="str">
        <f>IF(H5270="","",(S5270/S5270)&amp;":"&amp;ROUND(AH5270/S5270,2))</f>
        <v/>
      </c>
      <c r="P5270" s="118"/>
      <c r="Q5270" s="118"/>
      <c r="R5270" s="143" t="str">
        <f>IF(H5270="","",(S5270/S5270)&amp;":"&amp;ROUND(AI5270/S5270,2))</f>
        <v/>
      </c>
      <c r="S5270" s="144" t="str">
        <f t="shared" si="989"/>
        <v/>
      </c>
      <c r="T5270" s="145" t="str">
        <f t="shared" si="990"/>
        <v/>
      </c>
      <c r="U5270" s="118"/>
      <c r="V5270" s="145" t="str">
        <f t="shared" si="991"/>
        <v/>
      </c>
      <c r="W5270" s="144" t="str">
        <f t="shared" si="992"/>
        <v/>
      </c>
      <c r="X5270" s="146" t="str">
        <f>IF(C5270="","",IF(OR(C5270="Trade",C5270="Multi Position"),(X5269+V5270),IF(C5270="Deposit",(X5269+AE5270),IF(C5270="Withdrawal",(X5269-AE5270)))))</f>
        <v/>
      </c>
      <c r="Y5270" s="145" t="str">
        <f t="shared" si="993"/>
        <v/>
      </c>
      <c r="Z5270" s="118"/>
      <c r="AA5270" s="118"/>
      <c r="AB5270" s="118"/>
      <c r="AC5270" s="118"/>
      <c r="AD5270" s="118"/>
      <c r="AE5270" s="139"/>
      <c r="AF5270" s="118"/>
      <c r="AG5270" s="118"/>
      <c r="AH5270" s="147" t="str">
        <f t="shared" si="994"/>
        <v/>
      </c>
      <c r="AI5270" s="147" t="str">
        <f t="shared" si="995"/>
        <v/>
      </c>
      <c r="AJ5270" s="148" t="str">
        <f t="shared" si="984"/>
        <v/>
      </c>
      <c r="AK5270" s="148" t="str">
        <f t="shared" si="985"/>
        <v/>
      </c>
      <c r="AL5270" s="147" t="str">
        <f t="shared" si="986"/>
        <v/>
      </c>
      <c r="AM5270" s="147" t="str">
        <f t="shared" si="987"/>
        <v/>
      </c>
      <c r="AN5270" s="147" t="str">
        <f t="shared" si="988"/>
        <v/>
      </c>
      <c r="AO5270" s="118"/>
    </row>
    <row r="5271" spans="1:41">
      <c r="A5271" s="118"/>
      <c r="B5271" s="118"/>
      <c r="C5271" s="118"/>
      <c r="D5271" s="118"/>
      <c r="E5271" s="118"/>
      <c r="F5271" s="118"/>
      <c r="G5271" s="118"/>
      <c r="H5271" s="118"/>
      <c r="I5271" s="118"/>
      <c r="J5271" s="118"/>
      <c r="K5271" s="118"/>
      <c r="L5271" s="118"/>
      <c r="M5271" s="118"/>
      <c r="N5271" s="118"/>
      <c r="O5271" s="143" t="str">
        <f>IF(H5271="","",(S5271/S5271)&amp;":"&amp;ROUND(AH5271/S5271,2))</f>
        <v/>
      </c>
      <c r="P5271" s="118"/>
      <c r="Q5271" s="118"/>
      <c r="R5271" s="143" t="str">
        <f>IF(H5271="","",(S5271/S5271)&amp;":"&amp;ROUND(AI5271/S5271,2))</f>
        <v/>
      </c>
      <c r="S5271" s="144" t="str">
        <f t="shared" si="989"/>
        <v/>
      </c>
      <c r="T5271" s="145" t="str">
        <f t="shared" si="990"/>
        <v/>
      </c>
      <c r="U5271" s="118"/>
      <c r="V5271" s="145" t="str">
        <f t="shared" si="991"/>
        <v/>
      </c>
      <c r="W5271" s="144" t="str">
        <f t="shared" si="992"/>
        <v/>
      </c>
      <c r="X5271" s="146" t="str">
        <f>IF(C5271="","",IF(OR(C5271="Trade",C5271="Multi Position"),(X5270+V5271),IF(C5271="Deposit",(X5270+AE5271),IF(C5271="Withdrawal",(X5270-AE5271)))))</f>
        <v/>
      </c>
      <c r="Y5271" s="145" t="str">
        <f t="shared" si="993"/>
        <v/>
      </c>
      <c r="Z5271" s="118"/>
      <c r="AA5271" s="118"/>
      <c r="AB5271" s="118"/>
      <c r="AC5271" s="118"/>
      <c r="AD5271" s="118"/>
      <c r="AE5271" s="139"/>
      <c r="AF5271" s="118"/>
      <c r="AG5271" s="118"/>
      <c r="AH5271" s="147" t="str">
        <f t="shared" si="994"/>
        <v/>
      </c>
      <c r="AI5271" s="147" t="str">
        <f t="shared" si="995"/>
        <v/>
      </c>
      <c r="AJ5271" s="148" t="str">
        <f t="shared" si="984"/>
        <v/>
      </c>
      <c r="AK5271" s="148" t="str">
        <f t="shared" si="985"/>
        <v/>
      </c>
      <c r="AL5271" s="147" t="str">
        <f t="shared" si="986"/>
        <v/>
      </c>
      <c r="AM5271" s="147" t="str">
        <f t="shared" si="987"/>
        <v/>
      </c>
      <c r="AN5271" s="147" t="str">
        <f t="shared" si="988"/>
        <v/>
      </c>
      <c r="AO5271" s="118"/>
    </row>
    <row r="5272" spans="1:41">
      <c r="A5272" s="118"/>
      <c r="B5272" s="118"/>
      <c r="C5272" s="118"/>
      <c r="D5272" s="118"/>
      <c r="E5272" s="118"/>
      <c r="F5272" s="118"/>
      <c r="G5272" s="118"/>
      <c r="H5272" s="118"/>
      <c r="I5272" s="118"/>
      <c r="J5272" s="118"/>
      <c r="K5272" s="118"/>
      <c r="L5272" s="118"/>
      <c r="M5272" s="118"/>
      <c r="N5272" s="118"/>
      <c r="O5272" s="143" t="str">
        <f>IF(H5272="","",(S5272/S5272)&amp;":"&amp;ROUND(AH5272/S5272,2))</f>
        <v/>
      </c>
      <c r="P5272" s="118"/>
      <c r="Q5272" s="118"/>
      <c r="R5272" s="143" t="str">
        <f>IF(H5272="","",(S5272/S5272)&amp;":"&amp;ROUND(AI5272/S5272,2))</f>
        <v/>
      </c>
      <c r="S5272" s="144" t="str">
        <f t="shared" si="989"/>
        <v/>
      </c>
      <c r="T5272" s="145" t="str">
        <f t="shared" si="990"/>
        <v/>
      </c>
      <c r="U5272" s="118"/>
      <c r="V5272" s="145" t="str">
        <f t="shared" si="991"/>
        <v/>
      </c>
      <c r="W5272" s="144" t="str">
        <f t="shared" si="992"/>
        <v/>
      </c>
      <c r="X5272" s="146" t="str">
        <f>IF(C5272="","",IF(OR(C5272="Trade",C5272="Multi Position"),(X5271+V5272),IF(C5272="Deposit",(X5271+AE5272),IF(C5272="Withdrawal",(X5271-AE5272)))))</f>
        <v/>
      </c>
      <c r="Y5272" s="145" t="str">
        <f t="shared" si="993"/>
        <v/>
      </c>
      <c r="Z5272" s="118"/>
      <c r="AA5272" s="118"/>
      <c r="AB5272" s="118"/>
      <c r="AC5272" s="118"/>
      <c r="AD5272" s="118"/>
      <c r="AE5272" s="139"/>
      <c r="AF5272" s="118"/>
      <c r="AG5272" s="118"/>
      <c r="AH5272" s="147" t="str">
        <f t="shared" si="994"/>
        <v/>
      </c>
      <c r="AI5272" s="147" t="str">
        <f t="shared" si="995"/>
        <v/>
      </c>
      <c r="AJ5272" s="148" t="str">
        <f t="shared" si="984"/>
        <v/>
      </c>
      <c r="AK5272" s="148" t="str">
        <f t="shared" si="985"/>
        <v/>
      </c>
      <c r="AL5272" s="147" t="str">
        <f t="shared" si="986"/>
        <v/>
      </c>
      <c r="AM5272" s="147" t="str">
        <f t="shared" si="987"/>
        <v/>
      </c>
      <c r="AN5272" s="147" t="str">
        <f t="shared" si="988"/>
        <v/>
      </c>
      <c r="AO5272" s="118"/>
    </row>
    <row r="5273" spans="1:41">
      <c r="A5273" s="118"/>
      <c r="B5273" s="118"/>
      <c r="C5273" s="118"/>
      <c r="D5273" s="118"/>
      <c r="E5273" s="118"/>
      <c r="F5273" s="118"/>
      <c r="G5273" s="118"/>
      <c r="H5273" s="118"/>
      <c r="I5273" s="118"/>
      <c r="J5273" s="118"/>
      <c r="K5273" s="118"/>
      <c r="L5273" s="118"/>
      <c r="M5273" s="118"/>
      <c r="N5273" s="118"/>
      <c r="O5273" s="143" t="str">
        <f>IF(H5273="","",(S5273/S5273)&amp;":"&amp;ROUND(AH5273/S5273,2))</f>
        <v/>
      </c>
      <c r="P5273" s="118"/>
      <c r="Q5273" s="118"/>
      <c r="R5273" s="143" t="str">
        <f>IF(H5273="","",(S5273/S5273)&amp;":"&amp;ROUND(AI5273/S5273,2))</f>
        <v/>
      </c>
      <c r="S5273" s="144" t="str">
        <f t="shared" si="989"/>
        <v/>
      </c>
      <c r="T5273" s="145" t="str">
        <f t="shared" si="990"/>
        <v/>
      </c>
      <c r="U5273" s="118"/>
      <c r="V5273" s="145" t="str">
        <f t="shared" si="991"/>
        <v/>
      </c>
      <c r="W5273" s="144" t="str">
        <f t="shared" si="992"/>
        <v/>
      </c>
      <c r="X5273" s="146" t="str">
        <f>IF(C5273="","",IF(OR(C5273="Trade",C5273="Multi Position"),(X5272+V5273),IF(C5273="Deposit",(X5272+AE5273),IF(C5273="Withdrawal",(X5272-AE5273)))))</f>
        <v/>
      </c>
      <c r="Y5273" s="145" t="str">
        <f t="shared" si="993"/>
        <v/>
      </c>
      <c r="Z5273" s="118"/>
      <c r="AA5273" s="118"/>
      <c r="AB5273" s="118"/>
      <c r="AC5273" s="118"/>
      <c r="AD5273" s="118"/>
      <c r="AE5273" s="139"/>
      <c r="AF5273" s="118"/>
      <c r="AG5273" s="118"/>
      <c r="AH5273" s="147" t="str">
        <f t="shared" si="994"/>
        <v/>
      </c>
      <c r="AI5273" s="147" t="str">
        <f t="shared" si="995"/>
        <v/>
      </c>
      <c r="AJ5273" s="148" t="str">
        <f t="shared" si="984"/>
        <v/>
      </c>
      <c r="AK5273" s="148" t="str">
        <f t="shared" si="985"/>
        <v/>
      </c>
      <c r="AL5273" s="147" t="str">
        <f t="shared" si="986"/>
        <v/>
      </c>
      <c r="AM5273" s="147" t="str">
        <f t="shared" si="987"/>
        <v/>
      </c>
      <c r="AN5273" s="147" t="str">
        <f t="shared" si="988"/>
        <v/>
      </c>
      <c r="AO5273" s="118"/>
    </row>
    <row r="5274" spans="1:41">
      <c r="A5274" s="118"/>
      <c r="B5274" s="118"/>
      <c r="C5274" s="118"/>
      <c r="D5274" s="118"/>
      <c r="E5274" s="118"/>
      <c r="F5274" s="118"/>
      <c r="G5274" s="118"/>
      <c r="H5274" s="118"/>
      <c r="I5274" s="118"/>
      <c r="J5274" s="118"/>
      <c r="K5274" s="118"/>
      <c r="L5274" s="118"/>
      <c r="M5274" s="118"/>
      <c r="N5274" s="118"/>
      <c r="O5274" s="143" t="str">
        <f>IF(H5274="","",(S5274/S5274)&amp;":"&amp;ROUND(AH5274/S5274,2))</f>
        <v/>
      </c>
      <c r="P5274" s="118"/>
      <c r="Q5274" s="118"/>
      <c r="R5274" s="143" t="str">
        <f>IF(H5274="","",(S5274/S5274)&amp;":"&amp;ROUND(AI5274/S5274,2))</f>
        <v/>
      </c>
      <c r="S5274" s="144" t="str">
        <f t="shared" si="989"/>
        <v/>
      </c>
      <c r="T5274" s="145" t="str">
        <f t="shared" si="990"/>
        <v/>
      </c>
      <c r="U5274" s="118"/>
      <c r="V5274" s="145" t="str">
        <f t="shared" si="991"/>
        <v/>
      </c>
      <c r="W5274" s="144" t="str">
        <f t="shared" si="992"/>
        <v/>
      </c>
      <c r="X5274" s="146" t="str">
        <f>IF(C5274="","",IF(OR(C5274="Trade",C5274="Multi Position"),(X5273+V5274),IF(C5274="Deposit",(X5273+AE5274),IF(C5274="Withdrawal",(X5273-AE5274)))))</f>
        <v/>
      </c>
      <c r="Y5274" s="145" t="str">
        <f t="shared" si="993"/>
        <v/>
      </c>
      <c r="Z5274" s="118"/>
      <c r="AA5274" s="118"/>
      <c r="AB5274" s="118"/>
      <c r="AC5274" s="118"/>
      <c r="AD5274" s="118"/>
      <c r="AE5274" s="139"/>
      <c r="AF5274" s="118"/>
      <c r="AG5274" s="118"/>
      <c r="AH5274" s="147" t="str">
        <f t="shared" si="994"/>
        <v/>
      </c>
      <c r="AI5274" s="147" t="str">
        <f t="shared" si="995"/>
        <v/>
      </c>
      <c r="AJ5274" s="148" t="str">
        <f t="shared" si="984"/>
        <v/>
      </c>
      <c r="AK5274" s="148" t="str">
        <f t="shared" si="985"/>
        <v/>
      </c>
      <c r="AL5274" s="147" t="str">
        <f t="shared" si="986"/>
        <v/>
      </c>
      <c r="AM5274" s="147" t="str">
        <f t="shared" si="987"/>
        <v/>
      </c>
      <c r="AN5274" s="147" t="str">
        <f t="shared" si="988"/>
        <v/>
      </c>
      <c r="AO5274" s="118"/>
    </row>
    <row r="5275" spans="1:41">
      <c r="A5275" s="118"/>
      <c r="B5275" s="118"/>
      <c r="C5275" s="118"/>
      <c r="D5275" s="118"/>
      <c r="E5275" s="118"/>
      <c r="F5275" s="118"/>
      <c r="G5275" s="118"/>
      <c r="H5275" s="118"/>
      <c r="I5275" s="118"/>
      <c r="J5275" s="118"/>
      <c r="K5275" s="118"/>
      <c r="L5275" s="118"/>
      <c r="M5275" s="118"/>
      <c r="N5275" s="118"/>
      <c r="O5275" s="143" t="str">
        <f>IF(H5275="","",(S5275/S5275)&amp;":"&amp;ROUND(AH5275/S5275,2))</f>
        <v/>
      </c>
      <c r="P5275" s="118"/>
      <c r="Q5275" s="118"/>
      <c r="R5275" s="143" t="str">
        <f>IF(H5275="","",(S5275/S5275)&amp;":"&amp;ROUND(AI5275/S5275,2))</f>
        <v/>
      </c>
      <c r="S5275" s="144" t="str">
        <f t="shared" si="989"/>
        <v/>
      </c>
      <c r="T5275" s="145" t="str">
        <f t="shared" si="990"/>
        <v/>
      </c>
      <c r="U5275" s="118"/>
      <c r="V5275" s="145" t="str">
        <f t="shared" si="991"/>
        <v/>
      </c>
      <c r="W5275" s="144" t="str">
        <f t="shared" si="992"/>
        <v/>
      </c>
      <c r="X5275" s="146" t="str">
        <f>IF(C5275="","",IF(OR(C5275="Trade",C5275="Multi Position"),(X5274+V5275),IF(C5275="Deposit",(X5274+AE5275),IF(C5275="Withdrawal",(X5274-AE5275)))))</f>
        <v/>
      </c>
      <c r="Y5275" s="145" t="str">
        <f t="shared" si="993"/>
        <v/>
      </c>
      <c r="Z5275" s="118"/>
      <c r="AA5275" s="118"/>
      <c r="AB5275" s="118"/>
      <c r="AC5275" s="118"/>
      <c r="AD5275" s="118"/>
      <c r="AE5275" s="139"/>
      <c r="AF5275" s="118"/>
      <c r="AG5275" s="118"/>
      <c r="AH5275" s="147" t="str">
        <f t="shared" si="994"/>
        <v/>
      </c>
      <c r="AI5275" s="147" t="str">
        <f t="shared" si="995"/>
        <v/>
      </c>
      <c r="AJ5275" s="148" t="str">
        <f t="shared" si="984"/>
        <v/>
      </c>
      <c r="AK5275" s="148" t="str">
        <f t="shared" si="985"/>
        <v/>
      </c>
      <c r="AL5275" s="147" t="str">
        <f t="shared" si="986"/>
        <v/>
      </c>
      <c r="AM5275" s="147" t="str">
        <f t="shared" si="987"/>
        <v/>
      </c>
      <c r="AN5275" s="147" t="str">
        <f t="shared" si="988"/>
        <v/>
      </c>
      <c r="AO5275" s="118"/>
    </row>
    <row r="5276" spans="1:41">
      <c r="A5276" s="118"/>
      <c r="B5276" s="118"/>
      <c r="C5276" s="118"/>
      <c r="D5276" s="118"/>
      <c r="E5276" s="118"/>
      <c r="F5276" s="118"/>
      <c r="G5276" s="118"/>
      <c r="H5276" s="118"/>
      <c r="I5276" s="118"/>
      <c r="J5276" s="118"/>
      <c r="K5276" s="118"/>
      <c r="L5276" s="118"/>
      <c r="M5276" s="118"/>
      <c r="N5276" s="118"/>
      <c r="O5276" s="143" t="str">
        <f>IF(H5276="","",(S5276/S5276)&amp;":"&amp;ROUND(AH5276/S5276,2))</f>
        <v/>
      </c>
      <c r="P5276" s="118"/>
      <c r="Q5276" s="118"/>
      <c r="R5276" s="143" t="str">
        <f>IF(H5276="","",(S5276/S5276)&amp;":"&amp;ROUND(AI5276/S5276,2))</f>
        <v/>
      </c>
      <c r="S5276" s="144" t="str">
        <f t="shared" si="989"/>
        <v/>
      </c>
      <c r="T5276" s="145" t="str">
        <f t="shared" si="990"/>
        <v/>
      </c>
      <c r="U5276" s="118"/>
      <c r="V5276" s="145" t="str">
        <f t="shared" si="991"/>
        <v/>
      </c>
      <c r="W5276" s="144" t="str">
        <f t="shared" si="992"/>
        <v/>
      </c>
      <c r="X5276" s="146" t="str">
        <f>IF(C5276="","",IF(OR(C5276="Trade",C5276="Multi Position"),(X5275+V5276),IF(C5276="Deposit",(X5275+AE5276),IF(C5276="Withdrawal",(X5275-AE5276)))))</f>
        <v/>
      </c>
      <c r="Y5276" s="145" t="str">
        <f t="shared" si="993"/>
        <v/>
      </c>
      <c r="Z5276" s="118"/>
      <c r="AA5276" s="118"/>
      <c r="AB5276" s="118"/>
      <c r="AC5276" s="118"/>
      <c r="AD5276" s="118"/>
      <c r="AE5276" s="139"/>
      <c r="AF5276" s="118"/>
      <c r="AG5276" s="118"/>
      <c r="AH5276" s="147" t="str">
        <f t="shared" si="994"/>
        <v/>
      </c>
      <c r="AI5276" s="147" t="str">
        <f t="shared" si="995"/>
        <v/>
      </c>
      <c r="AJ5276" s="148" t="str">
        <f t="shared" si="984"/>
        <v/>
      </c>
      <c r="AK5276" s="148" t="str">
        <f t="shared" si="985"/>
        <v/>
      </c>
      <c r="AL5276" s="147" t="str">
        <f t="shared" si="986"/>
        <v/>
      </c>
      <c r="AM5276" s="147" t="str">
        <f t="shared" si="987"/>
        <v/>
      </c>
      <c r="AN5276" s="147" t="str">
        <f t="shared" si="988"/>
        <v/>
      </c>
      <c r="AO5276" s="118"/>
    </row>
    <row r="5277" spans="1:41">
      <c r="A5277" s="118"/>
      <c r="B5277" s="118"/>
      <c r="C5277" s="118"/>
      <c r="D5277" s="118"/>
      <c r="E5277" s="118"/>
      <c r="F5277" s="118"/>
      <c r="G5277" s="118"/>
      <c r="H5277" s="118"/>
      <c r="I5277" s="118"/>
      <c r="J5277" s="118"/>
      <c r="K5277" s="118"/>
      <c r="L5277" s="118"/>
      <c r="M5277" s="118"/>
      <c r="N5277" s="118"/>
      <c r="O5277" s="143" t="str">
        <f>IF(H5277="","",(S5277/S5277)&amp;":"&amp;ROUND(AH5277/S5277,2))</f>
        <v/>
      </c>
      <c r="P5277" s="118"/>
      <c r="Q5277" s="118"/>
      <c r="R5277" s="143" t="str">
        <f>IF(H5277="","",(S5277/S5277)&amp;":"&amp;ROUND(AI5277/S5277,2))</f>
        <v/>
      </c>
      <c r="S5277" s="144" t="str">
        <f t="shared" si="989"/>
        <v/>
      </c>
      <c r="T5277" s="145" t="str">
        <f t="shared" si="990"/>
        <v/>
      </c>
      <c r="U5277" s="118"/>
      <c r="V5277" s="145" t="str">
        <f t="shared" si="991"/>
        <v/>
      </c>
      <c r="W5277" s="144" t="str">
        <f t="shared" si="992"/>
        <v/>
      </c>
      <c r="X5277" s="146" t="str">
        <f>IF(C5277="","",IF(OR(C5277="Trade",C5277="Multi Position"),(X5276+V5277),IF(C5277="Deposit",(X5276+AE5277),IF(C5277="Withdrawal",(X5276-AE5277)))))</f>
        <v/>
      </c>
      <c r="Y5277" s="145" t="str">
        <f t="shared" si="993"/>
        <v/>
      </c>
      <c r="Z5277" s="118"/>
      <c r="AA5277" s="118"/>
      <c r="AB5277" s="118"/>
      <c r="AC5277" s="118"/>
      <c r="AD5277" s="118"/>
      <c r="AE5277" s="139"/>
      <c r="AF5277" s="118"/>
      <c r="AG5277" s="118"/>
      <c r="AH5277" s="147" t="str">
        <f t="shared" si="994"/>
        <v/>
      </c>
      <c r="AI5277" s="147" t="str">
        <f t="shared" si="995"/>
        <v/>
      </c>
      <c r="AJ5277" s="148" t="str">
        <f t="shared" si="984"/>
        <v/>
      </c>
      <c r="AK5277" s="148" t="str">
        <f t="shared" si="985"/>
        <v/>
      </c>
      <c r="AL5277" s="147" t="str">
        <f t="shared" si="986"/>
        <v/>
      </c>
      <c r="AM5277" s="147" t="str">
        <f t="shared" si="987"/>
        <v/>
      </c>
      <c r="AN5277" s="147" t="str">
        <f t="shared" si="988"/>
        <v/>
      </c>
      <c r="AO5277" s="118"/>
    </row>
    <row r="5278" spans="1:41">
      <c r="A5278" s="118"/>
      <c r="B5278" s="118"/>
      <c r="C5278" s="118"/>
      <c r="D5278" s="118"/>
      <c r="E5278" s="118"/>
      <c r="F5278" s="118"/>
      <c r="G5278" s="118"/>
      <c r="H5278" s="118"/>
      <c r="I5278" s="118"/>
      <c r="J5278" s="118"/>
      <c r="K5278" s="118"/>
      <c r="L5278" s="118"/>
      <c r="M5278" s="118"/>
      <c r="N5278" s="118"/>
      <c r="O5278" s="143" t="str">
        <f>IF(H5278="","",(S5278/S5278)&amp;":"&amp;ROUND(AH5278/S5278,2))</f>
        <v/>
      </c>
      <c r="P5278" s="118"/>
      <c r="Q5278" s="118"/>
      <c r="R5278" s="143" t="str">
        <f>IF(H5278="","",(S5278/S5278)&amp;":"&amp;ROUND(AI5278/S5278,2))</f>
        <v/>
      </c>
      <c r="S5278" s="144" t="str">
        <f t="shared" si="989"/>
        <v/>
      </c>
      <c r="T5278" s="145" t="str">
        <f t="shared" si="990"/>
        <v/>
      </c>
      <c r="U5278" s="118"/>
      <c r="V5278" s="145" t="str">
        <f t="shared" si="991"/>
        <v/>
      </c>
      <c r="W5278" s="144" t="str">
        <f t="shared" si="992"/>
        <v/>
      </c>
      <c r="X5278" s="146" t="str">
        <f>IF(C5278="","",IF(OR(C5278="Trade",C5278="Multi Position"),(X5277+V5278),IF(C5278="Deposit",(X5277+AE5278),IF(C5278="Withdrawal",(X5277-AE5278)))))</f>
        <v/>
      </c>
      <c r="Y5278" s="145" t="str">
        <f t="shared" si="993"/>
        <v/>
      </c>
      <c r="Z5278" s="118"/>
      <c r="AA5278" s="118"/>
      <c r="AB5278" s="118"/>
      <c r="AC5278" s="118"/>
      <c r="AD5278" s="118"/>
      <c r="AE5278" s="139"/>
      <c r="AF5278" s="118"/>
      <c r="AG5278" s="118"/>
      <c r="AH5278" s="147" t="str">
        <f t="shared" si="994"/>
        <v/>
      </c>
      <c r="AI5278" s="147" t="str">
        <f t="shared" si="995"/>
        <v/>
      </c>
      <c r="AJ5278" s="148" t="str">
        <f t="shared" si="984"/>
        <v/>
      </c>
      <c r="AK5278" s="148" t="str">
        <f t="shared" si="985"/>
        <v/>
      </c>
      <c r="AL5278" s="147" t="str">
        <f t="shared" si="986"/>
        <v/>
      </c>
      <c r="AM5278" s="147" t="str">
        <f t="shared" si="987"/>
        <v/>
      </c>
      <c r="AN5278" s="147" t="str">
        <f t="shared" si="988"/>
        <v/>
      </c>
      <c r="AO5278" s="118"/>
    </row>
    <row r="5279" spans="1:41">
      <c r="A5279" s="118"/>
      <c r="B5279" s="118"/>
      <c r="C5279" s="118"/>
      <c r="D5279" s="118"/>
      <c r="E5279" s="118"/>
      <c r="F5279" s="118"/>
      <c r="G5279" s="118"/>
      <c r="H5279" s="118"/>
      <c r="I5279" s="118"/>
      <c r="J5279" s="118"/>
      <c r="K5279" s="118"/>
      <c r="L5279" s="118"/>
      <c r="M5279" s="118"/>
      <c r="N5279" s="118"/>
      <c r="O5279" s="143" t="str">
        <f>IF(H5279="","",(S5279/S5279)&amp;":"&amp;ROUND(AH5279/S5279,2))</f>
        <v/>
      </c>
      <c r="P5279" s="118"/>
      <c r="Q5279" s="118"/>
      <c r="R5279" s="143" t="str">
        <f>IF(H5279="","",(S5279/S5279)&amp;":"&amp;ROUND(AI5279/S5279,2))</f>
        <v/>
      </c>
      <c r="S5279" s="144" t="str">
        <f t="shared" si="989"/>
        <v/>
      </c>
      <c r="T5279" s="145" t="str">
        <f t="shared" si="990"/>
        <v/>
      </c>
      <c r="U5279" s="118"/>
      <c r="V5279" s="145" t="str">
        <f t="shared" si="991"/>
        <v/>
      </c>
      <c r="W5279" s="144" t="str">
        <f t="shared" si="992"/>
        <v/>
      </c>
      <c r="X5279" s="146" t="str">
        <f>IF(C5279="","",IF(OR(C5279="Trade",C5279="Multi Position"),(X5278+V5279),IF(C5279="Deposit",(X5278+AE5279),IF(C5279="Withdrawal",(X5278-AE5279)))))</f>
        <v/>
      </c>
      <c r="Y5279" s="145" t="str">
        <f t="shared" si="993"/>
        <v/>
      </c>
      <c r="Z5279" s="118"/>
      <c r="AA5279" s="118"/>
      <c r="AB5279" s="118"/>
      <c r="AC5279" s="118"/>
      <c r="AD5279" s="118"/>
      <c r="AE5279" s="139"/>
      <c r="AF5279" s="118"/>
      <c r="AG5279" s="118"/>
      <c r="AH5279" s="147" t="str">
        <f t="shared" si="994"/>
        <v/>
      </c>
      <c r="AI5279" s="147" t="str">
        <f t="shared" si="995"/>
        <v/>
      </c>
      <c r="AJ5279" s="148" t="str">
        <f t="shared" si="984"/>
        <v/>
      </c>
      <c r="AK5279" s="148" t="str">
        <f t="shared" si="985"/>
        <v/>
      </c>
      <c r="AL5279" s="147" t="str">
        <f t="shared" si="986"/>
        <v/>
      </c>
      <c r="AM5279" s="147" t="str">
        <f t="shared" si="987"/>
        <v/>
      </c>
      <c r="AN5279" s="147" t="str">
        <f t="shared" si="988"/>
        <v/>
      </c>
      <c r="AO5279" s="118"/>
    </row>
    <row r="5280" spans="1:41">
      <c r="A5280" s="118"/>
      <c r="B5280" s="118"/>
      <c r="C5280" s="118"/>
      <c r="D5280" s="118"/>
      <c r="E5280" s="118"/>
      <c r="F5280" s="118"/>
      <c r="G5280" s="118"/>
      <c r="H5280" s="118"/>
      <c r="I5280" s="118"/>
      <c r="J5280" s="118"/>
      <c r="K5280" s="118"/>
      <c r="L5280" s="118"/>
      <c r="M5280" s="118"/>
      <c r="N5280" s="118"/>
      <c r="O5280" s="143" t="str">
        <f>IF(H5280="","",(S5280/S5280)&amp;":"&amp;ROUND(AH5280/S5280,2))</f>
        <v/>
      </c>
      <c r="P5280" s="118"/>
      <c r="Q5280" s="118"/>
      <c r="R5280" s="143" t="str">
        <f>IF(H5280="","",(S5280/S5280)&amp;":"&amp;ROUND(AI5280/S5280,2))</f>
        <v/>
      </c>
      <c r="S5280" s="144" t="str">
        <f t="shared" si="989"/>
        <v/>
      </c>
      <c r="T5280" s="145" t="str">
        <f t="shared" si="990"/>
        <v/>
      </c>
      <c r="U5280" s="118"/>
      <c r="V5280" s="145" t="str">
        <f t="shared" si="991"/>
        <v/>
      </c>
      <c r="W5280" s="144" t="str">
        <f t="shared" si="992"/>
        <v/>
      </c>
      <c r="X5280" s="146" t="str">
        <f>IF(C5280="","",IF(OR(C5280="Trade",C5280="Multi Position"),(X5279+V5280),IF(C5280="Deposit",(X5279+AE5280),IF(C5280="Withdrawal",(X5279-AE5280)))))</f>
        <v/>
      </c>
      <c r="Y5280" s="145" t="str">
        <f t="shared" si="993"/>
        <v/>
      </c>
      <c r="Z5280" s="118"/>
      <c r="AA5280" s="118"/>
      <c r="AB5280" s="118"/>
      <c r="AC5280" s="118"/>
      <c r="AD5280" s="118"/>
      <c r="AE5280" s="139"/>
      <c r="AF5280" s="118"/>
      <c r="AG5280" s="118"/>
      <c r="AH5280" s="147" t="str">
        <f t="shared" si="994"/>
        <v/>
      </c>
      <c r="AI5280" s="147" t="str">
        <f t="shared" si="995"/>
        <v/>
      </c>
      <c r="AJ5280" s="148" t="str">
        <f t="shared" si="984"/>
        <v/>
      </c>
      <c r="AK5280" s="148" t="str">
        <f t="shared" si="985"/>
        <v/>
      </c>
      <c r="AL5280" s="147" t="str">
        <f t="shared" si="986"/>
        <v/>
      </c>
      <c r="AM5280" s="147" t="str">
        <f t="shared" si="987"/>
        <v/>
      </c>
      <c r="AN5280" s="147" t="str">
        <f t="shared" si="988"/>
        <v/>
      </c>
      <c r="AO5280" s="118"/>
    </row>
    <row r="5281" spans="1:41">
      <c r="A5281" s="118"/>
      <c r="B5281" s="118"/>
      <c r="C5281" s="118"/>
      <c r="D5281" s="118"/>
      <c r="E5281" s="118"/>
      <c r="F5281" s="118"/>
      <c r="G5281" s="118"/>
      <c r="H5281" s="118"/>
      <c r="I5281" s="118"/>
      <c r="J5281" s="118"/>
      <c r="K5281" s="118"/>
      <c r="L5281" s="118"/>
      <c r="M5281" s="118"/>
      <c r="N5281" s="118"/>
      <c r="O5281" s="143" t="str">
        <f>IF(H5281="","",(S5281/S5281)&amp;":"&amp;ROUND(AH5281/S5281,2))</f>
        <v/>
      </c>
      <c r="P5281" s="118"/>
      <c r="Q5281" s="118"/>
      <c r="R5281" s="143" t="str">
        <f>IF(H5281="","",(S5281/S5281)&amp;":"&amp;ROUND(AI5281/S5281,2))</f>
        <v/>
      </c>
      <c r="S5281" s="144" t="str">
        <f t="shared" si="989"/>
        <v/>
      </c>
      <c r="T5281" s="145" t="str">
        <f t="shared" si="990"/>
        <v/>
      </c>
      <c r="U5281" s="118"/>
      <c r="V5281" s="145" t="str">
        <f t="shared" si="991"/>
        <v/>
      </c>
      <c r="W5281" s="144" t="str">
        <f t="shared" si="992"/>
        <v/>
      </c>
      <c r="X5281" s="146" t="str">
        <f>IF(C5281="","",IF(OR(C5281="Trade",C5281="Multi Position"),(X5280+V5281),IF(C5281="Deposit",(X5280+AE5281),IF(C5281="Withdrawal",(X5280-AE5281)))))</f>
        <v/>
      </c>
      <c r="Y5281" s="145" t="str">
        <f t="shared" si="993"/>
        <v/>
      </c>
      <c r="Z5281" s="118"/>
      <c r="AA5281" s="118"/>
      <c r="AB5281" s="118"/>
      <c r="AC5281" s="118"/>
      <c r="AD5281" s="118"/>
      <c r="AE5281" s="139"/>
      <c r="AF5281" s="118"/>
      <c r="AG5281" s="118"/>
      <c r="AH5281" s="147" t="str">
        <f t="shared" si="994"/>
        <v/>
      </c>
      <c r="AI5281" s="147" t="str">
        <f t="shared" si="995"/>
        <v/>
      </c>
      <c r="AJ5281" s="148" t="str">
        <f t="shared" si="984"/>
        <v/>
      </c>
      <c r="AK5281" s="148" t="str">
        <f t="shared" si="985"/>
        <v/>
      </c>
      <c r="AL5281" s="147" t="str">
        <f t="shared" si="986"/>
        <v/>
      </c>
      <c r="AM5281" s="147" t="str">
        <f t="shared" si="987"/>
        <v/>
      </c>
      <c r="AN5281" s="147" t="str">
        <f t="shared" si="988"/>
        <v/>
      </c>
      <c r="AO5281" s="118"/>
    </row>
    <row r="5282" spans="1:41">
      <c r="A5282" s="118"/>
      <c r="B5282" s="118"/>
      <c r="C5282" s="118"/>
      <c r="D5282" s="118"/>
      <c r="E5282" s="118"/>
      <c r="F5282" s="118"/>
      <c r="G5282" s="118"/>
      <c r="H5282" s="118"/>
      <c r="I5282" s="118"/>
      <c r="J5282" s="118"/>
      <c r="K5282" s="118"/>
      <c r="L5282" s="118"/>
      <c r="M5282" s="118"/>
      <c r="N5282" s="118"/>
      <c r="O5282" s="143" t="str">
        <f>IF(H5282="","",(S5282/S5282)&amp;":"&amp;ROUND(AH5282/S5282,2))</f>
        <v/>
      </c>
      <c r="P5282" s="118"/>
      <c r="Q5282" s="118"/>
      <c r="R5282" s="143" t="str">
        <f>IF(H5282="","",(S5282/S5282)&amp;":"&amp;ROUND(AI5282/S5282,2))</f>
        <v/>
      </c>
      <c r="S5282" s="144" t="str">
        <f t="shared" si="989"/>
        <v/>
      </c>
      <c r="T5282" s="145" t="str">
        <f t="shared" si="990"/>
        <v/>
      </c>
      <c r="U5282" s="118"/>
      <c r="V5282" s="145" t="str">
        <f t="shared" si="991"/>
        <v/>
      </c>
      <c r="W5282" s="144" t="str">
        <f t="shared" si="992"/>
        <v/>
      </c>
      <c r="X5282" s="146" t="str">
        <f>IF(C5282="","",IF(OR(C5282="Trade",C5282="Multi Position"),(X5281+V5282),IF(C5282="Deposit",(X5281+AE5282),IF(C5282="Withdrawal",(X5281-AE5282)))))</f>
        <v/>
      </c>
      <c r="Y5282" s="145" t="str">
        <f t="shared" si="993"/>
        <v/>
      </c>
      <c r="Z5282" s="118"/>
      <c r="AA5282" s="118"/>
      <c r="AB5282" s="118"/>
      <c r="AC5282" s="118"/>
      <c r="AD5282" s="118"/>
      <c r="AE5282" s="139"/>
      <c r="AF5282" s="118"/>
      <c r="AG5282" s="118"/>
      <c r="AH5282" s="147" t="str">
        <f t="shared" si="994"/>
        <v/>
      </c>
      <c r="AI5282" s="147" t="str">
        <f t="shared" si="995"/>
        <v/>
      </c>
      <c r="AJ5282" s="148" t="str">
        <f t="shared" si="984"/>
        <v/>
      </c>
      <c r="AK5282" s="148" t="str">
        <f t="shared" si="985"/>
        <v/>
      </c>
      <c r="AL5282" s="147" t="str">
        <f t="shared" si="986"/>
        <v/>
      </c>
      <c r="AM5282" s="147" t="str">
        <f t="shared" si="987"/>
        <v/>
      </c>
      <c r="AN5282" s="147" t="str">
        <f t="shared" si="988"/>
        <v/>
      </c>
      <c r="AO5282" s="118"/>
    </row>
    <row r="5283" spans="1:41">
      <c r="A5283" s="118"/>
      <c r="B5283" s="118"/>
      <c r="C5283" s="118"/>
      <c r="D5283" s="118"/>
      <c r="E5283" s="118"/>
      <c r="F5283" s="118"/>
      <c r="G5283" s="118"/>
      <c r="H5283" s="118"/>
      <c r="I5283" s="118"/>
      <c r="J5283" s="118"/>
      <c r="K5283" s="118"/>
      <c r="L5283" s="118"/>
      <c r="M5283" s="118"/>
      <c r="N5283" s="118"/>
      <c r="O5283" s="143" t="str">
        <f>IF(H5283="","",(S5283/S5283)&amp;":"&amp;ROUND(AH5283/S5283,2))</f>
        <v/>
      </c>
      <c r="P5283" s="118"/>
      <c r="Q5283" s="118"/>
      <c r="R5283" s="143" t="str">
        <f>IF(H5283="","",(S5283/S5283)&amp;":"&amp;ROUND(AI5283/S5283,2))</f>
        <v/>
      </c>
      <c r="S5283" s="144" t="str">
        <f t="shared" si="989"/>
        <v/>
      </c>
      <c r="T5283" s="145" t="str">
        <f t="shared" si="990"/>
        <v/>
      </c>
      <c r="U5283" s="118"/>
      <c r="V5283" s="145" t="str">
        <f t="shared" si="991"/>
        <v/>
      </c>
      <c r="W5283" s="144" t="str">
        <f t="shared" si="992"/>
        <v/>
      </c>
      <c r="X5283" s="146" t="str">
        <f>IF(C5283="","",IF(OR(C5283="Trade",C5283="Multi Position"),(X5282+V5283),IF(C5283="Deposit",(X5282+AE5283),IF(C5283="Withdrawal",(X5282-AE5283)))))</f>
        <v/>
      </c>
      <c r="Y5283" s="145" t="str">
        <f t="shared" si="993"/>
        <v/>
      </c>
      <c r="Z5283" s="118"/>
      <c r="AA5283" s="118"/>
      <c r="AB5283" s="118"/>
      <c r="AC5283" s="118"/>
      <c r="AD5283" s="118"/>
      <c r="AE5283" s="139"/>
      <c r="AF5283" s="118"/>
      <c r="AG5283" s="118"/>
      <c r="AH5283" s="147" t="str">
        <f t="shared" si="994"/>
        <v/>
      </c>
      <c r="AI5283" s="147" t="str">
        <f t="shared" si="995"/>
        <v/>
      </c>
      <c r="AJ5283" s="148" t="str">
        <f t="shared" si="984"/>
        <v/>
      </c>
      <c r="AK5283" s="148" t="str">
        <f t="shared" si="985"/>
        <v/>
      </c>
      <c r="AL5283" s="147" t="str">
        <f t="shared" si="986"/>
        <v/>
      </c>
      <c r="AM5283" s="147" t="str">
        <f t="shared" si="987"/>
        <v/>
      </c>
      <c r="AN5283" s="147" t="str">
        <f t="shared" si="988"/>
        <v/>
      </c>
      <c r="AO5283" s="118"/>
    </row>
    <row r="5284" spans="1:41">
      <c r="A5284" s="118"/>
      <c r="B5284" s="118"/>
      <c r="C5284" s="118"/>
      <c r="D5284" s="118"/>
      <c r="E5284" s="118"/>
      <c r="F5284" s="118"/>
      <c r="G5284" s="118"/>
      <c r="H5284" s="118"/>
      <c r="I5284" s="118"/>
      <c r="J5284" s="118"/>
      <c r="K5284" s="118"/>
      <c r="L5284" s="118"/>
      <c r="M5284" s="118"/>
      <c r="N5284" s="118"/>
      <c r="O5284" s="143" t="str">
        <f>IF(H5284="","",(S5284/S5284)&amp;":"&amp;ROUND(AH5284/S5284,2))</f>
        <v/>
      </c>
      <c r="P5284" s="118"/>
      <c r="Q5284" s="118"/>
      <c r="R5284" s="143" t="str">
        <f>IF(H5284="","",(S5284/S5284)&amp;":"&amp;ROUND(AI5284/S5284,2))</f>
        <v/>
      </c>
      <c r="S5284" s="144" t="str">
        <f t="shared" si="989"/>
        <v/>
      </c>
      <c r="T5284" s="145" t="str">
        <f t="shared" si="990"/>
        <v/>
      </c>
      <c r="U5284" s="118"/>
      <c r="V5284" s="145" t="str">
        <f t="shared" si="991"/>
        <v/>
      </c>
      <c r="W5284" s="144" t="str">
        <f t="shared" si="992"/>
        <v/>
      </c>
      <c r="X5284" s="146" t="str">
        <f>IF(C5284="","",IF(OR(C5284="Trade",C5284="Multi Position"),(X5283+V5284),IF(C5284="Deposit",(X5283+AE5284),IF(C5284="Withdrawal",(X5283-AE5284)))))</f>
        <v/>
      </c>
      <c r="Y5284" s="145" t="str">
        <f t="shared" si="993"/>
        <v/>
      </c>
      <c r="Z5284" s="118"/>
      <c r="AA5284" s="118"/>
      <c r="AB5284" s="118"/>
      <c r="AC5284" s="118"/>
      <c r="AD5284" s="118"/>
      <c r="AE5284" s="139"/>
      <c r="AF5284" s="118"/>
      <c r="AG5284" s="118"/>
      <c r="AH5284" s="147" t="str">
        <f t="shared" si="994"/>
        <v/>
      </c>
      <c r="AI5284" s="147" t="str">
        <f t="shared" si="995"/>
        <v/>
      </c>
      <c r="AJ5284" s="148" t="str">
        <f t="shared" si="984"/>
        <v/>
      </c>
      <c r="AK5284" s="148" t="str">
        <f t="shared" si="985"/>
        <v/>
      </c>
      <c r="AL5284" s="147" t="str">
        <f t="shared" si="986"/>
        <v/>
      </c>
      <c r="AM5284" s="147" t="str">
        <f t="shared" si="987"/>
        <v/>
      </c>
      <c r="AN5284" s="147" t="str">
        <f t="shared" si="988"/>
        <v/>
      </c>
      <c r="AO5284" s="118"/>
    </row>
    <row r="5285" spans="1:41">
      <c r="A5285" s="118"/>
      <c r="B5285" s="118"/>
      <c r="C5285" s="118"/>
      <c r="D5285" s="118"/>
      <c r="E5285" s="118"/>
      <c r="F5285" s="118"/>
      <c r="G5285" s="118"/>
      <c r="H5285" s="118"/>
      <c r="I5285" s="118"/>
      <c r="J5285" s="118"/>
      <c r="K5285" s="118"/>
      <c r="L5285" s="118"/>
      <c r="M5285" s="118"/>
      <c r="N5285" s="118"/>
      <c r="O5285" s="143" t="str">
        <f>IF(H5285="","",(S5285/S5285)&amp;":"&amp;ROUND(AH5285/S5285,2))</f>
        <v/>
      </c>
      <c r="P5285" s="118"/>
      <c r="Q5285" s="118"/>
      <c r="R5285" s="143" t="str">
        <f>IF(H5285="","",(S5285/S5285)&amp;":"&amp;ROUND(AI5285/S5285,2))</f>
        <v/>
      </c>
      <c r="S5285" s="144" t="str">
        <f t="shared" si="989"/>
        <v/>
      </c>
      <c r="T5285" s="145" t="str">
        <f t="shared" si="990"/>
        <v/>
      </c>
      <c r="U5285" s="118"/>
      <c r="V5285" s="145" t="str">
        <f t="shared" si="991"/>
        <v/>
      </c>
      <c r="W5285" s="144" t="str">
        <f t="shared" si="992"/>
        <v/>
      </c>
      <c r="X5285" s="146" t="str">
        <f>IF(C5285="","",IF(OR(C5285="Trade",C5285="Multi Position"),(X5284+V5285),IF(C5285="Deposit",(X5284+AE5285),IF(C5285="Withdrawal",(X5284-AE5285)))))</f>
        <v/>
      </c>
      <c r="Y5285" s="145" t="str">
        <f t="shared" si="993"/>
        <v/>
      </c>
      <c r="Z5285" s="118"/>
      <c r="AA5285" s="118"/>
      <c r="AB5285" s="118"/>
      <c r="AC5285" s="118"/>
      <c r="AD5285" s="118"/>
      <c r="AE5285" s="139"/>
      <c r="AF5285" s="118"/>
      <c r="AG5285" s="118"/>
      <c r="AH5285" s="147" t="str">
        <f t="shared" si="994"/>
        <v/>
      </c>
      <c r="AI5285" s="147" t="str">
        <f t="shared" si="995"/>
        <v/>
      </c>
      <c r="AJ5285" s="148" t="str">
        <f t="shared" si="984"/>
        <v/>
      </c>
      <c r="AK5285" s="148" t="str">
        <f t="shared" si="985"/>
        <v/>
      </c>
      <c r="AL5285" s="147" t="str">
        <f t="shared" si="986"/>
        <v/>
      </c>
      <c r="AM5285" s="147" t="str">
        <f t="shared" si="987"/>
        <v/>
      </c>
      <c r="AN5285" s="147" t="str">
        <f t="shared" si="988"/>
        <v/>
      </c>
      <c r="AO5285" s="118"/>
    </row>
    <row r="5286" spans="1:41">
      <c r="A5286" s="118"/>
      <c r="B5286" s="118"/>
      <c r="C5286" s="118"/>
      <c r="D5286" s="118"/>
      <c r="E5286" s="118"/>
      <c r="F5286" s="118"/>
      <c r="G5286" s="118"/>
      <c r="H5286" s="118"/>
      <c r="I5286" s="118"/>
      <c r="J5286" s="118"/>
      <c r="K5286" s="118"/>
      <c r="L5286" s="118"/>
      <c r="M5286" s="118"/>
      <c r="N5286" s="118"/>
      <c r="O5286" s="143" t="str">
        <f>IF(H5286="","",(S5286/S5286)&amp;":"&amp;ROUND(AH5286/S5286,2))</f>
        <v/>
      </c>
      <c r="P5286" s="118"/>
      <c r="Q5286" s="118"/>
      <c r="R5286" s="143" t="str">
        <f>IF(H5286="","",(S5286/S5286)&amp;":"&amp;ROUND(AI5286/S5286,2))</f>
        <v/>
      </c>
      <c r="S5286" s="144" t="str">
        <f t="shared" si="989"/>
        <v/>
      </c>
      <c r="T5286" s="145" t="str">
        <f t="shared" si="990"/>
        <v/>
      </c>
      <c r="U5286" s="118"/>
      <c r="V5286" s="145" t="str">
        <f t="shared" si="991"/>
        <v/>
      </c>
      <c r="W5286" s="144" t="str">
        <f t="shared" si="992"/>
        <v/>
      </c>
      <c r="X5286" s="146" t="str">
        <f>IF(C5286="","",IF(OR(C5286="Trade",C5286="Multi Position"),(X5285+V5286),IF(C5286="Deposit",(X5285+AE5286),IF(C5286="Withdrawal",(X5285-AE5286)))))</f>
        <v/>
      </c>
      <c r="Y5286" s="145" t="str">
        <f t="shared" si="993"/>
        <v/>
      </c>
      <c r="Z5286" s="118"/>
      <c r="AA5286" s="118"/>
      <c r="AB5286" s="118"/>
      <c r="AC5286" s="118"/>
      <c r="AD5286" s="118"/>
      <c r="AE5286" s="139"/>
      <c r="AF5286" s="118"/>
      <c r="AG5286" s="118"/>
      <c r="AH5286" s="147" t="str">
        <f t="shared" si="994"/>
        <v/>
      </c>
      <c r="AI5286" s="147" t="str">
        <f t="shared" si="995"/>
        <v/>
      </c>
      <c r="AJ5286" s="148" t="str">
        <f t="shared" si="984"/>
        <v/>
      </c>
      <c r="AK5286" s="148" t="str">
        <f t="shared" si="985"/>
        <v/>
      </c>
      <c r="AL5286" s="147" t="str">
        <f t="shared" si="986"/>
        <v/>
      </c>
      <c r="AM5286" s="147" t="str">
        <f t="shared" si="987"/>
        <v/>
      </c>
      <c r="AN5286" s="147" t="str">
        <f t="shared" si="988"/>
        <v/>
      </c>
      <c r="AO5286" s="118"/>
    </row>
    <row r="5287" spans="1:41">
      <c r="A5287" s="118"/>
      <c r="B5287" s="118"/>
      <c r="C5287" s="118"/>
      <c r="D5287" s="118"/>
      <c r="E5287" s="118"/>
      <c r="F5287" s="118"/>
      <c r="G5287" s="118"/>
      <c r="H5287" s="118"/>
      <c r="I5287" s="118"/>
      <c r="J5287" s="118"/>
      <c r="K5287" s="118"/>
      <c r="L5287" s="118"/>
      <c r="M5287" s="118"/>
      <c r="N5287" s="118"/>
      <c r="O5287" s="143" t="str">
        <f>IF(H5287="","",(S5287/S5287)&amp;":"&amp;ROUND(AH5287/S5287,2))</f>
        <v/>
      </c>
      <c r="P5287" s="118"/>
      <c r="Q5287" s="118"/>
      <c r="R5287" s="143" t="str">
        <f>IF(H5287="","",(S5287/S5287)&amp;":"&amp;ROUND(AI5287/S5287,2))</f>
        <v/>
      </c>
      <c r="S5287" s="144" t="str">
        <f t="shared" si="989"/>
        <v/>
      </c>
      <c r="T5287" s="145" t="str">
        <f t="shared" si="990"/>
        <v/>
      </c>
      <c r="U5287" s="118"/>
      <c r="V5287" s="145" t="str">
        <f t="shared" si="991"/>
        <v/>
      </c>
      <c r="W5287" s="144" t="str">
        <f t="shared" si="992"/>
        <v/>
      </c>
      <c r="X5287" s="146" t="str">
        <f>IF(C5287="","",IF(OR(C5287="Trade",C5287="Multi Position"),(X5286+V5287),IF(C5287="Deposit",(X5286+AE5287),IF(C5287="Withdrawal",(X5286-AE5287)))))</f>
        <v/>
      </c>
      <c r="Y5287" s="145" t="str">
        <f t="shared" si="993"/>
        <v/>
      </c>
      <c r="Z5287" s="118"/>
      <c r="AA5287" s="118"/>
      <c r="AB5287" s="118"/>
      <c r="AC5287" s="118"/>
      <c r="AD5287" s="118"/>
      <c r="AE5287" s="139"/>
      <c r="AF5287" s="118"/>
      <c r="AG5287" s="118"/>
      <c r="AH5287" s="147" t="str">
        <f t="shared" si="994"/>
        <v/>
      </c>
      <c r="AI5287" s="147" t="str">
        <f t="shared" si="995"/>
        <v/>
      </c>
      <c r="AJ5287" s="148" t="str">
        <f t="shared" si="984"/>
        <v/>
      </c>
      <c r="AK5287" s="148" t="str">
        <f t="shared" si="985"/>
        <v/>
      </c>
      <c r="AL5287" s="147" t="str">
        <f t="shared" si="986"/>
        <v/>
      </c>
      <c r="AM5287" s="147" t="str">
        <f t="shared" si="987"/>
        <v/>
      </c>
      <c r="AN5287" s="147" t="str">
        <f t="shared" si="988"/>
        <v/>
      </c>
      <c r="AO5287" s="118"/>
    </row>
    <row r="5288" spans="1:41">
      <c r="A5288" s="118"/>
      <c r="B5288" s="118"/>
      <c r="C5288" s="118"/>
      <c r="D5288" s="118"/>
      <c r="E5288" s="118"/>
      <c r="F5288" s="118"/>
      <c r="G5288" s="118"/>
      <c r="H5288" s="118"/>
      <c r="I5288" s="118"/>
      <c r="J5288" s="118"/>
      <c r="K5288" s="118"/>
      <c r="L5288" s="118"/>
      <c r="M5288" s="118"/>
      <c r="N5288" s="118"/>
      <c r="O5288" s="143" t="str">
        <f>IF(H5288="","",(S5288/S5288)&amp;":"&amp;ROUND(AH5288/S5288,2))</f>
        <v/>
      </c>
      <c r="P5288" s="118"/>
      <c r="Q5288" s="118"/>
      <c r="R5288" s="143" t="str">
        <f>IF(H5288="","",(S5288/S5288)&amp;":"&amp;ROUND(AI5288/S5288,2))</f>
        <v/>
      </c>
      <c r="S5288" s="144" t="str">
        <f t="shared" si="989"/>
        <v/>
      </c>
      <c r="T5288" s="145" t="str">
        <f t="shared" si="990"/>
        <v/>
      </c>
      <c r="U5288" s="118"/>
      <c r="V5288" s="145" t="str">
        <f t="shared" si="991"/>
        <v/>
      </c>
      <c r="W5288" s="144" t="str">
        <f t="shared" si="992"/>
        <v/>
      </c>
      <c r="X5288" s="146" t="str">
        <f>IF(C5288="","",IF(OR(C5288="Trade",C5288="Multi Position"),(X5287+V5288),IF(C5288="Deposit",(X5287+AE5288),IF(C5288="Withdrawal",(X5287-AE5288)))))</f>
        <v/>
      </c>
      <c r="Y5288" s="145" t="str">
        <f t="shared" si="993"/>
        <v/>
      </c>
      <c r="Z5288" s="118"/>
      <c r="AA5288" s="118"/>
      <c r="AB5288" s="118"/>
      <c r="AC5288" s="118"/>
      <c r="AD5288" s="118"/>
      <c r="AE5288" s="139"/>
      <c r="AF5288" s="118"/>
      <c r="AG5288" s="118"/>
      <c r="AH5288" s="147" t="str">
        <f t="shared" si="994"/>
        <v/>
      </c>
      <c r="AI5288" s="147" t="str">
        <f t="shared" si="995"/>
        <v/>
      </c>
      <c r="AJ5288" s="148" t="str">
        <f t="shared" si="984"/>
        <v/>
      </c>
      <c r="AK5288" s="148" t="str">
        <f t="shared" si="985"/>
        <v/>
      </c>
      <c r="AL5288" s="147" t="str">
        <f t="shared" si="986"/>
        <v/>
      </c>
      <c r="AM5288" s="147" t="str">
        <f t="shared" si="987"/>
        <v/>
      </c>
      <c r="AN5288" s="147" t="str">
        <f t="shared" si="988"/>
        <v/>
      </c>
      <c r="AO5288" s="118"/>
    </row>
    <row r="5289" spans="1:41">
      <c r="A5289" s="118"/>
      <c r="B5289" s="118"/>
      <c r="C5289" s="118"/>
      <c r="D5289" s="118"/>
      <c r="E5289" s="118"/>
      <c r="F5289" s="118"/>
      <c r="G5289" s="118"/>
      <c r="H5289" s="118"/>
      <c r="I5289" s="118"/>
      <c r="J5289" s="118"/>
      <c r="K5289" s="118"/>
      <c r="L5289" s="118"/>
      <c r="M5289" s="118"/>
      <c r="N5289" s="118"/>
      <c r="O5289" s="143" t="str">
        <f>IF(H5289="","",(S5289/S5289)&amp;":"&amp;ROUND(AH5289/S5289,2))</f>
        <v/>
      </c>
      <c r="P5289" s="118"/>
      <c r="Q5289" s="118"/>
      <c r="R5289" s="143" t="str">
        <f>IF(H5289="","",(S5289/S5289)&amp;":"&amp;ROUND(AI5289/S5289,2))</f>
        <v/>
      </c>
      <c r="S5289" s="144" t="str">
        <f t="shared" si="989"/>
        <v/>
      </c>
      <c r="T5289" s="145" t="str">
        <f t="shared" si="990"/>
        <v/>
      </c>
      <c r="U5289" s="118"/>
      <c r="V5289" s="145" t="str">
        <f t="shared" si="991"/>
        <v/>
      </c>
      <c r="W5289" s="144" t="str">
        <f t="shared" si="992"/>
        <v/>
      </c>
      <c r="X5289" s="146" t="str">
        <f>IF(C5289="","",IF(OR(C5289="Trade",C5289="Multi Position"),(X5288+V5289),IF(C5289="Deposit",(X5288+AE5289),IF(C5289="Withdrawal",(X5288-AE5289)))))</f>
        <v/>
      </c>
      <c r="Y5289" s="145" t="str">
        <f t="shared" si="993"/>
        <v/>
      </c>
      <c r="Z5289" s="118"/>
      <c r="AA5289" s="118"/>
      <c r="AB5289" s="118"/>
      <c r="AC5289" s="118"/>
      <c r="AD5289" s="118"/>
      <c r="AE5289" s="139"/>
      <c r="AF5289" s="118"/>
      <c r="AG5289" s="118"/>
      <c r="AH5289" s="147" t="str">
        <f t="shared" si="994"/>
        <v/>
      </c>
      <c r="AI5289" s="147" t="str">
        <f t="shared" si="995"/>
        <v/>
      </c>
      <c r="AJ5289" s="148" t="str">
        <f t="shared" si="984"/>
        <v/>
      </c>
      <c r="AK5289" s="148" t="str">
        <f t="shared" si="985"/>
        <v/>
      </c>
      <c r="AL5289" s="147" t="str">
        <f t="shared" si="986"/>
        <v/>
      </c>
      <c r="AM5289" s="147" t="str">
        <f t="shared" si="987"/>
        <v/>
      </c>
      <c r="AN5289" s="147" t="str">
        <f t="shared" si="988"/>
        <v/>
      </c>
      <c r="AO5289" s="118"/>
    </row>
    <row r="5290" spans="1:41">
      <c r="A5290" s="118"/>
      <c r="B5290" s="118"/>
      <c r="C5290" s="118"/>
      <c r="D5290" s="118"/>
      <c r="E5290" s="118"/>
      <c r="F5290" s="118"/>
      <c r="G5290" s="118"/>
      <c r="H5290" s="118"/>
      <c r="I5290" s="118"/>
      <c r="J5290" s="118"/>
      <c r="K5290" s="118"/>
      <c r="L5290" s="118"/>
      <c r="M5290" s="118"/>
      <c r="N5290" s="118"/>
      <c r="O5290" s="143" t="str">
        <f>IF(H5290="","",(S5290/S5290)&amp;":"&amp;ROUND(AH5290/S5290,2))</f>
        <v/>
      </c>
      <c r="P5290" s="118"/>
      <c r="Q5290" s="118"/>
      <c r="R5290" s="143" t="str">
        <f>IF(H5290="","",(S5290/S5290)&amp;":"&amp;ROUND(AI5290/S5290,2))</f>
        <v/>
      </c>
      <c r="S5290" s="144" t="str">
        <f t="shared" si="989"/>
        <v/>
      </c>
      <c r="T5290" s="145" t="str">
        <f t="shared" si="990"/>
        <v/>
      </c>
      <c r="U5290" s="118"/>
      <c r="V5290" s="145" t="str">
        <f t="shared" si="991"/>
        <v/>
      </c>
      <c r="W5290" s="144" t="str">
        <f t="shared" si="992"/>
        <v/>
      </c>
      <c r="X5290" s="146" t="str">
        <f>IF(C5290="","",IF(OR(C5290="Trade",C5290="Multi Position"),(X5289+V5290),IF(C5290="Deposit",(X5289+AE5290),IF(C5290="Withdrawal",(X5289-AE5290)))))</f>
        <v/>
      </c>
      <c r="Y5290" s="145" t="str">
        <f t="shared" si="993"/>
        <v/>
      </c>
      <c r="Z5290" s="118"/>
      <c r="AA5290" s="118"/>
      <c r="AB5290" s="118"/>
      <c r="AC5290" s="118"/>
      <c r="AD5290" s="118"/>
      <c r="AE5290" s="139"/>
      <c r="AF5290" s="118"/>
      <c r="AG5290" s="118"/>
      <c r="AH5290" s="147" t="str">
        <f t="shared" si="994"/>
        <v/>
      </c>
      <c r="AI5290" s="147" t="str">
        <f t="shared" si="995"/>
        <v/>
      </c>
      <c r="AJ5290" s="148" t="str">
        <f t="shared" si="984"/>
        <v/>
      </c>
      <c r="AK5290" s="148" t="str">
        <f t="shared" si="985"/>
        <v/>
      </c>
      <c r="AL5290" s="147" t="str">
        <f t="shared" si="986"/>
        <v/>
      </c>
      <c r="AM5290" s="147" t="str">
        <f t="shared" si="987"/>
        <v/>
      </c>
      <c r="AN5290" s="147" t="str">
        <f t="shared" si="988"/>
        <v/>
      </c>
      <c r="AO5290" s="118"/>
    </row>
    <row r="5291" spans="1:41">
      <c r="A5291" s="118"/>
      <c r="B5291" s="118"/>
      <c r="C5291" s="118"/>
      <c r="D5291" s="118"/>
      <c r="E5291" s="118"/>
      <c r="F5291" s="118"/>
      <c r="G5291" s="118"/>
      <c r="H5291" s="118"/>
      <c r="I5291" s="118"/>
      <c r="J5291" s="118"/>
      <c r="K5291" s="118"/>
      <c r="L5291" s="118"/>
      <c r="M5291" s="118"/>
      <c r="N5291" s="118"/>
      <c r="O5291" s="143" t="str">
        <f>IF(H5291="","",(S5291/S5291)&amp;":"&amp;ROUND(AH5291/S5291,2))</f>
        <v/>
      </c>
      <c r="P5291" s="118"/>
      <c r="Q5291" s="118"/>
      <c r="R5291" s="143" t="str">
        <f>IF(H5291="","",(S5291/S5291)&amp;":"&amp;ROUND(AI5291/S5291,2))</f>
        <v/>
      </c>
      <c r="S5291" s="144" t="str">
        <f t="shared" si="989"/>
        <v/>
      </c>
      <c r="T5291" s="145" t="str">
        <f t="shared" si="990"/>
        <v/>
      </c>
      <c r="U5291" s="118"/>
      <c r="V5291" s="145" t="str">
        <f t="shared" si="991"/>
        <v/>
      </c>
      <c r="W5291" s="144" t="str">
        <f t="shared" si="992"/>
        <v/>
      </c>
      <c r="X5291" s="146" t="str">
        <f>IF(C5291="","",IF(OR(C5291="Trade",C5291="Multi Position"),(X5290+V5291),IF(C5291="Deposit",(X5290+AE5291),IF(C5291="Withdrawal",(X5290-AE5291)))))</f>
        <v/>
      </c>
      <c r="Y5291" s="145" t="str">
        <f t="shared" si="993"/>
        <v/>
      </c>
      <c r="Z5291" s="118"/>
      <c r="AA5291" s="118"/>
      <c r="AB5291" s="118"/>
      <c r="AC5291" s="118"/>
      <c r="AD5291" s="118"/>
      <c r="AE5291" s="139"/>
      <c r="AF5291" s="118"/>
      <c r="AG5291" s="118"/>
      <c r="AH5291" s="147" t="str">
        <f t="shared" si="994"/>
        <v/>
      </c>
      <c r="AI5291" s="147" t="str">
        <f t="shared" si="995"/>
        <v/>
      </c>
      <c r="AJ5291" s="148" t="str">
        <f t="shared" si="984"/>
        <v/>
      </c>
      <c r="AK5291" s="148" t="str">
        <f t="shared" si="985"/>
        <v/>
      </c>
      <c r="AL5291" s="147" t="str">
        <f t="shared" si="986"/>
        <v/>
      </c>
      <c r="AM5291" s="147" t="str">
        <f t="shared" si="987"/>
        <v/>
      </c>
      <c r="AN5291" s="147" t="str">
        <f t="shared" si="988"/>
        <v/>
      </c>
      <c r="AO5291" s="118"/>
    </row>
    <row r="5292" spans="1:41">
      <c r="A5292" s="118"/>
      <c r="B5292" s="118"/>
      <c r="C5292" s="118"/>
      <c r="D5292" s="118"/>
      <c r="E5292" s="118"/>
      <c r="F5292" s="118"/>
      <c r="G5292" s="118"/>
      <c r="H5292" s="118"/>
      <c r="I5292" s="118"/>
      <c r="J5292" s="118"/>
      <c r="K5292" s="118"/>
      <c r="L5292" s="118"/>
      <c r="M5292" s="118"/>
      <c r="N5292" s="118"/>
      <c r="O5292" s="143" t="str">
        <f>IF(H5292="","",(S5292/S5292)&amp;":"&amp;ROUND(AH5292/S5292,2))</f>
        <v/>
      </c>
      <c r="P5292" s="118"/>
      <c r="Q5292" s="118"/>
      <c r="R5292" s="143" t="str">
        <f>IF(H5292="","",(S5292/S5292)&amp;":"&amp;ROUND(AI5292/S5292,2))</f>
        <v/>
      </c>
      <c r="S5292" s="144" t="str">
        <f t="shared" si="989"/>
        <v/>
      </c>
      <c r="T5292" s="145" t="str">
        <f t="shared" si="990"/>
        <v/>
      </c>
      <c r="U5292" s="118"/>
      <c r="V5292" s="145" t="str">
        <f t="shared" si="991"/>
        <v/>
      </c>
      <c r="W5292" s="144" t="str">
        <f t="shared" si="992"/>
        <v/>
      </c>
      <c r="X5292" s="146" t="str">
        <f>IF(C5292="","",IF(OR(C5292="Trade",C5292="Multi Position"),(X5291+V5292),IF(C5292="Deposit",(X5291+AE5292),IF(C5292="Withdrawal",(X5291-AE5292)))))</f>
        <v/>
      </c>
      <c r="Y5292" s="145" t="str">
        <f t="shared" si="993"/>
        <v/>
      </c>
      <c r="Z5292" s="118"/>
      <c r="AA5292" s="118"/>
      <c r="AB5292" s="118"/>
      <c r="AC5292" s="118"/>
      <c r="AD5292" s="118"/>
      <c r="AE5292" s="139"/>
      <c r="AF5292" s="118"/>
      <c r="AG5292" s="118"/>
      <c r="AH5292" s="147" t="str">
        <f t="shared" si="994"/>
        <v/>
      </c>
      <c r="AI5292" s="147" t="str">
        <f t="shared" si="995"/>
        <v/>
      </c>
      <c r="AJ5292" s="148" t="str">
        <f t="shared" si="984"/>
        <v/>
      </c>
      <c r="AK5292" s="148" t="str">
        <f t="shared" si="985"/>
        <v/>
      </c>
      <c r="AL5292" s="147" t="str">
        <f t="shared" si="986"/>
        <v/>
      </c>
      <c r="AM5292" s="147" t="str">
        <f t="shared" si="987"/>
        <v/>
      </c>
      <c r="AN5292" s="147" t="str">
        <f t="shared" si="988"/>
        <v/>
      </c>
      <c r="AO5292" s="118"/>
    </row>
    <row r="5293" spans="1:41">
      <c r="A5293" s="118"/>
      <c r="B5293" s="118"/>
      <c r="C5293" s="118"/>
      <c r="D5293" s="118"/>
      <c r="E5293" s="118"/>
      <c r="F5293" s="118"/>
      <c r="G5293" s="118"/>
      <c r="H5293" s="118"/>
      <c r="I5293" s="118"/>
      <c r="J5293" s="118"/>
      <c r="K5293" s="118"/>
      <c r="L5293" s="118"/>
      <c r="M5293" s="118"/>
      <c r="N5293" s="118"/>
      <c r="O5293" s="143" t="str">
        <f>IF(H5293="","",(S5293/S5293)&amp;":"&amp;ROUND(AH5293/S5293,2))</f>
        <v/>
      </c>
      <c r="P5293" s="118"/>
      <c r="Q5293" s="118"/>
      <c r="R5293" s="143" t="str">
        <f>IF(H5293="","",(S5293/S5293)&amp;":"&amp;ROUND(AI5293/S5293,2))</f>
        <v/>
      </c>
      <c r="S5293" s="144" t="str">
        <f t="shared" si="989"/>
        <v/>
      </c>
      <c r="T5293" s="145" t="str">
        <f t="shared" si="990"/>
        <v/>
      </c>
      <c r="U5293" s="118"/>
      <c r="V5293" s="145" t="str">
        <f t="shared" si="991"/>
        <v/>
      </c>
      <c r="W5293" s="144" t="str">
        <f t="shared" si="992"/>
        <v/>
      </c>
      <c r="X5293" s="146" t="str">
        <f>IF(C5293="","",IF(OR(C5293="Trade",C5293="Multi Position"),(X5292+V5293),IF(C5293="Deposit",(X5292+AE5293),IF(C5293="Withdrawal",(X5292-AE5293)))))</f>
        <v/>
      </c>
      <c r="Y5293" s="145" t="str">
        <f t="shared" si="993"/>
        <v/>
      </c>
      <c r="Z5293" s="118"/>
      <c r="AA5293" s="118"/>
      <c r="AB5293" s="118"/>
      <c r="AC5293" s="118"/>
      <c r="AD5293" s="118"/>
      <c r="AE5293" s="139"/>
      <c r="AF5293" s="118"/>
      <c r="AG5293" s="118"/>
      <c r="AH5293" s="147" t="str">
        <f t="shared" si="994"/>
        <v/>
      </c>
      <c r="AI5293" s="147" t="str">
        <f t="shared" si="995"/>
        <v/>
      </c>
      <c r="AJ5293" s="148" t="str">
        <f t="shared" si="984"/>
        <v/>
      </c>
      <c r="AK5293" s="148" t="str">
        <f t="shared" si="985"/>
        <v/>
      </c>
      <c r="AL5293" s="147" t="str">
        <f t="shared" si="986"/>
        <v/>
      </c>
      <c r="AM5293" s="147" t="str">
        <f t="shared" si="987"/>
        <v/>
      </c>
      <c r="AN5293" s="147" t="str">
        <f t="shared" si="988"/>
        <v/>
      </c>
      <c r="AO5293" s="118"/>
    </row>
    <row r="5294" spans="1:41">
      <c r="A5294" s="118"/>
      <c r="B5294" s="118"/>
      <c r="C5294" s="118"/>
      <c r="D5294" s="118"/>
      <c r="E5294" s="118"/>
      <c r="F5294" s="118"/>
      <c r="G5294" s="118"/>
      <c r="H5294" s="118"/>
      <c r="I5294" s="118"/>
      <c r="J5294" s="118"/>
      <c r="K5294" s="118"/>
      <c r="L5294" s="118"/>
      <c r="M5294" s="118"/>
      <c r="N5294" s="118"/>
      <c r="O5294" s="143" t="str">
        <f>IF(H5294="","",(S5294/S5294)&amp;":"&amp;ROUND(AH5294/S5294,2))</f>
        <v/>
      </c>
      <c r="P5294" s="118"/>
      <c r="Q5294" s="118"/>
      <c r="R5294" s="143" t="str">
        <f>IF(H5294="","",(S5294/S5294)&amp;":"&amp;ROUND(AI5294/S5294,2))</f>
        <v/>
      </c>
      <c r="S5294" s="144" t="str">
        <f t="shared" si="989"/>
        <v/>
      </c>
      <c r="T5294" s="145" t="str">
        <f t="shared" si="990"/>
        <v/>
      </c>
      <c r="U5294" s="118"/>
      <c r="V5294" s="145" t="str">
        <f t="shared" si="991"/>
        <v/>
      </c>
      <c r="W5294" s="144" t="str">
        <f t="shared" si="992"/>
        <v/>
      </c>
      <c r="X5294" s="146" t="str">
        <f>IF(C5294="","",IF(OR(C5294="Trade",C5294="Multi Position"),(X5293+V5294),IF(C5294="Deposit",(X5293+AE5294),IF(C5294="Withdrawal",(X5293-AE5294)))))</f>
        <v/>
      </c>
      <c r="Y5294" s="145" t="str">
        <f t="shared" si="993"/>
        <v/>
      </c>
      <c r="Z5294" s="118"/>
      <c r="AA5294" s="118"/>
      <c r="AB5294" s="118"/>
      <c r="AC5294" s="118"/>
      <c r="AD5294" s="118"/>
      <c r="AE5294" s="139"/>
      <c r="AF5294" s="118"/>
      <c r="AG5294" s="118"/>
      <c r="AH5294" s="147" t="str">
        <f t="shared" si="994"/>
        <v/>
      </c>
      <c r="AI5294" s="147" t="str">
        <f t="shared" si="995"/>
        <v/>
      </c>
      <c r="AJ5294" s="148" t="str">
        <f t="shared" si="984"/>
        <v/>
      </c>
      <c r="AK5294" s="148" t="str">
        <f t="shared" si="985"/>
        <v/>
      </c>
      <c r="AL5294" s="147" t="str">
        <f t="shared" si="986"/>
        <v/>
      </c>
      <c r="AM5294" s="147" t="str">
        <f t="shared" si="987"/>
        <v/>
      </c>
      <c r="AN5294" s="147" t="str">
        <f t="shared" si="988"/>
        <v/>
      </c>
      <c r="AO5294" s="118"/>
    </row>
    <row r="5295" spans="1:41">
      <c r="A5295" s="118"/>
      <c r="B5295" s="118"/>
      <c r="C5295" s="118"/>
      <c r="D5295" s="118"/>
      <c r="E5295" s="118"/>
      <c r="F5295" s="118"/>
      <c r="G5295" s="118"/>
      <c r="H5295" s="118"/>
      <c r="I5295" s="118"/>
      <c r="J5295" s="118"/>
      <c r="K5295" s="118"/>
      <c r="L5295" s="118"/>
      <c r="M5295" s="118"/>
      <c r="N5295" s="118"/>
      <c r="O5295" s="143" t="str">
        <f>IF(H5295="","",(S5295/S5295)&amp;":"&amp;ROUND(AH5295/S5295,2))</f>
        <v/>
      </c>
      <c r="P5295" s="118"/>
      <c r="Q5295" s="118"/>
      <c r="R5295" s="143" t="str">
        <f>IF(H5295="","",(S5295/S5295)&amp;":"&amp;ROUND(AI5295/S5295,2))</f>
        <v/>
      </c>
      <c r="S5295" s="144" t="str">
        <f t="shared" si="989"/>
        <v/>
      </c>
      <c r="T5295" s="145" t="str">
        <f t="shared" si="990"/>
        <v/>
      </c>
      <c r="U5295" s="118"/>
      <c r="V5295" s="145" t="str">
        <f t="shared" si="991"/>
        <v/>
      </c>
      <c r="W5295" s="144" t="str">
        <f t="shared" si="992"/>
        <v/>
      </c>
      <c r="X5295" s="146" t="str">
        <f>IF(C5295="","",IF(OR(C5295="Trade",C5295="Multi Position"),(X5294+V5295),IF(C5295="Deposit",(X5294+AE5295),IF(C5295="Withdrawal",(X5294-AE5295)))))</f>
        <v/>
      </c>
      <c r="Y5295" s="145" t="str">
        <f t="shared" si="993"/>
        <v/>
      </c>
      <c r="Z5295" s="118"/>
      <c r="AA5295" s="118"/>
      <c r="AB5295" s="118"/>
      <c r="AC5295" s="118"/>
      <c r="AD5295" s="118"/>
      <c r="AE5295" s="139"/>
      <c r="AF5295" s="118"/>
      <c r="AG5295" s="118"/>
      <c r="AH5295" s="147" t="str">
        <f t="shared" si="994"/>
        <v/>
      </c>
      <c r="AI5295" s="147" t="str">
        <f t="shared" si="995"/>
        <v/>
      </c>
      <c r="AJ5295" s="148" t="str">
        <f t="shared" si="984"/>
        <v/>
      </c>
      <c r="AK5295" s="148" t="str">
        <f t="shared" si="985"/>
        <v/>
      </c>
      <c r="AL5295" s="147" t="str">
        <f t="shared" si="986"/>
        <v/>
      </c>
      <c r="AM5295" s="147" t="str">
        <f t="shared" si="987"/>
        <v/>
      </c>
      <c r="AN5295" s="147" t="str">
        <f t="shared" si="988"/>
        <v/>
      </c>
      <c r="AO5295" s="118"/>
    </row>
    <row r="5296" spans="1:41">
      <c r="A5296" s="118"/>
      <c r="B5296" s="118"/>
      <c r="C5296" s="118"/>
      <c r="D5296" s="118"/>
      <c r="E5296" s="118"/>
      <c r="F5296" s="118"/>
      <c r="G5296" s="118"/>
      <c r="H5296" s="118"/>
      <c r="I5296" s="118"/>
      <c r="J5296" s="118"/>
      <c r="K5296" s="118"/>
      <c r="L5296" s="118"/>
      <c r="M5296" s="118"/>
      <c r="N5296" s="118"/>
      <c r="O5296" s="143" t="str">
        <f>IF(H5296="","",(S5296/S5296)&amp;":"&amp;ROUND(AH5296/S5296,2))</f>
        <v/>
      </c>
      <c r="P5296" s="118"/>
      <c r="Q5296" s="118"/>
      <c r="R5296" s="143" t="str">
        <f>IF(H5296="","",(S5296/S5296)&amp;":"&amp;ROUND(AI5296/S5296,2))</f>
        <v/>
      </c>
      <c r="S5296" s="144" t="str">
        <f t="shared" si="989"/>
        <v/>
      </c>
      <c r="T5296" s="145" t="str">
        <f t="shared" si="990"/>
        <v/>
      </c>
      <c r="U5296" s="118"/>
      <c r="V5296" s="145" t="str">
        <f t="shared" si="991"/>
        <v/>
      </c>
      <c r="W5296" s="144" t="str">
        <f t="shared" si="992"/>
        <v/>
      </c>
      <c r="X5296" s="146" t="str">
        <f>IF(C5296="","",IF(OR(C5296="Trade",C5296="Multi Position"),(X5295+V5296),IF(C5296="Deposit",(X5295+AE5296),IF(C5296="Withdrawal",(X5295-AE5296)))))</f>
        <v/>
      </c>
      <c r="Y5296" s="145" t="str">
        <f t="shared" si="993"/>
        <v/>
      </c>
      <c r="Z5296" s="118"/>
      <c r="AA5296" s="118"/>
      <c r="AB5296" s="118"/>
      <c r="AC5296" s="118"/>
      <c r="AD5296" s="118"/>
      <c r="AE5296" s="139"/>
      <c r="AF5296" s="118"/>
      <c r="AG5296" s="118"/>
      <c r="AH5296" s="147" t="str">
        <f t="shared" si="994"/>
        <v/>
      </c>
      <c r="AI5296" s="147" t="str">
        <f t="shared" si="995"/>
        <v/>
      </c>
      <c r="AJ5296" s="148" t="str">
        <f t="shared" si="984"/>
        <v/>
      </c>
      <c r="AK5296" s="148" t="str">
        <f t="shared" si="985"/>
        <v/>
      </c>
      <c r="AL5296" s="147" t="str">
        <f t="shared" si="986"/>
        <v/>
      </c>
      <c r="AM5296" s="147" t="str">
        <f t="shared" si="987"/>
        <v/>
      </c>
      <c r="AN5296" s="147" t="str">
        <f t="shared" si="988"/>
        <v/>
      </c>
      <c r="AO5296" s="118"/>
    </row>
    <row r="5297" spans="1:41">
      <c r="A5297" s="118"/>
      <c r="B5297" s="118"/>
      <c r="C5297" s="118"/>
      <c r="D5297" s="118"/>
      <c r="E5297" s="118"/>
      <c r="F5297" s="118"/>
      <c r="G5297" s="118"/>
      <c r="H5297" s="118"/>
      <c r="I5297" s="118"/>
      <c r="J5297" s="118"/>
      <c r="K5297" s="118"/>
      <c r="L5297" s="118"/>
      <c r="M5297" s="118"/>
      <c r="N5297" s="118"/>
      <c r="O5297" s="143" t="str">
        <f>IF(H5297="","",(S5297/S5297)&amp;":"&amp;ROUND(AH5297/S5297,2))</f>
        <v/>
      </c>
      <c r="P5297" s="118"/>
      <c r="Q5297" s="118"/>
      <c r="R5297" s="143" t="str">
        <f>IF(H5297="","",(S5297/S5297)&amp;":"&amp;ROUND(AI5297/S5297,2))</f>
        <v/>
      </c>
      <c r="S5297" s="144" t="str">
        <f t="shared" si="989"/>
        <v/>
      </c>
      <c r="T5297" s="145" t="str">
        <f t="shared" si="990"/>
        <v/>
      </c>
      <c r="U5297" s="118"/>
      <c r="V5297" s="145" t="str">
        <f t="shared" si="991"/>
        <v/>
      </c>
      <c r="W5297" s="144" t="str">
        <f t="shared" si="992"/>
        <v/>
      </c>
      <c r="X5297" s="146" t="str">
        <f>IF(C5297="","",IF(OR(C5297="Trade",C5297="Multi Position"),(X5296+V5297),IF(C5297="Deposit",(X5296+AE5297),IF(C5297="Withdrawal",(X5296-AE5297)))))</f>
        <v/>
      </c>
      <c r="Y5297" s="145" t="str">
        <f t="shared" si="993"/>
        <v/>
      </c>
      <c r="Z5297" s="118"/>
      <c r="AA5297" s="118"/>
      <c r="AB5297" s="118"/>
      <c r="AC5297" s="118"/>
      <c r="AD5297" s="118"/>
      <c r="AE5297" s="139"/>
      <c r="AF5297" s="118"/>
      <c r="AG5297" s="118"/>
      <c r="AH5297" s="147" t="str">
        <f t="shared" si="994"/>
        <v/>
      </c>
      <c r="AI5297" s="147" t="str">
        <f t="shared" si="995"/>
        <v/>
      </c>
      <c r="AJ5297" s="148" t="str">
        <f t="shared" si="984"/>
        <v/>
      </c>
      <c r="AK5297" s="148" t="str">
        <f t="shared" si="985"/>
        <v/>
      </c>
      <c r="AL5297" s="147" t="str">
        <f t="shared" si="986"/>
        <v/>
      </c>
      <c r="AM5297" s="147" t="str">
        <f t="shared" si="987"/>
        <v/>
      </c>
      <c r="AN5297" s="147" t="str">
        <f t="shared" si="988"/>
        <v/>
      </c>
      <c r="AO5297" s="118"/>
    </row>
    <row r="5298" spans="1:41">
      <c r="A5298" s="118"/>
      <c r="B5298" s="118"/>
      <c r="C5298" s="118"/>
      <c r="D5298" s="118"/>
      <c r="E5298" s="118"/>
      <c r="F5298" s="118"/>
      <c r="G5298" s="118"/>
      <c r="H5298" s="118"/>
      <c r="I5298" s="118"/>
      <c r="J5298" s="118"/>
      <c r="K5298" s="118"/>
      <c r="L5298" s="118"/>
      <c r="M5298" s="118"/>
      <c r="N5298" s="118"/>
      <c r="O5298" s="143" t="str">
        <f>IF(H5298="","",(S5298/S5298)&amp;":"&amp;ROUND(AH5298/S5298,2))</f>
        <v/>
      </c>
      <c r="P5298" s="118"/>
      <c r="Q5298" s="118"/>
      <c r="R5298" s="143" t="str">
        <f>IF(H5298="","",(S5298/S5298)&amp;":"&amp;ROUND(AI5298/S5298,2))</f>
        <v/>
      </c>
      <c r="S5298" s="144" t="str">
        <f t="shared" si="989"/>
        <v/>
      </c>
      <c r="T5298" s="145" t="str">
        <f t="shared" si="990"/>
        <v/>
      </c>
      <c r="U5298" s="118"/>
      <c r="V5298" s="145" t="str">
        <f t="shared" si="991"/>
        <v/>
      </c>
      <c r="W5298" s="144" t="str">
        <f t="shared" si="992"/>
        <v/>
      </c>
      <c r="X5298" s="146" t="str">
        <f>IF(C5298="","",IF(OR(C5298="Trade",C5298="Multi Position"),(X5297+V5298),IF(C5298="Deposit",(X5297+AE5298),IF(C5298="Withdrawal",(X5297-AE5298)))))</f>
        <v/>
      </c>
      <c r="Y5298" s="145" t="str">
        <f t="shared" si="993"/>
        <v/>
      </c>
      <c r="Z5298" s="118"/>
      <c r="AA5298" s="118"/>
      <c r="AB5298" s="118"/>
      <c r="AC5298" s="118"/>
      <c r="AD5298" s="118"/>
      <c r="AE5298" s="139"/>
      <c r="AF5298" s="118"/>
      <c r="AG5298" s="118"/>
      <c r="AH5298" s="147" t="str">
        <f t="shared" si="994"/>
        <v/>
      </c>
      <c r="AI5298" s="147" t="str">
        <f t="shared" si="995"/>
        <v/>
      </c>
      <c r="AJ5298" s="148" t="str">
        <f t="shared" si="984"/>
        <v/>
      </c>
      <c r="AK5298" s="148" t="str">
        <f t="shared" si="985"/>
        <v/>
      </c>
      <c r="AL5298" s="147" t="str">
        <f t="shared" si="986"/>
        <v/>
      </c>
      <c r="AM5298" s="147" t="str">
        <f t="shared" si="987"/>
        <v/>
      </c>
      <c r="AN5298" s="147" t="str">
        <f t="shared" si="988"/>
        <v/>
      </c>
      <c r="AO5298" s="118"/>
    </row>
    <row r="5299" spans="1:41">
      <c r="A5299" s="118"/>
      <c r="B5299" s="118"/>
      <c r="C5299" s="118"/>
      <c r="D5299" s="118"/>
      <c r="E5299" s="118"/>
      <c r="F5299" s="118"/>
      <c r="G5299" s="118"/>
      <c r="H5299" s="118"/>
      <c r="I5299" s="118"/>
      <c r="J5299" s="118"/>
      <c r="K5299" s="118"/>
      <c r="L5299" s="118"/>
      <c r="M5299" s="118"/>
      <c r="N5299" s="118"/>
      <c r="O5299" s="143" t="str">
        <f>IF(H5299="","",(S5299/S5299)&amp;":"&amp;ROUND(AH5299/S5299,2))</f>
        <v/>
      </c>
      <c r="P5299" s="118"/>
      <c r="Q5299" s="118"/>
      <c r="R5299" s="143" t="str">
        <f>IF(H5299="","",(S5299/S5299)&amp;":"&amp;ROUND(AI5299/S5299,2))</f>
        <v/>
      </c>
      <c r="S5299" s="144" t="str">
        <f t="shared" si="989"/>
        <v/>
      </c>
      <c r="T5299" s="145" t="str">
        <f t="shared" si="990"/>
        <v/>
      </c>
      <c r="U5299" s="118"/>
      <c r="V5299" s="145" t="str">
        <f t="shared" si="991"/>
        <v/>
      </c>
      <c r="W5299" s="144" t="str">
        <f t="shared" si="992"/>
        <v/>
      </c>
      <c r="X5299" s="146" t="str">
        <f>IF(C5299="","",IF(OR(C5299="Trade",C5299="Multi Position"),(X5298+V5299),IF(C5299="Deposit",(X5298+AE5299),IF(C5299="Withdrawal",(X5298-AE5299)))))</f>
        <v/>
      </c>
      <c r="Y5299" s="145" t="str">
        <f t="shared" si="993"/>
        <v/>
      </c>
      <c r="Z5299" s="118"/>
      <c r="AA5299" s="118"/>
      <c r="AB5299" s="118"/>
      <c r="AC5299" s="118"/>
      <c r="AD5299" s="118"/>
      <c r="AE5299" s="139"/>
      <c r="AF5299" s="118"/>
      <c r="AG5299" s="118"/>
      <c r="AH5299" s="147" t="str">
        <f t="shared" si="994"/>
        <v/>
      </c>
      <c r="AI5299" s="147" t="str">
        <f t="shared" si="995"/>
        <v/>
      </c>
      <c r="AJ5299" s="148" t="str">
        <f t="shared" si="984"/>
        <v/>
      </c>
      <c r="AK5299" s="148" t="str">
        <f t="shared" si="985"/>
        <v/>
      </c>
      <c r="AL5299" s="147" t="str">
        <f t="shared" si="986"/>
        <v/>
      </c>
      <c r="AM5299" s="147" t="str">
        <f t="shared" si="987"/>
        <v/>
      </c>
      <c r="AN5299" s="147" t="str">
        <f t="shared" si="988"/>
        <v/>
      </c>
      <c r="AO5299" s="118"/>
    </row>
    <row r="5300" spans="1:41">
      <c r="A5300" s="118"/>
      <c r="B5300" s="118"/>
      <c r="C5300" s="118"/>
      <c r="D5300" s="118"/>
      <c r="E5300" s="118"/>
      <c r="F5300" s="118"/>
      <c r="G5300" s="118"/>
      <c r="H5300" s="118"/>
      <c r="I5300" s="118"/>
      <c r="J5300" s="118"/>
      <c r="K5300" s="118"/>
      <c r="L5300" s="118"/>
      <c r="M5300" s="118"/>
      <c r="N5300" s="118"/>
      <c r="O5300" s="143" t="str">
        <f>IF(H5300="","",(S5300/S5300)&amp;":"&amp;ROUND(AH5300/S5300,2))</f>
        <v/>
      </c>
      <c r="P5300" s="118"/>
      <c r="Q5300" s="118"/>
      <c r="R5300" s="143" t="str">
        <f>IF(H5300="","",(S5300/S5300)&amp;":"&amp;ROUND(AI5300/S5300,2))</f>
        <v/>
      </c>
      <c r="S5300" s="144" t="str">
        <f t="shared" si="989"/>
        <v/>
      </c>
      <c r="T5300" s="145" t="str">
        <f t="shared" si="990"/>
        <v/>
      </c>
      <c r="U5300" s="118"/>
      <c r="V5300" s="145" t="str">
        <f t="shared" si="991"/>
        <v/>
      </c>
      <c r="W5300" s="144" t="str">
        <f t="shared" si="992"/>
        <v/>
      </c>
      <c r="X5300" s="146" t="str">
        <f>IF(C5300="","",IF(OR(C5300="Trade",C5300="Multi Position"),(X5299+V5300),IF(C5300="Deposit",(X5299+AE5300),IF(C5300="Withdrawal",(X5299-AE5300)))))</f>
        <v/>
      </c>
      <c r="Y5300" s="145" t="str">
        <f t="shared" si="993"/>
        <v/>
      </c>
      <c r="Z5300" s="118"/>
      <c r="AA5300" s="118"/>
      <c r="AB5300" s="118"/>
      <c r="AC5300" s="118"/>
      <c r="AD5300" s="118"/>
      <c r="AE5300" s="139"/>
      <c r="AF5300" s="118"/>
      <c r="AG5300" s="118"/>
      <c r="AH5300" s="147" t="str">
        <f t="shared" si="994"/>
        <v/>
      </c>
      <c r="AI5300" s="147" t="str">
        <f t="shared" si="995"/>
        <v/>
      </c>
      <c r="AJ5300" s="148" t="str">
        <f t="shared" si="984"/>
        <v/>
      </c>
      <c r="AK5300" s="148" t="str">
        <f t="shared" si="985"/>
        <v/>
      </c>
      <c r="AL5300" s="147" t="str">
        <f t="shared" si="986"/>
        <v/>
      </c>
      <c r="AM5300" s="147" t="str">
        <f t="shared" si="987"/>
        <v/>
      </c>
      <c r="AN5300" s="147" t="str">
        <f t="shared" si="988"/>
        <v/>
      </c>
      <c r="AO5300" s="118"/>
    </row>
    <row r="5301" spans="1:41">
      <c r="A5301" s="118"/>
      <c r="B5301" s="118"/>
      <c r="C5301" s="118"/>
      <c r="D5301" s="118"/>
      <c r="E5301" s="118"/>
      <c r="F5301" s="118"/>
      <c r="G5301" s="118"/>
      <c r="H5301" s="118"/>
      <c r="I5301" s="118"/>
      <c r="J5301" s="118"/>
      <c r="K5301" s="118"/>
      <c r="L5301" s="118"/>
      <c r="M5301" s="118"/>
      <c r="N5301" s="118"/>
      <c r="O5301" s="143" t="str">
        <f>IF(H5301="","",(S5301/S5301)&amp;":"&amp;ROUND(AH5301/S5301,2))</f>
        <v/>
      </c>
      <c r="P5301" s="118"/>
      <c r="Q5301" s="118"/>
      <c r="R5301" s="143" t="str">
        <f>IF(H5301="","",(S5301/S5301)&amp;":"&amp;ROUND(AI5301/S5301,2))</f>
        <v/>
      </c>
      <c r="S5301" s="144" t="str">
        <f t="shared" si="989"/>
        <v/>
      </c>
      <c r="T5301" s="145" t="str">
        <f t="shared" si="990"/>
        <v/>
      </c>
      <c r="U5301" s="118"/>
      <c r="V5301" s="145" t="str">
        <f t="shared" si="991"/>
        <v/>
      </c>
      <c r="W5301" s="144" t="str">
        <f t="shared" si="992"/>
        <v/>
      </c>
      <c r="X5301" s="146" t="str">
        <f>IF(C5301="","",IF(OR(C5301="Trade",C5301="Multi Position"),(X5300+V5301),IF(C5301="Deposit",(X5300+AE5301),IF(C5301="Withdrawal",(X5300-AE5301)))))</f>
        <v/>
      </c>
      <c r="Y5301" s="145" t="str">
        <f t="shared" si="993"/>
        <v/>
      </c>
      <c r="Z5301" s="118"/>
      <c r="AA5301" s="118"/>
      <c r="AB5301" s="118"/>
      <c r="AC5301" s="118"/>
      <c r="AD5301" s="118"/>
      <c r="AE5301" s="139"/>
      <c r="AF5301" s="118"/>
      <c r="AG5301" s="118"/>
      <c r="AH5301" s="147" t="str">
        <f t="shared" si="994"/>
        <v/>
      </c>
      <c r="AI5301" s="147" t="str">
        <f t="shared" si="995"/>
        <v/>
      </c>
      <c r="AJ5301" s="148" t="str">
        <f t="shared" si="984"/>
        <v/>
      </c>
      <c r="AK5301" s="148" t="str">
        <f t="shared" si="985"/>
        <v/>
      </c>
      <c r="AL5301" s="147" t="str">
        <f t="shared" si="986"/>
        <v/>
      </c>
      <c r="AM5301" s="147" t="str">
        <f t="shared" si="987"/>
        <v/>
      </c>
      <c r="AN5301" s="147" t="str">
        <f t="shared" si="988"/>
        <v/>
      </c>
      <c r="AO5301" s="118"/>
    </row>
    <row r="5302" spans="1:41">
      <c r="A5302" s="118"/>
      <c r="B5302" s="118"/>
      <c r="C5302" s="118"/>
      <c r="D5302" s="118"/>
      <c r="E5302" s="118"/>
      <c r="F5302" s="118"/>
      <c r="G5302" s="118"/>
      <c r="H5302" s="118"/>
      <c r="I5302" s="118"/>
      <c r="J5302" s="118"/>
      <c r="K5302" s="118"/>
      <c r="L5302" s="118"/>
      <c r="M5302" s="118"/>
      <c r="N5302" s="118"/>
      <c r="O5302" s="143" t="str">
        <f>IF(H5302="","",(S5302/S5302)&amp;":"&amp;ROUND(AH5302/S5302,2))</f>
        <v/>
      </c>
      <c r="P5302" s="118"/>
      <c r="Q5302" s="118"/>
      <c r="R5302" s="143" t="str">
        <f>IF(H5302="","",(S5302/S5302)&amp;":"&amp;ROUND(AI5302/S5302,2))</f>
        <v/>
      </c>
      <c r="S5302" s="144" t="str">
        <f t="shared" si="989"/>
        <v/>
      </c>
      <c r="T5302" s="145" t="str">
        <f t="shared" si="990"/>
        <v/>
      </c>
      <c r="U5302" s="118"/>
      <c r="V5302" s="145" t="str">
        <f t="shared" si="991"/>
        <v/>
      </c>
      <c r="W5302" s="144" t="str">
        <f t="shared" si="992"/>
        <v/>
      </c>
      <c r="X5302" s="146" t="str">
        <f>IF(C5302="","",IF(OR(C5302="Trade",C5302="Multi Position"),(X5301+V5302),IF(C5302="Deposit",(X5301+AE5302),IF(C5302="Withdrawal",(X5301-AE5302)))))</f>
        <v/>
      </c>
      <c r="Y5302" s="145" t="str">
        <f t="shared" si="993"/>
        <v/>
      </c>
      <c r="Z5302" s="118"/>
      <c r="AA5302" s="118"/>
      <c r="AB5302" s="118"/>
      <c r="AC5302" s="118"/>
      <c r="AD5302" s="118"/>
      <c r="AE5302" s="139"/>
      <c r="AF5302" s="118"/>
      <c r="AG5302" s="118"/>
      <c r="AH5302" s="147" t="str">
        <f t="shared" si="994"/>
        <v/>
      </c>
      <c r="AI5302" s="147" t="str">
        <f t="shared" si="995"/>
        <v/>
      </c>
      <c r="AJ5302" s="148" t="str">
        <f t="shared" si="984"/>
        <v/>
      </c>
      <c r="AK5302" s="148" t="str">
        <f t="shared" si="985"/>
        <v/>
      </c>
      <c r="AL5302" s="147" t="str">
        <f t="shared" si="986"/>
        <v/>
      </c>
      <c r="AM5302" s="147" t="str">
        <f t="shared" si="987"/>
        <v/>
      </c>
      <c r="AN5302" s="147" t="str">
        <f t="shared" si="988"/>
        <v/>
      </c>
      <c r="AO5302" s="118"/>
    </row>
    <row r="5303" spans="1:41">
      <c r="A5303" s="118"/>
      <c r="B5303" s="118"/>
      <c r="C5303" s="118"/>
      <c r="D5303" s="118"/>
      <c r="E5303" s="118"/>
      <c r="F5303" s="118"/>
      <c r="G5303" s="118"/>
      <c r="H5303" s="118"/>
      <c r="I5303" s="118"/>
      <c r="J5303" s="118"/>
      <c r="K5303" s="118"/>
      <c r="L5303" s="118"/>
      <c r="M5303" s="118"/>
      <c r="N5303" s="118"/>
      <c r="O5303" s="143" t="str">
        <f>IF(H5303="","",(S5303/S5303)&amp;":"&amp;ROUND(AH5303/S5303,2))</f>
        <v/>
      </c>
      <c r="P5303" s="118"/>
      <c r="Q5303" s="118"/>
      <c r="R5303" s="143" t="str">
        <f>IF(H5303="","",(S5303/S5303)&amp;":"&amp;ROUND(AI5303/S5303,2))</f>
        <v/>
      </c>
      <c r="S5303" s="144" t="str">
        <f t="shared" si="989"/>
        <v/>
      </c>
      <c r="T5303" s="145" t="str">
        <f t="shared" si="990"/>
        <v/>
      </c>
      <c r="U5303" s="118"/>
      <c r="V5303" s="145" t="str">
        <f t="shared" si="991"/>
        <v/>
      </c>
      <c r="W5303" s="144" t="str">
        <f t="shared" si="992"/>
        <v/>
      </c>
      <c r="X5303" s="146" t="str">
        <f>IF(C5303="","",IF(OR(C5303="Trade",C5303="Multi Position"),(X5302+V5303),IF(C5303="Deposit",(X5302+AE5303),IF(C5303="Withdrawal",(X5302-AE5303)))))</f>
        <v/>
      </c>
      <c r="Y5303" s="145" t="str">
        <f t="shared" si="993"/>
        <v/>
      </c>
      <c r="Z5303" s="118"/>
      <c r="AA5303" s="118"/>
      <c r="AB5303" s="118"/>
      <c r="AC5303" s="118"/>
      <c r="AD5303" s="118"/>
      <c r="AE5303" s="139"/>
      <c r="AF5303" s="118"/>
      <c r="AG5303" s="118"/>
      <c r="AH5303" s="147" t="str">
        <f t="shared" si="994"/>
        <v/>
      </c>
      <c r="AI5303" s="147" t="str">
        <f t="shared" si="995"/>
        <v/>
      </c>
      <c r="AJ5303" s="148" t="str">
        <f t="shared" si="984"/>
        <v/>
      </c>
      <c r="AK5303" s="148" t="str">
        <f t="shared" si="985"/>
        <v/>
      </c>
      <c r="AL5303" s="147" t="str">
        <f t="shared" si="986"/>
        <v/>
      </c>
      <c r="AM5303" s="147" t="str">
        <f t="shared" si="987"/>
        <v/>
      </c>
      <c r="AN5303" s="147" t="str">
        <f t="shared" si="988"/>
        <v/>
      </c>
      <c r="AO5303" s="118"/>
    </row>
    <row r="5304" spans="1:41">
      <c r="A5304" s="118"/>
      <c r="B5304" s="118"/>
      <c r="C5304" s="118"/>
      <c r="D5304" s="118"/>
      <c r="E5304" s="118"/>
      <c r="F5304" s="118"/>
      <c r="G5304" s="118"/>
      <c r="H5304" s="118"/>
      <c r="I5304" s="118"/>
      <c r="J5304" s="118"/>
      <c r="K5304" s="118"/>
      <c r="L5304" s="118"/>
      <c r="M5304" s="118"/>
      <c r="N5304" s="118"/>
      <c r="O5304" s="143" t="str">
        <f>IF(H5304="","",(S5304/S5304)&amp;":"&amp;ROUND(AH5304/S5304,2))</f>
        <v/>
      </c>
      <c r="P5304" s="118"/>
      <c r="Q5304" s="118"/>
      <c r="R5304" s="143" t="str">
        <f>IF(H5304="","",(S5304/S5304)&amp;":"&amp;ROUND(AI5304/S5304,2))</f>
        <v/>
      </c>
      <c r="S5304" s="144" t="str">
        <f t="shared" si="989"/>
        <v/>
      </c>
      <c r="T5304" s="145" t="str">
        <f t="shared" si="990"/>
        <v/>
      </c>
      <c r="U5304" s="118"/>
      <c r="V5304" s="145" t="str">
        <f t="shared" si="991"/>
        <v/>
      </c>
      <c r="W5304" s="144" t="str">
        <f t="shared" si="992"/>
        <v/>
      </c>
      <c r="X5304" s="146" t="str">
        <f>IF(C5304="","",IF(OR(C5304="Trade",C5304="Multi Position"),(X5303+V5304),IF(C5304="Deposit",(X5303+AE5304),IF(C5304="Withdrawal",(X5303-AE5304)))))</f>
        <v/>
      </c>
      <c r="Y5304" s="145" t="str">
        <f t="shared" si="993"/>
        <v/>
      </c>
      <c r="Z5304" s="118"/>
      <c r="AA5304" s="118"/>
      <c r="AB5304" s="118"/>
      <c r="AC5304" s="118"/>
      <c r="AD5304" s="118"/>
      <c r="AE5304" s="139"/>
      <c r="AF5304" s="118"/>
      <c r="AG5304" s="118"/>
      <c r="AH5304" s="147" t="str">
        <f t="shared" si="994"/>
        <v/>
      </c>
      <c r="AI5304" s="147" t="str">
        <f t="shared" si="995"/>
        <v/>
      </c>
      <c r="AJ5304" s="148" t="str">
        <f t="shared" si="984"/>
        <v/>
      </c>
      <c r="AK5304" s="148" t="str">
        <f t="shared" si="985"/>
        <v/>
      </c>
      <c r="AL5304" s="147" t="str">
        <f t="shared" si="986"/>
        <v/>
      </c>
      <c r="AM5304" s="147" t="str">
        <f t="shared" si="987"/>
        <v/>
      </c>
      <c r="AN5304" s="147" t="str">
        <f t="shared" si="988"/>
        <v/>
      </c>
      <c r="AO5304" s="118"/>
    </row>
    <row r="5305" spans="1:41">
      <c r="A5305" s="118"/>
      <c r="B5305" s="118"/>
      <c r="C5305" s="118"/>
      <c r="D5305" s="118"/>
      <c r="E5305" s="118"/>
      <c r="F5305" s="118"/>
      <c r="G5305" s="118"/>
      <c r="H5305" s="118"/>
      <c r="I5305" s="118"/>
      <c r="J5305" s="118"/>
      <c r="K5305" s="118"/>
      <c r="L5305" s="118"/>
      <c r="M5305" s="118"/>
      <c r="N5305" s="118"/>
      <c r="O5305" s="143" t="str">
        <f>IF(H5305="","",(S5305/S5305)&amp;":"&amp;ROUND(AH5305/S5305,2))</f>
        <v/>
      </c>
      <c r="P5305" s="118"/>
      <c r="Q5305" s="118"/>
      <c r="R5305" s="143" t="str">
        <f>IF(H5305="","",(S5305/S5305)&amp;":"&amp;ROUND(AI5305/S5305,2))</f>
        <v/>
      </c>
      <c r="S5305" s="144" t="str">
        <f t="shared" si="989"/>
        <v/>
      </c>
      <c r="T5305" s="145" t="str">
        <f t="shared" si="990"/>
        <v/>
      </c>
      <c r="U5305" s="118"/>
      <c r="V5305" s="145" t="str">
        <f t="shared" si="991"/>
        <v/>
      </c>
      <c r="W5305" s="144" t="str">
        <f t="shared" si="992"/>
        <v/>
      </c>
      <c r="X5305" s="146" t="str">
        <f>IF(C5305="","",IF(OR(C5305="Trade",C5305="Multi Position"),(X5304+V5305),IF(C5305="Deposit",(X5304+AE5305),IF(C5305="Withdrawal",(X5304-AE5305)))))</f>
        <v/>
      </c>
      <c r="Y5305" s="145" t="str">
        <f t="shared" si="993"/>
        <v/>
      </c>
      <c r="Z5305" s="118"/>
      <c r="AA5305" s="118"/>
      <c r="AB5305" s="118"/>
      <c r="AC5305" s="118"/>
      <c r="AD5305" s="118"/>
      <c r="AE5305" s="139"/>
      <c r="AF5305" s="118"/>
      <c r="AG5305" s="118"/>
      <c r="AH5305" s="147" t="str">
        <f t="shared" si="994"/>
        <v/>
      </c>
      <c r="AI5305" s="147" t="str">
        <f t="shared" si="995"/>
        <v/>
      </c>
      <c r="AJ5305" s="148" t="str">
        <f t="shared" si="984"/>
        <v/>
      </c>
      <c r="AK5305" s="148" t="str">
        <f t="shared" si="985"/>
        <v/>
      </c>
      <c r="AL5305" s="147" t="str">
        <f t="shared" si="986"/>
        <v/>
      </c>
      <c r="AM5305" s="147" t="str">
        <f t="shared" si="987"/>
        <v/>
      </c>
      <c r="AN5305" s="147" t="str">
        <f t="shared" si="988"/>
        <v/>
      </c>
      <c r="AO5305" s="118"/>
    </row>
    <row r="5306" spans="1:41">
      <c r="A5306" s="118"/>
      <c r="B5306" s="118"/>
      <c r="C5306" s="118"/>
      <c r="D5306" s="118"/>
      <c r="E5306" s="118"/>
      <c r="F5306" s="118"/>
      <c r="G5306" s="118"/>
      <c r="H5306" s="118"/>
      <c r="I5306" s="118"/>
      <c r="J5306" s="118"/>
      <c r="K5306" s="118"/>
      <c r="L5306" s="118"/>
      <c r="M5306" s="118"/>
      <c r="N5306" s="118"/>
      <c r="O5306" s="143" t="str">
        <f>IF(H5306="","",(S5306/S5306)&amp;":"&amp;ROUND(AH5306/S5306,2))</f>
        <v/>
      </c>
      <c r="P5306" s="118"/>
      <c r="Q5306" s="118"/>
      <c r="R5306" s="143" t="str">
        <f>IF(H5306="","",(S5306/S5306)&amp;":"&amp;ROUND(AI5306/S5306,2))</f>
        <v/>
      </c>
      <c r="S5306" s="144" t="str">
        <f t="shared" si="989"/>
        <v/>
      </c>
      <c r="T5306" s="145" t="str">
        <f t="shared" si="990"/>
        <v/>
      </c>
      <c r="U5306" s="118"/>
      <c r="V5306" s="145" t="str">
        <f t="shared" si="991"/>
        <v/>
      </c>
      <c r="W5306" s="144" t="str">
        <f t="shared" si="992"/>
        <v/>
      </c>
      <c r="X5306" s="146" t="str">
        <f>IF(C5306="","",IF(OR(C5306="Trade",C5306="Multi Position"),(X5305+V5306),IF(C5306="Deposit",(X5305+AE5306),IF(C5306="Withdrawal",(X5305-AE5306)))))</f>
        <v/>
      </c>
      <c r="Y5306" s="145" t="str">
        <f t="shared" si="993"/>
        <v/>
      </c>
      <c r="Z5306" s="118"/>
      <c r="AA5306" s="118"/>
      <c r="AB5306" s="118"/>
      <c r="AC5306" s="118"/>
      <c r="AD5306" s="118"/>
      <c r="AE5306" s="139"/>
      <c r="AF5306" s="118"/>
      <c r="AG5306" s="118"/>
      <c r="AH5306" s="147" t="str">
        <f t="shared" si="994"/>
        <v/>
      </c>
      <c r="AI5306" s="147" t="str">
        <f t="shared" si="995"/>
        <v/>
      </c>
      <c r="AJ5306" s="148" t="str">
        <f t="shared" si="984"/>
        <v/>
      </c>
      <c r="AK5306" s="148" t="str">
        <f t="shared" si="985"/>
        <v/>
      </c>
      <c r="AL5306" s="147" t="str">
        <f t="shared" si="986"/>
        <v/>
      </c>
      <c r="AM5306" s="147" t="str">
        <f t="shared" si="987"/>
        <v/>
      </c>
      <c r="AN5306" s="147" t="str">
        <f t="shared" si="988"/>
        <v/>
      </c>
      <c r="AO5306" s="118"/>
    </row>
    <row r="5307" spans="1:41">
      <c r="A5307" s="118"/>
      <c r="B5307" s="118"/>
      <c r="C5307" s="118"/>
      <c r="D5307" s="118"/>
      <c r="E5307" s="118"/>
      <c r="F5307" s="118"/>
      <c r="G5307" s="118"/>
      <c r="H5307" s="118"/>
      <c r="I5307" s="118"/>
      <c r="J5307" s="118"/>
      <c r="K5307" s="118"/>
      <c r="L5307" s="118"/>
      <c r="M5307" s="118"/>
      <c r="N5307" s="118"/>
      <c r="O5307" s="143" t="str">
        <f>IF(H5307="","",(S5307/S5307)&amp;":"&amp;ROUND(AH5307/S5307,2))</f>
        <v/>
      </c>
      <c r="P5307" s="118"/>
      <c r="Q5307" s="118"/>
      <c r="R5307" s="143" t="str">
        <f>IF(H5307="","",(S5307/S5307)&amp;":"&amp;ROUND(AI5307/S5307,2))</f>
        <v/>
      </c>
      <c r="S5307" s="144" t="str">
        <f t="shared" si="989"/>
        <v/>
      </c>
      <c r="T5307" s="145" t="str">
        <f t="shared" si="990"/>
        <v/>
      </c>
      <c r="U5307" s="118"/>
      <c r="V5307" s="145" t="str">
        <f t="shared" si="991"/>
        <v/>
      </c>
      <c r="W5307" s="144" t="str">
        <f t="shared" si="992"/>
        <v/>
      </c>
      <c r="X5307" s="146" t="str">
        <f>IF(C5307="","",IF(OR(C5307="Trade",C5307="Multi Position"),(X5306+V5307),IF(C5307="Deposit",(X5306+AE5307),IF(C5307="Withdrawal",(X5306-AE5307)))))</f>
        <v/>
      </c>
      <c r="Y5307" s="145" t="str">
        <f t="shared" si="993"/>
        <v/>
      </c>
      <c r="Z5307" s="118"/>
      <c r="AA5307" s="118"/>
      <c r="AB5307" s="118"/>
      <c r="AC5307" s="118"/>
      <c r="AD5307" s="118"/>
      <c r="AE5307" s="139"/>
      <c r="AF5307" s="118"/>
      <c r="AG5307" s="118"/>
      <c r="AH5307" s="147" t="str">
        <f t="shared" si="994"/>
        <v/>
      </c>
      <c r="AI5307" s="147" t="str">
        <f t="shared" si="995"/>
        <v/>
      </c>
      <c r="AJ5307" s="148" t="str">
        <f t="shared" si="984"/>
        <v/>
      </c>
      <c r="AK5307" s="148" t="str">
        <f t="shared" si="985"/>
        <v/>
      </c>
      <c r="AL5307" s="147" t="str">
        <f t="shared" si="986"/>
        <v/>
      </c>
      <c r="AM5307" s="147" t="str">
        <f t="shared" si="987"/>
        <v/>
      </c>
      <c r="AN5307" s="147" t="str">
        <f t="shared" si="988"/>
        <v/>
      </c>
      <c r="AO5307" s="118"/>
    </row>
    <row r="5308" spans="1:41">
      <c r="A5308" s="118"/>
      <c r="B5308" s="118"/>
      <c r="C5308" s="118"/>
      <c r="D5308" s="118"/>
      <c r="E5308" s="118"/>
      <c r="F5308" s="118"/>
      <c r="G5308" s="118"/>
      <c r="H5308" s="118"/>
      <c r="I5308" s="118"/>
      <c r="J5308" s="118"/>
      <c r="K5308" s="118"/>
      <c r="L5308" s="118"/>
      <c r="M5308" s="118"/>
      <c r="N5308" s="118"/>
      <c r="O5308" s="143" t="str">
        <f>IF(H5308="","",(S5308/S5308)&amp;":"&amp;ROUND(AH5308/S5308,2))</f>
        <v/>
      </c>
      <c r="P5308" s="118"/>
      <c r="Q5308" s="118"/>
      <c r="R5308" s="143" t="str">
        <f>IF(H5308="","",(S5308/S5308)&amp;":"&amp;ROUND(AI5308/S5308,2))</f>
        <v/>
      </c>
      <c r="S5308" s="144" t="str">
        <f t="shared" si="989"/>
        <v/>
      </c>
      <c r="T5308" s="145" t="str">
        <f t="shared" si="990"/>
        <v/>
      </c>
      <c r="U5308" s="118"/>
      <c r="V5308" s="145" t="str">
        <f t="shared" si="991"/>
        <v/>
      </c>
      <c r="W5308" s="144" t="str">
        <f t="shared" si="992"/>
        <v/>
      </c>
      <c r="X5308" s="146" t="str">
        <f>IF(C5308="","",IF(OR(C5308="Trade",C5308="Multi Position"),(X5307+V5308),IF(C5308="Deposit",(X5307+AE5308),IF(C5308="Withdrawal",(X5307-AE5308)))))</f>
        <v/>
      </c>
      <c r="Y5308" s="145" t="str">
        <f t="shared" si="993"/>
        <v/>
      </c>
      <c r="Z5308" s="118"/>
      <c r="AA5308" s="118"/>
      <c r="AB5308" s="118"/>
      <c r="AC5308" s="118"/>
      <c r="AD5308" s="118"/>
      <c r="AE5308" s="139"/>
      <c r="AF5308" s="118"/>
      <c r="AG5308" s="118"/>
      <c r="AH5308" s="147" t="str">
        <f t="shared" si="994"/>
        <v/>
      </c>
      <c r="AI5308" s="147" t="str">
        <f t="shared" si="995"/>
        <v/>
      </c>
      <c r="AJ5308" s="148" t="str">
        <f t="shared" si="984"/>
        <v/>
      </c>
      <c r="AK5308" s="148" t="str">
        <f t="shared" si="985"/>
        <v/>
      </c>
      <c r="AL5308" s="147" t="str">
        <f t="shared" si="986"/>
        <v/>
      </c>
      <c r="AM5308" s="147" t="str">
        <f t="shared" si="987"/>
        <v/>
      </c>
      <c r="AN5308" s="147" t="str">
        <f t="shared" si="988"/>
        <v/>
      </c>
      <c r="AO5308" s="118"/>
    </row>
    <row r="5309" spans="1:41">
      <c r="A5309" s="118"/>
      <c r="B5309" s="118"/>
      <c r="C5309" s="118"/>
      <c r="D5309" s="118"/>
      <c r="E5309" s="118"/>
      <c r="F5309" s="118"/>
      <c r="G5309" s="118"/>
      <c r="H5309" s="118"/>
      <c r="I5309" s="118"/>
      <c r="J5309" s="118"/>
      <c r="K5309" s="118"/>
      <c r="L5309" s="118"/>
      <c r="M5309" s="118"/>
      <c r="N5309" s="118"/>
      <c r="O5309" s="143" t="str">
        <f>IF(H5309="","",(S5309/S5309)&amp;":"&amp;ROUND(AH5309/S5309,2))</f>
        <v/>
      </c>
      <c r="P5309" s="118"/>
      <c r="Q5309" s="118"/>
      <c r="R5309" s="143" t="str">
        <f>IF(H5309="","",(S5309/S5309)&amp;":"&amp;ROUND(AI5309/S5309,2))</f>
        <v/>
      </c>
      <c r="S5309" s="144" t="str">
        <f t="shared" si="989"/>
        <v/>
      </c>
      <c r="T5309" s="145" t="str">
        <f t="shared" si="990"/>
        <v/>
      </c>
      <c r="U5309" s="118"/>
      <c r="V5309" s="145" t="str">
        <f t="shared" si="991"/>
        <v/>
      </c>
      <c r="W5309" s="144" t="str">
        <f t="shared" si="992"/>
        <v/>
      </c>
      <c r="X5309" s="146" t="str">
        <f>IF(C5309="","",IF(OR(C5309="Trade",C5309="Multi Position"),(X5308+V5309),IF(C5309="Deposit",(X5308+AE5309),IF(C5309="Withdrawal",(X5308-AE5309)))))</f>
        <v/>
      </c>
      <c r="Y5309" s="145" t="str">
        <f t="shared" si="993"/>
        <v/>
      </c>
      <c r="Z5309" s="118"/>
      <c r="AA5309" s="118"/>
      <c r="AB5309" s="118"/>
      <c r="AC5309" s="118"/>
      <c r="AD5309" s="118"/>
      <c r="AE5309" s="139"/>
      <c r="AF5309" s="118"/>
      <c r="AG5309" s="118"/>
      <c r="AH5309" s="147" t="str">
        <f t="shared" si="994"/>
        <v/>
      </c>
      <c r="AI5309" s="147" t="str">
        <f t="shared" si="995"/>
        <v/>
      </c>
      <c r="AJ5309" s="148" t="str">
        <f t="shared" si="984"/>
        <v/>
      </c>
      <c r="AK5309" s="148" t="str">
        <f t="shared" si="985"/>
        <v/>
      </c>
      <c r="AL5309" s="147" t="str">
        <f t="shared" si="986"/>
        <v/>
      </c>
      <c r="AM5309" s="147" t="str">
        <f t="shared" si="987"/>
        <v/>
      </c>
      <c r="AN5309" s="147" t="str">
        <f t="shared" si="988"/>
        <v/>
      </c>
      <c r="AO5309" s="118"/>
    </row>
    <row r="5310" spans="1:41">
      <c r="A5310" s="118"/>
      <c r="B5310" s="118"/>
      <c r="C5310" s="118"/>
      <c r="D5310" s="118"/>
      <c r="E5310" s="118"/>
      <c r="F5310" s="118"/>
      <c r="G5310" s="118"/>
      <c r="H5310" s="118"/>
      <c r="I5310" s="118"/>
      <c r="J5310" s="118"/>
      <c r="K5310" s="118"/>
      <c r="L5310" s="118"/>
      <c r="M5310" s="118"/>
      <c r="N5310" s="118"/>
      <c r="O5310" s="143" t="str">
        <f>IF(H5310="","",(S5310/S5310)&amp;":"&amp;ROUND(AH5310/S5310,2))</f>
        <v/>
      </c>
      <c r="P5310" s="118"/>
      <c r="Q5310" s="118"/>
      <c r="R5310" s="143" t="str">
        <f>IF(H5310="","",(S5310/S5310)&amp;":"&amp;ROUND(AI5310/S5310,2))</f>
        <v/>
      </c>
      <c r="S5310" s="144" t="str">
        <f t="shared" si="989"/>
        <v/>
      </c>
      <c r="T5310" s="145" t="str">
        <f t="shared" si="990"/>
        <v/>
      </c>
      <c r="U5310" s="118"/>
      <c r="V5310" s="145" t="str">
        <f t="shared" si="991"/>
        <v/>
      </c>
      <c r="W5310" s="144" t="str">
        <f t="shared" si="992"/>
        <v/>
      </c>
      <c r="X5310" s="146" t="str">
        <f>IF(C5310="","",IF(OR(C5310="Trade",C5310="Multi Position"),(X5309+V5310),IF(C5310="Deposit",(X5309+AE5310),IF(C5310="Withdrawal",(X5309-AE5310)))))</f>
        <v/>
      </c>
      <c r="Y5310" s="145" t="str">
        <f t="shared" si="993"/>
        <v/>
      </c>
      <c r="Z5310" s="118"/>
      <c r="AA5310" s="118"/>
      <c r="AB5310" s="118"/>
      <c r="AC5310" s="118"/>
      <c r="AD5310" s="118"/>
      <c r="AE5310" s="139"/>
      <c r="AF5310" s="118"/>
      <c r="AG5310" s="118"/>
      <c r="AH5310" s="147" t="str">
        <f t="shared" si="994"/>
        <v/>
      </c>
      <c r="AI5310" s="147" t="str">
        <f t="shared" si="995"/>
        <v/>
      </c>
      <c r="AJ5310" s="148" t="str">
        <f t="shared" si="984"/>
        <v/>
      </c>
      <c r="AK5310" s="148" t="str">
        <f t="shared" si="985"/>
        <v/>
      </c>
      <c r="AL5310" s="147" t="str">
        <f t="shared" si="986"/>
        <v/>
      </c>
      <c r="AM5310" s="147" t="str">
        <f t="shared" si="987"/>
        <v/>
      </c>
      <c r="AN5310" s="147" t="str">
        <f t="shared" si="988"/>
        <v/>
      </c>
      <c r="AO5310" s="118"/>
    </row>
    <row r="5311" spans="1:41">
      <c r="A5311" s="118"/>
      <c r="B5311" s="118"/>
      <c r="C5311" s="118"/>
      <c r="D5311" s="118"/>
      <c r="E5311" s="118"/>
      <c r="F5311" s="118"/>
      <c r="G5311" s="118"/>
      <c r="H5311" s="118"/>
      <c r="I5311" s="118"/>
      <c r="J5311" s="118"/>
      <c r="K5311" s="118"/>
      <c r="L5311" s="118"/>
      <c r="M5311" s="118"/>
      <c r="N5311" s="118"/>
      <c r="O5311" s="143" t="str">
        <f>IF(H5311="","",(S5311/S5311)&amp;":"&amp;ROUND(AH5311/S5311,2))</f>
        <v/>
      </c>
      <c r="P5311" s="118"/>
      <c r="Q5311" s="118"/>
      <c r="R5311" s="143" t="str">
        <f>IF(H5311="","",(S5311/S5311)&amp;":"&amp;ROUND(AI5311/S5311,2))</f>
        <v/>
      </c>
      <c r="S5311" s="144" t="str">
        <f t="shared" si="989"/>
        <v/>
      </c>
      <c r="T5311" s="145" t="str">
        <f t="shared" si="990"/>
        <v/>
      </c>
      <c r="U5311" s="118"/>
      <c r="V5311" s="145" t="str">
        <f t="shared" si="991"/>
        <v/>
      </c>
      <c r="W5311" s="144" t="str">
        <f t="shared" si="992"/>
        <v/>
      </c>
      <c r="X5311" s="146" t="str">
        <f>IF(C5311="","",IF(OR(C5311="Trade",C5311="Multi Position"),(X5310+V5311),IF(C5311="Deposit",(X5310+AE5311),IF(C5311="Withdrawal",(X5310-AE5311)))))</f>
        <v/>
      </c>
      <c r="Y5311" s="145" t="str">
        <f t="shared" si="993"/>
        <v/>
      </c>
      <c r="Z5311" s="118"/>
      <c r="AA5311" s="118"/>
      <c r="AB5311" s="118"/>
      <c r="AC5311" s="118"/>
      <c r="AD5311" s="118"/>
      <c r="AE5311" s="139"/>
      <c r="AF5311" s="118"/>
      <c r="AG5311" s="118"/>
      <c r="AH5311" s="147" t="str">
        <f t="shared" si="994"/>
        <v/>
      </c>
      <c r="AI5311" s="147" t="str">
        <f t="shared" si="995"/>
        <v/>
      </c>
      <c r="AJ5311" s="148" t="str">
        <f t="shared" si="984"/>
        <v/>
      </c>
      <c r="AK5311" s="148" t="str">
        <f t="shared" si="985"/>
        <v/>
      </c>
      <c r="AL5311" s="147" t="str">
        <f t="shared" si="986"/>
        <v/>
      </c>
      <c r="AM5311" s="147" t="str">
        <f t="shared" si="987"/>
        <v/>
      </c>
      <c r="AN5311" s="147" t="str">
        <f t="shared" si="988"/>
        <v/>
      </c>
      <c r="AO5311" s="118"/>
    </row>
    <row r="5312" spans="1:41">
      <c r="A5312" s="118"/>
      <c r="B5312" s="118"/>
      <c r="C5312" s="118"/>
      <c r="D5312" s="118"/>
      <c r="E5312" s="118"/>
      <c r="F5312" s="118"/>
      <c r="G5312" s="118"/>
      <c r="H5312" s="118"/>
      <c r="I5312" s="118"/>
      <c r="J5312" s="118"/>
      <c r="K5312" s="118"/>
      <c r="L5312" s="118"/>
      <c r="M5312" s="118"/>
      <c r="N5312" s="118"/>
      <c r="O5312" s="143" t="str">
        <f>IF(H5312="","",(S5312/S5312)&amp;":"&amp;ROUND(AH5312/S5312,2))</f>
        <v/>
      </c>
      <c r="P5312" s="118"/>
      <c r="Q5312" s="118"/>
      <c r="R5312" s="143" t="str">
        <f>IF(H5312="","",(S5312/S5312)&amp;":"&amp;ROUND(AI5312/S5312,2))</f>
        <v/>
      </c>
      <c r="S5312" s="144" t="str">
        <f t="shared" si="989"/>
        <v/>
      </c>
      <c r="T5312" s="145" t="str">
        <f t="shared" si="990"/>
        <v/>
      </c>
      <c r="U5312" s="118"/>
      <c r="V5312" s="145" t="str">
        <f t="shared" si="991"/>
        <v/>
      </c>
      <c r="W5312" s="144" t="str">
        <f t="shared" si="992"/>
        <v/>
      </c>
      <c r="X5312" s="146" t="str">
        <f>IF(C5312="","",IF(OR(C5312="Trade",C5312="Multi Position"),(X5311+V5312),IF(C5312="Deposit",(X5311+AE5312),IF(C5312="Withdrawal",(X5311-AE5312)))))</f>
        <v/>
      </c>
      <c r="Y5312" s="145" t="str">
        <f t="shared" si="993"/>
        <v/>
      </c>
      <c r="Z5312" s="118"/>
      <c r="AA5312" s="118"/>
      <c r="AB5312" s="118"/>
      <c r="AC5312" s="118"/>
      <c r="AD5312" s="118"/>
      <c r="AE5312" s="139"/>
      <c r="AF5312" s="118"/>
      <c r="AG5312" s="118"/>
      <c r="AH5312" s="147" t="str">
        <f t="shared" si="994"/>
        <v/>
      </c>
      <c r="AI5312" s="147" t="str">
        <f t="shared" si="995"/>
        <v/>
      </c>
      <c r="AJ5312" s="148" t="str">
        <f t="shared" si="984"/>
        <v/>
      </c>
      <c r="AK5312" s="148" t="str">
        <f t="shared" si="985"/>
        <v/>
      </c>
      <c r="AL5312" s="147" t="str">
        <f t="shared" si="986"/>
        <v/>
      </c>
      <c r="AM5312" s="147" t="str">
        <f t="shared" si="987"/>
        <v/>
      </c>
      <c r="AN5312" s="147" t="str">
        <f t="shared" si="988"/>
        <v/>
      </c>
      <c r="AO5312" s="118"/>
    </row>
    <row r="5313" spans="1:41">
      <c r="A5313" s="118"/>
      <c r="B5313" s="118"/>
      <c r="C5313" s="118"/>
      <c r="D5313" s="118"/>
      <c r="E5313" s="118"/>
      <c r="F5313" s="118"/>
      <c r="G5313" s="118"/>
      <c r="H5313" s="118"/>
      <c r="I5313" s="118"/>
      <c r="J5313" s="118"/>
      <c r="K5313" s="118"/>
      <c r="L5313" s="118"/>
      <c r="M5313" s="118"/>
      <c r="N5313" s="118"/>
      <c r="O5313" s="143" t="str">
        <f>IF(H5313="","",(S5313/S5313)&amp;":"&amp;ROUND(AH5313/S5313,2))</f>
        <v/>
      </c>
      <c r="P5313" s="118"/>
      <c r="Q5313" s="118"/>
      <c r="R5313" s="143" t="str">
        <f>IF(H5313="","",(S5313/S5313)&amp;":"&amp;ROUND(AI5313/S5313,2))</f>
        <v/>
      </c>
      <c r="S5313" s="144" t="str">
        <f t="shared" si="989"/>
        <v/>
      </c>
      <c r="T5313" s="145" t="str">
        <f t="shared" si="990"/>
        <v/>
      </c>
      <c r="U5313" s="118"/>
      <c r="V5313" s="145" t="str">
        <f t="shared" si="991"/>
        <v/>
      </c>
      <c r="W5313" s="144" t="str">
        <f t="shared" si="992"/>
        <v/>
      </c>
      <c r="X5313" s="146" t="str">
        <f>IF(C5313="","",IF(OR(C5313="Trade",C5313="Multi Position"),(X5312+V5313),IF(C5313="Deposit",(X5312+AE5313),IF(C5313="Withdrawal",(X5312-AE5313)))))</f>
        <v/>
      </c>
      <c r="Y5313" s="145" t="str">
        <f t="shared" si="993"/>
        <v/>
      </c>
      <c r="Z5313" s="118"/>
      <c r="AA5313" s="118"/>
      <c r="AB5313" s="118"/>
      <c r="AC5313" s="118"/>
      <c r="AD5313" s="118"/>
      <c r="AE5313" s="139"/>
      <c r="AF5313" s="118"/>
      <c r="AG5313" s="118"/>
      <c r="AH5313" s="147" t="str">
        <f t="shared" si="994"/>
        <v/>
      </c>
      <c r="AI5313" s="147" t="str">
        <f t="shared" si="995"/>
        <v/>
      </c>
      <c r="AJ5313" s="148" t="str">
        <f t="shared" si="984"/>
        <v/>
      </c>
      <c r="AK5313" s="148" t="str">
        <f t="shared" si="985"/>
        <v/>
      </c>
      <c r="AL5313" s="147" t="str">
        <f t="shared" si="986"/>
        <v/>
      </c>
      <c r="AM5313" s="147" t="str">
        <f t="shared" si="987"/>
        <v/>
      </c>
      <c r="AN5313" s="147" t="str">
        <f t="shared" si="988"/>
        <v/>
      </c>
      <c r="AO5313" s="118"/>
    </row>
    <row r="5314" spans="1:41">
      <c r="A5314" s="118"/>
      <c r="B5314" s="118"/>
      <c r="C5314" s="118"/>
      <c r="D5314" s="118"/>
      <c r="E5314" s="118"/>
      <c r="F5314" s="118"/>
      <c r="G5314" s="118"/>
      <c r="H5314" s="118"/>
      <c r="I5314" s="118"/>
      <c r="J5314" s="118"/>
      <c r="K5314" s="118"/>
      <c r="L5314" s="118"/>
      <c r="M5314" s="118"/>
      <c r="N5314" s="118"/>
      <c r="O5314" s="143" t="str">
        <f>IF(H5314="","",(S5314/S5314)&amp;":"&amp;ROUND(AH5314/S5314,2))</f>
        <v/>
      </c>
      <c r="P5314" s="118"/>
      <c r="Q5314" s="118"/>
      <c r="R5314" s="143" t="str">
        <f>IF(H5314="","",(S5314/S5314)&amp;":"&amp;ROUND(AI5314/S5314,2))</f>
        <v/>
      </c>
      <c r="S5314" s="144" t="str">
        <f t="shared" si="989"/>
        <v/>
      </c>
      <c r="T5314" s="145" t="str">
        <f t="shared" si="990"/>
        <v/>
      </c>
      <c r="U5314" s="118"/>
      <c r="V5314" s="145" t="str">
        <f t="shared" si="991"/>
        <v/>
      </c>
      <c r="W5314" s="144" t="str">
        <f t="shared" si="992"/>
        <v/>
      </c>
      <c r="X5314" s="146" t="str">
        <f>IF(C5314="","",IF(OR(C5314="Trade",C5314="Multi Position"),(X5313+V5314),IF(C5314="Deposit",(X5313+AE5314),IF(C5314="Withdrawal",(X5313-AE5314)))))</f>
        <v/>
      </c>
      <c r="Y5314" s="145" t="str">
        <f t="shared" si="993"/>
        <v/>
      </c>
      <c r="Z5314" s="118"/>
      <c r="AA5314" s="118"/>
      <c r="AB5314" s="118"/>
      <c r="AC5314" s="118"/>
      <c r="AD5314" s="118"/>
      <c r="AE5314" s="139"/>
      <c r="AF5314" s="118"/>
      <c r="AG5314" s="118"/>
      <c r="AH5314" s="147" t="str">
        <f t="shared" si="994"/>
        <v/>
      </c>
      <c r="AI5314" s="147" t="str">
        <f t="shared" si="995"/>
        <v/>
      </c>
      <c r="AJ5314" s="148" t="str">
        <f t="shared" si="984"/>
        <v/>
      </c>
      <c r="AK5314" s="148" t="str">
        <f t="shared" si="985"/>
        <v/>
      </c>
      <c r="AL5314" s="147" t="str">
        <f t="shared" si="986"/>
        <v/>
      </c>
      <c r="AM5314" s="147" t="str">
        <f t="shared" si="987"/>
        <v/>
      </c>
      <c r="AN5314" s="147" t="str">
        <f t="shared" si="988"/>
        <v/>
      </c>
      <c r="AO5314" s="118"/>
    </row>
    <row r="5315" spans="1:41">
      <c r="A5315" s="118"/>
      <c r="B5315" s="118"/>
      <c r="C5315" s="118"/>
      <c r="D5315" s="118"/>
      <c r="E5315" s="118"/>
      <c r="F5315" s="118"/>
      <c r="G5315" s="118"/>
      <c r="H5315" s="118"/>
      <c r="I5315" s="118"/>
      <c r="J5315" s="118"/>
      <c r="K5315" s="118"/>
      <c r="L5315" s="118"/>
      <c r="M5315" s="118"/>
      <c r="N5315" s="118"/>
      <c r="O5315" s="143" t="str">
        <f>IF(H5315="","",(S5315/S5315)&amp;":"&amp;ROUND(AH5315/S5315,2))</f>
        <v/>
      </c>
      <c r="P5315" s="118"/>
      <c r="Q5315" s="118"/>
      <c r="R5315" s="143" t="str">
        <f>IF(H5315="","",(S5315/S5315)&amp;":"&amp;ROUND(AI5315/S5315,2))</f>
        <v/>
      </c>
      <c r="S5315" s="144" t="str">
        <f t="shared" si="989"/>
        <v/>
      </c>
      <c r="T5315" s="145" t="str">
        <f t="shared" si="990"/>
        <v/>
      </c>
      <c r="U5315" s="118"/>
      <c r="V5315" s="145" t="str">
        <f t="shared" si="991"/>
        <v/>
      </c>
      <c r="W5315" s="144" t="str">
        <f t="shared" si="992"/>
        <v/>
      </c>
      <c r="X5315" s="146" t="str">
        <f>IF(C5315="","",IF(OR(C5315="Trade",C5315="Multi Position"),(X5314+V5315),IF(C5315="Deposit",(X5314+AE5315),IF(C5315="Withdrawal",(X5314-AE5315)))))</f>
        <v/>
      </c>
      <c r="Y5315" s="145" t="str">
        <f t="shared" si="993"/>
        <v/>
      </c>
      <c r="Z5315" s="118"/>
      <c r="AA5315" s="118"/>
      <c r="AB5315" s="118"/>
      <c r="AC5315" s="118"/>
      <c r="AD5315" s="118"/>
      <c r="AE5315" s="139"/>
      <c r="AF5315" s="118"/>
      <c r="AG5315" s="118"/>
      <c r="AH5315" s="147" t="str">
        <f t="shared" si="994"/>
        <v/>
      </c>
      <c r="AI5315" s="147" t="str">
        <f t="shared" si="995"/>
        <v/>
      </c>
      <c r="AJ5315" s="148" t="str">
        <f t="shared" si="984"/>
        <v/>
      </c>
      <c r="AK5315" s="148" t="str">
        <f t="shared" si="985"/>
        <v/>
      </c>
      <c r="AL5315" s="147" t="str">
        <f t="shared" si="986"/>
        <v/>
      </c>
      <c r="AM5315" s="147" t="str">
        <f t="shared" si="987"/>
        <v/>
      </c>
      <c r="AN5315" s="147" t="str">
        <f t="shared" si="988"/>
        <v/>
      </c>
      <c r="AO5315" s="118"/>
    </row>
    <row r="5316" spans="1:41">
      <c r="A5316" s="118"/>
      <c r="B5316" s="118"/>
      <c r="C5316" s="118"/>
      <c r="D5316" s="118"/>
      <c r="E5316" s="118"/>
      <c r="F5316" s="118"/>
      <c r="G5316" s="118"/>
      <c r="H5316" s="118"/>
      <c r="I5316" s="118"/>
      <c r="J5316" s="118"/>
      <c r="K5316" s="118"/>
      <c r="L5316" s="118"/>
      <c r="M5316" s="118"/>
      <c r="N5316" s="118"/>
      <c r="O5316" s="143" t="str">
        <f>IF(H5316="","",(S5316/S5316)&amp;":"&amp;ROUND(AH5316/S5316,2))</f>
        <v/>
      </c>
      <c r="P5316" s="118"/>
      <c r="Q5316" s="118"/>
      <c r="R5316" s="143" t="str">
        <f>IF(H5316="","",(S5316/S5316)&amp;":"&amp;ROUND(AI5316/S5316,2))</f>
        <v/>
      </c>
      <c r="S5316" s="144" t="str">
        <f t="shared" si="989"/>
        <v/>
      </c>
      <c r="T5316" s="145" t="str">
        <f t="shared" si="990"/>
        <v/>
      </c>
      <c r="U5316" s="118"/>
      <c r="V5316" s="145" t="str">
        <f t="shared" si="991"/>
        <v/>
      </c>
      <c r="W5316" s="144" t="str">
        <f t="shared" si="992"/>
        <v/>
      </c>
      <c r="X5316" s="146" t="str">
        <f>IF(C5316="","",IF(OR(C5316="Trade",C5316="Multi Position"),(X5315+V5316),IF(C5316="Deposit",(X5315+AE5316),IF(C5316="Withdrawal",(X5315-AE5316)))))</f>
        <v/>
      </c>
      <c r="Y5316" s="145" t="str">
        <f t="shared" si="993"/>
        <v/>
      </c>
      <c r="Z5316" s="118"/>
      <c r="AA5316" s="118"/>
      <c r="AB5316" s="118"/>
      <c r="AC5316" s="118"/>
      <c r="AD5316" s="118"/>
      <c r="AE5316" s="139"/>
      <c r="AF5316" s="118"/>
      <c r="AG5316" s="118"/>
      <c r="AH5316" s="147" t="str">
        <f t="shared" si="994"/>
        <v/>
      </c>
      <c r="AI5316" s="147" t="str">
        <f t="shared" si="995"/>
        <v/>
      </c>
      <c r="AJ5316" s="148" t="str">
        <f t="shared" si="984"/>
        <v/>
      </c>
      <c r="AK5316" s="148" t="str">
        <f t="shared" si="985"/>
        <v/>
      </c>
      <c r="AL5316" s="147" t="str">
        <f t="shared" si="986"/>
        <v/>
      </c>
      <c r="AM5316" s="147" t="str">
        <f t="shared" si="987"/>
        <v/>
      </c>
      <c r="AN5316" s="147" t="str">
        <f t="shared" si="988"/>
        <v/>
      </c>
      <c r="AO5316" s="118"/>
    </row>
    <row r="5317" spans="1:41">
      <c r="A5317" s="118"/>
      <c r="B5317" s="118"/>
      <c r="C5317" s="118"/>
      <c r="D5317" s="118"/>
      <c r="E5317" s="118"/>
      <c r="F5317" s="118"/>
      <c r="G5317" s="118"/>
      <c r="H5317" s="118"/>
      <c r="I5317" s="118"/>
      <c r="J5317" s="118"/>
      <c r="K5317" s="118"/>
      <c r="L5317" s="118"/>
      <c r="M5317" s="118"/>
      <c r="N5317" s="118"/>
      <c r="O5317" s="143" t="str">
        <f>IF(H5317="","",(S5317/S5317)&amp;":"&amp;ROUND(AH5317/S5317,2))</f>
        <v/>
      </c>
      <c r="P5317" s="118"/>
      <c r="Q5317" s="118"/>
      <c r="R5317" s="143" t="str">
        <f>IF(H5317="","",(S5317/S5317)&amp;":"&amp;ROUND(AI5317/S5317,2))</f>
        <v/>
      </c>
      <c r="S5317" s="144" t="str">
        <f t="shared" si="989"/>
        <v/>
      </c>
      <c r="T5317" s="145" t="str">
        <f t="shared" si="990"/>
        <v/>
      </c>
      <c r="U5317" s="118"/>
      <c r="V5317" s="145" t="str">
        <f t="shared" si="991"/>
        <v/>
      </c>
      <c r="W5317" s="144" t="str">
        <f t="shared" si="992"/>
        <v/>
      </c>
      <c r="X5317" s="146" t="str">
        <f>IF(C5317="","",IF(OR(C5317="Trade",C5317="Multi Position"),(X5316+V5317),IF(C5317="Deposit",(X5316+AE5317),IF(C5317="Withdrawal",(X5316-AE5317)))))</f>
        <v/>
      </c>
      <c r="Y5317" s="145" t="str">
        <f t="shared" si="993"/>
        <v/>
      </c>
      <c r="Z5317" s="118"/>
      <c r="AA5317" s="118"/>
      <c r="AB5317" s="118"/>
      <c r="AC5317" s="118"/>
      <c r="AD5317" s="118"/>
      <c r="AE5317" s="139"/>
      <c r="AF5317" s="118"/>
      <c r="AG5317" s="118"/>
      <c r="AH5317" s="147" t="str">
        <f t="shared" si="994"/>
        <v/>
      </c>
      <c r="AI5317" s="147" t="str">
        <f t="shared" si="995"/>
        <v/>
      </c>
      <c r="AJ5317" s="148" t="str">
        <f t="shared" si="984"/>
        <v/>
      </c>
      <c r="AK5317" s="148" t="str">
        <f t="shared" si="985"/>
        <v/>
      </c>
      <c r="AL5317" s="147" t="str">
        <f t="shared" si="986"/>
        <v/>
      </c>
      <c r="AM5317" s="147" t="str">
        <f t="shared" si="987"/>
        <v/>
      </c>
      <c r="AN5317" s="147" t="str">
        <f t="shared" si="988"/>
        <v/>
      </c>
      <c r="AO5317" s="118"/>
    </row>
    <row r="5318" spans="1:41">
      <c r="A5318" s="118"/>
      <c r="B5318" s="118"/>
      <c r="C5318" s="118"/>
      <c r="D5318" s="118"/>
      <c r="E5318" s="118"/>
      <c r="F5318" s="118"/>
      <c r="G5318" s="118"/>
      <c r="H5318" s="118"/>
      <c r="I5318" s="118"/>
      <c r="J5318" s="118"/>
      <c r="K5318" s="118"/>
      <c r="L5318" s="118"/>
      <c r="M5318" s="118"/>
      <c r="N5318" s="118"/>
      <c r="O5318" s="143" t="str">
        <f>IF(H5318="","",(S5318/S5318)&amp;":"&amp;ROUND(AH5318/S5318,2))</f>
        <v/>
      </c>
      <c r="P5318" s="118"/>
      <c r="Q5318" s="118"/>
      <c r="R5318" s="143" t="str">
        <f>IF(H5318="","",(S5318/S5318)&amp;":"&amp;ROUND(AI5318/S5318,2))</f>
        <v/>
      </c>
      <c r="S5318" s="144" t="str">
        <f t="shared" si="989"/>
        <v/>
      </c>
      <c r="T5318" s="145" t="str">
        <f t="shared" si="990"/>
        <v/>
      </c>
      <c r="U5318" s="118"/>
      <c r="V5318" s="145" t="str">
        <f t="shared" si="991"/>
        <v/>
      </c>
      <c r="W5318" s="144" t="str">
        <f t="shared" si="992"/>
        <v/>
      </c>
      <c r="X5318" s="146" t="str">
        <f>IF(C5318="","",IF(OR(C5318="Trade",C5318="Multi Position"),(X5317+V5318),IF(C5318="Deposit",(X5317+AE5318),IF(C5318="Withdrawal",(X5317-AE5318)))))</f>
        <v/>
      </c>
      <c r="Y5318" s="145" t="str">
        <f t="shared" si="993"/>
        <v/>
      </c>
      <c r="Z5318" s="118"/>
      <c r="AA5318" s="118"/>
      <c r="AB5318" s="118"/>
      <c r="AC5318" s="118"/>
      <c r="AD5318" s="118"/>
      <c r="AE5318" s="139"/>
      <c r="AF5318" s="118"/>
      <c r="AG5318" s="118"/>
      <c r="AH5318" s="147" t="str">
        <f t="shared" si="994"/>
        <v/>
      </c>
      <c r="AI5318" s="147" t="str">
        <f t="shared" si="995"/>
        <v/>
      </c>
      <c r="AJ5318" s="148" t="str">
        <f t="shared" si="984"/>
        <v/>
      </c>
      <c r="AK5318" s="148" t="str">
        <f t="shared" si="985"/>
        <v/>
      </c>
      <c r="AL5318" s="147" t="str">
        <f t="shared" si="986"/>
        <v/>
      </c>
      <c r="AM5318" s="147" t="str">
        <f t="shared" si="987"/>
        <v/>
      </c>
      <c r="AN5318" s="147" t="str">
        <f t="shared" si="988"/>
        <v/>
      </c>
      <c r="AO5318" s="118"/>
    </row>
    <row r="5319" spans="1:41">
      <c r="A5319" s="118"/>
      <c r="B5319" s="118"/>
      <c r="C5319" s="118"/>
      <c r="D5319" s="118"/>
      <c r="E5319" s="118"/>
      <c r="F5319" s="118"/>
      <c r="G5319" s="118"/>
      <c r="H5319" s="118"/>
      <c r="I5319" s="118"/>
      <c r="J5319" s="118"/>
      <c r="K5319" s="118"/>
      <c r="L5319" s="118"/>
      <c r="M5319" s="118"/>
      <c r="N5319" s="118"/>
      <c r="O5319" s="143" t="str">
        <f>IF(H5319="","",(S5319/S5319)&amp;":"&amp;ROUND(AH5319/S5319,2))</f>
        <v/>
      </c>
      <c r="P5319" s="118"/>
      <c r="Q5319" s="118"/>
      <c r="R5319" s="143" t="str">
        <f>IF(H5319="","",(S5319/S5319)&amp;":"&amp;ROUND(AI5319/S5319,2))</f>
        <v/>
      </c>
      <c r="S5319" s="144" t="str">
        <f t="shared" si="989"/>
        <v/>
      </c>
      <c r="T5319" s="145" t="str">
        <f t="shared" si="990"/>
        <v/>
      </c>
      <c r="U5319" s="118"/>
      <c r="V5319" s="145" t="str">
        <f t="shared" si="991"/>
        <v/>
      </c>
      <c r="W5319" s="144" t="str">
        <f t="shared" si="992"/>
        <v/>
      </c>
      <c r="X5319" s="146" t="str">
        <f>IF(C5319="","",IF(OR(C5319="Trade",C5319="Multi Position"),(X5318+V5319),IF(C5319="Deposit",(X5318+AE5319),IF(C5319="Withdrawal",(X5318-AE5319)))))</f>
        <v/>
      </c>
      <c r="Y5319" s="145" t="str">
        <f t="shared" si="993"/>
        <v/>
      </c>
      <c r="Z5319" s="118"/>
      <c r="AA5319" s="118"/>
      <c r="AB5319" s="118"/>
      <c r="AC5319" s="118"/>
      <c r="AD5319" s="118"/>
      <c r="AE5319" s="139"/>
      <c r="AF5319" s="118"/>
      <c r="AG5319" s="118"/>
      <c r="AH5319" s="147" t="str">
        <f t="shared" si="994"/>
        <v/>
      </c>
      <c r="AI5319" s="147" t="str">
        <f t="shared" si="995"/>
        <v/>
      </c>
      <c r="AJ5319" s="148" t="str">
        <f t="shared" si="984"/>
        <v/>
      </c>
      <c r="AK5319" s="148" t="str">
        <f t="shared" si="985"/>
        <v/>
      </c>
      <c r="AL5319" s="147" t="str">
        <f t="shared" si="986"/>
        <v/>
      </c>
      <c r="AM5319" s="147" t="str">
        <f t="shared" si="987"/>
        <v/>
      </c>
      <c r="AN5319" s="147" t="str">
        <f t="shared" si="988"/>
        <v/>
      </c>
      <c r="AO5319" s="118"/>
    </row>
    <row r="5320" spans="1:41">
      <c r="A5320" s="118"/>
      <c r="B5320" s="118"/>
      <c r="C5320" s="118"/>
      <c r="D5320" s="118"/>
      <c r="E5320" s="118"/>
      <c r="F5320" s="118"/>
      <c r="G5320" s="118"/>
      <c r="H5320" s="118"/>
      <c r="I5320" s="118"/>
      <c r="J5320" s="118"/>
      <c r="K5320" s="118"/>
      <c r="L5320" s="118"/>
      <c r="M5320" s="118"/>
      <c r="N5320" s="118"/>
      <c r="O5320" s="143" t="str">
        <f>IF(H5320="","",(S5320/S5320)&amp;":"&amp;ROUND(AH5320/S5320,2))</f>
        <v/>
      </c>
      <c r="P5320" s="118"/>
      <c r="Q5320" s="118"/>
      <c r="R5320" s="143" t="str">
        <f>IF(H5320="","",(S5320/S5320)&amp;":"&amp;ROUND(AI5320/S5320,2))</f>
        <v/>
      </c>
      <c r="S5320" s="144" t="str">
        <f t="shared" si="989"/>
        <v/>
      </c>
      <c r="T5320" s="145" t="str">
        <f t="shared" si="990"/>
        <v/>
      </c>
      <c r="U5320" s="118"/>
      <c r="V5320" s="145" t="str">
        <f t="shared" si="991"/>
        <v/>
      </c>
      <c r="W5320" s="144" t="str">
        <f t="shared" si="992"/>
        <v/>
      </c>
      <c r="X5320" s="146" t="str">
        <f>IF(C5320="","",IF(OR(C5320="Trade",C5320="Multi Position"),(X5319+V5320),IF(C5320="Deposit",(X5319+AE5320),IF(C5320="Withdrawal",(X5319-AE5320)))))</f>
        <v/>
      </c>
      <c r="Y5320" s="145" t="str">
        <f t="shared" si="993"/>
        <v/>
      </c>
      <c r="Z5320" s="118"/>
      <c r="AA5320" s="118"/>
      <c r="AB5320" s="118"/>
      <c r="AC5320" s="118"/>
      <c r="AD5320" s="118"/>
      <c r="AE5320" s="139"/>
      <c r="AF5320" s="118"/>
      <c r="AG5320" s="118"/>
      <c r="AH5320" s="147" t="str">
        <f t="shared" si="994"/>
        <v/>
      </c>
      <c r="AI5320" s="147" t="str">
        <f t="shared" si="995"/>
        <v/>
      </c>
      <c r="AJ5320" s="148" t="str">
        <f t="shared" si="984"/>
        <v/>
      </c>
      <c r="AK5320" s="148" t="str">
        <f t="shared" si="985"/>
        <v/>
      </c>
      <c r="AL5320" s="147" t="str">
        <f t="shared" si="986"/>
        <v/>
      </c>
      <c r="AM5320" s="147" t="str">
        <f t="shared" si="987"/>
        <v/>
      </c>
      <c r="AN5320" s="147" t="str">
        <f t="shared" si="988"/>
        <v/>
      </c>
      <c r="AO5320" s="118"/>
    </row>
    <row r="5321" spans="1:41">
      <c r="A5321" s="118"/>
      <c r="B5321" s="118"/>
      <c r="C5321" s="118"/>
      <c r="D5321" s="118"/>
      <c r="E5321" s="118"/>
      <c r="F5321" s="118"/>
      <c r="G5321" s="118"/>
      <c r="H5321" s="118"/>
      <c r="I5321" s="118"/>
      <c r="J5321" s="118"/>
      <c r="K5321" s="118"/>
      <c r="L5321" s="118"/>
      <c r="M5321" s="118"/>
      <c r="N5321" s="118"/>
      <c r="O5321" s="143" t="str">
        <f>IF(H5321="","",(S5321/S5321)&amp;":"&amp;ROUND(AH5321/S5321,2))</f>
        <v/>
      </c>
      <c r="P5321" s="118"/>
      <c r="Q5321" s="118"/>
      <c r="R5321" s="143" t="str">
        <f>IF(H5321="","",(S5321/S5321)&amp;":"&amp;ROUND(AI5321/S5321,2))</f>
        <v/>
      </c>
      <c r="S5321" s="144" t="str">
        <f t="shared" si="989"/>
        <v/>
      </c>
      <c r="T5321" s="145" t="str">
        <f t="shared" si="990"/>
        <v/>
      </c>
      <c r="U5321" s="118"/>
      <c r="V5321" s="145" t="str">
        <f t="shared" si="991"/>
        <v/>
      </c>
      <c r="W5321" s="144" t="str">
        <f t="shared" si="992"/>
        <v/>
      </c>
      <c r="X5321" s="146" t="str">
        <f>IF(C5321="","",IF(OR(C5321="Trade",C5321="Multi Position"),(X5320+V5321),IF(C5321="Deposit",(X5320+AE5321),IF(C5321="Withdrawal",(X5320-AE5321)))))</f>
        <v/>
      </c>
      <c r="Y5321" s="145" t="str">
        <f t="shared" si="993"/>
        <v/>
      </c>
      <c r="Z5321" s="118"/>
      <c r="AA5321" s="118"/>
      <c r="AB5321" s="118"/>
      <c r="AC5321" s="118"/>
      <c r="AD5321" s="118"/>
      <c r="AE5321" s="139"/>
      <c r="AF5321" s="118"/>
      <c r="AG5321" s="118"/>
      <c r="AH5321" s="147" t="str">
        <f t="shared" si="994"/>
        <v/>
      </c>
      <c r="AI5321" s="147" t="str">
        <f t="shared" si="995"/>
        <v/>
      </c>
      <c r="AJ5321" s="148" t="str">
        <f t="shared" si="984"/>
        <v/>
      </c>
      <c r="AK5321" s="148" t="str">
        <f t="shared" si="985"/>
        <v/>
      </c>
      <c r="AL5321" s="147" t="str">
        <f t="shared" si="986"/>
        <v/>
      </c>
      <c r="AM5321" s="147" t="str">
        <f t="shared" si="987"/>
        <v/>
      </c>
      <c r="AN5321" s="147" t="str">
        <f t="shared" si="988"/>
        <v/>
      </c>
      <c r="AO5321" s="118"/>
    </row>
    <row r="5322" spans="1:41">
      <c r="A5322" s="118"/>
      <c r="B5322" s="118"/>
      <c r="C5322" s="118"/>
      <c r="D5322" s="118"/>
      <c r="E5322" s="118"/>
      <c r="F5322" s="118"/>
      <c r="G5322" s="118"/>
      <c r="H5322" s="118"/>
      <c r="I5322" s="118"/>
      <c r="J5322" s="118"/>
      <c r="K5322" s="118"/>
      <c r="L5322" s="118"/>
      <c r="M5322" s="118"/>
      <c r="N5322" s="118"/>
      <c r="O5322" s="143" t="str">
        <f>IF(H5322="","",(S5322/S5322)&amp;":"&amp;ROUND(AH5322/S5322,2))</f>
        <v/>
      </c>
      <c r="P5322" s="118"/>
      <c r="Q5322" s="118"/>
      <c r="R5322" s="143" t="str">
        <f>IF(H5322="","",(S5322/S5322)&amp;":"&amp;ROUND(AI5322/S5322,2))</f>
        <v/>
      </c>
      <c r="S5322" s="144" t="str">
        <f t="shared" si="989"/>
        <v/>
      </c>
      <c r="T5322" s="145" t="str">
        <f t="shared" si="990"/>
        <v/>
      </c>
      <c r="U5322" s="118"/>
      <c r="V5322" s="145" t="str">
        <f t="shared" si="991"/>
        <v/>
      </c>
      <c r="W5322" s="144" t="str">
        <f t="shared" si="992"/>
        <v/>
      </c>
      <c r="X5322" s="146" t="str">
        <f>IF(C5322="","",IF(OR(C5322="Trade",C5322="Multi Position"),(X5321+V5322),IF(C5322="Deposit",(X5321+AE5322),IF(C5322="Withdrawal",(X5321-AE5322)))))</f>
        <v/>
      </c>
      <c r="Y5322" s="145" t="str">
        <f t="shared" si="993"/>
        <v/>
      </c>
      <c r="Z5322" s="118"/>
      <c r="AA5322" s="118"/>
      <c r="AB5322" s="118"/>
      <c r="AC5322" s="118"/>
      <c r="AD5322" s="118"/>
      <c r="AE5322" s="139"/>
      <c r="AF5322" s="118"/>
      <c r="AG5322" s="118"/>
      <c r="AH5322" s="147" t="str">
        <f t="shared" si="994"/>
        <v/>
      </c>
      <c r="AI5322" s="147" t="str">
        <f t="shared" si="995"/>
        <v/>
      </c>
      <c r="AJ5322" s="148" t="str">
        <f t="shared" ref="AJ5322:AJ5385" si="996">IF(V5322&lt;0,V5322/-X5322,S5322)</f>
        <v/>
      </c>
      <c r="AK5322" s="148" t="str">
        <f t="shared" ref="AK5322:AK5385" si="997">IF(V5322="","",IF(H5322="LONG",IF(V5322&gt;0,V5322/X5322,((L5322*(P5322-K5322))/X5322)),IF(V5322&gt;0,V5322/X5322,((L5322*(K5322-P5322))/X5322))))</f>
        <v/>
      </c>
      <c r="AL5322" s="147" t="str">
        <f t="shared" ref="AL5322:AL5385" si="998">IF(B5322="","",MONTH(B5322))</f>
        <v/>
      </c>
      <c r="AM5322" s="147" t="str">
        <f t="shared" ref="AM5322:AM5385" si="999">IF(B5322="","",YEAR(B5322))</f>
        <v/>
      </c>
      <c r="AN5322" s="147" t="str">
        <f t="shared" ref="AN5322:AN5385" si="1000">IF(B5322="","",DAY(B5322))</f>
        <v/>
      </c>
      <c r="AO5322" s="118"/>
    </row>
    <row r="5323" spans="1:41">
      <c r="A5323" s="118"/>
      <c r="B5323" s="118"/>
      <c r="C5323" s="118"/>
      <c r="D5323" s="118"/>
      <c r="E5323" s="118"/>
      <c r="F5323" s="118"/>
      <c r="G5323" s="118"/>
      <c r="H5323" s="118"/>
      <c r="I5323" s="118"/>
      <c r="J5323" s="118"/>
      <c r="K5323" s="118"/>
      <c r="L5323" s="118"/>
      <c r="M5323" s="118"/>
      <c r="N5323" s="118"/>
      <c r="O5323" s="143" t="str">
        <f>IF(H5323="","",(S5323/S5323)&amp;":"&amp;ROUND(AH5323/S5323,2))</f>
        <v/>
      </c>
      <c r="P5323" s="118"/>
      <c r="Q5323" s="118"/>
      <c r="R5323" s="143" t="str">
        <f>IF(H5323="","",(S5323/S5323)&amp;":"&amp;ROUND(AI5323/S5323,2))</f>
        <v/>
      </c>
      <c r="S5323" s="144" t="str">
        <f t="shared" ref="S5323:S5386" si="1001">IF(N5323="","",IF(H5323="LONG",(((K5323-M5323)*L5323)/X5322),(((M5323-K5323)*L5323)/X5322)))</f>
        <v/>
      </c>
      <c r="T5323" s="145" t="str">
        <f t="shared" ref="T5323:T5386" si="1002">IF(K5323="","",IF(H5323="LONG",(P5323*L5323)-(K5323*L5323),(K5323*L5323)-(P5323*L5323)))</f>
        <v/>
      </c>
      <c r="U5323" s="118"/>
      <c r="V5323" s="145" t="str">
        <f t="shared" ref="V5323:V5386" si="1003">IF(K5323="","",IF(T5323&lt;0,(T5323)-+U5323,(T5323)-U5323))</f>
        <v/>
      </c>
      <c r="W5323" s="144" t="str">
        <f t="shared" ref="W5323:W5386" si="1004">IF(P5323="","",SUM(V5323/X5322))</f>
        <v/>
      </c>
      <c r="X5323" s="146" t="str">
        <f>IF(C5323="","",IF(OR(C5323="Trade",C5323="Multi Position"),(X5322+V5323),IF(C5323="Deposit",(X5322+AE5323),IF(C5323="Withdrawal",(X5322-AE5323)))))</f>
        <v/>
      </c>
      <c r="Y5323" s="145" t="str">
        <f t="shared" ref="Y5323:Y5386" si="1005">IF(Q5323="","",INT(Q5323-B5323)&amp;" Days "&amp;TEXT(Q5323-B5323,"H"" Hrs ""m"" mins """))</f>
        <v/>
      </c>
      <c r="Z5323" s="118"/>
      <c r="AA5323" s="118"/>
      <c r="AB5323" s="118"/>
      <c r="AC5323" s="118"/>
      <c r="AD5323" s="118"/>
      <c r="AE5323" s="139"/>
      <c r="AF5323" s="118"/>
      <c r="AG5323" s="118"/>
      <c r="AH5323" s="147" t="str">
        <f t="shared" ref="AH5323:AH5386" si="1006">IF(K5323="","", IF(H5323="LONG", (((N5323-K5323)*L5323)/X5322), (((K5323-N5323)*L5323)/X5322)))</f>
        <v/>
      </c>
      <c r="AI5323" s="147" t="str">
        <f t="shared" ref="AI5323:AI5386" si="1007">IF(K5323="","", IF(H5323="LONG", (((P5323-K5323)*L5323)/X5322), (((K5323-P5323)*L5323)/X5322)))</f>
        <v/>
      </c>
      <c r="AJ5323" s="148" t="str">
        <f t="shared" si="996"/>
        <v/>
      </c>
      <c r="AK5323" s="148" t="str">
        <f t="shared" si="997"/>
        <v/>
      </c>
      <c r="AL5323" s="147" t="str">
        <f t="shared" si="998"/>
        <v/>
      </c>
      <c r="AM5323" s="147" t="str">
        <f t="shared" si="999"/>
        <v/>
      </c>
      <c r="AN5323" s="147" t="str">
        <f t="shared" si="1000"/>
        <v/>
      </c>
      <c r="AO5323" s="118"/>
    </row>
    <row r="5324" spans="1:41">
      <c r="A5324" s="118"/>
      <c r="B5324" s="118"/>
      <c r="C5324" s="118"/>
      <c r="D5324" s="118"/>
      <c r="E5324" s="118"/>
      <c r="F5324" s="118"/>
      <c r="G5324" s="118"/>
      <c r="H5324" s="118"/>
      <c r="I5324" s="118"/>
      <c r="J5324" s="118"/>
      <c r="K5324" s="118"/>
      <c r="L5324" s="118"/>
      <c r="M5324" s="118"/>
      <c r="N5324" s="118"/>
      <c r="O5324" s="143" t="str">
        <f>IF(H5324="","",(S5324/S5324)&amp;":"&amp;ROUND(AH5324/S5324,2))</f>
        <v/>
      </c>
      <c r="P5324" s="118"/>
      <c r="Q5324" s="118"/>
      <c r="R5324" s="143" t="str">
        <f>IF(H5324="","",(S5324/S5324)&amp;":"&amp;ROUND(AI5324/S5324,2))</f>
        <v/>
      </c>
      <c r="S5324" s="144" t="str">
        <f t="shared" si="1001"/>
        <v/>
      </c>
      <c r="T5324" s="145" t="str">
        <f t="shared" si="1002"/>
        <v/>
      </c>
      <c r="U5324" s="118"/>
      <c r="V5324" s="145" t="str">
        <f t="shared" si="1003"/>
        <v/>
      </c>
      <c r="W5324" s="144" t="str">
        <f t="shared" si="1004"/>
        <v/>
      </c>
      <c r="X5324" s="146" t="str">
        <f>IF(C5324="","",IF(OR(C5324="Trade",C5324="Multi Position"),(X5323+V5324),IF(C5324="Deposit",(X5323+AE5324),IF(C5324="Withdrawal",(X5323-AE5324)))))</f>
        <v/>
      </c>
      <c r="Y5324" s="145" t="str">
        <f t="shared" si="1005"/>
        <v/>
      </c>
      <c r="Z5324" s="118"/>
      <c r="AA5324" s="118"/>
      <c r="AB5324" s="118"/>
      <c r="AC5324" s="118"/>
      <c r="AD5324" s="118"/>
      <c r="AE5324" s="139"/>
      <c r="AF5324" s="118"/>
      <c r="AG5324" s="118"/>
      <c r="AH5324" s="147" t="str">
        <f t="shared" si="1006"/>
        <v/>
      </c>
      <c r="AI5324" s="147" t="str">
        <f t="shared" si="1007"/>
        <v/>
      </c>
      <c r="AJ5324" s="148" t="str">
        <f t="shared" si="996"/>
        <v/>
      </c>
      <c r="AK5324" s="148" t="str">
        <f t="shared" si="997"/>
        <v/>
      </c>
      <c r="AL5324" s="147" t="str">
        <f t="shared" si="998"/>
        <v/>
      </c>
      <c r="AM5324" s="147" t="str">
        <f t="shared" si="999"/>
        <v/>
      </c>
      <c r="AN5324" s="147" t="str">
        <f t="shared" si="1000"/>
        <v/>
      </c>
      <c r="AO5324" s="118"/>
    </row>
    <row r="5325" spans="1:41">
      <c r="A5325" s="118"/>
      <c r="B5325" s="118"/>
      <c r="C5325" s="118"/>
      <c r="D5325" s="118"/>
      <c r="E5325" s="118"/>
      <c r="F5325" s="118"/>
      <c r="G5325" s="118"/>
      <c r="H5325" s="118"/>
      <c r="I5325" s="118"/>
      <c r="J5325" s="118"/>
      <c r="K5325" s="118"/>
      <c r="L5325" s="118"/>
      <c r="M5325" s="118"/>
      <c r="N5325" s="118"/>
      <c r="O5325" s="143" t="str">
        <f>IF(H5325="","",(S5325/S5325)&amp;":"&amp;ROUND(AH5325/S5325,2))</f>
        <v/>
      </c>
      <c r="P5325" s="118"/>
      <c r="Q5325" s="118"/>
      <c r="R5325" s="143" t="str">
        <f>IF(H5325="","",(S5325/S5325)&amp;":"&amp;ROUND(AI5325/S5325,2))</f>
        <v/>
      </c>
      <c r="S5325" s="144" t="str">
        <f t="shared" si="1001"/>
        <v/>
      </c>
      <c r="T5325" s="145" t="str">
        <f t="shared" si="1002"/>
        <v/>
      </c>
      <c r="U5325" s="118"/>
      <c r="V5325" s="145" t="str">
        <f t="shared" si="1003"/>
        <v/>
      </c>
      <c r="W5325" s="144" t="str">
        <f t="shared" si="1004"/>
        <v/>
      </c>
      <c r="X5325" s="146" t="str">
        <f>IF(C5325="","",IF(OR(C5325="Trade",C5325="Multi Position"),(X5324+V5325),IF(C5325="Deposit",(X5324+AE5325),IF(C5325="Withdrawal",(X5324-AE5325)))))</f>
        <v/>
      </c>
      <c r="Y5325" s="145" t="str">
        <f t="shared" si="1005"/>
        <v/>
      </c>
      <c r="Z5325" s="118"/>
      <c r="AA5325" s="118"/>
      <c r="AB5325" s="118"/>
      <c r="AC5325" s="118"/>
      <c r="AD5325" s="118"/>
      <c r="AE5325" s="139"/>
      <c r="AF5325" s="118"/>
      <c r="AG5325" s="118"/>
      <c r="AH5325" s="147" t="str">
        <f t="shared" si="1006"/>
        <v/>
      </c>
      <c r="AI5325" s="147" t="str">
        <f t="shared" si="1007"/>
        <v/>
      </c>
      <c r="AJ5325" s="148" t="str">
        <f t="shared" si="996"/>
        <v/>
      </c>
      <c r="AK5325" s="148" t="str">
        <f t="shared" si="997"/>
        <v/>
      </c>
      <c r="AL5325" s="147" t="str">
        <f t="shared" si="998"/>
        <v/>
      </c>
      <c r="AM5325" s="147" t="str">
        <f t="shared" si="999"/>
        <v/>
      </c>
      <c r="AN5325" s="147" t="str">
        <f t="shared" si="1000"/>
        <v/>
      </c>
      <c r="AO5325" s="118"/>
    </row>
    <row r="5326" spans="1:41">
      <c r="A5326" s="118"/>
      <c r="B5326" s="118"/>
      <c r="C5326" s="118"/>
      <c r="D5326" s="118"/>
      <c r="E5326" s="118"/>
      <c r="F5326" s="118"/>
      <c r="G5326" s="118"/>
      <c r="H5326" s="118"/>
      <c r="I5326" s="118"/>
      <c r="J5326" s="118"/>
      <c r="K5326" s="118"/>
      <c r="L5326" s="118"/>
      <c r="M5326" s="118"/>
      <c r="N5326" s="118"/>
      <c r="O5326" s="143" t="str">
        <f>IF(H5326="","",(S5326/S5326)&amp;":"&amp;ROUND(AH5326/S5326,2))</f>
        <v/>
      </c>
      <c r="P5326" s="118"/>
      <c r="Q5326" s="118"/>
      <c r="R5326" s="143" t="str">
        <f>IF(H5326="","",(S5326/S5326)&amp;":"&amp;ROUND(AI5326/S5326,2))</f>
        <v/>
      </c>
      <c r="S5326" s="144" t="str">
        <f t="shared" si="1001"/>
        <v/>
      </c>
      <c r="T5326" s="145" t="str">
        <f t="shared" si="1002"/>
        <v/>
      </c>
      <c r="U5326" s="118"/>
      <c r="V5326" s="145" t="str">
        <f t="shared" si="1003"/>
        <v/>
      </c>
      <c r="W5326" s="144" t="str">
        <f t="shared" si="1004"/>
        <v/>
      </c>
      <c r="X5326" s="146" t="str">
        <f>IF(C5326="","",IF(OR(C5326="Trade",C5326="Multi Position"),(X5325+V5326),IF(C5326="Deposit",(X5325+AE5326),IF(C5326="Withdrawal",(X5325-AE5326)))))</f>
        <v/>
      </c>
      <c r="Y5326" s="145" t="str">
        <f t="shared" si="1005"/>
        <v/>
      </c>
      <c r="Z5326" s="118"/>
      <c r="AA5326" s="118"/>
      <c r="AB5326" s="118"/>
      <c r="AC5326" s="118"/>
      <c r="AD5326" s="118"/>
      <c r="AE5326" s="139"/>
      <c r="AF5326" s="118"/>
      <c r="AG5326" s="118"/>
      <c r="AH5326" s="147" t="str">
        <f t="shared" si="1006"/>
        <v/>
      </c>
      <c r="AI5326" s="147" t="str">
        <f t="shared" si="1007"/>
        <v/>
      </c>
      <c r="AJ5326" s="148" t="str">
        <f t="shared" si="996"/>
        <v/>
      </c>
      <c r="AK5326" s="148" t="str">
        <f t="shared" si="997"/>
        <v/>
      </c>
      <c r="AL5326" s="147" t="str">
        <f t="shared" si="998"/>
        <v/>
      </c>
      <c r="AM5326" s="147" t="str">
        <f t="shared" si="999"/>
        <v/>
      </c>
      <c r="AN5326" s="147" t="str">
        <f t="shared" si="1000"/>
        <v/>
      </c>
      <c r="AO5326" s="118"/>
    </row>
    <row r="5327" spans="1:41">
      <c r="A5327" s="118"/>
      <c r="B5327" s="118"/>
      <c r="C5327" s="118"/>
      <c r="D5327" s="118"/>
      <c r="E5327" s="118"/>
      <c r="F5327" s="118"/>
      <c r="G5327" s="118"/>
      <c r="H5327" s="118"/>
      <c r="I5327" s="118"/>
      <c r="J5327" s="118"/>
      <c r="K5327" s="118"/>
      <c r="L5327" s="118"/>
      <c r="M5327" s="118"/>
      <c r="N5327" s="118"/>
      <c r="O5327" s="143" t="str">
        <f>IF(H5327="","",(S5327/S5327)&amp;":"&amp;ROUND(AH5327/S5327,2))</f>
        <v/>
      </c>
      <c r="P5327" s="118"/>
      <c r="Q5327" s="118"/>
      <c r="R5327" s="143" t="str">
        <f>IF(H5327="","",(S5327/S5327)&amp;":"&amp;ROUND(AI5327/S5327,2))</f>
        <v/>
      </c>
      <c r="S5327" s="144" t="str">
        <f t="shared" si="1001"/>
        <v/>
      </c>
      <c r="T5327" s="145" t="str">
        <f t="shared" si="1002"/>
        <v/>
      </c>
      <c r="U5327" s="118"/>
      <c r="V5327" s="145" t="str">
        <f t="shared" si="1003"/>
        <v/>
      </c>
      <c r="W5327" s="144" t="str">
        <f t="shared" si="1004"/>
        <v/>
      </c>
      <c r="X5327" s="146" t="str">
        <f>IF(C5327="","",IF(OR(C5327="Trade",C5327="Multi Position"),(X5326+V5327),IF(C5327="Deposit",(X5326+AE5327),IF(C5327="Withdrawal",(X5326-AE5327)))))</f>
        <v/>
      </c>
      <c r="Y5327" s="145" t="str">
        <f t="shared" si="1005"/>
        <v/>
      </c>
      <c r="Z5327" s="118"/>
      <c r="AA5327" s="118"/>
      <c r="AB5327" s="118"/>
      <c r="AC5327" s="118"/>
      <c r="AD5327" s="118"/>
      <c r="AE5327" s="139"/>
      <c r="AF5327" s="118"/>
      <c r="AG5327" s="118"/>
      <c r="AH5327" s="147" t="str">
        <f t="shared" si="1006"/>
        <v/>
      </c>
      <c r="AI5327" s="147" t="str">
        <f t="shared" si="1007"/>
        <v/>
      </c>
      <c r="AJ5327" s="148" t="str">
        <f t="shared" si="996"/>
        <v/>
      </c>
      <c r="AK5327" s="148" t="str">
        <f t="shared" si="997"/>
        <v/>
      </c>
      <c r="AL5327" s="147" t="str">
        <f t="shared" si="998"/>
        <v/>
      </c>
      <c r="AM5327" s="147" t="str">
        <f t="shared" si="999"/>
        <v/>
      </c>
      <c r="AN5327" s="147" t="str">
        <f t="shared" si="1000"/>
        <v/>
      </c>
      <c r="AO5327" s="118"/>
    </row>
    <row r="5328" spans="1:41">
      <c r="A5328" s="118"/>
      <c r="B5328" s="118"/>
      <c r="C5328" s="118"/>
      <c r="D5328" s="118"/>
      <c r="E5328" s="118"/>
      <c r="F5328" s="118"/>
      <c r="G5328" s="118"/>
      <c r="H5328" s="118"/>
      <c r="I5328" s="118"/>
      <c r="J5328" s="118"/>
      <c r="K5328" s="118"/>
      <c r="L5328" s="118"/>
      <c r="M5328" s="118"/>
      <c r="N5328" s="118"/>
      <c r="O5328" s="143" t="str">
        <f>IF(H5328="","",(S5328/S5328)&amp;":"&amp;ROUND(AH5328/S5328,2))</f>
        <v/>
      </c>
      <c r="P5328" s="118"/>
      <c r="Q5328" s="118"/>
      <c r="R5328" s="143" t="str">
        <f>IF(H5328="","",(S5328/S5328)&amp;":"&amp;ROUND(AI5328/S5328,2))</f>
        <v/>
      </c>
      <c r="S5328" s="144" t="str">
        <f t="shared" si="1001"/>
        <v/>
      </c>
      <c r="T5328" s="145" t="str">
        <f t="shared" si="1002"/>
        <v/>
      </c>
      <c r="U5328" s="118"/>
      <c r="V5328" s="145" t="str">
        <f t="shared" si="1003"/>
        <v/>
      </c>
      <c r="W5328" s="144" t="str">
        <f t="shared" si="1004"/>
        <v/>
      </c>
      <c r="X5328" s="146" t="str">
        <f>IF(C5328="","",IF(OR(C5328="Trade",C5328="Multi Position"),(X5327+V5328),IF(C5328="Deposit",(X5327+AE5328),IF(C5328="Withdrawal",(X5327-AE5328)))))</f>
        <v/>
      </c>
      <c r="Y5328" s="145" t="str">
        <f t="shared" si="1005"/>
        <v/>
      </c>
      <c r="Z5328" s="118"/>
      <c r="AA5328" s="118"/>
      <c r="AB5328" s="118"/>
      <c r="AC5328" s="118"/>
      <c r="AD5328" s="118"/>
      <c r="AE5328" s="139"/>
      <c r="AF5328" s="118"/>
      <c r="AG5328" s="118"/>
      <c r="AH5328" s="147" t="str">
        <f t="shared" si="1006"/>
        <v/>
      </c>
      <c r="AI5328" s="147" t="str">
        <f t="shared" si="1007"/>
        <v/>
      </c>
      <c r="AJ5328" s="148" t="str">
        <f t="shared" si="996"/>
        <v/>
      </c>
      <c r="AK5328" s="148" t="str">
        <f t="shared" si="997"/>
        <v/>
      </c>
      <c r="AL5328" s="147" t="str">
        <f t="shared" si="998"/>
        <v/>
      </c>
      <c r="AM5328" s="147" t="str">
        <f t="shared" si="999"/>
        <v/>
      </c>
      <c r="AN5328" s="147" t="str">
        <f t="shared" si="1000"/>
        <v/>
      </c>
      <c r="AO5328" s="118"/>
    </row>
    <row r="5329" spans="1:41">
      <c r="A5329" s="118"/>
      <c r="B5329" s="118"/>
      <c r="C5329" s="118"/>
      <c r="D5329" s="118"/>
      <c r="E5329" s="118"/>
      <c r="F5329" s="118"/>
      <c r="G5329" s="118"/>
      <c r="H5329" s="118"/>
      <c r="I5329" s="118"/>
      <c r="J5329" s="118"/>
      <c r="K5329" s="118"/>
      <c r="L5329" s="118"/>
      <c r="M5329" s="118"/>
      <c r="N5329" s="118"/>
      <c r="O5329" s="143" t="str">
        <f>IF(H5329="","",(S5329/S5329)&amp;":"&amp;ROUND(AH5329/S5329,2))</f>
        <v/>
      </c>
      <c r="P5329" s="118"/>
      <c r="Q5329" s="118"/>
      <c r="R5329" s="143" t="str">
        <f>IF(H5329="","",(S5329/S5329)&amp;":"&amp;ROUND(AI5329/S5329,2))</f>
        <v/>
      </c>
      <c r="S5329" s="144" t="str">
        <f t="shared" si="1001"/>
        <v/>
      </c>
      <c r="T5329" s="145" t="str">
        <f t="shared" si="1002"/>
        <v/>
      </c>
      <c r="U5329" s="118"/>
      <c r="V5329" s="145" t="str">
        <f t="shared" si="1003"/>
        <v/>
      </c>
      <c r="W5329" s="144" t="str">
        <f t="shared" si="1004"/>
        <v/>
      </c>
      <c r="X5329" s="146" t="str">
        <f>IF(C5329="","",IF(OR(C5329="Trade",C5329="Multi Position"),(X5328+V5329),IF(C5329="Deposit",(X5328+AE5329),IF(C5329="Withdrawal",(X5328-AE5329)))))</f>
        <v/>
      </c>
      <c r="Y5329" s="145" t="str">
        <f t="shared" si="1005"/>
        <v/>
      </c>
      <c r="Z5329" s="118"/>
      <c r="AA5329" s="118"/>
      <c r="AB5329" s="118"/>
      <c r="AC5329" s="118"/>
      <c r="AD5329" s="118"/>
      <c r="AE5329" s="139"/>
      <c r="AF5329" s="118"/>
      <c r="AG5329" s="118"/>
      <c r="AH5329" s="147" t="str">
        <f t="shared" si="1006"/>
        <v/>
      </c>
      <c r="AI5329" s="147" t="str">
        <f t="shared" si="1007"/>
        <v/>
      </c>
      <c r="AJ5329" s="148" t="str">
        <f t="shared" si="996"/>
        <v/>
      </c>
      <c r="AK5329" s="148" t="str">
        <f t="shared" si="997"/>
        <v/>
      </c>
      <c r="AL5329" s="147" t="str">
        <f t="shared" si="998"/>
        <v/>
      </c>
      <c r="AM5329" s="147" t="str">
        <f t="shared" si="999"/>
        <v/>
      </c>
      <c r="AN5329" s="147" t="str">
        <f t="shared" si="1000"/>
        <v/>
      </c>
      <c r="AO5329" s="118"/>
    </row>
    <row r="5330" spans="1:41">
      <c r="A5330" s="118"/>
      <c r="B5330" s="118"/>
      <c r="C5330" s="118"/>
      <c r="D5330" s="118"/>
      <c r="E5330" s="118"/>
      <c r="F5330" s="118"/>
      <c r="G5330" s="118"/>
      <c r="H5330" s="118"/>
      <c r="I5330" s="118"/>
      <c r="J5330" s="118"/>
      <c r="K5330" s="118"/>
      <c r="L5330" s="118"/>
      <c r="M5330" s="118"/>
      <c r="N5330" s="118"/>
      <c r="O5330" s="143" t="str">
        <f>IF(H5330="","",(S5330/S5330)&amp;":"&amp;ROUND(AH5330/S5330,2))</f>
        <v/>
      </c>
      <c r="P5330" s="118"/>
      <c r="Q5330" s="118"/>
      <c r="R5330" s="143" t="str">
        <f>IF(H5330="","",(S5330/S5330)&amp;":"&amp;ROUND(AI5330/S5330,2))</f>
        <v/>
      </c>
      <c r="S5330" s="144" t="str">
        <f t="shared" si="1001"/>
        <v/>
      </c>
      <c r="T5330" s="145" t="str">
        <f t="shared" si="1002"/>
        <v/>
      </c>
      <c r="U5330" s="118"/>
      <c r="V5330" s="145" t="str">
        <f t="shared" si="1003"/>
        <v/>
      </c>
      <c r="W5330" s="144" t="str">
        <f t="shared" si="1004"/>
        <v/>
      </c>
      <c r="X5330" s="146" t="str">
        <f>IF(C5330="","",IF(OR(C5330="Trade",C5330="Multi Position"),(X5329+V5330),IF(C5330="Deposit",(X5329+AE5330),IF(C5330="Withdrawal",(X5329-AE5330)))))</f>
        <v/>
      </c>
      <c r="Y5330" s="145" t="str">
        <f t="shared" si="1005"/>
        <v/>
      </c>
      <c r="Z5330" s="118"/>
      <c r="AA5330" s="118"/>
      <c r="AB5330" s="118"/>
      <c r="AC5330" s="118"/>
      <c r="AD5330" s="118"/>
      <c r="AE5330" s="139"/>
      <c r="AF5330" s="118"/>
      <c r="AG5330" s="118"/>
      <c r="AH5330" s="147" t="str">
        <f t="shared" si="1006"/>
        <v/>
      </c>
      <c r="AI5330" s="147" t="str">
        <f t="shared" si="1007"/>
        <v/>
      </c>
      <c r="AJ5330" s="148" t="str">
        <f t="shared" si="996"/>
        <v/>
      </c>
      <c r="AK5330" s="148" t="str">
        <f t="shared" si="997"/>
        <v/>
      </c>
      <c r="AL5330" s="147" t="str">
        <f t="shared" si="998"/>
        <v/>
      </c>
      <c r="AM5330" s="147" t="str">
        <f t="shared" si="999"/>
        <v/>
      </c>
      <c r="AN5330" s="147" t="str">
        <f t="shared" si="1000"/>
        <v/>
      </c>
      <c r="AO5330" s="118"/>
    </row>
    <row r="5331" spans="1:41">
      <c r="A5331" s="118"/>
      <c r="B5331" s="118"/>
      <c r="C5331" s="118"/>
      <c r="D5331" s="118"/>
      <c r="E5331" s="118"/>
      <c r="F5331" s="118"/>
      <c r="G5331" s="118"/>
      <c r="H5331" s="118"/>
      <c r="I5331" s="118"/>
      <c r="J5331" s="118"/>
      <c r="K5331" s="118"/>
      <c r="L5331" s="118"/>
      <c r="M5331" s="118"/>
      <c r="N5331" s="118"/>
      <c r="O5331" s="143" t="str">
        <f>IF(H5331="","",(S5331/S5331)&amp;":"&amp;ROUND(AH5331/S5331,2))</f>
        <v/>
      </c>
      <c r="P5331" s="118"/>
      <c r="Q5331" s="118"/>
      <c r="R5331" s="143" t="str">
        <f>IF(H5331="","",(S5331/S5331)&amp;":"&amp;ROUND(AI5331/S5331,2))</f>
        <v/>
      </c>
      <c r="S5331" s="144" t="str">
        <f t="shared" si="1001"/>
        <v/>
      </c>
      <c r="T5331" s="145" t="str">
        <f t="shared" si="1002"/>
        <v/>
      </c>
      <c r="U5331" s="118"/>
      <c r="V5331" s="145" t="str">
        <f t="shared" si="1003"/>
        <v/>
      </c>
      <c r="W5331" s="144" t="str">
        <f t="shared" si="1004"/>
        <v/>
      </c>
      <c r="X5331" s="146" t="str">
        <f>IF(C5331="","",IF(OR(C5331="Trade",C5331="Multi Position"),(X5330+V5331),IF(C5331="Deposit",(X5330+AE5331),IF(C5331="Withdrawal",(X5330-AE5331)))))</f>
        <v/>
      </c>
      <c r="Y5331" s="145" t="str">
        <f t="shared" si="1005"/>
        <v/>
      </c>
      <c r="Z5331" s="118"/>
      <c r="AA5331" s="118"/>
      <c r="AB5331" s="118"/>
      <c r="AC5331" s="118"/>
      <c r="AD5331" s="118"/>
      <c r="AE5331" s="139"/>
      <c r="AF5331" s="118"/>
      <c r="AG5331" s="118"/>
      <c r="AH5331" s="147" t="str">
        <f t="shared" si="1006"/>
        <v/>
      </c>
      <c r="AI5331" s="147" t="str">
        <f t="shared" si="1007"/>
        <v/>
      </c>
      <c r="AJ5331" s="148" t="str">
        <f t="shared" si="996"/>
        <v/>
      </c>
      <c r="AK5331" s="148" t="str">
        <f t="shared" si="997"/>
        <v/>
      </c>
      <c r="AL5331" s="147" t="str">
        <f t="shared" si="998"/>
        <v/>
      </c>
      <c r="AM5331" s="147" t="str">
        <f t="shared" si="999"/>
        <v/>
      </c>
      <c r="AN5331" s="147" t="str">
        <f t="shared" si="1000"/>
        <v/>
      </c>
      <c r="AO5331" s="118"/>
    </row>
    <row r="5332" spans="1:41">
      <c r="A5332" s="118"/>
      <c r="B5332" s="118"/>
      <c r="C5332" s="118"/>
      <c r="D5332" s="118"/>
      <c r="E5332" s="118"/>
      <c r="F5332" s="118"/>
      <c r="G5332" s="118"/>
      <c r="H5332" s="118"/>
      <c r="I5332" s="118"/>
      <c r="J5332" s="118"/>
      <c r="K5332" s="118"/>
      <c r="L5332" s="118"/>
      <c r="M5332" s="118"/>
      <c r="N5332" s="118"/>
      <c r="O5332" s="143" t="str">
        <f>IF(H5332="","",(S5332/S5332)&amp;":"&amp;ROUND(AH5332/S5332,2))</f>
        <v/>
      </c>
      <c r="P5332" s="118"/>
      <c r="Q5332" s="118"/>
      <c r="R5332" s="143" t="str">
        <f>IF(H5332="","",(S5332/S5332)&amp;":"&amp;ROUND(AI5332/S5332,2))</f>
        <v/>
      </c>
      <c r="S5332" s="144" t="str">
        <f t="shared" si="1001"/>
        <v/>
      </c>
      <c r="T5332" s="145" t="str">
        <f t="shared" si="1002"/>
        <v/>
      </c>
      <c r="U5332" s="118"/>
      <c r="V5332" s="145" t="str">
        <f t="shared" si="1003"/>
        <v/>
      </c>
      <c r="W5332" s="144" t="str">
        <f t="shared" si="1004"/>
        <v/>
      </c>
      <c r="X5332" s="146" t="str">
        <f>IF(C5332="","",IF(OR(C5332="Trade",C5332="Multi Position"),(X5331+V5332),IF(C5332="Deposit",(X5331+AE5332),IF(C5332="Withdrawal",(X5331-AE5332)))))</f>
        <v/>
      </c>
      <c r="Y5332" s="145" t="str">
        <f t="shared" si="1005"/>
        <v/>
      </c>
      <c r="Z5332" s="118"/>
      <c r="AA5332" s="118"/>
      <c r="AB5332" s="118"/>
      <c r="AC5332" s="118"/>
      <c r="AD5332" s="118"/>
      <c r="AE5332" s="139"/>
      <c r="AF5332" s="118"/>
      <c r="AG5332" s="118"/>
      <c r="AH5332" s="147" t="str">
        <f t="shared" si="1006"/>
        <v/>
      </c>
      <c r="AI5332" s="147" t="str">
        <f t="shared" si="1007"/>
        <v/>
      </c>
      <c r="AJ5332" s="148" t="str">
        <f t="shared" si="996"/>
        <v/>
      </c>
      <c r="AK5332" s="148" t="str">
        <f t="shared" si="997"/>
        <v/>
      </c>
      <c r="AL5332" s="147" t="str">
        <f t="shared" si="998"/>
        <v/>
      </c>
      <c r="AM5332" s="147" t="str">
        <f t="shared" si="999"/>
        <v/>
      </c>
      <c r="AN5332" s="147" t="str">
        <f t="shared" si="1000"/>
        <v/>
      </c>
      <c r="AO5332" s="118"/>
    </row>
    <row r="5333" spans="1:41">
      <c r="A5333" s="118"/>
      <c r="B5333" s="118"/>
      <c r="C5333" s="118"/>
      <c r="D5333" s="118"/>
      <c r="E5333" s="118"/>
      <c r="F5333" s="118"/>
      <c r="G5333" s="118"/>
      <c r="H5333" s="118"/>
      <c r="I5333" s="118"/>
      <c r="J5333" s="118"/>
      <c r="K5333" s="118"/>
      <c r="L5333" s="118"/>
      <c r="M5333" s="118"/>
      <c r="N5333" s="118"/>
      <c r="O5333" s="143" t="str">
        <f>IF(H5333="","",(S5333/S5333)&amp;":"&amp;ROUND(AH5333/S5333,2))</f>
        <v/>
      </c>
      <c r="P5333" s="118"/>
      <c r="Q5333" s="118"/>
      <c r="R5333" s="143" t="str">
        <f>IF(H5333="","",(S5333/S5333)&amp;":"&amp;ROUND(AI5333/S5333,2))</f>
        <v/>
      </c>
      <c r="S5333" s="144" t="str">
        <f t="shared" si="1001"/>
        <v/>
      </c>
      <c r="T5333" s="145" t="str">
        <f t="shared" si="1002"/>
        <v/>
      </c>
      <c r="U5333" s="118"/>
      <c r="V5333" s="145" t="str">
        <f t="shared" si="1003"/>
        <v/>
      </c>
      <c r="W5333" s="144" t="str">
        <f t="shared" si="1004"/>
        <v/>
      </c>
      <c r="X5333" s="146" t="str">
        <f>IF(C5333="","",IF(OR(C5333="Trade",C5333="Multi Position"),(X5332+V5333),IF(C5333="Deposit",(X5332+AE5333),IF(C5333="Withdrawal",(X5332-AE5333)))))</f>
        <v/>
      </c>
      <c r="Y5333" s="145" t="str">
        <f t="shared" si="1005"/>
        <v/>
      </c>
      <c r="Z5333" s="118"/>
      <c r="AA5333" s="118"/>
      <c r="AB5333" s="118"/>
      <c r="AC5333" s="118"/>
      <c r="AD5333" s="118"/>
      <c r="AE5333" s="139"/>
      <c r="AF5333" s="118"/>
      <c r="AG5333" s="118"/>
      <c r="AH5333" s="147" t="str">
        <f t="shared" si="1006"/>
        <v/>
      </c>
      <c r="AI5333" s="147" t="str">
        <f t="shared" si="1007"/>
        <v/>
      </c>
      <c r="AJ5333" s="148" t="str">
        <f t="shared" si="996"/>
        <v/>
      </c>
      <c r="AK5333" s="148" t="str">
        <f t="shared" si="997"/>
        <v/>
      </c>
      <c r="AL5333" s="147" t="str">
        <f t="shared" si="998"/>
        <v/>
      </c>
      <c r="AM5333" s="147" t="str">
        <f t="shared" si="999"/>
        <v/>
      </c>
      <c r="AN5333" s="147" t="str">
        <f t="shared" si="1000"/>
        <v/>
      </c>
      <c r="AO5333" s="118"/>
    </row>
    <row r="5334" spans="1:41">
      <c r="A5334" s="118"/>
      <c r="B5334" s="118"/>
      <c r="C5334" s="118"/>
      <c r="D5334" s="118"/>
      <c r="E5334" s="118"/>
      <c r="F5334" s="118"/>
      <c r="G5334" s="118"/>
      <c r="H5334" s="118"/>
      <c r="I5334" s="118"/>
      <c r="J5334" s="118"/>
      <c r="K5334" s="118"/>
      <c r="L5334" s="118"/>
      <c r="M5334" s="118"/>
      <c r="N5334" s="118"/>
      <c r="O5334" s="143" t="str">
        <f>IF(H5334="","",(S5334/S5334)&amp;":"&amp;ROUND(AH5334/S5334,2))</f>
        <v/>
      </c>
      <c r="P5334" s="118"/>
      <c r="Q5334" s="118"/>
      <c r="R5334" s="143" t="str">
        <f>IF(H5334="","",(S5334/S5334)&amp;":"&amp;ROUND(AI5334/S5334,2))</f>
        <v/>
      </c>
      <c r="S5334" s="144" t="str">
        <f t="shared" si="1001"/>
        <v/>
      </c>
      <c r="T5334" s="145" t="str">
        <f t="shared" si="1002"/>
        <v/>
      </c>
      <c r="U5334" s="118"/>
      <c r="V5334" s="145" t="str">
        <f t="shared" si="1003"/>
        <v/>
      </c>
      <c r="W5334" s="144" t="str">
        <f t="shared" si="1004"/>
        <v/>
      </c>
      <c r="X5334" s="146" t="str">
        <f>IF(C5334="","",IF(OR(C5334="Trade",C5334="Multi Position"),(X5333+V5334),IF(C5334="Deposit",(X5333+AE5334),IF(C5334="Withdrawal",(X5333-AE5334)))))</f>
        <v/>
      </c>
      <c r="Y5334" s="145" t="str">
        <f t="shared" si="1005"/>
        <v/>
      </c>
      <c r="Z5334" s="118"/>
      <c r="AA5334" s="118"/>
      <c r="AB5334" s="118"/>
      <c r="AC5334" s="118"/>
      <c r="AD5334" s="118"/>
      <c r="AE5334" s="139"/>
      <c r="AF5334" s="118"/>
      <c r="AG5334" s="118"/>
      <c r="AH5334" s="147" t="str">
        <f t="shared" si="1006"/>
        <v/>
      </c>
      <c r="AI5334" s="147" t="str">
        <f t="shared" si="1007"/>
        <v/>
      </c>
      <c r="AJ5334" s="148" t="str">
        <f t="shared" si="996"/>
        <v/>
      </c>
      <c r="AK5334" s="148" t="str">
        <f t="shared" si="997"/>
        <v/>
      </c>
      <c r="AL5334" s="147" t="str">
        <f t="shared" si="998"/>
        <v/>
      </c>
      <c r="AM5334" s="147" t="str">
        <f t="shared" si="999"/>
        <v/>
      </c>
      <c r="AN5334" s="147" t="str">
        <f t="shared" si="1000"/>
        <v/>
      </c>
      <c r="AO5334" s="118"/>
    </row>
    <row r="5335" spans="1:41">
      <c r="A5335" s="118"/>
      <c r="B5335" s="118"/>
      <c r="C5335" s="118"/>
      <c r="D5335" s="118"/>
      <c r="E5335" s="118"/>
      <c r="F5335" s="118"/>
      <c r="G5335" s="118"/>
      <c r="H5335" s="118"/>
      <c r="I5335" s="118"/>
      <c r="J5335" s="118"/>
      <c r="K5335" s="118"/>
      <c r="L5335" s="118"/>
      <c r="M5335" s="118"/>
      <c r="N5335" s="118"/>
      <c r="O5335" s="143" t="str">
        <f>IF(H5335="","",(S5335/S5335)&amp;":"&amp;ROUND(AH5335/S5335,2))</f>
        <v/>
      </c>
      <c r="P5335" s="118"/>
      <c r="Q5335" s="118"/>
      <c r="R5335" s="143" t="str">
        <f>IF(H5335="","",(S5335/S5335)&amp;":"&amp;ROUND(AI5335/S5335,2))</f>
        <v/>
      </c>
      <c r="S5335" s="144" t="str">
        <f t="shared" si="1001"/>
        <v/>
      </c>
      <c r="T5335" s="145" t="str">
        <f t="shared" si="1002"/>
        <v/>
      </c>
      <c r="U5335" s="118"/>
      <c r="V5335" s="145" t="str">
        <f t="shared" si="1003"/>
        <v/>
      </c>
      <c r="W5335" s="144" t="str">
        <f t="shared" si="1004"/>
        <v/>
      </c>
      <c r="X5335" s="146" t="str">
        <f>IF(C5335="","",IF(OR(C5335="Trade",C5335="Multi Position"),(X5334+V5335),IF(C5335="Deposit",(X5334+AE5335),IF(C5335="Withdrawal",(X5334-AE5335)))))</f>
        <v/>
      </c>
      <c r="Y5335" s="145" t="str">
        <f t="shared" si="1005"/>
        <v/>
      </c>
      <c r="Z5335" s="118"/>
      <c r="AA5335" s="118"/>
      <c r="AB5335" s="118"/>
      <c r="AC5335" s="118"/>
      <c r="AD5335" s="118"/>
      <c r="AE5335" s="139"/>
      <c r="AF5335" s="118"/>
      <c r="AG5335" s="118"/>
      <c r="AH5335" s="147" t="str">
        <f t="shared" si="1006"/>
        <v/>
      </c>
      <c r="AI5335" s="147" t="str">
        <f t="shared" si="1007"/>
        <v/>
      </c>
      <c r="AJ5335" s="148" t="str">
        <f t="shared" si="996"/>
        <v/>
      </c>
      <c r="AK5335" s="148" t="str">
        <f t="shared" si="997"/>
        <v/>
      </c>
      <c r="AL5335" s="147" t="str">
        <f t="shared" si="998"/>
        <v/>
      </c>
      <c r="AM5335" s="147" t="str">
        <f t="shared" si="999"/>
        <v/>
      </c>
      <c r="AN5335" s="147" t="str">
        <f t="shared" si="1000"/>
        <v/>
      </c>
      <c r="AO5335" s="118"/>
    </row>
    <row r="5336" spans="1:41">
      <c r="A5336" s="118"/>
      <c r="B5336" s="118"/>
      <c r="C5336" s="118"/>
      <c r="D5336" s="118"/>
      <c r="E5336" s="118"/>
      <c r="F5336" s="118"/>
      <c r="G5336" s="118"/>
      <c r="H5336" s="118"/>
      <c r="I5336" s="118"/>
      <c r="J5336" s="118"/>
      <c r="K5336" s="118"/>
      <c r="L5336" s="118"/>
      <c r="M5336" s="118"/>
      <c r="N5336" s="118"/>
      <c r="O5336" s="143" t="str">
        <f>IF(H5336="","",(S5336/S5336)&amp;":"&amp;ROUND(AH5336/S5336,2))</f>
        <v/>
      </c>
      <c r="P5336" s="118"/>
      <c r="Q5336" s="118"/>
      <c r="R5336" s="143" t="str">
        <f>IF(H5336="","",(S5336/S5336)&amp;":"&amp;ROUND(AI5336/S5336,2))</f>
        <v/>
      </c>
      <c r="S5336" s="144" t="str">
        <f t="shared" si="1001"/>
        <v/>
      </c>
      <c r="T5336" s="145" t="str">
        <f t="shared" si="1002"/>
        <v/>
      </c>
      <c r="U5336" s="118"/>
      <c r="V5336" s="145" t="str">
        <f t="shared" si="1003"/>
        <v/>
      </c>
      <c r="W5336" s="144" t="str">
        <f t="shared" si="1004"/>
        <v/>
      </c>
      <c r="X5336" s="146" t="str">
        <f>IF(C5336="","",IF(OR(C5336="Trade",C5336="Multi Position"),(X5335+V5336),IF(C5336="Deposit",(X5335+AE5336),IF(C5336="Withdrawal",(X5335-AE5336)))))</f>
        <v/>
      </c>
      <c r="Y5336" s="145" t="str">
        <f t="shared" si="1005"/>
        <v/>
      </c>
      <c r="Z5336" s="118"/>
      <c r="AA5336" s="118"/>
      <c r="AB5336" s="118"/>
      <c r="AC5336" s="118"/>
      <c r="AD5336" s="118"/>
      <c r="AE5336" s="139"/>
      <c r="AF5336" s="118"/>
      <c r="AG5336" s="118"/>
      <c r="AH5336" s="147" t="str">
        <f t="shared" si="1006"/>
        <v/>
      </c>
      <c r="AI5336" s="147" t="str">
        <f t="shared" si="1007"/>
        <v/>
      </c>
      <c r="AJ5336" s="148" t="str">
        <f t="shared" si="996"/>
        <v/>
      </c>
      <c r="AK5336" s="148" t="str">
        <f t="shared" si="997"/>
        <v/>
      </c>
      <c r="AL5336" s="147" t="str">
        <f t="shared" si="998"/>
        <v/>
      </c>
      <c r="AM5336" s="147" t="str">
        <f t="shared" si="999"/>
        <v/>
      </c>
      <c r="AN5336" s="147" t="str">
        <f t="shared" si="1000"/>
        <v/>
      </c>
      <c r="AO5336" s="118"/>
    </row>
    <row r="5337" spans="1:41">
      <c r="A5337" s="118"/>
      <c r="B5337" s="118"/>
      <c r="C5337" s="118"/>
      <c r="D5337" s="118"/>
      <c r="E5337" s="118"/>
      <c r="F5337" s="118"/>
      <c r="G5337" s="118"/>
      <c r="H5337" s="118"/>
      <c r="I5337" s="118"/>
      <c r="J5337" s="118"/>
      <c r="K5337" s="118"/>
      <c r="L5337" s="118"/>
      <c r="M5337" s="118"/>
      <c r="N5337" s="118"/>
      <c r="O5337" s="143" t="str">
        <f>IF(H5337="","",(S5337/S5337)&amp;":"&amp;ROUND(AH5337/S5337,2))</f>
        <v/>
      </c>
      <c r="P5337" s="118"/>
      <c r="Q5337" s="118"/>
      <c r="R5337" s="143" t="str">
        <f>IF(H5337="","",(S5337/S5337)&amp;":"&amp;ROUND(AI5337/S5337,2))</f>
        <v/>
      </c>
      <c r="S5337" s="144" t="str">
        <f t="shared" si="1001"/>
        <v/>
      </c>
      <c r="T5337" s="145" t="str">
        <f t="shared" si="1002"/>
        <v/>
      </c>
      <c r="U5337" s="118"/>
      <c r="V5337" s="145" t="str">
        <f t="shared" si="1003"/>
        <v/>
      </c>
      <c r="W5337" s="144" t="str">
        <f t="shared" si="1004"/>
        <v/>
      </c>
      <c r="X5337" s="146" t="str">
        <f>IF(C5337="","",IF(OR(C5337="Trade",C5337="Multi Position"),(X5336+V5337),IF(C5337="Deposit",(X5336+AE5337),IF(C5337="Withdrawal",(X5336-AE5337)))))</f>
        <v/>
      </c>
      <c r="Y5337" s="145" t="str">
        <f t="shared" si="1005"/>
        <v/>
      </c>
      <c r="Z5337" s="118"/>
      <c r="AA5337" s="118"/>
      <c r="AB5337" s="118"/>
      <c r="AC5337" s="118"/>
      <c r="AD5337" s="118"/>
      <c r="AE5337" s="139"/>
      <c r="AF5337" s="118"/>
      <c r="AG5337" s="118"/>
      <c r="AH5337" s="147" t="str">
        <f t="shared" si="1006"/>
        <v/>
      </c>
      <c r="AI5337" s="147" t="str">
        <f t="shared" si="1007"/>
        <v/>
      </c>
      <c r="AJ5337" s="148" t="str">
        <f t="shared" si="996"/>
        <v/>
      </c>
      <c r="AK5337" s="148" t="str">
        <f t="shared" si="997"/>
        <v/>
      </c>
      <c r="AL5337" s="147" t="str">
        <f t="shared" si="998"/>
        <v/>
      </c>
      <c r="AM5337" s="147" t="str">
        <f t="shared" si="999"/>
        <v/>
      </c>
      <c r="AN5337" s="147" t="str">
        <f t="shared" si="1000"/>
        <v/>
      </c>
      <c r="AO5337" s="118"/>
    </row>
    <row r="5338" spans="1:41">
      <c r="A5338" s="118"/>
      <c r="B5338" s="118"/>
      <c r="C5338" s="118"/>
      <c r="D5338" s="118"/>
      <c r="E5338" s="118"/>
      <c r="F5338" s="118"/>
      <c r="G5338" s="118"/>
      <c r="H5338" s="118"/>
      <c r="I5338" s="118"/>
      <c r="J5338" s="118"/>
      <c r="K5338" s="118"/>
      <c r="L5338" s="118"/>
      <c r="M5338" s="118"/>
      <c r="N5338" s="118"/>
      <c r="O5338" s="143" t="str">
        <f>IF(H5338="","",(S5338/S5338)&amp;":"&amp;ROUND(AH5338/S5338,2))</f>
        <v/>
      </c>
      <c r="P5338" s="118"/>
      <c r="Q5338" s="118"/>
      <c r="R5338" s="143" t="str">
        <f>IF(H5338="","",(S5338/S5338)&amp;":"&amp;ROUND(AI5338/S5338,2))</f>
        <v/>
      </c>
      <c r="S5338" s="144" t="str">
        <f t="shared" si="1001"/>
        <v/>
      </c>
      <c r="T5338" s="145" t="str">
        <f t="shared" si="1002"/>
        <v/>
      </c>
      <c r="U5338" s="118"/>
      <c r="V5338" s="145" t="str">
        <f t="shared" si="1003"/>
        <v/>
      </c>
      <c r="W5338" s="144" t="str">
        <f t="shared" si="1004"/>
        <v/>
      </c>
      <c r="X5338" s="146" t="str">
        <f>IF(C5338="","",IF(OR(C5338="Trade",C5338="Multi Position"),(X5337+V5338),IF(C5338="Deposit",(X5337+AE5338),IF(C5338="Withdrawal",(X5337-AE5338)))))</f>
        <v/>
      </c>
      <c r="Y5338" s="145" t="str">
        <f t="shared" si="1005"/>
        <v/>
      </c>
      <c r="Z5338" s="118"/>
      <c r="AA5338" s="118"/>
      <c r="AB5338" s="118"/>
      <c r="AC5338" s="118"/>
      <c r="AD5338" s="118"/>
      <c r="AE5338" s="139"/>
      <c r="AF5338" s="118"/>
      <c r="AG5338" s="118"/>
      <c r="AH5338" s="147" t="str">
        <f t="shared" si="1006"/>
        <v/>
      </c>
      <c r="AI5338" s="147" t="str">
        <f t="shared" si="1007"/>
        <v/>
      </c>
      <c r="AJ5338" s="148" t="str">
        <f t="shared" si="996"/>
        <v/>
      </c>
      <c r="AK5338" s="148" t="str">
        <f t="shared" si="997"/>
        <v/>
      </c>
      <c r="AL5338" s="147" t="str">
        <f t="shared" si="998"/>
        <v/>
      </c>
      <c r="AM5338" s="147" t="str">
        <f t="shared" si="999"/>
        <v/>
      </c>
      <c r="AN5338" s="147" t="str">
        <f t="shared" si="1000"/>
        <v/>
      </c>
      <c r="AO5338" s="118"/>
    </row>
    <row r="5339" spans="1:41">
      <c r="A5339" s="118"/>
      <c r="B5339" s="118"/>
      <c r="C5339" s="118"/>
      <c r="D5339" s="118"/>
      <c r="E5339" s="118"/>
      <c r="F5339" s="118"/>
      <c r="G5339" s="118"/>
      <c r="H5339" s="118"/>
      <c r="I5339" s="118"/>
      <c r="J5339" s="118"/>
      <c r="K5339" s="118"/>
      <c r="L5339" s="118"/>
      <c r="M5339" s="118"/>
      <c r="N5339" s="118"/>
      <c r="O5339" s="143" t="str">
        <f>IF(H5339="","",(S5339/S5339)&amp;":"&amp;ROUND(AH5339/S5339,2))</f>
        <v/>
      </c>
      <c r="P5339" s="118"/>
      <c r="Q5339" s="118"/>
      <c r="R5339" s="143" t="str">
        <f>IF(H5339="","",(S5339/S5339)&amp;":"&amp;ROUND(AI5339/S5339,2))</f>
        <v/>
      </c>
      <c r="S5339" s="144" t="str">
        <f t="shared" si="1001"/>
        <v/>
      </c>
      <c r="T5339" s="145" t="str">
        <f t="shared" si="1002"/>
        <v/>
      </c>
      <c r="U5339" s="118"/>
      <c r="V5339" s="145" t="str">
        <f t="shared" si="1003"/>
        <v/>
      </c>
      <c r="W5339" s="144" t="str">
        <f t="shared" si="1004"/>
        <v/>
      </c>
      <c r="X5339" s="146" t="str">
        <f>IF(C5339="","",IF(OR(C5339="Trade",C5339="Multi Position"),(X5338+V5339),IF(C5339="Deposit",(X5338+AE5339),IF(C5339="Withdrawal",(X5338-AE5339)))))</f>
        <v/>
      </c>
      <c r="Y5339" s="145" t="str">
        <f t="shared" si="1005"/>
        <v/>
      </c>
      <c r="Z5339" s="118"/>
      <c r="AA5339" s="118"/>
      <c r="AB5339" s="118"/>
      <c r="AC5339" s="118"/>
      <c r="AD5339" s="118"/>
      <c r="AE5339" s="139"/>
      <c r="AF5339" s="118"/>
      <c r="AG5339" s="118"/>
      <c r="AH5339" s="147" t="str">
        <f t="shared" si="1006"/>
        <v/>
      </c>
      <c r="AI5339" s="147" t="str">
        <f t="shared" si="1007"/>
        <v/>
      </c>
      <c r="AJ5339" s="148" t="str">
        <f t="shared" si="996"/>
        <v/>
      </c>
      <c r="AK5339" s="148" t="str">
        <f t="shared" si="997"/>
        <v/>
      </c>
      <c r="AL5339" s="147" t="str">
        <f t="shared" si="998"/>
        <v/>
      </c>
      <c r="AM5339" s="147" t="str">
        <f t="shared" si="999"/>
        <v/>
      </c>
      <c r="AN5339" s="147" t="str">
        <f t="shared" si="1000"/>
        <v/>
      </c>
      <c r="AO5339" s="118"/>
    </row>
    <row r="5340" spans="1:41">
      <c r="A5340" s="118"/>
      <c r="B5340" s="118"/>
      <c r="C5340" s="118"/>
      <c r="D5340" s="118"/>
      <c r="E5340" s="118"/>
      <c r="F5340" s="118"/>
      <c r="G5340" s="118"/>
      <c r="H5340" s="118"/>
      <c r="I5340" s="118"/>
      <c r="J5340" s="118"/>
      <c r="K5340" s="118"/>
      <c r="L5340" s="118"/>
      <c r="M5340" s="118"/>
      <c r="N5340" s="118"/>
      <c r="O5340" s="143" t="str">
        <f>IF(H5340="","",(S5340/S5340)&amp;":"&amp;ROUND(AH5340/S5340,2))</f>
        <v/>
      </c>
      <c r="P5340" s="118"/>
      <c r="Q5340" s="118"/>
      <c r="R5340" s="143" t="str">
        <f>IF(H5340="","",(S5340/S5340)&amp;":"&amp;ROUND(AI5340/S5340,2))</f>
        <v/>
      </c>
      <c r="S5340" s="144" t="str">
        <f t="shared" si="1001"/>
        <v/>
      </c>
      <c r="T5340" s="145" t="str">
        <f t="shared" si="1002"/>
        <v/>
      </c>
      <c r="U5340" s="118"/>
      <c r="V5340" s="145" t="str">
        <f t="shared" si="1003"/>
        <v/>
      </c>
      <c r="W5340" s="144" t="str">
        <f t="shared" si="1004"/>
        <v/>
      </c>
      <c r="X5340" s="146" t="str">
        <f>IF(C5340="","",IF(OR(C5340="Trade",C5340="Multi Position"),(X5339+V5340),IF(C5340="Deposit",(X5339+AE5340),IF(C5340="Withdrawal",(X5339-AE5340)))))</f>
        <v/>
      </c>
      <c r="Y5340" s="145" t="str">
        <f t="shared" si="1005"/>
        <v/>
      </c>
      <c r="Z5340" s="118"/>
      <c r="AA5340" s="118"/>
      <c r="AB5340" s="118"/>
      <c r="AC5340" s="118"/>
      <c r="AD5340" s="118"/>
      <c r="AE5340" s="139"/>
      <c r="AF5340" s="118"/>
      <c r="AG5340" s="118"/>
      <c r="AH5340" s="147" t="str">
        <f t="shared" si="1006"/>
        <v/>
      </c>
      <c r="AI5340" s="147" t="str">
        <f t="shared" si="1007"/>
        <v/>
      </c>
      <c r="AJ5340" s="148" t="str">
        <f t="shared" si="996"/>
        <v/>
      </c>
      <c r="AK5340" s="148" t="str">
        <f t="shared" si="997"/>
        <v/>
      </c>
      <c r="AL5340" s="147" t="str">
        <f t="shared" si="998"/>
        <v/>
      </c>
      <c r="AM5340" s="147" t="str">
        <f t="shared" si="999"/>
        <v/>
      </c>
      <c r="AN5340" s="147" t="str">
        <f t="shared" si="1000"/>
        <v/>
      </c>
      <c r="AO5340" s="118"/>
    </row>
    <row r="5341" spans="1:41">
      <c r="A5341" s="118"/>
      <c r="B5341" s="118"/>
      <c r="C5341" s="118"/>
      <c r="D5341" s="118"/>
      <c r="E5341" s="118"/>
      <c r="F5341" s="118"/>
      <c r="G5341" s="118"/>
      <c r="H5341" s="118"/>
      <c r="I5341" s="118"/>
      <c r="J5341" s="118"/>
      <c r="K5341" s="118"/>
      <c r="L5341" s="118"/>
      <c r="M5341" s="118"/>
      <c r="N5341" s="118"/>
      <c r="O5341" s="143" t="str">
        <f>IF(H5341="","",(S5341/S5341)&amp;":"&amp;ROUND(AH5341/S5341,2))</f>
        <v/>
      </c>
      <c r="P5341" s="118"/>
      <c r="Q5341" s="118"/>
      <c r="R5341" s="143" t="str">
        <f>IF(H5341="","",(S5341/S5341)&amp;":"&amp;ROUND(AI5341/S5341,2))</f>
        <v/>
      </c>
      <c r="S5341" s="144" t="str">
        <f t="shared" si="1001"/>
        <v/>
      </c>
      <c r="T5341" s="145" t="str">
        <f t="shared" si="1002"/>
        <v/>
      </c>
      <c r="U5341" s="118"/>
      <c r="V5341" s="145" t="str">
        <f t="shared" si="1003"/>
        <v/>
      </c>
      <c r="W5341" s="144" t="str">
        <f t="shared" si="1004"/>
        <v/>
      </c>
      <c r="X5341" s="146" t="str">
        <f>IF(C5341="","",IF(OR(C5341="Trade",C5341="Multi Position"),(X5340+V5341),IF(C5341="Deposit",(X5340+AE5341),IF(C5341="Withdrawal",(X5340-AE5341)))))</f>
        <v/>
      </c>
      <c r="Y5341" s="145" t="str">
        <f t="shared" si="1005"/>
        <v/>
      </c>
      <c r="Z5341" s="118"/>
      <c r="AA5341" s="118"/>
      <c r="AB5341" s="118"/>
      <c r="AC5341" s="118"/>
      <c r="AD5341" s="118"/>
      <c r="AE5341" s="139"/>
      <c r="AF5341" s="118"/>
      <c r="AG5341" s="118"/>
      <c r="AH5341" s="147" t="str">
        <f t="shared" si="1006"/>
        <v/>
      </c>
      <c r="AI5341" s="147" t="str">
        <f t="shared" si="1007"/>
        <v/>
      </c>
      <c r="AJ5341" s="148" t="str">
        <f t="shared" si="996"/>
        <v/>
      </c>
      <c r="AK5341" s="148" t="str">
        <f t="shared" si="997"/>
        <v/>
      </c>
      <c r="AL5341" s="147" t="str">
        <f t="shared" si="998"/>
        <v/>
      </c>
      <c r="AM5341" s="147" t="str">
        <f t="shared" si="999"/>
        <v/>
      </c>
      <c r="AN5341" s="147" t="str">
        <f t="shared" si="1000"/>
        <v/>
      </c>
      <c r="AO5341" s="118"/>
    </row>
    <row r="5342" spans="1:41">
      <c r="A5342" s="118"/>
      <c r="B5342" s="118"/>
      <c r="C5342" s="118"/>
      <c r="D5342" s="118"/>
      <c r="E5342" s="118"/>
      <c r="F5342" s="118"/>
      <c r="G5342" s="118"/>
      <c r="H5342" s="118"/>
      <c r="I5342" s="118"/>
      <c r="J5342" s="118"/>
      <c r="K5342" s="118"/>
      <c r="L5342" s="118"/>
      <c r="M5342" s="118"/>
      <c r="N5342" s="118"/>
      <c r="O5342" s="143" t="str">
        <f>IF(H5342="","",(S5342/S5342)&amp;":"&amp;ROUND(AH5342/S5342,2))</f>
        <v/>
      </c>
      <c r="P5342" s="118"/>
      <c r="Q5342" s="118"/>
      <c r="R5342" s="143" t="str">
        <f>IF(H5342="","",(S5342/S5342)&amp;":"&amp;ROUND(AI5342/S5342,2))</f>
        <v/>
      </c>
      <c r="S5342" s="144" t="str">
        <f t="shared" si="1001"/>
        <v/>
      </c>
      <c r="T5342" s="145" t="str">
        <f t="shared" si="1002"/>
        <v/>
      </c>
      <c r="U5342" s="118"/>
      <c r="V5342" s="145" t="str">
        <f t="shared" si="1003"/>
        <v/>
      </c>
      <c r="W5342" s="144" t="str">
        <f t="shared" si="1004"/>
        <v/>
      </c>
      <c r="X5342" s="146" t="str">
        <f>IF(C5342="","",IF(OR(C5342="Trade",C5342="Multi Position"),(X5341+V5342),IF(C5342="Deposit",(X5341+AE5342),IF(C5342="Withdrawal",(X5341-AE5342)))))</f>
        <v/>
      </c>
      <c r="Y5342" s="145" t="str">
        <f t="shared" si="1005"/>
        <v/>
      </c>
      <c r="Z5342" s="118"/>
      <c r="AA5342" s="118"/>
      <c r="AB5342" s="118"/>
      <c r="AC5342" s="118"/>
      <c r="AD5342" s="118"/>
      <c r="AE5342" s="139"/>
      <c r="AF5342" s="118"/>
      <c r="AG5342" s="118"/>
      <c r="AH5342" s="147" t="str">
        <f t="shared" si="1006"/>
        <v/>
      </c>
      <c r="AI5342" s="147" t="str">
        <f t="shared" si="1007"/>
        <v/>
      </c>
      <c r="AJ5342" s="148" t="str">
        <f t="shared" si="996"/>
        <v/>
      </c>
      <c r="AK5342" s="148" t="str">
        <f t="shared" si="997"/>
        <v/>
      </c>
      <c r="AL5342" s="147" t="str">
        <f t="shared" si="998"/>
        <v/>
      </c>
      <c r="AM5342" s="147" t="str">
        <f t="shared" si="999"/>
        <v/>
      </c>
      <c r="AN5342" s="147" t="str">
        <f t="shared" si="1000"/>
        <v/>
      </c>
      <c r="AO5342" s="118"/>
    </row>
    <row r="5343" spans="1:41">
      <c r="A5343" s="118"/>
      <c r="B5343" s="118"/>
      <c r="C5343" s="118"/>
      <c r="D5343" s="118"/>
      <c r="E5343" s="118"/>
      <c r="F5343" s="118"/>
      <c r="G5343" s="118"/>
      <c r="H5343" s="118"/>
      <c r="I5343" s="118"/>
      <c r="J5343" s="118"/>
      <c r="K5343" s="118"/>
      <c r="L5343" s="118"/>
      <c r="M5343" s="118"/>
      <c r="N5343" s="118"/>
      <c r="O5343" s="143" t="str">
        <f>IF(H5343="","",(S5343/S5343)&amp;":"&amp;ROUND(AH5343/S5343,2))</f>
        <v/>
      </c>
      <c r="P5343" s="118"/>
      <c r="Q5343" s="118"/>
      <c r="R5343" s="143" t="str">
        <f>IF(H5343="","",(S5343/S5343)&amp;":"&amp;ROUND(AI5343/S5343,2))</f>
        <v/>
      </c>
      <c r="S5343" s="144" t="str">
        <f t="shared" si="1001"/>
        <v/>
      </c>
      <c r="T5343" s="145" t="str">
        <f t="shared" si="1002"/>
        <v/>
      </c>
      <c r="U5343" s="118"/>
      <c r="V5343" s="145" t="str">
        <f t="shared" si="1003"/>
        <v/>
      </c>
      <c r="W5343" s="144" t="str">
        <f t="shared" si="1004"/>
        <v/>
      </c>
      <c r="X5343" s="146" t="str">
        <f>IF(C5343="","",IF(OR(C5343="Trade",C5343="Multi Position"),(X5342+V5343),IF(C5343="Deposit",(X5342+AE5343),IF(C5343="Withdrawal",(X5342-AE5343)))))</f>
        <v/>
      </c>
      <c r="Y5343" s="145" t="str">
        <f t="shared" si="1005"/>
        <v/>
      </c>
      <c r="Z5343" s="118"/>
      <c r="AA5343" s="118"/>
      <c r="AB5343" s="118"/>
      <c r="AC5343" s="118"/>
      <c r="AD5343" s="118"/>
      <c r="AE5343" s="139"/>
      <c r="AF5343" s="118"/>
      <c r="AG5343" s="118"/>
      <c r="AH5343" s="147" t="str">
        <f t="shared" si="1006"/>
        <v/>
      </c>
      <c r="AI5343" s="147" t="str">
        <f t="shared" si="1007"/>
        <v/>
      </c>
      <c r="AJ5343" s="148" t="str">
        <f t="shared" si="996"/>
        <v/>
      </c>
      <c r="AK5343" s="148" t="str">
        <f t="shared" si="997"/>
        <v/>
      </c>
      <c r="AL5343" s="147" t="str">
        <f t="shared" si="998"/>
        <v/>
      </c>
      <c r="AM5343" s="147" t="str">
        <f t="shared" si="999"/>
        <v/>
      </c>
      <c r="AN5343" s="147" t="str">
        <f t="shared" si="1000"/>
        <v/>
      </c>
      <c r="AO5343" s="118"/>
    </row>
    <row r="5344" spans="1:41">
      <c r="A5344" s="118"/>
      <c r="B5344" s="118"/>
      <c r="C5344" s="118"/>
      <c r="D5344" s="118"/>
      <c r="E5344" s="118"/>
      <c r="F5344" s="118"/>
      <c r="G5344" s="118"/>
      <c r="H5344" s="118"/>
      <c r="I5344" s="118"/>
      <c r="J5344" s="118"/>
      <c r="K5344" s="118"/>
      <c r="L5344" s="118"/>
      <c r="M5344" s="118"/>
      <c r="N5344" s="118"/>
      <c r="O5344" s="143" t="str">
        <f>IF(H5344="","",(S5344/S5344)&amp;":"&amp;ROUND(AH5344/S5344,2))</f>
        <v/>
      </c>
      <c r="P5344" s="118"/>
      <c r="Q5344" s="118"/>
      <c r="R5344" s="143" t="str">
        <f>IF(H5344="","",(S5344/S5344)&amp;":"&amp;ROUND(AI5344/S5344,2))</f>
        <v/>
      </c>
      <c r="S5344" s="144" t="str">
        <f t="shared" si="1001"/>
        <v/>
      </c>
      <c r="T5344" s="145" t="str">
        <f t="shared" si="1002"/>
        <v/>
      </c>
      <c r="U5344" s="118"/>
      <c r="V5344" s="145" t="str">
        <f t="shared" si="1003"/>
        <v/>
      </c>
      <c r="W5344" s="144" t="str">
        <f t="shared" si="1004"/>
        <v/>
      </c>
      <c r="X5344" s="146" t="str">
        <f>IF(C5344="","",IF(OR(C5344="Trade",C5344="Multi Position"),(X5343+V5344),IF(C5344="Deposit",(X5343+AE5344),IF(C5344="Withdrawal",(X5343-AE5344)))))</f>
        <v/>
      </c>
      <c r="Y5344" s="145" t="str">
        <f t="shared" si="1005"/>
        <v/>
      </c>
      <c r="Z5344" s="118"/>
      <c r="AA5344" s="118"/>
      <c r="AB5344" s="118"/>
      <c r="AC5344" s="118"/>
      <c r="AD5344" s="118"/>
      <c r="AE5344" s="139"/>
      <c r="AF5344" s="118"/>
      <c r="AG5344" s="118"/>
      <c r="AH5344" s="147" t="str">
        <f t="shared" si="1006"/>
        <v/>
      </c>
      <c r="AI5344" s="147" t="str">
        <f t="shared" si="1007"/>
        <v/>
      </c>
      <c r="AJ5344" s="148" t="str">
        <f t="shared" si="996"/>
        <v/>
      </c>
      <c r="AK5344" s="148" t="str">
        <f t="shared" si="997"/>
        <v/>
      </c>
      <c r="AL5344" s="147" t="str">
        <f t="shared" si="998"/>
        <v/>
      </c>
      <c r="AM5344" s="147" t="str">
        <f t="shared" si="999"/>
        <v/>
      </c>
      <c r="AN5344" s="147" t="str">
        <f t="shared" si="1000"/>
        <v/>
      </c>
      <c r="AO5344" s="118"/>
    </row>
    <row r="5345" spans="1:41">
      <c r="A5345" s="118"/>
      <c r="B5345" s="118"/>
      <c r="C5345" s="118"/>
      <c r="D5345" s="118"/>
      <c r="E5345" s="118"/>
      <c r="F5345" s="118"/>
      <c r="G5345" s="118"/>
      <c r="H5345" s="118"/>
      <c r="I5345" s="118"/>
      <c r="J5345" s="118"/>
      <c r="K5345" s="118"/>
      <c r="L5345" s="118"/>
      <c r="M5345" s="118"/>
      <c r="N5345" s="118"/>
      <c r="O5345" s="143" t="str">
        <f>IF(H5345="","",(S5345/S5345)&amp;":"&amp;ROUND(AH5345/S5345,2))</f>
        <v/>
      </c>
      <c r="P5345" s="118"/>
      <c r="Q5345" s="118"/>
      <c r="R5345" s="143" t="str">
        <f>IF(H5345="","",(S5345/S5345)&amp;":"&amp;ROUND(AI5345/S5345,2))</f>
        <v/>
      </c>
      <c r="S5345" s="144" t="str">
        <f t="shared" si="1001"/>
        <v/>
      </c>
      <c r="T5345" s="145" t="str">
        <f t="shared" si="1002"/>
        <v/>
      </c>
      <c r="U5345" s="118"/>
      <c r="V5345" s="145" t="str">
        <f t="shared" si="1003"/>
        <v/>
      </c>
      <c r="W5345" s="144" t="str">
        <f t="shared" si="1004"/>
        <v/>
      </c>
      <c r="X5345" s="146" t="str">
        <f>IF(C5345="","",IF(OR(C5345="Trade",C5345="Multi Position"),(X5344+V5345),IF(C5345="Deposit",(X5344+AE5345),IF(C5345="Withdrawal",(X5344-AE5345)))))</f>
        <v/>
      </c>
      <c r="Y5345" s="145" t="str">
        <f t="shared" si="1005"/>
        <v/>
      </c>
      <c r="Z5345" s="118"/>
      <c r="AA5345" s="118"/>
      <c r="AB5345" s="118"/>
      <c r="AC5345" s="118"/>
      <c r="AD5345" s="118"/>
      <c r="AE5345" s="139"/>
      <c r="AF5345" s="118"/>
      <c r="AG5345" s="118"/>
      <c r="AH5345" s="147" t="str">
        <f t="shared" si="1006"/>
        <v/>
      </c>
      <c r="AI5345" s="147" t="str">
        <f t="shared" si="1007"/>
        <v/>
      </c>
      <c r="AJ5345" s="148" t="str">
        <f t="shared" si="996"/>
        <v/>
      </c>
      <c r="AK5345" s="148" t="str">
        <f t="shared" si="997"/>
        <v/>
      </c>
      <c r="AL5345" s="147" t="str">
        <f t="shared" si="998"/>
        <v/>
      </c>
      <c r="AM5345" s="147" t="str">
        <f t="shared" si="999"/>
        <v/>
      </c>
      <c r="AN5345" s="147" t="str">
        <f t="shared" si="1000"/>
        <v/>
      </c>
      <c r="AO5345" s="118"/>
    </row>
    <row r="5346" spans="1:41">
      <c r="A5346" s="118"/>
      <c r="B5346" s="118"/>
      <c r="C5346" s="118"/>
      <c r="D5346" s="118"/>
      <c r="E5346" s="118"/>
      <c r="F5346" s="118"/>
      <c r="G5346" s="118"/>
      <c r="H5346" s="118"/>
      <c r="I5346" s="118"/>
      <c r="J5346" s="118"/>
      <c r="K5346" s="118"/>
      <c r="L5346" s="118"/>
      <c r="M5346" s="118"/>
      <c r="N5346" s="118"/>
      <c r="O5346" s="143" t="str">
        <f>IF(H5346="","",(S5346/S5346)&amp;":"&amp;ROUND(AH5346/S5346,2))</f>
        <v/>
      </c>
      <c r="P5346" s="118"/>
      <c r="Q5346" s="118"/>
      <c r="R5346" s="143" t="str">
        <f>IF(H5346="","",(S5346/S5346)&amp;":"&amp;ROUND(AI5346/S5346,2))</f>
        <v/>
      </c>
      <c r="S5346" s="144" t="str">
        <f t="shared" si="1001"/>
        <v/>
      </c>
      <c r="T5346" s="145" t="str">
        <f t="shared" si="1002"/>
        <v/>
      </c>
      <c r="U5346" s="118"/>
      <c r="V5346" s="145" t="str">
        <f t="shared" si="1003"/>
        <v/>
      </c>
      <c r="W5346" s="144" t="str">
        <f t="shared" si="1004"/>
        <v/>
      </c>
      <c r="X5346" s="146" t="str">
        <f>IF(C5346="","",IF(OR(C5346="Trade",C5346="Multi Position"),(X5345+V5346),IF(C5346="Deposit",(X5345+AE5346),IF(C5346="Withdrawal",(X5345-AE5346)))))</f>
        <v/>
      </c>
      <c r="Y5346" s="145" t="str">
        <f t="shared" si="1005"/>
        <v/>
      </c>
      <c r="Z5346" s="118"/>
      <c r="AA5346" s="118"/>
      <c r="AB5346" s="118"/>
      <c r="AC5346" s="118"/>
      <c r="AD5346" s="118"/>
      <c r="AE5346" s="139"/>
      <c r="AF5346" s="118"/>
      <c r="AG5346" s="118"/>
      <c r="AH5346" s="147" t="str">
        <f t="shared" si="1006"/>
        <v/>
      </c>
      <c r="AI5346" s="147" t="str">
        <f t="shared" si="1007"/>
        <v/>
      </c>
      <c r="AJ5346" s="148" t="str">
        <f t="shared" si="996"/>
        <v/>
      </c>
      <c r="AK5346" s="148" t="str">
        <f t="shared" si="997"/>
        <v/>
      </c>
      <c r="AL5346" s="147" t="str">
        <f t="shared" si="998"/>
        <v/>
      </c>
      <c r="AM5346" s="147" t="str">
        <f t="shared" si="999"/>
        <v/>
      </c>
      <c r="AN5346" s="147" t="str">
        <f t="shared" si="1000"/>
        <v/>
      </c>
      <c r="AO5346" s="118"/>
    </row>
    <row r="5347" spans="1:41">
      <c r="A5347" s="118"/>
      <c r="B5347" s="118"/>
      <c r="C5347" s="118"/>
      <c r="D5347" s="118"/>
      <c r="E5347" s="118"/>
      <c r="F5347" s="118"/>
      <c r="G5347" s="118"/>
      <c r="H5347" s="118"/>
      <c r="I5347" s="118"/>
      <c r="J5347" s="118"/>
      <c r="K5347" s="118"/>
      <c r="L5347" s="118"/>
      <c r="M5347" s="118"/>
      <c r="N5347" s="118"/>
      <c r="O5347" s="143" t="str">
        <f>IF(H5347="","",(S5347/S5347)&amp;":"&amp;ROUND(AH5347/S5347,2))</f>
        <v/>
      </c>
      <c r="P5347" s="118"/>
      <c r="Q5347" s="118"/>
      <c r="R5347" s="143" t="str">
        <f>IF(H5347="","",(S5347/S5347)&amp;":"&amp;ROUND(AI5347/S5347,2))</f>
        <v/>
      </c>
      <c r="S5347" s="144" t="str">
        <f t="shared" si="1001"/>
        <v/>
      </c>
      <c r="T5347" s="145" t="str">
        <f t="shared" si="1002"/>
        <v/>
      </c>
      <c r="U5347" s="118"/>
      <c r="V5347" s="145" t="str">
        <f t="shared" si="1003"/>
        <v/>
      </c>
      <c r="W5347" s="144" t="str">
        <f t="shared" si="1004"/>
        <v/>
      </c>
      <c r="X5347" s="146" t="str">
        <f>IF(C5347="","",IF(OR(C5347="Trade",C5347="Multi Position"),(X5346+V5347),IF(C5347="Deposit",(X5346+AE5347),IF(C5347="Withdrawal",(X5346-AE5347)))))</f>
        <v/>
      </c>
      <c r="Y5347" s="145" t="str">
        <f t="shared" si="1005"/>
        <v/>
      </c>
      <c r="Z5347" s="118"/>
      <c r="AA5347" s="118"/>
      <c r="AB5347" s="118"/>
      <c r="AC5347" s="118"/>
      <c r="AD5347" s="118"/>
      <c r="AE5347" s="139"/>
      <c r="AF5347" s="118"/>
      <c r="AG5347" s="118"/>
      <c r="AH5347" s="147" t="str">
        <f t="shared" si="1006"/>
        <v/>
      </c>
      <c r="AI5347" s="147" t="str">
        <f t="shared" si="1007"/>
        <v/>
      </c>
      <c r="AJ5347" s="148" t="str">
        <f t="shared" si="996"/>
        <v/>
      </c>
      <c r="AK5347" s="148" t="str">
        <f t="shared" si="997"/>
        <v/>
      </c>
      <c r="AL5347" s="147" t="str">
        <f t="shared" si="998"/>
        <v/>
      </c>
      <c r="AM5347" s="147" t="str">
        <f t="shared" si="999"/>
        <v/>
      </c>
      <c r="AN5347" s="147" t="str">
        <f t="shared" si="1000"/>
        <v/>
      </c>
      <c r="AO5347" s="118"/>
    </row>
    <row r="5348" spans="1:41">
      <c r="A5348" s="118"/>
      <c r="B5348" s="118"/>
      <c r="C5348" s="118"/>
      <c r="D5348" s="118"/>
      <c r="E5348" s="118"/>
      <c r="F5348" s="118"/>
      <c r="G5348" s="118"/>
      <c r="H5348" s="118"/>
      <c r="I5348" s="118"/>
      <c r="J5348" s="118"/>
      <c r="K5348" s="118"/>
      <c r="L5348" s="118"/>
      <c r="M5348" s="118"/>
      <c r="N5348" s="118"/>
      <c r="O5348" s="143" t="str">
        <f>IF(H5348="","",(S5348/S5348)&amp;":"&amp;ROUND(AH5348/S5348,2))</f>
        <v/>
      </c>
      <c r="P5348" s="118"/>
      <c r="Q5348" s="118"/>
      <c r="R5348" s="143" t="str">
        <f>IF(H5348="","",(S5348/S5348)&amp;":"&amp;ROUND(AI5348/S5348,2))</f>
        <v/>
      </c>
      <c r="S5348" s="144" t="str">
        <f t="shared" si="1001"/>
        <v/>
      </c>
      <c r="T5348" s="145" t="str">
        <f t="shared" si="1002"/>
        <v/>
      </c>
      <c r="U5348" s="118"/>
      <c r="V5348" s="145" t="str">
        <f t="shared" si="1003"/>
        <v/>
      </c>
      <c r="W5348" s="144" t="str">
        <f t="shared" si="1004"/>
        <v/>
      </c>
      <c r="X5348" s="146" t="str">
        <f>IF(C5348="","",IF(OR(C5348="Trade",C5348="Multi Position"),(X5347+V5348),IF(C5348="Deposit",(X5347+AE5348),IF(C5348="Withdrawal",(X5347-AE5348)))))</f>
        <v/>
      </c>
      <c r="Y5348" s="145" t="str">
        <f t="shared" si="1005"/>
        <v/>
      </c>
      <c r="Z5348" s="118"/>
      <c r="AA5348" s="118"/>
      <c r="AB5348" s="118"/>
      <c r="AC5348" s="118"/>
      <c r="AD5348" s="118"/>
      <c r="AE5348" s="139"/>
      <c r="AF5348" s="118"/>
      <c r="AG5348" s="118"/>
      <c r="AH5348" s="147" t="str">
        <f t="shared" si="1006"/>
        <v/>
      </c>
      <c r="AI5348" s="147" t="str">
        <f t="shared" si="1007"/>
        <v/>
      </c>
      <c r="AJ5348" s="148" t="str">
        <f t="shared" si="996"/>
        <v/>
      </c>
      <c r="AK5348" s="148" t="str">
        <f t="shared" si="997"/>
        <v/>
      </c>
      <c r="AL5348" s="147" t="str">
        <f t="shared" si="998"/>
        <v/>
      </c>
      <c r="AM5348" s="147" t="str">
        <f t="shared" si="999"/>
        <v/>
      </c>
      <c r="AN5348" s="147" t="str">
        <f t="shared" si="1000"/>
        <v/>
      </c>
      <c r="AO5348" s="118"/>
    </row>
    <row r="5349" spans="1:41">
      <c r="A5349" s="118"/>
      <c r="B5349" s="118"/>
      <c r="C5349" s="118"/>
      <c r="D5349" s="118"/>
      <c r="E5349" s="118"/>
      <c r="F5349" s="118"/>
      <c r="G5349" s="118"/>
      <c r="H5349" s="118"/>
      <c r="I5349" s="118"/>
      <c r="J5349" s="118"/>
      <c r="K5349" s="118"/>
      <c r="L5349" s="118"/>
      <c r="M5349" s="118"/>
      <c r="N5349" s="118"/>
      <c r="O5349" s="143" t="str">
        <f>IF(H5349="","",(S5349/S5349)&amp;":"&amp;ROUND(AH5349/S5349,2))</f>
        <v/>
      </c>
      <c r="P5349" s="118"/>
      <c r="Q5349" s="118"/>
      <c r="R5349" s="143" t="str">
        <f>IF(H5349="","",(S5349/S5349)&amp;":"&amp;ROUND(AI5349/S5349,2))</f>
        <v/>
      </c>
      <c r="S5349" s="144" t="str">
        <f t="shared" si="1001"/>
        <v/>
      </c>
      <c r="T5349" s="145" t="str">
        <f t="shared" si="1002"/>
        <v/>
      </c>
      <c r="U5349" s="118"/>
      <c r="V5349" s="145" t="str">
        <f t="shared" si="1003"/>
        <v/>
      </c>
      <c r="W5349" s="144" t="str">
        <f t="shared" si="1004"/>
        <v/>
      </c>
      <c r="X5349" s="146" t="str">
        <f>IF(C5349="","",IF(OR(C5349="Trade",C5349="Multi Position"),(X5348+V5349),IF(C5349="Deposit",(X5348+AE5349),IF(C5349="Withdrawal",(X5348-AE5349)))))</f>
        <v/>
      </c>
      <c r="Y5349" s="145" t="str">
        <f t="shared" si="1005"/>
        <v/>
      </c>
      <c r="Z5349" s="118"/>
      <c r="AA5349" s="118"/>
      <c r="AB5349" s="118"/>
      <c r="AC5349" s="118"/>
      <c r="AD5349" s="118"/>
      <c r="AE5349" s="139"/>
      <c r="AF5349" s="118"/>
      <c r="AG5349" s="118"/>
      <c r="AH5349" s="147" t="str">
        <f t="shared" si="1006"/>
        <v/>
      </c>
      <c r="AI5349" s="147" t="str">
        <f t="shared" si="1007"/>
        <v/>
      </c>
      <c r="AJ5349" s="148" t="str">
        <f t="shared" si="996"/>
        <v/>
      </c>
      <c r="AK5349" s="148" t="str">
        <f t="shared" si="997"/>
        <v/>
      </c>
      <c r="AL5349" s="147" t="str">
        <f t="shared" si="998"/>
        <v/>
      </c>
      <c r="AM5349" s="147" t="str">
        <f t="shared" si="999"/>
        <v/>
      </c>
      <c r="AN5349" s="147" t="str">
        <f t="shared" si="1000"/>
        <v/>
      </c>
      <c r="AO5349" s="118"/>
    </row>
    <row r="5350" spans="1:41">
      <c r="A5350" s="118"/>
      <c r="B5350" s="118"/>
      <c r="C5350" s="118"/>
      <c r="D5350" s="118"/>
      <c r="E5350" s="118"/>
      <c r="F5350" s="118"/>
      <c r="G5350" s="118"/>
      <c r="H5350" s="118"/>
      <c r="I5350" s="118"/>
      <c r="J5350" s="118"/>
      <c r="K5350" s="118"/>
      <c r="L5350" s="118"/>
      <c r="M5350" s="118"/>
      <c r="N5350" s="118"/>
      <c r="O5350" s="143" t="str">
        <f>IF(H5350="","",(S5350/S5350)&amp;":"&amp;ROUND(AH5350/S5350,2))</f>
        <v/>
      </c>
      <c r="P5350" s="118"/>
      <c r="Q5350" s="118"/>
      <c r="R5350" s="143" t="str">
        <f>IF(H5350="","",(S5350/S5350)&amp;":"&amp;ROUND(AI5350/S5350,2))</f>
        <v/>
      </c>
      <c r="S5350" s="144" t="str">
        <f t="shared" si="1001"/>
        <v/>
      </c>
      <c r="T5350" s="145" t="str">
        <f t="shared" si="1002"/>
        <v/>
      </c>
      <c r="U5350" s="118"/>
      <c r="V5350" s="145" t="str">
        <f t="shared" si="1003"/>
        <v/>
      </c>
      <c r="W5350" s="144" t="str">
        <f t="shared" si="1004"/>
        <v/>
      </c>
      <c r="X5350" s="146" t="str">
        <f>IF(C5350="","",IF(OR(C5350="Trade",C5350="Multi Position"),(X5349+V5350),IF(C5350="Deposit",(X5349+AE5350),IF(C5350="Withdrawal",(X5349-AE5350)))))</f>
        <v/>
      </c>
      <c r="Y5350" s="145" t="str">
        <f t="shared" si="1005"/>
        <v/>
      </c>
      <c r="Z5350" s="118"/>
      <c r="AA5350" s="118"/>
      <c r="AB5350" s="118"/>
      <c r="AC5350" s="118"/>
      <c r="AD5350" s="118"/>
      <c r="AE5350" s="139"/>
      <c r="AF5350" s="118"/>
      <c r="AG5350" s="118"/>
      <c r="AH5350" s="147" t="str">
        <f t="shared" si="1006"/>
        <v/>
      </c>
      <c r="AI5350" s="147" t="str">
        <f t="shared" si="1007"/>
        <v/>
      </c>
      <c r="AJ5350" s="148" t="str">
        <f t="shared" si="996"/>
        <v/>
      </c>
      <c r="AK5350" s="148" t="str">
        <f t="shared" si="997"/>
        <v/>
      </c>
      <c r="AL5350" s="147" t="str">
        <f t="shared" si="998"/>
        <v/>
      </c>
      <c r="AM5350" s="147" t="str">
        <f t="shared" si="999"/>
        <v/>
      </c>
      <c r="AN5350" s="147" t="str">
        <f t="shared" si="1000"/>
        <v/>
      </c>
      <c r="AO5350" s="118"/>
    </row>
    <row r="5351" spans="1:41">
      <c r="A5351" s="118"/>
      <c r="B5351" s="118"/>
      <c r="C5351" s="118"/>
      <c r="D5351" s="118"/>
      <c r="E5351" s="118"/>
      <c r="F5351" s="118"/>
      <c r="G5351" s="118"/>
      <c r="H5351" s="118"/>
      <c r="I5351" s="118"/>
      <c r="J5351" s="118"/>
      <c r="K5351" s="118"/>
      <c r="L5351" s="118"/>
      <c r="M5351" s="118"/>
      <c r="N5351" s="118"/>
      <c r="O5351" s="143" t="str">
        <f>IF(H5351="","",(S5351/S5351)&amp;":"&amp;ROUND(AH5351/S5351,2))</f>
        <v/>
      </c>
      <c r="P5351" s="118"/>
      <c r="Q5351" s="118"/>
      <c r="R5351" s="143" t="str">
        <f>IF(H5351="","",(S5351/S5351)&amp;":"&amp;ROUND(AI5351/S5351,2))</f>
        <v/>
      </c>
      <c r="S5351" s="144" t="str">
        <f t="shared" si="1001"/>
        <v/>
      </c>
      <c r="T5351" s="145" t="str">
        <f t="shared" si="1002"/>
        <v/>
      </c>
      <c r="U5351" s="118"/>
      <c r="V5351" s="145" t="str">
        <f t="shared" si="1003"/>
        <v/>
      </c>
      <c r="W5351" s="144" t="str">
        <f t="shared" si="1004"/>
        <v/>
      </c>
      <c r="X5351" s="146" t="str">
        <f>IF(C5351="","",IF(OR(C5351="Trade",C5351="Multi Position"),(X5350+V5351),IF(C5351="Deposit",(X5350+AE5351),IF(C5351="Withdrawal",(X5350-AE5351)))))</f>
        <v/>
      </c>
      <c r="Y5351" s="145" t="str">
        <f t="shared" si="1005"/>
        <v/>
      </c>
      <c r="Z5351" s="118"/>
      <c r="AA5351" s="118"/>
      <c r="AB5351" s="118"/>
      <c r="AC5351" s="118"/>
      <c r="AD5351" s="118"/>
      <c r="AE5351" s="139"/>
      <c r="AF5351" s="118"/>
      <c r="AG5351" s="118"/>
      <c r="AH5351" s="147" t="str">
        <f t="shared" si="1006"/>
        <v/>
      </c>
      <c r="AI5351" s="147" t="str">
        <f t="shared" si="1007"/>
        <v/>
      </c>
      <c r="AJ5351" s="148" t="str">
        <f t="shared" si="996"/>
        <v/>
      </c>
      <c r="AK5351" s="148" t="str">
        <f t="shared" si="997"/>
        <v/>
      </c>
      <c r="AL5351" s="147" t="str">
        <f t="shared" si="998"/>
        <v/>
      </c>
      <c r="AM5351" s="147" t="str">
        <f t="shared" si="999"/>
        <v/>
      </c>
      <c r="AN5351" s="147" t="str">
        <f t="shared" si="1000"/>
        <v/>
      </c>
      <c r="AO5351" s="118"/>
    </row>
    <row r="5352" spans="1:41">
      <c r="A5352" s="118"/>
      <c r="B5352" s="118"/>
      <c r="C5352" s="118"/>
      <c r="D5352" s="118"/>
      <c r="E5352" s="118"/>
      <c r="F5352" s="118"/>
      <c r="G5352" s="118"/>
      <c r="H5352" s="118"/>
      <c r="I5352" s="118"/>
      <c r="J5352" s="118"/>
      <c r="K5352" s="118"/>
      <c r="L5352" s="118"/>
      <c r="M5352" s="118"/>
      <c r="N5352" s="118"/>
      <c r="O5352" s="143" t="str">
        <f>IF(H5352="","",(S5352/S5352)&amp;":"&amp;ROUND(AH5352/S5352,2))</f>
        <v/>
      </c>
      <c r="P5352" s="118"/>
      <c r="Q5352" s="118"/>
      <c r="R5352" s="143" t="str">
        <f>IF(H5352="","",(S5352/S5352)&amp;":"&amp;ROUND(AI5352/S5352,2))</f>
        <v/>
      </c>
      <c r="S5352" s="144" t="str">
        <f t="shared" si="1001"/>
        <v/>
      </c>
      <c r="T5352" s="145" t="str">
        <f t="shared" si="1002"/>
        <v/>
      </c>
      <c r="U5352" s="118"/>
      <c r="V5352" s="145" t="str">
        <f t="shared" si="1003"/>
        <v/>
      </c>
      <c r="W5352" s="144" t="str">
        <f t="shared" si="1004"/>
        <v/>
      </c>
      <c r="X5352" s="146" t="str">
        <f>IF(C5352="","",IF(OR(C5352="Trade",C5352="Multi Position"),(X5351+V5352),IF(C5352="Deposit",(X5351+AE5352),IF(C5352="Withdrawal",(X5351-AE5352)))))</f>
        <v/>
      </c>
      <c r="Y5352" s="145" t="str">
        <f t="shared" si="1005"/>
        <v/>
      </c>
      <c r="Z5352" s="118"/>
      <c r="AA5352" s="118"/>
      <c r="AB5352" s="118"/>
      <c r="AC5352" s="118"/>
      <c r="AD5352" s="118"/>
      <c r="AE5352" s="139"/>
      <c r="AF5352" s="118"/>
      <c r="AG5352" s="118"/>
      <c r="AH5352" s="147" t="str">
        <f t="shared" si="1006"/>
        <v/>
      </c>
      <c r="AI5352" s="147" t="str">
        <f t="shared" si="1007"/>
        <v/>
      </c>
      <c r="AJ5352" s="148" t="str">
        <f t="shared" si="996"/>
        <v/>
      </c>
      <c r="AK5352" s="148" t="str">
        <f t="shared" si="997"/>
        <v/>
      </c>
      <c r="AL5352" s="147" t="str">
        <f t="shared" si="998"/>
        <v/>
      </c>
      <c r="AM5352" s="147" t="str">
        <f t="shared" si="999"/>
        <v/>
      </c>
      <c r="AN5352" s="147" t="str">
        <f t="shared" si="1000"/>
        <v/>
      </c>
      <c r="AO5352" s="118"/>
    </row>
    <row r="5353" spans="1:41">
      <c r="A5353" s="118"/>
      <c r="B5353" s="118"/>
      <c r="C5353" s="118"/>
      <c r="D5353" s="118"/>
      <c r="E5353" s="118"/>
      <c r="F5353" s="118"/>
      <c r="G5353" s="118"/>
      <c r="H5353" s="118"/>
      <c r="I5353" s="118"/>
      <c r="J5353" s="118"/>
      <c r="K5353" s="118"/>
      <c r="L5353" s="118"/>
      <c r="M5353" s="118"/>
      <c r="N5353" s="118"/>
      <c r="O5353" s="143" t="str">
        <f>IF(H5353="","",(S5353/S5353)&amp;":"&amp;ROUND(AH5353/S5353,2))</f>
        <v/>
      </c>
      <c r="P5353" s="118"/>
      <c r="Q5353" s="118"/>
      <c r="R5353" s="143" t="str">
        <f>IF(H5353="","",(S5353/S5353)&amp;":"&amp;ROUND(AI5353/S5353,2))</f>
        <v/>
      </c>
      <c r="S5353" s="144" t="str">
        <f t="shared" si="1001"/>
        <v/>
      </c>
      <c r="T5353" s="145" t="str">
        <f t="shared" si="1002"/>
        <v/>
      </c>
      <c r="U5353" s="118"/>
      <c r="V5353" s="145" t="str">
        <f t="shared" si="1003"/>
        <v/>
      </c>
      <c r="W5353" s="144" t="str">
        <f t="shared" si="1004"/>
        <v/>
      </c>
      <c r="X5353" s="146" t="str">
        <f>IF(C5353="","",IF(OR(C5353="Trade",C5353="Multi Position"),(X5352+V5353),IF(C5353="Deposit",(X5352+AE5353),IF(C5353="Withdrawal",(X5352-AE5353)))))</f>
        <v/>
      </c>
      <c r="Y5353" s="145" t="str">
        <f t="shared" si="1005"/>
        <v/>
      </c>
      <c r="Z5353" s="118"/>
      <c r="AA5353" s="118"/>
      <c r="AB5353" s="118"/>
      <c r="AC5353" s="118"/>
      <c r="AD5353" s="118"/>
      <c r="AE5353" s="139"/>
      <c r="AF5353" s="118"/>
      <c r="AG5353" s="118"/>
      <c r="AH5353" s="147" t="str">
        <f t="shared" si="1006"/>
        <v/>
      </c>
      <c r="AI5353" s="147" t="str">
        <f t="shared" si="1007"/>
        <v/>
      </c>
      <c r="AJ5353" s="148" t="str">
        <f t="shared" si="996"/>
        <v/>
      </c>
      <c r="AK5353" s="148" t="str">
        <f t="shared" si="997"/>
        <v/>
      </c>
      <c r="AL5353" s="147" t="str">
        <f t="shared" si="998"/>
        <v/>
      </c>
      <c r="AM5353" s="147" t="str">
        <f t="shared" si="999"/>
        <v/>
      </c>
      <c r="AN5353" s="147" t="str">
        <f t="shared" si="1000"/>
        <v/>
      </c>
      <c r="AO5353" s="118"/>
    </row>
    <row r="5354" spans="1:41">
      <c r="A5354" s="118"/>
      <c r="B5354" s="118"/>
      <c r="C5354" s="118"/>
      <c r="D5354" s="118"/>
      <c r="E5354" s="118"/>
      <c r="F5354" s="118"/>
      <c r="G5354" s="118"/>
      <c r="H5354" s="118"/>
      <c r="I5354" s="118"/>
      <c r="J5354" s="118"/>
      <c r="K5354" s="118"/>
      <c r="L5354" s="118"/>
      <c r="M5354" s="118"/>
      <c r="N5354" s="118"/>
      <c r="O5354" s="143" t="str">
        <f>IF(H5354="","",(S5354/S5354)&amp;":"&amp;ROUND(AH5354/S5354,2))</f>
        <v/>
      </c>
      <c r="P5354" s="118"/>
      <c r="Q5354" s="118"/>
      <c r="R5354" s="143" t="str">
        <f>IF(H5354="","",(S5354/S5354)&amp;":"&amp;ROUND(AI5354/S5354,2))</f>
        <v/>
      </c>
      <c r="S5354" s="144" t="str">
        <f t="shared" si="1001"/>
        <v/>
      </c>
      <c r="T5354" s="145" t="str">
        <f t="shared" si="1002"/>
        <v/>
      </c>
      <c r="U5354" s="118"/>
      <c r="V5354" s="145" t="str">
        <f t="shared" si="1003"/>
        <v/>
      </c>
      <c r="W5354" s="144" t="str">
        <f t="shared" si="1004"/>
        <v/>
      </c>
      <c r="X5354" s="146" t="str">
        <f>IF(C5354="","",IF(OR(C5354="Trade",C5354="Multi Position"),(X5353+V5354),IF(C5354="Deposit",(X5353+AE5354),IF(C5354="Withdrawal",(X5353-AE5354)))))</f>
        <v/>
      </c>
      <c r="Y5354" s="145" t="str">
        <f t="shared" si="1005"/>
        <v/>
      </c>
      <c r="Z5354" s="118"/>
      <c r="AA5354" s="118"/>
      <c r="AB5354" s="118"/>
      <c r="AC5354" s="118"/>
      <c r="AD5354" s="118"/>
      <c r="AE5354" s="139"/>
      <c r="AF5354" s="118"/>
      <c r="AG5354" s="118"/>
      <c r="AH5354" s="147" t="str">
        <f t="shared" si="1006"/>
        <v/>
      </c>
      <c r="AI5354" s="147" t="str">
        <f t="shared" si="1007"/>
        <v/>
      </c>
      <c r="AJ5354" s="148" t="str">
        <f t="shared" si="996"/>
        <v/>
      </c>
      <c r="AK5354" s="148" t="str">
        <f t="shared" si="997"/>
        <v/>
      </c>
      <c r="AL5354" s="147" t="str">
        <f t="shared" si="998"/>
        <v/>
      </c>
      <c r="AM5354" s="147" t="str">
        <f t="shared" si="999"/>
        <v/>
      </c>
      <c r="AN5354" s="147" t="str">
        <f t="shared" si="1000"/>
        <v/>
      </c>
      <c r="AO5354" s="118"/>
    </row>
    <row r="5355" spans="1:41">
      <c r="A5355" s="118"/>
      <c r="B5355" s="118"/>
      <c r="C5355" s="118"/>
      <c r="D5355" s="118"/>
      <c r="E5355" s="118"/>
      <c r="F5355" s="118"/>
      <c r="G5355" s="118"/>
      <c r="H5355" s="118"/>
      <c r="I5355" s="118"/>
      <c r="J5355" s="118"/>
      <c r="K5355" s="118"/>
      <c r="L5355" s="118"/>
      <c r="M5355" s="118"/>
      <c r="N5355" s="118"/>
      <c r="O5355" s="143" t="str">
        <f>IF(H5355="","",(S5355/S5355)&amp;":"&amp;ROUND(AH5355/S5355,2))</f>
        <v/>
      </c>
      <c r="P5355" s="118"/>
      <c r="Q5355" s="118"/>
      <c r="R5355" s="143" t="str">
        <f>IF(H5355="","",(S5355/S5355)&amp;":"&amp;ROUND(AI5355/S5355,2))</f>
        <v/>
      </c>
      <c r="S5355" s="144" t="str">
        <f t="shared" si="1001"/>
        <v/>
      </c>
      <c r="T5355" s="145" t="str">
        <f t="shared" si="1002"/>
        <v/>
      </c>
      <c r="U5355" s="118"/>
      <c r="V5355" s="145" t="str">
        <f t="shared" si="1003"/>
        <v/>
      </c>
      <c r="W5355" s="144" t="str">
        <f t="shared" si="1004"/>
        <v/>
      </c>
      <c r="X5355" s="146" t="str">
        <f>IF(C5355="","",IF(OR(C5355="Trade",C5355="Multi Position"),(X5354+V5355),IF(C5355="Deposit",(X5354+AE5355),IF(C5355="Withdrawal",(X5354-AE5355)))))</f>
        <v/>
      </c>
      <c r="Y5355" s="145" t="str">
        <f t="shared" si="1005"/>
        <v/>
      </c>
      <c r="Z5355" s="118"/>
      <c r="AA5355" s="118"/>
      <c r="AB5355" s="118"/>
      <c r="AC5355" s="118"/>
      <c r="AD5355" s="118"/>
      <c r="AE5355" s="139"/>
      <c r="AF5355" s="118"/>
      <c r="AG5355" s="118"/>
      <c r="AH5355" s="147" t="str">
        <f t="shared" si="1006"/>
        <v/>
      </c>
      <c r="AI5355" s="147" t="str">
        <f t="shared" si="1007"/>
        <v/>
      </c>
      <c r="AJ5355" s="148" t="str">
        <f t="shared" si="996"/>
        <v/>
      </c>
      <c r="AK5355" s="148" t="str">
        <f t="shared" si="997"/>
        <v/>
      </c>
      <c r="AL5355" s="147" t="str">
        <f t="shared" si="998"/>
        <v/>
      </c>
      <c r="AM5355" s="147" t="str">
        <f t="shared" si="999"/>
        <v/>
      </c>
      <c r="AN5355" s="147" t="str">
        <f t="shared" si="1000"/>
        <v/>
      </c>
      <c r="AO5355" s="118"/>
    </row>
    <row r="5356" spans="1:41">
      <c r="A5356" s="118"/>
      <c r="B5356" s="118"/>
      <c r="C5356" s="118"/>
      <c r="D5356" s="118"/>
      <c r="E5356" s="118"/>
      <c r="F5356" s="118"/>
      <c r="G5356" s="118"/>
      <c r="H5356" s="118"/>
      <c r="I5356" s="118"/>
      <c r="J5356" s="118"/>
      <c r="K5356" s="118"/>
      <c r="L5356" s="118"/>
      <c r="M5356" s="118"/>
      <c r="N5356" s="118"/>
      <c r="O5356" s="143" t="str">
        <f>IF(H5356="","",(S5356/S5356)&amp;":"&amp;ROUND(AH5356/S5356,2))</f>
        <v/>
      </c>
      <c r="P5356" s="118"/>
      <c r="Q5356" s="118"/>
      <c r="R5356" s="143" t="str">
        <f>IF(H5356="","",(S5356/S5356)&amp;":"&amp;ROUND(AI5356/S5356,2))</f>
        <v/>
      </c>
      <c r="S5356" s="144" t="str">
        <f t="shared" si="1001"/>
        <v/>
      </c>
      <c r="T5356" s="145" t="str">
        <f t="shared" si="1002"/>
        <v/>
      </c>
      <c r="U5356" s="118"/>
      <c r="V5356" s="145" t="str">
        <f t="shared" si="1003"/>
        <v/>
      </c>
      <c r="W5356" s="144" t="str">
        <f t="shared" si="1004"/>
        <v/>
      </c>
      <c r="X5356" s="146" t="str">
        <f>IF(C5356="","",IF(OR(C5356="Trade",C5356="Multi Position"),(X5355+V5356),IF(C5356="Deposit",(X5355+AE5356),IF(C5356="Withdrawal",(X5355-AE5356)))))</f>
        <v/>
      </c>
      <c r="Y5356" s="145" t="str">
        <f t="shared" si="1005"/>
        <v/>
      </c>
      <c r="Z5356" s="118"/>
      <c r="AA5356" s="118"/>
      <c r="AB5356" s="118"/>
      <c r="AC5356" s="118"/>
      <c r="AD5356" s="118"/>
      <c r="AE5356" s="139"/>
      <c r="AF5356" s="118"/>
      <c r="AG5356" s="118"/>
      <c r="AH5356" s="147" t="str">
        <f t="shared" si="1006"/>
        <v/>
      </c>
      <c r="AI5356" s="147" t="str">
        <f t="shared" si="1007"/>
        <v/>
      </c>
      <c r="AJ5356" s="148" t="str">
        <f t="shared" si="996"/>
        <v/>
      </c>
      <c r="AK5356" s="148" t="str">
        <f t="shared" si="997"/>
        <v/>
      </c>
      <c r="AL5356" s="147" t="str">
        <f t="shared" si="998"/>
        <v/>
      </c>
      <c r="AM5356" s="147" t="str">
        <f t="shared" si="999"/>
        <v/>
      </c>
      <c r="AN5356" s="147" t="str">
        <f t="shared" si="1000"/>
        <v/>
      </c>
      <c r="AO5356" s="118"/>
    </row>
    <row r="5357" spans="1:41">
      <c r="A5357" s="118"/>
      <c r="B5357" s="118"/>
      <c r="C5357" s="118"/>
      <c r="D5357" s="118"/>
      <c r="E5357" s="118"/>
      <c r="F5357" s="118"/>
      <c r="G5357" s="118"/>
      <c r="H5357" s="118"/>
      <c r="I5357" s="118"/>
      <c r="J5357" s="118"/>
      <c r="K5357" s="118"/>
      <c r="L5357" s="118"/>
      <c r="M5357" s="118"/>
      <c r="N5357" s="118"/>
      <c r="O5357" s="143" t="str">
        <f>IF(H5357="","",(S5357/S5357)&amp;":"&amp;ROUND(AH5357/S5357,2))</f>
        <v/>
      </c>
      <c r="P5357" s="118"/>
      <c r="Q5357" s="118"/>
      <c r="R5357" s="143" t="str">
        <f>IF(H5357="","",(S5357/S5357)&amp;":"&amp;ROUND(AI5357/S5357,2))</f>
        <v/>
      </c>
      <c r="S5357" s="144" t="str">
        <f t="shared" si="1001"/>
        <v/>
      </c>
      <c r="T5357" s="145" t="str">
        <f t="shared" si="1002"/>
        <v/>
      </c>
      <c r="U5357" s="118"/>
      <c r="V5357" s="145" t="str">
        <f t="shared" si="1003"/>
        <v/>
      </c>
      <c r="W5357" s="144" t="str">
        <f t="shared" si="1004"/>
        <v/>
      </c>
      <c r="X5357" s="146" t="str">
        <f>IF(C5357="","",IF(OR(C5357="Trade",C5357="Multi Position"),(X5356+V5357),IF(C5357="Deposit",(X5356+AE5357),IF(C5357="Withdrawal",(X5356-AE5357)))))</f>
        <v/>
      </c>
      <c r="Y5357" s="145" t="str">
        <f t="shared" si="1005"/>
        <v/>
      </c>
      <c r="Z5357" s="118"/>
      <c r="AA5357" s="118"/>
      <c r="AB5357" s="118"/>
      <c r="AC5357" s="118"/>
      <c r="AD5357" s="118"/>
      <c r="AE5357" s="139"/>
      <c r="AF5357" s="118"/>
      <c r="AG5357" s="118"/>
      <c r="AH5357" s="147" t="str">
        <f t="shared" si="1006"/>
        <v/>
      </c>
      <c r="AI5357" s="147" t="str">
        <f t="shared" si="1007"/>
        <v/>
      </c>
      <c r="AJ5357" s="148" t="str">
        <f t="shared" si="996"/>
        <v/>
      </c>
      <c r="AK5357" s="148" t="str">
        <f t="shared" si="997"/>
        <v/>
      </c>
      <c r="AL5357" s="147" t="str">
        <f t="shared" si="998"/>
        <v/>
      </c>
      <c r="AM5357" s="147" t="str">
        <f t="shared" si="999"/>
        <v/>
      </c>
      <c r="AN5357" s="147" t="str">
        <f t="shared" si="1000"/>
        <v/>
      </c>
      <c r="AO5357" s="118"/>
    </row>
    <row r="5358" spans="1:41">
      <c r="A5358" s="118"/>
      <c r="B5358" s="118"/>
      <c r="C5358" s="118"/>
      <c r="D5358" s="118"/>
      <c r="E5358" s="118"/>
      <c r="F5358" s="118"/>
      <c r="G5358" s="118"/>
      <c r="H5358" s="118"/>
      <c r="I5358" s="118"/>
      <c r="J5358" s="118"/>
      <c r="K5358" s="118"/>
      <c r="L5358" s="118"/>
      <c r="M5358" s="118"/>
      <c r="N5358" s="118"/>
      <c r="O5358" s="143" t="str">
        <f>IF(H5358="","",(S5358/S5358)&amp;":"&amp;ROUND(AH5358/S5358,2))</f>
        <v/>
      </c>
      <c r="P5358" s="118"/>
      <c r="Q5358" s="118"/>
      <c r="R5358" s="143" t="str">
        <f>IF(H5358="","",(S5358/S5358)&amp;":"&amp;ROUND(AI5358/S5358,2))</f>
        <v/>
      </c>
      <c r="S5358" s="144" t="str">
        <f t="shared" si="1001"/>
        <v/>
      </c>
      <c r="T5358" s="145" t="str">
        <f t="shared" si="1002"/>
        <v/>
      </c>
      <c r="U5358" s="118"/>
      <c r="V5358" s="145" t="str">
        <f t="shared" si="1003"/>
        <v/>
      </c>
      <c r="W5358" s="144" t="str">
        <f t="shared" si="1004"/>
        <v/>
      </c>
      <c r="X5358" s="146" t="str">
        <f>IF(C5358="","",IF(OR(C5358="Trade",C5358="Multi Position"),(X5357+V5358),IF(C5358="Deposit",(X5357+AE5358),IF(C5358="Withdrawal",(X5357-AE5358)))))</f>
        <v/>
      </c>
      <c r="Y5358" s="145" t="str">
        <f t="shared" si="1005"/>
        <v/>
      </c>
      <c r="Z5358" s="118"/>
      <c r="AA5358" s="118"/>
      <c r="AB5358" s="118"/>
      <c r="AC5358" s="118"/>
      <c r="AD5358" s="118"/>
      <c r="AE5358" s="139"/>
      <c r="AF5358" s="118"/>
      <c r="AG5358" s="118"/>
      <c r="AH5358" s="147" t="str">
        <f t="shared" si="1006"/>
        <v/>
      </c>
      <c r="AI5358" s="147" t="str">
        <f t="shared" si="1007"/>
        <v/>
      </c>
      <c r="AJ5358" s="148" t="str">
        <f t="shared" si="996"/>
        <v/>
      </c>
      <c r="AK5358" s="148" t="str">
        <f t="shared" si="997"/>
        <v/>
      </c>
      <c r="AL5358" s="147" t="str">
        <f t="shared" si="998"/>
        <v/>
      </c>
      <c r="AM5358" s="147" t="str">
        <f t="shared" si="999"/>
        <v/>
      </c>
      <c r="AN5358" s="147" t="str">
        <f t="shared" si="1000"/>
        <v/>
      </c>
      <c r="AO5358" s="118"/>
    </row>
    <row r="5359" spans="1:41">
      <c r="A5359" s="118"/>
      <c r="B5359" s="118"/>
      <c r="C5359" s="118"/>
      <c r="D5359" s="118"/>
      <c r="E5359" s="118"/>
      <c r="F5359" s="118"/>
      <c r="G5359" s="118"/>
      <c r="H5359" s="118"/>
      <c r="I5359" s="118"/>
      <c r="J5359" s="118"/>
      <c r="K5359" s="118"/>
      <c r="L5359" s="118"/>
      <c r="M5359" s="118"/>
      <c r="N5359" s="118"/>
      <c r="O5359" s="143" t="str">
        <f>IF(H5359="","",(S5359/S5359)&amp;":"&amp;ROUND(AH5359/S5359,2))</f>
        <v/>
      </c>
      <c r="P5359" s="118"/>
      <c r="Q5359" s="118"/>
      <c r="R5359" s="143" t="str">
        <f>IF(H5359="","",(S5359/S5359)&amp;":"&amp;ROUND(AI5359/S5359,2))</f>
        <v/>
      </c>
      <c r="S5359" s="144" t="str">
        <f t="shared" si="1001"/>
        <v/>
      </c>
      <c r="T5359" s="145" t="str">
        <f t="shared" si="1002"/>
        <v/>
      </c>
      <c r="U5359" s="118"/>
      <c r="V5359" s="145" t="str">
        <f t="shared" si="1003"/>
        <v/>
      </c>
      <c r="W5359" s="144" t="str">
        <f t="shared" si="1004"/>
        <v/>
      </c>
      <c r="X5359" s="146" t="str">
        <f>IF(C5359="","",IF(OR(C5359="Trade",C5359="Multi Position"),(X5358+V5359),IF(C5359="Deposit",(X5358+AE5359),IF(C5359="Withdrawal",(X5358-AE5359)))))</f>
        <v/>
      </c>
      <c r="Y5359" s="145" t="str">
        <f t="shared" si="1005"/>
        <v/>
      </c>
      <c r="Z5359" s="118"/>
      <c r="AA5359" s="118"/>
      <c r="AB5359" s="118"/>
      <c r="AC5359" s="118"/>
      <c r="AD5359" s="118"/>
      <c r="AE5359" s="139"/>
      <c r="AF5359" s="118"/>
      <c r="AG5359" s="118"/>
      <c r="AH5359" s="147" t="str">
        <f t="shared" si="1006"/>
        <v/>
      </c>
      <c r="AI5359" s="147" t="str">
        <f t="shared" si="1007"/>
        <v/>
      </c>
      <c r="AJ5359" s="148" t="str">
        <f t="shared" si="996"/>
        <v/>
      </c>
      <c r="AK5359" s="148" t="str">
        <f t="shared" si="997"/>
        <v/>
      </c>
      <c r="AL5359" s="147" t="str">
        <f t="shared" si="998"/>
        <v/>
      </c>
      <c r="AM5359" s="147" t="str">
        <f t="shared" si="999"/>
        <v/>
      </c>
      <c r="AN5359" s="147" t="str">
        <f t="shared" si="1000"/>
        <v/>
      </c>
      <c r="AO5359" s="118"/>
    </row>
    <row r="5360" spans="1:41">
      <c r="A5360" s="118"/>
      <c r="B5360" s="118"/>
      <c r="C5360" s="118"/>
      <c r="D5360" s="118"/>
      <c r="E5360" s="118"/>
      <c r="F5360" s="118"/>
      <c r="G5360" s="118"/>
      <c r="H5360" s="118"/>
      <c r="I5360" s="118"/>
      <c r="J5360" s="118"/>
      <c r="K5360" s="118"/>
      <c r="L5360" s="118"/>
      <c r="M5360" s="118"/>
      <c r="N5360" s="118"/>
      <c r="O5360" s="143" t="str">
        <f>IF(H5360="","",(S5360/S5360)&amp;":"&amp;ROUND(AH5360/S5360,2))</f>
        <v/>
      </c>
      <c r="P5360" s="118"/>
      <c r="Q5360" s="118"/>
      <c r="R5360" s="143" t="str">
        <f>IF(H5360="","",(S5360/S5360)&amp;":"&amp;ROUND(AI5360/S5360,2))</f>
        <v/>
      </c>
      <c r="S5360" s="144" t="str">
        <f t="shared" si="1001"/>
        <v/>
      </c>
      <c r="T5360" s="145" t="str">
        <f t="shared" si="1002"/>
        <v/>
      </c>
      <c r="U5360" s="118"/>
      <c r="V5360" s="145" t="str">
        <f t="shared" si="1003"/>
        <v/>
      </c>
      <c r="W5360" s="144" t="str">
        <f t="shared" si="1004"/>
        <v/>
      </c>
      <c r="X5360" s="146" t="str">
        <f>IF(C5360="","",IF(OR(C5360="Trade",C5360="Multi Position"),(X5359+V5360),IF(C5360="Deposit",(X5359+AE5360),IF(C5360="Withdrawal",(X5359-AE5360)))))</f>
        <v/>
      </c>
      <c r="Y5360" s="145" t="str">
        <f t="shared" si="1005"/>
        <v/>
      </c>
      <c r="Z5360" s="118"/>
      <c r="AA5360" s="118"/>
      <c r="AB5360" s="118"/>
      <c r="AC5360" s="118"/>
      <c r="AD5360" s="118"/>
      <c r="AE5360" s="139"/>
      <c r="AF5360" s="118"/>
      <c r="AG5360" s="118"/>
      <c r="AH5360" s="147" t="str">
        <f t="shared" si="1006"/>
        <v/>
      </c>
      <c r="AI5360" s="147" t="str">
        <f t="shared" si="1007"/>
        <v/>
      </c>
      <c r="AJ5360" s="148" t="str">
        <f t="shared" si="996"/>
        <v/>
      </c>
      <c r="AK5360" s="148" t="str">
        <f t="shared" si="997"/>
        <v/>
      </c>
      <c r="AL5360" s="147" t="str">
        <f t="shared" si="998"/>
        <v/>
      </c>
      <c r="AM5360" s="147" t="str">
        <f t="shared" si="999"/>
        <v/>
      </c>
      <c r="AN5360" s="147" t="str">
        <f t="shared" si="1000"/>
        <v/>
      </c>
      <c r="AO5360" s="118"/>
    </row>
    <row r="5361" spans="1:41">
      <c r="A5361" s="118"/>
      <c r="B5361" s="118"/>
      <c r="C5361" s="118"/>
      <c r="D5361" s="118"/>
      <c r="E5361" s="118"/>
      <c r="F5361" s="118"/>
      <c r="G5361" s="118"/>
      <c r="H5361" s="118"/>
      <c r="I5361" s="118"/>
      <c r="J5361" s="118"/>
      <c r="K5361" s="118"/>
      <c r="L5361" s="118"/>
      <c r="M5361" s="118"/>
      <c r="N5361" s="118"/>
      <c r="O5361" s="143" t="str">
        <f>IF(H5361="","",(S5361/S5361)&amp;":"&amp;ROUND(AH5361/S5361,2))</f>
        <v/>
      </c>
      <c r="P5361" s="118"/>
      <c r="Q5361" s="118"/>
      <c r="R5361" s="143" t="str">
        <f>IF(H5361="","",(S5361/S5361)&amp;":"&amp;ROUND(AI5361/S5361,2))</f>
        <v/>
      </c>
      <c r="S5361" s="144" t="str">
        <f t="shared" si="1001"/>
        <v/>
      </c>
      <c r="T5361" s="145" t="str">
        <f t="shared" si="1002"/>
        <v/>
      </c>
      <c r="U5361" s="118"/>
      <c r="V5361" s="145" t="str">
        <f t="shared" si="1003"/>
        <v/>
      </c>
      <c r="W5361" s="144" t="str">
        <f t="shared" si="1004"/>
        <v/>
      </c>
      <c r="X5361" s="146" t="str">
        <f>IF(C5361="","",IF(OR(C5361="Trade",C5361="Multi Position"),(X5360+V5361),IF(C5361="Deposit",(X5360+AE5361),IF(C5361="Withdrawal",(X5360-AE5361)))))</f>
        <v/>
      </c>
      <c r="Y5361" s="145" t="str">
        <f t="shared" si="1005"/>
        <v/>
      </c>
      <c r="Z5361" s="118"/>
      <c r="AA5361" s="118"/>
      <c r="AB5361" s="118"/>
      <c r="AC5361" s="118"/>
      <c r="AD5361" s="118"/>
      <c r="AE5361" s="139"/>
      <c r="AF5361" s="118"/>
      <c r="AG5361" s="118"/>
      <c r="AH5361" s="147" t="str">
        <f t="shared" si="1006"/>
        <v/>
      </c>
      <c r="AI5361" s="147" t="str">
        <f t="shared" si="1007"/>
        <v/>
      </c>
      <c r="AJ5361" s="148" t="str">
        <f t="shared" si="996"/>
        <v/>
      </c>
      <c r="AK5361" s="148" t="str">
        <f t="shared" si="997"/>
        <v/>
      </c>
      <c r="AL5361" s="147" t="str">
        <f t="shared" si="998"/>
        <v/>
      </c>
      <c r="AM5361" s="147" t="str">
        <f t="shared" si="999"/>
        <v/>
      </c>
      <c r="AN5361" s="147" t="str">
        <f t="shared" si="1000"/>
        <v/>
      </c>
      <c r="AO5361" s="118"/>
    </row>
    <row r="5362" spans="1:41">
      <c r="A5362" s="118"/>
      <c r="B5362" s="118"/>
      <c r="C5362" s="118"/>
      <c r="D5362" s="118"/>
      <c r="E5362" s="118"/>
      <c r="F5362" s="118"/>
      <c r="G5362" s="118"/>
      <c r="H5362" s="118"/>
      <c r="I5362" s="118"/>
      <c r="J5362" s="118"/>
      <c r="K5362" s="118"/>
      <c r="L5362" s="118"/>
      <c r="M5362" s="118"/>
      <c r="N5362" s="118"/>
      <c r="O5362" s="143" t="str">
        <f>IF(H5362="","",(S5362/S5362)&amp;":"&amp;ROUND(AH5362/S5362,2))</f>
        <v/>
      </c>
      <c r="P5362" s="118"/>
      <c r="Q5362" s="118"/>
      <c r="R5362" s="143" t="str">
        <f>IF(H5362="","",(S5362/S5362)&amp;":"&amp;ROUND(AI5362/S5362,2))</f>
        <v/>
      </c>
      <c r="S5362" s="144" t="str">
        <f t="shared" si="1001"/>
        <v/>
      </c>
      <c r="T5362" s="145" t="str">
        <f t="shared" si="1002"/>
        <v/>
      </c>
      <c r="U5362" s="118"/>
      <c r="V5362" s="145" t="str">
        <f t="shared" si="1003"/>
        <v/>
      </c>
      <c r="W5362" s="144" t="str">
        <f t="shared" si="1004"/>
        <v/>
      </c>
      <c r="X5362" s="146" t="str">
        <f>IF(C5362="","",IF(OR(C5362="Trade",C5362="Multi Position"),(X5361+V5362),IF(C5362="Deposit",(X5361+AE5362),IF(C5362="Withdrawal",(X5361-AE5362)))))</f>
        <v/>
      </c>
      <c r="Y5362" s="145" t="str">
        <f t="shared" si="1005"/>
        <v/>
      </c>
      <c r="Z5362" s="118"/>
      <c r="AA5362" s="118"/>
      <c r="AB5362" s="118"/>
      <c r="AC5362" s="118"/>
      <c r="AD5362" s="118"/>
      <c r="AE5362" s="139"/>
      <c r="AF5362" s="118"/>
      <c r="AG5362" s="118"/>
      <c r="AH5362" s="147" t="str">
        <f t="shared" si="1006"/>
        <v/>
      </c>
      <c r="AI5362" s="147" t="str">
        <f t="shared" si="1007"/>
        <v/>
      </c>
      <c r="AJ5362" s="148" t="str">
        <f t="shared" si="996"/>
        <v/>
      </c>
      <c r="AK5362" s="148" t="str">
        <f t="shared" si="997"/>
        <v/>
      </c>
      <c r="AL5362" s="147" t="str">
        <f t="shared" si="998"/>
        <v/>
      </c>
      <c r="AM5362" s="147" t="str">
        <f t="shared" si="999"/>
        <v/>
      </c>
      <c r="AN5362" s="147" t="str">
        <f t="shared" si="1000"/>
        <v/>
      </c>
      <c r="AO5362" s="118"/>
    </row>
    <row r="5363" spans="1:41">
      <c r="A5363" s="118"/>
      <c r="B5363" s="118"/>
      <c r="C5363" s="118"/>
      <c r="D5363" s="118"/>
      <c r="E5363" s="118"/>
      <c r="F5363" s="118"/>
      <c r="G5363" s="118"/>
      <c r="H5363" s="118"/>
      <c r="I5363" s="118"/>
      <c r="J5363" s="118"/>
      <c r="K5363" s="118"/>
      <c r="L5363" s="118"/>
      <c r="M5363" s="118"/>
      <c r="N5363" s="118"/>
      <c r="O5363" s="143" t="str">
        <f>IF(H5363="","",(S5363/S5363)&amp;":"&amp;ROUND(AH5363/S5363,2))</f>
        <v/>
      </c>
      <c r="P5363" s="118"/>
      <c r="Q5363" s="118"/>
      <c r="R5363" s="143" t="str">
        <f>IF(H5363="","",(S5363/S5363)&amp;":"&amp;ROUND(AI5363/S5363,2))</f>
        <v/>
      </c>
      <c r="S5363" s="144" t="str">
        <f t="shared" si="1001"/>
        <v/>
      </c>
      <c r="T5363" s="145" t="str">
        <f t="shared" si="1002"/>
        <v/>
      </c>
      <c r="U5363" s="118"/>
      <c r="V5363" s="145" t="str">
        <f t="shared" si="1003"/>
        <v/>
      </c>
      <c r="W5363" s="144" t="str">
        <f t="shared" si="1004"/>
        <v/>
      </c>
      <c r="X5363" s="146" t="str">
        <f>IF(C5363="","",IF(OR(C5363="Trade",C5363="Multi Position"),(X5362+V5363),IF(C5363="Deposit",(X5362+AE5363),IF(C5363="Withdrawal",(X5362-AE5363)))))</f>
        <v/>
      </c>
      <c r="Y5363" s="145" t="str">
        <f t="shared" si="1005"/>
        <v/>
      </c>
      <c r="Z5363" s="118"/>
      <c r="AA5363" s="118"/>
      <c r="AB5363" s="118"/>
      <c r="AC5363" s="118"/>
      <c r="AD5363" s="118"/>
      <c r="AE5363" s="139"/>
      <c r="AF5363" s="118"/>
      <c r="AG5363" s="118"/>
      <c r="AH5363" s="147" t="str">
        <f t="shared" si="1006"/>
        <v/>
      </c>
      <c r="AI5363" s="147" t="str">
        <f t="shared" si="1007"/>
        <v/>
      </c>
      <c r="AJ5363" s="148" t="str">
        <f t="shared" si="996"/>
        <v/>
      </c>
      <c r="AK5363" s="148" t="str">
        <f t="shared" si="997"/>
        <v/>
      </c>
      <c r="AL5363" s="147" t="str">
        <f t="shared" si="998"/>
        <v/>
      </c>
      <c r="AM5363" s="147" t="str">
        <f t="shared" si="999"/>
        <v/>
      </c>
      <c r="AN5363" s="147" t="str">
        <f t="shared" si="1000"/>
        <v/>
      </c>
      <c r="AO5363" s="118"/>
    </row>
    <row r="5364" spans="1:41">
      <c r="A5364" s="118"/>
      <c r="B5364" s="118"/>
      <c r="C5364" s="118"/>
      <c r="D5364" s="118"/>
      <c r="E5364" s="118"/>
      <c r="F5364" s="118"/>
      <c r="G5364" s="118"/>
      <c r="H5364" s="118"/>
      <c r="I5364" s="118"/>
      <c r="J5364" s="118"/>
      <c r="K5364" s="118"/>
      <c r="L5364" s="118"/>
      <c r="M5364" s="118"/>
      <c r="N5364" s="118"/>
      <c r="O5364" s="143" t="str">
        <f>IF(H5364="","",(S5364/S5364)&amp;":"&amp;ROUND(AH5364/S5364,2))</f>
        <v/>
      </c>
      <c r="P5364" s="118"/>
      <c r="Q5364" s="118"/>
      <c r="R5364" s="143" t="str">
        <f>IF(H5364="","",(S5364/S5364)&amp;":"&amp;ROUND(AI5364/S5364,2))</f>
        <v/>
      </c>
      <c r="S5364" s="144" t="str">
        <f t="shared" si="1001"/>
        <v/>
      </c>
      <c r="T5364" s="145" t="str">
        <f t="shared" si="1002"/>
        <v/>
      </c>
      <c r="U5364" s="118"/>
      <c r="V5364" s="145" t="str">
        <f t="shared" si="1003"/>
        <v/>
      </c>
      <c r="W5364" s="144" t="str">
        <f t="shared" si="1004"/>
        <v/>
      </c>
      <c r="X5364" s="146" t="str">
        <f>IF(C5364="","",IF(OR(C5364="Trade",C5364="Multi Position"),(X5363+V5364),IF(C5364="Deposit",(X5363+AE5364),IF(C5364="Withdrawal",(X5363-AE5364)))))</f>
        <v/>
      </c>
      <c r="Y5364" s="145" t="str">
        <f t="shared" si="1005"/>
        <v/>
      </c>
      <c r="Z5364" s="118"/>
      <c r="AA5364" s="118"/>
      <c r="AB5364" s="118"/>
      <c r="AC5364" s="118"/>
      <c r="AD5364" s="118"/>
      <c r="AE5364" s="139"/>
      <c r="AF5364" s="118"/>
      <c r="AG5364" s="118"/>
      <c r="AH5364" s="147" t="str">
        <f t="shared" si="1006"/>
        <v/>
      </c>
      <c r="AI5364" s="147" t="str">
        <f t="shared" si="1007"/>
        <v/>
      </c>
      <c r="AJ5364" s="148" t="str">
        <f t="shared" si="996"/>
        <v/>
      </c>
      <c r="AK5364" s="148" t="str">
        <f t="shared" si="997"/>
        <v/>
      </c>
      <c r="AL5364" s="147" t="str">
        <f t="shared" si="998"/>
        <v/>
      </c>
      <c r="AM5364" s="147" t="str">
        <f t="shared" si="999"/>
        <v/>
      </c>
      <c r="AN5364" s="147" t="str">
        <f t="shared" si="1000"/>
        <v/>
      </c>
      <c r="AO5364" s="118"/>
    </row>
    <row r="5365" spans="1:41">
      <c r="A5365" s="118"/>
      <c r="B5365" s="118"/>
      <c r="C5365" s="118"/>
      <c r="D5365" s="118"/>
      <c r="E5365" s="118"/>
      <c r="F5365" s="118"/>
      <c r="G5365" s="118"/>
      <c r="H5365" s="118"/>
      <c r="I5365" s="118"/>
      <c r="J5365" s="118"/>
      <c r="K5365" s="118"/>
      <c r="L5365" s="118"/>
      <c r="M5365" s="118"/>
      <c r="N5365" s="118"/>
      <c r="O5365" s="143" t="str">
        <f>IF(H5365="","",(S5365/S5365)&amp;":"&amp;ROUND(AH5365/S5365,2))</f>
        <v/>
      </c>
      <c r="P5365" s="118"/>
      <c r="Q5365" s="118"/>
      <c r="R5365" s="143" t="str">
        <f>IF(H5365="","",(S5365/S5365)&amp;":"&amp;ROUND(AI5365/S5365,2))</f>
        <v/>
      </c>
      <c r="S5365" s="144" t="str">
        <f t="shared" si="1001"/>
        <v/>
      </c>
      <c r="T5365" s="145" t="str">
        <f t="shared" si="1002"/>
        <v/>
      </c>
      <c r="U5365" s="118"/>
      <c r="V5365" s="145" t="str">
        <f t="shared" si="1003"/>
        <v/>
      </c>
      <c r="W5365" s="144" t="str">
        <f t="shared" si="1004"/>
        <v/>
      </c>
      <c r="X5365" s="146" t="str">
        <f>IF(C5365="","",IF(OR(C5365="Trade",C5365="Multi Position"),(X5364+V5365),IF(C5365="Deposit",(X5364+AE5365),IF(C5365="Withdrawal",(X5364-AE5365)))))</f>
        <v/>
      </c>
      <c r="Y5365" s="145" t="str">
        <f t="shared" si="1005"/>
        <v/>
      </c>
      <c r="Z5365" s="118"/>
      <c r="AA5365" s="118"/>
      <c r="AB5365" s="118"/>
      <c r="AC5365" s="118"/>
      <c r="AD5365" s="118"/>
      <c r="AE5365" s="139"/>
      <c r="AF5365" s="118"/>
      <c r="AG5365" s="118"/>
      <c r="AH5365" s="147" t="str">
        <f t="shared" si="1006"/>
        <v/>
      </c>
      <c r="AI5365" s="147" t="str">
        <f t="shared" si="1007"/>
        <v/>
      </c>
      <c r="AJ5365" s="148" t="str">
        <f t="shared" si="996"/>
        <v/>
      </c>
      <c r="AK5365" s="148" t="str">
        <f t="shared" si="997"/>
        <v/>
      </c>
      <c r="AL5365" s="147" t="str">
        <f t="shared" si="998"/>
        <v/>
      </c>
      <c r="AM5365" s="147" t="str">
        <f t="shared" si="999"/>
        <v/>
      </c>
      <c r="AN5365" s="147" t="str">
        <f t="shared" si="1000"/>
        <v/>
      </c>
      <c r="AO5365" s="118"/>
    </row>
    <row r="5366" spans="1:41">
      <c r="A5366" s="118"/>
      <c r="B5366" s="118"/>
      <c r="C5366" s="118"/>
      <c r="D5366" s="118"/>
      <c r="E5366" s="118"/>
      <c r="F5366" s="118"/>
      <c r="G5366" s="118"/>
      <c r="H5366" s="118"/>
      <c r="I5366" s="118"/>
      <c r="J5366" s="118"/>
      <c r="K5366" s="118"/>
      <c r="L5366" s="118"/>
      <c r="M5366" s="118"/>
      <c r="N5366" s="118"/>
      <c r="O5366" s="143" t="str">
        <f>IF(H5366="","",(S5366/S5366)&amp;":"&amp;ROUND(AH5366/S5366,2))</f>
        <v/>
      </c>
      <c r="P5366" s="118"/>
      <c r="Q5366" s="118"/>
      <c r="R5366" s="143" t="str">
        <f>IF(H5366="","",(S5366/S5366)&amp;":"&amp;ROUND(AI5366/S5366,2))</f>
        <v/>
      </c>
      <c r="S5366" s="144" t="str">
        <f t="shared" si="1001"/>
        <v/>
      </c>
      <c r="T5366" s="145" t="str">
        <f t="shared" si="1002"/>
        <v/>
      </c>
      <c r="U5366" s="118"/>
      <c r="V5366" s="145" t="str">
        <f t="shared" si="1003"/>
        <v/>
      </c>
      <c r="W5366" s="144" t="str">
        <f t="shared" si="1004"/>
        <v/>
      </c>
      <c r="X5366" s="146" t="str">
        <f>IF(C5366="","",IF(OR(C5366="Trade",C5366="Multi Position"),(X5365+V5366),IF(C5366="Deposit",(X5365+AE5366),IF(C5366="Withdrawal",(X5365-AE5366)))))</f>
        <v/>
      </c>
      <c r="Y5366" s="145" t="str">
        <f t="shared" si="1005"/>
        <v/>
      </c>
      <c r="Z5366" s="118"/>
      <c r="AA5366" s="118"/>
      <c r="AB5366" s="118"/>
      <c r="AC5366" s="118"/>
      <c r="AD5366" s="118"/>
      <c r="AE5366" s="139"/>
      <c r="AF5366" s="118"/>
      <c r="AG5366" s="118"/>
      <c r="AH5366" s="147" t="str">
        <f t="shared" si="1006"/>
        <v/>
      </c>
      <c r="AI5366" s="147" t="str">
        <f t="shared" si="1007"/>
        <v/>
      </c>
      <c r="AJ5366" s="148" t="str">
        <f t="shared" si="996"/>
        <v/>
      </c>
      <c r="AK5366" s="148" t="str">
        <f t="shared" si="997"/>
        <v/>
      </c>
      <c r="AL5366" s="147" t="str">
        <f t="shared" si="998"/>
        <v/>
      </c>
      <c r="AM5366" s="147" t="str">
        <f t="shared" si="999"/>
        <v/>
      </c>
      <c r="AN5366" s="147" t="str">
        <f t="shared" si="1000"/>
        <v/>
      </c>
      <c r="AO5366" s="118"/>
    </row>
    <row r="5367" spans="1:41">
      <c r="A5367" s="118"/>
      <c r="B5367" s="118"/>
      <c r="C5367" s="118"/>
      <c r="D5367" s="118"/>
      <c r="E5367" s="118"/>
      <c r="F5367" s="118"/>
      <c r="G5367" s="118"/>
      <c r="H5367" s="118"/>
      <c r="I5367" s="118"/>
      <c r="J5367" s="118"/>
      <c r="K5367" s="118"/>
      <c r="L5367" s="118"/>
      <c r="M5367" s="118"/>
      <c r="N5367" s="118"/>
      <c r="O5367" s="143" t="str">
        <f>IF(H5367="","",(S5367/S5367)&amp;":"&amp;ROUND(AH5367/S5367,2))</f>
        <v/>
      </c>
      <c r="P5367" s="118"/>
      <c r="Q5367" s="118"/>
      <c r="R5367" s="143" t="str">
        <f>IF(H5367="","",(S5367/S5367)&amp;":"&amp;ROUND(AI5367/S5367,2))</f>
        <v/>
      </c>
      <c r="S5367" s="144" t="str">
        <f t="shared" si="1001"/>
        <v/>
      </c>
      <c r="T5367" s="145" t="str">
        <f t="shared" si="1002"/>
        <v/>
      </c>
      <c r="U5367" s="118"/>
      <c r="V5367" s="145" t="str">
        <f t="shared" si="1003"/>
        <v/>
      </c>
      <c r="W5367" s="144" t="str">
        <f t="shared" si="1004"/>
        <v/>
      </c>
      <c r="X5367" s="146" t="str">
        <f>IF(C5367="","",IF(OR(C5367="Trade",C5367="Multi Position"),(X5366+V5367),IF(C5367="Deposit",(X5366+AE5367),IF(C5367="Withdrawal",(X5366-AE5367)))))</f>
        <v/>
      </c>
      <c r="Y5367" s="145" t="str">
        <f t="shared" si="1005"/>
        <v/>
      </c>
      <c r="Z5367" s="118"/>
      <c r="AA5367" s="118"/>
      <c r="AB5367" s="118"/>
      <c r="AC5367" s="118"/>
      <c r="AD5367" s="118"/>
      <c r="AE5367" s="139"/>
      <c r="AF5367" s="118"/>
      <c r="AG5367" s="118"/>
      <c r="AH5367" s="147" t="str">
        <f t="shared" si="1006"/>
        <v/>
      </c>
      <c r="AI5367" s="147" t="str">
        <f t="shared" si="1007"/>
        <v/>
      </c>
      <c r="AJ5367" s="148" t="str">
        <f t="shared" si="996"/>
        <v/>
      </c>
      <c r="AK5367" s="148" t="str">
        <f t="shared" si="997"/>
        <v/>
      </c>
      <c r="AL5367" s="147" t="str">
        <f t="shared" si="998"/>
        <v/>
      </c>
      <c r="AM5367" s="147" t="str">
        <f t="shared" si="999"/>
        <v/>
      </c>
      <c r="AN5367" s="147" t="str">
        <f t="shared" si="1000"/>
        <v/>
      </c>
      <c r="AO5367" s="118"/>
    </row>
    <row r="5368" spans="1:41">
      <c r="A5368" s="118"/>
      <c r="B5368" s="118"/>
      <c r="C5368" s="118"/>
      <c r="D5368" s="118"/>
      <c r="E5368" s="118"/>
      <c r="F5368" s="118"/>
      <c r="G5368" s="118"/>
      <c r="H5368" s="118"/>
      <c r="I5368" s="118"/>
      <c r="J5368" s="118"/>
      <c r="K5368" s="118"/>
      <c r="L5368" s="118"/>
      <c r="M5368" s="118"/>
      <c r="N5368" s="118"/>
      <c r="O5368" s="143" t="str">
        <f>IF(H5368="","",(S5368/S5368)&amp;":"&amp;ROUND(AH5368/S5368,2))</f>
        <v/>
      </c>
      <c r="P5368" s="118"/>
      <c r="Q5368" s="118"/>
      <c r="R5368" s="143" t="str">
        <f>IF(H5368="","",(S5368/S5368)&amp;":"&amp;ROUND(AI5368/S5368,2))</f>
        <v/>
      </c>
      <c r="S5368" s="144" t="str">
        <f t="shared" si="1001"/>
        <v/>
      </c>
      <c r="T5368" s="145" t="str">
        <f t="shared" si="1002"/>
        <v/>
      </c>
      <c r="U5368" s="118"/>
      <c r="V5368" s="145" t="str">
        <f t="shared" si="1003"/>
        <v/>
      </c>
      <c r="W5368" s="144" t="str">
        <f t="shared" si="1004"/>
        <v/>
      </c>
      <c r="X5368" s="146" t="str">
        <f>IF(C5368="","",IF(OR(C5368="Trade",C5368="Multi Position"),(X5367+V5368),IF(C5368="Deposit",(X5367+AE5368),IF(C5368="Withdrawal",(X5367-AE5368)))))</f>
        <v/>
      </c>
      <c r="Y5368" s="145" t="str">
        <f t="shared" si="1005"/>
        <v/>
      </c>
      <c r="Z5368" s="118"/>
      <c r="AA5368" s="118"/>
      <c r="AB5368" s="118"/>
      <c r="AC5368" s="118"/>
      <c r="AD5368" s="118"/>
      <c r="AE5368" s="139"/>
      <c r="AF5368" s="118"/>
      <c r="AG5368" s="118"/>
      <c r="AH5368" s="147" t="str">
        <f t="shared" si="1006"/>
        <v/>
      </c>
      <c r="AI5368" s="147" t="str">
        <f t="shared" si="1007"/>
        <v/>
      </c>
      <c r="AJ5368" s="148" t="str">
        <f t="shared" si="996"/>
        <v/>
      </c>
      <c r="AK5368" s="148" t="str">
        <f t="shared" si="997"/>
        <v/>
      </c>
      <c r="AL5368" s="147" t="str">
        <f t="shared" si="998"/>
        <v/>
      </c>
      <c r="AM5368" s="147" t="str">
        <f t="shared" si="999"/>
        <v/>
      </c>
      <c r="AN5368" s="147" t="str">
        <f t="shared" si="1000"/>
        <v/>
      </c>
      <c r="AO5368" s="118"/>
    </row>
    <row r="5369" spans="1:41">
      <c r="A5369" s="118"/>
      <c r="B5369" s="118"/>
      <c r="C5369" s="118"/>
      <c r="D5369" s="118"/>
      <c r="E5369" s="118"/>
      <c r="F5369" s="118"/>
      <c r="G5369" s="118"/>
      <c r="H5369" s="118"/>
      <c r="I5369" s="118"/>
      <c r="J5369" s="118"/>
      <c r="K5369" s="118"/>
      <c r="L5369" s="118"/>
      <c r="M5369" s="118"/>
      <c r="N5369" s="118"/>
      <c r="O5369" s="143" t="str">
        <f>IF(H5369="","",(S5369/S5369)&amp;":"&amp;ROUND(AH5369/S5369,2))</f>
        <v/>
      </c>
      <c r="P5369" s="118"/>
      <c r="Q5369" s="118"/>
      <c r="R5369" s="143" t="str">
        <f>IF(H5369="","",(S5369/S5369)&amp;":"&amp;ROUND(AI5369/S5369,2))</f>
        <v/>
      </c>
      <c r="S5369" s="144" t="str">
        <f t="shared" si="1001"/>
        <v/>
      </c>
      <c r="T5369" s="145" t="str">
        <f t="shared" si="1002"/>
        <v/>
      </c>
      <c r="U5369" s="118"/>
      <c r="V5369" s="145" t="str">
        <f t="shared" si="1003"/>
        <v/>
      </c>
      <c r="W5369" s="144" t="str">
        <f t="shared" si="1004"/>
        <v/>
      </c>
      <c r="X5369" s="146" t="str">
        <f>IF(C5369="","",IF(OR(C5369="Trade",C5369="Multi Position"),(X5368+V5369),IF(C5369="Deposit",(X5368+AE5369),IF(C5369="Withdrawal",(X5368-AE5369)))))</f>
        <v/>
      </c>
      <c r="Y5369" s="145" t="str">
        <f t="shared" si="1005"/>
        <v/>
      </c>
      <c r="Z5369" s="118"/>
      <c r="AA5369" s="118"/>
      <c r="AB5369" s="118"/>
      <c r="AC5369" s="118"/>
      <c r="AD5369" s="118"/>
      <c r="AE5369" s="139"/>
      <c r="AF5369" s="118"/>
      <c r="AG5369" s="118"/>
      <c r="AH5369" s="147" t="str">
        <f t="shared" si="1006"/>
        <v/>
      </c>
      <c r="AI5369" s="147" t="str">
        <f t="shared" si="1007"/>
        <v/>
      </c>
      <c r="AJ5369" s="148" t="str">
        <f t="shared" si="996"/>
        <v/>
      </c>
      <c r="AK5369" s="148" t="str">
        <f t="shared" si="997"/>
        <v/>
      </c>
      <c r="AL5369" s="147" t="str">
        <f t="shared" si="998"/>
        <v/>
      </c>
      <c r="AM5369" s="147" t="str">
        <f t="shared" si="999"/>
        <v/>
      </c>
      <c r="AN5369" s="147" t="str">
        <f t="shared" si="1000"/>
        <v/>
      </c>
      <c r="AO5369" s="118"/>
    </row>
    <row r="5370" spans="1:41">
      <c r="A5370" s="118"/>
      <c r="B5370" s="118"/>
      <c r="C5370" s="118"/>
      <c r="D5370" s="118"/>
      <c r="E5370" s="118"/>
      <c r="F5370" s="118"/>
      <c r="G5370" s="118"/>
      <c r="H5370" s="118"/>
      <c r="I5370" s="118"/>
      <c r="J5370" s="118"/>
      <c r="K5370" s="118"/>
      <c r="L5370" s="118"/>
      <c r="M5370" s="118"/>
      <c r="N5370" s="118"/>
      <c r="O5370" s="143" t="str">
        <f>IF(H5370="","",(S5370/S5370)&amp;":"&amp;ROUND(AH5370/S5370,2))</f>
        <v/>
      </c>
      <c r="P5370" s="118"/>
      <c r="Q5370" s="118"/>
      <c r="R5370" s="143" t="str">
        <f>IF(H5370="","",(S5370/S5370)&amp;":"&amp;ROUND(AI5370/S5370,2))</f>
        <v/>
      </c>
      <c r="S5370" s="144" t="str">
        <f t="shared" si="1001"/>
        <v/>
      </c>
      <c r="T5370" s="145" t="str">
        <f t="shared" si="1002"/>
        <v/>
      </c>
      <c r="U5370" s="118"/>
      <c r="V5370" s="145" t="str">
        <f t="shared" si="1003"/>
        <v/>
      </c>
      <c r="W5370" s="144" t="str">
        <f t="shared" si="1004"/>
        <v/>
      </c>
      <c r="X5370" s="146" t="str">
        <f>IF(C5370="","",IF(OR(C5370="Trade",C5370="Multi Position"),(X5369+V5370),IF(C5370="Deposit",(X5369+AE5370),IF(C5370="Withdrawal",(X5369-AE5370)))))</f>
        <v/>
      </c>
      <c r="Y5370" s="145" t="str">
        <f t="shared" si="1005"/>
        <v/>
      </c>
      <c r="Z5370" s="118"/>
      <c r="AA5370" s="118"/>
      <c r="AB5370" s="118"/>
      <c r="AC5370" s="118"/>
      <c r="AD5370" s="118"/>
      <c r="AE5370" s="139"/>
      <c r="AF5370" s="118"/>
      <c r="AG5370" s="118"/>
      <c r="AH5370" s="147" t="str">
        <f t="shared" si="1006"/>
        <v/>
      </c>
      <c r="AI5370" s="147" t="str">
        <f t="shared" si="1007"/>
        <v/>
      </c>
      <c r="AJ5370" s="148" t="str">
        <f t="shared" si="996"/>
        <v/>
      </c>
      <c r="AK5370" s="148" t="str">
        <f t="shared" si="997"/>
        <v/>
      </c>
      <c r="AL5370" s="147" t="str">
        <f t="shared" si="998"/>
        <v/>
      </c>
      <c r="AM5370" s="147" t="str">
        <f t="shared" si="999"/>
        <v/>
      </c>
      <c r="AN5370" s="147" t="str">
        <f t="shared" si="1000"/>
        <v/>
      </c>
      <c r="AO5370" s="118"/>
    </row>
    <row r="5371" spans="1:41">
      <c r="A5371" s="118"/>
      <c r="B5371" s="118"/>
      <c r="C5371" s="118"/>
      <c r="D5371" s="118"/>
      <c r="E5371" s="118"/>
      <c r="F5371" s="118"/>
      <c r="G5371" s="118"/>
      <c r="H5371" s="118"/>
      <c r="I5371" s="118"/>
      <c r="J5371" s="118"/>
      <c r="K5371" s="118"/>
      <c r="L5371" s="118"/>
      <c r="M5371" s="118"/>
      <c r="N5371" s="118"/>
      <c r="O5371" s="143" t="str">
        <f>IF(H5371="","",(S5371/S5371)&amp;":"&amp;ROUND(AH5371/S5371,2))</f>
        <v/>
      </c>
      <c r="P5371" s="118"/>
      <c r="Q5371" s="118"/>
      <c r="R5371" s="143" t="str">
        <f>IF(H5371="","",(S5371/S5371)&amp;":"&amp;ROUND(AI5371/S5371,2))</f>
        <v/>
      </c>
      <c r="S5371" s="144" t="str">
        <f t="shared" si="1001"/>
        <v/>
      </c>
      <c r="T5371" s="145" t="str">
        <f t="shared" si="1002"/>
        <v/>
      </c>
      <c r="U5371" s="118"/>
      <c r="V5371" s="145" t="str">
        <f t="shared" si="1003"/>
        <v/>
      </c>
      <c r="W5371" s="144" t="str">
        <f t="shared" si="1004"/>
        <v/>
      </c>
      <c r="X5371" s="146" t="str">
        <f>IF(C5371="","",IF(OR(C5371="Trade",C5371="Multi Position"),(X5370+V5371),IF(C5371="Deposit",(X5370+AE5371),IF(C5371="Withdrawal",(X5370-AE5371)))))</f>
        <v/>
      </c>
      <c r="Y5371" s="145" t="str">
        <f t="shared" si="1005"/>
        <v/>
      </c>
      <c r="Z5371" s="118"/>
      <c r="AA5371" s="118"/>
      <c r="AB5371" s="118"/>
      <c r="AC5371" s="118"/>
      <c r="AD5371" s="118"/>
      <c r="AE5371" s="139"/>
      <c r="AF5371" s="118"/>
      <c r="AG5371" s="118"/>
      <c r="AH5371" s="147" t="str">
        <f t="shared" si="1006"/>
        <v/>
      </c>
      <c r="AI5371" s="147" t="str">
        <f t="shared" si="1007"/>
        <v/>
      </c>
      <c r="AJ5371" s="148" t="str">
        <f t="shared" si="996"/>
        <v/>
      </c>
      <c r="AK5371" s="148" t="str">
        <f t="shared" si="997"/>
        <v/>
      </c>
      <c r="AL5371" s="147" t="str">
        <f t="shared" si="998"/>
        <v/>
      </c>
      <c r="AM5371" s="147" t="str">
        <f t="shared" si="999"/>
        <v/>
      </c>
      <c r="AN5371" s="147" t="str">
        <f t="shared" si="1000"/>
        <v/>
      </c>
      <c r="AO5371" s="118"/>
    </row>
    <row r="5372" spans="1:41">
      <c r="A5372" s="118"/>
      <c r="B5372" s="118"/>
      <c r="C5372" s="118"/>
      <c r="D5372" s="118"/>
      <c r="E5372" s="118"/>
      <c r="F5372" s="118"/>
      <c r="G5372" s="118"/>
      <c r="H5372" s="118"/>
      <c r="I5372" s="118"/>
      <c r="J5372" s="118"/>
      <c r="K5372" s="118"/>
      <c r="L5372" s="118"/>
      <c r="M5372" s="118"/>
      <c r="N5372" s="118"/>
      <c r="O5372" s="143" t="str">
        <f>IF(H5372="","",(S5372/S5372)&amp;":"&amp;ROUND(AH5372/S5372,2))</f>
        <v/>
      </c>
      <c r="P5372" s="118"/>
      <c r="Q5372" s="118"/>
      <c r="R5372" s="143" t="str">
        <f>IF(H5372="","",(S5372/S5372)&amp;":"&amp;ROUND(AI5372/S5372,2))</f>
        <v/>
      </c>
      <c r="S5372" s="144" t="str">
        <f t="shared" si="1001"/>
        <v/>
      </c>
      <c r="T5372" s="145" t="str">
        <f t="shared" si="1002"/>
        <v/>
      </c>
      <c r="U5372" s="118"/>
      <c r="V5372" s="145" t="str">
        <f t="shared" si="1003"/>
        <v/>
      </c>
      <c r="W5372" s="144" t="str">
        <f t="shared" si="1004"/>
        <v/>
      </c>
      <c r="X5372" s="146" t="str">
        <f>IF(C5372="","",IF(OR(C5372="Trade",C5372="Multi Position"),(X5371+V5372),IF(C5372="Deposit",(X5371+AE5372),IF(C5372="Withdrawal",(X5371-AE5372)))))</f>
        <v/>
      </c>
      <c r="Y5372" s="145" t="str">
        <f t="shared" si="1005"/>
        <v/>
      </c>
      <c r="Z5372" s="118"/>
      <c r="AA5372" s="118"/>
      <c r="AB5372" s="118"/>
      <c r="AC5372" s="118"/>
      <c r="AD5372" s="118"/>
      <c r="AE5372" s="139"/>
      <c r="AF5372" s="118"/>
      <c r="AG5372" s="118"/>
      <c r="AH5372" s="147" t="str">
        <f t="shared" si="1006"/>
        <v/>
      </c>
      <c r="AI5372" s="147" t="str">
        <f t="shared" si="1007"/>
        <v/>
      </c>
      <c r="AJ5372" s="148" t="str">
        <f t="shared" si="996"/>
        <v/>
      </c>
      <c r="AK5372" s="148" t="str">
        <f t="shared" si="997"/>
        <v/>
      </c>
      <c r="AL5372" s="147" t="str">
        <f t="shared" si="998"/>
        <v/>
      </c>
      <c r="AM5372" s="147" t="str">
        <f t="shared" si="999"/>
        <v/>
      </c>
      <c r="AN5372" s="147" t="str">
        <f t="shared" si="1000"/>
        <v/>
      </c>
      <c r="AO5372" s="118"/>
    </row>
    <row r="5373" spans="1:41">
      <c r="A5373" s="118"/>
      <c r="B5373" s="118"/>
      <c r="C5373" s="118"/>
      <c r="D5373" s="118"/>
      <c r="E5373" s="118"/>
      <c r="F5373" s="118"/>
      <c r="G5373" s="118"/>
      <c r="H5373" s="118"/>
      <c r="I5373" s="118"/>
      <c r="J5373" s="118"/>
      <c r="K5373" s="118"/>
      <c r="L5373" s="118"/>
      <c r="M5373" s="118"/>
      <c r="N5373" s="118"/>
      <c r="O5373" s="143" t="str">
        <f>IF(H5373="","",(S5373/S5373)&amp;":"&amp;ROUND(AH5373/S5373,2))</f>
        <v/>
      </c>
      <c r="P5373" s="118"/>
      <c r="Q5373" s="118"/>
      <c r="R5373" s="143" t="str">
        <f>IF(H5373="","",(S5373/S5373)&amp;":"&amp;ROUND(AI5373/S5373,2))</f>
        <v/>
      </c>
      <c r="S5373" s="144" t="str">
        <f t="shared" si="1001"/>
        <v/>
      </c>
      <c r="T5373" s="145" t="str">
        <f t="shared" si="1002"/>
        <v/>
      </c>
      <c r="U5373" s="118"/>
      <c r="V5373" s="145" t="str">
        <f t="shared" si="1003"/>
        <v/>
      </c>
      <c r="W5373" s="144" t="str">
        <f t="shared" si="1004"/>
        <v/>
      </c>
      <c r="X5373" s="146" t="str">
        <f>IF(C5373="","",IF(OR(C5373="Trade",C5373="Multi Position"),(X5372+V5373),IF(C5373="Deposit",(X5372+AE5373),IF(C5373="Withdrawal",(X5372-AE5373)))))</f>
        <v/>
      </c>
      <c r="Y5373" s="145" t="str">
        <f t="shared" si="1005"/>
        <v/>
      </c>
      <c r="Z5373" s="118"/>
      <c r="AA5373" s="118"/>
      <c r="AB5373" s="118"/>
      <c r="AC5373" s="118"/>
      <c r="AD5373" s="118"/>
      <c r="AE5373" s="139"/>
      <c r="AF5373" s="118"/>
      <c r="AG5373" s="118"/>
      <c r="AH5373" s="147" t="str">
        <f t="shared" si="1006"/>
        <v/>
      </c>
      <c r="AI5373" s="147" t="str">
        <f t="shared" si="1007"/>
        <v/>
      </c>
      <c r="AJ5373" s="148" t="str">
        <f t="shared" si="996"/>
        <v/>
      </c>
      <c r="AK5373" s="148" t="str">
        <f t="shared" si="997"/>
        <v/>
      </c>
      <c r="AL5373" s="147" t="str">
        <f t="shared" si="998"/>
        <v/>
      </c>
      <c r="AM5373" s="147" t="str">
        <f t="shared" si="999"/>
        <v/>
      </c>
      <c r="AN5373" s="147" t="str">
        <f t="shared" si="1000"/>
        <v/>
      </c>
      <c r="AO5373" s="118"/>
    </row>
    <row r="5374" spans="1:41">
      <c r="A5374" s="118"/>
      <c r="B5374" s="118"/>
      <c r="C5374" s="118"/>
      <c r="D5374" s="118"/>
      <c r="E5374" s="118"/>
      <c r="F5374" s="118"/>
      <c r="G5374" s="118"/>
      <c r="H5374" s="118"/>
      <c r="I5374" s="118"/>
      <c r="J5374" s="118"/>
      <c r="K5374" s="118"/>
      <c r="L5374" s="118"/>
      <c r="M5374" s="118"/>
      <c r="N5374" s="118"/>
      <c r="O5374" s="143" t="str">
        <f>IF(H5374="","",(S5374/S5374)&amp;":"&amp;ROUND(AH5374/S5374,2))</f>
        <v/>
      </c>
      <c r="P5374" s="118"/>
      <c r="Q5374" s="118"/>
      <c r="R5374" s="143" t="str">
        <f>IF(H5374="","",(S5374/S5374)&amp;":"&amp;ROUND(AI5374/S5374,2))</f>
        <v/>
      </c>
      <c r="S5374" s="144" t="str">
        <f t="shared" si="1001"/>
        <v/>
      </c>
      <c r="T5374" s="145" t="str">
        <f t="shared" si="1002"/>
        <v/>
      </c>
      <c r="U5374" s="118"/>
      <c r="V5374" s="145" t="str">
        <f t="shared" si="1003"/>
        <v/>
      </c>
      <c r="W5374" s="144" t="str">
        <f t="shared" si="1004"/>
        <v/>
      </c>
      <c r="X5374" s="146" t="str">
        <f>IF(C5374="","",IF(OR(C5374="Trade",C5374="Multi Position"),(X5373+V5374),IF(C5374="Deposit",(X5373+AE5374),IF(C5374="Withdrawal",(X5373-AE5374)))))</f>
        <v/>
      </c>
      <c r="Y5374" s="145" t="str">
        <f t="shared" si="1005"/>
        <v/>
      </c>
      <c r="Z5374" s="118"/>
      <c r="AA5374" s="118"/>
      <c r="AB5374" s="118"/>
      <c r="AC5374" s="118"/>
      <c r="AD5374" s="118"/>
      <c r="AE5374" s="139"/>
      <c r="AF5374" s="118"/>
      <c r="AG5374" s="118"/>
      <c r="AH5374" s="147" t="str">
        <f t="shared" si="1006"/>
        <v/>
      </c>
      <c r="AI5374" s="147" t="str">
        <f t="shared" si="1007"/>
        <v/>
      </c>
      <c r="AJ5374" s="148" t="str">
        <f t="shared" si="996"/>
        <v/>
      </c>
      <c r="AK5374" s="148" t="str">
        <f t="shared" si="997"/>
        <v/>
      </c>
      <c r="AL5374" s="147" t="str">
        <f t="shared" si="998"/>
        <v/>
      </c>
      <c r="AM5374" s="147" t="str">
        <f t="shared" si="999"/>
        <v/>
      </c>
      <c r="AN5374" s="147" t="str">
        <f t="shared" si="1000"/>
        <v/>
      </c>
      <c r="AO5374" s="118"/>
    </row>
    <row r="5375" spans="1:41">
      <c r="A5375" s="118"/>
      <c r="B5375" s="118"/>
      <c r="C5375" s="118"/>
      <c r="D5375" s="118"/>
      <c r="E5375" s="118"/>
      <c r="F5375" s="118"/>
      <c r="G5375" s="118"/>
      <c r="H5375" s="118"/>
      <c r="I5375" s="118"/>
      <c r="J5375" s="118"/>
      <c r="K5375" s="118"/>
      <c r="L5375" s="118"/>
      <c r="M5375" s="118"/>
      <c r="N5375" s="118"/>
      <c r="O5375" s="143" t="str">
        <f>IF(H5375="","",(S5375/S5375)&amp;":"&amp;ROUND(AH5375/S5375,2))</f>
        <v/>
      </c>
      <c r="P5375" s="118"/>
      <c r="Q5375" s="118"/>
      <c r="R5375" s="143" t="str">
        <f>IF(H5375="","",(S5375/S5375)&amp;":"&amp;ROUND(AI5375/S5375,2))</f>
        <v/>
      </c>
      <c r="S5375" s="144" t="str">
        <f t="shared" si="1001"/>
        <v/>
      </c>
      <c r="T5375" s="145" t="str">
        <f t="shared" si="1002"/>
        <v/>
      </c>
      <c r="U5375" s="118"/>
      <c r="V5375" s="145" t="str">
        <f t="shared" si="1003"/>
        <v/>
      </c>
      <c r="W5375" s="144" t="str">
        <f t="shared" si="1004"/>
        <v/>
      </c>
      <c r="X5375" s="146" t="str">
        <f>IF(C5375="","",IF(OR(C5375="Trade",C5375="Multi Position"),(X5374+V5375),IF(C5375="Deposit",(X5374+AE5375),IF(C5375="Withdrawal",(X5374-AE5375)))))</f>
        <v/>
      </c>
      <c r="Y5375" s="145" t="str">
        <f t="shared" si="1005"/>
        <v/>
      </c>
      <c r="Z5375" s="118"/>
      <c r="AA5375" s="118"/>
      <c r="AB5375" s="118"/>
      <c r="AC5375" s="118"/>
      <c r="AD5375" s="118"/>
      <c r="AE5375" s="139"/>
      <c r="AF5375" s="118"/>
      <c r="AG5375" s="118"/>
      <c r="AH5375" s="147" t="str">
        <f t="shared" si="1006"/>
        <v/>
      </c>
      <c r="AI5375" s="147" t="str">
        <f t="shared" si="1007"/>
        <v/>
      </c>
      <c r="AJ5375" s="148" t="str">
        <f t="shared" si="996"/>
        <v/>
      </c>
      <c r="AK5375" s="148" t="str">
        <f t="shared" si="997"/>
        <v/>
      </c>
      <c r="AL5375" s="147" t="str">
        <f t="shared" si="998"/>
        <v/>
      </c>
      <c r="AM5375" s="147" t="str">
        <f t="shared" si="999"/>
        <v/>
      </c>
      <c r="AN5375" s="147" t="str">
        <f t="shared" si="1000"/>
        <v/>
      </c>
      <c r="AO5375" s="118"/>
    </row>
    <row r="5376" spans="1:41">
      <c r="A5376" s="118"/>
      <c r="B5376" s="118"/>
      <c r="C5376" s="118"/>
      <c r="D5376" s="118"/>
      <c r="E5376" s="118"/>
      <c r="F5376" s="118"/>
      <c r="G5376" s="118"/>
      <c r="H5376" s="118"/>
      <c r="I5376" s="118"/>
      <c r="J5376" s="118"/>
      <c r="K5376" s="118"/>
      <c r="L5376" s="118"/>
      <c r="M5376" s="118"/>
      <c r="N5376" s="118"/>
      <c r="O5376" s="143" t="str">
        <f>IF(H5376="","",(S5376/S5376)&amp;":"&amp;ROUND(AH5376/S5376,2))</f>
        <v/>
      </c>
      <c r="P5376" s="118"/>
      <c r="Q5376" s="118"/>
      <c r="R5376" s="143" t="str">
        <f>IF(H5376="","",(S5376/S5376)&amp;":"&amp;ROUND(AI5376/S5376,2))</f>
        <v/>
      </c>
      <c r="S5376" s="144" t="str">
        <f t="shared" si="1001"/>
        <v/>
      </c>
      <c r="T5376" s="145" t="str">
        <f t="shared" si="1002"/>
        <v/>
      </c>
      <c r="U5376" s="118"/>
      <c r="V5376" s="145" t="str">
        <f t="shared" si="1003"/>
        <v/>
      </c>
      <c r="W5376" s="144" t="str">
        <f t="shared" si="1004"/>
        <v/>
      </c>
      <c r="X5376" s="146" t="str">
        <f>IF(C5376="","",IF(OR(C5376="Trade",C5376="Multi Position"),(X5375+V5376),IF(C5376="Deposit",(X5375+AE5376),IF(C5376="Withdrawal",(X5375-AE5376)))))</f>
        <v/>
      </c>
      <c r="Y5376" s="145" t="str">
        <f t="shared" si="1005"/>
        <v/>
      </c>
      <c r="Z5376" s="118"/>
      <c r="AA5376" s="118"/>
      <c r="AB5376" s="118"/>
      <c r="AC5376" s="118"/>
      <c r="AD5376" s="118"/>
      <c r="AE5376" s="139"/>
      <c r="AF5376" s="118"/>
      <c r="AG5376" s="118"/>
      <c r="AH5376" s="147" t="str">
        <f t="shared" si="1006"/>
        <v/>
      </c>
      <c r="AI5376" s="147" t="str">
        <f t="shared" si="1007"/>
        <v/>
      </c>
      <c r="AJ5376" s="148" t="str">
        <f t="shared" si="996"/>
        <v/>
      </c>
      <c r="AK5376" s="148" t="str">
        <f t="shared" si="997"/>
        <v/>
      </c>
      <c r="AL5376" s="147" t="str">
        <f t="shared" si="998"/>
        <v/>
      </c>
      <c r="AM5376" s="147" t="str">
        <f t="shared" si="999"/>
        <v/>
      </c>
      <c r="AN5376" s="147" t="str">
        <f t="shared" si="1000"/>
        <v/>
      </c>
      <c r="AO5376" s="118"/>
    </row>
    <row r="5377" spans="1:41">
      <c r="A5377" s="118"/>
      <c r="B5377" s="118"/>
      <c r="C5377" s="118"/>
      <c r="D5377" s="118"/>
      <c r="E5377" s="118"/>
      <c r="F5377" s="118"/>
      <c r="G5377" s="118"/>
      <c r="H5377" s="118"/>
      <c r="I5377" s="118"/>
      <c r="J5377" s="118"/>
      <c r="K5377" s="118"/>
      <c r="L5377" s="118"/>
      <c r="M5377" s="118"/>
      <c r="N5377" s="118"/>
      <c r="O5377" s="143" t="str">
        <f>IF(H5377="","",(S5377/S5377)&amp;":"&amp;ROUND(AH5377/S5377,2))</f>
        <v/>
      </c>
      <c r="P5377" s="118"/>
      <c r="Q5377" s="118"/>
      <c r="R5377" s="143" t="str">
        <f>IF(H5377="","",(S5377/S5377)&amp;":"&amp;ROUND(AI5377/S5377,2))</f>
        <v/>
      </c>
      <c r="S5377" s="144" t="str">
        <f t="shared" si="1001"/>
        <v/>
      </c>
      <c r="T5377" s="145" t="str">
        <f t="shared" si="1002"/>
        <v/>
      </c>
      <c r="U5377" s="118"/>
      <c r="V5377" s="145" t="str">
        <f t="shared" si="1003"/>
        <v/>
      </c>
      <c r="W5377" s="144" t="str">
        <f t="shared" si="1004"/>
        <v/>
      </c>
      <c r="X5377" s="146" t="str">
        <f>IF(C5377="","",IF(OR(C5377="Trade",C5377="Multi Position"),(X5376+V5377),IF(C5377="Deposit",(X5376+AE5377),IF(C5377="Withdrawal",(X5376-AE5377)))))</f>
        <v/>
      </c>
      <c r="Y5377" s="145" t="str">
        <f t="shared" si="1005"/>
        <v/>
      </c>
      <c r="Z5377" s="118"/>
      <c r="AA5377" s="118"/>
      <c r="AB5377" s="118"/>
      <c r="AC5377" s="118"/>
      <c r="AD5377" s="118"/>
      <c r="AE5377" s="139"/>
      <c r="AF5377" s="118"/>
      <c r="AG5377" s="118"/>
      <c r="AH5377" s="147" t="str">
        <f t="shared" si="1006"/>
        <v/>
      </c>
      <c r="AI5377" s="147" t="str">
        <f t="shared" si="1007"/>
        <v/>
      </c>
      <c r="AJ5377" s="148" t="str">
        <f t="shared" si="996"/>
        <v/>
      </c>
      <c r="AK5377" s="148" t="str">
        <f t="shared" si="997"/>
        <v/>
      </c>
      <c r="AL5377" s="147" t="str">
        <f t="shared" si="998"/>
        <v/>
      </c>
      <c r="AM5377" s="147" t="str">
        <f t="shared" si="999"/>
        <v/>
      </c>
      <c r="AN5377" s="147" t="str">
        <f t="shared" si="1000"/>
        <v/>
      </c>
      <c r="AO5377" s="118"/>
    </row>
    <row r="5378" spans="1:41">
      <c r="A5378" s="118"/>
      <c r="B5378" s="118"/>
      <c r="C5378" s="118"/>
      <c r="D5378" s="118"/>
      <c r="E5378" s="118"/>
      <c r="F5378" s="118"/>
      <c r="G5378" s="118"/>
      <c r="H5378" s="118"/>
      <c r="I5378" s="118"/>
      <c r="J5378" s="118"/>
      <c r="K5378" s="118"/>
      <c r="L5378" s="118"/>
      <c r="M5378" s="118"/>
      <c r="N5378" s="118"/>
      <c r="O5378" s="143" t="str">
        <f>IF(H5378="","",(S5378/S5378)&amp;":"&amp;ROUND(AH5378/S5378,2))</f>
        <v/>
      </c>
      <c r="P5378" s="118"/>
      <c r="Q5378" s="118"/>
      <c r="R5378" s="143" t="str">
        <f>IF(H5378="","",(S5378/S5378)&amp;":"&amp;ROUND(AI5378/S5378,2))</f>
        <v/>
      </c>
      <c r="S5378" s="144" t="str">
        <f t="shared" si="1001"/>
        <v/>
      </c>
      <c r="T5378" s="145" t="str">
        <f t="shared" si="1002"/>
        <v/>
      </c>
      <c r="U5378" s="118"/>
      <c r="V5378" s="145" t="str">
        <f t="shared" si="1003"/>
        <v/>
      </c>
      <c r="W5378" s="144" t="str">
        <f t="shared" si="1004"/>
        <v/>
      </c>
      <c r="X5378" s="146" t="str">
        <f>IF(C5378="","",IF(OR(C5378="Trade",C5378="Multi Position"),(X5377+V5378),IF(C5378="Deposit",(X5377+AE5378),IF(C5378="Withdrawal",(X5377-AE5378)))))</f>
        <v/>
      </c>
      <c r="Y5378" s="145" t="str">
        <f t="shared" si="1005"/>
        <v/>
      </c>
      <c r="Z5378" s="118"/>
      <c r="AA5378" s="118"/>
      <c r="AB5378" s="118"/>
      <c r="AC5378" s="118"/>
      <c r="AD5378" s="118"/>
      <c r="AE5378" s="139"/>
      <c r="AF5378" s="118"/>
      <c r="AG5378" s="118"/>
      <c r="AH5378" s="147" t="str">
        <f t="shared" si="1006"/>
        <v/>
      </c>
      <c r="AI5378" s="147" t="str">
        <f t="shared" si="1007"/>
        <v/>
      </c>
      <c r="AJ5378" s="148" t="str">
        <f t="shared" si="996"/>
        <v/>
      </c>
      <c r="AK5378" s="148" t="str">
        <f t="shared" si="997"/>
        <v/>
      </c>
      <c r="AL5378" s="147" t="str">
        <f t="shared" si="998"/>
        <v/>
      </c>
      <c r="AM5378" s="147" t="str">
        <f t="shared" si="999"/>
        <v/>
      </c>
      <c r="AN5378" s="147" t="str">
        <f t="shared" si="1000"/>
        <v/>
      </c>
      <c r="AO5378" s="118"/>
    </row>
    <row r="5379" spans="1:41">
      <c r="A5379" s="118"/>
      <c r="B5379" s="118"/>
      <c r="C5379" s="118"/>
      <c r="D5379" s="118"/>
      <c r="E5379" s="118"/>
      <c r="F5379" s="118"/>
      <c r="G5379" s="118"/>
      <c r="H5379" s="118"/>
      <c r="I5379" s="118"/>
      <c r="J5379" s="118"/>
      <c r="K5379" s="118"/>
      <c r="L5379" s="118"/>
      <c r="M5379" s="118"/>
      <c r="N5379" s="118"/>
      <c r="O5379" s="143" t="str">
        <f>IF(H5379="","",(S5379/S5379)&amp;":"&amp;ROUND(AH5379/S5379,2))</f>
        <v/>
      </c>
      <c r="P5379" s="118"/>
      <c r="Q5379" s="118"/>
      <c r="R5379" s="143" t="str">
        <f>IF(H5379="","",(S5379/S5379)&amp;":"&amp;ROUND(AI5379/S5379,2))</f>
        <v/>
      </c>
      <c r="S5379" s="144" t="str">
        <f t="shared" si="1001"/>
        <v/>
      </c>
      <c r="T5379" s="145" t="str">
        <f t="shared" si="1002"/>
        <v/>
      </c>
      <c r="U5379" s="118"/>
      <c r="V5379" s="145" t="str">
        <f t="shared" si="1003"/>
        <v/>
      </c>
      <c r="W5379" s="144" t="str">
        <f t="shared" si="1004"/>
        <v/>
      </c>
      <c r="X5379" s="146" t="str">
        <f>IF(C5379="","",IF(OR(C5379="Trade",C5379="Multi Position"),(X5378+V5379),IF(C5379="Deposit",(X5378+AE5379),IF(C5379="Withdrawal",(X5378-AE5379)))))</f>
        <v/>
      </c>
      <c r="Y5379" s="145" t="str">
        <f t="shared" si="1005"/>
        <v/>
      </c>
      <c r="Z5379" s="118"/>
      <c r="AA5379" s="118"/>
      <c r="AB5379" s="118"/>
      <c r="AC5379" s="118"/>
      <c r="AD5379" s="118"/>
      <c r="AE5379" s="139"/>
      <c r="AF5379" s="118"/>
      <c r="AG5379" s="118"/>
      <c r="AH5379" s="147" t="str">
        <f t="shared" si="1006"/>
        <v/>
      </c>
      <c r="AI5379" s="147" t="str">
        <f t="shared" si="1007"/>
        <v/>
      </c>
      <c r="AJ5379" s="148" t="str">
        <f t="shared" si="996"/>
        <v/>
      </c>
      <c r="AK5379" s="148" t="str">
        <f t="shared" si="997"/>
        <v/>
      </c>
      <c r="AL5379" s="147" t="str">
        <f t="shared" si="998"/>
        <v/>
      </c>
      <c r="AM5379" s="147" t="str">
        <f t="shared" si="999"/>
        <v/>
      </c>
      <c r="AN5379" s="147" t="str">
        <f t="shared" si="1000"/>
        <v/>
      </c>
      <c r="AO5379" s="118"/>
    </row>
    <row r="5380" spans="1:41">
      <c r="A5380" s="118"/>
      <c r="B5380" s="118"/>
      <c r="C5380" s="118"/>
      <c r="D5380" s="118"/>
      <c r="E5380" s="118"/>
      <c r="F5380" s="118"/>
      <c r="G5380" s="118"/>
      <c r="H5380" s="118"/>
      <c r="I5380" s="118"/>
      <c r="J5380" s="118"/>
      <c r="K5380" s="118"/>
      <c r="L5380" s="118"/>
      <c r="M5380" s="118"/>
      <c r="N5380" s="118"/>
      <c r="O5380" s="143" t="str">
        <f>IF(H5380="","",(S5380/S5380)&amp;":"&amp;ROUND(AH5380/S5380,2))</f>
        <v/>
      </c>
      <c r="P5380" s="118"/>
      <c r="Q5380" s="118"/>
      <c r="R5380" s="143" t="str">
        <f>IF(H5380="","",(S5380/S5380)&amp;":"&amp;ROUND(AI5380/S5380,2))</f>
        <v/>
      </c>
      <c r="S5380" s="144" t="str">
        <f t="shared" si="1001"/>
        <v/>
      </c>
      <c r="T5380" s="145" t="str">
        <f t="shared" si="1002"/>
        <v/>
      </c>
      <c r="U5380" s="118"/>
      <c r="V5380" s="145" t="str">
        <f t="shared" si="1003"/>
        <v/>
      </c>
      <c r="W5380" s="144" t="str">
        <f t="shared" si="1004"/>
        <v/>
      </c>
      <c r="X5380" s="146" t="str">
        <f>IF(C5380="","",IF(OR(C5380="Trade",C5380="Multi Position"),(X5379+V5380),IF(C5380="Deposit",(X5379+AE5380),IF(C5380="Withdrawal",(X5379-AE5380)))))</f>
        <v/>
      </c>
      <c r="Y5380" s="145" t="str">
        <f t="shared" si="1005"/>
        <v/>
      </c>
      <c r="Z5380" s="118"/>
      <c r="AA5380" s="118"/>
      <c r="AB5380" s="118"/>
      <c r="AC5380" s="118"/>
      <c r="AD5380" s="118"/>
      <c r="AE5380" s="139"/>
      <c r="AF5380" s="118"/>
      <c r="AG5380" s="118"/>
      <c r="AH5380" s="147" t="str">
        <f t="shared" si="1006"/>
        <v/>
      </c>
      <c r="AI5380" s="147" t="str">
        <f t="shared" si="1007"/>
        <v/>
      </c>
      <c r="AJ5380" s="148" t="str">
        <f t="shared" si="996"/>
        <v/>
      </c>
      <c r="AK5380" s="148" t="str">
        <f t="shared" si="997"/>
        <v/>
      </c>
      <c r="AL5380" s="147" t="str">
        <f t="shared" si="998"/>
        <v/>
      </c>
      <c r="AM5380" s="147" t="str">
        <f t="shared" si="999"/>
        <v/>
      </c>
      <c r="AN5380" s="147" t="str">
        <f t="shared" si="1000"/>
        <v/>
      </c>
      <c r="AO5380" s="118"/>
    </row>
    <row r="5381" spans="1:41">
      <c r="A5381" s="118"/>
      <c r="B5381" s="118"/>
      <c r="C5381" s="118"/>
      <c r="D5381" s="118"/>
      <c r="E5381" s="118"/>
      <c r="F5381" s="118"/>
      <c r="G5381" s="118"/>
      <c r="H5381" s="118"/>
      <c r="I5381" s="118"/>
      <c r="J5381" s="118"/>
      <c r="K5381" s="118"/>
      <c r="L5381" s="118"/>
      <c r="M5381" s="118"/>
      <c r="N5381" s="118"/>
      <c r="O5381" s="143" t="str">
        <f>IF(H5381="","",(S5381/S5381)&amp;":"&amp;ROUND(AH5381/S5381,2))</f>
        <v/>
      </c>
      <c r="P5381" s="118"/>
      <c r="Q5381" s="118"/>
      <c r="R5381" s="143" t="str">
        <f>IF(H5381="","",(S5381/S5381)&amp;":"&amp;ROUND(AI5381/S5381,2))</f>
        <v/>
      </c>
      <c r="S5381" s="144" t="str">
        <f t="shared" si="1001"/>
        <v/>
      </c>
      <c r="T5381" s="145" t="str">
        <f t="shared" si="1002"/>
        <v/>
      </c>
      <c r="U5381" s="118"/>
      <c r="V5381" s="145" t="str">
        <f t="shared" si="1003"/>
        <v/>
      </c>
      <c r="W5381" s="144" t="str">
        <f t="shared" si="1004"/>
        <v/>
      </c>
      <c r="X5381" s="146" t="str">
        <f>IF(C5381="","",IF(OR(C5381="Trade",C5381="Multi Position"),(X5380+V5381),IF(C5381="Deposit",(X5380+AE5381),IF(C5381="Withdrawal",(X5380-AE5381)))))</f>
        <v/>
      </c>
      <c r="Y5381" s="145" t="str">
        <f t="shared" si="1005"/>
        <v/>
      </c>
      <c r="Z5381" s="118"/>
      <c r="AA5381" s="118"/>
      <c r="AB5381" s="118"/>
      <c r="AC5381" s="118"/>
      <c r="AD5381" s="118"/>
      <c r="AE5381" s="139"/>
      <c r="AF5381" s="118"/>
      <c r="AG5381" s="118"/>
      <c r="AH5381" s="147" t="str">
        <f t="shared" si="1006"/>
        <v/>
      </c>
      <c r="AI5381" s="147" t="str">
        <f t="shared" si="1007"/>
        <v/>
      </c>
      <c r="AJ5381" s="148" t="str">
        <f t="shared" si="996"/>
        <v/>
      </c>
      <c r="AK5381" s="148" t="str">
        <f t="shared" si="997"/>
        <v/>
      </c>
      <c r="AL5381" s="147" t="str">
        <f t="shared" si="998"/>
        <v/>
      </c>
      <c r="AM5381" s="147" t="str">
        <f t="shared" si="999"/>
        <v/>
      </c>
      <c r="AN5381" s="147" t="str">
        <f t="shared" si="1000"/>
        <v/>
      </c>
      <c r="AO5381" s="118"/>
    </row>
    <row r="5382" spans="1:41">
      <c r="A5382" s="118"/>
      <c r="B5382" s="118"/>
      <c r="C5382" s="118"/>
      <c r="D5382" s="118"/>
      <c r="E5382" s="118"/>
      <c r="F5382" s="118"/>
      <c r="G5382" s="118"/>
      <c r="H5382" s="118"/>
      <c r="I5382" s="118"/>
      <c r="J5382" s="118"/>
      <c r="K5382" s="118"/>
      <c r="L5382" s="118"/>
      <c r="M5382" s="118"/>
      <c r="N5382" s="118"/>
      <c r="O5382" s="143" t="str">
        <f>IF(H5382="","",(S5382/S5382)&amp;":"&amp;ROUND(AH5382/S5382,2))</f>
        <v/>
      </c>
      <c r="P5382" s="118"/>
      <c r="Q5382" s="118"/>
      <c r="R5382" s="143" t="str">
        <f>IF(H5382="","",(S5382/S5382)&amp;":"&amp;ROUND(AI5382/S5382,2))</f>
        <v/>
      </c>
      <c r="S5382" s="144" t="str">
        <f t="shared" si="1001"/>
        <v/>
      </c>
      <c r="T5382" s="145" t="str">
        <f t="shared" si="1002"/>
        <v/>
      </c>
      <c r="U5382" s="118"/>
      <c r="V5382" s="145" t="str">
        <f t="shared" si="1003"/>
        <v/>
      </c>
      <c r="W5382" s="144" t="str">
        <f t="shared" si="1004"/>
        <v/>
      </c>
      <c r="X5382" s="146" t="str">
        <f>IF(C5382="","",IF(OR(C5382="Trade",C5382="Multi Position"),(X5381+V5382),IF(C5382="Deposit",(X5381+AE5382),IF(C5382="Withdrawal",(X5381-AE5382)))))</f>
        <v/>
      </c>
      <c r="Y5382" s="145" t="str">
        <f t="shared" si="1005"/>
        <v/>
      </c>
      <c r="Z5382" s="118"/>
      <c r="AA5382" s="118"/>
      <c r="AB5382" s="118"/>
      <c r="AC5382" s="118"/>
      <c r="AD5382" s="118"/>
      <c r="AE5382" s="139"/>
      <c r="AF5382" s="118"/>
      <c r="AG5382" s="118"/>
      <c r="AH5382" s="147" t="str">
        <f t="shared" si="1006"/>
        <v/>
      </c>
      <c r="AI5382" s="147" t="str">
        <f t="shared" si="1007"/>
        <v/>
      </c>
      <c r="AJ5382" s="148" t="str">
        <f t="shared" si="996"/>
        <v/>
      </c>
      <c r="AK5382" s="148" t="str">
        <f t="shared" si="997"/>
        <v/>
      </c>
      <c r="AL5382" s="147" t="str">
        <f t="shared" si="998"/>
        <v/>
      </c>
      <c r="AM5382" s="147" t="str">
        <f t="shared" si="999"/>
        <v/>
      </c>
      <c r="AN5382" s="147" t="str">
        <f t="shared" si="1000"/>
        <v/>
      </c>
      <c r="AO5382" s="118"/>
    </row>
    <row r="5383" spans="1:41">
      <c r="A5383" s="118"/>
      <c r="B5383" s="118"/>
      <c r="C5383" s="118"/>
      <c r="D5383" s="118"/>
      <c r="E5383" s="118"/>
      <c r="F5383" s="118"/>
      <c r="G5383" s="118"/>
      <c r="H5383" s="118"/>
      <c r="I5383" s="118"/>
      <c r="J5383" s="118"/>
      <c r="K5383" s="118"/>
      <c r="L5383" s="118"/>
      <c r="M5383" s="118"/>
      <c r="N5383" s="118"/>
      <c r="O5383" s="143" t="str">
        <f>IF(H5383="","",(S5383/S5383)&amp;":"&amp;ROUND(AH5383/S5383,2))</f>
        <v/>
      </c>
      <c r="P5383" s="118"/>
      <c r="Q5383" s="118"/>
      <c r="R5383" s="143" t="str">
        <f>IF(H5383="","",(S5383/S5383)&amp;":"&amp;ROUND(AI5383/S5383,2))</f>
        <v/>
      </c>
      <c r="S5383" s="144" t="str">
        <f t="shared" si="1001"/>
        <v/>
      </c>
      <c r="T5383" s="145" t="str">
        <f t="shared" si="1002"/>
        <v/>
      </c>
      <c r="U5383" s="118"/>
      <c r="V5383" s="145" t="str">
        <f t="shared" si="1003"/>
        <v/>
      </c>
      <c r="W5383" s="144" t="str">
        <f t="shared" si="1004"/>
        <v/>
      </c>
      <c r="X5383" s="146" t="str">
        <f>IF(C5383="","",IF(OR(C5383="Trade",C5383="Multi Position"),(X5382+V5383),IF(C5383="Deposit",(X5382+AE5383),IF(C5383="Withdrawal",(X5382-AE5383)))))</f>
        <v/>
      </c>
      <c r="Y5383" s="145" t="str">
        <f t="shared" si="1005"/>
        <v/>
      </c>
      <c r="Z5383" s="118"/>
      <c r="AA5383" s="118"/>
      <c r="AB5383" s="118"/>
      <c r="AC5383" s="118"/>
      <c r="AD5383" s="118"/>
      <c r="AE5383" s="139"/>
      <c r="AF5383" s="118"/>
      <c r="AG5383" s="118"/>
      <c r="AH5383" s="147" t="str">
        <f t="shared" si="1006"/>
        <v/>
      </c>
      <c r="AI5383" s="147" t="str">
        <f t="shared" si="1007"/>
        <v/>
      </c>
      <c r="AJ5383" s="148" t="str">
        <f t="shared" si="996"/>
        <v/>
      </c>
      <c r="AK5383" s="148" t="str">
        <f t="shared" si="997"/>
        <v/>
      </c>
      <c r="AL5383" s="147" t="str">
        <f t="shared" si="998"/>
        <v/>
      </c>
      <c r="AM5383" s="147" t="str">
        <f t="shared" si="999"/>
        <v/>
      </c>
      <c r="AN5383" s="147" t="str">
        <f t="shared" si="1000"/>
        <v/>
      </c>
      <c r="AO5383" s="118"/>
    </row>
    <row r="5384" spans="1:41">
      <c r="A5384" s="118"/>
      <c r="B5384" s="118"/>
      <c r="C5384" s="118"/>
      <c r="D5384" s="118"/>
      <c r="E5384" s="118"/>
      <c r="F5384" s="118"/>
      <c r="G5384" s="118"/>
      <c r="H5384" s="118"/>
      <c r="I5384" s="118"/>
      <c r="J5384" s="118"/>
      <c r="K5384" s="118"/>
      <c r="L5384" s="118"/>
      <c r="M5384" s="118"/>
      <c r="N5384" s="118"/>
      <c r="O5384" s="143" t="str">
        <f>IF(H5384="","",(S5384/S5384)&amp;":"&amp;ROUND(AH5384/S5384,2))</f>
        <v/>
      </c>
      <c r="P5384" s="118"/>
      <c r="Q5384" s="118"/>
      <c r="R5384" s="143" t="str">
        <f>IF(H5384="","",(S5384/S5384)&amp;":"&amp;ROUND(AI5384/S5384,2))</f>
        <v/>
      </c>
      <c r="S5384" s="144" t="str">
        <f t="shared" si="1001"/>
        <v/>
      </c>
      <c r="T5384" s="145" t="str">
        <f t="shared" si="1002"/>
        <v/>
      </c>
      <c r="U5384" s="118"/>
      <c r="V5384" s="145" t="str">
        <f t="shared" si="1003"/>
        <v/>
      </c>
      <c r="W5384" s="144" t="str">
        <f t="shared" si="1004"/>
        <v/>
      </c>
      <c r="X5384" s="146" t="str">
        <f>IF(C5384="","",IF(OR(C5384="Trade",C5384="Multi Position"),(X5383+V5384),IF(C5384="Deposit",(X5383+AE5384),IF(C5384="Withdrawal",(X5383-AE5384)))))</f>
        <v/>
      </c>
      <c r="Y5384" s="145" t="str">
        <f t="shared" si="1005"/>
        <v/>
      </c>
      <c r="Z5384" s="118"/>
      <c r="AA5384" s="118"/>
      <c r="AB5384" s="118"/>
      <c r="AC5384" s="118"/>
      <c r="AD5384" s="118"/>
      <c r="AE5384" s="139"/>
      <c r="AF5384" s="118"/>
      <c r="AG5384" s="118"/>
      <c r="AH5384" s="147" t="str">
        <f t="shared" si="1006"/>
        <v/>
      </c>
      <c r="AI5384" s="147" t="str">
        <f t="shared" si="1007"/>
        <v/>
      </c>
      <c r="AJ5384" s="148" t="str">
        <f t="shared" si="996"/>
        <v/>
      </c>
      <c r="AK5384" s="148" t="str">
        <f t="shared" si="997"/>
        <v/>
      </c>
      <c r="AL5384" s="147" t="str">
        <f t="shared" si="998"/>
        <v/>
      </c>
      <c r="AM5384" s="147" t="str">
        <f t="shared" si="999"/>
        <v/>
      </c>
      <c r="AN5384" s="147" t="str">
        <f t="shared" si="1000"/>
        <v/>
      </c>
      <c r="AO5384" s="118"/>
    </row>
    <row r="5385" spans="1:41">
      <c r="A5385" s="118"/>
      <c r="B5385" s="118"/>
      <c r="C5385" s="118"/>
      <c r="D5385" s="118"/>
      <c r="E5385" s="118"/>
      <c r="F5385" s="118"/>
      <c r="G5385" s="118"/>
      <c r="H5385" s="118"/>
      <c r="I5385" s="118"/>
      <c r="J5385" s="118"/>
      <c r="K5385" s="118"/>
      <c r="L5385" s="118"/>
      <c r="M5385" s="118"/>
      <c r="N5385" s="118"/>
      <c r="O5385" s="143" t="str">
        <f>IF(H5385="","",(S5385/S5385)&amp;":"&amp;ROUND(AH5385/S5385,2))</f>
        <v/>
      </c>
      <c r="P5385" s="118"/>
      <c r="Q5385" s="118"/>
      <c r="R5385" s="143" t="str">
        <f>IF(H5385="","",(S5385/S5385)&amp;":"&amp;ROUND(AI5385/S5385,2))</f>
        <v/>
      </c>
      <c r="S5385" s="144" t="str">
        <f t="shared" si="1001"/>
        <v/>
      </c>
      <c r="T5385" s="145" t="str">
        <f t="shared" si="1002"/>
        <v/>
      </c>
      <c r="U5385" s="118"/>
      <c r="V5385" s="145" t="str">
        <f t="shared" si="1003"/>
        <v/>
      </c>
      <c r="W5385" s="144" t="str">
        <f t="shared" si="1004"/>
        <v/>
      </c>
      <c r="X5385" s="146" t="str">
        <f>IF(C5385="","",IF(OR(C5385="Trade",C5385="Multi Position"),(X5384+V5385),IF(C5385="Deposit",(X5384+AE5385),IF(C5385="Withdrawal",(X5384-AE5385)))))</f>
        <v/>
      </c>
      <c r="Y5385" s="145" t="str">
        <f t="shared" si="1005"/>
        <v/>
      </c>
      <c r="Z5385" s="118"/>
      <c r="AA5385" s="118"/>
      <c r="AB5385" s="118"/>
      <c r="AC5385" s="118"/>
      <c r="AD5385" s="118"/>
      <c r="AE5385" s="139"/>
      <c r="AF5385" s="118"/>
      <c r="AG5385" s="118"/>
      <c r="AH5385" s="147" t="str">
        <f t="shared" si="1006"/>
        <v/>
      </c>
      <c r="AI5385" s="147" t="str">
        <f t="shared" si="1007"/>
        <v/>
      </c>
      <c r="AJ5385" s="148" t="str">
        <f t="shared" si="996"/>
        <v/>
      </c>
      <c r="AK5385" s="148" t="str">
        <f t="shared" si="997"/>
        <v/>
      </c>
      <c r="AL5385" s="147" t="str">
        <f t="shared" si="998"/>
        <v/>
      </c>
      <c r="AM5385" s="147" t="str">
        <f t="shared" si="999"/>
        <v/>
      </c>
      <c r="AN5385" s="147" t="str">
        <f t="shared" si="1000"/>
        <v/>
      </c>
      <c r="AO5385" s="118"/>
    </row>
    <row r="5386" spans="1:41">
      <c r="A5386" s="118"/>
      <c r="B5386" s="118"/>
      <c r="C5386" s="118"/>
      <c r="D5386" s="118"/>
      <c r="E5386" s="118"/>
      <c r="F5386" s="118"/>
      <c r="G5386" s="118"/>
      <c r="H5386" s="118"/>
      <c r="I5386" s="118"/>
      <c r="J5386" s="118"/>
      <c r="K5386" s="118"/>
      <c r="L5386" s="118"/>
      <c r="M5386" s="118"/>
      <c r="N5386" s="118"/>
      <c r="O5386" s="143" t="str">
        <f>IF(H5386="","",(S5386/S5386)&amp;":"&amp;ROUND(AH5386/S5386,2))</f>
        <v/>
      </c>
      <c r="P5386" s="118"/>
      <c r="Q5386" s="118"/>
      <c r="R5386" s="143" t="str">
        <f>IF(H5386="","",(S5386/S5386)&amp;":"&amp;ROUND(AI5386/S5386,2))</f>
        <v/>
      </c>
      <c r="S5386" s="144" t="str">
        <f t="shared" si="1001"/>
        <v/>
      </c>
      <c r="T5386" s="145" t="str">
        <f t="shared" si="1002"/>
        <v/>
      </c>
      <c r="U5386" s="118"/>
      <c r="V5386" s="145" t="str">
        <f t="shared" si="1003"/>
        <v/>
      </c>
      <c r="W5386" s="144" t="str">
        <f t="shared" si="1004"/>
        <v/>
      </c>
      <c r="X5386" s="146" t="str">
        <f>IF(C5386="","",IF(OR(C5386="Trade",C5386="Multi Position"),(X5385+V5386),IF(C5386="Deposit",(X5385+AE5386),IF(C5386="Withdrawal",(X5385-AE5386)))))</f>
        <v/>
      </c>
      <c r="Y5386" s="145" t="str">
        <f t="shared" si="1005"/>
        <v/>
      </c>
      <c r="Z5386" s="118"/>
      <c r="AA5386" s="118"/>
      <c r="AB5386" s="118"/>
      <c r="AC5386" s="118"/>
      <c r="AD5386" s="118"/>
      <c r="AE5386" s="139"/>
      <c r="AF5386" s="118"/>
      <c r="AG5386" s="118"/>
      <c r="AH5386" s="147" t="str">
        <f t="shared" si="1006"/>
        <v/>
      </c>
      <c r="AI5386" s="147" t="str">
        <f t="shared" si="1007"/>
        <v/>
      </c>
      <c r="AJ5386" s="148" t="str">
        <f t="shared" ref="AJ5386:AJ5449" si="1008">IF(V5386&lt;0,V5386/-X5386,S5386)</f>
        <v/>
      </c>
      <c r="AK5386" s="148" t="str">
        <f t="shared" ref="AK5386:AK5449" si="1009">IF(V5386="","",IF(H5386="LONG",IF(V5386&gt;0,V5386/X5386,((L5386*(P5386-K5386))/X5386)),IF(V5386&gt;0,V5386/X5386,((L5386*(K5386-P5386))/X5386))))</f>
        <v/>
      </c>
      <c r="AL5386" s="147" t="str">
        <f t="shared" ref="AL5386:AL5449" si="1010">IF(B5386="","",MONTH(B5386))</f>
        <v/>
      </c>
      <c r="AM5386" s="147" t="str">
        <f t="shared" ref="AM5386:AM5449" si="1011">IF(B5386="","",YEAR(B5386))</f>
        <v/>
      </c>
      <c r="AN5386" s="147" t="str">
        <f t="shared" ref="AN5386:AN5449" si="1012">IF(B5386="","",DAY(B5386))</f>
        <v/>
      </c>
      <c r="AO5386" s="118"/>
    </row>
    <row r="5387" spans="1:41">
      <c r="A5387" s="118"/>
      <c r="B5387" s="118"/>
      <c r="C5387" s="118"/>
      <c r="D5387" s="118"/>
      <c r="E5387" s="118"/>
      <c r="F5387" s="118"/>
      <c r="G5387" s="118"/>
      <c r="H5387" s="118"/>
      <c r="I5387" s="118"/>
      <c r="J5387" s="118"/>
      <c r="K5387" s="118"/>
      <c r="L5387" s="118"/>
      <c r="M5387" s="118"/>
      <c r="N5387" s="118"/>
      <c r="O5387" s="143" t="str">
        <f>IF(H5387="","",(S5387/S5387)&amp;":"&amp;ROUND(AH5387/S5387,2))</f>
        <v/>
      </c>
      <c r="P5387" s="118"/>
      <c r="Q5387" s="118"/>
      <c r="R5387" s="143" t="str">
        <f>IF(H5387="","",(S5387/S5387)&amp;":"&amp;ROUND(AI5387/S5387,2))</f>
        <v/>
      </c>
      <c r="S5387" s="144" t="str">
        <f t="shared" ref="S5387:S5450" si="1013">IF(N5387="","",IF(H5387="LONG",(((K5387-M5387)*L5387)/X5386),(((M5387-K5387)*L5387)/X5386)))</f>
        <v/>
      </c>
      <c r="T5387" s="145" t="str">
        <f t="shared" ref="T5387:T5450" si="1014">IF(K5387="","",IF(H5387="LONG",(P5387*L5387)-(K5387*L5387),(K5387*L5387)-(P5387*L5387)))</f>
        <v/>
      </c>
      <c r="U5387" s="118"/>
      <c r="V5387" s="145" t="str">
        <f t="shared" ref="V5387:V5450" si="1015">IF(K5387="","",IF(T5387&lt;0,(T5387)-+U5387,(T5387)-U5387))</f>
        <v/>
      </c>
      <c r="W5387" s="144" t="str">
        <f t="shared" ref="W5387:W5450" si="1016">IF(P5387="","",SUM(V5387/X5386))</f>
        <v/>
      </c>
      <c r="X5387" s="146" t="str">
        <f>IF(C5387="","",IF(OR(C5387="Trade",C5387="Multi Position"),(X5386+V5387),IF(C5387="Deposit",(X5386+AE5387),IF(C5387="Withdrawal",(X5386-AE5387)))))</f>
        <v/>
      </c>
      <c r="Y5387" s="145" t="str">
        <f t="shared" ref="Y5387:Y5450" si="1017">IF(Q5387="","",INT(Q5387-B5387)&amp;" Days "&amp;TEXT(Q5387-B5387,"H"" Hrs ""m"" mins """))</f>
        <v/>
      </c>
      <c r="Z5387" s="118"/>
      <c r="AA5387" s="118"/>
      <c r="AB5387" s="118"/>
      <c r="AC5387" s="118"/>
      <c r="AD5387" s="118"/>
      <c r="AE5387" s="139"/>
      <c r="AF5387" s="118"/>
      <c r="AG5387" s="118"/>
      <c r="AH5387" s="147" t="str">
        <f t="shared" ref="AH5387:AH5450" si="1018">IF(K5387="","", IF(H5387="LONG", (((N5387-K5387)*L5387)/X5386), (((K5387-N5387)*L5387)/X5386)))</f>
        <v/>
      </c>
      <c r="AI5387" s="147" t="str">
        <f t="shared" ref="AI5387:AI5450" si="1019">IF(K5387="","", IF(H5387="LONG", (((P5387-K5387)*L5387)/X5386), (((K5387-P5387)*L5387)/X5386)))</f>
        <v/>
      </c>
      <c r="AJ5387" s="148" t="str">
        <f t="shared" si="1008"/>
        <v/>
      </c>
      <c r="AK5387" s="148" t="str">
        <f t="shared" si="1009"/>
        <v/>
      </c>
      <c r="AL5387" s="147" t="str">
        <f t="shared" si="1010"/>
        <v/>
      </c>
      <c r="AM5387" s="147" t="str">
        <f t="shared" si="1011"/>
        <v/>
      </c>
      <c r="AN5387" s="147" t="str">
        <f t="shared" si="1012"/>
        <v/>
      </c>
      <c r="AO5387" s="118"/>
    </row>
    <row r="5388" spans="1:41">
      <c r="A5388" s="118"/>
      <c r="B5388" s="118"/>
      <c r="C5388" s="118"/>
      <c r="D5388" s="118"/>
      <c r="E5388" s="118"/>
      <c r="F5388" s="118"/>
      <c r="G5388" s="118"/>
      <c r="H5388" s="118"/>
      <c r="I5388" s="118"/>
      <c r="J5388" s="118"/>
      <c r="K5388" s="118"/>
      <c r="L5388" s="118"/>
      <c r="M5388" s="118"/>
      <c r="N5388" s="118"/>
      <c r="O5388" s="143" t="str">
        <f>IF(H5388="","",(S5388/S5388)&amp;":"&amp;ROUND(AH5388/S5388,2))</f>
        <v/>
      </c>
      <c r="P5388" s="118"/>
      <c r="Q5388" s="118"/>
      <c r="R5388" s="143" t="str">
        <f>IF(H5388="","",(S5388/S5388)&amp;":"&amp;ROUND(AI5388/S5388,2))</f>
        <v/>
      </c>
      <c r="S5388" s="144" t="str">
        <f t="shared" si="1013"/>
        <v/>
      </c>
      <c r="T5388" s="145" t="str">
        <f t="shared" si="1014"/>
        <v/>
      </c>
      <c r="U5388" s="118"/>
      <c r="V5388" s="145" t="str">
        <f t="shared" si="1015"/>
        <v/>
      </c>
      <c r="W5388" s="144" t="str">
        <f t="shared" si="1016"/>
        <v/>
      </c>
      <c r="X5388" s="146" t="str">
        <f>IF(C5388="","",IF(OR(C5388="Trade",C5388="Multi Position"),(X5387+V5388),IF(C5388="Deposit",(X5387+AE5388),IF(C5388="Withdrawal",(X5387-AE5388)))))</f>
        <v/>
      </c>
      <c r="Y5388" s="145" t="str">
        <f t="shared" si="1017"/>
        <v/>
      </c>
      <c r="Z5388" s="118"/>
      <c r="AA5388" s="118"/>
      <c r="AB5388" s="118"/>
      <c r="AC5388" s="118"/>
      <c r="AD5388" s="118"/>
      <c r="AE5388" s="139"/>
      <c r="AF5388" s="118"/>
      <c r="AG5388" s="118"/>
      <c r="AH5388" s="147" t="str">
        <f t="shared" si="1018"/>
        <v/>
      </c>
      <c r="AI5388" s="147" t="str">
        <f t="shared" si="1019"/>
        <v/>
      </c>
      <c r="AJ5388" s="148" t="str">
        <f t="shared" si="1008"/>
        <v/>
      </c>
      <c r="AK5388" s="148" t="str">
        <f t="shared" si="1009"/>
        <v/>
      </c>
      <c r="AL5388" s="147" t="str">
        <f t="shared" si="1010"/>
        <v/>
      </c>
      <c r="AM5388" s="147" t="str">
        <f t="shared" si="1011"/>
        <v/>
      </c>
      <c r="AN5388" s="147" t="str">
        <f t="shared" si="1012"/>
        <v/>
      </c>
      <c r="AO5388" s="118"/>
    </row>
    <row r="5389" spans="1:41">
      <c r="A5389" s="118"/>
      <c r="B5389" s="118"/>
      <c r="C5389" s="118"/>
      <c r="D5389" s="118"/>
      <c r="E5389" s="118"/>
      <c r="F5389" s="118"/>
      <c r="G5389" s="118"/>
      <c r="H5389" s="118"/>
      <c r="I5389" s="118"/>
      <c r="J5389" s="118"/>
      <c r="K5389" s="118"/>
      <c r="L5389" s="118"/>
      <c r="M5389" s="118"/>
      <c r="N5389" s="118"/>
      <c r="O5389" s="143" t="str">
        <f>IF(H5389="","",(S5389/S5389)&amp;":"&amp;ROUND(AH5389/S5389,2))</f>
        <v/>
      </c>
      <c r="P5389" s="118"/>
      <c r="Q5389" s="118"/>
      <c r="R5389" s="143" t="str">
        <f>IF(H5389="","",(S5389/S5389)&amp;":"&amp;ROUND(AI5389/S5389,2))</f>
        <v/>
      </c>
      <c r="S5389" s="144" t="str">
        <f t="shared" si="1013"/>
        <v/>
      </c>
      <c r="T5389" s="145" t="str">
        <f t="shared" si="1014"/>
        <v/>
      </c>
      <c r="U5389" s="118"/>
      <c r="V5389" s="145" t="str">
        <f t="shared" si="1015"/>
        <v/>
      </c>
      <c r="W5389" s="144" t="str">
        <f t="shared" si="1016"/>
        <v/>
      </c>
      <c r="X5389" s="146" t="str">
        <f>IF(C5389="","",IF(OR(C5389="Trade",C5389="Multi Position"),(X5388+V5389),IF(C5389="Deposit",(X5388+AE5389),IF(C5389="Withdrawal",(X5388-AE5389)))))</f>
        <v/>
      </c>
      <c r="Y5389" s="145" t="str">
        <f t="shared" si="1017"/>
        <v/>
      </c>
      <c r="Z5389" s="118"/>
      <c r="AA5389" s="118"/>
      <c r="AB5389" s="118"/>
      <c r="AC5389" s="118"/>
      <c r="AD5389" s="118"/>
      <c r="AE5389" s="139"/>
      <c r="AF5389" s="118"/>
      <c r="AG5389" s="118"/>
      <c r="AH5389" s="147" t="str">
        <f t="shared" si="1018"/>
        <v/>
      </c>
      <c r="AI5389" s="147" t="str">
        <f t="shared" si="1019"/>
        <v/>
      </c>
      <c r="AJ5389" s="148" t="str">
        <f t="shared" si="1008"/>
        <v/>
      </c>
      <c r="AK5389" s="148" t="str">
        <f t="shared" si="1009"/>
        <v/>
      </c>
      <c r="AL5389" s="147" t="str">
        <f t="shared" si="1010"/>
        <v/>
      </c>
      <c r="AM5389" s="147" t="str">
        <f t="shared" si="1011"/>
        <v/>
      </c>
      <c r="AN5389" s="147" t="str">
        <f t="shared" si="1012"/>
        <v/>
      </c>
      <c r="AO5389" s="118"/>
    </row>
    <row r="5390" spans="1:41">
      <c r="A5390" s="118"/>
      <c r="B5390" s="118"/>
      <c r="C5390" s="118"/>
      <c r="D5390" s="118"/>
      <c r="E5390" s="118"/>
      <c r="F5390" s="118"/>
      <c r="G5390" s="118"/>
      <c r="H5390" s="118"/>
      <c r="I5390" s="118"/>
      <c r="J5390" s="118"/>
      <c r="K5390" s="118"/>
      <c r="L5390" s="118"/>
      <c r="M5390" s="118"/>
      <c r="N5390" s="118"/>
      <c r="O5390" s="143" t="str">
        <f>IF(H5390="","",(S5390/S5390)&amp;":"&amp;ROUND(AH5390/S5390,2))</f>
        <v/>
      </c>
      <c r="P5390" s="118"/>
      <c r="Q5390" s="118"/>
      <c r="R5390" s="143" t="str">
        <f>IF(H5390="","",(S5390/S5390)&amp;":"&amp;ROUND(AI5390/S5390,2))</f>
        <v/>
      </c>
      <c r="S5390" s="144" t="str">
        <f t="shared" si="1013"/>
        <v/>
      </c>
      <c r="T5390" s="145" t="str">
        <f t="shared" si="1014"/>
        <v/>
      </c>
      <c r="U5390" s="118"/>
      <c r="V5390" s="145" t="str">
        <f t="shared" si="1015"/>
        <v/>
      </c>
      <c r="W5390" s="144" t="str">
        <f t="shared" si="1016"/>
        <v/>
      </c>
      <c r="X5390" s="146" t="str">
        <f>IF(C5390="","",IF(OR(C5390="Trade",C5390="Multi Position"),(X5389+V5390),IF(C5390="Deposit",(X5389+AE5390),IF(C5390="Withdrawal",(X5389-AE5390)))))</f>
        <v/>
      </c>
      <c r="Y5390" s="145" t="str">
        <f t="shared" si="1017"/>
        <v/>
      </c>
      <c r="Z5390" s="118"/>
      <c r="AA5390" s="118"/>
      <c r="AB5390" s="118"/>
      <c r="AC5390" s="118"/>
      <c r="AD5390" s="118"/>
      <c r="AE5390" s="139"/>
      <c r="AF5390" s="118"/>
      <c r="AG5390" s="118"/>
      <c r="AH5390" s="147" t="str">
        <f t="shared" si="1018"/>
        <v/>
      </c>
      <c r="AI5390" s="147" t="str">
        <f t="shared" si="1019"/>
        <v/>
      </c>
      <c r="AJ5390" s="148" t="str">
        <f t="shared" si="1008"/>
        <v/>
      </c>
      <c r="AK5390" s="148" t="str">
        <f t="shared" si="1009"/>
        <v/>
      </c>
      <c r="AL5390" s="147" t="str">
        <f t="shared" si="1010"/>
        <v/>
      </c>
      <c r="AM5390" s="147" t="str">
        <f t="shared" si="1011"/>
        <v/>
      </c>
      <c r="AN5390" s="147" t="str">
        <f t="shared" si="1012"/>
        <v/>
      </c>
      <c r="AO5390" s="118"/>
    </row>
    <row r="5391" spans="1:41">
      <c r="A5391" s="118"/>
      <c r="B5391" s="118"/>
      <c r="C5391" s="118"/>
      <c r="D5391" s="118"/>
      <c r="E5391" s="118"/>
      <c r="F5391" s="118"/>
      <c r="G5391" s="118"/>
      <c r="H5391" s="118"/>
      <c r="I5391" s="118"/>
      <c r="J5391" s="118"/>
      <c r="K5391" s="118"/>
      <c r="L5391" s="118"/>
      <c r="M5391" s="118"/>
      <c r="N5391" s="118"/>
      <c r="O5391" s="143" t="str">
        <f>IF(H5391="","",(S5391/S5391)&amp;":"&amp;ROUND(AH5391/S5391,2))</f>
        <v/>
      </c>
      <c r="P5391" s="118"/>
      <c r="Q5391" s="118"/>
      <c r="R5391" s="143" t="str">
        <f>IF(H5391="","",(S5391/S5391)&amp;":"&amp;ROUND(AI5391/S5391,2))</f>
        <v/>
      </c>
      <c r="S5391" s="144" t="str">
        <f t="shared" si="1013"/>
        <v/>
      </c>
      <c r="T5391" s="145" t="str">
        <f t="shared" si="1014"/>
        <v/>
      </c>
      <c r="U5391" s="118"/>
      <c r="V5391" s="145" t="str">
        <f t="shared" si="1015"/>
        <v/>
      </c>
      <c r="W5391" s="144" t="str">
        <f t="shared" si="1016"/>
        <v/>
      </c>
      <c r="X5391" s="146" t="str">
        <f>IF(C5391="","",IF(OR(C5391="Trade",C5391="Multi Position"),(X5390+V5391),IF(C5391="Deposit",(X5390+AE5391),IF(C5391="Withdrawal",(X5390-AE5391)))))</f>
        <v/>
      </c>
      <c r="Y5391" s="145" t="str">
        <f t="shared" si="1017"/>
        <v/>
      </c>
      <c r="Z5391" s="118"/>
      <c r="AA5391" s="118"/>
      <c r="AB5391" s="118"/>
      <c r="AC5391" s="118"/>
      <c r="AD5391" s="118"/>
      <c r="AE5391" s="139"/>
      <c r="AF5391" s="118"/>
      <c r="AG5391" s="118"/>
      <c r="AH5391" s="147" t="str">
        <f t="shared" si="1018"/>
        <v/>
      </c>
      <c r="AI5391" s="147" t="str">
        <f t="shared" si="1019"/>
        <v/>
      </c>
      <c r="AJ5391" s="148" t="str">
        <f t="shared" si="1008"/>
        <v/>
      </c>
      <c r="AK5391" s="148" t="str">
        <f t="shared" si="1009"/>
        <v/>
      </c>
      <c r="AL5391" s="147" t="str">
        <f t="shared" si="1010"/>
        <v/>
      </c>
      <c r="AM5391" s="147" t="str">
        <f t="shared" si="1011"/>
        <v/>
      </c>
      <c r="AN5391" s="147" t="str">
        <f t="shared" si="1012"/>
        <v/>
      </c>
      <c r="AO5391" s="118"/>
    </row>
    <row r="5392" spans="1:41">
      <c r="A5392" s="118"/>
      <c r="B5392" s="118"/>
      <c r="C5392" s="118"/>
      <c r="D5392" s="118"/>
      <c r="E5392" s="118"/>
      <c r="F5392" s="118"/>
      <c r="G5392" s="118"/>
      <c r="H5392" s="118"/>
      <c r="I5392" s="118"/>
      <c r="J5392" s="118"/>
      <c r="K5392" s="118"/>
      <c r="L5392" s="118"/>
      <c r="M5392" s="118"/>
      <c r="N5392" s="118"/>
      <c r="O5392" s="143" t="str">
        <f>IF(H5392="","",(S5392/S5392)&amp;":"&amp;ROUND(AH5392/S5392,2))</f>
        <v/>
      </c>
      <c r="P5392" s="118"/>
      <c r="Q5392" s="118"/>
      <c r="R5392" s="143" t="str">
        <f>IF(H5392="","",(S5392/S5392)&amp;":"&amp;ROUND(AI5392/S5392,2))</f>
        <v/>
      </c>
      <c r="S5392" s="144" t="str">
        <f t="shared" si="1013"/>
        <v/>
      </c>
      <c r="T5392" s="145" t="str">
        <f t="shared" si="1014"/>
        <v/>
      </c>
      <c r="U5392" s="118"/>
      <c r="V5392" s="145" t="str">
        <f t="shared" si="1015"/>
        <v/>
      </c>
      <c r="W5392" s="144" t="str">
        <f t="shared" si="1016"/>
        <v/>
      </c>
      <c r="X5392" s="146" t="str">
        <f>IF(C5392="","",IF(OR(C5392="Trade",C5392="Multi Position"),(X5391+V5392),IF(C5392="Deposit",(X5391+AE5392),IF(C5392="Withdrawal",(X5391-AE5392)))))</f>
        <v/>
      </c>
      <c r="Y5392" s="145" t="str">
        <f t="shared" si="1017"/>
        <v/>
      </c>
      <c r="Z5392" s="118"/>
      <c r="AA5392" s="118"/>
      <c r="AB5392" s="118"/>
      <c r="AC5392" s="118"/>
      <c r="AD5392" s="118"/>
      <c r="AE5392" s="139"/>
      <c r="AF5392" s="118"/>
      <c r="AG5392" s="118"/>
      <c r="AH5392" s="147" t="str">
        <f t="shared" si="1018"/>
        <v/>
      </c>
      <c r="AI5392" s="147" t="str">
        <f t="shared" si="1019"/>
        <v/>
      </c>
      <c r="AJ5392" s="148" t="str">
        <f t="shared" si="1008"/>
        <v/>
      </c>
      <c r="AK5392" s="148" t="str">
        <f t="shared" si="1009"/>
        <v/>
      </c>
      <c r="AL5392" s="147" t="str">
        <f t="shared" si="1010"/>
        <v/>
      </c>
      <c r="AM5392" s="147" t="str">
        <f t="shared" si="1011"/>
        <v/>
      </c>
      <c r="AN5392" s="147" t="str">
        <f t="shared" si="1012"/>
        <v/>
      </c>
      <c r="AO5392" s="118"/>
    </row>
    <row r="5393" spans="1:41">
      <c r="A5393" s="118"/>
      <c r="B5393" s="118"/>
      <c r="C5393" s="118"/>
      <c r="D5393" s="118"/>
      <c r="E5393" s="118"/>
      <c r="F5393" s="118"/>
      <c r="G5393" s="118"/>
      <c r="H5393" s="118"/>
      <c r="I5393" s="118"/>
      <c r="J5393" s="118"/>
      <c r="K5393" s="118"/>
      <c r="L5393" s="118"/>
      <c r="M5393" s="118"/>
      <c r="N5393" s="118"/>
      <c r="O5393" s="143" t="str">
        <f>IF(H5393="","",(S5393/S5393)&amp;":"&amp;ROUND(AH5393/S5393,2))</f>
        <v/>
      </c>
      <c r="P5393" s="118"/>
      <c r="Q5393" s="118"/>
      <c r="R5393" s="143" t="str">
        <f>IF(H5393="","",(S5393/S5393)&amp;":"&amp;ROUND(AI5393/S5393,2))</f>
        <v/>
      </c>
      <c r="S5393" s="144" t="str">
        <f t="shared" si="1013"/>
        <v/>
      </c>
      <c r="T5393" s="145" t="str">
        <f t="shared" si="1014"/>
        <v/>
      </c>
      <c r="U5393" s="118"/>
      <c r="V5393" s="145" t="str">
        <f t="shared" si="1015"/>
        <v/>
      </c>
      <c r="W5393" s="144" t="str">
        <f t="shared" si="1016"/>
        <v/>
      </c>
      <c r="X5393" s="146" t="str">
        <f>IF(C5393="","",IF(OR(C5393="Trade",C5393="Multi Position"),(X5392+V5393),IF(C5393="Deposit",(X5392+AE5393),IF(C5393="Withdrawal",(X5392-AE5393)))))</f>
        <v/>
      </c>
      <c r="Y5393" s="145" t="str">
        <f t="shared" si="1017"/>
        <v/>
      </c>
      <c r="Z5393" s="118"/>
      <c r="AA5393" s="118"/>
      <c r="AB5393" s="118"/>
      <c r="AC5393" s="118"/>
      <c r="AD5393" s="118"/>
      <c r="AE5393" s="139"/>
      <c r="AF5393" s="118"/>
      <c r="AG5393" s="118"/>
      <c r="AH5393" s="147" t="str">
        <f t="shared" si="1018"/>
        <v/>
      </c>
      <c r="AI5393" s="147" t="str">
        <f t="shared" si="1019"/>
        <v/>
      </c>
      <c r="AJ5393" s="148" t="str">
        <f t="shared" si="1008"/>
        <v/>
      </c>
      <c r="AK5393" s="148" t="str">
        <f t="shared" si="1009"/>
        <v/>
      </c>
      <c r="AL5393" s="147" t="str">
        <f t="shared" si="1010"/>
        <v/>
      </c>
      <c r="AM5393" s="147" t="str">
        <f t="shared" si="1011"/>
        <v/>
      </c>
      <c r="AN5393" s="147" t="str">
        <f t="shared" si="1012"/>
        <v/>
      </c>
      <c r="AO5393" s="118"/>
    </row>
    <row r="5394" spans="1:41">
      <c r="A5394" s="118"/>
      <c r="B5394" s="118"/>
      <c r="C5394" s="118"/>
      <c r="D5394" s="118"/>
      <c r="E5394" s="118"/>
      <c r="F5394" s="118"/>
      <c r="G5394" s="118"/>
      <c r="H5394" s="118"/>
      <c r="I5394" s="118"/>
      <c r="J5394" s="118"/>
      <c r="K5394" s="118"/>
      <c r="L5394" s="118"/>
      <c r="M5394" s="118"/>
      <c r="N5394" s="118"/>
      <c r="O5394" s="143" t="str">
        <f>IF(H5394="","",(S5394/S5394)&amp;":"&amp;ROUND(AH5394/S5394,2))</f>
        <v/>
      </c>
      <c r="P5394" s="118"/>
      <c r="Q5394" s="118"/>
      <c r="R5394" s="143" t="str">
        <f>IF(H5394="","",(S5394/S5394)&amp;":"&amp;ROUND(AI5394/S5394,2))</f>
        <v/>
      </c>
      <c r="S5394" s="144" t="str">
        <f t="shared" si="1013"/>
        <v/>
      </c>
      <c r="T5394" s="145" t="str">
        <f t="shared" si="1014"/>
        <v/>
      </c>
      <c r="U5394" s="118"/>
      <c r="V5394" s="145" t="str">
        <f t="shared" si="1015"/>
        <v/>
      </c>
      <c r="W5394" s="144" t="str">
        <f t="shared" si="1016"/>
        <v/>
      </c>
      <c r="X5394" s="146" t="str">
        <f>IF(C5394="","",IF(OR(C5394="Trade",C5394="Multi Position"),(X5393+V5394),IF(C5394="Deposit",(X5393+AE5394),IF(C5394="Withdrawal",(X5393-AE5394)))))</f>
        <v/>
      </c>
      <c r="Y5394" s="145" t="str">
        <f t="shared" si="1017"/>
        <v/>
      </c>
      <c r="Z5394" s="118"/>
      <c r="AA5394" s="118"/>
      <c r="AB5394" s="118"/>
      <c r="AC5394" s="118"/>
      <c r="AD5394" s="118"/>
      <c r="AE5394" s="139"/>
      <c r="AF5394" s="118"/>
      <c r="AG5394" s="118"/>
      <c r="AH5394" s="147" t="str">
        <f t="shared" si="1018"/>
        <v/>
      </c>
      <c r="AI5394" s="147" t="str">
        <f t="shared" si="1019"/>
        <v/>
      </c>
      <c r="AJ5394" s="148" t="str">
        <f t="shared" si="1008"/>
        <v/>
      </c>
      <c r="AK5394" s="148" t="str">
        <f t="shared" si="1009"/>
        <v/>
      </c>
      <c r="AL5394" s="147" t="str">
        <f t="shared" si="1010"/>
        <v/>
      </c>
      <c r="AM5394" s="147" t="str">
        <f t="shared" si="1011"/>
        <v/>
      </c>
      <c r="AN5394" s="147" t="str">
        <f t="shared" si="1012"/>
        <v/>
      </c>
      <c r="AO5394" s="118"/>
    </row>
    <row r="5395" spans="1:41">
      <c r="A5395" s="118"/>
      <c r="B5395" s="118"/>
      <c r="C5395" s="118"/>
      <c r="D5395" s="118"/>
      <c r="E5395" s="118"/>
      <c r="F5395" s="118"/>
      <c r="G5395" s="118"/>
      <c r="H5395" s="118"/>
      <c r="I5395" s="118"/>
      <c r="J5395" s="118"/>
      <c r="K5395" s="118"/>
      <c r="L5395" s="118"/>
      <c r="M5395" s="118"/>
      <c r="N5395" s="118"/>
      <c r="O5395" s="143" t="str">
        <f>IF(H5395="","",(S5395/S5395)&amp;":"&amp;ROUND(AH5395/S5395,2))</f>
        <v/>
      </c>
      <c r="P5395" s="118"/>
      <c r="Q5395" s="118"/>
      <c r="R5395" s="143" t="str">
        <f>IF(H5395="","",(S5395/S5395)&amp;":"&amp;ROUND(AI5395/S5395,2))</f>
        <v/>
      </c>
      <c r="S5395" s="144" t="str">
        <f t="shared" si="1013"/>
        <v/>
      </c>
      <c r="T5395" s="145" t="str">
        <f t="shared" si="1014"/>
        <v/>
      </c>
      <c r="U5395" s="118"/>
      <c r="V5395" s="145" t="str">
        <f t="shared" si="1015"/>
        <v/>
      </c>
      <c r="W5395" s="144" t="str">
        <f t="shared" si="1016"/>
        <v/>
      </c>
      <c r="X5395" s="146" t="str">
        <f>IF(C5395="","",IF(OR(C5395="Trade",C5395="Multi Position"),(X5394+V5395),IF(C5395="Deposit",(X5394+AE5395),IF(C5395="Withdrawal",(X5394-AE5395)))))</f>
        <v/>
      </c>
      <c r="Y5395" s="145" t="str">
        <f t="shared" si="1017"/>
        <v/>
      </c>
      <c r="Z5395" s="118"/>
      <c r="AA5395" s="118"/>
      <c r="AB5395" s="118"/>
      <c r="AC5395" s="118"/>
      <c r="AD5395" s="118"/>
      <c r="AE5395" s="139"/>
      <c r="AF5395" s="118"/>
      <c r="AG5395" s="118"/>
      <c r="AH5395" s="147" t="str">
        <f t="shared" si="1018"/>
        <v/>
      </c>
      <c r="AI5395" s="147" t="str">
        <f t="shared" si="1019"/>
        <v/>
      </c>
      <c r="AJ5395" s="148" t="str">
        <f t="shared" si="1008"/>
        <v/>
      </c>
      <c r="AK5395" s="148" t="str">
        <f t="shared" si="1009"/>
        <v/>
      </c>
      <c r="AL5395" s="147" t="str">
        <f t="shared" si="1010"/>
        <v/>
      </c>
      <c r="AM5395" s="147" t="str">
        <f t="shared" si="1011"/>
        <v/>
      </c>
      <c r="AN5395" s="147" t="str">
        <f t="shared" si="1012"/>
        <v/>
      </c>
      <c r="AO5395" s="118"/>
    </row>
    <row r="5396" spans="1:41">
      <c r="A5396" s="118"/>
      <c r="B5396" s="118"/>
      <c r="C5396" s="118"/>
      <c r="D5396" s="118"/>
      <c r="E5396" s="118"/>
      <c r="F5396" s="118"/>
      <c r="G5396" s="118"/>
      <c r="H5396" s="118"/>
      <c r="I5396" s="118"/>
      <c r="J5396" s="118"/>
      <c r="K5396" s="118"/>
      <c r="L5396" s="118"/>
      <c r="M5396" s="118"/>
      <c r="N5396" s="118"/>
      <c r="O5396" s="143" t="str">
        <f>IF(H5396="","",(S5396/S5396)&amp;":"&amp;ROUND(AH5396/S5396,2))</f>
        <v/>
      </c>
      <c r="P5396" s="118"/>
      <c r="Q5396" s="118"/>
      <c r="R5396" s="143" t="str">
        <f>IF(H5396="","",(S5396/S5396)&amp;":"&amp;ROUND(AI5396/S5396,2))</f>
        <v/>
      </c>
      <c r="S5396" s="144" t="str">
        <f t="shared" si="1013"/>
        <v/>
      </c>
      <c r="T5396" s="145" t="str">
        <f t="shared" si="1014"/>
        <v/>
      </c>
      <c r="U5396" s="118"/>
      <c r="V5396" s="145" t="str">
        <f t="shared" si="1015"/>
        <v/>
      </c>
      <c r="W5396" s="144" t="str">
        <f t="shared" si="1016"/>
        <v/>
      </c>
      <c r="X5396" s="146" t="str">
        <f>IF(C5396="","",IF(OR(C5396="Trade",C5396="Multi Position"),(X5395+V5396),IF(C5396="Deposit",(X5395+AE5396),IF(C5396="Withdrawal",(X5395-AE5396)))))</f>
        <v/>
      </c>
      <c r="Y5396" s="145" t="str">
        <f t="shared" si="1017"/>
        <v/>
      </c>
      <c r="Z5396" s="118"/>
      <c r="AA5396" s="118"/>
      <c r="AB5396" s="118"/>
      <c r="AC5396" s="118"/>
      <c r="AD5396" s="118"/>
      <c r="AE5396" s="139"/>
      <c r="AF5396" s="118"/>
      <c r="AG5396" s="118"/>
      <c r="AH5396" s="147" t="str">
        <f t="shared" si="1018"/>
        <v/>
      </c>
      <c r="AI5396" s="147" t="str">
        <f t="shared" si="1019"/>
        <v/>
      </c>
      <c r="AJ5396" s="148" t="str">
        <f t="shared" si="1008"/>
        <v/>
      </c>
      <c r="AK5396" s="148" t="str">
        <f t="shared" si="1009"/>
        <v/>
      </c>
      <c r="AL5396" s="147" t="str">
        <f t="shared" si="1010"/>
        <v/>
      </c>
      <c r="AM5396" s="147" t="str">
        <f t="shared" si="1011"/>
        <v/>
      </c>
      <c r="AN5396" s="147" t="str">
        <f t="shared" si="1012"/>
        <v/>
      </c>
      <c r="AO5396" s="118"/>
    </row>
    <row r="5397" spans="1:41">
      <c r="A5397" s="118"/>
      <c r="B5397" s="118"/>
      <c r="C5397" s="118"/>
      <c r="D5397" s="118"/>
      <c r="E5397" s="118"/>
      <c r="F5397" s="118"/>
      <c r="G5397" s="118"/>
      <c r="H5397" s="118"/>
      <c r="I5397" s="118"/>
      <c r="J5397" s="118"/>
      <c r="K5397" s="118"/>
      <c r="L5397" s="118"/>
      <c r="M5397" s="118"/>
      <c r="N5397" s="118"/>
      <c r="O5397" s="143" t="str">
        <f>IF(H5397="","",(S5397/S5397)&amp;":"&amp;ROUND(AH5397/S5397,2))</f>
        <v/>
      </c>
      <c r="P5397" s="118"/>
      <c r="Q5397" s="118"/>
      <c r="R5397" s="143" t="str">
        <f>IF(H5397="","",(S5397/S5397)&amp;":"&amp;ROUND(AI5397/S5397,2))</f>
        <v/>
      </c>
      <c r="S5397" s="144" t="str">
        <f t="shared" si="1013"/>
        <v/>
      </c>
      <c r="T5397" s="145" t="str">
        <f t="shared" si="1014"/>
        <v/>
      </c>
      <c r="U5397" s="118"/>
      <c r="V5397" s="145" t="str">
        <f t="shared" si="1015"/>
        <v/>
      </c>
      <c r="W5397" s="144" t="str">
        <f t="shared" si="1016"/>
        <v/>
      </c>
      <c r="X5397" s="146" t="str">
        <f>IF(C5397="","",IF(OR(C5397="Trade",C5397="Multi Position"),(X5396+V5397),IF(C5397="Deposit",(X5396+AE5397),IF(C5397="Withdrawal",(X5396-AE5397)))))</f>
        <v/>
      </c>
      <c r="Y5397" s="145" t="str">
        <f t="shared" si="1017"/>
        <v/>
      </c>
      <c r="Z5397" s="118"/>
      <c r="AA5397" s="118"/>
      <c r="AB5397" s="118"/>
      <c r="AC5397" s="118"/>
      <c r="AD5397" s="118"/>
      <c r="AE5397" s="139"/>
      <c r="AF5397" s="118"/>
      <c r="AG5397" s="118"/>
      <c r="AH5397" s="147" t="str">
        <f t="shared" si="1018"/>
        <v/>
      </c>
      <c r="AI5397" s="147" t="str">
        <f t="shared" si="1019"/>
        <v/>
      </c>
      <c r="AJ5397" s="148" t="str">
        <f t="shared" si="1008"/>
        <v/>
      </c>
      <c r="AK5397" s="148" t="str">
        <f t="shared" si="1009"/>
        <v/>
      </c>
      <c r="AL5397" s="147" t="str">
        <f t="shared" si="1010"/>
        <v/>
      </c>
      <c r="AM5397" s="147" t="str">
        <f t="shared" si="1011"/>
        <v/>
      </c>
      <c r="AN5397" s="147" t="str">
        <f t="shared" si="1012"/>
        <v/>
      </c>
      <c r="AO5397" s="118"/>
    </row>
    <row r="5398" spans="1:41">
      <c r="A5398" s="118"/>
      <c r="B5398" s="118"/>
      <c r="C5398" s="118"/>
      <c r="D5398" s="118"/>
      <c r="E5398" s="118"/>
      <c r="F5398" s="118"/>
      <c r="G5398" s="118"/>
      <c r="H5398" s="118"/>
      <c r="I5398" s="118"/>
      <c r="J5398" s="118"/>
      <c r="K5398" s="118"/>
      <c r="L5398" s="118"/>
      <c r="M5398" s="118"/>
      <c r="N5398" s="118"/>
      <c r="O5398" s="143" t="str">
        <f>IF(H5398="","",(S5398/S5398)&amp;":"&amp;ROUND(AH5398/S5398,2))</f>
        <v/>
      </c>
      <c r="P5398" s="118"/>
      <c r="Q5398" s="118"/>
      <c r="R5398" s="143" t="str">
        <f>IF(H5398="","",(S5398/S5398)&amp;":"&amp;ROUND(AI5398/S5398,2))</f>
        <v/>
      </c>
      <c r="S5398" s="144" t="str">
        <f t="shared" si="1013"/>
        <v/>
      </c>
      <c r="T5398" s="145" t="str">
        <f t="shared" si="1014"/>
        <v/>
      </c>
      <c r="U5398" s="118"/>
      <c r="V5398" s="145" t="str">
        <f t="shared" si="1015"/>
        <v/>
      </c>
      <c r="W5398" s="144" t="str">
        <f t="shared" si="1016"/>
        <v/>
      </c>
      <c r="X5398" s="146" t="str">
        <f>IF(C5398="","",IF(OR(C5398="Trade",C5398="Multi Position"),(X5397+V5398),IF(C5398="Deposit",(X5397+AE5398),IF(C5398="Withdrawal",(X5397-AE5398)))))</f>
        <v/>
      </c>
      <c r="Y5398" s="145" t="str">
        <f t="shared" si="1017"/>
        <v/>
      </c>
      <c r="Z5398" s="118"/>
      <c r="AA5398" s="118"/>
      <c r="AB5398" s="118"/>
      <c r="AC5398" s="118"/>
      <c r="AD5398" s="118"/>
      <c r="AE5398" s="139"/>
      <c r="AF5398" s="118"/>
      <c r="AG5398" s="118"/>
      <c r="AH5398" s="147" t="str">
        <f t="shared" si="1018"/>
        <v/>
      </c>
      <c r="AI5398" s="147" t="str">
        <f t="shared" si="1019"/>
        <v/>
      </c>
      <c r="AJ5398" s="148" t="str">
        <f t="shared" si="1008"/>
        <v/>
      </c>
      <c r="AK5398" s="148" t="str">
        <f t="shared" si="1009"/>
        <v/>
      </c>
      <c r="AL5398" s="147" t="str">
        <f t="shared" si="1010"/>
        <v/>
      </c>
      <c r="AM5398" s="147" t="str">
        <f t="shared" si="1011"/>
        <v/>
      </c>
      <c r="AN5398" s="147" t="str">
        <f t="shared" si="1012"/>
        <v/>
      </c>
      <c r="AO5398" s="118"/>
    </row>
    <row r="5399" spans="1:41">
      <c r="A5399" s="118"/>
      <c r="B5399" s="118"/>
      <c r="C5399" s="118"/>
      <c r="D5399" s="118"/>
      <c r="E5399" s="118"/>
      <c r="F5399" s="118"/>
      <c r="G5399" s="118"/>
      <c r="H5399" s="118"/>
      <c r="I5399" s="118"/>
      <c r="J5399" s="118"/>
      <c r="K5399" s="118"/>
      <c r="L5399" s="118"/>
      <c r="M5399" s="118"/>
      <c r="N5399" s="118"/>
      <c r="O5399" s="143" t="str">
        <f>IF(H5399="","",(S5399/S5399)&amp;":"&amp;ROUND(AH5399/S5399,2))</f>
        <v/>
      </c>
      <c r="P5399" s="118"/>
      <c r="Q5399" s="118"/>
      <c r="R5399" s="143" t="str">
        <f>IF(H5399="","",(S5399/S5399)&amp;":"&amp;ROUND(AI5399/S5399,2))</f>
        <v/>
      </c>
      <c r="S5399" s="144" t="str">
        <f t="shared" si="1013"/>
        <v/>
      </c>
      <c r="T5399" s="145" t="str">
        <f t="shared" si="1014"/>
        <v/>
      </c>
      <c r="U5399" s="118"/>
      <c r="V5399" s="145" t="str">
        <f t="shared" si="1015"/>
        <v/>
      </c>
      <c r="W5399" s="144" t="str">
        <f t="shared" si="1016"/>
        <v/>
      </c>
      <c r="X5399" s="146" t="str">
        <f>IF(C5399="","",IF(OR(C5399="Trade",C5399="Multi Position"),(X5398+V5399),IF(C5399="Deposit",(X5398+AE5399),IF(C5399="Withdrawal",(X5398-AE5399)))))</f>
        <v/>
      </c>
      <c r="Y5399" s="145" t="str">
        <f t="shared" si="1017"/>
        <v/>
      </c>
      <c r="Z5399" s="118"/>
      <c r="AA5399" s="118"/>
      <c r="AB5399" s="118"/>
      <c r="AC5399" s="118"/>
      <c r="AD5399" s="118"/>
      <c r="AE5399" s="139"/>
      <c r="AF5399" s="118"/>
      <c r="AG5399" s="118"/>
      <c r="AH5399" s="147" t="str">
        <f t="shared" si="1018"/>
        <v/>
      </c>
      <c r="AI5399" s="147" t="str">
        <f t="shared" si="1019"/>
        <v/>
      </c>
      <c r="AJ5399" s="148" t="str">
        <f t="shared" si="1008"/>
        <v/>
      </c>
      <c r="AK5399" s="148" t="str">
        <f t="shared" si="1009"/>
        <v/>
      </c>
      <c r="AL5399" s="147" t="str">
        <f t="shared" si="1010"/>
        <v/>
      </c>
      <c r="AM5399" s="147" t="str">
        <f t="shared" si="1011"/>
        <v/>
      </c>
      <c r="AN5399" s="147" t="str">
        <f t="shared" si="1012"/>
        <v/>
      </c>
      <c r="AO5399" s="118"/>
    </row>
    <row r="5400" spans="1:41">
      <c r="A5400" s="118"/>
      <c r="B5400" s="118"/>
      <c r="C5400" s="118"/>
      <c r="D5400" s="118"/>
      <c r="E5400" s="118"/>
      <c r="F5400" s="118"/>
      <c r="G5400" s="118"/>
      <c r="H5400" s="118"/>
      <c r="I5400" s="118"/>
      <c r="J5400" s="118"/>
      <c r="K5400" s="118"/>
      <c r="L5400" s="118"/>
      <c r="M5400" s="118"/>
      <c r="N5400" s="118"/>
      <c r="O5400" s="143" t="str">
        <f>IF(H5400="","",(S5400/S5400)&amp;":"&amp;ROUND(AH5400/S5400,2))</f>
        <v/>
      </c>
      <c r="P5400" s="118"/>
      <c r="Q5400" s="118"/>
      <c r="R5400" s="143" t="str">
        <f>IF(H5400="","",(S5400/S5400)&amp;":"&amp;ROUND(AI5400/S5400,2))</f>
        <v/>
      </c>
      <c r="S5400" s="144" t="str">
        <f t="shared" si="1013"/>
        <v/>
      </c>
      <c r="T5400" s="145" t="str">
        <f t="shared" si="1014"/>
        <v/>
      </c>
      <c r="U5400" s="118"/>
      <c r="V5400" s="145" t="str">
        <f t="shared" si="1015"/>
        <v/>
      </c>
      <c r="W5400" s="144" t="str">
        <f t="shared" si="1016"/>
        <v/>
      </c>
      <c r="X5400" s="146" t="str">
        <f>IF(C5400="","",IF(OR(C5400="Trade",C5400="Multi Position"),(X5399+V5400),IF(C5400="Deposit",(X5399+AE5400),IF(C5400="Withdrawal",(X5399-AE5400)))))</f>
        <v/>
      </c>
      <c r="Y5400" s="145" t="str">
        <f t="shared" si="1017"/>
        <v/>
      </c>
      <c r="Z5400" s="118"/>
      <c r="AA5400" s="118"/>
      <c r="AB5400" s="118"/>
      <c r="AC5400" s="118"/>
      <c r="AD5400" s="118"/>
      <c r="AE5400" s="139"/>
      <c r="AF5400" s="118"/>
      <c r="AG5400" s="118"/>
      <c r="AH5400" s="147" t="str">
        <f t="shared" si="1018"/>
        <v/>
      </c>
      <c r="AI5400" s="147" t="str">
        <f t="shared" si="1019"/>
        <v/>
      </c>
      <c r="AJ5400" s="148" t="str">
        <f t="shared" si="1008"/>
        <v/>
      </c>
      <c r="AK5400" s="148" t="str">
        <f t="shared" si="1009"/>
        <v/>
      </c>
      <c r="AL5400" s="147" t="str">
        <f t="shared" si="1010"/>
        <v/>
      </c>
      <c r="AM5400" s="147" t="str">
        <f t="shared" si="1011"/>
        <v/>
      </c>
      <c r="AN5400" s="147" t="str">
        <f t="shared" si="1012"/>
        <v/>
      </c>
      <c r="AO5400" s="118"/>
    </row>
    <row r="5401" spans="1:41">
      <c r="A5401" s="118"/>
      <c r="B5401" s="118"/>
      <c r="C5401" s="118"/>
      <c r="D5401" s="118"/>
      <c r="E5401" s="118"/>
      <c r="F5401" s="118"/>
      <c r="G5401" s="118"/>
      <c r="H5401" s="118"/>
      <c r="I5401" s="118"/>
      <c r="J5401" s="118"/>
      <c r="K5401" s="118"/>
      <c r="L5401" s="118"/>
      <c r="M5401" s="118"/>
      <c r="N5401" s="118"/>
      <c r="O5401" s="143" t="str">
        <f>IF(H5401="","",(S5401/S5401)&amp;":"&amp;ROUND(AH5401/S5401,2))</f>
        <v/>
      </c>
      <c r="P5401" s="118"/>
      <c r="Q5401" s="118"/>
      <c r="R5401" s="143" t="str">
        <f>IF(H5401="","",(S5401/S5401)&amp;":"&amp;ROUND(AI5401/S5401,2))</f>
        <v/>
      </c>
      <c r="S5401" s="144" t="str">
        <f t="shared" si="1013"/>
        <v/>
      </c>
      <c r="T5401" s="145" t="str">
        <f t="shared" si="1014"/>
        <v/>
      </c>
      <c r="U5401" s="118"/>
      <c r="V5401" s="145" t="str">
        <f t="shared" si="1015"/>
        <v/>
      </c>
      <c r="W5401" s="144" t="str">
        <f t="shared" si="1016"/>
        <v/>
      </c>
      <c r="X5401" s="146" t="str">
        <f>IF(C5401="","",IF(OR(C5401="Trade",C5401="Multi Position"),(X5400+V5401),IF(C5401="Deposit",(X5400+AE5401),IF(C5401="Withdrawal",(X5400-AE5401)))))</f>
        <v/>
      </c>
      <c r="Y5401" s="145" t="str">
        <f t="shared" si="1017"/>
        <v/>
      </c>
      <c r="Z5401" s="118"/>
      <c r="AA5401" s="118"/>
      <c r="AB5401" s="118"/>
      <c r="AC5401" s="118"/>
      <c r="AD5401" s="118"/>
      <c r="AE5401" s="139"/>
      <c r="AF5401" s="118"/>
      <c r="AG5401" s="118"/>
      <c r="AH5401" s="147" t="str">
        <f t="shared" si="1018"/>
        <v/>
      </c>
      <c r="AI5401" s="147" t="str">
        <f t="shared" si="1019"/>
        <v/>
      </c>
      <c r="AJ5401" s="148" t="str">
        <f t="shared" si="1008"/>
        <v/>
      </c>
      <c r="AK5401" s="148" t="str">
        <f t="shared" si="1009"/>
        <v/>
      </c>
      <c r="AL5401" s="147" t="str">
        <f t="shared" si="1010"/>
        <v/>
      </c>
      <c r="AM5401" s="147" t="str">
        <f t="shared" si="1011"/>
        <v/>
      </c>
      <c r="AN5401" s="147" t="str">
        <f t="shared" si="1012"/>
        <v/>
      </c>
      <c r="AO5401" s="118"/>
    </row>
    <row r="5402" spans="1:41">
      <c r="A5402" s="118"/>
      <c r="B5402" s="118"/>
      <c r="C5402" s="118"/>
      <c r="D5402" s="118"/>
      <c r="E5402" s="118"/>
      <c r="F5402" s="118"/>
      <c r="G5402" s="118"/>
      <c r="H5402" s="118"/>
      <c r="I5402" s="118"/>
      <c r="J5402" s="118"/>
      <c r="K5402" s="118"/>
      <c r="L5402" s="118"/>
      <c r="M5402" s="118"/>
      <c r="N5402" s="118"/>
      <c r="O5402" s="143" t="str">
        <f>IF(H5402="","",(S5402/S5402)&amp;":"&amp;ROUND(AH5402/S5402,2))</f>
        <v/>
      </c>
      <c r="P5402" s="118"/>
      <c r="Q5402" s="118"/>
      <c r="R5402" s="143" t="str">
        <f>IF(H5402="","",(S5402/S5402)&amp;":"&amp;ROUND(AI5402/S5402,2))</f>
        <v/>
      </c>
      <c r="S5402" s="144" t="str">
        <f t="shared" si="1013"/>
        <v/>
      </c>
      <c r="T5402" s="145" t="str">
        <f t="shared" si="1014"/>
        <v/>
      </c>
      <c r="U5402" s="118"/>
      <c r="V5402" s="145" t="str">
        <f t="shared" si="1015"/>
        <v/>
      </c>
      <c r="W5402" s="144" t="str">
        <f t="shared" si="1016"/>
        <v/>
      </c>
      <c r="X5402" s="146" t="str">
        <f>IF(C5402="","",IF(OR(C5402="Trade",C5402="Multi Position"),(X5401+V5402),IF(C5402="Deposit",(X5401+AE5402),IF(C5402="Withdrawal",(X5401-AE5402)))))</f>
        <v/>
      </c>
      <c r="Y5402" s="145" t="str">
        <f t="shared" si="1017"/>
        <v/>
      </c>
      <c r="Z5402" s="118"/>
      <c r="AA5402" s="118"/>
      <c r="AB5402" s="118"/>
      <c r="AC5402" s="118"/>
      <c r="AD5402" s="118"/>
      <c r="AE5402" s="139"/>
      <c r="AF5402" s="118"/>
      <c r="AG5402" s="118"/>
      <c r="AH5402" s="147" t="str">
        <f t="shared" si="1018"/>
        <v/>
      </c>
      <c r="AI5402" s="147" t="str">
        <f t="shared" si="1019"/>
        <v/>
      </c>
      <c r="AJ5402" s="148" t="str">
        <f t="shared" si="1008"/>
        <v/>
      </c>
      <c r="AK5402" s="148" t="str">
        <f t="shared" si="1009"/>
        <v/>
      </c>
      <c r="AL5402" s="147" t="str">
        <f t="shared" si="1010"/>
        <v/>
      </c>
      <c r="AM5402" s="147" t="str">
        <f t="shared" si="1011"/>
        <v/>
      </c>
      <c r="AN5402" s="147" t="str">
        <f t="shared" si="1012"/>
        <v/>
      </c>
      <c r="AO5402" s="118"/>
    </row>
    <row r="5403" spans="1:41">
      <c r="A5403" s="118"/>
      <c r="B5403" s="118"/>
      <c r="C5403" s="118"/>
      <c r="D5403" s="118"/>
      <c r="E5403" s="118"/>
      <c r="F5403" s="118"/>
      <c r="G5403" s="118"/>
      <c r="H5403" s="118"/>
      <c r="I5403" s="118"/>
      <c r="J5403" s="118"/>
      <c r="K5403" s="118"/>
      <c r="L5403" s="118"/>
      <c r="M5403" s="118"/>
      <c r="N5403" s="118"/>
      <c r="O5403" s="143" t="str">
        <f>IF(H5403="","",(S5403/S5403)&amp;":"&amp;ROUND(AH5403/S5403,2))</f>
        <v/>
      </c>
      <c r="P5403" s="118"/>
      <c r="Q5403" s="118"/>
      <c r="R5403" s="143" t="str">
        <f>IF(H5403="","",(S5403/S5403)&amp;":"&amp;ROUND(AI5403/S5403,2))</f>
        <v/>
      </c>
      <c r="S5403" s="144" t="str">
        <f t="shared" si="1013"/>
        <v/>
      </c>
      <c r="T5403" s="145" t="str">
        <f t="shared" si="1014"/>
        <v/>
      </c>
      <c r="U5403" s="118"/>
      <c r="V5403" s="145" t="str">
        <f t="shared" si="1015"/>
        <v/>
      </c>
      <c r="W5403" s="144" t="str">
        <f t="shared" si="1016"/>
        <v/>
      </c>
      <c r="X5403" s="146" t="str">
        <f>IF(C5403="","",IF(OR(C5403="Trade",C5403="Multi Position"),(X5402+V5403),IF(C5403="Deposit",(X5402+AE5403),IF(C5403="Withdrawal",(X5402-AE5403)))))</f>
        <v/>
      </c>
      <c r="Y5403" s="145" t="str">
        <f t="shared" si="1017"/>
        <v/>
      </c>
      <c r="Z5403" s="118"/>
      <c r="AA5403" s="118"/>
      <c r="AB5403" s="118"/>
      <c r="AC5403" s="118"/>
      <c r="AD5403" s="118"/>
      <c r="AE5403" s="139"/>
      <c r="AF5403" s="118"/>
      <c r="AG5403" s="118"/>
      <c r="AH5403" s="147" t="str">
        <f t="shared" si="1018"/>
        <v/>
      </c>
      <c r="AI5403" s="147" t="str">
        <f t="shared" si="1019"/>
        <v/>
      </c>
      <c r="AJ5403" s="148" t="str">
        <f t="shared" si="1008"/>
        <v/>
      </c>
      <c r="AK5403" s="148" t="str">
        <f t="shared" si="1009"/>
        <v/>
      </c>
      <c r="AL5403" s="147" t="str">
        <f t="shared" si="1010"/>
        <v/>
      </c>
      <c r="AM5403" s="147" t="str">
        <f t="shared" si="1011"/>
        <v/>
      </c>
      <c r="AN5403" s="147" t="str">
        <f t="shared" si="1012"/>
        <v/>
      </c>
      <c r="AO5403" s="118"/>
    </row>
    <row r="5404" spans="1:41">
      <c r="A5404" s="118"/>
      <c r="B5404" s="118"/>
      <c r="C5404" s="118"/>
      <c r="D5404" s="118"/>
      <c r="E5404" s="118"/>
      <c r="F5404" s="118"/>
      <c r="G5404" s="118"/>
      <c r="H5404" s="118"/>
      <c r="I5404" s="118"/>
      <c r="J5404" s="118"/>
      <c r="K5404" s="118"/>
      <c r="L5404" s="118"/>
      <c r="M5404" s="118"/>
      <c r="N5404" s="118"/>
      <c r="O5404" s="143" t="str">
        <f>IF(H5404="","",(S5404/S5404)&amp;":"&amp;ROUND(AH5404/S5404,2))</f>
        <v/>
      </c>
      <c r="P5404" s="118"/>
      <c r="Q5404" s="118"/>
      <c r="R5404" s="143" t="str">
        <f>IF(H5404="","",(S5404/S5404)&amp;":"&amp;ROUND(AI5404/S5404,2))</f>
        <v/>
      </c>
      <c r="S5404" s="144" t="str">
        <f t="shared" si="1013"/>
        <v/>
      </c>
      <c r="T5404" s="145" t="str">
        <f t="shared" si="1014"/>
        <v/>
      </c>
      <c r="U5404" s="118"/>
      <c r="V5404" s="145" t="str">
        <f t="shared" si="1015"/>
        <v/>
      </c>
      <c r="W5404" s="144" t="str">
        <f t="shared" si="1016"/>
        <v/>
      </c>
      <c r="X5404" s="146" t="str">
        <f>IF(C5404="","",IF(OR(C5404="Trade",C5404="Multi Position"),(X5403+V5404),IF(C5404="Deposit",(X5403+AE5404),IF(C5404="Withdrawal",(X5403-AE5404)))))</f>
        <v/>
      </c>
      <c r="Y5404" s="145" t="str">
        <f t="shared" si="1017"/>
        <v/>
      </c>
      <c r="Z5404" s="118"/>
      <c r="AA5404" s="118"/>
      <c r="AB5404" s="118"/>
      <c r="AC5404" s="118"/>
      <c r="AD5404" s="118"/>
      <c r="AE5404" s="139"/>
      <c r="AF5404" s="118"/>
      <c r="AG5404" s="118"/>
      <c r="AH5404" s="147" t="str">
        <f t="shared" si="1018"/>
        <v/>
      </c>
      <c r="AI5404" s="147" t="str">
        <f t="shared" si="1019"/>
        <v/>
      </c>
      <c r="AJ5404" s="148" t="str">
        <f t="shared" si="1008"/>
        <v/>
      </c>
      <c r="AK5404" s="148" t="str">
        <f t="shared" si="1009"/>
        <v/>
      </c>
      <c r="AL5404" s="147" t="str">
        <f t="shared" si="1010"/>
        <v/>
      </c>
      <c r="AM5404" s="147" t="str">
        <f t="shared" si="1011"/>
        <v/>
      </c>
      <c r="AN5404" s="147" t="str">
        <f t="shared" si="1012"/>
        <v/>
      </c>
      <c r="AO5404" s="118"/>
    </row>
    <row r="5405" spans="1:41">
      <c r="A5405" s="118"/>
      <c r="B5405" s="118"/>
      <c r="C5405" s="118"/>
      <c r="D5405" s="118"/>
      <c r="E5405" s="118"/>
      <c r="F5405" s="118"/>
      <c r="G5405" s="118"/>
      <c r="H5405" s="118"/>
      <c r="I5405" s="118"/>
      <c r="J5405" s="118"/>
      <c r="K5405" s="118"/>
      <c r="L5405" s="118"/>
      <c r="M5405" s="118"/>
      <c r="N5405" s="118"/>
      <c r="O5405" s="143" t="str">
        <f>IF(H5405="","",(S5405/S5405)&amp;":"&amp;ROUND(AH5405/S5405,2))</f>
        <v/>
      </c>
      <c r="P5405" s="118"/>
      <c r="Q5405" s="118"/>
      <c r="R5405" s="143" t="str">
        <f>IF(H5405="","",(S5405/S5405)&amp;":"&amp;ROUND(AI5405/S5405,2))</f>
        <v/>
      </c>
      <c r="S5405" s="144" t="str">
        <f t="shared" si="1013"/>
        <v/>
      </c>
      <c r="T5405" s="145" t="str">
        <f t="shared" si="1014"/>
        <v/>
      </c>
      <c r="U5405" s="118"/>
      <c r="V5405" s="145" t="str">
        <f t="shared" si="1015"/>
        <v/>
      </c>
      <c r="W5405" s="144" t="str">
        <f t="shared" si="1016"/>
        <v/>
      </c>
      <c r="X5405" s="146" t="str">
        <f>IF(C5405="","",IF(OR(C5405="Trade",C5405="Multi Position"),(X5404+V5405),IF(C5405="Deposit",(X5404+AE5405),IF(C5405="Withdrawal",(X5404-AE5405)))))</f>
        <v/>
      </c>
      <c r="Y5405" s="145" t="str">
        <f t="shared" si="1017"/>
        <v/>
      </c>
      <c r="Z5405" s="118"/>
      <c r="AA5405" s="118"/>
      <c r="AB5405" s="118"/>
      <c r="AC5405" s="118"/>
      <c r="AD5405" s="118"/>
      <c r="AE5405" s="139"/>
      <c r="AF5405" s="118"/>
      <c r="AG5405" s="118"/>
      <c r="AH5405" s="147" t="str">
        <f t="shared" si="1018"/>
        <v/>
      </c>
      <c r="AI5405" s="147" t="str">
        <f t="shared" si="1019"/>
        <v/>
      </c>
      <c r="AJ5405" s="148" t="str">
        <f t="shared" si="1008"/>
        <v/>
      </c>
      <c r="AK5405" s="148" t="str">
        <f t="shared" si="1009"/>
        <v/>
      </c>
      <c r="AL5405" s="147" t="str">
        <f t="shared" si="1010"/>
        <v/>
      </c>
      <c r="AM5405" s="147" t="str">
        <f t="shared" si="1011"/>
        <v/>
      </c>
      <c r="AN5405" s="147" t="str">
        <f t="shared" si="1012"/>
        <v/>
      </c>
      <c r="AO5405" s="118"/>
    </row>
    <row r="5406" spans="1:41">
      <c r="A5406" s="118"/>
      <c r="B5406" s="118"/>
      <c r="C5406" s="118"/>
      <c r="D5406" s="118"/>
      <c r="E5406" s="118"/>
      <c r="F5406" s="118"/>
      <c r="G5406" s="118"/>
      <c r="H5406" s="118"/>
      <c r="I5406" s="118"/>
      <c r="J5406" s="118"/>
      <c r="K5406" s="118"/>
      <c r="L5406" s="118"/>
      <c r="M5406" s="118"/>
      <c r="N5406" s="118"/>
      <c r="O5406" s="143" t="str">
        <f>IF(H5406="","",(S5406/S5406)&amp;":"&amp;ROUND(AH5406/S5406,2))</f>
        <v/>
      </c>
      <c r="P5406" s="118"/>
      <c r="Q5406" s="118"/>
      <c r="R5406" s="143" t="str">
        <f>IF(H5406="","",(S5406/S5406)&amp;":"&amp;ROUND(AI5406/S5406,2))</f>
        <v/>
      </c>
      <c r="S5406" s="144" t="str">
        <f t="shared" si="1013"/>
        <v/>
      </c>
      <c r="T5406" s="145" t="str">
        <f t="shared" si="1014"/>
        <v/>
      </c>
      <c r="U5406" s="118"/>
      <c r="V5406" s="145" t="str">
        <f t="shared" si="1015"/>
        <v/>
      </c>
      <c r="W5406" s="144" t="str">
        <f t="shared" si="1016"/>
        <v/>
      </c>
      <c r="X5406" s="146" t="str">
        <f>IF(C5406="","",IF(OR(C5406="Trade",C5406="Multi Position"),(X5405+V5406),IF(C5406="Deposit",(X5405+AE5406),IF(C5406="Withdrawal",(X5405-AE5406)))))</f>
        <v/>
      </c>
      <c r="Y5406" s="145" t="str">
        <f t="shared" si="1017"/>
        <v/>
      </c>
      <c r="Z5406" s="118"/>
      <c r="AA5406" s="118"/>
      <c r="AB5406" s="118"/>
      <c r="AC5406" s="118"/>
      <c r="AD5406" s="118"/>
      <c r="AE5406" s="139"/>
      <c r="AF5406" s="118"/>
      <c r="AG5406" s="118"/>
      <c r="AH5406" s="147" t="str">
        <f t="shared" si="1018"/>
        <v/>
      </c>
      <c r="AI5406" s="147" t="str">
        <f t="shared" si="1019"/>
        <v/>
      </c>
      <c r="AJ5406" s="148" t="str">
        <f t="shared" si="1008"/>
        <v/>
      </c>
      <c r="AK5406" s="148" t="str">
        <f t="shared" si="1009"/>
        <v/>
      </c>
      <c r="AL5406" s="147" t="str">
        <f t="shared" si="1010"/>
        <v/>
      </c>
      <c r="AM5406" s="147" t="str">
        <f t="shared" si="1011"/>
        <v/>
      </c>
      <c r="AN5406" s="147" t="str">
        <f t="shared" si="1012"/>
        <v/>
      </c>
      <c r="AO5406" s="118"/>
    </row>
    <row r="5407" spans="1:41">
      <c r="A5407" s="118"/>
      <c r="B5407" s="118"/>
      <c r="C5407" s="118"/>
      <c r="D5407" s="118"/>
      <c r="E5407" s="118"/>
      <c r="F5407" s="118"/>
      <c r="G5407" s="118"/>
      <c r="H5407" s="118"/>
      <c r="I5407" s="118"/>
      <c r="J5407" s="118"/>
      <c r="K5407" s="118"/>
      <c r="L5407" s="118"/>
      <c r="M5407" s="118"/>
      <c r="N5407" s="118"/>
      <c r="O5407" s="143" t="str">
        <f>IF(H5407="","",(S5407/S5407)&amp;":"&amp;ROUND(AH5407/S5407,2))</f>
        <v/>
      </c>
      <c r="P5407" s="118"/>
      <c r="Q5407" s="118"/>
      <c r="R5407" s="143" t="str">
        <f>IF(H5407="","",(S5407/S5407)&amp;":"&amp;ROUND(AI5407/S5407,2))</f>
        <v/>
      </c>
      <c r="S5407" s="144" t="str">
        <f t="shared" si="1013"/>
        <v/>
      </c>
      <c r="T5407" s="145" t="str">
        <f t="shared" si="1014"/>
        <v/>
      </c>
      <c r="U5407" s="118"/>
      <c r="V5407" s="145" t="str">
        <f t="shared" si="1015"/>
        <v/>
      </c>
      <c r="W5407" s="144" t="str">
        <f t="shared" si="1016"/>
        <v/>
      </c>
      <c r="X5407" s="146" t="str">
        <f>IF(C5407="","",IF(OR(C5407="Trade",C5407="Multi Position"),(X5406+V5407),IF(C5407="Deposit",(X5406+AE5407),IF(C5407="Withdrawal",(X5406-AE5407)))))</f>
        <v/>
      </c>
      <c r="Y5407" s="145" t="str">
        <f t="shared" si="1017"/>
        <v/>
      </c>
      <c r="Z5407" s="118"/>
      <c r="AA5407" s="118"/>
      <c r="AB5407" s="118"/>
      <c r="AC5407" s="118"/>
      <c r="AD5407" s="118"/>
      <c r="AE5407" s="139"/>
      <c r="AF5407" s="118"/>
      <c r="AG5407" s="118"/>
      <c r="AH5407" s="147" t="str">
        <f t="shared" si="1018"/>
        <v/>
      </c>
      <c r="AI5407" s="147" t="str">
        <f t="shared" si="1019"/>
        <v/>
      </c>
      <c r="AJ5407" s="148" t="str">
        <f t="shared" si="1008"/>
        <v/>
      </c>
      <c r="AK5407" s="148" t="str">
        <f t="shared" si="1009"/>
        <v/>
      </c>
      <c r="AL5407" s="147" t="str">
        <f t="shared" si="1010"/>
        <v/>
      </c>
      <c r="AM5407" s="147" t="str">
        <f t="shared" si="1011"/>
        <v/>
      </c>
      <c r="AN5407" s="147" t="str">
        <f t="shared" si="1012"/>
        <v/>
      </c>
      <c r="AO5407" s="118"/>
    </row>
    <row r="5408" spans="1:41">
      <c r="A5408" s="118"/>
      <c r="B5408" s="118"/>
      <c r="C5408" s="118"/>
      <c r="D5408" s="118"/>
      <c r="E5408" s="118"/>
      <c r="F5408" s="118"/>
      <c r="G5408" s="118"/>
      <c r="H5408" s="118"/>
      <c r="I5408" s="118"/>
      <c r="J5408" s="118"/>
      <c r="K5408" s="118"/>
      <c r="L5408" s="118"/>
      <c r="M5408" s="118"/>
      <c r="N5408" s="118"/>
      <c r="O5408" s="143" t="str">
        <f>IF(H5408="","",(S5408/S5408)&amp;":"&amp;ROUND(AH5408/S5408,2))</f>
        <v/>
      </c>
      <c r="P5408" s="118"/>
      <c r="Q5408" s="118"/>
      <c r="R5408" s="143" t="str">
        <f>IF(H5408="","",(S5408/S5408)&amp;":"&amp;ROUND(AI5408/S5408,2))</f>
        <v/>
      </c>
      <c r="S5408" s="144" t="str">
        <f t="shared" si="1013"/>
        <v/>
      </c>
      <c r="T5408" s="145" t="str">
        <f t="shared" si="1014"/>
        <v/>
      </c>
      <c r="U5408" s="118"/>
      <c r="V5408" s="145" t="str">
        <f t="shared" si="1015"/>
        <v/>
      </c>
      <c r="W5408" s="144" t="str">
        <f t="shared" si="1016"/>
        <v/>
      </c>
      <c r="X5408" s="146" t="str">
        <f>IF(C5408="","",IF(OR(C5408="Trade",C5408="Multi Position"),(X5407+V5408),IF(C5408="Deposit",(X5407+AE5408),IF(C5408="Withdrawal",(X5407-AE5408)))))</f>
        <v/>
      </c>
      <c r="Y5408" s="145" t="str">
        <f t="shared" si="1017"/>
        <v/>
      </c>
      <c r="Z5408" s="118"/>
      <c r="AA5408" s="118"/>
      <c r="AB5408" s="118"/>
      <c r="AC5408" s="118"/>
      <c r="AD5408" s="118"/>
      <c r="AE5408" s="139"/>
      <c r="AF5408" s="118"/>
      <c r="AG5408" s="118"/>
      <c r="AH5408" s="147" t="str">
        <f t="shared" si="1018"/>
        <v/>
      </c>
      <c r="AI5408" s="147" t="str">
        <f t="shared" si="1019"/>
        <v/>
      </c>
      <c r="AJ5408" s="148" t="str">
        <f t="shared" si="1008"/>
        <v/>
      </c>
      <c r="AK5408" s="148" t="str">
        <f t="shared" si="1009"/>
        <v/>
      </c>
      <c r="AL5408" s="147" t="str">
        <f t="shared" si="1010"/>
        <v/>
      </c>
      <c r="AM5408" s="147" t="str">
        <f t="shared" si="1011"/>
        <v/>
      </c>
      <c r="AN5408" s="147" t="str">
        <f t="shared" si="1012"/>
        <v/>
      </c>
      <c r="AO5408" s="118"/>
    </row>
    <row r="5409" spans="1:41">
      <c r="A5409" s="118"/>
      <c r="B5409" s="118"/>
      <c r="C5409" s="118"/>
      <c r="D5409" s="118"/>
      <c r="E5409" s="118"/>
      <c r="F5409" s="118"/>
      <c r="G5409" s="118"/>
      <c r="H5409" s="118"/>
      <c r="I5409" s="118"/>
      <c r="J5409" s="118"/>
      <c r="K5409" s="118"/>
      <c r="L5409" s="118"/>
      <c r="M5409" s="118"/>
      <c r="N5409" s="118"/>
      <c r="O5409" s="143" t="str">
        <f>IF(H5409="","",(S5409/S5409)&amp;":"&amp;ROUND(AH5409/S5409,2))</f>
        <v/>
      </c>
      <c r="P5409" s="118"/>
      <c r="Q5409" s="118"/>
      <c r="R5409" s="143" t="str">
        <f>IF(H5409="","",(S5409/S5409)&amp;":"&amp;ROUND(AI5409/S5409,2))</f>
        <v/>
      </c>
      <c r="S5409" s="144" t="str">
        <f t="shared" si="1013"/>
        <v/>
      </c>
      <c r="T5409" s="145" t="str">
        <f t="shared" si="1014"/>
        <v/>
      </c>
      <c r="U5409" s="118"/>
      <c r="V5409" s="145" t="str">
        <f t="shared" si="1015"/>
        <v/>
      </c>
      <c r="W5409" s="144" t="str">
        <f t="shared" si="1016"/>
        <v/>
      </c>
      <c r="X5409" s="146" t="str">
        <f>IF(C5409="","",IF(OR(C5409="Trade",C5409="Multi Position"),(X5408+V5409),IF(C5409="Deposit",(X5408+AE5409),IF(C5409="Withdrawal",(X5408-AE5409)))))</f>
        <v/>
      </c>
      <c r="Y5409" s="145" t="str">
        <f t="shared" si="1017"/>
        <v/>
      </c>
      <c r="Z5409" s="118"/>
      <c r="AA5409" s="118"/>
      <c r="AB5409" s="118"/>
      <c r="AC5409" s="118"/>
      <c r="AD5409" s="118"/>
      <c r="AE5409" s="139"/>
      <c r="AF5409" s="118"/>
      <c r="AG5409" s="118"/>
      <c r="AH5409" s="147" t="str">
        <f t="shared" si="1018"/>
        <v/>
      </c>
      <c r="AI5409" s="147" t="str">
        <f t="shared" si="1019"/>
        <v/>
      </c>
      <c r="AJ5409" s="148" t="str">
        <f t="shared" si="1008"/>
        <v/>
      </c>
      <c r="AK5409" s="148" t="str">
        <f t="shared" si="1009"/>
        <v/>
      </c>
      <c r="AL5409" s="147" t="str">
        <f t="shared" si="1010"/>
        <v/>
      </c>
      <c r="AM5409" s="147" t="str">
        <f t="shared" si="1011"/>
        <v/>
      </c>
      <c r="AN5409" s="147" t="str">
        <f t="shared" si="1012"/>
        <v/>
      </c>
      <c r="AO5409" s="118"/>
    </row>
    <row r="5410" spans="1:41">
      <c r="A5410" s="118"/>
      <c r="B5410" s="118"/>
      <c r="C5410" s="118"/>
      <c r="D5410" s="118"/>
      <c r="E5410" s="118"/>
      <c r="F5410" s="118"/>
      <c r="G5410" s="118"/>
      <c r="H5410" s="118"/>
      <c r="I5410" s="118"/>
      <c r="J5410" s="118"/>
      <c r="K5410" s="118"/>
      <c r="L5410" s="118"/>
      <c r="M5410" s="118"/>
      <c r="N5410" s="118"/>
      <c r="O5410" s="143" t="str">
        <f>IF(H5410="","",(S5410/S5410)&amp;":"&amp;ROUND(AH5410/S5410,2))</f>
        <v/>
      </c>
      <c r="P5410" s="118"/>
      <c r="Q5410" s="118"/>
      <c r="R5410" s="143" t="str">
        <f>IF(H5410="","",(S5410/S5410)&amp;":"&amp;ROUND(AI5410/S5410,2))</f>
        <v/>
      </c>
      <c r="S5410" s="144" t="str">
        <f t="shared" si="1013"/>
        <v/>
      </c>
      <c r="T5410" s="145" t="str">
        <f t="shared" si="1014"/>
        <v/>
      </c>
      <c r="U5410" s="118"/>
      <c r="V5410" s="145" t="str">
        <f t="shared" si="1015"/>
        <v/>
      </c>
      <c r="W5410" s="144" t="str">
        <f t="shared" si="1016"/>
        <v/>
      </c>
      <c r="X5410" s="146" t="str">
        <f>IF(C5410="","",IF(OR(C5410="Trade",C5410="Multi Position"),(X5409+V5410),IF(C5410="Deposit",(X5409+AE5410),IF(C5410="Withdrawal",(X5409-AE5410)))))</f>
        <v/>
      </c>
      <c r="Y5410" s="145" t="str">
        <f t="shared" si="1017"/>
        <v/>
      </c>
      <c r="Z5410" s="118"/>
      <c r="AA5410" s="118"/>
      <c r="AB5410" s="118"/>
      <c r="AC5410" s="118"/>
      <c r="AD5410" s="118"/>
      <c r="AE5410" s="139"/>
      <c r="AF5410" s="118"/>
      <c r="AG5410" s="118"/>
      <c r="AH5410" s="147" t="str">
        <f t="shared" si="1018"/>
        <v/>
      </c>
      <c r="AI5410" s="147" t="str">
        <f t="shared" si="1019"/>
        <v/>
      </c>
      <c r="AJ5410" s="148" t="str">
        <f t="shared" si="1008"/>
        <v/>
      </c>
      <c r="AK5410" s="148" t="str">
        <f t="shared" si="1009"/>
        <v/>
      </c>
      <c r="AL5410" s="147" t="str">
        <f t="shared" si="1010"/>
        <v/>
      </c>
      <c r="AM5410" s="147" t="str">
        <f t="shared" si="1011"/>
        <v/>
      </c>
      <c r="AN5410" s="147" t="str">
        <f t="shared" si="1012"/>
        <v/>
      </c>
      <c r="AO5410" s="118"/>
    </row>
    <row r="5411" spans="1:41">
      <c r="A5411" s="118"/>
      <c r="B5411" s="118"/>
      <c r="C5411" s="118"/>
      <c r="D5411" s="118"/>
      <c r="E5411" s="118"/>
      <c r="F5411" s="118"/>
      <c r="G5411" s="118"/>
      <c r="H5411" s="118"/>
      <c r="I5411" s="118"/>
      <c r="J5411" s="118"/>
      <c r="K5411" s="118"/>
      <c r="L5411" s="118"/>
      <c r="M5411" s="118"/>
      <c r="N5411" s="118"/>
      <c r="O5411" s="143" t="str">
        <f>IF(H5411="","",(S5411/S5411)&amp;":"&amp;ROUND(AH5411/S5411,2))</f>
        <v/>
      </c>
      <c r="P5411" s="118"/>
      <c r="Q5411" s="118"/>
      <c r="R5411" s="143" t="str">
        <f>IF(H5411="","",(S5411/S5411)&amp;":"&amp;ROUND(AI5411/S5411,2))</f>
        <v/>
      </c>
      <c r="S5411" s="144" t="str">
        <f t="shared" si="1013"/>
        <v/>
      </c>
      <c r="T5411" s="145" t="str">
        <f t="shared" si="1014"/>
        <v/>
      </c>
      <c r="U5411" s="118"/>
      <c r="V5411" s="145" t="str">
        <f t="shared" si="1015"/>
        <v/>
      </c>
      <c r="W5411" s="144" t="str">
        <f t="shared" si="1016"/>
        <v/>
      </c>
      <c r="X5411" s="146" t="str">
        <f>IF(C5411="","",IF(OR(C5411="Trade",C5411="Multi Position"),(X5410+V5411),IF(C5411="Deposit",(X5410+AE5411),IF(C5411="Withdrawal",(X5410-AE5411)))))</f>
        <v/>
      </c>
      <c r="Y5411" s="145" t="str">
        <f t="shared" si="1017"/>
        <v/>
      </c>
      <c r="Z5411" s="118"/>
      <c r="AA5411" s="118"/>
      <c r="AB5411" s="118"/>
      <c r="AC5411" s="118"/>
      <c r="AD5411" s="118"/>
      <c r="AE5411" s="139"/>
      <c r="AF5411" s="118"/>
      <c r="AG5411" s="118"/>
      <c r="AH5411" s="147" t="str">
        <f t="shared" si="1018"/>
        <v/>
      </c>
      <c r="AI5411" s="147" t="str">
        <f t="shared" si="1019"/>
        <v/>
      </c>
      <c r="AJ5411" s="148" t="str">
        <f t="shared" si="1008"/>
        <v/>
      </c>
      <c r="AK5411" s="148" t="str">
        <f t="shared" si="1009"/>
        <v/>
      </c>
      <c r="AL5411" s="147" t="str">
        <f t="shared" si="1010"/>
        <v/>
      </c>
      <c r="AM5411" s="147" t="str">
        <f t="shared" si="1011"/>
        <v/>
      </c>
      <c r="AN5411" s="147" t="str">
        <f t="shared" si="1012"/>
        <v/>
      </c>
      <c r="AO5411" s="118"/>
    </row>
    <row r="5412" spans="1:41">
      <c r="A5412" s="118"/>
      <c r="B5412" s="118"/>
      <c r="C5412" s="118"/>
      <c r="D5412" s="118"/>
      <c r="E5412" s="118"/>
      <c r="F5412" s="118"/>
      <c r="G5412" s="118"/>
      <c r="H5412" s="118"/>
      <c r="I5412" s="118"/>
      <c r="J5412" s="118"/>
      <c r="K5412" s="118"/>
      <c r="L5412" s="118"/>
      <c r="M5412" s="118"/>
      <c r="N5412" s="118"/>
      <c r="O5412" s="143" t="str">
        <f>IF(H5412="","",(S5412/S5412)&amp;":"&amp;ROUND(AH5412/S5412,2))</f>
        <v/>
      </c>
      <c r="P5412" s="118"/>
      <c r="Q5412" s="118"/>
      <c r="R5412" s="143" t="str">
        <f>IF(H5412="","",(S5412/S5412)&amp;":"&amp;ROUND(AI5412/S5412,2))</f>
        <v/>
      </c>
      <c r="S5412" s="144" t="str">
        <f t="shared" si="1013"/>
        <v/>
      </c>
      <c r="T5412" s="145" t="str">
        <f t="shared" si="1014"/>
        <v/>
      </c>
      <c r="U5412" s="118"/>
      <c r="V5412" s="145" t="str">
        <f t="shared" si="1015"/>
        <v/>
      </c>
      <c r="W5412" s="144" t="str">
        <f t="shared" si="1016"/>
        <v/>
      </c>
      <c r="X5412" s="146" t="str">
        <f>IF(C5412="","",IF(OR(C5412="Trade",C5412="Multi Position"),(X5411+V5412),IF(C5412="Deposit",(X5411+AE5412),IF(C5412="Withdrawal",(X5411-AE5412)))))</f>
        <v/>
      </c>
      <c r="Y5412" s="145" t="str">
        <f t="shared" si="1017"/>
        <v/>
      </c>
      <c r="Z5412" s="118"/>
      <c r="AA5412" s="118"/>
      <c r="AB5412" s="118"/>
      <c r="AC5412" s="118"/>
      <c r="AD5412" s="118"/>
      <c r="AE5412" s="139"/>
      <c r="AF5412" s="118"/>
      <c r="AG5412" s="118"/>
      <c r="AH5412" s="147" t="str">
        <f t="shared" si="1018"/>
        <v/>
      </c>
      <c r="AI5412" s="147" t="str">
        <f t="shared" si="1019"/>
        <v/>
      </c>
      <c r="AJ5412" s="148" t="str">
        <f t="shared" si="1008"/>
        <v/>
      </c>
      <c r="AK5412" s="148" t="str">
        <f t="shared" si="1009"/>
        <v/>
      </c>
      <c r="AL5412" s="147" t="str">
        <f t="shared" si="1010"/>
        <v/>
      </c>
      <c r="AM5412" s="147" t="str">
        <f t="shared" si="1011"/>
        <v/>
      </c>
      <c r="AN5412" s="147" t="str">
        <f t="shared" si="1012"/>
        <v/>
      </c>
      <c r="AO5412" s="118"/>
    </row>
    <row r="5413" spans="1:41">
      <c r="A5413" s="118"/>
      <c r="B5413" s="118"/>
      <c r="C5413" s="118"/>
      <c r="D5413" s="118"/>
      <c r="E5413" s="118"/>
      <c r="F5413" s="118"/>
      <c r="G5413" s="118"/>
      <c r="H5413" s="118"/>
      <c r="I5413" s="118"/>
      <c r="J5413" s="118"/>
      <c r="K5413" s="118"/>
      <c r="L5413" s="118"/>
      <c r="M5413" s="118"/>
      <c r="N5413" s="118"/>
      <c r="O5413" s="143" t="str">
        <f>IF(H5413="","",(S5413/S5413)&amp;":"&amp;ROUND(AH5413/S5413,2))</f>
        <v/>
      </c>
      <c r="P5413" s="118"/>
      <c r="Q5413" s="118"/>
      <c r="R5413" s="143" t="str">
        <f>IF(H5413="","",(S5413/S5413)&amp;":"&amp;ROUND(AI5413/S5413,2))</f>
        <v/>
      </c>
      <c r="S5413" s="144" t="str">
        <f t="shared" si="1013"/>
        <v/>
      </c>
      <c r="T5413" s="145" t="str">
        <f t="shared" si="1014"/>
        <v/>
      </c>
      <c r="U5413" s="118"/>
      <c r="V5413" s="145" t="str">
        <f t="shared" si="1015"/>
        <v/>
      </c>
      <c r="W5413" s="144" t="str">
        <f t="shared" si="1016"/>
        <v/>
      </c>
      <c r="X5413" s="146" t="str">
        <f>IF(C5413="","",IF(OR(C5413="Trade",C5413="Multi Position"),(X5412+V5413),IF(C5413="Deposit",(X5412+AE5413),IF(C5413="Withdrawal",(X5412-AE5413)))))</f>
        <v/>
      </c>
      <c r="Y5413" s="145" t="str">
        <f t="shared" si="1017"/>
        <v/>
      </c>
      <c r="Z5413" s="118"/>
      <c r="AA5413" s="118"/>
      <c r="AB5413" s="118"/>
      <c r="AC5413" s="118"/>
      <c r="AD5413" s="118"/>
      <c r="AE5413" s="139"/>
      <c r="AF5413" s="118"/>
      <c r="AG5413" s="118"/>
      <c r="AH5413" s="147" t="str">
        <f t="shared" si="1018"/>
        <v/>
      </c>
      <c r="AI5413" s="147" t="str">
        <f t="shared" si="1019"/>
        <v/>
      </c>
      <c r="AJ5413" s="148" t="str">
        <f t="shared" si="1008"/>
        <v/>
      </c>
      <c r="AK5413" s="148" t="str">
        <f t="shared" si="1009"/>
        <v/>
      </c>
      <c r="AL5413" s="147" t="str">
        <f t="shared" si="1010"/>
        <v/>
      </c>
      <c r="AM5413" s="147" t="str">
        <f t="shared" si="1011"/>
        <v/>
      </c>
      <c r="AN5413" s="147" t="str">
        <f t="shared" si="1012"/>
        <v/>
      </c>
      <c r="AO5413" s="118"/>
    </row>
    <row r="5414" spans="1:41">
      <c r="A5414" s="118"/>
      <c r="B5414" s="118"/>
      <c r="C5414" s="118"/>
      <c r="D5414" s="118"/>
      <c r="E5414" s="118"/>
      <c r="F5414" s="118"/>
      <c r="G5414" s="118"/>
      <c r="H5414" s="118"/>
      <c r="I5414" s="118"/>
      <c r="J5414" s="118"/>
      <c r="K5414" s="118"/>
      <c r="L5414" s="118"/>
      <c r="M5414" s="118"/>
      <c r="N5414" s="118"/>
      <c r="O5414" s="143" t="str">
        <f>IF(H5414="","",(S5414/S5414)&amp;":"&amp;ROUND(AH5414/S5414,2))</f>
        <v/>
      </c>
      <c r="P5414" s="118"/>
      <c r="Q5414" s="118"/>
      <c r="R5414" s="143" t="str">
        <f>IF(H5414="","",(S5414/S5414)&amp;":"&amp;ROUND(AI5414/S5414,2))</f>
        <v/>
      </c>
      <c r="S5414" s="144" t="str">
        <f t="shared" si="1013"/>
        <v/>
      </c>
      <c r="T5414" s="145" t="str">
        <f t="shared" si="1014"/>
        <v/>
      </c>
      <c r="U5414" s="118"/>
      <c r="V5414" s="145" t="str">
        <f t="shared" si="1015"/>
        <v/>
      </c>
      <c r="W5414" s="144" t="str">
        <f t="shared" si="1016"/>
        <v/>
      </c>
      <c r="X5414" s="146" t="str">
        <f>IF(C5414="","",IF(OR(C5414="Trade",C5414="Multi Position"),(X5413+V5414),IF(C5414="Deposit",(X5413+AE5414),IF(C5414="Withdrawal",(X5413-AE5414)))))</f>
        <v/>
      </c>
      <c r="Y5414" s="145" t="str">
        <f t="shared" si="1017"/>
        <v/>
      </c>
      <c r="Z5414" s="118"/>
      <c r="AA5414" s="118"/>
      <c r="AB5414" s="118"/>
      <c r="AC5414" s="118"/>
      <c r="AD5414" s="118"/>
      <c r="AE5414" s="139"/>
      <c r="AF5414" s="118"/>
      <c r="AG5414" s="118"/>
      <c r="AH5414" s="147" t="str">
        <f t="shared" si="1018"/>
        <v/>
      </c>
      <c r="AI5414" s="147" t="str">
        <f t="shared" si="1019"/>
        <v/>
      </c>
      <c r="AJ5414" s="148" t="str">
        <f t="shared" si="1008"/>
        <v/>
      </c>
      <c r="AK5414" s="148" t="str">
        <f t="shared" si="1009"/>
        <v/>
      </c>
      <c r="AL5414" s="147" t="str">
        <f t="shared" si="1010"/>
        <v/>
      </c>
      <c r="AM5414" s="147" t="str">
        <f t="shared" si="1011"/>
        <v/>
      </c>
      <c r="AN5414" s="147" t="str">
        <f t="shared" si="1012"/>
        <v/>
      </c>
      <c r="AO5414" s="118"/>
    </row>
    <row r="5415" spans="1:41">
      <c r="A5415" s="118"/>
      <c r="B5415" s="118"/>
      <c r="C5415" s="118"/>
      <c r="D5415" s="118"/>
      <c r="E5415" s="118"/>
      <c r="F5415" s="118"/>
      <c r="G5415" s="118"/>
      <c r="H5415" s="118"/>
      <c r="I5415" s="118"/>
      <c r="J5415" s="118"/>
      <c r="K5415" s="118"/>
      <c r="L5415" s="118"/>
      <c r="M5415" s="118"/>
      <c r="N5415" s="118"/>
      <c r="O5415" s="143" t="str">
        <f>IF(H5415="","",(S5415/S5415)&amp;":"&amp;ROUND(AH5415/S5415,2))</f>
        <v/>
      </c>
      <c r="P5415" s="118"/>
      <c r="Q5415" s="118"/>
      <c r="R5415" s="143" t="str">
        <f>IF(H5415="","",(S5415/S5415)&amp;":"&amp;ROUND(AI5415/S5415,2))</f>
        <v/>
      </c>
      <c r="S5415" s="144" t="str">
        <f t="shared" si="1013"/>
        <v/>
      </c>
      <c r="T5415" s="145" t="str">
        <f t="shared" si="1014"/>
        <v/>
      </c>
      <c r="U5415" s="118"/>
      <c r="V5415" s="145" t="str">
        <f t="shared" si="1015"/>
        <v/>
      </c>
      <c r="W5415" s="144" t="str">
        <f t="shared" si="1016"/>
        <v/>
      </c>
      <c r="X5415" s="146" t="str">
        <f>IF(C5415="","",IF(OR(C5415="Trade",C5415="Multi Position"),(X5414+V5415),IF(C5415="Deposit",(X5414+AE5415),IF(C5415="Withdrawal",(X5414-AE5415)))))</f>
        <v/>
      </c>
      <c r="Y5415" s="145" t="str">
        <f t="shared" si="1017"/>
        <v/>
      </c>
      <c r="Z5415" s="118"/>
      <c r="AA5415" s="118"/>
      <c r="AB5415" s="118"/>
      <c r="AC5415" s="118"/>
      <c r="AD5415" s="118"/>
      <c r="AE5415" s="139"/>
      <c r="AF5415" s="118"/>
      <c r="AG5415" s="118"/>
      <c r="AH5415" s="147" t="str">
        <f t="shared" si="1018"/>
        <v/>
      </c>
      <c r="AI5415" s="147" t="str">
        <f t="shared" si="1019"/>
        <v/>
      </c>
      <c r="AJ5415" s="148" t="str">
        <f t="shared" si="1008"/>
        <v/>
      </c>
      <c r="AK5415" s="148" t="str">
        <f t="shared" si="1009"/>
        <v/>
      </c>
      <c r="AL5415" s="147" t="str">
        <f t="shared" si="1010"/>
        <v/>
      </c>
      <c r="AM5415" s="147" t="str">
        <f t="shared" si="1011"/>
        <v/>
      </c>
      <c r="AN5415" s="147" t="str">
        <f t="shared" si="1012"/>
        <v/>
      </c>
      <c r="AO5415" s="118"/>
    </row>
    <row r="5416" spans="1:41">
      <c r="A5416" s="118"/>
      <c r="B5416" s="118"/>
      <c r="C5416" s="118"/>
      <c r="D5416" s="118"/>
      <c r="E5416" s="118"/>
      <c r="F5416" s="118"/>
      <c r="G5416" s="118"/>
      <c r="H5416" s="118"/>
      <c r="I5416" s="118"/>
      <c r="J5416" s="118"/>
      <c r="K5416" s="118"/>
      <c r="L5416" s="118"/>
      <c r="M5416" s="118"/>
      <c r="N5416" s="118"/>
      <c r="O5416" s="143" t="str">
        <f>IF(H5416="","",(S5416/S5416)&amp;":"&amp;ROUND(AH5416/S5416,2))</f>
        <v/>
      </c>
      <c r="P5416" s="118"/>
      <c r="Q5416" s="118"/>
      <c r="R5416" s="143" t="str">
        <f>IF(H5416="","",(S5416/S5416)&amp;":"&amp;ROUND(AI5416/S5416,2))</f>
        <v/>
      </c>
      <c r="S5416" s="144" t="str">
        <f t="shared" si="1013"/>
        <v/>
      </c>
      <c r="T5416" s="145" t="str">
        <f t="shared" si="1014"/>
        <v/>
      </c>
      <c r="U5416" s="118"/>
      <c r="V5416" s="145" t="str">
        <f t="shared" si="1015"/>
        <v/>
      </c>
      <c r="W5416" s="144" t="str">
        <f t="shared" si="1016"/>
        <v/>
      </c>
      <c r="X5416" s="146" t="str">
        <f>IF(C5416="","",IF(OR(C5416="Trade",C5416="Multi Position"),(X5415+V5416),IF(C5416="Deposit",(X5415+AE5416),IF(C5416="Withdrawal",(X5415-AE5416)))))</f>
        <v/>
      </c>
      <c r="Y5416" s="145" t="str">
        <f t="shared" si="1017"/>
        <v/>
      </c>
      <c r="Z5416" s="118"/>
      <c r="AA5416" s="118"/>
      <c r="AB5416" s="118"/>
      <c r="AC5416" s="118"/>
      <c r="AD5416" s="118"/>
      <c r="AE5416" s="139"/>
      <c r="AF5416" s="118"/>
      <c r="AG5416" s="118"/>
      <c r="AH5416" s="147" t="str">
        <f t="shared" si="1018"/>
        <v/>
      </c>
      <c r="AI5416" s="147" t="str">
        <f t="shared" si="1019"/>
        <v/>
      </c>
      <c r="AJ5416" s="148" t="str">
        <f t="shared" si="1008"/>
        <v/>
      </c>
      <c r="AK5416" s="148" t="str">
        <f t="shared" si="1009"/>
        <v/>
      </c>
      <c r="AL5416" s="147" t="str">
        <f t="shared" si="1010"/>
        <v/>
      </c>
      <c r="AM5416" s="147" t="str">
        <f t="shared" si="1011"/>
        <v/>
      </c>
      <c r="AN5416" s="147" t="str">
        <f t="shared" si="1012"/>
        <v/>
      </c>
      <c r="AO5416" s="118"/>
    </row>
    <row r="5417" spans="1:41">
      <c r="A5417" s="118"/>
      <c r="B5417" s="118"/>
      <c r="C5417" s="118"/>
      <c r="D5417" s="118"/>
      <c r="E5417" s="118"/>
      <c r="F5417" s="118"/>
      <c r="G5417" s="118"/>
      <c r="H5417" s="118"/>
      <c r="I5417" s="118"/>
      <c r="J5417" s="118"/>
      <c r="K5417" s="118"/>
      <c r="L5417" s="118"/>
      <c r="M5417" s="118"/>
      <c r="N5417" s="118"/>
      <c r="O5417" s="143" t="str">
        <f>IF(H5417="","",(S5417/S5417)&amp;":"&amp;ROUND(AH5417/S5417,2))</f>
        <v/>
      </c>
      <c r="P5417" s="118"/>
      <c r="Q5417" s="118"/>
      <c r="R5417" s="143" t="str">
        <f>IF(H5417="","",(S5417/S5417)&amp;":"&amp;ROUND(AI5417/S5417,2))</f>
        <v/>
      </c>
      <c r="S5417" s="144" t="str">
        <f t="shared" si="1013"/>
        <v/>
      </c>
      <c r="T5417" s="145" t="str">
        <f t="shared" si="1014"/>
        <v/>
      </c>
      <c r="U5417" s="118"/>
      <c r="V5417" s="145" t="str">
        <f t="shared" si="1015"/>
        <v/>
      </c>
      <c r="W5417" s="144" t="str">
        <f t="shared" si="1016"/>
        <v/>
      </c>
      <c r="X5417" s="146" t="str">
        <f>IF(C5417="","",IF(OR(C5417="Trade",C5417="Multi Position"),(X5416+V5417),IF(C5417="Deposit",(X5416+AE5417),IF(C5417="Withdrawal",(X5416-AE5417)))))</f>
        <v/>
      </c>
      <c r="Y5417" s="145" t="str">
        <f t="shared" si="1017"/>
        <v/>
      </c>
      <c r="Z5417" s="118"/>
      <c r="AA5417" s="118"/>
      <c r="AB5417" s="118"/>
      <c r="AC5417" s="118"/>
      <c r="AD5417" s="118"/>
      <c r="AE5417" s="139"/>
      <c r="AF5417" s="118"/>
      <c r="AG5417" s="118"/>
      <c r="AH5417" s="147" t="str">
        <f t="shared" si="1018"/>
        <v/>
      </c>
      <c r="AI5417" s="147" t="str">
        <f t="shared" si="1019"/>
        <v/>
      </c>
      <c r="AJ5417" s="148" t="str">
        <f t="shared" si="1008"/>
        <v/>
      </c>
      <c r="AK5417" s="148" t="str">
        <f t="shared" si="1009"/>
        <v/>
      </c>
      <c r="AL5417" s="147" t="str">
        <f t="shared" si="1010"/>
        <v/>
      </c>
      <c r="AM5417" s="147" t="str">
        <f t="shared" si="1011"/>
        <v/>
      </c>
      <c r="AN5417" s="147" t="str">
        <f t="shared" si="1012"/>
        <v/>
      </c>
      <c r="AO5417" s="118"/>
    </row>
    <row r="5418" spans="1:41">
      <c r="A5418" s="118"/>
      <c r="B5418" s="118"/>
      <c r="C5418" s="118"/>
      <c r="D5418" s="118"/>
      <c r="E5418" s="118"/>
      <c r="F5418" s="118"/>
      <c r="G5418" s="118"/>
      <c r="H5418" s="118"/>
      <c r="I5418" s="118"/>
      <c r="J5418" s="118"/>
      <c r="K5418" s="118"/>
      <c r="L5418" s="118"/>
      <c r="M5418" s="118"/>
      <c r="N5418" s="118"/>
      <c r="O5418" s="143" t="str">
        <f>IF(H5418="","",(S5418/S5418)&amp;":"&amp;ROUND(AH5418/S5418,2))</f>
        <v/>
      </c>
      <c r="P5418" s="118"/>
      <c r="Q5418" s="118"/>
      <c r="R5418" s="143" t="str">
        <f>IF(H5418="","",(S5418/S5418)&amp;":"&amp;ROUND(AI5418/S5418,2))</f>
        <v/>
      </c>
      <c r="S5418" s="144" t="str">
        <f t="shared" si="1013"/>
        <v/>
      </c>
      <c r="T5418" s="145" t="str">
        <f t="shared" si="1014"/>
        <v/>
      </c>
      <c r="U5418" s="118"/>
      <c r="V5418" s="145" t="str">
        <f t="shared" si="1015"/>
        <v/>
      </c>
      <c r="W5418" s="144" t="str">
        <f t="shared" si="1016"/>
        <v/>
      </c>
      <c r="X5418" s="146" t="str">
        <f>IF(C5418="","",IF(OR(C5418="Trade",C5418="Multi Position"),(X5417+V5418),IF(C5418="Deposit",(X5417+AE5418),IF(C5418="Withdrawal",(X5417-AE5418)))))</f>
        <v/>
      </c>
      <c r="Y5418" s="145" t="str">
        <f t="shared" si="1017"/>
        <v/>
      </c>
      <c r="Z5418" s="118"/>
      <c r="AA5418" s="118"/>
      <c r="AB5418" s="118"/>
      <c r="AC5418" s="118"/>
      <c r="AD5418" s="118"/>
      <c r="AE5418" s="139"/>
      <c r="AF5418" s="118"/>
      <c r="AG5418" s="118"/>
      <c r="AH5418" s="147" t="str">
        <f t="shared" si="1018"/>
        <v/>
      </c>
      <c r="AI5418" s="147" t="str">
        <f t="shared" si="1019"/>
        <v/>
      </c>
      <c r="AJ5418" s="148" t="str">
        <f t="shared" si="1008"/>
        <v/>
      </c>
      <c r="AK5418" s="148" t="str">
        <f t="shared" si="1009"/>
        <v/>
      </c>
      <c r="AL5418" s="147" t="str">
        <f t="shared" si="1010"/>
        <v/>
      </c>
      <c r="AM5418" s="147" t="str">
        <f t="shared" si="1011"/>
        <v/>
      </c>
      <c r="AN5418" s="147" t="str">
        <f t="shared" si="1012"/>
        <v/>
      </c>
      <c r="AO5418" s="118"/>
    </row>
    <row r="5419" spans="1:41">
      <c r="A5419" s="118"/>
      <c r="B5419" s="118"/>
      <c r="C5419" s="118"/>
      <c r="D5419" s="118"/>
      <c r="E5419" s="118"/>
      <c r="F5419" s="118"/>
      <c r="G5419" s="118"/>
      <c r="H5419" s="118"/>
      <c r="I5419" s="118"/>
      <c r="J5419" s="118"/>
      <c r="K5419" s="118"/>
      <c r="L5419" s="118"/>
      <c r="M5419" s="118"/>
      <c r="N5419" s="118"/>
      <c r="O5419" s="143" t="str">
        <f>IF(H5419="","",(S5419/S5419)&amp;":"&amp;ROUND(AH5419/S5419,2))</f>
        <v/>
      </c>
      <c r="P5419" s="118"/>
      <c r="Q5419" s="118"/>
      <c r="R5419" s="143" t="str">
        <f>IF(H5419="","",(S5419/S5419)&amp;":"&amp;ROUND(AI5419/S5419,2))</f>
        <v/>
      </c>
      <c r="S5419" s="144" t="str">
        <f t="shared" si="1013"/>
        <v/>
      </c>
      <c r="T5419" s="145" t="str">
        <f t="shared" si="1014"/>
        <v/>
      </c>
      <c r="U5419" s="118"/>
      <c r="V5419" s="145" t="str">
        <f t="shared" si="1015"/>
        <v/>
      </c>
      <c r="W5419" s="144" t="str">
        <f t="shared" si="1016"/>
        <v/>
      </c>
      <c r="X5419" s="146" t="str">
        <f>IF(C5419="","",IF(OR(C5419="Trade",C5419="Multi Position"),(X5418+V5419),IF(C5419="Deposit",(X5418+AE5419),IF(C5419="Withdrawal",(X5418-AE5419)))))</f>
        <v/>
      </c>
      <c r="Y5419" s="145" t="str">
        <f t="shared" si="1017"/>
        <v/>
      </c>
      <c r="Z5419" s="118"/>
      <c r="AA5419" s="118"/>
      <c r="AB5419" s="118"/>
      <c r="AC5419" s="118"/>
      <c r="AD5419" s="118"/>
      <c r="AE5419" s="139"/>
      <c r="AF5419" s="118"/>
      <c r="AG5419" s="118"/>
      <c r="AH5419" s="147" t="str">
        <f t="shared" si="1018"/>
        <v/>
      </c>
      <c r="AI5419" s="147" t="str">
        <f t="shared" si="1019"/>
        <v/>
      </c>
      <c r="AJ5419" s="148" t="str">
        <f t="shared" si="1008"/>
        <v/>
      </c>
      <c r="AK5419" s="148" t="str">
        <f t="shared" si="1009"/>
        <v/>
      </c>
      <c r="AL5419" s="147" t="str">
        <f t="shared" si="1010"/>
        <v/>
      </c>
      <c r="AM5419" s="147" t="str">
        <f t="shared" si="1011"/>
        <v/>
      </c>
      <c r="AN5419" s="147" t="str">
        <f t="shared" si="1012"/>
        <v/>
      </c>
      <c r="AO5419" s="118"/>
    </row>
    <row r="5420" spans="1:41">
      <c r="A5420" s="118"/>
      <c r="B5420" s="118"/>
      <c r="C5420" s="118"/>
      <c r="D5420" s="118"/>
      <c r="E5420" s="118"/>
      <c r="F5420" s="118"/>
      <c r="G5420" s="118"/>
      <c r="H5420" s="118"/>
      <c r="I5420" s="118"/>
      <c r="J5420" s="118"/>
      <c r="K5420" s="118"/>
      <c r="L5420" s="118"/>
      <c r="M5420" s="118"/>
      <c r="N5420" s="118"/>
      <c r="O5420" s="143" t="str">
        <f>IF(H5420="","",(S5420/S5420)&amp;":"&amp;ROUND(AH5420/S5420,2))</f>
        <v/>
      </c>
      <c r="P5420" s="118"/>
      <c r="Q5420" s="118"/>
      <c r="R5420" s="143" t="str">
        <f>IF(H5420="","",(S5420/S5420)&amp;":"&amp;ROUND(AI5420/S5420,2))</f>
        <v/>
      </c>
      <c r="S5420" s="144" t="str">
        <f t="shared" si="1013"/>
        <v/>
      </c>
      <c r="T5420" s="145" t="str">
        <f t="shared" si="1014"/>
        <v/>
      </c>
      <c r="U5420" s="118"/>
      <c r="V5420" s="145" t="str">
        <f t="shared" si="1015"/>
        <v/>
      </c>
      <c r="W5420" s="144" t="str">
        <f t="shared" si="1016"/>
        <v/>
      </c>
      <c r="X5420" s="146" t="str">
        <f>IF(C5420="","",IF(OR(C5420="Trade",C5420="Multi Position"),(X5419+V5420),IF(C5420="Deposit",(X5419+AE5420),IF(C5420="Withdrawal",(X5419-AE5420)))))</f>
        <v/>
      </c>
      <c r="Y5420" s="145" t="str">
        <f t="shared" si="1017"/>
        <v/>
      </c>
      <c r="Z5420" s="118"/>
      <c r="AA5420" s="118"/>
      <c r="AB5420" s="118"/>
      <c r="AC5420" s="118"/>
      <c r="AD5420" s="118"/>
      <c r="AE5420" s="139"/>
      <c r="AF5420" s="118"/>
      <c r="AG5420" s="118"/>
      <c r="AH5420" s="147" t="str">
        <f t="shared" si="1018"/>
        <v/>
      </c>
      <c r="AI5420" s="147" t="str">
        <f t="shared" si="1019"/>
        <v/>
      </c>
      <c r="AJ5420" s="148" t="str">
        <f t="shared" si="1008"/>
        <v/>
      </c>
      <c r="AK5420" s="148" t="str">
        <f t="shared" si="1009"/>
        <v/>
      </c>
      <c r="AL5420" s="147" t="str">
        <f t="shared" si="1010"/>
        <v/>
      </c>
      <c r="AM5420" s="147" t="str">
        <f t="shared" si="1011"/>
        <v/>
      </c>
      <c r="AN5420" s="147" t="str">
        <f t="shared" si="1012"/>
        <v/>
      </c>
      <c r="AO5420" s="118"/>
    </row>
    <row r="5421" spans="1:41">
      <c r="A5421" s="118"/>
      <c r="B5421" s="118"/>
      <c r="C5421" s="118"/>
      <c r="D5421" s="118"/>
      <c r="E5421" s="118"/>
      <c r="F5421" s="118"/>
      <c r="G5421" s="118"/>
      <c r="H5421" s="118"/>
      <c r="I5421" s="118"/>
      <c r="J5421" s="118"/>
      <c r="K5421" s="118"/>
      <c r="L5421" s="118"/>
      <c r="M5421" s="118"/>
      <c r="N5421" s="118"/>
      <c r="O5421" s="143" t="str">
        <f>IF(H5421="","",(S5421/S5421)&amp;":"&amp;ROUND(AH5421/S5421,2))</f>
        <v/>
      </c>
      <c r="P5421" s="118"/>
      <c r="Q5421" s="118"/>
      <c r="R5421" s="143" t="str">
        <f>IF(H5421="","",(S5421/S5421)&amp;":"&amp;ROUND(AI5421/S5421,2))</f>
        <v/>
      </c>
      <c r="S5421" s="144" t="str">
        <f t="shared" si="1013"/>
        <v/>
      </c>
      <c r="T5421" s="145" t="str">
        <f t="shared" si="1014"/>
        <v/>
      </c>
      <c r="U5421" s="118"/>
      <c r="V5421" s="145" t="str">
        <f t="shared" si="1015"/>
        <v/>
      </c>
      <c r="W5421" s="144" t="str">
        <f t="shared" si="1016"/>
        <v/>
      </c>
      <c r="X5421" s="146" t="str">
        <f>IF(C5421="","",IF(OR(C5421="Trade",C5421="Multi Position"),(X5420+V5421),IF(C5421="Deposit",(X5420+AE5421),IF(C5421="Withdrawal",(X5420-AE5421)))))</f>
        <v/>
      </c>
      <c r="Y5421" s="145" t="str">
        <f t="shared" si="1017"/>
        <v/>
      </c>
      <c r="Z5421" s="118"/>
      <c r="AA5421" s="118"/>
      <c r="AB5421" s="118"/>
      <c r="AC5421" s="118"/>
      <c r="AD5421" s="118"/>
      <c r="AE5421" s="139"/>
      <c r="AF5421" s="118"/>
      <c r="AG5421" s="118"/>
      <c r="AH5421" s="147" t="str">
        <f t="shared" si="1018"/>
        <v/>
      </c>
      <c r="AI5421" s="147" t="str">
        <f t="shared" si="1019"/>
        <v/>
      </c>
      <c r="AJ5421" s="148" t="str">
        <f t="shared" si="1008"/>
        <v/>
      </c>
      <c r="AK5421" s="148" t="str">
        <f t="shared" si="1009"/>
        <v/>
      </c>
      <c r="AL5421" s="147" t="str">
        <f t="shared" si="1010"/>
        <v/>
      </c>
      <c r="AM5421" s="147" t="str">
        <f t="shared" si="1011"/>
        <v/>
      </c>
      <c r="AN5421" s="147" t="str">
        <f t="shared" si="1012"/>
        <v/>
      </c>
      <c r="AO5421" s="118"/>
    </row>
    <row r="5422" spans="1:41">
      <c r="A5422" s="118"/>
      <c r="B5422" s="118"/>
      <c r="C5422" s="118"/>
      <c r="D5422" s="118"/>
      <c r="E5422" s="118"/>
      <c r="F5422" s="118"/>
      <c r="G5422" s="118"/>
      <c r="H5422" s="118"/>
      <c r="I5422" s="118"/>
      <c r="J5422" s="118"/>
      <c r="K5422" s="118"/>
      <c r="L5422" s="118"/>
      <c r="M5422" s="118"/>
      <c r="N5422" s="118"/>
      <c r="O5422" s="143" t="str">
        <f>IF(H5422="","",(S5422/S5422)&amp;":"&amp;ROUND(AH5422/S5422,2))</f>
        <v/>
      </c>
      <c r="P5422" s="118"/>
      <c r="Q5422" s="118"/>
      <c r="R5422" s="143" t="str">
        <f>IF(H5422="","",(S5422/S5422)&amp;":"&amp;ROUND(AI5422/S5422,2))</f>
        <v/>
      </c>
      <c r="S5422" s="144" t="str">
        <f t="shared" si="1013"/>
        <v/>
      </c>
      <c r="T5422" s="145" t="str">
        <f t="shared" si="1014"/>
        <v/>
      </c>
      <c r="U5422" s="118"/>
      <c r="V5422" s="145" t="str">
        <f t="shared" si="1015"/>
        <v/>
      </c>
      <c r="W5422" s="144" t="str">
        <f t="shared" si="1016"/>
        <v/>
      </c>
      <c r="X5422" s="146" t="str">
        <f>IF(C5422="","",IF(OR(C5422="Trade",C5422="Multi Position"),(X5421+V5422),IF(C5422="Deposit",(X5421+AE5422),IF(C5422="Withdrawal",(X5421-AE5422)))))</f>
        <v/>
      </c>
      <c r="Y5422" s="145" t="str">
        <f t="shared" si="1017"/>
        <v/>
      </c>
      <c r="Z5422" s="118"/>
      <c r="AA5422" s="118"/>
      <c r="AB5422" s="118"/>
      <c r="AC5422" s="118"/>
      <c r="AD5422" s="118"/>
      <c r="AE5422" s="139"/>
      <c r="AF5422" s="118"/>
      <c r="AG5422" s="118"/>
      <c r="AH5422" s="147" t="str">
        <f t="shared" si="1018"/>
        <v/>
      </c>
      <c r="AI5422" s="147" t="str">
        <f t="shared" si="1019"/>
        <v/>
      </c>
      <c r="AJ5422" s="148" t="str">
        <f t="shared" si="1008"/>
        <v/>
      </c>
      <c r="AK5422" s="148" t="str">
        <f t="shared" si="1009"/>
        <v/>
      </c>
      <c r="AL5422" s="147" t="str">
        <f t="shared" si="1010"/>
        <v/>
      </c>
      <c r="AM5422" s="147" t="str">
        <f t="shared" si="1011"/>
        <v/>
      </c>
      <c r="AN5422" s="147" t="str">
        <f t="shared" si="1012"/>
        <v/>
      </c>
      <c r="AO5422" s="118"/>
    </row>
    <row r="5423" spans="1:41">
      <c r="A5423" s="118"/>
      <c r="B5423" s="118"/>
      <c r="C5423" s="118"/>
      <c r="D5423" s="118"/>
      <c r="E5423" s="118"/>
      <c r="F5423" s="118"/>
      <c r="G5423" s="118"/>
      <c r="H5423" s="118"/>
      <c r="I5423" s="118"/>
      <c r="J5423" s="118"/>
      <c r="K5423" s="118"/>
      <c r="L5423" s="118"/>
      <c r="M5423" s="118"/>
      <c r="N5423" s="118"/>
      <c r="O5423" s="143" t="str">
        <f>IF(H5423="","",(S5423/S5423)&amp;":"&amp;ROUND(AH5423/S5423,2))</f>
        <v/>
      </c>
      <c r="P5423" s="118"/>
      <c r="Q5423" s="118"/>
      <c r="R5423" s="143" t="str">
        <f>IF(H5423="","",(S5423/S5423)&amp;":"&amp;ROUND(AI5423/S5423,2))</f>
        <v/>
      </c>
      <c r="S5423" s="144" t="str">
        <f t="shared" si="1013"/>
        <v/>
      </c>
      <c r="T5423" s="145" t="str">
        <f t="shared" si="1014"/>
        <v/>
      </c>
      <c r="U5423" s="118"/>
      <c r="V5423" s="145" t="str">
        <f t="shared" si="1015"/>
        <v/>
      </c>
      <c r="W5423" s="144" t="str">
        <f t="shared" si="1016"/>
        <v/>
      </c>
      <c r="X5423" s="146" t="str">
        <f>IF(C5423="","",IF(OR(C5423="Trade",C5423="Multi Position"),(X5422+V5423),IF(C5423="Deposit",(X5422+AE5423),IF(C5423="Withdrawal",(X5422-AE5423)))))</f>
        <v/>
      </c>
      <c r="Y5423" s="145" t="str">
        <f t="shared" si="1017"/>
        <v/>
      </c>
      <c r="Z5423" s="118"/>
      <c r="AA5423" s="118"/>
      <c r="AB5423" s="118"/>
      <c r="AC5423" s="118"/>
      <c r="AD5423" s="118"/>
      <c r="AE5423" s="139"/>
      <c r="AF5423" s="118"/>
      <c r="AG5423" s="118"/>
      <c r="AH5423" s="147" t="str">
        <f t="shared" si="1018"/>
        <v/>
      </c>
      <c r="AI5423" s="147" t="str">
        <f t="shared" si="1019"/>
        <v/>
      </c>
      <c r="AJ5423" s="148" t="str">
        <f t="shared" si="1008"/>
        <v/>
      </c>
      <c r="AK5423" s="148" t="str">
        <f t="shared" si="1009"/>
        <v/>
      </c>
      <c r="AL5423" s="147" t="str">
        <f t="shared" si="1010"/>
        <v/>
      </c>
      <c r="AM5423" s="147" t="str">
        <f t="shared" si="1011"/>
        <v/>
      </c>
      <c r="AN5423" s="147" t="str">
        <f t="shared" si="1012"/>
        <v/>
      </c>
      <c r="AO5423" s="118"/>
    </row>
    <row r="5424" spans="1:41">
      <c r="A5424" s="118"/>
      <c r="B5424" s="118"/>
      <c r="C5424" s="118"/>
      <c r="D5424" s="118"/>
      <c r="E5424" s="118"/>
      <c r="F5424" s="118"/>
      <c r="G5424" s="118"/>
      <c r="H5424" s="118"/>
      <c r="I5424" s="118"/>
      <c r="J5424" s="118"/>
      <c r="K5424" s="118"/>
      <c r="L5424" s="118"/>
      <c r="M5424" s="118"/>
      <c r="N5424" s="118"/>
      <c r="O5424" s="143" t="str">
        <f>IF(H5424="","",(S5424/S5424)&amp;":"&amp;ROUND(AH5424/S5424,2))</f>
        <v/>
      </c>
      <c r="P5424" s="118"/>
      <c r="Q5424" s="118"/>
      <c r="R5424" s="143" t="str">
        <f>IF(H5424="","",(S5424/S5424)&amp;":"&amp;ROUND(AI5424/S5424,2))</f>
        <v/>
      </c>
      <c r="S5424" s="144" t="str">
        <f t="shared" si="1013"/>
        <v/>
      </c>
      <c r="T5424" s="145" t="str">
        <f t="shared" si="1014"/>
        <v/>
      </c>
      <c r="U5424" s="118"/>
      <c r="V5424" s="145" t="str">
        <f t="shared" si="1015"/>
        <v/>
      </c>
      <c r="W5424" s="144" t="str">
        <f t="shared" si="1016"/>
        <v/>
      </c>
      <c r="X5424" s="146" t="str">
        <f>IF(C5424="","",IF(OR(C5424="Trade",C5424="Multi Position"),(X5423+V5424),IF(C5424="Deposit",(X5423+AE5424),IF(C5424="Withdrawal",(X5423-AE5424)))))</f>
        <v/>
      </c>
      <c r="Y5424" s="145" t="str">
        <f t="shared" si="1017"/>
        <v/>
      </c>
      <c r="Z5424" s="118"/>
      <c r="AA5424" s="118"/>
      <c r="AB5424" s="118"/>
      <c r="AC5424" s="118"/>
      <c r="AD5424" s="118"/>
      <c r="AE5424" s="139"/>
      <c r="AF5424" s="118"/>
      <c r="AG5424" s="118"/>
      <c r="AH5424" s="147" t="str">
        <f t="shared" si="1018"/>
        <v/>
      </c>
      <c r="AI5424" s="147" t="str">
        <f t="shared" si="1019"/>
        <v/>
      </c>
      <c r="AJ5424" s="148" t="str">
        <f t="shared" si="1008"/>
        <v/>
      </c>
      <c r="AK5424" s="148" t="str">
        <f t="shared" si="1009"/>
        <v/>
      </c>
      <c r="AL5424" s="147" t="str">
        <f t="shared" si="1010"/>
        <v/>
      </c>
      <c r="AM5424" s="147" t="str">
        <f t="shared" si="1011"/>
        <v/>
      </c>
      <c r="AN5424" s="147" t="str">
        <f t="shared" si="1012"/>
        <v/>
      </c>
      <c r="AO5424" s="118"/>
    </row>
    <row r="5425" spans="1:41">
      <c r="A5425" s="118"/>
      <c r="B5425" s="118"/>
      <c r="C5425" s="118"/>
      <c r="D5425" s="118"/>
      <c r="E5425" s="118"/>
      <c r="F5425" s="118"/>
      <c r="G5425" s="118"/>
      <c r="H5425" s="118"/>
      <c r="I5425" s="118"/>
      <c r="J5425" s="118"/>
      <c r="K5425" s="118"/>
      <c r="L5425" s="118"/>
      <c r="M5425" s="118"/>
      <c r="N5425" s="118"/>
      <c r="O5425" s="143" t="str">
        <f>IF(H5425="","",(S5425/S5425)&amp;":"&amp;ROUND(AH5425/S5425,2))</f>
        <v/>
      </c>
      <c r="P5425" s="118"/>
      <c r="Q5425" s="118"/>
      <c r="R5425" s="143" t="str">
        <f>IF(H5425="","",(S5425/S5425)&amp;":"&amp;ROUND(AI5425/S5425,2))</f>
        <v/>
      </c>
      <c r="S5425" s="144" t="str">
        <f t="shared" si="1013"/>
        <v/>
      </c>
      <c r="T5425" s="145" t="str">
        <f t="shared" si="1014"/>
        <v/>
      </c>
      <c r="U5425" s="118"/>
      <c r="V5425" s="145" t="str">
        <f t="shared" si="1015"/>
        <v/>
      </c>
      <c r="W5425" s="144" t="str">
        <f t="shared" si="1016"/>
        <v/>
      </c>
      <c r="X5425" s="146" t="str">
        <f>IF(C5425="","",IF(OR(C5425="Trade",C5425="Multi Position"),(X5424+V5425),IF(C5425="Deposit",(X5424+AE5425),IF(C5425="Withdrawal",(X5424-AE5425)))))</f>
        <v/>
      </c>
      <c r="Y5425" s="145" t="str">
        <f t="shared" si="1017"/>
        <v/>
      </c>
      <c r="Z5425" s="118"/>
      <c r="AA5425" s="118"/>
      <c r="AB5425" s="118"/>
      <c r="AC5425" s="118"/>
      <c r="AD5425" s="118"/>
      <c r="AE5425" s="139"/>
      <c r="AF5425" s="118"/>
      <c r="AG5425" s="118"/>
      <c r="AH5425" s="147" t="str">
        <f t="shared" si="1018"/>
        <v/>
      </c>
      <c r="AI5425" s="147" t="str">
        <f t="shared" si="1019"/>
        <v/>
      </c>
      <c r="AJ5425" s="148" t="str">
        <f t="shared" si="1008"/>
        <v/>
      </c>
      <c r="AK5425" s="148" t="str">
        <f t="shared" si="1009"/>
        <v/>
      </c>
      <c r="AL5425" s="147" t="str">
        <f t="shared" si="1010"/>
        <v/>
      </c>
      <c r="AM5425" s="147" t="str">
        <f t="shared" si="1011"/>
        <v/>
      </c>
      <c r="AN5425" s="147" t="str">
        <f t="shared" si="1012"/>
        <v/>
      </c>
      <c r="AO5425" s="118"/>
    </row>
    <row r="5426" spans="1:41">
      <c r="A5426" s="118"/>
      <c r="B5426" s="118"/>
      <c r="C5426" s="118"/>
      <c r="D5426" s="118"/>
      <c r="E5426" s="118"/>
      <c r="F5426" s="118"/>
      <c r="G5426" s="118"/>
      <c r="H5426" s="118"/>
      <c r="I5426" s="118"/>
      <c r="J5426" s="118"/>
      <c r="K5426" s="118"/>
      <c r="L5426" s="118"/>
      <c r="M5426" s="118"/>
      <c r="N5426" s="118"/>
      <c r="O5426" s="143" t="str">
        <f>IF(H5426="","",(S5426/S5426)&amp;":"&amp;ROUND(AH5426/S5426,2))</f>
        <v/>
      </c>
      <c r="P5426" s="118"/>
      <c r="Q5426" s="118"/>
      <c r="R5426" s="143" t="str">
        <f>IF(H5426="","",(S5426/S5426)&amp;":"&amp;ROUND(AI5426/S5426,2))</f>
        <v/>
      </c>
      <c r="S5426" s="144" t="str">
        <f t="shared" si="1013"/>
        <v/>
      </c>
      <c r="T5426" s="145" t="str">
        <f t="shared" si="1014"/>
        <v/>
      </c>
      <c r="U5426" s="118"/>
      <c r="V5426" s="145" t="str">
        <f t="shared" si="1015"/>
        <v/>
      </c>
      <c r="W5426" s="144" t="str">
        <f t="shared" si="1016"/>
        <v/>
      </c>
      <c r="X5426" s="146" t="str">
        <f>IF(C5426="","",IF(OR(C5426="Trade",C5426="Multi Position"),(X5425+V5426),IF(C5426="Deposit",(X5425+AE5426),IF(C5426="Withdrawal",(X5425-AE5426)))))</f>
        <v/>
      </c>
      <c r="Y5426" s="145" t="str">
        <f t="shared" si="1017"/>
        <v/>
      </c>
      <c r="Z5426" s="118"/>
      <c r="AA5426" s="118"/>
      <c r="AB5426" s="118"/>
      <c r="AC5426" s="118"/>
      <c r="AD5426" s="118"/>
      <c r="AE5426" s="139"/>
      <c r="AF5426" s="118"/>
      <c r="AG5426" s="118"/>
      <c r="AH5426" s="147" t="str">
        <f t="shared" si="1018"/>
        <v/>
      </c>
      <c r="AI5426" s="147" t="str">
        <f t="shared" si="1019"/>
        <v/>
      </c>
      <c r="AJ5426" s="148" t="str">
        <f t="shared" si="1008"/>
        <v/>
      </c>
      <c r="AK5426" s="148" t="str">
        <f t="shared" si="1009"/>
        <v/>
      </c>
      <c r="AL5426" s="147" t="str">
        <f t="shared" si="1010"/>
        <v/>
      </c>
      <c r="AM5426" s="147" t="str">
        <f t="shared" si="1011"/>
        <v/>
      </c>
      <c r="AN5426" s="147" t="str">
        <f t="shared" si="1012"/>
        <v/>
      </c>
      <c r="AO5426" s="118"/>
    </row>
    <row r="5427" spans="1:41">
      <c r="A5427" s="118"/>
      <c r="B5427" s="118"/>
      <c r="C5427" s="118"/>
      <c r="D5427" s="118"/>
      <c r="E5427" s="118"/>
      <c r="F5427" s="118"/>
      <c r="G5427" s="118"/>
      <c r="H5427" s="118"/>
      <c r="I5427" s="118"/>
      <c r="J5427" s="118"/>
      <c r="K5427" s="118"/>
      <c r="L5427" s="118"/>
      <c r="M5427" s="118"/>
      <c r="N5427" s="118"/>
      <c r="O5427" s="143" t="str">
        <f>IF(H5427="","",(S5427/S5427)&amp;":"&amp;ROUND(AH5427/S5427,2))</f>
        <v/>
      </c>
      <c r="P5427" s="118"/>
      <c r="Q5427" s="118"/>
      <c r="R5427" s="143" t="str">
        <f>IF(H5427="","",(S5427/S5427)&amp;":"&amp;ROUND(AI5427/S5427,2))</f>
        <v/>
      </c>
      <c r="S5427" s="144" t="str">
        <f t="shared" si="1013"/>
        <v/>
      </c>
      <c r="T5427" s="145" t="str">
        <f t="shared" si="1014"/>
        <v/>
      </c>
      <c r="U5427" s="118"/>
      <c r="V5427" s="145" t="str">
        <f t="shared" si="1015"/>
        <v/>
      </c>
      <c r="W5427" s="144" t="str">
        <f t="shared" si="1016"/>
        <v/>
      </c>
      <c r="X5427" s="146" t="str">
        <f>IF(C5427="","",IF(OR(C5427="Trade",C5427="Multi Position"),(X5426+V5427),IF(C5427="Deposit",(X5426+AE5427),IF(C5427="Withdrawal",(X5426-AE5427)))))</f>
        <v/>
      </c>
      <c r="Y5427" s="145" t="str">
        <f t="shared" si="1017"/>
        <v/>
      </c>
      <c r="Z5427" s="118"/>
      <c r="AA5427" s="118"/>
      <c r="AB5427" s="118"/>
      <c r="AC5427" s="118"/>
      <c r="AD5427" s="118"/>
      <c r="AE5427" s="139"/>
      <c r="AF5427" s="118"/>
      <c r="AG5427" s="118"/>
      <c r="AH5427" s="147" t="str">
        <f t="shared" si="1018"/>
        <v/>
      </c>
      <c r="AI5427" s="147" t="str">
        <f t="shared" si="1019"/>
        <v/>
      </c>
      <c r="AJ5427" s="148" t="str">
        <f t="shared" si="1008"/>
        <v/>
      </c>
      <c r="AK5427" s="148" t="str">
        <f t="shared" si="1009"/>
        <v/>
      </c>
      <c r="AL5427" s="147" t="str">
        <f t="shared" si="1010"/>
        <v/>
      </c>
      <c r="AM5427" s="147" t="str">
        <f t="shared" si="1011"/>
        <v/>
      </c>
      <c r="AN5427" s="147" t="str">
        <f t="shared" si="1012"/>
        <v/>
      </c>
      <c r="AO5427" s="118"/>
    </row>
    <row r="5428" spans="1:41">
      <c r="A5428" s="118"/>
      <c r="B5428" s="118"/>
      <c r="C5428" s="118"/>
      <c r="D5428" s="118"/>
      <c r="E5428" s="118"/>
      <c r="F5428" s="118"/>
      <c r="G5428" s="118"/>
      <c r="H5428" s="118"/>
      <c r="I5428" s="118"/>
      <c r="J5428" s="118"/>
      <c r="K5428" s="118"/>
      <c r="L5428" s="118"/>
      <c r="M5428" s="118"/>
      <c r="N5428" s="118"/>
      <c r="O5428" s="143" t="str">
        <f>IF(H5428="","",(S5428/S5428)&amp;":"&amp;ROUND(AH5428/S5428,2))</f>
        <v/>
      </c>
      <c r="P5428" s="118"/>
      <c r="Q5428" s="118"/>
      <c r="R5428" s="143" t="str">
        <f>IF(H5428="","",(S5428/S5428)&amp;":"&amp;ROUND(AI5428/S5428,2))</f>
        <v/>
      </c>
      <c r="S5428" s="144" t="str">
        <f t="shared" si="1013"/>
        <v/>
      </c>
      <c r="T5428" s="145" t="str">
        <f t="shared" si="1014"/>
        <v/>
      </c>
      <c r="U5428" s="118"/>
      <c r="V5428" s="145" t="str">
        <f t="shared" si="1015"/>
        <v/>
      </c>
      <c r="W5428" s="144" t="str">
        <f t="shared" si="1016"/>
        <v/>
      </c>
      <c r="X5428" s="146" t="str">
        <f>IF(C5428="","",IF(OR(C5428="Trade",C5428="Multi Position"),(X5427+V5428),IF(C5428="Deposit",(X5427+AE5428),IF(C5428="Withdrawal",(X5427-AE5428)))))</f>
        <v/>
      </c>
      <c r="Y5428" s="145" t="str">
        <f t="shared" si="1017"/>
        <v/>
      </c>
      <c r="Z5428" s="118"/>
      <c r="AA5428" s="118"/>
      <c r="AB5428" s="118"/>
      <c r="AC5428" s="118"/>
      <c r="AD5428" s="118"/>
      <c r="AE5428" s="139"/>
      <c r="AF5428" s="118"/>
      <c r="AG5428" s="118"/>
      <c r="AH5428" s="147" t="str">
        <f t="shared" si="1018"/>
        <v/>
      </c>
      <c r="AI5428" s="147" t="str">
        <f t="shared" si="1019"/>
        <v/>
      </c>
      <c r="AJ5428" s="148" t="str">
        <f t="shared" si="1008"/>
        <v/>
      </c>
      <c r="AK5428" s="148" t="str">
        <f t="shared" si="1009"/>
        <v/>
      </c>
      <c r="AL5428" s="147" t="str">
        <f t="shared" si="1010"/>
        <v/>
      </c>
      <c r="AM5428" s="147" t="str">
        <f t="shared" si="1011"/>
        <v/>
      </c>
      <c r="AN5428" s="147" t="str">
        <f t="shared" si="1012"/>
        <v/>
      </c>
      <c r="AO5428" s="118"/>
    </row>
    <row r="5429" spans="1:41">
      <c r="A5429" s="118"/>
      <c r="B5429" s="118"/>
      <c r="C5429" s="118"/>
      <c r="D5429" s="118"/>
      <c r="E5429" s="118"/>
      <c r="F5429" s="118"/>
      <c r="G5429" s="118"/>
      <c r="H5429" s="118"/>
      <c r="I5429" s="118"/>
      <c r="J5429" s="118"/>
      <c r="K5429" s="118"/>
      <c r="L5429" s="118"/>
      <c r="M5429" s="118"/>
      <c r="N5429" s="118"/>
      <c r="O5429" s="143" t="str">
        <f>IF(H5429="","",(S5429/S5429)&amp;":"&amp;ROUND(AH5429/S5429,2))</f>
        <v/>
      </c>
      <c r="P5429" s="118"/>
      <c r="Q5429" s="118"/>
      <c r="R5429" s="143" t="str">
        <f>IF(H5429="","",(S5429/S5429)&amp;":"&amp;ROUND(AI5429/S5429,2))</f>
        <v/>
      </c>
      <c r="S5429" s="144" t="str">
        <f t="shared" si="1013"/>
        <v/>
      </c>
      <c r="T5429" s="145" t="str">
        <f t="shared" si="1014"/>
        <v/>
      </c>
      <c r="U5429" s="118"/>
      <c r="V5429" s="145" t="str">
        <f t="shared" si="1015"/>
        <v/>
      </c>
      <c r="W5429" s="144" t="str">
        <f t="shared" si="1016"/>
        <v/>
      </c>
      <c r="X5429" s="146" t="str">
        <f>IF(C5429="","",IF(OR(C5429="Trade",C5429="Multi Position"),(X5428+V5429),IF(C5429="Deposit",(X5428+AE5429),IF(C5429="Withdrawal",(X5428-AE5429)))))</f>
        <v/>
      </c>
      <c r="Y5429" s="145" t="str">
        <f t="shared" si="1017"/>
        <v/>
      </c>
      <c r="Z5429" s="118"/>
      <c r="AA5429" s="118"/>
      <c r="AB5429" s="118"/>
      <c r="AC5429" s="118"/>
      <c r="AD5429" s="118"/>
      <c r="AE5429" s="139"/>
      <c r="AF5429" s="118"/>
      <c r="AG5429" s="118"/>
      <c r="AH5429" s="147" t="str">
        <f t="shared" si="1018"/>
        <v/>
      </c>
      <c r="AI5429" s="147" t="str">
        <f t="shared" si="1019"/>
        <v/>
      </c>
      <c r="AJ5429" s="148" t="str">
        <f t="shared" si="1008"/>
        <v/>
      </c>
      <c r="AK5429" s="148" t="str">
        <f t="shared" si="1009"/>
        <v/>
      </c>
      <c r="AL5429" s="147" t="str">
        <f t="shared" si="1010"/>
        <v/>
      </c>
      <c r="AM5429" s="147" t="str">
        <f t="shared" si="1011"/>
        <v/>
      </c>
      <c r="AN5429" s="147" t="str">
        <f t="shared" si="1012"/>
        <v/>
      </c>
      <c r="AO5429" s="118"/>
    </row>
    <row r="5430" spans="1:41">
      <c r="A5430" s="118"/>
      <c r="B5430" s="118"/>
      <c r="C5430" s="118"/>
      <c r="D5430" s="118"/>
      <c r="E5430" s="118"/>
      <c r="F5430" s="118"/>
      <c r="G5430" s="118"/>
      <c r="H5430" s="118"/>
      <c r="I5430" s="118"/>
      <c r="J5430" s="118"/>
      <c r="K5430" s="118"/>
      <c r="L5430" s="118"/>
      <c r="M5430" s="118"/>
      <c r="N5430" s="118"/>
      <c r="O5430" s="143" t="str">
        <f>IF(H5430="","",(S5430/S5430)&amp;":"&amp;ROUND(AH5430/S5430,2))</f>
        <v/>
      </c>
      <c r="P5430" s="118"/>
      <c r="Q5430" s="118"/>
      <c r="R5430" s="143" t="str">
        <f>IF(H5430="","",(S5430/S5430)&amp;":"&amp;ROUND(AI5430/S5430,2))</f>
        <v/>
      </c>
      <c r="S5430" s="144" t="str">
        <f t="shared" si="1013"/>
        <v/>
      </c>
      <c r="T5430" s="145" t="str">
        <f t="shared" si="1014"/>
        <v/>
      </c>
      <c r="U5430" s="118"/>
      <c r="V5430" s="145" t="str">
        <f t="shared" si="1015"/>
        <v/>
      </c>
      <c r="W5430" s="144" t="str">
        <f t="shared" si="1016"/>
        <v/>
      </c>
      <c r="X5430" s="146" t="str">
        <f>IF(C5430="","",IF(OR(C5430="Trade",C5430="Multi Position"),(X5429+V5430),IF(C5430="Deposit",(X5429+AE5430),IF(C5430="Withdrawal",(X5429-AE5430)))))</f>
        <v/>
      </c>
      <c r="Y5430" s="145" t="str">
        <f t="shared" si="1017"/>
        <v/>
      </c>
      <c r="Z5430" s="118"/>
      <c r="AA5430" s="118"/>
      <c r="AB5430" s="118"/>
      <c r="AC5430" s="118"/>
      <c r="AD5430" s="118"/>
      <c r="AE5430" s="139"/>
      <c r="AF5430" s="118"/>
      <c r="AG5430" s="118"/>
      <c r="AH5430" s="147" t="str">
        <f t="shared" si="1018"/>
        <v/>
      </c>
      <c r="AI5430" s="147" t="str">
        <f t="shared" si="1019"/>
        <v/>
      </c>
      <c r="AJ5430" s="148" t="str">
        <f t="shared" si="1008"/>
        <v/>
      </c>
      <c r="AK5430" s="148" t="str">
        <f t="shared" si="1009"/>
        <v/>
      </c>
      <c r="AL5430" s="147" t="str">
        <f t="shared" si="1010"/>
        <v/>
      </c>
      <c r="AM5430" s="147" t="str">
        <f t="shared" si="1011"/>
        <v/>
      </c>
      <c r="AN5430" s="147" t="str">
        <f t="shared" si="1012"/>
        <v/>
      </c>
      <c r="AO5430" s="118"/>
    </row>
    <row r="5431" spans="1:41">
      <c r="A5431" s="118"/>
      <c r="B5431" s="118"/>
      <c r="C5431" s="118"/>
      <c r="D5431" s="118"/>
      <c r="E5431" s="118"/>
      <c r="F5431" s="118"/>
      <c r="G5431" s="118"/>
      <c r="H5431" s="118"/>
      <c r="I5431" s="118"/>
      <c r="J5431" s="118"/>
      <c r="K5431" s="118"/>
      <c r="L5431" s="118"/>
      <c r="M5431" s="118"/>
      <c r="N5431" s="118"/>
      <c r="O5431" s="143" t="str">
        <f>IF(H5431="","",(S5431/S5431)&amp;":"&amp;ROUND(AH5431/S5431,2))</f>
        <v/>
      </c>
      <c r="P5431" s="118"/>
      <c r="Q5431" s="118"/>
      <c r="R5431" s="143" t="str">
        <f>IF(H5431="","",(S5431/S5431)&amp;":"&amp;ROUND(AI5431/S5431,2))</f>
        <v/>
      </c>
      <c r="S5431" s="144" t="str">
        <f t="shared" si="1013"/>
        <v/>
      </c>
      <c r="T5431" s="145" t="str">
        <f t="shared" si="1014"/>
        <v/>
      </c>
      <c r="U5431" s="118"/>
      <c r="V5431" s="145" t="str">
        <f t="shared" si="1015"/>
        <v/>
      </c>
      <c r="W5431" s="144" t="str">
        <f t="shared" si="1016"/>
        <v/>
      </c>
      <c r="X5431" s="146" t="str">
        <f>IF(C5431="","",IF(OR(C5431="Trade",C5431="Multi Position"),(X5430+V5431),IF(C5431="Deposit",(X5430+AE5431),IF(C5431="Withdrawal",(X5430-AE5431)))))</f>
        <v/>
      </c>
      <c r="Y5431" s="145" t="str">
        <f t="shared" si="1017"/>
        <v/>
      </c>
      <c r="Z5431" s="118"/>
      <c r="AA5431" s="118"/>
      <c r="AB5431" s="118"/>
      <c r="AC5431" s="118"/>
      <c r="AD5431" s="118"/>
      <c r="AE5431" s="139"/>
      <c r="AF5431" s="118"/>
      <c r="AG5431" s="118"/>
      <c r="AH5431" s="147" t="str">
        <f t="shared" si="1018"/>
        <v/>
      </c>
      <c r="AI5431" s="147" t="str">
        <f t="shared" si="1019"/>
        <v/>
      </c>
      <c r="AJ5431" s="148" t="str">
        <f t="shared" si="1008"/>
        <v/>
      </c>
      <c r="AK5431" s="148" t="str">
        <f t="shared" si="1009"/>
        <v/>
      </c>
      <c r="AL5431" s="147" t="str">
        <f t="shared" si="1010"/>
        <v/>
      </c>
      <c r="AM5431" s="147" t="str">
        <f t="shared" si="1011"/>
        <v/>
      </c>
      <c r="AN5431" s="147" t="str">
        <f t="shared" si="1012"/>
        <v/>
      </c>
      <c r="AO5431" s="118"/>
    </row>
    <row r="5432" spans="1:41">
      <c r="A5432" s="118"/>
      <c r="B5432" s="118"/>
      <c r="C5432" s="118"/>
      <c r="D5432" s="118"/>
      <c r="E5432" s="118"/>
      <c r="F5432" s="118"/>
      <c r="G5432" s="118"/>
      <c r="H5432" s="118"/>
      <c r="I5432" s="118"/>
      <c r="J5432" s="118"/>
      <c r="K5432" s="118"/>
      <c r="L5432" s="118"/>
      <c r="M5432" s="118"/>
      <c r="N5432" s="118"/>
      <c r="O5432" s="143" t="str">
        <f>IF(H5432="","",(S5432/S5432)&amp;":"&amp;ROUND(AH5432/S5432,2))</f>
        <v/>
      </c>
      <c r="P5432" s="118"/>
      <c r="Q5432" s="118"/>
      <c r="R5432" s="143" t="str">
        <f>IF(H5432="","",(S5432/S5432)&amp;":"&amp;ROUND(AI5432/S5432,2))</f>
        <v/>
      </c>
      <c r="S5432" s="144" t="str">
        <f t="shared" si="1013"/>
        <v/>
      </c>
      <c r="T5432" s="145" t="str">
        <f t="shared" si="1014"/>
        <v/>
      </c>
      <c r="U5432" s="118"/>
      <c r="V5432" s="145" t="str">
        <f t="shared" si="1015"/>
        <v/>
      </c>
      <c r="W5432" s="144" t="str">
        <f t="shared" si="1016"/>
        <v/>
      </c>
      <c r="X5432" s="146" t="str">
        <f>IF(C5432="","",IF(OR(C5432="Trade",C5432="Multi Position"),(X5431+V5432),IF(C5432="Deposit",(X5431+AE5432),IF(C5432="Withdrawal",(X5431-AE5432)))))</f>
        <v/>
      </c>
      <c r="Y5432" s="145" t="str">
        <f t="shared" si="1017"/>
        <v/>
      </c>
      <c r="Z5432" s="118"/>
      <c r="AA5432" s="118"/>
      <c r="AB5432" s="118"/>
      <c r="AC5432" s="118"/>
      <c r="AD5432" s="118"/>
      <c r="AE5432" s="139"/>
      <c r="AF5432" s="118"/>
      <c r="AG5432" s="118"/>
      <c r="AH5432" s="147" t="str">
        <f t="shared" si="1018"/>
        <v/>
      </c>
      <c r="AI5432" s="147" t="str">
        <f t="shared" si="1019"/>
        <v/>
      </c>
      <c r="AJ5432" s="148" t="str">
        <f t="shared" si="1008"/>
        <v/>
      </c>
      <c r="AK5432" s="148" t="str">
        <f t="shared" si="1009"/>
        <v/>
      </c>
      <c r="AL5432" s="147" t="str">
        <f t="shared" si="1010"/>
        <v/>
      </c>
      <c r="AM5432" s="147" t="str">
        <f t="shared" si="1011"/>
        <v/>
      </c>
      <c r="AN5432" s="147" t="str">
        <f t="shared" si="1012"/>
        <v/>
      </c>
      <c r="AO5432" s="118"/>
    </row>
    <row r="5433" spans="1:41">
      <c r="A5433" s="118"/>
      <c r="B5433" s="118"/>
      <c r="C5433" s="118"/>
      <c r="D5433" s="118"/>
      <c r="E5433" s="118"/>
      <c r="F5433" s="118"/>
      <c r="G5433" s="118"/>
      <c r="H5433" s="118"/>
      <c r="I5433" s="118"/>
      <c r="J5433" s="118"/>
      <c r="K5433" s="118"/>
      <c r="L5433" s="118"/>
      <c r="M5433" s="118"/>
      <c r="N5433" s="118"/>
      <c r="O5433" s="143" t="str">
        <f>IF(H5433="","",(S5433/S5433)&amp;":"&amp;ROUND(AH5433/S5433,2))</f>
        <v/>
      </c>
      <c r="P5433" s="118"/>
      <c r="Q5433" s="118"/>
      <c r="R5433" s="143" t="str">
        <f>IF(H5433="","",(S5433/S5433)&amp;":"&amp;ROUND(AI5433/S5433,2))</f>
        <v/>
      </c>
      <c r="S5433" s="144" t="str">
        <f t="shared" si="1013"/>
        <v/>
      </c>
      <c r="T5433" s="145" t="str">
        <f t="shared" si="1014"/>
        <v/>
      </c>
      <c r="U5433" s="118"/>
      <c r="V5433" s="145" t="str">
        <f t="shared" si="1015"/>
        <v/>
      </c>
      <c r="W5433" s="144" t="str">
        <f t="shared" si="1016"/>
        <v/>
      </c>
      <c r="X5433" s="146" t="str">
        <f>IF(C5433="","",IF(OR(C5433="Trade",C5433="Multi Position"),(X5432+V5433),IF(C5433="Deposit",(X5432+AE5433),IF(C5433="Withdrawal",(X5432-AE5433)))))</f>
        <v/>
      </c>
      <c r="Y5433" s="145" t="str">
        <f t="shared" si="1017"/>
        <v/>
      </c>
      <c r="Z5433" s="118"/>
      <c r="AA5433" s="118"/>
      <c r="AB5433" s="118"/>
      <c r="AC5433" s="118"/>
      <c r="AD5433" s="118"/>
      <c r="AE5433" s="139"/>
      <c r="AF5433" s="118"/>
      <c r="AG5433" s="118"/>
      <c r="AH5433" s="147" t="str">
        <f t="shared" si="1018"/>
        <v/>
      </c>
      <c r="AI5433" s="147" t="str">
        <f t="shared" si="1019"/>
        <v/>
      </c>
      <c r="AJ5433" s="148" t="str">
        <f t="shared" si="1008"/>
        <v/>
      </c>
      <c r="AK5433" s="148" t="str">
        <f t="shared" si="1009"/>
        <v/>
      </c>
      <c r="AL5433" s="147" t="str">
        <f t="shared" si="1010"/>
        <v/>
      </c>
      <c r="AM5433" s="147" t="str">
        <f t="shared" si="1011"/>
        <v/>
      </c>
      <c r="AN5433" s="147" t="str">
        <f t="shared" si="1012"/>
        <v/>
      </c>
      <c r="AO5433" s="118"/>
    </row>
    <row r="5434" spans="1:41">
      <c r="A5434" s="118"/>
      <c r="B5434" s="118"/>
      <c r="C5434" s="118"/>
      <c r="D5434" s="118"/>
      <c r="E5434" s="118"/>
      <c r="F5434" s="118"/>
      <c r="G5434" s="118"/>
      <c r="H5434" s="118"/>
      <c r="I5434" s="118"/>
      <c r="J5434" s="118"/>
      <c r="K5434" s="118"/>
      <c r="L5434" s="118"/>
      <c r="M5434" s="118"/>
      <c r="N5434" s="118"/>
      <c r="O5434" s="143" t="str">
        <f>IF(H5434="","",(S5434/S5434)&amp;":"&amp;ROUND(AH5434/S5434,2))</f>
        <v/>
      </c>
      <c r="P5434" s="118"/>
      <c r="Q5434" s="118"/>
      <c r="R5434" s="143" t="str">
        <f>IF(H5434="","",(S5434/S5434)&amp;":"&amp;ROUND(AI5434/S5434,2))</f>
        <v/>
      </c>
      <c r="S5434" s="144" t="str">
        <f t="shared" si="1013"/>
        <v/>
      </c>
      <c r="T5434" s="145" t="str">
        <f t="shared" si="1014"/>
        <v/>
      </c>
      <c r="U5434" s="118"/>
      <c r="V5434" s="145" t="str">
        <f t="shared" si="1015"/>
        <v/>
      </c>
      <c r="W5434" s="144" t="str">
        <f t="shared" si="1016"/>
        <v/>
      </c>
      <c r="X5434" s="146" t="str">
        <f>IF(C5434="","",IF(OR(C5434="Trade",C5434="Multi Position"),(X5433+V5434),IF(C5434="Deposit",(X5433+AE5434),IF(C5434="Withdrawal",(X5433-AE5434)))))</f>
        <v/>
      </c>
      <c r="Y5434" s="145" t="str">
        <f t="shared" si="1017"/>
        <v/>
      </c>
      <c r="Z5434" s="118"/>
      <c r="AA5434" s="118"/>
      <c r="AB5434" s="118"/>
      <c r="AC5434" s="118"/>
      <c r="AD5434" s="118"/>
      <c r="AE5434" s="139"/>
      <c r="AF5434" s="118"/>
      <c r="AG5434" s="118"/>
      <c r="AH5434" s="147" t="str">
        <f t="shared" si="1018"/>
        <v/>
      </c>
      <c r="AI5434" s="147" t="str">
        <f t="shared" si="1019"/>
        <v/>
      </c>
      <c r="AJ5434" s="148" t="str">
        <f t="shared" si="1008"/>
        <v/>
      </c>
      <c r="AK5434" s="148" t="str">
        <f t="shared" si="1009"/>
        <v/>
      </c>
      <c r="AL5434" s="147" t="str">
        <f t="shared" si="1010"/>
        <v/>
      </c>
      <c r="AM5434" s="147" t="str">
        <f t="shared" si="1011"/>
        <v/>
      </c>
      <c r="AN5434" s="147" t="str">
        <f t="shared" si="1012"/>
        <v/>
      </c>
      <c r="AO5434" s="118"/>
    </row>
    <row r="5435" spans="1:41">
      <c r="A5435" s="118"/>
      <c r="B5435" s="118"/>
      <c r="C5435" s="118"/>
      <c r="D5435" s="118"/>
      <c r="E5435" s="118"/>
      <c r="F5435" s="118"/>
      <c r="G5435" s="118"/>
      <c r="H5435" s="118"/>
      <c r="I5435" s="118"/>
      <c r="J5435" s="118"/>
      <c r="K5435" s="118"/>
      <c r="L5435" s="118"/>
      <c r="M5435" s="118"/>
      <c r="N5435" s="118"/>
      <c r="O5435" s="143" t="str">
        <f>IF(H5435="","",(S5435/S5435)&amp;":"&amp;ROUND(AH5435/S5435,2))</f>
        <v/>
      </c>
      <c r="P5435" s="118"/>
      <c r="Q5435" s="118"/>
      <c r="R5435" s="143" t="str">
        <f>IF(H5435="","",(S5435/S5435)&amp;":"&amp;ROUND(AI5435/S5435,2))</f>
        <v/>
      </c>
      <c r="S5435" s="144" t="str">
        <f t="shared" si="1013"/>
        <v/>
      </c>
      <c r="T5435" s="145" t="str">
        <f t="shared" si="1014"/>
        <v/>
      </c>
      <c r="U5435" s="118"/>
      <c r="V5435" s="145" t="str">
        <f t="shared" si="1015"/>
        <v/>
      </c>
      <c r="W5435" s="144" t="str">
        <f t="shared" si="1016"/>
        <v/>
      </c>
      <c r="X5435" s="146" t="str">
        <f>IF(C5435="","",IF(OR(C5435="Trade",C5435="Multi Position"),(X5434+V5435),IF(C5435="Deposit",(X5434+AE5435),IF(C5435="Withdrawal",(X5434-AE5435)))))</f>
        <v/>
      </c>
      <c r="Y5435" s="145" t="str">
        <f t="shared" si="1017"/>
        <v/>
      </c>
      <c r="Z5435" s="118"/>
      <c r="AA5435" s="118"/>
      <c r="AB5435" s="118"/>
      <c r="AC5435" s="118"/>
      <c r="AD5435" s="118"/>
      <c r="AE5435" s="139"/>
      <c r="AF5435" s="118"/>
      <c r="AG5435" s="118"/>
      <c r="AH5435" s="147" t="str">
        <f t="shared" si="1018"/>
        <v/>
      </c>
      <c r="AI5435" s="147" t="str">
        <f t="shared" si="1019"/>
        <v/>
      </c>
      <c r="AJ5435" s="148" t="str">
        <f t="shared" si="1008"/>
        <v/>
      </c>
      <c r="AK5435" s="148" t="str">
        <f t="shared" si="1009"/>
        <v/>
      </c>
      <c r="AL5435" s="147" t="str">
        <f t="shared" si="1010"/>
        <v/>
      </c>
      <c r="AM5435" s="147" t="str">
        <f t="shared" si="1011"/>
        <v/>
      </c>
      <c r="AN5435" s="147" t="str">
        <f t="shared" si="1012"/>
        <v/>
      </c>
      <c r="AO5435" s="118"/>
    </row>
    <row r="5436" spans="1:41">
      <c r="A5436" s="118"/>
      <c r="B5436" s="118"/>
      <c r="C5436" s="118"/>
      <c r="D5436" s="118"/>
      <c r="E5436" s="118"/>
      <c r="F5436" s="118"/>
      <c r="G5436" s="118"/>
      <c r="H5436" s="118"/>
      <c r="I5436" s="118"/>
      <c r="J5436" s="118"/>
      <c r="K5436" s="118"/>
      <c r="L5436" s="118"/>
      <c r="M5436" s="118"/>
      <c r="N5436" s="118"/>
      <c r="O5436" s="143" t="str">
        <f>IF(H5436="","",(S5436/S5436)&amp;":"&amp;ROUND(AH5436/S5436,2))</f>
        <v/>
      </c>
      <c r="P5436" s="118"/>
      <c r="Q5436" s="118"/>
      <c r="R5436" s="143" t="str">
        <f>IF(H5436="","",(S5436/S5436)&amp;":"&amp;ROUND(AI5436/S5436,2))</f>
        <v/>
      </c>
      <c r="S5436" s="144" t="str">
        <f t="shared" si="1013"/>
        <v/>
      </c>
      <c r="T5436" s="145" t="str">
        <f t="shared" si="1014"/>
        <v/>
      </c>
      <c r="U5436" s="118"/>
      <c r="V5436" s="145" t="str">
        <f t="shared" si="1015"/>
        <v/>
      </c>
      <c r="W5436" s="144" t="str">
        <f t="shared" si="1016"/>
        <v/>
      </c>
      <c r="X5436" s="146" t="str">
        <f>IF(C5436="","",IF(OR(C5436="Trade",C5436="Multi Position"),(X5435+V5436),IF(C5436="Deposit",(X5435+AE5436),IF(C5436="Withdrawal",(X5435-AE5436)))))</f>
        <v/>
      </c>
      <c r="Y5436" s="145" t="str">
        <f t="shared" si="1017"/>
        <v/>
      </c>
      <c r="Z5436" s="118"/>
      <c r="AA5436" s="118"/>
      <c r="AB5436" s="118"/>
      <c r="AC5436" s="118"/>
      <c r="AD5436" s="118"/>
      <c r="AE5436" s="139"/>
      <c r="AF5436" s="118"/>
      <c r="AG5436" s="118"/>
      <c r="AH5436" s="147" t="str">
        <f t="shared" si="1018"/>
        <v/>
      </c>
      <c r="AI5436" s="147" t="str">
        <f t="shared" si="1019"/>
        <v/>
      </c>
      <c r="AJ5436" s="148" t="str">
        <f t="shared" si="1008"/>
        <v/>
      </c>
      <c r="AK5436" s="148" t="str">
        <f t="shared" si="1009"/>
        <v/>
      </c>
      <c r="AL5436" s="147" t="str">
        <f t="shared" si="1010"/>
        <v/>
      </c>
      <c r="AM5436" s="147" t="str">
        <f t="shared" si="1011"/>
        <v/>
      </c>
      <c r="AN5436" s="147" t="str">
        <f t="shared" si="1012"/>
        <v/>
      </c>
      <c r="AO5436" s="118"/>
    </row>
    <row r="5437" spans="1:41">
      <c r="A5437" s="118"/>
      <c r="B5437" s="118"/>
      <c r="C5437" s="118"/>
      <c r="D5437" s="118"/>
      <c r="E5437" s="118"/>
      <c r="F5437" s="118"/>
      <c r="G5437" s="118"/>
      <c r="H5437" s="118"/>
      <c r="I5437" s="118"/>
      <c r="J5437" s="118"/>
      <c r="K5437" s="118"/>
      <c r="L5437" s="118"/>
      <c r="M5437" s="118"/>
      <c r="N5437" s="118"/>
      <c r="O5437" s="143" t="str">
        <f>IF(H5437="","",(S5437/S5437)&amp;":"&amp;ROUND(AH5437/S5437,2))</f>
        <v/>
      </c>
      <c r="P5437" s="118"/>
      <c r="Q5437" s="118"/>
      <c r="R5437" s="143" t="str">
        <f>IF(H5437="","",(S5437/S5437)&amp;":"&amp;ROUND(AI5437/S5437,2))</f>
        <v/>
      </c>
      <c r="S5437" s="144" t="str">
        <f t="shared" si="1013"/>
        <v/>
      </c>
      <c r="T5437" s="145" t="str">
        <f t="shared" si="1014"/>
        <v/>
      </c>
      <c r="U5437" s="118"/>
      <c r="V5437" s="145" t="str">
        <f t="shared" si="1015"/>
        <v/>
      </c>
      <c r="W5437" s="144" t="str">
        <f t="shared" si="1016"/>
        <v/>
      </c>
      <c r="X5437" s="146" t="str">
        <f>IF(C5437="","",IF(OR(C5437="Trade",C5437="Multi Position"),(X5436+V5437),IF(C5437="Deposit",(X5436+AE5437),IF(C5437="Withdrawal",(X5436-AE5437)))))</f>
        <v/>
      </c>
      <c r="Y5437" s="145" t="str">
        <f t="shared" si="1017"/>
        <v/>
      </c>
      <c r="Z5437" s="118"/>
      <c r="AA5437" s="118"/>
      <c r="AB5437" s="118"/>
      <c r="AC5437" s="118"/>
      <c r="AD5437" s="118"/>
      <c r="AE5437" s="139"/>
      <c r="AF5437" s="118"/>
      <c r="AG5437" s="118"/>
      <c r="AH5437" s="147" t="str">
        <f t="shared" si="1018"/>
        <v/>
      </c>
      <c r="AI5437" s="147" t="str">
        <f t="shared" si="1019"/>
        <v/>
      </c>
      <c r="AJ5437" s="148" t="str">
        <f t="shared" si="1008"/>
        <v/>
      </c>
      <c r="AK5437" s="148" t="str">
        <f t="shared" si="1009"/>
        <v/>
      </c>
      <c r="AL5437" s="147" t="str">
        <f t="shared" si="1010"/>
        <v/>
      </c>
      <c r="AM5437" s="147" t="str">
        <f t="shared" si="1011"/>
        <v/>
      </c>
      <c r="AN5437" s="147" t="str">
        <f t="shared" si="1012"/>
        <v/>
      </c>
      <c r="AO5437" s="118"/>
    </row>
    <row r="5438" spans="1:41">
      <c r="A5438" s="118"/>
      <c r="B5438" s="118"/>
      <c r="C5438" s="118"/>
      <c r="D5438" s="118"/>
      <c r="E5438" s="118"/>
      <c r="F5438" s="118"/>
      <c r="G5438" s="118"/>
      <c r="H5438" s="118"/>
      <c r="I5438" s="118"/>
      <c r="J5438" s="118"/>
      <c r="K5438" s="118"/>
      <c r="L5438" s="118"/>
      <c r="M5438" s="118"/>
      <c r="N5438" s="118"/>
      <c r="O5438" s="143" t="str">
        <f>IF(H5438="","",(S5438/S5438)&amp;":"&amp;ROUND(AH5438/S5438,2))</f>
        <v/>
      </c>
      <c r="P5438" s="118"/>
      <c r="Q5438" s="118"/>
      <c r="R5438" s="143" t="str">
        <f>IF(H5438="","",(S5438/S5438)&amp;":"&amp;ROUND(AI5438/S5438,2))</f>
        <v/>
      </c>
      <c r="S5438" s="144" t="str">
        <f t="shared" si="1013"/>
        <v/>
      </c>
      <c r="T5438" s="145" t="str">
        <f t="shared" si="1014"/>
        <v/>
      </c>
      <c r="U5438" s="118"/>
      <c r="V5438" s="145" t="str">
        <f t="shared" si="1015"/>
        <v/>
      </c>
      <c r="W5438" s="144" t="str">
        <f t="shared" si="1016"/>
        <v/>
      </c>
      <c r="X5438" s="146" t="str">
        <f>IF(C5438="","",IF(OR(C5438="Trade",C5438="Multi Position"),(X5437+V5438),IF(C5438="Deposit",(X5437+AE5438),IF(C5438="Withdrawal",(X5437-AE5438)))))</f>
        <v/>
      </c>
      <c r="Y5438" s="145" t="str">
        <f t="shared" si="1017"/>
        <v/>
      </c>
      <c r="Z5438" s="118"/>
      <c r="AA5438" s="118"/>
      <c r="AB5438" s="118"/>
      <c r="AC5438" s="118"/>
      <c r="AD5438" s="118"/>
      <c r="AE5438" s="139"/>
      <c r="AF5438" s="118"/>
      <c r="AG5438" s="118"/>
      <c r="AH5438" s="147" t="str">
        <f t="shared" si="1018"/>
        <v/>
      </c>
      <c r="AI5438" s="147" t="str">
        <f t="shared" si="1019"/>
        <v/>
      </c>
      <c r="AJ5438" s="148" t="str">
        <f t="shared" si="1008"/>
        <v/>
      </c>
      <c r="AK5438" s="148" t="str">
        <f t="shared" si="1009"/>
        <v/>
      </c>
      <c r="AL5438" s="147" t="str">
        <f t="shared" si="1010"/>
        <v/>
      </c>
      <c r="AM5438" s="147" t="str">
        <f t="shared" si="1011"/>
        <v/>
      </c>
      <c r="AN5438" s="147" t="str">
        <f t="shared" si="1012"/>
        <v/>
      </c>
      <c r="AO5438" s="118"/>
    </row>
    <row r="5439" spans="1:41">
      <c r="A5439" s="118"/>
      <c r="B5439" s="118"/>
      <c r="C5439" s="118"/>
      <c r="D5439" s="118"/>
      <c r="E5439" s="118"/>
      <c r="F5439" s="118"/>
      <c r="G5439" s="118"/>
      <c r="H5439" s="118"/>
      <c r="I5439" s="118"/>
      <c r="J5439" s="118"/>
      <c r="K5439" s="118"/>
      <c r="L5439" s="118"/>
      <c r="M5439" s="118"/>
      <c r="N5439" s="118"/>
      <c r="O5439" s="143" t="str">
        <f>IF(H5439="","",(S5439/S5439)&amp;":"&amp;ROUND(AH5439/S5439,2))</f>
        <v/>
      </c>
      <c r="P5439" s="118"/>
      <c r="Q5439" s="118"/>
      <c r="R5439" s="143" t="str">
        <f>IF(H5439="","",(S5439/S5439)&amp;":"&amp;ROUND(AI5439/S5439,2))</f>
        <v/>
      </c>
      <c r="S5439" s="144" t="str">
        <f t="shared" si="1013"/>
        <v/>
      </c>
      <c r="T5439" s="145" t="str">
        <f t="shared" si="1014"/>
        <v/>
      </c>
      <c r="U5439" s="118"/>
      <c r="V5439" s="145" t="str">
        <f t="shared" si="1015"/>
        <v/>
      </c>
      <c r="W5439" s="144" t="str">
        <f t="shared" si="1016"/>
        <v/>
      </c>
      <c r="X5439" s="146" t="str">
        <f>IF(C5439="","",IF(OR(C5439="Trade",C5439="Multi Position"),(X5438+V5439),IF(C5439="Deposit",(X5438+AE5439),IF(C5439="Withdrawal",(X5438-AE5439)))))</f>
        <v/>
      </c>
      <c r="Y5439" s="145" t="str">
        <f t="shared" si="1017"/>
        <v/>
      </c>
      <c r="Z5439" s="118"/>
      <c r="AA5439" s="118"/>
      <c r="AB5439" s="118"/>
      <c r="AC5439" s="118"/>
      <c r="AD5439" s="118"/>
      <c r="AE5439" s="139"/>
      <c r="AF5439" s="118"/>
      <c r="AG5439" s="118"/>
      <c r="AH5439" s="147" t="str">
        <f t="shared" si="1018"/>
        <v/>
      </c>
      <c r="AI5439" s="147" t="str">
        <f t="shared" si="1019"/>
        <v/>
      </c>
      <c r="AJ5439" s="148" t="str">
        <f t="shared" si="1008"/>
        <v/>
      </c>
      <c r="AK5439" s="148" t="str">
        <f t="shared" si="1009"/>
        <v/>
      </c>
      <c r="AL5439" s="147" t="str">
        <f t="shared" si="1010"/>
        <v/>
      </c>
      <c r="AM5439" s="147" t="str">
        <f t="shared" si="1011"/>
        <v/>
      </c>
      <c r="AN5439" s="147" t="str">
        <f t="shared" si="1012"/>
        <v/>
      </c>
      <c r="AO5439" s="118"/>
    </row>
    <row r="5440" spans="1:41">
      <c r="A5440" s="118"/>
      <c r="B5440" s="118"/>
      <c r="C5440" s="118"/>
      <c r="D5440" s="118"/>
      <c r="E5440" s="118"/>
      <c r="F5440" s="118"/>
      <c r="G5440" s="118"/>
      <c r="H5440" s="118"/>
      <c r="I5440" s="118"/>
      <c r="J5440" s="118"/>
      <c r="K5440" s="118"/>
      <c r="L5440" s="118"/>
      <c r="M5440" s="118"/>
      <c r="N5440" s="118"/>
      <c r="O5440" s="143" t="str">
        <f>IF(H5440="","",(S5440/S5440)&amp;":"&amp;ROUND(AH5440/S5440,2))</f>
        <v/>
      </c>
      <c r="P5440" s="118"/>
      <c r="Q5440" s="118"/>
      <c r="R5440" s="143" t="str">
        <f>IF(H5440="","",(S5440/S5440)&amp;":"&amp;ROUND(AI5440/S5440,2))</f>
        <v/>
      </c>
      <c r="S5440" s="144" t="str">
        <f t="shared" si="1013"/>
        <v/>
      </c>
      <c r="T5440" s="145" t="str">
        <f t="shared" si="1014"/>
        <v/>
      </c>
      <c r="U5440" s="118"/>
      <c r="V5440" s="145" t="str">
        <f t="shared" si="1015"/>
        <v/>
      </c>
      <c r="W5440" s="144" t="str">
        <f t="shared" si="1016"/>
        <v/>
      </c>
      <c r="X5440" s="146" t="str">
        <f>IF(C5440="","",IF(OR(C5440="Trade",C5440="Multi Position"),(X5439+V5440),IF(C5440="Deposit",(X5439+AE5440),IF(C5440="Withdrawal",(X5439-AE5440)))))</f>
        <v/>
      </c>
      <c r="Y5440" s="145" t="str">
        <f t="shared" si="1017"/>
        <v/>
      </c>
      <c r="Z5440" s="118"/>
      <c r="AA5440" s="118"/>
      <c r="AB5440" s="118"/>
      <c r="AC5440" s="118"/>
      <c r="AD5440" s="118"/>
      <c r="AE5440" s="139"/>
      <c r="AF5440" s="118"/>
      <c r="AG5440" s="118"/>
      <c r="AH5440" s="147" t="str">
        <f t="shared" si="1018"/>
        <v/>
      </c>
      <c r="AI5440" s="147" t="str">
        <f t="shared" si="1019"/>
        <v/>
      </c>
      <c r="AJ5440" s="148" t="str">
        <f t="shared" si="1008"/>
        <v/>
      </c>
      <c r="AK5440" s="148" t="str">
        <f t="shared" si="1009"/>
        <v/>
      </c>
      <c r="AL5440" s="147" t="str">
        <f t="shared" si="1010"/>
        <v/>
      </c>
      <c r="AM5440" s="147" t="str">
        <f t="shared" si="1011"/>
        <v/>
      </c>
      <c r="AN5440" s="147" t="str">
        <f t="shared" si="1012"/>
        <v/>
      </c>
      <c r="AO5440" s="118"/>
    </row>
    <row r="5441" spans="1:41">
      <c r="A5441" s="118"/>
      <c r="B5441" s="118"/>
      <c r="C5441" s="118"/>
      <c r="D5441" s="118"/>
      <c r="E5441" s="118"/>
      <c r="F5441" s="118"/>
      <c r="G5441" s="118"/>
      <c r="H5441" s="118"/>
      <c r="I5441" s="118"/>
      <c r="J5441" s="118"/>
      <c r="K5441" s="118"/>
      <c r="L5441" s="118"/>
      <c r="M5441" s="118"/>
      <c r="N5441" s="118"/>
      <c r="O5441" s="143" t="str">
        <f>IF(H5441="","",(S5441/S5441)&amp;":"&amp;ROUND(AH5441/S5441,2))</f>
        <v/>
      </c>
      <c r="P5441" s="118"/>
      <c r="Q5441" s="118"/>
      <c r="R5441" s="143" t="str">
        <f>IF(H5441="","",(S5441/S5441)&amp;":"&amp;ROUND(AI5441/S5441,2))</f>
        <v/>
      </c>
      <c r="S5441" s="144" t="str">
        <f t="shared" si="1013"/>
        <v/>
      </c>
      <c r="T5441" s="145" t="str">
        <f t="shared" si="1014"/>
        <v/>
      </c>
      <c r="U5441" s="118"/>
      <c r="V5441" s="145" t="str">
        <f t="shared" si="1015"/>
        <v/>
      </c>
      <c r="W5441" s="144" t="str">
        <f t="shared" si="1016"/>
        <v/>
      </c>
      <c r="X5441" s="146" t="str">
        <f>IF(C5441="","",IF(OR(C5441="Trade",C5441="Multi Position"),(X5440+V5441),IF(C5441="Deposit",(X5440+AE5441),IF(C5441="Withdrawal",(X5440-AE5441)))))</f>
        <v/>
      </c>
      <c r="Y5441" s="145" t="str">
        <f t="shared" si="1017"/>
        <v/>
      </c>
      <c r="Z5441" s="118"/>
      <c r="AA5441" s="118"/>
      <c r="AB5441" s="118"/>
      <c r="AC5441" s="118"/>
      <c r="AD5441" s="118"/>
      <c r="AE5441" s="139"/>
      <c r="AF5441" s="118"/>
      <c r="AG5441" s="118"/>
      <c r="AH5441" s="147" t="str">
        <f t="shared" si="1018"/>
        <v/>
      </c>
      <c r="AI5441" s="147" t="str">
        <f t="shared" si="1019"/>
        <v/>
      </c>
      <c r="AJ5441" s="148" t="str">
        <f t="shared" si="1008"/>
        <v/>
      </c>
      <c r="AK5441" s="148" t="str">
        <f t="shared" si="1009"/>
        <v/>
      </c>
      <c r="AL5441" s="147" t="str">
        <f t="shared" si="1010"/>
        <v/>
      </c>
      <c r="AM5441" s="147" t="str">
        <f t="shared" si="1011"/>
        <v/>
      </c>
      <c r="AN5441" s="147" t="str">
        <f t="shared" si="1012"/>
        <v/>
      </c>
      <c r="AO5441" s="118"/>
    </row>
    <row r="5442" spans="1:41">
      <c r="A5442" s="118"/>
      <c r="B5442" s="118"/>
      <c r="C5442" s="118"/>
      <c r="D5442" s="118"/>
      <c r="E5442" s="118"/>
      <c r="F5442" s="118"/>
      <c r="G5442" s="118"/>
      <c r="H5442" s="118"/>
      <c r="I5442" s="118"/>
      <c r="J5442" s="118"/>
      <c r="K5442" s="118"/>
      <c r="L5442" s="118"/>
      <c r="M5442" s="118"/>
      <c r="N5442" s="118"/>
      <c r="O5442" s="143" t="str">
        <f>IF(H5442="","",(S5442/S5442)&amp;":"&amp;ROUND(AH5442/S5442,2))</f>
        <v/>
      </c>
      <c r="P5442" s="118"/>
      <c r="Q5442" s="118"/>
      <c r="R5442" s="143" t="str">
        <f>IF(H5442="","",(S5442/S5442)&amp;":"&amp;ROUND(AI5442/S5442,2))</f>
        <v/>
      </c>
      <c r="S5442" s="144" t="str">
        <f t="shared" si="1013"/>
        <v/>
      </c>
      <c r="T5442" s="145" t="str">
        <f t="shared" si="1014"/>
        <v/>
      </c>
      <c r="U5442" s="118"/>
      <c r="V5442" s="145" t="str">
        <f t="shared" si="1015"/>
        <v/>
      </c>
      <c r="W5442" s="144" t="str">
        <f t="shared" si="1016"/>
        <v/>
      </c>
      <c r="X5442" s="146" t="str">
        <f>IF(C5442="","",IF(OR(C5442="Trade",C5442="Multi Position"),(X5441+V5442),IF(C5442="Deposit",(X5441+AE5442),IF(C5442="Withdrawal",(X5441-AE5442)))))</f>
        <v/>
      </c>
      <c r="Y5442" s="145" t="str">
        <f t="shared" si="1017"/>
        <v/>
      </c>
      <c r="Z5442" s="118"/>
      <c r="AA5442" s="118"/>
      <c r="AB5442" s="118"/>
      <c r="AC5442" s="118"/>
      <c r="AD5442" s="118"/>
      <c r="AE5442" s="139"/>
      <c r="AF5442" s="118"/>
      <c r="AG5442" s="118"/>
      <c r="AH5442" s="147" t="str">
        <f t="shared" si="1018"/>
        <v/>
      </c>
      <c r="AI5442" s="147" t="str">
        <f t="shared" si="1019"/>
        <v/>
      </c>
      <c r="AJ5442" s="148" t="str">
        <f t="shared" si="1008"/>
        <v/>
      </c>
      <c r="AK5442" s="148" t="str">
        <f t="shared" si="1009"/>
        <v/>
      </c>
      <c r="AL5442" s="147" t="str">
        <f t="shared" si="1010"/>
        <v/>
      </c>
      <c r="AM5442" s="147" t="str">
        <f t="shared" si="1011"/>
        <v/>
      </c>
      <c r="AN5442" s="147" t="str">
        <f t="shared" si="1012"/>
        <v/>
      </c>
      <c r="AO5442" s="118"/>
    </row>
    <row r="5443" spans="1:41">
      <c r="A5443" s="118"/>
      <c r="B5443" s="118"/>
      <c r="C5443" s="118"/>
      <c r="D5443" s="118"/>
      <c r="E5443" s="118"/>
      <c r="F5443" s="118"/>
      <c r="G5443" s="118"/>
      <c r="H5443" s="118"/>
      <c r="I5443" s="118"/>
      <c r="J5443" s="118"/>
      <c r="K5443" s="118"/>
      <c r="L5443" s="118"/>
      <c r="M5443" s="118"/>
      <c r="N5443" s="118"/>
      <c r="O5443" s="143" t="str">
        <f>IF(H5443="","",(S5443/S5443)&amp;":"&amp;ROUND(AH5443/S5443,2))</f>
        <v/>
      </c>
      <c r="P5443" s="118"/>
      <c r="Q5443" s="118"/>
      <c r="R5443" s="143" t="str">
        <f>IF(H5443="","",(S5443/S5443)&amp;":"&amp;ROUND(AI5443/S5443,2))</f>
        <v/>
      </c>
      <c r="S5443" s="144" t="str">
        <f t="shared" si="1013"/>
        <v/>
      </c>
      <c r="T5443" s="145" t="str">
        <f t="shared" si="1014"/>
        <v/>
      </c>
      <c r="U5443" s="118"/>
      <c r="V5443" s="145" t="str">
        <f t="shared" si="1015"/>
        <v/>
      </c>
      <c r="W5443" s="144" t="str">
        <f t="shared" si="1016"/>
        <v/>
      </c>
      <c r="X5443" s="146" t="str">
        <f>IF(C5443="","",IF(OR(C5443="Trade",C5443="Multi Position"),(X5442+V5443),IF(C5443="Deposit",(X5442+AE5443),IF(C5443="Withdrawal",(X5442-AE5443)))))</f>
        <v/>
      </c>
      <c r="Y5443" s="145" t="str">
        <f t="shared" si="1017"/>
        <v/>
      </c>
      <c r="Z5443" s="118"/>
      <c r="AA5443" s="118"/>
      <c r="AB5443" s="118"/>
      <c r="AC5443" s="118"/>
      <c r="AD5443" s="118"/>
      <c r="AE5443" s="139"/>
      <c r="AF5443" s="118"/>
      <c r="AG5443" s="118"/>
      <c r="AH5443" s="147" t="str">
        <f t="shared" si="1018"/>
        <v/>
      </c>
      <c r="AI5443" s="147" t="str">
        <f t="shared" si="1019"/>
        <v/>
      </c>
      <c r="AJ5443" s="148" t="str">
        <f t="shared" si="1008"/>
        <v/>
      </c>
      <c r="AK5443" s="148" t="str">
        <f t="shared" si="1009"/>
        <v/>
      </c>
      <c r="AL5443" s="147" t="str">
        <f t="shared" si="1010"/>
        <v/>
      </c>
      <c r="AM5443" s="147" t="str">
        <f t="shared" si="1011"/>
        <v/>
      </c>
      <c r="AN5443" s="147" t="str">
        <f t="shared" si="1012"/>
        <v/>
      </c>
      <c r="AO5443" s="118"/>
    </row>
    <row r="5444" spans="1:41">
      <c r="A5444" s="118"/>
      <c r="B5444" s="118"/>
      <c r="C5444" s="118"/>
      <c r="D5444" s="118"/>
      <c r="E5444" s="118"/>
      <c r="F5444" s="118"/>
      <c r="G5444" s="118"/>
      <c r="H5444" s="118"/>
      <c r="I5444" s="118"/>
      <c r="J5444" s="118"/>
      <c r="K5444" s="118"/>
      <c r="L5444" s="118"/>
      <c r="M5444" s="118"/>
      <c r="N5444" s="118"/>
      <c r="O5444" s="143" t="str">
        <f>IF(H5444="","",(S5444/S5444)&amp;":"&amp;ROUND(AH5444/S5444,2))</f>
        <v/>
      </c>
      <c r="P5444" s="118"/>
      <c r="Q5444" s="118"/>
      <c r="R5444" s="143" t="str">
        <f>IF(H5444="","",(S5444/S5444)&amp;":"&amp;ROUND(AI5444/S5444,2))</f>
        <v/>
      </c>
      <c r="S5444" s="144" t="str">
        <f t="shared" si="1013"/>
        <v/>
      </c>
      <c r="T5444" s="145" t="str">
        <f t="shared" si="1014"/>
        <v/>
      </c>
      <c r="U5444" s="118"/>
      <c r="V5444" s="145" t="str">
        <f t="shared" si="1015"/>
        <v/>
      </c>
      <c r="W5444" s="144" t="str">
        <f t="shared" si="1016"/>
        <v/>
      </c>
      <c r="X5444" s="146" t="str">
        <f>IF(C5444="","",IF(OR(C5444="Trade",C5444="Multi Position"),(X5443+V5444),IF(C5444="Deposit",(X5443+AE5444),IF(C5444="Withdrawal",(X5443-AE5444)))))</f>
        <v/>
      </c>
      <c r="Y5444" s="145" t="str">
        <f t="shared" si="1017"/>
        <v/>
      </c>
      <c r="Z5444" s="118"/>
      <c r="AA5444" s="118"/>
      <c r="AB5444" s="118"/>
      <c r="AC5444" s="118"/>
      <c r="AD5444" s="118"/>
      <c r="AE5444" s="139"/>
      <c r="AF5444" s="118"/>
      <c r="AG5444" s="118"/>
      <c r="AH5444" s="147" t="str">
        <f t="shared" si="1018"/>
        <v/>
      </c>
      <c r="AI5444" s="147" t="str">
        <f t="shared" si="1019"/>
        <v/>
      </c>
      <c r="AJ5444" s="148" t="str">
        <f t="shared" si="1008"/>
        <v/>
      </c>
      <c r="AK5444" s="148" t="str">
        <f t="shared" si="1009"/>
        <v/>
      </c>
      <c r="AL5444" s="147" t="str">
        <f t="shared" si="1010"/>
        <v/>
      </c>
      <c r="AM5444" s="147" t="str">
        <f t="shared" si="1011"/>
        <v/>
      </c>
      <c r="AN5444" s="147" t="str">
        <f t="shared" si="1012"/>
        <v/>
      </c>
      <c r="AO5444" s="118"/>
    </row>
    <row r="5445" spans="1:41">
      <c r="A5445" s="118"/>
      <c r="B5445" s="118"/>
      <c r="C5445" s="118"/>
      <c r="D5445" s="118"/>
      <c r="E5445" s="118"/>
      <c r="F5445" s="118"/>
      <c r="G5445" s="118"/>
      <c r="H5445" s="118"/>
      <c r="I5445" s="118"/>
      <c r="J5445" s="118"/>
      <c r="K5445" s="118"/>
      <c r="L5445" s="118"/>
      <c r="M5445" s="118"/>
      <c r="N5445" s="118"/>
      <c r="O5445" s="143" t="str">
        <f>IF(H5445="","",(S5445/S5445)&amp;":"&amp;ROUND(AH5445/S5445,2))</f>
        <v/>
      </c>
      <c r="P5445" s="118"/>
      <c r="Q5445" s="118"/>
      <c r="R5445" s="143" t="str">
        <f>IF(H5445="","",(S5445/S5445)&amp;":"&amp;ROUND(AI5445/S5445,2))</f>
        <v/>
      </c>
      <c r="S5445" s="144" t="str">
        <f t="shared" si="1013"/>
        <v/>
      </c>
      <c r="T5445" s="145" t="str">
        <f t="shared" si="1014"/>
        <v/>
      </c>
      <c r="U5445" s="118"/>
      <c r="V5445" s="145" t="str">
        <f t="shared" si="1015"/>
        <v/>
      </c>
      <c r="W5445" s="144" t="str">
        <f t="shared" si="1016"/>
        <v/>
      </c>
      <c r="X5445" s="146" t="str">
        <f>IF(C5445="","",IF(OR(C5445="Trade",C5445="Multi Position"),(X5444+V5445),IF(C5445="Deposit",(X5444+AE5445),IF(C5445="Withdrawal",(X5444-AE5445)))))</f>
        <v/>
      </c>
      <c r="Y5445" s="145" t="str">
        <f t="shared" si="1017"/>
        <v/>
      </c>
      <c r="Z5445" s="118"/>
      <c r="AA5445" s="118"/>
      <c r="AB5445" s="118"/>
      <c r="AC5445" s="118"/>
      <c r="AD5445" s="118"/>
      <c r="AE5445" s="139"/>
      <c r="AF5445" s="118"/>
      <c r="AG5445" s="118"/>
      <c r="AH5445" s="147" t="str">
        <f t="shared" si="1018"/>
        <v/>
      </c>
      <c r="AI5445" s="147" t="str">
        <f t="shared" si="1019"/>
        <v/>
      </c>
      <c r="AJ5445" s="148" t="str">
        <f t="shared" si="1008"/>
        <v/>
      </c>
      <c r="AK5445" s="148" t="str">
        <f t="shared" si="1009"/>
        <v/>
      </c>
      <c r="AL5445" s="147" t="str">
        <f t="shared" si="1010"/>
        <v/>
      </c>
      <c r="AM5445" s="147" t="str">
        <f t="shared" si="1011"/>
        <v/>
      </c>
      <c r="AN5445" s="147" t="str">
        <f t="shared" si="1012"/>
        <v/>
      </c>
      <c r="AO5445" s="118"/>
    </row>
    <row r="5446" spans="1:41">
      <c r="A5446" s="118"/>
      <c r="B5446" s="118"/>
      <c r="C5446" s="118"/>
      <c r="D5446" s="118"/>
      <c r="E5446" s="118"/>
      <c r="F5446" s="118"/>
      <c r="G5446" s="118"/>
      <c r="H5446" s="118"/>
      <c r="I5446" s="118"/>
      <c r="J5446" s="118"/>
      <c r="K5446" s="118"/>
      <c r="L5446" s="118"/>
      <c r="M5446" s="118"/>
      <c r="N5446" s="118"/>
      <c r="O5446" s="143" t="str">
        <f>IF(H5446="","",(S5446/S5446)&amp;":"&amp;ROUND(AH5446/S5446,2))</f>
        <v/>
      </c>
      <c r="P5446" s="118"/>
      <c r="Q5446" s="118"/>
      <c r="R5446" s="143" t="str">
        <f>IF(H5446="","",(S5446/S5446)&amp;":"&amp;ROUND(AI5446/S5446,2))</f>
        <v/>
      </c>
      <c r="S5446" s="144" t="str">
        <f t="shared" si="1013"/>
        <v/>
      </c>
      <c r="T5446" s="145" t="str">
        <f t="shared" si="1014"/>
        <v/>
      </c>
      <c r="U5446" s="118"/>
      <c r="V5446" s="145" t="str">
        <f t="shared" si="1015"/>
        <v/>
      </c>
      <c r="W5446" s="144" t="str">
        <f t="shared" si="1016"/>
        <v/>
      </c>
      <c r="X5446" s="146" t="str">
        <f>IF(C5446="","",IF(OR(C5446="Trade",C5446="Multi Position"),(X5445+V5446),IF(C5446="Deposit",(X5445+AE5446),IF(C5446="Withdrawal",(X5445-AE5446)))))</f>
        <v/>
      </c>
      <c r="Y5446" s="145" t="str">
        <f t="shared" si="1017"/>
        <v/>
      </c>
      <c r="Z5446" s="118"/>
      <c r="AA5446" s="118"/>
      <c r="AB5446" s="118"/>
      <c r="AC5446" s="118"/>
      <c r="AD5446" s="118"/>
      <c r="AE5446" s="139"/>
      <c r="AF5446" s="118"/>
      <c r="AG5446" s="118"/>
      <c r="AH5446" s="147" t="str">
        <f t="shared" si="1018"/>
        <v/>
      </c>
      <c r="AI5446" s="147" t="str">
        <f t="shared" si="1019"/>
        <v/>
      </c>
      <c r="AJ5446" s="148" t="str">
        <f t="shared" si="1008"/>
        <v/>
      </c>
      <c r="AK5446" s="148" t="str">
        <f t="shared" si="1009"/>
        <v/>
      </c>
      <c r="AL5446" s="147" t="str">
        <f t="shared" si="1010"/>
        <v/>
      </c>
      <c r="AM5446" s="147" t="str">
        <f t="shared" si="1011"/>
        <v/>
      </c>
      <c r="AN5446" s="147" t="str">
        <f t="shared" si="1012"/>
        <v/>
      </c>
      <c r="AO5446" s="118"/>
    </row>
    <row r="5447" spans="1:41">
      <c r="A5447" s="118"/>
      <c r="B5447" s="118"/>
      <c r="C5447" s="118"/>
      <c r="D5447" s="118"/>
      <c r="E5447" s="118"/>
      <c r="F5447" s="118"/>
      <c r="G5447" s="118"/>
      <c r="H5447" s="118"/>
      <c r="I5447" s="118"/>
      <c r="J5447" s="118"/>
      <c r="K5447" s="118"/>
      <c r="L5447" s="118"/>
      <c r="M5447" s="118"/>
      <c r="N5447" s="118"/>
      <c r="O5447" s="143" t="str">
        <f>IF(H5447="","",(S5447/S5447)&amp;":"&amp;ROUND(AH5447/S5447,2))</f>
        <v/>
      </c>
      <c r="P5447" s="118"/>
      <c r="Q5447" s="118"/>
      <c r="R5447" s="143" t="str">
        <f>IF(H5447="","",(S5447/S5447)&amp;":"&amp;ROUND(AI5447/S5447,2))</f>
        <v/>
      </c>
      <c r="S5447" s="144" t="str">
        <f t="shared" si="1013"/>
        <v/>
      </c>
      <c r="T5447" s="145" t="str">
        <f t="shared" si="1014"/>
        <v/>
      </c>
      <c r="U5447" s="118"/>
      <c r="V5447" s="145" t="str">
        <f t="shared" si="1015"/>
        <v/>
      </c>
      <c r="W5447" s="144" t="str">
        <f t="shared" si="1016"/>
        <v/>
      </c>
      <c r="X5447" s="146" t="str">
        <f>IF(C5447="","",IF(OR(C5447="Trade",C5447="Multi Position"),(X5446+V5447),IF(C5447="Deposit",(X5446+AE5447),IF(C5447="Withdrawal",(X5446-AE5447)))))</f>
        <v/>
      </c>
      <c r="Y5447" s="145" t="str">
        <f t="shared" si="1017"/>
        <v/>
      </c>
      <c r="Z5447" s="118"/>
      <c r="AA5447" s="118"/>
      <c r="AB5447" s="118"/>
      <c r="AC5447" s="118"/>
      <c r="AD5447" s="118"/>
      <c r="AE5447" s="139"/>
      <c r="AF5447" s="118"/>
      <c r="AG5447" s="118"/>
      <c r="AH5447" s="147" t="str">
        <f t="shared" si="1018"/>
        <v/>
      </c>
      <c r="AI5447" s="147" t="str">
        <f t="shared" si="1019"/>
        <v/>
      </c>
      <c r="AJ5447" s="148" t="str">
        <f t="shared" si="1008"/>
        <v/>
      </c>
      <c r="AK5447" s="148" t="str">
        <f t="shared" si="1009"/>
        <v/>
      </c>
      <c r="AL5447" s="147" t="str">
        <f t="shared" si="1010"/>
        <v/>
      </c>
      <c r="AM5447" s="147" t="str">
        <f t="shared" si="1011"/>
        <v/>
      </c>
      <c r="AN5447" s="147" t="str">
        <f t="shared" si="1012"/>
        <v/>
      </c>
      <c r="AO5447" s="118"/>
    </row>
    <row r="5448" spans="1:41">
      <c r="A5448" s="118"/>
      <c r="B5448" s="118"/>
      <c r="C5448" s="118"/>
      <c r="D5448" s="118"/>
      <c r="E5448" s="118"/>
      <c r="F5448" s="118"/>
      <c r="G5448" s="118"/>
      <c r="H5448" s="118"/>
      <c r="I5448" s="118"/>
      <c r="J5448" s="118"/>
      <c r="K5448" s="118"/>
      <c r="L5448" s="118"/>
      <c r="M5448" s="118"/>
      <c r="N5448" s="118"/>
      <c r="O5448" s="143" t="str">
        <f>IF(H5448="","",(S5448/S5448)&amp;":"&amp;ROUND(AH5448/S5448,2))</f>
        <v/>
      </c>
      <c r="P5448" s="118"/>
      <c r="Q5448" s="118"/>
      <c r="R5448" s="143" t="str">
        <f>IF(H5448="","",(S5448/S5448)&amp;":"&amp;ROUND(AI5448/S5448,2))</f>
        <v/>
      </c>
      <c r="S5448" s="144" t="str">
        <f t="shared" si="1013"/>
        <v/>
      </c>
      <c r="T5448" s="145" t="str">
        <f t="shared" si="1014"/>
        <v/>
      </c>
      <c r="U5448" s="118"/>
      <c r="V5448" s="145" t="str">
        <f t="shared" si="1015"/>
        <v/>
      </c>
      <c r="W5448" s="144" t="str">
        <f t="shared" si="1016"/>
        <v/>
      </c>
      <c r="X5448" s="146" t="str">
        <f>IF(C5448="","",IF(OR(C5448="Trade",C5448="Multi Position"),(X5447+V5448),IF(C5448="Deposit",(X5447+AE5448),IF(C5448="Withdrawal",(X5447-AE5448)))))</f>
        <v/>
      </c>
      <c r="Y5448" s="145" t="str">
        <f t="shared" si="1017"/>
        <v/>
      </c>
      <c r="Z5448" s="118"/>
      <c r="AA5448" s="118"/>
      <c r="AB5448" s="118"/>
      <c r="AC5448" s="118"/>
      <c r="AD5448" s="118"/>
      <c r="AE5448" s="139"/>
      <c r="AF5448" s="118"/>
      <c r="AG5448" s="118"/>
      <c r="AH5448" s="147" t="str">
        <f t="shared" si="1018"/>
        <v/>
      </c>
      <c r="AI5448" s="147" t="str">
        <f t="shared" si="1019"/>
        <v/>
      </c>
      <c r="AJ5448" s="148" t="str">
        <f t="shared" si="1008"/>
        <v/>
      </c>
      <c r="AK5448" s="148" t="str">
        <f t="shared" si="1009"/>
        <v/>
      </c>
      <c r="AL5448" s="147" t="str">
        <f t="shared" si="1010"/>
        <v/>
      </c>
      <c r="AM5448" s="147" t="str">
        <f t="shared" si="1011"/>
        <v/>
      </c>
      <c r="AN5448" s="147" t="str">
        <f t="shared" si="1012"/>
        <v/>
      </c>
      <c r="AO5448" s="118"/>
    </row>
    <row r="5449" spans="1:41">
      <c r="A5449" s="118"/>
      <c r="B5449" s="118"/>
      <c r="C5449" s="118"/>
      <c r="D5449" s="118"/>
      <c r="E5449" s="118"/>
      <c r="F5449" s="118"/>
      <c r="G5449" s="118"/>
      <c r="H5449" s="118"/>
      <c r="I5449" s="118"/>
      <c r="J5449" s="118"/>
      <c r="K5449" s="118"/>
      <c r="L5449" s="118"/>
      <c r="M5449" s="118"/>
      <c r="N5449" s="118"/>
      <c r="O5449" s="143" t="str">
        <f>IF(H5449="","",(S5449/S5449)&amp;":"&amp;ROUND(AH5449/S5449,2))</f>
        <v/>
      </c>
      <c r="P5449" s="118"/>
      <c r="Q5449" s="118"/>
      <c r="R5449" s="143" t="str">
        <f>IF(H5449="","",(S5449/S5449)&amp;":"&amp;ROUND(AI5449/S5449,2))</f>
        <v/>
      </c>
      <c r="S5449" s="144" t="str">
        <f t="shared" si="1013"/>
        <v/>
      </c>
      <c r="T5449" s="145" t="str">
        <f t="shared" si="1014"/>
        <v/>
      </c>
      <c r="U5449" s="118"/>
      <c r="V5449" s="145" t="str">
        <f t="shared" si="1015"/>
        <v/>
      </c>
      <c r="W5449" s="144" t="str">
        <f t="shared" si="1016"/>
        <v/>
      </c>
      <c r="X5449" s="146" t="str">
        <f>IF(C5449="","",IF(OR(C5449="Trade",C5449="Multi Position"),(X5448+V5449),IF(C5449="Deposit",(X5448+AE5449),IF(C5449="Withdrawal",(X5448-AE5449)))))</f>
        <v/>
      </c>
      <c r="Y5449" s="145" t="str">
        <f t="shared" si="1017"/>
        <v/>
      </c>
      <c r="Z5449" s="118"/>
      <c r="AA5449" s="118"/>
      <c r="AB5449" s="118"/>
      <c r="AC5449" s="118"/>
      <c r="AD5449" s="118"/>
      <c r="AE5449" s="139"/>
      <c r="AF5449" s="118"/>
      <c r="AG5449" s="118"/>
      <c r="AH5449" s="147" t="str">
        <f t="shared" si="1018"/>
        <v/>
      </c>
      <c r="AI5449" s="147" t="str">
        <f t="shared" si="1019"/>
        <v/>
      </c>
      <c r="AJ5449" s="148" t="str">
        <f t="shared" si="1008"/>
        <v/>
      </c>
      <c r="AK5449" s="148" t="str">
        <f t="shared" si="1009"/>
        <v/>
      </c>
      <c r="AL5449" s="147" t="str">
        <f t="shared" si="1010"/>
        <v/>
      </c>
      <c r="AM5449" s="147" t="str">
        <f t="shared" si="1011"/>
        <v/>
      </c>
      <c r="AN5449" s="147" t="str">
        <f t="shared" si="1012"/>
        <v/>
      </c>
      <c r="AO5449" s="118"/>
    </row>
    <row r="5450" spans="1:41">
      <c r="A5450" s="118"/>
      <c r="B5450" s="118"/>
      <c r="C5450" s="118"/>
      <c r="D5450" s="118"/>
      <c r="E5450" s="118"/>
      <c r="F5450" s="118"/>
      <c r="G5450" s="118"/>
      <c r="H5450" s="118"/>
      <c r="I5450" s="118"/>
      <c r="J5450" s="118"/>
      <c r="K5450" s="118"/>
      <c r="L5450" s="118"/>
      <c r="M5450" s="118"/>
      <c r="N5450" s="118"/>
      <c r="O5450" s="143" t="str">
        <f>IF(H5450="","",(S5450/S5450)&amp;":"&amp;ROUND(AH5450/S5450,2))</f>
        <v/>
      </c>
      <c r="P5450" s="118"/>
      <c r="Q5450" s="118"/>
      <c r="R5450" s="143" t="str">
        <f>IF(H5450="","",(S5450/S5450)&amp;":"&amp;ROUND(AI5450/S5450,2))</f>
        <v/>
      </c>
      <c r="S5450" s="144" t="str">
        <f t="shared" si="1013"/>
        <v/>
      </c>
      <c r="T5450" s="145" t="str">
        <f t="shared" si="1014"/>
        <v/>
      </c>
      <c r="U5450" s="118"/>
      <c r="V5450" s="145" t="str">
        <f t="shared" si="1015"/>
        <v/>
      </c>
      <c r="W5450" s="144" t="str">
        <f t="shared" si="1016"/>
        <v/>
      </c>
      <c r="X5450" s="146" t="str">
        <f>IF(C5450="","",IF(OR(C5450="Trade",C5450="Multi Position"),(X5449+V5450),IF(C5450="Deposit",(X5449+AE5450),IF(C5450="Withdrawal",(X5449-AE5450)))))</f>
        <v/>
      </c>
      <c r="Y5450" s="145" t="str">
        <f t="shared" si="1017"/>
        <v/>
      </c>
      <c r="Z5450" s="118"/>
      <c r="AA5450" s="118"/>
      <c r="AB5450" s="118"/>
      <c r="AC5450" s="118"/>
      <c r="AD5450" s="118"/>
      <c r="AE5450" s="139"/>
      <c r="AF5450" s="118"/>
      <c r="AG5450" s="118"/>
      <c r="AH5450" s="147" t="str">
        <f t="shared" si="1018"/>
        <v/>
      </c>
      <c r="AI5450" s="147" t="str">
        <f t="shared" si="1019"/>
        <v/>
      </c>
      <c r="AJ5450" s="148" t="str">
        <f t="shared" ref="AJ5450:AJ5513" si="1020">IF(V5450&lt;0,V5450/-X5450,S5450)</f>
        <v/>
      </c>
      <c r="AK5450" s="148" t="str">
        <f t="shared" ref="AK5450:AK5513" si="1021">IF(V5450="","",IF(H5450="LONG",IF(V5450&gt;0,V5450/X5450,((L5450*(P5450-K5450))/X5450)),IF(V5450&gt;0,V5450/X5450,((L5450*(K5450-P5450))/X5450))))</f>
        <v/>
      </c>
      <c r="AL5450" s="147" t="str">
        <f t="shared" ref="AL5450:AL5513" si="1022">IF(B5450="","",MONTH(B5450))</f>
        <v/>
      </c>
      <c r="AM5450" s="147" t="str">
        <f t="shared" ref="AM5450:AM5513" si="1023">IF(B5450="","",YEAR(B5450))</f>
        <v/>
      </c>
      <c r="AN5450" s="147" t="str">
        <f t="shared" ref="AN5450:AN5513" si="1024">IF(B5450="","",DAY(B5450))</f>
        <v/>
      </c>
      <c r="AO5450" s="118"/>
    </row>
    <row r="5451" spans="1:41">
      <c r="A5451" s="118"/>
      <c r="B5451" s="118"/>
      <c r="C5451" s="118"/>
      <c r="D5451" s="118"/>
      <c r="E5451" s="118"/>
      <c r="F5451" s="118"/>
      <c r="G5451" s="118"/>
      <c r="H5451" s="118"/>
      <c r="I5451" s="118"/>
      <c r="J5451" s="118"/>
      <c r="K5451" s="118"/>
      <c r="L5451" s="118"/>
      <c r="M5451" s="118"/>
      <c r="N5451" s="118"/>
      <c r="O5451" s="143" t="str">
        <f>IF(H5451="","",(S5451/S5451)&amp;":"&amp;ROUND(AH5451/S5451,2))</f>
        <v/>
      </c>
      <c r="P5451" s="118"/>
      <c r="Q5451" s="118"/>
      <c r="R5451" s="143" t="str">
        <f>IF(H5451="","",(S5451/S5451)&amp;":"&amp;ROUND(AI5451/S5451,2))</f>
        <v/>
      </c>
      <c r="S5451" s="144" t="str">
        <f t="shared" ref="S5451:S5514" si="1025">IF(N5451="","",IF(H5451="LONG",(((K5451-M5451)*L5451)/X5450),(((M5451-K5451)*L5451)/X5450)))</f>
        <v/>
      </c>
      <c r="T5451" s="145" t="str">
        <f t="shared" ref="T5451:T5514" si="1026">IF(K5451="","",IF(H5451="LONG",(P5451*L5451)-(K5451*L5451),(K5451*L5451)-(P5451*L5451)))</f>
        <v/>
      </c>
      <c r="U5451" s="118"/>
      <c r="V5451" s="145" t="str">
        <f t="shared" ref="V5451:V5514" si="1027">IF(K5451="","",IF(T5451&lt;0,(T5451)-+U5451,(T5451)-U5451))</f>
        <v/>
      </c>
      <c r="W5451" s="144" t="str">
        <f t="shared" ref="W5451:W5514" si="1028">IF(P5451="","",SUM(V5451/X5450))</f>
        <v/>
      </c>
      <c r="X5451" s="146" t="str">
        <f>IF(C5451="","",IF(OR(C5451="Trade",C5451="Multi Position"),(X5450+V5451),IF(C5451="Deposit",(X5450+AE5451),IF(C5451="Withdrawal",(X5450-AE5451)))))</f>
        <v/>
      </c>
      <c r="Y5451" s="145" t="str">
        <f t="shared" ref="Y5451:Y5514" si="1029">IF(Q5451="","",INT(Q5451-B5451)&amp;" Days "&amp;TEXT(Q5451-B5451,"H"" Hrs ""m"" mins """))</f>
        <v/>
      </c>
      <c r="Z5451" s="118"/>
      <c r="AA5451" s="118"/>
      <c r="AB5451" s="118"/>
      <c r="AC5451" s="118"/>
      <c r="AD5451" s="118"/>
      <c r="AE5451" s="139"/>
      <c r="AF5451" s="118"/>
      <c r="AG5451" s="118"/>
      <c r="AH5451" s="147" t="str">
        <f t="shared" ref="AH5451:AH5514" si="1030">IF(K5451="","", IF(H5451="LONG", (((N5451-K5451)*L5451)/X5450), (((K5451-N5451)*L5451)/X5450)))</f>
        <v/>
      </c>
      <c r="AI5451" s="147" t="str">
        <f t="shared" ref="AI5451:AI5514" si="1031">IF(K5451="","", IF(H5451="LONG", (((P5451-K5451)*L5451)/X5450), (((K5451-P5451)*L5451)/X5450)))</f>
        <v/>
      </c>
      <c r="AJ5451" s="148" t="str">
        <f t="shared" si="1020"/>
        <v/>
      </c>
      <c r="AK5451" s="148" t="str">
        <f t="shared" si="1021"/>
        <v/>
      </c>
      <c r="AL5451" s="147" t="str">
        <f t="shared" si="1022"/>
        <v/>
      </c>
      <c r="AM5451" s="147" t="str">
        <f t="shared" si="1023"/>
        <v/>
      </c>
      <c r="AN5451" s="147" t="str">
        <f t="shared" si="1024"/>
        <v/>
      </c>
      <c r="AO5451" s="118"/>
    </row>
    <row r="5452" spans="1:41">
      <c r="A5452" s="118"/>
      <c r="B5452" s="118"/>
      <c r="C5452" s="118"/>
      <c r="D5452" s="118"/>
      <c r="E5452" s="118"/>
      <c r="F5452" s="118"/>
      <c r="G5452" s="118"/>
      <c r="H5452" s="118"/>
      <c r="I5452" s="118"/>
      <c r="J5452" s="118"/>
      <c r="K5452" s="118"/>
      <c r="L5452" s="118"/>
      <c r="M5452" s="118"/>
      <c r="N5452" s="118"/>
      <c r="O5452" s="143" t="str">
        <f>IF(H5452="","",(S5452/S5452)&amp;":"&amp;ROUND(AH5452/S5452,2))</f>
        <v/>
      </c>
      <c r="P5452" s="118"/>
      <c r="Q5452" s="118"/>
      <c r="R5452" s="143" t="str">
        <f>IF(H5452="","",(S5452/S5452)&amp;":"&amp;ROUND(AI5452/S5452,2))</f>
        <v/>
      </c>
      <c r="S5452" s="144" t="str">
        <f t="shared" si="1025"/>
        <v/>
      </c>
      <c r="T5452" s="145" t="str">
        <f t="shared" si="1026"/>
        <v/>
      </c>
      <c r="U5452" s="118"/>
      <c r="V5452" s="145" t="str">
        <f t="shared" si="1027"/>
        <v/>
      </c>
      <c r="W5452" s="144" t="str">
        <f t="shared" si="1028"/>
        <v/>
      </c>
      <c r="X5452" s="146" t="str">
        <f>IF(C5452="","",IF(OR(C5452="Trade",C5452="Multi Position"),(X5451+V5452),IF(C5452="Deposit",(X5451+AE5452),IF(C5452="Withdrawal",(X5451-AE5452)))))</f>
        <v/>
      </c>
      <c r="Y5452" s="145" t="str">
        <f t="shared" si="1029"/>
        <v/>
      </c>
      <c r="Z5452" s="118"/>
      <c r="AA5452" s="118"/>
      <c r="AB5452" s="118"/>
      <c r="AC5452" s="118"/>
      <c r="AD5452" s="118"/>
      <c r="AE5452" s="139"/>
      <c r="AF5452" s="118"/>
      <c r="AG5452" s="118"/>
      <c r="AH5452" s="147" t="str">
        <f t="shared" si="1030"/>
        <v/>
      </c>
      <c r="AI5452" s="147" t="str">
        <f t="shared" si="1031"/>
        <v/>
      </c>
      <c r="AJ5452" s="148" t="str">
        <f t="shared" si="1020"/>
        <v/>
      </c>
      <c r="AK5452" s="148" t="str">
        <f t="shared" si="1021"/>
        <v/>
      </c>
      <c r="AL5452" s="147" t="str">
        <f t="shared" si="1022"/>
        <v/>
      </c>
      <c r="AM5452" s="147" t="str">
        <f t="shared" si="1023"/>
        <v/>
      </c>
      <c r="AN5452" s="147" t="str">
        <f t="shared" si="1024"/>
        <v/>
      </c>
      <c r="AO5452" s="118"/>
    </row>
    <row r="5453" spans="1:41">
      <c r="A5453" s="118"/>
      <c r="B5453" s="118"/>
      <c r="C5453" s="118"/>
      <c r="D5453" s="118"/>
      <c r="E5453" s="118"/>
      <c r="F5453" s="118"/>
      <c r="G5453" s="118"/>
      <c r="H5453" s="118"/>
      <c r="I5453" s="118"/>
      <c r="J5453" s="118"/>
      <c r="K5453" s="118"/>
      <c r="L5453" s="118"/>
      <c r="M5453" s="118"/>
      <c r="N5453" s="118"/>
      <c r="O5453" s="143" t="str">
        <f>IF(H5453="","",(S5453/S5453)&amp;":"&amp;ROUND(AH5453/S5453,2))</f>
        <v/>
      </c>
      <c r="P5453" s="118"/>
      <c r="Q5453" s="118"/>
      <c r="R5453" s="143" t="str">
        <f>IF(H5453="","",(S5453/S5453)&amp;":"&amp;ROUND(AI5453/S5453,2))</f>
        <v/>
      </c>
      <c r="S5453" s="144" t="str">
        <f t="shared" si="1025"/>
        <v/>
      </c>
      <c r="T5453" s="145" t="str">
        <f t="shared" si="1026"/>
        <v/>
      </c>
      <c r="U5453" s="118"/>
      <c r="V5453" s="145" t="str">
        <f t="shared" si="1027"/>
        <v/>
      </c>
      <c r="W5453" s="144" t="str">
        <f t="shared" si="1028"/>
        <v/>
      </c>
      <c r="X5453" s="146" t="str">
        <f>IF(C5453="","",IF(OR(C5453="Trade",C5453="Multi Position"),(X5452+V5453),IF(C5453="Deposit",(X5452+AE5453),IF(C5453="Withdrawal",(X5452-AE5453)))))</f>
        <v/>
      </c>
      <c r="Y5453" s="145" t="str">
        <f t="shared" si="1029"/>
        <v/>
      </c>
      <c r="Z5453" s="118"/>
      <c r="AA5453" s="118"/>
      <c r="AB5453" s="118"/>
      <c r="AC5453" s="118"/>
      <c r="AD5453" s="118"/>
      <c r="AE5453" s="139"/>
      <c r="AF5453" s="118"/>
      <c r="AG5453" s="118"/>
      <c r="AH5453" s="147" t="str">
        <f t="shared" si="1030"/>
        <v/>
      </c>
      <c r="AI5453" s="147" t="str">
        <f t="shared" si="1031"/>
        <v/>
      </c>
      <c r="AJ5453" s="148" t="str">
        <f t="shared" si="1020"/>
        <v/>
      </c>
      <c r="AK5453" s="148" t="str">
        <f t="shared" si="1021"/>
        <v/>
      </c>
      <c r="AL5453" s="147" t="str">
        <f t="shared" si="1022"/>
        <v/>
      </c>
      <c r="AM5453" s="147" t="str">
        <f t="shared" si="1023"/>
        <v/>
      </c>
      <c r="AN5453" s="147" t="str">
        <f t="shared" si="1024"/>
        <v/>
      </c>
      <c r="AO5453" s="118"/>
    </row>
    <row r="5454" spans="1:41">
      <c r="A5454" s="118"/>
      <c r="B5454" s="118"/>
      <c r="C5454" s="118"/>
      <c r="D5454" s="118"/>
      <c r="E5454" s="118"/>
      <c r="F5454" s="118"/>
      <c r="G5454" s="118"/>
      <c r="H5454" s="118"/>
      <c r="I5454" s="118"/>
      <c r="J5454" s="118"/>
      <c r="K5454" s="118"/>
      <c r="L5454" s="118"/>
      <c r="M5454" s="118"/>
      <c r="N5454" s="118"/>
      <c r="O5454" s="143" t="str">
        <f>IF(H5454="","",(S5454/S5454)&amp;":"&amp;ROUND(AH5454/S5454,2))</f>
        <v/>
      </c>
      <c r="P5454" s="118"/>
      <c r="Q5454" s="118"/>
      <c r="R5454" s="143" t="str">
        <f>IF(H5454="","",(S5454/S5454)&amp;":"&amp;ROUND(AI5454/S5454,2))</f>
        <v/>
      </c>
      <c r="S5454" s="144" t="str">
        <f t="shared" si="1025"/>
        <v/>
      </c>
      <c r="T5454" s="145" t="str">
        <f t="shared" si="1026"/>
        <v/>
      </c>
      <c r="U5454" s="118"/>
      <c r="V5454" s="145" t="str">
        <f t="shared" si="1027"/>
        <v/>
      </c>
      <c r="W5454" s="144" t="str">
        <f t="shared" si="1028"/>
        <v/>
      </c>
      <c r="X5454" s="146" t="str">
        <f>IF(C5454="","",IF(OR(C5454="Trade",C5454="Multi Position"),(X5453+V5454),IF(C5454="Deposit",(X5453+AE5454),IF(C5454="Withdrawal",(X5453-AE5454)))))</f>
        <v/>
      </c>
      <c r="Y5454" s="145" t="str">
        <f t="shared" si="1029"/>
        <v/>
      </c>
      <c r="Z5454" s="118"/>
      <c r="AA5454" s="118"/>
      <c r="AB5454" s="118"/>
      <c r="AC5454" s="118"/>
      <c r="AD5454" s="118"/>
      <c r="AE5454" s="139"/>
      <c r="AF5454" s="118"/>
      <c r="AG5454" s="118"/>
      <c r="AH5454" s="147" t="str">
        <f t="shared" si="1030"/>
        <v/>
      </c>
      <c r="AI5454" s="147" t="str">
        <f t="shared" si="1031"/>
        <v/>
      </c>
      <c r="AJ5454" s="148" t="str">
        <f t="shared" si="1020"/>
        <v/>
      </c>
      <c r="AK5454" s="148" t="str">
        <f t="shared" si="1021"/>
        <v/>
      </c>
      <c r="AL5454" s="147" t="str">
        <f t="shared" si="1022"/>
        <v/>
      </c>
      <c r="AM5454" s="147" t="str">
        <f t="shared" si="1023"/>
        <v/>
      </c>
      <c r="AN5454" s="147" t="str">
        <f t="shared" si="1024"/>
        <v/>
      </c>
      <c r="AO5454" s="118"/>
    </row>
    <row r="5455" spans="1:41">
      <c r="A5455" s="118"/>
      <c r="B5455" s="118"/>
      <c r="C5455" s="118"/>
      <c r="D5455" s="118"/>
      <c r="E5455" s="118"/>
      <c r="F5455" s="118"/>
      <c r="G5455" s="118"/>
      <c r="H5455" s="118"/>
      <c r="I5455" s="118"/>
      <c r="J5455" s="118"/>
      <c r="K5455" s="118"/>
      <c r="L5455" s="118"/>
      <c r="M5455" s="118"/>
      <c r="N5455" s="118"/>
      <c r="O5455" s="143" t="str">
        <f>IF(H5455="","",(S5455/S5455)&amp;":"&amp;ROUND(AH5455/S5455,2))</f>
        <v/>
      </c>
      <c r="P5455" s="118"/>
      <c r="Q5455" s="118"/>
      <c r="R5455" s="143" t="str">
        <f>IF(H5455="","",(S5455/S5455)&amp;":"&amp;ROUND(AI5455/S5455,2))</f>
        <v/>
      </c>
      <c r="S5455" s="144" t="str">
        <f t="shared" si="1025"/>
        <v/>
      </c>
      <c r="T5455" s="145" t="str">
        <f t="shared" si="1026"/>
        <v/>
      </c>
      <c r="U5455" s="118"/>
      <c r="V5455" s="145" t="str">
        <f t="shared" si="1027"/>
        <v/>
      </c>
      <c r="W5455" s="144" t="str">
        <f t="shared" si="1028"/>
        <v/>
      </c>
      <c r="X5455" s="146" t="str">
        <f>IF(C5455="","",IF(OR(C5455="Trade",C5455="Multi Position"),(X5454+V5455),IF(C5455="Deposit",(X5454+AE5455),IF(C5455="Withdrawal",(X5454-AE5455)))))</f>
        <v/>
      </c>
      <c r="Y5455" s="145" t="str">
        <f t="shared" si="1029"/>
        <v/>
      </c>
      <c r="Z5455" s="118"/>
      <c r="AA5455" s="118"/>
      <c r="AB5455" s="118"/>
      <c r="AC5455" s="118"/>
      <c r="AD5455" s="118"/>
      <c r="AE5455" s="139"/>
      <c r="AF5455" s="118"/>
      <c r="AG5455" s="118"/>
      <c r="AH5455" s="147" t="str">
        <f t="shared" si="1030"/>
        <v/>
      </c>
      <c r="AI5455" s="147" t="str">
        <f t="shared" si="1031"/>
        <v/>
      </c>
      <c r="AJ5455" s="148" t="str">
        <f t="shared" si="1020"/>
        <v/>
      </c>
      <c r="AK5455" s="148" t="str">
        <f t="shared" si="1021"/>
        <v/>
      </c>
      <c r="AL5455" s="147" t="str">
        <f t="shared" si="1022"/>
        <v/>
      </c>
      <c r="AM5455" s="147" t="str">
        <f t="shared" si="1023"/>
        <v/>
      </c>
      <c r="AN5455" s="147" t="str">
        <f t="shared" si="1024"/>
        <v/>
      </c>
      <c r="AO5455" s="118"/>
    </row>
    <row r="5456" spans="1:41">
      <c r="A5456" s="118"/>
      <c r="B5456" s="118"/>
      <c r="C5456" s="118"/>
      <c r="D5456" s="118"/>
      <c r="E5456" s="118"/>
      <c r="F5456" s="118"/>
      <c r="G5456" s="118"/>
      <c r="H5456" s="118"/>
      <c r="I5456" s="118"/>
      <c r="J5456" s="118"/>
      <c r="K5456" s="118"/>
      <c r="L5456" s="118"/>
      <c r="M5456" s="118"/>
      <c r="N5456" s="118"/>
      <c r="O5456" s="143" t="str">
        <f>IF(H5456="","",(S5456/S5456)&amp;":"&amp;ROUND(AH5456/S5456,2))</f>
        <v/>
      </c>
      <c r="P5456" s="118"/>
      <c r="Q5456" s="118"/>
      <c r="R5456" s="143" t="str">
        <f>IF(H5456="","",(S5456/S5456)&amp;":"&amp;ROUND(AI5456/S5456,2))</f>
        <v/>
      </c>
      <c r="S5456" s="144" t="str">
        <f t="shared" si="1025"/>
        <v/>
      </c>
      <c r="T5456" s="145" t="str">
        <f t="shared" si="1026"/>
        <v/>
      </c>
      <c r="U5456" s="118"/>
      <c r="V5456" s="145" t="str">
        <f t="shared" si="1027"/>
        <v/>
      </c>
      <c r="W5456" s="144" t="str">
        <f t="shared" si="1028"/>
        <v/>
      </c>
      <c r="X5456" s="146" t="str">
        <f>IF(C5456="","",IF(OR(C5456="Trade",C5456="Multi Position"),(X5455+V5456),IF(C5456="Deposit",(X5455+AE5456),IF(C5456="Withdrawal",(X5455-AE5456)))))</f>
        <v/>
      </c>
      <c r="Y5456" s="145" t="str">
        <f t="shared" si="1029"/>
        <v/>
      </c>
      <c r="Z5456" s="118"/>
      <c r="AA5456" s="118"/>
      <c r="AB5456" s="118"/>
      <c r="AC5456" s="118"/>
      <c r="AD5456" s="118"/>
      <c r="AE5456" s="139"/>
      <c r="AF5456" s="118"/>
      <c r="AG5456" s="118"/>
      <c r="AH5456" s="147" t="str">
        <f t="shared" si="1030"/>
        <v/>
      </c>
      <c r="AI5456" s="147" t="str">
        <f t="shared" si="1031"/>
        <v/>
      </c>
      <c r="AJ5456" s="148" t="str">
        <f t="shared" si="1020"/>
        <v/>
      </c>
      <c r="AK5456" s="148" t="str">
        <f t="shared" si="1021"/>
        <v/>
      </c>
      <c r="AL5456" s="147" t="str">
        <f t="shared" si="1022"/>
        <v/>
      </c>
      <c r="AM5456" s="147" t="str">
        <f t="shared" si="1023"/>
        <v/>
      </c>
      <c r="AN5456" s="147" t="str">
        <f t="shared" si="1024"/>
        <v/>
      </c>
      <c r="AO5456" s="118"/>
    </row>
    <row r="5457" spans="1:41">
      <c r="A5457" s="118"/>
      <c r="B5457" s="118"/>
      <c r="C5457" s="118"/>
      <c r="D5457" s="118"/>
      <c r="E5457" s="118"/>
      <c r="F5457" s="118"/>
      <c r="G5457" s="118"/>
      <c r="H5457" s="118"/>
      <c r="I5457" s="118"/>
      <c r="J5457" s="118"/>
      <c r="K5457" s="118"/>
      <c r="L5457" s="118"/>
      <c r="M5457" s="118"/>
      <c r="N5457" s="118"/>
      <c r="O5457" s="143" t="str">
        <f>IF(H5457="","",(S5457/S5457)&amp;":"&amp;ROUND(AH5457/S5457,2))</f>
        <v/>
      </c>
      <c r="P5457" s="118"/>
      <c r="Q5457" s="118"/>
      <c r="R5457" s="143" t="str">
        <f>IF(H5457="","",(S5457/S5457)&amp;":"&amp;ROUND(AI5457/S5457,2))</f>
        <v/>
      </c>
      <c r="S5457" s="144" t="str">
        <f t="shared" si="1025"/>
        <v/>
      </c>
      <c r="T5457" s="145" t="str">
        <f t="shared" si="1026"/>
        <v/>
      </c>
      <c r="U5457" s="118"/>
      <c r="V5457" s="145" t="str">
        <f t="shared" si="1027"/>
        <v/>
      </c>
      <c r="W5457" s="144" t="str">
        <f t="shared" si="1028"/>
        <v/>
      </c>
      <c r="X5457" s="146" t="str">
        <f>IF(C5457="","",IF(OR(C5457="Trade",C5457="Multi Position"),(X5456+V5457),IF(C5457="Deposit",(X5456+AE5457),IF(C5457="Withdrawal",(X5456-AE5457)))))</f>
        <v/>
      </c>
      <c r="Y5457" s="145" t="str">
        <f t="shared" si="1029"/>
        <v/>
      </c>
      <c r="Z5457" s="118"/>
      <c r="AA5457" s="118"/>
      <c r="AB5457" s="118"/>
      <c r="AC5457" s="118"/>
      <c r="AD5457" s="118"/>
      <c r="AE5457" s="139"/>
      <c r="AF5457" s="118"/>
      <c r="AG5457" s="118"/>
      <c r="AH5457" s="147" t="str">
        <f t="shared" si="1030"/>
        <v/>
      </c>
      <c r="AI5457" s="147" t="str">
        <f t="shared" si="1031"/>
        <v/>
      </c>
      <c r="AJ5457" s="148" t="str">
        <f t="shared" si="1020"/>
        <v/>
      </c>
      <c r="AK5457" s="148" t="str">
        <f t="shared" si="1021"/>
        <v/>
      </c>
      <c r="AL5457" s="147" t="str">
        <f t="shared" si="1022"/>
        <v/>
      </c>
      <c r="AM5457" s="147" t="str">
        <f t="shared" si="1023"/>
        <v/>
      </c>
      <c r="AN5457" s="147" t="str">
        <f t="shared" si="1024"/>
        <v/>
      </c>
      <c r="AO5457" s="118"/>
    </row>
    <row r="5458" spans="1:41">
      <c r="A5458" s="118"/>
      <c r="B5458" s="118"/>
      <c r="C5458" s="118"/>
      <c r="D5458" s="118"/>
      <c r="E5458" s="118"/>
      <c r="F5458" s="118"/>
      <c r="G5458" s="118"/>
      <c r="H5458" s="118"/>
      <c r="I5458" s="118"/>
      <c r="J5458" s="118"/>
      <c r="K5458" s="118"/>
      <c r="L5458" s="118"/>
      <c r="M5458" s="118"/>
      <c r="N5458" s="118"/>
      <c r="O5458" s="143" t="str">
        <f>IF(H5458="","",(S5458/S5458)&amp;":"&amp;ROUND(AH5458/S5458,2))</f>
        <v/>
      </c>
      <c r="P5458" s="118"/>
      <c r="Q5458" s="118"/>
      <c r="R5458" s="143" t="str">
        <f>IF(H5458="","",(S5458/S5458)&amp;":"&amp;ROUND(AI5458/S5458,2))</f>
        <v/>
      </c>
      <c r="S5458" s="144" t="str">
        <f t="shared" si="1025"/>
        <v/>
      </c>
      <c r="T5458" s="145" t="str">
        <f t="shared" si="1026"/>
        <v/>
      </c>
      <c r="U5458" s="118"/>
      <c r="V5458" s="145" t="str">
        <f t="shared" si="1027"/>
        <v/>
      </c>
      <c r="W5458" s="144" t="str">
        <f t="shared" si="1028"/>
        <v/>
      </c>
      <c r="X5458" s="146" t="str">
        <f>IF(C5458="","",IF(OR(C5458="Trade",C5458="Multi Position"),(X5457+V5458),IF(C5458="Deposit",(X5457+AE5458),IF(C5458="Withdrawal",(X5457-AE5458)))))</f>
        <v/>
      </c>
      <c r="Y5458" s="145" t="str">
        <f t="shared" si="1029"/>
        <v/>
      </c>
      <c r="Z5458" s="118"/>
      <c r="AA5458" s="118"/>
      <c r="AB5458" s="118"/>
      <c r="AC5458" s="118"/>
      <c r="AD5458" s="118"/>
      <c r="AE5458" s="139"/>
      <c r="AF5458" s="118"/>
      <c r="AG5458" s="118"/>
      <c r="AH5458" s="147" t="str">
        <f t="shared" si="1030"/>
        <v/>
      </c>
      <c r="AI5458" s="147" t="str">
        <f t="shared" si="1031"/>
        <v/>
      </c>
      <c r="AJ5458" s="148" t="str">
        <f t="shared" si="1020"/>
        <v/>
      </c>
      <c r="AK5458" s="148" t="str">
        <f t="shared" si="1021"/>
        <v/>
      </c>
      <c r="AL5458" s="147" t="str">
        <f t="shared" si="1022"/>
        <v/>
      </c>
      <c r="AM5458" s="147" t="str">
        <f t="shared" si="1023"/>
        <v/>
      </c>
      <c r="AN5458" s="147" t="str">
        <f t="shared" si="1024"/>
        <v/>
      </c>
      <c r="AO5458" s="118"/>
    </row>
    <row r="5459" spans="1:41">
      <c r="A5459" s="118"/>
      <c r="B5459" s="118"/>
      <c r="C5459" s="118"/>
      <c r="D5459" s="118"/>
      <c r="E5459" s="118"/>
      <c r="F5459" s="118"/>
      <c r="G5459" s="118"/>
      <c r="H5459" s="118"/>
      <c r="I5459" s="118"/>
      <c r="J5459" s="118"/>
      <c r="K5459" s="118"/>
      <c r="L5459" s="118"/>
      <c r="M5459" s="118"/>
      <c r="N5459" s="118"/>
      <c r="O5459" s="143" t="str">
        <f>IF(H5459="","",(S5459/S5459)&amp;":"&amp;ROUND(AH5459/S5459,2))</f>
        <v/>
      </c>
      <c r="P5459" s="118"/>
      <c r="Q5459" s="118"/>
      <c r="R5459" s="143" t="str">
        <f>IF(H5459="","",(S5459/S5459)&amp;":"&amp;ROUND(AI5459/S5459,2))</f>
        <v/>
      </c>
      <c r="S5459" s="144" t="str">
        <f t="shared" si="1025"/>
        <v/>
      </c>
      <c r="T5459" s="145" t="str">
        <f t="shared" si="1026"/>
        <v/>
      </c>
      <c r="U5459" s="118"/>
      <c r="V5459" s="145" t="str">
        <f t="shared" si="1027"/>
        <v/>
      </c>
      <c r="W5459" s="144" t="str">
        <f t="shared" si="1028"/>
        <v/>
      </c>
      <c r="X5459" s="146" t="str">
        <f>IF(C5459="","",IF(OR(C5459="Trade",C5459="Multi Position"),(X5458+V5459),IF(C5459="Deposit",(X5458+AE5459),IF(C5459="Withdrawal",(X5458-AE5459)))))</f>
        <v/>
      </c>
      <c r="Y5459" s="145" t="str">
        <f t="shared" si="1029"/>
        <v/>
      </c>
      <c r="Z5459" s="118"/>
      <c r="AA5459" s="118"/>
      <c r="AB5459" s="118"/>
      <c r="AC5459" s="118"/>
      <c r="AD5459" s="118"/>
      <c r="AE5459" s="139"/>
      <c r="AF5459" s="118"/>
      <c r="AG5459" s="118"/>
      <c r="AH5459" s="147" t="str">
        <f t="shared" si="1030"/>
        <v/>
      </c>
      <c r="AI5459" s="147" t="str">
        <f t="shared" si="1031"/>
        <v/>
      </c>
      <c r="AJ5459" s="148" t="str">
        <f t="shared" si="1020"/>
        <v/>
      </c>
      <c r="AK5459" s="148" t="str">
        <f t="shared" si="1021"/>
        <v/>
      </c>
      <c r="AL5459" s="147" t="str">
        <f t="shared" si="1022"/>
        <v/>
      </c>
      <c r="AM5459" s="147" t="str">
        <f t="shared" si="1023"/>
        <v/>
      </c>
      <c r="AN5459" s="147" t="str">
        <f t="shared" si="1024"/>
        <v/>
      </c>
      <c r="AO5459" s="118"/>
    </row>
    <row r="5460" spans="1:41">
      <c r="A5460" s="118"/>
      <c r="B5460" s="118"/>
      <c r="C5460" s="118"/>
      <c r="D5460" s="118"/>
      <c r="E5460" s="118"/>
      <c r="F5460" s="118"/>
      <c r="G5460" s="118"/>
      <c r="H5460" s="118"/>
      <c r="I5460" s="118"/>
      <c r="J5460" s="118"/>
      <c r="K5460" s="118"/>
      <c r="L5460" s="118"/>
      <c r="M5460" s="118"/>
      <c r="N5460" s="118"/>
      <c r="O5460" s="143" t="str">
        <f>IF(H5460="","",(S5460/S5460)&amp;":"&amp;ROUND(AH5460/S5460,2))</f>
        <v/>
      </c>
      <c r="P5460" s="118"/>
      <c r="Q5460" s="118"/>
      <c r="R5460" s="143" t="str">
        <f>IF(H5460="","",(S5460/S5460)&amp;":"&amp;ROUND(AI5460/S5460,2))</f>
        <v/>
      </c>
      <c r="S5460" s="144" t="str">
        <f t="shared" si="1025"/>
        <v/>
      </c>
      <c r="T5460" s="145" t="str">
        <f t="shared" si="1026"/>
        <v/>
      </c>
      <c r="U5460" s="118"/>
      <c r="V5460" s="145" t="str">
        <f t="shared" si="1027"/>
        <v/>
      </c>
      <c r="W5460" s="144" t="str">
        <f t="shared" si="1028"/>
        <v/>
      </c>
      <c r="X5460" s="146" t="str">
        <f>IF(C5460="","",IF(OR(C5460="Trade",C5460="Multi Position"),(X5459+V5460),IF(C5460="Deposit",(X5459+AE5460),IF(C5460="Withdrawal",(X5459-AE5460)))))</f>
        <v/>
      </c>
      <c r="Y5460" s="145" t="str">
        <f t="shared" si="1029"/>
        <v/>
      </c>
      <c r="Z5460" s="118"/>
      <c r="AA5460" s="118"/>
      <c r="AB5460" s="118"/>
      <c r="AC5460" s="118"/>
      <c r="AD5460" s="118"/>
      <c r="AE5460" s="139"/>
      <c r="AF5460" s="118"/>
      <c r="AG5460" s="118"/>
      <c r="AH5460" s="147" t="str">
        <f t="shared" si="1030"/>
        <v/>
      </c>
      <c r="AI5460" s="147" t="str">
        <f t="shared" si="1031"/>
        <v/>
      </c>
      <c r="AJ5460" s="148" t="str">
        <f t="shared" si="1020"/>
        <v/>
      </c>
      <c r="AK5460" s="148" t="str">
        <f t="shared" si="1021"/>
        <v/>
      </c>
      <c r="AL5460" s="147" t="str">
        <f t="shared" si="1022"/>
        <v/>
      </c>
      <c r="AM5460" s="147" t="str">
        <f t="shared" si="1023"/>
        <v/>
      </c>
      <c r="AN5460" s="147" t="str">
        <f t="shared" si="1024"/>
        <v/>
      </c>
      <c r="AO5460" s="118"/>
    </row>
    <row r="5461" spans="1:41">
      <c r="A5461" s="118"/>
      <c r="B5461" s="118"/>
      <c r="C5461" s="118"/>
      <c r="D5461" s="118"/>
      <c r="E5461" s="118"/>
      <c r="F5461" s="118"/>
      <c r="G5461" s="118"/>
      <c r="H5461" s="118"/>
      <c r="I5461" s="118"/>
      <c r="J5461" s="118"/>
      <c r="K5461" s="118"/>
      <c r="L5461" s="118"/>
      <c r="M5461" s="118"/>
      <c r="N5461" s="118"/>
      <c r="O5461" s="143" t="str">
        <f>IF(H5461="","",(S5461/S5461)&amp;":"&amp;ROUND(AH5461/S5461,2))</f>
        <v/>
      </c>
      <c r="P5461" s="118"/>
      <c r="Q5461" s="118"/>
      <c r="R5461" s="143" t="str">
        <f>IF(H5461="","",(S5461/S5461)&amp;":"&amp;ROUND(AI5461/S5461,2))</f>
        <v/>
      </c>
      <c r="S5461" s="144" t="str">
        <f t="shared" si="1025"/>
        <v/>
      </c>
      <c r="T5461" s="145" t="str">
        <f t="shared" si="1026"/>
        <v/>
      </c>
      <c r="U5461" s="118"/>
      <c r="V5461" s="145" t="str">
        <f t="shared" si="1027"/>
        <v/>
      </c>
      <c r="W5461" s="144" t="str">
        <f t="shared" si="1028"/>
        <v/>
      </c>
      <c r="X5461" s="146" t="str">
        <f>IF(C5461="","",IF(OR(C5461="Trade",C5461="Multi Position"),(X5460+V5461),IF(C5461="Deposit",(X5460+AE5461),IF(C5461="Withdrawal",(X5460-AE5461)))))</f>
        <v/>
      </c>
      <c r="Y5461" s="145" t="str">
        <f t="shared" si="1029"/>
        <v/>
      </c>
      <c r="Z5461" s="118"/>
      <c r="AA5461" s="118"/>
      <c r="AB5461" s="118"/>
      <c r="AC5461" s="118"/>
      <c r="AD5461" s="118"/>
      <c r="AE5461" s="139"/>
      <c r="AF5461" s="118"/>
      <c r="AG5461" s="118"/>
      <c r="AH5461" s="147" t="str">
        <f t="shared" si="1030"/>
        <v/>
      </c>
      <c r="AI5461" s="147" t="str">
        <f t="shared" si="1031"/>
        <v/>
      </c>
      <c r="AJ5461" s="148" t="str">
        <f t="shared" si="1020"/>
        <v/>
      </c>
      <c r="AK5461" s="148" t="str">
        <f t="shared" si="1021"/>
        <v/>
      </c>
      <c r="AL5461" s="147" t="str">
        <f t="shared" si="1022"/>
        <v/>
      </c>
      <c r="AM5461" s="147" t="str">
        <f t="shared" si="1023"/>
        <v/>
      </c>
      <c r="AN5461" s="147" t="str">
        <f t="shared" si="1024"/>
        <v/>
      </c>
      <c r="AO5461" s="118"/>
    </row>
    <row r="5462" spans="1:41">
      <c r="A5462" s="118"/>
      <c r="B5462" s="118"/>
      <c r="C5462" s="118"/>
      <c r="D5462" s="118"/>
      <c r="E5462" s="118"/>
      <c r="F5462" s="118"/>
      <c r="G5462" s="118"/>
      <c r="H5462" s="118"/>
      <c r="I5462" s="118"/>
      <c r="J5462" s="118"/>
      <c r="K5462" s="118"/>
      <c r="L5462" s="118"/>
      <c r="M5462" s="118"/>
      <c r="N5462" s="118"/>
      <c r="O5462" s="143" t="str">
        <f>IF(H5462="","",(S5462/S5462)&amp;":"&amp;ROUND(AH5462/S5462,2))</f>
        <v/>
      </c>
      <c r="P5462" s="118"/>
      <c r="Q5462" s="118"/>
      <c r="R5462" s="143" t="str">
        <f>IF(H5462="","",(S5462/S5462)&amp;":"&amp;ROUND(AI5462/S5462,2))</f>
        <v/>
      </c>
      <c r="S5462" s="144" t="str">
        <f t="shared" si="1025"/>
        <v/>
      </c>
      <c r="T5462" s="145" t="str">
        <f t="shared" si="1026"/>
        <v/>
      </c>
      <c r="U5462" s="118"/>
      <c r="V5462" s="145" t="str">
        <f t="shared" si="1027"/>
        <v/>
      </c>
      <c r="W5462" s="144" t="str">
        <f t="shared" si="1028"/>
        <v/>
      </c>
      <c r="X5462" s="146" t="str">
        <f>IF(C5462="","",IF(OR(C5462="Trade",C5462="Multi Position"),(X5461+V5462),IF(C5462="Deposit",(X5461+AE5462),IF(C5462="Withdrawal",(X5461-AE5462)))))</f>
        <v/>
      </c>
      <c r="Y5462" s="145" t="str">
        <f t="shared" si="1029"/>
        <v/>
      </c>
      <c r="Z5462" s="118"/>
      <c r="AA5462" s="118"/>
      <c r="AB5462" s="118"/>
      <c r="AC5462" s="118"/>
      <c r="AD5462" s="118"/>
      <c r="AE5462" s="139"/>
      <c r="AF5462" s="118"/>
      <c r="AG5462" s="118"/>
      <c r="AH5462" s="147" t="str">
        <f t="shared" si="1030"/>
        <v/>
      </c>
      <c r="AI5462" s="147" t="str">
        <f t="shared" si="1031"/>
        <v/>
      </c>
      <c r="AJ5462" s="148" t="str">
        <f t="shared" si="1020"/>
        <v/>
      </c>
      <c r="AK5462" s="148" t="str">
        <f t="shared" si="1021"/>
        <v/>
      </c>
      <c r="AL5462" s="147" t="str">
        <f t="shared" si="1022"/>
        <v/>
      </c>
      <c r="AM5462" s="147" t="str">
        <f t="shared" si="1023"/>
        <v/>
      </c>
      <c r="AN5462" s="147" t="str">
        <f t="shared" si="1024"/>
        <v/>
      </c>
      <c r="AO5462" s="118"/>
    </row>
    <row r="5463" spans="1:41">
      <c r="A5463" s="118"/>
      <c r="B5463" s="118"/>
      <c r="C5463" s="118"/>
      <c r="D5463" s="118"/>
      <c r="E5463" s="118"/>
      <c r="F5463" s="118"/>
      <c r="G5463" s="118"/>
      <c r="H5463" s="118"/>
      <c r="I5463" s="118"/>
      <c r="J5463" s="118"/>
      <c r="K5463" s="118"/>
      <c r="L5463" s="118"/>
      <c r="M5463" s="118"/>
      <c r="N5463" s="118"/>
      <c r="O5463" s="143" t="str">
        <f>IF(H5463="","",(S5463/S5463)&amp;":"&amp;ROUND(AH5463/S5463,2))</f>
        <v/>
      </c>
      <c r="P5463" s="118"/>
      <c r="Q5463" s="118"/>
      <c r="R5463" s="143" t="str">
        <f>IF(H5463="","",(S5463/S5463)&amp;":"&amp;ROUND(AI5463/S5463,2))</f>
        <v/>
      </c>
      <c r="S5463" s="144" t="str">
        <f t="shared" si="1025"/>
        <v/>
      </c>
      <c r="T5463" s="145" t="str">
        <f t="shared" si="1026"/>
        <v/>
      </c>
      <c r="U5463" s="118"/>
      <c r="V5463" s="145" t="str">
        <f t="shared" si="1027"/>
        <v/>
      </c>
      <c r="W5463" s="144" t="str">
        <f t="shared" si="1028"/>
        <v/>
      </c>
      <c r="X5463" s="146" t="str">
        <f>IF(C5463="","",IF(OR(C5463="Trade",C5463="Multi Position"),(X5462+V5463),IF(C5463="Deposit",(X5462+AE5463),IF(C5463="Withdrawal",(X5462-AE5463)))))</f>
        <v/>
      </c>
      <c r="Y5463" s="145" t="str">
        <f t="shared" si="1029"/>
        <v/>
      </c>
      <c r="Z5463" s="118"/>
      <c r="AA5463" s="118"/>
      <c r="AB5463" s="118"/>
      <c r="AC5463" s="118"/>
      <c r="AD5463" s="118"/>
      <c r="AE5463" s="139"/>
      <c r="AF5463" s="118"/>
      <c r="AG5463" s="118"/>
      <c r="AH5463" s="147" t="str">
        <f t="shared" si="1030"/>
        <v/>
      </c>
      <c r="AI5463" s="147" t="str">
        <f t="shared" si="1031"/>
        <v/>
      </c>
      <c r="AJ5463" s="148" t="str">
        <f t="shared" si="1020"/>
        <v/>
      </c>
      <c r="AK5463" s="148" t="str">
        <f t="shared" si="1021"/>
        <v/>
      </c>
      <c r="AL5463" s="147" t="str">
        <f t="shared" si="1022"/>
        <v/>
      </c>
      <c r="AM5463" s="147" t="str">
        <f t="shared" si="1023"/>
        <v/>
      </c>
      <c r="AN5463" s="147" t="str">
        <f t="shared" si="1024"/>
        <v/>
      </c>
      <c r="AO5463" s="118"/>
    </row>
    <row r="5464" spans="1:41">
      <c r="A5464" s="118"/>
      <c r="B5464" s="118"/>
      <c r="C5464" s="118"/>
      <c r="D5464" s="118"/>
      <c r="E5464" s="118"/>
      <c r="F5464" s="118"/>
      <c r="G5464" s="118"/>
      <c r="H5464" s="118"/>
      <c r="I5464" s="118"/>
      <c r="J5464" s="118"/>
      <c r="K5464" s="118"/>
      <c r="L5464" s="118"/>
      <c r="M5464" s="118"/>
      <c r="N5464" s="118"/>
      <c r="O5464" s="143" t="str">
        <f>IF(H5464="","",(S5464/S5464)&amp;":"&amp;ROUND(AH5464/S5464,2))</f>
        <v/>
      </c>
      <c r="P5464" s="118"/>
      <c r="Q5464" s="118"/>
      <c r="R5464" s="143" t="str">
        <f>IF(H5464="","",(S5464/S5464)&amp;":"&amp;ROUND(AI5464/S5464,2))</f>
        <v/>
      </c>
      <c r="S5464" s="144" t="str">
        <f t="shared" si="1025"/>
        <v/>
      </c>
      <c r="T5464" s="145" t="str">
        <f t="shared" si="1026"/>
        <v/>
      </c>
      <c r="U5464" s="118"/>
      <c r="V5464" s="145" t="str">
        <f t="shared" si="1027"/>
        <v/>
      </c>
      <c r="W5464" s="144" t="str">
        <f t="shared" si="1028"/>
        <v/>
      </c>
      <c r="X5464" s="146" t="str">
        <f>IF(C5464="","",IF(OR(C5464="Trade",C5464="Multi Position"),(X5463+V5464),IF(C5464="Deposit",(X5463+AE5464),IF(C5464="Withdrawal",(X5463-AE5464)))))</f>
        <v/>
      </c>
      <c r="Y5464" s="145" t="str">
        <f t="shared" si="1029"/>
        <v/>
      </c>
      <c r="Z5464" s="118"/>
      <c r="AA5464" s="118"/>
      <c r="AB5464" s="118"/>
      <c r="AC5464" s="118"/>
      <c r="AD5464" s="118"/>
      <c r="AE5464" s="139"/>
      <c r="AF5464" s="118"/>
      <c r="AG5464" s="118"/>
      <c r="AH5464" s="147" t="str">
        <f t="shared" si="1030"/>
        <v/>
      </c>
      <c r="AI5464" s="147" t="str">
        <f t="shared" si="1031"/>
        <v/>
      </c>
      <c r="AJ5464" s="148" t="str">
        <f t="shared" si="1020"/>
        <v/>
      </c>
      <c r="AK5464" s="148" t="str">
        <f t="shared" si="1021"/>
        <v/>
      </c>
      <c r="AL5464" s="147" t="str">
        <f t="shared" si="1022"/>
        <v/>
      </c>
      <c r="AM5464" s="147" t="str">
        <f t="shared" si="1023"/>
        <v/>
      </c>
      <c r="AN5464" s="147" t="str">
        <f t="shared" si="1024"/>
        <v/>
      </c>
      <c r="AO5464" s="118"/>
    </row>
    <row r="5465" spans="1:41">
      <c r="A5465" s="118"/>
      <c r="B5465" s="118"/>
      <c r="C5465" s="118"/>
      <c r="D5465" s="118"/>
      <c r="E5465" s="118"/>
      <c r="F5465" s="118"/>
      <c r="G5465" s="118"/>
      <c r="H5465" s="118"/>
      <c r="I5465" s="118"/>
      <c r="J5465" s="118"/>
      <c r="K5465" s="118"/>
      <c r="L5465" s="118"/>
      <c r="M5465" s="118"/>
      <c r="N5465" s="118"/>
      <c r="O5465" s="143" t="str">
        <f>IF(H5465="","",(S5465/S5465)&amp;":"&amp;ROUND(AH5465/S5465,2))</f>
        <v/>
      </c>
      <c r="P5465" s="118"/>
      <c r="Q5465" s="118"/>
      <c r="R5465" s="143" t="str">
        <f>IF(H5465="","",(S5465/S5465)&amp;":"&amp;ROUND(AI5465/S5465,2))</f>
        <v/>
      </c>
      <c r="S5465" s="144" t="str">
        <f t="shared" si="1025"/>
        <v/>
      </c>
      <c r="T5465" s="145" t="str">
        <f t="shared" si="1026"/>
        <v/>
      </c>
      <c r="U5465" s="118"/>
      <c r="V5465" s="145" t="str">
        <f t="shared" si="1027"/>
        <v/>
      </c>
      <c r="W5465" s="144" t="str">
        <f t="shared" si="1028"/>
        <v/>
      </c>
      <c r="X5465" s="146" t="str">
        <f>IF(C5465="","",IF(OR(C5465="Trade",C5465="Multi Position"),(X5464+V5465),IF(C5465="Deposit",(X5464+AE5465),IF(C5465="Withdrawal",(X5464-AE5465)))))</f>
        <v/>
      </c>
      <c r="Y5465" s="145" t="str">
        <f t="shared" si="1029"/>
        <v/>
      </c>
      <c r="Z5465" s="118"/>
      <c r="AA5465" s="118"/>
      <c r="AB5465" s="118"/>
      <c r="AC5465" s="118"/>
      <c r="AD5465" s="118"/>
      <c r="AE5465" s="139"/>
      <c r="AF5465" s="118"/>
      <c r="AG5465" s="118"/>
      <c r="AH5465" s="147" t="str">
        <f t="shared" si="1030"/>
        <v/>
      </c>
      <c r="AI5465" s="147" t="str">
        <f t="shared" si="1031"/>
        <v/>
      </c>
      <c r="AJ5465" s="148" t="str">
        <f t="shared" si="1020"/>
        <v/>
      </c>
      <c r="AK5465" s="148" t="str">
        <f t="shared" si="1021"/>
        <v/>
      </c>
      <c r="AL5465" s="147" t="str">
        <f t="shared" si="1022"/>
        <v/>
      </c>
      <c r="AM5465" s="147" t="str">
        <f t="shared" si="1023"/>
        <v/>
      </c>
      <c r="AN5465" s="147" t="str">
        <f t="shared" si="1024"/>
        <v/>
      </c>
      <c r="AO5465" s="118"/>
    </row>
    <row r="5466" spans="1:41">
      <c r="A5466" s="118"/>
      <c r="B5466" s="118"/>
      <c r="C5466" s="118"/>
      <c r="D5466" s="118"/>
      <c r="E5466" s="118"/>
      <c r="F5466" s="118"/>
      <c r="G5466" s="118"/>
      <c r="H5466" s="118"/>
      <c r="I5466" s="118"/>
      <c r="J5466" s="118"/>
      <c r="K5466" s="118"/>
      <c r="L5466" s="118"/>
      <c r="M5466" s="118"/>
      <c r="N5466" s="118"/>
      <c r="O5466" s="143" t="str">
        <f>IF(H5466="","",(S5466/S5466)&amp;":"&amp;ROUND(AH5466/S5466,2))</f>
        <v/>
      </c>
      <c r="P5466" s="118"/>
      <c r="Q5466" s="118"/>
      <c r="R5466" s="143" t="str">
        <f>IF(H5466="","",(S5466/S5466)&amp;":"&amp;ROUND(AI5466/S5466,2))</f>
        <v/>
      </c>
      <c r="S5466" s="144" t="str">
        <f t="shared" si="1025"/>
        <v/>
      </c>
      <c r="T5466" s="145" t="str">
        <f t="shared" si="1026"/>
        <v/>
      </c>
      <c r="U5466" s="118"/>
      <c r="V5466" s="145" t="str">
        <f t="shared" si="1027"/>
        <v/>
      </c>
      <c r="W5466" s="144" t="str">
        <f t="shared" si="1028"/>
        <v/>
      </c>
      <c r="X5466" s="146" t="str">
        <f>IF(C5466="","",IF(OR(C5466="Trade",C5466="Multi Position"),(X5465+V5466),IF(C5466="Deposit",(X5465+AE5466),IF(C5466="Withdrawal",(X5465-AE5466)))))</f>
        <v/>
      </c>
      <c r="Y5466" s="145" t="str">
        <f t="shared" si="1029"/>
        <v/>
      </c>
      <c r="Z5466" s="118"/>
      <c r="AA5466" s="118"/>
      <c r="AB5466" s="118"/>
      <c r="AC5466" s="118"/>
      <c r="AD5466" s="118"/>
      <c r="AE5466" s="139"/>
      <c r="AF5466" s="118"/>
      <c r="AG5466" s="118"/>
      <c r="AH5466" s="147" t="str">
        <f t="shared" si="1030"/>
        <v/>
      </c>
      <c r="AI5466" s="147" t="str">
        <f t="shared" si="1031"/>
        <v/>
      </c>
      <c r="AJ5466" s="148" t="str">
        <f t="shared" si="1020"/>
        <v/>
      </c>
      <c r="AK5466" s="148" t="str">
        <f t="shared" si="1021"/>
        <v/>
      </c>
      <c r="AL5466" s="147" t="str">
        <f t="shared" si="1022"/>
        <v/>
      </c>
      <c r="AM5466" s="147" t="str">
        <f t="shared" si="1023"/>
        <v/>
      </c>
      <c r="AN5466" s="147" t="str">
        <f t="shared" si="1024"/>
        <v/>
      </c>
      <c r="AO5466" s="118"/>
    </row>
    <row r="5467" spans="1:41">
      <c r="A5467" s="118"/>
      <c r="B5467" s="118"/>
      <c r="C5467" s="118"/>
      <c r="D5467" s="118"/>
      <c r="E5467" s="118"/>
      <c r="F5467" s="118"/>
      <c r="G5467" s="118"/>
      <c r="H5467" s="118"/>
      <c r="I5467" s="118"/>
      <c r="J5467" s="118"/>
      <c r="K5467" s="118"/>
      <c r="L5467" s="118"/>
      <c r="M5467" s="118"/>
      <c r="N5467" s="118"/>
      <c r="O5467" s="143" t="str">
        <f>IF(H5467="","",(S5467/S5467)&amp;":"&amp;ROUND(AH5467/S5467,2))</f>
        <v/>
      </c>
      <c r="P5467" s="118"/>
      <c r="Q5467" s="118"/>
      <c r="R5467" s="143" t="str">
        <f>IF(H5467="","",(S5467/S5467)&amp;":"&amp;ROUND(AI5467/S5467,2))</f>
        <v/>
      </c>
      <c r="S5467" s="144" t="str">
        <f t="shared" si="1025"/>
        <v/>
      </c>
      <c r="T5467" s="145" t="str">
        <f t="shared" si="1026"/>
        <v/>
      </c>
      <c r="U5467" s="118"/>
      <c r="V5467" s="145" t="str">
        <f t="shared" si="1027"/>
        <v/>
      </c>
      <c r="W5467" s="144" t="str">
        <f t="shared" si="1028"/>
        <v/>
      </c>
      <c r="X5467" s="146" t="str">
        <f>IF(C5467="","",IF(OR(C5467="Trade",C5467="Multi Position"),(X5466+V5467),IF(C5467="Deposit",(X5466+AE5467),IF(C5467="Withdrawal",(X5466-AE5467)))))</f>
        <v/>
      </c>
      <c r="Y5467" s="145" t="str">
        <f t="shared" si="1029"/>
        <v/>
      </c>
      <c r="Z5467" s="118"/>
      <c r="AA5467" s="118"/>
      <c r="AB5467" s="118"/>
      <c r="AC5467" s="118"/>
      <c r="AD5467" s="118"/>
      <c r="AE5467" s="139"/>
      <c r="AF5467" s="118"/>
      <c r="AG5467" s="118"/>
      <c r="AH5467" s="147" t="str">
        <f t="shared" si="1030"/>
        <v/>
      </c>
      <c r="AI5467" s="147" t="str">
        <f t="shared" si="1031"/>
        <v/>
      </c>
      <c r="AJ5467" s="148" t="str">
        <f t="shared" si="1020"/>
        <v/>
      </c>
      <c r="AK5467" s="148" t="str">
        <f t="shared" si="1021"/>
        <v/>
      </c>
      <c r="AL5467" s="147" t="str">
        <f t="shared" si="1022"/>
        <v/>
      </c>
      <c r="AM5467" s="147" t="str">
        <f t="shared" si="1023"/>
        <v/>
      </c>
      <c r="AN5467" s="147" t="str">
        <f t="shared" si="1024"/>
        <v/>
      </c>
      <c r="AO5467" s="118"/>
    </row>
    <row r="5468" spans="1:41">
      <c r="A5468" s="118"/>
      <c r="B5468" s="118"/>
      <c r="C5468" s="118"/>
      <c r="D5468" s="118"/>
      <c r="E5468" s="118"/>
      <c r="F5468" s="118"/>
      <c r="G5468" s="118"/>
      <c r="H5468" s="118"/>
      <c r="I5468" s="118"/>
      <c r="J5468" s="118"/>
      <c r="K5468" s="118"/>
      <c r="L5468" s="118"/>
      <c r="M5468" s="118"/>
      <c r="N5468" s="118"/>
      <c r="O5468" s="143" t="str">
        <f>IF(H5468="","",(S5468/S5468)&amp;":"&amp;ROUND(AH5468/S5468,2))</f>
        <v/>
      </c>
      <c r="P5468" s="118"/>
      <c r="Q5468" s="118"/>
      <c r="R5468" s="143" t="str">
        <f>IF(H5468="","",(S5468/S5468)&amp;":"&amp;ROUND(AI5468/S5468,2))</f>
        <v/>
      </c>
      <c r="S5468" s="144" t="str">
        <f t="shared" si="1025"/>
        <v/>
      </c>
      <c r="T5468" s="145" t="str">
        <f t="shared" si="1026"/>
        <v/>
      </c>
      <c r="U5468" s="118"/>
      <c r="V5468" s="145" t="str">
        <f t="shared" si="1027"/>
        <v/>
      </c>
      <c r="W5468" s="144" t="str">
        <f t="shared" si="1028"/>
        <v/>
      </c>
      <c r="X5468" s="146" t="str">
        <f>IF(C5468="","",IF(OR(C5468="Trade",C5468="Multi Position"),(X5467+V5468),IF(C5468="Deposit",(X5467+AE5468),IF(C5468="Withdrawal",(X5467-AE5468)))))</f>
        <v/>
      </c>
      <c r="Y5468" s="145" t="str">
        <f t="shared" si="1029"/>
        <v/>
      </c>
      <c r="Z5468" s="118"/>
      <c r="AA5468" s="118"/>
      <c r="AB5468" s="118"/>
      <c r="AC5468" s="118"/>
      <c r="AD5468" s="118"/>
      <c r="AE5468" s="139"/>
      <c r="AF5468" s="118"/>
      <c r="AG5468" s="118"/>
      <c r="AH5468" s="147" t="str">
        <f t="shared" si="1030"/>
        <v/>
      </c>
      <c r="AI5468" s="147" t="str">
        <f t="shared" si="1031"/>
        <v/>
      </c>
      <c r="AJ5468" s="148" t="str">
        <f t="shared" si="1020"/>
        <v/>
      </c>
      <c r="AK5468" s="148" t="str">
        <f t="shared" si="1021"/>
        <v/>
      </c>
      <c r="AL5468" s="147" t="str">
        <f t="shared" si="1022"/>
        <v/>
      </c>
      <c r="AM5468" s="147" t="str">
        <f t="shared" si="1023"/>
        <v/>
      </c>
      <c r="AN5468" s="147" t="str">
        <f t="shared" si="1024"/>
        <v/>
      </c>
      <c r="AO5468" s="118"/>
    </row>
    <row r="5469" spans="1:41">
      <c r="A5469" s="118"/>
      <c r="B5469" s="118"/>
      <c r="C5469" s="118"/>
      <c r="D5469" s="118"/>
      <c r="E5469" s="118"/>
      <c r="F5469" s="118"/>
      <c r="G5469" s="118"/>
      <c r="H5469" s="118"/>
      <c r="I5469" s="118"/>
      <c r="J5469" s="118"/>
      <c r="K5469" s="118"/>
      <c r="L5469" s="118"/>
      <c r="M5469" s="118"/>
      <c r="N5469" s="118"/>
      <c r="O5469" s="143" t="str">
        <f>IF(H5469="","",(S5469/S5469)&amp;":"&amp;ROUND(AH5469/S5469,2))</f>
        <v/>
      </c>
      <c r="P5469" s="118"/>
      <c r="Q5469" s="118"/>
      <c r="R5469" s="143" t="str">
        <f>IF(H5469="","",(S5469/S5469)&amp;":"&amp;ROUND(AI5469/S5469,2))</f>
        <v/>
      </c>
      <c r="S5469" s="144" t="str">
        <f t="shared" si="1025"/>
        <v/>
      </c>
      <c r="T5469" s="145" t="str">
        <f t="shared" si="1026"/>
        <v/>
      </c>
      <c r="U5469" s="118"/>
      <c r="V5469" s="145" t="str">
        <f t="shared" si="1027"/>
        <v/>
      </c>
      <c r="W5469" s="144" t="str">
        <f t="shared" si="1028"/>
        <v/>
      </c>
      <c r="X5469" s="146" t="str">
        <f>IF(C5469="","",IF(OR(C5469="Trade",C5469="Multi Position"),(X5468+V5469),IF(C5469="Deposit",(X5468+AE5469),IF(C5469="Withdrawal",(X5468-AE5469)))))</f>
        <v/>
      </c>
      <c r="Y5469" s="145" t="str">
        <f t="shared" si="1029"/>
        <v/>
      </c>
      <c r="Z5469" s="118"/>
      <c r="AA5469" s="118"/>
      <c r="AB5469" s="118"/>
      <c r="AC5469" s="118"/>
      <c r="AD5469" s="118"/>
      <c r="AE5469" s="139"/>
      <c r="AF5469" s="118"/>
      <c r="AG5469" s="118"/>
      <c r="AH5469" s="147" t="str">
        <f t="shared" si="1030"/>
        <v/>
      </c>
      <c r="AI5469" s="147" t="str">
        <f t="shared" si="1031"/>
        <v/>
      </c>
      <c r="AJ5469" s="148" t="str">
        <f t="shared" si="1020"/>
        <v/>
      </c>
      <c r="AK5469" s="148" t="str">
        <f t="shared" si="1021"/>
        <v/>
      </c>
      <c r="AL5469" s="147" t="str">
        <f t="shared" si="1022"/>
        <v/>
      </c>
      <c r="AM5469" s="147" t="str">
        <f t="shared" si="1023"/>
        <v/>
      </c>
      <c r="AN5469" s="147" t="str">
        <f t="shared" si="1024"/>
        <v/>
      </c>
      <c r="AO5469" s="118"/>
    </row>
    <row r="5470" spans="1:41">
      <c r="A5470" s="118"/>
      <c r="B5470" s="118"/>
      <c r="C5470" s="118"/>
      <c r="D5470" s="118"/>
      <c r="E5470" s="118"/>
      <c r="F5470" s="118"/>
      <c r="G5470" s="118"/>
      <c r="H5470" s="118"/>
      <c r="I5470" s="118"/>
      <c r="J5470" s="118"/>
      <c r="K5470" s="118"/>
      <c r="L5470" s="118"/>
      <c r="M5470" s="118"/>
      <c r="N5470" s="118"/>
      <c r="O5470" s="143" t="str">
        <f>IF(H5470="","",(S5470/S5470)&amp;":"&amp;ROUND(AH5470/S5470,2))</f>
        <v/>
      </c>
      <c r="P5470" s="118"/>
      <c r="Q5470" s="118"/>
      <c r="R5470" s="143" t="str">
        <f>IF(H5470="","",(S5470/S5470)&amp;":"&amp;ROUND(AI5470/S5470,2))</f>
        <v/>
      </c>
      <c r="S5470" s="144" t="str">
        <f t="shared" si="1025"/>
        <v/>
      </c>
      <c r="T5470" s="145" t="str">
        <f t="shared" si="1026"/>
        <v/>
      </c>
      <c r="U5470" s="118"/>
      <c r="V5470" s="145" t="str">
        <f t="shared" si="1027"/>
        <v/>
      </c>
      <c r="W5470" s="144" t="str">
        <f t="shared" si="1028"/>
        <v/>
      </c>
      <c r="X5470" s="146" t="str">
        <f>IF(C5470="","",IF(OR(C5470="Trade",C5470="Multi Position"),(X5469+V5470),IF(C5470="Deposit",(X5469+AE5470),IF(C5470="Withdrawal",(X5469-AE5470)))))</f>
        <v/>
      </c>
      <c r="Y5470" s="145" t="str">
        <f t="shared" si="1029"/>
        <v/>
      </c>
      <c r="Z5470" s="118"/>
      <c r="AA5470" s="118"/>
      <c r="AB5470" s="118"/>
      <c r="AC5470" s="118"/>
      <c r="AD5470" s="118"/>
      <c r="AE5470" s="139"/>
      <c r="AF5470" s="118"/>
      <c r="AG5470" s="118"/>
      <c r="AH5470" s="147" t="str">
        <f t="shared" si="1030"/>
        <v/>
      </c>
      <c r="AI5470" s="147" t="str">
        <f t="shared" si="1031"/>
        <v/>
      </c>
      <c r="AJ5470" s="148" t="str">
        <f t="shared" si="1020"/>
        <v/>
      </c>
      <c r="AK5470" s="148" t="str">
        <f t="shared" si="1021"/>
        <v/>
      </c>
      <c r="AL5470" s="147" t="str">
        <f t="shared" si="1022"/>
        <v/>
      </c>
      <c r="AM5470" s="147" t="str">
        <f t="shared" si="1023"/>
        <v/>
      </c>
      <c r="AN5470" s="147" t="str">
        <f t="shared" si="1024"/>
        <v/>
      </c>
      <c r="AO5470" s="118"/>
    </row>
    <row r="5471" spans="1:41">
      <c r="A5471" s="118"/>
      <c r="B5471" s="118"/>
      <c r="C5471" s="118"/>
      <c r="D5471" s="118"/>
      <c r="E5471" s="118"/>
      <c r="F5471" s="118"/>
      <c r="G5471" s="118"/>
      <c r="H5471" s="118"/>
      <c r="I5471" s="118"/>
      <c r="J5471" s="118"/>
      <c r="K5471" s="118"/>
      <c r="L5471" s="118"/>
      <c r="M5471" s="118"/>
      <c r="N5471" s="118"/>
      <c r="O5471" s="143" t="str">
        <f>IF(H5471="","",(S5471/S5471)&amp;":"&amp;ROUND(AH5471/S5471,2))</f>
        <v/>
      </c>
      <c r="P5471" s="118"/>
      <c r="Q5471" s="118"/>
      <c r="R5471" s="143" t="str">
        <f>IF(H5471="","",(S5471/S5471)&amp;":"&amp;ROUND(AI5471/S5471,2))</f>
        <v/>
      </c>
      <c r="S5471" s="144" t="str">
        <f t="shared" si="1025"/>
        <v/>
      </c>
      <c r="T5471" s="145" t="str">
        <f t="shared" si="1026"/>
        <v/>
      </c>
      <c r="U5471" s="118"/>
      <c r="V5471" s="145" t="str">
        <f t="shared" si="1027"/>
        <v/>
      </c>
      <c r="W5471" s="144" t="str">
        <f t="shared" si="1028"/>
        <v/>
      </c>
      <c r="X5471" s="146" t="str">
        <f>IF(C5471="","",IF(OR(C5471="Trade",C5471="Multi Position"),(X5470+V5471),IF(C5471="Deposit",(X5470+AE5471),IF(C5471="Withdrawal",(X5470-AE5471)))))</f>
        <v/>
      </c>
      <c r="Y5471" s="145" t="str">
        <f t="shared" si="1029"/>
        <v/>
      </c>
      <c r="Z5471" s="118"/>
      <c r="AA5471" s="118"/>
      <c r="AB5471" s="118"/>
      <c r="AC5471" s="118"/>
      <c r="AD5471" s="118"/>
      <c r="AE5471" s="139"/>
      <c r="AF5471" s="118"/>
      <c r="AG5471" s="118"/>
      <c r="AH5471" s="147" t="str">
        <f t="shared" si="1030"/>
        <v/>
      </c>
      <c r="AI5471" s="147" t="str">
        <f t="shared" si="1031"/>
        <v/>
      </c>
      <c r="AJ5471" s="148" t="str">
        <f t="shared" si="1020"/>
        <v/>
      </c>
      <c r="AK5471" s="148" t="str">
        <f t="shared" si="1021"/>
        <v/>
      </c>
      <c r="AL5471" s="147" t="str">
        <f t="shared" si="1022"/>
        <v/>
      </c>
      <c r="AM5471" s="147" t="str">
        <f t="shared" si="1023"/>
        <v/>
      </c>
      <c r="AN5471" s="147" t="str">
        <f t="shared" si="1024"/>
        <v/>
      </c>
      <c r="AO5471" s="118"/>
    </row>
    <row r="5472" spans="1:41">
      <c r="A5472" s="118"/>
      <c r="B5472" s="118"/>
      <c r="C5472" s="118"/>
      <c r="D5472" s="118"/>
      <c r="E5472" s="118"/>
      <c r="F5472" s="118"/>
      <c r="G5472" s="118"/>
      <c r="H5472" s="118"/>
      <c r="I5472" s="118"/>
      <c r="J5472" s="118"/>
      <c r="K5472" s="118"/>
      <c r="L5472" s="118"/>
      <c r="M5472" s="118"/>
      <c r="N5472" s="118"/>
      <c r="O5472" s="143" t="str">
        <f>IF(H5472="","",(S5472/S5472)&amp;":"&amp;ROUND(AH5472/S5472,2))</f>
        <v/>
      </c>
      <c r="P5472" s="118"/>
      <c r="Q5472" s="118"/>
      <c r="R5472" s="143" t="str">
        <f>IF(H5472="","",(S5472/S5472)&amp;":"&amp;ROUND(AI5472/S5472,2))</f>
        <v/>
      </c>
      <c r="S5472" s="144" t="str">
        <f t="shared" si="1025"/>
        <v/>
      </c>
      <c r="T5472" s="145" t="str">
        <f t="shared" si="1026"/>
        <v/>
      </c>
      <c r="U5472" s="118"/>
      <c r="V5472" s="145" t="str">
        <f t="shared" si="1027"/>
        <v/>
      </c>
      <c r="W5472" s="144" t="str">
        <f t="shared" si="1028"/>
        <v/>
      </c>
      <c r="X5472" s="146" t="str">
        <f>IF(C5472="","",IF(OR(C5472="Trade",C5472="Multi Position"),(X5471+V5472),IF(C5472="Deposit",(X5471+AE5472),IF(C5472="Withdrawal",(X5471-AE5472)))))</f>
        <v/>
      </c>
      <c r="Y5472" s="145" t="str">
        <f t="shared" si="1029"/>
        <v/>
      </c>
      <c r="Z5472" s="118"/>
      <c r="AA5472" s="118"/>
      <c r="AB5472" s="118"/>
      <c r="AC5472" s="118"/>
      <c r="AD5472" s="118"/>
      <c r="AE5472" s="139"/>
      <c r="AF5472" s="118"/>
      <c r="AG5472" s="118"/>
      <c r="AH5472" s="147" t="str">
        <f t="shared" si="1030"/>
        <v/>
      </c>
      <c r="AI5472" s="147" t="str">
        <f t="shared" si="1031"/>
        <v/>
      </c>
      <c r="AJ5472" s="148" t="str">
        <f t="shared" si="1020"/>
        <v/>
      </c>
      <c r="AK5472" s="148" t="str">
        <f t="shared" si="1021"/>
        <v/>
      </c>
      <c r="AL5472" s="147" t="str">
        <f t="shared" si="1022"/>
        <v/>
      </c>
      <c r="AM5472" s="147" t="str">
        <f t="shared" si="1023"/>
        <v/>
      </c>
      <c r="AN5472" s="147" t="str">
        <f t="shared" si="1024"/>
        <v/>
      </c>
      <c r="AO5472" s="118"/>
    </row>
    <row r="5473" spans="1:41">
      <c r="A5473" s="118"/>
      <c r="B5473" s="118"/>
      <c r="C5473" s="118"/>
      <c r="D5473" s="118"/>
      <c r="E5473" s="118"/>
      <c r="F5473" s="118"/>
      <c r="G5473" s="118"/>
      <c r="H5473" s="118"/>
      <c r="I5473" s="118"/>
      <c r="J5473" s="118"/>
      <c r="K5473" s="118"/>
      <c r="L5473" s="118"/>
      <c r="M5473" s="118"/>
      <c r="N5473" s="118"/>
      <c r="O5473" s="143" t="str">
        <f>IF(H5473="","",(S5473/S5473)&amp;":"&amp;ROUND(AH5473/S5473,2))</f>
        <v/>
      </c>
      <c r="P5473" s="118"/>
      <c r="Q5473" s="118"/>
      <c r="R5473" s="143" t="str">
        <f>IF(H5473="","",(S5473/S5473)&amp;":"&amp;ROUND(AI5473/S5473,2))</f>
        <v/>
      </c>
      <c r="S5473" s="144" t="str">
        <f t="shared" si="1025"/>
        <v/>
      </c>
      <c r="T5473" s="145" t="str">
        <f t="shared" si="1026"/>
        <v/>
      </c>
      <c r="U5473" s="118"/>
      <c r="V5473" s="145" t="str">
        <f t="shared" si="1027"/>
        <v/>
      </c>
      <c r="W5473" s="144" t="str">
        <f t="shared" si="1028"/>
        <v/>
      </c>
      <c r="X5473" s="146" t="str">
        <f>IF(C5473="","",IF(OR(C5473="Trade",C5473="Multi Position"),(X5472+V5473),IF(C5473="Deposit",(X5472+AE5473),IF(C5473="Withdrawal",(X5472-AE5473)))))</f>
        <v/>
      </c>
      <c r="Y5473" s="145" t="str">
        <f t="shared" si="1029"/>
        <v/>
      </c>
      <c r="Z5473" s="118"/>
      <c r="AA5473" s="118"/>
      <c r="AB5473" s="118"/>
      <c r="AC5473" s="118"/>
      <c r="AD5473" s="118"/>
      <c r="AE5473" s="139"/>
      <c r="AF5473" s="118"/>
      <c r="AG5473" s="118"/>
      <c r="AH5473" s="147" t="str">
        <f t="shared" si="1030"/>
        <v/>
      </c>
      <c r="AI5473" s="147" t="str">
        <f t="shared" si="1031"/>
        <v/>
      </c>
      <c r="AJ5473" s="148" t="str">
        <f t="shared" si="1020"/>
        <v/>
      </c>
      <c r="AK5473" s="148" t="str">
        <f t="shared" si="1021"/>
        <v/>
      </c>
      <c r="AL5473" s="147" t="str">
        <f t="shared" si="1022"/>
        <v/>
      </c>
      <c r="AM5473" s="147" t="str">
        <f t="shared" si="1023"/>
        <v/>
      </c>
      <c r="AN5473" s="147" t="str">
        <f t="shared" si="1024"/>
        <v/>
      </c>
      <c r="AO5473" s="118"/>
    </row>
    <row r="5474" spans="1:41">
      <c r="A5474" s="118"/>
      <c r="B5474" s="118"/>
      <c r="C5474" s="118"/>
      <c r="D5474" s="118"/>
      <c r="E5474" s="118"/>
      <c r="F5474" s="118"/>
      <c r="G5474" s="118"/>
      <c r="H5474" s="118"/>
      <c r="I5474" s="118"/>
      <c r="J5474" s="118"/>
      <c r="K5474" s="118"/>
      <c r="L5474" s="118"/>
      <c r="M5474" s="118"/>
      <c r="N5474" s="118"/>
      <c r="O5474" s="143" t="str">
        <f>IF(H5474="","",(S5474/S5474)&amp;":"&amp;ROUND(AH5474/S5474,2))</f>
        <v/>
      </c>
      <c r="P5474" s="118"/>
      <c r="Q5474" s="118"/>
      <c r="R5474" s="143" t="str">
        <f>IF(H5474="","",(S5474/S5474)&amp;":"&amp;ROUND(AI5474/S5474,2))</f>
        <v/>
      </c>
      <c r="S5474" s="144" t="str">
        <f t="shared" si="1025"/>
        <v/>
      </c>
      <c r="T5474" s="145" t="str">
        <f t="shared" si="1026"/>
        <v/>
      </c>
      <c r="U5474" s="118"/>
      <c r="V5474" s="145" t="str">
        <f t="shared" si="1027"/>
        <v/>
      </c>
      <c r="W5474" s="144" t="str">
        <f t="shared" si="1028"/>
        <v/>
      </c>
      <c r="X5474" s="146" t="str">
        <f>IF(C5474="","",IF(OR(C5474="Trade",C5474="Multi Position"),(X5473+V5474),IF(C5474="Deposit",(X5473+AE5474),IF(C5474="Withdrawal",(X5473-AE5474)))))</f>
        <v/>
      </c>
      <c r="Y5474" s="145" t="str">
        <f t="shared" si="1029"/>
        <v/>
      </c>
      <c r="Z5474" s="118"/>
      <c r="AA5474" s="118"/>
      <c r="AB5474" s="118"/>
      <c r="AC5474" s="118"/>
      <c r="AD5474" s="118"/>
      <c r="AE5474" s="139"/>
      <c r="AF5474" s="118"/>
      <c r="AG5474" s="118"/>
      <c r="AH5474" s="147" t="str">
        <f t="shared" si="1030"/>
        <v/>
      </c>
      <c r="AI5474" s="147" t="str">
        <f t="shared" si="1031"/>
        <v/>
      </c>
      <c r="AJ5474" s="148" t="str">
        <f t="shared" si="1020"/>
        <v/>
      </c>
      <c r="AK5474" s="148" t="str">
        <f t="shared" si="1021"/>
        <v/>
      </c>
      <c r="AL5474" s="147" t="str">
        <f t="shared" si="1022"/>
        <v/>
      </c>
      <c r="AM5474" s="147" t="str">
        <f t="shared" si="1023"/>
        <v/>
      </c>
      <c r="AN5474" s="147" t="str">
        <f t="shared" si="1024"/>
        <v/>
      </c>
      <c r="AO5474" s="118"/>
    </row>
    <row r="5475" spans="1:41">
      <c r="A5475" s="118"/>
      <c r="B5475" s="118"/>
      <c r="C5475" s="118"/>
      <c r="D5475" s="118"/>
      <c r="E5475" s="118"/>
      <c r="F5475" s="118"/>
      <c r="G5475" s="118"/>
      <c r="H5475" s="118"/>
      <c r="I5475" s="118"/>
      <c r="J5475" s="118"/>
      <c r="K5475" s="118"/>
      <c r="L5475" s="118"/>
      <c r="M5475" s="118"/>
      <c r="N5475" s="118"/>
      <c r="O5475" s="143" t="str">
        <f>IF(H5475="","",(S5475/S5475)&amp;":"&amp;ROUND(AH5475/S5475,2))</f>
        <v/>
      </c>
      <c r="P5475" s="118"/>
      <c r="Q5475" s="118"/>
      <c r="R5475" s="143" t="str">
        <f>IF(H5475="","",(S5475/S5475)&amp;":"&amp;ROUND(AI5475/S5475,2))</f>
        <v/>
      </c>
      <c r="S5475" s="144" t="str">
        <f t="shared" si="1025"/>
        <v/>
      </c>
      <c r="T5475" s="145" t="str">
        <f t="shared" si="1026"/>
        <v/>
      </c>
      <c r="U5475" s="118"/>
      <c r="V5475" s="145" t="str">
        <f t="shared" si="1027"/>
        <v/>
      </c>
      <c r="W5475" s="144" t="str">
        <f t="shared" si="1028"/>
        <v/>
      </c>
      <c r="X5475" s="146" t="str">
        <f>IF(C5475="","",IF(OR(C5475="Trade",C5475="Multi Position"),(X5474+V5475),IF(C5475="Deposit",(X5474+AE5475),IF(C5475="Withdrawal",(X5474-AE5475)))))</f>
        <v/>
      </c>
      <c r="Y5475" s="145" t="str">
        <f t="shared" si="1029"/>
        <v/>
      </c>
      <c r="Z5475" s="118"/>
      <c r="AA5475" s="118"/>
      <c r="AB5475" s="118"/>
      <c r="AC5475" s="118"/>
      <c r="AD5475" s="118"/>
      <c r="AE5475" s="139"/>
      <c r="AF5475" s="118"/>
      <c r="AG5475" s="118"/>
      <c r="AH5475" s="147" t="str">
        <f t="shared" si="1030"/>
        <v/>
      </c>
      <c r="AI5475" s="147" t="str">
        <f t="shared" si="1031"/>
        <v/>
      </c>
      <c r="AJ5475" s="148" t="str">
        <f t="shared" si="1020"/>
        <v/>
      </c>
      <c r="AK5475" s="148" t="str">
        <f t="shared" si="1021"/>
        <v/>
      </c>
      <c r="AL5475" s="147" t="str">
        <f t="shared" si="1022"/>
        <v/>
      </c>
      <c r="AM5475" s="147" t="str">
        <f t="shared" si="1023"/>
        <v/>
      </c>
      <c r="AN5475" s="147" t="str">
        <f t="shared" si="1024"/>
        <v/>
      </c>
      <c r="AO5475" s="118"/>
    </row>
    <row r="5476" spans="1:41">
      <c r="A5476" s="118"/>
      <c r="B5476" s="118"/>
      <c r="C5476" s="118"/>
      <c r="D5476" s="118"/>
      <c r="E5476" s="118"/>
      <c r="F5476" s="118"/>
      <c r="G5476" s="118"/>
      <c r="H5476" s="118"/>
      <c r="I5476" s="118"/>
      <c r="J5476" s="118"/>
      <c r="K5476" s="118"/>
      <c r="L5476" s="118"/>
      <c r="M5476" s="118"/>
      <c r="N5476" s="118"/>
      <c r="O5476" s="143" t="str">
        <f>IF(H5476="","",(S5476/S5476)&amp;":"&amp;ROUND(AH5476/S5476,2))</f>
        <v/>
      </c>
      <c r="P5476" s="118"/>
      <c r="Q5476" s="118"/>
      <c r="R5476" s="143" t="str">
        <f>IF(H5476="","",(S5476/S5476)&amp;":"&amp;ROUND(AI5476/S5476,2))</f>
        <v/>
      </c>
      <c r="S5476" s="144" t="str">
        <f t="shared" si="1025"/>
        <v/>
      </c>
      <c r="T5476" s="145" t="str">
        <f t="shared" si="1026"/>
        <v/>
      </c>
      <c r="U5476" s="118"/>
      <c r="V5476" s="145" t="str">
        <f t="shared" si="1027"/>
        <v/>
      </c>
      <c r="W5476" s="144" t="str">
        <f t="shared" si="1028"/>
        <v/>
      </c>
      <c r="X5476" s="146" t="str">
        <f>IF(C5476="","",IF(OR(C5476="Trade",C5476="Multi Position"),(X5475+V5476),IF(C5476="Deposit",(X5475+AE5476),IF(C5476="Withdrawal",(X5475-AE5476)))))</f>
        <v/>
      </c>
      <c r="Y5476" s="145" t="str">
        <f t="shared" si="1029"/>
        <v/>
      </c>
      <c r="Z5476" s="118"/>
      <c r="AA5476" s="118"/>
      <c r="AB5476" s="118"/>
      <c r="AC5476" s="118"/>
      <c r="AD5476" s="118"/>
      <c r="AE5476" s="139"/>
      <c r="AF5476" s="118"/>
      <c r="AG5476" s="118"/>
      <c r="AH5476" s="147" t="str">
        <f t="shared" si="1030"/>
        <v/>
      </c>
      <c r="AI5476" s="147" t="str">
        <f t="shared" si="1031"/>
        <v/>
      </c>
      <c r="AJ5476" s="148" t="str">
        <f t="shared" si="1020"/>
        <v/>
      </c>
      <c r="AK5476" s="148" t="str">
        <f t="shared" si="1021"/>
        <v/>
      </c>
      <c r="AL5476" s="147" t="str">
        <f t="shared" si="1022"/>
        <v/>
      </c>
      <c r="AM5476" s="147" t="str">
        <f t="shared" si="1023"/>
        <v/>
      </c>
      <c r="AN5476" s="147" t="str">
        <f t="shared" si="1024"/>
        <v/>
      </c>
      <c r="AO5476" s="118"/>
    </row>
    <row r="5477" spans="1:41">
      <c r="A5477" s="118"/>
      <c r="B5477" s="118"/>
      <c r="C5477" s="118"/>
      <c r="D5477" s="118"/>
      <c r="E5477" s="118"/>
      <c r="F5477" s="118"/>
      <c r="G5477" s="118"/>
      <c r="H5477" s="118"/>
      <c r="I5477" s="118"/>
      <c r="J5477" s="118"/>
      <c r="K5477" s="118"/>
      <c r="L5477" s="118"/>
      <c r="M5477" s="118"/>
      <c r="N5477" s="118"/>
      <c r="O5477" s="143" t="str">
        <f>IF(H5477="","",(S5477/S5477)&amp;":"&amp;ROUND(AH5477/S5477,2))</f>
        <v/>
      </c>
      <c r="P5477" s="118"/>
      <c r="Q5477" s="118"/>
      <c r="R5477" s="143" t="str">
        <f>IF(H5477="","",(S5477/S5477)&amp;":"&amp;ROUND(AI5477/S5477,2))</f>
        <v/>
      </c>
      <c r="S5477" s="144" t="str">
        <f t="shared" si="1025"/>
        <v/>
      </c>
      <c r="T5477" s="145" t="str">
        <f t="shared" si="1026"/>
        <v/>
      </c>
      <c r="U5477" s="118"/>
      <c r="V5477" s="145" t="str">
        <f t="shared" si="1027"/>
        <v/>
      </c>
      <c r="W5477" s="144" t="str">
        <f t="shared" si="1028"/>
        <v/>
      </c>
      <c r="X5477" s="146" t="str">
        <f>IF(C5477="","",IF(OR(C5477="Trade",C5477="Multi Position"),(X5476+V5477),IF(C5477="Deposit",(X5476+AE5477),IF(C5477="Withdrawal",(X5476-AE5477)))))</f>
        <v/>
      </c>
      <c r="Y5477" s="145" t="str">
        <f t="shared" si="1029"/>
        <v/>
      </c>
      <c r="Z5477" s="118"/>
      <c r="AA5477" s="118"/>
      <c r="AB5477" s="118"/>
      <c r="AC5477" s="118"/>
      <c r="AD5477" s="118"/>
      <c r="AE5477" s="139"/>
      <c r="AF5477" s="118"/>
      <c r="AG5477" s="118"/>
      <c r="AH5477" s="147" t="str">
        <f t="shared" si="1030"/>
        <v/>
      </c>
      <c r="AI5477" s="147" t="str">
        <f t="shared" si="1031"/>
        <v/>
      </c>
      <c r="AJ5477" s="148" t="str">
        <f t="shared" si="1020"/>
        <v/>
      </c>
      <c r="AK5477" s="148" t="str">
        <f t="shared" si="1021"/>
        <v/>
      </c>
      <c r="AL5477" s="147" t="str">
        <f t="shared" si="1022"/>
        <v/>
      </c>
      <c r="AM5477" s="147" t="str">
        <f t="shared" si="1023"/>
        <v/>
      </c>
      <c r="AN5477" s="147" t="str">
        <f t="shared" si="1024"/>
        <v/>
      </c>
      <c r="AO5477" s="118"/>
    </row>
    <row r="5478" spans="1:41">
      <c r="A5478" s="118"/>
      <c r="B5478" s="118"/>
      <c r="C5478" s="118"/>
      <c r="D5478" s="118"/>
      <c r="E5478" s="118"/>
      <c r="F5478" s="118"/>
      <c r="G5478" s="118"/>
      <c r="H5478" s="118"/>
      <c r="I5478" s="118"/>
      <c r="J5478" s="118"/>
      <c r="K5478" s="118"/>
      <c r="L5478" s="118"/>
      <c r="M5478" s="118"/>
      <c r="N5478" s="118"/>
      <c r="O5478" s="143" t="str">
        <f>IF(H5478="","",(S5478/S5478)&amp;":"&amp;ROUND(AH5478/S5478,2))</f>
        <v/>
      </c>
      <c r="P5478" s="118"/>
      <c r="Q5478" s="118"/>
      <c r="R5478" s="143" t="str">
        <f>IF(H5478="","",(S5478/S5478)&amp;":"&amp;ROUND(AI5478/S5478,2))</f>
        <v/>
      </c>
      <c r="S5478" s="144" t="str">
        <f t="shared" si="1025"/>
        <v/>
      </c>
      <c r="T5478" s="145" t="str">
        <f t="shared" si="1026"/>
        <v/>
      </c>
      <c r="U5478" s="118"/>
      <c r="V5478" s="145" t="str">
        <f t="shared" si="1027"/>
        <v/>
      </c>
      <c r="W5478" s="144" t="str">
        <f t="shared" si="1028"/>
        <v/>
      </c>
      <c r="X5478" s="146" t="str">
        <f>IF(C5478="","",IF(OR(C5478="Trade",C5478="Multi Position"),(X5477+V5478),IF(C5478="Deposit",(X5477+AE5478),IF(C5478="Withdrawal",(X5477-AE5478)))))</f>
        <v/>
      </c>
      <c r="Y5478" s="145" t="str">
        <f t="shared" si="1029"/>
        <v/>
      </c>
      <c r="Z5478" s="118"/>
      <c r="AA5478" s="118"/>
      <c r="AB5478" s="118"/>
      <c r="AC5478" s="118"/>
      <c r="AD5478" s="118"/>
      <c r="AE5478" s="139"/>
      <c r="AF5478" s="118"/>
      <c r="AG5478" s="118"/>
      <c r="AH5478" s="147" t="str">
        <f t="shared" si="1030"/>
        <v/>
      </c>
      <c r="AI5478" s="147" t="str">
        <f t="shared" si="1031"/>
        <v/>
      </c>
      <c r="AJ5478" s="148" t="str">
        <f t="shared" si="1020"/>
        <v/>
      </c>
      <c r="AK5478" s="148" t="str">
        <f t="shared" si="1021"/>
        <v/>
      </c>
      <c r="AL5478" s="147" t="str">
        <f t="shared" si="1022"/>
        <v/>
      </c>
      <c r="AM5478" s="147" t="str">
        <f t="shared" si="1023"/>
        <v/>
      </c>
      <c r="AN5478" s="147" t="str">
        <f t="shared" si="1024"/>
        <v/>
      </c>
      <c r="AO5478" s="118"/>
    </row>
    <row r="5479" spans="1:41">
      <c r="A5479" s="118"/>
      <c r="B5479" s="118"/>
      <c r="C5479" s="118"/>
      <c r="D5479" s="118"/>
      <c r="E5479" s="118"/>
      <c r="F5479" s="118"/>
      <c r="G5479" s="118"/>
      <c r="H5479" s="118"/>
      <c r="I5479" s="118"/>
      <c r="J5479" s="118"/>
      <c r="K5479" s="118"/>
      <c r="L5479" s="118"/>
      <c r="M5479" s="118"/>
      <c r="N5479" s="118"/>
      <c r="O5479" s="143" t="str">
        <f>IF(H5479="","",(S5479/S5479)&amp;":"&amp;ROUND(AH5479/S5479,2))</f>
        <v/>
      </c>
      <c r="P5479" s="118"/>
      <c r="Q5479" s="118"/>
      <c r="R5479" s="143" t="str">
        <f>IF(H5479="","",(S5479/S5479)&amp;":"&amp;ROUND(AI5479/S5479,2))</f>
        <v/>
      </c>
      <c r="S5479" s="144" t="str">
        <f t="shared" si="1025"/>
        <v/>
      </c>
      <c r="T5479" s="145" t="str">
        <f t="shared" si="1026"/>
        <v/>
      </c>
      <c r="U5479" s="118"/>
      <c r="V5479" s="145" t="str">
        <f t="shared" si="1027"/>
        <v/>
      </c>
      <c r="W5479" s="144" t="str">
        <f t="shared" si="1028"/>
        <v/>
      </c>
      <c r="X5479" s="146" t="str">
        <f>IF(C5479="","",IF(OR(C5479="Trade",C5479="Multi Position"),(X5478+V5479),IF(C5479="Deposit",(X5478+AE5479),IF(C5479="Withdrawal",(X5478-AE5479)))))</f>
        <v/>
      </c>
      <c r="Y5479" s="145" t="str">
        <f t="shared" si="1029"/>
        <v/>
      </c>
      <c r="Z5479" s="118"/>
      <c r="AA5479" s="118"/>
      <c r="AB5479" s="118"/>
      <c r="AC5479" s="118"/>
      <c r="AD5479" s="118"/>
      <c r="AE5479" s="139"/>
      <c r="AF5479" s="118"/>
      <c r="AG5479" s="118"/>
      <c r="AH5479" s="147" t="str">
        <f t="shared" si="1030"/>
        <v/>
      </c>
      <c r="AI5479" s="147" t="str">
        <f t="shared" si="1031"/>
        <v/>
      </c>
      <c r="AJ5479" s="148" t="str">
        <f t="shared" si="1020"/>
        <v/>
      </c>
      <c r="AK5479" s="148" t="str">
        <f t="shared" si="1021"/>
        <v/>
      </c>
      <c r="AL5479" s="147" t="str">
        <f t="shared" si="1022"/>
        <v/>
      </c>
      <c r="AM5479" s="147" t="str">
        <f t="shared" si="1023"/>
        <v/>
      </c>
      <c r="AN5479" s="147" t="str">
        <f t="shared" si="1024"/>
        <v/>
      </c>
      <c r="AO5479" s="118"/>
    </row>
    <row r="5480" spans="1:41">
      <c r="A5480" s="118"/>
      <c r="B5480" s="118"/>
      <c r="C5480" s="118"/>
      <c r="D5480" s="118"/>
      <c r="E5480" s="118"/>
      <c r="F5480" s="118"/>
      <c r="G5480" s="118"/>
      <c r="H5480" s="118"/>
      <c r="I5480" s="118"/>
      <c r="J5480" s="118"/>
      <c r="K5480" s="118"/>
      <c r="L5480" s="118"/>
      <c r="M5480" s="118"/>
      <c r="N5480" s="118"/>
      <c r="O5480" s="143" t="str">
        <f>IF(H5480="","",(S5480/S5480)&amp;":"&amp;ROUND(AH5480/S5480,2))</f>
        <v/>
      </c>
      <c r="P5480" s="118"/>
      <c r="Q5480" s="118"/>
      <c r="R5480" s="143" t="str">
        <f>IF(H5480="","",(S5480/S5480)&amp;":"&amp;ROUND(AI5480/S5480,2))</f>
        <v/>
      </c>
      <c r="S5480" s="144" t="str">
        <f t="shared" si="1025"/>
        <v/>
      </c>
      <c r="T5480" s="145" t="str">
        <f t="shared" si="1026"/>
        <v/>
      </c>
      <c r="U5480" s="118"/>
      <c r="V5480" s="145" t="str">
        <f t="shared" si="1027"/>
        <v/>
      </c>
      <c r="W5480" s="144" t="str">
        <f t="shared" si="1028"/>
        <v/>
      </c>
      <c r="X5480" s="146" t="str">
        <f>IF(C5480="","",IF(OR(C5480="Trade",C5480="Multi Position"),(X5479+V5480),IF(C5480="Deposit",(X5479+AE5480),IF(C5480="Withdrawal",(X5479-AE5480)))))</f>
        <v/>
      </c>
      <c r="Y5480" s="145" t="str">
        <f t="shared" si="1029"/>
        <v/>
      </c>
      <c r="Z5480" s="118"/>
      <c r="AA5480" s="118"/>
      <c r="AB5480" s="118"/>
      <c r="AC5480" s="118"/>
      <c r="AD5480" s="118"/>
      <c r="AE5480" s="139"/>
      <c r="AF5480" s="118"/>
      <c r="AG5480" s="118"/>
      <c r="AH5480" s="147" t="str">
        <f t="shared" si="1030"/>
        <v/>
      </c>
      <c r="AI5480" s="147" t="str">
        <f t="shared" si="1031"/>
        <v/>
      </c>
      <c r="AJ5480" s="148" t="str">
        <f t="shared" si="1020"/>
        <v/>
      </c>
      <c r="AK5480" s="148" t="str">
        <f t="shared" si="1021"/>
        <v/>
      </c>
      <c r="AL5480" s="147" t="str">
        <f t="shared" si="1022"/>
        <v/>
      </c>
      <c r="AM5480" s="147" t="str">
        <f t="shared" si="1023"/>
        <v/>
      </c>
      <c r="AN5480" s="147" t="str">
        <f t="shared" si="1024"/>
        <v/>
      </c>
      <c r="AO5480" s="118"/>
    </row>
    <row r="5481" spans="1:41">
      <c r="A5481" s="118"/>
      <c r="B5481" s="118"/>
      <c r="C5481" s="118"/>
      <c r="D5481" s="118"/>
      <c r="E5481" s="118"/>
      <c r="F5481" s="118"/>
      <c r="G5481" s="118"/>
      <c r="H5481" s="118"/>
      <c r="I5481" s="118"/>
      <c r="J5481" s="118"/>
      <c r="K5481" s="118"/>
      <c r="L5481" s="118"/>
      <c r="M5481" s="118"/>
      <c r="N5481" s="118"/>
      <c r="O5481" s="143" t="str">
        <f>IF(H5481="","",(S5481/S5481)&amp;":"&amp;ROUND(AH5481/S5481,2))</f>
        <v/>
      </c>
      <c r="P5481" s="118"/>
      <c r="Q5481" s="118"/>
      <c r="R5481" s="143" t="str">
        <f>IF(H5481="","",(S5481/S5481)&amp;":"&amp;ROUND(AI5481/S5481,2))</f>
        <v/>
      </c>
      <c r="S5481" s="144" t="str">
        <f t="shared" si="1025"/>
        <v/>
      </c>
      <c r="T5481" s="145" t="str">
        <f t="shared" si="1026"/>
        <v/>
      </c>
      <c r="U5481" s="118"/>
      <c r="V5481" s="145" t="str">
        <f t="shared" si="1027"/>
        <v/>
      </c>
      <c r="W5481" s="144" t="str">
        <f t="shared" si="1028"/>
        <v/>
      </c>
      <c r="X5481" s="146" t="str">
        <f>IF(C5481="","",IF(OR(C5481="Trade",C5481="Multi Position"),(X5480+V5481),IF(C5481="Deposit",(X5480+AE5481),IF(C5481="Withdrawal",(X5480-AE5481)))))</f>
        <v/>
      </c>
      <c r="Y5481" s="145" t="str">
        <f t="shared" si="1029"/>
        <v/>
      </c>
      <c r="Z5481" s="118"/>
      <c r="AA5481" s="118"/>
      <c r="AB5481" s="118"/>
      <c r="AC5481" s="118"/>
      <c r="AD5481" s="118"/>
      <c r="AE5481" s="139"/>
      <c r="AF5481" s="118"/>
      <c r="AG5481" s="118"/>
      <c r="AH5481" s="147" t="str">
        <f t="shared" si="1030"/>
        <v/>
      </c>
      <c r="AI5481" s="147" t="str">
        <f t="shared" si="1031"/>
        <v/>
      </c>
      <c r="AJ5481" s="148" t="str">
        <f t="shared" si="1020"/>
        <v/>
      </c>
      <c r="AK5481" s="148" t="str">
        <f t="shared" si="1021"/>
        <v/>
      </c>
      <c r="AL5481" s="147" t="str">
        <f t="shared" si="1022"/>
        <v/>
      </c>
      <c r="AM5481" s="147" t="str">
        <f t="shared" si="1023"/>
        <v/>
      </c>
      <c r="AN5481" s="147" t="str">
        <f t="shared" si="1024"/>
        <v/>
      </c>
      <c r="AO5481" s="118"/>
    </row>
    <row r="5482" spans="1:41">
      <c r="A5482" s="118"/>
      <c r="B5482" s="118"/>
      <c r="C5482" s="118"/>
      <c r="D5482" s="118"/>
      <c r="E5482" s="118"/>
      <c r="F5482" s="118"/>
      <c r="G5482" s="118"/>
      <c r="H5482" s="118"/>
      <c r="I5482" s="118"/>
      <c r="J5482" s="118"/>
      <c r="K5482" s="118"/>
      <c r="L5482" s="118"/>
      <c r="M5482" s="118"/>
      <c r="N5482" s="118"/>
      <c r="O5482" s="143" t="str">
        <f>IF(H5482="","",(S5482/S5482)&amp;":"&amp;ROUND(AH5482/S5482,2))</f>
        <v/>
      </c>
      <c r="P5482" s="118"/>
      <c r="Q5482" s="118"/>
      <c r="R5482" s="143" t="str">
        <f>IF(H5482="","",(S5482/S5482)&amp;":"&amp;ROUND(AI5482/S5482,2))</f>
        <v/>
      </c>
      <c r="S5482" s="144" t="str">
        <f t="shared" si="1025"/>
        <v/>
      </c>
      <c r="T5482" s="145" t="str">
        <f t="shared" si="1026"/>
        <v/>
      </c>
      <c r="U5482" s="118"/>
      <c r="V5482" s="145" t="str">
        <f t="shared" si="1027"/>
        <v/>
      </c>
      <c r="W5482" s="144" t="str">
        <f t="shared" si="1028"/>
        <v/>
      </c>
      <c r="X5482" s="146" t="str">
        <f>IF(C5482="","",IF(OR(C5482="Trade",C5482="Multi Position"),(X5481+V5482),IF(C5482="Deposit",(X5481+AE5482),IF(C5482="Withdrawal",(X5481-AE5482)))))</f>
        <v/>
      </c>
      <c r="Y5482" s="145" t="str">
        <f t="shared" si="1029"/>
        <v/>
      </c>
      <c r="Z5482" s="118"/>
      <c r="AA5482" s="118"/>
      <c r="AB5482" s="118"/>
      <c r="AC5482" s="118"/>
      <c r="AD5482" s="118"/>
      <c r="AE5482" s="139"/>
      <c r="AF5482" s="118"/>
      <c r="AG5482" s="118"/>
      <c r="AH5482" s="147" t="str">
        <f t="shared" si="1030"/>
        <v/>
      </c>
      <c r="AI5482" s="147" t="str">
        <f t="shared" si="1031"/>
        <v/>
      </c>
      <c r="AJ5482" s="148" t="str">
        <f t="shared" si="1020"/>
        <v/>
      </c>
      <c r="AK5482" s="148" t="str">
        <f t="shared" si="1021"/>
        <v/>
      </c>
      <c r="AL5482" s="147" t="str">
        <f t="shared" si="1022"/>
        <v/>
      </c>
      <c r="AM5482" s="147" t="str">
        <f t="shared" si="1023"/>
        <v/>
      </c>
      <c r="AN5482" s="147" t="str">
        <f t="shared" si="1024"/>
        <v/>
      </c>
      <c r="AO5482" s="118"/>
    </row>
    <row r="5483" spans="1:41">
      <c r="A5483" s="118"/>
      <c r="B5483" s="118"/>
      <c r="C5483" s="118"/>
      <c r="D5483" s="118"/>
      <c r="E5483" s="118"/>
      <c r="F5483" s="118"/>
      <c r="G5483" s="118"/>
      <c r="H5483" s="118"/>
      <c r="I5483" s="118"/>
      <c r="J5483" s="118"/>
      <c r="K5483" s="118"/>
      <c r="L5483" s="118"/>
      <c r="M5483" s="118"/>
      <c r="N5483" s="118"/>
      <c r="O5483" s="143" t="str">
        <f>IF(H5483="","",(S5483/S5483)&amp;":"&amp;ROUND(AH5483/S5483,2))</f>
        <v/>
      </c>
      <c r="P5483" s="118"/>
      <c r="Q5483" s="118"/>
      <c r="R5483" s="143" t="str">
        <f>IF(H5483="","",(S5483/S5483)&amp;":"&amp;ROUND(AI5483/S5483,2))</f>
        <v/>
      </c>
      <c r="S5483" s="144" t="str">
        <f t="shared" si="1025"/>
        <v/>
      </c>
      <c r="T5483" s="145" t="str">
        <f t="shared" si="1026"/>
        <v/>
      </c>
      <c r="U5483" s="118"/>
      <c r="V5483" s="145" t="str">
        <f t="shared" si="1027"/>
        <v/>
      </c>
      <c r="W5483" s="144" t="str">
        <f t="shared" si="1028"/>
        <v/>
      </c>
      <c r="X5483" s="146" t="str">
        <f>IF(C5483="","",IF(OR(C5483="Trade",C5483="Multi Position"),(X5482+V5483),IF(C5483="Deposit",(X5482+AE5483),IF(C5483="Withdrawal",(X5482-AE5483)))))</f>
        <v/>
      </c>
      <c r="Y5483" s="145" t="str">
        <f t="shared" si="1029"/>
        <v/>
      </c>
      <c r="Z5483" s="118"/>
      <c r="AA5483" s="118"/>
      <c r="AB5483" s="118"/>
      <c r="AC5483" s="118"/>
      <c r="AD5483" s="118"/>
      <c r="AE5483" s="139"/>
      <c r="AF5483" s="118"/>
      <c r="AG5483" s="118"/>
      <c r="AH5483" s="147" t="str">
        <f t="shared" si="1030"/>
        <v/>
      </c>
      <c r="AI5483" s="147" t="str">
        <f t="shared" si="1031"/>
        <v/>
      </c>
      <c r="AJ5483" s="148" t="str">
        <f t="shared" si="1020"/>
        <v/>
      </c>
      <c r="AK5483" s="148" t="str">
        <f t="shared" si="1021"/>
        <v/>
      </c>
      <c r="AL5483" s="147" t="str">
        <f t="shared" si="1022"/>
        <v/>
      </c>
      <c r="AM5483" s="147" t="str">
        <f t="shared" si="1023"/>
        <v/>
      </c>
      <c r="AN5483" s="147" t="str">
        <f t="shared" si="1024"/>
        <v/>
      </c>
      <c r="AO5483" s="118"/>
    </row>
    <row r="5484" spans="1:41">
      <c r="A5484" s="118"/>
      <c r="B5484" s="118"/>
      <c r="C5484" s="118"/>
      <c r="D5484" s="118"/>
      <c r="E5484" s="118"/>
      <c r="F5484" s="118"/>
      <c r="G5484" s="118"/>
      <c r="H5484" s="118"/>
      <c r="I5484" s="118"/>
      <c r="J5484" s="118"/>
      <c r="K5484" s="118"/>
      <c r="L5484" s="118"/>
      <c r="M5484" s="118"/>
      <c r="N5484" s="118"/>
      <c r="O5484" s="143" t="str">
        <f>IF(H5484="","",(S5484/S5484)&amp;":"&amp;ROUND(AH5484/S5484,2))</f>
        <v/>
      </c>
      <c r="P5484" s="118"/>
      <c r="Q5484" s="118"/>
      <c r="R5484" s="143" t="str">
        <f>IF(H5484="","",(S5484/S5484)&amp;":"&amp;ROUND(AI5484/S5484,2))</f>
        <v/>
      </c>
      <c r="S5484" s="144" t="str">
        <f t="shared" si="1025"/>
        <v/>
      </c>
      <c r="T5484" s="145" t="str">
        <f t="shared" si="1026"/>
        <v/>
      </c>
      <c r="U5484" s="118"/>
      <c r="V5484" s="145" t="str">
        <f t="shared" si="1027"/>
        <v/>
      </c>
      <c r="W5484" s="144" t="str">
        <f t="shared" si="1028"/>
        <v/>
      </c>
      <c r="X5484" s="146" t="str">
        <f>IF(C5484="","",IF(OR(C5484="Trade",C5484="Multi Position"),(X5483+V5484),IF(C5484="Deposit",(X5483+AE5484),IF(C5484="Withdrawal",(X5483-AE5484)))))</f>
        <v/>
      </c>
      <c r="Y5484" s="145" t="str">
        <f t="shared" si="1029"/>
        <v/>
      </c>
      <c r="Z5484" s="118"/>
      <c r="AA5484" s="118"/>
      <c r="AB5484" s="118"/>
      <c r="AC5484" s="118"/>
      <c r="AD5484" s="118"/>
      <c r="AE5484" s="139"/>
      <c r="AF5484" s="118"/>
      <c r="AG5484" s="118"/>
      <c r="AH5484" s="147" t="str">
        <f t="shared" si="1030"/>
        <v/>
      </c>
      <c r="AI5484" s="147" t="str">
        <f t="shared" si="1031"/>
        <v/>
      </c>
      <c r="AJ5484" s="148" t="str">
        <f t="shared" si="1020"/>
        <v/>
      </c>
      <c r="AK5484" s="148" t="str">
        <f t="shared" si="1021"/>
        <v/>
      </c>
      <c r="AL5484" s="147" t="str">
        <f t="shared" si="1022"/>
        <v/>
      </c>
      <c r="AM5484" s="147" t="str">
        <f t="shared" si="1023"/>
        <v/>
      </c>
      <c r="AN5484" s="147" t="str">
        <f t="shared" si="1024"/>
        <v/>
      </c>
      <c r="AO5484" s="118"/>
    </row>
    <row r="5485" spans="1:41">
      <c r="A5485" s="118"/>
      <c r="B5485" s="118"/>
      <c r="C5485" s="118"/>
      <c r="D5485" s="118"/>
      <c r="E5485" s="118"/>
      <c r="F5485" s="118"/>
      <c r="G5485" s="118"/>
      <c r="H5485" s="118"/>
      <c r="I5485" s="118"/>
      <c r="J5485" s="118"/>
      <c r="K5485" s="118"/>
      <c r="L5485" s="118"/>
      <c r="M5485" s="118"/>
      <c r="N5485" s="118"/>
      <c r="O5485" s="143" t="str">
        <f>IF(H5485="","",(S5485/S5485)&amp;":"&amp;ROUND(AH5485/S5485,2))</f>
        <v/>
      </c>
      <c r="P5485" s="118"/>
      <c r="Q5485" s="118"/>
      <c r="R5485" s="143" t="str">
        <f>IF(H5485="","",(S5485/S5485)&amp;":"&amp;ROUND(AI5485/S5485,2))</f>
        <v/>
      </c>
      <c r="S5485" s="144" t="str">
        <f t="shared" si="1025"/>
        <v/>
      </c>
      <c r="T5485" s="145" t="str">
        <f t="shared" si="1026"/>
        <v/>
      </c>
      <c r="U5485" s="118"/>
      <c r="V5485" s="145" t="str">
        <f t="shared" si="1027"/>
        <v/>
      </c>
      <c r="W5485" s="144" t="str">
        <f t="shared" si="1028"/>
        <v/>
      </c>
      <c r="X5485" s="146" t="str">
        <f>IF(C5485="","",IF(OR(C5485="Trade",C5485="Multi Position"),(X5484+V5485),IF(C5485="Deposit",(X5484+AE5485),IF(C5485="Withdrawal",(X5484-AE5485)))))</f>
        <v/>
      </c>
      <c r="Y5485" s="145" t="str">
        <f t="shared" si="1029"/>
        <v/>
      </c>
      <c r="Z5485" s="118"/>
      <c r="AA5485" s="118"/>
      <c r="AB5485" s="118"/>
      <c r="AC5485" s="118"/>
      <c r="AD5485" s="118"/>
      <c r="AE5485" s="139"/>
      <c r="AF5485" s="118"/>
      <c r="AG5485" s="118"/>
      <c r="AH5485" s="147" t="str">
        <f t="shared" si="1030"/>
        <v/>
      </c>
      <c r="AI5485" s="147" t="str">
        <f t="shared" si="1031"/>
        <v/>
      </c>
      <c r="AJ5485" s="148" t="str">
        <f t="shared" si="1020"/>
        <v/>
      </c>
      <c r="AK5485" s="148" t="str">
        <f t="shared" si="1021"/>
        <v/>
      </c>
      <c r="AL5485" s="147" t="str">
        <f t="shared" si="1022"/>
        <v/>
      </c>
      <c r="AM5485" s="147" t="str">
        <f t="shared" si="1023"/>
        <v/>
      </c>
      <c r="AN5485" s="147" t="str">
        <f t="shared" si="1024"/>
        <v/>
      </c>
      <c r="AO5485" s="118"/>
    </row>
    <row r="5486" spans="1:41">
      <c r="A5486" s="118"/>
      <c r="B5486" s="118"/>
      <c r="C5486" s="118"/>
      <c r="D5486" s="118"/>
      <c r="E5486" s="118"/>
      <c r="F5486" s="118"/>
      <c r="G5486" s="118"/>
      <c r="H5486" s="118"/>
      <c r="I5486" s="118"/>
      <c r="J5486" s="118"/>
      <c r="K5486" s="118"/>
      <c r="L5486" s="118"/>
      <c r="M5486" s="118"/>
      <c r="N5486" s="118"/>
      <c r="O5486" s="143" t="str">
        <f>IF(H5486="","",(S5486/S5486)&amp;":"&amp;ROUND(AH5486/S5486,2))</f>
        <v/>
      </c>
      <c r="P5486" s="118"/>
      <c r="Q5486" s="118"/>
      <c r="R5486" s="143" t="str">
        <f>IF(H5486="","",(S5486/S5486)&amp;":"&amp;ROUND(AI5486/S5486,2))</f>
        <v/>
      </c>
      <c r="S5486" s="144" t="str">
        <f t="shared" si="1025"/>
        <v/>
      </c>
      <c r="T5486" s="145" t="str">
        <f t="shared" si="1026"/>
        <v/>
      </c>
      <c r="U5486" s="118"/>
      <c r="V5486" s="145" t="str">
        <f t="shared" si="1027"/>
        <v/>
      </c>
      <c r="W5486" s="144" t="str">
        <f t="shared" si="1028"/>
        <v/>
      </c>
      <c r="X5486" s="146" t="str">
        <f>IF(C5486="","",IF(OR(C5486="Trade",C5486="Multi Position"),(X5485+V5486),IF(C5486="Deposit",(X5485+AE5486),IF(C5486="Withdrawal",(X5485-AE5486)))))</f>
        <v/>
      </c>
      <c r="Y5486" s="145" t="str">
        <f t="shared" si="1029"/>
        <v/>
      </c>
      <c r="Z5486" s="118"/>
      <c r="AA5486" s="118"/>
      <c r="AB5486" s="118"/>
      <c r="AC5486" s="118"/>
      <c r="AD5486" s="118"/>
      <c r="AE5486" s="139"/>
      <c r="AF5486" s="118"/>
      <c r="AG5486" s="118"/>
      <c r="AH5486" s="147" t="str">
        <f t="shared" si="1030"/>
        <v/>
      </c>
      <c r="AI5486" s="147" t="str">
        <f t="shared" si="1031"/>
        <v/>
      </c>
      <c r="AJ5486" s="148" t="str">
        <f t="shared" si="1020"/>
        <v/>
      </c>
      <c r="AK5486" s="148" t="str">
        <f t="shared" si="1021"/>
        <v/>
      </c>
      <c r="AL5486" s="147" t="str">
        <f t="shared" si="1022"/>
        <v/>
      </c>
      <c r="AM5486" s="147" t="str">
        <f t="shared" si="1023"/>
        <v/>
      </c>
      <c r="AN5486" s="147" t="str">
        <f t="shared" si="1024"/>
        <v/>
      </c>
      <c r="AO5486" s="118"/>
    </row>
    <row r="5487" spans="1:41">
      <c r="A5487" s="118"/>
      <c r="B5487" s="118"/>
      <c r="C5487" s="118"/>
      <c r="D5487" s="118"/>
      <c r="E5487" s="118"/>
      <c r="F5487" s="118"/>
      <c r="G5487" s="118"/>
      <c r="H5487" s="118"/>
      <c r="I5487" s="118"/>
      <c r="J5487" s="118"/>
      <c r="K5487" s="118"/>
      <c r="L5487" s="118"/>
      <c r="M5487" s="118"/>
      <c r="N5487" s="118"/>
      <c r="O5487" s="143" t="str">
        <f>IF(H5487="","",(S5487/S5487)&amp;":"&amp;ROUND(AH5487/S5487,2))</f>
        <v/>
      </c>
      <c r="P5487" s="118"/>
      <c r="Q5487" s="118"/>
      <c r="R5487" s="143" t="str">
        <f>IF(H5487="","",(S5487/S5487)&amp;":"&amp;ROUND(AI5487/S5487,2))</f>
        <v/>
      </c>
      <c r="S5487" s="144" t="str">
        <f t="shared" si="1025"/>
        <v/>
      </c>
      <c r="T5487" s="145" t="str">
        <f t="shared" si="1026"/>
        <v/>
      </c>
      <c r="U5487" s="118"/>
      <c r="V5487" s="145" t="str">
        <f t="shared" si="1027"/>
        <v/>
      </c>
      <c r="W5487" s="144" t="str">
        <f t="shared" si="1028"/>
        <v/>
      </c>
      <c r="X5487" s="146" t="str">
        <f>IF(C5487="","",IF(OR(C5487="Trade",C5487="Multi Position"),(X5486+V5487),IF(C5487="Deposit",(X5486+AE5487),IF(C5487="Withdrawal",(X5486-AE5487)))))</f>
        <v/>
      </c>
      <c r="Y5487" s="145" t="str">
        <f t="shared" si="1029"/>
        <v/>
      </c>
      <c r="Z5487" s="118"/>
      <c r="AA5487" s="118"/>
      <c r="AB5487" s="118"/>
      <c r="AC5487" s="118"/>
      <c r="AD5487" s="118"/>
      <c r="AE5487" s="139"/>
      <c r="AF5487" s="118"/>
      <c r="AG5487" s="118"/>
      <c r="AH5487" s="147" t="str">
        <f t="shared" si="1030"/>
        <v/>
      </c>
      <c r="AI5487" s="147" t="str">
        <f t="shared" si="1031"/>
        <v/>
      </c>
      <c r="AJ5487" s="148" t="str">
        <f t="shared" si="1020"/>
        <v/>
      </c>
      <c r="AK5487" s="148" t="str">
        <f t="shared" si="1021"/>
        <v/>
      </c>
      <c r="AL5487" s="147" t="str">
        <f t="shared" si="1022"/>
        <v/>
      </c>
      <c r="AM5487" s="147" t="str">
        <f t="shared" si="1023"/>
        <v/>
      </c>
      <c r="AN5487" s="147" t="str">
        <f t="shared" si="1024"/>
        <v/>
      </c>
      <c r="AO5487" s="118"/>
    </row>
    <row r="5488" spans="1:41">
      <c r="A5488" s="118"/>
      <c r="B5488" s="118"/>
      <c r="C5488" s="118"/>
      <c r="D5488" s="118"/>
      <c r="E5488" s="118"/>
      <c r="F5488" s="118"/>
      <c r="G5488" s="118"/>
      <c r="H5488" s="118"/>
      <c r="I5488" s="118"/>
      <c r="J5488" s="118"/>
      <c r="K5488" s="118"/>
      <c r="L5488" s="118"/>
      <c r="M5488" s="118"/>
      <c r="N5488" s="118"/>
      <c r="O5488" s="143" t="str">
        <f>IF(H5488="","",(S5488/S5488)&amp;":"&amp;ROUND(AH5488/S5488,2))</f>
        <v/>
      </c>
      <c r="P5488" s="118"/>
      <c r="Q5488" s="118"/>
      <c r="R5488" s="143" t="str">
        <f>IF(H5488="","",(S5488/S5488)&amp;":"&amp;ROUND(AI5488/S5488,2))</f>
        <v/>
      </c>
      <c r="S5488" s="144" t="str">
        <f t="shared" si="1025"/>
        <v/>
      </c>
      <c r="T5488" s="145" t="str">
        <f t="shared" si="1026"/>
        <v/>
      </c>
      <c r="U5488" s="118"/>
      <c r="V5488" s="145" t="str">
        <f t="shared" si="1027"/>
        <v/>
      </c>
      <c r="W5488" s="144" t="str">
        <f t="shared" si="1028"/>
        <v/>
      </c>
      <c r="X5488" s="146" t="str">
        <f>IF(C5488="","",IF(OR(C5488="Trade",C5488="Multi Position"),(X5487+V5488),IF(C5488="Deposit",(X5487+AE5488),IF(C5488="Withdrawal",(X5487-AE5488)))))</f>
        <v/>
      </c>
      <c r="Y5488" s="145" t="str">
        <f t="shared" si="1029"/>
        <v/>
      </c>
      <c r="Z5488" s="118"/>
      <c r="AA5488" s="118"/>
      <c r="AB5488" s="118"/>
      <c r="AC5488" s="118"/>
      <c r="AD5488" s="118"/>
      <c r="AE5488" s="139"/>
      <c r="AF5488" s="118"/>
      <c r="AG5488" s="118"/>
      <c r="AH5488" s="147" t="str">
        <f t="shared" si="1030"/>
        <v/>
      </c>
      <c r="AI5488" s="147" t="str">
        <f t="shared" si="1031"/>
        <v/>
      </c>
      <c r="AJ5488" s="148" t="str">
        <f t="shared" si="1020"/>
        <v/>
      </c>
      <c r="AK5488" s="148" t="str">
        <f t="shared" si="1021"/>
        <v/>
      </c>
      <c r="AL5488" s="147" t="str">
        <f t="shared" si="1022"/>
        <v/>
      </c>
      <c r="AM5488" s="147" t="str">
        <f t="shared" si="1023"/>
        <v/>
      </c>
      <c r="AN5488" s="147" t="str">
        <f t="shared" si="1024"/>
        <v/>
      </c>
      <c r="AO5488" s="118"/>
    </row>
    <row r="5489" spans="1:41">
      <c r="A5489" s="118"/>
      <c r="B5489" s="118"/>
      <c r="C5489" s="118"/>
      <c r="D5489" s="118"/>
      <c r="E5489" s="118"/>
      <c r="F5489" s="118"/>
      <c r="G5489" s="118"/>
      <c r="H5489" s="118"/>
      <c r="I5489" s="118"/>
      <c r="J5489" s="118"/>
      <c r="K5489" s="118"/>
      <c r="L5489" s="118"/>
      <c r="M5489" s="118"/>
      <c r="N5489" s="118"/>
      <c r="O5489" s="143" t="str">
        <f>IF(H5489="","",(S5489/S5489)&amp;":"&amp;ROUND(AH5489/S5489,2))</f>
        <v/>
      </c>
      <c r="P5489" s="118"/>
      <c r="Q5489" s="118"/>
      <c r="R5489" s="143" t="str">
        <f>IF(H5489="","",(S5489/S5489)&amp;":"&amp;ROUND(AI5489/S5489,2))</f>
        <v/>
      </c>
      <c r="S5489" s="144" t="str">
        <f t="shared" si="1025"/>
        <v/>
      </c>
      <c r="T5489" s="145" t="str">
        <f t="shared" si="1026"/>
        <v/>
      </c>
      <c r="U5489" s="118"/>
      <c r="V5489" s="145" t="str">
        <f t="shared" si="1027"/>
        <v/>
      </c>
      <c r="W5489" s="144" t="str">
        <f t="shared" si="1028"/>
        <v/>
      </c>
      <c r="X5489" s="146" t="str">
        <f>IF(C5489="","",IF(OR(C5489="Trade",C5489="Multi Position"),(X5488+V5489),IF(C5489="Deposit",(X5488+AE5489),IF(C5489="Withdrawal",(X5488-AE5489)))))</f>
        <v/>
      </c>
      <c r="Y5489" s="145" t="str">
        <f t="shared" si="1029"/>
        <v/>
      </c>
      <c r="Z5489" s="118"/>
      <c r="AA5489" s="118"/>
      <c r="AB5489" s="118"/>
      <c r="AC5489" s="118"/>
      <c r="AD5489" s="118"/>
      <c r="AE5489" s="139"/>
      <c r="AF5489" s="118"/>
      <c r="AG5489" s="118"/>
      <c r="AH5489" s="147" t="str">
        <f t="shared" si="1030"/>
        <v/>
      </c>
      <c r="AI5489" s="147" t="str">
        <f t="shared" si="1031"/>
        <v/>
      </c>
      <c r="AJ5489" s="148" t="str">
        <f t="shared" si="1020"/>
        <v/>
      </c>
      <c r="AK5489" s="148" t="str">
        <f t="shared" si="1021"/>
        <v/>
      </c>
      <c r="AL5489" s="147" t="str">
        <f t="shared" si="1022"/>
        <v/>
      </c>
      <c r="AM5489" s="147" t="str">
        <f t="shared" si="1023"/>
        <v/>
      </c>
      <c r="AN5489" s="147" t="str">
        <f t="shared" si="1024"/>
        <v/>
      </c>
      <c r="AO5489" s="118"/>
    </row>
    <row r="5490" spans="1:41">
      <c r="A5490" s="118"/>
      <c r="B5490" s="118"/>
      <c r="C5490" s="118"/>
      <c r="D5490" s="118"/>
      <c r="E5490" s="118"/>
      <c r="F5490" s="118"/>
      <c r="G5490" s="118"/>
      <c r="H5490" s="118"/>
      <c r="I5490" s="118"/>
      <c r="J5490" s="118"/>
      <c r="K5490" s="118"/>
      <c r="L5490" s="118"/>
      <c r="M5490" s="118"/>
      <c r="N5490" s="118"/>
      <c r="O5490" s="143" t="str">
        <f>IF(H5490="","",(S5490/S5490)&amp;":"&amp;ROUND(AH5490/S5490,2))</f>
        <v/>
      </c>
      <c r="P5490" s="118"/>
      <c r="Q5490" s="118"/>
      <c r="R5490" s="143" t="str">
        <f>IF(H5490="","",(S5490/S5490)&amp;":"&amp;ROUND(AI5490/S5490,2))</f>
        <v/>
      </c>
      <c r="S5490" s="144" t="str">
        <f t="shared" si="1025"/>
        <v/>
      </c>
      <c r="T5490" s="145" t="str">
        <f t="shared" si="1026"/>
        <v/>
      </c>
      <c r="U5490" s="118"/>
      <c r="V5490" s="145" t="str">
        <f t="shared" si="1027"/>
        <v/>
      </c>
      <c r="W5490" s="144" t="str">
        <f t="shared" si="1028"/>
        <v/>
      </c>
      <c r="X5490" s="146" t="str">
        <f>IF(C5490="","",IF(OR(C5490="Trade",C5490="Multi Position"),(X5489+V5490),IF(C5490="Deposit",(X5489+AE5490),IF(C5490="Withdrawal",(X5489-AE5490)))))</f>
        <v/>
      </c>
      <c r="Y5490" s="145" t="str">
        <f t="shared" si="1029"/>
        <v/>
      </c>
      <c r="Z5490" s="118"/>
      <c r="AA5490" s="118"/>
      <c r="AB5490" s="118"/>
      <c r="AC5490" s="118"/>
      <c r="AD5490" s="118"/>
      <c r="AE5490" s="139"/>
      <c r="AF5490" s="118"/>
      <c r="AG5490" s="118"/>
      <c r="AH5490" s="147" t="str">
        <f t="shared" si="1030"/>
        <v/>
      </c>
      <c r="AI5490" s="147" t="str">
        <f t="shared" si="1031"/>
        <v/>
      </c>
      <c r="AJ5490" s="148" t="str">
        <f t="shared" si="1020"/>
        <v/>
      </c>
      <c r="AK5490" s="148" t="str">
        <f t="shared" si="1021"/>
        <v/>
      </c>
      <c r="AL5490" s="147" t="str">
        <f t="shared" si="1022"/>
        <v/>
      </c>
      <c r="AM5490" s="147" t="str">
        <f t="shared" si="1023"/>
        <v/>
      </c>
      <c r="AN5490" s="147" t="str">
        <f t="shared" si="1024"/>
        <v/>
      </c>
      <c r="AO5490" s="118"/>
    </row>
    <row r="5491" spans="1:41">
      <c r="A5491" s="118"/>
      <c r="B5491" s="118"/>
      <c r="C5491" s="118"/>
      <c r="D5491" s="118"/>
      <c r="E5491" s="118"/>
      <c r="F5491" s="118"/>
      <c r="G5491" s="118"/>
      <c r="H5491" s="118"/>
      <c r="I5491" s="118"/>
      <c r="J5491" s="118"/>
      <c r="K5491" s="118"/>
      <c r="L5491" s="118"/>
      <c r="M5491" s="118"/>
      <c r="N5491" s="118"/>
      <c r="O5491" s="143" t="str">
        <f>IF(H5491="","",(S5491/S5491)&amp;":"&amp;ROUND(AH5491/S5491,2))</f>
        <v/>
      </c>
      <c r="P5491" s="118"/>
      <c r="Q5491" s="118"/>
      <c r="R5491" s="143" t="str">
        <f>IF(H5491="","",(S5491/S5491)&amp;":"&amp;ROUND(AI5491/S5491,2))</f>
        <v/>
      </c>
      <c r="S5491" s="144" t="str">
        <f t="shared" si="1025"/>
        <v/>
      </c>
      <c r="T5491" s="145" t="str">
        <f t="shared" si="1026"/>
        <v/>
      </c>
      <c r="U5491" s="118"/>
      <c r="V5491" s="145" t="str">
        <f t="shared" si="1027"/>
        <v/>
      </c>
      <c r="W5491" s="144" t="str">
        <f t="shared" si="1028"/>
        <v/>
      </c>
      <c r="X5491" s="146" t="str">
        <f>IF(C5491="","",IF(OR(C5491="Trade",C5491="Multi Position"),(X5490+V5491),IF(C5491="Deposit",(X5490+AE5491),IF(C5491="Withdrawal",(X5490-AE5491)))))</f>
        <v/>
      </c>
      <c r="Y5491" s="145" t="str">
        <f t="shared" si="1029"/>
        <v/>
      </c>
      <c r="Z5491" s="118"/>
      <c r="AA5491" s="118"/>
      <c r="AB5491" s="118"/>
      <c r="AC5491" s="118"/>
      <c r="AD5491" s="118"/>
      <c r="AE5491" s="139"/>
      <c r="AF5491" s="118"/>
      <c r="AG5491" s="118"/>
      <c r="AH5491" s="147" t="str">
        <f t="shared" si="1030"/>
        <v/>
      </c>
      <c r="AI5491" s="147" t="str">
        <f t="shared" si="1031"/>
        <v/>
      </c>
      <c r="AJ5491" s="148" t="str">
        <f t="shared" si="1020"/>
        <v/>
      </c>
      <c r="AK5491" s="148" t="str">
        <f t="shared" si="1021"/>
        <v/>
      </c>
      <c r="AL5491" s="147" t="str">
        <f t="shared" si="1022"/>
        <v/>
      </c>
      <c r="AM5491" s="147" t="str">
        <f t="shared" si="1023"/>
        <v/>
      </c>
      <c r="AN5491" s="147" t="str">
        <f t="shared" si="1024"/>
        <v/>
      </c>
      <c r="AO5491" s="118"/>
    </row>
    <row r="5492" spans="1:41">
      <c r="A5492" s="118"/>
      <c r="B5492" s="118"/>
      <c r="C5492" s="118"/>
      <c r="D5492" s="118"/>
      <c r="E5492" s="118"/>
      <c r="F5492" s="118"/>
      <c r="G5492" s="118"/>
      <c r="H5492" s="118"/>
      <c r="I5492" s="118"/>
      <c r="J5492" s="118"/>
      <c r="K5492" s="118"/>
      <c r="L5492" s="118"/>
      <c r="M5492" s="118"/>
      <c r="N5492" s="118"/>
      <c r="O5492" s="143" t="str">
        <f>IF(H5492="","",(S5492/S5492)&amp;":"&amp;ROUND(AH5492/S5492,2))</f>
        <v/>
      </c>
      <c r="P5492" s="118"/>
      <c r="Q5492" s="118"/>
      <c r="R5492" s="143" t="str">
        <f>IF(H5492="","",(S5492/S5492)&amp;":"&amp;ROUND(AI5492/S5492,2))</f>
        <v/>
      </c>
      <c r="S5492" s="144" t="str">
        <f t="shared" si="1025"/>
        <v/>
      </c>
      <c r="T5492" s="145" t="str">
        <f t="shared" si="1026"/>
        <v/>
      </c>
      <c r="U5492" s="118"/>
      <c r="V5492" s="145" t="str">
        <f t="shared" si="1027"/>
        <v/>
      </c>
      <c r="W5492" s="144" t="str">
        <f t="shared" si="1028"/>
        <v/>
      </c>
      <c r="X5492" s="146" t="str">
        <f>IF(C5492="","",IF(OR(C5492="Trade",C5492="Multi Position"),(X5491+V5492),IF(C5492="Deposit",(X5491+AE5492),IF(C5492="Withdrawal",(X5491-AE5492)))))</f>
        <v/>
      </c>
      <c r="Y5492" s="145" t="str">
        <f t="shared" si="1029"/>
        <v/>
      </c>
      <c r="Z5492" s="118"/>
      <c r="AA5492" s="118"/>
      <c r="AB5492" s="118"/>
      <c r="AC5492" s="118"/>
      <c r="AD5492" s="118"/>
      <c r="AE5492" s="139"/>
      <c r="AF5492" s="118"/>
      <c r="AG5492" s="118"/>
      <c r="AH5492" s="147" t="str">
        <f t="shared" si="1030"/>
        <v/>
      </c>
      <c r="AI5492" s="147" t="str">
        <f t="shared" si="1031"/>
        <v/>
      </c>
      <c r="AJ5492" s="148" t="str">
        <f t="shared" si="1020"/>
        <v/>
      </c>
      <c r="AK5492" s="148" t="str">
        <f t="shared" si="1021"/>
        <v/>
      </c>
      <c r="AL5492" s="147" t="str">
        <f t="shared" si="1022"/>
        <v/>
      </c>
      <c r="AM5492" s="147" t="str">
        <f t="shared" si="1023"/>
        <v/>
      </c>
      <c r="AN5492" s="147" t="str">
        <f t="shared" si="1024"/>
        <v/>
      </c>
      <c r="AO5492" s="118"/>
    </row>
    <row r="5493" spans="1:41">
      <c r="A5493" s="118"/>
      <c r="B5493" s="118"/>
      <c r="C5493" s="118"/>
      <c r="D5493" s="118"/>
      <c r="E5493" s="118"/>
      <c r="F5493" s="118"/>
      <c r="G5493" s="118"/>
      <c r="H5493" s="118"/>
      <c r="I5493" s="118"/>
      <c r="J5493" s="118"/>
      <c r="K5493" s="118"/>
      <c r="L5493" s="118"/>
      <c r="M5493" s="118"/>
      <c r="N5493" s="118"/>
      <c r="O5493" s="143" t="str">
        <f>IF(H5493="","",(S5493/S5493)&amp;":"&amp;ROUND(AH5493/S5493,2))</f>
        <v/>
      </c>
      <c r="P5493" s="118"/>
      <c r="Q5493" s="118"/>
      <c r="R5493" s="143" t="str">
        <f>IF(H5493="","",(S5493/S5493)&amp;":"&amp;ROUND(AI5493/S5493,2))</f>
        <v/>
      </c>
      <c r="S5493" s="144" t="str">
        <f t="shared" si="1025"/>
        <v/>
      </c>
      <c r="T5493" s="145" t="str">
        <f t="shared" si="1026"/>
        <v/>
      </c>
      <c r="U5493" s="118"/>
      <c r="V5493" s="145" t="str">
        <f t="shared" si="1027"/>
        <v/>
      </c>
      <c r="W5493" s="144" t="str">
        <f t="shared" si="1028"/>
        <v/>
      </c>
      <c r="X5493" s="146" t="str">
        <f>IF(C5493="","",IF(OR(C5493="Trade",C5493="Multi Position"),(X5492+V5493),IF(C5493="Deposit",(X5492+AE5493),IF(C5493="Withdrawal",(X5492-AE5493)))))</f>
        <v/>
      </c>
      <c r="Y5493" s="145" t="str">
        <f t="shared" si="1029"/>
        <v/>
      </c>
      <c r="Z5493" s="118"/>
      <c r="AA5493" s="118"/>
      <c r="AB5493" s="118"/>
      <c r="AC5493" s="118"/>
      <c r="AD5493" s="118"/>
      <c r="AE5493" s="139"/>
      <c r="AF5493" s="118"/>
      <c r="AG5493" s="118"/>
      <c r="AH5493" s="147" t="str">
        <f t="shared" si="1030"/>
        <v/>
      </c>
      <c r="AI5493" s="147" t="str">
        <f t="shared" si="1031"/>
        <v/>
      </c>
      <c r="AJ5493" s="148" t="str">
        <f t="shared" si="1020"/>
        <v/>
      </c>
      <c r="AK5493" s="148" t="str">
        <f t="shared" si="1021"/>
        <v/>
      </c>
      <c r="AL5493" s="147" t="str">
        <f t="shared" si="1022"/>
        <v/>
      </c>
      <c r="AM5493" s="147" t="str">
        <f t="shared" si="1023"/>
        <v/>
      </c>
      <c r="AN5493" s="147" t="str">
        <f t="shared" si="1024"/>
        <v/>
      </c>
      <c r="AO5493" s="118"/>
    </row>
    <row r="5494" spans="1:41">
      <c r="A5494" s="118"/>
      <c r="B5494" s="118"/>
      <c r="C5494" s="118"/>
      <c r="D5494" s="118"/>
      <c r="E5494" s="118"/>
      <c r="F5494" s="118"/>
      <c r="G5494" s="118"/>
      <c r="H5494" s="118"/>
      <c r="I5494" s="118"/>
      <c r="J5494" s="118"/>
      <c r="K5494" s="118"/>
      <c r="L5494" s="118"/>
      <c r="M5494" s="118"/>
      <c r="N5494" s="118"/>
      <c r="O5494" s="143" t="str">
        <f>IF(H5494="","",(S5494/S5494)&amp;":"&amp;ROUND(AH5494/S5494,2))</f>
        <v/>
      </c>
      <c r="P5494" s="118"/>
      <c r="Q5494" s="118"/>
      <c r="R5494" s="143" t="str">
        <f>IF(H5494="","",(S5494/S5494)&amp;":"&amp;ROUND(AI5494/S5494,2))</f>
        <v/>
      </c>
      <c r="S5494" s="144" t="str">
        <f t="shared" si="1025"/>
        <v/>
      </c>
      <c r="T5494" s="145" t="str">
        <f t="shared" si="1026"/>
        <v/>
      </c>
      <c r="U5494" s="118"/>
      <c r="V5494" s="145" t="str">
        <f t="shared" si="1027"/>
        <v/>
      </c>
      <c r="W5494" s="144" t="str">
        <f t="shared" si="1028"/>
        <v/>
      </c>
      <c r="X5494" s="146" t="str">
        <f>IF(C5494="","",IF(OR(C5494="Trade",C5494="Multi Position"),(X5493+V5494),IF(C5494="Deposit",(X5493+AE5494),IF(C5494="Withdrawal",(X5493-AE5494)))))</f>
        <v/>
      </c>
      <c r="Y5494" s="145" t="str">
        <f t="shared" si="1029"/>
        <v/>
      </c>
      <c r="Z5494" s="118"/>
      <c r="AA5494" s="118"/>
      <c r="AB5494" s="118"/>
      <c r="AC5494" s="118"/>
      <c r="AD5494" s="118"/>
      <c r="AE5494" s="139"/>
      <c r="AF5494" s="118"/>
      <c r="AG5494" s="118"/>
      <c r="AH5494" s="147" t="str">
        <f t="shared" si="1030"/>
        <v/>
      </c>
      <c r="AI5494" s="147" t="str">
        <f t="shared" si="1031"/>
        <v/>
      </c>
      <c r="AJ5494" s="148" t="str">
        <f t="shared" si="1020"/>
        <v/>
      </c>
      <c r="AK5494" s="148" t="str">
        <f t="shared" si="1021"/>
        <v/>
      </c>
      <c r="AL5494" s="147" t="str">
        <f t="shared" si="1022"/>
        <v/>
      </c>
      <c r="AM5494" s="147" t="str">
        <f t="shared" si="1023"/>
        <v/>
      </c>
      <c r="AN5494" s="147" t="str">
        <f t="shared" si="1024"/>
        <v/>
      </c>
      <c r="AO5494" s="118"/>
    </row>
    <row r="5495" spans="1:41">
      <c r="A5495" s="118"/>
      <c r="B5495" s="118"/>
      <c r="C5495" s="118"/>
      <c r="D5495" s="118"/>
      <c r="E5495" s="118"/>
      <c r="F5495" s="118"/>
      <c r="G5495" s="118"/>
      <c r="H5495" s="118"/>
      <c r="I5495" s="118"/>
      <c r="J5495" s="118"/>
      <c r="K5495" s="118"/>
      <c r="L5495" s="118"/>
      <c r="M5495" s="118"/>
      <c r="N5495" s="118"/>
      <c r="O5495" s="143" t="str">
        <f>IF(H5495="","",(S5495/S5495)&amp;":"&amp;ROUND(AH5495/S5495,2))</f>
        <v/>
      </c>
      <c r="P5495" s="118"/>
      <c r="Q5495" s="118"/>
      <c r="R5495" s="143" t="str">
        <f>IF(H5495="","",(S5495/S5495)&amp;":"&amp;ROUND(AI5495/S5495,2))</f>
        <v/>
      </c>
      <c r="S5495" s="144" t="str">
        <f t="shared" si="1025"/>
        <v/>
      </c>
      <c r="T5495" s="145" t="str">
        <f t="shared" si="1026"/>
        <v/>
      </c>
      <c r="U5495" s="118"/>
      <c r="V5495" s="145" t="str">
        <f t="shared" si="1027"/>
        <v/>
      </c>
      <c r="W5495" s="144" t="str">
        <f t="shared" si="1028"/>
        <v/>
      </c>
      <c r="X5495" s="146" t="str">
        <f>IF(C5495="","",IF(OR(C5495="Trade",C5495="Multi Position"),(X5494+V5495),IF(C5495="Deposit",(X5494+AE5495),IF(C5495="Withdrawal",(X5494-AE5495)))))</f>
        <v/>
      </c>
      <c r="Y5495" s="145" t="str">
        <f t="shared" si="1029"/>
        <v/>
      </c>
      <c r="Z5495" s="118"/>
      <c r="AA5495" s="118"/>
      <c r="AB5495" s="118"/>
      <c r="AC5495" s="118"/>
      <c r="AD5495" s="118"/>
      <c r="AE5495" s="139"/>
      <c r="AF5495" s="118"/>
      <c r="AG5495" s="118"/>
      <c r="AH5495" s="147" t="str">
        <f t="shared" si="1030"/>
        <v/>
      </c>
      <c r="AI5495" s="147" t="str">
        <f t="shared" si="1031"/>
        <v/>
      </c>
      <c r="AJ5495" s="148" t="str">
        <f t="shared" si="1020"/>
        <v/>
      </c>
      <c r="AK5495" s="148" t="str">
        <f t="shared" si="1021"/>
        <v/>
      </c>
      <c r="AL5495" s="147" t="str">
        <f t="shared" si="1022"/>
        <v/>
      </c>
      <c r="AM5495" s="147" t="str">
        <f t="shared" si="1023"/>
        <v/>
      </c>
      <c r="AN5495" s="147" t="str">
        <f t="shared" si="1024"/>
        <v/>
      </c>
      <c r="AO5495" s="118"/>
    </row>
    <row r="5496" spans="1:41">
      <c r="A5496" s="118"/>
      <c r="B5496" s="118"/>
      <c r="C5496" s="118"/>
      <c r="D5496" s="118"/>
      <c r="E5496" s="118"/>
      <c r="F5496" s="118"/>
      <c r="G5496" s="118"/>
      <c r="H5496" s="118"/>
      <c r="I5496" s="118"/>
      <c r="J5496" s="118"/>
      <c r="K5496" s="118"/>
      <c r="L5496" s="118"/>
      <c r="M5496" s="118"/>
      <c r="N5496" s="118"/>
      <c r="O5496" s="143" t="str">
        <f>IF(H5496="","",(S5496/S5496)&amp;":"&amp;ROUND(AH5496/S5496,2))</f>
        <v/>
      </c>
      <c r="P5496" s="118"/>
      <c r="Q5496" s="118"/>
      <c r="R5496" s="143" t="str">
        <f>IF(H5496="","",(S5496/S5496)&amp;":"&amp;ROUND(AI5496/S5496,2))</f>
        <v/>
      </c>
      <c r="S5496" s="144" t="str">
        <f t="shared" si="1025"/>
        <v/>
      </c>
      <c r="T5496" s="145" t="str">
        <f t="shared" si="1026"/>
        <v/>
      </c>
      <c r="U5496" s="118"/>
      <c r="V5496" s="145" t="str">
        <f t="shared" si="1027"/>
        <v/>
      </c>
      <c r="W5496" s="144" t="str">
        <f t="shared" si="1028"/>
        <v/>
      </c>
      <c r="X5496" s="146" t="str">
        <f>IF(C5496="","",IF(OR(C5496="Trade",C5496="Multi Position"),(X5495+V5496),IF(C5496="Deposit",(X5495+AE5496),IF(C5496="Withdrawal",(X5495-AE5496)))))</f>
        <v/>
      </c>
      <c r="Y5496" s="145" t="str">
        <f t="shared" si="1029"/>
        <v/>
      </c>
      <c r="Z5496" s="118"/>
      <c r="AA5496" s="118"/>
      <c r="AB5496" s="118"/>
      <c r="AC5496" s="118"/>
      <c r="AD5496" s="118"/>
      <c r="AE5496" s="139"/>
      <c r="AF5496" s="118"/>
      <c r="AG5496" s="118"/>
      <c r="AH5496" s="147" t="str">
        <f t="shared" si="1030"/>
        <v/>
      </c>
      <c r="AI5496" s="147" t="str">
        <f t="shared" si="1031"/>
        <v/>
      </c>
      <c r="AJ5496" s="148" t="str">
        <f t="shared" si="1020"/>
        <v/>
      </c>
      <c r="AK5496" s="148" t="str">
        <f t="shared" si="1021"/>
        <v/>
      </c>
      <c r="AL5496" s="147" t="str">
        <f t="shared" si="1022"/>
        <v/>
      </c>
      <c r="AM5496" s="147" t="str">
        <f t="shared" si="1023"/>
        <v/>
      </c>
      <c r="AN5496" s="147" t="str">
        <f t="shared" si="1024"/>
        <v/>
      </c>
      <c r="AO5496" s="118"/>
    </row>
    <row r="5497" spans="1:41">
      <c r="A5497" s="118"/>
      <c r="B5497" s="118"/>
      <c r="C5497" s="118"/>
      <c r="D5497" s="118"/>
      <c r="E5497" s="118"/>
      <c r="F5497" s="118"/>
      <c r="G5497" s="118"/>
      <c r="H5497" s="118"/>
      <c r="I5497" s="118"/>
      <c r="J5497" s="118"/>
      <c r="K5497" s="118"/>
      <c r="L5497" s="118"/>
      <c r="M5497" s="118"/>
      <c r="N5497" s="118"/>
      <c r="O5497" s="143" t="str">
        <f>IF(H5497="","",(S5497/S5497)&amp;":"&amp;ROUND(AH5497/S5497,2))</f>
        <v/>
      </c>
      <c r="P5497" s="118"/>
      <c r="Q5497" s="118"/>
      <c r="R5497" s="143" t="str">
        <f>IF(H5497="","",(S5497/S5497)&amp;":"&amp;ROUND(AI5497/S5497,2))</f>
        <v/>
      </c>
      <c r="S5497" s="144" t="str">
        <f t="shared" si="1025"/>
        <v/>
      </c>
      <c r="T5497" s="145" t="str">
        <f t="shared" si="1026"/>
        <v/>
      </c>
      <c r="U5497" s="118"/>
      <c r="V5497" s="145" t="str">
        <f t="shared" si="1027"/>
        <v/>
      </c>
      <c r="W5497" s="144" t="str">
        <f t="shared" si="1028"/>
        <v/>
      </c>
      <c r="X5497" s="146" t="str">
        <f>IF(C5497="","",IF(OR(C5497="Trade",C5497="Multi Position"),(X5496+V5497),IF(C5497="Deposit",(X5496+AE5497),IF(C5497="Withdrawal",(X5496-AE5497)))))</f>
        <v/>
      </c>
      <c r="Y5497" s="145" t="str">
        <f t="shared" si="1029"/>
        <v/>
      </c>
      <c r="Z5497" s="118"/>
      <c r="AA5497" s="118"/>
      <c r="AB5497" s="118"/>
      <c r="AC5497" s="118"/>
      <c r="AD5497" s="118"/>
      <c r="AE5497" s="139"/>
      <c r="AF5497" s="118"/>
      <c r="AG5497" s="118"/>
      <c r="AH5497" s="147" t="str">
        <f t="shared" si="1030"/>
        <v/>
      </c>
      <c r="AI5497" s="147" t="str">
        <f t="shared" si="1031"/>
        <v/>
      </c>
      <c r="AJ5497" s="148" t="str">
        <f t="shared" si="1020"/>
        <v/>
      </c>
      <c r="AK5497" s="148" t="str">
        <f t="shared" si="1021"/>
        <v/>
      </c>
      <c r="AL5497" s="147" t="str">
        <f t="shared" si="1022"/>
        <v/>
      </c>
      <c r="AM5497" s="147" t="str">
        <f t="shared" si="1023"/>
        <v/>
      </c>
      <c r="AN5497" s="147" t="str">
        <f t="shared" si="1024"/>
        <v/>
      </c>
      <c r="AO5497" s="118"/>
    </row>
    <row r="5498" spans="1:41">
      <c r="A5498" s="118"/>
      <c r="B5498" s="118"/>
      <c r="C5498" s="118"/>
      <c r="D5498" s="118"/>
      <c r="E5498" s="118"/>
      <c r="F5498" s="118"/>
      <c r="G5498" s="118"/>
      <c r="H5498" s="118"/>
      <c r="I5498" s="118"/>
      <c r="J5498" s="118"/>
      <c r="K5498" s="118"/>
      <c r="L5498" s="118"/>
      <c r="M5498" s="118"/>
      <c r="N5498" s="118"/>
      <c r="O5498" s="143" t="str">
        <f>IF(H5498="","",(S5498/S5498)&amp;":"&amp;ROUND(AH5498/S5498,2))</f>
        <v/>
      </c>
      <c r="P5498" s="118"/>
      <c r="Q5498" s="118"/>
      <c r="R5498" s="143" t="str">
        <f>IF(H5498="","",(S5498/S5498)&amp;":"&amp;ROUND(AI5498/S5498,2))</f>
        <v/>
      </c>
      <c r="S5498" s="144" t="str">
        <f t="shared" si="1025"/>
        <v/>
      </c>
      <c r="T5498" s="145" t="str">
        <f t="shared" si="1026"/>
        <v/>
      </c>
      <c r="U5498" s="118"/>
      <c r="V5498" s="145" t="str">
        <f t="shared" si="1027"/>
        <v/>
      </c>
      <c r="W5498" s="144" t="str">
        <f t="shared" si="1028"/>
        <v/>
      </c>
      <c r="X5498" s="146" t="str">
        <f>IF(C5498="","",IF(OR(C5498="Trade",C5498="Multi Position"),(X5497+V5498),IF(C5498="Deposit",(X5497+AE5498),IF(C5498="Withdrawal",(X5497-AE5498)))))</f>
        <v/>
      </c>
      <c r="Y5498" s="145" t="str">
        <f t="shared" si="1029"/>
        <v/>
      </c>
      <c r="Z5498" s="118"/>
      <c r="AA5498" s="118"/>
      <c r="AB5498" s="118"/>
      <c r="AC5498" s="118"/>
      <c r="AD5498" s="118"/>
      <c r="AE5498" s="139"/>
      <c r="AF5498" s="118"/>
      <c r="AG5498" s="118"/>
      <c r="AH5498" s="147" t="str">
        <f t="shared" si="1030"/>
        <v/>
      </c>
      <c r="AI5498" s="147" t="str">
        <f t="shared" si="1031"/>
        <v/>
      </c>
      <c r="AJ5498" s="148" t="str">
        <f t="shared" si="1020"/>
        <v/>
      </c>
      <c r="AK5498" s="148" t="str">
        <f t="shared" si="1021"/>
        <v/>
      </c>
      <c r="AL5498" s="147" t="str">
        <f t="shared" si="1022"/>
        <v/>
      </c>
      <c r="AM5498" s="147" t="str">
        <f t="shared" si="1023"/>
        <v/>
      </c>
      <c r="AN5498" s="147" t="str">
        <f t="shared" si="1024"/>
        <v/>
      </c>
      <c r="AO5498" s="118"/>
    </row>
    <row r="5499" spans="1:41">
      <c r="A5499" s="118"/>
      <c r="B5499" s="118"/>
      <c r="C5499" s="118"/>
      <c r="D5499" s="118"/>
      <c r="E5499" s="118"/>
      <c r="F5499" s="118"/>
      <c r="G5499" s="118"/>
      <c r="H5499" s="118"/>
      <c r="I5499" s="118"/>
      <c r="J5499" s="118"/>
      <c r="K5499" s="118"/>
      <c r="L5499" s="118"/>
      <c r="M5499" s="118"/>
      <c r="N5499" s="118"/>
      <c r="O5499" s="143" t="str">
        <f>IF(H5499="","",(S5499/S5499)&amp;":"&amp;ROUND(AH5499/S5499,2))</f>
        <v/>
      </c>
      <c r="P5499" s="118"/>
      <c r="Q5499" s="118"/>
      <c r="R5499" s="143" t="str">
        <f>IF(H5499="","",(S5499/S5499)&amp;":"&amp;ROUND(AI5499/S5499,2))</f>
        <v/>
      </c>
      <c r="S5499" s="144" t="str">
        <f t="shared" si="1025"/>
        <v/>
      </c>
      <c r="T5499" s="145" t="str">
        <f t="shared" si="1026"/>
        <v/>
      </c>
      <c r="U5499" s="118"/>
      <c r="V5499" s="145" t="str">
        <f t="shared" si="1027"/>
        <v/>
      </c>
      <c r="W5499" s="144" t="str">
        <f t="shared" si="1028"/>
        <v/>
      </c>
      <c r="X5499" s="146" t="str">
        <f>IF(C5499="","",IF(OR(C5499="Trade",C5499="Multi Position"),(X5498+V5499),IF(C5499="Deposit",(X5498+AE5499),IF(C5499="Withdrawal",(X5498-AE5499)))))</f>
        <v/>
      </c>
      <c r="Y5499" s="145" t="str">
        <f t="shared" si="1029"/>
        <v/>
      </c>
      <c r="Z5499" s="118"/>
      <c r="AA5499" s="118"/>
      <c r="AB5499" s="118"/>
      <c r="AC5499" s="118"/>
      <c r="AD5499" s="118"/>
      <c r="AE5499" s="139"/>
      <c r="AF5499" s="118"/>
      <c r="AG5499" s="118"/>
      <c r="AH5499" s="147" t="str">
        <f t="shared" si="1030"/>
        <v/>
      </c>
      <c r="AI5499" s="147" t="str">
        <f t="shared" si="1031"/>
        <v/>
      </c>
      <c r="AJ5499" s="148" t="str">
        <f t="shared" si="1020"/>
        <v/>
      </c>
      <c r="AK5499" s="148" t="str">
        <f t="shared" si="1021"/>
        <v/>
      </c>
      <c r="AL5499" s="147" t="str">
        <f t="shared" si="1022"/>
        <v/>
      </c>
      <c r="AM5499" s="147" t="str">
        <f t="shared" si="1023"/>
        <v/>
      </c>
      <c r="AN5499" s="147" t="str">
        <f t="shared" si="1024"/>
        <v/>
      </c>
      <c r="AO5499" s="118"/>
    </row>
    <row r="5500" spans="1:41">
      <c r="A5500" s="118"/>
      <c r="B5500" s="118"/>
      <c r="C5500" s="118"/>
      <c r="D5500" s="118"/>
      <c r="E5500" s="118"/>
      <c r="F5500" s="118"/>
      <c r="G5500" s="118"/>
      <c r="H5500" s="118"/>
      <c r="I5500" s="118"/>
      <c r="J5500" s="118"/>
      <c r="K5500" s="118"/>
      <c r="L5500" s="118"/>
      <c r="M5500" s="118"/>
      <c r="N5500" s="118"/>
      <c r="O5500" s="143" t="str">
        <f>IF(H5500="","",(S5500/S5500)&amp;":"&amp;ROUND(AH5500/S5500,2))</f>
        <v/>
      </c>
      <c r="P5500" s="118"/>
      <c r="Q5500" s="118"/>
      <c r="R5500" s="143" t="str">
        <f>IF(H5500="","",(S5500/S5500)&amp;":"&amp;ROUND(AI5500/S5500,2))</f>
        <v/>
      </c>
      <c r="S5500" s="144" t="str">
        <f t="shared" si="1025"/>
        <v/>
      </c>
      <c r="T5500" s="145" t="str">
        <f t="shared" si="1026"/>
        <v/>
      </c>
      <c r="U5500" s="118"/>
      <c r="V5500" s="145" t="str">
        <f t="shared" si="1027"/>
        <v/>
      </c>
      <c r="W5500" s="144" t="str">
        <f t="shared" si="1028"/>
        <v/>
      </c>
      <c r="X5500" s="146" t="str">
        <f>IF(C5500="","",IF(OR(C5500="Trade",C5500="Multi Position"),(X5499+V5500),IF(C5500="Deposit",(X5499+AE5500),IF(C5500="Withdrawal",(X5499-AE5500)))))</f>
        <v/>
      </c>
      <c r="Y5500" s="145" t="str">
        <f t="shared" si="1029"/>
        <v/>
      </c>
      <c r="Z5500" s="118"/>
      <c r="AA5500" s="118"/>
      <c r="AB5500" s="118"/>
      <c r="AC5500" s="118"/>
      <c r="AD5500" s="118"/>
      <c r="AE5500" s="139"/>
      <c r="AF5500" s="118"/>
      <c r="AG5500" s="118"/>
      <c r="AH5500" s="147" t="str">
        <f t="shared" si="1030"/>
        <v/>
      </c>
      <c r="AI5500" s="147" t="str">
        <f t="shared" si="1031"/>
        <v/>
      </c>
      <c r="AJ5500" s="148" t="str">
        <f t="shared" si="1020"/>
        <v/>
      </c>
      <c r="AK5500" s="148" t="str">
        <f t="shared" si="1021"/>
        <v/>
      </c>
      <c r="AL5500" s="147" t="str">
        <f t="shared" si="1022"/>
        <v/>
      </c>
      <c r="AM5500" s="147" t="str">
        <f t="shared" si="1023"/>
        <v/>
      </c>
      <c r="AN5500" s="147" t="str">
        <f t="shared" si="1024"/>
        <v/>
      </c>
      <c r="AO5500" s="118"/>
    </row>
    <row r="5501" spans="1:41">
      <c r="A5501" s="118"/>
      <c r="B5501" s="118"/>
      <c r="C5501" s="118"/>
      <c r="D5501" s="118"/>
      <c r="E5501" s="118"/>
      <c r="F5501" s="118"/>
      <c r="G5501" s="118"/>
      <c r="H5501" s="118"/>
      <c r="I5501" s="118"/>
      <c r="J5501" s="118"/>
      <c r="K5501" s="118"/>
      <c r="L5501" s="118"/>
      <c r="M5501" s="118"/>
      <c r="N5501" s="118"/>
      <c r="O5501" s="143" t="str">
        <f>IF(H5501="","",(S5501/S5501)&amp;":"&amp;ROUND(AH5501/S5501,2))</f>
        <v/>
      </c>
      <c r="P5501" s="118"/>
      <c r="Q5501" s="118"/>
      <c r="R5501" s="143" t="str">
        <f>IF(H5501="","",(S5501/S5501)&amp;":"&amp;ROUND(AI5501/S5501,2))</f>
        <v/>
      </c>
      <c r="S5501" s="144" t="str">
        <f t="shared" si="1025"/>
        <v/>
      </c>
      <c r="T5501" s="145" t="str">
        <f t="shared" si="1026"/>
        <v/>
      </c>
      <c r="U5501" s="118"/>
      <c r="V5501" s="145" t="str">
        <f t="shared" si="1027"/>
        <v/>
      </c>
      <c r="W5501" s="144" t="str">
        <f t="shared" si="1028"/>
        <v/>
      </c>
      <c r="X5501" s="146" t="str">
        <f>IF(C5501="","",IF(OR(C5501="Trade",C5501="Multi Position"),(X5500+V5501),IF(C5501="Deposit",(X5500+AE5501),IF(C5501="Withdrawal",(X5500-AE5501)))))</f>
        <v/>
      </c>
      <c r="Y5501" s="145" t="str">
        <f t="shared" si="1029"/>
        <v/>
      </c>
      <c r="Z5501" s="118"/>
      <c r="AA5501" s="118"/>
      <c r="AB5501" s="118"/>
      <c r="AC5501" s="118"/>
      <c r="AD5501" s="118"/>
      <c r="AE5501" s="139"/>
      <c r="AF5501" s="118"/>
      <c r="AG5501" s="118"/>
      <c r="AH5501" s="147" t="str">
        <f t="shared" si="1030"/>
        <v/>
      </c>
      <c r="AI5501" s="147" t="str">
        <f t="shared" si="1031"/>
        <v/>
      </c>
      <c r="AJ5501" s="148" t="str">
        <f t="shared" si="1020"/>
        <v/>
      </c>
      <c r="AK5501" s="148" t="str">
        <f t="shared" si="1021"/>
        <v/>
      </c>
      <c r="AL5501" s="147" t="str">
        <f t="shared" si="1022"/>
        <v/>
      </c>
      <c r="AM5501" s="147" t="str">
        <f t="shared" si="1023"/>
        <v/>
      </c>
      <c r="AN5501" s="147" t="str">
        <f t="shared" si="1024"/>
        <v/>
      </c>
      <c r="AO5501" s="118"/>
    </row>
    <row r="5502" spans="1:41">
      <c r="A5502" s="118"/>
      <c r="B5502" s="118"/>
      <c r="C5502" s="118"/>
      <c r="D5502" s="118"/>
      <c r="E5502" s="118"/>
      <c r="F5502" s="118"/>
      <c r="G5502" s="118"/>
      <c r="H5502" s="118"/>
      <c r="I5502" s="118"/>
      <c r="J5502" s="118"/>
      <c r="K5502" s="118"/>
      <c r="L5502" s="118"/>
      <c r="M5502" s="118"/>
      <c r="N5502" s="118"/>
      <c r="O5502" s="143" t="str">
        <f>IF(H5502="","",(S5502/S5502)&amp;":"&amp;ROUND(AH5502/S5502,2))</f>
        <v/>
      </c>
      <c r="P5502" s="118"/>
      <c r="Q5502" s="118"/>
      <c r="R5502" s="143" t="str">
        <f>IF(H5502="","",(S5502/S5502)&amp;":"&amp;ROUND(AI5502/S5502,2))</f>
        <v/>
      </c>
      <c r="S5502" s="144" t="str">
        <f t="shared" si="1025"/>
        <v/>
      </c>
      <c r="T5502" s="145" t="str">
        <f t="shared" si="1026"/>
        <v/>
      </c>
      <c r="U5502" s="118"/>
      <c r="V5502" s="145" t="str">
        <f t="shared" si="1027"/>
        <v/>
      </c>
      <c r="W5502" s="144" t="str">
        <f t="shared" si="1028"/>
        <v/>
      </c>
      <c r="X5502" s="146" t="str">
        <f>IF(C5502="","",IF(OR(C5502="Trade",C5502="Multi Position"),(X5501+V5502),IF(C5502="Deposit",(X5501+AE5502),IF(C5502="Withdrawal",(X5501-AE5502)))))</f>
        <v/>
      </c>
      <c r="Y5502" s="145" t="str">
        <f t="shared" si="1029"/>
        <v/>
      </c>
      <c r="Z5502" s="118"/>
      <c r="AA5502" s="118"/>
      <c r="AB5502" s="118"/>
      <c r="AC5502" s="118"/>
      <c r="AD5502" s="118"/>
      <c r="AE5502" s="139"/>
      <c r="AF5502" s="118"/>
      <c r="AG5502" s="118"/>
      <c r="AH5502" s="147" t="str">
        <f t="shared" si="1030"/>
        <v/>
      </c>
      <c r="AI5502" s="147" t="str">
        <f t="shared" si="1031"/>
        <v/>
      </c>
      <c r="AJ5502" s="148" t="str">
        <f t="shared" si="1020"/>
        <v/>
      </c>
      <c r="AK5502" s="148" t="str">
        <f t="shared" si="1021"/>
        <v/>
      </c>
      <c r="AL5502" s="147" t="str">
        <f t="shared" si="1022"/>
        <v/>
      </c>
      <c r="AM5502" s="147" t="str">
        <f t="shared" si="1023"/>
        <v/>
      </c>
      <c r="AN5502" s="147" t="str">
        <f t="shared" si="1024"/>
        <v/>
      </c>
      <c r="AO5502" s="118"/>
    </row>
    <row r="5503" spans="1:41">
      <c r="A5503" s="118"/>
      <c r="B5503" s="118"/>
      <c r="C5503" s="118"/>
      <c r="D5503" s="118"/>
      <c r="E5503" s="118"/>
      <c r="F5503" s="118"/>
      <c r="G5503" s="118"/>
      <c r="H5503" s="118"/>
      <c r="I5503" s="118"/>
      <c r="J5503" s="118"/>
      <c r="K5503" s="118"/>
      <c r="L5503" s="118"/>
      <c r="M5503" s="118"/>
      <c r="N5503" s="118"/>
      <c r="O5503" s="143" t="str">
        <f>IF(H5503="","",(S5503/S5503)&amp;":"&amp;ROUND(AH5503/S5503,2))</f>
        <v/>
      </c>
      <c r="P5503" s="118"/>
      <c r="Q5503" s="118"/>
      <c r="R5503" s="143" t="str">
        <f>IF(H5503="","",(S5503/S5503)&amp;":"&amp;ROUND(AI5503/S5503,2))</f>
        <v/>
      </c>
      <c r="S5503" s="144" t="str">
        <f t="shared" si="1025"/>
        <v/>
      </c>
      <c r="T5503" s="145" t="str">
        <f t="shared" si="1026"/>
        <v/>
      </c>
      <c r="U5503" s="118"/>
      <c r="V5503" s="145" t="str">
        <f t="shared" si="1027"/>
        <v/>
      </c>
      <c r="W5503" s="144" t="str">
        <f t="shared" si="1028"/>
        <v/>
      </c>
      <c r="X5503" s="146" t="str">
        <f>IF(C5503="","",IF(OR(C5503="Trade",C5503="Multi Position"),(X5502+V5503),IF(C5503="Deposit",(X5502+AE5503),IF(C5503="Withdrawal",(X5502-AE5503)))))</f>
        <v/>
      </c>
      <c r="Y5503" s="145" t="str">
        <f t="shared" si="1029"/>
        <v/>
      </c>
      <c r="Z5503" s="118"/>
      <c r="AA5503" s="118"/>
      <c r="AB5503" s="118"/>
      <c r="AC5503" s="118"/>
      <c r="AD5503" s="118"/>
      <c r="AE5503" s="139"/>
      <c r="AF5503" s="118"/>
      <c r="AG5503" s="118"/>
      <c r="AH5503" s="147" t="str">
        <f t="shared" si="1030"/>
        <v/>
      </c>
      <c r="AI5503" s="147" t="str">
        <f t="shared" si="1031"/>
        <v/>
      </c>
      <c r="AJ5503" s="148" t="str">
        <f t="shared" si="1020"/>
        <v/>
      </c>
      <c r="AK5503" s="148" t="str">
        <f t="shared" si="1021"/>
        <v/>
      </c>
      <c r="AL5503" s="147" t="str">
        <f t="shared" si="1022"/>
        <v/>
      </c>
      <c r="AM5503" s="147" t="str">
        <f t="shared" si="1023"/>
        <v/>
      </c>
      <c r="AN5503" s="147" t="str">
        <f t="shared" si="1024"/>
        <v/>
      </c>
      <c r="AO5503" s="118"/>
    </row>
    <row r="5504" spans="1:41">
      <c r="A5504" s="118"/>
      <c r="B5504" s="118"/>
      <c r="C5504" s="118"/>
      <c r="D5504" s="118"/>
      <c r="E5504" s="118"/>
      <c r="F5504" s="118"/>
      <c r="G5504" s="118"/>
      <c r="H5504" s="118"/>
      <c r="I5504" s="118"/>
      <c r="J5504" s="118"/>
      <c r="K5504" s="118"/>
      <c r="L5504" s="118"/>
      <c r="M5504" s="118"/>
      <c r="N5504" s="118"/>
      <c r="O5504" s="143" t="str">
        <f>IF(H5504="","",(S5504/S5504)&amp;":"&amp;ROUND(AH5504/S5504,2))</f>
        <v/>
      </c>
      <c r="P5504" s="118"/>
      <c r="Q5504" s="118"/>
      <c r="R5504" s="143" t="str">
        <f>IF(H5504="","",(S5504/S5504)&amp;":"&amp;ROUND(AI5504/S5504,2))</f>
        <v/>
      </c>
      <c r="S5504" s="144" t="str">
        <f t="shared" si="1025"/>
        <v/>
      </c>
      <c r="T5504" s="145" t="str">
        <f t="shared" si="1026"/>
        <v/>
      </c>
      <c r="U5504" s="118"/>
      <c r="V5504" s="145" t="str">
        <f t="shared" si="1027"/>
        <v/>
      </c>
      <c r="W5504" s="144" t="str">
        <f t="shared" si="1028"/>
        <v/>
      </c>
      <c r="X5504" s="146" t="str">
        <f>IF(C5504="","",IF(OR(C5504="Trade",C5504="Multi Position"),(X5503+V5504),IF(C5504="Deposit",(X5503+AE5504),IF(C5504="Withdrawal",(X5503-AE5504)))))</f>
        <v/>
      </c>
      <c r="Y5504" s="145" t="str">
        <f t="shared" si="1029"/>
        <v/>
      </c>
      <c r="Z5504" s="118"/>
      <c r="AA5504" s="118"/>
      <c r="AB5504" s="118"/>
      <c r="AC5504" s="118"/>
      <c r="AD5504" s="118"/>
      <c r="AE5504" s="139"/>
      <c r="AF5504" s="118"/>
      <c r="AG5504" s="118"/>
      <c r="AH5504" s="147" t="str">
        <f t="shared" si="1030"/>
        <v/>
      </c>
      <c r="AI5504" s="147" t="str">
        <f t="shared" si="1031"/>
        <v/>
      </c>
      <c r="AJ5504" s="148" t="str">
        <f t="shared" si="1020"/>
        <v/>
      </c>
      <c r="AK5504" s="148" t="str">
        <f t="shared" si="1021"/>
        <v/>
      </c>
      <c r="AL5504" s="147" t="str">
        <f t="shared" si="1022"/>
        <v/>
      </c>
      <c r="AM5504" s="147" t="str">
        <f t="shared" si="1023"/>
        <v/>
      </c>
      <c r="AN5504" s="147" t="str">
        <f t="shared" si="1024"/>
        <v/>
      </c>
      <c r="AO5504" s="118"/>
    </row>
    <row r="5505" spans="1:41">
      <c r="A5505" s="118"/>
      <c r="B5505" s="118"/>
      <c r="C5505" s="118"/>
      <c r="D5505" s="118"/>
      <c r="E5505" s="118"/>
      <c r="F5505" s="118"/>
      <c r="G5505" s="118"/>
      <c r="H5505" s="118"/>
      <c r="I5505" s="118"/>
      <c r="J5505" s="118"/>
      <c r="K5505" s="118"/>
      <c r="L5505" s="118"/>
      <c r="M5505" s="118"/>
      <c r="N5505" s="118"/>
      <c r="O5505" s="143" t="str">
        <f>IF(H5505="","",(S5505/S5505)&amp;":"&amp;ROUND(AH5505/S5505,2))</f>
        <v/>
      </c>
      <c r="P5505" s="118"/>
      <c r="Q5505" s="118"/>
      <c r="R5505" s="143" t="str">
        <f>IF(H5505="","",(S5505/S5505)&amp;":"&amp;ROUND(AI5505/S5505,2))</f>
        <v/>
      </c>
      <c r="S5505" s="144" t="str">
        <f t="shared" si="1025"/>
        <v/>
      </c>
      <c r="T5505" s="145" t="str">
        <f t="shared" si="1026"/>
        <v/>
      </c>
      <c r="U5505" s="118"/>
      <c r="V5505" s="145" t="str">
        <f t="shared" si="1027"/>
        <v/>
      </c>
      <c r="W5505" s="144" t="str">
        <f t="shared" si="1028"/>
        <v/>
      </c>
      <c r="X5505" s="146" t="str">
        <f>IF(C5505="","",IF(OR(C5505="Trade",C5505="Multi Position"),(X5504+V5505),IF(C5505="Deposit",(X5504+AE5505),IF(C5505="Withdrawal",(X5504-AE5505)))))</f>
        <v/>
      </c>
      <c r="Y5505" s="145" t="str">
        <f t="shared" si="1029"/>
        <v/>
      </c>
      <c r="Z5505" s="118"/>
      <c r="AA5505" s="118"/>
      <c r="AB5505" s="118"/>
      <c r="AC5505" s="118"/>
      <c r="AD5505" s="118"/>
      <c r="AE5505" s="139"/>
      <c r="AF5505" s="118"/>
      <c r="AG5505" s="118"/>
      <c r="AH5505" s="147" t="str">
        <f t="shared" si="1030"/>
        <v/>
      </c>
      <c r="AI5505" s="147" t="str">
        <f t="shared" si="1031"/>
        <v/>
      </c>
      <c r="AJ5505" s="148" t="str">
        <f t="shared" si="1020"/>
        <v/>
      </c>
      <c r="AK5505" s="148" t="str">
        <f t="shared" si="1021"/>
        <v/>
      </c>
      <c r="AL5505" s="147" t="str">
        <f t="shared" si="1022"/>
        <v/>
      </c>
      <c r="AM5505" s="147" t="str">
        <f t="shared" si="1023"/>
        <v/>
      </c>
      <c r="AN5505" s="147" t="str">
        <f t="shared" si="1024"/>
        <v/>
      </c>
      <c r="AO5505" s="118"/>
    </row>
    <row r="5506" spans="1:41">
      <c r="A5506" s="118"/>
      <c r="B5506" s="118"/>
      <c r="C5506" s="118"/>
      <c r="D5506" s="118"/>
      <c r="E5506" s="118"/>
      <c r="F5506" s="118"/>
      <c r="G5506" s="118"/>
      <c r="H5506" s="118"/>
      <c r="I5506" s="118"/>
      <c r="J5506" s="118"/>
      <c r="K5506" s="118"/>
      <c r="L5506" s="118"/>
      <c r="M5506" s="118"/>
      <c r="N5506" s="118"/>
      <c r="O5506" s="143" t="str">
        <f>IF(H5506="","",(S5506/S5506)&amp;":"&amp;ROUND(AH5506/S5506,2))</f>
        <v/>
      </c>
      <c r="P5506" s="118"/>
      <c r="Q5506" s="118"/>
      <c r="R5506" s="143" t="str">
        <f>IF(H5506="","",(S5506/S5506)&amp;":"&amp;ROUND(AI5506/S5506,2))</f>
        <v/>
      </c>
      <c r="S5506" s="144" t="str">
        <f t="shared" si="1025"/>
        <v/>
      </c>
      <c r="T5506" s="145" t="str">
        <f t="shared" si="1026"/>
        <v/>
      </c>
      <c r="U5506" s="118"/>
      <c r="V5506" s="145" t="str">
        <f t="shared" si="1027"/>
        <v/>
      </c>
      <c r="W5506" s="144" t="str">
        <f t="shared" si="1028"/>
        <v/>
      </c>
      <c r="X5506" s="146" t="str">
        <f>IF(C5506="","",IF(OR(C5506="Trade",C5506="Multi Position"),(X5505+V5506),IF(C5506="Deposit",(X5505+AE5506),IF(C5506="Withdrawal",(X5505-AE5506)))))</f>
        <v/>
      </c>
      <c r="Y5506" s="145" t="str">
        <f t="shared" si="1029"/>
        <v/>
      </c>
      <c r="Z5506" s="118"/>
      <c r="AA5506" s="118"/>
      <c r="AB5506" s="118"/>
      <c r="AC5506" s="118"/>
      <c r="AD5506" s="118"/>
      <c r="AE5506" s="139"/>
      <c r="AF5506" s="118"/>
      <c r="AG5506" s="118"/>
      <c r="AH5506" s="147" t="str">
        <f t="shared" si="1030"/>
        <v/>
      </c>
      <c r="AI5506" s="147" t="str">
        <f t="shared" si="1031"/>
        <v/>
      </c>
      <c r="AJ5506" s="148" t="str">
        <f t="shared" si="1020"/>
        <v/>
      </c>
      <c r="AK5506" s="148" t="str">
        <f t="shared" si="1021"/>
        <v/>
      </c>
      <c r="AL5506" s="147" t="str">
        <f t="shared" si="1022"/>
        <v/>
      </c>
      <c r="AM5506" s="147" t="str">
        <f t="shared" si="1023"/>
        <v/>
      </c>
      <c r="AN5506" s="147" t="str">
        <f t="shared" si="1024"/>
        <v/>
      </c>
      <c r="AO5506" s="118"/>
    </row>
    <row r="5507" spans="1:41">
      <c r="A5507" s="118"/>
      <c r="B5507" s="118"/>
      <c r="C5507" s="118"/>
      <c r="D5507" s="118"/>
      <c r="E5507" s="118"/>
      <c r="F5507" s="118"/>
      <c r="G5507" s="118"/>
      <c r="H5507" s="118"/>
      <c r="I5507" s="118"/>
      <c r="J5507" s="118"/>
      <c r="K5507" s="118"/>
      <c r="L5507" s="118"/>
      <c r="M5507" s="118"/>
      <c r="N5507" s="118"/>
      <c r="O5507" s="143" t="str">
        <f>IF(H5507="","",(S5507/S5507)&amp;":"&amp;ROUND(AH5507/S5507,2))</f>
        <v/>
      </c>
      <c r="P5507" s="118"/>
      <c r="Q5507" s="118"/>
      <c r="R5507" s="143" t="str">
        <f>IF(H5507="","",(S5507/S5507)&amp;":"&amp;ROUND(AI5507/S5507,2))</f>
        <v/>
      </c>
      <c r="S5507" s="144" t="str">
        <f t="shared" si="1025"/>
        <v/>
      </c>
      <c r="T5507" s="145" t="str">
        <f t="shared" si="1026"/>
        <v/>
      </c>
      <c r="U5507" s="118"/>
      <c r="V5507" s="145" t="str">
        <f t="shared" si="1027"/>
        <v/>
      </c>
      <c r="W5507" s="144" t="str">
        <f t="shared" si="1028"/>
        <v/>
      </c>
      <c r="X5507" s="146" t="str">
        <f>IF(C5507="","",IF(OR(C5507="Trade",C5507="Multi Position"),(X5506+V5507),IF(C5507="Deposit",(X5506+AE5507),IF(C5507="Withdrawal",(X5506-AE5507)))))</f>
        <v/>
      </c>
      <c r="Y5507" s="145" t="str">
        <f t="shared" si="1029"/>
        <v/>
      </c>
      <c r="Z5507" s="118"/>
      <c r="AA5507" s="118"/>
      <c r="AB5507" s="118"/>
      <c r="AC5507" s="118"/>
      <c r="AD5507" s="118"/>
      <c r="AE5507" s="139"/>
      <c r="AF5507" s="118"/>
      <c r="AG5507" s="118"/>
      <c r="AH5507" s="147" t="str">
        <f t="shared" si="1030"/>
        <v/>
      </c>
      <c r="AI5507" s="147" t="str">
        <f t="shared" si="1031"/>
        <v/>
      </c>
      <c r="AJ5507" s="148" t="str">
        <f t="shared" si="1020"/>
        <v/>
      </c>
      <c r="AK5507" s="148" t="str">
        <f t="shared" si="1021"/>
        <v/>
      </c>
      <c r="AL5507" s="147" t="str">
        <f t="shared" si="1022"/>
        <v/>
      </c>
      <c r="AM5507" s="147" t="str">
        <f t="shared" si="1023"/>
        <v/>
      </c>
      <c r="AN5507" s="147" t="str">
        <f t="shared" si="1024"/>
        <v/>
      </c>
      <c r="AO5507" s="118"/>
    </row>
    <row r="5508" spans="1:41">
      <c r="A5508" s="118"/>
      <c r="B5508" s="118"/>
      <c r="C5508" s="118"/>
      <c r="D5508" s="118"/>
      <c r="E5508" s="118"/>
      <c r="F5508" s="118"/>
      <c r="G5508" s="118"/>
      <c r="H5508" s="118"/>
      <c r="I5508" s="118"/>
      <c r="J5508" s="118"/>
      <c r="K5508" s="118"/>
      <c r="L5508" s="118"/>
      <c r="M5508" s="118"/>
      <c r="N5508" s="118"/>
      <c r="O5508" s="143" t="str">
        <f>IF(H5508="","",(S5508/S5508)&amp;":"&amp;ROUND(AH5508/S5508,2))</f>
        <v/>
      </c>
      <c r="P5508" s="118"/>
      <c r="Q5508" s="118"/>
      <c r="R5508" s="143" t="str">
        <f>IF(H5508="","",(S5508/S5508)&amp;":"&amp;ROUND(AI5508/S5508,2))</f>
        <v/>
      </c>
      <c r="S5508" s="144" t="str">
        <f t="shared" si="1025"/>
        <v/>
      </c>
      <c r="T5508" s="145" t="str">
        <f t="shared" si="1026"/>
        <v/>
      </c>
      <c r="U5508" s="118"/>
      <c r="V5508" s="145" t="str">
        <f t="shared" si="1027"/>
        <v/>
      </c>
      <c r="W5508" s="144" t="str">
        <f t="shared" si="1028"/>
        <v/>
      </c>
      <c r="X5508" s="146" t="str">
        <f>IF(C5508="","",IF(OR(C5508="Trade",C5508="Multi Position"),(X5507+V5508),IF(C5508="Deposit",(X5507+AE5508),IF(C5508="Withdrawal",(X5507-AE5508)))))</f>
        <v/>
      </c>
      <c r="Y5508" s="145" t="str">
        <f t="shared" si="1029"/>
        <v/>
      </c>
      <c r="Z5508" s="118"/>
      <c r="AA5508" s="118"/>
      <c r="AB5508" s="118"/>
      <c r="AC5508" s="118"/>
      <c r="AD5508" s="118"/>
      <c r="AE5508" s="139"/>
      <c r="AF5508" s="118"/>
      <c r="AG5508" s="118"/>
      <c r="AH5508" s="147" t="str">
        <f t="shared" si="1030"/>
        <v/>
      </c>
      <c r="AI5508" s="147" t="str">
        <f t="shared" si="1031"/>
        <v/>
      </c>
      <c r="AJ5508" s="148" t="str">
        <f t="shared" si="1020"/>
        <v/>
      </c>
      <c r="AK5508" s="148" t="str">
        <f t="shared" si="1021"/>
        <v/>
      </c>
      <c r="AL5508" s="147" t="str">
        <f t="shared" si="1022"/>
        <v/>
      </c>
      <c r="AM5508" s="147" t="str">
        <f t="shared" si="1023"/>
        <v/>
      </c>
      <c r="AN5508" s="147" t="str">
        <f t="shared" si="1024"/>
        <v/>
      </c>
      <c r="AO5508" s="118"/>
    </row>
    <row r="5509" spans="1:41">
      <c r="A5509" s="118"/>
      <c r="B5509" s="118"/>
      <c r="C5509" s="118"/>
      <c r="D5509" s="118"/>
      <c r="E5509" s="118"/>
      <c r="F5509" s="118"/>
      <c r="G5509" s="118"/>
      <c r="H5509" s="118"/>
      <c r="I5509" s="118"/>
      <c r="J5509" s="118"/>
      <c r="K5509" s="118"/>
      <c r="L5509" s="118"/>
      <c r="M5509" s="118"/>
      <c r="N5509" s="118"/>
      <c r="O5509" s="143" t="str">
        <f>IF(H5509="","",(S5509/S5509)&amp;":"&amp;ROUND(AH5509/S5509,2))</f>
        <v/>
      </c>
      <c r="P5509" s="118"/>
      <c r="Q5509" s="118"/>
      <c r="R5509" s="143" t="str">
        <f>IF(H5509="","",(S5509/S5509)&amp;":"&amp;ROUND(AI5509/S5509,2))</f>
        <v/>
      </c>
      <c r="S5509" s="144" t="str">
        <f t="shared" si="1025"/>
        <v/>
      </c>
      <c r="T5509" s="145" t="str">
        <f t="shared" si="1026"/>
        <v/>
      </c>
      <c r="U5509" s="118"/>
      <c r="V5509" s="145" t="str">
        <f t="shared" si="1027"/>
        <v/>
      </c>
      <c r="W5509" s="144" t="str">
        <f t="shared" si="1028"/>
        <v/>
      </c>
      <c r="X5509" s="146" t="str">
        <f>IF(C5509="","",IF(OR(C5509="Trade",C5509="Multi Position"),(X5508+V5509),IF(C5509="Deposit",(X5508+AE5509),IF(C5509="Withdrawal",(X5508-AE5509)))))</f>
        <v/>
      </c>
      <c r="Y5509" s="145" t="str">
        <f t="shared" si="1029"/>
        <v/>
      </c>
      <c r="Z5509" s="118"/>
      <c r="AA5509" s="118"/>
      <c r="AB5509" s="118"/>
      <c r="AC5509" s="118"/>
      <c r="AD5509" s="118"/>
      <c r="AE5509" s="139"/>
      <c r="AF5509" s="118"/>
      <c r="AG5509" s="118"/>
      <c r="AH5509" s="147" t="str">
        <f t="shared" si="1030"/>
        <v/>
      </c>
      <c r="AI5509" s="147" t="str">
        <f t="shared" si="1031"/>
        <v/>
      </c>
      <c r="AJ5509" s="148" t="str">
        <f t="shared" si="1020"/>
        <v/>
      </c>
      <c r="AK5509" s="148" t="str">
        <f t="shared" si="1021"/>
        <v/>
      </c>
      <c r="AL5509" s="147" t="str">
        <f t="shared" si="1022"/>
        <v/>
      </c>
      <c r="AM5509" s="147" t="str">
        <f t="shared" si="1023"/>
        <v/>
      </c>
      <c r="AN5509" s="147" t="str">
        <f t="shared" si="1024"/>
        <v/>
      </c>
      <c r="AO5509" s="118"/>
    </row>
    <row r="5510" spans="1:41">
      <c r="A5510" s="118"/>
      <c r="B5510" s="118"/>
      <c r="C5510" s="118"/>
      <c r="D5510" s="118"/>
      <c r="E5510" s="118"/>
      <c r="F5510" s="118"/>
      <c r="G5510" s="118"/>
      <c r="H5510" s="118"/>
      <c r="I5510" s="118"/>
      <c r="J5510" s="118"/>
      <c r="K5510" s="118"/>
      <c r="L5510" s="118"/>
      <c r="M5510" s="118"/>
      <c r="N5510" s="118"/>
      <c r="O5510" s="143" t="str">
        <f>IF(H5510="","",(S5510/S5510)&amp;":"&amp;ROUND(AH5510/S5510,2))</f>
        <v/>
      </c>
      <c r="P5510" s="118"/>
      <c r="Q5510" s="118"/>
      <c r="R5510" s="143" t="str">
        <f>IF(H5510="","",(S5510/S5510)&amp;":"&amp;ROUND(AI5510/S5510,2))</f>
        <v/>
      </c>
      <c r="S5510" s="144" t="str">
        <f t="shared" si="1025"/>
        <v/>
      </c>
      <c r="T5510" s="145" t="str">
        <f t="shared" si="1026"/>
        <v/>
      </c>
      <c r="U5510" s="118"/>
      <c r="V5510" s="145" t="str">
        <f t="shared" si="1027"/>
        <v/>
      </c>
      <c r="W5510" s="144" t="str">
        <f t="shared" si="1028"/>
        <v/>
      </c>
      <c r="X5510" s="146" t="str">
        <f>IF(C5510="","",IF(OR(C5510="Trade",C5510="Multi Position"),(X5509+V5510),IF(C5510="Deposit",(X5509+AE5510),IF(C5510="Withdrawal",(X5509-AE5510)))))</f>
        <v/>
      </c>
      <c r="Y5510" s="145" t="str">
        <f t="shared" si="1029"/>
        <v/>
      </c>
      <c r="Z5510" s="118"/>
      <c r="AA5510" s="118"/>
      <c r="AB5510" s="118"/>
      <c r="AC5510" s="118"/>
      <c r="AD5510" s="118"/>
      <c r="AE5510" s="139"/>
      <c r="AF5510" s="118"/>
      <c r="AG5510" s="118"/>
      <c r="AH5510" s="147" t="str">
        <f t="shared" si="1030"/>
        <v/>
      </c>
      <c r="AI5510" s="147" t="str">
        <f t="shared" si="1031"/>
        <v/>
      </c>
      <c r="AJ5510" s="148" t="str">
        <f t="shared" si="1020"/>
        <v/>
      </c>
      <c r="AK5510" s="148" t="str">
        <f t="shared" si="1021"/>
        <v/>
      </c>
      <c r="AL5510" s="147" t="str">
        <f t="shared" si="1022"/>
        <v/>
      </c>
      <c r="AM5510" s="147" t="str">
        <f t="shared" si="1023"/>
        <v/>
      </c>
      <c r="AN5510" s="147" t="str">
        <f t="shared" si="1024"/>
        <v/>
      </c>
      <c r="AO5510" s="118"/>
    </row>
    <row r="5511" spans="1:41">
      <c r="A5511" s="118"/>
      <c r="B5511" s="118"/>
      <c r="C5511" s="118"/>
      <c r="D5511" s="118"/>
      <c r="E5511" s="118"/>
      <c r="F5511" s="118"/>
      <c r="G5511" s="118"/>
      <c r="H5511" s="118"/>
      <c r="I5511" s="118"/>
      <c r="J5511" s="118"/>
      <c r="K5511" s="118"/>
      <c r="L5511" s="118"/>
      <c r="M5511" s="118"/>
      <c r="N5511" s="118"/>
      <c r="O5511" s="143" t="str">
        <f>IF(H5511="","",(S5511/S5511)&amp;":"&amp;ROUND(AH5511/S5511,2))</f>
        <v/>
      </c>
      <c r="P5511" s="118"/>
      <c r="Q5511" s="118"/>
      <c r="R5511" s="143" t="str">
        <f>IF(H5511="","",(S5511/S5511)&amp;":"&amp;ROUND(AI5511/S5511,2))</f>
        <v/>
      </c>
      <c r="S5511" s="144" t="str">
        <f t="shared" si="1025"/>
        <v/>
      </c>
      <c r="T5511" s="145" t="str">
        <f t="shared" si="1026"/>
        <v/>
      </c>
      <c r="U5511" s="118"/>
      <c r="V5511" s="145" t="str">
        <f t="shared" si="1027"/>
        <v/>
      </c>
      <c r="W5511" s="144" t="str">
        <f t="shared" si="1028"/>
        <v/>
      </c>
      <c r="X5511" s="146" t="str">
        <f>IF(C5511="","",IF(OR(C5511="Trade",C5511="Multi Position"),(X5510+V5511),IF(C5511="Deposit",(X5510+AE5511),IF(C5511="Withdrawal",(X5510-AE5511)))))</f>
        <v/>
      </c>
      <c r="Y5511" s="145" t="str">
        <f t="shared" si="1029"/>
        <v/>
      </c>
      <c r="Z5511" s="118"/>
      <c r="AA5511" s="118"/>
      <c r="AB5511" s="118"/>
      <c r="AC5511" s="118"/>
      <c r="AD5511" s="118"/>
      <c r="AE5511" s="139"/>
      <c r="AF5511" s="118"/>
      <c r="AG5511" s="118"/>
      <c r="AH5511" s="147" t="str">
        <f t="shared" si="1030"/>
        <v/>
      </c>
      <c r="AI5511" s="147" t="str">
        <f t="shared" si="1031"/>
        <v/>
      </c>
      <c r="AJ5511" s="148" t="str">
        <f t="shared" si="1020"/>
        <v/>
      </c>
      <c r="AK5511" s="148" t="str">
        <f t="shared" si="1021"/>
        <v/>
      </c>
      <c r="AL5511" s="147" t="str">
        <f t="shared" si="1022"/>
        <v/>
      </c>
      <c r="AM5511" s="147" t="str">
        <f t="shared" si="1023"/>
        <v/>
      </c>
      <c r="AN5511" s="147" t="str">
        <f t="shared" si="1024"/>
        <v/>
      </c>
      <c r="AO5511" s="118"/>
    </row>
    <row r="5512" spans="1:41">
      <c r="A5512" s="118"/>
      <c r="B5512" s="118"/>
      <c r="C5512" s="118"/>
      <c r="D5512" s="118"/>
      <c r="E5512" s="118"/>
      <c r="F5512" s="118"/>
      <c r="G5512" s="118"/>
      <c r="H5512" s="118"/>
      <c r="I5512" s="118"/>
      <c r="J5512" s="118"/>
      <c r="K5512" s="118"/>
      <c r="L5512" s="118"/>
      <c r="M5512" s="118"/>
      <c r="N5512" s="118"/>
      <c r="O5512" s="143" t="str">
        <f>IF(H5512="","",(S5512/S5512)&amp;":"&amp;ROUND(AH5512/S5512,2))</f>
        <v/>
      </c>
      <c r="P5512" s="118"/>
      <c r="Q5512" s="118"/>
      <c r="R5512" s="143" t="str">
        <f>IF(H5512="","",(S5512/S5512)&amp;":"&amp;ROUND(AI5512/S5512,2))</f>
        <v/>
      </c>
      <c r="S5512" s="144" t="str">
        <f t="shared" si="1025"/>
        <v/>
      </c>
      <c r="T5512" s="145" t="str">
        <f t="shared" si="1026"/>
        <v/>
      </c>
      <c r="U5512" s="118"/>
      <c r="V5512" s="145" t="str">
        <f t="shared" si="1027"/>
        <v/>
      </c>
      <c r="W5512" s="144" t="str">
        <f t="shared" si="1028"/>
        <v/>
      </c>
      <c r="X5512" s="146" t="str">
        <f>IF(C5512="","",IF(OR(C5512="Trade",C5512="Multi Position"),(X5511+V5512),IF(C5512="Deposit",(X5511+AE5512),IF(C5512="Withdrawal",(X5511-AE5512)))))</f>
        <v/>
      </c>
      <c r="Y5512" s="145" t="str">
        <f t="shared" si="1029"/>
        <v/>
      </c>
      <c r="Z5512" s="118"/>
      <c r="AA5512" s="118"/>
      <c r="AB5512" s="118"/>
      <c r="AC5512" s="118"/>
      <c r="AD5512" s="118"/>
      <c r="AE5512" s="139"/>
      <c r="AF5512" s="118"/>
      <c r="AG5512" s="118"/>
      <c r="AH5512" s="147" t="str">
        <f t="shared" si="1030"/>
        <v/>
      </c>
      <c r="AI5512" s="147" t="str">
        <f t="shared" si="1031"/>
        <v/>
      </c>
      <c r="AJ5512" s="148" t="str">
        <f t="shared" si="1020"/>
        <v/>
      </c>
      <c r="AK5512" s="148" t="str">
        <f t="shared" si="1021"/>
        <v/>
      </c>
      <c r="AL5512" s="147" t="str">
        <f t="shared" si="1022"/>
        <v/>
      </c>
      <c r="AM5512" s="147" t="str">
        <f t="shared" si="1023"/>
        <v/>
      </c>
      <c r="AN5512" s="147" t="str">
        <f t="shared" si="1024"/>
        <v/>
      </c>
      <c r="AO5512" s="118"/>
    </row>
    <row r="5513" spans="1:41">
      <c r="A5513" s="118"/>
      <c r="B5513" s="118"/>
      <c r="C5513" s="118"/>
      <c r="D5513" s="118"/>
      <c r="E5513" s="118"/>
      <c r="F5513" s="118"/>
      <c r="G5513" s="118"/>
      <c r="H5513" s="118"/>
      <c r="I5513" s="118"/>
      <c r="J5513" s="118"/>
      <c r="K5513" s="118"/>
      <c r="L5513" s="118"/>
      <c r="M5513" s="118"/>
      <c r="N5513" s="118"/>
      <c r="O5513" s="143" t="str">
        <f>IF(H5513="","",(S5513/S5513)&amp;":"&amp;ROUND(AH5513/S5513,2))</f>
        <v/>
      </c>
      <c r="P5513" s="118"/>
      <c r="Q5513" s="118"/>
      <c r="R5513" s="143" t="str">
        <f>IF(H5513="","",(S5513/S5513)&amp;":"&amp;ROUND(AI5513/S5513,2))</f>
        <v/>
      </c>
      <c r="S5513" s="144" t="str">
        <f t="shared" si="1025"/>
        <v/>
      </c>
      <c r="T5513" s="145" t="str">
        <f t="shared" si="1026"/>
        <v/>
      </c>
      <c r="U5513" s="118"/>
      <c r="V5513" s="145" t="str">
        <f t="shared" si="1027"/>
        <v/>
      </c>
      <c r="W5513" s="144" t="str">
        <f t="shared" si="1028"/>
        <v/>
      </c>
      <c r="X5513" s="146" t="str">
        <f>IF(C5513="","",IF(OR(C5513="Trade",C5513="Multi Position"),(X5512+V5513),IF(C5513="Deposit",(X5512+AE5513),IF(C5513="Withdrawal",(X5512-AE5513)))))</f>
        <v/>
      </c>
      <c r="Y5513" s="145" t="str">
        <f t="shared" si="1029"/>
        <v/>
      </c>
      <c r="Z5513" s="118"/>
      <c r="AA5513" s="118"/>
      <c r="AB5513" s="118"/>
      <c r="AC5513" s="118"/>
      <c r="AD5513" s="118"/>
      <c r="AE5513" s="139"/>
      <c r="AF5513" s="118"/>
      <c r="AG5513" s="118"/>
      <c r="AH5513" s="147" t="str">
        <f t="shared" si="1030"/>
        <v/>
      </c>
      <c r="AI5513" s="147" t="str">
        <f t="shared" si="1031"/>
        <v/>
      </c>
      <c r="AJ5513" s="148" t="str">
        <f t="shared" si="1020"/>
        <v/>
      </c>
      <c r="AK5513" s="148" t="str">
        <f t="shared" si="1021"/>
        <v/>
      </c>
      <c r="AL5513" s="147" t="str">
        <f t="shared" si="1022"/>
        <v/>
      </c>
      <c r="AM5513" s="147" t="str">
        <f t="shared" si="1023"/>
        <v/>
      </c>
      <c r="AN5513" s="147" t="str">
        <f t="shared" si="1024"/>
        <v/>
      </c>
      <c r="AO5513" s="118"/>
    </row>
    <row r="5514" spans="1:41">
      <c r="A5514" s="118"/>
      <c r="B5514" s="118"/>
      <c r="C5514" s="118"/>
      <c r="D5514" s="118"/>
      <c r="E5514" s="118"/>
      <c r="F5514" s="118"/>
      <c r="G5514" s="118"/>
      <c r="H5514" s="118"/>
      <c r="I5514" s="118"/>
      <c r="J5514" s="118"/>
      <c r="K5514" s="118"/>
      <c r="L5514" s="118"/>
      <c r="M5514" s="118"/>
      <c r="N5514" s="118"/>
      <c r="O5514" s="143" t="str">
        <f>IF(H5514="","",(S5514/S5514)&amp;":"&amp;ROUND(AH5514/S5514,2))</f>
        <v/>
      </c>
      <c r="P5514" s="118"/>
      <c r="Q5514" s="118"/>
      <c r="R5514" s="143" t="str">
        <f>IF(H5514="","",(S5514/S5514)&amp;":"&amp;ROUND(AI5514/S5514,2))</f>
        <v/>
      </c>
      <c r="S5514" s="144" t="str">
        <f t="shared" si="1025"/>
        <v/>
      </c>
      <c r="T5514" s="145" t="str">
        <f t="shared" si="1026"/>
        <v/>
      </c>
      <c r="U5514" s="118"/>
      <c r="V5514" s="145" t="str">
        <f t="shared" si="1027"/>
        <v/>
      </c>
      <c r="W5514" s="144" t="str">
        <f t="shared" si="1028"/>
        <v/>
      </c>
      <c r="X5514" s="146" t="str">
        <f>IF(C5514="","",IF(OR(C5514="Trade",C5514="Multi Position"),(X5513+V5514),IF(C5514="Deposit",(X5513+AE5514),IF(C5514="Withdrawal",(X5513-AE5514)))))</f>
        <v/>
      </c>
      <c r="Y5514" s="145" t="str">
        <f t="shared" si="1029"/>
        <v/>
      </c>
      <c r="Z5514" s="118"/>
      <c r="AA5514" s="118"/>
      <c r="AB5514" s="118"/>
      <c r="AC5514" s="118"/>
      <c r="AD5514" s="118"/>
      <c r="AE5514" s="139"/>
      <c r="AF5514" s="118"/>
      <c r="AG5514" s="118"/>
      <c r="AH5514" s="147" t="str">
        <f t="shared" si="1030"/>
        <v/>
      </c>
      <c r="AI5514" s="147" t="str">
        <f t="shared" si="1031"/>
        <v/>
      </c>
      <c r="AJ5514" s="148" t="str">
        <f t="shared" ref="AJ5514:AJ5577" si="1032">IF(V5514&lt;0,V5514/-X5514,S5514)</f>
        <v/>
      </c>
      <c r="AK5514" s="148" t="str">
        <f t="shared" ref="AK5514:AK5577" si="1033">IF(V5514="","",IF(H5514="LONG",IF(V5514&gt;0,V5514/X5514,((L5514*(P5514-K5514))/X5514)),IF(V5514&gt;0,V5514/X5514,((L5514*(K5514-P5514))/X5514))))</f>
        <v/>
      </c>
      <c r="AL5514" s="147" t="str">
        <f t="shared" ref="AL5514:AL5577" si="1034">IF(B5514="","",MONTH(B5514))</f>
        <v/>
      </c>
      <c r="AM5514" s="147" t="str">
        <f t="shared" ref="AM5514:AM5577" si="1035">IF(B5514="","",YEAR(B5514))</f>
        <v/>
      </c>
      <c r="AN5514" s="147" t="str">
        <f t="shared" ref="AN5514:AN5577" si="1036">IF(B5514="","",DAY(B5514))</f>
        <v/>
      </c>
      <c r="AO5514" s="118"/>
    </row>
    <row r="5515" spans="1:41">
      <c r="A5515" s="118"/>
      <c r="B5515" s="118"/>
      <c r="C5515" s="118"/>
      <c r="D5515" s="118"/>
      <c r="E5515" s="118"/>
      <c r="F5515" s="118"/>
      <c r="G5515" s="118"/>
      <c r="H5515" s="118"/>
      <c r="I5515" s="118"/>
      <c r="J5515" s="118"/>
      <c r="K5515" s="118"/>
      <c r="L5515" s="118"/>
      <c r="M5515" s="118"/>
      <c r="N5515" s="118"/>
      <c r="O5515" s="143" t="str">
        <f>IF(H5515="","",(S5515/S5515)&amp;":"&amp;ROUND(AH5515/S5515,2))</f>
        <v/>
      </c>
      <c r="P5515" s="118"/>
      <c r="Q5515" s="118"/>
      <c r="R5515" s="143" t="str">
        <f>IF(H5515="","",(S5515/S5515)&amp;":"&amp;ROUND(AI5515/S5515,2))</f>
        <v/>
      </c>
      <c r="S5515" s="144" t="str">
        <f t="shared" ref="S5515:S5578" si="1037">IF(N5515="","",IF(H5515="LONG",(((K5515-M5515)*L5515)/X5514),(((M5515-K5515)*L5515)/X5514)))</f>
        <v/>
      </c>
      <c r="T5515" s="145" t="str">
        <f t="shared" ref="T5515:T5578" si="1038">IF(K5515="","",IF(H5515="LONG",(P5515*L5515)-(K5515*L5515),(K5515*L5515)-(P5515*L5515)))</f>
        <v/>
      </c>
      <c r="U5515" s="118"/>
      <c r="V5515" s="145" t="str">
        <f t="shared" ref="V5515:V5578" si="1039">IF(K5515="","",IF(T5515&lt;0,(T5515)-+U5515,(T5515)-U5515))</f>
        <v/>
      </c>
      <c r="W5515" s="144" t="str">
        <f t="shared" ref="W5515:W5578" si="1040">IF(P5515="","",SUM(V5515/X5514))</f>
        <v/>
      </c>
      <c r="X5515" s="146" t="str">
        <f>IF(C5515="","",IF(OR(C5515="Trade",C5515="Multi Position"),(X5514+V5515),IF(C5515="Deposit",(X5514+AE5515),IF(C5515="Withdrawal",(X5514-AE5515)))))</f>
        <v/>
      </c>
      <c r="Y5515" s="145" t="str">
        <f t="shared" ref="Y5515:Y5578" si="1041">IF(Q5515="","",INT(Q5515-B5515)&amp;" Days "&amp;TEXT(Q5515-B5515,"H"" Hrs ""m"" mins """))</f>
        <v/>
      </c>
      <c r="Z5515" s="118"/>
      <c r="AA5515" s="118"/>
      <c r="AB5515" s="118"/>
      <c r="AC5515" s="118"/>
      <c r="AD5515" s="118"/>
      <c r="AE5515" s="139"/>
      <c r="AF5515" s="118"/>
      <c r="AG5515" s="118"/>
      <c r="AH5515" s="147" t="str">
        <f t="shared" ref="AH5515:AH5578" si="1042">IF(K5515="","", IF(H5515="LONG", (((N5515-K5515)*L5515)/X5514), (((K5515-N5515)*L5515)/X5514)))</f>
        <v/>
      </c>
      <c r="AI5515" s="147" t="str">
        <f t="shared" ref="AI5515:AI5578" si="1043">IF(K5515="","", IF(H5515="LONG", (((P5515-K5515)*L5515)/X5514), (((K5515-P5515)*L5515)/X5514)))</f>
        <v/>
      </c>
      <c r="AJ5515" s="148" t="str">
        <f t="shared" si="1032"/>
        <v/>
      </c>
      <c r="AK5515" s="148" t="str">
        <f t="shared" si="1033"/>
        <v/>
      </c>
      <c r="AL5515" s="147" t="str">
        <f t="shared" si="1034"/>
        <v/>
      </c>
      <c r="AM5515" s="147" t="str">
        <f t="shared" si="1035"/>
        <v/>
      </c>
      <c r="AN5515" s="147" t="str">
        <f t="shared" si="1036"/>
        <v/>
      </c>
      <c r="AO5515" s="118"/>
    </row>
    <row r="5516" spans="1:41">
      <c r="A5516" s="118"/>
      <c r="B5516" s="118"/>
      <c r="C5516" s="118"/>
      <c r="D5516" s="118"/>
      <c r="E5516" s="118"/>
      <c r="F5516" s="118"/>
      <c r="G5516" s="118"/>
      <c r="H5516" s="118"/>
      <c r="I5516" s="118"/>
      <c r="J5516" s="118"/>
      <c r="K5516" s="118"/>
      <c r="L5516" s="118"/>
      <c r="M5516" s="118"/>
      <c r="N5516" s="118"/>
      <c r="O5516" s="143" t="str">
        <f>IF(H5516="","",(S5516/S5516)&amp;":"&amp;ROUND(AH5516/S5516,2))</f>
        <v/>
      </c>
      <c r="P5516" s="118"/>
      <c r="Q5516" s="118"/>
      <c r="R5516" s="143" t="str">
        <f>IF(H5516="","",(S5516/S5516)&amp;":"&amp;ROUND(AI5516/S5516,2))</f>
        <v/>
      </c>
      <c r="S5516" s="144" t="str">
        <f t="shared" si="1037"/>
        <v/>
      </c>
      <c r="T5516" s="145" t="str">
        <f t="shared" si="1038"/>
        <v/>
      </c>
      <c r="U5516" s="118"/>
      <c r="V5516" s="145" t="str">
        <f t="shared" si="1039"/>
        <v/>
      </c>
      <c r="W5516" s="144" t="str">
        <f t="shared" si="1040"/>
        <v/>
      </c>
      <c r="X5516" s="146" t="str">
        <f>IF(C5516="","",IF(OR(C5516="Trade",C5516="Multi Position"),(X5515+V5516),IF(C5516="Deposit",(X5515+AE5516),IF(C5516="Withdrawal",(X5515-AE5516)))))</f>
        <v/>
      </c>
      <c r="Y5516" s="145" t="str">
        <f t="shared" si="1041"/>
        <v/>
      </c>
      <c r="Z5516" s="118"/>
      <c r="AA5516" s="118"/>
      <c r="AB5516" s="118"/>
      <c r="AC5516" s="118"/>
      <c r="AD5516" s="118"/>
      <c r="AE5516" s="139"/>
      <c r="AF5516" s="118"/>
      <c r="AG5516" s="118"/>
      <c r="AH5516" s="147" t="str">
        <f t="shared" si="1042"/>
        <v/>
      </c>
      <c r="AI5516" s="147" t="str">
        <f t="shared" si="1043"/>
        <v/>
      </c>
      <c r="AJ5516" s="148" t="str">
        <f t="shared" si="1032"/>
        <v/>
      </c>
      <c r="AK5516" s="148" t="str">
        <f t="shared" si="1033"/>
        <v/>
      </c>
      <c r="AL5516" s="147" t="str">
        <f t="shared" si="1034"/>
        <v/>
      </c>
      <c r="AM5516" s="147" t="str">
        <f t="shared" si="1035"/>
        <v/>
      </c>
      <c r="AN5516" s="147" t="str">
        <f t="shared" si="1036"/>
        <v/>
      </c>
      <c r="AO5516" s="118"/>
    </row>
    <row r="5517" spans="1:41">
      <c r="A5517" s="118"/>
      <c r="B5517" s="118"/>
      <c r="C5517" s="118"/>
      <c r="D5517" s="118"/>
      <c r="E5517" s="118"/>
      <c r="F5517" s="118"/>
      <c r="G5517" s="118"/>
      <c r="H5517" s="118"/>
      <c r="I5517" s="118"/>
      <c r="J5517" s="118"/>
      <c r="K5517" s="118"/>
      <c r="L5517" s="118"/>
      <c r="M5517" s="118"/>
      <c r="N5517" s="118"/>
      <c r="O5517" s="143" t="str">
        <f>IF(H5517="","",(S5517/S5517)&amp;":"&amp;ROUND(AH5517/S5517,2))</f>
        <v/>
      </c>
      <c r="P5517" s="118"/>
      <c r="Q5517" s="118"/>
      <c r="R5517" s="143" t="str">
        <f>IF(H5517="","",(S5517/S5517)&amp;":"&amp;ROUND(AI5517/S5517,2))</f>
        <v/>
      </c>
      <c r="S5517" s="144" t="str">
        <f t="shared" si="1037"/>
        <v/>
      </c>
      <c r="T5517" s="145" t="str">
        <f t="shared" si="1038"/>
        <v/>
      </c>
      <c r="U5517" s="118"/>
      <c r="V5517" s="145" t="str">
        <f t="shared" si="1039"/>
        <v/>
      </c>
      <c r="W5517" s="144" t="str">
        <f t="shared" si="1040"/>
        <v/>
      </c>
      <c r="X5517" s="146" t="str">
        <f>IF(C5517="","",IF(OR(C5517="Trade",C5517="Multi Position"),(X5516+V5517),IF(C5517="Deposit",(X5516+AE5517),IF(C5517="Withdrawal",(X5516-AE5517)))))</f>
        <v/>
      </c>
      <c r="Y5517" s="145" t="str">
        <f t="shared" si="1041"/>
        <v/>
      </c>
      <c r="Z5517" s="118"/>
      <c r="AA5517" s="118"/>
      <c r="AB5517" s="118"/>
      <c r="AC5517" s="118"/>
      <c r="AD5517" s="118"/>
      <c r="AE5517" s="139"/>
      <c r="AF5517" s="118"/>
      <c r="AG5517" s="118"/>
      <c r="AH5517" s="147" t="str">
        <f t="shared" si="1042"/>
        <v/>
      </c>
      <c r="AI5517" s="147" t="str">
        <f t="shared" si="1043"/>
        <v/>
      </c>
      <c r="AJ5517" s="148" t="str">
        <f t="shared" si="1032"/>
        <v/>
      </c>
      <c r="AK5517" s="148" t="str">
        <f t="shared" si="1033"/>
        <v/>
      </c>
      <c r="AL5517" s="147" t="str">
        <f t="shared" si="1034"/>
        <v/>
      </c>
      <c r="AM5517" s="147" t="str">
        <f t="shared" si="1035"/>
        <v/>
      </c>
      <c r="AN5517" s="147" t="str">
        <f t="shared" si="1036"/>
        <v/>
      </c>
      <c r="AO5517" s="118"/>
    </row>
    <row r="5518" spans="1:41">
      <c r="A5518" s="118"/>
      <c r="B5518" s="118"/>
      <c r="C5518" s="118"/>
      <c r="D5518" s="118"/>
      <c r="E5518" s="118"/>
      <c r="F5518" s="118"/>
      <c r="G5518" s="118"/>
      <c r="H5518" s="118"/>
      <c r="I5518" s="118"/>
      <c r="J5518" s="118"/>
      <c r="K5518" s="118"/>
      <c r="L5518" s="118"/>
      <c r="M5518" s="118"/>
      <c r="N5518" s="118"/>
      <c r="O5518" s="143" t="str">
        <f>IF(H5518="","",(S5518/S5518)&amp;":"&amp;ROUND(AH5518/S5518,2))</f>
        <v/>
      </c>
      <c r="P5518" s="118"/>
      <c r="Q5518" s="118"/>
      <c r="R5518" s="143" t="str">
        <f>IF(H5518="","",(S5518/S5518)&amp;":"&amp;ROUND(AI5518/S5518,2))</f>
        <v/>
      </c>
      <c r="S5518" s="144" t="str">
        <f t="shared" si="1037"/>
        <v/>
      </c>
      <c r="T5518" s="145" t="str">
        <f t="shared" si="1038"/>
        <v/>
      </c>
      <c r="U5518" s="118"/>
      <c r="V5518" s="145" t="str">
        <f t="shared" si="1039"/>
        <v/>
      </c>
      <c r="W5518" s="144" t="str">
        <f t="shared" si="1040"/>
        <v/>
      </c>
      <c r="X5518" s="146" t="str">
        <f>IF(C5518="","",IF(OR(C5518="Trade",C5518="Multi Position"),(X5517+V5518),IF(C5518="Deposit",(X5517+AE5518),IF(C5518="Withdrawal",(X5517-AE5518)))))</f>
        <v/>
      </c>
      <c r="Y5518" s="145" t="str">
        <f t="shared" si="1041"/>
        <v/>
      </c>
      <c r="Z5518" s="118"/>
      <c r="AA5518" s="118"/>
      <c r="AB5518" s="118"/>
      <c r="AC5518" s="118"/>
      <c r="AD5518" s="118"/>
      <c r="AE5518" s="139"/>
      <c r="AF5518" s="118"/>
      <c r="AG5518" s="118"/>
      <c r="AH5518" s="147" t="str">
        <f t="shared" si="1042"/>
        <v/>
      </c>
      <c r="AI5518" s="147" t="str">
        <f t="shared" si="1043"/>
        <v/>
      </c>
      <c r="AJ5518" s="148" t="str">
        <f t="shared" si="1032"/>
        <v/>
      </c>
      <c r="AK5518" s="148" t="str">
        <f t="shared" si="1033"/>
        <v/>
      </c>
      <c r="AL5518" s="147" t="str">
        <f t="shared" si="1034"/>
        <v/>
      </c>
      <c r="AM5518" s="147" t="str">
        <f t="shared" si="1035"/>
        <v/>
      </c>
      <c r="AN5518" s="147" t="str">
        <f t="shared" si="1036"/>
        <v/>
      </c>
      <c r="AO5518" s="118"/>
    </row>
    <row r="5519" spans="1:41">
      <c r="A5519" s="118"/>
      <c r="B5519" s="118"/>
      <c r="C5519" s="118"/>
      <c r="D5519" s="118"/>
      <c r="E5519" s="118"/>
      <c r="F5519" s="118"/>
      <c r="G5519" s="118"/>
      <c r="H5519" s="118"/>
      <c r="I5519" s="118"/>
      <c r="J5519" s="118"/>
      <c r="K5519" s="118"/>
      <c r="L5519" s="118"/>
      <c r="M5519" s="118"/>
      <c r="N5519" s="118"/>
      <c r="O5519" s="143" t="str">
        <f>IF(H5519="","",(S5519/S5519)&amp;":"&amp;ROUND(AH5519/S5519,2))</f>
        <v/>
      </c>
      <c r="P5519" s="118"/>
      <c r="Q5519" s="118"/>
      <c r="R5519" s="143" t="str">
        <f>IF(H5519="","",(S5519/S5519)&amp;":"&amp;ROUND(AI5519/S5519,2))</f>
        <v/>
      </c>
      <c r="S5519" s="144" t="str">
        <f t="shared" si="1037"/>
        <v/>
      </c>
      <c r="T5519" s="145" t="str">
        <f t="shared" si="1038"/>
        <v/>
      </c>
      <c r="U5519" s="118"/>
      <c r="V5519" s="145" t="str">
        <f t="shared" si="1039"/>
        <v/>
      </c>
      <c r="W5519" s="144" t="str">
        <f t="shared" si="1040"/>
        <v/>
      </c>
      <c r="X5519" s="146" t="str">
        <f>IF(C5519="","",IF(OR(C5519="Trade",C5519="Multi Position"),(X5518+V5519),IF(C5519="Deposit",(X5518+AE5519),IF(C5519="Withdrawal",(X5518-AE5519)))))</f>
        <v/>
      </c>
      <c r="Y5519" s="145" t="str">
        <f t="shared" si="1041"/>
        <v/>
      </c>
      <c r="Z5519" s="118"/>
      <c r="AA5519" s="118"/>
      <c r="AB5519" s="118"/>
      <c r="AC5519" s="118"/>
      <c r="AD5519" s="118"/>
      <c r="AE5519" s="139"/>
      <c r="AF5519" s="118"/>
      <c r="AG5519" s="118"/>
      <c r="AH5519" s="147" t="str">
        <f t="shared" si="1042"/>
        <v/>
      </c>
      <c r="AI5519" s="147" t="str">
        <f t="shared" si="1043"/>
        <v/>
      </c>
      <c r="AJ5519" s="148" t="str">
        <f t="shared" si="1032"/>
        <v/>
      </c>
      <c r="AK5519" s="148" t="str">
        <f t="shared" si="1033"/>
        <v/>
      </c>
      <c r="AL5519" s="147" t="str">
        <f t="shared" si="1034"/>
        <v/>
      </c>
      <c r="AM5519" s="147" t="str">
        <f t="shared" si="1035"/>
        <v/>
      </c>
      <c r="AN5519" s="147" t="str">
        <f t="shared" si="1036"/>
        <v/>
      </c>
      <c r="AO5519" s="118"/>
    </row>
    <row r="5520" spans="1:41">
      <c r="A5520" s="118"/>
      <c r="B5520" s="118"/>
      <c r="C5520" s="118"/>
      <c r="D5520" s="118"/>
      <c r="E5520" s="118"/>
      <c r="F5520" s="118"/>
      <c r="G5520" s="118"/>
      <c r="H5520" s="118"/>
      <c r="I5520" s="118"/>
      <c r="J5520" s="118"/>
      <c r="K5520" s="118"/>
      <c r="L5520" s="118"/>
      <c r="M5520" s="118"/>
      <c r="N5520" s="118"/>
      <c r="O5520" s="143" t="str">
        <f>IF(H5520="","",(S5520/S5520)&amp;":"&amp;ROUND(AH5520/S5520,2))</f>
        <v/>
      </c>
      <c r="P5520" s="118"/>
      <c r="Q5520" s="118"/>
      <c r="R5520" s="143" t="str">
        <f>IF(H5520="","",(S5520/S5520)&amp;":"&amp;ROUND(AI5520/S5520,2))</f>
        <v/>
      </c>
      <c r="S5520" s="144" t="str">
        <f t="shared" si="1037"/>
        <v/>
      </c>
      <c r="T5520" s="145" t="str">
        <f t="shared" si="1038"/>
        <v/>
      </c>
      <c r="U5520" s="118"/>
      <c r="V5520" s="145" t="str">
        <f t="shared" si="1039"/>
        <v/>
      </c>
      <c r="W5520" s="144" t="str">
        <f t="shared" si="1040"/>
        <v/>
      </c>
      <c r="X5520" s="146" t="str">
        <f>IF(C5520="","",IF(OR(C5520="Trade",C5520="Multi Position"),(X5519+V5520),IF(C5520="Deposit",(X5519+AE5520),IF(C5520="Withdrawal",(X5519-AE5520)))))</f>
        <v/>
      </c>
      <c r="Y5520" s="145" t="str">
        <f t="shared" si="1041"/>
        <v/>
      </c>
      <c r="Z5520" s="118"/>
      <c r="AA5520" s="118"/>
      <c r="AB5520" s="118"/>
      <c r="AC5520" s="118"/>
      <c r="AD5520" s="118"/>
      <c r="AE5520" s="139"/>
      <c r="AF5520" s="118"/>
      <c r="AG5520" s="118"/>
      <c r="AH5520" s="147" t="str">
        <f t="shared" si="1042"/>
        <v/>
      </c>
      <c r="AI5520" s="147" t="str">
        <f t="shared" si="1043"/>
        <v/>
      </c>
      <c r="AJ5520" s="148" t="str">
        <f t="shared" si="1032"/>
        <v/>
      </c>
      <c r="AK5520" s="148" t="str">
        <f t="shared" si="1033"/>
        <v/>
      </c>
      <c r="AL5520" s="147" t="str">
        <f t="shared" si="1034"/>
        <v/>
      </c>
      <c r="AM5520" s="147" t="str">
        <f t="shared" si="1035"/>
        <v/>
      </c>
      <c r="AN5520" s="147" t="str">
        <f t="shared" si="1036"/>
        <v/>
      </c>
      <c r="AO5520" s="118"/>
    </row>
    <row r="5521" spans="1:41">
      <c r="A5521" s="118"/>
      <c r="B5521" s="118"/>
      <c r="C5521" s="118"/>
      <c r="D5521" s="118"/>
      <c r="E5521" s="118"/>
      <c r="F5521" s="118"/>
      <c r="G5521" s="118"/>
      <c r="H5521" s="118"/>
      <c r="I5521" s="118"/>
      <c r="J5521" s="118"/>
      <c r="K5521" s="118"/>
      <c r="L5521" s="118"/>
      <c r="M5521" s="118"/>
      <c r="N5521" s="118"/>
      <c r="O5521" s="143" t="str">
        <f>IF(H5521="","",(S5521/S5521)&amp;":"&amp;ROUND(AH5521/S5521,2))</f>
        <v/>
      </c>
      <c r="P5521" s="118"/>
      <c r="Q5521" s="118"/>
      <c r="R5521" s="143" t="str">
        <f>IF(H5521="","",(S5521/S5521)&amp;":"&amp;ROUND(AI5521/S5521,2))</f>
        <v/>
      </c>
      <c r="S5521" s="144" t="str">
        <f t="shared" si="1037"/>
        <v/>
      </c>
      <c r="T5521" s="145" t="str">
        <f t="shared" si="1038"/>
        <v/>
      </c>
      <c r="U5521" s="118"/>
      <c r="V5521" s="145" t="str">
        <f t="shared" si="1039"/>
        <v/>
      </c>
      <c r="W5521" s="144" t="str">
        <f t="shared" si="1040"/>
        <v/>
      </c>
      <c r="X5521" s="146" t="str">
        <f>IF(C5521="","",IF(OR(C5521="Trade",C5521="Multi Position"),(X5520+V5521),IF(C5521="Deposit",(X5520+AE5521),IF(C5521="Withdrawal",(X5520-AE5521)))))</f>
        <v/>
      </c>
      <c r="Y5521" s="145" t="str">
        <f t="shared" si="1041"/>
        <v/>
      </c>
      <c r="Z5521" s="118"/>
      <c r="AA5521" s="118"/>
      <c r="AB5521" s="118"/>
      <c r="AC5521" s="118"/>
      <c r="AD5521" s="118"/>
      <c r="AE5521" s="139"/>
      <c r="AF5521" s="118"/>
      <c r="AG5521" s="118"/>
      <c r="AH5521" s="147" t="str">
        <f t="shared" si="1042"/>
        <v/>
      </c>
      <c r="AI5521" s="147" t="str">
        <f t="shared" si="1043"/>
        <v/>
      </c>
      <c r="AJ5521" s="148" t="str">
        <f t="shared" si="1032"/>
        <v/>
      </c>
      <c r="AK5521" s="148" t="str">
        <f t="shared" si="1033"/>
        <v/>
      </c>
      <c r="AL5521" s="147" t="str">
        <f t="shared" si="1034"/>
        <v/>
      </c>
      <c r="AM5521" s="147" t="str">
        <f t="shared" si="1035"/>
        <v/>
      </c>
      <c r="AN5521" s="147" t="str">
        <f t="shared" si="1036"/>
        <v/>
      </c>
      <c r="AO5521" s="118"/>
    </row>
    <row r="5522" spans="1:41">
      <c r="A5522" s="118"/>
      <c r="B5522" s="118"/>
      <c r="C5522" s="118"/>
      <c r="D5522" s="118"/>
      <c r="E5522" s="118"/>
      <c r="F5522" s="118"/>
      <c r="G5522" s="118"/>
      <c r="H5522" s="118"/>
      <c r="I5522" s="118"/>
      <c r="J5522" s="118"/>
      <c r="K5522" s="118"/>
      <c r="L5522" s="118"/>
      <c r="M5522" s="118"/>
      <c r="N5522" s="118"/>
      <c r="O5522" s="143" t="str">
        <f>IF(H5522="","",(S5522/S5522)&amp;":"&amp;ROUND(AH5522/S5522,2))</f>
        <v/>
      </c>
      <c r="P5522" s="118"/>
      <c r="Q5522" s="118"/>
      <c r="R5522" s="143" t="str">
        <f>IF(H5522="","",(S5522/S5522)&amp;":"&amp;ROUND(AI5522/S5522,2))</f>
        <v/>
      </c>
      <c r="S5522" s="144" t="str">
        <f t="shared" si="1037"/>
        <v/>
      </c>
      <c r="T5522" s="145" t="str">
        <f t="shared" si="1038"/>
        <v/>
      </c>
      <c r="U5522" s="118"/>
      <c r="V5522" s="145" t="str">
        <f t="shared" si="1039"/>
        <v/>
      </c>
      <c r="W5522" s="144" t="str">
        <f t="shared" si="1040"/>
        <v/>
      </c>
      <c r="X5522" s="146" t="str">
        <f>IF(C5522="","",IF(OR(C5522="Trade",C5522="Multi Position"),(X5521+V5522),IF(C5522="Deposit",(X5521+AE5522),IF(C5522="Withdrawal",(X5521-AE5522)))))</f>
        <v/>
      </c>
      <c r="Y5522" s="145" t="str">
        <f t="shared" si="1041"/>
        <v/>
      </c>
      <c r="Z5522" s="118"/>
      <c r="AA5522" s="118"/>
      <c r="AB5522" s="118"/>
      <c r="AC5522" s="118"/>
      <c r="AD5522" s="118"/>
      <c r="AE5522" s="139"/>
      <c r="AF5522" s="118"/>
      <c r="AG5522" s="118"/>
      <c r="AH5522" s="147" t="str">
        <f t="shared" si="1042"/>
        <v/>
      </c>
      <c r="AI5522" s="147" t="str">
        <f t="shared" si="1043"/>
        <v/>
      </c>
      <c r="AJ5522" s="148" t="str">
        <f t="shared" si="1032"/>
        <v/>
      </c>
      <c r="AK5522" s="148" t="str">
        <f t="shared" si="1033"/>
        <v/>
      </c>
      <c r="AL5522" s="147" t="str">
        <f t="shared" si="1034"/>
        <v/>
      </c>
      <c r="AM5522" s="147" t="str">
        <f t="shared" si="1035"/>
        <v/>
      </c>
      <c r="AN5522" s="147" t="str">
        <f t="shared" si="1036"/>
        <v/>
      </c>
      <c r="AO5522" s="118"/>
    </row>
    <row r="5523" spans="1:41">
      <c r="A5523" s="118"/>
      <c r="B5523" s="118"/>
      <c r="C5523" s="118"/>
      <c r="D5523" s="118"/>
      <c r="E5523" s="118"/>
      <c r="F5523" s="118"/>
      <c r="G5523" s="118"/>
      <c r="H5523" s="118"/>
      <c r="I5523" s="118"/>
      <c r="J5523" s="118"/>
      <c r="K5523" s="118"/>
      <c r="L5523" s="118"/>
      <c r="M5523" s="118"/>
      <c r="N5523" s="118"/>
      <c r="O5523" s="143" t="str">
        <f>IF(H5523="","",(S5523/S5523)&amp;":"&amp;ROUND(AH5523/S5523,2))</f>
        <v/>
      </c>
      <c r="P5523" s="118"/>
      <c r="Q5523" s="118"/>
      <c r="R5523" s="143" t="str">
        <f>IF(H5523="","",(S5523/S5523)&amp;":"&amp;ROUND(AI5523/S5523,2))</f>
        <v/>
      </c>
      <c r="S5523" s="144" t="str">
        <f t="shared" si="1037"/>
        <v/>
      </c>
      <c r="T5523" s="145" t="str">
        <f t="shared" si="1038"/>
        <v/>
      </c>
      <c r="U5523" s="118"/>
      <c r="V5523" s="145" t="str">
        <f t="shared" si="1039"/>
        <v/>
      </c>
      <c r="W5523" s="144" t="str">
        <f t="shared" si="1040"/>
        <v/>
      </c>
      <c r="X5523" s="146" t="str">
        <f>IF(C5523="","",IF(OR(C5523="Trade",C5523="Multi Position"),(X5522+V5523),IF(C5523="Deposit",(X5522+AE5523),IF(C5523="Withdrawal",(X5522-AE5523)))))</f>
        <v/>
      </c>
      <c r="Y5523" s="145" t="str">
        <f t="shared" si="1041"/>
        <v/>
      </c>
      <c r="Z5523" s="118"/>
      <c r="AA5523" s="118"/>
      <c r="AB5523" s="118"/>
      <c r="AC5523" s="118"/>
      <c r="AD5523" s="118"/>
      <c r="AE5523" s="139"/>
      <c r="AF5523" s="118"/>
      <c r="AG5523" s="118"/>
      <c r="AH5523" s="147" t="str">
        <f t="shared" si="1042"/>
        <v/>
      </c>
      <c r="AI5523" s="147" t="str">
        <f t="shared" si="1043"/>
        <v/>
      </c>
      <c r="AJ5523" s="148" t="str">
        <f t="shared" si="1032"/>
        <v/>
      </c>
      <c r="AK5523" s="148" t="str">
        <f t="shared" si="1033"/>
        <v/>
      </c>
      <c r="AL5523" s="147" t="str">
        <f t="shared" si="1034"/>
        <v/>
      </c>
      <c r="AM5523" s="147" t="str">
        <f t="shared" si="1035"/>
        <v/>
      </c>
      <c r="AN5523" s="147" t="str">
        <f t="shared" si="1036"/>
        <v/>
      </c>
      <c r="AO5523" s="118"/>
    </row>
    <row r="5524" spans="1:41">
      <c r="A5524" s="118"/>
      <c r="B5524" s="118"/>
      <c r="C5524" s="118"/>
      <c r="D5524" s="118"/>
      <c r="E5524" s="118"/>
      <c r="F5524" s="118"/>
      <c r="G5524" s="118"/>
      <c r="H5524" s="118"/>
      <c r="I5524" s="118"/>
      <c r="J5524" s="118"/>
      <c r="K5524" s="118"/>
      <c r="L5524" s="118"/>
      <c r="M5524" s="118"/>
      <c r="N5524" s="118"/>
      <c r="O5524" s="143" t="str">
        <f>IF(H5524="","",(S5524/S5524)&amp;":"&amp;ROUND(AH5524/S5524,2))</f>
        <v/>
      </c>
      <c r="P5524" s="118"/>
      <c r="Q5524" s="118"/>
      <c r="R5524" s="143" t="str">
        <f>IF(H5524="","",(S5524/S5524)&amp;":"&amp;ROUND(AI5524/S5524,2))</f>
        <v/>
      </c>
      <c r="S5524" s="144" t="str">
        <f t="shared" si="1037"/>
        <v/>
      </c>
      <c r="T5524" s="145" t="str">
        <f t="shared" si="1038"/>
        <v/>
      </c>
      <c r="U5524" s="118"/>
      <c r="V5524" s="145" t="str">
        <f t="shared" si="1039"/>
        <v/>
      </c>
      <c r="W5524" s="144" t="str">
        <f t="shared" si="1040"/>
        <v/>
      </c>
      <c r="X5524" s="146" t="str">
        <f>IF(C5524="","",IF(OR(C5524="Trade",C5524="Multi Position"),(X5523+V5524),IF(C5524="Deposit",(X5523+AE5524),IF(C5524="Withdrawal",(X5523-AE5524)))))</f>
        <v/>
      </c>
      <c r="Y5524" s="145" t="str">
        <f t="shared" si="1041"/>
        <v/>
      </c>
      <c r="Z5524" s="118"/>
      <c r="AA5524" s="118"/>
      <c r="AB5524" s="118"/>
      <c r="AC5524" s="118"/>
      <c r="AD5524" s="118"/>
      <c r="AE5524" s="139"/>
      <c r="AF5524" s="118"/>
      <c r="AG5524" s="118"/>
      <c r="AH5524" s="147" t="str">
        <f t="shared" si="1042"/>
        <v/>
      </c>
      <c r="AI5524" s="147" t="str">
        <f t="shared" si="1043"/>
        <v/>
      </c>
      <c r="AJ5524" s="148" t="str">
        <f t="shared" si="1032"/>
        <v/>
      </c>
      <c r="AK5524" s="148" t="str">
        <f t="shared" si="1033"/>
        <v/>
      </c>
      <c r="AL5524" s="147" t="str">
        <f t="shared" si="1034"/>
        <v/>
      </c>
      <c r="AM5524" s="147" t="str">
        <f t="shared" si="1035"/>
        <v/>
      </c>
      <c r="AN5524" s="147" t="str">
        <f t="shared" si="1036"/>
        <v/>
      </c>
      <c r="AO5524" s="118"/>
    </row>
    <row r="5525" spans="1:41">
      <c r="A5525" s="118"/>
      <c r="B5525" s="118"/>
      <c r="C5525" s="118"/>
      <c r="D5525" s="118"/>
      <c r="E5525" s="118"/>
      <c r="F5525" s="118"/>
      <c r="G5525" s="118"/>
      <c r="H5525" s="118"/>
      <c r="I5525" s="118"/>
      <c r="J5525" s="118"/>
      <c r="K5525" s="118"/>
      <c r="L5525" s="118"/>
      <c r="M5525" s="118"/>
      <c r="N5525" s="118"/>
      <c r="O5525" s="143" t="str">
        <f>IF(H5525="","",(S5525/S5525)&amp;":"&amp;ROUND(AH5525/S5525,2))</f>
        <v/>
      </c>
      <c r="P5525" s="118"/>
      <c r="Q5525" s="118"/>
      <c r="R5525" s="143" t="str">
        <f>IF(H5525="","",(S5525/S5525)&amp;":"&amp;ROUND(AI5525/S5525,2))</f>
        <v/>
      </c>
      <c r="S5525" s="144" t="str">
        <f t="shared" si="1037"/>
        <v/>
      </c>
      <c r="T5525" s="145" t="str">
        <f t="shared" si="1038"/>
        <v/>
      </c>
      <c r="U5525" s="118"/>
      <c r="V5525" s="145" t="str">
        <f t="shared" si="1039"/>
        <v/>
      </c>
      <c r="W5525" s="144" t="str">
        <f t="shared" si="1040"/>
        <v/>
      </c>
      <c r="X5525" s="146" t="str">
        <f>IF(C5525="","",IF(OR(C5525="Trade",C5525="Multi Position"),(X5524+V5525),IF(C5525="Deposit",(X5524+AE5525),IF(C5525="Withdrawal",(X5524-AE5525)))))</f>
        <v/>
      </c>
      <c r="Y5525" s="145" t="str">
        <f t="shared" si="1041"/>
        <v/>
      </c>
      <c r="Z5525" s="118"/>
      <c r="AA5525" s="118"/>
      <c r="AB5525" s="118"/>
      <c r="AC5525" s="118"/>
      <c r="AD5525" s="118"/>
      <c r="AE5525" s="139"/>
      <c r="AF5525" s="118"/>
      <c r="AG5525" s="118"/>
      <c r="AH5525" s="147" t="str">
        <f t="shared" si="1042"/>
        <v/>
      </c>
      <c r="AI5525" s="147" t="str">
        <f t="shared" si="1043"/>
        <v/>
      </c>
      <c r="AJ5525" s="148" t="str">
        <f t="shared" si="1032"/>
        <v/>
      </c>
      <c r="AK5525" s="148" t="str">
        <f t="shared" si="1033"/>
        <v/>
      </c>
      <c r="AL5525" s="147" t="str">
        <f t="shared" si="1034"/>
        <v/>
      </c>
      <c r="AM5525" s="147" t="str">
        <f t="shared" si="1035"/>
        <v/>
      </c>
      <c r="AN5525" s="147" t="str">
        <f t="shared" si="1036"/>
        <v/>
      </c>
      <c r="AO5525" s="118"/>
    </row>
    <row r="5526" spans="1:41">
      <c r="A5526" s="118"/>
      <c r="B5526" s="118"/>
      <c r="C5526" s="118"/>
      <c r="D5526" s="118"/>
      <c r="E5526" s="118"/>
      <c r="F5526" s="118"/>
      <c r="G5526" s="118"/>
      <c r="H5526" s="118"/>
      <c r="I5526" s="118"/>
      <c r="J5526" s="118"/>
      <c r="K5526" s="118"/>
      <c r="L5526" s="118"/>
      <c r="M5526" s="118"/>
      <c r="N5526" s="118"/>
      <c r="O5526" s="143" t="str">
        <f>IF(H5526="","",(S5526/S5526)&amp;":"&amp;ROUND(AH5526/S5526,2))</f>
        <v/>
      </c>
      <c r="P5526" s="118"/>
      <c r="Q5526" s="118"/>
      <c r="R5526" s="143" t="str">
        <f>IF(H5526="","",(S5526/S5526)&amp;":"&amp;ROUND(AI5526/S5526,2))</f>
        <v/>
      </c>
      <c r="S5526" s="144" t="str">
        <f t="shared" si="1037"/>
        <v/>
      </c>
      <c r="T5526" s="145" t="str">
        <f t="shared" si="1038"/>
        <v/>
      </c>
      <c r="U5526" s="118"/>
      <c r="V5526" s="145" t="str">
        <f t="shared" si="1039"/>
        <v/>
      </c>
      <c r="W5526" s="144" t="str">
        <f t="shared" si="1040"/>
        <v/>
      </c>
      <c r="X5526" s="146" t="str">
        <f>IF(C5526="","",IF(OR(C5526="Trade",C5526="Multi Position"),(X5525+V5526),IF(C5526="Deposit",(X5525+AE5526),IF(C5526="Withdrawal",(X5525-AE5526)))))</f>
        <v/>
      </c>
      <c r="Y5526" s="145" t="str">
        <f t="shared" si="1041"/>
        <v/>
      </c>
      <c r="Z5526" s="118"/>
      <c r="AA5526" s="118"/>
      <c r="AB5526" s="118"/>
      <c r="AC5526" s="118"/>
      <c r="AD5526" s="118"/>
      <c r="AE5526" s="139"/>
      <c r="AF5526" s="118"/>
      <c r="AG5526" s="118"/>
      <c r="AH5526" s="147" t="str">
        <f t="shared" si="1042"/>
        <v/>
      </c>
      <c r="AI5526" s="147" t="str">
        <f t="shared" si="1043"/>
        <v/>
      </c>
      <c r="AJ5526" s="148" t="str">
        <f t="shared" si="1032"/>
        <v/>
      </c>
      <c r="AK5526" s="148" t="str">
        <f t="shared" si="1033"/>
        <v/>
      </c>
      <c r="AL5526" s="147" t="str">
        <f t="shared" si="1034"/>
        <v/>
      </c>
      <c r="AM5526" s="147" t="str">
        <f t="shared" si="1035"/>
        <v/>
      </c>
      <c r="AN5526" s="147" t="str">
        <f t="shared" si="1036"/>
        <v/>
      </c>
      <c r="AO5526" s="118"/>
    </row>
    <row r="5527" spans="1:41">
      <c r="A5527" s="118"/>
      <c r="B5527" s="118"/>
      <c r="C5527" s="118"/>
      <c r="D5527" s="118"/>
      <c r="E5527" s="118"/>
      <c r="F5527" s="118"/>
      <c r="G5527" s="118"/>
      <c r="H5527" s="118"/>
      <c r="I5527" s="118"/>
      <c r="J5527" s="118"/>
      <c r="K5527" s="118"/>
      <c r="L5527" s="118"/>
      <c r="M5527" s="118"/>
      <c r="N5527" s="118"/>
      <c r="O5527" s="143" t="str">
        <f>IF(H5527="","",(S5527/S5527)&amp;":"&amp;ROUND(AH5527/S5527,2))</f>
        <v/>
      </c>
      <c r="P5527" s="118"/>
      <c r="Q5527" s="118"/>
      <c r="R5527" s="143" t="str">
        <f>IF(H5527="","",(S5527/S5527)&amp;":"&amp;ROUND(AI5527/S5527,2))</f>
        <v/>
      </c>
      <c r="S5527" s="144" t="str">
        <f t="shared" si="1037"/>
        <v/>
      </c>
      <c r="T5527" s="145" t="str">
        <f t="shared" si="1038"/>
        <v/>
      </c>
      <c r="U5527" s="118"/>
      <c r="V5527" s="145" t="str">
        <f t="shared" si="1039"/>
        <v/>
      </c>
      <c r="W5527" s="144" t="str">
        <f t="shared" si="1040"/>
        <v/>
      </c>
      <c r="X5527" s="146" t="str">
        <f>IF(C5527="","",IF(OR(C5527="Trade",C5527="Multi Position"),(X5526+V5527),IF(C5527="Deposit",(X5526+AE5527),IF(C5527="Withdrawal",(X5526-AE5527)))))</f>
        <v/>
      </c>
      <c r="Y5527" s="145" t="str">
        <f t="shared" si="1041"/>
        <v/>
      </c>
      <c r="Z5527" s="118"/>
      <c r="AA5527" s="118"/>
      <c r="AB5527" s="118"/>
      <c r="AC5527" s="118"/>
      <c r="AD5527" s="118"/>
      <c r="AE5527" s="139"/>
      <c r="AF5527" s="118"/>
      <c r="AG5527" s="118"/>
      <c r="AH5527" s="147" t="str">
        <f t="shared" si="1042"/>
        <v/>
      </c>
      <c r="AI5527" s="147" t="str">
        <f t="shared" si="1043"/>
        <v/>
      </c>
      <c r="AJ5527" s="148" t="str">
        <f t="shared" si="1032"/>
        <v/>
      </c>
      <c r="AK5527" s="148" t="str">
        <f t="shared" si="1033"/>
        <v/>
      </c>
      <c r="AL5527" s="147" t="str">
        <f t="shared" si="1034"/>
        <v/>
      </c>
      <c r="AM5527" s="147" t="str">
        <f t="shared" si="1035"/>
        <v/>
      </c>
      <c r="AN5527" s="147" t="str">
        <f t="shared" si="1036"/>
        <v/>
      </c>
      <c r="AO5527" s="118"/>
    </row>
    <row r="5528" spans="1:41">
      <c r="A5528" s="118"/>
      <c r="B5528" s="118"/>
      <c r="C5528" s="118"/>
      <c r="D5528" s="118"/>
      <c r="E5528" s="118"/>
      <c r="F5528" s="118"/>
      <c r="G5528" s="118"/>
      <c r="H5528" s="118"/>
      <c r="I5528" s="118"/>
      <c r="J5528" s="118"/>
      <c r="K5528" s="118"/>
      <c r="L5528" s="118"/>
      <c r="M5528" s="118"/>
      <c r="N5528" s="118"/>
      <c r="O5528" s="143" t="str">
        <f>IF(H5528="","",(S5528/S5528)&amp;":"&amp;ROUND(AH5528/S5528,2))</f>
        <v/>
      </c>
      <c r="P5528" s="118"/>
      <c r="Q5528" s="118"/>
      <c r="R5528" s="143" t="str">
        <f>IF(H5528="","",(S5528/S5528)&amp;":"&amp;ROUND(AI5528/S5528,2))</f>
        <v/>
      </c>
      <c r="S5528" s="144" t="str">
        <f t="shared" si="1037"/>
        <v/>
      </c>
      <c r="T5528" s="145" t="str">
        <f t="shared" si="1038"/>
        <v/>
      </c>
      <c r="U5528" s="118"/>
      <c r="V5528" s="145" t="str">
        <f t="shared" si="1039"/>
        <v/>
      </c>
      <c r="W5528" s="144" t="str">
        <f t="shared" si="1040"/>
        <v/>
      </c>
      <c r="X5528" s="146" t="str">
        <f>IF(C5528="","",IF(OR(C5528="Trade",C5528="Multi Position"),(X5527+V5528),IF(C5528="Deposit",(X5527+AE5528),IF(C5528="Withdrawal",(X5527-AE5528)))))</f>
        <v/>
      </c>
      <c r="Y5528" s="145" t="str">
        <f t="shared" si="1041"/>
        <v/>
      </c>
      <c r="Z5528" s="118"/>
      <c r="AA5528" s="118"/>
      <c r="AB5528" s="118"/>
      <c r="AC5528" s="118"/>
      <c r="AD5528" s="118"/>
      <c r="AE5528" s="139"/>
      <c r="AF5528" s="118"/>
      <c r="AG5528" s="118"/>
      <c r="AH5528" s="147" t="str">
        <f t="shared" si="1042"/>
        <v/>
      </c>
      <c r="AI5528" s="147" t="str">
        <f t="shared" si="1043"/>
        <v/>
      </c>
      <c r="AJ5528" s="148" t="str">
        <f t="shared" si="1032"/>
        <v/>
      </c>
      <c r="AK5528" s="148" t="str">
        <f t="shared" si="1033"/>
        <v/>
      </c>
      <c r="AL5528" s="147" t="str">
        <f t="shared" si="1034"/>
        <v/>
      </c>
      <c r="AM5528" s="147" t="str">
        <f t="shared" si="1035"/>
        <v/>
      </c>
      <c r="AN5528" s="147" t="str">
        <f t="shared" si="1036"/>
        <v/>
      </c>
      <c r="AO5528" s="118"/>
    </row>
    <row r="5529" spans="1:41">
      <c r="A5529" s="118"/>
      <c r="B5529" s="118"/>
      <c r="C5529" s="118"/>
      <c r="D5529" s="118"/>
      <c r="E5529" s="118"/>
      <c r="F5529" s="118"/>
      <c r="G5529" s="118"/>
      <c r="H5529" s="118"/>
      <c r="I5529" s="118"/>
      <c r="J5529" s="118"/>
      <c r="K5529" s="118"/>
      <c r="L5529" s="118"/>
      <c r="M5529" s="118"/>
      <c r="N5529" s="118"/>
      <c r="O5529" s="143" t="str">
        <f>IF(H5529="","",(S5529/S5529)&amp;":"&amp;ROUND(AH5529/S5529,2))</f>
        <v/>
      </c>
      <c r="P5529" s="118"/>
      <c r="Q5529" s="118"/>
      <c r="R5529" s="143" t="str">
        <f>IF(H5529="","",(S5529/S5529)&amp;":"&amp;ROUND(AI5529/S5529,2))</f>
        <v/>
      </c>
      <c r="S5529" s="144" t="str">
        <f t="shared" si="1037"/>
        <v/>
      </c>
      <c r="T5529" s="145" t="str">
        <f t="shared" si="1038"/>
        <v/>
      </c>
      <c r="U5529" s="118"/>
      <c r="V5529" s="145" t="str">
        <f t="shared" si="1039"/>
        <v/>
      </c>
      <c r="W5529" s="144" t="str">
        <f t="shared" si="1040"/>
        <v/>
      </c>
      <c r="X5529" s="146" t="str">
        <f>IF(C5529="","",IF(OR(C5529="Trade",C5529="Multi Position"),(X5528+V5529),IF(C5529="Deposit",(X5528+AE5529),IF(C5529="Withdrawal",(X5528-AE5529)))))</f>
        <v/>
      </c>
      <c r="Y5529" s="145" t="str">
        <f t="shared" si="1041"/>
        <v/>
      </c>
      <c r="Z5529" s="118"/>
      <c r="AA5529" s="118"/>
      <c r="AB5529" s="118"/>
      <c r="AC5529" s="118"/>
      <c r="AD5529" s="118"/>
      <c r="AE5529" s="139"/>
      <c r="AF5529" s="118"/>
      <c r="AG5529" s="118"/>
      <c r="AH5529" s="147" t="str">
        <f t="shared" si="1042"/>
        <v/>
      </c>
      <c r="AI5529" s="147" t="str">
        <f t="shared" si="1043"/>
        <v/>
      </c>
      <c r="AJ5529" s="148" t="str">
        <f t="shared" si="1032"/>
        <v/>
      </c>
      <c r="AK5529" s="148" t="str">
        <f t="shared" si="1033"/>
        <v/>
      </c>
      <c r="AL5529" s="147" t="str">
        <f t="shared" si="1034"/>
        <v/>
      </c>
      <c r="AM5529" s="147" t="str">
        <f t="shared" si="1035"/>
        <v/>
      </c>
      <c r="AN5529" s="147" t="str">
        <f t="shared" si="1036"/>
        <v/>
      </c>
      <c r="AO5529" s="118"/>
    </row>
    <row r="5530" spans="1:41">
      <c r="A5530" s="118"/>
      <c r="B5530" s="118"/>
      <c r="C5530" s="118"/>
      <c r="D5530" s="118"/>
      <c r="E5530" s="118"/>
      <c r="F5530" s="118"/>
      <c r="G5530" s="118"/>
      <c r="H5530" s="118"/>
      <c r="I5530" s="118"/>
      <c r="J5530" s="118"/>
      <c r="K5530" s="118"/>
      <c r="L5530" s="118"/>
      <c r="M5530" s="118"/>
      <c r="N5530" s="118"/>
      <c r="O5530" s="143" t="str">
        <f>IF(H5530="","",(S5530/S5530)&amp;":"&amp;ROUND(AH5530/S5530,2))</f>
        <v/>
      </c>
      <c r="P5530" s="118"/>
      <c r="Q5530" s="118"/>
      <c r="R5530" s="143" t="str">
        <f>IF(H5530="","",(S5530/S5530)&amp;":"&amp;ROUND(AI5530/S5530,2))</f>
        <v/>
      </c>
      <c r="S5530" s="144" t="str">
        <f t="shared" si="1037"/>
        <v/>
      </c>
      <c r="T5530" s="145" t="str">
        <f t="shared" si="1038"/>
        <v/>
      </c>
      <c r="U5530" s="118"/>
      <c r="V5530" s="145" t="str">
        <f t="shared" si="1039"/>
        <v/>
      </c>
      <c r="W5530" s="144" t="str">
        <f t="shared" si="1040"/>
        <v/>
      </c>
      <c r="X5530" s="146" t="str">
        <f>IF(C5530="","",IF(OR(C5530="Trade",C5530="Multi Position"),(X5529+V5530),IF(C5530="Deposit",(X5529+AE5530),IF(C5530="Withdrawal",(X5529-AE5530)))))</f>
        <v/>
      </c>
      <c r="Y5530" s="145" t="str">
        <f t="shared" si="1041"/>
        <v/>
      </c>
      <c r="Z5530" s="118"/>
      <c r="AA5530" s="118"/>
      <c r="AB5530" s="118"/>
      <c r="AC5530" s="118"/>
      <c r="AD5530" s="118"/>
      <c r="AE5530" s="139"/>
      <c r="AF5530" s="118"/>
      <c r="AG5530" s="118"/>
      <c r="AH5530" s="147" t="str">
        <f t="shared" si="1042"/>
        <v/>
      </c>
      <c r="AI5530" s="147" t="str">
        <f t="shared" si="1043"/>
        <v/>
      </c>
      <c r="AJ5530" s="148" t="str">
        <f t="shared" si="1032"/>
        <v/>
      </c>
      <c r="AK5530" s="148" t="str">
        <f t="shared" si="1033"/>
        <v/>
      </c>
      <c r="AL5530" s="147" t="str">
        <f t="shared" si="1034"/>
        <v/>
      </c>
      <c r="AM5530" s="147" t="str">
        <f t="shared" si="1035"/>
        <v/>
      </c>
      <c r="AN5530" s="147" t="str">
        <f t="shared" si="1036"/>
        <v/>
      </c>
      <c r="AO5530" s="118"/>
    </row>
    <row r="5531" spans="1:41">
      <c r="A5531" s="118"/>
      <c r="B5531" s="118"/>
      <c r="C5531" s="118"/>
      <c r="D5531" s="118"/>
      <c r="E5531" s="118"/>
      <c r="F5531" s="118"/>
      <c r="G5531" s="118"/>
      <c r="H5531" s="118"/>
      <c r="I5531" s="118"/>
      <c r="J5531" s="118"/>
      <c r="K5531" s="118"/>
      <c r="L5531" s="118"/>
      <c r="M5531" s="118"/>
      <c r="N5531" s="118"/>
      <c r="O5531" s="143" t="str">
        <f>IF(H5531="","",(S5531/S5531)&amp;":"&amp;ROUND(AH5531/S5531,2))</f>
        <v/>
      </c>
      <c r="P5531" s="118"/>
      <c r="Q5531" s="118"/>
      <c r="R5531" s="143" t="str">
        <f>IF(H5531="","",(S5531/S5531)&amp;":"&amp;ROUND(AI5531/S5531,2))</f>
        <v/>
      </c>
      <c r="S5531" s="144" t="str">
        <f t="shared" si="1037"/>
        <v/>
      </c>
      <c r="T5531" s="145" t="str">
        <f t="shared" si="1038"/>
        <v/>
      </c>
      <c r="U5531" s="118"/>
      <c r="V5531" s="145" t="str">
        <f t="shared" si="1039"/>
        <v/>
      </c>
      <c r="W5531" s="144" t="str">
        <f t="shared" si="1040"/>
        <v/>
      </c>
      <c r="X5531" s="146" t="str">
        <f>IF(C5531="","",IF(OR(C5531="Trade",C5531="Multi Position"),(X5530+V5531),IF(C5531="Deposit",(X5530+AE5531),IF(C5531="Withdrawal",(X5530-AE5531)))))</f>
        <v/>
      </c>
      <c r="Y5531" s="145" t="str">
        <f t="shared" si="1041"/>
        <v/>
      </c>
      <c r="Z5531" s="118"/>
      <c r="AA5531" s="118"/>
      <c r="AB5531" s="118"/>
      <c r="AC5531" s="118"/>
      <c r="AD5531" s="118"/>
      <c r="AE5531" s="139"/>
      <c r="AF5531" s="118"/>
      <c r="AG5531" s="118"/>
      <c r="AH5531" s="147" t="str">
        <f t="shared" si="1042"/>
        <v/>
      </c>
      <c r="AI5531" s="147" t="str">
        <f t="shared" si="1043"/>
        <v/>
      </c>
      <c r="AJ5531" s="148" t="str">
        <f t="shared" si="1032"/>
        <v/>
      </c>
      <c r="AK5531" s="148" t="str">
        <f t="shared" si="1033"/>
        <v/>
      </c>
      <c r="AL5531" s="147" t="str">
        <f t="shared" si="1034"/>
        <v/>
      </c>
      <c r="AM5531" s="147" t="str">
        <f t="shared" si="1035"/>
        <v/>
      </c>
      <c r="AN5531" s="147" t="str">
        <f t="shared" si="1036"/>
        <v/>
      </c>
      <c r="AO5531" s="118"/>
    </row>
    <row r="5532" spans="1:41">
      <c r="A5532" s="118"/>
      <c r="B5532" s="118"/>
      <c r="C5532" s="118"/>
      <c r="D5532" s="118"/>
      <c r="E5532" s="118"/>
      <c r="F5532" s="118"/>
      <c r="G5532" s="118"/>
      <c r="H5532" s="118"/>
      <c r="I5532" s="118"/>
      <c r="J5532" s="118"/>
      <c r="K5532" s="118"/>
      <c r="L5532" s="118"/>
      <c r="M5532" s="118"/>
      <c r="N5532" s="118"/>
      <c r="O5532" s="143" t="str">
        <f>IF(H5532="","",(S5532/S5532)&amp;":"&amp;ROUND(AH5532/S5532,2))</f>
        <v/>
      </c>
      <c r="P5532" s="118"/>
      <c r="Q5532" s="118"/>
      <c r="R5532" s="143" t="str">
        <f>IF(H5532="","",(S5532/S5532)&amp;":"&amp;ROUND(AI5532/S5532,2))</f>
        <v/>
      </c>
      <c r="S5532" s="144" t="str">
        <f t="shared" si="1037"/>
        <v/>
      </c>
      <c r="T5532" s="145" t="str">
        <f t="shared" si="1038"/>
        <v/>
      </c>
      <c r="U5532" s="118"/>
      <c r="V5532" s="145" t="str">
        <f t="shared" si="1039"/>
        <v/>
      </c>
      <c r="W5532" s="144" t="str">
        <f t="shared" si="1040"/>
        <v/>
      </c>
      <c r="X5532" s="146" t="str">
        <f>IF(C5532="","",IF(OR(C5532="Trade",C5532="Multi Position"),(X5531+V5532),IF(C5532="Deposit",(X5531+AE5532),IF(C5532="Withdrawal",(X5531-AE5532)))))</f>
        <v/>
      </c>
      <c r="Y5532" s="145" t="str">
        <f t="shared" si="1041"/>
        <v/>
      </c>
      <c r="Z5532" s="118"/>
      <c r="AA5532" s="118"/>
      <c r="AB5532" s="118"/>
      <c r="AC5532" s="118"/>
      <c r="AD5532" s="118"/>
      <c r="AE5532" s="139"/>
      <c r="AF5532" s="118"/>
      <c r="AG5532" s="118"/>
      <c r="AH5532" s="147" t="str">
        <f t="shared" si="1042"/>
        <v/>
      </c>
      <c r="AI5532" s="147" t="str">
        <f t="shared" si="1043"/>
        <v/>
      </c>
      <c r="AJ5532" s="148" t="str">
        <f t="shared" si="1032"/>
        <v/>
      </c>
      <c r="AK5532" s="148" t="str">
        <f t="shared" si="1033"/>
        <v/>
      </c>
      <c r="AL5532" s="147" t="str">
        <f t="shared" si="1034"/>
        <v/>
      </c>
      <c r="AM5532" s="147" t="str">
        <f t="shared" si="1035"/>
        <v/>
      </c>
      <c r="AN5532" s="147" t="str">
        <f t="shared" si="1036"/>
        <v/>
      </c>
      <c r="AO5532" s="118"/>
    </row>
    <row r="5533" spans="1:41">
      <c r="A5533" s="118"/>
      <c r="B5533" s="118"/>
      <c r="C5533" s="118"/>
      <c r="D5533" s="118"/>
      <c r="E5533" s="118"/>
      <c r="F5533" s="118"/>
      <c r="G5533" s="118"/>
      <c r="H5533" s="118"/>
      <c r="I5533" s="118"/>
      <c r="J5533" s="118"/>
      <c r="K5533" s="118"/>
      <c r="L5533" s="118"/>
      <c r="M5533" s="118"/>
      <c r="N5533" s="118"/>
      <c r="O5533" s="143" t="str">
        <f>IF(H5533="","",(S5533/S5533)&amp;":"&amp;ROUND(AH5533/S5533,2))</f>
        <v/>
      </c>
      <c r="P5533" s="118"/>
      <c r="Q5533" s="118"/>
      <c r="R5533" s="143" t="str">
        <f>IF(H5533="","",(S5533/S5533)&amp;":"&amp;ROUND(AI5533/S5533,2))</f>
        <v/>
      </c>
      <c r="S5533" s="144" t="str">
        <f t="shared" si="1037"/>
        <v/>
      </c>
      <c r="T5533" s="145" t="str">
        <f t="shared" si="1038"/>
        <v/>
      </c>
      <c r="U5533" s="118"/>
      <c r="V5533" s="145" t="str">
        <f t="shared" si="1039"/>
        <v/>
      </c>
      <c r="W5533" s="144" t="str">
        <f t="shared" si="1040"/>
        <v/>
      </c>
      <c r="X5533" s="146" t="str">
        <f>IF(C5533="","",IF(OR(C5533="Trade",C5533="Multi Position"),(X5532+V5533),IF(C5533="Deposit",(X5532+AE5533),IF(C5533="Withdrawal",(X5532-AE5533)))))</f>
        <v/>
      </c>
      <c r="Y5533" s="145" t="str">
        <f t="shared" si="1041"/>
        <v/>
      </c>
      <c r="Z5533" s="118"/>
      <c r="AA5533" s="118"/>
      <c r="AB5533" s="118"/>
      <c r="AC5533" s="118"/>
      <c r="AD5533" s="118"/>
      <c r="AE5533" s="139"/>
      <c r="AF5533" s="118"/>
      <c r="AG5533" s="118"/>
      <c r="AH5533" s="147" t="str">
        <f t="shared" si="1042"/>
        <v/>
      </c>
      <c r="AI5533" s="147" t="str">
        <f t="shared" si="1043"/>
        <v/>
      </c>
      <c r="AJ5533" s="148" t="str">
        <f t="shared" si="1032"/>
        <v/>
      </c>
      <c r="AK5533" s="148" t="str">
        <f t="shared" si="1033"/>
        <v/>
      </c>
      <c r="AL5533" s="147" t="str">
        <f t="shared" si="1034"/>
        <v/>
      </c>
      <c r="AM5533" s="147" t="str">
        <f t="shared" si="1035"/>
        <v/>
      </c>
      <c r="AN5533" s="147" t="str">
        <f t="shared" si="1036"/>
        <v/>
      </c>
      <c r="AO5533" s="118"/>
    </row>
    <row r="5534" spans="1:41">
      <c r="A5534" s="118"/>
      <c r="B5534" s="118"/>
      <c r="C5534" s="118"/>
      <c r="D5534" s="118"/>
      <c r="E5534" s="118"/>
      <c r="F5534" s="118"/>
      <c r="G5534" s="118"/>
      <c r="H5534" s="118"/>
      <c r="I5534" s="118"/>
      <c r="J5534" s="118"/>
      <c r="K5534" s="118"/>
      <c r="L5534" s="118"/>
      <c r="M5534" s="118"/>
      <c r="N5534" s="118"/>
      <c r="O5534" s="143" t="str">
        <f>IF(H5534="","",(S5534/S5534)&amp;":"&amp;ROUND(AH5534/S5534,2))</f>
        <v/>
      </c>
      <c r="P5534" s="118"/>
      <c r="Q5534" s="118"/>
      <c r="R5534" s="143" t="str">
        <f>IF(H5534="","",(S5534/S5534)&amp;":"&amp;ROUND(AI5534/S5534,2))</f>
        <v/>
      </c>
      <c r="S5534" s="144" t="str">
        <f t="shared" si="1037"/>
        <v/>
      </c>
      <c r="T5534" s="145" t="str">
        <f t="shared" si="1038"/>
        <v/>
      </c>
      <c r="U5534" s="118"/>
      <c r="V5534" s="145" t="str">
        <f t="shared" si="1039"/>
        <v/>
      </c>
      <c r="W5534" s="144" t="str">
        <f t="shared" si="1040"/>
        <v/>
      </c>
      <c r="X5534" s="146" t="str">
        <f>IF(C5534="","",IF(OR(C5534="Trade",C5534="Multi Position"),(X5533+V5534),IF(C5534="Deposit",(X5533+AE5534),IF(C5534="Withdrawal",(X5533-AE5534)))))</f>
        <v/>
      </c>
      <c r="Y5534" s="145" t="str">
        <f t="shared" si="1041"/>
        <v/>
      </c>
      <c r="Z5534" s="118"/>
      <c r="AA5534" s="118"/>
      <c r="AB5534" s="118"/>
      <c r="AC5534" s="118"/>
      <c r="AD5534" s="118"/>
      <c r="AE5534" s="139"/>
      <c r="AF5534" s="118"/>
      <c r="AG5534" s="118"/>
      <c r="AH5534" s="147" t="str">
        <f t="shared" si="1042"/>
        <v/>
      </c>
      <c r="AI5534" s="147" t="str">
        <f t="shared" si="1043"/>
        <v/>
      </c>
      <c r="AJ5534" s="148" t="str">
        <f t="shared" si="1032"/>
        <v/>
      </c>
      <c r="AK5534" s="148" t="str">
        <f t="shared" si="1033"/>
        <v/>
      </c>
      <c r="AL5534" s="147" t="str">
        <f t="shared" si="1034"/>
        <v/>
      </c>
      <c r="AM5534" s="147" t="str">
        <f t="shared" si="1035"/>
        <v/>
      </c>
      <c r="AN5534" s="147" t="str">
        <f t="shared" si="1036"/>
        <v/>
      </c>
      <c r="AO5534" s="118"/>
    </row>
    <row r="5535" spans="1:41">
      <c r="A5535" s="118"/>
      <c r="B5535" s="118"/>
      <c r="C5535" s="118"/>
      <c r="D5535" s="118"/>
      <c r="E5535" s="118"/>
      <c r="F5535" s="118"/>
      <c r="G5535" s="118"/>
      <c r="H5535" s="118"/>
      <c r="I5535" s="118"/>
      <c r="J5535" s="118"/>
      <c r="K5535" s="118"/>
      <c r="L5535" s="118"/>
      <c r="M5535" s="118"/>
      <c r="N5535" s="118"/>
      <c r="O5535" s="143" t="str">
        <f>IF(H5535="","",(S5535/S5535)&amp;":"&amp;ROUND(AH5535/S5535,2))</f>
        <v/>
      </c>
      <c r="P5535" s="118"/>
      <c r="Q5535" s="118"/>
      <c r="R5535" s="143" t="str">
        <f>IF(H5535="","",(S5535/S5535)&amp;":"&amp;ROUND(AI5535/S5535,2))</f>
        <v/>
      </c>
      <c r="S5535" s="144" t="str">
        <f t="shared" si="1037"/>
        <v/>
      </c>
      <c r="T5535" s="145" t="str">
        <f t="shared" si="1038"/>
        <v/>
      </c>
      <c r="U5535" s="118"/>
      <c r="V5535" s="145" t="str">
        <f t="shared" si="1039"/>
        <v/>
      </c>
      <c r="W5535" s="144" t="str">
        <f t="shared" si="1040"/>
        <v/>
      </c>
      <c r="X5535" s="146" t="str">
        <f>IF(C5535="","",IF(OR(C5535="Trade",C5535="Multi Position"),(X5534+V5535),IF(C5535="Deposit",(X5534+AE5535),IF(C5535="Withdrawal",(X5534-AE5535)))))</f>
        <v/>
      </c>
      <c r="Y5535" s="145" t="str">
        <f t="shared" si="1041"/>
        <v/>
      </c>
      <c r="Z5535" s="118"/>
      <c r="AA5535" s="118"/>
      <c r="AB5535" s="118"/>
      <c r="AC5535" s="118"/>
      <c r="AD5535" s="118"/>
      <c r="AE5535" s="139"/>
      <c r="AF5535" s="118"/>
      <c r="AG5535" s="118"/>
      <c r="AH5535" s="147" t="str">
        <f t="shared" si="1042"/>
        <v/>
      </c>
      <c r="AI5535" s="147" t="str">
        <f t="shared" si="1043"/>
        <v/>
      </c>
      <c r="AJ5535" s="148" t="str">
        <f t="shared" si="1032"/>
        <v/>
      </c>
      <c r="AK5535" s="148" t="str">
        <f t="shared" si="1033"/>
        <v/>
      </c>
      <c r="AL5535" s="147" t="str">
        <f t="shared" si="1034"/>
        <v/>
      </c>
      <c r="AM5535" s="147" t="str">
        <f t="shared" si="1035"/>
        <v/>
      </c>
      <c r="AN5535" s="147" t="str">
        <f t="shared" si="1036"/>
        <v/>
      </c>
      <c r="AO5535" s="118"/>
    </row>
    <row r="5536" spans="1:41">
      <c r="A5536" s="118"/>
      <c r="B5536" s="118"/>
      <c r="C5536" s="118"/>
      <c r="D5536" s="118"/>
      <c r="E5536" s="118"/>
      <c r="F5536" s="118"/>
      <c r="G5536" s="118"/>
      <c r="H5536" s="118"/>
      <c r="I5536" s="118"/>
      <c r="J5536" s="118"/>
      <c r="K5536" s="118"/>
      <c r="L5536" s="118"/>
      <c r="M5536" s="118"/>
      <c r="N5536" s="118"/>
      <c r="O5536" s="143" t="str">
        <f>IF(H5536="","",(S5536/S5536)&amp;":"&amp;ROUND(AH5536/S5536,2))</f>
        <v/>
      </c>
      <c r="P5536" s="118"/>
      <c r="Q5536" s="118"/>
      <c r="R5536" s="143" t="str">
        <f>IF(H5536="","",(S5536/S5536)&amp;":"&amp;ROUND(AI5536/S5536,2))</f>
        <v/>
      </c>
      <c r="S5536" s="144" t="str">
        <f t="shared" si="1037"/>
        <v/>
      </c>
      <c r="T5536" s="145" t="str">
        <f t="shared" si="1038"/>
        <v/>
      </c>
      <c r="U5536" s="118"/>
      <c r="V5536" s="145" t="str">
        <f t="shared" si="1039"/>
        <v/>
      </c>
      <c r="W5536" s="144" t="str">
        <f t="shared" si="1040"/>
        <v/>
      </c>
      <c r="X5536" s="146" t="str">
        <f>IF(C5536="","",IF(OR(C5536="Trade",C5536="Multi Position"),(X5535+V5536),IF(C5536="Deposit",(X5535+AE5536),IF(C5536="Withdrawal",(X5535-AE5536)))))</f>
        <v/>
      </c>
      <c r="Y5536" s="145" t="str">
        <f t="shared" si="1041"/>
        <v/>
      </c>
      <c r="Z5536" s="118"/>
      <c r="AA5536" s="118"/>
      <c r="AB5536" s="118"/>
      <c r="AC5536" s="118"/>
      <c r="AD5536" s="118"/>
      <c r="AE5536" s="139"/>
      <c r="AF5536" s="118"/>
      <c r="AG5536" s="118"/>
      <c r="AH5536" s="147" t="str">
        <f t="shared" si="1042"/>
        <v/>
      </c>
      <c r="AI5536" s="147" t="str">
        <f t="shared" si="1043"/>
        <v/>
      </c>
      <c r="AJ5536" s="148" t="str">
        <f t="shared" si="1032"/>
        <v/>
      </c>
      <c r="AK5536" s="148" t="str">
        <f t="shared" si="1033"/>
        <v/>
      </c>
      <c r="AL5536" s="147" t="str">
        <f t="shared" si="1034"/>
        <v/>
      </c>
      <c r="AM5536" s="147" t="str">
        <f t="shared" si="1035"/>
        <v/>
      </c>
      <c r="AN5536" s="147" t="str">
        <f t="shared" si="1036"/>
        <v/>
      </c>
      <c r="AO5536" s="118"/>
    </row>
    <row r="5537" spans="1:41">
      <c r="A5537" s="118"/>
      <c r="B5537" s="118"/>
      <c r="C5537" s="118"/>
      <c r="D5537" s="118"/>
      <c r="E5537" s="118"/>
      <c r="F5537" s="118"/>
      <c r="G5537" s="118"/>
      <c r="H5537" s="118"/>
      <c r="I5537" s="118"/>
      <c r="J5537" s="118"/>
      <c r="K5537" s="118"/>
      <c r="L5537" s="118"/>
      <c r="M5537" s="118"/>
      <c r="N5537" s="118"/>
      <c r="O5537" s="143" t="str">
        <f>IF(H5537="","",(S5537/S5537)&amp;":"&amp;ROUND(AH5537/S5537,2))</f>
        <v/>
      </c>
      <c r="P5537" s="118"/>
      <c r="Q5537" s="118"/>
      <c r="R5537" s="143" t="str">
        <f>IF(H5537="","",(S5537/S5537)&amp;":"&amp;ROUND(AI5537/S5537,2))</f>
        <v/>
      </c>
      <c r="S5537" s="144" t="str">
        <f t="shared" si="1037"/>
        <v/>
      </c>
      <c r="T5537" s="145" t="str">
        <f t="shared" si="1038"/>
        <v/>
      </c>
      <c r="U5537" s="118"/>
      <c r="V5537" s="145" t="str">
        <f t="shared" si="1039"/>
        <v/>
      </c>
      <c r="W5537" s="144" t="str">
        <f t="shared" si="1040"/>
        <v/>
      </c>
      <c r="X5537" s="146" t="str">
        <f>IF(C5537="","",IF(OR(C5537="Trade",C5537="Multi Position"),(X5536+V5537),IF(C5537="Deposit",(X5536+AE5537),IF(C5537="Withdrawal",(X5536-AE5537)))))</f>
        <v/>
      </c>
      <c r="Y5537" s="145" t="str">
        <f t="shared" si="1041"/>
        <v/>
      </c>
      <c r="Z5537" s="118"/>
      <c r="AA5537" s="118"/>
      <c r="AB5537" s="118"/>
      <c r="AC5537" s="118"/>
      <c r="AD5537" s="118"/>
      <c r="AE5537" s="139"/>
      <c r="AF5537" s="118"/>
      <c r="AG5537" s="118"/>
      <c r="AH5537" s="147" t="str">
        <f t="shared" si="1042"/>
        <v/>
      </c>
      <c r="AI5537" s="147" t="str">
        <f t="shared" si="1043"/>
        <v/>
      </c>
      <c r="AJ5537" s="148" t="str">
        <f t="shared" si="1032"/>
        <v/>
      </c>
      <c r="AK5537" s="148" t="str">
        <f t="shared" si="1033"/>
        <v/>
      </c>
      <c r="AL5537" s="147" t="str">
        <f t="shared" si="1034"/>
        <v/>
      </c>
      <c r="AM5537" s="147" t="str">
        <f t="shared" si="1035"/>
        <v/>
      </c>
      <c r="AN5537" s="147" t="str">
        <f t="shared" si="1036"/>
        <v/>
      </c>
      <c r="AO5537" s="118"/>
    </row>
    <row r="5538" spans="1:41">
      <c r="A5538" s="118"/>
      <c r="B5538" s="118"/>
      <c r="C5538" s="118"/>
      <c r="D5538" s="118"/>
      <c r="E5538" s="118"/>
      <c r="F5538" s="118"/>
      <c r="G5538" s="118"/>
      <c r="H5538" s="118"/>
      <c r="I5538" s="118"/>
      <c r="J5538" s="118"/>
      <c r="K5538" s="118"/>
      <c r="L5538" s="118"/>
      <c r="M5538" s="118"/>
      <c r="N5538" s="118"/>
      <c r="O5538" s="143" t="str">
        <f>IF(H5538="","",(S5538/S5538)&amp;":"&amp;ROUND(AH5538/S5538,2))</f>
        <v/>
      </c>
      <c r="P5538" s="118"/>
      <c r="Q5538" s="118"/>
      <c r="R5538" s="143" t="str">
        <f>IF(H5538="","",(S5538/S5538)&amp;":"&amp;ROUND(AI5538/S5538,2))</f>
        <v/>
      </c>
      <c r="S5538" s="144" t="str">
        <f t="shared" si="1037"/>
        <v/>
      </c>
      <c r="T5538" s="145" t="str">
        <f t="shared" si="1038"/>
        <v/>
      </c>
      <c r="U5538" s="118"/>
      <c r="V5538" s="145" t="str">
        <f t="shared" si="1039"/>
        <v/>
      </c>
      <c r="W5538" s="144" t="str">
        <f t="shared" si="1040"/>
        <v/>
      </c>
      <c r="X5538" s="146" t="str">
        <f>IF(C5538="","",IF(OR(C5538="Trade",C5538="Multi Position"),(X5537+V5538),IF(C5538="Deposit",(X5537+AE5538),IF(C5538="Withdrawal",(X5537-AE5538)))))</f>
        <v/>
      </c>
      <c r="Y5538" s="145" t="str">
        <f t="shared" si="1041"/>
        <v/>
      </c>
      <c r="Z5538" s="118"/>
      <c r="AA5538" s="118"/>
      <c r="AB5538" s="118"/>
      <c r="AC5538" s="118"/>
      <c r="AD5538" s="118"/>
      <c r="AE5538" s="139"/>
      <c r="AF5538" s="118"/>
      <c r="AG5538" s="118"/>
      <c r="AH5538" s="147" t="str">
        <f t="shared" si="1042"/>
        <v/>
      </c>
      <c r="AI5538" s="147" t="str">
        <f t="shared" si="1043"/>
        <v/>
      </c>
      <c r="AJ5538" s="148" t="str">
        <f t="shared" si="1032"/>
        <v/>
      </c>
      <c r="AK5538" s="148" t="str">
        <f t="shared" si="1033"/>
        <v/>
      </c>
      <c r="AL5538" s="147" t="str">
        <f t="shared" si="1034"/>
        <v/>
      </c>
      <c r="AM5538" s="147" t="str">
        <f t="shared" si="1035"/>
        <v/>
      </c>
      <c r="AN5538" s="147" t="str">
        <f t="shared" si="1036"/>
        <v/>
      </c>
      <c r="AO5538" s="118"/>
    </row>
    <row r="5539" spans="1:41">
      <c r="A5539" s="118"/>
      <c r="B5539" s="118"/>
      <c r="C5539" s="118"/>
      <c r="D5539" s="118"/>
      <c r="E5539" s="118"/>
      <c r="F5539" s="118"/>
      <c r="G5539" s="118"/>
      <c r="H5539" s="118"/>
      <c r="I5539" s="118"/>
      <c r="J5539" s="118"/>
      <c r="K5539" s="118"/>
      <c r="L5539" s="118"/>
      <c r="M5539" s="118"/>
      <c r="N5539" s="118"/>
      <c r="O5539" s="143" t="str">
        <f>IF(H5539="","",(S5539/S5539)&amp;":"&amp;ROUND(AH5539/S5539,2))</f>
        <v/>
      </c>
      <c r="P5539" s="118"/>
      <c r="Q5539" s="118"/>
      <c r="R5539" s="143" t="str">
        <f>IF(H5539="","",(S5539/S5539)&amp;":"&amp;ROUND(AI5539/S5539,2))</f>
        <v/>
      </c>
      <c r="S5539" s="144" t="str">
        <f t="shared" si="1037"/>
        <v/>
      </c>
      <c r="T5539" s="145" t="str">
        <f t="shared" si="1038"/>
        <v/>
      </c>
      <c r="U5539" s="118"/>
      <c r="V5539" s="145" t="str">
        <f t="shared" si="1039"/>
        <v/>
      </c>
      <c r="W5539" s="144" t="str">
        <f t="shared" si="1040"/>
        <v/>
      </c>
      <c r="X5539" s="146" t="str">
        <f>IF(C5539="","",IF(OR(C5539="Trade",C5539="Multi Position"),(X5538+V5539),IF(C5539="Deposit",(X5538+AE5539),IF(C5539="Withdrawal",(X5538-AE5539)))))</f>
        <v/>
      </c>
      <c r="Y5539" s="145" t="str">
        <f t="shared" si="1041"/>
        <v/>
      </c>
      <c r="Z5539" s="118"/>
      <c r="AA5539" s="118"/>
      <c r="AB5539" s="118"/>
      <c r="AC5539" s="118"/>
      <c r="AD5539" s="118"/>
      <c r="AE5539" s="139"/>
      <c r="AF5539" s="118"/>
      <c r="AG5539" s="118"/>
      <c r="AH5539" s="147" t="str">
        <f t="shared" si="1042"/>
        <v/>
      </c>
      <c r="AI5539" s="147" t="str">
        <f t="shared" si="1043"/>
        <v/>
      </c>
      <c r="AJ5539" s="148" t="str">
        <f t="shared" si="1032"/>
        <v/>
      </c>
      <c r="AK5539" s="148" t="str">
        <f t="shared" si="1033"/>
        <v/>
      </c>
      <c r="AL5539" s="147" t="str">
        <f t="shared" si="1034"/>
        <v/>
      </c>
      <c r="AM5539" s="147" t="str">
        <f t="shared" si="1035"/>
        <v/>
      </c>
      <c r="AN5539" s="147" t="str">
        <f t="shared" si="1036"/>
        <v/>
      </c>
      <c r="AO5539" s="118"/>
    </row>
    <row r="5540" spans="1:41">
      <c r="A5540" s="118"/>
      <c r="B5540" s="118"/>
      <c r="C5540" s="118"/>
      <c r="D5540" s="118"/>
      <c r="E5540" s="118"/>
      <c r="F5540" s="118"/>
      <c r="G5540" s="118"/>
      <c r="H5540" s="118"/>
      <c r="I5540" s="118"/>
      <c r="J5540" s="118"/>
      <c r="K5540" s="118"/>
      <c r="L5540" s="118"/>
      <c r="M5540" s="118"/>
      <c r="N5540" s="118"/>
      <c r="O5540" s="143" t="str">
        <f>IF(H5540="","",(S5540/S5540)&amp;":"&amp;ROUND(AH5540/S5540,2))</f>
        <v/>
      </c>
      <c r="P5540" s="118"/>
      <c r="Q5540" s="118"/>
      <c r="R5540" s="143" t="str">
        <f>IF(H5540="","",(S5540/S5540)&amp;":"&amp;ROUND(AI5540/S5540,2))</f>
        <v/>
      </c>
      <c r="S5540" s="144" t="str">
        <f t="shared" si="1037"/>
        <v/>
      </c>
      <c r="T5540" s="145" t="str">
        <f t="shared" si="1038"/>
        <v/>
      </c>
      <c r="U5540" s="118"/>
      <c r="V5540" s="145" t="str">
        <f t="shared" si="1039"/>
        <v/>
      </c>
      <c r="W5540" s="144" t="str">
        <f t="shared" si="1040"/>
        <v/>
      </c>
      <c r="X5540" s="146" t="str">
        <f>IF(C5540="","",IF(OR(C5540="Trade",C5540="Multi Position"),(X5539+V5540),IF(C5540="Deposit",(X5539+AE5540),IF(C5540="Withdrawal",(X5539-AE5540)))))</f>
        <v/>
      </c>
      <c r="Y5540" s="145" t="str">
        <f t="shared" si="1041"/>
        <v/>
      </c>
      <c r="Z5540" s="118"/>
      <c r="AA5540" s="118"/>
      <c r="AB5540" s="118"/>
      <c r="AC5540" s="118"/>
      <c r="AD5540" s="118"/>
      <c r="AE5540" s="139"/>
      <c r="AF5540" s="118"/>
      <c r="AG5540" s="118"/>
      <c r="AH5540" s="147" t="str">
        <f t="shared" si="1042"/>
        <v/>
      </c>
      <c r="AI5540" s="147" t="str">
        <f t="shared" si="1043"/>
        <v/>
      </c>
      <c r="AJ5540" s="148" t="str">
        <f t="shared" si="1032"/>
        <v/>
      </c>
      <c r="AK5540" s="148" t="str">
        <f t="shared" si="1033"/>
        <v/>
      </c>
      <c r="AL5540" s="147" t="str">
        <f t="shared" si="1034"/>
        <v/>
      </c>
      <c r="AM5540" s="147" t="str">
        <f t="shared" si="1035"/>
        <v/>
      </c>
      <c r="AN5540" s="147" t="str">
        <f t="shared" si="1036"/>
        <v/>
      </c>
      <c r="AO5540" s="118"/>
    </row>
    <row r="5541" spans="1:41">
      <c r="A5541" s="118"/>
      <c r="B5541" s="118"/>
      <c r="C5541" s="118"/>
      <c r="D5541" s="118"/>
      <c r="E5541" s="118"/>
      <c r="F5541" s="118"/>
      <c r="G5541" s="118"/>
      <c r="H5541" s="118"/>
      <c r="I5541" s="118"/>
      <c r="J5541" s="118"/>
      <c r="K5541" s="118"/>
      <c r="L5541" s="118"/>
      <c r="M5541" s="118"/>
      <c r="N5541" s="118"/>
      <c r="O5541" s="143" t="str">
        <f>IF(H5541="","",(S5541/S5541)&amp;":"&amp;ROUND(AH5541/S5541,2))</f>
        <v/>
      </c>
      <c r="P5541" s="118"/>
      <c r="Q5541" s="118"/>
      <c r="R5541" s="143" t="str">
        <f>IF(H5541="","",(S5541/S5541)&amp;":"&amp;ROUND(AI5541/S5541,2))</f>
        <v/>
      </c>
      <c r="S5541" s="144" t="str">
        <f t="shared" si="1037"/>
        <v/>
      </c>
      <c r="T5541" s="145" t="str">
        <f t="shared" si="1038"/>
        <v/>
      </c>
      <c r="U5541" s="118"/>
      <c r="V5541" s="145" t="str">
        <f t="shared" si="1039"/>
        <v/>
      </c>
      <c r="W5541" s="144" t="str">
        <f t="shared" si="1040"/>
        <v/>
      </c>
      <c r="X5541" s="146" t="str">
        <f>IF(C5541="","",IF(OR(C5541="Trade",C5541="Multi Position"),(X5540+V5541),IF(C5541="Deposit",(X5540+AE5541),IF(C5541="Withdrawal",(X5540-AE5541)))))</f>
        <v/>
      </c>
      <c r="Y5541" s="145" t="str">
        <f t="shared" si="1041"/>
        <v/>
      </c>
      <c r="Z5541" s="118"/>
      <c r="AA5541" s="118"/>
      <c r="AB5541" s="118"/>
      <c r="AC5541" s="118"/>
      <c r="AD5541" s="118"/>
      <c r="AE5541" s="139"/>
      <c r="AF5541" s="118"/>
      <c r="AG5541" s="118"/>
      <c r="AH5541" s="147" t="str">
        <f t="shared" si="1042"/>
        <v/>
      </c>
      <c r="AI5541" s="147" t="str">
        <f t="shared" si="1043"/>
        <v/>
      </c>
      <c r="AJ5541" s="148" t="str">
        <f t="shared" si="1032"/>
        <v/>
      </c>
      <c r="AK5541" s="148" t="str">
        <f t="shared" si="1033"/>
        <v/>
      </c>
      <c r="AL5541" s="147" t="str">
        <f t="shared" si="1034"/>
        <v/>
      </c>
      <c r="AM5541" s="147" t="str">
        <f t="shared" si="1035"/>
        <v/>
      </c>
      <c r="AN5541" s="147" t="str">
        <f t="shared" si="1036"/>
        <v/>
      </c>
      <c r="AO5541" s="118"/>
    </row>
    <row r="5542" spans="1:41">
      <c r="A5542" s="118"/>
      <c r="B5542" s="118"/>
      <c r="C5542" s="118"/>
      <c r="D5542" s="118"/>
      <c r="E5542" s="118"/>
      <c r="F5542" s="118"/>
      <c r="G5542" s="118"/>
      <c r="H5542" s="118"/>
      <c r="I5542" s="118"/>
      <c r="J5542" s="118"/>
      <c r="K5542" s="118"/>
      <c r="L5542" s="118"/>
      <c r="M5542" s="118"/>
      <c r="N5542" s="118"/>
      <c r="O5542" s="143" t="str">
        <f>IF(H5542="","",(S5542/S5542)&amp;":"&amp;ROUND(AH5542/S5542,2))</f>
        <v/>
      </c>
      <c r="P5542" s="118"/>
      <c r="Q5542" s="118"/>
      <c r="R5542" s="143" t="str">
        <f>IF(H5542="","",(S5542/S5542)&amp;":"&amp;ROUND(AI5542/S5542,2))</f>
        <v/>
      </c>
      <c r="S5542" s="144" t="str">
        <f t="shared" si="1037"/>
        <v/>
      </c>
      <c r="T5542" s="145" t="str">
        <f t="shared" si="1038"/>
        <v/>
      </c>
      <c r="U5542" s="118"/>
      <c r="V5542" s="145" t="str">
        <f t="shared" si="1039"/>
        <v/>
      </c>
      <c r="W5542" s="144" t="str">
        <f t="shared" si="1040"/>
        <v/>
      </c>
      <c r="X5542" s="146" t="str">
        <f>IF(C5542="","",IF(OR(C5542="Trade",C5542="Multi Position"),(X5541+V5542),IF(C5542="Deposit",(X5541+AE5542),IF(C5542="Withdrawal",(X5541-AE5542)))))</f>
        <v/>
      </c>
      <c r="Y5542" s="145" t="str">
        <f t="shared" si="1041"/>
        <v/>
      </c>
      <c r="Z5542" s="118"/>
      <c r="AA5542" s="118"/>
      <c r="AB5542" s="118"/>
      <c r="AC5542" s="118"/>
      <c r="AD5542" s="118"/>
      <c r="AE5542" s="139"/>
      <c r="AF5542" s="118"/>
      <c r="AG5542" s="118"/>
      <c r="AH5542" s="147" t="str">
        <f t="shared" si="1042"/>
        <v/>
      </c>
      <c r="AI5542" s="147" t="str">
        <f t="shared" si="1043"/>
        <v/>
      </c>
      <c r="AJ5542" s="148" t="str">
        <f t="shared" si="1032"/>
        <v/>
      </c>
      <c r="AK5542" s="148" t="str">
        <f t="shared" si="1033"/>
        <v/>
      </c>
      <c r="AL5542" s="147" t="str">
        <f t="shared" si="1034"/>
        <v/>
      </c>
      <c r="AM5542" s="147" t="str">
        <f t="shared" si="1035"/>
        <v/>
      </c>
      <c r="AN5542" s="147" t="str">
        <f t="shared" si="1036"/>
        <v/>
      </c>
      <c r="AO5542" s="118"/>
    </row>
    <row r="5543" spans="1:41">
      <c r="A5543" s="118"/>
      <c r="B5543" s="118"/>
      <c r="C5543" s="118"/>
      <c r="D5543" s="118"/>
      <c r="E5543" s="118"/>
      <c r="F5543" s="118"/>
      <c r="G5543" s="118"/>
      <c r="H5543" s="118"/>
      <c r="I5543" s="118"/>
      <c r="J5543" s="118"/>
      <c r="K5543" s="118"/>
      <c r="L5543" s="118"/>
      <c r="M5543" s="118"/>
      <c r="N5543" s="118"/>
      <c r="O5543" s="143" t="str">
        <f>IF(H5543="","",(S5543/S5543)&amp;":"&amp;ROUND(AH5543/S5543,2))</f>
        <v/>
      </c>
      <c r="P5543" s="118"/>
      <c r="Q5543" s="118"/>
      <c r="R5543" s="143" t="str">
        <f>IF(H5543="","",(S5543/S5543)&amp;":"&amp;ROUND(AI5543/S5543,2))</f>
        <v/>
      </c>
      <c r="S5543" s="144" t="str">
        <f t="shared" si="1037"/>
        <v/>
      </c>
      <c r="T5543" s="145" t="str">
        <f t="shared" si="1038"/>
        <v/>
      </c>
      <c r="U5543" s="118"/>
      <c r="V5543" s="145" t="str">
        <f t="shared" si="1039"/>
        <v/>
      </c>
      <c r="W5543" s="144" t="str">
        <f t="shared" si="1040"/>
        <v/>
      </c>
      <c r="X5543" s="146" t="str">
        <f>IF(C5543="","",IF(OR(C5543="Trade",C5543="Multi Position"),(X5542+V5543),IF(C5543="Deposit",(X5542+AE5543),IF(C5543="Withdrawal",(X5542-AE5543)))))</f>
        <v/>
      </c>
      <c r="Y5543" s="145" t="str">
        <f t="shared" si="1041"/>
        <v/>
      </c>
      <c r="Z5543" s="118"/>
      <c r="AA5543" s="118"/>
      <c r="AB5543" s="118"/>
      <c r="AC5543" s="118"/>
      <c r="AD5543" s="118"/>
      <c r="AE5543" s="139"/>
      <c r="AF5543" s="118"/>
      <c r="AG5543" s="118"/>
      <c r="AH5543" s="147" t="str">
        <f t="shared" si="1042"/>
        <v/>
      </c>
      <c r="AI5543" s="147" t="str">
        <f t="shared" si="1043"/>
        <v/>
      </c>
      <c r="AJ5543" s="148" t="str">
        <f t="shared" si="1032"/>
        <v/>
      </c>
      <c r="AK5543" s="148" t="str">
        <f t="shared" si="1033"/>
        <v/>
      </c>
      <c r="AL5543" s="147" t="str">
        <f t="shared" si="1034"/>
        <v/>
      </c>
      <c r="AM5543" s="147" t="str">
        <f t="shared" si="1035"/>
        <v/>
      </c>
      <c r="AN5543" s="147" t="str">
        <f t="shared" si="1036"/>
        <v/>
      </c>
      <c r="AO5543" s="118"/>
    </row>
    <row r="5544" spans="1:41">
      <c r="A5544" s="118"/>
      <c r="B5544" s="118"/>
      <c r="C5544" s="118"/>
      <c r="D5544" s="118"/>
      <c r="E5544" s="118"/>
      <c r="F5544" s="118"/>
      <c r="G5544" s="118"/>
      <c r="H5544" s="118"/>
      <c r="I5544" s="118"/>
      <c r="J5544" s="118"/>
      <c r="K5544" s="118"/>
      <c r="L5544" s="118"/>
      <c r="M5544" s="118"/>
      <c r="N5544" s="118"/>
      <c r="O5544" s="143" t="str">
        <f>IF(H5544="","",(S5544/S5544)&amp;":"&amp;ROUND(AH5544/S5544,2))</f>
        <v/>
      </c>
      <c r="P5544" s="118"/>
      <c r="Q5544" s="118"/>
      <c r="R5544" s="143" t="str">
        <f>IF(H5544="","",(S5544/S5544)&amp;":"&amp;ROUND(AI5544/S5544,2))</f>
        <v/>
      </c>
      <c r="S5544" s="144" t="str">
        <f t="shared" si="1037"/>
        <v/>
      </c>
      <c r="T5544" s="145" t="str">
        <f t="shared" si="1038"/>
        <v/>
      </c>
      <c r="U5544" s="118"/>
      <c r="V5544" s="145" t="str">
        <f t="shared" si="1039"/>
        <v/>
      </c>
      <c r="W5544" s="144" t="str">
        <f t="shared" si="1040"/>
        <v/>
      </c>
      <c r="X5544" s="146" t="str">
        <f>IF(C5544="","",IF(OR(C5544="Trade",C5544="Multi Position"),(X5543+V5544),IF(C5544="Deposit",(X5543+AE5544),IF(C5544="Withdrawal",(X5543-AE5544)))))</f>
        <v/>
      </c>
      <c r="Y5544" s="145" t="str">
        <f t="shared" si="1041"/>
        <v/>
      </c>
      <c r="Z5544" s="118"/>
      <c r="AA5544" s="118"/>
      <c r="AB5544" s="118"/>
      <c r="AC5544" s="118"/>
      <c r="AD5544" s="118"/>
      <c r="AE5544" s="139"/>
      <c r="AF5544" s="118"/>
      <c r="AG5544" s="118"/>
      <c r="AH5544" s="147" t="str">
        <f t="shared" si="1042"/>
        <v/>
      </c>
      <c r="AI5544" s="147" t="str">
        <f t="shared" si="1043"/>
        <v/>
      </c>
      <c r="AJ5544" s="148" t="str">
        <f t="shared" si="1032"/>
        <v/>
      </c>
      <c r="AK5544" s="148" t="str">
        <f t="shared" si="1033"/>
        <v/>
      </c>
      <c r="AL5544" s="147" t="str">
        <f t="shared" si="1034"/>
        <v/>
      </c>
      <c r="AM5544" s="147" t="str">
        <f t="shared" si="1035"/>
        <v/>
      </c>
      <c r="AN5544" s="147" t="str">
        <f t="shared" si="1036"/>
        <v/>
      </c>
      <c r="AO5544" s="118"/>
    </row>
    <row r="5545" spans="1:41">
      <c r="A5545" s="118"/>
      <c r="B5545" s="118"/>
      <c r="C5545" s="118"/>
      <c r="D5545" s="118"/>
      <c r="E5545" s="118"/>
      <c r="F5545" s="118"/>
      <c r="G5545" s="118"/>
      <c r="H5545" s="118"/>
      <c r="I5545" s="118"/>
      <c r="J5545" s="118"/>
      <c r="K5545" s="118"/>
      <c r="L5545" s="118"/>
      <c r="M5545" s="118"/>
      <c r="N5545" s="118"/>
      <c r="O5545" s="143" t="str">
        <f>IF(H5545="","",(S5545/S5545)&amp;":"&amp;ROUND(AH5545/S5545,2))</f>
        <v/>
      </c>
      <c r="P5545" s="118"/>
      <c r="Q5545" s="118"/>
      <c r="R5545" s="143" t="str">
        <f>IF(H5545="","",(S5545/S5545)&amp;":"&amp;ROUND(AI5545/S5545,2))</f>
        <v/>
      </c>
      <c r="S5545" s="144" t="str">
        <f t="shared" si="1037"/>
        <v/>
      </c>
      <c r="T5545" s="145" t="str">
        <f t="shared" si="1038"/>
        <v/>
      </c>
      <c r="U5545" s="118"/>
      <c r="V5545" s="145" t="str">
        <f t="shared" si="1039"/>
        <v/>
      </c>
      <c r="W5545" s="144" t="str">
        <f t="shared" si="1040"/>
        <v/>
      </c>
      <c r="X5545" s="146" t="str">
        <f>IF(C5545="","",IF(OR(C5545="Trade",C5545="Multi Position"),(X5544+V5545),IF(C5545="Deposit",(X5544+AE5545),IF(C5545="Withdrawal",(X5544-AE5545)))))</f>
        <v/>
      </c>
      <c r="Y5545" s="145" t="str">
        <f t="shared" si="1041"/>
        <v/>
      </c>
      <c r="Z5545" s="118"/>
      <c r="AA5545" s="118"/>
      <c r="AB5545" s="118"/>
      <c r="AC5545" s="118"/>
      <c r="AD5545" s="118"/>
      <c r="AE5545" s="139"/>
      <c r="AF5545" s="118"/>
      <c r="AG5545" s="118"/>
      <c r="AH5545" s="147" t="str">
        <f t="shared" si="1042"/>
        <v/>
      </c>
      <c r="AI5545" s="147" t="str">
        <f t="shared" si="1043"/>
        <v/>
      </c>
      <c r="AJ5545" s="148" t="str">
        <f t="shared" si="1032"/>
        <v/>
      </c>
      <c r="AK5545" s="148" t="str">
        <f t="shared" si="1033"/>
        <v/>
      </c>
      <c r="AL5545" s="147" t="str">
        <f t="shared" si="1034"/>
        <v/>
      </c>
      <c r="AM5545" s="147" t="str">
        <f t="shared" si="1035"/>
        <v/>
      </c>
      <c r="AN5545" s="147" t="str">
        <f t="shared" si="1036"/>
        <v/>
      </c>
      <c r="AO5545" s="118"/>
    </row>
    <row r="5546" spans="1:41">
      <c r="A5546" s="118"/>
      <c r="B5546" s="118"/>
      <c r="C5546" s="118"/>
      <c r="D5546" s="118"/>
      <c r="E5546" s="118"/>
      <c r="F5546" s="118"/>
      <c r="G5546" s="118"/>
      <c r="H5546" s="118"/>
      <c r="I5546" s="118"/>
      <c r="J5546" s="118"/>
      <c r="K5546" s="118"/>
      <c r="L5546" s="118"/>
      <c r="M5546" s="118"/>
      <c r="N5546" s="118"/>
      <c r="O5546" s="143" t="str">
        <f>IF(H5546="","",(S5546/S5546)&amp;":"&amp;ROUND(AH5546/S5546,2))</f>
        <v/>
      </c>
      <c r="P5546" s="118"/>
      <c r="Q5546" s="118"/>
      <c r="R5546" s="143" t="str">
        <f>IF(H5546="","",(S5546/S5546)&amp;":"&amp;ROUND(AI5546/S5546,2))</f>
        <v/>
      </c>
      <c r="S5546" s="144" t="str">
        <f t="shared" si="1037"/>
        <v/>
      </c>
      <c r="T5546" s="145" t="str">
        <f t="shared" si="1038"/>
        <v/>
      </c>
      <c r="U5546" s="118"/>
      <c r="V5546" s="145" t="str">
        <f t="shared" si="1039"/>
        <v/>
      </c>
      <c r="W5546" s="144" t="str">
        <f t="shared" si="1040"/>
        <v/>
      </c>
      <c r="X5546" s="146" t="str">
        <f>IF(C5546="","",IF(OR(C5546="Trade",C5546="Multi Position"),(X5545+V5546),IF(C5546="Deposit",(X5545+AE5546),IF(C5546="Withdrawal",(X5545-AE5546)))))</f>
        <v/>
      </c>
      <c r="Y5546" s="145" t="str">
        <f t="shared" si="1041"/>
        <v/>
      </c>
      <c r="Z5546" s="118"/>
      <c r="AA5546" s="118"/>
      <c r="AB5546" s="118"/>
      <c r="AC5546" s="118"/>
      <c r="AD5546" s="118"/>
      <c r="AE5546" s="139"/>
      <c r="AF5546" s="118"/>
      <c r="AG5546" s="118"/>
      <c r="AH5546" s="147" t="str">
        <f t="shared" si="1042"/>
        <v/>
      </c>
      <c r="AI5546" s="147" t="str">
        <f t="shared" si="1043"/>
        <v/>
      </c>
      <c r="AJ5546" s="148" t="str">
        <f t="shared" si="1032"/>
        <v/>
      </c>
      <c r="AK5546" s="148" t="str">
        <f t="shared" si="1033"/>
        <v/>
      </c>
      <c r="AL5546" s="147" t="str">
        <f t="shared" si="1034"/>
        <v/>
      </c>
      <c r="AM5546" s="147" t="str">
        <f t="shared" si="1035"/>
        <v/>
      </c>
      <c r="AN5546" s="147" t="str">
        <f t="shared" si="1036"/>
        <v/>
      </c>
      <c r="AO5546" s="118"/>
    </row>
    <row r="5547" spans="1:41">
      <c r="A5547" s="118"/>
      <c r="B5547" s="118"/>
      <c r="C5547" s="118"/>
      <c r="D5547" s="118"/>
      <c r="E5547" s="118"/>
      <c r="F5547" s="118"/>
      <c r="G5547" s="118"/>
      <c r="H5547" s="118"/>
      <c r="I5547" s="118"/>
      <c r="J5547" s="118"/>
      <c r="K5547" s="118"/>
      <c r="L5547" s="118"/>
      <c r="M5547" s="118"/>
      <c r="N5547" s="118"/>
      <c r="O5547" s="143" t="str">
        <f>IF(H5547="","",(S5547/S5547)&amp;":"&amp;ROUND(AH5547/S5547,2))</f>
        <v/>
      </c>
      <c r="P5547" s="118"/>
      <c r="Q5547" s="118"/>
      <c r="R5547" s="143" t="str">
        <f>IF(H5547="","",(S5547/S5547)&amp;":"&amp;ROUND(AI5547/S5547,2))</f>
        <v/>
      </c>
      <c r="S5547" s="144" t="str">
        <f t="shared" si="1037"/>
        <v/>
      </c>
      <c r="T5547" s="145" t="str">
        <f t="shared" si="1038"/>
        <v/>
      </c>
      <c r="U5547" s="118"/>
      <c r="V5547" s="145" t="str">
        <f t="shared" si="1039"/>
        <v/>
      </c>
      <c r="W5547" s="144" t="str">
        <f t="shared" si="1040"/>
        <v/>
      </c>
      <c r="X5547" s="146" t="str">
        <f>IF(C5547="","",IF(OR(C5547="Trade",C5547="Multi Position"),(X5546+V5547),IF(C5547="Deposit",(X5546+AE5547),IF(C5547="Withdrawal",(X5546-AE5547)))))</f>
        <v/>
      </c>
      <c r="Y5547" s="145" t="str">
        <f t="shared" si="1041"/>
        <v/>
      </c>
      <c r="Z5547" s="118"/>
      <c r="AA5547" s="118"/>
      <c r="AB5547" s="118"/>
      <c r="AC5547" s="118"/>
      <c r="AD5547" s="118"/>
      <c r="AE5547" s="139"/>
      <c r="AF5547" s="118"/>
      <c r="AG5547" s="118"/>
      <c r="AH5547" s="147" t="str">
        <f t="shared" si="1042"/>
        <v/>
      </c>
      <c r="AI5547" s="147" t="str">
        <f t="shared" si="1043"/>
        <v/>
      </c>
      <c r="AJ5547" s="148" t="str">
        <f t="shared" si="1032"/>
        <v/>
      </c>
      <c r="AK5547" s="148" t="str">
        <f t="shared" si="1033"/>
        <v/>
      </c>
      <c r="AL5547" s="147" t="str">
        <f t="shared" si="1034"/>
        <v/>
      </c>
      <c r="AM5547" s="147" t="str">
        <f t="shared" si="1035"/>
        <v/>
      </c>
      <c r="AN5547" s="147" t="str">
        <f t="shared" si="1036"/>
        <v/>
      </c>
      <c r="AO5547" s="118"/>
    </row>
    <row r="5548" spans="1:41">
      <c r="A5548" s="118"/>
      <c r="B5548" s="118"/>
      <c r="C5548" s="118"/>
      <c r="D5548" s="118"/>
      <c r="E5548" s="118"/>
      <c r="F5548" s="118"/>
      <c r="G5548" s="118"/>
      <c r="H5548" s="118"/>
      <c r="I5548" s="118"/>
      <c r="J5548" s="118"/>
      <c r="K5548" s="118"/>
      <c r="L5548" s="118"/>
      <c r="M5548" s="118"/>
      <c r="N5548" s="118"/>
      <c r="O5548" s="143" t="str">
        <f>IF(H5548="","",(S5548/S5548)&amp;":"&amp;ROUND(AH5548/S5548,2))</f>
        <v/>
      </c>
      <c r="P5548" s="118"/>
      <c r="Q5548" s="118"/>
      <c r="R5548" s="143" t="str">
        <f>IF(H5548="","",(S5548/S5548)&amp;":"&amp;ROUND(AI5548/S5548,2))</f>
        <v/>
      </c>
      <c r="S5548" s="144" t="str">
        <f t="shared" si="1037"/>
        <v/>
      </c>
      <c r="T5548" s="145" t="str">
        <f t="shared" si="1038"/>
        <v/>
      </c>
      <c r="U5548" s="118"/>
      <c r="V5548" s="145" t="str">
        <f t="shared" si="1039"/>
        <v/>
      </c>
      <c r="W5548" s="144" t="str">
        <f t="shared" si="1040"/>
        <v/>
      </c>
      <c r="X5548" s="146" t="str">
        <f>IF(C5548="","",IF(OR(C5548="Trade",C5548="Multi Position"),(X5547+V5548),IF(C5548="Deposit",(X5547+AE5548),IF(C5548="Withdrawal",(X5547-AE5548)))))</f>
        <v/>
      </c>
      <c r="Y5548" s="145" t="str">
        <f t="shared" si="1041"/>
        <v/>
      </c>
      <c r="Z5548" s="118"/>
      <c r="AA5548" s="118"/>
      <c r="AB5548" s="118"/>
      <c r="AC5548" s="118"/>
      <c r="AD5548" s="118"/>
      <c r="AE5548" s="139"/>
      <c r="AF5548" s="118"/>
      <c r="AG5548" s="118"/>
      <c r="AH5548" s="147" t="str">
        <f t="shared" si="1042"/>
        <v/>
      </c>
      <c r="AI5548" s="147" t="str">
        <f t="shared" si="1043"/>
        <v/>
      </c>
      <c r="AJ5548" s="148" t="str">
        <f t="shared" si="1032"/>
        <v/>
      </c>
      <c r="AK5548" s="148" t="str">
        <f t="shared" si="1033"/>
        <v/>
      </c>
      <c r="AL5548" s="147" t="str">
        <f t="shared" si="1034"/>
        <v/>
      </c>
      <c r="AM5548" s="147" t="str">
        <f t="shared" si="1035"/>
        <v/>
      </c>
      <c r="AN5548" s="147" t="str">
        <f t="shared" si="1036"/>
        <v/>
      </c>
      <c r="AO5548" s="118"/>
    </row>
    <row r="5549" spans="1:41">
      <c r="A5549" s="118"/>
      <c r="B5549" s="118"/>
      <c r="C5549" s="118"/>
      <c r="D5549" s="118"/>
      <c r="E5549" s="118"/>
      <c r="F5549" s="118"/>
      <c r="G5549" s="118"/>
      <c r="H5549" s="118"/>
      <c r="I5549" s="118"/>
      <c r="J5549" s="118"/>
      <c r="K5549" s="118"/>
      <c r="L5549" s="118"/>
      <c r="M5549" s="118"/>
      <c r="N5549" s="118"/>
      <c r="O5549" s="143" t="str">
        <f>IF(H5549="","",(S5549/S5549)&amp;":"&amp;ROUND(AH5549/S5549,2))</f>
        <v/>
      </c>
      <c r="P5549" s="118"/>
      <c r="Q5549" s="118"/>
      <c r="R5549" s="143" t="str">
        <f>IF(H5549="","",(S5549/S5549)&amp;":"&amp;ROUND(AI5549/S5549,2))</f>
        <v/>
      </c>
      <c r="S5549" s="144" t="str">
        <f t="shared" si="1037"/>
        <v/>
      </c>
      <c r="T5549" s="145" t="str">
        <f t="shared" si="1038"/>
        <v/>
      </c>
      <c r="U5549" s="118"/>
      <c r="V5549" s="145" t="str">
        <f t="shared" si="1039"/>
        <v/>
      </c>
      <c r="W5549" s="144" t="str">
        <f t="shared" si="1040"/>
        <v/>
      </c>
      <c r="X5549" s="146" t="str">
        <f>IF(C5549="","",IF(OR(C5549="Trade",C5549="Multi Position"),(X5548+V5549),IF(C5549="Deposit",(X5548+AE5549),IF(C5549="Withdrawal",(X5548-AE5549)))))</f>
        <v/>
      </c>
      <c r="Y5549" s="145" t="str">
        <f t="shared" si="1041"/>
        <v/>
      </c>
      <c r="Z5549" s="118"/>
      <c r="AA5549" s="118"/>
      <c r="AB5549" s="118"/>
      <c r="AC5549" s="118"/>
      <c r="AD5549" s="118"/>
      <c r="AE5549" s="139"/>
      <c r="AF5549" s="118"/>
      <c r="AG5549" s="118"/>
      <c r="AH5549" s="147" t="str">
        <f t="shared" si="1042"/>
        <v/>
      </c>
      <c r="AI5549" s="147" t="str">
        <f t="shared" si="1043"/>
        <v/>
      </c>
      <c r="AJ5549" s="148" t="str">
        <f t="shared" si="1032"/>
        <v/>
      </c>
      <c r="AK5549" s="148" t="str">
        <f t="shared" si="1033"/>
        <v/>
      </c>
      <c r="AL5549" s="147" t="str">
        <f t="shared" si="1034"/>
        <v/>
      </c>
      <c r="AM5549" s="147" t="str">
        <f t="shared" si="1035"/>
        <v/>
      </c>
      <c r="AN5549" s="147" t="str">
        <f t="shared" si="1036"/>
        <v/>
      </c>
      <c r="AO5549" s="118"/>
    </row>
    <row r="5550" spans="1:41">
      <c r="A5550" s="118"/>
      <c r="B5550" s="118"/>
      <c r="C5550" s="118"/>
      <c r="D5550" s="118"/>
      <c r="E5550" s="118"/>
      <c r="F5550" s="118"/>
      <c r="G5550" s="118"/>
      <c r="H5550" s="118"/>
      <c r="I5550" s="118"/>
      <c r="J5550" s="118"/>
      <c r="K5550" s="118"/>
      <c r="L5550" s="118"/>
      <c r="M5550" s="118"/>
      <c r="N5550" s="118"/>
      <c r="O5550" s="143" t="str">
        <f>IF(H5550="","",(S5550/S5550)&amp;":"&amp;ROUND(AH5550/S5550,2))</f>
        <v/>
      </c>
      <c r="P5550" s="118"/>
      <c r="Q5550" s="118"/>
      <c r="R5550" s="143" t="str">
        <f>IF(H5550="","",(S5550/S5550)&amp;":"&amp;ROUND(AI5550/S5550,2))</f>
        <v/>
      </c>
      <c r="S5550" s="144" t="str">
        <f t="shared" si="1037"/>
        <v/>
      </c>
      <c r="T5550" s="145" t="str">
        <f t="shared" si="1038"/>
        <v/>
      </c>
      <c r="U5550" s="118"/>
      <c r="V5550" s="145" t="str">
        <f t="shared" si="1039"/>
        <v/>
      </c>
      <c r="W5550" s="144" t="str">
        <f t="shared" si="1040"/>
        <v/>
      </c>
      <c r="X5550" s="146" t="str">
        <f>IF(C5550="","",IF(OR(C5550="Trade",C5550="Multi Position"),(X5549+V5550),IF(C5550="Deposit",(X5549+AE5550),IF(C5550="Withdrawal",(X5549-AE5550)))))</f>
        <v/>
      </c>
      <c r="Y5550" s="145" t="str">
        <f t="shared" si="1041"/>
        <v/>
      </c>
      <c r="Z5550" s="118"/>
      <c r="AA5550" s="118"/>
      <c r="AB5550" s="118"/>
      <c r="AC5550" s="118"/>
      <c r="AD5550" s="118"/>
      <c r="AE5550" s="139"/>
      <c r="AF5550" s="118"/>
      <c r="AG5550" s="118"/>
      <c r="AH5550" s="147" t="str">
        <f t="shared" si="1042"/>
        <v/>
      </c>
      <c r="AI5550" s="147" t="str">
        <f t="shared" si="1043"/>
        <v/>
      </c>
      <c r="AJ5550" s="148" t="str">
        <f t="shared" si="1032"/>
        <v/>
      </c>
      <c r="AK5550" s="148" t="str">
        <f t="shared" si="1033"/>
        <v/>
      </c>
      <c r="AL5550" s="147" t="str">
        <f t="shared" si="1034"/>
        <v/>
      </c>
      <c r="AM5550" s="147" t="str">
        <f t="shared" si="1035"/>
        <v/>
      </c>
      <c r="AN5550" s="147" t="str">
        <f t="shared" si="1036"/>
        <v/>
      </c>
      <c r="AO5550" s="118"/>
    </row>
    <row r="5551" spans="1:41">
      <c r="A5551" s="118"/>
      <c r="B5551" s="118"/>
      <c r="C5551" s="118"/>
      <c r="D5551" s="118"/>
      <c r="E5551" s="118"/>
      <c r="F5551" s="118"/>
      <c r="G5551" s="118"/>
      <c r="H5551" s="118"/>
      <c r="I5551" s="118"/>
      <c r="J5551" s="118"/>
      <c r="K5551" s="118"/>
      <c r="L5551" s="118"/>
      <c r="M5551" s="118"/>
      <c r="N5551" s="118"/>
      <c r="O5551" s="143" t="str">
        <f>IF(H5551="","",(S5551/S5551)&amp;":"&amp;ROUND(AH5551/S5551,2))</f>
        <v/>
      </c>
      <c r="P5551" s="118"/>
      <c r="Q5551" s="118"/>
      <c r="R5551" s="143" t="str">
        <f>IF(H5551="","",(S5551/S5551)&amp;":"&amp;ROUND(AI5551/S5551,2))</f>
        <v/>
      </c>
      <c r="S5551" s="144" t="str">
        <f t="shared" si="1037"/>
        <v/>
      </c>
      <c r="T5551" s="145" t="str">
        <f t="shared" si="1038"/>
        <v/>
      </c>
      <c r="U5551" s="118"/>
      <c r="V5551" s="145" t="str">
        <f t="shared" si="1039"/>
        <v/>
      </c>
      <c r="W5551" s="144" t="str">
        <f t="shared" si="1040"/>
        <v/>
      </c>
      <c r="X5551" s="146" t="str">
        <f>IF(C5551="","",IF(OR(C5551="Trade",C5551="Multi Position"),(X5550+V5551),IF(C5551="Deposit",(X5550+AE5551),IF(C5551="Withdrawal",(X5550-AE5551)))))</f>
        <v/>
      </c>
      <c r="Y5551" s="145" t="str">
        <f t="shared" si="1041"/>
        <v/>
      </c>
      <c r="Z5551" s="118"/>
      <c r="AA5551" s="118"/>
      <c r="AB5551" s="118"/>
      <c r="AC5551" s="118"/>
      <c r="AD5551" s="118"/>
      <c r="AE5551" s="139"/>
      <c r="AF5551" s="118"/>
      <c r="AG5551" s="118"/>
      <c r="AH5551" s="147" t="str">
        <f t="shared" si="1042"/>
        <v/>
      </c>
      <c r="AI5551" s="147" t="str">
        <f t="shared" si="1043"/>
        <v/>
      </c>
      <c r="AJ5551" s="148" t="str">
        <f t="shared" si="1032"/>
        <v/>
      </c>
      <c r="AK5551" s="148" t="str">
        <f t="shared" si="1033"/>
        <v/>
      </c>
      <c r="AL5551" s="147" t="str">
        <f t="shared" si="1034"/>
        <v/>
      </c>
      <c r="AM5551" s="147" t="str">
        <f t="shared" si="1035"/>
        <v/>
      </c>
      <c r="AN5551" s="147" t="str">
        <f t="shared" si="1036"/>
        <v/>
      </c>
      <c r="AO5551" s="118"/>
    </row>
    <row r="5552" spans="1:41">
      <c r="A5552" s="118"/>
      <c r="B5552" s="118"/>
      <c r="C5552" s="118"/>
      <c r="D5552" s="118"/>
      <c r="E5552" s="118"/>
      <c r="F5552" s="118"/>
      <c r="G5552" s="118"/>
      <c r="H5552" s="118"/>
      <c r="I5552" s="118"/>
      <c r="J5552" s="118"/>
      <c r="K5552" s="118"/>
      <c r="L5552" s="118"/>
      <c r="M5552" s="118"/>
      <c r="N5552" s="118"/>
      <c r="O5552" s="143" t="str">
        <f>IF(H5552="","",(S5552/S5552)&amp;":"&amp;ROUND(AH5552/S5552,2))</f>
        <v/>
      </c>
      <c r="P5552" s="118"/>
      <c r="Q5552" s="118"/>
      <c r="R5552" s="143" t="str">
        <f>IF(H5552="","",(S5552/S5552)&amp;":"&amp;ROUND(AI5552/S5552,2))</f>
        <v/>
      </c>
      <c r="S5552" s="144" t="str">
        <f t="shared" si="1037"/>
        <v/>
      </c>
      <c r="T5552" s="145" t="str">
        <f t="shared" si="1038"/>
        <v/>
      </c>
      <c r="U5552" s="118"/>
      <c r="V5552" s="145" t="str">
        <f t="shared" si="1039"/>
        <v/>
      </c>
      <c r="W5552" s="144" t="str">
        <f t="shared" si="1040"/>
        <v/>
      </c>
      <c r="X5552" s="146" t="str">
        <f>IF(C5552="","",IF(OR(C5552="Trade",C5552="Multi Position"),(X5551+V5552),IF(C5552="Deposit",(X5551+AE5552),IF(C5552="Withdrawal",(X5551-AE5552)))))</f>
        <v/>
      </c>
      <c r="Y5552" s="145" t="str">
        <f t="shared" si="1041"/>
        <v/>
      </c>
      <c r="Z5552" s="118"/>
      <c r="AA5552" s="118"/>
      <c r="AB5552" s="118"/>
      <c r="AC5552" s="118"/>
      <c r="AD5552" s="118"/>
      <c r="AE5552" s="139"/>
      <c r="AF5552" s="118"/>
      <c r="AG5552" s="118"/>
      <c r="AH5552" s="147" t="str">
        <f t="shared" si="1042"/>
        <v/>
      </c>
      <c r="AI5552" s="147" t="str">
        <f t="shared" si="1043"/>
        <v/>
      </c>
      <c r="AJ5552" s="148" t="str">
        <f t="shared" si="1032"/>
        <v/>
      </c>
      <c r="AK5552" s="148" t="str">
        <f t="shared" si="1033"/>
        <v/>
      </c>
      <c r="AL5552" s="147" t="str">
        <f t="shared" si="1034"/>
        <v/>
      </c>
      <c r="AM5552" s="147" t="str">
        <f t="shared" si="1035"/>
        <v/>
      </c>
      <c r="AN5552" s="147" t="str">
        <f t="shared" si="1036"/>
        <v/>
      </c>
      <c r="AO5552" s="118"/>
    </row>
    <row r="5553" spans="1:41">
      <c r="A5553" s="118"/>
      <c r="B5553" s="118"/>
      <c r="C5553" s="118"/>
      <c r="D5553" s="118"/>
      <c r="E5553" s="118"/>
      <c r="F5553" s="118"/>
      <c r="G5553" s="118"/>
      <c r="H5553" s="118"/>
      <c r="I5553" s="118"/>
      <c r="J5553" s="118"/>
      <c r="K5553" s="118"/>
      <c r="L5553" s="118"/>
      <c r="M5553" s="118"/>
      <c r="N5553" s="118"/>
      <c r="O5553" s="143" t="str">
        <f>IF(H5553="","",(S5553/S5553)&amp;":"&amp;ROUND(AH5553/S5553,2))</f>
        <v/>
      </c>
      <c r="P5553" s="118"/>
      <c r="Q5553" s="118"/>
      <c r="R5553" s="143" t="str">
        <f>IF(H5553="","",(S5553/S5553)&amp;":"&amp;ROUND(AI5553/S5553,2))</f>
        <v/>
      </c>
      <c r="S5553" s="144" t="str">
        <f t="shared" si="1037"/>
        <v/>
      </c>
      <c r="T5553" s="145" t="str">
        <f t="shared" si="1038"/>
        <v/>
      </c>
      <c r="U5553" s="118"/>
      <c r="V5553" s="145" t="str">
        <f t="shared" si="1039"/>
        <v/>
      </c>
      <c r="W5553" s="144" t="str">
        <f t="shared" si="1040"/>
        <v/>
      </c>
      <c r="X5553" s="146" t="str">
        <f>IF(C5553="","",IF(OR(C5553="Trade",C5553="Multi Position"),(X5552+V5553),IF(C5553="Deposit",(X5552+AE5553),IF(C5553="Withdrawal",(X5552-AE5553)))))</f>
        <v/>
      </c>
      <c r="Y5553" s="145" t="str">
        <f t="shared" si="1041"/>
        <v/>
      </c>
      <c r="Z5553" s="118"/>
      <c r="AA5553" s="118"/>
      <c r="AB5553" s="118"/>
      <c r="AC5553" s="118"/>
      <c r="AD5553" s="118"/>
      <c r="AE5553" s="139"/>
      <c r="AF5553" s="118"/>
      <c r="AG5553" s="118"/>
      <c r="AH5553" s="147" t="str">
        <f t="shared" si="1042"/>
        <v/>
      </c>
      <c r="AI5553" s="147" t="str">
        <f t="shared" si="1043"/>
        <v/>
      </c>
      <c r="AJ5553" s="148" t="str">
        <f t="shared" si="1032"/>
        <v/>
      </c>
      <c r="AK5553" s="148" t="str">
        <f t="shared" si="1033"/>
        <v/>
      </c>
      <c r="AL5553" s="147" t="str">
        <f t="shared" si="1034"/>
        <v/>
      </c>
      <c r="AM5553" s="147" t="str">
        <f t="shared" si="1035"/>
        <v/>
      </c>
      <c r="AN5553" s="147" t="str">
        <f t="shared" si="1036"/>
        <v/>
      </c>
      <c r="AO5553" s="118"/>
    </row>
    <row r="5554" spans="1:41">
      <c r="A5554" s="118"/>
      <c r="B5554" s="118"/>
      <c r="C5554" s="118"/>
      <c r="D5554" s="118"/>
      <c r="E5554" s="118"/>
      <c r="F5554" s="118"/>
      <c r="G5554" s="118"/>
      <c r="H5554" s="118"/>
      <c r="I5554" s="118"/>
      <c r="J5554" s="118"/>
      <c r="K5554" s="118"/>
      <c r="L5554" s="118"/>
      <c r="M5554" s="118"/>
      <c r="N5554" s="118"/>
      <c r="O5554" s="143" t="str">
        <f>IF(H5554="","",(S5554/S5554)&amp;":"&amp;ROUND(AH5554/S5554,2))</f>
        <v/>
      </c>
      <c r="P5554" s="118"/>
      <c r="Q5554" s="118"/>
      <c r="R5554" s="143" t="str">
        <f>IF(H5554="","",(S5554/S5554)&amp;":"&amp;ROUND(AI5554/S5554,2))</f>
        <v/>
      </c>
      <c r="S5554" s="144" t="str">
        <f t="shared" si="1037"/>
        <v/>
      </c>
      <c r="T5554" s="145" t="str">
        <f t="shared" si="1038"/>
        <v/>
      </c>
      <c r="U5554" s="118"/>
      <c r="V5554" s="145" t="str">
        <f t="shared" si="1039"/>
        <v/>
      </c>
      <c r="W5554" s="144" t="str">
        <f t="shared" si="1040"/>
        <v/>
      </c>
      <c r="X5554" s="146" t="str">
        <f>IF(C5554="","",IF(OR(C5554="Trade",C5554="Multi Position"),(X5553+V5554),IF(C5554="Deposit",(X5553+AE5554),IF(C5554="Withdrawal",(X5553-AE5554)))))</f>
        <v/>
      </c>
      <c r="Y5554" s="145" t="str">
        <f t="shared" si="1041"/>
        <v/>
      </c>
      <c r="Z5554" s="118"/>
      <c r="AA5554" s="118"/>
      <c r="AB5554" s="118"/>
      <c r="AC5554" s="118"/>
      <c r="AD5554" s="118"/>
      <c r="AE5554" s="139"/>
      <c r="AF5554" s="118"/>
      <c r="AG5554" s="118"/>
      <c r="AH5554" s="147" t="str">
        <f t="shared" si="1042"/>
        <v/>
      </c>
      <c r="AI5554" s="147" t="str">
        <f t="shared" si="1043"/>
        <v/>
      </c>
      <c r="AJ5554" s="148" t="str">
        <f t="shared" si="1032"/>
        <v/>
      </c>
      <c r="AK5554" s="148" t="str">
        <f t="shared" si="1033"/>
        <v/>
      </c>
      <c r="AL5554" s="147" t="str">
        <f t="shared" si="1034"/>
        <v/>
      </c>
      <c r="AM5554" s="147" t="str">
        <f t="shared" si="1035"/>
        <v/>
      </c>
      <c r="AN5554" s="147" t="str">
        <f t="shared" si="1036"/>
        <v/>
      </c>
      <c r="AO5554" s="118"/>
    </row>
    <row r="5555" spans="1:41">
      <c r="A5555" s="118"/>
      <c r="B5555" s="118"/>
      <c r="C5555" s="118"/>
      <c r="D5555" s="118"/>
      <c r="E5555" s="118"/>
      <c r="F5555" s="118"/>
      <c r="G5555" s="118"/>
      <c r="H5555" s="118"/>
      <c r="I5555" s="118"/>
      <c r="J5555" s="118"/>
      <c r="K5555" s="118"/>
      <c r="L5555" s="118"/>
      <c r="M5555" s="118"/>
      <c r="N5555" s="118"/>
      <c r="O5555" s="143" t="str">
        <f>IF(H5555="","",(S5555/S5555)&amp;":"&amp;ROUND(AH5555/S5555,2))</f>
        <v/>
      </c>
      <c r="P5555" s="118"/>
      <c r="Q5555" s="118"/>
      <c r="R5555" s="143" t="str">
        <f>IF(H5555="","",(S5555/S5555)&amp;":"&amp;ROUND(AI5555/S5555,2))</f>
        <v/>
      </c>
      <c r="S5555" s="144" t="str">
        <f t="shared" si="1037"/>
        <v/>
      </c>
      <c r="T5555" s="145" t="str">
        <f t="shared" si="1038"/>
        <v/>
      </c>
      <c r="U5555" s="118"/>
      <c r="V5555" s="145" t="str">
        <f t="shared" si="1039"/>
        <v/>
      </c>
      <c r="W5555" s="144" t="str">
        <f t="shared" si="1040"/>
        <v/>
      </c>
      <c r="X5555" s="146" t="str">
        <f>IF(C5555="","",IF(OR(C5555="Trade",C5555="Multi Position"),(X5554+V5555),IF(C5555="Deposit",(X5554+AE5555),IF(C5555="Withdrawal",(X5554-AE5555)))))</f>
        <v/>
      </c>
      <c r="Y5555" s="145" t="str">
        <f t="shared" si="1041"/>
        <v/>
      </c>
      <c r="Z5555" s="118"/>
      <c r="AA5555" s="118"/>
      <c r="AB5555" s="118"/>
      <c r="AC5555" s="118"/>
      <c r="AD5555" s="118"/>
      <c r="AE5555" s="139"/>
      <c r="AF5555" s="118"/>
      <c r="AG5555" s="118"/>
      <c r="AH5555" s="147" t="str">
        <f t="shared" si="1042"/>
        <v/>
      </c>
      <c r="AI5555" s="147" t="str">
        <f t="shared" si="1043"/>
        <v/>
      </c>
      <c r="AJ5555" s="148" t="str">
        <f t="shared" si="1032"/>
        <v/>
      </c>
      <c r="AK5555" s="148" t="str">
        <f t="shared" si="1033"/>
        <v/>
      </c>
      <c r="AL5555" s="147" t="str">
        <f t="shared" si="1034"/>
        <v/>
      </c>
      <c r="AM5555" s="147" t="str">
        <f t="shared" si="1035"/>
        <v/>
      </c>
      <c r="AN5555" s="147" t="str">
        <f t="shared" si="1036"/>
        <v/>
      </c>
      <c r="AO5555" s="118"/>
    </row>
    <row r="5556" spans="1:41">
      <c r="A5556" s="118"/>
      <c r="B5556" s="118"/>
      <c r="C5556" s="118"/>
      <c r="D5556" s="118"/>
      <c r="E5556" s="118"/>
      <c r="F5556" s="118"/>
      <c r="G5556" s="118"/>
      <c r="H5556" s="118"/>
      <c r="I5556" s="118"/>
      <c r="J5556" s="118"/>
      <c r="K5556" s="118"/>
      <c r="L5556" s="118"/>
      <c r="M5556" s="118"/>
      <c r="N5556" s="118"/>
      <c r="O5556" s="143" t="str">
        <f>IF(H5556="","",(S5556/S5556)&amp;":"&amp;ROUND(AH5556/S5556,2))</f>
        <v/>
      </c>
      <c r="P5556" s="118"/>
      <c r="Q5556" s="118"/>
      <c r="R5556" s="143" t="str">
        <f>IF(H5556="","",(S5556/S5556)&amp;":"&amp;ROUND(AI5556/S5556,2))</f>
        <v/>
      </c>
      <c r="S5556" s="144" t="str">
        <f t="shared" si="1037"/>
        <v/>
      </c>
      <c r="T5556" s="145" t="str">
        <f t="shared" si="1038"/>
        <v/>
      </c>
      <c r="U5556" s="118"/>
      <c r="V5556" s="145" t="str">
        <f t="shared" si="1039"/>
        <v/>
      </c>
      <c r="W5556" s="144" t="str">
        <f t="shared" si="1040"/>
        <v/>
      </c>
      <c r="X5556" s="146" t="str">
        <f>IF(C5556="","",IF(OR(C5556="Trade",C5556="Multi Position"),(X5555+V5556),IF(C5556="Deposit",(X5555+AE5556),IF(C5556="Withdrawal",(X5555-AE5556)))))</f>
        <v/>
      </c>
      <c r="Y5556" s="145" t="str">
        <f t="shared" si="1041"/>
        <v/>
      </c>
      <c r="Z5556" s="118"/>
      <c r="AA5556" s="118"/>
      <c r="AB5556" s="118"/>
      <c r="AC5556" s="118"/>
      <c r="AD5556" s="118"/>
      <c r="AE5556" s="139"/>
      <c r="AF5556" s="118"/>
      <c r="AG5556" s="118"/>
      <c r="AH5556" s="147" t="str">
        <f t="shared" si="1042"/>
        <v/>
      </c>
      <c r="AI5556" s="147" t="str">
        <f t="shared" si="1043"/>
        <v/>
      </c>
      <c r="AJ5556" s="148" t="str">
        <f t="shared" si="1032"/>
        <v/>
      </c>
      <c r="AK5556" s="148" t="str">
        <f t="shared" si="1033"/>
        <v/>
      </c>
      <c r="AL5556" s="147" t="str">
        <f t="shared" si="1034"/>
        <v/>
      </c>
      <c r="AM5556" s="147" t="str">
        <f t="shared" si="1035"/>
        <v/>
      </c>
      <c r="AN5556" s="147" t="str">
        <f t="shared" si="1036"/>
        <v/>
      </c>
      <c r="AO5556" s="118"/>
    </row>
    <row r="5557" spans="1:41">
      <c r="A5557" s="118"/>
      <c r="B5557" s="118"/>
      <c r="C5557" s="118"/>
      <c r="D5557" s="118"/>
      <c r="E5557" s="118"/>
      <c r="F5557" s="118"/>
      <c r="G5557" s="118"/>
      <c r="H5557" s="118"/>
      <c r="I5557" s="118"/>
      <c r="J5557" s="118"/>
      <c r="K5557" s="118"/>
      <c r="L5557" s="118"/>
      <c r="M5557" s="118"/>
      <c r="N5557" s="118"/>
      <c r="O5557" s="143" t="str">
        <f>IF(H5557="","",(S5557/S5557)&amp;":"&amp;ROUND(AH5557/S5557,2))</f>
        <v/>
      </c>
      <c r="P5557" s="118"/>
      <c r="Q5557" s="118"/>
      <c r="R5557" s="143" t="str">
        <f>IF(H5557="","",(S5557/S5557)&amp;":"&amp;ROUND(AI5557/S5557,2))</f>
        <v/>
      </c>
      <c r="S5557" s="144" t="str">
        <f t="shared" si="1037"/>
        <v/>
      </c>
      <c r="T5557" s="145" t="str">
        <f t="shared" si="1038"/>
        <v/>
      </c>
      <c r="U5557" s="118"/>
      <c r="V5557" s="145" t="str">
        <f t="shared" si="1039"/>
        <v/>
      </c>
      <c r="W5557" s="144" t="str">
        <f t="shared" si="1040"/>
        <v/>
      </c>
      <c r="X5557" s="146" t="str">
        <f>IF(C5557="","",IF(OR(C5557="Trade",C5557="Multi Position"),(X5556+V5557),IF(C5557="Deposit",(X5556+AE5557),IF(C5557="Withdrawal",(X5556-AE5557)))))</f>
        <v/>
      </c>
      <c r="Y5557" s="145" t="str">
        <f t="shared" si="1041"/>
        <v/>
      </c>
      <c r="Z5557" s="118"/>
      <c r="AA5557" s="118"/>
      <c r="AB5557" s="118"/>
      <c r="AC5557" s="118"/>
      <c r="AD5557" s="118"/>
      <c r="AE5557" s="139"/>
      <c r="AF5557" s="118"/>
      <c r="AG5557" s="118"/>
      <c r="AH5557" s="147" t="str">
        <f t="shared" si="1042"/>
        <v/>
      </c>
      <c r="AI5557" s="147" t="str">
        <f t="shared" si="1043"/>
        <v/>
      </c>
      <c r="AJ5557" s="148" t="str">
        <f t="shared" si="1032"/>
        <v/>
      </c>
      <c r="AK5557" s="148" t="str">
        <f t="shared" si="1033"/>
        <v/>
      </c>
      <c r="AL5557" s="147" t="str">
        <f t="shared" si="1034"/>
        <v/>
      </c>
      <c r="AM5557" s="147" t="str">
        <f t="shared" si="1035"/>
        <v/>
      </c>
      <c r="AN5557" s="147" t="str">
        <f t="shared" si="1036"/>
        <v/>
      </c>
      <c r="AO5557" s="118"/>
    </row>
    <row r="5558" spans="1:41">
      <c r="A5558" s="118"/>
      <c r="B5558" s="118"/>
      <c r="C5558" s="118"/>
      <c r="D5558" s="118"/>
      <c r="E5558" s="118"/>
      <c r="F5558" s="118"/>
      <c r="G5558" s="118"/>
      <c r="H5558" s="118"/>
      <c r="I5558" s="118"/>
      <c r="J5558" s="118"/>
      <c r="K5558" s="118"/>
      <c r="L5558" s="118"/>
      <c r="M5558" s="118"/>
      <c r="N5558" s="118"/>
      <c r="O5558" s="143" t="str">
        <f>IF(H5558="","",(S5558/S5558)&amp;":"&amp;ROUND(AH5558/S5558,2))</f>
        <v/>
      </c>
      <c r="P5558" s="118"/>
      <c r="Q5558" s="118"/>
      <c r="R5558" s="143" t="str">
        <f>IF(H5558="","",(S5558/S5558)&amp;":"&amp;ROUND(AI5558/S5558,2))</f>
        <v/>
      </c>
      <c r="S5558" s="144" t="str">
        <f t="shared" si="1037"/>
        <v/>
      </c>
      <c r="T5558" s="145" t="str">
        <f t="shared" si="1038"/>
        <v/>
      </c>
      <c r="U5558" s="118"/>
      <c r="V5558" s="145" t="str">
        <f t="shared" si="1039"/>
        <v/>
      </c>
      <c r="W5558" s="144" t="str">
        <f t="shared" si="1040"/>
        <v/>
      </c>
      <c r="X5558" s="146" t="str">
        <f>IF(C5558="","",IF(OR(C5558="Trade",C5558="Multi Position"),(X5557+V5558),IF(C5558="Deposit",(X5557+AE5558),IF(C5558="Withdrawal",(X5557-AE5558)))))</f>
        <v/>
      </c>
      <c r="Y5558" s="145" t="str">
        <f t="shared" si="1041"/>
        <v/>
      </c>
      <c r="Z5558" s="118"/>
      <c r="AA5558" s="118"/>
      <c r="AB5558" s="118"/>
      <c r="AC5558" s="118"/>
      <c r="AD5558" s="118"/>
      <c r="AE5558" s="139"/>
      <c r="AF5558" s="118"/>
      <c r="AG5558" s="118"/>
      <c r="AH5558" s="147" t="str">
        <f t="shared" si="1042"/>
        <v/>
      </c>
      <c r="AI5558" s="147" t="str">
        <f t="shared" si="1043"/>
        <v/>
      </c>
      <c r="AJ5558" s="148" t="str">
        <f t="shared" si="1032"/>
        <v/>
      </c>
      <c r="AK5558" s="148" t="str">
        <f t="shared" si="1033"/>
        <v/>
      </c>
      <c r="AL5558" s="147" t="str">
        <f t="shared" si="1034"/>
        <v/>
      </c>
      <c r="AM5558" s="147" t="str">
        <f t="shared" si="1035"/>
        <v/>
      </c>
      <c r="AN5558" s="147" t="str">
        <f t="shared" si="1036"/>
        <v/>
      </c>
      <c r="AO5558" s="118"/>
    </row>
    <row r="5559" spans="1:41">
      <c r="A5559" s="118"/>
      <c r="B5559" s="118"/>
      <c r="C5559" s="118"/>
      <c r="D5559" s="118"/>
      <c r="E5559" s="118"/>
      <c r="F5559" s="118"/>
      <c r="G5559" s="118"/>
      <c r="H5559" s="118"/>
      <c r="I5559" s="118"/>
      <c r="J5559" s="118"/>
      <c r="K5559" s="118"/>
      <c r="L5559" s="118"/>
      <c r="M5559" s="118"/>
      <c r="N5559" s="118"/>
      <c r="O5559" s="143" t="str">
        <f>IF(H5559="","",(S5559/S5559)&amp;":"&amp;ROUND(AH5559/S5559,2))</f>
        <v/>
      </c>
      <c r="P5559" s="118"/>
      <c r="Q5559" s="118"/>
      <c r="R5559" s="143" t="str">
        <f>IF(H5559="","",(S5559/S5559)&amp;":"&amp;ROUND(AI5559/S5559,2))</f>
        <v/>
      </c>
      <c r="S5559" s="144" t="str">
        <f t="shared" si="1037"/>
        <v/>
      </c>
      <c r="T5559" s="145" t="str">
        <f t="shared" si="1038"/>
        <v/>
      </c>
      <c r="U5559" s="118"/>
      <c r="V5559" s="145" t="str">
        <f t="shared" si="1039"/>
        <v/>
      </c>
      <c r="W5559" s="144" t="str">
        <f t="shared" si="1040"/>
        <v/>
      </c>
      <c r="X5559" s="146" t="str">
        <f>IF(C5559="","",IF(OR(C5559="Trade",C5559="Multi Position"),(X5558+V5559),IF(C5559="Deposit",(X5558+AE5559),IF(C5559="Withdrawal",(X5558-AE5559)))))</f>
        <v/>
      </c>
      <c r="Y5559" s="145" t="str">
        <f t="shared" si="1041"/>
        <v/>
      </c>
      <c r="Z5559" s="118"/>
      <c r="AA5559" s="118"/>
      <c r="AB5559" s="118"/>
      <c r="AC5559" s="118"/>
      <c r="AD5559" s="118"/>
      <c r="AE5559" s="139"/>
      <c r="AF5559" s="118"/>
      <c r="AG5559" s="118"/>
      <c r="AH5559" s="147" t="str">
        <f t="shared" si="1042"/>
        <v/>
      </c>
      <c r="AI5559" s="147" t="str">
        <f t="shared" si="1043"/>
        <v/>
      </c>
      <c r="AJ5559" s="148" t="str">
        <f t="shared" si="1032"/>
        <v/>
      </c>
      <c r="AK5559" s="148" t="str">
        <f t="shared" si="1033"/>
        <v/>
      </c>
      <c r="AL5559" s="147" t="str">
        <f t="shared" si="1034"/>
        <v/>
      </c>
      <c r="AM5559" s="147" t="str">
        <f t="shared" si="1035"/>
        <v/>
      </c>
      <c r="AN5559" s="147" t="str">
        <f t="shared" si="1036"/>
        <v/>
      </c>
      <c r="AO5559" s="118"/>
    </row>
    <row r="5560" spans="1:41">
      <c r="A5560" s="118"/>
      <c r="B5560" s="118"/>
      <c r="C5560" s="118"/>
      <c r="D5560" s="118"/>
      <c r="E5560" s="118"/>
      <c r="F5560" s="118"/>
      <c r="G5560" s="118"/>
      <c r="H5560" s="118"/>
      <c r="I5560" s="118"/>
      <c r="J5560" s="118"/>
      <c r="K5560" s="118"/>
      <c r="L5560" s="118"/>
      <c r="M5560" s="118"/>
      <c r="N5560" s="118"/>
      <c r="O5560" s="143" t="str">
        <f>IF(H5560="","",(S5560/S5560)&amp;":"&amp;ROUND(AH5560/S5560,2))</f>
        <v/>
      </c>
      <c r="P5560" s="118"/>
      <c r="Q5560" s="118"/>
      <c r="R5560" s="143" t="str">
        <f>IF(H5560="","",(S5560/S5560)&amp;":"&amp;ROUND(AI5560/S5560,2))</f>
        <v/>
      </c>
      <c r="S5560" s="144" t="str">
        <f t="shared" si="1037"/>
        <v/>
      </c>
      <c r="T5560" s="145" t="str">
        <f t="shared" si="1038"/>
        <v/>
      </c>
      <c r="U5560" s="118"/>
      <c r="V5560" s="145" t="str">
        <f t="shared" si="1039"/>
        <v/>
      </c>
      <c r="W5560" s="144" t="str">
        <f t="shared" si="1040"/>
        <v/>
      </c>
      <c r="X5560" s="146" t="str">
        <f>IF(C5560="","",IF(OR(C5560="Trade",C5560="Multi Position"),(X5559+V5560),IF(C5560="Deposit",(X5559+AE5560),IF(C5560="Withdrawal",(X5559-AE5560)))))</f>
        <v/>
      </c>
      <c r="Y5560" s="145" t="str">
        <f t="shared" si="1041"/>
        <v/>
      </c>
      <c r="Z5560" s="118"/>
      <c r="AA5560" s="118"/>
      <c r="AB5560" s="118"/>
      <c r="AC5560" s="118"/>
      <c r="AD5560" s="118"/>
      <c r="AE5560" s="139"/>
      <c r="AF5560" s="118"/>
      <c r="AG5560" s="118"/>
      <c r="AH5560" s="147" t="str">
        <f t="shared" si="1042"/>
        <v/>
      </c>
      <c r="AI5560" s="147" t="str">
        <f t="shared" si="1043"/>
        <v/>
      </c>
      <c r="AJ5560" s="148" t="str">
        <f t="shared" si="1032"/>
        <v/>
      </c>
      <c r="AK5560" s="148" t="str">
        <f t="shared" si="1033"/>
        <v/>
      </c>
      <c r="AL5560" s="147" t="str">
        <f t="shared" si="1034"/>
        <v/>
      </c>
      <c r="AM5560" s="147" t="str">
        <f t="shared" si="1035"/>
        <v/>
      </c>
      <c r="AN5560" s="147" t="str">
        <f t="shared" si="1036"/>
        <v/>
      </c>
      <c r="AO5560" s="118"/>
    </row>
    <row r="5561" spans="1:41">
      <c r="A5561" s="118"/>
      <c r="B5561" s="118"/>
      <c r="C5561" s="118"/>
      <c r="D5561" s="118"/>
      <c r="E5561" s="118"/>
      <c r="F5561" s="118"/>
      <c r="G5561" s="118"/>
      <c r="H5561" s="118"/>
      <c r="I5561" s="118"/>
      <c r="J5561" s="118"/>
      <c r="K5561" s="118"/>
      <c r="L5561" s="118"/>
      <c r="M5561" s="118"/>
      <c r="N5561" s="118"/>
      <c r="O5561" s="143" t="str">
        <f>IF(H5561="","",(S5561/S5561)&amp;":"&amp;ROUND(AH5561/S5561,2))</f>
        <v/>
      </c>
      <c r="P5561" s="118"/>
      <c r="Q5561" s="118"/>
      <c r="R5561" s="143" t="str">
        <f>IF(H5561="","",(S5561/S5561)&amp;":"&amp;ROUND(AI5561/S5561,2))</f>
        <v/>
      </c>
      <c r="S5561" s="144" t="str">
        <f t="shared" si="1037"/>
        <v/>
      </c>
      <c r="T5561" s="145" t="str">
        <f t="shared" si="1038"/>
        <v/>
      </c>
      <c r="U5561" s="118"/>
      <c r="V5561" s="145" t="str">
        <f t="shared" si="1039"/>
        <v/>
      </c>
      <c r="W5561" s="144" t="str">
        <f t="shared" si="1040"/>
        <v/>
      </c>
      <c r="X5561" s="146" t="str">
        <f>IF(C5561="","",IF(OR(C5561="Trade",C5561="Multi Position"),(X5560+V5561),IF(C5561="Deposit",(X5560+AE5561),IF(C5561="Withdrawal",(X5560-AE5561)))))</f>
        <v/>
      </c>
      <c r="Y5561" s="145" t="str">
        <f t="shared" si="1041"/>
        <v/>
      </c>
      <c r="Z5561" s="118"/>
      <c r="AA5561" s="118"/>
      <c r="AB5561" s="118"/>
      <c r="AC5561" s="118"/>
      <c r="AD5561" s="118"/>
      <c r="AE5561" s="139"/>
      <c r="AF5561" s="118"/>
      <c r="AG5561" s="118"/>
      <c r="AH5561" s="147" t="str">
        <f t="shared" si="1042"/>
        <v/>
      </c>
      <c r="AI5561" s="147" t="str">
        <f t="shared" si="1043"/>
        <v/>
      </c>
      <c r="AJ5561" s="148" t="str">
        <f t="shared" si="1032"/>
        <v/>
      </c>
      <c r="AK5561" s="148" t="str">
        <f t="shared" si="1033"/>
        <v/>
      </c>
      <c r="AL5561" s="147" t="str">
        <f t="shared" si="1034"/>
        <v/>
      </c>
      <c r="AM5561" s="147" t="str">
        <f t="shared" si="1035"/>
        <v/>
      </c>
      <c r="AN5561" s="147" t="str">
        <f t="shared" si="1036"/>
        <v/>
      </c>
      <c r="AO5561" s="118"/>
    </row>
    <row r="5562" spans="1:41">
      <c r="A5562" s="118"/>
      <c r="B5562" s="118"/>
      <c r="C5562" s="118"/>
      <c r="D5562" s="118"/>
      <c r="E5562" s="118"/>
      <c r="F5562" s="118"/>
      <c r="G5562" s="118"/>
      <c r="H5562" s="118"/>
      <c r="I5562" s="118"/>
      <c r="J5562" s="118"/>
      <c r="K5562" s="118"/>
      <c r="L5562" s="118"/>
      <c r="M5562" s="118"/>
      <c r="N5562" s="118"/>
      <c r="O5562" s="143" t="str">
        <f>IF(H5562="","",(S5562/S5562)&amp;":"&amp;ROUND(AH5562/S5562,2))</f>
        <v/>
      </c>
      <c r="P5562" s="118"/>
      <c r="Q5562" s="118"/>
      <c r="R5562" s="143" t="str">
        <f>IF(H5562="","",(S5562/S5562)&amp;":"&amp;ROUND(AI5562/S5562,2))</f>
        <v/>
      </c>
      <c r="S5562" s="144" t="str">
        <f t="shared" si="1037"/>
        <v/>
      </c>
      <c r="T5562" s="145" t="str">
        <f t="shared" si="1038"/>
        <v/>
      </c>
      <c r="U5562" s="118"/>
      <c r="V5562" s="145" t="str">
        <f t="shared" si="1039"/>
        <v/>
      </c>
      <c r="W5562" s="144" t="str">
        <f t="shared" si="1040"/>
        <v/>
      </c>
      <c r="X5562" s="146" t="str">
        <f>IF(C5562="","",IF(OR(C5562="Trade",C5562="Multi Position"),(X5561+V5562),IF(C5562="Deposit",(X5561+AE5562),IF(C5562="Withdrawal",(X5561-AE5562)))))</f>
        <v/>
      </c>
      <c r="Y5562" s="145" t="str">
        <f t="shared" si="1041"/>
        <v/>
      </c>
      <c r="Z5562" s="118"/>
      <c r="AA5562" s="118"/>
      <c r="AB5562" s="118"/>
      <c r="AC5562" s="118"/>
      <c r="AD5562" s="118"/>
      <c r="AE5562" s="139"/>
      <c r="AF5562" s="118"/>
      <c r="AG5562" s="118"/>
      <c r="AH5562" s="147" t="str">
        <f t="shared" si="1042"/>
        <v/>
      </c>
      <c r="AI5562" s="147" t="str">
        <f t="shared" si="1043"/>
        <v/>
      </c>
      <c r="AJ5562" s="148" t="str">
        <f t="shared" si="1032"/>
        <v/>
      </c>
      <c r="AK5562" s="148" t="str">
        <f t="shared" si="1033"/>
        <v/>
      </c>
      <c r="AL5562" s="147" t="str">
        <f t="shared" si="1034"/>
        <v/>
      </c>
      <c r="AM5562" s="147" t="str">
        <f t="shared" si="1035"/>
        <v/>
      </c>
      <c r="AN5562" s="147" t="str">
        <f t="shared" si="1036"/>
        <v/>
      </c>
      <c r="AO5562" s="118"/>
    </row>
    <row r="5563" spans="1:41">
      <c r="A5563" s="118"/>
      <c r="B5563" s="118"/>
      <c r="C5563" s="118"/>
      <c r="D5563" s="118"/>
      <c r="E5563" s="118"/>
      <c r="F5563" s="118"/>
      <c r="G5563" s="118"/>
      <c r="H5563" s="118"/>
      <c r="I5563" s="118"/>
      <c r="J5563" s="118"/>
      <c r="K5563" s="118"/>
      <c r="L5563" s="118"/>
      <c r="M5563" s="118"/>
      <c r="N5563" s="118"/>
      <c r="O5563" s="143" t="str">
        <f>IF(H5563="","",(S5563/S5563)&amp;":"&amp;ROUND(AH5563/S5563,2))</f>
        <v/>
      </c>
      <c r="P5563" s="118"/>
      <c r="Q5563" s="118"/>
      <c r="R5563" s="143" t="str">
        <f>IF(H5563="","",(S5563/S5563)&amp;":"&amp;ROUND(AI5563/S5563,2))</f>
        <v/>
      </c>
      <c r="S5563" s="144" t="str">
        <f t="shared" si="1037"/>
        <v/>
      </c>
      <c r="T5563" s="145" t="str">
        <f t="shared" si="1038"/>
        <v/>
      </c>
      <c r="U5563" s="118"/>
      <c r="V5563" s="145" t="str">
        <f t="shared" si="1039"/>
        <v/>
      </c>
      <c r="W5563" s="144" t="str">
        <f t="shared" si="1040"/>
        <v/>
      </c>
      <c r="X5563" s="146" t="str">
        <f>IF(C5563="","",IF(OR(C5563="Trade",C5563="Multi Position"),(X5562+V5563),IF(C5563="Deposit",(X5562+AE5563),IF(C5563="Withdrawal",(X5562-AE5563)))))</f>
        <v/>
      </c>
      <c r="Y5563" s="145" t="str">
        <f t="shared" si="1041"/>
        <v/>
      </c>
      <c r="Z5563" s="118"/>
      <c r="AA5563" s="118"/>
      <c r="AB5563" s="118"/>
      <c r="AC5563" s="118"/>
      <c r="AD5563" s="118"/>
      <c r="AE5563" s="139"/>
      <c r="AF5563" s="118"/>
      <c r="AG5563" s="118"/>
      <c r="AH5563" s="147" t="str">
        <f t="shared" si="1042"/>
        <v/>
      </c>
      <c r="AI5563" s="147" t="str">
        <f t="shared" si="1043"/>
        <v/>
      </c>
      <c r="AJ5563" s="148" t="str">
        <f t="shared" si="1032"/>
        <v/>
      </c>
      <c r="AK5563" s="148" t="str">
        <f t="shared" si="1033"/>
        <v/>
      </c>
      <c r="AL5563" s="147" t="str">
        <f t="shared" si="1034"/>
        <v/>
      </c>
      <c r="AM5563" s="147" t="str">
        <f t="shared" si="1035"/>
        <v/>
      </c>
      <c r="AN5563" s="147" t="str">
        <f t="shared" si="1036"/>
        <v/>
      </c>
      <c r="AO5563" s="118"/>
    </row>
    <row r="5564" spans="1:41">
      <c r="A5564" s="118"/>
      <c r="B5564" s="118"/>
      <c r="C5564" s="118"/>
      <c r="D5564" s="118"/>
      <c r="E5564" s="118"/>
      <c r="F5564" s="118"/>
      <c r="G5564" s="118"/>
      <c r="H5564" s="118"/>
      <c r="I5564" s="118"/>
      <c r="J5564" s="118"/>
      <c r="K5564" s="118"/>
      <c r="L5564" s="118"/>
      <c r="M5564" s="118"/>
      <c r="N5564" s="118"/>
      <c r="O5564" s="143" t="str">
        <f>IF(H5564="","",(S5564/S5564)&amp;":"&amp;ROUND(AH5564/S5564,2))</f>
        <v/>
      </c>
      <c r="P5564" s="118"/>
      <c r="Q5564" s="118"/>
      <c r="R5564" s="143" t="str">
        <f>IF(H5564="","",(S5564/S5564)&amp;":"&amp;ROUND(AI5564/S5564,2))</f>
        <v/>
      </c>
      <c r="S5564" s="144" t="str">
        <f t="shared" si="1037"/>
        <v/>
      </c>
      <c r="T5564" s="145" t="str">
        <f t="shared" si="1038"/>
        <v/>
      </c>
      <c r="U5564" s="118"/>
      <c r="V5564" s="145" t="str">
        <f t="shared" si="1039"/>
        <v/>
      </c>
      <c r="W5564" s="144" t="str">
        <f t="shared" si="1040"/>
        <v/>
      </c>
      <c r="X5564" s="146" t="str">
        <f>IF(C5564="","",IF(OR(C5564="Trade",C5564="Multi Position"),(X5563+V5564),IF(C5564="Deposit",(X5563+AE5564),IF(C5564="Withdrawal",(X5563-AE5564)))))</f>
        <v/>
      </c>
      <c r="Y5564" s="145" t="str">
        <f t="shared" si="1041"/>
        <v/>
      </c>
      <c r="Z5564" s="118"/>
      <c r="AA5564" s="118"/>
      <c r="AB5564" s="118"/>
      <c r="AC5564" s="118"/>
      <c r="AD5564" s="118"/>
      <c r="AE5564" s="139"/>
      <c r="AF5564" s="118"/>
      <c r="AG5564" s="118"/>
      <c r="AH5564" s="147" t="str">
        <f t="shared" si="1042"/>
        <v/>
      </c>
      <c r="AI5564" s="147" t="str">
        <f t="shared" si="1043"/>
        <v/>
      </c>
      <c r="AJ5564" s="148" t="str">
        <f t="shared" si="1032"/>
        <v/>
      </c>
      <c r="AK5564" s="148" t="str">
        <f t="shared" si="1033"/>
        <v/>
      </c>
      <c r="AL5564" s="147" t="str">
        <f t="shared" si="1034"/>
        <v/>
      </c>
      <c r="AM5564" s="147" t="str">
        <f t="shared" si="1035"/>
        <v/>
      </c>
      <c r="AN5564" s="147" t="str">
        <f t="shared" si="1036"/>
        <v/>
      </c>
      <c r="AO5564" s="118"/>
    </row>
    <row r="5565" spans="1:41">
      <c r="A5565" s="118"/>
      <c r="B5565" s="118"/>
      <c r="C5565" s="118"/>
      <c r="D5565" s="118"/>
      <c r="E5565" s="118"/>
      <c r="F5565" s="118"/>
      <c r="G5565" s="118"/>
      <c r="H5565" s="118"/>
      <c r="I5565" s="118"/>
      <c r="J5565" s="118"/>
      <c r="K5565" s="118"/>
      <c r="L5565" s="118"/>
      <c r="M5565" s="118"/>
      <c r="N5565" s="118"/>
      <c r="O5565" s="143" t="str">
        <f>IF(H5565="","",(S5565/S5565)&amp;":"&amp;ROUND(AH5565/S5565,2))</f>
        <v/>
      </c>
      <c r="P5565" s="118"/>
      <c r="Q5565" s="118"/>
      <c r="R5565" s="143" t="str">
        <f>IF(H5565="","",(S5565/S5565)&amp;":"&amp;ROUND(AI5565/S5565,2))</f>
        <v/>
      </c>
      <c r="S5565" s="144" t="str">
        <f t="shared" si="1037"/>
        <v/>
      </c>
      <c r="T5565" s="145" t="str">
        <f t="shared" si="1038"/>
        <v/>
      </c>
      <c r="U5565" s="118"/>
      <c r="V5565" s="145" t="str">
        <f t="shared" si="1039"/>
        <v/>
      </c>
      <c r="W5565" s="144" t="str">
        <f t="shared" si="1040"/>
        <v/>
      </c>
      <c r="X5565" s="146" t="str">
        <f>IF(C5565="","",IF(OR(C5565="Trade",C5565="Multi Position"),(X5564+V5565),IF(C5565="Deposit",(X5564+AE5565),IF(C5565="Withdrawal",(X5564-AE5565)))))</f>
        <v/>
      </c>
      <c r="Y5565" s="145" t="str">
        <f t="shared" si="1041"/>
        <v/>
      </c>
      <c r="Z5565" s="118"/>
      <c r="AA5565" s="118"/>
      <c r="AB5565" s="118"/>
      <c r="AC5565" s="118"/>
      <c r="AD5565" s="118"/>
      <c r="AE5565" s="139"/>
      <c r="AF5565" s="118"/>
      <c r="AG5565" s="118"/>
      <c r="AH5565" s="147" t="str">
        <f t="shared" si="1042"/>
        <v/>
      </c>
      <c r="AI5565" s="147" t="str">
        <f t="shared" si="1043"/>
        <v/>
      </c>
      <c r="AJ5565" s="148" t="str">
        <f t="shared" si="1032"/>
        <v/>
      </c>
      <c r="AK5565" s="148" t="str">
        <f t="shared" si="1033"/>
        <v/>
      </c>
      <c r="AL5565" s="147" t="str">
        <f t="shared" si="1034"/>
        <v/>
      </c>
      <c r="AM5565" s="147" t="str">
        <f t="shared" si="1035"/>
        <v/>
      </c>
      <c r="AN5565" s="147" t="str">
        <f t="shared" si="1036"/>
        <v/>
      </c>
      <c r="AO5565" s="118"/>
    </row>
    <row r="5566" spans="1:41">
      <c r="A5566" s="118"/>
      <c r="B5566" s="118"/>
      <c r="C5566" s="118"/>
      <c r="D5566" s="118"/>
      <c r="E5566" s="118"/>
      <c r="F5566" s="118"/>
      <c r="G5566" s="118"/>
      <c r="H5566" s="118"/>
      <c r="I5566" s="118"/>
      <c r="J5566" s="118"/>
      <c r="K5566" s="118"/>
      <c r="L5566" s="118"/>
      <c r="M5566" s="118"/>
      <c r="N5566" s="118"/>
      <c r="O5566" s="143" t="str">
        <f>IF(H5566="","",(S5566/S5566)&amp;":"&amp;ROUND(AH5566/S5566,2))</f>
        <v/>
      </c>
      <c r="P5566" s="118"/>
      <c r="Q5566" s="118"/>
      <c r="R5566" s="143" t="str">
        <f>IF(H5566="","",(S5566/S5566)&amp;":"&amp;ROUND(AI5566/S5566,2))</f>
        <v/>
      </c>
      <c r="S5566" s="144" t="str">
        <f t="shared" si="1037"/>
        <v/>
      </c>
      <c r="T5566" s="145" t="str">
        <f t="shared" si="1038"/>
        <v/>
      </c>
      <c r="U5566" s="118"/>
      <c r="V5566" s="145" t="str">
        <f t="shared" si="1039"/>
        <v/>
      </c>
      <c r="W5566" s="144" t="str">
        <f t="shared" si="1040"/>
        <v/>
      </c>
      <c r="X5566" s="146" t="str">
        <f>IF(C5566="","",IF(OR(C5566="Trade",C5566="Multi Position"),(X5565+V5566),IF(C5566="Deposit",(X5565+AE5566),IF(C5566="Withdrawal",(X5565-AE5566)))))</f>
        <v/>
      </c>
      <c r="Y5566" s="145" t="str">
        <f t="shared" si="1041"/>
        <v/>
      </c>
      <c r="Z5566" s="118"/>
      <c r="AA5566" s="118"/>
      <c r="AB5566" s="118"/>
      <c r="AC5566" s="118"/>
      <c r="AD5566" s="118"/>
      <c r="AE5566" s="139"/>
      <c r="AF5566" s="118"/>
      <c r="AG5566" s="118"/>
      <c r="AH5566" s="147" t="str">
        <f t="shared" si="1042"/>
        <v/>
      </c>
      <c r="AI5566" s="147" t="str">
        <f t="shared" si="1043"/>
        <v/>
      </c>
      <c r="AJ5566" s="148" t="str">
        <f t="shared" si="1032"/>
        <v/>
      </c>
      <c r="AK5566" s="148" t="str">
        <f t="shared" si="1033"/>
        <v/>
      </c>
      <c r="AL5566" s="147" t="str">
        <f t="shared" si="1034"/>
        <v/>
      </c>
      <c r="AM5566" s="147" t="str">
        <f t="shared" si="1035"/>
        <v/>
      </c>
      <c r="AN5566" s="147" t="str">
        <f t="shared" si="1036"/>
        <v/>
      </c>
      <c r="AO5566" s="118"/>
    </row>
    <row r="5567" spans="1:41">
      <c r="A5567" s="118"/>
      <c r="B5567" s="118"/>
      <c r="C5567" s="118"/>
      <c r="D5567" s="118"/>
      <c r="E5567" s="118"/>
      <c r="F5567" s="118"/>
      <c r="G5567" s="118"/>
      <c r="H5567" s="118"/>
      <c r="I5567" s="118"/>
      <c r="J5567" s="118"/>
      <c r="K5567" s="118"/>
      <c r="L5567" s="118"/>
      <c r="M5567" s="118"/>
      <c r="N5567" s="118"/>
      <c r="O5567" s="143" t="str">
        <f>IF(H5567="","",(S5567/S5567)&amp;":"&amp;ROUND(AH5567/S5567,2))</f>
        <v/>
      </c>
      <c r="P5567" s="118"/>
      <c r="Q5567" s="118"/>
      <c r="R5567" s="143" t="str">
        <f>IF(H5567="","",(S5567/S5567)&amp;":"&amp;ROUND(AI5567/S5567,2))</f>
        <v/>
      </c>
      <c r="S5567" s="144" t="str">
        <f t="shared" si="1037"/>
        <v/>
      </c>
      <c r="T5567" s="145" t="str">
        <f t="shared" si="1038"/>
        <v/>
      </c>
      <c r="U5567" s="118"/>
      <c r="V5567" s="145" t="str">
        <f t="shared" si="1039"/>
        <v/>
      </c>
      <c r="W5567" s="144" t="str">
        <f t="shared" si="1040"/>
        <v/>
      </c>
      <c r="X5567" s="146" t="str">
        <f>IF(C5567="","",IF(OR(C5567="Trade",C5567="Multi Position"),(X5566+V5567),IF(C5567="Deposit",(X5566+AE5567),IF(C5567="Withdrawal",(X5566-AE5567)))))</f>
        <v/>
      </c>
      <c r="Y5567" s="145" t="str">
        <f t="shared" si="1041"/>
        <v/>
      </c>
      <c r="Z5567" s="118"/>
      <c r="AA5567" s="118"/>
      <c r="AB5567" s="118"/>
      <c r="AC5567" s="118"/>
      <c r="AD5567" s="118"/>
      <c r="AE5567" s="139"/>
      <c r="AF5567" s="118"/>
      <c r="AG5567" s="118"/>
      <c r="AH5567" s="147" t="str">
        <f t="shared" si="1042"/>
        <v/>
      </c>
      <c r="AI5567" s="147" t="str">
        <f t="shared" si="1043"/>
        <v/>
      </c>
      <c r="AJ5567" s="148" t="str">
        <f t="shared" si="1032"/>
        <v/>
      </c>
      <c r="AK5567" s="148" t="str">
        <f t="shared" si="1033"/>
        <v/>
      </c>
      <c r="AL5567" s="147" t="str">
        <f t="shared" si="1034"/>
        <v/>
      </c>
      <c r="AM5567" s="147" t="str">
        <f t="shared" si="1035"/>
        <v/>
      </c>
      <c r="AN5567" s="147" t="str">
        <f t="shared" si="1036"/>
        <v/>
      </c>
      <c r="AO5567" s="118"/>
    </row>
    <row r="5568" spans="1:41">
      <c r="A5568" s="118"/>
      <c r="B5568" s="118"/>
      <c r="C5568" s="118"/>
      <c r="D5568" s="118"/>
      <c r="E5568" s="118"/>
      <c r="F5568" s="118"/>
      <c r="G5568" s="118"/>
      <c r="H5568" s="118"/>
      <c r="I5568" s="118"/>
      <c r="J5568" s="118"/>
      <c r="K5568" s="118"/>
      <c r="L5568" s="118"/>
      <c r="M5568" s="118"/>
      <c r="N5568" s="118"/>
      <c r="O5568" s="143" t="str">
        <f>IF(H5568="","",(S5568/S5568)&amp;":"&amp;ROUND(AH5568/S5568,2))</f>
        <v/>
      </c>
      <c r="P5568" s="118"/>
      <c r="Q5568" s="118"/>
      <c r="R5568" s="143" t="str">
        <f>IF(H5568="","",(S5568/S5568)&amp;":"&amp;ROUND(AI5568/S5568,2))</f>
        <v/>
      </c>
      <c r="S5568" s="144" t="str">
        <f t="shared" si="1037"/>
        <v/>
      </c>
      <c r="T5568" s="145" t="str">
        <f t="shared" si="1038"/>
        <v/>
      </c>
      <c r="U5568" s="118"/>
      <c r="V5568" s="145" t="str">
        <f t="shared" si="1039"/>
        <v/>
      </c>
      <c r="W5568" s="144" t="str">
        <f t="shared" si="1040"/>
        <v/>
      </c>
      <c r="X5568" s="146" t="str">
        <f>IF(C5568="","",IF(OR(C5568="Trade",C5568="Multi Position"),(X5567+V5568),IF(C5568="Deposit",(X5567+AE5568),IF(C5568="Withdrawal",(X5567-AE5568)))))</f>
        <v/>
      </c>
      <c r="Y5568" s="145" t="str">
        <f t="shared" si="1041"/>
        <v/>
      </c>
      <c r="Z5568" s="118"/>
      <c r="AA5568" s="118"/>
      <c r="AB5568" s="118"/>
      <c r="AC5568" s="118"/>
      <c r="AD5568" s="118"/>
      <c r="AE5568" s="139"/>
      <c r="AF5568" s="118"/>
      <c r="AG5568" s="118"/>
      <c r="AH5568" s="147" t="str">
        <f t="shared" si="1042"/>
        <v/>
      </c>
      <c r="AI5568" s="147" t="str">
        <f t="shared" si="1043"/>
        <v/>
      </c>
      <c r="AJ5568" s="148" t="str">
        <f t="shared" si="1032"/>
        <v/>
      </c>
      <c r="AK5568" s="148" t="str">
        <f t="shared" si="1033"/>
        <v/>
      </c>
      <c r="AL5568" s="147" t="str">
        <f t="shared" si="1034"/>
        <v/>
      </c>
      <c r="AM5568" s="147" t="str">
        <f t="shared" si="1035"/>
        <v/>
      </c>
      <c r="AN5568" s="147" t="str">
        <f t="shared" si="1036"/>
        <v/>
      </c>
      <c r="AO5568" s="118"/>
    </row>
    <row r="5569" spans="1:41">
      <c r="A5569" s="118"/>
      <c r="B5569" s="118"/>
      <c r="C5569" s="118"/>
      <c r="D5569" s="118"/>
      <c r="E5569" s="118"/>
      <c r="F5569" s="118"/>
      <c r="G5569" s="118"/>
      <c r="H5569" s="118"/>
      <c r="I5569" s="118"/>
      <c r="J5569" s="118"/>
      <c r="K5569" s="118"/>
      <c r="L5569" s="118"/>
      <c r="M5569" s="118"/>
      <c r="N5569" s="118"/>
      <c r="O5569" s="143" t="str">
        <f>IF(H5569="","",(S5569/S5569)&amp;":"&amp;ROUND(AH5569/S5569,2))</f>
        <v/>
      </c>
      <c r="P5569" s="118"/>
      <c r="Q5569" s="118"/>
      <c r="R5569" s="143" t="str">
        <f>IF(H5569="","",(S5569/S5569)&amp;":"&amp;ROUND(AI5569/S5569,2))</f>
        <v/>
      </c>
      <c r="S5569" s="144" t="str">
        <f t="shared" si="1037"/>
        <v/>
      </c>
      <c r="T5569" s="145" t="str">
        <f t="shared" si="1038"/>
        <v/>
      </c>
      <c r="U5569" s="118"/>
      <c r="V5569" s="145" t="str">
        <f t="shared" si="1039"/>
        <v/>
      </c>
      <c r="W5569" s="144" t="str">
        <f t="shared" si="1040"/>
        <v/>
      </c>
      <c r="X5569" s="146" t="str">
        <f>IF(C5569="","",IF(OR(C5569="Trade",C5569="Multi Position"),(X5568+V5569),IF(C5569="Deposit",(X5568+AE5569),IF(C5569="Withdrawal",(X5568-AE5569)))))</f>
        <v/>
      </c>
      <c r="Y5569" s="145" t="str">
        <f t="shared" si="1041"/>
        <v/>
      </c>
      <c r="Z5569" s="118"/>
      <c r="AA5569" s="118"/>
      <c r="AB5569" s="118"/>
      <c r="AC5569" s="118"/>
      <c r="AD5569" s="118"/>
      <c r="AE5569" s="139"/>
      <c r="AF5569" s="118"/>
      <c r="AG5569" s="118"/>
      <c r="AH5569" s="147" t="str">
        <f t="shared" si="1042"/>
        <v/>
      </c>
      <c r="AI5569" s="147" t="str">
        <f t="shared" si="1043"/>
        <v/>
      </c>
      <c r="AJ5569" s="148" t="str">
        <f t="shared" si="1032"/>
        <v/>
      </c>
      <c r="AK5569" s="148" t="str">
        <f t="shared" si="1033"/>
        <v/>
      </c>
      <c r="AL5569" s="147" t="str">
        <f t="shared" si="1034"/>
        <v/>
      </c>
      <c r="AM5569" s="147" t="str">
        <f t="shared" si="1035"/>
        <v/>
      </c>
      <c r="AN5569" s="147" t="str">
        <f t="shared" si="1036"/>
        <v/>
      </c>
      <c r="AO5569" s="118"/>
    </row>
    <row r="5570" spans="1:41">
      <c r="A5570" s="118"/>
      <c r="B5570" s="118"/>
      <c r="C5570" s="118"/>
      <c r="D5570" s="118"/>
      <c r="E5570" s="118"/>
      <c r="F5570" s="118"/>
      <c r="G5570" s="118"/>
      <c r="H5570" s="118"/>
      <c r="I5570" s="118"/>
      <c r="J5570" s="118"/>
      <c r="K5570" s="118"/>
      <c r="L5570" s="118"/>
      <c r="M5570" s="118"/>
      <c r="N5570" s="118"/>
      <c r="O5570" s="143" t="str">
        <f>IF(H5570="","",(S5570/S5570)&amp;":"&amp;ROUND(AH5570/S5570,2))</f>
        <v/>
      </c>
      <c r="P5570" s="118"/>
      <c r="Q5570" s="118"/>
      <c r="R5570" s="143" t="str">
        <f>IF(H5570="","",(S5570/S5570)&amp;":"&amp;ROUND(AI5570/S5570,2))</f>
        <v/>
      </c>
      <c r="S5570" s="144" t="str">
        <f t="shared" si="1037"/>
        <v/>
      </c>
      <c r="T5570" s="145" t="str">
        <f t="shared" si="1038"/>
        <v/>
      </c>
      <c r="U5570" s="118"/>
      <c r="V5570" s="145" t="str">
        <f t="shared" si="1039"/>
        <v/>
      </c>
      <c r="W5570" s="144" t="str">
        <f t="shared" si="1040"/>
        <v/>
      </c>
      <c r="X5570" s="146" t="str">
        <f>IF(C5570="","",IF(OR(C5570="Trade",C5570="Multi Position"),(X5569+V5570),IF(C5570="Deposit",(X5569+AE5570),IF(C5570="Withdrawal",(X5569-AE5570)))))</f>
        <v/>
      </c>
      <c r="Y5570" s="145" t="str">
        <f t="shared" si="1041"/>
        <v/>
      </c>
      <c r="Z5570" s="118"/>
      <c r="AA5570" s="118"/>
      <c r="AB5570" s="118"/>
      <c r="AC5570" s="118"/>
      <c r="AD5570" s="118"/>
      <c r="AE5570" s="139"/>
      <c r="AF5570" s="118"/>
      <c r="AG5570" s="118"/>
      <c r="AH5570" s="147" t="str">
        <f t="shared" si="1042"/>
        <v/>
      </c>
      <c r="AI5570" s="147" t="str">
        <f t="shared" si="1043"/>
        <v/>
      </c>
      <c r="AJ5570" s="148" t="str">
        <f t="shared" si="1032"/>
        <v/>
      </c>
      <c r="AK5570" s="148" t="str">
        <f t="shared" si="1033"/>
        <v/>
      </c>
      <c r="AL5570" s="147" t="str">
        <f t="shared" si="1034"/>
        <v/>
      </c>
      <c r="AM5570" s="147" t="str">
        <f t="shared" si="1035"/>
        <v/>
      </c>
      <c r="AN5570" s="147" t="str">
        <f t="shared" si="1036"/>
        <v/>
      </c>
      <c r="AO5570" s="118"/>
    </row>
    <row r="5571" spans="1:41">
      <c r="A5571" s="118"/>
      <c r="B5571" s="118"/>
      <c r="C5571" s="118"/>
      <c r="D5571" s="118"/>
      <c r="E5571" s="118"/>
      <c r="F5571" s="118"/>
      <c r="G5571" s="118"/>
      <c r="H5571" s="118"/>
      <c r="I5571" s="118"/>
      <c r="J5571" s="118"/>
      <c r="K5571" s="118"/>
      <c r="L5571" s="118"/>
      <c r="M5571" s="118"/>
      <c r="N5571" s="118"/>
      <c r="O5571" s="143" t="str">
        <f>IF(H5571="","",(S5571/S5571)&amp;":"&amp;ROUND(AH5571/S5571,2))</f>
        <v/>
      </c>
      <c r="P5571" s="118"/>
      <c r="Q5571" s="118"/>
      <c r="R5571" s="143" t="str">
        <f>IF(H5571="","",(S5571/S5571)&amp;":"&amp;ROUND(AI5571/S5571,2))</f>
        <v/>
      </c>
      <c r="S5571" s="144" t="str">
        <f t="shared" si="1037"/>
        <v/>
      </c>
      <c r="T5571" s="145" t="str">
        <f t="shared" si="1038"/>
        <v/>
      </c>
      <c r="U5571" s="118"/>
      <c r="V5571" s="145" t="str">
        <f t="shared" si="1039"/>
        <v/>
      </c>
      <c r="W5571" s="144" t="str">
        <f t="shared" si="1040"/>
        <v/>
      </c>
      <c r="X5571" s="146" t="str">
        <f>IF(C5571="","",IF(OR(C5571="Trade",C5571="Multi Position"),(X5570+V5571),IF(C5571="Deposit",(X5570+AE5571),IF(C5571="Withdrawal",(X5570-AE5571)))))</f>
        <v/>
      </c>
      <c r="Y5571" s="145" t="str">
        <f t="shared" si="1041"/>
        <v/>
      </c>
      <c r="Z5571" s="118"/>
      <c r="AA5571" s="118"/>
      <c r="AB5571" s="118"/>
      <c r="AC5571" s="118"/>
      <c r="AD5571" s="118"/>
      <c r="AE5571" s="139"/>
      <c r="AF5571" s="118"/>
      <c r="AG5571" s="118"/>
      <c r="AH5571" s="147" t="str">
        <f t="shared" si="1042"/>
        <v/>
      </c>
      <c r="AI5571" s="147" t="str">
        <f t="shared" si="1043"/>
        <v/>
      </c>
      <c r="AJ5571" s="148" t="str">
        <f t="shared" si="1032"/>
        <v/>
      </c>
      <c r="AK5571" s="148" t="str">
        <f t="shared" si="1033"/>
        <v/>
      </c>
      <c r="AL5571" s="147" t="str">
        <f t="shared" si="1034"/>
        <v/>
      </c>
      <c r="AM5571" s="147" t="str">
        <f t="shared" si="1035"/>
        <v/>
      </c>
      <c r="AN5571" s="147" t="str">
        <f t="shared" si="1036"/>
        <v/>
      </c>
      <c r="AO5571" s="118"/>
    </row>
    <row r="5572" spans="1:41">
      <c r="A5572" s="118"/>
      <c r="B5572" s="118"/>
      <c r="C5572" s="118"/>
      <c r="D5572" s="118"/>
      <c r="E5572" s="118"/>
      <c r="F5572" s="118"/>
      <c r="G5572" s="118"/>
      <c r="H5572" s="118"/>
      <c r="I5572" s="118"/>
      <c r="J5572" s="118"/>
      <c r="K5572" s="118"/>
      <c r="L5572" s="118"/>
      <c r="M5572" s="118"/>
      <c r="N5572" s="118"/>
      <c r="O5572" s="143" t="str">
        <f>IF(H5572="","",(S5572/S5572)&amp;":"&amp;ROUND(AH5572/S5572,2))</f>
        <v/>
      </c>
      <c r="P5572" s="118"/>
      <c r="Q5572" s="118"/>
      <c r="R5572" s="143" t="str">
        <f>IF(H5572="","",(S5572/S5572)&amp;":"&amp;ROUND(AI5572/S5572,2))</f>
        <v/>
      </c>
      <c r="S5572" s="144" t="str">
        <f t="shared" si="1037"/>
        <v/>
      </c>
      <c r="T5572" s="145" t="str">
        <f t="shared" si="1038"/>
        <v/>
      </c>
      <c r="U5572" s="118"/>
      <c r="V5572" s="145" t="str">
        <f t="shared" si="1039"/>
        <v/>
      </c>
      <c r="W5572" s="144" t="str">
        <f t="shared" si="1040"/>
        <v/>
      </c>
      <c r="X5572" s="146" t="str">
        <f>IF(C5572="","",IF(OR(C5572="Trade",C5572="Multi Position"),(X5571+V5572),IF(C5572="Deposit",(X5571+AE5572),IF(C5572="Withdrawal",(X5571-AE5572)))))</f>
        <v/>
      </c>
      <c r="Y5572" s="145" t="str">
        <f t="shared" si="1041"/>
        <v/>
      </c>
      <c r="Z5572" s="118"/>
      <c r="AA5572" s="118"/>
      <c r="AB5572" s="118"/>
      <c r="AC5572" s="118"/>
      <c r="AD5572" s="118"/>
      <c r="AE5572" s="139"/>
      <c r="AF5572" s="118"/>
      <c r="AG5572" s="118"/>
      <c r="AH5572" s="147" t="str">
        <f t="shared" si="1042"/>
        <v/>
      </c>
      <c r="AI5572" s="147" t="str">
        <f t="shared" si="1043"/>
        <v/>
      </c>
      <c r="AJ5572" s="148" t="str">
        <f t="shared" si="1032"/>
        <v/>
      </c>
      <c r="AK5572" s="148" t="str">
        <f t="shared" si="1033"/>
        <v/>
      </c>
      <c r="AL5572" s="147" t="str">
        <f t="shared" si="1034"/>
        <v/>
      </c>
      <c r="AM5572" s="147" t="str">
        <f t="shared" si="1035"/>
        <v/>
      </c>
      <c r="AN5572" s="147" t="str">
        <f t="shared" si="1036"/>
        <v/>
      </c>
      <c r="AO5572" s="118"/>
    </row>
    <row r="5573" spans="1:41">
      <c r="A5573" s="118"/>
      <c r="B5573" s="118"/>
      <c r="C5573" s="118"/>
      <c r="D5573" s="118"/>
      <c r="E5573" s="118"/>
      <c r="F5573" s="118"/>
      <c r="G5573" s="118"/>
      <c r="H5573" s="118"/>
      <c r="I5573" s="118"/>
      <c r="J5573" s="118"/>
      <c r="K5573" s="118"/>
      <c r="L5573" s="118"/>
      <c r="M5573" s="118"/>
      <c r="N5573" s="118"/>
      <c r="O5573" s="143" t="str">
        <f>IF(H5573="","",(S5573/S5573)&amp;":"&amp;ROUND(AH5573/S5573,2))</f>
        <v/>
      </c>
      <c r="P5573" s="118"/>
      <c r="Q5573" s="118"/>
      <c r="R5573" s="143" t="str">
        <f>IF(H5573="","",(S5573/S5573)&amp;":"&amp;ROUND(AI5573/S5573,2))</f>
        <v/>
      </c>
      <c r="S5573" s="144" t="str">
        <f t="shared" si="1037"/>
        <v/>
      </c>
      <c r="T5573" s="145" t="str">
        <f t="shared" si="1038"/>
        <v/>
      </c>
      <c r="U5573" s="118"/>
      <c r="V5573" s="145" t="str">
        <f t="shared" si="1039"/>
        <v/>
      </c>
      <c r="W5573" s="144" t="str">
        <f t="shared" si="1040"/>
        <v/>
      </c>
      <c r="X5573" s="146" t="str">
        <f>IF(C5573="","",IF(OR(C5573="Trade",C5573="Multi Position"),(X5572+V5573),IF(C5573="Deposit",(X5572+AE5573),IF(C5573="Withdrawal",(X5572-AE5573)))))</f>
        <v/>
      </c>
      <c r="Y5573" s="145" t="str">
        <f t="shared" si="1041"/>
        <v/>
      </c>
      <c r="Z5573" s="118"/>
      <c r="AA5573" s="118"/>
      <c r="AB5573" s="118"/>
      <c r="AC5573" s="118"/>
      <c r="AD5573" s="118"/>
      <c r="AE5573" s="139"/>
      <c r="AF5573" s="118"/>
      <c r="AG5573" s="118"/>
      <c r="AH5573" s="147" t="str">
        <f t="shared" si="1042"/>
        <v/>
      </c>
      <c r="AI5573" s="147" t="str">
        <f t="shared" si="1043"/>
        <v/>
      </c>
      <c r="AJ5573" s="148" t="str">
        <f t="shared" si="1032"/>
        <v/>
      </c>
      <c r="AK5573" s="148" t="str">
        <f t="shared" si="1033"/>
        <v/>
      </c>
      <c r="AL5573" s="147" t="str">
        <f t="shared" si="1034"/>
        <v/>
      </c>
      <c r="AM5573" s="147" t="str">
        <f t="shared" si="1035"/>
        <v/>
      </c>
      <c r="AN5573" s="147" t="str">
        <f t="shared" si="1036"/>
        <v/>
      </c>
      <c r="AO5573" s="118"/>
    </row>
    <row r="5574" spans="1:41">
      <c r="A5574" s="118"/>
      <c r="B5574" s="118"/>
      <c r="C5574" s="118"/>
      <c r="D5574" s="118"/>
      <c r="E5574" s="118"/>
      <c r="F5574" s="118"/>
      <c r="G5574" s="118"/>
      <c r="H5574" s="118"/>
      <c r="I5574" s="118"/>
      <c r="J5574" s="118"/>
      <c r="K5574" s="118"/>
      <c r="L5574" s="118"/>
      <c r="M5574" s="118"/>
      <c r="N5574" s="118"/>
      <c r="O5574" s="143" t="str">
        <f>IF(H5574="","",(S5574/S5574)&amp;":"&amp;ROUND(AH5574/S5574,2))</f>
        <v/>
      </c>
      <c r="P5574" s="118"/>
      <c r="Q5574" s="118"/>
      <c r="R5574" s="143" t="str">
        <f>IF(H5574="","",(S5574/S5574)&amp;":"&amp;ROUND(AI5574/S5574,2))</f>
        <v/>
      </c>
      <c r="S5574" s="144" t="str">
        <f t="shared" si="1037"/>
        <v/>
      </c>
      <c r="T5574" s="145" t="str">
        <f t="shared" si="1038"/>
        <v/>
      </c>
      <c r="U5574" s="118"/>
      <c r="V5574" s="145" t="str">
        <f t="shared" si="1039"/>
        <v/>
      </c>
      <c r="W5574" s="144" t="str">
        <f t="shared" si="1040"/>
        <v/>
      </c>
      <c r="X5574" s="146" t="str">
        <f>IF(C5574="","",IF(OR(C5574="Trade",C5574="Multi Position"),(X5573+V5574),IF(C5574="Deposit",(X5573+AE5574),IF(C5574="Withdrawal",(X5573-AE5574)))))</f>
        <v/>
      </c>
      <c r="Y5574" s="145" t="str">
        <f t="shared" si="1041"/>
        <v/>
      </c>
      <c r="Z5574" s="118"/>
      <c r="AA5574" s="118"/>
      <c r="AB5574" s="118"/>
      <c r="AC5574" s="118"/>
      <c r="AD5574" s="118"/>
      <c r="AE5574" s="139"/>
      <c r="AF5574" s="118"/>
      <c r="AG5574" s="118"/>
      <c r="AH5574" s="147" t="str">
        <f t="shared" si="1042"/>
        <v/>
      </c>
      <c r="AI5574" s="147" t="str">
        <f t="shared" si="1043"/>
        <v/>
      </c>
      <c r="AJ5574" s="148" t="str">
        <f t="shared" si="1032"/>
        <v/>
      </c>
      <c r="AK5574" s="148" t="str">
        <f t="shared" si="1033"/>
        <v/>
      </c>
      <c r="AL5574" s="147" t="str">
        <f t="shared" si="1034"/>
        <v/>
      </c>
      <c r="AM5574" s="147" t="str">
        <f t="shared" si="1035"/>
        <v/>
      </c>
      <c r="AN5574" s="147" t="str">
        <f t="shared" si="1036"/>
        <v/>
      </c>
      <c r="AO5574" s="118"/>
    </row>
    <row r="5575" spans="1:41">
      <c r="A5575" s="118"/>
      <c r="B5575" s="118"/>
      <c r="C5575" s="118"/>
      <c r="D5575" s="118"/>
      <c r="E5575" s="118"/>
      <c r="F5575" s="118"/>
      <c r="G5575" s="118"/>
      <c r="H5575" s="118"/>
      <c r="I5575" s="118"/>
      <c r="J5575" s="118"/>
      <c r="K5575" s="118"/>
      <c r="L5575" s="118"/>
      <c r="M5575" s="118"/>
      <c r="N5575" s="118"/>
      <c r="O5575" s="143" t="str">
        <f>IF(H5575="","",(S5575/S5575)&amp;":"&amp;ROUND(AH5575/S5575,2))</f>
        <v/>
      </c>
      <c r="P5575" s="118"/>
      <c r="Q5575" s="118"/>
      <c r="R5575" s="143" t="str">
        <f>IF(H5575="","",(S5575/S5575)&amp;":"&amp;ROUND(AI5575/S5575,2))</f>
        <v/>
      </c>
      <c r="S5575" s="144" t="str">
        <f t="shared" si="1037"/>
        <v/>
      </c>
      <c r="T5575" s="145" t="str">
        <f t="shared" si="1038"/>
        <v/>
      </c>
      <c r="U5575" s="118"/>
      <c r="V5575" s="145" t="str">
        <f t="shared" si="1039"/>
        <v/>
      </c>
      <c r="W5575" s="144" t="str">
        <f t="shared" si="1040"/>
        <v/>
      </c>
      <c r="X5575" s="146" t="str">
        <f>IF(C5575="","",IF(OR(C5575="Trade",C5575="Multi Position"),(X5574+V5575),IF(C5575="Deposit",(X5574+AE5575),IF(C5575="Withdrawal",(X5574-AE5575)))))</f>
        <v/>
      </c>
      <c r="Y5575" s="145" t="str">
        <f t="shared" si="1041"/>
        <v/>
      </c>
      <c r="Z5575" s="118"/>
      <c r="AA5575" s="118"/>
      <c r="AB5575" s="118"/>
      <c r="AC5575" s="118"/>
      <c r="AD5575" s="118"/>
      <c r="AE5575" s="139"/>
      <c r="AF5575" s="118"/>
      <c r="AG5575" s="118"/>
      <c r="AH5575" s="147" t="str">
        <f t="shared" si="1042"/>
        <v/>
      </c>
      <c r="AI5575" s="147" t="str">
        <f t="shared" si="1043"/>
        <v/>
      </c>
      <c r="AJ5575" s="148" t="str">
        <f t="shared" si="1032"/>
        <v/>
      </c>
      <c r="AK5575" s="148" t="str">
        <f t="shared" si="1033"/>
        <v/>
      </c>
      <c r="AL5575" s="147" t="str">
        <f t="shared" si="1034"/>
        <v/>
      </c>
      <c r="AM5575" s="147" t="str">
        <f t="shared" si="1035"/>
        <v/>
      </c>
      <c r="AN5575" s="147" t="str">
        <f t="shared" si="1036"/>
        <v/>
      </c>
      <c r="AO5575" s="118"/>
    </row>
    <row r="5576" spans="1:41">
      <c r="A5576" s="118"/>
      <c r="B5576" s="118"/>
      <c r="C5576" s="118"/>
      <c r="D5576" s="118"/>
      <c r="E5576" s="118"/>
      <c r="F5576" s="118"/>
      <c r="G5576" s="118"/>
      <c r="H5576" s="118"/>
      <c r="I5576" s="118"/>
      <c r="J5576" s="118"/>
      <c r="K5576" s="118"/>
      <c r="L5576" s="118"/>
      <c r="M5576" s="118"/>
      <c r="N5576" s="118"/>
      <c r="O5576" s="143" t="str">
        <f>IF(H5576="","",(S5576/S5576)&amp;":"&amp;ROUND(AH5576/S5576,2))</f>
        <v/>
      </c>
      <c r="P5576" s="118"/>
      <c r="Q5576" s="118"/>
      <c r="R5576" s="143" t="str">
        <f>IF(H5576="","",(S5576/S5576)&amp;":"&amp;ROUND(AI5576/S5576,2))</f>
        <v/>
      </c>
      <c r="S5576" s="144" t="str">
        <f t="shared" si="1037"/>
        <v/>
      </c>
      <c r="T5576" s="145" t="str">
        <f t="shared" si="1038"/>
        <v/>
      </c>
      <c r="U5576" s="118"/>
      <c r="V5576" s="145" t="str">
        <f t="shared" si="1039"/>
        <v/>
      </c>
      <c r="W5576" s="144" t="str">
        <f t="shared" si="1040"/>
        <v/>
      </c>
      <c r="X5576" s="146" t="str">
        <f>IF(C5576="","",IF(OR(C5576="Trade",C5576="Multi Position"),(X5575+V5576),IF(C5576="Deposit",(X5575+AE5576),IF(C5576="Withdrawal",(X5575-AE5576)))))</f>
        <v/>
      </c>
      <c r="Y5576" s="145" t="str">
        <f t="shared" si="1041"/>
        <v/>
      </c>
      <c r="Z5576" s="118"/>
      <c r="AA5576" s="118"/>
      <c r="AB5576" s="118"/>
      <c r="AC5576" s="118"/>
      <c r="AD5576" s="118"/>
      <c r="AE5576" s="139"/>
      <c r="AF5576" s="118"/>
      <c r="AG5576" s="118"/>
      <c r="AH5576" s="147" t="str">
        <f t="shared" si="1042"/>
        <v/>
      </c>
      <c r="AI5576" s="147" t="str">
        <f t="shared" si="1043"/>
        <v/>
      </c>
      <c r="AJ5576" s="148" t="str">
        <f t="shared" si="1032"/>
        <v/>
      </c>
      <c r="AK5576" s="148" t="str">
        <f t="shared" si="1033"/>
        <v/>
      </c>
      <c r="AL5576" s="147" t="str">
        <f t="shared" si="1034"/>
        <v/>
      </c>
      <c r="AM5576" s="147" t="str">
        <f t="shared" si="1035"/>
        <v/>
      </c>
      <c r="AN5576" s="147" t="str">
        <f t="shared" si="1036"/>
        <v/>
      </c>
      <c r="AO5576" s="118"/>
    </row>
    <row r="5577" spans="1:41">
      <c r="A5577" s="118"/>
      <c r="B5577" s="118"/>
      <c r="C5577" s="118"/>
      <c r="D5577" s="118"/>
      <c r="E5577" s="118"/>
      <c r="F5577" s="118"/>
      <c r="G5577" s="118"/>
      <c r="H5577" s="118"/>
      <c r="I5577" s="118"/>
      <c r="J5577" s="118"/>
      <c r="K5577" s="118"/>
      <c r="L5577" s="118"/>
      <c r="M5577" s="118"/>
      <c r="N5577" s="118"/>
      <c r="O5577" s="143" t="str">
        <f>IF(H5577="","",(S5577/S5577)&amp;":"&amp;ROUND(AH5577/S5577,2))</f>
        <v/>
      </c>
      <c r="P5577" s="118"/>
      <c r="Q5577" s="118"/>
      <c r="R5577" s="143" t="str">
        <f>IF(H5577="","",(S5577/S5577)&amp;":"&amp;ROUND(AI5577/S5577,2))</f>
        <v/>
      </c>
      <c r="S5577" s="144" t="str">
        <f t="shared" si="1037"/>
        <v/>
      </c>
      <c r="T5577" s="145" t="str">
        <f t="shared" si="1038"/>
        <v/>
      </c>
      <c r="U5577" s="118"/>
      <c r="V5577" s="145" t="str">
        <f t="shared" si="1039"/>
        <v/>
      </c>
      <c r="W5577" s="144" t="str">
        <f t="shared" si="1040"/>
        <v/>
      </c>
      <c r="X5577" s="146" t="str">
        <f>IF(C5577="","",IF(OR(C5577="Trade",C5577="Multi Position"),(X5576+V5577),IF(C5577="Deposit",(X5576+AE5577),IF(C5577="Withdrawal",(X5576-AE5577)))))</f>
        <v/>
      </c>
      <c r="Y5577" s="145" t="str">
        <f t="shared" si="1041"/>
        <v/>
      </c>
      <c r="Z5577" s="118"/>
      <c r="AA5577" s="118"/>
      <c r="AB5577" s="118"/>
      <c r="AC5577" s="118"/>
      <c r="AD5577" s="118"/>
      <c r="AE5577" s="139"/>
      <c r="AF5577" s="118"/>
      <c r="AG5577" s="118"/>
      <c r="AH5577" s="147" t="str">
        <f t="shared" si="1042"/>
        <v/>
      </c>
      <c r="AI5577" s="147" t="str">
        <f t="shared" si="1043"/>
        <v/>
      </c>
      <c r="AJ5577" s="148" t="str">
        <f t="shared" si="1032"/>
        <v/>
      </c>
      <c r="AK5577" s="148" t="str">
        <f t="shared" si="1033"/>
        <v/>
      </c>
      <c r="AL5577" s="147" t="str">
        <f t="shared" si="1034"/>
        <v/>
      </c>
      <c r="AM5577" s="147" t="str">
        <f t="shared" si="1035"/>
        <v/>
      </c>
      <c r="AN5577" s="147" t="str">
        <f t="shared" si="1036"/>
        <v/>
      </c>
      <c r="AO5577" s="118"/>
    </row>
    <row r="5578" spans="1:41">
      <c r="A5578" s="118"/>
      <c r="B5578" s="118"/>
      <c r="C5578" s="118"/>
      <c r="D5578" s="118"/>
      <c r="E5578" s="118"/>
      <c r="F5578" s="118"/>
      <c r="G5578" s="118"/>
      <c r="H5578" s="118"/>
      <c r="I5578" s="118"/>
      <c r="J5578" s="118"/>
      <c r="K5578" s="118"/>
      <c r="L5578" s="118"/>
      <c r="M5578" s="118"/>
      <c r="N5578" s="118"/>
      <c r="O5578" s="143" t="str">
        <f>IF(H5578="","",(S5578/S5578)&amp;":"&amp;ROUND(AH5578/S5578,2))</f>
        <v/>
      </c>
      <c r="P5578" s="118"/>
      <c r="Q5578" s="118"/>
      <c r="R5578" s="143" t="str">
        <f>IF(H5578="","",(S5578/S5578)&amp;":"&amp;ROUND(AI5578/S5578,2))</f>
        <v/>
      </c>
      <c r="S5578" s="144" t="str">
        <f t="shared" si="1037"/>
        <v/>
      </c>
      <c r="T5578" s="145" t="str">
        <f t="shared" si="1038"/>
        <v/>
      </c>
      <c r="U5578" s="118"/>
      <c r="V5578" s="145" t="str">
        <f t="shared" si="1039"/>
        <v/>
      </c>
      <c r="W5578" s="144" t="str">
        <f t="shared" si="1040"/>
        <v/>
      </c>
      <c r="X5578" s="146" t="str">
        <f>IF(C5578="","",IF(OR(C5578="Trade",C5578="Multi Position"),(X5577+V5578),IF(C5578="Deposit",(X5577+AE5578),IF(C5578="Withdrawal",(X5577-AE5578)))))</f>
        <v/>
      </c>
      <c r="Y5578" s="145" t="str">
        <f t="shared" si="1041"/>
        <v/>
      </c>
      <c r="Z5578" s="118"/>
      <c r="AA5578" s="118"/>
      <c r="AB5578" s="118"/>
      <c r="AC5578" s="118"/>
      <c r="AD5578" s="118"/>
      <c r="AE5578" s="139"/>
      <c r="AF5578" s="118"/>
      <c r="AG5578" s="118"/>
      <c r="AH5578" s="147" t="str">
        <f t="shared" si="1042"/>
        <v/>
      </c>
      <c r="AI5578" s="147" t="str">
        <f t="shared" si="1043"/>
        <v/>
      </c>
      <c r="AJ5578" s="148" t="str">
        <f t="shared" ref="AJ5578:AJ5641" si="1044">IF(V5578&lt;0,V5578/-X5578,S5578)</f>
        <v/>
      </c>
      <c r="AK5578" s="148" t="str">
        <f t="shared" ref="AK5578:AK5641" si="1045">IF(V5578="","",IF(H5578="LONG",IF(V5578&gt;0,V5578/X5578,((L5578*(P5578-K5578))/X5578)),IF(V5578&gt;0,V5578/X5578,((L5578*(K5578-P5578))/X5578))))</f>
        <v/>
      </c>
      <c r="AL5578" s="147" t="str">
        <f t="shared" ref="AL5578:AL5641" si="1046">IF(B5578="","",MONTH(B5578))</f>
        <v/>
      </c>
      <c r="AM5578" s="147" t="str">
        <f t="shared" ref="AM5578:AM5641" si="1047">IF(B5578="","",YEAR(B5578))</f>
        <v/>
      </c>
      <c r="AN5578" s="147" t="str">
        <f t="shared" ref="AN5578:AN5641" si="1048">IF(B5578="","",DAY(B5578))</f>
        <v/>
      </c>
      <c r="AO5578" s="118"/>
    </row>
    <row r="5579" spans="1:41">
      <c r="A5579" s="118"/>
      <c r="B5579" s="118"/>
      <c r="C5579" s="118"/>
      <c r="D5579" s="118"/>
      <c r="E5579" s="118"/>
      <c r="F5579" s="118"/>
      <c r="G5579" s="118"/>
      <c r="H5579" s="118"/>
      <c r="I5579" s="118"/>
      <c r="J5579" s="118"/>
      <c r="K5579" s="118"/>
      <c r="L5579" s="118"/>
      <c r="M5579" s="118"/>
      <c r="N5579" s="118"/>
      <c r="O5579" s="143" t="str">
        <f>IF(H5579="","",(S5579/S5579)&amp;":"&amp;ROUND(AH5579/S5579,2))</f>
        <v/>
      </c>
      <c r="P5579" s="118"/>
      <c r="Q5579" s="118"/>
      <c r="R5579" s="143" t="str">
        <f>IF(H5579="","",(S5579/S5579)&amp;":"&amp;ROUND(AI5579/S5579,2))</f>
        <v/>
      </c>
      <c r="S5579" s="144" t="str">
        <f t="shared" ref="S5579:S5642" si="1049">IF(N5579="","",IF(H5579="LONG",(((K5579-M5579)*L5579)/X5578),(((M5579-K5579)*L5579)/X5578)))</f>
        <v/>
      </c>
      <c r="T5579" s="145" t="str">
        <f t="shared" ref="T5579:T5642" si="1050">IF(K5579="","",IF(H5579="LONG",(P5579*L5579)-(K5579*L5579),(K5579*L5579)-(P5579*L5579)))</f>
        <v/>
      </c>
      <c r="U5579" s="118"/>
      <c r="V5579" s="145" t="str">
        <f t="shared" ref="V5579:V5642" si="1051">IF(K5579="","",IF(T5579&lt;0,(T5579)-+U5579,(T5579)-U5579))</f>
        <v/>
      </c>
      <c r="W5579" s="144" t="str">
        <f t="shared" ref="W5579:W5642" si="1052">IF(P5579="","",SUM(V5579/X5578))</f>
        <v/>
      </c>
      <c r="X5579" s="146" t="str">
        <f>IF(C5579="","",IF(OR(C5579="Trade",C5579="Multi Position"),(X5578+V5579),IF(C5579="Deposit",(X5578+AE5579),IF(C5579="Withdrawal",(X5578-AE5579)))))</f>
        <v/>
      </c>
      <c r="Y5579" s="145" t="str">
        <f t="shared" ref="Y5579:Y5642" si="1053">IF(Q5579="","",INT(Q5579-B5579)&amp;" Days "&amp;TEXT(Q5579-B5579,"H"" Hrs ""m"" mins """))</f>
        <v/>
      </c>
      <c r="Z5579" s="118"/>
      <c r="AA5579" s="118"/>
      <c r="AB5579" s="118"/>
      <c r="AC5579" s="118"/>
      <c r="AD5579" s="118"/>
      <c r="AE5579" s="139"/>
      <c r="AF5579" s="118"/>
      <c r="AG5579" s="118"/>
      <c r="AH5579" s="147" t="str">
        <f t="shared" ref="AH5579:AH5642" si="1054">IF(K5579="","", IF(H5579="LONG", (((N5579-K5579)*L5579)/X5578), (((K5579-N5579)*L5579)/X5578)))</f>
        <v/>
      </c>
      <c r="AI5579" s="147" t="str">
        <f t="shared" ref="AI5579:AI5642" si="1055">IF(K5579="","", IF(H5579="LONG", (((P5579-K5579)*L5579)/X5578), (((K5579-P5579)*L5579)/X5578)))</f>
        <v/>
      </c>
      <c r="AJ5579" s="148" t="str">
        <f t="shared" si="1044"/>
        <v/>
      </c>
      <c r="AK5579" s="148" t="str">
        <f t="shared" si="1045"/>
        <v/>
      </c>
      <c r="AL5579" s="147" t="str">
        <f t="shared" si="1046"/>
        <v/>
      </c>
      <c r="AM5579" s="147" t="str">
        <f t="shared" si="1047"/>
        <v/>
      </c>
      <c r="AN5579" s="147" t="str">
        <f t="shared" si="1048"/>
        <v/>
      </c>
      <c r="AO5579" s="118"/>
    </row>
    <row r="5580" spans="1:41">
      <c r="A5580" s="118"/>
      <c r="B5580" s="118"/>
      <c r="C5580" s="118"/>
      <c r="D5580" s="118"/>
      <c r="E5580" s="118"/>
      <c r="F5580" s="118"/>
      <c r="G5580" s="118"/>
      <c r="H5580" s="118"/>
      <c r="I5580" s="118"/>
      <c r="J5580" s="118"/>
      <c r="K5580" s="118"/>
      <c r="L5580" s="118"/>
      <c r="M5580" s="118"/>
      <c r="N5580" s="118"/>
      <c r="O5580" s="143" t="str">
        <f>IF(H5580="","",(S5580/S5580)&amp;":"&amp;ROUND(AH5580/S5580,2))</f>
        <v/>
      </c>
      <c r="P5580" s="118"/>
      <c r="Q5580" s="118"/>
      <c r="R5580" s="143" t="str">
        <f>IF(H5580="","",(S5580/S5580)&amp;":"&amp;ROUND(AI5580/S5580,2))</f>
        <v/>
      </c>
      <c r="S5580" s="144" t="str">
        <f t="shared" si="1049"/>
        <v/>
      </c>
      <c r="T5580" s="145" t="str">
        <f t="shared" si="1050"/>
        <v/>
      </c>
      <c r="U5580" s="118"/>
      <c r="V5580" s="145" t="str">
        <f t="shared" si="1051"/>
        <v/>
      </c>
      <c r="W5580" s="144" t="str">
        <f t="shared" si="1052"/>
        <v/>
      </c>
      <c r="X5580" s="146" t="str">
        <f>IF(C5580="","",IF(OR(C5580="Trade",C5580="Multi Position"),(X5579+V5580),IF(C5580="Deposit",(X5579+AE5580),IF(C5580="Withdrawal",(X5579-AE5580)))))</f>
        <v/>
      </c>
      <c r="Y5580" s="145" t="str">
        <f t="shared" si="1053"/>
        <v/>
      </c>
      <c r="Z5580" s="118"/>
      <c r="AA5580" s="118"/>
      <c r="AB5580" s="118"/>
      <c r="AC5580" s="118"/>
      <c r="AD5580" s="118"/>
      <c r="AE5580" s="139"/>
      <c r="AF5580" s="118"/>
      <c r="AG5580" s="118"/>
      <c r="AH5580" s="147" t="str">
        <f t="shared" si="1054"/>
        <v/>
      </c>
      <c r="AI5580" s="147" t="str">
        <f t="shared" si="1055"/>
        <v/>
      </c>
      <c r="AJ5580" s="148" t="str">
        <f t="shared" si="1044"/>
        <v/>
      </c>
      <c r="AK5580" s="148" t="str">
        <f t="shared" si="1045"/>
        <v/>
      </c>
      <c r="AL5580" s="147" t="str">
        <f t="shared" si="1046"/>
        <v/>
      </c>
      <c r="AM5580" s="147" t="str">
        <f t="shared" si="1047"/>
        <v/>
      </c>
      <c r="AN5580" s="147" t="str">
        <f t="shared" si="1048"/>
        <v/>
      </c>
      <c r="AO5580" s="118"/>
    </row>
    <row r="5581" spans="1:41">
      <c r="A5581" s="118"/>
      <c r="B5581" s="118"/>
      <c r="C5581" s="118"/>
      <c r="D5581" s="118"/>
      <c r="E5581" s="118"/>
      <c r="F5581" s="118"/>
      <c r="G5581" s="118"/>
      <c r="H5581" s="118"/>
      <c r="I5581" s="118"/>
      <c r="J5581" s="118"/>
      <c r="K5581" s="118"/>
      <c r="L5581" s="118"/>
      <c r="M5581" s="118"/>
      <c r="N5581" s="118"/>
      <c r="O5581" s="143" t="str">
        <f>IF(H5581="","",(S5581/S5581)&amp;":"&amp;ROUND(AH5581/S5581,2))</f>
        <v/>
      </c>
      <c r="P5581" s="118"/>
      <c r="Q5581" s="118"/>
      <c r="R5581" s="143" t="str">
        <f>IF(H5581="","",(S5581/S5581)&amp;":"&amp;ROUND(AI5581/S5581,2))</f>
        <v/>
      </c>
      <c r="S5581" s="144" t="str">
        <f t="shared" si="1049"/>
        <v/>
      </c>
      <c r="T5581" s="145" t="str">
        <f t="shared" si="1050"/>
        <v/>
      </c>
      <c r="U5581" s="118"/>
      <c r="V5581" s="145" t="str">
        <f t="shared" si="1051"/>
        <v/>
      </c>
      <c r="W5581" s="144" t="str">
        <f t="shared" si="1052"/>
        <v/>
      </c>
      <c r="X5581" s="146" t="str">
        <f>IF(C5581="","",IF(OR(C5581="Trade",C5581="Multi Position"),(X5580+V5581),IF(C5581="Deposit",(X5580+AE5581),IF(C5581="Withdrawal",(X5580-AE5581)))))</f>
        <v/>
      </c>
      <c r="Y5581" s="145" t="str">
        <f t="shared" si="1053"/>
        <v/>
      </c>
      <c r="Z5581" s="118"/>
      <c r="AA5581" s="118"/>
      <c r="AB5581" s="118"/>
      <c r="AC5581" s="118"/>
      <c r="AD5581" s="118"/>
      <c r="AE5581" s="139"/>
      <c r="AF5581" s="118"/>
      <c r="AG5581" s="118"/>
      <c r="AH5581" s="147" t="str">
        <f t="shared" si="1054"/>
        <v/>
      </c>
      <c r="AI5581" s="147" t="str">
        <f t="shared" si="1055"/>
        <v/>
      </c>
      <c r="AJ5581" s="148" t="str">
        <f t="shared" si="1044"/>
        <v/>
      </c>
      <c r="AK5581" s="148" t="str">
        <f t="shared" si="1045"/>
        <v/>
      </c>
      <c r="AL5581" s="147" t="str">
        <f t="shared" si="1046"/>
        <v/>
      </c>
      <c r="AM5581" s="147" t="str">
        <f t="shared" si="1047"/>
        <v/>
      </c>
      <c r="AN5581" s="147" t="str">
        <f t="shared" si="1048"/>
        <v/>
      </c>
      <c r="AO5581" s="118"/>
    </row>
    <row r="5582" spans="1:41">
      <c r="A5582" s="118"/>
      <c r="B5582" s="118"/>
      <c r="C5582" s="118"/>
      <c r="D5582" s="118"/>
      <c r="E5582" s="118"/>
      <c r="F5582" s="118"/>
      <c r="G5582" s="118"/>
      <c r="H5582" s="118"/>
      <c r="I5582" s="118"/>
      <c r="J5582" s="118"/>
      <c r="K5582" s="118"/>
      <c r="L5582" s="118"/>
      <c r="M5582" s="118"/>
      <c r="N5582" s="118"/>
      <c r="O5582" s="143" t="str">
        <f>IF(H5582="","",(S5582/S5582)&amp;":"&amp;ROUND(AH5582/S5582,2))</f>
        <v/>
      </c>
      <c r="P5582" s="118"/>
      <c r="Q5582" s="118"/>
      <c r="R5582" s="143" t="str">
        <f>IF(H5582="","",(S5582/S5582)&amp;":"&amp;ROUND(AI5582/S5582,2))</f>
        <v/>
      </c>
      <c r="S5582" s="144" t="str">
        <f t="shared" si="1049"/>
        <v/>
      </c>
      <c r="T5582" s="145" t="str">
        <f t="shared" si="1050"/>
        <v/>
      </c>
      <c r="U5582" s="118"/>
      <c r="V5582" s="145" t="str">
        <f t="shared" si="1051"/>
        <v/>
      </c>
      <c r="W5582" s="144" t="str">
        <f t="shared" si="1052"/>
        <v/>
      </c>
      <c r="X5582" s="146" t="str">
        <f>IF(C5582="","",IF(OR(C5582="Trade",C5582="Multi Position"),(X5581+V5582),IF(C5582="Deposit",(X5581+AE5582),IF(C5582="Withdrawal",(X5581-AE5582)))))</f>
        <v/>
      </c>
      <c r="Y5582" s="145" t="str">
        <f t="shared" si="1053"/>
        <v/>
      </c>
      <c r="Z5582" s="118"/>
      <c r="AA5582" s="118"/>
      <c r="AB5582" s="118"/>
      <c r="AC5582" s="118"/>
      <c r="AD5582" s="118"/>
      <c r="AE5582" s="139"/>
      <c r="AF5582" s="118"/>
      <c r="AG5582" s="118"/>
      <c r="AH5582" s="147" t="str">
        <f t="shared" si="1054"/>
        <v/>
      </c>
      <c r="AI5582" s="147" t="str">
        <f t="shared" si="1055"/>
        <v/>
      </c>
      <c r="AJ5582" s="148" t="str">
        <f t="shared" si="1044"/>
        <v/>
      </c>
      <c r="AK5582" s="148" t="str">
        <f t="shared" si="1045"/>
        <v/>
      </c>
      <c r="AL5582" s="147" t="str">
        <f t="shared" si="1046"/>
        <v/>
      </c>
      <c r="AM5582" s="147" t="str">
        <f t="shared" si="1047"/>
        <v/>
      </c>
      <c r="AN5582" s="147" t="str">
        <f t="shared" si="1048"/>
        <v/>
      </c>
      <c r="AO5582" s="118"/>
    </row>
    <row r="5583" spans="1:41">
      <c r="A5583" s="118"/>
      <c r="B5583" s="118"/>
      <c r="C5583" s="118"/>
      <c r="D5583" s="118"/>
      <c r="E5583" s="118"/>
      <c r="F5583" s="118"/>
      <c r="G5583" s="118"/>
      <c r="H5583" s="118"/>
      <c r="I5583" s="118"/>
      <c r="J5583" s="118"/>
      <c r="K5583" s="118"/>
      <c r="L5583" s="118"/>
      <c r="M5583" s="118"/>
      <c r="N5583" s="118"/>
      <c r="O5583" s="143" t="str">
        <f>IF(H5583="","",(S5583/S5583)&amp;":"&amp;ROUND(AH5583/S5583,2))</f>
        <v/>
      </c>
      <c r="P5583" s="118"/>
      <c r="Q5583" s="118"/>
      <c r="R5583" s="143" t="str">
        <f>IF(H5583="","",(S5583/S5583)&amp;":"&amp;ROUND(AI5583/S5583,2))</f>
        <v/>
      </c>
      <c r="S5583" s="144" t="str">
        <f t="shared" si="1049"/>
        <v/>
      </c>
      <c r="T5583" s="145" t="str">
        <f t="shared" si="1050"/>
        <v/>
      </c>
      <c r="U5583" s="118"/>
      <c r="V5583" s="145" t="str">
        <f t="shared" si="1051"/>
        <v/>
      </c>
      <c r="W5583" s="144" t="str">
        <f t="shared" si="1052"/>
        <v/>
      </c>
      <c r="X5583" s="146" t="str">
        <f>IF(C5583="","",IF(OR(C5583="Trade",C5583="Multi Position"),(X5582+V5583),IF(C5583="Deposit",(X5582+AE5583),IF(C5583="Withdrawal",(X5582-AE5583)))))</f>
        <v/>
      </c>
      <c r="Y5583" s="145" t="str">
        <f t="shared" si="1053"/>
        <v/>
      </c>
      <c r="Z5583" s="118"/>
      <c r="AA5583" s="118"/>
      <c r="AB5583" s="118"/>
      <c r="AC5583" s="118"/>
      <c r="AD5583" s="118"/>
      <c r="AE5583" s="139"/>
      <c r="AF5583" s="118"/>
      <c r="AG5583" s="118"/>
      <c r="AH5583" s="147" t="str">
        <f t="shared" si="1054"/>
        <v/>
      </c>
      <c r="AI5583" s="147" t="str">
        <f t="shared" si="1055"/>
        <v/>
      </c>
      <c r="AJ5583" s="148" t="str">
        <f t="shared" si="1044"/>
        <v/>
      </c>
      <c r="AK5583" s="148" t="str">
        <f t="shared" si="1045"/>
        <v/>
      </c>
      <c r="AL5583" s="147" t="str">
        <f t="shared" si="1046"/>
        <v/>
      </c>
      <c r="AM5583" s="147" t="str">
        <f t="shared" si="1047"/>
        <v/>
      </c>
      <c r="AN5583" s="147" t="str">
        <f t="shared" si="1048"/>
        <v/>
      </c>
      <c r="AO5583" s="118"/>
    </row>
    <row r="5584" spans="1:41">
      <c r="A5584" s="118"/>
      <c r="B5584" s="118"/>
      <c r="C5584" s="118"/>
      <c r="D5584" s="118"/>
      <c r="E5584" s="118"/>
      <c r="F5584" s="118"/>
      <c r="G5584" s="118"/>
      <c r="H5584" s="118"/>
      <c r="I5584" s="118"/>
      <c r="J5584" s="118"/>
      <c r="K5584" s="118"/>
      <c r="L5584" s="118"/>
      <c r="M5584" s="118"/>
      <c r="N5584" s="118"/>
      <c r="O5584" s="143" t="str">
        <f>IF(H5584="","",(S5584/S5584)&amp;":"&amp;ROUND(AH5584/S5584,2))</f>
        <v/>
      </c>
      <c r="P5584" s="118"/>
      <c r="Q5584" s="118"/>
      <c r="R5584" s="143" t="str">
        <f>IF(H5584="","",(S5584/S5584)&amp;":"&amp;ROUND(AI5584/S5584,2))</f>
        <v/>
      </c>
      <c r="S5584" s="144" t="str">
        <f t="shared" si="1049"/>
        <v/>
      </c>
      <c r="T5584" s="145" t="str">
        <f t="shared" si="1050"/>
        <v/>
      </c>
      <c r="U5584" s="118"/>
      <c r="V5584" s="145" t="str">
        <f t="shared" si="1051"/>
        <v/>
      </c>
      <c r="W5584" s="144" t="str">
        <f t="shared" si="1052"/>
        <v/>
      </c>
      <c r="X5584" s="146" t="str">
        <f>IF(C5584="","",IF(OR(C5584="Trade",C5584="Multi Position"),(X5583+V5584),IF(C5584="Deposit",(X5583+AE5584),IF(C5584="Withdrawal",(X5583-AE5584)))))</f>
        <v/>
      </c>
      <c r="Y5584" s="145" t="str">
        <f t="shared" si="1053"/>
        <v/>
      </c>
      <c r="Z5584" s="118"/>
      <c r="AA5584" s="118"/>
      <c r="AB5584" s="118"/>
      <c r="AC5584" s="118"/>
      <c r="AD5584" s="118"/>
      <c r="AE5584" s="139"/>
      <c r="AF5584" s="118"/>
      <c r="AG5584" s="118"/>
      <c r="AH5584" s="147" t="str">
        <f t="shared" si="1054"/>
        <v/>
      </c>
      <c r="AI5584" s="147" t="str">
        <f t="shared" si="1055"/>
        <v/>
      </c>
      <c r="AJ5584" s="148" t="str">
        <f t="shared" si="1044"/>
        <v/>
      </c>
      <c r="AK5584" s="148" t="str">
        <f t="shared" si="1045"/>
        <v/>
      </c>
      <c r="AL5584" s="147" t="str">
        <f t="shared" si="1046"/>
        <v/>
      </c>
      <c r="AM5584" s="147" t="str">
        <f t="shared" si="1047"/>
        <v/>
      </c>
      <c r="AN5584" s="147" t="str">
        <f t="shared" si="1048"/>
        <v/>
      </c>
      <c r="AO5584" s="118"/>
    </row>
    <row r="5585" spans="1:41">
      <c r="A5585" s="118"/>
      <c r="B5585" s="118"/>
      <c r="C5585" s="118"/>
      <c r="D5585" s="118"/>
      <c r="E5585" s="118"/>
      <c r="F5585" s="118"/>
      <c r="G5585" s="118"/>
      <c r="H5585" s="118"/>
      <c r="I5585" s="118"/>
      <c r="J5585" s="118"/>
      <c r="K5585" s="118"/>
      <c r="L5585" s="118"/>
      <c r="M5585" s="118"/>
      <c r="N5585" s="118"/>
      <c r="O5585" s="143" t="str">
        <f>IF(H5585="","",(S5585/S5585)&amp;":"&amp;ROUND(AH5585/S5585,2))</f>
        <v/>
      </c>
      <c r="P5585" s="118"/>
      <c r="Q5585" s="118"/>
      <c r="R5585" s="143" t="str">
        <f>IF(H5585="","",(S5585/S5585)&amp;":"&amp;ROUND(AI5585/S5585,2))</f>
        <v/>
      </c>
      <c r="S5585" s="144" t="str">
        <f t="shared" si="1049"/>
        <v/>
      </c>
      <c r="T5585" s="145" t="str">
        <f t="shared" si="1050"/>
        <v/>
      </c>
      <c r="U5585" s="118"/>
      <c r="V5585" s="145" t="str">
        <f t="shared" si="1051"/>
        <v/>
      </c>
      <c r="W5585" s="144" t="str">
        <f t="shared" si="1052"/>
        <v/>
      </c>
      <c r="X5585" s="146" t="str">
        <f>IF(C5585="","",IF(OR(C5585="Trade",C5585="Multi Position"),(X5584+V5585),IF(C5585="Deposit",(X5584+AE5585),IF(C5585="Withdrawal",(X5584-AE5585)))))</f>
        <v/>
      </c>
      <c r="Y5585" s="145" t="str">
        <f t="shared" si="1053"/>
        <v/>
      </c>
      <c r="Z5585" s="118"/>
      <c r="AA5585" s="118"/>
      <c r="AB5585" s="118"/>
      <c r="AC5585" s="118"/>
      <c r="AD5585" s="118"/>
      <c r="AE5585" s="139"/>
      <c r="AF5585" s="118"/>
      <c r="AG5585" s="118"/>
      <c r="AH5585" s="147" t="str">
        <f t="shared" si="1054"/>
        <v/>
      </c>
      <c r="AI5585" s="147" t="str">
        <f t="shared" si="1055"/>
        <v/>
      </c>
      <c r="AJ5585" s="148" t="str">
        <f t="shared" si="1044"/>
        <v/>
      </c>
      <c r="AK5585" s="148" t="str">
        <f t="shared" si="1045"/>
        <v/>
      </c>
      <c r="AL5585" s="147" t="str">
        <f t="shared" si="1046"/>
        <v/>
      </c>
      <c r="AM5585" s="147" t="str">
        <f t="shared" si="1047"/>
        <v/>
      </c>
      <c r="AN5585" s="147" t="str">
        <f t="shared" si="1048"/>
        <v/>
      </c>
      <c r="AO5585" s="118"/>
    </row>
    <row r="5586" spans="1:41">
      <c r="A5586" s="118"/>
      <c r="B5586" s="118"/>
      <c r="C5586" s="118"/>
      <c r="D5586" s="118"/>
      <c r="E5586" s="118"/>
      <c r="F5586" s="118"/>
      <c r="G5586" s="118"/>
      <c r="H5586" s="118"/>
      <c r="I5586" s="118"/>
      <c r="J5586" s="118"/>
      <c r="K5586" s="118"/>
      <c r="L5586" s="118"/>
      <c r="M5586" s="118"/>
      <c r="N5586" s="118"/>
      <c r="O5586" s="143" t="str">
        <f>IF(H5586="","",(S5586/S5586)&amp;":"&amp;ROUND(AH5586/S5586,2))</f>
        <v/>
      </c>
      <c r="P5586" s="118"/>
      <c r="Q5586" s="118"/>
      <c r="R5586" s="143" t="str">
        <f>IF(H5586="","",(S5586/S5586)&amp;":"&amp;ROUND(AI5586/S5586,2))</f>
        <v/>
      </c>
      <c r="S5586" s="144" t="str">
        <f t="shared" si="1049"/>
        <v/>
      </c>
      <c r="T5586" s="145" t="str">
        <f t="shared" si="1050"/>
        <v/>
      </c>
      <c r="U5586" s="118"/>
      <c r="V5586" s="145" t="str">
        <f t="shared" si="1051"/>
        <v/>
      </c>
      <c r="W5586" s="144" t="str">
        <f t="shared" si="1052"/>
        <v/>
      </c>
      <c r="X5586" s="146" t="str">
        <f>IF(C5586="","",IF(OR(C5586="Trade",C5586="Multi Position"),(X5585+V5586),IF(C5586="Deposit",(X5585+AE5586),IF(C5586="Withdrawal",(X5585-AE5586)))))</f>
        <v/>
      </c>
      <c r="Y5586" s="145" t="str">
        <f t="shared" si="1053"/>
        <v/>
      </c>
      <c r="Z5586" s="118"/>
      <c r="AA5586" s="118"/>
      <c r="AB5586" s="118"/>
      <c r="AC5586" s="118"/>
      <c r="AD5586" s="118"/>
      <c r="AE5586" s="139"/>
      <c r="AF5586" s="118"/>
      <c r="AG5586" s="118"/>
      <c r="AH5586" s="147" t="str">
        <f t="shared" si="1054"/>
        <v/>
      </c>
      <c r="AI5586" s="147" t="str">
        <f t="shared" si="1055"/>
        <v/>
      </c>
      <c r="AJ5586" s="148" t="str">
        <f t="shared" si="1044"/>
        <v/>
      </c>
      <c r="AK5586" s="148" t="str">
        <f t="shared" si="1045"/>
        <v/>
      </c>
      <c r="AL5586" s="147" t="str">
        <f t="shared" si="1046"/>
        <v/>
      </c>
      <c r="AM5586" s="147" t="str">
        <f t="shared" si="1047"/>
        <v/>
      </c>
      <c r="AN5586" s="147" t="str">
        <f t="shared" si="1048"/>
        <v/>
      </c>
      <c r="AO5586" s="118"/>
    </row>
    <row r="5587" spans="1:41">
      <c r="A5587" s="118"/>
      <c r="B5587" s="118"/>
      <c r="C5587" s="118"/>
      <c r="D5587" s="118"/>
      <c r="E5587" s="118"/>
      <c r="F5587" s="118"/>
      <c r="G5587" s="118"/>
      <c r="H5587" s="118"/>
      <c r="I5587" s="118"/>
      <c r="J5587" s="118"/>
      <c r="K5587" s="118"/>
      <c r="L5587" s="118"/>
      <c r="M5587" s="118"/>
      <c r="N5587" s="118"/>
      <c r="O5587" s="143" t="str">
        <f>IF(H5587="","",(S5587/S5587)&amp;":"&amp;ROUND(AH5587/S5587,2))</f>
        <v/>
      </c>
      <c r="P5587" s="118"/>
      <c r="Q5587" s="118"/>
      <c r="R5587" s="143" t="str">
        <f>IF(H5587="","",(S5587/S5587)&amp;":"&amp;ROUND(AI5587/S5587,2))</f>
        <v/>
      </c>
      <c r="S5587" s="144" t="str">
        <f t="shared" si="1049"/>
        <v/>
      </c>
      <c r="T5587" s="145" t="str">
        <f t="shared" si="1050"/>
        <v/>
      </c>
      <c r="U5587" s="118"/>
      <c r="V5587" s="145" t="str">
        <f t="shared" si="1051"/>
        <v/>
      </c>
      <c r="W5587" s="144" t="str">
        <f t="shared" si="1052"/>
        <v/>
      </c>
      <c r="X5587" s="146" t="str">
        <f>IF(C5587="","",IF(OR(C5587="Trade",C5587="Multi Position"),(X5586+V5587),IF(C5587="Deposit",(X5586+AE5587),IF(C5587="Withdrawal",(X5586-AE5587)))))</f>
        <v/>
      </c>
      <c r="Y5587" s="145" t="str">
        <f t="shared" si="1053"/>
        <v/>
      </c>
      <c r="Z5587" s="118"/>
      <c r="AA5587" s="118"/>
      <c r="AB5587" s="118"/>
      <c r="AC5587" s="118"/>
      <c r="AD5587" s="118"/>
      <c r="AE5587" s="139"/>
      <c r="AF5587" s="118"/>
      <c r="AG5587" s="118"/>
      <c r="AH5587" s="147" t="str">
        <f t="shared" si="1054"/>
        <v/>
      </c>
      <c r="AI5587" s="147" t="str">
        <f t="shared" si="1055"/>
        <v/>
      </c>
      <c r="AJ5587" s="148" t="str">
        <f t="shared" si="1044"/>
        <v/>
      </c>
      <c r="AK5587" s="148" t="str">
        <f t="shared" si="1045"/>
        <v/>
      </c>
      <c r="AL5587" s="147" t="str">
        <f t="shared" si="1046"/>
        <v/>
      </c>
      <c r="AM5587" s="147" t="str">
        <f t="shared" si="1047"/>
        <v/>
      </c>
      <c r="AN5587" s="147" t="str">
        <f t="shared" si="1048"/>
        <v/>
      </c>
      <c r="AO5587" s="118"/>
    </row>
    <row r="5588" spans="1:41">
      <c r="A5588" s="118"/>
      <c r="B5588" s="118"/>
      <c r="C5588" s="118"/>
      <c r="D5588" s="118"/>
      <c r="E5588" s="118"/>
      <c r="F5588" s="118"/>
      <c r="G5588" s="118"/>
      <c r="H5588" s="118"/>
      <c r="I5588" s="118"/>
      <c r="J5588" s="118"/>
      <c r="K5588" s="118"/>
      <c r="L5588" s="118"/>
      <c r="M5588" s="118"/>
      <c r="N5588" s="118"/>
      <c r="O5588" s="143" t="str">
        <f>IF(H5588="","",(S5588/S5588)&amp;":"&amp;ROUND(AH5588/S5588,2))</f>
        <v/>
      </c>
      <c r="P5588" s="118"/>
      <c r="Q5588" s="118"/>
      <c r="R5588" s="143" t="str">
        <f>IF(H5588="","",(S5588/S5588)&amp;":"&amp;ROUND(AI5588/S5588,2))</f>
        <v/>
      </c>
      <c r="S5588" s="144" t="str">
        <f t="shared" si="1049"/>
        <v/>
      </c>
      <c r="T5588" s="145" t="str">
        <f t="shared" si="1050"/>
        <v/>
      </c>
      <c r="U5588" s="118"/>
      <c r="V5588" s="145" t="str">
        <f t="shared" si="1051"/>
        <v/>
      </c>
      <c r="W5588" s="144" t="str">
        <f t="shared" si="1052"/>
        <v/>
      </c>
      <c r="X5588" s="146" t="str">
        <f>IF(C5588="","",IF(OR(C5588="Trade",C5588="Multi Position"),(X5587+V5588),IF(C5588="Deposit",(X5587+AE5588),IF(C5588="Withdrawal",(X5587-AE5588)))))</f>
        <v/>
      </c>
      <c r="Y5588" s="145" t="str">
        <f t="shared" si="1053"/>
        <v/>
      </c>
      <c r="Z5588" s="118"/>
      <c r="AA5588" s="118"/>
      <c r="AB5588" s="118"/>
      <c r="AC5588" s="118"/>
      <c r="AD5588" s="118"/>
      <c r="AE5588" s="139"/>
      <c r="AF5588" s="118"/>
      <c r="AG5588" s="118"/>
      <c r="AH5588" s="147" t="str">
        <f t="shared" si="1054"/>
        <v/>
      </c>
      <c r="AI5588" s="147" t="str">
        <f t="shared" si="1055"/>
        <v/>
      </c>
      <c r="AJ5588" s="148" t="str">
        <f t="shared" si="1044"/>
        <v/>
      </c>
      <c r="AK5588" s="148" t="str">
        <f t="shared" si="1045"/>
        <v/>
      </c>
      <c r="AL5588" s="147" t="str">
        <f t="shared" si="1046"/>
        <v/>
      </c>
      <c r="AM5588" s="147" t="str">
        <f t="shared" si="1047"/>
        <v/>
      </c>
      <c r="AN5588" s="147" t="str">
        <f t="shared" si="1048"/>
        <v/>
      </c>
      <c r="AO5588" s="118"/>
    </row>
    <row r="5589" spans="1:41">
      <c r="A5589" s="118"/>
      <c r="B5589" s="118"/>
      <c r="C5589" s="118"/>
      <c r="D5589" s="118"/>
      <c r="E5589" s="118"/>
      <c r="F5589" s="118"/>
      <c r="G5589" s="118"/>
      <c r="H5589" s="118"/>
      <c r="I5589" s="118"/>
      <c r="J5589" s="118"/>
      <c r="K5589" s="118"/>
      <c r="L5589" s="118"/>
      <c r="M5589" s="118"/>
      <c r="N5589" s="118"/>
      <c r="O5589" s="143" t="str">
        <f>IF(H5589="","",(S5589/S5589)&amp;":"&amp;ROUND(AH5589/S5589,2))</f>
        <v/>
      </c>
      <c r="P5589" s="118"/>
      <c r="Q5589" s="118"/>
      <c r="R5589" s="143" t="str">
        <f>IF(H5589="","",(S5589/S5589)&amp;":"&amp;ROUND(AI5589/S5589,2))</f>
        <v/>
      </c>
      <c r="S5589" s="144" t="str">
        <f t="shared" si="1049"/>
        <v/>
      </c>
      <c r="T5589" s="145" t="str">
        <f t="shared" si="1050"/>
        <v/>
      </c>
      <c r="U5589" s="118"/>
      <c r="V5589" s="145" t="str">
        <f t="shared" si="1051"/>
        <v/>
      </c>
      <c r="W5589" s="144" t="str">
        <f t="shared" si="1052"/>
        <v/>
      </c>
      <c r="X5589" s="146" t="str">
        <f>IF(C5589="","",IF(OR(C5589="Trade",C5589="Multi Position"),(X5588+V5589),IF(C5589="Deposit",(X5588+AE5589),IF(C5589="Withdrawal",(X5588-AE5589)))))</f>
        <v/>
      </c>
      <c r="Y5589" s="145" t="str">
        <f t="shared" si="1053"/>
        <v/>
      </c>
      <c r="Z5589" s="118"/>
      <c r="AA5589" s="118"/>
      <c r="AB5589" s="118"/>
      <c r="AC5589" s="118"/>
      <c r="AD5589" s="118"/>
      <c r="AE5589" s="139"/>
      <c r="AF5589" s="118"/>
      <c r="AG5589" s="118"/>
      <c r="AH5589" s="147" t="str">
        <f t="shared" si="1054"/>
        <v/>
      </c>
      <c r="AI5589" s="147" t="str">
        <f t="shared" si="1055"/>
        <v/>
      </c>
      <c r="AJ5589" s="148" t="str">
        <f t="shared" si="1044"/>
        <v/>
      </c>
      <c r="AK5589" s="148" t="str">
        <f t="shared" si="1045"/>
        <v/>
      </c>
      <c r="AL5589" s="147" t="str">
        <f t="shared" si="1046"/>
        <v/>
      </c>
      <c r="AM5589" s="147" t="str">
        <f t="shared" si="1047"/>
        <v/>
      </c>
      <c r="AN5589" s="147" t="str">
        <f t="shared" si="1048"/>
        <v/>
      </c>
      <c r="AO5589" s="118"/>
    </row>
    <row r="5590" spans="1:41">
      <c r="A5590" s="118"/>
      <c r="B5590" s="118"/>
      <c r="C5590" s="118"/>
      <c r="D5590" s="118"/>
      <c r="E5590" s="118"/>
      <c r="F5590" s="118"/>
      <c r="G5590" s="118"/>
      <c r="H5590" s="118"/>
      <c r="I5590" s="118"/>
      <c r="J5590" s="118"/>
      <c r="K5590" s="118"/>
      <c r="L5590" s="118"/>
      <c r="M5590" s="118"/>
      <c r="N5590" s="118"/>
      <c r="O5590" s="143" t="str">
        <f>IF(H5590="","",(S5590/S5590)&amp;":"&amp;ROUND(AH5590/S5590,2))</f>
        <v/>
      </c>
      <c r="P5590" s="118"/>
      <c r="Q5590" s="118"/>
      <c r="R5590" s="143" t="str">
        <f>IF(H5590="","",(S5590/S5590)&amp;":"&amp;ROUND(AI5590/S5590,2))</f>
        <v/>
      </c>
      <c r="S5590" s="144" t="str">
        <f t="shared" si="1049"/>
        <v/>
      </c>
      <c r="T5590" s="145" t="str">
        <f t="shared" si="1050"/>
        <v/>
      </c>
      <c r="U5590" s="118"/>
      <c r="V5590" s="145" t="str">
        <f t="shared" si="1051"/>
        <v/>
      </c>
      <c r="W5590" s="144" t="str">
        <f t="shared" si="1052"/>
        <v/>
      </c>
      <c r="X5590" s="146" t="str">
        <f>IF(C5590="","",IF(OR(C5590="Trade",C5590="Multi Position"),(X5589+V5590),IF(C5590="Deposit",(X5589+AE5590),IF(C5590="Withdrawal",(X5589-AE5590)))))</f>
        <v/>
      </c>
      <c r="Y5590" s="145" t="str">
        <f t="shared" si="1053"/>
        <v/>
      </c>
      <c r="Z5590" s="118"/>
      <c r="AA5590" s="118"/>
      <c r="AB5590" s="118"/>
      <c r="AC5590" s="118"/>
      <c r="AD5590" s="118"/>
      <c r="AE5590" s="139"/>
      <c r="AF5590" s="118"/>
      <c r="AG5590" s="118"/>
      <c r="AH5590" s="147" t="str">
        <f t="shared" si="1054"/>
        <v/>
      </c>
      <c r="AI5590" s="147" t="str">
        <f t="shared" si="1055"/>
        <v/>
      </c>
      <c r="AJ5590" s="148" t="str">
        <f t="shared" si="1044"/>
        <v/>
      </c>
      <c r="AK5590" s="148" t="str">
        <f t="shared" si="1045"/>
        <v/>
      </c>
      <c r="AL5590" s="147" t="str">
        <f t="shared" si="1046"/>
        <v/>
      </c>
      <c r="AM5590" s="147" t="str">
        <f t="shared" si="1047"/>
        <v/>
      </c>
      <c r="AN5590" s="147" t="str">
        <f t="shared" si="1048"/>
        <v/>
      </c>
      <c r="AO5590" s="118"/>
    </row>
    <row r="5591" spans="1:41">
      <c r="A5591" s="118"/>
      <c r="B5591" s="118"/>
      <c r="C5591" s="118"/>
      <c r="D5591" s="118"/>
      <c r="E5591" s="118"/>
      <c r="F5591" s="118"/>
      <c r="G5591" s="118"/>
      <c r="H5591" s="118"/>
      <c r="I5591" s="118"/>
      <c r="J5591" s="118"/>
      <c r="K5591" s="118"/>
      <c r="L5591" s="118"/>
      <c r="M5591" s="118"/>
      <c r="N5591" s="118"/>
      <c r="O5591" s="143" t="str">
        <f>IF(H5591="","",(S5591/S5591)&amp;":"&amp;ROUND(AH5591/S5591,2))</f>
        <v/>
      </c>
      <c r="P5591" s="118"/>
      <c r="Q5591" s="118"/>
      <c r="R5591" s="143" t="str">
        <f>IF(H5591="","",(S5591/S5591)&amp;":"&amp;ROUND(AI5591/S5591,2))</f>
        <v/>
      </c>
      <c r="S5591" s="144" t="str">
        <f t="shared" si="1049"/>
        <v/>
      </c>
      <c r="T5591" s="145" t="str">
        <f t="shared" si="1050"/>
        <v/>
      </c>
      <c r="U5591" s="118"/>
      <c r="V5591" s="145" t="str">
        <f t="shared" si="1051"/>
        <v/>
      </c>
      <c r="W5591" s="144" t="str">
        <f t="shared" si="1052"/>
        <v/>
      </c>
      <c r="X5591" s="146" t="str">
        <f>IF(C5591="","",IF(OR(C5591="Trade",C5591="Multi Position"),(X5590+V5591),IF(C5591="Deposit",(X5590+AE5591),IF(C5591="Withdrawal",(X5590-AE5591)))))</f>
        <v/>
      </c>
      <c r="Y5591" s="145" t="str">
        <f t="shared" si="1053"/>
        <v/>
      </c>
      <c r="Z5591" s="118"/>
      <c r="AA5591" s="118"/>
      <c r="AB5591" s="118"/>
      <c r="AC5591" s="118"/>
      <c r="AD5591" s="118"/>
      <c r="AE5591" s="139"/>
      <c r="AF5591" s="118"/>
      <c r="AG5591" s="118"/>
      <c r="AH5591" s="147" t="str">
        <f t="shared" si="1054"/>
        <v/>
      </c>
      <c r="AI5591" s="147" t="str">
        <f t="shared" si="1055"/>
        <v/>
      </c>
      <c r="AJ5591" s="148" t="str">
        <f t="shared" si="1044"/>
        <v/>
      </c>
      <c r="AK5591" s="148" t="str">
        <f t="shared" si="1045"/>
        <v/>
      </c>
      <c r="AL5591" s="147" t="str">
        <f t="shared" si="1046"/>
        <v/>
      </c>
      <c r="AM5591" s="147" t="str">
        <f t="shared" si="1047"/>
        <v/>
      </c>
      <c r="AN5591" s="147" t="str">
        <f t="shared" si="1048"/>
        <v/>
      </c>
      <c r="AO5591" s="118"/>
    </row>
    <row r="5592" spans="1:41">
      <c r="A5592" s="118"/>
      <c r="B5592" s="118"/>
      <c r="C5592" s="118"/>
      <c r="D5592" s="118"/>
      <c r="E5592" s="118"/>
      <c r="F5592" s="118"/>
      <c r="G5592" s="118"/>
      <c r="H5592" s="118"/>
      <c r="I5592" s="118"/>
      <c r="J5592" s="118"/>
      <c r="K5592" s="118"/>
      <c r="L5592" s="118"/>
      <c r="M5592" s="118"/>
      <c r="N5592" s="118"/>
      <c r="O5592" s="143" t="str">
        <f>IF(H5592="","",(S5592/S5592)&amp;":"&amp;ROUND(AH5592/S5592,2))</f>
        <v/>
      </c>
      <c r="P5592" s="118"/>
      <c r="Q5592" s="118"/>
      <c r="R5592" s="143" t="str">
        <f>IF(H5592="","",(S5592/S5592)&amp;":"&amp;ROUND(AI5592/S5592,2))</f>
        <v/>
      </c>
      <c r="S5592" s="144" t="str">
        <f t="shared" si="1049"/>
        <v/>
      </c>
      <c r="T5592" s="145" t="str">
        <f t="shared" si="1050"/>
        <v/>
      </c>
      <c r="U5592" s="118"/>
      <c r="V5592" s="145" t="str">
        <f t="shared" si="1051"/>
        <v/>
      </c>
      <c r="W5592" s="144" t="str">
        <f t="shared" si="1052"/>
        <v/>
      </c>
      <c r="X5592" s="146" t="str">
        <f>IF(C5592="","",IF(OR(C5592="Trade",C5592="Multi Position"),(X5591+V5592),IF(C5592="Deposit",(X5591+AE5592),IF(C5592="Withdrawal",(X5591-AE5592)))))</f>
        <v/>
      </c>
      <c r="Y5592" s="145" t="str">
        <f t="shared" si="1053"/>
        <v/>
      </c>
      <c r="Z5592" s="118"/>
      <c r="AA5592" s="118"/>
      <c r="AB5592" s="118"/>
      <c r="AC5592" s="118"/>
      <c r="AD5592" s="118"/>
      <c r="AE5592" s="139"/>
      <c r="AF5592" s="118"/>
      <c r="AG5592" s="118"/>
      <c r="AH5592" s="147" t="str">
        <f t="shared" si="1054"/>
        <v/>
      </c>
      <c r="AI5592" s="147" t="str">
        <f t="shared" si="1055"/>
        <v/>
      </c>
      <c r="AJ5592" s="148" t="str">
        <f t="shared" si="1044"/>
        <v/>
      </c>
      <c r="AK5592" s="148" t="str">
        <f t="shared" si="1045"/>
        <v/>
      </c>
      <c r="AL5592" s="147" t="str">
        <f t="shared" si="1046"/>
        <v/>
      </c>
      <c r="AM5592" s="147" t="str">
        <f t="shared" si="1047"/>
        <v/>
      </c>
      <c r="AN5592" s="147" t="str">
        <f t="shared" si="1048"/>
        <v/>
      </c>
      <c r="AO5592" s="118"/>
    </row>
    <row r="5593" spans="1:41">
      <c r="A5593" s="118"/>
      <c r="B5593" s="118"/>
      <c r="C5593" s="118"/>
      <c r="D5593" s="118"/>
      <c r="E5593" s="118"/>
      <c r="F5593" s="118"/>
      <c r="G5593" s="118"/>
      <c r="H5593" s="118"/>
      <c r="I5593" s="118"/>
      <c r="J5593" s="118"/>
      <c r="K5593" s="118"/>
      <c r="L5593" s="118"/>
      <c r="M5593" s="118"/>
      <c r="N5593" s="118"/>
      <c r="O5593" s="143" t="str">
        <f>IF(H5593="","",(S5593/S5593)&amp;":"&amp;ROUND(AH5593/S5593,2))</f>
        <v/>
      </c>
      <c r="P5593" s="118"/>
      <c r="Q5593" s="118"/>
      <c r="R5593" s="143" t="str">
        <f>IF(H5593="","",(S5593/S5593)&amp;":"&amp;ROUND(AI5593/S5593,2))</f>
        <v/>
      </c>
      <c r="S5593" s="144" t="str">
        <f t="shared" si="1049"/>
        <v/>
      </c>
      <c r="T5593" s="145" t="str">
        <f t="shared" si="1050"/>
        <v/>
      </c>
      <c r="U5593" s="118"/>
      <c r="V5593" s="145" t="str">
        <f t="shared" si="1051"/>
        <v/>
      </c>
      <c r="W5593" s="144" t="str">
        <f t="shared" si="1052"/>
        <v/>
      </c>
      <c r="X5593" s="146" t="str">
        <f>IF(C5593="","",IF(OR(C5593="Trade",C5593="Multi Position"),(X5592+V5593),IF(C5593="Deposit",(X5592+AE5593),IF(C5593="Withdrawal",(X5592-AE5593)))))</f>
        <v/>
      </c>
      <c r="Y5593" s="145" t="str">
        <f t="shared" si="1053"/>
        <v/>
      </c>
      <c r="Z5593" s="118"/>
      <c r="AA5593" s="118"/>
      <c r="AB5593" s="118"/>
      <c r="AC5593" s="118"/>
      <c r="AD5593" s="118"/>
      <c r="AE5593" s="139"/>
      <c r="AF5593" s="118"/>
      <c r="AG5593" s="118"/>
      <c r="AH5593" s="147" t="str">
        <f t="shared" si="1054"/>
        <v/>
      </c>
      <c r="AI5593" s="147" t="str">
        <f t="shared" si="1055"/>
        <v/>
      </c>
      <c r="AJ5593" s="148" t="str">
        <f t="shared" si="1044"/>
        <v/>
      </c>
      <c r="AK5593" s="148" t="str">
        <f t="shared" si="1045"/>
        <v/>
      </c>
      <c r="AL5593" s="147" t="str">
        <f t="shared" si="1046"/>
        <v/>
      </c>
      <c r="AM5593" s="147" t="str">
        <f t="shared" si="1047"/>
        <v/>
      </c>
      <c r="AN5593" s="147" t="str">
        <f t="shared" si="1048"/>
        <v/>
      </c>
      <c r="AO5593" s="118"/>
    </row>
    <row r="5594" spans="1:41">
      <c r="A5594" s="118"/>
      <c r="B5594" s="118"/>
      <c r="C5594" s="118"/>
      <c r="D5594" s="118"/>
      <c r="E5594" s="118"/>
      <c r="F5594" s="118"/>
      <c r="G5594" s="118"/>
      <c r="H5594" s="118"/>
      <c r="I5594" s="118"/>
      <c r="J5594" s="118"/>
      <c r="K5594" s="118"/>
      <c r="L5594" s="118"/>
      <c r="M5594" s="118"/>
      <c r="N5594" s="118"/>
      <c r="O5594" s="143" t="str">
        <f>IF(H5594="","",(S5594/S5594)&amp;":"&amp;ROUND(AH5594/S5594,2))</f>
        <v/>
      </c>
      <c r="P5594" s="118"/>
      <c r="Q5594" s="118"/>
      <c r="R5594" s="143" t="str">
        <f>IF(H5594="","",(S5594/S5594)&amp;":"&amp;ROUND(AI5594/S5594,2))</f>
        <v/>
      </c>
      <c r="S5594" s="144" t="str">
        <f t="shared" si="1049"/>
        <v/>
      </c>
      <c r="T5594" s="145" t="str">
        <f t="shared" si="1050"/>
        <v/>
      </c>
      <c r="U5594" s="118"/>
      <c r="V5594" s="145" t="str">
        <f t="shared" si="1051"/>
        <v/>
      </c>
      <c r="W5594" s="144" t="str">
        <f t="shared" si="1052"/>
        <v/>
      </c>
      <c r="X5594" s="146" t="str">
        <f>IF(C5594="","",IF(OR(C5594="Trade",C5594="Multi Position"),(X5593+V5594),IF(C5594="Deposit",(X5593+AE5594),IF(C5594="Withdrawal",(X5593-AE5594)))))</f>
        <v/>
      </c>
      <c r="Y5594" s="145" t="str">
        <f t="shared" si="1053"/>
        <v/>
      </c>
      <c r="Z5594" s="118"/>
      <c r="AA5594" s="118"/>
      <c r="AB5594" s="118"/>
      <c r="AC5594" s="118"/>
      <c r="AD5594" s="118"/>
      <c r="AE5594" s="139"/>
      <c r="AF5594" s="118"/>
      <c r="AG5594" s="118"/>
      <c r="AH5594" s="147" t="str">
        <f t="shared" si="1054"/>
        <v/>
      </c>
      <c r="AI5594" s="147" t="str">
        <f t="shared" si="1055"/>
        <v/>
      </c>
      <c r="AJ5594" s="148" t="str">
        <f t="shared" si="1044"/>
        <v/>
      </c>
      <c r="AK5594" s="148" t="str">
        <f t="shared" si="1045"/>
        <v/>
      </c>
      <c r="AL5594" s="147" t="str">
        <f t="shared" si="1046"/>
        <v/>
      </c>
      <c r="AM5594" s="147" t="str">
        <f t="shared" si="1047"/>
        <v/>
      </c>
      <c r="AN5594" s="147" t="str">
        <f t="shared" si="1048"/>
        <v/>
      </c>
      <c r="AO5594" s="118"/>
    </row>
    <row r="5595" spans="1:41">
      <c r="A5595" s="118"/>
      <c r="B5595" s="118"/>
      <c r="C5595" s="118"/>
      <c r="D5595" s="118"/>
      <c r="E5595" s="118"/>
      <c r="F5595" s="118"/>
      <c r="G5595" s="118"/>
      <c r="H5595" s="118"/>
      <c r="I5595" s="118"/>
      <c r="J5595" s="118"/>
      <c r="K5595" s="118"/>
      <c r="L5595" s="118"/>
      <c r="M5595" s="118"/>
      <c r="N5595" s="118"/>
      <c r="O5595" s="143" t="str">
        <f>IF(H5595="","",(S5595/S5595)&amp;":"&amp;ROUND(AH5595/S5595,2))</f>
        <v/>
      </c>
      <c r="P5595" s="118"/>
      <c r="Q5595" s="118"/>
      <c r="R5595" s="143" t="str">
        <f>IF(H5595="","",(S5595/S5595)&amp;":"&amp;ROUND(AI5595/S5595,2))</f>
        <v/>
      </c>
      <c r="S5595" s="144" t="str">
        <f t="shared" si="1049"/>
        <v/>
      </c>
      <c r="T5595" s="145" t="str">
        <f t="shared" si="1050"/>
        <v/>
      </c>
      <c r="U5595" s="118"/>
      <c r="V5595" s="145" t="str">
        <f t="shared" si="1051"/>
        <v/>
      </c>
      <c r="W5595" s="144" t="str">
        <f t="shared" si="1052"/>
        <v/>
      </c>
      <c r="X5595" s="146" t="str">
        <f>IF(C5595="","",IF(OR(C5595="Trade",C5595="Multi Position"),(X5594+V5595),IF(C5595="Deposit",(X5594+AE5595),IF(C5595="Withdrawal",(X5594-AE5595)))))</f>
        <v/>
      </c>
      <c r="Y5595" s="145" t="str">
        <f t="shared" si="1053"/>
        <v/>
      </c>
      <c r="Z5595" s="118"/>
      <c r="AA5595" s="118"/>
      <c r="AB5595" s="118"/>
      <c r="AC5595" s="118"/>
      <c r="AD5595" s="118"/>
      <c r="AE5595" s="139"/>
      <c r="AF5595" s="118"/>
      <c r="AG5595" s="118"/>
      <c r="AH5595" s="147" t="str">
        <f t="shared" si="1054"/>
        <v/>
      </c>
      <c r="AI5595" s="147" t="str">
        <f t="shared" si="1055"/>
        <v/>
      </c>
      <c r="AJ5595" s="148" t="str">
        <f t="shared" si="1044"/>
        <v/>
      </c>
      <c r="AK5595" s="148" t="str">
        <f t="shared" si="1045"/>
        <v/>
      </c>
      <c r="AL5595" s="147" t="str">
        <f t="shared" si="1046"/>
        <v/>
      </c>
      <c r="AM5595" s="147" t="str">
        <f t="shared" si="1047"/>
        <v/>
      </c>
      <c r="AN5595" s="147" t="str">
        <f t="shared" si="1048"/>
        <v/>
      </c>
      <c r="AO5595" s="118"/>
    </row>
    <row r="5596" spans="1:41">
      <c r="A5596" s="118"/>
      <c r="B5596" s="118"/>
      <c r="C5596" s="118"/>
      <c r="D5596" s="118"/>
      <c r="E5596" s="118"/>
      <c r="F5596" s="118"/>
      <c r="G5596" s="118"/>
      <c r="H5596" s="118"/>
      <c r="I5596" s="118"/>
      <c r="J5596" s="118"/>
      <c r="K5596" s="118"/>
      <c r="L5596" s="118"/>
      <c r="M5596" s="118"/>
      <c r="N5596" s="118"/>
      <c r="O5596" s="143" t="str">
        <f>IF(H5596="","",(S5596/S5596)&amp;":"&amp;ROUND(AH5596/S5596,2))</f>
        <v/>
      </c>
      <c r="P5596" s="118"/>
      <c r="Q5596" s="118"/>
      <c r="R5596" s="143" t="str">
        <f>IF(H5596="","",(S5596/S5596)&amp;":"&amp;ROUND(AI5596/S5596,2))</f>
        <v/>
      </c>
      <c r="S5596" s="144" t="str">
        <f t="shared" si="1049"/>
        <v/>
      </c>
      <c r="T5596" s="145" t="str">
        <f t="shared" si="1050"/>
        <v/>
      </c>
      <c r="U5596" s="118"/>
      <c r="V5596" s="145" t="str">
        <f t="shared" si="1051"/>
        <v/>
      </c>
      <c r="W5596" s="144" t="str">
        <f t="shared" si="1052"/>
        <v/>
      </c>
      <c r="X5596" s="146" t="str">
        <f>IF(C5596="","",IF(OR(C5596="Trade",C5596="Multi Position"),(X5595+V5596),IF(C5596="Deposit",(X5595+AE5596),IF(C5596="Withdrawal",(X5595-AE5596)))))</f>
        <v/>
      </c>
      <c r="Y5596" s="145" t="str">
        <f t="shared" si="1053"/>
        <v/>
      </c>
      <c r="Z5596" s="118"/>
      <c r="AA5596" s="118"/>
      <c r="AB5596" s="118"/>
      <c r="AC5596" s="118"/>
      <c r="AD5596" s="118"/>
      <c r="AE5596" s="139"/>
      <c r="AF5596" s="118"/>
      <c r="AG5596" s="118"/>
      <c r="AH5596" s="147" t="str">
        <f t="shared" si="1054"/>
        <v/>
      </c>
      <c r="AI5596" s="147" t="str">
        <f t="shared" si="1055"/>
        <v/>
      </c>
      <c r="AJ5596" s="148" t="str">
        <f t="shared" si="1044"/>
        <v/>
      </c>
      <c r="AK5596" s="148" t="str">
        <f t="shared" si="1045"/>
        <v/>
      </c>
      <c r="AL5596" s="147" t="str">
        <f t="shared" si="1046"/>
        <v/>
      </c>
      <c r="AM5596" s="147" t="str">
        <f t="shared" si="1047"/>
        <v/>
      </c>
      <c r="AN5596" s="147" t="str">
        <f t="shared" si="1048"/>
        <v/>
      </c>
      <c r="AO5596" s="118"/>
    </row>
    <row r="5597" spans="1:41">
      <c r="A5597" s="118"/>
      <c r="B5597" s="118"/>
      <c r="C5597" s="118"/>
      <c r="D5597" s="118"/>
      <c r="E5597" s="118"/>
      <c r="F5597" s="118"/>
      <c r="G5597" s="118"/>
      <c r="H5597" s="118"/>
      <c r="I5597" s="118"/>
      <c r="J5597" s="118"/>
      <c r="K5597" s="118"/>
      <c r="L5597" s="118"/>
      <c r="M5597" s="118"/>
      <c r="N5597" s="118"/>
      <c r="O5597" s="143" t="str">
        <f>IF(H5597="","",(S5597/S5597)&amp;":"&amp;ROUND(AH5597/S5597,2))</f>
        <v/>
      </c>
      <c r="P5597" s="118"/>
      <c r="Q5597" s="118"/>
      <c r="R5597" s="143" t="str">
        <f>IF(H5597="","",(S5597/S5597)&amp;":"&amp;ROUND(AI5597/S5597,2))</f>
        <v/>
      </c>
      <c r="S5597" s="144" t="str">
        <f t="shared" si="1049"/>
        <v/>
      </c>
      <c r="T5597" s="145" t="str">
        <f t="shared" si="1050"/>
        <v/>
      </c>
      <c r="U5597" s="118"/>
      <c r="V5597" s="145" t="str">
        <f t="shared" si="1051"/>
        <v/>
      </c>
      <c r="W5597" s="144" t="str">
        <f t="shared" si="1052"/>
        <v/>
      </c>
      <c r="X5597" s="146" t="str">
        <f>IF(C5597="","",IF(OR(C5597="Trade",C5597="Multi Position"),(X5596+V5597),IF(C5597="Deposit",(X5596+AE5597),IF(C5597="Withdrawal",(X5596-AE5597)))))</f>
        <v/>
      </c>
      <c r="Y5597" s="145" t="str">
        <f t="shared" si="1053"/>
        <v/>
      </c>
      <c r="Z5597" s="118"/>
      <c r="AA5597" s="118"/>
      <c r="AB5597" s="118"/>
      <c r="AC5597" s="118"/>
      <c r="AD5597" s="118"/>
      <c r="AE5597" s="139"/>
      <c r="AF5597" s="118"/>
      <c r="AG5597" s="118"/>
      <c r="AH5597" s="147" t="str">
        <f t="shared" si="1054"/>
        <v/>
      </c>
      <c r="AI5597" s="147" t="str">
        <f t="shared" si="1055"/>
        <v/>
      </c>
      <c r="AJ5597" s="148" t="str">
        <f t="shared" si="1044"/>
        <v/>
      </c>
      <c r="AK5597" s="148" t="str">
        <f t="shared" si="1045"/>
        <v/>
      </c>
      <c r="AL5597" s="147" t="str">
        <f t="shared" si="1046"/>
        <v/>
      </c>
      <c r="AM5597" s="147" t="str">
        <f t="shared" si="1047"/>
        <v/>
      </c>
      <c r="AN5597" s="147" t="str">
        <f t="shared" si="1048"/>
        <v/>
      </c>
      <c r="AO5597" s="118"/>
    </row>
    <row r="5598" spans="1:41">
      <c r="A5598" s="118"/>
      <c r="B5598" s="118"/>
      <c r="C5598" s="118"/>
      <c r="D5598" s="118"/>
      <c r="E5598" s="118"/>
      <c r="F5598" s="118"/>
      <c r="G5598" s="118"/>
      <c r="H5598" s="118"/>
      <c r="I5598" s="118"/>
      <c r="J5598" s="118"/>
      <c r="K5598" s="118"/>
      <c r="L5598" s="118"/>
      <c r="M5598" s="118"/>
      <c r="N5598" s="118"/>
      <c r="O5598" s="143" t="str">
        <f>IF(H5598="","",(S5598/S5598)&amp;":"&amp;ROUND(AH5598/S5598,2))</f>
        <v/>
      </c>
      <c r="P5598" s="118"/>
      <c r="Q5598" s="118"/>
      <c r="R5598" s="143" t="str">
        <f>IF(H5598="","",(S5598/S5598)&amp;":"&amp;ROUND(AI5598/S5598,2))</f>
        <v/>
      </c>
      <c r="S5598" s="144" t="str">
        <f t="shared" si="1049"/>
        <v/>
      </c>
      <c r="T5598" s="145" t="str">
        <f t="shared" si="1050"/>
        <v/>
      </c>
      <c r="U5598" s="118"/>
      <c r="V5598" s="145" t="str">
        <f t="shared" si="1051"/>
        <v/>
      </c>
      <c r="W5598" s="144" t="str">
        <f t="shared" si="1052"/>
        <v/>
      </c>
      <c r="X5598" s="146" t="str">
        <f>IF(C5598="","",IF(OR(C5598="Trade",C5598="Multi Position"),(X5597+V5598),IF(C5598="Deposit",(X5597+AE5598),IF(C5598="Withdrawal",(X5597-AE5598)))))</f>
        <v/>
      </c>
      <c r="Y5598" s="145" t="str">
        <f t="shared" si="1053"/>
        <v/>
      </c>
      <c r="Z5598" s="118"/>
      <c r="AA5598" s="118"/>
      <c r="AB5598" s="118"/>
      <c r="AC5598" s="118"/>
      <c r="AD5598" s="118"/>
      <c r="AE5598" s="139"/>
      <c r="AF5598" s="118"/>
      <c r="AG5598" s="118"/>
      <c r="AH5598" s="147" t="str">
        <f t="shared" si="1054"/>
        <v/>
      </c>
      <c r="AI5598" s="147" t="str">
        <f t="shared" si="1055"/>
        <v/>
      </c>
      <c r="AJ5598" s="148" t="str">
        <f t="shared" si="1044"/>
        <v/>
      </c>
      <c r="AK5598" s="148" t="str">
        <f t="shared" si="1045"/>
        <v/>
      </c>
      <c r="AL5598" s="147" t="str">
        <f t="shared" si="1046"/>
        <v/>
      </c>
      <c r="AM5598" s="147" t="str">
        <f t="shared" si="1047"/>
        <v/>
      </c>
      <c r="AN5598" s="147" t="str">
        <f t="shared" si="1048"/>
        <v/>
      </c>
      <c r="AO5598" s="118"/>
    </row>
    <row r="5599" spans="1:41">
      <c r="A5599" s="118"/>
      <c r="B5599" s="118"/>
      <c r="C5599" s="118"/>
      <c r="D5599" s="118"/>
      <c r="E5599" s="118"/>
      <c r="F5599" s="118"/>
      <c r="G5599" s="118"/>
      <c r="H5599" s="118"/>
      <c r="I5599" s="118"/>
      <c r="J5599" s="118"/>
      <c r="K5599" s="118"/>
      <c r="L5599" s="118"/>
      <c r="M5599" s="118"/>
      <c r="N5599" s="118"/>
      <c r="O5599" s="143" t="str">
        <f>IF(H5599="","",(S5599/S5599)&amp;":"&amp;ROUND(AH5599/S5599,2))</f>
        <v/>
      </c>
      <c r="P5599" s="118"/>
      <c r="Q5599" s="118"/>
      <c r="R5599" s="143" t="str">
        <f>IF(H5599="","",(S5599/S5599)&amp;":"&amp;ROUND(AI5599/S5599,2))</f>
        <v/>
      </c>
      <c r="S5599" s="144" t="str">
        <f t="shared" si="1049"/>
        <v/>
      </c>
      <c r="T5599" s="145" t="str">
        <f t="shared" si="1050"/>
        <v/>
      </c>
      <c r="U5599" s="118"/>
      <c r="V5599" s="145" t="str">
        <f t="shared" si="1051"/>
        <v/>
      </c>
      <c r="W5599" s="144" t="str">
        <f t="shared" si="1052"/>
        <v/>
      </c>
      <c r="X5599" s="146" t="str">
        <f>IF(C5599="","",IF(OR(C5599="Trade",C5599="Multi Position"),(X5598+V5599),IF(C5599="Deposit",(X5598+AE5599),IF(C5599="Withdrawal",(X5598-AE5599)))))</f>
        <v/>
      </c>
      <c r="Y5599" s="145" t="str">
        <f t="shared" si="1053"/>
        <v/>
      </c>
      <c r="Z5599" s="118"/>
      <c r="AA5599" s="118"/>
      <c r="AB5599" s="118"/>
      <c r="AC5599" s="118"/>
      <c r="AD5599" s="118"/>
      <c r="AE5599" s="139"/>
      <c r="AF5599" s="118"/>
      <c r="AG5599" s="118"/>
      <c r="AH5599" s="147" t="str">
        <f t="shared" si="1054"/>
        <v/>
      </c>
      <c r="AI5599" s="147" t="str">
        <f t="shared" si="1055"/>
        <v/>
      </c>
      <c r="AJ5599" s="148" t="str">
        <f t="shared" si="1044"/>
        <v/>
      </c>
      <c r="AK5599" s="148" t="str">
        <f t="shared" si="1045"/>
        <v/>
      </c>
      <c r="AL5599" s="147" t="str">
        <f t="shared" si="1046"/>
        <v/>
      </c>
      <c r="AM5599" s="147" t="str">
        <f t="shared" si="1047"/>
        <v/>
      </c>
      <c r="AN5599" s="147" t="str">
        <f t="shared" si="1048"/>
        <v/>
      </c>
      <c r="AO5599" s="118"/>
    </row>
    <row r="5600" spans="1:41">
      <c r="A5600" s="118"/>
      <c r="B5600" s="118"/>
      <c r="C5600" s="118"/>
      <c r="D5600" s="118"/>
      <c r="E5600" s="118"/>
      <c r="F5600" s="118"/>
      <c r="G5600" s="118"/>
      <c r="H5600" s="118"/>
      <c r="I5600" s="118"/>
      <c r="J5600" s="118"/>
      <c r="K5600" s="118"/>
      <c r="L5600" s="118"/>
      <c r="M5600" s="118"/>
      <c r="N5600" s="118"/>
      <c r="O5600" s="143" t="str">
        <f>IF(H5600="","",(S5600/S5600)&amp;":"&amp;ROUND(AH5600/S5600,2))</f>
        <v/>
      </c>
      <c r="P5600" s="118"/>
      <c r="Q5600" s="118"/>
      <c r="R5600" s="143" t="str">
        <f>IF(H5600="","",(S5600/S5600)&amp;":"&amp;ROUND(AI5600/S5600,2))</f>
        <v/>
      </c>
      <c r="S5600" s="144" t="str">
        <f t="shared" si="1049"/>
        <v/>
      </c>
      <c r="T5600" s="145" t="str">
        <f t="shared" si="1050"/>
        <v/>
      </c>
      <c r="U5600" s="118"/>
      <c r="V5600" s="145" t="str">
        <f t="shared" si="1051"/>
        <v/>
      </c>
      <c r="W5600" s="144" t="str">
        <f t="shared" si="1052"/>
        <v/>
      </c>
      <c r="X5600" s="146" t="str">
        <f>IF(C5600="","",IF(OR(C5600="Trade",C5600="Multi Position"),(X5599+V5600),IF(C5600="Deposit",(X5599+AE5600),IF(C5600="Withdrawal",(X5599-AE5600)))))</f>
        <v/>
      </c>
      <c r="Y5600" s="145" t="str">
        <f t="shared" si="1053"/>
        <v/>
      </c>
      <c r="Z5600" s="118"/>
      <c r="AA5600" s="118"/>
      <c r="AB5600" s="118"/>
      <c r="AC5600" s="118"/>
      <c r="AD5600" s="118"/>
      <c r="AE5600" s="139"/>
      <c r="AF5600" s="118"/>
      <c r="AG5600" s="118"/>
      <c r="AH5600" s="147" t="str">
        <f t="shared" si="1054"/>
        <v/>
      </c>
      <c r="AI5600" s="147" t="str">
        <f t="shared" si="1055"/>
        <v/>
      </c>
      <c r="AJ5600" s="148" t="str">
        <f t="shared" si="1044"/>
        <v/>
      </c>
      <c r="AK5600" s="148" t="str">
        <f t="shared" si="1045"/>
        <v/>
      </c>
      <c r="AL5600" s="147" t="str">
        <f t="shared" si="1046"/>
        <v/>
      </c>
      <c r="AM5600" s="147" t="str">
        <f t="shared" si="1047"/>
        <v/>
      </c>
      <c r="AN5600" s="147" t="str">
        <f t="shared" si="1048"/>
        <v/>
      </c>
      <c r="AO5600" s="118"/>
    </row>
    <row r="5601" spans="1:41">
      <c r="A5601" s="118"/>
      <c r="B5601" s="118"/>
      <c r="C5601" s="118"/>
      <c r="D5601" s="118"/>
      <c r="E5601" s="118"/>
      <c r="F5601" s="118"/>
      <c r="G5601" s="118"/>
      <c r="H5601" s="118"/>
      <c r="I5601" s="118"/>
      <c r="J5601" s="118"/>
      <c r="K5601" s="118"/>
      <c r="L5601" s="118"/>
      <c r="M5601" s="118"/>
      <c r="N5601" s="118"/>
      <c r="O5601" s="143" t="str">
        <f>IF(H5601="","",(S5601/S5601)&amp;":"&amp;ROUND(AH5601/S5601,2))</f>
        <v/>
      </c>
      <c r="P5601" s="118"/>
      <c r="Q5601" s="118"/>
      <c r="R5601" s="143" t="str">
        <f>IF(H5601="","",(S5601/S5601)&amp;":"&amp;ROUND(AI5601/S5601,2))</f>
        <v/>
      </c>
      <c r="S5601" s="144" t="str">
        <f t="shared" si="1049"/>
        <v/>
      </c>
      <c r="T5601" s="145" t="str">
        <f t="shared" si="1050"/>
        <v/>
      </c>
      <c r="U5601" s="118"/>
      <c r="V5601" s="145" t="str">
        <f t="shared" si="1051"/>
        <v/>
      </c>
      <c r="W5601" s="144" t="str">
        <f t="shared" si="1052"/>
        <v/>
      </c>
      <c r="X5601" s="146" t="str">
        <f>IF(C5601="","",IF(OR(C5601="Trade",C5601="Multi Position"),(X5600+V5601),IF(C5601="Deposit",(X5600+AE5601),IF(C5601="Withdrawal",(X5600-AE5601)))))</f>
        <v/>
      </c>
      <c r="Y5601" s="145" t="str">
        <f t="shared" si="1053"/>
        <v/>
      </c>
      <c r="Z5601" s="118"/>
      <c r="AA5601" s="118"/>
      <c r="AB5601" s="118"/>
      <c r="AC5601" s="118"/>
      <c r="AD5601" s="118"/>
      <c r="AE5601" s="139"/>
      <c r="AF5601" s="118"/>
      <c r="AG5601" s="118"/>
      <c r="AH5601" s="147" t="str">
        <f t="shared" si="1054"/>
        <v/>
      </c>
      <c r="AI5601" s="147" t="str">
        <f t="shared" si="1055"/>
        <v/>
      </c>
      <c r="AJ5601" s="148" t="str">
        <f t="shared" si="1044"/>
        <v/>
      </c>
      <c r="AK5601" s="148" t="str">
        <f t="shared" si="1045"/>
        <v/>
      </c>
      <c r="AL5601" s="147" t="str">
        <f t="shared" si="1046"/>
        <v/>
      </c>
      <c r="AM5601" s="147" t="str">
        <f t="shared" si="1047"/>
        <v/>
      </c>
      <c r="AN5601" s="147" t="str">
        <f t="shared" si="1048"/>
        <v/>
      </c>
      <c r="AO5601" s="118"/>
    </row>
    <row r="5602" spans="1:41">
      <c r="A5602" s="118"/>
      <c r="B5602" s="118"/>
      <c r="C5602" s="118"/>
      <c r="D5602" s="118"/>
      <c r="E5602" s="118"/>
      <c r="F5602" s="118"/>
      <c r="G5602" s="118"/>
      <c r="H5602" s="118"/>
      <c r="I5602" s="118"/>
      <c r="J5602" s="118"/>
      <c r="K5602" s="118"/>
      <c r="L5602" s="118"/>
      <c r="M5602" s="118"/>
      <c r="N5602" s="118"/>
      <c r="O5602" s="143" t="str">
        <f>IF(H5602="","",(S5602/S5602)&amp;":"&amp;ROUND(AH5602/S5602,2))</f>
        <v/>
      </c>
      <c r="P5602" s="118"/>
      <c r="Q5602" s="118"/>
      <c r="R5602" s="143" t="str">
        <f>IF(H5602="","",(S5602/S5602)&amp;":"&amp;ROUND(AI5602/S5602,2))</f>
        <v/>
      </c>
      <c r="S5602" s="144" t="str">
        <f t="shared" si="1049"/>
        <v/>
      </c>
      <c r="T5602" s="145" t="str">
        <f t="shared" si="1050"/>
        <v/>
      </c>
      <c r="U5602" s="118"/>
      <c r="V5602" s="145" t="str">
        <f t="shared" si="1051"/>
        <v/>
      </c>
      <c r="W5602" s="144" t="str">
        <f t="shared" si="1052"/>
        <v/>
      </c>
      <c r="X5602" s="146" t="str">
        <f>IF(C5602="","",IF(OR(C5602="Trade",C5602="Multi Position"),(X5601+V5602),IF(C5602="Deposit",(X5601+AE5602),IF(C5602="Withdrawal",(X5601-AE5602)))))</f>
        <v/>
      </c>
      <c r="Y5602" s="145" t="str">
        <f t="shared" si="1053"/>
        <v/>
      </c>
      <c r="Z5602" s="118"/>
      <c r="AA5602" s="118"/>
      <c r="AB5602" s="118"/>
      <c r="AC5602" s="118"/>
      <c r="AD5602" s="118"/>
      <c r="AE5602" s="139"/>
      <c r="AF5602" s="118"/>
      <c r="AG5602" s="118"/>
      <c r="AH5602" s="147" t="str">
        <f t="shared" si="1054"/>
        <v/>
      </c>
      <c r="AI5602" s="147" t="str">
        <f t="shared" si="1055"/>
        <v/>
      </c>
      <c r="AJ5602" s="148" t="str">
        <f t="shared" si="1044"/>
        <v/>
      </c>
      <c r="AK5602" s="148" t="str">
        <f t="shared" si="1045"/>
        <v/>
      </c>
      <c r="AL5602" s="147" t="str">
        <f t="shared" si="1046"/>
        <v/>
      </c>
      <c r="AM5602" s="147" t="str">
        <f t="shared" si="1047"/>
        <v/>
      </c>
      <c r="AN5602" s="147" t="str">
        <f t="shared" si="1048"/>
        <v/>
      </c>
      <c r="AO5602" s="118"/>
    </row>
    <row r="5603" spans="1:41">
      <c r="A5603" s="118"/>
      <c r="B5603" s="118"/>
      <c r="C5603" s="118"/>
      <c r="D5603" s="118"/>
      <c r="E5603" s="118"/>
      <c r="F5603" s="118"/>
      <c r="G5603" s="118"/>
      <c r="H5603" s="118"/>
      <c r="I5603" s="118"/>
      <c r="J5603" s="118"/>
      <c r="K5603" s="118"/>
      <c r="L5603" s="118"/>
      <c r="M5603" s="118"/>
      <c r="N5603" s="118"/>
      <c r="O5603" s="143" t="str">
        <f>IF(H5603="","",(S5603/S5603)&amp;":"&amp;ROUND(AH5603/S5603,2))</f>
        <v/>
      </c>
      <c r="P5603" s="118"/>
      <c r="Q5603" s="118"/>
      <c r="R5603" s="143" t="str">
        <f>IF(H5603="","",(S5603/S5603)&amp;":"&amp;ROUND(AI5603/S5603,2))</f>
        <v/>
      </c>
      <c r="S5603" s="144" t="str">
        <f t="shared" si="1049"/>
        <v/>
      </c>
      <c r="T5603" s="145" t="str">
        <f t="shared" si="1050"/>
        <v/>
      </c>
      <c r="U5603" s="118"/>
      <c r="V5603" s="145" t="str">
        <f t="shared" si="1051"/>
        <v/>
      </c>
      <c r="W5603" s="144" t="str">
        <f t="shared" si="1052"/>
        <v/>
      </c>
      <c r="X5603" s="146" t="str">
        <f>IF(C5603="","",IF(OR(C5603="Trade",C5603="Multi Position"),(X5602+V5603),IF(C5603="Deposit",(X5602+AE5603),IF(C5603="Withdrawal",(X5602-AE5603)))))</f>
        <v/>
      </c>
      <c r="Y5603" s="145" t="str">
        <f t="shared" si="1053"/>
        <v/>
      </c>
      <c r="Z5603" s="118"/>
      <c r="AA5603" s="118"/>
      <c r="AB5603" s="118"/>
      <c r="AC5603" s="118"/>
      <c r="AD5603" s="118"/>
      <c r="AE5603" s="139"/>
      <c r="AF5603" s="118"/>
      <c r="AG5603" s="118"/>
      <c r="AH5603" s="147" t="str">
        <f t="shared" si="1054"/>
        <v/>
      </c>
      <c r="AI5603" s="147" t="str">
        <f t="shared" si="1055"/>
        <v/>
      </c>
      <c r="AJ5603" s="148" t="str">
        <f t="shared" si="1044"/>
        <v/>
      </c>
      <c r="AK5603" s="148" t="str">
        <f t="shared" si="1045"/>
        <v/>
      </c>
      <c r="AL5603" s="147" t="str">
        <f t="shared" si="1046"/>
        <v/>
      </c>
      <c r="AM5603" s="147" t="str">
        <f t="shared" si="1047"/>
        <v/>
      </c>
      <c r="AN5603" s="147" t="str">
        <f t="shared" si="1048"/>
        <v/>
      </c>
      <c r="AO5603" s="118"/>
    </row>
    <row r="5604" spans="1:41">
      <c r="A5604" s="118"/>
      <c r="B5604" s="118"/>
      <c r="C5604" s="118"/>
      <c r="D5604" s="118"/>
      <c r="E5604" s="118"/>
      <c r="F5604" s="118"/>
      <c r="G5604" s="118"/>
      <c r="H5604" s="118"/>
      <c r="I5604" s="118"/>
      <c r="J5604" s="118"/>
      <c r="K5604" s="118"/>
      <c r="L5604" s="118"/>
      <c r="M5604" s="118"/>
      <c r="N5604" s="118"/>
      <c r="O5604" s="143" t="str">
        <f>IF(H5604="","",(S5604/S5604)&amp;":"&amp;ROUND(AH5604/S5604,2))</f>
        <v/>
      </c>
      <c r="P5604" s="118"/>
      <c r="Q5604" s="118"/>
      <c r="R5604" s="143" t="str">
        <f>IF(H5604="","",(S5604/S5604)&amp;":"&amp;ROUND(AI5604/S5604,2))</f>
        <v/>
      </c>
      <c r="S5604" s="144" t="str">
        <f t="shared" si="1049"/>
        <v/>
      </c>
      <c r="T5604" s="145" t="str">
        <f t="shared" si="1050"/>
        <v/>
      </c>
      <c r="U5604" s="118"/>
      <c r="V5604" s="145" t="str">
        <f t="shared" si="1051"/>
        <v/>
      </c>
      <c r="W5604" s="144" t="str">
        <f t="shared" si="1052"/>
        <v/>
      </c>
      <c r="X5604" s="146" t="str">
        <f>IF(C5604="","",IF(OR(C5604="Trade",C5604="Multi Position"),(X5603+V5604),IF(C5604="Deposit",(X5603+AE5604),IF(C5604="Withdrawal",(X5603-AE5604)))))</f>
        <v/>
      </c>
      <c r="Y5604" s="145" t="str">
        <f t="shared" si="1053"/>
        <v/>
      </c>
      <c r="Z5604" s="118"/>
      <c r="AA5604" s="118"/>
      <c r="AB5604" s="118"/>
      <c r="AC5604" s="118"/>
      <c r="AD5604" s="118"/>
      <c r="AE5604" s="139"/>
      <c r="AF5604" s="118"/>
      <c r="AG5604" s="118"/>
      <c r="AH5604" s="147" t="str">
        <f t="shared" si="1054"/>
        <v/>
      </c>
      <c r="AI5604" s="147" t="str">
        <f t="shared" si="1055"/>
        <v/>
      </c>
      <c r="AJ5604" s="148" t="str">
        <f t="shared" si="1044"/>
        <v/>
      </c>
      <c r="AK5604" s="148" t="str">
        <f t="shared" si="1045"/>
        <v/>
      </c>
      <c r="AL5604" s="147" t="str">
        <f t="shared" si="1046"/>
        <v/>
      </c>
      <c r="AM5604" s="147" t="str">
        <f t="shared" si="1047"/>
        <v/>
      </c>
      <c r="AN5604" s="147" t="str">
        <f t="shared" si="1048"/>
        <v/>
      </c>
      <c r="AO5604" s="118"/>
    </row>
    <row r="5605" spans="1:41">
      <c r="A5605" s="118"/>
      <c r="B5605" s="118"/>
      <c r="C5605" s="118"/>
      <c r="D5605" s="118"/>
      <c r="E5605" s="118"/>
      <c r="F5605" s="118"/>
      <c r="G5605" s="118"/>
      <c r="H5605" s="118"/>
      <c r="I5605" s="118"/>
      <c r="J5605" s="118"/>
      <c r="K5605" s="118"/>
      <c r="L5605" s="118"/>
      <c r="M5605" s="118"/>
      <c r="N5605" s="118"/>
      <c r="O5605" s="143" t="str">
        <f>IF(H5605="","",(S5605/S5605)&amp;":"&amp;ROUND(AH5605/S5605,2))</f>
        <v/>
      </c>
      <c r="P5605" s="118"/>
      <c r="Q5605" s="118"/>
      <c r="R5605" s="143" t="str">
        <f>IF(H5605="","",(S5605/S5605)&amp;":"&amp;ROUND(AI5605/S5605,2))</f>
        <v/>
      </c>
      <c r="S5605" s="144" t="str">
        <f t="shared" si="1049"/>
        <v/>
      </c>
      <c r="T5605" s="145" t="str">
        <f t="shared" si="1050"/>
        <v/>
      </c>
      <c r="U5605" s="118"/>
      <c r="V5605" s="145" t="str">
        <f t="shared" si="1051"/>
        <v/>
      </c>
      <c r="W5605" s="144" t="str">
        <f t="shared" si="1052"/>
        <v/>
      </c>
      <c r="X5605" s="146" t="str">
        <f>IF(C5605="","",IF(OR(C5605="Trade",C5605="Multi Position"),(X5604+V5605),IF(C5605="Deposit",(X5604+AE5605),IF(C5605="Withdrawal",(X5604-AE5605)))))</f>
        <v/>
      </c>
      <c r="Y5605" s="145" t="str">
        <f t="shared" si="1053"/>
        <v/>
      </c>
      <c r="Z5605" s="118"/>
      <c r="AA5605" s="118"/>
      <c r="AB5605" s="118"/>
      <c r="AC5605" s="118"/>
      <c r="AD5605" s="118"/>
      <c r="AE5605" s="139"/>
      <c r="AF5605" s="118"/>
      <c r="AG5605" s="118"/>
      <c r="AH5605" s="147" t="str">
        <f t="shared" si="1054"/>
        <v/>
      </c>
      <c r="AI5605" s="147" t="str">
        <f t="shared" si="1055"/>
        <v/>
      </c>
      <c r="AJ5605" s="148" t="str">
        <f t="shared" si="1044"/>
        <v/>
      </c>
      <c r="AK5605" s="148" t="str">
        <f t="shared" si="1045"/>
        <v/>
      </c>
      <c r="AL5605" s="147" t="str">
        <f t="shared" si="1046"/>
        <v/>
      </c>
      <c r="AM5605" s="147" t="str">
        <f t="shared" si="1047"/>
        <v/>
      </c>
      <c r="AN5605" s="147" t="str">
        <f t="shared" si="1048"/>
        <v/>
      </c>
      <c r="AO5605" s="118"/>
    </row>
    <row r="5606" spans="1:41">
      <c r="A5606" s="118"/>
      <c r="B5606" s="118"/>
      <c r="C5606" s="118"/>
      <c r="D5606" s="118"/>
      <c r="E5606" s="118"/>
      <c r="F5606" s="118"/>
      <c r="G5606" s="118"/>
      <c r="H5606" s="118"/>
      <c r="I5606" s="118"/>
      <c r="J5606" s="118"/>
      <c r="K5606" s="118"/>
      <c r="L5606" s="118"/>
      <c r="M5606" s="118"/>
      <c r="N5606" s="118"/>
      <c r="O5606" s="143" t="str">
        <f>IF(H5606="","",(S5606/S5606)&amp;":"&amp;ROUND(AH5606/S5606,2))</f>
        <v/>
      </c>
      <c r="P5606" s="118"/>
      <c r="Q5606" s="118"/>
      <c r="R5606" s="143" t="str">
        <f>IF(H5606="","",(S5606/S5606)&amp;":"&amp;ROUND(AI5606/S5606,2))</f>
        <v/>
      </c>
      <c r="S5606" s="144" t="str">
        <f t="shared" si="1049"/>
        <v/>
      </c>
      <c r="T5606" s="145" t="str">
        <f t="shared" si="1050"/>
        <v/>
      </c>
      <c r="U5606" s="118"/>
      <c r="V5606" s="145" t="str">
        <f t="shared" si="1051"/>
        <v/>
      </c>
      <c r="W5606" s="144" t="str">
        <f t="shared" si="1052"/>
        <v/>
      </c>
      <c r="X5606" s="146" t="str">
        <f>IF(C5606="","",IF(OR(C5606="Trade",C5606="Multi Position"),(X5605+V5606),IF(C5606="Deposit",(X5605+AE5606),IF(C5606="Withdrawal",(X5605-AE5606)))))</f>
        <v/>
      </c>
      <c r="Y5606" s="145" t="str">
        <f t="shared" si="1053"/>
        <v/>
      </c>
      <c r="Z5606" s="118"/>
      <c r="AA5606" s="118"/>
      <c r="AB5606" s="118"/>
      <c r="AC5606" s="118"/>
      <c r="AD5606" s="118"/>
      <c r="AE5606" s="139"/>
      <c r="AF5606" s="118"/>
      <c r="AG5606" s="118"/>
      <c r="AH5606" s="147" t="str">
        <f t="shared" si="1054"/>
        <v/>
      </c>
      <c r="AI5606" s="147" t="str">
        <f t="shared" si="1055"/>
        <v/>
      </c>
      <c r="AJ5606" s="148" t="str">
        <f t="shared" si="1044"/>
        <v/>
      </c>
      <c r="AK5606" s="148" t="str">
        <f t="shared" si="1045"/>
        <v/>
      </c>
      <c r="AL5606" s="147" t="str">
        <f t="shared" si="1046"/>
        <v/>
      </c>
      <c r="AM5606" s="147" t="str">
        <f t="shared" si="1047"/>
        <v/>
      </c>
      <c r="AN5606" s="147" t="str">
        <f t="shared" si="1048"/>
        <v/>
      </c>
      <c r="AO5606" s="118"/>
    </row>
    <row r="5607" spans="1:41">
      <c r="A5607" s="118"/>
      <c r="B5607" s="118"/>
      <c r="C5607" s="118"/>
      <c r="D5607" s="118"/>
      <c r="E5607" s="118"/>
      <c r="F5607" s="118"/>
      <c r="G5607" s="118"/>
      <c r="H5607" s="118"/>
      <c r="I5607" s="118"/>
      <c r="J5607" s="118"/>
      <c r="K5607" s="118"/>
      <c r="L5607" s="118"/>
      <c r="M5607" s="118"/>
      <c r="N5607" s="118"/>
      <c r="O5607" s="143" t="str">
        <f>IF(H5607="","",(S5607/S5607)&amp;":"&amp;ROUND(AH5607/S5607,2))</f>
        <v/>
      </c>
      <c r="P5607" s="118"/>
      <c r="Q5607" s="118"/>
      <c r="R5607" s="143" t="str">
        <f>IF(H5607="","",(S5607/S5607)&amp;":"&amp;ROUND(AI5607/S5607,2))</f>
        <v/>
      </c>
      <c r="S5607" s="144" t="str">
        <f t="shared" si="1049"/>
        <v/>
      </c>
      <c r="T5607" s="145" t="str">
        <f t="shared" si="1050"/>
        <v/>
      </c>
      <c r="U5607" s="118"/>
      <c r="V5607" s="145" t="str">
        <f t="shared" si="1051"/>
        <v/>
      </c>
      <c r="W5607" s="144" t="str">
        <f t="shared" si="1052"/>
        <v/>
      </c>
      <c r="X5607" s="146" t="str">
        <f>IF(C5607="","",IF(OR(C5607="Trade",C5607="Multi Position"),(X5606+V5607),IF(C5607="Deposit",(X5606+AE5607),IF(C5607="Withdrawal",(X5606-AE5607)))))</f>
        <v/>
      </c>
      <c r="Y5607" s="145" t="str">
        <f t="shared" si="1053"/>
        <v/>
      </c>
      <c r="Z5607" s="118"/>
      <c r="AA5607" s="118"/>
      <c r="AB5607" s="118"/>
      <c r="AC5607" s="118"/>
      <c r="AD5607" s="118"/>
      <c r="AE5607" s="139"/>
      <c r="AF5607" s="118"/>
      <c r="AG5607" s="118"/>
      <c r="AH5607" s="147" t="str">
        <f t="shared" si="1054"/>
        <v/>
      </c>
      <c r="AI5607" s="147" t="str">
        <f t="shared" si="1055"/>
        <v/>
      </c>
      <c r="AJ5607" s="148" t="str">
        <f t="shared" si="1044"/>
        <v/>
      </c>
      <c r="AK5607" s="148" t="str">
        <f t="shared" si="1045"/>
        <v/>
      </c>
      <c r="AL5607" s="147" t="str">
        <f t="shared" si="1046"/>
        <v/>
      </c>
      <c r="AM5607" s="147" t="str">
        <f t="shared" si="1047"/>
        <v/>
      </c>
      <c r="AN5607" s="147" t="str">
        <f t="shared" si="1048"/>
        <v/>
      </c>
      <c r="AO5607" s="118"/>
    </row>
    <row r="5608" spans="1:41">
      <c r="A5608" s="118"/>
      <c r="B5608" s="118"/>
      <c r="C5608" s="118"/>
      <c r="D5608" s="118"/>
      <c r="E5608" s="118"/>
      <c r="F5608" s="118"/>
      <c r="G5608" s="118"/>
      <c r="H5608" s="118"/>
      <c r="I5608" s="118"/>
      <c r="J5608" s="118"/>
      <c r="K5608" s="118"/>
      <c r="L5608" s="118"/>
      <c r="M5608" s="118"/>
      <c r="N5608" s="118"/>
      <c r="O5608" s="143" t="str">
        <f>IF(H5608="","",(S5608/S5608)&amp;":"&amp;ROUND(AH5608/S5608,2))</f>
        <v/>
      </c>
      <c r="P5608" s="118"/>
      <c r="Q5608" s="118"/>
      <c r="R5608" s="143" t="str">
        <f>IF(H5608="","",(S5608/S5608)&amp;":"&amp;ROUND(AI5608/S5608,2))</f>
        <v/>
      </c>
      <c r="S5608" s="144" t="str">
        <f t="shared" si="1049"/>
        <v/>
      </c>
      <c r="T5608" s="145" t="str">
        <f t="shared" si="1050"/>
        <v/>
      </c>
      <c r="U5608" s="118"/>
      <c r="V5608" s="145" t="str">
        <f t="shared" si="1051"/>
        <v/>
      </c>
      <c r="W5608" s="144" t="str">
        <f t="shared" si="1052"/>
        <v/>
      </c>
      <c r="X5608" s="146" t="str">
        <f>IF(C5608="","",IF(OR(C5608="Trade",C5608="Multi Position"),(X5607+V5608),IF(C5608="Deposit",(X5607+AE5608),IF(C5608="Withdrawal",(X5607-AE5608)))))</f>
        <v/>
      </c>
      <c r="Y5608" s="145" t="str">
        <f t="shared" si="1053"/>
        <v/>
      </c>
      <c r="Z5608" s="118"/>
      <c r="AA5608" s="118"/>
      <c r="AB5608" s="118"/>
      <c r="AC5608" s="118"/>
      <c r="AD5608" s="118"/>
      <c r="AE5608" s="139"/>
      <c r="AF5608" s="118"/>
      <c r="AG5608" s="118"/>
      <c r="AH5608" s="147" t="str">
        <f t="shared" si="1054"/>
        <v/>
      </c>
      <c r="AI5608" s="147" t="str">
        <f t="shared" si="1055"/>
        <v/>
      </c>
      <c r="AJ5608" s="148" t="str">
        <f t="shared" si="1044"/>
        <v/>
      </c>
      <c r="AK5608" s="148" t="str">
        <f t="shared" si="1045"/>
        <v/>
      </c>
      <c r="AL5608" s="147" t="str">
        <f t="shared" si="1046"/>
        <v/>
      </c>
      <c r="AM5608" s="147" t="str">
        <f t="shared" si="1047"/>
        <v/>
      </c>
      <c r="AN5608" s="147" t="str">
        <f t="shared" si="1048"/>
        <v/>
      </c>
      <c r="AO5608" s="118"/>
    </row>
    <row r="5609" spans="1:41">
      <c r="A5609" s="118"/>
      <c r="B5609" s="118"/>
      <c r="C5609" s="118"/>
      <c r="D5609" s="118"/>
      <c r="E5609" s="118"/>
      <c r="F5609" s="118"/>
      <c r="G5609" s="118"/>
      <c r="H5609" s="118"/>
      <c r="I5609" s="118"/>
      <c r="J5609" s="118"/>
      <c r="K5609" s="118"/>
      <c r="L5609" s="118"/>
      <c r="M5609" s="118"/>
      <c r="N5609" s="118"/>
      <c r="O5609" s="143" t="str">
        <f>IF(H5609="","",(S5609/S5609)&amp;":"&amp;ROUND(AH5609/S5609,2))</f>
        <v/>
      </c>
      <c r="P5609" s="118"/>
      <c r="Q5609" s="118"/>
      <c r="R5609" s="143" t="str">
        <f>IF(H5609="","",(S5609/S5609)&amp;":"&amp;ROUND(AI5609/S5609,2))</f>
        <v/>
      </c>
      <c r="S5609" s="144" t="str">
        <f t="shared" si="1049"/>
        <v/>
      </c>
      <c r="T5609" s="145" t="str">
        <f t="shared" si="1050"/>
        <v/>
      </c>
      <c r="U5609" s="118"/>
      <c r="V5609" s="145" t="str">
        <f t="shared" si="1051"/>
        <v/>
      </c>
      <c r="W5609" s="144" t="str">
        <f t="shared" si="1052"/>
        <v/>
      </c>
      <c r="X5609" s="146" t="str">
        <f>IF(C5609="","",IF(OR(C5609="Trade",C5609="Multi Position"),(X5608+V5609),IF(C5609="Deposit",(X5608+AE5609),IF(C5609="Withdrawal",(X5608-AE5609)))))</f>
        <v/>
      </c>
      <c r="Y5609" s="145" t="str">
        <f t="shared" si="1053"/>
        <v/>
      </c>
      <c r="Z5609" s="118"/>
      <c r="AA5609" s="118"/>
      <c r="AB5609" s="118"/>
      <c r="AC5609" s="118"/>
      <c r="AD5609" s="118"/>
      <c r="AE5609" s="139"/>
      <c r="AF5609" s="118"/>
      <c r="AG5609" s="118"/>
      <c r="AH5609" s="147" t="str">
        <f t="shared" si="1054"/>
        <v/>
      </c>
      <c r="AI5609" s="147" t="str">
        <f t="shared" si="1055"/>
        <v/>
      </c>
      <c r="AJ5609" s="148" t="str">
        <f t="shared" si="1044"/>
        <v/>
      </c>
      <c r="AK5609" s="148" t="str">
        <f t="shared" si="1045"/>
        <v/>
      </c>
      <c r="AL5609" s="147" t="str">
        <f t="shared" si="1046"/>
        <v/>
      </c>
      <c r="AM5609" s="147" t="str">
        <f t="shared" si="1047"/>
        <v/>
      </c>
      <c r="AN5609" s="147" t="str">
        <f t="shared" si="1048"/>
        <v/>
      </c>
      <c r="AO5609" s="118"/>
    </row>
    <row r="5610" spans="1:41">
      <c r="A5610" s="118"/>
      <c r="B5610" s="118"/>
      <c r="C5610" s="118"/>
      <c r="D5610" s="118"/>
      <c r="E5610" s="118"/>
      <c r="F5610" s="118"/>
      <c r="G5610" s="118"/>
      <c r="H5610" s="118"/>
      <c r="I5610" s="118"/>
      <c r="J5610" s="118"/>
      <c r="K5610" s="118"/>
      <c r="L5610" s="118"/>
      <c r="M5610" s="118"/>
      <c r="N5610" s="118"/>
      <c r="O5610" s="143" t="str">
        <f>IF(H5610="","",(S5610/S5610)&amp;":"&amp;ROUND(AH5610/S5610,2))</f>
        <v/>
      </c>
      <c r="P5610" s="118"/>
      <c r="Q5610" s="118"/>
      <c r="R5610" s="143" t="str">
        <f>IF(H5610="","",(S5610/S5610)&amp;":"&amp;ROUND(AI5610/S5610,2))</f>
        <v/>
      </c>
      <c r="S5610" s="144" t="str">
        <f t="shared" si="1049"/>
        <v/>
      </c>
      <c r="T5610" s="145" t="str">
        <f t="shared" si="1050"/>
        <v/>
      </c>
      <c r="U5610" s="118"/>
      <c r="V5610" s="145" t="str">
        <f t="shared" si="1051"/>
        <v/>
      </c>
      <c r="W5610" s="144" t="str">
        <f t="shared" si="1052"/>
        <v/>
      </c>
      <c r="X5610" s="146" t="str">
        <f>IF(C5610="","",IF(OR(C5610="Trade",C5610="Multi Position"),(X5609+V5610),IF(C5610="Deposit",(X5609+AE5610),IF(C5610="Withdrawal",(X5609-AE5610)))))</f>
        <v/>
      </c>
      <c r="Y5610" s="145" t="str">
        <f t="shared" si="1053"/>
        <v/>
      </c>
      <c r="Z5610" s="118"/>
      <c r="AA5610" s="118"/>
      <c r="AB5610" s="118"/>
      <c r="AC5610" s="118"/>
      <c r="AD5610" s="118"/>
      <c r="AE5610" s="139"/>
      <c r="AF5610" s="118"/>
      <c r="AG5610" s="118"/>
      <c r="AH5610" s="147" t="str">
        <f t="shared" si="1054"/>
        <v/>
      </c>
      <c r="AI5610" s="147" t="str">
        <f t="shared" si="1055"/>
        <v/>
      </c>
      <c r="AJ5610" s="148" t="str">
        <f t="shared" si="1044"/>
        <v/>
      </c>
      <c r="AK5610" s="148" t="str">
        <f t="shared" si="1045"/>
        <v/>
      </c>
      <c r="AL5610" s="147" t="str">
        <f t="shared" si="1046"/>
        <v/>
      </c>
      <c r="AM5610" s="147" t="str">
        <f t="shared" si="1047"/>
        <v/>
      </c>
      <c r="AN5610" s="147" t="str">
        <f t="shared" si="1048"/>
        <v/>
      </c>
      <c r="AO5610" s="118"/>
    </row>
    <row r="5611" spans="1:41">
      <c r="A5611" s="118"/>
      <c r="B5611" s="118"/>
      <c r="C5611" s="118"/>
      <c r="D5611" s="118"/>
      <c r="E5611" s="118"/>
      <c r="F5611" s="118"/>
      <c r="G5611" s="118"/>
      <c r="H5611" s="118"/>
      <c r="I5611" s="118"/>
      <c r="J5611" s="118"/>
      <c r="K5611" s="118"/>
      <c r="L5611" s="118"/>
      <c r="M5611" s="118"/>
      <c r="N5611" s="118"/>
      <c r="O5611" s="143" t="str">
        <f>IF(H5611="","",(S5611/S5611)&amp;":"&amp;ROUND(AH5611/S5611,2))</f>
        <v/>
      </c>
      <c r="P5611" s="118"/>
      <c r="Q5611" s="118"/>
      <c r="R5611" s="143" t="str">
        <f>IF(H5611="","",(S5611/S5611)&amp;":"&amp;ROUND(AI5611/S5611,2))</f>
        <v/>
      </c>
      <c r="S5611" s="144" t="str">
        <f t="shared" si="1049"/>
        <v/>
      </c>
      <c r="T5611" s="145" t="str">
        <f t="shared" si="1050"/>
        <v/>
      </c>
      <c r="U5611" s="118"/>
      <c r="V5611" s="145" t="str">
        <f t="shared" si="1051"/>
        <v/>
      </c>
      <c r="W5611" s="144" t="str">
        <f t="shared" si="1052"/>
        <v/>
      </c>
      <c r="X5611" s="146" t="str">
        <f>IF(C5611="","",IF(OR(C5611="Trade",C5611="Multi Position"),(X5610+V5611),IF(C5611="Deposit",(X5610+AE5611),IF(C5611="Withdrawal",(X5610-AE5611)))))</f>
        <v/>
      </c>
      <c r="Y5611" s="145" t="str">
        <f t="shared" si="1053"/>
        <v/>
      </c>
      <c r="Z5611" s="118"/>
      <c r="AA5611" s="118"/>
      <c r="AB5611" s="118"/>
      <c r="AC5611" s="118"/>
      <c r="AD5611" s="118"/>
      <c r="AE5611" s="139"/>
      <c r="AF5611" s="118"/>
      <c r="AG5611" s="118"/>
      <c r="AH5611" s="147" t="str">
        <f t="shared" si="1054"/>
        <v/>
      </c>
      <c r="AI5611" s="147" t="str">
        <f t="shared" si="1055"/>
        <v/>
      </c>
      <c r="AJ5611" s="148" t="str">
        <f t="shared" si="1044"/>
        <v/>
      </c>
      <c r="AK5611" s="148" t="str">
        <f t="shared" si="1045"/>
        <v/>
      </c>
      <c r="AL5611" s="147" t="str">
        <f t="shared" si="1046"/>
        <v/>
      </c>
      <c r="AM5611" s="147" t="str">
        <f t="shared" si="1047"/>
        <v/>
      </c>
      <c r="AN5611" s="147" t="str">
        <f t="shared" si="1048"/>
        <v/>
      </c>
      <c r="AO5611" s="118"/>
    </row>
    <row r="5612" spans="1:41">
      <c r="A5612" s="118"/>
      <c r="B5612" s="118"/>
      <c r="C5612" s="118"/>
      <c r="D5612" s="118"/>
      <c r="E5612" s="118"/>
      <c r="F5612" s="118"/>
      <c r="G5612" s="118"/>
      <c r="H5612" s="118"/>
      <c r="I5612" s="118"/>
      <c r="J5612" s="118"/>
      <c r="K5612" s="118"/>
      <c r="L5612" s="118"/>
      <c r="M5612" s="118"/>
      <c r="N5612" s="118"/>
      <c r="O5612" s="143" t="str">
        <f>IF(H5612="","",(S5612/S5612)&amp;":"&amp;ROUND(AH5612/S5612,2))</f>
        <v/>
      </c>
      <c r="P5612" s="118"/>
      <c r="Q5612" s="118"/>
      <c r="R5612" s="143" t="str">
        <f>IF(H5612="","",(S5612/S5612)&amp;":"&amp;ROUND(AI5612/S5612,2))</f>
        <v/>
      </c>
      <c r="S5612" s="144" t="str">
        <f t="shared" si="1049"/>
        <v/>
      </c>
      <c r="T5612" s="145" t="str">
        <f t="shared" si="1050"/>
        <v/>
      </c>
      <c r="U5612" s="118"/>
      <c r="V5612" s="145" t="str">
        <f t="shared" si="1051"/>
        <v/>
      </c>
      <c r="W5612" s="144" t="str">
        <f t="shared" si="1052"/>
        <v/>
      </c>
      <c r="X5612" s="146" t="str">
        <f>IF(C5612="","",IF(OR(C5612="Trade",C5612="Multi Position"),(X5611+V5612),IF(C5612="Deposit",(X5611+AE5612),IF(C5612="Withdrawal",(X5611-AE5612)))))</f>
        <v/>
      </c>
      <c r="Y5612" s="145" t="str">
        <f t="shared" si="1053"/>
        <v/>
      </c>
      <c r="Z5612" s="118"/>
      <c r="AA5612" s="118"/>
      <c r="AB5612" s="118"/>
      <c r="AC5612" s="118"/>
      <c r="AD5612" s="118"/>
      <c r="AE5612" s="139"/>
      <c r="AF5612" s="118"/>
      <c r="AG5612" s="118"/>
      <c r="AH5612" s="147" t="str">
        <f t="shared" si="1054"/>
        <v/>
      </c>
      <c r="AI5612" s="147" t="str">
        <f t="shared" si="1055"/>
        <v/>
      </c>
      <c r="AJ5612" s="148" t="str">
        <f t="shared" si="1044"/>
        <v/>
      </c>
      <c r="AK5612" s="148" t="str">
        <f t="shared" si="1045"/>
        <v/>
      </c>
      <c r="AL5612" s="147" t="str">
        <f t="shared" si="1046"/>
        <v/>
      </c>
      <c r="AM5612" s="147" t="str">
        <f t="shared" si="1047"/>
        <v/>
      </c>
      <c r="AN5612" s="147" t="str">
        <f t="shared" si="1048"/>
        <v/>
      </c>
      <c r="AO5612" s="118"/>
    </row>
    <row r="5613" spans="1:41">
      <c r="A5613" s="118"/>
      <c r="B5613" s="118"/>
      <c r="C5613" s="118"/>
      <c r="D5613" s="118"/>
      <c r="E5613" s="118"/>
      <c r="F5613" s="118"/>
      <c r="G5613" s="118"/>
      <c r="H5613" s="118"/>
      <c r="I5613" s="118"/>
      <c r="J5613" s="118"/>
      <c r="K5613" s="118"/>
      <c r="L5613" s="118"/>
      <c r="M5613" s="118"/>
      <c r="N5613" s="118"/>
      <c r="O5613" s="143" t="str">
        <f>IF(H5613="","",(S5613/S5613)&amp;":"&amp;ROUND(AH5613/S5613,2))</f>
        <v/>
      </c>
      <c r="P5613" s="118"/>
      <c r="Q5613" s="118"/>
      <c r="R5613" s="143" t="str">
        <f>IF(H5613="","",(S5613/S5613)&amp;":"&amp;ROUND(AI5613/S5613,2))</f>
        <v/>
      </c>
      <c r="S5613" s="144" t="str">
        <f t="shared" si="1049"/>
        <v/>
      </c>
      <c r="T5613" s="145" t="str">
        <f t="shared" si="1050"/>
        <v/>
      </c>
      <c r="U5613" s="118"/>
      <c r="V5613" s="145" t="str">
        <f t="shared" si="1051"/>
        <v/>
      </c>
      <c r="W5613" s="144" t="str">
        <f t="shared" si="1052"/>
        <v/>
      </c>
      <c r="X5613" s="146" t="str">
        <f>IF(C5613="","",IF(OR(C5613="Trade",C5613="Multi Position"),(X5612+V5613),IF(C5613="Deposit",(X5612+AE5613),IF(C5613="Withdrawal",(X5612-AE5613)))))</f>
        <v/>
      </c>
      <c r="Y5613" s="145" t="str">
        <f t="shared" si="1053"/>
        <v/>
      </c>
      <c r="Z5613" s="118"/>
      <c r="AA5613" s="118"/>
      <c r="AB5613" s="118"/>
      <c r="AC5613" s="118"/>
      <c r="AD5613" s="118"/>
      <c r="AE5613" s="139"/>
      <c r="AF5613" s="118"/>
      <c r="AG5613" s="118"/>
      <c r="AH5613" s="147" t="str">
        <f t="shared" si="1054"/>
        <v/>
      </c>
      <c r="AI5613" s="147" t="str">
        <f t="shared" si="1055"/>
        <v/>
      </c>
      <c r="AJ5613" s="148" t="str">
        <f t="shared" si="1044"/>
        <v/>
      </c>
      <c r="AK5613" s="148" t="str">
        <f t="shared" si="1045"/>
        <v/>
      </c>
      <c r="AL5613" s="147" t="str">
        <f t="shared" si="1046"/>
        <v/>
      </c>
      <c r="AM5613" s="147" t="str">
        <f t="shared" si="1047"/>
        <v/>
      </c>
      <c r="AN5613" s="147" t="str">
        <f t="shared" si="1048"/>
        <v/>
      </c>
      <c r="AO5613" s="118"/>
    </row>
    <row r="5614" spans="1:41">
      <c r="A5614" s="118"/>
      <c r="B5614" s="118"/>
      <c r="C5614" s="118"/>
      <c r="D5614" s="118"/>
      <c r="E5614" s="118"/>
      <c r="F5614" s="118"/>
      <c r="G5614" s="118"/>
      <c r="H5614" s="118"/>
      <c r="I5614" s="118"/>
      <c r="J5614" s="118"/>
      <c r="K5614" s="118"/>
      <c r="L5614" s="118"/>
      <c r="M5614" s="118"/>
      <c r="N5614" s="118"/>
      <c r="O5614" s="143" t="str">
        <f>IF(H5614="","",(S5614/S5614)&amp;":"&amp;ROUND(AH5614/S5614,2))</f>
        <v/>
      </c>
      <c r="P5614" s="118"/>
      <c r="Q5614" s="118"/>
      <c r="R5614" s="143" t="str">
        <f>IF(H5614="","",(S5614/S5614)&amp;":"&amp;ROUND(AI5614/S5614,2))</f>
        <v/>
      </c>
      <c r="S5614" s="144" t="str">
        <f t="shared" si="1049"/>
        <v/>
      </c>
      <c r="T5614" s="145" t="str">
        <f t="shared" si="1050"/>
        <v/>
      </c>
      <c r="U5614" s="118"/>
      <c r="V5614" s="145" t="str">
        <f t="shared" si="1051"/>
        <v/>
      </c>
      <c r="W5614" s="144" t="str">
        <f t="shared" si="1052"/>
        <v/>
      </c>
      <c r="X5614" s="146" t="str">
        <f>IF(C5614="","",IF(OR(C5614="Trade",C5614="Multi Position"),(X5613+V5614),IF(C5614="Deposit",(X5613+AE5614),IF(C5614="Withdrawal",(X5613-AE5614)))))</f>
        <v/>
      </c>
      <c r="Y5614" s="145" t="str">
        <f t="shared" si="1053"/>
        <v/>
      </c>
      <c r="Z5614" s="118"/>
      <c r="AA5614" s="118"/>
      <c r="AB5614" s="118"/>
      <c r="AC5614" s="118"/>
      <c r="AD5614" s="118"/>
      <c r="AE5614" s="139"/>
      <c r="AF5614" s="118"/>
      <c r="AG5614" s="118"/>
      <c r="AH5614" s="147" t="str">
        <f t="shared" si="1054"/>
        <v/>
      </c>
      <c r="AI5614" s="147" t="str">
        <f t="shared" si="1055"/>
        <v/>
      </c>
      <c r="AJ5614" s="148" t="str">
        <f t="shared" si="1044"/>
        <v/>
      </c>
      <c r="AK5614" s="148" t="str">
        <f t="shared" si="1045"/>
        <v/>
      </c>
      <c r="AL5614" s="147" t="str">
        <f t="shared" si="1046"/>
        <v/>
      </c>
      <c r="AM5614" s="147" t="str">
        <f t="shared" si="1047"/>
        <v/>
      </c>
      <c r="AN5614" s="147" t="str">
        <f t="shared" si="1048"/>
        <v/>
      </c>
      <c r="AO5614" s="118"/>
    </row>
    <row r="5615" spans="1:41">
      <c r="A5615" s="118"/>
      <c r="B5615" s="118"/>
      <c r="C5615" s="118"/>
      <c r="D5615" s="118"/>
      <c r="E5615" s="118"/>
      <c r="F5615" s="118"/>
      <c r="G5615" s="118"/>
      <c r="H5615" s="118"/>
      <c r="I5615" s="118"/>
      <c r="J5615" s="118"/>
      <c r="K5615" s="118"/>
      <c r="L5615" s="118"/>
      <c r="M5615" s="118"/>
      <c r="N5615" s="118"/>
      <c r="O5615" s="143" t="str">
        <f>IF(H5615="","",(S5615/S5615)&amp;":"&amp;ROUND(AH5615/S5615,2))</f>
        <v/>
      </c>
      <c r="P5615" s="118"/>
      <c r="Q5615" s="118"/>
      <c r="R5615" s="143" t="str">
        <f>IF(H5615="","",(S5615/S5615)&amp;":"&amp;ROUND(AI5615/S5615,2))</f>
        <v/>
      </c>
      <c r="S5615" s="144" t="str">
        <f t="shared" si="1049"/>
        <v/>
      </c>
      <c r="T5615" s="145" t="str">
        <f t="shared" si="1050"/>
        <v/>
      </c>
      <c r="U5615" s="118"/>
      <c r="V5615" s="145" t="str">
        <f t="shared" si="1051"/>
        <v/>
      </c>
      <c r="W5615" s="144" t="str">
        <f t="shared" si="1052"/>
        <v/>
      </c>
      <c r="X5615" s="146" t="str">
        <f>IF(C5615="","",IF(OR(C5615="Trade",C5615="Multi Position"),(X5614+V5615),IF(C5615="Deposit",(X5614+AE5615),IF(C5615="Withdrawal",(X5614-AE5615)))))</f>
        <v/>
      </c>
      <c r="Y5615" s="145" t="str">
        <f t="shared" si="1053"/>
        <v/>
      </c>
      <c r="Z5615" s="118"/>
      <c r="AA5615" s="118"/>
      <c r="AB5615" s="118"/>
      <c r="AC5615" s="118"/>
      <c r="AD5615" s="118"/>
      <c r="AE5615" s="139"/>
      <c r="AF5615" s="118"/>
      <c r="AG5615" s="118"/>
      <c r="AH5615" s="147" t="str">
        <f t="shared" si="1054"/>
        <v/>
      </c>
      <c r="AI5615" s="147" t="str">
        <f t="shared" si="1055"/>
        <v/>
      </c>
      <c r="AJ5615" s="148" t="str">
        <f t="shared" si="1044"/>
        <v/>
      </c>
      <c r="AK5615" s="148" t="str">
        <f t="shared" si="1045"/>
        <v/>
      </c>
      <c r="AL5615" s="147" t="str">
        <f t="shared" si="1046"/>
        <v/>
      </c>
      <c r="AM5615" s="147" t="str">
        <f t="shared" si="1047"/>
        <v/>
      </c>
      <c r="AN5615" s="147" t="str">
        <f t="shared" si="1048"/>
        <v/>
      </c>
      <c r="AO5615" s="118"/>
    </row>
    <row r="5616" spans="1:41">
      <c r="A5616" s="118"/>
      <c r="B5616" s="118"/>
      <c r="C5616" s="118"/>
      <c r="D5616" s="118"/>
      <c r="E5616" s="118"/>
      <c r="F5616" s="118"/>
      <c r="G5616" s="118"/>
      <c r="H5616" s="118"/>
      <c r="I5616" s="118"/>
      <c r="J5616" s="118"/>
      <c r="K5616" s="118"/>
      <c r="L5616" s="118"/>
      <c r="M5616" s="118"/>
      <c r="N5616" s="118"/>
      <c r="O5616" s="143" t="str">
        <f>IF(H5616="","",(S5616/S5616)&amp;":"&amp;ROUND(AH5616/S5616,2))</f>
        <v/>
      </c>
      <c r="P5616" s="118"/>
      <c r="Q5616" s="118"/>
      <c r="R5616" s="143" t="str">
        <f>IF(H5616="","",(S5616/S5616)&amp;":"&amp;ROUND(AI5616/S5616,2))</f>
        <v/>
      </c>
      <c r="S5616" s="144" t="str">
        <f t="shared" si="1049"/>
        <v/>
      </c>
      <c r="T5616" s="145" t="str">
        <f t="shared" si="1050"/>
        <v/>
      </c>
      <c r="U5616" s="118"/>
      <c r="V5616" s="145" t="str">
        <f t="shared" si="1051"/>
        <v/>
      </c>
      <c r="W5616" s="144" t="str">
        <f t="shared" si="1052"/>
        <v/>
      </c>
      <c r="X5616" s="146" t="str">
        <f>IF(C5616="","",IF(OR(C5616="Trade",C5616="Multi Position"),(X5615+V5616),IF(C5616="Deposit",(X5615+AE5616),IF(C5616="Withdrawal",(X5615-AE5616)))))</f>
        <v/>
      </c>
      <c r="Y5616" s="145" t="str">
        <f t="shared" si="1053"/>
        <v/>
      </c>
      <c r="Z5616" s="118"/>
      <c r="AA5616" s="118"/>
      <c r="AB5616" s="118"/>
      <c r="AC5616" s="118"/>
      <c r="AD5616" s="118"/>
      <c r="AE5616" s="139"/>
      <c r="AF5616" s="118"/>
      <c r="AG5616" s="118"/>
      <c r="AH5616" s="147" t="str">
        <f t="shared" si="1054"/>
        <v/>
      </c>
      <c r="AI5616" s="147" t="str">
        <f t="shared" si="1055"/>
        <v/>
      </c>
      <c r="AJ5616" s="148" t="str">
        <f t="shared" si="1044"/>
        <v/>
      </c>
      <c r="AK5616" s="148" t="str">
        <f t="shared" si="1045"/>
        <v/>
      </c>
      <c r="AL5616" s="147" t="str">
        <f t="shared" si="1046"/>
        <v/>
      </c>
      <c r="AM5616" s="147" t="str">
        <f t="shared" si="1047"/>
        <v/>
      </c>
      <c r="AN5616" s="147" t="str">
        <f t="shared" si="1048"/>
        <v/>
      </c>
      <c r="AO5616" s="118"/>
    </row>
    <row r="5617" spans="1:41">
      <c r="A5617" s="118"/>
      <c r="B5617" s="118"/>
      <c r="C5617" s="118"/>
      <c r="D5617" s="118"/>
      <c r="E5617" s="118"/>
      <c r="F5617" s="118"/>
      <c r="G5617" s="118"/>
      <c r="H5617" s="118"/>
      <c r="I5617" s="118"/>
      <c r="J5617" s="118"/>
      <c r="K5617" s="118"/>
      <c r="L5617" s="118"/>
      <c r="M5617" s="118"/>
      <c r="N5617" s="118"/>
      <c r="O5617" s="143" t="str">
        <f>IF(H5617="","",(S5617/S5617)&amp;":"&amp;ROUND(AH5617/S5617,2))</f>
        <v/>
      </c>
      <c r="P5617" s="118"/>
      <c r="Q5617" s="118"/>
      <c r="R5617" s="143" t="str">
        <f>IF(H5617="","",(S5617/S5617)&amp;":"&amp;ROUND(AI5617/S5617,2))</f>
        <v/>
      </c>
      <c r="S5617" s="144" t="str">
        <f t="shared" si="1049"/>
        <v/>
      </c>
      <c r="T5617" s="145" t="str">
        <f t="shared" si="1050"/>
        <v/>
      </c>
      <c r="U5617" s="118"/>
      <c r="V5617" s="145" t="str">
        <f t="shared" si="1051"/>
        <v/>
      </c>
      <c r="W5617" s="144" t="str">
        <f t="shared" si="1052"/>
        <v/>
      </c>
      <c r="X5617" s="146" t="str">
        <f>IF(C5617="","",IF(OR(C5617="Trade",C5617="Multi Position"),(X5616+V5617),IF(C5617="Deposit",(X5616+AE5617),IF(C5617="Withdrawal",(X5616-AE5617)))))</f>
        <v/>
      </c>
      <c r="Y5617" s="145" t="str">
        <f t="shared" si="1053"/>
        <v/>
      </c>
      <c r="Z5617" s="118"/>
      <c r="AA5617" s="118"/>
      <c r="AB5617" s="118"/>
      <c r="AC5617" s="118"/>
      <c r="AD5617" s="118"/>
      <c r="AE5617" s="139"/>
      <c r="AF5617" s="118"/>
      <c r="AG5617" s="118"/>
      <c r="AH5617" s="147" t="str">
        <f t="shared" si="1054"/>
        <v/>
      </c>
      <c r="AI5617" s="147" t="str">
        <f t="shared" si="1055"/>
        <v/>
      </c>
      <c r="AJ5617" s="148" t="str">
        <f t="shared" si="1044"/>
        <v/>
      </c>
      <c r="AK5617" s="148" t="str">
        <f t="shared" si="1045"/>
        <v/>
      </c>
      <c r="AL5617" s="147" t="str">
        <f t="shared" si="1046"/>
        <v/>
      </c>
      <c r="AM5617" s="147" t="str">
        <f t="shared" si="1047"/>
        <v/>
      </c>
      <c r="AN5617" s="147" t="str">
        <f t="shared" si="1048"/>
        <v/>
      </c>
      <c r="AO5617" s="118"/>
    </row>
    <row r="5618" spans="1:41">
      <c r="A5618" s="118"/>
      <c r="B5618" s="118"/>
      <c r="C5618" s="118"/>
      <c r="D5618" s="118"/>
      <c r="E5618" s="118"/>
      <c r="F5618" s="118"/>
      <c r="G5618" s="118"/>
      <c r="H5618" s="118"/>
      <c r="I5618" s="118"/>
      <c r="J5618" s="118"/>
      <c r="K5618" s="118"/>
      <c r="L5618" s="118"/>
      <c r="M5618" s="118"/>
      <c r="N5618" s="118"/>
      <c r="O5618" s="143" t="str">
        <f>IF(H5618="","",(S5618/S5618)&amp;":"&amp;ROUND(AH5618/S5618,2))</f>
        <v/>
      </c>
      <c r="P5618" s="118"/>
      <c r="Q5618" s="118"/>
      <c r="R5618" s="143" t="str">
        <f>IF(H5618="","",(S5618/S5618)&amp;":"&amp;ROUND(AI5618/S5618,2))</f>
        <v/>
      </c>
      <c r="S5618" s="144" t="str">
        <f t="shared" si="1049"/>
        <v/>
      </c>
      <c r="T5618" s="145" t="str">
        <f t="shared" si="1050"/>
        <v/>
      </c>
      <c r="U5618" s="118"/>
      <c r="V5618" s="145" t="str">
        <f t="shared" si="1051"/>
        <v/>
      </c>
      <c r="W5618" s="144" t="str">
        <f t="shared" si="1052"/>
        <v/>
      </c>
      <c r="X5618" s="146" t="str">
        <f>IF(C5618="","",IF(OR(C5618="Trade",C5618="Multi Position"),(X5617+V5618),IF(C5618="Deposit",(X5617+AE5618),IF(C5618="Withdrawal",(X5617-AE5618)))))</f>
        <v/>
      </c>
      <c r="Y5618" s="145" t="str">
        <f t="shared" si="1053"/>
        <v/>
      </c>
      <c r="Z5618" s="118"/>
      <c r="AA5618" s="118"/>
      <c r="AB5618" s="118"/>
      <c r="AC5618" s="118"/>
      <c r="AD5618" s="118"/>
      <c r="AE5618" s="139"/>
      <c r="AF5618" s="118"/>
      <c r="AG5618" s="118"/>
      <c r="AH5618" s="147" t="str">
        <f t="shared" si="1054"/>
        <v/>
      </c>
      <c r="AI5618" s="147" t="str">
        <f t="shared" si="1055"/>
        <v/>
      </c>
      <c r="AJ5618" s="148" t="str">
        <f t="shared" si="1044"/>
        <v/>
      </c>
      <c r="AK5618" s="148" t="str">
        <f t="shared" si="1045"/>
        <v/>
      </c>
      <c r="AL5618" s="147" t="str">
        <f t="shared" si="1046"/>
        <v/>
      </c>
      <c r="AM5618" s="147" t="str">
        <f t="shared" si="1047"/>
        <v/>
      </c>
      <c r="AN5618" s="147" t="str">
        <f t="shared" si="1048"/>
        <v/>
      </c>
      <c r="AO5618" s="118"/>
    </row>
    <row r="5619" spans="1:41">
      <c r="A5619" s="118"/>
      <c r="B5619" s="118"/>
      <c r="C5619" s="118"/>
      <c r="D5619" s="118"/>
      <c r="E5619" s="118"/>
      <c r="F5619" s="118"/>
      <c r="G5619" s="118"/>
      <c r="H5619" s="118"/>
      <c r="I5619" s="118"/>
      <c r="J5619" s="118"/>
      <c r="K5619" s="118"/>
      <c r="L5619" s="118"/>
      <c r="M5619" s="118"/>
      <c r="N5619" s="118"/>
      <c r="O5619" s="143" t="str">
        <f>IF(H5619="","",(S5619/S5619)&amp;":"&amp;ROUND(AH5619/S5619,2))</f>
        <v/>
      </c>
      <c r="P5619" s="118"/>
      <c r="Q5619" s="118"/>
      <c r="R5619" s="143" t="str">
        <f>IF(H5619="","",(S5619/S5619)&amp;":"&amp;ROUND(AI5619/S5619,2))</f>
        <v/>
      </c>
      <c r="S5619" s="144" t="str">
        <f t="shared" si="1049"/>
        <v/>
      </c>
      <c r="T5619" s="145" t="str">
        <f t="shared" si="1050"/>
        <v/>
      </c>
      <c r="U5619" s="118"/>
      <c r="V5619" s="145" t="str">
        <f t="shared" si="1051"/>
        <v/>
      </c>
      <c r="W5619" s="144" t="str">
        <f t="shared" si="1052"/>
        <v/>
      </c>
      <c r="X5619" s="146" t="str">
        <f>IF(C5619="","",IF(OR(C5619="Trade",C5619="Multi Position"),(X5618+V5619),IF(C5619="Deposit",(X5618+AE5619),IF(C5619="Withdrawal",(X5618-AE5619)))))</f>
        <v/>
      </c>
      <c r="Y5619" s="145" t="str">
        <f t="shared" si="1053"/>
        <v/>
      </c>
      <c r="Z5619" s="118"/>
      <c r="AA5619" s="118"/>
      <c r="AB5619" s="118"/>
      <c r="AC5619" s="118"/>
      <c r="AD5619" s="118"/>
      <c r="AE5619" s="139"/>
      <c r="AF5619" s="118"/>
      <c r="AG5619" s="118"/>
      <c r="AH5619" s="147" t="str">
        <f t="shared" si="1054"/>
        <v/>
      </c>
      <c r="AI5619" s="147" t="str">
        <f t="shared" si="1055"/>
        <v/>
      </c>
      <c r="AJ5619" s="148" t="str">
        <f t="shared" si="1044"/>
        <v/>
      </c>
      <c r="AK5619" s="148" t="str">
        <f t="shared" si="1045"/>
        <v/>
      </c>
      <c r="AL5619" s="147" t="str">
        <f t="shared" si="1046"/>
        <v/>
      </c>
      <c r="AM5619" s="147" t="str">
        <f t="shared" si="1047"/>
        <v/>
      </c>
      <c r="AN5619" s="147" t="str">
        <f t="shared" si="1048"/>
        <v/>
      </c>
      <c r="AO5619" s="118"/>
    </row>
    <row r="5620" spans="1:41">
      <c r="A5620" s="118"/>
      <c r="B5620" s="118"/>
      <c r="C5620" s="118"/>
      <c r="D5620" s="118"/>
      <c r="E5620" s="118"/>
      <c r="F5620" s="118"/>
      <c r="G5620" s="118"/>
      <c r="H5620" s="118"/>
      <c r="I5620" s="118"/>
      <c r="J5620" s="118"/>
      <c r="K5620" s="118"/>
      <c r="L5620" s="118"/>
      <c r="M5620" s="118"/>
      <c r="N5620" s="118"/>
      <c r="O5620" s="143" t="str">
        <f>IF(H5620="","",(S5620/S5620)&amp;":"&amp;ROUND(AH5620/S5620,2))</f>
        <v/>
      </c>
      <c r="P5620" s="118"/>
      <c r="Q5620" s="118"/>
      <c r="R5620" s="143" t="str">
        <f>IF(H5620="","",(S5620/S5620)&amp;":"&amp;ROUND(AI5620/S5620,2))</f>
        <v/>
      </c>
      <c r="S5620" s="144" t="str">
        <f t="shared" si="1049"/>
        <v/>
      </c>
      <c r="T5620" s="145" t="str">
        <f t="shared" si="1050"/>
        <v/>
      </c>
      <c r="U5620" s="118"/>
      <c r="V5620" s="145" t="str">
        <f t="shared" si="1051"/>
        <v/>
      </c>
      <c r="W5620" s="144" t="str">
        <f t="shared" si="1052"/>
        <v/>
      </c>
      <c r="X5620" s="146" t="str">
        <f>IF(C5620="","",IF(OR(C5620="Trade",C5620="Multi Position"),(X5619+V5620),IF(C5620="Deposit",(X5619+AE5620),IF(C5620="Withdrawal",(X5619-AE5620)))))</f>
        <v/>
      </c>
      <c r="Y5620" s="145" t="str">
        <f t="shared" si="1053"/>
        <v/>
      </c>
      <c r="Z5620" s="118"/>
      <c r="AA5620" s="118"/>
      <c r="AB5620" s="118"/>
      <c r="AC5620" s="118"/>
      <c r="AD5620" s="118"/>
      <c r="AE5620" s="139"/>
      <c r="AF5620" s="118"/>
      <c r="AG5620" s="118"/>
      <c r="AH5620" s="147" t="str">
        <f t="shared" si="1054"/>
        <v/>
      </c>
      <c r="AI5620" s="147" t="str">
        <f t="shared" si="1055"/>
        <v/>
      </c>
      <c r="AJ5620" s="148" t="str">
        <f t="shared" si="1044"/>
        <v/>
      </c>
      <c r="AK5620" s="148" t="str">
        <f t="shared" si="1045"/>
        <v/>
      </c>
      <c r="AL5620" s="147" t="str">
        <f t="shared" si="1046"/>
        <v/>
      </c>
      <c r="AM5620" s="147" t="str">
        <f t="shared" si="1047"/>
        <v/>
      </c>
      <c r="AN5620" s="147" t="str">
        <f t="shared" si="1048"/>
        <v/>
      </c>
      <c r="AO5620" s="118"/>
    </row>
    <row r="5621" spans="1:41">
      <c r="A5621" s="118"/>
      <c r="B5621" s="118"/>
      <c r="C5621" s="118"/>
      <c r="D5621" s="118"/>
      <c r="E5621" s="118"/>
      <c r="F5621" s="118"/>
      <c r="G5621" s="118"/>
      <c r="H5621" s="118"/>
      <c r="I5621" s="118"/>
      <c r="J5621" s="118"/>
      <c r="K5621" s="118"/>
      <c r="L5621" s="118"/>
      <c r="M5621" s="118"/>
      <c r="N5621" s="118"/>
      <c r="O5621" s="143" t="str">
        <f>IF(H5621="","",(S5621/S5621)&amp;":"&amp;ROUND(AH5621/S5621,2))</f>
        <v/>
      </c>
      <c r="P5621" s="118"/>
      <c r="Q5621" s="118"/>
      <c r="R5621" s="143" t="str">
        <f>IF(H5621="","",(S5621/S5621)&amp;":"&amp;ROUND(AI5621/S5621,2))</f>
        <v/>
      </c>
      <c r="S5621" s="144" t="str">
        <f t="shared" si="1049"/>
        <v/>
      </c>
      <c r="T5621" s="145" t="str">
        <f t="shared" si="1050"/>
        <v/>
      </c>
      <c r="U5621" s="118"/>
      <c r="V5621" s="145" t="str">
        <f t="shared" si="1051"/>
        <v/>
      </c>
      <c r="W5621" s="144" t="str">
        <f t="shared" si="1052"/>
        <v/>
      </c>
      <c r="X5621" s="146" t="str">
        <f>IF(C5621="","",IF(OR(C5621="Trade",C5621="Multi Position"),(X5620+V5621),IF(C5621="Deposit",(X5620+AE5621),IF(C5621="Withdrawal",(X5620-AE5621)))))</f>
        <v/>
      </c>
      <c r="Y5621" s="145" t="str">
        <f t="shared" si="1053"/>
        <v/>
      </c>
      <c r="Z5621" s="118"/>
      <c r="AA5621" s="118"/>
      <c r="AB5621" s="118"/>
      <c r="AC5621" s="118"/>
      <c r="AD5621" s="118"/>
      <c r="AE5621" s="139"/>
      <c r="AF5621" s="118"/>
      <c r="AG5621" s="118"/>
      <c r="AH5621" s="147" t="str">
        <f t="shared" si="1054"/>
        <v/>
      </c>
      <c r="AI5621" s="147" t="str">
        <f t="shared" si="1055"/>
        <v/>
      </c>
      <c r="AJ5621" s="148" t="str">
        <f t="shared" si="1044"/>
        <v/>
      </c>
      <c r="AK5621" s="148" t="str">
        <f t="shared" si="1045"/>
        <v/>
      </c>
      <c r="AL5621" s="147" t="str">
        <f t="shared" si="1046"/>
        <v/>
      </c>
      <c r="AM5621" s="147" t="str">
        <f t="shared" si="1047"/>
        <v/>
      </c>
      <c r="AN5621" s="147" t="str">
        <f t="shared" si="1048"/>
        <v/>
      </c>
      <c r="AO5621" s="118"/>
    </row>
    <row r="5622" spans="1:41">
      <c r="A5622" s="118"/>
      <c r="B5622" s="118"/>
      <c r="C5622" s="118"/>
      <c r="D5622" s="118"/>
      <c r="E5622" s="118"/>
      <c r="F5622" s="118"/>
      <c r="G5622" s="118"/>
      <c r="H5622" s="118"/>
      <c r="I5622" s="118"/>
      <c r="J5622" s="118"/>
      <c r="K5622" s="118"/>
      <c r="L5622" s="118"/>
      <c r="M5622" s="118"/>
      <c r="N5622" s="118"/>
      <c r="O5622" s="143" t="str">
        <f>IF(H5622="","",(S5622/S5622)&amp;":"&amp;ROUND(AH5622/S5622,2))</f>
        <v/>
      </c>
      <c r="P5622" s="118"/>
      <c r="Q5622" s="118"/>
      <c r="R5622" s="143" t="str">
        <f>IF(H5622="","",(S5622/S5622)&amp;":"&amp;ROUND(AI5622/S5622,2))</f>
        <v/>
      </c>
      <c r="S5622" s="144" t="str">
        <f t="shared" si="1049"/>
        <v/>
      </c>
      <c r="T5622" s="145" t="str">
        <f t="shared" si="1050"/>
        <v/>
      </c>
      <c r="U5622" s="118"/>
      <c r="V5622" s="145" t="str">
        <f t="shared" si="1051"/>
        <v/>
      </c>
      <c r="W5622" s="144" t="str">
        <f t="shared" si="1052"/>
        <v/>
      </c>
      <c r="X5622" s="146" t="str">
        <f>IF(C5622="","",IF(OR(C5622="Trade",C5622="Multi Position"),(X5621+V5622),IF(C5622="Deposit",(X5621+AE5622),IF(C5622="Withdrawal",(X5621-AE5622)))))</f>
        <v/>
      </c>
      <c r="Y5622" s="145" t="str">
        <f t="shared" si="1053"/>
        <v/>
      </c>
      <c r="Z5622" s="118"/>
      <c r="AA5622" s="118"/>
      <c r="AB5622" s="118"/>
      <c r="AC5622" s="118"/>
      <c r="AD5622" s="118"/>
      <c r="AE5622" s="139"/>
      <c r="AF5622" s="118"/>
      <c r="AG5622" s="118"/>
      <c r="AH5622" s="147" t="str">
        <f t="shared" si="1054"/>
        <v/>
      </c>
      <c r="AI5622" s="147" t="str">
        <f t="shared" si="1055"/>
        <v/>
      </c>
      <c r="AJ5622" s="148" t="str">
        <f t="shared" si="1044"/>
        <v/>
      </c>
      <c r="AK5622" s="148" t="str">
        <f t="shared" si="1045"/>
        <v/>
      </c>
      <c r="AL5622" s="147" t="str">
        <f t="shared" si="1046"/>
        <v/>
      </c>
      <c r="AM5622" s="147" t="str">
        <f t="shared" si="1047"/>
        <v/>
      </c>
      <c r="AN5622" s="147" t="str">
        <f t="shared" si="1048"/>
        <v/>
      </c>
      <c r="AO5622" s="118"/>
    </row>
    <row r="5623" spans="1:41">
      <c r="A5623" s="118"/>
      <c r="B5623" s="118"/>
      <c r="C5623" s="118"/>
      <c r="D5623" s="118"/>
      <c r="E5623" s="118"/>
      <c r="F5623" s="118"/>
      <c r="G5623" s="118"/>
      <c r="H5623" s="118"/>
      <c r="I5623" s="118"/>
      <c r="J5623" s="118"/>
      <c r="K5623" s="118"/>
      <c r="L5623" s="118"/>
      <c r="M5623" s="118"/>
      <c r="N5623" s="118"/>
      <c r="O5623" s="143" t="str">
        <f>IF(H5623="","",(S5623/S5623)&amp;":"&amp;ROUND(AH5623/S5623,2))</f>
        <v/>
      </c>
      <c r="P5623" s="118"/>
      <c r="Q5623" s="118"/>
      <c r="R5623" s="143" t="str">
        <f>IF(H5623="","",(S5623/S5623)&amp;":"&amp;ROUND(AI5623/S5623,2))</f>
        <v/>
      </c>
      <c r="S5623" s="144" t="str">
        <f t="shared" si="1049"/>
        <v/>
      </c>
      <c r="T5623" s="145" t="str">
        <f t="shared" si="1050"/>
        <v/>
      </c>
      <c r="U5623" s="118"/>
      <c r="V5623" s="145" t="str">
        <f t="shared" si="1051"/>
        <v/>
      </c>
      <c r="W5623" s="144" t="str">
        <f t="shared" si="1052"/>
        <v/>
      </c>
      <c r="X5623" s="146" t="str">
        <f>IF(C5623="","",IF(OR(C5623="Trade",C5623="Multi Position"),(X5622+V5623),IF(C5623="Deposit",(X5622+AE5623),IF(C5623="Withdrawal",(X5622-AE5623)))))</f>
        <v/>
      </c>
      <c r="Y5623" s="145" t="str">
        <f t="shared" si="1053"/>
        <v/>
      </c>
      <c r="Z5623" s="118"/>
      <c r="AA5623" s="118"/>
      <c r="AB5623" s="118"/>
      <c r="AC5623" s="118"/>
      <c r="AD5623" s="118"/>
      <c r="AE5623" s="139"/>
      <c r="AF5623" s="118"/>
      <c r="AG5623" s="118"/>
      <c r="AH5623" s="147" t="str">
        <f t="shared" si="1054"/>
        <v/>
      </c>
      <c r="AI5623" s="147" t="str">
        <f t="shared" si="1055"/>
        <v/>
      </c>
      <c r="AJ5623" s="148" t="str">
        <f t="shared" si="1044"/>
        <v/>
      </c>
      <c r="AK5623" s="148" t="str">
        <f t="shared" si="1045"/>
        <v/>
      </c>
      <c r="AL5623" s="147" t="str">
        <f t="shared" si="1046"/>
        <v/>
      </c>
      <c r="AM5623" s="147" t="str">
        <f t="shared" si="1047"/>
        <v/>
      </c>
      <c r="AN5623" s="147" t="str">
        <f t="shared" si="1048"/>
        <v/>
      </c>
      <c r="AO5623" s="118"/>
    </row>
    <row r="5624" spans="1:41">
      <c r="A5624" s="118"/>
      <c r="B5624" s="118"/>
      <c r="C5624" s="118"/>
      <c r="D5624" s="118"/>
      <c r="E5624" s="118"/>
      <c r="F5624" s="118"/>
      <c r="G5624" s="118"/>
      <c r="H5624" s="118"/>
      <c r="I5624" s="118"/>
      <c r="J5624" s="118"/>
      <c r="K5624" s="118"/>
      <c r="L5624" s="118"/>
      <c r="M5624" s="118"/>
      <c r="N5624" s="118"/>
      <c r="O5624" s="143" t="str">
        <f>IF(H5624="","",(S5624/S5624)&amp;":"&amp;ROUND(AH5624/S5624,2))</f>
        <v/>
      </c>
      <c r="P5624" s="118"/>
      <c r="Q5624" s="118"/>
      <c r="R5624" s="143" t="str">
        <f>IF(H5624="","",(S5624/S5624)&amp;":"&amp;ROUND(AI5624/S5624,2))</f>
        <v/>
      </c>
      <c r="S5624" s="144" t="str">
        <f t="shared" si="1049"/>
        <v/>
      </c>
      <c r="T5624" s="145" t="str">
        <f t="shared" si="1050"/>
        <v/>
      </c>
      <c r="U5624" s="118"/>
      <c r="V5624" s="145" t="str">
        <f t="shared" si="1051"/>
        <v/>
      </c>
      <c r="W5624" s="144" t="str">
        <f t="shared" si="1052"/>
        <v/>
      </c>
      <c r="X5624" s="146" t="str">
        <f>IF(C5624="","",IF(OR(C5624="Trade",C5624="Multi Position"),(X5623+V5624),IF(C5624="Deposit",(X5623+AE5624),IF(C5624="Withdrawal",(X5623-AE5624)))))</f>
        <v/>
      </c>
      <c r="Y5624" s="145" t="str">
        <f t="shared" si="1053"/>
        <v/>
      </c>
      <c r="Z5624" s="118"/>
      <c r="AA5624" s="118"/>
      <c r="AB5624" s="118"/>
      <c r="AC5624" s="118"/>
      <c r="AD5624" s="118"/>
      <c r="AE5624" s="139"/>
      <c r="AF5624" s="118"/>
      <c r="AG5624" s="118"/>
      <c r="AH5624" s="147" t="str">
        <f t="shared" si="1054"/>
        <v/>
      </c>
      <c r="AI5624" s="147" t="str">
        <f t="shared" si="1055"/>
        <v/>
      </c>
      <c r="AJ5624" s="148" t="str">
        <f t="shared" si="1044"/>
        <v/>
      </c>
      <c r="AK5624" s="148" t="str">
        <f t="shared" si="1045"/>
        <v/>
      </c>
      <c r="AL5624" s="147" t="str">
        <f t="shared" si="1046"/>
        <v/>
      </c>
      <c r="AM5624" s="147" t="str">
        <f t="shared" si="1047"/>
        <v/>
      </c>
      <c r="AN5624" s="147" t="str">
        <f t="shared" si="1048"/>
        <v/>
      </c>
      <c r="AO5624" s="118"/>
    </row>
    <row r="5625" spans="1:41">
      <c r="A5625" s="118"/>
      <c r="B5625" s="118"/>
      <c r="C5625" s="118"/>
      <c r="D5625" s="118"/>
      <c r="E5625" s="118"/>
      <c r="F5625" s="118"/>
      <c r="G5625" s="118"/>
      <c r="H5625" s="118"/>
      <c r="I5625" s="118"/>
      <c r="J5625" s="118"/>
      <c r="K5625" s="118"/>
      <c r="L5625" s="118"/>
      <c r="M5625" s="118"/>
      <c r="N5625" s="118"/>
      <c r="O5625" s="143" t="str">
        <f>IF(H5625="","",(S5625/S5625)&amp;":"&amp;ROUND(AH5625/S5625,2))</f>
        <v/>
      </c>
      <c r="P5625" s="118"/>
      <c r="Q5625" s="118"/>
      <c r="R5625" s="143" t="str">
        <f>IF(H5625="","",(S5625/S5625)&amp;":"&amp;ROUND(AI5625/S5625,2))</f>
        <v/>
      </c>
      <c r="S5625" s="144" t="str">
        <f t="shared" si="1049"/>
        <v/>
      </c>
      <c r="T5625" s="145" t="str">
        <f t="shared" si="1050"/>
        <v/>
      </c>
      <c r="U5625" s="118"/>
      <c r="V5625" s="145" t="str">
        <f t="shared" si="1051"/>
        <v/>
      </c>
      <c r="W5625" s="144" t="str">
        <f t="shared" si="1052"/>
        <v/>
      </c>
      <c r="X5625" s="146" t="str">
        <f>IF(C5625="","",IF(OR(C5625="Trade",C5625="Multi Position"),(X5624+V5625),IF(C5625="Deposit",(X5624+AE5625),IF(C5625="Withdrawal",(X5624-AE5625)))))</f>
        <v/>
      </c>
      <c r="Y5625" s="145" t="str">
        <f t="shared" si="1053"/>
        <v/>
      </c>
      <c r="Z5625" s="118"/>
      <c r="AA5625" s="118"/>
      <c r="AB5625" s="118"/>
      <c r="AC5625" s="118"/>
      <c r="AD5625" s="118"/>
      <c r="AE5625" s="139"/>
      <c r="AF5625" s="118"/>
      <c r="AG5625" s="118"/>
      <c r="AH5625" s="147" t="str">
        <f t="shared" si="1054"/>
        <v/>
      </c>
      <c r="AI5625" s="147" t="str">
        <f t="shared" si="1055"/>
        <v/>
      </c>
      <c r="AJ5625" s="148" t="str">
        <f t="shared" si="1044"/>
        <v/>
      </c>
      <c r="AK5625" s="148" t="str">
        <f t="shared" si="1045"/>
        <v/>
      </c>
      <c r="AL5625" s="147" t="str">
        <f t="shared" si="1046"/>
        <v/>
      </c>
      <c r="AM5625" s="147" t="str">
        <f t="shared" si="1047"/>
        <v/>
      </c>
      <c r="AN5625" s="147" t="str">
        <f t="shared" si="1048"/>
        <v/>
      </c>
      <c r="AO5625" s="118"/>
    </row>
    <row r="5626" spans="1:41">
      <c r="A5626" s="118"/>
      <c r="B5626" s="118"/>
      <c r="C5626" s="118"/>
      <c r="D5626" s="118"/>
      <c r="E5626" s="118"/>
      <c r="F5626" s="118"/>
      <c r="G5626" s="118"/>
      <c r="H5626" s="118"/>
      <c r="I5626" s="118"/>
      <c r="J5626" s="118"/>
      <c r="K5626" s="118"/>
      <c r="L5626" s="118"/>
      <c r="M5626" s="118"/>
      <c r="N5626" s="118"/>
      <c r="O5626" s="143" t="str">
        <f>IF(H5626="","",(S5626/S5626)&amp;":"&amp;ROUND(AH5626/S5626,2))</f>
        <v/>
      </c>
      <c r="P5626" s="118"/>
      <c r="Q5626" s="118"/>
      <c r="R5626" s="143" t="str">
        <f>IF(H5626="","",(S5626/S5626)&amp;":"&amp;ROUND(AI5626/S5626,2))</f>
        <v/>
      </c>
      <c r="S5626" s="144" t="str">
        <f t="shared" si="1049"/>
        <v/>
      </c>
      <c r="T5626" s="145" t="str">
        <f t="shared" si="1050"/>
        <v/>
      </c>
      <c r="U5626" s="118"/>
      <c r="V5626" s="145" t="str">
        <f t="shared" si="1051"/>
        <v/>
      </c>
      <c r="W5626" s="144" t="str">
        <f t="shared" si="1052"/>
        <v/>
      </c>
      <c r="X5626" s="146" t="str">
        <f>IF(C5626="","",IF(OR(C5626="Trade",C5626="Multi Position"),(X5625+V5626),IF(C5626="Deposit",(X5625+AE5626),IF(C5626="Withdrawal",(X5625-AE5626)))))</f>
        <v/>
      </c>
      <c r="Y5626" s="145" t="str">
        <f t="shared" si="1053"/>
        <v/>
      </c>
      <c r="Z5626" s="118"/>
      <c r="AA5626" s="118"/>
      <c r="AB5626" s="118"/>
      <c r="AC5626" s="118"/>
      <c r="AD5626" s="118"/>
      <c r="AE5626" s="139"/>
      <c r="AF5626" s="118"/>
      <c r="AG5626" s="118"/>
      <c r="AH5626" s="147" t="str">
        <f t="shared" si="1054"/>
        <v/>
      </c>
      <c r="AI5626" s="147" t="str">
        <f t="shared" si="1055"/>
        <v/>
      </c>
      <c r="AJ5626" s="148" t="str">
        <f t="shared" si="1044"/>
        <v/>
      </c>
      <c r="AK5626" s="148" t="str">
        <f t="shared" si="1045"/>
        <v/>
      </c>
      <c r="AL5626" s="147" t="str">
        <f t="shared" si="1046"/>
        <v/>
      </c>
      <c r="AM5626" s="147" t="str">
        <f t="shared" si="1047"/>
        <v/>
      </c>
      <c r="AN5626" s="147" t="str">
        <f t="shared" si="1048"/>
        <v/>
      </c>
      <c r="AO5626" s="118"/>
    </row>
    <row r="5627" spans="1:41">
      <c r="A5627" s="118"/>
      <c r="B5627" s="118"/>
      <c r="C5627" s="118"/>
      <c r="D5627" s="118"/>
      <c r="E5627" s="118"/>
      <c r="F5627" s="118"/>
      <c r="G5627" s="118"/>
      <c r="H5627" s="118"/>
      <c r="I5627" s="118"/>
      <c r="J5627" s="118"/>
      <c r="K5627" s="118"/>
      <c r="L5627" s="118"/>
      <c r="M5627" s="118"/>
      <c r="N5627" s="118"/>
      <c r="O5627" s="143" t="str">
        <f>IF(H5627="","",(S5627/S5627)&amp;":"&amp;ROUND(AH5627/S5627,2))</f>
        <v/>
      </c>
      <c r="P5627" s="118"/>
      <c r="Q5627" s="118"/>
      <c r="R5627" s="143" t="str">
        <f>IF(H5627="","",(S5627/S5627)&amp;":"&amp;ROUND(AI5627/S5627,2))</f>
        <v/>
      </c>
      <c r="S5627" s="144" t="str">
        <f t="shared" si="1049"/>
        <v/>
      </c>
      <c r="T5627" s="145" t="str">
        <f t="shared" si="1050"/>
        <v/>
      </c>
      <c r="U5627" s="118"/>
      <c r="V5627" s="145" t="str">
        <f t="shared" si="1051"/>
        <v/>
      </c>
      <c r="W5627" s="144" t="str">
        <f t="shared" si="1052"/>
        <v/>
      </c>
      <c r="X5627" s="146" t="str">
        <f>IF(C5627="","",IF(OR(C5627="Trade",C5627="Multi Position"),(X5626+V5627),IF(C5627="Deposit",(X5626+AE5627),IF(C5627="Withdrawal",(X5626-AE5627)))))</f>
        <v/>
      </c>
      <c r="Y5627" s="145" t="str">
        <f t="shared" si="1053"/>
        <v/>
      </c>
      <c r="Z5627" s="118"/>
      <c r="AA5627" s="118"/>
      <c r="AB5627" s="118"/>
      <c r="AC5627" s="118"/>
      <c r="AD5627" s="118"/>
      <c r="AE5627" s="139"/>
      <c r="AF5627" s="118"/>
      <c r="AG5627" s="118"/>
      <c r="AH5627" s="147" t="str">
        <f t="shared" si="1054"/>
        <v/>
      </c>
      <c r="AI5627" s="147" t="str">
        <f t="shared" si="1055"/>
        <v/>
      </c>
      <c r="AJ5627" s="148" t="str">
        <f t="shared" si="1044"/>
        <v/>
      </c>
      <c r="AK5627" s="148" t="str">
        <f t="shared" si="1045"/>
        <v/>
      </c>
      <c r="AL5627" s="147" t="str">
        <f t="shared" si="1046"/>
        <v/>
      </c>
      <c r="AM5627" s="147" t="str">
        <f t="shared" si="1047"/>
        <v/>
      </c>
      <c r="AN5627" s="147" t="str">
        <f t="shared" si="1048"/>
        <v/>
      </c>
      <c r="AO5627" s="118"/>
    </row>
    <row r="5628" spans="1:41">
      <c r="A5628" s="118"/>
      <c r="B5628" s="118"/>
      <c r="C5628" s="118"/>
      <c r="D5628" s="118"/>
      <c r="E5628" s="118"/>
      <c r="F5628" s="118"/>
      <c r="G5628" s="118"/>
      <c r="H5628" s="118"/>
      <c r="I5628" s="118"/>
      <c r="J5628" s="118"/>
      <c r="K5628" s="118"/>
      <c r="L5628" s="118"/>
      <c r="M5628" s="118"/>
      <c r="N5628" s="118"/>
      <c r="O5628" s="143" t="str">
        <f>IF(H5628="","",(S5628/S5628)&amp;":"&amp;ROUND(AH5628/S5628,2))</f>
        <v/>
      </c>
      <c r="P5628" s="118"/>
      <c r="Q5628" s="118"/>
      <c r="R5628" s="143" t="str">
        <f>IF(H5628="","",(S5628/S5628)&amp;":"&amp;ROUND(AI5628/S5628,2))</f>
        <v/>
      </c>
      <c r="S5628" s="144" t="str">
        <f t="shared" si="1049"/>
        <v/>
      </c>
      <c r="T5628" s="145" t="str">
        <f t="shared" si="1050"/>
        <v/>
      </c>
      <c r="U5628" s="118"/>
      <c r="V5628" s="145" t="str">
        <f t="shared" si="1051"/>
        <v/>
      </c>
      <c r="W5628" s="144" t="str">
        <f t="shared" si="1052"/>
        <v/>
      </c>
      <c r="X5628" s="146" t="str">
        <f>IF(C5628="","",IF(OR(C5628="Trade",C5628="Multi Position"),(X5627+V5628),IF(C5628="Deposit",(X5627+AE5628),IF(C5628="Withdrawal",(X5627-AE5628)))))</f>
        <v/>
      </c>
      <c r="Y5628" s="145" t="str">
        <f t="shared" si="1053"/>
        <v/>
      </c>
      <c r="Z5628" s="118"/>
      <c r="AA5628" s="118"/>
      <c r="AB5628" s="118"/>
      <c r="AC5628" s="118"/>
      <c r="AD5628" s="118"/>
      <c r="AE5628" s="139"/>
      <c r="AF5628" s="118"/>
      <c r="AG5628" s="118"/>
      <c r="AH5628" s="147" t="str">
        <f t="shared" si="1054"/>
        <v/>
      </c>
      <c r="AI5628" s="147" t="str">
        <f t="shared" si="1055"/>
        <v/>
      </c>
      <c r="AJ5628" s="148" t="str">
        <f t="shared" si="1044"/>
        <v/>
      </c>
      <c r="AK5628" s="148" t="str">
        <f t="shared" si="1045"/>
        <v/>
      </c>
      <c r="AL5628" s="147" t="str">
        <f t="shared" si="1046"/>
        <v/>
      </c>
      <c r="AM5628" s="147" t="str">
        <f t="shared" si="1047"/>
        <v/>
      </c>
      <c r="AN5628" s="147" t="str">
        <f t="shared" si="1048"/>
        <v/>
      </c>
      <c r="AO5628" s="118"/>
    </row>
    <row r="5629" spans="1:41">
      <c r="A5629" s="118"/>
      <c r="B5629" s="118"/>
      <c r="C5629" s="118"/>
      <c r="D5629" s="118"/>
      <c r="E5629" s="118"/>
      <c r="F5629" s="118"/>
      <c r="G5629" s="118"/>
      <c r="H5629" s="118"/>
      <c r="I5629" s="118"/>
      <c r="J5629" s="118"/>
      <c r="K5629" s="118"/>
      <c r="L5629" s="118"/>
      <c r="M5629" s="118"/>
      <c r="N5629" s="118"/>
      <c r="O5629" s="143" t="str">
        <f>IF(H5629="","",(S5629/S5629)&amp;":"&amp;ROUND(AH5629/S5629,2))</f>
        <v/>
      </c>
      <c r="P5629" s="118"/>
      <c r="Q5629" s="118"/>
      <c r="R5629" s="143" t="str">
        <f>IF(H5629="","",(S5629/S5629)&amp;":"&amp;ROUND(AI5629/S5629,2))</f>
        <v/>
      </c>
      <c r="S5629" s="144" t="str">
        <f t="shared" si="1049"/>
        <v/>
      </c>
      <c r="T5629" s="145" t="str">
        <f t="shared" si="1050"/>
        <v/>
      </c>
      <c r="U5629" s="118"/>
      <c r="V5629" s="145" t="str">
        <f t="shared" si="1051"/>
        <v/>
      </c>
      <c r="W5629" s="144" t="str">
        <f t="shared" si="1052"/>
        <v/>
      </c>
      <c r="X5629" s="146" t="str">
        <f>IF(C5629="","",IF(OR(C5629="Trade",C5629="Multi Position"),(X5628+V5629),IF(C5629="Deposit",(X5628+AE5629),IF(C5629="Withdrawal",(X5628-AE5629)))))</f>
        <v/>
      </c>
      <c r="Y5629" s="145" t="str">
        <f t="shared" si="1053"/>
        <v/>
      </c>
      <c r="Z5629" s="118"/>
      <c r="AA5629" s="118"/>
      <c r="AB5629" s="118"/>
      <c r="AC5629" s="118"/>
      <c r="AD5629" s="118"/>
      <c r="AE5629" s="139"/>
      <c r="AF5629" s="118"/>
      <c r="AG5629" s="118"/>
      <c r="AH5629" s="147" t="str">
        <f t="shared" si="1054"/>
        <v/>
      </c>
      <c r="AI5629" s="147" t="str">
        <f t="shared" si="1055"/>
        <v/>
      </c>
      <c r="AJ5629" s="148" t="str">
        <f t="shared" si="1044"/>
        <v/>
      </c>
      <c r="AK5629" s="148" t="str">
        <f t="shared" si="1045"/>
        <v/>
      </c>
      <c r="AL5629" s="147" t="str">
        <f t="shared" si="1046"/>
        <v/>
      </c>
      <c r="AM5629" s="147" t="str">
        <f t="shared" si="1047"/>
        <v/>
      </c>
      <c r="AN5629" s="147" t="str">
        <f t="shared" si="1048"/>
        <v/>
      </c>
      <c r="AO5629" s="118"/>
    </row>
    <row r="5630" spans="1:41">
      <c r="A5630" s="118"/>
      <c r="B5630" s="118"/>
      <c r="C5630" s="118"/>
      <c r="D5630" s="118"/>
      <c r="E5630" s="118"/>
      <c r="F5630" s="118"/>
      <c r="G5630" s="118"/>
      <c r="H5630" s="118"/>
      <c r="I5630" s="118"/>
      <c r="J5630" s="118"/>
      <c r="K5630" s="118"/>
      <c r="L5630" s="118"/>
      <c r="M5630" s="118"/>
      <c r="N5630" s="118"/>
      <c r="O5630" s="143" t="str">
        <f>IF(H5630="","",(S5630/S5630)&amp;":"&amp;ROUND(AH5630/S5630,2))</f>
        <v/>
      </c>
      <c r="P5630" s="118"/>
      <c r="Q5630" s="118"/>
      <c r="R5630" s="143" t="str">
        <f>IF(H5630="","",(S5630/S5630)&amp;":"&amp;ROUND(AI5630/S5630,2))</f>
        <v/>
      </c>
      <c r="S5630" s="144" t="str">
        <f t="shared" si="1049"/>
        <v/>
      </c>
      <c r="T5630" s="145" t="str">
        <f t="shared" si="1050"/>
        <v/>
      </c>
      <c r="U5630" s="118"/>
      <c r="V5630" s="145" t="str">
        <f t="shared" si="1051"/>
        <v/>
      </c>
      <c r="W5630" s="144" t="str">
        <f t="shared" si="1052"/>
        <v/>
      </c>
      <c r="X5630" s="146" t="str">
        <f>IF(C5630="","",IF(OR(C5630="Trade",C5630="Multi Position"),(X5629+V5630),IF(C5630="Deposit",(X5629+AE5630),IF(C5630="Withdrawal",(X5629-AE5630)))))</f>
        <v/>
      </c>
      <c r="Y5630" s="145" t="str">
        <f t="shared" si="1053"/>
        <v/>
      </c>
      <c r="Z5630" s="118"/>
      <c r="AA5630" s="118"/>
      <c r="AB5630" s="118"/>
      <c r="AC5630" s="118"/>
      <c r="AD5630" s="118"/>
      <c r="AE5630" s="139"/>
      <c r="AF5630" s="118"/>
      <c r="AG5630" s="118"/>
      <c r="AH5630" s="147" t="str">
        <f t="shared" si="1054"/>
        <v/>
      </c>
      <c r="AI5630" s="147" t="str">
        <f t="shared" si="1055"/>
        <v/>
      </c>
      <c r="AJ5630" s="148" t="str">
        <f t="shared" si="1044"/>
        <v/>
      </c>
      <c r="AK5630" s="148" t="str">
        <f t="shared" si="1045"/>
        <v/>
      </c>
      <c r="AL5630" s="147" t="str">
        <f t="shared" si="1046"/>
        <v/>
      </c>
      <c r="AM5630" s="147" t="str">
        <f t="shared" si="1047"/>
        <v/>
      </c>
      <c r="AN5630" s="147" t="str">
        <f t="shared" si="1048"/>
        <v/>
      </c>
      <c r="AO5630" s="118"/>
    </row>
    <row r="5631" spans="1:41">
      <c r="A5631" s="118"/>
      <c r="B5631" s="118"/>
      <c r="C5631" s="118"/>
      <c r="D5631" s="118"/>
      <c r="E5631" s="118"/>
      <c r="F5631" s="118"/>
      <c r="G5631" s="118"/>
      <c r="H5631" s="118"/>
      <c r="I5631" s="118"/>
      <c r="J5631" s="118"/>
      <c r="K5631" s="118"/>
      <c r="L5631" s="118"/>
      <c r="M5631" s="118"/>
      <c r="N5631" s="118"/>
      <c r="O5631" s="143" t="str">
        <f>IF(H5631="","",(S5631/S5631)&amp;":"&amp;ROUND(AH5631/S5631,2))</f>
        <v/>
      </c>
      <c r="P5631" s="118"/>
      <c r="Q5631" s="118"/>
      <c r="R5631" s="143" t="str">
        <f>IF(H5631="","",(S5631/S5631)&amp;":"&amp;ROUND(AI5631/S5631,2))</f>
        <v/>
      </c>
      <c r="S5631" s="144" t="str">
        <f t="shared" si="1049"/>
        <v/>
      </c>
      <c r="T5631" s="145" t="str">
        <f t="shared" si="1050"/>
        <v/>
      </c>
      <c r="U5631" s="118"/>
      <c r="V5631" s="145" t="str">
        <f t="shared" si="1051"/>
        <v/>
      </c>
      <c r="W5631" s="144" t="str">
        <f t="shared" si="1052"/>
        <v/>
      </c>
      <c r="X5631" s="146" t="str">
        <f>IF(C5631="","",IF(OR(C5631="Trade",C5631="Multi Position"),(X5630+V5631),IF(C5631="Deposit",(X5630+AE5631),IF(C5631="Withdrawal",(X5630-AE5631)))))</f>
        <v/>
      </c>
      <c r="Y5631" s="145" t="str">
        <f t="shared" si="1053"/>
        <v/>
      </c>
      <c r="Z5631" s="118"/>
      <c r="AA5631" s="118"/>
      <c r="AB5631" s="118"/>
      <c r="AC5631" s="118"/>
      <c r="AD5631" s="118"/>
      <c r="AE5631" s="139"/>
      <c r="AF5631" s="118"/>
      <c r="AG5631" s="118"/>
      <c r="AH5631" s="147" t="str">
        <f t="shared" si="1054"/>
        <v/>
      </c>
      <c r="AI5631" s="147" t="str">
        <f t="shared" si="1055"/>
        <v/>
      </c>
      <c r="AJ5631" s="148" t="str">
        <f t="shared" si="1044"/>
        <v/>
      </c>
      <c r="AK5631" s="148" t="str">
        <f t="shared" si="1045"/>
        <v/>
      </c>
      <c r="AL5631" s="147" t="str">
        <f t="shared" si="1046"/>
        <v/>
      </c>
      <c r="AM5631" s="147" t="str">
        <f t="shared" si="1047"/>
        <v/>
      </c>
      <c r="AN5631" s="147" t="str">
        <f t="shared" si="1048"/>
        <v/>
      </c>
      <c r="AO5631" s="118"/>
    </row>
    <row r="5632" spans="1:41">
      <c r="A5632" s="118"/>
      <c r="B5632" s="118"/>
      <c r="C5632" s="118"/>
      <c r="D5632" s="118"/>
      <c r="E5632" s="118"/>
      <c r="F5632" s="118"/>
      <c r="G5632" s="118"/>
      <c r="H5632" s="118"/>
      <c r="I5632" s="118"/>
      <c r="J5632" s="118"/>
      <c r="K5632" s="118"/>
      <c r="L5632" s="118"/>
      <c r="M5632" s="118"/>
      <c r="N5632" s="118"/>
      <c r="O5632" s="143" t="str">
        <f>IF(H5632="","",(S5632/S5632)&amp;":"&amp;ROUND(AH5632/S5632,2))</f>
        <v/>
      </c>
      <c r="P5632" s="118"/>
      <c r="Q5632" s="118"/>
      <c r="R5632" s="143" t="str">
        <f>IF(H5632="","",(S5632/S5632)&amp;":"&amp;ROUND(AI5632/S5632,2))</f>
        <v/>
      </c>
      <c r="S5632" s="144" t="str">
        <f t="shared" si="1049"/>
        <v/>
      </c>
      <c r="T5632" s="145" t="str">
        <f t="shared" si="1050"/>
        <v/>
      </c>
      <c r="U5632" s="118"/>
      <c r="V5632" s="145" t="str">
        <f t="shared" si="1051"/>
        <v/>
      </c>
      <c r="W5632" s="144" t="str">
        <f t="shared" si="1052"/>
        <v/>
      </c>
      <c r="X5632" s="146" t="str">
        <f>IF(C5632="","",IF(OR(C5632="Trade",C5632="Multi Position"),(X5631+V5632),IF(C5632="Deposit",(X5631+AE5632),IF(C5632="Withdrawal",(X5631-AE5632)))))</f>
        <v/>
      </c>
      <c r="Y5632" s="145" t="str">
        <f t="shared" si="1053"/>
        <v/>
      </c>
      <c r="Z5632" s="118"/>
      <c r="AA5632" s="118"/>
      <c r="AB5632" s="118"/>
      <c r="AC5632" s="118"/>
      <c r="AD5632" s="118"/>
      <c r="AE5632" s="139"/>
      <c r="AF5632" s="118"/>
      <c r="AG5632" s="118"/>
      <c r="AH5632" s="147" t="str">
        <f t="shared" si="1054"/>
        <v/>
      </c>
      <c r="AI5632" s="147" t="str">
        <f t="shared" si="1055"/>
        <v/>
      </c>
      <c r="AJ5632" s="148" t="str">
        <f t="shared" si="1044"/>
        <v/>
      </c>
      <c r="AK5632" s="148" t="str">
        <f t="shared" si="1045"/>
        <v/>
      </c>
      <c r="AL5632" s="147" t="str">
        <f t="shared" si="1046"/>
        <v/>
      </c>
      <c r="AM5632" s="147" t="str">
        <f t="shared" si="1047"/>
        <v/>
      </c>
      <c r="AN5632" s="147" t="str">
        <f t="shared" si="1048"/>
        <v/>
      </c>
      <c r="AO5632" s="118"/>
    </row>
    <row r="5633" spans="1:41">
      <c r="A5633" s="118"/>
      <c r="B5633" s="118"/>
      <c r="C5633" s="118"/>
      <c r="D5633" s="118"/>
      <c r="E5633" s="118"/>
      <c r="F5633" s="118"/>
      <c r="G5633" s="118"/>
      <c r="H5633" s="118"/>
      <c r="I5633" s="118"/>
      <c r="J5633" s="118"/>
      <c r="K5633" s="118"/>
      <c r="L5633" s="118"/>
      <c r="M5633" s="118"/>
      <c r="N5633" s="118"/>
      <c r="O5633" s="143" t="str">
        <f>IF(H5633="","",(S5633/S5633)&amp;":"&amp;ROUND(AH5633/S5633,2))</f>
        <v/>
      </c>
      <c r="P5633" s="118"/>
      <c r="Q5633" s="118"/>
      <c r="R5633" s="143" t="str">
        <f>IF(H5633="","",(S5633/S5633)&amp;":"&amp;ROUND(AI5633/S5633,2))</f>
        <v/>
      </c>
      <c r="S5633" s="144" t="str">
        <f t="shared" si="1049"/>
        <v/>
      </c>
      <c r="T5633" s="145" t="str">
        <f t="shared" si="1050"/>
        <v/>
      </c>
      <c r="U5633" s="118"/>
      <c r="V5633" s="145" t="str">
        <f t="shared" si="1051"/>
        <v/>
      </c>
      <c r="W5633" s="144" t="str">
        <f t="shared" si="1052"/>
        <v/>
      </c>
      <c r="X5633" s="146" t="str">
        <f>IF(C5633="","",IF(OR(C5633="Trade",C5633="Multi Position"),(X5632+V5633),IF(C5633="Deposit",(X5632+AE5633),IF(C5633="Withdrawal",(X5632-AE5633)))))</f>
        <v/>
      </c>
      <c r="Y5633" s="145" t="str">
        <f t="shared" si="1053"/>
        <v/>
      </c>
      <c r="Z5633" s="118"/>
      <c r="AA5633" s="118"/>
      <c r="AB5633" s="118"/>
      <c r="AC5633" s="118"/>
      <c r="AD5633" s="118"/>
      <c r="AE5633" s="139"/>
      <c r="AF5633" s="118"/>
      <c r="AG5633" s="118"/>
      <c r="AH5633" s="147" t="str">
        <f t="shared" si="1054"/>
        <v/>
      </c>
      <c r="AI5633" s="147" t="str">
        <f t="shared" si="1055"/>
        <v/>
      </c>
      <c r="AJ5633" s="148" t="str">
        <f t="shared" si="1044"/>
        <v/>
      </c>
      <c r="AK5633" s="148" t="str">
        <f t="shared" si="1045"/>
        <v/>
      </c>
      <c r="AL5633" s="147" t="str">
        <f t="shared" si="1046"/>
        <v/>
      </c>
      <c r="AM5633" s="147" t="str">
        <f t="shared" si="1047"/>
        <v/>
      </c>
      <c r="AN5633" s="147" t="str">
        <f t="shared" si="1048"/>
        <v/>
      </c>
      <c r="AO5633" s="118"/>
    </row>
    <row r="5634" spans="1:41">
      <c r="A5634" s="118"/>
      <c r="B5634" s="118"/>
      <c r="C5634" s="118"/>
      <c r="D5634" s="118"/>
      <c r="E5634" s="118"/>
      <c r="F5634" s="118"/>
      <c r="G5634" s="118"/>
      <c r="H5634" s="118"/>
      <c r="I5634" s="118"/>
      <c r="J5634" s="118"/>
      <c r="K5634" s="118"/>
      <c r="L5634" s="118"/>
      <c r="M5634" s="118"/>
      <c r="N5634" s="118"/>
      <c r="O5634" s="143" t="str">
        <f>IF(H5634="","",(S5634/S5634)&amp;":"&amp;ROUND(AH5634/S5634,2))</f>
        <v/>
      </c>
      <c r="P5634" s="118"/>
      <c r="Q5634" s="118"/>
      <c r="R5634" s="143" t="str">
        <f>IF(H5634="","",(S5634/S5634)&amp;":"&amp;ROUND(AI5634/S5634,2))</f>
        <v/>
      </c>
      <c r="S5634" s="144" t="str">
        <f t="shared" si="1049"/>
        <v/>
      </c>
      <c r="T5634" s="145" t="str">
        <f t="shared" si="1050"/>
        <v/>
      </c>
      <c r="U5634" s="118"/>
      <c r="V5634" s="145" t="str">
        <f t="shared" si="1051"/>
        <v/>
      </c>
      <c r="W5634" s="144" t="str">
        <f t="shared" si="1052"/>
        <v/>
      </c>
      <c r="X5634" s="146" t="str">
        <f>IF(C5634="","",IF(OR(C5634="Trade",C5634="Multi Position"),(X5633+V5634),IF(C5634="Deposit",(X5633+AE5634),IF(C5634="Withdrawal",(X5633-AE5634)))))</f>
        <v/>
      </c>
      <c r="Y5634" s="145" t="str">
        <f t="shared" si="1053"/>
        <v/>
      </c>
      <c r="Z5634" s="118"/>
      <c r="AA5634" s="118"/>
      <c r="AB5634" s="118"/>
      <c r="AC5634" s="118"/>
      <c r="AD5634" s="118"/>
      <c r="AE5634" s="139"/>
      <c r="AF5634" s="118"/>
      <c r="AG5634" s="118"/>
      <c r="AH5634" s="147" t="str">
        <f t="shared" si="1054"/>
        <v/>
      </c>
      <c r="AI5634" s="147" t="str">
        <f t="shared" si="1055"/>
        <v/>
      </c>
      <c r="AJ5634" s="148" t="str">
        <f t="shared" si="1044"/>
        <v/>
      </c>
      <c r="AK5634" s="148" t="str">
        <f t="shared" si="1045"/>
        <v/>
      </c>
      <c r="AL5634" s="147" t="str">
        <f t="shared" si="1046"/>
        <v/>
      </c>
      <c r="AM5634" s="147" t="str">
        <f t="shared" si="1047"/>
        <v/>
      </c>
      <c r="AN5634" s="147" t="str">
        <f t="shared" si="1048"/>
        <v/>
      </c>
      <c r="AO5634" s="118"/>
    </row>
    <row r="5635" spans="1:41">
      <c r="A5635" s="118"/>
      <c r="B5635" s="118"/>
      <c r="C5635" s="118"/>
      <c r="D5635" s="118"/>
      <c r="E5635" s="118"/>
      <c r="F5635" s="118"/>
      <c r="G5635" s="118"/>
      <c r="H5635" s="118"/>
      <c r="I5635" s="118"/>
      <c r="J5635" s="118"/>
      <c r="K5635" s="118"/>
      <c r="L5635" s="118"/>
      <c r="M5635" s="118"/>
      <c r="N5635" s="118"/>
      <c r="O5635" s="143" t="str">
        <f>IF(H5635="","",(S5635/S5635)&amp;":"&amp;ROUND(AH5635/S5635,2))</f>
        <v/>
      </c>
      <c r="P5635" s="118"/>
      <c r="Q5635" s="118"/>
      <c r="R5635" s="143" t="str">
        <f>IF(H5635="","",(S5635/S5635)&amp;":"&amp;ROUND(AI5635/S5635,2))</f>
        <v/>
      </c>
      <c r="S5635" s="144" t="str">
        <f t="shared" si="1049"/>
        <v/>
      </c>
      <c r="T5635" s="145" t="str">
        <f t="shared" si="1050"/>
        <v/>
      </c>
      <c r="U5635" s="118"/>
      <c r="V5635" s="145" t="str">
        <f t="shared" si="1051"/>
        <v/>
      </c>
      <c r="W5635" s="144" t="str">
        <f t="shared" si="1052"/>
        <v/>
      </c>
      <c r="X5635" s="146" t="str">
        <f>IF(C5635="","",IF(OR(C5635="Trade",C5635="Multi Position"),(X5634+V5635),IF(C5635="Deposit",(X5634+AE5635),IF(C5635="Withdrawal",(X5634-AE5635)))))</f>
        <v/>
      </c>
      <c r="Y5635" s="145" t="str">
        <f t="shared" si="1053"/>
        <v/>
      </c>
      <c r="Z5635" s="118"/>
      <c r="AA5635" s="118"/>
      <c r="AB5635" s="118"/>
      <c r="AC5635" s="118"/>
      <c r="AD5635" s="118"/>
      <c r="AE5635" s="139"/>
      <c r="AF5635" s="118"/>
      <c r="AG5635" s="118"/>
      <c r="AH5635" s="147" t="str">
        <f t="shared" si="1054"/>
        <v/>
      </c>
      <c r="AI5635" s="147" t="str">
        <f t="shared" si="1055"/>
        <v/>
      </c>
      <c r="AJ5635" s="148" t="str">
        <f t="shared" si="1044"/>
        <v/>
      </c>
      <c r="AK5635" s="148" t="str">
        <f t="shared" si="1045"/>
        <v/>
      </c>
      <c r="AL5635" s="147" t="str">
        <f t="shared" si="1046"/>
        <v/>
      </c>
      <c r="AM5635" s="147" t="str">
        <f t="shared" si="1047"/>
        <v/>
      </c>
      <c r="AN5635" s="147" t="str">
        <f t="shared" si="1048"/>
        <v/>
      </c>
      <c r="AO5635" s="118"/>
    </row>
    <row r="5636" spans="1:41">
      <c r="A5636" s="118"/>
      <c r="B5636" s="118"/>
      <c r="C5636" s="118"/>
      <c r="D5636" s="118"/>
      <c r="E5636" s="118"/>
      <c r="F5636" s="118"/>
      <c r="G5636" s="118"/>
      <c r="H5636" s="118"/>
      <c r="I5636" s="118"/>
      <c r="J5636" s="118"/>
      <c r="K5636" s="118"/>
      <c r="L5636" s="118"/>
      <c r="M5636" s="118"/>
      <c r="N5636" s="118"/>
      <c r="O5636" s="143" t="str">
        <f>IF(H5636="","",(S5636/S5636)&amp;":"&amp;ROUND(AH5636/S5636,2))</f>
        <v/>
      </c>
      <c r="P5636" s="118"/>
      <c r="Q5636" s="118"/>
      <c r="R5636" s="143" t="str">
        <f>IF(H5636="","",(S5636/S5636)&amp;":"&amp;ROUND(AI5636/S5636,2))</f>
        <v/>
      </c>
      <c r="S5636" s="144" t="str">
        <f t="shared" si="1049"/>
        <v/>
      </c>
      <c r="T5636" s="145" t="str">
        <f t="shared" si="1050"/>
        <v/>
      </c>
      <c r="U5636" s="118"/>
      <c r="V5636" s="145" t="str">
        <f t="shared" si="1051"/>
        <v/>
      </c>
      <c r="W5636" s="144" t="str">
        <f t="shared" si="1052"/>
        <v/>
      </c>
      <c r="X5636" s="146" t="str">
        <f>IF(C5636="","",IF(OR(C5636="Trade",C5636="Multi Position"),(X5635+V5636),IF(C5636="Deposit",(X5635+AE5636),IF(C5636="Withdrawal",(X5635-AE5636)))))</f>
        <v/>
      </c>
      <c r="Y5636" s="145" t="str">
        <f t="shared" si="1053"/>
        <v/>
      </c>
      <c r="Z5636" s="118"/>
      <c r="AA5636" s="118"/>
      <c r="AB5636" s="118"/>
      <c r="AC5636" s="118"/>
      <c r="AD5636" s="118"/>
      <c r="AE5636" s="139"/>
      <c r="AF5636" s="118"/>
      <c r="AG5636" s="118"/>
      <c r="AH5636" s="147" t="str">
        <f t="shared" si="1054"/>
        <v/>
      </c>
      <c r="AI5636" s="147" t="str">
        <f t="shared" si="1055"/>
        <v/>
      </c>
      <c r="AJ5636" s="148" t="str">
        <f t="shared" si="1044"/>
        <v/>
      </c>
      <c r="AK5636" s="148" t="str">
        <f t="shared" si="1045"/>
        <v/>
      </c>
      <c r="AL5636" s="147" t="str">
        <f t="shared" si="1046"/>
        <v/>
      </c>
      <c r="AM5636" s="147" t="str">
        <f t="shared" si="1047"/>
        <v/>
      </c>
      <c r="AN5636" s="147" t="str">
        <f t="shared" si="1048"/>
        <v/>
      </c>
      <c r="AO5636" s="118"/>
    </row>
    <row r="5637" spans="1:41">
      <c r="A5637" s="118"/>
      <c r="B5637" s="118"/>
      <c r="C5637" s="118"/>
      <c r="D5637" s="118"/>
      <c r="E5637" s="118"/>
      <c r="F5637" s="118"/>
      <c r="G5637" s="118"/>
      <c r="H5637" s="118"/>
      <c r="I5637" s="118"/>
      <c r="J5637" s="118"/>
      <c r="K5637" s="118"/>
      <c r="L5637" s="118"/>
      <c r="M5637" s="118"/>
      <c r="N5637" s="118"/>
      <c r="O5637" s="143" t="str">
        <f>IF(H5637="","",(S5637/S5637)&amp;":"&amp;ROUND(AH5637/S5637,2))</f>
        <v/>
      </c>
      <c r="P5637" s="118"/>
      <c r="Q5637" s="118"/>
      <c r="R5637" s="143" t="str">
        <f>IF(H5637="","",(S5637/S5637)&amp;":"&amp;ROUND(AI5637/S5637,2))</f>
        <v/>
      </c>
      <c r="S5637" s="144" t="str">
        <f t="shared" si="1049"/>
        <v/>
      </c>
      <c r="T5637" s="145" t="str">
        <f t="shared" si="1050"/>
        <v/>
      </c>
      <c r="U5637" s="118"/>
      <c r="V5637" s="145" t="str">
        <f t="shared" si="1051"/>
        <v/>
      </c>
      <c r="W5637" s="144" t="str">
        <f t="shared" si="1052"/>
        <v/>
      </c>
      <c r="X5637" s="146" t="str">
        <f>IF(C5637="","",IF(OR(C5637="Trade",C5637="Multi Position"),(X5636+V5637),IF(C5637="Deposit",(X5636+AE5637),IF(C5637="Withdrawal",(X5636-AE5637)))))</f>
        <v/>
      </c>
      <c r="Y5637" s="145" t="str">
        <f t="shared" si="1053"/>
        <v/>
      </c>
      <c r="Z5637" s="118"/>
      <c r="AA5637" s="118"/>
      <c r="AB5637" s="118"/>
      <c r="AC5637" s="118"/>
      <c r="AD5637" s="118"/>
      <c r="AE5637" s="139"/>
      <c r="AF5637" s="118"/>
      <c r="AG5637" s="118"/>
      <c r="AH5637" s="147" t="str">
        <f t="shared" si="1054"/>
        <v/>
      </c>
      <c r="AI5637" s="147" t="str">
        <f t="shared" si="1055"/>
        <v/>
      </c>
      <c r="AJ5637" s="148" t="str">
        <f t="shared" si="1044"/>
        <v/>
      </c>
      <c r="AK5637" s="148" t="str">
        <f t="shared" si="1045"/>
        <v/>
      </c>
      <c r="AL5637" s="147" t="str">
        <f t="shared" si="1046"/>
        <v/>
      </c>
      <c r="AM5637" s="147" t="str">
        <f t="shared" si="1047"/>
        <v/>
      </c>
      <c r="AN5637" s="147" t="str">
        <f t="shared" si="1048"/>
        <v/>
      </c>
      <c r="AO5637" s="118"/>
    </row>
    <row r="5638" spans="1:41">
      <c r="A5638" s="118"/>
      <c r="B5638" s="118"/>
      <c r="C5638" s="118"/>
      <c r="D5638" s="118"/>
      <c r="E5638" s="118"/>
      <c r="F5638" s="118"/>
      <c r="G5638" s="118"/>
      <c r="H5638" s="118"/>
      <c r="I5638" s="118"/>
      <c r="J5638" s="118"/>
      <c r="K5638" s="118"/>
      <c r="L5638" s="118"/>
      <c r="M5638" s="118"/>
      <c r="N5638" s="118"/>
      <c r="O5638" s="143" t="str">
        <f>IF(H5638="","",(S5638/S5638)&amp;":"&amp;ROUND(AH5638/S5638,2))</f>
        <v/>
      </c>
      <c r="P5638" s="118"/>
      <c r="Q5638" s="118"/>
      <c r="R5638" s="143" t="str">
        <f>IF(H5638="","",(S5638/S5638)&amp;":"&amp;ROUND(AI5638/S5638,2))</f>
        <v/>
      </c>
      <c r="S5638" s="144" t="str">
        <f t="shared" si="1049"/>
        <v/>
      </c>
      <c r="T5638" s="145" t="str">
        <f t="shared" si="1050"/>
        <v/>
      </c>
      <c r="U5638" s="118"/>
      <c r="V5638" s="145" t="str">
        <f t="shared" si="1051"/>
        <v/>
      </c>
      <c r="W5638" s="144" t="str">
        <f t="shared" si="1052"/>
        <v/>
      </c>
      <c r="X5638" s="146" t="str">
        <f>IF(C5638="","",IF(OR(C5638="Trade",C5638="Multi Position"),(X5637+V5638),IF(C5638="Deposit",(X5637+AE5638),IF(C5638="Withdrawal",(X5637-AE5638)))))</f>
        <v/>
      </c>
      <c r="Y5638" s="145" t="str">
        <f t="shared" si="1053"/>
        <v/>
      </c>
      <c r="Z5638" s="118"/>
      <c r="AA5638" s="118"/>
      <c r="AB5638" s="118"/>
      <c r="AC5638" s="118"/>
      <c r="AD5638" s="118"/>
      <c r="AE5638" s="139"/>
      <c r="AF5638" s="118"/>
      <c r="AG5638" s="118"/>
      <c r="AH5638" s="147" t="str">
        <f t="shared" si="1054"/>
        <v/>
      </c>
      <c r="AI5638" s="147" t="str">
        <f t="shared" si="1055"/>
        <v/>
      </c>
      <c r="AJ5638" s="148" t="str">
        <f t="shared" si="1044"/>
        <v/>
      </c>
      <c r="AK5638" s="148" t="str">
        <f t="shared" si="1045"/>
        <v/>
      </c>
      <c r="AL5638" s="147" t="str">
        <f t="shared" si="1046"/>
        <v/>
      </c>
      <c r="AM5638" s="147" t="str">
        <f t="shared" si="1047"/>
        <v/>
      </c>
      <c r="AN5638" s="147" t="str">
        <f t="shared" si="1048"/>
        <v/>
      </c>
      <c r="AO5638" s="118"/>
    </row>
    <row r="5639" spans="1:41">
      <c r="A5639" s="118"/>
      <c r="B5639" s="118"/>
      <c r="C5639" s="118"/>
      <c r="D5639" s="118"/>
      <c r="E5639" s="118"/>
      <c r="F5639" s="118"/>
      <c r="G5639" s="118"/>
      <c r="H5639" s="118"/>
      <c r="I5639" s="118"/>
      <c r="J5639" s="118"/>
      <c r="K5639" s="118"/>
      <c r="L5639" s="118"/>
      <c r="M5639" s="118"/>
      <c r="N5639" s="118"/>
      <c r="O5639" s="143" t="str">
        <f>IF(H5639="","",(S5639/S5639)&amp;":"&amp;ROUND(AH5639/S5639,2))</f>
        <v/>
      </c>
      <c r="P5639" s="118"/>
      <c r="Q5639" s="118"/>
      <c r="R5639" s="143" t="str">
        <f>IF(H5639="","",(S5639/S5639)&amp;":"&amp;ROUND(AI5639/S5639,2))</f>
        <v/>
      </c>
      <c r="S5639" s="144" t="str">
        <f t="shared" si="1049"/>
        <v/>
      </c>
      <c r="T5639" s="145" t="str">
        <f t="shared" si="1050"/>
        <v/>
      </c>
      <c r="U5639" s="118"/>
      <c r="V5639" s="145" t="str">
        <f t="shared" si="1051"/>
        <v/>
      </c>
      <c r="W5639" s="144" t="str">
        <f t="shared" si="1052"/>
        <v/>
      </c>
      <c r="X5639" s="146" t="str">
        <f>IF(C5639="","",IF(OR(C5639="Trade",C5639="Multi Position"),(X5638+V5639),IF(C5639="Deposit",(X5638+AE5639),IF(C5639="Withdrawal",(X5638-AE5639)))))</f>
        <v/>
      </c>
      <c r="Y5639" s="145" t="str">
        <f t="shared" si="1053"/>
        <v/>
      </c>
      <c r="Z5639" s="118"/>
      <c r="AA5639" s="118"/>
      <c r="AB5639" s="118"/>
      <c r="AC5639" s="118"/>
      <c r="AD5639" s="118"/>
      <c r="AE5639" s="139"/>
      <c r="AF5639" s="118"/>
      <c r="AG5639" s="118"/>
      <c r="AH5639" s="147" t="str">
        <f t="shared" si="1054"/>
        <v/>
      </c>
      <c r="AI5639" s="147" t="str">
        <f t="shared" si="1055"/>
        <v/>
      </c>
      <c r="AJ5639" s="148" t="str">
        <f t="shared" si="1044"/>
        <v/>
      </c>
      <c r="AK5639" s="148" t="str">
        <f t="shared" si="1045"/>
        <v/>
      </c>
      <c r="AL5639" s="147" t="str">
        <f t="shared" si="1046"/>
        <v/>
      </c>
      <c r="AM5639" s="147" t="str">
        <f t="shared" si="1047"/>
        <v/>
      </c>
      <c r="AN5639" s="147" t="str">
        <f t="shared" si="1048"/>
        <v/>
      </c>
      <c r="AO5639" s="118"/>
    </row>
    <row r="5640" spans="1:41">
      <c r="A5640" s="118"/>
      <c r="B5640" s="118"/>
      <c r="C5640" s="118"/>
      <c r="D5640" s="118"/>
      <c r="E5640" s="118"/>
      <c r="F5640" s="118"/>
      <c r="G5640" s="118"/>
      <c r="H5640" s="118"/>
      <c r="I5640" s="118"/>
      <c r="J5640" s="118"/>
      <c r="K5640" s="118"/>
      <c r="L5640" s="118"/>
      <c r="M5640" s="118"/>
      <c r="N5640" s="118"/>
      <c r="O5640" s="143" t="str">
        <f>IF(H5640="","",(S5640/S5640)&amp;":"&amp;ROUND(AH5640/S5640,2))</f>
        <v/>
      </c>
      <c r="P5640" s="118"/>
      <c r="Q5640" s="118"/>
      <c r="R5640" s="143" t="str">
        <f>IF(H5640="","",(S5640/S5640)&amp;":"&amp;ROUND(AI5640/S5640,2))</f>
        <v/>
      </c>
      <c r="S5640" s="144" t="str">
        <f t="shared" si="1049"/>
        <v/>
      </c>
      <c r="T5640" s="145" t="str">
        <f t="shared" si="1050"/>
        <v/>
      </c>
      <c r="U5640" s="118"/>
      <c r="V5640" s="145" t="str">
        <f t="shared" si="1051"/>
        <v/>
      </c>
      <c r="W5640" s="144" t="str">
        <f t="shared" si="1052"/>
        <v/>
      </c>
      <c r="X5640" s="146" t="str">
        <f>IF(C5640="","",IF(OR(C5640="Trade",C5640="Multi Position"),(X5639+V5640),IF(C5640="Deposit",(X5639+AE5640),IF(C5640="Withdrawal",(X5639-AE5640)))))</f>
        <v/>
      </c>
      <c r="Y5640" s="145" t="str">
        <f t="shared" si="1053"/>
        <v/>
      </c>
      <c r="Z5640" s="118"/>
      <c r="AA5640" s="118"/>
      <c r="AB5640" s="118"/>
      <c r="AC5640" s="118"/>
      <c r="AD5640" s="118"/>
      <c r="AE5640" s="139"/>
      <c r="AF5640" s="118"/>
      <c r="AG5640" s="118"/>
      <c r="AH5640" s="147" t="str">
        <f t="shared" si="1054"/>
        <v/>
      </c>
      <c r="AI5640" s="147" t="str">
        <f t="shared" si="1055"/>
        <v/>
      </c>
      <c r="AJ5640" s="148" t="str">
        <f t="shared" si="1044"/>
        <v/>
      </c>
      <c r="AK5640" s="148" t="str">
        <f t="shared" si="1045"/>
        <v/>
      </c>
      <c r="AL5640" s="147" t="str">
        <f t="shared" si="1046"/>
        <v/>
      </c>
      <c r="AM5640" s="147" t="str">
        <f t="shared" si="1047"/>
        <v/>
      </c>
      <c r="AN5640" s="147" t="str">
        <f t="shared" si="1048"/>
        <v/>
      </c>
      <c r="AO5640" s="118"/>
    </row>
    <row r="5641" spans="1:41">
      <c r="A5641" s="118"/>
      <c r="B5641" s="118"/>
      <c r="C5641" s="118"/>
      <c r="D5641" s="118"/>
      <c r="E5641" s="118"/>
      <c r="F5641" s="118"/>
      <c r="G5641" s="118"/>
      <c r="H5641" s="118"/>
      <c r="I5641" s="118"/>
      <c r="J5641" s="118"/>
      <c r="K5641" s="118"/>
      <c r="L5641" s="118"/>
      <c r="M5641" s="118"/>
      <c r="N5641" s="118"/>
      <c r="O5641" s="143" t="str">
        <f>IF(H5641="","",(S5641/S5641)&amp;":"&amp;ROUND(AH5641/S5641,2))</f>
        <v/>
      </c>
      <c r="P5641" s="118"/>
      <c r="Q5641" s="118"/>
      <c r="R5641" s="143" t="str">
        <f>IF(H5641="","",(S5641/S5641)&amp;":"&amp;ROUND(AI5641/S5641,2))</f>
        <v/>
      </c>
      <c r="S5641" s="144" t="str">
        <f t="shared" si="1049"/>
        <v/>
      </c>
      <c r="T5641" s="145" t="str">
        <f t="shared" si="1050"/>
        <v/>
      </c>
      <c r="U5641" s="118"/>
      <c r="V5641" s="145" t="str">
        <f t="shared" si="1051"/>
        <v/>
      </c>
      <c r="W5641" s="144" t="str">
        <f t="shared" si="1052"/>
        <v/>
      </c>
      <c r="X5641" s="146" t="str">
        <f>IF(C5641="","",IF(OR(C5641="Trade",C5641="Multi Position"),(X5640+V5641),IF(C5641="Deposit",(X5640+AE5641),IF(C5641="Withdrawal",(X5640-AE5641)))))</f>
        <v/>
      </c>
      <c r="Y5641" s="145" t="str">
        <f t="shared" si="1053"/>
        <v/>
      </c>
      <c r="Z5641" s="118"/>
      <c r="AA5641" s="118"/>
      <c r="AB5641" s="118"/>
      <c r="AC5641" s="118"/>
      <c r="AD5641" s="118"/>
      <c r="AE5641" s="139"/>
      <c r="AF5641" s="118"/>
      <c r="AG5641" s="118"/>
      <c r="AH5641" s="147" t="str">
        <f t="shared" si="1054"/>
        <v/>
      </c>
      <c r="AI5641" s="147" t="str">
        <f t="shared" si="1055"/>
        <v/>
      </c>
      <c r="AJ5641" s="148" t="str">
        <f t="shared" si="1044"/>
        <v/>
      </c>
      <c r="AK5641" s="148" t="str">
        <f t="shared" si="1045"/>
        <v/>
      </c>
      <c r="AL5641" s="147" t="str">
        <f t="shared" si="1046"/>
        <v/>
      </c>
      <c r="AM5641" s="147" t="str">
        <f t="shared" si="1047"/>
        <v/>
      </c>
      <c r="AN5641" s="147" t="str">
        <f t="shared" si="1048"/>
        <v/>
      </c>
      <c r="AO5641" s="118"/>
    </row>
    <row r="5642" spans="1:41">
      <c r="A5642" s="118"/>
      <c r="B5642" s="118"/>
      <c r="C5642" s="118"/>
      <c r="D5642" s="118"/>
      <c r="E5642" s="118"/>
      <c r="F5642" s="118"/>
      <c r="G5642" s="118"/>
      <c r="H5642" s="118"/>
      <c r="I5642" s="118"/>
      <c r="J5642" s="118"/>
      <c r="K5642" s="118"/>
      <c r="L5642" s="118"/>
      <c r="M5642" s="118"/>
      <c r="N5642" s="118"/>
      <c r="O5642" s="143" t="str">
        <f>IF(H5642="","",(S5642/S5642)&amp;":"&amp;ROUND(AH5642/S5642,2))</f>
        <v/>
      </c>
      <c r="P5642" s="118"/>
      <c r="Q5642" s="118"/>
      <c r="R5642" s="143" t="str">
        <f>IF(H5642="","",(S5642/S5642)&amp;":"&amp;ROUND(AI5642/S5642,2))</f>
        <v/>
      </c>
      <c r="S5642" s="144" t="str">
        <f t="shared" si="1049"/>
        <v/>
      </c>
      <c r="T5642" s="145" t="str">
        <f t="shared" si="1050"/>
        <v/>
      </c>
      <c r="U5642" s="118"/>
      <c r="V5642" s="145" t="str">
        <f t="shared" si="1051"/>
        <v/>
      </c>
      <c r="W5642" s="144" t="str">
        <f t="shared" si="1052"/>
        <v/>
      </c>
      <c r="X5642" s="146" t="str">
        <f>IF(C5642="","",IF(OR(C5642="Trade",C5642="Multi Position"),(X5641+V5642),IF(C5642="Deposit",(X5641+AE5642),IF(C5642="Withdrawal",(X5641-AE5642)))))</f>
        <v/>
      </c>
      <c r="Y5642" s="145" t="str">
        <f t="shared" si="1053"/>
        <v/>
      </c>
      <c r="Z5642" s="118"/>
      <c r="AA5642" s="118"/>
      <c r="AB5642" s="118"/>
      <c r="AC5642" s="118"/>
      <c r="AD5642" s="118"/>
      <c r="AE5642" s="139"/>
      <c r="AF5642" s="118"/>
      <c r="AG5642" s="118"/>
      <c r="AH5642" s="147" t="str">
        <f t="shared" si="1054"/>
        <v/>
      </c>
      <c r="AI5642" s="147" t="str">
        <f t="shared" si="1055"/>
        <v/>
      </c>
      <c r="AJ5642" s="148" t="str">
        <f t="shared" ref="AJ5642:AJ5705" si="1056">IF(V5642&lt;0,V5642/-X5642,S5642)</f>
        <v/>
      </c>
      <c r="AK5642" s="148" t="str">
        <f t="shared" ref="AK5642:AK5705" si="1057">IF(V5642="","",IF(H5642="LONG",IF(V5642&gt;0,V5642/X5642,((L5642*(P5642-K5642))/X5642)),IF(V5642&gt;0,V5642/X5642,((L5642*(K5642-P5642))/X5642))))</f>
        <v/>
      </c>
      <c r="AL5642" s="147" t="str">
        <f t="shared" ref="AL5642:AL5705" si="1058">IF(B5642="","",MONTH(B5642))</f>
        <v/>
      </c>
      <c r="AM5642" s="147" t="str">
        <f t="shared" ref="AM5642:AM5705" si="1059">IF(B5642="","",YEAR(B5642))</f>
        <v/>
      </c>
      <c r="AN5642" s="147" t="str">
        <f t="shared" ref="AN5642:AN5705" si="1060">IF(B5642="","",DAY(B5642))</f>
        <v/>
      </c>
      <c r="AO5642" s="118"/>
    </row>
    <row r="5643" spans="1:41">
      <c r="A5643" s="118"/>
      <c r="B5643" s="118"/>
      <c r="C5643" s="118"/>
      <c r="D5643" s="118"/>
      <c r="E5643" s="118"/>
      <c r="F5643" s="118"/>
      <c r="G5643" s="118"/>
      <c r="H5643" s="118"/>
      <c r="I5643" s="118"/>
      <c r="J5643" s="118"/>
      <c r="K5643" s="118"/>
      <c r="L5643" s="118"/>
      <c r="M5643" s="118"/>
      <c r="N5643" s="118"/>
      <c r="O5643" s="143" t="str">
        <f>IF(H5643="","",(S5643/S5643)&amp;":"&amp;ROUND(AH5643/S5643,2))</f>
        <v/>
      </c>
      <c r="P5643" s="118"/>
      <c r="Q5643" s="118"/>
      <c r="R5643" s="143" t="str">
        <f>IF(H5643="","",(S5643/S5643)&amp;":"&amp;ROUND(AI5643/S5643,2))</f>
        <v/>
      </c>
      <c r="S5643" s="144" t="str">
        <f t="shared" ref="S5643:S5706" si="1061">IF(N5643="","",IF(H5643="LONG",(((K5643-M5643)*L5643)/X5642),(((M5643-K5643)*L5643)/X5642)))</f>
        <v/>
      </c>
      <c r="T5643" s="145" t="str">
        <f t="shared" ref="T5643:T5706" si="1062">IF(K5643="","",IF(H5643="LONG",(P5643*L5643)-(K5643*L5643),(K5643*L5643)-(P5643*L5643)))</f>
        <v/>
      </c>
      <c r="U5643" s="118"/>
      <c r="V5643" s="145" t="str">
        <f t="shared" ref="V5643:V5706" si="1063">IF(K5643="","",IF(T5643&lt;0,(T5643)-+U5643,(T5643)-U5643))</f>
        <v/>
      </c>
      <c r="W5643" s="144" t="str">
        <f t="shared" ref="W5643:W5706" si="1064">IF(P5643="","",SUM(V5643/X5642))</f>
        <v/>
      </c>
      <c r="X5643" s="146" t="str">
        <f>IF(C5643="","",IF(OR(C5643="Trade",C5643="Multi Position"),(X5642+V5643),IF(C5643="Deposit",(X5642+AE5643),IF(C5643="Withdrawal",(X5642-AE5643)))))</f>
        <v/>
      </c>
      <c r="Y5643" s="145" t="str">
        <f t="shared" ref="Y5643:Y5706" si="1065">IF(Q5643="","",INT(Q5643-B5643)&amp;" Days "&amp;TEXT(Q5643-B5643,"H"" Hrs ""m"" mins """))</f>
        <v/>
      </c>
      <c r="Z5643" s="118"/>
      <c r="AA5643" s="118"/>
      <c r="AB5643" s="118"/>
      <c r="AC5643" s="118"/>
      <c r="AD5643" s="118"/>
      <c r="AE5643" s="139"/>
      <c r="AF5643" s="118"/>
      <c r="AG5643" s="118"/>
      <c r="AH5643" s="147" t="str">
        <f t="shared" ref="AH5643:AH5706" si="1066">IF(K5643="","", IF(H5643="LONG", (((N5643-K5643)*L5643)/X5642), (((K5643-N5643)*L5643)/X5642)))</f>
        <v/>
      </c>
      <c r="AI5643" s="147" t="str">
        <f t="shared" ref="AI5643:AI5706" si="1067">IF(K5643="","", IF(H5643="LONG", (((P5643-K5643)*L5643)/X5642), (((K5643-P5643)*L5643)/X5642)))</f>
        <v/>
      </c>
      <c r="AJ5643" s="148" t="str">
        <f t="shared" si="1056"/>
        <v/>
      </c>
      <c r="AK5643" s="148" t="str">
        <f t="shared" si="1057"/>
        <v/>
      </c>
      <c r="AL5643" s="147" t="str">
        <f t="shared" si="1058"/>
        <v/>
      </c>
      <c r="AM5643" s="147" t="str">
        <f t="shared" si="1059"/>
        <v/>
      </c>
      <c r="AN5643" s="147" t="str">
        <f t="shared" si="1060"/>
        <v/>
      </c>
      <c r="AO5643" s="118"/>
    </row>
    <row r="5644" spans="1:41">
      <c r="A5644" s="118"/>
      <c r="B5644" s="118"/>
      <c r="C5644" s="118"/>
      <c r="D5644" s="118"/>
      <c r="E5644" s="118"/>
      <c r="F5644" s="118"/>
      <c r="G5644" s="118"/>
      <c r="H5644" s="118"/>
      <c r="I5644" s="118"/>
      <c r="J5644" s="118"/>
      <c r="K5644" s="118"/>
      <c r="L5644" s="118"/>
      <c r="M5644" s="118"/>
      <c r="N5644" s="118"/>
      <c r="O5644" s="143" t="str">
        <f>IF(H5644="","",(S5644/S5644)&amp;":"&amp;ROUND(AH5644/S5644,2))</f>
        <v/>
      </c>
      <c r="P5644" s="118"/>
      <c r="Q5644" s="118"/>
      <c r="R5644" s="143" t="str">
        <f>IF(H5644="","",(S5644/S5644)&amp;":"&amp;ROUND(AI5644/S5644,2))</f>
        <v/>
      </c>
      <c r="S5644" s="144" t="str">
        <f t="shared" si="1061"/>
        <v/>
      </c>
      <c r="T5644" s="145" t="str">
        <f t="shared" si="1062"/>
        <v/>
      </c>
      <c r="U5644" s="118"/>
      <c r="V5644" s="145" t="str">
        <f t="shared" si="1063"/>
        <v/>
      </c>
      <c r="W5644" s="144" t="str">
        <f t="shared" si="1064"/>
        <v/>
      </c>
      <c r="X5644" s="146" t="str">
        <f>IF(C5644="","",IF(OR(C5644="Trade",C5644="Multi Position"),(X5643+V5644),IF(C5644="Deposit",(X5643+AE5644),IF(C5644="Withdrawal",(X5643-AE5644)))))</f>
        <v/>
      </c>
      <c r="Y5644" s="145" t="str">
        <f t="shared" si="1065"/>
        <v/>
      </c>
      <c r="Z5644" s="118"/>
      <c r="AA5644" s="118"/>
      <c r="AB5644" s="118"/>
      <c r="AC5644" s="118"/>
      <c r="AD5644" s="118"/>
      <c r="AE5644" s="139"/>
      <c r="AF5644" s="118"/>
      <c r="AG5644" s="118"/>
      <c r="AH5644" s="147" t="str">
        <f t="shared" si="1066"/>
        <v/>
      </c>
      <c r="AI5644" s="147" t="str">
        <f t="shared" si="1067"/>
        <v/>
      </c>
      <c r="AJ5644" s="148" t="str">
        <f t="shared" si="1056"/>
        <v/>
      </c>
      <c r="AK5644" s="148" t="str">
        <f t="shared" si="1057"/>
        <v/>
      </c>
      <c r="AL5644" s="147" t="str">
        <f t="shared" si="1058"/>
        <v/>
      </c>
      <c r="AM5644" s="147" t="str">
        <f t="shared" si="1059"/>
        <v/>
      </c>
      <c r="AN5644" s="147" t="str">
        <f t="shared" si="1060"/>
        <v/>
      </c>
      <c r="AO5644" s="118"/>
    </row>
    <row r="5645" spans="1:41">
      <c r="A5645" s="118"/>
      <c r="B5645" s="118"/>
      <c r="C5645" s="118"/>
      <c r="D5645" s="118"/>
      <c r="E5645" s="118"/>
      <c r="F5645" s="118"/>
      <c r="G5645" s="118"/>
      <c r="H5645" s="118"/>
      <c r="I5645" s="118"/>
      <c r="J5645" s="118"/>
      <c r="K5645" s="118"/>
      <c r="L5645" s="118"/>
      <c r="M5645" s="118"/>
      <c r="N5645" s="118"/>
      <c r="O5645" s="143" t="str">
        <f>IF(H5645="","",(S5645/S5645)&amp;":"&amp;ROUND(AH5645/S5645,2))</f>
        <v/>
      </c>
      <c r="P5645" s="118"/>
      <c r="Q5645" s="118"/>
      <c r="R5645" s="143" t="str">
        <f>IF(H5645="","",(S5645/S5645)&amp;":"&amp;ROUND(AI5645/S5645,2))</f>
        <v/>
      </c>
      <c r="S5645" s="144" t="str">
        <f t="shared" si="1061"/>
        <v/>
      </c>
      <c r="T5645" s="145" t="str">
        <f t="shared" si="1062"/>
        <v/>
      </c>
      <c r="U5645" s="118"/>
      <c r="V5645" s="145" t="str">
        <f t="shared" si="1063"/>
        <v/>
      </c>
      <c r="W5645" s="144" t="str">
        <f t="shared" si="1064"/>
        <v/>
      </c>
      <c r="X5645" s="146" t="str">
        <f>IF(C5645="","",IF(OR(C5645="Trade",C5645="Multi Position"),(X5644+V5645),IF(C5645="Deposit",(X5644+AE5645),IF(C5645="Withdrawal",(X5644-AE5645)))))</f>
        <v/>
      </c>
      <c r="Y5645" s="145" t="str">
        <f t="shared" si="1065"/>
        <v/>
      </c>
      <c r="Z5645" s="118"/>
      <c r="AA5645" s="118"/>
      <c r="AB5645" s="118"/>
      <c r="AC5645" s="118"/>
      <c r="AD5645" s="118"/>
      <c r="AE5645" s="139"/>
      <c r="AF5645" s="118"/>
      <c r="AG5645" s="118"/>
      <c r="AH5645" s="147" t="str">
        <f t="shared" si="1066"/>
        <v/>
      </c>
      <c r="AI5645" s="147" t="str">
        <f t="shared" si="1067"/>
        <v/>
      </c>
      <c r="AJ5645" s="148" t="str">
        <f t="shared" si="1056"/>
        <v/>
      </c>
      <c r="AK5645" s="148" t="str">
        <f t="shared" si="1057"/>
        <v/>
      </c>
      <c r="AL5645" s="147" t="str">
        <f t="shared" si="1058"/>
        <v/>
      </c>
      <c r="AM5645" s="147" t="str">
        <f t="shared" si="1059"/>
        <v/>
      </c>
      <c r="AN5645" s="147" t="str">
        <f t="shared" si="1060"/>
        <v/>
      </c>
      <c r="AO5645" s="118"/>
    </row>
    <row r="5646" spans="1:41">
      <c r="A5646" s="118"/>
      <c r="B5646" s="118"/>
      <c r="C5646" s="118"/>
      <c r="D5646" s="118"/>
      <c r="E5646" s="118"/>
      <c r="F5646" s="118"/>
      <c r="G5646" s="118"/>
      <c r="H5646" s="118"/>
      <c r="I5646" s="118"/>
      <c r="J5646" s="118"/>
      <c r="K5646" s="118"/>
      <c r="L5646" s="118"/>
      <c r="M5646" s="118"/>
      <c r="N5646" s="118"/>
      <c r="O5646" s="143" t="str">
        <f>IF(H5646="","",(S5646/S5646)&amp;":"&amp;ROUND(AH5646/S5646,2))</f>
        <v/>
      </c>
      <c r="P5646" s="118"/>
      <c r="Q5646" s="118"/>
      <c r="R5646" s="143" t="str">
        <f>IF(H5646="","",(S5646/S5646)&amp;":"&amp;ROUND(AI5646/S5646,2))</f>
        <v/>
      </c>
      <c r="S5646" s="144" t="str">
        <f t="shared" si="1061"/>
        <v/>
      </c>
      <c r="T5646" s="145" t="str">
        <f t="shared" si="1062"/>
        <v/>
      </c>
      <c r="U5646" s="118"/>
      <c r="V5646" s="145" t="str">
        <f t="shared" si="1063"/>
        <v/>
      </c>
      <c r="W5646" s="144" t="str">
        <f t="shared" si="1064"/>
        <v/>
      </c>
      <c r="X5646" s="146" t="str">
        <f>IF(C5646="","",IF(OR(C5646="Trade",C5646="Multi Position"),(X5645+V5646),IF(C5646="Deposit",(X5645+AE5646),IF(C5646="Withdrawal",(X5645-AE5646)))))</f>
        <v/>
      </c>
      <c r="Y5646" s="145" t="str">
        <f t="shared" si="1065"/>
        <v/>
      </c>
      <c r="Z5646" s="118"/>
      <c r="AA5646" s="118"/>
      <c r="AB5646" s="118"/>
      <c r="AC5646" s="118"/>
      <c r="AD5646" s="118"/>
      <c r="AE5646" s="139"/>
      <c r="AF5646" s="118"/>
      <c r="AG5646" s="118"/>
      <c r="AH5646" s="147" t="str">
        <f t="shared" si="1066"/>
        <v/>
      </c>
      <c r="AI5646" s="147" t="str">
        <f t="shared" si="1067"/>
        <v/>
      </c>
      <c r="AJ5646" s="148" t="str">
        <f t="shared" si="1056"/>
        <v/>
      </c>
      <c r="AK5646" s="148" t="str">
        <f t="shared" si="1057"/>
        <v/>
      </c>
      <c r="AL5646" s="147" t="str">
        <f t="shared" si="1058"/>
        <v/>
      </c>
      <c r="AM5646" s="147" t="str">
        <f t="shared" si="1059"/>
        <v/>
      </c>
      <c r="AN5646" s="147" t="str">
        <f t="shared" si="1060"/>
        <v/>
      </c>
      <c r="AO5646" s="118"/>
    </row>
    <row r="5647" spans="1:41">
      <c r="A5647" s="118"/>
      <c r="B5647" s="118"/>
      <c r="C5647" s="118"/>
      <c r="D5647" s="118"/>
      <c r="E5647" s="118"/>
      <c r="F5647" s="118"/>
      <c r="G5647" s="118"/>
      <c r="H5647" s="118"/>
      <c r="I5647" s="118"/>
      <c r="J5647" s="118"/>
      <c r="K5647" s="118"/>
      <c r="L5647" s="118"/>
      <c r="M5647" s="118"/>
      <c r="N5647" s="118"/>
      <c r="O5647" s="143" t="str">
        <f>IF(H5647="","",(S5647/S5647)&amp;":"&amp;ROUND(AH5647/S5647,2))</f>
        <v/>
      </c>
      <c r="P5647" s="118"/>
      <c r="Q5647" s="118"/>
      <c r="R5647" s="143" t="str">
        <f>IF(H5647="","",(S5647/S5647)&amp;":"&amp;ROUND(AI5647/S5647,2))</f>
        <v/>
      </c>
      <c r="S5647" s="144" t="str">
        <f t="shared" si="1061"/>
        <v/>
      </c>
      <c r="T5647" s="145" t="str">
        <f t="shared" si="1062"/>
        <v/>
      </c>
      <c r="U5647" s="118"/>
      <c r="V5647" s="145" t="str">
        <f t="shared" si="1063"/>
        <v/>
      </c>
      <c r="W5647" s="144" t="str">
        <f t="shared" si="1064"/>
        <v/>
      </c>
      <c r="X5647" s="146" t="str">
        <f>IF(C5647="","",IF(OR(C5647="Trade",C5647="Multi Position"),(X5646+V5647),IF(C5647="Deposit",(X5646+AE5647),IF(C5647="Withdrawal",(X5646-AE5647)))))</f>
        <v/>
      </c>
      <c r="Y5647" s="145" t="str">
        <f t="shared" si="1065"/>
        <v/>
      </c>
      <c r="Z5647" s="118"/>
      <c r="AA5647" s="118"/>
      <c r="AB5647" s="118"/>
      <c r="AC5647" s="118"/>
      <c r="AD5647" s="118"/>
      <c r="AE5647" s="139"/>
      <c r="AF5647" s="118"/>
      <c r="AG5647" s="118"/>
      <c r="AH5647" s="147" t="str">
        <f t="shared" si="1066"/>
        <v/>
      </c>
      <c r="AI5647" s="147" t="str">
        <f t="shared" si="1067"/>
        <v/>
      </c>
      <c r="AJ5647" s="148" t="str">
        <f t="shared" si="1056"/>
        <v/>
      </c>
      <c r="AK5647" s="148" t="str">
        <f t="shared" si="1057"/>
        <v/>
      </c>
      <c r="AL5647" s="147" t="str">
        <f t="shared" si="1058"/>
        <v/>
      </c>
      <c r="AM5647" s="147" t="str">
        <f t="shared" si="1059"/>
        <v/>
      </c>
      <c r="AN5647" s="147" t="str">
        <f t="shared" si="1060"/>
        <v/>
      </c>
      <c r="AO5647" s="118"/>
    </row>
    <row r="5648" spans="1:41">
      <c r="A5648" s="118"/>
      <c r="B5648" s="118"/>
      <c r="C5648" s="118"/>
      <c r="D5648" s="118"/>
      <c r="E5648" s="118"/>
      <c r="F5648" s="118"/>
      <c r="G5648" s="118"/>
      <c r="H5648" s="118"/>
      <c r="I5648" s="118"/>
      <c r="J5648" s="118"/>
      <c r="K5648" s="118"/>
      <c r="L5648" s="118"/>
      <c r="M5648" s="118"/>
      <c r="N5648" s="118"/>
      <c r="O5648" s="143" t="str">
        <f>IF(H5648="","",(S5648/S5648)&amp;":"&amp;ROUND(AH5648/S5648,2))</f>
        <v/>
      </c>
      <c r="P5648" s="118"/>
      <c r="Q5648" s="118"/>
      <c r="R5648" s="143" t="str">
        <f>IF(H5648="","",(S5648/S5648)&amp;":"&amp;ROUND(AI5648/S5648,2))</f>
        <v/>
      </c>
      <c r="S5648" s="144" t="str">
        <f t="shared" si="1061"/>
        <v/>
      </c>
      <c r="T5648" s="145" t="str">
        <f t="shared" si="1062"/>
        <v/>
      </c>
      <c r="U5648" s="118"/>
      <c r="V5648" s="145" t="str">
        <f t="shared" si="1063"/>
        <v/>
      </c>
      <c r="W5648" s="144" t="str">
        <f t="shared" si="1064"/>
        <v/>
      </c>
      <c r="X5648" s="146" t="str">
        <f>IF(C5648="","",IF(OR(C5648="Trade",C5648="Multi Position"),(X5647+V5648),IF(C5648="Deposit",(X5647+AE5648),IF(C5648="Withdrawal",(X5647-AE5648)))))</f>
        <v/>
      </c>
      <c r="Y5648" s="145" t="str">
        <f t="shared" si="1065"/>
        <v/>
      </c>
      <c r="Z5648" s="118"/>
      <c r="AA5648" s="118"/>
      <c r="AB5648" s="118"/>
      <c r="AC5648" s="118"/>
      <c r="AD5648" s="118"/>
      <c r="AE5648" s="139"/>
      <c r="AF5648" s="118"/>
      <c r="AG5648" s="118"/>
      <c r="AH5648" s="147" t="str">
        <f t="shared" si="1066"/>
        <v/>
      </c>
      <c r="AI5648" s="147" t="str">
        <f t="shared" si="1067"/>
        <v/>
      </c>
      <c r="AJ5648" s="148" t="str">
        <f t="shared" si="1056"/>
        <v/>
      </c>
      <c r="AK5648" s="148" t="str">
        <f t="shared" si="1057"/>
        <v/>
      </c>
      <c r="AL5648" s="147" t="str">
        <f t="shared" si="1058"/>
        <v/>
      </c>
      <c r="AM5648" s="147" t="str">
        <f t="shared" si="1059"/>
        <v/>
      </c>
      <c r="AN5648" s="147" t="str">
        <f t="shared" si="1060"/>
        <v/>
      </c>
      <c r="AO5648" s="118"/>
    </row>
    <row r="5649" spans="1:41">
      <c r="A5649" s="118"/>
      <c r="B5649" s="118"/>
      <c r="C5649" s="118"/>
      <c r="D5649" s="118"/>
      <c r="E5649" s="118"/>
      <c r="F5649" s="118"/>
      <c r="G5649" s="118"/>
      <c r="H5649" s="118"/>
      <c r="I5649" s="118"/>
      <c r="J5649" s="118"/>
      <c r="K5649" s="118"/>
      <c r="L5649" s="118"/>
      <c r="M5649" s="118"/>
      <c r="N5649" s="118"/>
      <c r="O5649" s="143" t="str">
        <f>IF(H5649="","",(S5649/S5649)&amp;":"&amp;ROUND(AH5649/S5649,2))</f>
        <v/>
      </c>
      <c r="P5649" s="118"/>
      <c r="Q5649" s="118"/>
      <c r="R5649" s="143" t="str">
        <f>IF(H5649="","",(S5649/S5649)&amp;":"&amp;ROUND(AI5649/S5649,2))</f>
        <v/>
      </c>
      <c r="S5649" s="144" t="str">
        <f t="shared" si="1061"/>
        <v/>
      </c>
      <c r="T5649" s="145" t="str">
        <f t="shared" si="1062"/>
        <v/>
      </c>
      <c r="U5649" s="118"/>
      <c r="V5649" s="145" t="str">
        <f t="shared" si="1063"/>
        <v/>
      </c>
      <c r="W5649" s="144" t="str">
        <f t="shared" si="1064"/>
        <v/>
      </c>
      <c r="X5649" s="146" t="str">
        <f>IF(C5649="","",IF(OR(C5649="Trade",C5649="Multi Position"),(X5648+V5649),IF(C5649="Deposit",(X5648+AE5649),IF(C5649="Withdrawal",(X5648-AE5649)))))</f>
        <v/>
      </c>
      <c r="Y5649" s="145" t="str">
        <f t="shared" si="1065"/>
        <v/>
      </c>
      <c r="Z5649" s="118"/>
      <c r="AA5649" s="118"/>
      <c r="AB5649" s="118"/>
      <c r="AC5649" s="118"/>
      <c r="AD5649" s="118"/>
      <c r="AE5649" s="139"/>
      <c r="AF5649" s="118"/>
      <c r="AG5649" s="118"/>
      <c r="AH5649" s="147" t="str">
        <f t="shared" si="1066"/>
        <v/>
      </c>
      <c r="AI5649" s="147" t="str">
        <f t="shared" si="1067"/>
        <v/>
      </c>
      <c r="AJ5649" s="148" t="str">
        <f t="shared" si="1056"/>
        <v/>
      </c>
      <c r="AK5649" s="148" t="str">
        <f t="shared" si="1057"/>
        <v/>
      </c>
      <c r="AL5649" s="147" t="str">
        <f t="shared" si="1058"/>
        <v/>
      </c>
      <c r="AM5649" s="147" t="str">
        <f t="shared" si="1059"/>
        <v/>
      </c>
      <c r="AN5649" s="147" t="str">
        <f t="shared" si="1060"/>
        <v/>
      </c>
      <c r="AO5649" s="118"/>
    </row>
    <row r="5650" spans="1:41">
      <c r="A5650" s="118"/>
      <c r="B5650" s="118"/>
      <c r="C5650" s="118"/>
      <c r="D5650" s="118"/>
      <c r="E5650" s="118"/>
      <c r="F5650" s="118"/>
      <c r="G5650" s="118"/>
      <c r="H5650" s="118"/>
      <c r="I5650" s="118"/>
      <c r="J5650" s="118"/>
      <c r="K5650" s="118"/>
      <c r="L5650" s="118"/>
      <c r="M5650" s="118"/>
      <c r="N5650" s="118"/>
      <c r="O5650" s="143" t="str">
        <f>IF(H5650="","",(S5650/S5650)&amp;":"&amp;ROUND(AH5650/S5650,2))</f>
        <v/>
      </c>
      <c r="P5650" s="118"/>
      <c r="Q5650" s="118"/>
      <c r="R5650" s="143" t="str">
        <f>IF(H5650="","",(S5650/S5650)&amp;":"&amp;ROUND(AI5650/S5650,2))</f>
        <v/>
      </c>
      <c r="S5650" s="144" t="str">
        <f t="shared" si="1061"/>
        <v/>
      </c>
      <c r="T5650" s="145" t="str">
        <f t="shared" si="1062"/>
        <v/>
      </c>
      <c r="U5650" s="118"/>
      <c r="V5650" s="145" t="str">
        <f t="shared" si="1063"/>
        <v/>
      </c>
      <c r="W5650" s="144" t="str">
        <f t="shared" si="1064"/>
        <v/>
      </c>
      <c r="X5650" s="146" t="str">
        <f>IF(C5650="","",IF(OR(C5650="Trade",C5650="Multi Position"),(X5649+V5650),IF(C5650="Deposit",(X5649+AE5650),IF(C5650="Withdrawal",(X5649-AE5650)))))</f>
        <v/>
      </c>
      <c r="Y5650" s="145" t="str">
        <f t="shared" si="1065"/>
        <v/>
      </c>
      <c r="Z5650" s="118"/>
      <c r="AA5650" s="118"/>
      <c r="AB5650" s="118"/>
      <c r="AC5650" s="118"/>
      <c r="AD5650" s="118"/>
      <c r="AE5650" s="139"/>
      <c r="AF5650" s="118"/>
      <c r="AG5650" s="118"/>
      <c r="AH5650" s="147" t="str">
        <f t="shared" si="1066"/>
        <v/>
      </c>
      <c r="AI5650" s="147" t="str">
        <f t="shared" si="1067"/>
        <v/>
      </c>
      <c r="AJ5650" s="148" t="str">
        <f t="shared" si="1056"/>
        <v/>
      </c>
      <c r="AK5650" s="148" t="str">
        <f t="shared" si="1057"/>
        <v/>
      </c>
      <c r="AL5650" s="147" t="str">
        <f t="shared" si="1058"/>
        <v/>
      </c>
      <c r="AM5650" s="147" t="str">
        <f t="shared" si="1059"/>
        <v/>
      </c>
      <c r="AN5650" s="147" t="str">
        <f t="shared" si="1060"/>
        <v/>
      </c>
      <c r="AO5650" s="118"/>
    </row>
    <row r="5651" spans="1:41">
      <c r="A5651" s="118"/>
      <c r="B5651" s="118"/>
      <c r="C5651" s="118"/>
      <c r="D5651" s="118"/>
      <c r="E5651" s="118"/>
      <c r="F5651" s="118"/>
      <c r="G5651" s="118"/>
      <c r="H5651" s="118"/>
      <c r="I5651" s="118"/>
      <c r="J5651" s="118"/>
      <c r="K5651" s="118"/>
      <c r="L5651" s="118"/>
      <c r="M5651" s="118"/>
      <c r="N5651" s="118"/>
      <c r="O5651" s="143" t="str">
        <f>IF(H5651="","",(S5651/S5651)&amp;":"&amp;ROUND(AH5651/S5651,2))</f>
        <v/>
      </c>
      <c r="P5651" s="118"/>
      <c r="Q5651" s="118"/>
      <c r="R5651" s="143" t="str">
        <f>IF(H5651="","",(S5651/S5651)&amp;":"&amp;ROUND(AI5651/S5651,2))</f>
        <v/>
      </c>
      <c r="S5651" s="144" t="str">
        <f t="shared" si="1061"/>
        <v/>
      </c>
      <c r="T5651" s="145" t="str">
        <f t="shared" si="1062"/>
        <v/>
      </c>
      <c r="U5651" s="118"/>
      <c r="V5651" s="145" t="str">
        <f t="shared" si="1063"/>
        <v/>
      </c>
      <c r="W5651" s="144" t="str">
        <f t="shared" si="1064"/>
        <v/>
      </c>
      <c r="X5651" s="146" t="str">
        <f>IF(C5651="","",IF(OR(C5651="Trade",C5651="Multi Position"),(X5650+V5651),IF(C5651="Deposit",(X5650+AE5651),IF(C5651="Withdrawal",(X5650-AE5651)))))</f>
        <v/>
      </c>
      <c r="Y5651" s="145" t="str">
        <f t="shared" si="1065"/>
        <v/>
      </c>
      <c r="Z5651" s="118"/>
      <c r="AA5651" s="118"/>
      <c r="AB5651" s="118"/>
      <c r="AC5651" s="118"/>
      <c r="AD5651" s="118"/>
      <c r="AE5651" s="139"/>
      <c r="AF5651" s="118"/>
      <c r="AG5651" s="118"/>
      <c r="AH5651" s="147" t="str">
        <f t="shared" si="1066"/>
        <v/>
      </c>
      <c r="AI5651" s="147" t="str">
        <f t="shared" si="1067"/>
        <v/>
      </c>
      <c r="AJ5651" s="148" t="str">
        <f t="shared" si="1056"/>
        <v/>
      </c>
      <c r="AK5651" s="148" t="str">
        <f t="shared" si="1057"/>
        <v/>
      </c>
      <c r="AL5651" s="147" t="str">
        <f t="shared" si="1058"/>
        <v/>
      </c>
      <c r="AM5651" s="147" t="str">
        <f t="shared" si="1059"/>
        <v/>
      </c>
      <c r="AN5651" s="147" t="str">
        <f t="shared" si="1060"/>
        <v/>
      </c>
      <c r="AO5651" s="118"/>
    </row>
    <row r="5652" spans="1:41">
      <c r="A5652" s="118"/>
      <c r="B5652" s="118"/>
      <c r="C5652" s="118"/>
      <c r="D5652" s="118"/>
      <c r="E5652" s="118"/>
      <c r="F5652" s="118"/>
      <c r="G5652" s="118"/>
      <c r="H5652" s="118"/>
      <c r="I5652" s="118"/>
      <c r="J5652" s="118"/>
      <c r="K5652" s="118"/>
      <c r="L5652" s="118"/>
      <c r="M5652" s="118"/>
      <c r="N5652" s="118"/>
      <c r="O5652" s="143" t="str">
        <f>IF(H5652="","",(S5652/S5652)&amp;":"&amp;ROUND(AH5652/S5652,2))</f>
        <v/>
      </c>
      <c r="P5652" s="118"/>
      <c r="Q5652" s="118"/>
      <c r="R5652" s="143" t="str">
        <f>IF(H5652="","",(S5652/S5652)&amp;":"&amp;ROUND(AI5652/S5652,2))</f>
        <v/>
      </c>
      <c r="S5652" s="144" t="str">
        <f t="shared" si="1061"/>
        <v/>
      </c>
      <c r="T5652" s="145" t="str">
        <f t="shared" si="1062"/>
        <v/>
      </c>
      <c r="U5652" s="118"/>
      <c r="V5652" s="145" t="str">
        <f t="shared" si="1063"/>
        <v/>
      </c>
      <c r="W5652" s="144" t="str">
        <f t="shared" si="1064"/>
        <v/>
      </c>
      <c r="X5652" s="146" t="str">
        <f>IF(C5652="","",IF(OR(C5652="Trade",C5652="Multi Position"),(X5651+V5652),IF(C5652="Deposit",(X5651+AE5652),IF(C5652="Withdrawal",(X5651-AE5652)))))</f>
        <v/>
      </c>
      <c r="Y5652" s="145" t="str">
        <f t="shared" si="1065"/>
        <v/>
      </c>
      <c r="Z5652" s="118"/>
      <c r="AA5652" s="118"/>
      <c r="AB5652" s="118"/>
      <c r="AC5652" s="118"/>
      <c r="AD5652" s="118"/>
      <c r="AE5652" s="139"/>
      <c r="AF5652" s="118"/>
      <c r="AG5652" s="118"/>
      <c r="AH5652" s="147" t="str">
        <f t="shared" si="1066"/>
        <v/>
      </c>
      <c r="AI5652" s="147" t="str">
        <f t="shared" si="1067"/>
        <v/>
      </c>
      <c r="AJ5652" s="148" t="str">
        <f t="shared" si="1056"/>
        <v/>
      </c>
      <c r="AK5652" s="148" t="str">
        <f t="shared" si="1057"/>
        <v/>
      </c>
      <c r="AL5652" s="147" t="str">
        <f t="shared" si="1058"/>
        <v/>
      </c>
      <c r="AM5652" s="147" t="str">
        <f t="shared" si="1059"/>
        <v/>
      </c>
      <c r="AN5652" s="147" t="str">
        <f t="shared" si="1060"/>
        <v/>
      </c>
      <c r="AO5652" s="118"/>
    </row>
    <row r="5653" spans="1:41">
      <c r="A5653" s="118"/>
      <c r="B5653" s="118"/>
      <c r="C5653" s="118"/>
      <c r="D5653" s="118"/>
      <c r="E5653" s="118"/>
      <c r="F5653" s="118"/>
      <c r="G5653" s="118"/>
      <c r="H5653" s="118"/>
      <c r="I5653" s="118"/>
      <c r="J5653" s="118"/>
      <c r="K5653" s="118"/>
      <c r="L5653" s="118"/>
      <c r="M5653" s="118"/>
      <c r="N5653" s="118"/>
      <c r="O5653" s="143" t="str">
        <f>IF(H5653="","",(S5653/S5653)&amp;":"&amp;ROUND(AH5653/S5653,2))</f>
        <v/>
      </c>
      <c r="P5653" s="118"/>
      <c r="Q5653" s="118"/>
      <c r="R5653" s="143" t="str">
        <f>IF(H5653="","",(S5653/S5653)&amp;":"&amp;ROUND(AI5653/S5653,2))</f>
        <v/>
      </c>
      <c r="S5653" s="144" t="str">
        <f t="shared" si="1061"/>
        <v/>
      </c>
      <c r="T5653" s="145" t="str">
        <f t="shared" si="1062"/>
        <v/>
      </c>
      <c r="U5653" s="118"/>
      <c r="V5653" s="145" t="str">
        <f t="shared" si="1063"/>
        <v/>
      </c>
      <c r="W5653" s="144" t="str">
        <f t="shared" si="1064"/>
        <v/>
      </c>
      <c r="X5653" s="146" t="str">
        <f>IF(C5653="","",IF(OR(C5653="Trade",C5653="Multi Position"),(X5652+V5653),IF(C5653="Deposit",(X5652+AE5653),IF(C5653="Withdrawal",(X5652-AE5653)))))</f>
        <v/>
      </c>
      <c r="Y5653" s="145" t="str">
        <f t="shared" si="1065"/>
        <v/>
      </c>
      <c r="Z5653" s="118"/>
      <c r="AA5653" s="118"/>
      <c r="AB5653" s="118"/>
      <c r="AC5653" s="118"/>
      <c r="AD5653" s="118"/>
      <c r="AE5653" s="139"/>
      <c r="AF5653" s="118"/>
      <c r="AG5653" s="118"/>
      <c r="AH5653" s="147" t="str">
        <f t="shared" si="1066"/>
        <v/>
      </c>
      <c r="AI5653" s="147" t="str">
        <f t="shared" si="1067"/>
        <v/>
      </c>
      <c r="AJ5653" s="148" t="str">
        <f t="shared" si="1056"/>
        <v/>
      </c>
      <c r="AK5653" s="148" t="str">
        <f t="shared" si="1057"/>
        <v/>
      </c>
      <c r="AL5653" s="147" t="str">
        <f t="shared" si="1058"/>
        <v/>
      </c>
      <c r="AM5653" s="147" t="str">
        <f t="shared" si="1059"/>
        <v/>
      </c>
      <c r="AN5653" s="147" t="str">
        <f t="shared" si="1060"/>
        <v/>
      </c>
      <c r="AO5653" s="118"/>
    </row>
    <row r="5654" spans="1:41">
      <c r="A5654" s="118"/>
      <c r="B5654" s="118"/>
      <c r="C5654" s="118"/>
      <c r="D5654" s="118"/>
      <c r="E5654" s="118"/>
      <c r="F5654" s="118"/>
      <c r="G5654" s="118"/>
      <c r="H5654" s="118"/>
      <c r="I5654" s="118"/>
      <c r="J5654" s="118"/>
      <c r="K5654" s="118"/>
      <c r="L5654" s="118"/>
      <c r="M5654" s="118"/>
      <c r="N5654" s="118"/>
      <c r="O5654" s="143" t="str">
        <f>IF(H5654="","",(S5654/S5654)&amp;":"&amp;ROUND(AH5654/S5654,2))</f>
        <v/>
      </c>
      <c r="P5654" s="118"/>
      <c r="Q5654" s="118"/>
      <c r="R5654" s="143" t="str">
        <f>IF(H5654="","",(S5654/S5654)&amp;":"&amp;ROUND(AI5654/S5654,2))</f>
        <v/>
      </c>
      <c r="S5654" s="144" t="str">
        <f t="shared" si="1061"/>
        <v/>
      </c>
      <c r="T5654" s="145" t="str">
        <f t="shared" si="1062"/>
        <v/>
      </c>
      <c r="U5654" s="118"/>
      <c r="V5654" s="145" t="str">
        <f t="shared" si="1063"/>
        <v/>
      </c>
      <c r="W5654" s="144" t="str">
        <f t="shared" si="1064"/>
        <v/>
      </c>
      <c r="X5654" s="146" t="str">
        <f>IF(C5654="","",IF(OR(C5654="Trade",C5654="Multi Position"),(X5653+V5654),IF(C5654="Deposit",(X5653+AE5654),IF(C5654="Withdrawal",(X5653-AE5654)))))</f>
        <v/>
      </c>
      <c r="Y5654" s="145" t="str">
        <f t="shared" si="1065"/>
        <v/>
      </c>
      <c r="Z5654" s="118"/>
      <c r="AA5654" s="118"/>
      <c r="AB5654" s="118"/>
      <c r="AC5654" s="118"/>
      <c r="AD5654" s="118"/>
      <c r="AE5654" s="139"/>
      <c r="AF5654" s="118"/>
      <c r="AG5654" s="118"/>
      <c r="AH5654" s="147" t="str">
        <f t="shared" si="1066"/>
        <v/>
      </c>
      <c r="AI5654" s="147" t="str">
        <f t="shared" si="1067"/>
        <v/>
      </c>
      <c r="AJ5654" s="148" t="str">
        <f t="shared" si="1056"/>
        <v/>
      </c>
      <c r="AK5654" s="148" t="str">
        <f t="shared" si="1057"/>
        <v/>
      </c>
      <c r="AL5654" s="147" t="str">
        <f t="shared" si="1058"/>
        <v/>
      </c>
      <c r="AM5654" s="147" t="str">
        <f t="shared" si="1059"/>
        <v/>
      </c>
      <c r="AN5654" s="147" t="str">
        <f t="shared" si="1060"/>
        <v/>
      </c>
      <c r="AO5654" s="118"/>
    </row>
    <row r="5655" spans="1:41">
      <c r="A5655" s="118"/>
      <c r="B5655" s="118"/>
      <c r="C5655" s="118"/>
      <c r="D5655" s="118"/>
      <c r="E5655" s="118"/>
      <c r="F5655" s="118"/>
      <c r="G5655" s="118"/>
      <c r="H5655" s="118"/>
      <c r="I5655" s="118"/>
      <c r="J5655" s="118"/>
      <c r="K5655" s="118"/>
      <c r="L5655" s="118"/>
      <c r="M5655" s="118"/>
      <c r="N5655" s="118"/>
      <c r="O5655" s="143" t="str">
        <f>IF(H5655="","",(S5655/S5655)&amp;":"&amp;ROUND(AH5655/S5655,2))</f>
        <v/>
      </c>
      <c r="P5655" s="118"/>
      <c r="Q5655" s="118"/>
      <c r="R5655" s="143" t="str">
        <f>IF(H5655="","",(S5655/S5655)&amp;":"&amp;ROUND(AI5655/S5655,2))</f>
        <v/>
      </c>
      <c r="S5655" s="144" t="str">
        <f t="shared" si="1061"/>
        <v/>
      </c>
      <c r="T5655" s="145" t="str">
        <f t="shared" si="1062"/>
        <v/>
      </c>
      <c r="U5655" s="118"/>
      <c r="V5655" s="145" t="str">
        <f t="shared" si="1063"/>
        <v/>
      </c>
      <c r="W5655" s="144" t="str">
        <f t="shared" si="1064"/>
        <v/>
      </c>
      <c r="X5655" s="146" t="str">
        <f>IF(C5655="","",IF(OR(C5655="Trade",C5655="Multi Position"),(X5654+V5655),IF(C5655="Deposit",(X5654+AE5655),IF(C5655="Withdrawal",(X5654-AE5655)))))</f>
        <v/>
      </c>
      <c r="Y5655" s="145" t="str">
        <f t="shared" si="1065"/>
        <v/>
      </c>
      <c r="Z5655" s="118"/>
      <c r="AA5655" s="118"/>
      <c r="AB5655" s="118"/>
      <c r="AC5655" s="118"/>
      <c r="AD5655" s="118"/>
      <c r="AE5655" s="139"/>
      <c r="AF5655" s="118"/>
      <c r="AG5655" s="118"/>
      <c r="AH5655" s="147" t="str">
        <f t="shared" si="1066"/>
        <v/>
      </c>
      <c r="AI5655" s="147" t="str">
        <f t="shared" si="1067"/>
        <v/>
      </c>
      <c r="AJ5655" s="148" t="str">
        <f t="shared" si="1056"/>
        <v/>
      </c>
      <c r="AK5655" s="148" t="str">
        <f t="shared" si="1057"/>
        <v/>
      </c>
      <c r="AL5655" s="147" t="str">
        <f t="shared" si="1058"/>
        <v/>
      </c>
      <c r="AM5655" s="147" t="str">
        <f t="shared" si="1059"/>
        <v/>
      </c>
      <c r="AN5655" s="147" t="str">
        <f t="shared" si="1060"/>
        <v/>
      </c>
      <c r="AO5655" s="118"/>
    </row>
    <row r="5656" spans="1:41">
      <c r="A5656" s="118"/>
      <c r="B5656" s="118"/>
      <c r="C5656" s="118"/>
      <c r="D5656" s="118"/>
      <c r="E5656" s="118"/>
      <c r="F5656" s="118"/>
      <c r="G5656" s="118"/>
      <c r="H5656" s="118"/>
      <c r="I5656" s="118"/>
      <c r="J5656" s="118"/>
      <c r="K5656" s="118"/>
      <c r="L5656" s="118"/>
      <c r="M5656" s="118"/>
      <c r="N5656" s="118"/>
      <c r="O5656" s="143" t="str">
        <f>IF(H5656="","",(S5656/S5656)&amp;":"&amp;ROUND(AH5656/S5656,2))</f>
        <v/>
      </c>
      <c r="P5656" s="118"/>
      <c r="Q5656" s="118"/>
      <c r="R5656" s="143" t="str">
        <f>IF(H5656="","",(S5656/S5656)&amp;":"&amp;ROUND(AI5656/S5656,2))</f>
        <v/>
      </c>
      <c r="S5656" s="144" t="str">
        <f t="shared" si="1061"/>
        <v/>
      </c>
      <c r="T5656" s="145" t="str">
        <f t="shared" si="1062"/>
        <v/>
      </c>
      <c r="U5656" s="118"/>
      <c r="V5656" s="145" t="str">
        <f t="shared" si="1063"/>
        <v/>
      </c>
      <c r="W5656" s="144" t="str">
        <f t="shared" si="1064"/>
        <v/>
      </c>
      <c r="X5656" s="146" t="str">
        <f>IF(C5656="","",IF(OR(C5656="Trade",C5656="Multi Position"),(X5655+V5656),IF(C5656="Deposit",(X5655+AE5656),IF(C5656="Withdrawal",(X5655-AE5656)))))</f>
        <v/>
      </c>
      <c r="Y5656" s="145" t="str">
        <f t="shared" si="1065"/>
        <v/>
      </c>
      <c r="Z5656" s="118"/>
      <c r="AA5656" s="118"/>
      <c r="AB5656" s="118"/>
      <c r="AC5656" s="118"/>
      <c r="AD5656" s="118"/>
      <c r="AE5656" s="139"/>
      <c r="AF5656" s="118"/>
      <c r="AG5656" s="118"/>
      <c r="AH5656" s="147" t="str">
        <f t="shared" si="1066"/>
        <v/>
      </c>
      <c r="AI5656" s="147" t="str">
        <f t="shared" si="1067"/>
        <v/>
      </c>
      <c r="AJ5656" s="148" t="str">
        <f t="shared" si="1056"/>
        <v/>
      </c>
      <c r="AK5656" s="148" t="str">
        <f t="shared" si="1057"/>
        <v/>
      </c>
      <c r="AL5656" s="147" t="str">
        <f t="shared" si="1058"/>
        <v/>
      </c>
      <c r="AM5656" s="147" t="str">
        <f t="shared" si="1059"/>
        <v/>
      </c>
      <c r="AN5656" s="147" t="str">
        <f t="shared" si="1060"/>
        <v/>
      </c>
      <c r="AO5656" s="118"/>
    </row>
    <row r="5657" spans="1:41">
      <c r="A5657" s="118"/>
      <c r="B5657" s="118"/>
      <c r="C5657" s="118"/>
      <c r="D5657" s="118"/>
      <c r="E5657" s="118"/>
      <c r="F5657" s="118"/>
      <c r="G5657" s="118"/>
      <c r="H5657" s="118"/>
      <c r="I5657" s="118"/>
      <c r="J5657" s="118"/>
      <c r="K5657" s="118"/>
      <c r="L5657" s="118"/>
      <c r="M5657" s="118"/>
      <c r="N5657" s="118"/>
      <c r="O5657" s="143" t="str">
        <f>IF(H5657="","",(S5657/S5657)&amp;":"&amp;ROUND(AH5657/S5657,2))</f>
        <v/>
      </c>
      <c r="P5657" s="118"/>
      <c r="Q5657" s="118"/>
      <c r="R5657" s="143" t="str">
        <f>IF(H5657="","",(S5657/S5657)&amp;":"&amp;ROUND(AI5657/S5657,2))</f>
        <v/>
      </c>
      <c r="S5657" s="144" t="str">
        <f t="shared" si="1061"/>
        <v/>
      </c>
      <c r="T5657" s="145" t="str">
        <f t="shared" si="1062"/>
        <v/>
      </c>
      <c r="U5657" s="118"/>
      <c r="V5657" s="145" t="str">
        <f t="shared" si="1063"/>
        <v/>
      </c>
      <c r="W5657" s="144" t="str">
        <f t="shared" si="1064"/>
        <v/>
      </c>
      <c r="X5657" s="146" t="str">
        <f>IF(C5657="","",IF(OR(C5657="Trade",C5657="Multi Position"),(X5656+V5657),IF(C5657="Deposit",(X5656+AE5657),IF(C5657="Withdrawal",(X5656-AE5657)))))</f>
        <v/>
      </c>
      <c r="Y5657" s="145" t="str">
        <f t="shared" si="1065"/>
        <v/>
      </c>
      <c r="Z5657" s="118"/>
      <c r="AA5657" s="118"/>
      <c r="AB5657" s="118"/>
      <c r="AC5657" s="118"/>
      <c r="AD5657" s="118"/>
      <c r="AE5657" s="139"/>
      <c r="AF5657" s="118"/>
      <c r="AG5657" s="118"/>
      <c r="AH5657" s="147" t="str">
        <f t="shared" si="1066"/>
        <v/>
      </c>
      <c r="AI5657" s="147" t="str">
        <f t="shared" si="1067"/>
        <v/>
      </c>
      <c r="AJ5657" s="148" t="str">
        <f t="shared" si="1056"/>
        <v/>
      </c>
      <c r="AK5657" s="148" t="str">
        <f t="shared" si="1057"/>
        <v/>
      </c>
      <c r="AL5657" s="147" t="str">
        <f t="shared" si="1058"/>
        <v/>
      </c>
      <c r="AM5657" s="147" t="str">
        <f t="shared" si="1059"/>
        <v/>
      </c>
      <c r="AN5657" s="147" t="str">
        <f t="shared" si="1060"/>
        <v/>
      </c>
      <c r="AO5657" s="118"/>
    </row>
    <row r="5658" spans="1:41">
      <c r="A5658" s="118"/>
      <c r="B5658" s="118"/>
      <c r="C5658" s="118"/>
      <c r="D5658" s="118"/>
      <c r="E5658" s="118"/>
      <c r="F5658" s="118"/>
      <c r="G5658" s="118"/>
      <c r="H5658" s="118"/>
      <c r="I5658" s="118"/>
      <c r="J5658" s="118"/>
      <c r="K5658" s="118"/>
      <c r="L5658" s="118"/>
      <c r="M5658" s="118"/>
      <c r="N5658" s="118"/>
      <c r="O5658" s="143" t="str">
        <f>IF(H5658="","",(S5658/S5658)&amp;":"&amp;ROUND(AH5658/S5658,2))</f>
        <v/>
      </c>
      <c r="P5658" s="118"/>
      <c r="Q5658" s="118"/>
      <c r="R5658" s="143" t="str">
        <f>IF(H5658="","",(S5658/S5658)&amp;":"&amp;ROUND(AI5658/S5658,2))</f>
        <v/>
      </c>
      <c r="S5658" s="144" t="str">
        <f t="shared" si="1061"/>
        <v/>
      </c>
      <c r="T5658" s="145" t="str">
        <f t="shared" si="1062"/>
        <v/>
      </c>
      <c r="U5658" s="118"/>
      <c r="V5658" s="145" t="str">
        <f t="shared" si="1063"/>
        <v/>
      </c>
      <c r="W5658" s="144" t="str">
        <f t="shared" si="1064"/>
        <v/>
      </c>
      <c r="X5658" s="146" t="str">
        <f>IF(C5658="","",IF(OR(C5658="Trade",C5658="Multi Position"),(X5657+V5658),IF(C5658="Deposit",(X5657+AE5658),IF(C5658="Withdrawal",(X5657-AE5658)))))</f>
        <v/>
      </c>
      <c r="Y5658" s="145" t="str">
        <f t="shared" si="1065"/>
        <v/>
      </c>
      <c r="Z5658" s="118"/>
      <c r="AA5658" s="118"/>
      <c r="AB5658" s="118"/>
      <c r="AC5658" s="118"/>
      <c r="AD5658" s="118"/>
      <c r="AE5658" s="139"/>
      <c r="AF5658" s="118"/>
      <c r="AG5658" s="118"/>
      <c r="AH5658" s="147" t="str">
        <f t="shared" si="1066"/>
        <v/>
      </c>
      <c r="AI5658" s="147" t="str">
        <f t="shared" si="1067"/>
        <v/>
      </c>
      <c r="AJ5658" s="148" t="str">
        <f t="shared" si="1056"/>
        <v/>
      </c>
      <c r="AK5658" s="148" t="str">
        <f t="shared" si="1057"/>
        <v/>
      </c>
      <c r="AL5658" s="147" t="str">
        <f t="shared" si="1058"/>
        <v/>
      </c>
      <c r="AM5658" s="147" t="str">
        <f t="shared" si="1059"/>
        <v/>
      </c>
      <c r="AN5658" s="147" t="str">
        <f t="shared" si="1060"/>
        <v/>
      </c>
      <c r="AO5658" s="118"/>
    </row>
    <row r="5659" spans="1:41">
      <c r="A5659" s="118"/>
      <c r="B5659" s="118"/>
      <c r="C5659" s="118"/>
      <c r="D5659" s="118"/>
      <c r="E5659" s="118"/>
      <c r="F5659" s="118"/>
      <c r="G5659" s="118"/>
      <c r="H5659" s="118"/>
      <c r="I5659" s="118"/>
      <c r="J5659" s="118"/>
      <c r="K5659" s="118"/>
      <c r="L5659" s="118"/>
      <c r="M5659" s="118"/>
      <c r="N5659" s="118"/>
      <c r="O5659" s="143" t="str">
        <f>IF(H5659="","",(S5659/S5659)&amp;":"&amp;ROUND(AH5659/S5659,2))</f>
        <v/>
      </c>
      <c r="P5659" s="118"/>
      <c r="Q5659" s="118"/>
      <c r="R5659" s="143" t="str">
        <f>IF(H5659="","",(S5659/S5659)&amp;":"&amp;ROUND(AI5659/S5659,2))</f>
        <v/>
      </c>
      <c r="S5659" s="144" t="str">
        <f t="shared" si="1061"/>
        <v/>
      </c>
      <c r="T5659" s="145" t="str">
        <f t="shared" si="1062"/>
        <v/>
      </c>
      <c r="U5659" s="118"/>
      <c r="V5659" s="145" t="str">
        <f t="shared" si="1063"/>
        <v/>
      </c>
      <c r="W5659" s="144" t="str">
        <f t="shared" si="1064"/>
        <v/>
      </c>
      <c r="X5659" s="146" t="str">
        <f>IF(C5659="","",IF(OR(C5659="Trade",C5659="Multi Position"),(X5658+V5659),IF(C5659="Deposit",(X5658+AE5659),IF(C5659="Withdrawal",(X5658-AE5659)))))</f>
        <v/>
      </c>
      <c r="Y5659" s="145" t="str">
        <f t="shared" si="1065"/>
        <v/>
      </c>
      <c r="Z5659" s="118"/>
      <c r="AA5659" s="118"/>
      <c r="AB5659" s="118"/>
      <c r="AC5659" s="118"/>
      <c r="AD5659" s="118"/>
      <c r="AE5659" s="139"/>
      <c r="AF5659" s="118"/>
      <c r="AG5659" s="118"/>
      <c r="AH5659" s="147" t="str">
        <f t="shared" si="1066"/>
        <v/>
      </c>
      <c r="AI5659" s="147" t="str">
        <f t="shared" si="1067"/>
        <v/>
      </c>
      <c r="AJ5659" s="148" t="str">
        <f t="shared" si="1056"/>
        <v/>
      </c>
      <c r="AK5659" s="148" t="str">
        <f t="shared" si="1057"/>
        <v/>
      </c>
      <c r="AL5659" s="147" t="str">
        <f t="shared" si="1058"/>
        <v/>
      </c>
      <c r="AM5659" s="147" t="str">
        <f t="shared" si="1059"/>
        <v/>
      </c>
      <c r="AN5659" s="147" t="str">
        <f t="shared" si="1060"/>
        <v/>
      </c>
      <c r="AO5659" s="118"/>
    </row>
    <row r="5660" spans="1:41">
      <c r="A5660" s="118"/>
      <c r="B5660" s="118"/>
      <c r="C5660" s="118"/>
      <c r="D5660" s="118"/>
      <c r="E5660" s="118"/>
      <c r="F5660" s="118"/>
      <c r="G5660" s="118"/>
      <c r="H5660" s="118"/>
      <c r="I5660" s="118"/>
      <c r="J5660" s="118"/>
      <c r="K5660" s="118"/>
      <c r="L5660" s="118"/>
      <c r="M5660" s="118"/>
      <c r="N5660" s="118"/>
      <c r="O5660" s="143" t="str">
        <f>IF(H5660="","",(S5660/S5660)&amp;":"&amp;ROUND(AH5660/S5660,2))</f>
        <v/>
      </c>
      <c r="P5660" s="118"/>
      <c r="Q5660" s="118"/>
      <c r="R5660" s="143" t="str">
        <f>IF(H5660="","",(S5660/S5660)&amp;":"&amp;ROUND(AI5660/S5660,2))</f>
        <v/>
      </c>
      <c r="S5660" s="144" t="str">
        <f t="shared" si="1061"/>
        <v/>
      </c>
      <c r="T5660" s="145" t="str">
        <f t="shared" si="1062"/>
        <v/>
      </c>
      <c r="U5660" s="118"/>
      <c r="V5660" s="145" t="str">
        <f t="shared" si="1063"/>
        <v/>
      </c>
      <c r="W5660" s="144" t="str">
        <f t="shared" si="1064"/>
        <v/>
      </c>
      <c r="X5660" s="146" t="str">
        <f>IF(C5660="","",IF(OR(C5660="Trade",C5660="Multi Position"),(X5659+V5660),IF(C5660="Deposit",(X5659+AE5660),IF(C5660="Withdrawal",(X5659-AE5660)))))</f>
        <v/>
      </c>
      <c r="Y5660" s="145" t="str">
        <f t="shared" si="1065"/>
        <v/>
      </c>
      <c r="Z5660" s="118"/>
      <c r="AA5660" s="118"/>
      <c r="AB5660" s="118"/>
      <c r="AC5660" s="118"/>
      <c r="AD5660" s="118"/>
      <c r="AE5660" s="139"/>
      <c r="AF5660" s="118"/>
      <c r="AG5660" s="118"/>
      <c r="AH5660" s="147" t="str">
        <f t="shared" si="1066"/>
        <v/>
      </c>
      <c r="AI5660" s="147" t="str">
        <f t="shared" si="1067"/>
        <v/>
      </c>
      <c r="AJ5660" s="148" t="str">
        <f t="shared" si="1056"/>
        <v/>
      </c>
      <c r="AK5660" s="148" t="str">
        <f t="shared" si="1057"/>
        <v/>
      </c>
      <c r="AL5660" s="147" t="str">
        <f t="shared" si="1058"/>
        <v/>
      </c>
      <c r="AM5660" s="147" t="str">
        <f t="shared" si="1059"/>
        <v/>
      </c>
      <c r="AN5660" s="147" t="str">
        <f t="shared" si="1060"/>
        <v/>
      </c>
      <c r="AO5660" s="118"/>
    </row>
    <row r="5661" spans="1:41">
      <c r="A5661" s="118"/>
      <c r="B5661" s="118"/>
      <c r="C5661" s="118"/>
      <c r="D5661" s="118"/>
      <c r="E5661" s="118"/>
      <c r="F5661" s="118"/>
      <c r="G5661" s="118"/>
      <c r="H5661" s="118"/>
      <c r="I5661" s="118"/>
      <c r="J5661" s="118"/>
      <c r="K5661" s="118"/>
      <c r="L5661" s="118"/>
      <c r="M5661" s="118"/>
      <c r="N5661" s="118"/>
      <c r="O5661" s="143" t="str">
        <f>IF(H5661="","",(S5661/S5661)&amp;":"&amp;ROUND(AH5661/S5661,2))</f>
        <v/>
      </c>
      <c r="P5661" s="118"/>
      <c r="Q5661" s="118"/>
      <c r="R5661" s="143" t="str">
        <f>IF(H5661="","",(S5661/S5661)&amp;":"&amp;ROUND(AI5661/S5661,2))</f>
        <v/>
      </c>
      <c r="S5661" s="144" t="str">
        <f t="shared" si="1061"/>
        <v/>
      </c>
      <c r="T5661" s="145" t="str">
        <f t="shared" si="1062"/>
        <v/>
      </c>
      <c r="U5661" s="118"/>
      <c r="V5661" s="145" t="str">
        <f t="shared" si="1063"/>
        <v/>
      </c>
      <c r="W5661" s="144" t="str">
        <f t="shared" si="1064"/>
        <v/>
      </c>
      <c r="X5661" s="146" t="str">
        <f>IF(C5661="","",IF(OR(C5661="Trade",C5661="Multi Position"),(X5660+V5661),IF(C5661="Deposit",(X5660+AE5661),IF(C5661="Withdrawal",(X5660-AE5661)))))</f>
        <v/>
      </c>
      <c r="Y5661" s="145" t="str">
        <f t="shared" si="1065"/>
        <v/>
      </c>
      <c r="Z5661" s="118"/>
      <c r="AA5661" s="118"/>
      <c r="AB5661" s="118"/>
      <c r="AC5661" s="118"/>
      <c r="AD5661" s="118"/>
      <c r="AE5661" s="139"/>
      <c r="AF5661" s="118"/>
      <c r="AG5661" s="118"/>
      <c r="AH5661" s="147" t="str">
        <f t="shared" si="1066"/>
        <v/>
      </c>
      <c r="AI5661" s="147" t="str">
        <f t="shared" si="1067"/>
        <v/>
      </c>
      <c r="AJ5661" s="148" t="str">
        <f t="shared" si="1056"/>
        <v/>
      </c>
      <c r="AK5661" s="148" t="str">
        <f t="shared" si="1057"/>
        <v/>
      </c>
      <c r="AL5661" s="147" t="str">
        <f t="shared" si="1058"/>
        <v/>
      </c>
      <c r="AM5661" s="147" t="str">
        <f t="shared" si="1059"/>
        <v/>
      </c>
      <c r="AN5661" s="147" t="str">
        <f t="shared" si="1060"/>
        <v/>
      </c>
      <c r="AO5661" s="118"/>
    </row>
    <row r="5662" spans="1:41">
      <c r="A5662" s="118"/>
      <c r="B5662" s="118"/>
      <c r="C5662" s="118"/>
      <c r="D5662" s="118"/>
      <c r="E5662" s="118"/>
      <c r="F5662" s="118"/>
      <c r="G5662" s="118"/>
      <c r="H5662" s="118"/>
      <c r="I5662" s="118"/>
      <c r="J5662" s="118"/>
      <c r="K5662" s="118"/>
      <c r="L5662" s="118"/>
      <c r="M5662" s="118"/>
      <c r="N5662" s="118"/>
      <c r="O5662" s="143" t="str">
        <f>IF(H5662="","",(S5662/S5662)&amp;":"&amp;ROUND(AH5662/S5662,2))</f>
        <v/>
      </c>
      <c r="P5662" s="118"/>
      <c r="Q5662" s="118"/>
      <c r="R5662" s="143" t="str">
        <f>IF(H5662="","",(S5662/S5662)&amp;":"&amp;ROUND(AI5662/S5662,2))</f>
        <v/>
      </c>
      <c r="S5662" s="144" t="str">
        <f t="shared" si="1061"/>
        <v/>
      </c>
      <c r="T5662" s="145" t="str">
        <f t="shared" si="1062"/>
        <v/>
      </c>
      <c r="U5662" s="118"/>
      <c r="V5662" s="145" t="str">
        <f t="shared" si="1063"/>
        <v/>
      </c>
      <c r="W5662" s="144" t="str">
        <f t="shared" si="1064"/>
        <v/>
      </c>
      <c r="X5662" s="146" t="str">
        <f>IF(C5662="","",IF(OR(C5662="Trade",C5662="Multi Position"),(X5661+V5662),IF(C5662="Deposit",(X5661+AE5662),IF(C5662="Withdrawal",(X5661-AE5662)))))</f>
        <v/>
      </c>
      <c r="Y5662" s="145" t="str">
        <f t="shared" si="1065"/>
        <v/>
      </c>
      <c r="Z5662" s="118"/>
      <c r="AA5662" s="118"/>
      <c r="AB5662" s="118"/>
      <c r="AC5662" s="118"/>
      <c r="AD5662" s="118"/>
      <c r="AE5662" s="139"/>
      <c r="AF5662" s="118"/>
      <c r="AG5662" s="118"/>
      <c r="AH5662" s="147" t="str">
        <f t="shared" si="1066"/>
        <v/>
      </c>
      <c r="AI5662" s="147" t="str">
        <f t="shared" si="1067"/>
        <v/>
      </c>
      <c r="AJ5662" s="148" t="str">
        <f t="shared" si="1056"/>
        <v/>
      </c>
      <c r="AK5662" s="148" t="str">
        <f t="shared" si="1057"/>
        <v/>
      </c>
      <c r="AL5662" s="147" t="str">
        <f t="shared" si="1058"/>
        <v/>
      </c>
      <c r="AM5662" s="147" t="str">
        <f t="shared" si="1059"/>
        <v/>
      </c>
      <c r="AN5662" s="147" t="str">
        <f t="shared" si="1060"/>
        <v/>
      </c>
      <c r="AO5662" s="118"/>
    </row>
    <row r="5663" spans="1:41">
      <c r="A5663" s="118"/>
      <c r="B5663" s="118"/>
      <c r="C5663" s="118"/>
      <c r="D5663" s="118"/>
      <c r="E5663" s="118"/>
      <c r="F5663" s="118"/>
      <c r="G5663" s="118"/>
      <c r="H5663" s="118"/>
      <c r="I5663" s="118"/>
      <c r="J5663" s="118"/>
      <c r="K5663" s="118"/>
      <c r="L5663" s="118"/>
      <c r="M5663" s="118"/>
      <c r="N5663" s="118"/>
      <c r="O5663" s="143" t="str">
        <f>IF(H5663="","",(S5663/S5663)&amp;":"&amp;ROUND(AH5663/S5663,2))</f>
        <v/>
      </c>
      <c r="P5663" s="118"/>
      <c r="Q5663" s="118"/>
      <c r="R5663" s="143" t="str">
        <f>IF(H5663="","",(S5663/S5663)&amp;":"&amp;ROUND(AI5663/S5663,2))</f>
        <v/>
      </c>
      <c r="S5663" s="144" t="str">
        <f t="shared" si="1061"/>
        <v/>
      </c>
      <c r="T5663" s="145" t="str">
        <f t="shared" si="1062"/>
        <v/>
      </c>
      <c r="U5663" s="118"/>
      <c r="V5663" s="145" t="str">
        <f t="shared" si="1063"/>
        <v/>
      </c>
      <c r="W5663" s="144" t="str">
        <f t="shared" si="1064"/>
        <v/>
      </c>
      <c r="X5663" s="146" t="str">
        <f>IF(C5663="","",IF(OR(C5663="Trade",C5663="Multi Position"),(X5662+V5663),IF(C5663="Deposit",(X5662+AE5663),IF(C5663="Withdrawal",(X5662-AE5663)))))</f>
        <v/>
      </c>
      <c r="Y5663" s="145" t="str">
        <f t="shared" si="1065"/>
        <v/>
      </c>
      <c r="Z5663" s="118"/>
      <c r="AA5663" s="118"/>
      <c r="AB5663" s="118"/>
      <c r="AC5663" s="118"/>
      <c r="AD5663" s="118"/>
      <c r="AE5663" s="139"/>
      <c r="AF5663" s="118"/>
      <c r="AG5663" s="118"/>
      <c r="AH5663" s="147" t="str">
        <f t="shared" si="1066"/>
        <v/>
      </c>
      <c r="AI5663" s="147" t="str">
        <f t="shared" si="1067"/>
        <v/>
      </c>
      <c r="AJ5663" s="148" t="str">
        <f t="shared" si="1056"/>
        <v/>
      </c>
      <c r="AK5663" s="148" t="str">
        <f t="shared" si="1057"/>
        <v/>
      </c>
      <c r="AL5663" s="147" t="str">
        <f t="shared" si="1058"/>
        <v/>
      </c>
      <c r="AM5663" s="147" t="str">
        <f t="shared" si="1059"/>
        <v/>
      </c>
      <c r="AN5663" s="147" t="str">
        <f t="shared" si="1060"/>
        <v/>
      </c>
      <c r="AO5663" s="118"/>
    </row>
    <row r="5664" spans="1:41">
      <c r="A5664" s="118"/>
      <c r="B5664" s="118"/>
      <c r="C5664" s="118"/>
      <c r="D5664" s="118"/>
      <c r="E5664" s="118"/>
      <c r="F5664" s="118"/>
      <c r="G5664" s="118"/>
      <c r="H5664" s="118"/>
      <c r="I5664" s="118"/>
      <c r="J5664" s="118"/>
      <c r="K5664" s="118"/>
      <c r="L5664" s="118"/>
      <c r="M5664" s="118"/>
      <c r="N5664" s="118"/>
      <c r="O5664" s="143" t="str">
        <f>IF(H5664="","",(S5664/S5664)&amp;":"&amp;ROUND(AH5664/S5664,2))</f>
        <v/>
      </c>
      <c r="P5664" s="118"/>
      <c r="Q5664" s="118"/>
      <c r="R5664" s="143" t="str">
        <f>IF(H5664="","",(S5664/S5664)&amp;":"&amp;ROUND(AI5664/S5664,2))</f>
        <v/>
      </c>
      <c r="S5664" s="144" t="str">
        <f t="shared" si="1061"/>
        <v/>
      </c>
      <c r="T5664" s="145" t="str">
        <f t="shared" si="1062"/>
        <v/>
      </c>
      <c r="U5664" s="118"/>
      <c r="V5664" s="145" t="str">
        <f t="shared" si="1063"/>
        <v/>
      </c>
      <c r="W5664" s="144" t="str">
        <f t="shared" si="1064"/>
        <v/>
      </c>
      <c r="X5664" s="146" t="str">
        <f>IF(C5664="","",IF(OR(C5664="Trade",C5664="Multi Position"),(X5663+V5664),IF(C5664="Deposit",(X5663+AE5664),IF(C5664="Withdrawal",(X5663-AE5664)))))</f>
        <v/>
      </c>
      <c r="Y5664" s="145" t="str">
        <f t="shared" si="1065"/>
        <v/>
      </c>
      <c r="Z5664" s="118"/>
      <c r="AA5664" s="118"/>
      <c r="AB5664" s="118"/>
      <c r="AC5664" s="118"/>
      <c r="AD5664" s="118"/>
      <c r="AE5664" s="139"/>
      <c r="AF5664" s="118"/>
      <c r="AG5664" s="118"/>
      <c r="AH5664" s="147" t="str">
        <f t="shared" si="1066"/>
        <v/>
      </c>
      <c r="AI5664" s="147" t="str">
        <f t="shared" si="1067"/>
        <v/>
      </c>
      <c r="AJ5664" s="148" t="str">
        <f t="shared" si="1056"/>
        <v/>
      </c>
      <c r="AK5664" s="148" t="str">
        <f t="shared" si="1057"/>
        <v/>
      </c>
      <c r="AL5664" s="147" t="str">
        <f t="shared" si="1058"/>
        <v/>
      </c>
      <c r="AM5664" s="147" t="str">
        <f t="shared" si="1059"/>
        <v/>
      </c>
      <c r="AN5664" s="147" t="str">
        <f t="shared" si="1060"/>
        <v/>
      </c>
      <c r="AO5664" s="118"/>
    </row>
    <row r="5665" spans="1:41">
      <c r="A5665" s="118"/>
      <c r="B5665" s="118"/>
      <c r="C5665" s="118"/>
      <c r="D5665" s="118"/>
      <c r="E5665" s="118"/>
      <c r="F5665" s="118"/>
      <c r="G5665" s="118"/>
      <c r="H5665" s="118"/>
      <c r="I5665" s="118"/>
      <c r="J5665" s="118"/>
      <c r="K5665" s="118"/>
      <c r="L5665" s="118"/>
      <c r="M5665" s="118"/>
      <c r="N5665" s="118"/>
      <c r="O5665" s="143" t="str">
        <f>IF(H5665="","",(S5665/S5665)&amp;":"&amp;ROUND(AH5665/S5665,2))</f>
        <v/>
      </c>
      <c r="P5665" s="118"/>
      <c r="Q5665" s="118"/>
      <c r="R5665" s="143" t="str">
        <f>IF(H5665="","",(S5665/S5665)&amp;":"&amp;ROUND(AI5665/S5665,2))</f>
        <v/>
      </c>
      <c r="S5665" s="144" t="str">
        <f t="shared" si="1061"/>
        <v/>
      </c>
      <c r="T5665" s="145" t="str">
        <f t="shared" si="1062"/>
        <v/>
      </c>
      <c r="U5665" s="118"/>
      <c r="V5665" s="145" t="str">
        <f t="shared" si="1063"/>
        <v/>
      </c>
      <c r="W5665" s="144" t="str">
        <f t="shared" si="1064"/>
        <v/>
      </c>
      <c r="X5665" s="146" t="str">
        <f>IF(C5665="","",IF(OR(C5665="Trade",C5665="Multi Position"),(X5664+V5665),IF(C5665="Deposit",(X5664+AE5665),IF(C5665="Withdrawal",(X5664-AE5665)))))</f>
        <v/>
      </c>
      <c r="Y5665" s="145" t="str">
        <f t="shared" si="1065"/>
        <v/>
      </c>
      <c r="Z5665" s="118"/>
      <c r="AA5665" s="118"/>
      <c r="AB5665" s="118"/>
      <c r="AC5665" s="118"/>
      <c r="AD5665" s="118"/>
      <c r="AE5665" s="139"/>
      <c r="AF5665" s="118"/>
      <c r="AG5665" s="118"/>
      <c r="AH5665" s="147" t="str">
        <f t="shared" si="1066"/>
        <v/>
      </c>
      <c r="AI5665" s="147" t="str">
        <f t="shared" si="1067"/>
        <v/>
      </c>
      <c r="AJ5665" s="148" t="str">
        <f t="shared" si="1056"/>
        <v/>
      </c>
      <c r="AK5665" s="148" t="str">
        <f t="shared" si="1057"/>
        <v/>
      </c>
      <c r="AL5665" s="147" t="str">
        <f t="shared" si="1058"/>
        <v/>
      </c>
      <c r="AM5665" s="147" t="str">
        <f t="shared" si="1059"/>
        <v/>
      </c>
      <c r="AN5665" s="147" t="str">
        <f t="shared" si="1060"/>
        <v/>
      </c>
      <c r="AO5665" s="118"/>
    </row>
    <row r="5666" spans="1:41">
      <c r="A5666" s="118"/>
      <c r="B5666" s="118"/>
      <c r="C5666" s="118"/>
      <c r="D5666" s="118"/>
      <c r="E5666" s="118"/>
      <c r="F5666" s="118"/>
      <c r="G5666" s="118"/>
      <c r="H5666" s="118"/>
      <c r="I5666" s="118"/>
      <c r="J5666" s="118"/>
      <c r="K5666" s="118"/>
      <c r="L5666" s="118"/>
      <c r="M5666" s="118"/>
      <c r="N5666" s="118"/>
      <c r="O5666" s="143" t="str">
        <f>IF(H5666="","",(S5666/S5666)&amp;":"&amp;ROUND(AH5666/S5666,2))</f>
        <v/>
      </c>
      <c r="P5666" s="118"/>
      <c r="Q5666" s="118"/>
      <c r="R5666" s="143" t="str">
        <f>IF(H5666="","",(S5666/S5666)&amp;":"&amp;ROUND(AI5666/S5666,2))</f>
        <v/>
      </c>
      <c r="S5666" s="144" t="str">
        <f t="shared" si="1061"/>
        <v/>
      </c>
      <c r="T5666" s="145" t="str">
        <f t="shared" si="1062"/>
        <v/>
      </c>
      <c r="U5666" s="118"/>
      <c r="V5666" s="145" t="str">
        <f t="shared" si="1063"/>
        <v/>
      </c>
      <c r="W5666" s="144" t="str">
        <f t="shared" si="1064"/>
        <v/>
      </c>
      <c r="X5666" s="146" t="str">
        <f>IF(C5666="","",IF(OR(C5666="Trade",C5666="Multi Position"),(X5665+V5666),IF(C5666="Deposit",(X5665+AE5666),IF(C5666="Withdrawal",(X5665-AE5666)))))</f>
        <v/>
      </c>
      <c r="Y5666" s="145" t="str">
        <f t="shared" si="1065"/>
        <v/>
      </c>
      <c r="Z5666" s="118"/>
      <c r="AA5666" s="118"/>
      <c r="AB5666" s="118"/>
      <c r="AC5666" s="118"/>
      <c r="AD5666" s="118"/>
      <c r="AE5666" s="139"/>
      <c r="AF5666" s="118"/>
      <c r="AG5666" s="118"/>
      <c r="AH5666" s="147" t="str">
        <f t="shared" si="1066"/>
        <v/>
      </c>
      <c r="AI5666" s="147" t="str">
        <f t="shared" si="1067"/>
        <v/>
      </c>
      <c r="AJ5666" s="148" t="str">
        <f t="shared" si="1056"/>
        <v/>
      </c>
      <c r="AK5666" s="148" t="str">
        <f t="shared" si="1057"/>
        <v/>
      </c>
      <c r="AL5666" s="147" t="str">
        <f t="shared" si="1058"/>
        <v/>
      </c>
      <c r="AM5666" s="147" t="str">
        <f t="shared" si="1059"/>
        <v/>
      </c>
      <c r="AN5666" s="147" t="str">
        <f t="shared" si="1060"/>
        <v/>
      </c>
      <c r="AO5666" s="118"/>
    </row>
    <row r="5667" spans="1:41">
      <c r="A5667" s="118"/>
      <c r="B5667" s="118"/>
      <c r="C5667" s="118"/>
      <c r="D5667" s="118"/>
      <c r="E5667" s="118"/>
      <c r="F5667" s="118"/>
      <c r="G5667" s="118"/>
      <c r="H5667" s="118"/>
      <c r="I5667" s="118"/>
      <c r="J5667" s="118"/>
      <c r="K5667" s="118"/>
      <c r="L5667" s="118"/>
      <c r="M5667" s="118"/>
      <c r="N5667" s="118"/>
      <c r="O5667" s="143" t="str">
        <f>IF(H5667="","",(S5667/S5667)&amp;":"&amp;ROUND(AH5667/S5667,2))</f>
        <v/>
      </c>
      <c r="P5667" s="118"/>
      <c r="Q5667" s="118"/>
      <c r="R5667" s="143" t="str">
        <f>IF(H5667="","",(S5667/S5667)&amp;":"&amp;ROUND(AI5667/S5667,2))</f>
        <v/>
      </c>
      <c r="S5667" s="144" t="str">
        <f t="shared" si="1061"/>
        <v/>
      </c>
      <c r="T5667" s="145" t="str">
        <f t="shared" si="1062"/>
        <v/>
      </c>
      <c r="U5667" s="118"/>
      <c r="V5667" s="145" t="str">
        <f t="shared" si="1063"/>
        <v/>
      </c>
      <c r="W5667" s="144" t="str">
        <f t="shared" si="1064"/>
        <v/>
      </c>
      <c r="X5667" s="146" t="str">
        <f>IF(C5667="","",IF(OR(C5667="Trade",C5667="Multi Position"),(X5666+V5667),IF(C5667="Deposit",(X5666+AE5667),IF(C5667="Withdrawal",(X5666-AE5667)))))</f>
        <v/>
      </c>
      <c r="Y5667" s="145" t="str">
        <f t="shared" si="1065"/>
        <v/>
      </c>
      <c r="Z5667" s="118"/>
      <c r="AA5667" s="118"/>
      <c r="AB5667" s="118"/>
      <c r="AC5667" s="118"/>
      <c r="AD5667" s="118"/>
      <c r="AE5667" s="139"/>
      <c r="AF5667" s="118"/>
      <c r="AG5667" s="118"/>
      <c r="AH5667" s="147" t="str">
        <f t="shared" si="1066"/>
        <v/>
      </c>
      <c r="AI5667" s="147" t="str">
        <f t="shared" si="1067"/>
        <v/>
      </c>
      <c r="AJ5667" s="148" t="str">
        <f t="shared" si="1056"/>
        <v/>
      </c>
      <c r="AK5667" s="148" t="str">
        <f t="shared" si="1057"/>
        <v/>
      </c>
      <c r="AL5667" s="147" t="str">
        <f t="shared" si="1058"/>
        <v/>
      </c>
      <c r="AM5667" s="147" t="str">
        <f t="shared" si="1059"/>
        <v/>
      </c>
      <c r="AN5667" s="147" t="str">
        <f t="shared" si="1060"/>
        <v/>
      </c>
      <c r="AO5667" s="118"/>
    </row>
    <row r="5668" spans="1:41">
      <c r="A5668" s="118"/>
      <c r="B5668" s="118"/>
      <c r="C5668" s="118"/>
      <c r="D5668" s="118"/>
      <c r="E5668" s="118"/>
      <c r="F5668" s="118"/>
      <c r="G5668" s="118"/>
      <c r="H5668" s="118"/>
      <c r="I5668" s="118"/>
      <c r="J5668" s="118"/>
      <c r="K5668" s="118"/>
      <c r="L5668" s="118"/>
      <c r="M5668" s="118"/>
      <c r="N5668" s="118"/>
      <c r="O5668" s="143" t="str">
        <f>IF(H5668="","",(S5668/S5668)&amp;":"&amp;ROUND(AH5668/S5668,2))</f>
        <v/>
      </c>
      <c r="P5668" s="118"/>
      <c r="Q5668" s="118"/>
      <c r="R5668" s="143" t="str">
        <f>IF(H5668="","",(S5668/S5668)&amp;":"&amp;ROUND(AI5668/S5668,2))</f>
        <v/>
      </c>
      <c r="S5668" s="144" t="str">
        <f t="shared" si="1061"/>
        <v/>
      </c>
      <c r="T5668" s="145" t="str">
        <f t="shared" si="1062"/>
        <v/>
      </c>
      <c r="U5668" s="118"/>
      <c r="V5668" s="145" t="str">
        <f t="shared" si="1063"/>
        <v/>
      </c>
      <c r="W5668" s="144" t="str">
        <f t="shared" si="1064"/>
        <v/>
      </c>
      <c r="X5668" s="146" t="str">
        <f>IF(C5668="","",IF(OR(C5668="Trade",C5668="Multi Position"),(X5667+V5668),IF(C5668="Deposit",(X5667+AE5668),IF(C5668="Withdrawal",(X5667-AE5668)))))</f>
        <v/>
      </c>
      <c r="Y5668" s="145" t="str">
        <f t="shared" si="1065"/>
        <v/>
      </c>
      <c r="Z5668" s="118"/>
      <c r="AA5668" s="118"/>
      <c r="AB5668" s="118"/>
      <c r="AC5668" s="118"/>
      <c r="AD5668" s="118"/>
      <c r="AE5668" s="139"/>
      <c r="AF5668" s="118"/>
      <c r="AG5668" s="118"/>
      <c r="AH5668" s="147" t="str">
        <f t="shared" si="1066"/>
        <v/>
      </c>
      <c r="AI5668" s="147" t="str">
        <f t="shared" si="1067"/>
        <v/>
      </c>
      <c r="AJ5668" s="148" t="str">
        <f t="shared" si="1056"/>
        <v/>
      </c>
      <c r="AK5668" s="148" t="str">
        <f t="shared" si="1057"/>
        <v/>
      </c>
      <c r="AL5668" s="147" t="str">
        <f t="shared" si="1058"/>
        <v/>
      </c>
      <c r="AM5668" s="147" t="str">
        <f t="shared" si="1059"/>
        <v/>
      </c>
      <c r="AN5668" s="147" t="str">
        <f t="shared" si="1060"/>
        <v/>
      </c>
      <c r="AO5668" s="118"/>
    </row>
    <row r="5669" spans="1:41">
      <c r="A5669" s="118"/>
      <c r="B5669" s="118"/>
      <c r="C5669" s="118"/>
      <c r="D5669" s="118"/>
      <c r="E5669" s="118"/>
      <c r="F5669" s="118"/>
      <c r="G5669" s="118"/>
      <c r="H5669" s="118"/>
      <c r="I5669" s="118"/>
      <c r="J5669" s="118"/>
      <c r="K5669" s="118"/>
      <c r="L5669" s="118"/>
      <c r="M5669" s="118"/>
      <c r="N5669" s="118"/>
      <c r="O5669" s="143" t="str">
        <f>IF(H5669="","",(S5669/S5669)&amp;":"&amp;ROUND(AH5669/S5669,2))</f>
        <v/>
      </c>
      <c r="P5669" s="118"/>
      <c r="Q5669" s="118"/>
      <c r="R5669" s="143" t="str">
        <f>IF(H5669="","",(S5669/S5669)&amp;":"&amp;ROUND(AI5669/S5669,2))</f>
        <v/>
      </c>
      <c r="S5669" s="144" t="str">
        <f t="shared" si="1061"/>
        <v/>
      </c>
      <c r="T5669" s="145" t="str">
        <f t="shared" si="1062"/>
        <v/>
      </c>
      <c r="U5669" s="118"/>
      <c r="V5669" s="145" t="str">
        <f t="shared" si="1063"/>
        <v/>
      </c>
      <c r="W5669" s="144" t="str">
        <f t="shared" si="1064"/>
        <v/>
      </c>
      <c r="X5669" s="146" t="str">
        <f>IF(C5669="","",IF(OR(C5669="Trade",C5669="Multi Position"),(X5668+V5669),IF(C5669="Deposit",(X5668+AE5669),IF(C5669="Withdrawal",(X5668-AE5669)))))</f>
        <v/>
      </c>
      <c r="Y5669" s="145" t="str">
        <f t="shared" si="1065"/>
        <v/>
      </c>
      <c r="Z5669" s="118"/>
      <c r="AA5669" s="118"/>
      <c r="AB5669" s="118"/>
      <c r="AC5669" s="118"/>
      <c r="AD5669" s="118"/>
      <c r="AE5669" s="139"/>
      <c r="AF5669" s="118"/>
      <c r="AG5669" s="118"/>
      <c r="AH5669" s="147" t="str">
        <f t="shared" si="1066"/>
        <v/>
      </c>
      <c r="AI5669" s="147" t="str">
        <f t="shared" si="1067"/>
        <v/>
      </c>
      <c r="AJ5669" s="148" t="str">
        <f t="shared" si="1056"/>
        <v/>
      </c>
      <c r="AK5669" s="148" t="str">
        <f t="shared" si="1057"/>
        <v/>
      </c>
      <c r="AL5669" s="147" t="str">
        <f t="shared" si="1058"/>
        <v/>
      </c>
      <c r="AM5669" s="147" t="str">
        <f t="shared" si="1059"/>
        <v/>
      </c>
      <c r="AN5669" s="147" t="str">
        <f t="shared" si="1060"/>
        <v/>
      </c>
      <c r="AO5669" s="118"/>
    </row>
    <row r="5670" spans="1:41">
      <c r="A5670" s="118"/>
      <c r="B5670" s="118"/>
      <c r="C5670" s="118"/>
      <c r="D5670" s="118"/>
      <c r="E5670" s="118"/>
      <c r="F5670" s="118"/>
      <c r="G5670" s="118"/>
      <c r="H5670" s="118"/>
      <c r="I5670" s="118"/>
      <c r="J5670" s="118"/>
      <c r="K5670" s="118"/>
      <c r="L5670" s="118"/>
      <c r="M5670" s="118"/>
      <c r="N5670" s="118"/>
      <c r="O5670" s="143" t="str">
        <f>IF(H5670="","",(S5670/S5670)&amp;":"&amp;ROUND(AH5670/S5670,2))</f>
        <v/>
      </c>
      <c r="P5670" s="118"/>
      <c r="Q5670" s="118"/>
      <c r="R5670" s="143" t="str">
        <f>IF(H5670="","",(S5670/S5670)&amp;":"&amp;ROUND(AI5670/S5670,2))</f>
        <v/>
      </c>
      <c r="S5670" s="144" t="str">
        <f t="shared" si="1061"/>
        <v/>
      </c>
      <c r="T5670" s="145" t="str">
        <f t="shared" si="1062"/>
        <v/>
      </c>
      <c r="U5670" s="118"/>
      <c r="V5670" s="145" t="str">
        <f t="shared" si="1063"/>
        <v/>
      </c>
      <c r="W5670" s="144" t="str">
        <f t="shared" si="1064"/>
        <v/>
      </c>
      <c r="X5670" s="146" t="str">
        <f>IF(C5670="","",IF(OR(C5670="Trade",C5670="Multi Position"),(X5669+V5670),IF(C5670="Deposit",(X5669+AE5670),IF(C5670="Withdrawal",(X5669-AE5670)))))</f>
        <v/>
      </c>
      <c r="Y5670" s="145" t="str">
        <f t="shared" si="1065"/>
        <v/>
      </c>
      <c r="Z5670" s="118"/>
      <c r="AA5670" s="118"/>
      <c r="AB5670" s="118"/>
      <c r="AC5670" s="118"/>
      <c r="AD5670" s="118"/>
      <c r="AE5670" s="139"/>
      <c r="AF5670" s="118"/>
      <c r="AG5670" s="118"/>
      <c r="AH5670" s="147" t="str">
        <f t="shared" si="1066"/>
        <v/>
      </c>
      <c r="AI5670" s="147" t="str">
        <f t="shared" si="1067"/>
        <v/>
      </c>
      <c r="AJ5670" s="148" t="str">
        <f t="shared" si="1056"/>
        <v/>
      </c>
      <c r="AK5670" s="148" t="str">
        <f t="shared" si="1057"/>
        <v/>
      </c>
      <c r="AL5670" s="147" t="str">
        <f t="shared" si="1058"/>
        <v/>
      </c>
      <c r="AM5670" s="147" t="str">
        <f t="shared" si="1059"/>
        <v/>
      </c>
      <c r="AN5670" s="147" t="str">
        <f t="shared" si="1060"/>
        <v/>
      </c>
      <c r="AO5670" s="118"/>
    </row>
    <row r="5671" spans="1:41">
      <c r="A5671" s="118"/>
      <c r="B5671" s="118"/>
      <c r="C5671" s="118"/>
      <c r="D5671" s="118"/>
      <c r="E5671" s="118"/>
      <c r="F5671" s="118"/>
      <c r="G5671" s="118"/>
      <c r="H5671" s="118"/>
      <c r="I5671" s="118"/>
      <c r="J5671" s="118"/>
      <c r="K5671" s="118"/>
      <c r="L5671" s="118"/>
      <c r="M5671" s="118"/>
      <c r="N5671" s="118"/>
      <c r="O5671" s="143" t="str">
        <f>IF(H5671="","",(S5671/S5671)&amp;":"&amp;ROUND(AH5671/S5671,2))</f>
        <v/>
      </c>
      <c r="P5671" s="118"/>
      <c r="Q5671" s="118"/>
      <c r="R5671" s="143" t="str">
        <f>IF(H5671="","",(S5671/S5671)&amp;":"&amp;ROUND(AI5671/S5671,2))</f>
        <v/>
      </c>
      <c r="S5671" s="144" t="str">
        <f t="shared" si="1061"/>
        <v/>
      </c>
      <c r="T5671" s="145" t="str">
        <f t="shared" si="1062"/>
        <v/>
      </c>
      <c r="U5671" s="118"/>
      <c r="V5671" s="145" t="str">
        <f t="shared" si="1063"/>
        <v/>
      </c>
      <c r="W5671" s="144" t="str">
        <f t="shared" si="1064"/>
        <v/>
      </c>
      <c r="X5671" s="146" t="str">
        <f>IF(C5671="","",IF(OR(C5671="Trade",C5671="Multi Position"),(X5670+V5671),IF(C5671="Deposit",(X5670+AE5671),IF(C5671="Withdrawal",(X5670-AE5671)))))</f>
        <v/>
      </c>
      <c r="Y5671" s="145" t="str">
        <f t="shared" si="1065"/>
        <v/>
      </c>
      <c r="Z5671" s="118"/>
      <c r="AA5671" s="118"/>
      <c r="AB5671" s="118"/>
      <c r="AC5671" s="118"/>
      <c r="AD5671" s="118"/>
      <c r="AE5671" s="139"/>
      <c r="AF5671" s="118"/>
      <c r="AG5671" s="118"/>
      <c r="AH5671" s="147" t="str">
        <f t="shared" si="1066"/>
        <v/>
      </c>
      <c r="AI5671" s="147" t="str">
        <f t="shared" si="1067"/>
        <v/>
      </c>
      <c r="AJ5671" s="148" t="str">
        <f t="shared" si="1056"/>
        <v/>
      </c>
      <c r="AK5671" s="148" t="str">
        <f t="shared" si="1057"/>
        <v/>
      </c>
      <c r="AL5671" s="147" t="str">
        <f t="shared" si="1058"/>
        <v/>
      </c>
      <c r="AM5671" s="147" t="str">
        <f t="shared" si="1059"/>
        <v/>
      </c>
      <c r="AN5671" s="147" t="str">
        <f t="shared" si="1060"/>
        <v/>
      </c>
      <c r="AO5671" s="118"/>
    </row>
    <row r="5672" spans="1:41">
      <c r="A5672" s="118"/>
      <c r="B5672" s="118"/>
      <c r="C5672" s="118"/>
      <c r="D5672" s="118"/>
      <c r="E5672" s="118"/>
      <c r="F5672" s="118"/>
      <c r="G5672" s="118"/>
      <c r="H5672" s="118"/>
      <c r="I5672" s="118"/>
      <c r="J5672" s="118"/>
      <c r="K5672" s="118"/>
      <c r="L5672" s="118"/>
      <c r="M5672" s="118"/>
      <c r="N5672" s="118"/>
      <c r="O5672" s="143" t="str">
        <f>IF(H5672="","",(S5672/S5672)&amp;":"&amp;ROUND(AH5672/S5672,2))</f>
        <v/>
      </c>
      <c r="P5672" s="118"/>
      <c r="Q5672" s="118"/>
      <c r="R5672" s="143" t="str">
        <f>IF(H5672="","",(S5672/S5672)&amp;":"&amp;ROUND(AI5672/S5672,2))</f>
        <v/>
      </c>
      <c r="S5672" s="144" t="str">
        <f t="shared" si="1061"/>
        <v/>
      </c>
      <c r="T5672" s="145" t="str">
        <f t="shared" si="1062"/>
        <v/>
      </c>
      <c r="U5672" s="118"/>
      <c r="V5672" s="145" t="str">
        <f t="shared" si="1063"/>
        <v/>
      </c>
      <c r="W5672" s="144" t="str">
        <f t="shared" si="1064"/>
        <v/>
      </c>
      <c r="X5672" s="146" t="str">
        <f>IF(C5672="","",IF(OR(C5672="Trade",C5672="Multi Position"),(X5671+V5672),IF(C5672="Deposit",(X5671+AE5672),IF(C5672="Withdrawal",(X5671-AE5672)))))</f>
        <v/>
      </c>
      <c r="Y5672" s="145" t="str">
        <f t="shared" si="1065"/>
        <v/>
      </c>
      <c r="Z5672" s="118"/>
      <c r="AA5672" s="118"/>
      <c r="AB5672" s="118"/>
      <c r="AC5672" s="118"/>
      <c r="AD5672" s="118"/>
      <c r="AE5672" s="139"/>
      <c r="AF5672" s="118"/>
      <c r="AG5672" s="118"/>
      <c r="AH5672" s="147" t="str">
        <f t="shared" si="1066"/>
        <v/>
      </c>
      <c r="AI5672" s="147" t="str">
        <f t="shared" si="1067"/>
        <v/>
      </c>
      <c r="AJ5672" s="148" t="str">
        <f t="shared" si="1056"/>
        <v/>
      </c>
      <c r="AK5672" s="148" t="str">
        <f t="shared" si="1057"/>
        <v/>
      </c>
      <c r="AL5672" s="147" t="str">
        <f t="shared" si="1058"/>
        <v/>
      </c>
      <c r="AM5672" s="147" t="str">
        <f t="shared" si="1059"/>
        <v/>
      </c>
      <c r="AN5672" s="147" t="str">
        <f t="shared" si="1060"/>
        <v/>
      </c>
      <c r="AO5672" s="118"/>
    </row>
    <row r="5673" spans="1:41">
      <c r="A5673" s="118"/>
      <c r="B5673" s="118"/>
      <c r="C5673" s="118"/>
      <c r="D5673" s="118"/>
      <c r="E5673" s="118"/>
      <c r="F5673" s="118"/>
      <c r="G5673" s="118"/>
      <c r="H5673" s="118"/>
      <c r="I5673" s="118"/>
      <c r="J5673" s="118"/>
      <c r="K5673" s="118"/>
      <c r="L5673" s="118"/>
      <c r="M5673" s="118"/>
      <c r="N5673" s="118"/>
      <c r="O5673" s="143" t="str">
        <f>IF(H5673="","",(S5673/S5673)&amp;":"&amp;ROUND(AH5673/S5673,2))</f>
        <v/>
      </c>
      <c r="P5673" s="118"/>
      <c r="Q5673" s="118"/>
      <c r="R5673" s="143" t="str">
        <f>IF(H5673="","",(S5673/S5673)&amp;":"&amp;ROUND(AI5673/S5673,2))</f>
        <v/>
      </c>
      <c r="S5673" s="144" t="str">
        <f t="shared" si="1061"/>
        <v/>
      </c>
      <c r="T5673" s="145" t="str">
        <f t="shared" si="1062"/>
        <v/>
      </c>
      <c r="U5673" s="118"/>
      <c r="V5673" s="145" t="str">
        <f t="shared" si="1063"/>
        <v/>
      </c>
      <c r="W5673" s="144" t="str">
        <f t="shared" si="1064"/>
        <v/>
      </c>
      <c r="X5673" s="146" t="str">
        <f>IF(C5673="","",IF(OR(C5673="Trade",C5673="Multi Position"),(X5672+V5673),IF(C5673="Deposit",(X5672+AE5673),IF(C5673="Withdrawal",(X5672-AE5673)))))</f>
        <v/>
      </c>
      <c r="Y5673" s="145" t="str">
        <f t="shared" si="1065"/>
        <v/>
      </c>
      <c r="Z5673" s="118"/>
      <c r="AA5673" s="118"/>
      <c r="AB5673" s="118"/>
      <c r="AC5673" s="118"/>
      <c r="AD5673" s="118"/>
      <c r="AE5673" s="139"/>
      <c r="AF5673" s="118"/>
      <c r="AG5673" s="118"/>
      <c r="AH5673" s="147" t="str">
        <f t="shared" si="1066"/>
        <v/>
      </c>
      <c r="AI5673" s="147" t="str">
        <f t="shared" si="1067"/>
        <v/>
      </c>
      <c r="AJ5673" s="148" t="str">
        <f t="shared" si="1056"/>
        <v/>
      </c>
      <c r="AK5673" s="148" t="str">
        <f t="shared" si="1057"/>
        <v/>
      </c>
      <c r="AL5673" s="147" t="str">
        <f t="shared" si="1058"/>
        <v/>
      </c>
      <c r="AM5673" s="147" t="str">
        <f t="shared" si="1059"/>
        <v/>
      </c>
      <c r="AN5673" s="147" t="str">
        <f t="shared" si="1060"/>
        <v/>
      </c>
      <c r="AO5673" s="118"/>
    </row>
    <row r="5674" spans="1:41">
      <c r="A5674" s="118"/>
      <c r="B5674" s="118"/>
      <c r="C5674" s="118"/>
      <c r="D5674" s="118"/>
      <c r="E5674" s="118"/>
      <c r="F5674" s="118"/>
      <c r="G5674" s="118"/>
      <c r="H5674" s="118"/>
      <c r="I5674" s="118"/>
      <c r="J5674" s="118"/>
      <c r="K5674" s="118"/>
      <c r="L5674" s="118"/>
      <c r="M5674" s="118"/>
      <c r="N5674" s="118"/>
      <c r="O5674" s="143" t="str">
        <f>IF(H5674="","",(S5674/S5674)&amp;":"&amp;ROUND(AH5674/S5674,2))</f>
        <v/>
      </c>
      <c r="P5674" s="118"/>
      <c r="Q5674" s="118"/>
      <c r="R5674" s="143" t="str">
        <f>IF(H5674="","",(S5674/S5674)&amp;":"&amp;ROUND(AI5674/S5674,2))</f>
        <v/>
      </c>
      <c r="S5674" s="144" t="str">
        <f t="shared" si="1061"/>
        <v/>
      </c>
      <c r="T5674" s="145" t="str">
        <f t="shared" si="1062"/>
        <v/>
      </c>
      <c r="U5674" s="118"/>
      <c r="V5674" s="145" t="str">
        <f t="shared" si="1063"/>
        <v/>
      </c>
      <c r="W5674" s="144" t="str">
        <f t="shared" si="1064"/>
        <v/>
      </c>
      <c r="X5674" s="146" t="str">
        <f>IF(C5674="","",IF(OR(C5674="Trade",C5674="Multi Position"),(X5673+V5674),IF(C5674="Deposit",(X5673+AE5674),IF(C5674="Withdrawal",(X5673-AE5674)))))</f>
        <v/>
      </c>
      <c r="Y5674" s="145" t="str">
        <f t="shared" si="1065"/>
        <v/>
      </c>
      <c r="Z5674" s="118"/>
      <c r="AA5674" s="118"/>
      <c r="AB5674" s="118"/>
      <c r="AC5674" s="118"/>
      <c r="AD5674" s="118"/>
      <c r="AE5674" s="139"/>
      <c r="AF5674" s="118"/>
      <c r="AG5674" s="118"/>
      <c r="AH5674" s="147" t="str">
        <f t="shared" si="1066"/>
        <v/>
      </c>
      <c r="AI5674" s="147" t="str">
        <f t="shared" si="1067"/>
        <v/>
      </c>
      <c r="AJ5674" s="148" t="str">
        <f t="shared" si="1056"/>
        <v/>
      </c>
      <c r="AK5674" s="148" t="str">
        <f t="shared" si="1057"/>
        <v/>
      </c>
      <c r="AL5674" s="147" t="str">
        <f t="shared" si="1058"/>
        <v/>
      </c>
      <c r="AM5674" s="147" t="str">
        <f t="shared" si="1059"/>
        <v/>
      </c>
      <c r="AN5674" s="147" t="str">
        <f t="shared" si="1060"/>
        <v/>
      </c>
      <c r="AO5674" s="118"/>
    </row>
    <row r="5675" spans="1:41">
      <c r="A5675" s="118"/>
      <c r="B5675" s="118"/>
      <c r="C5675" s="118"/>
      <c r="D5675" s="118"/>
      <c r="E5675" s="118"/>
      <c r="F5675" s="118"/>
      <c r="G5675" s="118"/>
      <c r="H5675" s="118"/>
      <c r="I5675" s="118"/>
      <c r="J5675" s="118"/>
      <c r="K5675" s="118"/>
      <c r="L5675" s="118"/>
      <c r="M5675" s="118"/>
      <c r="N5675" s="118"/>
      <c r="O5675" s="143" t="str">
        <f>IF(H5675="","",(S5675/S5675)&amp;":"&amp;ROUND(AH5675/S5675,2))</f>
        <v/>
      </c>
      <c r="P5675" s="118"/>
      <c r="Q5675" s="118"/>
      <c r="R5675" s="143" t="str">
        <f>IF(H5675="","",(S5675/S5675)&amp;":"&amp;ROUND(AI5675/S5675,2))</f>
        <v/>
      </c>
      <c r="S5675" s="144" t="str">
        <f t="shared" si="1061"/>
        <v/>
      </c>
      <c r="T5675" s="145" t="str">
        <f t="shared" si="1062"/>
        <v/>
      </c>
      <c r="U5675" s="118"/>
      <c r="V5675" s="145" t="str">
        <f t="shared" si="1063"/>
        <v/>
      </c>
      <c r="W5675" s="144" t="str">
        <f t="shared" si="1064"/>
        <v/>
      </c>
      <c r="X5675" s="146" t="str">
        <f>IF(C5675="","",IF(OR(C5675="Trade",C5675="Multi Position"),(X5674+V5675),IF(C5675="Deposit",(X5674+AE5675),IF(C5675="Withdrawal",(X5674-AE5675)))))</f>
        <v/>
      </c>
      <c r="Y5675" s="145" t="str">
        <f t="shared" si="1065"/>
        <v/>
      </c>
      <c r="Z5675" s="118"/>
      <c r="AA5675" s="118"/>
      <c r="AB5675" s="118"/>
      <c r="AC5675" s="118"/>
      <c r="AD5675" s="118"/>
      <c r="AE5675" s="139"/>
      <c r="AF5675" s="118"/>
      <c r="AG5675" s="118"/>
      <c r="AH5675" s="147" t="str">
        <f t="shared" si="1066"/>
        <v/>
      </c>
      <c r="AI5675" s="147" t="str">
        <f t="shared" si="1067"/>
        <v/>
      </c>
      <c r="AJ5675" s="148" t="str">
        <f t="shared" si="1056"/>
        <v/>
      </c>
      <c r="AK5675" s="148" t="str">
        <f t="shared" si="1057"/>
        <v/>
      </c>
      <c r="AL5675" s="147" t="str">
        <f t="shared" si="1058"/>
        <v/>
      </c>
      <c r="AM5675" s="147" t="str">
        <f t="shared" si="1059"/>
        <v/>
      </c>
      <c r="AN5675" s="147" t="str">
        <f t="shared" si="1060"/>
        <v/>
      </c>
      <c r="AO5675" s="118"/>
    </row>
    <row r="5676" spans="1:41">
      <c r="A5676" s="118"/>
      <c r="B5676" s="118"/>
      <c r="C5676" s="118"/>
      <c r="D5676" s="118"/>
      <c r="E5676" s="118"/>
      <c r="F5676" s="118"/>
      <c r="G5676" s="118"/>
      <c r="H5676" s="118"/>
      <c r="I5676" s="118"/>
      <c r="J5676" s="118"/>
      <c r="K5676" s="118"/>
      <c r="L5676" s="118"/>
      <c r="M5676" s="118"/>
      <c r="N5676" s="118"/>
      <c r="O5676" s="143" t="str">
        <f>IF(H5676="","",(S5676/S5676)&amp;":"&amp;ROUND(AH5676/S5676,2))</f>
        <v/>
      </c>
      <c r="P5676" s="118"/>
      <c r="Q5676" s="118"/>
      <c r="R5676" s="143" t="str">
        <f>IF(H5676="","",(S5676/S5676)&amp;":"&amp;ROUND(AI5676/S5676,2))</f>
        <v/>
      </c>
      <c r="S5676" s="144" t="str">
        <f t="shared" si="1061"/>
        <v/>
      </c>
      <c r="T5676" s="145" t="str">
        <f t="shared" si="1062"/>
        <v/>
      </c>
      <c r="U5676" s="118"/>
      <c r="V5676" s="145" t="str">
        <f t="shared" si="1063"/>
        <v/>
      </c>
      <c r="W5676" s="144" t="str">
        <f t="shared" si="1064"/>
        <v/>
      </c>
      <c r="X5676" s="146" t="str">
        <f>IF(C5676="","",IF(OR(C5676="Trade",C5676="Multi Position"),(X5675+V5676),IF(C5676="Deposit",(X5675+AE5676),IF(C5676="Withdrawal",(X5675-AE5676)))))</f>
        <v/>
      </c>
      <c r="Y5676" s="145" t="str">
        <f t="shared" si="1065"/>
        <v/>
      </c>
      <c r="Z5676" s="118"/>
      <c r="AA5676" s="118"/>
      <c r="AB5676" s="118"/>
      <c r="AC5676" s="118"/>
      <c r="AD5676" s="118"/>
      <c r="AE5676" s="139"/>
      <c r="AF5676" s="118"/>
      <c r="AG5676" s="118"/>
      <c r="AH5676" s="147" t="str">
        <f t="shared" si="1066"/>
        <v/>
      </c>
      <c r="AI5676" s="147" t="str">
        <f t="shared" si="1067"/>
        <v/>
      </c>
      <c r="AJ5676" s="148" t="str">
        <f t="shared" si="1056"/>
        <v/>
      </c>
      <c r="AK5676" s="148" t="str">
        <f t="shared" si="1057"/>
        <v/>
      </c>
      <c r="AL5676" s="147" t="str">
        <f t="shared" si="1058"/>
        <v/>
      </c>
      <c r="AM5676" s="147" t="str">
        <f t="shared" si="1059"/>
        <v/>
      </c>
      <c r="AN5676" s="147" t="str">
        <f t="shared" si="1060"/>
        <v/>
      </c>
      <c r="AO5676" s="118"/>
    </row>
    <row r="5677" spans="1:41">
      <c r="A5677" s="118"/>
      <c r="B5677" s="118"/>
      <c r="C5677" s="118"/>
      <c r="D5677" s="118"/>
      <c r="E5677" s="118"/>
      <c r="F5677" s="118"/>
      <c r="G5677" s="118"/>
      <c r="H5677" s="118"/>
      <c r="I5677" s="118"/>
      <c r="J5677" s="118"/>
      <c r="K5677" s="118"/>
      <c r="L5677" s="118"/>
      <c r="M5677" s="118"/>
      <c r="N5677" s="118"/>
      <c r="O5677" s="143" t="str">
        <f>IF(H5677="","",(S5677/S5677)&amp;":"&amp;ROUND(AH5677/S5677,2))</f>
        <v/>
      </c>
      <c r="P5677" s="118"/>
      <c r="Q5677" s="118"/>
      <c r="R5677" s="143" t="str">
        <f>IF(H5677="","",(S5677/S5677)&amp;":"&amp;ROUND(AI5677/S5677,2))</f>
        <v/>
      </c>
      <c r="S5677" s="144" t="str">
        <f t="shared" si="1061"/>
        <v/>
      </c>
      <c r="T5677" s="145" t="str">
        <f t="shared" si="1062"/>
        <v/>
      </c>
      <c r="U5677" s="118"/>
      <c r="V5677" s="145" t="str">
        <f t="shared" si="1063"/>
        <v/>
      </c>
      <c r="W5677" s="144" t="str">
        <f t="shared" si="1064"/>
        <v/>
      </c>
      <c r="X5677" s="146" t="str">
        <f>IF(C5677="","",IF(OR(C5677="Trade",C5677="Multi Position"),(X5676+V5677),IF(C5677="Deposit",(X5676+AE5677),IF(C5677="Withdrawal",(X5676-AE5677)))))</f>
        <v/>
      </c>
      <c r="Y5677" s="145" t="str">
        <f t="shared" si="1065"/>
        <v/>
      </c>
      <c r="Z5677" s="118"/>
      <c r="AA5677" s="118"/>
      <c r="AB5677" s="118"/>
      <c r="AC5677" s="118"/>
      <c r="AD5677" s="118"/>
      <c r="AE5677" s="139"/>
      <c r="AF5677" s="118"/>
      <c r="AG5677" s="118"/>
      <c r="AH5677" s="147" t="str">
        <f t="shared" si="1066"/>
        <v/>
      </c>
      <c r="AI5677" s="147" t="str">
        <f t="shared" si="1067"/>
        <v/>
      </c>
      <c r="AJ5677" s="148" t="str">
        <f t="shared" si="1056"/>
        <v/>
      </c>
      <c r="AK5677" s="148" t="str">
        <f t="shared" si="1057"/>
        <v/>
      </c>
      <c r="AL5677" s="147" t="str">
        <f t="shared" si="1058"/>
        <v/>
      </c>
      <c r="AM5677" s="147" t="str">
        <f t="shared" si="1059"/>
        <v/>
      </c>
      <c r="AN5677" s="147" t="str">
        <f t="shared" si="1060"/>
        <v/>
      </c>
      <c r="AO5677" s="118"/>
    </row>
    <row r="5678" spans="1:41">
      <c r="A5678" s="118"/>
      <c r="B5678" s="118"/>
      <c r="C5678" s="118"/>
      <c r="D5678" s="118"/>
      <c r="E5678" s="118"/>
      <c r="F5678" s="118"/>
      <c r="G5678" s="118"/>
      <c r="H5678" s="118"/>
      <c r="I5678" s="118"/>
      <c r="J5678" s="118"/>
      <c r="K5678" s="118"/>
      <c r="L5678" s="118"/>
      <c r="M5678" s="118"/>
      <c r="N5678" s="118"/>
      <c r="O5678" s="143" t="str">
        <f>IF(H5678="","",(S5678/S5678)&amp;":"&amp;ROUND(AH5678/S5678,2))</f>
        <v/>
      </c>
      <c r="P5678" s="118"/>
      <c r="Q5678" s="118"/>
      <c r="R5678" s="143" t="str">
        <f>IF(H5678="","",(S5678/S5678)&amp;":"&amp;ROUND(AI5678/S5678,2))</f>
        <v/>
      </c>
      <c r="S5678" s="144" t="str">
        <f t="shared" si="1061"/>
        <v/>
      </c>
      <c r="T5678" s="145" t="str">
        <f t="shared" si="1062"/>
        <v/>
      </c>
      <c r="U5678" s="118"/>
      <c r="V5678" s="145" t="str">
        <f t="shared" si="1063"/>
        <v/>
      </c>
      <c r="W5678" s="144" t="str">
        <f t="shared" si="1064"/>
        <v/>
      </c>
      <c r="X5678" s="146" t="str">
        <f>IF(C5678="","",IF(OR(C5678="Trade",C5678="Multi Position"),(X5677+V5678),IF(C5678="Deposit",(X5677+AE5678),IF(C5678="Withdrawal",(X5677-AE5678)))))</f>
        <v/>
      </c>
      <c r="Y5678" s="145" t="str">
        <f t="shared" si="1065"/>
        <v/>
      </c>
      <c r="Z5678" s="118"/>
      <c r="AA5678" s="118"/>
      <c r="AB5678" s="118"/>
      <c r="AC5678" s="118"/>
      <c r="AD5678" s="118"/>
      <c r="AE5678" s="139"/>
      <c r="AF5678" s="118"/>
      <c r="AG5678" s="118"/>
      <c r="AH5678" s="147" t="str">
        <f t="shared" si="1066"/>
        <v/>
      </c>
      <c r="AI5678" s="147" t="str">
        <f t="shared" si="1067"/>
        <v/>
      </c>
      <c r="AJ5678" s="148" t="str">
        <f t="shared" si="1056"/>
        <v/>
      </c>
      <c r="AK5678" s="148" t="str">
        <f t="shared" si="1057"/>
        <v/>
      </c>
      <c r="AL5678" s="147" t="str">
        <f t="shared" si="1058"/>
        <v/>
      </c>
      <c r="AM5678" s="147" t="str">
        <f t="shared" si="1059"/>
        <v/>
      </c>
      <c r="AN5678" s="147" t="str">
        <f t="shared" si="1060"/>
        <v/>
      </c>
      <c r="AO5678" s="118"/>
    </row>
    <row r="5679" spans="1:41">
      <c r="A5679" s="118"/>
      <c r="B5679" s="118"/>
      <c r="C5679" s="118"/>
      <c r="D5679" s="118"/>
      <c r="E5679" s="118"/>
      <c r="F5679" s="118"/>
      <c r="G5679" s="118"/>
      <c r="H5679" s="118"/>
      <c r="I5679" s="118"/>
      <c r="J5679" s="118"/>
      <c r="K5679" s="118"/>
      <c r="L5679" s="118"/>
      <c r="M5679" s="118"/>
      <c r="N5679" s="118"/>
      <c r="O5679" s="143" t="str">
        <f>IF(H5679="","",(S5679/S5679)&amp;":"&amp;ROUND(AH5679/S5679,2))</f>
        <v/>
      </c>
      <c r="P5679" s="118"/>
      <c r="Q5679" s="118"/>
      <c r="R5679" s="143" t="str">
        <f>IF(H5679="","",(S5679/S5679)&amp;":"&amp;ROUND(AI5679/S5679,2))</f>
        <v/>
      </c>
      <c r="S5679" s="144" t="str">
        <f t="shared" si="1061"/>
        <v/>
      </c>
      <c r="T5679" s="145" t="str">
        <f t="shared" si="1062"/>
        <v/>
      </c>
      <c r="U5679" s="118"/>
      <c r="V5679" s="145" t="str">
        <f t="shared" si="1063"/>
        <v/>
      </c>
      <c r="W5679" s="144" t="str">
        <f t="shared" si="1064"/>
        <v/>
      </c>
      <c r="X5679" s="146" t="str">
        <f>IF(C5679="","",IF(OR(C5679="Trade",C5679="Multi Position"),(X5678+V5679),IF(C5679="Deposit",(X5678+AE5679),IF(C5679="Withdrawal",(X5678-AE5679)))))</f>
        <v/>
      </c>
      <c r="Y5679" s="145" t="str">
        <f t="shared" si="1065"/>
        <v/>
      </c>
      <c r="Z5679" s="118"/>
      <c r="AA5679" s="118"/>
      <c r="AB5679" s="118"/>
      <c r="AC5679" s="118"/>
      <c r="AD5679" s="118"/>
      <c r="AE5679" s="139"/>
      <c r="AF5679" s="118"/>
      <c r="AG5679" s="118"/>
      <c r="AH5679" s="147" t="str">
        <f t="shared" si="1066"/>
        <v/>
      </c>
      <c r="AI5679" s="147" t="str">
        <f t="shared" si="1067"/>
        <v/>
      </c>
      <c r="AJ5679" s="148" t="str">
        <f t="shared" si="1056"/>
        <v/>
      </c>
      <c r="AK5679" s="148" t="str">
        <f t="shared" si="1057"/>
        <v/>
      </c>
      <c r="AL5679" s="147" t="str">
        <f t="shared" si="1058"/>
        <v/>
      </c>
      <c r="AM5679" s="147" t="str">
        <f t="shared" si="1059"/>
        <v/>
      </c>
      <c r="AN5679" s="147" t="str">
        <f t="shared" si="1060"/>
        <v/>
      </c>
      <c r="AO5679" s="118"/>
    </row>
    <row r="5680" spans="1:41">
      <c r="A5680" s="118"/>
      <c r="B5680" s="118"/>
      <c r="C5680" s="118"/>
      <c r="D5680" s="118"/>
      <c r="E5680" s="118"/>
      <c r="F5680" s="118"/>
      <c r="G5680" s="118"/>
      <c r="H5680" s="118"/>
      <c r="I5680" s="118"/>
      <c r="J5680" s="118"/>
      <c r="K5680" s="118"/>
      <c r="L5680" s="118"/>
      <c r="M5680" s="118"/>
      <c r="N5680" s="118"/>
      <c r="O5680" s="143" t="str">
        <f>IF(H5680="","",(S5680/S5680)&amp;":"&amp;ROUND(AH5680/S5680,2))</f>
        <v/>
      </c>
      <c r="P5680" s="118"/>
      <c r="Q5680" s="118"/>
      <c r="R5680" s="143" t="str">
        <f>IF(H5680="","",(S5680/S5680)&amp;":"&amp;ROUND(AI5680/S5680,2))</f>
        <v/>
      </c>
      <c r="S5680" s="144" t="str">
        <f t="shared" si="1061"/>
        <v/>
      </c>
      <c r="T5680" s="145" t="str">
        <f t="shared" si="1062"/>
        <v/>
      </c>
      <c r="U5680" s="118"/>
      <c r="V5680" s="145" t="str">
        <f t="shared" si="1063"/>
        <v/>
      </c>
      <c r="W5680" s="144" t="str">
        <f t="shared" si="1064"/>
        <v/>
      </c>
      <c r="X5680" s="146" t="str">
        <f>IF(C5680="","",IF(OR(C5680="Trade",C5680="Multi Position"),(X5679+V5680),IF(C5680="Deposit",(X5679+AE5680),IF(C5680="Withdrawal",(X5679-AE5680)))))</f>
        <v/>
      </c>
      <c r="Y5680" s="145" t="str">
        <f t="shared" si="1065"/>
        <v/>
      </c>
      <c r="Z5680" s="118"/>
      <c r="AA5680" s="118"/>
      <c r="AB5680" s="118"/>
      <c r="AC5680" s="118"/>
      <c r="AD5680" s="118"/>
      <c r="AE5680" s="139"/>
      <c r="AF5680" s="118"/>
      <c r="AG5680" s="118"/>
      <c r="AH5680" s="147" t="str">
        <f t="shared" si="1066"/>
        <v/>
      </c>
      <c r="AI5680" s="147" t="str">
        <f t="shared" si="1067"/>
        <v/>
      </c>
      <c r="AJ5680" s="148" t="str">
        <f t="shared" si="1056"/>
        <v/>
      </c>
      <c r="AK5680" s="148" t="str">
        <f t="shared" si="1057"/>
        <v/>
      </c>
      <c r="AL5680" s="147" t="str">
        <f t="shared" si="1058"/>
        <v/>
      </c>
      <c r="AM5680" s="147" t="str">
        <f t="shared" si="1059"/>
        <v/>
      </c>
      <c r="AN5680" s="147" t="str">
        <f t="shared" si="1060"/>
        <v/>
      </c>
      <c r="AO5680" s="118"/>
    </row>
    <row r="5681" spans="1:41">
      <c r="A5681" s="118"/>
      <c r="B5681" s="118"/>
      <c r="C5681" s="118"/>
      <c r="D5681" s="118"/>
      <c r="E5681" s="118"/>
      <c r="F5681" s="118"/>
      <c r="G5681" s="118"/>
      <c r="H5681" s="118"/>
      <c r="I5681" s="118"/>
      <c r="J5681" s="118"/>
      <c r="K5681" s="118"/>
      <c r="L5681" s="118"/>
      <c r="M5681" s="118"/>
      <c r="N5681" s="118"/>
      <c r="O5681" s="143" t="str">
        <f>IF(H5681="","",(S5681/S5681)&amp;":"&amp;ROUND(AH5681/S5681,2))</f>
        <v/>
      </c>
      <c r="P5681" s="118"/>
      <c r="Q5681" s="118"/>
      <c r="R5681" s="143" t="str">
        <f>IF(H5681="","",(S5681/S5681)&amp;":"&amp;ROUND(AI5681/S5681,2))</f>
        <v/>
      </c>
      <c r="S5681" s="144" t="str">
        <f t="shared" si="1061"/>
        <v/>
      </c>
      <c r="T5681" s="145" t="str">
        <f t="shared" si="1062"/>
        <v/>
      </c>
      <c r="U5681" s="118"/>
      <c r="V5681" s="145" t="str">
        <f t="shared" si="1063"/>
        <v/>
      </c>
      <c r="W5681" s="144" t="str">
        <f t="shared" si="1064"/>
        <v/>
      </c>
      <c r="X5681" s="146" t="str">
        <f>IF(C5681="","",IF(OR(C5681="Trade",C5681="Multi Position"),(X5680+V5681),IF(C5681="Deposit",(X5680+AE5681),IF(C5681="Withdrawal",(X5680-AE5681)))))</f>
        <v/>
      </c>
      <c r="Y5681" s="145" t="str">
        <f t="shared" si="1065"/>
        <v/>
      </c>
      <c r="Z5681" s="118"/>
      <c r="AA5681" s="118"/>
      <c r="AB5681" s="118"/>
      <c r="AC5681" s="118"/>
      <c r="AD5681" s="118"/>
      <c r="AE5681" s="139"/>
      <c r="AF5681" s="118"/>
      <c r="AG5681" s="118"/>
      <c r="AH5681" s="147" t="str">
        <f t="shared" si="1066"/>
        <v/>
      </c>
      <c r="AI5681" s="147" t="str">
        <f t="shared" si="1067"/>
        <v/>
      </c>
      <c r="AJ5681" s="148" t="str">
        <f t="shared" si="1056"/>
        <v/>
      </c>
      <c r="AK5681" s="148" t="str">
        <f t="shared" si="1057"/>
        <v/>
      </c>
      <c r="AL5681" s="147" t="str">
        <f t="shared" si="1058"/>
        <v/>
      </c>
      <c r="AM5681" s="147" t="str">
        <f t="shared" si="1059"/>
        <v/>
      </c>
      <c r="AN5681" s="147" t="str">
        <f t="shared" si="1060"/>
        <v/>
      </c>
      <c r="AO5681" s="118"/>
    </row>
    <row r="5682" spans="1:41">
      <c r="A5682" s="118"/>
      <c r="B5682" s="118"/>
      <c r="C5682" s="118"/>
      <c r="D5682" s="118"/>
      <c r="E5682" s="118"/>
      <c r="F5682" s="118"/>
      <c r="G5682" s="118"/>
      <c r="H5682" s="118"/>
      <c r="I5682" s="118"/>
      <c r="J5682" s="118"/>
      <c r="K5682" s="118"/>
      <c r="L5682" s="118"/>
      <c r="M5682" s="118"/>
      <c r="N5682" s="118"/>
      <c r="O5682" s="143" t="str">
        <f>IF(H5682="","",(S5682/S5682)&amp;":"&amp;ROUND(AH5682/S5682,2))</f>
        <v/>
      </c>
      <c r="P5682" s="118"/>
      <c r="Q5682" s="118"/>
      <c r="R5682" s="143" t="str">
        <f>IF(H5682="","",(S5682/S5682)&amp;":"&amp;ROUND(AI5682/S5682,2))</f>
        <v/>
      </c>
      <c r="S5682" s="144" t="str">
        <f t="shared" si="1061"/>
        <v/>
      </c>
      <c r="T5682" s="145" t="str">
        <f t="shared" si="1062"/>
        <v/>
      </c>
      <c r="U5682" s="118"/>
      <c r="V5682" s="145" t="str">
        <f t="shared" si="1063"/>
        <v/>
      </c>
      <c r="W5682" s="144" t="str">
        <f t="shared" si="1064"/>
        <v/>
      </c>
      <c r="X5682" s="146" t="str">
        <f>IF(C5682="","",IF(OR(C5682="Trade",C5682="Multi Position"),(X5681+V5682),IF(C5682="Deposit",(X5681+AE5682),IF(C5682="Withdrawal",(X5681-AE5682)))))</f>
        <v/>
      </c>
      <c r="Y5682" s="145" t="str">
        <f t="shared" si="1065"/>
        <v/>
      </c>
      <c r="Z5682" s="118"/>
      <c r="AA5682" s="118"/>
      <c r="AB5682" s="118"/>
      <c r="AC5682" s="118"/>
      <c r="AD5682" s="118"/>
      <c r="AE5682" s="139"/>
      <c r="AF5682" s="118"/>
      <c r="AG5682" s="118"/>
      <c r="AH5682" s="147" t="str">
        <f t="shared" si="1066"/>
        <v/>
      </c>
      <c r="AI5682" s="147" t="str">
        <f t="shared" si="1067"/>
        <v/>
      </c>
      <c r="AJ5682" s="148" t="str">
        <f t="shared" si="1056"/>
        <v/>
      </c>
      <c r="AK5682" s="148" t="str">
        <f t="shared" si="1057"/>
        <v/>
      </c>
      <c r="AL5682" s="147" t="str">
        <f t="shared" si="1058"/>
        <v/>
      </c>
      <c r="AM5682" s="147" t="str">
        <f t="shared" si="1059"/>
        <v/>
      </c>
      <c r="AN5682" s="147" t="str">
        <f t="shared" si="1060"/>
        <v/>
      </c>
      <c r="AO5682" s="118"/>
    </row>
    <row r="5683" spans="1:41">
      <c r="A5683" s="118"/>
      <c r="B5683" s="118"/>
      <c r="C5683" s="118"/>
      <c r="D5683" s="118"/>
      <c r="E5683" s="118"/>
      <c r="F5683" s="118"/>
      <c r="G5683" s="118"/>
      <c r="H5683" s="118"/>
      <c r="I5683" s="118"/>
      <c r="J5683" s="118"/>
      <c r="K5683" s="118"/>
      <c r="L5683" s="118"/>
      <c r="M5683" s="118"/>
      <c r="N5683" s="118"/>
      <c r="O5683" s="143" t="str">
        <f>IF(H5683="","",(S5683/S5683)&amp;":"&amp;ROUND(AH5683/S5683,2))</f>
        <v/>
      </c>
      <c r="P5683" s="118"/>
      <c r="Q5683" s="118"/>
      <c r="R5683" s="143" t="str">
        <f>IF(H5683="","",(S5683/S5683)&amp;":"&amp;ROUND(AI5683/S5683,2))</f>
        <v/>
      </c>
      <c r="S5683" s="144" t="str">
        <f t="shared" si="1061"/>
        <v/>
      </c>
      <c r="T5683" s="145" t="str">
        <f t="shared" si="1062"/>
        <v/>
      </c>
      <c r="U5683" s="118"/>
      <c r="V5683" s="145" t="str">
        <f t="shared" si="1063"/>
        <v/>
      </c>
      <c r="W5683" s="144" t="str">
        <f t="shared" si="1064"/>
        <v/>
      </c>
      <c r="X5683" s="146" t="str">
        <f>IF(C5683="","",IF(OR(C5683="Trade",C5683="Multi Position"),(X5682+V5683),IF(C5683="Deposit",(X5682+AE5683),IF(C5683="Withdrawal",(X5682-AE5683)))))</f>
        <v/>
      </c>
      <c r="Y5683" s="145" t="str">
        <f t="shared" si="1065"/>
        <v/>
      </c>
      <c r="Z5683" s="118"/>
      <c r="AA5683" s="118"/>
      <c r="AB5683" s="118"/>
      <c r="AC5683" s="118"/>
      <c r="AD5683" s="118"/>
      <c r="AE5683" s="139"/>
      <c r="AF5683" s="118"/>
      <c r="AG5683" s="118"/>
      <c r="AH5683" s="147" t="str">
        <f t="shared" si="1066"/>
        <v/>
      </c>
      <c r="AI5683" s="147" t="str">
        <f t="shared" si="1067"/>
        <v/>
      </c>
      <c r="AJ5683" s="148" t="str">
        <f t="shared" si="1056"/>
        <v/>
      </c>
      <c r="AK5683" s="148" t="str">
        <f t="shared" si="1057"/>
        <v/>
      </c>
      <c r="AL5683" s="147" t="str">
        <f t="shared" si="1058"/>
        <v/>
      </c>
      <c r="AM5683" s="147" t="str">
        <f t="shared" si="1059"/>
        <v/>
      </c>
      <c r="AN5683" s="147" t="str">
        <f t="shared" si="1060"/>
        <v/>
      </c>
      <c r="AO5683" s="118"/>
    </row>
    <row r="5684" spans="1:41">
      <c r="A5684" s="118"/>
      <c r="B5684" s="118"/>
      <c r="C5684" s="118"/>
      <c r="D5684" s="118"/>
      <c r="E5684" s="118"/>
      <c r="F5684" s="118"/>
      <c r="G5684" s="118"/>
      <c r="H5684" s="118"/>
      <c r="I5684" s="118"/>
      <c r="J5684" s="118"/>
      <c r="K5684" s="118"/>
      <c r="L5684" s="118"/>
      <c r="M5684" s="118"/>
      <c r="N5684" s="118"/>
      <c r="O5684" s="143" t="str">
        <f>IF(H5684="","",(S5684/S5684)&amp;":"&amp;ROUND(AH5684/S5684,2))</f>
        <v/>
      </c>
      <c r="P5684" s="118"/>
      <c r="Q5684" s="118"/>
      <c r="R5684" s="143" t="str">
        <f>IF(H5684="","",(S5684/S5684)&amp;":"&amp;ROUND(AI5684/S5684,2))</f>
        <v/>
      </c>
      <c r="S5684" s="144" t="str">
        <f t="shared" si="1061"/>
        <v/>
      </c>
      <c r="T5684" s="145" t="str">
        <f t="shared" si="1062"/>
        <v/>
      </c>
      <c r="U5684" s="118"/>
      <c r="V5684" s="145" t="str">
        <f t="shared" si="1063"/>
        <v/>
      </c>
      <c r="W5684" s="144" t="str">
        <f t="shared" si="1064"/>
        <v/>
      </c>
      <c r="X5684" s="146" t="str">
        <f>IF(C5684="","",IF(OR(C5684="Trade",C5684="Multi Position"),(X5683+V5684),IF(C5684="Deposit",(X5683+AE5684),IF(C5684="Withdrawal",(X5683-AE5684)))))</f>
        <v/>
      </c>
      <c r="Y5684" s="145" t="str">
        <f t="shared" si="1065"/>
        <v/>
      </c>
      <c r="Z5684" s="118"/>
      <c r="AA5684" s="118"/>
      <c r="AB5684" s="118"/>
      <c r="AC5684" s="118"/>
      <c r="AD5684" s="118"/>
      <c r="AE5684" s="139"/>
      <c r="AF5684" s="118"/>
      <c r="AG5684" s="118"/>
      <c r="AH5684" s="147" t="str">
        <f t="shared" si="1066"/>
        <v/>
      </c>
      <c r="AI5684" s="147" t="str">
        <f t="shared" si="1067"/>
        <v/>
      </c>
      <c r="AJ5684" s="148" t="str">
        <f t="shared" si="1056"/>
        <v/>
      </c>
      <c r="AK5684" s="148" t="str">
        <f t="shared" si="1057"/>
        <v/>
      </c>
      <c r="AL5684" s="147" t="str">
        <f t="shared" si="1058"/>
        <v/>
      </c>
      <c r="AM5684" s="147" t="str">
        <f t="shared" si="1059"/>
        <v/>
      </c>
      <c r="AN5684" s="147" t="str">
        <f t="shared" si="1060"/>
        <v/>
      </c>
      <c r="AO5684" s="118"/>
    </row>
    <row r="5685" spans="1:41">
      <c r="A5685" s="118"/>
      <c r="B5685" s="118"/>
      <c r="C5685" s="118"/>
      <c r="D5685" s="118"/>
      <c r="E5685" s="118"/>
      <c r="F5685" s="118"/>
      <c r="G5685" s="118"/>
      <c r="H5685" s="118"/>
      <c r="I5685" s="118"/>
      <c r="J5685" s="118"/>
      <c r="K5685" s="118"/>
      <c r="L5685" s="118"/>
      <c r="M5685" s="118"/>
      <c r="N5685" s="118"/>
      <c r="O5685" s="143" t="str">
        <f>IF(H5685="","",(S5685/S5685)&amp;":"&amp;ROUND(AH5685/S5685,2))</f>
        <v/>
      </c>
      <c r="P5685" s="118"/>
      <c r="Q5685" s="118"/>
      <c r="R5685" s="143" t="str">
        <f>IF(H5685="","",(S5685/S5685)&amp;":"&amp;ROUND(AI5685/S5685,2))</f>
        <v/>
      </c>
      <c r="S5685" s="144" t="str">
        <f t="shared" si="1061"/>
        <v/>
      </c>
      <c r="T5685" s="145" t="str">
        <f t="shared" si="1062"/>
        <v/>
      </c>
      <c r="U5685" s="118"/>
      <c r="V5685" s="145" t="str">
        <f t="shared" si="1063"/>
        <v/>
      </c>
      <c r="W5685" s="144" t="str">
        <f t="shared" si="1064"/>
        <v/>
      </c>
      <c r="X5685" s="146" t="str">
        <f>IF(C5685="","",IF(OR(C5685="Trade",C5685="Multi Position"),(X5684+V5685),IF(C5685="Deposit",(X5684+AE5685),IF(C5685="Withdrawal",(X5684-AE5685)))))</f>
        <v/>
      </c>
      <c r="Y5685" s="145" t="str">
        <f t="shared" si="1065"/>
        <v/>
      </c>
      <c r="Z5685" s="118"/>
      <c r="AA5685" s="118"/>
      <c r="AB5685" s="118"/>
      <c r="AC5685" s="118"/>
      <c r="AD5685" s="118"/>
      <c r="AE5685" s="139"/>
      <c r="AF5685" s="118"/>
      <c r="AG5685" s="118"/>
      <c r="AH5685" s="147" t="str">
        <f t="shared" si="1066"/>
        <v/>
      </c>
      <c r="AI5685" s="147" t="str">
        <f t="shared" si="1067"/>
        <v/>
      </c>
      <c r="AJ5685" s="148" t="str">
        <f t="shared" si="1056"/>
        <v/>
      </c>
      <c r="AK5685" s="148" t="str">
        <f t="shared" si="1057"/>
        <v/>
      </c>
      <c r="AL5685" s="147" t="str">
        <f t="shared" si="1058"/>
        <v/>
      </c>
      <c r="AM5685" s="147" t="str">
        <f t="shared" si="1059"/>
        <v/>
      </c>
      <c r="AN5685" s="147" t="str">
        <f t="shared" si="1060"/>
        <v/>
      </c>
      <c r="AO5685" s="118"/>
    </row>
    <row r="5686" spans="1:41">
      <c r="A5686" s="118"/>
      <c r="B5686" s="118"/>
      <c r="C5686" s="118"/>
      <c r="D5686" s="118"/>
      <c r="E5686" s="118"/>
      <c r="F5686" s="118"/>
      <c r="G5686" s="118"/>
      <c r="H5686" s="118"/>
      <c r="I5686" s="118"/>
      <c r="J5686" s="118"/>
      <c r="K5686" s="118"/>
      <c r="L5686" s="118"/>
      <c r="M5686" s="118"/>
      <c r="N5686" s="118"/>
      <c r="O5686" s="143" t="str">
        <f>IF(H5686="","",(S5686/S5686)&amp;":"&amp;ROUND(AH5686/S5686,2))</f>
        <v/>
      </c>
      <c r="P5686" s="118"/>
      <c r="Q5686" s="118"/>
      <c r="R5686" s="143" t="str">
        <f>IF(H5686="","",(S5686/S5686)&amp;":"&amp;ROUND(AI5686/S5686,2))</f>
        <v/>
      </c>
      <c r="S5686" s="144" t="str">
        <f t="shared" si="1061"/>
        <v/>
      </c>
      <c r="T5686" s="145" t="str">
        <f t="shared" si="1062"/>
        <v/>
      </c>
      <c r="U5686" s="118"/>
      <c r="V5686" s="145" t="str">
        <f t="shared" si="1063"/>
        <v/>
      </c>
      <c r="W5686" s="144" t="str">
        <f t="shared" si="1064"/>
        <v/>
      </c>
      <c r="X5686" s="146" t="str">
        <f>IF(C5686="","",IF(OR(C5686="Trade",C5686="Multi Position"),(X5685+V5686),IF(C5686="Deposit",(X5685+AE5686),IF(C5686="Withdrawal",(X5685-AE5686)))))</f>
        <v/>
      </c>
      <c r="Y5686" s="145" t="str">
        <f t="shared" si="1065"/>
        <v/>
      </c>
      <c r="Z5686" s="118"/>
      <c r="AA5686" s="118"/>
      <c r="AB5686" s="118"/>
      <c r="AC5686" s="118"/>
      <c r="AD5686" s="118"/>
      <c r="AE5686" s="139"/>
      <c r="AF5686" s="118"/>
      <c r="AG5686" s="118"/>
      <c r="AH5686" s="147" t="str">
        <f t="shared" si="1066"/>
        <v/>
      </c>
      <c r="AI5686" s="147" t="str">
        <f t="shared" si="1067"/>
        <v/>
      </c>
      <c r="AJ5686" s="148" t="str">
        <f t="shared" si="1056"/>
        <v/>
      </c>
      <c r="AK5686" s="148" t="str">
        <f t="shared" si="1057"/>
        <v/>
      </c>
      <c r="AL5686" s="147" t="str">
        <f t="shared" si="1058"/>
        <v/>
      </c>
      <c r="AM5686" s="147" t="str">
        <f t="shared" si="1059"/>
        <v/>
      </c>
      <c r="AN5686" s="147" t="str">
        <f t="shared" si="1060"/>
        <v/>
      </c>
      <c r="AO5686" s="118"/>
    </row>
    <row r="5687" spans="1:41">
      <c r="A5687" s="118"/>
      <c r="B5687" s="118"/>
      <c r="C5687" s="118"/>
      <c r="D5687" s="118"/>
      <c r="E5687" s="118"/>
      <c r="F5687" s="118"/>
      <c r="G5687" s="118"/>
      <c r="H5687" s="118"/>
      <c r="I5687" s="118"/>
      <c r="J5687" s="118"/>
      <c r="K5687" s="118"/>
      <c r="L5687" s="118"/>
      <c r="M5687" s="118"/>
      <c r="N5687" s="118"/>
      <c r="O5687" s="143" t="str">
        <f>IF(H5687="","",(S5687/S5687)&amp;":"&amp;ROUND(AH5687/S5687,2))</f>
        <v/>
      </c>
      <c r="P5687" s="118"/>
      <c r="Q5687" s="118"/>
      <c r="R5687" s="143" t="str">
        <f>IF(H5687="","",(S5687/S5687)&amp;":"&amp;ROUND(AI5687/S5687,2))</f>
        <v/>
      </c>
      <c r="S5687" s="144" t="str">
        <f t="shared" si="1061"/>
        <v/>
      </c>
      <c r="T5687" s="145" t="str">
        <f t="shared" si="1062"/>
        <v/>
      </c>
      <c r="U5687" s="118"/>
      <c r="V5687" s="145" t="str">
        <f t="shared" si="1063"/>
        <v/>
      </c>
      <c r="W5687" s="144" t="str">
        <f t="shared" si="1064"/>
        <v/>
      </c>
      <c r="X5687" s="146" t="str">
        <f>IF(C5687="","",IF(OR(C5687="Trade",C5687="Multi Position"),(X5686+V5687),IF(C5687="Deposit",(X5686+AE5687),IF(C5687="Withdrawal",(X5686-AE5687)))))</f>
        <v/>
      </c>
      <c r="Y5687" s="145" t="str">
        <f t="shared" si="1065"/>
        <v/>
      </c>
      <c r="Z5687" s="118"/>
      <c r="AA5687" s="118"/>
      <c r="AB5687" s="118"/>
      <c r="AC5687" s="118"/>
      <c r="AD5687" s="118"/>
      <c r="AE5687" s="139"/>
      <c r="AF5687" s="118"/>
      <c r="AG5687" s="118"/>
      <c r="AH5687" s="147" t="str">
        <f t="shared" si="1066"/>
        <v/>
      </c>
      <c r="AI5687" s="147" t="str">
        <f t="shared" si="1067"/>
        <v/>
      </c>
      <c r="AJ5687" s="148" t="str">
        <f t="shared" si="1056"/>
        <v/>
      </c>
      <c r="AK5687" s="148" t="str">
        <f t="shared" si="1057"/>
        <v/>
      </c>
      <c r="AL5687" s="147" t="str">
        <f t="shared" si="1058"/>
        <v/>
      </c>
      <c r="AM5687" s="147" t="str">
        <f t="shared" si="1059"/>
        <v/>
      </c>
      <c r="AN5687" s="147" t="str">
        <f t="shared" si="1060"/>
        <v/>
      </c>
      <c r="AO5687" s="118"/>
    </row>
    <row r="5688" spans="1:41">
      <c r="A5688" s="118"/>
      <c r="B5688" s="118"/>
      <c r="C5688" s="118"/>
      <c r="D5688" s="118"/>
      <c r="E5688" s="118"/>
      <c r="F5688" s="118"/>
      <c r="G5688" s="118"/>
      <c r="H5688" s="118"/>
      <c r="I5688" s="118"/>
      <c r="J5688" s="118"/>
      <c r="K5688" s="118"/>
      <c r="L5688" s="118"/>
      <c r="M5688" s="118"/>
      <c r="N5688" s="118"/>
      <c r="O5688" s="143" t="str">
        <f>IF(H5688="","",(S5688/S5688)&amp;":"&amp;ROUND(AH5688/S5688,2))</f>
        <v/>
      </c>
      <c r="P5688" s="118"/>
      <c r="Q5688" s="118"/>
      <c r="R5688" s="143" t="str">
        <f>IF(H5688="","",(S5688/S5688)&amp;":"&amp;ROUND(AI5688/S5688,2))</f>
        <v/>
      </c>
      <c r="S5688" s="144" t="str">
        <f t="shared" si="1061"/>
        <v/>
      </c>
      <c r="T5688" s="145" t="str">
        <f t="shared" si="1062"/>
        <v/>
      </c>
      <c r="U5688" s="118"/>
      <c r="V5688" s="145" t="str">
        <f t="shared" si="1063"/>
        <v/>
      </c>
      <c r="W5688" s="144" t="str">
        <f t="shared" si="1064"/>
        <v/>
      </c>
      <c r="X5688" s="146" t="str">
        <f>IF(C5688="","",IF(OR(C5688="Trade",C5688="Multi Position"),(X5687+V5688),IF(C5688="Deposit",(X5687+AE5688),IF(C5688="Withdrawal",(X5687-AE5688)))))</f>
        <v/>
      </c>
      <c r="Y5688" s="145" t="str">
        <f t="shared" si="1065"/>
        <v/>
      </c>
      <c r="Z5688" s="118"/>
      <c r="AA5688" s="118"/>
      <c r="AB5688" s="118"/>
      <c r="AC5688" s="118"/>
      <c r="AD5688" s="118"/>
      <c r="AE5688" s="139"/>
      <c r="AF5688" s="118"/>
      <c r="AG5688" s="118"/>
      <c r="AH5688" s="147" t="str">
        <f t="shared" si="1066"/>
        <v/>
      </c>
      <c r="AI5688" s="147" t="str">
        <f t="shared" si="1067"/>
        <v/>
      </c>
      <c r="AJ5688" s="148" t="str">
        <f t="shared" si="1056"/>
        <v/>
      </c>
      <c r="AK5688" s="148" t="str">
        <f t="shared" si="1057"/>
        <v/>
      </c>
      <c r="AL5688" s="147" t="str">
        <f t="shared" si="1058"/>
        <v/>
      </c>
      <c r="AM5688" s="147" t="str">
        <f t="shared" si="1059"/>
        <v/>
      </c>
      <c r="AN5688" s="147" t="str">
        <f t="shared" si="1060"/>
        <v/>
      </c>
      <c r="AO5688" s="118"/>
    </row>
    <row r="5689" spans="1:41">
      <c r="A5689" s="118"/>
      <c r="B5689" s="118"/>
      <c r="C5689" s="118"/>
      <c r="D5689" s="118"/>
      <c r="E5689" s="118"/>
      <c r="F5689" s="118"/>
      <c r="G5689" s="118"/>
      <c r="H5689" s="118"/>
      <c r="I5689" s="118"/>
      <c r="J5689" s="118"/>
      <c r="K5689" s="118"/>
      <c r="L5689" s="118"/>
      <c r="M5689" s="118"/>
      <c r="N5689" s="118"/>
      <c r="O5689" s="143" t="str">
        <f>IF(H5689="","",(S5689/S5689)&amp;":"&amp;ROUND(AH5689/S5689,2))</f>
        <v/>
      </c>
      <c r="P5689" s="118"/>
      <c r="Q5689" s="118"/>
      <c r="R5689" s="143" t="str">
        <f>IF(H5689="","",(S5689/S5689)&amp;":"&amp;ROUND(AI5689/S5689,2))</f>
        <v/>
      </c>
      <c r="S5689" s="144" t="str">
        <f t="shared" si="1061"/>
        <v/>
      </c>
      <c r="T5689" s="145" t="str">
        <f t="shared" si="1062"/>
        <v/>
      </c>
      <c r="U5689" s="118"/>
      <c r="V5689" s="145" t="str">
        <f t="shared" si="1063"/>
        <v/>
      </c>
      <c r="W5689" s="144" t="str">
        <f t="shared" si="1064"/>
        <v/>
      </c>
      <c r="X5689" s="146" t="str">
        <f>IF(C5689="","",IF(OR(C5689="Trade",C5689="Multi Position"),(X5688+V5689),IF(C5689="Deposit",(X5688+AE5689),IF(C5689="Withdrawal",(X5688-AE5689)))))</f>
        <v/>
      </c>
      <c r="Y5689" s="145" t="str">
        <f t="shared" si="1065"/>
        <v/>
      </c>
      <c r="Z5689" s="118"/>
      <c r="AA5689" s="118"/>
      <c r="AB5689" s="118"/>
      <c r="AC5689" s="118"/>
      <c r="AD5689" s="118"/>
      <c r="AE5689" s="139"/>
      <c r="AF5689" s="118"/>
      <c r="AG5689" s="118"/>
      <c r="AH5689" s="147" t="str">
        <f t="shared" si="1066"/>
        <v/>
      </c>
      <c r="AI5689" s="147" t="str">
        <f t="shared" si="1067"/>
        <v/>
      </c>
      <c r="AJ5689" s="148" t="str">
        <f t="shared" si="1056"/>
        <v/>
      </c>
      <c r="AK5689" s="148" t="str">
        <f t="shared" si="1057"/>
        <v/>
      </c>
      <c r="AL5689" s="147" t="str">
        <f t="shared" si="1058"/>
        <v/>
      </c>
      <c r="AM5689" s="147" t="str">
        <f t="shared" si="1059"/>
        <v/>
      </c>
      <c r="AN5689" s="147" t="str">
        <f t="shared" si="1060"/>
        <v/>
      </c>
      <c r="AO5689" s="118"/>
    </row>
    <row r="5690" spans="1:41">
      <c r="A5690" s="118"/>
      <c r="B5690" s="118"/>
      <c r="C5690" s="118"/>
      <c r="D5690" s="118"/>
      <c r="E5690" s="118"/>
      <c r="F5690" s="118"/>
      <c r="G5690" s="118"/>
      <c r="H5690" s="118"/>
      <c r="I5690" s="118"/>
      <c r="J5690" s="118"/>
      <c r="K5690" s="118"/>
      <c r="L5690" s="118"/>
      <c r="M5690" s="118"/>
      <c r="N5690" s="118"/>
      <c r="O5690" s="143" t="str">
        <f>IF(H5690="","",(S5690/S5690)&amp;":"&amp;ROUND(AH5690/S5690,2))</f>
        <v/>
      </c>
      <c r="P5690" s="118"/>
      <c r="Q5690" s="118"/>
      <c r="R5690" s="143" t="str">
        <f>IF(H5690="","",(S5690/S5690)&amp;":"&amp;ROUND(AI5690/S5690,2))</f>
        <v/>
      </c>
      <c r="S5690" s="144" t="str">
        <f t="shared" si="1061"/>
        <v/>
      </c>
      <c r="T5690" s="145" t="str">
        <f t="shared" si="1062"/>
        <v/>
      </c>
      <c r="U5690" s="118"/>
      <c r="V5690" s="145" t="str">
        <f t="shared" si="1063"/>
        <v/>
      </c>
      <c r="W5690" s="144" t="str">
        <f t="shared" si="1064"/>
        <v/>
      </c>
      <c r="X5690" s="146" t="str">
        <f>IF(C5690="","",IF(OR(C5690="Trade",C5690="Multi Position"),(X5689+V5690),IF(C5690="Deposit",(X5689+AE5690),IF(C5690="Withdrawal",(X5689-AE5690)))))</f>
        <v/>
      </c>
      <c r="Y5690" s="145" t="str">
        <f t="shared" si="1065"/>
        <v/>
      </c>
      <c r="Z5690" s="118"/>
      <c r="AA5690" s="118"/>
      <c r="AB5690" s="118"/>
      <c r="AC5690" s="118"/>
      <c r="AD5690" s="118"/>
      <c r="AE5690" s="139"/>
      <c r="AF5690" s="118"/>
      <c r="AG5690" s="118"/>
      <c r="AH5690" s="147" t="str">
        <f t="shared" si="1066"/>
        <v/>
      </c>
      <c r="AI5690" s="147" t="str">
        <f t="shared" si="1067"/>
        <v/>
      </c>
      <c r="AJ5690" s="148" t="str">
        <f t="shared" si="1056"/>
        <v/>
      </c>
      <c r="AK5690" s="148" t="str">
        <f t="shared" si="1057"/>
        <v/>
      </c>
      <c r="AL5690" s="147" t="str">
        <f t="shared" si="1058"/>
        <v/>
      </c>
      <c r="AM5690" s="147" t="str">
        <f t="shared" si="1059"/>
        <v/>
      </c>
      <c r="AN5690" s="147" t="str">
        <f t="shared" si="1060"/>
        <v/>
      </c>
      <c r="AO5690" s="118"/>
    </row>
    <row r="5691" spans="1:41">
      <c r="A5691" s="118"/>
      <c r="B5691" s="118"/>
      <c r="C5691" s="118"/>
      <c r="D5691" s="118"/>
      <c r="E5691" s="118"/>
      <c r="F5691" s="118"/>
      <c r="G5691" s="118"/>
      <c r="H5691" s="118"/>
      <c r="I5691" s="118"/>
      <c r="J5691" s="118"/>
      <c r="K5691" s="118"/>
      <c r="L5691" s="118"/>
      <c r="M5691" s="118"/>
      <c r="N5691" s="118"/>
      <c r="O5691" s="143" t="str">
        <f>IF(H5691="","",(S5691/S5691)&amp;":"&amp;ROUND(AH5691/S5691,2))</f>
        <v/>
      </c>
      <c r="P5691" s="118"/>
      <c r="Q5691" s="118"/>
      <c r="R5691" s="143" t="str">
        <f>IF(H5691="","",(S5691/S5691)&amp;":"&amp;ROUND(AI5691/S5691,2))</f>
        <v/>
      </c>
      <c r="S5691" s="144" t="str">
        <f t="shared" si="1061"/>
        <v/>
      </c>
      <c r="T5691" s="145" t="str">
        <f t="shared" si="1062"/>
        <v/>
      </c>
      <c r="U5691" s="118"/>
      <c r="V5691" s="145" t="str">
        <f t="shared" si="1063"/>
        <v/>
      </c>
      <c r="W5691" s="144" t="str">
        <f t="shared" si="1064"/>
        <v/>
      </c>
      <c r="X5691" s="146" t="str">
        <f>IF(C5691="","",IF(OR(C5691="Trade",C5691="Multi Position"),(X5690+V5691),IF(C5691="Deposit",(X5690+AE5691),IF(C5691="Withdrawal",(X5690-AE5691)))))</f>
        <v/>
      </c>
      <c r="Y5691" s="145" t="str">
        <f t="shared" si="1065"/>
        <v/>
      </c>
      <c r="Z5691" s="118"/>
      <c r="AA5691" s="118"/>
      <c r="AB5691" s="118"/>
      <c r="AC5691" s="118"/>
      <c r="AD5691" s="118"/>
      <c r="AE5691" s="139"/>
      <c r="AF5691" s="118"/>
      <c r="AG5691" s="118"/>
      <c r="AH5691" s="147" t="str">
        <f t="shared" si="1066"/>
        <v/>
      </c>
      <c r="AI5691" s="147" t="str">
        <f t="shared" si="1067"/>
        <v/>
      </c>
      <c r="AJ5691" s="148" t="str">
        <f t="shared" si="1056"/>
        <v/>
      </c>
      <c r="AK5691" s="148" t="str">
        <f t="shared" si="1057"/>
        <v/>
      </c>
      <c r="AL5691" s="147" t="str">
        <f t="shared" si="1058"/>
        <v/>
      </c>
      <c r="AM5691" s="147" t="str">
        <f t="shared" si="1059"/>
        <v/>
      </c>
      <c r="AN5691" s="147" t="str">
        <f t="shared" si="1060"/>
        <v/>
      </c>
      <c r="AO5691" s="118"/>
    </row>
    <row r="5692" spans="1:41">
      <c r="A5692" s="118"/>
      <c r="B5692" s="118"/>
      <c r="C5692" s="118"/>
      <c r="D5692" s="118"/>
      <c r="E5692" s="118"/>
      <c r="F5692" s="118"/>
      <c r="G5692" s="118"/>
      <c r="H5692" s="118"/>
      <c r="I5692" s="118"/>
      <c r="J5692" s="118"/>
      <c r="K5692" s="118"/>
      <c r="L5692" s="118"/>
      <c r="M5692" s="118"/>
      <c r="N5692" s="118"/>
      <c r="O5692" s="143" t="str">
        <f>IF(H5692="","",(S5692/S5692)&amp;":"&amp;ROUND(AH5692/S5692,2))</f>
        <v/>
      </c>
      <c r="P5692" s="118"/>
      <c r="Q5692" s="118"/>
      <c r="R5692" s="143" t="str">
        <f>IF(H5692="","",(S5692/S5692)&amp;":"&amp;ROUND(AI5692/S5692,2))</f>
        <v/>
      </c>
      <c r="S5692" s="144" t="str">
        <f t="shared" si="1061"/>
        <v/>
      </c>
      <c r="T5692" s="145" t="str">
        <f t="shared" si="1062"/>
        <v/>
      </c>
      <c r="U5692" s="118"/>
      <c r="V5692" s="145" t="str">
        <f t="shared" si="1063"/>
        <v/>
      </c>
      <c r="W5692" s="144" t="str">
        <f t="shared" si="1064"/>
        <v/>
      </c>
      <c r="X5692" s="146" t="str">
        <f>IF(C5692="","",IF(OR(C5692="Trade",C5692="Multi Position"),(X5691+V5692),IF(C5692="Deposit",(X5691+AE5692),IF(C5692="Withdrawal",(X5691-AE5692)))))</f>
        <v/>
      </c>
      <c r="Y5692" s="145" t="str">
        <f t="shared" si="1065"/>
        <v/>
      </c>
      <c r="Z5692" s="118"/>
      <c r="AA5692" s="118"/>
      <c r="AB5692" s="118"/>
      <c r="AC5692" s="118"/>
      <c r="AD5692" s="118"/>
      <c r="AE5692" s="139"/>
      <c r="AF5692" s="118"/>
      <c r="AG5692" s="118"/>
      <c r="AH5692" s="147" t="str">
        <f t="shared" si="1066"/>
        <v/>
      </c>
      <c r="AI5692" s="147" t="str">
        <f t="shared" si="1067"/>
        <v/>
      </c>
      <c r="AJ5692" s="148" t="str">
        <f t="shared" si="1056"/>
        <v/>
      </c>
      <c r="AK5692" s="148" t="str">
        <f t="shared" si="1057"/>
        <v/>
      </c>
      <c r="AL5692" s="147" t="str">
        <f t="shared" si="1058"/>
        <v/>
      </c>
      <c r="AM5692" s="147" t="str">
        <f t="shared" si="1059"/>
        <v/>
      </c>
      <c r="AN5692" s="147" t="str">
        <f t="shared" si="1060"/>
        <v/>
      </c>
      <c r="AO5692" s="118"/>
    </row>
    <row r="5693" spans="1:41">
      <c r="A5693" s="118"/>
      <c r="B5693" s="118"/>
      <c r="C5693" s="118"/>
      <c r="D5693" s="118"/>
      <c r="E5693" s="118"/>
      <c r="F5693" s="118"/>
      <c r="G5693" s="118"/>
      <c r="H5693" s="118"/>
      <c r="I5693" s="118"/>
      <c r="J5693" s="118"/>
      <c r="K5693" s="118"/>
      <c r="L5693" s="118"/>
      <c r="M5693" s="118"/>
      <c r="N5693" s="118"/>
      <c r="O5693" s="143" t="str">
        <f>IF(H5693="","",(S5693/S5693)&amp;":"&amp;ROUND(AH5693/S5693,2))</f>
        <v/>
      </c>
      <c r="P5693" s="118"/>
      <c r="Q5693" s="118"/>
      <c r="R5693" s="143" t="str">
        <f>IF(H5693="","",(S5693/S5693)&amp;":"&amp;ROUND(AI5693/S5693,2))</f>
        <v/>
      </c>
      <c r="S5693" s="144" t="str">
        <f t="shared" si="1061"/>
        <v/>
      </c>
      <c r="T5693" s="145" t="str">
        <f t="shared" si="1062"/>
        <v/>
      </c>
      <c r="U5693" s="118"/>
      <c r="V5693" s="145" t="str">
        <f t="shared" si="1063"/>
        <v/>
      </c>
      <c r="W5693" s="144" t="str">
        <f t="shared" si="1064"/>
        <v/>
      </c>
      <c r="X5693" s="146" t="str">
        <f>IF(C5693="","",IF(OR(C5693="Trade",C5693="Multi Position"),(X5692+V5693),IF(C5693="Deposit",(X5692+AE5693),IF(C5693="Withdrawal",(X5692-AE5693)))))</f>
        <v/>
      </c>
      <c r="Y5693" s="145" t="str">
        <f t="shared" si="1065"/>
        <v/>
      </c>
      <c r="Z5693" s="118"/>
      <c r="AA5693" s="118"/>
      <c r="AB5693" s="118"/>
      <c r="AC5693" s="118"/>
      <c r="AD5693" s="118"/>
      <c r="AE5693" s="139"/>
      <c r="AF5693" s="118"/>
      <c r="AG5693" s="118"/>
      <c r="AH5693" s="147" t="str">
        <f t="shared" si="1066"/>
        <v/>
      </c>
      <c r="AI5693" s="147" t="str">
        <f t="shared" si="1067"/>
        <v/>
      </c>
      <c r="AJ5693" s="148" t="str">
        <f t="shared" si="1056"/>
        <v/>
      </c>
      <c r="AK5693" s="148" t="str">
        <f t="shared" si="1057"/>
        <v/>
      </c>
      <c r="AL5693" s="147" t="str">
        <f t="shared" si="1058"/>
        <v/>
      </c>
      <c r="AM5693" s="147" t="str">
        <f t="shared" si="1059"/>
        <v/>
      </c>
      <c r="AN5693" s="147" t="str">
        <f t="shared" si="1060"/>
        <v/>
      </c>
      <c r="AO5693" s="118"/>
    </row>
    <row r="5694" spans="1:41">
      <c r="A5694" s="118"/>
      <c r="B5694" s="118"/>
      <c r="C5694" s="118"/>
      <c r="D5694" s="118"/>
      <c r="E5694" s="118"/>
      <c r="F5694" s="118"/>
      <c r="G5694" s="118"/>
      <c r="H5694" s="118"/>
      <c r="I5694" s="118"/>
      <c r="J5694" s="118"/>
      <c r="K5694" s="118"/>
      <c r="L5694" s="118"/>
      <c r="M5694" s="118"/>
      <c r="N5694" s="118"/>
      <c r="O5694" s="143" t="str">
        <f>IF(H5694="","",(S5694/S5694)&amp;":"&amp;ROUND(AH5694/S5694,2))</f>
        <v/>
      </c>
      <c r="P5694" s="118"/>
      <c r="Q5694" s="118"/>
      <c r="R5694" s="143" t="str">
        <f>IF(H5694="","",(S5694/S5694)&amp;":"&amp;ROUND(AI5694/S5694,2))</f>
        <v/>
      </c>
      <c r="S5694" s="144" t="str">
        <f t="shared" si="1061"/>
        <v/>
      </c>
      <c r="T5694" s="145" t="str">
        <f t="shared" si="1062"/>
        <v/>
      </c>
      <c r="U5694" s="118"/>
      <c r="V5694" s="145" t="str">
        <f t="shared" si="1063"/>
        <v/>
      </c>
      <c r="W5694" s="144" t="str">
        <f t="shared" si="1064"/>
        <v/>
      </c>
      <c r="X5694" s="146" t="str">
        <f>IF(C5694="","",IF(OR(C5694="Trade",C5694="Multi Position"),(X5693+V5694),IF(C5694="Deposit",(X5693+AE5694),IF(C5694="Withdrawal",(X5693-AE5694)))))</f>
        <v/>
      </c>
      <c r="Y5694" s="145" t="str">
        <f t="shared" si="1065"/>
        <v/>
      </c>
      <c r="Z5694" s="118"/>
      <c r="AA5694" s="118"/>
      <c r="AB5694" s="118"/>
      <c r="AC5694" s="118"/>
      <c r="AD5694" s="118"/>
      <c r="AE5694" s="139"/>
      <c r="AF5694" s="118"/>
      <c r="AG5694" s="118"/>
      <c r="AH5694" s="147" t="str">
        <f t="shared" si="1066"/>
        <v/>
      </c>
      <c r="AI5694" s="147" t="str">
        <f t="shared" si="1067"/>
        <v/>
      </c>
      <c r="AJ5694" s="148" t="str">
        <f t="shared" si="1056"/>
        <v/>
      </c>
      <c r="AK5694" s="148" t="str">
        <f t="shared" si="1057"/>
        <v/>
      </c>
      <c r="AL5694" s="147" t="str">
        <f t="shared" si="1058"/>
        <v/>
      </c>
      <c r="AM5694" s="147" t="str">
        <f t="shared" si="1059"/>
        <v/>
      </c>
      <c r="AN5694" s="147" t="str">
        <f t="shared" si="1060"/>
        <v/>
      </c>
      <c r="AO5694" s="118"/>
    </row>
    <row r="5695" spans="1:41">
      <c r="A5695" s="118"/>
      <c r="B5695" s="118"/>
      <c r="C5695" s="118"/>
      <c r="D5695" s="118"/>
      <c r="E5695" s="118"/>
      <c r="F5695" s="118"/>
      <c r="G5695" s="118"/>
      <c r="H5695" s="118"/>
      <c r="I5695" s="118"/>
      <c r="J5695" s="118"/>
      <c r="K5695" s="118"/>
      <c r="L5695" s="118"/>
      <c r="M5695" s="118"/>
      <c r="N5695" s="118"/>
      <c r="O5695" s="143" t="str">
        <f>IF(H5695="","",(S5695/S5695)&amp;":"&amp;ROUND(AH5695/S5695,2))</f>
        <v/>
      </c>
      <c r="P5695" s="118"/>
      <c r="Q5695" s="118"/>
      <c r="R5695" s="143" t="str">
        <f>IF(H5695="","",(S5695/S5695)&amp;":"&amp;ROUND(AI5695/S5695,2))</f>
        <v/>
      </c>
      <c r="S5695" s="144" t="str">
        <f t="shared" si="1061"/>
        <v/>
      </c>
      <c r="T5695" s="145" t="str">
        <f t="shared" si="1062"/>
        <v/>
      </c>
      <c r="U5695" s="118"/>
      <c r="V5695" s="145" t="str">
        <f t="shared" si="1063"/>
        <v/>
      </c>
      <c r="W5695" s="144" t="str">
        <f t="shared" si="1064"/>
        <v/>
      </c>
      <c r="X5695" s="146" t="str">
        <f>IF(C5695="","",IF(OR(C5695="Trade",C5695="Multi Position"),(X5694+V5695),IF(C5695="Deposit",(X5694+AE5695),IF(C5695="Withdrawal",(X5694-AE5695)))))</f>
        <v/>
      </c>
      <c r="Y5695" s="145" t="str">
        <f t="shared" si="1065"/>
        <v/>
      </c>
      <c r="Z5695" s="118"/>
      <c r="AA5695" s="118"/>
      <c r="AB5695" s="118"/>
      <c r="AC5695" s="118"/>
      <c r="AD5695" s="118"/>
      <c r="AE5695" s="139"/>
      <c r="AF5695" s="118"/>
      <c r="AG5695" s="118"/>
      <c r="AH5695" s="147" t="str">
        <f t="shared" si="1066"/>
        <v/>
      </c>
      <c r="AI5695" s="147" t="str">
        <f t="shared" si="1067"/>
        <v/>
      </c>
      <c r="AJ5695" s="148" t="str">
        <f t="shared" si="1056"/>
        <v/>
      </c>
      <c r="AK5695" s="148" t="str">
        <f t="shared" si="1057"/>
        <v/>
      </c>
      <c r="AL5695" s="147" t="str">
        <f t="shared" si="1058"/>
        <v/>
      </c>
      <c r="AM5695" s="147" t="str">
        <f t="shared" si="1059"/>
        <v/>
      </c>
      <c r="AN5695" s="147" t="str">
        <f t="shared" si="1060"/>
        <v/>
      </c>
      <c r="AO5695" s="118"/>
    </row>
    <row r="5696" spans="1:41">
      <c r="A5696" s="118"/>
      <c r="B5696" s="118"/>
      <c r="C5696" s="118"/>
      <c r="D5696" s="118"/>
      <c r="E5696" s="118"/>
      <c r="F5696" s="118"/>
      <c r="G5696" s="118"/>
      <c r="H5696" s="118"/>
      <c r="I5696" s="118"/>
      <c r="J5696" s="118"/>
      <c r="K5696" s="118"/>
      <c r="L5696" s="118"/>
      <c r="M5696" s="118"/>
      <c r="N5696" s="118"/>
      <c r="O5696" s="143" t="str">
        <f>IF(H5696="","",(S5696/S5696)&amp;":"&amp;ROUND(AH5696/S5696,2))</f>
        <v/>
      </c>
      <c r="P5696" s="118"/>
      <c r="Q5696" s="118"/>
      <c r="R5696" s="143" t="str">
        <f>IF(H5696="","",(S5696/S5696)&amp;":"&amp;ROUND(AI5696/S5696,2))</f>
        <v/>
      </c>
      <c r="S5696" s="144" t="str">
        <f t="shared" si="1061"/>
        <v/>
      </c>
      <c r="T5696" s="145" t="str">
        <f t="shared" si="1062"/>
        <v/>
      </c>
      <c r="U5696" s="118"/>
      <c r="V5696" s="145" t="str">
        <f t="shared" si="1063"/>
        <v/>
      </c>
      <c r="W5696" s="144" t="str">
        <f t="shared" si="1064"/>
        <v/>
      </c>
      <c r="X5696" s="146" t="str">
        <f>IF(C5696="","",IF(OR(C5696="Trade",C5696="Multi Position"),(X5695+V5696),IF(C5696="Deposit",(X5695+AE5696),IF(C5696="Withdrawal",(X5695-AE5696)))))</f>
        <v/>
      </c>
      <c r="Y5696" s="145" t="str">
        <f t="shared" si="1065"/>
        <v/>
      </c>
      <c r="Z5696" s="118"/>
      <c r="AA5696" s="118"/>
      <c r="AB5696" s="118"/>
      <c r="AC5696" s="118"/>
      <c r="AD5696" s="118"/>
      <c r="AE5696" s="139"/>
      <c r="AF5696" s="118"/>
      <c r="AG5696" s="118"/>
      <c r="AH5696" s="147" t="str">
        <f t="shared" si="1066"/>
        <v/>
      </c>
      <c r="AI5696" s="147" t="str">
        <f t="shared" si="1067"/>
        <v/>
      </c>
      <c r="AJ5696" s="148" t="str">
        <f t="shared" si="1056"/>
        <v/>
      </c>
      <c r="AK5696" s="148" t="str">
        <f t="shared" si="1057"/>
        <v/>
      </c>
      <c r="AL5696" s="147" t="str">
        <f t="shared" si="1058"/>
        <v/>
      </c>
      <c r="AM5696" s="147" t="str">
        <f t="shared" si="1059"/>
        <v/>
      </c>
      <c r="AN5696" s="147" t="str">
        <f t="shared" si="1060"/>
        <v/>
      </c>
      <c r="AO5696" s="118"/>
    </row>
    <row r="5697" spans="1:41">
      <c r="A5697" s="118"/>
      <c r="B5697" s="118"/>
      <c r="C5697" s="118"/>
      <c r="D5697" s="118"/>
      <c r="E5697" s="118"/>
      <c r="F5697" s="118"/>
      <c r="G5697" s="118"/>
      <c r="H5697" s="118"/>
      <c r="I5697" s="118"/>
      <c r="J5697" s="118"/>
      <c r="K5697" s="118"/>
      <c r="L5697" s="118"/>
      <c r="M5697" s="118"/>
      <c r="N5697" s="118"/>
      <c r="O5697" s="143" t="str">
        <f>IF(H5697="","",(S5697/S5697)&amp;":"&amp;ROUND(AH5697/S5697,2))</f>
        <v/>
      </c>
      <c r="P5697" s="118"/>
      <c r="Q5697" s="118"/>
      <c r="R5697" s="143" t="str">
        <f>IF(H5697="","",(S5697/S5697)&amp;":"&amp;ROUND(AI5697/S5697,2))</f>
        <v/>
      </c>
      <c r="S5697" s="144" t="str">
        <f t="shared" si="1061"/>
        <v/>
      </c>
      <c r="T5697" s="145" t="str">
        <f t="shared" si="1062"/>
        <v/>
      </c>
      <c r="U5697" s="118"/>
      <c r="V5697" s="145" t="str">
        <f t="shared" si="1063"/>
        <v/>
      </c>
      <c r="W5697" s="144" t="str">
        <f t="shared" si="1064"/>
        <v/>
      </c>
      <c r="X5697" s="146" t="str">
        <f>IF(C5697="","",IF(OR(C5697="Trade",C5697="Multi Position"),(X5696+V5697),IF(C5697="Deposit",(X5696+AE5697),IF(C5697="Withdrawal",(X5696-AE5697)))))</f>
        <v/>
      </c>
      <c r="Y5697" s="145" t="str">
        <f t="shared" si="1065"/>
        <v/>
      </c>
      <c r="Z5697" s="118"/>
      <c r="AA5697" s="118"/>
      <c r="AB5697" s="118"/>
      <c r="AC5697" s="118"/>
      <c r="AD5697" s="118"/>
      <c r="AE5697" s="139"/>
      <c r="AF5697" s="118"/>
      <c r="AG5697" s="118"/>
      <c r="AH5697" s="147" t="str">
        <f t="shared" si="1066"/>
        <v/>
      </c>
      <c r="AI5697" s="147" t="str">
        <f t="shared" si="1067"/>
        <v/>
      </c>
      <c r="AJ5697" s="148" t="str">
        <f t="shared" si="1056"/>
        <v/>
      </c>
      <c r="AK5697" s="148" t="str">
        <f t="shared" si="1057"/>
        <v/>
      </c>
      <c r="AL5697" s="147" t="str">
        <f t="shared" si="1058"/>
        <v/>
      </c>
      <c r="AM5697" s="147" t="str">
        <f t="shared" si="1059"/>
        <v/>
      </c>
      <c r="AN5697" s="147" t="str">
        <f t="shared" si="1060"/>
        <v/>
      </c>
      <c r="AO5697" s="118"/>
    </row>
    <row r="5698" spans="1:41">
      <c r="A5698" s="118"/>
      <c r="B5698" s="118"/>
      <c r="C5698" s="118"/>
      <c r="D5698" s="118"/>
      <c r="E5698" s="118"/>
      <c r="F5698" s="118"/>
      <c r="G5698" s="118"/>
      <c r="H5698" s="118"/>
      <c r="I5698" s="118"/>
      <c r="J5698" s="118"/>
      <c r="K5698" s="118"/>
      <c r="L5698" s="118"/>
      <c r="M5698" s="118"/>
      <c r="N5698" s="118"/>
      <c r="O5698" s="143" t="str">
        <f>IF(H5698="","",(S5698/S5698)&amp;":"&amp;ROUND(AH5698/S5698,2))</f>
        <v/>
      </c>
      <c r="P5698" s="118"/>
      <c r="Q5698" s="118"/>
      <c r="R5698" s="143" t="str">
        <f>IF(H5698="","",(S5698/S5698)&amp;":"&amp;ROUND(AI5698/S5698,2))</f>
        <v/>
      </c>
      <c r="S5698" s="144" t="str">
        <f t="shared" si="1061"/>
        <v/>
      </c>
      <c r="T5698" s="145" t="str">
        <f t="shared" si="1062"/>
        <v/>
      </c>
      <c r="U5698" s="118"/>
      <c r="V5698" s="145" t="str">
        <f t="shared" si="1063"/>
        <v/>
      </c>
      <c r="W5698" s="144" t="str">
        <f t="shared" si="1064"/>
        <v/>
      </c>
      <c r="X5698" s="146" t="str">
        <f>IF(C5698="","",IF(OR(C5698="Trade",C5698="Multi Position"),(X5697+V5698),IF(C5698="Deposit",(X5697+AE5698),IF(C5698="Withdrawal",(X5697-AE5698)))))</f>
        <v/>
      </c>
      <c r="Y5698" s="145" t="str">
        <f t="shared" si="1065"/>
        <v/>
      </c>
      <c r="Z5698" s="118"/>
      <c r="AA5698" s="118"/>
      <c r="AB5698" s="118"/>
      <c r="AC5698" s="118"/>
      <c r="AD5698" s="118"/>
      <c r="AE5698" s="139"/>
      <c r="AF5698" s="118"/>
      <c r="AG5698" s="118"/>
      <c r="AH5698" s="147" t="str">
        <f t="shared" si="1066"/>
        <v/>
      </c>
      <c r="AI5698" s="147" t="str">
        <f t="shared" si="1067"/>
        <v/>
      </c>
      <c r="AJ5698" s="148" t="str">
        <f t="shared" si="1056"/>
        <v/>
      </c>
      <c r="AK5698" s="148" t="str">
        <f t="shared" si="1057"/>
        <v/>
      </c>
      <c r="AL5698" s="147" t="str">
        <f t="shared" si="1058"/>
        <v/>
      </c>
      <c r="AM5698" s="147" t="str">
        <f t="shared" si="1059"/>
        <v/>
      </c>
      <c r="AN5698" s="147" t="str">
        <f t="shared" si="1060"/>
        <v/>
      </c>
      <c r="AO5698" s="118"/>
    </row>
    <row r="5699" spans="1:41">
      <c r="A5699" s="118"/>
      <c r="B5699" s="118"/>
      <c r="C5699" s="118"/>
      <c r="D5699" s="118"/>
      <c r="E5699" s="118"/>
      <c r="F5699" s="118"/>
      <c r="G5699" s="118"/>
      <c r="H5699" s="118"/>
      <c r="I5699" s="118"/>
      <c r="J5699" s="118"/>
      <c r="K5699" s="118"/>
      <c r="L5699" s="118"/>
      <c r="M5699" s="118"/>
      <c r="N5699" s="118"/>
      <c r="O5699" s="143" t="str">
        <f>IF(H5699="","",(S5699/S5699)&amp;":"&amp;ROUND(AH5699/S5699,2))</f>
        <v/>
      </c>
      <c r="P5699" s="118"/>
      <c r="Q5699" s="118"/>
      <c r="R5699" s="143" t="str">
        <f>IF(H5699="","",(S5699/S5699)&amp;":"&amp;ROUND(AI5699/S5699,2))</f>
        <v/>
      </c>
      <c r="S5699" s="144" t="str">
        <f t="shared" si="1061"/>
        <v/>
      </c>
      <c r="T5699" s="145" t="str">
        <f t="shared" si="1062"/>
        <v/>
      </c>
      <c r="U5699" s="118"/>
      <c r="V5699" s="145" t="str">
        <f t="shared" si="1063"/>
        <v/>
      </c>
      <c r="W5699" s="144" t="str">
        <f t="shared" si="1064"/>
        <v/>
      </c>
      <c r="X5699" s="146" t="str">
        <f>IF(C5699="","",IF(OR(C5699="Trade",C5699="Multi Position"),(X5698+V5699),IF(C5699="Deposit",(X5698+AE5699),IF(C5699="Withdrawal",(X5698-AE5699)))))</f>
        <v/>
      </c>
      <c r="Y5699" s="145" t="str">
        <f t="shared" si="1065"/>
        <v/>
      </c>
      <c r="Z5699" s="118"/>
      <c r="AA5699" s="118"/>
      <c r="AB5699" s="118"/>
      <c r="AC5699" s="118"/>
      <c r="AD5699" s="118"/>
      <c r="AE5699" s="139"/>
      <c r="AF5699" s="118"/>
      <c r="AG5699" s="118"/>
      <c r="AH5699" s="147" t="str">
        <f t="shared" si="1066"/>
        <v/>
      </c>
      <c r="AI5699" s="147" t="str">
        <f t="shared" si="1067"/>
        <v/>
      </c>
      <c r="AJ5699" s="148" t="str">
        <f t="shared" si="1056"/>
        <v/>
      </c>
      <c r="AK5699" s="148" t="str">
        <f t="shared" si="1057"/>
        <v/>
      </c>
      <c r="AL5699" s="147" t="str">
        <f t="shared" si="1058"/>
        <v/>
      </c>
      <c r="AM5699" s="147" t="str">
        <f t="shared" si="1059"/>
        <v/>
      </c>
      <c r="AN5699" s="147" t="str">
        <f t="shared" si="1060"/>
        <v/>
      </c>
      <c r="AO5699" s="118"/>
    </row>
    <row r="5700" spans="1:41">
      <c r="A5700" s="118"/>
      <c r="B5700" s="118"/>
      <c r="C5700" s="118"/>
      <c r="D5700" s="118"/>
      <c r="E5700" s="118"/>
      <c r="F5700" s="118"/>
      <c r="G5700" s="118"/>
      <c r="H5700" s="118"/>
      <c r="I5700" s="118"/>
      <c r="J5700" s="118"/>
      <c r="K5700" s="118"/>
      <c r="L5700" s="118"/>
      <c r="M5700" s="118"/>
      <c r="N5700" s="118"/>
      <c r="O5700" s="143" t="str">
        <f>IF(H5700="","",(S5700/S5700)&amp;":"&amp;ROUND(AH5700/S5700,2))</f>
        <v/>
      </c>
      <c r="P5700" s="118"/>
      <c r="Q5700" s="118"/>
      <c r="R5700" s="143" t="str">
        <f>IF(H5700="","",(S5700/S5700)&amp;":"&amp;ROUND(AI5700/S5700,2))</f>
        <v/>
      </c>
      <c r="S5700" s="144" t="str">
        <f t="shared" si="1061"/>
        <v/>
      </c>
      <c r="T5700" s="145" t="str">
        <f t="shared" si="1062"/>
        <v/>
      </c>
      <c r="U5700" s="118"/>
      <c r="V5700" s="145" t="str">
        <f t="shared" si="1063"/>
        <v/>
      </c>
      <c r="W5700" s="144" t="str">
        <f t="shared" si="1064"/>
        <v/>
      </c>
      <c r="X5700" s="146" t="str">
        <f>IF(C5700="","",IF(OR(C5700="Trade",C5700="Multi Position"),(X5699+V5700),IF(C5700="Deposit",(X5699+AE5700),IF(C5700="Withdrawal",(X5699-AE5700)))))</f>
        <v/>
      </c>
      <c r="Y5700" s="145" t="str">
        <f t="shared" si="1065"/>
        <v/>
      </c>
      <c r="Z5700" s="118"/>
      <c r="AA5700" s="118"/>
      <c r="AB5700" s="118"/>
      <c r="AC5700" s="118"/>
      <c r="AD5700" s="118"/>
      <c r="AE5700" s="139"/>
      <c r="AF5700" s="118"/>
      <c r="AG5700" s="118"/>
      <c r="AH5700" s="147" t="str">
        <f t="shared" si="1066"/>
        <v/>
      </c>
      <c r="AI5700" s="147" t="str">
        <f t="shared" si="1067"/>
        <v/>
      </c>
      <c r="AJ5700" s="148" t="str">
        <f t="shared" si="1056"/>
        <v/>
      </c>
      <c r="AK5700" s="148" t="str">
        <f t="shared" si="1057"/>
        <v/>
      </c>
      <c r="AL5700" s="147" t="str">
        <f t="shared" si="1058"/>
        <v/>
      </c>
      <c r="AM5700" s="147" t="str">
        <f t="shared" si="1059"/>
        <v/>
      </c>
      <c r="AN5700" s="147" t="str">
        <f t="shared" si="1060"/>
        <v/>
      </c>
      <c r="AO5700" s="118"/>
    </row>
    <row r="5701" spans="1:41">
      <c r="A5701" s="118"/>
      <c r="B5701" s="118"/>
      <c r="C5701" s="118"/>
      <c r="D5701" s="118"/>
      <c r="E5701" s="118"/>
      <c r="F5701" s="118"/>
      <c r="G5701" s="118"/>
      <c r="H5701" s="118"/>
      <c r="I5701" s="118"/>
      <c r="J5701" s="118"/>
      <c r="K5701" s="118"/>
      <c r="L5701" s="118"/>
      <c r="M5701" s="118"/>
      <c r="N5701" s="118"/>
      <c r="O5701" s="143" t="str">
        <f>IF(H5701="","",(S5701/S5701)&amp;":"&amp;ROUND(AH5701/S5701,2))</f>
        <v/>
      </c>
      <c r="P5701" s="118"/>
      <c r="Q5701" s="118"/>
      <c r="R5701" s="143" t="str">
        <f>IF(H5701="","",(S5701/S5701)&amp;":"&amp;ROUND(AI5701/S5701,2))</f>
        <v/>
      </c>
      <c r="S5701" s="144" t="str">
        <f t="shared" si="1061"/>
        <v/>
      </c>
      <c r="T5701" s="145" t="str">
        <f t="shared" si="1062"/>
        <v/>
      </c>
      <c r="U5701" s="118"/>
      <c r="V5701" s="145" t="str">
        <f t="shared" si="1063"/>
        <v/>
      </c>
      <c r="W5701" s="144" t="str">
        <f t="shared" si="1064"/>
        <v/>
      </c>
      <c r="X5701" s="146" t="str">
        <f>IF(C5701="","",IF(OR(C5701="Trade",C5701="Multi Position"),(X5700+V5701),IF(C5701="Deposit",(X5700+AE5701),IF(C5701="Withdrawal",(X5700-AE5701)))))</f>
        <v/>
      </c>
      <c r="Y5701" s="145" t="str">
        <f t="shared" si="1065"/>
        <v/>
      </c>
      <c r="Z5701" s="118"/>
      <c r="AA5701" s="118"/>
      <c r="AB5701" s="118"/>
      <c r="AC5701" s="118"/>
      <c r="AD5701" s="118"/>
      <c r="AE5701" s="139"/>
      <c r="AF5701" s="118"/>
      <c r="AG5701" s="118"/>
      <c r="AH5701" s="147" t="str">
        <f t="shared" si="1066"/>
        <v/>
      </c>
      <c r="AI5701" s="147" t="str">
        <f t="shared" si="1067"/>
        <v/>
      </c>
      <c r="AJ5701" s="148" t="str">
        <f t="shared" si="1056"/>
        <v/>
      </c>
      <c r="AK5701" s="148" t="str">
        <f t="shared" si="1057"/>
        <v/>
      </c>
      <c r="AL5701" s="147" t="str">
        <f t="shared" si="1058"/>
        <v/>
      </c>
      <c r="AM5701" s="147" t="str">
        <f t="shared" si="1059"/>
        <v/>
      </c>
      <c r="AN5701" s="147" t="str">
        <f t="shared" si="1060"/>
        <v/>
      </c>
      <c r="AO5701" s="118"/>
    </row>
    <row r="5702" spans="1:41">
      <c r="A5702" s="118"/>
      <c r="B5702" s="118"/>
      <c r="C5702" s="118"/>
      <c r="D5702" s="118"/>
      <c r="E5702" s="118"/>
      <c r="F5702" s="118"/>
      <c r="G5702" s="118"/>
      <c r="H5702" s="118"/>
      <c r="I5702" s="118"/>
      <c r="J5702" s="118"/>
      <c r="K5702" s="118"/>
      <c r="L5702" s="118"/>
      <c r="M5702" s="118"/>
      <c r="N5702" s="118"/>
      <c r="O5702" s="143" t="str">
        <f>IF(H5702="","",(S5702/S5702)&amp;":"&amp;ROUND(AH5702/S5702,2))</f>
        <v/>
      </c>
      <c r="P5702" s="118"/>
      <c r="Q5702" s="118"/>
      <c r="R5702" s="143" t="str">
        <f>IF(H5702="","",(S5702/S5702)&amp;":"&amp;ROUND(AI5702/S5702,2))</f>
        <v/>
      </c>
      <c r="S5702" s="144" t="str">
        <f t="shared" si="1061"/>
        <v/>
      </c>
      <c r="T5702" s="145" t="str">
        <f t="shared" si="1062"/>
        <v/>
      </c>
      <c r="U5702" s="118"/>
      <c r="V5702" s="145" t="str">
        <f t="shared" si="1063"/>
        <v/>
      </c>
      <c r="W5702" s="144" t="str">
        <f t="shared" si="1064"/>
        <v/>
      </c>
      <c r="X5702" s="146" t="str">
        <f>IF(C5702="","",IF(OR(C5702="Trade",C5702="Multi Position"),(X5701+V5702),IF(C5702="Deposit",(X5701+AE5702),IF(C5702="Withdrawal",(X5701-AE5702)))))</f>
        <v/>
      </c>
      <c r="Y5702" s="145" t="str">
        <f t="shared" si="1065"/>
        <v/>
      </c>
      <c r="Z5702" s="118"/>
      <c r="AA5702" s="118"/>
      <c r="AB5702" s="118"/>
      <c r="AC5702" s="118"/>
      <c r="AD5702" s="118"/>
      <c r="AE5702" s="139"/>
      <c r="AF5702" s="118"/>
      <c r="AG5702" s="118"/>
      <c r="AH5702" s="147" t="str">
        <f t="shared" si="1066"/>
        <v/>
      </c>
      <c r="AI5702" s="147" t="str">
        <f t="shared" si="1067"/>
        <v/>
      </c>
      <c r="AJ5702" s="148" t="str">
        <f t="shared" si="1056"/>
        <v/>
      </c>
      <c r="AK5702" s="148" t="str">
        <f t="shared" si="1057"/>
        <v/>
      </c>
      <c r="AL5702" s="147" t="str">
        <f t="shared" si="1058"/>
        <v/>
      </c>
      <c r="AM5702" s="147" t="str">
        <f t="shared" si="1059"/>
        <v/>
      </c>
      <c r="AN5702" s="147" t="str">
        <f t="shared" si="1060"/>
        <v/>
      </c>
      <c r="AO5702" s="118"/>
    </row>
    <row r="5703" spans="1:41">
      <c r="A5703" s="118"/>
      <c r="B5703" s="118"/>
      <c r="C5703" s="118"/>
      <c r="D5703" s="118"/>
      <c r="E5703" s="118"/>
      <c r="F5703" s="118"/>
      <c r="G5703" s="118"/>
      <c r="H5703" s="118"/>
      <c r="I5703" s="118"/>
      <c r="J5703" s="118"/>
      <c r="K5703" s="118"/>
      <c r="L5703" s="118"/>
      <c r="M5703" s="118"/>
      <c r="N5703" s="118"/>
      <c r="O5703" s="143" t="str">
        <f>IF(H5703="","",(S5703/S5703)&amp;":"&amp;ROUND(AH5703/S5703,2))</f>
        <v/>
      </c>
      <c r="P5703" s="118"/>
      <c r="Q5703" s="118"/>
      <c r="R5703" s="143" t="str">
        <f>IF(H5703="","",(S5703/S5703)&amp;":"&amp;ROUND(AI5703/S5703,2))</f>
        <v/>
      </c>
      <c r="S5703" s="144" t="str">
        <f t="shared" si="1061"/>
        <v/>
      </c>
      <c r="T5703" s="145" t="str">
        <f t="shared" si="1062"/>
        <v/>
      </c>
      <c r="U5703" s="118"/>
      <c r="V5703" s="145" t="str">
        <f t="shared" si="1063"/>
        <v/>
      </c>
      <c r="W5703" s="144" t="str">
        <f t="shared" si="1064"/>
        <v/>
      </c>
      <c r="X5703" s="146" t="str">
        <f>IF(C5703="","",IF(OR(C5703="Trade",C5703="Multi Position"),(X5702+V5703),IF(C5703="Deposit",(X5702+AE5703),IF(C5703="Withdrawal",(X5702-AE5703)))))</f>
        <v/>
      </c>
      <c r="Y5703" s="145" t="str">
        <f t="shared" si="1065"/>
        <v/>
      </c>
      <c r="Z5703" s="118"/>
      <c r="AA5703" s="118"/>
      <c r="AB5703" s="118"/>
      <c r="AC5703" s="118"/>
      <c r="AD5703" s="118"/>
      <c r="AE5703" s="139"/>
      <c r="AF5703" s="118"/>
      <c r="AG5703" s="118"/>
      <c r="AH5703" s="147" t="str">
        <f t="shared" si="1066"/>
        <v/>
      </c>
      <c r="AI5703" s="147" t="str">
        <f t="shared" si="1067"/>
        <v/>
      </c>
      <c r="AJ5703" s="148" t="str">
        <f t="shared" si="1056"/>
        <v/>
      </c>
      <c r="AK5703" s="148" t="str">
        <f t="shared" si="1057"/>
        <v/>
      </c>
      <c r="AL5703" s="147" t="str">
        <f t="shared" si="1058"/>
        <v/>
      </c>
      <c r="AM5703" s="147" t="str">
        <f t="shared" si="1059"/>
        <v/>
      </c>
      <c r="AN5703" s="147" t="str">
        <f t="shared" si="1060"/>
        <v/>
      </c>
      <c r="AO5703" s="118"/>
    </row>
    <row r="5704" spans="1:41">
      <c r="A5704" s="118"/>
      <c r="B5704" s="118"/>
      <c r="C5704" s="118"/>
      <c r="D5704" s="118"/>
      <c r="E5704" s="118"/>
      <c r="F5704" s="118"/>
      <c r="G5704" s="118"/>
      <c r="H5704" s="118"/>
      <c r="I5704" s="118"/>
      <c r="J5704" s="118"/>
      <c r="K5704" s="118"/>
      <c r="L5704" s="118"/>
      <c r="M5704" s="118"/>
      <c r="N5704" s="118"/>
      <c r="O5704" s="143" t="str">
        <f>IF(H5704="","",(S5704/S5704)&amp;":"&amp;ROUND(AH5704/S5704,2))</f>
        <v/>
      </c>
      <c r="P5704" s="118"/>
      <c r="Q5704" s="118"/>
      <c r="R5704" s="143" t="str">
        <f>IF(H5704="","",(S5704/S5704)&amp;":"&amp;ROUND(AI5704/S5704,2))</f>
        <v/>
      </c>
      <c r="S5704" s="144" t="str">
        <f t="shared" si="1061"/>
        <v/>
      </c>
      <c r="T5704" s="145" t="str">
        <f t="shared" si="1062"/>
        <v/>
      </c>
      <c r="U5704" s="118"/>
      <c r="V5704" s="145" t="str">
        <f t="shared" si="1063"/>
        <v/>
      </c>
      <c r="W5704" s="144" t="str">
        <f t="shared" si="1064"/>
        <v/>
      </c>
      <c r="X5704" s="146" t="str">
        <f>IF(C5704="","",IF(OR(C5704="Trade",C5704="Multi Position"),(X5703+V5704),IF(C5704="Deposit",(X5703+AE5704),IF(C5704="Withdrawal",(X5703-AE5704)))))</f>
        <v/>
      </c>
      <c r="Y5704" s="145" t="str">
        <f t="shared" si="1065"/>
        <v/>
      </c>
      <c r="Z5704" s="118"/>
      <c r="AA5704" s="118"/>
      <c r="AB5704" s="118"/>
      <c r="AC5704" s="118"/>
      <c r="AD5704" s="118"/>
      <c r="AE5704" s="139"/>
      <c r="AF5704" s="118"/>
      <c r="AG5704" s="118"/>
      <c r="AH5704" s="147" t="str">
        <f t="shared" si="1066"/>
        <v/>
      </c>
      <c r="AI5704" s="147" t="str">
        <f t="shared" si="1067"/>
        <v/>
      </c>
      <c r="AJ5704" s="148" t="str">
        <f t="shared" si="1056"/>
        <v/>
      </c>
      <c r="AK5704" s="148" t="str">
        <f t="shared" si="1057"/>
        <v/>
      </c>
      <c r="AL5704" s="147" t="str">
        <f t="shared" si="1058"/>
        <v/>
      </c>
      <c r="AM5704" s="147" t="str">
        <f t="shared" si="1059"/>
        <v/>
      </c>
      <c r="AN5704" s="147" t="str">
        <f t="shared" si="1060"/>
        <v/>
      </c>
      <c r="AO5704" s="118"/>
    </row>
    <row r="5705" spans="1:41">
      <c r="A5705" s="118"/>
      <c r="B5705" s="118"/>
      <c r="C5705" s="118"/>
      <c r="D5705" s="118"/>
      <c r="E5705" s="118"/>
      <c r="F5705" s="118"/>
      <c r="G5705" s="118"/>
      <c r="H5705" s="118"/>
      <c r="I5705" s="118"/>
      <c r="J5705" s="118"/>
      <c r="K5705" s="118"/>
      <c r="L5705" s="118"/>
      <c r="M5705" s="118"/>
      <c r="N5705" s="118"/>
      <c r="O5705" s="143" t="str">
        <f>IF(H5705="","",(S5705/S5705)&amp;":"&amp;ROUND(AH5705/S5705,2))</f>
        <v/>
      </c>
      <c r="P5705" s="118"/>
      <c r="Q5705" s="118"/>
      <c r="R5705" s="143" t="str">
        <f>IF(H5705="","",(S5705/S5705)&amp;":"&amp;ROUND(AI5705/S5705,2))</f>
        <v/>
      </c>
      <c r="S5705" s="144" t="str">
        <f t="shared" si="1061"/>
        <v/>
      </c>
      <c r="T5705" s="145" t="str">
        <f t="shared" si="1062"/>
        <v/>
      </c>
      <c r="U5705" s="118"/>
      <c r="V5705" s="145" t="str">
        <f t="shared" si="1063"/>
        <v/>
      </c>
      <c r="W5705" s="144" t="str">
        <f t="shared" si="1064"/>
        <v/>
      </c>
      <c r="X5705" s="146" t="str">
        <f>IF(C5705="","",IF(OR(C5705="Trade",C5705="Multi Position"),(X5704+V5705),IF(C5705="Deposit",(X5704+AE5705),IF(C5705="Withdrawal",(X5704-AE5705)))))</f>
        <v/>
      </c>
      <c r="Y5705" s="145" t="str">
        <f t="shared" si="1065"/>
        <v/>
      </c>
      <c r="Z5705" s="118"/>
      <c r="AA5705" s="118"/>
      <c r="AB5705" s="118"/>
      <c r="AC5705" s="118"/>
      <c r="AD5705" s="118"/>
      <c r="AE5705" s="139"/>
      <c r="AF5705" s="118"/>
      <c r="AG5705" s="118"/>
      <c r="AH5705" s="147" t="str">
        <f t="shared" si="1066"/>
        <v/>
      </c>
      <c r="AI5705" s="147" t="str">
        <f t="shared" si="1067"/>
        <v/>
      </c>
      <c r="AJ5705" s="148" t="str">
        <f t="shared" si="1056"/>
        <v/>
      </c>
      <c r="AK5705" s="148" t="str">
        <f t="shared" si="1057"/>
        <v/>
      </c>
      <c r="AL5705" s="147" t="str">
        <f t="shared" si="1058"/>
        <v/>
      </c>
      <c r="AM5705" s="147" t="str">
        <f t="shared" si="1059"/>
        <v/>
      </c>
      <c r="AN5705" s="147" t="str">
        <f t="shared" si="1060"/>
        <v/>
      </c>
      <c r="AO5705" s="118"/>
    </row>
    <row r="5706" spans="1:41">
      <c r="A5706" s="118"/>
      <c r="B5706" s="118"/>
      <c r="C5706" s="118"/>
      <c r="D5706" s="118"/>
      <c r="E5706" s="118"/>
      <c r="F5706" s="118"/>
      <c r="G5706" s="118"/>
      <c r="H5706" s="118"/>
      <c r="I5706" s="118"/>
      <c r="J5706" s="118"/>
      <c r="K5706" s="118"/>
      <c r="L5706" s="118"/>
      <c r="M5706" s="118"/>
      <c r="N5706" s="118"/>
      <c r="O5706" s="143" t="str">
        <f>IF(H5706="","",(S5706/S5706)&amp;":"&amp;ROUND(AH5706/S5706,2))</f>
        <v/>
      </c>
      <c r="P5706" s="118"/>
      <c r="Q5706" s="118"/>
      <c r="R5706" s="143" t="str">
        <f>IF(H5706="","",(S5706/S5706)&amp;":"&amp;ROUND(AI5706/S5706,2))</f>
        <v/>
      </c>
      <c r="S5706" s="144" t="str">
        <f t="shared" si="1061"/>
        <v/>
      </c>
      <c r="T5706" s="145" t="str">
        <f t="shared" si="1062"/>
        <v/>
      </c>
      <c r="U5706" s="118"/>
      <c r="V5706" s="145" t="str">
        <f t="shared" si="1063"/>
        <v/>
      </c>
      <c r="W5706" s="144" t="str">
        <f t="shared" si="1064"/>
        <v/>
      </c>
      <c r="X5706" s="146" t="str">
        <f>IF(C5706="","",IF(OR(C5706="Trade",C5706="Multi Position"),(X5705+V5706),IF(C5706="Deposit",(X5705+AE5706),IF(C5706="Withdrawal",(X5705-AE5706)))))</f>
        <v/>
      </c>
      <c r="Y5706" s="145" t="str">
        <f t="shared" si="1065"/>
        <v/>
      </c>
      <c r="Z5706" s="118"/>
      <c r="AA5706" s="118"/>
      <c r="AB5706" s="118"/>
      <c r="AC5706" s="118"/>
      <c r="AD5706" s="118"/>
      <c r="AE5706" s="139"/>
      <c r="AF5706" s="118"/>
      <c r="AG5706" s="118"/>
      <c r="AH5706" s="147" t="str">
        <f t="shared" si="1066"/>
        <v/>
      </c>
      <c r="AI5706" s="147" t="str">
        <f t="shared" si="1067"/>
        <v/>
      </c>
      <c r="AJ5706" s="148" t="str">
        <f t="shared" ref="AJ5706:AJ5769" si="1068">IF(V5706&lt;0,V5706/-X5706,S5706)</f>
        <v/>
      </c>
      <c r="AK5706" s="148" t="str">
        <f t="shared" ref="AK5706:AK5769" si="1069">IF(V5706="","",IF(H5706="LONG",IF(V5706&gt;0,V5706/X5706,((L5706*(P5706-K5706))/X5706)),IF(V5706&gt;0,V5706/X5706,((L5706*(K5706-P5706))/X5706))))</f>
        <v/>
      </c>
      <c r="AL5706" s="147" t="str">
        <f t="shared" ref="AL5706:AL5769" si="1070">IF(B5706="","",MONTH(B5706))</f>
        <v/>
      </c>
      <c r="AM5706" s="147" t="str">
        <f t="shared" ref="AM5706:AM5769" si="1071">IF(B5706="","",YEAR(B5706))</f>
        <v/>
      </c>
      <c r="AN5706" s="147" t="str">
        <f t="shared" ref="AN5706:AN5769" si="1072">IF(B5706="","",DAY(B5706))</f>
        <v/>
      </c>
      <c r="AO5706" s="118"/>
    </row>
    <row r="5707" spans="1:41">
      <c r="A5707" s="118"/>
      <c r="B5707" s="118"/>
      <c r="C5707" s="118"/>
      <c r="D5707" s="118"/>
      <c r="E5707" s="118"/>
      <c r="F5707" s="118"/>
      <c r="G5707" s="118"/>
      <c r="H5707" s="118"/>
      <c r="I5707" s="118"/>
      <c r="J5707" s="118"/>
      <c r="K5707" s="118"/>
      <c r="L5707" s="118"/>
      <c r="M5707" s="118"/>
      <c r="N5707" s="118"/>
      <c r="O5707" s="143" t="str">
        <f>IF(H5707="","",(S5707/S5707)&amp;":"&amp;ROUND(AH5707/S5707,2))</f>
        <v/>
      </c>
      <c r="P5707" s="118"/>
      <c r="Q5707" s="118"/>
      <c r="R5707" s="143" t="str">
        <f>IF(H5707="","",(S5707/S5707)&amp;":"&amp;ROUND(AI5707/S5707,2))</f>
        <v/>
      </c>
      <c r="S5707" s="144" t="str">
        <f t="shared" ref="S5707:S5770" si="1073">IF(N5707="","",IF(H5707="LONG",(((K5707-M5707)*L5707)/X5706),(((M5707-K5707)*L5707)/X5706)))</f>
        <v/>
      </c>
      <c r="T5707" s="145" t="str">
        <f t="shared" ref="T5707:T5770" si="1074">IF(K5707="","",IF(H5707="LONG",(P5707*L5707)-(K5707*L5707),(K5707*L5707)-(P5707*L5707)))</f>
        <v/>
      </c>
      <c r="U5707" s="118"/>
      <c r="V5707" s="145" t="str">
        <f t="shared" ref="V5707:V5770" si="1075">IF(K5707="","",IF(T5707&lt;0,(T5707)-+U5707,(T5707)-U5707))</f>
        <v/>
      </c>
      <c r="W5707" s="144" t="str">
        <f t="shared" ref="W5707:W5770" si="1076">IF(P5707="","",SUM(V5707/X5706))</f>
        <v/>
      </c>
      <c r="X5707" s="146" t="str">
        <f>IF(C5707="","",IF(OR(C5707="Trade",C5707="Multi Position"),(X5706+V5707),IF(C5707="Deposit",(X5706+AE5707),IF(C5707="Withdrawal",(X5706-AE5707)))))</f>
        <v/>
      </c>
      <c r="Y5707" s="145" t="str">
        <f t="shared" ref="Y5707:Y5770" si="1077">IF(Q5707="","",INT(Q5707-B5707)&amp;" Days "&amp;TEXT(Q5707-B5707,"H"" Hrs ""m"" mins """))</f>
        <v/>
      </c>
      <c r="Z5707" s="118"/>
      <c r="AA5707" s="118"/>
      <c r="AB5707" s="118"/>
      <c r="AC5707" s="118"/>
      <c r="AD5707" s="118"/>
      <c r="AE5707" s="139"/>
      <c r="AF5707" s="118"/>
      <c r="AG5707" s="118"/>
      <c r="AH5707" s="147" t="str">
        <f t="shared" ref="AH5707:AH5770" si="1078">IF(K5707="","", IF(H5707="LONG", (((N5707-K5707)*L5707)/X5706), (((K5707-N5707)*L5707)/X5706)))</f>
        <v/>
      </c>
      <c r="AI5707" s="147" t="str">
        <f t="shared" ref="AI5707:AI5770" si="1079">IF(K5707="","", IF(H5707="LONG", (((P5707-K5707)*L5707)/X5706), (((K5707-P5707)*L5707)/X5706)))</f>
        <v/>
      </c>
      <c r="AJ5707" s="148" t="str">
        <f t="shared" si="1068"/>
        <v/>
      </c>
      <c r="AK5707" s="148" t="str">
        <f t="shared" si="1069"/>
        <v/>
      </c>
      <c r="AL5707" s="147" t="str">
        <f t="shared" si="1070"/>
        <v/>
      </c>
      <c r="AM5707" s="147" t="str">
        <f t="shared" si="1071"/>
        <v/>
      </c>
      <c r="AN5707" s="147" t="str">
        <f t="shared" si="1072"/>
        <v/>
      </c>
      <c r="AO5707" s="118"/>
    </row>
    <row r="5708" spans="1:41">
      <c r="A5708" s="118"/>
      <c r="B5708" s="118"/>
      <c r="C5708" s="118"/>
      <c r="D5708" s="118"/>
      <c r="E5708" s="118"/>
      <c r="F5708" s="118"/>
      <c r="G5708" s="118"/>
      <c r="H5708" s="118"/>
      <c r="I5708" s="118"/>
      <c r="J5708" s="118"/>
      <c r="K5708" s="118"/>
      <c r="L5708" s="118"/>
      <c r="M5708" s="118"/>
      <c r="N5708" s="118"/>
      <c r="O5708" s="143" t="str">
        <f>IF(H5708="","",(S5708/S5708)&amp;":"&amp;ROUND(AH5708/S5708,2))</f>
        <v/>
      </c>
      <c r="P5708" s="118"/>
      <c r="Q5708" s="118"/>
      <c r="R5708" s="143" t="str">
        <f>IF(H5708="","",(S5708/S5708)&amp;":"&amp;ROUND(AI5708/S5708,2))</f>
        <v/>
      </c>
      <c r="S5708" s="144" t="str">
        <f t="shared" si="1073"/>
        <v/>
      </c>
      <c r="T5708" s="145" t="str">
        <f t="shared" si="1074"/>
        <v/>
      </c>
      <c r="U5708" s="118"/>
      <c r="V5708" s="145" t="str">
        <f t="shared" si="1075"/>
        <v/>
      </c>
      <c r="W5708" s="144" t="str">
        <f t="shared" si="1076"/>
        <v/>
      </c>
      <c r="X5708" s="146" t="str">
        <f>IF(C5708="","",IF(OR(C5708="Trade",C5708="Multi Position"),(X5707+V5708),IF(C5708="Deposit",(X5707+AE5708),IF(C5708="Withdrawal",(X5707-AE5708)))))</f>
        <v/>
      </c>
      <c r="Y5708" s="145" t="str">
        <f t="shared" si="1077"/>
        <v/>
      </c>
      <c r="Z5708" s="118"/>
      <c r="AA5708" s="118"/>
      <c r="AB5708" s="118"/>
      <c r="AC5708" s="118"/>
      <c r="AD5708" s="118"/>
      <c r="AE5708" s="139"/>
      <c r="AF5708" s="118"/>
      <c r="AG5708" s="118"/>
      <c r="AH5708" s="147" t="str">
        <f t="shared" si="1078"/>
        <v/>
      </c>
      <c r="AI5708" s="147" t="str">
        <f t="shared" si="1079"/>
        <v/>
      </c>
      <c r="AJ5708" s="148" t="str">
        <f t="shared" si="1068"/>
        <v/>
      </c>
      <c r="AK5708" s="148" t="str">
        <f t="shared" si="1069"/>
        <v/>
      </c>
      <c r="AL5708" s="147" t="str">
        <f t="shared" si="1070"/>
        <v/>
      </c>
      <c r="AM5708" s="147" t="str">
        <f t="shared" si="1071"/>
        <v/>
      </c>
      <c r="AN5708" s="147" t="str">
        <f t="shared" si="1072"/>
        <v/>
      </c>
      <c r="AO5708" s="118"/>
    </row>
    <row r="5709" spans="1:41">
      <c r="A5709" s="118"/>
      <c r="B5709" s="118"/>
      <c r="C5709" s="118"/>
      <c r="D5709" s="118"/>
      <c r="E5709" s="118"/>
      <c r="F5709" s="118"/>
      <c r="G5709" s="118"/>
      <c r="H5709" s="118"/>
      <c r="I5709" s="118"/>
      <c r="J5709" s="118"/>
      <c r="K5709" s="118"/>
      <c r="L5709" s="118"/>
      <c r="M5709" s="118"/>
      <c r="N5709" s="118"/>
      <c r="O5709" s="143" t="str">
        <f>IF(H5709="","",(S5709/S5709)&amp;":"&amp;ROUND(AH5709/S5709,2))</f>
        <v/>
      </c>
      <c r="P5709" s="118"/>
      <c r="Q5709" s="118"/>
      <c r="R5709" s="143" t="str">
        <f>IF(H5709="","",(S5709/S5709)&amp;":"&amp;ROUND(AI5709/S5709,2))</f>
        <v/>
      </c>
      <c r="S5709" s="144" t="str">
        <f t="shared" si="1073"/>
        <v/>
      </c>
      <c r="T5709" s="145" t="str">
        <f t="shared" si="1074"/>
        <v/>
      </c>
      <c r="U5709" s="118"/>
      <c r="V5709" s="145" t="str">
        <f t="shared" si="1075"/>
        <v/>
      </c>
      <c r="W5709" s="144" t="str">
        <f t="shared" si="1076"/>
        <v/>
      </c>
      <c r="X5709" s="146" t="str">
        <f>IF(C5709="","",IF(OR(C5709="Trade",C5709="Multi Position"),(X5708+V5709),IF(C5709="Deposit",(X5708+AE5709),IF(C5709="Withdrawal",(X5708-AE5709)))))</f>
        <v/>
      </c>
      <c r="Y5709" s="145" t="str">
        <f t="shared" si="1077"/>
        <v/>
      </c>
      <c r="Z5709" s="118"/>
      <c r="AA5709" s="118"/>
      <c r="AB5709" s="118"/>
      <c r="AC5709" s="118"/>
      <c r="AD5709" s="118"/>
      <c r="AE5709" s="139"/>
      <c r="AF5709" s="118"/>
      <c r="AG5709" s="118"/>
      <c r="AH5709" s="147" t="str">
        <f t="shared" si="1078"/>
        <v/>
      </c>
      <c r="AI5709" s="147" t="str">
        <f t="shared" si="1079"/>
        <v/>
      </c>
      <c r="AJ5709" s="148" t="str">
        <f t="shared" si="1068"/>
        <v/>
      </c>
      <c r="AK5709" s="148" t="str">
        <f t="shared" si="1069"/>
        <v/>
      </c>
      <c r="AL5709" s="147" t="str">
        <f t="shared" si="1070"/>
        <v/>
      </c>
      <c r="AM5709" s="147" t="str">
        <f t="shared" si="1071"/>
        <v/>
      </c>
      <c r="AN5709" s="147" t="str">
        <f t="shared" si="1072"/>
        <v/>
      </c>
      <c r="AO5709" s="118"/>
    </row>
    <row r="5710" spans="1:41">
      <c r="A5710" s="118"/>
      <c r="B5710" s="118"/>
      <c r="C5710" s="118"/>
      <c r="D5710" s="118"/>
      <c r="E5710" s="118"/>
      <c r="F5710" s="118"/>
      <c r="G5710" s="118"/>
      <c r="H5710" s="118"/>
      <c r="I5710" s="118"/>
      <c r="J5710" s="118"/>
      <c r="K5710" s="118"/>
      <c r="L5710" s="118"/>
      <c r="M5710" s="118"/>
      <c r="N5710" s="118"/>
      <c r="O5710" s="143" t="str">
        <f>IF(H5710="","",(S5710/S5710)&amp;":"&amp;ROUND(AH5710/S5710,2))</f>
        <v/>
      </c>
      <c r="P5710" s="118"/>
      <c r="Q5710" s="118"/>
      <c r="R5710" s="143" t="str">
        <f>IF(H5710="","",(S5710/S5710)&amp;":"&amp;ROUND(AI5710/S5710,2))</f>
        <v/>
      </c>
      <c r="S5710" s="144" t="str">
        <f t="shared" si="1073"/>
        <v/>
      </c>
      <c r="T5710" s="145" t="str">
        <f t="shared" si="1074"/>
        <v/>
      </c>
      <c r="U5710" s="118"/>
      <c r="V5710" s="145" t="str">
        <f t="shared" si="1075"/>
        <v/>
      </c>
      <c r="W5710" s="144" t="str">
        <f t="shared" si="1076"/>
        <v/>
      </c>
      <c r="X5710" s="146" t="str">
        <f>IF(C5710="","",IF(OR(C5710="Trade",C5710="Multi Position"),(X5709+V5710),IF(C5710="Deposit",(X5709+AE5710),IF(C5710="Withdrawal",(X5709-AE5710)))))</f>
        <v/>
      </c>
      <c r="Y5710" s="145" t="str">
        <f t="shared" si="1077"/>
        <v/>
      </c>
      <c r="Z5710" s="118"/>
      <c r="AA5710" s="118"/>
      <c r="AB5710" s="118"/>
      <c r="AC5710" s="118"/>
      <c r="AD5710" s="118"/>
      <c r="AE5710" s="139"/>
      <c r="AF5710" s="118"/>
      <c r="AG5710" s="118"/>
      <c r="AH5710" s="147" t="str">
        <f t="shared" si="1078"/>
        <v/>
      </c>
      <c r="AI5710" s="147" t="str">
        <f t="shared" si="1079"/>
        <v/>
      </c>
      <c r="AJ5710" s="148" t="str">
        <f t="shared" si="1068"/>
        <v/>
      </c>
      <c r="AK5710" s="148" t="str">
        <f t="shared" si="1069"/>
        <v/>
      </c>
      <c r="AL5710" s="147" t="str">
        <f t="shared" si="1070"/>
        <v/>
      </c>
      <c r="AM5710" s="147" t="str">
        <f t="shared" si="1071"/>
        <v/>
      </c>
      <c r="AN5710" s="147" t="str">
        <f t="shared" si="1072"/>
        <v/>
      </c>
      <c r="AO5710" s="118"/>
    </row>
    <row r="5711" spans="1:41">
      <c r="A5711" s="118"/>
      <c r="B5711" s="118"/>
      <c r="C5711" s="118"/>
      <c r="D5711" s="118"/>
      <c r="E5711" s="118"/>
      <c r="F5711" s="118"/>
      <c r="G5711" s="118"/>
      <c r="H5711" s="118"/>
      <c r="I5711" s="118"/>
      <c r="J5711" s="118"/>
      <c r="K5711" s="118"/>
      <c r="L5711" s="118"/>
      <c r="M5711" s="118"/>
      <c r="N5711" s="118"/>
      <c r="O5711" s="143" t="str">
        <f>IF(H5711="","",(S5711/S5711)&amp;":"&amp;ROUND(AH5711/S5711,2))</f>
        <v/>
      </c>
      <c r="P5711" s="118"/>
      <c r="Q5711" s="118"/>
      <c r="R5711" s="143" t="str">
        <f>IF(H5711="","",(S5711/S5711)&amp;":"&amp;ROUND(AI5711/S5711,2))</f>
        <v/>
      </c>
      <c r="S5711" s="144" t="str">
        <f t="shared" si="1073"/>
        <v/>
      </c>
      <c r="T5711" s="145" t="str">
        <f t="shared" si="1074"/>
        <v/>
      </c>
      <c r="U5711" s="118"/>
      <c r="V5711" s="145" t="str">
        <f t="shared" si="1075"/>
        <v/>
      </c>
      <c r="W5711" s="144" t="str">
        <f t="shared" si="1076"/>
        <v/>
      </c>
      <c r="X5711" s="146" t="str">
        <f>IF(C5711="","",IF(OR(C5711="Trade",C5711="Multi Position"),(X5710+V5711),IF(C5711="Deposit",(X5710+AE5711),IF(C5711="Withdrawal",(X5710-AE5711)))))</f>
        <v/>
      </c>
      <c r="Y5711" s="145" t="str">
        <f t="shared" si="1077"/>
        <v/>
      </c>
      <c r="Z5711" s="118"/>
      <c r="AA5711" s="118"/>
      <c r="AB5711" s="118"/>
      <c r="AC5711" s="118"/>
      <c r="AD5711" s="118"/>
      <c r="AE5711" s="139"/>
      <c r="AF5711" s="118"/>
      <c r="AG5711" s="118"/>
      <c r="AH5711" s="147" t="str">
        <f t="shared" si="1078"/>
        <v/>
      </c>
      <c r="AI5711" s="147" t="str">
        <f t="shared" si="1079"/>
        <v/>
      </c>
      <c r="AJ5711" s="148" t="str">
        <f t="shared" si="1068"/>
        <v/>
      </c>
      <c r="AK5711" s="148" t="str">
        <f t="shared" si="1069"/>
        <v/>
      </c>
      <c r="AL5711" s="147" t="str">
        <f t="shared" si="1070"/>
        <v/>
      </c>
      <c r="AM5711" s="147" t="str">
        <f t="shared" si="1071"/>
        <v/>
      </c>
      <c r="AN5711" s="147" t="str">
        <f t="shared" si="1072"/>
        <v/>
      </c>
      <c r="AO5711" s="118"/>
    </row>
    <row r="5712" spans="1:41">
      <c r="A5712" s="118"/>
      <c r="B5712" s="118"/>
      <c r="C5712" s="118"/>
      <c r="D5712" s="118"/>
      <c r="E5712" s="118"/>
      <c r="F5712" s="118"/>
      <c r="G5712" s="118"/>
      <c r="H5712" s="118"/>
      <c r="I5712" s="118"/>
      <c r="J5712" s="118"/>
      <c r="K5712" s="118"/>
      <c r="L5712" s="118"/>
      <c r="M5712" s="118"/>
      <c r="N5712" s="118"/>
      <c r="O5712" s="143" t="str">
        <f>IF(H5712="","",(S5712/S5712)&amp;":"&amp;ROUND(AH5712/S5712,2))</f>
        <v/>
      </c>
      <c r="P5712" s="118"/>
      <c r="Q5712" s="118"/>
      <c r="R5712" s="143" t="str">
        <f>IF(H5712="","",(S5712/S5712)&amp;":"&amp;ROUND(AI5712/S5712,2))</f>
        <v/>
      </c>
      <c r="S5712" s="144" t="str">
        <f t="shared" si="1073"/>
        <v/>
      </c>
      <c r="T5712" s="145" t="str">
        <f t="shared" si="1074"/>
        <v/>
      </c>
      <c r="U5712" s="118"/>
      <c r="V5712" s="145" t="str">
        <f t="shared" si="1075"/>
        <v/>
      </c>
      <c r="W5712" s="144" t="str">
        <f t="shared" si="1076"/>
        <v/>
      </c>
      <c r="X5712" s="146" t="str">
        <f>IF(C5712="","",IF(OR(C5712="Trade",C5712="Multi Position"),(X5711+V5712),IF(C5712="Deposit",(X5711+AE5712),IF(C5712="Withdrawal",(X5711-AE5712)))))</f>
        <v/>
      </c>
      <c r="Y5712" s="145" t="str">
        <f t="shared" si="1077"/>
        <v/>
      </c>
      <c r="Z5712" s="118"/>
      <c r="AA5712" s="118"/>
      <c r="AB5712" s="118"/>
      <c r="AC5712" s="118"/>
      <c r="AD5712" s="118"/>
      <c r="AE5712" s="139"/>
      <c r="AF5712" s="118"/>
      <c r="AG5712" s="118"/>
      <c r="AH5712" s="147" t="str">
        <f t="shared" si="1078"/>
        <v/>
      </c>
      <c r="AI5712" s="147" t="str">
        <f t="shared" si="1079"/>
        <v/>
      </c>
      <c r="AJ5712" s="148" t="str">
        <f t="shared" si="1068"/>
        <v/>
      </c>
      <c r="AK5712" s="148" t="str">
        <f t="shared" si="1069"/>
        <v/>
      </c>
      <c r="AL5712" s="147" t="str">
        <f t="shared" si="1070"/>
        <v/>
      </c>
      <c r="AM5712" s="147" t="str">
        <f t="shared" si="1071"/>
        <v/>
      </c>
      <c r="AN5712" s="147" t="str">
        <f t="shared" si="1072"/>
        <v/>
      </c>
      <c r="AO5712" s="118"/>
    </row>
    <row r="5713" spans="1:41">
      <c r="A5713" s="118"/>
      <c r="B5713" s="118"/>
      <c r="C5713" s="118"/>
      <c r="D5713" s="118"/>
      <c r="E5713" s="118"/>
      <c r="F5713" s="118"/>
      <c r="G5713" s="118"/>
      <c r="H5713" s="118"/>
      <c r="I5713" s="118"/>
      <c r="J5713" s="118"/>
      <c r="K5713" s="118"/>
      <c r="L5713" s="118"/>
      <c r="M5713" s="118"/>
      <c r="N5713" s="118"/>
      <c r="O5713" s="143" t="str">
        <f>IF(H5713="","",(S5713/S5713)&amp;":"&amp;ROUND(AH5713/S5713,2))</f>
        <v/>
      </c>
      <c r="P5713" s="118"/>
      <c r="Q5713" s="118"/>
      <c r="R5713" s="143" t="str">
        <f>IF(H5713="","",(S5713/S5713)&amp;":"&amp;ROUND(AI5713/S5713,2))</f>
        <v/>
      </c>
      <c r="S5713" s="144" t="str">
        <f t="shared" si="1073"/>
        <v/>
      </c>
      <c r="T5713" s="145" t="str">
        <f t="shared" si="1074"/>
        <v/>
      </c>
      <c r="U5713" s="118"/>
      <c r="V5713" s="145" t="str">
        <f t="shared" si="1075"/>
        <v/>
      </c>
      <c r="W5713" s="144" t="str">
        <f t="shared" si="1076"/>
        <v/>
      </c>
      <c r="X5713" s="146" t="str">
        <f>IF(C5713="","",IF(OR(C5713="Trade",C5713="Multi Position"),(X5712+V5713),IF(C5713="Deposit",(X5712+AE5713),IF(C5713="Withdrawal",(X5712-AE5713)))))</f>
        <v/>
      </c>
      <c r="Y5713" s="145" t="str">
        <f t="shared" si="1077"/>
        <v/>
      </c>
      <c r="Z5713" s="118"/>
      <c r="AA5713" s="118"/>
      <c r="AB5713" s="118"/>
      <c r="AC5713" s="118"/>
      <c r="AD5713" s="118"/>
      <c r="AE5713" s="139"/>
      <c r="AF5713" s="118"/>
      <c r="AG5713" s="118"/>
      <c r="AH5713" s="147" t="str">
        <f t="shared" si="1078"/>
        <v/>
      </c>
      <c r="AI5713" s="147" t="str">
        <f t="shared" si="1079"/>
        <v/>
      </c>
      <c r="AJ5713" s="148" t="str">
        <f t="shared" si="1068"/>
        <v/>
      </c>
      <c r="AK5713" s="148" t="str">
        <f t="shared" si="1069"/>
        <v/>
      </c>
      <c r="AL5713" s="147" t="str">
        <f t="shared" si="1070"/>
        <v/>
      </c>
      <c r="AM5713" s="147" t="str">
        <f t="shared" si="1071"/>
        <v/>
      </c>
      <c r="AN5713" s="147" t="str">
        <f t="shared" si="1072"/>
        <v/>
      </c>
      <c r="AO5713" s="118"/>
    </row>
    <row r="5714" spans="1:41">
      <c r="A5714" s="118"/>
      <c r="B5714" s="118"/>
      <c r="C5714" s="118"/>
      <c r="D5714" s="118"/>
      <c r="E5714" s="118"/>
      <c r="F5714" s="118"/>
      <c r="G5714" s="118"/>
      <c r="H5714" s="118"/>
      <c r="I5714" s="118"/>
      <c r="J5714" s="118"/>
      <c r="K5714" s="118"/>
      <c r="L5714" s="118"/>
      <c r="M5714" s="118"/>
      <c r="N5714" s="118"/>
      <c r="O5714" s="143" t="str">
        <f>IF(H5714="","",(S5714/S5714)&amp;":"&amp;ROUND(AH5714/S5714,2))</f>
        <v/>
      </c>
      <c r="P5714" s="118"/>
      <c r="Q5714" s="118"/>
      <c r="R5714" s="143" t="str">
        <f>IF(H5714="","",(S5714/S5714)&amp;":"&amp;ROUND(AI5714/S5714,2))</f>
        <v/>
      </c>
      <c r="S5714" s="144" t="str">
        <f t="shared" si="1073"/>
        <v/>
      </c>
      <c r="T5714" s="145" t="str">
        <f t="shared" si="1074"/>
        <v/>
      </c>
      <c r="U5714" s="118"/>
      <c r="V5714" s="145" t="str">
        <f t="shared" si="1075"/>
        <v/>
      </c>
      <c r="W5714" s="144" t="str">
        <f t="shared" si="1076"/>
        <v/>
      </c>
      <c r="X5714" s="146" t="str">
        <f>IF(C5714="","",IF(OR(C5714="Trade",C5714="Multi Position"),(X5713+V5714),IF(C5714="Deposit",(X5713+AE5714),IF(C5714="Withdrawal",(X5713-AE5714)))))</f>
        <v/>
      </c>
      <c r="Y5714" s="145" t="str">
        <f t="shared" si="1077"/>
        <v/>
      </c>
      <c r="Z5714" s="118"/>
      <c r="AA5714" s="118"/>
      <c r="AB5714" s="118"/>
      <c r="AC5714" s="118"/>
      <c r="AD5714" s="118"/>
      <c r="AE5714" s="139"/>
      <c r="AF5714" s="118"/>
      <c r="AG5714" s="118"/>
      <c r="AH5714" s="147" t="str">
        <f t="shared" si="1078"/>
        <v/>
      </c>
      <c r="AI5714" s="147" t="str">
        <f t="shared" si="1079"/>
        <v/>
      </c>
      <c r="AJ5714" s="148" t="str">
        <f t="shared" si="1068"/>
        <v/>
      </c>
      <c r="AK5714" s="148" t="str">
        <f t="shared" si="1069"/>
        <v/>
      </c>
      <c r="AL5714" s="147" t="str">
        <f t="shared" si="1070"/>
        <v/>
      </c>
      <c r="AM5714" s="147" t="str">
        <f t="shared" si="1071"/>
        <v/>
      </c>
      <c r="AN5714" s="147" t="str">
        <f t="shared" si="1072"/>
        <v/>
      </c>
      <c r="AO5714" s="118"/>
    </row>
    <row r="5715" spans="1:41">
      <c r="A5715" s="118"/>
      <c r="B5715" s="118"/>
      <c r="C5715" s="118"/>
      <c r="D5715" s="118"/>
      <c r="E5715" s="118"/>
      <c r="F5715" s="118"/>
      <c r="G5715" s="118"/>
      <c r="H5715" s="118"/>
      <c r="I5715" s="118"/>
      <c r="J5715" s="118"/>
      <c r="K5715" s="118"/>
      <c r="L5715" s="118"/>
      <c r="M5715" s="118"/>
      <c r="N5715" s="118"/>
      <c r="O5715" s="143" t="str">
        <f>IF(H5715="","",(S5715/S5715)&amp;":"&amp;ROUND(AH5715/S5715,2))</f>
        <v/>
      </c>
      <c r="P5715" s="118"/>
      <c r="Q5715" s="118"/>
      <c r="R5715" s="143" t="str">
        <f>IF(H5715="","",(S5715/S5715)&amp;":"&amp;ROUND(AI5715/S5715,2))</f>
        <v/>
      </c>
      <c r="S5715" s="144" t="str">
        <f t="shared" si="1073"/>
        <v/>
      </c>
      <c r="T5715" s="145" t="str">
        <f t="shared" si="1074"/>
        <v/>
      </c>
      <c r="U5715" s="118"/>
      <c r="V5715" s="145" t="str">
        <f t="shared" si="1075"/>
        <v/>
      </c>
      <c r="W5715" s="144" t="str">
        <f t="shared" si="1076"/>
        <v/>
      </c>
      <c r="X5715" s="146" t="str">
        <f>IF(C5715="","",IF(OR(C5715="Trade",C5715="Multi Position"),(X5714+V5715),IF(C5715="Deposit",(X5714+AE5715),IF(C5715="Withdrawal",(X5714-AE5715)))))</f>
        <v/>
      </c>
      <c r="Y5715" s="145" t="str">
        <f t="shared" si="1077"/>
        <v/>
      </c>
      <c r="Z5715" s="118"/>
      <c r="AA5715" s="118"/>
      <c r="AB5715" s="118"/>
      <c r="AC5715" s="118"/>
      <c r="AD5715" s="118"/>
      <c r="AE5715" s="139"/>
      <c r="AF5715" s="118"/>
      <c r="AG5715" s="118"/>
      <c r="AH5715" s="147" t="str">
        <f t="shared" si="1078"/>
        <v/>
      </c>
      <c r="AI5715" s="147" t="str">
        <f t="shared" si="1079"/>
        <v/>
      </c>
      <c r="AJ5715" s="148" t="str">
        <f t="shared" si="1068"/>
        <v/>
      </c>
      <c r="AK5715" s="148" t="str">
        <f t="shared" si="1069"/>
        <v/>
      </c>
      <c r="AL5715" s="147" t="str">
        <f t="shared" si="1070"/>
        <v/>
      </c>
      <c r="AM5715" s="147" t="str">
        <f t="shared" si="1071"/>
        <v/>
      </c>
      <c r="AN5715" s="147" t="str">
        <f t="shared" si="1072"/>
        <v/>
      </c>
      <c r="AO5715" s="118"/>
    </row>
    <row r="5716" spans="1:41">
      <c r="A5716" s="118"/>
      <c r="B5716" s="118"/>
      <c r="C5716" s="118"/>
      <c r="D5716" s="118"/>
      <c r="E5716" s="118"/>
      <c r="F5716" s="118"/>
      <c r="G5716" s="118"/>
      <c r="H5716" s="118"/>
      <c r="I5716" s="118"/>
      <c r="J5716" s="118"/>
      <c r="K5716" s="118"/>
      <c r="L5716" s="118"/>
      <c r="M5716" s="118"/>
      <c r="N5716" s="118"/>
      <c r="O5716" s="143" t="str">
        <f>IF(H5716="","",(S5716/S5716)&amp;":"&amp;ROUND(AH5716/S5716,2))</f>
        <v/>
      </c>
      <c r="P5716" s="118"/>
      <c r="Q5716" s="118"/>
      <c r="R5716" s="143" t="str">
        <f>IF(H5716="","",(S5716/S5716)&amp;":"&amp;ROUND(AI5716/S5716,2))</f>
        <v/>
      </c>
      <c r="S5716" s="144" t="str">
        <f t="shared" si="1073"/>
        <v/>
      </c>
      <c r="T5716" s="145" t="str">
        <f t="shared" si="1074"/>
        <v/>
      </c>
      <c r="U5716" s="118"/>
      <c r="V5716" s="145" t="str">
        <f t="shared" si="1075"/>
        <v/>
      </c>
      <c r="W5716" s="144" t="str">
        <f t="shared" si="1076"/>
        <v/>
      </c>
      <c r="X5716" s="146" t="str">
        <f>IF(C5716="","",IF(OR(C5716="Trade",C5716="Multi Position"),(X5715+V5716),IF(C5716="Deposit",(X5715+AE5716),IF(C5716="Withdrawal",(X5715-AE5716)))))</f>
        <v/>
      </c>
      <c r="Y5716" s="145" t="str">
        <f t="shared" si="1077"/>
        <v/>
      </c>
      <c r="Z5716" s="118"/>
      <c r="AA5716" s="118"/>
      <c r="AB5716" s="118"/>
      <c r="AC5716" s="118"/>
      <c r="AD5716" s="118"/>
      <c r="AE5716" s="139"/>
      <c r="AF5716" s="118"/>
      <c r="AG5716" s="118"/>
      <c r="AH5716" s="147" t="str">
        <f t="shared" si="1078"/>
        <v/>
      </c>
      <c r="AI5716" s="147" t="str">
        <f t="shared" si="1079"/>
        <v/>
      </c>
      <c r="AJ5716" s="148" t="str">
        <f t="shared" si="1068"/>
        <v/>
      </c>
      <c r="AK5716" s="148" t="str">
        <f t="shared" si="1069"/>
        <v/>
      </c>
      <c r="AL5716" s="147" t="str">
        <f t="shared" si="1070"/>
        <v/>
      </c>
      <c r="AM5716" s="147" t="str">
        <f t="shared" si="1071"/>
        <v/>
      </c>
      <c r="AN5716" s="147" t="str">
        <f t="shared" si="1072"/>
        <v/>
      </c>
      <c r="AO5716" s="118"/>
    </row>
    <row r="5717" spans="1:41">
      <c r="A5717" s="118"/>
      <c r="B5717" s="118"/>
      <c r="C5717" s="118"/>
      <c r="D5717" s="118"/>
      <c r="E5717" s="118"/>
      <c r="F5717" s="118"/>
      <c r="G5717" s="118"/>
      <c r="H5717" s="118"/>
      <c r="I5717" s="118"/>
      <c r="J5717" s="118"/>
      <c r="K5717" s="118"/>
      <c r="L5717" s="118"/>
      <c r="M5717" s="118"/>
      <c r="N5717" s="118"/>
      <c r="O5717" s="143" t="str">
        <f>IF(H5717="","",(S5717/S5717)&amp;":"&amp;ROUND(AH5717/S5717,2))</f>
        <v/>
      </c>
      <c r="P5717" s="118"/>
      <c r="Q5717" s="118"/>
      <c r="R5717" s="143" t="str">
        <f>IF(H5717="","",(S5717/S5717)&amp;":"&amp;ROUND(AI5717/S5717,2))</f>
        <v/>
      </c>
      <c r="S5717" s="144" t="str">
        <f t="shared" si="1073"/>
        <v/>
      </c>
      <c r="T5717" s="145" t="str">
        <f t="shared" si="1074"/>
        <v/>
      </c>
      <c r="U5717" s="118"/>
      <c r="V5717" s="145" t="str">
        <f t="shared" si="1075"/>
        <v/>
      </c>
      <c r="W5717" s="144" t="str">
        <f t="shared" si="1076"/>
        <v/>
      </c>
      <c r="X5717" s="146" t="str">
        <f>IF(C5717="","",IF(OR(C5717="Trade",C5717="Multi Position"),(X5716+V5717),IF(C5717="Deposit",(X5716+AE5717),IF(C5717="Withdrawal",(X5716-AE5717)))))</f>
        <v/>
      </c>
      <c r="Y5717" s="145" t="str">
        <f t="shared" si="1077"/>
        <v/>
      </c>
      <c r="Z5717" s="118"/>
      <c r="AA5717" s="118"/>
      <c r="AB5717" s="118"/>
      <c r="AC5717" s="118"/>
      <c r="AD5717" s="118"/>
      <c r="AE5717" s="139"/>
      <c r="AF5717" s="118"/>
      <c r="AG5717" s="118"/>
      <c r="AH5717" s="147" t="str">
        <f t="shared" si="1078"/>
        <v/>
      </c>
      <c r="AI5717" s="147" t="str">
        <f t="shared" si="1079"/>
        <v/>
      </c>
      <c r="AJ5717" s="148" t="str">
        <f t="shared" si="1068"/>
        <v/>
      </c>
      <c r="AK5717" s="148" t="str">
        <f t="shared" si="1069"/>
        <v/>
      </c>
      <c r="AL5717" s="147" t="str">
        <f t="shared" si="1070"/>
        <v/>
      </c>
      <c r="AM5717" s="147" t="str">
        <f t="shared" si="1071"/>
        <v/>
      </c>
      <c r="AN5717" s="147" t="str">
        <f t="shared" si="1072"/>
        <v/>
      </c>
      <c r="AO5717" s="118"/>
    </row>
    <row r="5718" spans="1:41">
      <c r="A5718" s="118"/>
      <c r="B5718" s="118"/>
      <c r="C5718" s="118"/>
      <c r="D5718" s="118"/>
      <c r="E5718" s="118"/>
      <c r="F5718" s="118"/>
      <c r="G5718" s="118"/>
      <c r="H5718" s="118"/>
      <c r="I5718" s="118"/>
      <c r="J5718" s="118"/>
      <c r="K5718" s="118"/>
      <c r="L5718" s="118"/>
      <c r="M5718" s="118"/>
      <c r="N5718" s="118"/>
      <c r="O5718" s="143" t="str">
        <f>IF(H5718="","",(S5718/S5718)&amp;":"&amp;ROUND(AH5718/S5718,2))</f>
        <v/>
      </c>
      <c r="P5718" s="118"/>
      <c r="Q5718" s="118"/>
      <c r="R5718" s="143" t="str">
        <f>IF(H5718="","",(S5718/S5718)&amp;":"&amp;ROUND(AI5718/S5718,2))</f>
        <v/>
      </c>
      <c r="S5718" s="144" t="str">
        <f t="shared" si="1073"/>
        <v/>
      </c>
      <c r="T5718" s="145" t="str">
        <f t="shared" si="1074"/>
        <v/>
      </c>
      <c r="U5718" s="118"/>
      <c r="V5718" s="145" t="str">
        <f t="shared" si="1075"/>
        <v/>
      </c>
      <c r="W5718" s="144" t="str">
        <f t="shared" si="1076"/>
        <v/>
      </c>
      <c r="X5718" s="146" t="str">
        <f>IF(C5718="","",IF(OR(C5718="Trade",C5718="Multi Position"),(X5717+V5718),IF(C5718="Deposit",(X5717+AE5718),IF(C5718="Withdrawal",(X5717-AE5718)))))</f>
        <v/>
      </c>
      <c r="Y5718" s="145" t="str">
        <f t="shared" si="1077"/>
        <v/>
      </c>
      <c r="Z5718" s="118"/>
      <c r="AA5718" s="118"/>
      <c r="AB5718" s="118"/>
      <c r="AC5718" s="118"/>
      <c r="AD5718" s="118"/>
      <c r="AE5718" s="139"/>
      <c r="AF5718" s="118"/>
      <c r="AG5718" s="118"/>
      <c r="AH5718" s="147" t="str">
        <f t="shared" si="1078"/>
        <v/>
      </c>
      <c r="AI5718" s="147" t="str">
        <f t="shared" si="1079"/>
        <v/>
      </c>
      <c r="AJ5718" s="148" t="str">
        <f t="shared" si="1068"/>
        <v/>
      </c>
      <c r="AK5718" s="148" t="str">
        <f t="shared" si="1069"/>
        <v/>
      </c>
      <c r="AL5718" s="147" t="str">
        <f t="shared" si="1070"/>
        <v/>
      </c>
      <c r="AM5718" s="147" t="str">
        <f t="shared" si="1071"/>
        <v/>
      </c>
      <c r="AN5718" s="147" t="str">
        <f t="shared" si="1072"/>
        <v/>
      </c>
      <c r="AO5718" s="118"/>
    </row>
    <row r="5719" spans="1:41">
      <c r="A5719" s="118"/>
      <c r="B5719" s="118"/>
      <c r="C5719" s="118"/>
      <c r="D5719" s="118"/>
      <c r="E5719" s="118"/>
      <c r="F5719" s="118"/>
      <c r="G5719" s="118"/>
      <c r="H5719" s="118"/>
      <c r="I5719" s="118"/>
      <c r="J5719" s="118"/>
      <c r="K5719" s="118"/>
      <c r="L5719" s="118"/>
      <c r="M5719" s="118"/>
      <c r="N5719" s="118"/>
      <c r="O5719" s="143" t="str">
        <f>IF(H5719="","",(S5719/S5719)&amp;":"&amp;ROUND(AH5719/S5719,2))</f>
        <v/>
      </c>
      <c r="P5719" s="118"/>
      <c r="Q5719" s="118"/>
      <c r="R5719" s="143" t="str">
        <f>IF(H5719="","",(S5719/S5719)&amp;":"&amp;ROUND(AI5719/S5719,2))</f>
        <v/>
      </c>
      <c r="S5719" s="144" t="str">
        <f t="shared" si="1073"/>
        <v/>
      </c>
      <c r="T5719" s="145" t="str">
        <f t="shared" si="1074"/>
        <v/>
      </c>
      <c r="U5719" s="118"/>
      <c r="V5719" s="145" t="str">
        <f t="shared" si="1075"/>
        <v/>
      </c>
      <c r="W5719" s="144" t="str">
        <f t="shared" si="1076"/>
        <v/>
      </c>
      <c r="X5719" s="146" t="str">
        <f>IF(C5719="","",IF(OR(C5719="Trade",C5719="Multi Position"),(X5718+V5719),IF(C5719="Deposit",(X5718+AE5719),IF(C5719="Withdrawal",(X5718-AE5719)))))</f>
        <v/>
      </c>
      <c r="Y5719" s="145" t="str">
        <f t="shared" si="1077"/>
        <v/>
      </c>
      <c r="Z5719" s="118"/>
      <c r="AA5719" s="118"/>
      <c r="AB5719" s="118"/>
      <c r="AC5719" s="118"/>
      <c r="AD5719" s="118"/>
      <c r="AE5719" s="139"/>
      <c r="AF5719" s="118"/>
      <c r="AG5719" s="118"/>
      <c r="AH5719" s="147" t="str">
        <f t="shared" si="1078"/>
        <v/>
      </c>
      <c r="AI5719" s="147" t="str">
        <f t="shared" si="1079"/>
        <v/>
      </c>
      <c r="AJ5719" s="148" t="str">
        <f t="shared" si="1068"/>
        <v/>
      </c>
      <c r="AK5719" s="148" t="str">
        <f t="shared" si="1069"/>
        <v/>
      </c>
      <c r="AL5719" s="147" t="str">
        <f t="shared" si="1070"/>
        <v/>
      </c>
      <c r="AM5719" s="147" t="str">
        <f t="shared" si="1071"/>
        <v/>
      </c>
      <c r="AN5719" s="147" t="str">
        <f t="shared" si="1072"/>
        <v/>
      </c>
      <c r="AO5719" s="118"/>
    </row>
    <row r="5720" spans="1:41">
      <c r="A5720" s="118"/>
      <c r="B5720" s="118"/>
      <c r="C5720" s="118"/>
      <c r="D5720" s="118"/>
      <c r="E5720" s="118"/>
      <c r="F5720" s="118"/>
      <c r="G5720" s="118"/>
      <c r="H5720" s="118"/>
      <c r="I5720" s="118"/>
      <c r="J5720" s="118"/>
      <c r="K5720" s="118"/>
      <c r="L5720" s="118"/>
      <c r="M5720" s="118"/>
      <c r="N5720" s="118"/>
      <c r="O5720" s="143" t="str">
        <f>IF(H5720="","",(S5720/S5720)&amp;":"&amp;ROUND(AH5720/S5720,2))</f>
        <v/>
      </c>
      <c r="P5720" s="118"/>
      <c r="Q5720" s="118"/>
      <c r="R5720" s="143" t="str">
        <f>IF(H5720="","",(S5720/S5720)&amp;":"&amp;ROUND(AI5720/S5720,2))</f>
        <v/>
      </c>
      <c r="S5720" s="144" t="str">
        <f t="shared" si="1073"/>
        <v/>
      </c>
      <c r="T5720" s="145" t="str">
        <f t="shared" si="1074"/>
        <v/>
      </c>
      <c r="U5720" s="118"/>
      <c r="V5720" s="145" t="str">
        <f t="shared" si="1075"/>
        <v/>
      </c>
      <c r="W5720" s="144" t="str">
        <f t="shared" si="1076"/>
        <v/>
      </c>
      <c r="X5720" s="146" t="str">
        <f>IF(C5720="","",IF(OR(C5720="Trade",C5720="Multi Position"),(X5719+V5720),IF(C5720="Deposit",(X5719+AE5720),IF(C5720="Withdrawal",(X5719-AE5720)))))</f>
        <v/>
      </c>
      <c r="Y5720" s="145" t="str">
        <f t="shared" si="1077"/>
        <v/>
      </c>
      <c r="Z5720" s="118"/>
      <c r="AA5720" s="118"/>
      <c r="AB5720" s="118"/>
      <c r="AC5720" s="118"/>
      <c r="AD5720" s="118"/>
      <c r="AE5720" s="139"/>
      <c r="AF5720" s="118"/>
      <c r="AG5720" s="118"/>
      <c r="AH5720" s="147" t="str">
        <f t="shared" si="1078"/>
        <v/>
      </c>
      <c r="AI5720" s="147" t="str">
        <f t="shared" si="1079"/>
        <v/>
      </c>
      <c r="AJ5720" s="148" t="str">
        <f t="shared" si="1068"/>
        <v/>
      </c>
      <c r="AK5720" s="148" t="str">
        <f t="shared" si="1069"/>
        <v/>
      </c>
      <c r="AL5720" s="147" t="str">
        <f t="shared" si="1070"/>
        <v/>
      </c>
      <c r="AM5720" s="147" t="str">
        <f t="shared" si="1071"/>
        <v/>
      </c>
      <c r="AN5720" s="147" t="str">
        <f t="shared" si="1072"/>
        <v/>
      </c>
      <c r="AO5720" s="118"/>
    </row>
    <row r="5721" spans="1:41">
      <c r="A5721" s="118"/>
      <c r="B5721" s="118"/>
      <c r="C5721" s="118"/>
      <c r="D5721" s="118"/>
      <c r="E5721" s="118"/>
      <c r="F5721" s="118"/>
      <c r="G5721" s="118"/>
      <c r="H5721" s="118"/>
      <c r="I5721" s="118"/>
      <c r="J5721" s="118"/>
      <c r="K5721" s="118"/>
      <c r="L5721" s="118"/>
      <c r="M5721" s="118"/>
      <c r="N5721" s="118"/>
      <c r="O5721" s="143" t="str">
        <f>IF(H5721="","",(S5721/S5721)&amp;":"&amp;ROUND(AH5721/S5721,2))</f>
        <v/>
      </c>
      <c r="P5721" s="118"/>
      <c r="Q5721" s="118"/>
      <c r="R5721" s="143" t="str">
        <f>IF(H5721="","",(S5721/S5721)&amp;":"&amp;ROUND(AI5721/S5721,2))</f>
        <v/>
      </c>
      <c r="S5721" s="144" t="str">
        <f t="shared" si="1073"/>
        <v/>
      </c>
      <c r="T5721" s="145" t="str">
        <f t="shared" si="1074"/>
        <v/>
      </c>
      <c r="U5721" s="118"/>
      <c r="V5721" s="145" t="str">
        <f t="shared" si="1075"/>
        <v/>
      </c>
      <c r="W5721" s="144" t="str">
        <f t="shared" si="1076"/>
        <v/>
      </c>
      <c r="X5721" s="146" t="str">
        <f>IF(C5721="","",IF(OR(C5721="Trade",C5721="Multi Position"),(X5720+V5721),IF(C5721="Deposit",(X5720+AE5721),IF(C5721="Withdrawal",(X5720-AE5721)))))</f>
        <v/>
      </c>
      <c r="Y5721" s="145" t="str">
        <f t="shared" si="1077"/>
        <v/>
      </c>
      <c r="Z5721" s="118"/>
      <c r="AA5721" s="118"/>
      <c r="AB5721" s="118"/>
      <c r="AC5721" s="118"/>
      <c r="AD5721" s="118"/>
      <c r="AE5721" s="139"/>
      <c r="AF5721" s="118"/>
      <c r="AG5721" s="118"/>
      <c r="AH5721" s="147" t="str">
        <f t="shared" si="1078"/>
        <v/>
      </c>
      <c r="AI5721" s="147" t="str">
        <f t="shared" si="1079"/>
        <v/>
      </c>
      <c r="AJ5721" s="148" t="str">
        <f t="shared" si="1068"/>
        <v/>
      </c>
      <c r="AK5721" s="148" t="str">
        <f t="shared" si="1069"/>
        <v/>
      </c>
      <c r="AL5721" s="147" t="str">
        <f t="shared" si="1070"/>
        <v/>
      </c>
      <c r="AM5721" s="147" t="str">
        <f t="shared" si="1071"/>
        <v/>
      </c>
      <c r="AN5721" s="147" t="str">
        <f t="shared" si="1072"/>
        <v/>
      </c>
      <c r="AO5721" s="118"/>
    </row>
    <row r="5722" spans="1:41">
      <c r="A5722" s="118"/>
      <c r="B5722" s="118"/>
      <c r="C5722" s="118"/>
      <c r="D5722" s="118"/>
      <c r="E5722" s="118"/>
      <c r="F5722" s="118"/>
      <c r="G5722" s="118"/>
      <c r="H5722" s="118"/>
      <c r="I5722" s="118"/>
      <c r="J5722" s="118"/>
      <c r="K5722" s="118"/>
      <c r="L5722" s="118"/>
      <c r="M5722" s="118"/>
      <c r="N5722" s="118"/>
      <c r="O5722" s="143" t="str">
        <f>IF(H5722="","",(S5722/S5722)&amp;":"&amp;ROUND(AH5722/S5722,2))</f>
        <v/>
      </c>
      <c r="P5722" s="118"/>
      <c r="Q5722" s="118"/>
      <c r="R5722" s="143" t="str">
        <f>IF(H5722="","",(S5722/S5722)&amp;":"&amp;ROUND(AI5722/S5722,2))</f>
        <v/>
      </c>
      <c r="S5722" s="144" t="str">
        <f t="shared" si="1073"/>
        <v/>
      </c>
      <c r="T5722" s="145" t="str">
        <f t="shared" si="1074"/>
        <v/>
      </c>
      <c r="U5722" s="118"/>
      <c r="V5722" s="145" t="str">
        <f t="shared" si="1075"/>
        <v/>
      </c>
      <c r="W5722" s="144" t="str">
        <f t="shared" si="1076"/>
        <v/>
      </c>
      <c r="X5722" s="146" t="str">
        <f>IF(C5722="","",IF(OR(C5722="Trade",C5722="Multi Position"),(X5721+V5722),IF(C5722="Deposit",(X5721+AE5722),IF(C5722="Withdrawal",(X5721-AE5722)))))</f>
        <v/>
      </c>
      <c r="Y5722" s="145" t="str">
        <f t="shared" si="1077"/>
        <v/>
      </c>
      <c r="Z5722" s="118"/>
      <c r="AA5722" s="118"/>
      <c r="AB5722" s="118"/>
      <c r="AC5722" s="118"/>
      <c r="AD5722" s="118"/>
      <c r="AE5722" s="139"/>
      <c r="AF5722" s="118"/>
      <c r="AG5722" s="118"/>
      <c r="AH5722" s="147" t="str">
        <f t="shared" si="1078"/>
        <v/>
      </c>
      <c r="AI5722" s="147" t="str">
        <f t="shared" si="1079"/>
        <v/>
      </c>
      <c r="AJ5722" s="148" t="str">
        <f t="shared" si="1068"/>
        <v/>
      </c>
      <c r="AK5722" s="148" t="str">
        <f t="shared" si="1069"/>
        <v/>
      </c>
      <c r="AL5722" s="147" t="str">
        <f t="shared" si="1070"/>
        <v/>
      </c>
      <c r="AM5722" s="147" t="str">
        <f t="shared" si="1071"/>
        <v/>
      </c>
      <c r="AN5722" s="147" t="str">
        <f t="shared" si="1072"/>
        <v/>
      </c>
      <c r="AO5722" s="118"/>
    </row>
    <row r="5723" spans="1:41">
      <c r="A5723" s="118"/>
      <c r="B5723" s="118"/>
      <c r="C5723" s="118"/>
      <c r="D5723" s="118"/>
      <c r="E5723" s="118"/>
      <c r="F5723" s="118"/>
      <c r="G5723" s="118"/>
      <c r="H5723" s="118"/>
      <c r="I5723" s="118"/>
      <c r="J5723" s="118"/>
      <c r="K5723" s="118"/>
      <c r="L5723" s="118"/>
      <c r="M5723" s="118"/>
      <c r="N5723" s="118"/>
      <c r="O5723" s="143" t="str">
        <f>IF(H5723="","",(S5723/S5723)&amp;":"&amp;ROUND(AH5723/S5723,2))</f>
        <v/>
      </c>
      <c r="P5723" s="118"/>
      <c r="Q5723" s="118"/>
      <c r="R5723" s="143" t="str">
        <f>IF(H5723="","",(S5723/S5723)&amp;":"&amp;ROUND(AI5723/S5723,2))</f>
        <v/>
      </c>
      <c r="S5723" s="144" t="str">
        <f t="shared" si="1073"/>
        <v/>
      </c>
      <c r="T5723" s="145" t="str">
        <f t="shared" si="1074"/>
        <v/>
      </c>
      <c r="U5723" s="118"/>
      <c r="V5723" s="145" t="str">
        <f t="shared" si="1075"/>
        <v/>
      </c>
      <c r="W5723" s="144" t="str">
        <f t="shared" si="1076"/>
        <v/>
      </c>
      <c r="X5723" s="146" t="str">
        <f>IF(C5723="","",IF(OR(C5723="Trade",C5723="Multi Position"),(X5722+V5723),IF(C5723="Deposit",(X5722+AE5723),IF(C5723="Withdrawal",(X5722-AE5723)))))</f>
        <v/>
      </c>
      <c r="Y5723" s="145" t="str">
        <f t="shared" si="1077"/>
        <v/>
      </c>
      <c r="Z5723" s="118"/>
      <c r="AA5723" s="118"/>
      <c r="AB5723" s="118"/>
      <c r="AC5723" s="118"/>
      <c r="AD5723" s="118"/>
      <c r="AE5723" s="139"/>
      <c r="AF5723" s="118"/>
      <c r="AG5723" s="118"/>
      <c r="AH5723" s="147" t="str">
        <f t="shared" si="1078"/>
        <v/>
      </c>
      <c r="AI5723" s="147" t="str">
        <f t="shared" si="1079"/>
        <v/>
      </c>
      <c r="AJ5723" s="148" t="str">
        <f t="shared" si="1068"/>
        <v/>
      </c>
      <c r="AK5723" s="148" t="str">
        <f t="shared" si="1069"/>
        <v/>
      </c>
      <c r="AL5723" s="147" t="str">
        <f t="shared" si="1070"/>
        <v/>
      </c>
      <c r="AM5723" s="147" t="str">
        <f t="shared" si="1071"/>
        <v/>
      </c>
      <c r="AN5723" s="147" t="str">
        <f t="shared" si="1072"/>
        <v/>
      </c>
      <c r="AO5723" s="118"/>
    </row>
    <row r="5724" spans="1:41">
      <c r="A5724" s="118"/>
      <c r="B5724" s="118"/>
      <c r="C5724" s="118"/>
      <c r="D5724" s="118"/>
      <c r="E5724" s="118"/>
      <c r="F5724" s="118"/>
      <c r="G5724" s="118"/>
      <c r="H5724" s="118"/>
      <c r="I5724" s="118"/>
      <c r="J5724" s="118"/>
      <c r="K5724" s="118"/>
      <c r="L5724" s="118"/>
      <c r="M5724" s="118"/>
      <c r="N5724" s="118"/>
      <c r="O5724" s="143" t="str">
        <f>IF(H5724="","",(S5724/S5724)&amp;":"&amp;ROUND(AH5724/S5724,2))</f>
        <v/>
      </c>
      <c r="P5724" s="118"/>
      <c r="Q5724" s="118"/>
      <c r="R5724" s="143" t="str">
        <f>IF(H5724="","",(S5724/S5724)&amp;":"&amp;ROUND(AI5724/S5724,2))</f>
        <v/>
      </c>
      <c r="S5724" s="144" t="str">
        <f t="shared" si="1073"/>
        <v/>
      </c>
      <c r="T5724" s="145" t="str">
        <f t="shared" si="1074"/>
        <v/>
      </c>
      <c r="U5724" s="118"/>
      <c r="V5724" s="145" t="str">
        <f t="shared" si="1075"/>
        <v/>
      </c>
      <c r="W5724" s="144" t="str">
        <f t="shared" si="1076"/>
        <v/>
      </c>
      <c r="X5724" s="146" t="str">
        <f>IF(C5724="","",IF(OR(C5724="Trade",C5724="Multi Position"),(X5723+V5724),IF(C5724="Deposit",(X5723+AE5724),IF(C5724="Withdrawal",(X5723-AE5724)))))</f>
        <v/>
      </c>
      <c r="Y5724" s="145" t="str">
        <f t="shared" si="1077"/>
        <v/>
      </c>
      <c r="Z5724" s="118"/>
      <c r="AA5724" s="118"/>
      <c r="AB5724" s="118"/>
      <c r="AC5724" s="118"/>
      <c r="AD5724" s="118"/>
      <c r="AE5724" s="139"/>
      <c r="AF5724" s="118"/>
      <c r="AG5724" s="118"/>
      <c r="AH5724" s="147" t="str">
        <f t="shared" si="1078"/>
        <v/>
      </c>
      <c r="AI5724" s="147" t="str">
        <f t="shared" si="1079"/>
        <v/>
      </c>
      <c r="AJ5724" s="148" t="str">
        <f t="shared" si="1068"/>
        <v/>
      </c>
      <c r="AK5724" s="148" t="str">
        <f t="shared" si="1069"/>
        <v/>
      </c>
      <c r="AL5724" s="147" t="str">
        <f t="shared" si="1070"/>
        <v/>
      </c>
      <c r="AM5724" s="147" t="str">
        <f t="shared" si="1071"/>
        <v/>
      </c>
      <c r="AN5724" s="147" t="str">
        <f t="shared" si="1072"/>
        <v/>
      </c>
      <c r="AO5724" s="118"/>
    </row>
    <row r="5725" spans="1:41">
      <c r="A5725" s="118"/>
      <c r="B5725" s="118"/>
      <c r="C5725" s="118"/>
      <c r="D5725" s="118"/>
      <c r="E5725" s="118"/>
      <c r="F5725" s="118"/>
      <c r="G5725" s="118"/>
      <c r="H5725" s="118"/>
      <c r="I5725" s="118"/>
      <c r="J5725" s="118"/>
      <c r="K5725" s="118"/>
      <c r="L5725" s="118"/>
      <c r="M5725" s="118"/>
      <c r="N5725" s="118"/>
      <c r="O5725" s="143" t="str">
        <f>IF(H5725="","",(S5725/S5725)&amp;":"&amp;ROUND(AH5725/S5725,2))</f>
        <v/>
      </c>
      <c r="P5725" s="118"/>
      <c r="Q5725" s="118"/>
      <c r="R5725" s="143" t="str">
        <f>IF(H5725="","",(S5725/S5725)&amp;":"&amp;ROUND(AI5725/S5725,2))</f>
        <v/>
      </c>
      <c r="S5725" s="144" t="str">
        <f t="shared" si="1073"/>
        <v/>
      </c>
      <c r="T5725" s="145" t="str">
        <f t="shared" si="1074"/>
        <v/>
      </c>
      <c r="U5725" s="118"/>
      <c r="V5725" s="145" t="str">
        <f t="shared" si="1075"/>
        <v/>
      </c>
      <c r="W5725" s="144" t="str">
        <f t="shared" si="1076"/>
        <v/>
      </c>
      <c r="X5725" s="146" t="str">
        <f>IF(C5725="","",IF(OR(C5725="Trade",C5725="Multi Position"),(X5724+V5725),IF(C5725="Deposit",(X5724+AE5725),IF(C5725="Withdrawal",(X5724-AE5725)))))</f>
        <v/>
      </c>
      <c r="Y5725" s="145" t="str">
        <f t="shared" si="1077"/>
        <v/>
      </c>
      <c r="Z5725" s="118"/>
      <c r="AA5725" s="118"/>
      <c r="AB5725" s="118"/>
      <c r="AC5725" s="118"/>
      <c r="AD5725" s="118"/>
      <c r="AE5725" s="139"/>
      <c r="AF5725" s="118"/>
      <c r="AG5725" s="118"/>
      <c r="AH5725" s="147" t="str">
        <f t="shared" si="1078"/>
        <v/>
      </c>
      <c r="AI5725" s="147" t="str">
        <f t="shared" si="1079"/>
        <v/>
      </c>
      <c r="AJ5725" s="148" t="str">
        <f t="shared" si="1068"/>
        <v/>
      </c>
      <c r="AK5725" s="148" t="str">
        <f t="shared" si="1069"/>
        <v/>
      </c>
      <c r="AL5725" s="147" t="str">
        <f t="shared" si="1070"/>
        <v/>
      </c>
      <c r="AM5725" s="147" t="str">
        <f t="shared" si="1071"/>
        <v/>
      </c>
      <c r="AN5725" s="147" t="str">
        <f t="shared" si="1072"/>
        <v/>
      </c>
      <c r="AO5725" s="118"/>
    </row>
    <row r="5726" spans="1:41">
      <c r="A5726" s="118"/>
      <c r="B5726" s="118"/>
      <c r="C5726" s="118"/>
      <c r="D5726" s="118"/>
      <c r="E5726" s="118"/>
      <c r="F5726" s="118"/>
      <c r="G5726" s="118"/>
      <c r="H5726" s="118"/>
      <c r="I5726" s="118"/>
      <c r="J5726" s="118"/>
      <c r="K5726" s="118"/>
      <c r="L5726" s="118"/>
      <c r="M5726" s="118"/>
      <c r="N5726" s="118"/>
      <c r="O5726" s="143" t="str">
        <f>IF(H5726="","",(S5726/S5726)&amp;":"&amp;ROUND(AH5726/S5726,2))</f>
        <v/>
      </c>
      <c r="P5726" s="118"/>
      <c r="Q5726" s="118"/>
      <c r="R5726" s="143" t="str">
        <f>IF(H5726="","",(S5726/S5726)&amp;":"&amp;ROUND(AI5726/S5726,2))</f>
        <v/>
      </c>
      <c r="S5726" s="144" t="str">
        <f t="shared" si="1073"/>
        <v/>
      </c>
      <c r="T5726" s="145" t="str">
        <f t="shared" si="1074"/>
        <v/>
      </c>
      <c r="U5726" s="118"/>
      <c r="V5726" s="145" t="str">
        <f t="shared" si="1075"/>
        <v/>
      </c>
      <c r="W5726" s="144" t="str">
        <f t="shared" si="1076"/>
        <v/>
      </c>
      <c r="X5726" s="146" t="str">
        <f>IF(C5726="","",IF(OR(C5726="Trade",C5726="Multi Position"),(X5725+V5726),IF(C5726="Deposit",(X5725+AE5726),IF(C5726="Withdrawal",(X5725-AE5726)))))</f>
        <v/>
      </c>
      <c r="Y5726" s="145" t="str">
        <f t="shared" si="1077"/>
        <v/>
      </c>
      <c r="Z5726" s="118"/>
      <c r="AA5726" s="118"/>
      <c r="AB5726" s="118"/>
      <c r="AC5726" s="118"/>
      <c r="AD5726" s="118"/>
      <c r="AE5726" s="139"/>
      <c r="AF5726" s="118"/>
      <c r="AG5726" s="118"/>
      <c r="AH5726" s="147" t="str">
        <f t="shared" si="1078"/>
        <v/>
      </c>
      <c r="AI5726" s="147" t="str">
        <f t="shared" si="1079"/>
        <v/>
      </c>
      <c r="AJ5726" s="148" t="str">
        <f t="shared" si="1068"/>
        <v/>
      </c>
      <c r="AK5726" s="148" t="str">
        <f t="shared" si="1069"/>
        <v/>
      </c>
      <c r="AL5726" s="147" t="str">
        <f t="shared" si="1070"/>
        <v/>
      </c>
      <c r="AM5726" s="147" t="str">
        <f t="shared" si="1071"/>
        <v/>
      </c>
      <c r="AN5726" s="147" t="str">
        <f t="shared" si="1072"/>
        <v/>
      </c>
      <c r="AO5726" s="118"/>
    </row>
    <row r="5727" spans="1:41">
      <c r="A5727" s="118"/>
      <c r="B5727" s="118"/>
      <c r="C5727" s="118"/>
      <c r="D5727" s="118"/>
      <c r="E5727" s="118"/>
      <c r="F5727" s="118"/>
      <c r="G5727" s="118"/>
      <c r="H5727" s="118"/>
      <c r="I5727" s="118"/>
      <c r="J5727" s="118"/>
      <c r="K5727" s="118"/>
      <c r="L5727" s="118"/>
      <c r="M5727" s="118"/>
      <c r="N5727" s="118"/>
      <c r="O5727" s="143" t="str">
        <f>IF(H5727="","",(S5727/S5727)&amp;":"&amp;ROUND(AH5727/S5727,2))</f>
        <v/>
      </c>
      <c r="P5727" s="118"/>
      <c r="Q5727" s="118"/>
      <c r="R5727" s="143" t="str">
        <f>IF(H5727="","",(S5727/S5727)&amp;":"&amp;ROUND(AI5727/S5727,2))</f>
        <v/>
      </c>
      <c r="S5727" s="144" t="str">
        <f t="shared" si="1073"/>
        <v/>
      </c>
      <c r="T5727" s="145" t="str">
        <f t="shared" si="1074"/>
        <v/>
      </c>
      <c r="U5727" s="118"/>
      <c r="V5727" s="145" t="str">
        <f t="shared" si="1075"/>
        <v/>
      </c>
      <c r="W5727" s="144" t="str">
        <f t="shared" si="1076"/>
        <v/>
      </c>
      <c r="X5727" s="146" t="str">
        <f>IF(C5727="","",IF(OR(C5727="Trade",C5727="Multi Position"),(X5726+V5727),IF(C5727="Deposit",(X5726+AE5727),IF(C5727="Withdrawal",(X5726-AE5727)))))</f>
        <v/>
      </c>
      <c r="Y5727" s="145" t="str">
        <f t="shared" si="1077"/>
        <v/>
      </c>
      <c r="Z5727" s="118"/>
      <c r="AA5727" s="118"/>
      <c r="AB5727" s="118"/>
      <c r="AC5727" s="118"/>
      <c r="AD5727" s="118"/>
      <c r="AE5727" s="139"/>
      <c r="AF5727" s="118"/>
      <c r="AG5727" s="118"/>
      <c r="AH5727" s="147" t="str">
        <f t="shared" si="1078"/>
        <v/>
      </c>
      <c r="AI5727" s="147" t="str">
        <f t="shared" si="1079"/>
        <v/>
      </c>
      <c r="AJ5727" s="148" t="str">
        <f t="shared" si="1068"/>
        <v/>
      </c>
      <c r="AK5727" s="148" t="str">
        <f t="shared" si="1069"/>
        <v/>
      </c>
      <c r="AL5727" s="147" t="str">
        <f t="shared" si="1070"/>
        <v/>
      </c>
      <c r="AM5727" s="147" t="str">
        <f t="shared" si="1071"/>
        <v/>
      </c>
      <c r="AN5727" s="147" t="str">
        <f t="shared" si="1072"/>
        <v/>
      </c>
      <c r="AO5727" s="118"/>
    </row>
    <row r="5728" spans="1:41">
      <c r="A5728" s="118"/>
      <c r="B5728" s="118"/>
      <c r="C5728" s="118"/>
      <c r="D5728" s="118"/>
      <c r="E5728" s="118"/>
      <c r="F5728" s="118"/>
      <c r="G5728" s="118"/>
      <c r="H5728" s="118"/>
      <c r="I5728" s="118"/>
      <c r="J5728" s="118"/>
      <c r="K5728" s="118"/>
      <c r="L5728" s="118"/>
      <c r="M5728" s="118"/>
      <c r="N5728" s="118"/>
      <c r="O5728" s="143" t="str">
        <f>IF(H5728="","",(S5728/S5728)&amp;":"&amp;ROUND(AH5728/S5728,2))</f>
        <v/>
      </c>
      <c r="P5728" s="118"/>
      <c r="Q5728" s="118"/>
      <c r="R5728" s="143" t="str">
        <f>IF(H5728="","",(S5728/S5728)&amp;":"&amp;ROUND(AI5728/S5728,2))</f>
        <v/>
      </c>
      <c r="S5728" s="144" t="str">
        <f t="shared" si="1073"/>
        <v/>
      </c>
      <c r="T5728" s="145" t="str">
        <f t="shared" si="1074"/>
        <v/>
      </c>
      <c r="U5728" s="118"/>
      <c r="V5728" s="145" t="str">
        <f t="shared" si="1075"/>
        <v/>
      </c>
      <c r="W5728" s="144" t="str">
        <f t="shared" si="1076"/>
        <v/>
      </c>
      <c r="X5728" s="146" t="str">
        <f>IF(C5728="","",IF(OR(C5728="Trade",C5728="Multi Position"),(X5727+V5728),IF(C5728="Deposit",(X5727+AE5728),IF(C5728="Withdrawal",(X5727-AE5728)))))</f>
        <v/>
      </c>
      <c r="Y5728" s="145" t="str">
        <f t="shared" si="1077"/>
        <v/>
      </c>
      <c r="Z5728" s="118"/>
      <c r="AA5728" s="118"/>
      <c r="AB5728" s="118"/>
      <c r="AC5728" s="118"/>
      <c r="AD5728" s="118"/>
      <c r="AE5728" s="139"/>
      <c r="AF5728" s="118"/>
      <c r="AG5728" s="118"/>
      <c r="AH5728" s="147" t="str">
        <f t="shared" si="1078"/>
        <v/>
      </c>
      <c r="AI5728" s="147" t="str">
        <f t="shared" si="1079"/>
        <v/>
      </c>
      <c r="AJ5728" s="148" t="str">
        <f t="shared" si="1068"/>
        <v/>
      </c>
      <c r="AK5728" s="148" t="str">
        <f t="shared" si="1069"/>
        <v/>
      </c>
      <c r="AL5728" s="147" t="str">
        <f t="shared" si="1070"/>
        <v/>
      </c>
      <c r="AM5728" s="147" t="str">
        <f t="shared" si="1071"/>
        <v/>
      </c>
      <c r="AN5728" s="147" t="str">
        <f t="shared" si="1072"/>
        <v/>
      </c>
      <c r="AO5728" s="118"/>
    </row>
    <row r="5729" spans="1:41">
      <c r="A5729" s="118"/>
      <c r="B5729" s="118"/>
      <c r="C5729" s="118"/>
      <c r="D5729" s="118"/>
      <c r="E5729" s="118"/>
      <c r="F5729" s="118"/>
      <c r="G5729" s="118"/>
      <c r="H5729" s="118"/>
      <c r="I5729" s="118"/>
      <c r="J5729" s="118"/>
      <c r="K5729" s="118"/>
      <c r="L5729" s="118"/>
      <c r="M5729" s="118"/>
      <c r="N5729" s="118"/>
      <c r="O5729" s="143" t="str">
        <f>IF(H5729="","",(S5729/S5729)&amp;":"&amp;ROUND(AH5729/S5729,2))</f>
        <v/>
      </c>
      <c r="P5729" s="118"/>
      <c r="Q5729" s="118"/>
      <c r="R5729" s="143" t="str">
        <f>IF(H5729="","",(S5729/S5729)&amp;":"&amp;ROUND(AI5729/S5729,2))</f>
        <v/>
      </c>
      <c r="S5729" s="144" t="str">
        <f t="shared" si="1073"/>
        <v/>
      </c>
      <c r="T5729" s="145" t="str">
        <f t="shared" si="1074"/>
        <v/>
      </c>
      <c r="U5729" s="118"/>
      <c r="V5729" s="145" t="str">
        <f t="shared" si="1075"/>
        <v/>
      </c>
      <c r="W5729" s="144" t="str">
        <f t="shared" si="1076"/>
        <v/>
      </c>
      <c r="X5729" s="146" t="str">
        <f>IF(C5729="","",IF(OR(C5729="Trade",C5729="Multi Position"),(X5728+V5729),IF(C5729="Deposit",(X5728+AE5729),IF(C5729="Withdrawal",(X5728-AE5729)))))</f>
        <v/>
      </c>
      <c r="Y5729" s="145" t="str">
        <f t="shared" si="1077"/>
        <v/>
      </c>
      <c r="Z5729" s="118"/>
      <c r="AA5729" s="118"/>
      <c r="AB5729" s="118"/>
      <c r="AC5729" s="118"/>
      <c r="AD5729" s="118"/>
      <c r="AE5729" s="139"/>
      <c r="AF5729" s="118"/>
      <c r="AG5729" s="118"/>
      <c r="AH5729" s="147" t="str">
        <f t="shared" si="1078"/>
        <v/>
      </c>
      <c r="AI5729" s="147" t="str">
        <f t="shared" si="1079"/>
        <v/>
      </c>
      <c r="AJ5729" s="148" t="str">
        <f t="shared" si="1068"/>
        <v/>
      </c>
      <c r="AK5729" s="148" t="str">
        <f t="shared" si="1069"/>
        <v/>
      </c>
      <c r="AL5729" s="147" t="str">
        <f t="shared" si="1070"/>
        <v/>
      </c>
      <c r="AM5729" s="147" t="str">
        <f t="shared" si="1071"/>
        <v/>
      </c>
      <c r="AN5729" s="147" t="str">
        <f t="shared" si="1072"/>
        <v/>
      </c>
      <c r="AO5729" s="118"/>
    </row>
    <row r="5730" spans="1:41">
      <c r="A5730" s="118"/>
      <c r="B5730" s="118"/>
      <c r="C5730" s="118"/>
      <c r="D5730" s="118"/>
      <c r="E5730" s="118"/>
      <c r="F5730" s="118"/>
      <c r="G5730" s="118"/>
      <c r="H5730" s="118"/>
      <c r="I5730" s="118"/>
      <c r="J5730" s="118"/>
      <c r="K5730" s="118"/>
      <c r="L5730" s="118"/>
      <c r="M5730" s="118"/>
      <c r="N5730" s="118"/>
      <c r="O5730" s="143" t="str">
        <f>IF(H5730="","",(S5730/S5730)&amp;":"&amp;ROUND(AH5730/S5730,2))</f>
        <v/>
      </c>
      <c r="P5730" s="118"/>
      <c r="Q5730" s="118"/>
      <c r="R5730" s="143" t="str">
        <f>IF(H5730="","",(S5730/S5730)&amp;":"&amp;ROUND(AI5730/S5730,2))</f>
        <v/>
      </c>
      <c r="S5730" s="144" t="str">
        <f t="shared" si="1073"/>
        <v/>
      </c>
      <c r="T5730" s="145" t="str">
        <f t="shared" si="1074"/>
        <v/>
      </c>
      <c r="U5730" s="118"/>
      <c r="V5730" s="145" t="str">
        <f t="shared" si="1075"/>
        <v/>
      </c>
      <c r="W5730" s="144" t="str">
        <f t="shared" si="1076"/>
        <v/>
      </c>
      <c r="X5730" s="146" t="str">
        <f>IF(C5730="","",IF(OR(C5730="Trade",C5730="Multi Position"),(X5729+V5730),IF(C5730="Deposit",(X5729+AE5730),IF(C5730="Withdrawal",(X5729-AE5730)))))</f>
        <v/>
      </c>
      <c r="Y5730" s="145" t="str">
        <f t="shared" si="1077"/>
        <v/>
      </c>
      <c r="Z5730" s="118"/>
      <c r="AA5730" s="118"/>
      <c r="AB5730" s="118"/>
      <c r="AC5730" s="118"/>
      <c r="AD5730" s="118"/>
      <c r="AE5730" s="139"/>
      <c r="AF5730" s="118"/>
      <c r="AG5730" s="118"/>
      <c r="AH5730" s="147" t="str">
        <f t="shared" si="1078"/>
        <v/>
      </c>
      <c r="AI5730" s="147" t="str">
        <f t="shared" si="1079"/>
        <v/>
      </c>
      <c r="AJ5730" s="148" t="str">
        <f t="shared" si="1068"/>
        <v/>
      </c>
      <c r="AK5730" s="148" t="str">
        <f t="shared" si="1069"/>
        <v/>
      </c>
      <c r="AL5730" s="147" t="str">
        <f t="shared" si="1070"/>
        <v/>
      </c>
      <c r="AM5730" s="147" t="str">
        <f t="shared" si="1071"/>
        <v/>
      </c>
      <c r="AN5730" s="147" t="str">
        <f t="shared" si="1072"/>
        <v/>
      </c>
      <c r="AO5730" s="118"/>
    </row>
    <row r="5731" spans="1:41">
      <c r="A5731" s="118"/>
      <c r="B5731" s="118"/>
      <c r="C5731" s="118"/>
      <c r="D5731" s="118"/>
      <c r="E5731" s="118"/>
      <c r="F5731" s="118"/>
      <c r="G5731" s="118"/>
      <c r="H5731" s="118"/>
      <c r="I5731" s="118"/>
      <c r="J5731" s="118"/>
      <c r="K5731" s="118"/>
      <c r="L5731" s="118"/>
      <c r="M5731" s="118"/>
      <c r="N5731" s="118"/>
      <c r="O5731" s="143" t="str">
        <f>IF(H5731="","",(S5731/S5731)&amp;":"&amp;ROUND(AH5731/S5731,2))</f>
        <v/>
      </c>
      <c r="P5731" s="118"/>
      <c r="Q5731" s="118"/>
      <c r="R5731" s="143" t="str">
        <f>IF(H5731="","",(S5731/S5731)&amp;":"&amp;ROUND(AI5731/S5731,2))</f>
        <v/>
      </c>
      <c r="S5731" s="144" t="str">
        <f t="shared" si="1073"/>
        <v/>
      </c>
      <c r="T5731" s="145" t="str">
        <f t="shared" si="1074"/>
        <v/>
      </c>
      <c r="U5731" s="118"/>
      <c r="V5731" s="145" t="str">
        <f t="shared" si="1075"/>
        <v/>
      </c>
      <c r="W5731" s="144" t="str">
        <f t="shared" si="1076"/>
        <v/>
      </c>
      <c r="X5731" s="146" t="str">
        <f>IF(C5731="","",IF(OR(C5731="Trade",C5731="Multi Position"),(X5730+V5731),IF(C5731="Deposit",(X5730+AE5731),IF(C5731="Withdrawal",(X5730-AE5731)))))</f>
        <v/>
      </c>
      <c r="Y5731" s="145" t="str">
        <f t="shared" si="1077"/>
        <v/>
      </c>
      <c r="Z5731" s="118"/>
      <c r="AA5731" s="118"/>
      <c r="AB5731" s="118"/>
      <c r="AC5731" s="118"/>
      <c r="AD5731" s="118"/>
      <c r="AE5731" s="139"/>
      <c r="AF5731" s="118"/>
      <c r="AG5731" s="118"/>
      <c r="AH5731" s="147" t="str">
        <f t="shared" si="1078"/>
        <v/>
      </c>
      <c r="AI5731" s="147" t="str">
        <f t="shared" si="1079"/>
        <v/>
      </c>
      <c r="AJ5731" s="148" t="str">
        <f t="shared" si="1068"/>
        <v/>
      </c>
      <c r="AK5731" s="148" t="str">
        <f t="shared" si="1069"/>
        <v/>
      </c>
      <c r="AL5731" s="147" t="str">
        <f t="shared" si="1070"/>
        <v/>
      </c>
      <c r="AM5731" s="147" t="str">
        <f t="shared" si="1071"/>
        <v/>
      </c>
      <c r="AN5731" s="147" t="str">
        <f t="shared" si="1072"/>
        <v/>
      </c>
      <c r="AO5731" s="118"/>
    </row>
    <row r="5732" spans="1:41">
      <c r="A5732" s="118"/>
      <c r="B5732" s="118"/>
      <c r="C5732" s="118"/>
      <c r="D5732" s="118"/>
      <c r="E5732" s="118"/>
      <c r="F5732" s="118"/>
      <c r="G5732" s="118"/>
      <c r="H5732" s="118"/>
      <c r="I5732" s="118"/>
      <c r="J5732" s="118"/>
      <c r="K5732" s="118"/>
      <c r="L5732" s="118"/>
      <c r="M5732" s="118"/>
      <c r="N5732" s="118"/>
      <c r="O5732" s="143" t="str">
        <f>IF(H5732="","",(S5732/S5732)&amp;":"&amp;ROUND(AH5732/S5732,2))</f>
        <v/>
      </c>
      <c r="P5732" s="118"/>
      <c r="Q5732" s="118"/>
      <c r="R5732" s="143" t="str">
        <f>IF(H5732="","",(S5732/S5732)&amp;":"&amp;ROUND(AI5732/S5732,2))</f>
        <v/>
      </c>
      <c r="S5732" s="144" t="str">
        <f t="shared" si="1073"/>
        <v/>
      </c>
      <c r="T5732" s="145" t="str">
        <f t="shared" si="1074"/>
        <v/>
      </c>
      <c r="U5732" s="118"/>
      <c r="V5732" s="145" t="str">
        <f t="shared" si="1075"/>
        <v/>
      </c>
      <c r="W5732" s="144" t="str">
        <f t="shared" si="1076"/>
        <v/>
      </c>
      <c r="X5732" s="146" t="str">
        <f>IF(C5732="","",IF(OR(C5732="Trade",C5732="Multi Position"),(X5731+V5732),IF(C5732="Deposit",(X5731+AE5732),IF(C5732="Withdrawal",(X5731-AE5732)))))</f>
        <v/>
      </c>
      <c r="Y5732" s="145" t="str">
        <f t="shared" si="1077"/>
        <v/>
      </c>
      <c r="Z5732" s="118"/>
      <c r="AA5732" s="118"/>
      <c r="AB5732" s="118"/>
      <c r="AC5732" s="118"/>
      <c r="AD5732" s="118"/>
      <c r="AE5732" s="139"/>
      <c r="AF5732" s="118"/>
      <c r="AG5732" s="118"/>
      <c r="AH5732" s="147" t="str">
        <f t="shared" si="1078"/>
        <v/>
      </c>
      <c r="AI5732" s="147" t="str">
        <f t="shared" si="1079"/>
        <v/>
      </c>
      <c r="AJ5732" s="148" t="str">
        <f t="shared" si="1068"/>
        <v/>
      </c>
      <c r="AK5732" s="148" t="str">
        <f t="shared" si="1069"/>
        <v/>
      </c>
      <c r="AL5732" s="147" t="str">
        <f t="shared" si="1070"/>
        <v/>
      </c>
      <c r="AM5732" s="147" t="str">
        <f t="shared" si="1071"/>
        <v/>
      </c>
      <c r="AN5732" s="147" t="str">
        <f t="shared" si="1072"/>
        <v/>
      </c>
      <c r="AO5732" s="118"/>
    </row>
    <row r="5733" spans="1:41">
      <c r="A5733" s="118"/>
      <c r="B5733" s="118"/>
      <c r="C5733" s="118"/>
      <c r="D5733" s="118"/>
      <c r="E5733" s="118"/>
      <c r="F5733" s="118"/>
      <c r="G5733" s="118"/>
      <c r="H5733" s="118"/>
      <c r="I5733" s="118"/>
      <c r="J5733" s="118"/>
      <c r="K5733" s="118"/>
      <c r="L5733" s="118"/>
      <c r="M5733" s="118"/>
      <c r="N5733" s="118"/>
      <c r="O5733" s="143" t="str">
        <f>IF(H5733="","",(S5733/S5733)&amp;":"&amp;ROUND(AH5733/S5733,2))</f>
        <v/>
      </c>
      <c r="P5733" s="118"/>
      <c r="Q5733" s="118"/>
      <c r="R5733" s="143" t="str">
        <f>IF(H5733="","",(S5733/S5733)&amp;":"&amp;ROUND(AI5733/S5733,2))</f>
        <v/>
      </c>
      <c r="S5733" s="144" t="str">
        <f t="shared" si="1073"/>
        <v/>
      </c>
      <c r="T5733" s="145" t="str">
        <f t="shared" si="1074"/>
        <v/>
      </c>
      <c r="U5733" s="118"/>
      <c r="V5733" s="145" t="str">
        <f t="shared" si="1075"/>
        <v/>
      </c>
      <c r="W5733" s="144" t="str">
        <f t="shared" si="1076"/>
        <v/>
      </c>
      <c r="X5733" s="146" t="str">
        <f>IF(C5733="","",IF(OR(C5733="Trade",C5733="Multi Position"),(X5732+V5733),IF(C5733="Deposit",(X5732+AE5733),IF(C5733="Withdrawal",(X5732-AE5733)))))</f>
        <v/>
      </c>
      <c r="Y5733" s="145" t="str">
        <f t="shared" si="1077"/>
        <v/>
      </c>
      <c r="Z5733" s="118"/>
      <c r="AA5733" s="118"/>
      <c r="AB5733" s="118"/>
      <c r="AC5733" s="118"/>
      <c r="AD5733" s="118"/>
      <c r="AE5733" s="139"/>
      <c r="AF5733" s="118"/>
      <c r="AG5733" s="118"/>
      <c r="AH5733" s="147" t="str">
        <f t="shared" si="1078"/>
        <v/>
      </c>
      <c r="AI5733" s="147" t="str">
        <f t="shared" si="1079"/>
        <v/>
      </c>
      <c r="AJ5733" s="148" t="str">
        <f t="shared" si="1068"/>
        <v/>
      </c>
      <c r="AK5733" s="148" t="str">
        <f t="shared" si="1069"/>
        <v/>
      </c>
      <c r="AL5733" s="147" t="str">
        <f t="shared" si="1070"/>
        <v/>
      </c>
      <c r="AM5733" s="147" t="str">
        <f t="shared" si="1071"/>
        <v/>
      </c>
      <c r="AN5733" s="147" t="str">
        <f t="shared" si="1072"/>
        <v/>
      </c>
      <c r="AO5733" s="118"/>
    </row>
    <row r="5734" spans="1:41">
      <c r="A5734" s="118"/>
      <c r="B5734" s="118"/>
      <c r="C5734" s="118"/>
      <c r="D5734" s="118"/>
      <c r="E5734" s="118"/>
      <c r="F5734" s="118"/>
      <c r="G5734" s="118"/>
      <c r="H5734" s="118"/>
      <c r="I5734" s="118"/>
      <c r="J5734" s="118"/>
      <c r="K5734" s="118"/>
      <c r="L5734" s="118"/>
      <c r="M5734" s="118"/>
      <c r="N5734" s="118"/>
      <c r="O5734" s="143" t="str">
        <f>IF(H5734="","",(S5734/S5734)&amp;":"&amp;ROUND(AH5734/S5734,2))</f>
        <v/>
      </c>
      <c r="P5734" s="118"/>
      <c r="Q5734" s="118"/>
      <c r="R5734" s="143" t="str">
        <f>IF(H5734="","",(S5734/S5734)&amp;":"&amp;ROUND(AI5734/S5734,2))</f>
        <v/>
      </c>
      <c r="S5734" s="144" t="str">
        <f t="shared" si="1073"/>
        <v/>
      </c>
      <c r="T5734" s="145" t="str">
        <f t="shared" si="1074"/>
        <v/>
      </c>
      <c r="U5734" s="118"/>
      <c r="V5734" s="145" t="str">
        <f t="shared" si="1075"/>
        <v/>
      </c>
      <c r="W5734" s="144" t="str">
        <f t="shared" si="1076"/>
        <v/>
      </c>
      <c r="X5734" s="146" t="str">
        <f>IF(C5734="","",IF(OR(C5734="Trade",C5734="Multi Position"),(X5733+V5734),IF(C5734="Deposit",(X5733+AE5734),IF(C5734="Withdrawal",(X5733-AE5734)))))</f>
        <v/>
      </c>
      <c r="Y5734" s="145" t="str">
        <f t="shared" si="1077"/>
        <v/>
      </c>
      <c r="Z5734" s="118"/>
      <c r="AA5734" s="118"/>
      <c r="AB5734" s="118"/>
      <c r="AC5734" s="118"/>
      <c r="AD5734" s="118"/>
      <c r="AE5734" s="139"/>
      <c r="AF5734" s="118"/>
      <c r="AG5734" s="118"/>
      <c r="AH5734" s="147" t="str">
        <f t="shared" si="1078"/>
        <v/>
      </c>
      <c r="AI5734" s="147" t="str">
        <f t="shared" si="1079"/>
        <v/>
      </c>
      <c r="AJ5734" s="148" t="str">
        <f t="shared" si="1068"/>
        <v/>
      </c>
      <c r="AK5734" s="148" t="str">
        <f t="shared" si="1069"/>
        <v/>
      </c>
      <c r="AL5734" s="147" t="str">
        <f t="shared" si="1070"/>
        <v/>
      </c>
      <c r="AM5734" s="147" t="str">
        <f t="shared" si="1071"/>
        <v/>
      </c>
      <c r="AN5734" s="147" t="str">
        <f t="shared" si="1072"/>
        <v/>
      </c>
      <c r="AO5734" s="118"/>
    </row>
    <row r="5735" spans="1:41">
      <c r="A5735" s="118"/>
      <c r="B5735" s="118"/>
      <c r="C5735" s="118"/>
      <c r="D5735" s="118"/>
      <c r="E5735" s="118"/>
      <c r="F5735" s="118"/>
      <c r="G5735" s="118"/>
      <c r="H5735" s="118"/>
      <c r="I5735" s="118"/>
      <c r="J5735" s="118"/>
      <c r="K5735" s="118"/>
      <c r="L5735" s="118"/>
      <c r="M5735" s="118"/>
      <c r="N5735" s="118"/>
      <c r="O5735" s="143" t="str">
        <f>IF(H5735="","",(S5735/S5735)&amp;":"&amp;ROUND(AH5735/S5735,2))</f>
        <v/>
      </c>
      <c r="P5735" s="118"/>
      <c r="Q5735" s="118"/>
      <c r="R5735" s="143" t="str">
        <f>IF(H5735="","",(S5735/S5735)&amp;":"&amp;ROUND(AI5735/S5735,2))</f>
        <v/>
      </c>
      <c r="S5735" s="144" t="str">
        <f t="shared" si="1073"/>
        <v/>
      </c>
      <c r="T5735" s="145" t="str">
        <f t="shared" si="1074"/>
        <v/>
      </c>
      <c r="U5735" s="118"/>
      <c r="V5735" s="145" t="str">
        <f t="shared" si="1075"/>
        <v/>
      </c>
      <c r="W5735" s="144" t="str">
        <f t="shared" si="1076"/>
        <v/>
      </c>
      <c r="X5735" s="146" t="str">
        <f>IF(C5735="","",IF(OR(C5735="Trade",C5735="Multi Position"),(X5734+V5735),IF(C5735="Deposit",(X5734+AE5735),IF(C5735="Withdrawal",(X5734-AE5735)))))</f>
        <v/>
      </c>
      <c r="Y5735" s="145" t="str">
        <f t="shared" si="1077"/>
        <v/>
      </c>
      <c r="Z5735" s="118"/>
      <c r="AA5735" s="118"/>
      <c r="AB5735" s="118"/>
      <c r="AC5735" s="118"/>
      <c r="AD5735" s="118"/>
      <c r="AE5735" s="139"/>
      <c r="AF5735" s="118"/>
      <c r="AG5735" s="118"/>
      <c r="AH5735" s="147" t="str">
        <f t="shared" si="1078"/>
        <v/>
      </c>
      <c r="AI5735" s="147" t="str">
        <f t="shared" si="1079"/>
        <v/>
      </c>
      <c r="AJ5735" s="148" t="str">
        <f t="shared" si="1068"/>
        <v/>
      </c>
      <c r="AK5735" s="148" t="str">
        <f t="shared" si="1069"/>
        <v/>
      </c>
      <c r="AL5735" s="147" t="str">
        <f t="shared" si="1070"/>
        <v/>
      </c>
      <c r="AM5735" s="147" t="str">
        <f t="shared" si="1071"/>
        <v/>
      </c>
      <c r="AN5735" s="147" t="str">
        <f t="shared" si="1072"/>
        <v/>
      </c>
      <c r="AO5735" s="118"/>
    </row>
    <row r="5736" spans="1:41">
      <c r="A5736" s="118"/>
      <c r="B5736" s="118"/>
      <c r="C5736" s="118"/>
      <c r="D5736" s="118"/>
      <c r="E5736" s="118"/>
      <c r="F5736" s="118"/>
      <c r="G5736" s="118"/>
      <c r="H5736" s="118"/>
      <c r="I5736" s="118"/>
      <c r="J5736" s="118"/>
      <c r="K5736" s="118"/>
      <c r="L5736" s="118"/>
      <c r="M5736" s="118"/>
      <c r="N5736" s="118"/>
      <c r="O5736" s="143" t="str">
        <f>IF(H5736="","",(S5736/S5736)&amp;":"&amp;ROUND(AH5736/S5736,2))</f>
        <v/>
      </c>
      <c r="P5736" s="118"/>
      <c r="Q5736" s="118"/>
      <c r="R5736" s="143" t="str">
        <f>IF(H5736="","",(S5736/S5736)&amp;":"&amp;ROUND(AI5736/S5736,2))</f>
        <v/>
      </c>
      <c r="S5736" s="144" t="str">
        <f t="shared" si="1073"/>
        <v/>
      </c>
      <c r="T5736" s="145" t="str">
        <f t="shared" si="1074"/>
        <v/>
      </c>
      <c r="U5736" s="118"/>
      <c r="V5736" s="145" t="str">
        <f t="shared" si="1075"/>
        <v/>
      </c>
      <c r="W5736" s="144" t="str">
        <f t="shared" si="1076"/>
        <v/>
      </c>
      <c r="X5736" s="146" t="str">
        <f>IF(C5736="","",IF(OR(C5736="Trade",C5736="Multi Position"),(X5735+V5736),IF(C5736="Deposit",(X5735+AE5736),IF(C5736="Withdrawal",(X5735-AE5736)))))</f>
        <v/>
      </c>
      <c r="Y5736" s="145" t="str">
        <f t="shared" si="1077"/>
        <v/>
      </c>
      <c r="Z5736" s="118"/>
      <c r="AA5736" s="118"/>
      <c r="AB5736" s="118"/>
      <c r="AC5736" s="118"/>
      <c r="AD5736" s="118"/>
      <c r="AE5736" s="139"/>
      <c r="AF5736" s="118"/>
      <c r="AG5736" s="118"/>
      <c r="AH5736" s="147" t="str">
        <f t="shared" si="1078"/>
        <v/>
      </c>
      <c r="AI5736" s="147" t="str">
        <f t="shared" si="1079"/>
        <v/>
      </c>
      <c r="AJ5736" s="148" t="str">
        <f t="shared" si="1068"/>
        <v/>
      </c>
      <c r="AK5736" s="148" t="str">
        <f t="shared" si="1069"/>
        <v/>
      </c>
      <c r="AL5736" s="147" t="str">
        <f t="shared" si="1070"/>
        <v/>
      </c>
      <c r="AM5736" s="147" t="str">
        <f t="shared" si="1071"/>
        <v/>
      </c>
      <c r="AN5736" s="147" t="str">
        <f t="shared" si="1072"/>
        <v/>
      </c>
      <c r="AO5736" s="118"/>
    </row>
    <row r="5737" spans="1:41">
      <c r="A5737" s="118"/>
      <c r="B5737" s="118"/>
      <c r="C5737" s="118"/>
      <c r="D5737" s="118"/>
      <c r="E5737" s="118"/>
      <c r="F5737" s="118"/>
      <c r="G5737" s="118"/>
      <c r="H5737" s="118"/>
      <c r="I5737" s="118"/>
      <c r="J5737" s="118"/>
      <c r="K5737" s="118"/>
      <c r="L5737" s="118"/>
      <c r="M5737" s="118"/>
      <c r="N5737" s="118"/>
      <c r="O5737" s="143" t="str">
        <f>IF(H5737="","",(S5737/S5737)&amp;":"&amp;ROUND(AH5737/S5737,2))</f>
        <v/>
      </c>
      <c r="P5737" s="118"/>
      <c r="Q5737" s="118"/>
      <c r="R5737" s="143" t="str">
        <f>IF(H5737="","",(S5737/S5737)&amp;":"&amp;ROUND(AI5737/S5737,2))</f>
        <v/>
      </c>
      <c r="S5737" s="144" t="str">
        <f t="shared" si="1073"/>
        <v/>
      </c>
      <c r="T5737" s="145" t="str">
        <f t="shared" si="1074"/>
        <v/>
      </c>
      <c r="U5737" s="118"/>
      <c r="V5737" s="145" t="str">
        <f t="shared" si="1075"/>
        <v/>
      </c>
      <c r="W5737" s="144" t="str">
        <f t="shared" si="1076"/>
        <v/>
      </c>
      <c r="X5737" s="146" t="str">
        <f>IF(C5737="","",IF(OR(C5737="Trade",C5737="Multi Position"),(X5736+V5737),IF(C5737="Deposit",(X5736+AE5737),IF(C5737="Withdrawal",(X5736-AE5737)))))</f>
        <v/>
      </c>
      <c r="Y5737" s="145" t="str">
        <f t="shared" si="1077"/>
        <v/>
      </c>
      <c r="Z5737" s="118"/>
      <c r="AA5737" s="118"/>
      <c r="AB5737" s="118"/>
      <c r="AC5737" s="118"/>
      <c r="AD5737" s="118"/>
      <c r="AE5737" s="139"/>
      <c r="AF5737" s="118"/>
      <c r="AG5737" s="118"/>
      <c r="AH5737" s="147" t="str">
        <f t="shared" si="1078"/>
        <v/>
      </c>
      <c r="AI5737" s="147" t="str">
        <f t="shared" si="1079"/>
        <v/>
      </c>
      <c r="AJ5737" s="148" t="str">
        <f t="shared" si="1068"/>
        <v/>
      </c>
      <c r="AK5737" s="148" t="str">
        <f t="shared" si="1069"/>
        <v/>
      </c>
      <c r="AL5737" s="147" t="str">
        <f t="shared" si="1070"/>
        <v/>
      </c>
      <c r="AM5737" s="147" t="str">
        <f t="shared" si="1071"/>
        <v/>
      </c>
      <c r="AN5737" s="147" t="str">
        <f t="shared" si="1072"/>
        <v/>
      </c>
      <c r="AO5737" s="118"/>
    </row>
    <row r="5738" spans="1:41">
      <c r="A5738" s="118"/>
      <c r="B5738" s="118"/>
      <c r="C5738" s="118"/>
      <c r="D5738" s="118"/>
      <c r="E5738" s="118"/>
      <c r="F5738" s="118"/>
      <c r="G5738" s="118"/>
      <c r="H5738" s="118"/>
      <c r="I5738" s="118"/>
      <c r="J5738" s="118"/>
      <c r="K5738" s="118"/>
      <c r="L5738" s="118"/>
      <c r="M5738" s="118"/>
      <c r="N5738" s="118"/>
      <c r="O5738" s="143" t="str">
        <f>IF(H5738="","",(S5738/S5738)&amp;":"&amp;ROUND(AH5738/S5738,2))</f>
        <v/>
      </c>
      <c r="P5738" s="118"/>
      <c r="Q5738" s="118"/>
      <c r="R5738" s="143" t="str">
        <f>IF(H5738="","",(S5738/S5738)&amp;":"&amp;ROUND(AI5738/S5738,2))</f>
        <v/>
      </c>
      <c r="S5738" s="144" t="str">
        <f t="shared" si="1073"/>
        <v/>
      </c>
      <c r="T5738" s="145" t="str">
        <f t="shared" si="1074"/>
        <v/>
      </c>
      <c r="U5738" s="118"/>
      <c r="V5738" s="145" t="str">
        <f t="shared" si="1075"/>
        <v/>
      </c>
      <c r="W5738" s="144" t="str">
        <f t="shared" si="1076"/>
        <v/>
      </c>
      <c r="X5738" s="146" t="str">
        <f>IF(C5738="","",IF(OR(C5738="Trade",C5738="Multi Position"),(X5737+V5738),IF(C5738="Deposit",(X5737+AE5738),IF(C5738="Withdrawal",(X5737-AE5738)))))</f>
        <v/>
      </c>
      <c r="Y5738" s="145" t="str">
        <f t="shared" si="1077"/>
        <v/>
      </c>
      <c r="Z5738" s="118"/>
      <c r="AA5738" s="118"/>
      <c r="AB5738" s="118"/>
      <c r="AC5738" s="118"/>
      <c r="AD5738" s="118"/>
      <c r="AE5738" s="139"/>
      <c r="AF5738" s="118"/>
      <c r="AG5738" s="118"/>
      <c r="AH5738" s="147" t="str">
        <f t="shared" si="1078"/>
        <v/>
      </c>
      <c r="AI5738" s="147" t="str">
        <f t="shared" si="1079"/>
        <v/>
      </c>
      <c r="AJ5738" s="148" t="str">
        <f t="shared" si="1068"/>
        <v/>
      </c>
      <c r="AK5738" s="148" t="str">
        <f t="shared" si="1069"/>
        <v/>
      </c>
      <c r="AL5738" s="147" t="str">
        <f t="shared" si="1070"/>
        <v/>
      </c>
      <c r="AM5738" s="147" t="str">
        <f t="shared" si="1071"/>
        <v/>
      </c>
      <c r="AN5738" s="147" t="str">
        <f t="shared" si="1072"/>
        <v/>
      </c>
      <c r="AO5738" s="118"/>
    </row>
    <row r="5739" spans="1:41">
      <c r="A5739" s="118"/>
      <c r="B5739" s="118"/>
      <c r="C5739" s="118"/>
      <c r="D5739" s="118"/>
      <c r="E5739" s="118"/>
      <c r="F5739" s="118"/>
      <c r="G5739" s="118"/>
      <c r="H5739" s="118"/>
      <c r="I5739" s="118"/>
      <c r="J5739" s="118"/>
      <c r="K5739" s="118"/>
      <c r="L5739" s="118"/>
      <c r="M5739" s="118"/>
      <c r="N5739" s="118"/>
      <c r="O5739" s="143" t="str">
        <f>IF(H5739="","",(S5739/S5739)&amp;":"&amp;ROUND(AH5739/S5739,2))</f>
        <v/>
      </c>
      <c r="P5739" s="118"/>
      <c r="Q5739" s="118"/>
      <c r="R5739" s="143" t="str">
        <f>IF(H5739="","",(S5739/S5739)&amp;":"&amp;ROUND(AI5739/S5739,2))</f>
        <v/>
      </c>
      <c r="S5739" s="144" t="str">
        <f t="shared" si="1073"/>
        <v/>
      </c>
      <c r="T5739" s="145" t="str">
        <f t="shared" si="1074"/>
        <v/>
      </c>
      <c r="U5739" s="118"/>
      <c r="V5739" s="145" t="str">
        <f t="shared" si="1075"/>
        <v/>
      </c>
      <c r="W5739" s="144" t="str">
        <f t="shared" si="1076"/>
        <v/>
      </c>
      <c r="X5739" s="146" t="str">
        <f>IF(C5739="","",IF(OR(C5739="Trade",C5739="Multi Position"),(X5738+V5739),IF(C5739="Deposit",(X5738+AE5739),IF(C5739="Withdrawal",(X5738-AE5739)))))</f>
        <v/>
      </c>
      <c r="Y5739" s="145" t="str">
        <f t="shared" si="1077"/>
        <v/>
      </c>
      <c r="Z5739" s="118"/>
      <c r="AA5739" s="118"/>
      <c r="AB5739" s="118"/>
      <c r="AC5739" s="118"/>
      <c r="AD5739" s="118"/>
      <c r="AE5739" s="139"/>
      <c r="AF5739" s="118"/>
      <c r="AG5739" s="118"/>
      <c r="AH5739" s="147" t="str">
        <f t="shared" si="1078"/>
        <v/>
      </c>
      <c r="AI5739" s="147" t="str">
        <f t="shared" si="1079"/>
        <v/>
      </c>
      <c r="AJ5739" s="148" t="str">
        <f t="shared" si="1068"/>
        <v/>
      </c>
      <c r="AK5739" s="148" t="str">
        <f t="shared" si="1069"/>
        <v/>
      </c>
      <c r="AL5739" s="147" t="str">
        <f t="shared" si="1070"/>
        <v/>
      </c>
      <c r="AM5739" s="147" t="str">
        <f t="shared" si="1071"/>
        <v/>
      </c>
      <c r="AN5739" s="147" t="str">
        <f t="shared" si="1072"/>
        <v/>
      </c>
      <c r="AO5739" s="118"/>
    </row>
    <row r="5740" spans="1:41">
      <c r="A5740" s="118"/>
      <c r="B5740" s="118"/>
      <c r="C5740" s="118"/>
      <c r="D5740" s="118"/>
      <c r="E5740" s="118"/>
      <c r="F5740" s="118"/>
      <c r="G5740" s="118"/>
      <c r="H5740" s="118"/>
      <c r="I5740" s="118"/>
      <c r="J5740" s="118"/>
      <c r="K5740" s="118"/>
      <c r="L5740" s="118"/>
      <c r="M5740" s="118"/>
      <c r="N5740" s="118"/>
      <c r="O5740" s="143" t="str">
        <f>IF(H5740="","",(S5740/S5740)&amp;":"&amp;ROUND(AH5740/S5740,2))</f>
        <v/>
      </c>
      <c r="P5740" s="118"/>
      <c r="Q5740" s="118"/>
      <c r="R5740" s="143" t="str">
        <f>IF(H5740="","",(S5740/S5740)&amp;":"&amp;ROUND(AI5740/S5740,2))</f>
        <v/>
      </c>
      <c r="S5740" s="144" t="str">
        <f t="shared" si="1073"/>
        <v/>
      </c>
      <c r="T5740" s="145" t="str">
        <f t="shared" si="1074"/>
        <v/>
      </c>
      <c r="U5740" s="118"/>
      <c r="V5740" s="145" t="str">
        <f t="shared" si="1075"/>
        <v/>
      </c>
      <c r="W5740" s="144" t="str">
        <f t="shared" si="1076"/>
        <v/>
      </c>
      <c r="X5740" s="146" t="str">
        <f>IF(C5740="","",IF(OR(C5740="Trade",C5740="Multi Position"),(X5739+V5740),IF(C5740="Deposit",(X5739+AE5740),IF(C5740="Withdrawal",(X5739-AE5740)))))</f>
        <v/>
      </c>
      <c r="Y5740" s="145" t="str">
        <f t="shared" si="1077"/>
        <v/>
      </c>
      <c r="Z5740" s="118"/>
      <c r="AA5740" s="118"/>
      <c r="AB5740" s="118"/>
      <c r="AC5740" s="118"/>
      <c r="AD5740" s="118"/>
      <c r="AE5740" s="139"/>
      <c r="AF5740" s="118"/>
      <c r="AG5740" s="118"/>
      <c r="AH5740" s="147" t="str">
        <f t="shared" si="1078"/>
        <v/>
      </c>
      <c r="AI5740" s="147" t="str">
        <f t="shared" si="1079"/>
        <v/>
      </c>
      <c r="AJ5740" s="148" t="str">
        <f t="shared" si="1068"/>
        <v/>
      </c>
      <c r="AK5740" s="148" t="str">
        <f t="shared" si="1069"/>
        <v/>
      </c>
      <c r="AL5740" s="147" t="str">
        <f t="shared" si="1070"/>
        <v/>
      </c>
      <c r="AM5740" s="147" t="str">
        <f t="shared" si="1071"/>
        <v/>
      </c>
      <c r="AN5740" s="147" t="str">
        <f t="shared" si="1072"/>
        <v/>
      </c>
      <c r="AO5740" s="118"/>
    </row>
    <row r="5741" spans="1:41">
      <c r="A5741" s="118"/>
      <c r="B5741" s="118"/>
      <c r="C5741" s="118"/>
      <c r="D5741" s="118"/>
      <c r="E5741" s="118"/>
      <c r="F5741" s="118"/>
      <c r="G5741" s="118"/>
      <c r="H5741" s="118"/>
      <c r="I5741" s="118"/>
      <c r="J5741" s="118"/>
      <c r="K5741" s="118"/>
      <c r="L5741" s="118"/>
      <c r="M5741" s="118"/>
      <c r="N5741" s="118"/>
      <c r="O5741" s="143" t="str">
        <f>IF(H5741="","",(S5741/S5741)&amp;":"&amp;ROUND(AH5741/S5741,2))</f>
        <v/>
      </c>
      <c r="P5741" s="118"/>
      <c r="Q5741" s="118"/>
      <c r="R5741" s="143" t="str">
        <f>IF(H5741="","",(S5741/S5741)&amp;":"&amp;ROUND(AI5741/S5741,2))</f>
        <v/>
      </c>
      <c r="S5741" s="144" t="str">
        <f t="shared" si="1073"/>
        <v/>
      </c>
      <c r="T5741" s="145" t="str">
        <f t="shared" si="1074"/>
        <v/>
      </c>
      <c r="U5741" s="118"/>
      <c r="V5741" s="145" t="str">
        <f t="shared" si="1075"/>
        <v/>
      </c>
      <c r="W5741" s="144" t="str">
        <f t="shared" si="1076"/>
        <v/>
      </c>
      <c r="X5741" s="146" t="str">
        <f>IF(C5741="","",IF(OR(C5741="Trade",C5741="Multi Position"),(X5740+V5741),IF(C5741="Deposit",(X5740+AE5741),IF(C5741="Withdrawal",(X5740-AE5741)))))</f>
        <v/>
      </c>
      <c r="Y5741" s="145" t="str">
        <f t="shared" si="1077"/>
        <v/>
      </c>
      <c r="Z5741" s="118"/>
      <c r="AA5741" s="118"/>
      <c r="AB5741" s="118"/>
      <c r="AC5741" s="118"/>
      <c r="AD5741" s="118"/>
      <c r="AE5741" s="139"/>
      <c r="AF5741" s="118"/>
      <c r="AG5741" s="118"/>
      <c r="AH5741" s="147" t="str">
        <f t="shared" si="1078"/>
        <v/>
      </c>
      <c r="AI5741" s="147" t="str">
        <f t="shared" si="1079"/>
        <v/>
      </c>
      <c r="AJ5741" s="148" t="str">
        <f t="shared" si="1068"/>
        <v/>
      </c>
      <c r="AK5741" s="148" t="str">
        <f t="shared" si="1069"/>
        <v/>
      </c>
      <c r="AL5741" s="147" t="str">
        <f t="shared" si="1070"/>
        <v/>
      </c>
      <c r="AM5741" s="147" t="str">
        <f t="shared" si="1071"/>
        <v/>
      </c>
      <c r="AN5741" s="147" t="str">
        <f t="shared" si="1072"/>
        <v/>
      </c>
      <c r="AO5741" s="118"/>
    </row>
    <row r="5742" spans="1:41">
      <c r="A5742" s="118"/>
      <c r="B5742" s="118"/>
      <c r="C5742" s="118"/>
      <c r="D5742" s="118"/>
      <c r="E5742" s="118"/>
      <c r="F5742" s="118"/>
      <c r="G5742" s="118"/>
      <c r="H5742" s="118"/>
      <c r="I5742" s="118"/>
      <c r="J5742" s="118"/>
      <c r="K5742" s="118"/>
      <c r="L5742" s="118"/>
      <c r="M5742" s="118"/>
      <c r="N5742" s="118"/>
      <c r="O5742" s="143" t="str">
        <f>IF(H5742="","",(S5742/S5742)&amp;":"&amp;ROUND(AH5742/S5742,2))</f>
        <v/>
      </c>
      <c r="P5742" s="118"/>
      <c r="Q5742" s="118"/>
      <c r="R5742" s="143" t="str">
        <f>IF(H5742="","",(S5742/S5742)&amp;":"&amp;ROUND(AI5742/S5742,2))</f>
        <v/>
      </c>
      <c r="S5742" s="144" t="str">
        <f t="shared" si="1073"/>
        <v/>
      </c>
      <c r="T5742" s="145" t="str">
        <f t="shared" si="1074"/>
        <v/>
      </c>
      <c r="U5742" s="118"/>
      <c r="V5742" s="145" t="str">
        <f t="shared" si="1075"/>
        <v/>
      </c>
      <c r="W5742" s="144" t="str">
        <f t="shared" si="1076"/>
        <v/>
      </c>
      <c r="X5742" s="146" t="str">
        <f>IF(C5742="","",IF(OR(C5742="Trade",C5742="Multi Position"),(X5741+V5742),IF(C5742="Deposit",(X5741+AE5742),IF(C5742="Withdrawal",(X5741-AE5742)))))</f>
        <v/>
      </c>
      <c r="Y5742" s="145" t="str">
        <f t="shared" si="1077"/>
        <v/>
      </c>
      <c r="Z5742" s="118"/>
      <c r="AA5742" s="118"/>
      <c r="AB5742" s="118"/>
      <c r="AC5742" s="118"/>
      <c r="AD5742" s="118"/>
      <c r="AE5742" s="139"/>
      <c r="AF5742" s="118"/>
      <c r="AG5742" s="118"/>
      <c r="AH5742" s="147" t="str">
        <f t="shared" si="1078"/>
        <v/>
      </c>
      <c r="AI5742" s="147" t="str">
        <f t="shared" si="1079"/>
        <v/>
      </c>
      <c r="AJ5742" s="148" t="str">
        <f t="shared" si="1068"/>
        <v/>
      </c>
      <c r="AK5742" s="148" t="str">
        <f t="shared" si="1069"/>
        <v/>
      </c>
      <c r="AL5742" s="147" t="str">
        <f t="shared" si="1070"/>
        <v/>
      </c>
      <c r="AM5742" s="147" t="str">
        <f t="shared" si="1071"/>
        <v/>
      </c>
      <c r="AN5742" s="147" t="str">
        <f t="shared" si="1072"/>
        <v/>
      </c>
      <c r="AO5742" s="118"/>
    </row>
    <row r="5743" spans="1:41">
      <c r="A5743" s="118"/>
      <c r="B5743" s="118"/>
      <c r="C5743" s="118"/>
      <c r="D5743" s="118"/>
      <c r="E5743" s="118"/>
      <c r="F5743" s="118"/>
      <c r="G5743" s="118"/>
      <c r="H5743" s="118"/>
      <c r="I5743" s="118"/>
      <c r="J5743" s="118"/>
      <c r="K5743" s="118"/>
      <c r="L5743" s="118"/>
      <c r="M5743" s="118"/>
      <c r="N5743" s="118"/>
      <c r="O5743" s="143" t="str">
        <f>IF(H5743="","",(S5743/S5743)&amp;":"&amp;ROUND(AH5743/S5743,2))</f>
        <v/>
      </c>
      <c r="P5743" s="118"/>
      <c r="Q5743" s="118"/>
      <c r="R5743" s="143" t="str">
        <f>IF(H5743="","",(S5743/S5743)&amp;":"&amp;ROUND(AI5743/S5743,2))</f>
        <v/>
      </c>
      <c r="S5743" s="144" t="str">
        <f t="shared" si="1073"/>
        <v/>
      </c>
      <c r="T5743" s="145" t="str">
        <f t="shared" si="1074"/>
        <v/>
      </c>
      <c r="U5743" s="118"/>
      <c r="V5743" s="145" t="str">
        <f t="shared" si="1075"/>
        <v/>
      </c>
      <c r="W5743" s="144" t="str">
        <f t="shared" si="1076"/>
        <v/>
      </c>
      <c r="X5743" s="146" t="str">
        <f>IF(C5743="","",IF(OR(C5743="Trade",C5743="Multi Position"),(X5742+V5743),IF(C5743="Deposit",(X5742+AE5743),IF(C5743="Withdrawal",(X5742-AE5743)))))</f>
        <v/>
      </c>
      <c r="Y5743" s="145" t="str">
        <f t="shared" si="1077"/>
        <v/>
      </c>
      <c r="Z5743" s="118"/>
      <c r="AA5743" s="118"/>
      <c r="AB5743" s="118"/>
      <c r="AC5743" s="118"/>
      <c r="AD5743" s="118"/>
      <c r="AE5743" s="139"/>
      <c r="AF5743" s="118"/>
      <c r="AG5743" s="118"/>
      <c r="AH5743" s="147" t="str">
        <f t="shared" si="1078"/>
        <v/>
      </c>
      <c r="AI5743" s="147" t="str">
        <f t="shared" si="1079"/>
        <v/>
      </c>
      <c r="AJ5743" s="148" t="str">
        <f t="shared" si="1068"/>
        <v/>
      </c>
      <c r="AK5743" s="148" t="str">
        <f t="shared" si="1069"/>
        <v/>
      </c>
      <c r="AL5743" s="147" t="str">
        <f t="shared" si="1070"/>
        <v/>
      </c>
      <c r="AM5743" s="147" t="str">
        <f t="shared" si="1071"/>
        <v/>
      </c>
      <c r="AN5743" s="147" t="str">
        <f t="shared" si="1072"/>
        <v/>
      </c>
      <c r="AO5743" s="118"/>
    </row>
    <row r="5744" spans="1:41">
      <c r="A5744" s="118"/>
      <c r="B5744" s="118"/>
      <c r="C5744" s="118"/>
      <c r="D5744" s="118"/>
      <c r="E5744" s="118"/>
      <c r="F5744" s="118"/>
      <c r="G5744" s="118"/>
      <c r="H5744" s="118"/>
      <c r="I5744" s="118"/>
      <c r="J5744" s="118"/>
      <c r="K5744" s="118"/>
      <c r="L5744" s="118"/>
      <c r="M5744" s="118"/>
      <c r="N5744" s="118"/>
      <c r="O5744" s="143" t="str">
        <f>IF(H5744="","",(S5744/S5744)&amp;":"&amp;ROUND(AH5744/S5744,2))</f>
        <v/>
      </c>
      <c r="P5744" s="118"/>
      <c r="Q5744" s="118"/>
      <c r="R5744" s="143" t="str">
        <f>IF(H5744="","",(S5744/S5744)&amp;":"&amp;ROUND(AI5744/S5744,2))</f>
        <v/>
      </c>
      <c r="S5744" s="144" t="str">
        <f t="shared" si="1073"/>
        <v/>
      </c>
      <c r="T5744" s="145" t="str">
        <f t="shared" si="1074"/>
        <v/>
      </c>
      <c r="U5744" s="118"/>
      <c r="V5744" s="145" t="str">
        <f t="shared" si="1075"/>
        <v/>
      </c>
      <c r="W5744" s="144" t="str">
        <f t="shared" si="1076"/>
        <v/>
      </c>
      <c r="X5744" s="146" t="str">
        <f>IF(C5744="","",IF(OR(C5744="Trade",C5744="Multi Position"),(X5743+V5744),IF(C5744="Deposit",(X5743+AE5744),IF(C5744="Withdrawal",(X5743-AE5744)))))</f>
        <v/>
      </c>
      <c r="Y5744" s="145" t="str">
        <f t="shared" si="1077"/>
        <v/>
      </c>
      <c r="Z5744" s="118"/>
      <c r="AA5744" s="118"/>
      <c r="AB5744" s="118"/>
      <c r="AC5744" s="118"/>
      <c r="AD5744" s="118"/>
      <c r="AE5744" s="139"/>
      <c r="AF5744" s="118"/>
      <c r="AG5744" s="118"/>
      <c r="AH5744" s="147" t="str">
        <f t="shared" si="1078"/>
        <v/>
      </c>
      <c r="AI5744" s="147" t="str">
        <f t="shared" si="1079"/>
        <v/>
      </c>
      <c r="AJ5744" s="148" t="str">
        <f t="shared" si="1068"/>
        <v/>
      </c>
      <c r="AK5744" s="148" t="str">
        <f t="shared" si="1069"/>
        <v/>
      </c>
      <c r="AL5744" s="147" t="str">
        <f t="shared" si="1070"/>
        <v/>
      </c>
      <c r="AM5744" s="147" t="str">
        <f t="shared" si="1071"/>
        <v/>
      </c>
      <c r="AN5744" s="147" t="str">
        <f t="shared" si="1072"/>
        <v/>
      </c>
      <c r="AO5744" s="118"/>
    </row>
    <row r="5745" spans="1:41">
      <c r="A5745" s="118"/>
      <c r="B5745" s="118"/>
      <c r="C5745" s="118"/>
      <c r="D5745" s="118"/>
      <c r="E5745" s="118"/>
      <c r="F5745" s="118"/>
      <c r="G5745" s="118"/>
      <c r="H5745" s="118"/>
      <c r="I5745" s="118"/>
      <c r="J5745" s="118"/>
      <c r="K5745" s="118"/>
      <c r="L5745" s="118"/>
      <c r="M5745" s="118"/>
      <c r="N5745" s="118"/>
      <c r="O5745" s="143" t="str">
        <f>IF(H5745="","",(S5745/S5745)&amp;":"&amp;ROUND(AH5745/S5745,2))</f>
        <v/>
      </c>
      <c r="P5745" s="118"/>
      <c r="Q5745" s="118"/>
      <c r="R5745" s="143" t="str">
        <f>IF(H5745="","",(S5745/S5745)&amp;":"&amp;ROUND(AI5745/S5745,2))</f>
        <v/>
      </c>
      <c r="S5745" s="144" t="str">
        <f t="shared" si="1073"/>
        <v/>
      </c>
      <c r="T5745" s="145" t="str">
        <f t="shared" si="1074"/>
        <v/>
      </c>
      <c r="U5745" s="118"/>
      <c r="V5745" s="145" t="str">
        <f t="shared" si="1075"/>
        <v/>
      </c>
      <c r="W5745" s="144" t="str">
        <f t="shared" si="1076"/>
        <v/>
      </c>
      <c r="X5745" s="146" t="str">
        <f>IF(C5745="","",IF(OR(C5745="Trade",C5745="Multi Position"),(X5744+V5745),IF(C5745="Deposit",(X5744+AE5745),IF(C5745="Withdrawal",(X5744-AE5745)))))</f>
        <v/>
      </c>
      <c r="Y5745" s="145" t="str">
        <f t="shared" si="1077"/>
        <v/>
      </c>
      <c r="Z5745" s="118"/>
      <c r="AA5745" s="118"/>
      <c r="AB5745" s="118"/>
      <c r="AC5745" s="118"/>
      <c r="AD5745" s="118"/>
      <c r="AE5745" s="139"/>
      <c r="AF5745" s="118"/>
      <c r="AG5745" s="118"/>
      <c r="AH5745" s="147" t="str">
        <f t="shared" si="1078"/>
        <v/>
      </c>
      <c r="AI5745" s="147" t="str">
        <f t="shared" si="1079"/>
        <v/>
      </c>
      <c r="AJ5745" s="148" t="str">
        <f t="shared" si="1068"/>
        <v/>
      </c>
      <c r="AK5745" s="148" t="str">
        <f t="shared" si="1069"/>
        <v/>
      </c>
      <c r="AL5745" s="147" t="str">
        <f t="shared" si="1070"/>
        <v/>
      </c>
      <c r="AM5745" s="147" t="str">
        <f t="shared" si="1071"/>
        <v/>
      </c>
      <c r="AN5745" s="147" t="str">
        <f t="shared" si="1072"/>
        <v/>
      </c>
      <c r="AO5745" s="118"/>
    </row>
    <row r="5746" spans="1:41">
      <c r="A5746" s="118"/>
      <c r="B5746" s="118"/>
      <c r="C5746" s="118"/>
      <c r="D5746" s="118"/>
      <c r="E5746" s="118"/>
      <c r="F5746" s="118"/>
      <c r="G5746" s="118"/>
      <c r="H5746" s="118"/>
      <c r="I5746" s="118"/>
      <c r="J5746" s="118"/>
      <c r="K5746" s="118"/>
      <c r="L5746" s="118"/>
      <c r="M5746" s="118"/>
      <c r="N5746" s="118"/>
      <c r="O5746" s="143" t="str">
        <f>IF(H5746="","",(S5746/S5746)&amp;":"&amp;ROUND(AH5746/S5746,2))</f>
        <v/>
      </c>
      <c r="P5746" s="118"/>
      <c r="Q5746" s="118"/>
      <c r="R5746" s="143" t="str">
        <f>IF(H5746="","",(S5746/S5746)&amp;":"&amp;ROUND(AI5746/S5746,2))</f>
        <v/>
      </c>
      <c r="S5746" s="144" t="str">
        <f t="shared" si="1073"/>
        <v/>
      </c>
      <c r="T5746" s="145" t="str">
        <f t="shared" si="1074"/>
        <v/>
      </c>
      <c r="U5746" s="118"/>
      <c r="V5746" s="145" t="str">
        <f t="shared" si="1075"/>
        <v/>
      </c>
      <c r="W5746" s="144" t="str">
        <f t="shared" si="1076"/>
        <v/>
      </c>
      <c r="X5746" s="146" t="str">
        <f>IF(C5746="","",IF(OR(C5746="Trade",C5746="Multi Position"),(X5745+V5746),IF(C5746="Deposit",(X5745+AE5746),IF(C5746="Withdrawal",(X5745-AE5746)))))</f>
        <v/>
      </c>
      <c r="Y5746" s="145" t="str">
        <f t="shared" si="1077"/>
        <v/>
      </c>
      <c r="Z5746" s="118"/>
      <c r="AA5746" s="118"/>
      <c r="AB5746" s="118"/>
      <c r="AC5746" s="118"/>
      <c r="AD5746" s="118"/>
      <c r="AE5746" s="139"/>
      <c r="AF5746" s="118"/>
      <c r="AG5746" s="118"/>
      <c r="AH5746" s="147" t="str">
        <f t="shared" si="1078"/>
        <v/>
      </c>
      <c r="AI5746" s="147" t="str">
        <f t="shared" si="1079"/>
        <v/>
      </c>
      <c r="AJ5746" s="148" t="str">
        <f t="shared" si="1068"/>
        <v/>
      </c>
      <c r="AK5746" s="148" t="str">
        <f t="shared" si="1069"/>
        <v/>
      </c>
      <c r="AL5746" s="147" t="str">
        <f t="shared" si="1070"/>
        <v/>
      </c>
      <c r="AM5746" s="147" t="str">
        <f t="shared" si="1071"/>
        <v/>
      </c>
      <c r="AN5746" s="147" t="str">
        <f t="shared" si="1072"/>
        <v/>
      </c>
      <c r="AO5746" s="118"/>
    </row>
    <row r="5747" spans="1:41">
      <c r="A5747" s="118"/>
      <c r="B5747" s="118"/>
      <c r="C5747" s="118"/>
      <c r="D5747" s="118"/>
      <c r="E5747" s="118"/>
      <c r="F5747" s="118"/>
      <c r="G5747" s="118"/>
      <c r="H5747" s="118"/>
      <c r="I5747" s="118"/>
      <c r="J5747" s="118"/>
      <c r="K5747" s="118"/>
      <c r="L5747" s="118"/>
      <c r="M5747" s="118"/>
      <c r="N5747" s="118"/>
      <c r="O5747" s="143" t="str">
        <f>IF(H5747="","",(S5747/S5747)&amp;":"&amp;ROUND(AH5747/S5747,2))</f>
        <v/>
      </c>
      <c r="P5747" s="118"/>
      <c r="Q5747" s="118"/>
      <c r="R5747" s="143" t="str">
        <f>IF(H5747="","",(S5747/S5747)&amp;":"&amp;ROUND(AI5747/S5747,2))</f>
        <v/>
      </c>
      <c r="S5747" s="144" t="str">
        <f t="shared" si="1073"/>
        <v/>
      </c>
      <c r="T5747" s="145" t="str">
        <f t="shared" si="1074"/>
        <v/>
      </c>
      <c r="U5747" s="118"/>
      <c r="V5747" s="145" t="str">
        <f t="shared" si="1075"/>
        <v/>
      </c>
      <c r="W5747" s="144" t="str">
        <f t="shared" si="1076"/>
        <v/>
      </c>
      <c r="X5747" s="146" t="str">
        <f>IF(C5747="","",IF(OR(C5747="Trade",C5747="Multi Position"),(X5746+V5747),IF(C5747="Deposit",(X5746+AE5747),IF(C5747="Withdrawal",(X5746-AE5747)))))</f>
        <v/>
      </c>
      <c r="Y5747" s="145" t="str">
        <f t="shared" si="1077"/>
        <v/>
      </c>
      <c r="Z5747" s="118"/>
      <c r="AA5747" s="118"/>
      <c r="AB5747" s="118"/>
      <c r="AC5747" s="118"/>
      <c r="AD5747" s="118"/>
      <c r="AE5747" s="139"/>
      <c r="AF5747" s="118"/>
      <c r="AG5747" s="118"/>
      <c r="AH5747" s="147" t="str">
        <f t="shared" si="1078"/>
        <v/>
      </c>
      <c r="AI5747" s="147" t="str">
        <f t="shared" si="1079"/>
        <v/>
      </c>
      <c r="AJ5747" s="148" t="str">
        <f t="shared" si="1068"/>
        <v/>
      </c>
      <c r="AK5747" s="148" t="str">
        <f t="shared" si="1069"/>
        <v/>
      </c>
      <c r="AL5747" s="147" t="str">
        <f t="shared" si="1070"/>
        <v/>
      </c>
      <c r="AM5747" s="147" t="str">
        <f t="shared" si="1071"/>
        <v/>
      </c>
      <c r="AN5747" s="147" t="str">
        <f t="shared" si="1072"/>
        <v/>
      </c>
      <c r="AO5747" s="118"/>
    </row>
    <row r="5748" spans="1:41">
      <c r="A5748" s="118"/>
      <c r="B5748" s="118"/>
      <c r="C5748" s="118"/>
      <c r="D5748" s="118"/>
      <c r="E5748" s="118"/>
      <c r="F5748" s="118"/>
      <c r="G5748" s="118"/>
      <c r="H5748" s="118"/>
      <c r="I5748" s="118"/>
      <c r="J5748" s="118"/>
      <c r="K5748" s="118"/>
      <c r="L5748" s="118"/>
      <c r="M5748" s="118"/>
      <c r="N5748" s="118"/>
      <c r="O5748" s="143" t="str">
        <f>IF(H5748="","",(S5748/S5748)&amp;":"&amp;ROUND(AH5748/S5748,2))</f>
        <v/>
      </c>
      <c r="P5748" s="118"/>
      <c r="Q5748" s="118"/>
      <c r="R5748" s="143" t="str">
        <f>IF(H5748="","",(S5748/S5748)&amp;":"&amp;ROUND(AI5748/S5748,2))</f>
        <v/>
      </c>
      <c r="S5748" s="144" t="str">
        <f t="shared" si="1073"/>
        <v/>
      </c>
      <c r="T5748" s="145" t="str">
        <f t="shared" si="1074"/>
        <v/>
      </c>
      <c r="U5748" s="118"/>
      <c r="V5748" s="145" t="str">
        <f t="shared" si="1075"/>
        <v/>
      </c>
      <c r="W5748" s="144" t="str">
        <f t="shared" si="1076"/>
        <v/>
      </c>
      <c r="X5748" s="146" t="str">
        <f>IF(C5748="","",IF(OR(C5748="Trade",C5748="Multi Position"),(X5747+V5748),IF(C5748="Deposit",(X5747+AE5748),IF(C5748="Withdrawal",(X5747-AE5748)))))</f>
        <v/>
      </c>
      <c r="Y5748" s="145" t="str">
        <f t="shared" si="1077"/>
        <v/>
      </c>
      <c r="Z5748" s="118"/>
      <c r="AA5748" s="118"/>
      <c r="AB5748" s="118"/>
      <c r="AC5748" s="118"/>
      <c r="AD5748" s="118"/>
      <c r="AE5748" s="139"/>
      <c r="AF5748" s="118"/>
      <c r="AG5748" s="118"/>
      <c r="AH5748" s="147" t="str">
        <f t="shared" si="1078"/>
        <v/>
      </c>
      <c r="AI5748" s="147" t="str">
        <f t="shared" si="1079"/>
        <v/>
      </c>
      <c r="AJ5748" s="148" t="str">
        <f t="shared" si="1068"/>
        <v/>
      </c>
      <c r="AK5748" s="148" t="str">
        <f t="shared" si="1069"/>
        <v/>
      </c>
      <c r="AL5748" s="147" t="str">
        <f t="shared" si="1070"/>
        <v/>
      </c>
      <c r="AM5748" s="147" t="str">
        <f t="shared" si="1071"/>
        <v/>
      </c>
      <c r="AN5748" s="147" t="str">
        <f t="shared" si="1072"/>
        <v/>
      </c>
      <c r="AO5748" s="118"/>
    </row>
    <row r="5749" spans="1:41">
      <c r="A5749" s="118"/>
      <c r="B5749" s="118"/>
      <c r="C5749" s="118"/>
      <c r="D5749" s="118"/>
      <c r="E5749" s="118"/>
      <c r="F5749" s="118"/>
      <c r="G5749" s="118"/>
      <c r="H5749" s="118"/>
      <c r="I5749" s="118"/>
      <c r="J5749" s="118"/>
      <c r="K5749" s="118"/>
      <c r="L5749" s="118"/>
      <c r="M5749" s="118"/>
      <c r="N5749" s="118"/>
      <c r="O5749" s="143" t="str">
        <f>IF(H5749="","",(S5749/S5749)&amp;":"&amp;ROUND(AH5749/S5749,2))</f>
        <v/>
      </c>
      <c r="P5749" s="118"/>
      <c r="Q5749" s="118"/>
      <c r="R5749" s="143" t="str">
        <f>IF(H5749="","",(S5749/S5749)&amp;":"&amp;ROUND(AI5749/S5749,2))</f>
        <v/>
      </c>
      <c r="S5749" s="144" t="str">
        <f t="shared" si="1073"/>
        <v/>
      </c>
      <c r="T5749" s="145" t="str">
        <f t="shared" si="1074"/>
        <v/>
      </c>
      <c r="U5749" s="118"/>
      <c r="V5749" s="145" t="str">
        <f t="shared" si="1075"/>
        <v/>
      </c>
      <c r="W5749" s="144" t="str">
        <f t="shared" si="1076"/>
        <v/>
      </c>
      <c r="X5749" s="146" t="str">
        <f>IF(C5749="","",IF(OR(C5749="Trade",C5749="Multi Position"),(X5748+V5749),IF(C5749="Deposit",(X5748+AE5749),IF(C5749="Withdrawal",(X5748-AE5749)))))</f>
        <v/>
      </c>
      <c r="Y5749" s="145" t="str">
        <f t="shared" si="1077"/>
        <v/>
      </c>
      <c r="Z5749" s="118"/>
      <c r="AA5749" s="118"/>
      <c r="AB5749" s="118"/>
      <c r="AC5749" s="118"/>
      <c r="AD5749" s="118"/>
      <c r="AE5749" s="139"/>
      <c r="AF5749" s="118"/>
      <c r="AG5749" s="118"/>
      <c r="AH5749" s="147" t="str">
        <f t="shared" si="1078"/>
        <v/>
      </c>
      <c r="AI5749" s="147" t="str">
        <f t="shared" si="1079"/>
        <v/>
      </c>
      <c r="AJ5749" s="148" t="str">
        <f t="shared" si="1068"/>
        <v/>
      </c>
      <c r="AK5749" s="148" t="str">
        <f t="shared" si="1069"/>
        <v/>
      </c>
      <c r="AL5749" s="147" t="str">
        <f t="shared" si="1070"/>
        <v/>
      </c>
      <c r="AM5749" s="147" t="str">
        <f t="shared" si="1071"/>
        <v/>
      </c>
      <c r="AN5749" s="147" t="str">
        <f t="shared" si="1072"/>
        <v/>
      </c>
      <c r="AO5749" s="118"/>
    </row>
    <row r="5750" spans="1:41">
      <c r="A5750" s="118"/>
      <c r="B5750" s="118"/>
      <c r="C5750" s="118"/>
      <c r="D5750" s="118"/>
      <c r="E5750" s="118"/>
      <c r="F5750" s="118"/>
      <c r="G5750" s="118"/>
      <c r="H5750" s="118"/>
      <c r="I5750" s="118"/>
      <c r="J5750" s="118"/>
      <c r="K5750" s="118"/>
      <c r="L5750" s="118"/>
      <c r="M5750" s="118"/>
      <c r="N5750" s="118"/>
      <c r="O5750" s="143" t="str">
        <f>IF(H5750="","",(S5750/S5750)&amp;":"&amp;ROUND(AH5750/S5750,2))</f>
        <v/>
      </c>
      <c r="P5750" s="118"/>
      <c r="Q5750" s="118"/>
      <c r="R5750" s="143" t="str">
        <f>IF(H5750="","",(S5750/S5750)&amp;":"&amp;ROUND(AI5750/S5750,2))</f>
        <v/>
      </c>
      <c r="S5750" s="144" t="str">
        <f t="shared" si="1073"/>
        <v/>
      </c>
      <c r="T5750" s="145" t="str">
        <f t="shared" si="1074"/>
        <v/>
      </c>
      <c r="U5750" s="118"/>
      <c r="V5750" s="145" t="str">
        <f t="shared" si="1075"/>
        <v/>
      </c>
      <c r="W5750" s="144" t="str">
        <f t="shared" si="1076"/>
        <v/>
      </c>
      <c r="X5750" s="146" t="str">
        <f>IF(C5750="","",IF(OR(C5750="Trade",C5750="Multi Position"),(X5749+V5750),IF(C5750="Deposit",(X5749+AE5750),IF(C5750="Withdrawal",(X5749-AE5750)))))</f>
        <v/>
      </c>
      <c r="Y5750" s="145" t="str">
        <f t="shared" si="1077"/>
        <v/>
      </c>
      <c r="Z5750" s="118"/>
      <c r="AA5750" s="118"/>
      <c r="AB5750" s="118"/>
      <c r="AC5750" s="118"/>
      <c r="AD5750" s="118"/>
      <c r="AE5750" s="139"/>
      <c r="AF5750" s="118"/>
      <c r="AG5750" s="118"/>
      <c r="AH5750" s="147" t="str">
        <f t="shared" si="1078"/>
        <v/>
      </c>
      <c r="AI5750" s="147" t="str">
        <f t="shared" si="1079"/>
        <v/>
      </c>
      <c r="AJ5750" s="148" t="str">
        <f t="shared" si="1068"/>
        <v/>
      </c>
      <c r="AK5750" s="148" t="str">
        <f t="shared" si="1069"/>
        <v/>
      </c>
      <c r="AL5750" s="147" t="str">
        <f t="shared" si="1070"/>
        <v/>
      </c>
      <c r="AM5750" s="147" t="str">
        <f t="shared" si="1071"/>
        <v/>
      </c>
      <c r="AN5750" s="147" t="str">
        <f t="shared" si="1072"/>
        <v/>
      </c>
      <c r="AO5750" s="118"/>
    </row>
    <row r="5751" spans="1:41">
      <c r="A5751" s="118"/>
      <c r="B5751" s="118"/>
      <c r="C5751" s="118"/>
      <c r="D5751" s="118"/>
      <c r="E5751" s="118"/>
      <c r="F5751" s="118"/>
      <c r="G5751" s="118"/>
      <c r="H5751" s="118"/>
      <c r="I5751" s="118"/>
      <c r="J5751" s="118"/>
      <c r="K5751" s="118"/>
      <c r="L5751" s="118"/>
      <c r="M5751" s="118"/>
      <c r="N5751" s="118"/>
      <c r="O5751" s="143" t="str">
        <f>IF(H5751="","",(S5751/S5751)&amp;":"&amp;ROUND(AH5751/S5751,2))</f>
        <v/>
      </c>
      <c r="P5751" s="118"/>
      <c r="Q5751" s="118"/>
      <c r="R5751" s="143" t="str">
        <f>IF(H5751="","",(S5751/S5751)&amp;":"&amp;ROUND(AI5751/S5751,2))</f>
        <v/>
      </c>
      <c r="S5751" s="144" t="str">
        <f t="shared" si="1073"/>
        <v/>
      </c>
      <c r="T5751" s="145" t="str">
        <f t="shared" si="1074"/>
        <v/>
      </c>
      <c r="U5751" s="118"/>
      <c r="V5751" s="145" t="str">
        <f t="shared" si="1075"/>
        <v/>
      </c>
      <c r="W5751" s="144" t="str">
        <f t="shared" si="1076"/>
        <v/>
      </c>
      <c r="X5751" s="146" t="str">
        <f>IF(C5751="","",IF(OR(C5751="Trade",C5751="Multi Position"),(X5750+V5751),IF(C5751="Deposit",(X5750+AE5751),IF(C5751="Withdrawal",(X5750-AE5751)))))</f>
        <v/>
      </c>
      <c r="Y5751" s="145" t="str">
        <f t="shared" si="1077"/>
        <v/>
      </c>
      <c r="Z5751" s="118"/>
      <c r="AA5751" s="118"/>
      <c r="AB5751" s="118"/>
      <c r="AC5751" s="118"/>
      <c r="AD5751" s="118"/>
      <c r="AE5751" s="139"/>
      <c r="AF5751" s="118"/>
      <c r="AG5751" s="118"/>
      <c r="AH5751" s="147" t="str">
        <f t="shared" si="1078"/>
        <v/>
      </c>
      <c r="AI5751" s="147" t="str">
        <f t="shared" si="1079"/>
        <v/>
      </c>
      <c r="AJ5751" s="148" t="str">
        <f t="shared" si="1068"/>
        <v/>
      </c>
      <c r="AK5751" s="148" t="str">
        <f t="shared" si="1069"/>
        <v/>
      </c>
      <c r="AL5751" s="147" t="str">
        <f t="shared" si="1070"/>
        <v/>
      </c>
      <c r="AM5751" s="147" t="str">
        <f t="shared" si="1071"/>
        <v/>
      </c>
      <c r="AN5751" s="147" t="str">
        <f t="shared" si="1072"/>
        <v/>
      </c>
      <c r="AO5751" s="118"/>
    </row>
    <row r="5752" spans="1:41">
      <c r="A5752" s="118"/>
      <c r="B5752" s="118"/>
      <c r="C5752" s="118"/>
      <c r="D5752" s="118"/>
      <c r="E5752" s="118"/>
      <c r="F5752" s="118"/>
      <c r="G5752" s="118"/>
      <c r="H5752" s="118"/>
      <c r="I5752" s="118"/>
      <c r="J5752" s="118"/>
      <c r="K5752" s="118"/>
      <c r="L5752" s="118"/>
      <c r="M5752" s="118"/>
      <c r="N5752" s="118"/>
      <c r="O5752" s="143" t="str">
        <f>IF(H5752="","",(S5752/S5752)&amp;":"&amp;ROUND(AH5752/S5752,2))</f>
        <v/>
      </c>
      <c r="P5752" s="118"/>
      <c r="Q5752" s="118"/>
      <c r="R5752" s="143" t="str">
        <f>IF(H5752="","",(S5752/S5752)&amp;":"&amp;ROUND(AI5752/S5752,2))</f>
        <v/>
      </c>
      <c r="S5752" s="144" t="str">
        <f t="shared" si="1073"/>
        <v/>
      </c>
      <c r="T5752" s="145" t="str">
        <f t="shared" si="1074"/>
        <v/>
      </c>
      <c r="U5752" s="118"/>
      <c r="V5752" s="145" t="str">
        <f t="shared" si="1075"/>
        <v/>
      </c>
      <c r="W5752" s="144" t="str">
        <f t="shared" si="1076"/>
        <v/>
      </c>
      <c r="X5752" s="146" t="str">
        <f>IF(C5752="","",IF(OR(C5752="Trade",C5752="Multi Position"),(X5751+V5752),IF(C5752="Deposit",(X5751+AE5752),IF(C5752="Withdrawal",(X5751-AE5752)))))</f>
        <v/>
      </c>
      <c r="Y5752" s="145" t="str">
        <f t="shared" si="1077"/>
        <v/>
      </c>
      <c r="Z5752" s="118"/>
      <c r="AA5752" s="118"/>
      <c r="AB5752" s="118"/>
      <c r="AC5752" s="118"/>
      <c r="AD5752" s="118"/>
      <c r="AE5752" s="139"/>
      <c r="AF5752" s="118"/>
      <c r="AG5752" s="118"/>
      <c r="AH5752" s="147" t="str">
        <f t="shared" si="1078"/>
        <v/>
      </c>
      <c r="AI5752" s="147" t="str">
        <f t="shared" si="1079"/>
        <v/>
      </c>
      <c r="AJ5752" s="148" t="str">
        <f t="shared" si="1068"/>
        <v/>
      </c>
      <c r="AK5752" s="148" t="str">
        <f t="shared" si="1069"/>
        <v/>
      </c>
      <c r="AL5752" s="147" t="str">
        <f t="shared" si="1070"/>
        <v/>
      </c>
      <c r="AM5752" s="147" t="str">
        <f t="shared" si="1071"/>
        <v/>
      </c>
      <c r="AN5752" s="147" t="str">
        <f t="shared" si="1072"/>
        <v/>
      </c>
      <c r="AO5752" s="118"/>
    </row>
    <row r="5753" spans="1:41">
      <c r="A5753" s="118"/>
      <c r="B5753" s="118"/>
      <c r="C5753" s="118"/>
      <c r="D5753" s="118"/>
      <c r="E5753" s="118"/>
      <c r="F5753" s="118"/>
      <c r="G5753" s="118"/>
      <c r="H5753" s="118"/>
      <c r="I5753" s="118"/>
      <c r="J5753" s="118"/>
      <c r="K5753" s="118"/>
      <c r="L5753" s="118"/>
      <c r="M5753" s="118"/>
      <c r="N5753" s="118"/>
      <c r="O5753" s="143" t="str">
        <f>IF(H5753="","",(S5753/S5753)&amp;":"&amp;ROUND(AH5753/S5753,2))</f>
        <v/>
      </c>
      <c r="P5753" s="118"/>
      <c r="Q5753" s="118"/>
      <c r="R5753" s="143" t="str">
        <f>IF(H5753="","",(S5753/S5753)&amp;":"&amp;ROUND(AI5753/S5753,2))</f>
        <v/>
      </c>
      <c r="S5753" s="144" t="str">
        <f t="shared" si="1073"/>
        <v/>
      </c>
      <c r="T5753" s="145" t="str">
        <f t="shared" si="1074"/>
        <v/>
      </c>
      <c r="U5753" s="118"/>
      <c r="V5753" s="145" t="str">
        <f t="shared" si="1075"/>
        <v/>
      </c>
      <c r="W5753" s="144" t="str">
        <f t="shared" si="1076"/>
        <v/>
      </c>
      <c r="X5753" s="146" t="str">
        <f>IF(C5753="","",IF(OR(C5753="Trade",C5753="Multi Position"),(X5752+V5753),IF(C5753="Deposit",(X5752+AE5753),IF(C5753="Withdrawal",(X5752-AE5753)))))</f>
        <v/>
      </c>
      <c r="Y5753" s="145" t="str">
        <f t="shared" si="1077"/>
        <v/>
      </c>
      <c r="Z5753" s="118"/>
      <c r="AA5753" s="118"/>
      <c r="AB5753" s="118"/>
      <c r="AC5753" s="118"/>
      <c r="AD5753" s="118"/>
      <c r="AE5753" s="139"/>
      <c r="AF5753" s="118"/>
      <c r="AG5753" s="118"/>
      <c r="AH5753" s="147" t="str">
        <f t="shared" si="1078"/>
        <v/>
      </c>
      <c r="AI5753" s="147" t="str">
        <f t="shared" si="1079"/>
        <v/>
      </c>
      <c r="AJ5753" s="148" t="str">
        <f t="shared" si="1068"/>
        <v/>
      </c>
      <c r="AK5753" s="148" t="str">
        <f t="shared" si="1069"/>
        <v/>
      </c>
      <c r="AL5753" s="147" t="str">
        <f t="shared" si="1070"/>
        <v/>
      </c>
      <c r="AM5753" s="147" t="str">
        <f t="shared" si="1071"/>
        <v/>
      </c>
      <c r="AN5753" s="147" t="str">
        <f t="shared" si="1072"/>
        <v/>
      </c>
      <c r="AO5753" s="118"/>
    </row>
    <row r="5754" spans="1:41">
      <c r="A5754" s="118"/>
      <c r="B5754" s="118"/>
      <c r="C5754" s="118"/>
      <c r="D5754" s="118"/>
      <c r="E5754" s="118"/>
      <c r="F5754" s="118"/>
      <c r="G5754" s="118"/>
      <c r="H5754" s="118"/>
      <c r="I5754" s="118"/>
      <c r="J5754" s="118"/>
      <c r="K5754" s="118"/>
      <c r="L5754" s="118"/>
      <c r="M5754" s="118"/>
      <c r="N5754" s="118"/>
      <c r="O5754" s="143" t="str">
        <f>IF(H5754="","",(S5754/S5754)&amp;":"&amp;ROUND(AH5754/S5754,2))</f>
        <v/>
      </c>
      <c r="P5754" s="118"/>
      <c r="Q5754" s="118"/>
      <c r="R5754" s="143" t="str">
        <f>IF(H5754="","",(S5754/S5754)&amp;":"&amp;ROUND(AI5754/S5754,2))</f>
        <v/>
      </c>
      <c r="S5754" s="144" t="str">
        <f t="shared" si="1073"/>
        <v/>
      </c>
      <c r="T5754" s="145" t="str">
        <f t="shared" si="1074"/>
        <v/>
      </c>
      <c r="U5754" s="118"/>
      <c r="V5754" s="145" t="str">
        <f t="shared" si="1075"/>
        <v/>
      </c>
      <c r="W5754" s="144" t="str">
        <f t="shared" si="1076"/>
        <v/>
      </c>
      <c r="X5754" s="146" t="str">
        <f>IF(C5754="","",IF(OR(C5754="Trade",C5754="Multi Position"),(X5753+V5754),IF(C5754="Deposit",(X5753+AE5754),IF(C5754="Withdrawal",(X5753-AE5754)))))</f>
        <v/>
      </c>
      <c r="Y5754" s="145" t="str">
        <f t="shared" si="1077"/>
        <v/>
      </c>
      <c r="Z5754" s="118"/>
      <c r="AA5754" s="118"/>
      <c r="AB5754" s="118"/>
      <c r="AC5754" s="118"/>
      <c r="AD5754" s="118"/>
      <c r="AE5754" s="139"/>
      <c r="AF5754" s="118"/>
      <c r="AG5754" s="118"/>
      <c r="AH5754" s="147" t="str">
        <f t="shared" si="1078"/>
        <v/>
      </c>
      <c r="AI5754" s="147" t="str">
        <f t="shared" si="1079"/>
        <v/>
      </c>
      <c r="AJ5754" s="148" t="str">
        <f t="shared" si="1068"/>
        <v/>
      </c>
      <c r="AK5754" s="148" t="str">
        <f t="shared" si="1069"/>
        <v/>
      </c>
      <c r="AL5754" s="147" t="str">
        <f t="shared" si="1070"/>
        <v/>
      </c>
      <c r="AM5754" s="147" t="str">
        <f t="shared" si="1071"/>
        <v/>
      </c>
      <c r="AN5754" s="147" t="str">
        <f t="shared" si="1072"/>
        <v/>
      </c>
      <c r="AO5754" s="118"/>
    </row>
    <row r="5755" spans="1:41">
      <c r="A5755" s="118"/>
      <c r="B5755" s="118"/>
      <c r="C5755" s="118"/>
      <c r="D5755" s="118"/>
      <c r="E5755" s="118"/>
      <c r="F5755" s="118"/>
      <c r="G5755" s="118"/>
      <c r="H5755" s="118"/>
      <c r="I5755" s="118"/>
      <c r="J5755" s="118"/>
      <c r="K5755" s="118"/>
      <c r="L5755" s="118"/>
      <c r="M5755" s="118"/>
      <c r="N5755" s="118"/>
      <c r="O5755" s="143" t="str">
        <f>IF(H5755="","",(S5755/S5755)&amp;":"&amp;ROUND(AH5755/S5755,2))</f>
        <v/>
      </c>
      <c r="P5755" s="118"/>
      <c r="Q5755" s="118"/>
      <c r="R5755" s="143" t="str">
        <f>IF(H5755="","",(S5755/S5755)&amp;":"&amp;ROUND(AI5755/S5755,2))</f>
        <v/>
      </c>
      <c r="S5755" s="144" t="str">
        <f t="shared" si="1073"/>
        <v/>
      </c>
      <c r="T5755" s="145" t="str">
        <f t="shared" si="1074"/>
        <v/>
      </c>
      <c r="U5755" s="118"/>
      <c r="V5755" s="145" t="str">
        <f t="shared" si="1075"/>
        <v/>
      </c>
      <c r="W5755" s="144" t="str">
        <f t="shared" si="1076"/>
        <v/>
      </c>
      <c r="X5755" s="146" t="str">
        <f>IF(C5755="","",IF(OR(C5755="Trade",C5755="Multi Position"),(X5754+V5755),IF(C5755="Deposit",(X5754+AE5755),IF(C5755="Withdrawal",(X5754-AE5755)))))</f>
        <v/>
      </c>
      <c r="Y5755" s="145" t="str">
        <f t="shared" si="1077"/>
        <v/>
      </c>
      <c r="Z5755" s="118"/>
      <c r="AA5755" s="118"/>
      <c r="AB5755" s="118"/>
      <c r="AC5755" s="118"/>
      <c r="AD5755" s="118"/>
      <c r="AE5755" s="139"/>
      <c r="AF5755" s="118"/>
      <c r="AG5755" s="118"/>
      <c r="AH5755" s="147" t="str">
        <f t="shared" si="1078"/>
        <v/>
      </c>
      <c r="AI5755" s="147" t="str">
        <f t="shared" si="1079"/>
        <v/>
      </c>
      <c r="AJ5755" s="148" t="str">
        <f t="shared" si="1068"/>
        <v/>
      </c>
      <c r="AK5755" s="148" t="str">
        <f t="shared" si="1069"/>
        <v/>
      </c>
      <c r="AL5755" s="147" t="str">
        <f t="shared" si="1070"/>
        <v/>
      </c>
      <c r="AM5755" s="147" t="str">
        <f t="shared" si="1071"/>
        <v/>
      </c>
      <c r="AN5755" s="147" t="str">
        <f t="shared" si="1072"/>
        <v/>
      </c>
      <c r="AO5755" s="118"/>
    </row>
    <row r="5756" spans="1:41">
      <c r="A5756" s="118"/>
      <c r="B5756" s="118"/>
      <c r="C5756" s="118"/>
      <c r="D5756" s="118"/>
      <c r="E5756" s="118"/>
      <c r="F5756" s="118"/>
      <c r="G5756" s="118"/>
      <c r="H5756" s="118"/>
      <c r="I5756" s="118"/>
      <c r="J5756" s="118"/>
      <c r="K5756" s="118"/>
      <c r="L5756" s="118"/>
      <c r="M5756" s="118"/>
      <c r="N5756" s="118"/>
      <c r="O5756" s="143" t="str">
        <f>IF(H5756="","",(S5756/S5756)&amp;":"&amp;ROUND(AH5756/S5756,2))</f>
        <v/>
      </c>
      <c r="P5756" s="118"/>
      <c r="Q5756" s="118"/>
      <c r="R5756" s="143" t="str">
        <f>IF(H5756="","",(S5756/S5756)&amp;":"&amp;ROUND(AI5756/S5756,2))</f>
        <v/>
      </c>
      <c r="S5756" s="144" t="str">
        <f t="shared" si="1073"/>
        <v/>
      </c>
      <c r="T5756" s="145" t="str">
        <f t="shared" si="1074"/>
        <v/>
      </c>
      <c r="U5756" s="118"/>
      <c r="V5756" s="145" t="str">
        <f t="shared" si="1075"/>
        <v/>
      </c>
      <c r="W5756" s="144" t="str">
        <f t="shared" si="1076"/>
        <v/>
      </c>
      <c r="X5756" s="146" t="str">
        <f>IF(C5756="","",IF(OR(C5756="Trade",C5756="Multi Position"),(X5755+V5756),IF(C5756="Deposit",(X5755+AE5756),IF(C5756="Withdrawal",(X5755-AE5756)))))</f>
        <v/>
      </c>
      <c r="Y5756" s="145" t="str">
        <f t="shared" si="1077"/>
        <v/>
      </c>
      <c r="Z5756" s="118"/>
      <c r="AA5756" s="118"/>
      <c r="AB5756" s="118"/>
      <c r="AC5756" s="118"/>
      <c r="AD5756" s="118"/>
      <c r="AE5756" s="139"/>
      <c r="AF5756" s="118"/>
      <c r="AG5756" s="118"/>
      <c r="AH5756" s="147" t="str">
        <f t="shared" si="1078"/>
        <v/>
      </c>
      <c r="AI5756" s="147" t="str">
        <f t="shared" si="1079"/>
        <v/>
      </c>
      <c r="AJ5756" s="148" t="str">
        <f t="shared" si="1068"/>
        <v/>
      </c>
      <c r="AK5756" s="148" t="str">
        <f t="shared" si="1069"/>
        <v/>
      </c>
      <c r="AL5756" s="147" t="str">
        <f t="shared" si="1070"/>
        <v/>
      </c>
      <c r="AM5756" s="147" t="str">
        <f t="shared" si="1071"/>
        <v/>
      </c>
      <c r="AN5756" s="147" t="str">
        <f t="shared" si="1072"/>
        <v/>
      </c>
      <c r="AO5756" s="118"/>
    </row>
    <row r="5757" spans="1:41">
      <c r="A5757" s="118"/>
      <c r="B5757" s="118"/>
      <c r="C5757" s="118"/>
      <c r="D5757" s="118"/>
      <c r="E5757" s="118"/>
      <c r="F5757" s="118"/>
      <c r="G5757" s="118"/>
      <c r="H5757" s="118"/>
      <c r="I5757" s="118"/>
      <c r="J5757" s="118"/>
      <c r="K5757" s="118"/>
      <c r="L5757" s="118"/>
      <c r="M5757" s="118"/>
      <c r="N5757" s="118"/>
      <c r="O5757" s="143" t="str">
        <f>IF(H5757="","",(S5757/S5757)&amp;":"&amp;ROUND(AH5757/S5757,2))</f>
        <v/>
      </c>
      <c r="P5757" s="118"/>
      <c r="Q5757" s="118"/>
      <c r="R5757" s="143" t="str">
        <f>IF(H5757="","",(S5757/S5757)&amp;":"&amp;ROUND(AI5757/S5757,2))</f>
        <v/>
      </c>
      <c r="S5757" s="144" t="str">
        <f t="shared" si="1073"/>
        <v/>
      </c>
      <c r="T5757" s="145" t="str">
        <f t="shared" si="1074"/>
        <v/>
      </c>
      <c r="U5757" s="118"/>
      <c r="V5757" s="145" t="str">
        <f t="shared" si="1075"/>
        <v/>
      </c>
      <c r="W5757" s="144" t="str">
        <f t="shared" si="1076"/>
        <v/>
      </c>
      <c r="X5757" s="146" t="str">
        <f>IF(C5757="","",IF(OR(C5757="Trade",C5757="Multi Position"),(X5756+V5757),IF(C5757="Deposit",(X5756+AE5757),IF(C5757="Withdrawal",(X5756-AE5757)))))</f>
        <v/>
      </c>
      <c r="Y5757" s="145" t="str">
        <f t="shared" si="1077"/>
        <v/>
      </c>
      <c r="Z5757" s="118"/>
      <c r="AA5757" s="118"/>
      <c r="AB5757" s="118"/>
      <c r="AC5757" s="118"/>
      <c r="AD5757" s="118"/>
      <c r="AE5757" s="139"/>
      <c r="AF5757" s="118"/>
      <c r="AG5757" s="118"/>
      <c r="AH5757" s="147" t="str">
        <f t="shared" si="1078"/>
        <v/>
      </c>
      <c r="AI5757" s="147" t="str">
        <f t="shared" si="1079"/>
        <v/>
      </c>
      <c r="AJ5757" s="148" t="str">
        <f t="shared" si="1068"/>
        <v/>
      </c>
      <c r="AK5757" s="148" t="str">
        <f t="shared" si="1069"/>
        <v/>
      </c>
      <c r="AL5757" s="147" t="str">
        <f t="shared" si="1070"/>
        <v/>
      </c>
      <c r="AM5757" s="147" t="str">
        <f t="shared" si="1071"/>
        <v/>
      </c>
      <c r="AN5757" s="147" t="str">
        <f t="shared" si="1072"/>
        <v/>
      </c>
      <c r="AO5757" s="118"/>
    </row>
    <row r="5758" spans="1:41">
      <c r="A5758" s="118"/>
      <c r="B5758" s="118"/>
      <c r="C5758" s="118"/>
      <c r="D5758" s="118"/>
      <c r="E5758" s="118"/>
      <c r="F5758" s="118"/>
      <c r="G5758" s="118"/>
      <c r="H5758" s="118"/>
      <c r="I5758" s="118"/>
      <c r="J5758" s="118"/>
      <c r="K5758" s="118"/>
      <c r="L5758" s="118"/>
      <c r="M5758" s="118"/>
      <c r="N5758" s="118"/>
      <c r="O5758" s="143" t="str">
        <f>IF(H5758="","",(S5758/S5758)&amp;":"&amp;ROUND(AH5758/S5758,2))</f>
        <v/>
      </c>
      <c r="P5758" s="118"/>
      <c r="Q5758" s="118"/>
      <c r="R5758" s="143" t="str">
        <f>IF(H5758="","",(S5758/S5758)&amp;":"&amp;ROUND(AI5758/S5758,2))</f>
        <v/>
      </c>
      <c r="S5758" s="144" t="str">
        <f t="shared" si="1073"/>
        <v/>
      </c>
      <c r="T5758" s="145" t="str">
        <f t="shared" si="1074"/>
        <v/>
      </c>
      <c r="U5758" s="118"/>
      <c r="V5758" s="145" t="str">
        <f t="shared" si="1075"/>
        <v/>
      </c>
      <c r="W5758" s="144" t="str">
        <f t="shared" si="1076"/>
        <v/>
      </c>
      <c r="X5758" s="146" t="str">
        <f>IF(C5758="","",IF(OR(C5758="Trade",C5758="Multi Position"),(X5757+V5758),IF(C5758="Deposit",(X5757+AE5758),IF(C5758="Withdrawal",(X5757-AE5758)))))</f>
        <v/>
      </c>
      <c r="Y5758" s="145" t="str">
        <f t="shared" si="1077"/>
        <v/>
      </c>
      <c r="Z5758" s="118"/>
      <c r="AA5758" s="118"/>
      <c r="AB5758" s="118"/>
      <c r="AC5758" s="118"/>
      <c r="AD5758" s="118"/>
      <c r="AE5758" s="139"/>
      <c r="AF5758" s="118"/>
      <c r="AG5758" s="118"/>
      <c r="AH5758" s="147" t="str">
        <f t="shared" si="1078"/>
        <v/>
      </c>
      <c r="AI5758" s="147" t="str">
        <f t="shared" si="1079"/>
        <v/>
      </c>
      <c r="AJ5758" s="148" t="str">
        <f t="shared" si="1068"/>
        <v/>
      </c>
      <c r="AK5758" s="148" t="str">
        <f t="shared" si="1069"/>
        <v/>
      </c>
      <c r="AL5758" s="147" t="str">
        <f t="shared" si="1070"/>
        <v/>
      </c>
      <c r="AM5758" s="147" t="str">
        <f t="shared" si="1071"/>
        <v/>
      </c>
      <c r="AN5758" s="147" t="str">
        <f t="shared" si="1072"/>
        <v/>
      </c>
      <c r="AO5758" s="118"/>
    </row>
    <row r="5759" spans="1:41">
      <c r="A5759" s="118"/>
      <c r="B5759" s="118"/>
      <c r="C5759" s="118"/>
      <c r="D5759" s="118"/>
      <c r="E5759" s="118"/>
      <c r="F5759" s="118"/>
      <c r="G5759" s="118"/>
      <c r="H5759" s="118"/>
      <c r="I5759" s="118"/>
      <c r="J5759" s="118"/>
      <c r="K5759" s="118"/>
      <c r="L5759" s="118"/>
      <c r="M5759" s="118"/>
      <c r="N5759" s="118"/>
      <c r="O5759" s="143" t="str">
        <f>IF(H5759="","",(S5759/S5759)&amp;":"&amp;ROUND(AH5759/S5759,2))</f>
        <v/>
      </c>
      <c r="P5759" s="118"/>
      <c r="Q5759" s="118"/>
      <c r="R5759" s="143" t="str">
        <f>IF(H5759="","",(S5759/S5759)&amp;":"&amp;ROUND(AI5759/S5759,2))</f>
        <v/>
      </c>
      <c r="S5759" s="144" t="str">
        <f t="shared" si="1073"/>
        <v/>
      </c>
      <c r="T5759" s="145" t="str">
        <f t="shared" si="1074"/>
        <v/>
      </c>
      <c r="U5759" s="118"/>
      <c r="V5759" s="145" t="str">
        <f t="shared" si="1075"/>
        <v/>
      </c>
      <c r="W5759" s="144" t="str">
        <f t="shared" si="1076"/>
        <v/>
      </c>
      <c r="X5759" s="146" t="str">
        <f>IF(C5759="","",IF(OR(C5759="Trade",C5759="Multi Position"),(X5758+V5759),IF(C5759="Deposit",(X5758+AE5759),IF(C5759="Withdrawal",(X5758-AE5759)))))</f>
        <v/>
      </c>
      <c r="Y5759" s="145" t="str">
        <f t="shared" si="1077"/>
        <v/>
      </c>
      <c r="Z5759" s="118"/>
      <c r="AA5759" s="118"/>
      <c r="AB5759" s="118"/>
      <c r="AC5759" s="118"/>
      <c r="AD5759" s="118"/>
      <c r="AE5759" s="139"/>
      <c r="AF5759" s="118"/>
      <c r="AG5759" s="118"/>
      <c r="AH5759" s="147" t="str">
        <f t="shared" si="1078"/>
        <v/>
      </c>
      <c r="AI5759" s="147" t="str">
        <f t="shared" si="1079"/>
        <v/>
      </c>
      <c r="AJ5759" s="148" t="str">
        <f t="shared" si="1068"/>
        <v/>
      </c>
      <c r="AK5759" s="148" t="str">
        <f t="shared" si="1069"/>
        <v/>
      </c>
      <c r="AL5759" s="147" t="str">
        <f t="shared" si="1070"/>
        <v/>
      </c>
      <c r="AM5759" s="147" t="str">
        <f t="shared" si="1071"/>
        <v/>
      </c>
      <c r="AN5759" s="147" t="str">
        <f t="shared" si="1072"/>
        <v/>
      </c>
      <c r="AO5759" s="118"/>
    </row>
    <row r="5760" spans="1:41">
      <c r="A5760" s="118"/>
      <c r="B5760" s="118"/>
      <c r="C5760" s="118"/>
      <c r="D5760" s="118"/>
      <c r="E5760" s="118"/>
      <c r="F5760" s="118"/>
      <c r="G5760" s="118"/>
      <c r="H5760" s="118"/>
      <c r="I5760" s="118"/>
      <c r="J5760" s="118"/>
      <c r="K5760" s="118"/>
      <c r="L5760" s="118"/>
      <c r="M5760" s="118"/>
      <c r="N5760" s="118"/>
      <c r="O5760" s="143" t="str">
        <f>IF(H5760="","",(S5760/S5760)&amp;":"&amp;ROUND(AH5760/S5760,2))</f>
        <v/>
      </c>
      <c r="P5760" s="118"/>
      <c r="Q5760" s="118"/>
      <c r="R5760" s="143" t="str">
        <f>IF(H5760="","",(S5760/S5760)&amp;":"&amp;ROUND(AI5760/S5760,2))</f>
        <v/>
      </c>
      <c r="S5760" s="144" t="str">
        <f t="shared" si="1073"/>
        <v/>
      </c>
      <c r="T5760" s="145" t="str">
        <f t="shared" si="1074"/>
        <v/>
      </c>
      <c r="U5760" s="118"/>
      <c r="V5760" s="145" t="str">
        <f t="shared" si="1075"/>
        <v/>
      </c>
      <c r="W5760" s="144" t="str">
        <f t="shared" si="1076"/>
        <v/>
      </c>
      <c r="X5760" s="146" t="str">
        <f>IF(C5760="","",IF(OR(C5760="Trade",C5760="Multi Position"),(X5759+V5760),IF(C5760="Deposit",(X5759+AE5760),IF(C5760="Withdrawal",(X5759-AE5760)))))</f>
        <v/>
      </c>
      <c r="Y5760" s="145" t="str">
        <f t="shared" si="1077"/>
        <v/>
      </c>
      <c r="Z5760" s="118"/>
      <c r="AA5760" s="118"/>
      <c r="AB5760" s="118"/>
      <c r="AC5760" s="118"/>
      <c r="AD5760" s="118"/>
      <c r="AE5760" s="139"/>
      <c r="AF5760" s="118"/>
      <c r="AG5760" s="118"/>
      <c r="AH5760" s="147" t="str">
        <f t="shared" si="1078"/>
        <v/>
      </c>
      <c r="AI5760" s="147" t="str">
        <f t="shared" si="1079"/>
        <v/>
      </c>
      <c r="AJ5760" s="148" t="str">
        <f t="shared" si="1068"/>
        <v/>
      </c>
      <c r="AK5760" s="148" t="str">
        <f t="shared" si="1069"/>
        <v/>
      </c>
      <c r="AL5760" s="147" t="str">
        <f t="shared" si="1070"/>
        <v/>
      </c>
      <c r="AM5760" s="147" t="str">
        <f t="shared" si="1071"/>
        <v/>
      </c>
      <c r="AN5760" s="147" t="str">
        <f t="shared" si="1072"/>
        <v/>
      </c>
      <c r="AO5760" s="118"/>
    </row>
    <row r="5761" spans="1:41">
      <c r="A5761" s="118"/>
      <c r="B5761" s="118"/>
      <c r="C5761" s="118"/>
      <c r="D5761" s="118"/>
      <c r="E5761" s="118"/>
      <c r="F5761" s="118"/>
      <c r="G5761" s="118"/>
      <c r="H5761" s="118"/>
      <c r="I5761" s="118"/>
      <c r="J5761" s="118"/>
      <c r="K5761" s="118"/>
      <c r="L5761" s="118"/>
      <c r="M5761" s="118"/>
      <c r="N5761" s="118"/>
      <c r="O5761" s="143" t="str">
        <f>IF(H5761="","",(S5761/S5761)&amp;":"&amp;ROUND(AH5761/S5761,2))</f>
        <v/>
      </c>
      <c r="P5761" s="118"/>
      <c r="Q5761" s="118"/>
      <c r="R5761" s="143" t="str">
        <f>IF(H5761="","",(S5761/S5761)&amp;":"&amp;ROUND(AI5761/S5761,2))</f>
        <v/>
      </c>
      <c r="S5761" s="144" t="str">
        <f t="shared" si="1073"/>
        <v/>
      </c>
      <c r="T5761" s="145" t="str">
        <f t="shared" si="1074"/>
        <v/>
      </c>
      <c r="U5761" s="118"/>
      <c r="V5761" s="145" t="str">
        <f t="shared" si="1075"/>
        <v/>
      </c>
      <c r="W5761" s="144" t="str">
        <f t="shared" si="1076"/>
        <v/>
      </c>
      <c r="X5761" s="146" t="str">
        <f>IF(C5761="","",IF(OR(C5761="Trade",C5761="Multi Position"),(X5760+V5761),IF(C5761="Deposit",(X5760+AE5761),IF(C5761="Withdrawal",(X5760-AE5761)))))</f>
        <v/>
      </c>
      <c r="Y5761" s="145" t="str">
        <f t="shared" si="1077"/>
        <v/>
      </c>
      <c r="Z5761" s="118"/>
      <c r="AA5761" s="118"/>
      <c r="AB5761" s="118"/>
      <c r="AC5761" s="118"/>
      <c r="AD5761" s="118"/>
      <c r="AE5761" s="139"/>
      <c r="AF5761" s="118"/>
      <c r="AG5761" s="118"/>
      <c r="AH5761" s="147" t="str">
        <f t="shared" si="1078"/>
        <v/>
      </c>
      <c r="AI5761" s="147" t="str">
        <f t="shared" si="1079"/>
        <v/>
      </c>
      <c r="AJ5761" s="148" t="str">
        <f t="shared" si="1068"/>
        <v/>
      </c>
      <c r="AK5761" s="148" t="str">
        <f t="shared" si="1069"/>
        <v/>
      </c>
      <c r="AL5761" s="147" t="str">
        <f t="shared" si="1070"/>
        <v/>
      </c>
      <c r="AM5761" s="147" t="str">
        <f t="shared" si="1071"/>
        <v/>
      </c>
      <c r="AN5761" s="147" t="str">
        <f t="shared" si="1072"/>
        <v/>
      </c>
      <c r="AO5761" s="118"/>
    </row>
    <row r="5762" spans="1:41">
      <c r="A5762" s="118"/>
      <c r="B5762" s="118"/>
      <c r="C5762" s="118"/>
      <c r="D5762" s="118"/>
      <c r="E5762" s="118"/>
      <c r="F5762" s="118"/>
      <c r="G5762" s="118"/>
      <c r="H5762" s="118"/>
      <c r="I5762" s="118"/>
      <c r="J5762" s="118"/>
      <c r="K5762" s="118"/>
      <c r="L5762" s="118"/>
      <c r="M5762" s="118"/>
      <c r="N5762" s="118"/>
      <c r="O5762" s="143" t="str">
        <f>IF(H5762="","",(S5762/S5762)&amp;":"&amp;ROUND(AH5762/S5762,2))</f>
        <v/>
      </c>
      <c r="P5762" s="118"/>
      <c r="Q5762" s="118"/>
      <c r="R5762" s="143" t="str">
        <f>IF(H5762="","",(S5762/S5762)&amp;":"&amp;ROUND(AI5762/S5762,2))</f>
        <v/>
      </c>
      <c r="S5762" s="144" t="str">
        <f t="shared" si="1073"/>
        <v/>
      </c>
      <c r="T5762" s="145" t="str">
        <f t="shared" si="1074"/>
        <v/>
      </c>
      <c r="U5762" s="118"/>
      <c r="V5762" s="145" t="str">
        <f t="shared" si="1075"/>
        <v/>
      </c>
      <c r="W5762" s="144" t="str">
        <f t="shared" si="1076"/>
        <v/>
      </c>
      <c r="X5762" s="146" t="str">
        <f>IF(C5762="","",IF(OR(C5762="Trade",C5762="Multi Position"),(X5761+V5762),IF(C5762="Deposit",(X5761+AE5762),IF(C5762="Withdrawal",(X5761-AE5762)))))</f>
        <v/>
      </c>
      <c r="Y5762" s="145" t="str">
        <f t="shared" si="1077"/>
        <v/>
      </c>
      <c r="Z5762" s="118"/>
      <c r="AA5762" s="118"/>
      <c r="AB5762" s="118"/>
      <c r="AC5762" s="118"/>
      <c r="AD5762" s="118"/>
      <c r="AE5762" s="139"/>
      <c r="AF5762" s="118"/>
      <c r="AG5762" s="118"/>
      <c r="AH5762" s="147" t="str">
        <f t="shared" si="1078"/>
        <v/>
      </c>
      <c r="AI5762" s="147" t="str">
        <f t="shared" si="1079"/>
        <v/>
      </c>
      <c r="AJ5762" s="148" t="str">
        <f t="shared" si="1068"/>
        <v/>
      </c>
      <c r="AK5762" s="148" t="str">
        <f t="shared" si="1069"/>
        <v/>
      </c>
      <c r="AL5762" s="147" t="str">
        <f t="shared" si="1070"/>
        <v/>
      </c>
      <c r="AM5762" s="147" t="str">
        <f t="shared" si="1071"/>
        <v/>
      </c>
      <c r="AN5762" s="147" t="str">
        <f t="shared" si="1072"/>
        <v/>
      </c>
      <c r="AO5762" s="118"/>
    </row>
    <row r="5763" spans="1:41">
      <c r="A5763" s="118"/>
      <c r="B5763" s="118"/>
      <c r="C5763" s="118"/>
      <c r="D5763" s="118"/>
      <c r="E5763" s="118"/>
      <c r="F5763" s="118"/>
      <c r="G5763" s="118"/>
      <c r="H5763" s="118"/>
      <c r="I5763" s="118"/>
      <c r="J5763" s="118"/>
      <c r="K5763" s="118"/>
      <c r="L5763" s="118"/>
      <c r="M5763" s="118"/>
      <c r="N5763" s="118"/>
      <c r="O5763" s="143" t="str">
        <f>IF(H5763="","",(S5763/S5763)&amp;":"&amp;ROUND(AH5763/S5763,2))</f>
        <v/>
      </c>
      <c r="P5763" s="118"/>
      <c r="Q5763" s="118"/>
      <c r="R5763" s="143" t="str">
        <f>IF(H5763="","",(S5763/S5763)&amp;":"&amp;ROUND(AI5763/S5763,2))</f>
        <v/>
      </c>
      <c r="S5763" s="144" t="str">
        <f t="shared" si="1073"/>
        <v/>
      </c>
      <c r="T5763" s="145" t="str">
        <f t="shared" si="1074"/>
        <v/>
      </c>
      <c r="U5763" s="118"/>
      <c r="V5763" s="145" t="str">
        <f t="shared" si="1075"/>
        <v/>
      </c>
      <c r="W5763" s="144" t="str">
        <f t="shared" si="1076"/>
        <v/>
      </c>
      <c r="X5763" s="146" t="str">
        <f>IF(C5763="","",IF(OR(C5763="Trade",C5763="Multi Position"),(X5762+V5763),IF(C5763="Deposit",(X5762+AE5763),IF(C5763="Withdrawal",(X5762-AE5763)))))</f>
        <v/>
      </c>
      <c r="Y5763" s="145" t="str">
        <f t="shared" si="1077"/>
        <v/>
      </c>
      <c r="Z5763" s="118"/>
      <c r="AA5763" s="118"/>
      <c r="AB5763" s="118"/>
      <c r="AC5763" s="118"/>
      <c r="AD5763" s="118"/>
      <c r="AE5763" s="139"/>
      <c r="AF5763" s="118"/>
      <c r="AG5763" s="118"/>
      <c r="AH5763" s="147" t="str">
        <f t="shared" si="1078"/>
        <v/>
      </c>
      <c r="AI5763" s="147" t="str">
        <f t="shared" si="1079"/>
        <v/>
      </c>
      <c r="AJ5763" s="148" t="str">
        <f t="shared" si="1068"/>
        <v/>
      </c>
      <c r="AK5763" s="148" t="str">
        <f t="shared" si="1069"/>
        <v/>
      </c>
      <c r="AL5763" s="147" t="str">
        <f t="shared" si="1070"/>
        <v/>
      </c>
      <c r="AM5763" s="147" t="str">
        <f t="shared" si="1071"/>
        <v/>
      </c>
      <c r="AN5763" s="147" t="str">
        <f t="shared" si="1072"/>
        <v/>
      </c>
      <c r="AO5763" s="118"/>
    </row>
    <row r="5764" spans="1:41">
      <c r="A5764" s="118"/>
      <c r="B5764" s="118"/>
      <c r="C5764" s="118"/>
      <c r="D5764" s="118"/>
      <c r="E5764" s="118"/>
      <c r="F5764" s="118"/>
      <c r="G5764" s="118"/>
      <c r="H5764" s="118"/>
      <c r="I5764" s="118"/>
      <c r="J5764" s="118"/>
      <c r="K5764" s="118"/>
      <c r="L5764" s="118"/>
      <c r="M5764" s="118"/>
      <c r="N5764" s="118"/>
      <c r="O5764" s="143" t="str">
        <f>IF(H5764="","",(S5764/S5764)&amp;":"&amp;ROUND(AH5764/S5764,2))</f>
        <v/>
      </c>
      <c r="P5764" s="118"/>
      <c r="Q5764" s="118"/>
      <c r="R5764" s="143" t="str">
        <f>IF(H5764="","",(S5764/S5764)&amp;":"&amp;ROUND(AI5764/S5764,2))</f>
        <v/>
      </c>
      <c r="S5764" s="144" t="str">
        <f t="shared" si="1073"/>
        <v/>
      </c>
      <c r="T5764" s="145" t="str">
        <f t="shared" si="1074"/>
        <v/>
      </c>
      <c r="U5764" s="118"/>
      <c r="V5764" s="145" t="str">
        <f t="shared" si="1075"/>
        <v/>
      </c>
      <c r="W5764" s="144" t="str">
        <f t="shared" si="1076"/>
        <v/>
      </c>
      <c r="X5764" s="146" t="str">
        <f>IF(C5764="","",IF(OR(C5764="Trade",C5764="Multi Position"),(X5763+V5764),IF(C5764="Deposit",(X5763+AE5764),IF(C5764="Withdrawal",(X5763-AE5764)))))</f>
        <v/>
      </c>
      <c r="Y5764" s="145" t="str">
        <f t="shared" si="1077"/>
        <v/>
      </c>
      <c r="Z5764" s="118"/>
      <c r="AA5764" s="118"/>
      <c r="AB5764" s="118"/>
      <c r="AC5764" s="118"/>
      <c r="AD5764" s="118"/>
      <c r="AE5764" s="139"/>
      <c r="AF5764" s="118"/>
      <c r="AG5764" s="118"/>
      <c r="AH5764" s="147" t="str">
        <f t="shared" si="1078"/>
        <v/>
      </c>
      <c r="AI5764" s="147" t="str">
        <f t="shared" si="1079"/>
        <v/>
      </c>
      <c r="AJ5764" s="148" t="str">
        <f t="shared" si="1068"/>
        <v/>
      </c>
      <c r="AK5764" s="148" t="str">
        <f t="shared" si="1069"/>
        <v/>
      </c>
      <c r="AL5764" s="147" t="str">
        <f t="shared" si="1070"/>
        <v/>
      </c>
      <c r="AM5764" s="147" t="str">
        <f t="shared" si="1071"/>
        <v/>
      </c>
      <c r="AN5764" s="147" t="str">
        <f t="shared" si="1072"/>
        <v/>
      </c>
      <c r="AO5764" s="118"/>
    </row>
    <row r="5765" spans="1:41">
      <c r="A5765" s="118"/>
      <c r="B5765" s="118"/>
      <c r="C5765" s="118"/>
      <c r="D5765" s="118"/>
      <c r="E5765" s="118"/>
      <c r="F5765" s="118"/>
      <c r="G5765" s="118"/>
      <c r="H5765" s="118"/>
      <c r="I5765" s="118"/>
      <c r="J5765" s="118"/>
      <c r="K5765" s="118"/>
      <c r="L5765" s="118"/>
      <c r="M5765" s="118"/>
      <c r="N5765" s="118"/>
      <c r="O5765" s="143" t="str">
        <f>IF(H5765="","",(S5765/S5765)&amp;":"&amp;ROUND(AH5765/S5765,2))</f>
        <v/>
      </c>
      <c r="P5765" s="118"/>
      <c r="Q5765" s="118"/>
      <c r="R5765" s="143" t="str">
        <f>IF(H5765="","",(S5765/S5765)&amp;":"&amp;ROUND(AI5765/S5765,2))</f>
        <v/>
      </c>
      <c r="S5765" s="144" t="str">
        <f t="shared" si="1073"/>
        <v/>
      </c>
      <c r="T5765" s="145" t="str">
        <f t="shared" si="1074"/>
        <v/>
      </c>
      <c r="U5765" s="118"/>
      <c r="V5765" s="145" t="str">
        <f t="shared" si="1075"/>
        <v/>
      </c>
      <c r="W5765" s="144" t="str">
        <f t="shared" si="1076"/>
        <v/>
      </c>
      <c r="X5765" s="146" t="str">
        <f>IF(C5765="","",IF(OR(C5765="Trade",C5765="Multi Position"),(X5764+V5765),IF(C5765="Deposit",(X5764+AE5765),IF(C5765="Withdrawal",(X5764-AE5765)))))</f>
        <v/>
      </c>
      <c r="Y5765" s="145" t="str">
        <f t="shared" si="1077"/>
        <v/>
      </c>
      <c r="Z5765" s="118"/>
      <c r="AA5765" s="118"/>
      <c r="AB5765" s="118"/>
      <c r="AC5765" s="118"/>
      <c r="AD5765" s="118"/>
      <c r="AE5765" s="139"/>
      <c r="AF5765" s="118"/>
      <c r="AG5765" s="118"/>
      <c r="AH5765" s="147" t="str">
        <f t="shared" si="1078"/>
        <v/>
      </c>
      <c r="AI5765" s="147" t="str">
        <f t="shared" si="1079"/>
        <v/>
      </c>
      <c r="AJ5765" s="148" t="str">
        <f t="shared" si="1068"/>
        <v/>
      </c>
      <c r="AK5765" s="148" t="str">
        <f t="shared" si="1069"/>
        <v/>
      </c>
      <c r="AL5765" s="147" t="str">
        <f t="shared" si="1070"/>
        <v/>
      </c>
      <c r="AM5765" s="147" t="str">
        <f t="shared" si="1071"/>
        <v/>
      </c>
      <c r="AN5765" s="147" t="str">
        <f t="shared" si="1072"/>
        <v/>
      </c>
      <c r="AO5765" s="118"/>
    </row>
    <row r="5766" spans="1:41">
      <c r="A5766" s="118"/>
      <c r="B5766" s="118"/>
      <c r="C5766" s="118"/>
      <c r="D5766" s="118"/>
      <c r="E5766" s="118"/>
      <c r="F5766" s="118"/>
      <c r="G5766" s="118"/>
      <c r="H5766" s="118"/>
      <c r="I5766" s="118"/>
      <c r="J5766" s="118"/>
      <c r="K5766" s="118"/>
      <c r="L5766" s="118"/>
      <c r="M5766" s="118"/>
      <c r="N5766" s="118"/>
      <c r="O5766" s="143" t="str">
        <f>IF(H5766="","",(S5766/S5766)&amp;":"&amp;ROUND(AH5766/S5766,2))</f>
        <v/>
      </c>
      <c r="P5766" s="118"/>
      <c r="Q5766" s="118"/>
      <c r="R5766" s="143" t="str">
        <f>IF(H5766="","",(S5766/S5766)&amp;":"&amp;ROUND(AI5766/S5766,2))</f>
        <v/>
      </c>
      <c r="S5766" s="144" t="str">
        <f t="shared" si="1073"/>
        <v/>
      </c>
      <c r="T5766" s="145" t="str">
        <f t="shared" si="1074"/>
        <v/>
      </c>
      <c r="U5766" s="118"/>
      <c r="V5766" s="145" t="str">
        <f t="shared" si="1075"/>
        <v/>
      </c>
      <c r="W5766" s="144" t="str">
        <f t="shared" si="1076"/>
        <v/>
      </c>
      <c r="X5766" s="146" t="str">
        <f>IF(C5766="","",IF(OR(C5766="Trade",C5766="Multi Position"),(X5765+V5766),IF(C5766="Deposit",(X5765+AE5766),IF(C5766="Withdrawal",(X5765-AE5766)))))</f>
        <v/>
      </c>
      <c r="Y5766" s="145" t="str">
        <f t="shared" si="1077"/>
        <v/>
      </c>
      <c r="Z5766" s="118"/>
      <c r="AA5766" s="118"/>
      <c r="AB5766" s="118"/>
      <c r="AC5766" s="118"/>
      <c r="AD5766" s="118"/>
      <c r="AE5766" s="139"/>
      <c r="AF5766" s="118"/>
      <c r="AG5766" s="118"/>
      <c r="AH5766" s="147" t="str">
        <f t="shared" si="1078"/>
        <v/>
      </c>
      <c r="AI5766" s="147" t="str">
        <f t="shared" si="1079"/>
        <v/>
      </c>
      <c r="AJ5766" s="148" t="str">
        <f t="shared" si="1068"/>
        <v/>
      </c>
      <c r="AK5766" s="148" t="str">
        <f t="shared" si="1069"/>
        <v/>
      </c>
      <c r="AL5766" s="147" t="str">
        <f t="shared" si="1070"/>
        <v/>
      </c>
      <c r="AM5766" s="147" t="str">
        <f t="shared" si="1071"/>
        <v/>
      </c>
      <c r="AN5766" s="147" t="str">
        <f t="shared" si="1072"/>
        <v/>
      </c>
      <c r="AO5766" s="118"/>
    </row>
    <row r="5767" spans="1:41">
      <c r="A5767" s="118"/>
      <c r="B5767" s="118"/>
      <c r="C5767" s="118"/>
      <c r="D5767" s="118"/>
      <c r="E5767" s="118"/>
      <c r="F5767" s="118"/>
      <c r="G5767" s="118"/>
      <c r="H5767" s="118"/>
      <c r="I5767" s="118"/>
      <c r="J5767" s="118"/>
      <c r="K5767" s="118"/>
      <c r="L5767" s="118"/>
      <c r="M5767" s="118"/>
      <c r="N5767" s="118"/>
      <c r="O5767" s="143" t="str">
        <f>IF(H5767="","",(S5767/S5767)&amp;":"&amp;ROUND(AH5767/S5767,2))</f>
        <v/>
      </c>
      <c r="P5767" s="118"/>
      <c r="Q5767" s="118"/>
      <c r="R5767" s="143" t="str">
        <f>IF(H5767="","",(S5767/S5767)&amp;":"&amp;ROUND(AI5767/S5767,2))</f>
        <v/>
      </c>
      <c r="S5767" s="144" t="str">
        <f t="shared" si="1073"/>
        <v/>
      </c>
      <c r="T5767" s="145" t="str">
        <f t="shared" si="1074"/>
        <v/>
      </c>
      <c r="U5767" s="118"/>
      <c r="V5767" s="145" t="str">
        <f t="shared" si="1075"/>
        <v/>
      </c>
      <c r="W5767" s="144" t="str">
        <f t="shared" si="1076"/>
        <v/>
      </c>
      <c r="X5767" s="146" t="str">
        <f>IF(C5767="","",IF(OR(C5767="Trade",C5767="Multi Position"),(X5766+V5767),IF(C5767="Deposit",(X5766+AE5767),IF(C5767="Withdrawal",(X5766-AE5767)))))</f>
        <v/>
      </c>
      <c r="Y5767" s="145" t="str">
        <f t="shared" si="1077"/>
        <v/>
      </c>
      <c r="Z5767" s="118"/>
      <c r="AA5767" s="118"/>
      <c r="AB5767" s="118"/>
      <c r="AC5767" s="118"/>
      <c r="AD5767" s="118"/>
      <c r="AE5767" s="139"/>
      <c r="AF5767" s="118"/>
      <c r="AG5767" s="118"/>
      <c r="AH5767" s="147" t="str">
        <f t="shared" si="1078"/>
        <v/>
      </c>
      <c r="AI5767" s="147" t="str">
        <f t="shared" si="1079"/>
        <v/>
      </c>
      <c r="AJ5767" s="148" t="str">
        <f t="shared" si="1068"/>
        <v/>
      </c>
      <c r="AK5767" s="148" t="str">
        <f t="shared" si="1069"/>
        <v/>
      </c>
      <c r="AL5767" s="147" t="str">
        <f t="shared" si="1070"/>
        <v/>
      </c>
      <c r="AM5767" s="147" t="str">
        <f t="shared" si="1071"/>
        <v/>
      </c>
      <c r="AN5767" s="147" t="str">
        <f t="shared" si="1072"/>
        <v/>
      </c>
      <c r="AO5767" s="118"/>
    </row>
    <row r="5768" spans="1:41">
      <c r="A5768" s="118"/>
      <c r="B5768" s="118"/>
      <c r="C5768" s="118"/>
      <c r="D5768" s="118"/>
      <c r="E5768" s="118"/>
      <c r="F5768" s="118"/>
      <c r="G5768" s="118"/>
      <c r="H5768" s="118"/>
      <c r="I5768" s="118"/>
      <c r="J5768" s="118"/>
      <c r="K5768" s="118"/>
      <c r="L5768" s="118"/>
      <c r="M5768" s="118"/>
      <c r="N5768" s="118"/>
      <c r="O5768" s="143" t="str">
        <f>IF(H5768="","",(S5768/S5768)&amp;":"&amp;ROUND(AH5768/S5768,2))</f>
        <v/>
      </c>
      <c r="P5768" s="118"/>
      <c r="Q5768" s="118"/>
      <c r="R5768" s="143" t="str">
        <f>IF(H5768="","",(S5768/S5768)&amp;":"&amp;ROUND(AI5768/S5768,2))</f>
        <v/>
      </c>
      <c r="S5768" s="144" t="str">
        <f t="shared" si="1073"/>
        <v/>
      </c>
      <c r="T5768" s="145" t="str">
        <f t="shared" si="1074"/>
        <v/>
      </c>
      <c r="U5768" s="118"/>
      <c r="V5768" s="145" t="str">
        <f t="shared" si="1075"/>
        <v/>
      </c>
      <c r="W5768" s="144" t="str">
        <f t="shared" si="1076"/>
        <v/>
      </c>
      <c r="X5768" s="146" t="str">
        <f>IF(C5768="","",IF(OR(C5768="Trade",C5768="Multi Position"),(X5767+V5768),IF(C5768="Deposit",(X5767+AE5768),IF(C5768="Withdrawal",(X5767-AE5768)))))</f>
        <v/>
      </c>
      <c r="Y5768" s="145" t="str">
        <f t="shared" si="1077"/>
        <v/>
      </c>
      <c r="Z5768" s="118"/>
      <c r="AA5768" s="118"/>
      <c r="AB5768" s="118"/>
      <c r="AC5768" s="118"/>
      <c r="AD5768" s="118"/>
      <c r="AE5768" s="139"/>
      <c r="AF5768" s="118"/>
      <c r="AG5768" s="118"/>
      <c r="AH5768" s="147" t="str">
        <f t="shared" si="1078"/>
        <v/>
      </c>
      <c r="AI5768" s="147" t="str">
        <f t="shared" si="1079"/>
        <v/>
      </c>
      <c r="AJ5768" s="148" t="str">
        <f t="shared" si="1068"/>
        <v/>
      </c>
      <c r="AK5768" s="148" t="str">
        <f t="shared" si="1069"/>
        <v/>
      </c>
      <c r="AL5768" s="147" t="str">
        <f t="shared" si="1070"/>
        <v/>
      </c>
      <c r="AM5768" s="147" t="str">
        <f t="shared" si="1071"/>
        <v/>
      </c>
      <c r="AN5768" s="147" t="str">
        <f t="shared" si="1072"/>
        <v/>
      </c>
      <c r="AO5768" s="118"/>
    </row>
    <row r="5769" spans="1:41">
      <c r="A5769" s="118"/>
      <c r="B5769" s="118"/>
      <c r="C5769" s="118"/>
      <c r="D5769" s="118"/>
      <c r="E5769" s="118"/>
      <c r="F5769" s="118"/>
      <c r="G5769" s="118"/>
      <c r="H5769" s="118"/>
      <c r="I5769" s="118"/>
      <c r="J5769" s="118"/>
      <c r="K5769" s="118"/>
      <c r="L5769" s="118"/>
      <c r="M5769" s="118"/>
      <c r="N5769" s="118"/>
      <c r="O5769" s="143" t="str">
        <f>IF(H5769="","",(S5769/S5769)&amp;":"&amp;ROUND(AH5769/S5769,2))</f>
        <v/>
      </c>
      <c r="P5769" s="118"/>
      <c r="Q5769" s="118"/>
      <c r="R5769" s="143" t="str">
        <f>IF(H5769="","",(S5769/S5769)&amp;":"&amp;ROUND(AI5769/S5769,2))</f>
        <v/>
      </c>
      <c r="S5769" s="144" t="str">
        <f t="shared" si="1073"/>
        <v/>
      </c>
      <c r="T5769" s="145" t="str">
        <f t="shared" si="1074"/>
        <v/>
      </c>
      <c r="U5769" s="118"/>
      <c r="V5769" s="145" t="str">
        <f t="shared" si="1075"/>
        <v/>
      </c>
      <c r="W5769" s="144" t="str">
        <f t="shared" si="1076"/>
        <v/>
      </c>
      <c r="X5769" s="146" t="str">
        <f>IF(C5769="","",IF(OR(C5769="Trade",C5769="Multi Position"),(X5768+V5769),IF(C5769="Deposit",(X5768+AE5769),IF(C5769="Withdrawal",(X5768-AE5769)))))</f>
        <v/>
      </c>
      <c r="Y5769" s="145" t="str">
        <f t="shared" si="1077"/>
        <v/>
      </c>
      <c r="Z5769" s="118"/>
      <c r="AA5769" s="118"/>
      <c r="AB5769" s="118"/>
      <c r="AC5769" s="118"/>
      <c r="AD5769" s="118"/>
      <c r="AE5769" s="139"/>
      <c r="AF5769" s="118"/>
      <c r="AG5769" s="118"/>
      <c r="AH5769" s="147" t="str">
        <f t="shared" si="1078"/>
        <v/>
      </c>
      <c r="AI5769" s="147" t="str">
        <f t="shared" si="1079"/>
        <v/>
      </c>
      <c r="AJ5769" s="148" t="str">
        <f t="shared" si="1068"/>
        <v/>
      </c>
      <c r="AK5769" s="148" t="str">
        <f t="shared" si="1069"/>
        <v/>
      </c>
      <c r="AL5769" s="147" t="str">
        <f t="shared" si="1070"/>
        <v/>
      </c>
      <c r="AM5769" s="147" t="str">
        <f t="shared" si="1071"/>
        <v/>
      </c>
      <c r="AN5769" s="147" t="str">
        <f t="shared" si="1072"/>
        <v/>
      </c>
      <c r="AO5769" s="118"/>
    </row>
    <row r="5770" spans="1:41">
      <c r="A5770" s="118"/>
      <c r="B5770" s="118"/>
      <c r="C5770" s="118"/>
      <c r="D5770" s="118"/>
      <c r="E5770" s="118"/>
      <c r="F5770" s="118"/>
      <c r="G5770" s="118"/>
      <c r="H5770" s="118"/>
      <c r="I5770" s="118"/>
      <c r="J5770" s="118"/>
      <c r="K5770" s="118"/>
      <c r="L5770" s="118"/>
      <c r="M5770" s="118"/>
      <c r="N5770" s="118"/>
      <c r="O5770" s="143" t="str">
        <f>IF(H5770="","",(S5770/S5770)&amp;":"&amp;ROUND(AH5770/S5770,2))</f>
        <v/>
      </c>
      <c r="P5770" s="118"/>
      <c r="Q5770" s="118"/>
      <c r="R5770" s="143" t="str">
        <f>IF(H5770="","",(S5770/S5770)&amp;":"&amp;ROUND(AI5770/S5770,2))</f>
        <v/>
      </c>
      <c r="S5770" s="144" t="str">
        <f t="shared" si="1073"/>
        <v/>
      </c>
      <c r="T5770" s="145" t="str">
        <f t="shared" si="1074"/>
        <v/>
      </c>
      <c r="U5770" s="118"/>
      <c r="V5770" s="145" t="str">
        <f t="shared" si="1075"/>
        <v/>
      </c>
      <c r="W5770" s="144" t="str">
        <f t="shared" si="1076"/>
        <v/>
      </c>
      <c r="X5770" s="146" t="str">
        <f>IF(C5770="","",IF(OR(C5770="Trade",C5770="Multi Position"),(X5769+V5770),IF(C5770="Deposit",(X5769+AE5770),IF(C5770="Withdrawal",(X5769-AE5770)))))</f>
        <v/>
      </c>
      <c r="Y5770" s="145" t="str">
        <f t="shared" si="1077"/>
        <v/>
      </c>
      <c r="Z5770" s="118"/>
      <c r="AA5770" s="118"/>
      <c r="AB5770" s="118"/>
      <c r="AC5770" s="118"/>
      <c r="AD5770" s="118"/>
      <c r="AE5770" s="139"/>
      <c r="AF5770" s="118"/>
      <c r="AG5770" s="118"/>
      <c r="AH5770" s="147" t="str">
        <f t="shared" si="1078"/>
        <v/>
      </c>
      <c r="AI5770" s="147" t="str">
        <f t="shared" si="1079"/>
        <v/>
      </c>
      <c r="AJ5770" s="148" t="str">
        <f t="shared" ref="AJ5770:AJ5833" si="1080">IF(V5770&lt;0,V5770/-X5770,S5770)</f>
        <v/>
      </c>
      <c r="AK5770" s="148" t="str">
        <f t="shared" ref="AK5770:AK5833" si="1081">IF(V5770="","",IF(H5770="LONG",IF(V5770&gt;0,V5770/X5770,((L5770*(P5770-K5770))/X5770)),IF(V5770&gt;0,V5770/X5770,((L5770*(K5770-P5770))/X5770))))</f>
        <v/>
      </c>
      <c r="AL5770" s="147" t="str">
        <f t="shared" ref="AL5770:AL5833" si="1082">IF(B5770="","",MONTH(B5770))</f>
        <v/>
      </c>
      <c r="AM5770" s="147" t="str">
        <f t="shared" ref="AM5770:AM5833" si="1083">IF(B5770="","",YEAR(B5770))</f>
        <v/>
      </c>
      <c r="AN5770" s="147" t="str">
        <f t="shared" ref="AN5770:AN5833" si="1084">IF(B5770="","",DAY(B5770))</f>
        <v/>
      </c>
      <c r="AO5770" s="118"/>
    </row>
    <row r="5771" spans="1:41">
      <c r="A5771" s="118"/>
      <c r="B5771" s="118"/>
      <c r="C5771" s="118"/>
      <c r="D5771" s="118"/>
      <c r="E5771" s="118"/>
      <c r="F5771" s="118"/>
      <c r="G5771" s="118"/>
      <c r="H5771" s="118"/>
      <c r="I5771" s="118"/>
      <c r="J5771" s="118"/>
      <c r="K5771" s="118"/>
      <c r="L5771" s="118"/>
      <c r="M5771" s="118"/>
      <c r="N5771" s="118"/>
      <c r="O5771" s="143" t="str">
        <f>IF(H5771="","",(S5771/S5771)&amp;":"&amp;ROUND(AH5771/S5771,2))</f>
        <v/>
      </c>
      <c r="P5771" s="118"/>
      <c r="Q5771" s="118"/>
      <c r="R5771" s="143" t="str">
        <f>IF(H5771="","",(S5771/S5771)&amp;":"&amp;ROUND(AI5771/S5771,2))</f>
        <v/>
      </c>
      <c r="S5771" s="144" t="str">
        <f t="shared" ref="S5771:S5834" si="1085">IF(N5771="","",IF(H5771="LONG",(((K5771-M5771)*L5771)/X5770),(((M5771-K5771)*L5771)/X5770)))</f>
        <v/>
      </c>
      <c r="T5771" s="145" t="str">
        <f t="shared" ref="T5771:T5834" si="1086">IF(K5771="","",IF(H5771="LONG",(P5771*L5771)-(K5771*L5771),(K5771*L5771)-(P5771*L5771)))</f>
        <v/>
      </c>
      <c r="U5771" s="118"/>
      <c r="V5771" s="145" t="str">
        <f t="shared" ref="V5771:V5834" si="1087">IF(K5771="","",IF(T5771&lt;0,(T5771)-+U5771,(T5771)-U5771))</f>
        <v/>
      </c>
      <c r="W5771" s="144" t="str">
        <f t="shared" ref="W5771:W5834" si="1088">IF(P5771="","",SUM(V5771/X5770))</f>
        <v/>
      </c>
      <c r="X5771" s="146" t="str">
        <f>IF(C5771="","",IF(OR(C5771="Trade",C5771="Multi Position"),(X5770+V5771),IF(C5771="Deposit",(X5770+AE5771),IF(C5771="Withdrawal",(X5770-AE5771)))))</f>
        <v/>
      </c>
      <c r="Y5771" s="145" t="str">
        <f t="shared" ref="Y5771:Y5834" si="1089">IF(Q5771="","",INT(Q5771-B5771)&amp;" Days "&amp;TEXT(Q5771-B5771,"H"" Hrs ""m"" mins """))</f>
        <v/>
      </c>
      <c r="Z5771" s="118"/>
      <c r="AA5771" s="118"/>
      <c r="AB5771" s="118"/>
      <c r="AC5771" s="118"/>
      <c r="AD5771" s="118"/>
      <c r="AE5771" s="139"/>
      <c r="AF5771" s="118"/>
      <c r="AG5771" s="118"/>
      <c r="AH5771" s="147" t="str">
        <f t="shared" ref="AH5771:AH5834" si="1090">IF(K5771="","", IF(H5771="LONG", (((N5771-K5771)*L5771)/X5770), (((K5771-N5771)*L5771)/X5770)))</f>
        <v/>
      </c>
      <c r="AI5771" s="147" t="str">
        <f t="shared" ref="AI5771:AI5834" si="1091">IF(K5771="","", IF(H5771="LONG", (((P5771-K5771)*L5771)/X5770), (((K5771-P5771)*L5771)/X5770)))</f>
        <v/>
      </c>
      <c r="AJ5771" s="148" t="str">
        <f t="shared" si="1080"/>
        <v/>
      </c>
      <c r="AK5771" s="148" t="str">
        <f t="shared" si="1081"/>
        <v/>
      </c>
      <c r="AL5771" s="147" t="str">
        <f t="shared" si="1082"/>
        <v/>
      </c>
      <c r="AM5771" s="147" t="str">
        <f t="shared" si="1083"/>
        <v/>
      </c>
      <c r="AN5771" s="147" t="str">
        <f t="shared" si="1084"/>
        <v/>
      </c>
      <c r="AO5771" s="118"/>
    </row>
    <row r="5772" spans="1:41">
      <c r="A5772" s="118"/>
      <c r="B5772" s="118"/>
      <c r="C5772" s="118"/>
      <c r="D5772" s="118"/>
      <c r="E5772" s="118"/>
      <c r="F5772" s="118"/>
      <c r="G5772" s="118"/>
      <c r="H5772" s="118"/>
      <c r="I5772" s="118"/>
      <c r="J5772" s="118"/>
      <c r="K5772" s="118"/>
      <c r="L5772" s="118"/>
      <c r="M5772" s="118"/>
      <c r="N5772" s="118"/>
      <c r="O5772" s="143" t="str">
        <f>IF(H5772="","",(S5772/S5772)&amp;":"&amp;ROUND(AH5772/S5772,2))</f>
        <v/>
      </c>
      <c r="P5772" s="118"/>
      <c r="Q5772" s="118"/>
      <c r="R5772" s="143" t="str">
        <f>IF(H5772="","",(S5772/S5772)&amp;":"&amp;ROUND(AI5772/S5772,2))</f>
        <v/>
      </c>
      <c r="S5772" s="144" t="str">
        <f t="shared" si="1085"/>
        <v/>
      </c>
      <c r="T5772" s="145" t="str">
        <f t="shared" si="1086"/>
        <v/>
      </c>
      <c r="U5772" s="118"/>
      <c r="V5772" s="145" t="str">
        <f t="shared" si="1087"/>
        <v/>
      </c>
      <c r="W5772" s="144" t="str">
        <f t="shared" si="1088"/>
        <v/>
      </c>
      <c r="X5772" s="146" t="str">
        <f>IF(C5772="","",IF(OR(C5772="Trade",C5772="Multi Position"),(X5771+V5772),IF(C5772="Deposit",(X5771+AE5772),IF(C5772="Withdrawal",(X5771-AE5772)))))</f>
        <v/>
      </c>
      <c r="Y5772" s="145" t="str">
        <f t="shared" si="1089"/>
        <v/>
      </c>
      <c r="Z5772" s="118"/>
      <c r="AA5772" s="118"/>
      <c r="AB5772" s="118"/>
      <c r="AC5772" s="118"/>
      <c r="AD5772" s="118"/>
      <c r="AE5772" s="139"/>
      <c r="AF5772" s="118"/>
      <c r="AG5772" s="118"/>
      <c r="AH5772" s="147" t="str">
        <f t="shared" si="1090"/>
        <v/>
      </c>
      <c r="AI5772" s="147" t="str">
        <f t="shared" si="1091"/>
        <v/>
      </c>
      <c r="AJ5772" s="148" t="str">
        <f t="shared" si="1080"/>
        <v/>
      </c>
      <c r="AK5772" s="148" t="str">
        <f t="shared" si="1081"/>
        <v/>
      </c>
      <c r="AL5772" s="147" t="str">
        <f t="shared" si="1082"/>
        <v/>
      </c>
      <c r="AM5772" s="147" t="str">
        <f t="shared" si="1083"/>
        <v/>
      </c>
      <c r="AN5772" s="147" t="str">
        <f t="shared" si="1084"/>
        <v/>
      </c>
      <c r="AO5772" s="118"/>
    </row>
    <row r="5773" spans="1:41">
      <c r="A5773" s="118"/>
      <c r="B5773" s="118"/>
      <c r="C5773" s="118"/>
      <c r="D5773" s="118"/>
      <c r="E5773" s="118"/>
      <c r="F5773" s="118"/>
      <c r="G5773" s="118"/>
      <c r="H5773" s="118"/>
      <c r="I5773" s="118"/>
      <c r="J5773" s="118"/>
      <c r="K5773" s="118"/>
      <c r="L5773" s="118"/>
      <c r="M5773" s="118"/>
      <c r="N5773" s="118"/>
      <c r="O5773" s="143" t="str">
        <f>IF(H5773="","",(S5773/S5773)&amp;":"&amp;ROUND(AH5773/S5773,2))</f>
        <v/>
      </c>
      <c r="P5773" s="118"/>
      <c r="Q5773" s="118"/>
      <c r="R5773" s="143" t="str">
        <f>IF(H5773="","",(S5773/S5773)&amp;":"&amp;ROUND(AI5773/S5773,2))</f>
        <v/>
      </c>
      <c r="S5773" s="144" t="str">
        <f t="shared" si="1085"/>
        <v/>
      </c>
      <c r="T5773" s="145" t="str">
        <f t="shared" si="1086"/>
        <v/>
      </c>
      <c r="U5773" s="118"/>
      <c r="V5773" s="145" t="str">
        <f t="shared" si="1087"/>
        <v/>
      </c>
      <c r="W5773" s="144" t="str">
        <f t="shared" si="1088"/>
        <v/>
      </c>
      <c r="X5773" s="146" t="str">
        <f>IF(C5773="","",IF(OR(C5773="Trade",C5773="Multi Position"),(X5772+V5773),IF(C5773="Deposit",(X5772+AE5773),IF(C5773="Withdrawal",(X5772-AE5773)))))</f>
        <v/>
      </c>
      <c r="Y5773" s="145" t="str">
        <f t="shared" si="1089"/>
        <v/>
      </c>
      <c r="Z5773" s="118"/>
      <c r="AA5773" s="118"/>
      <c r="AB5773" s="118"/>
      <c r="AC5773" s="118"/>
      <c r="AD5773" s="118"/>
      <c r="AE5773" s="139"/>
      <c r="AF5773" s="118"/>
      <c r="AG5773" s="118"/>
      <c r="AH5773" s="147" t="str">
        <f t="shared" si="1090"/>
        <v/>
      </c>
      <c r="AI5773" s="147" t="str">
        <f t="shared" si="1091"/>
        <v/>
      </c>
      <c r="AJ5773" s="148" t="str">
        <f t="shared" si="1080"/>
        <v/>
      </c>
      <c r="AK5773" s="148" t="str">
        <f t="shared" si="1081"/>
        <v/>
      </c>
      <c r="AL5773" s="147" t="str">
        <f t="shared" si="1082"/>
        <v/>
      </c>
      <c r="AM5773" s="147" t="str">
        <f t="shared" si="1083"/>
        <v/>
      </c>
      <c r="AN5773" s="147" t="str">
        <f t="shared" si="1084"/>
        <v/>
      </c>
      <c r="AO5773" s="118"/>
    </row>
    <row r="5774" spans="1:41">
      <c r="A5774" s="118"/>
      <c r="B5774" s="118"/>
      <c r="C5774" s="118"/>
      <c r="D5774" s="118"/>
      <c r="E5774" s="118"/>
      <c r="F5774" s="118"/>
      <c r="G5774" s="118"/>
      <c r="H5774" s="118"/>
      <c r="I5774" s="118"/>
      <c r="J5774" s="118"/>
      <c r="K5774" s="118"/>
      <c r="L5774" s="118"/>
      <c r="M5774" s="118"/>
      <c r="N5774" s="118"/>
      <c r="O5774" s="143" t="str">
        <f>IF(H5774="","",(S5774/S5774)&amp;":"&amp;ROUND(AH5774/S5774,2))</f>
        <v/>
      </c>
      <c r="P5774" s="118"/>
      <c r="Q5774" s="118"/>
      <c r="R5774" s="143" t="str">
        <f>IF(H5774="","",(S5774/S5774)&amp;":"&amp;ROUND(AI5774/S5774,2))</f>
        <v/>
      </c>
      <c r="S5774" s="144" t="str">
        <f t="shared" si="1085"/>
        <v/>
      </c>
      <c r="T5774" s="145" t="str">
        <f t="shared" si="1086"/>
        <v/>
      </c>
      <c r="U5774" s="118"/>
      <c r="V5774" s="145" t="str">
        <f t="shared" si="1087"/>
        <v/>
      </c>
      <c r="W5774" s="144" t="str">
        <f t="shared" si="1088"/>
        <v/>
      </c>
      <c r="X5774" s="146" t="str">
        <f>IF(C5774="","",IF(OR(C5774="Trade",C5774="Multi Position"),(X5773+V5774),IF(C5774="Deposit",(X5773+AE5774),IF(C5774="Withdrawal",(X5773-AE5774)))))</f>
        <v/>
      </c>
      <c r="Y5774" s="145" t="str">
        <f t="shared" si="1089"/>
        <v/>
      </c>
      <c r="Z5774" s="118"/>
      <c r="AA5774" s="118"/>
      <c r="AB5774" s="118"/>
      <c r="AC5774" s="118"/>
      <c r="AD5774" s="118"/>
      <c r="AE5774" s="139"/>
      <c r="AF5774" s="118"/>
      <c r="AG5774" s="118"/>
      <c r="AH5774" s="147" t="str">
        <f t="shared" si="1090"/>
        <v/>
      </c>
      <c r="AI5774" s="147" t="str">
        <f t="shared" si="1091"/>
        <v/>
      </c>
      <c r="AJ5774" s="148" t="str">
        <f t="shared" si="1080"/>
        <v/>
      </c>
      <c r="AK5774" s="148" t="str">
        <f t="shared" si="1081"/>
        <v/>
      </c>
      <c r="AL5774" s="147" t="str">
        <f t="shared" si="1082"/>
        <v/>
      </c>
      <c r="AM5774" s="147" t="str">
        <f t="shared" si="1083"/>
        <v/>
      </c>
      <c r="AN5774" s="147" t="str">
        <f t="shared" si="1084"/>
        <v/>
      </c>
      <c r="AO5774" s="118"/>
    </row>
    <row r="5775" spans="1:41">
      <c r="A5775" s="118"/>
      <c r="B5775" s="118"/>
      <c r="C5775" s="118"/>
      <c r="D5775" s="118"/>
      <c r="E5775" s="118"/>
      <c r="F5775" s="118"/>
      <c r="G5775" s="118"/>
      <c r="H5775" s="118"/>
      <c r="I5775" s="118"/>
      <c r="J5775" s="118"/>
      <c r="K5775" s="118"/>
      <c r="L5775" s="118"/>
      <c r="M5775" s="118"/>
      <c r="N5775" s="118"/>
      <c r="O5775" s="143" t="str">
        <f>IF(H5775="","",(S5775/S5775)&amp;":"&amp;ROUND(AH5775/S5775,2))</f>
        <v/>
      </c>
      <c r="P5775" s="118"/>
      <c r="Q5775" s="118"/>
      <c r="R5775" s="143" t="str">
        <f>IF(H5775="","",(S5775/S5775)&amp;":"&amp;ROUND(AI5775/S5775,2))</f>
        <v/>
      </c>
      <c r="S5775" s="144" t="str">
        <f t="shared" si="1085"/>
        <v/>
      </c>
      <c r="T5775" s="145" t="str">
        <f t="shared" si="1086"/>
        <v/>
      </c>
      <c r="U5775" s="118"/>
      <c r="V5775" s="145" t="str">
        <f t="shared" si="1087"/>
        <v/>
      </c>
      <c r="W5775" s="144" t="str">
        <f t="shared" si="1088"/>
        <v/>
      </c>
      <c r="X5775" s="146" t="str">
        <f>IF(C5775="","",IF(OR(C5775="Trade",C5775="Multi Position"),(X5774+V5775),IF(C5775="Deposit",(X5774+AE5775),IF(C5775="Withdrawal",(X5774-AE5775)))))</f>
        <v/>
      </c>
      <c r="Y5775" s="145" t="str">
        <f t="shared" si="1089"/>
        <v/>
      </c>
      <c r="Z5775" s="118"/>
      <c r="AA5775" s="118"/>
      <c r="AB5775" s="118"/>
      <c r="AC5775" s="118"/>
      <c r="AD5775" s="118"/>
      <c r="AE5775" s="139"/>
      <c r="AF5775" s="118"/>
      <c r="AG5775" s="118"/>
      <c r="AH5775" s="147" t="str">
        <f t="shared" si="1090"/>
        <v/>
      </c>
      <c r="AI5775" s="147" t="str">
        <f t="shared" si="1091"/>
        <v/>
      </c>
      <c r="AJ5775" s="148" t="str">
        <f t="shared" si="1080"/>
        <v/>
      </c>
      <c r="AK5775" s="148" t="str">
        <f t="shared" si="1081"/>
        <v/>
      </c>
      <c r="AL5775" s="147" t="str">
        <f t="shared" si="1082"/>
        <v/>
      </c>
      <c r="AM5775" s="147" t="str">
        <f t="shared" si="1083"/>
        <v/>
      </c>
      <c r="AN5775" s="147" t="str">
        <f t="shared" si="1084"/>
        <v/>
      </c>
      <c r="AO5775" s="118"/>
    </row>
    <row r="5776" spans="1:41">
      <c r="A5776" s="118"/>
      <c r="B5776" s="118"/>
      <c r="C5776" s="118"/>
      <c r="D5776" s="118"/>
      <c r="E5776" s="118"/>
      <c r="F5776" s="118"/>
      <c r="G5776" s="118"/>
      <c r="H5776" s="118"/>
      <c r="I5776" s="118"/>
      <c r="J5776" s="118"/>
      <c r="K5776" s="118"/>
      <c r="L5776" s="118"/>
      <c r="M5776" s="118"/>
      <c r="N5776" s="118"/>
      <c r="O5776" s="143" t="str">
        <f>IF(H5776="","",(S5776/S5776)&amp;":"&amp;ROUND(AH5776/S5776,2))</f>
        <v/>
      </c>
      <c r="P5776" s="118"/>
      <c r="Q5776" s="118"/>
      <c r="R5776" s="143" t="str">
        <f>IF(H5776="","",(S5776/S5776)&amp;":"&amp;ROUND(AI5776/S5776,2))</f>
        <v/>
      </c>
      <c r="S5776" s="144" t="str">
        <f t="shared" si="1085"/>
        <v/>
      </c>
      <c r="T5776" s="145" t="str">
        <f t="shared" si="1086"/>
        <v/>
      </c>
      <c r="U5776" s="118"/>
      <c r="V5776" s="145" t="str">
        <f t="shared" si="1087"/>
        <v/>
      </c>
      <c r="W5776" s="144" t="str">
        <f t="shared" si="1088"/>
        <v/>
      </c>
      <c r="X5776" s="146" t="str">
        <f>IF(C5776="","",IF(OR(C5776="Trade",C5776="Multi Position"),(X5775+V5776),IF(C5776="Deposit",(X5775+AE5776),IF(C5776="Withdrawal",(X5775-AE5776)))))</f>
        <v/>
      </c>
      <c r="Y5776" s="145" t="str">
        <f t="shared" si="1089"/>
        <v/>
      </c>
      <c r="Z5776" s="118"/>
      <c r="AA5776" s="118"/>
      <c r="AB5776" s="118"/>
      <c r="AC5776" s="118"/>
      <c r="AD5776" s="118"/>
      <c r="AE5776" s="139"/>
      <c r="AF5776" s="118"/>
      <c r="AG5776" s="118"/>
      <c r="AH5776" s="147" t="str">
        <f t="shared" si="1090"/>
        <v/>
      </c>
      <c r="AI5776" s="147" t="str">
        <f t="shared" si="1091"/>
        <v/>
      </c>
      <c r="AJ5776" s="148" t="str">
        <f t="shared" si="1080"/>
        <v/>
      </c>
      <c r="AK5776" s="148" t="str">
        <f t="shared" si="1081"/>
        <v/>
      </c>
      <c r="AL5776" s="147" t="str">
        <f t="shared" si="1082"/>
        <v/>
      </c>
      <c r="AM5776" s="147" t="str">
        <f t="shared" si="1083"/>
        <v/>
      </c>
      <c r="AN5776" s="147" t="str">
        <f t="shared" si="1084"/>
        <v/>
      </c>
      <c r="AO5776" s="118"/>
    </row>
    <row r="5777" spans="1:41">
      <c r="A5777" s="118"/>
      <c r="B5777" s="118"/>
      <c r="C5777" s="118"/>
      <c r="D5777" s="118"/>
      <c r="E5777" s="118"/>
      <c r="F5777" s="118"/>
      <c r="G5777" s="118"/>
      <c r="H5777" s="118"/>
      <c r="I5777" s="118"/>
      <c r="J5777" s="118"/>
      <c r="K5777" s="118"/>
      <c r="L5777" s="118"/>
      <c r="M5777" s="118"/>
      <c r="N5777" s="118"/>
      <c r="O5777" s="143" t="str">
        <f>IF(H5777="","",(S5777/S5777)&amp;":"&amp;ROUND(AH5777/S5777,2))</f>
        <v/>
      </c>
      <c r="P5777" s="118"/>
      <c r="Q5777" s="118"/>
      <c r="R5777" s="143" t="str">
        <f>IF(H5777="","",(S5777/S5777)&amp;":"&amp;ROUND(AI5777/S5777,2))</f>
        <v/>
      </c>
      <c r="S5777" s="144" t="str">
        <f t="shared" si="1085"/>
        <v/>
      </c>
      <c r="T5777" s="145" t="str">
        <f t="shared" si="1086"/>
        <v/>
      </c>
      <c r="U5777" s="118"/>
      <c r="V5777" s="145" t="str">
        <f t="shared" si="1087"/>
        <v/>
      </c>
      <c r="W5777" s="144" t="str">
        <f t="shared" si="1088"/>
        <v/>
      </c>
      <c r="X5777" s="146" t="str">
        <f>IF(C5777="","",IF(OR(C5777="Trade",C5777="Multi Position"),(X5776+V5777),IF(C5777="Deposit",(X5776+AE5777),IF(C5777="Withdrawal",(X5776-AE5777)))))</f>
        <v/>
      </c>
      <c r="Y5777" s="145" t="str">
        <f t="shared" si="1089"/>
        <v/>
      </c>
      <c r="Z5777" s="118"/>
      <c r="AA5777" s="118"/>
      <c r="AB5777" s="118"/>
      <c r="AC5777" s="118"/>
      <c r="AD5777" s="118"/>
      <c r="AE5777" s="139"/>
      <c r="AF5777" s="118"/>
      <c r="AG5777" s="118"/>
      <c r="AH5777" s="147" t="str">
        <f t="shared" si="1090"/>
        <v/>
      </c>
      <c r="AI5777" s="147" t="str">
        <f t="shared" si="1091"/>
        <v/>
      </c>
      <c r="AJ5777" s="148" t="str">
        <f t="shared" si="1080"/>
        <v/>
      </c>
      <c r="AK5777" s="148" t="str">
        <f t="shared" si="1081"/>
        <v/>
      </c>
      <c r="AL5777" s="147" t="str">
        <f t="shared" si="1082"/>
        <v/>
      </c>
      <c r="AM5777" s="147" t="str">
        <f t="shared" si="1083"/>
        <v/>
      </c>
      <c r="AN5777" s="147" t="str">
        <f t="shared" si="1084"/>
        <v/>
      </c>
      <c r="AO5777" s="118"/>
    </row>
    <row r="5778" spans="1:41">
      <c r="A5778" s="118"/>
      <c r="B5778" s="118"/>
      <c r="C5778" s="118"/>
      <c r="D5778" s="118"/>
      <c r="E5778" s="118"/>
      <c r="F5778" s="118"/>
      <c r="G5778" s="118"/>
      <c r="H5778" s="118"/>
      <c r="I5778" s="118"/>
      <c r="J5778" s="118"/>
      <c r="K5778" s="118"/>
      <c r="L5778" s="118"/>
      <c r="M5778" s="118"/>
      <c r="N5778" s="118"/>
      <c r="O5778" s="143" t="str">
        <f>IF(H5778="","",(S5778/S5778)&amp;":"&amp;ROUND(AH5778/S5778,2))</f>
        <v/>
      </c>
      <c r="P5778" s="118"/>
      <c r="Q5778" s="118"/>
      <c r="R5778" s="143" t="str">
        <f>IF(H5778="","",(S5778/S5778)&amp;":"&amp;ROUND(AI5778/S5778,2))</f>
        <v/>
      </c>
      <c r="S5778" s="144" t="str">
        <f t="shared" si="1085"/>
        <v/>
      </c>
      <c r="T5778" s="145" t="str">
        <f t="shared" si="1086"/>
        <v/>
      </c>
      <c r="U5778" s="118"/>
      <c r="V5778" s="145" t="str">
        <f t="shared" si="1087"/>
        <v/>
      </c>
      <c r="W5778" s="144" t="str">
        <f t="shared" si="1088"/>
        <v/>
      </c>
      <c r="X5778" s="146" t="str">
        <f>IF(C5778="","",IF(OR(C5778="Trade",C5778="Multi Position"),(X5777+V5778),IF(C5778="Deposit",(X5777+AE5778),IF(C5778="Withdrawal",(X5777-AE5778)))))</f>
        <v/>
      </c>
      <c r="Y5778" s="145" t="str">
        <f t="shared" si="1089"/>
        <v/>
      </c>
      <c r="Z5778" s="118"/>
      <c r="AA5778" s="118"/>
      <c r="AB5778" s="118"/>
      <c r="AC5778" s="118"/>
      <c r="AD5778" s="118"/>
      <c r="AE5778" s="139"/>
      <c r="AF5778" s="118"/>
      <c r="AG5778" s="118"/>
      <c r="AH5778" s="147" t="str">
        <f t="shared" si="1090"/>
        <v/>
      </c>
      <c r="AI5778" s="147" t="str">
        <f t="shared" si="1091"/>
        <v/>
      </c>
      <c r="AJ5778" s="148" t="str">
        <f t="shared" si="1080"/>
        <v/>
      </c>
      <c r="AK5778" s="148" t="str">
        <f t="shared" si="1081"/>
        <v/>
      </c>
      <c r="AL5778" s="147" t="str">
        <f t="shared" si="1082"/>
        <v/>
      </c>
      <c r="AM5778" s="147" t="str">
        <f t="shared" si="1083"/>
        <v/>
      </c>
      <c r="AN5778" s="147" t="str">
        <f t="shared" si="1084"/>
        <v/>
      </c>
      <c r="AO5778" s="118"/>
    </row>
    <row r="5779" spans="1:41">
      <c r="A5779" s="118"/>
      <c r="B5779" s="118"/>
      <c r="C5779" s="118"/>
      <c r="D5779" s="118"/>
      <c r="E5779" s="118"/>
      <c r="F5779" s="118"/>
      <c r="G5779" s="118"/>
      <c r="H5779" s="118"/>
      <c r="I5779" s="118"/>
      <c r="J5779" s="118"/>
      <c r="K5779" s="118"/>
      <c r="L5779" s="118"/>
      <c r="M5779" s="118"/>
      <c r="N5779" s="118"/>
      <c r="O5779" s="143" t="str">
        <f>IF(H5779="","",(S5779/S5779)&amp;":"&amp;ROUND(AH5779/S5779,2))</f>
        <v/>
      </c>
      <c r="P5779" s="118"/>
      <c r="Q5779" s="118"/>
      <c r="R5779" s="143" t="str">
        <f>IF(H5779="","",(S5779/S5779)&amp;":"&amp;ROUND(AI5779/S5779,2))</f>
        <v/>
      </c>
      <c r="S5779" s="144" t="str">
        <f t="shared" si="1085"/>
        <v/>
      </c>
      <c r="T5779" s="145" t="str">
        <f t="shared" si="1086"/>
        <v/>
      </c>
      <c r="U5779" s="118"/>
      <c r="V5779" s="145" t="str">
        <f t="shared" si="1087"/>
        <v/>
      </c>
      <c r="W5779" s="144" t="str">
        <f t="shared" si="1088"/>
        <v/>
      </c>
      <c r="X5779" s="146" t="str">
        <f>IF(C5779="","",IF(OR(C5779="Trade",C5779="Multi Position"),(X5778+V5779),IF(C5779="Deposit",(X5778+AE5779),IF(C5779="Withdrawal",(X5778-AE5779)))))</f>
        <v/>
      </c>
      <c r="Y5779" s="145" t="str">
        <f t="shared" si="1089"/>
        <v/>
      </c>
      <c r="Z5779" s="118"/>
      <c r="AA5779" s="118"/>
      <c r="AB5779" s="118"/>
      <c r="AC5779" s="118"/>
      <c r="AD5779" s="118"/>
      <c r="AE5779" s="139"/>
      <c r="AF5779" s="118"/>
      <c r="AG5779" s="118"/>
      <c r="AH5779" s="147" t="str">
        <f t="shared" si="1090"/>
        <v/>
      </c>
      <c r="AI5779" s="147" t="str">
        <f t="shared" si="1091"/>
        <v/>
      </c>
      <c r="AJ5779" s="148" t="str">
        <f t="shared" si="1080"/>
        <v/>
      </c>
      <c r="AK5779" s="148" t="str">
        <f t="shared" si="1081"/>
        <v/>
      </c>
      <c r="AL5779" s="147" t="str">
        <f t="shared" si="1082"/>
        <v/>
      </c>
      <c r="AM5779" s="147" t="str">
        <f t="shared" si="1083"/>
        <v/>
      </c>
      <c r="AN5779" s="147" t="str">
        <f t="shared" si="1084"/>
        <v/>
      </c>
      <c r="AO5779" s="118"/>
    </row>
    <row r="5780" spans="1:41">
      <c r="A5780" s="118"/>
      <c r="B5780" s="118"/>
      <c r="C5780" s="118"/>
      <c r="D5780" s="118"/>
      <c r="E5780" s="118"/>
      <c r="F5780" s="118"/>
      <c r="G5780" s="118"/>
      <c r="H5780" s="118"/>
      <c r="I5780" s="118"/>
      <c r="J5780" s="118"/>
      <c r="K5780" s="118"/>
      <c r="L5780" s="118"/>
      <c r="M5780" s="118"/>
      <c r="N5780" s="118"/>
      <c r="O5780" s="143" t="str">
        <f>IF(H5780="","",(S5780/S5780)&amp;":"&amp;ROUND(AH5780/S5780,2))</f>
        <v/>
      </c>
      <c r="P5780" s="118"/>
      <c r="Q5780" s="118"/>
      <c r="R5780" s="143" t="str">
        <f>IF(H5780="","",(S5780/S5780)&amp;":"&amp;ROUND(AI5780/S5780,2))</f>
        <v/>
      </c>
      <c r="S5780" s="144" t="str">
        <f t="shared" si="1085"/>
        <v/>
      </c>
      <c r="T5780" s="145" t="str">
        <f t="shared" si="1086"/>
        <v/>
      </c>
      <c r="U5780" s="118"/>
      <c r="V5780" s="145" t="str">
        <f t="shared" si="1087"/>
        <v/>
      </c>
      <c r="W5780" s="144" t="str">
        <f t="shared" si="1088"/>
        <v/>
      </c>
      <c r="X5780" s="146" t="str">
        <f>IF(C5780="","",IF(OR(C5780="Trade",C5780="Multi Position"),(X5779+V5780),IF(C5780="Deposit",(X5779+AE5780),IF(C5780="Withdrawal",(X5779-AE5780)))))</f>
        <v/>
      </c>
      <c r="Y5780" s="145" t="str">
        <f t="shared" si="1089"/>
        <v/>
      </c>
      <c r="Z5780" s="118"/>
      <c r="AA5780" s="118"/>
      <c r="AB5780" s="118"/>
      <c r="AC5780" s="118"/>
      <c r="AD5780" s="118"/>
      <c r="AE5780" s="139"/>
      <c r="AF5780" s="118"/>
      <c r="AG5780" s="118"/>
      <c r="AH5780" s="147" t="str">
        <f t="shared" si="1090"/>
        <v/>
      </c>
      <c r="AI5780" s="147" t="str">
        <f t="shared" si="1091"/>
        <v/>
      </c>
      <c r="AJ5780" s="148" t="str">
        <f t="shared" si="1080"/>
        <v/>
      </c>
      <c r="AK5780" s="148" t="str">
        <f t="shared" si="1081"/>
        <v/>
      </c>
      <c r="AL5780" s="147" t="str">
        <f t="shared" si="1082"/>
        <v/>
      </c>
      <c r="AM5780" s="147" t="str">
        <f t="shared" si="1083"/>
        <v/>
      </c>
      <c r="AN5780" s="147" t="str">
        <f t="shared" si="1084"/>
        <v/>
      </c>
      <c r="AO5780" s="118"/>
    </row>
    <row r="5781" spans="1:41">
      <c r="A5781" s="118"/>
      <c r="B5781" s="118"/>
      <c r="C5781" s="118"/>
      <c r="D5781" s="118"/>
      <c r="E5781" s="118"/>
      <c r="F5781" s="118"/>
      <c r="G5781" s="118"/>
      <c r="H5781" s="118"/>
      <c r="I5781" s="118"/>
      <c r="J5781" s="118"/>
      <c r="K5781" s="118"/>
      <c r="L5781" s="118"/>
      <c r="M5781" s="118"/>
      <c r="N5781" s="118"/>
      <c r="O5781" s="143" t="str">
        <f>IF(H5781="","",(S5781/S5781)&amp;":"&amp;ROUND(AH5781/S5781,2))</f>
        <v/>
      </c>
      <c r="P5781" s="118"/>
      <c r="Q5781" s="118"/>
      <c r="R5781" s="143" t="str">
        <f>IF(H5781="","",(S5781/S5781)&amp;":"&amp;ROUND(AI5781/S5781,2))</f>
        <v/>
      </c>
      <c r="S5781" s="144" t="str">
        <f t="shared" si="1085"/>
        <v/>
      </c>
      <c r="T5781" s="145" t="str">
        <f t="shared" si="1086"/>
        <v/>
      </c>
      <c r="U5781" s="118"/>
      <c r="V5781" s="145" t="str">
        <f t="shared" si="1087"/>
        <v/>
      </c>
      <c r="W5781" s="144" t="str">
        <f t="shared" si="1088"/>
        <v/>
      </c>
      <c r="X5781" s="146" t="str">
        <f>IF(C5781="","",IF(OR(C5781="Trade",C5781="Multi Position"),(X5780+V5781),IF(C5781="Deposit",(X5780+AE5781),IF(C5781="Withdrawal",(X5780-AE5781)))))</f>
        <v/>
      </c>
      <c r="Y5781" s="145" t="str">
        <f t="shared" si="1089"/>
        <v/>
      </c>
      <c r="Z5781" s="118"/>
      <c r="AA5781" s="118"/>
      <c r="AB5781" s="118"/>
      <c r="AC5781" s="118"/>
      <c r="AD5781" s="118"/>
      <c r="AE5781" s="139"/>
      <c r="AF5781" s="118"/>
      <c r="AG5781" s="118"/>
      <c r="AH5781" s="147" t="str">
        <f t="shared" si="1090"/>
        <v/>
      </c>
      <c r="AI5781" s="147" t="str">
        <f t="shared" si="1091"/>
        <v/>
      </c>
      <c r="AJ5781" s="148" t="str">
        <f t="shared" si="1080"/>
        <v/>
      </c>
      <c r="AK5781" s="148" t="str">
        <f t="shared" si="1081"/>
        <v/>
      </c>
      <c r="AL5781" s="147" t="str">
        <f t="shared" si="1082"/>
        <v/>
      </c>
      <c r="AM5781" s="147" t="str">
        <f t="shared" si="1083"/>
        <v/>
      </c>
      <c r="AN5781" s="147" t="str">
        <f t="shared" si="1084"/>
        <v/>
      </c>
      <c r="AO5781" s="118"/>
    </row>
    <row r="5782" spans="1:41">
      <c r="A5782" s="118"/>
      <c r="B5782" s="118"/>
      <c r="C5782" s="118"/>
      <c r="D5782" s="118"/>
      <c r="E5782" s="118"/>
      <c r="F5782" s="118"/>
      <c r="G5782" s="118"/>
      <c r="H5782" s="118"/>
      <c r="I5782" s="118"/>
      <c r="J5782" s="118"/>
      <c r="K5782" s="118"/>
      <c r="L5782" s="118"/>
      <c r="M5782" s="118"/>
      <c r="N5782" s="118"/>
      <c r="O5782" s="143" t="str">
        <f>IF(H5782="","",(S5782/S5782)&amp;":"&amp;ROUND(AH5782/S5782,2))</f>
        <v/>
      </c>
      <c r="P5782" s="118"/>
      <c r="Q5782" s="118"/>
      <c r="R5782" s="143" t="str">
        <f>IF(H5782="","",(S5782/S5782)&amp;":"&amp;ROUND(AI5782/S5782,2))</f>
        <v/>
      </c>
      <c r="S5782" s="144" t="str">
        <f t="shared" si="1085"/>
        <v/>
      </c>
      <c r="T5782" s="145" t="str">
        <f t="shared" si="1086"/>
        <v/>
      </c>
      <c r="U5782" s="118"/>
      <c r="V5782" s="145" t="str">
        <f t="shared" si="1087"/>
        <v/>
      </c>
      <c r="W5782" s="144" t="str">
        <f t="shared" si="1088"/>
        <v/>
      </c>
      <c r="X5782" s="146" t="str">
        <f>IF(C5782="","",IF(OR(C5782="Trade",C5782="Multi Position"),(X5781+V5782),IF(C5782="Deposit",(X5781+AE5782),IF(C5782="Withdrawal",(X5781-AE5782)))))</f>
        <v/>
      </c>
      <c r="Y5782" s="145" t="str">
        <f t="shared" si="1089"/>
        <v/>
      </c>
      <c r="Z5782" s="118"/>
      <c r="AA5782" s="118"/>
      <c r="AB5782" s="118"/>
      <c r="AC5782" s="118"/>
      <c r="AD5782" s="118"/>
      <c r="AE5782" s="139"/>
      <c r="AF5782" s="118"/>
      <c r="AG5782" s="118"/>
      <c r="AH5782" s="147" t="str">
        <f t="shared" si="1090"/>
        <v/>
      </c>
      <c r="AI5782" s="147" t="str">
        <f t="shared" si="1091"/>
        <v/>
      </c>
      <c r="AJ5782" s="148" t="str">
        <f t="shared" si="1080"/>
        <v/>
      </c>
      <c r="AK5782" s="148" t="str">
        <f t="shared" si="1081"/>
        <v/>
      </c>
      <c r="AL5782" s="147" t="str">
        <f t="shared" si="1082"/>
        <v/>
      </c>
      <c r="AM5782" s="147" t="str">
        <f t="shared" si="1083"/>
        <v/>
      </c>
      <c r="AN5782" s="147" t="str">
        <f t="shared" si="1084"/>
        <v/>
      </c>
      <c r="AO5782" s="118"/>
    </row>
    <row r="5783" spans="1:41">
      <c r="A5783" s="118"/>
      <c r="B5783" s="118"/>
      <c r="C5783" s="118"/>
      <c r="D5783" s="118"/>
      <c r="E5783" s="118"/>
      <c r="F5783" s="118"/>
      <c r="G5783" s="118"/>
      <c r="H5783" s="118"/>
      <c r="I5783" s="118"/>
      <c r="J5783" s="118"/>
      <c r="K5783" s="118"/>
      <c r="L5783" s="118"/>
      <c r="M5783" s="118"/>
      <c r="N5783" s="118"/>
      <c r="O5783" s="143" t="str">
        <f>IF(H5783="","",(S5783/S5783)&amp;":"&amp;ROUND(AH5783/S5783,2))</f>
        <v/>
      </c>
      <c r="P5783" s="118"/>
      <c r="Q5783" s="118"/>
      <c r="R5783" s="143" t="str">
        <f>IF(H5783="","",(S5783/S5783)&amp;":"&amp;ROUND(AI5783/S5783,2))</f>
        <v/>
      </c>
      <c r="S5783" s="144" t="str">
        <f t="shared" si="1085"/>
        <v/>
      </c>
      <c r="T5783" s="145" t="str">
        <f t="shared" si="1086"/>
        <v/>
      </c>
      <c r="U5783" s="118"/>
      <c r="V5783" s="145" t="str">
        <f t="shared" si="1087"/>
        <v/>
      </c>
      <c r="W5783" s="144" t="str">
        <f t="shared" si="1088"/>
        <v/>
      </c>
      <c r="X5783" s="146" t="str">
        <f>IF(C5783="","",IF(OR(C5783="Trade",C5783="Multi Position"),(X5782+V5783),IF(C5783="Deposit",(X5782+AE5783),IF(C5783="Withdrawal",(X5782-AE5783)))))</f>
        <v/>
      </c>
      <c r="Y5783" s="145" t="str">
        <f t="shared" si="1089"/>
        <v/>
      </c>
      <c r="Z5783" s="118"/>
      <c r="AA5783" s="118"/>
      <c r="AB5783" s="118"/>
      <c r="AC5783" s="118"/>
      <c r="AD5783" s="118"/>
      <c r="AE5783" s="139"/>
      <c r="AF5783" s="118"/>
      <c r="AG5783" s="118"/>
      <c r="AH5783" s="147" t="str">
        <f t="shared" si="1090"/>
        <v/>
      </c>
      <c r="AI5783" s="147" t="str">
        <f t="shared" si="1091"/>
        <v/>
      </c>
      <c r="AJ5783" s="148" t="str">
        <f t="shared" si="1080"/>
        <v/>
      </c>
      <c r="AK5783" s="148" t="str">
        <f t="shared" si="1081"/>
        <v/>
      </c>
      <c r="AL5783" s="147" t="str">
        <f t="shared" si="1082"/>
        <v/>
      </c>
      <c r="AM5783" s="147" t="str">
        <f t="shared" si="1083"/>
        <v/>
      </c>
      <c r="AN5783" s="147" t="str">
        <f t="shared" si="1084"/>
        <v/>
      </c>
      <c r="AO5783" s="118"/>
    </row>
    <row r="5784" spans="1:41">
      <c r="A5784" s="118"/>
      <c r="B5784" s="118"/>
      <c r="C5784" s="118"/>
      <c r="D5784" s="118"/>
      <c r="E5784" s="118"/>
      <c r="F5784" s="118"/>
      <c r="G5784" s="118"/>
      <c r="H5784" s="118"/>
      <c r="I5784" s="118"/>
      <c r="J5784" s="118"/>
      <c r="K5784" s="118"/>
      <c r="L5784" s="118"/>
      <c r="M5784" s="118"/>
      <c r="N5784" s="118"/>
      <c r="O5784" s="143" t="str">
        <f>IF(H5784="","",(S5784/S5784)&amp;":"&amp;ROUND(AH5784/S5784,2))</f>
        <v/>
      </c>
      <c r="P5784" s="118"/>
      <c r="Q5784" s="118"/>
      <c r="R5784" s="143" t="str">
        <f>IF(H5784="","",(S5784/S5784)&amp;":"&amp;ROUND(AI5784/S5784,2))</f>
        <v/>
      </c>
      <c r="S5784" s="144" t="str">
        <f t="shared" si="1085"/>
        <v/>
      </c>
      <c r="T5784" s="145" t="str">
        <f t="shared" si="1086"/>
        <v/>
      </c>
      <c r="U5784" s="118"/>
      <c r="V5784" s="145" t="str">
        <f t="shared" si="1087"/>
        <v/>
      </c>
      <c r="W5784" s="144" t="str">
        <f t="shared" si="1088"/>
        <v/>
      </c>
      <c r="X5784" s="146" t="str">
        <f>IF(C5784="","",IF(OR(C5784="Trade",C5784="Multi Position"),(X5783+V5784),IF(C5784="Deposit",(X5783+AE5784),IF(C5784="Withdrawal",(X5783-AE5784)))))</f>
        <v/>
      </c>
      <c r="Y5784" s="145" t="str">
        <f t="shared" si="1089"/>
        <v/>
      </c>
      <c r="Z5784" s="118"/>
      <c r="AA5784" s="118"/>
      <c r="AB5784" s="118"/>
      <c r="AC5784" s="118"/>
      <c r="AD5784" s="118"/>
      <c r="AE5784" s="139"/>
      <c r="AF5784" s="118"/>
      <c r="AG5784" s="118"/>
      <c r="AH5784" s="147" t="str">
        <f t="shared" si="1090"/>
        <v/>
      </c>
      <c r="AI5784" s="147" t="str">
        <f t="shared" si="1091"/>
        <v/>
      </c>
      <c r="AJ5784" s="148" t="str">
        <f t="shared" si="1080"/>
        <v/>
      </c>
      <c r="AK5784" s="148" t="str">
        <f t="shared" si="1081"/>
        <v/>
      </c>
      <c r="AL5784" s="147" t="str">
        <f t="shared" si="1082"/>
        <v/>
      </c>
      <c r="AM5784" s="147" t="str">
        <f t="shared" si="1083"/>
        <v/>
      </c>
      <c r="AN5784" s="147" t="str">
        <f t="shared" si="1084"/>
        <v/>
      </c>
      <c r="AO5784" s="118"/>
    </row>
    <row r="5785" spans="1:41">
      <c r="A5785" s="118"/>
      <c r="B5785" s="118"/>
      <c r="C5785" s="118"/>
      <c r="D5785" s="118"/>
      <c r="E5785" s="118"/>
      <c r="F5785" s="118"/>
      <c r="G5785" s="118"/>
      <c r="H5785" s="118"/>
      <c r="I5785" s="118"/>
      <c r="J5785" s="118"/>
      <c r="K5785" s="118"/>
      <c r="L5785" s="118"/>
      <c r="M5785" s="118"/>
      <c r="N5785" s="118"/>
      <c r="O5785" s="143" t="str">
        <f>IF(H5785="","",(S5785/S5785)&amp;":"&amp;ROUND(AH5785/S5785,2))</f>
        <v/>
      </c>
      <c r="P5785" s="118"/>
      <c r="Q5785" s="118"/>
      <c r="R5785" s="143" t="str">
        <f>IF(H5785="","",(S5785/S5785)&amp;":"&amp;ROUND(AI5785/S5785,2))</f>
        <v/>
      </c>
      <c r="S5785" s="144" t="str">
        <f t="shared" si="1085"/>
        <v/>
      </c>
      <c r="T5785" s="145" t="str">
        <f t="shared" si="1086"/>
        <v/>
      </c>
      <c r="U5785" s="118"/>
      <c r="V5785" s="145" t="str">
        <f t="shared" si="1087"/>
        <v/>
      </c>
      <c r="W5785" s="144" t="str">
        <f t="shared" si="1088"/>
        <v/>
      </c>
      <c r="X5785" s="146" t="str">
        <f>IF(C5785="","",IF(OR(C5785="Trade",C5785="Multi Position"),(X5784+V5785),IF(C5785="Deposit",(X5784+AE5785),IF(C5785="Withdrawal",(X5784-AE5785)))))</f>
        <v/>
      </c>
      <c r="Y5785" s="145" t="str">
        <f t="shared" si="1089"/>
        <v/>
      </c>
      <c r="Z5785" s="118"/>
      <c r="AA5785" s="118"/>
      <c r="AB5785" s="118"/>
      <c r="AC5785" s="118"/>
      <c r="AD5785" s="118"/>
      <c r="AE5785" s="139"/>
      <c r="AF5785" s="118"/>
      <c r="AG5785" s="118"/>
      <c r="AH5785" s="147" t="str">
        <f t="shared" si="1090"/>
        <v/>
      </c>
      <c r="AI5785" s="147" t="str">
        <f t="shared" si="1091"/>
        <v/>
      </c>
      <c r="AJ5785" s="148" t="str">
        <f t="shared" si="1080"/>
        <v/>
      </c>
      <c r="AK5785" s="148" t="str">
        <f t="shared" si="1081"/>
        <v/>
      </c>
      <c r="AL5785" s="147" t="str">
        <f t="shared" si="1082"/>
        <v/>
      </c>
      <c r="AM5785" s="147" t="str">
        <f t="shared" si="1083"/>
        <v/>
      </c>
      <c r="AN5785" s="147" t="str">
        <f t="shared" si="1084"/>
        <v/>
      </c>
      <c r="AO5785" s="118"/>
    </row>
    <row r="5786" spans="1:41">
      <c r="A5786" s="118"/>
      <c r="B5786" s="118"/>
      <c r="C5786" s="118"/>
      <c r="D5786" s="118"/>
      <c r="E5786" s="118"/>
      <c r="F5786" s="118"/>
      <c r="G5786" s="118"/>
      <c r="H5786" s="118"/>
      <c r="I5786" s="118"/>
      <c r="J5786" s="118"/>
      <c r="K5786" s="118"/>
      <c r="L5786" s="118"/>
      <c r="M5786" s="118"/>
      <c r="N5786" s="118"/>
      <c r="O5786" s="143" t="str">
        <f>IF(H5786="","",(S5786/S5786)&amp;":"&amp;ROUND(AH5786/S5786,2))</f>
        <v/>
      </c>
      <c r="P5786" s="118"/>
      <c r="Q5786" s="118"/>
      <c r="R5786" s="143" t="str">
        <f>IF(H5786="","",(S5786/S5786)&amp;":"&amp;ROUND(AI5786/S5786,2))</f>
        <v/>
      </c>
      <c r="S5786" s="144" t="str">
        <f t="shared" si="1085"/>
        <v/>
      </c>
      <c r="T5786" s="145" t="str">
        <f t="shared" si="1086"/>
        <v/>
      </c>
      <c r="U5786" s="118"/>
      <c r="V5786" s="145" t="str">
        <f t="shared" si="1087"/>
        <v/>
      </c>
      <c r="W5786" s="144" t="str">
        <f t="shared" si="1088"/>
        <v/>
      </c>
      <c r="X5786" s="146" t="str">
        <f>IF(C5786="","",IF(OR(C5786="Trade",C5786="Multi Position"),(X5785+V5786),IF(C5786="Deposit",(X5785+AE5786),IF(C5786="Withdrawal",(X5785-AE5786)))))</f>
        <v/>
      </c>
      <c r="Y5786" s="145" t="str">
        <f t="shared" si="1089"/>
        <v/>
      </c>
      <c r="Z5786" s="118"/>
      <c r="AA5786" s="118"/>
      <c r="AB5786" s="118"/>
      <c r="AC5786" s="118"/>
      <c r="AD5786" s="118"/>
      <c r="AE5786" s="139"/>
      <c r="AF5786" s="118"/>
      <c r="AG5786" s="118"/>
      <c r="AH5786" s="147" t="str">
        <f t="shared" si="1090"/>
        <v/>
      </c>
      <c r="AI5786" s="147" t="str">
        <f t="shared" si="1091"/>
        <v/>
      </c>
      <c r="AJ5786" s="148" t="str">
        <f t="shared" si="1080"/>
        <v/>
      </c>
      <c r="AK5786" s="148" t="str">
        <f t="shared" si="1081"/>
        <v/>
      </c>
      <c r="AL5786" s="147" t="str">
        <f t="shared" si="1082"/>
        <v/>
      </c>
      <c r="AM5786" s="147" t="str">
        <f t="shared" si="1083"/>
        <v/>
      </c>
      <c r="AN5786" s="147" t="str">
        <f t="shared" si="1084"/>
        <v/>
      </c>
      <c r="AO5786" s="118"/>
    </row>
    <row r="5787" spans="1:41">
      <c r="A5787" s="118"/>
      <c r="B5787" s="118"/>
      <c r="C5787" s="118"/>
      <c r="D5787" s="118"/>
      <c r="E5787" s="118"/>
      <c r="F5787" s="118"/>
      <c r="G5787" s="118"/>
      <c r="H5787" s="118"/>
      <c r="I5787" s="118"/>
      <c r="J5787" s="118"/>
      <c r="K5787" s="118"/>
      <c r="L5787" s="118"/>
      <c r="M5787" s="118"/>
      <c r="N5787" s="118"/>
      <c r="O5787" s="143" t="str">
        <f>IF(H5787="","",(S5787/S5787)&amp;":"&amp;ROUND(AH5787/S5787,2))</f>
        <v/>
      </c>
      <c r="P5787" s="118"/>
      <c r="Q5787" s="118"/>
      <c r="R5787" s="143" t="str">
        <f>IF(H5787="","",(S5787/S5787)&amp;":"&amp;ROUND(AI5787/S5787,2))</f>
        <v/>
      </c>
      <c r="S5787" s="144" t="str">
        <f t="shared" si="1085"/>
        <v/>
      </c>
      <c r="T5787" s="145" t="str">
        <f t="shared" si="1086"/>
        <v/>
      </c>
      <c r="U5787" s="118"/>
      <c r="V5787" s="145" t="str">
        <f t="shared" si="1087"/>
        <v/>
      </c>
      <c r="W5787" s="144" t="str">
        <f t="shared" si="1088"/>
        <v/>
      </c>
      <c r="X5787" s="146" t="str">
        <f>IF(C5787="","",IF(OR(C5787="Trade",C5787="Multi Position"),(X5786+V5787),IF(C5787="Deposit",(X5786+AE5787),IF(C5787="Withdrawal",(X5786-AE5787)))))</f>
        <v/>
      </c>
      <c r="Y5787" s="145" t="str">
        <f t="shared" si="1089"/>
        <v/>
      </c>
      <c r="Z5787" s="118"/>
      <c r="AA5787" s="118"/>
      <c r="AB5787" s="118"/>
      <c r="AC5787" s="118"/>
      <c r="AD5787" s="118"/>
      <c r="AE5787" s="139"/>
      <c r="AF5787" s="118"/>
      <c r="AG5787" s="118"/>
      <c r="AH5787" s="147" t="str">
        <f t="shared" si="1090"/>
        <v/>
      </c>
      <c r="AI5787" s="147" t="str">
        <f t="shared" si="1091"/>
        <v/>
      </c>
      <c r="AJ5787" s="148" t="str">
        <f t="shared" si="1080"/>
        <v/>
      </c>
      <c r="AK5787" s="148" t="str">
        <f t="shared" si="1081"/>
        <v/>
      </c>
      <c r="AL5787" s="147" t="str">
        <f t="shared" si="1082"/>
        <v/>
      </c>
      <c r="AM5787" s="147" t="str">
        <f t="shared" si="1083"/>
        <v/>
      </c>
      <c r="AN5787" s="147" t="str">
        <f t="shared" si="1084"/>
        <v/>
      </c>
      <c r="AO5787" s="118"/>
    </row>
    <row r="5788" spans="1:41">
      <c r="A5788" s="118"/>
      <c r="B5788" s="118"/>
      <c r="C5788" s="118"/>
      <c r="D5788" s="118"/>
      <c r="E5788" s="118"/>
      <c r="F5788" s="118"/>
      <c r="G5788" s="118"/>
      <c r="H5788" s="118"/>
      <c r="I5788" s="118"/>
      <c r="J5788" s="118"/>
      <c r="K5788" s="118"/>
      <c r="L5788" s="118"/>
      <c r="M5788" s="118"/>
      <c r="N5788" s="118"/>
      <c r="O5788" s="143" t="str">
        <f>IF(H5788="","",(S5788/S5788)&amp;":"&amp;ROUND(AH5788/S5788,2))</f>
        <v/>
      </c>
      <c r="P5788" s="118"/>
      <c r="Q5788" s="118"/>
      <c r="R5788" s="143" t="str">
        <f>IF(H5788="","",(S5788/S5788)&amp;":"&amp;ROUND(AI5788/S5788,2))</f>
        <v/>
      </c>
      <c r="S5788" s="144" t="str">
        <f t="shared" si="1085"/>
        <v/>
      </c>
      <c r="T5788" s="145" t="str">
        <f t="shared" si="1086"/>
        <v/>
      </c>
      <c r="U5788" s="118"/>
      <c r="V5788" s="145" t="str">
        <f t="shared" si="1087"/>
        <v/>
      </c>
      <c r="W5788" s="144" t="str">
        <f t="shared" si="1088"/>
        <v/>
      </c>
      <c r="X5788" s="146" t="str">
        <f>IF(C5788="","",IF(OR(C5788="Trade",C5788="Multi Position"),(X5787+V5788),IF(C5788="Deposit",(X5787+AE5788),IF(C5788="Withdrawal",(X5787-AE5788)))))</f>
        <v/>
      </c>
      <c r="Y5788" s="145" t="str">
        <f t="shared" si="1089"/>
        <v/>
      </c>
      <c r="Z5788" s="118"/>
      <c r="AA5788" s="118"/>
      <c r="AB5788" s="118"/>
      <c r="AC5788" s="118"/>
      <c r="AD5788" s="118"/>
      <c r="AE5788" s="139"/>
      <c r="AF5788" s="118"/>
      <c r="AG5788" s="118"/>
      <c r="AH5788" s="147" t="str">
        <f t="shared" si="1090"/>
        <v/>
      </c>
      <c r="AI5788" s="147" t="str">
        <f t="shared" si="1091"/>
        <v/>
      </c>
      <c r="AJ5788" s="148" t="str">
        <f t="shared" si="1080"/>
        <v/>
      </c>
      <c r="AK5788" s="148" t="str">
        <f t="shared" si="1081"/>
        <v/>
      </c>
      <c r="AL5788" s="147" t="str">
        <f t="shared" si="1082"/>
        <v/>
      </c>
      <c r="AM5788" s="147" t="str">
        <f t="shared" si="1083"/>
        <v/>
      </c>
      <c r="AN5788" s="147" t="str">
        <f t="shared" si="1084"/>
        <v/>
      </c>
      <c r="AO5788" s="118"/>
    </row>
    <row r="5789" spans="1:41">
      <c r="A5789" s="118"/>
      <c r="B5789" s="118"/>
      <c r="C5789" s="118"/>
      <c r="D5789" s="118"/>
      <c r="E5789" s="118"/>
      <c r="F5789" s="118"/>
      <c r="G5789" s="118"/>
      <c r="H5789" s="118"/>
      <c r="I5789" s="118"/>
      <c r="J5789" s="118"/>
      <c r="K5789" s="118"/>
      <c r="L5789" s="118"/>
      <c r="M5789" s="118"/>
      <c r="N5789" s="118"/>
      <c r="O5789" s="143" t="str">
        <f>IF(H5789="","",(S5789/S5789)&amp;":"&amp;ROUND(AH5789/S5789,2))</f>
        <v/>
      </c>
      <c r="P5789" s="118"/>
      <c r="Q5789" s="118"/>
      <c r="R5789" s="143" t="str">
        <f>IF(H5789="","",(S5789/S5789)&amp;":"&amp;ROUND(AI5789/S5789,2))</f>
        <v/>
      </c>
      <c r="S5789" s="144" t="str">
        <f t="shared" si="1085"/>
        <v/>
      </c>
      <c r="T5789" s="145" t="str">
        <f t="shared" si="1086"/>
        <v/>
      </c>
      <c r="U5789" s="118"/>
      <c r="V5789" s="145" t="str">
        <f t="shared" si="1087"/>
        <v/>
      </c>
      <c r="W5789" s="144" t="str">
        <f t="shared" si="1088"/>
        <v/>
      </c>
      <c r="X5789" s="146" t="str">
        <f>IF(C5789="","",IF(OR(C5789="Trade",C5789="Multi Position"),(X5788+V5789),IF(C5789="Deposit",(X5788+AE5789),IF(C5789="Withdrawal",(X5788-AE5789)))))</f>
        <v/>
      </c>
      <c r="Y5789" s="145" t="str">
        <f t="shared" si="1089"/>
        <v/>
      </c>
      <c r="Z5789" s="118"/>
      <c r="AA5789" s="118"/>
      <c r="AB5789" s="118"/>
      <c r="AC5789" s="118"/>
      <c r="AD5789" s="118"/>
      <c r="AE5789" s="139"/>
      <c r="AF5789" s="118"/>
      <c r="AG5789" s="118"/>
      <c r="AH5789" s="147" t="str">
        <f t="shared" si="1090"/>
        <v/>
      </c>
      <c r="AI5789" s="147" t="str">
        <f t="shared" si="1091"/>
        <v/>
      </c>
      <c r="AJ5789" s="148" t="str">
        <f t="shared" si="1080"/>
        <v/>
      </c>
      <c r="AK5789" s="148" t="str">
        <f t="shared" si="1081"/>
        <v/>
      </c>
      <c r="AL5789" s="147" t="str">
        <f t="shared" si="1082"/>
        <v/>
      </c>
      <c r="AM5789" s="147" t="str">
        <f t="shared" si="1083"/>
        <v/>
      </c>
      <c r="AN5789" s="147" t="str">
        <f t="shared" si="1084"/>
        <v/>
      </c>
      <c r="AO5789" s="118"/>
    </row>
    <row r="5790" spans="1:41">
      <c r="A5790" s="118"/>
      <c r="B5790" s="118"/>
      <c r="C5790" s="118"/>
      <c r="D5790" s="118"/>
      <c r="E5790" s="118"/>
      <c r="F5790" s="118"/>
      <c r="G5790" s="118"/>
      <c r="H5790" s="118"/>
      <c r="I5790" s="118"/>
      <c r="J5790" s="118"/>
      <c r="K5790" s="118"/>
      <c r="L5790" s="118"/>
      <c r="M5790" s="118"/>
      <c r="N5790" s="118"/>
      <c r="O5790" s="143" t="str">
        <f>IF(H5790="","",(S5790/S5790)&amp;":"&amp;ROUND(AH5790/S5790,2))</f>
        <v/>
      </c>
      <c r="P5790" s="118"/>
      <c r="Q5790" s="118"/>
      <c r="R5790" s="143" t="str">
        <f>IF(H5790="","",(S5790/S5790)&amp;":"&amp;ROUND(AI5790/S5790,2))</f>
        <v/>
      </c>
      <c r="S5790" s="144" t="str">
        <f t="shared" si="1085"/>
        <v/>
      </c>
      <c r="T5790" s="145" t="str">
        <f t="shared" si="1086"/>
        <v/>
      </c>
      <c r="U5790" s="118"/>
      <c r="V5790" s="145" t="str">
        <f t="shared" si="1087"/>
        <v/>
      </c>
      <c r="W5790" s="144" t="str">
        <f t="shared" si="1088"/>
        <v/>
      </c>
      <c r="X5790" s="146" t="str">
        <f>IF(C5790="","",IF(OR(C5790="Trade",C5790="Multi Position"),(X5789+V5790),IF(C5790="Deposit",(X5789+AE5790),IF(C5790="Withdrawal",(X5789-AE5790)))))</f>
        <v/>
      </c>
      <c r="Y5790" s="145" t="str">
        <f t="shared" si="1089"/>
        <v/>
      </c>
      <c r="Z5790" s="118"/>
      <c r="AA5790" s="118"/>
      <c r="AB5790" s="118"/>
      <c r="AC5790" s="118"/>
      <c r="AD5790" s="118"/>
      <c r="AE5790" s="139"/>
      <c r="AF5790" s="118"/>
      <c r="AG5790" s="118"/>
      <c r="AH5790" s="147" t="str">
        <f t="shared" si="1090"/>
        <v/>
      </c>
      <c r="AI5790" s="147" t="str">
        <f t="shared" si="1091"/>
        <v/>
      </c>
      <c r="AJ5790" s="148" t="str">
        <f t="shared" si="1080"/>
        <v/>
      </c>
      <c r="AK5790" s="148" t="str">
        <f t="shared" si="1081"/>
        <v/>
      </c>
      <c r="AL5790" s="147" t="str">
        <f t="shared" si="1082"/>
        <v/>
      </c>
      <c r="AM5790" s="147" t="str">
        <f t="shared" si="1083"/>
        <v/>
      </c>
      <c r="AN5790" s="147" t="str">
        <f t="shared" si="1084"/>
        <v/>
      </c>
      <c r="AO5790" s="118"/>
    </row>
    <row r="5791" spans="1:41">
      <c r="A5791" s="118"/>
      <c r="B5791" s="118"/>
      <c r="C5791" s="118"/>
      <c r="D5791" s="118"/>
      <c r="E5791" s="118"/>
      <c r="F5791" s="118"/>
      <c r="G5791" s="118"/>
      <c r="H5791" s="118"/>
      <c r="I5791" s="118"/>
      <c r="J5791" s="118"/>
      <c r="K5791" s="118"/>
      <c r="L5791" s="118"/>
      <c r="M5791" s="118"/>
      <c r="N5791" s="118"/>
      <c r="O5791" s="143" t="str">
        <f>IF(H5791="","",(S5791/S5791)&amp;":"&amp;ROUND(AH5791/S5791,2))</f>
        <v/>
      </c>
      <c r="P5791" s="118"/>
      <c r="Q5791" s="118"/>
      <c r="R5791" s="143" t="str">
        <f>IF(H5791="","",(S5791/S5791)&amp;":"&amp;ROUND(AI5791/S5791,2))</f>
        <v/>
      </c>
      <c r="S5791" s="144" t="str">
        <f t="shared" si="1085"/>
        <v/>
      </c>
      <c r="T5791" s="145" t="str">
        <f t="shared" si="1086"/>
        <v/>
      </c>
      <c r="U5791" s="118"/>
      <c r="V5791" s="145" t="str">
        <f t="shared" si="1087"/>
        <v/>
      </c>
      <c r="W5791" s="144" t="str">
        <f t="shared" si="1088"/>
        <v/>
      </c>
      <c r="X5791" s="146" t="str">
        <f>IF(C5791="","",IF(OR(C5791="Trade",C5791="Multi Position"),(X5790+V5791),IF(C5791="Deposit",(X5790+AE5791),IF(C5791="Withdrawal",(X5790-AE5791)))))</f>
        <v/>
      </c>
      <c r="Y5791" s="145" t="str">
        <f t="shared" si="1089"/>
        <v/>
      </c>
      <c r="Z5791" s="118"/>
      <c r="AA5791" s="118"/>
      <c r="AB5791" s="118"/>
      <c r="AC5791" s="118"/>
      <c r="AD5791" s="118"/>
      <c r="AE5791" s="139"/>
      <c r="AF5791" s="118"/>
      <c r="AG5791" s="118"/>
      <c r="AH5791" s="147" t="str">
        <f t="shared" si="1090"/>
        <v/>
      </c>
      <c r="AI5791" s="147" t="str">
        <f t="shared" si="1091"/>
        <v/>
      </c>
      <c r="AJ5791" s="148" t="str">
        <f t="shared" si="1080"/>
        <v/>
      </c>
      <c r="AK5791" s="148" t="str">
        <f t="shared" si="1081"/>
        <v/>
      </c>
      <c r="AL5791" s="147" t="str">
        <f t="shared" si="1082"/>
        <v/>
      </c>
      <c r="AM5791" s="147" t="str">
        <f t="shared" si="1083"/>
        <v/>
      </c>
      <c r="AN5791" s="147" t="str">
        <f t="shared" si="1084"/>
        <v/>
      </c>
      <c r="AO5791" s="118"/>
    </row>
    <row r="5792" spans="1:41">
      <c r="A5792" s="118"/>
      <c r="B5792" s="118"/>
      <c r="C5792" s="118"/>
      <c r="D5792" s="118"/>
      <c r="E5792" s="118"/>
      <c r="F5792" s="118"/>
      <c r="G5792" s="118"/>
      <c r="H5792" s="118"/>
      <c r="I5792" s="118"/>
      <c r="J5792" s="118"/>
      <c r="K5792" s="118"/>
      <c r="L5792" s="118"/>
      <c r="M5792" s="118"/>
      <c r="N5792" s="118"/>
      <c r="O5792" s="143" t="str">
        <f>IF(H5792="","",(S5792/S5792)&amp;":"&amp;ROUND(AH5792/S5792,2))</f>
        <v/>
      </c>
      <c r="P5792" s="118"/>
      <c r="Q5792" s="118"/>
      <c r="R5792" s="143" t="str">
        <f>IF(H5792="","",(S5792/S5792)&amp;":"&amp;ROUND(AI5792/S5792,2))</f>
        <v/>
      </c>
      <c r="S5792" s="144" t="str">
        <f t="shared" si="1085"/>
        <v/>
      </c>
      <c r="T5792" s="145" t="str">
        <f t="shared" si="1086"/>
        <v/>
      </c>
      <c r="U5792" s="118"/>
      <c r="V5792" s="145" t="str">
        <f t="shared" si="1087"/>
        <v/>
      </c>
      <c r="W5792" s="144" t="str">
        <f t="shared" si="1088"/>
        <v/>
      </c>
      <c r="X5792" s="146" t="str">
        <f>IF(C5792="","",IF(OR(C5792="Trade",C5792="Multi Position"),(X5791+V5792),IF(C5792="Deposit",(X5791+AE5792),IF(C5792="Withdrawal",(X5791-AE5792)))))</f>
        <v/>
      </c>
      <c r="Y5792" s="145" t="str">
        <f t="shared" si="1089"/>
        <v/>
      </c>
      <c r="Z5792" s="118"/>
      <c r="AA5792" s="118"/>
      <c r="AB5792" s="118"/>
      <c r="AC5792" s="118"/>
      <c r="AD5792" s="118"/>
      <c r="AE5792" s="139"/>
      <c r="AF5792" s="118"/>
      <c r="AG5792" s="118"/>
      <c r="AH5792" s="147" t="str">
        <f t="shared" si="1090"/>
        <v/>
      </c>
      <c r="AI5792" s="147" t="str">
        <f t="shared" si="1091"/>
        <v/>
      </c>
      <c r="AJ5792" s="148" t="str">
        <f t="shared" si="1080"/>
        <v/>
      </c>
      <c r="AK5792" s="148" t="str">
        <f t="shared" si="1081"/>
        <v/>
      </c>
      <c r="AL5792" s="147" t="str">
        <f t="shared" si="1082"/>
        <v/>
      </c>
      <c r="AM5792" s="147" t="str">
        <f t="shared" si="1083"/>
        <v/>
      </c>
      <c r="AN5792" s="147" t="str">
        <f t="shared" si="1084"/>
        <v/>
      </c>
      <c r="AO5792" s="118"/>
    </row>
    <row r="5793" spans="1:41">
      <c r="A5793" s="118"/>
      <c r="B5793" s="118"/>
      <c r="C5793" s="118"/>
      <c r="D5793" s="118"/>
      <c r="E5793" s="118"/>
      <c r="F5793" s="118"/>
      <c r="G5793" s="118"/>
      <c r="H5793" s="118"/>
      <c r="I5793" s="118"/>
      <c r="J5793" s="118"/>
      <c r="K5793" s="118"/>
      <c r="L5793" s="118"/>
      <c r="M5793" s="118"/>
      <c r="N5793" s="118"/>
      <c r="O5793" s="143" t="str">
        <f>IF(H5793="","",(S5793/S5793)&amp;":"&amp;ROUND(AH5793/S5793,2))</f>
        <v/>
      </c>
      <c r="P5793" s="118"/>
      <c r="Q5793" s="118"/>
      <c r="R5793" s="143" t="str">
        <f>IF(H5793="","",(S5793/S5793)&amp;":"&amp;ROUND(AI5793/S5793,2))</f>
        <v/>
      </c>
      <c r="S5793" s="144" t="str">
        <f t="shared" si="1085"/>
        <v/>
      </c>
      <c r="T5793" s="145" t="str">
        <f t="shared" si="1086"/>
        <v/>
      </c>
      <c r="U5793" s="118"/>
      <c r="V5793" s="145" t="str">
        <f t="shared" si="1087"/>
        <v/>
      </c>
      <c r="W5793" s="144" t="str">
        <f t="shared" si="1088"/>
        <v/>
      </c>
      <c r="X5793" s="146" t="str">
        <f>IF(C5793="","",IF(OR(C5793="Trade",C5793="Multi Position"),(X5792+V5793),IF(C5793="Deposit",(X5792+AE5793),IF(C5793="Withdrawal",(X5792-AE5793)))))</f>
        <v/>
      </c>
      <c r="Y5793" s="145" t="str">
        <f t="shared" si="1089"/>
        <v/>
      </c>
      <c r="Z5793" s="118"/>
      <c r="AA5793" s="118"/>
      <c r="AB5793" s="118"/>
      <c r="AC5793" s="118"/>
      <c r="AD5793" s="118"/>
      <c r="AE5793" s="139"/>
      <c r="AF5793" s="118"/>
      <c r="AG5793" s="118"/>
      <c r="AH5793" s="147" t="str">
        <f t="shared" si="1090"/>
        <v/>
      </c>
      <c r="AI5793" s="147" t="str">
        <f t="shared" si="1091"/>
        <v/>
      </c>
      <c r="AJ5793" s="148" t="str">
        <f t="shared" si="1080"/>
        <v/>
      </c>
      <c r="AK5793" s="148" t="str">
        <f t="shared" si="1081"/>
        <v/>
      </c>
      <c r="AL5793" s="147" t="str">
        <f t="shared" si="1082"/>
        <v/>
      </c>
      <c r="AM5793" s="147" t="str">
        <f t="shared" si="1083"/>
        <v/>
      </c>
      <c r="AN5793" s="147" t="str">
        <f t="shared" si="1084"/>
        <v/>
      </c>
      <c r="AO5793" s="118"/>
    </row>
    <row r="5794" spans="1:41">
      <c r="A5794" s="118"/>
      <c r="B5794" s="118"/>
      <c r="C5794" s="118"/>
      <c r="D5794" s="118"/>
      <c r="E5794" s="118"/>
      <c r="F5794" s="118"/>
      <c r="G5794" s="118"/>
      <c r="H5794" s="118"/>
      <c r="I5794" s="118"/>
      <c r="J5794" s="118"/>
      <c r="K5794" s="118"/>
      <c r="L5794" s="118"/>
      <c r="M5794" s="118"/>
      <c r="N5794" s="118"/>
      <c r="O5794" s="143" t="str">
        <f>IF(H5794="","",(S5794/S5794)&amp;":"&amp;ROUND(AH5794/S5794,2))</f>
        <v/>
      </c>
      <c r="P5794" s="118"/>
      <c r="Q5794" s="118"/>
      <c r="R5794" s="143" t="str">
        <f>IF(H5794="","",(S5794/S5794)&amp;":"&amp;ROUND(AI5794/S5794,2))</f>
        <v/>
      </c>
      <c r="S5794" s="144" t="str">
        <f t="shared" si="1085"/>
        <v/>
      </c>
      <c r="T5794" s="145" t="str">
        <f t="shared" si="1086"/>
        <v/>
      </c>
      <c r="U5794" s="118"/>
      <c r="V5794" s="145" t="str">
        <f t="shared" si="1087"/>
        <v/>
      </c>
      <c r="W5794" s="144" t="str">
        <f t="shared" si="1088"/>
        <v/>
      </c>
      <c r="X5794" s="146" t="str">
        <f>IF(C5794="","",IF(OR(C5794="Trade",C5794="Multi Position"),(X5793+V5794),IF(C5794="Deposit",(X5793+AE5794),IF(C5794="Withdrawal",(X5793-AE5794)))))</f>
        <v/>
      </c>
      <c r="Y5794" s="145" t="str">
        <f t="shared" si="1089"/>
        <v/>
      </c>
      <c r="Z5794" s="118"/>
      <c r="AA5794" s="118"/>
      <c r="AB5794" s="118"/>
      <c r="AC5794" s="118"/>
      <c r="AD5794" s="118"/>
      <c r="AE5794" s="139"/>
      <c r="AF5794" s="118"/>
      <c r="AG5794" s="118"/>
      <c r="AH5794" s="147" t="str">
        <f t="shared" si="1090"/>
        <v/>
      </c>
      <c r="AI5794" s="147" t="str">
        <f t="shared" si="1091"/>
        <v/>
      </c>
      <c r="AJ5794" s="148" t="str">
        <f t="shared" si="1080"/>
        <v/>
      </c>
      <c r="AK5794" s="148" t="str">
        <f t="shared" si="1081"/>
        <v/>
      </c>
      <c r="AL5794" s="147" t="str">
        <f t="shared" si="1082"/>
        <v/>
      </c>
      <c r="AM5794" s="147" t="str">
        <f t="shared" si="1083"/>
        <v/>
      </c>
      <c r="AN5794" s="147" t="str">
        <f t="shared" si="1084"/>
        <v/>
      </c>
      <c r="AO5794" s="118"/>
    </row>
    <row r="5795" spans="1:41">
      <c r="A5795" s="118"/>
      <c r="B5795" s="118"/>
      <c r="C5795" s="118"/>
      <c r="D5795" s="118"/>
      <c r="E5795" s="118"/>
      <c r="F5795" s="118"/>
      <c r="G5795" s="118"/>
      <c r="H5795" s="118"/>
      <c r="I5795" s="118"/>
      <c r="J5795" s="118"/>
      <c r="K5795" s="118"/>
      <c r="L5795" s="118"/>
      <c r="M5795" s="118"/>
      <c r="N5795" s="118"/>
      <c r="O5795" s="143" t="str">
        <f>IF(H5795="","",(S5795/S5795)&amp;":"&amp;ROUND(AH5795/S5795,2))</f>
        <v/>
      </c>
      <c r="P5795" s="118"/>
      <c r="Q5795" s="118"/>
      <c r="R5795" s="143" t="str">
        <f>IF(H5795="","",(S5795/S5795)&amp;":"&amp;ROUND(AI5795/S5795,2))</f>
        <v/>
      </c>
      <c r="S5795" s="144" t="str">
        <f t="shared" si="1085"/>
        <v/>
      </c>
      <c r="T5795" s="145" t="str">
        <f t="shared" si="1086"/>
        <v/>
      </c>
      <c r="U5795" s="118"/>
      <c r="V5795" s="145" t="str">
        <f t="shared" si="1087"/>
        <v/>
      </c>
      <c r="W5795" s="144" t="str">
        <f t="shared" si="1088"/>
        <v/>
      </c>
      <c r="X5795" s="146" t="str">
        <f>IF(C5795="","",IF(OR(C5795="Trade",C5795="Multi Position"),(X5794+V5795),IF(C5795="Deposit",(X5794+AE5795),IF(C5795="Withdrawal",(X5794-AE5795)))))</f>
        <v/>
      </c>
      <c r="Y5795" s="145" t="str">
        <f t="shared" si="1089"/>
        <v/>
      </c>
      <c r="Z5795" s="118"/>
      <c r="AA5795" s="118"/>
      <c r="AB5795" s="118"/>
      <c r="AC5795" s="118"/>
      <c r="AD5795" s="118"/>
      <c r="AE5795" s="139"/>
      <c r="AF5795" s="118"/>
      <c r="AG5795" s="118"/>
      <c r="AH5795" s="147" t="str">
        <f t="shared" si="1090"/>
        <v/>
      </c>
      <c r="AI5795" s="147" t="str">
        <f t="shared" si="1091"/>
        <v/>
      </c>
      <c r="AJ5795" s="148" t="str">
        <f t="shared" si="1080"/>
        <v/>
      </c>
      <c r="AK5795" s="148" t="str">
        <f t="shared" si="1081"/>
        <v/>
      </c>
      <c r="AL5795" s="147" t="str">
        <f t="shared" si="1082"/>
        <v/>
      </c>
      <c r="AM5795" s="147" t="str">
        <f t="shared" si="1083"/>
        <v/>
      </c>
      <c r="AN5795" s="147" t="str">
        <f t="shared" si="1084"/>
        <v/>
      </c>
      <c r="AO5795" s="118"/>
    </row>
    <row r="5796" spans="1:41">
      <c r="A5796" s="118"/>
      <c r="B5796" s="118"/>
      <c r="C5796" s="118"/>
      <c r="D5796" s="118"/>
      <c r="E5796" s="118"/>
      <c r="F5796" s="118"/>
      <c r="G5796" s="118"/>
      <c r="H5796" s="118"/>
      <c r="I5796" s="118"/>
      <c r="J5796" s="118"/>
      <c r="K5796" s="118"/>
      <c r="L5796" s="118"/>
      <c r="M5796" s="118"/>
      <c r="N5796" s="118"/>
      <c r="O5796" s="143" t="str">
        <f>IF(H5796="","",(S5796/S5796)&amp;":"&amp;ROUND(AH5796/S5796,2))</f>
        <v/>
      </c>
      <c r="P5796" s="118"/>
      <c r="Q5796" s="118"/>
      <c r="R5796" s="143" t="str">
        <f>IF(H5796="","",(S5796/S5796)&amp;":"&amp;ROUND(AI5796/S5796,2))</f>
        <v/>
      </c>
      <c r="S5796" s="144" t="str">
        <f t="shared" si="1085"/>
        <v/>
      </c>
      <c r="T5796" s="145" t="str">
        <f t="shared" si="1086"/>
        <v/>
      </c>
      <c r="U5796" s="118"/>
      <c r="V5796" s="145" t="str">
        <f t="shared" si="1087"/>
        <v/>
      </c>
      <c r="W5796" s="144" t="str">
        <f t="shared" si="1088"/>
        <v/>
      </c>
      <c r="X5796" s="146" t="str">
        <f>IF(C5796="","",IF(OR(C5796="Trade",C5796="Multi Position"),(X5795+V5796),IF(C5796="Deposit",(X5795+AE5796),IF(C5796="Withdrawal",(X5795-AE5796)))))</f>
        <v/>
      </c>
      <c r="Y5796" s="145" t="str">
        <f t="shared" si="1089"/>
        <v/>
      </c>
      <c r="Z5796" s="118"/>
      <c r="AA5796" s="118"/>
      <c r="AB5796" s="118"/>
      <c r="AC5796" s="118"/>
      <c r="AD5796" s="118"/>
      <c r="AE5796" s="139"/>
      <c r="AF5796" s="118"/>
      <c r="AG5796" s="118"/>
      <c r="AH5796" s="147" t="str">
        <f t="shared" si="1090"/>
        <v/>
      </c>
      <c r="AI5796" s="147" t="str">
        <f t="shared" si="1091"/>
        <v/>
      </c>
      <c r="AJ5796" s="148" t="str">
        <f t="shared" si="1080"/>
        <v/>
      </c>
      <c r="AK5796" s="148" t="str">
        <f t="shared" si="1081"/>
        <v/>
      </c>
      <c r="AL5796" s="147" t="str">
        <f t="shared" si="1082"/>
        <v/>
      </c>
      <c r="AM5796" s="147" t="str">
        <f t="shared" si="1083"/>
        <v/>
      </c>
      <c r="AN5796" s="147" t="str">
        <f t="shared" si="1084"/>
        <v/>
      </c>
      <c r="AO5796" s="118"/>
    </row>
    <row r="5797" spans="1:41">
      <c r="A5797" s="118"/>
      <c r="B5797" s="118"/>
      <c r="C5797" s="118"/>
      <c r="D5797" s="118"/>
      <c r="E5797" s="118"/>
      <c r="F5797" s="118"/>
      <c r="G5797" s="118"/>
      <c r="H5797" s="118"/>
      <c r="I5797" s="118"/>
      <c r="J5797" s="118"/>
      <c r="K5797" s="118"/>
      <c r="L5797" s="118"/>
      <c r="M5797" s="118"/>
      <c r="N5797" s="118"/>
      <c r="O5797" s="143" t="str">
        <f>IF(H5797="","",(S5797/S5797)&amp;":"&amp;ROUND(AH5797/S5797,2))</f>
        <v/>
      </c>
      <c r="P5797" s="118"/>
      <c r="Q5797" s="118"/>
      <c r="R5797" s="143" t="str">
        <f>IF(H5797="","",(S5797/S5797)&amp;":"&amp;ROUND(AI5797/S5797,2))</f>
        <v/>
      </c>
      <c r="S5797" s="144" t="str">
        <f t="shared" si="1085"/>
        <v/>
      </c>
      <c r="T5797" s="145" t="str">
        <f t="shared" si="1086"/>
        <v/>
      </c>
      <c r="U5797" s="118"/>
      <c r="V5797" s="145" t="str">
        <f t="shared" si="1087"/>
        <v/>
      </c>
      <c r="W5797" s="144" t="str">
        <f t="shared" si="1088"/>
        <v/>
      </c>
      <c r="X5797" s="146" t="str">
        <f>IF(C5797="","",IF(OR(C5797="Trade",C5797="Multi Position"),(X5796+V5797),IF(C5797="Deposit",(X5796+AE5797),IF(C5797="Withdrawal",(X5796-AE5797)))))</f>
        <v/>
      </c>
      <c r="Y5797" s="145" t="str">
        <f t="shared" si="1089"/>
        <v/>
      </c>
      <c r="Z5797" s="118"/>
      <c r="AA5797" s="118"/>
      <c r="AB5797" s="118"/>
      <c r="AC5797" s="118"/>
      <c r="AD5797" s="118"/>
      <c r="AE5797" s="139"/>
      <c r="AF5797" s="118"/>
      <c r="AG5797" s="118"/>
      <c r="AH5797" s="147" t="str">
        <f t="shared" si="1090"/>
        <v/>
      </c>
      <c r="AI5797" s="147" t="str">
        <f t="shared" si="1091"/>
        <v/>
      </c>
      <c r="AJ5797" s="148" t="str">
        <f t="shared" si="1080"/>
        <v/>
      </c>
      <c r="AK5797" s="148" t="str">
        <f t="shared" si="1081"/>
        <v/>
      </c>
      <c r="AL5797" s="147" t="str">
        <f t="shared" si="1082"/>
        <v/>
      </c>
      <c r="AM5797" s="147" t="str">
        <f t="shared" si="1083"/>
        <v/>
      </c>
      <c r="AN5797" s="147" t="str">
        <f t="shared" si="1084"/>
        <v/>
      </c>
      <c r="AO5797" s="118"/>
    </row>
    <row r="5798" spans="1:41">
      <c r="A5798" s="118"/>
      <c r="B5798" s="118"/>
      <c r="C5798" s="118"/>
      <c r="D5798" s="118"/>
      <c r="E5798" s="118"/>
      <c r="F5798" s="118"/>
      <c r="G5798" s="118"/>
      <c r="H5798" s="118"/>
      <c r="I5798" s="118"/>
      <c r="J5798" s="118"/>
      <c r="K5798" s="118"/>
      <c r="L5798" s="118"/>
      <c r="M5798" s="118"/>
      <c r="N5798" s="118"/>
      <c r="O5798" s="143" t="str">
        <f>IF(H5798="","",(S5798/S5798)&amp;":"&amp;ROUND(AH5798/S5798,2))</f>
        <v/>
      </c>
      <c r="P5798" s="118"/>
      <c r="Q5798" s="118"/>
      <c r="R5798" s="143" t="str">
        <f>IF(H5798="","",(S5798/S5798)&amp;":"&amp;ROUND(AI5798/S5798,2))</f>
        <v/>
      </c>
      <c r="S5798" s="144" t="str">
        <f t="shared" si="1085"/>
        <v/>
      </c>
      <c r="T5798" s="145" t="str">
        <f t="shared" si="1086"/>
        <v/>
      </c>
      <c r="U5798" s="118"/>
      <c r="V5798" s="145" t="str">
        <f t="shared" si="1087"/>
        <v/>
      </c>
      <c r="W5798" s="144" t="str">
        <f t="shared" si="1088"/>
        <v/>
      </c>
      <c r="X5798" s="146" t="str">
        <f>IF(C5798="","",IF(OR(C5798="Trade",C5798="Multi Position"),(X5797+V5798),IF(C5798="Deposit",(X5797+AE5798),IF(C5798="Withdrawal",(X5797-AE5798)))))</f>
        <v/>
      </c>
      <c r="Y5798" s="145" t="str">
        <f t="shared" si="1089"/>
        <v/>
      </c>
      <c r="Z5798" s="118"/>
      <c r="AA5798" s="118"/>
      <c r="AB5798" s="118"/>
      <c r="AC5798" s="118"/>
      <c r="AD5798" s="118"/>
      <c r="AE5798" s="139"/>
      <c r="AF5798" s="118"/>
      <c r="AG5798" s="118"/>
      <c r="AH5798" s="147" t="str">
        <f t="shared" si="1090"/>
        <v/>
      </c>
      <c r="AI5798" s="147" t="str">
        <f t="shared" si="1091"/>
        <v/>
      </c>
      <c r="AJ5798" s="148" t="str">
        <f t="shared" si="1080"/>
        <v/>
      </c>
      <c r="AK5798" s="148" t="str">
        <f t="shared" si="1081"/>
        <v/>
      </c>
      <c r="AL5798" s="147" t="str">
        <f t="shared" si="1082"/>
        <v/>
      </c>
      <c r="AM5798" s="147" t="str">
        <f t="shared" si="1083"/>
        <v/>
      </c>
      <c r="AN5798" s="147" t="str">
        <f t="shared" si="1084"/>
        <v/>
      </c>
      <c r="AO5798" s="118"/>
    </row>
    <row r="5799" spans="1:41">
      <c r="A5799" s="118"/>
      <c r="B5799" s="118"/>
      <c r="C5799" s="118"/>
      <c r="D5799" s="118"/>
      <c r="E5799" s="118"/>
      <c r="F5799" s="118"/>
      <c r="G5799" s="118"/>
      <c r="H5799" s="118"/>
      <c r="I5799" s="118"/>
      <c r="J5799" s="118"/>
      <c r="K5799" s="118"/>
      <c r="L5799" s="118"/>
      <c r="M5799" s="118"/>
      <c r="N5799" s="118"/>
      <c r="O5799" s="143" t="str">
        <f>IF(H5799="","",(S5799/S5799)&amp;":"&amp;ROUND(AH5799/S5799,2))</f>
        <v/>
      </c>
      <c r="P5799" s="118"/>
      <c r="Q5799" s="118"/>
      <c r="R5799" s="143" t="str">
        <f>IF(H5799="","",(S5799/S5799)&amp;":"&amp;ROUND(AI5799/S5799,2))</f>
        <v/>
      </c>
      <c r="S5799" s="144" t="str">
        <f t="shared" si="1085"/>
        <v/>
      </c>
      <c r="T5799" s="145" t="str">
        <f t="shared" si="1086"/>
        <v/>
      </c>
      <c r="U5799" s="118"/>
      <c r="V5799" s="145" t="str">
        <f t="shared" si="1087"/>
        <v/>
      </c>
      <c r="W5799" s="144" t="str">
        <f t="shared" si="1088"/>
        <v/>
      </c>
      <c r="X5799" s="146" t="str">
        <f>IF(C5799="","",IF(OR(C5799="Trade",C5799="Multi Position"),(X5798+V5799),IF(C5799="Deposit",(X5798+AE5799),IF(C5799="Withdrawal",(X5798-AE5799)))))</f>
        <v/>
      </c>
      <c r="Y5799" s="145" t="str">
        <f t="shared" si="1089"/>
        <v/>
      </c>
      <c r="Z5799" s="118"/>
      <c r="AA5799" s="118"/>
      <c r="AB5799" s="118"/>
      <c r="AC5799" s="118"/>
      <c r="AD5799" s="118"/>
      <c r="AE5799" s="139"/>
      <c r="AF5799" s="118"/>
      <c r="AG5799" s="118"/>
      <c r="AH5799" s="147" t="str">
        <f t="shared" si="1090"/>
        <v/>
      </c>
      <c r="AI5799" s="147" t="str">
        <f t="shared" si="1091"/>
        <v/>
      </c>
      <c r="AJ5799" s="148" t="str">
        <f t="shared" si="1080"/>
        <v/>
      </c>
      <c r="AK5799" s="148" t="str">
        <f t="shared" si="1081"/>
        <v/>
      </c>
      <c r="AL5799" s="147" t="str">
        <f t="shared" si="1082"/>
        <v/>
      </c>
      <c r="AM5799" s="147" t="str">
        <f t="shared" si="1083"/>
        <v/>
      </c>
      <c r="AN5799" s="147" t="str">
        <f t="shared" si="1084"/>
        <v/>
      </c>
      <c r="AO5799" s="118"/>
    </row>
    <row r="5800" spans="1:41">
      <c r="A5800" s="118"/>
      <c r="B5800" s="118"/>
      <c r="C5800" s="118"/>
      <c r="D5800" s="118"/>
      <c r="E5800" s="118"/>
      <c r="F5800" s="118"/>
      <c r="G5800" s="118"/>
      <c r="H5800" s="118"/>
      <c r="I5800" s="118"/>
      <c r="J5800" s="118"/>
      <c r="K5800" s="118"/>
      <c r="L5800" s="118"/>
      <c r="M5800" s="118"/>
      <c r="N5800" s="118"/>
      <c r="O5800" s="143" t="str">
        <f>IF(H5800="","",(S5800/S5800)&amp;":"&amp;ROUND(AH5800/S5800,2))</f>
        <v/>
      </c>
      <c r="P5800" s="118"/>
      <c r="Q5800" s="118"/>
      <c r="R5800" s="143" t="str">
        <f>IF(H5800="","",(S5800/S5800)&amp;":"&amp;ROUND(AI5800/S5800,2))</f>
        <v/>
      </c>
      <c r="S5800" s="144" t="str">
        <f t="shared" si="1085"/>
        <v/>
      </c>
      <c r="T5800" s="145" t="str">
        <f t="shared" si="1086"/>
        <v/>
      </c>
      <c r="U5800" s="118"/>
      <c r="V5800" s="145" t="str">
        <f t="shared" si="1087"/>
        <v/>
      </c>
      <c r="W5800" s="144" t="str">
        <f t="shared" si="1088"/>
        <v/>
      </c>
      <c r="X5800" s="146" t="str">
        <f>IF(C5800="","",IF(OR(C5800="Trade",C5800="Multi Position"),(X5799+V5800),IF(C5800="Deposit",(X5799+AE5800),IF(C5800="Withdrawal",(X5799-AE5800)))))</f>
        <v/>
      </c>
      <c r="Y5800" s="145" t="str">
        <f t="shared" si="1089"/>
        <v/>
      </c>
      <c r="Z5800" s="118"/>
      <c r="AA5800" s="118"/>
      <c r="AB5800" s="118"/>
      <c r="AC5800" s="118"/>
      <c r="AD5800" s="118"/>
      <c r="AE5800" s="139"/>
      <c r="AF5800" s="118"/>
      <c r="AG5800" s="118"/>
      <c r="AH5800" s="147" t="str">
        <f t="shared" si="1090"/>
        <v/>
      </c>
      <c r="AI5800" s="147" t="str">
        <f t="shared" si="1091"/>
        <v/>
      </c>
      <c r="AJ5800" s="148" t="str">
        <f t="shared" si="1080"/>
        <v/>
      </c>
      <c r="AK5800" s="148" t="str">
        <f t="shared" si="1081"/>
        <v/>
      </c>
      <c r="AL5800" s="147" t="str">
        <f t="shared" si="1082"/>
        <v/>
      </c>
      <c r="AM5800" s="147" t="str">
        <f t="shared" si="1083"/>
        <v/>
      </c>
      <c r="AN5800" s="147" t="str">
        <f t="shared" si="1084"/>
        <v/>
      </c>
      <c r="AO5800" s="118"/>
    </row>
    <row r="5801" spans="1:41">
      <c r="A5801" s="118"/>
      <c r="B5801" s="118"/>
      <c r="C5801" s="118"/>
      <c r="D5801" s="118"/>
      <c r="E5801" s="118"/>
      <c r="F5801" s="118"/>
      <c r="G5801" s="118"/>
      <c r="H5801" s="118"/>
      <c r="I5801" s="118"/>
      <c r="J5801" s="118"/>
      <c r="K5801" s="118"/>
      <c r="L5801" s="118"/>
      <c r="M5801" s="118"/>
      <c r="N5801" s="118"/>
      <c r="O5801" s="143" t="str">
        <f>IF(H5801="","",(S5801/S5801)&amp;":"&amp;ROUND(AH5801/S5801,2))</f>
        <v/>
      </c>
      <c r="P5801" s="118"/>
      <c r="Q5801" s="118"/>
      <c r="R5801" s="143" t="str">
        <f>IF(H5801="","",(S5801/S5801)&amp;":"&amp;ROUND(AI5801/S5801,2))</f>
        <v/>
      </c>
      <c r="S5801" s="144" t="str">
        <f t="shared" si="1085"/>
        <v/>
      </c>
      <c r="T5801" s="145" t="str">
        <f t="shared" si="1086"/>
        <v/>
      </c>
      <c r="U5801" s="118"/>
      <c r="V5801" s="145" t="str">
        <f t="shared" si="1087"/>
        <v/>
      </c>
      <c r="W5801" s="144" t="str">
        <f t="shared" si="1088"/>
        <v/>
      </c>
      <c r="X5801" s="146" t="str">
        <f>IF(C5801="","",IF(OR(C5801="Trade",C5801="Multi Position"),(X5800+V5801),IF(C5801="Deposit",(X5800+AE5801),IF(C5801="Withdrawal",(X5800-AE5801)))))</f>
        <v/>
      </c>
      <c r="Y5801" s="145" t="str">
        <f t="shared" si="1089"/>
        <v/>
      </c>
      <c r="Z5801" s="118"/>
      <c r="AA5801" s="118"/>
      <c r="AB5801" s="118"/>
      <c r="AC5801" s="118"/>
      <c r="AD5801" s="118"/>
      <c r="AE5801" s="139"/>
      <c r="AF5801" s="118"/>
      <c r="AG5801" s="118"/>
      <c r="AH5801" s="147" t="str">
        <f t="shared" si="1090"/>
        <v/>
      </c>
      <c r="AI5801" s="147" t="str">
        <f t="shared" si="1091"/>
        <v/>
      </c>
      <c r="AJ5801" s="148" t="str">
        <f t="shared" si="1080"/>
        <v/>
      </c>
      <c r="AK5801" s="148" t="str">
        <f t="shared" si="1081"/>
        <v/>
      </c>
      <c r="AL5801" s="147" t="str">
        <f t="shared" si="1082"/>
        <v/>
      </c>
      <c r="AM5801" s="147" t="str">
        <f t="shared" si="1083"/>
        <v/>
      </c>
      <c r="AN5801" s="147" t="str">
        <f t="shared" si="1084"/>
        <v/>
      </c>
      <c r="AO5801" s="118"/>
    </row>
    <row r="5802" spans="1:41">
      <c r="A5802" s="118"/>
      <c r="B5802" s="118"/>
      <c r="C5802" s="118"/>
      <c r="D5802" s="118"/>
      <c r="E5802" s="118"/>
      <c r="F5802" s="118"/>
      <c r="G5802" s="118"/>
      <c r="H5802" s="118"/>
      <c r="I5802" s="118"/>
      <c r="J5802" s="118"/>
      <c r="K5802" s="118"/>
      <c r="L5802" s="118"/>
      <c r="M5802" s="118"/>
      <c r="N5802" s="118"/>
      <c r="O5802" s="143" t="str">
        <f>IF(H5802="","",(S5802/S5802)&amp;":"&amp;ROUND(AH5802/S5802,2))</f>
        <v/>
      </c>
      <c r="P5802" s="118"/>
      <c r="Q5802" s="118"/>
      <c r="R5802" s="143" t="str">
        <f>IF(H5802="","",(S5802/S5802)&amp;":"&amp;ROUND(AI5802/S5802,2))</f>
        <v/>
      </c>
      <c r="S5802" s="144" t="str">
        <f t="shared" si="1085"/>
        <v/>
      </c>
      <c r="T5802" s="145" t="str">
        <f t="shared" si="1086"/>
        <v/>
      </c>
      <c r="U5802" s="118"/>
      <c r="V5802" s="145" t="str">
        <f t="shared" si="1087"/>
        <v/>
      </c>
      <c r="W5802" s="144" t="str">
        <f t="shared" si="1088"/>
        <v/>
      </c>
      <c r="X5802" s="146" t="str">
        <f>IF(C5802="","",IF(OR(C5802="Trade",C5802="Multi Position"),(X5801+V5802),IF(C5802="Deposit",(X5801+AE5802),IF(C5802="Withdrawal",(X5801-AE5802)))))</f>
        <v/>
      </c>
      <c r="Y5802" s="145" t="str">
        <f t="shared" si="1089"/>
        <v/>
      </c>
      <c r="Z5802" s="118"/>
      <c r="AA5802" s="118"/>
      <c r="AB5802" s="118"/>
      <c r="AC5802" s="118"/>
      <c r="AD5802" s="118"/>
      <c r="AE5802" s="139"/>
      <c r="AF5802" s="118"/>
      <c r="AG5802" s="118"/>
      <c r="AH5802" s="147" t="str">
        <f t="shared" si="1090"/>
        <v/>
      </c>
      <c r="AI5802" s="147" t="str">
        <f t="shared" si="1091"/>
        <v/>
      </c>
      <c r="AJ5802" s="148" t="str">
        <f t="shared" si="1080"/>
        <v/>
      </c>
      <c r="AK5802" s="148" t="str">
        <f t="shared" si="1081"/>
        <v/>
      </c>
      <c r="AL5802" s="147" t="str">
        <f t="shared" si="1082"/>
        <v/>
      </c>
      <c r="AM5802" s="147" t="str">
        <f t="shared" si="1083"/>
        <v/>
      </c>
      <c r="AN5802" s="147" t="str">
        <f t="shared" si="1084"/>
        <v/>
      </c>
      <c r="AO5802" s="118"/>
    </row>
    <row r="5803" spans="1:41">
      <c r="A5803" s="118"/>
      <c r="B5803" s="118"/>
      <c r="C5803" s="118"/>
      <c r="D5803" s="118"/>
      <c r="E5803" s="118"/>
      <c r="F5803" s="118"/>
      <c r="G5803" s="118"/>
      <c r="H5803" s="118"/>
      <c r="I5803" s="118"/>
      <c r="J5803" s="118"/>
      <c r="K5803" s="118"/>
      <c r="L5803" s="118"/>
      <c r="M5803" s="118"/>
      <c r="N5803" s="118"/>
      <c r="O5803" s="143" t="str">
        <f>IF(H5803="","",(S5803/S5803)&amp;":"&amp;ROUND(AH5803/S5803,2))</f>
        <v/>
      </c>
      <c r="P5803" s="118"/>
      <c r="Q5803" s="118"/>
      <c r="R5803" s="143" t="str">
        <f>IF(H5803="","",(S5803/S5803)&amp;":"&amp;ROUND(AI5803/S5803,2))</f>
        <v/>
      </c>
      <c r="S5803" s="144" t="str">
        <f t="shared" si="1085"/>
        <v/>
      </c>
      <c r="T5803" s="145" t="str">
        <f t="shared" si="1086"/>
        <v/>
      </c>
      <c r="U5803" s="118"/>
      <c r="V5803" s="145" t="str">
        <f t="shared" si="1087"/>
        <v/>
      </c>
      <c r="W5803" s="144" t="str">
        <f t="shared" si="1088"/>
        <v/>
      </c>
      <c r="X5803" s="146" t="str">
        <f>IF(C5803="","",IF(OR(C5803="Trade",C5803="Multi Position"),(X5802+V5803),IF(C5803="Deposit",(X5802+AE5803),IF(C5803="Withdrawal",(X5802-AE5803)))))</f>
        <v/>
      </c>
      <c r="Y5803" s="145" t="str">
        <f t="shared" si="1089"/>
        <v/>
      </c>
      <c r="Z5803" s="118"/>
      <c r="AA5803" s="118"/>
      <c r="AB5803" s="118"/>
      <c r="AC5803" s="118"/>
      <c r="AD5803" s="118"/>
      <c r="AE5803" s="139"/>
      <c r="AF5803" s="118"/>
      <c r="AG5803" s="118"/>
      <c r="AH5803" s="147" t="str">
        <f t="shared" si="1090"/>
        <v/>
      </c>
      <c r="AI5803" s="147" t="str">
        <f t="shared" si="1091"/>
        <v/>
      </c>
      <c r="AJ5803" s="148" t="str">
        <f t="shared" si="1080"/>
        <v/>
      </c>
      <c r="AK5803" s="148" t="str">
        <f t="shared" si="1081"/>
        <v/>
      </c>
      <c r="AL5803" s="147" t="str">
        <f t="shared" si="1082"/>
        <v/>
      </c>
      <c r="AM5803" s="147" t="str">
        <f t="shared" si="1083"/>
        <v/>
      </c>
      <c r="AN5803" s="147" t="str">
        <f t="shared" si="1084"/>
        <v/>
      </c>
      <c r="AO5803" s="118"/>
    </row>
    <row r="5804" spans="1:41">
      <c r="A5804" s="118"/>
      <c r="B5804" s="118"/>
      <c r="C5804" s="118"/>
      <c r="D5804" s="118"/>
      <c r="E5804" s="118"/>
      <c r="F5804" s="118"/>
      <c r="G5804" s="118"/>
      <c r="H5804" s="118"/>
      <c r="I5804" s="118"/>
      <c r="J5804" s="118"/>
      <c r="K5804" s="118"/>
      <c r="L5804" s="118"/>
      <c r="M5804" s="118"/>
      <c r="N5804" s="118"/>
      <c r="O5804" s="143" t="str">
        <f>IF(H5804="","",(S5804/S5804)&amp;":"&amp;ROUND(AH5804/S5804,2))</f>
        <v/>
      </c>
      <c r="P5804" s="118"/>
      <c r="Q5804" s="118"/>
      <c r="R5804" s="143" t="str">
        <f>IF(H5804="","",(S5804/S5804)&amp;":"&amp;ROUND(AI5804/S5804,2))</f>
        <v/>
      </c>
      <c r="S5804" s="144" t="str">
        <f t="shared" si="1085"/>
        <v/>
      </c>
      <c r="T5804" s="145" t="str">
        <f t="shared" si="1086"/>
        <v/>
      </c>
      <c r="U5804" s="118"/>
      <c r="V5804" s="145" t="str">
        <f t="shared" si="1087"/>
        <v/>
      </c>
      <c r="W5804" s="144" t="str">
        <f t="shared" si="1088"/>
        <v/>
      </c>
      <c r="X5804" s="146" t="str">
        <f>IF(C5804="","",IF(OR(C5804="Trade",C5804="Multi Position"),(X5803+V5804),IF(C5804="Deposit",(X5803+AE5804),IF(C5804="Withdrawal",(X5803-AE5804)))))</f>
        <v/>
      </c>
      <c r="Y5804" s="145" t="str">
        <f t="shared" si="1089"/>
        <v/>
      </c>
      <c r="Z5804" s="118"/>
      <c r="AA5804" s="118"/>
      <c r="AB5804" s="118"/>
      <c r="AC5804" s="118"/>
      <c r="AD5804" s="118"/>
      <c r="AE5804" s="139"/>
      <c r="AF5804" s="118"/>
      <c r="AG5804" s="118"/>
      <c r="AH5804" s="147" t="str">
        <f t="shared" si="1090"/>
        <v/>
      </c>
      <c r="AI5804" s="147" t="str">
        <f t="shared" si="1091"/>
        <v/>
      </c>
      <c r="AJ5804" s="148" t="str">
        <f t="shared" si="1080"/>
        <v/>
      </c>
      <c r="AK5804" s="148" t="str">
        <f t="shared" si="1081"/>
        <v/>
      </c>
      <c r="AL5804" s="147" t="str">
        <f t="shared" si="1082"/>
        <v/>
      </c>
      <c r="AM5804" s="147" t="str">
        <f t="shared" si="1083"/>
        <v/>
      </c>
      <c r="AN5804" s="147" t="str">
        <f t="shared" si="1084"/>
        <v/>
      </c>
      <c r="AO5804" s="118"/>
    </row>
    <row r="5805" spans="1:41">
      <c r="A5805" s="118"/>
      <c r="B5805" s="118"/>
      <c r="C5805" s="118"/>
      <c r="D5805" s="118"/>
      <c r="E5805" s="118"/>
      <c r="F5805" s="118"/>
      <c r="G5805" s="118"/>
      <c r="H5805" s="118"/>
      <c r="I5805" s="118"/>
      <c r="J5805" s="118"/>
      <c r="K5805" s="118"/>
      <c r="L5805" s="118"/>
      <c r="M5805" s="118"/>
      <c r="N5805" s="118"/>
      <c r="O5805" s="143" t="str">
        <f>IF(H5805="","",(S5805/S5805)&amp;":"&amp;ROUND(AH5805/S5805,2))</f>
        <v/>
      </c>
      <c r="P5805" s="118"/>
      <c r="Q5805" s="118"/>
      <c r="R5805" s="143" t="str">
        <f>IF(H5805="","",(S5805/S5805)&amp;":"&amp;ROUND(AI5805/S5805,2))</f>
        <v/>
      </c>
      <c r="S5805" s="144" t="str">
        <f t="shared" si="1085"/>
        <v/>
      </c>
      <c r="T5805" s="145" t="str">
        <f t="shared" si="1086"/>
        <v/>
      </c>
      <c r="U5805" s="118"/>
      <c r="V5805" s="145" t="str">
        <f t="shared" si="1087"/>
        <v/>
      </c>
      <c r="W5805" s="144" t="str">
        <f t="shared" si="1088"/>
        <v/>
      </c>
      <c r="X5805" s="146" t="str">
        <f>IF(C5805="","",IF(OR(C5805="Trade",C5805="Multi Position"),(X5804+V5805),IF(C5805="Deposit",(X5804+AE5805),IF(C5805="Withdrawal",(X5804-AE5805)))))</f>
        <v/>
      </c>
      <c r="Y5805" s="145" t="str">
        <f t="shared" si="1089"/>
        <v/>
      </c>
      <c r="Z5805" s="118"/>
      <c r="AA5805" s="118"/>
      <c r="AB5805" s="118"/>
      <c r="AC5805" s="118"/>
      <c r="AD5805" s="118"/>
      <c r="AE5805" s="139"/>
      <c r="AF5805" s="118"/>
      <c r="AG5805" s="118"/>
      <c r="AH5805" s="147" t="str">
        <f t="shared" si="1090"/>
        <v/>
      </c>
      <c r="AI5805" s="147" t="str">
        <f t="shared" si="1091"/>
        <v/>
      </c>
      <c r="AJ5805" s="148" t="str">
        <f t="shared" si="1080"/>
        <v/>
      </c>
      <c r="AK5805" s="148" t="str">
        <f t="shared" si="1081"/>
        <v/>
      </c>
      <c r="AL5805" s="147" t="str">
        <f t="shared" si="1082"/>
        <v/>
      </c>
      <c r="AM5805" s="147" t="str">
        <f t="shared" si="1083"/>
        <v/>
      </c>
      <c r="AN5805" s="147" t="str">
        <f t="shared" si="1084"/>
        <v/>
      </c>
      <c r="AO5805" s="118"/>
    </row>
    <row r="5806" spans="1:41">
      <c r="A5806" s="118"/>
      <c r="B5806" s="118"/>
      <c r="C5806" s="118"/>
      <c r="D5806" s="118"/>
      <c r="E5806" s="118"/>
      <c r="F5806" s="118"/>
      <c r="G5806" s="118"/>
      <c r="H5806" s="118"/>
      <c r="I5806" s="118"/>
      <c r="J5806" s="118"/>
      <c r="K5806" s="118"/>
      <c r="L5806" s="118"/>
      <c r="M5806" s="118"/>
      <c r="N5806" s="118"/>
      <c r="O5806" s="143" t="str">
        <f>IF(H5806="","",(S5806/S5806)&amp;":"&amp;ROUND(AH5806/S5806,2))</f>
        <v/>
      </c>
      <c r="P5806" s="118"/>
      <c r="Q5806" s="118"/>
      <c r="R5806" s="143" t="str">
        <f>IF(H5806="","",(S5806/S5806)&amp;":"&amp;ROUND(AI5806/S5806,2))</f>
        <v/>
      </c>
      <c r="S5806" s="144" t="str">
        <f t="shared" si="1085"/>
        <v/>
      </c>
      <c r="T5806" s="145" t="str">
        <f t="shared" si="1086"/>
        <v/>
      </c>
      <c r="U5806" s="118"/>
      <c r="V5806" s="145" t="str">
        <f t="shared" si="1087"/>
        <v/>
      </c>
      <c r="W5806" s="144" t="str">
        <f t="shared" si="1088"/>
        <v/>
      </c>
      <c r="X5806" s="146" t="str">
        <f>IF(C5806="","",IF(OR(C5806="Trade",C5806="Multi Position"),(X5805+V5806),IF(C5806="Deposit",(X5805+AE5806),IF(C5806="Withdrawal",(X5805-AE5806)))))</f>
        <v/>
      </c>
      <c r="Y5806" s="145" t="str">
        <f t="shared" si="1089"/>
        <v/>
      </c>
      <c r="Z5806" s="118"/>
      <c r="AA5806" s="118"/>
      <c r="AB5806" s="118"/>
      <c r="AC5806" s="118"/>
      <c r="AD5806" s="118"/>
      <c r="AE5806" s="139"/>
      <c r="AF5806" s="118"/>
      <c r="AG5806" s="118"/>
      <c r="AH5806" s="147" t="str">
        <f t="shared" si="1090"/>
        <v/>
      </c>
      <c r="AI5806" s="147" t="str">
        <f t="shared" si="1091"/>
        <v/>
      </c>
      <c r="AJ5806" s="148" t="str">
        <f t="shared" si="1080"/>
        <v/>
      </c>
      <c r="AK5806" s="148" t="str">
        <f t="shared" si="1081"/>
        <v/>
      </c>
      <c r="AL5806" s="147" t="str">
        <f t="shared" si="1082"/>
        <v/>
      </c>
      <c r="AM5806" s="147" t="str">
        <f t="shared" si="1083"/>
        <v/>
      </c>
      <c r="AN5806" s="147" t="str">
        <f t="shared" si="1084"/>
        <v/>
      </c>
      <c r="AO5806" s="118"/>
    </row>
    <row r="5807" spans="1:41">
      <c r="A5807" s="118"/>
      <c r="B5807" s="118"/>
      <c r="C5807" s="118"/>
      <c r="D5807" s="118"/>
      <c r="E5807" s="118"/>
      <c r="F5807" s="118"/>
      <c r="G5807" s="118"/>
      <c r="H5807" s="118"/>
      <c r="I5807" s="118"/>
      <c r="J5807" s="118"/>
      <c r="K5807" s="118"/>
      <c r="L5807" s="118"/>
      <c r="M5807" s="118"/>
      <c r="N5807" s="118"/>
      <c r="O5807" s="143" t="str">
        <f>IF(H5807="","",(S5807/S5807)&amp;":"&amp;ROUND(AH5807/S5807,2))</f>
        <v/>
      </c>
      <c r="P5807" s="118"/>
      <c r="Q5807" s="118"/>
      <c r="R5807" s="143" t="str">
        <f>IF(H5807="","",(S5807/S5807)&amp;":"&amp;ROUND(AI5807/S5807,2))</f>
        <v/>
      </c>
      <c r="S5807" s="144" t="str">
        <f t="shared" si="1085"/>
        <v/>
      </c>
      <c r="T5807" s="145" t="str">
        <f t="shared" si="1086"/>
        <v/>
      </c>
      <c r="U5807" s="118"/>
      <c r="V5807" s="145" t="str">
        <f t="shared" si="1087"/>
        <v/>
      </c>
      <c r="W5807" s="144" t="str">
        <f t="shared" si="1088"/>
        <v/>
      </c>
      <c r="X5807" s="146" t="str">
        <f>IF(C5807="","",IF(OR(C5807="Trade",C5807="Multi Position"),(X5806+V5807),IF(C5807="Deposit",(X5806+AE5807),IF(C5807="Withdrawal",(X5806-AE5807)))))</f>
        <v/>
      </c>
      <c r="Y5807" s="145" t="str">
        <f t="shared" si="1089"/>
        <v/>
      </c>
      <c r="Z5807" s="118"/>
      <c r="AA5807" s="118"/>
      <c r="AB5807" s="118"/>
      <c r="AC5807" s="118"/>
      <c r="AD5807" s="118"/>
      <c r="AE5807" s="139"/>
      <c r="AF5807" s="118"/>
      <c r="AG5807" s="118"/>
      <c r="AH5807" s="147" t="str">
        <f t="shared" si="1090"/>
        <v/>
      </c>
      <c r="AI5807" s="147" t="str">
        <f t="shared" si="1091"/>
        <v/>
      </c>
      <c r="AJ5807" s="148" t="str">
        <f t="shared" si="1080"/>
        <v/>
      </c>
      <c r="AK5807" s="148" t="str">
        <f t="shared" si="1081"/>
        <v/>
      </c>
      <c r="AL5807" s="147" t="str">
        <f t="shared" si="1082"/>
        <v/>
      </c>
      <c r="AM5807" s="147" t="str">
        <f t="shared" si="1083"/>
        <v/>
      </c>
      <c r="AN5807" s="147" t="str">
        <f t="shared" si="1084"/>
        <v/>
      </c>
      <c r="AO5807" s="118"/>
    </row>
    <row r="5808" spans="1:41">
      <c r="A5808" s="118"/>
      <c r="B5808" s="118"/>
      <c r="C5808" s="118"/>
      <c r="D5808" s="118"/>
      <c r="E5808" s="118"/>
      <c r="F5808" s="118"/>
      <c r="G5808" s="118"/>
      <c r="H5808" s="118"/>
      <c r="I5808" s="118"/>
      <c r="J5808" s="118"/>
      <c r="K5808" s="118"/>
      <c r="L5808" s="118"/>
      <c r="M5808" s="118"/>
      <c r="N5808" s="118"/>
      <c r="O5808" s="143" t="str">
        <f>IF(H5808="","",(S5808/S5808)&amp;":"&amp;ROUND(AH5808/S5808,2))</f>
        <v/>
      </c>
      <c r="P5808" s="118"/>
      <c r="Q5808" s="118"/>
      <c r="R5808" s="143" t="str">
        <f>IF(H5808="","",(S5808/S5808)&amp;":"&amp;ROUND(AI5808/S5808,2))</f>
        <v/>
      </c>
      <c r="S5808" s="144" t="str">
        <f t="shared" si="1085"/>
        <v/>
      </c>
      <c r="T5808" s="145" t="str">
        <f t="shared" si="1086"/>
        <v/>
      </c>
      <c r="U5808" s="118"/>
      <c r="V5808" s="145" t="str">
        <f t="shared" si="1087"/>
        <v/>
      </c>
      <c r="W5808" s="144" t="str">
        <f t="shared" si="1088"/>
        <v/>
      </c>
      <c r="X5808" s="146" t="str">
        <f>IF(C5808="","",IF(OR(C5808="Trade",C5808="Multi Position"),(X5807+V5808),IF(C5808="Deposit",(X5807+AE5808),IF(C5808="Withdrawal",(X5807-AE5808)))))</f>
        <v/>
      </c>
      <c r="Y5808" s="145" t="str">
        <f t="shared" si="1089"/>
        <v/>
      </c>
      <c r="Z5808" s="118"/>
      <c r="AA5808" s="118"/>
      <c r="AB5808" s="118"/>
      <c r="AC5808" s="118"/>
      <c r="AD5808" s="118"/>
      <c r="AE5808" s="139"/>
      <c r="AF5808" s="118"/>
      <c r="AG5808" s="118"/>
      <c r="AH5808" s="147" t="str">
        <f t="shared" si="1090"/>
        <v/>
      </c>
      <c r="AI5808" s="147" t="str">
        <f t="shared" si="1091"/>
        <v/>
      </c>
      <c r="AJ5808" s="148" t="str">
        <f t="shared" si="1080"/>
        <v/>
      </c>
      <c r="AK5808" s="148" t="str">
        <f t="shared" si="1081"/>
        <v/>
      </c>
      <c r="AL5808" s="147" t="str">
        <f t="shared" si="1082"/>
        <v/>
      </c>
      <c r="AM5808" s="147" t="str">
        <f t="shared" si="1083"/>
        <v/>
      </c>
      <c r="AN5808" s="147" t="str">
        <f t="shared" si="1084"/>
        <v/>
      </c>
      <c r="AO5808" s="118"/>
    </row>
    <row r="5809" spans="1:41">
      <c r="A5809" s="118"/>
      <c r="B5809" s="118"/>
      <c r="C5809" s="118"/>
      <c r="D5809" s="118"/>
      <c r="E5809" s="118"/>
      <c r="F5809" s="118"/>
      <c r="G5809" s="118"/>
      <c r="H5809" s="118"/>
      <c r="I5809" s="118"/>
      <c r="J5809" s="118"/>
      <c r="K5809" s="118"/>
      <c r="L5809" s="118"/>
      <c r="M5809" s="118"/>
      <c r="N5809" s="118"/>
      <c r="O5809" s="143" t="str">
        <f>IF(H5809="","",(S5809/S5809)&amp;":"&amp;ROUND(AH5809/S5809,2))</f>
        <v/>
      </c>
      <c r="P5809" s="118"/>
      <c r="Q5809" s="118"/>
      <c r="R5809" s="143" t="str">
        <f>IF(H5809="","",(S5809/S5809)&amp;":"&amp;ROUND(AI5809/S5809,2))</f>
        <v/>
      </c>
      <c r="S5809" s="144" t="str">
        <f t="shared" si="1085"/>
        <v/>
      </c>
      <c r="T5809" s="145" t="str">
        <f t="shared" si="1086"/>
        <v/>
      </c>
      <c r="U5809" s="118"/>
      <c r="V5809" s="145" t="str">
        <f t="shared" si="1087"/>
        <v/>
      </c>
      <c r="W5809" s="144" t="str">
        <f t="shared" si="1088"/>
        <v/>
      </c>
      <c r="X5809" s="146" t="str">
        <f>IF(C5809="","",IF(OR(C5809="Trade",C5809="Multi Position"),(X5808+V5809),IF(C5809="Deposit",(X5808+AE5809),IF(C5809="Withdrawal",(X5808-AE5809)))))</f>
        <v/>
      </c>
      <c r="Y5809" s="145" t="str">
        <f t="shared" si="1089"/>
        <v/>
      </c>
      <c r="Z5809" s="118"/>
      <c r="AA5809" s="118"/>
      <c r="AB5809" s="118"/>
      <c r="AC5809" s="118"/>
      <c r="AD5809" s="118"/>
      <c r="AE5809" s="139"/>
      <c r="AF5809" s="118"/>
      <c r="AG5809" s="118"/>
      <c r="AH5809" s="147" t="str">
        <f t="shared" si="1090"/>
        <v/>
      </c>
      <c r="AI5809" s="147" t="str">
        <f t="shared" si="1091"/>
        <v/>
      </c>
      <c r="AJ5809" s="148" t="str">
        <f t="shared" si="1080"/>
        <v/>
      </c>
      <c r="AK5809" s="148" t="str">
        <f t="shared" si="1081"/>
        <v/>
      </c>
      <c r="AL5809" s="147" t="str">
        <f t="shared" si="1082"/>
        <v/>
      </c>
      <c r="AM5809" s="147" t="str">
        <f t="shared" si="1083"/>
        <v/>
      </c>
      <c r="AN5809" s="147" t="str">
        <f t="shared" si="1084"/>
        <v/>
      </c>
      <c r="AO5809" s="118"/>
    </row>
    <row r="5810" spans="1:41">
      <c r="A5810" s="118"/>
      <c r="B5810" s="118"/>
      <c r="C5810" s="118"/>
      <c r="D5810" s="118"/>
      <c r="E5810" s="118"/>
      <c r="F5810" s="118"/>
      <c r="G5810" s="118"/>
      <c r="H5810" s="118"/>
      <c r="I5810" s="118"/>
      <c r="J5810" s="118"/>
      <c r="K5810" s="118"/>
      <c r="L5810" s="118"/>
      <c r="M5810" s="118"/>
      <c r="N5810" s="118"/>
      <c r="O5810" s="143" t="str">
        <f>IF(H5810="","",(S5810/S5810)&amp;":"&amp;ROUND(AH5810/S5810,2))</f>
        <v/>
      </c>
      <c r="P5810" s="118"/>
      <c r="Q5810" s="118"/>
      <c r="R5810" s="143" t="str">
        <f>IF(H5810="","",(S5810/S5810)&amp;":"&amp;ROUND(AI5810/S5810,2))</f>
        <v/>
      </c>
      <c r="S5810" s="144" t="str">
        <f t="shared" si="1085"/>
        <v/>
      </c>
      <c r="T5810" s="145" t="str">
        <f t="shared" si="1086"/>
        <v/>
      </c>
      <c r="U5810" s="118"/>
      <c r="V5810" s="145" t="str">
        <f t="shared" si="1087"/>
        <v/>
      </c>
      <c r="W5810" s="144" t="str">
        <f t="shared" si="1088"/>
        <v/>
      </c>
      <c r="X5810" s="146" t="str">
        <f>IF(C5810="","",IF(OR(C5810="Trade",C5810="Multi Position"),(X5809+V5810),IF(C5810="Deposit",(X5809+AE5810),IF(C5810="Withdrawal",(X5809-AE5810)))))</f>
        <v/>
      </c>
      <c r="Y5810" s="145" t="str">
        <f t="shared" si="1089"/>
        <v/>
      </c>
      <c r="Z5810" s="118"/>
      <c r="AA5810" s="118"/>
      <c r="AB5810" s="118"/>
      <c r="AC5810" s="118"/>
      <c r="AD5810" s="118"/>
      <c r="AE5810" s="139"/>
      <c r="AF5810" s="118"/>
      <c r="AG5810" s="118"/>
      <c r="AH5810" s="147" t="str">
        <f t="shared" si="1090"/>
        <v/>
      </c>
      <c r="AI5810" s="147" t="str">
        <f t="shared" si="1091"/>
        <v/>
      </c>
      <c r="AJ5810" s="148" t="str">
        <f t="shared" si="1080"/>
        <v/>
      </c>
      <c r="AK5810" s="148" t="str">
        <f t="shared" si="1081"/>
        <v/>
      </c>
      <c r="AL5810" s="147" t="str">
        <f t="shared" si="1082"/>
        <v/>
      </c>
      <c r="AM5810" s="147" t="str">
        <f t="shared" si="1083"/>
        <v/>
      </c>
      <c r="AN5810" s="147" t="str">
        <f t="shared" si="1084"/>
        <v/>
      </c>
      <c r="AO5810" s="118"/>
    </row>
    <row r="5811" spans="1:41">
      <c r="A5811" s="118"/>
      <c r="B5811" s="118"/>
      <c r="C5811" s="118"/>
      <c r="D5811" s="118"/>
      <c r="E5811" s="118"/>
      <c r="F5811" s="118"/>
      <c r="G5811" s="118"/>
      <c r="H5811" s="118"/>
      <c r="I5811" s="118"/>
      <c r="J5811" s="118"/>
      <c r="K5811" s="118"/>
      <c r="L5811" s="118"/>
      <c r="M5811" s="118"/>
      <c r="N5811" s="118"/>
      <c r="O5811" s="143" t="str">
        <f>IF(H5811="","",(S5811/S5811)&amp;":"&amp;ROUND(AH5811/S5811,2))</f>
        <v/>
      </c>
      <c r="P5811" s="118"/>
      <c r="Q5811" s="118"/>
      <c r="R5811" s="143" t="str">
        <f>IF(H5811="","",(S5811/S5811)&amp;":"&amp;ROUND(AI5811/S5811,2))</f>
        <v/>
      </c>
      <c r="S5811" s="144" t="str">
        <f t="shared" si="1085"/>
        <v/>
      </c>
      <c r="T5811" s="145" t="str">
        <f t="shared" si="1086"/>
        <v/>
      </c>
      <c r="U5811" s="118"/>
      <c r="V5811" s="145" t="str">
        <f t="shared" si="1087"/>
        <v/>
      </c>
      <c r="W5811" s="144" t="str">
        <f t="shared" si="1088"/>
        <v/>
      </c>
      <c r="X5811" s="146" t="str">
        <f>IF(C5811="","",IF(OR(C5811="Trade",C5811="Multi Position"),(X5810+V5811),IF(C5811="Deposit",(X5810+AE5811),IF(C5811="Withdrawal",(X5810-AE5811)))))</f>
        <v/>
      </c>
      <c r="Y5811" s="145" t="str">
        <f t="shared" si="1089"/>
        <v/>
      </c>
      <c r="Z5811" s="118"/>
      <c r="AA5811" s="118"/>
      <c r="AB5811" s="118"/>
      <c r="AC5811" s="118"/>
      <c r="AD5811" s="118"/>
      <c r="AE5811" s="139"/>
      <c r="AF5811" s="118"/>
      <c r="AG5811" s="118"/>
      <c r="AH5811" s="147" t="str">
        <f t="shared" si="1090"/>
        <v/>
      </c>
      <c r="AI5811" s="147" t="str">
        <f t="shared" si="1091"/>
        <v/>
      </c>
      <c r="AJ5811" s="148" t="str">
        <f t="shared" si="1080"/>
        <v/>
      </c>
      <c r="AK5811" s="148" t="str">
        <f t="shared" si="1081"/>
        <v/>
      </c>
      <c r="AL5811" s="147" t="str">
        <f t="shared" si="1082"/>
        <v/>
      </c>
      <c r="AM5811" s="147" t="str">
        <f t="shared" si="1083"/>
        <v/>
      </c>
      <c r="AN5811" s="147" t="str">
        <f t="shared" si="1084"/>
        <v/>
      </c>
      <c r="AO5811" s="118"/>
    </row>
    <row r="5812" spans="1:41">
      <c r="A5812" s="118"/>
      <c r="B5812" s="118"/>
      <c r="C5812" s="118"/>
      <c r="D5812" s="118"/>
      <c r="E5812" s="118"/>
      <c r="F5812" s="118"/>
      <c r="G5812" s="118"/>
      <c r="H5812" s="118"/>
      <c r="I5812" s="118"/>
      <c r="J5812" s="118"/>
      <c r="K5812" s="118"/>
      <c r="L5812" s="118"/>
      <c r="M5812" s="118"/>
      <c r="N5812" s="118"/>
      <c r="O5812" s="143" t="str">
        <f>IF(H5812="","",(S5812/S5812)&amp;":"&amp;ROUND(AH5812/S5812,2))</f>
        <v/>
      </c>
      <c r="P5812" s="118"/>
      <c r="Q5812" s="118"/>
      <c r="R5812" s="143" t="str">
        <f>IF(H5812="","",(S5812/S5812)&amp;":"&amp;ROUND(AI5812/S5812,2))</f>
        <v/>
      </c>
      <c r="S5812" s="144" t="str">
        <f t="shared" si="1085"/>
        <v/>
      </c>
      <c r="T5812" s="145" t="str">
        <f t="shared" si="1086"/>
        <v/>
      </c>
      <c r="U5812" s="118"/>
      <c r="V5812" s="145" t="str">
        <f t="shared" si="1087"/>
        <v/>
      </c>
      <c r="W5812" s="144" t="str">
        <f t="shared" si="1088"/>
        <v/>
      </c>
      <c r="X5812" s="146" t="str">
        <f>IF(C5812="","",IF(OR(C5812="Trade",C5812="Multi Position"),(X5811+V5812),IF(C5812="Deposit",(X5811+AE5812),IF(C5812="Withdrawal",(X5811-AE5812)))))</f>
        <v/>
      </c>
      <c r="Y5812" s="145" t="str">
        <f t="shared" si="1089"/>
        <v/>
      </c>
      <c r="Z5812" s="118"/>
      <c r="AA5812" s="118"/>
      <c r="AB5812" s="118"/>
      <c r="AC5812" s="118"/>
      <c r="AD5812" s="118"/>
      <c r="AE5812" s="139"/>
      <c r="AF5812" s="118"/>
      <c r="AG5812" s="118"/>
      <c r="AH5812" s="147" t="str">
        <f t="shared" si="1090"/>
        <v/>
      </c>
      <c r="AI5812" s="147" t="str">
        <f t="shared" si="1091"/>
        <v/>
      </c>
      <c r="AJ5812" s="148" t="str">
        <f t="shared" si="1080"/>
        <v/>
      </c>
      <c r="AK5812" s="148" t="str">
        <f t="shared" si="1081"/>
        <v/>
      </c>
      <c r="AL5812" s="147" t="str">
        <f t="shared" si="1082"/>
        <v/>
      </c>
      <c r="AM5812" s="147" t="str">
        <f t="shared" si="1083"/>
        <v/>
      </c>
      <c r="AN5812" s="147" t="str">
        <f t="shared" si="1084"/>
        <v/>
      </c>
      <c r="AO5812" s="118"/>
    </row>
    <row r="5813" spans="1:41">
      <c r="A5813" s="118"/>
      <c r="B5813" s="118"/>
      <c r="C5813" s="118"/>
      <c r="D5813" s="118"/>
      <c r="E5813" s="118"/>
      <c r="F5813" s="118"/>
      <c r="G5813" s="118"/>
      <c r="H5813" s="118"/>
      <c r="I5813" s="118"/>
      <c r="J5813" s="118"/>
      <c r="K5813" s="118"/>
      <c r="L5813" s="118"/>
      <c r="M5813" s="118"/>
      <c r="N5813" s="118"/>
      <c r="O5813" s="143" t="str">
        <f>IF(H5813="","",(S5813/S5813)&amp;":"&amp;ROUND(AH5813/S5813,2))</f>
        <v/>
      </c>
      <c r="P5813" s="118"/>
      <c r="Q5813" s="118"/>
      <c r="R5813" s="143" t="str">
        <f>IF(H5813="","",(S5813/S5813)&amp;":"&amp;ROUND(AI5813/S5813,2))</f>
        <v/>
      </c>
      <c r="S5813" s="144" t="str">
        <f t="shared" si="1085"/>
        <v/>
      </c>
      <c r="T5813" s="145" t="str">
        <f t="shared" si="1086"/>
        <v/>
      </c>
      <c r="U5813" s="118"/>
      <c r="V5813" s="145" t="str">
        <f t="shared" si="1087"/>
        <v/>
      </c>
      <c r="W5813" s="144" t="str">
        <f t="shared" si="1088"/>
        <v/>
      </c>
      <c r="X5813" s="146" t="str">
        <f>IF(C5813="","",IF(OR(C5813="Trade",C5813="Multi Position"),(X5812+V5813),IF(C5813="Deposit",(X5812+AE5813),IF(C5813="Withdrawal",(X5812-AE5813)))))</f>
        <v/>
      </c>
      <c r="Y5813" s="145" t="str">
        <f t="shared" si="1089"/>
        <v/>
      </c>
      <c r="Z5813" s="118"/>
      <c r="AA5813" s="118"/>
      <c r="AB5813" s="118"/>
      <c r="AC5813" s="118"/>
      <c r="AD5813" s="118"/>
      <c r="AE5813" s="139"/>
      <c r="AF5813" s="118"/>
      <c r="AG5813" s="118"/>
      <c r="AH5813" s="147" t="str">
        <f t="shared" si="1090"/>
        <v/>
      </c>
      <c r="AI5813" s="147" t="str">
        <f t="shared" si="1091"/>
        <v/>
      </c>
      <c r="AJ5813" s="148" t="str">
        <f t="shared" si="1080"/>
        <v/>
      </c>
      <c r="AK5813" s="148" t="str">
        <f t="shared" si="1081"/>
        <v/>
      </c>
      <c r="AL5813" s="147" t="str">
        <f t="shared" si="1082"/>
        <v/>
      </c>
      <c r="AM5813" s="147" t="str">
        <f t="shared" si="1083"/>
        <v/>
      </c>
      <c r="AN5813" s="147" t="str">
        <f t="shared" si="1084"/>
        <v/>
      </c>
      <c r="AO5813" s="118"/>
    </row>
    <row r="5814" spans="1:41">
      <c r="A5814" s="118"/>
      <c r="B5814" s="118"/>
      <c r="C5814" s="118"/>
      <c r="D5814" s="118"/>
      <c r="E5814" s="118"/>
      <c r="F5814" s="118"/>
      <c r="G5814" s="118"/>
      <c r="H5814" s="118"/>
      <c r="I5814" s="118"/>
      <c r="J5814" s="118"/>
      <c r="K5814" s="118"/>
      <c r="L5814" s="118"/>
      <c r="M5814" s="118"/>
      <c r="N5814" s="118"/>
      <c r="O5814" s="143" t="str">
        <f>IF(H5814="","",(S5814/S5814)&amp;":"&amp;ROUND(AH5814/S5814,2))</f>
        <v/>
      </c>
      <c r="P5814" s="118"/>
      <c r="Q5814" s="118"/>
      <c r="R5814" s="143" t="str">
        <f>IF(H5814="","",(S5814/S5814)&amp;":"&amp;ROUND(AI5814/S5814,2))</f>
        <v/>
      </c>
      <c r="S5814" s="144" t="str">
        <f t="shared" si="1085"/>
        <v/>
      </c>
      <c r="T5814" s="145" t="str">
        <f t="shared" si="1086"/>
        <v/>
      </c>
      <c r="U5814" s="118"/>
      <c r="V5814" s="145" t="str">
        <f t="shared" si="1087"/>
        <v/>
      </c>
      <c r="W5814" s="144" t="str">
        <f t="shared" si="1088"/>
        <v/>
      </c>
      <c r="X5814" s="146" t="str">
        <f>IF(C5814="","",IF(OR(C5814="Trade",C5814="Multi Position"),(X5813+V5814),IF(C5814="Deposit",(X5813+AE5814),IF(C5814="Withdrawal",(X5813-AE5814)))))</f>
        <v/>
      </c>
      <c r="Y5814" s="145" t="str">
        <f t="shared" si="1089"/>
        <v/>
      </c>
      <c r="Z5814" s="118"/>
      <c r="AA5814" s="118"/>
      <c r="AB5814" s="118"/>
      <c r="AC5814" s="118"/>
      <c r="AD5814" s="118"/>
      <c r="AE5814" s="139"/>
      <c r="AF5814" s="118"/>
      <c r="AG5814" s="118"/>
      <c r="AH5814" s="147" t="str">
        <f t="shared" si="1090"/>
        <v/>
      </c>
      <c r="AI5814" s="147" t="str">
        <f t="shared" si="1091"/>
        <v/>
      </c>
      <c r="AJ5814" s="148" t="str">
        <f t="shared" si="1080"/>
        <v/>
      </c>
      <c r="AK5814" s="148" t="str">
        <f t="shared" si="1081"/>
        <v/>
      </c>
      <c r="AL5814" s="147" t="str">
        <f t="shared" si="1082"/>
        <v/>
      </c>
      <c r="AM5814" s="147" t="str">
        <f t="shared" si="1083"/>
        <v/>
      </c>
      <c r="AN5814" s="147" t="str">
        <f t="shared" si="1084"/>
        <v/>
      </c>
      <c r="AO5814" s="118"/>
    </row>
    <row r="5815" spans="1:41">
      <c r="A5815" s="118"/>
      <c r="B5815" s="118"/>
      <c r="C5815" s="118"/>
      <c r="D5815" s="118"/>
      <c r="E5815" s="118"/>
      <c r="F5815" s="118"/>
      <c r="G5815" s="118"/>
      <c r="H5815" s="118"/>
      <c r="I5815" s="118"/>
      <c r="J5815" s="118"/>
      <c r="K5815" s="118"/>
      <c r="L5815" s="118"/>
      <c r="M5815" s="118"/>
      <c r="N5815" s="118"/>
      <c r="O5815" s="143" t="str">
        <f>IF(H5815="","",(S5815/S5815)&amp;":"&amp;ROUND(AH5815/S5815,2))</f>
        <v/>
      </c>
      <c r="P5815" s="118"/>
      <c r="Q5815" s="118"/>
      <c r="R5815" s="143" t="str">
        <f>IF(H5815="","",(S5815/S5815)&amp;":"&amp;ROUND(AI5815/S5815,2))</f>
        <v/>
      </c>
      <c r="S5815" s="144" t="str">
        <f t="shared" si="1085"/>
        <v/>
      </c>
      <c r="T5815" s="145" t="str">
        <f t="shared" si="1086"/>
        <v/>
      </c>
      <c r="U5815" s="118"/>
      <c r="V5815" s="145" t="str">
        <f t="shared" si="1087"/>
        <v/>
      </c>
      <c r="W5815" s="144" t="str">
        <f t="shared" si="1088"/>
        <v/>
      </c>
      <c r="X5815" s="146" t="str">
        <f>IF(C5815="","",IF(OR(C5815="Trade",C5815="Multi Position"),(X5814+V5815),IF(C5815="Deposit",(X5814+AE5815),IF(C5815="Withdrawal",(X5814-AE5815)))))</f>
        <v/>
      </c>
      <c r="Y5815" s="145" t="str">
        <f t="shared" si="1089"/>
        <v/>
      </c>
      <c r="Z5815" s="118"/>
      <c r="AA5815" s="118"/>
      <c r="AB5815" s="118"/>
      <c r="AC5815" s="118"/>
      <c r="AD5815" s="118"/>
      <c r="AE5815" s="139"/>
      <c r="AF5815" s="118"/>
      <c r="AG5815" s="118"/>
      <c r="AH5815" s="147" t="str">
        <f t="shared" si="1090"/>
        <v/>
      </c>
      <c r="AI5815" s="147" t="str">
        <f t="shared" si="1091"/>
        <v/>
      </c>
      <c r="AJ5815" s="148" t="str">
        <f t="shared" si="1080"/>
        <v/>
      </c>
      <c r="AK5815" s="148" t="str">
        <f t="shared" si="1081"/>
        <v/>
      </c>
      <c r="AL5815" s="147" t="str">
        <f t="shared" si="1082"/>
        <v/>
      </c>
      <c r="AM5815" s="147" t="str">
        <f t="shared" si="1083"/>
        <v/>
      </c>
      <c r="AN5815" s="147" t="str">
        <f t="shared" si="1084"/>
        <v/>
      </c>
      <c r="AO5815" s="118"/>
    </row>
    <row r="5816" spans="1:41">
      <c r="A5816" s="118"/>
      <c r="B5816" s="118"/>
      <c r="C5816" s="118"/>
      <c r="D5816" s="118"/>
      <c r="E5816" s="118"/>
      <c r="F5816" s="118"/>
      <c r="G5816" s="118"/>
      <c r="H5816" s="118"/>
      <c r="I5816" s="118"/>
      <c r="J5816" s="118"/>
      <c r="K5816" s="118"/>
      <c r="L5816" s="118"/>
      <c r="M5816" s="118"/>
      <c r="N5816" s="118"/>
      <c r="O5816" s="143" t="str">
        <f>IF(H5816="","",(S5816/S5816)&amp;":"&amp;ROUND(AH5816/S5816,2))</f>
        <v/>
      </c>
      <c r="P5816" s="118"/>
      <c r="Q5816" s="118"/>
      <c r="R5816" s="143" t="str">
        <f>IF(H5816="","",(S5816/S5816)&amp;":"&amp;ROUND(AI5816/S5816,2))</f>
        <v/>
      </c>
      <c r="S5816" s="144" t="str">
        <f t="shared" si="1085"/>
        <v/>
      </c>
      <c r="T5816" s="145" t="str">
        <f t="shared" si="1086"/>
        <v/>
      </c>
      <c r="U5816" s="118"/>
      <c r="V5816" s="145" t="str">
        <f t="shared" si="1087"/>
        <v/>
      </c>
      <c r="W5816" s="144" t="str">
        <f t="shared" si="1088"/>
        <v/>
      </c>
      <c r="X5816" s="146" t="str">
        <f>IF(C5816="","",IF(OR(C5816="Trade",C5816="Multi Position"),(X5815+V5816),IF(C5816="Deposit",(X5815+AE5816),IF(C5816="Withdrawal",(X5815-AE5816)))))</f>
        <v/>
      </c>
      <c r="Y5816" s="145" t="str">
        <f t="shared" si="1089"/>
        <v/>
      </c>
      <c r="Z5816" s="118"/>
      <c r="AA5816" s="118"/>
      <c r="AB5816" s="118"/>
      <c r="AC5816" s="118"/>
      <c r="AD5816" s="118"/>
      <c r="AE5816" s="139"/>
      <c r="AF5816" s="118"/>
      <c r="AG5816" s="118"/>
      <c r="AH5816" s="147" t="str">
        <f t="shared" si="1090"/>
        <v/>
      </c>
      <c r="AI5816" s="147" t="str">
        <f t="shared" si="1091"/>
        <v/>
      </c>
      <c r="AJ5816" s="148" t="str">
        <f t="shared" si="1080"/>
        <v/>
      </c>
      <c r="AK5816" s="148" t="str">
        <f t="shared" si="1081"/>
        <v/>
      </c>
      <c r="AL5816" s="147" t="str">
        <f t="shared" si="1082"/>
        <v/>
      </c>
      <c r="AM5816" s="147" t="str">
        <f t="shared" si="1083"/>
        <v/>
      </c>
      <c r="AN5816" s="147" t="str">
        <f t="shared" si="1084"/>
        <v/>
      </c>
      <c r="AO5816" s="118"/>
    </row>
    <row r="5817" spans="1:41">
      <c r="A5817" s="118"/>
      <c r="B5817" s="118"/>
      <c r="C5817" s="118"/>
      <c r="D5817" s="118"/>
      <c r="E5817" s="118"/>
      <c r="F5817" s="118"/>
      <c r="G5817" s="118"/>
      <c r="H5817" s="118"/>
      <c r="I5817" s="118"/>
      <c r="J5817" s="118"/>
      <c r="K5817" s="118"/>
      <c r="L5817" s="118"/>
      <c r="M5817" s="118"/>
      <c r="N5817" s="118"/>
      <c r="O5817" s="143" t="str">
        <f>IF(H5817="","",(S5817/S5817)&amp;":"&amp;ROUND(AH5817/S5817,2))</f>
        <v/>
      </c>
      <c r="P5817" s="118"/>
      <c r="Q5817" s="118"/>
      <c r="R5817" s="143" t="str">
        <f>IF(H5817="","",(S5817/S5817)&amp;":"&amp;ROUND(AI5817/S5817,2))</f>
        <v/>
      </c>
      <c r="S5817" s="144" t="str">
        <f t="shared" si="1085"/>
        <v/>
      </c>
      <c r="T5817" s="145" t="str">
        <f t="shared" si="1086"/>
        <v/>
      </c>
      <c r="U5817" s="118"/>
      <c r="V5817" s="145" t="str">
        <f t="shared" si="1087"/>
        <v/>
      </c>
      <c r="W5817" s="144" t="str">
        <f t="shared" si="1088"/>
        <v/>
      </c>
      <c r="X5817" s="146" t="str">
        <f>IF(C5817="","",IF(OR(C5817="Trade",C5817="Multi Position"),(X5816+V5817),IF(C5817="Deposit",(X5816+AE5817),IF(C5817="Withdrawal",(X5816-AE5817)))))</f>
        <v/>
      </c>
      <c r="Y5817" s="145" t="str">
        <f t="shared" si="1089"/>
        <v/>
      </c>
      <c r="Z5817" s="118"/>
      <c r="AA5817" s="118"/>
      <c r="AB5817" s="118"/>
      <c r="AC5817" s="118"/>
      <c r="AD5817" s="118"/>
      <c r="AE5817" s="139"/>
      <c r="AF5817" s="118"/>
      <c r="AG5817" s="118"/>
      <c r="AH5817" s="147" t="str">
        <f t="shared" si="1090"/>
        <v/>
      </c>
      <c r="AI5817" s="147" t="str">
        <f t="shared" si="1091"/>
        <v/>
      </c>
      <c r="AJ5817" s="148" t="str">
        <f t="shared" si="1080"/>
        <v/>
      </c>
      <c r="AK5817" s="148" t="str">
        <f t="shared" si="1081"/>
        <v/>
      </c>
      <c r="AL5817" s="147" t="str">
        <f t="shared" si="1082"/>
        <v/>
      </c>
      <c r="AM5817" s="147" t="str">
        <f t="shared" si="1083"/>
        <v/>
      </c>
      <c r="AN5817" s="147" t="str">
        <f t="shared" si="1084"/>
        <v/>
      </c>
      <c r="AO5817" s="118"/>
    </row>
    <row r="5818" spans="1:41">
      <c r="A5818" s="118"/>
      <c r="B5818" s="118"/>
      <c r="C5818" s="118"/>
      <c r="D5818" s="118"/>
      <c r="E5818" s="118"/>
      <c r="F5818" s="118"/>
      <c r="G5818" s="118"/>
      <c r="H5818" s="118"/>
      <c r="I5818" s="118"/>
      <c r="J5818" s="118"/>
      <c r="K5818" s="118"/>
      <c r="L5818" s="118"/>
      <c r="M5818" s="118"/>
      <c r="N5818" s="118"/>
      <c r="O5818" s="143" t="str">
        <f>IF(H5818="","",(S5818/S5818)&amp;":"&amp;ROUND(AH5818/S5818,2))</f>
        <v/>
      </c>
      <c r="P5818" s="118"/>
      <c r="Q5818" s="118"/>
      <c r="R5818" s="143" t="str">
        <f>IF(H5818="","",(S5818/S5818)&amp;":"&amp;ROUND(AI5818/S5818,2))</f>
        <v/>
      </c>
      <c r="S5818" s="144" t="str">
        <f t="shared" si="1085"/>
        <v/>
      </c>
      <c r="T5818" s="145" t="str">
        <f t="shared" si="1086"/>
        <v/>
      </c>
      <c r="U5818" s="118"/>
      <c r="V5818" s="145" t="str">
        <f t="shared" si="1087"/>
        <v/>
      </c>
      <c r="W5818" s="144" t="str">
        <f t="shared" si="1088"/>
        <v/>
      </c>
      <c r="X5818" s="146" t="str">
        <f>IF(C5818="","",IF(OR(C5818="Trade",C5818="Multi Position"),(X5817+V5818),IF(C5818="Deposit",(X5817+AE5818),IF(C5818="Withdrawal",(X5817-AE5818)))))</f>
        <v/>
      </c>
      <c r="Y5818" s="145" t="str">
        <f t="shared" si="1089"/>
        <v/>
      </c>
      <c r="Z5818" s="118"/>
      <c r="AA5818" s="118"/>
      <c r="AB5818" s="118"/>
      <c r="AC5818" s="118"/>
      <c r="AD5818" s="118"/>
      <c r="AE5818" s="139"/>
      <c r="AF5818" s="118"/>
      <c r="AG5818" s="118"/>
      <c r="AH5818" s="147" t="str">
        <f t="shared" si="1090"/>
        <v/>
      </c>
      <c r="AI5818" s="147" t="str">
        <f t="shared" si="1091"/>
        <v/>
      </c>
      <c r="AJ5818" s="148" t="str">
        <f t="shared" si="1080"/>
        <v/>
      </c>
      <c r="AK5818" s="148" t="str">
        <f t="shared" si="1081"/>
        <v/>
      </c>
      <c r="AL5818" s="147" t="str">
        <f t="shared" si="1082"/>
        <v/>
      </c>
      <c r="AM5818" s="147" t="str">
        <f t="shared" si="1083"/>
        <v/>
      </c>
      <c r="AN5818" s="147" t="str">
        <f t="shared" si="1084"/>
        <v/>
      </c>
      <c r="AO5818" s="118"/>
    </row>
    <row r="5819" spans="1:41">
      <c r="A5819" s="118"/>
      <c r="B5819" s="118"/>
      <c r="C5819" s="118"/>
      <c r="D5819" s="118"/>
      <c r="E5819" s="118"/>
      <c r="F5819" s="118"/>
      <c r="G5819" s="118"/>
      <c r="H5819" s="118"/>
      <c r="I5819" s="118"/>
      <c r="J5819" s="118"/>
      <c r="K5819" s="118"/>
      <c r="L5819" s="118"/>
      <c r="M5819" s="118"/>
      <c r="N5819" s="118"/>
      <c r="O5819" s="143" t="str">
        <f>IF(H5819="","",(S5819/S5819)&amp;":"&amp;ROUND(AH5819/S5819,2))</f>
        <v/>
      </c>
      <c r="P5819" s="118"/>
      <c r="Q5819" s="118"/>
      <c r="R5819" s="143" t="str">
        <f>IF(H5819="","",(S5819/S5819)&amp;":"&amp;ROUND(AI5819/S5819,2))</f>
        <v/>
      </c>
      <c r="S5819" s="144" t="str">
        <f t="shared" si="1085"/>
        <v/>
      </c>
      <c r="T5819" s="145" t="str">
        <f t="shared" si="1086"/>
        <v/>
      </c>
      <c r="U5819" s="118"/>
      <c r="V5819" s="145" t="str">
        <f t="shared" si="1087"/>
        <v/>
      </c>
      <c r="W5819" s="144" t="str">
        <f t="shared" si="1088"/>
        <v/>
      </c>
      <c r="X5819" s="146" t="str">
        <f>IF(C5819="","",IF(OR(C5819="Trade",C5819="Multi Position"),(X5818+V5819),IF(C5819="Deposit",(X5818+AE5819),IF(C5819="Withdrawal",(X5818-AE5819)))))</f>
        <v/>
      </c>
      <c r="Y5819" s="145" t="str">
        <f t="shared" si="1089"/>
        <v/>
      </c>
      <c r="Z5819" s="118"/>
      <c r="AA5819" s="118"/>
      <c r="AB5819" s="118"/>
      <c r="AC5819" s="118"/>
      <c r="AD5819" s="118"/>
      <c r="AE5819" s="139"/>
      <c r="AF5819" s="118"/>
      <c r="AG5819" s="118"/>
      <c r="AH5819" s="147" t="str">
        <f t="shared" si="1090"/>
        <v/>
      </c>
      <c r="AI5819" s="147" t="str">
        <f t="shared" si="1091"/>
        <v/>
      </c>
      <c r="AJ5819" s="148" t="str">
        <f t="shared" si="1080"/>
        <v/>
      </c>
      <c r="AK5819" s="148" t="str">
        <f t="shared" si="1081"/>
        <v/>
      </c>
      <c r="AL5819" s="147" t="str">
        <f t="shared" si="1082"/>
        <v/>
      </c>
      <c r="AM5819" s="147" t="str">
        <f t="shared" si="1083"/>
        <v/>
      </c>
      <c r="AN5819" s="147" t="str">
        <f t="shared" si="1084"/>
        <v/>
      </c>
      <c r="AO5819" s="118"/>
    </row>
    <row r="5820" spans="1:41">
      <c r="A5820" s="118"/>
      <c r="B5820" s="118"/>
      <c r="C5820" s="118"/>
      <c r="D5820" s="118"/>
      <c r="E5820" s="118"/>
      <c r="F5820" s="118"/>
      <c r="G5820" s="118"/>
      <c r="H5820" s="118"/>
      <c r="I5820" s="118"/>
      <c r="J5820" s="118"/>
      <c r="K5820" s="118"/>
      <c r="L5820" s="118"/>
      <c r="M5820" s="118"/>
      <c r="N5820" s="118"/>
      <c r="O5820" s="143" t="str">
        <f>IF(H5820="","",(S5820/S5820)&amp;":"&amp;ROUND(AH5820/S5820,2))</f>
        <v/>
      </c>
      <c r="P5820" s="118"/>
      <c r="Q5820" s="118"/>
      <c r="R5820" s="143" t="str">
        <f>IF(H5820="","",(S5820/S5820)&amp;":"&amp;ROUND(AI5820/S5820,2))</f>
        <v/>
      </c>
      <c r="S5820" s="144" t="str">
        <f t="shared" si="1085"/>
        <v/>
      </c>
      <c r="T5820" s="145" t="str">
        <f t="shared" si="1086"/>
        <v/>
      </c>
      <c r="U5820" s="118"/>
      <c r="V5820" s="145" t="str">
        <f t="shared" si="1087"/>
        <v/>
      </c>
      <c r="W5820" s="144" t="str">
        <f t="shared" si="1088"/>
        <v/>
      </c>
      <c r="X5820" s="146" t="str">
        <f>IF(C5820="","",IF(OR(C5820="Trade",C5820="Multi Position"),(X5819+V5820),IF(C5820="Deposit",(X5819+AE5820),IF(C5820="Withdrawal",(X5819-AE5820)))))</f>
        <v/>
      </c>
      <c r="Y5820" s="145" t="str">
        <f t="shared" si="1089"/>
        <v/>
      </c>
      <c r="Z5820" s="118"/>
      <c r="AA5820" s="118"/>
      <c r="AB5820" s="118"/>
      <c r="AC5820" s="118"/>
      <c r="AD5820" s="118"/>
      <c r="AE5820" s="139"/>
      <c r="AF5820" s="118"/>
      <c r="AG5820" s="118"/>
      <c r="AH5820" s="147" t="str">
        <f t="shared" si="1090"/>
        <v/>
      </c>
      <c r="AI5820" s="147" t="str">
        <f t="shared" si="1091"/>
        <v/>
      </c>
      <c r="AJ5820" s="148" t="str">
        <f t="shared" si="1080"/>
        <v/>
      </c>
      <c r="AK5820" s="148" t="str">
        <f t="shared" si="1081"/>
        <v/>
      </c>
      <c r="AL5820" s="147" t="str">
        <f t="shared" si="1082"/>
        <v/>
      </c>
      <c r="AM5820" s="147" t="str">
        <f t="shared" si="1083"/>
        <v/>
      </c>
      <c r="AN5820" s="147" t="str">
        <f t="shared" si="1084"/>
        <v/>
      </c>
      <c r="AO5820" s="118"/>
    </row>
    <row r="5821" spans="1:41">
      <c r="A5821" s="118"/>
      <c r="B5821" s="118"/>
      <c r="C5821" s="118"/>
      <c r="D5821" s="118"/>
      <c r="E5821" s="118"/>
      <c r="F5821" s="118"/>
      <c r="G5821" s="118"/>
      <c r="H5821" s="118"/>
      <c r="I5821" s="118"/>
      <c r="J5821" s="118"/>
      <c r="K5821" s="118"/>
      <c r="L5821" s="118"/>
      <c r="M5821" s="118"/>
      <c r="N5821" s="118"/>
      <c r="O5821" s="143" t="str">
        <f>IF(H5821="","",(S5821/S5821)&amp;":"&amp;ROUND(AH5821/S5821,2))</f>
        <v/>
      </c>
      <c r="P5821" s="118"/>
      <c r="Q5821" s="118"/>
      <c r="R5821" s="143" t="str">
        <f>IF(H5821="","",(S5821/S5821)&amp;":"&amp;ROUND(AI5821/S5821,2))</f>
        <v/>
      </c>
      <c r="S5821" s="144" t="str">
        <f t="shared" si="1085"/>
        <v/>
      </c>
      <c r="T5821" s="145" t="str">
        <f t="shared" si="1086"/>
        <v/>
      </c>
      <c r="U5821" s="118"/>
      <c r="V5821" s="145" t="str">
        <f t="shared" si="1087"/>
        <v/>
      </c>
      <c r="W5821" s="144" t="str">
        <f t="shared" si="1088"/>
        <v/>
      </c>
      <c r="X5821" s="146" t="str">
        <f>IF(C5821="","",IF(OR(C5821="Trade",C5821="Multi Position"),(X5820+V5821),IF(C5821="Deposit",(X5820+AE5821),IF(C5821="Withdrawal",(X5820-AE5821)))))</f>
        <v/>
      </c>
      <c r="Y5821" s="145" t="str">
        <f t="shared" si="1089"/>
        <v/>
      </c>
      <c r="Z5821" s="118"/>
      <c r="AA5821" s="118"/>
      <c r="AB5821" s="118"/>
      <c r="AC5821" s="118"/>
      <c r="AD5821" s="118"/>
      <c r="AE5821" s="139"/>
      <c r="AF5821" s="118"/>
      <c r="AG5821" s="118"/>
      <c r="AH5821" s="147" t="str">
        <f t="shared" si="1090"/>
        <v/>
      </c>
      <c r="AI5821" s="147" t="str">
        <f t="shared" si="1091"/>
        <v/>
      </c>
      <c r="AJ5821" s="148" t="str">
        <f t="shared" si="1080"/>
        <v/>
      </c>
      <c r="AK5821" s="148" t="str">
        <f t="shared" si="1081"/>
        <v/>
      </c>
      <c r="AL5821" s="147" t="str">
        <f t="shared" si="1082"/>
        <v/>
      </c>
      <c r="AM5821" s="147" t="str">
        <f t="shared" si="1083"/>
        <v/>
      </c>
      <c r="AN5821" s="147" t="str">
        <f t="shared" si="1084"/>
        <v/>
      </c>
      <c r="AO5821" s="118"/>
    </row>
    <row r="5822" spans="1:41">
      <c r="A5822" s="118"/>
      <c r="B5822" s="118"/>
      <c r="C5822" s="118"/>
      <c r="D5822" s="118"/>
      <c r="E5822" s="118"/>
      <c r="F5822" s="118"/>
      <c r="G5822" s="118"/>
      <c r="H5822" s="118"/>
      <c r="I5822" s="118"/>
      <c r="J5822" s="118"/>
      <c r="K5822" s="118"/>
      <c r="L5822" s="118"/>
      <c r="M5822" s="118"/>
      <c r="N5822" s="118"/>
      <c r="O5822" s="143" t="str">
        <f>IF(H5822="","",(S5822/S5822)&amp;":"&amp;ROUND(AH5822/S5822,2))</f>
        <v/>
      </c>
      <c r="P5822" s="118"/>
      <c r="Q5822" s="118"/>
      <c r="R5822" s="143" t="str">
        <f>IF(H5822="","",(S5822/S5822)&amp;":"&amp;ROUND(AI5822/S5822,2))</f>
        <v/>
      </c>
      <c r="S5822" s="144" t="str">
        <f t="shared" si="1085"/>
        <v/>
      </c>
      <c r="T5822" s="145" t="str">
        <f t="shared" si="1086"/>
        <v/>
      </c>
      <c r="U5822" s="118"/>
      <c r="V5822" s="145" t="str">
        <f t="shared" si="1087"/>
        <v/>
      </c>
      <c r="W5822" s="144" t="str">
        <f t="shared" si="1088"/>
        <v/>
      </c>
      <c r="X5822" s="146" t="str">
        <f>IF(C5822="","",IF(OR(C5822="Trade",C5822="Multi Position"),(X5821+V5822),IF(C5822="Deposit",(X5821+AE5822),IF(C5822="Withdrawal",(X5821-AE5822)))))</f>
        <v/>
      </c>
      <c r="Y5822" s="145" t="str">
        <f t="shared" si="1089"/>
        <v/>
      </c>
      <c r="Z5822" s="118"/>
      <c r="AA5822" s="118"/>
      <c r="AB5822" s="118"/>
      <c r="AC5822" s="118"/>
      <c r="AD5822" s="118"/>
      <c r="AE5822" s="139"/>
      <c r="AF5822" s="118"/>
      <c r="AG5822" s="118"/>
      <c r="AH5822" s="147" t="str">
        <f t="shared" si="1090"/>
        <v/>
      </c>
      <c r="AI5822" s="147" t="str">
        <f t="shared" si="1091"/>
        <v/>
      </c>
      <c r="AJ5822" s="148" t="str">
        <f t="shared" si="1080"/>
        <v/>
      </c>
      <c r="AK5822" s="148" t="str">
        <f t="shared" si="1081"/>
        <v/>
      </c>
      <c r="AL5822" s="147" t="str">
        <f t="shared" si="1082"/>
        <v/>
      </c>
      <c r="AM5822" s="147" t="str">
        <f t="shared" si="1083"/>
        <v/>
      </c>
      <c r="AN5822" s="147" t="str">
        <f t="shared" si="1084"/>
        <v/>
      </c>
      <c r="AO5822" s="118"/>
    </row>
    <row r="5823" spans="1:41">
      <c r="A5823" s="118"/>
      <c r="B5823" s="118"/>
      <c r="C5823" s="118"/>
      <c r="D5823" s="118"/>
      <c r="E5823" s="118"/>
      <c r="F5823" s="118"/>
      <c r="G5823" s="118"/>
      <c r="H5823" s="118"/>
      <c r="I5823" s="118"/>
      <c r="J5823" s="118"/>
      <c r="K5823" s="118"/>
      <c r="L5823" s="118"/>
      <c r="M5823" s="118"/>
      <c r="N5823" s="118"/>
      <c r="O5823" s="143" t="str">
        <f>IF(H5823="","",(S5823/S5823)&amp;":"&amp;ROUND(AH5823/S5823,2))</f>
        <v/>
      </c>
      <c r="P5823" s="118"/>
      <c r="Q5823" s="118"/>
      <c r="R5823" s="143" t="str">
        <f>IF(H5823="","",(S5823/S5823)&amp;":"&amp;ROUND(AI5823/S5823,2))</f>
        <v/>
      </c>
      <c r="S5823" s="144" t="str">
        <f t="shared" si="1085"/>
        <v/>
      </c>
      <c r="T5823" s="145" t="str">
        <f t="shared" si="1086"/>
        <v/>
      </c>
      <c r="U5823" s="118"/>
      <c r="V5823" s="145" t="str">
        <f t="shared" si="1087"/>
        <v/>
      </c>
      <c r="W5823" s="144" t="str">
        <f t="shared" si="1088"/>
        <v/>
      </c>
      <c r="X5823" s="146" t="str">
        <f>IF(C5823="","",IF(OR(C5823="Trade",C5823="Multi Position"),(X5822+V5823),IF(C5823="Deposit",(X5822+AE5823),IF(C5823="Withdrawal",(X5822-AE5823)))))</f>
        <v/>
      </c>
      <c r="Y5823" s="145" t="str">
        <f t="shared" si="1089"/>
        <v/>
      </c>
      <c r="Z5823" s="118"/>
      <c r="AA5823" s="118"/>
      <c r="AB5823" s="118"/>
      <c r="AC5823" s="118"/>
      <c r="AD5823" s="118"/>
      <c r="AE5823" s="139"/>
      <c r="AF5823" s="118"/>
      <c r="AG5823" s="118"/>
      <c r="AH5823" s="147" t="str">
        <f t="shared" si="1090"/>
        <v/>
      </c>
      <c r="AI5823" s="147" t="str">
        <f t="shared" si="1091"/>
        <v/>
      </c>
      <c r="AJ5823" s="148" t="str">
        <f t="shared" si="1080"/>
        <v/>
      </c>
      <c r="AK5823" s="148" t="str">
        <f t="shared" si="1081"/>
        <v/>
      </c>
      <c r="AL5823" s="147" t="str">
        <f t="shared" si="1082"/>
        <v/>
      </c>
      <c r="AM5823" s="147" t="str">
        <f t="shared" si="1083"/>
        <v/>
      </c>
      <c r="AN5823" s="147" t="str">
        <f t="shared" si="1084"/>
        <v/>
      </c>
      <c r="AO5823" s="118"/>
    </row>
    <row r="5824" spans="1:41">
      <c r="A5824" s="118"/>
      <c r="B5824" s="118"/>
      <c r="C5824" s="118"/>
      <c r="D5824" s="118"/>
      <c r="E5824" s="118"/>
      <c r="F5824" s="118"/>
      <c r="G5824" s="118"/>
      <c r="H5824" s="118"/>
      <c r="I5824" s="118"/>
      <c r="J5824" s="118"/>
      <c r="K5824" s="118"/>
      <c r="L5824" s="118"/>
      <c r="M5824" s="118"/>
      <c r="N5824" s="118"/>
      <c r="O5824" s="143" t="str">
        <f>IF(H5824="","",(S5824/S5824)&amp;":"&amp;ROUND(AH5824/S5824,2))</f>
        <v/>
      </c>
      <c r="P5824" s="118"/>
      <c r="Q5824" s="118"/>
      <c r="R5824" s="143" t="str">
        <f>IF(H5824="","",(S5824/S5824)&amp;":"&amp;ROUND(AI5824/S5824,2))</f>
        <v/>
      </c>
      <c r="S5824" s="144" t="str">
        <f t="shared" si="1085"/>
        <v/>
      </c>
      <c r="T5824" s="145" t="str">
        <f t="shared" si="1086"/>
        <v/>
      </c>
      <c r="U5824" s="118"/>
      <c r="V5824" s="145" t="str">
        <f t="shared" si="1087"/>
        <v/>
      </c>
      <c r="W5824" s="144" t="str">
        <f t="shared" si="1088"/>
        <v/>
      </c>
      <c r="X5824" s="146" t="str">
        <f>IF(C5824="","",IF(OR(C5824="Trade",C5824="Multi Position"),(X5823+V5824),IF(C5824="Deposit",(X5823+AE5824),IF(C5824="Withdrawal",(X5823-AE5824)))))</f>
        <v/>
      </c>
      <c r="Y5824" s="145" t="str">
        <f t="shared" si="1089"/>
        <v/>
      </c>
      <c r="Z5824" s="118"/>
      <c r="AA5824" s="118"/>
      <c r="AB5824" s="118"/>
      <c r="AC5824" s="118"/>
      <c r="AD5824" s="118"/>
      <c r="AE5824" s="139"/>
      <c r="AF5824" s="118"/>
      <c r="AG5824" s="118"/>
      <c r="AH5824" s="147" t="str">
        <f t="shared" si="1090"/>
        <v/>
      </c>
      <c r="AI5824" s="147" t="str">
        <f t="shared" si="1091"/>
        <v/>
      </c>
      <c r="AJ5824" s="148" t="str">
        <f t="shared" si="1080"/>
        <v/>
      </c>
      <c r="AK5824" s="148" t="str">
        <f t="shared" si="1081"/>
        <v/>
      </c>
      <c r="AL5824" s="147" t="str">
        <f t="shared" si="1082"/>
        <v/>
      </c>
      <c r="AM5824" s="147" t="str">
        <f t="shared" si="1083"/>
        <v/>
      </c>
      <c r="AN5824" s="147" t="str">
        <f t="shared" si="1084"/>
        <v/>
      </c>
      <c r="AO5824" s="118"/>
    </row>
    <row r="5825" spans="1:41">
      <c r="A5825" s="118"/>
      <c r="B5825" s="118"/>
      <c r="C5825" s="118"/>
      <c r="D5825" s="118"/>
      <c r="E5825" s="118"/>
      <c r="F5825" s="118"/>
      <c r="G5825" s="118"/>
      <c r="H5825" s="118"/>
      <c r="I5825" s="118"/>
      <c r="J5825" s="118"/>
      <c r="K5825" s="118"/>
      <c r="L5825" s="118"/>
      <c r="M5825" s="118"/>
      <c r="N5825" s="118"/>
      <c r="O5825" s="143" t="str">
        <f>IF(H5825="","",(S5825/S5825)&amp;":"&amp;ROUND(AH5825/S5825,2))</f>
        <v/>
      </c>
      <c r="P5825" s="118"/>
      <c r="Q5825" s="118"/>
      <c r="R5825" s="143" t="str">
        <f>IF(H5825="","",(S5825/S5825)&amp;":"&amp;ROUND(AI5825/S5825,2))</f>
        <v/>
      </c>
      <c r="S5825" s="144" t="str">
        <f t="shared" si="1085"/>
        <v/>
      </c>
      <c r="T5825" s="145" t="str">
        <f t="shared" si="1086"/>
        <v/>
      </c>
      <c r="U5825" s="118"/>
      <c r="V5825" s="145" t="str">
        <f t="shared" si="1087"/>
        <v/>
      </c>
      <c r="W5825" s="144" t="str">
        <f t="shared" si="1088"/>
        <v/>
      </c>
      <c r="X5825" s="146" t="str">
        <f>IF(C5825="","",IF(OR(C5825="Trade",C5825="Multi Position"),(X5824+V5825),IF(C5825="Deposit",(X5824+AE5825),IF(C5825="Withdrawal",(X5824-AE5825)))))</f>
        <v/>
      </c>
      <c r="Y5825" s="145" t="str">
        <f t="shared" si="1089"/>
        <v/>
      </c>
      <c r="Z5825" s="118"/>
      <c r="AA5825" s="118"/>
      <c r="AB5825" s="118"/>
      <c r="AC5825" s="118"/>
      <c r="AD5825" s="118"/>
      <c r="AE5825" s="139"/>
      <c r="AF5825" s="118"/>
      <c r="AG5825" s="118"/>
      <c r="AH5825" s="147" t="str">
        <f t="shared" si="1090"/>
        <v/>
      </c>
      <c r="AI5825" s="147" t="str">
        <f t="shared" si="1091"/>
        <v/>
      </c>
      <c r="AJ5825" s="148" t="str">
        <f t="shared" si="1080"/>
        <v/>
      </c>
      <c r="AK5825" s="148" t="str">
        <f t="shared" si="1081"/>
        <v/>
      </c>
      <c r="AL5825" s="147" t="str">
        <f t="shared" si="1082"/>
        <v/>
      </c>
      <c r="AM5825" s="147" t="str">
        <f t="shared" si="1083"/>
        <v/>
      </c>
      <c r="AN5825" s="147" t="str">
        <f t="shared" si="1084"/>
        <v/>
      </c>
      <c r="AO5825" s="118"/>
    </row>
    <row r="5826" spans="1:41">
      <c r="A5826" s="118"/>
      <c r="B5826" s="118"/>
      <c r="C5826" s="118"/>
      <c r="D5826" s="118"/>
      <c r="E5826" s="118"/>
      <c r="F5826" s="118"/>
      <c r="G5826" s="118"/>
      <c r="H5826" s="118"/>
      <c r="I5826" s="118"/>
      <c r="J5826" s="118"/>
      <c r="K5826" s="118"/>
      <c r="L5826" s="118"/>
      <c r="M5826" s="118"/>
      <c r="N5826" s="118"/>
      <c r="O5826" s="143" t="str">
        <f>IF(H5826="","",(S5826/S5826)&amp;":"&amp;ROUND(AH5826/S5826,2))</f>
        <v/>
      </c>
      <c r="P5826" s="118"/>
      <c r="Q5826" s="118"/>
      <c r="R5826" s="143" t="str">
        <f>IF(H5826="","",(S5826/S5826)&amp;":"&amp;ROUND(AI5826/S5826,2))</f>
        <v/>
      </c>
      <c r="S5826" s="144" t="str">
        <f t="shared" si="1085"/>
        <v/>
      </c>
      <c r="T5826" s="145" t="str">
        <f t="shared" si="1086"/>
        <v/>
      </c>
      <c r="U5826" s="118"/>
      <c r="V5826" s="145" t="str">
        <f t="shared" si="1087"/>
        <v/>
      </c>
      <c r="W5826" s="144" t="str">
        <f t="shared" si="1088"/>
        <v/>
      </c>
      <c r="X5826" s="146" t="str">
        <f>IF(C5826="","",IF(OR(C5826="Trade",C5826="Multi Position"),(X5825+V5826),IF(C5826="Deposit",(X5825+AE5826),IF(C5826="Withdrawal",(X5825-AE5826)))))</f>
        <v/>
      </c>
      <c r="Y5826" s="145" t="str">
        <f t="shared" si="1089"/>
        <v/>
      </c>
      <c r="Z5826" s="118"/>
      <c r="AA5826" s="118"/>
      <c r="AB5826" s="118"/>
      <c r="AC5826" s="118"/>
      <c r="AD5826" s="118"/>
      <c r="AE5826" s="139"/>
      <c r="AF5826" s="118"/>
      <c r="AG5826" s="118"/>
      <c r="AH5826" s="147" t="str">
        <f t="shared" si="1090"/>
        <v/>
      </c>
      <c r="AI5826" s="147" t="str">
        <f t="shared" si="1091"/>
        <v/>
      </c>
      <c r="AJ5826" s="148" t="str">
        <f t="shared" si="1080"/>
        <v/>
      </c>
      <c r="AK5826" s="148" t="str">
        <f t="shared" si="1081"/>
        <v/>
      </c>
      <c r="AL5826" s="147" t="str">
        <f t="shared" si="1082"/>
        <v/>
      </c>
      <c r="AM5826" s="147" t="str">
        <f t="shared" si="1083"/>
        <v/>
      </c>
      <c r="AN5826" s="147" t="str">
        <f t="shared" si="1084"/>
        <v/>
      </c>
      <c r="AO5826" s="118"/>
    </row>
    <row r="5827" spans="1:41">
      <c r="A5827" s="118"/>
      <c r="B5827" s="118"/>
      <c r="C5827" s="118"/>
      <c r="D5827" s="118"/>
      <c r="E5827" s="118"/>
      <c r="F5827" s="118"/>
      <c r="G5827" s="118"/>
      <c r="H5827" s="118"/>
      <c r="I5827" s="118"/>
      <c r="J5827" s="118"/>
      <c r="K5827" s="118"/>
      <c r="L5827" s="118"/>
      <c r="M5827" s="118"/>
      <c r="N5827" s="118"/>
      <c r="O5827" s="143" t="str">
        <f>IF(H5827="","",(S5827/S5827)&amp;":"&amp;ROUND(AH5827/S5827,2))</f>
        <v/>
      </c>
      <c r="P5827" s="118"/>
      <c r="Q5827" s="118"/>
      <c r="R5827" s="143" t="str">
        <f>IF(H5827="","",(S5827/S5827)&amp;":"&amp;ROUND(AI5827/S5827,2))</f>
        <v/>
      </c>
      <c r="S5827" s="144" t="str">
        <f t="shared" si="1085"/>
        <v/>
      </c>
      <c r="T5827" s="145" t="str">
        <f t="shared" si="1086"/>
        <v/>
      </c>
      <c r="U5827" s="118"/>
      <c r="V5827" s="145" t="str">
        <f t="shared" si="1087"/>
        <v/>
      </c>
      <c r="W5827" s="144" t="str">
        <f t="shared" si="1088"/>
        <v/>
      </c>
      <c r="X5827" s="146" t="str">
        <f>IF(C5827="","",IF(OR(C5827="Trade",C5827="Multi Position"),(X5826+V5827),IF(C5827="Deposit",(X5826+AE5827),IF(C5827="Withdrawal",(X5826-AE5827)))))</f>
        <v/>
      </c>
      <c r="Y5827" s="145" t="str">
        <f t="shared" si="1089"/>
        <v/>
      </c>
      <c r="Z5827" s="118"/>
      <c r="AA5827" s="118"/>
      <c r="AB5827" s="118"/>
      <c r="AC5827" s="118"/>
      <c r="AD5827" s="118"/>
      <c r="AE5827" s="139"/>
      <c r="AF5827" s="118"/>
      <c r="AG5827" s="118"/>
      <c r="AH5827" s="147" t="str">
        <f t="shared" si="1090"/>
        <v/>
      </c>
      <c r="AI5827" s="147" t="str">
        <f t="shared" si="1091"/>
        <v/>
      </c>
      <c r="AJ5827" s="148" t="str">
        <f t="shared" si="1080"/>
        <v/>
      </c>
      <c r="AK5827" s="148" t="str">
        <f t="shared" si="1081"/>
        <v/>
      </c>
      <c r="AL5827" s="147" t="str">
        <f t="shared" si="1082"/>
        <v/>
      </c>
      <c r="AM5827" s="147" t="str">
        <f t="shared" si="1083"/>
        <v/>
      </c>
      <c r="AN5827" s="147" t="str">
        <f t="shared" si="1084"/>
        <v/>
      </c>
      <c r="AO5827" s="118"/>
    </row>
    <row r="5828" spans="1:41">
      <c r="A5828" s="118"/>
      <c r="B5828" s="118"/>
      <c r="C5828" s="118"/>
      <c r="D5828" s="118"/>
      <c r="E5828" s="118"/>
      <c r="F5828" s="118"/>
      <c r="G5828" s="118"/>
      <c r="H5828" s="118"/>
      <c r="I5828" s="118"/>
      <c r="J5828" s="118"/>
      <c r="K5828" s="118"/>
      <c r="L5828" s="118"/>
      <c r="M5828" s="118"/>
      <c r="N5828" s="118"/>
      <c r="O5828" s="143" t="str">
        <f>IF(H5828="","",(S5828/S5828)&amp;":"&amp;ROUND(AH5828/S5828,2))</f>
        <v/>
      </c>
      <c r="P5828" s="118"/>
      <c r="Q5828" s="118"/>
      <c r="R5828" s="143" t="str">
        <f>IF(H5828="","",(S5828/S5828)&amp;":"&amp;ROUND(AI5828/S5828,2))</f>
        <v/>
      </c>
      <c r="S5828" s="144" t="str">
        <f t="shared" si="1085"/>
        <v/>
      </c>
      <c r="T5828" s="145" t="str">
        <f t="shared" si="1086"/>
        <v/>
      </c>
      <c r="U5828" s="118"/>
      <c r="V5828" s="145" t="str">
        <f t="shared" si="1087"/>
        <v/>
      </c>
      <c r="W5828" s="144" t="str">
        <f t="shared" si="1088"/>
        <v/>
      </c>
      <c r="X5828" s="146" t="str">
        <f>IF(C5828="","",IF(OR(C5828="Trade",C5828="Multi Position"),(X5827+V5828),IF(C5828="Deposit",(X5827+AE5828),IF(C5828="Withdrawal",(X5827-AE5828)))))</f>
        <v/>
      </c>
      <c r="Y5828" s="145" t="str">
        <f t="shared" si="1089"/>
        <v/>
      </c>
      <c r="Z5828" s="118"/>
      <c r="AA5828" s="118"/>
      <c r="AB5828" s="118"/>
      <c r="AC5828" s="118"/>
      <c r="AD5828" s="118"/>
      <c r="AE5828" s="139"/>
      <c r="AF5828" s="118"/>
      <c r="AG5828" s="118"/>
      <c r="AH5828" s="147" t="str">
        <f t="shared" si="1090"/>
        <v/>
      </c>
      <c r="AI5828" s="147" t="str">
        <f t="shared" si="1091"/>
        <v/>
      </c>
      <c r="AJ5828" s="148" t="str">
        <f t="shared" si="1080"/>
        <v/>
      </c>
      <c r="AK5828" s="148" t="str">
        <f t="shared" si="1081"/>
        <v/>
      </c>
      <c r="AL5828" s="147" t="str">
        <f t="shared" si="1082"/>
        <v/>
      </c>
      <c r="AM5828" s="147" t="str">
        <f t="shared" si="1083"/>
        <v/>
      </c>
      <c r="AN5828" s="147" t="str">
        <f t="shared" si="1084"/>
        <v/>
      </c>
      <c r="AO5828" s="118"/>
    </row>
    <row r="5829" spans="1:41">
      <c r="A5829" s="118"/>
      <c r="B5829" s="118"/>
      <c r="C5829" s="118"/>
      <c r="D5829" s="118"/>
      <c r="E5829" s="118"/>
      <c r="F5829" s="118"/>
      <c r="G5829" s="118"/>
      <c r="H5829" s="118"/>
      <c r="I5829" s="118"/>
      <c r="J5829" s="118"/>
      <c r="K5829" s="118"/>
      <c r="L5829" s="118"/>
      <c r="M5829" s="118"/>
      <c r="N5829" s="118"/>
      <c r="O5829" s="143" t="str">
        <f>IF(H5829="","",(S5829/S5829)&amp;":"&amp;ROUND(AH5829/S5829,2))</f>
        <v/>
      </c>
      <c r="P5829" s="118"/>
      <c r="Q5829" s="118"/>
      <c r="R5829" s="143" t="str">
        <f>IF(H5829="","",(S5829/S5829)&amp;":"&amp;ROUND(AI5829/S5829,2))</f>
        <v/>
      </c>
      <c r="S5829" s="144" t="str">
        <f t="shared" si="1085"/>
        <v/>
      </c>
      <c r="T5829" s="145" t="str">
        <f t="shared" si="1086"/>
        <v/>
      </c>
      <c r="U5829" s="118"/>
      <c r="V5829" s="145" t="str">
        <f t="shared" si="1087"/>
        <v/>
      </c>
      <c r="W5829" s="144" t="str">
        <f t="shared" si="1088"/>
        <v/>
      </c>
      <c r="X5829" s="146" t="str">
        <f>IF(C5829="","",IF(OR(C5829="Trade",C5829="Multi Position"),(X5828+V5829),IF(C5829="Deposit",(X5828+AE5829),IF(C5829="Withdrawal",(X5828-AE5829)))))</f>
        <v/>
      </c>
      <c r="Y5829" s="145" t="str">
        <f t="shared" si="1089"/>
        <v/>
      </c>
      <c r="Z5829" s="118"/>
      <c r="AA5829" s="118"/>
      <c r="AB5829" s="118"/>
      <c r="AC5829" s="118"/>
      <c r="AD5829" s="118"/>
      <c r="AE5829" s="139"/>
      <c r="AF5829" s="118"/>
      <c r="AG5829" s="118"/>
      <c r="AH5829" s="147" t="str">
        <f t="shared" si="1090"/>
        <v/>
      </c>
      <c r="AI5829" s="147" t="str">
        <f t="shared" si="1091"/>
        <v/>
      </c>
      <c r="AJ5829" s="148" t="str">
        <f t="shared" si="1080"/>
        <v/>
      </c>
      <c r="AK5829" s="148" t="str">
        <f t="shared" si="1081"/>
        <v/>
      </c>
      <c r="AL5829" s="147" t="str">
        <f t="shared" si="1082"/>
        <v/>
      </c>
      <c r="AM5829" s="147" t="str">
        <f t="shared" si="1083"/>
        <v/>
      </c>
      <c r="AN5829" s="147" t="str">
        <f t="shared" si="1084"/>
        <v/>
      </c>
      <c r="AO5829" s="118"/>
    </row>
    <row r="5830" spans="1:41">
      <c r="A5830" s="118"/>
      <c r="B5830" s="118"/>
      <c r="C5830" s="118"/>
      <c r="D5830" s="118"/>
      <c r="E5830" s="118"/>
      <c r="F5830" s="118"/>
      <c r="G5830" s="118"/>
      <c r="H5830" s="118"/>
      <c r="I5830" s="118"/>
      <c r="J5830" s="118"/>
      <c r="K5830" s="118"/>
      <c r="L5830" s="118"/>
      <c r="M5830" s="118"/>
      <c r="N5830" s="118"/>
      <c r="O5830" s="143" t="str">
        <f>IF(H5830="","",(S5830/S5830)&amp;":"&amp;ROUND(AH5830/S5830,2))</f>
        <v/>
      </c>
      <c r="P5830" s="118"/>
      <c r="Q5830" s="118"/>
      <c r="R5830" s="143" t="str">
        <f>IF(H5830="","",(S5830/S5830)&amp;":"&amp;ROUND(AI5830/S5830,2))</f>
        <v/>
      </c>
      <c r="S5830" s="144" t="str">
        <f t="shared" si="1085"/>
        <v/>
      </c>
      <c r="T5830" s="145" t="str">
        <f t="shared" si="1086"/>
        <v/>
      </c>
      <c r="U5830" s="118"/>
      <c r="V5830" s="145" t="str">
        <f t="shared" si="1087"/>
        <v/>
      </c>
      <c r="W5830" s="144" t="str">
        <f t="shared" si="1088"/>
        <v/>
      </c>
      <c r="X5830" s="146" t="str">
        <f>IF(C5830="","",IF(OR(C5830="Trade",C5830="Multi Position"),(X5829+V5830),IF(C5830="Deposit",(X5829+AE5830),IF(C5830="Withdrawal",(X5829-AE5830)))))</f>
        <v/>
      </c>
      <c r="Y5830" s="145" t="str">
        <f t="shared" si="1089"/>
        <v/>
      </c>
      <c r="Z5830" s="118"/>
      <c r="AA5830" s="118"/>
      <c r="AB5830" s="118"/>
      <c r="AC5830" s="118"/>
      <c r="AD5830" s="118"/>
      <c r="AE5830" s="139"/>
      <c r="AF5830" s="118"/>
      <c r="AG5830" s="118"/>
      <c r="AH5830" s="147" t="str">
        <f t="shared" si="1090"/>
        <v/>
      </c>
      <c r="AI5830" s="147" t="str">
        <f t="shared" si="1091"/>
        <v/>
      </c>
      <c r="AJ5830" s="148" t="str">
        <f t="shared" si="1080"/>
        <v/>
      </c>
      <c r="AK5830" s="148" t="str">
        <f t="shared" si="1081"/>
        <v/>
      </c>
      <c r="AL5830" s="147" t="str">
        <f t="shared" si="1082"/>
        <v/>
      </c>
      <c r="AM5830" s="147" t="str">
        <f t="shared" si="1083"/>
        <v/>
      </c>
      <c r="AN5830" s="147" t="str">
        <f t="shared" si="1084"/>
        <v/>
      </c>
      <c r="AO5830" s="118"/>
    </row>
    <row r="5831" spans="1:41">
      <c r="A5831" s="118"/>
      <c r="B5831" s="118"/>
      <c r="C5831" s="118"/>
      <c r="D5831" s="118"/>
      <c r="E5831" s="118"/>
      <c r="F5831" s="118"/>
      <c r="G5831" s="118"/>
      <c r="H5831" s="118"/>
      <c r="I5831" s="118"/>
      <c r="J5831" s="118"/>
      <c r="K5831" s="118"/>
      <c r="L5831" s="118"/>
      <c r="M5831" s="118"/>
      <c r="N5831" s="118"/>
      <c r="O5831" s="143" t="str">
        <f>IF(H5831="","",(S5831/S5831)&amp;":"&amp;ROUND(AH5831/S5831,2))</f>
        <v/>
      </c>
      <c r="P5831" s="118"/>
      <c r="Q5831" s="118"/>
      <c r="R5831" s="143" t="str">
        <f>IF(H5831="","",(S5831/S5831)&amp;":"&amp;ROUND(AI5831/S5831,2))</f>
        <v/>
      </c>
      <c r="S5831" s="144" t="str">
        <f t="shared" si="1085"/>
        <v/>
      </c>
      <c r="T5831" s="145" t="str">
        <f t="shared" si="1086"/>
        <v/>
      </c>
      <c r="U5831" s="118"/>
      <c r="V5831" s="145" t="str">
        <f t="shared" si="1087"/>
        <v/>
      </c>
      <c r="W5831" s="144" t="str">
        <f t="shared" si="1088"/>
        <v/>
      </c>
      <c r="X5831" s="146" t="str">
        <f>IF(C5831="","",IF(OR(C5831="Trade",C5831="Multi Position"),(X5830+V5831),IF(C5831="Deposit",(X5830+AE5831),IF(C5831="Withdrawal",(X5830-AE5831)))))</f>
        <v/>
      </c>
      <c r="Y5831" s="145" t="str">
        <f t="shared" si="1089"/>
        <v/>
      </c>
      <c r="Z5831" s="118"/>
      <c r="AA5831" s="118"/>
      <c r="AB5831" s="118"/>
      <c r="AC5831" s="118"/>
      <c r="AD5831" s="118"/>
      <c r="AE5831" s="139"/>
      <c r="AF5831" s="118"/>
      <c r="AG5831" s="118"/>
      <c r="AH5831" s="147" t="str">
        <f t="shared" si="1090"/>
        <v/>
      </c>
      <c r="AI5831" s="147" t="str">
        <f t="shared" si="1091"/>
        <v/>
      </c>
      <c r="AJ5831" s="148" t="str">
        <f t="shared" si="1080"/>
        <v/>
      </c>
      <c r="AK5831" s="148" t="str">
        <f t="shared" si="1081"/>
        <v/>
      </c>
      <c r="AL5831" s="147" t="str">
        <f t="shared" si="1082"/>
        <v/>
      </c>
      <c r="AM5831" s="147" t="str">
        <f t="shared" si="1083"/>
        <v/>
      </c>
      <c r="AN5831" s="147" t="str">
        <f t="shared" si="1084"/>
        <v/>
      </c>
      <c r="AO5831" s="118"/>
    </row>
    <row r="5832" spans="1:41">
      <c r="A5832" s="118"/>
      <c r="B5832" s="118"/>
      <c r="C5832" s="118"/>
      <c r="D5832" s="118"/>
      <c r="E5832" s="118"/>
      <c r="F5832" s="118"/>
      <c r="G5832" s="118"/>
      <c r="H5832" s="118"/>
      <c r="I5832" s="118"/>
      <c r="J5832" s="118"/>
      <c r="K5832" s="118"/>
      <c r="L5832" s="118"/>
      <c r="M5832" s="118"/>
      <c r="N5832" s="118"/>
      <c r="O5832" s="143" t="str">
        <f>IF(H5832="","",(S5832/S5832)&amp;":"&amp;ROUND(AH5832/S5832,2))</f>
        <v/>
      </c>
      <c r="P5832" s="118"/>
      <c r="Q5832" s="118"/>
      <c r="R5832" s="143" t="str">
        <f>IF(H5832="","",(S5832/S5832)&amp;":"&amp;ROUND(AI5832/S5832,2))</f>
        <v/>
      </c>
      <c r="S5832" s="144" t="str">
        <f t="shared" si="1085"/>
        <v/>
      </c>
      <c r="T5832" s="145" t="str">
        <f t="shared" si="1086"/>
        <v/>
      </c>
      <c r="U5832" s="118"/>
      <c r="V5832" s="145" t="str">
        <f t="shared" si="1087"/>
        <v/>
      </c>
      <c r="W5832" s="144" t="str">
        <f t="shared" si="1088"/>
        <v/>
      </c>
      <c r="X5832" s="146" t="str">
        <f>IF(C5832="","",IF(OR(C5832="Trade",C5832="Multi Position"),(X5831+V5832),IF(C5832="Deposit",(X5831+AE5832),IF(C5832="Withdrawal",(X5831-AE5832)))))</f>
        <v/>
      </c>
      <c r="Y5832" s="145" t="str">
        <f t="shared" si="1089"/>
        <v/>
      </c>
      <c r="Z5832" s="118"/>
      <c r="AA5832" s="118"/>
      <c r="AB5832" s="118"/>
      <c r="AC5832" s="118"/>
      <c r="AD5832" s="118"/>
      <c r="AE5832" s="139"/>
      <c r="AF5832" s="118"/>
      <c r="AG5832" s="118"/>
      <c r="AH5832" s="147" t="str">
        <f t="shared" si="1090"/>
        <v/>
      </c>
      <c r="AI5832" s="147" t="str">
        <f t="shared" si="1091"/>
        <v/>
      </c>
      <c r="AJ5832" s="148" t="str">
        <f t="shared" si="1080"/>
        <v/>
      </c>
      <c r="AK5832" s="148" t="str">
        <f t="shared" si="1081"/>
        <v/>
      </c>
      <c r="AL5832" s="147" t="str">
        <f t="shared" si="1082"/>
        <v/>
      </c>
      <c r="AM5832" s="147" t="str">
        <f t="shared" si="1083"/>
        <v/>
      </c>
      <c r="AN5832" s="147" t="str">
        <f t="shared" si="1084"/>
        <v/>
      </c>
      <c r="AO5832" s="118"/>
    </row>
    <row r="5833" spans="1:41">
      <c r="A5833" s="118"/>
      <c r="B5833" s="118"/>
      <c r="C5833" s="118"/>
      <c r="D5833" s="118"/>
      <c r="E5833" s="118"/>
      <c r="F5833" s="118"/>
      <c r="G5833" s="118"/>
      <c r="H5833" s="118"/>
      <c r="I5833" s="118"/>
      <c r="J5833" s="118"/>
      <c r="K5833" s="118"/>
      <c r="L5833" s="118"/>
      <c r="M5833" s="118"/>
      <c r="N5833" s="118"/>
      <c r="O5833" s="143" t="str">
        <f>IF(H5833="","",(S5833/S5833)&amp;":"&amp;ROUND(AH5833/S5833,2))</f>
        <v/>
      </c>
      <c r="P5833" s="118"/>
      <c r="Q5833" s="118"/>
      <c r="R5833" s="143" t="str">
        <f>IF(H5833="","",(S5833/S5833)&amp;":"&amp;ROUND(AI5833/S5833,2))</f>
        <v/>
      </c>
      <c r="S5833" s="144" t="str">
        <f t="shared" si="1085"/>
        <v/>
      </c>
      <c r="T5833" s="145" t="str">
        <f t="shared" si="1086"/>
        <v/>
      </c>
      <c r="U5833" s="118"/>
      <c r="V5833" s="145" t="str">
        <f t="shared" si="1087"/>
        <v/>
      </c>
      <c r="W5833" s="144" t="str">
        <f t="shared" si="1088"/>
        <v/>
      </c>
      <c r="X5833" s="146" t="str">
        <f>IF(C5833="","",IF(OR(C5833="Trade",C5833="Multi Position"),(X5832+V5833),IF(C5833="Deposit",(X5832+AE5833),IF(C5833="Withdrawal",(X5832-AE5833)))))</f>
        <v/>
      </c>
      <c r="Y5833" s="145" t="str">
        <f t="shared" si="1089"/>
        <v/>
      </c>
      <c r="Z5833" s="118"/>
      <c r="AA5833" s="118"/>
      <c r="AB5833" s="118"/>
      <c r="AC5833" s="118"/>
      <c r="AD5833" s="118"/>
      <c r="AE5833" s="139"/>
      <c r="AF5833" s="118"/>
      <c r="AG5833" s="118"/>
      <c r="AH5833" s="147" t="str">
        <f t="shared" si="1090"/>
        <v/>
      </c>
      <c r="AI5833" s="147" t="str">
        <f t="shared" si="1091"/>
        <v/>
      </c>
      <c r="AJ5833" s="148" t="str">
        <f t="shared" si="1080"/>
        <v/>
      </c>
      <c r="AK5833" s="148" t="str">
        <f t="shared" si="1081"/>
        <v/>
      </c>
      <c r="AL5833" s="147" t="str">
        <f t="shared" si="1082"/>
        <v/>
      </c>
      <c r="AM5833" s="147" t="str">
        <f t="shared" si="1083"/>
        <v/>
      </c>
      <c r="AN5833" s="147" t="str">
        <f t="shared" si="1084"/>
        <v/>
      </c>
      <c r="AO5833" s="118"/>
    </row>
    <row r="5834" spans="1:41">
      <c r="A5834" s="118"/>
      <c r="B5834" s="118"/>
      <c r="C5834" s="118"/>
      <c r="D5834" s="118"/>
      <c r="E5834" s="118"/>
      <c r="F5834" s="118"/>
      <c r="G5834" s="118"/>
      <c r="H5834" s="118"/>
      <c r="I5834" s="118"/>
      <c r="J5834" s="118"/>
      <c r="K5834" s="118"/>
      <c r="L5834" s="118"/>
      <c r="M5834" s="118"/>
      <c r="N5834" s="118"/>
      <c r="O5834" s="143" t="str">
        <f>IF(H5834="","",(S5834/S5834)&amp;":"&amp;ROUND(AH5834/S5834,2))</f>
        <v/>
      </c>
      <c r="P5834" s="118"/>
      <c r="Q5834" s="118"/>
      <c r="R5834" s="143" t="str">
        <f>IF(H5834="","",(S5834/S5834)&amp;":"&amp;ROUND(AI5834/S5834,2))</f>
        <v/>
      </c>
      <c r="S5834" s="144" t="str">
        <f t="shared" si="1085"/>
        <v/>
      </c>
      <c r="T5834" s="145" t="str">
        <f t="shared" si="1086"/>
        <v/>
      </c>
      <c r="U5834" s="118"/>
      <c r="V5834" s="145" t="str">
        <f t="shared" si="1087"/>
        <v/>
      </c>
      <c r="W5834" s="144" t="str">
        <f t="shared" si="1088"/>
        <v/>
      </c>
      <c r="X5834" s="146" t="str">
        <f>IF(C5834="","",IF(OR(C5834="Trade",C5834="Multi Position"),(X5833+V5834),IF(C5834="Deposit",(X5833+AE5834),IF(C5834="Withdrawal",(X5833-AE5834)))))</f>
        <v/>
      </c>
      <c r="Y5834" s="145" t="str">
        <f t="shared" si="1089"/>
        <v/>
      </c>
      <c r="Z5834" s="118"/>
      <c r="AA5834" s="118"/>
      <c r="AB5834" s="118"/>
      <c r="AC5834" s="118"/>
      <c r="AD5834" s="118"/>
      <c r="AE5834" s="139"/>
      <c r="AF5834" s="118"/>
      <c r="AG5834" s="118"/>
      <c r="AH5834" s="147" t="str">
        <f t="shared" si="1090"/>
        <v/>
      </c>
      <c r="AI5834" s="147" t="str">
        <f t="shared" si="1091"/>
        <v/>
      </c>
      <c r="AJ5834" s="148" t="str">
        <f t="shared" ref="AJ5834:AJ5897" si="1092">IF(V5834&lt;0,V5834/-X5834,S5834)</f>
        <v/>
      </c>
      <c r="AK5834" s="148" t="str">
        <f t="shared" ref="AK5834:AK5897" si="1093">IF(V5834="","",IF(H5834="LONG",IF(V5834&gt;0,V5834/X5834,((L5834*(P5834-K5834))/X5834)),IF(V5834&gt;0,V5834/X5834,((L5834*(K5834-P5834))/X5834))))</f>
        <v/>
      </c>
      <c r="AL5834" s="147" t="str">
        <f t="shared" ref="AL5834:AL5897" si="1094">IF(B5834="","",MONTH(B5834))</f>
        <v/>
      </c>
      <c r="AM5834" s="147" t="str">
        <f t="shared" ref="AM5834:AM5897" si="1095">IF(B5834="","",YEAR(B5834))</f>
        <v/>
      </c>
      <c r="AN5834" s="147" t="str">
        <f t="shared" ref="AN5834:AN5897" si="1096">IF(B5834="","",DAY(B5834))</f>
        <v/>
      </c>
      <c r="AO5834" s="118"/>
    </row>
    <row r="5835" spans="1:41">
      <c r="A5835" s="118"/>
      <c r="B5835" s="118"/>
      <c r="C5835" s="118"/>
      <c r="D5835" s="118"/>
      <c r="E5835" s="118"/>
      <c r="F5835" s="118"/>
      <c r="G5835" s="118"/>
      <c r="H5835" s="118"/>
      <c r="I5835" s="118"/>
      <c r="J5835" s="118"/>
      <c r="K5835" s="118"/>
      <c r="L5835" s="118"/>
      <c r="M5835" s="118"/>
      <c r="N5835" s="118"/>
      <c r="O5835" s="143" t="str">
        <f>IF(H5835="","",(S5835/S5835)&amp;":"&amp;ROUND(AH5835/S5835,2))</f>
        <v/>
      </c>
      <c r="P5835" s="118"/>
      <c r="Q5835" s="118"/>
      <c r="R5835" s="143" t="str">
        <f>IF(H5835="","",(S5835/S5835)&amp;":"&amp;ROUND(AI5835/S5835,2))</f>
        <v/>
      </c>
      <c r="S5835" s="144" t="str">
        <f t="shared" ref="S5835:S5898" si="1097">IF(N5835="","",IF(H5835="LONG",(((K5835-M5835)*L5835)/X5834),(((M5835-K5835)*L5835)/X5834)))</f>
        <v/>
      </c>
      <c r="T5835" s="145" t="str">
        <f t="shared" ref="T5835:T5898" si="1098">IF(K5835="","",IF(H5835="LONG",(P5835*L5835)-(K5835*L5835),(K5835*L5835)-(P5835*L5835)))</f>
        <v/>
      </c>
      <c r="U5835" s="118"/>
      <c r="V5835" s="145" t="str">
        <f t="shared" ref="V5835:V5898" si="1099">IF(K5835="","",IF(T5835&lt;0,(T5835)-+U5835,(T5835)-U5835))</f>
        <v/>
      </c>
      <c r="W5835" s="144" t="str">
        <f t="shared" ref="W5835:W5898" si="1100">IF(P5835="","",SUM(V5835/X5834))</f>
        <v/>
      </c>
      <c r="X5835" s="146" t="str">
        <f>IF(C5835="","",IF(OR(C5835="Trade",C5835="Multi Position"),(X5834+V5835),IF(C5835="Deposit",(X5834+AE5835),IF(C5835="Withdrawal",(X5834-AE5835)))))</f>
        <v/>
      </c>
      <c r="Y5835" s="145" t="str">
        <f t="shared" ref="Y5835:Y5898" si="1101">IF(Q5835="","",INT(Q5835-B5835)&amp;" Days "&amp;TEXT(Q5835-B5835,"H"" Hrs ""m"" mins """))</f>
        <v/>
      </c>
      <c r="Z5835" s="118"/>
      <c r="AA5835" s="118"/>
      <c r="AB5835" s="118"/>
      <c r="AC5835" s="118"/>
      <c r="AD5835" s="118"/>
      <c r="AE5835" s="139"/>
      <c r="AF5835" s="118"/>
      <c r="AG5835" s="118"/>
      <c r="AH5835" s="147" t="str">
        <f t="shared" ref="AH5835:AH5898" si="1102">IF(K5835="","", IF(H5835="LONG", (((N5835-K5835)*L5835)/X5834), (((K5835-N5835)*L5835)/X5834)))</f>
        <v/>
      </c>
      <c r="AI5835" s="147" t="str">
        <f t="shared" ref="AI5835:AI5898" si="1103">IF(K5835="","", IF(H5835="LONG", (((P5835-K5835)*L5835)/X5834), (((K5835-P5835)*L5835)/X5834)))</f>
        <v/>
      </c>
      <c r="AJ5835" s="148" t="str">
        <f t="shared" si="1092"/>
        <v/>
      </c>
      <c r="AK5835" s="148" t="str">
        <f t="shared" si="1093"/>
        <v/>
      </c>
      <c r="AL5835" s="147" t="str">
        <f t="shared" si="1094"/>
        <v/>
      </c>
      <c r="AM5835" s="147" t="str">
        <f t="shared" si="1095"/>
        <v/>
      </c>
      <c r="AN5835" s="147" t="str">
        <f t="shared" si="1096"/>
        <v/>
      </c>
      <c r="AO5835" s="118"/>
    </row>
    <row r="5836" spans="1:41">
      <c r="A5836" s="118"/>
      <c r="B5836" s="118"/>
      <c r="C5836" s="118"/>
      <c r="D5836" s="118"/>
      <c r="E5836" s="118"/>
      <c r="F5836" s="118"/>
      <c r="G5836" s="118"/>
      <c r="H5836" s="118"/>
      <c r="I5836" s="118"/>
      <c r="J5836" s="118"/>
      <c r="K5836" s="118"/>
      <c r="L5836" s="118"/>
      <c r="M5836" s="118"/>
      <c r="N5836" s="118"/>
      <c r="O5836" s="143" t="str">
        <f>IF(H5836="","",(S5836/S5836)&amp;":"&amp;ROUND(AH5836/S5836,2))</f>
        <v/>
      </c>
      <c r="P5836" s="118"/>
      <c r="Q5836" s="118"/>
      <c r="R5836" s="143" t="str">
        <f>IF(H5836="","",(S5836/S5836)&amp;":"&amp;ROUND(AI5836/S5836,2))</f>
        <v/>
      </c>
      <c r="S5836" s="144" t="str">
        <f t="shared" si="1097"/>
        <v/>
      </c>
      <c r="T5836" s="145" t="str">
        <f t="shared" si="1098"/>
        <v/>
      </c>
      <c r="U5836" s="118"/>
      <c r="V5836" s="145" t="str">
        <f t="shared" si="1099"/>
        <v/>
      </c>
      <c r="W5836" s="144" t="str">
        <f t="shared" si="1100"/>
        <v/>
      </c>
      <c r="X5836" s="146" t="str">
        <f>IF(C5836="","",IF(OR(C5836="Trade",C5836="Multi Position"),(X5835+V5836),IF(C5836="Deposit",(X5835+AE5836),IF(C5836="Withdrawal",(X5835-AE5836)))))</f>
        <v/>
      </c>
      <c r="Y5836" s="145" t="str">
        <f t="shared" si="1101"/>
        <v/>
      </c>
      <c r="Z5836" s="118"/>
      <c r="AA5836" s="118"/>
      <c r="AB5836" s="118"/>
      <c r="AC5836" s="118"/>
      <c r="AD5836" s="118"/>
      <c r="AE5836" s="139"/>
      <c r="AF5836" s="118"/>
      <c r="AG5836" s="118"/>
      <c r="AH5836" s="147" t="str">
        <f t="shared" si="1102"/>
        <v/>
      </c>
      <c r="AI5836" s="147" t="str">
        <f t="shared" si="1103"/>
        <v/>
      </c>
      <c r="AJ5836" s="148" t="str">
        <f t="shared" si="1092"/>
        <v/>
      </c>
      <c r="AK5836" s="148" t="str">
        <f t="shared" si="1093"/>
        <v/>
      </c>
      <c r="AL5836" s="147" t="str">
        <f t="shared" si="1094"/>
        <v/>
      </c>
      <c r="AM5836" s="147" t="str">
        <f t="shared" si="1095"/>
        <v/>
      </c>
      <c r="AN5836" s="147" t="str">
        <f t="shared" si="1096"/>
        <v/>
      </c>
      <c r="AO5836" s="118"/>
    </row>
    <row r="5837" spans="1:41">
      <c r="A5837" s="118"/>
      <c r="B5837" s="118"/>
      <c r="C5837" s="118"/>
      <c r="D5837" s="118"/>
      <c r="E5837" s="118"/>
      <c r="F5837" s="118"/>
      <c r="G5837" s="118"/>
      <c r="H5837" s="118"/>
      <c r="I5837" s="118"/>
      <c r="J5837" s="118"/>
      <c r="K5837" s="118"/>
      <c r="L5837" s="118"/>
      <c r="M5837" s="118"/>
      <c r="N5837" s="118"/>
      <c r="O5837" s="143" t="str">
        <f>IF(H5837="","",(S5837/S5837)&amp;":"&amp;ROUND(AH5837/S5837,2))</f>
        <v/>
      </c>
      <c r="P5837" s="118"/>
      <c r="Q5837" s="118"/>
      <c r="R5837" s="143" t="str">
        <f>IF(H5837="","",(S5837/S5837)&amp;":"&amp;ROUND(AI5837/S5837,2))</f>
        <v/>
      </c>
      <c r="S5837" s="144" t="str">
        <f t="shared" si="1097"/>
        <v/>
      </c>
      <c r="T5837" s="145" t="str">
        <f t="shared" si="1098"/>
        <v/>
      </c>
      <c r="U5837" s="118"/>
      <c r="V5837" s="145" t="str">
        <f t="shared" si="1099"/>
        <v/>
      </c>
      <c r="W5837" s="144" t="str">
        <f t="shared" si="1100"/>
        <v/>
      </c>
      <c r="X5837" s="146" t="str">
        <f>IF(C5837="","",IF(OR(C5837="Trade",C5837="Multi Position"),(X5836+V5837),IF(C5837="Deposit",(X5836+AE5837),IF(C5837="Withdrawal",(X5836-AE5837)))))</f>
        <v/>
      </c>
      <c r="Y5837" s="145" t="str">
        <f t="shared" si="1101"/>
        <v/>
      </c>
      <c r="Z5837" s="118"/>
      <c r="AA5837" s="118"/>
      <c r="AB5837" s="118"/>
      <c r="AC5837" s="118"/>
      <c r="AD5837" s="118"/>
      <c r="AE5837" s="139"/>
      <c r="AF5837" s="118"/>
      <c r="AG5837" s="118"/>
      <c r="AH5837" s="147" t="str">
        <f t="shared" si="1102"/>
        <v/>
      </c>
      <c r="AI5837" s="147" t="str">
        <f t="shared" si="1103"/>
        <v/>
      </c>
      <c r="AJ5837" s="148" t="str">
        <f t="shared" si="1092"/>
        <v/>
      </c>
      <c r="AK5837" s="148" t="str">
        <f t="shared" si="1093"/>
        <v/>
      </c>
      <c r="AL5837" s="147" t="str">
        <f t="shared" si="1094"/>
        <v/>
      </c>
      <c r="AM5837" s="147" t="str">
        <f t="shared" si="1095"/>
        <v/>
      </c>
      <c r="AN5837" s="147" t="str">
        <f t="shared" si="1096"/>
        <v/>
      </c>
      <c r="AO5837" s="118"/>
    </row>
    <row r="5838" spans="1:41">
      <c r="A5838" s="118"/>
      <c r="B5838" s="118"/>
      <c r="C5838" s="118"/>
      <c r="D5838" s="118"/>
      <c r="E5838" s="118"/>
      <c r="F5838" s="118"/>
      <c r="G5838" s="118"/>
      <c r="H5838" s="118"/>
      <c r="I5838" s="118"/>
      <c r="J5838" s="118"/>
      <c r="K5838" s="118"/>
      <c r="L5838" s="118"/>
      <c r="M5838" s="118"/>
      <c r="N5838" s="118"/>
      <c r="O5838" s="143" t="str">
        <f>IF(H5838="","",(S5838/S5838)&amp;":"&amp;ROUND(AH5838/S5838,2))</f>
        <v/>
      </c>
      <c r="P5838" s="118"/>
      <c r="Q5838" s="118"/>
      <c r="R5838" s="143" t="str">
        <f>IF(H5838="","",(S5838/S5838)&amp;":"&amp;ROUND(AI5838/S5838,2))</f>
        <v/>
      </c>
      <c r="S5838" s="144" t="str">
        <f t="shared" si="1097"/>
        <v/>
      </c>
      <c r="T5838" s="145" t="str">
        <f t="shared" si="1098"/>
        <v/>
      </c>
      <c r="U5838" s="118"/>
      <c r="V5838" s="145" t="str">
        <f t="shared" si="1099"/>
        <v/>
      </c>
      <c r="W5838" s="144" t="str">
        <f t="shared" si="1100"/>
        <v/>
      </c>
      <c r="X5838" s="146" t="str">
        <f>IF(C5838="","",IF(OR(C5838="Trade",C5838="Multi Position"),(X5837+V5838),IF(C5838="Deposit",(X5837+AE5838),IF(C5838="Withdrawal",(X5837-AE5838)))))</f>
        <v/>
      </c>
      <c r="Y5838" s="145" t="str">
        <f t="shared" si="1101"/>
        <v/>
      </c>
      <c r="Z5838" s="118"/>
      <c r="AA5838" s="118"/>
      <c r="AB5838" s="118"/>
      <c r="AC5838" s="118"/>
      <c r="AD5838" s="118"/>
      <c r="AE5838" s="139"/>
      <c r="AF5838" s="118"/>
      <c r="AG5838" s="118"/>
      <c r="AH5838" s="147" t="str">
        <f t="shared" si="1102"/>
        <v/>
      </c>
      <c r="AI5838" s="147" t="str">
        <f t="shared" si="1103"/>
        <v/>
      </c>
      <c r="AJ5838" s="148" t="str">
        <f t="shared" si="1092"/>
        <v/>
      </c>
      <c r="AK5838" s="148" t="str">
        <f t="shared" si="1093"/>
        <v/>
      </c>
      <c r="AL5838" s="147" t="str">
        <f t="shared" si="1094"/>
        <v/>
      </c>
      <c r="AM5838" s="147" t="str">
        <f t="shared" si="1095"/>
        <v/>
      </c>
      <c r="AN5838" s="147" t="str">
        <f t="shared" si="1096"/>
        <v/>
      </c>
      <c r="AO5838" s="118"/>
    </row>
    <row r="5839" spans="1:41">
      <c r="A5839" s="118"/>
      <c r="B5839" s="118"/>
      <c r="C5839" s="118"/>
      <c r="D5839" s="118"/>
      <c r="E5839" s="118"/>
      <c r="F5839" s="118"/>
      <c r="G5839" s="118"/>
      <c r="H5839" s="118"/>
      <c r="I5839" s="118"/>
      <c r="J5839" s="118"/>
      <c r="K5839" s="118"/>
      <c r="L5839" s="118"/>
      <c r="M5839" s="118"/>
      <c r="N5839" s="118"/>
      <c r="O5839" s="143" t="str">
        <f>IF(H5839="","",(S5839/S5839)&amp;":"&amp;ROUND(AH5839/S5839,2))</f>
        <v/>
      </c>
      <c r="P5839" s="118"/>
      <c r="Q5839" s="118"/>
      <c r="R5839" s="143" t="str">
        <f>IF(H5839="","",(S5839/S5839)&amp;":"&amp;ROUND(AI5839/S5839,2))</f>
        <v/>
      </c>
      <c r="S5839" s="144" t="str">
        <f t="shared" si="1097"/>
        <v/>
      </c>
      <c r="T5839" s="145" t="str">
        <f t="shared" si="1098"/>
        <v/>
      </c>
      <c r="U5839" s="118"/>
      <c r="V5839" s="145" t="str">
        <f t="shared" si="1099"/>
        <v/>
      </c>
      <c r="W5839" s="144" t="str">
        <f t="shared" si="1100"/>
        <v/>
      </c>
      <c r="X5839" s="146" t="str">
        <f>IF(C5839="","",IF(OR(C5839="Trade",C5839="Multi Position"),(X5838+V5839),IF(C5839="Deposit",(X5838+AE5839),IF(C5839="Withdrawal",(X5838-AE5839)))))</f>
        <v/>
      </c>
      <c r="Y5839" s="145" t="str">
        <f t="shared" si="1101"/>
        <v/>
      </c>
      <c r="Z5839" s="118"/>
      <c r="AA5839" s="118"/>
      <c r="AB5839" s="118"/>
      <c r="AC5839" s="118"/>
      <c r="AD5839" s="118"/>
      <c r="AE5839" s="139"/>
      <c r="AF5839" s="118"/>
      <c r="AG5839" s="118"/>
      <c r="AH5839" s="147" t="str">
        <f t="shared" si="1102"/>
        <v/>
      </c>
      <c r="AI5839" s="147" t="str">
        <f t="shared" si="1103"/>
        <v/>
      </c>
      <c r="AJ5839" s="148" t="str">
        <f t="shared" si="1092"/>
        <v/>
      </c>
      <c r="AK5839" s="148" t="str">
        <f t="shared" si="1093"/>
        <v/>
      </c>
      <c r="AL5839" s="147" t="str">
        <f t="shared" si="1094"/>
        <v/>
      </c>
      <c r="AM5839" s="147" t="str">
        <f t="shared" si="1095"/>
        <v/>
      </c>
      <c r="AN5839" s="147" t="str">
        <f t="shared" si="1096"/>
        <v/>
      </c>
      <c r="AO5839" s="118"/>
    </row>
    <row r="5840" spans="1:41">
      <c r="A5840" s="118"/>
      <c r="B5840" s="118"/>
      <c r="C5840" s="118"/>
      <c r="D5840" s="118"/>
      <c r="E5840" s="118"/>
      <c r="F5840" s="118"/>
      <c r="G5840" s="118"/>
      <c r="H5840" s="118"/>
      <c r="I5840" s="118"/>
      <c r="J5840" s="118"/>
      <c r="K5840" s="118"/>
      <c r="L5840" s="118"/>
      <c r="M5840" s="118"/>
      <c r="N5840" s="118"/>
      <c r="O5840" s="143" t="str">
        <f>IF(H5840="","",(S5840/S5840)&amp;":"&amp;ROUND(AH5840/S5840,2))</f>
        <v/>
      </c>
      <c r="P5840" s="118"/>
      <c r="Q5840" s="118"/>
      <c r="R5840" s="143" t="str">
        <f>IF(H5840="","",(S5840/S5840)&amp;":"&amp;ROUND(AI5840/S5840,2))</f>
        <v/>
      </c>
      <c r="S5840" s="144" t="str">
        <f t="shared" si="1097"/>
        <v/>
      </c>
      <c r="T5840" s="145" t="str">
        <f t="shared" si="1098"/>
        <v/>
      </c>
      <c r="U5840" s="118"/>
      <c r="V5840" s="145" t="str">
        <f t="shared" si="1099"/>
        <v/>
      </c>
      <c r="W5840" s="144" t="str">
        <f t="shared" si="1100"/>
        <v/>
      </c>
      <c r="X5840" s="146" t="str">
        <f>IF(C5840="","",IF(OR(C5840="Trade",C5840="Multi Position"),(X5839+V5840),IF(C5840="Deposit",(X5839+AE5840),IF(C5840="Withdrawal",(X5839-AE5840)))))</f>
        <v/>
      </c>
      <c r="Y5840" s="145" t="str">
        <f t="shared" si="1101"/>
        <v/>
      </c>
      <c r="Z5840" s="118"/>
      <c r="AA5840" s="118"/>
      <c r="AB5840" s="118"/>
      <c r="AC5840" s="118"/>
      <c r="AD5840" s="118"/>
      <c r="AE5840" s="139"/>
      <c r="AF5840" s="118"/>
      <c r="AG5840" s="118"/>
      <c r="AH5840" s="147" t="str">
        <f t="shared" si="1102"/>
        <v/>
      </c>
      <c r="AI5840" s="147" t="str">
        <f t="shared" si="1103"/>
        <v/>
      </c>
      <c r="AJ5840" s="148" t="str">
        <f t="shared" si="1092"/>
        <v/>
      </c>
      <c r="AK5840" s="148" t="str">
        <f t="shared" si="1093"/>
        <v/>
      </c>
      <c r="AL5840" s="147" t="str">
        <f t="shared" si="1094"/>
        <v/>
      </c>
      <c r="AM5840" s="147" t="str">
        <f t="shared" si="1095"/>
        <v/>
      </c>
      <c r="AN5840" s="147" t="str">
        <f t="shared" si="1096"/>
        <v/>
      </c>
      <c r="AO5840" s="118"/>
    </row>
    <row r="5841" spans="1:41">
      <c r="A5841" s="118"/>
      <c r="B5841" s="118"/>
      <c r="C5841" s="118"/>
      <c r="D5841" s="118"/>
      <c r="E5841" s="118"/>
      <c r="F5841" s="118"/>
      <c r="G5841" s="118"/>
      <c r="H5841" s="118"/>
      <c r="I5841" s="118"/>
      <c r="J5841" s="118"/>
      <c r="K5841" s="118"/>
      <c r="L5841" s="118"/>
      <c r="M5841" s="118"/>
      <c r="N5841" s="118"/>
      <c r="O5841" s="143" t="str">
        <f>IF(H5841="","",(S5841/S5841)&amp;":"&amp;ROUND(AH5841/S5841,2))</f>
        <v/>
      </c>
      <c r="P5841" s="118"/>
      <c r="Q5841" s="118"/>
      <c r="R5841" s="143" t="str">
        <f>IF(H5841="","",(S5841/S5841)&amp;":"&amp;ROUND(AI5841/S5841,2))</f>
        <v/>
      </c>
      <c r="S5841" s="144" t="str">
        <f t="shared" si="1097"/>
        <v/>
      </c>
      <c r="T5841" s="145" t="str">
        <f t="shared" si="1098"/>
        <v/>
      </c>
      <c r="U5841" s="118"/>
      <c r="V5841" s="145" t="str">
        <f t="shared" si="1099"/>
        <v/>
      </c>
      <c r="W5841" s="144" t="str">
        <f t="shared" si="1100"/>
        <v/>
      </c>
      <c r="X5841" s="146" t="str">
        <f>IF(C5841="","",IF(OR(C5841="Trade",C5841="Multi Position"),(X5840+V5841),IF(C5841="Deposit",(X5840+AE5841),IF(C5841="Withdrawal",(X5840-AE5841)))))</f>
        <v/>
      </c>
      <c r="Y5841" s="145" t="str">
        <f t="shared" si="1101"/>
        <v/>
      </c>
      <c r="Z5841" s="118"/>
      <c r="AA5841" s="118"/>
      <c r="AB5841" s="118"/>
      <c r="AC5841" s="118"/>
      <c r="AD5841" s="118"/>
      <c r="AE5841" s="139"/>
      <c r="AF5841" s="118"/>
      <c r="AG5841" s="118"/>
      <c r="AH5841" s="147" t="str">
        <f t="shared" si="1102"/>
        <v/>
      </c>
      <c r="AI5841" s="147" t="str">
        <f t="shared" si="1103"/>
        <v/>
      </c>
      <c r="AJ5841" s="148" t="str">
        <f t="shared" si="1092"/>
        <v/>
      </c>
      <c r="AK5841" s="148" t="str">
        <f t="shared" si="1093"/>
        <v/>
      </c>
      <c r="AL5841" s="147" t="str">
        <f t="shared" si="1094"/>
        <v/>
      </c>
      <c r="AM5841" s="147" t="str">
        <f t="shared" si="1095"/>
        <v/>
      </c>
      <c r="AN5841" s="147" t="str">
        <f t="shared" si="1096"/>
        <v/>
      </c>
      <c r="AO5841" s="118"/>
    </row>
    <row r="5842" spans="1:41">
      <c r="A5842" s="118"/>
      <c r="B5842" s="118"/>
      <c r="C5842" s="118"/>
      <c r="D5842" s="118"/>
      <c r="E5842" s="118"/>
      <c r="F5842" s="118"/>
      <c r="G5842" s="118"/>
      <c r="H5842" s="118"/>
      <c r="I5842" s="118"/>
      <c r="J5842" s="118"/>
      <c r="K5842" s="118"/>
      <c r="L5842" s="118"/>
      <c r="M5842" s="118"/>
      <c r="N5842" s="118"/>
      <c r="O5842" s="143" t="str">
        <f>IF(H5842="","",(S5842/S5842)&amp;":"&amp;ROUND(AH5842/S5842,2))</f>
        <v/>
      </c>
      <c r="P5842" s="118"/>
      <c r="Q5842" s="118"/>
      <c r="R5842" s="143" t="str">
        <f>IF(H5842="","",(S5842/S5842)&amp;":"&amp;ROUND(AI5842/S5842,2))</f>
        <v/>
      </c>
      <c r="S5842" s="144" t="str">
        <f t="shared" si="1097"/>
        <v/>
      </c>
      <c r="T5842" s="145" t="str">
        <f t="shared" si="1098"/>
        <v/>
      </c>
      <c r="U5842" s="118"/>
      <c r="V5842" s="145" t="str">
        <f t="shared" si="1099"/>
        <v/>
      </c>
      <c r="W5842" s="144" t="str">
        <f t="shared" si="1100"/>
        <v/>
      </c>
      <c r="X5842" s="146" t="str">
        <f>IF(C5842="","",IF(OR(C5842="Trade",C5842="Multi Position"),(X5841+V5842),IF(C5842="Deposit",(X5841+AE5842),IF(C5842="Withdrawal",(X5841-AE5842)))))</f>
        <v/>
      </c>
      <c r="Y5842" s="145" t="str">
        <f t="shared" si="1101"/>
        <v/>
      </c>
      <c r="Z5842" s="118"/>
      <c r="AA5842" s="118"/>
      <c r="AB5842" s="118"/>
      <c r="AC5842" s="118"/>
      <c r="AD5842" s="118"/>
      <c r="AE5842" s="139"/>
      <c r="AF5842" s="118"/>
      <c r="AG5842" s="118"/>
      <c r="AH5842" s="147" t="str">
        <f t="shared" si="1102"/>
        <v/>
      </c>
      <c r="AI5842" s="147" t="str">
        <f t="shared" si="1103"/>
        <v/>
      </c>
      <c r="AJ5842" s="148" t="str">
        <f t="shared" si="1092"/>
        <v/>
      </c>
      <c r="AK5842" s="148" t="str">
        <f t="shared" si="1093"/>
        <v/>
      </c>
      <c r="AL5842" s="147" t="str">
        <f t="shared" si="1094"/>
        <v/>
      </c>
      <c r="AM5842" s="147" t="str">
        <f t="shared" si="1095"/>
        <v/>
      </c>
      <c r="AN5842" s="147" t="str">
        <f t="shared" si="1096"/>
        <v/>
      </c>
      <c r="AO5842" s="118"/>
    </row>
    <row r="5843" spans="1:41">
      <c r="A5843" s="118"/>
      <c r="B5843" s="118"/>
      <c r="C5843" s="118"/>
      <c r="D5843" s="118"/>
      <c r="E5843" s="118"/>
      <c r="F5843" s="118"/>
      <c r="G5843" s="118"/>
      <c r="H5843" s="118"/>
      <c r="I5843" s="118"/>
      <c r="J5843" s="118"/>
      <c r="K5843" s="118"/>
      <c r="L5843" s="118"/>
      <c r="M5843" s="118"/>
      <c r="N5843" s="118"/>
      <c r="O5843" s="143" t="str">
        <f>IF(H5843="","",(S5843/S5843)&amp;":"&amp;ROUND(AH5843/S5843,2))</f>
        <v/>
      </c>
      <c r="P5843" s="118"/>
      <c r="Q5843" s="118"/>
      <c r="R5843" s="143" t="str">
        <f>IF(H5843="","",(S5843/S5843)&amp;":"&amp;ROUND(AI5843/S5843,2))</f>
        <v/>
      </c>
      <c r="S5843" s="144" t="str">
        <f t="shared" si="1097"/>
        <v/>
      </c>
      <c r="T5843" s="145" t="str">
        <f t="shared" si="1098"/>
        <v/>
      </c>
      <c r="U5843" s="118"/>
      <c r="V5843" s="145" t="str">
        <f t="shared" si="1099"/>
        <v/>
      </c>
      <c r="W5843" s="144" t="str">
        <f t="shared" si="1100"/>
        <v/>
      </c>
      <c r="X5843" s="146" t="str">
        <f>IF(C5843="","",IF(OR(C5843="Trade",C5843="Multi Position"),(X5842+V5843),IF(C5843="Deposit",(X5842+AE5843),IF(C5843="Withdrawal",(X5842-AE5843)))))</f>
        <v/>
      </c>
      <c r="Y5843" s="145" t="str">
        <f t="shared" si="1101"/>
        <v/>
      </c>
      <c r="Z5843" s="118"/>
      <c r="AA5843" s="118"/>
      <c r="AB5843" s="118"/>
      <c r="AC5843" s="118"/>
      <c r="AD5843" s="118"/>
      <c r="AE5843" s="139"/>
      <c r="AF5843" s="118"/>
      <c r="AG5843" s="118"/>
      <c r="AH5843" s="147" t="str">
        <f t="shared" si="1102"/>
        <v/>
      </c>
      <c r="AI5843" s="147" t="str">
        <f t="shared" si="1103"/>
        <v/>
      </c>
      <c r="AJ5843" s="148" t="str">
        <f t="shared" si="1092"/>
        <v/>
      </c>
      <c r="AK5843" s="148" t="str">
        <f t="shared" si="1093"/>
        <v/>
      </c>
      <c r="AL5843" s="147" t="str">
        <f t="shared" si="1094"/>
        <v/>
      </c>
      <c r="AM5843" s="147" t="str">
        <f t="shared" si="1095"/>
        <v/>
      </c>
      <c r="AN5843" s="147" t="str">
        <f t="shared" si="1096"/>
        <v/>
      </c>
      <c r="AO5843" s="118"/>
    </row>
    <row r="5844" spans="1:41">
      <c r="A5844" s="118"/>
      <c r="B5844" s="118"/>
      <c r="C5844" s="118"/>
      <c r="D5844" s="118"/>
      <c r="E5844" s="118"/>
      <c r="F5844" s="118"/>
      <c r="G5844" s="118"/>
      <c r="H5844" s="118"/>
      <c r="I5844" s="118"/>
      <c r="J5844" s="118"/>
      <c r="K5844" s="118"/>
      <c r="L5844" s="118"/>
      <c r="M5844" s="118"/>
      <c r="N5844" s="118"/>
      <c r="O5844" s="143" t="str">
        <f>IF(H5844="","",(S5844/S5844)&amp;":"&amp;ROUND(AH5844/S5844,2))</f>
        <v/>
      </c>
      <c r="P5844" s="118"/>
      <c r="Q5844" s="118"/>
      <c r="R5844" s="143" t="str">
        <f>IF(H5844="","",(S5844/S5844)&amp;":"&amp;ROUND(AI5844/S5844,2))</f>
        <v/>
      </c>
      <c r="S5844" s="144" t="str">
        <f t="shared" si="1097"/>
        <v/>
      </c>
      <c r="T5844" s="145" t="str">
        <f t="shared" si="1098"/>
        <v/>
      </c>
      <c r="U5844" s="118"/>
      <c r="V5844" s="145" t="str">
        <f t="shared" si="1099"/>
        <v/>
      </c>
      <c r="W5844" s="144" t="str">
        <f t="shared" si="1100"/>
        <v/>
      </c>
      <c r="X5844" s="146" t="str">
        <f>IF(C5844="","",IF(OR(C5844="Trade",C5844="Multi Position"),(X5843+V5844),IF(C5844="Deposit",(X5843+AE5844),IF(C5844="Withdrawal",(X5843-AE5844)))))</f>
        <v/>
      </c>
      <c r="Y5844" s="145" t="str">
        <f t="shared" si="1101"/>
        <v/>
      </c>
      <c r="Z5844" s="118"/>
      <c r="AA5844" s="118"/>
      <c r="AB5844" s="118"/>
      <c r="AC5844" s="118"/>
      <c r="AD5844" s="118"/>
      <c r="AE5844" s="139"/>
      <c r="AF5844" s="118"/>
      <c r="AG5844" s="118"/>
      <c r="AH5844" s="147" t="str">
        <f t="shared" si="1102"/>
        <v/>
      </c>
      <c r="AI5844" s="147" t="str">
        <f t="shared" si="1103"/>
        <v/>
      </c>
      <c r="AJ5844" s="148" t="str">
        <f t="shared" si="1092"/>
        <v/>
      </c>
      <c r="AK5844" s="148" t="str">
        <f t="shared" si="1093"/>
        <v/>
      </c>
      <c r="AL5844" s="147" t="str">
        <f t="shared" si="1094"/>
        <v/>
      </c>
      <c r="AM5844" s="147" t="str">
        <f t="shared" si="1095"/>
        <v/>
      </c>
      <c r="AN5844" s="147" t="str">
        <f t="shared" si="1096"/>
        <v/>
      </c>
      <c r="AO5844" s="118"/>
    </row>
    <row r="5845" spans="1:41">
      <c r="A5845" s="118"/>
      <c r="B5845" s="118"/>
      <c r="C5845" s="118"/>
      <c r="D5845" s="118"/>
      <c r="E5845" s="118"/>
      <c r="F5845" s="118"/>
      <c r="G5845" s="118"/>
      <c r="H5845" s="118"/>
      <c r="I5845" s="118"/>
      <c r="J5845" s="118"/>
      <c r="K5845" s="118"/>
      <c r="L5845" s="118"/>
      <c r="M5845" s="118"/>
      <c r="N5845" s="118"/>
      <c r="O5845" s="143" t="str">
        <f>IF(H5845="","",(S5845/S5845)&amp;":"&amp;ROUND(AH5845/S5845,2))</f>
        <v/>
      </c>
      <c r="P5845" s="118"/>
      <c r="Q5845" s="118"/>
      <c r="R5845" s="143" t="str">
        <f>IF(H5845="","",(S5845/S5845)&amp;":"&amp;ROUND(AI5845/S5845,2))</f>
        <v/>
      </c>
      <c r="S5845" s="144" t="str">
        <f t="shared" si="1097"/>
        <v/>
      </c>
      <c r="T5845" s="145" t="str">
        <f t="shared" si="1098"/>
        <v/>
      </c>
      <c r="U5845" s="118"/>
      <c r="V5845" s="145" t="str">
        <f t="shared" si="1099"/>
        <v/>
      </c>
      <c r="W5845" s="144" t="str">
        <f t="shared" si="1100"/>
        <v/>
      </c>
      <c r="X5845" s="146" t="str">
        <f>IF(C5845="","",IF(OR(C5845="Trade",C5845="Multi Position"),(X5844+V5845),IF(C5845="Deposit",(X5844+AE5845),IF(C5845="Withdrawal",(X5844-AE5845)))))</f>
        <v/>
      </c>
      <c r="Y5845" s="145" t="str">
        <f t="shared" si="1101"/>
        <v/>
      </c>
      <c r="Z5845" s="118"/>
      <c r="AA5845" s="118"/>
      <c r="AB5845" s="118"/>
      <c r="AC5845" s="118"/>
      <c r="AD5845" s="118"/>
      <c r="AE5845" s="139"/>
      <c r="AF5845" s="118"/>
      <c r="AG5845" s="118"/>
      <c r="AH5845" s="147" t="str">
        <f t="shared" si="1102"/>
        <v/>
      </c>
      <c r="AI5845" s="147" t="str">
        <f t="shared" si="1103"/>
        <v/>
      </c>
      <c r="AJ5845" s="148" t="str">
        <f t="shared" si="1092"/>
        <v/>
      </c>
      <c r="AK5845" s="148" t="str">
        <f t="shared" si="1093"/>
        <v/>
      </c>
      <c r="AL5845" s="147" t="str">
        <f t="shared" si="1094"/>
        <v/>
      </c>
      <c r="AM5845" s="147" t="str">
        <f t="shared" si="1095"/>
        <v/>
      </c>
      <c r="AN5845" s="147" t="str">
        <f t="shared" si="1096"/>
        <v/>
      </c>
      <c r="AO5845" s="118"/>
    </row>
    <row r="5846" spans="1:41">
      <c r="A5846" s="118"/>
      <c r="B5846" s="118"/>
      <c r="C5846" s="118"/>
      <c r="D5846" s="118"/>
      <c r="E5846" s="118"/>
      <c r="F5846" s="118"/>
      <c r="G5846" s="118"/>
      <c r="H5846" s="118"/>
      <c r="I5846" s="118"/>
      <c r="J5846" s="118"/>
      <c r="K5846" s="118"/>
      <c r="L5846" s="118"/>
      <c r="M5846" s="118"/>
      <c r="N5846" s="118"/>
      <c r="O5846" s="143" t="str">
        <f>IF(H5846="","",(S5846/S5846)&amp;":"&amp;ROUND(AH5846/S5846,2))</f>
        <v/>
      </c>
      <c r="P5846" s="118"/>
      <c r="Q5846" s="118"/>
      <c r="R5846" s="143" t="str">
        <f>IF(H5846="","",(S5846/S5846)&amp;":"&amp;ROUND(AI5846/S5846,2))</f>
        <v/>
      </c>
      <c r="S5846" s="144" t="str">
        <f t="shared" si="1097"/>
        <v/>
      </c>
      <c r="T5846" s="145" t="str">
        <f t="shared" si="1098"/>
        <v/>
      </c>
      <c r="U5846" s="118"/>
      <c r="V5846" s="145" t="str">
        <f t="shared" si="1099"/>
        <v/>
      </c>
      <c r="W5846" s="144" t="str">
        <f t="shared" si="1100"/>
        <v/>
      </c>
      <c r="X5846" s="146" t="str">
        <f>IF(C5846="","",IF(OR(C5846="Trade",C5846="Multi Position"),(X5845+V5846),IF(C5846="Deposit",(X5845+AE5846),IF(C5846="Withdrawal",(X5845-AE5846)))))</f>
        <v/>
      </c>
      <c r="Y5846" s="145" t="str">
        <f t="shared" si="1101"/>
        <v/>
      </c>
      <c r="Z5846" s="118"/>
      <c r="AA5846" s="118"/>
      <c r="AB5846" s="118"/>
      <c r="AC5846" s="118"/>
      <c r="AD5846" s="118"/>
      <c r="AE5846" s="139"/>
      <c r="AF5846" s="118"/>
      <c r="AG5846" s="118"/>
      <c r="AH5846" s="147" t="str">
        <f t="shared" si="1102"/>
        <v/>
      </c>
      <c r="AI5846" s="147" t="str">
        <f t="shared" si="1103"/>
        <v/>
      </c>
      <c r="AJ5846" s="148" t="str">
        <f t="shared" si="1092"/>
        <v/>
      </c>
      <c r="AK5846" s="148" t="str">
        <f t="shared" si="1093"/>
        <v/>
      </c>
      <c r="AL5846" s="147" t="str">
        <f t="shared" si="1094"/>
        <v/>
      </c>
      <c r="AM5846" s="147" t="str">
        <f t="shared" si="1095"/>
        <v/>
      </c>
      <c r="AN5846" s="147" t="str">
        <f t="shared" si="1096"/>
        <v/>
      </c>
      <c r="AO5846" s="118"/>
    </row>
    <row r="5847" spans="1:41">
      <c r="A5847" s="118"/>
      <c r="B5847" s="118"/>
      <c r="C5847" s="118"/>
      <c r="D5847" s="118"/>
      <c r="E5847" s="118"/>
      <c r="F5847" s="118"/>
      <c r="G5847" s="118"/>
      <c r="H5847" s="118"/>
      <c r="I5847" s="118"/>
      <c r="J5847" s="118"/>
      <c r="K5847" s="118"/>
      <c r="L5847" s="118"/>
      <c r="M5847" s="118"/>
      <c r="N5847" s="118"/>
      <c r="O5847" s="143" t="str">
        <f>IF(H5847="","",(S5847/S5847)&amp;":"&amp;ROUND(AH5847/S5847,2))</f>
        <v/>
      </c>
      <c r="P5847" s="118"/>
      <c r="Q5847" s="118"/>
      <c r="R5847" s="143" t="str">
        <f>IF(H5847="","",(S5847/S5847)&amp;":"&amp;ROUND(AI5847/S5847,2))</f>
        <v/>
      </c>
      <c r="S5847" s="144" t="str">
        <f t="shared" si="1097"/>
        <v/>
      </c>
      <c r="T5847" s="145" t="str">
        <f t="shared" si="1098"/>
        <v/>
      </c>
      <c r="U5847" s="118"/>
      <c r="V5847" s="145" t="str">
        <f t="shared" si="1099"/>
        <v/>
      </c>
      <c r="W5847" s="144" t="str">
        <f t="shared" si="1100"/>
        <v/>
      </c>
      <c r="X5847" s="146" t="str">
        <f>IF(C5847="","",IF(OR(C5847="Trade",C5847="Multi Position"),(X5846+V5847),IF(C5847="Deposit",(X5846+AE5847),IF(C5847="Withdrawal",(X5846-AE5847)))))</f>
        <v/>
      </c>
      <c r="Y5847" s="145" t="str">
        <f t="shared" si="1101"/>
        <v/>
      </c>
      <c r="Z5847" s="118"/>
      <c r="AA5847" s="118"/>
      <c r="AB5847" s="118"/>
      <c r="AC5847" s="118"/>
      <c r="AD5847" s="118"/>
      <c r="AE5847" s="139"/>
      <c r="AF5847" s="118"/>
      <c r="AG5847" s="118"/>
      <c r="AH5847" s="147" t="str">
        <f t="shared" si="1102"/>
        <v/>
      </c>
      <c r="AI5847" s="147" t="str">
        <f t="shared" si="1103"/>
        <v/>
      </c>
      <c r="AJ5847" s="148" t="str">
        <f t="shared" si="1092"/>
        <v/>
      </c>
      <c r="AK5847" s="148" t="str">
        <f t="shared" si="1093"/>
        <v/>
      </c>
      <c r="AL5847" s="147" t="str">
        <f t="shared" si="1094"/>
        <v/>
      </c>
      <c r="AM5847" s="147" t="str">
        <f t="shared" si="1095"/>
        <v/>
      </c>
      <c r="AN5847" s="147" t="str">
        <f t="shared" si="1096"/>
        <v/>
      </c>
      <c r="AO5847" s="118"/>
    </row>
    <row r="5848" spans="1:41">
      <c r="A5848" s="118"/>
      <c r="B5848" s="118"/>
      <c r="C5848" s="118"/>
      <c r="D5848" s="118"/>
      <c r="E5848" s="118"/>
      <c r="F5848" s="118"/>
      <c r="G5848" s="118"/>
      <c r="H5848" s="118"/>
      <c r="I5848" s="118"/>
      <c r="J5848" s="118"/>
      <c r="K5848" s="118"/>
      <c r="L5848" s="118"/>
      <c r="M5848" s="118"/>
      <c r="N5848" s="118"/>
      <c r="O5848" s="143" t="str">
        <f>IF(H5848="","",(S5848/S5848)&amp;":"&amp;ROUND(AH5848/S5848,2))</f>
        <v/>
      </c>
      <c r="P5848" s="118"/>
      <c r="Q5848" s="118"/>
      <c r="R5848" s="143" t="str">
        <f>IF(H5848="","",(S5848/S5848)&amp;":"&amp;ROUND(AI5848/S5848,2))</f>
        <v/>
      </c>
      <c r="S5848" s="144" t="str">
        <f t="shared" si="1097"/>
        <v/>
      </c>
      <c r="T5848" s="145" t="str">
        <f t="shared" si="1098"/>
        <v/>
      </c>
      <c r="U5848" s="118"/>
      <c r="V5848" s="145" t="str">
        <f t="shared" si="1099"/>
        <v/>
      </c>
      <c r="W5848" s="144" t="str">
        <f t="shared" si="1100"/>
        <v/>
      </c>
      <c r="X5848" s="146" t="str">
        <f>IF(C5848="","",IF(OR(C5848="Trade",C5848="Multi Position"),(X5847+V5848),IF(C5848="Deposit",(X5847+AE5848),IF(C5848="Withdrawal",(X5847-AE5848)))))</f>
        <v/>
      </c>
      <c r="Y5848" s="145" t="str">
        <f t="shared" si="1101"/>
        <v/>
      </c>
      <c r="Z5848" s="118"/>
      <c r="AA5848" s="118"/>
      <c r="AB5848" s="118"/>
      <c r="AC5848" s="118"/>
      <c r="AD5848" s="118"/>
      <c r="AE5848" s="139"/>
      <c r="AF5848" s="118"/>
      <c r="AG5848" s="118"/>
      <c r="AH5848" s="147" t="str">
        <f t="shared" si="1102"/>
        <v/>
      </c>
      <c r="AI5848" s="147" t="str">
        <f t="shared" si="1103"/>
        <v/>
      </c>
      <c r="AJ5848" s="148" t="str">
        <f t="shared" si="1092"/>
        <v/>
      </c>
      <c r="AK5848" s="148" t="str">
        <f t="shared" si="1093"/>
        <v/>
      </c>
      <c r="AL5848" s="147" t="str">
        <f t="shared" si="1094"/>
        <v/>
      </c>
      <c r="AM5848" s="147" t="str">
        <f t="shared" si="1095"/>
        <v/>
      </c>
      <c r="AN5848" s="147" t="str">
        <f t="shared" si="1096"/>
        <v/>
      </c>
      <c r="AO5848" s="118"/>
    </row>
    <row r="5849" spans="1:41">
      <c r="A5849" s="118"/>
      <c r="B5849" s="118"/>
      <c r="C5849" s="118"/>
      <c r="D5849" s="118"/>
      <c r="E5849" s="118"/>
      <c r="F5849" s="118"/>
      <c r="G5849" s="118"/>
      <c r="H5849" s="118"/>
      <c r="I5849" s="118"/>
      <c r="J5849" s="118"/>
      <c r="K5849" s="118"/>
      <c r="L5849" s="118"/>
      <c r="M5849" s="118"/>
      <c r="N5849" s="118"/>
      <c r="O5849" s="143" t="str">
        <f>IF(H5849="","",(S5849/S5849)&amp;":"&amp;ROUND(AH5849/S5849,2))</f>
        <v/>
      </c>
      <c r="P5849" s="118"/>
      <c r="Q5849" s="118"/>
      <c r="R5849" s="143" t="str">
        <f>IF(H5849="","",(S5849/S5849)&amp;":"&amp;ROUND(AI5849/S5849,2))</f>
        <v/>
      </c>
      <c r="S5849" s="144" t="str">
        <f t="shared" si="1097"/>
        <v/>
      </c>
      <c r="T5849" s="145" t="str">
        <f t="shared" si="1098"/>
        <v/>
      </c>
      <c r="U5849" s="118"/>
      <c r="V5849" s="145" t="str">
        <f t="shared" si="1099"/>
        <v/>
      </c>
      <c r="W5849" s="144" t="str">
        <f t="shared" si="1100"/>
        <v/>
      </c>
      <c r="X5849" s="146" t="str">
        <f>IF(C5849="","",IF(OR(C5849="Trade",C5849="Multi Position"),(X5848+V5849),IF(C5849="Deposit",(X5848+AE5849),IF(C5849="Withdrawal",(X5848-AE5849)))))</f>
        <v/>
      </c>
      <c r="Y5849" s="145" t="str">
        <f t="shared" si="1101"/>
        <v/>
      </c>
      <c r="Z5849" s="118"/>
      <c r="AA5849" s="118"/>
      <c r="AB5849" s="118"/>
      <c r="AC5849" s="118"/>
      <c r="AD5849" s="118"/>
      <c r="AE5849" s="139"/>
      <c r="AF5849" s="118"/>
      <c r="AG5849" s="118"/>
      <c r="AH5849" s="147" t="str">
        <f t="shared" si="1102"/>
        <v/>
      </c>
      <c r="AI5849" s="147" t="str">
        <f t="shared" si="1103"/>
        <v/>
      </c>
      <c r="AJ5849" s="148" t="str">
        <f t="shared" si="1092"/>
        <v/>
      </c>
      <c r="AK5849" s="148" t="str">
        <f t="shared" si="1093"/>
        <v/>
      </c>
      <c r="AL5849" s="147" t="str">
        <f t="shared" si="1094"/>
        <v/>
      </c>
      <c r="AM5849" s="147" t="str">
        <f t="shared" si="1095"/>
        <v/>
      </c>
      <c r="AN5849" s="147" t="str">
        <f t="shared" si="1096"/>
        <v/>
      </c>
      <c r="AO5849" s="118"/>
    </row>
    <row r="5850" spans="1:41">
      <c r="A5850" s="118"/>
      <c r="B5850" s="118"/>
      <c r="C5850" s="118"/>
      <c r="D5850" s="118"/>
      <c r="E5850" s="118"/>
      <c r="F5850" s="118"/>
      <c r="G5850" s="118"/>
      <c r="H5850" s="118"/>
      <c r="I5850" s="118"/>
      <c r="J5850" s="118"/>
      <c r="K5850" s="118"/>
      <c r="L5850" s="118"/>
      <c r="M5850" s="118"/>
      <c r="N5850" s="118"/>
      <c r="O5850" s="143" t="str">
        <f>IF(H5850="","",(S5850/S5850)&amp;":"&amp;ROUND(AH5850/S5850,2))</f>
        <v/>
      </c>
      <c r="P5850" s="118"/>
      <c r="Q5850" s="118"/>
      <c r="R5850" s="143" t="str">
        <f>IF(H5850="","",(S5850/S5850)&amp;":"&amp;ROUND(AI5850/S5850,2))</f>
        <v/>
      </c>
      <c r="S5850" s="144" t="str">
        <f t="shared" si="1097"/>
        <v/>
      </c>
      <c r="T5850" s="145" t="str">
        <f t="shared" si="1098"/>
        <v/>
      </c>
      <c r="U5850" s="118"/>
      <c r="V5850" s="145" t="str">
        <f t="shared" si="1099"/>
        <v/>
      </c>
      <c r="W5850" s="144" t="str">
        <f t="shared" si="1100"/>
        <v/>
      </c>
      <c r="X5850" s="146" t="str">
        <f>IF(C5850="","",IF(OR(C5850="Trade",C5850="Multi Position"),(X5849+V5850),IF(C5850="Deposit",(X5849+AE5850),IF(C5850="Withdrawal",(X5849-AE5850)))))</f>
        <v/>
      </c>
      <c r="Y5850" s="145" t="str">
        <f t="shared" si="1101"/>
        <v/>
      </c>
      <c r="Z5850" s="118"/>
      <c r="AA5850" s="118"/>
      <c r="AB5850" s="118"/>
      <c r="AC5850" s="118"/>
      <c r="AD5850" s="118"/>
      <c r="AE5850" s="139"/>
      <c r="AF5850" s="118"/>
      <c r="AG5850" s="118"/>
      <c r="AH5850" s="147" t="str">
        <f t="shared" si="1102"/>
        <v/>
      </c>
      <c r="AI5850" s="147" t="str">
        <f t="shared" si="1103"/>
        <v/>
      </c>
      <c r="AJ5850" s="148" t="str">
        <f t="shared" si="1092"/>
        <v/>
      </c>
      <c r="AK5850" s="148" t="str">
        <f t="shared" si="1093"/>
        <v/>
      </c>
      <c r="AL5850" s="147" t="str">
        <f t="shared" si="1094"/>
        <v/>
      </c>
      <c r="AM5850" s="147" t="str">
        <f t="shared" si="1095"/>
        <v/>
      </c>
      <c r="AN5850" s="147" t="str">
        <f t="shared" si="1096"/>
        <v/>
      </c>
      <c r="AO5850" s="118"/>
    </row>
    <row r="5851" spans="1:41">
      <c r="A5851" s="118"/>
      <c r="B5851" s="118"/>
      <c r="C5851" s="118"/>
      <c r="D5851" s="118"/>
      <c r="E5851" s="118"/>
      <c r="F5851" s="118"/>
      <c r="G5851" s="118"/>
      <c r="H5851" s="118"/>
      <c r="I5851" s="118"/>
      <c r="J5851" s="118"/>
      <c r="K5851" s="118"/>
      <c r="L5851" s="118"/>
      <c r="M5851" s="118"/>
      <c r="N5851" s="118"/>
      <c r="O5851" s="143" t="str">
        <f>IF(H5851="","",(S5851/S5851)&amp;":"&amp;ROUND(AH5851/S5851,2))</f>
        <v/>
      </c>
      <c r="P5851" s="118"/>
      <c r="Q5851" s="118"/>
      <c r="R5851" s="143" t="str">
        <f>IF(H5851="","",(S5851/S5851)&amp;":"&amp;ROUND(AI5851/S5851,2))</f>
        <v/>
      </c>
      <c r="S5851" s="144" t="str">
        <f t="shared" si="1097"/>
        <v/>
      </c>
      <c r="T5851" s="145" t="str">
        <f t="shared" si="1098"/>
        <v/>
      </c>
      <c r="U5851" s="118"/>
      <c r="V5851" s="145" t="str">
        <f t="shared" si="1099"/>
        <v/>
      </c>
      <c r="W5851" s="144" t="str">
        <f t="shared" si="1100"/>
        <v/>
      </c>
      <c r="X5851" s="146" t="str">
        <f>IF(C5851="","",IF(OR(C5851="Trade",C5851="Multi Position"),(X5850+V5851),IF(C5851="Deposit",(X5850+AE5851),IF(C5851="Withdrawal",(X5850-AE5851)))))</f>
        <v/>
      </c>
      <c r="Y5851" s="145" t="str">
        <f t="shared" si="1101"/>
        <v/>
      </c>
      <c r="Z5851" s="118"/>
      <c r="AA5851" s="118"/>
      <c r="AB5851" s="118"/>
      <c r="AC5851" s="118"/>
      <c r="AD5851" s="118"/>
      <c r="AE5851" s="139"/>
      <c r="AF5851" s="118"/>
      <c r="AG5851" s="118"/>
      <c r="AH5851" s="147" t="str">
        <f t="shared" si="1102"/>
        <v/>
      </c>
      <c r="AI5851" s="147" t="str">
        <f t="shared" si="1103"/>
        <v/>
      </c>
      <c r="AJ5851" s="148" t="str">
        <f t="shared" si="1092"/>
        <v/>
      </c>
      <c r="AK5851" s="148" t="str">
        <f t="shared" si="1093"/>
        <v/>
      </c>
      <c r="AL5851" s="147" t="str">
        <f t="shared" si="1094"/>
        <v/>
      </c>
      <c r="AM5851" s="147" t="str">
        <f t="shared" si="1095"/>
        <v/>
      </c>
      <c r="AN5851" s="147" t="str">
        <f t="shared" si="1096"/>
        <v/>
      </c>
      <c r="AO5851" s="118"/>
    </row>
    <row r="5852" spans="1:41">
      <c r="A5852" s="118"/>
      <c r="B5852" s="118"/>
      <c r="C5852" s="118"/>
      <c r="D5852" s="118"/>
      <c r="E5852" s="118"/>
      <c r="F5852" s="118"/>
      <c r="G5852" s="118"/>
      <c r="H5852" s="118"/>
      <c r="I5852" s="118"/>
      <c r="J5852" s="118"/>
      <c r="K5852" s="118"/>
      <c r="L5852" s="118"/>
      <c r="M5852" s="118"/>
      <c r="N5852" s="118"/>
      <c r="O5852" s="143" t="str">
        <f>IF(H5852="","",(S5852/S5852)&amp;":"&amp;ROUND(AH5852/S5852,2))</f>
        <v/>
      </c>
      <c r="P5852" s="118"/>
      <c r="Q5852" s="118"/>
      <c r="R5852" s="143" t="str">
        <f>IF(H5852="","",(S5852/S5852)&amp;":"&amp;ROUND(AI5852/S5852,2))</f>
        <v/>
      </c>
      <c r="S5852" s="144" t="str">
        <f t="shared" si="1097"/>
        <v/>
      </c>
      <c r="T5852" s="145" t="str">
        <f t="shared" si="1098"/>
        <v/>
      </c>
      <c r="U5852" s="118"/>
      <c r="V5852" s="145" t="str">
        <f t="shared" si="1099"/>
        <v/>
      </c>
      <c r="W5852" s="144" t="str">
        <f t="shared" si="1100"/>
        <v/>
      </c>
      <c r="X5852" s="146" t="str">
        <f>IF(C5852="","",IF(OR(C5852="Trade",C5852="Multi Position"),(X5851+V5852),IF(C5852="Deposit",(X5851+AE5852),IF(C5852="Withdrawal",(X5851-AE5852)))))</f>
        <v/>
      </c>
      <c r="Y5852" s="145" t="str">
        <f t="shared" si="1101"/>
        <v/>
      </c>
      <c r="Z5852" s="118"/>
      <c r="AA5852" s="118"/>
      <c r="AB5852" s="118"/>
      <c r="AC5852" s="118"/>
      <c r="AD5852" s="118"/>
      <c r="AE5852" s="139"/>
      <c r="AF5852" s="118"/>
      <c r="AG5852" s="118"/>
      <c r="AH5852" s="147" t="str">
        <f t="shared" si="1102"/>
        <v/>
      </c>
      <c r="AI5852" s="147" t="str">
        <f t="shared" si="1103"/>
        <v/>
      </c>
      <c r="AJ5852" s="148" t="str">
        <f t="shared" si="1092"/>
        <v/>
      </c>
      <c r="AK5852" s="148" t="str">
        <f t="shared" si="1093"/>
        <v/>
      </c>
      <c r="AL5852" s="147" t="str">
        <f t="shared" si="1094"/>
        <v/>
      </c>
      <c r="AM5852" s="147" t="str">
        <f t="shared" si="1095"/>
        <v/>
      </c>
      <c r="AN5852" s="147" t="str">
        <f t="shared" si="1096"/>
        <v/>
      </c>
      <c r="AO5852" s="118"/>
    </row>
    <row r="5853" spans="1:41">
      <c r="A5853" s="118"/>
      <c r="B5853" s="118"/>
      <c r="C5853" s="118"/>
      <c r="D5853" s="118"/>
      <c r="E5853" s="118"/>
      <c r="F5853" s="118"/>
      <c r="G5853" s="118"/>
      <c r="H5853" s="118"/>
      <c r="I5853" s="118"/>
      <c r="J5853" s="118"/>
      <c r="K5853" s="118"/>
      <c r="L5853" s="118"/>
      <c r="M5853" s="118"/>
      <c r="N5853" s="118"/>
      <c r="O5853" s="143" t="str">
        <f>IF(H5853="","",(S5853/S5853)&amp;":"&amp;ROUND(AH5853/S5853,2))</f>
        <v/>
      </c>
      <c r="P5853" s="118"/>
      <c r="Q5853" s="118"/>
      <c r="R5853" s="143" t="str">
        <f>IF(H5853="","",(S5853/S5853)&amp;":"&amp;ROUND(AI5853/S5853,2))</f>
        <v/>
      </c>
      <c r="S5853" s="144" t="str">
        <f t="shared" si="1097"/>
        <v/>
      </c>
      <c r="T5853" s="145" t="str">
        <f t="shared" si="1098"/>
        <v/>
      </c>
      <c r="U5853" s="118"/>
      <c r="V5853" s="145" t="str">
        <f t="shared" si="1099"/>
        <v/>
      </c>
      <c r="W5853" s="144" t="str">
        <f t="shared" si="1100"/>
        <v/>
      </c>
      <c r="X5853" s="146" t="str">
        <f>IF(C5853="","",IF(OR(C5853="Trade",C5853="Multi Position"),(X5852+V5853),IF(C5853="Deposit",(X5852+AE5853),IF(C5853="Withdrawal",(X5852-AE5853)))))</f>
        <v/>
      </c>
      <c r="Y5853" s="145" t="str">
        <f t="shared" si="1101"/>
        <v/>
      </c>
      <c r="Z5853" s="118"/>
      <c r="AA5853" s="118"/>
      <c r="AB5853" s="118"/>
      <c r="AC5853" s="118"/>
      <c r="AD5853" s="118"/>
      <c r="AE5853" s="139"/>
      <c r="AF5853" s="118"/>
      <c r="AG5853" s="118"/>
      <c r="AH5853" s="147" t="str">
        <f t="shared" si="1102"/>
        <v/>
      </c>
      <c r="AI5853" s="147" t="str">
        <f t="shared" si="1103"/>
        <v/>
      </c>
      <c r="AJ5853" s="148" t="str">
        <f t="shared" si="1092"/>
        <v/>
      </c>
      <c r="AK5853" s="148" t="str">
        <f t="shared" si="1093"/>
        <v/>
      </c>
      <c r="AL5853" s="147" t="str">
        <f t="shared" si="1094"/>
        <v/>
      </c>
      <c r="AM5853" s="147" t="str">
        <f t="shared" si="1095"/>
        <v/>
      </c>
      <c r="AN5853" s="147" t="str">
        <f t="shared" si="1096"/>
        <v/>
      </c>
      <c r="AO5853" s="118"/>
    </row>
    <row r="5854" spans="1:41">
      <c r="A5854" s="118"/>
      <c r="B5854" s="118"/>
      <c r="C5854" s="118"/>
      <c r="D5854" s="118"/>
      <c r="E5854" s="118"/>
      <c r="F5854" s="118"/>
      <c r="G5854" s="118"/>
      <c r="H5854" s="118"/>
      <c r="I5854" s="118"/>
      <c r="J5854" s="118"/>
      <c r="K5854" s="118"/>
      <c r="L5854" s="118"/>
      <c r="M5854" s="118"/>
      <c r="N5854" s="118"/>
      <c r="O5854" s="143" t="str">
        <f>IF(H5854="","",(S5854/S5854)&amp;":"&amp;ROUND(AH5854/S5854,2))</f>
        <v/>
      </c>
      <c r="P5854" s="118"/>
      <c r="Q5854" s="118"/>
      <c r="R5854" s="143" t="str">
        <f>IF(H5854="","",(S5854/S5854)&amp;":"&amp;ROUND(AI5854/S5854,2))</f>
        <v/>
      </c>
      <c r="S5854" s="144" t="str">
        <f t="shared" si="1097"/>
        <v/>
      </c>
      <c r="T5854" s="145" t="str">
        <f t="shared" si="1098"/>
        <v/>
      </c>
      <c r="U5854" s="118"/>
      <c r="V5854" s="145" t="str">
        <f t="shared" si="1099"/>
        <v/>
      </c>
      <c r="W5854" s="144" t="str">
        <f t="shared" si="1100"/>
        <v/>
      </c>
      <c r="X5854" s="146" t="str">
        <f>IF(C5854="","",IF(OR(C5854="Trade",C5854="Multi Position"),(X5853+V5854),IF(C5854="Deposit",(X5853+AE5854),IF(C5854="Withdrawal",(X5853-AE5854)))))</f>
        <v/>
      </c>
      <c r="Y5854" s="145" t="str">
        <f t="shared" si="1101"/>
        <v/>
      </c>
      <c r="Z5854" s="118"/>
      <c r="AA5854" s="118"/>
      <c r="AB5854" s="118"/>
      <c r="AC5854" s="118"/>
      <c r="AD5854" s="118"/>
      <c r="AE5854" s="139"/>
      <c r="AF5854" s="118"/>
      <c r="AG5854" s="118"/>
      <c r="AH5854" s="147" t="str">
        <f t="shared" si="1102"/>
        <v/>
      </c>
      <c r="AI5854" s="147" t="str">
        <f t="shared" si="1103"/>
        <v/>
      </c>
      <c r="AJ5854" s="148" t="str">
        <f t="shared" si="1092"/>
        <v/>
      </c>
      <c r="AK5854" s="148" t="str">
        <f t="shared" si="1093"/>
        <v/>
      </c>
      <c r="AL5854" s="147" t="str">
        <f t="shared" si="1094"/>
        <v/>
      </c>
      <c r="AM5854" s="147" t="str">
        <f t="shared" si="1095"/>
        <v/>
      </c>
      <c r="AN5854" s="147" t="str">
        <f t="shared" si="1096"/>
        <v/>
      </c>
      <c r="AO5854" s="118"/>
    </row>
    <row r="5855" spans="1:41">
      <c r="A5855" s="118"/>
      <c r="B5855" s="118"/>
      <c r="C5855" s="118"/>
      <c r="D5855" s="118"/>
      <c r="E5855" s="118"/>
      <c r="F5855" s="118"/>
      <c r="G5855" s="118"/>
      <c r="H5855" s="118"/>
      <c r="I5855" s="118"/>
      <c r="J5855" s="118"/>
      <c r="K5855" s="118"/>
      <c r="L5855" s="118"/>
      <c r="M5855" s="118"/>
      <c r="N5855" s="118"/>
      <c r="O5855" s="143" t="str">
        <f>IF(H5855="","",(S5855/S5855)&amp;":"&amp;ROUND(AH5855/S5855,2))</f>
        <v/>
      </c>
      <c r="P5855" s="118"/>
      <c r="Q5855" s="118"/>
      <c r="R5855" s="143" t="str">
        <f>IF(H5855="","",(S5855/S5855)&amp;":"&amp;ROUND(AI5855/S5855,2))</f>
        <v/>
      </c>
      <c r="S5855" s="144" t="str">
        <f t="shared" si="1097"/>
        <v/>
      </c>
      <c r="T5855" s="145" t="str">
        <f t="shared" si="1098"/>
        <v/>
      </c>
      <c r="U5855" s="118"/>
      <c r="V5855" s="145" t="str">
        <f t="shared" si="1099"/>
        <v/>
      </c>
      <c r="W5855" s="144" t="str">
        <f t="shared" si="1100"/>
        <v/>
      </c>
      <c r="X5855" s="146" t="str">
        <f>IF(C5855="","",IF(OR(C5855="Trade",C5855="Multi Position"),(X5854+V5855),IF(C5855="Deposit",(X5854+AE5855),IF(C5855="Withdrawal",(X5854-AE5855)))))</f>
        <v/>
      </c>
      <c r="Y5855" s="145" t="str">
        <f t="shared" si="1101"/>
        <v/>
      </c>
      <c r="Z5855" s="118"/>
      <c r="AA5855" s="118"/>
      <c r="AB5855" s="118"/>
      <c r="AC5855" s="118"/>
      <c r="AD5855" s="118"/>
      <c r="AE5855" s="139"/>
      <c r="AF5855" s="118"/>
      <c r="AG5855" s="118"/>
      <c r="AH5855" s="147" t="str">
        <f t="shared" si="1102"/>
        <v/>
      </c>
      <c r="AI5855" s="147" t="str">
        <f t="shared" si="1103"/>
        <v/>
      </c>
      <c r="AJ5855" s="148" t="str">
        <f t="shared" si="1092"/>
        <v/>
      </c>
      <c r="AK5855" s="148" t="str">
        <f t="shared" si="1093"/>
        <v/>
      </c>
      <c r="AL5855" s="147" t="str">
        <f t="shared" si="1094"/>
        <v/>
      </c>
      <c r="AM5855" s="147" t="str">
        <f t="shared" si="1095"/>
        <v/>
      </c>
      <c r="AN5855" s="147" t="str">
        <f t="shared" si="1096"/>
        <v/>
      </c>
      <c r="AO5855" s="118"/>
    </row>
    <row r="5856" spans="1:41">
      <c r="A5856" s="118"/>
      <c r="B5856" s="118"/>
      <c r="C5856" s="118"/>
      <c r="D5856" s="118"/>
      <c r="E5856" s="118"/>
      <c r="F5856" s="118"/>
      <c r="G5856" s="118"/>
      <c r="H5856" s="118"/>
      <c r="I5856" s="118"/>
      <c r="J5856" s="118"/>
      <c r="K5856" s="118"/>
      <c r="L5856" s="118"/>
      <c r="M5856" s="118"/>
      <c r="N5856" s="118"/>
      <c r="O5856" s="143" t="str">
        <f>IF(H5856="","",(S5856/S5856)&amp;":"&amp;ROUND(AH5856/S5856,2))</f>
        <v/>
      </c>
      <c r="P5856" s="118"/>
      <c r="Q5856" s="118"/>
      <c r="R5856" s="143" t="str">
        <f>IF(H5856="","",(S5856/S5856)&amp;":"&amp;ROUND(AI5856/S5856,2))</f>
        <v/>
      </c>
      <c r="S5856" s="144" t="str">
        <f t="shared" si="1097"/>
        <v/>
      </c>
      <c r="T5856" s="145" t="str">
        <f t="shared" si="1098"/>
        <v/>
      </c>
      <c r="U5856" s="118"/>
      <c r="V5856" s="145" t="str">
        <f t="shared" si="1099"/>
        <v/>
      </c>
      <c r="W5856" s="144" t="str">
        <f t="shared" si="1100"/>
        <v/>
      </c>
      <c r="X5856" s="146" t="str">
        <f>IF(C5856="","",IF(OR(C5856="Trade",C5856="Multi Position"),(X5855+V5856),IF(C5856="Deposit",(X5855+AE5856),IF(C5856="Withdrawal",(X5855-AE5856)))))</f>
        <v/>
      </c>
      <c r="Y5856" s="145" t="str">
        <f t="shared" si="1101"/>
        <v/>
      </c>
      <c r="Z5856" s="118"/>
      <c r="AA5856" s="118"/>
      <c r="AB5856" s="118"/>
      <c r="AC5856" s="118"/>
      <c r="AD5856" s="118"/>
      <c r="AE5856" s="139"/>
      <c r="AF5856" s="118"/>
      <c r="AG5856" s="118"/>
      <c r="AH5856" s="147" t="str">
        <f t="shared" si="1102"/>
        <v/>
      </c>
      <c r="AI5856" s="147" t="str">
        <f t="shared" si="1103"/>
        <v/>
      </c>
      <c r="AJ5856" s="148" t="str">
        <f t="shared" si="1092"/>
        <v/>
      </c>
      <c r="AK5856" s="148" t="str">
        <f t="shared" si="1093"/>
        <v/>
      </c>
      <c r="AL5856" s="147" t="str">
        <f t="shared" si="1094"/>
        <v/>
      </c>
      <c r="AM5856" s="147" t="str">
        <f t="shared" si="1095"/>
        <v/>
      </c>
      <c r="AN5856" s="147" t="str">
        <f t="shared" si="1096"/>
        <v/>
      </c>
      <c r="AO5856" s="118"/>
    </row>
    <row r="5857" spans="1:41">
      <c r="A5857" s="118"/>
      <c r="B5857" s="118"/>
      <c r="C5857" s="118"/>
      <c r="D5857" s="118"/>
      <c r="E5857" s="118"/>
      <c r="F5857" s="118"/>
      <c r="G5857" s="118"/>
      <c r="H5857" s="118"/>
      <c r="I5857" s="118"/>
      <c r="J5857" s="118"/>
      <c r="K5857" s="118"/>
      <c r="L5857" s="118"/>
      <c r="M5857" s="118"/>
      <c r="N5857" s="118"/>
      <c r="O5857" s="143" t="str">
        <f>IF(H5857="","",(S5857/S5857)&amp;":"&amp;ROUND(AH5857/S5857,2))</f>
        <v/>
      </c>
      <c r="P5857" s="118"/>
      <c r="Q5857" s="118"/>
      <c r="R5857" s="143" t="str">
        <f>IF(H5857="","",(S5857/S5857)&amp;":"&amp;ROUND(AI5857/S5857,2))</f>
        <v/>
      </c>
      <c r="S5857" s="144" t="str">
        <f t="shared" si="1097"/>
        <v/>
      </c>
      <c r="T5857" s="145" t="str">
        <f t="shared" si="1098"/>
        <v/>
      </c>
      <c r="U5857" s="118"/>
      <c r="V5857" s="145" t="str">
        <f t="shared" si="1099"/>
        <v/>
      </c>
      <c r="W5857" s="144" t="str">
        <f t="shared" si="1100"/>
        <v/>
      </c>
      <c r="X5857" s="146" t="str">
        <f>IF(C5857="","",IF(OR(C5857="Trade",C5857="Multi Position"),(X5856+V5857),IF(C5857="Deposit",(X5856+AE5857),IF(C5857="Withdrawal",(X5856-AE5857)))))</f>
        <v/>
      </c>
      <c r="Y5857" s="145" t="str">
        <f t="shared" si="1101"/>
        <v/>
      </c>
      <c r="Z5857" s="118"/>
      <c r="AA5857" s="118"/>
      <c r="AB5857" s="118"/>
      <c r="AC5857" s="118"/>
      <c r="AD5857" s="118"/>
      <c r="AE5857" s="139"/>
      <c r="AF5857" s="118"/>
      <c r="AG5857" s="118"/>
      <c r="AH5857" s="147" t="str">
        <f t="shared" si="1102"/>
        <v/>
      </c>
      <c r="AI5857" s="147" t="str">
        <f t="shared" si="1103"/>
        <v/>
      </c>
      <c r="AJ5857" s="148" t="str">
        <f t="shared" si="1092"/>
        <v/>
      </c>
      <c r="AK5857" s="148" t="str">
        <f t="shared" si="1093"/>
        <v/>
      </c>
      <c r="AL5857" s="147" t="str">
        <f t="shared" si="1094"/>
        <v/>
      </c>
      <c r="AM5857" s="147" t="str">
        <f t="shared" si="1095"/>
        <v/>
      </c>
      <c r="AN5857" s="147" t="str">
        <f t="shared" si="1096"/>
        <v/>
      </c>
      <c r="AO5857" s="118"/>
    </row>
    <row r="5858" spans="1:41">
      <c r="A5858" s="118"/>
      <c r="B5858" s="118"/>
      <c r="C5858" s="118"/>
      <c r="D5858" s="118"/>
      <c r="E5858" s="118"/>
      <c r="F5858" s="118"/>
      <c r="G5858" s="118"/>
      <c r="H5858" s="118"/>
      <c r="I5858" s="118"/>
      <c r="J5858" s="118"/>
      <c r="K5858" s="118"/>
      <c r="L5858" s="118"/>
      <c r="M5858" s="118"/>
      <c r="N5858" s="118"/>
      <c r="O5858" s="143" t="str">
        <f>IF(H5858="","",(S5858/S5858)&amp;":"&amp;ROUND(AH5858/S5858,2))</f>
        <v/>
      </c>
      <c r="P5858" s="118"/>
      <c r="Q5858" s="118"/>
      <c r="R5858" s="143" t="str">
        <f>IF(H5858="","",(S5858/S5858)&amp;":"&amp;ROUND(AI5858/S5858,2))</f>
        <v/>
      </c>
      <c r="S5858" s="144" t="str">
        <f t="shared" si="1097"/>
        <v/>
      </c>
      <c r="T5858" s="145" t="str">
        <f t="shared" si="1098"/>
        <v/>
      </c>
      <c r="U5858" s="118"/>
      <c r="V5858" s="145" t="str">
        <f t="shared" si="1099"/>
        <v/>
      </c>
      <c r="W5858" s="144" t="str">
        <f t="shared" si="1100"/>
        <v/>
      </c>
      <c r="X5858" s="146" t="str">
        <f>IF(C5858="","",IF(OR(C5858="Trade",C5858="Multi Position"),(X5857+V5858),IF(C5858="Deposit",(X5857+AE5858),IF(C5858="Withdrawal",(X5857-AE5858)))))</f>
        <v/>
      </c>
      <c r="Y5858" s="145" t="str">
        <f t="shared" si="1101"/>
        <v/>
      </c>
      <c r="Z5858" s="118"/>
      <c r="AA5858" s="118"/>
      <c r="AB5858" s="118"/>
      <c r="AC5858" s="118"/>
      <c r="AD5858" s="118"/>
      <c r="AE5858" s="139"/>
      <c r="AF5858" s="118"/>
      <c r="AG5858" s="118"/>
      <c r="AH5858" s="147" t="str">
        <f t="shared" si="1102"/>
        <v/>
      </c>
      <c r="AI5858" s="147" t="str">
        <f t="shared" si="1103"/>
        <v/>
      </c>
      <c r="AJ5858" s="148" t="str">
        <f t="shared" si="1092"/>
        <v/>
      </c>
      <c r="AK5858" s="148" t="str">
        <f t="shared" si="1093"/>
        <v/>
      </c>
      <c r="AL5858" s="147" t="str">
        <f t="shared" si="1094"/>
        <v/>
      </c>
      <c r="AM5858" s="147" t="str">
        <f t="shared" si="1095"/>
        <v/>
      </c>
      <c r="AN5858" s="147" t="str">
        <f t="shared" si="1096"/>
        <v/>
      </c>
      <c r="AO5858" s="118"/>
    </row>
    <row r="5859" spans="1:41">
      <c r="A5859" s="118"/>
      <c r="B5859" s="118"/>
      <c r="C5859" s="118"/>
      <c r="D5859" s="118"/>
      <c r="E5859" s="118"/>
      <c r="F5859" s="118"/>
      <c r="G5859" s="118"/>
      <c r="H5859" s="118"/>
      <c r="I5859" s="118"/>
      <c r="J5859" s="118"/>
      <c r="K5859" s="118"/>
      <c r="L5859" s="118"/>
      <c r="M5859" s="118"/>
      <c r="N5859" s="118"/>
      <c r="O5859" s="143" t="str">
        <f>IF(H5859="","",(S5859/S5859)&amp;":"&amp;ROUND(AH5859/S5859,2))</f>
        <v/>
      </c>
      <c r="P5859" s="118"/>
      <c r="Q5859" s="118"/>
      <c r="R5859" s="143" t="str">
        <f>IF(H5859="","",(S5859/S5859)&amp;":"&amp;ROUND(AI5859/S5859,2))</f>
        <v/>
      </c>
      <c r="S5859" s="144" t="str">
        <f t="shared" si="1097"/>
        <v/>
      </c>
      <c r="T5859" s="145" t="str">
        <f t="shared" si="1098"/>
        <v/>
      </c>
      <c r="U5859" s="118"/>
      <c r="V5859" s="145" t="str">
        <f t="shared" si="1099"/>
        <v/>
      </c>
      <c r="W5859" s="144" t="str">
        <f t="shared" si="1100"/>
        <v/>
      </c>
      <c r="X5859" s="146" t="str">
        <f>IF(C5859="","",IF(OR(C5859="Trade",C5859="Multi Position"),(X5858+V5859),IF(C5859="Deposit",(X5858+AE5859),IF(C5859="Withdrawal",(X5858-AE5859)))))</f>
        <v/>
      </c>
      <c r="Y5859" s="145" t="str">
        <f t="shared" si="1101"/>
        <v/>
      </c>
      <c r="Z5859" s="118"/>
      <c r="AA5859" s="118"/>
      <c r="AB5859" s="118"/>
      <c r="AC5859" s="118"/>
      <c r="AD5859" s="118"/>
      <c r="AE5859" s="139"/>
      <c r="AF5859" s="118"/>
      <c r="AG5859" s="118"/>
      <c r="AH5859" s="147" t="str">
        <f t="shared" si="1102"/>
        <v/>
      </c>
      <c r="AI5859" s="147" t="str">
        <f t="shared" si="1103"/>
        <v/>
      </c>
      <c r="AJ5859" s="148" t="str">
        <f t="shared" si="1092"/>
        <v/>
      </c>
      <c r="AK5859" s="148" t="str">
        <f t="shared" si="1093"/>
        <v/>
      </c>
      <c r="AL5859" s="147" t="str">
        <f t="shared" si="1094"/>
        <v/>
      </c>
      <c r="AM5859" s="147" t="str">
        <f t="shared" si="1095"/>
        <v/>
      </c>
      <c r="AN5859" s="147" t="str">
        <f t="shared" si="1096"/>
        <v/>
      </c>
      <c r="AO5859" s="118"/>
    </row>
    <row r="5860" spans="1:41">
      <c r="A5860" s="118"/>
      <c r="B5860" s="118"/>
      <c r="C5860" s="118"/>
      <c r="D5860" s="118"/>
      <c r="E5860" s="118"/>
      <c r="F5860" s="118"/>
      <c r="G5860" s="118"/>
      <c r="H5860" s="118"/>
      <c r="I5860" s="118"/>
      <c r="J5860" s="118"/>
      <c r="K5860" s="118"/>
      <c r="L5860" s="118"/>
      <c r="M5860" s="118"/>
      <c r="N5860" s="118"/>
      <c r="O5860" s="143" t="str">
        <f>IF(H5860="","",(S5860/S5860)&amp;":"&amp;ROUND(AH5860/S5860,2))</f>
        <v/>
      </c>
      <c r="P5860" s="118"/>
      <c r="Q5860" s="118"/>
      <c r="R5860" s="143" t="str">
        <f>IF(H5860="","",(S5860/S5860)&amp;":"&amp;ROUND(AI5860/S5860,2))</f>
        <v/>
      </c>
      <c r="S5860" s="144" t="str">
        <f t="shared" si="1097"/>
        <v/>
      </c>
      <c r="T5860" s="145" t="str">
        <f t="shared" si="1098"/>
        <v/>
      </c>
      <c r="U5860" s="118"/>
      <c r="V5860" s="145" t="str">
        <f t="shared" si="1099"/>
        <v/>
      </c>
      <c r="W5860" s="144" t="str">
        <f t="shared" si="1100"/>
        <v/>
      </c>
      <c r="X5860" s="146" t="str">
        <f>IF(C5860="","",IF(OR(C5860="Trade",C5860="Multi Position"),(X5859+V5860),IF(C5860="Deposit",(X5859+AE5860),IF(C5860="Withdrawal",(X5859-AE5860)))))</f>
        <v/>
      </c>
      <c r="Y5860" s="145" t="str">
        <f t="shared" si="1101"/>
        <v/>
      </c>
      <c r="Z5860" s="118"/>
      <c r="AA5860" s="118"/>
      <c r="AB5860" s="118"/>
      <c r="AC5860" s="118"/>
      <c r="AD5860" s="118"/>
      <c r="AE5860" s="139"/>
      <c r="AF5860" s="118"/>
      <c r="AG5860" s="118"/>
      <c r="AH5860" s="147" t="str">
        <f t="shared" si="1102"/>
        <v/>
      </c>
      <c r="AI5860" s="147" t="str">
        <f t="shared" si="1103"/>
        <v/>
      </c>
      <c r="AJ5860" s="148" t="str">
        <f t="shared" si="1092"/>
        <v/>
      </c>
      <c r="AK5860" s="148" t="str">
        <f t="shared" si="1093"/>
        <v/>
      </c>
      <c r="AL5860" s="147" t="str">
        <f t="shared" si="1094"/>
        <v/>
      </c>
      <c r="AM5860" s="147" t="str">
        <f t="shared" si="1095"/>
        <v/>
      </c>
      <c r="AN5860" s="147" t="str">
        <f t="shared" si="1096"/>
        <v/>
      </c>
      <c r="AO5860" s="118"/>
    </row>
    <row r="5861" spans="1:41">
      <c r="A5861" s="118"/>
      <c r="B5861" s="118"/>
      <c r="C5861" s="118"/>
      <c r="D5861" s="118"/>
      <c r="E5861" s="118"/>
      <c r="F5861" s="118"/>
      <c r="G5861" s="118"/>
      <c r="H5861" s="118"/>
      <c r="I5861" s="118"/>
      <c r="J5861" s="118"/>
      <c r="K5861" s="118"/>
      <c r="L5861" s="118"/>
      <c r="M5861" s="118"/>
      <c r="N5861" s="118"/>
      <c r="O5861" s="143" t="str">
        <f>IF(H5861="","",(S5861/S5861)&amp;":"&amp;ROUND(AH5861/S5861,2))</f>
        <v/>
      </c>
      <c r="P5861" s="118"/>
      <c r="Q5861" s="118"/>
      <c r="R5861" s="143" t="str">
        <f>IF(H5861="","",(S5861/S5861)&amp;":"&amp;ROUND(AI5861/S5861,2))</f>
        <v/>
      </c>
      <c r="S5861" s="144" t="str">
        <f t="shared" si="1097"/>
        <v/>
      </c>
      <c r="T5861" s="145" t="str">
        <f t="shared" si="1098"/>
        <v/>
      </c>
      <c r="U5861" s="118"/>
      <c r="V5861" s="145" t="str">
        <f t="shared" si="1099"/>
        <v/>
      </c>
      <c r="W5861" s="144" t="str">
        <f t="shared" si="1100"/>
        <v/>
      </c>
      <c r="X5861" s="146" t="str">
        <f>IF(C5861="","",IF(OR(C5861="Trade",C5861="Multi Position"),(X5860+V5861),IF(C5861="Deposit",(X5860+AE5861),IF(C5861="Withdrawal",(X5860-AE5861)))))</f>
        <v/>
      </c>
      <c r="Y5861" s="145" t="str">
        <f t="shared" si="1101"/>
        <v/>
      </c>
      <c r="Z5861" s="118"/>
      <c r="AA5861" s="118"/>
      <c r="AB5861" s="118"/>
      <c r="AC5861" s="118"/>
      <c r="AD5861" s="118"/>
      <c r="AE5861" s="139"/>
      <c r="AF5861" s="118"/>
      <c r="AG5861" s="118"/>
      <c r="AH5861" s="147" t="str">
        <f t="shared" si="1102"/>
        <v/>
      </c>
      <c r="AI5861" s="147" t="str">
        <f t="shared" si="1103"/>
        <v/>
      </c>
      <c r="AJ5861" s="148" t="str">
        <f t="shared" si="1092"/>
        <v/>
      </c>
      <c r="AK5861" s="148" t="str">
        <f t="shared" si="1093"/>
        <v/>
      </c>
      <c r="AL5861" s="147" t="str">
        <f t="shared" si="1094"/>
        <v/>
      </c>
      <c r="AM5861" s="147" t="str">
        <f t="shared" si="1095"/>
        <v/>
      </c>
      <c r="AN5861" s="147" t="str">
        <f t="shared" si="1096"/>
        <v/>
      </c>
      <c r="AO5861" s="118"/>
    </row>
    <row r="5862" spans="1:41">
      <c r="A5862" s="118"/>
      <c r="B5862" s="118"/>
      <c r="C5862" s="118"/>
      <c r="D5862" s="118"/>
      <c r="E5862" s="118"/>
      <c r="F5862" s="118"/>
      <c r="G5862" s="118"/>
      <c r="H5862" s="118"/>
      <c r="I5862" s="118"/>
      <c r="J5862" s="118"/>
      <c r="K5862" s="118"/>
      <c r="L5862" s="118"/>
      <c r="M5862" s="118"/>
      <c r="N5862" s="118"/>
      <c r="O5862" s="143" t="str">
        <f>IF(H5862="","",(S5862/S5862)&amp;":"&amp;ROUND(AH5862/S5862,2))</f>
        <v/>
      </c>
      <c r="P5862" s="118"/>
      <c r="Q5862" s="118"/>
      <c r="R5862" s="143" t="str">
        <f>IF(H5862="","",(S5862/S5862)&amp;":"&amp;ROUND(AI5862/S5862,2))</f>
        <v/>
      </c>
      <c r="S5862" s="144" t="str">
        <f t="shared" si="1097"/>
        <v/>
      </c>
      <c r="T5862" s="145" t="str">
        <f t="shared" si="1098"/>
        <v/>
      </c>
      <c r="U5862" s="118"/>
      <c r="V5862" s="145" t="str">
        <f t="shared" si="1099"/>
        <v/>
      </c>
      <c r="W5862" s="144" t="str">
        <f t="shared" si="1100"/>
        <v/>
      </c>
      <c r="X5862" s="146" t="str">
        <f>IF(C5862="","",IF(OR(C5862="Trade",C5862="Multi Position"),(X5861+V5862),IF(C5862="Deposit",(X5861+AE5862),IF(C5862="Withdrawal",(X5861-AE5862)))))</f>
        <v/>
      </c>
      <c r="Y5862" s="145" t="str">
        <f t="shared" si="1101"/>
        <v/>
      </c>
      <c r="Z5862" s="118"/>
      <c r="AA5862" s="118"/>
      <c r="AB5862" s="118"/>
      <c r="AC5862" s="118"/>
      <c r="AD5862" s="118"/>
      <c r="AE5862" s="139"/>
      <c r="AF5862" s="118"/>
      <c r="AG5862" s="118"/>
      <c r="AH5862" s="147" t="str">
        <f t="shared" si="1102"/>
        <v/>
      </c>
      <c r="AI5862" s="147" t="str">
        <f t="shared" si="1103"/>
        <v/>
      </c>
      <c r="AJ5862" s="148" t="str">
        <f t="shared" si="1092"/>
        <v/>
      </c>
      <c r="AK5862" s="148" t="str">
        <f t="shared" si="1093"/>
        <v/>
      </c>
      <c r="AL5862" s="147" t="str">
        <f t="shared" si="1094"/>
        <v/>
      </c>
      <c r="AM5862" s="147" t="str">
        <f t="shared" si="1095"/>
        <v/>
      </c>
      <c r="AN5862" s="147" t="str">
        <f t="shared" si="1096"/>
        <v/>
      </c>
      <c r="AO5862" s="118"/>
    </row>
    <row r="5863" spans="1:41">
      <c r="A5863" s="118"/>
      <c r="B5863" s="118"/>
      <c r="C5863" s="118"/>
      <c r="D5863" s="118"/>
      <c r="E5863" s="118"/>
      <c r="F5863" s="118"/>
      <c r="G5863" s="118"/>
      <c r="H5863" s="118"/>
      <c r="I5863" s="118"/>
      <c r="J5863" s="118"/>
      <c r="K5863" s="118"/>
      <c r="L5863" s="118"/>
      <c r="M5863" s="118"/>
      <c r="N5863" s="118"/>
      <c r="O5863" s="143" t="str">
        <f>IF(H5863="","",(S5863/S5863)&amp;":"&amp;ROUND(AH5863/S5863,2))</f>
        <v/>
      </c>
      <c r="P5863" s="118"/>
      <c r="Q5863" s="118"/>
      <c r="R5863" s="143" t="str">
        <f>IF(H5863="","",(S5863/S5863)&amp;":"&amp;ROUND(AI5863/S5863,2))</f>
        <v/>
      </c>
      <c r="S5863" s="144" t="str">
        <f t="shared" si="1097"/>
        <v/>
      </c>
      <c r="T5863" s="145" t="str">
        <f t="shared" si="1098"/>
        <v/>
      </c>
      <c r="U5863" s="118"/>
      <c r="V5863" s="145" t="str">
        <f t="shared" si="1099"/>
        <v/>
      </c>
      <c r="W5863" s="144" t="str">
        <f t="shared" si="1100"/>
        <v/>
      </c>
      <c r="X5863" s="146" t="str">
        <f>IF(C5863="","",IF(OR(C5863="Trade",C5863="Multi Position"),(X5862+V5863),IF(C5863="Deposit",(X5862+AE5863),IF(C5863="Withdrawal",(X5862-AE5863)))))</f>
        <v/>
      </c>
      <c r="Y5863" s="145" t="str">
        <f t="shared" si="1101"/>
        <v/>
      </c>
      <c r="Z5863" s="118"/>
      <c r="AA5863" s="118"/>
      <c r="AB5863" s="118"/>
      <c r="AC5863" s="118"/>
      <c r="AD5863" s="118"/>
      <c r="AE5863" s="139"/>
      <c r="AF5863" s="118"/>
      <c r="AG5863" s="118"/>
      <c r="AH5863" s="147" t="str">
        <f t="shared" si="1102"/>
        <v/>
      </c>
      <c r="AI5863" s="147" t="str">
        <f t="shared" si="1103"/>
        <v/>
      </c>
      <c r="AJ5863" s="148" t="str">
        <f t="shared" si="1092"/>
        <v/>
      </c>
      <c r="AK5863" s="148" t="str">
        <f t="shared" si="1093"/>
        <v/>
      </c>
      <c r="AL5863" s="147" t="str">
        <f t="shared" si="1094"/>
        <v/>
      </c>
      <c r="AM5863" s="147" t="str">
        <f t="shared" si="1095"/>
        <v/>
      </c>
      <c r="AN5863" s="147" t="str">
        <f t="shared" si="1096"/>
        <v/>
      </c>
      <c r="AO5863" s="118"/>
    </row>
    <row r="5864" spans="1:41">
      <c r="A5864" s="118"/>
      <c r="B5864" s="118"/>
      <c r="C5864" s="118"/>
      <c r="D5864" s="118"/>
      <c r="E5864" s="118"/>
      <c r="F5864" s="118"/>
      <c r="G5864" s="118"/>
      <c r="H5864" s="118"/>
      <c r="I5864" s="118"/>
      <c r="J5864" s="118"/>
      <c r="K5864" s="118"/>
      <c r="L5864" s="118"/>
      <c r="M5864" s="118"/>
      <c r="N5864" s="118"/>
      <c r="O5864" s="143" t="str">
        <f>IF(H5864="","",(S5864/S5864)&amp;":"&amp;ROUND(AH5864/S5864,2))</f>
        <v/>
      </c>
      <c r="P5864" s="118"/>
      <c r="Q5864" s="118"/>
      <c r="R5864" s="143" t="str">
        <f>IF(H5864="","",(S5864/S5864)&amp;":"&amp;ROUND(AI5864/S5864,2))</f>
        <v/>
      </c>
      <c r="S5864" s="144" t="str">
        <f t="shared" si="1097"/>
        <v/>
      </c>
      <c r="T5864" s="145" t="str">
        <f t="shared" si="1098"/>
        <v/>
      </c>
      <c r="U5864" s="118"/>
      <c r="V5864" s="145" t="str">
        <f t="shared" si="1099"/>
        <v/>
      </c>
      <c r="W5864" s="144" t="str">
        <f t="shared" si="1100"/>
        <v/>
      </c>
      <c r="X5864" s="146" t="str">
        <f>IF(C5864="","",IF(OR(C5864="Trade",C5864="Multi Position"),(X5863+V5864),IF(C5864="Deposit",(X5863+AE5864),IF(C5864="Withdrawal",(X5863-AE5864)))))</f>
        <v/>
      </c>
      <c r="Y5864" s="145" t="str">
        <f t="shared" si="1101"/>
        <v/>
      </c>
      <c r="Z5864" s="118"/>
      <c r="AA5864" s="118"/>
      <c r="AB5864" s="118"/>
      <c r="AC5864" s="118"/>
      <c r="AD5864" s="118"/>
      <c r="AE5864" s="139"/>
      <c r="AF5864" s="118"/>
      <c r="AG5864" s="118"/>
      <c r="AH5864" s="147" t="str">
        <f t="shared" si="1102"/>
        <v/>
      </c>
      <c r="AI5864" s="147" t="str">
        <f t="shared" si="1103"/>
        <v/>
      </c>
      <c r="AJ5864" s="148" t="str">
        <f t="shared" si="1092"/>
        <v/>
      </c>
      <c r="AK5864" s="148" t="str">
        <f t="shared" si="1093"/>
        <v/>
      </c>
      <c r="AL5864" s="147" t="str">
        <f t="shared" si="1094"/>
        <v/>
      </c>
      <c r="AM5864" s="147" t="str">
        <f t="shared" si="1095"/>
        <v/>
      </c>
      <c r="AN5864" s="147" t="str">
        <f t="shared" si="1096"/>
        <v/>
      </c>
      <c r="AO5864" s="118"/>
    </row>
    <row r="5865" spans="1:41">
      <c r="A5865" s="118"/>
      <c r="B5865" s="118"/>
      <c r="C5865" s="118"/>
      <c r="D5865" s="118"/>
      <c r="E5865" s="118"/>
      <c r="F5865" s="118"/>
      <c r="G5865" s="118"/>
      <c r="H5865" s="118"/>
      <c r="I5865" s="118"/>
      <c r="J5865" s="118"/>
      <c r="K5865" s="118"/>
      <c r="L5865" s="118"/>
      <c r="M5865" s="118"/>
      <c r="N5865" s="118"/>
      <c r="O5865" s="143" t="str">
        <f>IF(H5865="","",(S5865/S5865)&amp;":"&amp;ROUND(AH5865/S5865,2))</f>
        <v/>
      </c>
      <c r="P5865" s="118"/>
      <c r="Q5865" s="118"/>
      <c r="R5865" s="143" t="str">
        <f>IF(H5865="","",(S5865/S5865)&amp;":"&amp;ROUND(AI5865/S5865,2))</f>
        <v/>
      </c>
      <c r="S5865" s="144" t="str">
        <f t="shared" si="1097"/>
        <v/>
      </c>
      <c r="T5865" s="145" t="str">
        <f t="shared" si="1098"/>
        <v/>
      </c>
      <c r="U5865" s="118"/>
      <c r="V5865" s="145" t="str">
        <f t="shared" si="1099"/>
        <v/>
      </c>
      <c r="W5865" s="144" t="str">
        <f t="shared" si="1100"/>
        <v/>
      </c>
      <c r="X5865" s="146" t="str">
        <f>IF(C5865="","",IF(OR(C5865="Trade",C5865="Multi Position"),(X5864+V5865),IF(C5865="Deposit",(X5864+AE5865),IF(C5865="Withdrawal",(X5864-AE5865)))))</f>
        <v/>
      </c>
      <c r="Y5865" s="145" t="str">
        <f t="shared" si="1101"/>
        <v/>
      </c>
      <c r="Z5865" s="118"/>
      <c r="AA5865" s="118"/>
      <c r="AB5865" s="118"/>
      <c r="AC5865" s="118"/>
      <c r="AD5865" s="118"/>
      <c r="AE5865" s="139"/>
      <c r="AF5865" s="118"/>
      <c r="AG5865" s="118"/>
      <c r="AH5865" s="147" t="str">
        <f t="shared" si="1102"/>
        <v/>
      </c>
      <c r="AI5865" s="147" t="str">
        <f t="shared" si="1103"/>
        <v/>
      </c>
      <c r="AJ5865" s="148" t="str">
        <f t="shared" si="1092"/>
        <v/>
      </c>
      <c r="AK5865" s="148" t="str">
        <f t="shared" si="1093"/>
        <v/>
      </c>
      <c r="AL5865" s="147" t="str">
        <f t="shared" si="1094"/>
        <v/>
      </c>
      <c r="AM5865" s="147" t="str">
        <f t="shared" si="1095"/>
        <v/>
      </c>
      <c r="AN5865" s="147" t="str">
        <f t="shared" si="1096"/>
        <v/>
      </c>
      <c r="AO5865" s="118"/>
    </row>
    <row r="5866" spans="1:41">
      <c r="A5866" s="118"/>
      <c r="B5866" s="118"/>
      <c r="C5866" s="118"/>
      <c r="D5866" s="118"/>
      <c r="E5866" s="118"/>
      <c r="F5866" s="118"/>
      <c r="G5866" s="118"/>
      <c r="H5866" s="118"/>
      <c r="I5866" s="118"/>
      <c r="J5866" s="118"/>
      <c r="K5866" s="118"/>
      <c r="L5866" s="118"/>
      <c r="M5866" s="118"/>
      <c r="N5866" s="118"/>
      <c r="O5866" s="143" t="str">
        <f>IF(H5866="","",(S5866/S5866)&amp;":"&amp;ROUND(AH5866/S5866,2))</f>
        <v/>
      </c>
      <c r="P5866" s="118"/>
      <c r="Q5866" s="118"/>
      <c r="R5866" s="143" t="str">
        <f>IF(H5866="","",(S5866/S5866)&amp;":"&amp;ROUND(AI5866/S5866,2))</f>
        <v/>
      </c>
      <c r="S5866" s="144" t="str">
        <f t="shared" si="1097"/>
        <v/>
      </c>
      <c r="T5866" s="145" t="str">
        <f t="shared" si="1098"/>
        <v/>
      </c>
      <c r="U5866" s="118"/>
      <c r="V5866" s="145" t="str">
        <f t="shared" si="1099"/>
        <v/>
      </c>
      <c r="W5866" s="144" t="str">
        <f t="shared" si="1100"/>
        <v/>
      </c>
      <c r="X5866" s="146" t="str">
        <f>IF(C5866="","",IF(OR(C5866="Trade",C5866="Multi Position"),(X5865+V5866),IF(C5866="Deposit",(X5865+AE5866),IF(C5866="Withdrawal",(X5865-AE5866)))))</f>
        <v/>
      </c>
      <c r="Y5866" s="145" t="str">
        <f t="shared" si="1101"/>
        <v/>
      </c>
      <c r="Z5866" s="118"/>
      <c r="AA5866" s="118"/>
      <c r="AB5866" s="118"/>
      <c r="AC5866" s="118"/>
      <c r="AD5866" s="118"/>
      <c r="AE5866" s="139"/>
      <c r="AF5866" s="118"/>
      <c r="AG5866" s="118"/>
      <c r="AH5866" s="147" t="str">
        <f t="shared" si="1102"/>
        <v/>
      </c>
      <c r="AI5866" s="147" t="str">
        <f t="shared" si="1103"/>
        <v/>
      </c>
      <c r="AJ5866" s="148" t="str">
        <f t="shared" si="1092"/>
        <v/>
      </c>
      <c r="AK5866" s="148" t="str">
        <f t="shared" si="1093"/>
        <v/>
      </c>
      <c r="AL5866" s="147" t="str">
        <f t="shared" si="1094"/>
        <v/>
      </c>
      <c r="AM5866" s="147" t="str">
        <f t="shared" si="1095"/>
        <v/>
      </c>
      <c r="AN5866" s="147" t="str">
        <f t="shared" si="1096"/>
        <v/>
      </c>
      <c r="AO5866" s="118"/>
    </row>
    <row r="5867" spans="1:41">
      <c r="A5867" s="118"/>
      <c r="B5867" s="118"/>
      <c r="C5867" s="118"/>
      <c r="D5867" s="118"/>
      <c r="E5867" s="118"/>
      <c r="F5867" s="118"/>
      <c r="G5867" s="118"/>
      <c r="H5867" s="118"/>
      <c r="I5867" s="118"/>
      <c r="J5867" s="118"/>
      <c r="K5867" s="118"/>
      <c r="L5867" s="118"/>
      <c r="M5867" s="118"/>
      <c r="N5867" s="118"/>
      <c r="O5867" s="143" t="str">
        <f>IF(H5867="","",(S5867/S5867)&amp;":"&amp;ROUND(AH5867/S5867,2))</f>
        <v/>
      </c>
      <c r="P5867" s="118"/>
      <c r="Q5867" s="118"/>
      <c r="R5867" s="143" t="str">
        <f>IF(H5867="","",(S5867/S5867)&amp;":"&amp;ROUND(AI5867/S5867,2))</f>
        <v/>
      </c>
      <c r="S5867" s="144" t="str">
        <f t="shared" si="1097"/>
        <v/>
      </c>
      <c r="T5867" s="145" t="str">
        <f t="shared" si="1098"/>
        <v/>
      </c>
      <c r="U5867" s="118"/>
      <c r="V5867" s="145" t="str">
        <f t="shared" si="1099"/>
        <v/>
      </c>
      <c r="W5867" s="144" t="str">
        <f t="shared" si="1100"/>
        <v/>
      </c>
      <c r="X5867" s="146" t="str">
        <f>IF(C5867="","",IF(OR(C5867="Trade",C5867="Multi Position"),(X5866+V5867),IF(C5867="Deposit",(X5866+AE5867),IF(C5867="Withdrawal",(X5866-AE5867)))))</f>
        <v/>
      </c>
      <c r="Y5867" s="145" t="str">
        <f t="shared" si="1101"/>
        <v/>
      </c>
      <c r="Z5867" s="118"/>
      <c r="AA5867" s="118"/>
      <c r="AB5867" s="118"/>
      <c r="AC5867" s="118"/>
      <c r="AD5867" s="118"/>
      <c r="AE5867" s="139"/>
      <c r="AF5867" s="118"/>
      <c r="AG5867" s="118"/>
      <c r="AH5867" s="147" t="str">
        <f t="shared" si="1102"/>
        <v/>
      </c>
      <c r="AI5867" s="147" t="str">
        <f t="shared" si="1103"/>
        <v/>
      </c>
      <c r="AJ5867" s="148" t="str">
        <f t="shared" si="1092"/>
        <v/>
      </c>
      <c r="AK5867" s="148" t="str">
        <f t="shared" si="1093"/>
        <v/>
      </c>
      <c r="AL5867" s="147" t="str">
        <f t="shared" si="1094"/>
        <v/>
      </c>
      <c r="AM5867" s="147" t="str">
        <f t="shared" si="1095"/>
        <v/>
      </c>
      <c r="AN5867" s="147" t="str">
        <f t="shared" si="1096"/>
        <v/>
      </c>
      <c r="AO5867" s="118"/>
    </row>
    <row r="5868" spans="1:41">
      <c r="A5868" s="118"/>
      <c r="B5868" s="118"/>
      <c r="C5868" s="118"/>
      <c r="D5868" s="118"/>
      <c r="E5868" s="118"/>
      <c r="F5868" s="118"/>
      <c r="G5868" s="118"/>
      <c r="H5868" s="118"/>
      <c r="I5868" s="118"/>
      <c r="J5868" s="118"/>
      <c r="K5868" s="118"/>
      <c r="L5868" s="118"/>
      <c r="M5868" s="118"/>
      <c r="N5868" s="118"/>
      <c r="O5868" s="143" t="str">
        <f>IF(H5868="","",(S5868/S5868)&amp;":"&amp;ROUND(AH5868/S5868,2))</f>
        <v/>
      </c>
      <c r="P5868" s="118"/>
      <c r="Q5868" s="118"/>
      <c r="R5868" s="143" t="str">
        <f>IF(H5868="","",(S5868/S5868)&amp;":"&amp;ROUND(AI5868/S5868,2))</f>
        <v/>
      </c>
      <c r="S5868" s="144" t="str">
        <f t="shared" si="1097"/>
        <v/>
      </c>
      <c r="T5868" s="145" t="str">
        <f t="shared" si="1098"/>
        <v/>
      </c>
      <c r="U5868" s="118"/>
      <c r="V5868" s="145" t="str">
        <f t="shared" si="1099"/>
        <v/>
      </c>
      <c r="W5868" s="144" t="str">
        <f t="shared" si="1100"/>
        <v/>
      </c>
      <c r="X5868" s="146" t="str">
        <f>IF(C5868="","",IF(OR(C5868="Trade",C5868="Multi Position"),(X5867+V5868),IF(C5868="Deposit",(X5867+AE5868),IF(C5868="Withdrawal",(X5867-AE5868)))))</f>
        <v/>
      </c>
      <c r="Y5868" s="145" t="str">
        <f t="shared" si="1101"/>
        <v/>
      </c>
      <c r="Z5868" s="118"/>
      <c r="AA5868" s="118"/>
      <c r="AB5868" s="118"/>
      <c r="AC5868" s="118"/>
      <c r="AD5868" s="118"/>
      <c r="AE5868" s="139"/>
      <c r="AF5868" s="118"/>
      <c r="AG5868" s="118"/>
      <c r="AH5868" s="147" t="str">
        <f t="shared" si="1102"/>
        <v/>
      </c>
      <c r="AI5868" s="147" t="str">
        <f t="shared" si="1103"/>
        <v/>
      </c>
      <c r="AJ5868" s="148" t="str">
        <f t="shared" si="1092"/>
        <v/>
      </c>
      <c r="AK5868" s="148" t="str">
        <f t="shared" si="1093"/>
        <v/>
      </c>
      <c r="AL5868" s="147" t="str">
        <f t="shared" si="1094"/>
        <v/>
      </c>
      <c r="AM5868" s="147" t="str">
        <f t="shared" si="1095"/>
        <v/>
      </c>
      <c r="AN5868" s="147" t="str">
        <f t="shared" si="1096"/>
        <v/>
      </c>
      <c r="AO5868" s="118"/>
    </row>
    <row r="5869" spans="1:41">
      <c r="A5869" s="118"/>
      <c r="B5869" s="118"/>
      <c r="C5869" s="118"/>
      <c r="D5869" s="118"/>
      <c r="E5869" s="118"/>
      <c r="F5869" s="118"/>
      <c r="G5869" s="118"/>
      <c r="H5869" s="118"/>
      <c r="I5869" s="118"/>
      <c r="J5869" s="118"/>
      <c r="K5869" s="118"/>
      <c r="L5869" s="118"/>
      <c r="M5869" s="118"/>
      <c r="N5869" s="118"/>
      <c r="O5869" s="143" t="str">
        <f>IF(H5869="","",(S5869/S5869)&amp;":"&amp;ROUND(AH5869/S5869,2))</f>
        <v/>
      </c>
      <c r="P5869" s="118"/>
      <c r="Q5869" s="118"/>
      <c r="R5869" s="143" t="str">
        <f>IF(H5869="","",(S5869/S5869)&amp;":"&amp;ROUND(AI5869/S5869,2))</f>
        <v/>
      </c>
      <c r="S5869" s="144" t="str">
        <f t="shared" si="1097"/>
        <v/>
      </c>
      <c r="T5869" s="145" t="str">
        <f t="shared" si="1098"/>
        <v/>
      </c>
      <c r="U5869" s="118"/>
      <c r="V5869" s="145" t="str">
        <f t="shared" si="1099"/>
        <v/>
      </c>
      <c r="W5869" s="144" t="str">
        <f t="shared" si="1100"/>
        <v/>
      </c>
      <c r="X5869" s="146" t="str">
        <f>IF(C5869="","",IF(OR(C5869="Trade",C5869="Multi Position"),(X5868+V5869),IF(C5869="Deposit",(X5868+AE5869),IF(C5869="Withdrawal",(X5868-AE5869)))))</f>
        <v/>
      </c>
      <c r="Y5869" s="145" t="str">
        <f t="shared" si="1101"/>
        <v/>
      </c>
      <c r="Z5869" s="118"/>
      <c r="AA5869" s="118"/>
      <c r="AB5869" s="118"/>
      <c r="AC5869" s="118"/>
      <c r="AD5869" s="118"/>
      <c r="AE5869" s="139"/>
      <c r="AF5869" s="118"/>
      <c r="AG5869" s="118"/>
      <c r="AH5869" s="147" t="str">
        <f t="shared" si="1102"/>
        <v/>
      </c>
      <c r="AI5869" s="147" t="str">
        <f t="shared" si="1103"/>
        <v/>
      </c>
      <c r="AJ5869" s="148" t="str">
        <f t="shared" si="1092"/>
        <v/>
      </c>
      <c r="AK5869" s="148" t="str">
        <f t="shared" si="1093"/>
        <v/>
      </c>
      <c r="AL5869" s="147" t="str">
        <f t="shared" si="1094"/>
        <v/>
      </c>
      <c r="AM5869" s="147" t="str">
        <f t="shared" si="1095"/>
        <v/>
      </c>
      <c r="AN5869" s="147" t="str">
        <f t="shared" si="1096"/>
        <v/>
      </c>
      <c r="AO5869" s="118"/>
    </row>
    <row r="5870" spans="1:41">
      <c r="A5870" s="118"/>
      <c r="B5870" s="118"/>
      <c r="C5870" s="118"/>
      <c r="D5870" s="118"/>
      <c r="E5870" s="118"/>
      <c r="F5870" s="118"/>
      <c r="G5870" s="118"/>
      <c r="H5870" s="118"/>
      <c r="I5870" s="118"/>
      <c r="J5870" s="118"/>
      <c r="K5870" s="118"/>
      <c r="L5870" s="118"/>
      <c r="M5870" s="118"/>
      <c r="N5870" s="118"/>
      <c r="O5870" s="143" t="str">
        <f>IF(H5870="","",(S5870/S5870)&amp;":"&amp;ROUND(AH5870/S5870,2))</f>
        <v/>
      </c>
      <c r="P5870" s="118"/>
      <c r="Q5870" s="118"/>
      <c r="R5870" s="143" t="str">
        <f>IF(H5870="","",(S5870/S5870)&amp;":"&amp;ROUND(AI5870/S5870,2))</f>
        <v/>
      </c>
      <c r="S5870" s="144" t="str">
        <f t="shared" si="1097"/>
        <v/>
      </c>
      <c r="T5870" s="145" t="str">
        <f t="shared" si="1098"/>
        <v/>
      </c>
      <c r="U5870" s="118"/>
      <c r="V5870" s="145" t="str">
        <f t="shared" si="1099"/>
        <v/>
      </c>
      <c r="W5870" s="144" t="str">
        <f t="shared" si="1100"/>
        <v/>
      </c>
      <c r="X5870" s="146" t="str">
        <f>IF(C5870="","",IF(OR(C5870="Trade",C5870="Multi Position"),(X5869+V5870),IF(C5870="Deposit",(X5869+AE5870),IF(C5870="Withdrawal",(X5869-AE5870)))))</f>
        <v/>
      </c>
      <c r="Y5870" s="145" t="str">
        <f t="shared" si="1101"/>
        <v/>
      </c>
      <c r="Z5870" s="118"/>
      <c r="AA5870" s="118"/>
      <c r="AB5870" s="118"/>
      <c r="AC5870" s="118"/>
      <c r="AD5870" s="118"/>
      <c r="AE5870" s="139"/>
      <c r="AF5870" s="118"/>
      <c r="AG5870" s="118"/>
      <c r="AH5870" s="147" t="str">
        <f t="shared" si="1102"/>
        <v/>
      </c>
      <c r="AI5870" s="147" t="str">
        <f t="shared" si="1103"/>
        <v/>
      </c>
      <c r="AJ5870" s="148" t="str">
        <f t="shared" si="1092"/>
        <v/>
      </c>
      <c r="AK5870" s="148" t="str">
        <f t="shared" si="1093"/>
        <v/>
      </c>
      <c r="AL5870" s="147" t="str">
        <f t="shared" si="1094"/>
        <v/>
      </c>
      <c r="AM5870" s="147" t="str">
        <f t="shared" si="1095"/>
        <v/>
      </c>
      <c r="AN5870" s="147" t="str">
        <f t="shared" si="1096"/>
        <v/>
      </c>
      <c r="AO5870" s="118"/>
    </row>
    <row r="5871" spans="1:41">
      <c r="A5871" s="118"/>
      <c r="B5871" s="118"/>
      <c r="C5871" s="118"/>
      <c r="D5871" s="118"/>
      <c r="E5871" s="118"/>
      <c r="F5871" s="118"/>
      <c r="G5871" s="118"/>
      <c r="H5871" s="118"/>
      <c r="I5871" s="118"/>
      <c r="J5871" s="118"/>
      <c r="K5871" s="118"/>
      <c r="L5871" s="118"/>
      <c r="M5871" s="118"/>
      <c r="N5871" s="118"/>
      <c r="O5871" s="143" t="str">
        <f>IF(H5871="","",(S5871/S5871)&amp;":"&amp;ROUND(AH5871/S5871,2))</f>
        <v/>
      </c>
      <c r="P5871" s="118"/>
      <c r="Q5871" s="118"/>
      <c r="R5871" s="143" t="str">
        <f>IF(H5871="","",(S5871/S5871)&amp;":"&amp;ROUND(AI5871/S5871,2))</f>
        <v/>
      </c>
      <c r="S5871" s="144" t="str">
        <f t="shared" si="1097"/>
        <v/>
      </c>
      <c r="T5871" s="145" t="str">
        <f t="shared" si="1098"/>
        <v/>
      </c>
      <c r="U5871" s="118"/>
      <c r="V5871" s="145" t="str">
        <f t="shared" si="1099"/>
        <v/>
      </c>
      <c r="W5871" s="144" t="str">
        <f t="shared" si="1100"/>
        <v/>
      </c>
      <c r="X5871" s="146" t="str">
        <f>IF(C5871="","",IF(OR(C5871="Trade",C5871="Multi Position"),(X5870+V5871),IF(C5871="Deposit",(X5870+AE5871),IF(C5871="Withdrawal",(X5870-AE5871)))))</f>
        <v/>
      </c>
      <c r="Y5871" s="145" t="str">
        <f t="shared" si="1101"/>
        <v/>
      </c>
      <c r="Z5871" s="118"/>
      <c r="AA5871" s="118"/>
      <c r="AB5871" s="118"/>
      <c r="AC5871" s="118"/>
      <c r="AD5871" s="118"/>
      <c r="AE5871" s="139"/>
      <c r="AF5871" s="118"/>
      <c r="AG5871" s="118"/>
      <c r="AH5871" s="147" t="str">
        <f t="shared" si="1102"/>
        <v/>
      </c>
      <c r="AI5871" s="147" t="str">
        <f t="shared" si="1103"/>
        <v/>
      </c>
      <c r="AJ5871" s="148" t="str">
        <f t="shared" si="1092"/>
        <v/>
      </c>
      <c r="AK5871" s="148" t="str">
        <f t="shared" si="1093"/>
        <v/>
      </c>
      <c r="AL5871" s="147" t="str">
        <f t="shared" si="1094"/>
        <v/>
      </c>
      <c r="AM5871" s="147" t="str">
        <f t="shared" si="1095"/>
        <v/>
      </c>
      <c r="AN5871" s="147" t="str">
        <f t="shared" si="1096"/>
        <v/>
      </c>
      <c r="AO5871" s="118"/>
    </row>
    <row r="5872" spans="1:41">
      <c r="A5872" s="118"/>
      <c r="B5872" s="118"/>
      <c r="C5872" s="118"/>
      <c r="D5872" s="118"/>
      <c r="E5872" s="118"/>
      <c r="F5872" s="118"/>
      <c r="G5872" s="118"/>
      <c r="H5872" s="118"/>
      <c r="I5872" s="118"/>
      <c r="J5872" s="118"/>
      <c r="K5872" s="118"/>
      <c r="L5872" s="118"/>
      <c r="M5872" s="118"/>
      <c r="N5872" s="118"/>
      <c r="O5872" s="143" t="str">
        <f>IF(H5872="","",(S5872/S5872)&amp;":"&amp;ROUND(AH5872/S5872,2))</f>
        <v/>
      </c>
      <c r="P5872" s="118"/>
      <c r="Q5872" s="118"/>
      <c r="R5872" s="143" t="str">
        <f>IF(H5872="","",(S5872/S5872)&amp;":"&amp;ROUND(AI5872/S5872,2))</f>
        <v/>
      </c>
      <c r="S5872" s="144" t="str">
        <f t="shared" si="1097"/>
        <v/>
      </c>
      <c r="T5872" s="145" t="str">
        <f t="shared" si="1098"/>
        <v/>
      </c>
      <c r="U5872" s="118"/>
      <c r="V5872" s="145" t="str">
        <f t="shared" si="1099"/>
        <v/>
      </c>
      <c r="W5872" s="144" t="str">
        <f t="shared" si="1100"/>
        <v/>
      </c>
      <c r="X5872" s="146" t="str">
        <f>IF(C5872="","",IF(OR(C5872="Trade",C5872="Multi Position"),(X5871+V5872),IF(C5872="Deposit",(X5871+AE5872),IF(C5872="Withdrawal",(X5871-AE5872)))))</f>
        <v/>
      </c>
      <c r="Y5872" s="145" t="str">
        <f t="shared" si="1101"/>
        <v/>
      </c>
      <c r="Z5872" s="118"/>
      <c r="AA5872" s="118"/>
      <c r="AB5872" s="118"/>
      <c r="AC5872" s="118"/>
      <c r="AD5872" s="118"/>
      <c r="AE5872" s="139"/>
      <c r="AF5872" s="118"/>
      <c r="AG5872" s="118"/>
      <c r="AH5872" s="147" t="str">
        <f t="shared" si="1102"/>
        <v/>
      </c>
      <c r="AI5872" s="147" t="str">
        <f t="shared" si="1103"/>
        <v/>
      </c>
      <c r="AJ5872" s="148" t="str">
        <f t="shared" si="1092"/>
        <v/>
      </c>
      <c r="AK5872" s="148" t="str">
        <f t="shared" si="1093"/>
        <v/>
      </c>
      <c r="AL5872" s="147" t="str">
        <f t="shared" si="1094"/>
        <v/>
      </c>
      <c r="AM5872" s="147" t="str">
        <f t="shared" si="1095"/>
        <v/>
      </c>
      <c r="AN5872" s="147" t="str">
        <f t="shared" si="1096"/>
        <v/>
      </c>
      <c r="AO5872" s="118"/>
    </row>
    <row r="5873" spans="1:41">
      <c r="A5873" s="118"/>
      <c r="B5873" s="118"/>
      <c r="C5873" s="118"/>
      <c r="D5873" s="118"/>
      <c r="E5873" s="118"/>
      <c r="F5873" s="118"/>
      <c r="G5873" s="118"/>
      <c r="H5873" s="118"/>
      <c r="I5873" s="118"/>
      <c r="J5873" s="118"/>
      <c r="K5873" s="118"/>
      <c r="L5873" s="118"/>
      <c r="M5873" s="118"/>
      <c r="N5873" s="118"/>
      <c r="O5873" s="143" t="str">
        <f>IF(H5873="","",(S5873/S5873)&amp;":"&amp;ROUND(AH5873/S5873,2))</f>
        <v/>
      </c>
      <c r="P5873" s="118"/>
      <c r="Q5873" s="118"/>
      <c r="R5873" s="143" t="str">
        <f>IF(H5873="","",(S5873/S5873)&amp;":"&amp;ROUND(AI5873/S5873,2))</f>
        <v/>
      </c>
      <c r="S5873" s="144" t="str">
        <f t="shared" si="1097"/>
        <v/>
      </c>
      <c r="T5873" s="145" t="str">
        <f t="shared" si="1098"/>
        <v/>
      </c>
      <c r="U5873" s="118"/>
      <c r="V5873" s="145" t="str">
        <f t="shared" si="1099"/>
        <v/>
      </c>
      <c r="W5873" s="144" t="str">
        <f t="shared" si="1100"/>
        <v/>
      </c>
      <c r="X5873" s="146" t="str">
        <f>IF(C5873="","",IF(OR(C5873="Trade",C5873="Multi Position"),(X5872+V5873),IF(C5873="Deposit",(X5872+AE5873),IF(C5873="Withdrawal",(X5872-AE5873)))))</f>
        <v/>
      </c>
      <c r="Y5873" s="145" t="str">
        <f t="shared" si="1101"/>
        <v/>
      </c>
      <c r="Z5873" s="118"/>
      <c r="AA5873" s="118"/>
      <c r="AB5873" s="118"/>
      <c r="AC5873" s="118"/>
      <c r="AD5873" s="118"/>
      <c r="AE5873" s="139"/>
      <c r="AF5873" s="118"/>
      <c r="AG5873" s="118"/>
      <c r="AH5873" s="147" t="str">
        <f t="shared" si="1102"/>
        <v/>
      </c>
      <c r="AI5873" s="147" t="str">
        <f t="shared" si="1103"/>
        <v/>
      </c>
      <c r="AJ5873" s="148" t="str">
        <f t="shared" si="1092"/>
        <v/>
      </c>
      <c r="AK5873" s="148" t="str">
        <f t="shared" si="1093"/>
        <v/>
      </c>
      <c r="AL5873" s="147" t="str">
        <f t="shared" si="1094"/>
        <v/>
      </c>
      <c r="AM5873" s="147" t="str">
        <f t="shared" si="1095"/>
        <v/>
      </c>
      <c r="AN5873" s="147" t="str">
        <f t="shared" si="1096"/>
        <v/>
      </c>
      <c r="AO5873" s="118"/>
    </row>
    <row r="5874" spans="1:41">
      <c r="A5874" s="118"/>
      <c r="B5874" s="118"/>
      <c r="C5874" s="118"/>
      <c r="D5874" s="118"/>
      <c r="E5874" s="118"/>
      <c r="F5874" s="118"/>
      <c r="G5874" s="118"/>
      <c r="H5874" s="118"/>
      <c r="I5874" s="118"/>
      <c r="J5874" s="118"/>
      <c r="K5874" s="118"/>
      <c r="L5874" s="118"/>
      <c r="M5874" s="118"/>
      <c r="N5874" s="118"/>
      <c r="O5874" s="143" t="str">
        <f>IF(H5874="","",(S5874/S5874)&amp;":"&amp;ROUND(AH5874/S5874,2))</f>
        <v/>
      </c>
      <c r="P5874" s="118"/>
      <c r="Q5874" s="118"/>
      <c r="R5874" s="143" t="str">
        <f>IF(H5874="","",(S5874/S5874)&amp;":"&amp;ROUND(AI5874/S5874,2))</f>
        <v/>
      </c>
      <c r="S5874" s="144" t="str">
        <f t="shared" si="1097"/>
        <v/>
      </c>
      <c r="T5874" s="145" t="str">
        <f t="shared" si="1098"/>
        <v/>
      </c>
      <c r="U5874" s="118"/>
      <c r="V5874" s="145" t="str">
        <f t="shared" si="1099"/>
        <v/>
      </c>
      <c r="W5874" s="144" t="str">
        <f t="shared" si="1100"/>
        <v/>
      </c>
      <c r="X5874" s="146" t="str">
        <f>IF(C5874="","",IF(OR(C5874="Trade",C5874="Multi Position"),(X5873+V5874),IF(C5874="Deposit",(X5873+AE5874),IF(C5874="Withdrawal",(X5873-AE5874)))))</f>
        <v/>
      </c>
      <c r="Y5874" s="145" t="str">
        <f t="shared" si="1101"/>
        <v/>
      </c>
      <c r="Z5874" s="118"/>
      <c r="AA5874" s="118"/>
      <c r="AB5874" s="118"/>
      <c r="AC5874" s="118"/>
      <c r="AD5874" s="118"/>
      <c r="AE5874" s="139"/>
      <c r="AF5874" s="118"/>
      <c r="AG5874" s="118"/>
      <c r="AH5874" s="147" t="str">
        <f t="shared" si="1102"/>
        <v/>
      </c>
      <c r="AI5874" s="147" t="str">
        <f t="shared" si="1103"/>
        <v/>
      </c>
      <c r="AJ5874" s="148" t="str">
        <f t="shared" si="1092"/>
        <v/>
      </c>
      <c r="AK5874" s="148" t="str">
        <f t="shared" si="1093"/>
        <v/>
      </c>
      <c r="AL5874" s="147" t="str">
        <f t="shared" si="1094"/>
        <v/>
      </c>
      <c r="AM5874" s="147" t="str">
        <f t="shared" si="1095"/>
        <v/>
      </c>
      <c r="AN5874" s="147" t="str">
        <f t="shared" si="1096"/>
        <v/>
      </c>
      <c r="AO5874" s="118"/>
    </row>
    <row r="5875" spans="1:41">
      <c r="A5875" s="118"/>
      <c r="B5875" s="118"/>
      <c r="C5875" s="118"/>
      <c r="D5875" s="118"/>
      <c r="E5875" s="118"/>
      <c r="F5875" s="118"/>
      <c r="G5875" s="118"/>
      <c r="H5875" s="118"/>
      <c r="I5875" s="118"/>
      <c r="J5875" s="118"/>
      <c r="K5875" s="118"/>
      <c r="L5875" s="118"/>
      <c r="M5875" s="118"/>
      <c r="N5875" s="118"/>
      <c r="O5875" s="143" t="str">
        <f>IF(H5875="","",(S5875/S5875)&amp;":"&amp;ROUND(AH5875/S5875,2))</f>
        <v/>
      </c>
      <c r="P5875" s="118"/>
      <c r="Q5875" s="118"/>
      <c r="R5875" s="143" t="str">
        <f>IF(H5875="","",(S5875/S5875)&amp;":"&amp;ROUND(AI5875/S5875,2))</f>
        <v/>
      </c>
      <c r="S5875" s="144" t="str">
        <f t="shared" si="1097"/>
        <v/>
      </c>
      <c r="T5875" s="145" t="str">
        <f t="shared" si="1098"/>
        <v/>
      </c>
      <c r="U5875" s="118"/>
      <c r="V5875" s="145" t="str">
        <f t="shared" si="1099"/>
        <v/>
      </c>
      <c r="W5875" s="144" t="str">
        <f t="shared" si="1100"/>
        <v/>
      </c>
      <c r="X5875" s="146" t="str">
        <f>IF(C5875="","",IF(OR(C5875="Trade",C5875="Multi Position"),(X5874+V5875),IF(C5875="Deposit",(X5874+AE5875),IF(C5875="Withdrawal",(X5874-AE5875)))))</f>
        <v/>
      </c>
      <c r="Y5875" s="145" t="str">
        <f t="shared" si="1101"/>
        <v/>
      </c>
      <c r="Z5875" s="118"/>
      <c r="AA5875" s="118"/>
      <c r="AB5875" s="118"/>
      <c r="AC5875" s="118"/>
      <c r="AD5875" s="118"/>
      <c r="AE5875" s="139"/>
      <c r="AF5875" s="118"/>
      <c r="AG5875" s="118"/>
      <c r="AH5875" s="147" t="str">
        <f t="shared" si="1102"/>
        <v/>
      </c>
      <c r="AI5875" s="147" t="str">
        <f t="shared" si="1103"/>
        <v/>
      </c>
      <c r="AJ5875" s="148" t="str">
        <f t="shared" si="1092"/>
        <v/>
      </c>
      <c r="AK5875" s="148" t="str">
        <f t="shared" si="1093"/>
        <v/>
      </c>
      <c r="AL5875" s="147" t="str">
        <f t="shared" si="1094"/>
        <v/>
      </c>
      <c r="AM5875" s="147" t="str">
        <f t="shared" si="1095"/>
        <v/>
      </c>
      <c r="AN5875" s="147" t="str">
        <f t="shared" si="1096"/>
        <v/>
      </c>
      <c r="AO5875" s="118"/>
    </row>
    <row r="5876" spans="1:41">
      <c r="A5876" s="118"/>
      <c r="B5876" s="118"/>
      <c r="C5876" s="118"/>
      <c r="D5876" s="118"/>
      <c r="E5876" s="118"/>
      <c r="F5876" s="118"/>
      <c r="G5876" s="118"/>
      <c r="H5876" s="118"/>
      <c r="I5876" s="118"/>
      <c r="J5876" s="118"/>
      <c r="K5876" s="118"/>
      <c r="L5876" s="118"/>
      <c r="M5876" s="118"/>
      <c r="N5876" s="118"/>
      <c r="O5876" s="143" t="str">
        <f>IF(H5876="","",(S5876/S5876)&amp;":"&amp;ROUND(AH5876/S5876,2))</f>
        <v/>
      </c>
      <c r="P5876" s="118"/>
      <c r="Q5876" s="118"/>
      <c r="R5876" s="143" t="str">
        <f>IF(H5876="","",(S5876/S5876)&amp;":"&amp;ROUND(AI5876/S5876,2))</f>
        <v/>
      </c>
      <c r="S5876" s="144" t="str">
        <f t="shared" si="1097"/>
        <v/>
      </c>
      <c r="T5876" s="145" t="str">
        <f t="shared" si="1098"/>
        <v/>
      </c>
      <c r="U5876" s="118"/>
      <c r="V5876" s="145" t="str">
        <f t="shared" si="1099"/>
        <v/>
      </c>
      <c r="W5876" s="144" t="str">
        <f t="shared" si="1100"/>
        <v/>
      </c>
      <c r="X5876" s="146" t="str">
        <f>IF(C5876="","",IF(OR(C5876="Trade",C5876="Multi Position"),(X5875+V5876),IF(C5876="Deposit",(X5875+AE5876),IF(C5876="Withdrawal",(X5875-AE5876)))))</f>
        <v/>
      </c>
      <c r="Y5876" s="145" t="str">
        <f t="shared" si="1101"/>
        <v/>
      </c>
      <c r="Z5876" s="118"/>
      <c r="AA5876" s="118"/>
      <c r="AB5876" s="118"/>
      <c r="AC5876" s="118"/>
      <c r="AD5876" s="118"/>
      <c r="AE5876" s="139"/>
      <c r="AF5876" s="118"/>
      <c r="AG5876" s="118"/>
      <c r="AH5876" s="147" t="str">
        <f t="shared" si="1102"/>
        <v/>
      </c>
      <c r="AI5876" s="147" t="str">
        <f t="shared" si="1103"/>
        <v/>
      </c>
      <c r="AJ5876" s="148" t="str">
        <f t="shared" si="1092"/>
        <v/>
      </c>
      <c r="AK5876" s="148" t="str">
        <f t="shared" si="1093"/>
        <v/>
      </c>
      <c r="AL5876" s="147" t="str">
        <f t="shared" si="1094"/>
        <v/>
      </c>
      <c r="AM5876" s="147" t="str">
        <f t="shared" si="1095"/>
        <v/>
      </c>
      <c r="AN5876" s="147" t="str">
        <f t="shared" si="1096"/>
        <v/>
      </c>
      <c r="AO5876" s="118"/>
    </row>
    <row r="5877" spans="1:41">
      <c r="A5877" s="118"/>
      <c r="B5877" s="118"/>
      <c r="C5877" s="118"/>
      <c r="D5877" s="118"/>
      <c r="E5877" s="118"/>
      <c r="F5877" s="118"/>
      <c r="G5877" s="118"/>
      <c r="H5877" s="118"/>
      <c r="I5877" s="118"/>
      <c r="J5877" s="118"/>
      <c r="K5877" s="118"/>
      <c r="L5877" s="118"/>
      <c r="M5877" s="118"/>
      <c r="N5877" s="118"/>
      <c r="O5877" s="143" t="str">
        <f>IF(H5877="","",(S5877/S5877)&amp;":"&amp;ROUND(AH5877/S5877,2))</f>
        <v/>
      </c>
      <c r="P5877" s="118"/>
      <c r="Q5877" s="118"/>
      <c r="R5877" s="143" t="str">
        <f>IF(H5877="","",(S5877/S5877)&amp;":"&amp;ROUND(AI5877/S5877,2))</f>
        <v/>
      </c>
      <c r="S5877" s="144" t="str">
        <f t="shared" si="1097"/>
        <v/>
      </c>
      <c r="T5877" s="145" t="str">
        <f t="shared" si="1098"/>
        <v/>
      </c>
      <c r="U5877" s="118"/>
      <c r="V5877" s="145" t="str">
        <f t="shared" si="1099"/>
        <v/>
      </c>
      <c r="W5877" s="144" t="str">
        <f t="shared" si="1100"/>
        <v/>
      </c>
      <c r="X5877" s="146" t="str">
        <f>IF(C5877="","",IF(OR(C5877="Trade",C5877="Multi Position"),(X5876+V5877),IF(C5877="Deposit",(X5876+AE5877),IF(C5877="Withdrawal",(X5876-AE5877)))))</f>
        <v/>
      </c>
      <c r="Y5877" s="145" t="str">
        <f t="shared" si="1101"/>
        <v/>
      </c>
      <c r="Z5877" s="118"/>
      <c r="AA5877" s="118"/>
      <c r="AB5877" s="118"/>
      <c r="AC5877" s="118"/>
      <c r="AD5877" s="118"/>
      <c r="AE5877" s="139"/>
      <c r="AF5877" s="118"/>
      <c r="AG5877" s="118"/>
      <c r="AH5877" s="147" t="str">
        <f t="shared" si="1102"/>
        <v/>
      </c>
      <c r="AI5877" s="147" t="str">
        <f t="shared" si="1103"/>
        <v/>
      </c>
      <c r="AJ5877" s="148" t="str">
        <f t="shared" si="1092"/>
        <v/>
      </c>
      <c r="AK5877" s="148" t="str">
        <f t="shared" si="1093"/>
        <v/>
      </c>
      <c r="AL5877" s="147" t="str">
        <f t="shared" si="1094"/>
        <v/>
      </c>
      <c r="AM5877" s="147" t="str">
        <f t="shared" si="1095"/>
        <v/>
      </c>
      <c r="AN5877" s="147" t="str">
        <f t="shared" si="1096"/>
        <v/>
      </c>
      <c r="AO5877" s="118"/>
    </row>
    <row r="5878" spans="1:41">
      <c r="A5878" s="118"/>
      <c r="B5878" s="118"/>
      <c r="C5878" s="118"/>
      <c r="D5878" s="118"/>
      <c r="E5878" s="118"/>
      <c r="F5878" s="118"/>
      <c r="G5878" s="118"/>
      <c r="H5878" s="118"/>
      <c r="I5878" s="118"/>
      <c r="J5878" s="118"/>
      <c r="K5878" s="118"/>
      <c r="L5878" s="118"/>
      <c r="M5878" s="118"/>
      <c r="N5878" s="118"/>
      <c r="O5878" s="143" t="str">
        <f>IF(H5878="","",(S5878/S5878)&amp;":"&amp;ROUND(AH5878/S5878,2))</f>
        <v/>
      </c>
      <c r="P5878" s="118"/>
      <c r="Q5878" s="118"/>
      <c r="R5878" s="143" t="str">
        <f>IF(H5878="","",(S5878/S5878)&amp;":"&amp;ROUND(AI5878/S5878,2))</f>
        <v/>
      </c>
      <c r="S5878" s="144" t="str">
        <f t="shared" si="1097"/>
        <v/>
      </c>
      <c r="T5878" s="145" t="str">
        <f t="shared" si="1098"/>
        <v/>
      </c>
      <c r="U5878" s="118"/>
      <c r="V5878" s="145" t="str">
        <f t="shared" si="1099"/>
        <v/>
      </c>
      <c r="W5878" s="144" t="str">
        <f t="shared" si="1100"/>
        <v/>
      </c>
      <c r="X5878" s="146" t="str">
        <f>IF(C5878="","",IF(OR(C5878="Trade",C5878="Multi Position"),(X5877+V5878),IF(C5878="Deposit",(X5877+AE5878),IF(C5878="Withdrawal",(X5877-AE5878)))))</f>
        <v/>
      </c>
      <c r="Y5878" s="145" t="str">
        <f t="shared" si="1101"/>
        <v/>
      </c>
      <c r="Z5878" s="118"/>
      <c r="AA5878" s="118"/>
      <c r="AB5878" s="118"/>
      <c r="AC5878" s="118"/>
      <c r="AD5878" s="118"/>
      <c r="AE5878" s="139"/>
      <c r="AF5878" s="118"/>
      <c r="AG5878" s="118"/>
      <c r="AH5878" s="147" t="str">
        <f t="shared" si="1102"/>
        <v/>
      </c>
      <c r="AI5878" s="147" t="str">
        <f t="shared" si="1103"/>
        <v/>
      </c>
      <c r="AJ5878" s="148" t="str">
        <f t="shared" si="1092"/>
        <v/>
      </c>
      <c r="AK5878" s="148" t="str">
        <f t="shared" si="1093"/>
        <v/>
      </c>
      <c r="AL5878" s="147" t="str">
        <f t="shared" si="1094"/>
        <v/>
      </c>
      <c r="AM5878" s="147" t="str">
        <f t="shared" si="1095"/>
        <v/>
      </c>
      <c r="AN5878" s="147" t="str">
        <f t="shared" si="1096"/>
        <v/>
      </c>
      <c r="AO5878" s="118"/>
    </row>
    <row r="5879" spans="1:41">
      <c r="A5879" s="118"/>
      <c r="B5879" s="118"/>
      <c r="C5879" s="118"/>
      <c r="D5879" s="118"/>
      <c r="E5879" s="118"/>
      <c r="F5879" s="118"/>
      <c r="G5879" s="118"/>
      <c r="H5879" s="118"/>
      <c r="I5879" s="118"/>
      <c r="J5879" s="118"/>
      <c r="K5879" s="118"/>
      <c r="L5879" s="118"/>
      <c r="M5879" s="118"/>
      <c r="N5879" s="118"/>
      <c r="O5879" s="143" t="str">
        <f>IF(H5879="","",(S5879/S5879)&amp;":"&amp;ROUND(AH5879/S5879,2))</f>
        <v/>
      </c>
      <c r="P5879" s="118"/>
      <c r="Q5879" s="118"/>
      <c r="R5879" s="143" t="str">
        <f>IF(H5879="","",(S5879/S5879)&amp;":"&amp;ROUND(AI5879/S5879,2))</f>
        <v/>
      </c>
      <c r="S5879" s="144" t="str">
        <f t="shared" si="1097"/>
        <v/>
      </c>
      <c r="T5879" s="145" t="str">
        <f t="shared" si="1098"/>
        <v/>
      </c>
      <c r="U5879" s="118"/>
      <c r="V5879" s="145" t="str">
        <f t="shared" si="1099"/>
        <v/>
      </c>
      <c r="W5879" s="144" t="str">
        <f t="shared" si="1100"/>
        <v/>
      </c>
      <c r="X5879" s="146" t="str">
        <f>IF(C5879="","",IF(OR(C5879="Trade",C5879="Multi Position"),(X5878+V5879),IF(C5879="Deposit",(X5878+AE5879),IF(C5879="Withdrawal",(X5878-AE5879)))))</f>
        <v/>
      </c>
      <c r="Y5879" s="145" t="str">
        <f t="shared" si="1101"/>
        <v/>
      </c>
      <c r="Z5879" s="118"/>
      <c r="AA5879" s="118"/>
      <c r="AB5879" s="118"/>
      <c r="AC5879" s="118"/>
      <c r="AD5879" s="118"/>
      <c r="AE5879" s="139"/>
      <c r="AF5879" s="118"/>
      <c r="AG5879" s="118"/>
      <c r="AH5879" s="147" t="str">
        <f t="shared" si="1102"/>
        <v/>
      </c>
      <c r="AI5879" s="147" t="str">
        <f t="shared" si="1103"/>
        <v/>
      </c>
      <c r="AJ5879" s="148" t="str">
        <f t="shared" si="1092"/>
        <v/>
      </c>
      <c r="AK5879" s="148" t="str">
        <f t="shared" si="1093"/>
        <v/>
      </c>
      <c r="AL5879" s="147" t="str">
        <f t="shared" si="1094"/>
        <v/>
      </c>
      <c r="AM5879" s="147" t="str">
        <f t="shared" si="1095"/>
        <v/>
      </c>
      <c r="AN5879" s="147" t="str">
        <f t="shared" si="1096"/>
        <v/>
      </c>
      <c r="AO5879" s="118"/>
    </row>
    <row r="5880" spans="1:41">
      <c r="A5880" s="118"/>
      <c r="B5880" s="118"/>
      <c r="C5880" s="118"/>
      <c r="D5880" s="118"/>
      <c r="E5880" s="118"/>
      <c r="F5880" s="118"/>
      <c r="G5880" s="118"/>
      <c r="H5880" s="118"/>
      <c r="I5880" s="118"/>
      <c r="J5880" s="118"/>
      <c r="K5880" s="118"/>
      <c r="L5880" s="118"/>
      <c r="M5880" s="118"/>
      <c r="N5880" s="118"/>
      <c r="O5880" s="143" t="str">
        <f>IF(H5880="","",(S5880/S5880)&amp;":"&amp;ROUND(AH5880/S5880,2))</f>
        <v/>
      </c>
      <c r="P5880" s="118"/>
      <c r="Q5880" s="118"/>
      <c r="R5880" s="143" t="str">
        <f>IF(H5880="","",(S5880/S5880)&amp;":"&amp;ROUND(AI5880/S5880,2))</f>
        <v/>
      </c>
      <c r="S5880" s="144" t="str">
        <f t="shared" si="1097"/>
        <v/>
      </c>
      <c r="T5880" s="145" t="str">
        <f t="shared" si="1098"/>
        <v/>
      </c>
      <c r="U5880" s="118"/>
      <c r="V5880" s="145" t="str">
        <f t="shared" si="1099"/>
        <v/>
      </c>
      <c r="W5880" s="144" t="str">
        <f t="shared" si="1100"/>
        <v/>
      </c>
      <c r="X5880" s="146" t="str">
        <f>IF(C5880="","",IF(OR(C5880="Trade",C5880="Multi Position"),(X5879+V5880),IF(C5880="Deposit",(X5879+AE5880),IF(C5880="Withdrawal",(X5879-AE5880)))))</f>
        <v/>
      </c>
      <c r="Y5880" s="145" t="str">
        <f t="shared" si="1101"/>
        <v/>
      </c>
      <c r="Z5880" s="118"/>
      <c r="AA5880" s="118"/>
      <c r="AB5880" s="118"/>
      <c r="AC5880" s="118"/>
      <c r="AD5880" s="118"/>
      <c r="AE5880" s="139"/>
      <c r="AF5880" s="118"/>
      <c r="AG5880" s="118"/>
      <c r="AH5880" s="147" t="str">
        <f t="shared" si="1102"/>
        <v/>
      </c>
      <c r="AI5880" s="147" t="str">
        <f t="shared" si="1103"/>
        <v/>
      </c>
      <c r="AJ5880" s="148" t="str">
        <f t="shared" si="1092"/>
        <v/>
      </c>
      <c r="AK5880" s="148" t="str">
        <f t="shared" si="1093"/>
        <v/>
      </c>
      <c r="AL5880" s="147" t="str">
        <f t="shared" si="1094"/>
        <v/>
      </c>
      <c r="AM5880" s="147" t="str">
        <f t="shared" si="1095"/>
        <v/>
      </c>
      <c r="AN5880" s="147" t="str">
        <f t="shared" si="1096"/>
        <v/>
      </c>
      <c r="AO5880" s="118"/>
    </row>
    <row r="5881" spans="1:41">
      <c r="A5881" s="118"/>
      <c r="B5881" s="118"/>
      <c r="C5881" s="118"/>
      <c r="D5881" s="118"/>
      <c r="E5881" s="118"/>
      <c r="F5881" s="118"/>
      <c r="G5881" s="118"/>
      <c r="H5881" s="118"/>
      <c r="I5881" s="118"/>
      <c r="J5881" s="118"/>
      <c r="K5881" s="118"/>
      <c r="L5881" s="118"/>
      <c r="M5881" s="118"/>
      <c r="N5881" s="118"/>
      <c r="O5881" s="143" t="str">
        <f>IF(H5881="","",(S5881/S5881)&amp;":"&amp;ROUND(AH5881/S5881,2))</f>
        <v/>
      </c>
      <c r="P5881" s="118"/>
      <c r="Q5881" s="118"/>
      <c r="R5881" s="143" t="str">
        <f>IF(H5881="","",(S5881/S5881)&amp;":"&amp;ROUND(AI5881/S5881,2))</f>
        <v/>
      </c>
      <c r="S5881" s="144" t="str">
        <f t="shared" si="1097"/>
        <v/>
      </c>
      <c r="T5881" s="145" t="str">
        <f t="shared" si="1098"/>
        <v/>
      </c>
      <c r="U5881" s="118"/>
      <c r="V5881" s="145" t="str">
        <f t="shared" si="1099"/>
        <v/>
      </c>
      <c r="W5881" s="144" t="str">
        <f t="shared" si="1100"/>
        <v/>
      </c>
      <c r="X5881" s="146" t="str">
        <f>IF(C5881="","",IF(OR(C5881="Trade",C5881="Multi Position"),(X5880+V5881),IF(C5881="Deposit",(X5880+AE5881),IF(C5881="Withdrawal",(X5880-AE5881)))))</f>
        <v/>
      </c>
      <c r="Y5881" s="145" t="str">
        <f t="shared" si="1101"/>
        <v/>
      </c>
      <c r="Z5881" s="118"/>
      <c r="AA5881" s="118"/>
      <c r="AB5881" s="118"/>
      <c r="AC5881" s="118"/>
      <c r="AD5881" s="118"/>
      <c r="AE5881" s="139"/>
      <c r="AF5881" s="118"/>
      <c r="AG5881" s="118"/>
      <c r="AH5881" s="147" t="str">
        <f t="shared" si="1102"/>
        <v/>
      </c>
      <c r="AI5881" s="147" t="str">
        <f t="shared" si="1103"/>
        <v/>
      </c>
      <c r="AJ5881" s="148" t="str">
        <f t="shared" si="1092"/>
        <v/>
      </c>
      <c r="AK5881" s="148" t="str">
        <f t="shared" si="1093"/>
        <v/>
      </c>
      <c r="AL5881" s="147" t="str">
        <f t="shared" si="1094"/>
        <v/>
      </c>
      <c r="AM5881" s="147" t="str">
        <f t="shared" si="1095"/>
        <v/>
      </c>
      <c r="AN5881" s="147" t="str">
        <f t="shared" si="1096"/>
        <v/>
      </c>
      <c r="AO5881" s="118"/>
    </row>
    <row r="5882" spans="1:41">
      <c r="A5882" s="118"/>
      <c r="B5882" s="118"/>
      <c r="C5882" s="118"/>
      <c r="D5882" s="118"/>
      <c r="E5882" s="118"/>
      <c r="F5882" s="118"/>
      <c r="G5882" s="118"/>
      <c r="H5882" s="118"/>
      <c r="I5882" s="118"/>
      <c r="J5882" s="118"/>
      <c r="K5882" s="118"/>
      <c r="L5882" s="118"/>
      <c r="M5882" s="118"/>
      <c r="N5882" s="118"/>
      <c r="O5882" s="143" t="str">
        <f>IF(H5882="","",(S5882/S5882)&amp;":"&amp;ROUND(AH5882/S5882,2))</f>
        <v/>
      </c>
      <c r="P5882" s="118"/>
      <c r="Q5882" s="118"/>
      <c r="R5882" s="143" t="str">
        <f>IF(H5882="","",(S5882/S5882)&amp;":"&amp;ROUND(AI5882/S5882,2))</f>
        <v/>
      </c>
      <c r="S5882" s="144" t="str">
        <f t="shared" si="1097"/>
        <v/>
      </c>
      <c r="T5882" s="145" t="str">
        <f t="shared" si="1098"/>
        <v/>
      </c>
      <c r="U5882" s="118"/>
      <c r="V5882" s="145" t="str">
        <f t="shared" si="1099"/>
        <v/>
      </c>
      <c r="W5882" s="144" t="str">
        <f t="shared" si="1100"/>
        <v/>
      </c>
      <c r="X5882" s="146" t="str">
        <f>IF(C5882="","",IF(OR(C5882="Trade",C5882="Multi Position"),(X5881+V5882),IF(C5882="Deposit",(X5881+AE5882),IF(C5882="Withdrawal",(X5881-AE5882)))))</f>
        <v/>
      </c>
      <c r="Y5882" s="145" t="str">
        <f t="shared" si="1101"/>
        <v/>
      </c>
      <c r="Z5882" s="118"/>
      <c r="AA5882" s="118"/>
      <c r="AB5882" s="118"/>
      <c r="AC5882" s="118"/>
      <c r="AD5882" s="118"/>
      <c r="AE5882" s="139"/>
      <c r="AF5882" s="118"/>
      <c r="AG5882" s="118"/>
      <c r="AH5882" s="147" t="str">
        <f t="shared" si="1102"/>
        <v/>
      </c>
      <c r="AI5882" s="147" t="str">
        <f t="shared" si="1103"/>
        <v/>
      </c>
      <c r="AJ5882" s="148" t="str">
        <f t="shared" si="1092"/>
        <v/>
      </c>
      <c r="AK5882" s="148" t="str">
        <f t="shared" si="1093"/>
        <v/>
      </c>
      <c r="AL5882" s="147" t="str">
        <f t="shared" si="1094"/>
        <v/>
      </c>
      <c r="AM5882" s="147" t="str">
        <f t="shared" si="1095"/>
        <v/>
      </c>
      <c r="AN5882" s="147" t="str">
        <f t="shared" si="1096"/>
        <v/>
      </c>
      <c r="AO5882" s="118"/>
    </row>
    <row r="5883" spans="1:41">
      <c r="A5883" s="118"/>
      <c r="B5883" s="118"/>
      <c r="C5883" s="118"/>
      <c r="D5883" s="118"/>
      <c r="E5883" s="118"/>
      <c r="F5883" s="118"/>
      <c r="G5883" s="118"/>
      <c r="H5883" s="118"/>
      <c r="I5883" s="118"/>
      <c r="J5883" s="118"/>
      <c r="K5883" s="118"/>
      <c r="L5883" s="118"/>
      <c r="M5883" s="118"/>
      <c r="N5883" s="118"/>
      <c r="O5883" s="143" t="str">
        <f>IF(H5883="","",(S5883/S5883)&amp;":"&amp;ROUND(AH5883/S5883,2))</f>
        <v/>
      </c>
      <c r="P5883" s="118"/>
      <c r="Q5883" s="118"/>
      <c r="R5883" s="143" t="str">
        <f>IF(H5883="","",(S5883/S5883)&amp;":"&amp;ROUND(AI5883/S5883,2))</f>
        <v/>
      </c>
      <c r="S5883" s="144" t="str">
        <f t="shared" si="1097"/>
        <v/>
      </c>
      <c r="T5883" s="145" t="str">
        <f t="shared" si="1098"/>
        <v/>
      </c>
      <c r="U5883" s="118"/>
      <c r="V5883" s="145" t="str">
        <f t="shared" si="1099"/>
        <v/>
      </c>
      <c r="W5883" s="144" t="str">
        <f t="shared" si="1100"/>
        <v/>
      </c>
      <c r="X5883" s="146" t="str">
        <f>IF(C5883="","",IF(OR(C5883="Trade",C5883="Multi Position"),(X5882+V5883),IF(C5883="Deposit",(X5882+AE5883),IF(C5883="Withdrawal",(X5882-AE5883)))))</f>
        <v/>
      </c>
      <c r="Y5883" s="145" t="str">
        <f t="shared" si="1101"/>
        <v/>
      </c>
      <c r="Z5883" s="118"/>
      <c r="AA5883" s="118"/>
      <c r="AB5883" s="118"/>
      <c r="AC5883" s="118"/>
      <c r="AD5883" s="118"/>
      <c r="AE5883" s="139"/>
      <c r="AF5883" s="118"/>
      <c r="AG5883" s="118"/>
      <c r="AH5883" s="147" t="str">
        <f t="shared" si="1102"/>
        <v/>
      </c>
      <c r="AI5883" s="147" t="str">
        <f t="shared" si="1103"/>
        <v/>
      </c>
      <c r="AJ5883" s="148" t="str">
        <f t="shared" si="1092"/>
        <v/>
      </c>
      <c r="AK5883" s="148" t="str">
        <f t="shared" si="1093"/>
        <v/>
      </c>
      <c r="AL5883" s="147" t="str">
        <f t="shared" si="1094"/>
        <v/>
      </c>
      <c r="AM5883" s="147" t="str">
        <f t="shared" si="1095"/>
        <v/>
      </c>
      <c r="AN5883" s="147" t="str">
        <f t="shared" si="1096"/>
        <v/>
      </c>
      <c r="AO5883" s="118"/>
    </row>
    <row r="5884" spans="1:41">
      <c r="A5884" s="118"/>
      <c r="B5884" s="118"/>
      <c r="C5884" s="118"/>
      <c r="D5884" s="118"/>
      <c r="E5884" s="118"/>
      <c r="F5884" s="118"/>
      <c r="G5884" s="118"/>
      <c r="H5884" s="118"/>
      <c r="I5884" s="118"/>
      <c r="J5884" s="118"/>
      <c r="K5884" s="118"/>
      <c r="L5884" s="118"/>
      <c r="M5884" s="118"/>
      <c r="N5884" s="118"/>
      <c r="O5884" s="143" t="str">
        <f>IF(H5884="","",(S5884/S5884)&amp;":"&amp;ROUND(AH5884/S5884,2))</f>
        <v/>
      </c>
      <c r="P5884" s="118"/>
      <c r="Q5884" s="118"/>
      <c r="R5884" s="143" t="str">
        <f>IF(H5884="","",(S5884/S5884)&amp;":"&amp;ROUND(AI5884/S5884,2))</f>
        <v/>
      </c>
      <c r="S5884" s="144" t="str">
        <f t="shared" si="1097"/>
        <v/>
      </c>
      <c r="T5884" s="145" t="str">
        <f t="shared" si="1098"/>
        <v/>
      </c>
      <c r="U5884" s="118"/>
      <c r="V5884" s="145" t="str">
        <f t="shared" si="1099"/>
        <v/>
      </c>
      <c r="W5884" s="144" t="str">
        <f t="shared" si="1100"/>
        <v/>
      </c>
      <c r="X5884" s="146" t="str">
        <f>IF(C5884="","",IF(OR(C5884="Trade",C5884="Multi Position"),(X5883+V5884),IF(C5884="Deposit",(X5883+AE5884),IF(C5884="Withdrawal",(X5883-AE5884)))))</f>
        <v/>
      </c>
      <c r="Y5884" s="145" t="str">
        <f t="shared" si="1101"/>
        <v/>
      </c>
      <c r="Z5884" s="118"/>
      <c r="AA5884" s="118"/>
      <c r="AB5884" s="118"/>
      <c r="AC5884" s="118"/>
      <c r="AD5884" s="118"/>
      <c r="AE5884" s="139"/>
      <c r="AF5884" s="118"/>
      <c r="AG5884" s="118"/>
      <c r="AH5884" s="147" t="str">
        <f t="shared" si="1102"/>
        <v/>
      </c>
      <c r="AI5884" s="147" t="str">
        <f t="shared" si="1103"/>
        <v/>
      </c>
      <c r="AJ5884" s="148" t="str">
        <f t="shared" si="1092"/>
        <v/>
      </c>
      <c r="AK5884" s="148" t="str">
        <f t="shared" si="1093"/>
        <v/>
      </c>
      <c r="AL5884" s="147" t="str">
        <f t="shared" si="1094"/>
        <v/>
      </c>
      <c r="AM5884" s="147" t="str">
        <f t="shared" si="1095"/>
        <v/>
      </c>
      <c r="AN5884" s="147" t="str">
        <f t="shared" si="1096"/>
        <v/>
      </c>
      <c r="AO5884" s="118"/>
    </row>
    <row r="5885" spans="1:41">
      <c r="A5885" s="118"/>
      <c r="B5885" s="118"/>
      <c r="C5885" s="118"/>
      <c r="D5885" s="118"/>
      <c r="E5885" s="118"/>
      <c r="F5885" s="118"/>
      <c r="G5885" s="118"/>
      <c r="H5885" s="118"/>
      <c r="I5885" s="118"/>
      <c r="J5885" s="118"/>
      <c r="K5885" s="118"/>
      <c r="L5885" s="118"/>
      <c r="M5885" s="118"/>
      <c r="N5885" s="118"/>
      <c r="O5885" s="143" t="str">
        <f>IF(H5885="","",(S5885/S5885)&amp;":"&amp;ROUND(AH5885/S5885,2))</f>
        <v/>
      </c>
      <c r="P5885" s="118"/>
      <c r="Q5885" s="118"/>
      <c r="R5885" s="143" t="str">
        <f>IF(H5885="","",(S5885/S5885)&amp;":"&amp;ROUND(AI5885/S5885,2))</f>
        <v/>
      </c>
      <c r="S5885" s="144" t="str">
        <f t="shared" si="1097"/>
        <v/>
      </c>
      <c r="T5885" s="145" t="str">
        <f t="shared" si="1098"/>
        <v/>
      </c>
      <c r="U5885" s="118"/>
      <c r="V5885" s="145" t="str">
        <f t="shared" si="1099"/>
        <v/>
      </c>
      <c r="W5885" s="144" t="str">
        <f t="shared" si="1100"/>
        <v/>
      </c>
      <c r="X5885" s="146" t="str">
        <f>IF(C5885="","",IF(OR(C5885="Trade",C5885="Multi Position"),(X5884+V5885),IF(C5885="Deposit",(X5884+AE5885),IF(C5885="Withdrawal",(X5884-AE5885)))))</f>
        <v/>
      </c>
      <c r="Y5885" s="145" t="str">
        <f t="shared" si="1101"/>
        <v/>
      </c>
      <c r="Z5885" s="118"/>
      <c r="AA5885" s="118"/>
      <c r="AB5885" s="118"/>
      <c r="AC5885" s="118"/>
      <c r="AD5885" s="118"/>
      <c r="AE5885" s="139"/>
      <c r="AF5885" s="118"/>
      <c r="AG5885" s="118"/>
      <c r="AH5885" s="147" t="str">
        <f t="shared" si="1102"/>
        <v/>
      </c>
      <c r="AI5885" s="147" t="str">
        <f t="shared" si="1103"/>
        <v/>
      </c>
      <c r="AJ5885" s="148" t="str">
        <f t="shared" si="1092"/>
        <v/>
      </c>
      <c r="AK5885" s="148" t="str">
        <f t="shared" si="1093"/>
        <v/>
      </c>
      <c r="AL5885" s="147" t="str">
        <f t="shared" si="1094"/>
        <v/>
      </c>
      <c r="AM5885" s="147" t="str">
        <f t="shared" si="1095"/>
        <v/>
      </c>
      <c r="AN5885" s="147" t="str">
        <f t="shared" si="1096"/>
        <v/>
      </c>
      <c r="AO5885" s="118"/>
    </row>
    <row r="5886" spans="1:41">
      <c r="A5886" s="118"/>
      <c r="B5886" s="118"/>
      <c r="C5886" s="118"/>
      <c r="D5886" s="118"/>
      <c r="E5886" s="118"/>
      <c r="F5886" s="118"/>
      <c r="G5886" s="118"/>
      <c r="H5886" s="118"/>
      <c r="I5886" s="118"/>
      <c r="J5886" s="118"/>
      <c r="K5886" s="118"/>
      <c r="L5886" s="118"/>
      <c r="M5886" s="118"/>
      <c r="N5886" s="118"/>
      <c r="O5886" s="143" t="str">
        <f>IF(H5886="","",(S5886/S5886)&amp;":"&amp;ROUND(AH5886/S5886,2))</f>
        <v/>
      </c>
      <c r="P5886" s="118"/>
      <c r="Q5886" s="118"/>
      <c r="R5886" s="143" t="str">
        <f>IF(H5886="","",(S5886/S5886)&amp;":"&amp;ROUND(AI5886/S5886,2))</f>
        <v/>
      </c>
      <c r="S5886" s="144" t="str">
        <f t="shared" si="1097"/>
        <v/>
      </c>
      <c r="T5886" s="145" t="str">
        <f t="shared" si="1098"/>
        <v/>
      </c>
      <c r="U5886" s="118"/>
      <c r="V5886" s="145" t="str">
        <f t="shared" si="1099"/>
        <v/>
      </c>
      <c r="W5886" s="144" t="str">
        <f t="shared" si="1100"/>
        <v/>
      </c>
      <c r="X5886" s="146" t="str">
        <f>IF(C5886="","",IF(OR(C5886="Trade",C5886="Multi Position"),(X5885+V5886),IF(C5886="Deposit",(X5885+AE5886),IF(C5886="Withdrawal",(X5885-AE5886)))))</f>
        <v/>
      </c>
      <c r="Y5886" s="145" t="str">
        <f t="shared" si="1101"/>
        <v/>
      </c>
      <c r="Z5886" s="118"/>
      <c r="AA5886" s="118"/>
      <c r="AB5886" s="118"/>
      <c r="AC5886" s="118"/>
      <c r="AD5886" s="118"/>
      <c r="AE5886" s="139"/>
      <c r="AF5886" s="118"/>
      <c r="AG5886" s="118"/>
      <c r="AH5886" s="147" t="str">
        <f t="shared" si="1102"/>
        <v/>
      </c>
      <c r="AI5886" s="147" t="str">
        <f t="shared" si="1103"/>
        <v/>
      </c>
      <c r="AJ5886" s="148" t="str">
        <f t="shared" si="1092"/>
        <v/>
      </c>
      <c r="AK5886" s="148" t="str">
        <f t="shared" si="1093"/>
        <v/>
      </c>
      <c r="AL5886" s="147" t="str">
        <f t="shared" si="1094"/>
        <v/>
      </c>
      <c r="AM5886" s="147" t="str">
        <f t="shared" si="1095"/>
        <v/>
      </c>
      <c r="AN5886" s="147" t="str">
        <f t="shared" si="1096"/>
        <v/>
      </c>
      <c r="AO5886" s="118"/>
    </row>
    <row r="5887" spans="1:41">
      <c r="A5887" s="118"/>
      <c r="B5887" s="118"/>
      <c r="C5887" s="118"/>
      <c r="D5887" s="118"/>
      <c r="E5887" s="118"/>
      <c r="F5887" s="118"/>
      <c r="G5887" s="118"/>
      <c r="H5887" s="118"/>
      <c r="I5887" s="118"/>
      <c r="J5887" s="118"/>
      <c r="K5887" s="118"/>
      <c r="L5887" s="118"/>
      <c r="M5887" s="118"/>
      <c r="N5887" s="118"/>
      <c r="O5887" s="143" t="str">
        <f>IF(H5887="","",(S5887/S5887)&amp;":"&amp;ROUND(AH5887/S5887,2))</f>
        <v/>
      </c>
      <c r="P5887" s="118"/>
      <c r="Q5887" s="118"/>
      <c r="R5887" s="143" t="str">
        <f>IF(H5887="","",(S5887/S5887)&amp;":"&amp;ROUND(AI5887/S5887,2))</f>
        <v/>
      </c>
      <c r="S5887" s="144" t="str">
        <f t="shared" si="1097"/>
        <v/>
      </c>
      <c r="T5887" s="145" t="str">
        <f t="shared" si="1098"/>
        <v/>
      </c>
      <c r="U5887" s="118"/>
      <c r="V5887" s="145" t="str">
        <f t="shared" si="1099"/>
        <v/>
      </c>
      <c r="W5887" s="144" t="str">
        <f t="shared" si="1100"/>
        <v/>
      </c>
      <c r="X5887" s="146" t="str">
        <f>IF(C5887="","",IF(OR(C5887="Trade",C5887="Multi Position"),(X5886+V5887),IF(C5887="Deposit",(X5886+AE5887),IF(C5887="Withdrawal",(X5886-AE5887)))))</f>
        <v/>
      </c>
      <c r="Y5887" s="145" t="str">
        <f t="shared" si="1101"/>
        <v/>
      </c>
      <c r="Z5887" s="118"/>
      <c r="AA5887" s="118"/>
      <c r="AB5887" s="118"/>
      <c r="AC5887" s="118"/>
      <c r="AD5887" s="118"/>
      <c r="AE5887" s="139"/>
      <c r="AF5887" s="118"/>
      <c r="AG5887" s="118"/>
      <c r="AH5887" s="147" t="str">
        <f t="shared" si="1102"/>
        <v/>
      </c>
      <c r="AI5887" s="147" t="str">
        <f t="shared" si="1103"/>
        <v/>
      </c>
      <c r="AJ5887" s="148" t="str">
        <f t="shared" si="1092"/>
        <v/>
      </c>
      <c r="AK5887" s="148" t="str">
        <f t="shared" si="1093"/>
        <v/>
      </c>
      <c r="AL5887" s="147" t="str">
        <f t="shared" si="1094"/>
        <v/>
      </c>
      <c r="AM5887" s="147" t="str">
        <f t="shared" si="1095"/>
        <v/>
      </c>
      <c r="AN5887" s="147" t="str">
        <f t="shared" si="1096"/>
        <v/>
      </c>
      <c r="AO5887" s="118"/>
    </row>
    <row r="5888" spans="1:41">
      <c r="A5888" s="118"/>
      <c r="B5888" s="118"/>
      <c r="C5888" s="118"/>
      <c r="D5888" s="118"/>
      <c r="E5888" s="118"/>
      <c r="F5888" s="118"/>
      <c r="G5888" s="118"/>
      <c r="H5888" s="118"/>
      <c r="I5888" s="118"/>
      <c r="J5888" s="118"/>
      <c r="K5888" s="118"/>
      <c r="L5888" s="118"/>
      <c r="M5888" s="118"/>
      <c r="N5888" s="118"/>
      <c r="O5888" s="143" t="str">
        <f>IF(H5888="","",(S5888/S5888)&amp;":"&amp;ROUND(AH5888/S5888,2))</f>
        <v/>
      </c>
      <c r="P5888" s="118"/>
      <c r="Q5888" s="118"/>
      <c r="R5888" s="143" t="str">
        <f>IF(H5888="","",(S5888/S5888)&amp;":"&amp;ROUND(AI5888/S5888,2))</f>
        <v/>
      </c>
      <c r="S5888" s="144" t="str">
        <f t="shared" si="1097"/>
        <v/>
      </c>
      <c r="T5888" s="145" t="str">
        <f t="shared" si="1098"/>
        <v/>
      </c>
      <c r="U5888" s="118"/>
      <c r="V5888" s="145" t="str">
        <f t="shared" si="1099"/>
        <v/>
      </c>
      <c r="W5888" s="144" t="str">
        <f t="shared" si="1100"/>
        <v/>
      </c>
      <c r="X5888" s="146" t="str">
        <f>IF(C5888="","",IF(OR(C5888="Trade",C5888="Multi Position"),(X5887+V5888),IF(C5888="Deposit",(X5887+AE5888),IF(C5888="Withdrawal",(X5887-AE5888)))))</f>
        <v/>
      </c>
      <c r="Y5888" s="145" t="str">
        <f t="shared" si="1101"/>
        <v/>
      </c>
      <c r="Z5888" s="118"/>
      <c r="AA5888" s="118"/>
      <c r="AB5888" s="118"/>
      <c r="AC5888" s="118"/>
      <c r="AD5888" s="118"/>
      <c r="AE5888" s="139"/>
      <c r="AF5888" s="118"/>
      <c r="AG5888" s="118"/>
      <c r="AH5888" s="147" t="str">
        <f t="shared" si="1102"/>
        <v/>
      </c>
      <c r="AI5888" s="147" t="str">
        <f t="shared" si="1103"/>
        <v/>
      </c>
      <c r="AJ5888" s="148" t="str">
        <f t="shared" si="1092"/>
        <v/>
      </c>
      <c r="AK5888" s="148" t="str">
        <f t="shared" si="1093"/>
        <v/>
      </c>
      <c r="AL5888" s="147" t="str">
        <f t="shared" si="1094"/>
        <v/>
      </c>
      <c r="AM5888" s="147" t="str">
        <f t="shared" si="1095"/>
        <v/>
      </c>
      <c r="AN5888" s="147" t="str">
        <f t="shared" si="1096"/>
        <v/>
      </c>
      <c r="AO5888" s="118"/>
    </row>
    <row r="5889" spans="1:41">
      <c r="A5889" s="118"/>
      <c r="B5889" s="118"/>
      <c r="C5889" s="118"/>
      <c r="D5889" s="118"/>
      <c r="E5889" s="118"/>
      <c r="F5889" s="118"/>
      <c r="G5889" s="118"/>
      <c r="H5889" s="118"/>
      <c r="I5889" s="118"/>
      <c r="J5889" s="118"/>
      <c r="K5889" s="118"/>
      <c r="L5889" s="118"/>
      <c r="M5889" s="118"/>
      <c r="N5889" s="118"/>
      <c r="O5889" s="143" t="str">
        <f>IF(H5889="","",(S5889/S5889)&amp;":"&amp;ROUND(AH5889/S5889,2))</f>
        <v/>
      </c>
      <c r="P5889" s="118"/>
      <c r="Q5889" s="118"/>
      <c r="R5889" s="143" t="str">
        <f>IF(H5889="","",(S5889/S5889)&amp;":"&amp;ROUND(AI5889/S5889,2))</f>
        <v/>
      </c>
      <c r="S5889" s="144" t="str">
        <f t="shared" si="1097"/>
        <v/>
      </c>
      <c r="T5889" s="145" t="str">
        <f t="shared" si="1098"/>
        <v/>
      </c>
      <c r="U5889" s="118"/>
      <c r="V5889" s="145" t="str">
        <f t="shared" si="1099"/>
        <v/>
      </c>
      <c r="W5889" s="144" t="str">
        <f t="shared" si="1100"/>
        <v/>
      </c>
      <c r="X5889" s="146" t="str">
        <f>IF(C5889="","",IF(OR(C5889="Trade",C5889="Multi Position"),(X5888+V5889),IF(C5889="Deposit",(X5888+AE5889),IF(C5889="Withdrawal",(X5888-AE5889)))))</f>
        <v/>
      </c>
      <c r="Y5889" s="145" t="str">
        <f t="shared" si="1101"/>
        <v/>
      </c>
      <c r="Z5889" s="118"/>
      <c r="AA5889" s="118"/>
      <c r="AB5889" s="118"/>
      <c r="AC5889" s="118"/>
      <c r="AD5889" s="118"/>
      <c r="AE5889" s="139"/>
      <c r="AF5889" s="118"/>
      <c r="AG5889" s="118"/>
      <c r="AH5889" s="147" t="str">
        <f t="shared" si="1102"/>
        <v/>
      </c>
      <c r="AI5889" s="147" t="str">
        <f t="shared" si="1103"/>
        <v/>
      </c>
      <c r="AJ5889" s="148" t="str">
        <f t="shared" si="1092"/>
        <v/>
      </c>
      <c r="AK5889" s="148" t="str">
        <f t="shared" si="1093"/>
        <v/>
      </c>
      <c r="AL5889" s="147" t="str">
        <f t="shared" si="1094"/>
        <v/>
      </c>
      <c r="AM5889" s="147" t="str">
        <f t="shared" si="1095"/>
        <v/>
      </c>
      <c r="AN5889" s="147" t="str">
        <f t="shared" si="1096"/>
        <v/>
      </c>
      <c r="AO5889" s="118"/>
    </row>
    <row r="5890" spans="1:41">
      <c r="A5890" s="118"/>
      <c r="B5890" s="118"/>
      <c r="C5890" s="118"/>
      <c r="D5890" s="118"/>
      <c r="E5890" s="118"/>
      <c r="F5890" s="118"/>
      <c r="G5890" s="118"/>
      <c r="H5890" s="118"/>
      <c r="I5890" s="118"/>
      <c r="J5890" s="118"/>
      <c r="K5890" s="118"/>
      <c r="L5890" s="118"/>
      <c r="M5890" s="118"/>
      <c r="N5890" s="118"/>
      <c r="O5890" s="143" t="str">
        <f>IF(H5890="","",(S5890/S5890)&amp;":"&amp;ROUND(AH5890/S5890,2))</f>
        <v/>
      </c>
      <c r="P5890" s="118"/>
      <c r="Q5890" s="118"/>
      <c r="R5890" s="143" t="str">
        <f>IF(H5890="","",(S5890/S5890)&amp;":"&amp;ROUND(AI5890/S5890,2))</f>
        <v/>
      </c>
      <c r="S5890" s="144" t="str">
        <f t="shared" si="1097"/>
        <v/>
      </c>
      <c r="T5890" s="145" t="str">
        <f t="shared" si="1098"/>
        <v/>
      </c>
      <c r="U5890" s="118"/>
      <c r="V5890" s="145" t="str">
        <f t="shared" si="1099"/>
        <v/>
      </c>
      <c r="W5890" s="144" t="str">
        <f t="shared" si="1100"/>
        <v/>
      </c>
      <c r="X5890" s="146" t="str">
        <f>IF(C5890="","",IF(OR(C5890="Trade",C5890="Multi Position"),(X5889+V5890),IF(C5890="Deposit",(X5889+AE5890),IF(C5890="Withdrawal",(X5889-AE5890)))))</f>
        <v/>
      </c>
      <c r="Y5890" s="145" t="str">
        <f t="shared" si="1101"/>
        <v/>
      </c>
      <c r="Z5890" s="118"/>
      <c r="AA5890" s="118"/>
      <c r="AB5890" s="118"/>
      <c r="AC5890" s="118"/>
      <c r="AD5890" s="118"/>
      <c r="AE5890" s="139"/>
      <c r="AF5890" s="118"/>
      <c r="AG5890" s="118"/>
      <c r="AH5890" s="147" t="str">
        <f t="shared" si="1102"/>
        <v/>
      </c>
      <c r="AI5890" s="147" t="str">
        <f t="shared" si="1103"/>
        <v/>
      </c>
      <c r="AJ5890" s="148" t="str">
        <f t="shared" si="1092"/>
        <v/>
      </c>
      <c r="AK5890" s="148" t="str">
        <f t="shared" si="1093"/>
        <v/>
      </c>
      <c r="AL5890" s="147" t="str">
        <f t="shared" si="1094"/>
        <v/>
      </c>
      <c r="AM5890" s="147" t="str">
        <f t="shared" si="1095"/>
        <v/>
      </c>
      <c r="AN5890" s="147" t="str">
        <f t="shared" si="1096"/>
        <v/>
      </c>
      <c r="AO5890" s="118"/>
    </row>
    <row r="5891" spans="1:41">
      <c r="A5891" s="118"/>
      <c r="B5891" s="118"/>
      <c r="C5891" s="118"/>
      <c r="D5891" s="118"/>
      <c r="E5891" s="118"/>
      <c r="F5891" s="118"/>
      <c r="G5891" s="118"/>
      <c r="H5891" s="118"/>
      <c r="I5891" s="118"/>
      <c r="J5891" s="118"/>
      <c r="K5891" s="118"/>
      <c r="L5891" s="118"/>
      <c r="M5891" s="118"/>
      <c r="N5891" s="118"/>
      <c r="O5891" s="143" t="str">
        <f>IF(H5891="","",(S5891/S5891)&amp;":"&amp;ROUND(AH5891/S5891,2))</f>
        <v/>
      </c>
      <c r="P5891" s="118"/>
      <c r="Q5891" s="118"/>
      <c r="R5891" s="143" t="str">
        <f>IF(H5891="","",(S5891/S5891)&amp;":"&amp;ROUND(AI5891/S5891,2))</f>
        <v/>
      </c>
      <c r="S5891" s="144" t="str">
        <f t="shared" si="1097"/>
        <v/>
      </c>
      <c r="T5891" s="145" t="str">
        <f t="shared" si="1098"/>
        <v/>
      </c>
      <c r="U5891" s="118"/>
      <c r="V5891" s="145" t="str">
        <f t="shared" si="1099"/>
        <v/>
      </c>
      <c r="W5891" s="144" t="str">
        <f t="shared" si="1100"/>
        <v/>
      </c>
      <c r="X5891" s="146" t="str">
        <f>IF(C5891="","",IF(OR(C5891="Trade",C5891="Multi Position"),(X5890+V5891),IF(C5891="Deposit",(X5890+AE5891),IF(C5891="Withdrawal",(X5890-AE5891)))))</f>
        <v/>
      </c>
      <c r="Y5891" s="145" t="str">
        <f t="shared" si="1101"/>
        <v/>
      </c>
      <c r="Z5891" s="118"/>
      <c r="AA5891" s="118"/>
      <c r="AB5891" s="118"/>
      <c r="AC5891" s="118"/>
      <c r="AD5891" s="118"/>
      <c r="AE5891" s="139"/>
      <c r="AF5891" s="118"/>
      <c r="AG5891" s="118"/>
      <c r="AH5891" s="147" t="str">
        <f t="shared" si="1102"/>
        <v/>
      </c>
      <c r="AI5891" s="147" t="str">
        <f t="shared" si="1103"/>
        <v/>
      </c>
      <c r="AJ5891" s="148" t="str">
        <f t="shared" si="1092"/>
        <v/>
      </c>
      <c r="AK5891" s="148" t="str">
        <f t="shared" si="1093"/>
        <v/>
      </c>
      <c r="AL5891" s="147" t="str">
        <f t="shared" si="1094"/>
        <v/>
      </c>
      <c r="AM5891" s="147" t="str">
        <f t="shared" si="1095"/>
        <v/>
      </c>
      <c r="AN5891" s="147" t="str">
        <f t="shared" si="1096"/>
        <v/>
      </c>
      <c r="AO5891" s="118"/>
    </row>
    <row r="5892" spans="1:41">
      <c r="A5892" s="118"/>
      <c r="B5892" s="118"/>
      <c r="C5892" s="118"/>
      <c r="D5892" s="118"/>
      <c r="E5892" s="118"/>
      <c r="F5892" s="118"/>
      <c r="G5892" s="118"/>
      <c r="H5892" s="118"/>
      <c r="I5892" s="118"/>
      <c r="J5892" s="118"/>
      <c r="K5892" s="118"/>
      <c r="L5892" s="118"/>
      <c r="M5892" s="118"/>
      <c r="N5892" s="118"/>
      <c r="O5892" s="143" t="str">
        <f>IF(H5892="","",(S5892/S5892)&amp;":"&amp;ROUND(AH5892/S5892,2))</f>
        <v/>
      </c>
      <c r="P5892" s="118"/>
      <c r="Q5892" s="118"/>
      <c r="R5892" s="143" t="str">
        <f>IF(H5892="","",(S5892/S5892)&amp;":"&amp;ROUND(AI5892/S5892,2))</f>
        <v/>
      </c>
      <c r="S5892" s="144" t="str">
        <f t="shared" si="1097"/>
        <v/>
      </c>
      <c r="T5892" s="145" t="str">
        <f t="shared" si="1098"/>
        <v/>
      </c>
      <c r="U5892" s="118"/>
      <c r="V5892" s="145" t="str">
        <f t="shared" si="1099"/>
        <v/>
      </c>
      <c r="W5892" s="144" t="str">
        <f t="shared" si="1100"/>
        <v/>
      </c>
      <c r="X5892" s="146" t="str">
        <f>IF(C5892="","",IF(OR(C5892="Trade",C5892="Multi Position"),(X5891+V5892),IF(C5892="Deposit",(X5891+AE5892),IF(C5892="Withdrawal",(X5891-AE5892)))))</f>
        <v/>
      </c>
      <c r="Y5892" s="145" t="str">
        <f t="shared" si="1101"/>
        <v/>
      </c>
      <c r="Z5892" s="118"/>
      <c r="AA5892" s="118"/>
      <c r="AB5892" s="118"/>
      <c r="AC5892" s="118"/>
      <c r="AD5892" s="118"/>
      <c r="AE5892" s="139"/>
      <c r="AF5892" s="118"/>
      <c r="AG5892" s="118"/>
      <c r="AH5892" s="147" t="str">
        <f t="shared" si="1102"/>
        <v/>
      </c>
      <c r="AI5892" s="147" t="str">
        <f t="shared" si="1103"/>
        <v/>
      </c>
      <c r="AJ5892" s="148" t="str">
        <f t="shared" si="1092"/>
        <v/>
      </c>
      <c r="AK5892" s="148" t="str">
        <f t="shared" si="1093"/>
        <v/>
      </c>
      <c r="AL5892" s="147" t="str">
        <f t="shared" si="1094"/>
        <v/>
      </c>
      <c r="AM5892" s="147" t="str">
        <f t="shared" si="1095"/>
        <v/>
      </c>
      <c r="AN5892" s="147" t="str">
        <f t="shared" si="1096"/>
        <v/>
      </c>
      <c r="AO5892" s="118"/>
    </row>
    <row r="5893" spans="1:41">
      <c r="A5893" s="118"/>
      <c r="B5893" s="118"/>
      <c r="C5893" s="118"/>
      <c r="D5893" s="118"/>
      <c r="E5893" s="118"/>
      <c r="F5893" s="118"/>
      <c r="G5893" s="118"/>
      <c r="H5893" s="118"/>
      <c r="I5893" s="118"/>
      <c r="J5893" s="118"/>
      <c r="K5893" s="118"/>
      <c r="L5893" s="118"/>
      <c r="M5893" s="118"/>
      <c r="N5893" s="118"/>
      <c r="O5893" s="143" t="str">
        <f>IF(H5893="","",(S5893/S5893)&amp;":"&amp;ROUND(AH5893/S5893,2))</f>
        <v/>
      </c>
      <c r="P5893" s="118"/>
      <c r="Q5893" s="118"/>
      <c r="R5893" s="143" t="str">
        <f>IF(H5893="","",(S5893/S5893)&amp;":"&amp;ROUND(AI5893/S5893,2))</f>
        <v/>
      </c>
      <c r="S5893" s="144" t="str">
        <f t="shared" si="1097"/>
        <v/>
      </c>
      <c r="T5893" s="145" t="str">
        <f t="shared" si="1098"/>
        <v/>
      </c>
      <c r="U5893" s="118"/>
      <c r="V5893" s="145" t="str">
        <f t="shared" si="1099"/>
        <v/>
      </c>
      <c r="W5893" s="144" t="str">
        <f t="shared" si="1100"/>
        <v/>
      </c>
      <c r="X5893" s="146" t="str">
        <f>IF(C5893="","",IF(OR(C5893="Trade",C5893="Multi Position"),(X5892+V5893),IF(C5893="Deposit",(X5892+AE5893),IF(C5893="Withdrawal",(X5892-AE5893)))))</f>
        <v/>
      </c>
      <c r="Y5893" s="145" t="str">
        <f t="shared" si="1101"/>
        <v/>
      </c>
      <c r="Z5893" s="118"/>
      <c r="AA5893" s="118"/>
      <c r="AB5893" s="118"/>
      <c r="AC5893" s="118"/>
      <c r="AD5893" s="118"/>
      <c r="AE5893" s="139"/>
      <c r="AF5893" s="118"/>
      <c r="AG5893" s="118"/>
      <c r="AH5893" s="147" t="str">
        <f t="shared" si="1102"/>
        <v/>
      </c>
      <c r="AI5893" s="147" t="str">
        <f t="shared" si="1103"/>
        <v/>
      </c>
      <c r="AJ5893" s="148" t="str">
        <f t="shared" si="1092"/>
        <v/>
      </c>
      <c r="AK5893" s="148" t="str">
        <f t="shared" si="1093"/>
        <v/>
      </c>
      <c r="AL5893" s="147" t="str">
        <f t="shared" si="1094"/>
        <v/>
      </c>
      <c r="AM5893" s="147" t="str">
        <f t="shared" si="1095"/>
        <v/>
      </c>
      <c r="AN5893" s="147" t="str">
        <f t="shared" si="1096"/>
        <v/>
      </c>
      <c r="AO5893" s="118"/>
    </row>
    <row r="5894" spans="1:41">
      <c r="A5894" s="118"/>
      <c r="B5894" s="118"/>
      <c r="C5894" s="118"/>
      <c r="D5894" s="118"/>
      <c r="E5894" s="118"/>
      <c r="F5894" s="118"/>
      <c r="G5894" s="118"/>
      <c r="H5894" s="118"/>
      <c r="I5894" s="118"/>
      <c r="J5894" s="118"/>
      <c r="K5894" s="118"/>
      <c r="L5894" s="118"/>
      <c r="M5894" s="118"/>
      <c r="N5894" s="118"/>
      <c r="O5894" s="143" t="str">
        <f>IF(H5894="","",(S5894/S5894)&amp;":"&amp;ROUND(AH5894/S5894,2))</f>
        <v/>
      </c>
      <c r="P5894" s="118"/>
      <c r="Q5894" s="118"/>
      <c r="R5894" s="143" t="str">
        <f>IF(H5894="","",(S5894/S5894)&amp;":"&amp;ROUND(AI5894/S5894,2))</f>
        <v/>
      </c>
      <c r="S5894" s="144" t="str">
        <f t="shared" si="1097"/>
        <v/>
      </c>
      <c r="T5894" s="145" t="str">
        <f t="shared" si="1098"/>
        <v/>
      </c>
      <c r="U5894" s="118"/>
      <c r="V5894" s="145" t="str">
        <f t="shared" si="1099"/>
        <v/>
      </c>
      <c r="W5894" s="144" t="str">
        <f t="shared" si="1100"/>
        <v/>
      </c>
      <c r="X5894" s="146" t="str">
        <f>IF(C5894="","",IF(OR(C5894="Trade",C5894="Multi Position"),(X5893+V5894),IF(C5894="Deposit",(X5893+AE5894),IF(C5894="Withdrawal",(X5893-AE5894)))))</f>
        <v/>
      </c>
      <c r="Y5894" s="145" t="str">
        <f t="shared" si="1101"/>
        <v/>
      </c>
      <c r="Z5894" s="118"/>
      <c r="AA5894" s="118"/>
      <c r="AB5894" s="118"/>
      <c r="AC5894" s="118"/>
      <c r="AD5894" s="118"/>
      <c r="AE5894" s="139"/>
      <c r="AF5894" s="118"/>
      <c r="AG5894" s="118"/>
      <c r="AH5894" s="147" t="str">
        <f t="shared" si="1102"/>
        <v/>
      </c>
      <c r="AI5894" s="147" t="str">
        <f t="shared" si="1103"/>
        <v/>
      </c>
      <c r="AJ5894" s="148" t="str">
        <f t="shared" si="1092"/>
        <v/>
      </c>
      <c r="AK5894" s="148" t="str">
        <f t="shared" si="1093"/>
        <v/>
      </c>
      <c r="AL5894" s="147" t="str">
        <f t="shared" si="1094"/>
        <v/>
      </c>
      <c r="AM5894" s="147" t="str">
        <f t="shared" si="1095"/>
        <v/>
      </c>
      <c r="AN5894" s="147" t="str">
        <f t="shared" si="1096"/>
        <v/>
      </c>
      <c r="AO5894" s="118"/>
    </row>
    <row r="5895" spans="1:41">
      <c r="A5895" s="118"/>
      <c r="B5895" s="118"/>
      <c r="C5895" s="118"/>
      <c r="D5895" s="118"/>
      <c r="E5895" s="118"/>
      <c r="F5895" s="118"/>
      <c r="G5895" s="118"/>
      <c r="H5895" s="118"/>
      <c r="I5895" s="118"/>
      <c r="J5895" s="118"/>
      <c r="K5895" s="118"/>
      <c r="L5895" s="118"/>
      <c r="M5895" s="118"/>
      <c r="N5895" s="118"/>
      <c r="O5895" s="143" t="str">
        <f>IF(H5895="","",(S5895/S5895)&amp;":"&amp;ROUND(AH5895/S5895,2))</f>
        <v/>
      </c>
      <c r="P5895" s="118"/>
      <c r="Q5895" s="118"/>
      <c r="R5895" s="143" t="str">
        <f>IF(H5895="","",(S5895/S5895)&amp;":"&amp;ROUND(AI5895/S5895,2))</f>
        <v/>
      </c>
      <c r="S5895" s="144" t="str">
        <f t="shared" si="1097"/>
        <v/>
      </c>
      <c r="T5895" s="145" t="str">
        <f t="shared" si="1098"/>
        <v/>
      </c>
      <c r="U5895" s="118"/>
      <c r="V5895" s="145" t="str">
        <f t="shared" si="1099"/>
        <v/>
      </c>
      <c r="W5895" s="144" t="str">
        <f t="shared" si="1100"/>
        <v/>
      </c>
      <c r="X5895" s="146" t="str">
        <f>IF(C5895="","",IF(OR(C5895="Trade",C5895="Multi Position"),(X5894+V5895),IF(C5895="Deposit",(X5894+AE5895),IF(C5895="Withdrawal",(X5894-AE5895)))))</f>
        <v/>
      </c>
      <c r="Y5895" s="145" t="str">
        <f t="shared" si="1101"/>
        <v/>
      </c>
      <c r="Z5895" s="118"/>
      <c r="AA5895" s="118"/>
      <c r="AB5895" s="118"/>
      <c r="AC5895" s="118"/>
      <c r="AD5895" s="118"/>
      <c r="AE5895" s="139"/>
      <c r="AF5895" s="118"/>
      <c r="AG5895" s="118"/>
      <c r="AH5895" s="147" t="str">
        <f t="shared" si="1102"/>
        <v/>
      </c>
      <c r="AI5895" s="147" t="str">
        <f t="shared" si="1103"/>
        <v/>
      </c>
      <c r="AJ5895" s="148" t="str">
        <f t="shared" si="1092"/>
        <v/>
      </c>
      <c r="AK5895" s="148" t="str">
        <f t="shared" si="1093"/>
        <v/>
      </c>
      <c r="AL5895" s="147" t="str">
        <f t="shared" si="1094"/>
        <v/>
      </c>
      <c r="AM5895" s="147" t="str">
        <f t="shared" si="1095"/>
        <v/>
      </c>
      <c r="AN5895" s="147" t="str">
        <f t="shared" si="1096"/>
        <v/>
      </c>
      <c r="AO5895" s="118"/>
    </row>
    <row r="5896" spans="1:41">
      <c r="A5896" s="118"/>
      <c r="B5896" s="118"/>
      <c r="C5896" s="118"/>
      <c r="D5896" s="118"/>
      <c r="E5896" s="118"/>
      <c r="F5896" s="118"/>
      <c r="G5896" s="118"/>
      <c r="H5896" s="118"/>
      <c r="I5896" s="118"/>
      <c r="J5896" s="118"/>
      <c r="K5896" s="118"/>
      <c r="L5896" s="118"/>
      <c r="M5896" s="118"/>
      <c r="N5896" s="118"/>
      <c r="O5896" s="143" t="str">
        <f>IF(H5896="","",(S5896/S5896)&amp;":"&amp;ROUND(AH5896/S5896,2))</f>
        <v/>
      </c>
      <c r="P5896" s="118"/>
      <c r="Q5896" s="118"/>
      <c r="R5896" s="143" t="str">
        <f>IF(H5896="","",(S5896/S5896)&amp;":"&amp;ROUND(AI5896/S5896,2))</f>
        <v/>
      </c>
      <c r="S5896" s="144" t="str">
        <f t="shared" si="1097"/>
        <v/>
      </c>
      <c r="T5896" s="145" t="str">
        <f t="shared" si="1098"/>
        <v/>
      </c>
      <c r="U5896" s="118"/>
      <c r="V5896" s="145" t="str">
        <f t="shared" si="1099"/>
        <v/>
      </c>
      <c r="W5896" s="144" t="str">
        <f t="shared" si="1100"/>
        <v/>
      </c>
      <c r="X5896" s="146" t="str">
        <f>IF(C5896="","",IF(OR(C5896="Trade",C5896="Multi Position"),(X5895+V5896),IF(C5896="Deposit",(X5895+AE5896),IF(C5896="Withdrawal",(X5895-AE5896)))))</f>
        <v/>
      </c>
      <c r="Y5896" s="145" t="str">
        <f t="shared" si="1101"/>
        <v/>
      </c>
      <c r="Z5896" s="118"/>
      <c r="AA5896" s="118"/>
      <c r="AB5896" s="118"/>
      <c r="AC5896" s="118"/>
      <c r="AD5896" s="118"/>
      <c r="AE5896" s="139"/>
      <c r="AF5896" s="118"/>
      <c r="AG5896" s="118"/>
      <c r="AH5896" s="147" t="str">
        <f t="shared" si="1102"/>
        <v/>
      </c>
      <c r="AI5896" s="147" t="str">
        <f t="shared" si="1103"/>
        <v/>
      </c>
      <c r="AJ5896" s="148" t="str">
        <f t="shared" si="1092"/>
        <v/>
      </c>
      <c r="AK5896" s="148" t="str">
        <f t="shared" si="1093"/>
        <v/>
      </c>
      <c r="AL5896" s="147" t="str">
        <f t="shared" si="1094"/>
        <v/>
      </c>
      <c r="AM5896" s="147" t="str">
        <f t="shared" si="1095"/>
        <v/>
      </c>
      <c r="AN5896" s="147" t="str">
        <f t="shared" si="1096"/>
        <v/>
      </c>
      <c r="AO5896" s="118"/>
    </row>
    <row r="5897" spans="1:41">
      <c r="A5897" s="118"/>
      <c r="B5897" s="118"/>
      <c r="C5897" s="118"/>
      <c r="D5897" s="118"/>
      <c r="E5897" s="118"/>
      <c r="F5897" s="118"/>
      <c r="G5897" s="118"/>
      <c r="H5897" s="118"/>
      <c r="I5897" s="118"/>
      <c r="J5897" s="118"/>
      <c r="K5897" s="118"/>
      <c r="L5897" s="118"/>
      <c r="M5897" s="118"/>
      <c r="N5897" s="118"/>
      <c r="O5897" s="143" t="str">
        <f>IF(H5897="","",(S5897/S5897)&amp;":"&amp;ROUND(AH5897/S5897,2))</f>
        <v/>
      </c>
      <c r="P5897" s="118"/>
      <c r="Q5897" s="118"/>
      <c r="R5897" s="143" t="str">
        <f>IF(H5897="","",(S5897/S5897)&amp;":"&amp;ROUND(AI5897/S5897,2))</f>
        <v/>
      </c>
      <c r="S5897" s="144" t="str">
        <f t="shared" si="1097"/>
        <v/>
      </c>
      <c r="T5897" s="145" t="str">
        <f t="shared" si="1098"/>
        <v/>
      </c>
      <c r="U5897" s="118"/>
      <c r="V5897" s="145" t="str">
        <f t="shared" si="1099"/>
        <v/>
      </c>
      <c r="W5897" s="144" t="str">
        <f t="shared" si="1100"/>
        <v/>
      </c>
      <c r="X5897" s="146" t="str">
        <f>IF(C5897="","",IF(OR(C5897="Trade",C5897="Multi Position"),(X5896+V5897),IF(C5897="Deposit",(X5896+AE5897),IF(C5897="Withdrawal",(X5896-AE5897)))))</f>
        <v/>
      </c>
      <c r="Y5897" s="145" t="str">
        <f t="shared" si="1101"/>
        <v/>
      </c>
      <c r="Z5897" s="118"/>
      <c r="AA5897" s="118"/>
      <c r="AB5897" s="118"/>
      <c r="AC5897" s="118"/>
      <c r="AD5897" s="118"/>
      <c r="AE5897" s="139"/>
      <c r="AF5897" s="118"/>
      <c r="AG5897" s="118"/>
      <c r="AH5897" s="147" t="str">
        <f t="shared" si="1102"/>
        <v/>
      </c>
      <c r="AI5897" s="147" t="str">
        <f t="shared" si="1103"/>
        <v/>
      </c>
      <c r="AJ5897" s="148" t="str">
        <f t="shared" si="1092"/>
        <v/>
      </c>
      <c r="AK5897" s="148" t="str">
        <f t="shared" si="1093"/>
        <v/>
      </c>
      <c r="AL5897" s="147" t="str">
        <f t="shared" si="1094"/>
        <v/>
      </c>
      <c r="AM5897" s="147" t="str">
        <f t="shared" si="1095"/>
        <v/>
      </c>
      <c r="AN5897" s="147" t="str">
        <f t="shared" si="1096"/>
        <v/>
      </c>
      <c r="AO5897" s="118"/>
    </row>
    <row r="5898" spans="1:41">
      <c r="A5898" s="118"/>
      <c r="B5898" s="118"/>
      <c r="C5898" s="118"/>
      <c r="D5898" s="118"/>
      <c r="E5898" s="118"/>
      <c r="F5898" s="118"/>
      <c r="G5898" s="118"/>
      <c r="H5898" s="118"/>
      <c r="I5898" s="118"/>
      <c r="J5898" s="118"/>
      <c r="K5898" s="118"/>
      <c r="L5898" s="118"/>
      <c r="M5898" s="118"/>
      <c r="N5898" s="118"/>
      <c r="O5898" s="143" t="str">
        <f>IF(H5898="","",(S5898/S5898)&amp;":"&amp;ROUND(AH5898/S5898,2))</f>
        <v/>
      </c>
      <c r="P5898" s="118"/>
      <c r="Q5898" s="118"/>
      <c r="R5898" s="143" t="str">
        <f>IF(H5898="","",(S5898/S5898)&amp;":"&amp;ROUND(AI5898/S5898,2))</f>
        <v/>
      </c>
      <c r="S5898" s="144" t="str">
        <f t="shared" si="1097"/>
        <v/>
      </c>
      <c r="T5898" s="145" t="str">
        <f t="shared" si="1098"/>
        <v/>
      </c>
      <c r="U5898" s="118"/>
      <c r="V5898" s="145" t="str">
        <f t="shared" si="1099"/>
        <v/>
      </c>
      <c r="W5898" s="144" t="str">
        <f t="shared" si="1100"/>
        <v/>
      </c>
      <c r="X5898" s="146" t="str">
        <f>IF(C5898="","",IF(OR(C5898="Trade",C5898="Multi Position"),(X5897+V5898),IF(C5898="Deposit",(X5897+AE5898),IF(C5898="Withdrawal",(X5897-AE5898)))))</f>
        <v/>
      </c>
      <c r="Y5898" s="145" t="str">
        <f t="shared" si="1101"/>
        <v/>
      </c>
      <c r="Z5898" s="118"/>
      <c r="AA5898" s="118"/>
      <c r="AB5898" s="118"/>
      <c r="AC5898" s="118"/>
      <c r="AD5898" s="118"/>
      <c r="AE5898" s="139"/>
      <c r="AF5898" s="118"/>
      <c r="AG5898" s="118"/>
      <c r="AH5898" s="147" t="str">
        <f t="shared" si="1102"/>
        <v/>
      </c>
      <c r="AI5898" s="147" t="str">
        <f t="shared" si="1103"/>
        <v/>
      </c>
      <c r="AJ5898" s="148" t="str">
        <f t="shared" ref="AJ5898:AJ5961" si="1104">IF(V5898&lt;0,V5898/-X5898,S5898)</f>
        <v/>
      </c>
      <c r="AK5898" s="148" t="str">
        <f t="shared" ref="AK5898:AK5961" si="1105">IF(V5898="","",IF(H5898="LONG",IF(V5898&gt;0,V5898/X5898,((L5898*(P5898-K5898))/X5898)),IF(V5898&gt;0,V5898/X5898,((L5898*(K5898-P5898))/X5898))))</f>
        <v/>
      </c>
      <c r="AL5898" s="147" t="str">
        <f t="shared" ref="AL5898:AL5961" si="1106">IF(B5898="","",MONTH(B5898))</f>
        <v/>
      </c>
      <c r="AM5898" s="147" t="str">
        <f t="shared" ref="AM5898:AM5961" si="1107">IF(B5898="","",YEAR(B5898))</f>
        <v/>
      </c>
      <c r="AN5898" s="147" t="str">
        <f t="shared" ref="AN5898:AN5961" si="1108">IF(B5898="","",DAY(B5898))</f>
        <v/>
      </c>
      <c r="AO5898" s="118"/>
    </row>
    <row r="5899" spans="1:41">
      <c r="A5899" s="118"/>
      <c r="B5899" s="118"/>
      <c r="C5899" s="118"/>
      <c r="D5899" s="118"/>
      <c r="E5899" s="118"/>
      <c r="F5899" s="118"/>
      <c r="G5899" s="118"/>
      <c r="H5899" s="118"/>
      <c r="I5899" s="118"/>
      <c r="J5899" s="118"/>
      <c r="K5899" s="118"/>
      <c r="L5899" s="118"/>
      <c r="M5899" s="118"/>
      <c r="N5899" s="118"/>
      <c r="O5899" s="143" t="str">
        <f>IF(H5899="","",(S5899/S5899)&amp;":"&amp;ROUND(AH5899/S5899,2))</f>
        <v/>
      </c>
      <c r="P5899" s="118"/>
      <c r="Q5899" s="118"/>
      <c r="R5899" s="143" t="str">
        <f>IF(H5899="","",(S5899/S5899)&amp;":"&amp;ROUND(AI5899/S5899,2))</f>
        <v/>
      </c>
      <c r="S5899" s="144" t="str">
        <f t="shared" ref="S5899:S5962" si="1109">IF(N5899="","",IF(H5899="LONG",(((K5899-M5899)*L5899)/X5898),(((M5899-K5899)*L5899)/X5898)))</f>
        <v/>
      </c>
      <c r="T5899" s="145" t="str">
        <f t="shared" ref="T5899:T5962" si="1110">IF(K5899="","",IF(H5899="LONG",(P5899*L5899)-(K5899*L5899),(K5899*L5899)-(P5899*L5899)))</f>
        <v/>
      </c>
      <c r="U5899" s="118"/>
      <c r="V5899" s="145" t="str">
        <f t="shared" ref="V5899:V5962" si="1111">IF(K5899="","",IF(T5899&lt;0,(T5899)-+U5899,(T5899)-U5899))</f>
        <v/>
      </c>
      <c r="W5899" s="144" t="str">
        <f t="shared" ref="W5899:W5962" si="1112">IF(P5899="","",SUM(V5899/X5898))</f>
        <v/>
      </c>
      <c r="X5899" s="146" t="str">
        <f>IF(C5899="","",IF(OR(C5899="Trade",C5899="Multi Position"),(X5898+V5899),IF(C5899="Deposit",(X5898+AE5899),IF(C5899="Withdrawal",(X5898-AE5899)))))</f>
        <v/>
      </c>
      <c r="Y5899" s="145" t="str">
        <f t="shared" ref="Y5899:Y5962" si="1113">IF(Q5899="","",INT(Q5899-B5899)&amp;" Days "&amp;TEXT(Q5899-B5899,"H"" Hrs ""m"" mins """))</f>
        <v/>
      </c>
      <c r="Z5899" s="118"/>
      <c r="AA5899" s="118"/>
      <c r="AB5899" s="118"/>
      <c r="AC5899" s="118"/>
      <c r="AD5899" s="118"/>
      <c r="AE5899" s="139"/>
      <c r="AF5899" s="118"/>
      <c r="AG5899" s="118"/>
      <c r="AH5899" s="147" t="str">
        <f t="shared" ref="AH5899:AH5962" si="1114">IF(K5899="","", IF(H5899="LONG", (((N5899-K5899)*L5899)/X5898), (((K5899-N5899)*L5899)/X5898)))</f>
        <v/>
      </c>
      <c r="AI5899" s="147" t="str">
        <f t="shared" ref="AI5899:AI5962" si="1115">IF(K5899="","", IF(H5899="LONG", (((P5899-K5899)*L5899)/X5898), (((K5899-P5899)*L5899)/X5898)))</f>
        <v/>
      </c>
      <c r="AJ5899" s="148" t="str">
        <f t="shared" si="1104"/>
        <v/>
      </c>
      <c r="AK5899" s="148" t="str">
        <f t="shared" si="1105"/>
        <v/>
      </c>
      <c r="AL5899" s="147" t="str">
        <f t="shared" si="1106"/>
        <v/>
      </c>
      <c r="AM5899" s="147" t="str">
        <f t="shared" si="1107"/>
        <v/>
      </c>
      <c r="AN5899" s="147" t="str">
        <f t="shared" si="1108"/>
        <v/>
      </c>
      <c r="AO5899" s="118"/>
    </row>
    <row r="5900" spans="1:41">
      <c r="A5900" s="118"/>
      <c r="B5900" s="118"/>
      <c r="C5900" s="118"/>
      <c r="D5900" s="118"/>
      <c r="E5900" s="118"/>
      <c r="F5900" s="118"/>
      <c r="G5900" s="118"/>
      <c r="H5900" s="118"/>
      <c r="I5900" s="118"/>
      <c r="J5900" s="118"/>
      <c r="K5900" s="118"/>
      <c r="L5900" s="118"/>
      <c r="M5900" s="118"/>
      <c r="N5900" s="118"/>
      <c r="O5900" s="143" t="str">
        <f>IF(H5900="","",(S5900/S5900)&amp;":"&amp;ROUND(AH5900/S5900,2))</f>
        <v/>
      </c>
      <c r="P5900" s="118"/>
      <c r="Q5900" s="118"/>
      <c r="R5900" s="143" t="str">
        <f>IF(H5900="","",(S5900/S5900)&amp;":"&amp;ROUND(AI5900/S5900,2))</f>
        <v/>
      </c>
      <c r="S5900" s="144" t="str">
        <f t="shared" si="1109"/>
        <v/>
      </c>
      <c r="T5900" s="145" t="str">
        <f t="shared" si="1110"/>
        <v/>
      </c>
      <c r="U5900" s="118"/>
      <c r="V5900" s="145" t="str">
        <f t="shared" si="1111"/>
        <v/>
      </c>
      <c r="W5900" s="144" t="str">
        <f t="shared" si="1112"/>
        <v/>
      </c>
      <c r="X5900" s="146" t="str">
        <f>IF(C5900="","",IF(OR(C5900="Trade",C5900="Multi Position"),(X5899+V5900),IF(C5900="Deposit",(X5899+AE5900),IF(C5900="Withdrawal",(X5899-AE5900)))))</f>
        <v/>
      </c>
      <c r="Y5900" s="145" t="str">
        <f t="shared" si="1113"/>
        <v/>
      </c>
      <c r="Z5900" s="118"/>
      <c r="AA5900" s="118"/>
      <c r="AB5900" s="118"/>
      <c r="AC5900" s="118"/>
      <c r="AD5900" s="118"/>
      <c r="AE5900" s="139"/>
      <c r="AF5900" s="118"/>
      <c r="AG5900" s="118"/>
      <c r="AH5900" s="147" t="str">
        <f t="shared" si="1114"/>
        <v/>
      </c>
      <c r="AI5900" s="147" t="str">
        <f t="shared" si="1115"/>
        <v/>
      </c>
      <c r="AJ5900" s="148" t="str">
        <f t="shared" si="1104"/>
        <v/>
      </c>
      <c r="AK5900" s="148" t="str">
        <f t="shared" si="1105"/>
        <v/>
      </c>
      <c r="AL5900" s="147" t="str">
        <f t="shared" si="1106"/>
        <v/>
      </c>
      <c r="AM5900" s="147" t="str">
        <f t="shared" si="1107"/>
        <v/>
      </c>
      <c r="AN5900" s="147" t="str">
        <f t="shared" si="1108"/>
        <v/>
      </c>
      <c r="AO5900" s="118"/>
    </row>
    <row r="5901" spans="1:41">
      <c r="A5901" s="118"/>
      <c r="B5901" s="118"/>
      <c r="C5901" s="118"/>
      <c r="D5901" s="118"/>
      <c r="E5901" s="118"/>
      <c r="F5901" s="118"/>
      <c r="G5901" s="118"/>
      <c r="H5901" s="118"/>
      <c r="I5901" s="118"/>
      <c r="J5901" s="118"/>
      <c r="K5901" s="118"/>
      <c r="L5901" s="118"/>
      <c r="M5901" s="118"/>
      <c r="N5901" s="118"/>
      <c r="O5901" s="143" t="str">
        <f>IF(H5901="","",(S5901/S5901)&amp;":"&amp;ROUND(AH5901/S5901,2))</f>
        <v/>
      </c>
      <c r="P5901" s="118"/>
      <c r="Q5901" s="118"/>
      <c r="R5901" s="143" t="str">
        <f>IF(H5901="","",(S5901/S5901)&amp;":"&amp;ROUND(AI5901/S5901,2))</f>
        <v/>
      </c>
      <c r="S5901" s="144" t="str">
        <f t="shared" si="1109"/>
        <v/>
      </c>
      <c r="T5901" s="145" t="str">
        <f t="shared" si="1110"/>
        <v/>
      </c>
      <c r="U5901" s="118"/>
      <c r="V5901" s="145" t="str">
        <f t="shared" si="1111"/>
        <v/>
      </c>
      <c r="W5901" s="144" t="str">
        <f t="shared" si="1112"/>
        <v/>
      </c>
      <c r="X5901" s="146" t="str">
        <f>IF(C5901="","",IF(OR(C5901="Trade",C5901="Multi Position"),(X5900+V5901),IF(C5901="Deposit",(X5900+AE5901),IF(C5901="Withdrawal",(X5900-AE5901)))))</f>
        <v/>
      </c>
      <c r="Y5901" s="145" t="str">
        <f t="shared" si="1113"/>
        <v/>
      </c>
      <c r="Z5901" s="118"/>
      <c r="AA5901" s="118"/>
      <c r="AB5901" s="118"/>
      <c r="AC5901" s="118"/>
      <c r="AD5901" s="118"/>
      <c r="AE5901" s="139"/>
      <c r="AF5901" s="118"/>
      <c r="AG5901" s="118"/>
      <c r="AH5901" s="147" t="str">
        <f t="shared" si="1114"/>
        <v/>
      </c>
      <c r="AI5901" s="147" t="str">
        <f t="shared" si="1115"/>
        <v/>
      </c>
      <c r="AJ5901" s="148" t="str">
        <f t="shared" si="1104"/>
        <v/>
      </c>
      <c r="AK5901" s="148" t="str">
        <f t="shared" si="1105"/>
        <v/>
      </c>
      <c r="AL5901" s="147" t="str">
        <f t="shared" si="1106"/>
        <v/>
      </c>
      <c r="AM5901" s="147" t="str">
        <f t="shared" si="1107"/>
        <v/>
      </c>
      <c r="AN5901" s="147" t="str">
        <f t="shared" si="1108"/>
        <v/>
      </c>
      <c r="AO5901" s="118"/>
    </row>
    <row r="5902" spans="1:41">
      <c r="A5902" s="118"/>
      <c r="B5902" s="118"/>
      <c r="C5902" s="118"/>
      <c r="D5902" s="118"/>
      <c r="E5902" s="118"/>
      <c r="F5902" s="118"/>
      <c r="G5902" s="118"/>
      <c r="H5902" s="118"/>
      <c r="I5902" s="118"/>
      <c r="J5902" s="118"/>
      <c r="K5902" s="118"/>
      <c r="L5902" s="118"/>
      <c r="M5902" s="118"/>
      <c r="N5902" s="118"/>
      <c r="O5902" s="143" t="str">
        <f>IF(H5902="","",(S5902/S5902)&amp;":"&amp;ROUND(AH5902/S5902,2))</f>
        <v/>
      </c>
      <c r="P5902" s="118"/>
      <c r="Q5902" s="118"/>
      <c r="R5902" s="143" t="str">
        <f>IF(H5902="","",(S5902/S5902)&amp;":"&amp;ROUND(AI5902/S5902,2))</f>
        <v/>
      </c>
      <c r="S5902" s="144" t="str">
        <f t="shared" si="1109"/>
        <v/>
      </c>
      <c r="T5902" s="145" t="str">
        <f t="shared" si="1110"/>
        <v/>
      </c>
      <c r="U5902" s="118"/>
      <c r="V5902" s="145" t="str">
        <f t="shared" si="1111"/>
        <v/>
      </c>
      <c r="W5902" s="144" t="str">
        <f t="shared" si="1112"/>
        <v/>
      </c>
      <c r="X5902" s="146" t="str">
        <f>IF(C5902="","",IF(OR(C5902="Trade",C5902="Multi Position"),(X5901+V5902),IF(C5902="Deposit",(X5901+AE5902),IF(C5902="Withdrawal",(X5901-AE5902)))))</f>
        <v/>
      </c>
      <c r="Y5902" s="145" t="str">
        <f t="shared" si="1113"/>
        <v/>
      </c>
      <c r="Z5902" s="118"/>
      <c r="AA5902" s="118"/>
      <c r="AB5902" s="118"/>
      <c r="AC5902" s="118"/>
      <c r="AD5902" s="118"/>
      <c r="AE5902" s="139"/>
      <c r="AF5902" s="118"/>
      <c r="AG5902" s="118"/>
      <c r="AH5902" s="147" t="str">
        <f t="shared" si="1114"/>
        <v/>
      </c>
      <c r="AI5902" s="147" t="str">
        <f t="shared" si="1115"/>
        <v/>
      </c>
      <c r="AJ5902" s="148" t="str">
        <f t="shared" si="1104"/>
        <v/>
      </c>
      <c r="AK5902" s="148" t="str">
        <f t="shared" si="1105"/>
        <v/>
      </c>
      <c r="AL5902" s="147" t="str">
        <f t="shared" si="1106"/>
        <v/>
      </c>
      <c r="AM5902" s="147" t="str">
        <f t="shared" si="1107"/>
        <v/>
      </c>
      <c r="AN5902" s="147" t="str">
        <f t="shared" si="1108"/>
        <v/>
      </c>
      <c r="AO5902" s="118"/>
    </row>
    <row r="5903" spans="1:41">
      <c r="A5903" s="118"/>
      <c r="B5903" s="118"/>
      <c r="C5903" s="118"/>
      <c r="D5903" s="118"/>
      <c r="E5903" s="118"/>
      <c r="F5903" s="118"/>
      <c r="G5903" s="118"/>
      <c r="H5903" s="118"/>
      <c r="I5903" s="118"/>
      <c r="J5903" s="118"/>
      <c r="K5903" s="118"/>
      <c r="L5903" s="118"/>
      <c r="M5903" s="118"/>
      <c r="N5903" s="118"/>
      <c r="O5903" s="143" t="str">
        <f>IF(H5903="","",(S5903/S5903)&amp;":"&amp;ROUND(AH5903/S5903,2))</f>
        <v/>
      </c>
      <c r="P5903" s="118"/>
      <c r="Q5903" s="118"/>
      <c r="R5903" s="143" t="str">
        <f>IF(H5903="","",(S5903/S5903)&amp;":"&amp;ROUND(AI5903/S5903,2))</f>
        <v/>
      </c>
      <c r="S5903" s="144" t="str">
        <f t="shared" si="1109"/>
        <v/>
      </c>
      <c r="T5903" s="145" t="str">
        <f t="shared" si="1110"/>
        <v/>
      </c>
      <c r="U5903" s="118"/>
      <c r="V5903" s="145" t="str">
        <f t="shared" si="1111"/>
        <v/>
      </c>
      <c r="W5903" s="144" t="str">
        <f t="shared" si="1112"/>
        <v/>
      </c>
      <c r="X5903" s="146" t="str">
        <f>IF(C5903="","",IF(OR(C5903="Trade",C5903="Multi Position"),(X5902+V5903),IF(C5903="Deposit",(X5902+AE5903),IF(C5903="Withdrawal",(X5902-AE5903)))))</f>
        <v/>
      </c>
      <c r="Y5903" s="145" t="str">
        <f t="shared" si="1113"/>
        <v/>
      </c>
      <c r="Z5903" s="118"/>
      <c r="AA5903" s="118"/>
      <c r="AB5903" s="118"/>
      <c r="AC5903" s="118"/>
      <c r="AD5903" s="118"/>
      <c r="AE5903" s="139"/>
      <c r="AF5903" s="118"/>
      <c r="AG5903" s="118"/>
      <c r="AH5903" s="147" t="str">
        <f t="shared" si="1114"/>
        <v/>
      </c>
      <c r="AI5903" s="147" t="str">
        <f t="shared" si="1115"/>
        <v/>
      </c>
      <c r="AJ5903" s="148" t="str">
        <f t="shared" si="1104"/>
        <v/>
      </c>
      <c r="AK5903" s="148" t="str">
        <f t="shared" si="1105"/>
        <v/>
      </c>
      <c r="AL5903" s="147" t="str">
        <f t="shared" si="1106"/>
        <v/>
      </c>
      <c r="AM5903" s="147" t="str">
        <f t="shared" si="1107"/>
        <v/>
      </c>
      <c r="AN5903" s="147" t="str">
        <f t="shared" si="1108"/>
        <v/>
      </c>
      <c r="AO5903" s="118"/>
    </row>
    <row r="5904" spans="1:41">
      <c r="A5904" s="118"/>
      <c r="B5904" s="118"/>
      <c r="C5904" s="118"/>
      <c r="D5904" s="118"/>
      <c r="E5904" s="118"/>
      <c r="F5904" s="118"/>
      <c r="G5904" s="118"/>
      <c r="H5904" s="118"/>
      <c r="I5904" s="118"/>
      <c r="J5904" s="118"/>
      <c r="K5904" s="118"/>
      <c r="L5904" s="118"/>
      <c r="M5904" s="118"/>
      <c r="N5904" s="118"/>
      <c r="O5904" s="143" t="str">
        <f>IF(H5904="","",(S5904/S5904)&amp;":"&amp;ROUND(AH5904/S5904,2))</f>
        <v/>
      </c>
      <c r="P5904" s="118"/>
      <c r="Q5904" s="118"/>
      <c r="R5904" s="143" t="str">
        <f>IF(H5904="","",(S5904/S5904)&amp;":"&amp;ROUND(AI5904/S5904,2))</f>
        <v/>
      </c>
      <c r="S5904" s="144" t="str">
        <f t="shared" si="1109"/>
        <v/>
      </c>
      <c r="T5904" s="145" t="str">
        <f t="shared" si="1110"/>
        <v/>
      </c>
      <c r="U5904" s="118"/>
      <c r="V5904" s="145" t="str">
        <f t="shared" si="1111"/>
        <v/>
      </c>
      <c r="W5904" s="144" t="str">
        <f t="shared" si="1112"/>
        <v/>
      </c>
      <c r="X5904" s="146" t="str">
        <f>IF(C5904="","",IF(OR(C5904="Trade",C5904="Multi Position"),(X5903+V5904),IF(C5904="Deposit",(X5903+AE5904),IF(C5904="Withdrawal",(X5903-AE5904)))))</f>
        <v/>
      </c>
      <c r="Y5904" s="145" t="str">
        <f t="shared" si="1113"/>
        <v/>
      </c>
      <c r="Z5904" s="118"/>
      <c r="AA5904" s="118"/>
      <c r="AB5904" s="118"/>
      <c r="AC5904" s="118"/>
      <c r="AD5904" s="118"/>
      <c r="AE5904" s="139"/>
      <c r="AF5904" s="118"/>
      <c r="AG5904" s="118"/>
      <c r="AH5904" s="147" t="str">
        <f t="shared" si="1114"/>
        <v/>
      </c>
      <c r="AI5904" s="147" t="str">
        <f t="shared" si="1115"/>
        <v/>
      </c>
      <c r="AJ5904" s="148" t="str">
        <f t="shared" si="1104"/>
        <v/>
      </c>
      <c r="AK5904" s="148" t="str">
        <f t="shared" si="1105"/>
        <v/>
      </c>
      <c r="AL5904" s="147" t="str">
        <f t="shared" si="1106"/>
        <v/>
      </c>
      <c r="AM5904" s="147" t="str">
        <f t="shared" si="1107"/>
        <v/>
      </c>
      <c r="AN5904" s="147" t="str">
        <f t="shared" si="1108"/>
        <v/>
      </c>
      <c r="AO5904" s="118"/>
    </row>
    <row r="5905" spans="1:41">
      <c r="A5905" s="118"/>
      <c r="B5905" s="118"/>
      <c r="C5905" s="118"/>
      <c r="D5905" s="118"/>
      <c r="E5905" s="118"/>
      <c r="F5905" s="118"/>
      <c r="G5905" s="118"/>
      <c r="H5905" s="118"/>
      <c r="I5905" s="118"/>
      <c r="J5905" s="118"/>
      <c r="K5905" s="118"/>
      <c r="L5905" s="118"/>
      <c r="M5905" s="118"/>
      <c r="N5905" s="118"/>
      <c r="O5905" s="143" t="str">
        <f>IF(H5905="","",(S5905/S5905)&amp;":"&amp;ROUND(AH5905/S5905,2))</f>
        <v/>
      </c>
      <c r="P5905" s="118"/>
      <c r="Q5905" s="118"/>
      <c r="R5905" s="143" t="str">
        <f>IF(H5905="","",(S5905/S5905)&amp;":"&amp;ROUND(AI5905/S5905,2))</f>
        <v/>
      </c>
      <c r="S5905" s="144" t="str">
        <f t="shared" si="1109"/>
        <v/>
      </c>
      <c r="T5905" s="145" t="str">
        <f t="shared" si="1110"/>
        <v/>
      </c>
      <c r="U5905" s="118"/>
      <c r="V5905" s="145" t="str">
        <f t="shared" si="1111"/>
        <v/>
      </c>
      <c r="W5905" s="144" t="str">
        <f t="shared" si="1112"/>
        <v/>
      </c>
      <c r="X5905" s="146" t="str">
        <f>IF(C5905="","",IF(OR(C5905="Trade",C5905="Multi Position"),(X5904+V5905),IF(C5905="Deposit",(X5904+AE5905),IF(C5905="Withdrawal",(X5904-AE5905)))))</f>
        <v/>
      </c>
      <c r="Y5905" s="145" t="str">
        <f t="shared" si="1113"/>
        <v/>
      </c>
      <c r="Z5905" s="118"/>
      <c r="AA5905" s="118"/>
      <c r="AB5905" s="118"/>
      <c r="AC5905" s="118"/>
      <c r="AD5905" s="118"/>
      <c r="AE5905" s="139"/>
      <c r="AF5905" s="118"/>
      <c r="AG5905" s="118"/>
      <c r="AH5905" s="147" t="str">
        <f t="shared" si="1114"/>
        <v/>
      </c>
      <c r="AI5905" s="147" t="str">
        <f t="shared" si="1115"/>
        <v/>
      </c>
      <c r="AJ5905" s="148" t="str">
        <f t="shared" si="1104"/>
        <v/>
      </c>
      <c r="AK5905" s="148" t="str">
        <f t="shared" si="1105"/>
        <v/>
      </c>
      <c r="AL5905" s="147" t="str">
        <f t="shared" si="1106"/>
        <v/>
      </c>
      <c r="AM5905" s="147" t="str">
        <f t="shared" si="1107"/>
        <v/>
      </c>
      <c r="AN5905" s="147" t="str">
        <f t="shared" si="1108"/>
        <v/>
      </c>
      <c r="AO5905" s="118"/>
    </row>
    <row r="5906" spans="1:41">
      <c r="A5906" s="118"/>
      <c r="B5906" s="118"/>
      <c r="C5906" s="118"/>
      <c r="D5906" s="118"/>
      <c r="E5906" s="118"/>
      <c r="F5906" s="118"/>
      <c r="G5906" s="118"/>
      <c r="H5906" s="118"/>
      <c r="I5906" s="118"/>
      <c r="J5906" s="118"/>
      <c r="K5906" s="118"/>
      <c r="L5906" s="118"/>
      <c r="M5906" s="118"/>
      <c r="N5906" s="118"/>
      <c r="O5906" s="143" t="str">
        <f>IF(H5906="","",(S5906/S5906)&amp;":"&amp;ROUND(AH5906/S5906,2))</f>
        <v/>
      </c>
      <c r="P5906" s="118"/>
      <c r="Q5906" s="118"/>
      <c r="R5906" s="143" t="str">
        <f>IF(H5906="","",(S5906/S5906)&amp;":"&amp;ROUND(AI5906/S5906,2))</f>
        <v/>
      </c>
      <c r="S5906" s="144" t="str">
        <f t="shared" si="1109"/>
        <v/>
      </c>
      <c r="T5906" s="145" t="str">
        <f t="shared" si="1110"/>
        <v/>
      </c>
      <c r="U5906" s="118"/>
      <c r="V5906" s="145" t="str">
        <f t="shared" si="1111"/>
        <v/>
      </c>
      <c r="W5906" s="144" t="str">
        <f t="shared" si="1112"/>
        <v/>
      </c>
      <c r="X5906" s="146" t="str">
        <f>IF(C5906="","",IF(OR(C5906="Trade",C5906="Multi Position"),(X5905+V5906),IF(C5906="Deposit",(X5905+AE5906),IF(C5906="Withdrawal",(X5905-AE5906)))))</f>
        <v/>
      </c>
      <c r="Y5906" s="145" t="str">
        <f t="shared" si="1113"/>
        <v/>
      </c>
      <c r="Z5906" s="118"/>
      <c r="AA5906" s="118"/>
      <c r="AB5906" s="118"/>
      <c r="AC5906" s="118"/>
      <c r="AD5906" s="118"/>
      <c r="AE5906" s="139"/>
      <c r="AF5906" s="118"/>
      <c r="AG5906" s="118"/>
      <c r="AH5906" s="147" t="str">
        <f t="shared" si="1114"/>
        <v/>
      </c>
      <c r="AI5906" s="147" t="str">
        <f t="shared" si="1115"/>
        <v/>
      </c>
      <c r="AJ5906" s="148" t="str">
        <f t="shared" si="1104"/>
        <v/>
      </c>
      <c r="AK5906" s="148" t="str">
        <f t="shared" si="1105"/>
        <v/>
      </c>
      <c r="AL5906" s="147" t="str">
        <f t="shared" si="1106"/>
        <v/>
      </c>
      <c r="AM5906" s="147" t="str">
        <f t="shared" si="1107"/>
        <v/>
      </c>
      <c r="AN5906" s="147" t="str">
        <f t="shared" si="1108"/>
        <v/>
      </c>
      <c r="AO5906" s="118"/>
    </row>
    <row r="5907" spans="1:41">
      <c r="A5907" s="118"/>
      <c r="B5907" s="118"/>
      <c r="C5907" s="118"/>
      <c r="D5907" s="118"/>
      <c r="E5907" s="118"/>
      <c r="F5907" s="118"/>
      <c r="G5907" s="118"/>
      <c r="H5907" s="118"/>
      <c r="I5907" s="118"/>
      <c r="J5907" s="118"/>
      <c r="K5907" s="118"/>
      <c r="L5907" s="118"/>
      <c r="M5907" s="118"/>
      <c r="N5907" s="118"/>
      <c r="O5907" s="143" t="str">
        <f>IF(H5907="","",(S5907/S5907)&amp;":"&amp;ROUND(AH5907/S5907,2))</f>
        <v/>
      </c>
      <c r="P5907" s="118"/>
      <c r="Q5907" s="118"/>
      <c r="R5907" s="143" t="str">
        <f>IF(H5907="","",(S5907/S5907)&amp;":"&amp;ROUND(AI5907/S5907,2))</f>
        <v/>
      </c>
      <c r="S5907" s="144" t="str">
        <f t="shared" si="1109"/>
        <v/>
      </c>
      <c r="T5907" s="145" t="str">
        <f t="shared" si="1110"/>
        <v/>
      </c>
      <c r="U5907" s="118"/>
      <c r="V5907" s="145" t="str">
        <f t="shared" si="1111"/>
        <v/>
      </c>
      <c r="W5907" s="144" t="str">
        <f t="shared" si="1112"/>
        <v/>
      </c>
      <c r="X5907" s="146" t="str">
        <f>IF(C5907="","",IF(OR(C5907="Trade",C5907="Multi Position"),(X5906+V5907),IF(C5907="Deposit",(X5906+AE5907),IF(C5907="Withdrawal",(X5906-AE5907)))))</f>
        <v/>
      </c>
      <c r="Y5907" s="145" t="str">
        <f t="shared" si="1113"/>
        <v/>
      </c>
      <c r="Z5907" s="118"/>
      <c r="AA5907" s="118"/>
      <c r="AB5907" s="118"/>
      <c r="AC5907" s="118"/>
      <c r="AD5907" s="118"/>
      <c r="AE5907" s="139"/>
      <c r="AF5907" s="118"/>
      <c r="AG5907" s="118"/>
      <c r="AH5907" s="147" t="str">
        <f t="shared" si="1114"/>
        <v/>
      </c>
      <c r="AI5907" s="147" t="str">
        <f t="shared" si="1115"/>
        <v/>
      </c>
      <c r="AJ5907" s="148" t="str">
        <f t="shared" si="1104"/>
        <v/>
      </c>
      <c r="AK5907" s="148" t="str">
        <f t="shared" si="1105"/>
        <v/>
      </c>
      <c r="AL5907" s="147" t="str">
        <f t="shared" si="1106"/>
        <v/>
      </c>
      <c r="AM5907" s="147" t="str">
        <f t="shared" si="1107"/>
        <v/>
      </c>
      <c r="AN5907" s="147" t="str">
        <f t="shared" si="1108"/>
        <v/>
      </c>
      <c r="AO5907" s="118"/>
    </row>
    <row r="5908" spans="1:41">
      <c r="A5908" s="118"/>
      <c r="B5908" s="118"/>
      <c r="C5908" s="118"/>
      <c r="D5908" s="118"/>
      <c r="E5908" s="118"/>
      <c r="F5908" s="118"/>
      <c r="G5908" s="118"/>
      <c r="H5908" s="118"/>
      <c r="I5908" s="118"/>
      <c r="J5908" s="118"/>
      <c r="K5908" s="118"/>
      <c r="L5908" s="118"/>
      <c r="M5908" s="118"/>
      <c r="N5908" s="118"/>
      <c r="O5908" s="143" t="str">
        <f>IF(H5908="","",(S5908/S5908)&amp;":"&amp;ROUND(AH5908/S5908,2))</f>
        <v/>
      </c>
      <c r="P5908" s="118"/>
      <c r="Q5908" s="118"/>
      <c r="R5908" s="143" t="str">
        <f>IF(H5908="","",(S5908/S5908)&amp;":"&amp;ROUND(AI5908/S5908,2))</f>
        <v/>
      </c>
      <c r="S5908" s="144" t="str">
        <f t="shared" si="1109"/>
        <v/>
      </c>
      <c r="T5908" s="145" t="str">
        <f t="shared" si="1110"/>
        <v/>
      </c>
      <c r="U5908" s="118"/>
      <c r="V5908" s="145" t="str">
        <f t="shared" si="1111"/>
        <v/>
      </c>
      <c r="W5908" s="144" t="str">
        <f t="shared" si="1112"/>
        <v/>
      </c>
      <c r="X5908" s="146" t="str">
        <f>IF(C5908="","",IF(OR(C5908="Trade",C5908="Multi Position"),(X5907+V5908),IF(C5908="Deposit",(X5907+AE5908),IF(C5908="Withdrawal",(X5907-AE5908)))))</f>
        <v/>
      </c>
      <c r="Y5908" s="145" t="str">
        <f t="shared" si="1113"/>
        <v/>
      </c>
      <c r="Z5908" s="118"/>
      <c r="AA5908" s="118"/>
      <c r="AB5908" s="118"/>
      <c r="AC5908" s="118"/>
      <c r="AD5908" s="118"/>
      <c r="AE5908" s="139"/>
      <c r="AF5908" s="118"/>
      <c r="AG5908" s="118"/>
      <c r="AH5908" s="147" t="str">
        <f t="shared" si="1114"/>
        <v/>
      </c>
      <c r="AI5908" s="147" t="str">
        <f t="shared" si="1115"/>
        <v/>
      </c>
      <c r="AJ5908" s="148" t="str">
        <f t="shared" si="1104"/>
        <v/>
      </c>
      <c r="AK5908" s="148" t="str">
        <f t="shared" si="1105"/>
        <v/>
      </c>
      <c r="AL5908" s="147" t="str">
        <f t="shared" si="1106"/>
        <v/>
      </c>
      <c r="AM5908" s="147" t="str">
        <f t="shared" si="1107"/>
        <v/>
      </c>
      <c r="AN5908" s="147" t="str">
        <f t="shared" si="1108"/>
        <v/>
      </c>
      <c r="AO5908" s="118"/>
    </row>
    <row r="5909" spans="1:41">
      <c r="A5909" s="118"/>
      <c r="B5909" s="118"/>
      <c r="C5909" s="118"/>
      <c r="D5909" s="118"/>
      <c r="E5909" s="118"/>
      <c r="F5909" s="118"/>
      <c r="G5909" s="118"/>
      <c r="H5909" s="118"/>
      <c r="I5909" s="118"/>
      <c r="J5909" s="118"/>
      <c r="K5909" s="118"/>
      <c r="L5909" s="118"/>
      <c r="M5909" s="118"/>
      <c r="N5909" s="118"/>
      <c r="O5909" s="143" t="str">
        <f>IF(H5909="","",(S5909/S5909)&amp;":"&amp;ROUND(AH5909/S5909,2))</f>
        <v/>
      </c>
      <c r="P5909" s="118"/>
      <c r="Q5909" s="118"/>
      <c r="R5909" s="143" t="str">
        <f>IF(H5909="","",(S5909/S5909)&amp;":"&amp;ROUND(AI5909/S5909,2))</f>
        <v/>
      </c>
      <c r="S5909" s="144" t="str">
        <f t="shared" si="1109"/>
        <v/>
      </c>
      <c r="T5909" s="145" t="str">
        <f t="shared" si="1110"/>
        <v/>
      </c>
      <c r="U5909" s="118"/>
      <c r="V5909" s="145" t="str">
        <f t="shared" si="1111"/>
        <v/>
      </c>
      <c r="W5909" s="144" t="str">
        <f t="shared" si="1112"/>
        <v/>
      </c>
      <c r="X5909" s="146" t="str">
        <f>IF(C5909="","",IF(OR(C5909="Trade",C5909="Multi Position"),(X5908+V5909),IF(C5909="Deposit",(X5908+AE5909),IF(C5909="Withdrawal",(X5908-AE5909)))))</f>
        <v/>
      </c>
      <c r="Y5909" s="145" t="str">
        <f t="shared" si="1113"/>
        <v/>
      </c>
      <c r="Z5909" s="118"/>
      <c r="AA5909" s="118"/>
      <c r="AB5909" s="118"/>
      <c r="AC5909" s="118"/>
      <c r="AD5909" s="118"/>
      <c r="AE5909" s="139"/>
      <c r="AF5909" s="118"/>
      <c r="AG5909" s="118"/>
      <c r="AH5909" s="147" t="str">
        <f t="shared" si="1114"/>
        <v/>
      </c>
      <c r="AI5909" s="147" t="str">
        <f t="shared" si="1115"/>
        <v/>
      </c>
      <c r="AJ5909" s="148" t="str">
        <f t="shared" si="1104"/>
        <v/>
      </c>
      <c r="AK5909" s="148" t="str">
        <f t="shared" si="1105"/>
        <v/>
      </c>
      <c r="AL5909" s="147" t="str">
        <f t="shared" si="1106"/>
        <v/>
      </c>
      <c r="AM5909" s="147" t="str">
        <f t="shared" si="1107"/>
        <v/>
      </c>
      <c r="AN5909" s="147" t="str">
        <f t="shared" si="1108"/>
        <v/>
      </c>
      <c r="AO5909" s="118"/>
    </row>
    <row r="5910" spans="1:41">
      <c r="A5910" s="118"/>
      <c r="B5910" s="118"/>
      <c r="C5910" s="118"/>
      <c r="D5910" s="118"/>
      <c r="E5910" s="118"/>
      <c r="F5910" s="118"/>
      <c r="G5910" s="118"/>
      <c r="H5910" s="118"/>
      <c r="I5910" s="118"/>
      <c r="J5910" s="118"/>
      <c r="K5910" s="118"/>
      <c r="L5910" s="118"/>
      <c r="M5910" s="118"/>
      <c r="N5910" s="118"/>
      <c r="O5910" s="143" t="str">
        <f>IF(H5910="","",(S5910/S5910)&amp;":"&amp;ROUND(AH5910/S5910,2))</f>
        <v/>
      </c>
      <c r="P5910" s="118"/>
      <c r="Q5910" s="118"/>
      <c r="R5910" s="143" t="str">
        <f>IF(H5910="","",(S5910/S5910)&amp;":"&amp;ROUND(AI5910/S5910,2))</f>
        <v/>
      </c>
      <c r="S5910" s="144" t="str">
        <f t="shared" si="1109"/>
        <v/>
      </c>
      <c r="T5910" s="145" t="str">
        <f t="shared" si="1110"/>
        <v/>
      </c>
      <c r="U5910" s="118"/>
      <c r="V5910" s="145" t="str">
        <f t="shared" si="1111"/>
        <v/>
      </c>
      <c r="W5910" s="144" t="str">
        <f t="shared" si="1112"/>
        <v/>
      </c>
      <c r="X5910" s="146" t="str">
        <f>IF(C5910="","",IF(OR(C5910="Trade",C5910="Multi Position"),(X5909+V5910),IF(C5910="Deposit",(X5909+AE5910),IF(C5910="Withdrawal",(X5909-AE5910)))))</f>
        <v/>
      </c>
      <c r="Y5910" s="145" t="str">
        <f t="shared" si="1113"/>
        <v/>
      </c>
      <c r="Z5910" s="118"/>
      <c r="AA5910" s="118"/>
      <c r="AB5910" s="118"/>
      <c r="AC5910" s="118"/>
      <c r="AD5910" s="118"/>
      <c r="AE5910" s="139"/>
      <c r="AF5910" s="118"/>
      <c r="AG5910" s="118"/>
      <c r="AH5910" s="147" t="str">
        <f t="shared" si="1114"/>
        <v/>
      </c>
      <c r="AI5910" s="147" t="str">
        <f t="shared" si="1115"/>
        <v/>
      </c>
      <c r="AJ5910" s="148" t="str">
        <f t="shared" si="1104"/>
        <v/>
      </c>
      <c r="AK5910" s="148" t="str">
        <f t="shared" si="1105"/>
        <v/>
      </c>
      <c r="AL5910" s="147" t="str">
        <f t="shared" si="1106"/>
        <v/>
      </c>
      <c r="AM5910" s="147" t="str">
        <f t="shared" si="1107"/>
        <v/>
      </c>
      <c r="AN5910" s="147" t="str">
        <f t="shared" si="1108"/>
        <v/>
      </c>
      <c r="AO5910" s="118"/>
    </row>
    <row r="5911" spans="1:41">
      <c r="A5911" s="118"/>
      <c r="B5911" s="118"/>
      <c r="C5911" s="118"/>
      <c r="D5911" s="118"/>
      <c r="E5911" s="118"/>
      <c r="F5911" s="118"/>
      <c r="G5911" s="118"/>
      <c r="H5911" s="118"/>
      <c r="I5911" s="118"/>
      <c r="J5911" s="118"/>
      <c r="K5911" s="118"/>
      <c r="L5911" s="118"/>
      <c r="M5911" s="118"/>
      <c r="N5911" s="118"/>
      <c r="O5911" s="143" t="str">
        <f>IF(H5911="","",(S5911/S5911)&amp;":"&amp;ROUND(AH5911/S5911,2))</f>
        <v/>
      </c>
      <c r="P5911" s="118"/>
      <c r="Q5911" s="118"/>
      <c r="R5911" s="143" t="str">
        <f>IF(H5911="","",(S5911/S5911)&amp;":"&amp;ROUND(AI5911/S5911,2))</f>
        <v/>
      </c>
      <c r="S5911" s="144" t="str">
        <f t="shared" si="1109"/>
        <v/>
      </c>
      <c r="T5911" s="145" t="str">
        <f t="shared" si="1110"/>
        <v/>
      </c>
      <c r="U5911" s="118"/>
      <c r="V5911" s="145" t="str">
        <f t="shared" si="1111"/>
        <v/>
      </c>
      <c r="W5911" s="144" t="str">
        <f t="shared" si="1112"/>
        <v/>
      </c>
      <c r="X5911" s="146" t="str">
        <f>IF(C5911="","",IF(OR(C5911="Trade",C5911="Multi Position"),(X5910+V5911),IF(C5911="Deposit",(X5910+AE5911),IF(C5911="Withdrawal",(X5910-AE5911)))))</f>
        <v/>
      </c>
      <c r="Y5911" s="145" t="str">
        <f t="shared" si="1113"/>
        <v/>
      </c>
      <c r="Z5911" s="118"/>
      <c r="AA5911" s="118"/>
      <c r="AB5911" s="118"/>
      <c r="AC5911" s="118"/>
      <c r="AD5911" s="118"/>
      <c r="AE5911" s="139"/>
      <c r="AF5911" s="118"/>
      <c r="AG5911" s="118"/>
      <c r="AH5911" s="147" t="str">
        <f t="shared" si="1114"/>
        <v/>
      </c>
      <c r="AI5911" s="147" t="str">
        <f t="shared" si="1115"/>
        <v/>
      </c>
      <c r="AJ5911" s="148" t="str">
        <f t="shared" si="1104"/>
        <v/>
      </c>
      <c r="AK5911" s="148" t="str">
        <f t="shared" si="1105"/>
        <v/>
      </c>
      <c r="AL5911" s="147" t="str">
        <f t="shared" si="1106"/>
        <v/>
      </c>
      <c r="AM5911" s="147" t="str">
        <f t="shared" si="1107"/>
        <v/>
      </c>
      <c r="AN5911" s="147" t="str">
        <f t="shared" si="1108"/>
        <v/>
      </c>
      <c r="AO5911" s="118"/>
    </row>
    <row r="5912" spans="1:41">
      <c r="A5912" s="118"/>
      <c r="B5912" s="118"/>
      <c r="C5912" s="118"/>
      <c r="D5912" s="118"/>
      <c r="E5912" s="118"/>
      <c r="F5912" s="118"/>
      <c r="G5912" s="118"/>
      <c r="H5912" s="118"/>
      <c r="I5912" s="118"/>
      <c r="J5912" s="118"/>
      <c r="K5912" s="118"/>
      <c r="L5912" s="118"/>
      <c r="M5912" s="118"/>
      <c r="N5912" s="118"/>
      <c r="O5912" s="143" t="str">
        <f>IF(H5912="","",(S5912/S5912)&amp;":"&amp;ROUND(AH5912/S5912,2))</f>
        <v/>
      </c>
      <c r="P5912" s="118"/>
      <c r="Q5912" s="118"/>
      <c r="R5912" s="143" t="str">
        <f>IF(H5912="","",(S5912/S5912)&amp;":"&amp;ROUND(AI5912/S5912,2))</f>
        <v/>
      </c>
      <c r="S5912" s="144" t="str">
        <f t="shared" si="1109"/>
        <v/>
      </c>
      <c r="T5912" s="145" t="str">
        <f t="shared" si="1110"/>
        <v/>
      </c>
      <c r="U5912" s="118"/>
      <c r="V5912" s="145" t="str">
        <f t="shared" si="1111"/>
        <v/>
      </c>
      <c r="W5912" s="144" t="str">
        <f t="shared" si="1112"/>
        <v/>
      </c>
      <c r="X5912" s="146" t="str">
        <f>IF(C5912="","",IF(OR(C5912="Trade",C5912="Multi Position"),(X5911+V5912),IF(C5912="Deposit",(X5911+AE5912),IF(C5912="Withdrawal",(X5911-AE5912)))))</f>
        <v/>
      </c>
      <c r="Y5912" s="145" t="str">
        <f t="shared" si="1113"/>
        <v/>
      </c>
      <c r="Z5912" s="118"/>
      <c r="AA5912" s="118"/>
      <c r="AB5912" s="118"/>
      <c r="AC5912" s="118"/>
      <c r="AD5912" s="118"/>
      <c r="AE5912" s="139"/>
      <c r="AF5912" s="118"/>
      <c r="AG5912" s="118"/>
      <c r="AH5912" s="147" t="str">
        <f t="shared" si="1114"/>
        <v/>
      </c>
      <c r="AI5912" s="147" t="str">
        <f t="shared" si="1115"/>
        <v/>
      </c>
      <c r="AJ5912" s="148" t="str">
        <f t="shared" si="1104"/>
        <v/>
      </c>
      <c r="AK5912" s="148" t="str">
        <f t="shared" si="1105"/>
        <v/>
      </c>
      <c r="AL5912" s="147" t="str">
        <f t="shared" si="1106"/>
        <v/>
      </c>
      <c r="AM5912" s="147" t="str">
        <f t="shared" si="1107"/>
        <v/>
      </c>
      <c r="AN5912" s="147" t="str">
        <f t="shared" si="1108"/>
        <v/>
      </c>
      <c r="AO5912" s="118"/>
    </row>
    <row r="5913" spans="1:41">
      <c r="A5913" s="118"/>
      <c r="B5913" s="118"/>
      <c r="C5913" s="118"/>
      <c r="D5913" s="118"/>
      <c r="E5913" s="118"/>
      <c r="F5913" s="118"/>
      <c r="G5913" s="118"/>
      <c r="H5913" s="118"/>
      <c r="I5913" s="118"/>
      <c r="J5913" s="118"/>
      <c r="K5913" s="118"/>
      <c r="L5913" s="118"/>
      <c r="M5913" s="118"/>
      <c r="N5913" s="118"/>
      <c r="O5913" s="143" t="str">
        <f>IF(H5913="","",(S5913/S5913)&amp;":"&amp;ROUND(AH5913/S5913,2))</f>
        <v/>
      </c>
      <c r="P5913" s="118"/>
      <c r="Q5913" s="118"/>
      <c r="R5913" s="143" t="str">
        <f>IF(H5913="","",(S5913/S5913)&amp;":"&amp;ROUND(AI5913/S5913,2))</f>
        <v/>
      </c>
      <c r="S5913" s="144" t="str">
        <f t="shared" si="1109"/>
        <v/>
      </c>
      <c r="T5913" s="145" t="str">
        <f t="shared" si="1110"/>
        <v/>
      </c>
      <c r="U5913" s="118"/>
      <c r="V5913" s="145" t="str">
        <f t="shared" si="1111"/>
        <v/>
      </c>
      <c r="W5913" s="144" t="str">
        <f t="shared" si="1112"/>
        <v/>
      </c>
      <c r="X5913" s="146" t="str">
        <f>IF(C5913="","",IF(OR(C5913="Trade",C5913="Multi Position"),(X5912+V5913),IF(C5913="Deposit",(X5912+AE5913),IF(C5913="Withdrawal",(X5912-AE5913)))))</f>
        <v/>
      </c>
      <c r="Y5913" s="145" t="str">
        <f t="shared" si="1113"/>
        <v/>
      </c>
      <c r="Z5913" s="118"/>
      <c r="AA5913" s="118"/>
      <c r="AB5913" s="118"/>
      <c r="AC5913" s="118"/>
      <c r="AD5913" s="118"/>
      <c r="AE5913" s="139"/>
      <c r="AF5913" s="118"/>
      <c r="AG5913" s="118"/>
      <c r="AH5913" s="147" t="str">
        <f t="shared" si="1114"/>
        <v/>
      </c>
      <c r="AI5913" s="147" t="str">
        <f t="shared" si="1115"/>
        <v/>
      </c>
      <c r="AJ5913" s="148" t="str">
        <f t="shared" si="1104"/>
        <v/>
      </c>
      <c r="AK5913" s="148" t="str">
        <f t="shared" si="1105"/>
        <v/>
      </c>
      <c r="AL5913" s="147" t="str">
        <f t="shared" si="1106"/>
        <v/>
      </c>
      <c r="AM5913" s="147" t="str">
        <f t="shared" si="1107"/>
        <v/>
      </c>
      <c r="AN5913" s="147" t="str">
        <f t="shared" si="1108"/>
        <v/>
      </c>
      <c r="AO5913" s="118"/>
    </row>
    <row r="5914" spans="1:41">
      <c r="A5914" s="118"/>
      <c r="B5914" s="118"/>
      <c r="C5914" s="118"/>
      <c r="D5914" s="118"/>
      <c r="E5914" s="118"/>
      <c r="F5914" s="118"/>
      <c r="G5914" s="118"/>
      <c r="H5914" s="118"/>
      <c r="I5914" s="118"/>
      <c r="J5914" s="118"/>
      <c r="K5914" s="118"/>
      <c r="L5914" s="118"/>
      <c r="M5914" s="118"/>
      <c r="N5914" s="118"/>
      <c r="O5914" s="143" t="str">
        <f>IF(H5914="","",(S5914/S5914)&amp;":"&amp;ROUND(AH5914/S5914,2))</f>
        <v/>
      </c>
      <c r="P5914" s="118"/>
      <c r="Q5914" s="118"/>
      <c r="R5914" s="143" t="str">
        <f>IF(H5914="","",(S5914/S5914)&amp;":"&amp;ROUND(AI5914/S5914,2))</f>
        <v/>
      </c>
      <c r="S5914" s="144" t="str">
        <f t="shared" si="1109"/>
        <v/>
      </c>
      <c r="T5914" s="145" t="str">
        <f t="shared" si="1110"/>
        <v/>
      </c>
      <c r="U5914" s="118"/>
      <c r="V5914" s="145" t="str">
        <f t="shared" si="1111"/>
        <v/>
      </c>
      <c r="W5914" s="144" t="str">
        <f t="shared" si="1112"/>
        <v/>
      </c>
      <c r="X5914" s="146" t="str">
        <f>IF(C5914="","",IF(OR(C5914="Trade",C5914="Multi Position"),(X5913+V5914),IF(C5914="Deposit",(X5913+AE5914),IF(C5914="Withdrawal",(X5913-AE5914)))))</f>
        <v/>
      </c>
      <c r="Y5914" s="145" t="str">
        <f t="shared" si="1113"/>
        <v/>
      </c>
      <c r="Z5914" s="118"/>
      <c r="AA5914" s="118"/>
      <c r="AB5914" s="118"/>
      <c r="AC5914" s="118"/>
      <c r="AD5914" s="118"/>
      <c r="AE5914" s="139"/>
      <c r="AF5914" s="118"/>
      <c r="AG5914" s="118"/>
      <c r="AH5914" s="147" t="str">
        <f t="shared" si="1114"/>
        <v/>
      </c>
      <c r="AI5914" s="147" t="str">
        <f t="shared" si="1115"/>
        <v/>
      </c>
      <c r="AJ5914" s="148" t="str">
        <f t="shared" si="1104"/>
        <v/>
      </c>
      <c r="AK5914" s="148" t="str">
        <f t="shared" si="1105"/>
        <v/>
      </c>
      <c r="AL5914" s="147" t="str">
        <f t="shared" si="1106"/>
        <v/>
      </c>
      <c r="AM5914" s="147" t="str">
        <f t="shared" si="1107"/>
        <v/>
      </c>
      <c r="AN5914" s="147" t="str">
        <f t="shared" si="1108"/>
        <v/>
      </c>
      <c r="AO5914" s="118"/>
    </row>
    <row r="5915" spans="1:41">
      <c r="A5915" s="118"/>
      <c r="B5915" s="118"/>
      <c r="C5915" s="118"/>
      <c r="D5915" s="118"/>
      <c r="E5915" s="118"/>
      <c r="F5915" s="118"/>
      <c r="G5915" s="118"/>
      <c r="H5915" s="118"/>
      <c r="I5915" s="118"/>
      <c r="J5915" s="118"/>
      <c r="K5915" s="118"/>
      <c r="L5915" s="118"/>
      <c r="M5915" s="118"/>
      <c r="N5915" s="118"/>
      <c r="O5915" s="143" t="str">
        <f>IF(H5915="","",(S5915/S5915)&amp;":"&amp;ROUND(AH5915/S5915,2))</f>
        <v/>
      </c>
      <c r="P5915" s="118"/>
      <c r="Q5915" s="118"/>
      <c r="R5915" s="143" t="str">
        <f>IF(H5915="","",(S5915/S5915)&amp;":"&amp;ROUND(AI5915/S5915,2))</f>
        <v/>
      </c>
      <c r="S5915" s="144" t="str">
        <f t="shared" si="1109"/>
        <v/>
      </c>
      <c r="T5915" s="145" t="str">
        <f t="shared" si="1110"/>
        <v/>
      </c>
      <c r="U5915" s="118"/>
      <c r="V5915" s="145" t="str">
        <f t="shared" si="1111"/>
        <v/>
      </c>
      <c r="W5915" s="144" t="str">
        <f t="shared" si="1112"/>
        <v/>
      </c>
      <c r="X5915" s="146" t="str">
        <f>IF(C5915="","",IF(OR(C5915="Trade",C5915="Multi Position"),(X5914+V5915),IF(C5915="Deposit",(X5914+AE5915),IF(C5915="Withdrawal",(X5914-AE5915)))))</f>
        <v/>
      </c>
      <c r="Y5915" s="145" t="str">
        <f t="shared" si="1113"/>
        <v/>
      </c>
      <c r="Z5915" s="118"/>
      <c r="AA5915" s="118"/>
      <c r="AB5915" s="118"/>
      <c r="AC5915" s="118"/>
      <c r="AD5915" s="118"/>
      <c r="AE5915" s="139"/>
      <c r="AF5915" s="118"/>
      <c r="AG5915" s="118"/>
      <c r="AH5915" s="147" t="str">
        <f t="shared" si="1114"/>
        <v/>
      </c>
      <c r="AI5915" s="147" t="str">
        <f t="shared" si="1115"/>
        <v/>
      </c>
      <c r="AJ5915" s="148" t="str">
        <f t="shared" si="1104"/>
        <v/>
      </c>
      <c r="AK5915" s="148" t="str">
        <f t="shared" si="1105"/>
        <v/>
      </c>
      <c r="AL5915" s="147" t="str">
        <f t="shared" si="1106"/>
        <v/>
      </c>
      <c r="AM5915" s="147" t="str">
        <f t="shared" si="1107"/>
        <v/>
      </c>
      <c r="AN5915" s="147" t="str">
        <f t="shared" si="1108"/>
        <v/>
      </c>
      <c r="AO5915" s="118"/>
    </row>
    <row r="5916" spans="1:41">
      <c r="A5916" s="118"/>
      <c r="B5916" s="118"/>
      <c r="C5916" s="118"/>
      <c r="D5916" s="118"/>
      <c r="E5916" s="118"/>
      <c r="F5916" s="118"/>
      <c r="G5916" s="118"/>
      <c r="H5916" s="118"/>
      <c r="I5916" s="118"/>
      <c r="J5916" s="118"/>
      <c r="K5916" s="118"/>
      <c r="L5916" s="118"/>
      <c r="M5916" s="118"/>
      <c r="N5916" s="118"/>
      <c r="O5916" s="143" t="str">
        <f>IF(H5916="","",(S5916/S5916)&amp;":"&amp;ROUND(AH5916/S5916,2))</f>
        <v/>
      </c>
      <c r="P5916" s="118"/>
      <c r="Q5916" s="118"/>
      <c r="R5916" s="143" t="str">
        <f>IF(H5916="","",(S5916/S5916)&amp;":"&amp;ROUND(AI5916/S5916,2))</f>
        <v/>
      </c>
      <c r="S5916" s="144" t="str">
        <f t="shared" si="1109"/>
        <v/>
      </c>
      <c r="T5916" s="145" t="str">
        <f t="shared" si="1110"/>
        <v/>
      </c>
      <c r="U5916" s="118"/>
      <c r="V5916" s="145" t="str">
        <f t="shared" si="1111"/>
        <v/>
      </c>
      <c r="W5916" s="144" t="str">
        <f t="shared" si="1112"/>
        <v/>
      </c>
      <c r="X5916" s="146" t="str">
        <f>IF(C5916="","",IF(OR(C5916="Trade",C5916="Multi Position"),(X5915+V5916),IF(C5916="Deposit",(X5915+AE5916),IF(C5916="Withdrawal",(X5915-AE5916)))))</f>
        <v/>
      </c>
      <c r="Y5916" s="145" t="str">
        <f t="shared" si="1113"/>
        <v/>
      </c>
      <c r="Z5916" s="118"/>
      <c r="AA5916" s="118"/>
      <c r="AB5916" s="118"/>
      <c r="AC5916" s="118"/>
      <c r="AD5916" s="118"/>
      <c r="AE5916" s="139"/>
      <c r="AF5916" s="118"/>
      <c r="AG5916" s="118"/>
      <c r="AH5916" s="147" t="str">
        <f t="shared" si="1114"/>
        <v/>
      </c>
      <c r="AI5916" s="147" t="str">
        <f t="shared" si="1115"/>
        <v/>
      </c>
      <c r="AJ5916" s="148" t="str">
        <f t="shared" si="1104"/>
        <v/>
      </c>
      <c r="AK5916" s="148" t="str">
        <f t="shared" si="1105"/>
        <v/>
      </c>
      <c r="AL5916" s="147" t="str">
        <f t="shared" si="1106"/>
        <v/>
      </c>
      <c r="AM5916" s="147" t="str">
        <f t="shared" si="1107"/>
        <v/>
      </c>
      <c r="AN5916" s="147" t="str">
        <f t="shared" si="1108"/>
        <v/>
      </c>
      <c r="AO5916" s="118"/>
    </row>
    <row r="5917" spans="1:41">
      <c r="A5917" s="118"/>
      <c r="B5917" s="118"/>
      <c r="C5917" s="118"/>
      <c r="D5917" s="118"/>
      <c r="E5917" s="118"/>
      <c r="F5917" s="118"/>
      <c r="G5917" s="118"/>
      <c r="H5917" s="118"/>
      <c r="I5917" s="118"/>
      <c r="J5917" s="118"/>
      <c r="K5917" s="118"/>
      <c r="L5917" s="118"/>
      <c r="M5917" s="118"/>
      <c r="N5917" s="118"/>
      <c r="O5917" s="143" t="str">
        <f>IF(H5917="","",(S5917/S5917)&amp;":"&amp;ROUND(AH5917/S5917,2))</f>
        <v/>
      </c>
      <c r="P5917" s="118"/>
      <c r="Q5917" s="118"/>
      <c r="R5917" s="143" t="str">
        <f>IF(H5917="","",(S5917/S5917)&amp;":"&amp;ROUND(AI5917/S5917,2))</f>
        <v/>
      </c>
      <c r="S5917" s="144" t="str">
        <f t="shared" si="1109"/>
        <v/>
      </c>
      <c r="T5917" s="145" t="str">
        <f t="shared" si="1110"/>
        <v/>
      </c>
      <c r="U5917" s="118"/>
      <c r="V5917" s="145" t="str">
        <f t="shared" si="1111"/>
        <v/>
      </c>
      <c r="W5917" s="144" t="str">
        <f t="shared" si="1112"/>
        <v/>
      </c>
      <c r="X5917" s="146" t="str">
        <f>IF(C5917="","",IF(OR(C5917="Trade",C5917="Multi Position"),(X5916+V5917),IF(C5917="Deposit",(X5916+AE5917),IF(C5917="Withdrawal",(X5916-AE5917)))))</f>
        <v/>
      </c>
      <c r="Y5917" s="145" t="str">
        <f t="shared" si="1113"/>
        <v/>
      </c>
      <c r="Z5917" s="118"/>
      <c r="AA5917" s="118"/>
      <c r="AB5917" s="118"/>
      <c r="AC5917" s="118"/>
      <c r="AD5917" s="118"/>
      <c r="AE5917" s="139"/>
      <c r="AF5917" s="118"/>
      <c r="AG5917" s="118"/>
      <c r="AH5917" s="147" t="str">
        <f t="shared" si="1114"/>
        <v/>
      </c>
      <c r="AI5917" s="147" t="str">
        <f t="shared" si="1115"/>
        <v/>
      </c>
      <c r="AJ5917" s="148" t="str">
        <f t="shared" si="1104"/>
        <v/>
      </c>
      <c r="AK5917" s="148" t="str">
        <f t="shared" si="1105"/>
        <v/>
      </c>
      <c r="AL5917" s="147" t="str">
        <f t="shared" si="1106"/>
        <v/>
      </c>
      <c r="AM5917" s="147" t="str">
        <f t="shared" si="1107"/>
        <v/>
      </c>
      <c r="AN5917" s="147" t="str">
        <f t="shared" si="1108"/>
        <v/>
      </c>
      <c r="AO5917" s="118"/>
    </row>
    <row r="5918" spans="1:41">
      <c r="A5918" s="118"/>
      <c r="B5918" s="118"/>
      <c r="C5918" s="118"/>
      <c r="D5918" s="118"/>
      <c r="E5918" s="118"/>
      <c r="F5918" s="118"/>
      <c r="G5918" s="118"/>
      <c r="H5918" s="118"/>
      <c r="I5918" s="118"/>
      <c r="J5918" s="118"/>
      <c r="K5918" s="118"/>
      <c r="L5918" s="118"/>
      <c r="M5918" s="118"/>
      <c r="N5918" s="118"/>
      <c r="O5918" s="143" t="str">
        <f>IF(H5918="","",(S5918/S5918)&amp;":"&amp;ROUND(AH5918/S5918,2))</f>
        <v/>
      </c>
      <c r="P5918" s="118"/>
      <c r="Q5918" s="118"/>
      <c r="R5918" s="143" t="str">
        <f>IF(H5918="","",(S5918/S5918)&amp;":"&amp;ROUND(AI5918/S5918,2))</f>
        <v/>
      </c>
      <c r="S5918" s="144" t="str">
        <f t="shared" si="1109"/>
        <v/>
      </c>
      <c r="T5918" s="145" t="str">
        <f t="shared" si="1110"/>
        <v/>
      </c>
      <c r="U5918" s="118"/>
      <c r="V5918" s="145" t="str">
        <f t="shared" si="1111"/>
        <v/>
      </c>
      <c r="W5918" s="144" t="str">
        <f t="shared" si="1112"/>
        <v/>
      </c>
      <c r="X5918" s="146" t="str">
        <f>IF(C5918="","",IF(OR(C5918="Trade",C5918="Multi Position"),(X5917+V5918),IF(C5918="Deposit",(X5917+AE5918),IF(C5918="Withdrawal",(X5917-AE5918)))))</f>
        <v/>
      </c>
      <c r="Y5918" s="145" t="str">
        <f t="shared" si="1113"/>
        <v/>
      </c>
      <c r="Z5918" s="118"/>
      <c r="AA5918" s="118"/>
      <c r="AB5918" s="118"/>
      <c r="AC5918" s="118"/>
      <c r="AD5918" s="118"/>
      <c r="AE5918" s="139"/>
      <c r="AF5918" s="118"/>
      <c r="AG5918" s="118"/>
      <c r="AH5918" s="147" t="str">
        <f t="shared" si="1114"/>
        <v/>
      </c>
      <c r="AI5918" s="147" t="str">
        <f t="shared" si="1115"/>
        <v/>
      </c>
      <c r="AJ5918" s="148" t="str">
        <f t="shared" si="1104"/>
        <v/>
      </c>
      <c r="AK5918" s="148" t="str">
        <f t="shared" si="1105"/>
        <v/>
      </c>
      <c r="AL5918" s="147" t="str">
        <f t="shared" si="1106"/>
        <v/>
      </c>
      <c r="AM5918" s="147" t="str">
        <f t="shared" si="1107"/>
        <v/>
      </c>
      <c r="AN5918" s="147" t="str">
        <f t="shared" si="1108"/>
        <v/>
      </c>
      <c r="AO5918" s="118"/>
    </row>
    <row r="5919" spans="1:41">
      <c r="A5919" s="118"/>
      <c r="B5919" s="118"/>
      <c r="C5919" s="118"/>
      <c r="D5919" s="118"/>
      <c r="E5919" s="118"/>
      <c r="F5919" s="118"/>
      <c r="G5919" s="118"/>
      <c r="H5919" s="118"/>
      <c r="I5919" s="118"/>
      <c r="J5919" s="118"/>
      <c r="K5919" s="118"/>
      <c r="L5919" s="118"/>
      <c r="M5919" s="118"/>
      <c r="N5919" s="118"/>
      <c r="O5919" s="143" t="str">
        <f>IF(H5919="","",(S5919/S5919)&amp;":"&amp;ROUND(AH5919/S5919,2))</f>
        <v/>
      </c>
      <c r="P5919" s="118"/>
      <c r="Q5919" s="118"/>
      <c r="R5919" s="143" t="str">
        <f>IF(H5919="","",(S5919/S5919)&amp;":"&amp;ROUND(AI5919/S5919,2))</f>
        <v/>
      </c>
      <c r="S5919" s="144" t="str">
        <f t="shared" si="1109"/>
        <v/>
      </c>
      <c r="T5919" s="145" t="str">
        <f t="shared" si="1110"/>
        <v/>
      </c>
      <c r="U5919" s="118"/>
      <c r="V5919" s="145" t="str">
        <f t="shared" si="1111"/>
        <v/>
      </c>
      <c r="W5919" s="144" t="str">
        <f t="shared" si="1112"/>
        <v/>
      </c>
      <c r="X5919" s="146" t="str">
        <f>IF(C5919="","",IF(OR(C5919="Trade",C5919="Multi Position"),(X5918+V5919),IF(C5919="Deposit",(X5918+AE5919),IF(C5919="Withdrawal",(X5918-AE5919)))))</f>
        <v/>
      </c>
      <c r="Y5919" s="145" t="str">
        <f t="shared" si="1113"/>
        <v/>
      </c>
      <c r="Z5919" s="118"/>
      <c r="AA5919" s="118"/>
      <c r="AB5919" s="118"/>
      <c r="AC5919" s="118"/>
      <c r="AD5919" s="118"/>
      <c r="AE5919" s="139"/>
      <c r="AF5919" s="118"/>
      <c r="AG5919" s="118"/>
      <c r="AH5919" s="147" t="str">
        <f t="shared" si="1114"/>
        <v/>
      </c>
      <c r="AI5919" s="147" t="str">
        <f t="shared" si="1115"/>
        <v/>
      </c>
      <c r="AJ5919" s="148" t="str">
        <f t="shared" si="1104"/>
        <v/>
      </c>
      <c r="AK5919" s="148" t="str">
        <f t="shared" si="1105"/>
        <v/>
      </c>
      <c r="AL5919" s="147" t="str">
        <f t="shared" si="1106"/>
        <v/>
      </c>
      <c r="AM5919" s="147" t="str">
        <f t="shared" si="1107"/>
        <v/>
      </c>
      <c r="AN5919" s="147" t="str">
        <f t="shared" si="1108"/>
        <v/>
      </c>
      <c r="AO5919" s="118"/>
    </row>
    <row r="5920" spans="1:41">
      <c r="A5920" s="118"/>
      <c r="B5920" s="118"/>
      <c r="C5920" s="118"/>
      <c r="D5920" s="118"/>
      <c r="E5920" s="118"/>
      <c r="F5920" s="118"/>
      <c r="G5920" s="118"/>
      <c r="H5920" s="118"/>
      <c r="I5920" s="118"/>
      <c r="J5920" s="118"/>
      <c r="K5920" s="118"/>
      <c r="L5920" s="118"/>
      <c r="M5920" s="118"/>
      <c r="N5920" s="118"/>
      <c r="O5920" s="143" t="str">
        <f>IF(H5920="","",(S5920/S5920)&amp;":"&amp;ROUND(AH5920/S5920,2))</f>
        <v/>
      </c>
      <c r="P5920" s="118"/>
      <c r="Q5920" s="118"/>
      <c r="R5920" s="143" t="str">
        <f>IF(H5920="","",(S5920/S5920)&amp;":"&amp;ROUND(AI5920/S5920,2))</f>
        <v/>
      </c>
      <c r="S5920" s="144" t="str">
        <f t="shared" si="1109"/>
        <v/>
      </c>
      <c r="T5920" s="145" t="str">
        <f t="shared" si="1110"/>
        <v/>
      </c>
      <c r="U5920" s="118"/>
      <c r="V5920" s="145" t="str">
        <f t="shared" si="1111"/>
        <v/>
      </c>
      <c r="W5920" s="144" t="str">
        <f t="shared" si="1112"/>
        <v/>
      </c>
      <c r="X5920" s="146" t="str">
        <f>IF(C5920="","",IF(OR(C5920="Trade",C5920="Multi Position"),(X5919+V5920),IF(C5920="Deposit",(X5919+AE5920),IF(C5920="Withdrawal",(X5919-AE5920)))))</f>
        <v/>
      </c>
      <c r="Y5920" s="145" t="str">
        <f t="shared" si="1113"/>
        <v/>
      </c>
      <c r="Z5920" s="118"/>
      <c r="AA5920" s="118"/>
      <c r="AB5920" s="118"/>
      <c r="AC5920" s="118"/>
      <c r="AD5920" s="118"/>
      <c r="AE5920" s="139"/>
      <c r="AF5920" s="118"/>
      <c r="AG5920" s="118"/>
      <c r="AH5920" s="147" t="str">
        <f t="shared" si="1114"/>
        <v/>
      </c>
      <c r="AI5920" s="147" t="str">
        <f t="shared" si="1115"/>
        <v/>
      </c>
      <c r="AJ5920" s="148" t="str">
        <f t="shared" si="1104"/>
        <v/>
      </c>
      <c r="AK5920" s="148" t="str">
        <f t="shared" si="1105"/>
        <v/>
      </c>
      <c r="AL5920" s="147" t="str">
        <f t="shared" si="1106"/>
        <v/>
      </c>
      <c r="AM5920" s="147" t="str">
        <f t="shared" si="1107"/>
        <v/>
      </c>
      <c r="AN5920" s="147" t="str">
        <f t="shared" si="1108"/>
        <v/>
      </c>
      <c r="AO5920" s="118"/>
    </row>
    <row r="5921" spans="1:41">
      <c r="A5921" s="118"/>
      <c r="B5921" s="118"/>
      <c r="C5921" s="118"/>
      <c r="D5921" s="118"/>
      <c r="E5921" s="118"/>
      <c r="F5921" s="118"/>
      <c r="G5921" s="118"/>
      <c r="H5921" s="118"/>
      <c r="I5921" s="118"/>
      <c r="J5921" s="118"/>
      <c r="K5921" s="118"/>
      <c r="L5921" s="118"/>
      <c r="M5921" s="118"/>
      <c r="N5921" s="118"/>
      <c r="O5921" s="143" t="str">
        <f>IF(H5921="","",(S5921/S5921)&amp;":"&amp;ROUND(AH5921/S5921,2))</f>
        <v/>
      </c>
      <c r="P5921" s="118"/>
      <c r="Q5921" s="118"/>
      <c r="R5921" s="143" t="str">
        <f>IF(H5921="","",(S5921/S5921)&amp;":"&amp;ROUND(AI5921/S5921,2))</f>
        <v/>
      </c>
      <c r="S5921" s="144" t="str">
        <f t="shared" si="1109"/>
        <v/>
      </c>
      <c r="T5921" s="145" t="str">
        <f t="shared" si="1110"/>
        <v/>
      </c>
      <c r="U5921" s="118"/>
      <c r="V5921" s="145" t="str">
        <f t="shared" si="1111"/>
        <v/>
      </c>
      <c r="W5921" s="144" t="str">
        <f t="shared" si="1112"/>
        <v/>
      </c>
      <c r="X5921" s="146" t="str">
        <f>IF(C5921="","",IF(OR(C5921="Trade",C5921="Multi Position"),(X5920+V5921),IF(C5921="Deposit",(X5920+AE5921),IF(C5921="Withdrawal",(X5920-AE5921)))))</f>
        <v/>
      </c>
      <c r="Y5921" s="145" t="str">
        <f t="shared" si="1113"/>
        <v/>
      </c>
      <c r="Z5921" s="118"/>
      <c r="AA5921" s="118"/>
      <c r="AB5921" s="118"/>
      <c r="AC5921" s="118"/>
      <c r="AD5921" s="118"/>
      <c r="AE5921" s="139"/>
      <c r="AF5921" s="118"/>
      <c r="AG5921" s="118"/>
      <c r="AH5921" s="147" t="str">
        <f t="shared" si="1114"/>
        <v/>
      </c>
      <c r="AI5921" s="147" t="str">
        <f t="shared" si="1115"/>
        <v/>
      </c>
      <c r="AJ5921" s="148" t="str">
        <f t="shared" si="1104"/>
        <v/>
      </c>
      <c r="AK5921" s="148" t="str">
        <f t="shared" si="1105"/>
        <v/>
      </c>
      <c r="AL5921" s="147" t="str">
        <f t="shared" si="1106"/>
        <v/>
      </c>
      <c r="AM5921" s="147" t="str">
        <f t="shared" si="1107"/>
        <v/>
      </c>
      <c r="AN5921" s="147" t="str">
        <f t="shared" si="1108"/>
        <v/>
      </c>
      <c r="AO5921" s="118"/>
    </row>
    <row r="5922" spans="1:41">
      <c r="A5922" s="118"/>
      <c r="B5922" s="118"/>
      <c r="C5922" s="118"/>
      <c r="D5922" s="118"/>
      <c r="E5922" s="118"/>
      <c r="F5922" s="118"/>
      <c r="G5922" s="118"/>
      <c r="H5922" s="118"/>
      <c r="I5922" s="118"/>
      <c r="J5922" s="118"/>
      <c r="K5922" s="118"/>
      <c r="L5922" s="118"/>
      <c r="M5922" s="118"/>
      <c r="N5922" s="118"/>
      <c r="O5922" s="143" t="str">
        <f>IF(H5922="","",(S5922/S5922)&amp;":"&amp;ROUND(AH5922/S5922,2))</f>
        <v/>
      </c>
      <c r="P5922" s="118"/>
      <c r="Q5922" s="118"/>
      <c r="R5922" s="143" t="str">
        <f>IF(H5922="","",(S5922/S5922)&amp;":"&amp;ROUND(AI5922/S5922,2))</f>
        <v/>
      </c>
      <c r="S5922" s="144" t="str">
        <f t="shared" si="1109"/>
        <v/>
      </c>
      <c r="T5922" s="145" t="str">
        <f t="shared" si="1110"/>
        <v/>
      </c>
      <c r="U5922" s="118"/>
      <c r="V5922" s="145" t="str">
        <f t="shared" si="1111"/>
        <v/>
      </c>
      <c r="W5922" s="144" t="str">
        <f t="shared" si="1112"/>
        <v/>
      </c>
      <c r="X5922" s="146" t="str">
        <f>IF(C5922="","",IF(OR(C5922="Trade",C5922="Multi Position"),(X5921+V5922),IF(C5922="Deposit",(X5921+AE5922),IF(C5922="Withdrawal",(X5921-AE5922)))))</f>
        <v/>
      </c>
      <c r="Y5922" s="145" t="str">
        <f t="shared" si="1113"/>
        <v/>
      </c>
      <c r="Z5922" s="118"/>
      <c r="AA5922" s="118"/>
      <c r="AB5922" s="118"/>
      <c r="AC5922" s="118"/>
      <c r="AD5922" s="118"/>
      <c r="AE5922" s="139"/>
      <c r="AF5922" s="118"/>
      <c r="AG5922" s="118"/>
      <c r="AH5922" s="147" t="str">
        <f t="shared" si="1114"/>
        <v/>
      </c>
      <c r="AI5922" s="147" t="str">
        <f t="shared" si="1115"/>
        <v/>
      </c>
      <c r="AJ5922" s="148" t="str">
        <f t="shared" si="1104"/>
        <v/>
      </c>
      <c r="AK5922" s="148" t="str">
        <f t="shared" si="1105"/>
        <v/>
      </c>
      <c r="AL5922" s="147" t="str">
        <f t="shared" si="1106"/>
        <v/>
      </c>
      <c r="AM5922" s="147" t="str">
        <f t="shared" si="1107"/>
        <v/>
      </c>
      <c r="AN5922" s="147" t="str">
        <f t="shared" si="1108"/>
        <v/>
      </c>
      <c r="AO5922" s="118"/>
    </row>
    <row r="5923" spans="1:41">
      <c r="A5923" s="118"/>
      <c r="B5923" s="118"/>
      <c r="C5923" s="118"/>
      <c r="D5923" s="118"/>
      <c r="E5923" s="118"/>
      <c r="F5923" s="118"/>
      <c r="G5923" s="118"/>
      <c r="H5923" s="118"/>
      <c r="I5923" s="118"/>
      <c r="J5923" s="118"/>
      <c r="K5923" s="118"/>
      <c r="L5923" s="118"/>
      <c r="M5923" s="118"/>
      <c r="N5923" s="118"/>
      <c r="O5923" s="143" t="str">
        <f>IF(H5923="","",(S5923/S5923)&amp;":"&amp;ROUND(AH5923/S5923,2))</f>
        <v/>
      </c>
      <c r="P5923" s="118"/>
      <c r="Q5923" s="118"/>
      <c r="R5923" s="143" t="str">
        <f>IF(H5923="","",(S5923/S5923)&amp;":"&amp;ROUND(AI5923/S5923,2))</f>
        <v/>
      </c>
      <c r="S5923" s="144" t="str">
        <f t="shared" si="1109"/>
        <v/>
      </c>
      <c r="T5923" s="145" t="str">
        <f t="shared" si="1110"/>
        <v/>
      </c>
      <c r="U5923" s="118"/>
      <c r="V5923" s="145" t="str">
        <f t="shared" si="1111"/>
        <v/>
      </c>
      <c r="W5923" s="144" t="str">
        <f t="shared" si="1112"/>
        <v/>
      </c>
      <c r="X5923" s="146" t="str">
        <f>IF(C5923="","",IF(OR(C5923="Trade",C5923="Multi Position"),(X5922+V5923),IF(C5923="Deposit",(X5922+AE5923),IF(C5923="Withdrawal",(X5922-AE5923)))))</f>
        <v/>
      </c>
      <c r="Y5923" s="145" t="str">
        <f t="shared" si="1113"/>
        <v/>
      </c>
      <c r="Z5923" s="118"/>
      <c r="AA5923" s="118"/>
      <c r="AB5923" s="118"/>
      <c r="AC5923" s="118"/>
      <c r="AD5923" s="118"/>
      <c r="AE5923" s="139"/>
      <c r="AF5923" s="118"/>
      <c r="AG5923" s="118"/>
      <c r="AH5923" s="147" t="str">
        <f t="shared" si="1114"/>
        <v/>
      </c>
      <c r="AI5923" s="147" t="str">
        <f t="shared" si="1115"/>
        <v/>
      </c>
      <c r="AJ5923" s="148" t="str">
        <f t="shared" si="1104"/>
        <v/>
      </c>
      <c r="AK5923" s="148" t="str">
        <f t="shared" si="1105"/>
        <v/>
      </c>
      <c r="AL5923" s="147" t="str">
        <f t="shared" si="1106"/>
        <v/>
      </c>
      <c r="AM5923" s="147" t="str">
        <f t="shared" si="1107"/>
        <v/>
      </c>
      <c r="AN5923" s="147" t="str">
        <f t="shared" si="1108"/>
        <v/>
      </c>
      <c r="AO5923" s="118"/>
    </row>
    <row r="5924" spans="1:41">
      <c r="A5924" s="118"/>
      <c r="B5924" s="118"/>
      <c r="C5924" s="118"/>
      <c r="D5924" s="118"/>
      <c r="E5924" s="118"/>
      <c r="F5924" s="118"/>
      <c r="G5924" s="118"/>
      <c r="H5924" s="118"/>
      <c r="I5924" s="118"/>
      <c r="J5924" s="118"/>
      <c r="K5924" s="118"/>
      <c r="L5924" s="118"/>
      <c r="M5924" s="118"/>
      <c r="N5924" s="118"/>
      <c r="O5924" s="143" t="str">
        <f>IF(H5924="","",(S5924/S5924)&amp;":"&amp;ROUND(AH5924/S5924,2))</f>
        <v/>
      </c>
      <c r="P5924" s="118"/>
      <c r="Q5924" s="118"/>
      <c r="R5924" s="143" t="str">
        <f>IF(H5924="","",(S5924/S5924)&amp;":"&amp;ROUND(AI5924/S5924,2))</f>
        <v/>
      </c>
      <c r="S5924" s="144" t="str">
        <f t="shared" si="1109"/>
        <v/>
      </c>
      <c r="T5924" s="145" t="str">
        <f t="shared" si="1110"/>
        <v/>
      </c>
      <c r="U5924" s="118"/>
      <c r="V5924" s="145" t="str">
        <f t="shared" si="1111"/>
        <v/>
      </c>
      <c r="W5924" s="144" t="str">
        <f t="shared" si="1112"/>
        <v/>
      </c>
      <c r="X5924" s="146" t="str">
        <f>IF(C5924="","",IF(OR(C5924="Trade",C5924="Multi Position"),(X5923+V5924),IF(C5924="Deposit",(X5923+AE5924),IF(C5924="Withdrawal",(X5923-AE5924)))))</f>
        <v/>
      </c>
      <c r="Y5924" s="145" t="str">
        <f t="shared" si="1113"/>
        <v/>
      </c>
      <c r="Z5924" s="118"/>
      <c r="AA5924" s="118"/>
      <c r="AB5924" s="118"/>
      <c r="AC5924" s="118"/>
      <c r="AD5924" s="118"/>
      <c r="AE5924" s="139"/>
      <c r="AF5924" s="118"/>
      <c r="AG5924" s="118"/>
      <c r="AH5924" s="147" t="str">
        <f t="shared" si="1114"/>
        <v/>
      </c>
      <c r="AI5924" s="147" t="str">
        <f t="shared" si="1115"/>
        <v/>
      </c>
      <c r="AJ5924" s="148" t="str">
        <f t="shared" si="1104"/>
        <v/>
      </c>
      <c r="AK5924" s="148" t="str">
        <f t="shared" si="1105"/>
        <v/>
      </c>
      <c r="AL5924" s="147" t="str">
        <f t="shared" si="1106"/>
        <v/>
      </c>
      <c r="AM5924" s="147" t="str">
        <f t="shared" si="1107"/>
        <v/>
      </c>
      <c r="AN5924" s="147" t="str">
        <f t="shared" si="1108"/>
        <v/>
      </c>
      <c r="AO5924" s="118"/>
    </row>
    <row r="5925" spans="1:41">
      <c r="A5925" s="118"/>
      <c r="B5925" s="118"/>
      <c r="C5925" s="118"/>
      <c r="D5925" s="118"/>
      <c r="E5925" s="118"/>
      <c r="F5925" s="118"/>
      <c r="G5925" s="118"/>
      <c r="H5925" s="118"/>
      <c r="I5925" s="118"/>
      <c r="J5925" s="118"/>
      <c r="K5925" s="118"/>
      <c r="L5925" s="118"/>
      <c r="M5925" s="118"/>
      <c r="N5925" s="118"/>
      <c r="O5925" s="143" t="str">
        <f>IF(H5925="","",(S5925/S5925)&amp;":"&amp;ROUND(AH5925/S5925,2))</f>
        <v/>
      </c>
      <c r="P5925" s="118"/>
      <c r="Q5925" s="118"/>
      <c r="R5925" s="143" t="str">
        <f>IF(H5925="","",(S5925/S5925)&amp;":"&amp;ROUND(AI5925/S5925,2))</f>
        <v/>
      </c>
      <c r="S5925" s="144" t="str">
        <f t="shared" si="1109"/>
        <v/>
      </c>
      <c r="T5925" s="145" t="str">
        <f t="shared" si="1110"/>
        <v/>
      </c>
      <c r="U5925" s="118"/>
      <c r="V5925" s="145" t="str">
        <f t="shared" si="1111"/>
        <v/>
      </c>
      <c r="W5925" s="144" t="str">
        <f t="shared" si="1112"/>
        <v/>
      </c>
      <c r="X5925" s="146" t="str">
        <f>IF(C5925="","",IF(OR(C5925="Trade",C5925="Multi Position"),(X5924+V5925),IF(C5925="Deposit",(X5924+AE5925),IF(C5925="Withdrawal",(X5924-AE5925)))))</f>
        <v/>
      </c>
      <c r="Y5925" s="145" t="str">
        <f t="shared" si="1113"/>
        <v/>
      </c>
      <c r="Z5925" s="118"/>
      <c r="AA5925" s="118"/>
      <c r="AB5925" s="118"/>
      <c r="AC5925" s="118"/>
      <c r="AD5925" s="118"/>
      <c r="AE5925" s="139"/>
      <c r="AF5925" s="118"/>
      <c r="AG5925" s="118"/>
      <c r="AH5925" s="147" t="str">
        <f t="shared" si="1114"/>
        <v/>
      </c>
      <c r="AI5925" s="147" t="str">
        <f t="shared" si="1115"/>
        <v/>
      </c>
      <c r="AJ5925" s="148" t="str">
        <f t="shared" si="1104"/>
        <v/>
      </c>
      <c r="AK5925" s="148" t="str">
        <f t="shared" si="1105"/>
        <v/>
      </c>
      <c r="AL5925" s="147" t="str">
        <f t="shared" si="1106"/>
        <v/>
      </c>
      <c r="AM5925" s="147" t="str">
        <f t="shared" si="1107"/>
        <v/>
      </c>
      <c r="AN5925" s="147" t="str">
        <f t="shared" si="1108"/>
        <v/>
      </c>
      <c r="AO5925" s="118"/>
    </row>
    <row r="5926" spans="1:41">
      <c r="A5926" s="118"/>
      <c r="B5926" s="118"/>
      <c r="C5926" s="118"/>
      <c r="D5926" s="118"/>
      <c r="E5926" s="118"/>
      <c r="F5926" s="118"/>
      <c r="G5926" s="118"/>
      <c r="H5926" s="118"/>
      <c r="I5926" s="118"/>
      <c r="J5926" s="118"/>
      <c r="K5926" s="118"/>
      <c r="L5926" s="118"/>
      <c r="M5926" s="118"/>
      <c r="N5926" s="118"/>
      <c r="O5926" s="143" t="str">
        <f>IF(H5926="","",(S5926/S5926)&amp;":"&amp;ROUND(AH5926/S5926,2))</f>
        <v/>
      </c>
      <c r="P5926" s="118"/>
      <c r="Q5926" s="118"/>
      <c r="R5926" s="143" t="str">
        <f>IF(H5926="","",(S5926/S5926)&amp;":"&amp;ROUND(AI5926/S5926,2))</f>
        <v/>
      </c>
      <c r="S5926" s="144" t="str">
        <f t="shared" si="1109"/>
        <v/>
      </c>
      <c r="T5926" s="145" t="str">
        <f t="shared" si="1110"/>
        <v/>
      </c>
      <c r="U5926" s="118"/>
      <c r="V5926" s="145" t="str">
        <f t="shared" si="1111"/>
        <v/>
      </c>
      <c r="W5926" s="144" t="str">
        <f t="shared" si="1112"/>
        <v/>
      </c>
      <c r="X5926" s="146" t="str">
        <f>IF(C5926="","",IF(OR(C5926="Trade",C5926="Multi Position"),(X5925+V5926),IF(C5926="Deposit",(X5925+AE5926),IF(C5926="Withdrawal",(X5925-AE5926)))))</f>
        <v/>
      </c>
      <c r="Y5926" s="145" t="str">
        <f t="shared" si="1113"/>
        <v/>
      </c>
      <c r="Z5926" s="118"/>
      <c r="AA5926" s="118"/>
      <c r="AB5926" s="118"/>
      <c r="AC5926" s="118"/>
      <c r="AD5926" s="118"/>
      <c r="AE5926" s="139"/>
      <c r="AF5926" s="118"/>
      <c r="AG5926" s="118"/>
      <c r="AH5926" s="147" t="str">
        <f t="shared" si="1114"/>
        <v/>
      </c>
      <c r="AI5926" s="147" t="str">
        <f t="shared" si="1115"/>
        <v/>
      </c>
      <c r="AJ5926" s="148" t="str">
        <f t="shared" si="1104"/>
        <v/>
      </c>
      <c r="AK5926" s="148" t="str">
        <f t="shared" si="1105"/>
        <v/>
      </c>
      <c r="AL5926" s="147" t="str">
        <f t="shared" si="1106"/>
        <v/>
      </c>
      <c r="AM5926" s="147" t="str">
        <f t="shared" si="1107"/>
        <v/>
      </c>
      <c r="AN5926" s="147" t="str">
        <f t="shared" si="1108"/>
        <v/>
      </c>
      <c r="AO5926" s="118"/>
    </row>
    <row r="5927" spans="1:41">
      <c r="A5927" s="118"/>
      <c r="B5927" s="118"/>
      <c r="C5927" s="118"/>
      <c r="D5927" s="118"/>
      <c r="E5927" s="118"/>
      <c r="F5927" s="118"/>
      <c r="G5927" s="118"/>
      <c r="H5927" s="118"/>
      <c r="I5927" s="118"/>
      <c r="J5927" s="118"/>
      <c r="K5927" s="118"/>
      <c r="L5927" s="118"/>
      <c r="M5927" s="118"/>
      <c r="N5927" s="118"/>
      <c r="O5927" s="143" t="str">
        <f>IF(H5927="","",(S5927/S5927)&amp;":"&amp;ROUND(AH5927/S5927,2))</f>
        <v/>
      </c>
      <c r="P5927" s="118"/>
      <c r="Q5927" s="118"/>
      <c r="R5927" s="143" t="str">
        <f>IF(H5927="","",(S5927/S5927)&amp;":"&amp;ROUND(AI5927/S5927,2))</f>
        <v/>
      </c>
      <c r="S5927" s="144" t="str">
        <f t="shared" si="1109"/>
        <v/>
      </c>
      <c r="T5927" s="145" t="str">
        <f t="shared" si="1110"/>
        <v/>
      </c>
      <c r="U5927" s="118"/>
      <c r="V5927" s="145" t="str">
        <f t="shared" si="1111"/>
        <v/>
      </c>
      <c r="W5927" s="144" t="str">
        <f t="shared" si="1112"/>
        <v/>
      </c>
      <c r="X5927" s="146" t="str">
        <f>IF(C5927="","",IF(OR(C5927="Trade",C5927="Multi Position"),(X5926+V5927),IF(C5927="Deposit",(X5926+AE5927),IF(C5927="Withdrawal",(X5926-AE5927)))))</f>
        <v/>
      </c>
      <c r="Y5927" s="145" t="str">
        <f t="shared" si="1113"/>
        <v/>
      </c>
      <c r="Z5927" s="118"/>
      <c r="AA5927" s="118"/>
      <c r="AB5927" s="118"/>
      <c r="AC5927" s="118"/>
      <c r="AD5927" s="118"/>
      <c r="AE5927" s="139"/>
      <c r="AF5927" s="118"/>
      <c r="AG5927" s="118"/>
      <c r="AH5927" s="147" t="str">
        <f t="shared" si="1114"/>
        <v/>
      </c>
      <c r="AI5927" s="147" t="str">
        <f t="shared" si="1115"/>
        <v/>
      </c>
      <c r="AJ5927" s="148" t="str">
        <f t="shared" si="1104"/>
        <v/>
      </c>
      <c r="AK5927" s="148" t="str">
        <f t="shared" si="1105"/>
        <v/>
      </c>
      <c r="AL5927" s="147" t="str">
        <f t="shared" si="1106"/>
        <v/>
      </c>
      <c r="AM5927" s="147" t="str">
        <f t="shared" si="1107"/>
        <v/>
      </c>
      <c r="AN5927" s="147" t="str">
        <f t="shared" si="1108"/>
        <v/>
      </c>
      <c r="AO5927" s="118"/>
    </row>
    <row r="5928" spans="1:41">
      <c r="A5928" s="118"/>
      <c r="B5928" s="118"/>
      <c r="C5928" s="118"/>
      <c r="D5928" s="118"/>
      <c r="E5928" s="118"/>
      <c r="F5928" s="118"/>
      <c r="G5928" s="118"/>
      <c r="H5928" s="118"/>
      <c r="I5928" s="118"/>
      <c r="J5928" s="118"/>
      <c r="K5928" s="118"/>
      <c r="L5928" s="118"/>
      <c r="M5928" s="118"/>
      <c r="N5928" s="118"/>
      <c r="O5928" s="143" t="str">
        <f>IF(H5928="","",(S5928/S5928)&amp;":"&amp;ROUND(AH5928/S5928,2))</f>
        <v/>
      </c>
      <c r="P5928" s="118"/>
      <c r="Q5928" s="118"/>
      <c r="R5928" s="143" t="str">
        <f>IF(H5928="","",(S5928/S5928)&amp;":"&amp;ROUND(AI5928/S5928,2))</f>
        <v/>
      </c>
      <c r="S5928" s="144" t="str">
        <f t="shared" si="1109"/>
        <v/>
      </c>
      <c r="T5928" s="145" t="str">
        <f t="shared" si="1110"/>
        <v/>
      </c>
      <c r="U5928" s="118"/>
      <c r="V5928" s="145" t="str">
        <f t="shared" si="1111"/>
        <v/>
      </c>
      <c r="W5928" s="144" t="str">
        <f t="shared" si="1112"/>
        <v/>
      </c>
      <c r="X5928" s="146" t="str">
        <f>IF(C5928="","",IF(OR(C5928="Trade",C5928="Multi Position"),(X5927+V5928),IF(C5928="Deposit",(X5927+AE5928),IF(C5928="Withdrawal",(X5927-AE5928)))))</f>
        <v/>
      </c>
      <c r="Y5928" s="145" t="str">
        <f t="shared" si="1113"/>
        <v/>
      </c>
      <c r="Z5928" s="118"/>
      <c r="AA5928" s="118"/>
      <c r="AB5928" s="118"/>
      <c r="AC5928" s="118"/>
      <c r="AD5928" s="118"/>
      <c r="AE5928" s="139"/>
      <c r="AF5928" s="118"/>
      <c r="AG5928" s="118"/>
      <c r="AH5928" s="147" t="str">
        <f t="shared" si="1114"/>
        <v/>
      </c>
      <c r="AI5928" s="147" t="str">
        <f t="shared" si="1115"/>
        <v/>
      </c>
      <c r="AJ5928" s="148" t="str">
        <f t="shared" si="1104"/>
        <v/>
      </c>
      <c r="AK5928" s="148" t="str">
        <f t="shared" si="1105"/>
        <v/>
      </c>
      <c r="AL5928" s="147" t="str">
        <f t="shared" si="1106"/>
        <v/>
      </c>
      <c r="AM5928" s="147" t="str">
        <f t="shared" si="1107"/>
        <v/>
      </c>
      <c r="AN5928" s="147" t="str">
        <f t="shared" si="1108"/>
        <v/>
      </c>
      <c r="AO5928" s="118"/>
    </row>
    <row r="5929" spans="1:41">
      <c r="A5929" s="118"/>
      <c r="B5929" s="118"/>
      <c r="C5929" s="118"/>
      <c r="D5929" s="118"/>
      <c r="E5929" s="118"/>
      <c r="F5929" s="118"/>
      <c r="G5929" s="118"/>
      <c r="H5929" s="118"/>
      <c r="I5929" s="118"/>
      <c r="J5929" s="118"/>
      <c r="K5929" s="118"/>
      <c r="L5929" s="118"/>
      <c r="M5929" s="118"/>
      <c r="N5929" s="118"/>
      <c r="O5929" s="143" t="str">
        <f>IF(H5929="","",(S5929/S5929)&amp;":"&amp;ROUND(AH5929/S5929,2))</f>
        <v/>
      </c>
      <c r="P5929" s="118"/>
      <c r="Q5929" s="118"/>
      <c r="R5929" s="143" t="str">
        <f>IF(H5929="","",(S5929/S5929)&amp;":"&amp;ROUND(AI5929/S5929,2))</f>
        <v/>
      </c>
      <c r="S5929" s="144" t="str">
        <f t="shared" si="1109"/>
        <v/>
      </c>
      <c r="T5929" s="145" t="str">
        <f t="shared" si="1110"/>
        <v/>
      </c>
      <c r="U5929" s="118"/>
      <c r="V5929" s="145" t="str">
        <f t="shared" si="1111"/>
        <v/>
      </c>
      <c r="W5929" s="144" t="str">
        <f t="shared" si="1112"/>
        <v/>
      </c>
      <c r="X5929" s="146" t="str">
        <f>IF(C5929="","",IF(OR(C5929="Trade",C5929="Multi Position"),(X5928+V5929),IF(C5929="Deposit",(X5928+AE5929),IF(C5929="Withdrawal",(X5928-AE5929)))))</f>
        <v/>
      </c>
      <c r="Y5929" s="145" t="str">
        <f t="shared" si="1113"/>
        <v/>
      </c>
      <c r="Z5929" s="118"/>
      <c r="AA5929" s="118"/>
      <c r="AB5929" s="118"/>
      <c r="AC5929" s="118"/>
      <c r="AD5929" s="118"/>
      <c r="AE5929" s="139"/>
      <c r="AF5929" s="118"/>
      <c r="AG5929" s="118"/>
      <c r="AH5929" s="147" t="str">
        <f t="shared" si="1114"/>
        <v/>
      </c>
      <c r="AI5929" s="147" t="str">
        <f t="shared" si="1115"/>
        <v/>
      </c>
      <c r="AJ5929" s="148" t="str">
        <f t="shared" si="1104"/>
        <v/>
      </c>
      <c r="AK5929" s="148" t="str">
        <f t="shared" si="1105"/>
        <v/>
      </c>
      <c r="AL5929" s="147" t="str">
        <f t="shared" si="1106"/>
        <v/>
      </c>
      <c r="AM5929" s="147" t="str">
        <f t="shared" si="1107"/>
        <v/>
      </c>
      <c r="AN5929" s="147" t="str">
        <f t="shared" si="1108"/>
        <v/>
      </c>
      <c r="AO5929" s="118"/>
    </row>
    <row r="5930" spans="1:41">
      <c r="A5930" s="118"/>
      <c r="B5930" s="118"/>
      <c r="C5930" s="118"/>
      <c r="D5930" s="118"/>
      <c r="E5930" s="118"/>
      <c r="F5930" s="118"/>
      <c r="G5930" s="118"/>
      <c r="H5930" s="118"/>
      <c r="I5930" s="118"/>
      <c r="J5930" s="118"/>
      <c r="K5930" s="118"/>
      <c r="L5930" s="118"/>
      <c r="M5930" s="118"/>
      <c r="N5930" s="118"/>
      <c r="O5930" s="143" t="str">
        <f>IF(H5930="","",(S5930/S5930)&amp;":"&amp;ROUND(AH5930/S5930,2))</f>
        <v/>
      </c>
      <c r="P5930" s="118"/>
      <c r="Q5930" s="118"/>
      <c r="R5930" s="143" t="str">
        <f>IF(H5930="","",(S5930/S5930)&amp;":"&amp;ROUND(AI5930/S5930,2))</f>
        <v/>
      </c>
      <c r="S5930" s="144" t="str">
        <f t="shared" si="1109"/>
        <v/>
      </c>
      <c r="T5930" s="145" t="str">
        <f t="shared" si="1110"/>
        <v/>
      </c>
      <c r="U5930" s="118"/>
      <c r="V5930" s="145" t="str">
        <f t="shared" si="1111"/>
        <v/>
      </c>
      <c r="W5930" s="144" t="str">
        <f t="shared" si="1112"/>
        <v/>
      </c>
      <c r="X5930" s="146" t="str">
        <f>IF(C5930="","",IF(OR(C5930="Trade",C5930="Multi Position"),(X5929+V5930),IF(C5930="Deposit",(X5929+AE5930),IF(C5930="Withdrawal",(X5929-AE5930)))))</f>
        <v/>
      </c>
      <c r="Y5930" s="145" t="str">
        <f t="shared" si="1113"/>
        <v/>
      </c>
      <c r="Z5930" s="118"/>
      <c r="AA5930" s="118"/>
      <c r="AB5930" s="118"/>
      <c r="AC5930" s="118"/>
      <c r="AD5930" s="118"/>
      <c r="AE5930" s="139"/>
      <c r="AF5930" s="118"/>
      <c r="AG5930" s="118"/>
      <c r="AH5930" s="147" t="str">
        <f t="shared" si="1114"/>
        <v/>
      </c>
      <c r="AI5930" s="147" t="str">
        <f t="shared" si="1115"/>
        <v/>
      </c>
      <c r="AJ5930" s="148" t="str">
        <f t="shared" si="1104"/>
        <v/>
      </c>
      <c r="AK5930" s="148" t="str">
        <f t="shared" si="1105"/>
        <v/>
      </c>
      <c r="AL5930" s="147" t="str">
        <f t="shared" si="1106"/>
        <v/>
      </c>
      <c r="AM5930" s="147" t="str">
        <f t="shared" si="1107"/>
        <v/>
      </c>
      <c r="AN5930" s="147" t="str">
        <f t="shared" si="1108"/>
        <v/>
      </c>
      <c r="AO5930" s="118"/>
    </row>
    <row r="5931" spans="1:41">
      <c r="A5931" s="118"/>
      <c r="B5931" s="118"/>
      <c r="C5931" s="118"/>
      <c r="D5931" s="118"/>
      <c r="E5931" s="118"/>
      <c r="F5931" s="118"/>
      <c r="G5931" s="118"/>
      <c r="H5931" s="118"/>
      <c r="I5931" s="118"/>
      <c r="J5931" s="118"/>
      <c r="K5931" s="118"/>
      <c r="L5931" s="118"/>
      <c r="M5931" s="118"/>
      <c r="N5931" s="118"/>
      <c r="O5931" s="143" t="str">
        <f>IF(H5931="","",(S5931/S5931)&amp;":"&amp;ROUND(AH5931/S5931,2))</f>
        <v/>
      </c>
      <c r="P5931" s="118"/>
      <c r="Q5931" s="118"/>
      <c r="R5931" s="143" t="str">
        <f>IF(H5931="","",(S5931/S5931)&amp;":"&amp;ROUND(AI5931/S5931,2))</f>
        <v/>
      </c>
      <c r="S5931" s="144" t="str">
        <f t="shared" si="1109"/>
        <v/>
      </c>
      <c r="T5931" s="145" t="str">
        <f t="shared" si="1110"/>
        <v/>
      </c>
      <c r="U5931" s="118"/>
      <c r="V5931" s="145" t="str">
        <f t="shared" si="1111"/>
        <v/>
      </c>
      <c r="W5931" s="144" t="str">
        <f t="shared" si="1112"/>
        <v/>
      </c>
      <c r="X5931" s="146" t="str">
        <f>IF(C5931="","",IF(OR(C5931="Trade",C5931="Multi Position"),(X5930+V5931),IF(C5931="Deposit",(X5930+AE5931),IF(C5931="Withdrawal",(X5930-AE5931)))))</f>
        <v/>
      </c>
      <c r="Y5931" s="145" t="str">
        <f t="shared" si="1113"/>
        <v/>
      </c>
      <c r="Z5931" s="118"/>
      <c r="AA5931" s="118"/>
      <c r="AB5931" s="118"/>
      <c r="AC5931" s="118"/>
      <c r="AD5931" s="118"/>
      <c r="AE5931" s="139"/>
      <c r="AF5931" s="118"/>
      <c r="AG5931" s="118"/>
      <c r="AH5931" s="147" t="str">
        <f t="shared" si="1114"/>
        <v/>
      </c>
      <c r="AI5931" s="147" t="str">
        <f t="shared" si="1115"/>
        <v/>
      </c>
      <c r="AJ5931" s="148" t="str">
        <f t="shared" si="1104"/>
        <v/>
      </c>
      <c r="AK5931" s="148" t="str">
        <f t="shared" si="1105"/>
        <v/>
      </c>
      <c r="AL5931" s="147" t="str">
        <f t="shared" si="1106"/>
        <v/>
      </c>
      <c r="AM5931" s="147" t="str">
        <f t="shared" si="1107"/>
        <v/>
      </c>
      <c r="AN5931" s="147" t="str">
        <f t="shared" si="1108"/>
        <v/>
      </c>
      <c r="AO5931" s="118"/>
    </row>
    <row r="5932" spans="1:41">
      <c r="A5932" s="118"/>
      <c r="B5932" s="118"/>
      <c r="C5932" s="118"/>
      <c r="D5932" s="118"/>
      <c r="E5932" s="118"/>
      <c r="F5932" s="118"/>
      <c r="G5932" s="118"/>
      <c r="H5932" s="118"/>
      <c r="I5932" s="118"/>
      <c r="J5932" s="118"/>
      <c r="K5932" s="118"/>
      <c r="L5932" s="118"/>
      <c r="M5932" s="118"/>
      <c r="N5932" s="118"/>
      <c r="O5932" s="143" t="str">
        <f>IF(H5932="","",(S5932/S5932)&amp;":"&amp;ROUND(AH5932/S5932,2))</f>
        <v/>
      </c>
      <c r="P5932" s="118"/>
      <c r="Q5932" s="118"/>
      <c r="R5932" s="143" t="str">
        <f>IF(H5932="","",(S5932/S5932)&amp;":"&amp;ROUND(AI5932/S5932,2))</f>
        <v/>
      </c>
      <c r="S5932" s="144" t="str">
        <f t="shared" si="1109"/>
        <v/>
      </c>
      <c r="T5932" s="145" t="str">
        <f t="shared" si="1110"/>
        <v/>
      </c>
      <c r="U5932" s="118"/>
      <c r="V5932" s="145" t="str">
        <f t="shared" si="1111"/>
        <v/>
      </c>
      <c r="W5932" s="144" t="str">
        <f t="shared" si="1112"/>
        <v/>
      </c>
      <c r="X5932" s="146" t="str">
        <f>IF(C5932="","",IF(OR(C5932="Trade",C5932="Multi Position"),(X5931+V5932),IF(C5932="Deposit",(X5931+AE5932),IF(C5932="Withdrawal",(X5931-AE5932)))))</f>
        <v/>
      </c>
      <c r="Y5932" s="145" t="str">
        <f t="shared" si="1113"/>
        <v/>
      </c>
      <c r="Z5932" s="118"/>
      <c r="AA5932" s="118"/>
      <c r="AB5932" s="118"/>
      <c r="AC5932" s="118"/>
      <c r="AD5932" s="118"/>
      <c r="AE5932" s="139"/>
      <c r="AF5932" s="118"/>
      <c r="AG5932" s="118"/>
      <c r="AH5932" s="147" t="str">
        <f t="shared" si="1114"/>
        <v/>
      </c>
      <c r="AI5932" s="147" t="str">
        <f t="shared" si="1115"/>
        <v/>
      </c>
      <c r="AJ5932" s="148" t="str">
        <f t="shared" si="1104"/>
        <v/>
      </c>
      <c r="AK5932" s="148" t="str">
        <f t="shared" si="1105"/>
        <v/>
      </c>
      <c r="AL5932" s="147" t="str">
        <f t="shared" si="1106"/>
        <v/>
      </c>
      <c r="AM5932" s="147" t="str">
        <f t="shared" si="1107"/>
        <v/>
      </c>
      <c r="AN5932" s="147" t="str">
        <f t="shared" si="1108"/>
        <v/>
      </c>
      <c r="AO5932" s="118"/>
    </row>
    <row r="5933" spans="1:41">
      <c r="A5933" s="118"/>
      <c r="B5933" s="118"/>
      <c r="C5933" s="118"/>
      <c r="D5933" s="118"/>
      <c r="E5933" s="118"/>
      <c r="F5933" s="118"/>
      <c r="G5933" s="118"/>
      <c r="H5933" s="118"/>
      <c r="I5933" s="118"/>
      <c r="J5933" s="118"/>
      <c r="K5933" s="118"/>
      <c r="L5933" s="118"/>
      <c r="M5933" s="118"/>
      <c r="N5933" s="118"/>
      <c r="O5933" s="143" t="str">
        <f>IF(H5933="","",(S5933/S5933)&amp;":"&amp;ROUND(AH5933/S5933,2))</f>
        <v/>
      </c>
      <c r="P5933" s="118"/>
      <c r="Q5933" s="118"/>
      <c r="R5933" s="143" t="str">
        <f>IF(H5933="","",(S5933/S5933)&amp;":"&amp;ROUND(AI5933/S5933,2))</f>
        <v/>
      </c>
      <c r="S5933" s="144" t="str">
        <f t="shared" si="1109"/>
        <v/>
      </c>
      <c r="T5933" s="145" t="str">
        <f t="shared" si="1110"/>
        <v/>
      </c>
      <c r="U5933" s="118"/>
      <c r="V5933" s="145" t="str">
        <f t="shared" si="1111"/>
        <v/>
      </c>
      <c r="W5933" s="144" t="str">
        <f t="shared" si="1112"/>
        <v/>
      </c>
      <c r="X5933" s="146" t="str">
        <f>IF(C5933="","",IF(OR(C5933="Trade",C5933="Multi Position"),(X5932+V5933),IF(C5933="Deposit",(X5932+AE5933),IF(C5933="Withdrawal",(X5932-AE5933)))))</f>
        <v/>
      </c>
      <c r="Y5933" s="145" t="str">
        <f t="shared" si="1113"/>
        <v/>
      </c>
      <c r="Z5933" s="118"/>
      <c r="AA5933" s="118"/>
      <c r="AB5933" s="118"/>
      <c r="AC5933" s="118"/>
      <c r="AD5933" s="118"/>
      <c r="AE5933" s="139"/>
      <c r="AF5933" s="118"/>
      <c r="AG5933" s="118"/>
      <c r="AH5933" s="147" t="str">
        <f t="shared" si="1114"/>
        <v/>
      </c>
      <c r="AI5933" s="147" t="str">
        <f t="shared" si="1115"/>
        <v/>
      </c>
      <c r="AJ5933" s="148" t="str">
        <f t="shared" si="1104"/>
        <v/>
      </c>
      <c r="AK5933" s="148" t="str">
        <f t="shared" si="1105"/>
        <v/>
      </c>
      <c r="AL5933" s="147" t="str">
        <f t="shared" si="1106"/>
        <v/>
      </c>
      <c r="AM5933" s="147" t="str">
        <f t="shared" si="1107"/>
        <v/>
      </c>
      <c r="AN5933" s="147" t="str">
        <f t="shared" si="1108"/>
        <v/>
      </c>
      <c r="AO5933" s="118"/>
    </row>
    <row r="5934" spans="1:41">
      <c r="A5934" s="118"/>
      <c r="B5934" s="118"/>
      <c r="C5934" s="118"/>
      <c r="D5934" s="118"/>
      <c r="E5934" s="118"/>
      <c r="F5934" s="118"/>
      <c r="G5934" s="118"/>
      <c r="H5934" s="118"/>
      <c r="I5934" s="118"/>
      <c r="J5934" s="118"/>
      <c r="K5934" s="118"/>
      <c r="L5934" s="118"/>
      <c r="M5934" s="118"/>
      <c r="N5934" s="118"/>
      <c r="O5934" s="143" t="str">
        <f>IF(H5934="","",(S5934/S5934)&amp;":"&amp;ROUND(AH5934/S5934,2))</f>
        <v/>
      </c>
      <c r="P5934" s="118"/>
      <c r="Q5934" s="118"/>
      <c r="R5934" s="143" t="str">
        <f>IF(H5934="","",(S5934/S5934)&amp;":"&amp;ROUND(AI5934/S5934,2))</f>
        <v/>
      </c>
      <c r="S5934" s="144" t="str">
        <f t="shared" si="1109"/>
        <v/>
      </c>
      <c r="T5934" s="145" t="str">
        <f t="shared" si="1110"/>
        <v/>
      </c>
      <c r="U5934" s="118"/>
      <c r="V5934" s="145" t="str">
        <f t="shared" si="1111"/>
        <v/>
      </c>
      <c r="W5934" s="144" t="str">
        <f t="shared" si="1112"/>
        <v/>
      </c>
      <c r="X5934" s="146" t="str">
        <f>IF(C5934="","",IF(OR(C5934="Trade",C5934="Multi Position"),(X5933+V5934),IF(C5934="Deposit",(X5933+AE5934),IF(C5934="Withdrawal",(X5933-AE5934)))))</f>
        <v/>
      </c>
      <c r="Y5934" s="145" t="str">
        <f t="shared" si="1113"/>
        <v/>
      </c>
      <c r="Z5934" s="118"/>
      <c r="AA5934" s="118"/>
      <c r="AB5934" s="118"/>
      <c r="AC5934" s="118"/>
      <c r="AD5934" s="118"/>
      <c r="AE5934" s="139"/>
      <c r="AF5934" s="118"/>
      <c r="AG5934" s="118"/>
      <c r="AH5934" s="147" t="str">
        <f t="shared" si="1114"/>
        <v/>
      </c>
      <c r="AI5934" s="147" t="str">
        <f t="shared" si="1115"/>
        <v/>
      </c>
      <c r="AJ5934" s="148" t="str">
        <f t="shared" si="1104"/>
        <v/>
      </c>
      <c r="AK5934" s="148" t="str">
        <f t="shared" si="1105"/>
        <v/>
      </c>
      <c r="AL5934" s="147" t="str">
        <f t="shared" si="1106"/>
        <v/>
      </c>
      <c r="AM5934" s="147" t="str">
        <f t="shared" si="1107"/>
        <v/>
      </c>
      <c r="AN5934" s="147" t="str">
        <f t="shared" si="1108"/>
        <v/>
      </c>
      <c r="AO5934" s="118"/>
    </row>
    <row r="5935" spans="1:41">
      <c r="A5935" s="118"/>
      <c r="B5935" s="118"/>
      <c r="C5935" s="118"/>
      <c r="D5935" s="118"/>
      <c r="E5935" s="118"/>
      <c r="F5935" s="118"/>
      <c r="G5935" s="118"/>
      <c r="H5935" s="118"/>
      <c r="I5935" s="118"/>
      <c r="J5935" s="118"/>
      <c r="K5935" s="118"/>
      <c r="L5935" s="118"/>
      <c r="M5935" s="118"/>
      <c r="N5935" s="118"/>
      <c r="O5935" s="143" t="str">
        <f>IF(H5935="","",(S5935/S5935)&amp;":"&amp;ROUND(AH5935/S5935,2))</f>
        <v/>
      </c>
      <c r="P5935" s="118"/>
      <c r="Q5935" s="118"/>
      <c r="R5935" s="143" t="str">
        <f>IF(H5935="","",(S5935/S5935)&amp;":"&amp;ROUND(AI5935/S5935,2))</f>
        <v/>
      </c>
      <c r="S5935" s="144" t="str">
        <f t="shared" si="1109"/>
        <v/>
      </c>
      <c r="T5935" s="145" t="str">
        <f t="shared" si="1110"/>
        <v/>
      </c>
      <c r="U5935" s="118"/>
      <c r="V5935" s="145" t="str">
        <f t="shared" si="1111"/>
        <v/>
      </c>
      <c r="W5935" s="144" t="str">
        <f t="shared" si="1112"/>
        <v/>
      </c>
      <c r="X5935" s="146" t="str">
        <f>IF(C5935="","",IF(OR(C5935="Trade",C5935="Multi Position"),(X5934+V5935),IF(C5935="Deposit",(X5934+AE5935),IF(C5935="Withdrawal",(X5934-AE5935)))))</f>
        <v/>
      </c>
      <c r="Y5935" s="145" t="str">
        <f t="shared" si="1113"/>
        <v/>
      </c>
      <c r="Z5935" s="118"/>
      <c r="AA5935" s="118"/>
      <c r="AB5935" s="118"/>
      <c r="AC5935" s="118"/>
      <c r="AD5935" s="118"/>
      <c r="AE5935" s="139"/>
      <c r="AF5935" s="118"/>
      <c r="AG5935" s="118"/>
      <c r="AH5935" s="147" t="str">
        <f t="shared" si="1114"/>
        <v/>
      </c>
      <c r="AI5935" s="147" t="str">
        <f t="shared" si="1115"/>
        <v/>
      </c>
      <c r="AJ5935" s="148" t="str">
        <f t="shared" si="1104"/>
        <v/>
      </c>
      <c r="AK5935" s="148" t="str">
        <f t="shared" si="1105"/>
        <v/>
      </c>
      <c r="AL5935" s="147" t="str">
        <f t="shared" si="1106"/>
        <v/>
      </c>
      <c r="AM5935" s="147" t="str">
        <f t="shared" si="1107"/>
        <v/>
      </c>
      <c r="AN5935" s="147" t="str">
        <f t="shared" si="1108"/>
        <v/>
      </c>
      <c r="AO5935" s="118"/>
    </row>
    <row r="5936" spans="1:41">
      <c r="A5936" s="118"/>
      <c r="B5936" s="118"/>
      <c r="C5936" s="118"/>
      <c r="D5936" s="118"/>
      <c r="E5936" s="118"/>
      <c r="F5936" s="118"/>
      <c r="G5936" s="118"/>
      <c r="H5936" s="118"/>
      <c r="I5936" s="118"/>
      <c r="J5936" s="118"/>
      <c r="K5936" s="118"/>
      <c r="L5936" s="118"/>
      <c r="M5936" s="118"/>
      <c r="N5936" s="118"/>
      <c r="O5936" s="143" t="str">
        <f>IF(H5936="","",(S5936/S5936)&amp;":"&amp;ROUND(AH5936/S5936,2))</f>
        <v/>
      </c>
      <c r="P5936" s="118"/>
      <c r="Q5936" s="118"/>
      <c r="R5936" s="143" t="str">
        <f>IF(H5936="","",(S5936/S5936)&amp;":"&amp;ROUND(AI5936/S5936,2))</f>
        <v/>
      </c>
      <c r="S5936" s="144" t="str">
        <f t="shared" si="1109"/>
        <v/>
      </c>
      <c r="T5936" s="145" t="str">
        <f t="shared" si="1110"/>
        <v/>
      </c>
      <c r="U5936" s="118"/>
      <c r="V5936" s="145" t="str">
        <f t="shared" si="1111"/>
        <v/>
      </c>
      <c r="W5936" s="144" t="str">
        <f t="shared" si="1112"/>
        <v/>
      </c>
      <c r="X5936" s="146" t="str">
        <f>IF(C5936="","",IF(OR(C5936="Trade",C5936="Multi Position"),(X5935+V5936),IF(C5936="Deposit",(X5935+AE5936),IF(C5936="Withdrawal",(X5935-AE5936)))))</f>
        <v/>
      </c>
      <c r="Y5936" s="145" t="str">
        <f t="shared" si="1113"/>
        <v/>
      </c>
      <c r="Z5936" s="118"/>
      <c r="AA5936" s="118"/>
      <c r="AB5936" s="118"/>
      <c r="AC5936" s="118"/>
      <c r="AD5936" s="118"/>
      <c r="AE5936" s="139"/>
      <c r="AF5936" s="118"/>
      <c r="AG5936" s="118"/>
      <c r="AH5936" s="147" t="str">
        <f t="shared" si="1114"/>
        <v/>
      </c>
      <c r="AI5936" s="147" t="str">
        <f t="shared" si="1115"/>
        <v/>
      </c>
      <c r="AJ5936" s="148" t="str">
        <f t="shared" si="1104"/>
        <v/>
      </c>
      <c r="AK5936" s="148" t="str">
        <f t="shared" si="1105"/>
        <v/>
      </c>
      <c r="AL5936" s="147" t="str">
        <f t="shared" si="1106"/>
        <v/>
      </c>
      <c r="AM5936" s="147" t="str">
        <f t="shared" si="1107"/>
        <v/>
      </c>
      <c r="AN5936" s="147" t="str">
        <f t="shared" si="1108"/>
        <v/>
      </c>
      <c r="AO5936" s="118"/>
    </row>
    <row r="5937" spans="1:41">
      <c r="A5937" s="118"/>
      <c r="B5937" s="118"/>
      <c r="C5937" s="118"/>
      <c r="D5937" s="118"/>
      <c r="E5937" s="118"/>
      <c r="F5937" s="118"/>
      <c r="G5937" s="118"/>
      <c r="H5937" s="118"/>
      <c r="I5937" s="118"/>
      <c r="J5937" s="118"/>
      <c r="K5937" s="118"/>
      <c r="L5937" s="118"/>
      <c r="M5937" s="118"/>
      <c r="N5937" s="118"/>
      <c r="O5937" s="143" t="str">
        <f>IF(H5937="","",(S5937/S5937)&amp;":"&amp;ROUND(AH5937/S5937,2))</f>
        <v/>
      </c>
      <c r="P5937" s="118"/>
      <c r="Q5937" s="118"/>
      <c r="R5937" s="143" t="str">
        <f>IF(H5937="","",(S5937/S5937)&amp;":"&amp;ROUND(AI5937/S5937,2))</f>
        <v/>
      </c>
      <c r="S5937" s="144" t="str">
        <f t="shared" si="1109"/>
        <v/>
      </c>
      <c r="T5937" s="145" t="str">
        <f t="shared" si="1110"/>
        <v/>
      </c>
      <c r="U5937" s="118"/>
      <c r="V5937" s="145" t="str">
        <f t="shared" si="1111"/>
        <v/>
      </c>
      <c r="W5937" s="144" t="str">
        <f t="shared" si="1112"/>
        <v/>
      </c>
      <c r="X5937" s="146" t="str">
        <f>IF(C5937="","",IF(OR(C5937="Trade",C5937="Multi Position"),(X5936+V5937),IF(C5937="Deposit",(X5936+AE5937),IF(C5937="Withdrawal",(X5936-AE5937)))))</f>
        <v/>
      </c>
      <c r="Y5937" s="145" t="str">
        <f t="shared" si="1113"/>
        <v/>
      </c>
      <c r="Z5937" s="118"/>
      <c r="AA5937" s="118"/>
      <c r="AB5937" s="118"/>
      <c r="AC5937" s="118"/>
      <c r="AD5937" s="118"/>
      <c r="AE5937" s="139"/>
      <c r="AF5937" s="118"/>
      <c r="AG5937" s="118"/>
      <c r="AH5937" s="147" t="str">
        <f t="shared" si="1114"/>
        <v/>
      </c>
      <c r="AI5937" s="147" t="str">
        <f t="shared" si="1115"/>
        <v/>
      </c>
      <c r="AJ5937" s="148" t="str">
        <f t="shared" si="1104"/>
        <v/>
      </c>
      <c r="AK5937" s="148" t="str">
        <f t="shared" si="1105"/>
        <v/>
      </c>
      <c r="AL5937" s="147" t="str">
        <f t="shared" si="1106"/>
        <v/>
      </c>
      <c r="AM5937" s="147" t="str">
        <f t="shared" si="1107"/>
        <v/>
      </c>
      <c r="AN5937" s="147" t="str">
        <f t="shared" si="1108"/>
        <v/>
      </c>
      <c r="AO5937" s="118"/>
    </row>
    <row r="5938" spans="1:41">
      <c r="A5938" s="118"/>
      <c r="B5938" s="118"/>
      <c r="C5938" s="118"/>
      <c r="D5938" s="118"/>
      <c r="E5938" s="118"/>
      <c r="F5938" s="118"/>
      <c r="G5938" s="118"/>
      <c r="H5938" s="118"/>
      <c r="I5938" s="118"/>
      <c r="J5938" s="118"/>
      <c r="K5938" s="118"/>
      <c r="L5938" s="118"/>
      <c r="M5938" s="118"/>
      <c r="N5938" s="118"/>
      <c r="O5938" s="143" t="str">
        <f>IF(H5938="","",(S5938/S5938)&amp;":"&amp;ROUND(AH5938/S5938,2))</f>
        <v/>
      </c>
      <c r="P5938" s="118"/>
      <c r="Q5938" s="118"/>
      <c r="R5938" s="143" t="str">
        <f>IF(H5938="","",(S5938/S5938)&amp;":"&amp;ROUND(AI5938/S5938,2))</f>
        <v/>
      </c>
      <c r="S5938" s="144" t="str">
        <f t="shared" si="1109"/>
        <v/>
      </c>
      <c r="T5938" s="145" t="str">
        <f t="shared" si="1110"/>
        <v/>
      </c>
      <c r="U5938" s="118"/>
      <c r="V5938" s="145" t="str">
        <f t="shared" si="1111"/>
        <v/>
      </c>
      <c r="W5938" s="144" t="str">
        <f t="shared" si="1112"/>
        <v/>
      </c>
      <c r="X5938" s="146" t="str">
        <f>IF(C5938="","",IF(OR(C5938="Trade",C5938="Multi Position"),(X5937+V5938),IF(C5938="Deposit",(X5937+AE5938),IF(C5938="Withdrawal",(X5937-AE5938)))))</f>
        <v/>
      </c>
      <c r="Y5938" s="145" t="str">
        <f t="shared" si="1113"/>
        <v/>
      </c>
      <c r="Z5938" s="118"/>
      <c r="AA5938" s="118"/>
      <c r="AB5938" s="118"/>
      <c r="AC5938" s="118"/>
      <c r="AD5938" s="118"/>
      <c r="AE5938" s="139"/>
      <c r="AF5938" s="118"/>
      <c r="AG5938" s="118"/>
      <c r="AH5938" s="147" t="str">
        <f t="shared" si="1114"/>
        <v/>
      </c>
      <c r="AI5938" s="147" t="str">
        <f t="shared" si="1115"/>
        <v/>
      </c>
      <c r="AJ5938" s="148" t="str">
        <f t="shared" si="1104"/>
        <v/>
      </c>
      <c r="AK5938" s="148" t="str">
        <f t="shared" si="1105"/>
        <v/>
      </c>
      <c r="AL5938" s="147" t="str">
        <f t="shared" si="1106"/>
        <v/>
      </c>
      <c r="AM5938" s="147" t="str">
        <f t="shared" si="1107"/>
        <v/>
      </c>
      <c r="AN5938" s="147" t="str">
        <f t="shared" si="1108"/>
        <v/>
      </c>
      <c r="AO5938" s="118"/>
    </row>
    <row r="5939" spans="1:41">
      <c r="A5939" s="118"/>
      <c r="B5939" s="118"/>
      <c r="C5939" s="118"/>
      <c r="D5939" s="118"/>
      <c r="E5939" s="118"/>
      <c r="F5939" s="118"/>
      <c r="G5939" s="118"/>
      <c r="H5939" s="118"/>
      <c r="I5939" s="118"/>
      <c r="J5939" s="118"/>
      <c r="K5939" s="118"/>
      <c r="L5939" s="118"/>
      <c r="M5939" s="118"/>
      <c r="N5939" s="118"/>
      <c r="O5939" s="143" t="str">
        <f>IF(H5939="","",(S5939/S5939)&amp;":"&amp;ROUND(AH5939/S5939,2))</f>
        <v/>
      </c>
      <c r="P5939" s="118"/>
      <c r="Q5939" s="118"/>
      <c r="R5939" s="143" t="str">
        <f>IF(H5939="","",(S5939/S5939)&amp;":"&amp;ROUND(AI5939/S5939,2))</f>
        <v/>
      </c>
      <c r="S5939" s="144" t="str">
        <f t="shared" si="1109"/>
        <v/>
      </c>
      <c r="T5939" s="145" t="str">
        <f t="shared" si="1110"/>
        <v/>
      </c>
      <c r="U5939" s="118"/>
      <c r="V5939" s="145" t="str">
        <f t="shared" si="1111"/>
        <v/>
      </c>
      <c r="W5939" s="144" t="str">
        <f t="shared" si="1112"/>
        <v/>
      </c>
      <c r="X5939" s="146" t="str">
        <f>IF(C5939="","",IF(OR(C5939="Trade",C5939="Multi Position"),(X5938+V5939),IF(C5939="Deposit",(X5938+AE5939),IF(C5939="Withdrawal",(X5938-AE5939)))))</f>
        <v/>
      </c>
      <c r="Y5939" s="145" t="str">
        <f t="shared" si="1113"/>
        <v/>
      </c>
      <c r="Z5939" s="118"/>
      <c r="AA5939" s="118"/>
      <c r="AB5939" s="118"/>
      <c r="AC5939" s="118"/>
      <c r="AD5939" s="118"/>
      <c r="AE5939" s="139"/>
      <c r="AF5939" s="118"/>
      <c r="AG5939" s="118"/>
      <c r="AH5939" s="147" t="str">
        <f t="shared" si="1114"/>
        <v/>
      </c>
      <c r="AI5939" s="147" t="str">
        <f t="shared" si="1115"/>
        <v/>
      </c>
      <c r="AJ5939" s="148" t="str">
        <f t="shared" si="1104"/>
        <v/>
      </c>
      <c r="AK5939" s="148" t="str">
        <f t="shared" si="1105"/>
        <v/>
      </c>
      <c r="AL5939" s="147" t="str">
        <f t="shared" si="1106"/>
        <v/>
      </c>
      <c r="AM5939" s="147" t="str">
        <f t="shared" si="1107"/>
        <v/>
      </c>
      <c r="AN5939" s="147" t="str">
        <f t="shared" si="1108"/>
        <v/>
      </c>
      <c r="AO5939" s="118"/>
    </row>
    <row r="5940" spans="1:41">
      <c r="A5940" s="118"/>
      <c r="B5940" s="118"/>
      <c r="C5940" s="118"/>
      <c r="D5940" s="118"/>
      <c r="E5940" s="118"/>
      <c r="F5940" s="118"/>
      <c r="G5940" s="118"/>
      <c r="H5940" s="118"/>
      <c r="I5940" s="118"/>
      <c r="J5940" s="118"/>
      <c r="K5940" s="118"/>
      <c r="L5940" s="118"/>
      <c r="M5940" s="118"/>
      <c r="N5940" s="118"/>
      <c r="O5940" s="143" t="str">
        <f>IF(H5940="","",(S5940/S5940)&amp;":"&amp;ROUND(AH5940/S5940,2))</f>
        <v/>
      </c>
      <c r="P5940" s="118"/>
      <c r="Q5940" s="118"/>
      <c r="R5940" s="143" t="str">
        <f>IF(H5940="","",(S5940/S5940)&amp;":"&amp;ROUND(AI5940/S5940,2))</f>
        <v/>
      </c>
      <c r="S5940" s="144" t="str">
        <f t="shared" si="1109"/>
        <v/>
      </c>
      <c r="T5940" s="145" t="str">
        <f t="shared" si="1110"/>
        <v/>
      </c>
      <c r="U5940" s="118"/>
      <c r="V5940" s="145" t="str">
        <f t="shared" si="1111"/>
        <v/>
      </c>
      <c r="W5940" s="144" t="str">
        <f t="shared" si="1112"/>
        <v/>
      </c>
      <c r="X5940" s="146" t="str">
        <f>IF(C5940="","",IF(OR(C5940="Trade",C5940="Multi Position"),(X5939+V5940),IF(C5940="Deposit",(X5939+AE5940),IF(C5940="Withdrawal",(X5939-AE5940)))))</f>
        <v/>
      </c>
      <c r="Y5940" s="145" t="str">
        <f t="shared" si="1113"/>
        <v/>
      </c>
      <c r="Z5940" s="118"/>
      <c r="AA5940" s="118"/>
      <c r="AB5940" s="118"/>
      <c r="AC5940" s="118"/>
      <c r="AD5940" s="118"/>
      <c r="AE5940" s="139"/>
      <c r="AF5940" s="118"/>
      <c r="AG5940" s="118"/>
      <c r="AH5940" s="147" t="str">
        <f t="shared" si="1114"/>
        <v/>
      </c>
      <c r="AI5940" s="147" t="str">
        <f t="shared" si="1115"/>
        <v/>
      </c>
      <c r="AJ5940" s="148" t="str">
        <f t="shared" si="1104"/>
        <v/>
      </c>
      <c r="AK5940" s="148" t="str">
        <f t="shared" si="1105"/>
        <v/>
      </c>
      <c r="AL5940" s="147" t="str">
        <f t="shared" si="1106"/>
        <v/>
      </c>
      <c r="AM5940" s="147" t="str">
        <f t="shared" si="1107"/>
        <v/>
      </c>
      <c r="AN5940" s="147" t="str">
        <f t="shared" si="1108"/>
        <v/>
      </c>
      <c r="AO5940" s="118"/>
    </row>
    <row r="5941" spans="1:41">
      <c r="A5941" s="118"/>
      <c r="B5941" s="118"/>
      <c r="C5941" s="118"/>
      <c r="D5941" s="118"/>
      <c r="E5941" s="118"/>
      <c r="F5941" s="118"/>
      <c r="G5941" s="118"/>
      <c r="H5941" s="118"/>
      <c r="I5941" s="118"/>
      <c r="J5941" s="118"/>
      <c r="K5941" s="118"/>
      <c r="L5941" s="118"/>
      <c r="M5941" s="118"/>
      <c r="N5941" s="118"/>
      <c r="O5941" s="143" t="str">
        <f>IF(H5941="","",(S5941/S5941)&amp;":"&amp;ROUND(AH5941/S5941,2))</f>
        <v/>
      </c>
      <c r="P5941" s="118"/>
      <c r="Q5941" s="118"/>
      <c r="R5941" s="143" t="str">
        <f>IF(H5941="","",(S5941/S5941)&amp;":"&amp;ROUND(AI5941/S5941,2))</f>
        <v/>
      </c>
      <c r="S5941" s="144" t="str">
        <f t="shared" si="1109"/>
        <v/>
      </c>
      <c r="T5941" s="145" t="str">
        <f t="shared" si="1110"/>
        <v/>
      </c>
      <c r="U5941" s="118"/>
      <c r="V5941" s="145" t="str">
        <f t="shared" si="1111"/>
        <v/>
      </c>
      <c r="W5941" s="144" t="str">
        <f t="shared" si="1112"/>
        <v/>
      </c>
      <c r="X5941" s="146" t="str">
        <f>IF(C5941="","",IF(OR(C5941="Trade",C5941="Multi Position"),(X5940+V5941),IF(C5941="Deposit",(X5940+AE5941),IF(C5941="Withdrawal",(X5940-AE5941)))))</f>
        <v/>
      </c>
      <c r="Y5941" s="145" t="str">
        <f t="shared" si="1113"/>
        <v/>
      </c>
      <c r="Z5941" s="118"/>
      <c r="AA5941" s="118"/>
      <c r="AB5941" s="118"/>
      <c r="AC5941" s="118"/>
      <c r="AD5941" s="118"/>
      <c r="AE5941" s="139"/>
      <c r="AF5941" s="118"/>
      <c r="AG5941" s="118"/>
      <c r="AH5941" s="147" t="str">
        <f t="shared" si="1114"/>
        <v/>
      </c>
      <c r="AI5941" s="147" t="str">
        <f t="shared" si="1115"/>
        <v/>
      </c>
      <c r="AJ5941" s="148" t="str">
        <f t="shared" si="1104"/>
        <v/>
      </c>
      <c r="AK5941" s="148" t="str">
        <f t="shared" si="1105"/>
        <v/>
      </c>
      <c r="AL5941" s="147" t="str">
        <f t="shared" si="1106"/>
        <v/>
      </c>
      <c r="AM5941" s="147" t="str">
        <f t="shared" si="1107"/>
        <v/>
      </c>
      <c r="AN5941" s="147" t="str">
        <f t="shared" si="1108"/>
        <v/>
      </c>
      <c r="AO5941" s="118"/>
    </row>
    <row r="5942" spans="1:41">
      <c r="A5942" s="118"/>
      <c r="B5942" s="118"/>
      <c r="C5942" s="118"/>
      <c r="D5942" s="118"/>
      <c r="E5942" s="118"/>
      <c r="F5942" s="118"/>
      <c r="G5942" s="118"/>
      <c r="H5942" s="118"/>
      <c r="I5942" s="118"/>
      <c r="J5942" s="118"/>
      <c r="K5942" s="118"/>
      <c r="L5942" s="118"/>
      <c r="M5942" s="118"/>
      <c r="N5942" s="118"/>
      <c r="O5942" s="143" t="str">
        <f>IF(H5942="","",(S5942/S5942)&amp;":"&amp;ROUND(AH5942/S5942,2))</f>
        <v/>
      </c>
      <c r="P5942" s="118"/>
      <c r="Q5942" s="118"/>
      <c r="R5942" s="143" t="str">
        <f>IF(H5942="","",(S5942/S5942)&amp;":"&amp;ROUND(AI5942/S5942,2))</f>
        <v/>
      </c>
      <c r="S5942" s="144" t="str">
        <f t="shared" si="1109"/>
        <v/>
      </c>
      <c r="T5942" s="145" t="str">
        <f t="shared" si="1110"/>
        <v/>
      </c>
      <c r="U5942" s="118"/>
      <c r="V5942" s="145" t="str">
        <f t="shared" si="1111"/>
        <v/>
      </c>
      <c r="W5942" s="144" t="str">
        <f t="shared" si="1112"/>
        <v/>
      </c>
      <c r="X5942" s="146" t="str">
        <f>IF(C5942="","",IF(OR(C5942="Trade",C5942="Multi Position"),(X5941+V5942),IF(C5942="Deposit",(X5941+AE5942),IF(C5942="Withdrawal",(X5941-AE5942)))))</f>
        <v/>
      </c>
      <c r="Y5942" s="145" t="str">
        <f t="shared" si="1113"/>
        <v/>
      </c>
      <c r="Z5942" s="118"/>
      <c r="AA5942" s="118"/>
      <c r="AB5942" s="118"/>
      <c r="AC5942" s="118"/>
      <c r="AD5942" s="118"/>
      <c r="AE5942" s="139"/>
      <c r="AF5942" s="118"/>
      <c r="AG5942" s="118"/>
      <c r="AH5942" s="147" t="str">
        <f t="shared" si="1114"/>
        <v/>
      </c>
      <c r="AI5942" s="147" t="str">
        <f t="shared" si="1115"/>
        <v/>
      </c>
      <c r="AJ5942" s="148" t="str">
        <f t="shared" si="1104"/>
        <v/>
      </c>
      <c r="AK5942" s="148" t="str">
        <f t="shared" si="1105"/>
        <v/>
      </c>
      <c r="AL5942" s="147" t="str">
        <f t="shared" si="1106"/>
        <v/>
      </c>
      <c r="AM5942" s="147" t="str">
        <f t="shared" si="1107"/>
        <v/>
      </c>
      <c r="AN5942" s="147" t="str">
        <f t="shared" si="1108"/>
        <v/>
      </c>
      <c r="AO5942" s="118"/>
    </row>
    <row r="5943" spans="1:41">
      <c r="A5943" s="118"/>
      <c r="B5943" s="118"/>
      <c r="C5943" s="118"/>
      <c r="D5943" s="118"/>
      <c r="E5943" s="118"/>
      <c r="F5943" s="118"/>
      <c r="G5943" s="118"/>
      <c r="H5943" s="118"/>
      <c r="I5943" s="118"/>
      <c r="J5943" s="118"/>
      <c r="K5943" s="118"/>
      <c r="L5943" s="118"/>
      <c r="M5943" s="118"/>
      <c r="N5943" s="118"/>
      <c r="O5943" s="143" t="str">
        <f>IF(H5943="","",(S5943/S5943)&amp;":"&amp;ROUND(AH5943/S5943,2))</f>
        <v/>
      </c>
      <c r="P5943" s="118"/>
      <c r="Q5943" s="118"/>
      <c r="R5943" s="143" t="str">
        <f>IF(H5943="","",(S5943/S5943)&amp;":"&amp;ROUND(AI5943/S5943,2))</f>
        <v/>
      </c>
      <c r="S5943" s="144" t="str">
        <f t="shared" si="1109"/>
        <v/>
      </c>
      <c r="T5943" s="145" t="str">
        <f t="shared" si="1110"/>
        <v/>
      </c>
      <c r="U5943" s="118"/>
      <c r="V5943" s="145" t="str">
        <f t="shared" si="1111"/>
        <v/>
      </c>
      <c r="W5943" s="144" t="str">
        <f t="shared" si="1112"/>
        <v/>
      </c>
      <c r="X5943" s="146" t="str">
        <f>IF(C5943="","",IF(OR(C5943="Trade",C5943="Multi Position"),(X5942+V5943),IF(C5943="Deposit",(X5942+AE5943),IF(C5943="Withdrawal",(X5942-AE5943)))))</f>
        <v/>
      </c>
      <c r="Y5943" s="145" t="str">
        <f t="shared" si="1113"/>
        <v/>
      </c>
      <c r="Z5943" s="118"/>
      <c r="AA5943" s="118"/>
      <c r="AB5943" s="118"/>
      <c r="AC5943" s="118"/>
      <c r="AD5943" s="118"/>
      <c r="AE5943" s="139"/>
      <c r="AF5943" s="118"/>
      <c r="AG5943" s="118"/>
      <c r="AH5943" s="147" t="str">
        <f t="shared" si="1114"/>
        <v/>
      </c>
      <c r="AI5943" s="147" t="str">
        <f t="shared" si="1115"/>
        <v/>
      </c>
      <c r="AJ5943" s="148" t="str">
        <f t="shared" si="1104"/>
        <v/>
      </c>
      <c r="AK5943" s="148" t="str">
        <f t="shared" si="1105"/>
        <v/>
      </c>
      <c r="AL5943" s="147" t="str">
        <f t="shared" si="1106"/>
        <v/>
      </c>
      <c r="AM5943" s="147" t="str">
        <f t="shared" si="1107"/>
        <v/>
      </c>
      <c r="AN5943" s="147" t="str">
        <f t="shared" si="1108"/>
        <v/>
      </c>
      <c r="AO5943" s="118"/>
    </row>
    <row r="5944" spans="1:41">
      <c r="A5944" s="118"/>
      <c r="B5944" s="118"/>
      <c r="C5944" s="118"/>
      <c r="D5944" s="118"/>
      <c r="E5944" s="118"/>
      <c r="F5944" s="118"/>
      <c r="G5944" s="118"/>
      <c r="H5944" s="118"/>
      <c r="I5944" s="118"/>
      <c r="J5944" s="118"/>
      <c r="K5944" s="118"/>
      <c r="L5944" s="118"/>
      <c r="M5944" s="118"/>
      <c r="N5944" s="118"/>
      <c r="O5944" s="143" t="str">
        <f>IF(H5944="","",(S5944/S5944)&amp;":"&amp;ROUND(AH5944/S5944,2))</f>
        <v/>
      </c>
      <c r="P5944" s="118"/>
      <c r="Q5944" s="118"/>
      <c r="R5944" s="143" t="str">
        <f>IF(H5944="","",(S5944/S5944)&amp;":"&amp;ROUND(AI5944/S5944,2))</f>
        <v/>
      </c>
      <c r="S5944" s="144" t="str">
        <f t="shared" si="1109"/>
        <v/>
      </c>
      <c r="T5944" s="145" t="str">
        <f t="shared" si="1110"/>
        <v/>
      </c>
      <c r="U5944" s="118"/>
      <c r="V5944" s="145" t="str">
        <f t="shared" si="1111"/>
        <v/>
      </c>
      <c r="W5944" s="144" t="str">
        <f t="shared" si="1112"/>
        <v/>
      </c>
      <c r="X5944" s="146" t="str">
        <f>IF(C5944="","",IF(OR(C5944="Trade",C5944="Multi Position"),(X5943+V5944),IF(C5944="Deposit",(X5943+AE5944),IF(C5944="Withdrawal",(X5943-AE5944)))))</f>
        <v/>
      </c>
      <c r="Y5944" s="145" t="str">
        <f t="shared" si="1113"/>
        <v/>
      </c>
      <c r="Z5944" s="118"/>
      <c r="AA5944" s="118"/>
      <c r="AB5944" s="118"/>
      <c r="AC5944" s="118"/>
      <c r="AD5944" s="118"/>
      <c r="AE5944" s="139"/>
      <c r="AF5944" s="118"/>
      <c r="AG5944" s="118"/>
      <c r="AH5944" s="147" t="str">
        <f t="shared" si="1114"/>
        <v/>
      </c>
      <c r="AI5944" s="147" t="str">
        <f t="shared" si="1115"/>
        <v/>
      </c>
      <c r="AJ5944" s="148" t="str">
        <f t="shared" si="1104"/>
        <v/>
      </c>
      <c r="AK5944" s="148" t="str">
        <f t="shared" si="1105"/>
        <v/>
      </c>
      <c r="AL5944" s="147" t="str">
        <f t="shared" si="1106"/>
        <v/>
      </c>
      <c r="AM5944" s="147" t="str">
        <f t="shared" si="1107"/>
        <v/>
      </c>
      <c r="AN5944" s="147" t="str">
        <f t="shared" si="1108"/>
        <v/>
      </c>
      <c r="AO5944" s="118"/>
    </row>
    <row r="5945" spans="1:41">
      <c r="A5945" s="118"/>
      <c r="B5945" s="118"/>
      <c r="C5945" s="118"/>
      <c r="D5945" s="118"/>
      <c r="E5945" s="118"/>
      <c r="F5945" s="118"/>
      <c r="G5945" s="118"/>
      <c r="H5945" s="118"/>
      <c r="I5945" s="118"/>
      <c r="J5945" s="118"/>
      <c r="K5945" s="118"/>
      <c r="L5945" s="118"/>
      <c r="M5945" s="118"/>
      <c r="N5945" s="118"/>
      <c r="O5945" s="143" t="str">
        <f>IF(H5945="","",(S5945/S5945)&amp;":"&amp;ROUND(AH5945/S5945,2))</f>
        <v/>
      </c>
      <c r="P5945" s="118"/>
      <c r="Q5945" s="118"/>
      <c r="R5945" s="143" t="str">
        <f>IF(H5945="","",(S5945/S5945)&amp;":"&amp;ROUND(AI5945/S5945,2))</f>
        <v/>
      </c>
      <c r="S5945" s="144" t="str">
        <f t="shared" si="1109"/>
        <v/>
      </c>
      <c r="T5945" s="145" t="str">
        <f t="shared" si="1110"/>
        <v/>
      </c>
      <c r="U5945" s="118"/>
      <c r="V5945" s="145" t="str">
        <f t="shared" si="1111"/>
        <v/>
      </c>
      <c r="W5945" s="144" t="str">
        <f t="shared" si="1112"/>
        <v/>
      </c>
      <c r="X5945" s="146" t="str">
        <f>IF(C5945="","",IF(OR(C5945="Trade",C5945="Multi Position"),(X5944+V5945),IF(C5945="Deposit",(X5944+AE5945),IF(C5945="Withdrawal",(X5944-AE5945)))))</f>
        <v/>
      </c>
      <c r="Y5945" s="145" t="str">
        <f t="shared" si="1113"/>
        <v/>
      </c>
      <c r="Z5945" s="118"/>
      <c r="AA5945" s="118"/>
      <c r="AB5945" s="118"/>
      <c r="AC5945" s="118"/>
      <c r="AD5945" s="118"/>
      <c r="AE5945" s="139"/>
      <c r="AF5945" s="118"/>
      <c r="AG5945" s="118"/>
      <c r="AH5945" s="147" t="str">
        <f t="shared" si="1114"/>
        <v/>
      </c>
      <c r="AI5945" s="147" t="str">
        <f t="shared" si="1115"/>
        <v/>
      </c>
      <c r="AJ5945" s="148" t="str">
        <f t="shared" si="1104"/>
        <v/>
      </c>
      <c r="AK5945" s="148" t="str">
        <f t="shared" si="1105"/>
        <v/>
      </c>
      <c r="AL5945" s="147" t="str">
        <f t="shared" si="1106"/>
        <v/>
      </c>
      <c r="AM5945" s="147" t="str">
        <f t="shared" si="1107"/>
        <v/>
      </c>
      <c r="AN5945" s="147" t="str">
        <f t="shared" si="1108"/>
        <v/>
      </c>
      <c r="AO5945" s="118"/>
    </row>
    <row r="5946" spans="1:41">
      <c r="A5946" s="118"/>
      <c r="B5946" s="118"/>
      <c r="C5946" s="118"/>
      <c r="D5946" s="118"/>
      <c r="E5946" s="118"/>
      <c r="F5946" s="118"/>
      <c r="G5946" s="118"/>
      <c r="H5946" s="118"/>
      <c r="I5946" s="118"/>
      <c r="J5946" s="118"/>
      <c r="K5946" s="118"/>
      <c r="L5946" s="118"/>
      <c r="M5946" s="118"/>
      <c r="N5946" s="118"/>
      <c r="O5946" s="143" t="str">
        <f>IF(H5946="","",(S5946/S5946)&amp;":"&amp;ROUND(AH5946/S5946,2))</f>
        <v/>
      </c>
      <c r="P5946" s="118"/>
      <c r="Q5946" s="118"/>
      <c r="R5946" s="143" t="str">
        <f>IF(H5946="","",(S5946/S5946)&amp;":"&amp;ROUND(AI5946/S5946,2))</f>
        <v/>
      </c>
      <c r="S5946" s="144" t="str">
        <f t="shared" si="1109"/>
        <v/>
      </c>
      <c r="T5946" s="145" t="str">
        <f t="shared" si="1110"/>
        <v/>
      </c>
      <c r="U5946" s="118"/>
      <c r="V5946" s="145" t="str">
        <f t="shared" si="1111"/>
        <v/>
      </c>
      <c r="W5946" s="144" t="str">
        <f t="shared" si="1112"/>
        <v/>
      </c>
      <c r="X5946" s="146" t="str">
        <f>IF(C5946="","",IF(OR(C5946="Trade",C5946="Multi Position"),(X5945+V5946),IF(C5946="Deposit",(X5945+AE5946),IF(C5946="Withdrawal",(X5945-AE5946)))))</f>
        <v/>
      </c>
      <c r="Y5946" s="145" t="str">
        <f t="shared" si="1113"/>
        <v/>
      </c>
      <c r="Z5946" s="118"/>
      <c r="AA5946" s="118"/>
      <c r="AB5946" s="118"/>
      <c r="AC5946" s="118"/>
      <c r="AD5946" s="118"/>
      <c r="AE5946" s="139"/>
      <c r="AF5946" s="118"/>
      <c r="AG5946" s="118"/>
      <c r="AH5946" s="147" t="str">
        <f t="shared" si="1114"/>
        <v/>
      </c>
      <c r="AI5946" s="147" t="str">
        <f t="shared" si="1115"/>
        <v/>
      </c>
      <c r="AJ5946" s="148" t="str">
        <f t="shared" si="1104"/>
        <v/>
      </c>
      <c r="AK5946" s="148" t="str">
        <f t="shared" si="1105"/>
        <v/>
      </c>
      <c r="AL5946" s="147" t="str">
        <f t="shared" si="1106"/>
        <v/>
      </c>
      <c r="AM5946" s="147" t="str">
        <f t="shared" si="1107"/>
        <v/>
      </c>
      <c r="AN5946" s="147" t="str">
        <f t="shared" si="1108"/>
        <v/>
      </c>
      <c r="AO5946" s="118"/>
    </row>
    <row r="5947" spans="1:41">
      <c r="A5947" s="118"/>
      <c r="B5947" s="118"/>
      <c r="C5947" s="118"/>
      <c r="D5947" s="118"/>
      <c r="E5947" s="118"/>
      <c r="F5947" s="118"/>
      <c r="G5947" s="118"/>
      <c r="H5947" s="118"/>
      <c r="I5947" s="118"/>
      <c r="J5947" s="118"/>
      <c r="K5947" s="118"/>
      <c r="L5947" s="118"/>
      <c r="M5947" s="118"/>
      <c r="N5947" s="118"/>
      <c r="O5947" s="143" t="str">
        <f>IF(H5947="","",(S5947/S5947)&amp;":"&amp;ROUND(AH5947/S5947,2))</f>
        <v/>
      </c>
      <c r="P5947" s="118"/>
      <c r="Q5947" s="118"/>
      <c r="R5947" s="143" t="str">
        <f>IF(H5947="","",(S5947/S5947)&amp;":"&amp;ROUND(AI5947/S5947,2))</f>
        <v/>
      </c>
      <c r="S5947" s="144" t="str">
        <f t="shared" si="1109"/>
        <v/>
      </c>
      <c r="T5947" s="145" t="str">
        <f t="shared" si="1110"/>
        <v/>
      </c>
      <c r="U5947" s="118"/>
      <c r="V5947" s="145" t="str">
        <f t="shared" si="1111"/>
        <v/>
      </c>
      <c r="W5947" s="144" t="str">
        <f t="shared" si="1112"/>
        <v/>
      </c>
      <c r="X5947" s="146" t="str">
        <f>IF(C5947="","",IF(OR(C5947="Trade",C5947="Multi Position"),(X5946+V5947),IF(C5947="Deposit",(X5946+AE5947),IF(C5947="Withdrawal",(X5946-AE5947)))))</f>
        <v/>
      </c>
      <c r="Y5947" s="145" t="str">
        <f t="shared" si="1113"/>
        <v/>
      </c>
      <c r="Z5947" s="118"/>
      <c r="AA5947" s="118"/>
      <c r="AB5947" s="118"/>
      <c r="AC5947" s="118"/>
      <c r="AD5947" s="118"/>
      <c r="AE5947" s="139"/>
      <c r="AF5947" s="118"/>
      <c r="AG5947" s="118"/>
      <c r="AH5947" s="147" t="str">
        <f t="shared" si="1114"/>
        <v/>
      </c>
      <c r="AI5947" s="147" t="str">
        <f t="shared" si="1115"/>
        <v/>
      </c>
      <c r="AJ5947" s="148" t="str">
        <f t="shared" si="1104"/>
        <v/>
      </c>
      <c r="AK5947" s="148" t="str">
        <f t="shared" si="1105"/>
        <v/>
      </c>
      <c r="AL5947" s="147" t="str">
        <f t="shared" si="1106"/>
        <v/>
      </c>
      <c r="AM5947" s="147" t="str">
        <f t="shared" si="1107"/>
        <v/>
      </c>
      <c r="AN5947" s="147" t="str">
        <f t="shared" si="1108"/>
        <v/>
      </c>
      <c r="AO5947" s="118"/>
    </row>
    <row r="5948" spans="1:41">
      <c r="A5948" s="118"/>
      <c r="B5948" s="118"/>
      <c r="C5948" s="118"/>
      <c r="D5948" s="118"/>
      <c r="E5948" s="118"/>
      <c r="F5948" s="118"/>
      <c r="G5948" s="118"/>
      <c r="H5948" s="118"/>
      <c r="I5948" s="118"/>
      <c r="J5948" s="118"/>
      <c r="K5948" s="118"/>
      <c r="L5948" s="118"/>
      <c r="M5948" s="118"/>
      <c r="N5948" s="118"/>
      <c r="O5948" s="143" t="str">
        <f>IF(H5948="","",(S5948/S5948)&amp;":"&amp;ROUND(AH5948/S5948,2))</f>
        <v/>
      </c>
      <c r="P5948" s="118"/>
      <c r="Q5948" s="118"/>
      <c r="R5948" s="143" t="str">
        <f>IF(H5948="","",(S5948/S5948)&amp;":"&amp;ROUND(AI5948/S5948,2))</f>
        <v/>
      </c>
      <c r="S5948" s="144" t="str">
        <f t="shared" si="1109"/>
        <v/>
      </c>
      <c r="T5948" s="145" t="str">
        <f t="shared" si="1110"/>
        <v/>
      </c>
      <c r="U5948" s="118"/>
      <c r="V5948" s="145" t="str">
        <f t="shared" si="1111"/>
        <v/>
      </c>
      <c r="W5948" s="144" t="str">
        <f t="shared" si="1112"/>
        <v/>
      </c>
      <c r="X5948" s="146" t="str">
        <f>IF(C5948="","",IF(OR(C5948="Trade",C5948="Multi Position"),(X5947+V5948),IF(C5948="Deposit",(X5947+AE5948),IF(C5948="Withdrawal",(X5947-AE5948)))))</f>
        <v/>
      </c>
      <c r="Y5948" s="145" t="str">
        <f t="shared" si="1113"/>
        <v/>
      </c>
      <c r="Z5948" s="118"/>
      <c r="AA5948" s="118"/>
      <c r="AB5948" s="118"/>
      <c r="AC5948" s="118"/>
      <c r="AD5948" s="118"/>
      <c r="AE5948" s="139"/>
      <c r="AF5948" s="118"/>
      <c r="AG5948" s="118"/>
      <c r="AH5948" s="147" t="str">
        <f t="shared" si="1114"/>
        <v/>
      </c>
      <c r="AI5948" s="147" t="str">
        <f t="shared" si="1115"/>
        <v/>
      </c>
      <c r="AJ5948" s="148" t="str">
        <f t="shared" si="1104"/>
        <v/>
      </c>
      <c r="AK5948" s="148" t="str">
        <f t="shared" si="1105"/>
        <v/>
      </c>
      <c r="AL5948" s="147" t="str">
        <f t="shared" si="1106"/>
        <v/>
      </c>
      <c r="AM5948" s="147" t="str">
        <f t="shared" si="1107"/>
        <v/>
      </c>
      <c r="AN5948" s="147" t="str">
        <f t="shared" si="1108"/>
        <v/>
      </c>
      <c r="AO5948" s="118"/>
    </row>
    <row r="5949" spans="1:41">
      <c r="A5949" s="118"/>
      <c r="B5949" s="118"/>
      <c r="C5949" s="118"/>
      <c r="D5949" s="118"/>
      <c r="E5949" s="118"/>
      <c r="F5949" s="118"/>
      <c r="G5949" s="118"/>
      <c r="H5949" s="118"/>
      <c r="I5949" s="118"/>
      <c r="J5949" s="118"/>
      <c r="K5949" s="118"/>
      <c r="L5949" s="118"/>
      <c r="M5949" s="118"/>
      <c r="N5949" s="118"/>
      <c r="O5949" s="143" t="str">
        <f>IF(H5949="","",(S5949/S5949)&amp;":"&amp;ROUND(AH5949/S5949,2))</f>
        <v/>
      </c>
      <c r="P5949" s="118"/>
      <c r="Q5949" s="118"/>
      <c r="R5949" s="143" t="str">
        <f>IF(H5949="","",(S5949/S5949)&amp;":"&amp;ROUND(AI5949/S5949,2))</f>
        <v/>
      </c>
      <c r="S5949" s="144" t="str">
        <f t="shared" si="1109"/>
        <v/>
      </c>
      <c r="T5949" s="145" t="str">
        <f t="shared" si="1110"/>
        <v/>
      </c>
      <c r="U5949" s="118"/>
      <c r="V5949" s="145" t="str">
        <f t="shared" si="1111"/>
        <v/>
      </c>
      <c r="W5949" s="144" t="str">
        <f t="shared" si="1112"/>
        <v/>
      </c>
      <c r="X5949" s="146" t="str">
        <f>IF(C5949="","",IF(OR(C5949="Trade",C5949="Multi Position"),(X5948+V5949),IF(C5949="Deposit",(X5948+AE5949),IF(C5949="Withdrawal",(X5948-AE5949)))))</f>
        <v/>
      </c>
      <c r="Y5949" s="145" t="str">
        <f t="shared" si="1113"/>
        <v/>
      </c>
      <c r="Z5949" s="118"/>
      <c r="AA5949" s="118"/>
      <c r="AB5949" s="118"/>
      <c r="AC5949" s="118"/>
      <c r="AD5949" s="118"/>
      <c r="AE5949" s="139"/>
      <c r="AF5949" s="118"/>
      <c r="AG5949" s="118"/>
      <c r="AH5949" s="147" t="str">
        <f t="shared" si="1114"/>
        <v/>
      </c>
      <c r="AI5949" s="147" t="str">
        <f t="shared" si="1115"/>
        <v/>
      </c>
      <c r="AJ5949" s="148" t="str">
        <f t="shared" si="1104"/>
        <v/>
      </c>
      <c r="AK5949" s="148" t="str">
        <f t="shared" si="1105"/>
        <v/>
      </c>
      <c r="AL5949" s="147" t="str">
        <f t="shared" si="1106"/>
        <v/>
      </c>
      <c r="AM5949" s="147" t="str">
        <f t="shared" si="1107"/>
        <v/>
      </c>
      <c r="AN5949" s="147" t="str">
        <f t="shared" si="1108"/>
        <v/>
      </c>
      <c r="AO5949" s="118"/>
    </row>
    <row r="5950" spans="1:41">
      <c r="A5950" s="118"/>
      <c r="B5950" s="118"/>
      <c r="C5950" s="118"/>
      <c r="D5950" s="118"/>
      <c r="E5950" s="118"/>
      <c r="F5950" s="118"/>
      <c r="G5950" s="118"/>
      <c r="H5950" s="118"/>
      <c r="I5950" s="118"/>
      <c r="J5950" s="118"/>
      <c r="K5950" s="118"/>
      <c r="L5950" s="118"/>
      <c r="M5950" s="118"/>
      <c r="N5950" s="118"/>
      <c r="O5950" s="143" t="str">
        <f>IF(H5950="","",(S5950/S5950)&amp;":"&amp;ROUND(AH5950/S5950,2))</f>
        <v/>
      </c>
      <c r="P5950" s="118"/>
      <c r="Q5950" s="118"/>
      <c r="R5950" s="143" t="str">
        <f>IF(H5950="","",(S5950/S5950)&amp;":"&amp;ROUND(AI5950/S5950,2))</f>
        <v/>
      </c>
      <c r="S5950" s="144" t="str">
        <f t="shared" si="1109"/>
        <v/>
      </c>
      <c r="T5950" s="145" t="str">
        <f t="shared" si="1110"/>
        <v/>
      </c>
      <c r="U5950" s="118"/>
      <c r="V5950" s="145" t="str">
        <f t="shared" si="1111"/>
        <v/>
      </c>
      <c r="W5950" s="144" t="str">
        <f t="shared" si="1112"/>
        <v/>
      </c>
      <c r="X5950" s="146" t="str">
        <f>IF(C5950="","",IF(OR(C5950="Trade",C5950="Multi Position"),(X5949+V5950),IF(C5950="Deposit",(X5949+AE5950),IF(C5950="Withdrawal",(X5949-AE5950)))))</f>
        <v/>
      </c>
      <c r="Y5950" s="145" t="str">
        <f t="shared" si="1113"/>
        <v/>
      </c>
      <c r="Z5950" s="118"/>
      <c r="AA5950" s="118"/>
      <c r="AB5950" s="118"/>
      <c r="AC5950" s="118"/>
      <c r="AD5950" s="118"/>
      <c r="AE5950" s="139"/>
      <c r="AF5950" s="118"/>
      <c r="AG5950" s="118"/>
      <c r="AH5950" s="147" t="str">
        <f t="shared" si="1114"/>
        <v/>
      </c>
      <c r="AI5950" s="147" t="str">
        <f t="shared" si="1115"/>
        <v/>
      </c>
      <c r="AJ5950" s="148" t="str">
        <f t="shared" si="1104"/>
        <v/>
      </c>
      <c r="AK5950" s="148" t="str">
        <f t="shared" si="1105"/>
        <v/>
      </c>
      <c r="AL5950" s="147" t="str">
        <f t="shared" si="1106"/>
        <v/>
      </c>
      <c r="AM5950" s="147" t="str">
        <f t="shared" si="1107"/>
        <v/>
      </c>
      <c r="AN5950" s="147" t="str">
        <f t="shared" si="1108"/>
        <v/>
      </c>
      <c r="AO5950" s="118"/>
    </row>
    <row r="5951" spans="1:41">
      <c r="A5951" s="118"/>
      <c r="B5951" s="118"/>
      <c r="C5951" s="118"/>
      <c r="D5951" s="118"/>
      <c r="E5951" s="118"/>
      <c r="F5951" s="118"/>
      <c r="G5951" s="118"/>
      <c r="H5951" s="118"/>
      <c r="I5951" s="118"/>
      <c r="J5951" s="118"/>
      <c r="K5951" s="118"/>
      <c r="L5951" s="118"/>
      <c r="M5951" s="118"/>
      <c r="N5951" s="118"/>
      <c r="O5951" s="143" t="str">
        <f>IF(H5951="","",(S5951/S5951)&amp;":"&amp;ROUND(AH5951/S5951,2))</f>
        <v/>
      </c>
      <c r="P5951" s="118"/>
      <c r="Q5951" s="118"/>
      <c r="R5951" s="143" t="str">
        <f>IF(H5951="","",(S5951/S5951)&amp;":"&amp;ROUND(AI5951/S5951,2))</f>
        <v/>
      </c>
      <c r="S5951" s="144" t="str">
        <f t="shared" si="1109"/>
        <v/>
      </c>
      <c r="T5951" s="145" t="str">
        <f t="shared" si="1110"/>
        <v/>
      </c>
      <c r="U5951" s="118"/>
      <c r="V5951" s="145" t="str">
        <f t="shared" si="1111"/>
        <v/>
      </c>
      <c r="W5951" s="144" t="str">
        <f t="shared" si="1112"/>
        <v/>
      </c>
      <c r="X5951" s="146" t="str">
        <f>IF(C5951="","",IF(OR(C5951="Trade",C5951="Multi Position"),(X5950+V5951),IF(C5951="Deposit",(X5950+AE5951),IF(C5951="Withdrawal",(X5950-AE5951)))))</f>
        <v/>
      </c>
      <c r="Y5951" s="145" t="str">
        <f t="shared" si="1113"/>
        <v/>
      </c>
      <c r="Z5951" s="118"/>
      <c r="AA5951" s="118"/>
      <c r="AB5951" s="118"/>
      <c r="AC5951" s="118"/>
      <c r="AD5951" s="118"/>
      <c r="AE5951" s="139"/>
      <c r="AF5951" s="118"/>
      <c r="AG5951" s="118"/>
      <c r="AH5951" s="147" t="str">
        <f t="shared" si="1114"/>
        <v/>
      </c>
      <c r="AI5951" s="147" t="str">
        <f t="shared" si="1115"/>
        <v/>
      </c>
      <c r="AJ5951" s="148" t="str">
        <f t="shared" si="1104"/>
        <v/>
      </c>
      <c r="AK5951" s="148" t="str">
        <f t="shared" si="1105"/>
        <v/>
      </c>
      <c r="AL5951" s="147" t="str">
        <f t="shared" si="1106"/>
        <v/>
      </c>
      <c r="AM5951" s="147" t="str">
        <f t="shared" si="1107"/>
        <v/>
      </c>
      <c r="AN5951" s="147" t="str">
        <f t="shared" si="1108"/>
        <v/>
      </c>
      <c r="AO5951" s="118"/>
    </row>
    <row r="5952" spans="1:41">
      <c r="A5952" s="118"/>
      <c r="B5952" s="118"/>
      <c r="C5952" s="118"/>
      <c r="D5952" s="118"/>
      <c r="E5952" s="118"/>
      <c r="F5952" s="118"/>
      <c r="G5952" s="118"/>
      <c r="H5952" s="118"/>
      <c r="I5952" s="118"/>
      <c r="J5952" s="118"/>
      <c r="K5952" s="118"/>
      <c r="L5952" s="118"/>
      <c r="M5952" s="118"/>
      <c r="N5952" s="118"/>
      <c r="O5952" s="143" t="str">
        <f>IF(H5952="","",(S5952/S5952)&amp;":"&amp;ROUND(AH5952/S5952,2))</f>
        <v/>
      </c>
      <c r="P5952" s="118"/>
      <c r="Q5952" s="118"/>
      <c r="R5952" s="143" t="str">
        <f>IF(H5952="","",(S5952/S5952)&amp;":"&amp;ROUND(AI5952/S5952,2))</f>
        <v/>
      </c>
      <c r="S5952" s="144" t="str">
        <f t="shared" si="1109"/>
        <v/>
      </c>
      <c r="T5952" s="145" t="str">
        <f t="shared" si="1110"/>
        <v/>
      </c>
      <c r="U5952" s="118"/>
      <c r="V5952" s="145" t="str">
        <f t="shared" si="1111"/>
        <v/>
      </c>
      <c r="W5952" s="144" t="str">
        <f t="shared" si="1112"/>
        <v/>
      </c>
      <c r="X5952" s="146" t="str">
        <f>IF(C5952="","",IF(OR(C5952="Trade",C5952="Multi Position"),(X5951+V5952),IF(C5952="Deposit",(X5951+AE5952),IF(C5952="Withdrawal",(X5951-AE5952)))))</f>
        <v/>
      </c>
      <c r="Y5952" s="145" t="str">
        <f t="shared" si="1113"/>
        <v/>
      </c>
      <c r="Z5952" s="118"/>
      <c r="AA5952" s="118"/>
      <c r="AB5952" s="118"/>
      <c r="AC5952" s="118"/>
      <c r="AD5952" s="118"/>
      <c r="AE5952" s="139"/>
      <c r="AF5952" s="118"/>
      <c r="AG5952" s="118"/>
      <c r="AH5952" s="147" t="str">
        <f t="shared" si="1114"/>
        <v/>
      </c>
      <c r="AI5952" s="147" t="str">
        <f t="shared" si="1115"/>
        <v/>
      </c>
      <c r="AJ5952" s="148" t="str">
        <f t="shared" si="1104"/>
        <v/>
      </c>
      <c r="AK5952" s="148" t="str">
        <f t="shared" si="1105"/>
        <v/>
      </c>
      <c r="AL5952" s="147" t="str">
        <f t="shared" si="1106"/>
        <v/>
      </c>
      <c r="AM5952" s="147" t="str">
        <f t="shared" si="1107"/>
        <v/>
      </c>
      <c r="AN5952" s="147" t="str">
        <f t="shared" si="1108"/>
        <v/>
      </c>
      <c r="AO5952" s="118"/>
    </row>
    <row r="5953" spans="1:41">
      <c r="A5953" s="118"/>
      <c r="B5953" s="118"/>
      <c r="C5953" s="118"/>
      <c r="D5953" s="118"/>
      <c r="E5953" s="118"/>
      <c r="F5953" s="118"/>
      <c r="G5953" s="118"/>
      <c r="H5953" s="118"/>
      <c r="I5953" s="118"/>
      <c r="J5953" s="118"/>
      <c r="K5953" s="118"/>
      <c r="L5953" s="118"/>
      <c r="M5953" s="118"/>
      <c r="N5953" s="118"/>
      <c r="O5953" s="143" t="str">
        <f>IF(H5953="","",(S5953/S5953)&amp;":"&amp;ROUND(AH5953/S5953,2))</f>
        <v/>
      </c>
      <c r="P5953" s="118"/>
      <c r="Q5953" s="118"/>
      <c r="R5953" s="143" t="str">
        <f>IF(H5953="","",(S5953/S5953)&amp;":"&amp;ROUND(AI5953/S5953,2))</f>
        <v/>
      </c>
      <c r="S5953" s="144" t="str">
        <f t="shared" si="1109"/>
        <v/>
      </c>
      <c r="T5953" s="145" t="str">
        <f t="shared" si="1110"/>
        <v/>
      </c>
      <c r="U5953" s="118"/>
      <c r="V5953" s="145" t="str">
        <f t="shared" si="1111"/>
        <v/>
      </c>
      <c r="W5953" s="144" t="str">
        <f t="shared" si="1112"/>
        <v/>
      </c>
      <c r="X5953" s="146" t="str">
        <f>IF(C5953="","",IF(OR(C5953="Trade",C5953="Multi Position"),(X5952+V5953),IF(C5953="Deposit",(X5952+AE5953),IF(C5953="Withdrawal",(X5952-AE5953)))))</f>
        <v/>
      </c>
      <c r="Y5953" s="145" t="str">
        <f t="shared" si="1113"/>
        <v/>
      </c>
      <c r="Z5953" s="118"/>
      <c r="AA5953" s="118"/>
      <c r="AB5953" s="118"/>
      <c r="AC5953" s="118"/>
      <c r="AD5953" s="118"/>
      <c r="AE5953" s="139"/>
      <c r="AF5953" s="118"/>
      <c r="AG5953" s="118"/>
      <c r="AH5953" s="147" t="str">
        <f t="shared" si="1114"/>
        <v/>
      </c>
      <c r="AI5953" s="147" t="str">
        <f t="shared" si="1115"/>
        <v/>
      </c>
      <c r="AJ5953" s="148" t="str">
        <f t="shared" si="1104"/>
        <v/>
      </c>
      <c r="AK5953" s="148" t="str">
        <f t="shared" si="1105"/>
        <v/>
      </c>
      <c r="AL5953" s="147" t="str">
        <f t="shared" si="1106"/>
        <v/>
      </c>
      <c r="AM5953" s="147" t="str">
        <f t="shared" si="1107"/>
        <v/>
      </c>
      <c r="AN5953" s="147" t="str">
        <f t="shared" si="1108"/>
        <v/>
      </c>
      <c r="AO5953" s="118"/>
    </row>
    <row r="5954" spans="1:41">
      <c r="A5954" s="118"/>
      <c r="B5954" s="118"/>
      <c r="C5954" s="118"/>
      <c r="D5954" s="118"/>
      <c r="E5954" s="118"/>
      <c r="F5954" s="118"/>
      <c r="G5954" s="118"/>
      <c r="H5954" s="118"/>
      <c r="I5954" s="118"/>
      <c r="J5954" s="118"/>
      <c r="K5954" s="118"/>
      <c r="L5954" s="118"/>
      <c r="M5954" s="118"/>
      <c r="N5954" s="118"/>
      <c r="O5954" s="143" t="str">
        <f>IF(H5954="","",(S5954/S5954)&amp;":"&amp;ROUND(AH5954/S5954,2))</f>
        <v/>
      </c>
      <c r="P5954" s="118"/>
      <c r="Q5954" s="118"/>
      <c r="R5954" s="143" t="str">
        <f>IF(H5954="","",(S5954/S5954)&amp;":"&amp;ROUND(AI5954/S5954,2))</f>
        <v/>
      </c>
      <c r="S5954" s="144" t="str">
        <f t="shared" si="1109"/>
        <v/>
      </c>
      <c r="T5954" s="145" t="str">
        <f t="shared" si="1110"/>
        <v/>
      </c>
      <c r="U5954" s="118"/>
      <c r="V5954" s="145" t="str">
        <f t="shared" si="1111"/>
        <v/>
      </c>
      <c r="W5954" s="144" t="str">
        <f t="shared" si="1112"/>
        <v/>
      </c>
      <c r="X5954" s="146" t="str">
        <f>IF(C5954="","",IF(OR(C5954="Trade",C5954="Multi Position"),(X5953+V5954),IF(C5954="Deposit",(X5953+AE5954),IF(C5954="Withdrawal",(X5953-AE5954)))))</f>
        <v/>
      </c>
      <c r="Y5954" s="145" t="str">
        <f t="shared" si="1113"/>
        <v/>
      </c>
      <c r="Z5954" s="118"/>
      <c r="AA5954" s="118"/>
      <c r="AB5954" s="118"/>
      <c r="AC5954" s="118"/>
      <c r="AD5954" s="118"/>
      <c r="AE5954" s="139"/>
      <c r="AF5954" s="118"/>
      <c r="AG5954" s="118"/>
      <c r="AH5954" s="147" t="str">
        <f t="shared" si="1114"/>
        <v/>
      </c>
      <c r="AI5954" s="147" t="str">
        <f t="shared" si="1115"/>
        <v/>
      </c>
      <c r="AJ5954" s="148" t="str">
        <f t="shared" si="1104"/>
        <v/>
      </c>
      <c r="AK5954" s="148" t="str">
        <f t="shared" si="1105"/>
        <v/>
      </c>
      <c r="AL5954" s="147" t="str">
        <f t="shared" si="1106"/>
        <v/>
      </c>
      <c r="AM5954" s="147" t="str">
        <f t="shared" si="1107"/>
        <v/>
      </c>
      <c r="AN5954" s="147" t="str">
        <f t="shared" si="1108"/>
        <v/>
      </c>
      <c r="AO5954" s="118"/>
    </row>
    <row r="5955" spans="1:41">
      <c r="A5955" s="118"/>
      <c r="B5955" s="118"/>
      <c r="C5955" s="118"/>
      <c r="D5955" s="118"/>
      <c r="E5955" s="118"/>
      <c r="F5955" s="118"/>
      <c r="G5955" s="118"/>
      <c r="H5955" s="118"/>
      <c r="I5955" s="118"/>
      <c r="J5955" s="118"/>
      <c r="K5955" s="118"/>
      <c r="L5955" s="118"/>
      <c r="M5955" s="118"/>
      <c r="N5955" s="118"/>
      <c r="O5955" s="143" t="str">
        <f>IF(H5955="","",(S5955/S5955)&amp;":"&amp;ROUND(AH5955/S5955,2))</f>
        <v/>
      </c>
      <c r="P5955" s="118"/>
      <c r="Q5955" s="118"/>
      <c r="R5955" s="143" t="str">
        <f>IF(H5955="","",(S5955/S5955)&amp;":"&amp;ROUND(AI5955/S5955,2))</f>
        <v/>
      </c>
      <c r="S5955" s="144" t="str">
        <f t="shared" si="1109"/>
        <v/>
      </c>
      <c r="T5955" s="145" t="str">
        <f t="shared" si="1110"/>
        <v/>
      </c>
      <c r="U5955" s="118"/>
      <c r="V5955" s="145" t="str">
        <f t="shared" si="1111"/>
        <v/>
      </c>
      <c r="W5955" s="144" t="str">
        <f t="shared" si="1112"/>
        <v/>
      </c>
      <c r="X5955" s="146" t="str">
        <f>IF(C5955="","",IF(OR(C5955="Trade",C5955="Multi Position"),(X5954+V5955),IF(C5955="Deposit",(X5954+AE5955),IF(C5955="Withdrawal",(X5954-AE5955)))))</f>
        <v/>
      </c>
      <c r="Y5955" s="145" t="str">
        <f t="shared" si="1113"/>
        <v/>
      </c>
      <c r="Z5955" s="118"/>
      <c r="AA5955" s="118"/>
      <c r="AB5955" s="118"/>
      <c r="AC5955" s="118"/>
      <c r="AD5955" s="118"/>
      <c r="AE5955" s="139"/>
      <c r="AF5955" s="118"/>
      <c r="AG5955" s="118"/>
      <c r="AH5955" s="147" t="str">
        <f t="shared" si="1114"/>
        <v/>
      </c>
      <c r="AI5955" s="147" t="str">
        <f t="shared" si="1115"/>
        <v/>
      </c>
      <c r="AJ5955" s="148" t="str">
        <f t="shared" si="1104"/>
        <v/>
      </c>
      <c r="AK5955" s="148" t="str">
        <f t="shared" si="1105"/>
        <v/>
      </c>
      <c r="AL5955" s="147" t="str">
        <f t="shared" si="1106"/>
        <v/>
      </c>
      <c r="AM5955" s="147" t="str">
        <f t="shared" si="1107"/>
        <v/>
      </c>
      <c r="AN5955" s="147" t="str">
        <f t="shared" si="1108"/>
        <v/>
      </c>
      <c r="AO5955" s="118"/>
    </row>
    <row r="5956" spans="1:41">
      <c r="A5956" s="118"/>
      <c r="B5956" s="118"/>
      <c r="C5956" s="118"/>
      <c r="D5956" s="118"/>
      <c r="E5956" s="118"/>
      <c r="F5956" s="118"/>
      <c r="G5956" s="118"/>
      <c r="H5956" s="118"/>
      <c r="I5956" s="118"/>
      <c r="J5956" s="118"/>
      <c r="K5956" s="118"/>
      <c r="L5956" s="118"/>
      <c r="M5956" s="118"/>
      <c r="N5956" s="118"/>
      <c r="O5956" s="143" t="str">
        <f>IF(H5956="","",(S5956/S5956)&amp;":"&amp;ROUND(AH5956/S5956,2))</f>
        <v/>
      </c>
      <c r="P5956" s="118"/>
      <c r="Q5956" s="118"/>
      <c r="R5956" s="143" t="str">
        <f>IF(H5956="","",(S5956/S5956)&amp;":"&amp;ROUND(AI5956/S5956,2))</f>
        <v/>
      </c>
      <c r="S5956" s="144" t="str">
        <f t="shared" si="1109"/>
        <v/>
      </c>
      <c r="T5956" s="145" t="str">
        <f t="shared" si="1110"/>
        <v/>
      </c>
      <c r="U5956" s="118"/>
      <c r="V5956" s="145" t="str">
        <f t="shared" si="1111"/>
        <v/>
      </c>
      <c r="W5956" s="144" t="str">
        <f t="shared" si="1112"/>
        <v/>
      </c>
      <c r="X5956" s="146" t="str">
        <f>IF(C5956="","",IF(OR(C5956="Trade",C5956="Multi Position"),(X5955+V5956),IF(C5956="Deposit",(X5955+AE5956),IF(C5956="Withdrawal",(X5955-AE5956)))))</f>
        <v/>
      </c>
      <c r="Y5956" s="145" t="str">
        <f t="shared" si="1113"/>
        <v/>
      </c>
      <c r="Z5956" s="118"/>
      <c r="AA5956" s="118"/>
      <c r="AB5956" s="118"/>
      <c r="AC5956" s="118"/>
      <c r="AD5956" s="118"/>
      <c r="AE5956" s="139"/>
      <c r="AF5956" s="118"/>
      <c r="AG5956" s="118"/>
      <c r="AH5956" s="147" t="str">
        <f t="shared" si="1114"/>
        <v/>
      </c>
      <c r="AI5956" s="147" t="str">
        <f t="shared" si="1115"/>
        <v/>
      </c>
      <c r="AJ5956" s="148" t="str">
        <f t="shared" si="1104"/>
        <v/>
      </c>
      <c r="AK5956" s="148" t="str">
        <f t="shared" si="1105"/>
        <v/>
      </c>
      <c r="AL5956" s="147" t="str">
        <f t="shared" si="1106"/>
        <v/>
      </c>
      <c r="AM5956" s="147" t="str">
        <f t="shared" si="1107"/>
        <v/>
      </c>
      <c r="AN5956" s="147" t="str">
        <f t="shared" si="1108"/>
        <v/>
      </c>
      <c r="AO5956" s="118"/>
    </row>
    <row r="5957" spans="1:41">
      <c r="A5957" s="118"/>
      <c r="B5957" s="118"/>
      <c r="C5957" s="118"/>
      <c r="D5957" s="118"/>
      <c r="E5957" s="118"/>
      <c r="F5957" s="118"/>
      <c r="G5957" s="118"/>
      <c r="H5957" s="118"/>
      <c r="I5957" s="118"/>
      <c r="J5957" s="118"/>
      <c r="K5957" s="118"/>
      <c r="L5957" s="118"/>
      <c r="M5957" s="118"/>
      <c r="N5957" s="118"/>
      <c r="O5957" s="143" t="str">
        <f>IF(H5957="","",(S5957/S5957)&amp;":"&amp;ROUND(AH5957/S5957,2))</f>
        <v/>
      </c>
      <c r="P5957" s="118"/>
      <c r="Q5957" s="118"/>
      <c r="R5957" s="143" t="str">
        <f>IF(H5957="","",(S5957/S5957)&amp;":"&amp;ROUND(AI5957/S5957,2))</f>
        <v/>
      </c>
      <c r="S5957" s="144" t="str">
        <f t="shared" si="1109"/>
        <v/>
      </c>
      <c r="T5957" s="145" t="str">
        <f t="shared" si="1110"/>
        <v/>
      </c>
      <c r="U5957" s="118"/>
      <c r="V5957" s="145" t="str">
        <f t="shared" si="1111"/>
        <v/>
      </c>
      <c r="W5957" s="144" t="str">
        <f t="shared" si="1112"/>
        <v/>
      </c>
      <c r="X5957" s="146" t="str">
        <f>IF(C5957="","",IF(OR(C5957="Trade",C5957="Multi Position"),(X5956+V5957),IF(C5957="Deposit",(X5956+AE5957),IF(C5957="Withdrawal",(X5956-AE5957)))))</f>
        <v/>
      </c>
      <c r="Y5957" s="145" t="str">
        <f t="shared" si="1113"/>
        <v/>
      </c>
      <c r="Z5957" s="118"/>
      <c r="AA5957" s="118"/>
      <c r="AB5957" s="118"/>
      <c r="AC5957" s="118"/>
      <c r="AD5957" s="118"/>
      <c r="AE5957" s="139"/>
      <c r="AF5957" s="118"/>
      <c r="AG5957" s="118"/>
      <c r="AH5957" s="147" t="str">
        <f t="shared" si="1114"/>
        <v/>
      </c>
      <c r="AI5957" s="147" t="str">
        <f t="shared" si="1115"/>
        <v/>
      </c>
      <c r="AJ5957" s="148" t="str">
        <f t="shared" si="1104"/>
        <v/>
      </c>
      <c r="AK5957" s="148" t="str">
        <f t="shared" si="1105"/>
        <v/>
      </c>
      <c r="AL5957" s="147" t="str">
        <f t="shared" si="1106"/>
        <v/>
      </c>
      <c r="AM5957" s="147" t="str">
        <f t="shared" si="1107"/>
        <v/>
      </c>
      <c r="AN5957" s="147" t="str">
        <f t="shared" si="1108"/>
        <v/>
      </c>
      <c r="AO5957" s="118"/>
    </row>
    <row r="5958" spans="1:41">
      <c r="A5958" s="118"/>
      <c r="B5958" s="118"/>
      <c r="C5958" s="118"/>
      <c r="D5958" s="118"/>
      <c r="E5958" s="118"/>
      <c r="F5958" s="118"/>
      <c r="G5958" s="118"/>
      <c r="H5958" s="118"/>
      <c r="I5958" s="118"/>
      <c r="J5958" s="118"/>
      <c r="K5958" s="118"/>
      <c r="L5958" s="118"/>
      <c r="M5958" s="118"/>
      <c r="N5958" s="118"/>
      <c r="O5958" s="143" t="str">
        <f>IF(H5958="","",(S5958/S5958)&amp;":"&amp;ROUND(AH5958/S5958,2))</f>
        <v/>
      </c>
      <c r="P5958" s="118"/>
      <c r="Q5958" s="118"/>
      <c r="R5958" s="143" t="str">
        <f>IF(H5958="","",(S5958/S5958)&amp;":"&amp;ROUND(AI5958/S5958,2))</f>
        <v/>
      </c>
      <c r="S5958" s="144" t="str">
        <f t="shared" si="1109"/>
        <v/>
      </c>
      <c r="T5958" s="145" t="str">
        <f t="shared" si="1110"/>
        <v/>
      </c>
      <c r="U5958" s="118"/>
      <c r="V5958" s="145" t="str">
        <f t="shared" si="1111"/>
        <v/>
      </c>
      <c r="W5958" s="144" t="str">
        <f t="shared" si="1112"/>
        <v/>
      </c>
      <c r="X5958" s="146" t="str">
        <f>IF(C5958="","",IF(OR(C5958="Trade",C5958="Multi Position"),(X5957+V5958),IF(C5958="Deposit",(X5957+AE5958),IF(C5958="Withdrawal",(X5957-AE5958)))))</f>
        <v/>
      </c>
      <c r="Y5958" s="145" t="str">
        <f t="shared" si="1113"/>
        <v/>
      </c>
      <c r="Z5958" s="118"/>
      <c r="AA5958" s="118"/>
      <c r="AB5958" s="118"/>
      <c r="AC5958" s="118"/>
      <c r="AD5958" s="118"/>
      <c r="AE5958" s="139"/>
      <c r="AF5958" s="118"/>
      <c r="AG5958" s="118"/>
      <c r="AH5958" s="147" t="str">
        <f t="shared" si="1114"/>
        <v/>
      </c>
      <c r="AI5958" s="147" t="str">
        <f t="shared" si="1115"/>
        <v/>
      </c>
      <c r="AJ5958" s="148" t="str">
        <f t="shared" si="1104"/>
        <v/>
      </c>
      <c r="AK5958" s="148" t="str">
        <f t="shared" si="1105"/>
        <v/>
      </c>
      <c r="AL5958" s="147" t="str">
        <f t="shared" si="1106"/>
        <v/>
      </c>
      <c r="AM5958" s="147" t="str">
        <f t="shared" si="1107"/>
        <v/>
      </c>
      <c r="AN5958" s="147" t="str">
        <f t="shared" si="1108"/>
        <v/>
      </c>
      <c r="AO5958" s="118"/>
    </row>
    <row r="5959" spans="1:41">
      <c r="A5959" s="118"/>
      <c r="B5959" s="118"/>
      <c r="C5959" s="118"/>
      <c r="D5959" s="118"/>
      <c r="E5959" s="118"/>
      <c r="F5959" s="118"/>
      <c r="G5959" s="118"/>
      <c r="H5959" s="118"/>
      <c r="I5959" s="118"/>
      <c r="J5959" s="118"/>
      <c r="K5959" s="118"/>
      <c r="L5959" s="118"/>
      <c r="M5959" s="118"/>
      <c r="N5959" s="118"/>
      <c r="O5959" s="143" t="str">
        <f>IF(H5959="","",(S5959/S5959)&amp;":"&amp;ROUND(AH5959/S5959,2))</f>
        <v/>
      </c>
      <c r="P5959" s="118"/>
      <c r="Q5959" s="118"/>
      <c r="R5959" s="143" t="str">
        <f>IF(H5959="","",(S5959/S5959)&amp;":"&amp;ROUND(AI5959/S5959,2))</f>
        <v/>
      </c>
      <c r="S5959" s="144" t="str">
        <f t="shared" si="1109"/>
        <v/>
      </c>
      <c r="T5959" s="145" t="str">
        <f t="shared" si="1110"/>
        <v/>
      </c>
      <c r="U5959" s="118"/>
      <c r="V5959" s="145" t="str">
        <f t="shared" si="1111"/>
        <v/>
      </c>
      <c r="W5959" s="144" t="str">
        <f t="shared" si="1112"/>
        <v/>
      </c>
      <c r="X5959" s="146" t="str">
        <f>IF(C5959="","",IF(OR(C5959="Trade",C5959="Multi Position"),(X5958+V5959),IF(C5959="Deposit",(X5958+AE5959),IF(C5959="Withdrawal",(X5958-AE5959)))))</f>
        <v/>
      </c>
      <c r="Y5959" s="145" t="str">
        <f t="shared" si="1113"/>
        <v/>
      </c>
      <c r="Z5959" s="118"/>
      <c r="AA5959" s="118"/>
      <c r="AB5959" s="118"/>
      <c r="AC5959" s="118"/>
      <c r="AD5959" s="118"/>
      <c r="AE5959" s="139"/>
      <c r="AF5959" s="118"/>
      <c r="AG5959" s="118"/>
      <c r="AH5959" s="147" t="str">
        <f t="shared" si="1114"/>
        <v/>
      </c>
      <c r="AI5959" s="147" t="str">
        <f t="shared" si="1115"/>
        <v/>
      </c>
      <c r="AJ5959" s="148" t="str">
        <f t="shared" si="1104"/>
        <v/>
      </c>
      <c r="AK5959" s="148" t="str">
        <f t="shared" si="1105"/>
        <v/>
      </c>
      <c r="AL5959" s="147" t="str">
        <f t="shared" si="1106"/>
        <v/>
      </c>
      <c r="AM5959" s="147" t="str">
        <f t="shared" si="1107"/>
        <v/>
      </c>
      <c r="AN5959" s="147" t="str">
        <f t="shared" si="1108"/>
        <v/>
      </c>
      <c r="AO5959" s="118"/>
    </row>
    <row r="5960" spans="1:41">
      <c r="A5960" s="118"/>
      <c r="B5960" s="118"/>
      <c r="C5960" s="118"/>
      <c r="D5960" s="118"/>
      <c r="E5960" s="118"/>
      <c r="F5960" s="118"/>
      <c r="G5960" s="118"/>
      <c r="H5960" s="118"/>
      <c r="I5960" s="118"/>
      <c r="J5960" s="118"/>
      <c r="K5960" s="118"/>
      <c r="L5960" s="118"/>
      <c r="M5960" s="118"/>
      <c r="N5960" s="118"/>
      <c r="O5960" s="143" t="str">
        <f>IF(H5960="","",(S5960/S5960)&amp;":"&amp;ROUND(AH5960/S5960,2))</f>
        <v/>
      </c>
      <c r="P5960" s="118"/>
      <c r="Q5960" s="118"/>
      <c r="R5960" s="143" t="str">
        <f>IF(H5960="","",(S5960/S5960)&amp;":"&amp;ROUND(AI5960/S5960,2))</f>
        <v/>
      </c>
      <c r="S5960" s="144" t="str">
        <f t="shared" si="1109"/>
        <v/>
      </c>
      <c r="T5960" s="145" t="str">
        <f t="shared" si="1110"/>
        <v/>
      </c>
      <c r="U5960" s="118"/>
      <c r="V5960" s="145" t="str">
        <f t="shared" si="1111"/>
        <v/>
      </c>
      <c r="W5960" s="144" t="str">
        <f t="shared" si="1112"/>
        <v/>
      </c>
      <c r="X5960" s="146" t="str">
        <f>IF(C5960="","",IF(OR(C5960="Trade",C5960="Multi Position"),(X5959+V5960),IF(C5960="Deposit",(X5959+AE5960),IF(C5960="Withdrawal",(X5959-AE5960)))))</f>
        <v/>
      </c>
      <c r="Y5960" s="145" t="str">
        <f t="shared" si="1113"/>
        <v/>
      </c>
      <c r="Z5960" s="118"/>
      <c r="AA5960" s="118"/>
      <c r="AB5960" s="118"/>
      <c r="AC5960" s="118"/>
      <c r="AD5960" s="118"/>
      <c r="AE5960" s="139"/>
      <c r="AF5960" s="118"/>
      <c r="AG5960" s="118"/>
      <c r="AH5960" s="147" t="str">
        <f t="shared" si="1114"/>
        <v/>
      </c>
      <c r="AI5960" s="147" t="str">
        <f t="shared" si="1115"/>
        <v/>
      </c>
      <c r="AJ5960" s="148" t="str">
        <f t="shared" si="1104"/>
        <v/>
      </c>
      <c r="AK5960" s="148" t="str">
        <f t="shared" si="1105"/>
        <v/>
      </c>
      <c r="AL5960" s="147" t="str">
        <f t="shared" si="1106"/>
        <v/>
      </c>
      <c r="AM5960" s="147" t="str">
        <f t="shared" si="1107"/>
        <v/>
      </c>
      <c r="AN5960" s="147" t="str">
        <f t="shared" si="1108"/>
        <v/>
      </c>
      <c r="AO5960" s="118"/>
    </row>
    <row r="5961" spans="1:41">
      <c r="A5961" s="118"/>
      <c r="B5961" s="118"/>
      <c r="C5961" s="118"/>
      <c r="D5961" s="118"/>
      <c r="E5961" s="118"/>
      <c r="F5961" s="118"/>
      <c r="G5961" s="118"/>
      <c r="H5961" s="118"/>
      <c r="I5961" s="118"/>
      <c r="J5961" s="118"/>
      <c r="K5961" s="118"/>
      <c r="L5961" s="118"/>
      <c r="M5961" s="118"/>
      <c r="N5961" s="118"/>
      <c r="O5961" s="143" t="str">
        <f>IF(H5961="","",(S5961/S5961)&amp;":"&amp;ROUND(AH5961/S5961,2))</f>
        <v/>
      </c>
      <c r="P5961" s="118"/>
      <c r="Q5961" s="118"/>
      <c r="R5961" s="143" t="str">
        <f>IF(H5961="","",(S5961/S5961)&amp;":"&amp;ROUND(AI5961/S5961,2))</f>
        <v/>
      </c>
      <c r="S5961" s="144" t="str">
        <f t="shared" si="1109"/>
        <v/>
      </c>
      <c r="T5961" s="145" t="str">
        <f t="shared" si="1110"/>
        <v/>
      </c>
      <c r="U5961" s="118"/>
      <c r="V5961" s="145" t="str">
        <f t="shared" si="1111"/>
        <v/>
      </c>
      <c r="W5961" s="144" t="str">
        <f t="shared" si="1112"/>
        <v/>
      </c>
      <c r="X5961" s="146" t="str">
        <f>IF(C5961="","",IF(OR(C5961="Trade",C5961="Multi Position"),(X5960+V5961),IF(C5961="Deposit",(X5960+AE5961),IF(C5961="Withdrawal",(X5960-AE5961)))))</f>
        <v/>
      </c>
      <c r="Y5961" s="145" t="str">
        <f t="shared" si="1113"/>
        <v/>
      </c>
      <c r="Z5961" s="118"/>
      <c r="AA5961" s="118"/>
      <c r="AB5961" s="118"/>
      <c r="AC5961" s="118"/>
      <c r="AD5961" s="118"/>
      <c r="AE5961" s="139"/>
      <c r="AF5961" s="118"/>
      <c r="AG5961" s="118"/>
      <c r="AH5961" s="147" t="str">
        <f t="shared" si="1114"/>
        <v/>
      </c>
      <c r="AI5961" s="147" t="str">
        <f t="shared" si="1115"/>
        <v/>
      </c>
      <c r="AJ5961" s="148" t="str">
        <f t="shared" si="1104"/>
        <v/>
      </c>
      <c r="AK5961" s="148" t="str">
        <f t="shared" si="1105"/>
        <v/>
      </c>
      <c r="AL5961" s="147" t="str">
        <f t="shared" si="1106"/>
        <v/>
      </c>
      <c r="AM5961" s="147" t="str">
        <f t="shared" si="1107"/>
        <v/>
      </c>
      <c r="AN5961" s="147" t="str">
        <f t="shared" si="1108"/>
        <v/>
      </c>
      <c r="AO5961" s="118"/>
    </row>
    <row r="5962" spans="1:41">
      <c r="A5962" s="118"/>
      <c r="B5962" s="118"/>
      <c r="C5962" s="118"/>
      <c r="D5962" s="118"/>
      <c r="E5962" s="118"/>
      <c r="F5962" s="118"/>
      <c r="G5962" s="118"/>
      <c r="H5962" s="118"/>
      <c r="I5962" s="118"/>
      <c r="J5962" s="118"/>
      <c r="K5962" s="118"/>
      <c r="L5962" s="118"/>
      <c r="M5962" s="118"/>
      <c r="N5962" s="118"/>
      <c r="O5962" s="143" t="str">
        <f>IF(H5962="","",(S5962/S5962)&amp;":"&amp;ROUND(AH5962/S5962,2))</f>
        <v/>
      </c>
      <c r="P5962" s="118"/>
      <c r="Q5962" s="118"/>
      <c r="R5962" s="143" t="str">
        <f>IF(H5962="","",(S5962/S5962)&amp;":"&amp;ROUND(AI5962/S5962,2))</f>
        <v/>
      </c>
      <c r="S5962" s="144" t="str">
        <f t="shared" si="1109"/>
        <v/>
      </c>
      <c r="T5962" s="145" t="str">
        <f t="shared" si="1110"/>
        <v/>
      </c>
      <c r="U5962" s="118"/>
      <c r="V5962" s="145" t="str">
        <f t="shared" si="1111"/>
        <v/>
      </c>
      <c r="W5962" s="144" t="str">
        <f t="shared" si="1112"/>
        <v/>
      </c>
      <c r="X5962" s="146" t="str">
        <f>IF(C5962="","",IF(OR(C5962="Trade",C5962="Multi Position"),(X5961+V5962),IF(C5962="Deposit",(X5961+AE5962),IF(C5962="Withdrawal",(X5961-AE5962)))))</f>
        <v/>
      </c>
      <c r="Y5962" s="145" t="str">
        <f t="shared" si="1113"/>
        <v/>
      </c>
      <c r="Z5962" s="118"/>
      <c r="AA5962" s="118"/>
      <c r="AB5962" s="118"/>
      <c r="AC5962" s="118"/>
      <c r="AD5962" s="118"/>
      <c r="AE5962" s="139"/>
      <c r="AF5962" s="118"/>
      <c r="AG5962" s="118"/>
      <c r="AH5962" s="147" t="str">
        <f t="shared" si="1114"/>
        <v/>
      </c>
      <c r="AI5962" s="147" t="str">
        <f t="shared" si="1115"/>
        <v/>
      </c>
      <c r="AJ5962" s="148" t="str">
        <f t="shared" ref="AJ5962:AJ6025" si="1116">IF(V5962&lt;0,V5962/-X5962,S5962)</f>
        <v/>
      </c>
      <c r="AK5962" s="148" t="str">
        <f t="shared" ref="AK5962:AK6025" si="1117">IF(V5962="","",IF(H5962="LONG",IF(V5962&gt;0,V5962/X5962,((L5962*(P5962-K5962))/X5962)),IF(V5962&gt;0,V5962/X5962,((L5962*(K5962-P5962))/X5962))))</f>
        <v/>
      </c>
      <c r="AL5962" s="147" t="str">
        <f t="shared" ref="AL5962:AL6025" si="1118">IF(B5962="","",MONTH(B5962))</f>
        <v/>
      </c>
      <c r="AM5962" s="147" t="str">
        <f t="shared" ref="AM5962:AM6025" si="1119">IF(B5962="","",YEAR(B5962))</f>
        <v/>
      </c>
      <c r="AN5962" s="147" t="str">
        <f t="shared" ref="AN5962:AN6025" si="1120">IF(B5962="","",DAY(B5962))</f>
        <v/>
      </c>
      <c r="AO5962" s="118"/>
    </row>
    <row r="5963" spans="1:41">
      <c r="A5963" s="118"/>
      <c r="B5963" s="118"/>
      <c r="C5963" s="118"/>
      <c r="D5963" s="118"/>
      <c r="E5963" s="118"/>
      <c r="F5963" s="118"/>
      <c r="G5963" s="118"/>
      <c r="H5963" s="118"/>
      <c r="I5963" s="118"/>
      <c r="J5963" s="118"/>
      <c r="K5963" s="118"/>
      <c r="L5963" s="118"/>
      <c r="M5963" s="118"/>
      <c r="N5963" s="118"/>
      <c r="O5963" s="143" t="str">
        <f>IF(H5963="","",(S5963/S5963)&amp;":"&amp;ROUND(AH5963/S5963,2))</f>
        <v/>
      </c>
      <c r="P5963" s="118"/>
      <c r="Q5963" s="118"/>
      <c r="R5963" s="143" t="str">
        <f>IF(H5963="","",(S5963/S5963)&amp;":"&amp;ROUND(AI5963/S5963,2))</f>
        <v/>
      </c>
      <c r="S5963" s="144" t="str">
        <f t="shared" ref="S5963:S6026" si="1121">IF(N5963="","",IF(H5963="LONG",(((K5963-M5963)*L5963)/X5962),(((M5963-K5963)*L5963)/X5962)))</f>
        <v/>
      </c>
      <c r="T5963" s="145" t="str">
        <f t="shared" ref="T5963:T6026" si="1122">IF(K5963="","",IF(H5963="LONG",(P5963*L5963)-(K5963*L5963),(K5963*L5963)-(P5963*L5963)))</f>
        <v/>
      </c>
      <c r="U5963" s="118"/>
      <c r="V5963" s="145" t="str">
        <f t="shared" ref="V5963:V6026" si="1123">IF(K5963="","",IF(T5963&lt;0,(T5963)-+U5963,(T5963)-U5963))</f>
        <v/>
      </c>
      <c r="W5963" s="144" t="str">
        <f t="shared" ref="W5963:W6026" si="1124">IF(P5963="","",SUM(V5963/X5962))</f>
        <v/>
      </c>
      <c r="X5963" s="146" t="str">
        <f>IF(C5963="","",IF(OR(C5963="Trade",C5963="Multi Position"),(X5962+V5963),IF(C5963="Deposit",(X5962+AE5963),IF(C5963="Withdrawal",(X5962-AE5963)))))</f>
        <v/>
      </c>
      <c r="Y5963" s="145" t="str">
        <f t="shared" ref="Y5963:Y6026" si="1125">IF(Q5963="","",INT(Q5963-B5963)&amp;" Days "&amp;TEXT(Q5963-B5963,"H"" Hrs ""m"" mins """))</f>
        <v/>
      </c>
      <c r="Z5963" s="118"/>
      <c r="AA5963" s="118"/>
      <c r="AB5963" s="118"/>
      <c r="AC5963" s="118"/>
      <c r="AD5963" s="118"/>
      <c r="AE5963" s="139"/>
      <c r="AF5963" s="118"/>
      <c r="AG5963" s="118"/>
      <c r="AH5963" s="147" t="str">
        <f t="shared" ref="AH5963:AH6026" si="1126">IF(K5963="","", IF(H5963="LONG", (((N5963-K5963)*L5963)/X5962), (((K5963-N5963)*L5963)/X5962)))</f>
        <v/>
      </c>
      <c r="AI5963" s="147" t="str">
        <f t="shared" ref="AI5963:AI6026" si="1127">IF(K5963="","", IF(H5963="LONG", (((P5963-K5963)*L5963)/X5962), (((K5963-P5963)*L5963)/X5962)))</f>
        <v/>
      </c>
      <c r="AJ5963" s="148" t="str">
        <f t="shared" si="1116"/>
        <v/>
      </c>
      <c r="AK5963" s="148" t="str">
        <f t="shared" si="1117"/>
        <v/>
      </c>
      <c r="AL5963" s="147" t="str">
        <f t="shared" si="1118"/>
        <v/>
      </c>
      <c r="AM5963" s="147" t="str">
        <f t="shared" si="1119"/>
        <v/>
      </c>
      <c r="AN5963" s="147" t="str">
        <f t="shared" si="1120"/>
        <v/>
      </c>
      <c r="AO5963" s="118"/>
    </row>
    <row r="5964" spans="1:41">
      <c r="A5964" s="118"/>
      <c r="B5964" s="118"/>
      <c r="C5964" s="118"/>
      <c r="D5964" s="118"/>
      <c r="E5964" s="118"/>
      <c r="F5964" s="118"/>
      <c r="G5964" s="118"/>
      <c r="H5964" s="118"/>
      <c r="I5964" s="118"/>
      <c r="J5964" s="118"/>
      <c r="K5964" s="118"/>
      <c r="L5964" s="118"/>
      <c r="M5964" s="118"/>
      <c r="N5964" s="118"/>
      <c r="O5964" s="143" t="str">
        <f>IF(H5964="","",(S5964/S5964)&amp;":"&amp;ROUND(AH5964/S5964,2))</f>
        <v/>
      </c>
      <c r="P5964" s="118"/>
      <c r="Q5964" s="118"/>
      <c r="R5964" s="143" t="str">
        <f>IF(H5964="","",(S5964/S5964)&amp;":"&amp;ROUND(AI5964/S5964,2))</f>
        <v/>
      </c>
      <c r="S5964" s="144" t="str">
        <f t="shared" si="1121"/>
        <v/>
      </c>
      <c r="T5964" s="145" t="str">
        <f t="shared" si="1122"/>
        <v/>
      </c>
      <c r="U5964" s="118"/>
      <c r="V5964" s="145" t="str">
        <f t="shared" si="1123"/>
        <v/>
      </c>
      <c r="W5964" s="144" t="str">
        <f t="shared" si="1124"/>
        <v/>
      </c>
      <c r="X5964" s="146" t="str">
        <f>IF(C5964="","",IF(OR(C5964="Trade",C5964="Multi Position"),(X5963+V5964),IF(C5964="Deposit",(X5963+AE5964),IF(C5964="Withdrawal",(X5963-AE5964)))))</f>
        <v/>
      </c>
      <c r="Y5964" s="145" t="str">
        <f t="shared" si="1125"/>
        <v/>
      </c>
      <c r="Z5964" s="118"/>
      <c r="AA5964" s="118"/>
      <c r="AB5964" s="118"/>
      <c r="AC5964" s="118"/>
      <c r="AD5964" s="118"/>
      <c r="AE5964" s="139"/>
      <c r="AF5964" s="118"/>
      <c r="AG5964" s="118"/>
      <c r="AH5964" s="147" t="str">
        <f t="shared" si="1126"/>
        <v/>
      </c>
      <c r="AI5964" s="147" t="str">
        <f t="shared" si="1127"/>
        <v/>
      </c>
      <c r="AJ5964" s="148" t="str">
        <f t="shared" si="1116"/>
        <v/>
      </c>
      <c r="AK5964" s="148" t="str">
        <f t="shared" si="1117"/>
        <v/>
      </c>
      <c r="AL5964" s="147" t="str">
        <f t="shared" si="1118"/>
        <v/>
      </c>
      <c r="AM5964" s="147" t="str">
        <f t="shared" si="1119"/>
        <v/>
      </c>
      <c r="AN5964" s="147" t="str">
        <f t="shared" si="1120"/>
        <v/>
      </c>
      <c r="AO5964" s="118"/>
    </row>
    <row r="5965" spans="1:41">
      <c r="A5965" s="118"/>
      <c r="B5965" s="118"/>
      <c r="C5965" s="118"/>
      <c r="D5965" s="118"/>
      <c r="E5965" s="118"/>
      <c r="F5965" s="118"/>
      <c r="G5965" s="118"/>
      <c r="H5965" s="118"/>
      <c r="I5965" s="118"/>
      <c r="J5965" s="118"/>
      <c r="K5965" s="118"/>
      <c r="L5965" s="118"/>
      <c r="M5965" s="118"/>
      <c r="N5965" s="118"/>
      <c r="O5965" s="143" t="str">
        <f>IF(H5965="","",(S5965/S5965)&amp;":"&amp;ROUND(AH5965/S5965,2))</f>
        <v/>
      </c>
      <c r="P5965" s="118"/>
      <c r="Q5965" s="118"/>
      <c r="R5965" s="143" t="str">
        <f>IF(H5965="","",(S5965/S5965)&amp;":"&amp;ROUND(AI5965/S5965,2))</f>
        <v/>
      </c>
      <c r="S5965" s="144" t="str">
        <f t="shared" si="1121"/>
        <v/>
      </c>
      <c r="T5965" s="145" t="str">
        <f t="shared" si="1122"/>
        <v/>
      </c>
      <c r="U5965" s="118"/>
      <c r="V5965" s="145" t="str">
        <f t="shared" si="1123"/>
        <v/>
      </c>
      <c r="W5965" s="144" t="str">
        <f t="shared" si="1124"/>
        <v/>
      </c>
      <c r="X5965" s="146" t="str">
        <f>IF(C5965="","",IF(OR(C5965="Trade",C5965="Multi Position"),(X5964+V5965),IF(C5965="Deposit",(X5964+AE5965),IF(C5965="Withdrawal",(X5964-AE5965)))))</f>
        <v/>
      </c>
      <c r="Y5965" s="145" t="str">
        <f t="shared" si="1125"/>
        <v/>
      </c>
      <c r="Z5965" s="118"/>
      <c r="AA5965" s="118"/>
      <c r="AB5965" s="118"/>
      <c r="AC5965" s="118"/>
      <c r="AD5965" s="118"/>
      <c r="AE5965" s="139"/>
      <c r="AF5965" s="118"/>
      <c r="AG5965" s="118"/>
      <c r="AH5965" s="147" t="str">
        <f t="shared" si="1126"/>
        <v/>
      </c>
      <c r="AI5965" s="147" t="str">
        <f t="shared" si="1127"/>
        <v/>
      </c>
      <c r="AJ5965" s="148" t="str">
        <f t="shared" si="1116"/>
        <v/>
      </c>
      <c r="AK5965" s="148" t="str">
        <f t="shared" si="1117"/>
        <v/>
      </c>
      <c r="AL5965" s="147" t="str">
        <f t="shared" si="1118"/>
        <v/>
      </c>
      <c r="AM5965" s="147" t="str">
        <f t="shared" si="1119"/>
        <v/>
      </c>
      <c r="AN5965" s="147" t="str">
        <f t="shared" si="1120"/>
        <v/>
      </c>
      <c r="AO5965" s="118"/>
    </row>
    <row r="5966" spans="1:41">
      <c r="A5966" s="118"/>
      <c r="B5966" s="118"/>
      <c r="C5966" s="118"/>
      <c r="D5966" s="118"/>
      <c r="E5966" s="118"/>
      <c r="F5966" s="118"/>
      <c r="G5966" s="118"/>
      <c r="H5966" s="118"/>
      <c r="I5966" s="118"/>
      <c r="J5966" s="118"/>
      <c r="K5966" s="118"/>
      <c r="L5966" s="118"/>
      <c r="M5966" s="118"/>
      <c r="N5966" s="118"/>
      <c r="O5966" s="143" t="str">
        <f>IF(H5966="","",(S5966/S5966)&amp;":"&amp;ROUND(AH5966/S5966,2))</f>
        <v/>
      </c>
      <c r="P5966" s="118"/>
      <c r="Q5966" s="118"/>
      <c r="R5966" s="143" t="str">
        <f>IF(H5966="","",(S5966/S5966)&amp;":"&amp;ROUND(AI5966/S5966,2))</f>
        <v/>
      </c>
      <c r="S5966" s="144" t="str">
        <f t="shared" si="1121"/>
        <v/>
      </c>
      <c r="T5966" s="145" t="str">
        <f t="shared" si="1122"/>
        <v/>
      </c>
      <c r="U5966" s="118"/>
      <c r="V5966" s="145" t="str">
        <f t="shared" si="1123"/>
        <v/>
      </c>
      <c r="W5966" s="144" t="str">
        <f t="shared" si="1124"/>
        <v/>
      </c>
      <c r="X5966" s="146" t="str">
        <f>IF(C5966="","",IF(OR(C5966="Trade",C5966="Multi Position"),(X5965+V5966),IF(C5966="Deposit",(X5965+AE5966),IF(C5966="Withdrawal",(X5965-AE5966)))))</f>
        <v/>
      </c>
      <c r="Y5966" s="145" t="str">
        <f t="shared" si="1125"/>
        <v/>
      </c>
      <c r="Z5966" s="118"/>
      <c r="AA5966" s="118"/>
      <c r="AB5966" s="118"/>
      <c r="AC5966" s="118"/>
      <c r="AD5966" s="118"/>
      <c r="AE5966" s="139"/>
      <c r="AF5966" s="118"/>
      <c r="AG5966" s="118"/>
      <c r="AH5966" s="147" t="str">
        <f t="shared" si="1126"/>
        <v/>
      </c>
      <c r="AI5966" s="147" t="str">
        <f t="shared" si="1127"/>
        <v/>
      </c>
      <c r="AJ5966" s="148" t="str">
        <f t="shared" si="1116"/>
        <v/>
      </c>
      <c r="AK5966" s="148" t="str">
        <f t="shared" si="1117"/>
        <v/>
      </c>
      <c r="AL5966" s="147" t="str">
        <f t="shared" si="1118"/>
        <v/>
      </c>
      <c r="AM5966" s="147" t="str">
        <f t="shared" si="1119"/>
        <v/>
      </c>
      <c r="AN5966" s="147" t="str">
        <f t="shared" si="1120"/>
        <v/>
      </c>
      <c r="AO5966" s="118"/>
    </row>
    <row r="5967" spans="1:41">
      <c r="A5967" s="118"/>
      <c r="B5967" s="118"/>
      <c r="C5967" s="118"/>
      <c r="D5967" s="118"/>
      <c r="E5967" s="118"/>
      <c r="F5967" s="118"/>
      <c r="G5967" s="118"/>
      <c r="H5967" s="118"/>
      <c r="I5967" s="118"/>
      <c r="J5967" s="118"/>
      <c r="K5967" s="118"/>
      <c r="L5967" s="118"/>
      <c r="M5967" s="118"/>
      <c r="N5967" s="118"/>
      <c r="O5967" s="143" t="str">
        <f>IF(H5967="","",(S5967/S5967)&amp;":"&amp;ROUND(AH5967/S5967,2))</f>
        <v/>
      </c>
      <c r="P5967" s="118"/>
      <c r="Q5967" s="118"/>
      <c r="R5967" s="143" t="str">
        <f>IF(H5967="","",(S5967/S5967)&amp;":"&amp;ROUND(AI5967/S5967,2))</f>
        <v/>
      </c>
      <c r="S5967" s="144" t="str">
        <f t="shared" si="1121"/>
        <v/>
      </c>
      <c r="T5967" s="145" t="str">
        <f t="shared" si="1122"/>
        <v/>
      </c>
      <c r="U5967" s="118"/>
      <c r="V5967" s="145" t="str">
        <f t="shared" si="1123"/>
        <v/>
      </c>
      <c r="W5967" s="144" t="str">
        <f t="shared" si="1124"/>
        <v/>
      </c>
      <c r="X5967" s="146" t="str">
        <f>IF(C5967="","",IF(OR(C5967="Trade",C5967="Multi Position"),(X5966+V5967),IF(C5967="Deposit",(X5966+AE5967),IF(C5967="Withdrawal",(X5966-AE5967)))))</f>
        <v/>
      </c>
      <c r="Y5967" s="145" t="str">
        <f t="shared" si="1125"/>
        <v/>
      </c>
      <c r="Z5967" s="118"/>
      <c r="AA5967" s="118"/>
      <c r="AB5967" s="118"/>
      <c r="AC5967" s="118"/>
      <c r="AD5967" s="118"/>
      <c r="AE5967" s="139"/>
      <c r="AF5967" s="118"/>
      <c r="AG5967" s="118"/>
      <c r="AH5967" s="147" t="str">
        <f t="shared" si="1126"/>
        <v/>
      </c>
      <c r="AI5967" s="147" t="str">
        <f t="shared" si="1127"/>
        <v/>
      </c>
      <c r="AJ5967" s="148" t="str">
        <f t="shared" si="1116"/>
        <v/>
      </c>
      <c r="AK5967" s="148" t="str">
        <f t="shared" si="1117"/>
        <v/>
      </c>
      <c r="AL5967" s="147" t="str">
        <f t="shared" si="1118"/>
        <v/>
      </c>
      <c r="AM5967" s="147" t="str">
        <f t="shared" si="1119"/>
        <v/>
      </c>
      <c r="AN5967" s="147" t="str">
        <f t="shared" si="1120"/>
        <v/>
      </c>
      <c r="AO5967" s="118"/>
    </row>
    <row r="5968" spans="1:41">
      <c r="A5968" s="118"/>
      <c r="B5968" s="118"/>
      <c r="C5968" s="118"/>
      <c r="D5968" s="118"/>
      <c r="E5968" s="118"/>
      <c r="F5968" s="118"/>
      <c r="G5968" s="118"/>
      <c r="H5968" s="118"/>
      <c r="I5968" s="118"/>
      <c r="J5968" s="118"/>
      <c r="K5968" s="118"/>
      <c r="L5968" s="118"/>
      <c r="M5968" s="118"/>
      <c r="N5968" s="118"/>
      <c r="O5968" s="143" t="str">
        <f>IF(H5968="","",(S5968/S5968)&amp;":"&amp;ROUND(AH5968/S5968,2))</f>
        <v/>
      </c>
      <c r="P5968" s="118"/>
      <c r="Q5968" s="118"/>
      <c r="R5968" s="143" t="str">
        <f>IF(H5968="","",(S5968/S5968)&amp;":"&amp;ROUND(AI5968/S5968,2))</f>
        <v/>
      </c>
      <c r="S5968" s="144" t="str">
        <f t="shared" si="1121"/>
        <v/>
      </c>
      <c r="T5968" s="145" t="str">
        <f t="shared" si="1122"/>
        <v/>
      </c>
      <c r="U5968" s="118"/>
      <c r="V5968" s="145" t="str">
        <f t="shared" si="1123"/>
        <v/>
      </c>
      <c r="W5968" s="144" t="str">
        <f t="shared" si="1124"/>
        <v/>
      </c>
      <c r="X5968" s="146" t="str">
        <f>IF(C5968="","",IF(OR(C5968="Trade",C5968="Multi Position"),(X5967+V5968),IF(C5968="Deposit",(X5967+AE5968),IF(C5968="Withdrawal",(X5967-AE5968)))))</f>
        <v/>
      </c>
      <c r="Y5968" s="145" t="str">
        <f t="shared" si="1125"/>
        <v/>
      </c>
      <c r="Z5968" s="118"/>
      <c r="AA5968" s="118"/>
      <c r="AB5968" s="118"/>
      <c r="AC5968" s="118"/>
      <c r="AD5968" s="118"/>
      <c r="AE5968" s="139"/>
      <c r="AF5968" s="118"/>
      <c r="AG5968" s="118"/>
      <c r="AH5968" s="147" t="str">
        <f t="shared" si="1126"/>
        <v/>
      </c>
      <c r="AI5968" s="147" t="str">
        <f t="shared" si="1127"/>
        <v/>
      </c>
      <c r="AJ5968" s="148" t="str">
        <f t="shared" si="1116"/>
        <v/>
      </c>
      <c r="AK5968" s="148" t="str">
        <f t="shared" si="1117"/>
        <v/>
      </c>
      <c r="AL5968" s="147" t="str">
        <f t="shared" si="1118"/>
        <v/>
      </c>
      <c r="AM5968" s="147" t="str">
        <f t="shared" si="1119"/>
        <v/>
      </c>
      <c r="AN5968" s="147" t="str">
        <f t="shared" si="1120"/>
        <v/>
      </c>
      <c r="AO5968" s="118"/>
    </row>
    <row r="5969" spans="1:41">
      <c r="A5969" s="118"/>
      <c r="B5969" s="118"/>
      <c r="C5969" s="118"/>
      <c r="D5969" s="118"/>
      <c r="E5969" s="118"/>
      <c r="F5969" s="118"/>
      <c r="G5969" s="118"/>
      <c r="H5969" s="118"/>
      <c r="I5969" s="118"/>
      <c r="J5969" s="118"/>
      <c r="K5969" s="118"/>
      <c r="L5969" s="118"/>
      <c r="M5969" s="118"/>
      <c r="N5969" s="118"/>
      <c r="O5969" s="143" t="str">
        <f>IF(H5969="","",(S5969/S5969)&amp;":"&amp;ROUND(AH5969/S5969,2))</f>
        <v/>
      </c>
      <c r="P5969" s="118"/>
      <c r="Q5969" s="118"/>
      <c r="R5969" s="143" t="str">
        <f>IF(H5969="","",(S5969/S5969)&amp;":"&amp;ROUND(AI5969/S5969,2))</f>
        <v/>
      </c>
      <c r="S5969" s="144" t="str">
        <f t="shared" si="1121"/>
        <v/>
      </c>
      <c r="T5969" s="145" t="str">
        <f t="shared" si="1122"/>
        <v/>
      </c>
      <c r="U5969" s="118"/>
      <c r="V5969" s="145" t="str">
        <f t="shared" si="1123"/>
        <v/>
      </c>
      <c r="W5969" s="144" t="str">
        <f t="shared" si="1124"/>
        <v/>
      </c>
      <c r="X5969" s="146" t="str">
        <f>IF(C5969="","",IF(OR(C5969="Trade",C5969="Multi Position"),(X5968+V5969),IF(C5969="Deposit",(X5968+AE5969),IF(C5969="Withdrawal",(X5968-AE5969)))))</f>
        <v/>
      </c>
      <c r="Y5969" s="145" t="str">
        <f t="shared" si="1125"/>
        <v/>
      </c>
      <c r="Z5969" s="118"/>
      <c r="AA5969" s="118"/>
      <c r="AB5969" s="118"/>
      <c r="AC5969" s="118"/>
      <c r="AD5969" s="118"/>
      <c r="AE5969" s="139"/>
      <c r="AF5969" s="118"/>
      <c r="AG5969" s="118"/>
      <c r="AH5969" s="147" t="str">
        <f t="shared" si="1126"/>
        <v/>
      </c>
      <c r="AI5969" s="147" t="str">
        <f t="shared" si="1127"/>
        <v/>
      </c>
      <c r="AJ5969" s="148" t="str">
        <f t="shared" si="1116"/>
        <v/>
      </c>
      <c r="AK5969" s="148" t="str">
        <f t="shared" si="1117"/>
        <v/>
      </c>
      <c r="AL5969" s="147" t="str">
        <f t="shared" si="1118"/>
        <v/>
      </c>
      <c r="AM5969" s="147" t="str">
        <f t="shared" si="1119"/>
        <v/>
      </c>
      <c r="AN5969" s="147" t="str">
        <f t="shared" si="1120"/>
        <v/>
      </c>
      <c r="AO5969" s="118"/>
    </row>
    <row r="5970" spans="1:41">
      <c r="A5970" s="118"/>
      <c r="B5970" s="118"/>
      <c r="C5970" s="118"/>
      <c r="D5970" s="118"/>
      <c r="E5970" s="118"/>
      <c r="F5970" s="118"/>
      <c r="G5970" s="118"/>
      <c r="H5970" s="118"/>
      <c r="I5970" s="118"/>
      <c r="J5970" s="118"/>
      <c r="K5970" s="118"/>
      <c r="L5970" s="118"/>
      <c r="M5970" s="118"/>
      <c r="N5970" s="118"/>
      <c r="O5970" s="143" t="str">
        <f>IF(H5970="","",(S5970/S5970)&amp;":"&amp;ROUND(AH5970/S5970,2))</f>
        <v/>
      </c>
      <c r="P5970" s="118"/>
      <c r="Q5970" s="118"/>
      <c r="R5970" s="143" t="str">
        <f>IF(H5970="","",(S5970/S5970)&amp;":"&amp;ROUND(AI5970/S5970,2))</f>
        <v/>
      </c>
      <c r="S5970" s="144" t="str">
        <f t="shared" si="1121"/>
        <v/>
      </c>
      <c r="T5970" s="145" t="str">
        <f t="shared" si="1122"/>
        <v/>
      </c>
      <c r="U5970" s="118"/>
      <c r="V5970" s="145" t="str">
        <f t="shared" si="1123"/>
        <v/>
      </c>
      <c r="W5970" s="144" t="str">
        <f t="shared" si="1124"/>
        <v/>
      </c>
      <c r="X5970" s="146" t="str">
        <f>IF(C5970="","",IF(OR(C5970="Trade",C5970="Multi Position"),(X5969+V5970),IF(C5970="Deposit",(X5969+AE5970),IF(C5970="Withdrawal",(X5969-AE5970)))))</f>
        <v/>
      </c>
      <c r="Y5970" s="145" t="str">
        <f t="shared" si="1125"/>
        <v/>
      </c>
      <c r="Z5970" s="118"/>
      <c r="AA5970" s="118"/>
      <c r="AB5970" s="118"/>
      <c r="AC5970" s="118"/>
      <c r="AD5970" s="118"/>
      <c r="AE5970" s="139"/>
      <c r="AF5970" s="118"/>
      <c r="AG5970" s="118"/>
      <c r="AH5970" s="147" t="str">
        <f t="shared" si="1126"/>
        <v/>
      </c>
      <c r="AI5970" s="147" t="str">
        <f t="shared" si="1127"/>
        <v/>
      </c>
      <c r="AJ5970" s="148" t="str">
        <f t="shared" si="1116"/>
        <v/>
      </c>
      <c r="AK5970" s="148" t="str">
        <f t="shared" si="1117"/>
        <v/>
      </c>
      <c r="AL5970" s="147" t="str">
        <f t="shared" si="1118"/>
        <v/>
      </c>
      <c r="AM5970" s="147" t="str">
        <f t="shared" si="1119"/>
        <v/>
      </c>
      <c r="AN5970" s="147" t="str">
        <f t="shared" si="1120"/>
        <v/>
      </c>
      <c r="AO5970" s="118"/>
    </row>
    <row r="5971" spans="1:41">
      <c r="A5971" s="118"/>
      <c r="B5971" s="118"/>
      <c r="C5971" s="118"/>
      <c r="D5971" s="118"/>
      <c r="E5971" s="118"/>
      <c r="F5971" s="118"/>
      <c r="G5971" s="118"/>
      <c r="H5971" s="118"/>
      <c r="I5971" s="118"/>
      <c r="J5971" s="118"/>
      <c r="K5971" s="118"/>
      <c r="L5971" s="118"/>
      <c r="M5971" s="118"/>
      <c r="N5971" s="118"/>
      <c r="O5971" s="143" t="str">
        <f>IF(H5971="","",(S5971/S5971)&amp;":"&amp;ROUND(AH5971/S5971,2))</f>
        <v/>
      </c>
      <c r="P5971" s="118"/>
      <c r="Q5971" s="118"/>
      <c r="R5971" s="143" t="str">
        <f>IF(H5971="","",(S5971/S5971)&amp;":"&amp;ROUND(AI5971/S5971,2))</f>
        <v/>
      </c>
      <c r="S5971" s="144" t="str">
        <f t="shared" si="1121"/>
        <v/>
      </c>
      <c r="T5971" s="145" t="str">
        <f t="shared" si="1122"/>
        <v/>
      </c>
      <c r="U5971" s="118"/>
      <c r="V5971" s="145" t="str">
        <f t="shared" si="1123"/>
        <v/>
      </c>
      <c r="W5971" s="144" t="str">
        <f t="shared" si="1124"/>
        <v/>
      </c>
      <c r="X5971" s="146" t="str">
        <f>IF(C5971="","",IF(OR(C5971="Trade",C5971="Multi Position"),(X5970+V5971),IF(C5971="Deposit",(X5970+AE5971),IF(C5971="Withdrawal",(X5970-AE5971)))))</f>
        <v/>
      </c>
      <c r="Y5971" s="145" t="str">
        <f t="shared" si="1125"/>
        <v/>
      </c>
      <c r="Z5971" s="118"/>
      <c r="AA5971" s="118"/>
      <c r="AB5971" s="118"/>
      <c r="AC5971" s="118"/>
      <c r="AD5971" s="118"/>
      <c r="AE5971" s="139"/>
      <c r="AF5971" s="118"/>
      <c r="AG5971" s="118"/>
      <c r="AH5971" s="147" t="str">
        <f t="shared" si="1126"/>
        <v/>
      </c>
      <c r="AI5971" s="147" t="str">
        <f t="shared" si="1127"/>
        <v/>
      </c>
      <c r="AJ5971" s="148" t="str">
        <f t="shared" si="1116"/>
        <v/>
      </c>
      <c r="AK5971" s="148" t="str">
        <f t="shared" si="1117"/>
        <v/>
      </c>
      <c r="AL5971" s="147" t="str">
        <f t="shared" si="1118"/>
        <v/>
      </c>
      <c r="AM5971" s="147" t="str">
        <f t="shared" si="1119"/>
        <v/>
      </c>
      <c r="AN5971" s="147" t="str">
        <f t="shared" si="1120"/>
        <v/>
      </c>
      <c r="AO5971" s="118"/>
    </row>
    <row r="5972" spans="1:41">
      <c r="A5972" s="118"/>
      <c r="B5972" s="118"/>
      <c r="C5972" s="118"/>
      <c r="D5972" s="118"/>
      <c r="E5972" s="118"/>
      <c r="F5972" s="118"/>
      <c r="G5972" s="118"/>
      <c r="H5972" s="118"/>
      <c r="I5972" s="118"/>
      <c r="J5972" s="118"/>
      <c r="K5972" s="118"/>
      <c r="L5972" s="118"/>
      <c r="M5972" s="118"/>
      <c r="N5972" s="118"/>
      <c r="O5972" s="143" t="str">
        <f>IF(H5972="","",(S5972/S5972)&amp;":"&amp;ROUND(AH5972/S5972,2))</f>
        <v/>
      </c>
      <c r="P5972" s="118"/>
      <c r="Q5972" s="118"/>
      <c r="R5972" s="143" t="str">
        <f>IF(H5972="","",(S5972/S5972)&amp;":"&amp;ROUND(AI5972/S5972,2))</f>
        <v/>
      </c>
      <c r="S5972" s="144" t="str">
        <f t="shared" si="1121"/>
        <v/>
      </c>
      <c r="T5972" s="145" t="str">
        <f t="shared" si="1122"/>
        <v/>
      </c>
      <c r="U5972" s="118"/>
      <c r="V5972" s="145" t="str">
        <f t="shared" si="1123"/>
        <v/>
      </c>
      <c r="W5972" s="144" t="str">
        <f t="shared" si="1124"/>
        <v/>
      </c>
      <c r="X5972" s="146" t="str">
        <f>IF(C5972="","",IF(OR(C5972="Trade",C5972="Multi Position"),(X5971+V5972),IF(C5972="Deposit",(X5971+AE5972),IF(C5972="Withdrawal",(X5971-AE5972)))))</f>
        <v/>
      </c>
      <c r="Y5972" s="145" t="str">
        <f t="shared" si="1125"/>
        <v/>
      </c>
      <c r="Z5972" s="118"/>
      <c r="AA5972" s="118"/>
      <c r="AB5972" s="118"/>
      <c r="AC5972" s="118"/>
      <c r="AD5972" s="118"/>
      <c r="AE5972" s="139"/>
      <c r="AF5972" s="118"/>
      <c r="AG5972" s="118"/>
      <c r="AH5972" s="147" t="str">
        <f t="shared" si="1126"/>
        <v/>
      </c>
      <c r="AI5972" s="147" t="str">
        <f t="shared" si="1127"/>
        <v/>
      </c>
      <c r="AJ5972" s="148" t="str">
        <f t="shared" si="1116"/>
        <v/>
      </c>
      <c r="AK5972" s="148" t="str">
        <f t="shared" si="1117"/>
        <v/>
      </c>
      <c r="AL5972" s="147" t="str">
        <f t="shared" si="1118"/>
        <v/>
      </c>
      <c r="AM5972" s="147" t="str">
        <f t="shared" si="1119"/>
        <v/>
      </c>
      <c r="AN5972" s="147" t="str">
        <f t="shared" si="1120"/>
        <v/>
      </c>
      <c r="AO5972" s="118"/>
    </row>
    <row r="5973" spans="1:41">
      <c r="A5973" s="118"/>
      <c r="B5973" s="118"/>
      <c r="C5973" s="118"/>
      <c r="D5973" s="118"/>
      <c r="E5973" s="118"/>
      <c r="F5973" s="118"/>
      <c r="G5973" s="118"/>
      <c r="H5973" s="118"/>
      <c r="I5973" s="118"/>
      <c r="J5973" s="118"/>
      <c r="K5973" s="118"/>
      <c r="L5973" s="118"/>
      <c r="M5973" s="118"/>
      <c r="N5973" s="118"/>
      <c r="O5973" s="143" t="str">
        <f>IF(H5973="","",(S5973/S5973)&amp;":"&amp;ROUND(AH5973/S5973,2))</f>
        <v/>
      </c>
      <c r="P5973" s="118"/>
      <c r="Q5973" s="118"/>
      <c r="R5973" s="143" t="str">
        <f>IF(H5973="","",(S5973/S5973)&amp;":"&amp;ROUND(AI5973/S5973,2))</f>
        <v/>
      </c>
      <c r="S5973" s="144" t="str">
        <f t="shared" si="1121"/>
        <v/>
      </c>
      <c r="T5973" s="145" t="str">
        <f t="shared" si="1122"/>
        <v/>
      </c>
      <c r="U5973" s="118"/>
      <c r="V5973" s="145" t="str">
        <f t="shared" si="1123"/>
        <v/>
      </c>
      <c r="W5973" s="144" t="str">
        <f t="shared" si="1124"/>
        <v/>
      </c>
      <c r="X5973" s="146" t="str">
        <f>IF(C5973="","",IF(OR(C5973="Trade",C5973="Multi Position"),(X5972+V5973),IF(C5973="Deposit",(X5972+AE5973),IF(C5973="Withdrawal",(X5972-AE5973)))))</f>
        <v/>
      </c>
      <c r="Y5973" s="145" t="str">
        <f t="shared" si="1125"/>
        <v/>
      </c>
      <c r="Z5973" s="118"/>
      <c r="AA5973" s="118"/>
      <c r="AB5973" s="118"/>
      <c r="AC5973" s="118"/>
      <c r="AD5973" s="118"/>
      <c r="AE5973" s="139"/>
      <c r="AF5973" s="118"/>
      <c r="AG5973" s="118"/>
      <c r="AH5973" s="147" t="str">
        <f t="shared" si="1126"/>
        <v/>
      </c>
      <c r="AI5973" s="147" t="str">
        <f t="shared" si="1127"/>
        <v/>
      </c>
      <c r="AJ5973" s="148" t="str">
        <f t="shared" si="1116"/>
        <v/>
      </c>
      <c r="AK5973" s="148" t="str">
        <f t="shared" si="1117"/>
        <v/>
      </c>
      <c r="AL5973" s="147" t="str">
        <f t="shared" si="1118"/>
        <v/>
      </c>
      <c r="AM5973" s="147" t="str">
        <f t="shared" si="1119"/>
        <v/>
      </c>
      <c r="AN5973" s="147" t="str">
        <f t="shared" si="1120"/>
        <v/>
      </c>
      <c r="AO5973" s="118"/>
    </row>
    <row r="5974" spans="1:41">
      <c r="A5974" s="118"/>
      <c r="B5974" s="118"/>
      <c r="C5974" s="118"/>
      <c r="D5974" s="118"/>
      <c r="E5974" s="118"/>
      <c r="F5974" s="118"/>
      <c r="G5974" s="118"/>
      <c r="H5974" s="118"/>
      <c r="I5974" s="118"/>
      <c r="J5974" s="118"/>
      <c r="K5974" s="118"/>
      <c r="L5974" s="118"/>
      <c r="M5974" s="118"/>
      <c r="N5974" s="118"/>
      <c r="O5974" s="143" t="str">
        <f>IF(H5974="","",(S5974/S5974)&amp;":"&amp;ROUND(AH5974/S5974,2))</f>
        <v/>
      </c>
      <c r="P5974" s="118"/>
      <c r="Q5974" s="118"/>
      <c r="R5974" s="143" t="str">
        <f>IF(H5974="","",(S5974/S5974)&amp;":"&amp;ROUND(AI5974/S5974,2))</f>
        <v/>
      </c>
      <c r="S5974" s="144" t="str">
        <f t="shared" si="1121"/>
        <v/>
      </c>
      <c r="T5974" s="145" t="str">
        <f t="shared" si="1122"/>
        <v/>
      </c>
      <c r="U5974" s="118"/>
      <c r="V5974" s="145" t="str">
        <f t="shared" si="1123"/>
        <v/>
      </c>
      <c r="W5974" s="144" t="str">
        <f t="shared" si="1124"/>
        <v/>
      </c>
      <c r="X5974" s="146" t="str">
        <f>IF(C5974="","",IF(OR(C5974="Trade",C5974="Multi Position"),(X5973+V5974),IF(C5974="Deposit",(X5973+AE5974),IF(C5974="Withdrawal",(X5973-AE5974)))))</f>
        <v/>
      </c>
      <c r="Y5974" s="145" t="str">
        <f t="shared" si="1125"/>
        <v/>
      </c>
      <c r="Z5974" s="118"/>
      <c r="AA5974" s="118"/>
      <c r="AB5974" s="118"/>
      <c r="AC5974" s="118"/>
      <c r="AD5974" s="118"/>
      <c r="AE5974" s="139"/>
      <c r="AF5974" s="118"/>
      <c r="AG5974" s="118"/>
      <c r="AH5974" s="147" t="str">
        <f t="shared" si="1126"/>
        <v/>
      </c>
      <c r="AI5974" s="147" t="str">
        <f t="shared" si="1127"/>
        <v/>
      </c>
      <c r="AJ5974" s="148" t="str">
        <f t="shared" si="1116"/>
        <v/>
      </c>
      <c r="AK5974" s="148" t="str">
        <f t="shared" si="1117"/>
        <v/>
      </c>
      <c r="AL5974" s="147" t="str">
        <f t="shared" si="1118"/>
        <v/>
      </c>
      <c r="AM5974" s="147" t="str">
        <f t="shared" si="1119"/>
        <v/>
      </c>
      <c r="AN5974" s="147" t="str">
        <f t="shared" si="1120"/>
        <v/>
      </c>
      <c r="AO5974" s="118"/>
    </row>
    <row r="5975" spans="1:41">
      <c r="A5975" s="118"/>
      <c r="B5975" s="118"/>
      <c r="C5975" s="118"/>
      <c r="D5975" s="118"/>
      <c r="E5975" s="118"/>
      <c r="F5975" s="118"/>
      <c r="G5975" s="118"/>
      <c r="H5975" s="118"/>
      <c r="I5975" s="118"/>
      <c r="J5975" s="118"/>
      <c r="K5975" s="118"/>
      <c r="L5975" s="118"/>
      <c r="M5975" s="118"/>
      <c r="N5975" s="118"/>
      <c r="O5975" s="143" t="str">
        <f>IF(H5975="","",(S5975/S5975)&amp;":"&amp;ROUND(AH5975/S5975,2))</f>
        <v/>
      </c>
      <c r="P5975" s="118"/>
      <c r="Q5975" s="118"/>
      <c r="R5975" s="143" t="str">
        <f>IF(H5975="","",(S5975/S5975)&amp;":"&amp;ROUND(AI5975/S5975,2))</f>
        <v/>
      </c>
      <c r="S5975" s="144" t="str">
        <f t="shared" si="1121"/>
        <v/>
      </c>
      <c r="T5975" s="145" t="str">
        <f t="shared" si="1122"/>
        <v/>
      </c>
      <c r="U5975" s="118"/>
      <c r="V5975" s="145" t="str">
        <f t="shared" si="1123"/>
        <v/>
      </c>
      <c r="W5975" s="144" t="str">
        <f t="shared" si="1124"/>
        <v/>
      </c>
      <c r="X5975" s="146" t="str">
        <f>IF(C5975="","",IF(OR(C5975="Trade",C5975="Multi Position"),(X5974+V5975),IF(C5975="Deposit",(X5974+AE5975),IF(C5975="Withdrawal",(X5974-AE5975)))))</f>
        <v/>
      </c>
      <c r="Y5975" s="145" t="str">
        <f t="shared" si="1125"/>
        <v/>
      </c>
      <c r="Z5975" s="118"/>
      <c r="AA5975" s="118"/>
      <c r="AB5975" s="118"/>
      <c r="AC5975" s="118"/>
      <c r="AD5975" s="118"/>
      <c r="AE5975" s="139"/>
      <c r="AF5975" s="118"/>
      <c r="AG5975" s="118"/>
      <c r="AH5975" s="147" t="str">
        <f t="shared" si="1126"/>
        <v/>
      </c>
      <c r="AI5975" s="147" t="str">
        <f t="shared" si="1127"/>
        <v/>
      </c>
      <c r="AJ5975" s="148" t="str">
        <f t="shared" si="1116"/>
        <v/>
      </c>
      <c r="AK5975" s="148" t="str">
        <f t="shared" si="1117"/>
        <v/>
      </c>
      <c r="AL5975" s="147" t="str">
        <f t="shared" si="1118"/>
        <v/>
      </c>
      <c r="AM5975" s="147" t="str">
        <f t="shared" si="1119"/>
        <v/>
      </c>
      <c r="AN5975" s="147" t="str">
        <f t="shared" si="1120"/>
        <v/>
      </c>
      <c r="AO5975" s="118"/>
    </row>
    <row r="5976" spans="1:41">
      <c r="A5976" s="118"/>
      <c r="B5976" s="118"/>
      <c r="C5976" s="118"/>
      <c r="D5976" s="118"/>
      <c r="E5976" s="118"/>
      <c r="F5976" s="118"/>
      <c r="G5976" s="118"/>
      <c r="H5976" s="118"/>
      <c r="I5976" s="118"/>
      <c r="J5976" s="118"/>
      <c r="K5976" s="118"/>
      <c r="L5976" s="118"/>
      <c r="M5976" s="118"/>
      <c r="N5976" s="118"/>
      <c r="O5976" s="143" t="str">
        <f>IF(H5976="","",(S5976/S5976)&amp;":"&amp;ROUND(AH5976/S5976,2))</f>
        <v/>
      </c>
      <c r="P5976" s="118"/>
      <c r="Q5976" s="118"/>
      <c r="R5976" s="143" t="str">
        <f>IF(H5976="","",(S5976/S5976)&amp;":"&amp;ROUND(AI5976/S5976,2))</f>
        <v/>
      </c>
      <c r="S5976" s="144" t="str">
        <f t="shared" si="1121"/>
        <v/>
      </c>
      <c r="T5976" s="145" t="str">
        <f t="shared" si="1122"/>
        <v/>
      </c>
      <c r="U5976" s="118"/>
      <c r="V5976" s="145" t="str">
        <f t="shared" si="1123"/>
        <v/>
      </c>
      <c r="W5976" s="144" t="str">
        <f t="shared" si="1124"/>
        <v/>
      </c>
      <c r="X5976" s="146" t="str">
        <f>IF(C5976="","",IF(OR(C5976="Trade",C5976="Multi Position"),(X5975+V5976),IF(C5976="Deposit",(X5975+AE5976),IF(C5976="Withdrawal",(X5975-AE5976)))))</f>
        <v/>
      </c>
      <c r="Y5976" s="145" t="str">
        <f t="shared" si="1125"/>
        <v/>
      </c>
      <c r="Z5976" s="118"/>
      <c r="AA5976" s="118"/>
      <c r="AB5976" s="118"/>
      <c r="AC5976" s="118"/>
      <c r="AD5976" s="118"/>
      <c r="AE5976" s="139"/>
      <c r="AF5976" s="118"/>
      <c r="AG5976" s="118"/>
      <c r="AH5976" s="147" t="str">
        <f t="shared" si="1126"/>
        <v/>
      </c>
      <c r="AI5976" s="147" t="str">
        <f t="shared" si="1127"/>
        <v/>
      </c>
      <c r="AJ5976" s="148" t="str">
        <f t="shared" si="1116"/>
        <v/>
      </c>
      <c r="AK5976" s="148" t="str">
        <f t="shared" si="1117"/>
        <v/>
      </c>
      <c r="AL5976" s="147" t="str">
        <f t="shared" si="1118"/>
        <v/>
      </c>
      <c r="AM5976" s="147" t="str">
        <f t="shared" si="1119"/>
        <v/>
      </c>
      <c r="AN5976" s="147" t="str">
        <f t="shared" si="1120"/>
        <v/>
      </c>
      <c r="AO5976" s="118"/>
    </row>
    <row r="5977" spans="1:41">
      <c r="A5977" s="118"/>
      <c r="B5977" s="118"/>
      <c r="C5977" s="118"/>
      <c r="D5977" s="118"/>
      <c r="E5977" s="118"/>
      <c r="F5977" s="118"/>
      <c r="G5977" s="118"/>
      <c r="H5977" s="118"/>
      <c r="I5977" s="118"/>
      <c r="J5977" s="118"/>
      <c r="K5977" s="118"/>
      <c r="L5977" s="118"/>
      <c r="M5977" s="118"/>
      <c r="N5977" s="118"/>
      <c r="O5977" s="143" t="str">
        <f>IF(H5977="","",(S5977/S5977)&amp;":"&amp;ROUND(AH5977/S5977,2))</f>
        <v/>
      </c>
      <c r="P5977" s="118"/>
      <c r="Q5977" s="118"/>
      <c r="R5977" s="143" t="str">
        <f>IF(H5977="","",(S5977/S5977)&amp;":"&amp;ROUND(AI5977/S5977,2))</f>
        <v/>
      </c>
      <c r="S5977" s="144" t="str">
        <f t="shared" si="1121"/>
        <v/>
      </c>
      <c r="T5977" s="145" t="str">
        <f t="shared" si="1122"/>
        <v/>
      </c>
      <c r="U5977" s="118"/>
      <c r="V5977" s="145" t="str">
        <f t="shared" si="1123"/>
        <v/>
      </c>
      <c r="W5977" s="144" t="str">
        <f t="shared" si="1124"/>
        <v/>
      </c>
      <c r="X5977" s="146" t="str">
        <f>IF(C5977="","",IF(OR(C5977="Trade",C5977="Multi Position"),(X5976+V5977),IF(C5977="Deposit",(X5976+AE5977),IF(C5977="Withdrawal",(X5976-AE5977)))))</f>
        <v/>
      </c>
      <c r="Y5977" s="145" t="str">
        <f t="shared" si="1125"/>
        <v/>
      </c>
      <c r="Z5977" s="118"/>
      <c r="AA5977" s="118"/>
      <c r="AB5977" s="118"/>
      <c r="AC5977" s="118"/>
      <c r="AD5977" s="118"/>
      <c r="AE5977" s="139"/>
      <c r="AF5977" s="118"/>
      <c r="AG5977" s="118"/>
      <c r="AH5977" s="147" t="str">
        <f t="shared" si="1126"/>
        <v/>
      </c>
      <c r="AI5977" s="147" t="str">
        <f t="shared" si="1127"/>
        <v/>
      </c>
      <c r="AJ5977" s="148" t="str">
        <f t="shared" si="1116"/>
        <v/>
      </c>
      <c r="AK5977" s="148" t="str">
        <f t="shared" si="1117"/>
        <v/>
      </c>
      <c r="AL5977" s="147" t="str">
        <f t="shared" si="1118"/>
        <v/>
      </c>
      <c r="AM5977" s="147" t="str">
        <f t="shared" si="1119"/>
        <v/>
      </c>
      <c r="AN5977" s="147" t="str">
        <f t="shared" si="1120"/>
        <v/>
      </c>
      <c r="AO5977" s="118"/>
    </row>
    <row r="5978" spans="1:41">
      <c r="A5978" s="118"/>
      <c r="B5978" s="118"/>
      <c r="C5978" s="118"/>
      <c r="D5978" s="118"/>
      <c r="E5978" s="118"/>
      <c r="F5978" s="118"/>
      <c r="G5978" s="118"/>
      <c r="H5978" s="118"/>
      <c r="I5978" s="118"/>
      <c r="J5978" s="118"/>
      <c r="K5978" s="118"/>
      <c r="L5978" s="118"/>
      <c r="M5978" s="118"/>
      <c r="N5978" s="118"/>
      <c r="O5978" s="143" t="str">
        <f>IF(H5978="","",(S5978/S5978)&amp;":"&amp;ROUND(AH5978/S5978,2))</f>
        <v/>
      </c>
      <c r="P5978" s="118"/>
      <c r="Q5978" s="118"/>
      <c r="R5978" s="143" t="str">
        <f>IF(H5978="","",(S5978/S5978)&amp;":"&amp;ROUND(AI5978/S5978,2))</f>
        <v/>
      </c>
      <c r="S5978" s="144" t="str">
        <f t="shared" si="1121"/>
        <v/>
      </c>
      <c r="T5978" s="145" t="str">
        <f t="shared" si="1122"/>
        <v/>
      </c>
      <c r="U5978" s="118"/>
      <c r="V5978" s="145" t="str">
        <f t="shared" si="1123"/>
        <v/>
      </c>
      <c r="W5978" s="144" t="str">
        <f t="shared" si="1124"/>
        <v/>
      </c>
      <c r="X5978" s="146" t="str">
        <f>IF(C5978="","",IF(OR(C5978="Trade",C5978="Multi Position"),(X5977+V5978),IF(C5978="Deposit",(X5977+AE5978),IF(C5978="Withdrawal",(X5977-AE5978)))))</f>
        <v/>
      </c>
      <c r="Y5978" s="145" t="str">
        <f t="shared" si="1125"/>
        <v/>
      </c>
      <c r="Z5978" s="118"/>
      <c r="AA5978" s="118"/>
      <c r="AB5978" s="118"/>
      <c r="AC5978" s="118"/>
      <c r="AD5978" s="118"/>
      <c r="AE5978" s="139"/>
      <c r="AF5978" s="118"/>
      <c r="AG5978" s="118"/>
      <c r="AH5978" s="147" t="str">
        <f t="shared" si="1126"/>
        <v/>
      </c>
      <c r="AI5978" s="147" t="str">
        <f t="shared" si="1127"/>
        <v/>
      </c>
      <c r="AJ5978" s="148" t="str">
        <f t="shared" si="1116"/>
        <v/>
      </c>
      <c r="AK5978" s="148" t="str">
        <f t="shared" si="1117"/>
        <v/>
      </c>
      <c r="AL5978" s="147" t="str">
        <f t="shared" si="1118"/>
        <v/>
      </c>
      <c r="AM5978" s="147" t="str">
        <f t="shared" si="1119"/>
        <v/>
      </c>
      <c r="AN5978" s="147" t="str">
        <f t="shared" si="1120"/>
        <v/>
      </c>
      <c r="AO5978" s="118"/>
    </row>
    <row r="5979" spans="1:41">
      <c r="A5979" s="118"/>
      <c r="B5979" s="118"/>
      <c r="C5979" s="118"/>
      <c r="D5979" s="118"/>
      <c r="E5979" s="118"/>
      <c r="F5979" s="118"/>
      <c r="G5979" s="118"/>
      <c r="H5979" s="118"/>
      <c r="I5979" s="118"/>
      <c r="J5979" s="118"/>
      <c r="K5979" s="118"/>
      <c r="L5979" s="118"/>
      <c r="M5979" s="118"/>
      <c r="N5979" s="118"/>
      <c r="O5979" s="143" t="str">
        <f>IF(H5979="","",(S5979/S5979)&amp;":"&amp;ROUND(AH5979/S5979,2))</f>
        <v/>
      </c>
      <c r="P5979" s="118"/>
      <c r="Q5979" s="118"/>
      <c r="R5979" s="143" t="str">
        <f>IF(H5979="","",(S5979/S5979)&amp;":"&amp;ROUND(AI5979/S5979,2))</f>
        <v/>
      </c>
      <c r="S5979" s="144" t="str">
        <f t="shared" si="1121"/>
        <v/>
      </c>
      <c r="T5979" s="145" t="str">
        <f t="shared" si="1122"/>
        <v/>
      </c>
      <c r="U5979" s="118"/>
      <c r="V5979" s="145" t="str">
        <f t="shared" si="1123"/>
        <v/>
      </c>
      <c r="W5979" s="144" t="str">
        <f t="shared" si="1124"/>
        <v/>
      </c>
      <c r="X5979" s="146" t="str">
        <f>IF(C5979="","",IF(OR(C5979="Trade",C5979="Multi Position"),(X5978+V5979),IF(C5979="Deposit",(X5978+AE5979),IF(C5979="Withdrawal",(X5978-AE5979)))))</f>
        <v/>
      </c>
      <c r="Y5979" s="145" t="str">
        <f t="shared" si="1125"/>
        <v/>
      </c>
      <c r="Z5979" s="118"/>
      <c r="AA5979" s="118"/>
      <c r="AB5979" s="118"/>
      <c r="AC5979" s="118"/>
      <c r="AD5979" s="118"/>
      <c r="AE5979" s="139"/>
      <c r="AF5979" s="118"/>
      <c r="AG5979" s="118"/>
      <c r="AH5979" s="147" t="str">
        <f t="shared" si="1126"/>
        <v/>
      </c>
      <c r="AI5979" s="147" t="str">
        <f t="shared" si="1127"/>
        <v/>
      </c>
      <c r="AJ5979" s="148" t="str">
        <f t="shared" si="1116"/>
        <v/>
      </c>
      <c r="AK5979" s="148" t="str">
        <f t="shared" si="1117"/>
        <v/>
      </c>
      <c r="AL5979" s="147" t="str">
        <f t="shared" si="1118"/>
        <v/>
      </c>
      <c r="AM5979" s="147" t="str">
        <f t="shared" si="1119"/>
        <v/>
      </c>
      <c r="AN5979" s="147" t="str">
        <f t="shared" si="1120"/>
        <v/>
      </c>
      <c r="AO5979" s="118"/>
    </row>
    <row r="5980" spans="1:41">
      <c r="A5980" s="118"/>
      <c r="B5980" s="118"/>
      <c r="C5980" s="118"/>
      <c r="D5980" s="118"/>
      <c r="E5980" s="118"/>
      <c r="F5980" s="118"/>
      <c r="G5980" s="118"/>
      <c r="H5980" s="118"/>
      <c r="I5980" s="118"/>
      <c r="J5980" s="118"/>
      <c r="K5980" s="118"/>
      <c r="L5980" s="118"/>
      <c r="M5980" s="118"/>
      <c r="N5980" s="118"/>
      <c r="O5980" s="143" t="str">
        <f>IF(H5980="","",(S5980/S5980)&amp;":"&amp;ROUND(AH5980/S5980,2))</f>
        <v/>
      </c>
      <c r="P5980" s="118"/>
      <c r="Q5980" s="118"/>
      <c r="R5980" s="143" t="str">
        <f>IF(H5980="","",(S5980/S5980)&amp;":"&amp;ROUND(AI5980/S5980,2))</f>
        <v/>
      </c>
      <c r="S5980" s="144" t="str">
        <f t="shared" si="1121"/>
        <v/>
      </c>
      <c r="T5980" s="145" t="str">
        <f t="shared" si="1122"/>
        <v/>
      </c>
      <c r="U5980" s="118"/>
      <c r="V5980" s="145" t="str">
        <f t="shared" si="1123"/>
        <v/>
      </c>
      <c r="W5980" s="144" t="str">
        <f t="shared" si="1124"/>
        <v/>
      </c>
      <c r="X5980" s="146" t="str">
        <f>IF(C5980="","",IF(OR(C5980="Trade",C5980="Multi Position"),(X5979+V5980),IF(C5980="Deposit",(X5979+AE5980),IF(C5980="Withdrawal",(X5979-AE5980)))))</f>
        <v/>
      </c>
      <c r="Y5980" s="145" t="str">
        <f t="shared" si="1125"/>
        <v/>
      </c>
      <c r="Z5980" s="118"/>
      <c r="AA5980" s="118"/>
      <c r="AB5980" s="118"/>
      <c r="AC5980" s="118"/>
      <c r="AD5980" s="118"/>
      <c r="AE5980" s="139"/>
      <c r="AF5980" s="118"/>
      <c r="AG5980" s="118"/>
      <c r="AH5980" s="147" t="str">
        <f t="shared" si="1126"/>
        <v/>
      </c>
      <c r="AI5980" s="147" t="str">
        <f t="shared" si="1127"/>
        <v/>
      </c>
      <c r="AJ5980" s="148" t="str">
        <f t="shared" si="1116"/>
        <v/>
      </c>
      <c r="AK5980" s="148" t="str">
        <f t="shared" si="1117"/>
        <v/>
      </c>
      <c r="AL5980" s="147" t="str">
        <f t="shared" si="1118"/>
        <v/>
      </c>
      <c r="AM5980" s="147" t="str">
        <f t="shared" si="1119"/>
        <v/>
      </c>
      <c r="AN5980" s="147" t="str">
        <f t="shared" si="1120"/>
        <v/>
      </c>
      <c r="AO5980" s="118"/>
    </row>
    <row r="5981" spans="1:41">
      <c r="A5981" s="118"/>
      <c r="B5981" s="118"/>
      <c r="C5981" s="118"/>
      <c r="D5981" s="118"/>
      <c r="E5981" s="118"/>
      <c r="F5981" s="118"/>
      <c r="G5981" s="118"/>
      <c r="H5981" s="118"/>
      <c r="I5981" s="118"/>
      <c r="J5981" s="118"/>
      <c r="K5981" s="118"/>
      <c r="L5981" s="118"/>
      <c r="M5981" s="118"/>
      <c r="N5981" s="118"/>
      <c r="O5981" s="143" t="str">
        <f>IF(H5981="","",(S5981/S5981)&amp;":"&amp;ROUND(AH5981/S5981,2))</f>
        <v/>
      </c>
      <c r="P5981" s="118"/>
      <c r="Q5981" s="118"/>
      <c r="R5981" s="143" t="str">
        <f>IF(H5981="","",(S5981/S5981)&amp;":"&amp;ROUND(AI5981/S5981,2))</f>
        <v/>
      </c>
      <c r="S5981" s="144" t="str">
        <f t="shared" si="1121"/>
        <v/>
      </c>
      <c r="T5981" s="145" t="str">
        <f t="shared" si="1122"/>
        <v/>
      </c>
      <c r="U5981" s="118"/>
      <c r="V5981" s="145" t="str">
        <f t="shared" si="1123"/>
        <v/>
      </c>
      <c r="W5981" s="144" t="str">
        <f t="shared" si="1124"/>
        <v/>
      </c>
      <c r="X5981" s="146" t="str">
        <f>IF(C5981="","",IF(OR(C5981="Trade",C5981="Multi Position"),(X5980+V5981),IF(C5981="Deposit",(X5980+AE5981),IF(C5981="Withdrawal",(X5980-AE5981)))))</f>
        <v/>
      </c>
      <c r="Y5981" s="145" t="str">
        <f t="shared" si="1125"/>
        <v/>
      </c>
      <c r="Z5981" s="118"/>
      <c r="AA5981" s="118"/>
      <c r="AB5981" s="118"/>
      <c r="AC5981" s="118"/>
      <c r="AD5981" s="118"/>
      <c r="AE5981" s="139"/>
      <c r="AF5981" s="118"/>
      <c r="AG5981" s="118"/>
      <c r="AH5981" s="147" t="str">
        <f t="shared" si="1126"/>
        <v/>
      </c>
      <c r="AI5981" s="147" t="str">
        <f t="shared" si="1127"/>
        <v/>
      </c>
      <c r="AJ5981" s="148" t="str">
        <f t="shared" si="1116"/>
        <v/>
      </c>
      <c r="AK5981" s="148" t="str">
        <f t="shared" si="1117"/>
        <v/>
      </c>
      <c r="AL5981" s="147" t="str">
        <f t="shared" si="1118"/>
        <v/>
      </c>
      <c r="AM5981" s="147" t="str">
        <f t="shared" si="1119"/>
        <v/>
      </c>
      <c r="AN5981" s="147" t="str">
        <f t="shared" si="1120"/>
        <v/>
      </c>
      <c r="AO5981" s="118"/>
    </row>
    <row r="5982" spans="1:41">
      <c r="A5982" s="118"/>
      <c r="B5982" s="118"/>
      <c r="C5982" s="118"/>
      <c r="D5982" s="118"/>
      <c r="E5982" s="118"/>
      <c r="F5982" s="118"/>
      <c r="G5982" s="118"/>
      <c r="H5982" s="118"/>
      <c r="I5982" s="118"/>
      <c r="J5982" s="118"/>
      <c r="K5982" s="118"/>
      <c r="L5982" s="118"/>
      <c r="M5982" s="118"/>
      <c r="N5982" s="118"/>
      <c r="O5982" s="143" t="str">
        <f>IF(H5982="","",(S5982/S5982)&amp;":"&amp;ROUND(AH5982/S5982,2))</f>
        <v/>
      </c>
      <c r="P5982" s="118"/>
      <c r="Q5982" s="118"/>
      <c r="R5982" s="143" t="str">
        <f>IF(H5982="","",(S5982/S5982)&amp;":"&amp;ROUND(AI5982/S5982,2))</f>
        <v/>
      </c>
      <c r="S5982" s="144" t="str">
        <f t="shared" si="1121"/>
        <v/>
      </c>
      <c r="T5982" s="145" t="str">
        <f t="shared" si="1122"/>
        <v/>
      </c>
      <c r="U5982" s="118"/>
      <c r="V5982" s="145" t="str">
        <f t="shared" si="1123"/>
        <v/>
      </c>
      <c r="W5982" s="144" t="str">
        <f t="shared" si="1124"/>
        <v/>
      </c>
      <c r="X5982" s="146" t="str">
        <f>IF(C5982="","",IF(OR(C5982="Trade",C5982="Multi Position"),(X5981+V5982),IF(C5982="Deposit",(X5981+AE5982),IF(C5982="Withdrawal",(X5981-AE5982)))))</f>
        <v/>
      </c>
      <c r="Y5982" s="145" t="str">
        <f t="shared" si="1125"/>
        <v/>
      </c>
      <c r="Z5982" s="118"/>
      <c r="AA5982" s="118"/>
      <c r="AB5982" s="118"/>
      <c r="AC5982" s="118"/>
      <c r="AD5982" s="118"/>
      <c r="AE5982" s="139"/>
      <c r="AF5982" s="118"/>
      <c r="AG5982" s="118"/>
      <c r="AH5982" s="147" t="str">
        <f t="shared" si="1126"/>
        <v/>
      </c>
      <c r="AI5982" s="147" t="str">
        <f t="shared" si="1127"/>
        <v/>
      </c>
      <c r="AJ5982" s="148" t="str">
        <f t="shared" si="1116"/>
        <v/>
      </c>
      <c r="AK5982" s="148" t="str">
        <f t="shared" si="1117"/>
        <v/>
      </c>
      <c r="AL5982" s="147" t="str">
        <f t="shared" si="1118"/>
        <v/>
      </c>
      <c r="AM5982" s="147" t="str">
        <f t="shared" si="1119"/>
        <v/>
      </c>
      <c r="AN5982" s="147" t="str">
        <f t="shared" si="1120"/>
        <v/>
      </c>
      <c r="AO5982" s="118"/>
    </row>
    <row r="5983" spans="1:41">
      <c r="A5983" s="118"/>
      <c r="B5983" s="118"/>
      <c r="C5983" s="118"/>
      <c r="D5983" s="118"/>
      <c r="E5983" s="118"/>
      <c r="F5983" s="118"/>
      <c r="G5983" s="118"/>
      <c r="H5983" s="118"/>
      <c r="I5983" s="118"/>
      <c r="J5983" s="118"/>
      <c r="K5983" s="118"/>
      <c r="L5983" s="118"/>
      <c r="M5983" s="118"/>
      <c r="N5983" s="118"/>
      <c r="O5983" s="143" t="str">
        <f>IF(H5983="","",(S5983/S5983)&amp;":"&amp;ROUND(AH5983/S5983,2))</f>
        <v/>
      </c>
      <c r="P5983" s="118"/>
      <c r="Q5983" s="118"/>
      <c r="R5983" s="143" t="str">
        <f>IF(H5983="","",(S5983/S5983)&amp;":"&amp;ROUND(AI5983/S5983,2))</f>
        <v/>
      </c>
      <c r="S5983" s="144" t="str">
        <f t="shared" si="1121"/>
        <v/>
      </c>
      <c r="T5983" s="145" t="str">
        <f t="shared" si="1122"/>
        <v/>
      </c>
      <c r="U5983" s="118"/>
      <c r="V5983" s="145" t="str">
        <f t="shared" si="1123"/>
        <v/>
      </c>
      <c r="W5983" s="144" t="str">
        <f t="shared" si="1124"/>
        <v/>
      </c>
      <c r="X5983" s="146" t="str">
        <f>IF(C5983="","",IF(OR(C5983="Trade",C5983="Multi Position"),(X5982+V5983),IF(C5983="Deposit",(X5982+AE5983),IF(C5983="Withdrawal",(X5982-AE5983)))))</f>
        <v/>
      </c>
      <c r="Y5983" s="145" t="str">
        <f t="shared" si="1125"/>
        <v/>
      </c>
      <c r="Z5983" s="118"/>
      <c r="AA5983" s="118"/>
      <c r="AB5983" s="118"/>
      <c r="AC5983" s="118"/>
      <c r="AD5983" s="118"/>
      <c r="AE5983" s="139"/>
      <c r="AF5983" s="118"/>
      <c r="AG5983" s="118"/>
      <c r="AH5983" s="147" t="str">
        <f t="shared" si="1126"/>
        <v/>
      </c>
      <c r="AI5983" s="147" t="str">
        <f t="shared" si="1127"/>
        <v/>
      </c>
      <c r="AJ5983" s="148" t="str">
        <f t="shared" si="1116"/>
        <v/>
      </c>
      <c r="AK5983" s="148" t="str">
        <f t="shared" si="1117"/>
        <v/>
      </c>
      <c r="AL5983" s="147" t="str">
        <f t="shared" si="1118"/>
        <v/>
      </c>
      <c r="AM5983" s="147" t="str">
        <f t="shared" si="1119"/>
        <v/>
      </c>
      <c r="AN5983" s="147" t="str">
        <f t="shared" si="1120"/>
        <v/>
      </c>
      <c r="AO5983" s="118"/>
    </row>
    <row r="5984" spans="1:41">
      <c r="A5984" s="118"/>
      <c r="B5984" s="118"/>
      <c r="C5984" s="118"/>
      <c r="D5984" s="118"/>
      <c r="E5984" s="118"/>
      <c r="F5984" s="118"/>
      <c r="G5984" s="118"/>
      <c r="H5984" s="118"/>
      <c r="I5984" s="118"/>
      <c r="J5984" s="118"/>
      <c r="K5984" s="118"/>
      <c r="L5984" s="118"/>
      <c r="M5984" s="118"/>
      <c r="N5984" s="118"/>
      <c r="O5984" s="143" t="str">
        <f>IF(H5984="","",(S5984/S5984)&amp;":"&amp;ROUND(AH5984/S5984,2))</f>
        <v/>
      </c>
      <c r="P5984" s="118"/>
      <c r="Q5984" s="118"/>
      <c r="R5984" s="143" t="str">
        <f>IF(H5984="","",(S5984/S5984)&amp;":"&amp;ROUND(AI5984/S5984,2))</f>
        <v/>
      </c>
      <c r="S5984" s="144" t="str">
        <f t="shared" si="1121"/>
        <v/>
      </c>
      <c r="T5984" s="145" t="str">
        <f t="shared" si="1122"/>
        <v/>
      </c>
      <c r="U5984" s="118"/>
      <c r="V5984" s="145" t="str">
        <f t="shared" si="1123"/>
        <v/>
      </c>
      <c r="W5984" s="144" t="str">
        <f t="shared" si="1124"/>
        <v/>
      </c>
      <c r="X5984" s="146" t="str">
        <f>IF(C5984="","",IF(OR(C5984="Trade",C5984="Multi Position"),(X5983+V5984),IF(C5984="Deposit",(X5983+AE5984),IF(C5984="Withdrawal",(X5983-AE5984)))))</f>
        <v/>
      </c>
      <c r="Y5984" s="145" t="str">
        <f t="shared" si="1125"/>
        <v/>
      </c>
      <c r="Z5984" s="118"/>
      <c r="AA5984" s="118"/>
      <c r="AB5984" s="118"/>
      <c r="AC5984" s="118"/>
      <c r="AD5984" s="118"/>
      <c r="AE5984" s="139"/>
      <c r="AF5984" s="118"/>
      <c r="AG5984" s="118"/>
      <c r="AH5984" s="147" t="str">
        <f t="shared" si="1126"/>
        <v/>
      </c>
      <c r="AI5984" s="147" t="str">
        <f t="shared" si="1127"/>
        <v/>
      </c>
      <c r="AJ5984" s="148" t="str">
        <f t="shared" si="1116"/>
        <v/>
      </c>
      <c r="AK5984" s="148" t="str">
        <f t="shared" si="1117"/>
        <v/>
      </c>
      <c r="AL5984" s="147" t="str">
        <f t="shared" si="1118"/>
        <v/>
      </c>
      <c r="AM5984" s="147" t="str">
        <f t="shared" si="1119"/>
        <v/>
      </c>
      <c r="AN5984" s="147" t="str">
        <f t="shared" si="1120"/>
        <v/>
      </c>
      <c r="AO5984" s="118"/>
    </row>
    <row r="5985" spans="1:41">
      <c r="A5985" s="118"/>
      <c r="B5985" s="118"/>
      <c r="C5985" s="118"/>
      <c r="D5985" s="118"/>
      <c r="E5985" s="118"/>
      <c r="F5985" s="118"/>
      <c r="G5985" s="118"/>
      <c r="H5985" s="118"/>
      <c r="I5985" s="118"/>
      <c r="J5985" s="118"/>
      <c r="K5985" s="118"/>
      <c r="L5985" s="118"/>
      <c r="M5985" s="118"/>
      <c r="N5985" s="118"/>
      <c r="O5985" s="143" t="str">
        <f>IF(H5985="","",(S5985/S5985)&amp;":"&amp;ROUND(AH5985/S5985,2))</f>
        <v/>
      </c>
      <c r="P5985" s="118"/>
      <c r="Q5985" s="118"/>
      <c r="R5985" s="143" t="str">
        <f>IF(H5985="","",(S5985/S5985)&amp;":"&amp;ROUND(AI5985/S5985,2))</f>
        <v/>
      </c>
      <c r="S5985" s="144" t="str">
        <f t="shared" si="1121"/>
        <v/>
      </c>
      <c r="T5985" s="145" t="str">
        <f t="shared" si="1122"/>
        <v/>
      </c>
      <c r="U5985" s="118"/>
      <c r="V5985" s="145" t="str">
        <f t="shared" si="1123"/>
        <v/>
      </c>
      <c r="W5985" s="144" t="str">
        <f t="shared" si="1124"/>
        <v/>
      </c>
      <c r="X5985" s="146" t="str">
        <f>IF(C5985="","",IF(OR(C5985="Trade",C5985="Multi Position"),(X5984+V5985),IF(C5985="Deposit",(X5984+AE5985),IF(C5985="Withdrawal",(X5984-AE5985)))))</f>
        <v/>
      </c>
      <c r="Y5985" s="145" t="str">
        <f t="shared" si="1125"/>
        <v/>
      </c>
      <c r="Z5985" s="118"/>
      <c r="AA5985" s="118"/>
      <c r="AB5985" s="118"/>
      <c r="AC5985" s="118"/>
      <c r="AD5985" s="118"/>
      <c r="AE5985" s="139"/>
      <c r="AF5985" s="118"/>
      <c r="AG5985" s="118"/>
      <c r="AH5985" s="147" t="str">
        <f t="shared" si="1126"/>
        <v/>
      </c>
      <c r="AI5985" s="147" t="str">
        <f t="shared" si="1127"/>
        <v/>
      </c>
      <c r="AJ5985" s="148" t="str">
        <f t="shared" si="1116"/>
        <v/>
      </c>
      <c r="AK5985" s="148" t="str">
        <f t="shared" si="1117"/>
        <v/>
      </c>
      <c r="AL5985" s="147" t="str">
        <f t="shared" si="1118"/>
        <v/>
      </c>
      <c r="AM5985" s="147" t="str">
        <f t="shared" si="1119"/>
        <v/>
      </c>
      <c r="AN5985" s="147" t="str">
        <f t="shared" si="1120"/>
        <v/>
      </c>
      <c r="AO5985" s="118"/>
    </row>
    <row r="5986" spans="1:41">
      <c r="A5986" s="118"/>
      <c r="B5986" s="118"/>
      <c r="C5986" s="118"/>
      <c r="D5986" s="118"/>
      <c r="E5986" s="118"/>
      <c r="F5986" s="118"/>
      <c r="G5986" s="118"/>
      <c r="H5986" s="118"/>
      <c r="I5986" s="118"/>
      <c r="J5986" s="118"/>
      <c r="K5986" s="118"/>
      <c r="L5986" s="118"/>
      <c r="M5986" s="118"/>
      <c r="N5986" s="118"/>
      <c r="O5986" s="143" t="str">
        <f>IF(H5986="","",(S5986/S5986)&amp;":"&amp;ROUND(AH5986/S5986,2))</f>
        <v/>
      </c>
      <c r="P5986" s="118"/>
      <c r="Q5986" s="118"/>
      <c r="R5986" s="143" t="str">
        <f>IF(H5986="","",(S5986/S5986)&amp;":"&amp;ROUND(AI5986/S5986,2))</f>
        <v/>
      </c>
      <c r="S5986" s="144" t="str">
        <f t="shared" si="1121"/>
        <v/>
      </c>
      <c r="T5986" s="145" t="str">
        <f t="shared" si="1122"/>
        <v/>
      </c>
      <c r="U5986" s="118"/>
      <c r="V5986" s="145" t="str">
        <f t="shared" si="1123"/>
        <v/>
      </c>
      <c r="W5986" s="144" t="str">
        <f t="shared" si="1124"/>
        <v/>
      </c>
      <c r="X5986" s="146" t="str">
        <f>IF(C5986="","",IF(OR(C5986="Trade",C5986="Multi Position"),(X5985+V5986),IF(C5986="Deposit",(X5985+AE5986),IF(C5986="Withdrawal",(X5985-AE5986)))))</f>
        <v/>
      </c>
      <c r="Y5986" s="145" t="str">
        <f t="shared" si="1125"/>
        <v/>
      </c>
      <c r="Z5986" s="118"/>
      <c r="AA5986" s="118"/>
      <c r="AB5986" s="118"/>
      <c r="AC5986" s="118"/>
      <c r="AD5986" s="118"/>
      <c r="AE5986" s="139"/>
      <c r="AF5986" s="118"/>
      <c r="AG5986" s="118"/>
      <c r="AH5986" s="147" t="str">
        <f t="shared" si="1126"/>
        <v/>
      </c>
      <c r="AI5986" s="147" t="str">
        <f t="shared" si="1127"/>
        <v/>
      </c>
      <c r="AJ5986" s="148" t="str">
        <f t="shared" si="1116"/>
        <v/>
      </c>
      <c r="AK5986" s="148" t="str">
        <f t="shared" si="1117"/>
        <v/>
      </c>
      <c r="AL5986" s="147" t="str">
        <f t="shared" si="1118"/>
        <v/>
      </c>
      <c r="AM5986" s="147" t="str">
        <f t="shared" si="1119"/>
        <v/>
      </c>
      <c r="AN5986" s="147" t="str">
        <f t="shared" si="1120"/>
        <v/>
      </c>
      <c r="AO5986" s="118"/>
    </row>
    <row r="5987" spans="1:41">
      <c r="A5987" s="118"/>
      <c r="B5987" s="118"/>
      <c r="C5987" s="118"/>
      <c r="D5987" s="118"/>
      <c r="E5987" s="118"/>
      <c r="F5987" s="118"/>
      <c r="G5987" s="118"/>
      <c r="H5987" s="118"/>
      <c r="I5987" s="118"/>
      <c r="J5987" s="118"/>
      <c r="K5987" s="118"/>
      <c r="L5987" s="118"/>
      <c r="M5987" s="118"/>
      <c r="N5987" s="118"/>
      <c r="O5987" s="143" t="str">
        <f>IF(H5987="","",(S5987/S5987)&amp;":"&amp;ROUND(AH5987/S5987,2))</f>
        <v/>
      </c>
      <c r="P5987" s="118"/>
      <c r="Q5987" s="118"/>
      <c r="R5987" s="143" t="str">
        <f>IF(H5987="","",(S5987/S5987)&amp;":"&amp;ROUND(AI5987/S5987,2))</f>
        <v/>
      </c>
      <c r="S5987" s="144" t="str">
        <f t="shared" si="1121"/>
        <v/>
      </c>
      <c r="T5987" s="145" t="str">
        <f t="shared" si="1122"/>
        <v/>
      </c>
      <c r="U5987" s="118"/>
      <c r="V5987" s="145" t="str">
        <f t="shared" si="1123"/>
        <v/>
      </c>
      <c r="W5987" s="144" t="str">
        <f t="shared" si="1124"/>
        <v/>
      </c>
      <c r="X5987" s="146" t="str">
        <f>IF(C5987="","",IF(OR(C5987="Trade",C5987="Multi Position"),(X5986+V5987),IF(C5987="Deposit",(X5986+AE5987),IF(C5987="Withdrawal",(X5986-AE5987)))))</f>
        <v/>
      </c>
      <c r="Y5987" s="145" t="str">
        <f t="shared" si="1125"/>
        <v/>
      </c>
      <c r="Z5987" s="118"/>
      <c r="AA5987" s="118"/>
      <c r="AB5987" s="118"/>
      <c r="AC5987" s="118"/>
      <c r="AD5987" s="118"/>
      <c r="AE5987" s="139"/>
      <c r="AF5987" s="118"/>
      <c r="AG5987" s="118"/>
      <c r="AH5987" s="147" t="str">
        <f t="shared" si="1126"/>
        <v/>
      </c>
      <c r="AI5987" s="147" t="str">
        <f t="shared" si="1127"/>
        <v/>
      </c>
      <c r="AJ5987" s="148" t="str">
        <f t="shared" si="1116"/>
        <v/>
      </c>
      <c r="AK5987" s="148" t="str">
        <f t="shared" si="1117"/>
        <v/>
      </c>
      <c r="AL5987" s="147" t="str">
        <f t="shared" si="1118"/>
        <v/>
      </c>
      <c r="AM5987" s="147" t="str">
        <f t="shared" si="1119"/>
        <v/>
      </c>
      <c r="AN5987" s="147" t="str">
        <f t="shared" si="1120"/>
        <v/>
      </c>
      <c r="AO5987" s="118"/>
    </row>
    <row r="5988" spans="1:41">
      <c r="A5988" s="118"/>
      <c r="B5988" s="118"/>
      <c r="C5988" s="118"/>
      <c r="D5988" s="118"/>
      <c r="E5988" s="118"/>
      <c r="F5988" s="118"/>
      <c r="G5988" s="118"/>
      <c r="H5988" s="118"/>
      <c r="I5988" s="118"/>
      <c r="J5988" s="118"/>
      <c r="K5988" s="118"/>
      <c r="L5988" s="118"/>
      <c r="M5988" s="118"/>
      <c r="N5988" s="118"/>
      <c r="O5988" s="143" t="str">
        <f>IF(H5988="","",(S5988/S5988)&amp;":"&amp;ROUND(AH5988/S5988,2))</f>
        <v/>
      </c>
      <c r="P5988" s="118"/>
      <c r="Q5988" s="118"/>
      <c r="R5988" s="143" t="str">
        <f>IF(H5988="","",(S5988/S5988)&amp;":"&amp;ROUND(AI5988/S5988,2))</f>
        <v/>
      </c>
      <c r="S5988" s="144" t="str">
        <f t="shared" si="1121"/>
        <v/>
      </c>
      <c r="T5988" s="145" t="str">
        <f t="shared" si="1122"/>
        <v/>
      </c>
      <c r="U5988" s="118"/>
      <c r="V5988" s="145" t="str">
        <f t="shared" si="1123"/>
        <v/>
      </c>
      <c r="W5988" s="144" t="str">
        <f t="shared" si="1124"/>
        <v/>
      </c>
      <c r="X5988" s="146" t="str">
        <f>IF(C5988="","",IF(OR(C5988="Trade",C5988="Multi Position"),(X5987+V5988),IF(C5988="Deposit",(X5987+AE5988),IF(C5988="Withdrawal",(X5987-AE5988)))))</f>
        <v/>
      </c>
      <c r="Y5988" s="145" t="str">
        <f t="shared" si="1125"/>
        <v/>
      </c>
      <c r="Z5988" s="118"/>
      <c r="AA5988" s="118"/>
      <c r="AB5988" s="118"/>
      <c r="AC5988" s="118"/>
      <c r="AD5988" s="118"/>
      <c r="AE5988" s="139"/>
      <c r="AF5988" s="118"/>
      <c r="AG5988" s="118"/>
      <c r="AH5988" s="147" t="str">
        <f t="shared" si="1126"/>
        <v/>
      </c>
      <c r="AI5988" s="147" t="str">
        <f t="shared" si="1127"/>
        <v/>
      </c>
      <c r="AJ5988" s="148" t="str">
        <f t="shared" si="1116"/>
        <v/>
      </c>
      <c r="AK5988" s="148" t="str">
        <f t="shared" si="1117"/>
        <v/>
      </c>
      <c r="AL5988" s="147" t="str">
        <f t="shared" si="1118"/>
        <v/>
      </c>
      <c r="AM5988" s="147" t="str">
        <f t="shared" si="1119"/>
        <v/>
      </c>
      <c r="AN5988" s="147" t="str">
        <f t="shared" si="1120"/>
        <v/>
      </c>
      <c r="AO5988" s="118"/>
    </row>
    <row r="5989" spans="1:41">
      <c r="A5989" s="118"/>
      <c r="B5989" s="118"/>
      <c r="C5989" s="118"/>
      <c r="D5989" s="118"/>
      <c r="E5989" s="118"/>
      <c r="F5989" s="118"/>
      <c r="G5989" s="118"/>
      <c r="H5989" s="118"/>
      <c r="I5989" s="118"/>
      <c r="J5989" s="118"/>
      <c r="K5989" s="118"/>
      <c r="L5989" s="118"/>
      <c r="M5989" s="118"/>
      <c r="N5989" s="118"/>
      <c r="O5989" s="143" t="str">
        <f>IF(H5989="","",(S5989/S5989)&amp;":"&amp;ROUND(AH5989/S5989,2))</f>
        <v/>
      </c>
      <c r="P5989" s="118"/>
      <c r="Q5989" s="118"/>
      <c r="R5989" s="143" t="str">
        <f>IF(H5989="","",(S5989/S5989)&amp;":"&amp;ROUND(AI5989/S5989,2))</f>
        <v/>
      </c>
      <c r="S5989" s="144" t="str">
        <f t="shared" si="1121"/>
        <v/>
      </c>
      <c r="T5989" s="145" t="str">
        <f t="shared" si="1122"/>
        <v/>
      </c>
      <c r="U5989" s="118"/>
      <c r="V5989" s="145" t="str">
        <f t="shared" si="1123"/>
        <v/>
      </c>
      <c r="W5989" s="144" t="str">
        <f t="shared" si="1124"/>
        <v/>
      </c>
      <c r="X5989" s="146" t="str">
        <f>IF(C5989="","",IF(OR(C5989="Trade",C5989="Multi Position"),(X5988+V5989),IF(C5989="Deposit",(X5988+AE5989),IF(C5989="Withdrawal",(X5988-AE5989)))))</f>
        <v/>
      </c>
      <c r="Y5989" s="145" t="str">
        <f t="shared" si="1125"/>
        <v/>
      </c>
      <c r="Z5989" s="118"/>
      <c r="AA5989" s="118"/>
      <c r="AB5989" s="118"/>
      <c r="AC5989" s="118"/>
      <c r="AD5989" s="118"/>
      <c r="AE5989" s="139"/>
      <c r="AF5989" s="118"/>
      <c r="AG5989" s="118"/>
      <c r="AH5989" s="147" t="str">
        <f t="shared" si="1126"/>
        <v/>
      </c>
      <c r="AI5989" s="147" t="str">
        <f t="shared" si="1127"/>
        <v/>
      </c>
      <c r="AJ5989" s="148" t="str">
        <f t="shared" si="1116"/>
        <v/>
      </c>
      <c r="AK5989" s="148" t="str">
        <f t="shared" si="1117"/>
        <v/>
      </c>
      <c r="AL5989" s="147" t="str">
        <f t="shared" si="1118"/>
        <v/>
      </c>
      <c r="AM5989" s="147" t="str">
        <f t="shared" si="1119"/>
        <v/>
      </c>
      <c r="AN5989" s="147" t="str">
        <f t="shared" si="1120"/>
        <v/>
      </c>
      <c r="AO5989" s="118"/>
    </row>
    <row r="5990" spans="1:41">
      <c r="A5990" s="118"/>
      <c r="B5990" s="118"/>
      <c r="C5990" s="118"/>
      <c r="D5990" s="118"/>
      <c r="E5990" s="118"/>
      <c r="F5990" s="118"/>
      <c r="G5990" s="118"/>
      <c r="H5990" s="118"/>
      <c r="I5990" s="118"/>
      <c r="J5990" s="118"/>
      <c r="K5990" s="118"/>
      <c r="L5990" s="118"/>
      <c r="M5990" s="118"/>
      <c r="N5990" s="118"/>
      <c r="O5990" s="143" t="str">
        <f>IF(H5990="","",(S5990/S5990)&amp;":"&amp;ROUND(AH5990/S5990,2))</f>
        <v/>
      </c>
      <c r="P5990" s="118"/>
      <c r="Q5990" s="118"/>
      <c r="R5990" s="143" t="str">
        <f>IF(H5990="","",(S5990/S5990)&amp;":"&amp;ROUND(AI5990/S5990,2))</f>
        <v/>
      </c>
      <c r="S5990" s="144" t="str">
        <f t="shared" si="1121"/>
        <v/>
      </c>
      <c r="T5990" s="145" t="str">
        <f t="shared" si="1122"/>
        <v/>
      </c>
      <c r="U5990" s="118"/>
      <c r="V5990" s="145" t="str">
        <f t="shared" si="1123"/>
        <v/>
      </c>
      <c r="W5990" s="144" t="str">
        <f t="shared" si="1124"/>
        <v/>
      </c>
      <c r="X5990" s="146" t="str">
        <f>IF(C5990="","",IF(OR(C5990="Trade",C5990="Multi Position"),(X5989+V5990),IF(C5990="Deposit",(X5989+AE5990),IF(C5990="Withdrawal",(X5989-AE5990)))))</f>
        <v/>
      </c>
      <c r="Y5990" s="145" t="str">
        <f t="shared" si="1125"/>
        <v/>
      </c>
      <c r="Z5990" s="118"/>
      <c r="AA5990" s="118"/>
      <c r="AB5990" s="118"/>
      <c r="AC5990" s="118"/>
      <c r="AD5990" s="118"/>
      <c r="AE5990" s="139"/>
      <c r="AF5990" s="118"/>
      <c r="AG5990" s="118"/>
      <c r="AH5990" s="147" t="str">
        <f t="shared" si="1126"/>
        <v/>
      </c>
      <c r="AI5990" s="147" t="str">
        <f t="shared" si="1127"/>
        <v/>
      </c>
      <c r="AJ5990" s="148" t="str">
        <f t="shared" si="1116"/>
        <v/>
      </c>
      <c r="AK5990" s="148" t="str">
        <f t="shared" si="1117"/>
        <v/>
      </c>
      <c r="AL5990" s="147" t="str">
        <f t="shared" si="1118"/>
        <v/>
      </c>
      <c r="AM5990" s="147" t="str">
        <f t="shared" si="1119"/>
        <v/>
      </c>
      <c r="AN5990" s="147" t="str">
        <f t="shared" si="1120"/>
        <v/>
      </c>
      <c r="AO5990" s="118"/>
    </row>
    <row r="5991" spans="1:41">
      <c r="A5991" s="118"/>
      <c r="B5991" s="118"/>
      <c r="C5991" s="118"/>
      <c r="D5991" s="118"/>
      <c r="E5991" s="118"/>
      <c r="F5991" s="118"/>
      <c r="G5991" s="118"/>
      <c r="H5991" s="118"/>
      <c r="I5991" s="118"/>
      <c r="J5991" s="118"/>
      <c r="K5991" s="118"/>
      <c r="L5991" s="118"/>
      <c r="M5991" s="118"/>
      <c r="N5991" s="118"/>
      <c r="O5991" s="143" t="str">
        <f>IF(H5991="","",(S5991/S5991)&amp;":"&amp;ROUND(AH5991/S5991,2))</f>
        <v/>
      </c>
      <c r="P5991" s="118"/>
      <c r="Q5991" s="118"/>
      <c r="R5991" s="143" t="str">
        <f>IF(H5991="","",(S5991/S5991)&amp;":"&amp;ROUND(AI5991/S5991,2))</f>
        <v/>
      </c>
      <c r="S5991" s="144" t="str">
        <f t="shared" si="1121"/>
        <v/>
      </c>
      <c r="T5991" s="145" t="str">
        <f t="shared" si="1122"/>
        <v/>
      </c>
      <c r="U5991" s="118"/>
      <c r="V5991" s="145" t="str">
        <f t="shared" si="1123"/>
        <v/>
      </c>
      <c r="W5991" s="144" t="str">
        <f t="shared" si="1124"/>
        <v/>
      </c>
      <c r="X5991" s="146" t="str">
        <f>IF(C5991="","",IF(OR(C5991="Trade",C5991="Multi Position"),(X5990+V5991),IF(C5991="Deposit",(X5990+AE5991),IF(C5991="Withdrawal",(X5990-AE5991)))))</f>
        <v/>
      </c>
      <c r="Y5991" s="145" t="str">
        <f t="shared" si="1125"/>
        <v/>
      </c>
      <c r="Z5991" s="118"/>
      <c r="AA5991" s="118"/>
      <c r="AB5991" s="118"/>
      <c r="AC5991" s="118"/>
      <c r="AD5991" s="118"/>
      <c r="AE5991" s="139"/>
      <c r="AF5991" s="118"/>
      <c r="AG5991" s="118"/>
      <c r="AH5991" s="147" t="str">
        <f t="shared" si="1126"/>
        <v/>
      </c>
      <c r="AI5991" s="147" t="str">
        <f t="shared" si="1127"/>
        <v/>
      </c>
      <c r="AJ5991" s="148" t="str">
        <f t="shared" si="1116"/>
        <v/>
      </c>
      <c r="AK5991" s="148" t="str">
        <f t="shared" si="1117"/>
        <v/>
      </c>
      <c r="AL5991" s="147" t="str">
        <f t="shared" si="1118"/>
        <v/>
      </c>
      <c r="AM5991" s="147" t="str">
        <f t="shared" si="1119"/>
        <v/>
      </c>
      <c r="AN5991" s="147" t="str">
        <f t="shared" si="1120"/>
        <v/>
      </c>
      <c r="AO5991" s="118"/>
    </row>
    <row r="5992" spans="1:41">
      <c r="A5992" s="118"/>
      <c r="B5992" s="118"/>
      <c r="C5992" s="118"/>
      <c r="D5992" s="118"/>
      <c r="E5992" s="118"/>
      <c r="F5992" s="118"/>
      <c r="G5992" s="118"/>
      <c r="H5992" s="118"/>
      <c r="I5992" s="118"/>
      <c r="J5992" s="118"/>
      <c r="K5992" s="118"/>
      <c r="L5992" s="118"/>
      <c r="M5992" s="118"/>
      <c r="N5992" s="118"/>
      <c r="O5992" s="143" t="str">
        <f>IF(H5992="","",(S5992/S5992)&amp;":"&amp;ROUND(AH5992/S5992,2))</f>
        <v/>
      </c>
      <c r="P5992" s="118"/>
      <c r="Q5992" s="118"/>
      <c r="R5992" s="143" t="str">
        <f>IF(H5992="","",(S5992/S5992)&amp;":"&amp;ROUND(AI5992/S5992,2))</f>
        <v/>
      </c>
      <c r="S5992" s="144" t="str">
        <f t="shared" si="1121"/>
        <v/>
      </c>
      <c r="T5992" s="145" t="str">
        <f t="shared" si="1122"/>
        <v/>
      </c>
      <c r="U5992" s="118"/>
      <c r="V5992" s="145" t="str">
        <f t="shared" si="1123"/>
        <v/>
      </c>
      <c r="W5992" s="144" t="str">
        <f t="shared" si="1124"/>
        <v/>
      </c>
      <c r="X5992" s="146" t="str">
        <f>IF(C5992="","",IF(OR(C5992="Trade",C5992="Multi Position"),(X5991+V5992),IF(C5992="Deposit",(X5991+AE5992),IF(C5992="Withdrawal",(X5991-AE5992)))))</f>
        <v/>
      </c>
      <c r="Y5992" s="145" t="str">
        <f t="shared" si="1125"/>
        <v/>
      </c>
      <c r="Z5992" s="118"/>
      <c r="AA5992" s="118"/>
      <c r="AB5992" s="118"/>
      <c r="AC5992" s="118"/>
      <c r="AD5992" s="118"/>
      <c r="AE5992" s="139"/>
      <c r="AF5992" s="118"/>
      <c r="AG5992" s="118"/>
      <c r="AH5992" s="147" t="str">
        <f t="shared" si="1126"/>
        <v/>
      </c>
      <c r="AI5992" s="147" t="str">
        <f t="shared" si="1127"/>
        <v/>
      </c>
      <c r="AJ5992" s="148" t="str">
        <f t="shared" si="1116"/>
        <v/>
      </c>
      <c r="AK5992" s="148" t="str">
        <f t="shared" si="1117"/>
        <v/>
      </c>
      <c r="AL5992" s="147" t="str">
        <f t="shared" si="1118"/>
        <v/>
      </c>
      <c r="AM5992" s="147" t="str">
        <f t="shared" si="1119"/>
        <v/>
      </c>
      <c r="AN5992" s="147" t="str">
        <f t="shared" si="1120"/>
        <v/>
      </c>
      <c r="AO5992" s="118"/>
    </row>
    <row r="5993" spans="1:41">
      <c r="A5993" s="118"/>
      <c r="B5993" s="118"/>
      <c r="C5993" s="118"/>
      <c r="D5993" s="118"/>
      <c r="E5993" s="118"/>
      <c r="F5993" s="118"/>
      <c r="G5993" s="118"/>
      <c r="H5993" s="118"/>
      <c r="I5993" s="118"/>
      <c r="J5993" s="118"/>
      <c r="K5993" s="118"/>
      <c r="L5993" s="118"/>
      <c r="M5993" s="118"/>
      <c r="N5993" s="118"/>
      <c r="O5993" s="143" t="str">
        <f>IF(H5993="","",(S5993/S5993)&amp;":"&amp;ROUND(AH5993/S5993,2))</f>
        <v/>
      </c>
      <c r="P5993" s="118"/>
      <c r="Q5993" s="118"/>
      <c r="R5993" s="143" t="str">
        <f>IF(H5993="","",(S5993/S5993)&amp;":"&amp;ROUND(AI5993/S5993,2))</f>
        <v/>
      </c>
      <c r="S5993" s="144" t="str">
        <f t="shared" si="1121"/>
        <v/>
      </c>
      <c r="T5993" s="145" t="str">
        <f t="shared" si="1122"/>
        <v/>
      </c>
      <c r="U5993" s="118"/>
      <c r="V5993" s="145" t="str">
        <f t="shared" si="1123"/>
        <v/>
      </c>
      <c r="W5993" s="144" t="str">
        <f t="shared" si="1124"/>
        <v/>
      </c>
      <c r="X5993" s="146" t="str">
        <f>IF(C5993="","",IF(OR(C5993="Trade",C5993="Multi Position"),(X5992+V5993),IF(C5993="Deposit",(X5992+AE5993),IF(C5993="Withdrawal",(X5992-AE5993)))))</f>
        <v/>
      </c>
      <c r="Y5993" s="145" t="str">
        <f t="shared" si="1125"/>
        <v/>
      </c>
      <c r="Z5993" s="118"/>
      <c r="AA5993" s="118"/>
      <c r="AB5993" s="118"/>
      <c r="AC5993" s="118"/>
      <c r="AD5993" s="118"/>
      <c r="AE5993" s="139"/>
      <c r="AF5993" s="118"/>
      <c r="AG5993" s="118"/>
      <c r="AH5993" s="147" t="str">
        <f t="shared" si="1126"/>
        <v/>
      </c>
      <c r="AI5993" s="147" t="str">
        <f t="shared" si="1127"/>
        <v/>
      </c>
      <c r="AJ5993" s="148" t="str">
        <f t="shared" si="1116"/>
        <v/>
      </c>
      <c r="AK5993" s="148" t="str">
        <f t="shared" si="1117"/>
        <v/>
      </c>
      <c r="AL5993" s="147" t="str">
        <f t="shared" si="1118"/>
        <v/>
      </c>
      <c r="AM5993" s="147" t="str">
        <f t="shared" si="1119"/>
        <v/>
      </c>
      <c r="AN5993" s="147" t="str">
        <f t="shared" si="1120"/>
        <v/>
      </c>
      <c r="AO5993" s="118"/>
    </row>
    <row r="5994" spans="1:41">
      <c r="A5994" s="118"/>
      <c r="B5994" s="118"/>
      <c r="C5994" s="118"/>
      <c r="D5994" s="118"/>
      <c r="E5994" s="118"/>
      <c r="F5994" s="118"/>
      <c r="G5994" s="118"/>
      <c r="H5994" s="118"/>
      <c r="I5994" s="118"/>
      <c r="J5994" s="118"/>
      <c r="K5994" s="118"/>
      <c r="L5994" s="118"/>
      <c r="M5994" s="118"/>
      <c r="N5994" s="118"/>
      <c r="O5994" s="143" t="str">
        <f>IF(H5994="","",(S5994/S5994)&amp;":"&amp;ROUND(AH5994/S5994,2))</f>
        <v/>
      </c>
      <c r="P5994" s="118"/>
      <c r="Q5994" s="118"/>
      <c r="R5994" s="143" t="str">
        <f>IF(H5994="","",(S5994/S5994)&amp;":"&amp;ROUND(AI5994/S5994,2))</f>
        <v/>
      </c>
      <c r="S5994" s="144" t="str">
        <f t="shared" si="1121"/>
        <v/>
      </c>
      <c r="T5994" s="145" t="str">
        <f t="shared" si="1122"/>
        <v/>
      </c>
      <c r="U5994" s="118"/>
      <c r="V5994" s="145" t="str">
        <f t="shared" si="1123"/>
        <v/>
      </c>
      <c r="W5994" s="144" t="str">
        <f t="shared" si="1124"/>
        <v/>
      </c>
      <c r="X5994" s="146" t="str">
        <f>IF(C5994="","",IF(OR(C5994="Trade",C5994="Multi Position"),(X5993+V5994),IF(C5994="Deposit",(X5993+AE5994),IF(C5994="Withdrawal",(X5993-AE5994)))))</f>
        <v/>
      </c>
      <c r="Y5994" s="145" t="str">
        <f t="shared" si="1125"/>
        <v/>
      </c>
      <c r="Z5994" s="118"/>
      <c r="AA5994" s="118"/>
      <c r="AB5994" s="118"/>
      <c r="AC5994" s="118"/>
      <c r="AD5994" s="118"/>
      <c r="AE5994" s="139"/>
      <c r="AF5994" s="118"/>
      <c r="AG5994" s="118"/>
      <c r="AH5994" s="147" t="str">
        <f t="shared" si="1126"/>
        <v/>
      </c>
      <c r="AI5994" s="147" t="str">
        <f t="shared" si="1127"/>
        <v/>
      </c>
      <c r="AJ5994" s="148" t="str">
        <f t="shared" si="1116"/>
        <v/>
      </c>
      <c r="AK5994" s="148" t="str">
        <f t="shared" si="1117"/>
        <v/>
      </c>
      <c r="AL5994" s="147" t="str">
        <f t="shared" si="1118"/>
        <v/>
      </c>
      <c r="AM5994" s="147" t="str">
        <f t="shared" si="1119"/>
        <v/>
      </c>
      <c r="AN5994" s="147" t="str">
        <f t="shared" si="1120"/>
        <v/>
      </c>
      <c r="AO5994" s="118"/>
    </row>
    <row r="5995" spans="1:41">
      <c r="A5995" s="118"/>
      <c r="B5995" s="118"/>
      <c r="C5995" s="118"/>
      <c r="D5995" s="118"/>
      <c r="E5995" s="118"/>
      <c r="F5995" s="118"/>
      <c r="G5995" s="118"/>
      <c r="H5995" s="118"/>
      <c r="I5995" s="118"/>
      <c r="J5995" s="118"/>
      <c r="K5995" s="118"/>
      <c r="L5995" s="118"/>
      <c r="M5995" s="118"/>
      <c r="N5995" s="118"/>
      <c r="O5995" s="143" t="str">
        <f>IF(H5995="","",(S5995/S5995)&amp;":"&amp;ROUND(AH5995/S5995,2))</f>
        <v/>
      </c>
      <c r="P5995" s="118"/>
      <c r="Q5995" s="118"/>
      <c r="R5995" s="143" t="str">
        <f>IF(H5995="","",(S5995/S5995)&amp;":"&amp;ROUND(AI5995/S5995,2))</f>
        <v/>
      </c>
      <c r="S5995" s="144" t="str">
        <f t="shared" si="1121"/>
        <v/>
      </c>
      <c r="T5995" s="145" t="str">
        <f t="shared" si="1122"/>
        <v/>
      </c>
      <c r="U5995" s="118"/>
      <c r="V5995" s="145" t="str">
        <f t="shared" si="1123"/>
        <v/>
      </c>
      <c r="W5995" s="144" t="str">
        <f t="shared" si="1124"/>
        <v/>
      </c>
      <c r="X5995" s="146" t="str">
        <f>IF(C5995="","",IF(OR(C5995="Trade",C5995="Multi Position"),(X5994+V5995),IF(C5995="Deposit",(X5994+AE5995),IF(C5995="Withdrawal",(X5994-AE5995)))))</f>
        <v/>
      </c>
      <c r="Y5995" s="145" t="str">
        <f t="shared" si="1125"/>
        <v/>
      </c>
      <c r="Z5995" s="118"/>
      <c r="AA5995" s="118"/>
      <c r="AB5995" s="118"/>
      <c r="AC5995" s="118"/>
      <c r="AD5995" s="118"/>
      <c r="AE5995" s="139"/>
      <c r="AF5995" s="118"/>
      <c r="AG5995" s="118"/>
      <c r="AH5995" s="147" t="str">
        <f t="shared" si="1126"/>
        <v/>
      </c>
      <c r="AI5995" s="147" t="str">
        <f t="shared" si="1127"/>
        <v/>
      </c>
      <c r="AJ5995" s="148" t="str">
        <f t="shared" si="1116"/>
        <v/>
      </c>
      <c r="AK5995" s="148" t="str">
        <f t="shared" si="1117"/>
        <v/>
      </c>
      <c r="AL5995" s="147" t="str">
        <f t="shared" si="1118"/>
        <v/>
      </c>
      <c r="AM5995" s="147" t="str">
        <f t="shared" si="1119"/>
        <v/>
      </c>
      <c r="AN5995" s="147" t="str">
        <f t="shared" si="1120"/>
        <v/>
      </c>
      <c r="AO5995" s="118"/>
    </row>
    <row r="5996" spans="1:41">
      <c r="A5996" s="118"/>
      <c r="B5996" s="118"/>
      <c r="C5996" s="118"/>
      <c r="D5996" s="118"/>
      <c r="E5996" s="118"/>
      <c r="F5996" s="118"/>
      <c r="G5996" s="118"/>
      <c r="H5996" s="118"/>
      <c r="I5996" s="118"/>
      <c r="J5996" s="118"/>
      <c r="K5996" s="118"/>
      <c r="L5996" s="118"/>
      <c r="M5996" s="118"/>
      <c r="N5996" s="118"/>
      <c r="O5996" s="143" t="str">
        <f>IF(H5996="","",(S5996/S5996)&amp;":"&amp;ROUND(AH5996/S5996,2))</f>
        <v/>
      </c>
      <c r="P5996" s="118"/>
      <c r="Q5996" s="118"/>
      <c r="R5996" s="143" t="str">
        <f>IF(H5996="","",(S5996/S5996)&amp;":"&amp;ROUND(AI5996/S5996,2))</f>
        <v/>
      </c>
      <c r="S5996" s="144" t="str">
        <f t="shared" si="1121"/>
        <v/>
      </c>
      <c r="T5996" s="145" t="str">
        <f t="shared" si="1122"/>
        <v/>
      </c>
      <c r="U5996" s="118"/>
      <c r="V5996" s="145" t="str">
        <f t="shared" si="1123"/>
        <v/>
      </c>
      <c r="W5996" s="144" t="str">
        <f t="shared" si="1124"/>
        <v/>
      </c>
      <c r="X5996" s="146" t="str">
        <f>IF(C5996="","",IF(OR(C5996="Trade",C5996="Multi Position"),(X5995+V5996),IF(C5996="Deposit",(X5995+AE5996),IF(C5996="Withdrawal",(X5995-AE5996)))))</f>
        <v/>
      </c>
      <c r="Y5996" s="145" t="str">
        <f t="shared" si="1125"/>
        <v/>
      </c>
      <c r="Z5996" s="118"/>
      <c r="AA5996" s="118"/>
      <c r="AB5996" s="118"/>
      <c r="AC5996" s="118"/>
      <c r="AD5996" s="118"/>
      <c r="AE5996" s="139"/>
      <c r="AF5996" s="118"/>
      <c r="AG5996" s="118"/>
      <c r="AH5996" s="147" t="str">
        <f t="shared" si="1126"/>
        <v/>
      </c>
      <c r="AI5996" s="147" t="str">
        <f t="shared" si="1127"/>
        <v/>
      </c>
      <c r="AJ5996" s="148" t="str">
        <f t="shared" si="1116"/>
        <v/>
      </c>
      <c r="AK5996" s="148" t="str">
        <f t="shared" si="1117"/>
        <v/>
      </c>
      <c r="AL5996" s="147" t="str">
        <f t="shared" si="1118"/>
        <v/>
      </c>
      <c r="AM5996" s="147" t="str">
        <f t="shared" si="1119"/>
        <v/>
      </c>
      <c r="AN5996" s="147" t="str">
        <f t="shared" si="1120"/>
        <v/>
      </c>
      <c r="AO5996" s="118"/>
    </row>
    <row r="5997" spans="1:41">
      <c r="A5997" s="118"/>
      <c r="B5997" s="118"/>
      <c r="C5997" s="118"/>
      <c r="D5997" s="118"/>
      <c r="E5997" s="118"/>
      <c r="F5997" s="118"/>
      <c r="G5997" s="118"/>
      <c r="H5997" s="118"/>
      <c r="I5997" s="118"/>
      <c r="J5997" s="118"/>
      <c r="K5997" s="118"/>
      <c r="L5997" s="118"/>
      <c r="M5997" s="118"/>
      <c r="N5997" s="118"/>
      <c r="O5997" s="143" t="str">
        <f>IF(H5997="","",(S5997/S5997)&amp;":"&amp;ROUND(AH5997/S5997,2))</f>
        <v/>
      </c>
      <c r="P5997" s="118"/>
      <c r="Q5997" s="118"/>
      <c r="R5997" s="143" t="str">
        <f>IF(H5997="","",(S5997/S5997)&amp;":"&amp;ROUND(AI5997/S5997,2))</f>
        <v/>
      </c>
      <c r="S5997" s="144" t="str">
        <f t="shared" si="1121"/>
        <v/>
      </c>
      <c r="T5997" s="145" t="str">
        <f t="shared" si="1122"/>
        <v/>
      </c>
      <c r="U5997" s="118"/>
      <c r="V5997" s="145" t="str">
        <f t="shared" si="1123"/>
        <v/>
      </c>
      <c r="W5997" s="144" t="str">
        <f t="shared" si="1124"/>
        <v/>
      </c>
      <c r="X5997" s="146" t="str">
        <f>IF(C5997="","",IF(OR(C5997="Trade",C5997="Multi Position"),(X5996+V5997),IF(C5997="Deposit",(X5996+AE5997),IF(C5997="Withdrawal",(X5996-AE5997)))))</f>
        <v/>
      </c>
      <c r="Y5997" s="145" t="str">
        <f t="shared" si="1125"/>
        <v/>
      </c>
      <c r="Z5997" s="118"/>
      <c r="AA5997" s="118"/>
      <c r="AB5997" s="118"/>
      <c r="AC5997" s="118"/>
      <c r="AD5997" s="118"/>
      <c r="AE5997" s="139"/>
      <c r="AF5997" s="118"/>
      <c r="AG5997" s="118"/>
      <c r="AH5997" s="147" t="str">
        <f t="shared" si="1126"/>
        <v/>
      </c>
      <c r="AI5997" s="147" t="str">
        <f t="shared" si="1127"/>
        <v/>
      </c>
      <c r="AJ5997" s="148" t="str">
        <f t="shared" si="1116"/>
        <v/>
      </c>
      <c r="AK5997" s="148" t="str">
        <f t="shared" si="1117"/>
        <v/>
      </c>
      <c r="AL5997" s="147" t="str">
        <f t="shared" si="1118"/>
        <v/>
      </c>
      <c r="AM5997" s="147" t="str">
        <f t="shared" si="1119"/>
        <v/>
      </c>
      <c r="AN5997" s="147" t="str">
        <f t="shared" si="1120"/>
        <v/>
      </c>
      <c r="AO5997" s="118"/>
    </row>
    <row r="5998" spans="1:41">
      <c r="A5998" s="118"/>
      <c r="B5998" s="118"/>
      <c r="C5998" s="118"/>
      <c r="D5998" s="118"/>
      <c r="E5998" s="118"/>
      <c r="F5998" s="118"/>
      <c r="G5998" s="118"/>
      <c r="H5998" s="118"/>
      <c r="I5998" s="118"/>
      <c r="J5998" s="118"/>
      <c r="K5998" s="118"/>
      <c r="L5998" s="118"/>
      <c r="M5998" s="118"/>
      <c r="N5998" s="118"/>
      <c r="O5998" s="143" t="str">
        <f>IF(H5998="","",(S5998/S5998)&amp;":"&amp;ROUND(AH5998/S5998,2))</f>
        <v/>
      </c>
      <c r="P5998" s="118"/>
      <c r="Q5998" s="118"/>
      <c r="R5998" s="143" t="str">
        <f>IF(H5998="","",(S5998/S5998)&amp;":"&amp;ROUND(AI5998/S5998,2))</f>
        <v/>
      </c>
      <c r="S5998" s="144" t="str">
        <f t="shared" si="1121"/>
        <v/>
      </c>
      <c r="T5998" s="145" t="str">
        <f t="shared" si="1122"/>
        <v/>
      </c>
      <c r="U5998" s="118"/>
      <c r="V5998" s="145" t="str">
        <f t="shared" si="1123"/>
        <v/>
      </c>
      <c r="W5998" s="144" t="str">
        <f t="shared" si="1124"/>
        <v/>
      </c>
      <c r="X5998" s="146" t="str">
        <f>IF(C5998="","",IF(OR(C5998="Trade",C5998="Multi Position"),(X5997+V5998),IF(C5998="Deposit",(X5997+AE5998),IF(C5998="Withdrawal",(X5997-AE5998)))))</f>
        <v/>
      </c>
      <c r="Y5998" s="145" t="str">
        <f t="shared" si="1125"/>
        <v/>
      </c>
      <c r="Z5998" s="118"/>
      <c r="AA5998" s="118"/>
      <c r="AB5998" s="118"/>
      <c r="AC5998" s="118"/>
      <c r="AD5998" s="118"/>
      <c r="AE5998" s="139"/>
      <c r="AF5998" s="118"/>
      <c r="AG5998" s="118"/>
      <c r="AH5998" s="147" t="str">
        <f t="shared" si="1126"/>
        <v/>
      </c>
      <c r="AI5998" s="147" t="str">
        <f t="shared" si="1127"/>
        <v/>
      </c>
      <c r="AJ5998" s="148" t="str">
        <f t="shared" si="1116"/>
        <v/>
      </c>
      <c r="AK5998" s="148" t="str">
        <f t="shared" si="1117"/>
        <v/>
      </c>
      <c r="AL5998" s="147" t="str">
        <f t="shared" si="1118"/>
        <v/>
      </c>
      <c r="AM5998" s="147" t="str">
        <f t="shared" si="1119"/>
        <v/>
      </c>
      <c r="AN5998" s="147" t="str">
        <f t="shared" si="1120"/>
        <v/>
      </c>
      <c r="AO5998" s="118"/>
    </row>
    <row r="5999" spans="1:41">
      <c r="A5999" s="118"/>
      <c r="B5999" s="118"/>
      <c r="C5999" s="118"/>
      <c r="D5999" s="118"/>
      <c r="E5999" s="118"/>
      <c r="F5999" s="118"/>
      <c r="G5999" s="118"/>
      <c r="H5999" s="118"/>
      <c r="I5999" s="118"/>
      <c r="J5999" s="118"/>
      <c r="K5999" s="118"/>
      <c r="L5999" s="118"/>
      <c r="M5999" s="118"/>
      <c r="N5999" s="118"/>
      <c r="O5999" s="143" t="str">
        <f>IF(H5999="","",(S5999/S5999)&amp;":"&amp;ROUND(AH5999/S5999,2))</f>
        <v/>
      </c>
      <c r="P5999" s="118"/>
      <c r="Q5999" s="118"/>
      <c r="R5999" s="143" t="str">
        <f>IF(H5999="","",(S5999/S5999)&amp;":"&amp;ROUND(AI5999/S5999,2))</f>
        <v/>
      </c>
      <c r="S5999" s="144" t="str">
        <f t="shared" si="1121"/>
        <v/>
      </c>
      <c r="T5999" s="145" t="str">
        <f t="shared" si="1122"/>
        <v/>
      </c>
      <c r="U5999" s="118"/>
      <c r="V5999" s="145" t="str">
        <f t="shared" si="1123"/>
        <v/>
      </c>
      <c r="W5999" s="144" t="str">
        <f t="shared" si="1124"/>
        <v/>
      </c>
      <c r="X5999" s="146" t="str">
        <f>IF(C5999="","",IF(OR(C5999="Trade",C5999="Multi Position"),(X5998+V5999),IF(C5999="Deposit",(X5998+AE5999),IF(C5999="Withdrawal",(X5998-AE5999)))))</f>
        <v/>
      </c>
      <c r="Y5999" s="145" t="str">
        <f t="shared" si="1125"/>
        <v/>
      </c>
      <c r="Z5999" s="118"/>
      <c r="AA5999" s="118"/>
      <c r="AB5999" s="118"/>
      <c r="AC5999" s="118"/>
      <c r="AD5999" s="118"/>
      <c r="AE5999" s="139"/>
      <c r="AF5999" s="118"/>
      <c r="AG5999" s="118"/>
      <c r="AH5999" s="147" t="str">
        <f t="shared" si="1126"/>
        <v/>
      </c>
      <c r="AI5999" s="147" t="str">
        <f t="shared" si="1127"/>
        <v/>
      </c>
      <c r="AJ5999" s="148" t="str">
        <f t="shared" si="1116"/>
        <v/>
      </c>
      <c r="AK5999" s="148" t="str">
        <f t="shared" si="1117"/>
        <v/>
      </c>
      <c r="AL5999" s="147" t="str">
        <f t="shared" si="1118"/>
        <v/>
      </c>
      <c r="AM5999" s="147" t="str">
        <f t="shared" si="1119"/>
        <v/>
      </c>
      <c r="AN5999" s="147" t="str">
        <f t="shared" si="1120"/>
        <v/>
      </c>
      <c r="AO5999" s="118"/>
    </row>
    <row r="6000" spans="1:41">
      <c r="A6000" s="118"/>
      <c r="B6000" s="118"/>
      <c r="C6000" s="118"/>
      <c r="D6000" s="118"/>
      <c r="E6000" s="118"/>
      <c r="F6000" s="118"/>
      <c r="G6000" s="118"/>
      <c r="H6000" s="118"/>
      <c r="I6000" s="118"/>
      <c r="J6000" s="118"/>
      <c r="K6000" s="118"/>
      <c r="L6000" s="118"/>
      <c r="M6000" s="118"/>
      <c r="N6000" s="118"/>
      <c r="O6000" s="143" t="str">
        <f>IF(H6000="","",(S6000/S6000)&amp;":"&amp;ROUND(AH6000/S6000,2))</f>
        <v/>
      </c>
      <c r="P6000" s="118"/>
      <c r="Q6000" s="118"/>
      <c r="R6000" s="143" t="str">
        <f>IF(H6000="","",(S6000/S6000)&amp;":"&amp;ROUND(AI6000/S6000,2))</f>
        <v/>
      </c>
      <c r="S6000" s="144" t="str">
        <f t="shared" si="1121"/>
        <v/>
      </c>
      <c r="T6000" s="145" t="str">
        <f t="shared" si="1122"/>
        <v/>
      </c>
      <c r="U6000" s="118"/>
      <c r="V6000" s="145" t="str">
        <f t="shared" si="1123"/>
        <v/>
      </c>
      <c r="W6000" s="144" t="str">
        <f t="shared" si="1124"/>
        <v/>
      </c>
      <c r="X6000" s="146" t="str">
        <f>IF(C6000="","",IF(OR(C6000="Trade",C6000="Multi Position"),(X5999+V6000),IF(C6000="Deposit",(X5999+AE6000),IF(C6000="Withdrawal",(X5999-AE6000)))))</f>
        <v/>
      </c>
      <c r="Y6000" s="145" t="str">
        <f t="shared" si="1125"/>
        <v/>
      </c>
      <c r="Z6000" s="118"/>
      <c r="AA6000" s="118"/>
      <c r="AB6000" s="118"/>
      <c r="AC6000" s="118"/>
      <c r="AD6000" s="118"/>
      <c r="AE6000" s="139"/>
      <c r="AF6000" s="118"/>
      <c r="AG6000" s="118"/>
      <c r="AH6000" s="147" t="str">
        <f t="shared" si="1126"/>
        <v/>
      </c>
      <c r="AI6000" s="147" t="str">
        <f t="shared" si="1127"/>
        <v/>
      </c>
      <c r="AJ6000" s="148" t="str">
        <f t="shared" si="1116"/>
        <v/>
      </c>
      <c r="AK6000" s="148" t="str">
        <f t="shared" si="1117"/>
        <v/>
      </c>
      <c r="AL6000" s="147" t="str">
        <f t="shared" si="1118"/>
        <v/>
      </c>
      <c r="AM6000" s="147" t="str">
        <f t="shared" si="1119"/>
        <v/>
      </c>
      <c r="AN6000" s="147" t="str">
        <f t="shared" si="1120"/>
        <v/>
      </c>
      <c r="AO6000" s="118"/>
    </row>
    <row r="6001" spans="1:41">
      <c r="A6001" s="118"/>
      <c r="B6001" s="118"/>
      <c r="C6001" s="118"/>
      <c r="D6001" s="118"/>
      <c r="E6001" s="118"/>
      <c r="F6001" s="118"/>
      <c r="G6001" s="118"/>
      <c r="H6001" s="118"/>
      <c r="I6001" s="118"/>
      <c r="J6001" s="118"/>
      <c r="K6001" s="118"/>
      <c r="L6001" s="118"/>
      <c r="M6001" s="118"/>
      <c r="N6001" s="118"/>
      <c r="O6001" s="143" t="str">
        <f>IF(H6001="","",(S6001/S6001)&amp;":"&amp;ROUND(AH6001/S6001,2))</f>
        <v/>
      </c>
      <c r="P6001" s="118"/>
      <c r="Q6001" s="118"/>
      <c r="R6001" s="143" t="str">
        <f>IF(H6001="","",(S6001/S6001)&amp;":"&amp;ROUND(AI6001/S6001,2))</f>
        <v/>
      </c>
      <c r="S6001" s="144" t="str">
        <f t="shared" si="1121"/>
        <v/>
      </c>
      <c r="T6001" s="145" t="str">
        <f t="shared" si="1122"/>
        <v/>
      </c>
      <c r="U6001" s="118"/>
      <c r="V6001" s="145" t="str">
        <f t="shared" si="1123"/>
        <v/>
      </c>
      <c r="W6001" s="144" t="str">
        <f t="shared" si="1124"/>
        <v/>
      </c>
      <c r="X6001" s="146" t="str">
        <f>IF(C6001="","",IF(OR(C6001="Trade",C6001="Multi Position"),(X6000+V6001),IF(C6001="Deposit",(X6000+AE6001),IF(C6001="Withdrawal",(X6000-AE6001)))))</f>
        <v/>
      </c>
      <c r="Y6001" s="145" t="str">
        <f t="shared" si="1125"/>
        <v/>
      </c>
      <c r="Z6001" s="118"/>
      <c r="AA6001" s="118"/>
      <c r="AB6001" s="118"/>
      <c r="AC6001" s="118"/>
      <c r="AD6001" s="118"/>
      <c r="AE6001" s="139"/>
      <c r="AF6001" s="118"/>
      <c r="AG6001" s="118"/>
      <c r="AH6001" s="147" t="str">
        <f t="shared" si="1126"/>
        <v/>
      </c>
      <c r="AI6001" s="147" t="str">
        <f t="shared" si="1127"/>
        <v/>
      </c>
      <c r="AJ6001" s="148" t="str">
        <f t="shared" si="1116"/>
        <v/>
      </c>
      <c r="AK6001" s="148" t="str">
        <f t="shared" si="1117"/>
        <v/>
      </c>
      <c r="AL6001" s="147" t="str">
        <f t="shared" si="1118"/>
        <v/>
      </c>
      <c r="AM6001" s="147" t="str">
        <f t="shared" si="1119"/>
        <v/>
      </c>
      <c r="AN6001" s="147" t="str">
        <f t="shared" si="1120"/>
        <v/>
      </c>
      <c r="AO6001" s="118"/>
    </row>
    <row r="6002" spans="1:41">
      <c r="A6002" s="118"/>
      <c r="B6002" s="118"/>
      <c r="C6002" s="118"/>
      <c r="D6002" s="118"/>
      <c r="E6002" s="118"/>
      <c r="F6002" s="118"/>
      <c r="G6002" s="118"/>
      <c r="H6002" s="118"/>
      <c r="I6002" s="118"/>
      <c r="J6002" s="118"/>
      <c r="K6002" s="118"/>
      <c r="L6002" s="118"/>
      <c r="M6002" s="118"/>
      <c r="N6002" s="118"/>
      <c r="O6002" s="143" t="str">
        <f>IF(H6002="","",(S6002/S6002)&amp;":"&amp;ROUND(AH6002/S6002,2))</f>
        <v/>
      </c>
      <c r="P6002" s="118"/>
      <c r="Q6002" s="118"/>
      <c r="R6002" s="143" t="str">
        <f>IF(H6002="","",(S6002/S6002)&amp;":"&amp;ROUND(AI6002/S6002,2))</f>
        <v/>
      </c>
      <c r="S6002" s="144" t="str">
        <f t="shared" si="1121"/>
        <v/>
      </c>
      <c r="T6002" s="145" t="str">
        <f t="shared" si="1122"/>
        <v/>
      </c>
      <c r="U6002" s="118"/>
      <c r="V6002" s="145" t="str">
        <f t="shared" si="1123"/>
        <v/>
      </c>
      <c r="W6002" s="144" t="str">
        <f t="shared" si="1124"/>
        <v/>
      </c>
      <c r="X6002" s="146" t="str">
        <f>IF(C6002="","",IF(OR(C6002="Trade",C6002="Multi Position"),(X6001+V6002),IF(C6002="Deposit",(X6001+AE6002),IF(C6002="Withdrawal",(X6001-AE6002)))))</f>
        <v/>
      </c>
      <c r="Y6002" s="145" t="str">
        <f t="shared" si="1125"/>
        <v/>
      </c>
      <c r="Z6002" s="118"/>
      <c r="AA6002" s="118"/>
      <c r="AB6002" s="118"/>
      <c r="AC6002" s="118"/>
      <c r="AD6002" s="118"/>
      <c r="AE6002" s="139"/>
      <c r="AF6002" s="118"/>
      <c r="AG6002" s="118"/>
      <c r="AH6002" s="147" t="str">
        <f t="shared" si="1126"/>
        <v/>
      </c>
      <c r="AI6002" s="147" t="str">
        <f t="shared" si="1127"/>
        <v/>
      </c>
      <c r="AJ6002" s="148" t="str">
        <f t="shared" si="1116"/>
        <v/>
      </c>
      <c r="AK6002" s="148" t="str">
        <f t="shared" si="1117"/>
        <v/>
      </c>
      <c r="AL6002" s="147" t="str">
        <f t="shared" si="1118"/>
        <v/>
      </c>
      <c r="AM6002" s="147" t="str">
        <f t="shared" si="1119"/>
        <v/>
      </c>
      <c r="AN6002" s="147" t="str">
        <f t="shared" si="1120"/>
        <v/>
      </c>
      <c r="AO6002" s="118"/>
    </row>
    <row r="6003" spans="1:41">
      <c r="A6003" s="118"/>
      <c r="B6003" s="118"/>
      <c r="C6003" s="118"/>
      <c r="D6003" s="118"/>
      <c r="E6003" s="118"/>
      <c r="F6003" s="118"/>
      <c r="G6003" s="118"/>
      <c r="H6003" s="118"/>
      <c r="I6003" s="118"/>
      <c r="J6003" s="118"/>
      <c r="K6003" s="118"/>
      <c r="L6003" s="118"/>
      <c r="M6003" s="118"/>
      <c r="N6003" s="118"/>
      <c r="O6003" s="143" t="str">
        <f>IF(H6003="","",(S6003/S6003)&amp;":"&amp;ROUND(AH6003/S6003,2))</f>
        <v/>
      </c>
      <c r="P6003" s="118"/>
      <c r="Q6003" s="118"/>
      <c r="R6003" s="143" t="str">
        <f>IF(H6003="","",(S6003/S6003)&amp;":"&amp;ROUND(AI6003/S6003,2))</f>
        <v/>
      </c>
      <c r="S6003" s="144" t="str">
        <f t="shared" si="1121"/>
        <v/>
      </c>
      <c r="T6003" s="145" t="str">
        <f t="shared" si="1122"/>
        <v/>
      </c>
      <c r="U6003" s="118"/>
      <c r="V6003" s="145" t="str">
        <f t="shared" si="1123"/>
        <v/>
      </c>
      <c r="W6003" s="144" t="str">
        <f t="shared" si="1124"/>
        <v/>
      </c>
      <c r="X6003" s="146" t="str">
        <f>IF(C6003="","",IF(OR(C6003="Trade",C6003="Multi Position"),(X6002+V6003),IF(C6003="Deposit",(X6002+AE6003),IF(C6003="Withdrawal",(X6002-AE6003)))))</f>
        <v/>
      </c>
      <c r="Y6003" s="145" t="str">
        <f t="shared" si="1125"/>
        <v/>
      </c>
      <c r="Z6003" s="118"/>
      <c r="AA6003" s="118"/>
      <c r="AB6003" s="118"/>
      <c r="AC6003" s="118"/>
      <c r="AD6003" s="118"/>
      <c r="AE6003" s="139"/>
      <c r="AF6003" s="118"/>
      <c r="AG6003" s="118"/>
      <c r="AH6003" s="147" t="str">
        <f t="shared" si="1126"/>
        <v/>
      </c>
      <c r="AI6003" s="147" t="str">
        <f t="shared" si="1127"/>
        <v/>
      </c>
      <c r="AJ6003" s="148" t="str">
        <f t="shared" si="1116"/>
        <v/>
      </c>
      <c r="AK6003" s="148" t="str">
        <f t="shared" si="1117"/>
        <v/>
      </c>
      <c r="AL6003" s="147" t="str">
        <f t="shared" si="1118"/>
        <v/>
      </c>
      <c r="AM6003" s="147" t="str">
        <f t="shared" si="1119"/>
        <v/>
      </c>
      <c r="AN6003" s="147" t="str">
        <f t="shared" si="1120"/>
        <v/>
      </c>
      <c r="AO6003" s="118"/>
    </row>
    <row r="6004" spans="1:41">
      <c r="A6004" s="118"/>
      <c r="B6004" s="118"/>
      <c r="C6004" s="118"/>
      <c r="D6004" s="118"/>
      <c r="E6004" s="118"/>
      <c r="F6004" s="118"/>
      <c r="G6004" s="118"/>
      <c r="H6004" s="118"/>
      <c r="I6004" s="118"/>
      <c r="J6004" s="118"/>
      <c r="K6004" s="118"/>
      <c r="L6004" s="118"/>
      <c r="M6004" s="118"/>
      <c r="N6004" s="118"/>
      <c r="O6004" s="143" t="str">
        <f>IF(H6004="","",(S6004/S6004)&amp;":"&amp;ROUND(AH6004/S6004,2))</f>
        <v/>
      </c>
      <c r="P6004" s="118"/>
      <c r="Q6004" s="118"/>
      <c r="R6004" s="143" t="str">
        <f>IF(H6004="","",(S6004/S6004)&amp;":"&amp;ROUND(AI6004/S6004,2))</f>
        <v/>
      </c>
      <c r="S6004" s="144" t="str">
        <f t="shared" si="1121"/>
        <v/>
      </c>
      <c r="T6004" s="145" t="str">
        <f t="shared" si="1122"/>
        <v/>
      </c>
      <c r="U6004" s="118"/>
      <c r="V6004" s="145" t="str">
        <f t="shared" si="1123"/>
        <v/>
      </c>
      <c r="W6004" s="144" t="str">
        <f t="shared" si="1124"/>
        <v/>
      </c>
      <c r="X6004" s="146" t="str">
        <f>IF(C6004="","",IF(OR(C6004="Trade",C6004="Multi Position"),(X6003+V6004),IF(C6004="Deposit",(X6003+AE6004),IF(C6004="Withdrawal",(X6003-AE6004)))))</f>
        <v/>
      </c>
      <c r="Y6004" s="145" t="str">
        <f t="shared" si="1125"/>
        <v/>
      </c>
      <c r="Z6004" s="118"/>
      <c r="AA6004" s="118"/>
      <c r="AB6004" s="118"/>
      <c r="AC6004" s="118"/>
      <c r="AD6004" s="118"/>
      <c r="AE6004" s="139"/>
      <c r="AF6004" s="118"/>
      <c r="AG6004" s="118"/>
      <c r="AH6004" s="147" t="str">
        <f t="shared" si="1126"/>
        <v/>
      </c>
      <c r="AI6004" s="147" t="str">
        <f t="shared" si="1127"/>
        <v/>
      </c>
      <c r="AJ6004" s="148" t="str">
        <f t="shared" si="1116"/>
        <v/>
      </c>
      <c r="AK6004" s="148" t="str">
        <f t="shared" si="1117"/>
        <v/>
      </c>
      <c r="AL6004" s="147" t="str">
        <f t="shared" si="1118"/>
        <v/>
      </c>
      <c r="AM6004" s="147" t="str">
        <f t="shared" si="1119"/>
        <v/>
      </c>
      <c r="AN6004" s="147" t="str">
        <f t="shared" si="1120"/>
        <v/>
      </c>
      <c r="AO6004" s="118"/>
    </row>
    <row r="6005" spans="1:41">
      <c r="A6005" s="118"/>
      <c r="B6005" s="118"/>
      <c r="C6005" s="118"/>
      <c r="D6005" s="118"/>
      <c r="E6005" s="118"/>
      <c r="F6005" s="118"/>
      <c r="G6005" s="118"/>
      <c r="H6005" s="118"/>
      <c r="I6005" s="118"/>
      <c r="J6005" s="118"/>
      <c r="K6005" s="118"/>
      <c r="L6005" s="118"/>
      <c r="M6005" s="118"/>
      <c r="N6005" s="118"/>
      <c r="O6005" s="143" t="str">
        <f>IF(H6005="","",(S6005/S6005)&amp;":"&amp;ROUND(AH6005/S6005,2))</f>
        <v/>
      </c>
      <c r="P6005" s="118"/>
      <c r="Q6005" s="118"/>
      <c r="R6005" s="143" t="str">
        <f>IF(H6005="","",(S6005/S6005)&amp;":"&amp;ROUND(AI6005/S6005,2))</f>
        <v/>
      </c>
      <c r="S6005" s="144" t="str">
        <f t="shared" si="1121"/>
        <v/>
      </c>
      <c r="T6005" s="145" t="str">
        <f t="shared" si="1122"/>
        <v/>
      </c>
      <c r="U6005" s="118"/>
      <c r="V6005" s="145" t="str">
        <f t="shared" si="1123"/>
        <v/>
      </c>
      <c r="W6005" s="144" t="str">
        <f t="shared" si="1124"/>
        <v/>
      </c>
      <c r="X6005" s="146" t="str">
        <f>IF(C6005="","",IF(OR(C6005="Trade",C6005="Multi Position"),(X6004+V6005),IF(C6005="Deposit",(X6004+AE6005),IF(C6005="Withdrawal",(X6004-AE6005)))))</f>
        <v/>
      </c>
      <c r="Y6005" s="145" t="str">
        <f t="shared" si="1125"/>
        <v/>
      </c>
      <c r="Z6005" s="118"/>
      <c r="AA6005" s="118"/>
      <c r="AB6005" s="118"/>
      <c r="AC6005" s="118"/>
      <c r="AD6005" s="118"/>
      <c r="AE6005" s="139"/>
      <c r="AF6005" s="118"/>
      <c r="AG6005" s="118"/>
      <c r="AH6005" s="147" t="str">
        <f t="shared" si="1126"/>
        <v/>
      </c>
      <c r="AI6005" s="147" t="str">
        <f t="shared" si="1127"/>
        <v/>
      </c>
      <c r="AJ6005" s="148" t="str">
        <f t="shared" si="1116"/>
        <v/>
      </c>
      <c r="AK6005" s="148" t="str">
        <f t="shared" si="1117"/>
        <v/>
      </c>
      <c r="AL6005" s="147" t="str">
        <f t="shared" si="1118"/>
        <v/>
      </c>
      <c r="AM6005" s="147" t="str">
        <f t="shared" si="1119"/>
        <v/>
      </c>
      <c r="AN6005" s="147" t="str">
        <f t="shared" si="1120"/>
        <v/>
      </c>
      <c r="AO6005" s="118"/>
    </row>
    <row r="6006" spans="1:41">
      <c r="A6006" s="118"/>
      <c r="B6006" s="118"/>
      <c r="C6006" s="118"/>
      <c r="D6006" s="118"/>
      <c r="E6006" s="118"/>
      <c r="F6006" s="118"/>
      <c r="G6006" s="118"/>
      <c r="H6006" s="118"/>
      <c r="I6006" s="118"/>
      <c r="J6006" s="118"/>
      <c r="K6006" s="118"/>
      <c r="L6006" s="118"/>
      <c r="M6006" s="118"/>
      <c r="N6006" s="118"/>
      <c r="O6006" s="143" t="str">
        <f>IF(H6006="","",(S6006/S6006)&amp;":"&amp;ROUND(AH6006/S6006,2))</f>
        <v/>
      </c>
      <c r="P6006" s="118"/>
      <c r="Q6006" s="118"/>
      <c r="R6006" s="143" t="str">
        <f>IF(H6006="","",(S6006/S6006)&amp;":"&amp;ROUND(AI6006/S6006,2))</f>
        <v/>
      </c>
      <c r="S6006" s="144" t="str">
        <f t="shared" si="1121"/>
        <v/>
      </c>
      <c r="T6006" s="145" t="str">
        <f t="shared" si="1122"/>
        <v/>
      </c>
      <c r="U6006" s="118"/>
      <c r="V6006" s="145" t="str">
        <f t="shared" si="1123"/>
        <v/>
      </c>
      <c r="W6006" s="144" t="str">
        <f t="shared" si="1124"/>
        <v/>
      </c>
      <c r="X6006" s="146" t="str">
        <f>IF(C6006="","",IF(OR(C6006="Trade",C6006="Multi Position"),(X6005+V6006),IF(C6006="Deposit",(X6005+AE6006),IF(C6006="Withdrawal",(X6005-AE6006)))))</f>
        <v/>
      </c>
      <c r="Y6006" s="145" t="str">
        <f t="shared" si="1125"/>
        <v/>
      </c>
      <c r="Z6006" s="118"/>
      <c r="AA6006" s="118"/>
      <c r="AB6006" s="118"/>
      <c r="AC6006" s="118"/>
      <c r="AD6006" s="118"/>
      <c r="AE6006" s="139"/>
      <c r="AF6006" s="118"/>
      <c r="AG6006" s="118"/>
      <c r="AH6006" s="147" t="str">
        <f t="shared" si="1126"/>
        <v/>
      </c>
      <c r="AI6006" s="147" t="str">
        <f t="shared" si="1127"/>
        <v/>
      </c>
      <c r="AJ6006" s="148" t="str">
        <f t="shared" si="1116"/>
        <v/>
      </c>
      <c r="AK6006" s="148" t="str">
        <f t="shared" si="1117"/>
        <v/>
      </c>
      <c r="AL6006" s="147" t="str">
        <f t="shared" si="1118"/>
        <v/>
      </c>
      <c r="AM6006" s="147" t="str">
        <f t="shared" si="1119"/>
        <v/>
      </c>
      <c r="AN6006" s="147" t="str">
        <f t="shared" si="1120"/>
        <v/>
      </c>
      <c r="AO6006" s="118"/>
    </row>
    <row r="6007" spans="1:41">
      <c r="A6007" s="118"/>
      <c r="B6007" s="118"/>
      <c r="C6007" s="118"/>
      <c r="D6007" s="118"/>
      <c r="E6007" s="118"/>
      <c r="F6007" s="118"/>
      <c r="G6007" s="118"/>
      <c r="H6007" s="118"/>
      <c r="I6007" s="118"/>
      <c r="J6007" s="118"/>
      <c r="K6007" s="118"/>
      <c r="L6007" s="118"/>
      <c r="M6007" s="118"/>
      <c r="N6007" s="118"/>
      <c r="O6007" s="143" t="str">
        <f>IF(H6007="","",(S6007/S6007)&amp;":"&amp;ROUND(AH6007/S6007,2))</f>
        <v/>
      </c>
      <c r="P6007" s="118"/>
      <c r="Q6007" s="118"/>
      <c r="R6007" s="143" t="str">
        <f>IF(H6007="","",(S6007/S6007)&amp;":"&amp;ROUND(AI6007/S6007,2))</f>
        <v/>
      </c>
      <c r="S6007" s="144" t="str">
        <f t="shared" si="1121"/>
        <v/>
      </c>
      <c r="T6007" s="145" t="str">
        <f t="shared" si="1122"/>
        <v/>
      </c>
      <c r="U6007" s="118"/>
      <c r="V6007" s="145" t="str">
        <f t="shared" si="1123"/>
        <v/>
      </c>
      <c r="W6007" s="144" t="str">
        <f t="shared" si="1124"/>
        <v/>
      </c>
      <c r="X6007" s="146" t="str">
        <f>IF(C6007="","",IF(OR(C6007="Trade",C6007="Multi Position"),(X6006+V6007),IF(C6007="Deposit",(X6006+AE6007),IF(C6007="Withdrawal",(X6006-AE6007)))))</f>
        <v/>
      </c>
      <c r="Y6007" s="145" t="str">
        <f t="shared" si="1125"/>
        <v/>
      </c>
      <c r="Z6007" s="118"/>
      <c r="AA6007" s="118"/>
      <c r="AB6007" s="118"/>
      <c r="AC6007" s="118"/>
      <c r="AD6007" s="118"/>
      <c r="AE6007" s="139"/>
      <c r="AF6007" s="118"/>
      <c r="AG6007" s="118"/>
      <c r="AH6007" s="147" t="str">
        <f t="shared" si="1126"/>
        <v/>
      </c>
      <c r="AI6007" s="147" t="str">
        <f t="shared" si="1127"/>
        <v/>
      </c>
      <c r="AJ6007" s="148" t="str">
        <f t="shared" si="1116"/>
        <v/>
      </c>
      <c r="AK6007" s="148" t="str">
        <f t="shared" si="1117"/>
        <v/>
      </c>
      <c r="AL6007" s="147" t="str">
        <f t="shared" si="1118"/>
        <v/>
      </c>
      <c r="AM6007" s="147" t="str">
        <f t="shared" si="1119"/>
        <v/>
      </c>
      <c r="AN6007" s="147" t="str">
        <f t="shared" si="1120"/>
        <v/>
      </c>
      <c r="AO6007" s="118"/>
    </row>
    <row r="6008" spans="1:41">
      <c r="A6008" s="118"/>
      <c r="B6008" s="118"/>
      <c r="C6008" s="118"/>
      <c r="D6008" s="118"/>
      <c r="E6008" s="118"/>
      <c r="F6008" s="118"/>
      <c r="G6008" s="118"/>
      <c r="H6008" s="118"/>
      <c r="I6008" s="118"/>
      <c r="J6008" s="118"/>
      <c r="K6008" s="118"/>
      <c r="L6008" s="118"/>
      <c r="M6008" s="118"/>
      <c r="N6008" s="118"/>
      <c r="O6008" s="143" t="str">
        <f>IF(H6008="","",(S6008/S6008)&amp;":"&amp;ROUND(AH6008/S6008,2))</f>
        <v/>
      </c>
      <c r="P6008" s="118"/>
      <c r="Q6008" s="118"/>
      <c r="R6008" s="143" t="str">
        <f>IF(H6008="","",(S6008/S6008)&amp;":"&amp;ROUND(AI6008/S6008,2))</f>
        <v/>
      </c>
      <c r="S6008" s="144" t="str">
        <f t="shared" si="1121"/>
        <v/>
      </c>
      <c r="T6008" s="145" t="str">
        <f t="shared" si="1122"/>
        <v/>
      </c>
      <c r="U6008" s="118"/>
      <c r="V6008" s="145" t="str">
        <f t="shared" si="1123"/>
        <v/>
      </c>
      <c r="W6008" s="144" t="str">
        <f t="shared" si="1124"/>
        <v/>
      </c>
      <c r="X6008" s="146" t="str">
        <f>IF(C6008="","",IF(OR(C6008="Trade",C6008="Multi Position"),(X6007+V6008),IF(C6008="Deposit",(X6007+AE6008),IF(C6008="Withdrawal",(X6007-AE6008)))))</f>
        <v/>
      </c>
      <c r="Y6008" s="145" t="str">
        <f t="shared" si="1125"/>
        <v/>
      </c>
      <c r="Z6008" s="118"/>
      <c r="AA6008" s="118"/>
      <c r="AB6008" s="118"/>
      <c r="AC6008" s="118"/>
      <c r="AD6008" s="118"/>
      <c r="AE6008" s="139"/>
      <c r="AF6008" s="118"/>
      <c r="AG6008" s="118"/>
      <c r="AH6008" s="147" t="str">
        <f t="shared" si="1126"/>
        <v/>
      </c>
      <c r="AI6008" s="147" t="str">
        <f t="shared" si="1127"/>
        <v/>
      </c>
      <c r="AJ6008" s="148" t="str">
        <f t="shared" si="1116"/>
        <v/>
      </c>
      <c r="AK6008" s="148" t="str">
        <f t="shared" si="1117"/>
        <v/>
      </c>
      <c r="AL6008" s="147" t="str">
        <f t="shared" si="1118"/>
        <v/>
      </c>
      <c r="AM6008" s="147" t="str">
        <f t="shared" si="1119"/>
        <v/>
      </c>
      <c r="AN6008" s="147" t="str">
        <f t="shared" si="1120"/>
        <v/>
      </c>
      <c r="AO6008" s="118"/>
    </row>
    <row r="6009" spans="1:41">
      <c r="A6009" s="118"/>
      <c r="B6009" s="118"/>
      <c r="C6009" s="118"/>
      <c r="D6009" s="118"/>
      <c r="E6009" s="118"/>
      <c r="F6009" s="118"/>
      <c r="G6009" s="118"/>
      <c r="H6009" s="118"/>
      <c r="I6009" s="118"/>
      <c r="J6009" s="118"/>
      <c r="K6009" s="118"/>
      <c r="L6009" s="118"/>
      <c r="M6009" s="118"/>
      <c r="N6009" s="118"/>
      <c r="O6009" s="143" t="str">
        <f>IF(H6009="","",(S6009/S6009)&amp;":"&amp;ROUND(AH6009/S6009,2))</f>
        <v/>
      </c>
      <c r="P6009" s="118"/>
      <c r="Q6009" s="118"/>
      <c r="R6009" s="143" t="str">
        <f>IF(H6009="","",(S6009/S6009)&amp;":"&amp;ROUND(AI6009/S6009,2))</f>
        <v/>
      </c>
      <c r="S6009" s="144" t="str">
        <f t="shared" si="1121"/>
        <v/>
      </c>
      <c r="T6009" s="145" t="str">
        <f t="shared" si="1122"/>
        <v/>
      </c>
      <c r="U6009" s="118"/>
      <c r="V6009" s="145" t="str">
        <f t="shared" si="1123"/>
        <v/>
      </c>
      <c r="W6009" s="144" t="str">
        <f t="shared" si="1124"/>
        <v/>
      </c>
      <c r="X6009" s="146" t="str">
        <f>IF(C6009="","",IF(OR(C6009="Trade",C6009="Multi Position"),(X6008+V6009),IF(C6009="Deposit",(X6008+AE6009),IF(C6009="Withdrawal",(X6008-AE6009)))))</f>
        <v/>
      </c>
      <c r="Y6009" s="145" t="str">
        <f t="shared" si="1125"/>
        <v/>
      </c>
      <c r="Z6009" s="118"/>
      <c r="AA6009" s="118"/>
      <c r="AB6009" s="118"/>
      <c r="AC6009" s="118"/>
      <c r="AD6009" s="118"/>
      <c r="AE6009" s="139"/>
      <c r="AF6009" s="118"/>
      <c r="AG6009" s="118"/>
      <c r="AH6009" s="147" t="str">
        <f t="shared" si="1126"/>
        <v/>
      </c>
      <c r="AI6009" s="147" t="str">
        <f t="shared" si="1127"/>
        <v/>
      </c>
      <c r="AJ6009" s="148" t="str">
        <f t="shared" si="1116"/>
        <v/>
      </c>
      <c r="AK6009" s="148" t="str">
        <f t="shared" si="1117"/>
        <v/>
      </c>
      <c r="AL6009" s="147" t="str">
        <f t="shared" si="1118"/>
        <v/>
      </c>
      <c r="AM6009" s="147" t="str">
        <f t="shared" si="1119"/>
        <v/>
      </c>
      <c r="AN6009" s="147" t="str">
        <f t="shared" si="1120"/>
        <v/>
      </c>
      <c r="AO6009" s="118"/>
    </row>
    <row r="6010" spans="1:41">
      <c r="A6010" s="118"/>
      <c r="B6010" s="118"/>
      <c r="C6010" s="118"/>
      <c r="D6010" s="118"/>
      <c r="E6010" s="118"/>
      <c r="F6010" s="118"/>
      <c r="G6010" s="118"/>
      <c r="H6010" s="118"/>
      <c r="I6010" s="118"/>
      <c r="J6010" s="118"/>
      <c r="K6010" s="118"/>
      <c r="L6010" s="118"/>
      <c r="M6010" s="118"/>
      <c r="N6010" s="118"/>
      <c r="O6010" s="143" t="str">
        <f>IF(H6010="","",(S6010/S6010)&amp;":"&amp;ROUND(AH6010/S6010,2))</f>
        <v/>
      </c>
      <c r="P6010" s="118"/>
      <c r="Q6010" s="118"/>
      <c r="R6010" s="143" t="str">
        <f>IF(H6010="","",(S6010/S6010)&amp;":"&amp;ROUND(AI6010/S6010,2))</f>
        <v/>
      </c>
      <c r="S6010" s="144" t="str">
        <f t="shared" si="1121"/>
        <v/>
      </c>
      <c r="T6010" s="145" t="str">
        <f t="shared" si="1122"/>
        <v/>
      </c>
      <c r="U6010" s="118"/>
      <c r="V6010" s="145" t="str">
        <f t="shared" si="1123"/>
        <v/>
      </c>
      <c r="W6010" s="144" t="str">
        <f t="shared" si="1124"/>
        <v/>
      </c>
      <c r="X6010" s="146" t="str">
        <f>IF(C6010="","",IF(OR(C6010="Trade",C6010="Multi Position"),(X6009+V6010),IF(C6010="Deposit",(X6009+AE6010),IF(C6010="Withdrawal",(X6009-AE6010)))))</f>
        <v/>
      </c>
      <c r="Y6010" s="145" t="str">
        <f t="shared" si="1125"/>
        <v/>
      </c>
      <c r="Z6010" s="118"/>
      <c r="AA6010" s="118"/>
      <c r="AB6010" s="118"/>
      <c r="AC6010" s="118"/>
      <c r="AD6010" s="118"/>
      <c r="AE6010" s="139"/>
      <c r="AF6010" s="118"/>
      <c r="AG6010" s="118"/>
      <c r="AH6010" s="147" t="str">
        <f t="shared" si="1126"/>
        <v/>
      </c>
      <c r="AI6010" s="147" t="str">
        <f t="shared" si="1127"/>
        <v/>
      </c>
      <c r="AJ6010" s="148" t="str">
        <f t="shared" si="1116"/>
        <v/>
      </c>
      <c r="AK6010" s="148" t="str">
        <f t="shared" si="1117"/>
        <v/>
      </c>
      <c r="AL6010" s="147" t="str">
        <f t="shared" si="1118"/>
        <v/>
      </c>
      <c r="AM6010" s="147" t="str">
        <f t="shared" si="1119"/>
        <v/>
      </c>
      <c r="AN6010" s="147" t="str">
        <f t="shared" si="1120"/>
        <v/>
      </c>
      <c r="AO6010" s="118"/>
    </row>
    <row r="6011" spans="1:41">
      <c r="A6011" s="118"/>
      <c r="B6011" s="118"/>
      <c r="C6011" s="118"/>
      <c r="D6011" s="118"/>
      <c r="E6011" s="118"/>
      <c r="F6011" s="118"/>
      <c r="G6011" s="118"/>
      <c r="H6011" s="118"/>
      <c r="I6011" s="118"/>
      <c r="J6011" s="118"/>
      <c r="K6011" s="118"/>
      <c r="L6011" s="118"/>
      <c r="M6011" s="118"/>
      <c r="N6011" s="118"/>
      <c r="O6011" s="143" t="str">
        <f>IF(H6011="","",(S6011/S6011)&amp;":"&amp;ROUND(AH6011/S6011,2))</f>
        <v/>
      </c>
      <c r="P6011" s="118"/>
      <c r="Q6011" s="118"/>
      <c r="R6011" s="143" t="str">
        <f>IF(H6011="","",(S6011/S6011)&amp;":"&amp;ROUND(AI6011/S6011,2))</f>
        <v/>
      </c>
      <c r="S6011" s="144" t="str">
        <f t="shared" si="1121"/>
        <v/>
      </c>
      <c r="T6011" s="145" t="str">
        <f t="shared" si="1122"/>
        <v/>
      </c>
      <c r="U6011" s="118"/>
      <c r="V6011" s="145" t="str">
        <f t="shared" si="1123"/>
        <v/>
      </c>
      <c r="W6011" s="144" t="str">
        <f t="shared" si="1124"/>
        <v/>
      </c>
      <c r="X6011" s="146" t="str">
        <f>IF(C6011="","",IF(OR(C6011="Trade",C6011="Multi Position"),(X6010+V6011),IF(C6011="Deposit",(X6010+AE6011),IF(C6011="Withdrawal",(X6010-AE6011)))))</f>
        <v/>
      </c>
      <c r="Y6011" s="145" t="str">
        <f t="shared" si="1125"/>
        <v/>
      </c>
      <c r="Z6011" s="118"/>
      <c r="AA6011" s="118"/>
      <c r="AB6011" s="118"/>
      <c r="AC6011" s="118"/>
      <c r="AD6011" s="118"/>
      <c r="AE6011" s="139"/>
      <c r="AF6011" s="118"/>
      <c r="AG6011" s="118"/>
      <c r="AH6011" s="147" t="str">
        <f t="shared" si="1126"/>
        <v/>
      </c>
      <c r="AI6011" s="147" t="str">
        <f t="shared" si="1127"/>
        <v/>
      </c>
      <c r="AJ6011" s="148" t="str">
        <f t="shared" si="1116"/>
        <v/>
      </c>
      <c r="AK6011" s="148" t="str">
        <f t="shared" si="1117"/>
        <v/>
      </c>
      <c r="AL6011" s="147" t="str">
        <f t="shared" si="1118"/>
        <v/>
      </c>
      <c r="AM6011" s="147" t="str">
        <f t="shared" si="1119"/>
        <v/>
      </c>
      <c r="AN6011" s="147" t="str">
        <f t="shared" si="1120"/>
        <v/>
      </c>
      <c r="AO6011" s="118"/>
    </row>
    <row r="6012" spans="1:41">
      <c r="A6012" s="118"/>
      <c r="B6012" s="118"/>
      <c r="C6012" s="118"/>
      <c r="D6012" s="118"/>
      <c r="E6012" s="118"/>
      <c r="F6012" s="118"/>
      <c r="G6012" s="118"/>
      <c r="H6012" s="118"/>
      <c r="I6012" s="118"/>
      <c r="J6012" s="118"/>
      <c r="K6012" s="118"/>
      <c r="L6012" s="118"/>
      <c r="M6012" s="118"/>
      <c r="N6012" s="118"/>
      <c r="O6012" s="143" t="str">
        <f>IF(H6012="","",(S6012/S6012)&amp;":"&amp;ROUND(AH6012/S6012,2))</f>
        <v/>
      </c>
      <c r="P6012" s="118"/>
      <c r="Q6012" s="118"/>
      <c r="R6012" s="143" t="str">
        <f>IF(H6012="","",(S6012/S6012)&amp;":"&amp;ROUND(AI6012/S6012,2))</f>
        <v/>
      </c>
      <c r="S6012" s="144" t="str">
        <f t="shared" si="1121"/>
        <v/>
      </c>
      <c r="T6012" s="145" t="str">
        <f t="shared" si="1122"/>
        <v/>
      </c>
      <c r="U6012" s="118"/>
      <c r="V6012" s="145" t="str">
        <f t="shared" si="1123"/>
        <v/>
      </c>
      <c r="W6012" s="144" t="str">
        <f t="shared" si="1124"/>
        <v/>
      </c>
      <c r="X6012" s="146" t="str">
        <f>IF(C6012="","",IF(OR(C6012="Trade",C6012="Multi Position"),(X6011+V6012),IF(C6012="Deposit",(X6011+AE6012),IF(C6012="Withdrawal",(X6011-AE6012)))))</f>
        <v/>
      </c>
      <c r="Y6012" s="145" t="str">
        <f t="shared" si="1125"/>
        <v/>
      </c>
      <c r="Z6012" s="118"/>
      <c r="AA6012" s="118"/>
      <c r="AB6012" s="118"/>
      <c r="AC6012" s="118"/>
      <c r="AD6012" s="118"/>
      <c r="AE6012" s="139"/>
      <c r="AF6012" s="118"/>
      <c r="AG6012" s="118"/>
      <c r="AH6012" s="147" t="str">
        <f t="shared" si="1126"/>
        <v/>
      </c>
      <c r="AI6012" s="147" t="str">
        <f t="shared" si="1127"/>
        <v/>
      </c>
      <c r="AJ6012" s="148" t="str">
        <f t="shared" si="1116"/>
        <v/>
      </c>
      <c r="AK6012" s="148" t="str">
        <f t="shared" si="1117"/>
        <v/>
      </c>
      <c r="AL6012" s="147" t="str">
        <f t="shared" si="1118"/>
        <v/>
      </c>
      <c r="AM6012" s="147" t="str">
        <f t="shared" si="1119"/>
        <v/>
      </c>
      <c r="AN6012" s="147" t="str">
        <f t="shared" si="1120"/>
        <v/>
      </c>
      <c r="AO6012" s="118"/>
    </row>
    <row r="6013" spans="1:41">
      <c r="A6013" s="118"/>
      <c r="B6013" s="118"/>
      <c r="C6013" s="118"/>
      <c r="D6013" s="118"/>
      <c r="E6013" s="118"/>
      <c r="F6013" s="118"/>
      <c r="G6013" s="118"/>
      <c r="H6013" s="118"/>
      <c r="I6013" s="118"/>
      <c r="J6013" s="118"/>
      <c r="K6013" s="118"/>
      <c r="L6013" s="118"/>
      <c r="M6013" s="118"/>
      <c r="N6013" s="118"/>
      <c r="O6013" s="143" t="str">
        <f>IF(H6013="","",(S6013/S6013)&amp;":"&amp;ROUND(AH6013/S6013,2))</f>
        <v/>
      </c>
      <c r="P6013" s="118"/>
      <c r="Q6013" s="118"/>
      <c r="R6013" s="143" t="str">
        <f>IF(H6013="","",(S6013/S6013)&amp;":"&amp;ROUND(AI6013/S6013,2))</f>
        <v/>
      </c>
      <c r="S6013" s="144" t="str">
        <f t="shared" si="1121"/>
        <v/>
      </c>
      <c r="T6013" s="145" t="str">
        <f t="shared" si="1122"/>
        <v/>
      </c>
      <c r="U6013" s="118"/>
      <c r="V6013" s="145" t="str">
        <f t="shared" si="1123"/>
        <v/>
      </c>
      <c r="W6013" s="144" t="str">
        <f t="shared" si="1124"/>
        <v/>
      </c>
      <c r="X6013" s="146" t="str">
        <f>IF(C6013="","",IF(OR(C6013="Trade",C6013="Multi Position"),(X6012+V6013),IF(C6013="Deposit",(X6012+AE6013),IF(C6013="Withdrawal",(X6012-AE6013)))))</f>
        <v/>
      </c>
      <c r="Y6013" s="145" t="str">
        <f t="shared" si="1125"/>
        <v/>
      </c>
      <c r="Z6013" s="118"/>
      <c r="AA6013" s="118"/>
      <c r="AB6013" s="118"/>
      <c r="AC6013" s="118"/>
      <c r="AD6013" s="118"/>
      <c r="AE6013" s="139"/>
      <c r="AF6013" s="118"/>
      <c r="AG6013" s="118"/>
      <c r="AH6013" s="147" t="str">
        <f t="shared" si="1126"/>
        <v/>
      </c>
      <c r="AI6013" s="147" t="str">
        <f t="shared" si="1127"/>
        <v/>
      </c>
      <c r="AJ6013" s="148" t="str">
        <f t="shared" si="1116"/>
        <v/>
      </c>
      <c r="AK6013" s="148" t="str">
        <f t="shared" si="1117"/>
        <v/>
      </c>
      <c r="AL6013" s="147" t="str">
        <f t="shared" si="1118"/>
        <v/>
      </c>
      <c r="AM6013" s="147" t="str">
        <f t="shared" si="1119"/>
        <v/>
      </c>
      <c r="AN6013" s="147" t="str">
        <f t="shared" si="1120"/>
        <v/>
      </c>
      <c r="AO6013" s="118"/>
    </row>
    <row r="6014" spans="1:41">
      <c r="A6014" s="118"/>
      <c r="B6014" s="118"/>
      <c r="C6014" s="118"/>
      <c r="D6014" s="118"/>
      <c r="E6014" s="118"/>
      <c r="F6014" s="118"/>
      <c r="G6014" s="118"/>
      <c r="H6014" s="118"/>
      <c r="I6014" s="118"/>
      <c r="J6014" s="118"/>
      <c r="K6014" s="118"/>
      <c r="L6014" s="118"/>
      <c r="M6014" s="118"/>
      <c r="N6014" s="118"/>
      <c r="O6014" s="143" t="str">
        <f>IF(H6014="","",(S6014/S6014)&amp;":"&amp;ROUND(AH6014/S6014,2))</f>
        <v/>
      </c>
      <c r="P6014" s="118"/>
      <c r="Q6014" s="118"/>
      <c r="R6014" s="143" t="str">
        <f>IF(H6014="","",(S6014/S6014)&amp;":"&amp;ROUND(AI6014/S6014,2))</f>
        <v/>
      </c>
      <c r="S6014" s="144" t="str">
        <f t="shared" si="1121"/>
        <v/>
      </c>
      <c r="T6014" s="145" t="str">
        <f t="shared" si="1122"/>
        <v/>
      </c>
      <c r="U6014" s="118"/>
      <c r="V6014" s="145" t="str">
        <f t="shared" si="1123"/>
        <v/>
      </c>
      <c r="W6014" s="144" t="str">
        <f t="shared" si="1124"/>
        <v/>
      </c>
      <c r="X6014" s="146" t="str">
        <f>IF(C6014="","",IF(OR(C6014="Trade",C6014="Multi Position"),(X6013+V6014),IF(C6014="Deposit",(X6013+AE6014),IF(C6014="Withdrawal",(X6013-AE6014)))))</f>
        <v/>
      </c>
      <c r="Y6014" s="145" t="str">
        <f t="shared" si="1125"/>
        <v/>
      </c>
      <c r="Z6014" s="118"/>
      <c r="AA6014" s="118"/>
      <c r="AB6014" s="118"/>
      <c r="AC6014" s="118"/>
      <c r="AD6014" s="118"/>
      <c r="AE6014" s="139"/>
      <c r="AF6014" s="118"/>
      <c r="AG6014" s="118"/>
      <c r="AH6014" s="147" t="str">
        <f t="shared" si="1126"/>
        <v/>
      </c>
      <c r="AI6014" s="147" t="str">
        <f t="shared" si="1127"/>
        <v/>
      </c>
      <c r="AJ6014" s="148" t="str">
        <f t="shared" si="1116"/>
        <v/>
      </c>
      <c r="AK6014" s="148" t="str">
        <f t="shared" si="1117"/>
        <v/>
      </c>
      <c r="AL6014" s="147" t="str">
        <f t="shared" si="1118"/>
        <v/>
      </c>
      <c r="AM6014" s="147" t="str">
        <f t="shared" si="1119"/>
        <v/>
      </c>
      <c r="AN6014" s="147" t="str">
        <f t="shared" si="1120"/>
        <v/>
      </c>
      <c r="AO6014" s="118"/>
    </row>
    <row r="6015" spans="1:41">
      <c r="A6015" s="118"/>
      <c r="B6015" s="118"/>
      <c r="C6015" s="118"/>
      <c r="D6015" s="118"/>
      <c r="E6015" s="118"/>
      <c r="F6015" s="118"/>
      <c r="G6015" s="118"/>
      <c r="H6015" s="118"/>
      <c r="I6015" s="118"/>
      <c r="J6015" s="118"/>
      <c r="K6015" s="118"/>
      <c r="L6015" s="118"/>
      <c r="M6015" s="118"/>
      <c r="N6015" s="118"/>
      <c r="O6015" s="143" t="str">
        <f>IF(H6015="","",(S6015/S6015)&amp;":"&amp;ROUND(AH6015/S6015,2))</f>
        <v/>
      </c>
      <c r="P6015" s="118"/>
      <c r="Q6015" s="118"/>
      <c r="R6015" s="143" t="str">
        <f>IF(H6015="","",(S6015/S6015)&amp;":"&amp;ROUND(AI6015/S6015,2))</f>
        <v/>
      </c>
      <c r="S6015" s="144" t="str">
        <f t="shared" si="1121"/>
        <v/>
      </c>
      <c r="T6015" s="145" t="str">
        <f t="shared" si="1122"/>
        <v/>
      </c>
      <c r="U6015" s="118"/>
      <c r="V6015" s="145" t="str">
        <f t="shared" si="1123"/>
        <v/>
      </c>
      <c r="W6015" s="144" t="str">
        <f t="shared" si="1124"/>
        <v/>
      </c>
      <c r="X6015" s="146" t="str">
        <f>IF(C6015="","",IF(OR(C6015="Trade",C6015="Multi Position"),(X6014+V6015),IF(C6015="Deposit",(X6014+AE6015),IF(C6015="Withdrawal",(X6014-AE6015)))))</f>
        <v/>
      </c>
      <c r="Y6015" s="145" t="str">
        <f t="shared" si="1125"/>
        <v/>
      </c>
      <c r="Z6015" s="118"/>
      <c r="AA6015" s="118"/>
      <c r="AB6015" s="118"/>
      <c r="AC6015" s="118"/>
      <c r="AD6015" s="118"/>
      <c r="AE6015" s="139"/>
      <c r="AF6015" s="118"/>
      <c r="AG6015" s="118"/>
      <c r="AH6015" s="147" t="str">
        <f t="shared" si="1126"/>
        <v/>
      </c>
      <c r="AI6015" s="147" t="str">
        <f t="shared" si="1127"/>
        <v/>
      </c>
      <c r="AJ6015" s="148" t="str">
        <f t="shared" si="1116"/>
        <v/>
      </c>
      <c r="AK6015" s="148" t="str">
        <f t="shared" si="1117"/>
        <v/>
      </c>
      <c r="AL6015" s="147" t="str">
        <f t="shared" si="1118"/>
        <v/>
      </c>
      <c r="AM6015" s="147" t="str">
        <f t="shared" si="1119"/>
        <v/>
      </c>
      <c r="AN6015" s="147" t="str">
        <f t="shared" si="1120"/>
        <v/>
      </c>
      <c r="AO6015" s="118"/>
    </row>
    <row r="6016" spans="1:41">
      <c r="A6016" s="118"/>
      <c r="B6016" s="118"/>
      <c r="C6016" s="118"/>
      <c r="D6016" s="118"/>
      <c r="E6016" s="118"/>
      <c r="F6016" s="118"/>
      <c r="G6016" s="118"/>
      <c r="H6016" s="118"/>
      <c r="I6016" s="118"/>
      <c r="J6016" s="118"/>
      <c r="K6016" s="118"/>
      <c r="L6016" s="118"/>
      <c r="M6016" s="118"/>
      <c r="N6016" s="118"/>
      <c r="O6016" s="143" t="str">
        <f>IF(H6016="","",(S6016/S6016)&amp;":"&amp;ROUND(AH6016/S6016,2))</f>
        <v/>
      </c>
      <c r="P6016" s="118"/>
      <c r="Q6016" s="118"/>
      <c r="R6016" s="143" t="str">
        <f>IF(H6016="","",(S6016/S6016)&amp;":"&amp;ROUND(AI6016/S6016,2))</f>
        <v/>
      </c>
      <c r="S6016" s="144" t="str">
        <f t="shared" si="1121"/>
        <v/>
      </c>
      <c r="T6016" s="145" t="str">
        <f t="shared" si="1122"/>
        <v/>
      </c>
      <c r="U6016" s="118"/>
      <c r="V6016" s="145" t="str">
        <f t="shared" si="1123"/>
        <v/>
      </c>
      <c r="W6016" s="144" t="str">
        <f t="shared" si="1124"/>
        <v/>
      </c>
      <c r="X6016" s="146" t="str">
        <f>IF(C6016="","",IF(OR(C6016="Trade",C6016="Multi Position"),(X6015+V6016),IF(C6016="Deposit",(X6015+AE6016),IF(C6016="Withdrawal",(X6015-AE6016)))))</f>
        <v/>
      </c>
      <c r="Y6016" s="145" t="str">
        <f t="shared" si="1125"/>
        <v/>
      </c>
      <c r="Z6016" s="118"/>
      <c r="AA6016" s="118"/>
      <c r="AB6016" s="118"/>
      <c r="AC6016" s="118"/>
      <c r="AD6016" s="118"/>
      <c r="AE6016" s="139"/>
      <c r="AF6016" s="118"/>
      <c r="AG6016" s="118"/>
      <c r="AH6016" s="147" t="str">
        <f t="shared" si="1126"/>
        <v/>
      </c>
      <c r="AI6016" s="147" t="str">
        <f t="shared" si="1127"/>
        <v/>
      </c>
      <c r="AJ6016" s="148" t="str">
        <f t="shared" si="1116"/>
        <v/>
      </c>
      <c r="AK6016" s="148" t="str">
        <f t="shared" si="1117"/>
        <v/>
      </c>
      <c r="AL6016" s="147" t="str">
        <f t="shared" si="1118"/>
        <v/>
      </c>
      <c r="AM6016" s="147" t="str">
        <f t="shared" si="1119"/>
        <v/>
      </c>
      <c r="AN6016" s="147" t="str">
        <f t="shared" si="1120"/>
        <v/>
      </c>
      <c r="AO6016" s="118"/>
    </row>
    <row r="6017" spans="1:41">
      <c r="A6017" s="118"/>
      <c r="B6017" s="118"/>
      <c r="C6017" s="118"/>
      <c r="D6017" s="118"/>
      <c r="E6017" s="118"/>
      <c r="F6017" s="118"/>
      <c r="G6017" s="118"/>
      <c r="H6017" s="118"/>
      <c r="I6017" s="118"/>
      <c r="J6017" s="118"/>
      <c r="K6017" s="118"/>
      <c r="L6017" s="118"/>
      <c r="M6017" s="118"/>
      <c r="N6017" s="118"/>
      <c r="O6017" s="143" t="str">
        <f>IF(H6017="","",(S6017/S6017)&amp;":"&amp;ROUND(AH6017/S6017,2))</f>
        <v/>
      </c>
      <c r="P6017" s="118"/>
      <c r="Q6017" s="118"/>
      <c r="R6017" s="143" t="str">
        <f>IF(H6017="","",(S6017/S6017)&amp;":"&amp;ROUND(AI6017/S6017,2))</f>
        <v/>
      </c>
      <c r="S6017" s="144" t="str">
        <f t="shared" si="1121"/>
        <v/>
      </c>
      <c r="T6017" s="145" t="str">
        <f t="shared" si="1122"/>
        <v/>
      </c>
      <c r="U6017" s="118"/>
      <c r="V6017" s="145" t="str">
        <f t="shared" si="1123"/>
        <v/>
      </c>
      <c r="W6017" s="144" t="str">
        <f t="shared" si="1124"/>
        <v/>
      </c>
      <c r="X6017" s="146" t="str">
        <f>IF(C6017="","",IF(OR(C6017="Trade",C6017="Multi Position"),(X6016+V6017),IF(C6017="Deposit",(X6016+AE6017),IF(C6017="Withdrawal",(X6016-AE6017)))))</f>
        <v/>
      </c>
      <c r="Y6017" s="145" t="str">
        <f t="shared" si="1125"/>
        <v/>
      </c>
      <c r="Z6017" s="118"/>
      <c r="AA6017" s="118"/>
      <c r="AB6017" s="118"/>
      <c r="AC6017" s="118"/>
      <c r="AD6017" s="118"/>
      <c r="AE6017" s="139"/>
      <c r="AF6017" s="118"/>
      <c r="AG6017" s="118"/>
      <c r="AH6017" s="147" t="str">
        <f t="shared" si="1126"/>
        <v/>
      </c>
      <c r="AI6017" s="147" t="str">
        <f t="shared" si="1127"/>
        <v/>
      </c>
      <c r="AJ6017" s="148" t="str">
        <f t="shared" si="1116"/>
        <v/>
      </c>
      <c r="AK6017" s="148" t="str">
        <f t="shared" si="1117"/>
        <v/>
      </c>
      <c r="AL6017" s="147" t="str">
        <f t="shared" si="1118"/>
        <v/>
      </c>
      <c r="AM6017" s="147" t="str">
        <f t="shared" si="1119"/>
        <v/>
      </c>
      <c r="AN6017" s="147" t="str">
        <f t="shared" si="1120"/>
        <v/>
      </c>
      <c r="AO6017" s="118"/>
    </row>
    <row r="6018" spans="1:41">
      <c r="A6018" s="118"/>
      <c r="B6018" s="118"/>
      <c r="C6018" s="118"/>
      <c r="D6018" s="118"/>
      <c r="E6018" s="118"/>
      <c r="F6018" s="118"/>
      <c r="G6018" s="118"/>
      <c r="H6018" s="118"/>
      <c r="I6018" s="118"/>
      <c r="J6018" s="118"/>
      <c r="K6018" s="118"/>
      <c r="L6018" s="118"/>
      <c r="M6018" s="118"/>
      <c r="N6018" s="118"/>
      <c r="O6018" s="143" t="str">
        <f>IF(H6018="","",(S6018/S6018)&amp;":"&amp;ROUND(AH6018/S6018,2))</f>
        <v/>
      </c>
      <c r="P6018" s="118"/>
      <c r="Q6018" s="118"/>
      <c r="R6018" s="143" t="str">
        <f>IF(H6018="","",(S6018/S6018)&amp;":"&amp;ROUND(AI6018/S6018,2))</f>
        <v/>
      </c>
      <c r="S6018" s="144" t="str">
        <f t="shared" si="1121"/>
        <v/>
      </c>
      <c r="T6018" s="145" t="str">
        <f t="shared" si="1122"/>
        <v/>
      </c>
      <c r="U6018" s="118"/>
      <c r="V6018" s="145" t="str">
        <f t="shared" si="1123"/>
        <v/>
      </c>
      <c r="W6018" s="144" t="str">
        <f t="shared" si="1124"/>
        <v/>
      </c>
      <c r="X6018" s="146" t="str">
        <f>IF(C6018="","",IF(OR(C6018="Trade",C6018="Multi Position"),(X6017+V6018),IF(C6018="Deposit",(X6017+AE6018),IF(C6018="Withdrawal",(X6017-AE6018)))))</f>
        <v/>
      </c>
      <c r="Y6018" s="145" t="str">
        <f t="shared" si="1125"/>
        <v/>
      </c>
      <c r="Z6018" s="118"/>
      <c r="AA6018" s="118"/>
      <c r="AB6018" s="118"/>
      <c r="AC6018" s="118"/>
      <c r="AD6018" s="118"/>
      <c r="AE6018" s="139"/>
      <c r="AF6018" s="118"/>
      <c r="AG6018" s="118"/>
      <c r="AH6018" s="147" t="str">
        <f t="shared" si="1126"/>
        <v/>
      </c>
      <c r="AI6018" s="147" t="str">
        <f t="shared" si="1127"/>
        <v/>
      </c>
      <c r="AJ6018" s="148" t="str">
        <f t="shared" si="1116"/>
        <v/>
      </c>
      <c r="AK6018" s="148" t="str">
        <f t="shared" si="1117"/>
        <v/>
      </c>
      <c r="AL6018" s="147" t="str">
        <f t="shared" si="1118"/>
        <v/>
      </c>
      <c r="AM6018" s="147" t="str">
        <f t="shared" si="1119"/>
        <v/>
      </c>
      <c r="AN6018" s="147" t="str">
        <f t="shared" si="1120"/>
        <v/>
      </c>
      <c r="AO6018" s="118"/>
    </row>
    <row r="6019" spans="1:41">
      <c r="A6019" s="118"/>
      <c r="B6019" s="118"/>
      <c r="C6019" s="118"/>
      <c r="D6019" s="118"/>
      <c r="E6019" s="118"/>
      <c r="F6019" s="118"/>
      <c r="G6019" s="118"/>
      <c r="H6019" s="118"/>
      <c r="I6019" s="118"/>
      <c r="J6019" s="118"/>
      <c r="K6019" s="118"/>
      <c r="L6019" s="118"/>
      <c r="M6019" s="118"/>
      <c r="N6019" s="118"/>
      <c r="O6019" s="143" t="str">
        <f>IF(H6019="","",(S6019/S6019)&amp;":"&amp;ROUND(AH6019/S6019,2))</f>
        <v/>
      </c>
      <c r="P6019" s="118"/>
      <c r="Q6019" s="118"/>
      <c r="R6019" s="143" t="str">
        <f>IF(H6019="","",(S6019/S6019)&amp;":"&amp;ROUND(AI6019/S6019,2))</f>
        <v/>
      </c>
      <c r="S6019" s="144" t="str">
        <f t="shared" si="1121"/>
        <v/>
      </c>
      <c r="T6019" s="145" t="str">
        <f t="shared" si="1122"/>
        <v/>
      </c>
      <c r="U6019" s="118"/>
      <c r="V6019" s="145" t="str">
        <f t="shared" si="1123"/>
        <v/>
      </c>
      <c r="W6019" s="144" t="str">
        <f t="shared" si="1124"/>
        <v/>
      </c>
      <c r="X6019" s="146" t="str">
        <f>IF(C6019="","",IF(OR(C6019="Trade",C6019="Multi Position"),(X6018+V6019),IF(C6019="Deposit",(X6018+AE6019),IF(C6019="Withdrawal",(X6018-AE6019)))))</f>
        <v/>
      </c>
      <c r="Y6019" s="145" t="str">
        <f t="shared" si="1125"/>
        <v/>
      </c>
      <c r="Z6019" s="118"/>
      <c r="AA6019" s="118"/>
      <c r="AB6019" s="118"/>
      <c r="AC6019" s="118"/>
      <c r="AD6019" s="118"/>
      <c r="AE6019" s="139"/>
      <c r="AF6019" s="118"/>
      <c r="AG6019" s="118"/>
      <c r="AH6019" s="147" t="str">
        <f t="shared" si="1126"/>
        <v/>
      </c>
      <c r="AI6019" s="147" t="str">
        <f t="shared" si="1127"/>
        <v/>
      </c>
      <c r="AJ6019" s="148" t="str">
        <f t="shared" si="1116"/>
        <v/>
      </c>
      <c r="AK6019" s="148" t="str">
        <f t="shared" si="1117"/>
        <v/>
      </c>
      <c r="AL6019" s="147" t="str">
        <f t="shared" si="1118"/>
        <v/>
      </c>
      <c r="AM6019" s="147" t="str">
        <f t="shared" si="1119"/>
        <v/>
      </c>
      <c r="AN6019" s="147" t="str">
        <f t="shared" si="1120"/>
        <v/>
      </c>
      <c r="AO6019" s="118"/>
    </row>
    <row r="6020" spans="1:41">
      <c r="A6020" s="118"/>
      <c r="B6020" s="118"/>
      <c r="C6020" s="118"/>
      <c r="D6020" s="118"/>
      <c r="E6020" s="118"/>
      <c r="F6020" s="118"/>
      <c r="G6020" s="118"/>
      <c r="H6020" s="118"/>
      <c r="I6020" s="118"/>
      <c r="J6020" s="118"/>
      <c r="K6020" s="118"/>
      <c r="L6020" s="118"/>
      <c r="M6020" s="118"/>
      <c r="N6020" s="118"/>
      <c r="O6020" s="143" t="str">
        <f>IF(H6020="","",(S6020/S6020)&amp;":"&amp;ROUND(AH6020/S6020,2))</f>
        <v/>
      </c>
      <c r="P6020" s="118"/>
      <c r="Q6020" s="118"/>
      <c r="R6020" s="143" t="str">
        <f>IF(H6020="","",(S6020/S6020)&amp;":"&amp;ROUND(AI6020/S6020,2))</f>
        <v/>
      </c>
      <c r="S6020" s="144" t="str">
        <f t="shared" si="1121"/>
        <v/>
      </c>
      <c r="T6020" s="145" t="str">
        <f t="shared" si="1122"/>
        <v/>
      </c>
      <c r="U6020" s="118"/>
      <c r="V6020" s="145" t="str">
        <f t="shared" si="1123"/>
        <v/>
      </c>
      <c r="W6020" s="144" t="str">
        <f t="shared" si="1124"/>
        <v/>
      </c>
      <c r="X6020" s="146" t="str">
        <f>IF(C6020="","",IF(OR(C6020="Trade",C6020="Multi Position"),(X6019+V6020),IF(C6020="Deposit",(X6019+AE6020),IF(C6020="Withdrawal",(X6019-AE6020)))))</f>
        <v/>
      </c>
      <c r="Y6020" s="145" t="str">
        <f t="shared" si="1125"/>
        <v/>
      </c>
      <c r="Z6020" s="118"/>
      <c r="AA6020" s="118"/>
      <c r="AB6020" s="118"/>
      <c r="AC6020" s="118"/>
      <c r="AD6020" s="118"/>
      <c r="AE6020" s="139"/>
      <c r="AF6020" s="118"/>
      <c r="AG6020" s="118"/>
      <c r="AH6020" s="147" t="str">
        <f t="shared" si="1126"/>
        <v/>
      </c>
      <c r="AI6020" s="147" t="str">
        <f t="shared" si="1127"/>
        <v/>
      </c>
      <c r="AJ6020" s="148" t="str">
        <f t="shared" si="1116"/>
        <v/>
      </c>
      <c r="AK6020" s="148" t="str">
        <f t="shared" si="1117"/>
        <v/>
      </c>
      <c r="AL6020" s="147" t="str">
        <f t="shared" si="1118"/>
        <v/>
      </c>
      <c r="AM6020" s="147" t="str">
        <f t="shared" si="1119"/>
        <v/>
      </c>
      <c r="AN6020" s="147" t="str">
        <f t="shared" si="1120"/>
        <v/>
      </c>
      <c r="AO6020" s="118"/>
    </row>
    <row r="6021" spans="1:41">
      <c r="A6021" s="118"/>
      <c r="B6021" s="118"/>
      <c r="C6021" s="118"/>
      <c r="D6021" s="118"/>
      <c r="E6021" s="118"/>
      <c r="F6021" s="118"/>
      <c r="G6021" s="118"/>
      <c r="H6021" s="118"/>
      <c r="I6021" s="118"/>
      <c r="J6021" s="118"/>
      <c r="K6021" s="118"/>
      <c r="L6021" s="118"/>
      <c r="M6021" s="118"/>
      <c r="N6021" s="118"/>
      <c r="O6021" s="143" t="str">
        <f>IF(H6021="","",(S6021/S6021)&amp;":"&amp;ROUND(AH6021/S6021,2))</f>
        <v/>
      </c>
      <c r="P6021" s="118"/>
      <c r="Q6021" s="118"/>
      <c r="R6021" s="143" t="str">
        <f>IF(H6021="","",(S6021/S6021)&amp;":"&amp;ROUND(AI6021/S6021,2))</f>
        <v/>
      </c>
      <c r="S6021" s="144" t="str">
        <f t="shared" si="1121"/>
        <v/>
      </c>
      <c r="T6021" s="145" t="str">
        <f t="shared" si="1122"/>
        <v/>
      </c>
      <c r="U6021" s="118"/>
      <c r="V6021" s="145" t="str">
        <f t="shared" si="1123"/>
        <v/>
      </c>
      <c r="W6021" s="144" t="str">
        <f t="shared" si="1124"/>
        <v/>
      </c>
      <c r="X6021" s="146" t="str">
        <f>IF(C6021="","",IF(OR(C6021="Trade",C6021="Multi Position"),(X6020+V6021),IF(C6021="Deposit",(X6020+AE6021),IF(C6021="Withdrawal",(X6020-AE6021)))))</f>
        <v/>
      </c>
      <c r="Y6021" s="145" t="str">
        <f t="shared" si="1125"/>
        <v/>
      </c>
      <c r="Z6021" s="118"/>
      <c r="AA6021" s="118"/>
      <c r="AB6021" s="118"/>
      <c r="AC6021" s="118"/>
      <c r="AD6021" s="118"/>
      <c r="AE6021" s="139"/>
      <c r="AF6021" s="118"/>
      <c r="AG6021" s="118"/>
      <c r="AH6021" s="147" t="str">
        <f t="shared" si="1126"/>
        <v/>
      </c>
      <c r="AI6021" s="147" t="str">
        <f t="shared" si="1127"/>
        <v/>
      </c>
      <c r="AJ6021" s="148" t="str">
        <f t="shared" si="1116"/>
        <v/>
      </c>
      <c r="AK6021" s="148" t="str">
        <f t="shared" si="1117"/>
        <v/>
      </c>
      <c r="AL6021" s="147" t="str">
        <f t="shared" si="1118"/>
        <v/>
      </c>
      <c r="AM6021" s="147" t="str">
        <f t="shared" si="1119"/>
        <v/>
      </c>
      <c r="AN6021" s="147" t="str">
        <f t="shared" si="1120"/>
        <v/>
      </c>
      <c r="AO6021" s="118"/>
    </row>
    <row r="6022" spans="1:41">
      <c r="A6022" s="118"/>
      <c r="B6022" s="118"/>
      <c r="C6022" s="118"/>
      <c r="D6022" s="118"/>
      <c r="E6022" s="118"/>
      <c r="F6022" s="118"/>
      <c r="G6022" s="118"/>
      <c r="H6022" s="118"/>
      <c r="I6022" s="118"/>
      <c r="J6022" s="118"/>
      <c r="K6022" s="118"/>
      <c r="L6022" s="118"/>
      <c r="M6022" s="118"/>
      <c r="N6022" s="118"/>
      <c r="O6022" s="143" t="str">
        <f>IF(H6022="","",(S6022/S6022)&amp;":"&amp;ROUND(AH6022/S6022,2))</f>
        <v/>
      </c>
      <c r="P6022" s="118"/>
      <c r="Q6022" s="118"/>
      <c r="R6022" s="143" t="str">
        <f>IF(H6022="","",(S6022/S6022)&amp;":"&amp;ROUND(AI6022/S6022,2))</f>
        <v/>
      </c>
      <c r="S6022" s="144" t="str">
        <f t="shared" si="1121"/>
        <v/>
      </c>
      <c r="T6022" s="145" t="str">
        <f t="shared" si="1122"/>
        <v/>
      </c>
      <c r="U6022" s="118"/>
      <c r="V6022" s="145" t="str">
        <f t="shared" si="1123"/>
        <v/>
      </c>
      <c r="W6022" s="144" t="str">
        <f t="shared" si="1124"/>
        <v/>
      </c>
      <c r="X6022" s="146" t="str">
        <f>IF(C6022="","",IF(OR(C6022="Trade",C6022="Multi Position"),(X6021+V6022),IF(C6022="Deposit",(X6021+AE6022),IF(C6022="Withdrawal",(X6021-AE6022)))))</f>
        <v/>
      </c>
      <c r="Y6022" s="145" t="str">
        <f t="shared" si="1125"/>
        <v/>
      </c>
      <c r="Z6022" s="118"/>
      <c r="AA6022" s="118"/>
      <c r="AB6022" s="118"/>
      <c r="AC6022" s="118"/>
      <c r="AD6022" s="118"/>
      <c r="AE6022" s="139"/>
      <c r="AF6022" s="118"/>
      <c r="AG6022" s="118"/>
      <c r="AH6022" s="147" t="str">
        <f t="shared" si="1126"/>
        <v/>
      </c>
      <c r="AI6022" s="147" t="str">
        <f t="shared" si="1127"/>
        <v/>
      </c>
      <c r="AJ6022" s="148" t="str">
        <f t="shared" si="1116"/>
        <v/>
      </c>
      <c r="AK6022" s="148" t="str">
        <f t="shared" si="1117"/>
        <v/>
      </c>
      <c r="AL6022" s="147" t="str">
        <f t="shared" si="1118"/>
        <v/>
      </c>
      <c r="AM6022" s="147" t="str">
        <f t="shared" si="1119"/>
        <v/>
      </c>
      <c r="AN6022" s="147" t="str">
        <f t="shared" si="1120"/>
        <v/>
      </c>
      <c r="AO6022" s="118"/>
    </row>
    <row r="6023" spans="1:41">
      <c r="A6023" s="118"/>
      <c r="B6023" s="118"/>
      <c r="C6023" s="118"/>
      <c r="D6023" s="118"/>
      <c r="E6023" s="118"/>
      <c r="F6023" s="118"/>
      <c r="G6023" s="118"/>
      <c r="H6023" s="118"/>
      <c r="I6023" s="118"/>
      <c r="J6023" s="118"/>
      <c r="K6023" s="118"/>
      <c r="L6023" s="118"/>
      <c r="M6023" s="118"/>
      <c r="N6023" s="118"/>
      <c r="O6023" s="143" t="str">
        <f>IF(H6023="","",(S6023/S6023)&amp;":"&amp;ROUND(AH6023/S6023,2))</f>
        <v/>
      </c>
      <c r="P6023" s="118"/>
      <c r="Q6023" s="118"/>
      <c r="R6023" s="143" t="str">
        <f>IF(H6023="","",(S6023/S6023)&amp;":"&amp;ROUND(AI6023/S6023,2))</f>
        <v/>
      </c>
      <c r="S6023" s="144" t="str">
        <f t="shared" si="1121"/>
        <v/>
      </c>
      <c r="T6023" s="145" t="str">
        <f t="shared" si="1122"/>
        <v/>
      </c>
      <c r="U6023" s="118"/>
      <c r="V6023" s="145" t="str">
        <f t="shared" si="1123"/>
        <v/>
      </c>
      <c r="W6023" s="144" t="str">
        <f t="shared" si="1124"/>
        <v/>
      </c>
      <c r="X6023" s="146" t="str">
        <f>IF(C6023="","",IF(OR(C6023="Trade",C6023="Multi Position"),(X6022+V6023),IF(C6023="Deposit",(X6022+AE6023),IF(C6023="Withdrawal",(X6022-AE6023)))))</f>
        <v/>
      </c>
      <c r="Y6023" s="145" t="str">
        <f t="shared" si="1125"/>
        <v/>
      </c>
      <c r="Z6023" s="118"/>
      <c r="AA6023" s="118"/>
      <c r="AB6023" s="118"/>
      <c r="AC6023" s="118"/>
      <c r="AD6023" s="118"/>
      <c r="AE6023" s="139"/>
      <c r="AF6023" s="118"/>
      <c r="AG6023" s="118"/>
      <c r="AH6023" s="147" t="str">
        <f t="shared" si="1126"/>
        <v/>
      </c>
      <c r="AI6023" s="147" t="str">
        <f t="shared" si="1127"/>
        <v/>
      </c>
      <c r="AJ6023" s="148" t="str">
        <f t="shared" si="1116"/>
        <v/>
      </c>
      <c r="AK6023" s="148" t="str">
        <f t="shared" si="1117"/>
        <v/>
      </c>
      <c r="AL6023" s="147" t="str">
        <f t="shared" si="1118"/>
        <v/>
      </c>
      <c r="AM6023" s="147" t="str">
        <f t="shared" si="1119"/>
        <v/>
      </c>
      <c r="AN6023" s="147" t="str">
        <f t="shared" si="1120"/>
        <v/>
      </c>
      <c r="AO6023" s="118"/>
    </row>
    <row r="6024" spans="1:41">
      <c r="A6024" s="118"/>
      <c r="B6024" s="118"/>
      <c r="C6024" s="118"/>
      <c r="D6024" s="118"/>
      <c r="E6024" s="118"/>
      <c r="F6024" s="118"/>
      <c r="G6024" s="118"/>
      <c r="H6024" s="118"/>
      <c r="I6024" s="118"/>
      <c r="J6024" s="118"/>
      <c r="K6024" s="118"/>
      <c r="L6024" s="118"/>
      <c r="M6024" s="118"/>
      <c r="N6024" s="118"/>
      <c r="O6024" s="143" t="str">
        <f>IF(H6024="","",(S6024/S6024)&amp;":"&amp;ROUND(AH6024/S6024,2))</f>
        <v/>
      </c>
      <c r="P6024" s="118"/>
      <c r="Q6024" s="118"/>
      <c r="R6024" s="143" t="str">
        <f>IF(H6024="","",(S6024/S6024)&amp;":"&amp;ROUND(AI6024/S6024,2))</f>
        <v/>
      </c>
      <c r="S6024" s="144" t="str">
        <f t="shared" si="1121"/>
        <v/>
      </c>
      <c r="T6024" s="145" t="str">
        <f t="shared" si="1122"/>
        <v/>
      </c>
      <c r="U6024" s="118"/>
      <c r="V6024" s="145" t="str">
        <f t="shared" si="1123"/>
        <v/>
      </c>
      <c r="W6024" s="144" t="str">
        <f t="shared" si="1124"/>
        <v/>
      </c>
      <c r="X6024" s="146" t="str">
        <f>IF(C6024="","",IF(OR(C6024="Trade",C6024="Multi Position"),(X6023+V6024),IF(C6024="Deposit",(X6023+AE6024),IF(C6024="Withdrawal",(X6023-AE6024)))))</f>
        <v/>
      </c>
      <c r="Y6024" s="145" t="str">
        <f t="shared" si="1125"/>
        <v/>
      </c>
      <c r="Z6024" s="118"/>
      <c r="AA6024" s="118"/>
      <c r="AB6024" s="118"/>
      <c r="AC6024" s="118"/>
      <c r="AD6024" s="118"/>
      <c r="AE6024" s="139"/>
      <c r="AF6024" s="118"/>
      <c r="AG6024" s="118"/>
      <c r="AH6024" s="147" t="str">
        <f t="shared" si="1126"/>
        <v/>
      </c>
      <c r="AI6024" s="147" t="str">
        <f t="shared" si="1127"/>
        <v/>
      </c>
      <c r="AJ6024" s="148" t="str">
        <f t="shared" si="1116"/>
        <v/>
      </c>
      <c r="AK6024" s="148" t="str">
        <f t="shared" si="1117"/>
        <v/>
      </c>
      <c r="AL6024" s="147" t="str">
        <f t="shared" si="1118"/>
        <v/>
      </c>
      <c r="AM6024" s="147" t="str">
        <f t="shared" si="1119"/>
        <v/>
      </c>
      <c r="AN6024" s="147" t="str">
        <f t="shared" si="1120"/>
        <v/>
      </c>
      <c r="AO6024" s="118"/>
    </row>
    <row r="6025" spans="1:41">
      <c r="A6025" s="118"/>
      <c r="B6025" s="118"/>
      <c r="C6025" s="118"/>
      <c r="D6025" s="118"/>
      <c r="E6025" s="118"/>
      <c r="F6025" s="118"/>
      <c r="G6025" s="118"/>
      <c r="H6025" s="118"/>
      <c r="I6025" s="118"/>
      <c r="J6025" s="118"/>
      <c r="K6025" s="118"/>
      <c r="L6025" s="118"/>
      <c r="M6025" s="118"/>
      <c r="N6025" s="118"/>
      <c r="O6025" s="143" t="str">
        <f>IF(H6025="","",(S6025/S6025)&amp;":"&amp;ROUND(AH6025/S6025,2))</f>
        <v/>
      </c>
      <c r="P6025" s="118"/>
      <c r="Q6025" s="118"/>
      <c r="R6025" s="143" t="str">
        <f>IF(H6025="","",(S6025/S6025)&amp;":"&amp;ROUND(AI6025/S6025,2))</f>
        <v/>
      </c>
      <c r="S6025" s="144" t="str">
        <f t="shared" si="1121"/>
        <v/>
      </c>
      <c r="T6025" s="145" t="str">
        <f t="shared" si="1122"/>
        <v/>
      </c>
      <c r="U6025" s="118"/>
      <c r="V6025" s="145" t="str">
        <f t="shared" si="1123"/>
        <v/>
      </c>
      <c r="W6025" s="144" t="str">
        <f t="shared" si="1124"/>
        <v/>
      </c>
      <c r="X6025" s="146" t="str">
        <f>IF(C6025="","",IF(OR(C6025="Trade",C6025="Multi Position"),(X6024+V6025),IF(C6025="Deposit",(X6024+AE6025),IF(C6025="Withdrawal",(X6024-AE6025)))))</f>
        <v/>
      </c>
      <c r="Y6025" s="145" t="str">
        <f t="shared" si="1125"/>
        <v/>
      </c>
      <c r="Z6025" s="118"/>
      <c r="AA6025" s="118"/>
      <c r="AB6025" s="118"/>
      <c r="AC6025" s="118"/>
      <c r="AD6025" s="118"/>
      <c r="AE6025" s="139"/>
      <c r="AF6025" s="118"/>
      <c r="AG6025" s="118"/>
      <c r="AH6025" s="147" t="str">
        <f t="shared" si="1126"/>
        <v/>
      </c>
      <c r="AI6025" s="147" t="str">
        <f t="shared" si="1127"/>
        <v/>
      </c>
      <c r="AJ6025" s="148" t="str">
        <f t="shared" si="1116"/>
        <v/>
      </c>
      <c r="AK6025" s="148" t="str">
        <f t="shared" si="1117"/>
        <v/>
      </c>
      <c r="AL6025" s="147" t="str">
        <f t="shared" si="1118"/>
        <v/>
      </c>
      <c r="AM6025" s="147" t="str">
        <f t="shared" si="1119"/>
        <v/>
      </c>
      <c r="AN6025" s="147" t="str">
        <f t="shared" si="1120"/>
        <v/>
      </c>
      <c r="AO6025" s="118"/>
    </row>
    <row r="6026" spans="1:41">
      <c r="A6026" s="118"/>
      <c r="B6026" s="118"/>
      <c r="C6026" s="118"/>
      <c r="D6026" s="118"/>
      <c r="E6026" s="118"/>
      <c r="F6026" s="118"/>
      <c r="G6026" s="118"/>
      <c r="H6026" s="118"/>
      <c r="I6026" s="118"/>
      <c r="J6026" s="118"/>
      <c r="K6026" s="118"/>
      <c r="L6026" s="118"/>
      <c r="M6026" s="118"/>
      <c r="N6026" s="118"/>
      <c r="O6026" s="143" t="str">
        <f>IF(H6026="","",(S6026/S6026)&amp;":"&amp;ROUND(AH6026/S6026,2))</f>
        <v/>
      </c>
      <c r="P6026" s="118"/>
      <c r="Q6026" s="118"/>
      <c r="R6026" s="143" t="str">
        <f>IF(H6026="","",(S6026/S6026)&amp;":"&amp;ROUND(AI6026/S6026,2))</f>
        <v/>
      </c>
      <c r="S6026" s="144" t="str">
        <f t="shared" si="1121"/>
        <v/>
      </c>
      <c r="T6026" s="145" t="str">
        <f t="shared" si="1122"/>
        <v/>
      </c>
      <c r="U6026" s="118"/>
      <c r="V6026" s="145" t="str">
        <f t="shared" si="1123"/>
        <v/>
      </c>
      <c r="W6026" s="144" t="str">
        <f t="shared" si="1124"/>
        <v/>
      </c>
      <c r="X6026" s="146" t="str">
        <f>IF(C6026="","",IF(OR(C6026="Trade",C6026="Multi Position"),(X6025+V6026),IF(C6026="Deposit",(X6025+AE6026),IF(C6026="Withdrawal",(X6025-AE6026)))))</f>
        <v/>
      </c>
      <c r="Y6026" s="145" t="str">
        <f t="shared" si="1125"/>
        <v/>
      </c>
      <c r="Z6026" s="118"/>
      <c r="AA6026" s="118"/>
      <c r="AB6026" s="118"/>
      <c r="AC6026" s="118"/>
      <c r="AD6026" s="118"/>
      <c r="AE6026" s="139"/>
      <c r="AF6026" s="118"/>
      <c r="AG6026" s="118"/>
      <c r="AH6026" s="147" t="str">
        <f t="shared" si="1126"/>
        <v/>
      </c>
      <c r="AI6026" s="147" t="str">
        <f t="shared" si="1127"/>
        <v/>
      </c>
      <c r="AJ6026" s="148" t="str">
        <f t="shared" ref="AJ6026:AJ6089" si="1128">IF(V6026&lt;0,V6026/-X6026,S6026)</f>
        <v/>
      </c>
      <c r="AK6026" s="148" t="str">
        <f t="shared" ref="AK6026:AK6089" si="1129">IF(V6026="","",IF(H6026="LONG",IF(V6026&gt;0,V6026/X6026,((L6026*(P6026-K6026))/X6026)),IF(V6026&gt;0,V6026/X6026,((L6026*(K6026-P6026))/X6026))))</f>
        <v/>
      </c>
      <c r="AL6026" s="147" t="str">
        <f t="shared" ref="AL6026:AL6089" si="1130">IF(B6026="","",MONTH(B6026))</f>
        <v/>
      </c>
      <c r="AM6026" s="147" t="str">
        <f t="shared" ref="AM6026:AM6089" si="1131">IF(B6026="","",YEAR(B6026))</f>
        <v/>
      </c>
      <c r="AN6026" s="147" t="str">
        <f t="shared" ref="AN6026:AN6089" si="1132">IF(B6026="","",DAY(B6026))</f>
        <v/>
      </c>
      <c r="AO6026" s="118"/>
    </row>
    <row r="6027" spans="1:41">
      <c r="A6027" s="118"/>
      <c r="B6027" s="118"/>
      <c r="C6027" s="118"/>
      <c r="D6027" s="118"/>
      <c r="E6027" s="118"/>
      <c r="F6027" s="118"/>
      <c r="G6027" s="118"/>
      <c r="H6027" s="118"/>
      <c r="I6027" s="118"/>
      <c r="J6027" s="118"/>
      <c r="K6027" s="118"/>
      <c r="L6027" s="118"/>
      <c r="M6027" s="118"/>
      <c r="N6027" s="118"/>
      <c r="O6027" s="143" t="str">
        <f>IF(H6027="","",(S6027/S6027)&amp;":"&amp;ROUND(AH6027/S6027,2))</f>
        <v/>
      </c>
      <c r="P6027" s="118"/>
      <c r="Q6027" s="118"/>
      <c r="R6027" s="143" t="str">
        <f>IF(H6027="","",(S6027/S6027)&amp;":"&amp;ROUND(AI6027/S6027,2))</f>
        <v/>
      </c>
      <c r="S6027" s="144" t="str">
        <f t="shared" ref="S6027:S6090" si="1133">IF(N6027="","",IF(H6027="LONG",(((K6027-M6027)*L6027)/X6026),(((M6027-K6027)*L6027)/X6026)))</f>
        <v/>
      </c>
      <c r="T6027" s="145" t="str">
        <f t="shared" ref="T6027:T6090" si="1134">IF(K6027="","",IF(H6027="LONG",(P6027*L6027)-(K6027*L6027),(K6027*L6027)-(P6027*L6027)))</f>
        <v/>
      </c>
      <c r="U6027" s="118"/>
      <c r="V6027" s="145" t="str">
        <f t="shared" ref="V6027:V6090" si="1135">IF(K6027="","",IF(T6027&lt;0,(T6027)-+U6027,(T6027)-U6027))</f>
        <v/>
      </c>
      <c r="W6027" s="144" t="str">
        <f t="shared" ref="W6027:W6090" si="1136">IF(P6027="","",SUM(V6027/X6026))</f>
        <v/>
      </c>
      <c r="X6027" s="146" t="str">
        <f>IF(C6027="","",IF(OR(C6027="Trade",C6027="Multi Position"),(X6026+V6027),IF(C6027="Deposit",(X6026+AE6027),IF(C6027="Withdrawal",(X6026-AE6027)))))</f>
        <v/>
      </c>
      <c r="Y6027" s="145" t="str">
        <f t="shared" ref="Y6027:Y6090" si="1137">IF(Q6027="","",INT(Q6027-B6027)&amp;" Days "&amp;TEXT(Q6027-B6027,"H"" Hrs ""m"" mins """))</f>
        <v/>
      </c>
      <c r="Z6027" s="118"/>
      <c r="AA6027" s="118"/>
      <c r="AB6027" s="118"/>
      <c r="AC6027" s="118"/>
      <c r="AD6027" s="118"/>
      <c r="AE6027" s="139"/>
      <c r="AF6027" s="118"/>
      <c r="AG6027" s="118"/>
      <c r="AH6027" s="147" t="str">
        <f t="shared" ref="AH6027:AH6090" si="1138">IF(K6027="","", IF(H6027="LONG", (((N6027-K6027)*L6027)/X6026), (((K6027-N6027)*L6027)/X6026)))</f>
        <v/>
      </c>
      <c r="AI6027" s="147" t="str">
        <f t="shared" ref="AI6027:AI6090" si="1139">IF(K6027="","", IF(H6027="LONG", (((P6027-K6027)*L6027)/X6026), (((K6027-P6027)*L6027)/X6026)))</f>
        <v/>
      </c>
      <c r="AJ6027" s="148" t="str">
        <f t="shared" si="1128"/>
        <v/>
      </c>
      <c r="AK6027" s="148" t="str">
        <f t="shared" si="1129"/>
        <v/>
      </c>
      <c r="AL6027" s="147" t="str">
        <f t="shared" si="1130"/>
        <v/>
      </c>
      <c r="AM6027" s="147" t="str">
        <f t="shared" si="1131"/>
        <v/>
      </c>
      <c r="AN6027" s="147" t="str">
        <f t="shared" si="1132"/>
        <v/>
      </c>
      <c r="AO6027" s="118"/>
    </row>
    <row r="6028" spans="1:41">
      <c r="A6028" s="118"/>
      <c r="B6028" s="118"/>
      <c r="C6028" s="118"/>
      <c r="D6028" s="118"/>
      <c r="E6028" s="118"/>
      <c r="F6028" s="118"/>
      <c r="G6028" s="118"/>
      <c r="H6028" s="118"/>
      <c r="I6028" s="118"/>
      <c r="J6028" s="118"/>
      <c r="K6028" s="118"/>
      <c r="L6028" s="118"/>
      <c r="M6028" s="118"/>
      <c r="N6028" s="118"/>
      <c r="O6028" s="143" t="str">
        <f>IF(H6028="","",(S6028/S6028)&amp;":"&amp;ROUND(AH6028/S6028,2))</f>
        <v/>
      </c>
      <c r="P6028" s="118"/>
      <c r="Q6028" s="118"/>
      <c r="R6028" s="143" t="str">
        <f>IF(H6028="","",(S6028/S6028)&amp;":"&amp;ROUND(AI6028/S6028,2))</f>
        <v/>
      </c>
      <c r="S6028" s="144" t="str">
        <f t="shared" si="1133"/>
        <v/>
      </c>
      <c r="T6028" s="145" t="str">
        <f t="shared" si="1134"/>
        <v/>
      </c>
      <c r="U6028" s="118"/>
      <c r="V6028" s="145" t="str">
        <f t="shared" si="1135"/>
        <v/>
      </c>
      <c r="W6028" s="144" t="str">
        <f t="shared" si="1136"/>
        <v/>
      </c>
      <c r="X6028" s="146" t="str">
        <f>IF(C6028="","",IF(OR(C6028="Trade",C6028="Multi Position"),(X6027+V6028),IF(C6028="Deposit",(X6027+AE6028),IF(C6028="Withdrawal",(X6027-AE6028)))))</f>
        <v/>
      </c>
      <c r="Y6028" s="145" t="str">
        <f t="shared" si="1137"/>
        <v/>
      </c>
      <c r="Z6028" s="118"/>
      <c r="AA6028" s="118"/>
      <c r="AB6028" s="118"/>
      <c r="AC6028" s="118"/>
      <c r="AD6028" s="118"/>
      <c r="AE6028" s="139"/>
      <c r="AF6028" s="118"/>
      <c r="AG6028" s="118"/>
      <c r="AH6028" s="147" t="str">
        <f t="shared" si="1138"/>
        <v/>
      </c>
      <c r="AI6028" s="147" t="str">
        <f t="shared" si="1139"/>
        <v/>
      </c>
      <c r="AJ6028" s="148" t="str">
        <f t="shared" si="1128"/>
        <v/>
      </c>
      <c r="AK6028" s="148" t="str">
        <f t="shared" si="1129"/>
        <v/>
      </c>
      <c r="AL6028" s="147" t="str">
        <f t="shared" si="1130"/>
        <v/>
      </c>
      <c r="AM6028" s="147" t="str">
        <f t="shared" si="1131"/>
        <v/>
      </c>
      <c r="AN6028" s="147" t="str">
        <f t="shared" si="1132"/>
        <v/>
      </c>
      <c r="AO6028" s="118"/>
    </row>
    <row r="6029" spans="1:41">
      <c r="A6029" s="118"/>
      <c r="B6029" s="118"/>
      <c r="C6029" s="118"/>
      <c r="D6029" s="118"/>
      <c r="E6029" s="118"/>
      <c r="F6029" s="118"/>
      <c r="G6029" s="118"/>
      <c r="H6029" s="118"/>
      <c r="I6029" s="118"/>
      <c r="J6029" s="118"/>
      <c r="K6029" s="118"/>
      <c r="L6029" s="118"/>
      <c r="M6029" s="118"/>
      <c r="N6029" s="118"/>
      <c r="O6029" s="143" t="str">
        <f>IF(H6029="","",(S6029/S6029)&amp;":"&amp;ROUND(AH6029/S6029,2))</f>
        <v/>
      </c>
      <c r="P6029" s="118"/>
      <c r="Q6029" s="118"/>
      <c r="R6029" s="143" t="str">
        <f>IF(H6029="","",(S6029/S6029)&amp;":"&amp;ROUND(AI6029/S6029,2))</f>
        <v/>
      </c>
      <c r="S6029" s="144" t="str">
        <f t="shared" si="1133"/>
        <v/>
      </c>
      <c r="T6029" s="145" t="str">
        <f t="shared" si="1134"/>
        <v/>
      </c>
      <c r="U6029" s="118"/>
      <c r="V6029" s="145" t="str">
        <f t="shared" si="1135"/>
        <v/>
      </c>
      <c r="W6029" s="144" t="str">
        <f t="shared" si="1136"/>
        <v/>
      </c>
      <c r="X6029" s="146" t="str">
        <f>IF(C6029="","",IF(OR(C6029="Trade",C6029="Multi Position"),(X6028+V6029),IF(C6029="Deposit",(X6028+AE6029),IF(C6029="Withdrawal",(X6028-AE6029)))))</f>
        <v/>
      </c>
      <c r="Y6029" s="145" t="str">
        <f t="shared" si="1137"/>
        <v/>
      </c>
      <c r="Z6029" s="118"/>
      <c r="AA6029" s="118"/>
      <c r="AB6029" s="118"/>
      <c r="AC6029" s="118"/>
      <c r="AD6029" s="118"/>
      <c r="AE6029" s="139"/>
      <c r="AF6029" s="118"/>
      <c r="AG6029" s="118"/>
      <c r="AH6029" s="147" t="str">
        <f t="shared" si="1138"/>
        <v/>
      </c>
      <c r="AI6029" s="147" t="str">
        <f t="shared" si="1139"/>
        <v/>
      </c>
      <c r="AJ6029" s="148" t="str">
        <f t="shared" si="1128"/>
        <v/>
      </c>
      <c r="AK6029" s="148" t="str">
        <f t="shared" si="1129"/>
        <v/>
      </c>
      <c r="AL6029" s="147" t="str">
        <f t="shared" si="1130"/>
        <v/>
      </c>
      <c r="AM6029" s="147" t="str">
        <f t="shared" si="1131"/>
        <v/>
      </c>
      <c r="AN6029" s="147" t="str">
        <f t="shared" si="1132"/>
        <v/>
      </c>
      <c r="AO6029" s="118"/>
    </row>
    <row r="6030" spans="1:41">
      <c r="A6030" s="118"/>
      <c r="B6030" s="118"/>
      <c r="C6030" s="118"/>
      <c r="D6030" s="118"/>
      <c r="E6030" s="118"/>
      <c r="F6030" s="118"/>
      <c r="G6030" s="118"/>
      <c r="H6030" s="118"/>
      <c r="I6030" s="118"/>
      <c r="J6030" s="118"/>
      <c r="K6030" s="118"/>
      <c r="L6030" s="118"/>
      <c r="M6030" s="118"/>
      <c r="N6030" s="118"/>
      <c r="O6030" s="143" t="str">
        <f>IF(H6030="","",(S6030/S6030)&amp;":"&amp;ROUND(AH6030/S6030,2))</f>
        <v/>
      </c>
      <c r="P6030" s="118"/>
      <c r="Q6030" s="118"/>
      <c r="R6030" s="143" t="str">
        <f>IF(H6030="","",(S6030/S6030)&amp;":"&amp;ROUND(AI6030/S6030,2))</f>
        <v/>
      </c>
      <c r="S6030" s="144" t="str">
        <f t="shared" si="1133"/>
        <v/>
      </c>
      <c r="T6030" s="145" t="str">
        <f t="shared" si="1134"/>
        <v/>
      </c>
      <c r="U6030" s="118"/>
      <c r="V6030" s="145" t="str">
        <f t="shared" si="1135"/>
        <v/>
      </c>
      <c r="W6030" s="144" t="str">
        <f t="shared" si="1136"/>
        <v/>
      </c>
      <c r="X6030" s="146" t="str">
        <f>IF(C6030="","",IF(OR(C6030="Trade",C6030="Multi Position"),(X6029+V6030),IF(C6030="Deposit",(X6029+AE6030),IF(C6030="Withdrawal",(X6029-AE6030)))))</f>
        <v/>
      </c>
      <c r="Y6030" s="145" t="str">
        <f t="shared" si="1137"/>
        <v/>
      </c>
      <c r="Z6030" s="118"/>
      <c r="AA6030" s="118"/>
      <c r="AB6030" s="118"/>
      <c r="AC6030" s="118"/>
      <c r="AD6030" s="118"/>
      <c r="AE6030" s="139"/>
      <c r="AF6030" s="118"/>
      <c r="AG6030" s="118"/>
      <c r="AH6030" s="147" t="str">
        <f t="shared" si="1138"/>
        <v/>
      </c>
      <c r="AI6030" s="147" t="str">
        <f t="shared" si="1139"/>
        <v/>
      </c>
      <c r="AJ6030" s="148" t="str">
        <f t="shared" si="1128"/>
        <v/>
      </c>
      <c r="AK6030" s="148" t="str">
        <f t="shared" si="1129"/>
        <v/>
      </c>
      <c r="AL6030" s="147" t="str">
        <f t="shared" si="1130"/>
        <v/>
      </c>
      <c r="AM6030" s="147" t="str">
        <f t="shared" si="1131"/>
        <v/>
      </c>
      <c r="AN6030" s="147" t="str">
        <f t="shared" si="1132"/>
        <v/>
      </c>
      <c r="AO6030" s="118"/>
    </row>
    <row r="6031" spans="1:41">
      <c r="A6031" s="118"/>
      <c r="B6031" s="118"/>
      <c r="C6031" s="118"/>
      <c r="D6031" s="118"/>
      <c r="E6031" s="118"/>
      <c r="F6031" s="118"/>
      <c r="G6031" s="118"/>
      <c r="H6031" s="118"/>
      <c r="I6031" s="118"/>
      <c r="J6031" s="118"/>
      <c r="K6031" s="118"/>
      <c r="L6031" s="118"/>
      <c r="M6031" s="118"/>
      <c r="N6031" s="118"/>
      <c r="O6031" s="143" t="str">
        <f>IF(H6031="","",(S6031/S6031)&amp;":"&amp;ROUND(AH6031/S6031,2))</f>
        <v/>
      </c>
      <c r="P6031" s="118"/>
      <c r="Q6031" s="118"/>
      <c r="R6031" s="143" t="str">
        <f>IF(H6031="","",(S6031/S6031)&amp;":"&amp;ROUND(AI6031/S6031,2))</f>
        <v/>
      </c>
      <c r="S6031" s="144" t="str">
        <f t="shared" si="1133"/>
        <v/>
      </c>
      <c r="T6031" s="145" t="str">
        <f t="shared" si="1134"/>
        <v/>
      </c>
      <c r="U6031" s="118"/>
      <c r="V6031" s="145" t="str">
        <f t="shared" si="1135"/>
        <v/>
      </c>
      <c r="W6031" s="144" t="str">
        <f t="shared" si="1136"/>
        <v/>
      </c>
      <c r="X6031" s="146" t="str">
        <f>IF(C6031="","",IF(OR(C6031="Trade",C6031="Multi Position"),(X6030+V6031),IF(C6031="Deposit",(X6030+AE6031),IF(C6031="Withdrawal",(X6030-AE6031)))))</f>
        <v/>
      </c>
      <c r="Y6031" s="145" t="str">
        <f t="shared" si="1137"/>
        <v/>
      </c>
      <c r="Z6031" s="118"/>
      <c r="AA6031" s="118"/>
      <c r="AB6031" s="118"/>
      <c r="AC6031" s="118"/>
      <c r="AD6031" s="118"/>
      <c r="AE6031" s="139"/>
      <c r="AF6031" s="118"/>
      <c r="AG6031" s="118"/>
      <c r="AH6031" s="147" t="str">
        <f t="shared" si="1138"/>
        <v/>
      </c>
      <c r="AI6031" s="147" t="str">
        <f t="shared" si="1139"/>
        <v/>
      </c>
      <c r="AJ6031" s="148" t="str">
        <f t="shared" si="1128"/>
        <v/>
      </c>
      <c r="AK6031" s="148" t="str">
        <f t="shared" si="1129"/>
        <v/>
      </c>
      <c r="AL6031" s="147" t="str">
        <f t="shared" si="1130"/>
        <v/>
      </c>
      <c r="AM6031" s="147" t="str">
        <f t="shared" si="1131"/>
        <v/>
      </c>
      <c r="AN6031" s="147" t="str">
        <f t="shared" si="1132"/>
        <v/>
      </c>
      <c r="AO6031" s="118"/>
    </row>
    <row r="6032" spans="1:41">
      <c r="A6032" s="118"/>
      <c r="B6032" s="118"/>
      <c r="C6032" s="118"/>
      <c r="D6032" s="118"/>
      <c r="E6032" s="118"/>
      <c r="F6032" s="118"/>
      <c r="G6032" s="118"/>
      <c r="H6032" s="118"/>
      <c r="I6032" s="118"/>
      <c r="J6032" s="118"/>
      <c r="K6032" s="118"/>
      <c r="L6032" s="118"/>
      <c r="M6032" s="118"/>
      <c r="N6032" s="118"/>
      <c r="O6032" s="143" t="str">
        <f>IF(H6032="","",(S6032/S6032)&amp;":"&amp;ROUND(AH6032/S6032,2))</f>
        <v/>
      </c>
      <c r="P6032" s="118"/>
      <c r="Q6032" s="118"/>
      <c r="R6032" s="143" t="str">
        <f>IF(H6032="","",(S6032/S6032)&amp;":"&amp;ROUND(AI6032/S6032,2))</f>
        <v/>
      </c>
      <c r="S6032" s="144" t="str">
        <f t="shared" si="1133"/>
        <v/>
      </c>
      <c r="T6032" s="145" t="str">
        <f t="shared" si="1134"/>
        <v/>
      </c>
      <c r="U6032" s="118"/>
      <c r="V6032" s="145" t="str">
        <f t="shared" si="1135"/>
        <v/>
      </c>
      <c r="W6032" s="144" t="str">
        <f t="shared" si="1136"/>
        <v/>
      </c>
      <c r="X6032" s="146" t="str">
        <f>IF(C6032="","",IF(OR(C6032="Trade",C6032="Multi Position"),(X6031+V6032),IF(C6032="Deposit",(X6031+AE6032),IF(C6032="Withdrawal",(X6031-AE6032)))))</f>
        <v/>
      </c>
      <c r="Y6032" s="145" t="str">
        <f t="shared" si="1137"/>
        <v/>
      </c>
      <c r="Z6032" s="118"/>
      <c r="AA6032" s="118"/>
      <c r="AB6032" s="118"/>
      <c r="AC6032" s="118"/>
      <c r="AD6032" s="118"/>
      <c r="AE6032" s="139"/>
      <c r="AF6032" s="118"/>
      <c r="AG6032" s="118"/>
      <c r="AH6032" s="147" t="str">
        <f t="shared" si="1138"/>
        <v/>
      </c>
      <c r="AI6032" s="147" t="str">
        <f t="shared" si="1139"/>
        <v/>
      </c>
      <c r="AJ6032" s="148" t="str">
        <f t="shared" si="1128"/>
        <v/>
      </c>
      <c r="AK6032" s="148" t="str">
        <f t="shared" si="1129"/>
        <v/>
      </c>
      <c r="AL6032" s="147" t="str">
        <f t="shared" si="1130"/>
        <v/>
      </c>
      <c r="AM6032" s="147" t="str">
        <f t="shared" si="1131"/>
        <v/>
      </c>
      <c r="AN6032" s="147" t="str">
        <f t="shared" si="1132"/>
        <v/>
      </c>
      <c r="AO6032" s="118"/>
    </row>
    <row r="6033" spans="1:41">
      <c r="A6033" s="118"/>
      <c r="B6033" s="118"/>
      <c r="C6033" s="118"/>
      <c r="D6033" s="118"/>
      <c r="E6033" s="118"/>
      <c r="F6033" s="118"/>
      <c r="G6033" s="118"/>
      <c r="H6033" s="118"/>
      <c r="I6033" s="118"/>
      <c r="J6033" s="118"/>
      <c r="K6033" s="118"/>
      <c r="L6033" s="118"/>
      <c r="M6033" s="118"/>
      <c r="N6033" s="118"/>
      <c r="O6033" s="143" t="str">
        <f>IF(H6033="","",(S6033/S6033)&amp;":"&amp;ROUND(AH6033/S6033,2))</f>
        <v/>
      </c>
      <c r="P6033" s="118"/>
      <c r="Q6033" s="118"/>
      <c r="R6033" s="143" t="str">
        <f>IF(H6033="","",(S6033/S6033)&amp;":"&amp;ROUND(AI6033/S6033,2))</f>
        <v/>
      </c>
      <c r="S6033" s="144" t="str">
        <f t="shared" si="1133"/>
        <v/>
      </c>
      <c r="T6033" s="145" t="str">
        <f t="shared" si="1134"/>
        <v/>
      </c>
      <c r="U6033" s="118"/>
      <c r="V6033" s="145" t="str">
        <f t="shared" si="1135"/>
        <v/>
      </c>
      <c r="W6033" s="144" t="str">
        <f t="shared" si="1136"/>
        <v/>
      </c>
      <c r="X6033" s="146" t="str">
        <f>IF(C6033="","",IF(OR(C6033="Trade",C6033="Multi Position"),(X6032+V6033),IF(C6033="Deposit",(X6032+AE6033),IF(C6033="Withdrawal",(X6032-AE6033)))))</f>
        <v/>
      </c>
      <c r="Y6033" s="145" t="str">
        <f t="shared" si="1137"/>
        <v/>
      </c>
      <c r="Z6033" s="118"/>
      <c r="AA6033" s="118"/>
      <c r="AB6033" s="118"/>
      <c r="AC6033" s="118"/>
      <c r="AD6033" s="118"/>
      <c r="AE6033" s="139"/>
      <c r="AF6033" s="118"/>
      <c r="AG6033" s="118"/>
      <c r="AH6033" s="147" t="str">
        <f t="shared" si="1138"/>
        <v/>
      </c>
      <c r="AI6033" s="147" t="str">
        <f t="shared" si="1139"/>
        <v/>
      </c>
      <c r="AJ6033" s="148" t="str">
        <f t="shared" si="1128"/>
        <v/>
      </c>
      <c r="AK6033" s="148" t="str">
        <f t="shared" si="1129"/>
        <v/>
      </c>
      <c r="AL6033" s="147" t="str">
        <f t="shared" si="1130"/>
        <v/>
      </c>
      <c r="AM6033" s="147" t="str">
        <f t="shared" si="1131"/>
        <v/>
      </c>
      <c r="AN6033" s="147" t="str">
        <f t="shared" si="1132"/>
        <v/>
      </c>
      <c r="AO6033" s="118"/>
    </row>
    <row r="6034" spans="1:41">
      <c r="A6034" s="118"/>
      <c r="B6034" s="118"/>
      <c r="C6034" s="118"/>
      <c r="D6034" s="118"/>
      <c r="E6034" s="118"/>
      <c r="F6034" s="118"/>
      <c r="G6034" s="118"/>
      <c r="H6034" s="118"/>
      <c r="I6034" s="118"/>
      <c r="J6034" s="118"/>
      <c r="K6034" s="118"/>
      <c r="L6034" s="118"/>
      <c r="M6034" s="118"/>
      <c r="N6034" s="118"/>
      <c r="O6034" s="143" t="str">
        <f>IF(H6034="","",(S6034/S6034)&amp;":"&amp;ROUND(AH6034/S6034,2))</f>
        <v/>
      </c>
      <c r="P6034" s="118"/>
      <c r="Q6034" s="118"/>
      <c r="R6034" s="143" t="str">
        <f>IF(H6034="","",(S6034/S6034)&amp;":"&amp;ROUND(AI6034/S6034,2))</f>
        <v/>
      </c>
      <c r="S6034" s="144" t="str">
        <f t="shared" si="1133"/>
        <v/>
      </c>
      <c r="T6034" s="145" t="str">
        <f t="shared" si="1134"/>
        <v/>
      </c>
      <c r="U6034" s="118"/>
      <c r="V6034" s="145" t="str">
        <f t="shared" si="1135"/>
        <v/>
      </c>
      <c r="W6034" s="144" t="str">
        <f t="shared" si="1136"/>
        <v/>
      </c>
      <c r="X6034" s="146" t="str">
        <f>IF(C6034="","",IF(OR(C6034="Trade",C6034="Multi Position"),(X6033+V6034),IF(C6034="Deposit",(X6033+AE6034),IF(C6034="Withdrawal",(X6033-AE6034)))))</f>
        <v/>
      </c>
      <c r="Y6034" s="145" t="str">
        <f t="shared" si="1137"/>
        <v/>
      </c>
      <c r="Z6034" s="118"/>
      <c r="AA6034" s="118"/>
      <c r="AB6034" s="118"/>
      <c r="AC6034" s="118"/>
      <c r="AD6034" s="118"/>
      <c r="AE6034" s="139"/>
      <c r="AF6034" s="118"/>
      <c r="AG6034" s="118"/>
      <c r="AH6034" s="147" t="str">
        <f t="shared" si="1138"/>
        <v/>
      </c>
      <c r="AI6034" s="147" t="str">
        <f t="shared" si="1139"/>
        <v/>
      </c>
      <c r="AJ6034" s="148" t="str">
        <f t="shared" si="1128"/>
        <v/>
      </c>
      <c r="AK6034" s="148" t="str">
        <f t="shared" si="1129"/>
        <v/>
      </c>
      <c r="AL6034" s="147" t="str">
        <f t="shared" si="1130"/>
        <v/>
      </c>
      <c r="AM6034" s="147" t="str">
        <f t="shared" si="1131"/>
        <v/>
      </c>
      <c r="AN6034" s="147" t="str">
        <f t="shared" si="1132"/>
        <v/>
      </c>
      <c r="AO6034" s="118"/>
    </row>
    <row r="6035" spans="1:41">
      <c r="A6035" s="118"/>
      <c r="B6035" s="118"/>
      <c r="C6035" s="118"/>
      <c r="D6035" s="118"/>
      <c r="E6035" s="118"/>
      <c r="F6035" s="118"/>
      <c r="G6035" s="118"/>
      <c r="H6035" s="118"/>
      <c r="I6035" s="118"/>
      <c r="J6035" s="118"/>
      <c r="K6035" s="118"/>
      <c r="L6035" s="118"/>
      <c r="M6035" s="118"/>
      <c r="N6035" s="118"/>
      <c r="O6035" s="143" t="str">
        <f>IF(H6035="","",(S6035/S6035)&amp;":"&amp;ROUND(AH6035/S6035,2))</f>
        <v/>
      </c>
      <c r="P6035" s="118"/>
      <c r="Q6035" s="118"/>
      <c r="R6035" s="143" t="str">
        <f>IF(H6035="","",(S6035/S6035)&amp;":"&amp;ROUND(AI6035/S6035,2))</f>
        <v/>
      </c>
      <c r="S6035" s="144" t="str">
        <f t="shared" si="1133"/>
        <v/>
      </c>
      <c r="T6035" s="145" t="str">
        <f t="shared" si="1134"/>
        <v/>
      </c>
      <c r="U6035" s="118"/>
      <c r="V6035" s="145" t="str">
        <f t="shared" si="1135"/>
        <v/>
      </c>
      <c r="W6035" s="144" t="str">
        <f t="shared" si="1136"/>
        <v/>
      </c>
      <c r="X6035" s="146" t="str">
        <f>IF(C6035="","",IF(OR(C6035="Trade",C6035="Multi Position"),(X6034+V6035),IF(C6035="Deposit",(X6034+AE6035),IF(C6035="Withdrawal",(X6034-AE6035)))))</f>
        <v/>
      </c>
      <c r="Y6035" s="145" t="str">
        <f t="shared" si="1137"/>
        <v/>
      </c>
      <c r="Z6035" s="118"/>
      <c r="AA6035" s="118"/>
      <c r="AB6035" s="118"/>
      <c r="AC6035" s="118"/>
      <c r="AD6035" s="118"/>
      <c r="AE6035" s="139"/>
      <c r="AF6035" s="118"/>
      <c r="AG6035" s="118"/>
      <c r="AH6035" s="147" t="str">
        <f t="shared" si="1138"/>
        <v/>
      </c>
      <c r="AI6035" s="147" t="str">
        <f t="shared" si="1139"/>
        <v/>
      </c>
      <c r="AJ6035" s="148" t="str">
        <f t="shared" si="1128"/>
        <v/>
      </c>
      <c r="AK6035" s="148" t="str">
        <f t="shared" si="1129"/>
        <v/>
      </c>
      <c r="AL6035" s="147" t="str">
        <f t="shared" si="1130"/>
        <v/>
      </c>
      <c r="AM6035" s="147" t="str">
        <f t="shared" si="1131"/>
        <v/>
      </c>
      <c r="AN6035" s="147" t="str">
        <f t="shared" si="1132"/>
        <v/>
      </c>
      <c r="AO6035" s="118"/>
    </row>
    <row r="6036" spans="1:41">
      <c r="A6036" s="118"/>
      <c r="B6036" s="118"/>
      <c r="C6036" s="118"/>
      <c r="D6036" s="118"/>
      <c r="E6036" s="118"/>
      <c r="F6036" s="118"/>
      <c r="G6036" s="118"/>
      <c r="H6036" s="118"/>
      <c r="I6036" s="118"/>
      <c r="J6036" s="118"/>
      <c r="K6036" s="118"/>
      <c r="L6036" s="118"/>
      <c r="M6036" s="118"/>
      <c r="N6036" s="118"/>
      <c r="O6036" s="143" t="str">
        <f>IF(H6036="","",(S6036/S6036)&amp;":"&amp;ROUND(AH6036/S6036,2))</f>
        <v/>
      </c>
      <c r="P6036" s="118"/>
      <c r="Q6036" s="118"/>
      <c r="R6036" s="143" t="str">
        <f>IF(H6036="","",(S6036/S6036)&amp;":"&amp;ROUND(AI6036/S6036,2))</f>
        <v/>
      </c>
      <c r="S6036" s="144" t="str">
        <f t="shared" si="1133"/>
        <v/>
      </c>
      <c r="T6036" s="145" t="str">
        <f t="shared" si="1134"/>
        <v/>
      </c>
      <c r="U6036" s="118"/>
      <c r="V6036" s="145" t="str">
        <f t="shared" si="1135"/>
        <v/>
      </c>
      <c r="W6036" s="144" t="str">
        <f t="shared" si="1136"/>
        <v/>
      </c>
      <c r="X6036" s="146" t="str">
        <f>IF(C6036="","",IF(OR(C6036="Trade",C6036="Multi Position"),(X6035+V6036),IF(C6036="Deposit",(X6035+AE6036),IF(C6036="Withdrawal",(X6035-AE6036)))))</f>
        <v/>
      </c>
      <c r="Y6036" s="145" t="str">
        <f t="shared" si="1137"/>
        <v/>
      </c>
      <c r="Z6036" s="118"/>
      <c r="AA6036" s="118"/>
      <c r="AB6036" s="118"/>
      <c r="AC6036" s="118"/>
      <c r="AD6036" s="118"/>
      <c r="AE6036" s="139"/>
      <c r="AF6036" s="118"/>
      <c r="AG6036" s="118"/>
      <c r="AH6036" s="147" t="str">
        <f t="shared" si="1138"/>
        <v/>
      </c>
      <c r="AI6036" s="147" t="str">
        <f t="shared" si="1139"/>
        <v/>
      </c>
      <c r="AJ6036" s="148" t="str">
        <f t="shared" si="1128"/>
        <v/>
      </c>
      <c r="AK6036" s="148" t="str">
        <f t="shared" si="1129"/>
        <v/>
      </c>
      <c r="AL6036" s="147" t="str">
        <f t="shared" si="1130"/>
        <v/>
      </c>
      <c r="AM6036" s="147" t="str">
        <f t="shared" si="1131"/>
        <v/>
      </c>
      <c r="AN6036" s="147" t="str">
        <f t="shared" si="1132"/>
        <v/>
      </c>
      <c r="AO6036" s="118"/>
    </row>
    <row r="6037" spans="1:41">
      <c r="A6037" s="118"/>
      <c r="B6037" s="118"/>
      <c r="C6037" s="118"/>
      <c r="D6037" s="118"/>
      <c r="E6037" s="118"/>
      <c r="F6037" s="118"/>
      <c r="G6037" s="118"/>
      <c r="H6037" s="118"/>
      <c r="I6037" s="118"/>
      <c r="J6037" s="118"/>
      <c r="K6037" s="118"/>
      <c r="L6037" s="118"/>
      <c r="M6037" s="118"/>
      <c r="N6037" s="118"/>
      <c r="O6037" s="143" t="str">
        <f>IF(H6037="","",(S6037/S6037)&amp;":"&amp;ROUND(AH6037/S6037,2))</f>
        <v/>
      </c>
      <c r="P6037" s="118"/>
      <c r="Q6037" s="118"/>
      <c r="R6037" s="143" t="str">
        <f>IF(H6037="","",(S6037/S6037)&amp;":"&amp;ROUND(AI6037/S6037,2))</f>
        <v/>
      </c>
      <c r="S6037" s="144" t="str">
        <f t="shared" si="1133"/>
        <v/>
      </c>
      <c r="T6037" s="145" t="str">
        <f t="shared" si="1134"/>
        <v/>
      </c>
      <c r="U6037" s="118"/>
      <c r="V6037" s="145" t="str">
        <f t="shared" si="1135"/>
        <v/>
      </c>
      <c r="W6037" s="144" t="str">
        <f t="shared" si="1136"/>
        <v/>
      </c>
      <c r="X6037" s="146" t="str">
        <f>IF(C6037="","",IF(OR(C6037="Trade",C6037="Multi Position"),(X6036+V6037),IF(C6037="Deposit",(X6036+AE6037),IF(C6037="Withdrawal",(X6036-AE6037)))))</f>
        <v/>
      </c>
      <c r="Y6037" s="145" t="str">
        <f t="shared" si="1137"/>
        <v/>
      </c>
      <c r="Z6037" s="118"/>
      <c r="AA6037" s="118"/>
      <c r="AB6037" s="118"/>
      <c r="AC6037" s="118"/>
      <c r="AD6037" s="118"/>
      <c r="AE6037" s="139"/>
      <c r="AF6037" s="118"/>
      <c r="AG6037" s="118"/>
      <c r="AH6037" s="147" t="str">
        <f t="shared" si="1138"/>
        <v/>
      </c>
      <c r="AI6037" s="147" t="str">
        <f t="shared" si="1139"/>
        <v/>
      </c>
      <c r="AJ6037" s="148" t="str">
        <f t="shared" si="1128"/>
        <v/>
      </c>
      <c r="AK6037" s="148" t="str">
        <f t="shared" si="1129"/>
        <v/>
      </c>
      <c r="AL6037" s="147" t="str">
        <f t="shared" si="1130"/>
        <v/>
      </c>
      <c r="AM6037" s="147" t="str">
        <f t="shared" si="1131"/>
        <v/>
      </c>
      <c r="AN6037" s="147" t="str">
        <f t="shared" si="1132"/>
        <v/>
      </c>
      <c r="AO6037" s="118"/>
    </row>
    <row r="6038" spans="1:41">
      <c r="A6038" s="118"/>
      <c r="B6038" s="118"/>
      <c r="C6038" s="118"/>
      <c r="D6038" s="118"/>
      <c r="E6038" s="118"/>
      <c r="F6038" s="118"/>
      <c r="G6038" s="118"/>
      <c r="H6038" s="118"/>
      <c r="I6038" s="118"/>
      <c r="J6038" s="118"/>
      <c r="K6038" s="118"/>
      <c r="L6038" s="118"/>
      <c r="M6038" s="118"/>
      <c r="N6038" s="118"/>
      <c r="O6038" s="143" t="str">
        <f>IF(H6038="","",(S6038/S6038)&amp;":"&amp;ROUND(AH6038/S6038,2))</f>
        <v/>
      </c>
      <c r="P6038" s="118"/>
      <c r="Q6038" s="118"/>
      <c r="R6038" s="143" t="str">
        <f>IF(H6038="","",(S6038/S6038)&amp;":"&amp;ROUND(AI6038/S6038,2))</f>
        <v/>
      </c>
      <c r="S6038" s="144" t="str">
        <f t="shared" si="1133"/>
        <v/>
      </c>
      <c r="T6038" s="145" t="str">
        <f t="shared" si="1134"/>
        <v/>
      </c>
      <c r="U6038" s="118"/>
      <c r="V6038" s="145" t="str">
        <f t="shared" si="1135"/>
        <v/>
      </c>
      <c r="W6038" s="144" t="str">
        <f t="shared" si="1136"/>
        <v/>
      </c>
      <c r="X6038" s="146" t="str">
        <f>IF(C6038="","",IF(OR(C6038="Trade",C6038="Multi Position"),(X6037+V6038),IF(C6038="Deposit",(X6037+AE6038),IF(C6038="Withdrawal",(X6037-AE6038)))))</f>
        <v/>
      </c>
      <c r="Y6038" s="145" t="str">
        <f t="shared" si="1137"/>
        <v/>
      </c>
      <c r="Z6038" s="118"/>
      <c r="AA6038" s="118"/>
      <c r="AB6038" s="118"/>
      <c r="AC6038" s="118"/>
      <c r="AD6038" s="118"/>
      <c r="AE6038" s="139"/>
      <c r="AF6038" s="118"/>
      <c r="AG6038" s="118"/>
      <c r="AH6038" s="147" t="str">
        <f t="shared" si="1138"/>
        <v/>
      </c>
      <c r="AI6038" s="147" t="str">
        <f t="shared" si="1139"/>
        <v/>
      </c>
      <c r="AJ6038" s="148" t="str">
        <f t="shared" si="1128"/>
        <v/>
      </c>
      <c r="AK6038" s="148" t="str">
        <f t="shared" si="1129"/>
        <v/>
      </c>
      <c r="AL6038" s="147" t="str">
        <f t="shared" si="1130"/>
        <v/>
      </c>
      <c r="AM6038" s="147" t="str">
        <f t="shared" si="1131"/>
        <v/>
      </c>
      <c r="AN6038" s="147" t="str">
        <f t="shared" si="1132"/>
        <v/>
      </c>
      <c r="AO6038" s="118"/>
    </row>
    <row r="6039" spans="1:41">
      <c r="A6039" s="118"/>
      <c r="B6039" s="118"/>
      <c r="C6039" s="118"/>
      <c r="D6039" s="118"/>
      <c r="E6039" s="118"/>
      <c r="F6039" s="118"/>
      <c r="G6039" s="118"/>
      <c r="H6039" s="118"/>
      <c r="I6039" s="118"/>
      <c r="J6039" s="118"/>
      <c r="K6039" s="118"/>
      <c r="L6039" s="118"/>
      <c r="M6039" s="118"/>
      <c r="N6039" s="118"/>
      <c r="O6039" s="143" t="str">
        <f>IF(H6039="","",(S6039/S6039)&amp;":"&amp;ROUND(AH6039/S6039,2))</f>
        <v/>
      </c>
      <c r="P6039" s="118"/>
      <c r="Q6039" s="118"/>
      <c r="R6039" s="143" t="str">
        <f>IF(H6039="","",(S6039/S6039)&amp;":"&amp;ROUND(AI6039/S6039,2))</f>
        <v/>
      </c>
      <c r="S6039" s="144" t="str">
        <f t="shared" si="1133"/>
        <v/>
      </c>
      <c r="T6039" s="145" t="str">
        <f t="shared" si="1134"/>
        <v/>
      </c>
      <c r="U6039" s="118"/>
      <c r="V6039" s="145" t="str">
        <f t="shared" si="1135"/>
        <v/>
      </c>
      <c r="W6039" s="144" t="str">
        <f t="shared" si="1136"/>
        <v/>
      </c>
      <c r="X6039" s="146" t="str">
        <f>IF(C6039="","",IF(OR(C6039="Trade",C6039="Multi Position"),(X6038+V6039),IF(C6039="Deposit",(X6038+AE6039),IF(C6039="Withdrawal",(X6038-AE6039)))))</f>
        <v/>
      </c>
      <c r="Y6039" s="145" t="str">
        <f t="shared" si="1137"/>
        <v/>
      </c>
      <c r="Z6039" s="118"/>
      <c r="AA6039" s="118"/>
      <c r="AB6039" s="118"/>
      <c r="AC6039" s="118"/>
      <c r="AD6039" s="118"/>
      <c r="AE6039" s="139"/>
      <c r="AF6039" s="118"/>
      <c r="AG6039" s="118"/>
      <c r="AH6039" s="147" t="str">
        <f t="shared" si="1138"/>
        <v/>
      </c>
      <c r="AI6039" s="147" t="str">
        <f t="shared" si="1139"/>
        <v/>
      </c>
      <c r="AJ6039" s="148" t="str">
        <f t="shared" si="1128"/>
        <v/>
      </c>
      <c r="AK6039" s="148" t="str">
        <f t="shared" si="1129"/>
        <v/>
      </c>
      <c r="AL6039" s="147" t="str">
        <f t="shared" si="1130"/>
        <v/>
      </c>
      <c r="AM6039" s="147" t="str">
        <f t="shared" si="1131"/>
        <v/>
      </c>
      <c r="AN6039" s="147" t="str">
        <f t="shared" si="1132"/>
        <v/>
      </c>
      <c r="AO6039" s="118"/>
    </row>
    <row r="6040" spans="1:41">
      <c r="A6040" s="118"/>
      <c r="B6040" s="118"/>
      <c r="C6040" s="118"/>
      <c r="D6040" s="118"/>
      <c r="E6040" s="118"/>
      <c r="F6040" s="118"/>
      <c r="G6040" s="118"/>
      <c r="H6040" s="118"/>
      <c r="I6040" s="118"/>
      <c r="J6040" s="118"/>
      <c r="K6040" s="118"/>
      <c r="L6040" s="118"/>
      <c r="M6040" s="118"/>
      <c r="N6040" s="118"/>
      <c r="O6040" s="143" t="str">
        <f>IF(H6040="","",(S6040/S6040)&amp;":"&amp;ROUND(AH6040/S6040,2))</f>
        <v/>
      </c>
      <c r="P6040" s="118"/>
      <c r="Q6040" s="118"/>
      <c r="R6040" s="143" t="str">
        <f>IF(H6040="","",(S6040/S6040)&amp;":"&amp;ROUND(AI6040/S6040,2))</f>
        <v/>
      </c>
      <c r="S6040" s="144" t="str">
        <f t="shared" si="1133"/>
        <v/>
      </c>
      <c r="T6040" s="145" t="str">
        <f t="shared" si="1134"/>
        <v/>
      </c>
      <c r="U6040" s="118"/>
      <c r="V6040" s="145" t="str">
        <f t="shared" si="1135"/>
        <v/>
      </c>
      <c r="W6040" s="144" t="str">
        <f t="shared" si="1136"/>
        <v/>
      </c>
      <c r="X6040" s="146" t="str">
        <f>IF(C6040="","",IF(OR(C6040="Trade",C6040="Multi Position"),(X6039+V6040),IF(C6040="Deposit",(X6039+AE6040),IF(C6040="Withdrawal",(X6039-AE6040)))))</f>
        <v/>
      </c>
      <c r="Y6040" s="145" t="str">
        <f t="shared" si="1137"/>
        <v/>
      </c>
      <c r="Z6040" s="118"/>
      <c r="AA6040" s="118"/>
      <c r="AB6040" s="118"/>
      <c r="AC6040" s="118"/>
      <c r="AD6040" s="118"/>
      <c r="AE6040" s="139"/>
      <c r="AF6040" s="118"/>
      <c r="AG6040" s="118"/>
      <c r="AH6040" s="147" t="str">
        <f t="shared" si="1138"/>
        <v/>
      </c>
      <c r="AI6040" s="147" t="str">
        <f t="shared" si="1139"/>
        <v/>
      </c>
      <c r="AJ6040" s="148" t="str">
        <f t="shared" si="1128"/>
        <v/>
      </c>
      <c r="AK6040" s="148" t="str">
        <f t="shared" si="1129"/>
        <v/>
      </c>
      <c r="AL6040" s="147" t="str">
        <f t="shared" si="1130"/>
        <v/>
      </c>
      <c r="AM6040" s="147" t="str">
        <f t="shared" si="1131"/>
        <v/>
      </c>
      <c r="AN6040" s="147" t="str">
        <f t="shared" si="1132"/>
        <v/>
      </c>
      <c r="AO6040" s="118"/>
    </row>
    <row r="6041" spans="1:41">
      <c r="A6041" s="118"/>
      <c r="B6041" s="118"/>
      <c r="C6041" s="118"/>
      <c r="D6041" s="118"/>
      <c r="E6041" s="118"/>
      <c r="F6041" s="118"/>
      <c r="G6041" s="118"/>
      <c r="H6041" s="118"/>
      <c r="I6041" s="118"/>
      <c r="J6041" s="118"/>
      <c r="K6041" s="118"/>
      <c r="L6041" s="118"/>
      <c r="M6041" s="118"/>
      <c r="N6041" s="118"/>
      <c r="O6041" s="143" t="str">
        <f>IF(H6041="","",(S6041/S6041)&amp;":"&amp;ROUND(AH6041/S6041,2))</f>
        <v/>
      </c>
      <c r="P6041" s="118"/>
      <c r="Q6041" s="118"/>
      <c r="R6041" s="143" t="str">
        <f>IF(H6041="","",(S6041/S6041)&amp;":"&amp;ROUND(AI6041/S6041,2))</f>
        <v/>
      </c>
      <c r="S6041" s="144" t="str">
        <f t="shared" si="1133"/>
        <v/>
      </c>
      <c r="T6041" s="145" t="str">
        <f t="shared" si="1134"/>
        <v/>
      </c>
      <c r="U6041" s="118"/>
      <c r="V6041" s="145" t="str">
        <f t="shared" si="1135"/>
        <v/>
      </c>
      <c r="W6041" s="144" t="str">
        <f t="shared" si="1136"/>
        <v/>
      </c>
      <c r="X6041" s="146" t="str">
        <f>IF(C6041="","",IF(OR(C6041="Trade",C6041="Multi Position"),(X6040+V6041),IF(C6041="Deposit",(X6040+AE6041),IF(C6041="Withdrawal",(X6040-AE6041)))))</f>
        <v/>
      </c>
      <c r="Y6041" s="145" t="str">
        <f t="shared" si="1137"/>
        <v/>
      </c>
      <c r="Z6041" s="118"/>
      <c r="AA6041" s="118"/>
      <c r="AB6041" s="118"/>
      <c r="AC6041" s="118"/>
      <c r="AD6041" s="118"/>
      <c r="AE6041" s="139"/>
      <c r="AF6041" s="118"/>
      <c r="AG6041" s="118"/>
      <c r="AH6041" s="147" t="str">
        <f t="shared" si="1138"/>
        <v/>
      </c>
      <c r="AI6041" s="147" t="str">
        <f t="shared" si="1139"/>
        <v/>
      </c>
      <c r="AJ6041" s="148" t="str">
        <f t="shared" si="1128"/>
        <v/>
      </c>
      <c r="AK6041" s="148" t="str">
        <f t="shared" si="1129"/>
        <v/>
      </c>
      <c r="AL6041" s="147" t="str">
        <f t="shared" si="1130"/>
        <v/>
      </c>
      <c r="AM6041" s="147" t="str">
        <f t="shared" si="1131"/>
        <v/>
      </c>
      <c r="AN6041" s="147" t="str">
        <f t="shared" si="1132"/>
        <v/>
      </c>
      <c r="AO6041" s="118"/>
    </row>
    <row r="6042" spans="1:41">
      <c r="A6042" s="118"/>
      <c r="B6042" s="118"/>
      <c r="C6042" s="118"/>
      <c r="D6042" s="118"/>
      <c r="E6042" s="118"/>
      <c r="F6042" s="118"/>
      <c r="G6042" s="118"/>
      <c r="H6042" s="118"/>
      <c r="I6042" s="118"/>
      <c r="J6042" s="118"/>
      <c r="K6042" s="118"/>
      <c r="L6042" s="118"/>
      <c r="M6042" s="118"/>
      <c r="N6042" s="118"/>
      <c r="O6042" s="143" t="str">
        <f>IF(H6042="","",(S6042/S6042)&amp;":"&amp;ROUND(AH6042/S6042,2))</f>
        <v/>
      </c>
      <c r="P6042" s="118"/>
      <c r="Q6042" s="118"/>
      <c r="R6042" s="143" t="str">
        <f>IF(H6042="","",(S6042/S6042)&amp;":"&amp;ROUND(AI6042/S6042,2))</f>
        <v/>
      </c>
      <c r="S6042" s="144" t="str">
        <f t="shared" si="1133"/>
        <v/>
      </c>
      <c r="T6042" s="145" t="str">
        <f t="shared" si="1134"/>
        <v/>
      </c>
      <c r="U6042" s="118"/>
      <c r="V6042" s="145" t="str">
        <f t="shared" si="1135"/>
        <v/>
      </c>
      <c r="W6042" s="144" t="str">
        <f t="shared" si="1136"/>
        <v/>
      </c>
      <c r="X6042" s="146" t="str">
        <f>IF(C6042="","",IF(OR(C6042="Trade",C6042="Multi Position"),(X6041+V6042),IF(C6042="Deposit",(X6041+AE6042),IF(C6042="Withdrawal",(X6041-AE6042)))))</f>
        <v/>
      </c>
      <c r="Y6042" s="145" t="str">
        <f t="shared" si="1137"/>
        <v/>
      </c>
      <c r="Z6042" s="118"/>
      <c r="AA6042" s="118"/>
      <c r="AB6042" s="118"/>
      <c r="AC6042" s="118"/>
      <c r="AD6042" s="118"/>
      <c r="AE6042" s="139"/>
      <c r="AF6042" s="118"/>
      <c r="AG6042" s="118"/>
      <c r="AH6042" s="147" t="str">
        <f t="shared" si="1138"/>
        <v/>
      </c>
      <c r="AI6042" s="147" t="str">
        <f t="shared" si="1139"/>
        <v/>
      </c>
      <c r="AJ6042" s="148" t="str">
        <f t="shared" si="1128"/>
        <v/>
      </c>
      <c r="AK6042" s="148" t="str">
        <f t="shared" si="1129"/>
        <v/>
      </c>
      <c r="AL6042" s="147" t="str">
        <f t="shared" si="1130"/>
        <v/>
      </c>
      <c r="AM6042" s="147" t="str">
        <f t="shared" si="1131"/>
        <v/>
      </c>
      <c r="AN6042" s="147" t="str">
        <f t="shared" si="1132"/>
        <v/>
      </c>
      <c r="AO6042" s="118"/>
    </row>
    <row r="6043" spans="1:41">
      <c r="A6043" s="118"/>
      <c r="B6043" s="118"/>
      <c r="C6043" s="118"/>
      <c r="D6043" s="118"/>
      <c r="E6043" s="118"/>
      <c r="F6043" s="118"/>
      <c r="G6043" s="118"/>
      <c r="H6043" s="118"/>
      <c r="I6043" s="118"/>
      <c r="J6043" s="118"/>
      <c r="K6043" s="118"/>
      <c r="L6043" s="118"/>
      <c r="M6043" s="118"/>
      <c r="N6043" s="118"/>
      <c r="O6043" s="143" t="str">
        <f>IF(H6043="","",(S6043/S6043)&amp;":"&amp;ROUND(AH6043/S6043,2))</f>
        <v/>
      </c>
      <c r="P6043" s="118"/>
      <c r="Q6043" s="118"/>
      <c r="R6043" s="143" t="str">
        <f>IF(H6043="","",(S6043/S6043)&amp;":"&amp;ROUND(AI6043/S6043,2))</f>
        <v/>
      </c>
      <c r="S6043" s="144" t="str">
        <f t="shared" si="1133"/>
        <v/>
      </c>
      <c r="T6043" s="145" t="str">
        <f t="shared" si="1134"/>
        <v/>
      </c>
      <c r="U6043" s="118"/>
      <c r="V6043" s="145" t="str">
        <f t="shared" si="1135"/>
        <v/>
      </c>
      <c r="W6043" s="144" t="str">
        <f t="shared" si="1136"/>
        <v/>
      </c>
      <c r="X6043" s="146" t="str">
        <f>IF(C6043="","",IF(OR(C6043="Trade",C6043="Multi Position"),(X6042+V6043),IF(C6043="Deposit",(X6042+AE6043),IF(C6043="Withdrawal",(X6042-AE6043)))))</f>
        <v/>
      </c>
      <c r="Y6043" s="145" t="str">
        <f t="shared" si="1137"/>
        <v/>
      </c>
      <c r="Z6043" s="118"/>
      <c r="AA6043" s="118"/>
      <c r="AB6043" s="118"/>
      <c r="AC6043" s="118"/>
      <c r="AD6043" s="118"/>
      <c r="AE6043" s="139"/>
      <c r="AF6043" s="118"/>
      <c r="AG6043" s="118"/>
      <c r="AH6043" s="147" t="str">
        <f t="shared" si="1138"/>
        <v/>
      </c>
      <c r="AI6043" s="147" t="str">
        <f t="shared" si="1139"/>
        <v/>
      </c>
      <c r="AJ6043" s="148" t="str">
        <f t="shared" si="1128"/>
        <v/>
      </c>
      <c r="AK6043" s="148" t="str">
        <f t="shared" si="1129"/>
        <v/>
      </c>
      <c r="AL6043" s="147" t="str">
        <f t="shared" si="1130"/>
        <v/>
      </c>
      <c r="AM6043" s="147" t="str">
        <f t="shared" si="1131"/>
        <v/>
      </c>
      <c r="AN6043" s="147" t="str">
        <f t="shared" si="1132"/>
        <v/>
      </c>
      <c r="AO6043" s="118"/>
    </row>
    <row r="6044" spans="1:41">
      <c r="A6044" s="118"/>
      <c r="B6044" s="118"/>
      <c r="C6044" s="118"/>
      <c r="D6044" s="118"/>
      <c r="E6044" s="118"/>
      <c r="F6044" s="118"/>
      <c r="G6044" s="118"/>
      <c r="H6044" s="118"/>
      <c r="I6044" s="118"/>
      <c r="J6044" s="118"/>
      <c r="K6044" s="118"/>
      <c r="L6044" s="118"/>
      <c r="M6044" s="118"/>
      <c r="N6044" s="118"/>
      <c r="O6044" s="143" t="str">
        <f>IF(H6044="","",(S6044/S6044)&amp;":"&amp;ROUND(AH6044/S6044,2))</f>
        <v/>
      </c>
      <c r="P6044" s="118"/>
      <c r="Q6044" s="118"/>
      <c r="R6044" s="143" t="str">
        <f>IF(H6044="","",(S6044/S6044)&amp;":"&amp;ROUND(AI6044/S6044,2))</f>
        <v/>
      </c>
      <c r="S6044" s="144" t="str">
        <f t="shared" si="1133"/>
        <v/>
      </c>
      <c r="T6044" s="145" t="str">
        <f t="shared" si="1134"/>
        <v/>
      </c>
      <c r="U6044" s="118"/>
      <c r="V6044" s="145" t="str">
        <f t="shared" si="1135"/>
        <v/>
      </c>
      <c r="W6044" s="144" t="str">
        <f t="shared" si="1136"/>
        <v/>
      </c>
      <c r="X6044" s="146" t="str">
        <f>IF(C6044="","",IF(OR(C6044="Trade",C6044="Multi Position"),(X6043+V6044),IF(C6044="Deposit",(X6043+AE6044),IF(C6044="Withdrawal",(X6043-AE6044)))))</f>
        <v/>
      </c>
      <c r="Y6044" s="145" t="str">
        <f t="shared" si="1137"/>
        <v/>
      </c>
      <c r="Z6044" s="118"/>
      <c r="AA6044" s="118"/>
      <c r="AB6044" s="118"/>
      <c r="AC6044" s="118"/>
      <c r="AD6044" s="118"/>
      <c r="AE6044" s="139"/>
      <c r="AF6044" s="118"/>
      <c r="AG6044" s="118"/>
      <c r="AH6044" s="147" t="str">
        <f t="shared" si="1138"/>
        <v/>
      </c>
      <c r="AI6044" s="147" t="str">
        <f t="shared" si="1139"/>
        <v/>
      </c>
      <c r="AJ6044" s="148" t="str">
        <f t="shared" si="1128"/>
        <v/>
      </c>
      <c r="AK6044" s="148" t="str">
        <f t="shared" si="1129"/>
        <v/>
      </c>
      <c r="AL6044" s="147" t="str">
        <f t="shared" si="1130"/>
        <v/>
      </c>
      <c r="AM6044" s="147" t="str">
        <f t="shared" si="1131"/>
        <v/>
      </c>
      <c r="AN6044" s="147" t="str">
        <f t="shared" si="1132"/>
        <v/>
      </c>
      <c r="AO6044" s="118"/>
    </row>
    <row r="6045" spans="1:41">
      <c r="A6045" s="118"/>
      <c r="B6045" s="118"/>
      <c r="C6045" s="118"/>
      <c r="D6045" s="118"/>
      <c r="E6045" s="118"/>
      <c r="F6045" s="118"/>
      <c r="G6045" s="118"/>
      <c r="H6045" s="118"/>
      <c r="I6045" s="118"/>
      <c r="J6045" s="118"/>
      <c r="K6045" s="118"/>
      <c r="L6045" s="118"/>
      <c r="M6045" s="118"/>
      <c r="N6045" s="118"/>
      <c r="O6045" s="143" t="str">
        <f>IF(H6045="","",(S6045/S6045)&amp;":"&amp;ROUND(AH6045/S6045,2))</f>
        <v/>
      </c>
      <c r="P6045" s="118"/>
      <c r="Q6045" s="118"/>
      <c r="R6045" s="143" t="str">
        <f>IF(H6045="","",(S6045/S6045)&amp;":"&amp;ROUND(AI6045/S6045,2))</f>
        <v/>
      </c>
      <c r="S6045" s="144" t="str">
        <f t="shared" si="1133"/>
        <v/>
      </c>
      <c r="T6045" s="145" t="str">
        <f t="shared" si="1134"/>
        <v/>
      </c>
      <c r="U6045" s="118"/>
      <c r="V6045" s="145" t="str">
        <f t="shared" si="1135"/>
        <v/>
      </c>
      <c r="W6045" s="144" t="str">
        <f t="shared" si="1136"/>
        <v/>
      </c>
      <c r="X6045" s="146" t="str">
        <f>IF(C6045="","",IF(OR(C6045="Trade",C6045="Multi Position"),(X6044+V6045),IF(C6045="Deposit",(X6044+AE6045),IF(C6045="Withdrawal",(X6044-AE6045)))))</f>
        <v/>
      </c>
      <c r="Y6045" s="145" t="str">
        <f t="shared" si="1137"/>
        <v/>
      </c>
      <c r="Z6045" s="118"/>
      <c r="AA6045" s="118"/>
      <c r="AB6045" s="118"/>
      <c r="AC6045" s="118"/>
      <c r="AD6045" s="118"/>
      <c r="AE6045" s="139"/>
      <c r="AF6045" s="118"/>
      <c r="AG6045" s="118"/>
      <c r="AH6045" s="147" t="str">
        <f t="shared" si="1138"/>
        <v/>
      </c>
      <c r="AI6045" s="147" t="str">
        <f t="shared" si="1139"/>
        <v/>
      </c>
      <c r="AJ6045" s="148" t="str">
        <f t="shared" si="1128"/>
        <v/>
      </c>
      <c r="AK6045" s="148" t="str">
        <f t="shared" si="1129"/>
        <v/>
      </c>
      <c r="AL6045" s="147" t="str">
        <f t="shared" si="1130"/>
        <v/>
      </c>
      <c r="AM6045" s="147" t="str">
        <f t="shared" si="1131"/>
        <v/>
      </c>
      <c r="AN6045" s="147" t="str">
        <f t="shared" si="1132"/>
        <v/>
      </c>
      <c r="AO6045" s="118"/>
    </row>
    <row r="6046" spans="1:41">
      <c r="A6046" s="118"/>
      <c r="B6046" s="118"/>
      <c r="C6046" s="118"/>
      <c r="D6046" s="118"/>
      <c r="E6046" s="118"/>
      <c r="F6046" s="118"/>
      <c r="G6046" s="118"/>
      <c r="H6046" s="118"/>
      <c r="I6046" s="118"/>
      <c r="J6046" s="118"/>
      <c r="K6046" s="118"/>
      <c r="L6046" s="118"/>
      <c r="M6046" s="118"/>
      <c r="N6046" s="118"/>
      <c r="O6046" s="143" t="str">
        <f>IF(H6046="","",(S6046/S6046)&amp;":"&amp;ROUND(AH6046/S6046,2))</f>
        <v/>
      </c>
      <c r="P6046" s="118"/>
      <c r="Q6046" s="118"/>
      <c r="R6046" s="143" t="str">
        <f>IF(H6046="","",(S6046/S6046)&amp;":"&amp;ROUND(AI6046/S6046,2))</f>
        <v/>
      </c>
      <c r="S6046" s="144" t="str">
        <f t="shared" si="1133"/>
        <v/>
      </c>
      <c r="T6046" s="145" t="str">
        <f t="shared" si="1134"/>
        <v/>
      </c>
      <c r="U6046" s="118"/>
      <c r="V6046" s="145" t="str">
        <f t="shared" si="1135"/>
        <v/>
      </c>
      <c r="W6046" s="144" t="str">
        <f t="shared" si="1136"/>
        <v/>
      </c>
      <c r="X6046" s="146" t="str">
        <f>IF(C6046="","",IF(OR(C6046="Trade",C6046="Multi Position"),(X6045+V6046),IF(C6046="Deposit",(X6045+AE6046),IF(C6046="Withdrawal",(X6045-AE6046)))))</f>
        <v/>
      </c>
      <c r="Y6046" s="145" t="str">
        <f t="shared" si="1137"/>
        <v/>
      </c>
      <c r="Z6046" s="118"/>
      <c r="AA6046" s="118"/>
      <c r="AB6046" s="118"/>
      <c r="AC6046" s="118"/>
      <c r="AD6046" s="118"/>
      <c r="AE6046" s="139"/>
      <c r="AF6046" s="118"/>
      <c r="AG6046" s="118"/>
      <c r="AH6046" s="147" t="str">
        <f t="shared" si="1138"/>
        <v/>
      </c>
      <c r="AI6046" s="147" t="str">
        <f t="shared" si="1139"/>
        <v/>
      </c>
      <c r="AJ6046" s="148" t="str">
        <f t="shared" si="1128"/>
        <v/>
      </c>
      <c r="AK6046" s="148" t="str">
        <f t="shared" si="1129"/>
        <v/>
      </c>
      <c r="AL6046" s="147" t="str">
        <f t="shared" si="1130"/>
        <v/>
      </c>
      <c r="AM6046" s="147" t="str">
        <f t="shared" si="1131"/>
        <v/>
      </c>
      <c r="AN6046" s="147" t="str">
        <f t="shared" si="1132"/>
        <v/>
      </c>
      <c r="AO6046" s="118"/>
    </row>
    <row r="6047" spans="1:41">
      <c r="A6047" s="118"/>
      <c r="B6047" s="118"/>
      <c r="C6047" s="118"/>
      <c r="D6047" s="118"/>
      <c r="E6047" s="118"/>
      <c r="F6047" s="118"/>
      <c r="G6047" s="118"/>
      <c r="H6047" s="118"/>
      <c r="I6047" s="118"/>
      <c r="J6047" s="118"/>
      <c r="K6047" s="118"/>
      <c r="L6047" s="118"/>
      <c r="M6047" s="118"/>
      <c r="N6047" s="118"/>
      <c r="O6047" s="143" t="str">
        <f>IF(H6047="","",(S6047/S6047)&amp;":"&amp;ROUND(AH6047/S6047,2))</f>
        <v/>
      </c>
      <c r="P6047" s="118"/>
      <c r="Q6047" s="118"/>
      <c r="R6047" s="143" t="str">
        <f>IF(H6047="","",(S6047/S6047)&amp;":"&amp;ROUND(AI6047/S6047,2))</f>
        <v/>
      </c>
      <c r="S6047" s="144" t="str">
        <f t="shared" si="1133"/>
        <v/>
      </c>
      <c r="T6047" s="145" t="str">
        <f t="shared" si="1134"/>
        <v/>
      </c>
      <c r="U6047" s="118"/>
      <c r="V6047" s="145" t="str">
        <f t="shared" si="1135"/>
        <v/>
      </c>
      <c r="W6047" s="144" t="str">
        <f t="shared" si="1136"/>
        <v/>
      </c>
      <c r="X6047" s="146" t="str">
        <f>IF(C6047="","",IF(OR(C6047="Trade",C6047="Multi Position"),(X6046+V6047),IF(C6047="Deposit",(X6046+AE6047),IF(C6047="Withdrawal",(X6046-AE6047)))))</f>
        <v/>
      </c>
      <c r="Y6047" s="145" t="str">
        <f t="shared" si="1137"/>
        <v/>
      </c>
      <c r="Z6047" s="118"/>
      <c r="AA6047" s="118"/>
      <c r="AB6047" s="118"/>
      <c r="AC6047" s="118"/>
      <c r="AD6047" s="118"/>
      <c r="AE6047" s="139"/>
      <c r="AF6047" s="118"/>
      <c r="AG6047" s="118"/>
      <c r="AH6047" s="147" t="str">
        <f t="shared" si="1138"/>
        <v/>
      </c>
      <c r="AI6047" s="147" t="str">
        <f t="shared" si="1139"/>
        <v/>
      </c>
      <c r="AJ6047" s="148" t="str">
        <f t="shared" si="1128"/>
        <v/>
      </c>
      <c r="AK6047" s="148" t="str">
        <f t="shared" si="1129"/>
        <v/>
      </c>
      <c r="AL6047" s="147" t="str">
        <f t="shared" si="1130"/>
        <v/>
      </c>
      <c r="AM6047" s="147" t="str">
        <f t="shared" si="1131"/>
        <v/>
      </c>
      <c r="AN6047" s="147" t="str">
        <f t="shared" si="1132"/>
        <v/>
      </c>
      <c r="AO6047" s="118"/>
    </row>
    <row r="6048" spans="1:41">
      <c r="A6048" s="118"/>
      <c r="B6048" s="118"/>
      <c r="C6048" s="118"/>
      <c r="D6048" s="118"/>
      <c r="E6048" s="118"/>
      <c r="F6048" s="118"/>
      <c r="G6048" s="118"/>
      <c r="H6048" s="118"/>
      <c r="I6048" s="118"/>
      <c r="J6048" s="118"/>
      <c r="K6048" s="118"/>
      <c r="L6048" s="118"/>
      <c r="M6048" s="118"/>
      <c r="N6048" s="118"/>
      <c r="O6048" s="143" t="str">
        <f>IF(H6048="","",(S6048/S6048)&amp;":"&amp;ROUND(AH6048/S6048,2))</f>
        <v/>
      </c>
      <c r="P6048" s="118"/>
      <c r="Q6048" s="118"/>
      <c r="R6048" s="143" t="str">
        <f>IF(H6048="","",(S6048/S6048)&amp;":"&amp;ROUND(AI6048/S6048,2))</f>
        <v/>
      </c>
      <c r="S6048" s="144" t="str">
        <f t="shared" si="1133"/>
        <v/>
      </c>
      <c r="T6048" s="145" t="str">
        <f t="shared" si="1134"/>
        <v/>
      </c>
      <c r="U6048" s="118"/>
      <c r="V6048" s="145" t="str">
        <f t="shared" si="1135"/>
        <v/>
      </c>
      <c r="W6048" s="144" t="str">
        <f t="shared" si="1136"/>
        <v/>
      </c>
      <c r="X6048" s="146" t="str">
        <f>IF(C6048="","",IF(OR(C6048="Trade",C6048="Multi Position"),(X6047+V6048),IF(C6048="Deposit",(X6047+AE6048),IF(C6048="Withdrawal",(X6047-AE6048)))))</f>
        <v/>
      </c>
      <c r="Y6048" s="145" t="str">
        <f t="shared" si="1137"/>
        <v/>
      </c>
      <c r="Z6048" s="118"/>
      <c r="AA6048" s="118"/>
      <c r="AB6048" s="118"/>
      <c r="AC6048" s="118"/>
      <c r="AD6048" s="118"/>
      <c r="AE6048" s="139"/>
      <c r="AF6048" s="118"/>
      <c r="AG6048" s="118"/>
      <c r="AH6048" s="147" t="str">
        <f t="shared" si="1138"/>
        <v/>
      </c>
      <c r="AI6048" s="147" t="str">
        <f t="shared" si="1139"/>
        <v/>
      </c>
      <c r="AJ6048" s="148" t="str">
        <f t="shared" si="1128"/>
        <v/>
      </c>
      <c r="AK6048" s="148" t="str">
        <f t="shared" si="1129"/>
        <v/>
      </c>
      <c r="AL6048" s="147" t="str">
        <f t="shared" si="1130"/>
        <v/>
      </c>
      <c r="AM6048" s="147" t="str">
        <f t="shared" si="1131"/>
        <v/>
      </c>
      <c r="AN6048" s="147" t="str">
        <f t="shared" si="1132"/>
        <v/>
      </c>
      <c r="AO6048" s="118"/>
    </row>
    <row r="6049" spans="1:41">
      <c r="A6049" s="118"/>
      <c r="B6049" s="118"/>
      <c r="C6049" s="118"/>
      <c r="D6049" s="118"/>
      <c r="E6049" s="118"/>
      <c r="F6049" s="118"/>
      <c r="G6049" s="118"/>
      <c r="H6049" s="118"/>
      <c r="I6049" s="118"/>
      <c r="J6049" s="118"/>
      <c r="K6049" s="118"/>
      <c r="L6049" s="118"/>
      <c r="M6049" s="118"/>
      <c r="N6049" s="118"/>
      <c r="O6049" s="143" t="str">
        <f>IF(H6049="","",(S6049/S6049)&amp;":"&amp;ROUND(AH6049/S6049,2))</f>
        <v/>
      </c>
      <c r="P6049" s="118"/>
      <c r="Q6049" s="118"/>
      <c r="R6049" s="143" t="str">
        <f>IF(H6049="","",(S6049/S6049)&amp;":"&amp;ROUND(AI6049/S6049,2))</f>
        <v/>
      </c>
      <c r="S6049" s="144" t="str">
        <f t="shared" si="1133"/>
        <v/>
      </c>
      <c r="T6049" s="145" t="str">
        <f t="shared" si="1134"/>
        <v/>
      </c>
      <c r="U6049" s="118"/>
      <c r="V6049" s="145" t="str">
        <f t="shared" si="1135"/>
        <v/>
      </c>
      <c r="W6049" s="144" t="str">
        <f t="shared" si="1136"/>
        <v/>
      </c>
      <c r="X6049" s="146" t="str">
        <f>IF(C6049="","",IF(OR(C6049="Trade",C6049="Multi Position"),(X6048+V6049),IF(C6049="Deposit",(X6048+AE6049),IF(C6049="Withdrawal",(X6048-AE6049)))))</f>
        <v/>
      </c>
      <c r="Y6049" s="145" t="str">
        <f t="shared" si="1137"/>
        <v/>
      </c>
      <c r="Z6049" s="118"/>
      <c r="AA6049" s="118"/>
      <c r="AB6049" s="118"/>
      <c r="AC6049" s="118"/>
      <c r="AD6049" s="118"/>
      <c r="AE6049" s="139"/>
      <c r="AF6049" s="118"/>
      <c r="AG6049" s="118"/>
      <c r="AH6049" s="147" t="str">
        <f t="shared" si="1138"/>
        <v/>
      </c>
      <c r="AI6049" s="147" t="str">
        <f t="shared" si="1139"/>
        <v/>
      </c>
      <c r="AJ6049" s="148" t="str">
        <f t="shared" si="1128"/>
        <v/>
      </c>
      <c r="AK6049" s="148" t="str">
        <f t="shared" si="1129"/>
        <v/>
      </c>
      <c r="AL6049" s="147" t="str">
        <f t="shared" si="1130"/>
        <v/>
      </c>
      <c r="AM6049" s="147" t="str">
        <f t="shared" si="1131"/>
        <v/>
      </c>
      <c r="AN6049" s="147" t="str">
        <f t="shared" si="1132"/>
        <v/>
      </c>
      <c r="AO6049" s="118"/>
    </row>
    <row r="6050" spans="1:41">
      <c r="A6050" s="118"/>
      <c r="B6050" s="118"/>
      <c r="C6050" s="118"/>
      <c r="D6050" s="118"/>
      <c r="E6050" s="118"/>
      <c r="F6050" s="118"/>
      <c r="G6050" s="118"/>
      <c r="H6050" s="118"/>
      <c r="I6050" s="118"/>
      <c r="J6050" s="118"/>
      <c r="K6050" s="118"/>
      <c r="L6050" s="118"/>
      <c r="M6050" s="118"/>
      <c r="N6050" s="118"/>
      <c r="O6050" s="143" t="str">
        <f>IF(H6050="","",(S6050/S6050)&amp;":"&amp;ROUND(AH6050/S6050,2))</f>
        <v/>
      </c>
      <c r="P6050" s="118"/>
      <c r="Q6050" s="118"/>
      <c r="R6050" s="143" t="str">
        <f>IF(H6050="","",(S6050/S6050)&amp;":"&amp;ROUND(AI6050/S6050,2))</f>
        <v/>
      </c>
      <c r="S6050" s="144" t="str">
        <f t="shared" si="1133"/>
        <v/>
      </c>
      <c r="T6050" s="145" t="str">
        <f t="shared" si="1134"/>
        <v/>
      </c>
      <c r="U6050" s="118"/>
      <c r="V6050" s="145" t="str">
        <f t="shared" si="1135"/>
        <v/>
      </c>
      <c r="W6050" s="144" t="str">
        <f t="shared" si="1136"/>
        <v/>
      </c>
      <c r="X6050" s="146" t="str">
        <f>IF(C6050="","",IF(OR(C6050="Trade",C6050="Multi Position"),(X6049+V6050),IF(C6050="Deposit",(X6049+AE6050),IF(C6050="Withdrawal",(X6049-AE6050)))))</f>
        <v/>
      </c>
      <c r="Y6050" s="145" t="str">
        <f t="shared" si="1137"/>
        <v/>
      </c>
      <c r="Z6050" s="118"/>
      <c r="AA6050" s="118"/>
      <c r="AB6050" s="118"/>
      <c r="AC6050" s="118"/>
      <c r="AD6050" s="118"/>
      <c r="AE6050" s="139"/>
      <c r="AF6050" s="118"/>
      <c r="AG6050" s="118"/>
      <c r="AH6050" s="147" t="str">
        <f t="shared" si="1138"/>
        <v/>
      </c>
      <c r="AI6050" s="147" t="str">
        <f t="shared" si="1139"/>
        <v/>
      </c>
      <c r="AJ6050" s="148" t="str">
        <f t="shared" si="1128"/>
        <v/>
      </c>
      <c r="AK6050" s="148" t="str">
        <f t="shared" si="1129"/>
        <v/>
      </c>
      <c r="AL6050" s="147" t="str">
        <f t="shared" si="1130"/>
        <v/>
      </c>
      <c r="AM6050" s="147" t="str">
        <f t="shared" si="1131"/>
        <v/>
      </c>
      <c r="AN6050" s="147" t="str">
        <f t="shared" si="1132"/>
        <v/>
      </c>
      <c r="AO6050" s="118"/>
    </row>
    <row r="6051" spans="1:41">
      <c r="A6051" s="118"/>
      <c r="B6051" s="118"/>
      <c r="C6051" s="118"/>
      <c r="D6051" s="118"/>
      <c r="E6051" s="118"/>
      <c r="F6051" s="118"/>
      <c r="G6051" s="118"/>
      <c r="H6051" s="118"/>
      <c r="I6051" s="118"/>
      <c r="J6051" s="118"/>
      <c r="K6051" s="118"/>
      <c r="L6051" s="118"/>
      <c r="M6051" s="118"/>
      <c r="N6051" s="118"/>
      <c r="O6051" s="143" t="str">
        <f>IF(H6051="","",(S6051/S6051)&amp;":"&amp;ROUND(AH6051/S6051,2))</f>
        <v/>
      </c>
      <c r="P6051" s="118"/>
      <c r="Q6051" s="118"/>
      <c r="R6051" s="143" t="str">
        <f>IF(H6051="","",(S6051/S6051)&amp;":"&amp;ROUND(AI6051/S6051,2))</f>
        <v/>
      </c>
      <c r="S6051" s="144" t="str">
        <f t="shared" si="1133"/>
        <v/>
      </c>
      <c r="T6051" s="145" t="str">
        <f t="shared" si="1134"/>
        <v/>
      </c>
      <c r="U6051" s="118"/>
      <c r="V6051" s="145" t="str">
        <f t="shared" si="1135"/>
        <v/>
      </c>
      <c r="W6051" s="144" t="str">
        <f t="shared" si="1136"/>
        <v/>
      </c>
      <c r="X6051" s="146" t="str">
        <f>IF(C6051="","",IF(OR(C6051="Trade",C6051="Multi Position"),(X6050+V6051),IF(C6051="Deposit",(X6050+AE6051),IF(C6051="Withdrawal",(X6050-AE6051)))))</f>
        <v/>
      </c>
      <c r="Y6051" s="145" t="str">
        <f t="shared" si="1137"/>
        <v/>
      </c>
      <c r="Z6051" s="118"/>
      <c r="AA6051" s="118"/>
      <c r="AB6051" s="118"/>
      <c r="AC6051" s="118"/>
      <c r="AD6051" s="118"/>
      <c r="AE6051" s="139"/>
      <c r="AF6051" s="118"/>
      <c r="AG6051" s="118"/>
      <c r="AH6051" s="147" t="str">
        <f t="shared" si="1138"/>
        <v/>
      </c>
      <c r="AI6051" s="147" t="str">
        <f t="shared" si="1139"/>
        <v/>
      </c>
      <c r="AJ6051" s="148" t="str">
        <f t="shared" si="1128"/>
        <v/>
      </c>
      <c r="AK6051" s="148" t="str">
        <f t="shared" si="1129"/>
        <v/>
      </c>
      <c r="AL6051" s="147" t="str">
        <f t="shared" si="1130"/>
        <v/>
      </c>
      <c r="AM6051" s="147" t="str">
        <f t="shared" si="1131"/>
        <v/>
      </c>
      <c r="AN6051" s="147" t="str">
        <f t="shared" si="1132"/>
        <v/>
      </c>
      <c r="AO6051" s="118"/>
    </row>
    <row r="6052" spans="1:41">
      <c r="A6052" s="118"/>
      <c r="B6052" s="118"/>
      <c r="C6052" s="118"/>
      <c r="D6052" s="118"/>
      <c r="E6052" s="118"/>
      <c r="F6052" s="118"/>
      <c r="G6052" s="118"/>
      <c r="H6052" s="118"/>
      <c r="I6052" s="118"/>
      <c r="J6052" s="118"/>
      <c r="K6052" s="118"/>
      <c r="L6052" s="118"/>
      <c r="M6052" s="118"/>
      <c r="N6052" s="118"/>
      <c r="O6052" s="143" t="str">
        <f>IF(H6052="","",(S6052/S6052)&amp;":"&amp;ROUND(AH6052/S6052,2))</f>
        <v/>
      </c>
      <c r="P6052" s="118"/>
      <c r="Q6052" s="118"/>
      <c r="R6052" s="143" t="str">
        <f>IF(H6052="","",(S6052/S6052)&amp;":"&amp;ROUND(AI6052/S6052,2))</f>
        <v/>
      </c>
      <c r="S6052" s="144" t="str">
        <f t="shared" si="1133"/>
        <v/>
      </c>
      <c r="T6052" s="145" t="str">
        <f t="shared" si="1134"/>
        <v/>
      </c>
      <c r="U6052" s="118"/>
      <c r="V6052" s="145" t="str">
        <f t="shared" si="1135"/>
        <v/>
      </c>
      <c r="W6052" s="144" t="str">
        <f t="shared" si="1136"/>
        <v/>
      </c>
      <c r="X6052" s="146" t="str">
        <f>IF(C6052="","",IF(OR(C6052="Trade",C6052="Multi Position"),(X6051+V6052),IF(C6052="Deposit",(X6051+AE6052),IF(C6052="Withdrawal",(X6051-AE6052)))))</f>
        <v/>
      </c>
      <c r="Y6052" s="145" t="str">
        <f t="shared" si="1137"/>
        <v/>
      </c>
      <c r="Z6052" s="118"/>
      <c r="AA6052" s="118"/>
      <c r="AB6052" s="118"/>
      <c r="AC6052" s="118"/>
      <c r="AD6052" s="118"/>
      <c r="AE6052" s="139"/>
      <c r="AF6052" s="118"/>
      <c r="AG6052" s="118"/>
      <c r="AH6052" s="147" t="str">
        <f t="shared" si="1138"/>
        <v/>
      </c>
      <c r="AI6052" s="147" t="str">
        <f t="shared" si="1139"/>
        <v/>
      </c>
      <c r="AJ6052" s="148" t="str">
        <f t="shared" si="1128"/>
        <v/>
      </c>
      <c r="AK6052" s="148" t="str">
        <f t="shared" si="1129"/>
        <v/>
      </c>
      <c r="AL6052" s="147" t="str">
        <f t="shared" si="1130"/>
        <v/>
      </c>
      <c r="AM6052" s="147" t="str">
        <f t="shared" si="1131"/>
        <v/>
      </c>
      <c r="AN6052" s="147" t="str">
        <f t="shared" si="1132"/>
        <v/>
      </c>
      <c r="AO6052" s="118"/>
    </row>
    <row r="6053" spans="1:41">
      <c r="A6053" s="118"/>
      <c r="B6053" s="118"/>
      <c r="C6053" s="118"/>
      <c r="D6053" s="118"/>
      <c r="E6053" s="118"/>
      <c r="F6053" s="118"/>
      <c r="G6053" s="118"/>
      <c r="H6053" s="118"/>
      <c r="I6053" s="118"/>
      <c r="J6053" s="118"/>
      <c r="K6053" s="118"/>
      <c r="L6053" s="118"/>
      <c r="M6053" s="118"/>
      <c r="N6053" s="118"/>
      <c r="O6053" s="143" t="str">
        <f>IF(H6053="","",(S6053/S6053)&amp;":"&amp;ROUND(AH6053/S6053,2))</f>
        <v/>
      </c>
      <c r="P6053" s="118"/>
      <c r="Q6053" s="118"/>
      <c r="R6053" s="143" t="str">
        <f>IF(H6053="","",(S6053/S6053)&amp;":"&amp;ROUND(AI6053/S6053,2))</f>
        <v/>
      </c>
      <c r="S6053" s="144" t="str">
        <f t="shared" si="1133"/>
        <v/>
      </c>
      <c r="T6053" s="145" t="str">
        <f t="shared" si="1134"/>
        <v/>
      </c>
      <c r="U6053" s="118"/>
      <c r="V6053" s="145" t="str">
        <f t="shared" si="1135"/>
        <v/>
      </c>
      <c r="W6053" s="144" t="str">
        <f t="shared" si="1136"/>
        <v/>
      </c>
      <c r="X6053" s="146" t="str">
        <f>IF(C6053="","",IF(OR(C6053="Trade",C6053="Multi Position"),(X6052+V6053),IF(C6053="Deposit",(X6052+AE6053),IF(C6053="Withdrawal",(X6052-AE6053)))))</f>
        <v/>
      </c>
      <c r="Y6053" s="145" t="str">
        <f t="shared" si="1137"/>
        <v/>
      </c>
      <c r="Z6053" s="118"/>
      <c r="AA6053" s="118"/>
      <c r="AB6053" s="118"/>
      <c r="AC6053" s="118"/>
      <c r="AD6053" s="118"/>
      <c r="AE6053" s="139"/>
      <c r="AF6053" s="118"/>
      <c r="AG6053" s="118"/>
      <c r="AH6053" s="147" t="str">
        <f t="shared" si="1138"/>
        <v/>
      </c>
      <c r="AI6053" s="147" t="str">
        <f t="shared" si="1139"/>
        <v/>
      </c>
      <c r="AJ6053" s="148" t="str">
        <f t="shared" si="1128"/>
        <v/>
      </c>
      <c r="AK6053" s="148" t="str">
        <f t="shared" si="1129"/>
        <v/>
      </c>
      <c r="AL6053" s="147" t="str">
        <f t="shared" si="1130"/>
        <v/>
      </c>
      <c r="AM6053" s="147" t="str">
        <f t="shared" si="1131"/>
        <v/>
      </c>
      <c r="AN6053" s="147" t="str">
        <f t="shared" si="1132"/>
        <v/>
      </c>
      <c r="AO6053" s="118"/>
    </row>
    <row r="6054" spans="1:41">
      <c r="A6054" s="118"/>
      <c r="B6054" s="118"/>
      <c r="C6054" s="118"/>
      <c r="D6054" s="118"/>
      <c r="E6054" s="118"/>
      <c r="F6054" s="118"/>
      <c r="G6054" s="118"/>
      <c r="H6054" s="118"/>
      <c r="I6054" s="118"/>
      <c r="J6054" s="118"/>
      <c r="K6054" s="118"/>
      <c r="L6054" s="118"/>
      <c r="M6054" s="118"/>
      <c r="N6054" s="118"/>
      <c r="O6054" s="143" t="str">
        <f>IF(H6054="","",(S6054/S6054)&amp;":"&amp;ROUND(AH6054/S6054,2))</f>
        <v/>
      </c>
      <c r="P6054" s="118"/>
      <c r="Q6054" s="118"/>
      <c r="R6054" s="143" t="str">
        <f>IF(H6054="","",(S6054/S6054)&amp;":"&amp;ROUND(AI6054/S6054,2))</f>
        <v/>
      </c>
      <c r="S6054" s="144" t="str">
        <f t="shared" si="1133"/>
        <v/>
      </c>
      <c r="T6054" s="145" t="str">
        <f t="shared" si="1134"/>
        <v/>
      </c>
      <c r="U6054" s="118"/>
      <c r="V6054" s="145" t="str">
        <f t="shared" si="1135"/>
        <v/>
      </c>
      <c r="W6054" s="144" t="str">
        <f t="shared" si="1136"/>
        <v/>
      </c>
      <c r="X6054" s="146" t="str">
        <f>IF(C6054="","",IF(OR(C6054="Trade",C6054="Multi Position"),(X6053+V6054),IF(C6054="Deposit",(X6053+AE6054),IF(C6054="Withdrawal",(X6053-AE6054)))))</f>
        <v/>
      </c>
      <c r="Y6054" s="145" t="str">
        <f t="shared" si="1137"/>
        <v/>
      </c>
      <c r="Z6054" s="118"/>
      <c r="AA6054" s="118"/>
      <c r="AB6054" s="118"/>
      <c r="AC6054" s="118"/>
      <c r="AD6054" s="118"/>
      <c r="AE6054" s="139"/>
      <c r="AF6054" s="118"/>
      <c r="AG6054" s="118"/>
      <c r="AH6054" s="147" t="str">
        <f t="shared" si="1138"/>
        <v/>
      </c>
      <c r="AI6054" s="147" t="str">
        <f t="shared" si="1139"/>
        <v/>
      </c>
      <c r="AJ6054" s="148" t="str">
        <f t="shared" si="1128"/>
        <v/>
      </c>
      <c r="AK6054" s="148" t="str">
        <f t="shared" si="1129"/>
        <v/>
      </c>
      <c r="AL6054" s="147" t="str">
        <f t="shared" si="1130"/>
        <v/>
      </c>
      <c r="AM6054" s="147" t="str">
        <f t="shared" si="1131"/>
        <v/>
      </c>
      <c r="AN6054" s="147" t="str">
        <f t="shared" si="1132"/>
        <v/>
      </c>
      <c r="AO6054" s="118"/>
    </row>
    <row r="6055" spans="1:41">
      <c r="A6055" s="118"/>
      <c r="B6055" s="118"/>
      <c r="C6055" s="118"/>
      <c r="D6055" s="118"/>
      <c r="E6055" s="118"/>
      <c r="F6055" s="118"/>
      <c r="G6055" s="118"/>
      <c r="H6055" s="118"/>
      <c r="I6055" s="118"/>
      <c r="J6055" s="118"/>
      <c r="K6055" s="118"/>
      <c r="L6055" s="118"/>
      <c r="M6055" s="118"/>
      <c r="N6055" s="118"/>
      <c r="O6055" s="143" t="str">
        <f>IF(H6055="","",(S6055/S6055)&amp;":"&amp;ROUND(AH6055/S6055,2))</f>
        <v/>
      </c>
      <c r="P6055" s="118"/>
      <c r="Q6055" s="118"/>
      <c r="R6055" s="143" t="str">
        <f>IF(H6055="","",(S6055/S6055)&amp;":"&amp;ROUND(AI6055/S6055,2))</f>
        <v/>
      </c>
      <c r="S6055" s="144" t="str">
        <f t="shared" si="1133"/>
        <v/>
      </c>
      <c r="T6055" s="145" t="str">
        <f t="shared" si="1134"/>
        <v/>
      </c>
      <c r="U6055" s="118"/>
      <c r="V6055" s="145" t="str">
        <f t="shared" si="1135"/>
        <v/>
      </c>
      <c r="W6055" s="144" t="str">
        <f t="shared" si="1136"/>
        <v/>
      </c>
      <c r="X6055" s="146" t="str">
        <f>IF(C6055="","",IF(OR(C6055="Trade",C6055="Multi Position"),(X6054+V6055),IF(C6055="Deposit",(X6054+AE6055),IF(C6055="Withdrawal",(X6054-AE6055)))))</f>
        <v/>
      </c>
      <c r="Y6055" s="145" t="str">
        <f t="shared" si="1137"/>
        <v/>
      </c>
      <c r="Z6055" s="118"/>
      <c r="AA6055" s="118"/>
      <c r="AB6055" s="118"/>
      <c r="AC6055" s="118"/>
      <c r="AD6055" s="118"/>
      <c r="AE6055" s="139"/>
      <c r="AF6055" s="118"/>
      <c r="AG6055" s="118"/>
      <c r="AH6055" s="147" t="str">
        <f t="shared" si="1138"/>
        <v/>
      </c>
      <c r="AI6055" s="147" t="str">
        <f t="shared" si="1139"/>
        <v/>
      </c>
      <c r="AJ6055" s="148" t="str">
        <f t="shared" si="1128"/>
        <v/>
      </c>
      <c r="AK6055" s="148" t="str">
        <f t="shared" si="1129"/>
        <v/>
      </c>
      <c r="AL6055" s="147" t="str">
        <f t="shared" si="1130"/>
        <v/>
      </c>
      <c r="AM6055" s="147" t="str">
        <f t="shared" si="1131"/>
        <v/>
      </c>
      <c r="AN6055" s="147" t="str">
        <f t="shared" si="1132"/>
        <v/>
      </c>
      <c r="AO6055" s="118"/>
    </row>
    <row r="6056" spans="1:41">
      <c r="A6056" s="118"/>
      <c r="B6056" s="118"/>
      <c r="C6056" s="118"/>
      <c r="D6056" s="118"/>
      <c r="E6056" s="118"/>
      <c r="F6056" s="118"/>
      <c r="G6056" s="118"/>
      <c r="H6056" s="118"/>
      <c r="I6056" s="118"/>
      <c r="J6056" s="118"/>
      <c r="K6056" s="118"/>
      <c r="L6056" s="118"/>
      <c r="M6056" s="118"/>
      <c r="N6056" s="118"/>
      <c r="O6056" s="143" t="str">
        <f>IF(H6056="","",(S6056/S6056)&amp;":"&amp;ROUND(AH6056/S6056,2))</f>
        <v/>
      </c>
      <c r="P6056" s="118"/>
      <c r="Q6056" s="118"/>
      <c r="R6056" s="143" t="str">
        <f>IF(H6056="","",(S6056/S6056)&amp;":"&amp;ROUND(AI6056/S6056,2))</f>
        <v/>
      </c>
      <c r="S6056" s="144" t="str">
        <f t="shared" si="1133"/>
        <v/>
      </c>
      <c r="T6056" s="145" t="str">
        <f t="shared" si="1134"/>
        <v/>
      </c>
      <c r="U6056" s="118"/>
      <c r="V6056" s="145" t="str">
        <f t="shared" si="1135"/>
        <v/>
      </c>
      <c r="W6056" s="144" t="str">
        <f t="shared" si="1136"/>
        <v/>
      </c>
      <c r="X6056" s="146" t="str">
        <f>IF(C6056="","",IF(OR(C6056="Trade",C6056="Multi Position"),(X6055+V6056),IF(C6056="Deposit",(X6055+AE6056),IF(C6056="Withdrawal",(X6055-AE6056)))))</f>
        <v/>
      </c>
      <c r="Y6056" s="145" t="str">
        <f t="shared" si="1137"/>
        <v/>
      </c>
      <c r="Z6056" s="118"/>
      <c r="AA6056" s="118"/>
      <c r="AB6056" s="118"/>
      <c r="AC6056" s="118"/>
      <c r="AD6056" s="118"/>
      <c r="AE6056" s="139"/>
      <c r="AF6056" s="118"/>
      <c r="AG6056" s="118"/>
      <c r="AH6056" s="147" t="str">
        <f t="shared" si="1138"/>
        <v/>
      </c>
      <c r="AI6056" s="147" t="str">
        <f t="shared" si="1139"/>
        <v/>
      </c>
      <c r="AJ6056" s="148" t="str">
        <f t="shared" si="1128"/>
        <v/>
      </c>
      <c r="AK6056" s="148" t="str">
        <f t="shared" si="1129"/>
        <v/>
      </c>
      <c r="AL6056" s="147" t="str">
        <f t="shared" si="1130"/>
        <v/>
      </c>
      <c r="AM6056" s="147" t="str">
        <f t="shared" si="1131"/>
        <v/>
      </c>
      <c r="AN6056" s="147" t="str">
        <f t="shared" si="1132"/>
        <v/>
      </c>
      <c r="AO6056" s="118"/>
    </row>
    <row r="6057" spans="1:41">
      <c r="A6057" s="118"/>
      <c r="B6057" s="118"/>
      <c r="C6057" s="118"/>
      <c r="D6057" s="118"/>
      <c r="E6057" s="118"/>
      <c r="F6057" s="118"/>
      <c r="G6057" s="118"/>
      <c r="H6057" s="118"/>
      <c r="I6057" s="118"/>
      <c r="J6057" s="118"/>
      <c r="K6057" s="118"/>
      <c r="L6057" s="118"/>
      <c r="M6057" s="118"/>
      <c r="N6057" s="118"/>
      <c r="O6057" s="143" t="str">
        <f>IF(H6057="","",(S6057/S6057)&amp;":"&amp;ROUND(AH6057/S6057,2))</f>
        <v/>
      </c>
      <c r="P6057" s="118"/>
      <c r="Q6057" s="118"/>
      <c r="R6057" s="143" t="str">
        <f>IF(H6057="","",(S6057/S6057)&amp;":"&amp;ROUND(AI6057/S6057,2))</f>
        <v/>
      </c>
      <c r="S6057" s="144" t="str">
        <f t="shared" si="1133"/>
        <v/>
      </c>
      <c r="T6057" s="145" t="str">
        <f t="shared" si="1134"/>
        <v/>
      </c>
      <c r="U6057" s="118"/>
      <c r="V6057" s="145" t="str">
        <f t="shared" si="1135"/>
        <v/>
      </c>
      <c r="W6057" s="144" t="str">
        <f t="shared" si="1136"/>
        <v/>
      </c>
      <c r="X6057" s="146" t="str">
        <f>IF(C6057="","",IF(OR(C6057="Trade",C6057="Multi Position"),(X6056+V6057),IF(C6057="Deposit",(X6056+AE6057),IF(C6057="Withdrawal",(X6056-AE6057)))))</f>
        <v/>
      </c>
      <c r="Y6057" s="145" t="str">
        <f t="shared" si="1137"/>
        <v/>
      </c>
      <c r="Z6057" s="118"/>
      <c r="AA6057" s="118"/>
      <c r="AB6057" s="118"/>
      <c r="AC6057" s="118"/>
      <c r="AD6057" s="118"/>
      <c r="AE6057" s="139"/>
      <c r="AF6057" s="118"/>
      <c r="AG6057" s="118"/>
      <c r="AH6057" s="147" t="str">
        <f t="shared" si="1138"/>
        <v/>
      </c>
      <c r="AI6057" s="147" t="str">
        <f t="shared" si="1139"/>
        <v/>
      </c>
      <c r="AJ6057" s="148" t="str">
        <f t="shared" si="1128"/>
        <v/>
      </c>
      <c r="AK6057" s="148" t="str">
        <f t="shared" si="1129"/>
        <v/>
      </c>
      <c r="AL6057" s="147" t="str">
        <f t="shared" si="1130"/>
        <v/>
      </c>
      <c r="AM6057" s="147" t="str">
        <f t="shared" si="1131"/>
        <v/>
      </c>
      <c r="AN6057" s="147" t="str">
        <f t="shared" si="1132"/>
        <v/>
      </c>
      <c r="AO6057" s="118"/>
    </row>
    <row r="6058" spans="1:41">
      <c r="A6058" s="118"/>
      <c r="B6058" s="118"/>
      <c r="C6058" s="118"/>
      <c r="D6058" s="118"/>
      <c r="E6058" s="118"/>
      <c r="F6058" s="118"/>
      <c r="G6058" s="118"/>
      <c r="H6058" s="118"/>
      <c r="I6058" s="118"/>
      <c r="J6058" s="118"/>
      <c r="K6058" s="118"/>
      <c r="L6058" s="118"/>
      <c r="M6058" s="118"/>
      <c r="N6058" s="118"/>
      <c r="O6058" s="143" t="str">
        <f>IF(H6058="","",(S6058/S6058)&amp;":"&amp;ROUND(AH6058/S6058,2))</f>
        <v/>
      </c>
      <c r="P6058" s="118"/>
      <c r="Q6058" s="118"/>
      <c r="R6058" s="143" t="str">
        <f>IF(H6058="","",(S6058/S6058)&amp;":"&amp;ROUND(AI6058/S6058,2))</f>
        <v/>
      </c>
      <c r="S6058" s="144" t="str">
        <f t="shared" si="1133"/>
        <v/>
      </c>
      <c r="T6058" s="145" t="str">
        <f t="shared" si="1134"/>
        <v/>
      </c>
      <c r="U6058" s="118"/>
      <c r="V6058" s="145" t="str">
        <f t="shared" si="1135"/>
        <v/>
      </c>
      <c r="W6058" s="144" t="str">
        <f t="shared" si="1136"/>
        <v/>
      </c>
      <c r="X6058" s="146" t="str">
        <f>IF(C6058="","",IF(OR(C6058="Trade",C6058="Multi Position"),(X6057+V6058),IF(C6058="Deposit",(X6057+AE6058),IF(C6058="Withdrawal",(X6057-AE6058)))))</f>
        <v/>
      </c>
      <c r="Y6058" s="145" t="str">
        <f t="shared" si="1137"/>
        <v/>
      </c>
      <c r="Z6058" s="118"/>
      <c r="AA6058" s="118"/>
      <c r="AB6058" s="118"/>
      <c r="AC6058" s="118"/>
      <c r="AD6058" s="118"/>
      <c r="AE6058" s="139"/>
      <c r="AF6058" s="118"/>
      <c r="AG6058" s="118"/>
      <c r="AH6058" s="147" t="str">
        <f t="shared" si="1138"/>
        <v/>
      </c>
      <c r="AI6058" s="147" t="str">
        <f t="shared" si="1139"/>
        <v/>
      </c>
      <c r="AJ6058" s="148" t="str">
        <f t="shared" si="1128"/>
        <v/>
      </c>
      <c r="AK6058" s="148" t="str">
        <f t="shared" si="1129"/>
        <v/>
      </c>
      <c r="AL6058" s="147" t="str">
        <f t="shared" si="1130"/>
        <v/>
      </c>
      <c r="AM6058" s="147" t="str">
        <f t="shared" si="1131"/>
        <v/>
      </c>
      <c r="AN6058" s="147" t="str">
        <f t="shared" si="1132"/>
        <v/>
      </c>
      <c r="AO6058" s="118"/>
    </row>
    <row r="6059" spans="1:41">
      <c r="A6059" s="118"/>
      <c r="B6059" s="118"/>
      <c r="C6059" s="118"/>
      <c r="D6059" s="118"/>
      <c r="E6059" s="118"/>
      <c r="F6059" s="118"/>
      <c r="G6059" s="118"/>
      <c r="H6059" s="118"/>
      <c r="I6059" s="118"/>
      <c r="J6059" s="118"/>
      <c r="K6059" s="118"/>
      <c r="L6059" s="118"/>
      <c r="M6059" s="118"/>
      <c r="N6059" s="118"/>
      <c r="O6059" s="143" t="str">
        <f>IF(H6059="","",(S6059/S6059)&amp;":"&amp;ROUND(AH6059/S6059,2))</f>
        <v/>
      </c>
      <c r="P6059" s="118"/>
      <c r="Q6059" s="118"/>
      <c r="R6059" s="143" t="str">
        <f>IF(H6059="","",(S6059/S6059)&amp;":"&amp;ROUND(AI6059/S6059,2))</f>
        <v/>
      </c>
      <c r="S6059" s="144" t="str">
        <f t="shared" si="1133"/>
        <v/>
      </c>
      <c r="T6059" s="145" t="str">
        <f t="shared" si="1134"/>
        <v/>
      </c>
      <c r="U6059" s="118"/>
      <c r="V6059" s="145" t="str">
        <f t="shared" si="1135"/>
        <v/>
      </c>
      <c r="W6059" s="144" t="str">
        <f t="shared" si="1136"/>
        <v/>
      </c>
      <c r="X6059" s="146" t="str">
        <f>IF(C6059="","",IF(OR(C6059="Trade",C6059="Multi Position"),(X6058+V6059),IF(C6059="Deposit",(X6058+AE6059),IF(C6059="Withdrawal",(X6058-AE6059)))))</f>
        <v/>
      </c>
      <c r="Y6059" s="145" t="str">
        <f t="shared" si="1137"/>
        <v/>
      </c>
      <c r="Z6059" s="118"/>
      <c r="AA6059" s="118"/>
      <c r="AB6059" s="118"/>
      <c r="AC6059" s="118"/>
      <c r="AD6059" s="118"/>
      <c r="AE6059" s="139"/>
      <c r="AF6059" s="118"/>
      <c r="AG6059" s="118"/>
      <c r="AH6059" s="147" t="str">
        <f t="shared" si="1138"/>
        <v/>
      </c>
      <c r="AI6059" s="147" t="str">
        <f t="shared" si="1139"/>
        <v/>
      </c>
      <c r="AJ6059" s="148" t="str">
        <f t="shared" si="1128"/>
        <v/>
      </c>
      <c r="AK6059" s="148" t="str">
        <f t="shared" si="1129"/>
        <v/>
      </c>
      <c r="AL6059" s="147" t="str">
        <f t="shared" si="1130"/>
        <v/>
      </c>
      <c r="AM6059" s="147" t="str">
        <f t="shared" si="1131"/>
        <v/>
      </c>
      <c r="AN6059" s="147" t="str">
        <f t="shared" si="1132"/>
        <v/>
      </c>
      <c r="AO6059" s="118"/>
    </row>
    <row r="6060" spans="1:41">
      <c r="A6060" s="118"/>
      <c r="B6060" s="118"/>
      <c r="C6060" s="118"/>
      <c r="D6060" s="118"/>
      <c r="E6060" s="118"/>
      <c r="F6060" s="118"/>
      <c r="G6060" s="118"/>
      <c r="H6060" s="118"/>
      <c r="I6060" s="118"/>
      <c r="J6060" s="118"/>
      <c r="K6060" s="118"/>
      <c r="L6060" s="118"/>
      <c r="M6060" s="118"/>
      <c r="N6060" s="118"/>
      <c r="O6060" s="143" t="str">
        <f>IF(H6060="","",(S6060/S6060)&amp;":"&amp;ROUND(AH6060/S6060,2))</f>
        <v/>
      </c>
      <c r="P6060" s="118"/>
      <c r="Q6060" s="118"/>
      <c r="R6060" s="143" t="str">
        <f>IF(H6060="","",(S6060/S6060)&amp;":"&amp;ROUND(AI6060/S6060,2))</f>
        <v/>
      </c>
      <c r="S6060" s="144" t="str">
        <f t="shared" si="1133"/>
        <v/>
      </c>
      <c r="T6060" s="145" t="str">
        <f t="shared" si="1134"/>
        <v/>
      </c>
      <c r="U6060" s="118"/>
      <c r="V6060" s="145" t="str">
        <f t="shared" si="1135"/>
        <v/>
      </c>
      <c r="W6060" s="144" t="str">
        <f t="shared" si="1136"/>
        <v/>
      </c>
      <c r="X6060" s="146" t="str">
        <f>IF(C6060="","",IF(OR(C6060="Trade",C6060="Multi Position"),(X6059+V6060),IF(C6060="Deposit",(X6059+AE6060),IF(C6060="Withdrawal",(X6059-AE6060)))))</f>
        <v/>
      </c>
      <c r="Y6060" s="145" t="str">
        <f t="shared" si="1137"/>
        <v/>
      </c>
      <c r="Z6060" s="118"/>
      <c r="AA6060" s="118"/>
      <c r="AB6060" s="118"/>
      <c r="AC6060" s="118"/>
      <c r="AD6060" s="118"/>
      <c r="AE6060" s="139"/>
      <c r="AF6060" s="118"/>
      <c r="AG6060" s="118"/>
      <c r="AH6060" s="147" t="str">
        <f t="shared" si="1138"/>
        <v/>
      </c>
      <c r="AI6060" s="147" t="str">
        <f t="shared" si="1139"/>
        <v/>
      </c>
      <c r="AJ6060" s="148" t="str">
        <f t="shared" si="1128"/>
        <v/>
      </c>
      <c r="AK6060" s="148" t="str">
        <f t="shared" si="1129"/>
        <v/>
      </c>
      <c r="AL6060" s="147" t="str">
        <f t="shared" si="1130"/>
        <v/>
      </c>
      <c r="AM6060" s="147" t="str">
        <f t="shared" si="1131"/>
        <v/>
      </c>
      <c r="AN6060" s="147" t="str">
        <f t="shared" si="1132"/>
        <v/>
      </c>
      <c r="AO6060" s="118"/>
    </row>
    <row r="6061" spans="1:41">
      <c r="A6061" s="118"/>
      <c r="B6061" s="118"/>
      <c r="C6061" s="118"/>
      <c r="D6061" s="118"/>
      <c r="E6061" s="118"/>
      <c r="F6061" s="118"/>
      <c r="G6061" s="118"/>
      <c r="H6061" s="118"/>
      <c r="I6061" s="118"/>
      <c r="J6061" s="118"/>
      <c r="K6061" s="118"/>
      <c r="L6061" s="118"/>
      <c r="M6061" s="118"/>
      <c r="N6061" s="118"/>
      <c r="O6061" s="143" t="str">
        <f>IF(H6061="","",(S6061/S6061)&amp;":"&amp;ROUND(AH6061/S6061,2))</f>
        <v/>
      </c>
      <c r="P6061" s="118"/>
      <c r="Q6061" s="118"/>
      <c r="R6061" s="143" t="str">
        <f>IF(H6061="","",(S6061/S6061)&amp;":"&amp;ROUND(AI6061/S6061,2))</f>
        <v/>
      </c>
      <c r="S6061" s="144" t="str">
        <f t="shared" si="1133"/>
        <v/>
      </c>
      <c r="T6061" s="145" t="str">
        <f t="shared" si="1134"/>
        <v/>
      </c>
      <c r="U6061" s="118"/>
      <c r="V6061" s="145" t="str">
        <f t="shared" si="1135"/>
        <v/>
      </c>
      <c r="W6061" s="144" t="str">
        <f t="shared" si="1136"/>
        <v/>
      </c>
      <c r="X6061" s="146" t="str">
        <f>IF(C6061="","",IF(OR(C6061="Trade",C6061="Multi Position"),(X6060+V6061),IF(C6061="Deposit",(X6060+AE6061),IF(C6061="Withdrawal",(X6060-AE6061)))))</f>
        <v/>
      </c>
      <c r="Y6061" s="145" t="str">
        <f t="shared" si="1137"/>
        <v/>
      </c>
      <c r="Z6061" s="118"/>
      <c r="AA6061" s="118"/>
      <c r="AB6061" s="118"/>
      <c r="AC6061" s="118"/>
      <c r="AD6061" s="118"/>
      <c r="AE6061" s="139"/>
      <c r="AF6061" s="118"/>
      <c r="AG6061" s="118"/>
      <c r="AH6061" s="147" t="str">
        <f t="shared" si="1138"/>
        <v/>
      </c>
      <c r="AI6061" s="147" t="str">
        <f t="shared" si="1139"/>
        <v/>
      </c>
      <c r="AJ6061" s="148" t="str">
        <f t="shared" si="1128"/>
        <v/>
      </c>
      <c r="AK6061" s="148" t="str">
        <f t="shared" si="1129"/>
        <v/>
      </c>
      <c r="AL6061" s="147" t="str">
        <f t="shared" si="1130"/>
        <v/>
      </c>
      <c r="AM6061" s="147" t="str">
        <f t="shared" si="1131"/>
        <v/>
      </c>
      <c r="AN6061" s="147" t="str">
        <f t="shared" si="1132"/>
        <v/>
      </c>
      <c r="AO6061" s="118"/>
    </row>
    <row r="6062" spans="1:41">
      <c r="A6062" s="118"/>
      <c r="B6062" s="118"/>
      <c r="C6062" s="118"/>
      <c r="D6062" s="118"/>
      <c r="E6062" s="118"/>
      <c r="F6062" s="118"/>
      <c r="G6062" s="118"/>
      <c r="H6062" s="118"/>
      <c r="I6062" s="118"/>
      <c r="J6062" s="118"/>
      <c r="K6062" s="118"/>
      <c r="L6062" s="118"/>
      <c r="M6062" s="118"/>
      <c r="N6062" s="118"/>
      <c r="O6062" s="143" t="str">
        <f>IF(H6062="","",(S6062/S6062)&amp;":"&amp;ROUND(AH6062/S6062,2))</f>
        <v/>
      </c>
      <c r="P6062" s="118"/>
      <c r="Q6062" s="118"/>
      <c r="R6062" s="143" t="str">
        <f>IF(H6062="","",(S6062/S6062)&amp;":"&amp;ROUND(AI6062/S6062,2))</f>
        <v/>
      </c>
      <c r="S6062" s="144" t="str">
        <f t="shared" si="1133"/>
        <v/>
      </c>
      <c r="T6062" s="145" t="str">
        <f t="shared" si="1134"/>
        <v/>
      </c>
      <c r="U6062" s="118"/>
      <c r="V6062" s="145" t="str">
        <f t="shared" si="1135"/>
        <v/>
      </c>
      <c r="W6062" s="144" t="str">
        <f t="shared" si="1136"/>
        <v/>
      </c>
      <c r="X6062" s="146" t="str">
        <f>IF(C6062="","",IF(OR(C6062="Trade",C6062="Multi Position"),(X6061+V6062),IF(C6062="Deposit",(X6061+AE6062),IF(C6062="Withdrawal",(X6061-AE6062)))))</f>
        <v/>
      </c>
      <c r="Y6062" s="145" t="str">
        <f t="shared" si="1137"/>
        <v/>
      </c>
      <c r="Z6062" s="118"/>
      <c r="AA6062" s="118"/>
      <c r="AB6062" s="118"/>
      <c r="AC6062" s="118"/>
      <c r="AD6062" s="118"/>
      <c r="AE6062" s="139"/>
      <c r="AF6062" s="118"/>
      <c r="AG6062" s="118"/>
      <c r="AH6062" s="147" t="str">
        <f t="shared" si="1138"/>
        <v/>
      </c>
      <c r="AI6062" s="147" t="str">
        <f t="shared" si="1139"/>
        <v/>
      </c>
      <c r="AJ6062" s="148" t="str">
        <f t="shared" si="1128"/>
        <v/>
      </c>
      <c r="AK6062" s="148" t="str">
        <f t="shared" si="1129"/>
        <v/>
      </c>
      <c r="AL6062" s="147" t="str">
        <f t="shared" si="1130"/>
        <v/>
      </c>
      <c r="AM6062" s="147" t="str">
        <f t="shared" si="1131"/>
        <v/>
      </c>
      <c r="AN6062" s="147" t="str">
        <f t="shared" si="1132"/>
        <v/>
      </c>
      <c r="AO6062" s="118"/>
    </row>
    <row r="6063" spans="1:41">
      <c r="A6063" s="118"/>
      <c r="B6063" s="118"/>
      <c r="C6063" s="118"/>
      <c r="D6063" s="118"/>
      <c r="E6063" s="118"/>
      <c r="F6063" s="118"/>
      <c r="G6063" s="118"/>
      <c r="H6063" s="118"/>
      <c r="I6063" s="118"/>
      <c r="J6063" s="118"/>
      <c r="K6063" s="118"/>
      <c r="L6063" s="118"/>
      <c r="M6063" s="118"/>
      <c r="N6063" s="118"/>
      <c r="O6063" s="143" t="str">
        <f>IF(H6063="","",(S6063/S6063)&amp;":"&amp;ROUND(AH6063/S6063,2))</f>
        <v/>
      </c>
      <c r="P6063" s="118"/>
      <c r="Q6063" s="118"/>
      <c r="R6063" s="143" t="str">
        <f>IF(H6063="","",(S6063/S6063)&amp;":"&amp;ROUND(AI6063/S6063,2))</f>
        <v/>
      </c>
      <c r="S6063" s="144" t="str">
        <f t="shared" si="1133"/>
        <v/>
      </c>
      <c r="T6063" s="145" t="str">
        <f t="shared" si="1134"/>
        <v/>
      </c>
      <c r="U6063" s="118"/>
      <c r="V6063" s="145" t="str">
        <f t="shared" si="1135"/>
        <v/>
      </c>
      <c r="W6063" s="144" t="str">
        <f t="shared" si="1136"/>
        <v/>
      </c>
      <c r="X6063" s="146" t="str">
        <f>IF(C6063="","",IF(OR(C6063="Trade",C6063="Multi Position"),(X6062+V6063),IF(C6063="Deposit",(X6062+AE6063),IF(C6063="Withdrawal",(X6062-AE6063)))))</f>
        <v/>
      </c>
      <c r="Y6063" s="145" t="str">
        <f t="shared" si="1137"/>
        <v/>
      </c>
      <c r="Z6063" s="118"/>
      <c r="AA6063" s="118"/>
      <c r="AB6063" s="118"/>
      <c r="AC6063" s="118"/>
      <c r="AD6063" s="118"/>
      <c r="AE6063" s="139"/>
      <c r="AF6063" s="118"/>
      <c r="AG6063" s="118"/>
      <c r="AH6063" s="147" t="str">
        <f t="shared" si="1138"/>
        <v/>
      </c>
      <c r="AI6063" s="147" t="str">
        <f t="shared" si="1139"/>
        <v/>
      </c>
      <c r="AJ6063" s="148" t="str">
        <f t="shared" si="1128"/>
        <v/>
      </c>
      <c r="AK6063" s="148" t="str">
        <f t="shared" si="1129"/>
        <v/>
      </c>
      <c r="AL6063" s="147" t="str">
        <f t="shared" si="1130"/>
        <v/>
      </c>
      <c r="AM6063" s="147" t="str">
        <f t="shared" si="1131"/>
        <v/>
      </c>
      <c r="AN6063" s="147" t="str">
        <f t="shared" si="1132"/>
        <v/>
      </c>
      <c r="AO6063" s="118"/>
    </row>
    <row r="6064" spans="1:41">
      <c r="A6064" s="118"/>
      <c r="B6064" s="118"/>
      <c r="C6064" s="118"/>
      <c r="D6064" s="118"/>
      <c r="E6064" s="118"/>
      <c r="F6064" s="118"/>
      <c r="G6064" s="118"/>
      <c r="H6064" s="118"/>
      <c r="I6064" s="118"/>
      <c r="J6064" s="118"/>
      <c r="K6064" s="118"/>
      <c r="L6064" s="118"/>
      <c r="M6064" s="118"/>
      <c r="N6064" s="118"/>
      <c r="O6064" s="143" t="str">
        <f>IF(H6064="","",(S6064/S6064)&amp;":"&amp;ROUND(AH6064/S6064,2))</f>
        <v/>
      </c>
      <c r="P6064" s="118"/>
      <c r="Q6064" s="118"/>
      <c r="R6064" s="143" t="str">
        <f>IF(H6064="","",(S6064/S6064)&amp;":"&amp;ROUND(AI6064/S6064,2))</f>
        <v/>
      </c>
      <c r="S6064" s="144" t="str">
        <f t="shared" si="1133"/>
        <v/>
      </c>
      <c r="T6064" s="145" t="str">
        <f t="shared" si="1134"/>
        <v/>
      </c>
      <c r="U6064" s="118"/>
      <c r="V6064" s="145" t="str">
        <f t="shared" si="1135"/>
        <v/>
      </c>
      <c r="W6064" s="144" t="str">
        <f t="shared" si="1136"/>
        <v/>
      </c>
      <c r="X6064" s="146" t="str">
        <f>IF(C6064="","",IF(OR(C6064="Trade",C6064="Multi Position"),(X6063+V6064),IF(C6064="Deposit",(X6063+AE6064),IF(C6064="Withdrawal",(X6063-AE6064)))))</f>
        <v/>
      </c>
      <c r="Y6064" s="145" t="str">
        <f t="shared" si="1137"/>
        <v/>
      </c>
      <c r="Z6064" s="118"/>
      <c r="AA6064" s="118"/>
      <c r="AB6064" s="118"/>
      <c r="AC6064" s="118"/>
      <c r="AD6064" s="118"/>
      <c r="AE6064" s="139"/>
      <c r="AF6064" s="118"/>
      <c r="AG6064" s="118"/>
      <c r="AH6064" s="147" t="str">
        <f t="shared" si="1138"/>
        <v/>
      </c>
      <c r="AI6064" s="147" t="str">
        <f t="shared" si="1139"/>
        <v/>
      </c>
      <c r="AJ6064" s="148" t="str">
        <f t="shared" si="1128"/>
        <v/>
      </c>
      <c r="AK6064" s="148" t="str">
        <f t="shared" si="1129"/>
        <v/>
      </c>
      <c r="AL6064" s="147" t="str">
        <f t="shared" si="1130"/>
        <v/>
      </c>
      <c r="AM6064" s="147" t="str">
        <f t="shared" si="1131"/>
        <v/>
      </c>
      <c r="AN6064" s="147" t="str">
        <f t="shared" si="1132"/>
        <v/>
      </c>
      <c r="AO6064" s="118"/>
    </row>
    <row r="6065" spans="1:41">
      <c r="A6065" s="118"/>
      <c r="B6065" s="118"/>
      <c r="C6065" s="118"/>
      <c r="D6065" s="118"/>
      <c r="E6065" s="118"/>
      <c r="F6065" s="118"/>
      <c r="G6065" s="118"/>
      <c r="H6065" s="118"/>
      <c r="I6065" s="118"/>
      <c r="J6065" s="118"/>
      <c r="K6065" s="118"/>
      <c r="L6065" s="118"/>
      <c r="M6065" s="118"/>
      <c r="N6065" s="118"/>
      <c r="O6065" s="143" t="str">
        <f>IF(H6065="","",(S6065/S6065)&amp;":"&amp;ROUND(AH6065/S6065,2))</f>
        <v/>
      </c>
      <c r="P6065" s="118"/>
      <c r="Q6065" s="118"/>
      <c r="R6065" s="143" t="str">
        <f>IF(H6065="","",(S6065/S6065)&amp;":"&amp;ROUND(AI6065/S6065,2))</f>
        <v/>
      </c>
      <c r="S6065" s="144" t="str">
        <f t="shared" si="1133"/>
        <v/>
      </c>
      <c r="T6065" s="145" t="str">
        <f t="shared" si="1134"/>
        <v/>
      </c>
      <c r="U6065" s="118"/>
      <c r="V6065" s="145" t="str">
        <f t="shared" si="1135"/>
        <v/>
      </c>
      <c r="W6065" s="144" t="str">
        <f t="shared" si="1136"/>
        <v/>
      </c>
      <c r="X6065" s="146" t="str">
        <f>IF(C6065="","",IF(OR(C6065="Trade",C6065="Multi Position"),(X6064+V6065),IF(C6065="Deposit",(X6064+AE6065),IF(C6065="Withdrawal",(X6064-AE6065)))))</f>
        <v/>
      </c>
      <c r="Y6065" s="145" t="str">
        <f t="shared" si="1137"/>
        <v/>
      </c>
      <c r="Z6065" s="118"/>
      <c r="AA6065" s="118"/>
      <c r="AB6065" s="118"/>
      <c r="AC6065" s="118"/>
      <c r="AD6065" s="118"/>
      <c r="AE6065" s="139"/>
      <c r="AF6065" s="118"/>
      <c r="AG6065" s="118"/>
      <c r="AH6065" s="147" t="str">
        <f t="shared" si="1138"/>
        <v/>
      </c>
      <c r="AI6065" s="147" t="str">
        <f t="shared" si="1139"/>
        <v/>
      </c>
      <c r="AJ6065" s="148" t="str">
        <f t="shared" si="1128"/>
        <v/>
      </c>
      <c r="AK6065" s="148" t="str">
        <f t="shared" si="1129"/>
        <v/>
      </c>
      <c r="AL6065" s="147" t="str">
        <f t="shared" si="1130"/>
        <v/>
      </c>
      <c r="AM6065" s="147" t="str">
        <f t="shared" si="1131"/>
        <v/>
      </c>
      <c r="AN6065" s="147" t="str">
        <f t="shared" si="1132"/>
        <v/>
      </c>
      <c r="AO6065" s="118"/>
    </row>
    <row r="6066" spans="1:41">
      <c r="A6066" s="118"/>
      <c r="B6066" s="118"/>
      <c r="C6066" s="118"/>
      <c r="D6066" s="118"/>
      <c r="E6066" s="118"/>
      <c r="F6066" s="118"/>
      <c r="G6066" s="118"/>
      <c r="H6066" s="118"/>
      <c r="I6066" s="118"/>
      <c r="J6066" s="118"/>
      <c r="K6066" s="118"/>
      <c r="L6066" s="118"/>
      <c r="M6066" s="118"/>
      <c r="N6066" s="118"/>
      <c r="O6066" s="143" t="str">
        <f>IF(H6066="","",(S6066/S6066)&amp;":"&amp;ROUND(AH6066/S6066,2))</f>
        <v/>
      </c>
      <c r="P6066" s="118"/>
      <c r="Q6066" s="118"/>
      <c r="R6066" s="143" t="str">
        <f>IF(H6066="","",(S6066/S6066)&amp;":"&amp;ROUND(AI6066/S6066,2))</f>
        <v/>
      </c>
      <c r="S6066" s="144" t="str">
        <f t="shared" si="1133"/>
        <v/>
      </c>
      <c r="T6066" s="145" t="str">
        <f t="shared" si="1134"/>
        <v/>
      </c>
      <c r="U6066" s="118"/>
      <c r="V6066" s="145" t="str">
        <f t="shared" si="1135"/>
        <v/>
      </c>
      <c r="W6066" s="144" t="str">
        <f t="shared" si="1136"/>
        <v/>
      </c>
      <c r="X6066" s="146" t="str">
        <f>IF(C6066="","",IF(OR(C6066="Trade",C6066="Multi Position"),(X6065+V6066),IF(C6066="Deposit",(X6065+AE6066),IF(C6066="Withdrawal",(X6065-AE6066)))))</f>
        <v/>
      </c>
      <c r="Y6066" s="145" t="str">
        <f t="shared" si="1137"/>
        <v/>
      </c>
      <c r="Z6066" s="118"/>
      <c r="AA6066" s="118"/>
      <c r="AB6066" s="118"/>
      <c r="AC6066" s="118"/>
      <c r="AD6066" s="118"/>
      <c r="AE6066" s="139"/>
      <c r="AF6066" s="118"/>
      <c r="AG6066" s="118"/>
      <c r="AH6066" s="147" t="str">
        <f t="shared" si="1138"/>
        <v/>
      </c>
      <c r="AI6066" s="147" t="str">
        <f t="shared" si="1139"/>
        <v/>
      </c>
      <c r="AJ6066" s="148" t="str">
        <f t="shared" si="1128"/>
        <v/>
      </c>
      <c r="AK6066" s="148" t="str">
        <f t="shared" si="1129"/>
        <v/>
      </c>
      <c r="AL6066" s="147" t="str">
        <f t="shared" si="1130"/>
        <v/>
      </c>
      <c r="AM6066" s="147" t="str">
        <f t="shared" si="1131"/>
        <v/>
      </c>
      <c r="AN6066" s="147" t="str">
        <f t="shared" si="1132"/>
        <v/>
      </c>
      <c r="AO6066" s="118"/>
    </row>
    <row r="6067" spans="1:41">
      <c r="A6067" s="118"/>
      <c r="B6067" s="118"/>
      <c r="C6067" s="118"/>
      <c r="D6067" s="118"/>
      <c r="E6067" s="118"/>
      <c r="F6067" s="118"/>
      <c r="G6067" s="118"/>
      <c r="H6067" s="118"/>
      <c r="I6067" s="118"/>
      <c r="J6067" s="118"/>
      <c r="K6067" s="118"/>
      <c r="L6067" s="118"/>
      <c r="M6067" s="118"/>
      <c r="N6067" s="118"/>
      <c r="O6067" s="143" t="str">
        <f>IF(H6067="","",(S6067/S6067)&amp;":"&amp;ROUND(AH6067/S6067,2))</f>
        <v/>
      </c>
      <c r="P6067" s="118"/>
      <c r="Q6067" s="118"/>
      <c r="R6067" s="143" t="str">
        <f>IF(H6067="","",(S6067/S6067)&amp;":"&amp;ROUND(AI6067/S6067,2))</f>
        <v/>
      </c>
      <c r="S6067" s="144" t="str">
        <f t="shared" si="1133"/>
        <v/>
      </c>
      <c r="T6067" s="145" t="str">
        <f t="shared" si="1134"/>
        <v/>
      </c>
      <c r="U6067" s="118"/>
      <c r="V6067" s="145" t="str">
        <f t="shared" si="1135"/>
        <v/>
      </c>
      <c r="W6067" s="144" t="str">
        <f t="shared" si="1136"/>
        <v/>
      </c>
      <c r="X6067" s="146" t="str">
        <f>IF(C6067="","",IF(OR(C6067="Trade",C6067="Multi Position"),(X6066+V6067),IF(C6067="Deposit",(X6066+AE6067),IF(C6067="Withdrawal",(X6066-AE6067)))))</f>
        <v/>
      </c>
      <c r="Y6067" s="145" t="str">
        <f t="shared" si="1137"/>
        <v/>
      </c>
      <c r="Z6067" s="118"/>
      <c r="AA6067" s="118"/>
      <c r="AB6067" s="118"/>
      <c r="AC6067" s="118"/>
      <c r="AD6067" s="118"/>
      <c r="AE6067" s="139"/>
      <c r="AF6067" s="118"/>
      <c r="AG6067" s="118"/>
      <c r="AH6067" s="147" t="str">
        <f t="shared" si="1138"/>
        <v/>
      </c>
      <c r="AI6067" s="147" t="str">
        <f t="shared" si="1139"/>
        <v/>
      </c>
      <c r="AJ6067" s="148" t="str">
        <f t="shared" si="1128"/>
        <v/>
      </c>
      <c r="AK6067" s="148" t="str">
        <f t="shared" si="1129"/>
        <v/>
      </c>
      <c r="AL6067" s="147" t="str">
        <f t="shared" si="1130"/>
        <v/>
      </c>
      <c r="AM6067" s="147" t="str">
        <f t="shared" si="1131"/>
        <v/>
      </c>
      <c r="AN6067" s="147" t="str">
        <f t="shared" si="1132"/>
        <v/>
      </c>
      <c r="AO6067" s="118"/>
    </row>
    <row r="6068" spans="1:41">
      <c r="A6068" s="118"/>
      <c r="B6068" s="118"/>
      <c r="C6068" s="118"/>
      <c r="D6068" s="118"/>
      <c r="E6068" s="118"/>
      <c r="F6068" s="118"/>
      <c r="G6068" s="118"/>
      <c r="H6068" s="118"/>
      <c r="I6068" s="118"/>
      <c r="J6068" s="118"/>
      <c r="K6068" s="118"/>
      <c r="L6068" s="118"/>
      <c r="M6068" s="118"/>
      <c r="N6068" s="118"/>
      <c r="O6068" s="143" t="str">
        <f>IF(H6068="","",(S6068/S6068)&amp;":"&amp;ROUND(AH6068/S6068,2))</f>
        <v/>
      </c>
      <c r="P6068" s="118"/>
      <c r="Q6068" s="118"/>
      <c r="R6068" s="143" t="str">
        <f>IF(H6068="","",(S6068/S6068)&amp;":"&amp;ROUND(AI6068/S6068,2))</f>
        <v/>
      </c>
      <c r="S6068" s="144" t="str">
        <f t="shared" si="1133"/>
        <v/>
      </c>
      <c r="T6068" s="145" t="str">
        <f t="shared" si="1134"/>
        <v/>
      </c>
      <c r="U6068" s="118"/>
      <c r="V6068" s="145" t="str">
        <f t="shared" si="1135"/>
        <v/>
      </c>
      <c r="W6068" s="144" t="str">
        <f t="shared" si="1136"/>
        <v/>
      </c>
      <c r="X6068" s="146" t="str">
        <f>IF(C6068="","",IF(OR(C6068="Trade",C6068="Multi Position"),(X6067+V6068),IF(C6068="Deposit",(X6067+AE6068),IF(C6068="Withdrawal",(X6067-AE6068)))))</f>
        <v/>
      </c>
      <c r="Y6068" s="145" t="str">
        <f t="shared" si="1137"/>
        <v/>
      </c>
      <c r="Z6068" s="118"/>
      <c r="AA6068" s="118"/>
      <c r="AB6068" s="118"/>
      <c r="AC6068" s="118"/>
      <c r="AD6068" s="118"/>
      <c r="AE6068" s="139"/>
      <c r="AF6068" s="118"/>
      <c r="AG6068" s="118"/>
      <c r="AH6068" s="147" t="str">
        <f t="shared" si="1138"/>
        <v/>
      </c>
      <c r="AI6068" s="147" t="str">
        <f t="shared" si="1139"/>
        <v/>
      </c>
      <c r="AJ6068" s="148" t="str">
        <f t="shared" si="1128"/>
        <v/>
      </c>
      <c r="AK6068" s="148" t="str">
        <f t="shared" si="1129"/>
        <v/>
      </c>
      <c r="AL6068" s="147" t="str">
        <f t="shared" si="1130"/>
        <v/>
      </c>
      <c r="AM6068" s="147" t="str">
        <f t="shared" si="1131"/>
        <v/>
      </c>
      <c r="AN6068" s="147" t="str">
        <f t="shared" si="1132"/>
        <v/>
      </c>
      <c r="AO6068" s="118"/>
    </row>
    <row r="6069" spans="1:41">
      <c r="A6069" s="118"/>
      <c r="B6069" s="118"/>
      <c r="C6069" s="118"/>
      <c r="D6069" s="118"/>
      <c r="E6069" s="118"/>
      <c r="F6069" s="118"/>
      <c r="G6069" s="118"/>
      <c r="H6069" s="118"/>
      <c r="I6069" s="118"/>
      <c r="J6069" s="118"/>
      <c r="K6069" s="118"/>
      <c r="L6069" s="118"/>
      <c r="M6069" s="118"/>
      <c r="N6069" s="118"/>
      <c r="O6069" s="143" t="str">
        <f>IF(H6069="","",(S6069/S6069)&amp;":"&amp;ROUND(AH6069/S6069,2))</f>
        <v/>
      </c>
      <c r="P6069" s="118"/>
      <c r="Q6069" s="118"/>
      <c r="R6069" s="143" t="str">
        <f>IF(H6069="","",(S6069/S6069)&amp;":"&amp;ROUND(AI6069/S6069,2))</f>
        <v/>
      </c>
      <c r="S6069" s="144" t="str">
        <f t="shared" si="1133"/>
        <v/>
      </c>
      <c r="T6069" s="145" t="str">
        <f t="shared" si="1134"/>
        <v/>
      </c>
      <c r="U6069" s="118"/>
      <c r="V6069" s="145" t="str">
        <f t="shared" si="1135"/>
        <v/>
      </c>
      <c r="W6069" s="144" t="str">
        <f t="shared" si="1136"/>
        <v/>
      </c>
      <c r="X6069" s="146" t="str">
        <f>IF(C6069="","",IF(OR(C6069="Trade",C6069="Multi Position"),(X6068+V6069),IF(C6069="Deposit",(X6068+AE6069),IF(C6069="Withdrawal",(X6068-AE6069)))))</f>
        <v/>
      </c>
      <c r="Y6069" s="145" t="str">
        <f t="shared" si="1137"/>
        <v/>
      </c>
      <c r="Z6069" s="118"/>
      <c r="AA6069" s="118"/>
      <c r="AB6069" s="118"/>
      <c r="AC6069" s="118"/>
      <c r="AD6069" s="118"/>
      <c r="AE6069" s="139"/>
      <c r="AF6069" s="118"/>
      <c r="AG6069" s="118"/>
      <c r="AH6069" s="147" t="str">
        <f t="shared" si="1138"/>
        <v/>
      </c>
      <c r="AI6069" s="147" t="str">
        <f t="shared" si="1139"/>
        <v/>
      </c>
      <c r="AJ6069" s="148" t="str">
        <f t="shared" si="1128"/>
        <v/>
      </c>
      <c r="AK6069" s="148" t="str">
        <f t="shared" si="1129"/>
        <v/>
      </c>
      <c r="AL6069" s="147" t="str">
        <f t="shared" si="1130"/>
        <v/>
      </c>
      <c r="AM6069" s="147" t="str">
        <f t="shared" si="1131"/>
        <v/>
      </c>
      <c r="AN6069" s="147" t="str">
        <f t="shared" si="1132"/>
        <v/>
      </c>
      <c r="AO6069" s="118"/>
    </row>
    <row r="6070" spans="1:41">
      <c r="A6070" s="118"/>
      <c r="B6070" s="118"/>
      <c r="C6070" s="118"/>
      <c r="D6070" s="118"/>
      <c r="E6070" s="118"/>
      <c r="F6070" s="118"/>
      <c r="G6070" s="118"/>
      <c r="H6070" s="118"/>
      <c r="I6070" s="118"/>
      <c r="J6070" s="118"/>
      <c r="K6070" s="118"/>
      <c r="L6070" s="118"/>
      <c r="M6070" s="118"/>
      <c r="N6070" s="118"/>
      <c r="O6070" s="143" t="str">
        <f>IF(H6070="","",(S6070/S6070)&amp;":"&amp;ROUND(AH6070/S6070,2))</f>
        <v/>
      </c>
      <c r="P6070" s="118"/>
      <c r="Q6070" s="118"/>
      <c r="R6070" s="143" t="str">
        <f>IF(H6070="","",(S6070/S6070)&amp;":"&amp;ROUND(AI6070/S6070,2))</f>
        <v/>
      </c>
      <c r="S6070" s="144" t="str">
        <f t="shared" si="1133"/>
        <v/>
      </c>
      <c r="T6070" s="145" t="str">
        <f t="shared" si="1134"/>
        <v/>
      </c>
      <c r="U6070" s="118"/>
      <c r="V6070" s="145" t="str">
        <f t="shared" si="1135"/>
        <v/>
      </c>
      <c r="W6070" s="144" t="str">
        <f t="shared" si="1136"/>
        <v/>
      </c>
      <c r="X6070" s="146" t="str">
        <f>IF(C6070="","",IF(OR(C6070="Trade",C6070="Multi Position"),(X6069+V6070),IF(C6070="Deposit",(X6069+AE6070),IF(C6070="Withdrawal",(X6069-AE6070)))))</f>
        <v/>
      </c>
      <c r="Y6070" s="145" t="str">
        <f t="shared" si="1137"/>
        <v/>
      </c>
      <c r="Z6070" s="118"/>
      <c r="AA6070" s="118"/>
      <c r="AB6070" s="118"/>
      <c r="AC6070" s="118"/>
      <c r="AD6070" s="118"/>
      <c r="AE6070" s="139"/>
      <c r="AF6070" s="118"/>
      <c r="AG6070" s="118"/>
      <c r="AH6070" s="147" t="str">
        <f t="shared" si="1138"/>
        <v/>
      </c>
      <c r="AI6070" s="147" t="str">
        <f t="shared" si="1139"/>
        <v/>
      </c>
      <c r="AJ6070" s="148" t="str">
        <f t="shared" si="1128"/>
        <v/>
      </c>
      <c r="AK6070" s="148" t="str">
        <f t="shared" si="1129"/>
        <v/>
      </c>
      <c r="AL6070" s="147" t="str">
        <f t="shared" si="1130"/>
        <v/>
      </c>
      <c r="AM6070" s="147" t="str">
        <f t="shared" si="1131"/>
        <v/>
      </c>
      <c r="AN6070" s="147" t="str">
        <f t="shared" si="1132"/>
        <v/>
      </c>
      <c r="AO6070" s="118"/>
    </row>
    <row r="6071" spans="1:41">
      <c r="A6071" s="118"/>
      <c r="B6071" s="118"/>
      <c r="C6071" s="118"/>
      <c r="D6071" s="118"/>
      <c r="E6071" s="118"/>
      <c r="F6071" s="118"/>
      <c r="G6071" s="118"/>
      <c r="H6071" s="118"/>
      <c r="I6071" s="118"/>
      <c r="J6071" s="118"/>
      <c r="K6071" s="118"/>
      <c r="L6071" s="118"/>
      <c r="M6071" s="118"/>
      <c r="N6071" s="118"/>
      <c r="O6071" s="143" t="str">
        <f>IF(H6071="","",(S6071/S6071)&amp;":"&amp;ROUND(AH6071/S6071,2))</f>
        <v/>
      </c>
      <c r="P6071" s="118"/>
      <c r="Q6071" s="118"/>
      <c r="R6071" s="143" t="str">
        <f>IF(H6071="","",(S6071/S6071)&amp;":"&amp;ROUND(AI6071/S6071,2))</f>
        <v/>
      </c>
      <c r="S6071" s="144" t="str">
        <f t="shared" si="1133"/>
        <v/>
      </c>
      <c r="T6071" s="145" t="str">
        <f t="shared" si="1134"/>
        <v/>
      </c>
      <c r="U6071" s="118"/>
      <c r="V6071" s="145" t="str">
        <f t="shared" si="1135"/>
        <v/>
      </c>
      <c r="W6071" s="144" t="str">
        <f t="shared" si="1136"/>
        <v/>
      </c>
      <c r="X6071" s="146" t="str">
        <f>IF(C6071="","",IF(OR(C6071="Trade",C6071="Multi Position"),(X6070+V6071),IF(C6071="Deposit",(X6070+AE6071),IF(C6071="Withdrawal",(X6070-AE6071)))))</f>
        <v/>
      </c>
      <c r="Y6071" s="145" t="str">
        <f t="shared" si="1137"/>
        <v/>
      </c>
      <c r="Z6071" s="118"/>
      <c r="AA6071" s="118"/>
      <c r="AB6071" s="118"/>
      <c r="AC6071" s="118"/>
      <c r="AD6071" s="118"/>
      <c r="AE6071" s="139"/>
      <c r="AF6071" s="118"/>
      <c r="AG6071" s="118"/>
      <c r="AH6071" s="147" t="str">
        <f t="shared" si="1138"/>
        <v/>
      </c>
      <c r="AI6071" s="147" t="str">
        <f t="shared" si="1139"/>
        <v/>
      </c>
      <c r="AJ6071" s="148" t="str">
        <f t="shared" si="1128"/>
        <v/>
      </c>
      <c r="AK6071" s="148" t="str">
        <f t="shared" si="1129"/>
        <v/>
      </c>
      <c r="AL6071" s="147" t="str">
        <f t="shared" si="1130"/>
        <v/>
      </c>
      <c r="AM6071" s="147" t="str">
        <f t="shared" si="1131"/>
        <v/>
      </c>
      <c r="AN6071" s="147" t="str">
        <f t="shared" si="1132"/>
        <v/>
      </c>
      <c r="AO6071" s="118"/>
    </row>
    <row r="6072" spans="1:41">
      <c r="A6072" s="118"/>
      <c r="B6072" s="118"/>
      <c r="C6072" s="118"/>
      <c r="D6072" s="118"/>
      <c r="E6072" s="118"/>
      <c r="F6072" s="118"/>
      <c r="G6072" s="118"/>
      <c r="H6072" s="118"/>
      <c r="I6072" s="118"/>
      <c r="J6072" s="118"/>
      <c r="K6072" s="118"/>
      <c r="L6072" s="118"/>
      <c r="M6072" s="118"/>
      <c r="N6072" s="118"/>
      <c r="O6072" s="143" t="str">
        <f>IF(H6072="","",(S6072/S6072)&amp;":"&amp;ROUND(AH6072/S6072,2))</f>
        <v/>
      </c>
      <c r="P6072" s="118"/>
      <c r="Q6072" s="118"/>
      <c r="R6072" s="143" t="str">
        <f>IF(H6072="","",(S6072/S6072)&amp;":"&amp;ROUND(AI6072/S6072,2))</f>
        <v/>
      </c>
      <c r="S6072" s="144" t="str">
        <f t="shared" si="1133"/>
        <v/>
      </c>
      <c r="T6072" s="145" t="str">
        <f t="shared" si="1134"/>
        <v/>
      </c>
      <c r="U6072" s="118"/>
      <c r="V6072" s="145" t="str">
        <f t="shared" si="1135"/>
        <v/>
      </c>
      <c r="W6072" s="144" t="str">
        <f t="shared" si="1136"/>
        <v/>
      </c>
      <c r="X6072" s="146" t="str">
        <f>IF(C6072="","",IF(OR(C6072="Trade",C6072="Multi Position"),(X6071+V6072),IF(C6072="Deposit",(X6071+AE6072),IF(C6072="Withdrawal",(X6071-AE6072)))))</f>
        <v/>
      </c>
      <c r="Y6072" s="145" t="str">
        <f t="shared" si="1137"/>
        <v/>
      </c>
      <c r="Z6072" s="118"/>
      <c r="AA6072" s="118"/>
      <c r="AB6072" s="118"/>
      <c r="AC6072" s="118"/>
      <c r="AD6072" s="118"/>
      <c r="AE6072" s="139"/>
      <c r="AF6072" s="118"/>
      <c r="AG6072" s="118"/>
      <c r="AH6072" s="147" t="str">
        <f t="shared" si="1138"/>
        <v/>
      </c>
      <c r="AI6072" s="147" t="str">
        <f t="shared" si="1139"/>
        <v/>
      </c>
      <c r="AJ6072" s="148" t="str">
        <f t="shared" si="1128"/>
        <v/>
      </c>
      <c r="AK6072" s="148" t="str">
        <f t="shared" si="1129"/>
        <v/>
      </c>
      <c r="AL6072" s="147" t="str">
        <f t="shared" si="1130"/>
        <v/>
      </c>
      <c r="AM6072" s="147" t="str">
        <f t="shared" si="1131"/>
        <v/>
      </c>
      <c r="AN6072" s="147" t="str">
        <f t="shared" si="1132"/>
        <v/>
      </c>
      <c r="AO6072" s="118"/>
    </row>
    <row r="6073" spans="1:41">
      <c r="A6073" s="118"/>
      <c r="B6073" s="118"/>
      <c r="C6073" s="118"/>
      <c r="D6073" s="118"/>
      <c r="E6073" s="118"/>
      <c r="F6073" s="118"/>
      <c r="G6073" s="118"/>
      <c r="H6073" s="118"/>
      <c r="I6073" s="118"/>
      <c r="J6073" s="118"/>
      <c r="K6073" s="118"/>
      <c r="L6073" s="118"/>
      <c r="M6073" s="118"/>
      <c r="N6073" s="118"/>
      <c r="O6073" s="143" t="str">
        <f>IF(H6073="","",(S6073/S6073)&amp;":"&amp;ROUND(AH6073/S6073,2))</f>
        <v/>
      </c>
      <c r="P6073" s="118"/>
      <c r="Q6073" s="118"/>
      <c r="R6073" s="143" t="str">
        <f>IF(H6073="","",(S6073/S6073)&amp;":"&amp;ROUND(AI6073/S6073,2))</f>
        <v/>
      </c>
      <c r="S6073" s="144" t="str">
        <f t="shared" si="1133"/>
        <v/>
      </c>
      <c r="T6073" s="145" t="str">
        <f t="shared" si="1134"/>
        <v/>
      </c>
      <c r="U6073" s="118"/>
      <c r="V6073" s="145" t="str">
        <f t="shared" si="1135"/>
        <v/>
      </c>
      <c r="W6073" s="144" t="str">
        <f t="shared" si="1136"/>
        <v/>
      </c>
      <c r="X6073" s="146" t="str">
        <f>IF(C6073="","",IF(OR(C6073="Trade",C6073="Multi Position"),(X6072+V6073),IF(C6073="Deposit",(X6072+AE6073),IF(C6073="Withdrawal",(X6072-AE6073)))))</f>
        <v/>
      </c>
      <c r="Y6073" s="145" t="str">
        <f t="shared" si="1137"/>
        <v/>
      </c>
      <c r="Z6073" s="118"/>
      <c r="AA6073" s="118"/>
      <c r="AB6073" s="118"/>
      <c r="AC6073" s="118"/>
      <c r="AD6073" s="118"/>
      <c r="AE6073" s="139"/>
      <c r="AF6073" s="118"/>
      <c r="AG6073" s="118"/>
      <c r="AH6073" s="147" t="str">
        <f t="shared" si="1138"/>
        <v/>
      </c>
      <c r="AI6073" s="147" t="str">
        <f t="shared" si="1139"/>
        <v/>
      </c>
      <c r="AJ6073" s="148" t="str">
        <f t="shared" si="1128"/>
        <v/>
      </c>
      <c r="AK6073" s="148" t="str">
        <f t="shared" si="1129"/>
        <v/>
      </c>
      <c r="AL6073" s="147" t="str">
        <f t="shared" si="1130"/>
        <v/>
      </c>
      <c r="AM6073" s="147" t="str">
        <f t="shared" si="1131"/>
        <v/>
      </c>
      <c r="AN6073" s="147" t="str">
        <f t="shared" si="1132"/>
        <v/>
      </c>
      <c r="AO6073" s="118"/>
    </row>
    <row r="6074" spans="1:41">
      <c r="A6074" s="118"/>
      <c r="B6074" s="118"/>
      <c r="C6074" s="118"/>
      <c r="D6074" s="118"/>
      <c r="E6074" s="118"/>
      <c r="F6074" s="118"/>
      <c r="G6074" s="118"/>
      <c r="H6074" s="118"/>
      <c r="I6074" s="118"/>
      <c r="J6074" s="118"/>
      <c r="K6074" s="118"/>
      <c r="L6074" s="118"/>
      <c r="M6074" s="118"/>
      <c r="N6074" s="118"/>
      <c r="O6074" s="143" t="str">
        <f>IF(H6074="","",(S6074/S6074)&amp;":"&amp;ROUND(AH6074/S6074,2))</f>
        <v/>
      </c>
      <c r="P6074" s="118"/>
      <c r="Q6074" s="118"/>
      <c r="R6074" s="143" t="str">
        <f>IF(H6074="","",(S6074/S6074)&amp;":"&amp;ROUND(AI6074/S6074,2))</f>
        <v/>
      </c>
      <c r="S6074" s="144" t="str">
        <f t="shared" si="1133"/>
        <v/>
      </c>
      <c r="T6074" s="145" t="str">
        <f t="shared" si="1134"/>
        <v/>
      </c>
      <c r="U6074" s="118"/>
      <c r="V6074" s="145" t="str">
        <f t="shared" si="1135"/>
        <v/>
      </c>
      <c r="W6074" s="144" t="str">
        <f t="shared" si="1136"/>
        <v/>
      </c>
      <c r="X6074" s="146" t="str">
        <f>IF(C6074="","",IF(OR(C6074="Trade",C6074="Multi Position"),(X6073+V6074),IF(C6074="Deposit",(X6073+AE6074),IF(C6074="Withdrawal",(X6073-AE6074)))))</f>
        <v/>
      </c>
      <c r="Y6074" s="145" t="str">
        <f t="shared" si="1137"/>
        <v/>
      </c>
      <c r="Z6074" s="118"/>
      <c r="AA6074" s="118"/>
      <c r="AB6074" s="118"/>
      <c r="AC6074" s="118"/>
      <c r="AD6074" s="118"/>
      <c r="AE6074" s="139"/>
      <c r="AF6074" s="118"/>
      <c r="AG6074" s="118"/>
      <c r="AH6074" s="147" t="str">
        <f t="shared" si="1138"/>
        <v/>
      </c>
      <c r="AI6074" s="147" t="str">
        <f t="shared" si="1139"/>
        <v/>
      </c>
      <c r="AJ6074" s="148" t="str">
        <f t="shared" si="1128"/>
        <v/>
      </c>
      <c r="AK6074" s="148" t="str">
        <f t="shared" si="1129"/>
        <v/>
      </c>
      <c r="AL6074" s="147" t="str">
        <f t="shared" si="1130"/>
        <v/>
      </c>
      <c r="AM6074" s="147" t="str">
        <f t="shared" si="1131"/>
        <v/>
      </c>
      <c r="AN6074" s="147" t="str">
        <f t="shared" si="1132"/>
        <v/>
      </c>
      <c r="AO6074" s="118"/>
    </row>
    <row r="6075" spans="1:41">
      <c r="A6075" s="118"/>
      <c r="B6075" s="118"/>
      <c r="C6075" s="118"/>
      <c r="D6075" s="118"/>
      <c r="E6075" s="118"/>
      <c r="F6075" s="118"/>
      <c r="G6075" s="118"/>
      <c r="H6075" s="118"/>
      <c r="I6075" s="118"/>
      <c r="J6075" s="118"/>
      <c r="K6075" s="118"/>
      <c r="L6075" s="118"/>
      <c r="M6075" s="118"/>
      <c r="N6075" s="118"/>
      <c r="O6075" s="143" t="str">
        <f>IF(H6075="","",(S6075/S6075)&amp;":"&amp;ROUND(AH6075/S6075,2))</f>
        <v/>
      </c>
      <c r="P6075" s="118"/>
      <c r="Q6075" s="118"/>
      <c r="R6075" s="143" t="str">
        <f>IF(H6075="","",(S6075/S6075)&amp;":"&amp;ROUND(AI6075/S6075,2))</f>
        <v/>
      </c>
      <c r="S6075" s="144" t="str">
        <f t="shared" si="1133"/>
        <v/>
      </c>
      <c r="T6075" s="145" t="str">
        <f t="shared" si="1134"/>
        <v/>
      </c>
      <c r="U6075" s="118"/>
      <c r="V6075" s="145" t="str">
        <f t="shared" si="1135"/>
        <v/>
      </c>
      <c r="W6075" s="144" t="str">
        <f t="shared" si="1136"/>
        <v/>
      </c>
      <c r="X6075" s="146" t="str">
        <f>IF(C6075="","",IF(OR(C6075="Trade",C6075="Multi Position"),(X6074+V6075),IF(C6075="Deposit",(X6074+AE6075),IF(C6075="Withdrawal",(X6074-AE6075)))))</f>
        <v/>
      </c>
      <c r="Y6075" s="145" t="str">
        <f t="shared" si="1137"/>
        <v/>
      </c>
      <c r="Z6075" s="118"/>
      <c r="AA6075" s="118"/>
      <c r="AB6075" s="118"/>
      <c r="AC6075" s="118"/>
      <c r="AD6075" s="118"/>
      <c r="AE6075" s="139"/>
      <c r="AF6075" s="118"/>
      <c r="AG6075" s="118"/>
      <c r="AH6075" s="147" t="str">
        <f t="shared" si="1138"/>
        <v/>
      </c>
      <c r="AI6075" s="147" t="str">
        <f t="shared" si="1139"/>
        <v/>
      </c>
      <c r="AJ6075" s="148" t="str">
        <f t="shared" si="1128"/>
        <v/>
      </c>
      <c r="AK6075" s="148" t="str">
        <f t="shared" si="1129"/>
        <v/>
      </c>
      <c r="AL6075" s="147" t="str">
        <f t="shared" si="1130"/>
        <v/>
      </c>
      <c r="AM6075" s="147" t="str">
        <f t="shared" si="1131"/>
        <v/>
      </c>
      <c r="AN6075" s="147" t="str">
        <f t="shared" si="1132"/>
        <v/>
      </c>
      <c r="AO6075" s="118"/>
    </row>
    <row r="6076" spans="1:41">
      <c r="A6076" s="118"/>
      <c r="B6076" s="118"/>
      <c r="C6076" s="118"/>
      <c r="D6076" s="118"/>
      <c r="E6076" s="118"/>
      <c r="F6076" s="118"/>
      <c r="G6076" s="118"/>
      <c r="H6076" s="118"/>
      <c r="I6076" s="118"/>
      <c r="J6076" s="118"/>
      <c r="K6076" s="118"/>
      <c r="L6076" s="118"/>
      <c r="M6076" s="118"/>
      <c r="N6076" s="118"/>
      <c r="O6076" s="143" t="str">
        <f>IF(H6076="","",(S6076/S6076)&amp;":"&amp;ROUND(AH6076/S6076,2))</f>
        <v/>
      </c>
      <c r="P6076" s="118"/>
      <c r="Q6076" s="118"/>
      <c r="R6076" s="143" t="str">
        <f>IF(H6076="","",(S6076/S6076)&amp;":"&amp;ROUND(AI6076/S6076,2))</f>
        <v/>
      </c>
      <c r="S6076" s="144" t="str">
        <f t="shared" si="1133"/>
        <v/>
      </c>
      <c r="T6076" s="145" t="str">
        <f t="shared" si="1134"/>
        <v/>
      </c>
      <c r="U6076" s="118"/>
      <c r="V6076" s="145" t="str">
        <f t="shared" si="1135"/>
        <v/>
      </c>
      <c r="W6076" s="144" t="str">
        <f t="shared" si="1136"/>
        <v/>
      </c>
      <c r="X6076" s="146" t="str">
        <f>IF(C6076="","",IF(OR(C6076="Trade",C6076="Multi Position"),(X6075+V6076),IF(C6076="Deposit",(X6075+AE6076),IF(C6076="Withdrawal",(X6075-AE6076)))))</f>
        <v/>
      </c>
      <c r="Y6076" s="145" t="str">
        <f t="shared" si="1137"/>
        <v/>
      </c>
      <c r="Z6076" s="118"/>
      <c r="AA6076" s="118"/>
      <c r="AB6076" s="118"/>
      <c r="AC6076" s="118"/>
      <c r="AD6076" s="118"/>
      <c r="AE6076" s="139"/>
      <c r="AF6076" s="118"/>
      <c r="AG6076" s="118"/>
      <c r="AH6076" s="147" t="str">
        <f t="shared" si="1138"/>
        <v/>
      </c>
      <c r="AI6076" s="147" t="str">
        <f t="shared" si="1139"/>
        <v/>
      </c>
      <c r="AJ6076" s="148" t="str">
        <f t="shared" si="1128"/>
        <v/>
      </c>
      <c r="AK6076" s="148" t="str">
        <f t="shared" si="1129"/>
        <v/>
      </c>
      <c r="AL6076" s="147" t="str">
        <f t="shared" si="1130"/>
        <v/>
      </c>
      <c r="AM6076" s="147" t="str">
        <f t="shared" si="1131"/>
        <v/>
      </c>
      <c r="AN6076" s="147" t="str">
        <f t="shared" si="1132"/>
        <v/>
      </c>
      <c r="AO6076" s="118"/>
    </row>
    <row r="6077" spans="1:41">
      <c r="A6077" s="118"/>
      <c r="B6077" s="118"/>
      <c r="C6077" s="118"/>
      <c r="D6077" s="118"/>
      <c r="E6077" s="118"/>
      <c r="F6077" s="118"/>
      <c r="G6077" s="118"/>
      <c r="H6077" s="118"/>
      <c r="I6077" s="118"/>
      <c r="J6077" s="118"/>
      <c r="K6077" s="118"/>
      <c r="L6077" s="118"/>
      <c r="M6077" s="118"/>
      <c r="N6077" s="118"/>
      <c r="O6077" s="143" t="str">
        <f>IF(H6077="","",(S6077/S6077)&amp;":"&amp;ROUND(AH6077/S6077,2))</f>
        <v/>
      </c>
      <c r="P6077" s="118"/>
      <c r="Q6077" s="118"/>
      <c r="R6077" s="143" t="str">
        <f>IF(H6077="","",(S6077/S6077)&amp;":"&amp;ROUND(AI6077/S6077,2))</f>
        <v/>
      </c>
      <c r="S6077" s="144" t="str">
        <f t="shared" si="1133"/>
        <v/>
      </c>
      <c r="T6077" s="145" t="str">
        <f t="shared" si="1134"/>
        <v/>
      </c>
      <c r="U6077" s="118"/>
      <c r="V6077" s="145" t="str">
        <f t="shared" si="1135"/>
        <v/>
      </c>
      <c r="W6077" s="144" t="str">
        <f t="shared" si="1136"/>
        <v/>
      </c>
      <c r="X6077" s="146" t="str">
        <f>IF(C6077="","",IF(OR(C6077="Trade",C6077="Multi Position"),(X6076+V6077),IF(C6077="Deposit",(X6076+AE6077),IF(C6077="Withdrawal",(X6076-AE6077)))))</f>
        <v/>
      </c>
      <c r="Y6077" s="145" t="str">
        <f t="shared" si="1137"/>
        <v/>
      </c>
      <c r="Z6077" s="118"/>
      <c r="AA6077" s="118"/>
      <c r="AB6077" s="118"/>
      <c r="AC6077" s="118"/>
      <c r="AD6077" s="118"/>
      <c r="AE6077" s="139"/>
      <c r="AF6077" s="118"/>
      <c r="AG6077" s="118"/>
      <c r="AH6077" s="147" t="str">
        <f t="shared" si="1138"/>
        <v/>
      </c>
      <c r="AI6077" s="147" t="str">
        <f t="shared" si="1139"/>
        <v/>
      </c>
      <c r="AJ6077" s="148" t="str">
        <f t="shared" si="1128"/>
        <v/>
      </c>
      <c r="AK6077" s="148" t="str">
        <f t="shared" si="1129"/>
        <v/>
      </c>
      <c r="AL6077" s="147" t="str">
        <f t="shared" si="1130"/>
        <v/>
      </c>
      <c r="AM6077" s="147" t="str">
        <f t="shared" si="1131"/>
        <v/>
      </c>
      <c r="AN6077" s="147" t="str">
        <f t="shared" si="1132"/>
        <v/>
      </c>
      <c r="AO6077" s="118"/>
    </row>
    <row r="6078" spans="1:41">
      <c r="A6078" s="118"/>
      <c r="B6078" s="118"/>
      <c r="C6078" s="118"/>
      <c r="D6078" s="118"/>
      <c r="E6078" s="118"/>
      <c r="F6078" s="118"/>
      <c r="G6078" s="118"/>
      <c r="H6078" s="118"/>
      <c r="I6078" s="118"/>
      <c r="J6078" s="118"/>
      <c r="K6078" s="118"/>
      <c r="L6078" s="118"/>
      <c r="M6078" s="118"/>
      <c r="N6078" s="118"/>
      <c r="O6078" s="143" t="str">
        <f>IF(H6078="","",(S6078/S6078)&amp;":"&amp;ROUND(AH6078/S6078,2))</f>
        <v/>
      </c>
      <c r="P6078" s="118"/>
      <c r="Q6078" s="118"/>
      <c r="R6078" s="143" t="str">
        <f>IF(H6078="","",(S6078/S6078)&amp;":"&amp;ROUND(AI6078/S6078,2))</f>
        <v/>
      </c>
      <c r="S6078" s="144" t="str">
        <f t="shared" si="1133"/>
        <v/>
      </c>
      <c r="T6078" s="145" t="str">
        <f t="shared" si="1134"/>
        <v/>
      </c>
      <c r="U6078" s="118"/>
      <c r="V6078" s="145" t="str">
        <f t="shared" si="1135"/>
        <v/>
      </c>
      <c r="W6078" s="144" t="str">
        <f t="shared" si="1136"/>
        <v/>
      </c>
      <c r="X6078" s="146" t="str">
        <f>IF(C6078="","",IF(OR(C6078="Trade",C6078="Multi Position"),(X6077+V6078),IF(C6078="Deposit",(X6077+AE6078),IF(C6078="Withdrawal",(X6077-AE6078)))))</f>
        <v/>
      </c>
      <c r="Y6078" s="145" t="str">
        <f t="shared" si="1137"/>
        <v/>
      </c>
      <c r="Z6078" s="118"/>
      <c r="AA6078" s="118"/>
      <c r="AB6078" s="118"/>
      <c r="AC6078" s="118"/>
      <c r="AD6078" s="118"/>
      <c r="AE6078" s="139"/>
      <c r="AF6078" s="118"/>
      <c r="AG6078" s="118"/>
      <c r="AH6078" s="147" t="str">
        <f t="shared" si="1138"/>
        <v/>
      </c>
      <c r="AI6078" s="147" t="str">
        <f t="shared" si="1139"/>
        <v/>
      </c>
      <c r="AJ6078" s="148" t="str">
        <f t="shared" si="1128"/>
        <v/>
      </c>
      <c r="AK6078" s="148" t="str">
        <f t="shared" si="1129"/>
        <v/>
      </c>
      <c r="AL6078" s="147" t="str">
        <f t="shared" si="1130"/>
        <v/>
      </c>
      <c r="AM6078" s="147" t="str">
        <f t="shared" si="1131"/>
        <v/>
      </c>
      <c r="AN6078" s="147" t="str">
        <f t="shared" si="1132"/>
        <v/>
      </c>
      <c r="AO6078" s="118"/>
    </row>
    <row r="6079" spans="1:41">
      <c r="A6079" s="118"/>
      <c r="B6079" s="118"/>
      <c r="C6079" s="118"/>
      <c r="D6079" s="118"/>
      <c r="E6079" s="118"/>
      <c r="F6079" s="118"/>
      <c r="G6079" s="118"/>
      <c r="H6079" s="118"/>
      <c r="I6079" s="118"/>
      <c r="J6079" s="118"/>
      <c r="K6079" s="118"/>
      <c r="L6079" s="118"/>
      <c r="M6079" s="118"/>
      <c r="N6079" s="118"/>
      <c r="O6079" s="143" t="str">
        <f>IF(H6079="","",(S6079/S6079)&amp;":"&amp;ROUND(AH6079/S6079,2))</f>
        <v/>
      </c>
      <c r="P6079" s="118"/>
      <c r="Q6079" s="118"/>
      <c r="R6079" s="143" t="str">
        <f>IF(H6079="","",(S6079/S6079)&amp;":"&amp;ROUND(AI6079/S6079,2))</f>
        <v/>
      </c>
      <c r="S6079" s="144" t="str">
        <f t="shared" si="1133"/>
        <v/>
      </c>
      <c r="T6079" s="145" t="str">
        <f t="shared" si="1134"/>
        <v/>
      </c>
      <c r="U6079" s="118"/>
      <c r="V6079" s="145" t="str">
        <f t="shared" si="1135"/>
        <v/>
      </c>
      <c r="W6079" s="144" t="str">
        <f t="shared" si="1136"/>
        <v/>
      </c>
      <c r="X6079" s="146" t="str">
        <f>IF(C6079="","",IF(OR(C6079="Trade",C6079="Multi Position"),(X6078+V6079),IF(C6079="Deposit",(X6078+AE6079),IF(C6079="Withdrawal",(X6078-AE6079)))))</f>
        <v/>
      </c>
      <c r="Y6079" s="145" t="str">
        <f t="shared" si="1137"/>
        <v/>
      </c>
      <c r="Z6079" s="118"/>
      <c r="AA6079" s="118"/>
      <c r="AB6079" s="118"/>
      <c r="AC6079" s="118"/>
      <c r="AD6079" s="118"/>
      <c r="AE6079" s="139"/>
      <c r="AF6079" s="118"/>
      <c r="AG6079" s="118"/>
      <c r="AH6079" s="147" t="str">
        <f t="shared" si="1138"/>
        <v/>
      </c>
      <c r="AI6079" s="147" t="str">
        <f t="shared" si="1139"/>
        <v/>
      </c>
      <c r="AJ6079" s="148" t="str">
        <f t="shared" si="1128"/>
        <v/>
      </c>
      <c r="AK6079" s="148" t="str">
        <f t="shared" si="1129"/>
        <v/>
      </c>
      <c r="AL6079" s="147" t="str">
        <f t="shared" si="1130"/>
        <v/>
      </c>
      <c r="AM6079" s="147" t="str">
        <f t="shared" si="1131"/>
        <v/>
      </c>
      <c r="AN6079" s="147" t="str">
        <f t="shared" si="1132"/>
        <v/>
      </c>
      <c r="AO6079" s="118"/>
    </row>
    <row r="6080" spans="1:41">
      <c r="A6080" s="118"/>
      <c r="B6080" s="118"/>
      <c r="C6080" s="118"/>
      <c r="D6080" s="118"/>
      <c r="E6080" s="118"/>
      <c r="F6080" s="118"/>
      <c r="G6080" s="118"/>
      <c r="H6080" s="118"/>
      <c r="I6080" s="118"/>
      <c r="J6080" s="118"/>
      <c r="K6080" s="118"/>
      <c r="L6080" s="118"/>
      <c r="M6080" s="118"/>
      <c r="N6080" s="118"/>
      <c r="O6080" s="143" t="str">
        <f>IF(H6080="","",(S6080/S6080)&amp;":"&amp;ROUND(AH6080/S6080,2))</f>
        <v/>
      </c>
      <c r="P6080" s="118"/>
      <c r="Q6080" s="118"/>
      <c r="R6080" s="143" t="str">
        <f>IF(H6080="","",(S6080/S6080)&amp;":"&amp;ROUND(AI6080/S6080,2))</f>
        <v/>
      </c>
      <c r="S6080" s="144" t="str">
        <f t="shared" si="1133"/>
        <v/>
      </c>
      <c r="T6080" s="145" t="str">
        <f t="shared" si="1134"/>
        <v/>
      </c>
      <c r="U6080" s="118"/>
      <c r="V6080" s="145" t="str">
        <f t="shared" si="1135"/>
        <v/>
      </c>
      <c r="W6080" s="144" t="str">
        <f t="shared" si="1136"/>
        <v/>
      </c>
      <c r="X6080" s="146" t="str">
        <f>IF(C6080="","",IF(OR(C6080="Trade",C6080="Multi Position"),(X6079+V6080),IF(C6080="Deposit",(X6079+AE6080),IF(C6080="Withdrawal",(X6079-AE6080)))))</f>
        <v/>
      </c>
      <c r="Y6080" s="145" t="str">
        <f t="shared" si="1137"/>
        <v/>
      </c>
      <c r="Z6080" s="118"/>
      <c r="AA6080" s="118"/>
      <c r="AB6080" s="118"/>
      <c r="AC6080" s="118"/>
      <c r="AD6080" s="118"/>
      <c r="AE6080" s="139"/>
      <c r="AF6080" s="118"/>
      <c r="AG6080" s="118"/>
      <c r="AH6080" s="147" t="str">
        <f t="shared" si="1138"/>
        <v/>
      </c>
      <c r="AI6080" s="147" t="str">
        <f t="shared" si="1139"/>
        <v/>
      </c>
      <c r="AJ6080" s="148" t="str">
        <f t="shared" si="1128"/>
        <v/>
      </c>
      <c r="AK6080" s="148" t="str">
        <f t="shared" si="1129"/>
        <v/>
      </c>
      <c r="AL6080" s="147" t="str">
        <f t="shared" si="1130"/>
        <v/>
      </c>
      <c r="AM6080" s="147" t="str">
        <f t="shared" si="1131"/>
        <v/>
      </c>
      <c r="AN6080" s="147" t="str">
        <f t="shared" si="1132"/>
        <v/>
      </c>
      <c r="AO6080" s="118"/>
    </row>
    <row r="6081" spans="1:41">
      <c r="A6081" s="118"/>
      <c r="B6081" s="118"/>
      <c r="C6081" s="118"/>
      <c r="D6081" s="118"/>
      <c r="E6081" s="118"/>
      <c r="F6081" s="118"/>
      <c r="G6081" s="118"/>
      <c r="H6081" s="118"/>
      <c r="I6081" s="118"/>
      <c r="J6081" s="118"/>
      <c r="K6081" s="118"/>
      <c r="L6081" s="118"/>
      <c r="M6081" s="118"/>
      <c r="N6081" s="118"/>
      <c r="O6081" s="143" t="str">
        <f>IF(H6081="","",(S6081/S6081)&amp;":"&amp;ROUND(AH6081/S6081,2))</f>
        <v/>
      </c>
      <c r="P6081" s="118"/>
      <c r="Q6081" s="118"/>
      <c r="R6081" s="143" t="str">
        <f>IF(H6081="","",(S6081/S6081)&amp;":"&amp;ROUND(AI6081/S6081,2))</f>
        <v/>
      </c>
      <c r="S6081" s="144" t="str">
        <f t="shared" si="1133"/>
        <v/>
      </c>
      <c r="T6081" s="145" t="str">
        <f t="shared" si="1134"/>
        <v/>
      </c>
      <c r="U6081" s="118"/>
      <c r="V6081" s="145" t="str">
        <f t="shared" si="1135"/>
        <v/>
      </c>
      <c r="W6081" s="144" t="str">
        <f t="shared" si="1136"/>
        <v/>
      </c>
      <c r="X6081" s="146" t="str">
        <f>IF(C6081="","",IF(OR(C6081="Trade",C6081="Multi Position"),(X6080+V6081),IF(C6081="Deposit",(X6080+AE6081),IF(C6081="Withdrawal",(X6080-AE6081)))))</f>
        <v/>
      </c>
      <c r="Y6081" s="145" t="str">
        <f t="shared" si="1137"/>
        <v/>
      </c>
      <c r="Z6081" s="118"/>
      <c r="AA6081" s="118"/>
      <c r="AB6081" s="118"/>
      <c r="AC6081" s="118"/>
      <c r="AD6081" s="118"/>
      <c r="AE6081" s="139"/>
      <c r="AF6081" s="118"/>
      <c r="AG6081" s="118"/>
      <c r="AH6081" s="147" t="str">
        <f t="shared" si="1138"/>
        <v/>
      </c>
      <c r="AI6081" s="147" t="str">
        <f t="shared" si="1139"/>
        <v/>
      </c>
      <c r="AJ6081" s="148" t="str">
        <f t="shared" si="1128"/>
        <v/>
      </c>
      <c r="AK6081" s="148" t="str">
        <f t="shared" si="1129"/>
        <v/>
      </c>
      <c r="AL6081" s="147" t="str">
        <f t="shared" si="1130"/>
        <v/>
      </c>
      <c r="AM6081" s="147" t="str">
        <f t="shared" si="1131"/>
        <v/>
      </c>
      <c r="AN6081" s="147" t="str">
        <f t="shared" si="1132"/>
        <v/>
      </c>
      <c r="AO6081" s="118"/>
    </row>
    <row r="6082" spans="1:41">
      <c r="A6082" s="118"/>
      <c r="B6082" s="118"/>
      <c r="C6082" s="118"/>
      <c r="D6082" s="118"/>
      <c r="E6082" s="118"/>
      <c r="F6082" s="118"/>
      <c r="G6082" s="118"/>
      <c r="H6082" s="118"/>
      <c r="I6082" s="118"/>
      <c r="J6082" s="118"/>
      <c r="K6082" s="118"/>
      <c r="L6082" s="118"/>
      <c r="M6082" s="118"/>
      <c r="N6082" s="118"/>
      <c r="O6082" s="143" t="str">
        <f>IF(H6082="","",(S6082/S6082)&amp;":"&amp;ROUND(AH6082/S6082,2))</f>
        <v/>
      </c>
      <c r="P6082" s="118"/>
      <c r="Q6082" s="118"/>
      <c r="R6082" s="143" t="str">
        <f>IF(H6082="","",(S6082/S6082)&amp;":"&amp;ROUND(AI6082/S6082,2))</f>
        <v/>
      </c>
      <c r="S6082" s="144" t="str">
        <f t="shared" si="1133"/>
        <v/>
      </c>
      <c r="T6082" s="145" t="str">
        <f t="shared" si="1134"/>
        <v/>
      </c>
      <c r="U6082" s="118"/>
      <c r="V6082" s="145" t="str">
        <f t="shared" si="1135"/>
        <v/>
      </c>
      <c r="W6082" s="144" t="str">
        <f t="shared" si="1136"/>
        <v/>
      </c>
      <c r="X6082" s="146" t="str">
        <f>IF(C6082="","",IF(OR(C6082="Trade",C6082="Multi Position"),(X6081+V6082),IF(C6082="Deposit",(X6081+AE6082),IF(C6082="Withdrawal",(X6081-AE6082)))))</f>
        <v/>
      </c>
      <c r="Y6082" s="145" t="str">
        <f t="shared" si="1137"/>
        <v/>
      </c>
      <c r="Z6082" s="118"/>
      <c r="AA6082" s="118"/>
      <c r="AB6082" s="118"/>
      <c r="AC6082" s="118"/>
      <c r="AD6082" s="118"/>
      <c r="AE6082" s="139"/>
      <c r="AF6082" s="118"/>
      <c r="AG6082" s="118"/>
      <c r="AH6082" s="147" t="str">
        <f t="shared" si="1138"/>
        <v/>
      </c>
      <c r="AI6082" s="147" t="str">
        <f t="shared" si="1139"/>
        <v/>
      </c>
      <c r="AJ6082" s="148" t="str">
        <f t="shared" si="1128"/>
        <v/>
      </c>
      <c r="AK6082" s="148" t="str">
        <f t="shared" si="1129"/>
        <v/>
      </c>
      <c r="AL6082" s="147" t="str">
        <f t="shared" si="1130"/>
        <v/>
      </c>
      <c r="AM6082" s="147" t="str">
        <f t="shared" si="1131"/>
        <v/>
      </c>
      <c r="AN6082" s="147" t="str">
        <f t="shared" si="1132"/>
        <v/>
      </c>
      <c r="AO6082" s="118"/>
    </row>
    <row r="6083" spans="1:41">
      <c r="A6083" s="118"/>
      <c r="B6083" s="118"/>
      <c r="C6083" s="118"/>
      <c r="D6083" s="118"/>
      <c r="E6083" s="118"/>
      <c r="F6083" s="118"/>
      <c r="G6083" s="118"/>
      <c r="H6083" s="118"/>
      <c r="I6083" s="118"/>
      <c r="J6083" s="118"/>
      <c r="K6083" s="118"/>
      <c r="L6083" s="118"/>
      <c r="M6083" s="118"/>
      <c r="N6083" s="118"/>
      <c r="O6083" s="143" t="str">
        <f>IF(H6083="","",(S6083/S6083)&amp;":"&amp;ROUND(AH6083/S6083,2))</f>
        <v/>
      </c>
      <c r="P6083" s="118"/>
      <c r="Q6083" s="118"/>
      <c r="R6083" s="143" t="str">
        <f>IF(H6083="","",(S6083/S6083)&amp;":"&amp;ROUND(AI6083/S6083,2))</f>
        <v/>
      </c>
      <c r="S6083" s="144" t="str">
        <f t="shared" si="1133"/>
        <v/>
      </c>
      <c r="T6083" s="145" t="str">
        <f t="shared" si="1134"/>
        <v/>
      </c>
      <c r="U6083" s="118"/>
      <c r="V6083" s="145" t="str">
        <f t="shared" si="1135"/>
        <v/>
      </c>
      <c r="W6083" s="144" t="str">
        <f t="shared" si="1136"/>
        <v/>
      </c>
      <c r="X6083" s="146" t="str">
        <f>IF(C6083="","",IF(OR(C6083="Trade",C6083="Multi Position"),(X6082+V6083),IF(C6083="Deposit",(X6082+AE6083),IF(C6083="Withdrawal",(X6082-AE6083)))))</f>
        <v/>
      </c>
      <c r="Y6083" s="145" t="str">
        <f t="shared" si="1137"/>
        <v/>
      </c>
      <c r="Z6083" s="118"/>
      <c r="AA6083" s="118"/>
      <c r="AB6083" s="118"/>
      <c r="AC6083" s="118"/>
      <c r="AD6083" s="118"/>
      <c r="AE6083" s="139"/>
      <c r="AF6083" s="118"/>
      <c r="AG6083" s="118"/>
      <c r="AH6083" s="147" t="str">
        <f t="shared" si="1138"/>
        <v/>
      </c>
      <c r="AI6083" s="147" t="str">
        <f t="shared" si="1139"/>
        <v/>
      </c>
      <c r="AJ6083" s="148" t="str">
        <f t="shared" si="1128"/>
        <v/>
      </c>
      <c r="AK6083" s="148" t="str">
        <f t="shared" si="1129"/>
        <v/>
      </c>
      <c r="AL6083" s="147" t="str">
        <f t="shared" si="1130"/>
        <v/>
      </c>
      <c r="AM6083" s="147" t="str">
        <f t="shared" si="1131"/>
        <v/>
      </c>
      <c r="AN6083" s="147" t="str">
        <f t="shared" si="1132"/>
        <v/>
      </c>
      <c r="AO6083" s="118"/>
    </row>
    <row r="6084" spans="1:41">
      <c r="A6084" s="118"/>
      <c r="B6084" s="118"/>
      <c r="C6084" s="118"/>
      <c r="D6084" s="118"/>
      <c r="E6084" s="118"/>
      <c r="F6084" s="118"/>
      <c r="G6084" s="118"/>
      <c r="H6084" s="118"/>
      <c r="I6084" s="118"/>
      <c r="J6084" s="118"/>
      <c r="K6084" s="118"/>
      <c r="L6084" s="118"/>
      <c r="M6084" s="118"/>
      <c r="N6084" s="118"/>
      <c r="O6084" s="143" t="str">
        <f>IF(H6084="","",(S6084/S6084)&amp;":"&amp;ROUND(AH6084/S6084,2))</f>
        <v/>
      </c>
      <c r="P6084" s="118"/>
      <c r="Q6084" s="118"/>
      <c r="R6084" s="143" t="str">
        <f>IF(H6084="","",(S6084/S6084)&amp;":"&amp;ROUND(AI6084/S6084,2))</f>
        <v/>
      </c>
      <c r="S6084" s="144" t="str">
        <f t="shared" si="1133"/>
        <v/>
      </c>
      <c r="T6084" s="145" t="str">
        <f t="shared" si="1134"/>
        <v/>
      </c>
      <c r="U6084" s="118"/>
      <c r="V6084" s="145" t="str">
        <f t="shared" si="1135"/>
        <v/>
      </c>
      <c r="W6084" s="144" t="str">
        <f t="shared" si="1136"/>
        <v/>
      </c>
      <c r="X6084" s="146" t="str">
        <f>IF(C6084="","",IF(OR(C6084="Trade",C6084="Multi Position"),(X6083+V6084),IF(C6084="Deposit",(X6083+AE6084),IF(C6084="Withdrawal",(X6083-AE6084)))))</f>
        <v/>
      </c>
      <c r="Y6084" s="145" t="str">
        <f t="shared" si="1137"/>
        <v/>
      </c>
      <c r="Z6084" s="118"/>
      <c r="AA6084" s="118"/>
      <c r="AB6084" s="118"/>
      <c r="AC6084" s="118"/>
      <c r="AD6084" s="118"/>
      <c r="AE6084" s="139"/>
      <c r="AF6084" s="118"/>
      <c r="AG6084" s="118"/>
      <c r="AH6084" s="147" t="str">
        <f t="shared" si="1138"/>
        <v/>
      </c>
      <c r="AI6084" s="147" t="str">
        <f t="shared" si="1139"/>
        <v/>
      </c>
      <c r="AJ6084" s="148" t="str">
        <f t="shared" si="1128"/>
        <v/>
      </c>
      <c r="AK6084" s="148" t="str">
        <f t="shared" si="1129"/>
        <v/>
      </c>
      <c r="AL6084" s="147" t="str">
        <f t="shared" si="1130"/>
        <v/>
      </c>
      <c r="AM6084" s="147" t="str">
        <f t="shared" si="1131"/>
        <v/>
      </c>
      <c r="AN6084" s="147" t="str">
        <f t="shared" si="1132"/>
        <v/>
      </c>
      <c r="AO6084" s="118"/>
    </row>
    <row r="6085" spans="1:41">
      <c r="A6085" s="118"/>
      <c r="B6085" s="118"/>
      <c r="C6085" s="118"/>
      <c r="D6085" s="118"/>
      <c r="E6085" s="118"/>
      <c r="F6085" s="118"/>
      <c r="G6085" s="118"/>
      <c r="H6085" s="118"/>
      <c r="I6085" s="118"/>
      <c r="J6085" s="118"/>
      <c r="K6085" s="118"/>
      <c r="L6085" s="118"/>
      <c r="M6085" s="118"/>
      <c r="N6085" s="118"/>
      <c r="O6085" s="143" t="str">
        <f>IF(H6085="","",(S6085/S6085)&amp;":"&amp;ROUND(AH6085/S6085,2))</f>
        <v/>
      </c>
      <c r="P6085" s="118"/>
      <c r="Q6085" s="118"/>
      <c r="R6085" s="143" t="str">
        <f>IF(H6085="","",(S6085/S6085)&amp;":"&amp;ROUND(AI6085/S6085,2))</f>
        <v/>
      </c>
      <c r="S6085" s="144" t="str">
        <f t="shared" si="1133"/>
        <v/>
      </c>
      <c r="T6085" s="145" t="str">
        <f t="shared" si="1134"/>
        <v/>
      </c>
      <c r="U6085" s="118"/>
      <c r="V6085" s="145" t="str">
        <f t="shared" si="1135"/>
        <v/>
      </c>
      <c r="W6085" s="144" t="str">
        <f t="shared" si="1136"/>
        <v/>
      </c>
      <c r="X6085" s="146" t="str">
        <f>IF(C6085="","",IF(OR(C6085="Trade",C6085="Multi Position"),(X6084+V6085),IF(C6085="Deposit",(X6084+AE6085),IF(C6085="Withdrawal",(X6084-AE6085)))))</f>
        <v/>
      </c>
      <c r="Y6085" s="145" t="str">
        <f t="shared" si="1137"/>
        <v/>
      </c>
      <c r="Z6085" s="118"/>
      <c r="AA6085" s="118"/>
      <c r="AB6085" s="118"/>
      <c r="AC6085" s="118"/>
      <c r="AD6085" s="118"/>
      <c r="AE6085" s="139"/>
      <c r="AF6085" s="118"/>
      <c r="AG6085" s="118"/>
      <c r="AH6085" s="147" t="str">
        <f t="shared" si="1138"/>
        <v/>
      </c>
      <c r="AI6085" s="147" t="str">
        <f t="shared" si="1139"/>
        <v/>
      </c>
      <c r="AJ6085" s="148" t="str">
        <f t="shared" si="1128"/>
        <v/>
      </c>
      <c r="AK6085" s="148" t="str">
        <f t="shared" si="1129"/>
        <v/>
      </c>
      <c r="AL6085" s="147" t="str">
        <f t="shared" si="1130"/>
        <v/>
      </c>
      <c r="AM6085" s="147" t="str">
        <f t="shared" si="1131"/>
        <v/>
      </c>
      <c r="AN6085" s="147" t="str">
        <f t="shared" si="1132"/>
        <v/>
      </c>
      <c r="AO6085" s="118"/>
    </row>
    <row r="6086" spans="1:41">
      <c r="A6086" s="118"/>
      <c r="B6086" s="118"/>
      <c r="C6086" s="118"/>
      <c r="D6086" s="118"/>
      <c r="E6086" s="118"/>
      <c r="F6086" s="118"/>
      <c r="G6086" s="118"/>
      <c r="H6086" s="118"/>
      <c r="I6086" s="118"/>
      <c r="J6086" s="118"/>
      <c r="K6086" s="118"/>
      <c r="L6086" s="118"/>
      <c r="M6086" s="118"/>
      <c r="N6086" s="118"/>
      <c r="O6086" s="143" t="str">
        <f>IF(H6086="","",(S6086/S6086)&amp;":"&amp;ROUND(AH6086/S6086,2))</f>
        <v/>
      </c>
      <c r="P6086" s="118"/>
      <c r="Q6086" s="118"/>
      <c r="R6086" s="143" t="str">
        <f>IF(H6086="","",(S6086/S6086)&amp;":"&amp;ROUND(AI6086/S6086,2))</f>
        <v/>
      </c>
      <c r="S6086" s="144" t="str">
        <f t="shared" si="1133"/>
        <v/>
      </c>
      <c r="T6086" s="145" t="str">
        <f t="shared" si="1134"/>
        <v/>
      </c>
      <c r="U6086" s="118"/>
      <c r="V6086" s="145" t="str">
        <f t="shared" si="1135"/>
        <v/>
      </c>
      <c r="W6086" s="144" t="str">
        <f t="shared" si="1136"/>
        <v/>
      </c>
      <c r="X6086" s="146" t="str">
        <f>IF(C6086="","",IF(OR(C6086="Trade",C6086="Multi Position"),(X6085+V6086),IF(C6086="Deposit",(X6085+AE6086),IF(C6086="Withdrawal",(X6085-AE6086)))))</f>
        <v/>
      </c>
      <c r="Y6086" s="145" t="str">
        <f t="shared" si="1137"/>
        <v/>
      </c>
      <c r="Z6086" s="118"/>
      <c r="AA6086" s="118"/>
      <c r="AB6086" s="118"/>
      <c r="AC6086" s="118"/>
      <c r="AD6086" s="118"/>
      <c r="AE6086" s="139"/>
      <c r="AF6086" s="118"/>
      <c r="AG6086" s="118"/>
      <c r="AH6086" s="147" t="str">
        <f t="shared" si="1138"/>
        <v/>
      </c>
      <c r="AI6086" s="147" t="str">
        <f t="shared" si="1139"/>
        <v/>
      </c>
      <c r="AJ6086" s="148" t="str">
        <f t="shared" si="1128"/>
        <v/>
      </c>
      <c r="AK6086" s="148" t="str">
        <f t="shared" si="1129"/>
        <v/>
      </c>
      <c r="AL6086" s="147" t="str">
        <f t="shared" si="1130"/>
        <v/>
      </c>
      <c r="AM6086" s="147" t="str">
        <f t="shared" si="1131"/>
        <v/>
      </c>
      <c r="AN6086" s="147" t="str">
        <f t="shared" si="1132"/>
        <v/>
      </c>
      <c r="AO6086" s="118"/>
    </row>
    <row r="6087" spans="1:41">
      <c r="A6087" s="118"/>
      <c r="B6087" s="118"/>
      <c r="C6087" s="118"/>
      <c r="D6087" s="118"/>
      <c r="E6087" s="118"/>
      <c r="F6087" s="118"/>
      <c r="G6087" s="118"/>
      <c r="H6087" s="118"/>
      <c r="I6087" s="118"/>
      <c r="J6087" s="118"/>
      <c r="K6087" s="118"/>
      <c r="L6087" s="118"/>
      <c r="M6087" s="118"/>
      <c r="N6087" s="118"/>
      <c r="O6087" s="143" t="str">
        <f>IF(H6087="","",(S6087/S6087)&amp;":"&amp;ROUND(AH6087/S6087,2))</f>
        <v/>
      </c>
      <c r="P6087" s="118"/>
      <c r="Q6087" s="118"/>
      <c r="R6087" s="143" t="str">
        <f>IF(H6087="","",(S6087/S6087)&amp;":"&amp;ROUND(AI6087/S6087,2))</f>
        <v/>
      </c>
      <c r="S6087" s="144" t="str">
        <f t="shared" si="1133"/>
        <v/>
      </c>
      <c r="T6087" s="145" t="str">
        <f t="shared" si="1134"/>
        <v/>
      </c>
      <c r="U6087" s="118"/>
      <c r="V6087" s="145" t="str">
        <f t="shared" si="1135"/>
        <v/>
      </c>
      <c r="W6087" s="144" t="str">
        <f t="shared" si="1136"/>
        <v/>
      </c>
      <c r="X6087" s="146" t="str">
        <f>IF(C6087="","",IF(OR(C6087="Trade",C6087="Multi Position"),(X6086+V6087),IF(C6087="Deposit",(X6086+AE6087),IF(C6087="Withdrawal",(X6086-AE6087)))))</f>
        <v/>
      </c>
      <c r="Y6087" s="145" t="str">
        <f t="shared" si="1137"/>
        <v/>
      </c>
      <c r="Z6087" s="118"/>
      <c r="AA6087" s="118"/>
      <c r="AB6087" s="118"/>
      <c r="AC6087" s="118"/>
      <c r="AD6087" s="118"/>
      <c r="AE6087" s="139"/>
      <c r="AF6087" s="118"/>
      <c r="AG6087" s="118"/>
      <c r="AH6087" s="147" t="str">
        <f t="shared" si="1138"/>
        <v/>
      </c>
      <c r="AI6087" s="147" t="str">
        <f t="shared" si="1139"/>
        <v/>
      </c>
      <c r="AJ6087" s="148" t="str">
        <f t="shared" si="1128"/>
        <v/>
      </c>
      <c r="AK6087" s="148" t="str">
        <f t="shared" si="1129"/>
        <v/>
      </c>
      <c r="AL6087" s="147" t="str">
        <f t="shared" si="1130"/>
        <v/>
      </c>
      <c r="AM6087" s="147" t="str">
        <f t="shared" si="1131"/>
        <v/>
      </c>
      <c r="AN6087" s="147" t="str">
        <f t="shared" si="1132"/>
        <v/>
      </c>
      <c r="AO6087" s="118"/>
    </row>
    <row r="6088" spans="1:41">
      <c r="A6088" s="118"/>
      <c r="B6088" s="118"/>
      <c r="C6088" s="118"/>
      <c r="D6088" s="118"/>
      <c r="E6088" s="118"/>
      <c r="F6088" s="118"/>
      <c r="G6088" s="118"/>
      <c r="H6088" s="118"/>
      <c r="I6088" s="118"/>
      <c r="J6088" s="118"/>
      <c r="K6088" s="118"/>
      <c r="L6088" s="118"/>
      <c r="M6088" s="118"/>
      <c r="N6088" s="118"/>
      <c r="O6088" s="143" t="str">
        <f>IF(H6088="","",(S6088/S6088)&amp;":"&amp;ROUND(AH6088/S6088,2))</f>
        <v/>
      </c>
      <c r="P6088" s="118"/>
      <c r="Q6088" s="118"/>
      <c r="R6088" s="143" t="str">
        <f>IF(H6088="","",(S6088/S6088)&amp;":"&amp;ROUND(AI6088/S6088,2))</f>
        <v/>
      </c>
      <c r="S6088" s="144" t="str">
        <f t="shared" si="1133"/>
        <v/>
      </c>
      <c r="T6088" s="145" t="str">
        <f t="shared" si="1134"/>
        <v/>
      </c>
      <c r="U6088" s="118"/>
      <c r="V6088" s="145" t="str">
        <f t="shared" si="1135"/>
        <v/>
      </c>
      <c r="W6088" s="144" t="str">
        <f t="shared" si="1136"/>
        <v/>
      </c>
      <c r="X6088" s="146" t="str">
        <f>IF(C6088="","",IF(OR(C6088="Trade",C6088="Multi Position"),(X6087+V6088),IF(C6088="Deposit",(X6087+AE6088),IF(C6088="Withdrawal",(X6087-AE6088)))))</f>
        <v/>
      </c>
      <c r="Y6088" s="145" t="str">
        <f t="shared" si="1137"/>
        <v/>
      </c>
      <c r="Z6088" s="118"/>
      <c r="AA6088" s="118"/>
      <c r="AB6088" s="118"/>
      <c r="AC6088" s="118"/>
      <c r="AD6088" s="118"/>
      <c r="AE6088" s="139"/>
      <c r="AF6088" s="118"/>
      <c r="AG6088" s="118"/>
      <c r="AH6088" s="147" t="str">
        <f t="shared" si="1138"/>
        <v/>
      </c>
      <c r="AI6088" s="147" t="str">
        <f t="shared" si="1139"/>
        <v/>
      </c>
      <c r="AJ6088" s="148" t="str">
        <f t="shared" si="1128"/>
        <v/>
      </c>
      <c r="AK6088" s="148" t="str">
        <f t="shared" si="1129"/>
        <v/>
      </c>
      <c r="AL6088" s="147" t="str">
        <f t="shared" si="1130"/>
        <v/>
      </c>
      <c r="AM6088" s="147" t="str">
        <f t="shared" si="1131"/>
        <v/>
      </c>
      <c r="AN6088" s="147" t="str">
        <f t="shared" si="1132"/>
        <v/>
      </c>
      <c r="AO6088" s="118"/>
    </row>
    <row r="6089" spans="1:41">
      <c r="A6089" s="118"/>
      <c r="B6089" s="118"/>
      <c r="C6089" s="118"/>
      <c r="D6089" s="118"/>
      <c r="E6089" s="118"/>
      <c r="F6089" s="118"/>
      <c r="G6089" s="118"/>
      <c r="H6089" s="118"/>
      <c r="I6089" s="118"/>
      <c r="J6089" s="118"/>
      <c r="K6089" s="118"/>
      <c r="L6089" s="118"/>
      <c r="M6089" s="118"/>
      <c r="N6089" s="118"/>
      <c r="O6089" s="143" t="str">
        <f>IF(H6089="","",(S6089/S6089)&amp;":"&amp;ROUND(AH6089/S6089,2))</f>
        <v/>
      </c>
      <c r="P6089" s="118"/>
      <c r="Q6089" s="118"/>
      <c r="R6089" s="143" t="str">
        <f>IF(H6089="","",(S6089/S6089)&amp;":"&amp;ROUND(AI6089/S6089,2))</f>
        <v/>
      </c>
      <c r="S6089" s="144" t="str">
        <f t="shared" si="1133"/>
        <v/>
      </c>
      <c r="T6089" s="145" t="str">
        <f t="shared" si="1134"/>
        <v/>
      </c>
      <c r="U6089" s="118"/>
      <c r="V6089" s="145" t="str">
        <f t="shared" si="1135"/>
        <v/>
      </c>
      <c r="W6089" s="144" t="str">
        <f t="shared" si="1136"/>
        <v/>
      </c>
      <c r="X6089" s="146" t="str">
        <f>IF(C6089="","",IF(OR(C6089="Trade",C6089="Multi Position"),(X6088+V6089),IF(C6089="Deposit",(X6088+AE6089),IF(C6089="Withdrawal",(X6088-AE6089)))))</f>
        <v/>
      </c>
      <c r="Y6089" s="145" t="str">
        <f t="shared" si="1137"/>
        <v/>
      </c>
      <c r="Z6089" s="118"/>
      <c r="AA6089" s="118"/>
      <c r="AB6089" s="118"/>
      <c r="AC6089" s="118"/>
      <c r="AD6089" s="118"/>
      <c r="AE6089" s="139"/>
      <c r="AF6089" s="118"/>
      <c r="AG6089" s="118"/>
      <c r="AH6089" s="147" t="str">
        <f t="shared" si="1138"/>
        <v/>
      </c>
      <c r="AI6089" s="147" t="str">
        <f t="shared" si="1139"/>
        <v/>
      </c>
      <c r="AJ6089" s="148" t="str">
        <f t="shared" si="1128"/>
        <v/>
      </c>
      <c r="AK6089" s="148" t="str">
        <f t="shared" si="1129"/>
        <v/>
      </c>
      <c r="AL6089" s="147" t="str">
        <f t="shared" si="1130"/>
        <v/>
      </c>
      <c r="AM6089" s="147" t="str">
        <f t="shared" si="1131"/>
        <v/>
      </c>
      <c r="AN6089" s="147" t="str">
        <f t="shared" si="1132"/>
        <v/>
      </c>
      <c r="AO6089" s="118"/>
    </row>
    <row r="6090" spans="1:41">
      <c r="A6090" s="118"/>
      <c r="B6090" s="118"/>
      <c r="C6090" s="118"/>
      <c r="D6090" s="118"/>
      <c r="E6090" s="118"/>
      <c r="F6090" s="118"/>
      <c r="G6090" s="118"/>
      <c r="H6090" s="118"/>
      <c r="I6090" s="118"/>
      <c r="J6090" s="118"/>
      <c r="K6090" s="118"/>
      <c r="L6090" s="118"/>
      <c r="M6090" s="118"/>
      <c r="N6090" s="118"/>
      <c r="O6090" s="143" t="str">
        <f>IF(H6090="","",(S6090/S6090)&amp;":"&amp;ROUND(AH6090/S6090,2))</f>
        <v/>
      </c>
      <c r="P6090" s="118"/>
      <c r="Q6090" s="118"/>
      <c r="R6090" s="143" t="str">
        <f>IF(H6090="","",(S6090/S6090)&amp;":"&amp;ROUND(AI6090/S6090,2))</f>
        <v/>
      </c>
      <c r="S6090" s="144" t="str">
        <f t="shared" si="1133"/>
        <v/>
      </c>
      <c r="T6090" s="145" t="str">
        <f t="shared" si="1134"/>
        <v/>
      </c>
      <c r="U6090" s="118"/>
      <c r="V6090" s="145" t="str">
        <f t="shared" si="1135"/>
        <v/>
      </c>
      <c r="W6090" s="144" t="str">
        <f t="shared" si="1136"/>
        <v/>
      </c>
      <c r="X6090" s="146" t="str">
        <f>IF(C6090="","",IF(OR(C6090="Trade",C6090="Multi Position"),(X6089+V6090),IF(C6090="Deposit",(X6089+AE6090),IF(C6090="Withdrawal",(X6089-AE6090)))))</f>
        <v/>
      </c>
      <c r="Y6090" s="145" t="str">
        <f t="shared" si="1137"/>
        <v/>
      </c>
      <c r="Z6090" s="118"/>
      <c r="AA6090" s="118"/>
      <c r="AB6090" s="118"/>
      <c r="AC6090" s="118"/>
      <c r="AD6090" s="118"/>
      <c r="AE6090" s="139"/>
      <c r="AF6090" s="118"/>
      <c r="AG6090" s="118"/>
      <c r="AH6090" s="147" t="str">
        <f t="shared" si="1138"/>
        <v/>
      </c>
      <c r="AI6090" s="147" t="str">
        <f t="shared" si="1139"/>
        <v/>
      </c>
      <c r="AJ6090" s="148" t="str">
        <f t="shared" ref="AJ6090:AJ6153" si="1140">IF(V6090&lt;0,V6090/-X6090,S6090)</f>
        <v/>
      </c>
      <c r="AK6090" s="148" t="str">
        <f t="shared" ref="AK6090:AK6153" si="1141">IF(V6090="","",IF(H6090="LONG",IF(V6090&gt;0,V6090/X6090,((L6090*(P6090-K6090))/X6090)),IF(V6090&gt;0,V6090/X6090,((L6090*(K6090-P6090))/X6090))))</f>
        <v/>
      </c>
      <c r="AL6090" s="147" t="str">
        <f t="shared" ref="AL6090:AL6153" si="1142">IF(B6090="","",MONTH(B6090))</f>
        <v/>
      </c>
      <c r="AM6090" s="147" t="str">
        <f t="shared" ref="AM6090:AM6153" si="1143">IF(B6090="","",YEAR(B6090))</f>
        <v/>
      </c>
      <c r="AN6090" s="147" t="str">
        <f t="shared" ref="AN6090:AN6153" si="1144">IF(B6090="","",DAY(B6090))</f>
        <v/>
      </c>
      <c r="AO6090" s="118"/>
    </row>
    <row r="6091" spans="1:41">
      <c r="A6091" s="118"/>
      <c r="B6091" s="118"/>
      <c r="C6091" s="118"/>
      <c r="D6091" s="118"/>
      <c r="E6091" s="118"/>
      <c r="F6091" s="118"/>
      <c r="G6091" s="118"/>
      <c r="H6091" s="118"/>
      <c r="I6091" s="118"/>
      <c r="J6091" s="118"/>
      <c r="K6091" s="118"/>
      <c r="L6091" s="118"/>
      <c r="M6091" s="118"/>
      <c r="N6091" s="118"/>
      <c r="O6091" s="143" t="str">
        <f>IF(H6091="","",(S6091/S6091)&amp;":"&amp;ROUND(AH6091/S6091,2))</f>
        <v/>
      </c>
      <c r="P6091" s="118"/>
      <c r="Q6091" s="118"/>
      <c r="R6091" s="143" t="str">
        <f>IF(H6091="","",(S6091/S6091)&amp;":"&amp;ROUND(AI6091/S6091,2))</f>
        <v/>
      </c>
      <c r="S6091" s="144" t="str">
        <f t="shared" ref="S6091:S6154" si="1145">IF(N6091="","",IF(H6091="LONG",(((K6091-M6091)*L6091)/X6090),(((M6091-K6091)*L6091)/X6090)))</f>
        <v/>
      </c>
      <c r="T6091" s="145" t="str">
        <f t="shared" ref="T6091:T6154" si="1146">IF(K6091="","",IF(H6091="LONG",(P6091*L6091)-(K6091*L6091),(K6091*L6091)-(P6091*L6091)))</f>
        <v/>
      </c>
      <c r="U6091" s="118"/>
      <c r="V6091" s="145" t="str">
        <f t="shared" ref="V6091:V6154" si="1147">IF(K6091="","",IF(T6091&lt;0,(T6091)-+U6091,(T6091)-U6091))</f>
        <v/>
      </c>
      <c r="W6091" s="144" t="str">
        <f t="shared" ref="W6091:W6154" si="1148">IF(P6091="","",SUM(V6091/X6090))</f>
        <v/>
      </c>
      <c r="X6091" s="146" t="str">
        <f>IF(C6091="","",IF(OR(C6091="Trade",C6091="Multi Position"),(X6090+V6091),IF(C6091="Deposit",(X6090+AE6091),IF(C6091="Withdrawal",(X6090-AE6091)))))</f>
        <v/>
      </c>
      <c r="Y6091" s="145" t="str">
        <f t="shared" ref="Y6091:Y6154" si="1149">IF(Q6091="","",INT(Q6091-B6091)&amp;" Days "&amp;TEXT(Q6091-B6091,"H"" Hrs ""m"" mins """))</f>
        <v/>
      </c>
      <c r="Z6091" s="118"/>
      <c r="AA6091" s="118"/>
      <c r="AB6091" s="118"/>
      <c r="AC6091" s="118"/>
      <c r="AD6091" s="118"/>
      <c r="AE6091" s="139"/>
      <c r="AF6091" s="118"/>
      <c r="AG6091" s="118"/>
      <c r="AH6091" s="147" t="str">
        <f t="shared" ref="AH6091:AH6154" si="1150">IF(K6091="","", IF(H6091="LONG", (((N6091-K6091)*L6091)/X6090), (((K6091-N6091)*L6091)/X6090)))</f>
        <v/>
      </c>
      <c r="AI6091" s="147" t="str">
        <f t="shared" ref="AI6091:AI6154" si="1151">IF(K6091="","", IF(H6091="LONG", (((P6091-K6091)*L6091)/X6090), (((K6091-P6091)*L6091)/X6090)))</f>
        <v/>
      </c>
      <c r="AJ6091" s="148" t="str">
        <f t="shared" si="1140"/>
        <v/>
      </c>
      <c r="AK6091" s="148" t="str">
        <f t="shared" si="1141"/>
        <v/>
      </c>
      <c r="AL6091" s="147" t="str">
        <f t="shared" si="1142"/>
        <v/>
      </c>
      <c r="AM6091" s="147" t="str">
        <f t="shared" si="1143"/>
        <v/>
      </c>
      <c r="AN6091" s="147" t="str">
        <f t="shared" si="1144"/>
        <v/>
      </c>
      <c r="AO6091" s="118"/>
    </row>
    <row r="6092" spans="1:41">
      <c r="A6092" s="118"/>
      <c r="B6092" s="118"/>
      <c r="C6092" s="118"/>
      <c r="D6092" s="118"/>
      <c r="E6092" s="118"/>
      <c r="F6092" s="118"/>
      <c r="G6092" s="118"/>
      <c r="H6092" s="118"/>
      <c r="I6092" s="118"/>
      <c r="J6092" s="118"/>
      <c r="K6092" s="118"/>
      <c r="L6092" s="118"/>
      <c r="M6092" s="118"/>
      <c r="N6092" s="118"/>
      <c r="O6092" s="143" t="str">
        <f>IF(H6092="","",(S6092/S6092)&amp;":"&amp;ROUND(AH6092/S6092,2))</f>
        <v/>
      </c>
      <c r="P6092" s="118"/>
      <c r="Q6092" s="118"/>
      <c r="R6092" s="143" t="str">
        <f>IF(H6092="","",(S6092/S6092)&amp;":"&amp;ROUND(AI6092/S6092,2))</f>
        <v/>
      </c>
      <c r="S6092" s="144" t="str">
        <f t="shared" si="1145"/>
        <v/>
      </c>
      <c r="T6092" s="145" t="str">
        <f t="shared" si="1146"/>
        <v/>
      </c>
      <c r="U6092" s="118"/>
      <c r="V6092" s="145" t="str">
        <f t="shared" si="1147"/>
        <v/>
      </c>
      <c r="W6092" s="144" t="str">
        <f t="shared" si="1148"/>
        <v/>
      </c>
      <c r="X6092" s="146" t="str">
        <f>IF(C6092="","",IF(OR(C6092="Trade",C6092="Multi Position"),(X6091+V6092),IF(C6092="Deposit",(X6091+AE6092),IF(C6092="Withdrawal",(X6091-AE6092)))))</f>
        <v/>
      </c>
      <c r="Y6092" s="145" t="str">
        <f t="shared" si="1149"/>
        <v/>
      </c>
      <c r="Z6092" s="118"/>
      <c r="AA6092" s="118"/>
      <c r="AB6092" s="118"/>
      <c r="AC6092" s="118"/>
      <c r="AD6092" s="118"/>
      <c r="AE6092" s="139"/>
      <c r="AF6092" s="118"/>
      <c r="AG6092" s="118"/>
      <c r="AH6092" s="147" t="str">
        <f t="shared" si="1150"/>
        <v/>
      </c>
      <c r="AI6092" s="147" t="str">
        <f t="shared" si="1151"/>
        <v/>
      </c>
      <c r="AJ6092" s="148" t="str">
        <f t="shared" si="1140"/>
        <v/>
      </c>
      <c r="AK6092" s="148" t="str">
        <f t="shared" si="1141"/>
        <v/>
      </c>
      <c r="AL6092" s="147" t="str">
        <f t="shared" si="1142"/>
        <v/>
      </c>
      <c r="AM6092" s="147" t="str">
        <f t="shared" si="1143"/>
        <v/>
      </c>
      <c r="AN6092" s="147" t="str">
        <f t="shared" si="1144"/>
        <v/>
      </c>
      <c r="AO6092" s="118"/>
    </row>
    <row r="6093" spans="1:41">
      <c r="A6093" s="118"/>
      <c r="B6093" s="118"/>
      <c r="C6093" s="118"/>
      <c r="D6093" s="118"/>
      <c r="E6093" s="118"/>
      <c r="F6093" s="118"/>
      <c r="G6093" s="118"/>
      <c r="H6093" s="118"/>
      <c r="I6093" s="118"/>
      <c r="J6093" s="118"/>
      <c r="K6093" s="118"/>
      <c r="L6093" s="118"/>
      <c r="M6093" s="118"/>
      <c r="N6093" s="118"/>
      <c r="O6093" s="143" t="str">
        <f>IF(H6093="","",(S6093/S6093)&amp;":"&amp;ROUND(AH6093/S6093,2))</f>
        <v/>
      </c>
      <c r="P6093" s="118"/>
      <c r="Q6093" s="118"/>
      <c r="R6093" s="143" t="str">
        <f>IF(H6093="","",(S6093/S6093)&amp;":"&amp;ROUND(AI6093/S6093,2))</f>
        <v/>
      </c>
      <c r="S6093" s="144" t="str">
        <f t="shared" si="1145"/>
        <v/>
      </c>
      <c r="T6093" s="145" t="str">
        <f t="shared" si="1146"/>
        <v/>
      </c>
      <c r="U6093" s="118"/>
      <c r="V6093" s="145" t="str">
        <f t="shared" si="1147"/>
        <v/>
      </c>
      <c r="W6093" s="144" t="str">
        <f t="shared" si="1148"/>
        <v/>
      </c>
      <c r="X6093" s="146" t="str">
        <f>IF(C6093="","",IF(OR(C6093="Trade",C6093="Multi Position"),(X6092+V6093),IF(C6093="Deposit",(X6092+AE6093),IF(C6093="Withdrawal",(X6092-AE6093)))))</f>
        <v/>
      </c>
      <c r="Y6093" s="145" t="str">
        <f t="shared" si="1149"/>
        <v/>
      </c>
      <c r="Z6093" s="118"/>
      <c r="AA6093" s="118"/>
      <c r="AB6093" s="118"/>
      <c r="AC6093" s="118"/>
      <c r="AD6093" s="118"/>
      <c r="AE6093" s="139"/>
      <c r="AF6093" s="118"/>
      <c r="AG6093" s="118"/>
      <c r="AH6093" s="147" t="str">
        <f t="shared" si="1150"/>
        <v/>
      </c>
      <c r="AI6093" s="147" t="str">
        <f t="shared" si="1151"/>
        <v/>
      </c>
      <c r="AJ6093" s="148" t="str">
        <f t="shared" si="1140"/>
        <v/>
      </c>
      <c r="AK6093" s="148" t="str">
        <f t="shared" si="1141"/>
        <v/>
      </c>
      <c r="AL6093" s="147" t="str">
        <f t="shared" si="1142"/>
        <v/>
      </c>
      <c r="AM6093" s="147" t="str">
        <f t="shared" si="1143"/>
        <v/>
      </c>
      <c r="AN6093" s="147" t="str">
        <f t="shared" si="1144"/>
        <v/>
      </c>
      <c r="AO6093" s="118"/>
    </row>
    <row r="6094" spans="1:41">
      <c r="A6094" s="118"/>
      <c r="B6094" s="118"/>
      <c r="C6094" s="118"/>
      <c r="D6094" s="118"/>
      <c r="E6094" s="118"/>
      <c r="F6094" s="118"/>
      <c r="G6094" s="118"/>
      <c r="H6094" s="118"/>
      <c r="I6094" s="118"/>
      <c r="J6094" s="118"/>
      <c r="K6094" s="118"/>
      <c r="L6094" s="118"/>
      <c r="M6094" s="118"/>
      <c r="N6094" s="118"/>
      <c r="O6094" s="143" t="str">
        <f>IF(H6094="","",(S6094/S6094)&amp;":"&amp;ROUND(AH6094/S6094,2))</f>
        <v/>
      </c>
      <c r="P6094" s="118"/>
      <c r="Q6094" s="118"/>
      <c r="R6094" s="143" t="str">
        <f>IF(H6094="","",(S6094/S6094)&amp;":"&amp;ROUND(AI6094/S6094,2))</f>
        <v/>
      </c>
      <c r="S6094" s="144" t="str">
        <f t="shared" si="1145"/>
        <v/>
      </c>
      <c r="T6094" s="145" t="str">
        <f t="shared" si="1146"/>
        <v/>
      </c>
      <c r="U6094" s="118"/>
      <c r="V6094" s="145" t="str">
        <f t="shared" si="1147"/>
        <v/>
      </c>
      <c r="W6094" s="144" t="str">
        <f t="shared" si="1148"/>
        <v/>
      </c>
      <c r="X6094" s="146" t="str">
        <f>IF(C6094="","",IF(OR(C6094="Trade",C6094="Multi Position"),(X6093+V6094),IF(C6094="Deposit",(X6093+AE6094),IF(C6094="Withdrawal",(X6093-AE6094)))))</f>
        <v/>
      </c>
      <c r="Y6094" s="145" t="str">
        <f t="shared" si="1149"/>
        <v/>
      </c>
      <c r="Z6094" s="118"/>
      <c r="AA6094" s="118"/>
      <c r="AB6094" s="118"/>
      <c r="AC6094" s="118"/>
      <c r="AD6094" s="118"/>
      <c r="AE6094" s="139"/>
      <c r="AF6094" s="118"/>
      <c r="AG6094" s="118"/>
      <c r="AH6094" s="147" t="str">
        <f t="shared" si="1150"/>
        <v/>
      </c>
      <c r="AI6094" s="147" t="str">
        <f t="shared" si="1151"/>
        <v/>
      </c>
      <c r="AJ6094" s="148" t="str">
        <f t="shared" si="1140"/>
        <v/>
      </c>
      <c r="AK6094" s="148" t="str">
        <f t="shared" si="1141"/>
        <v/>
      </c>
      <c r="AL6094" s="147" t="str">
        <f t="shared" si="1142"/>
        <v/>
      </c>
      <c r="AM6094" s="147" t="str">
        <f t="shared" si="1143"/>
        <v/>
      </c>
      <c r="AN6094" s="147" t="str">
        <f t="shared" si="1144"/>
        <v/>
      </c>
      <c r="AO6094" s="118"/>
    </row>
    <row r="6095" spans="1:41">
      <c r="A6095" s="118"/>
      <c r="B6095" s="118"/>
      <c r="C6095" s="118"/>
      <c r="D6095" s="118"/>
      <c r="E6095" s="118"/>
      <c r="F6095" s="118"/>
      <c r="G6095" s="118"/>
      <c r="H6095" s="118"/>
      <c r="I6095" s="118"/>
      <c r="J6095" s="118"/>
      <c r="K6095" s="118"/>
      <c r="L6095" s="118"/>
      <c r="M6095" s="118"/>
      <c r="N6095" s="118"/>
      <c r="O6095" s="143" t="str">
        <f>IF(H6095="","",(S6095/S6095)&amp;":"&amp;ROUND(AH6095/S6095,2))</f>
        <v/>
      </c>
      <c r="P6095" s="118"/>
      <c r="Q6095" s="118"/>
      <c r="R6095" s="143" t="str">
        <f>IF(H6095="","",(S6095/S6095)&amp;":"&amp;ROUND(AI6095/S6095,2))</f>
        <v/>
      </c>
      <c r="S6095" s="144" t="str">
        <f t="shared" si="1145"/>
        <v/>
      </c>
      <c r="T6095" s="145" t="str">
        <f t="shared" si="1146"/>
        <v/>
      </c>
      <c r="U6095" s="118"/>
      <c r="V6095" s="145" t="str">
        <f t="shared" si="1147"/>
        <v/>
      </c>
      <c r="W6095" s="144" t="str">
        <f t="shared" si="1148"/>
        <v/>
      </c>
      <c r="X6095" s="146" t="str">
        <f>IF(C6095="","",IF(OR(C6095="Trade",C6095="Multi Position"),(X6094+V6095),IF(C6095="Deposit",(X6094+AE6095),IF(C6095="Withdrawal",(X6094-AE6095)))))</f>
        <v/>
      </c>
      <c r="Y6095" s="145" t="str">
        <f t="shared" si="1149"/>
        <v/>
      </c>
      <c r="Z6095" s="118"/>
      <c r="AA6095" s="118"/>
      <c r="AB6095" s="118"/>
      <c r="AC6095" s="118"/>
      <c r="AD6095" s="118"/>
      <c r="AE6095" s="139"/>
      <c r="AF6095" s="118"/>
      <c r="AG6095" s="118"/>
      <c r="AH6095" s="147" t="str">
        <f t="shared" si="1150"/>
        <v/>
      </c>
      <c r="AI6095" s="147" t="str">
        <f t="shared" si="1151"/>
        <v/>
      </c>
      <c r="AJ6095" s="148" t="str">
        <f t="shared" si="1140"/>
        <v/>
      </c>
      <c r="AK6095" s="148" t="str">
        <f t="shared" si="1141"/>
        <v/>
      </c>
      <c r="AL6095" s="147" t="str">
        <f t="shared" si="1142"/>
        <v/>
      </c>
      <c r="AM6095" s="147" t="str">
        <f t="shared" si="1143"/>
        <v/>
      </c>
      <c r="AN6095" s="147" t="str">
        <f t="shared" si="1144"/>
        <v/>
      </c>
      <c r="AO6095" s="118"/>
    </row>
    <row r="6096" spans="1:41">
      <c r="A6096" s="118"/>
      <c r="B6096" s="118"/>
      <c r="C6096" s="118"/>
      <c r="D6096" s="118"/>
      <c r="E6096" s="118"/>
      <c r="F6096" s="118"/>
      <c r="G6096" s="118"/>
      <c r="H6096" s="118"/>
      <c r="I6096" s="118"/>
      <c r="J6096" s="118"/>
      <c r="K6096" s="118"/>
      <c r="L6096" s="118"/>
      <c r="M6096" s="118"/>
      <c r="N6096" s="118"/>
      <c r="O6096" s="143" t="str">
        <f>IF(H6096="","",(S6096/S6096)&amp;":"&amp;ROUND(AH6096/S6096,2))</f>
        <v/>
      </c>
      <c r="P6096" s="118"/>
      <c r="Q6096" s="118"/>
      <c r="R6096" s="143" t="str">
        <f>IF(H6096="","",(S6096/S6096)&amp;":"&amp;ROUND(AI6096/S6096,2))</f>
        <v/>
      </c>
      <c r="S6096" s="144" t="str">
        <f t="shared" si="1145"/>
        <v/>
      </c>
      <c r="T6096" s="145" t="str">
        <f t="shared" si="1146"/>
        <v/>
      </c>
      <c r="U6096" s="118"/>
      <c r="V6096" s="145" t="str">
        <f t="shared" si="1147"/>
        <v/>
      </c>
      <c r="W6096" s="144" t="str">
        <f t="shared" si="1148"/>
        <v/>
      </c>
      <c r="X6096" s="146" t="str">
        <f>IF(C6096="","",IF(OR(C6096="Trade",C6096="Multi Position"),(X6095+V6096),IF(C6096="Deposit",(X6095+AE6096),IF(C6096="Withdrawal",(X6095-AE6096)))))</f>
        <v/>
      </c>
      <c r="Y6096" s="145" t="str">
        <f t="shared" si="1149"/>
        <v/>
      </c>
      <c r="Z6096" s="118"/>
      <c r="AA6096" s="118"/>
      <c r="AB6096" s="118"/>
      <c r="AC6096" s="118"/>
      <c r="AD6096" s="118"/>
      <c r="AE6096" s="139"/>
      <c r="AF6096" s="118"/>
      <c r="AG6096" s="118"/>
      <c r="AH6096" s="147" t="str">
        <f t="shared" si="1150"/>
        <v/>
      </c>
      <c r="AI6096" s="147" t="str">
        <f t="shared" si="1151"/>
        <v/>
      </c>
      <c r="AJ6096" s="148" t="str">
        <f t="shared" si="1140"/>
        <v/>
      </c>
      <c r="AK6096" s="148" t="str">
        <f t="shared" si="1141"/>
        <v/>
      </c>
      <c r="AL6096" s="147" t="str">
        <f t="shared" si="1142"/>
        <v/>
      </c>
      <c r="AM6096" s="147" t="str">
        <f t="shared" si="1143"/>
        <v/>
      </c>
      <c r="AN6096" s="147" t="str">
        <f t="shared" si="1144"/>
        <v/>
      </c>
      <c r="AO6096" s="118"/>
    </row>
    <row r="6097" spans="1:41">
      <c r="A6097" s="118"/>
      <c r="B6097" s="118"/>
      <c r="C6097" s="118"/>
      <c r="D6097" s="118"/>
      <c r="E6097" s="118"/>
      <c r="F6097" s="118"/>
      <c r="G6097" s="118"/>
      <c r="H6097" s="118"/>
      <c r="I6097" s="118"/>
      <c r="J6097" s="118"/>
      <c r="K6097" s="118"/>
      <c r="L6097" s="118"/>
      <c r="M6097" s="118"/>
      <c r="N6097" s="118"/>
      <c r="O6097" s="143" t="str">
        <f>IF(H6097="","",(S6097/S6097)&amp;":"&amp;ROUND(AH6097/S6097,2))</f>
        <v/>
      </c>
      <c r="P6097" s="118"/>
      <c r="Q6097" s="118"/>
      <c r="R6097" s="143" t="str">
        <f>IF(H6097="","",(S6097/S6097)&amp;":"&amp;ROUND(AI6097/S6097,2))</f>
        <v/>
      </c>
      <c r="S6097" s="144" t="str">
        <f t="shared" si="1145"/>
        <v/>
      </c>
      <c r="T6097" s="145" t="str">
        <f t="shared" si="1146"/>
        <v/>
      </c>
      <c r="U6097" s="118"/>
      <c r="V6097" s="145" t="str">
        <f t="shared" si="1147"/>
        <v/>
      </c>
      <c r="W6097" s="144" t="str">
        <f t="shared" si="1148"/>
        <v/>
      </c>
      <c r="X6097" s="146" t="str">
        <f>IF(C6097="","",IF(OR(C6097="Trade",C6097="Multi Position"),(X6096+V6097),IF(C6097="Deposit",(X6096+AE6097),IF(C6097="Withdrawal",(X6096-AE6097)))))</f>
        <v/>
      </c>
      <c r="Y6097" s="145" t="str">
        <f t="shared" si="1149"/>
        <v/>
      </c>
      <c r="Z6097" s="118"/>
      <c r="AA6097" s="118"/>
      <c r="AB6097" s="118"/>
      <c r="AC6097" s="118"/>
      <c r="AD6097" s="118"/>
      <c r="AE6097" s="139"/>
      <c r="AF6097" s="118"/>
      <c r="AG6097" s="118"/>
      <c r="AH6097" s="147" t="str">
        <f t="shared" si="1150"/>
        <v/>
      </c>
      <c r="AI6097" s="147" t="str">
        <f t="shared" si="1151"/>
        <v/>
      </c>
      <c r="AJ6097" s="148" t="str">
        <f t="shared" si="1140"/>
        <v/>
      </c>
      <c r="AK6097" s="148" t="str">
        <f t="shared" si="1141"/>
        <v/>
      </c>
      <c r="AL6097" s="147" t="str">
        <f t="shared" si="1142"/>
        <v/>
      </c>
      <c r="AM6097" s="147" t="str">
        <f t="shared" si="1143"/>
        <v/>
      </c>
      <c r="AN6097" s="147" t="str">
        <f t="shared" si="1144"/>
        <v/>
      </c>
      <c r="AO6097" s="118"/>
    </row>
    <row r="6098" spans="1:41">
      <c r="A6098" s="118"/>
      <c r="B6098" s="118"/>
      <c r="C6098" s="118"/>
      <c r="D6098" s="118"/>
      <c r="E6098" s="118"/>
      <c r="F6098" s="118"/>
      <c r="G6098" s="118"/>
      <c r="H6098" s="118"/>
      <c r="I6098" s="118"/>
      <c r="J6098" s="118"/>
      <c r="K6098" s="118"/>
      <c r="L6098" s="118"/>
      <c r="M6098" s="118"/>
      <c r="N6098" s="118"/>
      <c r="O6098" s="143" t="str">
        <f>IF(H6098="","",(S6098/S6098)&amp;":"&amp;ROUND(AH6098/S6098,2))</f>
        <v/>
      </c>
      <c r="P6098" s="118"/>
      <c r="Q6098" s="118"/>
      <c r="R6098" s="143" t="str">
        <f>IF(H6098="","",(S6098/S6098)&amp;":"&amp;ROUND(AI6098/S6098,2))</f>
        <v/>
      </c>
      <c r="S6098" s="144" t="str">
        <f t="shared" si="1145"/>
        <v/>
      </c>
      <c r="T6098" s="145" t="str">
        <f t="shared" si="1146"/>
        <v/>
      </c>
      <c r="U6098" s="118"/>
      <c r="V6098" s="145" t="str">
        <f t="shared" si="1147"/>
        <v/>
      </c>
      <c r="W6098" s="144" t="str">
        <f t="shared" si="1148"/>
        <v/>
      </c>
      <c r="X6098" s="146" t="str">
        <f>IF(C6098="","",IF(OR(C6098="Trade",C6098="Multi Position"),(X6097+V6098),IF(C6098="Deposit",(X6097+AE6098),IF(C6098="Withdrawal",(X6097-AE6098)))))</f>
        <v/>
      </c>
      <c r="Y6098" s="145" t="str">
        <f t="shared" si="1149"/>
        <v/>
      </c>
      <c r="Z6098" s="118"/>
      <c r="AA6098" s="118"/>
      <c r="AB6098" s="118"/>
      <c r="AC6098" s="118"/>
      <c r="AD6098" s="118"/>
      <c r="AE6098" s="139"/>
      <c r="AF6098" s="118"/>
      <c r="AG6098" s="118"/>
      <c r="AH6098" s="147" t="str">
        <f t="shared" si="1150"/>
        <v/>
      </c>
      <c r="AI6098" s="147" t="str">
        <f t="shared" si="1151"/>
        <v/>
      </c>
      <c r="AJ6098" s="148" t="str">
        <f t="shared" si="1140"/>
        <v/>
      </c>
      <c r="AK6098" s="148" t="str">
        <f t="shared" si="1141"/>
        <v/>
      </c>
      <c r="AL6098" s="147" t="str">
        <f t="shared" si="1142"/>
        <v/>
      </c>
      <c r="AM6098" s="147" t="str">
        <f t="shared" si="1143"/>
        <v/>
      </c>
      <c r="AN6098" s="147" t="str">
        <f t="shared" si="1144"/>
        <v/>
      </c>
      <c r="AO6098" s="118"/>
    </row>
    <row r="6099" spans="1:41">
      <c r="A6099" s="118"/>
      <c r="B6099" s="118"/>
      <c r="C6099" s="118"/>
      <c r="D6099" s="118"/>
      <c r="E6099" s="118"/>
      <c r="F6099" s="118"/>
      <c r="G6099" s="118"/>
      <c r="H6099" s="118"/>
      <c r="I6099" s="118"/>
      <c r="J6099" s="118"/>
      <c r="K6099" s="118"/>
      <c r="L6099" s="118"/>
      <c r="M6099" s="118"/>
      <c r="N6099" s="118"/>
      <c r="O6099" s="143" t="str">
        <f>IF(H6099="","",(S6099/S6099)&amp;":"&amp;ROUND(AH6099/S6099,2))</f>
        <v/>
      </c>
      <c r="P6099" s="118"/>
      <c r="Q6099" s="118"/>
      <c r="R6099" s="143" t="str">
        <f>IF(H6099="","",(S6099/S6099)&amp;":"&amp;ROUND(AI6099/S6099,2))</f>
        <v/>
      </c>
      <c r="S6099" s="144" t="str">
        <f t="shared" si="1145"/>
        <v/>
      </c>
      <c r="T6099" s="145" t="str">
        <f t="shared" si="1146"/>
        <v/>
      </c>
      <c r="U6099" s="118"/>
      <c r="V6099" s="145" t="str">
        <f t="shared" si="1147"/>
        <v/>
      </c>
      <c r="W6099" s="144" t="str">
        <f t="shared" si="1148"/>
        <v/>
      </c>
      <c r="X6099" s="146" t="str">
        <f>IF(C6099="","",IF(OR(C6099="Trade",C6099="Multi Position"),(X6098+V6099),IF(C6099="Deposit",(X6098+AE6099),IF(C6099="Withdrawal",(X6098-AE6099)))))</f>
        <v/>
      </c>
      <c r="Y6099" s="145" t="str">
        <f t="shared" si="1149"/>
        <v/>
      </c>
      <c r="Z6099" s="118"/>
      <c r="AA6099" s="118"/>
      <c r="AB6099" s="118"/>
      <c r="AC6099" s="118"/>
      <c r="AD6099" s="118"/>
      <c r="AE6099" s="139"/>
      <c r="AF6099" s="118"/>
      <c r="AG6099" s="118"/>
      <c r="AH6099" s="147" t="str">
        <f t="shared" si="1150"/>
        <v/>
      </c>
      <c r="AI6099" s="147" t="str">
        <f t="shared" si="1151"/>
        <v/>
      </c>
      <c r="AJ6099" s="148" t="str">
        <f t="shared" si="1140"/>
        <v/>
      </c>
      <c r="AK6099" s="148" t="str">
        <f t="shared" si="1141"/>
        <v/>
      </c>
      <c r="AL6099" s="147" t="str">
        <f t="shared" si="1142"/>
        <v/>
      </c>
      <c r="AM6099" s="147" t="str">
        <f t="shared" si="1143"/>
        <v/>
      </c>
      <c r="AN6099" s="147" t="str">
        <f t="shared" si="1144"/>
        <v/>
      </c>
      <c r="AO6099" s="118"/>
    </row>
    <row r="6100" spans="1:41">
      <c r="A6100" s="118"/>
      <c r="B6100" s="118"/>
      <c r="C6100" s="118"/>
      <c r="D6100" s="118"/>
      <c r="E6100" s="118"/>
      <c r="F6100" s="118"/>
      <c r="G6100" s="118"/>
      <c r="H6100" s="118"/>
      <c r="I6100" s="118"/>
      <c r="J6100" s="118"/>
      <c r="K6100" s="118"/>
      <c r="L6100" s="118"/>
      <c r="M6100" s="118"/>
      <c r="N6100" s="118"/>
      <c r="O6100" s="143" t="str">
        <f>IF(H6100="","",(S6100/S6100)&amp;":"&amp;ROUND(AH6100/S6100,2))</f>
        <v/>
      </c>
      <c r="P6100" s="118"/>
      <c r="Q6100" s="118"/>
      <c r="R6100" s="143" t="str">
        <f>IF(H6100="","",(S6100/S6100)&amp;":"&amp;ROUND(AI6100/S6100,2))</f>
        <v/>
      </c>
      <c r="S6100" s="144" t="str">
        <f t="shared" si="1145"/>
        <v/>
      </c>
      <c r="T6100" s="145" t="str">
        <f t="shared" si="1146"/>
        <v/>
      </c>
      <c r="U6100" s="118"/>
      <c r="V6100" s="145" t="str">
        <f t="shared" si="1147"/>
        <v/>
      </c>
      <c r="W6100" s="144" t="str">
        <f t="shared" si="1148"/>
        <v/>
      </c>
      <c r="X6100" s="146" t="str">
        <f>IF(C6100="","",IF(OR(C6100="Trade",C6100="Multi Position"),(X6099+V6100),IF(C6100="Deposit",(X6099+AE6100),IF(C6100="Withdrawal",(X6099-AE6100)))))</f>
        <v/>
      </c>
      <c r="Y6100" s="145" t="str">
        <f t="shared" si="1149"/>
        <v/>
      </c>
      <c r="Z6100" s="118"/>
      <c r="AA6100" s="118"/>
      <c r="AB6100" s="118"/>
      <c r="AC6100" s="118"/>
      <c r="AD6100" s="118"/>
      <c r="AE6100" s="139"/>
      <c r="AF6100" s="118"/>
      <c r="AG6100" s="118"/>
      <c r="AH6100" s="147" t="str">
        <f t="shared" si="1150"/>
        <v/>
      </c>
      <c r="AI6100" s="147" t="str">
        <f t="shared" si="1151"/>
        <v/>
      </c>
      <c r="AJ6100" s="148" t="str">
        <f t="shared" si="1140"/>
        <v/>
      </c>
      <c r="AK6100" s="148" t="str">
        <f t="shared" si="1141"/>
        <v/>
      </c>
      <c r="AL6100" s="147" t="str">
        <f t="shared" si="1142"/>
        <v/>
      </c>
      <c r="AM6100" s="147" t="str">
        <f t="shared" si="1143"/>
        <v/>
      </c>
      <c r="AN6100" s="147" t="str">
        <f t="shared" si="1144"/>
        <v/>
      </c>
      <c r="AO6100" s="118"/>
    </row>
    <row r="6101" spans="1:41">
      <c r="A6101" s="118"/>
      <c r="B6101" s="118"/>
      <c r="C6101" s="118"/>
      <c r="D6101" s="118"/>
      <c r="E6101" s="118"/>
      <c r="F6101" s="118"/>
      <c r="G6101" s="118"/>
      <c r="H6101" s="118"/>
      <c r="I6101" s="118"/>
      <c r="J6101" s="118"/>
      <c r="K6101" s="118"/>
      <c r="L6101" s="118"/>
      <c r="M6101" s="118"/>
      <c r="N6101" s="118"/>
      <c r="O6101" s="143" t="str">
        <f>IF(H6101="","",(S6101/S6101)&amp;":"&amp;ROUND(AH6101/S6101,2))</f>
        <v/>
      </c>
      <c r="P6101" s="118"/>
      <c r="Q6101" s="118"/>
      <c r="R6101" s="143" t="str">
        <f>IF(H6101="","",(S6101/S6101)&amp;":"&amp;ROUND(AI6101/S6101,2))</f>
        <v/>
      </c>
      <c r="S6101" s="144" t="str">
        <f t="shared" si="1145"/>
        <v/>
      </c>
      <c r="T6101" s="145" t="str">
        <f t="shared" si="1146"/>
        <v/>
      </c>
      <c r="U6101" s="118"/>
      <c r="V6101" s="145" t="str">
        <f t="shared" si="1147"/>
        <v/>
      </c>
      <c r="W6101" s="144" t="str">
        <f t="shared" si="1148"/>
        <v/>
      </c>
      <c r="X6101" s="146" t="str">
        <f>IF(C6101="","",IF(OR(C6101="Trade",C6101="Multi Position"),(X6100+V6101),IF(C6101="Deposit",(X6100+AE6101),IF(C6101="Withdrawal",(X6100-AE6101)))))</f>
        <v/>
      </c>
      <c r="Y6101" s="145" t="str">
        <f t="shared" si="1149"/>
        <v/>
      </c>
      <c r="Z6101" s="118"/>
      <c r="AA6101" s="118"/>
      <c r="AB6101" s="118"/>
      <c r="AC6101" s="118"/>
      <c r="AD6101" s="118"/>
      <c r="AE6101" s="139"/>
      <c r="AF6101" s="118"/>
      <c r="AG6101" s="118"/>
      <c r="AH6101" s="147" t="str">
        <f t="shared" si="1150"/>
        <v/>
      </c>
      <c r="AI6101" s="147" t="str">
        <f t="shared" si="1151"/>
        <v/>
      </c>
      <c r="AJ6101" s="148" t="str">
        <f t="shared" si="1140"/>
        <v/>
      </c>
      <c r="AK6101" s="148" t="str">
        <f t="shared" si="1141"/>
        <v/>
      </c>
      <c r="AL6101" s="147" t="str">
        <f t="shared" si="1142"/>
        <v/>
      </c>
      <c r="AM6101" s="147" t="str">
        <f t="shared" si="1143"/>
        <v/>
      </c>
      <c r="AN6101" s="147" t="str">
        <f t="shared" si="1144"/>
        <v/>
      </c>
      <c r="AO6101" s="118"/>
    </row>
    <row r="6102" spans="1:41">
      <c r="A6102" s="118"/>
      <c r="B6102" s="118"/>
      <c r="C6102" s="118"/>
      <c r="D6102" s="118"/>
      <c r="E6102" s="118"/>
      <c r="F6102" s="118"/>
      <c r="G6102" s="118"/>
      <c r="H6102" s="118"/>
      <c r="I6102" s="118"/>
      <c r="J6102" s="118"/>
      <c r="K6102" s="118"/>
      <c r="L6102" s="118"/>
      <c r="M6102" s="118"/>
      <c r="N6102" s="118"/>
      <c r="O6102" s="143" t="str">
        <f>IF(H6102="","",(S6102/S6102)&amp;":"&amp;ROUND(AH6102/S6102,2))</f>
        <v/>
      </c>
      <c r="P6102" s="118"/>
      <c r="Q6102" s="118"/>
      <c r="R6102" s="143" t="str">
        <f>IF(H6102="","",(S6102/S6102)&amp;":"&amp;ROUND(AI6102/S6102,2))</f>
        <v/>
      </c>
      <c r="S6102" s="144" t="str">
        <f t="shared" si="1145"/>
        <v/>
      </c>
      <c r="T6102" s="145" t="str">
        <f t="shared" si="1146"/>
        <v/>
      </c>
      <c r="U6102" s="118"/>
      <c r="V6102" s="145" t="str">
        <f t="shared" si="1147"/>
        <v/>
      </c>
      <c r="W6102" s="144" t="str">
        <f t="shared" si="1148"/>
        <v/>
      </c>
      <c r="X6102" s="146" t="str">
        <f>IF(C6102="","",IF(OR(C6102="Trade",C6102="Multi Position"),(X6101+V6102),IF(C6102="Deposit",(X6101+AE6102),IF(C6102="Withdrawal",(X6101-AE6102)))))</f>
        <v/>
      </c>
      <c r="Y6102" s="145" t="str">
        <f t="shared" si="1149"/>
        <v/>
      </c>
      <c r="Z6102" s="118"/>
      <c r="AA6102" s="118"/>
      <c r="AB6102" s="118"/>
      <c r="AC6102" s="118"/>
      <c r="AD6102" s="118"/>
      <c r="AE6102" s="139"/>
      <c r="AF6102" s="118"/>
      <c r="AG6102" s="118"/>
      <c r="AH6102" s="147" t="str">
        <f t="shared" si="1150"/>
        <v/>
      </c>
      <c r="AI6102" s="147" t="str">
        <f t="shared" si="1151"/>
        <v/>
      </c>
      <c r="AJ6102" s="148" t="str">
        <f t="shared" si="1140"/>
        <v/>
      </c>
      <c r="AK6102" s="148" t="str">
        <f t="shared" si="1141"/>
        <v/>
      </c>
      <c r="AL6102" s="147" t="str">
        <f t="shared" si="1142"/>
        <v/>
      </c>
      <c r="AM6102" s="147" t="str">
        <f t="shared" si="1143"/>
        <v/>
      </c>
      <c r="AN6102" s="147" t="str">
        <f t="shared" si="1144"/>
        <v/>
      </c>
      <c r="AO6102" s="118"/>
    </row>
    <row r="6103" spans="1:41">
      <c r="A6103" s="118"/>
      <c r="B6103" s="118"/>
      <c r="C6103" s="118"/>
      <c r="D6103" s="118"/>
      <c r="E6103" s="118"/>
      <c r="F6103" s="118"/>
      <c r="G6103" s="118"/>
      <c r="H6103" s="118"/>
      <c r="I6103" s="118"/>
      <c r="J6103" s="118"/>
      <c r="K6103" s="118"/>
      <c r="L6103" s="118"/>
      <c r="M6103" s="118"/>
      <c r="N6103" s="118"/>
      <c r="O6103" s="143" t="str">
        <f>IF(H6103="","",(S6103/S6103)&amp;":"&amp;ROUND(AH6103/S6103,2))</f>
        <v/>
      </c>
      <c r="P6103" s="118"/>
      <c r="Q6103" s="118"/>
      <c r="R6103" s="143" t="str">
        <f>IF(H6103="","",(S6103/S6103)&amp;":"&amp;ROUND(AI6103/S6103,2))</f>
        <v/>
      </c>
      <c r="S6103" s="144" t="str">
        <f t="shared" si="1145"/>
        <v/>
      </c>
      <c r="T6103" s="145" t="str">
        <f t="shared" si="1146"/>
        <v/>
      </c>
      <c r="U6103" s="118"/>
      <c r="V6103" s="145" t="str">
        <f t="shared" si="1147"/>
        <v/>
      </c>
      <c r="W6103" s="144" t="str">
        <f t="shared" si="1148"/>
        <v/>
      </c>
      <c r="X6103" s="146" t="str">
        <f>IF(C6103="","",IF(OR(C6103="Trade",C6103="Multi Position"),(X6102+V6103),IF(C6103="Deposit",(X6102+AE6103),IF(C6103="Withdrawal",(X6102-AE6103)))))</f>
        <v/>
      </c>
      <c r="Y6103" s="145" t="str">
        <f t="shared" si="1149"/>
        <v/>
      </c>
      <c r="Z6103" s="118"/>
      <c r="AA6103" s="118"/>
      <c r="AB6103" s="118"/>
      <c r="AC6103" s="118"/>
      <c r="AD6103" s="118"/>
      <c r="AE6103" s="139"/>
      <c r="AF6103" s="118"/>
      <c r="AG6103" s="118"/>
      <c r="AH6103" s="147" t="str">
        <f t="shared" si="1150"/>
        <v/>
      </c>
      <c r="AI6103" s="147" t="str">
        <f t="shared" si="1151"/>
        <v/>
      </c>
      <c r="AJ6103" s="148" t="str">
        <f t="shared" si="1140"/>
        <v/>
      </c>
      <c r="AK6103" s="148" t="str">
        <f t="shared" si="1141"/>
        <v/>
      </c>
      <c r="AL6103" s="147" t="str">
        <f t="shared" si="1142"/>
        <v/>
      </c>
      <c r="AM6103" s="147" t="str">
        <f t="shared" si="1143"/>
        <v/>
      </c>
      <c r="AN6103" s="147" t="str">
        <f t="shared" si="1144"/>
        <v/>
      </c>
      <c r="AO6103" s="118"/>
    </row>
    <row r="6104" spans="1:41">
      <c r="A6104" s="118"/>
      <c r="B6104" s="118"/>
      <c r="C6104" s="118"/>
      <c r="D6104" s="118"/>
      <c r="E6104" s="118"/>
      <c r="F6104" s="118"/>
      <c r="G6104" s="118"/>
      <c r="H6104" s="118"/>
      <c r="I6104" s="118"/>
      <c r="J6104" s="118"/>
      <c r="K6104" s="118"/>
      <c r="L6104" s="118"/>
      <c r="M6104" s="118"/>
      <c r="N6104" s="118"/>
      <c r="O6104" s="143" t="str">
        <f>IF(H6104="","",(S6104/S6104)&amp;":"&amp;ROUND(AH6104/S6104,2))</f>
        <v/>
      </c>
      <c r="P6104" s="118"/>
      <c r="Q6104" s="118"/>
      <c r="R6104" s="143" t="str">
        <f>IF(H6104="","",(S6104/S6104)&amp;":"&amp;ROUND(AI6104/S6104,2))</f>
        <v/>
      </c>
      <c r="S6104" s="144" t="str">
        <f t="shared" si="1145"/>
        <v/>
      </c>
      <c r="T6104" s="145" t="str">
        <f t="shared" si="1146"/>
        <v/>
      </c>
      <c r="U6104" s="118"/>
      <c r="V6104" s="145" t="str">
        <f t="shared" si="1147"/>
        <v/>
      </c>
      <c r="W6104" s="144" t="str">
        <f t="shared" si="1148"/>
        <v/>
      </c>
      <c r="X6104" s="146" t="str">
        <f>IF(C6104="","",IF(OR(C6104="Trade",C6104="Multi Position"),(X6103+V6104),IF(C6104="Deposit",(X6103+AE6104),IF(C6104="Withdrawal",(X6103-AE6104)))))</f>
        <v/>
      </c>
      <c r="Y6104" s="145" t="str">
        <f t="shared" si="1149"/>
        <v/>
      </c>
      <c r="Z6104" s="118"/>
      <c r="AA6104" s="118"/>
      <c r="AB6104" s="118"/>
      <c r="AC6104" s="118"/>
      <c r="AD6104" s="118"/>
      <c r="AE6104" s="139"/>
      <c r="AF6104" s="118"/>
      <c r="AG6104" s="118"/>
      <c r="AH6104" s="147" t="str">
        <f t="shared" si="1150"/>
        <v/>
      </c>
      <c r="AI6104" s="147" t="str">
        <f t="shared" si="1151"/>
        <v/>
      </c>
      <c r="AJ6104" s="148" t="str">
        <f t="shared" si="1140"/>
        <v/>
      </c>
      <c r="AK6104" s="148" t="str">
        <f t="shared" si="1141"/>
        <v/>
      </c>
      <c r="AL6104" s="147" t="str">
        <f t="shared" si="1142"/>
        <v/>
      </c>
      <c r="AM6104" s="147" t="str">
        <f t="shared" si="1143"/>
        <v/>
      </c>
      <c r="AN6104" s="147" t="str">
        <f t="shared" si="1144"/>
        <v/>
      </c>
      <c r="AO6104" s="118"/>
    </row>
    <row r="6105" spans="1:41">
      <c r="A6105" s="118"/>
      <c r="B6105" s="118"/>
      <c r="C6105" s="118"/>
      <c r="D6105" s="118"/>
      <c r="E6105" s="118"/>
      <c r="F6105" s="118"/>
      <c r="G6105" s="118"/>
      <c r="H6105" s="118"/>
      <c r="I6105" s="118"/>
      <c r="J6105" s="118"/>
      <c r="K6105" s="118"/>
      <c r="L6105" s="118"/>
      <c r="M6105" s="118"/>
      <c r="N6105" s="118"/>
      <c r="O6105" s="143" t="str">
        <f>IF(H6105="","",(S6105/S6105)&amp;":"&amp;ROUND(AH6105/S6105,2))</f>
        <v/>
      </c>
      <c r="P6105" s="118"/>
      <c r="Q6105" s="118"/>
      <c r="R6105" s="143" t="str">
        <f>IF(H6105="","",(S6105/S6105)&amp;":"&amp;ROUND(AI6105/S6105,2))</f>
        <v/>
      </c>
      <c r="S6105" s="144" t="str">
        <f t="shared" si="1145"/>
        <v/>
      </c>
      <c r="T6105" s="145" t="str">
        <f t="shared" si="1146"/>
        <v/>
      </c>
      <c r="U6105" s="118"/>
      <c r="V6105" s="145" t="str">
        <f t="shared" si="1147"/>
        <v/>
      </c>
      <c r="W6105" s="144" t="str">
        <f t="shared" si="1148"/>
        <v/>
      </c>
      <c r="X6105" s="146" t="str">
        <f>IF(C6105="","",IF(OR(C6105="Trade",C6105="Multi Position"),(X6104+V6105),IF(C6105="Deposit",(X6104+AE6105),IF(C6105="Withdrawal",(X6104-AE6105)))))</f>
        <v/>
      </c>
      <c r="Y6105" s="145" t="str">
        <f t="shared" si="1149"/>
        <v/>
      </c>
      <c r="Z6105" s="118"/>
      <c r="AA6105" s="118"/>
      <c r="AB6105" s="118"/>
      <c r="AC6105" s="118"/>
      <c r="AD6105" s="118"/>
      <c r="AE6105" s="139"/>
      <c r="AF6105" s="118"/>
      <c r="AG6105" s="118"/>
      <c r="AH6105" s="147" t="str">
        <f t="shared" si="1150"/>
        <v/>
      </c>
      <c r="AI6105" s="147" t="str">
        <f t="shared" si="1151"/>
        <v/>
      </c>
      <c r="AJ6105" s="148" t="str">
        <f t="shared" si="1140"/>
        <v/>
      </c>
      <c r="AK6105" s="148" t="str">
        <f t="shared" si="1141"/>
        <v/>
      </c>
      <c r="AL6105" s="147" t="str">
        <f t="shared" si="1142"/>
        <v/>
      </c>
      <c r="AM6105" s="147" t="str">
        <f t="shared" si="1143"/>
        <v/>
      </c>
      <c r="AN6105" s="147" t="str">
        <f t="shared" si="1144"/>
        <v/>
      </c>
      <c r="AO6105" s="118"/>
    </row>
    <row r="6106" spans="1:41">
      <c r="A6106" s="118"/>
      <c r="B6106" s="118"/>
      <c r="C6106" s="118"/>
      <c r="D6106" s="118"/>
      <c r="E6106" s="118"/>
      <c r="F6106" s="118"/>
      <c r="G6106" s="118"/>
      <c r="H6106" s="118"/>
      <c r="I6106" s="118"/>
      <c r="J6106" s="118"/>
      <c r="K6106" s="118"/>
      <c r="L6106" s="118"/>
      <c r="M6106" s="118"/>
      <c r="N6106" s="118"/>
      <c r="O6106" s="143" t="str">
        <f>IF(H6106="","",(S6106/S6106)&amp;":"&amp;ROUND(AH6106/S6106,2))</f>
        <v/>
      </c>
      <c r="P6106" s="118"/>
      <c r="Q6106" s="118"/>
      <c r="R6106" s="143" t="str">
        <f>IF(H6106="","",(S6106/S6106)&amp;":"&amp;ROUND(AI6106/S6106,2))</f>
        <v/>
      </c>
      <c r="S6106" s="144" t="str">
        <f t="shared" si="1145"/>
        <v/>
      </c>
      <c r="T6106" s="145" t="str">
        <f t="shared" si="1146"/>
        <v/>
      </c>
      <c r="U6106" s="118"/>
      <c r="V6106" s="145" t="str">
        <f t="shared" si="1147"/>
        <v/>
      </c>
      <c r="W6106" s="144" t="str">
        <f t="shared" si="1148"/>
        <v/>
      </c>
      <c r="X6106" s="146" t="str">
        <f>IF(C6106="","",IF(OR(C6106="Trade",C6106="Multi Position"),(X6105+V6106),IF(C6106="Deposit",(X6105+AE6106),IF(C6106="Withdrawal",(X6105-AE6106)))))</f>
        <v/>
      </c>
      <c r="Y6106" s="145" t="str">
        <f t="shared" si="1149"/>
        <v/>
      </c>
      <c r="Z6106" s="118"/>
      <c r="AA6106" s="118"/>
      <c r="AB6106" s="118"/>
      <c r="AC6106" s="118"/>
      <c r="AD6106" s="118"/>
      <c r="AE6106" s="139"/>
      <c r="AF6106" s="118"/>
      <c r="AG6106" s="118"/>
      <c r="AH6106" s="147" t="str">
        <f t="shared" si="1150"/>
        <v/>
      </c>
      <c r="AI6106" s="147" t="str">
        <f t="shared" si="1151"/>
        <v/>
      </c>
      <c r="AJ6106" s="148" t="str">
        <f t="shared" si="1140"/>
        <v/>
      </c>
      <c r="AK6106" s="148" t="str">
        <f t="shared" si="1141"/>
        <v/>
      </c>
      <c r="AL6106" s="147" t="str">
        <f t="shared" si="1142"/>
        <v/>
      </c>
      <c r="AM6106" s="147" t="str">
        <f t="shared" si="1143"/>
        <v/>
      </c>
      <c r="AN6106" s="147" t="str">
        <f t="shared" si="1144"/>
        <v/>
      </c>
      <c r="AO6106" s="118"/>
    </row>
    <row r="6107" spans="1:41">
      <c r="A6107" s="118"/>
      <c r="B6107" s="118"/>
      <c r="C6107" s="118"/>
      <c r="D6107" s="118"/>
      <c r="E6107" s="118"/>
      <c r="F6107" s="118"/>
      <c r="G6107" s="118"/>
      <c r="H6107" s="118"/>
      <c r="I6107" s="118"/>
      <c r="J6107" s="118"/>
      <c r="K6107" s="118"/>
      <c r="L6107" s="118"/>
      <c r="M6107" s="118"/>
      <c r="N6107" s="118"/>
      <c r="O6107" s="143" t="str">
        <f>IF(H6107="","",(S6107/S6107)&amp;":"&amp;ROUND(AH6107/S6107,2))</f>
        <v/>
      </c>
      <c r="P6107" s="118"/>
      <c r="Q6107" s="118"/>
      <c r="R6107" s="143" t="str">
        <f>IF(H6107="","",(S6107/S6107)&amp;":"&amp;ROUND(AI6107/S6107,2))</f>
        <v/>
      </c>
      <c r="S6107" s="144" t="str">
        <f t="shared" si="1145"/>
        <v/>
      </c>
      <c r="T6107" s="145" t="str">
        <f t="shared" si="1146"/>
        <v/>
      </c>
      <c r="U6107" s="118"/>
      <c r="V6107" s="145" t="str">
        <f t="shared" si="1147"/>
        <v/>
      </c>
      <c r="W6107" s="144" t="str">
        <f t="shared" si="1148"/>
        <v/>
      </c>
      <c r="X6107" s="146" t="str">
        <f>IF(C6107="","",IF(OR(C6107="Trade",C6107="Multi Position"),(X6106+V6107),IF(C6107="Deposit",(X6106+AE6107),IF(C6107="Withdrawal",(X6106-AE6107)))))</f>
        <v/>
      </c>
      <c r="Y6107" s="145" t="str">
        <f t="shared" si="1149"/>
        <v/>
      </c>
      <c r="Z6107" s="118"/>
      <c r="AA6107" s="118"/>
      <c r="AB6107" s="118"/>
      <c r="AC6107" s="118"/>
      <c r="AD6107" s="118"/>
      <c r="AE6107" s="139"/>
      <c r="AF6107" s="118"/>
      <c r="AG6107" s="118"/>
      <c r="AH6107" s="147" t="str">
        <f t="shared" si="1150"/>
        <v/>
      </c>
      <c r="AI6107" s="147" t="str">
        <f t="shared" si="1151"/>
        <v/>
      </c>
      <c r="AJ6107" s="148" t="str">
        <f t="shared" si="1140"/>
        <v/>
      </c>
      <c r="AK6107" s="148" t="str">
        <f t="shared" si="1141"/>
        <v/>
      </c>
      <c r="AL6107" s="147" t="str">
        <f t="shared" si="1142"/>
        <v/>
      </c>
      <c r="AM6107" s="147" t="str">
        <f t="shared" si="1143"/>
        <v/>
      </c>
      <c r="AN6107" s="147" t="str">
        <f t="shared" si="1144"/>
        <v/>
      </c>
      <c r="AO6107" s="118"/>
    </row>
    <row r="6108" spans="1:41">
      <c r="A6108" s="118"/>
      <c r="B6108" s="118"/>
      <c r="C6108" s="118"/>
      <c r="D6108" s="118"/>
      <c r="E6108" s="118"/>
      <c r="F6108" s="118"/>
      <c r="G6108" s="118"/>
      <c r="H6108" s="118"/>
      <c r="I6108" s="118"/>
      <c r="J6108" s="118"/>
      <c r="K6108" s="118"/>
      <c r="L6108" s="118"/>
      <c r="M6108" s="118"/>
      <c r="N6108" s="118"/>
      <c r="O6108" s="143" t="str">
        <f>IF(H6108="","",(S6108/S6108)&amp;":"&amp;ROUND(AH6108/S6108,2))</f>
        <v/>
      </c>
      <c r="P6108" s="118"/>
      <c r="Q6108" s="118"/>
      <c r="R6108" s="143" t="str">
        <f>IF(H6108="","",(S6108/S6108)&amp;":"&amp;ROUND(AI6108/S6108,2))</f>
        <v/>
      </c>
      <c r="S6108" s="144" t="str">
        <f t="shared" si="1145"/>
        <v/>
      </c>
      <c r="T6108" s="145" t="str">
        <f t="shared" si="1146"/>
        <v/>
      </c>
      <c r="U6108" s="118"/>
      <c r="V6108" s="145" t="str">
        <f t="shared" si="1147"/>
        <v/>
      </c>
      <c r="W6108" s="144" t="str">
        <f t="shared" si="1148"/>
        <v/>
      </c>
      <c r="X6108" s="146" t="str">
        <f>IF(C6108="","",IF(OR(C6108="Trade",C6108="Multi Position"),(X6107+V6108),IF(C6108="Deposit",(X6107+AE6108),IF(C6108="Withdrawal",(X6107-AE6108)))))</f>
        <v/>
      </c>
      <c r="Y6108" s="145" t="str">
        <f t="shared" si="1149"/>
        <v/>
      </c>
      <c r="Z6108" s="118"/>
      <c r="AA6108" s="118"/>
      <c r="AB6108" s="118"/>
      <c r="AC6108" s="118"/>
      <c r="AD6108" s="118"/>
      <c r="AE6108" s="139"/>
      <c r="AF6108" s="118"/>
      <c r="AG6108" s="118"/>
      <c r="AH6108" s="147" t="str">
        <f t="shared" si="1150"/>
        <v/>
      </c>
      <c r="AI6108" s="147" t="str">
        <f t="shared" si="1151"/>
        <v/>
      </c>
      <c r="AJ6108" s="148" t="str">
        <f t="shared" si="1140"/>
        <v/>
      </c>
      <c r="AK6108" s="148" t="str">
        <f t="shared" si="1141"/>
        <v/>
      </c>
      <c r="AL6108" s="147" t="str">
        <f t="shared" si="1142"/>
        <v/>
      </c>
      <c r="AM6108" s="147" t="str">
        <f t="shared" si="1143"/>
        <v/>
      </c>
      <c r="AN6108" s="147" t="str">
        <f t="shared" si="1144"/>
        <v/>
      </c>
      <c r="AO6108" s="118"/>
    </row>
    <row r="6109" spans="1:41">
      <c r="A6109" s="118"/>
      <c r="B6109" s="118"/>
      <c r="C6109" s="118"/>
      <c r="D6109" s="118"/>
      <c r="E6109" s="118"/>
      <c r="F6109" s="118"/>
      <c r="G6109" s="118"/>
      <c r="H6109" s="118"/>
      <c r="I6109" s="118"/>
      <c r="J6109" s="118"/>
      <c r="K6109" s="118"/>
      <c r="L6109" s="118"/>
      <c r="M6109" s="118"/>
      <c r="N6109" s="118"/>
      <c r="O6109" s="143" t="str">
        <f>IF(H6109="","",(S6109/S6109)&amp;":"&amp;ROUND(AH6109/S6109,2))</f>
        <v/>
      </c>
      <c r="P6109" s="118"/>
      <c r="Q6109" s="118"/>
      <c r="R6109" s="143" t="str">
        <f>IF(H6109="","",(S6109/S6109)&amp;":"&amp;ROUND(AI6109/S6109,2))</f>
        <v/>
      </c>
      <c r="S6109" s="144" t="str">
        <f t="shared" si="1145"/>
        <v/>
      </c>
      <c r="T6109" s="145" t="str">
        <f t="shared" si="1146"/>
        <v/>
      </c>
      <c r="U6109" s="118"/>
      <c r="V6109" s="145" t="str">
        <f t="shared" si="1147"/>
        <v/>
      </c>
      <c r="W6109" s="144" t="str">
        <f t="shared" si="1148"/>
        <v/>
      </c>
      <c r="X6109" s="146" t="str">
        <f>IF(C6109="","",IF(OR(C6109="Trade",C6109="Multi Position"),(X6108+V6109),IF(C6109="Deposit",(X6108+AE6109),IF(C6109="Withdrawal",(X6108-AE6109)))))</f>
        <v/>
      </c>
      <c r="Y6109" s="145" t="str">
        <f t="shared" si="1149"/>
        <v/>
      </c>
      <c r="Z6109" s="118"/>
      <c r="AA6109" s="118"/>
      <c r="AB6109" s="118"/>
      <c r="AC6109" s="118"/>
      <c r="AD6109" s="118"/>
      <c r="AE6109" s="139"/>
      <c r="AF6109" s="118"/>
      <c r="AG6109" s="118"/>
      <c r="AH6109" s="147" t="str">
        <f t="shared" si="1150"/>
        <v/>
      </c>
      <c r="AI6109" s="147" t="str">
        <f t="shared" si="1151"/>
        <v/>
      </c>
      <c r="AJ6109" s="148" t="str">
        <f t="shared" si="1140"/>
        <v/>
      </c>
      <c r="AK6109" s="148" t="str">
        <f t="shared" si="1141"/>
        <v/>
      </c>
      <c r="AL6109" s="147" t="str">
        <f t="shared" si="1142"/>
        <v/>
      </c>
      <c r="AM6109" s="147" t="str">
        <f t="shared" si="1143"/>
        <v/>
      </c>
      <c r="AN6109" s="147" t="str">
        <f t="shared" si="1144"/>
        <v/>
      </c>
      <c r="AO6109" s="118"/>
    </row>
    <row r="6110" spans="1:41">
      <c r="A6110" s="118"/>
      <c r="B6110" s="118"/>
      <c r="C6110" s="118"/>
      <c r="D6110" s="118"/>
      <c r="E6110" s="118"/>
      <c r="F6110" s="118"/>
      <c r="G6110" s="118"/>
      <c r="H6110" s="118"/>
      <c r="I6110" s="118"/>
      <c r="J6110" s="118"/>
      <c r="K6110" s="118"/>
      <c r="L6110" s="118"/>
      <c r="M6110" s="118"/>
      <c r="N6110" s="118"/>
      <c r="O6110" s="143" t="str">
        <f>IF(H6110="","",(S6110/S6110)&amp;":"&amp;ROUND(AH6110/S6110,2))</f>
        <v/>
      </c>
      <c r="P6110" s="118"/>
      <c r="Q6110" s="118"/>
      <c r="R6110" s="143" t="str">
        <f>IF(H6110="","",(S6110/S6110)&amp;":"&amp;ROUND(AI6110/S6110,2))</f>
        <v/>
      </c>
      <c r="S6110" s="144" t="str">
        <f t="shared" si="1145"/>
        <v/>
      </c>
      <c r="T6110" s="145" t="str">
        <f t="shared" si="1146"/>
        <v/>
      </c>
      <c r="U6110" s="118"/>
      <c r="V6110" s="145" t="str">
        <f t="shared" si="1147"/>
        <v/>
      </c>
      <c r="W6110" s="144" t="str">
        <f t="shared" si="1148"/>
        <v/>
      </c>
      <c r="X6110" s="146" t="str">
        <f>IF(C6110="","",IF(OR(C6110="Trade",C6110="Multi Position"),(X6109+V6110),IF(C6110="Deposit",(X6109+AE6110),IF(C6110="Withdrawal",(X6109-AE6110)))))</f>
        <v/>
      </c>
      <c r="Y6110" s="145" t="str">
        <f t="shared" si="1149"/>
        <v/>
      </c>
      <c r="Z6110" s="118"/>
      <c r="AA6110" s="118"/>
      <c r="AB6110" s="118"/>
      <c r="AC6110" s="118"/>
      <c r="AD6110" s="118"/>
      <c r="AE6110" s="139"/>
      <c r="AF6110" s="118"/>
      <c r="AG6110" s="118"/>
      <c r="AH6110" s="147" t="str">
        <f t="shared" si="1150"/>
        <v/>
      </c>
      <c r="AI6110" s="147" t="str">
        <f t="shared" si="1151"/>
        <v/>
      </c>
      <c r="AJ6110" s="148" t="str">
        <f t="shared" si="1140"/>
        <v/>
      </c>
      <c r="AK6110" s="148" t="str">
        <f t="shared" si="1141"/>
        <v/>
      </c>
      <c r="AL6110" s="147" t="str">
        <f t="shared" si="1142"/>
        <v/>
      </c>
      <c r="AM6110" s="147" t="str">
        <f t="shared" si="1143"/>
        <v/>
      </c>
      <c r="AN6110" s="147" t="str">
        <f t="shared" si="1144"/>
        <v/>
      </c>
      <c r="AO6110" s="118"/>
    </row>
    <row r="6111" spans="1:41">
      <c r="A6111" s="118"/>
      <c r="B6111" s="118"/>
      <c r="C6111" s="118"/>
      <c r="D6111" s="118"/>
      <c r="E6111" s="118"/>
      <c r="F6111" s="118"/>
      <c r="G6111" s="118"/>
      <c r="H6111" s="118"/>
      <c r="I6111" s="118"/>
      <c r="J6111" s="118"/>
      <c r="K6111" s="118"/>
      <c r="L6111" s="118"/>
      <c r="M6111" s="118"/>
      <c r="N6111" s="118"/>
      <c r="O6111" s="143" t="str">
        <f>IF(H6111="","",(S6111/S6111)&amp;":"&amp;ROUND(AH6111/S6111,2))</f>
        <v/>
      </c>
      <c r="P6111" s="118"/>
      <c r="Q6111" s="118"/>
      <c r="R6111" s="143" t="str">
        <f>IF(H6111="","",(S6111/S6111)&amp;":"&amp;ROUND(AI6111/S6111,2))</f>
        <v/>
      </c>
      <c r="S6111" s="144" t="str">
        <f t="shared" si="1145"/>
        <v/>
      </c>
      <c r="T6111" s="145" t="str">
        <f t="shared" si="1146"/>
        <v/>
      </c>
      <c r="U6111" s="118"/>
      <c r="V6111" s="145" t="str">
        <f t="shared" si="1147"/>
        <v/>
      </c>
      <c r="W6111" s="144" t="str">
        <f t="shared" si="1148"/>
        <v/>
      </c>
      <c r="X6111" s="146" t="str">
        <f>IF(C6111="","",IF(OR(C6111="Trade",C6111="Multi Position"),(X6110+V6111),IF(C6111="Deposit",(X6110+AE6111),IF(C6111="Withdrawal",(X6110-AE6111)))))</f>
        <v/>
      </c>
      <c r="Y6111" s="145" t="str">
        <f t="shared" si="1149"/>
        <v/>
      </c>
      <c r="Z6111" s="118"/>
      <c r="AA6111" s="118"/>
      <c r="AB6111" s="118"/>
      <c r="AC6111" s="118"/>
      <c r="AD6111" s="118"/>
      <c r="AE6111" s="139"/>
      <c r="AF6111" s="118"/>
      <c r="AG6111" s="118"/>
      <c r="AH6111" s="147" t="str">
        <f t="shared" si="1150"/>
        <v/>
      </c>
      <c r="AI6111" s="147" t="str">
        <f t="shared" si="1151"/>
        <v/>
      </c>
      <c r="AJ6111" s="148" t="str">
        <f t="shared" si="1140"/>
        <v/>
      </c>
      <c r="AK6111" s="148" t="str">
        <f t="shared" si="1141"/>
        <v/>
      </c>
      <c r="AL6111" s="147" t="str">
        <f t="shared" si="1142"/>
        <v/>
      </c>
      <c r="AM6111" s="147" t="str">
        <f t="shared" si="1143"/>
        <v/>
      </c>
      <c r="AN6111" s="147" t="str">
        <f t="shared" si="1144"/>
        <v/>
      </c>
      <c r="AO6111" s="118"/>
    </row>
    <row r="6112" spans="1:41">
      <c r="A6112" s="118"/>
      <c r="B6112" s="118"/>
      <c r="C6112" s="118"/>
      <c r="D6112" s="118"/>
      <c r="E6112" s="118"/>
      <c r="F6112" s="118"/>
      <c r="G6112" s="118"/>
      <c r="H6112" s="118"/>
      <c r="I6112" s="118"/>
      <c r="J6112" s="118"/>
      <c r="K6112" s="118"/>
      <c r="L6112" s="118"/>
      <c r="M6112" s="118"/>
      <c r="N6112" s="118"/>
      <c r="O6112" s="143" t="str">
        <f>IF(H6112="","",(S6112/S6112)&amp;":"&amp;ROUND(AH6112/S6112,2))</f>
        <v/>
      </c>
      <c r="P6112" s="118"/>
      <c r="Q6112" s="118"/>
      <c r="R6112" s="143" t="str">
        <f>IF(H6112="","",(S6112/S6112)&amp;":"&amp;ROUND(AI6112/S6112,2))</f>
        <v/>
      </c>
      <c r="S6112" s="144" t="str">
        <f t="shared" si="1145"/>
        <v/>
      </c>
      <c r="T6112" s="145" t="str">
        <f t="shared" si="1146"/>
        <v/>
      </c>
      <c r="U6112" s="118"/>
      <c r="V6112" s="145" t="str">
        <f t="shared" si="1147"/>
        <v/>
      </c>
      <c r="W6112" s="144" t="str">
        <f t="shared" si="1148"/>
        <v/>
      </c>
      <c r="X6112" s="146" t="str">
        <f>IF(C6112="","",IF(OR(C6112="Trade",C6112="Multi Position"),(X6111+V6112),IF(C6112="Deposit",(X6111+AE6112),IF(C6112="Withdrawal",(X6111-AE6112)))))</f>
        <v/>
      </c>
      <c r="Y6112" s="145" t="str">
        <f t="shared" si="1149"/>
        <v/>
      </c>
      <c r="Z6112" s="118"/>
      <c r="AA6112" s="118"/>
      <c r="AB6112" s="118"/>
      <c r="AC6112" s="118"/>
      <c r="AD6112" s="118"/>
      <c r="AE6112" s="139"/>
      <c r="AF6112" s="118"/>
      <c r="AG6112" s="118"/>
      <c r="AH6112" s="147" t="str">
        <f t="shared" si="1150"/>
        <v/>
      </c>
      <c r="AI6112" s="147" t="str">
        <f t="shared" si="1151"/>
        <v/>
      </c>
      <c r="AJ6112" s="148" t="str">
        <f t="shared" si="1140"/>
        <v/>
      </c>
      <c r="AK6112" s="148" t="str">
        <f t="shared" si="1141"/>
        <v/>
      </c>
      <c r="AL6112" s="147" t="str">
        <f t="shared" si="1142"/>
        <v/>
      </c>
      <c r="AM6112" s="147" t="str">
        <f t="shared" si="1143"/>
        <v/>
      </c>
      <c r="AN6112" s="147" t="str">
        <f t="shared" si="1144"/>
        <v/>
      </c>
      <c r="AO6112" s="118"/>
    </row>
    <row r="6113" spans="1:41">
      <c r="A6113" s="118"/>
      <c r="B6113" s="118"/>
      <c r="C6113" s="118"/>
      <c r="D6113" s="118"/>
      <c r="E6113" s="118"/>
      <c r="F6113" s="118"/>
      <c r="G6113" s="118"/>
      <c r="H6113" s="118"/>
      <c r="I6113" s="118"/>
      <c r="J6113" s="118"/>
      <c r="K6113" s="118"/>
      <c r="L6113" s="118"/>
      <c r="M6113" s="118"/>
      <c r="N6113" s="118"/>
      <c r="O6113" s="143" t="str">
        <f>IF(H6113="","",(S6113/S6113)&amp;":"&amp;ROUND(AH6113/S6113,2))</f>
        <v/>
      </c>
      <c r="P6113" s="118"/>
      <c r="Q6113" s="118"/>
      <c r="R6113" s="143" t="str">
        <f>IF(H6113="","",(S6113/S6113)&amp;":"&amp;ROUND(AI6113/S6113,2))</f>
        <v/>
      </c>
      <c r="S6113" s="144" t="str">
        <f t="shared" si="1145"/>
        <v/>
      </c>
      <c r="T6113" s="145" t="str">
        <f t="shared" si="1146"/>
        <v/>
      </c>
      <c r="U6113" s="118"/>
      <c r="V6113" s="145" t="str">
        <f t="shared" si="1147"/>
        <v/>
      </c>
      <c r="W6113" s="144" t="str">
        <f t="shared" si="1148"/>
        <v/>
      </c>
      <c r="X6113" s="146" t="str">
        <f>IF(C6113="","",IF(OR(C6113="Trade",C6113="Multi Position"),(X6112+V6113),IF(C6113="Deposit",(X6112+AE6113),IF(C6113="Withdrawal",(X6112-AE6113)))))</f>
        <v/>
      </c>
      <c r="Y6113" s="145" t="str">
        <f t="shared" si="1149"/>
        <v/>
      </c>
      <c r="Z6113" s="118"/>
      <c r="AA6113" s="118"/>
      <c r="AB6113" s="118"/>
      <c r="AC6113" s="118"/>
      <c r="AD6113" s="118"/>
      <c r="AE6113" s="139"/>
      <c r="AF6113" s="118"/>
      <c r="AG6113" s="118"/>
      <c r="AH6113" s="147" t="str">
        <f t="shared" si="1150"/>
        <v/>
      </c>
      <c r="AI6113" s="147" t="str">
        <f t="shared" si="1151"/>
        <v/>
      </c>
      <c r="AJ6113" s="148" t="str">
        <f t="shared" si="1140"/>
        <v/>
      </c>
      <c r="AK6113" s="148" t="str">
        <f t="shared" si="1141"/>
        <v/>
      </c>
      <c r="AL6113" s="147" t="str">
        <f t="shared" si="1142"/>
        <v/>
      </c>
      <c r="AM6113" s="147" t="str">
        <f t="shared" si="1143"/>
        <v/>
      </c>
      <c r="AN6113" s="147" t="str">
        <f t="shared" si="1144"/>
        <v/>
      </c>
      <c r="AO6113" s="118"/>
    </row>
    <row r="6114" spans="1:41">
      <c r="A6114" s="118"/>
      <c r="B6114" s="118"/>
      <c r="C6114" s="118"/>
      <c r="D6114" s="118"/>
      <c r="E6114" s="118"/>
      <c r="F6114" s="118"/>
      <c r="G6114" s="118"/>
      <c r="H6114" s="118"/>
      <c r="I6114" s="118"/>
      <c r="J6114" s="118"/>
      <c r="K6114" s="118"/>
      <c r="L6114" s="118"/>
      <c r="M6114" s="118"/>
      <c r="N6114" s="118"/>
      <c r="O6114" s="143" t="str">
        <f>IF(H6114="","",(S6114/S6114)&amp;":"&amp;ROUND(AH6114/S6114,2))</f>
        <v/>
      </c>
      <c r="P6114" s="118"/>
      <c r="Q6114" s="118"/>
      <c r="R6114" s="143" t="str">
        <f>IF(H6114="","",(S6114/S6114)&amp;":"&amp;ROUND(AI6114/S6114,2))</f>
        <v/>
      </c>
      <c r="S6114" s="144" t="str">
        <f t="shared" si="1145"/>
        <v/>
      </c>
      <c r="T6114" s="145" t="str">
        <f t="shared" si="1146"/>
        <v/>
      </c>
      <c r="U6114" s="118"/>
      <c r="V6114" s="145" t="str">
        <f t="shared" si="1147"/>
        <v/>
      </c>
      <c r="W6114" s="144" t="str">
        <f t="shared" si="1148"/>
        <v/>
      </c>
      <c r="X6114" s="146" t="str">
        <f>IF(C6114="","",IF(OR(C6114="Trade",C6114="Multi Position"),(X6113+V6114),IF(C6114="Deposit",(X6113+AE6114),IF(C6114="Withdrawal",(X6113-AE6114)))))</f>
        <v/>
      </c>
      <c r="Y6114" s="145" t="str">
        <f t="shared" si="1149"/>
        <v/>
      </c>
      <c r="Z6114" s="118"/>
      <c r="AA6114" s="118"/>
      <c r="AB6114" s="118"/>
      <c r="AC6114" s="118"/>
      <c r="AD6114" s="118"/>
      <c r="AE6114" s="139"/>
      <c r="AF6114" s="118"/>
      <c r="AG6114" s="118"/>
      <c r="AH6114" s="147" t="str">
        <f t="shared" si="1150"/>
        <v/>
      </c>
      <c r="AI6114" s="147" t="str">
        <f t="shared" si="1151"/>
        <v/>
      </c>
      <c r="AJ6114" s="148" t="str">
        <f t="shared" si="1140"/>
        <v/>
      </c>
      <c r="AK6114" s="148" t="str">
        <f t="shared" si="1141"/>
        <v/>
      </c>
      <c r="AL6114" s="147" t="str">
        <f t="shared" si="1142"/>
        <v/>
      </c>
      <c r="AM6114" s="147" t="str">
        <f t="shared" si="1143"/>
        <v/>
      </c>
      <c r="AN6114" s="147" t="str">
        <f t="shared" si="1144"/>
        <v/>
      </c>
      <c r="AO6114" s="118"/>
    </row>
    <row r="6115" spans="1:41">
      <c r="A6115" s="118"/>
      <c r="B6115" s="118"/>
      <c r="C6115" s="118"/>
      <c r="D6115" s="118"/>
      <c r="E6115" s="118"/>
      <c r="F6115" s="118"/>
      <c r="G6115" s="118"/>
      <c r="H6115" s="118"/>
      <c r="I6115" s="118"/>
      <c r="J6115" s="118"/>
      <c r="K6115" s="118"/>
      <c r="L6115" s="118"/>
      <c r="M6115" s="118"/>
      <c r="N6115" s="118"/>
      <c r="O6115" s="143" t="str">
        <f>IF(H6115="","",(S6115/S6115)&amp;":"&amp;ROUND(AH6115/S6115,2))</f>
        <v/>
      </c>
      <c r="P6115" s="118"/>
      <c r="Q6115" s="118"/>
      <c r="R6115" s="143" t="str">
        <f>IF(H6115="","",(S6115/S6115)&amp;":"&amp;ROUND(AI6115/S6115,2))</f>
        <v/>
      </c>
      <c r="S6115" s="144" t="str">
        <f t="shared" si="1145"/>
        <v/>
      </c>
      <c r="T6115" s="145" t="str">
        <f t="shared" si="1146"/>
        <v/>
      </c>
      <c r="U6115" s="118"/>
      <c r="V6115" s="145" t="str">
        <f t="shared" si="1147"/>
        <v/>
      </c>
      <c r="W6115" s="144" t="str">
        <f t="shared" si="1148"/>
        <v/>
      </c>
      <c r="X6115" s="146" t="str">
        <f>IF(C6115="","",IF(OR(C6115="Trade",C6115="Multi Position"),(X6114+V6115),IF(C6115="Deposit",(X6114+AE6115),IF(C6115="Withdrawal",(X6114-AE6115)))))</f>
        <v/>
      </c>
      <c r="Y6115" s="145" t="str">
        <f t="shared" si="1149"/>
        <v/>
      </c>
      <c r="Z6115" s="118"/>
      <c r="AA6115" s="118"/>
      <c r="AB6115" s="118"/>
      <c r="AC6115" s="118"/>
      <c r="AD6115" s="118"/>
      <c r="AE6115" s="139"/>
      <c r="AF6115" s="118"/>
      <c r="AG6115" s="118"/>
      <c r="AH6115" s="147" t="str">
        <f t="shared" si="1150"/>
        <v/>
      </c>
      <c r="AI6115" s="147" t="str">
        <f t="shared" si="1151"/>
        <v/>
      </c>
      <c r="AJ6115" s="148" t="str">
        <f t="shared" si="1140"/>
        <v/>
      </c>
      <c r="AK6115" s="148" t="str">
        <f t="shared" si="1141"/>
        <v/>
      </c>
      <c r="AL6115" s="147" t="str">
        <f t="shared" si="1142"/>
        <v/>
      </c>
      <c r="AM6115" s="147" t="str">
        <f t="shared" si="1143"/>
        <v/>
      </c>
      <c r="AN6115" s="147" t="str">
        <f t="shared" si="1144"/>
        <v/>
      </c>
      <c r="AO6115" s="118"/>
    </row>
    <row r="6116" spans="1:41">
      <c r="A6116" s="118"/>
      <c r="B6116" s="118"/>
      <c r="C6116" s="118"/>
      <c r="D6116" s="118"/>
      <c r="E6116" s="118"/>
      <c r="F6116" s="118"/>
      <c r="G6116" s="118"/>
      <c r="H6116" s="118"/>
      <c r="I6116" s="118"/>
      <c r="J6116" s="118"/>
      <c r="K6116" s="118"/>
      <c r="L6116" s="118"/>
      <c r="M6116" s="118"/>
      <c r="N6116" s="118"/>
      <c r="O6116" s="143" t="str">
        <f>IF(H6116="","",(S6116/S6116)&amp;":"&amp;ROUND(AH6116/S6116,2))</f>
        <v/>
      </c>
      <c r="P6116" s="118"/>
      <c r="Q6116" s="118"/>
      <c r="R6116" s="143" t="str">
        <f>IF(H6116="","",(S6116/S6116)&amp;":"&amp;ROUND(AI6116/S6116,2))</f>
        <v/>
      </c>
      <c r="S6116" s="144" t="str">
        <f t="shared" si="1145"/>
        <v/>
      </c>
      <c r="T6116" s="145" t="str">
        <f t="shared" si="1146"/>
        <v/>
      </c>
      <c r="U6116" s="118"/>
      <c r="V6116" s="145" t="str">
        <f t="shared" si="1147"/>
        <v/>
      </c>
      <c r="W6116" s="144" t="str">
        <f t="shared" si="1148"/>
        <v/>
      </c>
      <c r="X6116" s="146" t="str">
        <f>IF(C6116="","",IF(OR(C6116="Trade",C6116="Multi Position"),(X6115+V6116),IF(C6116="Deposit",(X6115+AE6116),IF(C6116="Withdrawal",(X6115-AE6116)))))</f>
        <v/>
      </c>
      <c r="Y6116" s="145" t="str">
        <f t="shared" si="1149"/>
        <v/>
      </c>
      <c r="Z6116" s="118"/>
      <c r="AA6116" s="118"/>
      <c r="AB6116" s="118"/>
      <c r="AC6116" s="118"/>
      <c r="AD6116" s="118"/>
      <c r="AE6116" s="139"/>
      <c r="AF6116" s="118"/>
      <c r="AG6116" s="118"/>
      <c r="AH6116" s="147" t="str">
        <f t="shared" si="1150"/>
        <v/>
      </c>
      <c r="AI6116" s="147" t="str">
        <f t="shared" si="1151"/>
        <v/>
      </c>
      <c r="AJ6116" s="148" t="str">
        <f t="shared" si="1140"/>
        <v/>
      </c>
      <c r="AK6116" s="148" t="str">
        <f t="shared" si="1141"/>
        <v/>
      </c>
      <c r="AL6116" s="147" t="str">
        <f t="shared" si="1142"/>
        <v/>
      </c>
      <c r="AM6116" s="147" t="str">
        <f t="shared" si="1143"/>
        <v/>
      </c>
      <c r="AN6116" s="147" t="str">
        <f t="shared" si="1144"/>
        <v/>
      </c>
      <c r="AO6116" s="118"/>
    </row>
    <row r="6117" spans="1:41">
      <c r="A6117" s="118"/>
      <c r="B6117" s="118"/>
      <c r="C6117" s="118"/>
      <c r="D6117" s="118"/>
      <c r="E6117" s="118"/>
      <c r="F6117" s="118"/>
      <c r="G6117" s="118"/>
      <c r="H6117" s="118"/>
      <c r="I6117" s="118"/>
      <c r="J6117" s="118"/>
      <c r="K6117" s="118"/>
      <c r="L6117" s="118"/>
      <c r="M6117" s="118"/>
      <c r="N6117" s="118"/>
      <c r="O6117" s="143" t="str">
        <f>IF(H6117="","",(S6117/S6117)&amp;":"&amp;ROUND(AH6117/S6117,2))</f>
        <v/>
      </c>
      <c r="P6117" s="118"/>
      <c r="Q6117" s="118"/>
      <c r="R6117" s="143" t="str">
        <f>IF(H6117="","",(S6117/S6117)&amp;":"&amp;ROUND(AI6117/S6117,2))</f>
        <v/>
      </c>
      <c r="S6117" s="144" t="str">
        <f t="shared" si="1145"/>
        <v/>
      </c>
      <c r="T6117" s="145" t="str">
        <f t="shared" si="1146"/>
        <v/>
      </c>
      <c r="U6117" s="118"/>
      <c r="V6117" s="145" t="str">
        <f t="shared" si="1147"/>
        <v/>
      </c>
      <c r="W6117" s="144" t="str">
        <f t="shared" si="1148"/>
        <v/>
      </c>
      <c r="X6117" s="146" t="str">
        <f>IF(C6117="","",IF(OR(C6117="Trade",C6117="Multi Position"),(X6116+V6117),IF(C6117="Deposit",(X6116+AE6117),IF(C6117="Withdrawal",(X6116-AE6117)))))</f>
        <v/>
      </c>
      <c r="Y6117" s="145" t="str">
        <f t="shared" si="1149"/>
        <v/>
      </c>
      <c r="Z6117" s="118"/>
      <c r="AA6117" s="118"/>
      <c r="AB6117" s="118"/>
      <c r="AC6117" s="118"/>
      <c r="AD6117" s="118"/>
      <c r="AE6117" s="139"/>
      <c r="AF6117" s="118"/>
      <c r="AG6117" s="118"/>
      <c r="AH6117" s="147" t="str">
        <f t="shared" si="1150"/>
        <v/>
      </c>
      <c r="AI6117" s="147" t="str">
        <f t="shared" si="1151"/>
        <v/>
      </c>
      <c r="AJ6117" s="148" t="str">
        <f t="shared" si="1140"/>
        <v/>
      </c>
      <c r="AK6117" s="148" t="str">
        <f t="shared" si="1141"/>
        <v/>
      </c>
      <c r="AL6117" s="147" t="str">
        <f t="shared" si="1142"/>
        <v/>
      </c>
      <c r="AM6117" s="147" t="str">
        <f t="shared" si="1143"/>
        <v/>
      </c>
      <c r="AN6117" s="147" t="str">
        <f t="shared" si="1144"/>
        <v/>
      </c>
      <c r="AO6117" s="118"/>
    </row>
    <row r="6118" spans="1:41">
      <c r="A6118" s="118"/>
      <c r="B6118" s="118"/>
      <c r="C6118" s="118"/>
      <c r="D6118" s="118"/>
      <c r="E6118" s="118"/>
      <c r="F6118" s="118"/>
      <c r="G6118" s="118"/>
      <c r="H6118" s="118"/>
      <c r="I6118" s="118"/>
      <c r="J6118" s="118"/>
      <c r="K6118" s="118"/>
      <c r="L6118" s="118"/>
      <c r="M6118" s="118"/>
      <c r="N6118" s="118"/>
      <c r="O6118" s="143" t="str">
        <f>IF(H6118="","",(S6118/S6118)&amp;":"&amp;ROUND(AH6118/S6118,2))</f>
        <v/>
      </c>
      <c r="P6118" s="118"/>
      <c r="Q6118" s="118"/>
      <c r="R6118" s="143" t="str">
        <f>IF(H6118="","",(S6118/S6118)&amp;":"&amp;ROUND(AI6118/S6118,2))</f>
        <v/>
      </c>
      <c r="S6118" s="144" t="str">
        <f t="shared" si="1145"/>
        <v/>
      </c>
      <c r="T6118" s="145" t="str">
        <f t="shared" si="1146"/>
        <v/>
      </c>
      <c r="U6118" s="118"/>
      <c r="V6118" s="145" t="str">
        <f t="shared" si="1147"/>
        <v/>
      </c>
      <c r="W6118" s="144" t="str">
        <f t="shared" si="1148"/>
        <v/>
      </c>
      <c r="X6118" s="146" t="str">
        <f>IF(C6118="","",IF(OR(C6118="Trade",C6118="Multi Position"),(X6117+V6118),IF(C6118="Deposit",(X6117+AE6118),IF(C6118="Withdrawal",(X6117-AE6118)))))</f>
        <v/>
      </c>
      <c r="Y6118" s="145" t="str">
        <f t="shared" si="1149"/>
        <v/>
      </c>
      <c r="Z6118" s="118"/>
      <c r="AA6118" s="118"/>
      <c r="AB6118" s="118"/>
      <c r="AC6118" s="118"/>
      <c r="AD6118" s="118"/>
      <c r="AE6118" s="139"/>
      <c r="AF6118" s="118"/>
      <c r="AG6118" s="118"/>
      <c r="AH6118" s="147" t="str">
        <f t="shared" si="1150"/>
        <v/>
      </c>
      <c r="AI6118" s="147" t="str">
        <f t="shared" si="1151"/>
        <v/>
      </c>
      <c r="AJ6118" s="148" t="str">
        <f t="shared" si="1140"/>
        <v/>
      </c>
      <c r="AK6118" s="148" t="str">
        <f t="shared" si="1141"/>
        <v/>
      </c>
      <c r="AL6118" s="147" t="str">
        <f t="shared" si="1142"/>
        <v/>
      </c>
      <c r="AM6118" s="147" t="str">
        <f t="shared" si="1143"/>
        <v/>
      </c>
      <c r="AN6118" s="147" t="str">
        <f t="shared" si="1144"/>
        <v/>
      </c>
      <c r="AO6118" s="118"/>
    </row>
    <row r="6119" spans="1:41">
      <c r="A6119" s="118"/>
      <c r="B6119" s="118"/>
      <c r="C6119" s="118"/>
      <c r="D6119" s="118"/>
      <c r="E6119" s="118"/>
      <c r="F6119" s="118"/>
      <c r="G6119" s="118"/>
      <c r="H6119" s="118"/>
      <c r="I6119" s="118"/>
      <c r="J6119" s="118"/>
      <c r="K6119" s="118"/>
      <c r="L6119" s="118"/>
      <c r="M6119" s="118"/>
      <c r="N6119" s="118"/>
      <c r="O6119" s="143" t="str">
        <f>IF(H6119="","",(S6119/S6119)&amp;":"&amp;ROUND(AH6119/S6119,2))</f>
        <v/>
      </c>
      <c r="P6119" s="118"/>
      <c r="Q6119" s="118"/>
      <c r="R6119" s="143" t="str">
        <f>IF(H6119="","",(S6119/S6119)&amp;":"&amp;ROUND(AI6119/S6119,2))</f>
        <v/>
      </c>
      <c r="S6119" s="144" t="str">
        <f t="shared" si="1145"/>
        <v/>
      </c>
      <c r="T6119" s="145" t="str">
        <f t="shared" si="1146"/>
        <v/>
      </c>
      <c r="U6119" s="118"/>
      <c r="V6119" s="145" t="str">
        <f t="shared" si="1147"/>
        <v/>
      </c>
      <c r="W6119" s="144" t="str">
        <f t="shared" si="1148"/>
        <v/>
      </c>
      <c r="X6119" s="146" t="str">
        <f>IF(C6119="","",IF(OR(C6119="Trade",C6119="Multi Position"),(X6118+V6119),IF(C6119="Deposit",(X6118+AE6119),IF(C6119="Withdrawal",(X6118-AE6119)))))</f>
        <v/>
      </c>
      <c r="Y6119" s="145" t="str">
        <f t="shared" si="1149"/>
        <v/>
      </c>
      <c r="Z6119" s="118"/>
      <c r="AA6119" s="118"/>
      <c r="AB6119" s="118"/>
      <c r="AC6119" s="118"/>
      <c r="AD6119" s="118"/>
      <c r="AE6119" s="139"/>
      <c r="AF6119" s="118"/>
      <c r="AG6119" s="118"/>
      <c r="AH6119" s="147" t="str">
        <f t="shared" si="1150"/>
        <v/>
      </c>
      <c r="AI6119" s="147" t="str">
        <f t="shared" si="1151"/>
        <v/>
      </c>
      <c r="AJ6119" s="148" t="str">
        <f t="shared" si="1140"/>
        <v/>
      </c>
      <c r="AK6119" s="148" t="str">
        <f t="shared" si="1141"/>
        <v/>
      </c>
      <c r="AL6119" s="147" t="str">
        <f t="shared" si="1142"/>
        <v/>
      </c>
      <c r="AM6119" s="147" t="str">
        <f t="shared" si="1143"/>
        <v/>
      </c>
      <c r="AN6119" s="147" t="str">
        <f t="shared" si="1144"/>
        <v/>
      </c>
      <c r="AO6119" s="118"/>
    </row>
    <row r="6120" spans="1:41">
      <c r="A6120" s="118"/>
      <c r="B6120" s="118"/>
      <c r="C6120" s="118"/>
      <c r="D6120" s="118"/>
      <c r="E6120" s="118"/>
      <c r="F6120" s="118"/>
      <c r="G6120" s="118"/>
      <c r="H6120" s="118"/>
      <c r="I6120" s="118"/>
      <c r="J6120" s="118"/>
      <c r="K6120" s="118"/>
      <c r="L6120" s="118"/>
      <c r="M6120" s="118"/>
      <c r="N6120" s="118"/>
      <c r="O6120" s="143" t="str">
        <f>IF(H6120="","",(S6120/S6120)&amp;":"&amp;ROUND(AH6120/S6120,2))</f>
        <v/>
      </c>
      <c r="P6120" s="118"/>
      <c r="Q6120" s="118"/>
      <c r="R6120" s="143" t="str">
        <f>IF(H6120="","",(S6120/S6120)&amp;":"&amp;ROUND(AI6120/S6120,2))</f>
        <v/>
      </c>
      <c r="S6120" s="144" t="str">
        <f t="shared" si="1145"/>
        <v/>
      </c>
      <c r="T6120" s="145" t="str">
        <f t="shared" si="1146"/>
        <v/>
      </c>
      <c r="U6120" s="118"/>
      <c r="V6120" s="145" t="str">
        <f t="shared" si="1147"/>
        <v/>
      </c>
      <c r="W6120" s="144" t="str">
        <f t="shared" si="1148"/>
        <v/>
      </c>
      <c r="X6120" s="146" t="str">
        <f>IF(C6120="","",IF(OR(C6120="Trade",C6120="Multi Position"),(X6119+V6120),IF(C6120="Deposit",(X6119+AE6120),IF(C6120="Withdrawal",(X6119-AE6120)))))</f>
        <v/>
      </c>
      <c r="Y6120" s="145" t="str">
        <f t="shared" si="1149"/>
        <v/>
      </c>
      <c r="Z6120" s="118"/>
      <c r="AA6120" s="118"/>
      <c r="AB6120" s="118"/>
      <c r="AC6120" s="118"/>
      <c r="AD6120" s="118"/>
      <c r="AE6120" s="139"/>
      <c r="AF6120" s="118"/>
      <c r="AG6120" s="118"/>
      <c r="AH6120" s="147" t="str">
        <f t="shared" si="1150"/>
        <v/>
      </c>
      <c r="AI6120" s="147" t="str">
        <f t="shared" si="1151"/>
        <v/>
      </c>
      <c r="AJ6120" s="148" t="str">
        <f t="shared" si="1140"/>
        <v/>
      </c>
      <c r="AK6120" s="148" t="str">
        <f t="shared" si="1141"/>
        <v/>
      </c>
      <c r="AL6120" s="147" t="str">
        <f t="shared" si="1142"/>
        <v/>
      </c>
      <c r="AM6120" s="147" t="str">
        <f t="shared" si="1143"/>
        <v/>
      </c>
      <c r="AN6120" s="147" t="str">
        <f t="shared" si="1144"/>
        <v/>
      </c>
      <c r="AO6120" s="118"/>
    </row>
    <row r="6121" spans="1:41">
      <c r="A6121" s="118"/>
      <c r="B6121" s="118"/>
      <c r="C6121" s="118"/>
      <c r="D6121" s="118"/>
      <c r="E6121" s="118"/>
      <c r="F6121" s="118"/>
      <c r="G6121" s="118"/>
      <c r="H6121" s="118"/>
      <c r="I6121" s="118"/>
      <c r="J6121" s="118"/>
      <c r="K6121" s="118"/>
      <c r="L6121" s="118"/>
      <c r="M6121" s="118"/>
      <c r="N6121" s="118"/>
      <c r="O6121" s="143" t="str">
        <f>IF(H6121="","",(S6121/S6121)&amp;":"&amp;ROUND(AH6121/S6121,2))</f>
        <v/>
      </c>
      <c r="P6121" s="118"/>
      <c r="Q6121" s="118"/>
      <c r="R6121" s="143" t="str">
        <f>IF(H6121="","",(S6121/S6121)&amp;":"&amp;ROUND(AI6121/S6121,2))</f>
        <v/>
      </c>
      <c r="S6121" s="144" t="str">
        <f t="shared" si="1145"/>
        <v/>
      </c>
      <c r="T6121" s="145" t="str">
        <f t="shared" si="1146"/>
        <v/>
      </c>
      <c r="U6121" s="118"/>
      <c r="V6121" s="145" t="str">
        <f t="shared" si="1147"/>
        <v/>
      </c>
      <c r="W6121" s="144" t="str">
        <f t="shared" si="1148"/>
        <v/>
      </c>
      <c r="X6121" s="146" t="str">
        <f>IF(C6121="","",IF(OR(C6121="Trade",C6121="Multi Position"),(X6120+V6121),IF(C6121="Deposit",(X6120+AE6121),IF(C6121="Withdrawal",(X6120-AE6121)))))</f>
        <v/>
      </c>
      <c r="Y6121" s="145" t="str">
        <f t="shared" si="1149"/>
        <v/>
      </c>
      <c r="Z6121" s="118"/>
      <c r="AA6121" s="118"/>
      <c r="AB6121" s="118"/>
      <c r="AC6121" s="118"/>
      <c r="AD6121" s="118"/>
      <c r="AE6121" s="139"/>
      <c r="AF6121" s="118"/>
      <c r="AG6121" s="118"/>
      <c r="AH6121" s="147" t="str">
        <f t="shared" si="1150"/>
        <v/>
      </c>
      <c r="AI6121" s="147" t="str">
        <f t="shared" si="1151"/>
        <v/>
      </c>
      <c r="AJ6121" s="148" t="str">
        <f t="shared" si="1140"/>
        <v/>
      </c>
      <c r="AK6121" s="148" t="str">
        <f t="shared" si="1141"/>
        <v/>
      </c>
      <c r="AL6121" s="147" t="str">
        <f t="shared" si="1142"/>
        <v/>
      </c>
      <c r="AM6121" s="147" t="str">
        <f t="shared" si="1143"/>
        <v/>
      </c>
      <c r="AN6121" s="147" t="str">
        <f t="shared" si="1144"/>
        <v/>
      </c>
      <c r="AO6121" s="118"/>
    </row>
    <row r="6122" spans="1:41">
      <c r="A6122" s="118"/>
      <c r="B6122" s="118"/>
      <c r="C6122" s="118"/>
      <c r="D6122" s="118"/>
      <c r="E6122" s="118"/>
      <c r="F6122" s="118"/>
      <c r="G6122" s="118"/>
      <c r="H6122" s="118"/>
      <c r="I6122" s="118"/>
      <c r="J6122" s="118"/>
      <c r="K6122" s="118"/>
      <c r="L6122" s="118"/>
      <c r="M6122" s="118"/>
      <c r="N6122" s="118"/>
      <c r="O6122" s="143" t="str">
        <f>IF(H6122="","",(S6122/S6122)&amp;":"&amp;ROUND(AH6122/S6122,2))</f>
        <v/>
      </c>
      <c r="P6122" s="118"/>
      <c r="Q6122" s="118"/>
      <c r="R6122" s="143" t="str">
        <f>IF(H6122="","",(S6122/S6122)&amp;":"&amp;ROUND(AI6122/S6122,2))</f>
        <v/>
      </c>
      <c r="S6122" s="144" t="str">
        <f t="shared" si="1145"/>
        <v/>
      </c>
      <c r="T6122" s="145" t="str">
        <f t="shared" si="1146"/>
        <v/>
      </c>
      <c r="U6122" s="118"/>
      <c r="V6122" s="145" t="str">
        <f t="shared" si="1147"/>
        <v/>
      </c>
      <c r="W6122" s="144" t="str">
        <f t="shared" si="1148"/>
        <v/>
      </c>
      <c r="X6122" s="146" t="str">
        <f>IF(C6122="","",IF(OR(C6122="Trade",C6122="Multi Position"),(X6121+V6122),IF(C6122="Deposit",(X6121+AE6122),IF(C6122="Withdrawal",(X6121-AE6122)))))</f>
        <v/>
      </c>
      <c r="Y6122" s="145" t="str">
        <f t="shared" si="1149"/>
        <v/>
      </c>
      <c r="Z6122" s="118"/>
      <c r="AA6122" s="118"/>
      <c r="AB6122" s="118"/>
      <c r="AC6122" s="118"/>
      <c r="AD6122" s="118"/>
      <c r="AE6122" s="139"/>
      <c r="AF6122" s="118"/>
      <c r="AG6122" s="118"/>
      <c r="AH6122" s="147" t="str">
        <f t="shared" si="1150"/>
        <v/>
      </c>
      <c r="AI6122" s="147" t="str">
        <f t="shared" si="1151"/>
        <v/>
      </c>
      <c r="AJ6122" s="148" t="str">
        <f t="shared" si="1140"/>
        <v/>
      </c>
      <c r="AK6122" s="148" t="str">
        <f t="shared" si="1141"/>
        <v/>
      </c>
      <c r="AL6122" s="147" t="str">
        <f t="shared" si="1142"/>
        <v/>
      </c>
      <c r="AM6122" s="147" t="str">
        <f t="shared" si="1143"/>
        <v/>
      </c>
      <c r="AN6122" s="147" t="str">
        <f t="shared" si="1144"/>
        <v/>
      </c>
      <c r="AO6122" s="118"/>
    </row>
    <row r="6123" spans="1:41">
      <c r="A6123" s="118"/>
      <c r="B6123" s="118"/>
      <c r="C6123" s="118"/>
      <c r="D6123" s="118"/>
      <c r="E6123" s="118"/>
      <c r="F6123" s="118"/>
      <c r="G6123" s="118"/>
      <c r="H6123" s="118"/>
      <c r="I6123" s="118"/>
      <c r="J6123" s="118"/>
      <c r="K6123" s="118"/>
      <c r="L6123" s="118"/>
      <c r="M6123" s="118"/>
      <c r="N6123" s="118"/>
      <c r="O6123" s="143" t="str">
        <f>IF(H6123="","",(S6123/S6123)&amp;":"&amp;ROUND(AH6123/S6123,2))</f>
        <v/>
      </c>
      <c r="P6123" s="118"/>
      <c r="Q6123" s="118"/>
      <c r="R6123" s="143" t="str">
        <f>IF(H6123="","",(S6123/S6123)&amp;":"&amp;ROUND(AI6123/S6123,2))</f>
        <v/>
      </c>
      <c r="S6123" s="144" t="str">
        <f t="shared" si="1145"/>
        <v/>
      </c>
      <c r="T6123" s="145" t="str">
        <f t="shared" si="1146"/>
        <v/>
      </c>
      <c r="U6123" s="118"/>
      <c r="V6123" s="145" t="str">
        <f t="shared" si="1147"/>
        <v/>
      </c>
      <c r="W6123" s="144" t="str">
        <f t="shared" si="1148"/>
        <v/>
      </c>
      <c r="X6123" s="146" t="str">
        <f>IF(C6123="","",IF(OR(C6123="Trade",C6123="Multi Position"),(X6122+V6123),IF(C6123="Deposit",(X6122+AE6123),IF(C6123="Withdrawal",(X6122-AE6123)))))</f>
        <v/>
      </c>
      <c r="Y6123" s="145" t="str">
        <f t="shared" si="1149"/>
        <v/>
      </c>
      <c r="Z6123" s="118"/>
      <c r="AA6123" s="118"/>
      <c r="AB6123" s="118"/>
      <c r="AC6123" s="118"/>
      <c r="AD6123" s="118"/>
      <c r="AE6123" s="139"/>
      <c r="AF6123" s="118"/>
      <c r="AG6123" s="118"/>
      <c r="AH6123" s="147" t="str">
        <f t="shared" si="1150"/>
        <v/>
      </c>
      <c r="AI6123" s="147" t="str">
        <f t="shared" si="1151"/>
        <v/>
      </c>
      <c r="AJ6123" s="148" t="str">
        <f t="shared" si="1140"/>
        <v/>
      </c>
      <c r="AK6123" s="148" t="str">
        <f t="shared" si="1141"/>
        <v/>
      </c>
      <c r="AL6123" s="147" t="str">
        <f t="shared" si="1142"/>
        <v/>
      </c>
      <c r="AM6123" s="147" t="str">
        <f t="shared" si="1143"/>
        <v/>
      </c>
      <c r="AN6123" s="147" t="str">
        <f t="shared" si="1144"/>
        <v/>
      </c>
      <c r="AO6123" s="118"/>
    </row>
    <row r="6124" spans="1:41">
      <c r="A6124" s="118"/>
      <c r="B6124" s="118"/>
      <c r="C6124" s="118"/>
      <c r="D6124" s="118"/>
      <c r="E6124" s="118"/>
      <c r="F6124" s="118"/>
      <c r="G6124" s="118"/>
      <c r="H6124" s="118"/>
      <c r="I6124" s="118"/>
      <c r="J6124" s="118"/>
      <c r="K6124" s="118"/>
      <c r="L6124" s="118"/>
      <c r="M6124" s="118"/>
      <c r="N6124" s="118"/>
      <c r="O6124" s="143" t="str">
        <f>IF(H6124="","",(S6124/S6124)&amp;":"&amp;ROUND(AH6124/S6124,2))</f>
        <v/>
      </c>
      <c r="P6124" s="118"/>
      <c r="Q6124" s="118"/>
      <c r="R6124" s="143" t="str">
        <f>IF(H6124="","",(S6124/S6124)&amp;":"&amp;ROUND(AI6124/S6124,2))</f>
        <v/>
      </c>
      <c r="S6124" s="144" t="str">
        <f t="shared" si="1145"/>
        <v/>
      </c>
      <c r="T6124" s="145" t="str">
        <f t="shared" si="1146"/>
        <v/>
      </c>
      <c r="U6124" s="118"/>
      <c r="V6124" s="145" t="str">
        <f t="shared" si="1147"/>
        <v/>
      </c>
      <c r="W6124" s="144" t="str">
        <f t="shared" si="1148"/>
        <v/>
      </c>
      <c r="X6124" s="146" t="str">
        <f>IF(C6124="","",IF(OR(C6124="Trade",C6124="Multi Position"),(X6123+V6124),IF(C6124="Deposit",(X6123+AE6124),IF(C6124="Withdrawal",(X6123-AE6124)))))</f>
        <v/>
      </c>
      <c r="Y6124" s="145" t="str">
        <f t="shared" si="1149"/>
        <v/>
      </c>
      <c r="Z6124" s="118"/>
      <c r="AA6124" s="118"/>
      <c r="AB6124" s="118"/>
      <c r="AC6124" s="118"/>
      <c r="AD6124" s="118"/>
      <c r="AE6124" s="139"/>
      <c r="AF6124" s="118"/>
      <c r="AG6124" s="118"/>
      <c r="AH6124" s="147" t="str">
        <f t="shared" si="1150"/>
        <v/>
      </c>
      <c r="AI6124" s="147" t="str">
        <f t="shared" si="1151"/>
        <v/>
      </c>
      <c r="AJ6124" s="148" t="str">
        <f t="shared" si="1140"/>
        <v/>
      </c>
      <c r="AK6124" s="148" t="str">
        <f t="shared" si="1141"/>
        <v/>
      </c>
      <c r="AL6124" s="147" t="str">
        <f t="shared" si="1142"/>
        <v/>
      </c>
      <c r="AM6124" s="147" t="str">
        <f t="shared" si="1143"/>
        <v/>
      </c>
      <c r="AN6124" s="147" t="str">
        <f t="shared" si="1144"/>
        <v/>
      </c>
      <c r="AO6124" s="118"/>
    </row>
    <row r="6125" spans="1:41">
      <c r="A6125" s="118"/>
      <c r="B6125" s="118"/>
      <c r="C6125" s="118"/>
      <c r="D6125" s="118"/>
      <c r="E6125" s="118"/>
      <c r="F6125" s="118"/>
      <c r="G6125" s="118"/>
      <c r="H6125" s="118"/>
      <c r="I6125" s="118"/>
      <c r="J6125" s="118"/>
      <c r="K6125" s="118"/>
      <c r="L6125" s="118"/>
      <c r="M6125" s="118"/>
      <c r="N6125" s="118"/>
      <c r="O6125" s="143" t="str">
        <f>IF(H6125="","",(S6125/S6125)&amp;":"&amp;ROUND(AH6125/S6125,2))</f>
        <v/>
      </c>
      <c r="P6125" s="118"/>
      <c r="Q6125" s="118"/>
      <c r="R6125" s="143" t="str">
        <f>IF(H6125="","",(S6125/S6125)&amp;":"&amp;ROUND(AI6125/S6125,2))</f>
        <v/>
      </c>
      <c r="S6125" s="144" t="str">
        <f t="shared" si="1145"/>
        <v/>
      </c>
      <c r="T6125" s="145" t="str">
        <f t="shared" si="1146"/>
        <v/>
      </c>
      <c r="U6125" s="118"/>
      <c r="V6125" s="145" t="str">
        <f t="shared" si="1147"/>
        <v/>
      </c>
      <c r="W6125" s="144" t="str">
        <f t="shared" si="1148"/>
        <v/>
      </c>
      <c r="X6125" s="146" t="str">
        <f>IF(C6125="","",IF(OR(C6125="Trade",C6125="Multi Position"),(X6124+V6125),IF(C6125="Deposit",(X6124+AE6125),IF(C6125="Withdrawal",(X6124-AE6125)))))</f>
        <v/>
      </c>
      <c r="Y6125" s="145" t="str">
        <f t="shared" si="1149"/>
        <v/>
      </c>
      <c r="Z6125" s="118"/>
      <c r="AA6125" s="118"/>
      <c r="AB6125" s="118"/>
      <c r="AC6125" s="118"/>
      <c r="AD6125" s="118"/>
      <c r="AE6125" s="139"/>
      <c r="AF6125" s="118"/>
      <c r="AG6125" s="118"/>
      <c r="AH6125" s="147" t="str">
        <f t="shared" si="1150"/>
        <v/>
      </c>
      <c r="AI6125" s="147" t="str">
        <f t="shared" si="1151"/>
        <v/>
      </c>
      <c r="AJ6125" s="148" t="str">
        <f t="shared" si="1140"/>
        <v/>
      </c>
      <c r="AK6125" s="148" t="str">
        <f t="shared" si="1141"/>
        <v/>
      </c>
      <c r="AL6125" s="147" t="str">
        <f t="shared" si="1142"/>
        <v/>
      </c>
      <c r="AM6125" s="147" t="str">
        <f t="shared" si="1143"/>
        <v/>
      </c>
      <c r="AN6125" s="147" t="str">
        <f t="shared" si="1144"/>
        <v/>
      </c>
      <c r="AO6125" s="118"/>
    </row>
    <row r="6126" spans="1:41">
      <c r="A6126" s="118"/>
      <c r="B6126" s="118"/>
      <c r="C6126" s="118"/>
      <c r="D6126" s="118"/>
      <c r="E6126" s="118"/>
      <c r="F6126" s="118"/>
      <c r="G6126" s="118"/>
      <c r="H6126" s="118"/>
      <c r="I6126" s="118"/>
      <c r="J6126" s="118"/>
      <c r="K6126" s="118"/>
      <c r="L6126" s="118"/>
      <c r="M6126" s="118"/>
      <c r="N6126" s="118"/>
      <c r="O6126" s="143" t="str">
        <f>IF(H6126="","",(S6126/S6126)&amp;":"&amp;ROUND(AH6126/S6126,2))</f>
        <v/>
      </c>
      <c r="P6126" s="118"/>
      <c r="Q6126" s="118"/>
      <c r="R6126" s="143" t="str">
        <f>IF(H6126="","",(S6126/S6126)&amp;":"&amp;ROUND(AI6126/S6126,2))</f>
        <v/>
      </c>
      <c r="S6126" s="144" t="str">
        <f t="shared" si="1145"/>
        <v/>
      </c>
      <c r="T6126" s="145" t="str">
        <f t="shared" si="1146"/>
        <v/>
      </c>
      <c r="U6126" s="118"/>
      <c r="V6126" s="145" t="str">
        <f t="shared" si="1147"/>
        <v/>
      </c>
      <c r="W6126" s="144" t="str">
        <f t="shared" si="1148"/>
        <v/>
      </c>
      <c r="X6126" s="146" t="str">
        <f>IF(C6126="","",IF(OR(C6126="Trade",C6126="Multi Position"),(X6125+V6126),IF(C6126="Deposit",(X6125+AE6126),IF(C6126="Withdrawal",(X6125-AE6126)))))</f>
        <v/>
      </c>
      <c r="Y6126" s="145" t="str">
        <f t="shared" si="1149"/>
        <v/>
      </c>
      <c r="Z6126" s="118"/>
      <c r="AA6126" s="118"/>
      <c r="AB6126" s="118"/>
      <c r="AC6126" s="118"/>
      <c r="AD6126" s="118"/>
      <c r="AE6126" s="139"/>
      <c r="AF6126" s="118"/>
      <c r="AG6126" s="118"/>
      <c r="AH6126" s="147" t="str">
        <f t="shared" si="1150"/>
        <v/>
      </c>
      <c r="AI6126" s="147" t="str">
        <f t="shared" si="1151"/>
        <v/>
      </c>
      <c r="AJ6126" s="148" t="str">
        <f t="shared" si="1140"/>
        <v/>
      </c>
      <c r="AK6126" s="148" t="str">
        <f t="shared" si="1141"/>
        <v/>
      </c>
      <c r="AL6126" s="147" t="str">
        <f t="shared" si="1142"/>
        <v/>
      </c>
      <c r="AM6126" s="147" t="str">
        <f t="shared" si="1143"/>
        <v/>
      </c>
      <c r="AN6126" s="147" t="str">
        <f t="shared" si="1144"/>
        <v/>
      </c>
      <c r="AO6126" s="118"/>
    </row>
    <row r="6127" spans="1:41">
      <c r="A6127" s="118"/>
      <c r="B6127" s="118"/>
      <c r="C6127" s="118"/>
      <c r="D6127" s="118"/>
      <c r="E6127" s="118"/>
      <c r="F6127" s="118"/>
      <c r="G6127" s="118"/>
      <c r="H6127" s="118"/>
      <c r="I6127" s="118"/>
      <c r="J6127" s="118"/>
      <c r="K6127" s="118"/>
      <c r="L6127" s="118"/>
      <c r="M6127" s="118"/>
      <c r="N6127" s="118"/>
      <c r="O6127" s="143" t="str">
        <f>IF(H6127="","",(S6127/S6127)&amp;":"&amp;ROUND(AH6127/S6127,2))</f>
        <v/>
      </c>
      <c r="P6127" s="118"/>
      <c r="Q6127" s="118"/>
      <c r="R6127" s="143" t="str">
        <f>IF(H6127="","",(S6127/S6127)&amp;":"&amp;ROUND(AI6127/S6127,2))</f>
        <v/>
      </c>
      <c r="S6127" s="144" t="str">
        <f t="shared" si="1145"/>
        <v/>
      </c>
      <c r="T6127" s="145" t="str">
        <f t="shared" si="1146"/>
        <v/>
      </c>
      <c r="U6127" s="118"/>
      <c r="V6127" s="145" t="str">
        <f t="shared" si="1147"/>
        <v/>
      </c>
      <c r="W6127" s="144" t="str">
        <f t="shared" si="1148"/>
        <v/>
      </c>
      <c r="X6127" s="146" t="str">
        <f>IF(C6127="","",IF(OR(C6127="Trade",C6127="Multi Position"),(X6126+V6127),IF(C6127="Deposit",(X6126+AE6127),IF(C6127="Withdrawal",(X6126-AE6127)))))</f>
        <v/>
      </c>
      <c r="Y6127" s="145" t="str">
        <f t="shared" si="1149"/>
        <v/>
      </c>
      <c r="Z6127" s="118"/>
      <c r="AA6127" s="118"/>
      <c r="AB6127" s="118"/>
      <c r="AC6127" s="118"/>
      <c r="AD6127" s="118"/>
      <c r="AE6127" s="139"/>
      <c r="AF6127" s="118"/>
      <c r="AG6127" s="118"/>
      <c r="AH6127" s="147" t="str">
        <f t="shared" si="1150"/>
        <v/>
      </c>
      <c r="AI6127" s="147" t="str">
        <f t="shared" si="1151"/>
        <v/>
      </c>
      <c r="AJ6127" s="148" t="str">
        <f t="shared" si="1140"/>
        <v/>
      </c>
      <c r="AK6127" s="148" t="str">
        <f t="shared" si="1141"/>
        <v/>
      </c>
      <c r="AL6127" s="147" t="str">
        <f t="shared" si="1142"/>
        <v/>
      </c>
      <c r="AM6127" s="147" t="str">
        <f t="shared" si="1143"/>
        <v/>
      </c>
      <c r="AN6127" s="147" t="str">
        <f t="shared" si="1144"/>
        <v/>
      </c>
      <c r="AO6127" s="118"/>
    </row>
    <row r="6128" spans="1:41">
      <c r="A6128" s="118"/>
      <c r="B6128" s="118"/>
      <c r="C6128" s="118"/>
      <c r="D6128" s="118"/>
      <c r="E6128" s="118"/>
      <c r="F6128" s="118"/>
      <c r="G6128" s="118"/>
      <c r="H6128" s="118"/>
      <c r="I6128" s="118"/>
      <c r="J6128" s="118"/>
      <c r="K6128" s="118"/>
      <c r="L6128" s="118"/>
      <c r="M6128" s="118"/>
      <c r="N6128" s="118"/>
      <c r="O6128" s="143" t="str">
        <f>IF(H6128="","",(S6128/S6128)&amp;":"&amp;ROUND(AH6128/S6128,2))</f>
        <v/>
      </c>
      <c r="P6128" s="118"/>
      <c r="Q6128" s="118"/>
      <c r="R6128" s="143" t="str">
        <f>IF(H6128="","",(S6128/S6128)&amp;":"&amp;ROUND(AI6128/S6128,2))</f>
        <v/>
      </c>
      <c r="S6128" s="144" t="str">
        <f t="shared" si="1145"/>
        <v/>
      </c>
      <c r="T6128" s="145" t="str">
        <f t="shared" si="1146"/>
        <v/>
      </c>
      <c r="U6128" s="118"/>
      <c r="V6128" s="145" t="str">
        <f t="shared" si="1147"/>
        <v/>
      </c>
      <c r="W6128" s="144" t="str">
        <f t="shared" si="1148"/>
        <v/>
      </c>
      <c r="X6128" s="146" t="str">
        <f>IF(C6128="","",IF(OR(C6128="Trade",C6128="Multi Position"),(X6127+V6128),IF(C6128="Deposit",(X6127+AE6128),IF(C6128="Withdrawal",(X6127-AE6128)))))</f>
        <v/>
      </c>
      <c r="Y6128" s="145" t="str">
        <f t="shared" si="1149"/>
        <v/>
      </c>
      <c r="Z6128" s="118"/>
      <c r="AA6128" s="118"/>
      <c r="AB6128" s="118"/>
      <c r="AC6128" s="118"/>
      <c r="AD6128" s="118"/>
      <c r="AE6128" s="139"/>
      <c r="AF6128" s="118"/>
      <c r="AG6128" s="118"/>
      <c r="AH6128" s="147" t="str">
        <f t="shared" si="1150"/>
        <v/>
      </c>
      <c r="AI6128" s="147" t="str">
        <f t="shared" si="1151"/>
        <v/>
      </c>
      <c r="AJ6128" s="148" t="str">
        <f t="shared" si="1140"/>
        <v/>
      </c>
      <c r="AK6128" s="148" t="str">
        <f t="shared" si="1141"/>
        <v/>
      </c>
      <c r="AL6128" s="147" t="str">
        <f t="shared" si="1142"/>
        <v/>
      </c>
      <c r="AM6128" s="147" t="str">
        <f t="shared" si="1143"/>
        <v/>
      </c>
      <c r="AN6128" s="147" t="str">
        <f t="shared" si="1144"/>
        <v/>
      </c>
      <c r="AO6128" s="118"/>
    </row>
    <row r="6129" spans="1:41">
      <c r="A6129" s="118"/>
      <c r="B6129" s="118"/>
      <c r="C6129" s="118"/>
      <c r="D6129" s="118"/>
      <c r="E6129" s="118"/>
      <c r="F6129" s="118"/>
      <c r="G6129" s="118"/>
      <c r="H6129" s="118"/>
      <c r="I6129" s="118"/>
      <c r="J6129" s="118"/>
      <c r="K6129" s="118"/>
      <c r="L6129" s="118"/>
      <c r="M6129" s="118"/>
      <c r="N6129" s="118"/>
      <c r="O6129" s="143" t="str">
        <f>IF(H6129="","",(S6129/S6129)&amp;":"&amp;ROUND(AH6129/S6129,2))</f>
        <v/>
      </c>
      <c r="P6129" s="118"/>
      <c r="Q6129" s="118"/>
      <c r="R6129" s="143" t="str">
        <f>IF(H6129="","",(S6129/S6129)&amp;":"&amp;ROUND(AI6129/S6129,2))</f>
        <v/>
      </c>
      <c r="S6129" s="144" t="str">
        <f t="shared" si="1145"/>
        <v/>
      </c>
      <c r="T6129" s="145" t="str">
        <f t="shared" si="1146"/>
        <v/>
      </c>
      <c r="U6129" s="118"/>
      <c r="V6129" s="145" t="str">
        <f t="shared" si="1147"/>
        <v/>
      </c>
      <c r="W6129" s="144" t="str">
        <f t="shared" si="1148"/>
        <v/>
      </c>
      <c r="X6129" s="146" t="str">
        <f>IF(C6129="","",IF(OR(C6129="Trade",C6129="Multi Position"),(X6128+V6129),IF(C6129="Deposit",(X6128+AE6129),IF(C6129="Withdrawal",(X6128-AE6129)))))</f>
        <v/>
      </c>
      <c r="Y6129" s="145" t="str">
        <f t="shared" si="1149"/>
        <v/>
      </c>
      <c r="Z6129" s="118"/>
      <c r="AA6129" s="118"/>
      <c r="AB6129" s="118"/>
      <c r="AC6129" s="118"/>
      <c r="AD6129" s="118"/>
      <c r="AE6129" s="139"/>
      <c r="AF6129" s="118"/>
      <c r="AG6129" s="118"/>
      <c r="AH6129" s="147" t="str">
        <f t="shared" si="1150"/>
        <v/>
      </c>
      <c r="AI6129" s="147" t="str">
        <f t="shared" si="1151"/>
        <v/>
      </c>
      <c r="AJ6129" s="148" t="str">
        <f t="shared" si="1140"/>
        <v/>
      </c>
      <c r="AK6129" s="148" t="str">
        <f t="shared" si="1141"/>
        <v/>
      </c>
      <c r="AL6129" s="147" t="str">
        <f t="shared" si="1142"/>
        <v/>
      </c>
      <c r="AM6129" s="147" t="str">
        <f t="shared" si="1143"/>
        <v/>
      </c>
      <c r="AN6129" s="147" t="str">
        <f t="shared" si="1144"/>
        <v/>
      </c>
      <c r="AO6129" s="118"/>
    </row>
    <row r="6130" spans="1:41">
      <c r="A6130" s="118"/>
      <c r="B6130" s="118"/>
      <c r="C6130" s="118"/>
      <c r="D6130" s="118"/>
      <c r="E6130" s="118"/>
      <c r="F6130" s="118"/>
      <c r="G6130" s="118"/>
      <c r="H6130" s="118"/>
      <c r="I6130" s="118"/>
      <c r="J6130" s="118"/>
      <c r="K6130" s="118"/>
      <c r="L6130" s="118"/>
      <c r="M6130" s="118"/>
      <c r="N6130" s="118"/>
      <c r="O6130" s="143" t="str">
        <f>IF(H6130="","",(S6130/S6130)&amp;":"&amp;ROUND(AH6130/S6130,2))</f>
        <v/>
      </c>
      <c r="P6130" s="118"/>
      <c r="Q6130" s="118"/>
      <c r="R6130" s="143" t="str">
        <f>IF(H6130="","",(S6130/S6130)&amp;":"&amp;ROUND(AI6130/S6130,2))</f>
        <v/>
      </c>
      <c r="S6130" s="144" t="str">
        <f t="shared" si="1145"/>
        <v/>
      </c>
      <c r="T6130" s="145" t="str">
        <f t="shared" si="1146"/>
        <v/>
      </c>
      <c r="U6130" s="118"/>
      <c r="V6130" s="145" t="str">
        <f t="shared" si="1147"/>
        <v/>
      </c>
      <c r="W6130" s="144" t="str">
        <f t="shared" si="1148"/>
        <v/>
      </c>
      <c r="X6130" s="146" t="str">
        <f>IF(C6130="","",IF(OR(C6130="Trade",C6130="Multi Position"),(X6129+V6130),IF(C6130="Deposit",(X6129+AE6130),IF(C6130="Withdrawal",(X6129-AE6130)))))</f>
        <v/>
      </c>
      <c r="Y6130" s="145" t="str">
        <f t="shared" si="1149"/>
        <v/>
      </c>
      <c r="Z6130" s="118"/>
      <c r="AA6130" s="118"/>
      <c r="AB6130" s="118"/>
      <c r="AC6130" s="118"/>
      <c r="AD6130" s="118"/>
      <c r="AE6130" s="139"/>
      <c r="AF6130" s="118"/>
      <c r="AG6130" s="118"/>
      <c r="AH6130" s="147" t="str">
        <f t="shared" si="1150"/>
        <v/>
      </c>
      <c r="AI6130" s="147" t="str">
        <f t="shared" si="1151"/>
        <v/>
      </c>
      <c r="AJ6130" s="148" t="str">
        <f t="shared" si="1140"/>
        <v/>
      </c>
      <c r="AK6130" s="148" t="str">
        <f t="shared" si="1141"/>
        <v/>
      </c>
      <c r="AL6130" s="147" t="str">
        <f t="shared" si="1142"/>
        <v/>
      </c>
      <c r="AM6130" s="147" t="str">
        <f t="shared" si="1143"/>
        <v/>
      </c>
      <c r="AN6130" s="147" t="str">
        <f t="shared" si="1144"/>
        <v/>
      </c>
      <c r="AO6130" s="118"/>
    </row>
    <row r="6131" spans="1:41">
      <c r="A6131" s="118"/>
      <c r="B6131" s="118"/>
      <c r="C6131" s="118"/>
      <c r="D6131" s="118"/>
      <c r="E6131" s="118"/>
      <c r="F6131" s="118"/>
      <c r="G6131" s="118"/>
      <c r="H6131" s="118"/>
      <c r="I6131" s="118"/>
      <c r="J6131" s="118"/>
      <c r="K6131" s="118"/>
      <c r="L6131" s="118"/>
      <c r="M6131" s="118"/>
      <c r="N6131" s="118"/>
      <c r="O6131" s="143" t="str">
        <f>IF(H6131="","",(S6131/S6131)&amp;":"&amp;ROUND(AH6131/S6131,2))</f>
        <v/>
      </c>
      <c r="P6131" s="118"/>
      <c r="Q6131" s="118"/>
      <c r="R6131" s="143" t="str">
        <f>IF(H6131="","",(S6131/S6131)&amp;":"&amp;ROUND(AI6131/S6131,2))</f>
        <v/>
      </c>
      <c r="S6131" s="144" t="str">
        <f t="shared" si="1145"/>
        <v/>
      </c>
      <c r="T6131" s="145" t="str">
        <f t="shared" si="1146"/>
        <v/>
      </c>
      <c r="U6131" s="118"/>
      <c r="V6131" s="145" t="str">
        <f t="shared" si="1147"/>
        <v/>
      </c>
      <c r="W6131" s="144" t="str">
        <f t="shared" si="1148"/>
        <v/>
      </c>
      <c r="X6131" s="146" t="str">
        <f>IF(C6131="","",IF(OR(C6131="Trade",C6131="Multi Position"),(X6130+V6131),IF(C6131="Deposit",(X6130+AE6131),IF(C6131="Withdrawal",(X6130-AE6131)))))</f>
        <v/>
      </c>
      <c r="Y6131" s="145" t="str">
        <f t="shared" si="1149"/>
        <v/>
      </c>
      <c r="Z6131" s="118"/>
      <c r="AA6131" s="118"/>
      <c r="AB6131" s="118"/>
      <c r="AC6131" s="118"/>
      <c r="AD6131" s="118"/>
      <c r="AE6131" s="139"/>
      <c r="AF6131" s="118"/>
      <c r="AG6131" s="118"/>
      <c r="AH6131" s="147" t="str">
        <f t="shared" si="1150"/>
        <v/>
      </c>
      <c r="AI6131" s="147" t="str">
        <f t="shared" si="1151"/>
        <v/>
      </c>
      <c r="AJ6131" s="148" t="str">
        <f t="shared" si="1140"/>
        <v/>
      </c>
      <c r="AK6131" s="148" t="str">
        <f t="shared" si="1141"/>
        <v/>
      </c>
      <c r="AL6131" s="147" t="str">
        <f t="shared" si="1142"/>
        <v/>
      </c>
      <c r="AM6131" s="147" t="str">
        <f t="shared" si="1143"/>
        <v/>
      </c>
      <c r="AN6131" s="147" t="str">
        <f t="shared" si="1144"/>
        <v/>
      </c>
      <c r="AO6131" s="118"/>
    </row>
    <row r="6132" spans="1:41">
      <c r="A6132" s="118"/>
      <c r="B6132" s="118"/>
      <c r="C6132" s="118"/>
      <c r="D6132" s="118"/>
      <c r="E6132" s="118"/>
      <c r="F6132" s="118"/>
      <c r="G6132" s="118"/>
      <c r="H6132" s="118"/>
      <c r="I6132" s="118"/>
      <c r="J6132" s="118"/>
      <c r="K6132" s="118"/>
      <c r="L6132" s="118"/>
      <c r="M6132" s="118"/>
      <c r="N6132" s="118"/>
      <c r="O6132" s="143" t="str">
        <f>IF(H6132="","",(S6132/S6132)&amp;":"&amp;ROUND(AH6132/S6132,2))</f>
        <v/>
      </c>
      <c r="P6132" s="118"/>
      <c r="Q6132" s="118"/>
      <c r="R6132" s="143" t="str">
        <f>IF(H6132="","",(S6132/S6132)&amp;":"&amp;ROUND(AI6132/S6132,2))</f>
        <v/>
      </c>
      <c r="S6132" s="144" t="str">
        <f t="shared" si="1145"/>
        <v/>
      </c>
      <c r="T6132" s="145" t="str">
        <f t="shared" si="1146"/>
        <v/>
      </c>
      <c r="U6132" s="118"/>
      <c r="V6132" s="145" t="str">
        <f t="shared" si="1147"/>
        <v/>
      </c>
      <c r="W6132" s="144" t="str">
        <f t="shared" si="1148"/>
        <v/>
      </c>
      <c r="X6132" s="146" t="str">
        <f>IF(C6132="","",IF(OR(C6132="Trade",C6132="Multi Position"),(X6131+V6132),IF(C6132="Deposit",(X6131+AE6132),IF(C6132="Withdrawal",(X6131-AE6132)))))</f>
        <v/>
      </c>
      <c r="Y6132" s="145" t="str">
        <f t="shared" si="1149"/>
        <v/>
      </c>
      <c r="Z6132" s="118"/>
      <c r="AA6132" s="118"/>
      <c r="AB6132" s="118"/>
      <c r="AC6132" s="118"/>
      <c r="AD6132" s="118"/>
      <c r="AE6132" s="139"/>
      <c r="AF6132" s="118"/>
      <c r="AG6132" s="118"/>
      <c r="AH6132" s="147" t="str">
        <f t="shared" si="1150"/>
        <v/>
      </c>
      <c r="AI6132" s="147" t="str">
        <f t="shared" si="1151"/>
        <v/>
      </c>
      <c r="AJ6132" s="148" t="str">
        <f t="shared" si="1140"/>
        <v/>
      </c>
      <c r="AK6132" s="148" t="str">
        <f t="shared" si="1141"/>
        <v/>
      </c>
      <c r="AL6132" s="147" t="str">
        <f t="shared" si="1142"/>
        <v/>
      </c>
      <c r="AM6132" s="147" t="str">
        <f t="shared" si="1143"/>
        <v/>
      </c>
      <c r="AN6132" s="147" t="str">
        <f t="shared" si="1144"/>
        <v/>
      </c>
      <c r="AO6132" s="118"/>
    </row>
    <row r="6133" spans="1:41">
      <c r="A6133" s="118"/>
      <c r="B6133" s="118"/>
      <c r="C6133" s="118"/>
      <c r="D6133" s="118"/>
      <c r="E6133" s="118"/>
      <c r="F6133" s="118"/>
      <c r="G6133" s="118"/>
      <c r="H6133" s="118"/>
      <c r="I6133" s="118"/>
      <c r="J6133" s="118"/>
      <c r="K6133" s="118"/>
      <c r="L6133" s="118"/>
      <c r="M6133" s="118"/>
      <c r="N6133" s="118"/>
      <c r="O6133" s="143" t="str">
        <f>IF(H6133="","",(S6133/S6133)&amp;":"&amp;ROUND(AH6133/S6133,2))</f>
        <v/>
      </c>
      <c r="P6133" s="118"/>
      <c r="Q6133" s="118"/>
      <c r="R6133" s="143" t="str">
        <f>IF(H6133="","",(S6133/S6133)&amp;":"&amp;ROUND(AI6133/S6133,2))</f>
        <v/>
      </c>
      <c r="S6133" s="144" t="str">
        <f t="shared" si="1145"/>
        <v/>
      </c>
      <c r="T6133" s="145" t="str">
        <f t="shared" si="1146"/>
        <v/>
      </c>
      <c r="U6133" s="118"/>
      <c r="V6133" s="145" t="str">
        <f t="shared" si="1147"/>
        <v/>
      </c>
      <c r="W6133" s="144" t="str">
        <f t="shared" si="1148"/>
        <v/>
      </c>
      <c r="X6133" s="146" t="str">
        <f>IF(C6133="","",IF(OR(C6133="Trade",C6133="Multi Position"),(X6132+V6133),IF(C6133="Deposit",(X6132+AE6133),IF(C6133="Withdrawal",(X6132-AE6133)))))</f>
        <v/>
      </c>
      <c r="Y6133" s="145" t="str">
        <f t="shared" si="1149"/>
        <v/>
      </c>
      <c r="Z6133" s="118"/>
      <c r="AA6133" s="118"/>
      <c r="AB6133" s="118"/>
      <c r="AC6133" s="118"/>
      <c r="AD6133" s="118"/>
      <c r="AE6133" s="139"/>
      <c r="AF6133" s="118"/>
      <c r="AG6133" s="118"/>
      <c r="AH6133" s="147" t="str">
        <f t="shared" si="1150"/>
        <v/>
      </c>
      <c r="AI6133" s="147" t="str">
        <f t="shared" si="1151"/>
        <v/>
      </c>
      <c r="AJ6133" s="148" t="str">
        <f t="shared" si="1140"/>
        <v/>
      </c>
      <c r="AK6133" s="148" t="str">
        <f t="shared" si="1141"/>
        <v/>
      </c>
      <c r="AL6133" s="147" t="str">
        <f t="shared" si="1142"/>
        <v/>
      </c>
      <c r="AM6133" s="147" t="str">
        <f t="shared" si="1143"/>
        <v/>
      </c>
      <c r="AN6133" s="147" t="str">
        <f t="shared" si="1144"/>
        <v/>
      </c>
      <c r="AO6133" s="118"/>
    </row>
    <row r="6134" spans="1:41">
      <c r="A6134" s="118"/>
      <c r="B6134" s="118"/>
      <c r="C6134" s="118"/>
      <c r="D6134" s="118"/>
      <c r="E6134" s="118"/>
      <c r="F6134" s="118"/>
      <c r="G6134" s="118"/>
      <c r="H6134" s="118"/>
      <c r="I6134" s="118"/>
      <c r="J6134" s="118"/>
      <c r="K6134" s="118"/>
      <c r="L6134" s="118"/>
      <c r="M6134" s="118"/>
      <c r="N6134" s="118"/>
      <c r="O6134" s="143" t="str">
        <f>IF(H6134="","",(S6134/S6134)&amp;":"&amp;ROUND(AH6134/S6134,2))</f>
        <v/>
      </c>
      <c r="P6134" s="118"/>
      <c r="Q6134" s="118"/>
      <c r="R6134" s="143" t="str">
        <f>IF(H6134="","",(S6134/S6134)&amp;":"&amp;ROUND(AI6134/S6134,2))</f>
        <v/>
      </c>
      <c r="S6134" s="144" t="str">
        <f t="shared" si="1145"/>
        <v/>
      </c>
      <c r="T6134" s="145" t="str">
        <f t="shared" si="1146"/>
        <v/>
      </c>
      <c r="U6134" s="118"/>
      <c r="V6134" s="145" t="str">
        <f t="shared" si="1147"/>
        <v/>
      </c>
      <c r="W6134" s="144" t="str">
        <f t="shared" si="1148"/>
        <v/>
      </c>
      <c r="X6134" s="146" t="str">
        <f>IF(C6134="","",IF(OR(C6134="Trade",C6134="Multi Position"),(X6133+V6134),IF(C6134="Deposit",(X6133+AE6134),IF(C6134="Withdrawal",(X6133-AE6134)))))</f>
        <v/>
      </c>
      <c r="Y6134" s="145" t="str">
        <f t="shared" si="1149"/>
        <v/>
      </c>
      <c r="Z6134" s="118"/>
      <c r="AA6134" s="118"/>
      <c r="AB6134" s="118"/>
      <c r="AC6134" s="118"/>
      <c r="AD6134" s="118"/>
      <c r="AE6134" s="139"/>
      <c r="AF6134" s="118"/>
      <c r="AG6134" s="118"/>
      <c r="AH6134" s="147" t="str">
        <f t="shared" si="1150"/>
        <v/>
      </c>
      <c r="AI6134" s="147" t="str">
        <f t="shared" si="1151"/>
        <v/>
      </c>
      <c r="AJ6134" s="148" t="str">
        <f t="shared" si="1140"/>
        <v/>
      </c>
      <c r="AK6134" s="148" t="str">
        <f t="shared" si="1141"/>
        <v/>
      </c>
      <c r="AL6134" s="147" t="str">
        <f t="shared" si="1142"/>
        <v/>
      </c>
      <c r="AM6134" s="147" t="str">
        <f t="shared" si="1143"/>
        <v/>
      </c>
      <c r="AN6134" s="147" t="str">
        <f t="shared" si="1144"/>
        <v/>
      </c>
      <c r="AO6134" s="118"/>
    </row>
    <row r="6135" spans="1:41">
      <c r="A6135" s="118"/>
      <c r="B6135" s="118"/>
      <c r="C6135" s="118"/>
      <c r="D6135" s="118"/>
      <c r="E6135" s="118"/>
      <c r="F6135" s="118"/>
      <c r="G6135" s="118"/>
      <c r="H6135" s="118"/>
      <c r="I6135" s="118"/>
      <c r="J6135" s="118"/>
      <c r="K6135" s="118"/>
      <c r="L6135" s="118"/>
      <c r="M6135" s="118"/>
      <c r="N6135" s="118"/>
      <c r="O6135" s="143" t="str">
        <f>IF(H6135="","",(S6135/S6135)&amp;":"&amp;ROUND(AH6135/S6135,2))</f>
        <v/>
      </c>
      <c r="P6135" s="118"/>
      <c r="Q6135" s="118"/>
      <c r="R6135" s="143" t="str">
        <f>IF(H6135="","",(S6135/S6135)&amp;":"&amp;ROUND(AI6135/S6135,2))</f>
        <v/>
      </c>
      <c r="S6135" s="144" t="str">
        <f t="shared" si="1145"/>
        <v/>
      </c>
      <c r="T6135" s="145" t="str">
        <f t="shared" si="1146"/>
        <v/>
      </c>
      <c r="U6135" s="118"/>
      <c r="V6135" s="145" t="str">
        <f t="shared" si="1147"/>
        <v/>
      </c>
      <c r="W6135" s="144" t="str">
        <f t="shared" si="1148"/>
        <v/>
      </c>
      <c r="X6135" s="146" t="str">
        <f>IF(C6135="","",IF(OR(C6135="Trade",C6135="Multi Position"),(X6134+V6135),IF(C6135="Deposit",(X6134+AE6135),IF(C6135="Withdrawal",(X6134-AE6135)))))</f>
        <v/>
      </c>
      <c r="Y6135" s="145" t="str">
        <f t="shared" si="1149"/>
        <v/>
      </c>
      <c r="Z6135" s="118"/>
      <c r="AA6135" s="118"/>
      <c r="AB6135" s="118"/>
      <c r="AC6135" s="118"/>
      <c r="AD6135" s="118"/>
      <c r="AE6135" s="139"/>
      <c r="AF6135" s="118"/>
      <c r="AG6135" s="118"/>
      <c r="AH6135" s="147" t="str">
        <f t="shared" si="1150"/>
        <v/>
      </c>
      <c r="AI6135" s="147" t="str">
        <f t="shared" si="1151"/>
        <v/>
      </c>
      <c r="AJ6135" s="148" t="str">
        <f t="shared" si="1140"/>
        <v/>
      </c>
      <c r="AK6135" s="148" t="str">
        <f t="shared" si="1141"/>
        <v/>
      </c>
      <c r="AL6135" s="147" t="str">
        <f t="shared" si="1142"/>
        <v/>
      </c>
      <c r="AM6135" s="147" t="str">
        <f t="shared" si="1143"/>
        <v/>
      </c>
      <c r="AN6135" s="147" t="str">
        <f t="shared" si="1144"/>
        <v/>
      </c>
      <c r="AO6135" s="118"/>
    </row>
    <row r="6136" spans="1:41">
      <c r="A6136" s="118"/>
      <c r="B6136" s="118"/>
      <c r="C6136" s="118"/>
      <c r="D6136" s="118"/>
      <c r="E6136" s="118"/>
      <c r="F6136" s="118"/>
      <c r="G6136" s="118"/>
      <c r="H6136" s="118"/>
      <c r="I6136" s="118"/>
      <c r="J6136" s="118"/>
      <c r="K6136" s="118"/>
      <c r="L6136" s="118"/>
      <c r="M6136" s="118"/>
      <c r="N6136" s="118"/>
      <c r="O6136" s="143" t="str">
        <f>IF(H6136="","",(S6136/S6136)&amp;":"&amp;ROUND(AH6136/S6136,2))</f>
        <v/>
      </c>
      <c r="P6136" s="118"/>
      <c r="Q6136" s="118"/>
      <c r="R6136" s="143" t="str">
        <f>IF(H6136="","",(S6136/S6136)&amp;":"&amp;ROUND(AI6136/S6136,2))</f>
        <v/>
      </c>
      <c r="S6136" s="144" t="str">
        <f t="shared" si="1145"/>
        <v/>
      </c>
      <c r="T6136" s="145" t="str">
        <f t="shared" si="1146"/>
        <v/>
      </c>
      <c r="U6136" s="118"/>
      <c r="V6136" s="145" t="str">
        <f t="shared" si="1147"/>
        <v/>
      </c>
      <c r="W6136" s="144" t="str">
        <f t="shared" si="1148"/>
        <v/>
      </c>
      <c r="X6136" s="146" t="str">
        <f>IF(C6136="","",IF(OR(C6136="Trade",C6136="Multi Position"),(X6135+V6136),IF(C6136="Deposit",(X6135+AE6136),IF(C6136="Withdrawal",(X6135-AE6136)))))</f>
        <v/>
      </c>
      <c r="Y6136" s="145" t="str">
        <f t="shared" si="1149"/>
        <v/>
      </c>
      <c r="Z6136" s="118"/>
      <c r="AA6136" s="118"/>
      <c r="AB6136" s="118"/>
      <c r="AC6136" s="118"/>
      <c r="AD6136" s="118"/>
      <c r="AE6136" s="139"/>
      <c r="AF6136" s="118"/>
      <c r="AG6136" s="118"/>
      <c r="AH6136" s="147" t="str">
        <f t="shared" si="1150"/>
        <v/>
      </c>
      <c r="AI6136" s="147" t="str">
        <f t="shared" si="1151"/>
        <v/>
      </c>
      <c r="AJ6136" s="148" t="str">
        <f t="shared" si="1140"/>
        <v/>
      </c>
      <c r="AK6136" s="148" t="str">
        <f t="shared" si="1141"/>
        <v/>
      </c>
      <c r="AL6136" s="147" t="str">
        <f t="shared" si="1142"/>
        <v/>
      </c>
      <c r="AM6136" s="147" t="str">
        <f t="shared" si="1143"/>
        <v/>
      </c>
      <c r="AN6136" s="147" t="str">
        <f t="shared" si="1144"/>
        <v/>
      </c>
      <c r="AO6136" s="118"/>
    </row>
    <row r="6137" spans="1:41">
      <c r="A6137" s="118"/>
      <c r="B6137" s="118"/>
      <c r="C6137" s="118"/>
      <c r="D6137" s="118"/>
      <c r="E6137" s="118"/>
      <c r="F6137" s="118"/>
      <c r="G6137" s="118"/>
      <c r="H6137" s="118"/>
      <c r="I6137" s="118"/>
      <c r="J6137" s="118"/>
      <c r="K6137" s="118"/>
      <c r="L6137" s="118"/>
      <c r="M6137" s="118"/>
      <c r="N6137" s="118"/>
      <c r="O6137" s="143" t="str">
        <f>IF(H6137="","",(S6137/S6137)&amp;":"&amp;ROUND(AH6137/S6137,2))</f>
        <v/>
      </c>
      <c r="P6137" s="118"/>
      <c r="Q6137" s="118"/>
      <c r="R6137" s="143" t="str">
        <f>IF(H6137="","",(S6137/S6137)&amp;":"&amp;ROUND(AI6137/S6137,2))</f>
        <v/>
      </c>
      <c r="S6137" s="144" t="str">
        <f t="shared" si="1145"/>
        <v/>
      </c>
      <c r="T6137" s="145" t="str">
        <f t="shared" si="1146"/>
        <v/>
      </c>
      <c r="U6137" s="118"/>
      <c r="V6137" s="145" t="str">
        <f t="shared" si="1147"/>
        <v/>
      </c>
      <c r="W6137" s="144" t="str">
        <f t="shared" si="1148"/>
        <v/>
      </c>
      <c r="X6137" s="146" t="str">
        <f>IF(C6137="","",IF(OR(C6137="Trade",C6137="Multi Position"),(X6136+V6137),IF(C6137="Deposit",(X6136+AE6137),IF(C6137="Withdrawal",(X6136-AE6137)))))</f>
        <v/>
      </c>
      <c r="Y6137" s="145" t="str">
        <f t="shared" si="1149"/>
        <v/>
      </c>
      <c r="Z6137" s="118"/>
      <c r="AA6137" s="118"/>
      <c r="AB6137" s="118"/>
      <c r="AC6137" s="118"/>
      <c r="AD6137" s="118"/>
      <c r="AE6137" s="139"/>
      <c r="AF6137" s="118"/>
      <c r="AG6137" s="118"/>
      <c r="AH6137" s="147" t="str">
        <f t="shared" si="1150"/>
        <v/>
      </c>
      <c r="AI6137" s="147" t="str">
        <f t="shared" si="1151"/>
        <v/>
      </c>
      <c r="AJ6137" s="148" t="str">
        <f t="shared" si="1140"/>
        <v/>
      </c>
      <c r="AK6137" s="148" t="str">
        <f t="shared" si="1141"/>
        <v/>
      </c>
      <c r="AL6137" s="147" t="str">
        <f t="shared" si="1142"/>
        <v/>
      </c>
      <c r="AM6137" s="147" t="str">
        <f t="shared" si="1143"/>
        <v/>
      </c>
      <c r="AN6137" s="147" t="str">
        <f t="shared" si="1144"/>
        <v/>
      </c>
      <c r="AO6137" s="118"/>
    </row>
    <row r="6138" spans="1:41">
      <c r="A6138" s="118"/>
      <c r="B6138" s="118"/>
      <c r="C6138" s="118"/>
      <c r="D6138" s="118"/>
      <c r="E6138" s="118"/>
      <c r="F6138" s="118"/>
      <c r="G6138" s="118"/>
      <c r="H6138" s="118"/>
      <c r="I6138" s="118"/>
      <c r="J6138" s="118"/>
      <c r="K6138" s="118"/>
      <c r="L6138" s="118"/>
      <c r="M6138" s="118"/>
      <c r="N6138" s="118"/>
      <c r="O6138" s="143" t="str">
        <f>IF(H6138="","",(S6138/S6138)&amp;":"&amp;ROUND(AH6138/S6138,2))</f>
        <v/>
      </c>
      <c r="P6138" s="118"/>
      <c r="Q6138" s="118"/>
      <c r="R6138" s="143" t="str">
        <f>IF(H6138="","",(S6138/S6138)&amp;":"&amp;ROUND(AI6138/S6138,2))</f>
        <v/>
      </c>
      <c r="S6138" s="144" t="str">
        <f t="shared" si="1145"/>
        <v/>
      </c>
      <c r="T6138" s="145" t="str">
        <f t="shared" si="1146"/>
        <v/>
      </c>
      <c r="U6138" s="118"/>
      <c r="V6138" s="145" t="str">
        <f t="shared" si="1147"/>
        <v/>
      </c>
      <c r="W6138" s="144" t="str">
        <f t="shared" si="1148"/>
        <v/>
      </c>
      <c r="X6138" s="146" t="str">
        <f>IF(C6138="","",IF(OR(C6138="Trade",C6138="Multi Position"),(X6137+V6138),IF(C6138="Deposit",(X6137+AE6138),IF(C6138="Withdrawal",(X6137-AE6138)))))</f>
        <v/>
      </c>
      <c r="Y6138" s="145" t="str">
        <f t="shared" si="1149"/>
        <v/>
      </c>
      <c r="Z6138" s="118"/>
      <c r="AA6138" s="118"/>
      <c r="AB6138" s="118"/>
      <c r="AC6138" s="118"/>
      <c r="AD6138" s="118"/>
      <c r="AE6138" s="139"/>
      <c r="AF6138" s="118"/>
      <c r="AG6138" s="118"/>
      <c r="AH6138" s="147" t="str">
        <f t="shared" si="1150"/>
        <v/>
      </c>
      <c r="AI6138" s="147" t="str">
        <f t="shared" si="1151"/>
        <v/>
      </c>
      <c r="AJ6138" s="148" t="str">
        <f t="shared" si="1140"/>
        <v/>
      </c>
      <c r="AK6138" s="148" t="str">
        <f t="shared" si="1141"/>
        <v/>
      </c>
      <c r="AL6138" s="147" t="str">
        <f t="shared" si="1142"/>
        <v/>
      </c>
      <c r="AM6138" s="147" t="str">
        <f t="shared" si="1143"/>
        <v/>
      </c>
      <c r="AN6138" s="147" t="str">
        <f t="shared" si="1144"/>
        <v/>
      </c>
      <c r="AO6138" s="118"/>
    </row>
    <row r="6139" spans="1:41">
      <c r="A6139" s="118"/>
      <c r="B6139" s="118"/>
      <c r="C6139" s="118"/>
      <c r="D6139" s="118"/>
      <c r="E6139" s="118"/>
      <c r="F6139" s="118"/>
      <c r="G6139" s="118"/>
      <c r="H6139" s="118"/>
      <c r="I6139" s="118"/>
      <c r="J6139" s="118"/>
      <c r="K6139" s="118"/>
      <c r="L6139" s="118"/>
      <c r="M6139" s="118"/>
      <c r="N6139" s="118"/>
      <c r="O6139" s="143" t="str">
        <f>IF(H6139="","",(S6139/S6139)&amp;":"&amp;ROUND(AH6139/S6139,2))</f>
        <v/>
      </c>
      <c r="P6139" s="118"/>
      <c r="Q6139" s="118"/>
      <c r="R6139" s="143" t="str">
        <f>IF(H6139="","",(S6139/S6139)&amp;":"&amp;ROUND(AI6139/S6139,2))</f>
        <v/>
      </c>
      <c r="S6139" s="144" t="str">
        <f t="shared" si="1145"/>
        <v/>
      </c>
      <c r="T6139" s="145" t="str">
        <f t="shared" si="1146"/>
        <v/>
      </c>
      <c r="U6139" s="118"/>
      <c r="V6139" s="145" t="str">
        <f t="shared" si="1147"/>
        <v/>
      </c>
      <c r="W6139" s="144" t="str">
        <f t="shared" si="1148"/>
        <v/>
      </c>
      <c r="X6139" s="146" t="str">
        <f>IF(C6139="","",IF(OR(C6139="Trade",C6139="Multi Position"),(X6138+V6139),IF(C6139="Deposit",(X6138+AE6139),IF(C6139="Withdrawal",(X6138-AE6139)))))</f>
        <v/>
      </c>
      <c r="Y6139" s="145" t="str">
        <f t="shared" si="1149"/>
        <v/>
      </c>
      <c r="Z6139" s="118"/>
      <c r="AA6139" s="118"/>
      <c r="AB6139" s="118"/>
      <c r="AC6139" s="118"/>
      <c r="AD6139" s="118"/>
      <c r="AE6139" s="139"/>
      <c r="AF6139" s="118"/>
      <c r="AG6139" s="118"/>
      <c r="AH6139" s="147" t="str">
        <f t="shared" si="1150"/>
        <v/>
      </c>
      <c r="AI6139" s="147" t="str">
        <f t="shared" si="1151"/>
        <v/>
      </c>
      <c r="AJ6139" s="148" t="str">
        <f t="shared" si="1140"/>
        <v/>
      </c>
      <c r="AK6139" s="148" t="str">
        <f t="shared" si="1141"/>
        <v/>
      </c>
      <c r="AL6139" s="147" t="str">
        <f t="shared" si="1142"/>
        <v/>
      </c>
      <c r="AM6139" s="147" t="str">
        <f t="shared" si="1143"/>
        <v/>
      </c>
      <c r="AN6139" s="147" t="str">
        <f t="shared" si="1144"/>
        <v/>
      </c>
      <c r="AO6139" s="118"/>
    </row>
    <row r="6140" spans="1:41">
      <c r="A6140" s="118"/>
      <c r="B6140" s="118"/>
      <c r="C6140" s="118"/>
      <c r="D6140" s="118"/>
      <c r="E6140" s="118"/>
      <c r="F6140" s="118"/>
      <c r="G6140" s="118"/>
      <c r="H6140" s="118"/>
      <c r="I6140" s="118"/>
      <c r="J6140" s="118"/>
      <c r="K6140" s="118"/>
      <c r="L6140" s="118"/>
      <c r="M6140" s="118"/>
      <c r="N6140" s="118"/>
      <c r="O6140" s="143" t="str">
        <f>IF(H6140="","",(S6140/S6140)&amp;":"&amp;ROUND(AH6140/S6140,2))</f>
        <v/>
      </c>
      <c r="P6140" s="118"/>
      <c r="Q6140" s="118"/>
      <c r="R6140" s="143" t="str">
        <f>IF(H6140="","",(S6140/S6140)&amp;":"&amp;ROUND(AI6140/S6140,2))</f>
        <v/>
      </c>
      <c r="S6140" s="144" t="str">
        <f t="shared" si="1145"/>
        <v/>
      </c>
      <c r="T6140" s="145" t="str">
        <f t="shared" si="1146"/>
        <v/>
      </c>
      <c r="U6140" s="118"/>
      <c r="V6140" s="145" t="str">
        <f t="shared" si="1147"/>
        <v/>
      </c>
      <c r="W6140" s="144" t="str">
        <f t="shared" si="1148"/>
        <v/>
      </c>
      <c r="X6140" s="146" t="str">
        <f>IF(C6140="","",IF(OR(C6140="Trade",C6140="Multi Position"),(X6139+V6140),IF(C6140="Deposit",(X6139+AE6140),IF(C6140="Withdrawal",(X6139-AE6140)))))</f>
        <v/>
      </c>
      <c r="Y6140" s="145" t="str">
        <f t="shared" si="1149"/>
        <v/>
      </c>
      <c r="Z6140" s="118"/>
      <c r="AA6140" s="118"/>
      <c r="AB6140" s="118"/>
      <c r="AC6140" s="118"/>
      <c r="AD6140" s="118"/>
      <c r="AE6140" s="139"/>
      <c r="AF6140" s="118"/>
      <c r="AG6140" s="118"/>
      <c r="AH6140" s="147" t="str">
        <f t="shared" si="1150"/>
        <v/>
      </c>
      <c r="AI6140" s="147" t="str">
        <f t="shared" si="1151"/>
        <v/>
      </c>
      <c r="AJ6140" s="148" t="str">
        <f t="shared" si="1140"/>
        <v/>
      </c>
      <c r="AK6140" s="148" t="str">
        <f t="shared" si="1141"/>
        <v/>
      </c>
      <c r="AL6140" s="147" t="str">
        <f t="shared" si="1142"/>
        <v/>
      </c>
      <c r="AM6140" s="147" t="str">
        <f t="shared" si="1143"/>
        <v/>
      </c>
      <c r="AN6140" s="147" t="str">
        <f t="shared" si="1144"/>
        <v/>
      </c>
      <c r="AO6140" s="118"/>
    </row>
    <row r="6141" spans="1:41">
      <c r="A6141" s="118"/>
      <c r="B6141" s="118"/>
      <c r="C6141" s="118"/>
      <c r="D6141" s="118"/>
      <c r="E6141" s="118"/>
      <c r="F6141" s="118"/>
      <c r="G6141" s="118"/>
      <c r="H6141" s="118"/>
      <c r="I6141" s="118"/>
      <c r="J6141" s="118"/>
      <c r="K6141" s="118"/>
      <c r="L6141" s="118"/>
      <c r="M6141" s="118"/>
      <c r="N6141" s="118"/>
      <c r="O6141" s="143" t="str">
        <f>IF(H6141="","",(S6141/S6141)&amp;":"&amp;ROUND(AH6141/S6141,2))</f>
        <v/>
      </c>
      <c r="P6141" s="118"/>
      <c r="Q6141" s="118"/>
      <c r="R6141" s="143" t="str">
        <f>IF(H6141="","",(S6141/S6141)&amp;":"&amp;ROUND(AI6141/S6141,2))</f>
        <v/>
      </c>
      <c r="S6141" s="144" t="str">
        <f t="shared" si="1145"/>
        <v/>
      </c>
      <c r="T6141" s="145" t="str">
        <f t="shared" si="1146"/>
        <v/>
      </c>
      <c r="U6141" s="118"/>
      <c r="V6141" s="145" t="str">
        <f t="shared" si="1147"/>
        <v/>
      </c>
      <c r="W6141" s="144" t="str">
        <f t="shared" si="1148"/>
        <v/>
      </c>
      <c r="X6141" s="146" t="str">
        <f>IF(C6141="","",IF(OR(C6141="Trade",C6141="Multi Position"),(X6140+V6141),IF(C6141="Deposit",(X6140+AE6141),IF(C6141="Withdrawal",(X6140-AE6141)))))</f>
        <v/>
      </c>
      <c r="Y6141" s="145" t="str">
        <f t="shared" si="1149"/>
        <v/>
      </c>
      <c r="Z6141" s="118"/>
      <c r="AA6141" s="118"/>
      <c r="AB6141" s="118"/>
      <c r="AC6141" s="118"/>
      <c r="AD6141" s="118"/>
      <c r="AE6141" s="139"/>
      <c r="AF6141" s="118"/>
      <c r="AG6141" s="118"/>
      <c r="AH6141" s="147" t="str">
        <f t="shared" si="1150"/>
        <v/>
      </c>
      <c r="AI6141" s="147" t="str">
        <f t="shared" si="1151"/>
        <v/>
      </c>
      <c r="AJ6141" s="148" t="str">
        <f t="shared" si="1140"/>
        <v/>
      </c>
      <c r="AK6141" s="148" t="str">
        <f t="shared" si="1141"/>
        <v/>
      </c>
      <c r="AL6141" s="147" t="str">
        <f t="shared" si="1142"/>
        <v/>
      </c>
      <c r="AM6141" s="147" t="str">
        <f t="shared" si="1143"/>
        <v/>
      </c>
      <c r="AN6141" s="147" t="str">
        <f t="shared" si="1144"/>
        <v/>
      </c>
      <c r="AO6141" s="118"/>
    </row>
    <row r="6142" spans="1:41">
      <c r="A6142" s="118"/>
      <c r="B6142" s="118"/>
      <c r="C6142" s="118"/>
      <c r="D6142" s="118"/>
      <c r="E6142" s="118"/>
      <c r="F6142" s="118"/>
      <c r="G6142" s="118"/>
      <c r="H6142" s="118"/>
      <c r="I6142" s="118"/>
      <c r="J6142" s="118"/>
      <c r="K6142" s="118"/>
      <c r="L6142" s="118"/>
      <c r="M6142" s="118"/>
      <c r="N6142" s="118"/>
      <c r="O6142" s="143" t="str">
        <f>IF(H6142="","",(S6142/S6142)&amp;":"&amp;ROUND(AH6142/S6142,2))</f>
        <v/>
      </c>
      <c r="P6142" s="118"/>
      <c r="Q6142" s="118"/>
      <c r="R6142" s="143" t="str">
        <f>IF(H6142="","",(S6142/S6142)&amp;":"&amp;ROUND(AI6142/S6142,2))</f>
        <v/>
      </c>
      <c r="S6142" s="144" t="str">
        <f t="shared" si="1145"/>
        <v/>
      </c>
      <c r="T6142" s="145" t="str">
        <f t="shared" si="1146"/>
        <v/>
      </c>
      <c r="U6142" s="118"/>
      <c r="V6142" s="145" t="str">
        <f t="shared" si="1147"/>
        <v/>
      </c>
      <c r="W6142" s="144" t="str">
        <f t="shared" si="1148"/>
        <v/>
      </c>
      <c r="X6142" s="146" t="str">
        <f>IF(C6142="","",IF(OR(C6142="Trade",C6142="Multi Position"),(X6141+V6142),IF(C6142="Deposit",(X6141+AE6142),IF(C6142="Withdrawal",(X6141-AE6142)))))</f>
        <v/>
      </c>
      <c r="Y6142" s="145" t="str">
        <f t="shared" si="1149"/>
        <v/>
      </c>
      <c r="Z6142" s="118"/>
      <c r="AA6142" s="118"/>
      <c r="AB6142" s="118"/>
      <c r="AC6142" s="118"/>
      <c r="AD6142" s="118"/>
      <c r="AE6142" s="139"/>
      <c r="AF6142" s="118"/>
      <c r="AG6142" s="118"/>
      <c r="AH6142" s="147" t="str">
        <f t="shared" si="1150"/>
        <v/>
      </c>
      <c r="AI6142" s="147" t="str">
        <f t="shared" si="1151"/>
        <v/>
      </c>
      <c r="AJ6142" s="148" t="str">
        <f t="shared" si="1140"/>
        <v/>
      </c>
      <c r="AK6142" s="148" t="str">
        <f t="shared" si="1141"/>
        <v/>
      </c>
      <c r="AL6142" s="147" t="str">
        <f t="shared" si="1142"/>
        <v/>
      </c>
      <c r="AM6142" s="147" t="str">
        <f t="shared" si="1143"/>
        <v/>
      </c>
      <c r="AN6142" s="147" t="str">
        <f t="shared" si="1144"/>
        <v/>
      </c>
      <c r="AO6142" s="118"/>
    </row>
    <row r="6143" spans="1:41">
      <c r="A6143" s="118"/>
      <c r="B6143" s="118"/>
      <c r="C6143" s="118"/>
      <c r="D6143" s="118"/>
      <c r="E6143" s="118"/>
      <c r="F6143" s="118"/>
      <c r="G6143" s="118"/>
      <c r="H6143" s="118"/>
      <c r="I6143" s="118"/>
      <c r="J6143" s="118"/>
      <c r="K6143" s="118"/>
      <c r="L6143" s="118"/>
      <c r="M6143" s="118"/>
      <c r="N6143" s="118"/>
      <c r="O6143" s="143" t="str">
        <f>IF(H6143="","",(S6143/S6143)&amp;":"&amp;ROUND(AH6143/S6143,2))</f>
        <v/>
      </c>
      <c r="P6143" s="118"/>
      <c r="Q6143" s="118"/>
      <c r="R6143" s="143" t="str">
        <f>IF(H6143="","",(S6143/S6143)&amp;":"&amp;ROUND(AI6143/S6143,2))</f>
        <v/>
      </c>
      <c r="S6143" s="144" t="str">
        <f t="shared" si="1145"/>
        <v/>
      </c>
      <c r="T6143" s="145" t="str">
        <f t="shared" si="1146"/>
        <v/>
      </c>
      <c r="U6143" s="118"/>
      <c r="V6143" s="145" t="str">
        <f t="shared" si="1147"/>
        <v/>
      </c>
      <c r="W6143" s="144" t="str">
        <f t="shared" si="1148"/>
        <v/>
      </c>
      <c r="X6143" s="146" t="str">
        <f>IF(C6143="","",IF(OR(C6143="Trade",C6143="Multi Position"),(X6142+V6143),IF(C6143="Deposit",(X6142+AE6143),IF(C6143="Withdrawal",(X6142-AE6143)))))</f>
        <v/>
      </c>
      <c r="Y6143" s="145" t="str">
        <f t="shared" si="1149"/>
        <v/>
      </c>
      <c r="Z6143" s="118"/>
      <c r="AA6143" s="118"/>
      <c r="AB6143" s="118"/>
      <c r="AC6143" s="118"/>
      <c r="AD6143" s="118"/>
      <c r="AE6143" s="139"/>
      <c r="AF6143" s="118"/>
      <c r="AG6143" s="118"/>
      <c r="AH6143" s="147" t="str">
        <f t="shared" si="1150"/>
        <v/>
      </c>
      <c r="AI6143" s="147" t="str">
        <f t="shared" si="1151"/>
        <v/>
      </c>
      <c r="AJ6143" s="148" t="str">
        <f t="shared" si="1140"/>
        <v/>
      </c>
      <c r="AK6143" s="148" t="str">
        <f t="shared" si="1141"/>
        <v/>
      </c>
      <c r="AL6143" s="147" t="str">
        <f t="shared" si="1142"/>
        <v/>
      </c>
      <c r="AM6143" s="147" t="str">
        <f t="shared" si="1143"/>
        <v/>
      </c>
      <c r="AN6143" s="147" t="str">
        <f t="shared" si="1144"/>
        <v/>
      </c>
      <c r="AO6143" s="118"/>
    </row>
    <row r="6144" spans="1:41">
      <c r="A6144" s="118"/>
      <c r="B6144" s="118"/>
      <c r="C6144" s="118"/>
      <c r="D6144" s="118"/>
      <c r="E6144" s="118"/>
      <c r="F6144" s="118"/>
      <c r="G6144" s="118"/>
      <c r="H6144" s="118"/>
      <c r="I6144" s="118"/>
      <c r="J6144" s="118"/>
      <c r="K6144" s="118"/>
      <c r="L6144" s="118"/>
      <c r="M6144" s="118"/>
      <c r="N6144" s="118"/>
      <c r="O6144" s="143" t="str">
        <f>IF(H6144="","",(S6144/S6144)&amp;":"&amp;ROUND(AH6144/S6144,2))</f>
        <v/>
      </c>
      <c r="P6144" s="118"/>
      <c r="Q6144" s="118"/>
      <c r="R6144" s="143" t="str">
        <f>IF(H6144="","",(S6144/S6144)&amp;":"&amp;ROUND(AI6144/S6144,2))</f>
        <v/>
      </c>
      <c r="S6144" s="144" t="str">
        <f t="shared" si="1145"/>
        <v/>
      </c>
      <c r="T6144" s="145" t="str">
        <f t="shared" si="1146"/>
        <v/>
      </c>
      <c r="U6144" s="118"/>
      <c r="V6144" s="145" t="str">
        <f t="shared" si="1147"/>
        <v/>
      </c>
      <c r="W6144" s="144" t="str">
        <f t="shared" si="1148"/>
        <v/>
      </c>
      <c r="X6144" s="146" t="str">
        <f>IF(C6144="","",IF(OR(C6144="Trade",C6144="Multi Position"),(X6143+V6144),IF(C6144="Deposit",(X6143+AE6144),IF(C6144="Withdrawal",(X6143-AE6144)))))</f>
        <v/>
      </c>
      <c r="Y6144" s="145" t="str">
        <f t="shared" si="1149"/>
        <v/>
      </c>
      <c r="Z6144" s="118"/>
      <c r="AA6144" s="118"/>
      <c r="AB6144" s="118"/>
      <c r="AC6144" s="118"/>
      <c r="AD6144" s="118"/>
      <c r="AE6144" s="139"/>
      <c r="AF6144" s="118"/>
      <c r="AG6144" s="118"/>
      <c r="AH6144" s="147" t="str">
        <f t="shared" si="1150"/>
        <v/>
      </c>
      <c r="AI6144" s="147" t="str">
        <f t="shared" si="1151"/>
        <v/>
      </c>
      <c r="AJ6144" s="148" t="str">
        <f t="shared" si="1140"/>
        <v/>
      </c>
      <c r="AK6144" s="148" t="str">
        <f t="shared" si="1141"/>
        <v/>
      </c>
      <c r="AL6144" s="147" t="str">
        <f t="shared" si="1142"/>
        <v/>
      </c>
      <c r="AM6144" s="147" t="str">
        <f t="shared" si="1143"/>
        <v/>
      </c>
      <c r="AN6144" s="147" t="str">
        <f t="shared" si="1144"/>
        <v/>
      </c>
      <c r="AO6144" s="118"/>
    </row>
    <row r="6145" spans="1:41">
      <c r="A6145" s="118"/>
      <c r="B6145" s="118"/>
      <c r="C6145" s="118"/>
      <c r="D6145" s="118"/>
      <c r="E6145" s="118"/>
      <c r="F6145" s="118"/>
      <c r="G6145" s="118"/>
      <c r="H6145" s="118"/>
      <c r="I6145" s="118"/>
      <c r="J6145" s="118"/>
      <c r="K6145" s="118"/>
      <c r="L6145" s="118"/>
      <c r="M6145" s="118"/>
      <c r="N6145" s="118"/>
      <c r="O6145" s="143" t="str">
        <f>IF(H6145="","",(S6145/S6145)&amp;":"&amp;ROUND(AH6145/S6145,2))</f>
        <v/>
      </c>
      <c r="P6145" s="118"/>
      <c r="Q6145" s="118"/>
      <c r="R6145" s="143" t="str">
        <f>IF(H6145="","",(S6145/S6145)&amp;":"&amp;ROUND(AI6145/S6145,2))</f>
        <v/>
      </c>
      <c r="S6145" s="144" t="str">
        <f t="shared" si="1145"/>
        <v/>
      </c>
      <c r="T6145" s="145" t="str">
        <f t="shared" si="1146"/>
        <v/>
      </c>
      <c r="U6145" s="118"/>
      <c r="V6145" s="145" t="str">
        <f t="shared" si="1147"/>
        <v/>
      </c>
      <c r="W6145" s="144" t="str">
        <f t="shared" si="1148"/>
        <v/>
      </c>
      <c r="X6145" s="146" t="str">
        <f>IF(C6145="","",IF(OR(C6145="Trade",C6145="Multi Position"),(X6144+V6145),IF(C6145="Deposit",(X6144+AE6145),IF(C6145="Withdrawal",(X6144-AE6145)))))</f>
        <v/>
      </c>
      <c r="Y6145" s="145" t="str">
        <f t="shared" si="1149"/>
        <v/>
      </c>
      <c r="Z6145" s="118"/>
      <c r="AA6145" s="118"/>
      <c r="AB6145" s="118"/>
      <c r="AC6145" s="118"/>
      <c r="AD6145" s="118"/>
      <c r="AE6145" s="139"/>
      <c r="AF6145" s="118"/>
      <c r="AG6145" s="118"/>
      <c r="AH6145" s="147" t="str">
        <f t="shared" si="1150"/>
        <v/>
      </c>
      <c r="AI6145" s="147" t="str">
        <f t="shared" si="1151"/>
        <v/>
      </c>
      <c r="AJ6145" s="148" t="str">
        <f t="shared" si="1140"/>
        <v/>
      </c>
      <c r="AK6145" s="148" t="str">
        <f t="shared" si="1141"/>
        <v/>
      </c>
      <c r="AL6145" s="147" t="str">
        <f t="shared" si="1142"/>
        <v/>
      </c>
      <c r="AM6145" s="147" t="str">
        <f t="shared" si="1143"/>
        <v/>
      </c>
      <c r="AN6145" s="147" t="str">
        <f t="shared" si="1144"/>
        <v/>
      </c>
      <c r="AO6145" s="118"/>
    </row>
    <row r="6146" spans="1:41">
      <c r="A6146" s="118"/>
      <c r="B6146" s="118"/>
      <c r="C6146" s="118"/>
      <c r="D6146" s="118"/>
      <c r="E6146" s="118"/>
      <c r="F6146" s="118"/>
      <c r="G6146" s="118"/>
      <c r="H6146" s="118"/>
      <c r="I6146" s="118"/>
      <c r="J6146" s="118"/>
      <c r="K6146" s="118"/>
      <c r="L6146" s="118"/>
      <c r="M6146" s="118"/>
      <c r="N6146" s="118"/>
      <c r="O6146" s="143" t="str">
        <f>IF(H6146="","",(S6146/S6146)&amp;":"&amp;ROUND(AH6146/S6146,2))</f>
        <v/>
      </c>
      <c r="P6146" s="118"/>
      <c r="Q6146" s="118"/>
      <c r="R6146" s="143" t="str">
        <f>IF(H6146="","",(S6146/S6146)&amp;":"&amp;ROUND(AI6146/S6146,2))</f>
        <v/>
      </c>
      <c r="S6146" s="144" t="str">
        <f t="shared" si="1145"/>
        <v/>
      </c>
      <c r="T6146" s="145" t="str">
        <f t="shared" si="1146"/>
        <v/>
      </c>
      <c r="U6146" s="118"/>
      <c r="V6146" s="145" t="str">
        <f t="shared" si="1147"/>
        <v/>
      </c>
      <c r="W6146" s="144" t="str">
        <f t="shared" si="1148"/>
        <v/>
      </c>
      <c r="X6146" s="146" t="str">
        <f>IF(C6146="","",IF(OR(C6146="Trade",C6146="Multi Position"),(X6145+V6146),IF(C6146="Deposit",(X6145+AE6146),IF(C6146="Withdrawal",(X6145-AE6146)))))</f>
        <v/>
      </c>
      <c r="Y6146" s="145" t="str">
        <f t="shared" si="1149"/>
        <v/>
      </c>
      <c r="Z6146" s="118"/>
      <c r="AA6146" s="118"/>
      <c r="AB6146" s="118"/>
      <c r="AC6146" s="118"/>
      <c r="AD6146" s="118"/>
      <c r="AE6146" s="139"/>
      <c r="AF6146" s="118"/>
      <c r="AG6146" s="118"/>
      <c r="AH6146" s="147" t="str">
        <f t="shared" si="1150"/>
        <v/>
      </c>
      <c r="AI6146" s="147" t="str">
        <f t="shared" si="1151"/>
        <v/>
      </c>
      <c r="AJ6146" s="148" t="str">
        <f t="shared" si="1140"/>
        <v/>
      </c>
      <c r="AK6146" s="148" t="str">
        <f t="shared" si="1141"/>
        <v/>
      </c>
      <c r="AL6146" s="147" t="str">
        <f t="shared" si="1142"/>
        <v/>
      </c>
      <c r="AM6146" s="147" t="str">
        <f t="shared" si="1143"/>
        <v/>
      </c>
      <c r="AN6146" s="147" t="str">
        <f t="shared" si="1144"/>
        <v/>
      </c>
      <c r="AO6146" s="118"/>
    </row>
    <row r="6147" spans="1:41">
      <c r="A6147" s="118"/>
      <c r="B6147" s="118"/>
      <c r="C6147" s="118"/>
      <c r="D6147" s="118"/>
      <c r="E6147" s="118"/>
      <c r="F6147" s="118"/>
      <c r="G6147" s="118"/>
      <c r="H6147" s="118"/>
      <c r="I6147" s="118"/>
      <c r="J6147" s="118"/>
      <c r="K6147" s="118"/>
      <c r="L6147" s="118"/>
      <c r="M6147" s="118"/>
      <c r="N6147" s="118"/>
      <c r="O6147" s="143" t="str">
        <f>IF(H6147="","",(S6147/S6147)&amp;":"&amp;ROUND(AH6147/S6147,2))</f>
        <v/>
      </c>
      <c r="P6147" s="118"/>
      <c r="Q6147" s="118"/>
      <c r="R6147" s="143" t="str">
        <f>IF(H6147="","",(S6147/S6147)&amp;":"&amp;ROUND(AI6147/S6147,2))</f>
        <v/>
      </c>
      <c r="S6147" s="144" t="str">
        <f t="shared" si="1145"/>
        <v/>
      </c>
      <c r="T6147" s="145" t="str">
        <f t="shared" si="1146"/>
        <v/>
      </c>
      <c r="U6147" s="118"/>
      <c r="V6147" s="145" t="str">
        <f t="shared" si="1147"/>
        <v/>
      </c>
      <c r="W6147" s="144" t="str">
        <f t="shared" si="1148"/>
        <v/>
      </c>
      <c r="X6147" s="146" t="str">
        <f>IF(C6147="","",IF(OR(C6147="Trade",C6147="Multi Position"),(X6146+V6147),IF(C6147="Deposit",(X6146+AE6147),IF(C6147="Withdrawal",(X6146-AE6147)))))</f>
        <v/>
      </c>
      <c r="Y6147" s="145" t="str">
        <f t="shared" si="1149"/>
        <v/>
      </c>
      <c r="Z6147" s="118"/>
      <c r="AA6147" s="118"/>
      <c r="AB6147" s="118"/>
      <c r="AC6147" s="118"/>
      <c r="AD6147" s="118"/>
      <c r="AE6147" s="139"/>
      <c r="AF6147" s="118"/>
      <c r="AG6147" s="118"/>
      <c r="AH6147" s="147" t="str">
        <f t="shared" si="1150"/>
        <v/>
      </c>
      <c r="AI6147" s="147" t="str">
        <f t="shared" si="1151"/>
        <v/>
      </c>
      <c r="AJ6147" s="148" t="str">
        <f t="shared" si="1140"/>
        <v/>
      </c>
      <c r="AK6147" s="148" t="str">
        <f t="shared" si="1141"/>
        <v/>
      </c>
      <c r="AL6147" s="147" t="str">
        <f t="shared" si="1142"/>
        <v/>
      </c>
      <c r="AM6147" s="147" t="str">
        <f t="shared" si="1143"/>
        <v/>
      </c>
      <c r="AN6147" s="147" t="str">
        <f t="shared" si="1144"/>
        <v/>
      </c>
      <c r="AO6147" s="118"/>
    </row>
    <row r="6148" spans="1:41">
      <c r="A6148" s="118"/>
      <c r="B6148" s="118"/>
      <c r="C6148" s="118"/>
      <c r="D6148" s="118"/>
      <c r="E6148" s="118"/>
      <c r="F6148" s="118"/>
      <c r="G6148" s="118"/>
      <c r="H6148" s="118"/>
      <c r="I6148" s="118"/>
      <c r="J6148" s="118"/>
      <c r="K6148" s="118"/>
      <c r="L6148" s="118"/>
      <c r="M6148" s="118"/>
      <c r="N6148" s="118"/>
      <c r="O6148" s="143" t="str">
        <f>IF(H6148="","",(S6148/S6148)&amp;":"&amp;ROUND(AH6148/S6148,2))</f>
        <v/>
      </c>
      <c r="P6148" s="118"/>
      <c r="Q6148" s="118"/>
      <c r="R6148" s="143" t="str">
        <f>IF(H6148="","",(S6148/S6148)&amp;":"&amp;ROUND(AI6148/S6148,2))</f>
        <v/>
      </c>
      <c r="S6148" s="144" t="str">
        <f t="shared" si="1145"/>
        <v/>
      </c>
      <c r="T6148" s="145" t="str">
        <f t="shared" si="1146"/>
        <v/>
      </c>
      <c r="U6148" s="118"/>
      <c r="V6148" s="145" t="str">
        <f t="shared" si="1147"/>
        <v/>
      </c>
      <c r="W6148" s="144" t="str">
        <f t="shared" si="1148"/>
        <v/>
      </c>
      <c r="X6148" s="146" t="str">
        <f>IF(C6148="","",IF(OR(C6148="Trade",C6148="Multi Position"),(X6147+V6148),IF(C6148="Deposit",(X6147+AE6148),IF(C6148="Withdrawal",(X6147-AE6148)))))</f>
        <v/>
      </c>
      <c r="Y6148" s="145" t="str">
        <f t="shared" si="1149"/>
        <v/>
      </c>
      <c r="Z6148" s="118"/>
      <c r="AA6148" s="118"/>
      <c r="AB6148" s="118"/>
      <c r="AC6148" s="118"/>
      <c r="AD6148" s="118"/>
      <c r="AE6148" s="139"/>
      <c r="AF6148" s="118"/>
      <c r="AG6148" s="118"/>
      <c r="AH6148" s="147" t="str">
        <f t="shared" si="1150"/>
        <v/>
      </c>
      <c r="AI6148" s="147" t="str">
        <f t="shared" si="1151"/>
        <v/>
      </c>
      <c r="AJ6148" s="148" t="str">
        <f t="shared" si="1140"/>
        <v/>
      </c>
      <c r="AK6148" s="148" t="str">
        <f t="shared" si="1141"/>
        <v/>
      </c>
      <c r="AL6148" s="147" t="str">
        <f t="shared" si="1142"/>
        <v/>
      </c>
      <c r="AM6148" s="147" t="str">
        <f t="shared" si="1143"/>
        <v/>
      </c>
      <c r="AN6148" s="147" t="str">
        <f t="shared" si="1144"/>
        <v/>
      </c>
      <c r="AO6148" s="118"/>
    </row>
    <row r="6149" spans="1:41">
      <c r="A6149" s="118"/>
      <c r="B6149" s="118"/>
      <c r="C6149" s="118"/>
      <c r="D6149" s="118"/>
      <c r="E6149" s="118"/>
      <c r="F6149" s="118"/>
      <c r="G6149" s="118"/>
      <c r="H6149" s="118"/>
      <c r="I6149" s="118"/>
      <c r="J6149" s="118"/>
      <c r="K6149" s="118"/>
      <c r="L6149" s="118"/>
      <c r="M6149" s="118"/>
      <c r="N6149" s="118"/>
      <c r="O6149" s="143" t="str">
        <f>IF(H6149="","",(S6149/S6149)&amp;":"&amp;ROUND(AH6149/S6149,2))</f>
        <v/>
      </c>
      <c r="P6149" s="118"/>
      <c r="Q6149" s="118"/>
      <c r="R6149" s="143" t="str">
        <f>IF(H6149="","",(S6149/S6149)&amp;":"&amp;ROUND(AI6149/S6149,2))</f>
        <v/>
      </c>
      <c r="S6149" s="144" t="str">
        <f t="shared" si="1145"/>
        <v/>
      </c>
      <c r="T6149" s="145" t="str">
        <f t="shared" si="1146"/>
        <v/>
      </c>
      <c r="U6149" s="118"/>
      <c r="V6149" s="145" t="str">
        <f t="shared" si="1147"/>
        <v/>
      </c>
      <c r="W6149" s="144" t="str">
        <f t="shared" si="1148"/>
        <v/>
      </c>
      <c r="X6149" s="146" t="str">
        <f>IF(C6149="","",IF(OR(C6149="Trade",C6149="Multi Position"),(X6148+V6149),IF(C6149="Deposit",(X6148+AE6149),IF(C6149="Withdrawal",(X6148-AE6149)))))</f>
        <v/>
      </c>
      <c r="Y6149" s="145" t="str">
        <f t="shared" si="1149"/>
        <v/>
      </c>
      <c r="Z6149" s="118"/>
      <c r="AA6149" s="118"/>
      <c r="AB6149" s="118"/>
      <c r="AC6149" s="118"/>
      <c r="AD6149" s="118"/>
      <c r="AE6149" s="139"/>
      <c r="AF6149" s="118"/>
      <c r="AG6149" s="118"/>
      <c r="AH6149" s="147" t="str">
        <f t="shared" si="1150"/>
        <v/>
      </c>
      <c r="AI6149" s="147" t="str">
        <f t="shared" si="1151"/>
        <v/>
      </c>
      <c r="AJ6149" s="148" t="str">
        <f t="shared" si="1140"/>
        <v/>
      </c>
      <c r="AK6149" s="148" t="str">
        <f t="shared" si="1141"/>
        <v/>
      </c>
      <c r="AL6149" s="147" t="str">
        <f t="shared" si="1142"/>
        <v/>
      </c>
      <c r="AM6149" s="147" t="str">
        <f t="shared" si="1143"/>
        <v/>
      </c>
      <c r="AN6149" s="147" t="str">
        <f t="shared" si="1144"/>
        <v/>
      </c>
      <c r="AO6149" s="118"/>
    </row>
    <row r="6150" spans="1:41">
      <c r="A6150" s="118"/>
      <c r="B6150" s="118"/>
      <c r="C6150" s="118"/>
      <c r="D6150" s="118"/>
      <c r="E6150" s="118"/>
      <c r="F6150" s="118"/>
      <c r="G6150" s="118"/>
      <c r="H6150" s="118"/>
      <c r="I6150" s="118"/>
      <c r="J6150" s="118"/>
      <c r="K6150" s="118"/>
      <c r="L6150" s="118"/>
      <c r="M6150" s="118"/>
      <c r="N6150" s="118"/>
      <c r="O6150" s="143" t="str">
        <f>IF(H6150="","",(S6150/S6150)&amp;":"&amp;ROUND(AH6150/S6150,2))</f>
        <v/>
      </c>
      <c r="P6150" s="118"/>
      <c r="Q6150" s="118"/>
      <c r="R6150" s="143" t="str">
        <f>IF(H6150="","",(S6150/S6150)&amp;":"&amp;ROUND(AI6150/S6150,2))</f>
        <v/>
      </c>
      <c r="S6150" s="144" t="str">
        <f t="shared" si="1145"/>
        <v/>
      </c>
      <c r="T6150" s="145" t="str">
        <f t="shared" si="1146"/>
        <v/>
      </c>
      <c r="U6150" s="118"/>
      <c r="V6150" s="145" t="str">
        <f t="shared" si="1147"/>
        <v/>
      </c>
      <c r="W6150" s="144" t="str">
        <f t="shared" si="1148"/>
        <v/>
      </c>
      <c r="X6150" s="146" t="str">
        <f>IF(C6150="","",IF(OR(C6150="Trade",C6150="Multi Position"),(X6149+V6150),IF(C6150="Deposit",(X6149+AE6150),IF(C6150="Withdrawal",(X6149-AE6150)))))</f>
        <v/>
      </c>
      <c r="Y6150" s="145" t="str">
        <f t="shared" si="1149"/>
        <v/>
      </c>
      <c r="Z6150" s="118"/>
      <c r="AA6150" s="118"/>
      <c r="AB6150" s="118"/>
      <c r="AC6150" s="118"/>
      <c r="AD6150" s="118"/>
      <c r="AE6150" s="139"/>
      <c r="AF6150" s="118"/>
      <c r="AG6150" s="118"/>
      <c r="AH6150" s="147" t="str">
        <f t="shared" si="1150"/>
        <v/>
      </c>
      <c r="AI6150" s="147" t="str">
        <f t="shared" si="1151"/>
        <v/>
      </c>
      <c r="AJ6150" s="148" t="str">
        <f t="shared" si="1140"/>
        <v/>
      </c>
      <c r="AK6150" s="148" t="str">
        <f t="shared" si="1141"/>
        <v/>
      </c>
      <c r="AL6150" s="147" t="str">
        <f t="shared" si="1142"/>
        <v/>
      </c>
      <c r="AM6150" s="147" t="str">
        <f t="shared" si="1143"/>
        <v/>
      </c>
      <c r="AN6150" s="147" t="str">
        <f t="shared" si="1144"/>
        <v/>
      </c>
      <c r="AO6150" s="118"/>
    </row>
    <row r="6151" spans="1:41">
      <c r="A6151" s="118"/>
      <c r="B6151" s="118"/>
      <c r="C6151" s="118"/>
      <c r="D6151" s="118"/>
      <c r="E6151" s="118"/>
      <c r="F6151" s="118"/>
      <c r="G6151" s="118"/>
      <c r="H6151" s="118"/>
      <c r="I6151" s="118"/>
      <c r="J6151" s="118"/>
      <c r="K6151" s="118"/>
      <c r="L6151" s="118"/>
      <c r="M6151" s="118"/>
      <c r="N6151" s="118"/>
      <c r="O6151" s="143" t="str">
        <f>IF(H6151="","",(S6151/S6151)&amp;":"&amp;ROUND(AH6151/S6151,2))</f>
        <v/>
      </c>
      <c r="P6151" s="118"/>
      <c r="Q6151" s="118"/>
      <c r="R6151" s="143" t="str">
        <f>IF(H6151="","",(S6151/S6151)&amp;":"&amp;ROUND(AI6151/S6151,2))</f>
        <v/>
      </c>
      <c r="S6151" s="144" t="str">
        <f t="shared" si="1145"/>
        <v/>
      </c>
      <c r="T6151" s="145" t="str">
        <f t="shared" si="1146"/>
        <v/>
      </c>
      <c r="U6151" s="118"/>
      <c r="V6151" s="145" t="str">
        <f t="shared" si="1147"/>
        <v/>
      </c>
      <c r="W6151" s="144" t="str">
        <f t="shared" si="1148"/>
        <v/>
      </c>
      <c r="X6151" s="146" t="str">
        <f>IF(C6151="","",IF(OR(C6151="Trade",C6151="Multi Position"),(X6150+V6151),IF(C6151="Deposit",(X6150+AE6151),IF(C6151="Withdrawal",(X6150-AE6151)))))</f>
        <v/>
      </c>
      <c r="Y6151" s="145" t="str">
        <f t="shared" si="1149"/>
        <v/>
      </c>
      <c r="Z6151" s="118"/>
      <c r="AA6151" s="118"/>
      <c r="AB6151" s="118"/>
      <c r="AC6151" s="118"/>
      <c r="AD6151" s="118"/>
      <c r="AE6151" s="139"/>
      <c r="AF6151" s="118"/>
      <c r="AG6151" s="118"/>
      <c r="AH6151" s="147" t="str">
        <f t="shared" si="1150"/>
        <v/>
      </c>
      <c r="AI6151" s="147" t="str">
        <f t="shared" si="1151"/>
        <v/>
      </c>
      <c r="AJ6151" s="148" t="str">
        <f t="shared" si="1140"/>
        <v/>
      </c>
      <c r="AK6151" s="148" t="str">
        <f t="shared" si="1141"/>
        <v/>
      </c>
      <c r="AL6151" s="147" t="str">
        <f t="shared" si="1142"/>
        <v/>
      </c>
      <c r="AM6151" s="147" t="str">
        <f t="shared" si="1143"/>
        <v/>
      </c>
      <c r="AN6151" s="147" t="str">
        <f t="shared" si="1144"/>
        <v/>
      </c>
      <c r="AO6151" s="118"/>
    </row>
    <row r="6152" spans="1:41">
      <c r="A6152" s="118"/>
      <c r="B6152" s="118"/>
      <c r="C6152" s="118"/>
      <c r="D6152" s="118"/>
      <c r="E6152" s="118"/>
      <c r="F6152" s="118"/>
      <c r="G6152" s="118"/>
      <c r="H6152" s="118"/>
      <c r="I6152" s="118"/>
      <c r="J6152" s="118"/>
      <c r="K6152" s="118"/>
      <c r="L6152" s="118"/>
      <c r="M6152" s="118"/>
      <c r="N6152" s="118"/>
      <c r="O6152" s="143" t="str">
        <f>IF(H6152="","",(S6152/S6152)&amp;":"&amp;ROUND(AH6152/S6152,2))</f>
        <v/>
      </c>
      <c r="P6152" s="118"/>
      <c r="Q6152" s="118"/>
      <c r="R6152" s="143" t="str">
        <f>IF(H6152="","",(S6152/S6152)&amp;":"&amp;ROUND(AI6152/S6152,2))</f>
        <v/>
      </c>
      <c r="S6152" s="144" t="str">
        <f t="shared" si="1145"/>
        <v/>
      </c>
      <c r="T6152" s="145" t="str">
        <f t="shared" si="1146"/>
        <v/>
      </c>
      <c r="U6152" s="118"/>
      <c r="V6152" s="145" t="str">
        <f t="shared" si="1147"/>
        <v/>
      </c>
      <c r="W6152" s="144" t="str">
        <f t="shared" si="1148"/>
        <v/>
      </c>
      <c r="X6152" s="146" t="str">
        <f>IF(C6152="","",IF(OR(C6152="Trade",C6152="Multi Position"),(X6151+V6152),IF(C6152="Deposit",(X6151+AE6152),IF(C6152="Withdrawal",(X6151-AE6152)))))</f>
        <v/>
      </c>
      <c r="Y6152" s="145" t="str">
        <f t="shared" si="1149"/>
        <v/>
      </c>
      <c r="Z6152" s="118"/>
      <c r="AA6152" s="118"/>
      <c r="AB6152" s="118"/>
      <c r="AC6152" s="118"/>
      <c r="AD6152" s="118"/>
      <c r="AE6152" s="139"/>
      <c r="AF6152" s="118"/>
      <c r="AG6152" s="118"/>
      <c r="AH6152" s="147" t="str">
        <f t="shared" si="1150"/>
        <v/>
      </c>
      <c r="AI6152" s="147" t="str">
        <f t="shared" si="1151"/>
        <v/>
      </c>
      <c r="AJ6152" s="148" t="str">
        <f t="shared" si="1140"/>
        <v/>
      </c>
      <c r="AK6152" s="148" t="str">
        <f t="shared" si="1141"/>
        <v/>
      </c>
      <c r="AL6152" s="147" t="str">
        <f t="shared" si="1142"/>
        <v/>
      </c>
      <c r="AM6152" s="147" t="str">
        <f t="shared" si="1143"/>
        <v/>
      </c>
      <c r="AN6152" s="147" t="str">
        <f t="shared" si="1144"/>
        <v/>
      </c>
      <c r="AO6152" s="118"/>
    </row>
    <row r="6153" spans="1:41">
      <c r="A6153" s="118"/>
      <c r="B6153" s="118"/>
      <c r="C6153" s="118"/>
      <c r="D6153" s="118"/>
      <c r="E6153" s="118"/>
      <c r="F6153" s="118"/>
      <c r="G6153" s="118"/>
      <c r="H6153" s="118"/>
      <c r="I6153" s="118"/>
      <c r="J6153" s="118"/>
      <c r="K6153" s="118"/>
      <c r="L6153" s="118"/>
      <c r="M6153" s="118"/>
      <c r="N6153" s="118"/>
      <c r="O6153" s="143" t="str">
        <f>IF(H6153="","",(S6153/S6153)&amp;":"&amp;ROUND(AH6153/S6153,2))</f>
        <v/>
      </c>
      <c r="P6153" s="118"/>
      <c r="Q6153" s="118"/>
      <c r="R6153" s="143" t="str">
        <f>IF(H6153="","",(S6153/S6153)&amp;":"&amp;ROUND(AI6153/S6153,2))</f>
        <v/>
      </c>
      <c r="S6153" s="144" t="str">
        <f t="shared" si="1145"/>
        <v/>
      </c>
      <c r="T6153" s="145" t="str">
        <f t="shared" si="1146"/>
        <v/>
      </c>
      <c r="U6153" s="118"/>
      <c r="V6153" s="145" t="str">
        <f t="shared" si="1147"/>
        <v/>
      </c>
      <c r="W6153" s="144" t="str">
        <f t="shared" si="1148"/>
        <v/>
      </c>
      <c r="X6153" s="146" t="str">
        <f>IF(C6153="","",IF(OR(C6153="Trade",C6153="Multi Position"),(X6152+V6153),IF(C6153="Deposit",(X6152+AE6153),IF(C6153="Withdrawal",(X6152-AE6153)))))</f>
        <v/>
      </c>
      <c r="Y6153" s="145" t="str">
        <f t="shared" si="1149"/>
        <v/>
      </c>
      <c r="Z6153" s="118"/>
      <c r="AA6153" s="118"/>
      <c r="AB6153" s="118"/>
      <c r="AC6153" s="118"/>
      <c r="AD6153" s="118"/>
      <c r="AE6153" s="139"/>
      <c r="AF6153" s="118"/>
      <c r="AG6153" s="118"/>
      <c r="AH6153" s="147" t="str">
        <f t="shared" si="1150"/>
        <v/>
      </c>
      <c r="AI6153" s="147" t="str">
        <f t="shared" si="1151"/>
        <v/>
      </c>
      <c r="AJ6153" s="148" t="str">
        <f t="shared" si="1140"/>
        <v/>
      </c>
      <c r="AK6153" s="148" t="str">
        <f t="shared" si="1141"/>
        <v/>
      </c>
      <c r="AL6153" s="147" t="str">
        <f t="shared" si="1142"/>
        <v/>
      </c>
      <c r="AM6153" s="147" t="str">
        <f t="shared" si="1143"/>
        <v/>
      </c>
      <c r="AN6153" s="147" t="str">
        <f t="shared" si="1144"/>
        <v/>
      </c>
      <c r="AO6153" s="118"/>
    </row>
    <row r="6154" spans="1:41">
      <c r="A6154" s="118"/>
      <c r="B6154" s="118"/>
      <c r="C6154" s="118"/>
      <c r="D6154" s="118"/>
      <c r="E6154" s="118"/>
      <c r="F6154" s="118"/>
      <c r="G6154" s="118"/>
      <c r="H6154" s="118"/>
      <c r="I6154" s="118"/>
      <c r="J6154" s="118"/>
      <c r="K6154" s="118"/>
      <c r="L6154" s="118"/>
      <c r="M6154" s="118"/>
      <c r="N6154" s="118"/>
      <c r="O6154" s="143" t="str">
        <f>IF(H6154="","",(S6154/S6154)&amp;":"&amp;ROUND(AH6154/S6154,2))</f>
        <v/>
      </c>
      <c r="P6154" s="118"/>
      <c r="Q6154" s="118"/>
      <c r="R6154" s="143" t="str">
        <f>IF(H6154="","",(S6154/S6154)&amp;":"&amp;ROUND(AI6154/S6154,2))</f>
        <v/>
      </c>
      <c r="S6154" s="144" t="str">
        <f t="shared" si="1145"/>
        <v/>
      </c>
      <c r="T6154" s="145" t="str">
        <f t="shared" si="1146"/>
        <v/>
      </c>
      <c r="U6154" s="118"/>
      <c r="V6154" s="145" t="str">
        <f t="shared" si="1147"/>
        <v/>
      </c>
      <c r="W6154" s="144" t="str">
        <f t="shared" si="1148"/>
        <v/>
      </c>
      <c r="X6154" s="146" t="str">
        <f>IF(C6154="","",IF(OR(C6154="Trade",C6154="Multi Position"),(X6153+V6154),IF(C6154="Deposit",(X6153+AE6154),IF(C6154="Withdrawal",(X6153-AE6154)))))</f>
        <v/>
      </c>
      <c r="Y6154" s="145" t="str">
        <f t="shared" si="1149"/>
        <v/>
      </c>
      <c r="Z6154" s="118"/>
      <c r="AA6154" s="118"/>
      <c r="AB6154" s="118"/>
      <c r="AC6154" s="118"/>
      <c r="AD6154" s="118"/>
      <c r="AE6154" s="139"/>
      <c r="AF6154" s="118"/>
      <c r="AG6154" s="118"/>
      <c r="AH6154" s="147" t="str">
        <f t="shared" si="1150"/>
        <v/>
      </c>
      <c r="AI6154" s="147" t="str">
        <f t="shared" si="1151"/>
        <v/>
      </c>
      <c r="AJ6154" s="148" t="str">
        <f t="shared" ref="AJ6154:AJ6217" si="1152">IF(V6154&lt;0,V6154/-X6154,S6154)</f>
        <v/>
      </c>
      <c r="AK6154" s="148" t="str">
        <f t="shared" ref="AK6154:AK6217" si="1153">IF(V6154="","",IF(H6154="LONG",IF(V6154&gt;0,V6154/X6154,((L6154*(P6154-K6154))/X6154)),IF(V6154&gt;0,V6154/X6154,((L6154*(K6154-P6154))/X6154))))</f>
        <v/>
      </c>
      <c r="AL6154" s="147" t="str">
        <f t="shared" ref="AL6154:AL6217" si="1154">IF(B6154="","",MONTH(B6154))</f>
        <v/>
      </c>
      <c r="AM6154" s="147" t="str">
        <f t="shared" ref="AM6154:AM6217" si="1155">IF(B6154="","",YEAR(B6154))</f>
        <v/>
      </c>
      <c r="AN6154" s="147" t="str">
        <f t="shared" ref="AN6154:AN6217" si="1156">IF(B6154="","",DAY(B6154))</f>
        <v/>
      </c>
      <c r="AO6154" s="118"/>
    </row>
    <row r="6155" spans="1:41">
      <c r="A6155" s="118"/>
      <c r="B6155" s="118"/>
      <c r="C6155" s="118"/>
      <c r="D6155" s="118"/>
      <c r="E6155" s="118"/>
      <c r="F6155" s="118"/>
      <c r="G6155" s="118"/>
      <c r="H6155" s="118"/>
      <c r="I6155" s="118"/>
      <c r="J6155" s="118"/>
      <c r="K6155" s="118"/>
      <c r="L6155" s="118"/>
      <c r="M6155" s="118"/>
      <c r="N6155" s="118"/>
      <c r="O6155" s="143" t="str">
        <f>IF(H6155="","",(S6155/S6155)&amp;":"&amp;ROUND(AH6155/S6155,2))</f>
        <v/>
      </c>
      <c r="P6155" s="118"/>
      <c r="Q6155" s="118"/>
      <c r="R6155" s="143" t="str">
        <f>IF(H6155="","",(S6155/S6155)&amp;":"&amp;ROUND(AI6155/S6155,2))</f>
        <v/>
      </c>
      <c r="S6155" s="144" t="str">
        <f t="shared" ref="S6155:S6218" si="1157">IF(N6155="","",IF(H6155="LONG",(((K6155-M6155)*L6155)/X6154),(((M6155-K6155)*L6155)/X6154)))</f>
        <v/>
      </c>
      <c r="T6155" s="145" t="str">
        <f t="shared" ref="T6155:T6218" si="1158">IF(K6155="","",IF(H6155="LONG",(P6155*L6155)-(K6155*L6155),(K6155*L6155)-(P6155*L6155)))</f>
        <v/>
      </c>
      <c r="U6155" s="118"/>
      <c r="V6155" s="145" t="str">
        <f t="shared" ref="V6155:V6218" si="1159">IF(K6155="","",IF(T6155&lt;0,(T6155)-+U6155,(T6155)-U6155))</f>
        <v/>
      </c>
      <c r="W6155" s="144" t="str">
        <f t="shared" ref="W6155:W6218" si="1160">IF(P6155="","",SUM(V6155/X6154))</f>
        <v/>
      </c>
      <c r="X6155" s="146" t="str">
        <f>IF(C6155="","",IF(OR(C6155="Trade",C6155="Multi Position"),(X6154+V6155),IF(C6155="Deposit",(X6154+AE6155),IF(C6155="Withdrawal",(X6154-AE6155)))))</f>
        <v/>
      </c>
      <c r="Y6155" s="145" t="str">
        <f t="shared" ref="Y6155:Y6218" si="1161">IF(Q6155="","",INT(Q6155-B6155)&amp;" Days "&amp;TEXT(Q6155-B6155,"H"" Hrs ""m"" mins """))</f>
        <v/>
      </c>
      <c r="Z6155" s="118"/>
      <c r="AA6155" s="118"/>
      <c r="AB6155" s="118"/>
      <c r="AC6155" s="118"/>
      <c r="AD6155" s="118"/>
      <c r="AE6155" s="139"/>
      <c r="AF6155" s="118"/>
      <c r="AG6155" s="118"/>
      <c r="AH6155" s="147" t="str">
        <f t="shared" ref="AH6155:AH6218" si="1162">IF(K6155="","", IF(H6155="LONG", (((N6155-K6155)*L6155)/X6154), (((K6155-N6155)*L6155)/X6154)))</f>
        <v/>
      </c>
      <c r="AI6155" s="147" t="str">
        <f t="shared" ref="AI6155:AI6218" si="1163">IF(K6155="","", IF(H6155="LONG", (((P6155-K6155)*L6155)/X6154), (((K6155-P6155)*L6155)/X6154)))</f>
        <v/>
      </c>
      <c r="AJ6155" s="148" t="str">
        <f t="shared" si="1152"/>
        <v/>
      </c>
      <c r="AK6155" s="148" t="str">
        <f t="shared" si="1153"/>
        <v/>
      </c>
      <c r="AL6155" s="147" t="str">
        <f t="shared" si="1154"/>
        <v/>
      </c>
      <c r="AM6155" s="147" t="str">
        <f t="shared" si="1155"/>
        <v/>
      </c>
      <c r="AN6155" s="147" t="str">
        <f t="shared" si="1156"/>
        <v/>
      </c>
      <c r="AO6155" s="118"/>
    </row>
    <row r="6156" spans="1:41">
      <c r="A6156" s="118"/>
      <c r="B6156" s="118"/>
      <c r="C6156" s="118"/>
      <c r="D6156" s="118"/>
      <c r="E6156" s="118"/>
      <c r="F6156" s="118"/>
      <c r="G6156" s="118"/>
      <c r="H6156" s="118"/>
      <c r="I6156" s="118"/>
      <c r="J6156" s="118"/>
      <c r="K6156" s="118"/>
      <c r="L6156" s="118"/>
      <c r="M6156" s="118"/>
      <c r="N6156" s="118"/>
      <c r="O6156" s="143" t="str">
        <f>IF(H6156="","",(S6156/S6156)&amp;":"&amp;ROUND(AH6156/S6156,2))</f>
        <v/>
      </c>
      <c r="P6156" s="118"/>
      <c r="Q6156" s="118"/>
      <c r="R6156" s="143" t="str">
        <f>IF(H6156="","",(S6156/S6156)&amp;":"&amp;ROUND(AI6156/S6156,2))</f>
        <v/>
      </c>
      <c r="S6156" s="144" t="str">
        <f t="shared" si="1157"/>
        <v/>
      </c>
      <c r="T6156" s="145" t="str">
        <f t="shared" si="1158"/>
        <v/>
      </c>
      <c r="U6156" s="118"/>
      <c r="V6156" s="145" t="str">
        <f t="shared" si="1159"/>
        <v/>
      </c>
      <c r="W6156" s="144" t="str">
        <f t="shared" si="1160"/>
        <v/>
      </c>
      <c r="X6156" s="146" t="str">
        <f>IF(C6156="","",IF(OR(C6156="Trade",C6156="Multi Position"),(X6155+V6156),IF(C6156="Deposit",(X6155+AE6156),IF(C6156="Withdrawal",(X6155-AE6156)))))</f>
        <v/>
      </c>
      <c r="Y6156" s="145" t="str">
        <f t="shared" si="1161"/>
        <v/>
      </c>
      <c r="Z6156" s="118"/>
      <c r="AA6156" s="118"/>
      <c r="AB6156" s="118"/>
      <c r="AC6156" s="118"/>
      <c r="AD6156" s="118"/>
      <c r="AE6156" s="139"/>
      <c r="AF6156" s="118"/>
      <c r="AG6156" s="118"/>
      <c r="AH6156" s="147" t="str">
        <f t="shared" si="1162"/>
        <v/>
      </c>
      <c r="AI6156" s="147" t="str">
        <f t="shared" si="1163"/>
        <v/>
      </c>
      <c r="AJ6156" s="148" t="str">
        <f t="shared" si="1152"/>
        <v/>
      </c>
      <c r="AK6156" s="148" t="str">
        <f t="shared" si="1153"/>
        <v/>
      </c>
      <c r="AL6156" s="147" t="str">
        <f t="shared" si="1154"/>
        <v/>
      </c>
      <c r="AM6156" s="147" t="str">
        <f t="shared" si="1155"/>
        <v/>
      </c>
      <c r="AN6156" s="147" t="str">
        <f t="shared" si="1156"/>
        <v/>
      </c>
      <c r="AO6156" s="118"/>
    </row>
    <row r="6157" spans="1:41">
      <c r="A6157" s="118"/>
      <c r="B6157" s="118"/>
      <c r="C6157" s="118"/>
      <c r="D6157" s="118"/>
      <c r="E6157" s="118"/>
      <c r="F6157" s="118"/>
      <c r="G6157" s="118"/>
      <c r="H6157" s="118"/>
      <c r="I6157" s="118"/>
      <c r="J6157" s="118"/>
      <c r="K6157" s="118"/>
      <c r="L6157" s="118"/>
      <c r="M6157" s="118"/>
      <c r="N6157" s="118"/>
      <c r="O6157" s="143" t="str">
        <f>IF(H6157="","",(S6157/S6157)&amp;":"&amp;ROUND(AH6157/S6157,2))</f>
        <v/>
      </c>
      <c r="P6157" s="118"/>
      <c r="Q6157" s="118"/>
      <c r="R6157" s="143" t="str">
        <f>IF(H6157="","",(S6157/S6157)&amp;":"&amp;ROUND(AI6157/S6157,2))</f>
        <v/>
      </c>
      <c r="S6157" s="144" t="str">
        <f t="shared" si="1157"/>
        <v/>
      </c>
      <c r="T6157" s="145" t="str">
        <f t="shared" si="1158"/>
        <v/>
      </c>
      <c r="U6157" s="118"/>
      <c r="V6157" s="145" t="str">
        <f t="shared" si="1159"/>
        <v/>
      </c>
      <c r="W6157" s="144" t="str">
        <f t="shared" si="1160"/>
        <v/>
      </c>
      <c r="X6157" s="146" t="str">
        <f>IF(C6157="","",IF(OR(C6157="Trade",C6157="Multi Position"),(X6156+V6157),IF(C6157="Deposit",(X6156+AE6157),IF(C6157="Withdrawal",(X6156-AE6157)))))</f>
        <v/>
      </c>
      <c r="Y6157" s="145" t="str">
        <f t="shared" si="1161"/>
        <v/>
      </c>
      <c r="Z6157" s="118"/>
      <c r="AA6157" s="118"/>
      <c r="AB6157" s="118"/>
      <c r="AC6157" s="118"/>
      <c r="AD6157" s="118"/>
      <c r="AE6157" s="139"/>
      <c r="AF6157" s="118"/>
      <c r="AG6157" s="118"/>
      <c r="AH6157" s="147" t="str">
        <f t="shared" si="1162"/>
        <v/>
      </c>
      <c r="AI6157" s="147" t="str">
        <f t="shared" si="1163"/>
        <v/>
      </c>
      <c r="AJ6157" s="148" t="str">
        <f t="shared" si="1152"/>
        <v/>
      </c>
      <c r="AK6157" s="148" t="str">
        <f t="shared" si="1153"/>
        <v/>
      </c>
      <c r="AL6157" s="147" t="str">
        <f t="shared" si="1154"/>
        <v/>
      </c>
      <c r="AM6157" s="147" t="str">
        <f t="shared" si="1155"/>
        <v/>
      </c>
      <c r="AN6157" s="147" t="str">
        <f t="shared" si="1156"/>
        <v/>
      </c>
      <c r="AO6157" s="118"/>
    </row>
    <row r="6158" spans="1:41">
      <c r="A6158" s="118"/>
      <c r="B6158" s="118"/>
      <c r="C6158" s="118"/>
      <c r="D6158" s="118"/>
      <c r="E6158" s="118"/>
      <c r="F6158" s="118"/>
      <c r="G6158" s="118"/>
      <c r="H6158" s="118"/>
      <c r="I6158" s="118"/>
      <c r="J6158" s="118"/>
      <c r="K6158" s="118"/>
      <c r="L6158" s="118"/>
      <c r="M6158" s="118"/>
      <c r="N6158" s="118"/>
      <c r="O6158" s="143" t="str">
        <f>IF(H6158="","",(S6158/S6158)&amp;":"&amp;ROUND(AH6158/S6158,2))</f>
        <v/>
      </c>
      <c r="P6158" s="118"/>
      <c r="Q6158" s="118"/>
      <c r="R6158" s="143" t="str">
        <f>IF(H6158="","",(S6158/S6158)&amp;":"&amp;ROUND(AI6158/S6158,2))</f>
        <v/>
      </c>
      <c r="S6158" s="144" t="str">
        <f t="shared" si="1157"/>
        <v/>
      </c>
      <c r="T6158" s="145" t="str">
        <f t="shared" si="1158"/>
        <v/>
      </c>
      <c r="U6158" s="118"/>
      <c r="V6158" s="145" t="str">
        <f t="shared" si="1159"/>
        <v/>
      </c>
      <c r="W6158" s="144" t="str">
        <f t="shared" si="1160"/>
        <v/>
      </c>
      <c r="X6158" s="146" t="str">
        <f>IF(C6158="","",IF(OR(C6158="Trade",C6158="Multi Position"),(X6157+V6158),IF(C6158="Deposit",(X6157+AE6158),IF(C6158="Withdrawal",(X6157-AE6158)))))</f>
        <v/>
      </c>
      <c r="Y6158" s="145" t="str">
        <f t="shared" si="1161"/>
        <v/>
      </c>
      <c r="Z6158" s="118"/>
      <c r="AA6158" s="118"/>
      <c r="AB6158" s="118"/>
      <c r="AC6158" s="118"/>
      <c r="AD6158" s="118"/>
      <c r="AE6158" s="139"/>
      <c r="AF6158" s="118"/>
      <c r="AG6158" s="118"/>
      <c r="AH6158" s="147" t="str">
        <f t="shared" si="1162"/>
        <v/>
      </c>
      <c r="AI6158" s="147" t="str">
        <f t="shared" si="1163"/>
        <v/>
      </c>
      <c r="AJ6158" s="148" t="str">
        <f t="shared" si="1152"/>
        <v/>
      </c>
      <c r="AK6158" s="148" t="str">
        <f t="shared" si="1153"/>
        <v/>
      </c>
      <c r="AL6158" s="147" t="str">
        <f t="shared" si="1154"/>
        <v/>
      </c>
      <c r="AM6158" s="147" t="str">
        <f t="shared" si="1155"/>
        <v/>
      </c>
      <c r="AN6158" s="147" t="str">
        <f t="shared" si="1156"/>
        <v/>
      </c>
      <c r="AO6158" s="118"/>
    </row>
    <row r="6159" spans="1:41">
      <c r="A6159" s="118"/>
      <c r="B6159" s="118"/>
      <c r="C6159" s="118"/>
      <c r="D6159" s="118"/>
      <c r="E6159" s="118"/>
      <c r="F6159" s="118"/>
      <c r="G6159" s="118"/>
      <c r="H6159" s="118"/>
      <c r="I6159" s="118"/>
      <c r="J6159" s="118"/>
      <c r="K6159" s="118"/>
      <c r="L6159" s="118"/>
      <c r="M6159" s="118"/>
      <c r="N6159" s="118"/>
      <c r="O6159" s="143" t="str">
        <f>IF(H6159="","",(S6159/S6159)&amp;":"&amp;ROUND(AH6159/S6159,2))</f>
        <v/>
      </c>
      <c r="P6159" s="118"/>
      <c r="Q6159" s="118"/>
      <c r="R6159" s="143" t="str">
        <f>IF(H6159="","",(S6159/S6159)&amp;":"&amp;ROUND(AI6159/S6159,2))</f>
        <v/>
      </c>
      <c r="S6159" s="144" t="str">
        <f t="shared" si="1157"/>
        <v/>
      </c>
      <c r="T6159" s="145" t="str">
        <f t="shared" si="1158"/>
        <v/>
      </c>
      <c r="U6159" s="118"/>
      <c r="V6159" s="145" t="str">
        <f t="shared" si="1159"/>
        <v/>
      </c>
      <c r="W6159" s="144" t="str">
        <f t="shared" si="1160"/>
        <v/>
      </c>
      <c r="X6159" s="146" t="str">
        <f>IF(C6159="","",IF(OR(C6159="Trade",C6159="Multi Position"),(X6158+V6159),IF(C6159="Deposit",(X6158+AE6159),IF(C6159="Withdrawal",(X6158-AE6159)))))</f>
        <v/>
      </c>
      <c r="Y6159" s="145" t="str">
        <f t="shared" si="1161"/>
        <v/>
      </c>
      <c r="Z6159" s="118"/>
      <c r="AA6159" s="118"/>
      <c r="AB6159" s="118"/>
      <c r="AC6159" s="118"/>
      <c r="AD6159" s="118"/>
      <c r="AE6159" s="139"/>
      <c r="AF6159" s="118"/>
      <c r="AG6159" s="118"/>
      <c r="AH6159" s="147" t="str">
        <f t="shared" si="1162"/>
        <v/>
      </c>
      <c r="AI6159" s="147" t="str">
        <f t="shared" si="1163"/>
        <v/>
      </c>
      <c r="AJ6159" s="148" t="str">
        <f t="shared" si="1152"/>
        <v/>
      </c>
      <c r="AK6159" s="148" t="str">
        <f t="shared" si="1153"/>
        <v/>
      </c>
      <c r="AL6159" s="147" t="str">
        <f t="shared" si="1154"/>
        <v/>
      </c>
      <c r="AM6159" s="147" t="str">
        <f t="shared" si="1155"/>
        <v/>
      </c>
      <c r="AN6159" s="147" t="str">
        <f t="shared" si="1156"/>
        <v/>
      </c>
      <c r="AO6159" s="118"/>
    </row>
    <row r="6160" spans="1:41">
      <c r="A6160" s="118"/>
      <c r="B6160" s="118"/>
      <c r="C6160" s="118"/>
      <c r="D6160" s="118"/>
      <c r="E6160" s="118"/>
      <c r="F6160" s="118"/>
      <c r="G6160" s="118"/>
      <c r="H6160" s="118"/>
      <c r="I6160" s="118"/>
      <c r="J6160" s="118"/>
      <c r="K6160" s="118"/>
      <c r="L6160" s="118"/>
      <c r="M6160" s="118"/>
      <c r="N6160" s="118"/>
      <c r="O6160" s="143" t="str">
        <f>IF(H6160="","",(S6160/S6160)&amp;":"&amp;ROUND(AH6160/S6160,2))</f>
        <v/>
      </c>
      <c r="P6160" s="118"/>
      <c r="Q6160" s="118"/>
      <c r="R6160" s="143" t="str">
        <f>IF(H6160="","",(S6160/S6160)&amp;":"&amp;ROUND(AI6160/S6160,2))</f>
        <v/>
      </c>
      <c r="S6160" s="144" t="str">
        <f t="shared" si="1157"/>
        <v/>
      </c>
      <c r="T6160" s="145" t="str">
        <f t="shared" si="1158"/>
        <v/>
      </c>
      <c r="U6160" s="118"/>
      <c r="V6160" s="145" t="str">
        <f t="shared" si="1159"/>
        <v/>
      </c>
      <c r="W6160" s="144" t="str">
        <f t="shared" si="1160"/>
        <v/>
      </c>
      <c r="X6160" s="146" t="str">
        <f>IF(C6160="","",IF(OR(C6160="Trade",C6160="Multi Position"),(X6159+V6160),IF(C6160="Deposit",(X6159+AE6160),IF(C6160="Withdrawal",(X6159-AE6160)))))</f>
        <v/>
      </c>
      <c r="Y6160" s="145" t="str">
        <f t="shared" si="1161"/>
        <v/>
      </c>
      <c r="Z6160" s="118"/>
      <c r="AA6160" s="118"/>
      <c r="AB6160" s="118"/>
      <c r="AC6160" s="118"/>
      <c r="AD6160" s="118"/>
      <c r="AE6160" s="139"/>
      <c r="AF6160" s="118"/>
      <c r="AG6160" s="118"/>
      <c r="AH6160" s="147" t="str">
        <f t="shared" si="1162"/>
        <v/>
      </c>
      <c r="AI6160" s="147" t="str">
        <f t="shared" si="1163"/>
        <v/>
      </c>
      <c r="AJ6160" s="148" t="str">
        <f t="shared" si="1152"/>
        <v/>
      </c>
      <c r="AK6160" s="148" t="str">
        <f t="shared" si="1153"/>
        <v/>
      </c>
      <c r="AL6160" s="147" t="str">
        <f t="shared" si="1154"/>
        <v/>
      </c>
      <c r="AM6160" s="147" t="str">
        <f t="shared" si="1155"/>
        <v/>
      </c>
      <c r="AN6160" s="147" t="str">
        <f t="shared" si="1156"/>
        <v/>
      </c>
      <c r="AO6160" s="118"/>
    </row>
    <row r="6161" spans="1:41">
      <c r="A6161" s="118"/>
      <c r="B6161" s="118"/>
      <c r="C6161" s="118"/>
      <c r="D6161" s="118"/>
      <c r="E6161" s="118"/>
      <c r="F6161" s="118"/>
      <c r="G6161" s="118"/>
      <c r="H6161" s="118"/>
      <c r="I6161" s="118"/>
      <c r="J6161" s="118"/>
      <c r="K6161" s="118"/>
      <c r="L6161" s="118"/>
      <c r="M6161" s="118"/>
      <c r="N6161" s="118"/>
      <c r="O6161" s="143" t="str">
        <f>IF(H6161="","",(S6161/S6161)&amp;":"&amp;ROUND(AH6161/S6161,2))</f>
        <v/>
      </c>
      <c r="P6161" s="118"/>
      <c r="Q6161" s="118"/>
      <c r="R6161" s="143" t="str">
        <f>IF(H6161="","",(S6161/S6161)&amp;":"&amp;ROUND(AI6161/S6161,2))</f>
        <v/>
      </c>
      <c r="S6161" s="144" t="str">
        <f t="shared" si="1157"/>
        <v/>
      </c>
      <c r="T6161" s="145" t="str">
        <f t="shared" si="1158"/>
        <v/>
      </c>
      <c r="U6161" s="118"/>
      <c r="V6161" s="145" t="str">
        <f t="shared" si="1159"/>
        <v/>
      </c>
      <c r="W6161" s="144" t="str">
        <f t="shared" si="1160"/>
        <v/>
      </c>
      <c r="X6161" s="146" t="str">
        <f>IF(C6161="","",IF(OR(C6161="Trade",C6161="Multi Position"),(X6160+V6161),IF(C6161="Deposit",(X6160+AE6161),IF(C6161="Withdrawal",(X6160-AE6161)))))</f>
        <v/>
      </c>
      <c r="Y6161" s="145" t="str">
        <f t="shared" si="1161"/>
        <v/>
      </c>
      <c r="Z6161" s="118"/>
      <c r="AA6161" s="118"/>
      <c r="AB6161" s="118"/>
      <c r="AC6161" s="118"/>
      <c r="AD6161" s="118"/>
      <c r="AE6161" s="139"/>
      <c r="AF6161" s="118"/>
      <c r="AG6161" s="118"/>
      <c r="AH6161" s="147" t="str">
        <f t="shared" si="1162"/>
        <v/>
      </c>
      <c r="AI6161" s="147" t="str">
        <f t="shared" si="1163"/>
        <v/>
      </c>
      <c r="AJ6161" s="148" t="str">
        <f t="shared" si="1152"/>
        <v/>
      </c>
      <c r="AK6161" s="148" t="str">
        <f t="shared" si="1153"/>
        <v/>
      </c>
      <c r="AL6161" s="147" t="str">
        <f t="shared" si="1154"/>
        <v/>
      </c>
      <c r="AM6161" s="147" t="str">
        <f t="shared" si="1155"/>
        <v/>
      </c>
      <c r="AN6161" s="147" t="str">
        <f t="shared" si="1156"/>
        <v/>
      </c>
      <c r="AO6161" s="118"/>
    </row>
    <row r="6162" spans="1:41">
      <c r="A6162" s="118"/>
      <c r="B6162" s="118"/>
      <c r="C6162" s="118"/>
      <c r="D6162" s="118"/>
      <c r="E6162" s="118"/>
      <c r="F6162" s="118"/>
      <c r="G6162" s="118"/>
      <c r="H6162" s="118"/>
      <c r="I6162" s="118"/>
      <c r="J6162" s="118"/>
      <c r="K6162" s="118"/>
      <c r="L6162" s="118"/>
      <c r="M6162" s="118"/>
      <c r="N6162" s="118"/>
      <c r="O6162" s="143" t="str">
        <f>IF(H6162="","",(S6162/S6162)&amp;":"&amp;ROUND(AH6162/S6162,2))</f>
        <v/>
      </c>
      <c r="P6162" s="118"/>
      <c r="Q6162" s="118"/>
      <c r="R6162" s="143" t="str">
        <f>IF(H6162="","",(S6162/S6162)&amp;":"&amp;ROUND(AI6162/S6162,2))</f>
        <v/>
      </c>
      <c r="S6162" s="144" t="str">
        <f t="shared" si="1157"/>
        <v/>
      </c>
      <c r="T6162" s="145" t="str">
        <f t="shared" si="1158"/>
        <v/>
      </c>
      <c r="U6162" s="118"/>
      <c r="V6162" s="145" t="str">
        <f t="shared" si="1159"/>
        <v/>
      </c>
      <c r="W6162" s="144" t="str">
        <f t="shared" si="1160"/>
        <v/>
      </c>
      <c r="X6162" s="146" t="str">
        <f>IF(C6162="","",IF(OR(C6162="Trade",C6162="Multi Position"),(X6161+V6162),IF(C6162="Deposit",(X6161+AE6162),IF(C6162="Withdrawal",(X6161-AE6162)))))</f>
        <v/>
      </c>
      <c r="Y6162" s="145" t="str">
        <f t="shared" si="1161"/>
        <v/>
      </c>
      <c r="Z6162" s="118"/>
      <c r="AA6162" s="118"/>
      <c r="AB6162" s="118"/>
      <c r="AC6162" s="118"/>
      <c r="AD6162" s="118"/>
      <c r="AE6162" s="139"/>
      <c r="AF6162" s="118"/>
      <c r="AG6162" s="118"/>
      <c r="AH6162" s="147" t="str">
        <f t="shared" si="1162"/>
        <v/>
      </c>
      <c r="AI6162" s="147" t="str">
        <f t="shared" si="1163"/>
        <v/>
      </c>
      <c r="AJ6162" s="148" t="str">
        <f t="shared" si="1152"/>
        <v/>
      </c>
      <c r="AK6162" s="148" t="str">
        <f t="shared" si="1153"/>
        <v/>
      </c>
      <c r="AL6162" s="147" t="str">
        <f t="shared" si="1154"/>
        <v/>
      </c>
      <c r="AM6162" s="147" t="str">
        <f t="shared" si="1155"/>
        <v/>
      </c>
      <c r="AN6162" s="147" t="str">
        <f t="shared" si="1156"/>
        <v/>
      </c>
      <c r="AO6162" s="118"/>
    </row>
    <row r="6163" spans="1:41">
      <c r="A6163" s="118"/>
      <c r="B6163" s="118"/>
      <c r="C6163" s="118"/>
      <c r="D6163" s="118"/>
      <c r="E6163" s="118"/>
      <c r="F6163" s="118"/>
      <c r="G6163" s="118"/>
      <c r="H6163" s="118"/>
      <c r="I6163" s="118"/>
      <c r="J6163" s="118"/>
      <c r="K6163" s="118"/>
      <c r="L6163" s="118"/>
      <c r="M6163" s="118"/>
      <c r="N6163" s="118"/>
      <c r="O6163" s="143" t="str">
        <f>IF(H6163="","",(S6163/S6163)&amp;":"&amp;ROUND(AH6163/S6163,2))</f>
        <v/>
      </c>
      <c r="P6163" s="118"/>
      <c r="Q6163" s="118"/>
      <c r="R6163" s="143" t="str">
        <f>IF(H6163="","",(S6163/S6163)&amp;":"&amp;ROUND(AI6163/S6163,2))</f>
        <v/>
      </c>
      <c r="S6163" s="144" t="str">
        <f t="shared" si="1157"/>
        <v/>
      </c>
      <c r="T6163" s="145" t="str">
        <f t="shared" si="1158"/>
        <v/>
      </c>
      <c r="U6163" s="118"/>
      <c r="V6163" s="145" t="str">
        <f t="shared" si="1159"/>
        <v/>
      </c>
      <c r="W6163" s="144" t="str">
        <f t="shared" si="1160"/>
        <v/>
      </c>
      <c r="X6163" s="146" t="str">
        <f>IF(C6163="","",IF(OR(C6163="Trade",C6163="Multi Position"),(X6162+V6163),IF(C6163="Deposit",(X6162+AE6163),IF(C6163="Withdrawal",(X6162-AE6163)))))</f>
        <v/>
      </c>
      <c r="Y6163" s="145" t="str">
        <f t="shared" si="1161"/>
        <v/>
      </c>
      <c r="Z6163" s="118"/>
      <c r="AA6163" s="118"/>
      <c r="AB6163" s="118"/>
      <c r="AC6163" s="118"/>
      <c r="AD6163" s="118"/>
      <c r="AE6163" s="139"/>
      <c r="AF6163" s="118"/>
      <c r="AG6163" s="118"/>
      <c r="AH6163" s="147" t="str">
        <f t="shared" si="1162"/>
        <v/>
      </c>
      <c r="AI6163" s="147" t="str">
        <f t="shared" si="1163"/>
        <v/>
      </c>
      <c r="AJ6163" s="148" t="str">
        <f t="shared" si="1152"/>
        <v/>
      </c>
      <c r="AK6163" s="148" t="str">
        <f t="shared" si="1153"/>
        <v/>
      </c>
      <c r="AL6163" s="147" t="str">
        <f t="shared" si="1154"/>
        <v/>
      </c>
      <c r="AM6163" s="147" t="str">
        <f t="shared" si="1155"/>
        <v/>
      </c>
      <c r="AN6163" s="147" t="str">
        <f t="shared" si="1156"/>
        <v/>
      </c>
      <c r="AO6163" s="118"/>
    </row>
    <row r="6164" spans="1:41">
      <c r="A6164" s="118"/>
      <c r="B6164" s="118"/>
      <c r="C6164" s="118"/>
      <c r="D6164" s="118"/>
      <c r="E6164" s="118"/>
      <c r="F6164" s="118"/>
      <c r="G6164" s="118"/>
      <c r="H6164" s="118"/>
      <c r="I6164" s="118"/>
      <c r="J6164" s="118"/>
      <c r="K6164" s="118"/>
      <c r="L6164" s="118"/>
      <c r="M6164" s="118"/>
      <c r="N6164" s="118"/>
      <c r="O6164" s="143" t="str">
        <f>IF(H6164="","",(S6164/S6164)&amp;":"&amp;ROUND(AH6164/S6164,2))</f>
        <v/>
      </c>
      <c r="P6164" s="118"/>
      <c r="Q6164" s="118"/>
      <c r="R6164" s="143" t="str">
        <f>IF(H6164="","",(S6164/S6164)&amp;":"&amp;ROUND(AI6164/S6164,2))</f>
        <v/>
      </c>
      <c r="S6164" s="144" t="str">
        <f t="shared" si="1157"/>
        <v/>
      </c>
      <c r="T6164" s="145" t="str">
        <f t="shared" si="1158"/>
        <v/>
      </c>
      <c r="U6164" s="118"/>
      <c r="V6164" s="145" t="str">
        <f t="shared" si="1159"/>
        <v/>
      </c>
      <c r="W6164" s="144" t="str">
        <f t="shared" si="1160"/>
        <v/>
      </c>
      <c r="X6164" s="146" t="str">
        <f>IF(C6164="","",IF(OR(C6164="Trade",C6164="Multi Position"),(X6163+V6164),IF(C6164="Deposit",(X6163+AE6164),IF(C6164="Withdrawal",(X6163-AE6164)))))</f>
        <v/>
      </c>
      <c r="Y6164" s="145" t="str">
        <f t="shared" si="1161"/>
        <v/>
      </c>
      <c r="Z6164" s="118"/>
      <c r="AA6164" s="118"/>
      <c r="AB6164" s="118"/>
      <c r="AC6164" s="118"/>
      <c r="AD6164" s="118"/>
      <c r="AE6164" s="139"/>
      <c r="AF6164" s="118"/>
      <c r="AG6164" s="118"/>
      <c r="AH6164" s="147" t="str">
        <f t="shared" si="1162"/>
        <v/>
      </c>
      <c r="AI6164" s="147" t="str">
        <f t="shared" si="1163"/>
        <v/>
      </c>
      <c r="AJ6164" s="148" t="str">
        <f t="shared" si="1152"/>
        <v/>
      </c>
      <c r="AK6164" s="148" t="str">
        <f t="shared" si="1153"/>
        <v/>
      </c>
      <c r="AL6164" s="147" t="str">
        <f t="shared" si="1154"/>
        <v/>
      </c>
      <c r="AM6164" s="147" t="str">
        <f t="shared" si="1155"/>
        <v/>
      </c>
      <c r="AN6164" s="147" t="str">
        <f t="shared" si="1156"/>
        <v/>
      </c>
      <c r="AO6164" s="118"/>
    </row>
    <row r="6165" spans="1:41">
      <c r="A6165" s="118"/>
      <c r="B6165" s="118"/>
      <c r="C6165" s="118"/>
      <c r="D6165" s="118"/>
      <c r="E6165" s="118"/>
      <c r="F6165" s="118"/>
      <c r="G6165" s="118"/>
      <c r="H6165" s="118"/>
      <c r="I6165" s="118"/>
      <c r="J6165" s="118"/>
      <c r="K6165" s="118"/>
      <c r="L6165" s="118"/>
      <c r="M6165" s="118"/>
      <c r="N6165" s="118"/>
      <c r="O6165" s="143" t="str">
        <f>IF(H6165="","",(S6165/S6165)&amp;":"&amp;ROUND(AH6165/S6165,2))</f>
        <v/>
      </c>
      <c r="P6165" s="118"/>
      <c r="Q6165" s="118"/>
      <c r="R6165" s="143" t="str">
        <f>IF(H6165="","",(S6165/S6165)&amp;":"&amp;ROUND(AI6165/S6165,2))</f>
        <v/>
      </c>
      <c r="S6165" s="144" t="str">
        <f t="shared" si="1157"/>
        <v/>
      </c>
      <c r="T6165" s="145" t="str">
        <f t="shared" si="1158"/>
        <v/>
      </c>
      <c r="U6165" s="118"/>
      <c r="V6165" s="145" t="str">
        <f t="shared" si="1159"/>
        <v/>
      </c>
      <c r="W6165" s="144" t="str">
        <f t="shared" si="1160"/>
        <v/>
      </c>
      <c r="X6165" s="146" t="str">
        <f>IF(C6165="","",IF(OR(C6165="Trade",C6165="Multi Position"),(X6164+V6165),IF(C6165="Deposit",(X6164+AE6165),IF(C6165="Withdrawal",(X6164-AE6165)))))</f>
        <v/>
      </c>
      <c r="Y6165" s="145" t="str">
        <f t="shared" si="1161"/>
        <v/>
      </c>
      <c r="Z6165" s="118"/>
      <c r="AA6165" s="118"/>
      <c r="AB6165" s="118"/>
      <c r="AC6165" s="118"/>
      <c r="AD6165" s="118"/>
      <c r="AE6165" s="139"/>
      <c r="AF6165" s="118"/>
      <c r="AG6165" s="118"/>
      <c r="AH6165" s="147" t="str">
        <f t="shared" si="1162"/>
        <v/>
      </c>
      <c r="AI6165" s="147" t="str">
        <f t="shared" si="1163"/>
        <v/>
      </c>
      <c r="AJ6165" s="148" t="str">
        <f t="shared" si="1152"/>
        <v/>
      </c>
      <c r="AK6165" s="148" t="str">
        <f t="shared" si="1153"/>
        <v/>
      </c>
      <c r="AL6165" s="147" t="str">
        <f t="shared" si="1154"/>
        <v/>
      </c>
      <c r="AM6165" s="147" t="str">
        <f t="shared" si="1155"/>
        <v/>
      </c>
      <c r="AN6165" s="147" t="str">
        <f t="shared" si="1156"/>
        <v/>
      </c>
      <c r="AO6165" s="118"/>
    </row>
    <row r="6166" spans="1:41">
      <c r="A6166" s="118"/>
      <c r="B6166" s="118"/>
      <c r="C6166" s="118"/>
      <c r="D6166" s="118"/>
      <c r="E6166" s="118"/>
      <c r="F6166" s="118"/>
      <c r="G6166" s="118"/>
      <c r="H6166" s="118"/>
      <c r="I6166" s="118"/>
      <c r="J6166" s="118"/>
      <c r="K6166" s="118"/>
      <c r="L6166" s="118"/>
      <c r="M6166" s="118"/>
      <c r="N6166" s="118"/>
      <c r="O6166" s="143" t="str">
        <f>IF(H6166="","",(S6166/S6166)&amp;":"&amp;ROUND(AH6166/S6166,2))</f>
        <v/>
      </c>
      <c r="P6166" s="118"/>
      <c r="Q6166" s="118"/>
      <c r="R6166" s="143" t="str">
        <f>IF(H6166="","",(S6166/S6166)&amp;":"&amp;ROUND(AI6166/S6166,2))</f>
        <v/>
      </c>
      <c r="S6166" s="144" t="str">
        <f t="shared" si="1157"/>
        <v/>
      </c>
      <c r="T6166" s="145" t="str">
        <f t="shared" si="1158"/>
        <v/>
      </c>
      <c r="U6166" s="118"/>
      <c r="V6166" s="145" t="str">
        <f t="shared" si="1159"/>
        <v/>
      </c>
      <c r="W6166" s="144" t="str">
        <f t="shared" si="1160"/>
        <v/>
      </c>
      <c r="X6166" s="146" t="str">
        <f>IF(C6166="","",IF(OR(C6166="Trade",C6166="Multi Position"),(X6165+V6166),IF(C6166="Deposit",(X6165+AE6166),IF(C6166="Withdrawal",(X6165-AE6166)))))</f>
        <v/>
      </c>
      <c r="Y6166" s="145" t="str">
        <f t="shared" si="1161"/>
        <v/>
      </c>
      <c r="Z6166" s="118"/>
      <c r="AA6166" s="118"/>
      <c r="AB6166" s="118"/>
      <c r="AC6166" s="118"/>
      <c r="AD6166" s="118"/>
      <c r="AE6166" s="139"/>
      <c r="AF6166" s="118"/>
      <c r="AG6166" s="118"/>
      <c r="AH6166" s="147" t="str">
        <f t="shared" si="1162"/>
        <v/>
      </c>
      <c r="AI6166" s="147" t="str">
        <f t="shared" si="1163"/>
        <v/>
      </c>
      <c r="AJ6166" s="148" t="str">
        <f t="shared" si="1152"/>
        <v/>
      </c>
      <c r="AK6166" s="148" t="str">
        <f t="shared" si="1153"/>
        <v/>
      </c>
      <c r="AL6166" s="147" t="str">
        <f t="shared" si="1154"/>
        <v/>
      </c>
      <c r="AM6166" s="147" t="str">
        <f t="shared" si="1155"/>
        <v/>
      </c>
      <c r="AN6166" s="147" t="str">
        <f t="shared" si="1156"/>
        <v/>
      </c>
      <c r="AO6166" s="118"/>
    </row>
    <row r="6167" spans="1:41">
      <c r="A6167" s="118"/>
      <c r="B6167" s="118"/>
      <c r="C6167" s="118"/>
      <c r="D6167" s="118"/>
      <c r="E6167" s="118"/>
      <c r="F6167" s="118"/>
      <c r="G6167" s="118"/>
      <c r="H6167" s="118"/>
      <c r="I6167" s="118"/>
      <c r="J6167" s="118"/>
      <c r="K6167" s="118"/>
      <c r="L6167" s="118"/>
      <c r="M6167" s="118"/>
      <c r="N6167" s="118"/>
      <c r="O6167" s="143" t="str">
        <f>IF(H6167="","",(S6167/S6167)&amp;":"&amp;ROUND(AH6167/S6167,2))</f>
        <v/>
      </c>
      <c r="P6167" s="118"/>
      <c r="Q6167" s="118"/>
      <c r="R6167" s="143" t="str">
        <f>IF(H6167="","",(S6167/S6167)&amp;":"&amp;ROUND(AI6167/S6167,2))</f>
        <v/>
      </c>
      <c r="S6167" s="144" t="str">
        <f t="shared" si="1157"/>
        <v/>
      </c>
      <c r="T6167" s="145" t="str">
        <f t="shared" si="1158"/>
        <v/>
      </c>
      <c r="U6167" s="118"/>
      <c r="V6167" s="145" t="str">
        <f t="shared" si="1159"/>
        <v/>
      </c>
      <c r="W6167" s="144" t="str">
        <f t="shared" si="1160"/>
        <v/>
      </c>
      <c r="X6167" s="146" t="str">
        <f>IF(C6167="","",IF(OR(C6167="Trade",C6167="Multi Position"),(X6166+V6167),IF(C6167="Deposit",(X6166+AE6167),IF(C6167="Withdrawal",(X6166-AE6167)))))</f>
        <v/>
      </c>
      <c r="Y6167" s="145" t="str">
        <f t="shared" si="1161"/>
        <v/>
      </c>
      <c r="Z6167" s="118"/>
      <c r="AA6167" s="118"/>
      <c r="AB6167" s="118"/>
      <c r="AC6167" s="118"/>
      <c r="AD6167" s="118"/>
      <c r="AE6167" s="139"/>
      <c r="AF6167" s="118"/>
      <c r="AG6167" s="118"/>
      <c r="AH6167" s="147" t="str">
        <f t="shared" si="1162"/>
        <v/>
      </c>
      <c r="AI6167" s="147" t="str">
        <f t="shared" si="1163"/>
        <v/>
      </c>
      <c r="AJ6167" s="148" t="str">
        <f t="shared" si="1152"/>
        <v/>
      </c>
      <c r="AK6167" s="148" t="str">
        <f t="shared" si="1153"/>
        <v/>
      </c>
      <c r="AL6167" s="147" t="str">
        <f t="shared" si="1154"/>
        <v/>
      </c>
      <c r="AM6167" s="147" t="str">
        <f t="shared" si="1155"/>
        <v/>
      </c>
      <c r="AN6167" s="147" t="str">
        <f t="shared" si="1156"/>
        <v/>
      </c>
      <c r="AO6167" s="118"/>
    </row>
    <row r="6168" spans="1:41">
      <c r="A6168" s="118"/>
      <c r="B6168" s="118"/>
      <c r="C6168" s="118"/>
      <c r="D6168" s="118"/>
      <c r="E6168" s="118"/>
      <c r="F6168" s="118"/>
      <c r="G6168" s="118"/>
      <c r="H6168" s="118"/>
      <c r="I6168" s="118"/>
      <c r="J6168" s="118"/>
      <c r="K6168" s="118"/>
      <c r="L6168" s="118"/>
      <c r="M6168" s="118"/>
      <c r="N6168" s="118"/>
      <c r="O6168" s="143" t="str">
        <f>IF(H6168="","",(S6168/S6168)&amp;":"&amp;ROUND(AH6168/S6168,2))</f>
        <v/>
      </c>
      <c r="P6168" s="118"/>
      <c r="Q6168" s="118"/>
      <c r="R6168" s="143" t="str">
        <f>IF(H6168="","",(S6168/S6168)&amp;":"&amp;ROUND(AI6168/S6168,2))</f>
        <v/>
      </c>
      <c r="S6168" s="144" t="str">
        <f t="shared" si="1157"/>
        <v/>
      </c>
      <c r="T6168" s="145" t="str">
        <f t="shared" si="1158"/>
        <v/>
      </c>
      <c r="U6168" s="118"/>
      <c r="V6168" s="145" t="str">
        <f t="shared" si="1159"/>
        <v/>
      </c>
      <c r="W6168" s="144" t="str">
        <f t="shared" si="1160"/>
        <v/>
      </c>
      <c r="X6168" s="146" t="str">
        <f>IF(C6168="","",IF(OR(C6168="Trade",C6168="Multi Position"),(X6167+V6168),IF(C6168="Deposit",(X6167+AE6168),IF(C6168="Withdrawal",(X6167-AE6168)))))</f>
        <v/>
      </c>
      <c r="Y6168" s="145" t="str">
        <f t="shared" si="1161"/>
        <v/>
      </c>
      <c r="Z6168" s="118"/>
      <c r="AA6168" s="118"/>
      <c r="AB6168" s="118"/>
      <c r="AC6168" s="118"/>
      <c r="AD6168" s="118"/>
      <c r="AE6168" s="139"/>
      <c r="AF6168" s="118"/>
      <c r="AG6168" s="118"/>
      <c r="AH6168" s="147" t="str">
        <f t="shared" si="1162"/>
        <v/>
      </c>
      <c r="AI6168" s="147" t="str">
        <f t="shared" si="1163"/>
        <v/>
      </c>
      <c r="AJ6168" s="148" t="str">
        <f t="shared" si="1152"/>
        <v/>
      </c>
      <c r="AK6168" s="148" t="str">
        <f t="shared" si="1153"/>
        <v/>
      </c>
      <c r="AL6168" s="147" t="str">
        <f t="shared" si="1154"/>
        <v/>
      </c>
      <c r="AM6168" s="147" t="str">
        <f t="shared" si="1155"/>
        <v/>
      </c>
      <c r="AN6168" s="147" t="str">
        <f t="shared" si="1156"/>
        <v/>
      </c>
      <c r="AO6168" s="118"/>
    </row>
    <row r="6169" spans="1:41">
      <c r="A6169" s="118"/>
      <c r="B6169" s="118"/>
      <c r="C6169" s="118"/>
      <c r="D6169" s="118"/>
      <c r="E6169" s="118"/>
      <c r="F6169" s="118"/>
      <c r="G6169" s="118"/>
      <c r="H6169" s="118"/>
      <c r="I6169" s="118"/>
      <c r="J6169" s="118"/>
      <c r="K6169" s="118"/>
      <c r="L6169" s="118"/>
      <c r="M6169" s="118"/>
      <c r="N6169" s="118"/>
      <c r="O6169" s="143" t="str">
        <f>IF(H6169="","",(S6169/S6169)&amp;":"&amp;ROUND(AH6169/S6169,2))</f>
        <v/>
      </c>
      <c r="P6169" s="118"/>
      <c r="Q6169" s="118"/>
      <c r="R6169" s="143" t="str">
        <f>IF(H6169="","",(S6169/S6169)&amp;":"&amp;ROUND(AI6169/S6169,2))</f>
        <v/>
      </c>
      <c r="S6169" s="144" t="str">
        <f t="shared" si="1157"/>
        <v/>
      </c>
      <c r="T6169" s="145" t="str">
        <f t="shared" si="1158"/>
        <v/>
      </c>
      <c r="U6169" s="118"/>
      <c r="V6169" s="145" t="str">
        <f t="shared" si="1159"/>
        <v/>
      </c>
      <c r="W6169" s="144" t="str">
        <f t="shared" si="1160"/>
        <v/>
      </c>
      <c r="X6169" s="146" t="str">
        <f>IF(C6169="","",IF(OR(C6169="Trade",C6169="Multi Position"),(X6168+V6169),IF(C6169="Deposit",(X6168+AE6169),IF(C6169="Withdrawal",(X6168-AE6169)))))</f>
        <v/>
      </c>
      <c r="Y6169" s="145" t="str">
        <f t="shared" si="1161"/>
        <v/>
      </c>
      <c r="Z6169" s="118"/>
      <c r="AA6169" s="118"/>
      <c r="AB6169" s="118"/>
      <c r="AC6169" s="118"/>
      <c r="AD6169" s="118"/>
      <c r="AE6169" s="139"/>
      <c r="AF6169" s="118"/>
      <c r="AG6169" s="118"/>
      <c r="AH6169" s="147" t="str">
        <f t="shared" si="1162"/>
        <v/>
      </c>
      <c r="AI6169" s="147" t="str">
        <f t="shared" si="1163"/>
        <v/>
      </c>
      <c r="AJ6169" s="148" t="str">
        <f t="shared" si="1152"/>
        <v/>
      </c>
      <c r="AK6169" s="148" t="str">
        <f t="shared" si="1153"/>
        <v/>
      </c>
      <c r="AL6169" s="147" t="str">
        <f t="shared" si="1154"/>
        <v/>
      </c>
      <c r="AM6169" s="147" t="str">
        <f t="shared" si="1155"/>
        <v/>
      </c>
      <c r="AN6169" s="147" t="str">
        <f t="shared" si="1156"/>
        <v/>
      </c>
      <c r="AO6169" s="118"/>
    </row>
    <row r="6170" spans="1:41">
      <c r="A6170" s="118"/>
      <c r="B6170" s="118"/>
      <c r="C6170" s="118"/>
      <c r="D6170" s="118"/>
      <c r="E6170" s="118"/>
      <c r="F6170" s="118"/>
      <c r="G6170" s="118"/>
      <c r="H6170" s="118"/>
      <c r="I6170" s="118"/>
      <c r="J6170" s="118"/>
      <c r="K6170" s="118"/>
      <c r="L6170" s="118"/>
      <c r="M6170" s="118"/>
      <c r="N6170" s="118"/>
      <c r="O6170" s="143" t="str">
        <f>IF(H6170="","",(S6170/S6170)&amp;":"&amp;ROUND(AH6170/S6170,2))</f>
        <v/>
      </c>
      <c r="P6170" s="118"/>
      <c r="Q6170" s="118"/>
      <c r="R6170" s="143" t="str">
        <f>IF(H6170="","",(S6170/S6170)&amp;":"&amp;ROUND(AI6170/S6170,2))</f>
        <v/>
      </c>
      <c r="S6170" s="144" t="str">
        <f t="shared" si="1157"/>
        <v/>
      </c>
      <c r="T6170" s="145" t="str">
        <f t="shared" si="1158"/>
        <v/>
      </c>
      <c r="U6170" s="118"/>
      <c r="V6170" s="145" t="str">
        <f t="shared" si="1159"/>
        <v/>
      </c>
      <c r="W6170" s="144" t="str">
        <f t="shared" si="1160"/>
        <v/>
      </c>
      <c r="X6170" s="146" t="str">
        <f>IF(C6170="","",IF(OR(C6170="Trade",C6170="Multi Position"),(X6169+V6170),IF(C6170="Deposit",(X6169+AE6170),IF(C6170="Withdrawal",(X6169-AE6170)))))</f>
        <v/>
      </c>
      <c r="Y6170" s="145" t="str">
        <f t="shared" si="1161"/>
        <v/>
      </c>
      <c r="Z6170" s="118"/>
      <c r="AA6170" s="118"/>
      <c r="AB6170" s="118"/>
      <c r="AC6170" s="118"/>
      <c r="AD6170" s="118"/>
      <c r="AE6170" s="139"/>
      <c r="AF6170" s="118"/>
      <c r="AG6170" s="118"/>
      <c r="AH6170" s="147" t="str">
        <f t="shared" si="1162"/>
        <v/>
      </c>
      <c r="AI6170" s="147" t="str">
        <f t="shared" si="1163"/>
        <v/>
      </c>
      <c r="AJ6170" s="148" t="str">
        <f t="shared" si="1152"/>
        <v/>
      </c>
      <c r="AK6170" s="148" t="str">
        <f t="shared" si="1153"/>
        <v/>
      </c>
      <c r="AL6170" s="147" t="str">
        <f t="shared" si="1154"/>
        <v/>
      </c>
      <c r="AM6170" s="147" t="str">
        <f t="shared" si="1155"/>
        <v/>
      </c>
      <c r="AN6170" s="147" t="str">
        <f t="shared" si="1156"/>
        <v/>
      </c>
      <c r="AO6170" s="118"/>
    </row>
    <row r="6171" spans="1:41">
      <c r="A6171" s="118"/>
      <c r="B6171" s="118"/>
      <c r="C6171" s="118"/>
      <c r="D6171" s="118"/>
      <c r="E6171" s="118"/>
      <c r="F6171" s="118"/>
      <c r="G6171" s="118"/>
      <c r="H6171" s="118"/>
      <c r="I6171" s="118"/>
      <c r="J6171" s="118"/>
      <c r="K6171" s="118"/>
      <c r="L6171" s="118"/>
      <c r="M6171" s="118"/>
      <c r="N6171" s="118"/>
      <c r="O6171" s="143" t="str">
        <f>IF(H6171="","",(S6171/S6171)&amp;":"&amp;ROUND(AH6171/S6171,2))</f>
        <v/>
      </c>
      <c r="P6171" s="118"/>
      <c r="Q6171" s="118"/>
      <c r="R6171" s="143" t="str">
        <f>IF(H6171="","",(S6171/S6171)&amp;":"&amp;ROUND(AI6171/S6171,2))</f>
        <v/>
      </c>
      <c r="S6171" s="144" t="str">
        <f t="shared" si="1157"/>
        <v/>
      </c>
      <c r="T6171" s="145" t="str">
        <f t="shared" si="1158"/>
        <v/>
      </c>
      <c r="U6171" s="118"/>
      <c r="V6171" s="145" t="str">
        <f t="shared" si="1159"/>
        <v/>
      </c>
      <c r="W6171" s="144" t="str">
        <f t="shared" si="1160"/>
        <v/>
      </c>
      <c r="X6171" s="146" t="str">
        <f>IF(C6171="","",IF(OR(C6171="Trade",C6171="Multi Position"),(X6170+V6171),IF(C6171="Deposit",(X6170+AE6171),IF(C6171="Withdrawal",(X6170-AE6171)))))</f>
        <v/>
      </c>
      <c r="Y6171" s="145" t="str">
        <f t="shared" si="1161"/>
        <v/>
      </c>
      <c r="Z6171" s="118"/>
      <c r="AA6171" s="118"/>
      <c r="AB6171" s="118"/>
      <c r="AC6171" s="118"/>
      <c r="AD6171" s="118"/>
      <c r="AE6171" s="139"/>
      <c r="AF6171" s="118"/>
      <c r="AG6171" s="118"/>
      <c r="AH6171" s="147" t="str">
        <f t="shared" si="1162"/>
        <v/>
      </c>
      <c r="AI6171" s="147" t="str">
        <f t="shared" si="1163"/>
        <v/>
      </c>
      <c r="AJ6171" s="148" t="str">
        <f t="shared" si="1152"/>
        <v/>
      </c>
      <c r="AK6171" s="148" t="str">
        <f t="shared" si="1153"/>
        <v/>
      </c>
      <c r="AL6171" s="147" t="str">
        <f t="shared" si="1154"/>
        <v/>
      </c>
      <c r="AM6171" s="147" t="str">
        <f t="shared" si="1155"/>
        <v/>
      </c>
      <c r="AN6171" s="147" t="str">
        <f t="shared" si="1156"/>
        <v/>
      </c>
      <c r="AO6171" s="118"/>
    </row>
    <row r="6172" spans="1:41">
      <c r="A6172" s="118"/>
      <c r="B6172" s="118"/>
      <c r="C6172" s="118"/>
      <c r="D6172" s="118"/>
      <c r="E6172" s="118"/>
      <c r="F6172" s="118"/>
      <c r="G6172" s="118"/>
      <c r="H6172" s="118"/>
      <c r="I6172" s="118"/>
      <c r="J6172" s="118"/>
      <c r="K6172" s="118"/>
      <c r="L6172" s="118"/>
      <c r="M6172" s="118"/>
      <c r="N6172" s="118"/>
      <c r="O6172" s="143" t="str">
        <f>IF(H6172="","",(S6172/S6172)&amp;":"&amp;ROUND(AH6172/S6172,2))</f>
        <v/>
      </c>
      <c r="P6172" s="118"/>
      <c r="Q6172" s="118"/>
      <c r="R6172" s="143" t="str">
        <f>IF(H6172="","",(S6172/S6172)&amp;":"&amp;ROUND(AI6172/S6172,2))</f>
        <v/>
      </c>
      <c r="S6172" s="144" t="str">
        <f t="shared" si="1157"/>
        <v/>
      </c>
      <c r="T6172" s="145" t="str">
        <f t="shared" si="1158"/>
        <v/>
      </c>
      <c r="U6172" s="118"/>
      <c r="V6172" s="145" t="str">
        <f t="shared" si="1159"/>
        <v/>
      </c>
      <c r="W6172" s="144" t="str">
        <f t="shared" si="1160"/>
        <v/>
      </c>
      <c r="X6172" s="146" t="str">
        <f>IF(C6172="","",IF(OR(C6172="Trade",C6172="Multi Position"),(X6171+V6172),IF(C6172="Deposit",(X6171+AE6172),IF(C6172="Withdrawal",(X6171-AE6172)))))</f>
        <v/>
      </c>
      <c r="Y6172" s="145" t="str">
        <f t="shared" si="1161"/>
        <v/>
      </c>
      <c r="Z6172" s="118"/>
      <c r="AA6172" s="118"/>
      <c r="AB6172" s="118"/>
      <c r="AC6172" s="118"/>
      <c r="AD6172" s="118"/>
      <c r="AE6172" s="139"/>
      <c r="AF6172" s="118"/>
      <c r="AG6172" s="118"/>
      <c r="AH6172" s="147" t="str">
        <f t="shared" si="1162"/>
        <v/>
      </c>
      <c r="AI6172" s="147" t="str">
        <f t="shared" si="1163"/>
        <v/>
      </c>
      <c r="AJ6172" s="148" t="str">
        <f t="shared" si="1152"/>
        <v/>
      </c>
      <c r="AK6172" s="148" t="str">
        <f t="shared" si="1153"/>
        <v/>
      </c>
      <c r="AL6172" s="147" t="str">
        <f t="shared" si="1154"/>
        <v/>
      </c>
      <c r="AM6172" s="147" t="str">
        <f t="shared" si="1155"/>
        <v/>
      </c>
      <c r="AN6172" s="147" t="str">
        <f t="shared" si="1156"/>
        <v/>
      </c>
      <c r="AO6172" s="118"/>
    </row>
    <row r="6173" spans="1:41">
      <c r="A6173" s="118"/>
      <c r="B6173" s="118"/>
      <c r="C6173" s="118"/>
      <c r="D6173" s="118"/>
      <c r="E6173" s="118"/>
      <c r="F6173" s="118"/>
      <c r="G6173" s="118"/>
      <c r="H6173" s="118"/>
      <c r="I6173" s="118"/>
      <c r="J6173" s="118"/>
      <c r="K6173" s="118"/>
      <c r="L6173" s="118"/>
      <c r="M6173" s="118"/>
      <c r="N6173" s="118"/>
      <c r="O6173" s="143" t="str">
        <f>IF(H6173="","",(S6173/S6173)&amp;":"&amp;ROUND(AH6173/S6173,2))</f>
        <v/>
      </c>
      <c r="P6173" s="118"/>
      <c r="Q6173" s="118"/>
      <c r="R6173" s="143" t="str">
        <f>IF(H6173="","",(S6173/S6173)&amp;":"&amp;ROUND(AI6173/S6173,2))</f>
        <v/>
      </c>
      <c r="S6173" s="144" t="str">
        <f t="shared" si="1157"/>
        <v/>
      </c>
      <c r="T6173" s="145" t="str">
        <f t="shared" si="1158"/>
        <v/>
      </c>
      <c r="U6173" s="118"/>
      <c r="V6173" s="145" t="str">
        <f t="shared" si="1159"/>
        <v/>
      </c>
      <c r="W6173" s="144" t="str">
        <f t="shared" si="1160"/>
        <v/>
      </c>
      <c r="X6173" s="146" t="str">
        <f>IF(C6173="","",IF(OR(C6173="Trade",C6173="Multi Position"),(X6172+V6173),IF(C6173="Deposit",(X6172+AE6173),IF(C6173="Withdrawal",(X6172-AE6173)))))</f>
        <v/>
      </c>
      <c r="Y6173" s="145" t="str">
        <f t="shared" si="1161"/>
        <v/>
      </c>
      <c r="Z6173" s="118"/>
      <c r="AA6173" s="118"/>
      <c r="AB6173" s="118"/>
      <c r="AC6173" s="118"/>
      <c r="AD6173" s="118"/>
      <c r="AE6173" s="139"/>
      <c r="AF6173" s="118"/>
      <c r="AG6173" s="118"/>
      <c r="AH6173" s="147" t="str">
        <f t="shared" si="1162"/>
        <v/>
      </c>
      <c r="AI6173" s="147" t="str">
        <f t="shared" si="1163"/>
        <v/>
      </c>
      <c r="AJ6173" s="148" t="str">
        <f t="shared" si="1152"/>
        <v/>
      </c>
      <c r="AK6173" s="148" t="str">
        <f t="shared" si="1153"/>
        <v/>
      </c>
      <c r="AL6173" s="147" t="str">
        <f t="shared" si="1154"/>
        <v/>
      </c>
      <c r="AM6173" s="147" t="str">
        <f t="shared" si="1155"/>
        <v/>
      </c>
      <c r="AN6173" s="147" t="str">
        <f t="shared" si="1156"/>
        <v/>
      </c>
      <c r="AO6173" s="118"/>
    </row>
    <row r="6174" spans="1:41">
      <c r="A6174" s="118"/>
      <c r="B6174" s="118"/>
      <c r="C6174" s="118"/>
      <c r="D6174" s="118"/>
      <c r="E6174" s="118"/>
      <c r="F6174" s="118"/>
      <c r="G6174" s="118"/>
      <c r="H6174" s="118"/>
      <c r="I6174" s="118"/>
      <c r="J6174" s="118"/>
      <c r="K6174" s="118"/>
      <c r="L6174" s="118"/>
      <c r="M6174" s="118"/>
      <c r="N6174" s="118"/>
      <c r="O6174" s="143" t="str">
        <f>IF(H6174="","",(S6174/S6174)&amp;":"&amp;ROUND(AH6174/S6174,2))</f>
        <v/>
      </c>
      <c r="P6174" s="118"/>
      <c r="Q6174" s="118"/>
      <c r="R6174" s="143" t="str">
        <f>IF(H6174="","",(S6174/S6174)&amp;":"&amp;ROUND(AI6174/S6174,2))</f>
        <v/>
      </c>
      <c r="S6174" s="144" t="str">
        <f t="shared" si="1157"/>
        <v/>
      </c>
      <c r="T6174" s="145" t="str">
        <f t="shared" si="1158"/>
        <v/>
      </c>
      <c r="U6174" s="118"/>
      <c r="V6174" s="145" t="str">
        <f t="shared" si="1159"/>
        <v/>
      </c>
      <c r="W6174" s="144" t="str">
        <f t="shared" si="1160"/>
        <v/>
      </c>
      <c r="X6174" s="146" t="str">
        <f>IF(C6174="","",IF(OR(C6174="Trade",C6174="Multi Position"),(X6173+V6174),IF(C6174="Deposit",(X6173+AE6174),IF(C6174="Withdrawal",(X6173-AE6174)))))</f>
        <v/>
      </c>
      <c r="Y6174" s="145" t="str">
        <f t="shared" si="1161"/>
        <v/>
      </c>
      <c r="Z6174" s="118"/>
      <c r="AA6174" s="118"/>
      <c r="AB6174" s="118"/>
      <c r="AC6174" s="118"/>
      <c r="AD6174" s="118"/>
      <c r="AE6174" s="139"/>
      <c r="AF6174" s="118"/>
      <c r="AG6174" s="118"/>
      <c r="AH6174" s="147" t="str">
        <f t="shared" si="1162"/>
        <v/>
      </c>
      <c r="AI6174" s="147" t="str">
        <f t="shared" si="1163"/>
        <v/>
      </c>
      <c r="AJ6174" s="148" t="str">
        <f t="shared" si="1152"/>
        <v/>
      </c>
      <c r="AK6174" s="148" t="str">
        <f t="shared" si="1153"/>
        <v/>
      </c>
      <c r="AL6174" s="147" t="str">
        <f t="shared" si="1154"/>
        <v/>
      </c>
      <c r="AM6174" s="147" t="str">
        <f t="shared" si="1155"/>
        <v/>
      </c>
      <c r="AN6174" s="147" t="str">
        <f t="shared" si="1156"/>
        <v/>
      </c>
      <c r="AO6174" s="118"/>
    </row>
    <row r="6175" spans="1:41">
      <c r="A6175" s="118"/>
      <c r="B6175" s="118"/>
      <c r="C6175" s="118"/>
      <c r="D6175" s="118"/>
      <c r="E6175" s="118"/>
      <c r="F6175" s="118"/>
      <c r="G6175" s="118"/>
      <c r="H6175" s="118"/>
      <c r="I6175" s="118"/>
      <c r="J6175" s="118"/>
      <c r="K6175" s="118"/>
      <c r="L6175" s="118"/>
      <c r="M6175" s="118"/>
      <c r="N6175" s="118"/>
      <c r="O6175" s="143" t="str">
        <f>IF(H6175="","",(S6175/S6175)&amp;":"&amp;ROUND(AH6175/S6175,2))</f>
        <v/>
      </c>
      <c r="P6175" s="118"/>
      <c r="Q6175" s="118"/>
      <c r="R6175" s="143" t="str">
        <f>IF(H6175="","",(S6175/S6175)&amp;":"&amp;ROUND(AI6175/S6175,2))</f>
        <v/>
      </c>
      <c r="S6175" s="144" t="str">
        <f t="shared" si="1157"/>
        <v/>
      </c>
      <c r="T6175" s="145" t="str">
        <f t="shared" si="1158"/>
        <v/>
      </c>
      <c r="U6175" s="118"/>
      <c r="V6175" s="145" t="str">
        <f t="shared" si="1159"/>
        <v/>
      </c>
      <c r="W6175" s="144" t="str">
        <f t="shared" si="1160"/>
        <v/>
      </c>
      <c r="X6175" s="146" t="str">
        <f>IF(C6175="","",IF(OR(C6175="Trade",C6175="Multi Position"),(X6174+V6175),IF(C6175="Deposit",(X6174+AE6175),IF(C6175="Withdrawal",(X6174-AE6175)))))</f>
        <v/>
      </c>
      <c r="Y6175" s="145" t="str">
        <f t="shared" si="1161"/>
        <v/>
      </c>
      <c r="Z6175" s="118"/>
      <c r="AA6175" s="118"/>
      <c r="AB6175" s="118"/>
      <c r="AC6175" s="118"/>
      <c r="AD6175" s="118"/>
      <c r="AE6175" s="139"/>
      <c r="AF6175" s="118"/>
      <c r="AG6175" s="118"/>
      <c r="AH6175" s="147" t="str">
        <f t="shared" si="1162"/>
        <v/>
      </c>
      <c r="AI6175" s="147" t="str">
        <f t="shared" si="1163"/>
        <v/>
      </c>
      <c r="AJ6175" s="148" t="str">
        <f t="shared" si="1152"/>
        <v/>
      </c>
      <c r="AK6175" s="148" t="str">
        <f t="shared" si="1153"/>
        <v/>
      </c>
      <c r="AL6175" s="147" t="str">
        <f t="shared" si="1154"/>
        <v/>
      </c>
      <c r="AM6175" s="147" t="str">
        <f t="shared" si="1155"/>
        <v/>
      </c>
      <c r="AN6175" s="147" t="str">
        <f t="shared" si="1156"/>
        <v/>
      </c>
      <c r="AO6175" s="118"/>
    </row>
    <row r="6176" spans="1:41">
      <c r="A6176" s="118"/>
      <c r="B6176" s="118"/>
      <c r="C6176" s="118"/>
      <c r="D6176" s="118"/>
      <c r="E6176" s="118"/>
      <c r="F6176" s="118"/>
      <c r="G6176" s="118"/>
      <c r="H6176" s="118"/>
      <c r="I6176" s="118"/>
      <c r="J6176" s="118"/>
      <c r="K6176" s="118"/>
      <c r="L6176" s="118"/>
      <c r="M6176" s="118"/>
      <c r="N6176" s="118"/>
      <c r="O6176" s="143" t="str">
        <f>IF(H6176="","",(S6176/S6176)&amp;":"&amp;ROUND(AH6176/S6176,2))</f>
        <v/>
      </c>
      <c r="P6176" s="118"/>
      <c r="Q6176" s="118"/>
      <c r="R6176" s="143" t="str">
        <f>IF(H6176="","",(S6176/S6176)&amp;":"&amp;ROUND(AI6176/S6176,2))</f>
        <v/>
      </c>
      <c r="S6176" s="144" t="str">
        <f t="shared" si="1157"/>
        <v/>
      </c>
      <c r="T6176" s="145" t="str">
        <f t="shared" si="1158"/>
        <v/>
      </c>
      <c r="U6176" s="118"/>
      <c r="V6176" s="145" t="str">
        <f t="shared" si="1159"/>
        <v/>
      </c>
      <c r="W6176" s="144" t="str">
        <f t="shared" si="1160"/>
        <v/>
      </c>
      <c r="X6176" s="146" t="str">
        <f>IF(C6176="","",IF(OR(C6176="Trade",C6176="Multi Position"),(X6175+V6176),IF(C6176="Deposit",(X6175+AE6176),IF(C6176="Withdrawal",(X6175-AE6176)))))</f>
        <v/>
      </c>
      <c r="Y6176" s="145" t="str">
        <f t="shared" si="1161"/>
        <v/>
      </c>
      <c r="Z6176" s="118"/>
      <c r="AA6176" s="118"/>
      <c r="AB6176" s="118"/>
      <c r="AC6176" s="118"/>
      <c r="AD6176" s="118"/>
      <c r="AE6176" s="139"/>
      <c r="AF6176" s="118"/>
      <c r="AG6176" s="118"/>
      <c r="AH6176" s="147" t="str">
        <f t="shared" si="1162"/>
        <v/>
      </c>
      <c r="AI6176" s="147" t="str">
        <f t="shared" si="1163"/>
        <v/>
      </c>
      <c r="AJ6176" s="148" t="str">
        <f t="shared" si="1152"/>
        <v/>
      </c>
      <c r="AK6176" s="148" t="str">
        <f t="shared" si="1153"/>
        <v/>
      </c>
      <c r="AL6176" s="147" t="str">
        <f t="shared" si="1154"/>
        <v/>
      </c>
      <c r="AM6176" s="147" t="str">
        <f t="shared" si="1155"/>
        <v/>
      </c>
      <c r="AN6176" s="147" t="str">
        <f t="shared" si="1156"/>
        <v/>
      </c>
      <c r="AO6176" s="118"/>
    </row>
    <row r="6177" spans="1:41">
      <c r="A6177" s="118"/>
      <c r="B6177" s="118"/>
      <c r="C6177" s="118"/>
      <c r="D6177" s="118"/>
      <c r="E6177" s="118"/>
      <c r="F6177" s="118"/>
      <c r="G6177" s="118"/>
      <c r="H6177" s="118"/>
      <c r="I6177" s="118"/>
      <c r="J6177" s="118"/>
      <c r="K6177" s="118"/>
      <c r="L6177" s="118"/>
      <c r="M6177" s="118"/>
      <c r="N6177" s="118"/>
      <c r="O6177" s="143" t="str">
        <f>IF(H6177="","",(S6177/S6177)&amp;":"&amp;ROUND(AH6177/S6177,2))</f>
        <v/>
      </c>
      <c r="P6177" s="118"/>
      <c r="Q6177" s="118"/>
      <c r="R6177" s="143" t="str">
        <f>IF(H6177="","",(S6177/S6177)&amp;":"&amp;ROUND(AI6177/S6177,2))</f>
        <v/>
      </c>
      <c r="S6177" s="144" t="str">
        <f t="shared" si="1157"/>
        <v/>
      </c>
      <c r="T6177" s="145" t="str">
        <f t="shared" si="1158"/>
        <v/>
      </c>
      <c r="U6177" s="118"/>
      <c r="V6177" s="145" t="str">
        <f t="shared" si="1159"/>
        <v/>
      </c>
      <c r="W6177" s="144" t="str">
        <f t="shared" si="1160"/>
        <v/>
      </c>
      <c r="X6177" s="146" t="str">
        <f>IF(C6177="","",IF(OR(C6177="Trade",C6177="Multi Position"),(X6176+V6177),IF(C6177="Deposit",(X6176+AE6177),IF(C6177="Withdrawal",(X6176-AE6177)))))</f>
        <v/>
      </c>
      <c r="Y6177" s="145" t="str">
        <f t="shared" si="1161"/>
        <v/>
      </c>
      <c r="Z6177" s="118"/>
      <c r="AA6177" s="118"/>
      <c r="AB6177" s="118"/>
      <c r="AC6177" s="118"/>
      <c r="AD6177" s="118"/>
      <c r="AE6177" s="139"/>
      <c r="AF6177" s="118"/>
      <c r="AG6177" s="118"/>
      <c r="AH6177" s="147" t="str">
        <f t="shared" si="1162"/>
        <v/>
      </c>
      <c r="AI6177" s="147" t="str">
        <f t="shared" si="1163"/>
        <v/>
      </c>
      <c r="AJ6177" s="148" t="str">
        <f t="shared" si="1152"/>
        <v/>
      </c>
      <c r="AK6177" s="148" t="str">
        <f t="shared" si="1153"/>
        <v/>
      </c>
      <c r="AL6177" s="147" t="str">
        <f t="shared" si="1154"/>
        <v/>
      </c>
      <c r="AM6177" s="147" t="str">
        <f t="shared" si="1155"/>
        <v/>
      </c>
      <c r="AN6177" s="147" t="str">
        <f t="shared" si="1156"/>
        <v/>
      </c>
      <c r="AO6177" s="118"/>
    </row>
    <row r="6178" spans="1:41">
      <c r="A6178" s="118"/>
      <c r="B6178" s="118"/>
      <c r="C6178" s="118"/>
      <c r="D6178" s="118"/>
      <c r="E6178" s="118"/>
      <c r="F6178" s="118"/>
      <c r="G6178" s="118"/>
      <c r="H6178" s="118"/>
      <c r="I6178" s="118"/>
      <c r="J6178" s="118"/>
      <c r="K6178" s="118"/>
      <c r="L6178" s="118"/>
      <c r="M6178" s="118"/>
      <c r="N6178" s="118"/>
      <c r="O6178" s="143" t="str">
        <f>IF(H6178="","",(S6178/S6178)&amp;":"&amp;ROUND(AH6178/S6178,2))</f>
        <v/>
      </c>
      <c r="P6178" s="118"/>
      <c r="Q6178" s="118"/>
      <c r="R6178" s="143" t="str">
        <f>IF(H6178="","",(S6178/S6178)&amp;":"&amp;ROUND(AI6178/S6178,2))</f>
        <v/>
      </c>
      <c r="S6178" s="144" t="str">
        <f t="shared" si="1157"/>
        <v/>
      </c>
      <c r="T6178" s="145" t="str">
        <f t="shared" si="1158"/>
        <v/>
      </c>
      <c r="U6178" s="118"/>
      <c r="V6178" s="145" t="str">
        <f t="shared" si="1159"/>
        <v/>
      </c>
      <c r="W6178" s="144" t="str">
        <f t="shared" si="1160"/>
        <v/>
      </c>
      <c r="X6178" s="146" t="str">
        <f>IF(C6178="","",IF(OR(C6178="Trade",C6178="Multi Position"),(X6177+V6178),IF(C6178="Deposit",(X6177+AE6178),IF(C6178="Withdrawal",(X6177-AE6178)))))</f>
        <v/>
      </c>
      <c r="Y6178" s="145" t="str">
        <f t="shared" si="1161"/>
        <v/>
      </c>
      <c r="Z6178" s="118"/>
      <c r="AA6178" s="118"/>
      <c r="AB6178" s="118"/>
      <c r="AC6178" s="118"/>
      <c r="AD6178" s="118"/>
      <c r="AE6178" s="139"/>
      <c r="AF6178" s="118"/>
      <c r="AG6178" s="118"/>
      <c r="AH6178" s="147" t="str">
        <f t="shared" si="1162"/>
        <v/>
      </c>
      <c r="AI6178" s="147" t="str">
        <f t="shared" si="1163"/>
        <v/>
      </c>
      <c r="AJ6178" s="148" t="str">
        <f t="shared" si="1152"/>
        <v/>
      </c>
      <c r="AK6178" s="148" t="str">
        <f t="shared" si="1153"/>
        <v/>
      </c>
      <c r="AL6178" s="147" t="str">
        <f t="shared" si="1154"/>
        <v/>
      </c>
      <c r="AM6178" s="147" t="str">
        <f t="shared" si="1155"/>
        <v/>
      </c>
      <c r="AN6178" s="147" t="str">
        <f t="shared" si="1156"/>
        <v/>
      </c>
      <c r="AO6178" s="118"/>
    </row>
    <row r="6179" spans="1:41">
      <c r="A6179" s="118"/>
      <c r="B6179" s="118"/>
      <c r="C6179" s="118"/>
      <c r="D6179" s="118"/>
      <c r="E6179" s="118"/>
      <c r="F6179" s="118"/>
      <c r="G6179" s="118"/>
      <c r="H6179" s="118"/>
      <c r="I6179" s="118"/>
      <c r="J6179" s="118"/>
      <c r="K6179" s="118"/>
      <c r="L6179" s="118"/>
      <c r="M6179" s="118"/>
      <c r="N6179" s="118"/>
      <c r="O6179" s="143" t="str">
        <f>IF(H6179="","",(S6179/S6179)&amp;":"&amp;ROUND(AH6179/S6179,2))</f>
        <v/>
      </c>
      <c r="P6179" s="118"/>
      <c r="Q6179" s="118"/>
      <c r="R6179" s="143" t="str">
        <f>IF(H6179="","",(S6179/S6179)&amp;":"&amp;ROUND(AI6179/S6179,2))</f>
        <v/>
      </c>
      <c r="S6179" s="144" t="str">
        <f t="shared" si="1157"/>
        <v/>
      </c>
      <c r="T6179" s="145" t="str">
        <f t="shared" si="1158"/>
        <v/>
      </c>
      <c r="U6179" s="118"/>
      <c r="V6179" s="145" t="str">
        <f t="shared" si="1159"/>
        <v/>
      </c>
      <c r="W6179" s="144" t="str">
        <f t="shared" si="1160"/>
        <v/>
      </c>
      <c r="X6179" s="146" t="str">
        <f>IF(C6179="","",IF(OR(C6179="Trade",C6179="Multi Position"),(X6178+V6179),IF(C6179="Deposit",(X6178+AE6179),IF(C6179="Withdrawal",(X6178-AE6179)))))</f>
        <v/>
      </c>
      <c r="Y6179" s="145" t="str">
        <f t="shared" si="1161"/>
        <v/>
      </c>
      <c r="Z6179" s="118"/>
      <c r="AA6179" s="118"/>
      <c r="AB6179" s="118"/>
      <c r="AC6179" s="118"/>
      <c r="AD6179" s="118"/>
      <c r="AE6179" s="139"/>
      <c r="AF6179" s="118"/>
      <c r="AG6179" s="118"/>
      <c r="AH6179" s="147" t="str">
        <f t="shared" si="1162"/>
        <v/>
      </c>
      <c r="AI6179" s="147" t="str">
        <f t="shared" si="1163"/>
        <v/>
      </c>
      <c r="AJ6179" s="148" t="str">
        <f t="shared" si="1152"/>
        <v/>
      </c>
      <c r="AK6179" s="148" t="str">
        <f t="shared" si="1153"/>
        <v/>
      </c>
      <c r="AL6179" s="147" t="str">
        <f t="shared" si="1154"/>
        <v/>
      </c>
      <c r="AM6179" s="147" t="str">
        <f t="shared" si="1155"/>
        <v/>
      </c>
      <c r="AN6179" s="147" t="str">
        <f t="shared" si="1156"/>
        <v/>
      </c>
      <c r="AO6179" s="118"/>
    </row>
    <row r="6180" spans="1:41">
      <c r="A6180" s="118"/>
      <c r="B6180" s="118"/>
      <c r="C6180" s="118"/>
      <c r="D6180" s="118"/>
      <c r="E6180" s="118"/>
      <c r="F6180" s="118"/>
      <c r="G6180" s="118"/>
      <c r="H6180" s="118"/>
      <c r="I6180" s="118"/>
      <c r="J6180" s="118"/>
      <c r="K6180" s="118"/>
      <c r="L6180" s="118"/>
      <c r="M6180" s="118"/>
      <c r="N6180" s="118"/>
      <c r="O6180" s="143" t="str">
        <f>IF(H6180="","",(S6180/S6180)&amp;":"&amp;ROUND(AH6180/S6180,2))</f>
        <v/>
      </c>
      <c r="P6180" s="118"/>
      <c r="Q6180" s="118"/>
      <c r="R6180" s="143" t="str">
        <f>IF(H6180="","",(S6180/S6180)&amp;":"&amp;ROUND(AI6180/S6180,2))</f>
        <v/>
      </c>
      <c r="S6180" s="144" t="str">
        <f t="shared" si="1157"/>
        <v/>
      </c>
      <c r="T6180" s="145" t="str">
        <f t="shared" si="1158"/>
        <v/>
      </c>
      <c r="U6180" s="118"/>
      <c r="V6180" s="145" t="str">
        <f t="shared" si="1159"/>
        <v/>
      </c>
      <c r="W6180" s="144" t="str">
        <f t="shared" si="1160"/>
        <v/>
      </c>
      <c r="X6180" s="146" t="str">
        <f>IF(C6180="","",IF(OR(C6180="Trade",C6180="Multi Position"),(X6179+V6180),IF(C6180="Deposit",(X6179+AE6180),IF(C6180="Withdrawal",(X6179-AE6180)))))</f>
        <v/>
      </c>
      <c r="Y6180" s="145" t="str">
        <f t="shared" si="1161"/>
        <v/>
      </c>
      <c r="Z6180" s="118"/>
      <c r="AA6180" s="118"/>
      <c r="AB6180" s="118"/>
      <c r="AC6180" s="118"/>
      <c r="AD6180" s="118"/>
      <c r="AE6180" s="139"/>
      <c r="AF6180" s="118"/>
      <c r="AG6180" s="118"/>
      <c r="AH6180" s="147" t="str">
        <f t="shared" si="1162"/>
        <v/>
      </c>
      <c r="AI6180" s="147" t="str">
        <f t="shared" si="1163"/>
        <v/>
      </c>
      <c r="AJ6180" s="148" t="str">
        <f t="shared" si="1152"/>
        <v/>
      </c>
      <c r="AK6180" s="148" t="str">
        <f t="shared" si="1153"/>
        <v/>
      </c>
      <c r="AL6180" s="147" t="str">
        <f t="shared" si="1154"/>
        <v/>
      </c>
      <c r="AM6180" s="147" t="str">
        <f t="shared" si="1155"/>
        <v/>
      </c>
      <c r="AN6180" s="147" t="str">
        <f t="shared" si="1156"/>
        <v/>
      </c>
      <c r="AO6180" s="118"/>
    </row>
    <row r="6181" spans="1:41">
      <c r="A6181" s="118"/>
      <c r="B6181" s="118"/>
      <c r="C6181" s="118"/>
      <c r="D6181" s="118"/>
      <c r="E6181" s="118"/>
      <c r="F6181" s="118"/>
      <c r="G6181" s="118"/>
      <c r="H6181" s="118"/>
      <c r="I6181" s="118"/>
      <c r="J6181" s="118"/>
      <c r="K6181" s="118"/>
      <c r="L6181" s="118"/>
      <c r="M6181" s="118"/>
      <c r="N6181" s="118"/>
      <c r="O6181" s="143" t="str">
        <f>IF(H6181="","",(S6181/S6181)&amp;":"&amp;ROUND(AH6181/S6181,2))</f>
        <v/>
      </c>
      <c r="P6181" s="118"/>
      <c r="Q6181" s="118"/>
      <c r="R6181" s="143" t="str">
        <f>IF(H6181="","",(S6181/S6181)&amp;":"&amp;ROUND(AI6181/S6181,2))</f>
        <v/>
      </c>
      <c r="S6181" s="144" t="str">
        <f t="shared" si="1157"/>
        <v/>
      </c>
      <c r="T6181" s="145" t="str">
        <f t="shared" si="1158"/>
        <v/>
      </c>
      <c r="U6181" s="118"/>
      <c r="V6181" s="145" t="str">
        <f t="shared" si="1159"/>
        <v/>
      </c>
      <c r="W6181" s="144" t="str">
        <f t="shared" si="1160"/>
        <v/>
      </c>
      <c r="X6181" s="146" t="str">
        <f>IF(C6181="","",IF(OR(C6181="Trade",C6181="Multi Position"),(X6180+V6181),IF(C6181="Deposit",(X6180+AE6181),IF(C6181="Withdrawal",(X6180-AE6181)))))</f>
        <v/>
      </c>
      <c r="Y6181" s="145" t="str">
        <f t="shared" si="1161"/>
        <v/>
      </c>
      <c r="Z6181" s="118"/>
      <c r="AA6181" s="118"/>
      <c r="AB6181" s="118"/>
      <c r="AC6181" s="118"/>
      <c r="AD6181" s="118"/>
      <c r="AE6181" s="139"/>
      <c r="AF6181" s="118"/>
      <c r="AG6181" s="118"/>
      <c r="AH6181" s="147" t="str">
        <f t="shared" si="1162"/>
        <v/>
      </c>
      <c r="AI6181" s="147" t="str">
        <f t="shared" si="1163"/>
        <v/>
      </c>
      <c r="AJ6181" s="148" t="str">
        <f t="shared" si="1152"/>
        <v/>
      </c>
      <c r="AK6181" s="148" t="str">
        <f t="shared" si="1153"/>
        <v/>
      </c>
      <c r="AL6181" s="147" t="str">
        <f t="shared" si="1154"/>
        <v/>
      </c>
      <c r="AM6181" s="147" t="str">
        <f t="shared" si="1155"/>
        <v/>
      </c>
      <c r="AN6181" s="147" t="str">
        <f t="shared" si="1156"/>
        <v/>
      </c>
      <c r="AO6181" s="118"/>
    </row>
    <row r="6182" spans="1:41">
      <c r="A6182" s="118"/>
      <c r="B6182" s="118"/>
      <c r="C6182" s="118"/>
      <c r="D6182" s="118"/>
      <c r="E6182" s="118"/>
      <c r="F6182" s="118"/>
      <c r="G6182" s="118"/>
      <c r="H6182" s="118"/>
      <c r="I6182" s="118"/>
      <c r="J6182" s="118"/>
      <c r="K6182" s="118"/>
      <c r="L6182" s="118"/>
      <c r="M6182" s="118"/>
      <c r="N6182" s="118"/>
      <c r="O6182" s="143" t="str">
        <f>IF(H6182="","",(S6182/S6182)&amp;":"&amp;ROUND(AH6182/S6182,2))</f>
        <v/>
      </c>
      <c r="P6182" s="118"/>
      <c r="Q6182" s="118"/>
      <c r="R6182" s="143" t="str">
        <f>IF(H6182="","",(S6182/S6182)&amp;":"&amp;ROUND(AI6182/S6182,2))</f>
        <v/>
      </c>
      <c r="S6182" s="144" t="str">
        <f t="shared" si="1157"/>
        <v/>
      </c>
      <c r="T6182" s="145" t="str">
        <f t="shared" si="1158"/>
        <v/>
      </c>
      <c r="U6182" s="118"/>
      <c r="V6182" s="145" t="str">
        <f t="shared" si="1159"/>
        <v/>
      </c>
      <c r="W6182" s="144" t="str">
        <f t="shared" si="1160"/>
        <v/>
      </c>
      <c r="X6182" s="146" t="str">
        <f>IF(C6182="","",IF(OR(C6182="Trade",C6182="Multi Position"),(X6181+V6182),IF(C6182="Deposit",(X6181+AE6182),IF(C6182="Withdrawal",(X6181-AE6182)))))</f>
        <v/>
      </c>
      <c r="Y6182" s="145" t="str">
        <f t="shared" si="1161"/>
        <v/>
      </c>
      <c r="Z6182" s="118"/>
      <c r="AA6182" s="118"/>
      <c r="AB6182" s="118"/>
      <c r="AC6182" s="118"/>
      <c r="AD6182" s="118"/>
      <c r="AE6182" s="139"/>
      <c r="AF6182" s="118"/>
      <c r="AG6182" s="118"/>
      <c r="AH6182" s="147" t="str">
        <f t="shared" si="1162"/>
        <v/>
      </c>
      <c r="AI6182" s="147" t="str">
        <f t="shared" si="1163"/>
        <v/>
      </c>
      <c r="AJ6182" s="148" t="str">
        <f t="shared" si="1152"/>
        <v/>
      </c>
      <c r="AK6182" s="148" t="str">
        <f t="shared" si="1153"/>
        <v/>
      </c>
      <c r="AL6182" s="147" t="str">
        <f t="shared" si="1154"/>
        <v/>
      </c>
      <c r="AM6182" s="147" t="str">
        <f t="shared" si="1155"/>
        <v/>
      </c>
      <c r="AN6182" s="147" t="str">
        <f t="shared" si="1156"/>
        <v/>
      </c>
      <c r="AO6182" s="118"/>
    </row>
    <row r="6183" spans="1:41">
      <c r="A6183" s="118"/>
      <c r="B6183" s="118"/>
      <c r="C6183" s="118"/>
      <c r="D6183" s="118"/>
      <c r="E6183" s="118"/>
      <c r="F6183" s="118"/>
      <c r="G6183" s="118"/>
      <c r="H6183" s="118"/>
      <c r="I6183" s="118"/>
      <c r="J6183" s="118"/>
      <c r="K6183" s="118"/>
      <c r="L6183" s="118"/>
      <c r="M6183" s="118"/>
      <c r="N6183" s="118"/>
      <c r="O6183" s="143" t="str">
        <f>IF(H6183="","",(S6183/S6183)&amp;":"&amp;ROUND(AH6183/S6183,2))</f>
        <v/>
      </c>
      <c r="P6183" s="118"/>
      <c r="Q6183" s="118"/>
      <c r="R6183" s="143" t="str">
        <f>IF(H6183="","",(S6183/S6183)&amp;":"&amp;ROUND(AI6183/S6183,2))</f>
        <v/>
      </c>
      <c r="S6183" s="144" t="str">
        <f t="shared" si="1157"/>
        <v/>
      </c>
      <c r="T6183" s="145" t="str">
        <f t="shared" si="1158"/>
        <v/>
      </c>
      <c r="U6183" s="118"/>
      <c r="V6183" s="145" t="str">
        <f t="shared" si="1159"/>
        <v/>
      </c>
      <c r="W6183" s="144" t="str">
        <f t="shared" si="1160"/>
        <v/>
      </c>
      <c r="X6183" s="146" t="str">
        <f>IF(C6183="","",IF(OR(C6183="Trade",C6183="Multi Position"),(X6182+V6183),IF(C6183="Deposit",(X6182+AE6183),IF(C6183="Withdrawal",(X6182-AE6183)))))</f>
        <v/>
      </c>
      <c r="Y6183" s="145" t="str">
        <f t="shared" si="1161"/>
        <v/>
      </c>
      <c r="Z6183" s="118"/>
      <c r="AA6183" s="118"/>
      <c r="AB6183" s="118"/>
      <c r="AC6183" s="118"/>
      <c r="AD6183" s="118"/>
      <c r="AE6183" s="139"/>
      <c r="AF6183" s="118"/>
      <c r="AG6183" s="118"/>
      <c r="AH6183" s="147" t="str">
        <f t="shared" si="1162"/>
        <v/>
      </c>
      <c r="AI6183" s="147" t="str">
        <f t="shared" si="1163"/>
        <v/>
      </c>
      <c r="AJ6183" s="148" t="str">
        <f t="shared" si="1152"/>
        <v/>
      </c>
      <c r="AK6183" s="148" t="str">
        <f t="shared" si="1153"/>
        <v/>
      </c>
      <c r="AL6183" s="147" t="str">
        <f t="shared" si="1154"/>
        <v/>
      </c>
      <c r="AM6183" s="147" t="str">
        <f t="shared" si="1155"/>
        <v/>
      </c>
      <c r="AN6183" s="147" t="str">
        <f t="shared" si="1156"/>
        <v/>
      </c>
      <c r="AO6183" s="118"/>
    </row>
    <row r="6184" spans="1:41">
      <c r="A6184" s="118"/>
      <c r="B6184" s="118"/>
      <c r="C6184" s="118"/>
      <c r="D6184" s="118"/>
      <c r="E6184" s="118"/>
      <c r="F6184" s="118"/>
      <c r="G6184" s="118"/>
      <c r="H6184" s="118"/>
      <c r="I6184" s="118"/>
      <c r="J6184" s="118"/>
      <c r="K6184" s="118"/>
      <c r="L6184" s="118"/>
      <c r="M6184" s="118"/>
      <c r="N6184" s="118"/>
      <c r="O6184" s="143" t="str">
        <f>IF(H6184="","",(S6184/S6184)&amp;":"&amp;ROUND(AH6184/S6184,2))</f>
        <v/>
      </c>
      <c r="P6184" s="118"/>
      <c r="Q6184" s="118"/>
      <c r="R6184" s="143" t="str">
        <f>IF(H6184="","",(S6184/S6184)&amp;":"&amp;ROUND(AI6184/S6184,2))</f>
        <v/>
      </c>
      <c r="S6184" s="144" t="str">
        <f t="shared" si="1157"/>
        <v/>
      </c>
      <c r="T6184" s="145" t="str">
        <f t="shared" si="1158"/>
        <v/>
      </c>
      <c r="U6184" s="118"/>
      <c r="V6184" s="145" t="str">
        <f t="shared" si="1159"/>
        <v/>
      </c>
      <c r="W6184" s="144" t="str">
        <f t="shared" si="1160"/>
        <v/>
      </c>
      <c r="X6184" s="146" t="str">
        <f>IF(C6184="","",IF(OR(C6184="Trade",C6184="Multi Position"),(X6183+V6184),IF(C6184="Deposit",(X6183+AE6184),IF(C6184="Withdrawal",(X6183-AE6184)))))</f>
        <v/>
      </c>
      <c r="Y6184" s="145" t="str">
        <f t="shared" si="1161"/>
        <v/>
      </c>
      <c r="Z6184" s="118"/>
      <c r="AA6184" s="118"/>
      <c r="AB6184" s="118"/>
      <c r="AC6184" s="118"/>
      <c r="AD6184" s="118"/>
      <c r="AE6184" s="139"/>
      <c r="AF6184" s="118"/>
      <c r="AG6184" s="118"/>
      <c r="AH6184" s="147" t="str">
        <f t="shared" si="1162"/>
        <v/>
      </c>
      <c r="AI6184" s="147" t="str">
        <f t="shared" si="1163"/>
        <v/>
      </c>
      <c r="AJ6184" s="148" t="str">
        <f t="shared" si="1152"/>
        <v/>
      </c>
      <c r="AK6184" s="148" t="str">
        <f t="shared" si="1153"/>
        <v/>
      </c>
      <c r="AL6184" s="147" t="str">
        <f t="shared" si="1154"/>
        <v/>
      </c>
      <c r="AM6184" s="147" t="str">
        <f t="shared" si="1155"/>
        <v/>
      </c>
      <c r="AN6184" s="147" t="str">
        <f t="shared" si="1156"/>
        <v/>
      </c>
      <c r="AO6184" s="118"/>
    </row>
    <row r="6185" spans="1:41">
      <c r="A6185" s="118"/>
      <c r="B6185" s="118"/>
      <c r="C6185" s="118"/>
      <c r="D6185" s="118"/>
      <c r="E6185" s="118"/>
      <c r="F6185" s="118"/>
      <c r="G6185" s="118"/>
      <c r="H6185" s="118"/>
      <c r="I6185" s="118"/>
      <c r="J6185" s="118"/>
      <c r="K6185" s="118"/>
      <c r="L6185" s="118"/>
      <c r="M6185" s="118"/>
      <c r="N6185" s="118"/>
      <c r="O6185" s="143" t="str">
        <f>IF(H6185="","",(S6185/S6185)&amp;":"&amp;ROUND(AH6185/S6185,2))</f>
        <v/>
      </c>
      <c r="P6185" s="118"/>
      <c r="Q6185" s="118"/>
      <c r="R6185" s="143" t="str">
        <f>IF(H6185="","",(S6185/S6185)&amp;":"&amp;ROUND(AI6185/S6185,2))</f>
        <v/>
      </c>
      <c r="S6185" s="144" t="str">
        <f t="shared" si="1157"/>
        <v/>
      </c>
      <c r="T6185" s="145" t="str">
        <f t="shared" si="1158"/>
        <v/>
      </c>
      <c r="U6185" s="118"/>
      <c r="V6185" s="145" t="str">
        <f t="shared" si="1159"/>
        <v/>
      </c>
      <c r="W6185" s="144" t="str">
        <f t="shared" si="1160"/>
        <v/>
      </c>
      <c r="X6185" s="146" t="str">
        <f>IF(C6185="","",IF(OR(C6185="Trade",C6185="Multi Position"),(X6184+V6185),IF(C6185="Deposit",(X6184+AE6185),IF(C6185="Withdrawal",(X6184-AE6185)))))</f>
        <v/>
      </c>
      <c r="Y6185" s="145" t="str">
        <f t="shared" si="1161"/>
        <v/>
      </c>
      <c r="Z6185" s="118"/>
      <c r="AA6185" s="118"/>
      <c r="AB6185" s="118"/>
      <c r="AC6185" s="118"/>
      <c r="AD6185" s="118"/>
      <c r="AE6185" s="139"/>
      <c r="AF6185" s="118"/>
      <c r="AG6185" s="118"/>
      <c r="AH6185" s="147" t="str">
        <f t="shared" si="1162"/>
        <v/>
      </c>
      <c r="AI6185" s="147" t="str">
        <f t="shared" si="1163"/>
        <v/>
      </c>
      <c r="AJ6185" s="148" t="str">
        <f t="shared" si="1152"/>
        <v/>
      </c>
      <c r="AK6185" s="148" t="str">
        <f t="shared" si="1153"/>
        <v/>
      </c>
      <c r="AL6185" s="147" t="str">
        <f t="shared" si="1154"/>
        <v/>
      </c>
      <c r="AM6185" s="147" t="str">
        <f t="shared" si="1155"/>
        <v/>
      </c>
      <c r="AN6185" s="147" t="str">
        <f t="shared" si="1156"/>
        <v/>
      </c>
      <c r="AO6185" s="118"/>
    </row>
    <row r="6186" spans="1:41">
      <c r="A6186" s="118"/>
      <c r="B6186" s="118"/>
      <c r="C6186" s="118"/>
      <c r="D6186" s="118"/>
      <c r="E6186" s="118"/>
      <c r="F6186" s="118"/>
      <c r="G6186" s="118"/>
      <c r="H6186" s="118"/>
      <c r="I6186" s="118"/>
      <c r="J6186" s="118"/>
      <c r="K6186" s="118"/>
      <c r="L6186" s="118"/>
      <c r="M6186" s="118"/>
      <c r="N6186" s="118"/>
      <c r="O6186" s="143" t="str">
        <f>IF(H6186="","",(S6186/S6186)&amp;":"&amp;ROUND(AH6186/S6186,2))</f>
        <v/>
      </c>
      <c r="P6186" s="118"/>
      <c r="Q6186" s="118"/>
      <c r="R6186" s="143" t="str">
        <f>IF(H6186="","",(S6186/S6186)&amp;":"&amp;ROUND(AI6186/S6186,2))</f>
        <v/>
      </c>
      <c r="S6186" s="144" t="str">
        <f t="shared" si="1157"/>
        <v/>
      </c>
      <c r="T6186" s="145" t="str">
        <f t="shared" si="1158"/>
        <v/>
      </c>
      <c r="U6186" s="118"/>
      <c r="V6186" s="145" t="str">
        <f t="shared" si="1159"/>
        <v/>
      </c>
      <c r="W6186" s="144" t="str">
        <f t="shared" si="1160"/>
        <v/>
      </c>
      <c r="X6186" s="146" t="str">
        <f>IF(C6186="","",IF(OR(C6186="Trade",C6186="Multi Position"),(X6185+V6186),IF(C6186="Deposit",(X6185+AE6186),IF(C6186="Withdrawal",(X6185-AE6186)))))</f>
        <v/>
      </c>
      <c r="Y6186" s="145" t="str">
        <f t="shared" si="1161"/>
        <v/>
      </c>
      <c r="Z6186" s="118"/>
      <c r="AA6186" s="118"/>
      <c r="AB6186" s="118"/>
      <c r="AC6186" s="118"/>
      <c r="AD6186" s="118"/>
      <c r="AE6186" s="139"/>
      <c r="AF6186" s="118"/>
      <c r="AG6186" s="118"/>
      <c r="AH6186" s="147" t="str">
        <f t="shared" si="1162"/>
        <v/>
      </c>
      <c r="AI6186" s="147" t="str">
        <f t="shared" si="1163"/>
        <v/>
      </c>
      <c r="AJ6186" s="148" t="str">
        <f t="shared" si="1152"/>
        <v/>
      </c>
      <c r="AK6186" s="148" t="str">
        <f t="shared" si="1153"/>
        <v/>
      </c>
      <c r="AL6186" s="147" t="str">
        <f t="shared" si="1154"/>
        <v/>
      </c>
      <c r="AM6186" s="147" t="str">
        <f t="shared" si="1155"/>
        <v/>
      </c>
      <c r="AN6186" s="147" t="str">
        <f t="shared" si="1156"/>
        <v/>
      </c>
      <c r="AO6186" s="118"/>
    </row>
    <row r="6187" spans="1:41">
      <c r="A6187" s="118"/>
      <c r="B6187" s="118"/>
      <c r="C6187" s="118"/>
      <c r="D6187" s="118"/>
      <c r="E6187" s="118"/>
      <c r="F6187" s="118"/>
      <c r="G6187" s="118"/>
      <c r="H6187" s="118"/>
      <c r="I6187" s="118"/>
      <c r="J6187" s="118"/>
      <c r="K6187" s="118"/>
      <c r="L6187" s="118"/>
      <c r="M6187" s="118"/>
      <c r="N6187" s="118"/>
      <c r="O6187" s="143" t="str">
        <f>IF(H6187="","",(S6187/S6187)&amp;":"&amp;ROUND(AH6187/S6187,2))</f>
        <v/>
      </c>
      <c r="P6187" s="118"/>
      <c r="Q6187" s="118"/>
      <c r="R6187" s="143" t="str">
        <f>IF(H6187="","",(S6187/S6187)&amp;":"&amp;ROUND(AI6187/S6187,2))</f>
        <v/>
      </c>
      <c r="S6187" s="144" t="str">
        <f t="shared" si="1157"/>
        <v/>
      </c>
      <c r="T6187" s="145" t="str">
        <f t="shared" si="1158"/>
        <v/>
      </c>
      <c r="U6187" s="118"/>
      <c r="V6187" s="145" t="str">
        <f t="shared" si="1159"/>
        <v/>
      </c>
      <c r="W6187" s="144" t="str">
        <f t="shared" si="1160"/>
        <v/>
      </c>
      <c r="X6187" s="146" t="str">
        <f>IF(C6187="","",IF(OR(C6187="Trade",C6187="Multi Position"),(X6186+V6187),IF(C6187="Deposit",(X6186+AE6187),IF(C6187="Withdrawal",(X6186-AE6187)))))</f>
        <v/>
      </c>
      <c r="Y6187" s="145" t="str">
        <f t="shared" si="1161"/>
        <v/>
      </c>
      <c r="Z6187" s="118"/>
      <c r="AA6187" s="118"/>
      <c r="AB6187" s="118"/>
      <c r="AC6187" s="118"/>
      <c r="AD6187" s="118"/>
      <c r="AE6187" s="139"/>
      <c r="AF6187" s="118"/>
      <c r="AG6187" s="118"/>
      <c r="AH6187" s="147" t="str">
        <f t="shared" si="1162"/>
        <v/>
      </c>
      <c r="AI6187" s="147" t="str">
        <f t="shared" si="1163"/>
        <v/>
      </c>
      <c r="AJ6187" s="148" t="str">
        <f t="shared" si="1152"/>
        <v/>
      </c>
      <c r="AK6187" s="148" t="str">
        <f t="shared" si="1153"/>
        <v/>
      </c>
      <c r="AL6187" s="147" t="str">
        <f t="shared" si="1154"/>
        <v/>
      </c>
      <c r="AM6187" s="147" t="str">
        <f t="shared" si="1155"/>
        <v/>
      </c>
      <c r="AN6187" s="147" t="str">
        <f t="shared" si="1156"/>
        <v/>
      </c>
      <c r="AO6187" s="118"/>
    </row>
    <row r="6188" spans="1:41">
      <c r="A6188" s="118"/>
      <c r="B6188" s="118"/>
      <c r="C6188" s="118"/>
      <c r="D6188" s="118"/>
      <c r="E6188" s="118"/>
      <c r="F6188" s="118"/>
      <c r="G6188" s="118"/>
      <c r="H6188" s="118"/>
      <c r="I6188" s="118"/>
      <c r="J6188" s="118"/>
      <c r="K6188" s="118"/>
      <c r="L6188" s="118"/>
      <c r="M6188" s="118"/>
      <c r="N6188" s="118"/>
      <c r="O6188" s="143" t="str">
        <f>IF(H6188="","",(S6188/S6188)&amp;":"&amp;ROUND(AH6188/S6188,2))</f>
        <v/>
      </c>
      <c r="P6188" s="118"/>
      <c r="Q6188" s="118"/>
      <c r="R6188" s="143" t="str">
        <f>IF(H6188="","",(S6188/S6188)&amp;":"&amp;ROUND(AI6188/S6188,2))</f>
        <v/>
      </c>
      <c r="S6188" s="144" t="str">
        <f t="shared" si="1157"/>
        <v/>
      </c>
      <c r="T6188" s="145" t="str">
        <f t="shared" si="1158"/>
        <v/>
      </c>
      <c r="U6188" s="118"/>
      <c r="V6188" s="145" t="str">
        <f t="shared" si="1159"/>
        <v/>
      </c>
      <c r="W6188" s="144" t="str">
        <f t="shared" si="1160"/>
        <v/>
      </c>
      <c r="X6188" s="146" t="str">
        <f>IF(C6188="","",IF(OR(C6188="Trade",C6188="Multi Position"),(X6187+V6188),IF(C6188="Deposit",(X6187+AE6188),IF(C6188="Withdrawal",(X6187-AE6188)))))</f>
        <v/>
      </c>
      <c r="Y6188" s="145" t="str">
        <f t="shared" si="1161"/>
        <v/>
      </c>
      <c r="Z6188" s="118"/>
      <c r="AA6188" s="118"/>
      <c r="AB6188" s="118"/>
      <c r="AC6188" s="118"/>
      <c r="AD6188" s="118"/>
      <c r="AE6188" s="139"/>
      <c r="AF6188" s="118"/>
      <c r="AG6188" s="118"/>
      <c r="AH6188" s="147" t="str">
        <f t="shared" si="1162"/>
        <v/>
      </c>
      <c r="AI6188" s="147" t="str">
        <f t="shared" si="1163"/>
        <v/>
      </c>
      <c r="AJ6188" s="148" t="str">
        <f t="shared" si="1152"/>
        <v/>
      </c>
      <c r="AK6188" s="148" t="str">
        <f t="shared" si="1153"/>
        <v/>
      </c>
      <c r="AL6188" s="147" t="str">
        <f t="shared" si="1154"/>
        <v/>
      </c>
      <c r="AM6188" s="147" t="str">
        <f t="shared" si="1155"/>
        <v/>
      </c>
      <c r="AN6188" s="147" t="str">
        <f t="shared" si="1156"/>
        <v/>
      </c>
      <c r="AO6188" s="118"/>
    </row>
    <row r="6189" spans="1:41">
      <c r="A6189" s="118"/>
      <c r="B6189" s="118"/>
      <c r="C6189" s="118"/>
      <c r="D6189" s="118"/>
      <c r="E6189" s="118"/>
      <c r="F6189" s="118"/>
      <c r="G6189" s="118"/>
      <c r="H6189" s="118"/>
      <c r="I6189" s="118"/>
      <c r="J6189" s="118"/>
      <c r="K6189" s="118"/>
      <c r="L6189" s="118"/>
      <c r="M6189" s="118"/>
      <c r="N6189" s="118"/>
      <c r="O6189" s="143" t="str">
        <f>IF(H6189="","",(S6189/S6189)&amp;":"&amp;ROUND(AH6189/S6189,2))</f>
        <v/>
      </c>
      <c r="P6189" s="118"/>
      <c r="Q6189" s="118"/>
      <c r="R6189" s="143" t="str">
        <f>IF(H6189="","",(S6189/S6189)&amp;":"&amp;ROUND(AI6189/S6189,2))</f>
        <v/>
      </c>
      <c r="S6189" s="144" t="str">
        <f t="shared" si="1157"/>
        <v/>
      </c>
      <c r="T6189" s="145" t="str">
        <f t="shared" si="1158"/>
        <v/>
      </c>
      <c r="U6189" s="118"/>
      <c r="V6189" s="145" t="str">
        <f t="shared" si="1159"/>
        <v/>
      </c>
      <c r="W6189" s="144" t="str">
        <f t="shared" si="1160"/>
        <v/>
      </c>
      <c r="X6189" s="146" t="str">
        <f>IF(C6189="","",IF(OR(C6189="Trade",C6189="Multi Position"),(X6188+V6189),IF(C6189="Deposit",(X6188+AE6189),IF(C6189="Withdrawal",(X6188-AE6189)))))</f>
        <v/>
      </c>
      <c r="Y6189" s="145" t="str">
        <f t="shared" si="1161"/>
        <v/>
      </c>
      <c r="Z6189" s="118"/>
      <c r="AA6189" s="118"/>
      <c r="AB6189" s="118"/>
      <c r="AC6189" s="118"/>
      <c r="AD6189" s="118"/>
      <c r="AE6189" s="139"/>
      <c r="AF6189" s="118"/>
      <c r="AG6189" s="118"/>
      <c r="AH6189" s="147" t="str">
        <f t="shared" si="1162"/>
        <v/>
      </c>
      <c r="AI6189" s="147" t="str">
        <f t="shared" si="1163"/>
        <v/>
      </c>
      <c r="AJ6189" s="148" t="str">
        <f t="shared" si="1152"/>
        <v/>
      </c>
      <c r="AK6189" s="148" t="str">
        <f t="shared" si="1153"/>
        <v/>
      </c>
      <c r="AL6189" s="147" t="str">
        <f t="shared" si="1154"/>
        <v/>
      </c>
      <c r="AM6189" s="147" t="str">
        <f t="shared" si="1155"/>
        <v/>
      </c>
      <c r="AN6189" s="147" t="str">
        <f t="shared" si="1156"/>
        <v/>
      </c>
      <c r="AO6189" s="118"/>
    </row>
    <row r="6190" spans="1:41">
      <c r="A6190" s="118"/>
      <c r="B6190" s="118"/>
      <c r="C6190" s="118"/>
      <c r="D6190" s="118"/>
      <c r="E6190" s="118"/>
      <c r="F6190" s="118"/>
      <c r="G6190" s="118"/>
      <c r="H6190" s="118"/>
      <c r="I6190" s="118"/>
      <c r="J6190" s="118"/>
      <c r="K6190" s="118"/>
      <c r="L6190" s="118"/>
      <c r="M6190" s="118"/>
      <c r="N6190" s="118"/>
      <c r="O6190" s="143" t="str">
        <f>IF(H6190="","",(S6190/S6190)&amp;":"&amp;ROUND(AH6190/S6190,2))</f>
        <v/>
      </c>
      <c r="P6190" s="118"/>
      <c r="Q6190" s="118"/>
      <c r="R6190" s="143" t="str">
        <f>IF(H6190="","",(S6190/S6190)&amp;":"&amp;ROUND(AI6190/S6190,2))</f>
        <v/>
      </c>
      <c r="S6190" s="144" t="str">
        <f t="shared" si="1157"/>
        <v/>
      </c>
      <c r="T6190" s="145" t="str">
        <f t="shared" si="1158"/>
        <v/>
      </c>
      <c r="U6190" s="118"/>
      <c r="V6190" s="145" t="str">
        <f t="shared" si="1159"/>
        <v/>
      </c>
      <c r="W6190" s="144" t="str">
        <f t="shared" si="1160"/>
        <v/>
      </c>
      <c r="X6190" s="146" t="str">
        <f>IF(C6190="","",IF(OR(C6190="Trade",C6190="Multi Position"),(X6189+V6190),IF(C6190="Deposit",(X6189+AE6190),IF(C6190="Withdrawal",(X6189-AE6190)))))</f>
        <v/>
      </c>
      <c r="Y6190" s="145" t="str">
        <f t="shared" si="1161"/>
        <v/>
      </c>
      <c r="Z6190" s="118"/>
      <c r="AA6190" s="118"/>
      <c r="AB6190" s="118"/>
      <c r="AC6190" s="118"/>
      <c r="AD6190" s="118"/>
      <c r="AE6190" s="139"/>
      <c r="AF6190" s="118"/>
      <c r="AG6190" s="118"/>
      <c r="AH6190" s="147" t="str">
        <f t="shared" si="1162"/>
        <v/>
      </c>
      <c r="AI6190" s="147" t="str">
        <f t="shared" si="1163"/>
        <v/>
      </c>
      <c r="AJ6190" s="148" t="str">
        <f t="shared" si="1152"/>
        <v/>
      </c>
      <c r="AK6190" s="148" t="str">
        <f t="shared" si="1153"/>
        <v/>
      </c>
      <c r="AL6190" s="147" t="str">
        <f t="shared" si="1154"/>
        <v/>
      </c>
      <c r="AM6190" s="147" t="str">
        <f t="shared" si="1155"/>
        <v/>
      </c>
      <c r="AN6190" s="147" t="str">
        <f t="shared" si="1156"/>
        <v/>
      </c>
      <c r="AO6190" s="118"/>
    </row>
    <row r="6191" spans="1:41">
      <c r="A6191" s="118"/>
      <c r="B6191" s="118"/>
      <c r="C6191" s="118"/>
      <c r="D6191" s="118"/>
      <c r="E6191" s="118"/>
      <c r="F6191" s="118"/>
      <c r="G6191" s="118"/>
      <c r="H6191" s="118"/>
      <c r="I6191" s="118"/>
      <c r="J6191" s="118"/>
      <c r="K6191" s="118"/>
      <c r="L6191" s="118"/>
      <c r="M6191" s="118"/>
      <c r="N6191" s="118"/>
      <c r="O6191" s="143" t="str">
        <f>IF(H6191="","",(S6191/S6191)&amp;":"&amp;ROUND(AH6191/S6191,2))</f>
        <v/>
      </c>
      <c r="P6191" s="118"/>
      <c r="Q6191" s="118"/>
      <c r="R6191" s="143" t="str">
        <f>IF(H6191="","",(S6191/S6191)&amp;":"&amp;ROUND(AI6191/S6191,2))</f>
        <v/>
      </c>
      <c r="S6191" s="144" t="str">
        <f t="shared" si="1157"/>
        <v/>
      </c>
      <c r="T6191" s="145" t="str">
        <f t="shared" si="1158"/>
        <v/>
      </c>
      <c r="U6191" s="118"/>
      <c r="V6191" s="145" t="str">
        <f t="shared" si="1159"/>
        <v/>
      </c>
      <c r="W6191" s="144" t="str">
        <f t="shared" si="1160"/>
        <v/>
      </c>
      <c r="X6191" s="146" t="str">
        <f>IF(C6191="","",IF(OR(C6191="Trade",C6191="Multi Position"),(X6190+V6191),IF(C6191="Deposit",(X6190+AE6191),IF(C6191="Withdrawal",(X6190-AE6191)))))</f>
        <v/>
      </c>
      <c r="Y6191" s="145" t="str">
        <f t="shared" si="1161"/>
        <v/>
      </c>
      <c r="Z6191" s="118"/>
      <c r="AA6191" s="118"/>
      <c r="AB6191" s="118"/>
      <c r="AC6191" s="118"/>
      <c r="AD6191" s="118"/>
      <c r="AE6191" s="139"/>
      <c r="AF6191" s="118"/>
      <c r="AG6191" s="118"/>
      <c r="AH6191" s="147" t="str">
        <f t="shared" si="1162"/>
        <v/>
      </c>
      <c r="AI6191" s="147" t="str">
        <f t="shared" si="1163"/>
        <v/>
      </c>
      <c r="AJ6191" s="148" t="str">
        <f t="shared" si="1152"/>
        <v/>
      </c>
      <c r="AK6191" s="148" t="str">
        <f t="shared" si="1153"/>
        <v/>
      </c>
      <c r="AL6191" s="147" t="str">
        <f t="shared" si="1154"/>
        <v/>
      </c>
      <c r="AM6191" s="147" t="str">
        <f t="shared" si="1155"/>
        <v/>
      </c>
      <c r="AN6191" s="147" t="str">
        <f t="shared" si="1156"/>
        <v/>
      </c>
      <c r="AO6191" s="118"/>
    </row>
    <row r="6192" spans="1:41">
      <c r="A6192" s="118"/>
      <c r="B6192" s="118"/>
      <c r="C6192" s="118"/>
      <c r="D6192" s="118"/>
      <c r="E6192" s="118"/>
      <c r="F6192" s="118"/>
      <c r="G6192" s="118"/>
      <c r="H6192" s="118"/>
      <c r="I6192" s="118"/>
      <c r="J6192" s="118"/>
      <c r="K6192" s="118"/>
      <c r="L6192" s="118"/>
      <c r="M6192" s="118"/>
      <c r="N6192" s="118"/>
      <c r="O6192" s="143" t="str">
        <f>IF(H6192="","",(S6192/S6192)&amp;":"&amp;ROUND(AH6192/S6192,2))</f>
        <v/>
      </c>
      <c r="P6192" s="118"/>
      <c r="Q6192" s="118"/>
      <c r="R6192" s="143" t="str">
        <f>IF(H6192="","",(S6192/S6192)&amp;":"&amp;ROUND(AI6192/S6192,2))</f>
        <v/>
      </c>
      <c r="S6192" s="144" t="str">
        <f t="shared" si="1157"/>
        <v/>
      </c>
      <c r="T6192" s="145" t="str">
        <f t="shared" si="1158"/>
        <v/>
      </c>
      <c r="U6192" s="118"/>
      <c r="V6192" s="145" t="str">
        <f t="shared" si="1159"/>
        <v/>
      </c>
      <c r="W6192" s="144" t="str">
        <f t="shared" si="1160"/>
        <v/>
      </c>
      <c r="X6192" s="146" t="str">
        <f>IF(C6192="","",IF(OR(C6192="Trade",C6192="Multi Position"),(X6191+V6192),IF(C6192="Deposit",(X6191+AE6192),IF(C6192="Withdrawal",(X6191-AE6192)))))</f>
        <v/>
      </c>
      <c r="Y6192" s="145" t="str">
        <f t="shared" si="1161"/>
        <v/>
      </c>
      <c r="Z6192" s="118"/>
      <c r="AA6192" s="118"/>
      <c r="AB6192" s="118"/>
      <c r="AC6192" s="118"/>
      <c r="AD6192" s="118"/>
      <c r="AE6192" s="139"/>
      <c r="AF6192" s="118"/>
      <c r="AG6192" s="118"/>
      <c r="AH6192" s="147" t="str">
        <f t="shared" si="1162"/>
        <v/>
      </c>
      <c r="AI6192" s="147" t="str">
        <f t="shared" si="1163"/>
        <v/>
      </c>
      <c r="AJ6192" s="148" t="str">
        <f t="shared" si="1152"/>
        <v/>
      </c>
      <c r="AK6192" s="148" t="str">
        <f t="shared" si="1153"/>
        <v/>
      </c>
      <c r="AL6192" s="147" t="str">
        <f t="shared" si="1154"/>
        <v/>
      </c>
      <c r="AM6192" s="147" t="str">
        <f t="shared" si="1155"/>
        <v/>
      </c>
      <c r="AN6192" s="147" t="str">
        <f t="shared" si="1156"/>
        <v/>
      </c>
      <c r="AO6192" s="118"/>
    </row>
    <row r="6193" spans="1:41">
      <c r="A6193" s="118"/>
      <c r="B6193" s="118"/>
      <c r="C6193" s="118"/>
      <c r="D6193" s="118"/>
      <c r="E6193" s="118"/>
      <c r="F6193" s="118"/>
      <c r="G6193" s="118"/>
      <c r="H6193" s="118"/>
      <c r="I6193" s="118"/>
      <c r="J6193" s="118"/>
      <c r="K6193" s="118"/>
      <c r="L6193" s="118"/>
      <c r="M6193" s="118"/>
      <c r="N6193" s="118"/>
      <c r="O6193" s="143" t="str">
        <f>IF(H6193="","",(S6193/S6193)&amp;":"&amp;ROUND(AH6193/S6193,2))</f>
        <v/>
      </c>
      <c r="P6193" s="118"/>
      <c r="Q6193" s="118"/>
      <c r="R6193" s="143" t="str">
        <f>IF(H6193="","",(S6193/S6193)&amp;":"&amp;ROUND(AI6193/S6193,2))</f>
        <v/>
      </c>
      <c r="S6193" s="144" t="str">
        <f t="shared" si="1157"/>
        <v/>
      </c>
      <c r="T6193" s="145" t="str">
        <f t="shared" si="1158"/>
        <v/>
      </c>
      <c r="U6193" s="118"/>
      <c r="V6193" s="145" t="str">
        <f t="shared" si="1159"/>
        <v/>
      </c>
      <c r="W6193" s="144" t="str">
        <f t="shared" si="1160"/>
        <v/>
      </c>
      <c r="X6193" s="146" t="str">
        <f>IF(C6193="","",IF(OR(C6193="Trade",C6193="Multi Position"),(X6192+V6193),IF(C6193="Deposit",(X6192+AE6193),IF(C6193="Withdrawal",(X6192-AE6193)))))</f>
        <v/>
      </c>
      <c r="Y6193" s="145" t="str">
        <f t="shared" si="1161"/>
        <v/>
      </c>
      <c r="Z6193" s="118"/>
      <c r="AA6193" s="118"/>
      <c r="AB6193" s="118"/>
      <c r="AC6193" s="118"/>
      <c r="AD6193" s="118"/>
      <c r="AE6193" s="139"/>
      <c r="AF6193" s="118"/>
      <c r="AG6193" s="118"/>
      <c r="AH6193" s="147" t="str">
        <f t="shared" si="1162"/>
        <v/>
      </c>
      <c r="AI6193" s="147" t="str">
        <f t="shared" si="1163"/>
        <v/>
      </c>
      <c r="AJ6193" s="148" t="str">
        <f t="shared" si="1152"/>
        <v/>
      </c>
      <c r="AK6193" s="148" t="str">
        <f t="shared" si="1153"/>
        <v/>
      </c>
      <c r="AL6193" s="147" t="str">
        <f t="shared" si="1154"/>
        <v/>
      </c>
      <c r="AM6193" s="147" t="str">
        <f t="shared" si="1155"/>
        <v/>
      </c>
      <c r="AN6193" s="147" t="str">
        <f t="shared" si="1156"/>
        <v/>
      </c>
      <c r="AO6193" s="118"/>
    </row>
    <row r="6194" spans="1:41">
      <c r="A6194" s="118"/>
      <c r="B6194" s="118"/>
      <c r="C6194" s="118"/>
      <c r="D6194" s="118"/>
      <c r="E6194" s="118"/>
      <c r="F6194" s="118"/>
      <c r="G6194" s="118"/>
      <c r="H6194" s="118"/>
      <c r="I6194" s="118"/>
      <c r="J6194" s="118"/>
      <c r="K6194" s="118"/>
      <c r="L6194" s="118"/>
      <c r="M6194" s="118"/>
      <c r="N6194" s="118"/>
      <c r="O6194" s="143" t="str">
        <f>IF(H6194="","",(S6194/S6194)&amp;":"&amp;ROUND(AH6194/S6194,2))</f>
        <v/>
      </c>
      <c r="P6194" s="118"/>
      <c r="Q6194" s="118"/>
      <c r="R6194" s="143" t="str">
        <f>IF(H6194="","",(S6194/S6194)&amp;":"&amp;ROUND(AI6194/S6194,2))</f>
        <v/>
      </c>
      <c r="S6194" s="144" t="str">
        <f t="shared" si="1157"/>
        <v/>
      </c>
      <c r="T6194" s="145" t="str">
        <f t="shared" si="1158"/>
        <v/>
      </c>
      <c r="U6194" s="118"/>
      <c r="V6194" s="145" t="str">
        <f t="shared" si="1159"/>
        <v/>
      </c>
      <c r="W6194" s="144" t="str">
        <f t="shared" si="1160"/>
        <v/>
      </c>
      <c r="X6194" s="146" t="str">
        <f>IF(C6194="","",IF(OR(C6194="Trade",C6194="Multi Position"),(X6193+V6194),IF(C6194="Deposit",(X6193+AE6194),IF(C6194="Withdrawal",(X6193-AE6194)))))</f>
        <v/>
      </c>
      <c r="Y6194" s="145" t="str">
        <f t="shared" si="1161"/>
        <v/>
      </c>
      <c r="Z6194" s="118"/>
      <c r="AA6194" s="118"/>
      <c r="AB6194" s="118"/>
      <c r="AC6194" s="118"/>
      <c r="AD6194" s="118"/>
      <c r="AE6194" s="139"/>
      <c r="AF6194" s="118"/>
      <c r="AG6194" s="118"/>
      <c r="AH6194" s="147" t="str">
        <f t="shared" si="1162"/>
        <v/>
      </c>
      <c r="AI6194" s="147" t="str">
        <f t="shared" si="1163"/>
        <v/>
      </c>
      <c r="AJ6194" s="148" t="str">
        <f t="shared" si="1152"/>
        <v/>
      </c>
      <c r="AK6194" s="148" t="str">
        <f t="shared" si="1153"/>
        <v/>
      </c>
      <c r="AL6194" s="147" t="str">
        <f t="shared" si="1154"/>
        <v/>
      </c>
      <c r="AM6194" s="147" t="str">
        <f t="shared" si="1155"/>
        <v/>
      </c>
      <c r="AN6194" s="147" t="str">
        <f t="shared" si="1156"/>
        <v/>
      </c>
      <c r="AO6194" s="118"/>
    </row>
    <row r="6195" spans="1:41">
      <c r="A6195" s="118"/>
      <c r="B6195" s="118"/>
      <c r="C6195" s="118"/>
      <c r="D6195" s="118"/>
      <c r="E6195" s="118"/>
      <c r="F6195" s="118"/>
      <c r="G6195" s="118"/>
      <c r="H6195" s="118"/>
      <c r="I6195" s="118"/>
      <c r="J6195" s="118"/>
      <c r="K6195" s="118"/>
      <c r="L6195" s="118"/>
      <c r="M6195" s="118"/>
      <c r="N6195" s="118"/>
      <c r="O6195" s="143" t="str">
        <f>IF(H6195="","",(S6195/S6195)&amp;":"&amp;ROUND(AH6195/S6195,2))</f>
        <v/>
      </c>
      <c r="P6195" s="118"/>
      <c r="Q6195" s="118"/>
      <c r="R6195" s="143" t="str">
        <f>IF(H6195="","",(S6195/S6195)&amp;":"&amp;ROUND(AI6195/S6195,2))</f>
        <v/>
      </c>
      <c r="S6195" s="144" t="str">
        <f t="shared" si="1157"/>
        <v/>
      </c>
      <c r="T6195" s="145" t="str">
        <f t="shared" si="1158"/>
        <v/>
      </c>
      <c r="U6195" s="118"/>
      <c r="V6195" s="145" t="str">
        <f t="shared" si="1159"/>
        <v/>
      </c>
      <c r="W6195" s="144" t="str">
        <f t="shared" si="1160"/>
        <v/>
      </c>
      <c r="X6195" s="146" t="str">
        <f>IF(C6195="","",IF(OR(C6195="Trade",C6195="Multi Position"),(X6194+V6195),IF(C6195="Deposit",(X6194+AE6195),IF(C6195="Withdrawal",(X6194-AE6195)))))</f>
        <v/>
      </c>
      <c r="Y6195" s="145" t="str">
        <f t="shared" si="1161"/>
        <v/>
      </c>
      <c r="Z6195" s="118"/>
      <c r="AA6195" s="118"/>
      <c r="AB6195" s="118"/>
      <c r="AC6195" s="118"/>
      <c r="AD6195" s="118"/>
      <c r="AE6195" s="139"/>
      <c r="AF6195" s="118"/>
      <c r="AG6195" s="118"/>
      <c r="AH6195" s="147" t="str">
        <f t="shared" si="1162"/>
        <v/>
      </c>
      <c r="AI6195" s="147" t="str">
        <f t="shared" si="1163"/>
        <v/>
      </c>
      <c r="AJ6195" s="148" t="str">
        <f t="shared" si="1152"/>
        <v/>
      </c>
      <c r="AK6195" s="148" t="str">
        <f t="shared" si="1153"/>
        <v/>
      </c>
      <c r="AL6195" s="147" t="str">
        <f t="shared" si="1154"/>
        <v/>
      </c>
      <c r="AM6195" s="147" t="str">
        <f t="shared" si="1155"/>
        <v/>
      </c>
      <c r="AN6195" s="147" t="str">
        <f t="shared" si="1156"/>
        <v/>
      </c>
      <c r="AO6195" s="118"/>
    </row>
    <row r="6196" spans="1:41">
      <c r="A6196" s="118"/>
      <c r="B6196" s="118"/>
      <c r="C6196" s="118"/>
      <c r="D6196" s="118"/>
      <c r="E6196" s="118"/>
      <c r="F6196" s="118"/>
      <c r="G6196" s="118"/>
      <c r="H6196" s="118"/>
      <c r="I6196" s="118"/>
      <c r="J6196" s="118"/>
      <c r="K6196" s="118"/>
      <c r="L6196" s="118"/>
      <c r="M6196" s="118"/>
      <c r="N6196" s="118"/>
      <c r="O6196" s="143" t="str">
        <f>IF(H6196="","",(S6196/S6196)&amp;":"&amp;ROUND(AH6196/S6196,2))</f>
        <v/>
      </c>
      <c r="P6196" s="118"/>
      <c r="Q6196" s="118"/>
      <c r="R6196" s="143" t="str">
        <f>IF(H6196="","",(S6196/S6196)&amp;":"&amp;ROUND(AI6196/S6196,2))</f>
        <v/>
      </c>
      <c r="S6196" s="144" t="str">
        <f t="shared" si="1157"/>
        <v/>
      </c>
      <c r="T6196" s="145" t="str">
        <f t="shared" si="1158"/>
        <v/>
      </c>
      <c r="U6196" s="118"/>
      <c r="V6196" s="145" t="str">
        <f t="shared" si="1159"/>
        <v/>
      </c>
      <c r="W6196" s="144" t="str">
        <f t="shared" si="1160"/>
        <v/>
      </c>
      <c r="X6196" s="146" t="str">
        <f>IF(C6196="","",IF(OR(C6196="Trade",C6196="Multi Position"),(X6195+V6196),IF(C6196="Deposit",(X6195+AE6196),IF(C6196="Withdrawal",(X6195-AE6196)))))</f>
        <v/>
      </c>
      <c r="Y6196" s="145" t="str">
        <f t="shared" si="1161"/>
        <v/>
      </c>
      <c r="Z6196" s="118"/>
      <c r="AA6196" s="118"/>
      <c r="AB6196" s="118"/>
      <c r="AC6196" s="118"/>
      <c r="AD6196" s="118"/>
      <c r="AE6196" s="139"/>
      <c r="AF6196" s="118"/>
      <c r="AG6196" s="118"/>
      <c r="AH6196" s="147" t="str">
        <f t="shared" si="1162"/>
        <v/>
      </c>
      <c r="AI6196" s="147" t="str">
        <f t="shared" si="1163"/>
        <v/>
      </c>
      <c r="AJ6196" s="148" t="str">
        <f t="shared" si="1152"/>
        <v/>
      </c>
      <c r="AK6196" s="148" t="str">
        <f t="shared" si="1153"/>
        <v/>
      </c>
      <c r="AL6196" s="147" t="str">
        <f t="shared" si="1154"/>
        <v/>
      </c>
      <c r="AM6196" s="147" t="str">
        <f t="shared" si="1155"/>
        <v/>
      </c>
      <c r="AN6196" s="147" t="str">
        <f t="shared" si="1156"/>
        <v/>
      </c>
      <c r="AO6196" s="118"/>
    </row>
    <row r="6197" spans="1:41">
      <c r="A6197" s="118"/>
      <c r="B6197" s="118"/>
      <c r="C6197" s="118"/>
      <c r="D6197" s="118"/>
      <c r="E6197" s="118"/>
      <c r="F6197" s="118"/>
      <c r="G6197" s="118"/>
      <c r="H6197" s="118"/>
      <c r="I6197" s="118"/>
      <c r="J6197" s="118"/>
      <c r="K6197" s="118"/>
      <c r="L6197" s="118"/>
      <c r="M6197" s="118"/>
      <c r="N6197" s="118"/>
      <c r="O6197" s="143" t="str">
        <f>IF(H6197="","",(S6197/S6197)&amp;":"&amp;ROUND(AH6197/S6197,2))</f>
        <v/>
      </c>
      <c r="P6197" s="118"/>
      <c r="Q6197" s="118"/>
      <c r="R6197" s="143" t="str">
        <f>IF(H6197="","",(S6197/S6197)&amp;":"&amp;ROUND(AI6197/S6197,2))</f>
        <v/>
      </c>
      <c r="S6197" s="144" t="str">
        <f t="shared" si="1157"/>
        <v/>
      </c>
      <c r="T6197" s="145" t="str">
        <f t="shared" si="1158"/>
        <v/>
      </c>
      <c r="U6197" s="118"/>
      <c r="V6197" s="145" t="str">
        <f t="shared" si="1159"/>
        <v/>
      </c>
      <c r="W6197" s="144" t="str">
        <f t="shared" si="1160"/>
        <v/>
      </c>
      <c r="X6197" s="146" t="str">
        <f>IF(C6197="","",IF(OR(C6197="Trade",C6197="Multi Position"),(X6196+V6197),IF(C6197="Deposit",(X6196+AE6197),IF(C6197="Withdrawal",(X6196-AE6197)))))</f>
        <v/>
      </c>
      <c r="Y6197" s="145" t="str">
        <f t="shared" si="1161"/>
        <v/>
      </c>
      <c r="Z6197" s="118"/>
      <c r="AA6197" s="118"/>
      <c r="AB6197" s="118"/>
      <c r="AC6197" s="118"/>
      <c r="AD6197" s="118"/>
      <c r="AE6197" s="139"/>
      <c r="AF6197" s="118"/>
      <c r="AG6197" s="118"/>
      <c r="AH6197" s="147" t="str">
        <f t="shared" si="1162"/>
        <v/>
      </c>
      <c r="AI6197" s="147" t="str">
        <f t="shared" si="1163"/>
        <v/>
      </c>
      <c r="AJ6197" s="148" t="str">
        <f t="shared" si="1152"/>
        <v/>
      </c>
      <c r="AK6197" s="148" t="str">
        <f t="shared" si="1153"/>
        <v/>
      </c>
      <c r="AL6197" s="147" t="str">
        <f t="shared" si="1154"/>
        <v/>
      </c>
      <c r="AM6197" s="147" t="str">
        <f t="shared" si="1155"/>
        <v/>
      </c>
      <c r="AN6197" s="147" t="str">
        <f t="shared" si="1156"/>
        <v/>
      </c>
      <c r="AO6197" s="118"/>
    </row>
    <row r="6198" spans="1:41">
      <c r="A6198" s="118"/>
      <c r="B6198" s="118"/>
      <c r="C6198" s="118"/>
      <c r="D6198" s="118"/>
      <c r="E6198" s="118"/>
      <c r="F6198" s="118"/>
      <c r="G6198" s="118"/>
      <c r="H6198" s="118"/>
      <c r="I6198" s="118"/>
      <c r="J6198" s="118"/>
      <c r="K6198" s="118"/>
      <c r="L6198" s="118"/>
      <c r="M6198" s="118"/>
      <c r="N6198" s="118"/>
      <c r="O6198" s="143" t="str">
        <f>IF(H6198="","",(S6198/S6198)&amp;":"&amp;ROUND(AH6198/S6198,2))</f>
        <v/>
      </c>
      <c r="P6198" s="118"/>
      <c r="Q6198" s="118"/>
      <c r="R6198" s="143" t="str">
        <f>IF(H6198="","",(S6198/S6198)&amp;":"&amp;ROUND(AI6198/S6198,2))</f>
        <v/>
      </c>
      <c r="S6198" s="144" t="str">
        <f t="shared" si="1157"/>
        <v/>
      </c>
      <c r="T6198" s="145" t="str">
        <f t="shared" si="1158"/>
        <v/>
      </c>
      <c r="U6198" s="118"/>
      <c r="V6198" s="145" t="str">
        <f t="shared" si="1159"/>
        <v/>
      </c>
      <c r="W6198" s="144" t="str">
        <f t="shared" si="1160"/>
        <v/>
      </c>
      <c r="X6198" s="146" t="str">
        <f>IF(C6198="","",IF(OR(C6198="Trade",C6198="Multi Position"),(X6197+V6198),IF(C6198="Deposit",(X6197+AE6198),IF(C6198="Withdrawal",(X6197-AE6198)))))</f>
        <v/>
      </c>
      <c r="Y6198" s="145" t="str">
        <f t="shared" si="1161"/>
        <v/>
      </c>
      <c r="Z6198" s="118"/>
      <c r="AA6198" s="118"/>
      <c r="AB6198" s="118"/>
      <c r="AC6198" s="118"/>
      <c r="AD6198" s="118"/>
      <c r="AE6198" s="139"/>
      <c r="AF6198" s="118"/>
      <c r="AG6198" s="118"/>
      <c r="AH6198" s="147" t="str">
        <f t="shared" si="1162"/>
        <v/>
      </c>
      <c r="AI6198" s="147" t="str">
        <f t="shared" si="1163"/>
        <v/>
      </c>
      <c r="AJ6198" s="148" t="str">
        <f t="shared" si="1152"/>
        <v/>
      </c>
      <c r="AK6198" s="148" t="str">
        <f t="shared" si="1153"/>
        <v/>
      </c>
      <c r="AL6198" s="147" t="str">
        <f t="shared" si="1154"/>
        <v/>
      </c>
      <c r="AM6198" s="147" t="str">
        <f t="shared" si="1155"/>
        <v/>
      </c>
      <c r="AN6198" s="147" t="str">
        <f t="shared" si="1156"/>
        <v/>
      </c>
      <c r="AO6198" s="118"/>
    </row>
    <row r="6199" spans="1:41">
      <c r="A6199" s="118"/>
      <c r="B6199" s="118"/>
      <c r="C6199" s="118"/>
      <c r="D6199" s="118"/>
      <c r="E6199" s="118"/>
      <c r="F6199" s="118"/>
      <c r="G6199" s="118"/>
      <c r="H6199" s="118"/>
      <c r="I6199" s="118"/>
      <c r="J6199" s="118"/>
      <c r="K6199" s="118"/>
      <c r="L6199" s="118"/>
      <c r="M6199" s="118"/>
      <c r="N6199" s="118"/>
      <c r="O6199" s="143" t="str">
        <f>IF(H6199="","",(S6199/S6199)&amp;":"&amp;ROUND(AH6199/S6199,2))</f>
        <v/>
      </c>
      <c r="P6199" s="118"/>
      <c r="Q6199" s="118"/>
      <c r="R6199" s="143" t="str">
        <f>IF(H6199="","",(S6199/S6199)&amp;":"&amp;ROUND(AI6199/S6199,2))</f>
        <v/>
      </c>
      <c r="S6199" s="144" t="str">
        <f t="shared" si="1157"/>
        <v/>
      </c>
      <c r="T6199" s="145" t="str">
        <f t="shared" si="1158"/>
        <v/>
      </c>
      <c r="U6199" s="118"/>
      <c r="V6199" s="145" t="str">
        <f t="shared" si="1159"/>
        <v/>
      </c>
      <c r="W6199" s="144" t="str">
        <f t="shared" si="1160"/>
        <v/>
      </c>
      <c r="X6199" s="146" t="str">
        <f>IF(C6199="","",IF(OR(C6199="Trade",C6199="Multi Position"),(X6198+V6199),IF(C6199="Deposit",(X6198+AE6199),IF(C6199="Withdrawal",(X6198-AE6199)))))</f>
        <v/>
      </c>
      <c r="Y6199" s="145" t="str">
        <f t="shared" si="1161"/>
        <v/>
      </c>
      <c r="Z6199" s="118"/>
      <c r="AA6199" s="118"/>
      <c r="AB6199" s="118"/>
      <c r="AC6199" s="118"/>
      <c r="AD6199" s="118"/>
      <c r="AE6199" s="139"/>
      <c r="AF6199" s="118"/>
      <c r="AG6199" s="118"/>
      <c r="AH6199" s="147" t="str">
        <f t="shared" si="1162"/>
        <v/>
      </c>
      <c r="AI6199" s="147" t="str">
        <f t="shared" si="1163"/>
        <v/>
      </c>
      <c r="AJ6199" s="148" t="str">
        <f t="shared" si="1152"/>
        <v/>
      </c>
      <c r="AK6199" s="148" t="str">
        <f t="shared" si="1153"/>
        <v/>
      </c>
      <c r="AL6199" s="147" t="str">
        <f t="shared" si="1154"/>
        <v/>
      </c>
      <c r="AM6199" s="147" t="str">
        <f t="shared" si="1155"/>
        <v/>
      </c>
      <c r="AN6199" s="147" t="str">
        <f t="shared" si="1156"/>
        <v/>
      </c>
      <c r="AO6199" s="118"/>
    </row>
    <row r="6200" spans="1:41">
      <c r="A6200" s="118"/>
      <c r="B6200" s="118"/>
      <c r="C6200" s="118"/>
      <c r="D6200" s="118"/>
      <c r="E6200" s="118"/>
      <c r="F6200" s="118"/>
      <c r="G6200" s="118"/>
      <c r="H6200" s="118"/>
      <c r="I6200" s="118"/>
      <c r="J6200" s="118"/>
      <c r="K6200" s="118"/>
      <c r="L6200" s="118"/>
      <c r="M6200" s="118"/>
      <c r="N6200" s="118"/>
      <c r="O6200" s="143" t="str">
        <f>IF(H6200="","",(S6200/S6200)&amp;":"&amp;ROUND(AH6200/S6200,2))</f>
        <v/>
      </c>
      <c r="P6200" s="118"/>
      <c r="Q6200" s="118"/>
      <c r="R6200" s="143" t="str">
        <f>IF(H6200="","",(S6200/S6200)&amp;":"&amp;ROUND(AI6200/S6200,2))</f>
        <v/>
      </c>
      <c r="S6200" s="144" t="str">
        <f t="shared" si="1157"/>
        <v/>
      </c>
      <c r="T6200" s="145" t="str">
        <f t="shared" si="1158"/>
        <v/>
      </c>
      <c r="U6200" s="118"/>
      <c r="V6200" s="145" t="str">
        <f t="shared" si="1159"/>
        <v/>
      </c>
      <c r="W6200" s="144" t="str">
        <f t="shared" si="1160"/>
        <v/>
      </c>
      <c r="X6200" s="146" t="str">
        <f>IF(C6200="","",IF(OR(C6200="Trade",C6200="Multi Position"),(X6199+V6200),IF(C6200="Deposit",(X6199+AE6200),IF(C6200="Withdrawal",(X6199-AE6200)))))</f>
        <v/>
      </c>
      <c r="Y6200" s="145" t="str">
        <f t="shared" si="1161"/>
        <v/>
      </c>
      <c r="Z6200" s="118"/>
      <c r="AA6200" s="118"/>
      <c r="AB6200" s="118"/>
      <c r="AC6200" s="118"/>
      <c r="AD6200" s="118"/>
      <c r="AE6200" s="139"/>
      <c r="AF6200" s="118"/>
      <c r="AG6200" s="118"/>
      <c r="AH6200" s="147" t="str">
        <f t="shared" si="1162"/>
        <v/>
      </c>
      <c r="AI6200" s="147" t="str">
        <f t="shared" si="1163"/>
        <v/>
      </c>
      <c r="AJ6200" s="148" t="str">
        <f t="shared" si="1152"/>
        <v/>
      </c>
      <c r="AK6200" s="148" t="str">
        <f t="shared" si="1153"/>
        <v/>
      </c>
      <c r="AL6200" s="147" t="str">
        <f t="shared" si="1154"/>
        <v/>
      </c>
      <c r="AM6200" s="147" t="str">
        <f t="shared" si="1155"/>
        <v/>
      </c>
      <c r="AN6200" s="147" t="str">
        <f t="shared" si="1156"/>
        <v/>
      </c>
      <c r="AO6200" s="118"/>
    </row>
    <row r="6201" spans="1:41">
      <c r="A6201" s="118"/>
      <c r="B6201" s="118"/>
      <c r="C6201" s="118"/>
      <c r="D6201" s="118"/>
      <c r="E6201" s="118"/>
      <c r="F6201" s="118"/>
      <c r="G6201" s="118"/>
      <c r="H6201" s="118"/>
      <c r="I6201" s="118"/>
      <c r="J6201" s="118"/>
      <c r="K6201" s="118"/>
      <c r="L6201" s="118"/>
      <c r="M6201" s="118"/>
      <c r="N6201" s="118"/>
      <c r="O6201" s="143" t="str">
        <f>IF(H6201="","",(S6201/S6201)&amp;":"&amp;ROUND(AH6201/S6201,2))</f>
        <v/>
      </c>
      <c r="P6201" s="118"/>
      <c r="Q6201" s="118"/>
      <c r="R6201" s="143" t="str">
        <f>IF(H6201="","",(S6201/S6201)&amp;":"&amp;ROUND(AI6201/S6201,2))</f>
        <v/>
      </c>
      <c r="S6201" s="144" t="str">
        <f t="shared" si="1157"/>
        <v/>
      </c>
      <c r="T6201" s="145" t="str">
        <f t="shared" si="1158"/>
        <v/>
      </c>
      <c r="U6201" s="118"/>
      <c r="V6201" s="145" t="str">
        <f t="shared" si="1159"/>
        <v/>
      </c>
      <c r="W6201" s="144" t="str">
        <f t="shared" si="1160"/>
        <v/>
      </c>
      <c r="X6201" s="146" t="str">
        <f>IF(C6201="","",IF(OR(C6201="Trade",C6201="Multi Position"),(X6200+V6201),IF(C6201="Deposit",(X6200+AE6201),IF(C6201="Withdrawal",(X6200-AE6201)))))</f>
        <v/>
      </c>
      <c r="Y6201" s="145" t="str">
        <f t="shared" si="1161"/>
        <v/>
      </c>
      <c r="Z6201" s="118"/>
      <c r="AA6201" s="118"/>
      <c r="AB6201" s="118"/>
      <c r="AC6201" s="118"/>
      <c r="AD6201" s="118"/>
      <c r="AE6201" s="139"/>
      <c r="AF6201" s="118"/>
      <c r="AG6201" s="118"/>
      <c r="AH6201" s="147" t="str">
        <f t="shared" si="1162"/>
        <v/>
      </c>
      <c r="AI6201" s="147" t="str">
        <f t="shared" si="1163"/>
        <v/>
      </c>
      <c r="AJ6201" s="148" t="str">
        <f t="shared" si="1152"/>
        <v/>
      </c>
      <c r="AK6201" s="148" t="str">
        <f t="shared" si="1153"/>
        <v/>
      </c>
      <c r="AL6201" s="147" t="str">
        <f t="shared" si="1154"/>
        <v/>
      </c>
      <c r="AM6201" s="147" t="str">
        <f t="shared" si="1155"/>
        <v/>
      </c>
      <c r="AN6201" s="147" t="str">
        <f t="shared" si="1156"/>
        <v/>
      </c>
      <c r="AO6201" s="118"/>
    </row>
    <row r="6202" spans="1:41">
      <c r="A6202" s="118"/>
      <c r="B6202" s="118"/>
      <c r="C6202" s="118"/>
      <c r="D6202" s="118"/>
      <c r="E6202" s="118"/>
      <c r="F6202" s="118"/>
      <c r="G6202" s="118"/>
      <c r="H6202" s="118"/>
      <c r="I6202" s="118"/>
      <c r="J6202" s="118"/>
      <c r="K6202" s="118"/>
      <c r="L6202" s="118"/>
      <c r="M6202" s="118"/>
      <c r="N6202" s="118"/>
      <c r="O6202" s="143" t="str">
        <f>IF(H6202="","",(S6202/S6202)&amp;":"&amp;ROUND(AH6202/S6202,2))</f>
        <v/>
      </c>
      <c r="P6202" s="118"/>
      <c r="Q6202" s="118"/>
      <c r="R6202" s="143" t="str">
        <f>IF(H6202="","",(S6202/S6202)&amp;":"&amp;ROUND(AI6202/S6202,2))</f>
        <v/>
      </c>
      <c r="S6202" s="144" t="str">
        <f t="shared" si="1157"/>
        <v/>
      </c>
      <c r="T6202" s="145" t="str">
        <f t="shared" si="1158"/>
        <v/>
      </c>
      <c r="U6202" s="118"/>
      <c r="V6202" s="145" t="str">
        <f t="shared" si="1159"/>
        <v/>
      </c>
      <c r="W6202" s="144" t="str">
        <f t="shared" si="1160"/>
        <v/>
      </c>
      <c r="X6202" s="146" t="str">
        <f>IF(C6202="","",IF(OR(C6202="Trade",C6202="Multi Position"),(X6201+V6202),IF(C6202="Deposit",(X6201+AE6202),IF(C6202="Withdrawal",(X6201-AE6202)))))</f>
        <v/>
      </c>
      <c r="Y6202" s="145" t="str">
        <f t="shared" si="1161"/>
        <v/>
      </c>
      <c r="Z6202" s="118"/>
      <c r="AA6202" s="118"/>
      <c r="AB6202" s="118"/>
      <c r="AC6202" s="118"/>
      <c r="AD6202" s="118"/>
      <c r="AE6202" s="139"/>
      <c r="AF6202" s="118"/>
      <c r="AG6202" s="118"/>
      <c r="AH6202" s="147" t="str">
        <f t="shared" si="1162"/>
        <v/>
      </c>
      <c r="AI6202" s="147" t="str">
        <f t="shared" si="1163"/>
        <v/>
      </c>
      <c r="AJ6202" s="148" t="str">
        <f t="shared" si="1152"/>
        <v/>
      </c>
      <c r="AK6202" s="148" t="str">
        <f t="shared" si="1153"/>
        <v/>
      </c>
      <c r="AL6202" s="147" t="str">
        <f t="shared" si="1154"/>
        <v/>
      </c>
      <c r="AM6202" s="147" t="str">
        <f t="shared" si="1155"/>
        <v/>
      </c>
      <c r="AN6202" s="147" t="str">
        <f t="shared" si="1156"/>
        <v/>
      </c>
      <c r="AO6202" s="118"/>
    </row>
    <row r="6203" spans="1:41">
      <c r="A6203" s="118"/>
      <c r="B6203" s="118"/>
      <c r="C6203" s="118"/>
      <c r="D6203" s="118"/>
      <c r="E6203" s="118"/>
      <c r="F6203" s="118"/>
      <c r="G6203" s="118"/>
      <c r="H6203" s="118"/>
      <c r="I6203" s="118"/>
      <c r="J6203" s="118"/>
      <c r="K6203" s="118"/>
      <c r="L6203" s="118"/>
      <c r="M6203" s="118"/>
      <c r="N6203" s="118"/>
      <c r="O6203" s="143" t="str">
        <f>IF(H6203="","",(S6203/S6203)&amp;":"&amp;ROUND(AH6203/S6203,2))</f>
        <v/>
      </c>
      <c r="P6203" s="118"/>
      <c r="Q6203" s="118"/>
      <c r="R6203" s="143" t="str">
        <f>IF(H6203="","",(S6203/S6203)&amp;":"&amp;ROUND(AI6203/S6203,2))</f>
        <v/>
      </c>
      <c r="S6203" s="144" t="str">
        <f t="shared" si="1157"/>
        <v/>
      </c>
      <c r="T6203" s="145" t="str">
        <f t="shared" si="1158"/>
        <v/>
      </c>
      <c r="U6203" s="118"/>
      <c r="V6203" s="145" t="str">
        <f t="shared" si="1159"/>
        <v/>
      </c>
      <c r="W6203" s="144" t="str">
        <f t="shared" si="1160"/>
        <v/>
      </c>
      <c r="X6203" s="146" t="str">
        <f>IF(C6203="","",IF(OR(C6203="Trade",C6203="Multi Position"),(X6202+V6203),IF(C6203="Deposit",(X6202+AE6203),IF(C6203="Withdrawal",(X6202-AE6203)))))</f>
        <v/>
      </c>
      <c r="Y6203" s="145" t="str">
        <f t="shared" si="1161"/>
        <v/>
      </c>
      <c r="Z6203" s="118"/>
      <c r="AA6203" s="118"/>
      <c r="AB6203" s="118"/>
      <c r="AC6203" s="118"/>
      <c r="AD6203" s="118"/>
      <c r="AE6203" s="139"/>
      <c r="AF6203" s="118"/>
      <c r="AG6203" s="118"/>
      <c r="AH6203" s="147" t="str">
        <f t="shared" si="1162"/>
        <v/>
      </c>
      <c r="AI6203" s="147" t="str">
        <f t="shared" si="1163"/>
        <v/>
      </c>
      <c r="AJ6203" s="148" t="str">
        <f t="shared" si="1152"/>
        <v/>
      </c>
      <c r="AK6203" s="148" t="str">
        <f t="shared" si="1153"/>
        <v/>
      </c>
      <c r="AL6203" s="147" t="str">
        <f t="shared" si="1154"/>
        <v/>
      </c>
      <c r="AM6203" s="147" t="str">
        <f t="shared" si="1155"/>
        <v/>
      </c>
      <c r="AN6203" s="147" t="str">
        <f t="shared" si="1156"/>
        <v/>
      </c>
      <c r="AO6203" s="118"/>
    </row>
    <row r="6204" spans="1:41">
      <c r="A6204" s="118"/>
      <c r="B6204" s="118"/>
      <c r="C6204" s="118"/>
      <c r="D6204" s="118"/>
      <c r="E6204" s="118"/>
      <c r="F6204" s="118"/>
      <c r="G6204" s="118"/>
      <c r="H6204" s="118"/>
      <c r="I6204" s="118"/>
      <c r="J6204" s="118"/>
      <c r="K6204" s="118"/>
      <c r="L6204" s="118"/>
      <c r="M6204" s="118"/>
      <c r="N6204" s="118"/>
      <c r="O6204" s="143" t="str">
        <f>IF(H6204="","",(S6204/S6204)&amp;":"&amp;ROUND(AH6204/S6204,2))</f>
        <v/>
      </c>
      <c r="P6204" s="118"/>
      <c r="Q6204" s="118"/>
      <c r="R6204" s="143" t="str">
        <f>IF(H6204="","",(S6204/S6204)&amp;":"&amp;ROUND(AI6204/S6204,2))</f>
        <v/>
      </c>
      <c r="S6204" s="144" t="str">
        <f t="shared" si="1157"/>
        <v/>
      </c>
      <c r="T6204" s="145" t="str">
        <f t="shared" si="1158"/>
        <v/>
      </c>
      <c r="U6204" s="118"/>
      <c r="V6204" s="145" t="str">
        <f t="shared" si="1159"/>
        <v/>
      </c>
      <c r="W6204" s="144" t="str">
        <f t="shared" si="1160"/>
        <v/>
      </c>
      <c r="X6204" s="146" t="str">
        <f>IF(C6204="","",IF(OR(C6204="Trade",C6204="Multi Position"),(X6203+V6204),IF(C6204="Deposit",(X6203+AE6204),IF(C6204="Withdrawal",(X6203-AE6204)))))</f>
        <v/>
      </c>
      <c r="Y6204" s="145" t="str">
        <f t="shared" si="1161"/>
        <v/>
      </c>
      <c r="Z6204" s="118"/>
      <c r="AA6204" s="118"/>
      <c r="AB6204" s="118"/>
      <c r="AC6204" s="118"/>
      <c r="AD6204" s="118"/>
      <c r="AE6204" s="139"/>
      <c r="AF6204" s="118"/>
      <c r="AG6204" s="118"/>
      <c r="AH6204" s="147" t="str">
        <f t="shared" si="1162"/>
        <v/>
      </c>
      <c r="AI6204" s="147" t="str">
        <f t="shared" si="1163"/>
        <v/>
      </c>
      <c r="AJ6204" s="148" t="str">
        <f t="shared" si="1152"/>
        <v/>
      </c>
      <c r="AK6204" s="148" t="str">
        <f t="shared" si="1153"/>
        <v/>
      </c>
      <c r="AL6204" s="147" t="str">
        <f t="shared" si="1154"/>
        <v/>
      </c>
      <c r="AM6204" s="147" t="str">
        <f t="shared" si="1155"/>
        <v/>
      </c>
      <c r="AN6204" s="147" t="str">
        <f t="shared" si="1156"/>
        <v/>
      </c>
      <c r="AO6204" s="118"/>
    </row>
    <row r="6205" spans="1:41">
      <c r="A6205" s="118"/>
      <c r="B6205" s="118"/>
      <c r="C6205" s="118"/>
      <c r="D6205" s="118"/>
      <c r="E6205" s="118"/>
      <c r="F6205" s="118"/>
      <c r="G6205" s="118"/>
      <c r="H6205" s="118"/>
      <c r="I6205" s="118"/>
      <c r="J6205" s="118"/>
      <c r="K6205" s="118"/>
      <c r="L6205" s="118"/>
      <c r="M6205" s="118"/>
      <c r="N6205" s="118"/>
      <c r="O6205" s="143" t="str">
        <f>IF(H6205="","",(S6205/S6205)&amp;":"&amp;ROUND(AH6205/S6205,2))</f>
        <v/>
      </c>
      <c r="P6205" s="118"/>
      <c r="Q6205" s="118"/>
      <c r="R6205" s="143" t="str">
        <f>IF(H6205="","",(S6205/S6205)&amp;":"&amp;ROUND(AI6205/S6205,2))</f>
        <v/>
      </c>
      <c r="S6205" s="144" t="str">
        <f t="shared" si="1157"/>
        <v/>
      </c>
      <c r="T6205" s="145" t="str">
        <f t="shared" si="1158"/>
        <v/>
      </c>
      <c r="U6205" s="118"/>
      <c r="V6205" s="145" t="str">
        <f t="shared" si="1159"/>
        <v/>
      </c>
      <c r="W6205" s="144" t="str">
        <f t="shared" si="1160"/>
        <v/>
      </c>
      <c r="X6205" s="146" t="str">
        <f>IF(C6205="","",IF(OR(C6205="Trade",C6205="Multi Position"),(X6204+V6205),IF(C6205="Deposit",(X6204+AE6205),IF(C6205="Withdrawal",(X6204-AE6205)))))</f>
        <v/>
      </c>
      <c r="Y6205" s="145" t="str">
        <f t="shared" si="1161"/>
        <v/>
      </c>
      <c r="Z6205" s="118"/>
      <c r="AA6205" s="118"/>
      <c r="AB6205" s="118"/>
      <c r="AC6205" s="118"/>
      <c r="AD6205" s="118"/>
      <c r="AE6205" s="139"/>
      <c r="AF6205" s="118"/>
      <c r="AG6205" s="118"/>
      <c r="AH6205" s="147" t="str">
        <f t="shared" si="1162"/>
        <v/>
      </c>
      <c r="AI6205" s="147" t="str">
        <f t="shared" si="1163"/>
        <v/>
      </c>
      <c r="AJ6205" s="148" t="str">
        <f t="shared" si="1152"/>
        <v/>
      </c>
      <c r="AK6205" s="148" t="str">
        <f t="shared" si="1153"/>
        <v/>
      </c>
      <c r="AL6205" s="147" t="str">
        <f t="shared" si="1154"/>
        <v/>
      </c>
      <c r="AM6205" s="147" t="str">
        <f t="shared" si="1155"/>
        <v/>
      </c>
      <c r="AN6205" s="147" t="str">
        <f t="shared" si="1156"/>
        <v/>
      </c>
      <c r="AO6205" s="118"/>
    </row>
    <row r="6206" spans="1:41">
      <c r="A6206" s="118"/>
      <c r="B6206" s="118"/>
      <c r="C6206" s="118"/>
      <c r="D6206" s="118"/>
      <c r="E6206" s="118"/>
      <c r="F6206" s="118"/>
      <c r="G6206" s="118"/>
      <c r="H6206" s="118"/>
      <c r="I6206" s="118"/>
      <c r="J6206" s="118"/>
      <c r="K6206" s="118"/>
      <c r="L6206" s="118"/>
      <c r="M6206" s="118"/>
      <c r="N6206" s="118"/>
      <c r="O6206" s="143" t="str">
        <f>IF(H6206="","",(S6206/S6206)&amp;":"&amp;ROUND(AH6206/S6206,2))</f>
        <v/>
      </c>
      <c r="P6206" s="118"/>
      <c r="Q6206" s="118"/>
      <c r="R6206" s="143" t="str">
        <f>IF(H6206="","",(S6206/S6206)&amp;":"&amp;ROUND(AI6206/S6206,2))</f>
        <v/>
      </c>
      <c r="S6206" s="144" t="str">
        <f t="shared" si="1157"/>
        <v/>
      </c>
      <c r="T6206" s="145" t="str">
        <f t="shared" si="1158"/>
        <v/>
      </c>
      <c r="U6206" s="118"/>
      <c r="V6206" s="145" t="str">
        <f t="shared" si="1159"/>
        <v/>
      </c>
      <c r="W6206" s="144" t="str">
        <f t="shared" si="1160"/>
        <v/>
      </c>
      <c r="X6206" s="146" t="str">
        <f>IF(C6206="","",IF(OR(C6206="Trade",C6206="Multi Position"),(X6205+V6206),IF(C6206="Deposit",(X6205+AE6206),IF(C6206="Withdrawal",(X6205-AE6206)))))</f>
        <v/>
      </c>
      <c r="Y6206" s="145" t="str">
        <f t="shared" si="1161"/>
        <v/>
      </c>
      <c r="Z6206" s="118"/>
      <c r="AA6206" s="118"/>
      <c r="AB6206" s="118"/>
      <c r="AC6206" s="118"/>
      <c r="AD6206" s="118"/>
      <c r="AE6206" s="139"/>
      <c r="AF6206" s="118"/>
      <c r="AG6206" s="118"/>
      <c r="AH6206" s="147" t="str">
        <f t="shared" si="1162"/>
        <v/>
      </c>
      <c r="AI6206" s="147" t="str">
        <f t="shared" si="1163"/>
        <v/>
      </c>
      <c r="AJ6206" s="148" t="str">
        <f t="shared" si="1152"/>
        <v/>
      </c>
      <c r="AK6206" s="148" t="str">
        <f t="shared" si="1153"/>
        <v/>
      </c>
      <c r="AL6206" s="147" t="str">
        <f t="shared" si="1154"/>
        <v/>
      </c>
      <c r="AM6206" s="147" t="str">
        <f t="shared" si="1155"/>
        <v/>
      </c>
      <c r="AN6206" s="147" t="str">
        <f t="shared" si="1156"/>
        <v/>
      </c>
      <c r="AO6206" s="118"/>
    </row>
    <row r="6207" spans="1:41">
      <c r="A6207" s="118"/>
      <c r="B6207" s="118"/>
      <c r="C6207" s="118"/>
      <c r="D6207" s="118"/>
      <c r="E6207" s="118"/>
      <c r="F6207" s="118"/>
      <c r="G6207" s="118"/>
      <c r="H6207" s="118"/>
      <c r="I6207" s="118"/>
      <c r="J6207" s="118"/>
      <c r="K6207" s="118"/>
      <c r="L6207" s="118"/>
      <c r="M6207" s="118"/>
      <c r="N6207" s="118"/>
      <c r="O6207" s="143" t="str">
        <f>IF(H6207="","",(S6207/S6207)&amp;":"&amp;ROUND(AH6207/S6207,2))</f>
        <v/>
      </c>
      <c r="P6207" s="118"/>
      <c r="Q6207" s="118"/>
      <c r="R6207" s="143" t="str">
        <f>IF(H6207="","",(S6207/S6207)&amp;":"&amp;ROUND(AI6207/S6207,2))</f>
        <v/>
      </c>
      <c r="S6207" s="144" t="str">
        <f t="shared" si="1157"/>
        <v/>
      </c>
      <c r="T6207" s="145" t="str">
        <f t="shared" si="1158"/>
        <v/>
      </c>
      <c r="U6207" s="118"/>
      <c r="V6207" s="145" t="str">
        <f t="shared" si="1159"/>
        <v/>
      </c>
      <c r="W6207" s="144" t="str">
        <f t="shared" si="1160"/>
        <v/>
      </c>
      <c r="X6207" s="146" t="str">
        <f>IF(C6207="","",IF(OR(C6207="Trade",C6207="Multi Position"),(X6206+V6207),IF(C6207="Deposit",(X6206+AE6207),IF(C6207="Withdrawal",(X6206-AE6207)))))</f>
        <v/>
      </c>
      <c r="Y6207" s="145" t="str">
        <f t="shared" si="1161"/>
        <v/>
      </c>
      <c r="Z6207" s="118"/>
      <c r="AA6207" s="118"/>
      <c r="AB6207" s="118"/>
      <c r="AC6207" s="118"/>
      <c r="AD6207" s="118"/>
      <c r="AE6207" s="139"/>
      <c r="AF6207" s="118"/>
      <c r="AG6207" s="118"/>
      <c r="AH6207" s="147" t="str">
        <f t="shared" si="1162"/>
        <v/>
      </c>
      <c r="AI6207" s="147" t="str">
        <f t="shared" si="1163"/>
        <v/>
      </c>
      <c r="AJ6207" s="148" t="str">
        <f t="shared" si="1152"/>
        <v/>
      </c>
      <c r="AK6207" s="148" t="str">
        <f t="shared" si="1153"/>
        <v/>
      </c>
      <c r="AL6207" s="147" t="str">
        <f t="shared" si="1154"/>
        <v/>
      </c>
      <c r="AM6207" s="147" t="str">
        <f t="shared" si="1155"/>
        <v/>
      </c>
      <c r="AN6207" s="147" t="str">
        <f t="shared" si="1156"/>
        <v/>
      </c>
      <c r="AO6207" s="118"/>
    </row>
    <row r="6208" spans="1:41">
      <c r="A6208" s="118"/>
      <c r="B6208" s="118"/>
      <c r="C6208" s="118"/>
      <c r="D6208" s="118"/>
      <c r="E6208" s="118"/>
      <c r="F6208" s="118"/>
      <c r="G6208" s="118"/>
      <c r="H6208" s="118"/>
      <c r="I6208" s="118"/>
      <c r="J6208" s="118"/>
      <c r="K6208" s="118"/>
      <c r="L6208" s="118"/>
      <c r="M6208" s="118"/>
      <c r="N6208" s="118"/>
      <c r="O6208" s="143" t="str">
        <f>IF(H6208="","",(S6208/S6208)&amp;":"&amp;ROUND(AH6208/S6208,2))</f>
        <v/>
      </c>
      <c r="P6208" s="118"/>
      <c r="Q6208" s="118"/>
      <c r="R6208" s="143" t="str">
        <f>IF(H6208="","",(S6208/S6208)&amp;":"&amp;ROUND(AI6208/S6208,2))</f>
        <v/>
      </c>
      <c r="S6208" s="144" t="str">
        <f t="shared" si="1157"/>
        <v/>
      </c>
      <c r="T6208" s="145" t="str">
        <f t="shared" si="1158"/>
        <v/>
      </c>
      <c r="U6208" s="118"/>
      <c r="V6208" s="145" t="str">
        <f t="shared" si="1159"/>
        <v/>
      </c>
      <c r="W6208" s="144" t="str">
        <f t="shared" si="1160"/>
        <v/>
      </c>
      <c r="X6208" s="146" t="str">
        <f>IF(C6208="","",IF(OR(C6208="Trade",C6208="Multi Position"),(X6207+V6208),IF(C6208="Deposit",(X6207+AE6208),IF(C6208="Withdrawal",(X6207-AE6208)))))</f>
        <v/>
      </c>
      <c r="Y6208" s="145" t="str">
        <f t="shared" si="1161"/>
        <v/>
      </c>
      <c r="Z6208" s="118"/>
      <c r="AA6208" s="118"/>
      <c r="AB6208" s="118"/>
      <c r="AC6208" s="118"/>
      <c r="AD6208" s="118"/>
      <c r="AE6208" s="139"/>
      <c r="AF6208" s="118"/>
      <c r="AG6208" s="118"/>
      <c r="AH6208" s="147" t="str">
        <f t="shared" si="1162"/>
        <v/>
      </c>
      <c r="AI6208" s="147" t="str">
        <f t="shared" si="1163"/>
        <v/>
      </c>
      <c r="AJ6208" s="148" t="str">
        <f t="shared" si="1152"/>
        <v/>
      </c>
      <c r="AK6208" s="148" t="str">
        <f t="shared" si="1153"/>
        <v/>
      </c>
      <c r="AL6208" s="147" t="str">
        <f t="shared" si="1154"/>
        <v/>
      </c>
      <c r="AM6208" s="147" t="str">
        <f t="shared" si="1155"/>
        <v/>
      </c>
      <c r="AN6208" s="147" t="str">
        <f t="shared" si="1156"/>
        <v/>
      </c>
      <c r="AO6208" s="118"/>
    </row>
    <row r="6209" spans="1:41">
      <c r="A6209" s="118"/>
      <c r="B6209" s="118"/>
      <c r="C6209" s="118"/>
      <c r="D6209" s="118"/>
      <c r="E6209" s="118"/>
      <c r="F6209" s="118"/>
      <c r="G6209" s="118"/>
      <c r="H6209" s="118"/>
      <c r="I6209" s="118"/>
      <c r="J6209" s="118"/>
      <c r="K6209" s="118"/>
      <c r="L6209" s="118"/>
      <c r="M6209" s="118"/>
      <c r="N6209" s="118"/>
      <c r="O6209" s="143" t="str">
        <f>IF(H6209="","",(S6209/S6209)&amp;":"&amp;ROUND(AH6209/S6209,2))</f>
        <v/>
      </c>
      <c r="P6209" s="118"/>
      <c r="Q6209" s="118"/>
      <c r="R6209" s="143" t="str">
        <f>IF(H6209="","",(S6209/S6209)&amp;":"&amp;ROUND(AI6209/S6209,2))</f>
        <v/>
      </c>
      <c r="S6209" s="144" t="str">
        <f t="shared" si="1157"/>
        <v/>
      </c>
      <c r="T6209" s="145" t="str">
        <f t="shared" si="1158"/>
        <v/>
      </c>
      <c r="U6209" s="118"/>
      <c r="V6209" s="145" t="str">
        <f t="shared" si="1159"/>
        <v/>
      </c>
      <c r="W6209" s="144" t="str">
        <f t="shared" si="1160"/>
        <v/>
      </c>
      <c r="X6209" s="146" t="str">
        <f>IF(C6209="","",IF(OR(C6209="Trade",C6209="Multi Position"),(X6208+V6209),IF(C6209="Deposit",(X6208+AE6209),IF(C6209="Withdrawal",(X6208-AE6209)))))</f>
        <v/>
      </c>
      <c r="Y6209" s="145" t="str">
        <f t="shared" si="1161"/>
        <v/>
      </c>
      <c r="Z6209" s="118"/>
      <c r="AA6209" s="118"/>
      <c r="AB6209" s="118"/>
      <c r="AC6209" s="118"/>
      <c r="AD6209" s="118"/>
      <c r="AE6209" s="139"/>
      <c r="AF6209" s="118"/>
      <c r="AG6209" s="118"/>
      <c r="AH6209" s="147" t="str">
        <f t="shared" si="1162"/>
        <v/>
      </c>
      <c r="AI6209" s="147" t="str">
        <f t="shared" si="1163"/>
        <v/>
      </c>
      <c r="AJ6209" s="148" t="str">
        <f t="shared" si="1152"/>
        <v/>
      </c>
      <c r="AK6209" s="148" t="str">
        <f t="shared" si="1153"/>
        <v/>
      </c>
      <c r="AL6209" s="147" t="str">
        <f t="shared" si="1154"/>
        <v/>
      </c>
      <c r="AM6209" s="147" t="str">
        <f t="shared" si="1155"/>
        <v/>
      </c>
      <c r="AN6209" s="147" t="str">
        <f t="shared" si="1156"/>
        <v/>
      </c>
      <c r="AO6209" s="118"/>
    </row>
    <row r="6210" spans="1:41">
      <c r="A6210" s="118"/>
      <c r="B6210" s="118"/>
      <c r="C6210" s="118"/>
      <c r="D6210" s="118"/>
      <c r="E6210" s="118"/>
      <c r="F6210" s="118"/>
      <c r="G6210" s="118"/>
      <c r="H6210" s="118"/>
      <c r="I6210" s="118"/>
      <c r="J6210" s="118"/>
      <c r="K6210" s="118"/>
      <c r="L6210" s="118"/>
      <c r="M6210" s="118"/>
      <c r="N6210" s="118"/>
      <c r="O6210" s="143" t="str">
        <f>IF(H6210="","",(S6210/S6210)&amp;":"&amp;ROUND(AH6210/S6210,2))</f>
        <v/>
      </c>
      <c r="P6210" s="118"/>
      <c r="Q6210" s="118"/>
      <c r="R6210" s="143" t="str">
        <f>IF(H6210="","",(S6210/S6210)&amp;":"&amp;ROUND(AI6210/S6210,2))</f>
        <v/>
      </c>
      <c r="S6210" s="144" t="str">
        <f t="shared" si="1157"/>
        <v/>
      </c>
      <c r="T6210" s="145" t="str">
        <f t="shared" si="1158"/>
        <v/>
      </c>
      <c r="U6210" s="118"/>
      <c r="V6210" s="145" t="str">
        <f t="shared" si="1159"/>
        <v/>
      </c>
      <c r="W6210" s="144" t="str">
        <f t="shared" si="1160"/>
        <v/>
      </c>
      <c r="X6210" s="146" t="str">
        <f>IF(C6210="","",IF(OR(C6210="Trade",C6210="Multi Position"),(X6209+V6210),IF(C6210="Deposit",(X6209+AE6210),IF(C6210="Withdrawal",(X6209-AE6210)))))</f>
        <v/>
      </c>
      <c r="Y6210" s="145" t="str">
        <f t="shared" si="1161"/>
        <v/>
      </c>
      <c r="Z6210" s="118"/>
      <c r="AA6210" s="118"/>
      <c r="AB6210" s="118"/>
      <c r="AC6210" s="118"/>
      <c r="AD6210" s="118"/>
      <c r="AE6210" s="139"/>
      <c r="AF6210" s="118"/>
      <c r="AG6210" s="118"/>
      <c r="AH6210" s="147" t="str">
        <f t="shared" si="1162"/>
        <v/>
      </c>
      <c r="AI6210" s="147" t="str">
        <f t="shared" si="1163"/>
        <v/>
      </c>
      <c r="AJ6210" s="148" t="str">
        <f t="shared" si="1152"/>
        <v/>
      </c>
      <c r="AK6210" s="148" t="str">
        <f t="shared" si="1153"/>
        <v/>
      </c>
      <c r="AL6210" s="147" t="str">
        <f t="shared" si="1154"/>
        <v/>
      </c>
      <c r="AM6210" s="147" t="str">
        <f t="shared" si="1155"/>
        <v/>
      </c>
      <c r="AN6210" s="147" t="str">
        <f t="shared" si="1156"/>
        <v/>
      </c>
      <c r="AO6210" s="118"/>
    </row>
    <row r="6211" spans="1:41">
      <c r="A6211" s="118"/>
      <c r="B6211" s="118"/>
      <c r="C6211" s="118"/>
      <c r="D6211" s="118"/>
      <c r="E6211" s="118"/>
      <c r="F6211" s="118"/>
      <c r="G6211" s="118"/>
      <c r="H6211" s="118"/>
      <c r="I6211" s="118"/>
      <c r="J6211" s="118"/>
      <c r="K6211" s="118"/>
      <c r="L6211" s="118"/>
      <c r="M6211" s="118"/>
      <c r="N6211" s="118"/>
      <c r="O6211" s="143" t="str">
        <f>IF(H6211="","",(S6211/S6211)&amp;":"&amp;ROUND(AH6211/S6211,2))</f>
        <v/>
      </c>
      <c r="P6211" s="118"/>
      <c r="Q6211" s="118"/>
      <c r="R6211" s="143" t="str">
        <f>IF(H6211="","",(S6211/S6211)&amp;":"&amp;ROUND(AI6211/S6211,2))</f>
        <v/>
      </c>
      <c r="S6211" s="144" t="str">
        <f t="shared" si="1157"/>
        <v/>
      </c>
      <c r="T6211" s="145" t="str">
        <f t="shared" si="1158"/>
        <v/>
      </c>
      <c r="U6211" s="118"/>
      <c r="V6211" s="145" t="str">
        <f t="shared" si="1159"/>
        <v/>
      </c>
      <c r="W6211" s="144" t="str">
        <f t="shared" si="1160"/>
        <v/>
      </c>
      <c r="X6211" s="146" t="str">
        <f>IF(C6211="","",IF(OR(C6211="Trade",C6211="Multi Position"),(X6210+V6211),IF(C6211="Deposit",(X6210+AE6211),IF(C6211="Withdrawal",(X6210-AE6211)))))</f>
        <v/>
      </c>
      <c r="Y6211" s="145" t="str">
        <f t="shared" si="1161"/>
        <v/>
      </c>
      <c r="Z6211" s="118"/>
      <c r="AA6211" s="118"/>
      <c r="AB6211" s="118"/>
      <c r="AC6211" s="118"/>
      <c r="AD6211" s="118"/>
      <c r="AE6211" s="139"/>
      <c r="AF6211" s="118"/>
      <c r="AG6211" s="118"/>
      <c r="AH6211" s="147" t="str">
        <f t="shared" si="1162"/>
        <v/>
      </c>
      <c r="AI6211" s="147" t="str">
        <f t="shared" si="1163"/>
        <v/>
      </c>
      <c r="AJ6211" s="148" t="str">
        <f t="shared" si="1152"/>
        <v/>
      </c>
      <c r="AK6211" s="148" t="str">
        <f t="shared" si="1153"/>
        <v/>
      </c>
      <c r="AL6211" s="147" t="str">
        <f t="shared" si="1154"/>
        <v/>
      </c>
      <c r="AM6211" s="147" t="str">
        <f t="shared" si="1155"/>
        <v/>
      </c>
      <c r="AN6211" s="147" t="str">
        <f t="shared" si="1156"/>
        <v/>
      </c>
      <c r="AO6211" s="118"/>
    </row>
    <row r="6212" spans="1:41">
      <c r="A6212" s="118"/>
      <c r="B6212" s="118"/>
      <c r="C6212" s="118"/>
      <c r="D6212" s="118"/>
      <c r="E6212" s="118"/>
      <c r="F6212" s="118"/>
      <c r="G6212" s="118"/>
      <c r="H6212" s="118"/>
      <c r="I6212" s="118"/>
      <c r="J6212" s="118"/>
      <c r="K6212" s="118"/>
      <c r="L6212" s="118"/>
      <c r="M6212" s="118"/>
      <c r="N6212" s="118"/>
      <c r="O6212" s="143" t="str">
        <f>IF(H6212="","",(S6212/S6212)&amp;":"&amp;ROUND(AH6212/S6212,2))</f>
        <v/>
      </c>
      <c r="P6212" s="118"/>
      <c r="Q6212" s="118"/>
      <c r="R6212" s="143" t="str">
        <f>IF(H6212="","",(S6212/S6212)&amp;":"&amp;ROUND(AI6212/S6212,2))</f>
        <v/>
      </c>
      <c r="S6212" s="144" t="str">
        <f t="shared" si="1157"/>
        <v/>
      </c>
      <c r="T6212" s="145" t="str">
        <f t="shared" si="1158"/>
        <v/>
      </c>
      <c r="U6212" s="118"/>
      <c r="V6212" s="145" t="str">
        <f t="shared" si="1159"/>
        <v/>
      </c>
      <c r="W6212" s="144" t="str">
        <f t="shared" si="1160"/>
        <v/>
      </c>
      <c r="X6212" s="146" t="str">
        <f>IF(C6212="","",IF(OR(C6212="Trade",C6212="Multi Position"),(X6211+V6212),IF(C6212="Deposit",(X6211+AE6212),IF(C6212="Withdrawal",(X6211-AE6212)))))</f>
        <v/>
      </c>
      <c r="Y6212" s="145" t="str">
        <f t="shared" si="1161"/>
        <v/>
      </c>
      <c r="Z6212" s="118"/>
      <c r="AA6212" s="118"/>
      <c r="AB6212" s="118"/>
      <c r="AC6212" s="118"/>
      <c r="AD6212" s="118"/>
      <c r="AE6212" s="139"/>
      <c r="AF6212" s="118"/>
      <c r="AG6212" s="118"/>
      <c r="AH6212" s="147" t="str">
        <f t="shared" si="1162"/>
        <v/>
      </c>
      <c r="AI6212" s="147" t="str">
        <f t="shared" si="1163"/>
        <v/>
      </c>
      <c r="AJ6212" s="148" t="str">
        <f t="shared" si="1152"/>
        <v/>
      </c>
      <c r="AK6212" s="148" t="str">
        <f t="shared" si="1153"/>
        <v/>
      </c>
      <c r="AL6212" s="147" t="str">
        <f t="shared" si="1154"/>
        <v/>
      </c>
      <c r="AM6212" s="147" t="str">
        <f t="shared" si="1155"/>
        <v/>
      </c>
      <c r="AN6212" s="147" t="str">
        <f t="shared" si="1156"/>
        <v/>
      </c>
      <c r="AO6212" s="118"/>
    </row>
    <row r="6213" spans="1:41">
      <c r="A6213" s="118"/>
      <c r="B6213" s="118"/>
      <c r="C6213" s="118"/>
      <c r="D6213" s="118"/>
      <c r="E6213" s="118"/>
      <c r="F6213" s="118"/>
      <c r="G6213" s="118"/>
      <c r="H6213" s="118"/>
      <c r="I6213" s="118"/>
      <c r="J6213" s="118"/>
      <c r="K6213" s="118"/>
      <c r="L6213" s="118"/>
      <c r="M6213" s="118"/>
      <c r="N6213" s="118"/>
      <c r="O6213" s="143" t="str">
        <f>IF(H6213="","",(S6213/S6213)&amp;":"&amp;ROUND(AH6213/S6213,2))</f>
        <v/>
      </c>
      <c r="P6213" s="118"/>
      <c r="Q6213" s="118"/>
      <c r="R6213" s="143" t="str">
        <f>IF(H6213="","",(S6213/S6213)&amp;":"&amp;ROUND(AI6213/S6213,2))</f>
        <v/>
      </c>
      <c r="S6213" s="144" t="str">
        <f t="shared" si="1157"/>
        <v/>
      </c>
      <c r="T6213" s="145" t="str">
        <f t="shared" si="1158"/>
        <v/>
      </c>
      <c r="U6213" s="118"/>
      <c r="V6213" s="145" t="str">
        <f t="shared" si="1159"/>
        <v/>
      </c>
      <c r="W6213" s="144" t="str">
        <f t="shared" si="1160"/>
        <v/>
      </c>
      <c r="X6213" s="146" t="str">
        <f>IF(C6213="","",IF(OR(C6213="Trade",C6213="Multi Position"),(X6212+V6213),IF(C6213="Deposit",(X6212+AE6213),IF(C6213="Withdrawal",(X6212-AE6213)))))</f>
        <v/>
      </c>
      <c r="Y6213" s="145" t="str">
        <f t="shared" si="1161"/>
        <v/>
      </c>
      <c r="Z6213" s="118"/>
      <c r="AA6213" s="118"/>
      <c r="AB6213" s="118"/>
      <c r="AC6213" s="118"/>
      <c r="AD6213" s="118"/>
      <c r="AE6213" s="139"/>
      <c r="AF6213" s="118"/>
      <c r="AG6213" s="118"/>
      <c r="AH6213" s="147" t="str">
        <f t="shared" si="1162"/>
        <v/>
      </c>
      <c r="AI6213" s="147" t="str">
        <f t="shared" si="1163"/>
        <v/>
      </c>
      <c r="AJ6213" s="148" t="str">
        <f t="shared" si="1152"/>
        <v/>
      </c>
      <c r="AK6213" s="148" t="str">
        <f t="shared" si="1153"/>
        <v/>
      </c>
      <c r="AL6213" s="147" t="str">
        <f t="shared" si="1154"/>
        <v/>
      </c>
      <c r="AM6213" s="147" t="str">
        <f t="shared" si="1155"/>
        <v/>
      </c>
      <c r="AN6213" s="147" t="str">
        <f t="shared" si="1156"/>
        <v/>
      </c>
      <c r="AO6213" s="118"/>
    </row>
    <row r="6214" spans="1:41">
      <c r="A6214" s="118"/>
      <c r="B6214" s="118"/>
      <c r="C6214" s="118"/>
      <c r="D6214" s="118"/>
      <c r="E6214" s="118"/>
      <c r="F6214" s="118"/>
      <c r="G6214" s="118"/>
      <c r="H6214" s="118"/>
      <c r="I6214" s="118"/>
      <c r="J6214" s="118"/>
      <c r="K6214" s="118"/>
      <c r="L6214" s="118"/>
      <c r="M6214" s="118"/>
      <c r="N6214" s="118"/>
      <c r="O6214" s="143" t="str">
        <f>IF(H6214="","",(S6214/S6214)&amp;":"&amp;ROUND(AH6214/S6214,2))</f>
        <v/>
      </c>
      <c r="P6214" s="118"/>
      <c r="Q6214" s="118"/>
      <c r="R6214" s="143" t="str">
        <f>IF(H6214="","",(S6214/S6214)&amp;":"&amp;ROUND(AI6214/S6214,2))</f>
        <v/>
      </c>
      <c r="S6214" s="144" t="str">
        <f t="shared" si="1157"/>
        <v/>
      </c>
      <c r="T6214" s="145" t="str">
        <f t="shared" si="1158"/>
        <v/>
      </c>
      <c r="U6214" s="118"/>
      <c r="V6214" s="145" t="str">
        <f t="shared" si="1159"/>
        <v/>
      </c>
      <c r="W6214" s="144" t="str">
        <f t="shared" si="1160"/>
        <v/>
      </c>
      <c r="X6214" s="146" t="str">
        <f>IF(C6214="","",IF(OR(C6214="Trade",C6214="Multi Position"),(X6213+V6214),IF(C6214="Deposit",(X6213+AE6214),IF(C6214="Withdrawal",(X6213-AE6214)))))</f>
        <v/>
      </c>
      <c r="Y6214" s="145" t="str">
        <f t="shared" si="1161"/>
        <v/>
      </c>
      <c r="Z6214" s="118"/>
      <c r="AA6214" s="118"/>
      <c r="AB6214" s="118"/>
      <c r="AC6214" s="118"/>
      <c r="AD6214" s="118"/>
      <c r="AE6214" s="139"/>
      <c r="AF6214" s="118"/>
      <c r="AG6214" s="118"/>
      <c r="AH6214" s="147" t="str">
        <f t="shared" si="1162"/>
        <v/>
      </c>
      <c r="AI6214" s="147" t="str">
        <f t="shared" si="1163"/>
        <v/>
      </c>
      <c r="AJ6214" s="148" t="str">
        <f t="shared" si="1152"/>
        <v/>
      </c>
      <c r="AK6214" s="148" t="str">
        <f t="shared" si="1153"/>
        <v/>
      </c>
      <c r="AL6214" s="147" t="str">
        <f t="shared" si="1154"/>
        <v/>
      </c>
      <c r="AM6214" s="147" t="str">
        <f t="shared" si="1155"/>
        <v/>
      </c>
      <c r="AN6214" s="147" t="str">
        <f t="shared" si="1156"/>
        <v/>
      </c>
      <c r="AO6214" s="118"/>
    </row>
    <row r="6215" spans="1:41">
      <c r="A6215" s="118"/>
      <c r="B6215" s="118"/>
      <c r="C6215" s="118"/>
      <c r="D6215" s="118"/>
      <c r="E6215" s="118"/>
      <c r="F6215" s="118"/>
      <c r="G6215" s="118"/>
      <c r="H6215" s="118"/>
      <c r="I6215" s="118"/>
      <c r="J6215" s="118"/>
      <c r="K6215" s="118"/>
      <c r="L6215" s="118"/>
      <c r="M6215" s="118"/>
      <c r="N6215" s="118"/>
      <c r="O6215" s="143" t="str">
        <f>IF(H6215="","",(S6215/S6215)&amp;":"&amp;ROUND(AH6215/S6215,2))</f>
        <v/>
      </c>
      <c r="P6215" s="118"/>
      <c r="Q6215" s="118"/>
      <c r="R6215" s="143" t="str">
        <f>IF(H6215="","",(S6215/S6215)&amp;":"&amp;ROUND(AI6215/S6215,2))</f>
        <v/>
      </c>
      <c r="S6215" s="144" t="str">
        <f t="shared" si="1157"/>
        <v/>
      </c>
      <c r="T6215" s="145" t="str">
        <f t="shared" si="1158"/>
        <v/>
      </c>
      <c r="U6215" s="118"/>
      <c r="V6215" s="145" t="str">
        <f t="shared" si="1159"/>
        <v/>
      </c>
      <c r="W6215" s="144" t="str">
        <f t="shared" si="1160"/>
        <v/>
      </c>
      <c r="X6215" s="146" t="str">
        <f>IF(C6215="","",IF(OR(C6215="Trade",C6215="Multi Position"),(X6214+V6215),IF(C6215="Deposit",(X6214+AE6215),IF(C6215="Withdrawal",(X6214-AE6215)))))</f>
        <v/>
      </c>
      <c r="Y6215" s="145" t="str">
        <f t="shared" si="1161"/>
        <v/>
      </c>
      <c r="Z6215" s="118"/>
      <c r="AA6215" s="118"/>
      <c r="AB6215" s="118"/>
      <c r="AC6215" s="118"/>
      <c r="AD6215" s="118"/>
      <c r="AE6215" s="139"/>
      <c r="AF6215" s="118"/>
      <c r="AG6215" s="118"/>
      <c r="AH6215" s="147" t="str">
        <f t="shared" si="1162"/>
        <v/>
      </c>
      <c r="AI6215" s="147" t="str">
        <f t="shared" si="1163"/>
        <v/>
      </c>
      <c r="AJ6215" s="148" t="str">
        <f t="shared" si="1152"/>
        <v/>
      </c>
      <c r="AK6215" s="148" t="str">
        <f t="shared" si="1153"/>
        <v/>
      </c>
      <c r="AL6215" s="147" t="str">
        <f t="shared" si="1154"/>
        <v/>
      </c>
      <c r="AM6215" s="147" t="str">
        <f t="shared" si="1155"/>
        <v/>
      </c>
      <c r="AN6215" s="147" t="str">
        <f t="shared" si="1156"/>
        <v/>
      </c>
      <c r="AO6215" s="118"/>
    </row>
    <row r="6216" spans="1:41">
      <c r="A6216" s="118"/>
      <c r="B6216" s="118"/>
      <c r="C6216" s="118"/>
      <c r="D6216" s="118"/>
      <c r="E6216" s="118"/>
      <c r="F6216" s="118"/>
      <c r="G6216" s="118"/>
      <c r="H6216" s="118"/>
      <c r="I6216" s="118"/>
      <c r="J6216" s="118"/>
      <c r="K6216" s="118"/>
      <c r="L6216" s="118"/>
      <c r="M6216" s="118"/>
      <c r="N6216" s="118"/>
      <c r="O6216" s="143" t="str">
        <f>IF(H6216="","",(S6216/S6216)&amp;":"&amp;ROUND(AH6216/S6216,2))</f>
        <v/>
      </c>
      <c r="P6216" s="118"/>
      <c r="Q6216" s="118"/>
      <c r="R6216" s="143" t="str">
        <f>IF(H6216="","",(S6216/S6216)&amp;":"&amp;ROUND(AI6216/S6216,2))</f>
        <v/>
      </c>
      <c r="S6216" s="144" t="str">
        <f t="shared" si="1157"/>
        <v/>
      </c>
      <c r="T6216" s="145" t="str">
        <f t="shared" si="1158"/>
        <v/>
      </c>
      <c r="U6216" s="118"/>
      <c r="V6216" s="145" t="str">
        <f t="shared" si="1159"/>
        <v/>
      </c>
      <c r="W6216" s="144" t="str">
        <f t="shared" si="1160"/>
        <v/>
      </c>
      <c r="X6216" s="146" t="str">
        <f>IF(C6216="","",IF(OR(C6216="Trade",C6216="Multi Position"),(X6215+V6216),IF(C6216="Deposit",(X6215+AE6216),IF(C6216="Withdrawal",(X6215-AE6216)))))</f>
        <v/>
      </c>
      <c r="Y6216" s="145" t="str">
        <f t="shared" si="1161"/>
        <v/>
      </c>
      <c r="Z6216" s="118"/>
      <c r="AA6216" s="118"/>
      <c r="AB6216" s="118"/>
      <c r="AC6216" s="118"/>
      <c r="AD6216" s="118"/>
      <c r="AE6216" s="139"/>
      <c r="AF6216" s="118"/>
      <c r="AG6216" s="118"/>
      <c r="AH6216" s="147" t="str">
        <f t="shared" si="1162"/>
        <v/>
      </c>
      <c r="AI6216" s="147" t="str">
        <f t="shared" si="1163"/>
        <v/>
      </c>
      <c r="AJ6216" s="148" t="str">
        <f t="shared" si="1152"/>
        <v/>
      </c>
      <c r="AK6216" s="148" t="str">
        <f t="shared" si="1153"/>
        <v/>
      </c>
      <c r="AL6216" s="147" t="str">
        <f t="shared" si="1154"/>
        <v/>
      </c>
      <c r="AM6216" s="147" t="str">
        <f t="shared" si="1155"/>
        <v/>
      </c>
      <c r="AN6216" s="147" t="str">
        <f t="shared" si="1156"/>
        <v/>
      </c>
      <c r="AO6216" s="118"/>
    </row>
    <row r="6217" spans="1:41">
      <c r="A6217" s="118"/>
      <c r="B6217" s="118"/>
      <c r="C6217" s="118"/>
      <c r="D6217" s="118"/>
      <c r="E6217" s="118"/>
      <c r="F6217" s="118"/>
      <c r="G6217" s="118"/>
      <c r="H6217" s="118"/>
      <c r="I6217" s="118"/>
      <c r="J6217" s="118"/>
      <c r="K6217" s="118"/>
      <c r="L6217" s="118"/>
      <c r="M6217" s="118"/>
      <c r="N6217" s="118"/>
      <c r="O6217" s="143" t="str">
        <f>IF(H6217="","",(S6217/S6217)&amp;":"&amp;ROUND(AH6217/S6217,2))</f>
        <v/>
      </c>
      <c r="P6217" s="118"/>
      <c r="Q6217" s="118"/>
      <c r="R6217" s="143" t="str">
        <f>IF(H6217="","",(S6217/S6217)&amp;":"&amp;ROUND(AI6217/S6217,2))</f>
        <v/>
      </c>
      <c r="S6217" s="144" t="str">
        <f t="shared" si="1157"/>
        <v/>
      </c>
      <c r="T6217" s="145" t="str">
        <f t="shared" si="1158"/>
        <v/>
      </c>
      <c r="U6217" s="118"/>
      <c r="V6217" s="145" t="str">
        <f t="shared" si="1159"/>
        <v/>
      </c>
      <c r="W6217" s="144" t="str">
        <f t="shared" si="1160"/>
        <v/>
      </c>
      <c r="X6217" s="146" t="str">
        <f>IF(C6217="","",IF(OR(C6217="Trade",C6217="Multi Position"),(X6216+V6217),IF(C6217="Deposit",(X6216+AE6217),IF(C6217="Withdrawal",(X6216-AE6217)))))</f>
        <v/>
      </c>
      <c r="Y6217" s="145" t="str">
        <f t="shared" si="1161"/>
        <v/>
      </c>
      <c r="Z6217" s="118"/>
      <c r="AA6217" s="118"/>
      <c r="AB6217" s="118"/>
      <c r="AC6217" s="118"/>
      <c r="AD6217" s="118"/>
      <c r="AE6217" s="139"/>
      <c r="AF6217" s="118"/>
      <c r="AG6217" s="118"/>
      <c r="AH6217" s="147" t="str">
        <f t="shared" si="1162"/>
        <v/>
      </c>
      <c r="AI6217" s="147" t="str">
        <f t="shared" si="1163"/>
        <v/>
      </c>
      <c r="AJ6217" s="148" t="str">
        <f t="shared" si="1152"/>
        <v/>
      </c>
      <c r="AK6217" s="148" t="str">
        <f t="shared" si="1153"/>
        <v/>
      </c>
      <c r="AL6217" s="147" t="str">
        <f t="shared" si="1154"/>
        <v/>
      </c>
      <c r="AM6217" s="147" t="str">
        <f t="shared" si="1155"/>
        <v/>
      </c>
      <c r="AN6217" s="147" t="str">
        <f t="shared" si="1156"/>
        <v/>
      </c>
      <c r="AO6217" s="118"/>
    </row>
    <row r="6218" spans="1:41">
      <c r="A6218" s="118"/>
      <c r="B6218" s="118"/>
      <c r="C6218" s="118"/>
      <c r="D6218" s="118"/>
      <c r="E6218" s="118"/>
      <c r="F6218" s="118"/>
      <c r="G6218" s="118"/>
      <c r="H6218" s="118"/>
      <c r="I6218" s="118"/>
      <c r="J6218" s="118"/>
      <c r="K6218" s="118"/>
      <c r="L6218" s="118"/>
      <c r="M6218" s="118"/>
      <c r="N6218" s="118"/>
      <c r="O6218" s="143" t="str">
        <f>IF(H6218="","",(S6218/S6218)&amp;":"&amp;ROUND(AH6218/S6218,2))</f>
        <v/>
      </c>
      <c r="P6218" s="118"/>
      <c r="Q6218" s="118"/>
      <c r="R6218" s="143" t="str">
        <f>IF(H6218="","",(S6218/S6218)&amp;":"&amp;ROUND(AI6218/S6218,2))</f>
        <v/>
      </c>
      <c r="S6218" s="144" t="str">
        <f t="shared" si="1157"/>
        <v/>
      </c>
      <c r="T6218" s="145" t="str">
        <f t="shared" si="1158"/>
        <v/>
      </c>
      <c r="U6218" s="118"/>
      <c r="V6218" s="145" t="str">
        <f t="shared" si="1159"/>
        <v/>
      </c>
      <c r="W6218" s="144" t="str">
        <f t="shared" si="1160"/>
        <v/>
      </c>
      <c r="X6218" s="146" t="str">
        <f>IF(C6218="","",IF(OR(C6218="Trade",C6218="Multi Position"),(X6217+V6218),IF(C6218="Deposit",(X6217+AE6218),IF(C6218="Withdrawal",(X6217-AE6218)))))</f>
        <v/>
      </c>
      <c r="Y6218" s="145" t="str">
        <f t="shared" si="1161"/>
        <v/>
      </c>
      <c r="Z6218" s="118"/>
      <c r="AA6218" s="118"/>
      <c r="AB6218" s="118"/>
      <c r="AC6218" s="118"/>
      <c r="AD6218" s="118"/>
      <c r="AE6218" s="139"/>
      <c r="AF6218" s="118"/>
      <c r="AG6218" s="118"/>
      <c r="AH6218" s="147" t="str">
        <f t="shared" si="1162"/>
        <v/>
      </c>
      <c r="AI6218" s="147" t="str">
        <f t="shared" si="1163"/>
        <v/>
      </c>
      <c r="AJ6218" s="148" t="str">
        <f t="shared" ref="AJ6218:AJ6281" si="1164">IF(V6218&lt;0,V6218/-X6218,S6218)</f>
        <v/>
      </c>
      <c r="AK6218" s="148" t="str">
        <f t="shared" ref="AK6218:AK6281" si="1165">IF(V6218="","",IF(H6218="LONG",IF(V6218&gt;0,V6218/X6218,((L6218*(P6218-K6218))/X6218)),IF(V6218&gt;0,V6218/X6218,((L6218*(K6218-P6218))/X6218))))</f>
        <v/>
      </c>
      <c r="AL6218" s="147" t="str">
        <f t="shared" ref="AL6218:AL6281" si="1166">IF(B6218="","",MONTH(B6218))</f>
        <v/>
      </c>
      <c r="AM6218" s="147" t="str">
        <f t="shared" ref="AM6218:AM6281" si="1167">IF(B6218="","",YEAR(B6218))</f>
        <v/>
      </c>
      <c r="AN6218" s="147" t="str">
        <f t="shared" ref="AN6218:AN6281" si="1168">IF(B6218="","",DAY(B6218))</f>
        <v/>
      </c>
      <c r="AO6218" s="118"/>
    </row>
    <row r="6219" spans="1:41">
      <c r="A6219" s="118"/>
      <c r="B6219" s="118"/>
      <c r="C6219" s="118"/>
      <c r="D6219" s="118"/>
      <c r="E6219" s="118"/>
      <c r="F6219" s="118"/>
      <c r="G6219" s="118"/>
      <c r="H6219" s="118"/>
      <c r="I6219" s="118"/>
      <c r="J6219" s="118"/>
      <c r="K6219" s="118"/>
      <c r="L6219" s="118"/>
      <c r="M6219" s="118"/>
      <c r="N6219" s="118"/>
      <c r="O6219" s="143" t="str">
        <f>IF(H6219="","",(S6219/S6219)&amp;":"&amp;ROUND(AH6219/S6219,2))</f>
        <v/>
      </c>
      <c r="P6219" s="118"/>
      <c r="Q6219" s="118"/>
      <c r="R6219" s="143" t="str">
        <f>IF(H6219="","",(S6219/S6219)&amp;":"&amp;ROUND(AI6219/S6219,2))</f>
        <v/>
      </c>
      <c r="S6219" s="144" t="str">
        <f t="shared" ref="S6219:S6282" si="1169">IF(N6219="","",IF(H6219="LONG",(((K6219-M6219)*L6219)/X6218),(((M6219-K6219)*L6219)/X6218)))</f>
        <v/>
      </c>
      <c r="T6219" s="145" t="str">
        <f t="shared" ref="T6219:T6282" si="1170">IF(K6219="","",IF(H6219="LONG",(P6219*L6219)-(K6219*L6219),(K6219*L6219)-(P6219*L6219)))</f>
        <v/>
      </c>
      <c r="U6219" s="118"/>
      <c r="V6219" s="145" t="str">
        <f t="shared" ref="V6219:V6282" si="1171">IF(K6219="","",IF(T6219&lt;0,(T6219)-+U6219,(T6219)-U6219))</f>
        <v/>
      </c>
      <c r="W6219" s="144" t="str">
        <f t="shared" ref="W6219:W6282" si="1172">IF(P6219="","",SUM(V6219/X6218))</f>
        <v/>
      </c>
      <c r="X6219" s="146" t="str">
        <f>IF(C6219="","",IF(OR(C6219="Trade",C6219="Multi Position"),(X6218+V6219),IF(C6219="Deposit",(X6218+AE6219),IF(C6219="Withdrawal",(X6218-AE6219)))))</f>
        <v/>
      </c>
      <c r="Y6219" s="145" t="str">
        <f t="shared" ref="Y6219:Y6282" si="1173">IF(Q6219="","",INT(Q6219-B6219)&amp;" Days "&amp;TEXT(Q6219-B6219,"H"" Hrs ""m"" mins """))</f>
        <v/>
      </c>
      <c r="Z6219" s="118"/>
      <c r="AA6219" s="118"/>
      <c r="AB6219" s="118"/>
      <c r="AC6219" s="118"/>
      <c r="AD6219" s="118"/>
      <c r="AE6219" s="139"/>
      <c r="AF6219" s="118"/>
      <c r="AG6219" s="118"/>
      <c r="AH6219" s="147" t="str">
        <f t="shared" ref="AH6219:AH6282" si="1174">IF(K6219="","", IF(H6219="LONG", (((N6219-K6219)*L6219)/X6218), (((K6219-N6219)*L6219)/X6218)))</f>
        <v/>
      </c>
      <c r="AI6219" s="147" t="str">
        <f t="shared" ref="AI6219:AI6282" si="1175">IF(K6219="","", IF(H6219="LONG", (((P6219-K6219)*L6219)/X6218), (((K6219-P6219)*L6219)/X6218)))</f>
        <v/>
      </c>
      <c r="AJ6219" s="148" t="str">
        <f t="shared" si="1164"/>
        <v/>
      </c>
      <c r="AK6219" s="148" t="str">
        <f t="shared" si="1165"/>
        <v/>
      </c>
      <c r="AL6219" s="147" t="str">
        <f t="shared" si="1166"/>
        <v/>
      </c>
      <c r="AM6219" s="147" t="str">
        <f t="shared" si="1167"/>
        <v/>
      </c>
      <c r="AN6219" s="147" t="str">
        <f t="shared" si="1168"/>
        <v/>
      </c>
      <c r="AO6219" s="118"/>
    </row>
    <row r="6220" spans="1:41">
      <c r="A6220" s="118"/>
      <c r="B6220" s="118"/>
      <c r="C6220" s="118"/>
      <c r="D6220" s="118"/>
      <c r="E6220" s="118"/>
      <c r="F6220" s="118"/>
      <c r="G6220" s="118"/>
      <c r="H6220" s="118"/>
      <c r="I6220" s="118"/>
      <c r="J6220" s="118"/>
      <c r="K6220" s="118"/>
      <c r="L6220" s="118"/>
      <c r="M6220" s="118"/>
      <c r="N6220" s="118"/>
      <c r="O6220" s="143" t="str">
        <f>IF(H6220="","",(S6220/S6220)&amp;":"&amp;ROUND(AH6220/S6220,2))</f>
        <v/>
      </c>
      <c r="P6220" s="118"/>
      <c r="Q6220" s="118"/>
      <c r="R6220" s="143" t="str">
        <f>IF(H6220="","",(S6220/S6220)&amp;":"&amp;ROUND(AI6220/S6220,2))</f>
        <v/>
      </c>
      <c r="S6220" s="144" t="str">
        <f t="shared" si="1169"/>
        <v/>
      </c>
      <c r="T6220" s="145" t="str">
        <f t="shared" si="1170"/>
        <v/>
      </c>
      <c r="U6220" s="118"/>
      <c r="V6220" s="145" t="str">
        <f t="shared" si="1171"/>
        <v/>
      </c>
      <c r="W6220" s="144" t="str">
        <f t="shared" si="1172"/>
        <v/>
      </c>
      <c r="X6220" s="146" t="str">
        <f>IF(C6220="","",IF(OR(C6220="Trade",C6220="Multi Position"),(X6219+V6220),IF(C6220="Deposit",(X6219+AE6220),IF(C6220="Withdrawal",(X6219-AE6220)))))</f>
        <v/>
      </c>
      <c r="Y6220" s="145" t="str">
        <f t="shared" si="1173"/>
        <v/>
      </c>
      <c r="Z6220" s="118"/>
      <c r="AA6220" s="118"/>
      <c r="AB6220" s="118"/>
      <c r="AC6220" s="118"/>
      <c r="AD6220" s="118"/>
      <c r="AE6220" s="139"/>
      <c r="AF6220" s="118"/>
      <c r="AG6220" s="118"/>
      <c r="AH6220" s="147" t="str">
        <f t="shared" si="1174"/>
        <v/>
      </c>
      <c r="AI6220" s="147" t="str">
        <f t="shared" si="1175"/>
        <v/>
      </c>
      <c r="AJ6220" s="148" t="str">
        <f t="shared" si="1164"/>
        <v/>
      </c>
      <c r="AK6220" s="148" t="str">
        <f t="shared" si="1165"/>
        <v/>
      </c>
      <c r="AL6220" s="147" t="str">
        <f t="shared" si="1166"/>
        <v/>
      </c>
      <c r="AM6220" s="147" t="str">
        <f t="shared" si="1167"/>
        <v/>
      </c>
      <c r="AN6220" s="147" t="str">
        <f t="shared" si="1168"/>
        <v/>
      </c>
      <c r="AO6220" s="118"/>
    </row>
    <row r="6221" spans="1:41">
      <c r="A6221" s="118"/>
      <c r="B6221" s="118"/>
      <c r="C6221" s="118"/>
      <c r="D6221" s="118"/>
      <c r="E6221" s="118"/>
      <c r="F6221" s="118"/>
      <c r="G6221" s="118"/>
      <c r="H6221" s="118"/>
      <c r="I6221" s="118"/>
      <c r="J6221" s="118"/>
      <c r="K6221" s="118"/>
      <c r="L6221" s="118"/>
      <c r="M6221" s="118"/>
      <c r="N6221" s="118"/>
      <c r="O6221" s="143" t="str">
        <f>IF(H6221="","",(S6221/S6221)&amp;":"&amp;ROUND(AH6221/S6221,2))</f>
        <v/>
      </c>
      <c r="P6221" s="118"/>
      <c r="Q6221" s="118"/>
      <c r="R6221" s="143" t="str">
        <f>IF(H6221="","",(S6221/S6221)&amp;":"&amp;ROUND(AI6221/S6221,2))</f>
        <v/>
      </c>
      <c r="S6221" s="144" t="str">
        <f t="shared" si="1169"/>
        <v/>
      </c>
      <c r="T6221" s="145" t="str">
        <f t="shared" si="1170"/>
        <v/>
      </c>
      <c r="U6221" s="118"/>
      <c r="V6221" s="145" t="str">
        <f t="shared" si="1171"/>
        <v/>
      </c>
      <c r="W6221" s="144" t="str">
        <f t="shared" si="1172"/>
        <v/>
      </c>
      <c r="X6221" s="146" t="str">
        <f>IF(C6221="","",IF(OR(C6221="Trade",C6221="Multi Position"),(X6220+V6221),IF(C6221="Deposit",(X6220+AE6221),IF(C6221="Withdrawal",(X6220-AE6221)))))</f>
        <v/>
      </c>
      <c r="Y6221" s="145" t="str">
        <f t="shared" si="1173"/>
        <v/>
      </c>
      <c r="Z6221" s="118"/>
      <c r="AA6221" s="118"/>
      <c r="AB6221" s="118"/>
      <c r="AC6221" s="118"/>
      <c r="AD6221" s="118"/>
      <c r="AE6221" s="139"/>
      <c r="AF6221" s="118"/>
      <c r="AG6221" s="118"/>
      <c r="AH6221" s="147" t="str">
        <f t="shared" si="1174"/>
        <v/>
      </c>
      <c r="AI6221" s="147" t="str">
        <f t="shared" si="1175"/>
        <v/>
      </c>
      <c r="AJ6221" s="148" t="str">
        <f t="shared" si="1164"/>
        <v/>
      </c>
      <c r="AK6221" s="148" t="str">
        <f t="shared" si="1165"/>
        <v/>
      </c>
      <c r="AL6221" s="147" t="str">
        <f t="shared" si="1166"/>
        <v/>
      </c>
      <c r="AM6221" s="147" t="str">
        <f t="shared" si="1167"/>
        <v/>
      </c>
      <c r="AN6221" s="147" t="str">
        <f t="shared" si="1168"/>
        <v/>
      </c>
      <c r="AO6221" s="118"/>
    </row>
    <row r="6222" spans="1:41">
      <c r="A6222" s="118"/>
      <c r="B6222" s="118"/>
      <c r="C6222" s="118"/>
      <c r="D6222" s="118"/>
      <c r="E6222" s="118"/>
      <c r="F6222" s="118"/>
      <c r="G6222" s="118"/>
      <c r="H6222" s="118"/>
      <c r="I6222" s="118"/>
      <c r="J6222" s="118"/>
      <c r="K6222" s="118"/>
      <c r="L6222" s="118"/>
      <c r="M6222" s="118"/>
      <c r="N6222" s="118"/>
      <c r="O6222" s="143" t="str">
        <f>IF(H6222="","",(S6222/S6222)&amp;":"&amp;ROUND(AH6222/S6222,2))</f>
        <v/>
      </c>
      <c r="P6222" s="118"/>
      <c r="Q6222" s="118"/>
      <c r="R6222" s="143" t="str">
        <f>IF(H6222="","",(S6222/S6222)&amp;":"&amp;ROUND(AI6222/S6222,2))</f>
        <v/>
      </c>
      <c r="S6222" s="144" t="str">
        <f t="shared" si="1169"/>
        <v/>
      </c>
      <c r="T6222" s="145" t="str">
        <f t="shared" si="1170"/>
        <v/>
      </c>
      <c r="U6222" s="118"/>
      <c r="V6222" s="145" t="str">
        <f t="shared" si="1171"/>
        <v/>
      </c>
      <c r="W6222" s="144" t="str">
        <f t="shared" si="1172"/>
        <v/>
      </c>
      <c r="X6222" s="146" t="str">
        <f>IF(C6222="","",IF(OR(C6222="Trade",C6222="Multi Position"),(X6221+V6222),IF(C6222="Deposit",(X6221+AE6222),IF(C6222="Withdrawal",(X6221-AE6222)))))</f>
        <v/>
      </c>
      <c r="Y6222" s="145" t="str">
        <f t="shared" si="1173"/>
        <v/>
      </c>
      <c r="Z6222" s="118"/>
      <c r="AA6222" s="118"/>
      <c r="AB6222" s="118"/>
      <c r="AC6222" s="118"/>
      <c r="AD6222" s="118"/>
      <c r="AE6222" s="139"/>
      <c r="AF6222" s="118"/>
      <c r="AG6222" s="118"/>
      <c r="AH6222" s="147" t="str">
        <f t="shared" si="1174"/>
        <v/>
      </c>
      <c r="AI6222" s="147" t="str">
        <f t="shared" si="1175"/>
        <v/>
      </c>
      <c r="AJ6222" s="148" t="str">
        <f t="shared" si="1164"/>
        <v/>
      </c>
      <c r="AK6222" s="148" t="str">
        <f t="shared" si="1165"/>
        <v/>
      </c>
      <c r="AL6222" s="147" t="str">
        <f t="shared" si="1166"/>
        <v/>
      </c>
      <c r="AM6222" s="147" t="str">
        <f t="shared" si="1167"/>
        <v/>
      </c>
      <c r="AN6222" s="147" t="str">
        <f t="shared" si="1168"/>
        <v/>
      </c>
      <c r="AO6222" s="118"/>
    </row>
    <row r="6223" spans="1:41">
      <c r="A6223" s="118"/>
      <c r="B6223" s="118"/>
      <c r="C6223" s="118"/>
      <c r="D6223" s="118"/>
      <c r="E6223" s="118"/>
      <c r="F6223" s="118"/>
      <c r="G6223" s="118"/>
      <c r="H6223" s="118"/>
      <c r="I6223" s="118"/>
      <c r="J6223" s="118"/>
      <c r="K6223" s="118"/>
      <c r="L6223" s="118"/>
      <c r="M6223" s="118"/>
      <c r="N6223" s="118"/>
      <c r="O6223" s="143" t="str">
        <f>IF(H6223="","",(S6223/S6223)&amp;":"&amp;ROUND(AH6223/S6223,2))</f>
        <v/>
      </c>
      <c r="P6223" s="118"/>
      <c r="Q6223" s="118"/>
      <c r="R6223" s="143" t="str">
        <f>IF(H6223="","",(S6223/S6223)&amp;":"&amp;ROUND(AI6223/S6223,2))</f>
        <v/>
      </c>
      <c r="S6223" s="144" t="str">
        <f t="shared" si="1169"/>
        <v/>
      </c>
      <c r="T6223" s="145" t="str">
        <f t="shared" si="1170"/>
        <v/>
      </c>
      <c r="U6223" s="118"/>
      <c r="V6223" s="145" t="str">
        <f t="shared" si="1171"/>
        <v/>
      </c>
      <c r="W6223" s="144" t="str">
        <f t="shared" si="1172"/>
        <v/>
      </c>
      <c r="X6223" s="146" t="str">
        <f>IF(C6223="","",IF(OR(C6223="Trade",C6223="Multi Position"),(X6222+V6223),IF(C6223="Deposit",(X6222+AE6223),IF(C6223="Withdrawal",(X6222-AE6223)))))</f>
        <v/>
      </c>
      <c r="Y6223" s="145" t="str">
        <f t="shared" si="1173"/>
        <v/>
      </c>
      <c r="Z6223" s="118"/>
      <c r="AA6223" s="118"/>
      <c r="AB6223" s="118"/>
      <c r="AC6223" s="118"/>
      <c r="AD6223" s="118"/>
      <c r="AE6223" s="139"/>
      <c r="AF6223" s="118"/>
      <c r="AG6223" s="118"/>
      <c r="AH6223" s="147" t="str">
        <f t="shared" si="1174"/>
        <v/>
      </c>
      <c r="AI6223" s="147" t="str">
        <f t="shared" si="1175"/>
        <v/>
      </c>
      <c r="AJ6223" s="148" t="str">
        <f t="shared" si="1164"/>
        <v/>
      </c>
      <c r="AK6223" s="148" t="str">
        <f t="shared" si="1165"/>
        <v/>
      </c>
      <c r="AL6223" s="147" t="str">
        <f t="shared" si="1166"/>
        <v/>
      </c>
      <c r="AM6223" s="147" t="str">
        <f t="shared" si="1167"/>
        <v/>
      </c>
      <c r="AN6223" s="147" t="str">
        <f t="shared" si="1168"/>
        <v/>
      </c>
      <c r="AO6223" s="118"/>
    </row>
    <row r="6224" spans="1:41">
      <c r="A6224" s="118"/>
      <c r="B6224" s="118"/>
      <c r="C6224" s="118"/>
      <c r="D6224" s="118"/>
      <c r="E6224" s="118"/>
      <c r="F6224" s="118"/>
      <c r="G6224" s="118"/>
      <c r="H6224" s="118"/>
      <c r="I6224" s="118"/>
      <c r="J6224" s="118"/>
      <c r="K6224" s="118"/>
      <c r="L6224" s="118"/>
      <c r="M6224" s="118"/>
      <c r="N6224" s="118"/>
      <c r="O6224" s="143" t="str">
        <f>IF(H6224="","",(S6224/S6224)&amp;":"&amp;ROUND(AH6224/S6224,2))</f>
        <v/>
      </c>
      <c r="P6224" s="118"/>
      <c r="Q6224" s="118"/>
      <c r="R6224" s="143" t="str">
        <f>IF(H6224="","",(S6224/S6224)&amp;":"&amp;ROUND(AI6224/S6224,2))</f>
        <v/>
      </c>
      <c r="S6224" s="144" t="str">
        <f t="shared" si="1169"/>
        <v/>
      </c>
      <c r="T6224" s="145" t="str">
        <f t="shared" si="1170"/>
        <v/>
      </c>
      <c r="U6224" s="118"/>
      <c r="V6224" s="145" t="str">
        <f t="shared" si="1171"/>
        <v/>
      </c>
      <c r="W6224" s="144" t="str">
        <f t="shared" si="1172"/>
        <v/>
      </c>
      <c r="X6224" s="146" t="str">
        <f>IF(C6224="","",IF(OR(C6224="Trade",C6224="Multi Position"),(X6223+V6224),IF(C6224="Deposit",(X6223+AE6224),IF(C6224="Withdrawal",(X6223-AE6224)))))</f>
        <v/>
      </c>
      <c r="Y6224" s="145" t="str">
        <f t="shared" si="1173"/>
        <v/>
      </c>
      <c r="Z6224" s="118"/>
      <c r="AA6224" s="118"/>
      <c r="AB6224" s="118"/>
      <c r="AC6224" s="118"/>
      <c r="AD6224" s="118"/>
      <c r="AE6224" s="139"/>
      <c r="AF6224" s="118"/>
      <c r="AG6224" s="118"/>
      <c r="AH6224" s="147" t="str">
        <f t="shared" si="1174"/>
        <v/>
      </c>
      <c r="AI6224" s="147" t="str">
        <f t="shared" si="1175"/>
        <v/>
      </c>
      <c r="AJ6224" s="148" t="str">
        <f t="shared" si="1164"/>
        <v/>
      </c>
      <c r="AK6224" s="148" t="str">
        <f t="shared" si="1165"/>
        <v/>
      </c>
      <c r="AL6224" s="147" t="str">
        <f t="shared" si="1166"/>
        <v/>
      </c>
      <c r="AM6224" s="147" t="str">
        <f t="shared" si="1167"/>
        <v/>
      </c>
      <c r="AN6224" s="147" t="str">
        <f t="shared" si="1168"/>
        <v/>
      </c>
      <c r="AO6224" s="118"/>
    </row>
    <row r="6225" spans="1:41">
      <c r="A6225" s="118"/>
      <c r="B6225" s="118"/>
      <c r="C6225" s="118"/>
      <c r="D6225" s="118"/>
      <c r="E6225" s="118"/>
      <c r="F6225" s="118"/>
      <c r="G6225" s="118"/>
      <c r="H6225" s="118"/>
      <c r="I6225" s="118"/>
      <c r="J6225" s="118"/>
      <c r="K6225" s="118"/>
      <c r="L6225" s="118"/>
      <c r="M6225" s="118"/>
      <c r="N6225" s="118"/>
      <c r="O6225" s="143" t="str">
        <f>IF(H6225="","",(S6225/S6225)&amp;":"&amp;ROUND(AH6225/S6225,2))</f>
        <v/>
      </c>
      <c r="P6225" s="118"/>
      <c r="Q6225" s="118"/>
      <c r="R6225" s="143" t="str">
        <f>IF(H6225="","",(S6225/S6225)&amp;":"&amp;ROUND(AI6225/S6225,2))</f>
        <v/>
      </c>
      <c r="S6225" s="144" t="str">
        <f t="shared" si="1169"/>
        <v/>
      </c>
      <c r="T6225" s="145" t="str">
        <f t="shared" si="1170"/>
        <v/>
      </c>
      <c r="U6225" s="118"/>
      <c r="V6225" s="145" t="str">
        <f t="shared" si="1171"/>
        <v/>
      </c>
      <c r="W6225" s="144" t="str">
        <f t="shared" si="1172"/>
        <v/>
      </c>
      <c r="X6225" s="146" t="str">
        <f>IF(C6225="","",IF(OR(C6225="Trade",C6225="Multi Position"),(X6224+V6225),IF(C6225="Deposit",(X6224+AE6225),IF(C6225="Withdrawal",(X6224-AE6225)))))</f>
        <v/>
      </c>
      <c r="Y6225" s="145" t="str">
        <f t="shared" si="1173"/>
        <v/>
      </c>
      <c r="Z6225" s="118"/>
      <c r="AA6225" s="118"/>
      <c r="AB6225" s="118"/>
      <c r="AC6225" s="118"/>
      <c r="AD6225" s="118"/>
      <c r="AE6225" s="139"/>
      <c r="AF6225" s="118"/>
      <c r="AG6225" s="118"/>
      <c r="AH6225" s="147" t="str">
        <f t="shared" si="1174"/>
        <v/>
      </c>
      <c r="AI6225" s="147" t="str">
        <f t="shared" si="1175"/>
        <v/>
      </c>
      <c r="AJ6225" s="148" t="str">
        <f t="shared" si="1164"/>
        <v/>
      </c>
      <c r="AK6225" s="148" t="str">
        <f t="shared" si="1165"/>
        <v/>
      </c>
      <c r="AL6225" s="147" t="str">
        <f t="shared" si="1166"/>
        <v/>
      </c>
      <c r="AM6225" s="147" t="str">
        <f t="shared" si="1167"/>
        <v/>
      </c>
      <c r="AN6225" s="147" t="str">
        <f t="shared" si="1168"/>
        <v/>
      </c>
      <c r="AO6225" s="118"/>
    </row>
    <row r="6226" spans="1:41">
      <c r="A6226" s="118"/>
      <c r="B6226" s="118"/>
      <c r="C6226" s="118"/>
      <c r="D6226" s="118"/>
      <c r="E6226" s="118"/>
      <c r="F6226" s="118"/>
      <c r="G6226" s="118"/>
      <c r="H6226" s="118"/>
      <c r="I6226" s="118"/>
      <c r="J6226" s="118"/>
      <c r="K6226" s="118"/>
      <c r="L6226" s="118"/>
      <c r="M6226" s="118"/>
      <c r="N6226" s="118"/>
      <c r="O6226" s="143" t="str">
        <f>IF(H6226="","",(S6226/S6226)&amp;":"&amp;ROUND(AH6226/S6226,2))</f>
        <v/>
      </c>
      <c r="P6226" s="118"/>
      <c r="Q6226" s="118"/>
      <c r="R6226" s="143" t="str">
        <f>IF(H6226="","",(S6226/S6226)&amp;":"&amp;ROUND(AI6226/S6226,2))</f>
        <v/>
      </c>
      <c r="S6226" s="144" t="str">
        <f t="shared" si="1169"/>
        <v/>
      </c>
      <c r="T6226" s="145" t="str">
        <f t="shared" si="1170"/>
        <v/>
      </c>
      <c r="U6226" s="118"/>
      <c r="V6226" s="145" t="str">
        <f t="shared" si="1171"/>
        <v/>
      </c>
      <c r="W6226" s="144" t="str">
        <f t="shared" si="1172"/>
        <v/>
      </c>
      <c r="X6226" s="146" t="str">
        <f>IF(C6226="","",IF(OR(C6226="Trade",C6226="Multi Position"),(X6225+V6226),IF(C6226="Deposit",(X6225+AE6226),IF(C6226="Withdrawal",(X6225-AE6226)))))</f>
        <v/>
      </c>
      <c r="Y6226" s="145" t="str">
        <f t="shared" si="1173"/>
        <v/>
      </c>
      <c r="Z6226" s="118"/>
      <c r="AA6226" s="118"/>
      <c r="AB6226" s="118"/>
      <c r="AC6226" s="118"/>
      <c r="AD6226" s="118"/>
      <c r="AE6226" s="139"/>
      <c r="AF6226" s="118"/>
      <c r="AG6226" s="118"/>
      <c r="AH6226" s="147" t="str">
        <f t="shared" si="1174"/>
        <v/>
      </c>
      <c r="AI6226" s="147" t="str">
        <f t="shared" si="1175"/>
        <v/>
      </c>
      <c r="AJ6226" s="148" t="str">
        <f t="shared" si="1164"/>
        <v/>
      </c>
      <c r="AK6226" s="148" t="str">
        <f t="shared" si="1165"/>
        <v/>
      </c>
      <c r="AL6226" s="147" t="str">
        <f t="shared" si="1166"/>
        <v/>
      </c>
      <c r="AM6226" s="147" t="str">
        <f t="shared" si="1167"/>
        <v/>
      </c>
      <c r="AN6226" s="147" t="str">
        <f t="shared" si="1168"/>
        <v/>
      </c>
      <c r="AO6226" s="118"/>
    </row>
    <row r="6227" spans="1:41">
      <c r="A6227" s="118"/>
      <c r="B6227" s="118"/>
      <c r="C6227" s="118"/>
      <c r="D6227" s="118"/>
      <c r="E6227" s="118"/>
      <c r="F6227" s="118"/>
      <c r="G6227" s="118"/>
      <c r="H6227" s="118"/>
      <c r="I6227" s="118"/>
      <c r="J6227" s="118"/>
      <c r="K6227" s="118"/>
      <c r="L6227" s="118"/>
      <c r="M6227" s="118"/>
      <c r="N6227" s="118"/>
      <c r="O6227" s="143" t="str">
        <f>IF(H6227="","",(S6227/S6227)&amp;":"&amp;ROUND(AH6227/S6227,2))</f>
        <v/>
      </c>
      <c r="P6227" s="118"/>
      <c r="Q6227" s="118"/>
      <c r="R6227" s="143" t="str">
        <f>IF(H6227="","",(S6227/S6227)&amp;":"&amp;ROUND(AI6227/S6227,2))</f>
        <v/>
      </c>
      <c r="S6227" s="144" t="str">
        <f t="shared" si="1169"/>
        <v/>
      </c>
      <c r="T6227" s="145" t="str">
        <f t="shared" si="1170"/>
        <v/>
      </c>
      <c r="U6227" s="118"/>
      <c r="V6227" s="145" t="str">
        <f t="shared" si="1171"/>
        <v/>
      </c>
      <c r="W6227" s="144" t="str">
        <f t="shared" si="1172"/>
        <v/>
      </c>
      <c r="X6227" s="146" t="str">
        <f>IF(C6227="","",IF(OR(C6227="Trade",C6227="Multi Position"),(X6226+V6227),IF(C6227="Deposit",(X6226+AE6227),IF(C6227="Withdrawal",(X6226-AE6227)))))</f>
        <v/>
      </c>
      <c r="Y6227" s="145" t="str">
        <f t="shared" si="1173"/>
        <v/>
      </c>
      <c r="Z6227" s="118"/>
      <c r="AA6227" s="118"/>
      <c r="AB6227" s="118"/>
      <c r="AC6227" s="118"/>
      <c r="AD6227" s="118"/>
      <c r="AE6227" s="139"/>
      <c r="AF6227" s="118"/>
      <c r="AG6227" s="118"/>
      <c r="AH6227" s="147" t="str">
        <f t="shared" si="1174"/>
        <v/>
      </c>
      <c r="AI6227" s="147" t="str">
        <f t="shared" si="1175"/>
        <v/>
      </c>
      <c r="AJ6227" s="148" t="str">
        <f t="shared" si="1164"/>
        <v/>
      </c>
      <c r="AK6227" s="148" t="str">
        <f t="shared" si="1165"/>
        <v/>
      </c>
      <c r="AL6227" s="147" t="str">
        <f t="shared" si="1166"/>
        <v/>
      </c>
      <c r="AM6227" s="147" t="str">
        <f t="shared" si="1167"/>
        <v/>
      </c>
      <c r="AN6227" s="147" t="str">
        <f t="shared" si="1168"/>
        <v/>
      </c>
      <c r="AO6227" s="118"/>
    </row>
    <row r="6228" spans="1:41">
      <c r="A6228" s="118"/>
      <c r="B6228" s="118"/>
      <c r="C6228" s="118"/>
      <c r="D6228" s="118"/>
      <c r="E6228" s="118"/>
      <c r="F6228" s="118"/>
      <c r="G6228" s="118"/>
      <c r="H6228" s="118"/>
      <c r="I6228" s="118"/>
      <c r="J6228" s="118"/>
      <c r="K6228" s="118"/>
      <c r="L6228" s="118"/>
      <c r="M6228" s="118"/>
      <c r="N6228" s="118"/>
      <c r="O6228" s="143" t="str">
        <f>IF(H6228="","",(S6228/S6228)&amp;":"&amp;ROUND(AH6228/S6228,2))</f>
        <v/>
      </c>
      <c r="P6228" s="118"/>
      <c r="Q6228" s="118"/>
      <c r="R6228" s="143" t="str">
        <f>IF(H6228="","",(S6228/S6228)&amp;":"&amp;ROUND(AI6228/S6228,2))</f>
        <v/>
      </c>
      <c r="S6228" s="144" t="str">
        <f t="shared" si="1169"/>
        <v/>
      </c>
      <c r="T6228" s="145" t="str">
        <f t="shared" si="1170"/>
        <v/>
      </c>
      <c r="U6228" s="118"/>
      <c r="V6228" s="145" t="str">
        <f t="shared" si="1171"/>
        <v/>
      </c>
      <c r="W6228" s="144" t="str">
        <f t="shared" si="1172"/>
        <v/>
      </c>
      <c r="X6228" s="146" t="str">
        <f>IF(C6228="","",IF(OR(C6228="Trade",C6228="Multi Position"),(X6227+V6228),IF(C6228="Deposit",(X6227+AE6228),IF(C6228="Withdrawal",(X6227-AE6228)))))</f>
        <v/>
      </c>
      <c r="Y6228" s="145" t="str">
        <f t="shared" si="1173"/>
        <v/>
      </c>
      <c r="Z6228" s="118"/>
      <c r="AA6228" s="118"/>
      <c r="AB6228" s="118"/>
      <c r="AC6228" s="118"/>
      <c r="AD6228" s="118"/>
      <c r="AE6228" s="139"/>
      <c r="AF6228" s="118"/>
      <c r="AG6228" s="118"/>
      <c r="AH6228" s="147" t="str">
        <f t="shared" si="1174"/>
        <v/>
      </c>
      <c r="AI6228" s="147" t="str">
        <f t="shared" si="1175"/>
        <v/>
      </c>
      <c r="AJ6228" s="148" t="str">
        <f t="shared" si="1164"/>
        <v/>
      </c>
      <c r="AK6228" s="148" t="str">
        <f t="shared" si="1165"/>
        <v/>
      </c>
      <c r="AL6228" s="147" t="str">
        <f t="shared" si="1166"/>
        <v/>
      </c>
      <c r="AM6228" s="147" t="str">
        <f t="shared" si="1167"/>
        <v/>
      </c>
      <c r="AN6228" s="147" t="str">
        <f t="shared" si="1168"/>
        <v/>
      </c>
      <c r="AO6228" s="118"/>
    </row>
    <row r="6229" spans="1:41">
      <c r="A6229" s="118"/>
      <c r="B6229" s="118"/>
      <c r="C6229" s="118"/>
      <c r="D6229" s="118"/>
      <c r="E6229" s="118"/>
      <c r="F6229" s="118"/>
      <c r="G6229" s="118"/>
      <c r="H6229" s="118"/>
      <c r="I6229" s="118"/>
      <c r="J6229" s="118"/>
      <c r="K6229" s="118"/>
      <c r="L6229" s="118"/>
      <c r="M6229" s="118"/>
      <c r="N6229" s="118"/>
      <c r="O6229" s="143" t="str">
        <f>IF(H6229="","",(S6229/S6229)&amp;":"&amp;ROUND(AH6229/S6229,2))</f>
        <v/>
      </c>
      <c r="P6229" s="118"/>
      <c r="Q6229" s="118"/>
      <c r="R6229" s="143" t="str">
        <f>IF(H6229="","",(S6229/S6229)&amp;":"&amp;ROUND(AI6229/S6229,2))</f>
        <v/>
      </c>
      <c r="S6229" s="144" t="str">
        <f t="shared" si="1169"/>
        <v/>
      </c>
      <c r="T6229" s="145" t="str">
        <f t="shared" si="1170"/>
        <v/>
      </c>
      <c r="U6229" s="118"/>
      <c r="V6229" s="145" t="str">
        <f t="shared" si="1171"/>
        <v/>
      </c>
      <c r="W6229" s="144" t="str">
        <f t="shared" si="1172"/>
        <v/>
      </c>
      <c r="X6229" s="146" t="str">
        <f>IF(C6229="","",IF(OR(C6229="Trade",C6229="Multi Position"),(X6228+V6229),IF(C6229="Deposit",(X6228+AE6229),IF(C6229="Withdrawal",(X6228-AE6229)))))</f>
        <v/>
      </c>
      <c r="Y6229" s="145" t="str">
        <f t="shared" si="1173"/>
        <v/>
      </c>
      <c r="Z6229" s="118"/>
      <c r="AA6229" s="118"/>
      <c r="AB6229" s="118"/>
      <c r="AC6229" s="118"/>
      <c r="AD6229" s="118"/>
      <c r="AE6229" s="139"/>
      <c r="AF6229" s="118"/>
      <c r="AG6229" s="118"/>
      <c r="AH6229" s="147" t="str">
        <f t="shared" si="1174"/>
        <v/>
      </c>
      <c r="AI6229" s="147" t="str">
        <f t="shared" si="1175"/>
        <v/>
      </c>
      <c r="AJ6229" s="148" t="str">
        <f t="shared" si="1164"/>
        <v/>
      </c>
      <c r="AK6229" s="148" t="str">
        <f t="shared" si="1165"/>
        <v/>
      </c>
      <c r="AL6229" s="147" t="str">
        <f t="shared" si="1166"/>
        <v/>
      </c>
      <c r="AM6229" s="147" t="str">
        <f t="shared" si="1167"/>
        <v/>
      </c>
      <c r="AN6229" s="147" t="str">
        <f t="shared" si="1168"/>
        <v/>
      </c>
      <c r="AO6229" s="118"/>
    </row>
    <row r="6230" spans="1:41">
      <c r="A6230" s="118"/>
      <c r="B6230" s="118"/>
      <c r="C6230" s="118"/>
      <c r="D6230" s="118"/>
      <c r="E6230" s="118"/>
      <c r="F6230" s="118"/>
      <c r="G6230" s="118"/>
      <c r="H6230" s="118"/>
      <c r="I6230" s="118"/>
      <c r="J6230" s="118"/>
      <c r="K6230" s="118"/>
      <c r="L6230" s="118"/>
      <c r="M6230" s="118"/>
      <c r="N6230" s="118"/>
      <c r="O6230" s="143" t="str">
        <f>IF(H6230="","",(S6230/S6230)&amp;":"&amp;ROUND(AH6230/S6230,2))</f>
        <v/>
      </c>
      <c r="P6230" s="118"/>
      <c r="Q6230" s="118"/>
      <c r="R6230" s="143" t="str">
        <f>IF(H6230="","",(S6230/S6230)&amp;":"&amp;ROUND(AI6230/S6230,2))</f>
        <v/>
      </c>
      <c r="S6230" s="144" t="str">
        <f t="shared" si="1169"/>
        <v/>
      </c>
      <c r="T6230" s="145" t="str">
        <f t="shared" si="1170"/>
        <v/>
      </c>
      <c r="U6230" s="118"/>
      <c r="V6230" s="145" t="str">
        <f t="shared" si="1171"/>
        <v/>
      </c>
      <c r="W6230" s="144" t="str">
        <f t="shared" si="1172"/>
        <v/>
      </c>
      <c r="X6230" s="146" t="str">
        <f>IF(C6230="","",IF(OR(C6230="Trade",C6230="Multi Position"),(X6229+V6230),IF(C6230="Deposit",(X6229+AE6230),IF(C6230="Withdrawal",(X6229-AE6230)))))</f>
        <v/>
      </c>
      <c r="Y6230" s="145" t="str">
        <f t="shared" si="1173"/>
        <v/>
      </c>
      <c r="Z6230" s="118"/>
      <c r="AA6230" s="118"/>
      <c r="AB6230" s="118"/>
      <c r="AC6230" s="118"/>
      <c r="AD6230" s="118"/>
      <c r="AE6230" s="139"/>
      <c r="AF6230" s="118"/>
      <c r="AG6230" s="118"/>
      <c r="AH6230" s="147" t="str">
        <f t="shared" si="1174"/>
        <v/>
      </c>
      <c r="AI6230" s="147" t="str">
        <f t="shared" si="1175"/>
        <v/>
      </c>
      <c r="AJ6230" s="148" t="str">
        <f t="shared" si="1164"/>
        <v/>
      </c>
      <c r="AK6230" s="148" t="str">
        <f t="shared" si="1165"/>
        <v/>
      </c>
      <c r="AL6230" s="147" t="str">
        <f t="shared" si="1166"/>
        <v/>
      </c>
      <c r="AM6230" s="147" t="str">
        <f t="shared" si="1167"/>
        <v/>
      </c>
      <c r="AN6230" s="147" t="str">
        <f t="shared" si="1168"/>
        <v/>
      </c>
      <c r="AO6230" s="118"/>
    </row>
    <row r="6231" spans="1:41">
      <c r="A6231" s="118"/>
      <c r="B6231" s="118"/>
      <c r="C6231" s="118"/>
      <c r="D6231" s="118"/>
      <c r="E6231" s="118"/>
      <c r="F6231" s="118"/>
      <c r="G6231" s="118"/>
      <c r="H6231" s="118"/>
      <c r="I6231" s="118"/>
      <c r="J6231" s="118"/>
      <c r="K6231" s="118"/>
      <c r="L6231" s="118"/>
      <c r="M6231" s="118"/>
      <c r="N6231" s="118"/>
      <c r="O6231" s="143" t="str">
        <f>IF(H6231="","",(S6231/S6231)&amp;":"&amp;ROUND(AH6231/S6231,2))</f>
        <v/>
      </c>
      <c r="P6231" s="118"/>
      <c r="Q6231" s="118"/>
      <c r="R6231" s="143" t="str">
        <f>IF(H6231="","",(S6231/S6231)&amp;":"&amp;ROUND(AI6231/S6231,2))</f>
        <v/>
      </c>
      <c r="S6231" s="144" t="str">
        <f t="shared" si="1169"/>
        <v/>
      </c>
      <c r="T6231" s="145" t="str">
        <f t="shared" si="1170"/>
        <v/>
      </c>
      <c r="U6231" s="118"/>
      <c r="V6231" s="145" t="str">
        <f t="shared" si="1171"/>
        <v/>
      </c>
      <c r="W6231" s="144" t="str">
        <f t="shared" si="1172"/>
        <v/>
      </c>
      <c r="X6231" s="146" t="str">
        <f>IF(C6231="","",IF(OR(C6231="Trade",C6231="Multi Position"),(X6230+V6231),IF(C6231="Deposit",(X6230+AE6231),IF(C6231="Withdrawal",(X6230-AE6231)))))</f>
        <v/>
      </c>
      <c r="Y6231" s="145" t="str">
        <f t="shared" si="1173"/>
        <v/>
      </c>
      <c r="Z6231" s="118"/>
      <c r="AA6231" s="118"/>
      <c r="AB6231" s="118"/>
      <c r="AC6231" s="118"/>
      <c r="AD6231" s="118"/>
      <c r="AE6231" s="139"/>
      <c r="AF6231" s="118"/>
      <c r="AG6231" s="118"/>
      <c r="AH6231" s="147" t="str">
        <f t="shared" si="1174"/>
        <v/>
      </c>
      <c r="AI6231" s="147" t="str">
        <f t="shared" si="1175"/>
        <v/>
      </c>
      <c r="AJ6231" s="148" t="str">
        <f t="shared" si="1164"/>
        <v/>
      </c>
      <c r="AK6231" s="148" t="str">
        <f t="shared" si="1165"/>
        <v/>
      </c>
      <c r="AL6231" s="147" t="str">
        <f t="shared" si="1166"/>
        <v/>
      </c>
      <c r="AM6231" s="147" t="str">
        <f t="shared" si="1167"/>
        <v/>
      </c>
      <c r="AN6231" s="147" t="str">
        <f t="shared" si="1168"/>
        <v/>
      </c>
      <c r="AO6231" s="118"/>
    </row>
    <row r="6232" spans="1:41">
      <c r="A6232" s="118"/>
      <c r="B6232" s="118"/>
      <c r="C6232" s="118"/>
      <c r="D6232" s="118"/>
      <c r="E6232" s="118"/>
      <c r="F6232" s="118"/>
      <c r="G6232" s="118"/>
      <c r="H6232" s="118"/>
      <c r="I6232" s="118"/>
      <c r="J6232" s="118"/>
      <c r="K6232" s="118"/>
      <c r="L6232" s="118"/>
      <c r="M6232" s="118"/>
      <c r="N6232" s="118"/>
      <c r="O6232" s="143" t="str">
        <f>IF(H6232="","",(S6232/S6232)&amp;":"&amp;ROUND(AH6232/S6232,2))</f>
        <v/>
      </c>
      <c r="P6232" s="118"/>
      <c r="Q6232" s="118"/>
      <c r="R6232" s="143" t="str">
        <f>IF(H6232="","",(S6232/S6232)&amp;":"&amp;ROUND(AI6232/S6232,2))</f>
        <v/>
      </c>
      <c r="S6232" s="144" t="str">
        <f t="shared" si="1169"/>
        <v/>
      </c>
      <c r="T6232" s="145" t="str">
        <f t="shared" si="1170"/>
        <v/>
      </c>
      <c r="U6232" s="118"/>
      <c r="V6232" s="145" t="str">
        <f t="shared" si="1171"/>
        <v/>
      </c>
      <c r="W6232" s="144" t="str">
        <f t="shared" si="1172"/>
        <v/>
      </c>
      <c r="X6232" s="146" t="str">
        <f>IF(C6232="","",IF(OR(C6232="Trade",C6232="Multi Position"),(X6231+V6232),IF(C6232="Deposit",(X6231+AE6232),IF(C6232="Withdrawal",(X6231-AE6232)))))</f>
        <v/>
      </c>
      <c r="Y6232" s="145" t="str">
        <f t="shared" si="1173"/>
        <v/>
      </c>
      <c r="Z6232" s="118"/>
      <c r="AA6232" s="118"/>
      <c r="AB6232" s="118"/>
      <c r="AC6232" s="118"/>
      <c r="AD6232" s="118"/>
      <c r="AE6232" s="139"/>
      <c r="AF6232" s="118"/>
      <c r="AG6232" s="118"/>
      <c r="AH6232" s="147" t="str">
        <f t="shared" si="1174"/>
        <v/>
      </c>
      <c r="AI6232" s="147" t="str">
        <f t="shared" si="1175"/>
        <v/>
      </c>
      <c r="AJ6232" s="148" t="str">
        <f t="shared" si="1164"/>
        <v/>
      </c>
      <c r="AK6232" s="148" t="str">
        <f t="shared" si="1165"/>
        <v/>
      </c>
      <c r="AL6232" s="147" t="str">
        <f t="shared" si="1166"/>
        <v/>
      </c>
      <c r="AM6232" s="147" t="str">
        <f t="shared" si="1167"/>
        <v/>
      </c>
      <c r="AN6232" s="147" t="str">
        <f t="shared" si="1168"/>
        <v/>
      </c>
      <c r="AO6232" s="118"/>
    </row>
    <row r="6233" spans="1:41">
      <c r="A6233" s="118"/>
      <c r="B6233" s="118"/>
      <c r="C6233" s="118"/>
      <c r="D6233" s="118"/>
      <c r="E6233" s="118"/>
      <c r="F6233" s="118"/>
      <c r="G6233" s="118"/>
      <c r="H6233" s="118"/>
      <c r="I6233" s="118"/>
      <c r="J6233" s="118"/>
      <c r="K6233" s="118"/>
      <c r="L6233" s="118"/>
      <c r="M6233" s="118"/>
      <c r="N6233" s="118"/>
      <c r="O6233" s="143" t="str">
        <f>IF(H6233="","",(S6233/S6233)&amp;":"&amp;ROUND(AH6233/S6233,2))</f>
        <v/>
      </c>
      <c r="P6233" s="118"/>
      <c r="Q6233" s="118"/>
      <c r="R6233" s="143" t="str">
        <f>IF(H6233="","",(S6233/S6233)&amp;":"&amp;ROUND(AI6233/S6233,2))</f>
        <v/>
      </c>
      <c r="S6233" s="144" t="str">
        <f t="shared" si="1169"/>
        <v/>
      </c>
      <c r="T6233" s="145" t="str">
        <f t="shared" si="1170"/>
        <v/>
      </c>
      <c r="U6233" s="118"/>
      <c r="V6233" s="145" t="str">
        <f t="shared" si="1171"/>
        <v/>
      </c>
      <c r="W6233" s="144" t="str">
        <f t="shared" si="1172"/>
        <v/>
      </c>
      <c r="X6233" s="146" t="str">
        <f>IF(C6233="","",IF(OR(C6233="Trade",C6233="Multi Position"),(X6232+V6233),IF(C6233="Deposit",(X6232+AE6233),IF(C6233="Withdrawal",(X6232-AE6233)))))</f>
        <v/>
      </c>
      <c r="Y6233" s="145" t="str">
        <f t="shared" si="1173"/>
        <v/>
      </c>
      <c r="Z6233" s="118"/>
      <c r="AA6233" s="118"/>
      <c r="AB6233" s="118"/>
      <c r="AC6233" s="118"/>
      <c r="AD6233" s="118"/>
      <c r="AE6233" s="139"/>
      <c r="AF6233" s="118"/>
      <c r="AG6233" s="118"/>
      <c r="AH6233" s="147" t="str">
        <f t="shared" si="1174"/>
        <v/>
      </c>
      <c r="AI6233" s="147" t="str">
        <f t="shared" si="1175"/>
        <v/>
      </c>
      <c r="AJ6233" s="148" t="str">
        <f t="shared" si="1164"/>
        <v/>
      </c>
      <c r="AK6233" s="148" t="str">
        <f t="shared" si="1165"/>
        <v/>
      </c>
      <c r="AL6233" s="147" t="str">
        <f t="shared" si="1166"/>
        <v/>
      </c>
      <c r="AM6233" s="147" t="str">
        <f t="shared" si="1167"/>
        <v/>
      </c>
      <c r="AN6233" s="147" t="str">
        <f t="shared" si="1168"/>
        <v/>
      </c>
      <c r="AO6233" s="118"/>
    </row>
    <row r="6234" spans="1:41">
      <c r="A6234" s="118"/>
      <c r="B6234" s="118"/>
      <c r="C6234" s="118"/>
      <c r="D6234" s="118"/>
      <c r="E6234" s="118"/>
      <c r="F6234" s="118"/>
      <c r="G6234" s="118"/>
      <c r="H6234" s="118"/>
      <c r="I6234" s="118"/>
      <c r="J6234" s="118"/>
      <c r="K6234" s="118"/>
      <c r="L6234" s="118"/>
      <c r="M6234" s="118"/>
      <c r="N6234" s="118"/>
      <c r="O6234" s="143" t="str">
        <f>IF(H6234="","",(S6234/S6234)&amp;":"&amp;ROUND(AH6234/S6234,2))</f>
        <v/>
      </c>
      <c r="P6234" s="118"/>
      <c r="Q6234" s="118"/>
      <c r="R6234" s="143" t="str">
        <f>IF(H6234="","",(S6234/S6234)&amp;":"&amp;ROUND(AI6234/S6234,2))</f>
        <v/>
      </c>
      <c r="S6234" s="144" t="str">
        <f t="shared" si="1169"/>
        <v/>
      </c>
      <c r="T6234" s="145" t="str">
        <f t="shared" si="1170"/>
        <v/>
      </c>
      <c r="U6234" s="118"/>
      <c r="V6234" s="145" t="str">
        <f t="shared" si="1171"/>
        <v/>
      </c>
      <c r="W6234" s="144" t="str">
        <f t="shared" si="1172"/>
        <v/>
      </c>
      <c r="X6234" s="146" t="str">
        <f>IF(C6234="","",IF(OR(C6234="Trade",C6234="Multi Position"),(X6233+V6234),IF(C6234="Deposit",(X6233+AE6234),IF(C6234="Withdrawal",(X6233-AE6234)))))</f>
        <v/>
      </c>
      <c r="Y6234" s="145" t="str">
        <f t="shared" si="1173"/>
        <v/>
      </c>
      <c r="Z6234" s="118"/>
      <c r="AA6234" s="118"/>
      <c r="AB6234" s="118"/>
      <c r="AC6234" s="118"/>
      <c r="AD6234" s="118"/>
      <c r="AE6234" s="139"/>
      <c r="AF6234" s="118"/>
      <c r="AG6234" s="118"/>
      <c r="AH6234" s="147" t="str">
        <f t="shared" si="1174"/>
        <v/>
      </c>
      <c r="AI6234" s="147" t="str">
        <f t="shared" si="1175"/>
        <v/>
      </c>
      <c r="AJ6234" s="148" t="str">
        <f t="shared" si="1164"/>
        <v/>
      </c>
      <c r="AK6234" s="148" t="str">
        <f t="shared" si="1165"/>
        <v/>
      </c>
      <c r="AL6234" s="147" t="str">
        <f t="shared" si="1166"/>
        <v/>
      </c>
      <c r="AM6234" s="147" t="str">
        <f t="shared" si="1167"/>
        <v/>
      </c>
      <c r="AN6234" s="147" t="str">
        <f t="shared" si="1168"/>
        <v/>
      </c>
      <c r="AO6234" s="118"/>
    </row>
    <row r="6235" spans="1:41">
      <c r="A6235" s="118"/>
      <c r="B6235" s="118"/>
      <c r="C6235" s="118"/>
      <c r="D6235" s="118"/>
      <c r="E6235" s="118"/>
      <c r="F6235" s="118"/>
      <c r="G6235" s="118"/>
      <c r="H6235" s="118"/>
      <c r="I6235" s="118"/>
      <c r="J6235" s="118"/>
      <c r="K6235" s="118"/>
      <c r="L6235" s="118"/>
      <c r="M6235" s="118"/>
      <c r="N6235" s="118"/>
      <c r="O6235" s="143" t="str">
        <f>IF(H6235="","",(S6235/S6235)&amp;":"&amp;ROUND(AH6235/S6235,2))</f>
        <v/>
      </c>
      <c r="P6235" s="118"/>
      <c r="Q6235" s="118"/>
      <c r="R6235" s="143" t="str">
        <f>IF(H6235="","",(S6235/S6235)&amp;":"&amp;ROUND(AI6235/S6235,2))</f>
        <v/>
      </c>
      <c r="S6235" s="144" t="str">
        <f t="shared" si="1169"/>
        <v/>
      </c>
      <c r="T6235" s="145" t="str">
        <f t="shared" si="1170"/>
        <v/>
      </c>
      <c r="U6235" s="118"/>
      <c r="V6235" s="145" t="str">
        <f t="shared" si="1171"/>
        <v/>
      </c>
      <c r="W6235" s="144" t="str">
        <f t="shared" si="1172"/>
        <v/>
      </c>
      <c r="X6235" s="146" t="str">
        <f>IF(C6235="","",IF(OR(C6235="Trade",C6235="Multi Position"),(X6234+V6235),IF(C6235="Deposit",(X6234+AE6235),IF(C6235="Withdrawal",(X6234-AE6235)))))</f>
        <v/>
      </c>
      <c r="Y6235" s="145" t="str">
        <f t="shared" si="1173"/>
        <v/>
      </c>
      <c r="Z6235" s="118"/>
      <c r="AA6235" s="118"/>
      <c r="AB6235" s="118"/>
      <c r="AC6235" s="118"/>
      <c r="AD6235" s="118"/>
      <c r="AE6235" s="139"/>
      <c r="AF6235" s="118"/>
      <c r="AG6235" s="118"/>
      <c r="AH6235" s="147" t="str">
        <f t="shared" si="1174"/>
        <v/>
      </c>
      <c r="AI6235" s="147" t="str">
        <f t="shared" si="1175"/>
        <v/>
      </c>
      <c r="AJ6235" s="148" t="str">
        <f t="shared" si="1164"/>
        <v/>
      </c>
      <c r="AK6235" s="148" t="str">
        <f t="shared" si="1165"/>
        <v/>
      </c>
      <c r="AL6235" s="147" t="str">
        <f t="shared" si="1166"/>
        <v/>
      </c>
      <c r="AM6235" s="147" t="str">
        <f t="shared" si="1167"/>
        <v/>
      </c>
      <c r="AN6235" s="147" t="str">
        <f t="shared" si="1168"/>
        <v/>
      </c>
      <c r="AO6235" s="118"/>
    </row>
    <row r="6236" spans="1:41">
      <c r="A6236" s="118"/>
      <c r="B6236" s="118"/>
      <c r="C6236" s="118"/>
      <c r="D6236" s="118"/>
      <c r="E6236" s="118"/>
      <c r="F6236" s="118"/>
      <c r="G6236" s="118"/>
      <c r="H6236" s="118"/>
      <c r="I6236" s="118"/>
      <c r="J6236" s="118"/>
      <c r="K6236" s="118"/>
      <c r="L6236" s="118"/>
      <c r="M6236" s="118"/>
      <c r="N6236" s="118"/>
      <c r="O6236" s="143" t="str">
        <f>IF(H6236="","",(S6236/S6236)&amp;":"&amp;ROUND(AH6236/S6236,2))</f>
        <v/>
      </c>
      <c r="P6236" s="118"/>
      <c r="Q6236" s="118"/>
      <c r="R6236" s="143" t="str">
        <f>IF(H6236="","",(S6236/S6236)&amp;":"&amp;ROUND(AI6236/S6236,2))</f>
        <v/>
      </c>
      <c r="S6236" s="144" t="str">
        <f t="shared" si="1169"/>
        <v/>
      </c>
      <c r="T6236" s="145" t="str">
        <f t="shared" si="1170"/>
        <v/>
      </c>
      <c r="U6236" s="118"/>
      <c r="V6236" s="145" t="str">
        <f t="shared" si="1171"/>
        <v/>
      </c>
      <c r="W6236" s="144" t="str">
        <f t="shared" si="1172"/>
        <v/>
      </c>
      <c r="X6236" s="146" t="str">
        <f>IF(C6236="","",IF(OR(C6236="Trade",C6236="Multi Position"),(X6235+V6236),IF(C6236="Deposit",(X6235+AE6236),IF(C6236="Withdrawal",(X6235-AE6236)))))</f>
        <v/>
      </c>
      <c r="Y6236" s="145" t="str">
        <f t="shared" si="1173"/>
        <v/>
      </c>
      <c r="Z6236" s="118"/>
      <c r="AA6236" s="118"/>
      <c r="AB6236" s="118"/>
      <c r="AC6236" s="118"/>
      <c r="AD6236" s="118"/>
      <c r="AE6236" s="139"/>
      <c r="AF6236" s="118"/>
      <c r="AG6236" s="118"/>
      <c r="AH6236" s="147" t="str">
        <f t="shared" si="1174"/>
        <v/>
      </c>
      <c r="AI6236" s="147" t="str">
        <f t="shared" si="1175"/>
        <v/>
      </c>
      <c r="AJ6236" s="148" t="str">
        <f t="shared" si="1164"/>
        <v/>
      </c>
      <c r="AK6236" s="148" t="str">
        <f t="shared" si="1165"/>
        <v/>
      </c>
      <c r="AL6236" s="147" t="str">
        <f t="shared" si="1166"/>
        <v/>
      </c>
      <c r="AM6236" s="147" t="str">
        <f t="shared" si="1167"/>
        <v/>
      </c>
      <c r="AN6236" s="147" t="str">
        <f t="shared" si="1168"/>
        <v/>
      </c>
      <c r="AO6236" s="118"/>
    </row>
    <row r="6237" spans="1:41">
      <c r="A6237" s="118"/>
      <c r="B6237" s="118"/>
      <c r="C6237" s="118"/>
      <c r="D6237" s="118"/>
      <c r="E6237" s="118"/>
      <c r="F6237" s="118"/>
      <c r="G6237" s="118"/>
      <c r="H6237" s="118"/>
      <c r="I6237" s="118"/>
      <c r="J6237" s="118"/>
      <c r="K6237" s="118"/>
      <c r="L6237" s="118"/>
      <c r="M6237" s="118"/>
      <c r="N6237" s="118"/>
      <c r="O6237" s="143" t="str">
        <f>IF(H6237="","",(S6237/S6237)&amp;":"&amp;ROUND(AH6237/S6237,2))</f>
        <v/>
      </c>
      <c r="P6237" s="118"/>
      <c r="Q6237" s="118"/>
      <c r="R6237" s="143" t="str">
        <f>IF(H6237="","",(S6237/S6237)&amp;":"&amp;ROUND(AI6237/S6237,2))</f>
        <v/>
      </c>
      <c r="S6237" s="144" t="str">
        <f t="shared" si="1169"/>
        <v/>
      </c>
      <c r="T6237" s="145" t="str">
        <f t="shared" si="1170"/>
        <v/>
      </c>
      <c r="U6237" s="118"/>
      <c r="V6237" s="145" t="str">
        <f t="shared" si="1171"/>
        <v/>
      </c>
      <c r="W6237" s="144" t="str">
        <f t="shared" si="1172"/>
        <v/>
      </c>
      <c r="X6237" s="146" t="str">
        <f>IF(C6237="","",IF(OR(C6237="Trade",C6237="Multi Position"),(X6236+V6237),IF(C6237="Deposit",(X6236+AE6237),IF(C6237="Withdrawal",(X6236-AE6237)))))</f>
        <v/>
      </c>
      <c r="Y6237" s="145" t="str">
        <f t="shared" si="1173"/>
        <v/>
      </c>
      <c r="Z6237" s="118"/>
      <c r="AA6237" s="118"/>
      <c r="AB6237" s="118"/>
      <c r="AC6237" s="118"/>
      <c r="AD6237" s="118"/>
      <c r="AE6237" s="139"/>
      <c r="AF6237" s="118"/>
      <c r="AG6237" s="118"/>
      <c r="AH6237" s="147" t="str">
        <f t="shared" si="1174"/>
        <v/>
      </c>
      <c r="AI6237" s="147" t="str">
        <f t="shared" si="1175"/>
        <v/>
      </c>
      <c r="AJ6237" s="148" t="str">
        <f t="shared" si="1164"/>
        <v/>
      </c>
      <c r="AK6237" s="148" t="str">
        <f t="shared" si="1165"/>
        <v/>
      </c>
      <c r="AL6237" s="147" t="str">
        <f t="shared" si="1166"/>
        <v/>
      </c>
      <c r="AM6237" s="147" t="str">
        <f t="shared" si="1167"/>
        <v/>
      </c>
      <c r="AN6237" s="147" t="str">
        <f t="shared" si="1168"/>
        <v/>
      </c>
      <c r="AO6237" s="118"/>
    </row>
    <row r="6238" spans="1:41">
      <c r="A6238" s="118"/>
      <c r="B6238" s="118"/>
      <c r="C6238" s="118"/>
      <c r="D6238" s="118"/>
      <c r="E6238" s="118"/>
      <c r="F6238" s="118"/>
      <c r="G6238" s="118"/>
      <c r="H6238" s="118"/>
      <c r="I6238" s="118"/>
      <c r="J6238" s="118"/>
      <c r="K6238" s="118"/>
      <c r="L6238" s="118"/>
      <c r="M6238" s="118"/>
      <c r="N6238" s="118"/>
      <c r="O6238" s="143" t="str">
        <f>IF(H6238="","",(S6238/S6238)&amp;":"&amp;ROUND(AH6238/S6238,2))</f>
        <v/>
      </c>
      <c r="P6238" s="118"/>
      <c r="Q6238" s="118"/>
      <c r="R6238" s="143" t="str">
        <f>IF(H6238="","",(S6238/S6238)&amp;":"&amp;ROUND(AI6238/S6238,2))</f>
        <v/>
      </c>
      <c r="S6238" s="144" t="str">
        <f t="shared" si="1169"/>
        <v/>
      </c>
      <c r="T6238" s="145" t="str">
        <f t="shared" si="1170"/>
        <v/>
      </c>
      <c r="U6238" s="118"/>
      <c r="V6238" s="145" t="str">
        <f t="shared" si="1171"/>
        <v/>
      </c>
      <c r="W6238" s="144" t="str">
        <f t="shared" si="1172"/>
        <v/>
      </c>
      <c r="X6238" s="146" t="str">
        <f>IF(C6238="","",IF(OR(C6238="Trade",C6238="Multi Position"),(X6237+V6238),IF(C6238="Deposit",(X6237+AE6238),IF(C6238="Withdrawal",(X6237-AE6238)))))</f>
        <v/>
      </c>
      <c r="Y6238" s="145" t="str">
        <f t="shared" si="1173"/>
        <v/>
      </c>
      <c r="Z6238" s="118"/>
      <c r="AA6238" s="118"/>
      <c r="AB6238" s="118"/>
      <c r="AC6238" s="118"/>
      <c r="AD6238" s="118"/>
      <c r="AE6238" s="139"/>
      <c r="AF6238" s="118"/>
      <c r="AG6238" s="118"/>
      <c r="AH6238" s="147" t="str">
        <f t="shared" si="1174"/>
        <v/>
      </c>
      <c r="AI6238" s="147" t="str">
        <f t="shared" si="1175"/>
        <v/>
      </c>
      <c r="AJ6238" s="148" t="str">
        <f t="shared" si="1164"/>
        <v/>
      </c>
      <c r="AK6238" s="148" t="str">
        <f t="shared" si="1165"/>
        <v/>
      </c>
      <c r="AL6238" s="147" t="str">
        <f t="shared" si="1166"/>
        <v/>
      </c>
      <c r="AM6238" s="147" t="str">
        <f t="shared" si="1167"/>
        <v/>
      </c>
      <c r="AN6238" s="147" t="str">
        <f t="shared" si="1168"/>
        <v/>
      </c>
      <c r="AO6238" s="118"/>
    </row>
    <row r="6239" spans="1:41">
      <c r="A6239" s="118"/>
      <c r="B6239" s="118"/>
      <c r="C6239" s="118"/>
      <c r="D6239" s="118"/>
      <c r="E6239" s="118"/>
      <c r="F6239" s="118"/>
      <c r="G6239" s="118"/>
      <c r="H6239" s="118"/>
      <c r="I6239" s="118"/>
      <c r="J6239" s="118"/>
      <c r="K6239" s="118"/>
      <c r="L6239" s="118"/>
      <c r="M6239" s="118"/>
      <c r="N6239" s="118"/>
      <c r="O6239" s="143" t="str">
        <f>IF(H6239="","",(S6239/S6239)&amp;":"&amp;ROUND(AH6239/S6239,2))</f>
        <v/>
      </c>
      <c r="P6239" s="118"/>
      <c r="Q6239" s="118"/>
      <c r="R6239" s="143" t="str">
        <f>IF(H6239="","",(S6239/S6239)&amp;":"&amp;ROUND(AI6239/S6239,2))</f>
        <v/>
      </c>
      <c r="S6239" s="144" t="str">
        <f t="shared" si="1169"/>
        <v/>
      </c>
      <c r="T6239" s="145" t="str">
        <f t="shared" si="1170"/>
        <v/>
      </c>
      <c r="U6239" s="118"/>
      <c r="V6239" s="145" t="str">
        <f t="shared" si="1171"/>
        <v/>
      </c>
      <c r="W6239" s="144" t="str">
        <f t="shared" si="1172"/>
        <v/>
      </c>
      <c r="X6239" s="146" t="str">
        <f>IF(C6239="","",IF(OR(C6239="Trade",C6239="Multi Position"),(X6238+V6239),IF(C6239="Deposit",(X6238+AE6239),IF(C6239="Withdrawal",(X6238-AE6239)))))</f>
        <v/>
      </c>
      <c r="Y6239" s="145" t="str">
        <f t="shared" si="1173"/>
        <v/>
      </c>
      <c r="Z6239" s="118"/>
      <c r="AA6239" s="118"/>
      <c r="AB6239" s="118"/>
      <c r="AC6239" s="118"/>
      <c r="AD6239" s="118"/>
      <c r="AE6239" s="139"/>
      <c r="AF6239" s="118"/>
      <c r="AG6239" s="118"/>
      <c r="AH6239" s="147" t="str">
        <f t="shared" si="1174"/>
        <v/>
      </c>
      <c r="AI6239" s="147" t="str">
        <f t="shared" si="1175"/>
        <v/>
      </c>
      <c r="AJ6239" s="148" t="str">
        <f t="shared" si="1164"/>
        <v/>
      </c>
      <c r="AK6239" s="148" t="str">
        <f t="shared" si="1165"/>
        <v/>
      </c>
      <c r="AL6239" s="147" t="str">
        <f t="shared" si="1166"/>
        <v/>
      </c>
      <c r="AM6239" s="147" t="str">
        <f t="shared" si="1167"/>
        <v/>
      </c>
      <c r="AN6239" s="147" t="str">
        <f t="shared" si="1168"/>
        <v/>
      </c>
      <c r="AO6239" s="118"/>
    </row>
    <row r="6240" spans="1:41">
      <c r="A6240" s="118"/>
      <c r="B6240" s="118"/>
      <c r="C6240" s="118"/>
      <c r="D6240" s="118"/>
      <c r="E6240" s="118"/>
      <c r="F6240" s="118"/>
      <c r="G6240" s="118"/>
      <c r="H6240" s="118"/>
      <c r="I6240" s="118"/>
      <c r="J6240" s="118"/>
      <c r="K6240" s="118"/>
      <c r="L6240" s="118"/>
      <c r="M6240" s="118"/>
      <c r="N6240" s="118"/>
      <c r="O6240" s="143" t="str">
        <f>IF(H6240="","",(S6240/S6240)&amp;":"&amp;ROUND(AH6240/S6240,2))</f>
        <v/>
      </c>
      <c r="P6240" s="118"/>
      <c r="Q6240" s="118"/>
      <c r="R6240" s="143" t="str">
        <f>IF(H6240="","",(S6240/S6240)&amp;":"&amp;ROUND(AI6240/S6240,2))</f>
        <v/>
      </c>
      <c r="S6240" s="144" t="str">
        <f t="shared" si="1169"/>
        <v/>
      </c>
      <c r="T6240" s="145" t="str">
        <f t="shared" si="1170"/>
        <v/>
      </c>
      <c r="U6240" s="118"/>
      <c r="V6240" s="145" t="str">
        <f t="shared" si="1171"/>
        <v/>
      </c>
      <c r="W6240" s="144" t="str">
        <f t="shared" si="1172"/>
        <v/>
      </c>
      <c r="X6240" s="146" t="str">
        <f>IF(C6240="","",IF(OR(C6240="Trade",C6240="Multi Position"),(X6239+V6240),IF(C6240="Deposit",(X6239+AE6240),IF(C6240="Withdrawal",(X6239-AE6240)))))</f>
        <v/>
      </c>
      <c r="Y6240" s="145" t="str">
        <f t="shared" si="1173"/>
        <v/>
      </c>
      <c r="Z6240" s="118"/>
      <c r="AA6240" s="118"/>
      <c r="AB6240" s="118"/>
      <c r="AC6240" s="118"/>
      <c r="AD6240" s="118"/>
      <c r="AE6240" s="139"/>
      <c r="AF6240" s="118"/>
      <c r="AG6240" s="118"/>
      <c r="AH6240" s="147" t="str">
        <f t="shared" si="1174"/>
        <v/>
      </c>
      <c r="AI6240" s="147" t="str">
        <f t="shared" si="1175"/>
        <v/>
      </c>
      <c r="AJ6240" s="148" t="str">
        <f t="shared" si="1164"/>
        <v/>
      </c>
      <c r="AK6240" s="148" t="str">
        <f t="shared" si="1165"/>
        <v/>
      </c>
      <c r="AL6240" s="147" t="str">
        <f t="shared" si="1166"/>
        <v/>
      </c>
      <c r="AM6240" s="147" t="str">
        <f t="shared" si="1167"/>
        <v/>
      </c>
      <c r="AN6240" s="147" t="str">
        <f t="shared" si="1168"/>
        <v/>
      </c>
      <c r="AO6240" s="118"/>
    </row>
    <row r="6241" spans="1:41">
      <c r="A6241" s="118"/>
      <c r="B6241" s="118"/>
      <c r="C6241" s="118"/>
      <c r="D6241" s="118"/>
      <c r="E6241" s="118"/>
      <c r="F6241" s="118"/>
      <c r="G6241" s="118"/>
      <c r="H6241" s="118"/>
      <c r="I6241" s="118"/>
      <c r="J6241" s="118"/>
      <c r="K6241" s="118"/>
      <c r="L6241" s="118"/>
      <c r="M6241" s="118"/>
      <c r="N6241" s="118"/>
      <c r="O6241" s="143" t="str">
        <f>IF(H6241="","",(S6241/S6241)&amp;":"&amp;ROUND(AH6241/S6241,2))</f>
        <v/>
      </c>
      <c r="P6241" s="118"/>
      <c r="Q6241" s="118"/>
      <c r="R6241" s="143" t="str">
        <f>IF(H6241="","",(S6241/S6241)&amp;":"&amp;ROUND(AI6241/S6241,2))</f>
        <v/>
      </c>
      <c r="S6241" s="144" t="str">
        <f t="shared" si="1169"/>
        <v/>
      </c>
      <c r="T6241" s="145" t="str">
        <f t="shared" si="1170"/>
        <v/>
      </c>
      <c r="U6241" s="118"/>
      <c r="V6241" s="145" t="str">
        <f t="shared" si="1171"/>
        <v/>
      </c>
      <c r="W6241" s="144" t="str">
        <f t="shared" si="1172"/>
        <v/>
      </c>
      <c r="X6241" s="146" t="str">
        <f>IF(C6241="","",IF(OR(C6241="Trade",C6241="Multi Position"),(X6240+V6241),IF(C6241="Deposit",(X6240+AE6241),IF(C6241="Withdrawal",(X6240-AE6241)))))</f>
        <v/>
      </c>
      <c r="Y6241" s="145" t="str">
        <f t="shared" si="1173"/>
        <v/>
      </c>
      <c r="Z6241" s="118"/>
      <c r="AA6241" s="118"/>
      <c r="AB6241" s="118"/>
      <c r="AC6241" s="118"/>
      <c r="AD6241" s="118"/>
      <c r="AE6241" s="139"/>
      <c r="AF6241" s="118"/>
      <c r="AG6241" s="118"/>
      <c r="AH6241" s="147" t="str">
        <f t="shared" si="1174"/>
        <v/>
      </c>
      <c r="AI6241" s="147" t="str">
        <f t="shared" si="1175"/>
        <v/>
      </c>
      <c r="AJ6241" s="148" t="str">
        <f t="shared" si="1164"/>
        <v/>
      </c>
      <c r="AK6241" s="148" t="str">
        <f t="shared" si="1165"/>
        <v/>
      </c>
      <c r="AL6241" s="147" t="str">
        <f t="shared" si="1166"/>
        <v/>
      </c>
      <c r="AM6241" s="147" t="str">
        <f t="shared" si="1167"/>
        <v/>
      </c>
      <c r="AN6241" s="147" t="str">
        <f t="shared" si="1168"/>
        <v/>
      </c>
      <c r="AO6241" s="118"/>
    </row>
    <row r="6242" spans="1:41">
      <c r="A6242" s="118"/>
      <c r="B6242" s="118"/>
      <c r="C6242" s="118"/>
      <c r="D6242" s="118"/>
      <c r="E6242" s="118"/>
      <c r="F6242" s="118"/>
      <c r="G6242" s="118"/>
      <c r="H6242" s="118"/>
      <c r="I6242" s="118"/>
      <c r="J6242" s="118"/>
      <c r="K6242" s="118"/>
      <c r="L6242" s="118"/>
      <c r="M6242" s="118"/>
      <c r="N6242" s="118"/>
      <c r="O6242" s="143" t="str">
        <f>IF(H6242="","",(S6242/S6242)&amp;":"&amp;ROUND(AH6242/S6242,2))</f>
        <v/>
      </c>
      <c r="P6242" s="118"/>
      <c r="Q6242" s="118"/>
      <c r="R6242" s="143" t="str">
        <f>IF(H6242="","",(S6242/S6242)&amp;":"&amp;ROUND(AI6242/S6242,2))</f>
        <v/>
      </c>
      <c r="S6242" s="144" t="str">
        <f t="shared" si="1169"/>
        <v/>
      </c>
      <c r="T6242" s="145" t="str">
        <f t="shared" si="1170"/>
        <v/>
      </c>
      <c r="U6242" s="118"/>
      <c r="V6242" s="145" t="str">
        <f t="shared" si="1171"/>
        <v/>
      </c>
      <c r="W6242" s="144" t="str">
        <f t="shared" si="1172"/>
        <v/>
      </c>
      <c r="X6242" s="146" t="str">
        <f>IF(C6242="","",IF(OR(C6242="Trade",C6242="Multi Position"),(X6241+V6242),IF(C6242="Deposit",(X6241+AE6242),IF(C6242="Withdrawal",(X6241-AE6242)))))</f>
        <v/>
      </c>
      <c r="Y6242" s="145" t="str">
        <f t="shared" si="1173"/>
        <v/>
      </c>
      <c r="Z6242" s="118"/>
      <c r="AA6242" s="118"/>
      <c r="AB6242" s="118"/>
      <c r="AC6242" s="118"/>
      <c r="AD6242" s="118"/>
      <c r="AE6242" s="139"/>
      <c r="AF6242" s="118"/>
      <c r="AG6242" s="118"/>
      <c r="AH6242" s="147" t="str">
        <f t="shared" si="1174"/>
        <v/>
      </c>
      <c r="AI6242" s="147" t="str">
        <f t="shared" si="1175"/>
        <v/>
      </c>
      <c r="AJ6242" s="148" t="str">
        <f t="shared" si="1164"/>
        <v/>
      </c>
      <c r="AK6242" s="148" t="str">
        <f t="shared" si="1165"/>
        <v/>
      </c>
      <c r="AL6242" s="147" t="str">
        <f t="shared" si="1166"/>
        <v/>
      </c>
      <c r="AM6242" s="147" t="str">
        <f t="shared" si="1167"/>
        <v/>
      </c>
      <c r="AN6242" s="147" t="str">
        <f t="shared" si="1168"/>
        <v/>
      </c>
      <c r="AO6242" s="118"/>
    </row>
    <row r="6243" spans="1:41">
      <c r="A6243" s="118"/>
      <c r="B6243" s="118"/>
      <c r="C6243" s="118"/>
      <c r="D6243" s="118"/>
      <c r="E6243" s="118"/>
      <c r="F6243" s="118"/>
      <c r="G6243" s="118"/>
      <c r="H6243" s="118"/>
      <c r="I6243" s="118"/>
      <c r="J6243" s="118"/>
      <c r="K6243" s="118"/>
      <c r="L6243" s="118"/>
      <c r="M6243" s="118"/>
      <c r="N6243" s="118"/>
      <c r="O6243" s="143" t="str">
        <f>IF(H6243="","",(S6243/S6243)&amp;":"&amp;ROUND(AH6243/S6243,2))</f>
        <v/>
      </c>
      <c r="P6243" s="118"/>
      <c r="Q6243" s="118"/>
      <c r="R6243" s="143" t="str">
        <f>IF(H6243="","",(S6243/S6243)&amp;":"&amp;ROUND(AI6243/S6243,2))</f>
        <v/>
      </c>
      <c r="S6243" s="144" t="str">
        <f t="shared" si="1169"/>
        <v/>
      </c>
      <c r="T6243" s="145" t="str">
        <f t="shared" si="1170"/>
        <v/>
      </c>
      <c r="U6243" s="118"/>
      <c r="V6243" s="145" t="str">
        <f t="shared" si="1171"/>
        <v/>
      </c>
      <c r="W6243" s="144" t="str">
        <f t="shared" si="1172"/>
        <v/>
      </c>
      <c r="X6243" s="146" t="str">
        <f>IF(C6243="","",IF(OR(C6243="Trade",C6243="Multi Position"),(X6242+V6243),IF(C6243="Deposit",(X6242+AE6243),IF(C6243="Withdrawal",(X6242-AE6243)))))</f>
        <v/>
      </c>
      <c r="Y6243" s="145" t="str">
        <f t="shared" si="1173"/>
        <v/>
      </c>
      <c r="Z6243" s="118"/>
      <c r="AA6243" s="118"/>
      <c r="AB6243" s="118"/>
      <c r="AC6243" s="118"/>
      <c r="AD6243" s="118"/>
      <c r="AE6243" s="139"/>
      <c r="AF6243" s="118"/>
      <c r="AG6243" s="118"/>
      <c r="AH6243" s="147" t="str">
        <f t="shared" si="1174"/>
        <v/>
      </c>
      <c r="AI6243" s="147" t="str">
        <f t="shared" si="1175"/>
        <v/>
      </c>
      <c r="AJ6243" s="148" t="str">
        <f t="shared" si="1164"/>
        <v/>
      </c>
      <c r="AK6243" s="148" t="str">
        <f t="shared" si="1165"/>
        <v/>
      </c>
      <c r="AL6243" s="147" t="str">
        <f t="shared" si="1166"/>
        <v/>
      </c>
      <c r="AM6243" s="147" t="str">
        <f t="shared" si="1167"/>
        <v/>
      </c>
      <c r="AN6243" s="147" t="str">
        <f t="shared" si="1168"/>
        <v/>
      </c>
      <c r="AO6243" s="118"/>
    </row>
    <row r="6244" spans="1:41">
      <c r="A6244" s="118"/>
      <c r="B6244" s="118"/>
      <c r="C6244" s="118"/>
      <c r="D6244" s="118"/>
      <c r="E6244" s="118"/>
      <c r="F6244" s="118"/>
      <c r="G6244" s="118"/>
      <c r="H6244" s="118"/>
      <c r="I6244" s="118"/>
      <c r="J6244" s="118"/>
      <c r="K6244" s="118"/>
      <c r="L6244" s="118"/>
      <c r="M6244" s="118"/>
      <c r="N6244" s="118"/>
      <c r="O6244" s="143" t="str">
        <f>IF(H6244="","",(S6244/S6244)&amp;":"&amp;ROUND(AH6244/S6244,2))</f>
        <v/>
      </c>
      <c r="P6244" s="118"/>
      <c r="Q6244" s="118"/>
      <c r="R6244" s="143" t="str">
        <f>IF(H6244="","",(S6244/S6244)&amp;":"&amp;ROUND(AI6244/S6244,2))</f>
        <v/>
      </c>
      <c r="S6244" s="144" t="str">
        <f t="shared" si="1169"/>
        <v/>
      </c>
      <c r="T6244" s="145" t="str">
        <f t="shared" si="1170"/>
        <v/>
      </c>
      <c r="U6244" s="118"/>
      <c r="V6244" s="145" t="str">
        <f t="shared" si="1171"/>
        <v/>
      </c>
      <c r="W6244" s="144" t="str">
        <f t="shared" si="1172"/>
        <v/>
      </c>
      <c r="X6244" s="146" t="str">
        <f>IF(C6244="","",IF(OR(C6244="Trade",C6244="Multi Position"),(X6243+V6244),IF(C6244="Deposit",(X6243+AE6244),IF(C6244="Withdrawal",(X6243-AE6244)))))</f>
        <v/>
      </c>
      <c r="Y6244" s="145" t="str">
        <f t="shared" si="1173"/>
        <v/>
      </c>
      <c r="Z6244" s="118"/>
      <c r="AA6244" s="118"/>
      <c r="AB6244" s="118"/>
      <c r="AC6244" s="118"/>
      <c r="AD6244" s="118"/>
      <c r="AE6244" s="139"/>
      <c r="AF6244" s="118"/>
      <c r="AG6244" s="118"/>
      <c r="AH6244" s="147" t="str">
        <f t="shared" si="1174"/>
        <v/>
      </c>
      <c r="AI6244" s="147" t="str">
        <f t="shared" si="1175"/>
        <v/>
      </c>
      <c r="AJ6244" s="148" t="str">
        <f t="shared" si="1164"/>
        <v/>
      </c>
      <c r="AK6244" s="148" t="str">
        <f t="shared" si="1165"/>
        <v/>
      </c>
      <c r="AL6244" s="147" t="str">
        <f t="shared" si="1166"/>
        <v/>
      </c>
      <c r="AM6244" s="147" t="str">
        <f t="shared" si="1167"/>
        <v/>
      </c>
      <c r="AN6244" s="147" t="str">
        <f t="shared" si="1168"/>
        <v/>
      </c>
      <c r="AO6244" s="118"/>
    </row>
    <row r="6245" spans="1:41">
      <c r="A6245" s="118"/>
      <c r="B6245" s="118"/>
      <c r="C6245" s="118"/>
      <c r="D6245" s="118"/>
      <c r="E6245" s="118"/>
      <c r="F6245" s="118"/>
      <c r="G6245" s="118"/>
      <c r="H6245" s="118"/>
      <c r="I6245" s="118"/>
      <c r="J6245" s="118"/>
      <c r="K6245" s="118"/>
      <c r="L6245" s="118"/>
      <c r="M6245" s="118"/>
      <c r="N6245" s="118"/>
      <c r="O6245" s="143" t="str">
        <f>IF(H6245="","",(S6245/S6245)&amp;":"&amp;ROUND(AH6245/S6245,2))</f>
        <v/>
      </c>
      <c r="P6245" s="118"/>
      <c r="Q6245" s="118"/>
      <c r="R6245" s="143" t="str">
        <f>IF(H6245="","",(S6245/S6245)&amp;":"&amp;ROUND(AI6245/S6245,2))</f>
        <v/>
      </c>
      <c r="S6245" s="144" t="str">
        <f t="shared" si="1169"/>
        <v/>
      </c>
      <c r="T6245" s="145" t="str">
        <f t="shared" si="1170"/>
        <v/>
      </c>
      <c r="U6245" s="118"/>
      <c r="V6245" s="145" t="str">
        <f t="shared" si="1171"/>
        <v/>
      </c>
      <c r="W6245" s="144" t="str">
        <f t="shared" si="1172"/>
        <v/>
      </c>
      <c r="X6245" s="146" t="str">
        <f>IF(C6245="","",IF(OR(C6245="Trade",C6245="Multi Position"),(X6244+V6245),IF(C6245="Deposit",(X6244+AE6245),IF(C6245="Withdrawal",(X6244-AE6245)))))</f>
        <v/>
      </c>
      <c r="Y6245" s="145" t="str">
        <f t="shared" si="1173"/>
        <v/>
      </c>
      <c r="Z6245" s="118"/>
      <c r="AA6245" s="118"/>
      <c r="AB6245" s="118"/>
      <c r="AC6245" s="118"/>
      <c r="AD6245" s="118"/>
      <c r="AE6245" s="139"/>
      <c r="AF6245" s="118"/>
      <c r="AG6245" s="118"/>
      <c r="AH6245" s="147" t="str">
        <f t="shared" si="1174"/>
        <v/>
      </c>
      <c r="AI6245" s="147" t="str">
        <f t="shared" si="1175"/>
        <v/>
      </c>
      <c r="AJ6245" s="148" t="str">
        <f t="shared" si="1164"/>
        <v/>
      </c>
      <c r="AK6245" s="148" t="str">
        <f t="shared" si="1165"/>
        <v/>
      </c>
      <c r="AL6245" s="147" t="str">
        <f t="shared" si="1166"/>
        <v/>
      </c>
      <c r="AM6245" s="147" t="str">
        <f t="shared" si="1167"/>
        <v/>
      </c>
      <c r="AN6245" s="147" t="str">
        <f t="shared" si="1168"/>
        <v/>
      </c>
      <c r="AO6245" s="118"/>
    </row>
    <row r="6246" spans="1:41">
      <c r="A6246" s="118"/>
      <c r="B6246" s="118"/>
      <c r="C6246" s="118"/>
      <c r="D6246" s="118"/>
      <c r="E6246" s="118"/>
      <c r="F6246" s="118"/>
      <c r="G6246" s="118"/>
      <c r="H6246" s="118"/>
      <c r="I6246" s="118"/>
      <c r="J6246" s="118"/>
      <c r="K6246" s="118"/>
      <c r="L6246" s="118"/>
      <c r="M6246" s="118"/>
      <c r="N6246" s="118"/>
      <c r="O6246" s="143" t="str">
        <f>IF(H6246="","",(S6246/S6246)&amp;":"&amp;ROUND(AH6246/S6246,2))</f>
        <v/>
      </c>
      <c r="P6246" s="118"/>
      <c r="Q6246" s="118"/>
      <c r="R6246" s="143" t="str">
        <f>IF(H6246="","",(S6246/S6246)&amp;":"&amp;ROUND(AI6246/S6246,2))</f>
        <v/>
      </c>
      <c r="S6246" s="144" t="str">
        <f t="shared" si="1169"/>
        <v/>
      </c>
      <c r="T6246" s="145" t="str">
        <f t="shared" si="1170"/>
        <v/>
      </c>
      <c r="U6246" s="118"/>
      <c r="V6246" s="145" t="str">
        <f t="shared" si="1171"/>
        <v/>
      </c>
      <c r="W6246" s="144" t="str">
        <f t="shared" si="1172"/>
        <v/>
      </c>
      <c r="X6246" s="146" t="str">
        <f>IF(C6246="","",IF(OR(C6246="Trade",C6246="Multi Position"),(X6245+V6246),IF(C6246="Deposit",(X6245+AE6246),IF(C6246="Withdrawal",(X6245-AE6246)))))</f>
        <v/>
      </c>
      <c r="Y6246" s="145" t="str">
        <f t="shared" si="1173"/>
        <v/>
      </c>
      <c r="Z6246" s="118"/>
      <c r="AA6246" s="118"/>
      <c r="AB6246" s="118"/>
      <c r="AC6246" s="118"/>
      <c r="AD6246" s="118"/>
      <c r="AE6246" s="139"/>
      <c r="AF6246" s="118"/>
      <c r="AG6246" s="118"/>
      <c r="AH6246" s="147" t="str">
        <f t="shared" si="1174"/>
        <v/>
      </c>
      <c r="AI6246" s="147" t="str">
        <f t="shared" si="1175"/>
        <v/>
      </c>
      <c r="AJ6246" s="148" t="str">
        <f t="shared" si="1164"/>
        <v/>
      </c>
      <c r="AK6246" s="148" t="str">
        <f t="shared" si="1165"/>
        <v/>
      </c>
      <c r="AL6246" s="147" t="str">
        <f t="shared" si="1166"/>
        <v/>
      </c>
      <c r="AM6246" s="147" t="str">
        <f t="shared" si="1167"/>
        <v/>
      </c>
      <c r="AN6246" s="147" t="str">
        <f t="shared" si="1168"/>
        <v/>
      </c>
      <c r="AO6246" s="118"/>
    </row>
    <row r="6247" spans="1:41">
      <c r="A6247" s="118"/>
      <c r="B6247" s="118"/>
      <c r="C6247" s="118"/>
      <c r="D6247" s="118"/>
      <c r="E6247" s="118"/>
      <c r="F6247" s="118"/>
      <c r="G6247" s="118"/>
      <c r="H6247" s="118"/>
      <c r="I6247" s="118"/>
      <c r="J6247" s="118"/>
      <c r="K6247" s="118"/>
      <c r="L6247" s="118"/>
      <c r="M6247" s="118"/>
      <c r="N6247" s="118"/>
      <c r="O6247" s="143" t="str">
        <f>IF(H6247="","",(S6247/S6247)&amp;":"&amp;ROUND(AH6247/S6247,2))</f>
        <v/>
      </c>
      <c r="P6247" s="118"/>
      <c r="Q6247" s="118"/>
      <c r="R6247" s="143" t="str">
        <f>IF(H6247="","",(S6247/S6247)&amp;":"&amp;ROUND(AI6247/S6247,2))</f>
        <v/>
      </c>
      <c r="S6247" s="144" t="str">
        <f t="shared" si="1169"/>
        <v/>
      </c>
      <c r="T6247" s="145" t="str">
        <f t="shared" si="1170"/>
        <v/>
      </c>
      <c r="U6247" s="118"/>
      <c r="V6247" s="145" t="str">
        <f t="shared" si="1171"/>
        <v/>
      </c>
      <c r="W6247" s="144" t="str">
        <f t="shared" si="1172"/>
        <v/>
      </c>
      <c r="X6247" s="146" t="str">
        <f>IF(C6247="","",IF(OR(C6247="Trade",C6247="Multi Position"),(X6246+V6247),IF(C6247="Deposit",(X6246+AE6247),IF(C6247="Withdrawal",(X6246-AE6247)))))</f>
        <v/>
      </c>
      <c r="Y6247" s="145" t="str">
        <f t="shared" si="1173"/>
        <v/>
      </c>
      <c r="Z6247" s="118"/>
      <c r="AA6247" s="118"/>
      <c r="AB6247" s="118"/>
      <c r="AC6247" s="118"/>
      <c r="AD6247" s="118"/>
      <c r="AE6247" s="139"/>
      <c r="AF6247" s="118"/>
      <c r="AG6247" s="118"/>
      <c r="AH6247" s="147" t="str">
        <f t="shared" si="1174"/>
        <v/>
      </c>
      <c r="AI6247" s="147" t="str">
        <f t="shared" si="1175"/>
        <v/>
      </c>
      <c r="AJ6247" s="148" t="str">
        <f t="shared" si="1164"/>
        <v/>
      </c>
      <c r="AK6247" s="148" t="str">
        <f t="shared" si="1165"/>
        <v/>
      </c>
      <c r="AL6247" s="147" t="str">
        <f t="shared" si="1166"/>
        <v/>
      </c>
      <c r="AM6247" s="147" t="str">
        <f t="shared" si="1167"/>
        <v/>
      </c>
      <c r="AN6247" s="147" t="str">
        <f t="shared" si="1168"/>
        <v/>
      </c>
      <c r="AO6247" s="118"/>
    </row>
    <row r="6248" spans="1:41">
      <c r="A6248" s="118"/>
      <c r="B6248" s="118"/>
      <c r="C6248" s="118"/>
      <c r="D6248" s="118"/>
      <c r="E6248" s="118"/>
      <c r="F6248" s="118"/>
      <c r="G6248" s="118"/>
      <c r="H6248" s="118"/>
      <c r="I6248" s="118"/>
      <c r="J6248" s="118"/>
      <c r="K6248" s="118"/>
      <c r="L6248" s="118"/>
      <c r="M6248" s="118"/>
      <c r="N6248" s="118"/>
      <c r="O6248" s="143" t="str">
        <f>IF(H6248="","",(S6248/S6248)&amp;":"&amp;ROUND(AH6248/S6248,2))</f>
        <v/>
      </c>
      <c r="P6248" s="118"/>
      <c r="Q6248" s="118"/>
      <c r="R6248" s="143" t="str">
        <f>IF(H6248="","",(S6248/S6248)&amp;":"&amp;ROUND(AI6248/S6248,2))</f>
        <v/>
      </c>
      <c r="S6248" s="144" t="str">
        <f t="shared" si="1169"/>
        <v/>
      </c>
      <c r="T6248" s="145" t="str">
        <f t="shared" si="1170"/>
        <v/>
      </c>
      <c r="U6248" s="118"/>
      <c r="V6248" s="145" t="str">
        <f t="shared" si="1171"/>
        <v/>
      </c>
      <c r="W6248" s="144" t="str">
        <f t="shared" si="1172"/>
        <v/>
      </c>
      <c r="X6248" s="146" t="str">
        <f>IF(C6248="","",IF(OR(C6248="Trade",C6248="Multi Position"),(X6247+V6248),IF(C6248="Deposit",(X6247+AE6248),IF(C6248="Withdrawal",(X6247-AE6248)))))</f>
        <v/>
      </c>
      <c r="Y6248" s="145" t="str">
        <f t="shared" si="1173"/>
        <v/>
      </c>
      <c r="Z6248" s="118"/>
      <c r="AA6248" s="118"/>
      <c r="AB6248" s="118"/>
      <c r="AC6248" s="118"/>
      <c r="AD6248" s="118"/>
      <c r="AE6248" s="139"/>
      <c r="AF6248" s="118"/>
      <c r="AG6248" s="118"/>
      <c r="AH6248" s="147" t="str">
        <f t="shared" si="1174"/>
        <v/>
      </c>
      <c r="AI6248" s="147" t="str">
        <f t="shared" si="1175"/>
        <v/>
      </c>
      <c r="AJ6248" s="148" t="str">
        <f t="shared" si="1164"/>
        <v/>
      </c>
      <c r="AK6248" s="148" t="str">
        <f t="shared" si="1165"/>
        <v/>
      </c>
      <c r="AL6248" s="147" t="str">
        <f t="shared" si="1166"/>
        <v/>
      </c>
      <c r="AM6248" s="147" t="str">
        <f t="shared" si="1167"/>
        <v/>
      </c>
      <c r="AN6248" s="147" t="str">
        <f t="shared" si="1168"/>
        <v/>
      </c>
      <c r="AO6248" s="118"/>
    </row>
    <row r="6249" spans="1:41">
      <c r="A6249" s="118"/>
      <c r="B6249" s="118"/>
      <c r="C6249" s="118"/>
      <c r="D6249" s="118"/>
      <c r="E6249" s="118"/>
      <c r="F6249" s="118"/>
      <c r="G6249" s="118"/>
      <c r="H6249" s="118"/>
      <c r="I6249" s="118"/>
      <c r="J6249" s="118"/>
      <c r="K6249" s="118"/>
      <c r="L6249" s="118"/>
      <c r="M6249" s="118"/>
      <c r="N6249" s="118"/>
      <c r="O6249" s="143" t="str">
        <f>IF(H6249="","",(S6249/S6249)&amp;":"&amp;ROUND(AH6249/S6249,2))</f>
        <v/>
      </c>
      <c r="P6249" s="118"/>
      <c r="Q6249" s="118"/>
      <c r="R6249" s="143" t="str">
        <f>IF(H6249="","",(S6249/S6249)&amp;":"&amp;ROUND(AI6249/S6249,2))</f>
        <v/>
      </c>
      <c r="S6249" s="144" t="str">
        <f t="shared" si="1169"/>
        <v/>
      </c>
      <c r="T6249" s="145" t="str">
        <f t="shared" si="1170"/>
        <v/>
      </c>
      <c r="U6249" s="118"/>
      <c r="V6249" s="145" t="str">
        <f t="shared" si="1171"/>
        <v/>
      </c>
      <c r="W6249" s="144" t="str">
        <f t="shared" si="1172"/>
        <v/>
      </c>
      <c r="X6249" s="146" t="str">
        <f>IF(C6249="","",IF(OR(C6249="Trade",C6249="Multi Position"),(X6248+V6249),IF(C6249="Deposit",(X6248+AE6249),IF(C6249="Withdrawal",(X6248-AE6249)))))</f>
        <v/>
      </c>
      <c r="Y6249" s="145" t="str">
        <f t="shared" si="1173"/>
        <v/>
      </c>
      <c r="Z6249" s="118"/>
      <c r="AA6249" s="118"/>
      <c r="AB6249" s="118"/>
      <c r="AC6249" s="118"/>
      <c r="AD6249" s="118"/>
      <c r="AE6249" s="139"/>
      <c r="AF6249" s="118"/>
      <c r="AG6249" s="118"/>
      <c r="AH6249" s="147" t="str">
        <f t="shared" si="1174"/>
        <v/>
      </c>
      <c r="AI6249" s="147" t="str">
        <f t="shared" si="1175"/>
        <v/>
      </c>
      <c r="AJ6249" s="148" t="str">
        <f t="shared" si="1164"/>
        <v/>
      </c>
      <c r="AK6249" s="148" t="str">
        <f t="shared" si="1165"/>
        <v/>
      </c>
      <c r="AL6249" s="147" t="str">
        <f t="shared" si="1166"/>
        <v/>
      </c>
      <c r="AM6249" s="147" t="str">
        <f t="shared" si="1167"/>
        <v/>
      </c>
      <c r="AN6249" s="147" t="str">
        <f t="shared" si="1168"/>
        <v/>
      </c>
      <c r="AO6249" s="118"/>
    </row>
    <row r="6250" spans="1:41">
      <c r="A6250" s="118"/>
      <c r="B6250" s="118"/>
      <c r="C6250" s="118"/>
      <c r="D6250" s="118"/>
      <c r="E6250" s="118"/>
      <c r="F6250" s="118"/>
      <c r="G6250" s="118"/>
      <c r="H6250" s="118"/>
      <c r="I6250" s="118"/>
      <c r="J6250" s="118"/>
      <c r="K6250" s="118"/>
      <c r="L6250" s="118"/>
      <c r="M6250" s="118"/>
      <c r="N6250" s="118"/>
      <c r="O6250" s="143" t="str">
        <f>IF(H6250="","",(S6250/S6250)&amp;":"&amp;ROUND(AH6250/S6250,2))</f>
        <v/>
      </c>
      <c r="P6250" s="118"/>
      <c r="Q6250" s="118"/>
      <c r="R6250" s="143" t="str">
        <f>IF(H6250="","",(S6250/S6250)&amp;":"&amp;ROUND(AI6250/S6250,2))</f>
        <v/>
      </c>
      <c r="S6250" s="144" t="str">
        <f t="shared" si="1169"/>
        <v/>
      </c>
      <c r="T6250" s="145" t="str">
        <f t="shared" si="1170"/>
        <v/>
      </c>
      <c r="U6250" s="118"/>
      <c r="V6250" s="145" t="str">
        <f t="shared" si="1171"/>
        <v/>
      </c>
      <c r="W6250" s="144" t="str">
        <f t="shared" si="1172"/>
        <v/>
      </c>
      <c r="X6250" s="146" t="str">
        <f>IF(C6250="","",IF(OR(C6250="Trade",C6250="Multi Position"),(X6249+V6250),IF(C6250="Deposit",(X6249+AE6250),IF(C6250="Withdrawal",(X6249-AE6250)))))</f>
        <v/>
      </c>
      <c r="Y6250" s="145" t="str">
        <f t="shared" si="1173"/>
        <v/>
      </c>
      <c r="Z6250" s="118"/>
      <c r="AA6250" s="118"/>
      <c r="AB6250" s="118"/>
      <c r="AC6250" s="118"/>
      <c r="AD6250" s="118"/>
      <c r="AE6250" s="139"/>
      <c r="AF6250" s="118"/>
      <c r="AG6250" s="118"/>
      <c r="AH6250" s="147" t="str">
        <f t="shared" si="1174"/>
        <v/>
      </c>
      <c r="AI6250" s="147" t="str">
        <f t="shared" si="1175"/>
        <v/>
      </c>
      <c r="AJ6250" s="148" t="str">
        <f t="shared" si="1164"/>
        <v/>
      </c>
      <c r="AK6250" s="148" t="str">
        <f t="shared" si="1165"/>
        <v/>
      </c>
      <c r="AL6250" s="147" t="str">
        <f t="shared" si="1166"/>
        <v/>
      </c>
      <c r="AM6250" s="147" t="str">
        <f t="shared" si="1167"/>
        <v/>
      </c>
      <c r="AN6250" s="147" t="str">
        <f t="shared" si="1168"/>
        <v/>
      </c>
      <c r="AO6250" s="118"/>
    </row>
    <row r="6251" spans="1:41">
      <c r="A6251" s="118"/>
      <c r="B6251" s="118"/>
      <c r="C6251" s="118"/>
      <c r="D6251" s="118"/>
      <c r="E6251" s="118"/>
      <c r="F6251" s="118"/>
      <c r="G6251" s="118"/>
      <c r="H6251" s="118"/>
      <c r="I6251" s="118"/>
      <c r="J6251" s="118"/>
      <c r="K6251" s="118"/>
      <c r="L6251" s="118"/>
      <c r="M6251" s="118"/>
      <c r="N6251" s="118"/>
      <c r="O6251" s="143" t="str">
        <f>IF(H6251="","",(S6251/S6251)&amp;":"&amp;ROUND(AH6251/S6251,2))</f>
        <v/>
      </c>
      <c r="P6251" s="118"/>
      <c r="Q6251" s="118"/>
      <c r="R6251" s="143" t="str">
        <f>IF(H6251="","",(S6251/S6251)&amp;":"&amp;ROUND(AI6251/S6251,2))</f>
        <v/>
      </c>
      <c r="S6251" s="144" t="str">
        <f t="shared" si="1169"/>
        <v/>
      </c>
      <c r="T6251" s="145" t="str">
        <f t="shared" si="1170"/>
        <v/>
      </c>
      <c r="U6251" s="118"/>
      <c r="V6251" s="145" t="str">
        <f t="shared" si="1171"/>
        <v/>
      </c>
      <c r="W6251" s="144" t="str">
        <f t="shared" si="1172"/>
        <v/>
      </c>
      <c r="X6251" s="146" t="str">
        <f>IF(C6251="","",IF(OR(C6251="Trade",C6251="Multi Position"),(X6250+V6251),IF(C6251="Deposit",(X6250+AE6251),IF(C6251="Withdrawal",(X6250-AE6251)))))</f>
        <v/>
      </c>
      <c r="Y6251" s="145" t="str">
        <f t="shared" si="1173"/>
        <v/>
      </c>
      <c r="Z6251" s="118"/>
      <c r="AA6251" s="118"/>
      <c r="AB6251" s="118"/>
      <c r="AC6251" s="118"/>
      <c r="AD6251" s="118"/>
      <c r="AE6251" s="139"/>
      <c r="AF6251" s="118"/>
      <c r="AG6251" s="118"/>
      <c r="AH6251" s="147" t="str">
        <f t="shared" si="1174"/>
        <v/>
      </c>
      <c r="AI6251" s="147" t="str">
        <f t="shared" si="1175"/>
        <v/>
      </c>
      <c r="AJ6251" s="148" t="str">
        <f t="shared" si="1164"/>
        <v/>
      </c>
      <c r="AK6251" s="148" t="str">
        <f t="shared" si="1165"/>
        <v/>
      </c>
      <c r="AL6251" s="147" t="str">
        <f t="shared" si="1166"/>
        <v/>
      </c>
      <c r="AM6251" s="147" t="str">
        <f t="shared" si="1167"/>
        <v/>
      </c>
      <c r="AN6251" s="147" t="str">
        <f t="shared" si="1168"/>
        <v/>
      </c>
      <c r="AO6251" s="118"/>
    </row>
    <row r="6252" spans="1:41">
      <c r="A6252" s="118"/>
      <c r="B6252" s="118"/>
      <c r="C6252" s="118"/>
      <c r="D6252" s="118"/>
      <c r="E6252" s="118"/>
      <c r="F6252" s="118"/>
      <c r="G6252" s="118"/>
      <c r="H6252" s="118"/>
      <c r="I6252" s="118"/>
      <c r="J6252" s="118"/>
      <c r="K6252" s="118"/>
      <c r="L6252" s="118"/>
      <c r="M6252" s="118"/>
      <c r="N6252" s="118"/>
      <c r="O6252" s="143" t="str">
        <f>IF(H6252="","",(S6252/S6252)&amp;":"&amp;ROUND(AH6252/S6252,2))</f>
        <v/>
      </c>
      <c r="P6252" s="118"/>
      <c r="Q6252" s="118"/>
      <c r="R6252" s="143" t="str">
        <f>IF(H6252="","",(S6252/S6252)&amp;":"&amp;ROUND(AI6252/S6252,2))</f>
        <v/>
      </c>
      <c r="S6252" s="144" t="str">
        <f t="shared" si="1169"/>
        <v/>
      </c>
      <c r="T6252" s="145" t="str">
        <f t="shared" si="1170"/>
        <v/>
      </c>
      <c r="U6252" s="118"/>
      <c r="V6252" s="145" t="str">
        <f t="shared" si="1171"/>
        <v/>
      </c>
      <c r="W6252" s="144" t="str">
        <f t="shared" si="1172"/>
        <v/>
      </c>
      <c r="X6252" s="146" t="str">
        <f>IF(C6252="","",IF(OR(C6252="Trade",C6252="Multi Position"),(X6251+V6252),IF(C6252="Deposit",(X6251+AE6252),IF(C6252="Withdrawal",(X6251-AE6252)))))</f>
        <v/>
      </c>
      <c r="Y6252" s="145" t="str">
        <f t="shared" si="1173"/>
        <v/>
      </c>
      <c r="Z6252" s="118"/>
      <c r="AA6252" s="118"/>
      <c r="AB6252" s="118"/>
      <c r="AC6252" s="118"/>
      <c r="AD6252" s="118"/>
      <c r="AE6252" s="139"/>
      <c r="AF6252" s="118"/>
      <c r="AG6252" s="118"/>
      <c r="AH6252" s="147" t="str">
        <f t="shared" si="1174"/>
        <v/>
      </c>
      <c r="AI6252" s="147" t="str">
        <f t="shared" si="1175"/>
        <v/>
      </c>
      <c r="AJ6252" s="148" t="str">
        <f t="shared" si="1164"/>
        <v/>
      </c>
      <c r="AK6252" s="148" t="str">
        <f t="shared" si="1165"/>
        <v/>
      </c>
      <c r="AL6252" s="147" t="str">
        <f t="shared" si="1166"/>
        <v/>
      </c>
      <c r="AM6252" s="147" t="str">
        <f t="shared" si="1167"/>
        <v/>
      </c>
      <c r="AN6252" s="147" t="str">
        <f t="shared" si="1168"/>
        <v/>
      </c>
      <c r="AO6252" s="118"/>
    </row>
    <row r="6253" spans="1:41">
      <c r="A6253" s="118"/>
      <c r="B6253" s="118"/>
      <c r="C6253" s="118"/>
      <c r="D6253" s="118"/>
      <c r="E6253" s="118"/>
      <c r="F6253" s="118"/>
      <c r="G6253" s="118"/>
      <c r="H6253" s="118"/>
      <c r="I6253" s="118"/>
      <c r="J6253" s="118"/>
      <c r="K6253" s="118"/>
      <c r="L6253" s="118"/>
      <c r="M6253" s="118"/>
      <c r="N6253" s="118"/>
      <c r="O6253" s="143" t="str">
        <f>IF(H6253="","",(S6253/S6253)&amp;":"&amp;ROUND(AH6253/S6253,2))</f>
        <v/>
      </c>
      <c r="P6253" s="118"/>
      <c r="Q6253" s="118"/>
      <c r="R6253" s="143" t="str">
        <f>IF(H6253="","",(S6253/S6253)&amp;":"&amp;ROUND(AI6253/S6253,2))</f>
        <v/>
      </c>
      <c r="S6253" s="144" t="str">
        <f t="shared" si="1169"/>
        <v/>
      </c>
      <c r="T6253" s="145" t="str">
        <f t="shared" si="1170"/>
        <v/>
      </c>
      <c r="U6253" s="118"/>
      <c r="V6253" s="145" t="str">
        <f t="shared" si="1171"/>
        <v/>
      </c>
      <c r="W6253" s="144" t="str">
        <f t="shared" si="1172"/>
        <v/>
      </c>
      <c r="X6253" s="146" t="str">
        <f>IF(C6253="","",IF(OR(C6253="Trade",C6253="Multi Position"),(X6252+V6253),IF(C6253="Deposit",(X6252+AE6253),IF(C6253="Withdrawal",(X6252-AE6253)))))</f>
        <v/>
      </c>
      <c r="Y6253" s="145" t="str">
        <f t="shared" si="1173"/>
        <v/>
      </c>
      <c r="Z6253" s="118"/>
      <c r="AA6253" s="118"/>
      <c r="AB6253" s="118"/>
      <c r="AC6253" s="118"/>
      <c r="AD6253" s="118"/>
      <c r="AE6253" s="139"/>
      <c r="AF6253" s="118"/>
      <c r="AG6253" s="118"/>
      <c r="AH6253" s="147" t="str">
        <f t="shared" si="1174"/>
        <v/>
      </c>
      <c r="AI6253" s="147" t="str">
        <f t="shared" si="1175"/>
        <v/>
      </c>
      <c r="AJ6253" s="148" t="str">
        <f t="shared" si="1164"/>
        <v/>
      </c>
      <c r="AK6253" s="148" t="str">
        <f t="shared" si="1165"/>
        <v/>
      </c>
      <c r="AL6253" s="147" t="str">
        <f t="shared" si="1166"/>
        <v/>
      </c>
      <c r="AM6253" s="147" t="str">
        <f t="shared" si="1167"/>
        <v/>
      </c>
      <c r="AN6253" s="147" t="str">
        <f t="shared" si="1168"/>
        <v/>
      </c>
      <c r="AO6253" s="118"/>
    </row>
    <row r="6254" spans="1:41">
      <c r="A6254" s="118"/>
      <c r="B6254" s="118"/>
      <c r="C6254" s="118"/>
      <c r="D6254" s="118"/>
      <c r="E6254" s="118"/>
      <c r="F6254" s="118"/>
      <c r="G6254" s="118"/>
      <c r="H6254" s="118"/>
      <c r="I6254" s="118"/>
      <c r="J6254" s="118"/>
      <c r="K6254" s="118"/>
      <c r="L6254" s="118"/>
      <c r="M6254" s="118"/>
      <c r="N6254" s="118"/>
      <c r="O6254" s="143" t="str">
        <f>IF(H6254="","",(S6254/S6254)&amp;":"&amp;ROUND(AH6254/S6254,2))</f>
        <v/>
      </c>
      <c r="P6254" s="118"/>
      <c r="Q6254" s="118"/>
      <c r="R6254" s="143" t="str">
        <f>IF(H6254="","",(S6254/S6254)&amp;":"&amp;ROUND(AI6254/S6254,2))</f>
        <v/>
      </c>
      <c r="S6254" s="144" t="str">
        <f t="shared" si="1169"/>
        <v/>
      </c>
      <c r="T6254" s="145" t="str">
        <f t="shared" si="1170"/>
        <v/>
      </c>
      <c r="U6254" s="118"/>
      <c r="V6254" s="145" t="str">
        <f t="shared" si="1171"/>
        <v/>
      </c>
      <c r="W6254" s="144" t="str">
        <f t="shared" si="1172"/>
        <v/>
      </c>
      <c r="X6254" s="146" t="str">
        <f>IF(C6254="","",IF(OR(C6254="Trade",C6254="Multi Position"),(X6253+V6254),IF(C6254="Deposit",(X6253+AE6254),IF(C6254="Withdrawal",(X6253-AE6254)))))</f>
        <v/>
      </c>
      <c r="Y6254" s="145" t="str">
        <f t="shared" si="1173"/>
        <v/>
      </c>
      <c r="Z6254" s="118"/>
      <c r="AA6254" s="118"/>
      <c r="AB6254" s="118"/>
      <c r="AC6254" s="118"/>
      <c r="AD6254" s="118"/>
      <c r="AE6254" s="139"/>
      <c r="AF6254" s="118"/>
      <c r="AG6254" s="118"/>
      <c r="AH6254" s="147" t="str">
        <f t="shared" si="1174"/>
        <v/>
      </c>
      <c r="AI6254" s="147" t="str">
        <f t="shared" si="1175"/>
        <v/>
      </c>
      <c r="AJ6254" s="148" t="str">
        <f t="shared" si="1164"/>
        <v/>
      </c>
      <c r="AK6254" s="148" t="str">
        <f t="shared" si="1165"/>
        <v/>
      </c>
      <c r="AL6254" s="147" t="str">
        <f t="shared" si="1166"/>
        <v/>
      </c>
      <c r="AM6254" s="147" t="str">
        <f t="shared" si="1167"/>
        <v/>
      </c>
      <c r="AN6254" s="147" t="str">
        <f t="shared" si="1168"/>
        <v/>
      </c>
      <c r="AO6254" s="118"/>
    </row>
    <row r="6255" spans="1:41">
      <c r="A6255" s="118"/>
      <c r="B6255" s="118"/>
      <c r="C6255" s="118"/>
      <c r="D6255" s="118"/>
      <c r="E6255" s="118"/>
      <c r="F6255" s="118"/>
      <c r="G6255" s="118"/>
      <c r="H6255" s="118"/>
      <c r="I6255" s="118"/>
      <c r="J6255" s="118"/>
      <c r="K6255" s="118"/>
      <c r="L6255" s="118"/>
      <c r="M6255" s="118"/>
      <c r="N6255" s="118"/>
      <c r="O6255" s="143" t="str">
        <f>IF(H6255="","",(S6255/S6255)&amp;":"&amp;ROUND(AH6255/S6255,2))</f>
        <v/>
      </c>
      <c r="P6255" s="118"/>
      <c r="Q6255" s="118"/>
      <c r="R6255" s="143" t="str">
        <f>IF(H6255="","",(S6255/S6255)&amp;":"&amp;ROUND(AI6255/S6255,2))</f>
        <v/>
      </c>
      <c r="S6255" s="144" t="str">
        <f t="shared" si="1169"/>
        <v/>
      </c>
      <c r="T6255" s="145" t="str">
        <f t="shared" si="1170"/>
        <v/>
      </c>
      <c r="U6255" s="118"/>
      <c r="V6255" s="145" t="str">
        <f t="shared" si="1171"/>
        <v/>
      </c>
      <c r="W6255" s="144" t="str">
        <f t="shared" si="1172"/>
        <v/>
      </c>
      <c r="X6255" s="146" t="str">
        <f>IF(C6255="","",IF(OR(C6255="Trade",C6255="Multi Position"),(X6254+V6255),IF(C6255="Deposit",(X6254+AE6255),IF(C6255="Withdrawal",(X6254-AE6255)))))</f>
        <v/>
      </c>
      <c r="Y6255" s="145" t="str">
        <f t="shared" si="1173"/>
        <v/>
      </c>
      <c r="Z6255" s="118"/>
      <c r="AA6255" s="118"/>
      <c r="AB6255" s="118"/>
      <c r="AC6255" s="118"/>
      <c r="AD6255" s="118"/>
      <c r="AE6255" s="139"/>
      <c r="AF6255" s="118"/>
      <c r="AG6255" s="118"/>
      <c r="AH6255" s="147" t="str">
        <f t="shared" si="1174"/>
        <v/>
      </c>
      <c r="AI6255" s="147" t="str">
        <f t="shared" si="1175"/>
        <v/>
      </c>
      <c r="AJ6255" s="148" t="str">
        <f t="shared" si="1164"/>
        <v/>
      </c>
      <c r="AK6255" s="148" t="str">
        <f t="shared" si="1165"/>
        <v/>
      </c>
      <c r="AL6255" s="147" t="str">
        <f t="shared" si="1166"/>
        <v/>
      </c>
      <c r="AM6255" s="147" t="str">
        <f t="shared" si="1167"/>
        <v/>
      </c>
      <c r="AN6255" s="147" t="str">
        <f t="shared" si="1168"/>
        <v/>
      </c>
      <c r="AO6255" s="118"/>
    </row>
    <row r="6256" spans="1:41">
      <c r="A6256" s="118"/>
      <c r="B6256" s="118"/>
      <c r="C6256" s="118"/>
      <c r="D6256" s="118"/>
      <c r="E6256" s="118"/>
      <c r="F6256" s="118"/>
      <c r="G6256" s="118"/>
      <c r="H6256" s="118"/>
      <c r="I6256" s="118"/>
      <c r="J6256" s="118"/>
      <c r="K6256" s="118"/>
      <c r="L6256" s="118"/>
      <c r="M6256" s="118"/>
      <c r="N6256" s="118"/>
      <c r="O6256" s="143" t="str">
        <f>IF(H6256="","",(S6256/S6256)&amp;":"&amp;ROUND(AH6256/S6256,2))</f>
        <v/>
      </c>
      <c r="P6256" s="118"/>
      <c r="Q6256" s="118"/>
      <c r="R6256" s="143" t="str">
        <f>IF(H6256="","",(S6256/S6256)&amp;":"&amp;ROUND(AI6256/S6256,2))</f>
        <v/>
      </c>
      <c r="S6256" s="144" t="str">
        <f t="shared" si="1169"/>
        <v/>
      </c>
      <c r="T6256" s="145" t="str">
        <f t="shared" si="1170"/>
        <v/>
      </c>
      <c r="U6256" s="118"/>
      <c r="V6256" s="145" t="str">
        <f t="shared" si="1171"/>
        <v/>
      </c>
      <c r="W6256" s="144" t="str">
        <f t="shared" si="1172"/>
        <v/>
      </c>
      <c r="X6256" s="146" t="str">
        <f>IF(C6256="","",IF(OR(C6256="Trade",C6256="Multi Position"),(X6255+V6256),IF(C6256="Deposit",(X6255+AE6256),IF(C6256="Withdrawal",(X6255-AE6256)))))</f>
        <v/>
      </c>
      <c r="Y6256" s="145" t="str">
        <f t="shared" si="1173"/>
        <v/>
      </c>
      <c r="Z6256" s="118"/>
      <c r="AA6256" s="118"/>
      <c r="AB6256" s="118"/>
      <c r="AC6256" s="118"/>
      <c r="AD6256" s="118"/>
      <c r="AE6256" s="139"/>
      <c r="AF6256" s="118"/>
      <c r="AG6256" s="118"/>
      <c r="AH6256" s="147" t="str">
        <f t="shared" si="1174"/>
        <v/>
      </c>
      <c r="AI6256" s="147" t="str">
        <f t="shared" si="1175"/>
        <v/>
      </c>
      <c r="AJ6256" s="148" t="str">
        <f t="shared" si="1164"/>
        <v/>
      </c>
      <c r="AK6256" s="148" t="str">
        <f t="shared" si="1165"/>
        <v/>
      </c>
      <c r="AL6256" s="147" t="str">
        <f t="shared" si="1166"/>
        <v/>
      </c>
      <c r="AM6256" s="147" t="str">
        <f t="shared" si="1167"/>
        <v/>
      </c>
      <c r="AN6256" s="147" t="str">
        <f t="shared" si="1168"/>
        <v/>
      </c>
      <c r="AO6256" s="118"/>
    </row>
    <row r="6257" spans="1:41">
      <c r="A6257" s="118"/>
      <c r="B6257" s="118"/>
      <c r="C6257" s="118"/>
      <c r="D6257" s="118"/>
      <c r="E6257" s="118"/>
      <c r="F6257" s="118"/>
      <c r="G6257" s="118"/>
      <c r="H6257" s="118"/>
      <c r="I6257" s="118"/>
      <c r="J6257" s="118"/>
      <c r="K6257" s="118"/>
      <c r="L6257" s="118"/>
      <c r="M6257" s="118"/>
      <c r="N6257" s="118"/>
      <c r="O6257" s="143" t="str">
        <f>IF(H6257="","",(S6257/S6257)&amp;":"&amp;ROUND(AH6257/S6257,2))</f>
        <v/>
      </c>
      <c r="P6257" s="118"/>
      <c r="Q6257" s="118"/>
      <c r="R6257" s="143" t="str">
        <f>IF(H6257="","",(S6257/S6257)&amp;":"&amp;ROUND(AI6257/S6257,2))</f>
        <v/>
      </c>
      <c r="S6257" s="144" t="str">
        <f t="shared" si="1169"/>
        <v/>
      </c>
      <c r="T6257" s="145" t="str">
        <f t="shared" si="1170"/>
        <v/>
      </c>
      <c r="U6257" s="118"/>
      <c r="V6257" s="145" t="str">
        <f t="shared" si="1171"/>
        <v/>
      </c>
      <c r="W6257" s="144" t="str">
        <f t="shared" si="1172"/>
        <v/>
      </c>
      <c r="X6257" s="146" t="str">
        <f>IF(C6257="","",IF(OR(C6257="Trade",C6257="Multi Position"),(X6256+V6257),IF(C6257="Deposit",(X6256+AE6257),IF(C6257="Withdrawal",(X6256-AE6257)))))</f>
        <v/>
      </c>
      <c r="Y6257" s="145" t="str">
        <f t="shared" si="1173"/>
        <v/>
      </c>
      <c r="Z6257" s="118"/>
      <c r="AA6257" s="118"/>
      <c r="AB6257" s="118"/>
      <c r="AC6257" s="118"/>
      <c r="AD6257" s="118"/>
      <c r="AE6257" s="139"/>
      <c r="AF6257" s="118"/>
      <c r="AG6257" s="118"/>
      <c r="AH6257" s="147" t="str">
        <f t="shared" si="1174"/>
        <v/>
      </c>
      <c r="AI6257" s="147" t="str">
        <f t="shared" si="1175"/>
        <v/>
      </c>
      <c r="AJ6257" s="148" t="str">
        <f t="shared" si="1164"/>
        <v/>
      </c>
      <c r="AK6257" s="148" t="str">
        <f t="shared" si="1165"/>
        <v/>
      </c>
      <c r="AL6257" s="147" t="str">
        <f t="shared" si="1166"/>
        <v/>
      </c>
      <c r="AM6257" s="147" t="str">
        <f t="shared" si="1167"/>
        <v/>
      </c>
      <c r="AN6257" s="147" t="str">
        <f t="shared" si="1168"/>
        <v/>
      </c>
      <c r="AO6257" s="118"/>
    </row>
    <row r="6258" spans="1:41">
      <c r="A6258" s="118"/>
      <c r="B6258" s="118"/>
      <c r="C6258" s="118"/>
      <c r="D6258" s="118"/>
      <c r="E6258" s="118"/>
      <c r="F6258" s="118"/>
      <c r="G6258" s="118"/>
      <c r="H6258" s="118"/>
      <c r="I6258" s="118"/>
      <c r="J6258" s="118"/>
      <c r="K6258" s="118"/>
      <c r="L6258" s="118"/>
      <c r="M6258" s="118"/>
      <c r="N6258" s="118"/>
      <c r="O6258" s="143" t="str">
        <f>IF(H6258="","",(S6258/S6258)&amp;":"&amp;ROUND(AH6258/S6258,2))</f>
        <v/>
      </c>
      <c r="P6258" s="118"/>
      <c r="Q6258" s="118"/>
      <c r="R6258" s="143" t="str">
        <f>IF(H6258="","",(S6258/S6258)&amp;":"&amp;ROUND(AI6258/S6258,2))</f>
        <v/>
      </c>
      <c r="S6258" s="144" t="str">
        <f t="shared" si="1169"/>
        <v/>
      </c>
      <c r="T6258" s="145" t="str">
        <f t="shared" si="1170"/>
        <v/>
      </c>
      <c r="U6258" s="118"/>
      <c r="V6258" s="145" t="str">
        <f t="shared" si="1171"/>
        <v/>
      </c>
      <c r="W6258" s="144" t="str">
        <f t="shared" si="1172"/>
        <v/>
      </c>
      <c r="X6258" s="146" t="str">
        <f>IF(C6258="","",IF(OR(C6258="Trade",C6258="Multi Position"),(X6257+V6258),IF(C6258="Deposit",(X6257+AE6258),IF(C6258="Withdrawal",(X6257-AE6258)))))</f>
        <v/>
      </c>
      <c r="Y6258" s="145" t="str">
        <f t="shared" si="1173"/>
        <v/>
      </c>
      <c r="Z6258" s="118"/>
      <c r="AA6258" s="118"/>
      <c r="AB6258" s="118"/>
      <c r="AC6258" s="118"/>
      <c r="AD6258" s="118"/>
      <c r="AE6258" s="139"/>
      <c r="AF6258" s="118"/>
      <c r="AG6258" s="118"/>
      <c r="AH6258" s="147" t="str">
        <f t="shared" si="1174"/>
        <v/>
      </c>
      <c r="AI6258" s="147" t="str">
        <f t="shared" si="1175"/>
        <v/>
      </c>
      <c r="AJ6258" s="148" t="str">
        <f t="shared" si="1164"/>
        <v/>
      </c>
      <c r="AK6258" s="148" t="str">
        <f t="shared" si="1165"/>
        <v/>
      </c>
      <c r="AL6258" s="147" t="str">
        <f t="shared" si="1166"/>
        <v/>
      </c>
      <c r="AM6258" s="147" t="str">
        <f t="shared" si="1167"/>
        <v/>
      </c>
      <c r="AN6258" s="147" t="str">
        <f t="shared" si="1168"/>
        <v/>
      </c>
      <c r="AO6258" s="118"/>
    </row>
    <row r="6259" spans="1:41">
      <c r="A6259" s="118"/>
      <c r="B6259" s="118"/>
      <c r="C6259" s="118"/>
      <c r="D6259" s="118"/>
      <c r="E6259" s="118"/>
      <c r="F6259" s="118"/>
      <c r="G6259" s="118"/>
      <c r="H6259" s="118"/>
      <c r="I6259" s="118"/>
      <c r="J6259" s="118"/>
      <c r="K6259" s="118"/>
      <c r="L6259" s="118"/>
      <c r="M6259" s="118"/>
      <c r="N6259" s="118"/>
      <c r="O6259" s="143" t="str">
        <f>IF(H6259="","",(S6259/S6259)&amp;":"&amp;ROUND(AH6259/S6259,2))</f>
        <v/>
      </c>
      <c r="P6259" s="118"/>
      <c r="Q6259" s="118"/>
      <c r="R6259" s="143" t="str">
        <f>IF(H6259="","",(S6259/S6259)&amp;":"&amp;ROUND(AI6259/S6259,2))</f>
        <v/>
      </c>
      <c r="S6259" s="144" t="str">
        <f t="shared" si="1169"/>
        <v/>
      </c>
      <c r="T6259" s="145" t="str">
        <f t="shared" si="1170"/>
        <v/>
      </c>
      <c r="U6259" s="118"/>
      <c r="V6259" s="145" t="str">
        <f t="shared" si="1171"/>
        <v/>
      </c>
      <c r="W6259" s="144" t="str">
        <f t="shared" si="1172"/>
        <v/>
      </c>
      <c r="X6259" s="146" t="str">
        <f>IF(C6259="","",IF(OR(C6259="Trade",C6259="Multi Position"),(X6258+V6259),IF(C6259="Deposit",(X6258+AE6259),IF(C6259="Withdrawal",(X6258-AE6259)))))</f>
        <v/>
      </c>
      <c r="Y6259" s="145" t="str">
        <f t="shared" si="1173"/>
        <v/>
      </c>
      <c r="Z6259" s="118"/>
      <c r="AA6259" s="118"/>
      <c r="AB6259" s="118"/>
      <c r="AC6259" s="118"/>
      <c r="AD6259" s="118"/>
      <c r="AE6259" s="139"/>
      <c r="AF6259" s="118"/>
      <c r="AG6259" s="118"/>
      <c r="AH6259" s="147" t="str">
        <f t="shared" si="1174"/>
        <v/>
      </c>
      <c r="AI6259" s="147" t="str">
        <f t="shared" si="1175"/>
        <v/>
      </c>
      <c r="AJ6259" s="148" t="str">
        <f t="shared" si="1164"/>
        <v/>
      </c>
      <c r="AK6259" s="148" t="str">
        <f t="shared" si="1165"/>
        <v/>
      </c>
      <c r="AL6259" s="147" t="str">
        <f t="shared" si="1166"/>
        <v/>
      </c>
      <c r="AM6259" s="147" t="str">
        <f t="shared" si="1167"/>
        <v/>
      </c>
      <c r="AN6259" s="147" t="str">
        <f t="shared" si="1168"/>
        <v/>
      </c>
      <c r="AO6259" s="118"/>
    </row>
    <row r="6260" spans="1:41">
      <c r="A6260" s="118"/>
      <c r="B6260" s="118"/>
      <c r="C6260" s="118"/>
      <c r="D6260" s="118"/>
      <c r="E6260" s="118"/>
      <c r="F6260" s="118"/>
      <c r="G6260" s="118"/>
      <c r="H6260" s="118"/>
      <c r="I6260" s="118"/>
      <c r="J6260" s="118"/>
      <c r="K6260" s="118"/>
      <c r="L6260" s="118"/>
      <c r="M6260" s="118"/>
      <c r="N6260" s="118"/>
      <c r="O6260" s="143" t="str">
        <f>IF(H6260="","",(S6260/S6260)&amp;":"&amp;ROUND(AH6260/S6260,2))</f>
        <v/>
      </c>
      <c r="P6260" s="118"/>
      <c r="Q6260" s="118"/>
      <c r="R6260" s="143" t="str">
        <f>IF(H6260="","",(S6260/S6260)&amp;":"&amp;ROUND(AI6260/S6260,2))</f>
        <v/>
      </c>
      <c r="S6260" s="144" t="str">
        <f t="shared" si="1169"/>
        <v/>
      </c>
      <c r="T6260" s="145" t="str">
        <f t="shared" si="1170"/>
        <v/>
      </c>
      <c r="U6260" s="118"/>
      <c r="V6260" s="145" t="str">
        <f t="shared" si="1171"/>
        <v/>
      </c>
      <c r="W6260" s="144" t="str">
        <f t="shared" si="1172"/>
        <v/>
      </c>
      <c r="X6260" s="146" t="str">
        <f>IF(C6260="","",IF(OR(C6260="Trade",C6260="Multi Position"),(X6259+V6260),IF(C6260="Deposit",(X6259+AE6260),IF(C6260="Withdrawal",(X6259-AE6260)))))</f>
        <v/>
      </c>
      <c r="Y6260" s="145" t="str">
        <f t="shared" si="1173"/>
        <v/>
      </c>
      <c r="Z6260" s="118"/>
      <c r="AA6260" s="118"/>
      <c r="AB6260" s="118"/>
      <c r="AC6260" s="118"/>
      <c r="AD6260" s="118"/>
      <c r="AE6260" s="139"/>
      <c r="AF6260" s="118"/>
      <c r="AG6260" s="118"/>
      <c r="AH6260" s="147" t="str">
        <f t="shared" si="1174"/>
        <v/>
      </c>
      <c r="AI6260" s="147" t="str">
        <f t="shared" si="1175"/>
        <v/>
      </c>
      <c r="AJ6260" s="148" t="str">
        <f t="shared" si="1164"/>
        <v/>
      </c>
      <c r="AK6260" s="148" t="str">
        <f t="shared" si="1165"/>
        <v/>
      </c>
      <c r="AL6260" s="147" t="str">
        <f t="shared" si="1166"/>
        <v/>
      </c>
      <c r="AM6260" s="147" t="str">
        <f t="shared" si="1167"/>
        <v/>
      </c>
      <c r="AN6260" s="147" t="str">
        <f t="shared" si="1168"/>
        <v/>
      </c>
      <c r="AO6260" s="118"/>
    </row>
    <row r="6261" spans="1:41">
      <c r="A6261" s="118"/>
      <c r="B6261" s="118"/>
      <c r="C6261" s="118"/>
      <c r="D6261" s="118"/>
      <c r="E6261" s="118"/>
      <c r="F6261" s="118"/>
      <c r="G6261" s="118"/>
      <c r="H6261" s="118"/>
      <c r="I6261" s="118"/>
      <c r="J6261" s="118"/>
      <c r="K6261" s="118"/>
      <c r="L6261" s="118"/>
      <c r="M6261" s="118"/>
      <c r="N6261" s="118"/>
      <c r="O6261" s="143" t="str">
        <f>IF(H6261="","",(S6261/S6261)&amp;":"&amp;ROUND(AH6261/S6261,2))</f>
        <v/>
      </c>
      <c r="P6261" s="118"/>
      <c r="Q6261" s="118"/>
      <c r="R6261" s="143" t="str">
        <f>IF(H6261="","",(S6261/S6261)&amp;":"&amp;ROUND(AI6261/S6261,2))</f>
        <v/>
      </c>
      <c r="S6261" s="144" t="str">
        <f t="shared" si="1169"/>
        <v/>
      </c>
      <c r="T6261" s="145" t="str">
        <f t="shared" si="1170"/>
        <v/>
      </c>
      <c r="U6261" s="118"/>
      <c r="V6261" s="145" t="str">
        <f t="shared" si="1171"/>
        <v/>
      </c>
      <c r="W6261" s="144" t="str">
        <f t="shared" si="1172"/>
        <v/>
      </c>
      <c r="X6261" s="146" t="str">
        <f>IF(C6261="","",IF(OR(C6261="Trade",C6261="Multi Position"),(X6260+V6261),IF(C6261="Deposit",(X6260+AE6261),IF(C6261="Withdrawal",(X6260-AE6261)))))</f>
        <v/>
      </c>
      <c r="Y6261" s="145" t="str">
        <f t="shared" si="1173"/>
        <v/>
      </c>
      <c r="Z6261" s="118"/>
      <c r="AA6261" s="118"/>
      <c r="AB6261" s="118"/>
      <c r="AC6261" s="118"/>
      <c r="AD6261" s="118"/>
      <c r="AE6261" s="139"/>
      <c r="AF6261" s="118"/>
      <c r="AG6261" s="118"/>
      <c r="AH6261" s="147" t="str">
        <f t="shared" si="1174"/>
        <v/>
      </c>
      <c r="AI6261" s="147" t="str">
        <f t="shared" si="1175"/>
        <v/>
      </c>
      <c r="AJ6261" s="148" t="str">
        <f t="shared" si="1164"/>
        <v/>
      </c>
      <c r="AK6261" s="148" t="str">
        <f t="shared" si="1165"/>
        <v/>
      </c>
      <c r="AL6261" s="147" t="str">
        <f t="shared" si="1166"/>
        <v/>
      </c>
      <c r="AM6261" s="147" t="str">
        <f t="shared" si="1167"/>
        <v/>
      </c>
      <c r="AN6261" s="147" t="str">
        <f t="shared" si="1168"/>
        <v/>
      </c>
      <c r="AO6261" s="118"/>
    </row>
    <row r="6262" spans="1:41">
      <c r="A6262" s="118"/>
      <c r="B6262" s="118"/>
      <c r="C6262" s="118"/>
      <c r="D6262" s="118"/>
      <c r="E6262" s="118"/>
      <c r="F6262" s="118"/>
      <c r="G6262" s="118"/>
      <c r="H6262" s="118"/>
      <c r="I6262" s="118"/>
      <c r="J6262" s="118"/>
      <c r="K6262" s="118"/>
      <c r="L6262" s="118"/>
      <c r="M6262" s="118"/>
      <c r="N6262" s="118"/>
      <c r="O6262" s="143" t="str">
        <f>IF(H6262="","",(S6262/S6262)&amp;":"&amp;ROUND(AH6262/S6262,2))</f>
        <v/>
      </c>
      <c r="P6262" s="118"/>
      <c r="Q6262" s="118"/>
      <c r="R6262" s="143" t="str">
        <f>IF(H6262="","",(S6262/S6262)&amp;":"&amp;ROUND(AI6262/S6262,2))</f>
        <v/>
      </c>
      <c r="S6262" s="144" t="str">
        <f t="shared" si="1169"/>
        <v/>
      </c>
      <c r="T6262" s="145" t="str">
        <f t="shared" si="1170"/>
        <v/>
      </c>
      <c r="U6262" s="118"/>
      <c r="V6262" s="145" t="str">
        <f t="shared" si="1171"/>
        <v/>
      </c>
      <c r="W6262" s="144" t="str">
        <f t="shared" si="1172"/>
        <v/>
      </c>
      <c r="X6262" s="146" t="str">
        <f>IF(C6262="","",IF(OR(C6262="Trade",C6262="Multi Position"),(X6261+V6262),IF(C6262="Deposit",(X6261+AE6262),IF(C6262="Withdrawal",(X6261-AE6262)))))</f>
        <v/>
      </c>
      <c r="Y6262" s="145" t="str">
        <f t="shared" si="1173"/>
        <v/>
      </c>
      <c r="Z6262" s="118"/>
      <c r="AA6262" s="118"/>
      <c r="AB6262" s="118"/>
      <c r="AC6262" s="118"/>
      <c r="AD6262" s="118"/>
      <c r="AE6262" s="139"/>
      <c r="AF6262" s="118"/>
      <c r="AG6262" s="118"/>
      <c r="AH6262" s="147" t="str">
        <f t="shared" si="1174"/>
        <v/>
      </c>
      <c r="AI6262" s="147" t="str">
        <f t="shared" si="1175"/>
        <v/>
      </c>
      <c r="AJ6262" s="148" t="str">
        <f t="shared" si="1164"/>
        <v/>
      </c>
      <c r="AK6262" s="148" t="str">
        <f t="shared" si="1165"/>
        <v/>
      </c>
      <c r="AL6262" s="147" t="str">
        <f t="shared" si="1166"/>
        <v/>
      </c>
      <c r="AM6262" s="147" t="str">
        <f t="shared" si="1167"/>
        <v/>
      </c>
      <c r="AN6262" s="147" t="str">
        <f t="shared" si="1168"/>
        <v/>
      </c>
      <c r="AO6262" s="118"/>
    </row>
    <row r="6263" spans="1:41">
      <c r="A6263" s="118"/>
      <c r="B6263" s="118"/>
      <c r="C6263" s="118"/>
      <c r="D6263" s="118"/>
      <c r="E6263" s="118"/>
      <c r="F6263" s="118"/>
      <c r="G6263" s="118"/>
      <c r="H6263" s="118"/>
      <c r="I6263" s="118"/>
      <c r="J6263" s="118"/>
      <c r="K6263" s="118"/>
      <c r="L6263" s="118"/>
      <c r="M6263" s="118"/>
      <c r="N6263" s="118"/>
      <c r="O6263" s="143" t="str">
        <f>IF(H6263="","",(S6263/S6263)&amp;":"&amp;ROUND(AH6263/S6263,2))</f>
        <v/>
      </c>
      <c r="P6263" s="118"/>
      <c r="Q6263" s="118"/>
      <c r="R6263" s="143" t="str">
        <f>IF(H6263="","",(S6263/S6263)&amp;":"&amp;ROUND(AI6263/S6263,2))</f>
        <v/>
      </c>
      <c r="S6263" s="144" t="str">
        <f t="shared" si="1169"/>
        <v/>
      </c>
      <c r="T6263" s="145" t="str">
        <f t="shared" si="1170"/>
        <v/>
      </c>
      <c r="U6263" s="118"/>
      <c r="V6263" s="145" t="str">
        <f t="shared" si="1171"/>
        <v/>
      </c>
      <c r="W6263" s="144" t="str">
        <f t="shared" si="1172"/>
        <v/>
      </c>
      <c r="X6263" s="146" t="str">
        <f>IF(C6263="","",IF(OR(C6263="Trade",C6263="Multi Position"),(X6262+V6263),IF(C6263="Deposit",(X6262+AE6263),IF(C6263="Withdrawal",(X6262-AE6263)))))</f>
        <v/>
      </c>
      <c r="Y6263" s="145" t="str">
        <f t="shared" si="1173"/>
        <v/>
      </c>
      <c r="Z6263" s="118"/>
      <c r="AA6263" s="118"/>
      <c r="AB6263" s="118"/>
      <c r="AC6263" s="118"/>
      <c r="AD6263" s="118"/>
      <c r="AE6263" s="139"/>
      <c r="AF6263" s="118"/>
      <c r="AG6263" s="118"/>
      <c r="AH6263" s="147" t="str">
        <f t="shared" si="1174"/>
        <v/>
      </c>
      <c r="AI6263" s="147" t="str">
        <f t="shared" si="1175"/>
        <v/>
      </c>
      <c r="AJ6263" s="148" t="str">
        <f t="shared" si="1164"/>
        <v/>
      </c>
      <c r="AK6263" s="148" t="str">
        <f t="shared" si="1165"/>
        <v/>
      </c>
      <c r="AL6263" s="147" t="str">
        <f t="shared" si="1166"/>
        <v/>
      </c>
      <c r="AM6263" s="147" t="str">
        <f t="shared" si="1167"/>
        <v/>
      </c>
      <c r="AN6263" s="147" t="str">
        <f t="shared" si="1168"/>
        <v/>
      </c>
      <c r="AO6263" s="118"/>
    </row>
    <row r="6264" spans="1:41">
      <c r="A6264" s="118"/>
      <c r="B6264" s="118"/>
      <c r="C6264" s="118"/>
      <c r="D6264" s="118"/>
      <c r="E6264" s="118"/>
      <c r="F6264" s="118"/>
      <c r="G6264" s="118"/>
      <c r="H6264" s="118"/>
      <c r="I6264" s="118"/>
      <c r="J6264" s="118"/>
      <c r="K6264" s="118"/>
      <c r="L6264" s="118"/>
      <c r="M6264" s="118"/>
      <c r="N6264" s="118"/>
      <c r="O6264" s="143" t="str">
        <f>IF(H6264="","",(S6264/S6264)&amp;":"&amp;ROUND(AH6264/S6264,2))</f>
        <v/>
      </c>
      <c r="P6264" s="118"/>
      <c r="Q6264" s="118"/>
      <c r="R6264" s="143" t="str">
        <f>IF(H6264="","",(S6264/S6264)&amp;":"&amp;ROUND(AI6264/S6264,2))</f>
        <v/>
      </c>
      <c r="S6264" s="144" t="str">
        <f t="shared" si="1169"/>
        <v/>
      </c>
      <c r="T6264" s="145" t="str">
        <f t="shared" si="1170"/>
        <v/>
      </c>
      <c r="U6264" s="118"/>
      <c r="V6264" s="145" t="str">
        <f t="shared" si="1171"/>
        <v/>
      </c>
      <c r="W6264" s="144" t="str">
        <f t="shared" si="1172"/>
        <v/>
      </c>
      <c r="X6264" s="146" t="str">
        <f>IF(C6264="","",IF(OR(C6264="Trade",C6264="Multi Position"),(X6263+V6264),IF(C6264="Deposit",(X6263+AE6264),IF(C6264="Withdrawal",(X6263-AE6264)))))</f>
        <v/>
      </c>
      <c r="Y6264" s="145" t="str">
        <f t="shared" si="1173"/>
        <v/>
      </c>
      <c r="Z6264" s="118"/>
      <c r="AA6264" s="118"/>
      <c r="AB6264" s="118"/>
      <c r="AC6264" s="118"/>
      <c r="AD6264" s="118"/>
      <c r="AE6264" s="139"/>
      <c r="AF6264" s="118"/>
      <c r="AG6264" s="118"/>
      <c r="AH6264" s="147" t="str">
        <f t="shared" si="1174"/>
        <v/>
      </c>
      <c r="AI6264" s="147" t="str">
        <f t="shared" si="1175"/>
        <v/>
      </c>
      <c r="AJ6264" s="148" t="str">
        <f t="shared" si="1164"/>
        <v/>
      </c>
      <c r="AK6264" s="148" t="str">
        <f t="shared" si="1165"/>
        <v/>
      </c>
      <c r="AL6264" s="147" t="str">
        <f t="shared" si="1166"/>
        <v/>
      </c>
      <c r="AM6264" s="147" t="str">
        <f t="shared" si="1167"/>
        <v/>
      </c>
      <c r="AN6264" s="147" t="str">
        <f t="shared" si="1168"/>
        <v/>
      </c>
      <c r="AO6264" s="118"/>
    </row>
    <row r="6265" spans="1:41">
      <c r="A6265" s="118"/>
      <c r="B6265" s="118"/>
      <c r="C6265" s="118"/>
      <c r="D6265" s="118"/>
      <c r="E6265" s="118"/>
      <c r="F6265" s="118"/>
      <c r="G6265" s="118"/>
      <c r="H6265" s="118"/>
      <c r="I6265" s="118"/>
      <c r="J6265" s="118"/>
      <c r="K6265" s="118"/>
      <c r="L6265" s="118"/>
      <c r="M6265" s="118"/>
      <c r="N6265" s="118"/>
      <c r="O6265" s="143" t="str">
        <f>IF(H6265="","",(S6265/S6265)&amp;":"&amp;ROUND(AH6265/S6265,2))</f>
        <v/>
      </c>
      <c r="P6265" s="118"/>
      <c r="Q6265" s="118"/>
      <c r="R6265" s="143" t="str">
        <f>IF(H6265="","",(S6265/S6265)&amp;":"&amp;ROUND(AI6265/S6265,2))</f>
        <v/>
      </c>
      <c r="S6265" s="144" t="str">
        <f t="shared" si="1169"/>
        <v/>
      </c>
      <c r="T6265" s="145" t="str">
        <f t="shared" si="1170"/>
        <v/>
      </c>
      <c r="U6265" s="118"/>
      <c r="V6265" s="145" t="str">
        <f t="shared" si="1171"/>
        <v/>
      </c>
      <c r="W6265" s="144" t="str">
        <f t="shared" si="1172"/>
        <v/>
      </c>
      <c r="X6265" s="146" t="str">
        <f>IF(C6265="","",IF(OR(C6265="Trade",C6265="Multi Position"),(X6264+V6265),IF(C6265="Deposit",(X6264+AE6265),IF(C6265="Withdrawal",(X6264-AE6265)))))</f>
        <v/>
      </c>
      <c r="Y6265" s="145" t="str">
        <f t="shared" si="1173"/>
        <v/>
      </c>
      <c r="Z6265" s="118"/>
      <c r="AA6265" s="118"/>
      <c r="AB6265" s="118"/>
      <c r="AC6265" s="118"/>
      <c r="AD6265" s="118"/>
      <c r="AE6265" s="139"/>
      <c r="AF6265" s="118"/>
      <c r="AG6265" s="118"/>
      <c r="AH6265" s="147" t="str">
        <f t="shared" si="1174"/>
        <v/>
      </c>
      <c r="AI6265" s="147" t="str">
        <f t="shared" si="1175"/>
        <v/>
      </c>
      <c r="AJ6265" s="148" t="str">
        <f t="shared" si="1164"/>
        <v/>
      </c>
      <c r="AK6265" s="148" t="str">
        <f t="shared" si="1165"/>
        <v/>
      </c>
      <c r="AL6265" s="147" t="str">
        <f t="shared" si="1166"/>
        <v/>
      </c>
      <c r="AM6265" s="147" t="str">
        <f t="shared" si="1167"/>
        <v/>
      </c>
      <c r="AN6265" s="147" t="str">
        <f t="shared" si="1168"/>
        <v/>
      </c>
      <c r="AO6265" s="118"/>
    </row>
    <row r="6266" spans="1:41">
      <c r="A6266" s="118"/>
      <c r="B6266" s="118"/>
      <c r="C6266" s="118"/>
      <c r="D6266" s="118"/>
      <c r="E6266" s="118"/>
      <c r="F6266" s="118"/>
      <c r="G6266" s="118"/>
      <c r="H6266" s="118"/>
      <c r="I6266" s="118"/>
      <c r="J6266" s="118"/>
      <c r="K6266" s="118"/>
      <c r="L6266" s="118"/>
      <c r="M6266" s="118"/>
      <c r="N6266" s="118"/>
      <c r="O6266" s="143" t="str">
        <f>IF(H6266="","",(S6266/S6266)&amp;":"&amp;ROUND(AH6266/S6266,2))</f>
        <v/>
      </c>
      <c r="P6266" s="118"/>
      <c r="Q6266" s="118"/>
      <c r="R6266" s="143" t="str">
        <f>IF(H6266="","",(S6266/S6266)&amp;":"&amp;ROUND(AI6266/S6266,2))</f>
        <v/>
      </c>
      <c r="S6266" s="144" t="str">
        <f t="shared" si="1169"/>
        <v/>
      </c>
      <c r="T6266" s="145" t="str">
        <f t="shared" si="1170"/>
        <v/>
      </c>
      <c r="U6266" s="118"/>
      <c r="V6266" s="145" t="str">
        <f t="shared" si="1171"/>
        <v/>
      </c>
      <c r="W6266" s="144" t="str">
        <f t="shared" si="1172"/>
        <v/>
      </c>
      <c r="X6266" s="146" t="str">
        <f>IF(C6266="","",IF(OR(C6266="Trade",C6266="Multi Position"),(X6265+V6266),IF(C6266="Deposit",(X6265+AE6266),IF(C6266="Withdrawal",(X6265-AE6266)))))</f>
        <v/>
      </c>
      <c r="Y6266" s="145" t="str">
        <f t="shared" si="1173"/>
        <v/>
      </c>
      <c r="Z6266" s="118"/>
      <c r="AA6266" s="118"/>
      <c r="AB6266" s="118"/>
      <c r="AC6266" s="118"/>
      <c r="AD6266" s="118"/>
      <c r="AE6266" s="139"/>
      <c r="AF6266" s="118"/>
      <c r="AG6266" s="118"/>
      <c r="AH6266" s="147" t="str">
        <f t="shared" si="1174"/>
        <v/>
      </c>
      <c r="AI6266" s="147" t="str">
        <f t="shared" si="1175"/>
        <v/>
      </c>
      <c r="AJ6266" s="148" t="str">
        <f t="shared" si="1164"/>
        <v/>
      </c>
      <c r="AK6266" s="148" t="str">
        <f t="shared" si="1165"/>
        <v/>
      </c>
      <c r="AL6266" s="147" t="str">
        <f t="shared" si="1166"/>
        <v/>
      </c>
      <c r="AM6266" s="147" t="str">
        <f t="shared" si="1167"/>
        <v/>
      </c>
      <c r="AN6266" s="147" t="str">
        <f t="shared" si="1168"/>
        <v/>
      </c>
      <c r="AO6266" s="118"/>
    </row>
    <row r="6267" spans="1:41">
      <c r="A6267" s="118"/>
      <c r="B6267" s="118"/>
      <c r="C6267" s="118"/>
      <c r="D6267" s="118"/>
      <c r="E6267" s="118"/>
      <c r="F6267" s="118"/>
      <c r="G6267" s="118"/>
      <c r="H6267" s="118"/>
      <c r="I6267" s="118"/>
      <c r="J6267" s="118"/>
      <c r="K6267" s="118"/>
      <c r="L6267" s="118"/>
      <c r="M6267" s="118"/>
      <c r="N6267" s="118"/>
      <c r="O6267" s="143" t="str">
        <f>IF(H6267="","",(S6267/S6267)&amp;":"&amp;ROUND(AH6267/S6267,2))</f>
        <v/>
      </c>
      <c r="P6267" s="118"/>
      <c r="Q6267" s="118"/>
      <c r="R6267" s="143" t="str">
        <f>IF(H6267="","",(S6267/S6267)&amp;":"&amp;ROUND(AI6267/S6267,2))</f>
        <v/>
      </c>
      <c r="S6267" s="144" t="str">
        <f t="shared" si="1169"/>
        <v/>
      </c>
      <c r="T6267" s="145" t="str">
        <f t="shared" si="1170"/>
        <v/>
      </c>
      <c r="U6267" s="118"/>
      <c r="V6267" s="145" t="str">
        <f t="shared" si="1171"/>
        <v/>
      </c>
      <c r="W6267" s="144" t="str">
        <f t="shared" si="1172"/>
        <v/>
      </c>
      <c r="X6267" s="146" t="str">
        <f>IF(C6267="","",IF(OR(C6267="Trade",C6267="Multi Position"),(X6266+V6267),IF(C6267="Deposit",(X6266+AE6267),IF(C6267="Withdrawal",(X6266-AE6267)))))</f>
        <v/>
      </c>
      <c r="Y6267" s="145" t="str">
        <f t="shared" si="1173"/>
        <v/>
      </c>
      <c r="Z6267" s="118"/>
      <c r="AA6267" s="118"/>
      <c r="AB6267" s="118"/>
      <c r="AC6267" s="118"/>
      <c r="AD6267" s="118"/>
      <c r="AE6267" s="139"/>
      <c r="AF6267" s="118"/>
      <c r="AG6267" s="118"/>
      <c r="AH6267" s="147" t="str">
        <f t="shared" si="1174"/>
        <v/>
      </c>
      <c r="AI6267" s="147" t="str">
        <f t="shared" si="1175"/>
        <v/>
      </c>
      <c r="AJ6267" s="148" t="str">
        <f t="shared" si="1164"/>
        <v/>
      </c>
      <c r="AK6267" s="148" t="str">
        <f t="shared" si="1165"/>
        <v/>
      </c>
      <c r="AL6267" s="147" t="str">
        <f t="shared" si="1166"/>
        <v/>
      </c>
      <c r="AM6267" s="147" t="str">
        <f t="shared" si="1167"/>
        <v/>
      </c>
      <c r="AN6267" s="147" t="str">
        <f t="shared" si="1168"/>
        <v/>
      </c>
      <c r="AO6267" s="118"/>
    </row>
    <row r="6268" spans="1:41">
      <c r="A6268" s="118"/>
      <c r="B6268" s="118"/>
      <c r="C6268" s="118"/>
      <c r="D6268" s="118"/>
      <c r="E6268" s="118"/>
      <c r="F6268" s="118"/>
      <c r="G6268" s="118"/>
      <c r="H6268" s="118"/>
      <c r="I6268" s="118"/>
      <c r="J6268" s="118"/>
      <c r="K6268" s="118"/>
      <c r="L6268" s="118"/>
      <c r="M6268" s="118"/>
      <c r="N6268" s="118"/>
      <c r="O6268" s="143" t="str">
        <f>IF(H6268="","",(S6268/S6268)&amp;":"&amp;ROUND(AH6268/S6268,2))</f>
        <v/>
      </c>
      <c r="P6268" s="118"/>
      <c r="Q6268" s="118"/>
      <c r="R6268" s="143" t="str">
        <f>IF(H6268="","",(S6268/S6268)&amp;":"&amp;ROUND(AI6268/S6268,2))</f>
        <v/>
      </c>
      <c r="S6268" s="144" t="str">
        <f t="shared" si="1169"/>
        <v/>
      </c>
      <c r="T6268" s="145" t="str">
        <f t="shared" si="1170"/>
        <v/>
      </c>
      <c r="U6268" s="118"/>
      <c r="V6268" s="145" t="str">
        <f t="shared" si="1171"/>
        <v/>
      </c>
      <c r="W6268" s="144" t="str">
        <f t="shared" si="1172"/>
        <v/>
      </c>
      <c r="X6268" s="146" t="str">
        <f>IF(C6268="","",IF(OR(C6268="Trade",C6268="Multi Position"),(X6267+V6268),IF(C6268="Deposit",(X6267+AE6268),IF(C6268="Withdrawal",(X6267-AE6268)))))</f>
        <v/>
      </c>
      <c r="Y6268" s="145" t="str">
        <f t="shared" si="1173"/>
        <v/>
      </c>
      <c r="Z6268" s="118"/>
      <c r="AA6268" s="118"/>
      <c r="AB6268" s="118"/>
      <c r="AC6268" s="118"/>
      <c r="AD6268" s="118"/>
      <c r="AE6268" s="139"/>
      <c r="AF6268" s="118"/>
      <c r="AG6268" s="118"/>
      <c r="AH6268" s="147" t="str">
        <f t="shared" si="1174"/>
        <v/>
      </c>
      <c r="AI6268" s="147" t="str">
        <f t="shared" si="1175"/>
        <v/>
      </c>
      <c r="AJ6268" s="148" t="str">
        <f t="shared" si="1164"/>
        <v/>
      </c>
      <c r="AK6268" s="148" t="str">
        <f t="shared" si="1165"/>
        <v/>
      </c>
      <c r="AL6268" s="147" t="str">
        <f t="shared" si="1166"/>
        <v/>
      </c>
      <c r="AM6268" s="147" t="str">
        <f t="shared" si="1167"/>
        <v/>
      </c>
      <c r="AN6268" s="147" t="str">
        <f t="shared" si="1168"/>
        <v/>
      </c>
      <c r="AO6268" s="118"/>
    </row>
    <row r="6269" spans="1:41">
      <c r="A6269" s="118"/>
      <c r="B6269" s="118"/>
      <c r="C6269" s="118"/>
      <c r="D6269" s="118"/>
      <c r="E6269" s="118"/>
      <c r="F6269" s="118"/>
      <c r="G6269" s="118"/>
      <c r="H6269" s="118"/>
      <c r="I6269" s="118"/>
      <c r="J6269" s="118"/>
      <c r="K6269" s="118"/>
      <c r="L6269" s="118"/>
      <c r="M6269" s="118"/>
      <c r="N6269" s="118"/>
      <c r="O6269" s="143" t="str">
        <f>IF(H6269="","",(S6269/S6269)&amp;":"&amp;ROUND(AH6269/S6269,2))</f>
        <v/>
      </c>
      <c r="P6269" s="118"/>
      <c r="Q6269" s="118"/>
      <c r="R6269" s="143" t="str">
        <f>IF(H6269="","",(S6269/S6269)&amp;":"&amp;ROUND(AI6269/S6269,2))</f>
        <v/>
      </c>
      <c r="S6269" s="144" t="str">
        <f t="shared" si="1169"/>
        <v/>
      </c>
      <c r="T6269" s="145" t="str">
        <f t="shared" si="1170"/>
        <v/>
      </c>
      <c r="U6269" s="118"/>
      <c r="V6269" s="145" t="str">
        <f t="shared" si="1171"/>
        <v/>
      </c>
      <c r="W6269" s="144" t="str">
        <f t="shared" si="1172"/>
        <v/>
      </c>
      <c r="X6269" s="146" t="str">
        <f>IF(C6269="","",IF(OR(C6269="Trade",C6269="Multi Position"),(X6268+V6269),IF(C6269="Deposit",(X6268+AE6269),IF(C6269="Withdrawal",(X6268-AE6269)))))</f>
        <v/>
      </c>
      <c r="Y6269" s="145" t="str">
        <f t="shared" si="1173"/>
        <v/>
      </c>
      <c r="Z6269" s="118"/>
      <c r="AA6269" s="118"/>
      <c r="AB6269" s="118"/>
      <c r="AC6269" s="118"/>
      <c r="AD6269" s="118"/>
      <c r="AE6269" s="139"/>
      <c r="AF6269" s="118"/>
      <c r="AG6269" s="118"/>
      <c r="AH6269" s="147" t="str">
        <f t="shared" si="1174"/>
        <v/>
      </c>
      <c r="AI6269" s="147" t="str">
        <f t="shared" si="1175"/>
        <v/>
      </c>
      <c r="AJ6269" s="148" t="str">
        <f t="shared" si="1164"/>
        <v/>
      </c>
      <c r="AK6269" s="148" t="str">
        <f t="shared" si="1165"/>
        <v/>
      </c>
      <c r="AL6269" s="147" t="str">
        <f t="shared" si="1166"/>
        <v/>
      </c>
      <c r="AM6269" s="147" t="str">
        <f t="shared" si="1167"/>
        <v/>
      </c>
      <c r="AN6269" s="147" t="str">
        <f t="shared" si="1168"/>
        <v/>
      </c>
      <c r="AO6269" s="118"/>
    </row>
    <row r="6270" spans="1:41">
      <c r="A6270" s="118"/>
      <c r="B6270" s="118"/>
      <c r="C6270" s="118"/>
      <c r="D6270" s="118"/>
      <c r="E6270" s="118"/>
      <c r="F6270" s="118"/>
      <c r="G6270" s="118"/>
      <c r="H6270" s="118"/>
      <c r="I6270" s="118"/>
      <c r="J6270" s="118"/>
      <c r="K6270" s="118"/>
      <c r="L6270" s="118"/>
      <c r="M6270" s="118"/>
      <c r="N6270" s="118"/>
      <c r="O6270" s="143" t="str">
        <f>IF(H6270="","",(S6270/S6270)&amp;":"&amp;ROUND(AH6270/S6270,2))</f>
        <v/>
      </c>
      <c r="P6270" s="118"/>
      <c r="Q6270" s="118"/>
      <c r="R6270" s="143" t="str">
        <f>IF(H6270="","",(S6270/S6270)&amp;":"&amp;ROUND(AI6270/S6270,2))</f>
        <v/>
      </c>
      <c r="S6270" s="144" t="str">
        <f t="shared" si="1169"/>
        <v/>
      </c>
      <c r="T6270" s="145" t="str">
        <f t="shared" si="1170"/>
        <v/>
      </c>
      <c r="U6270" s="118"/>
      <c r="V6270" s="145" t="str">
        <f t="shared" si="1171"/>
        <v/>
      </c>
      <c r="W6270" s="144" t="str">
        <f t="shared" si="1172"/>
        <v/>
      </c>
      <c r="X6270" s="146" t="str">
        <f>IF(C6270="","",IF(OR(C6270="Trade",C6270="Multi Position"),(X6269+V6270),IF(C6270="Deposit",(X6269+AE6270),IF(C6270="Withdrawal",(X6269-AE6270)))))</f>
        <v/>
      </c>
      <c r="Y6270" s="145" t="str">
        <f t="shared" si="1173"/>
        <v/>
      </c>
      <c r="Z6270" s="118"/>
      <c r="AA6270" s="118"/>
      <c r="AB6270" s="118"/>
      <c r="AC6270" s="118"/>
      <c r="AD6270" s="118"/>
      <c r="AE6270" s="139"/>
      <c r="AF6270" s="118"/>
      <c r="AG6270" s="118"/>
      <c r="AH6270" s="147" t="str">
        <f t="shared" si="1174"/>
        <v/>
      </c>
      <c r="AI6270" s="147" t="str">
        <f t="shared" si="1175"/>
        <v/>
      </c>
      <c r="AJ6270" s="148" t="str">
        <f t="shared" si="1164"/>
        <v/>
      </c>
      <c r="AK6270" s="148" t="str">
        <f t="shared" si="1165"/>
        <v/>
      </c>
      <c r="AL6270" s="147" t="str">
        <f t="shared" si="1166"/>
        <v/>
      </c>
      <c r="AM6270" s="147" t="str">
        <f t="shared" si="1167"/>
        <v/>
      </c>
      <c r="AN6270" s="147" t="str">
        <f t="shared" si="1168"/>
        <v/>
      </c>
      <c r="AO6270" s="118"/>
    </row>
    <row r="6271" spans="1:41">
      <c r="A6271" s="118"/>
      <c r="B6271" s="118"/>
      <c r="C6271" s="118"/>
      <c r="D6271" s="118"/>
      <c r="E6271" s="118"/>
      <c r="F6271" s="118"/>
      <c r="G6271" s="118"/>
      <c r="H6271" s="118"/>
      <c r="I6271" s="118"/>
      <c r="J6271" s="118"/>
      <c r="K6271" s="118"/>
      <c r="L6271" s="118"/>
      <c r="M6271" s="118"/>
      <c r="N6271" s="118"/>
      <c r="O6271" s="143" t="str">
        <f>IF(H6271="","",(S6271/S6271)&amp;":"&amp;ROUND(AH6271/S6271,2))</f>
        <v/>
      </c>
      <c r="P6271" s="118"/>
      <c r="Q6271" s="118"/>
      <c r="R6271" s="143" t="str">
        <f>IF(H6271="","",(S6271/S6271)&amp;":"&amp;ROUND(AI6271/S6271,2))</f>
        <v/>
      </c>
      <c r="S6271" s="144" t="str">
        <f t="shared" si="1169"/>
        <v/>
      </c>
      <c r="T6271" s="145" t="str">
        <f t="shared" si="1170"/>
        <v/>
      </c>
      <c r="U6271" s="118"/>
      <c r="V6271" s="145" t="str">
        <f t="shared" si="1171"/>
        <v/>
      </c>
      <c r="W6271" s="144" t="str">
        <f t="shared" si="1172"/>
        <v/>
      </c>
      <c r="X6271" s="146" t="str">
        <f>IF(C6271="","",IF(OR(C6271="Trade",C6271="Multi Position"),(X6270+V6271),IF(C6271="Deposit",(X6270+AE6271),IF(C6271="Withdrawal",(X6270-AE6271)))))</f>
        <v/>
      </c>
      <c r="Y6271" s="145" t="str">
        <f t="shared" si="1173"/>
        <v/>
      </c>
      <c r="Z6271" s="118"/>
      <c r="AA6271" s="118"/>
      <c r="AB6271" s="118"/>
      <c r="AC6271" s="118"/>
      <c r="AD6271" s="118"/>
      <c r="AE6271" s="139"/>
      <c r="AF6271" s="118"/>
      <c r="AG6271" s="118"/>
      <c r="AH6271" s="147" t="str">
        <f t="shared" si="1174"/>
        <v/>
      </c>
      <c r="AI6271" s="147" t="str">
        <f t="shared" si="1175"/>
        <v/>
      </c>
      <c r="AJ6271" s="148" t="str">
        <f t="shared" si="1164"/>
        <v/>
      </c>
      <c r="AK6271" s="148" t="str">
        <f t="shared" si="1165"/>
        <v/>
      </c>
      <c r="AL6271" s="147" t="str">
        <f t="shared" si="1166"/>
        <v/>
      </c>
      <c r="AM6271" s="147" t="str">
        <f t="shared" si="1167"/>
        <v/>
      </c>
      <c r="AN6271" s="147" t="str">
        <f t="shared" si="1168"/>
        <v/>
      </c>
      <c r="AO6271" s="118"/>
    </row>
    <row r="6272" spans="1:41">
      <c r="A6272" s="118"/>
      <c r="B6272" s="118"/>
      <c r="C6272" s="118"/>
      <c r="D6272" s="118"/>
      <c r="E6272" s="118"/>
      <c r="F6272" s="118"/>
      <c r="G6272" s="118"/>
      <c r="H6272" s="118"/>
      <c r="I6272" s="118"/>
      <c r="J6272" s="118"/>
      <c r="K6272" s="118"/>
      <c r="L6272" s="118"/>
      <c r="M6272" s="118"/>
      <c r="N6272" s="118"/>
      <c r="O6272" s="143" t="str">
        <f>IF(H6272="","",(S6272/S6272)&amp;":"&amp;ROUND(AH6272/S6272,2))</f>
        <v/>
      </c>
      <c r="P6272" s="118"/>
      <c r="Q6272" s="118"/>
      <c r="R6272" s="143" t="str">
        <f>IF(H6272="","",(S6272/S6272)&amp;":"&amp;ROUND(AI6272/S6272,2))</f>
        <v/>
      </c>
      <c r="S6272" s="144" t="str">
        <f t="shared" si="1169"/>
        <v/>
      </c>
      <c r="T6272" s="145" t="str">
        <f t="shared" si="1170"/>
        <v/>
      </c>
      <c r="U6272" s="118"/>
      <c r="V6272" s="145" t="str">
        <f t="shared" si="1171"/>
        <v/>
      </c>
      <c r="W6272" s="144" t="str">
        <f t="shared" si="1172"/>
        <v/>
      </c>
      <c r="X6272" s="146" t="str">
        <f>IF(C6272="","",IF(OR(C6272="Trade",C6272="Multi Position"),(X6271+V6272),IF(C6272="Deposit",(X6271+AE6272),IF(C6272="Withdrawal",(X6271-AE6272)))))</f>
        <v/>
      </c>
      <c r="Y6272" s="145" t="str">
        <f t="shared" si="1173"/>
        <v/>
      </c>
      <c r="Z6272" s="118"/>
      <c r="AA6272" s="118"/>
      <c r="AB6272" s="118"/>
      <c r="AC6272" s="118"/>
      <c r="AD6272" s="118"/>
      <c r="AE6272" s="139"/>
      <c r="AF6272" s="118"/>
      <c r="AG6272" s="118"/>
      <c r="AH6272" s="147" t="str">
        <f t="shared" si="1174"/>
        <v/>
      </c>
      <c r="AI6272" s="147" t="str">
        <f t="shared" si="1175"/>
        <v/>
      </c>
      <c r="AJ6272" s="148" t="str">
        <f t="shared" si="1164"/>
        <v/>
      </c>
      <c r="AK6272" s="148" t="str">
        <f t="shared" si="1165"/>
        <v/>
      </c>
      <c r="AL6272" s="147" t="str">
        <f t="shared" si="1166"/>
        <v/>
      </c>
      <c r="AM6272" s="147" t="str">
        <f t="shared" si="1167"/>
        <v/>
      </c>
      <c r="AN6272" s="147" t="str">
        <f t="shared" si="1168"/>
        <v/>
      </c>
      <c r="AO6272" s="118"/>
    </row>
    <row r="6273" spans="1:41">
      <c r="A6273" s="118"/>
      <c r="B6273" s="118"/>
      <c r="C6273" s="118"/>
      <c r="D6273" s="118"/>
      <c r="E6273" s="118"/>
      <c r="F6273" s="118"/>
      <c r="G6273" s="118"/>
      <c r="H6273" s="118"/>
      <c r="I6273" s="118"/>
      <c r="J6273" s="118"/>
      <c r="K6273" s="118"/>
      <c r="L6273" s="118"/>
      <c r="M6273" s="118"/>
      <c r="N6273" s="118"/>
      <c r="O6273" s="143" t="str">
        <f>IF(H6273="","",(S6273/S6273)&amp;":"&amp;ROUND(AH6273/S6273,2))</f>
        <v/>
      </c>
      <c r="P6273" s="118"/>
      <c r="Q6273" s="118"/>
      <c r="R6273" s="143" t="str">
        <f>IF(H6273="","",(S6273/S6273)&amp;":"&amp;ROUND(AI6273/S6273,2))</f>
        <v/>
      </c>
      <c r="S6273" s="144" t="str">
        <f t="shared" si="1169"/>
        <v/>
      </c>
      <c r="T6273" s="145" t="str">
        <f t="shared" si="1170"/>
        <v/>
      </c>
      <c r="U6273" s="118"/>
      <c r="V6273" s="145" t="str">
        <f t="shared" si="1171"/>
        <v/>
      </c>
      <c r="W6273" s="144" t="str">
        <f t="shared" si="1172"/>
        <v/>
      </c>
      <c r="X6273" s="146" t="str">
        <f>IF(C6273="","",IF(OR(C6273="Trade",C6273="Multi Position"),(X6272+V6273),IF(C6273="Deposit",(X6272+AE6273),IF(C6273="Withdrawal",(X6272-AE6273)))))</f>
        <v/>
      </c>
      <c r="Y6273" s="145" t="str">
        <f t="shared" si="1173"/>
        <v/>
      </c>
      <c r="Z6273" s="118"/>
      <c r="AA6273" s="118"/>
      <c r="AB6273" s="118"/>
      <c r="AC6273" s="118"/>
      <c r="AD6273" s="118"/>
      <c r="AE6273" s="139"/>
      <c r="AF6273" s="118"/>
      <c r="AG6273" s="118"/>
      <c r="AH6273" s="147" t="str">
        <f t="shared" si="1174"/>
        <v/>
      </c>
      <c r="AI6273" s="147" t="str">
        <f t="shared" si="1175"/>
        <v/>
      </c>
      <c r="AJ6273" s="148" t="str">
        <f t="shared" si="1164"/>
        <v/>
      </c>
      <c r="AK6273" s="148" t="str">
        <f t="shared" si="1165"/>
        <v/>
      </c>
      <c r="AL6273" s="147" t="str">
        <f t="shared" si="1166"/>
        <v/>
      </c>
      <c r="AM6273" s="147" t="str">
        <f t="shared" si="1167"/>
        <v/>
      </c>
      <c r="AN6273" s="147" t="str">
        <f t="shared" si="1168"/>
        <v/>
      </c>
      <c r="AO6273" s="118"/>
    </row>
    <row r="6274" spans="1:41">
      <c r="A6274" s="118"/>
      <c r="B6274" s="118"/>
      <c r="C6274" s="118"/>
      <c r="D6274" s="118"/>
      <c r="E6274" s="118"/>
      <c r="F6274" s="118"/>
      <c r="G6274" s="118"/>
      <c r="H6274" s="118"/>
      <c r="I6274" s="118"/>
      <c r="J6274" s="118"/>
      <c r="K6274" s="118"/>
      <c r="L6274" s="118"/>
      <c r="M6274" s="118"/>
      <c r="N6274" s="118"/>
      <c r="O6274" s="143" t="str">
        <f>IF(H6274="","",(S6274/S6274)&amp;":"&amp;ROUND(AH6274/S6274,2))</f>
        <v/>
      </c>
      <c r="P6274" s="118"/>
      <c r="Q6274" s="118"/>
      <c r="R6274" s="143" t="str">
        <f>IF(H6274="","",(S6274/S6274)&amp;":"&amp;ROUND(AI6274/S6274,2))</f>
        <v/>
      </c>
      <c r="S6274" s="144" t="str">
        <f t="shared" si="1169"/>
        <v/>
      </c>
      <c r="T6274" s="145" t="str">
        <f t="shared" si="1170"/>
        <v/>
      </c>
      <c r="U6274" s="118"/>
      <c r="V6274" s="145" t="str">
        <f t="shared" si="1171"/>
        <v/>
      </c>
      <c r="W6274" s="144" t="str">
        <f t="shared" si="1172"/>
        <v/>
      </c>
      <c r="X6274" s="146" t="str">
        <f>IF(C6274="","",IF(OR(C6274="Trade",C6274="Multi Position"),(X6273+V6274),IF(C6274="Deposit",(X6273+AE6274),IF(C6274="Withdrawal",(X6273-AE6274)))))</f>
        <v/>
      </c>
      <c r="Y6274" s="145" t="str">
        <f t="shared" si="1173"/>
        <v/>
      </c>
      <c r="Z6274" s="118"/>
      <c r="AA6274" s="118"/>
      <c r="AB6274" s="118"/>
      <c r="AC6274" s="118"/>
      <c r="AD6274" s="118"/>
      <c r="AE6274" s="139"/>
      <c r="AF6274" s="118"/>
      <c r="AG6274" s="118"/>
      <c r="AH6274" s="147" t="str">
        <f t="shared" si="1174"/>
        <v/>
      </c>
      <c r="AI6274" s="147" t="str">
        <f t="shared" si="1175"/>
        <v/>
      </c>
      <c r="AJ6274" s="148" t="str">
        <f t="shared" si="1164"/>
        <v/>
      </c>
      <c r="AK6274" s="148" t="str">
        <f t="shared" si="1165"/>
        <v/>
      </c>
      <c r="AL6274" s="147" t="str">
        <f t="shared" si="1166"/>
        <v/>
      </c>
      <c r="AM6274" s="147" t="str">
        <f t="shared" si="1167"/>
        <v/>
      </c>
      <c r="AN6274" s="147" t="str">
        <f t="shared" si="1168"/>
        <v/>
      </c>
      <c r="AO6274" s="118"/>
    </row>
    <row r="6275" spans="1:41">
      <c r="A6275" s="118"/>
      <c r="B6275" s="118"/>
      <c r="C6275" s="118"/>
      <c r="D6275" s="118"/>
      <c r="E6275" s="118"/>
      <c r="F6275" s="118"/>
      <c r="G6275" s="118"/>
      <c r="H6275" s="118"/>
      <c r="I6275" s="118"/>
      <c r="J6275" s="118"/>
      <c r="K6275" s="118"/>
      <c r="L6275" s="118"/>
      <c r="M6275" s="118"/>
      <c r="N6275" s="118"/>
      <c r="O6275" s="143" t="str">
        <f>IF(H6275="","",(S6275/S6275)&amp;":"&amp;ROUND(AH6275/S6275,2))</f>
        <v/>
      </c>
      <c r="P6275" s="118"/>
      <c r="Q6275" s="118"/>
      <c r="R6275" s="143" t="str">
        <f>IF(H6275="","",(S6275/S6275)&amp;":"&amp;ROUND(AI6275/S6275,2))</f>
        <v/>
      </c>
      <c r="S6275" s="144" t="str">
        <f t="shared" si="1169"/>
        <v/>
      </c>
      <c r="T6275" s="145" t="str">
        <f t="shared" si="1170"/>
        <v/>
      </c>
      <c r="U6275" s="118"/>
      <c r="V6275" s="145" t="str">
        <f t="shared" si="1171"/>
        <v/>
      </c>
      <c r="W6275" s="144" t="str">
        <f t="shared" si="1172"/>
        <v/>
      </c>
      <c r="X6275" s="146" t="str">
        <f>IF(C6275="","",IF(OR(C6275="Trade",C6275="Multi Position"),(X6274+V6275),IF(C6275="Deposit",(X6274+AE6275),IF(C6275="Withdrawal",(X6274-AE6275)))))</f>
        <v/>
      </c>
      <c r="Y6275" s="145" t="str">
        <f t="shared" si="1173"/>
        <v/>
      </c>
      <c r="Z6275" s="118"/>
      <c r="AA6275" s="118"/>
      <c r="AB6275" s="118"/>
      <c r="AC6275" s="118"/>
      <c r="AD6275" s="118"/>
      <c r="AE6275" s="139"/>
      <c r="AF6275" s="118"/>
      <c r="AG6275" s="118"/>
      <c r="AH6275" s="147" t="str">
        <f t="shared" si="1174"/>
        <v/>
      </c>
      <c r="AI6275" s="147" t="str">
        <f t="shared" si="1175"/>
        <v/>
      </c>
      <c r="AJ6275" s="148" t="str">
        <f t="shared" si="1164"/>
        <v/>
      </c>
      <c r="AK6275" s="148" t="str">
        <f t="shared" si="1165"/>
        <v/>
      </c>
      <c r="AL6275" s="147" t="str">
        <f t="shared" si="1166"/>
        <v/>
      </c>
      <c r="AM6275" s="147" t="str">
        <f t="shared" si="1167"/>
        <v/>
      </c>
      <c r="AN6275" s="147" t="str">
        <f t="shared" si="1168"/>
        <v/>
      </c>
      <c r="AO6275" s="118"/>
    </row>
    <row r="6276" spans="1:41">
      <c r="A6276" s="118"/>
      <c r="B6276" s="118"/>
      <c r="C6276" s="118"/>
      <c r="D6276" s="118"/>
      <c r="E6276" s="118"/>
      <c r="F6276" s="118"/>
      <c r="G6276" s="118"/>
      <c r="H6276" s="118"/>
      <c r="I6276" s="118"/>
      <c r="J6276" s="118"/>
      <c r="K6276" s="118"/>
      <c r="L6276" s="118"/>
      <c r="M6276" s="118"/>
      <c r="N6276" s="118"/>
      <c r="O6276" s="143" t="str">
        <f>IF(H6276="","",(S6276/S6276)&amp;":"&amp;ROUND(AH6276/S6276,2))</f>
        <v/>
      </c>
      <c r="P6276" s="118"/>
      <c r="Q6276" s="118"/>
      <c r="R6276" s="143" t="str">
        <f>IF(H6276="","",(S6276/S6276)&amp;":"&amp;ROUND(AI6276/S6276,2))</f>
        <v/>
      </c>
      <c r="S6276" s="144" t="str">
        <f t="shared" si="1169"/>
        <v/>
      </c>
      <c r="T6276" s="145" t="str">
        <f t="shared" si="1170"/>
        <v/>
      </c>
      <c r="U6276" s="118"/>
      <c r="V6276" s="145" t="str">
        <f t="shared" si="1171"/>
        <v/>
      </c>
      <c r="W6276" s="144" t="str">
        <f t="shared" si="1172"/>
        <v/>
      </c>
      <c r="X6276" s="146" t="str">
        <f>IF(C6276="","",IF(OR(C6276="Trade",C6276="Multi Position"),(X6275+V6276),IF(C6276="Deposit",(X6275+AE6276),IF(C6276="Withdrawal",(X6275-AE6276)))))</f>
        <v/>
      </c>
      <c r="Y6276" s="145" t="str">
        <f t="shared" si="1173"/>
        <v/>
      </c>
      <c r="Z6276" s="118"/>
      <c r="AA6276" s="118"/>
      <c r="AB6276" s="118"/>
      <c r="AC6276" s="118"/>
      <c r="AD6276" s="118"/>
      <c r="AE6276" s="139"/>
      <c r="AF6276" s="118"/>
      <c r="AG6276" s="118"/>
      <c r="AH6276" s="147" t="str">
        <f t="shared" si="1174"/>
        <v/>
      </c>
      <c r="AI6276" s="147" t="str">
        <f t="shared" si="1175"/>
        <v/>
      </c>
      <c r="AJ6276" s="148" t="str">
        <f t="shared" si="1164"/>
        <v/>
      </c>
      <c r="AK6276" s="148" t="str">
        <f t="shared" si="1165"/>
        <v/>
      </c>
      <c r="AL6276" s="147" t="str">
        <f t="shared" si="1166"/>
        <v/>
      </c>
      <c r="AM6276" s="147" t="str">
        <f t="shared" si="1167"/>
        <v/>
      </c>
      <c r="AN6276" s="147" t="str">
        <f t="shared" si="1168"/>
        <v/>
      </c>
      <c r="AO6276" s="118"/>
    </row>
    <row r="6277" spans="1:41">
      <c r="A6277" s="118"/>
      <c r="B6277" s="118"/>
      <c r="C6277" s="118"/>
      <c r="D6277" s="118"/>
      <c r="E6277" s="118"/>
      <c r="F6277" s="118"/>
      <c r="G6277" s="118"/>
      <c r="H6277" s="118"/>
      <c r="I6277" s="118"/>
      <c r="J6277" s="118"/>
      <c r="K6277" s="118"/>
      <c r="L6277" s="118"/>
      <c r="M6277" s="118"/>
      <c r="N6277" s="118"/>
      <c r="O6277" s="143" t="str">
        <f>IF(H6277="","",(S6277/S6277)&amp;":"&amp;ROUND(AH6277/S6277,2))</f>
        <v/>
      </c>
      <c r="P6277" s="118"/>
      <c r="Q6277" s="118"/>
      <c r="R6277" s="143" t="str">
        <f>IF(H6277="","",(S6277/S6277)&amp;":"&amp;ROUND(AI6277/S6277,2))</f>
        <v/>
      </c>
      <c r="S6277" s="144" t="str">
        <f t="shared" si="1169"/>
        <v/>
      </c>
      <c r="T6277" s="145" t="str">
        <f t="shared" si="1170"/>
        <v/>
      </c>
      <c r="U6277" s="118"/>
      <c r="V6277" s="145" t="str">
        <f t="shared" si="1171"/>
        <v/>
      </c>
      <c r="W6277" s="144" t="str">
        <f t="shared" si="1172"/>
        <v/>
      </c>
      <c r="X6277" s="146" t="str">
        <f>IF(C6277="","",IF(OR(C6277="Trade",C6277="Multi Position"),(X6276+V6277),IF(C6277="Deposit",(X6276+AE6277),IF(C6277="Withdrawal",(X6276-AE6277)))))</f>
        <v/>
      </c>
      <c r="Y6277" s="145" t="str">
        <f t="shared" si="1173"/>
        <v/>
      </c>
      <c r="Z6277" s="118"/>
      <c r="AA6277" s="118"/>
      <c r="AB6277" s="118"/>
      <c r="AC6277" s="118"/>
      <c r="AD6277" s="118"/>
      <c r="AE6277" s="139"/>
      <c r="AF6277" s="118"/>
      <c r="AG6277" s="118"/>
      <c r="AH6277" s="147" t="str">
        <f t="shared" si="1174"/>
        <v/>
      </c>
      <c r="AI6277" s="147" t="str">
        <f t="shared" si="1175"/>
        <v/>
      </c>
      <c r="AJ6277" s="148" t="str">
        <f t="shared" si="1164"/>
        <v/>
      </c>
      <c r="AK6277" s="148" t="str">
        <f t="shared" si="1165"/>
        <v/>
      </c>
      <c r="AL6277" s="147" t="str">
        <f t="shared" si="1166"/>
        <v/>
      </c>
      <c r="AM6277" s="147" t="str">
        <f t="shared" si="1167"/>
        <v/>
      </c>
      <c r="AN6277" s="147" t="str">
        <f t="shared" si="1168"/>
        <v/>
      </c>
      <c r="AO6277" s="118"/>
    </row>
    <row r="6278" spans="1:41">
      <c r="A6278" s="118"/>
      <c r="B6278" s="118"/>
      <c r="C6278" s="118"/>
      <c r="D6278" s="118"/>
      <c r="E6278" s="118"/>
      <c r="F6278" s="118"/>
      <c r="G6278" s="118"/>
      <c r="H6278" s="118"/>
      <c r="I6278" s="118"/>
      <c r="J6278" s="118"/>
      <c r="K6278" s="118"/>
      <c r="L6278" s="118"/>
      <c r="M6278" s="118"/>
      <c r="N6278" s="118"/>
      <c r="O6278" s="143" t="str">
        <f>IF(H6278="","",(S6278/S6278)&amp;":"&amp;ROUND(AH6278/S6278,2))</f>
        <v/>
      </c>
      <c r="P6278" s="118"/>
      <c r="Q6278" s="118"/>
      <c r="R6278" s="143" t="str">
        <f>IF(H6278="","",(S6278/S6278)&amp;":"&amp;ROUND(AI6278/S6278,2))</f>
        <v/>
      </c>
      <c r="S6278" s="144" t="str">
        <f t="shared" si="1169"/>
        <v/>
      </c>
      <c r="T6278" s="145" t="str">
        <f t="shared" si="1170"/>
        <v/>
      </c>
      <c r="U6278" s="118"/>
      <c r="V6278" s="145" t="str">
        <f t="shared" si="1171"/>
        <v/>
      </c>
      <c r="W6278" s="144" t="str">
        <f t="shared" si="1172"/>
        <v/>
      </c>
      <c r="X6278" s="146" t="str">
        <f>IF(C6278="","",IF(OR(C6278="Trade",C6278="Multi Position"),(X6277+V6278),IF(C6278="Deposit",(X6277+AE6278),IF(C6278="Withdrawal",(X6277-AE6278)))))</f>
        <v/>
      </c>
      <c r="Y6278" s="145" t="str">
        <f t="shared" si="1173"/>
        <v/>
      </c>
      <c r="Z6278" s="118"/>
      <c r="AA6278" s="118"/>
      <c r="AB6278" s="118"/>
      <c r="AC6278" s="118"/>
      <c r="AD6278" s="118"/>
      <c r="AE6278" s="139"/>
      <c r="AF6278" s="118"/>
      <c r="AG6278" s="118"/>
      <c r="AH6278" s="147" t="str">
        <f t="shared" si="1174"/>
        <v/>
      </c>
      <c r="AI6278" s="147" t="str">
        <f t="shared" si="1175"/>
        <v/>
      </c>
      <c r="AJ6278" s="148" t="str">
        <f t="shared" si="1164"/>
        <v/>
      </c>
      <c r="AK6278" s="148" t="str">
        <f t="shared" si="1165"/>
        <v/>
      </c>
      <c r="AL6278" s="147" t="str">
        <f t="shared" si="1166"/>
        <v/>
      </c>
      <c r="AM6278" s="147" t="str">
        <f t="shared" si="1167"/>
        <v/>
      </c>
      <c r="AN6278" s="147" t="str">
        <f t="shared" si="1168"/>
        <v/>
      </c>
      <c r="AO6278" s="118"/>
    </row>
    <row r="6279" spans="1:41">
      <c r="A6279" s="118"/>
      <c r="B6279" s="118"/>
      <c r="C6279" s="118"/>
      <c r="D6279" s="118"/>
      <c r="E6279" s="118"/>
      <c r="F6279" s="118"/>
      <c r="G6279" s="118"/>
      <c r="H6279" s="118"/>
      <c r="I6279" s="118"/>
      <c r="J6279" s="118"/>
      <c r="K6279" s="118"/>
      <c r="L6279" s="118"/>
      <c r="M6279" s="118"/>
      <c r="N6279" s="118"/>
      <c r="O6279" s="143" t="str">
        <f>IF(H6279="","",(S6279/S6279)&amp;":"&amp;ROUND(AH6279/S6279,2))</f>
        <v/>
      </c>
      <c r="P6279" s="118"/>
      <c r="Q6279" s="118"/>
      <c r="R6279" s="143" t="str">
        <f>IF(H6279="","",(S6279/S6279)&amp;":"&amp;ROUND(AI6279/S6279,2))</f>
        <v/>
      </c>
      <c r="S6279" s="144" t="str">
        <f t="shared" si="1169"/>
        <v/>
      </c>
      <c r="T6279" s="145" t="str">
        <f t="shared" si="1170"/>
        <v/>
      </c>
      <c r="U6279" s="118"/>
      <c r="V6279" s="145" t="str">
        <f t="shared" si="1171"/>
        <v/>
      </c>
      <c r="W6279" s="144" t="str">
        <f t="shared" si="1172"/>
        <v/>
      </c>
      <c r="X6279" s="146" t="str">
        <f>IF(C6279="","",IF(OR(C6279="Trade",C6279="Multi Position"),(X6278+V6279),IF(C6279="Deposit",(X6278+AE6279),IF(C6279="Withdrawal",(X6278-AE6279)))))</f>
        <v/>
      </c>
      <c r="Y6279" s="145" t="str">
        <f t="shared" si="1173"/>
        <v/>
      </c>
      <c r="Z6279" s="118"/>
      <c r="AA6279" s="118"/>
      <c r="AB6279" s="118"/>
      <c r="AC6279" s="118"/>
      <c r="AD6279" s="118"/>
      <c r="AE6279" s="139"/>
      <c r="AF6279" s="118"/>
      <c r="AG6279" s="118"/>
      <c r="AH6279" s="147" t="str">
        <f t="shared" si="1174"/>
        <v/>
      </c>
      <c r="AI6279" s="147" t="str">
        <f t="shared" si="1175"/>
        <v/>
      </c>
      <c r="AJ6279" s="148" t="str">
        <f t="shared" si="1164"/>
        <v/>
      </c>
      <c r="AK6279" s="148" t="str">
        <f t="shared" si="1165"/>
        <v/>
      </c>
      <c r="AL6279" s="147" t="str">
        <f t="shared" si="1166"/>
        <v/>
      </c>
      <c r="AM6279" s="147" t="str">
        <f t="shared" si="1167"/>
        <v/>
      </c>
      <c r="AN6279" s="147" t="str">
        <f t="shared" si="1168"/>
        <v/>
      </c>
      <c r="AO6279" s="118"/>
    </row>
    <row r="6280" spans="1:41">
      <c r="A6280" s="118"/>
      <c r="B6280" s="118"/>
      <c r="C6280" s="118"/>
      <c r="D6280" s="118"/>
      <c r="E6280" s="118"/>
      <c r="F6280" s="118"/>
      <c r="G6280" s="118"/>
      <c r="H6280" s="118"/>
      <c r="I6280" s="118"/>
      <c r="J6280" s="118"/>
      <c r="K6280" s="118"/>
      <c r="L6280" s="118"/>
      <c r="M6280" s="118"/>
      <c r="N6280" s="118"/>
      <c r="O6280" s="143" t="str">
        <f>IF(H6280="","",(S6280/S6280)&amp;":"&amp;ROUND(AH6280/S6280,2))</f>
        <v/>
      </c>
      <c r="P6280" s="118"/>
      <c r="Q6280" s="118"/>
      <c r="R6280" s="143" t="str">
        <f>IF(H6280="","",(S6280/S6280)&amp;":"&amp;ROUND(AI6280/S6280,2))</f>
        <v/>
      </c>
      <c r="S6280" s="144" t="str">
        <f t="shared" si="1169"/>
        <v/>
      </c>
      <c r="T6280" s="145" t="str">
        <f t="shared" si="1170"/>
        <v/>
      </c>
      <c r="U6280" s="118"/>
      <c r="V6280" s="145" t="str">
        <f t="shared" si="1171"/>
        <v/>
      </c>
      <c r="W6280" s="144" t="str">
        <f t="shared" si="1172"/>
        <v/>
      </c>
      <c r="X6280" s="146" t="str">
        <f>IF(C6280="","",IF(OR(C6280="Trade",C6280="Multi Position"),(X6279+V6280),IF(C6280="Deposit",(X6279+AE6280),IF(C6280="Withdrawal",(X6279-AE6280)))))</f>
        <v/>
      </c>
      <c r="Y6280" s="145" t="str">
        <f t="shared" si="1173"/>
        <v/>
      </c>
      <c r="Z6280" s="118"/>
      <c r="AA6280" s="118"/>
      <c r="AB6280" s="118"/>
      <c r="AC6280" s="118"/>
      <c r="AD6280" s="118"/>
      <c r="AE6280" s="139"/>
      <c r="AF6280" s="118"/>
      <c r="AG6280" s="118"/>
      <c r="AH6280" s="147" t="str">
        <f t="shared" si="1174"/>
        <v/>
      </c>
      <c r="AI6280" s="147" t="str">
        <f t="shared" si="1175"/>
        <v/>
      </c>
      <c r="AJ6280" s="148" t="str">
        <f t="shared" si="1164"/>
        <v/>
      </c>
      <c r="AK6280" s="148" t="str">
        <f t="shared" si="1165"/>
        <v/>
      </c>
      <c r="AL6280" s="147" t="str">
        <f t="shared" si="1166"/>
        <v/>
      </c>
      <c r="AM6280" s="147" t="str">
        <f t="shared" si="1167"/>
        <v/>
      </c>
      <c r="AN6280" s="147" t="str">
        <f t="shared" si="1168"/>
        <v/>
      </c>
      <c r="AO6280" s="118"/>
    </row>
    <row r="6281" spans="1:41">
      <c r="A6281" s="118"/>
      <c r="B6281" s="118"/>
      <c r="C6281" s="118"/>
      <c r="D6281" s="118"/>
      <c r="E6281" s="118"/>
      <c r="F6281" s="118"/>
      <c r="G6281" s="118"/>
      <c r="H6281" s="118"/>
      <c r="I6281" s="118"/>
      <c r="J6281" s="118"/>
      <c r="K6281" s="118"/>
      <c r="L6281" s="118"/>
      <c r="M6281" s="118"/>
      <c r="N6281" s="118"/>
      <c r="O6281" s="143" t="str">
        <f>IF(H6281="","",(S6281/S6281)&amp;":"&amp;ROUND(AH6281/S6281,2))</f>
        <v/>
      </c>
      <c r="P6281" s="118"/>
      <c r="Q6281" s="118"/>
      <c r="R6281" s="143" t="str">
        <f>IF(H6281="","",(S6281/S6281)&amp;":"&amp;ROUND(AI6281/S6281,2))</f>
        <v/>
      </c>
      <c r="S6281" s="144" t="str">
        <f t="shared" si="1169"/>
        <v/>
      </c>
      <c r="T6281" s="145" t="str">
        <f t="shared" si="1170"/>
        <v/>
      </c>
      <c r="U6281" s="118"/>
      <c r="V6281" s="145" t="str">
        <f t="shared" si="1171"/>
        <v/>
      </c>
      <c r="W6281" s="144" t="str">
        <f t="shared" si="1172"/>
        <v/>
      </c>
      <c r="X6281" s="146" t="str">
        <f>IF(C6281="","",IF(OR(C6281="Trade",C6281="Multi Position"),(X6280+V6281),IF(C6281="Deposit",(X6280+AE6281),IF(C6281="Withdrawal",(X6280-AE6281)))))</f>
        <v/>
      </c>
      <c r="Y6281" s="145" t="str">
        <f t="shared" si="1173"/>
        <v/>
      </c>
      <c r="Z6281" s="118"/>
      <c r="AA6281" s="118"/>
      <c r="AB6281" s="118"/>
      <c r="AC6281" s="118"/>
      <c r="AD6281" s="118"/>
      <c r="AE6281" s="139"/>
      <c r="AF6281" s="118"/>
      <c r="AG6281" s="118"/>
      <c r="AH6281" s="147" t="str">
        <f t="shared" si="1174"/>
        <v/>
      </c>
      <c r="AI6281" s="147" t="str">
        <f t="shared" si="1175"/>
        <v/>
      </c>
      <c r="AJ6281" s="148" t="str">
        <f t="shared" si="1164"/>
        <v/>
      </c>
      <c r="AK6281" s="148" t="str">
        <f t="shared" si="1165"/>
        <v/>
      </c>
      <c r="AL6281" s="147" t="str">
        <f t="shared" si="1166"/>
        <v/>
      </c>
      <c r="AM6281" s="147" t="str">
        <f t="shared" si="1167"/>
        <v/>
      </c>
      <c r="AN6281" s="147" t="str">
        <f t="shared" si="1168"/>
        <v/>
      </c>
      <c r="AO6281" s="118"/>
    </row>
    <row r="6282" spans="1:41">
      <c r="A6282" s="118"/>
      <c r="B6282" s="118"/>
      <c r="C6282" s="118"/>
      <c r="D6282" s="118"/>
      <c r="E6282" s="118"/>
      <c r="F6282" s="118"/>
      <c r="G6282" s="118"/>
      <c r="H6282" s="118"/>
      <c r="I6282" s="118"/>
      <c r="J6282" s="118"/>
      <c r="K6282" s="118"/>
      <c r="L6282" s="118"/>
      <c r="M6282" s="118"/>
      <c r="N6282" s="118"/>
      <c r="O6282" s="143" t="str">
        <f>IF(H6282="","",(S6282/S6282)&amp;":"&amp;ROUND(AH6282/S6282,2))</f>
        <v/>
      </c>
      <c r="P6282" s="118"/>
      <c r="Q6282" s="118"/>
      <c r="R6282" s="143" t="str">
        <f>IF(H6282="","",(S6282/S6282)&amp;":"&amp;ROUND(AI6282/S6282,2))</f>
        <v/>
      </c>
      <c r="S6282" s="144" t="str">
        <f t="shared" si="1169"/>
        <v/>
      </c>
      <c r="T6282" s="145" t="str">
        <f t="shared" si="1170"/>
        <v/>
      </c>
      <c r="U6282" s="118"/>
      <c r="V6282" s="145" t="str">
        <f t="shared" si="1171"/>
        <v/>
      </c>
      <c r="W6282" s="144" t="str">
        <f t="shared" si="1172"/>
        <v/>
      </c>
      <c r="X6282" s="146" t="str">
        <f>IF(C6282="","",IF(OR(C6282="Trade",C6282="Multi Position"),(X6281+V6282),IF(C6282="Deposit",(X6281+AE6282),IF(C6282="Withdrawal",(X6281-AE6282)))))</f>
        <v/>
      </c>
      <c r="Y6282" s="145" t="str">
        <f t="shared" si="1173"/>
        <v/>
      </c>
      <c r="Z6282" s="118"/>
      <c r="AA6282" s="118"/>
      <c r="AB6282" s="118"/>
      <c r="AC6282" s="118"/>
      <c r="AD6282" s="118"/>
      <c r="AE6282" s="139"/>
      <c r="AF6282" s="118"/>
      <c r="AG6282" s="118"/>
      <c r="AH6282" s="147" t="str">
        <f t="shared" si="1174"/>
        <v/>
      </c>
      <c r="AI6282" s="147" t="str">
        <f t="shared" si="1175"/>
        <v/>
      </c>
      <c r="AJ6282" s="148" t="str">
        <f t="shared" ref="AJ6282:AJ6345" si="1176">IF(V6282&lt;0,V6282/-X6282,S6282)</f>
        <v/>
      </c>
      <c r="AK6282" s="148" t="str">
        <f t="shared" ref="AK6282:AK6345" si="1177">IF(V6282="","",IF(H6282="LONG",IF(V6282&gt;0,V6282/X6282,((L6282*(P6282-K6282))/X6282)),IF(V6282&gt;0,V6282/X6282,((L6282*(K6282-P6282))/X6282))))</f>
        <v/>
      </c>
      <c r="AL6282" s="147" t="str">
        <f t="shared" ref="AL6282:AL6345" si="1178">IF(B6282="","",MONTH(B6282))</f>
        <v/>
      </c>
      <c r="AM6282" s="147" t="str">
        <f t="shared" ref="AM6282:AM6345" si="1179">IF(B6282="","",YEAR(B6282))</f>
        <v/>
      </c>
      <c r="AN6282" s="147" t="str">
        <f t="shared" ref="AN6282:AN6345" si="1180">IF(B6282="","",DAY(B6282))</f>
        <v/>
      </c>
      <c r="AO6282" s="118"/>
    </row>
    <row r="6283" spans="1:41">
      <c r="A6283" s="118"/>
      <c r="B6283" s="118"/>
      <c r="C6283" s="118"/>
      <c r="D6283" s="118"/>
      <c r="E6283" s="118"/>
      <c r="F6283" s="118"/>
      <c r="G6283" s="118"/>
      <c r="H6283" s="118"/>
      <c r="I6283" s="118"/>
      <c r="J6283" s="118"/>
      <c r="K6283" s="118"/>
      <c r="L6283" s="118"/>
      <c r="M6283" s="118"/>
      <c r="N6283" s="118"/>
      <c r="O6283" s="143" t="str">
        <f>IF(H6283="","",(S6283/S6283)&amp;":"&amp;ROUND(AH6283/S6283,2))</f>
        <v/>
      </c>
      <c r="P6283" s="118"/>
      <c r="Q6283" s="118"/>
      <c r="R6283" s="143" t="str">
        <f>IF(H6283="","",(S6283/S6283)&amp;":"&amp;ROUND(AI6283/S6283,2))</f>
        <v/>
      </c>
      <c r="S6283" s="144" t="str">
        <f t="shared" ref="S6283:S6346" si="1181">IF(N6283="","",IF(H6283="LONG",(((K6283-M6283)*L6283)/X6282),(((M6283-K6283)*L6283)/X6282)))</f>
        <v/>
      </c>
      <c r="T6283" s="145" t="str">
        <f t="shared" ref="T6283:T6346" si="1182">IF(K6283="","",IF(H6283="LONG",(P6283*L6283)-(K6283*L6283),(K6283*L6283)-(P6283*L6283)))</f>
        <v/>
      </c>
      <c r="U6283" s="118"/>
      <c r="V6283" s="145" t="str">
        <f t="shared" ref="V6283:V6346" si="1183">IF(K6283="","",IF(T6283&lt;0,(T6283)-+U6283,(T6283)-U6283))</f>
        <v/>
      </c>
      <c r="W6283" s="144" t="str">
        <f t="shared" ref="W6283:W6346" si="1184">IF(P6283="","",SUM(V6283/X6282))</f>
        <v/>
      </c>
      <c r="X6283" s="146" t="str">
        <f>IF(C6283="","",IF(OR(C6283="Trade",C6283="Multi Position"),(X6282+V6283),IF(C6283="Deposit",(X6282+AE6283),IF(C6283="Withdrawal",(X6282-AE6283)))))</f>
        <v/>
      </c>
      <c r="Y6283" s="145" t="str">
        <f t="shared" ref="Y6283:Y6346" si="1185">IF(Q6283="","",INT(Q6283-B6283)&amp;" Days "&amp;TEXT(Q6283-B6283,"H"" Hrs ""m"" mins """))</f>
        <v/>
      </c>
      <c r="Z6283" s="118"/>
      <c r="AA6283" s="118"/>
      <c r="AB6283" s="118"/>
      <c r="AC6283" s="118"/>
      <c r="AD6283" s="118"/>
      <c r="AE6283" s="139"/>
      <c r="AF6283" s="118"/>
      <c r="AG6283" s="118"/>
      <c r="AH6283" s="147" t="str">
        <f t="shared" ref="AH6283:AH6346" si="1186">IF(K6283="","", IF(H6283="LONG", (((N6283-K6283)*L6283)/X6282), (((K6283-N6283)*L6283)/X6282)))</f>
        <v/>
      </c>
      <c r="AI6283" s="147" t="str">
        <f t="shared" ref="AI6283:AI6346" si="1187">IF(K6283="","", IF(H6283="LONG", (((P6283-K6283)*L6283)/X6282), (((K6283-P6283)*L6283)/X6282)))</f>
        <v/>
      </c>
      <c r="AJ6283" s="148" t="str">
        <f t="shared" si="1176"/>
        <v/>
      </c>
      <c r="AK6283" s="148" t="str">
        <f t="shared" si="1177"/>
        <v/>
      </c>
      <c r="AL6283" s="147" t="str">
        <f t="shared" si="1178"/>
        <v/>
      </c>
      <c r="AM6283" s="147" t="str">
        <f t="shared" si="1179"/>
        <v/>
      </c>
      <c r="AN6283" s="147" t="str">
        <f t="shared" si="1180"/>
        <v/>
      </c>
      <c r="AO6283" s="118"/>
    </row>
    <row r="6284" spans="1:41">
      <c r="A6284" s="118"/>
      <c r="B6284" s="118"/>
      <c r="C6284" s="118"/>
      <c r="D6284" s="118"/>
      <c r="E6284" s="118"/>
      <c r="F6284" s="118"/>
      <c r="G6284" s="118"/>
      <c r="H6284" s="118"/>
      <c r="I6284" s="118"/>
      <c r="J6284" s="118"/>
      <c r="K6284" s="118"/>
      <c r="L6284" s="118"/>
      <c r="M6284" s="118"/>
      <c r="N6284" s="118"/>
      <c r="O6284" s="143" t="str">
        <f>IF(H6284="","",(S6284/S6284)&amp;":"&amp;ROUND(AH6284/S6284,2))</f>
        <v/>
      </c>
      <c r="P6284" s="118"/>
      <c r="Q6284" s="118"/>
      <c r="R6284" s="143" t="str">
        <f>IF(H6284="","",(S6284/S6284)&amp;":"&amp;ROUND(AI6284/S6284,2))</f>
        <v/>
      </c>
      <c r="S6284" s="144" t="str">
        <f t="shared" si="1181"/>
        <v/>
      </c>
      <c r="T6284" s="145" t="str">
        <f t="shared" si="1182"/>
        <v/>
      </c>
      <c r="U6284" s="118"/>
      <c r="V6284" s="145" t="str">
        <f t="shared" si="1183"/>
        <v/>
      </c>
      <c r="W6284" s="144" t="str">
        <f t="shared" si="1184"/>
        <v/>
      </c>
      <c r="X6284" s="146" t="str">
        <f>IF(C6284="","",IF(OR(C6284="Trade",C6284="Multi Position"),(X6283+V6284),IF(C6284="Deposit",(X6283+AE6284),IF(C6284="Withdrawal",(X6283-AE6284)))))</f>
        <v/>
      </c>
      <c r="Y6284" s="145" t="str">
        <f t="shared" si="1185"/>
        <v/>
      </c>
      <c r="Z6284" s="118"/>
      <c r="AA6284" s="118"/>
      <c r="AB6284" s="118"/>
      <c r="AC6284" s="118"/>
      <c r="AD6284" s="118"/>
      <c r="AE6284" s="139"/>
      <c r="AF6284" s="118"/>
      <c r="AG6284" s="118"/>
      <c r="AH6284" s="147" t="str">
        <f t="shared" si="1186"/>
        <v/>
      </c>
      <c r="AI6284" s="147" t="str">
        <f t="shared" si="1187"/>
        <v/>
      </c>
      <c r="AJ6284" s="148" t="str">
        <f t="shared" si="1176"/>
        <v/>
      </c>
      <c r="AK6284" s="148" t="str">
        <f t="shared" si="1177"/>
        <v/>
      </c>
      <c r="AL6284" s="147" t="str">
        <f t="shared" si="1178"/>
        <v/>
      </c>
      <c r="AM6284" s="147" t="str">
        <f t="shared" si="1179"/>
        <v/>
      </c>
      <c r="AN6284" s="147" t="str">
        <f t="shared" si="1180"/>
        <v/>
      </c>
      <c r="AO6284" s="118"/>
    </row>
    <row r="6285" spans="1:41">
      <c r="A6285" s="118"/>
      <c r="B6285" s="118"/>
      <c r="C6285" s="118"/>
      <c r="D6285" s="118"/>
      <c r="E6285" s="118"/>
      <c r="F6285" s="118"/>
      <c r="G6285" s="118"/>
      <c r="H6285" s="118"/>
      <c r="I6285" s="118"/>
      <c r="J6285" s="118"/>
      <c r="K6285" s="118"/>
      <c r="L6285" s="118"/>
      <c r="M6285" s="118"/>
      <c r="N6285" s="118"/>
      <c r="O6285" s="143" t="str">
        <f>IF(H6285="","",(S6285/S6285)&amp;":"&amp;ROUND(AH6285/S6285,2))</f>
        <v/>
      </c>
      <c r="P6285" s="118"/>
      <c r="Q6285" s="118"/>
      <c r="R6285" s="143" t="str">
        <f>IF(H6285="","",(S6285/S6285)&amp;":"&amp;ROUND(AI6285/S6285,2))</f>
        <v/>
      </c>
      <c r="S6285" s="144" t="str">
        <f t="shared" si="1181"/>
        <v/>
      </c>
      <c r="T6285" s="145" t="str">
        <f t="shared" si="1182"/>
        <v/>
      </c>
      <c r="U6285" s="118"/>
      <c r="V6285" s="145" t="str">
        <f t="shared" si="1183"/>
        <v/>
      </c>
      <c r="W6285" s="144" t="str">
        <f t="shared" si="1184"/>
        <v/>
      </c>
      <c r="X6285" s="146" t="str">
        <f>IF(C6285="","",IF(OR(C6285="Trade",C6285="Multi Position"),(X6284+V6285),IF(C6285="Deposit",(X6284+AE6285),IF(C6285="Withdrawal",(X6284-AE6285)))))</f>
        <v/>
      </c>
      <c r="Y6285" s="145" t="str">
        <f t="shared" si="1185"/>
        <v/>
      </c>
      <c r="Z6285" s="118"/>
      <c r="AA6285" s="118"/>
      <c r="AB6285" s="118"/>
      <c r="AC6285" s="118"/>
      <c r="AD6285" s="118"/>
      <c r="AE6285" s="139"/>
      <c r="AF6285" s="118"/>
      <c r="AG6285" s="118"/>
      <c r="AH6285" s="147" t="str">
        <f t="shared" si="1186"/>
        <v/>
      </c>
      <c r="AI6285" s="147" t="str">
        <f t="shared" si="1187"/>
        <v/>
      </c>
      <c r="AJ6285" s="148" t="str">
        <f t="shared" si="1176"/>
        <v/>
      </c>
      <c r="AK6285" s="148" t="str">
        <f t="shared" si="1177"/>
        <v/>
      </c>
      <c r="AL6285" s="147" t="str">
        <f t="shared" si="1178"/>
        <v/>
      </c>
      <c r="AM6285" s="147" t="str">
        <f t="shared" si="1179"/>
        <v/>
      </c>
      <c r="AN6285" s="147" t="str">
        <f t="shared" si="1180"/>
        <v/>
      </c>
      <c r="AO6285" s="118"/>
    </row>
    <row r="6286" spans="1:41">
      <c r="A6286" s="118"/>
      <c r="B6286" s="118"/>
      <c r="C6286" s="118"/>
      <c r="D6286" s="118"/>
      <c r="E6286" s="118"/>
      <c r="F6286" s="118"/>
      <c r="G6286" s="118"/>
      <c r="H6286" s="118"/>
      <c r="I6286" s="118"/>
      <c r="J6286" s="118"/>
      <c r="K6286" s="118"/>
      <c r="L6286" s="118"/>
      <c r="M6286" s="118"/>
      <c r="N6286" s="118"/>
      <c r="O6286" s="143" t="str">
        <f>IF(H6286="","",(S6286/S6286)&amp;":"&amp;ROUND(AH6286/S6286,2))</f>
        <v/>
      </c>
      <c r="P6286" s="118"/>
      <c r="Q6286" s="118"/>
      <c r="R6286" s="143" t="str">
        <f>IF(H6286="","",(S6286/S6286)&amp;":"&amp;ROUND(AI6286/S6286,2))</f>
        <v/>
      </c>
      <c r="S6286" s="144" t="str">
        <f t="shared" si="1181"/>
        <v/>
      </c>
      <c r="T6286" s="145" t="str">
        <f t="shared" si="1182"/>
        <v/>
      </c>
      <c r="U6286" s="118"/>
      <c r="V6286" s="145" t="str">
        <f t="shared" si="1183"/>
        <v/>
      </c>
      <c r="W6286" s="144" t="str">
        <f t="shared" si="1184"/>
        <v/>
      </c>
      <c r="X6286" s="146" t="str">
        <f>IF(C6286="","",IF(OR(C6286="Trade",C6286="Multi Position"),(X6285+V6286),IF(C6286="Deposit",(X6285+AE6286),IF(C6286="Withdrawal",(X6285-AE6286)))))</f>
        <v/>
      </c>
      <c r="Y6286" s="145" t="str">
        <f t="shared" si="1185"/>
        <v/>
      </c>
      <c r="Z6286" s="118"/>
      <c r="AA6286" s="118"/>
      <c r="AB6286" s="118"/>
      <c r="AC6286" s="118"/>
      <c r="AD6286" s="118"/>
      <c r="AE6286" s="139"/>
      <c r="AF6286" s="118"/>
      <c r="AG6286" s="118"/>
      <c r="AH6286" s="147" t="str">
        <f t="shared" si="1186"/>
        <v/>
      </c>
      <c r="AI6286" s="147" t="str">
        <f t="shared" si="1187"/>
        <v/>
      </c>
      <c r="AJ6286" s="148" t="str">
        <f t="shared" si="1176"/>
        <v/>
      </c>
      <c r="AK6286" s="148" t="str">
        <f t="shared" si="1177"/>
        <v/>
      </c>
      <c r="AL6286" s="147" t="str">
        <f t="shared" si="1178"/>
        <v/>
      </c>
      <c r="AM6286" s="147" t="str">
        <f t="shared" si="1179"/>
        <v/>
      </c>
      <c r="AN6286" s="147" t="str">
        <f t="shared" si="1180"/>
        <v/>
      </c>
      <c r="AO6286" s="118"/>
    </row>
    <row r="6287" spans="1:41">
      <c r="A6287" s="118"/>
      <c r="B6287" s="118"/>
      <c r="C6287" s="118"/>
      <c r="D6287" s="118"/>
      <c r="E6287" s="118"/>
      <c r="F6287" s="118"/>
      <c r="G6287" s="118"/>
      <c r="H6287" s="118"/>
      <c r="I6287" s="118"/>
      <c r="J6287" s="118"/>
      <c r="K6287" s="118"/>
      <c r="L6287" s="118"/>
      <c r="M6287" s="118"/>
      <c r="N6287" s="118"/>
      <c r="O6287" s="143" t="str">
        <f>IF(H6287="","",(S6287/S6287)&amp;":"&amp;ROUND(AH6287/S6287,2))</f>
        <v/>
      </c>
      <c r="P6287" s="118"/>
      <c r="Q6287" s="118"/>
      <c r="R6287" s="143" t="str">
        <f>IF(H6287="","",(S6287/S6287)&amp;":"&amp;ROUND(AI6287/S6287,2))</f>
        <v/>
      </c>
      <c r="S6287" s="144" t="str">
        <f t="shared" si="1181"/>
        <v/>
      </c>
      <c r="T6287" s="145" t="str">
        <f t="shared" si="1182"/>
        <v/>
      </c>
      <c r="U6287" s="118"/>
      <c r="V6287" s="145" t="str">
        <f t="shared" si="1183"/>
        <v/>
      </c>
      <c r="W6287" s="144" t="str">
        <f t="shared" si="1184"/>
        <v/>
      </c>
      <c r="X6287" s="146" t="str">
        <f>IF(C6287="","",IF(OR(C6287="Trade",C6287="Multi Position"),(X6286+V6287),IF(C6287="Deposit",(X6286+AE6287),IF(C6287="Withdrawal",(X6286-AE6287)))))</f>
        <v/>
      </c>
      <c r="Y6287" s="145" t="str">
        <f t="shared" si="1185"/>
        <v/>
      </c>
      <c r="Z6287" s="118"/>
      <c r="AA6287" s="118"/>
      <c r="AB6287" s="118"/>
      <c r="AC6287" s="118"/>
      <c r="AD6287" s="118"/>
      <c r="AE6287" s="139"/>
      <c r="AF6287" s="118"/>
      <c r="AG6287" s="118"/>
      <c r="AH6287" s="147" t="str">
        <f t="shared" si="1186"/>
        <v/>
      </c>
      <c r="AI6287" s="147" t="str">
        <f t="shared" si="1187"/>
        <v/>
      </c>
      <c r="AJ6287" s="148" t="str">
        <f t="shared" si="1176"/>
        <v/>
      </c>
      <c r="AK6287" s="148" t="str">
        <f t="shared" si="1177"/>
        <v/>
      </c>
      <c r="AL6287" s="147" t="str">
        <f t="shared" si="1178"/>
        <v/>
      </c>
      <c r="AM6287" s="147" t="str">
        <f t="shared" si="1179"/>
        <v/>
      </c>
      <c r="AN6287" s="147" t="str">
        <f t="shared" si="1180"/>
        <v/>
      </c>
      <c r="AO6287" s="118"/>
    </row>
    <row r="6288" spans="1:41">
      <c r="A6288" s="118"/>
      <c r="B6288" s="118"/>
      <c r="C6288" s="118"/>
      <c r="D6288" s="118"/>
      <c r="E6288" s="118"/>
      <c r="F6288" s="118"/>
      <c r="G6288" s="118"/>
      <c r="H6288" s="118"/>
      <c r="I6288" s="118"/>
      <c r="J6288" s="118"/>
      <c r="K6288" s="118"/>
      <c r="L6288" s="118"/>
      <c r="M6288" s="118"/>
      <c r="N6288" s="118"/>
      <c r="O6288" s="143" t="str">
        <f>IF(H6288="","",(S6288/S6288)&amp;":"&amp;ROUND(AH6288/S6288,2))</f>
        <v/>
      </c>
      <c r="P6288" s="118"/>
      <c r="Q6288" s="118"/>
      <c r="R6288" s="143" t="str">
        <f>IF(H6288="","",(S6288/S6288)&amp;":"&amp;ROUND(AI6288/S6288,2))</f>
        <v/>
      </c>
      <c r="S6288" s="144" t="str">
        <f t="shared" si="1181"/>
        <v/>
      </c>
      <c r="T6288" s="145" t="str">
        <f t="shared" si="1182"/>
        <v/>
      </c>
      <c r="U6288" s="118"/>
      <c r="V6288" s="145" t="str">
        <f t="shared" si="1183"/>
        <v/>
      </c>
      <c r="W6288" s="144" t="str">
        <f t="shared" si="1184"/>
        <v/>
      </c>
      <c r="X6288" s="146" t="str">
        <f>IF(C6288="","",IF(OR(C6288="Trade",C6288="Multi Position"),(X6287+V6288),IF(C6288="Deposit",(X6287+AE6288),IF(C6288="Withdrawal",(X6287-AE6288)))))</f>
        <v/>
      </c>
      <c r="Y6288" s="145" t="str">
        <f t="shared" si="1185"/>
        <v/>
      </c>
      <c r="Z6288" s="118"/>
      <c r="AA6288" s="118"/>
      <c r="AB6288" s="118"/>
      <c r="AC6288" s="118"/>
      <c r="AD6288" s="118"/>
      <c r="AE6288" s="139"/>
      <c r="AF6288" s="118"/>
      <c r="AG6288" s="118"/>
      <c r="AH6288" s="147" t="str">
        <f t="shared" si="1186"/>
        <v/>
      </c>
      <c r="AI6288" s="147" t="str">
        <f t="shared" si="1187"/>
        <v/>
      </c>
      <c r="AJ6288" s="148" t="str">
        <f t="shared" si="1176"/>
        <v/>
      </c>
      <c r="AK6288" s="148" t="str">
        <f t="shared" si="1177"/>
        <v/>
      </c>
      <c r="AL6288" s="147" t="str">
        <f t="shared" si="1178"/>
        <v/>
      </c>
      <c r="AM6288" s="147" t="str">
        <f t="shared" si="1179"/>
        <v/>
      </c>
      <c r="AN6288" s="147" t="str">
        <f t="shared" si="1180"/>
        <v/>
      </c>
      <c r="AO6288" s="118"/>
    </row>
    <row r="6289" spans="1:41">
      <c r="A6289" s="118"/>
      <c r="B6289" s="118"/>
      <c r="C6289" s="118"/>
      <c r="D6289" s="118"/>
      <c r="E6289" s="118"/>
      <c r="F6289" s="118"/>
      <c r="G6289" s="118"/>
      <c r="H6289" s="118"/>
      <c r="I6289" s="118"/>
      <c r="J6289" s="118"/>
      <c r="K6289" s="118"/>
      <c r="L6289" s="118"/>
      <c r="M6289" s="118"/>
      <c r="N6289" s="118"/>
      <c r="O6289" s="143" t="str">
        <f>IF(H6289="","",(S6289/S6289)&amp;":"&amp;ROUND(AH6289/S6289,2))</f>
        <v/>
      </c>
      <c r="P6289" s="118"/>
      <c r="Q6289" s="118"/>
      <c r="R6289" s="143" t="str">
        <f>IF(H6289="","",(S6289/S6289)&amp;":"&amp;ROUND(AI6289/S6289,2))</f>
        <v/>
      </c>
      <c r="S6289" s="144" t="str">
        <f t="shared" si="1181"/>
        <v/>
      </c>
      <c r="T6289" s="145" t="str">
        <f t="shared" si="1182"/>
        <v/>
      </c>
      <c r="U6289" s="118"/>
      <c r="V6289" s="145" t="str">
        <f t="shared" si="1183"/>
        <v/>
      </c>
      <c r="W6289" s="144" t="str">
        <f t="shared" si="1184"/>
        <v/>
      </c>
      <c r="X6289" s="146" t="str">
        <f>IF(C6289="","",IF(OR(C6289="Trade",C6289="Multi Position"),(X6288+V6289),IF(C6289="Deposit",(X6288+AE6289),IF(C6289="Withdrawal",(X6288-AE6289)))))</f>
        <v/>
      </c>
      <c r="Y6289" s="145" t="str">
        <f t="shared" si="1185"/>
        <v/>
      </c>
      <c r="Z6289" s="118"/>
      <c r="AA6289" s="118"/>
      <c r="AB6289" s="118"/>
      <c r="AC6289" s="118"/>
      <c r="AD6289" s="118"/>
      <c r="AE6289" s="139"/>
      <c r="AF6289" s="118"/>
      <c r="AG6289" s="118"/>
      <c r="AH6289" s="147" t="str">
        <f t="shared" si="1186"/>
        <v/>
      </c>
      <c r="AI6289" s="147" t="str">
        <f t="shared" si="1187"/>
        <v/>
      </c>
      <c r="AJ6289" s="148" t="str">
        <f t="shared" si="1176"/>
        <v/>
      </c>
      <c r="AK6289" s="148" t="str">
        <f t="shared" si="1177"/>
        <v/>
      </c>
      <c r="AL6289" s="147" t="str">
        <f t="shared" si="1178"/>
        <v/>
      </c>
      <c r="AM6289" s="147" t="str">
        <f t="shared" si="1179"/>
        <v/>
      </c>
      <c r="AN6289" s="147" t="str">
        <f t="shared" si="1180"/>
        <v/>
      </c>
      <c r="AO6289" s="118"/>
    </row>
    <row r="6290" spans="1:41">
      <c r="A6290" s="118"/>
      <c r="B6290" s="118"/>
      <c r="C6290" s="118"/>
      <c r="D6290" s="118"/>
      <c r="E6290" s="118"/>
      <c r="F6290" s="118"/>
      <c r="G6290" s="118"/>
      <c r="H6290" s="118"/>
      <c r="I6290" s="118"/>
      <c r="J6290" s="118"/>
      <c r="K6290" s="118"/>
      <c r="L6290" s="118"/>
      <c r="M6290" s="118"/>
      <c r="N6290" s="118"/>
      <c r="O6290" s="143" t="str">
        <f>IF(H6290="","",(S6290/S6290)&amp;":"&amp;ROUND(AH6290/S6290,2))</f>
        <v/>
      </c>
      <c r="P6290" s="118"/>
      <c r="Q6290" s="118"/>
      <c r="R6290" s="143" t="str">
        <f>IF(H6290="","",(S6290/S6290)&amp;":"&amp;ROUND(AI6290/S6290,2))</f>
        <v/>
      </c>
      <c r="S6290" s="144" t="str">
        <f t="shared" si="1181"/>
        <v/>
      </c>
      <c r="T6290" s="145" t="str">
        <f t="shared" si="1182"/>
        <v/>
      </c>
      <c r="U6290" s="118"/>
      <c r="V6290" s="145" t="str">
        <f t="shared" si="1183"/>
        <v/>
      </c>
      <c r="W6290" s="144" t="str">
        <f t="shared" si="1184"/>
        <v/>
      </c>
      <c r="X6290" s="146" t="str">
        <f>IF(C6290="","",IF(OR(C6290="Trade",C6290="Multi Position"),(X6289+V6290),IF(C6290="Deposit",(X6289+AE6290),IF(C6290="Withdrawal",(X6289-AE6290)))))</f>
        <v/>
      </c>
      <c r="Y6290" s="145" t="str">
        <f t="shared" si="1185"/>
        <v/>
      </c>
      <c r="Z6290" s="118"/>
      <c r="AA6290" s="118"/>
      <c r="AB6290" s="118"/>
      <c r="AC6290" s="118"/>
      <c r="AD6290" s="118"/>
      <c r="AE6290" s="139"/>
      <c r="AF6290" s="118"/>
      <c r="AG6290" s="118"/>
      <c r="AH6290" s="147" t="str">
        <f t="shared" si="1186"/>
        <v/>
      </c>
      <c r="AI6290" s="147" t="str">
        <f t="shared" si="1187"/>
        <v/>
      </c>
      <c r="AJ6290" s="148" t="str">
        <f t="shared" si="1176"/>
        <v/>
      </c>
      <c r="AK6290" s="148" t="str">
        <f t="shared" si="1177"/>
        <v/>
      </c>
      <c r="AL6290" s="147" t="str">
        <f t="shared" si="1178"/>
        <v/>
      </c>
      <c r="AM6290" s="147" t="str">
        <f t="shared" si="1179"/>
        <v/>
      </c>
      <c r="AN6290" s="147" t="str">
        <f t="shared" si="1180"/>
        <v/>
      </c>
      <c r="AO6290" s="118"/>
    </row>
    <row r="6291" spans="1:41">
      <c r="A6291" s="118"/>
      <c r="B6291" s="118"/>
      <c r="C6291" s="118"/>
      <c r="D6291" s="118"/>
      <c r="E6291" s="118"/>
      <c r="F6291" s="118"/>
      <c r="G6291" s="118"/>
      <c r="H6291" s="118"/>
      <c r="I6291" s="118"/>
      <c r="J6291" s="118"/>
      <c r="K6291" s="118"/>
      <c r="L6291" s="118"/>
      <c r="M6291" s="118"/>
      <c r="N6291" s="118"/>
      <c r="O6291" s="143" t="str">
        <f>IF(H6291="","",(S6291/S6291)&amp;":"&amp;ROUND(AH6291/S6291,2))</f>
        <v/>
      </c>
      <c r="P6291" s="118"/>
      <c r="Q6291" s="118"/>
      <c r="R6291" s="143" t="str">
        <f>IF(H6291="","",(S6291/S6291)&amp;":"&amp;ROUND(AI6291/S6291,2))</f>
        <v/>
      </c>
      <c r="S6291" s="144" t="str">
        <f t="shared" si="1181"/>
        <v/>
      </c>
      <c r="T6291" s="145" t="str">
        <f t="shared" si="1182"/>
        <v/>
      </c>
      <c r="U6291" s="118"/>
      <c r="V6291" s="145" t="str">
        <f t="shared" si="1183"/>
        <v/>
      </c>
      <c r="W6291" s="144" t="str">
        <f t="shared" si="1184"/>
        <v/>
      </c>
      <c r="X6291" s="146" t="str">
        <f>IF(C6291="","",IF(OR(C6291="Trade",C6291="Multi Position"),(X6290+V6291),IF(C6291="Deposit",(X6290+AE6291),IF(C6291="Withdrawal",(X6290-AE6291)))))</f>
        <v/>
      </c>
      <c r="Y6291" s="145" t="str">
        <f t="shared" si="1185"/>
        <v/>
      </c>
      <c r="Z6291" s="118"/>
      <c r="AA6291" s="118"/>
      <c r="AB6291" s="118"/>
      <c r="AC6291" s="118"/>
      <c r="AD6291" s="118"/>
      <c r="AE6291" s="139"/>
      <c r="AF6291" s="118"/>
      <c r="AG6291" s="118"/>
      <c r="AH6291" s="147" t="str">
        <f t="shared" si="1186"/>
        <v/>
      </c>
      <c r="AI6291" s="147" t="str">
        <f t="shared" si="1187"/>
        <v/>
      </c>
      <c r="AJ6291" s="148" t="str">
        <f t="shared" si="1176"/>
        <v/>
      </c>
      <c r="AK6291" s="148" t="str">
        <f t="shared" si="1177"/>
        <v/>
      </c>
      <c r="AL6291" s="147" t="str">
        <f t="shared" si="1178"/>
        <v/>
      </c>
      <c r="AM6291" s="147" t="str">
        <f t="shared" si="1179"/>
        <v/>
      </c>
      <c r="AN6291" s="147" t="str">
        <f t="shared" si="1180"/>
        <v/>
      </c>
      <c r="AO6291" s="118"/>
    </row>
    <row r="6292" spans="1:41">
      <c r="A6292" s="118"/>
      <c r="B6292" s="118"/>
      <c r="C6292" s="118"/>
      <c r="D6292" s="118"/>
      <c r="E6292" s="118"/>
      <c r="F6292" s="118"/>
      <c r="G6292" s="118"/>
      <c r="H6292" s="118"/>
      <c r="I6292" s="118"/>
      <c r="J6292" s="118"/>
      <c r="K6292" s="118"/>
      <c r="L6292" s="118"/>
      <c r="M6292" s="118"/>
      <c r="N6292" s="118"/>
      <c r="O6292" s="143" t="str">
        <f>IF(H6292="","",(S6292/S6292)&amp;":"&amp;ROUND(AH6292/S6292,2))</f>
        <v/>
      </c>
      <c r="P6292" s="118"/>
      <c r="Q6292" s="118"/>
      <c r="R6292" s="143" t="str">
        <f>IF(H6292="","",(S6292/S6292)&amp;":"&amp;ROUND(AI6292/S6292,2))</f>
        <v/>
      </c>
      <c r="S6292" s="144" t="str">
        <f t="shared" si="1181"/>
        <v/>
      </c>
      <c r="T6292" s="145" t="str">
        <f t="shared" si="1182"/>
        <v/>
      </c>
      <c r="U6292" s="118"/>
      <c r="V6292" s="145" t="str">
        <f t="shared" si="1183"/>
        <v/>
      </c>
      <c r="W6292" s="144" t="str">
        <f t="shared" si="1184"/>
        <v/>
      </c>
      <c r="X6292" s="146" t="str">
        <f>IF(C6292="","",IF(OR(C6292="Trade",C6292="Multi Position"),(X6291+V6292),IF(C6292="Deposit",(X6291+AE6292),IF(C6292="Withdrawal",(X6291-AE6292)))))</f>
        <v/>
      </c>
      <c r="Y6292" s="145" t="str">
        <f t="shared" si="1185"/>
        <v/>
      </c>
      <c r="Z6292" s="118"/>
      <c r="AA6292" s="118"/>
      <c r="AB6292" s="118"/>
      <c r="AC6292" s="118"/>
      <c r="AD6292" s="118"/>
      <c r="AE6292" s="139"/>
      <c r="AF6292" s="118"/>
      <c r="AG6292" s="118"/>
      <c r="AH6292" s="147" t="str">
        <f t="shared" si="1186"/>
        <v/>
      </c>
      <c r="AI6292" s="147" t="str">
        <f t="shared" si="1187"/>
        <v/>
      </c>
      <c r="AJ6292" s="148" t="str">
        <f t="shared" si="1176"/>
        <v/>
      </c>
      <c r="AK6292" s="148" t="str">
        <f t="shared" si="1177"/>
        <v/>
      </c>
      <c r="AL6292" s="147" t="str">
        <f t="shared" si="1178"/>
        <v/>
      </c>
      <c r="AM6292" s="147" t="str">
        <f t="shared" si="1179"/>
        <v/>
      </c>
      <c r="AN6292" s="147" t="str">
        <f t="shared" si="1180"/>
        <v/>
      </c>
      <c r="AO6292" s="118"/>
    </row>
    <row r="6293" spans="1:41">
      <c r="A6293" s="118"/>
      <c r="B6293" s="118"/>
      <c r="C6293" s="118"/>
      <c r="D6293" s="118"/>
      <c r="E6293" s="118"/>
      <c r="F6293" s="118"/>
      <c r="G6293" s="118"/>
      <c r="H6293" s="118"/>
      <c r="I6293" s="118"/>
      <c r="J6293" s="118"/>
      <c r="K6293" s="118"/>
      <c r="L6293" s="118"/>
      <c r="M6293" s="118"/>
      <c r="N6293" s="118"/>
      <c r="O6293" s="143" t="str">
        <f>IF(H6293="","",(S6293/S6293)&amp;":"&amp;ROUND(AH6293/S6293,2))</f>
        <v/>
      </c>
      <c r="P6293" s="118"/>
      <c r="Q6293" s="118"/>
      <c r="R6293" s="143" t="str">
        <f>IF(H6293="","",(S6293/S6293)&amp;":"&amp;ROUND(AI6293/S6293,2))</f>
        <v/>
      </c>
      <c r="S6293" s="144" t="str">
        <f t="shared" si="1181"/>
        <v/>
      </c>
      <c r="T6293" s="145" t="str">
        <f t="shared" si="1182"/>
        <v/>
      </c>
      <c r="U6293" s="118"/>
      <c r="V6293" s="145" t="str">
        <f t="shared" si="1183"/>
        <v/>
      </c>
      <c r="W6293" s="144" t="str">
        <f t="shared" si="1184"/>
        <v/>
      </c>
      <c r="X6293" s="146" t="str">
        <f>IF(C6293="","",IF(OR(C6293="Trade",C6293="Multi Position"),(X6292+V6293),IF(C6293="Deposit",(X6292+AE6293),IF(C6293="Withdrawal",(X6292-AE6293)))))</f>
        <v/>
      </c>
      <c r="Y6293" s="145" t="str">
        <f t="shared" si="1185"/>
        <v/>
      </c>
      <c r="Z6293" s="118"/>
      <c r="AA6293" s="118"/>
      <c r="AB6293" s="118"/>
      <c r="AC6293" s="118"/>
      <c r="AD6293" s="118"/>
      <c r="AE6293" s="139"/>
      <c r="AF6293" s="118"/>
      <c r="AG6293" s="118"/>
      <c r="AH6293" s="147" t="str">
        <f t="shared" si="1186"/>
        <v/>
      </c>
      <c r="AI6293" s="147" t="str">
        <f t="shared" si="1187"/>
        <v/>
      </c>
      <c r="AJ6293" s="148" t="str">
        <f t="shared" si="1176"/>
        <v/>
      </c>
      <c r="AK6293" s="148" t="str">
        <f t="shared" si="1177"/>
        <v/>
      </c>
      <c r="AL6293" s="147" t="str">
        <f t="shared" si="1178"/>
        <v/>
      </c>
      <c r="AM6293" s="147" t="str">
        <f t="shared" si="1179"/>
        <v/>
      </c>
      <c r="AN6293" s="147" t="str">
        <f t="shared" si="1180"/>
        <v/>
      </c>
      <c r="AO6293" s="118"/>
    </row>
    <row r="6294" spans="1:41">
      <c r="A6294" s="118"/>
      <c r="B6294" s="118"/>
      <c r="C6294" s="118"/>
      <c r="D6294" s="118"/>
      <c r="E6294" s="118"/>
      <c r="F6294" s="118"/>
      <c r="G6294" s="118"/>
      <c r="H6294" s="118"/>
      <c r="I6294" s="118"/>
      <c r="J6294" s="118"/>
      <c r="K6294" s="118"/>
      <c r="L6294" s="118"/>
      <c r="M6294" s="118"/>
      <c r="N6294" s="118"/>
      <c r="O6294" s="143" t="str">
        <f>IF(H6294="","",(S6294/S6294)&amp;":"&amp;ROUND(AH6294/S6294,2))</f>
        <v/>
      </c>
      <c r="P6294" s="118"/>
      <c r="Q6294" s="118"/>
      <c r="R6294" s="143" t="str">
        <f>IF(H6294="","",(S6294/S6294)&amp;":"&amp;ROUND(AI6294/S6294,2))</f>
        <v/>
      </c>
      <c r="S6294" s="144" t="str">
        <f t="shared" si="1181"/>
        <v/>
      </c>
      <c r="T6294" s="145" t="str">
        <f t="shared" si="1182"/>
        <v/>
      </c>
      <c r="U6294" s="118"/>
      <c r="V6294" s="145" t="str">
        <f t="shared" si="1183"/>
        <v/>
      </c>
      <c r="W6294" s="144" t="str">
        <f t="shared" si="1184"/>
        <v/>
      </c>
      <c r="X6294" s="146" t="str">
        <f>IF(C6294="","",IF(OR(C6294="Trade",C6294="Multi Position"),(X6293+V6294),IF(C6294="Deposit",(X6293+AE6294),IF(C6294="Withdrawal",(X6293-AE6294)))))</f>
        <v/>
      </c>
      <c r="Y6294" s="145" t="str">
        <f t="shared" si="1185"/>
        <v/>
      </c>
      <c r="Z6294" s="118"/>
      <c r="AA6294" s="118"/>
      <c r="AB6294" s="118"/>
      <c r="AC6294" s="118"/>
      <c r="AD6294" s="118"/>
      <c r="AE6294" s="139"/>
      <c r="AF6294" s="118"/>
      <c r="AG6294" s="118"/>
      <c r="AH6294" s="147" t="str">
        <f t="shared" si="1186"/>
        <v/>
      </c>
      <c r="AI6294" s="147" t="str">
        <f t="shared" si="1187"/>
        <v/>
      </c>
      <c r="AJ6294" s="148" t="str">
        <f t="shared" si="1176"/>
        <v/>
      </c>
      <c r="AK6294" s="148" t="str">
        <f t="shared" si="1177"/>
        <v/>
      </c>
      <c r="AL6294" s="147" t="str">
        <f t="shared" si="1178"/>
        <v/>
      </c>
      <c r="AM6294" s="147" t="str">
        <f t="shared" si="1179"/>
        <v/>
      </c>
      <c r="AN6294" s="147" t="str">
        <f t="shared" si="1180"/>
        <v/>
      </c>
      <c r="AO6294" s="118"/>
    </row>
    <row r="6295" spans="1:41">
      <c r="A6295" s="118"/>
      <c r="B6295" s="118"/>
      <c r="C6295" s="118"/>
      <c r="D6295" s="118"/>
      <c r="E6295" s="118"/>
      <c r="F6295" s="118"/>
      <c r="G6295" s="118"/>
      <c r="H6295" s="118"/>
      <c r="I6295" s="118"/>
      <c r="J6295" s="118"/>
      <c r="K6295" s="118"/>
      <c r="L6295" s="118"/>
      <c r="M6295" s="118"/>
      <c r="N6295" s="118"/>
      <c r="O6295" s="143" t="str">
        <f>IF(H6295="","",(S6295/S6295)&amp;":"&amp;ROUND(AH6295/S6295,2))</f>
        <v/>
      </c>
      <c r="P6295" s="118"/>
      <c r="Q6295" s="118"/>
      <c r="R6295" s="143" t="str">
        <f>IF(H6295="","",(S6295/S6295)&amp;":"&amp;ROUND(AI6295/S6295,2))</f>
        <v/>
      </c>
      <c r="S6295" s="144" t="str">
        <f t="shared" si="1181"/>
        <v/>
      </c>
      <c r="T6295" s="145" t="str">
        <f t="shared" si="1182"/>
        <v/>
      </c>
      <c r="U6295" s="118"/>
      <c r="V6295" s="145" t="str">
        <f t="shared" si="1183"/>
        <v/>
      </c>
      <c r="W6295" s="144" t="str">
        <f t="shared" si="1184"/>
        <v/>
      </c>
      <c r="X6295" s="146" t="str">
        <f>IF(C6295="","",IF(OR(C6295="Trade",C6295="Multi Position"),(X6294+V6295),IF(C6295="Deposit",(X6294+AE6295),IF(C6295="Withdrawal",(X6294-AE6295)))))</f>
        <v/>
      </c>
      <c r="Y6295" s="145" t="str">
        <f t="shared" si="1185"/>
        <v/>
      </c>
      <c r="Z6295" s="118"/>
      <c r="AA6295" s="118"/>
      <c r="AB6295" s="118"/>
      <c r="AC6295" s="118"/>
      <c r="AD6295" s="118"/>
      <c r="AE6295" s="139"/>
      <c r="AF6295" s="118"/>
      <c r="AG6295" s="118"/>
      <c r="AH6295" s="147" t="str">
        <f t="shared" si="1186"/>
        <v/>
      </c>
      <c r="AI6295" s="147" t="str">
        <f t="shared" si="1187"/>
        <v/>
      </c>
      <c r="AJ6295" s="148" t="str">
        <f t="shared" si="1176"/>
        <v/>
      </c>
      <c r="AK6295" s="148" t="str">
        <f t="shared" si="1177"/>
        <v/>
      </c>
      <c r="AL6295" s="147" t="str">
        <f t="shared" si="1178"/>
        <v/>
      </c>
      <c r="AM6295" s="147" t="str">
        <f t="shared" si="1179"/>
        <v/>
      </c>
      <c r="AN6295" s="147" t="str">
        <f t="shared" si="1180"/>
        <v/>
      </c>
      <c r="AO6295" s="118"/>
    </row>
    <row r="6296" spans="1:41">
      <c r="A6296" s="118"/>
      <c r="B6296" s="118"/>
      <c r="C6296" s="118"/>
      <c r="D6296" s="118"/>
      <c r="E6296" s="118"/>
      <c r="F6296" s="118"/>
      <c r="G6296" s="118"/>
      <c r="H6296" s="118"/>
      <c r="I6296" s="118"/>
      <c r="J6296" s="118"/>
      <c r="K6296" s="118"/>
      <c r="L6296" s="118"/>
      <c r="M6296" s="118"/>
      <c r="N6296" s="118"/>
      <c r="O6296" s="143" t="str">
        <f>IF(H6296="","",(S6296/S6296)&amp;":"&amp;ROUND(AH6296/S6296,2))</f>
        <v/>
      </c>
      <c r="P6296" s="118"/>
      <c r="Q6296" s="118"/>
      <c r="R6296" s="143" t="str">
        <f>IF(H6296="","",(S6296/S6296)&amp;":"&amp;ROUND(AI6296/S6296,2))</f>
        <v/>
      </c>
      <c r="S6296" s="144" t="str">
        <f t="shared" si="1181"/>
        <v/>
      </c>
      <c r="T6296" s="145" t="str">
        <f t="shared" si="1182"/>
        <v/>
      </c>
      <c r="U6296" s="118"/>
      <c r="V6296" s="145" t="str">
        <f t="shared" si="1183"/>
        <v/>
      </c>
      <c r="W6296" s="144" t="str">
        <f t="shared" si="1184"/>
        <v/>
      </c>
      <c r="X6296" s="146" t="str">
        <f>IF(C6296="","",IF(OR(C6296="Trade",C6296="Multi Position"),(X6295+V6296),IF(C6296="Deposit",(X6295+AE6296),IF(C6296="Withdrawal",(X6295-AE6296)))))</f>
        <v/>
      </c>
      <c r="Y6296" s="145" t="str">
        <f t="shared" si="1185"/>
        <v/>
      </c>
      <c r="Z6296" s="118"/>
      <c r="AA6296" s="118"/>
      <c r="AB6296" s="118"/>
      <c r="AC6296" s="118"/>
      <c r="AD6296" s="118"/>
      <c r="AE6296" s="139"/>
      <c r="AF6296" s="118"/>
      <c r="AG6296" s="118"/>
      <c r="AH6296" s="147" t="str">
        <f t="shared" si="1186"/>
        <v/>
      </c>
      <c r="AI6296" s="147" t="str">
        <f t="shared" si="1187"/>
        <v/>
      </c>
      <c r="AJ6296" s="148" t="str">
        <f t="shared" si="1176"/>
        <v/>
      </c>
      <c r="AK6296" s="148" t="str">
        <f t="shared" si="1177"/>
        <v/>
      </c>
      <c r="AL6296" s="147" t="str">
        <f t="shared" si="1178"/>
        <v/>
      </c>
      <c r="AM6296" s="147" t="str">
        <f t="shared" si="1179"/>
        <v/>
      </c>
      <c r="AN6296" s="147" t="str">
        <f t="shared" si="1180"/>
        <v/>
      </c>
      <c r="AO6296" s="118"/>
    </row>
    <row r="6297" spans="1:41">
      <c r="A6297" s="118"/>
      <c r="B6297" s="118"/>
      <c r="C6297" s="118"/>
      <c r="D6297" s="118"/>
      <c r="E6297" s="118"/>
      <c r="F6297" s="118"/>
      <c r="G6297" s="118"/>
      <c r="H6297" s="118"/>
      <c r="I6297" s="118"/>
      <c r="J6297" s="118"/>
      <c r="K6297" s="118"/>
      <c r="L6297" s="118"/>
      <c r="M6297" s="118"/>
      <c r="N6297" s="118"/>
      <c r="O6297" s="143" t="str">
        <f>IF(H6297="","",(S6297/S6297)&amp;":"&amp;ROUND(AH6297/S6297,2))</f>
        <v/>
      </c>
      <c r="P6297" s="118"/>
      <c r="Q6297" s="118"/>
      <c r="R6297" s="143" t="str">
        <f>IF(H6297="","",(S6297/S6297)&amp;":"&amp;ROUND(AI6297/S6297,2))</f>
        <v/>
      </c>
      <c r="S6297" s="144" t="str">
        <f t="shared" si="1181"/>
        <v/>
      </c>
      <c r="T6297" s="145" t="str">
        <f t="shared" si="1182"/>
        <v/>
      </c>
      <c r="U6297" s="118"/>
      <c r="V6297" s="145" t="str">
        <f t="shared" si="1183"/>
        <v/>
      </c>
      <c r="W6297" s="144" t="str">
        <f t="shared" si="1184"/>
        <v/>
      </c>
      <c r="X6297" s="146" t="str">
        <f>IF(C6297="","",IF(OR(C6297="Trade",C6297="Multi Position"),(X6296+V6297),IF(C6297="Deposit",(X6296+AE6297),IF(C6297="Withdrawal",(X6296-AE6297)))))</f>
        <v/>
      </c>
      <c r="Y6297" s="145" t="str">
        <f t="shared" si="1185"/>
        <v/>
      </c>
      <c r="Z6297" s="118"/>
      <c r="AA6297" s="118"/>
      <c r="AB6297" s="118"/>
      <c r="AC6297" s="118"/>
      <c r="AD6297" s="118"/>
      <c r="AE6297" s="139"/>
      <c r="AF6297" s="118"/>
      <c r="AG6297" s="118"/>
      <c r="AH6297" s="147" t="str">
        <f t="shared" si="1186"/>
        <v/>
      </c>
      <c r="AI6297" s="147" t="str">
        <f t="shared" si="1187"/>
        <v/>
      </c>
      <c r="AJ6297" s="148" t="str">
        <f t="shared" si="1176"/>
        <v/>
      </c>
      <c r="AK6297" s="148" t="str">
        <f t="shared" si="1177"/>
        <v/>
      </c>
      <c r="AL6297" s="147" t="str">
        <f t="shared" si="1178"/>
        <v/>
      </c>
      <c r="AM6297" s="147" t="str">
        <f t="shared" si="1179"/>
        <v/>
      </c>
      <c r="AN6297" s="147" t="str">
        <f t="shared" si="1180"/>
        <v/>
      </c>
      <c r="AO6297" s="118"/>
    </row>
    <row r="6298" spans="1:41">
      <c r="A6298" s="118"/>
      <c r="B6298" s="118"/>
      <c r="C6298" s="118"/>
      <c r="D6298" s="118"/>
      <c r="E6298" s="118"/>
      <c r="F6298" s="118"/>
      <c r="G6298" s="118"/>
      <c r="H6298" s="118"/>
      <c r="I6298" s="118"/>
      <c r="J6298" s="118"/>
      <c r="K6298" s="118"/>
      <c r="L6298" s="118"/>
      <c r="M6298" s="118"/>
      <c r="N6298" s="118"/>
      <c r="O6298" s="143" t="str">
        <f>IF(H6298="","",(S6298/S6298)&amp;":"&amp;ROUND(AH6298/S6298,2))</f>
        <v/>
      </c>
      <c r="P6298" s="118"/>
      <c r="Q6298" s="118"/>
      <c r="R6298" s="143" t="str">
        <f>IF(H6298="","",(S6298/S6298)&amp;":"&amp;ROUND(AI6298/S6298,2))</f>
        <v/>
      </c>
      <c r="S6298" s="144" t="str">
        <f t="shared" si="1181"/>
        <v/>
      </c>
      <c r="T6298" s="145" t="str">
        <f t="shared" si="1182"/>
        <v/>
      </c>
      <c r="U6298" s="118"/>
      <c r="V6298" s="145" t="str">
        <f t="shared" si="1183"/>
        <v/>
      </c>
      <c r="W6298" s="144" t="str">
        <f t="shared" si="1184"/>
        <v/>
      </c>
      <c r="X6298" s="146" t="str">
        <f>IF(C6298="","",IF(OR(C6298="Trade",C6298="Multi Position"),(X6297+V6298),IF(C6298="Deposit",(X6297+AE6298),IF(C6298="Withdrawal",(X6297-AE6298)))))</f>
        <v/>
      </c>
      <c r="Y6298" s="145" t="str">
        <f t="shared" si="1185"/>
        <v/>
      </c>
      <c r="Z6298" s="118"/>
      <c r="AA6298" s="118"/>
      <c r="AB6298" s="118"/>
      <c r="AC6298" s="118"/>
      <c r="AD6298" s="118"/>
      <c r="AE6298" s="139"/>
      <c r="AF6298" s="118"/>
      <c r="AG6298" s="118"/>
      <c r="AH6298" s="147" t="str">
        <f t="shared" si="1186"/>
        <v/>
      </c>
      <c r="AI6298" s="147" t="str">
        <f t="shared" si="1187"/>
        <v/>
      </c>
      <c r="AJ6298" s="148" t="str">
        <f t="shared" si="1176"/>
        <v/>
      </c>
      <c r="AK6298" s="148" t="str">
        <f t="shared" si="1177"/>
        <v/>
      </c>
      <c r="AL6298" s="147" t="str">
        <f t="shared" si="1178"/>
        <v/>
      </c>
      <c r="AM6298" s="147" t="str">
        <f t="shared" si="1179"/>
        <v/>
      </c>
      <c r="AN6298" s="147" t="str">
        <f t="shared" si="1180"/>
        <v/>
      </c>
      <c r="AO6298" s="118"/>
    </row>
    <row r="6299" spans="1:41">
      <c r="A6299" s="118"/>
      <c r="B6299" s="118"/>
      <c r="C6299" s="118"/>
      <c r="D6299" s="118"/>
      <c r="E6299" s="118"/>
      <c r="F6299" s="118"/>
      <c r="G6299" s="118"/>
      <c r="H6299" s="118"/>
      <c r="I6299" s="118"/>
      <c r="J6299" s="118"/>
      <c r="K6299" s="118"/>
      <c r="L6299" s="118"/>
      <c r="M6299" s="118"/>
      <c r="N6299" s="118"/>
      <c r="O6299" s="143" t="str">
        <f>IF(H6299="","",(S6299/S6299)&amp;":"&amp;ROUND(AH6299/S6299,2))</f>
        <v/>
      </c>
      <c r="P6299" s="118"/>
      <c r="Q6299" s="118"/>
      <c r="R6299" s="143" t="str">
        <f>IF(H6299="","",(S6299/S6299)&amp;":"&amp;ROUND(AI6299/S6299,2))</f>
        <v/>
      </c>
      <c r="S6299" s="144" t="str">
        <f t="shared" si="1181"/>
        <v/>
      </c>
      <c r="T6299" s="145" t="str">
        <f t="shared" si="1182"/>
        <v/>
      </c>
      <c r="U6299" s="118"/>
      <c r="V6299" s="145" t="str">
        <f t="shared" si="1183"/>
        <v/>
      </c>
      <c r="W6299" s="144" t="str">
        <f t="shared" si="1184"/>
        <v/>
      </c>
      <c r="X6299" s="146" t="str">
        <f>IF(C6299="","",IF(OR(C6299="Trade",C6299="Multi Position"),(X6298+V6299),IF(C6299="Deposit",(X6298+AE6299),IF(C6299="Withdrawal",(X6298-AE6299)))))</f>
        <v/>
      </c>
      <c r="Y6299" s="145" t="str">
        <f t="shared" si="1185"/>
        <v/>
      </c>
      <c r="Z6299" s="118"/>
      <c r="AA6299" s="118"/>
      <c r="AB6299" s="118"/>
      <c r="AC6299" s="118"/>
      <c r="AD6299" s="118"/>
      <c r="AE6299" s="139"/>
      <c r="AF6299" s="118"/>
      <c r="AG6299" s="118"/>
      <c r="AH6299" s="147" t="str">
        <f t="shared" si="1186"/>
        <v/>
      </c>
      <c r="AI6299" s="147" t="str">
        <f t="shared" si="1187"/>
        <v/>
      </c>
      <c r="AJ6299" s="148" t="str">
        <f t="shared" si="1176"/>
        <v/>
      </c>
      <c r="AK6299" s="148" t="str">
        <f t="shared" si="1177"/>
        <v/>
      </c>
      <c r="AL6299" s="147" t="str">
        <f t="shared" si="1178"/>
        <v/>
      </c>
      <c r="AM6299" s="147" t="str">
        <f t="shared" si="1179"/>
        <v/>
      </c>
      <c r="AN6299" s="147" t="str">
        <f t="shared" si="1180"/>
        <v/>
      </c>
      <c r="AO6299" s="118"/>
    </row>
    <row r="6300" spans="1:41">
      <c r="A6300" s="118"/>
      <c r="B6300" s="118"/>
      <c r="C6300" s="118"/>
      <c r="D6300" s="118"/>
      <c r="E6300" s="118"/>
      <c r="F6300" s="118"/>
      <c r="G6300" s="118"/>
      <c r="H6300" s="118"/>
      <c r="I6300" s="118"/>
      <c r="J6300" s="118"/>
      <c r="K6300" s="118"/>
      <c r="L6300" s="118"/>
      <c r="M6300" s="118"/>
      <c r="N6300" s="118"/>
      <c r="O6300" s="143" t="str">
        <f>IF(H6300="","",(S6300/S6300)&amp;":"&amp;ROUND(AH6300/S6300,2))</f>
        <v/>
      </c>
      <c r="P6300" s="118"/>
      <c r="Q6300" s="118"/>
      <c r="R6300" s="143" t="str">
        <f>IF(H6300="","",(S6300/S6300)&amp;":"&amp;ROUND(AI6300/S6300,2))</f>
        <v/>
      </c>
      <c r="S6300" s="144" t="str">
        <f t="shared" si="1181"/>
        <v/>
      </c>
      <c r="T6300" s="145" t="str">
        <f t="shared" si="1182"/>
        <v/>
      </c>
      <c r="U6300" s="118"/>
      <c r="V6300" s="145" t="str">
        <f t="shared" si="1183"/>
        <v/>
      </c>
      <c r="W6300" s="144" t="str">
        <f t="shared" si="1184"/>
        <v/>
      </c>
      <c r="X6300" s="146" t="str">
        <f>IF(C6300="","",IF(OR(C6300="Trade",C6300="Multi Position"),(X6299+V6300),IF(C6300="Deposit",(X6299+AE6300),IF(C6300="Withdrawal",(X6299-AE6300)))))</f>
        <v/>
      </c>
      <c r="Y6300" s="145" t="str">
        <f t="shared" si="1185"/>
        <v/>
      </c>
      <c r="Z6300" s="118"/>
      <c r="AA6300" s="118"/>
      <c r="AB6300" s="118"/>
      <c r="AC6300" s="118"/>
      <c r="AD6300" s="118"/>
      <c r="AE6300" s="139"/>
      <c r="AF6300" s="118"/>
      <c r="AG6300" s="118"/>
      <c r="AH6300" s="147" t="str">
        <f t="shared" si="1186"/>
        <v/>
      </c>
      <c r="AI6300" s="147" t="str">
        <f t="shared" si="1187"/>
        <v/>
      </c>
      <c r="AJ6300" s="148" t="str">
        <f t="shared" si="1176"/>
        <v/>
      </c>
      <c r="AK6300" s="148" t="str">
        <f t="shared" si="1177"/>
        <v/>
      </c>
      <c r="AL6300" s="147" t="str">
        <f t="shared" si="1178"/>
        <v/>
      </c>
      <c r="AM6300" s="147" t="str">
        <f t="shared" si="1179"/>
        <v/>
      </c>
      <c r="AN6300" s="147" t="str">
        <f t="shared" si="1180"/>
        <v/>
      </c>
      <c r="AO6300" s="118"/>
    </row>
    <row r="6301" spans="1:41">
      <c r="A6301" s="118"/>
      <c r="B6301" s="118"/>
      <c r="C6301" s="118"/>
      <c r="D6301" s="118"/>
      <c r="E6301" s="118"/>
      <c r="F6301" s="118"/>
      <c r="G6301" s="118"/>
      <c r="H6301" s="118"/>
      <c r="I6301" s="118"/>
      <c r="J6301" s="118"/>
      <c r="K6301" s="118"/>
      <c r="L6301" s="118"/>
      <c r="M6301" s="118"/>
      <c r="N6301" s="118"/>
      <c r="O6301" s="143" t="str">
        <f>IF(H6301="","",(S6301/S6301)&amp;":"&amp;ROUND(AH6301/S6301,2))</f>
        <v/>
      </c>
      <c r="P6301" s="118"/>
      <c r="Q6301" s="118"/>
      <c r="R6301" s="143" t="str">
        <f>IF(H6301="","",(S6301/S6301)&amp;":"&amp;ROUND(AI6301/S6301,2))</f>
        <v/>
      </c>
      <c r="S6301" s="144" t="str">
        <f t="shared" si="1181"/>
        <v/>
      </c>
      <c r="T6301" s="145" t="str">
        <f t="shared" si="1182"/>
        <v/>
      </c>
      <c r="U6301" s="118"/>
      <c r="V6301" s="145" t="str">
        <f t="shared" si="1183"/>
        <v/>
      </c>
      <c r="W6301" s="144" t="str">
        <f t="shared" si="1184"/>
        <v/>
      </c>
      <c r="X6301" s="146" t="str">
        <f>IF(C6301="","",IF(OR(C6301="Trade",C6301="Multi Position"),(X6300+V6301),IF(C6301="Deposit",(X6300+AE6301),IF(C6301="Withdrawal",(X6300-AE6301)))))</f>
        <v/>
      </c>
      <c r="Y6301" s="145" t="str">
        <f t="shared" si="1185"/>
        <v/>
      </c>
      <c r="Z6301" s="118"/>
      <c r="AA6301" s="118"/>
      <c r="AB6301" s="118"/>
      <c r="AC6301" s="118"/>
      <c r="AD6301" s="118"/>
      <c r="AE6301" s="139"/>
      <c r="AF6301" s="118"/>
      <c r="AG6301" s="118"/>
      <c r="AH6301" s="147" t="str">
        <f t="shared" si="1186"/>
        <v/>
      </c>
      <c r="AI6301" s="147" t="str">
        <f t="shared" si="1187"/>
        <v/>
      </c>
      <c r="AJ6301" s="148" t="str">
        <f t="shared" si="1176"/>
        <v/>
      </c>
      <c r="AK6301" s="148" t="str">
        <f t="shared" si="1177"/>
        <v/>
      </c>
      <c r="AL6301" s="147" t="str">
        <f t="shared" si="1178"/>
        <v/>
      </c>
      <c r="AM6301" s="147" t="str">
        <f t="shared" si="1179"/>
        <v/>
      </c>
      <c r="AN6301" s="147" t="str">
        <f t="shared" si="1180"/>
        <v/>
      </c>
      <c r="AO6301" s="118"/>
    </row>
    <row r="6302" spans="1:41">
      <c r="A6302" s="118"/>
      <c r="B6302" s="118"/>
      <c r="C6302" s="118"/>
      <c r="D6302" s="118"/>
      <c r="E6302" s="118"/>
      <c r="F6302" s="118"/>
      <c r="G6302" s="118"/>
      <c r="H6302" s="118"/>
      <c r="I6302" s="118"/>
      <c r="J6302" s="118"/>
      <c r="K6302" s="118"/>
      <c r="L6302" s="118"/>
      <c r="M6302" s="118"/>
      <c r="N6302" s="118"/>
      <c r="O6302" s="143" t="str">
        <f>IF(H6302="","",(S6302/S6302)&amp;":"&amp;ROUND(AH6302/S6302,2))</f>
        <v/>
      </c>
      <c r="P6302" s="118"/>
      <c r="Q6302" s="118"/>
      <c r="R6302" s="143" t="str">
        <f>IF(H6302="","",(S6302/S6302)&amp;":"&amp;ROUND(AI6302/S6302,2))</f>
        <v/>
      </c>
      <c r="S6302" s="144" t="str">
        <f t="shared" si="1181"/>
        <v/>
      </c>
      <c r="T6302" s="145" t="str">
        <f t="shared" si="1182"/>
        <v/>
      </c>
      <c r="U6302" s="118"/>
      <c r="V6302" s="145" t="str">
        <f t="shared" si="1183"/>
        <v/>
      </c>
      <c r="W6302" s="144" t="str">
        <f t="shared" si="1184"/>
        <v/>
      </c>
      <c r="X6302" s="146" t="str">
        <f>IF(C6302="","",IF(OR(C6302="Trade",C6302="Multi Position"),(X6301+V6302),IF(C6302="Deposit",(X6301+AE6302),IF(C6302="Withdrawal",(X6301-AE6302)))))</f>
        <v/>
      </c>
      <c r="Y6302" s="145" t="str">
        <f t="shared" si="1185"/>
        <v/>
      </c>
      <c r="Z6302" s="118"/>
      <c r="AA6302" s="118"/>
      <c r="AB6302" s="118"/>
      <c r="AC6302" s="118"/>
      <c r="AD6302" s="118"/>
      <c r="AE6302" s="139"/>
      <c r="AF6302" s="118"/>
      <c r="AG6302" s="118"/>
      <c r="AH6302" s="147" t="str">
        <f t="shared" si="1186"/>
        <v/>
      </c>
      <c r="AI6302" s="147" t="str">
        <f t="shared" si="1187"/>
        <v/>
      </c>
      <c r="AJ6302" s="148" t="str">
        <f t="shared" si="1176"/>
        <v/>
      </c>
      <c r="AK6302" s="148" t="str">
        <f t="shared" si="1177"/>
        <v/>
      </c>
      <c r="AL6302" s="147" t="str">
        <f t="shared" si="1178"/>
        <v/>
      </c>
      <c r="AM6302" s="147" t="str">
        <f t="shared" si="1179"/>
        <v/>
      </c>
      <c r="AN6302" s="147" t="str">
        <f t="shared" si="1180"/>
        <v/>
      </c>
      <c r="AO6302" s="118"/>
    </row>
    <row r="6303" spans="1:41">
      <c r="A6303" s="118"/>
      <c r="B6303" s="118"/>
      <c r="C6303" s="118"/>
      <c r="D6303" s="118"/>
      <c r="E6303" s="118"/>
      <c r="F6303" s="118"/>
      <c r="G6303" s="118"/>
      <c r="H6303" s="118"/>
      <c r="I6303" s="118"/>
      <c r="J6303" s="118"/>
      <c r="K6303" s="118"/>
      <c r="L6303" s="118"/>
      <c r="M6303" s="118"/>
      <c r="N6303" s="118"/>
      <c r="O6303" s="143" t="str">
        <f>IF(H6303="","",(S6303/S6303)&amp;":"&amp;ROUND(AH6303/S6303,2))</f>
        <v/>
      </c>
      <c r="P6303" s="118"/>
      <c r="Q6303" s="118"/>
      <c r="R6303" s="143" t="str">
        <f>IF(H6303="","",(S6303/S6303)&amp;":"&amp;ROUND(AI6303/S6303,2))</f>
        <v/>
      </c>
      <c r="S6303" s="144" t="str">
        <f t="shared" si="1181"/>
        <v/>
      </c>
      <c r="T6303" s="145" t="str">
        <f t="shared" si="1182"/>
        <v/>
      </c>
      <c r="U6303" s="118"/>
      <c r="V6303" s="145" t="str">
        <f t="shared" si="1183"/>
        <v/>
      </c>
      <c r="W6303" s="144" t="str">
        <f t="shared" si="1184"/>
        <v/>
      </c>
      <c r="X6303" s="146" t="str">
        <f>IF(C6303="","",IF(OR(C6303="Trade",C6303="Multi Position"),(X6302+V6303),IF(C6303="Deposit",(X6302+AE6303),IF(C6303="Withdrawal",(X6302-AE6303)))))</f>
        <v/>
      </c>
      <c r="Y6303" s="145" t="str">
        <f t="shared" si="1185"/>
        <v/>
      </c>
      <c r="Z6303" s="118"/>
      <c r="AA6303" s="118"/>
      <c r="AB6303" s="118"/>
      <c r="AC6303" s="118"/>
      <c r="AD6303" s="118"/>
      <c r="AE6303" s="139"/>
      <c r="AF6303" s="118"/>
      <c r="AG6303" s="118"/>
      <c r="AH6303" s="147" t="str">
        <f t="shared" si="1186"/>
        <v/>
      </c>
      <c r="AI6303" s="147" t="str">
        <f t="shared" si="1187"/>
        <v/>
      </c>
      <c r="AJ6303" s="148" t="str">
        <f t="shared" si="1176"/>
        <v/>
      </c>
      <c r="AK6303" s="148" t="str">
        <f t="shared" si="1177"/>
        <v/>
      </c>
      <c r="AL6303" s="147" t="str">
        <f t="shared" si="1178"/>
        <v/>
      </c>
      <c r="AM6303" s="147" t="str">
        <f t="shared" si="1179"/>
        <v/>
      </c>
      <c r="AN6303" s="147" t="str">
        <f t="shared" si="1180"/>
        <v/>
      </c>
      <c r="AO6303" s="118"/>
    </row>
    <row r="6304" spans="1:41">
      <c r="A6304" s="118"/>
      <c r="B6304" s="118"/>
      <c r="C6304" s="118"/>
      <c r="D6304" s="118"/>
      <c r="E6304" s="118"/>
      <c r="F6304" s="118"/>
      <c r="G6304" s="118"/>
      <c r="H6304" s="118"/>
      <c r="I6304" s="118"/>
      <c r="J6304" s="118"/>
      <c r="K6304" s="118"/>
      <c r="L6304" s="118"/>
      <c r="M6304" s="118"/>
      <c r="N6304" s="118"/>
      <c r="O6304" s="143" t="str">
        <f>IF(H6304="","",(S6304/S6304)&amp;":"&amp;ROUND(AH6304/S6304,2))</f>
        <v/>
      </c>
      <c r="P6304" s="118"/>
      <c r="Q6304" s="118"/>
      <c r="R6304" s="143" t="str">
        <f>IF(H6304="","",(S6304/S6304)&amp;":"&amp;ROUND(AI6304/S6304,2))</f>
        <v/>
      </c>
      <c r="S6304" s="144" t="str">
        <f t="shared" si="1181"/>
        <v/>
      </c>
      <c r="T6304" s="145" t="str">
        <f t="shared" si="1182"/>
        <v/>
      </c>
      <c r="U6304" s="118"/>
      <c r="V6304" s="145" t="str">
        <f t="shared" si="1183"/>
        <v/>
      </c>
      <c r="W6304" s="144" t="str">
        <f t="shared" si="1184"/>
        <v/>
      </c>
      <c r="X6304" s="146" t="str">
        <f>IF(C6304="","",IF(OR(C6304="Trade",C6304="Multi Position"),(X6303+V6304),IF(C6304="Deposit",(X6303+AE6304),IF(C6304="Withdrawal",(X6303-AE6304)))))</f>
        <v/>
      </c>
      <c r="Y6304" s="145" t="str">
        <f t="shared" si="1185"/>
        <v/>
      </c>
      <c r="Z6304" s="118"/>
      <c r="AA6304" s="118"/>
      <c r="AB6304" s="118"/>
      <c r="AC6304" s="118"/>
      <c r="AD6304" s="118"/>
      <c r="AE6304" s="139"/>
      <c r="AF6304" s="118"/>
      <c r="AG6304" s="118"/>
      <c r="AH6304" s="147" t="str">
        <f t="shared" si="1186"/>
        <v/>
      </c>
      <c r="AI6304" s="147" t="str">
        <f t="shared" si="1187"/>
        <v/>
      </c>
      <c r="AJ6304" s="148" t="str">
        <f t="shared" si="1176"/>
        <v/>
      </c>
      <c r="AK6304" s="148" t="str">
        <f t="shared" si="1177"/>
        <v/>
      </c>
      <c r="AL6304" s="147" t="str">
        <f t="shared" si="1178"/>
        <v/>
      </c>
      <c r="AM6304" s="147" t="str">
        <f t="shared" si="1179"/>
        <v/>
      </c>
      <c r="AN6304" s="147" t="str">
        <f t="shared" si="1180"/>
        <v/>
      </c>
      <c r="AO6304" s="118"/>
    </row>
    <row r="6305" spans="1:41">
      <c r="A6305" s="118"/>
      <c r="B6305" s="118"/>
      <c r="C6305" s="118"/>
      <c r="D6305" s="118"/>
      <c r="E6305" s="118"/>
      <c r="F6305" s="118"/>
      <c r="G6305" s="118"/>
      <c r="H6305" s="118"/>
      <c r="I6305" s="118"/>
      <c r="J6305" s="118"/>
      <c r="K6305" s="118"/>
      <c r="L6305" s="118"/>
      <c r="M6305" s="118"/>
      <c r="N6305" s="118"/>
      <c r="O6305" s="143" t="str">
        <f>IF(H6305="","",(S6305/S6305)&amp;":"&amp;ROUND(AH6305/S6305,2))</f>
        <v/>
      </c>
      <c r="P6305" s="118"/>
      <c r="Q6305" s="118"/>
      <c r="R6305" s="143" t="str">
        <f>IF(H6305="","",(S6305/S6305)&amp;":"&amp;ROUND(AI6305/S6305,2))</f>
        <v/>
      </c>
      <c r="S6305" s="144" t="str">
        <f t="shared" si="1181"/>
        <v/>
      </c>
      <c r="T6305" s="145" t="str">
        <f t="shared" si="1182"/>
        <v/>
      </c>
      <c r="U6305" s="118"/>
      <c r="V6305" s="145" t="str">
        <f t="shared" si="1183"/>
        <v/>
      </c>
      <c r="W6305" s="144" t="str">
        <f t="shared" si="1184"/>
        <v/>
      </c>
      <c r="X6305" s="146" t="str">
        <f>IF(C6305="","",IF(OR(C6305="Trade",C6305="Multi Position"),(X6304+V6305),IF(C6305="Deposit",(X6304+AE6305),IF(C6305="Withdrawal",(X6304-AE6305)))))</f>
        <v/>
      </c>
      <c r="Y6305" s="145" t="str">
        <f t="shared" si="1185"/>
        <v/>
      </c>
      <c r="Z6305" s="118"/>
      <c r="AA6305" s="118"/>
      <c r="AB6305" s="118"/>
      <c r="AC6305" s="118"/>
      <c r="AD6305" s="118"/>
      <c r="AE6305" s="139"/>
      <c r="AF6305" s="118"/>
      <c r="AG6305" s="118"/>
      <c r="AH6305" s="147" t="str">
        <f t="shared" si="1186"/>
        <v/>
      </c>
      <c r="AI6305" s="147" t="str">
        <f t="shared" si="1187"/>
        <v/>
      </c>
      <c r="AJ6305" s="148" t="str">
        <f t="shared" si="1176"/>
        <v/>
      </c>
      <c r="AK6305" s="148" t="str">
        <f t="shared" si="1177"/>
        <v/>
      </c>
      <c r="AL6305" s="147" t="str">
        <f t="shared" si="1178"/>
        <v/>
      </c>
      <c r="AM6305" s="147" t="str">
        <f t="shared" si="1179"/>
        <v/>
      </c>
      <c r="AN6305" s="147" t="str">
        <f t="shared" si="1180"/>
        <v/>
      </c>
      <c r="AO6305" s="118"/>
    </row>
    <row r="6306" spans="1:41">
      <c r="A6306" s="118"/>
      <c r="B6306" s="118"/>
      <c r="C6306" s="118"/>
      <c r="D6306" s="118"/>
      <c r="E6306" s="118"/>
      <c r="F6306" s="118"/>
      <c r="G6306" s="118"/>
      <c r="H6306" s="118"/>
      <c r="I6306" s="118"/>
      <c r="J6306" s="118"/>
      <c r="K6306" s="118"/>
      <c r="L6306" s="118"/>
      <c r="M6306" s="118"/>
      <c r="N6306" s="118"/>
      <c r="O6306" s="143" t="str">
        <f>IF(H6306="","",(S6306/S6306)&amp;":"&amp;ROUND(AH6306/S6306,2))</f>
        <v/>
      </c>
      <c r="P6306" s="118"/>
      <c r="Q6306" s="118"/>
      <c r="R6306" s="143" t="str">
        <f>IF(H6306="","",(S6306/S6306)&amp;":"&amp;ROUND(AI6306/S6306,2))</f>
        <v/>
      </c>
      <c r="S6306" s="144" t="str">
        <f t="shared" si="1181"/>
        <v/>
      </c>
      <c r="T6306" s="145" t="str">
        <f t="shared" si="1182"/>
        <v/>
      </c>
      <c r="U6306" s="118"/>
      <c r="V6306" s="145" t="str">
        <f t="shared" si="1183"/>
        <v/>
      </c>
      <c r="W6306" s="144" t="str">
        <f t="shared" si="1184"/>
        <v/>
      </c>
      <c r="X6306" s="146" t="str">
        <f>IF(C6306="","",IF(OR(C6306="Trade",C6306="Multi Position"),(X6305+V6306),IF(C6306="Deposit",(X6305+AE6306),IF(C6306="Withdrawal",(X6305-AE6306)))))</f>
        <v/>
      </c>
      <c r="Y6306" s="145" t="str">
        <f t="shared" si="1185"/>
        <v/>
      </c>
      <c r="Z6306" s="118"/>
      <c r="AA6306" s="118"/>
      <c r="AB6306" s="118"/>
      <c r="AC6306" s="118"/>
      <c r="AD6306" s="118"/>
      <c r="AE6306" s="139"/>
      <c r="AF6306" s="118"/>
      <c r="AG6306" s="118"/>
      <c r="AH6306" s="147" t="str">
        <f t="shared" si="1186"/>
        <v/>
      </c>
      <c r="AI6306" s="147" t="str">
        <f t="shared" si="1187"/>
        <v/>
      </c>
      <c r="AJ6306" s="148" t="str">
        <f t="shared" si="1176"/>
        <v/>
      </c>
      <c r="AK6306" s="148" t="str">
        <f t="shared" si="1177"/>
        <v/>
      </c>
      <c r="AL6306" s="147" t="str">
        <f t="shared" si="1178"/>
        <v/>
      </c>
      <c r="AM6306" s="147" t="str">
        <f t="shared" si="1179"/>
        <v/>
      </c>
      <c r="AN6306" s="147" t="str">
        <f t="shared" si="1180"/>
        <v/>
      </c>
      <c r="AO6306" s="118"/>
    </row>
    <row r="6307" spans="1:41">
      <c r="A6307" s="118"/>
      <c r="B6307" s="118"/>
      <c r="C6307" s="118"/>
      <c r="D6307" s="118"/>
      <c r="E6307" s="118"/>
      <c r="F6307" s="118"/>
      <c r="G6307" s="118"/>
      <c r="H6307" s="118"/>
      <c r="I6307" s="118"/>
      <c r="J6307" s="118"/>
      <c r="K6307" s="118"/>
      <c r="L6307" s="118"/>
      <c r="M6307" s="118"/>
      <c r="N6307" s="118"/>
      <c r="O6307" s="143" t="str">
        <f>IF(H6307="","",(S6307/S6307)&amp;":"&amp;ROUND(AH6307/S6307,2))</f>
        <v/>
      </c>
      <c r="P6307" s="118"/>
      <c r="Q6307" s="118"/>
      <c r="R6307" s="143" t="str">
        <f>IF(H6307="","",(S6307/S6307)&amp;":"&amp;ROUND(AI6307/S6307,2))</f>
        <v/>
      </c>
      <c r="S6307" s="144" t="str">
        <f t="shared" si="1181"/>
        <v/>
      </c>
      <c r="T6307" s="145" t="str">
        <f t="shared" si="1182"/>
        <v/>
      </c>
      <c r="U6307" s="118"/>
      <c r="V6307" s="145" t="str">
        <f t="shared" si="1183"/>
        <v/>
      </c>
      <c r="W6307" s="144" t="str">
        <f t="shared" si="1184"/>
        <v/>
      </c>
      <c r="X6307" s="146" t="str">
        <f>IF(C6307="","",IF(OR(C6307="Trade",C6307="Multi Position"),(X6306+V6307),IF(C6307="Deposit",(X6306+AE6307),IF(C6307="Withdrawal",(X6306-AE6307)))))</f>
        <v/>
      </c>
      <c r="Y6307" s="145" t="str">
        <f t="shared" si="1185"/>
        <v/>
      </c>
      <c r="Z6307" s="118"/>
      <c r="AA6307" s="118"/>
      <c r="AB6307" s="118"/>
      <c r="AC6307" s="118"/>
      <c r="AD6307" s="118"/>
      <c r="AE6307" s="139"/>
      <c r="AF6307" s="118"/>
      <c r="AG6307" s="118"/>
      <c r="AH6307" s="147" t="str">
        <f t="shared" si="1186"/>
        <v/>
      </c>
      <c r="AI6307" s="147" t="str">
        <f t="shared" si="1187"/>
        <v/>
      </c>
      <c r="AJ6307" s="148" t="str">
        <f t="shared" si="1176"/>
        <v/>
      </c>
      <c r="AK6307" s="148" t="str">
        <f t="shared" si="1177"/>
        <v/>
      </c>
      <c r="AL6307" s="147" t="str">
        <f t="shared" si="1178"/>
        <v/>
      </c>
      <c r="AM6307" s="147" t="str">
        <f t="shared" si="1179"/>
        <v/>
      </c>
      <c r="AN6307" s="147" t="str">
        <f t="shared" si="1180"/>
        <v/>
      </c>
      <c r="AO6307" s="118"/>
    </row>
    <row r="6308" spans="1:41">
      <c r="A6308" s="118"/>
      <c r="B6308" s="118"/>
      <c r="C6308" s="118"/>
      <c r="D6308" s="118"/>
      <c r="E6308" s="118"/>
      <c r="F6308" s="118"/>
      <c r="G6308" s="118"/>
      <c r="H6308" s="118"/>
      <c r="I6308" s="118"/>
      <c r="J6308" s="118"/>
      <c r="K6308" s="118"/>
      <c r="L6308" s="118"/>
      <c r="M6308" s="118"/>
      <c r="N6308" s="118"/>
      <c r="O6308" s="143" t="str">
        <f>IF(H6308="","",(S6308/S6308)&amp;":"&amp;ROUND(AH6308/S6308,2))</f>
        <v/>
      </c>
      <c r="P6308" s="118"/>
      <c r="Q6308" s="118"/>
      <c r="R6308" s="143" t="str">
        <f>IF(H6308="","",(S6308/S6308)&amp;":"&amp;ROUND(AI6308/S6308,2))</f>
        <v/>
      </c>
      <c r="S6308" s="144" t="str">
        <f t="shared" si="1181"/>
        <v/>
      </c>
      <c r="T6308" s="145" t="str">
        <f t="shared" si="1182"/>
        <v/>
      </c>
      <c r="U6308" s="118"/>
      <c r="V6308" s="145" t="str">
        <f t="shared" si="1183"/>
        <v/>
      </c>
      <c r="W6308" s="144" t="str">
        <f t="shared" si="1184"/>
        <v/>
      </c>
      <c r="X6308" s="146" t="str">
        <f>IF(C6308="","",IF(OR(C6308="Trade",C6308="Multi Position"),(X6307+V6308),IF(C6308="Deposit",(X6307+AE6308),IF(C6308="Withdrawal",(X6307-AE6308)))))</f>
        <v/>
      </c>
      <c r="Y6308" s="145" t="str">
        <f t="shared" si="1185"/>
        <v/>
      </c>
      <c r="Z6308" s="118"/>
      <c r="AA6308" s="118"/>
      <c r="AB6308" s="118"/>
      <c r="AC6308" s="118"/>
      <c r="AD6308" s="118"/>
      <c r="AE6308" s="139"/>
      <c r="AF6308" s="118"/>
      <c r="AG6308" s="118"/>
      <c r="AH6308" s="147" t="str">
        <f t="shared" si="1186"/>
        <v/>
      </c>
      <c r="AI6308" s="147" t="str">
        <f t="shared" si="1187"/>
        <v/>
      </c>
      <c r="AJ6308" s="148" t="str">
        <f t="shared" si="1176"/>
        <v/>
      </c>
      <c r="AK6308" s="148" t="str">
        <f t="shared" si="1177"/>
        <v/>
      </c>
      <c r="AL6308" s="147" t="str">
        <f t="shared" si="1178"/>
        <v/>
      </c>
      <c r="AM6308" s="147" t="str">
        <f t="shared" si="1179"/>
        <v/>
      </c>
      <c r="AN6308" s="147" t="str">
        <f t="shared" si="1180"/>
        <v/>
      </c>
      <c r="AO6308" s="118"/>
    </row>
    <row r="6309" spans="1:41">
      <c r="A6309" s="118"/>
      <c r="B6309" s="118"/>
      <c r="C6309" s="118"/>
      <c r="D6309" s="118"/>
      <c r="E6309" s="118"/>
      <c r="F6309" s="118"/>
      <c r="G6309" s="118"/>
      <c r="H6309" s="118"/>
      <c r="I6309" s="118"/>
      <c r="J6309" s="118"/>
      <c r="K6309" s="118"/>
      <c r="L6309" s="118"/>
      <c r="M6309" s="118"/>
      <c r="N6309" s="118"/>
      <c r="O6309" s="143" t="str">
        <f>IF(H6309="","",(S6309/S6309)&amp;":"&amp;ROUND(AH6309/S6309,2))</f>
        <v/>
      </c>
      <c r="P6309" s="118"/>
      <c r="Q6309" s="118"/>
      <c r="R6309" s="143" t="str">
        <f>IF(H6309="","",(S6309/S6309)&amp;":"&amp;ROUND(AI6309/S6309,2))</f>
        <v/>
      </c>
      <c r="S6309" s="144" t="str">
        <f t="shared" si="1181"/>
        <v/>
      </c>
      <c r="T6309" s="145" t="str">
        <f t="shared" si="1182"/>
        <v/>
      </c>
      <c r="U6309" s="118"/>
      <c r="V6309" s="145" t="str">
        <f t="shared" si="1183"/>
        <v/>
      </c>
      <c r="W6309" s="144" t="str">
        <f t="shared" si="1184"/>
        <v/>
      </c>
      <c r="X6309" s="146" t="str">
        <f>IF(C6309="","",IF(OR(C6309="Trade",C6309="Multi Position"),(X6308+V6309),IF(C6309="Deposit",(X6308+AE6309),IF(C6309="Withdrawal",(X6308-AE6309)))))</f>
        <v/>
      </c>
      <c r="Y6309" s="145" t="str">
        <f t="shared" si="1185"/>
        <v/>
      </c>
      <c r="Z6309" s="118"/>
      <c r="AA6309" s="118"/>
      <c r="AB6309" s="118"/>
      <c r="AC6309" s="118"/>
      <c r="AD6309" s="118"/>
      <c r="AE6309" s="139"/>
      <c r="AF6309" s="118"/>
      <c r="AG6309" s="118"/>
      <c r="AH6309" s="147" t="str">
        <f t="shared" si="1186"/>
        <v/>
      </c>
      <c r="AI6309" s="147" t="str">
        <f t="shared" si="1187"/>
        <v/>
      </c>
      <c r="AJ6309" s="148" t="str">
        <f t="shared" si="1176"/>
        <v/>
      </c>
      <c r="AK6309" s="148" t="str">
        <f t="shared" si="1177"/>
        <v/>
      </c>
      <c r="AL6309" s="147" t="str">
        <f t="shared" si="1178"/>
        <v/>
      </c>
      <c r="AM6309" s="147" t="str">
        <f t="shared" si="1179"/>
        <v/>
      </c>
      <c r="AN6309" s="147" t="str">
        <f t="shared" si="1180"/>
        <v/>
      </c>
      <c r="AO6309" s="118"/>
    </row>
    <row r="6310" spans="1:41">
      <c r="A6310" s="118"/>
      <c r="B6310" s="118"/>
      <c r="C6310" s="118"/>
      <c r="D6310" s="118"/>
      <c r="E6310" s="118"/>
      <c r="F6310" s="118"/>
      <c r="G6310" s="118"/>
      <c r="H6310" s="118"/>
      <c r="I6310" s="118"/>
      <c r="J6310" s="118"/>
      <c r="K6310" s="118"/>
      <c r="L6310" s="118"/>
      <c r="M6310" s="118"/>
      <c r="N6310" s="118"/>
      <c r="O6310" s="143" t="str">
        <f>IF(H6310="","",(S6310/S6310)&amp;":"&amp;ROUND(AH6310/S6310,2))</f>
        <v/>
      </c>
      <c r="P6310" s="118"/>
      <c r="Q6310" s="118"/>
      <c r="R6310" s="143" t="str">
        <f>IF(H6310="","",(S6310/S6310)&amp;":"&amp;ROUND(AI6310/S6310,2))</f>
        <v/>
      </c>
      <c r="S6310" s="144" t="str">
        <f t="shared" si="1181"/>
        <v/>
      </c>
      <c r="T6310" s="145" t="str">
        <f t="shared" si="1182"/>
        <v/>
      </c>
      <c r="U6310" s="118"/>
      <c r="V6310" s="145" t="str">
        <f t="shared" si="1183"/>
        <v/>
      </c>
      <c r="W6310" s="144" t="str">
        <f t="shared" si="1184"/>
        <v/>
      </c>
      <c r="X6310" s="146" t="str">
        <f>IF(C6310="","",IF(OR(C6310="Trade",C6310="Multi Position"),(X6309+V6310),IF(C6310="Deposit",(X6309+AE6310),IF(C6310="Withdrawal",(X6309-AE6310)))))</f>
        <v/>
      </c>
      <c r="Y6310" s="145" t="str">
        <f t="shared" si="1185"/>
        <v/>
      </c>
      <c r="Z6310" s="118"/>
      <c r="AA6310" s="118"/>
      <c r="AB6310" s="118"/>
      <c r="AC6310" s="118"/>
      <c r="AD6310" s="118"/>
      <c r="AE6310" s="139"/>
      <c r="AF6310" s="118"/>
      <c r="AG6310" s="118"/>
      <c r="AH6310" s="147" t="str">
        <f t="shared" si="1186"/>
        <v/>
      </c>
      <c r="AI6310" s="147" t="str">
        <f t="shared" si="1187"/>
        <v/>
      </c>
      <c r="AJ6310" s="148" t="str">
        <f t="shared" si="1176"/>
        <v/>
      </c>
      <c r="AK6310" s="148" t="str">
        <f t="shared" si="1177"/>
        <v/>
      </c>
      <c r="AL6310" s="147" t="str">
        <f t="shared" si="1178"/>
        <v/>
      </c>
      <c r="AM6310" s="147" t="str">
        <f t="shared" si="1179"/>
        <v/>
      </c>
      <c r="AN6310" s="147" t="str">
        <f t="shared" si="1180"/>
        <v/>
      </c>
      <c r="AO6310" s="118"/>
    </row>
    <row r="6311" spans="1:41">
      <c r="A6311" s="118"/>
      <c r="B6311" s="118"/>
      <c r="C6311" s="118"/>
      <c r="D6311" s="118"/>
      <c r="E6311" s="118"/>
      <c r="F6311" s="118"/>
      <c r="G6311" s="118"/>
      <c r="H6311" s="118"/>
      <c r="I6311" s="118"/>
      <c r="J6311" s="118"/>
      <c r="K6311" s="118"/>
      <c r="L6311" s="118"/>
      <c r="M6311" s="118"/>
      <c r="N6311" s="118"/>
      <c r="O6311" s="143" t="str">
        <f>IF(H6311="","",(S6311/S6311)&amp;":"&amp;ROUND(AH6311/S6311,2))</f>
        <v/>
      </c>
      <c r="P6311" s="118"/>
      <c r="Q6311" s="118"/>
      <c r="R6311" s="143" t="str">
        <f>IF(H6311="","",(S6311/S6311)&amp;":"&amp;ROUND(AI6311/S6311,2))</f>
        <v/>
      </c>
      <c r="S6311" s="144" t="str">
        <f t="shared" si="1181"/>
        <v/>
      </c>
      <c r="T6311" s="145" t="str">
        <f t="shared" si="1182"/>
        <v/>
      </c>
      <c r="U6311" s="118"/>
      <c r="V6311" s="145" t="str">
        <f t="shared" si="1183"/>
        <v/>
      </c>
      <c r="W6311" s="144" t="str">
        <f t="shared" si="1184"/>
        <v/>
      </c>
      <c r="X6311" s="146" t="str">
        <f>IF(C6311="","",IF(OR(C6311="Trade",C6311="Multi Position"),(X6310+V6311),IF(C6311="Deposit",(X6310+AE6311),IF(C6311="Withdrawal",(X6310-AE6311)))))</f>
        <v/>
      </c>
      <c r="Y6311" s="145" t="str">
        <f t="shared" si="1185"/>
        <v/>
      </c>
      <c r="Z6311" s="118"/>
      <c r="AA6311" s="118"/>
      <c r="AB6311" s="118"/>
      <c r="AC6311" s="118"/>
      <c r="AD6311" s="118"/>
      <c r="AE6311" s="139"/>
      <c r="AF6311" s="118"/>
      <c r="AG6311" s="118"/>
      <c r="AH6311" s="147" t="str">
        <f t="shared" si="1186"/>
        <v/>
      </c>
      <c r="AI6311" s="147" t="str">
        <f t="shared" si="1187"/>
        <v/>
      </c>
      <c r="AJ6311" s="148" t="str">
        <f t="shared" si="1176"/>
        <v/>
      </c>
      <c r="AK6311" s="148" t="str">
        <f t="shared" si="1177"/>
        <v/>
      </c>
      <c r="AL6311" s="147" t="str">
        <f t="shared" si="1178"/>
        <v/>
      </c>
      <c r="AM6311" s="147" t="str">
        <f t="shared" si="1179"/>
        <v/>
      </c>
      <c r="AN6311" s="147" t="str">
        <f t="shared" si="1180"/>
        <v/>
      </c>
      <c r="AO6311" s="118"/>
    </row>
    <row r="6312" spans="1:41">
      <c r="A6312" s="118"/>
      <c r="B6312" s="118"/>
      <c r="C6312" s="118"/>
      <c r="D6312" s="118"/>
      <c r="E6312" s="118"/>
      <c r="F6312" s="118"/>
      <c r="G6312" s="118"/>
      <c r="H6312" s="118"/>
      <c r="I6312" s="118"/>
      <c r="J6312" s="118"/>
      <c r="K6312" s="118"/>
      <c r="L6312" s="118"/>
      <c r="M6312" s="118"/>
      <c r="N6312" s="118"/>
      <c r="O6312" s="143" t="str">
        <f>IF(H6312="","",(S6312/S6312)&amp;":"&amp;ROUND(AH6312/S6312,2))</f>
        <v/>
      </c>
      <c r="P6312" s="118"/>
      <c r="Q6312" s="118"/>
      <c r="R6312" s="143" t="str">
        <f>IF(H6312="","",(S6312/S6312)&amp;":"&amp;ROUND(AI6312/S6312,2))</f>
        <v/>
      </c>
      <c r="S6312" s="144" t="str">
        <f t="shared" si="1181"/>
        <v/>
      </c>
      <c r="T6312" s="145" t="str">
        <f t="shared" si="1182"/>
        <v/>
      </c>
      <c r="U6312" s="118"/>
      <c r="V6312" s="145" t="str">
        <f t="shared" si="1183"/>
        <v/>
      </c>
      <c r="W6312" s="144" t="str">
        <f t="shared" si="1184"/>
        <v/>
      </c>
      <c r="X6312" s="146" t="str">
        <f>IF(C6312="","",IF(OR(C6312="Trade",C6312="Multi Position"),(X6311+V6312),IF(C6312="Deposit",(X6311+AE6312),IF(C6312="Withdrawal",(X6311-AE6312)))))</f>
        <v/>
      </c>
      <c r="Y6312" s="145" t="str">
        <f t="shared" si="1185"/>
        <v/>
      </c>
      <c r="Z6312" s="118"/>
      <c r="AA6312" s="118"/>
      <c r="AB6312" s="118"/>
      <c r="AC6312" s="118"/>
      <c r="AD6312" s="118"/>
      <c r="AE6312" s="139"/>
      <c r="AF6312" s="118"/>
      <c r="AG6312" s="118"/>
      <c r="AH6312" s="147" t="str">
        <f t="shared" si="1186"/>
        <v/>
      </c>
      <c r="AI6312" s="147" t="str">
        <f t="shared" si="1187"/>
        <v/>
      </c>
      <c r="AJ6312" s="148" t="str">
        <f t="shared" si="1176"/>
        <v/>
      </c>
      <c r="AK6312" s="148" t="str">
        <f t="shared" si="1177"/>
        <v/>
      </c>
      <c r="AL6312" s="147" t="str">
        <f t="shared" si="1178"/>
        <v/>
      </c>
      <c r="AM6312" s="147" t="str">
        <f t="shared" si="1179"/>
        <v/>
      </c>
      <c r="AN6312" s="147" t="str">
        <f t="shared" si="1180"/>
        <v/>
      </c>
      <c r="AO6312" s="118"/>
    </row>
    <row r="6313" spans="1:41">
      <c r="A6313" s="118"/>
      <c r="B6313" s="118"/>
      <c r="C6313" s="118"/>
      <c r="D6313" s="118"/>
      <c r="E6313" s="118"/>
      <c r="F6313" s="118"/>
      <c r="G6313" s="118"/>
      <c r="H6313" s="118"/>
      <c r="I6313" s="118"/>
      <c r="J6313" s="118"/>
      <c r="K6313" s="118"/>
      <c r="L6313" s="118"/>
      <c r="M6313" s="118"/>
      <c r="N6313" s="118"/>
      <c r="O6313" s="143" t="str">
        <f>IF(H6313="","",(S6313/S6313)&amp;":"&amp;ROUND(AH6313/S6313,2))</f>
        <v/>
      </c>
      <c r="P6313" s="118"/>
      <c r="Q6313" s="118"/>
      <c r="R6313" s="143" t="str">
        <f>IF(H6313="","",(S6313/S6313)&amp;":"&amp;ROUND(AI6313/S6313,2))</f>
        <v/>
      </c>
      <c r="S6313" s="144" t="str">
        <f t="shared" si="1181"/>
        <v/>
      </c>
      <c r="T6313" s="145" t="str">
        <f t="shared" si="1182"/>
        <v/>
      </c>
      <c r="U6313" s="118"/>
      <c r="V6313" s="145" t="str">
        <f t="shared" si="1183"/>
        <v/>
      </c>
      <c r="W6313" s="144" t="str">
        <f t="shared" si="1184"/>
        <v/>
      </c>
      <c r="X6313" s="146" t="str">
        <f>IF(C6313="","",IF(OR(C6313="Trade",C6313="Multi Position"),(X6312+V6313),IF(C6313="Deposit",(X6312+AE6313),IF(C6313="Withdrawal",(X6312-AE6313)))))</f>
        <v/>
      </c>
      <c r="Y6313" s="145" t="str">
        <f t="shared" si="1185"/>
        <v/>
      </c>
      <c r="Z6313" s="118"/>
      <c r="AA6313" s="118"/>
      <c r="AB6313" s="118"/>
      <c r="AC6313" s="118"/>
      <c r="AD6313" s="118"/>
      <c r="AE6313" s="139"/>
      <c r="AF6313" s="118"/>
      <c r="AG6313" s="118"/>
      <c r="AH6313" s="147" t="str">
        <f t="shared" si="1186"/>
        <v/>
      </c>
      <c r="AI6313" s="147" t="str">
        <f t="shared" si="1187"/>
        <v/>
      </c>
      <c r="AJ6313" s="148" t="str">
        <f t="shared" si="1176"/>
        <v/>
      </c>
      <c r="AK6313" s="148" t="str">
        <f t="shared" si="1177"/>
        <v/>
      </c>
      <c r="AL6313" s="147" t="str">
        <f t="shared" si="1178"/>
        <v/>
      </c>
      <c r="AM6313" s="147" t="str">
        <f t="shared" si="1179"/>
        <v/>
      </c>
      <c r="AN6313" s="147" t="str">
        <f t="shared" si="1180"/>
        <v/>
      </c>
      <c r="AO6313" s="118"/>
    </row>
    <row r="6314" spans="1:41">
      <c r="A6314" s="118"/>
      <c r="B6314" s="118"/>
      <c r="C6314" s="118"/>
      <c r="D6314" s="118"/>
      <c r="E6314" s="118"/>
      <c r="F6314" s="118"/>
      <c r="G6314" s="118"/>
      <c r="H6314" s="118"/>
      <c r="I6314" s="118"/>
      <c r="J6314" s="118"/>
      <c r="K6314" s="118"/>
      <c r="L6314" s="118"/>
      <c r="M6314" s="118"/>
      <c r="N6314" s="118"/>
      <c r="O6314" s="143" t="str">
        <f>IF(H6314="","",(S6314/S6314)&amp;":"&amp;ROUND(AH6314/S6314,2))</f>
        <v/>
      </c>
      <c r="P6314" s="118"/>
      <c r="Q6314" s="118"/>
      <c r="R6314" s="143" t="str">
        <f>IF(H6314="","",(S6314/S6314)&amp;":"&amp;ROUND(AI6314/S6314,2))</f>
        <v/>
      </c>
      <c r="S6314" s="144" t="str">
        <f t="shared" si="1181"/>
        <v/>
      </c>
      <c r="T6314" s="145" t="str">
        <f t="shared" si="1182"/>
        <v/>
      </c>
      <c r="U6314" s="118"/>
      <c r="V6314" s="145" t="str">
        <f t="shared" si="1183"/>
        <v/>
      </c>
      <c r="W6314" s="144" t="str">
        <f t="shared" si="1184"/>
        <v/>
      </c>
      <c r="X6314" s="146" t="str">
        <f>IF(C6314="","",IF(OR(C6314="Trade",C6314="Multi Position"),(X6313+V6314),IF(C6314="Deposit",(X6313+AE6314),IF(C6314="Withdrawal",(X6313-AE6314)))))</f>
        <v/>
      </c>
      <c r="Y6314" s="145" t="str">
        <f t="shared" si="1185"/>
        <v/>
      </c>
      <c r="Z6314" s="118"/>
      <c r="AA6314" s="118"/>
      <c r="AB6314" s="118"/>
      <c r="AC6314" s="118"/>
      <c r="AD6314" s="118"/>
      <c r="AE6314" s="139"/>
      <c r="AF6314" s="118"/>
      <c r="AG6314" s="118"/>
      <c r="AH6314" s="147" t="str">
        <f t="shared" si="1186"/>
        <v/>
      </c>
      <c r="AI6314" s="147" t="str">
        <f t="shared" si="1187"/>
        <v/>
      </c>
      <c r="AJ6314" s="148" t="str">
        <f t="shared" si="1176"/>
        <v/>
      </c>
      <c r="AK6314" s="148" t="str">
        <f t="shared" si="1177"/>
        <v/>
      </c>
      <c r="AL6314" s="147" t="str">
        <f t="shared" si="1178"/>
        <v/>
      </c>
      <c r="AM6314" s="147" t="str">
        <f t="shared" si="1179"/>
        <v/>
      </c>
      <c r="AN6314" s="147" t="str">
        <f t="shared" si="1180"/>
        <v/>
      </c>
      <c r="AO6314" s="118"/>
    </row>
    <row r="6315" spans="1:41">
      <c r="A6315" s="118"/>
      <c r="B6315" s="118"/>
      <c r="C6315" s="118"/>
      <c r="D6315" s="118"/>
      <c r="E6315" s="118"/>
      <c r="F6315" s="118"/>
      <c r="G6315" s="118"/>
      <c r="H6315" s="118"/>
      <c r="I6315" s="118"/>
      <c r="J6315" s="118"/>
      <c r="K6315" s="118"/>
      <c r="L6315" s="118"/>
      <c r="M6315" s="118"/>
      <c r="N6315" s="118"/>
      <c r="O6315" s="143" t="str">
        <f>IF(H6315="","",(S6315/S6315)&amp;":"&amp;ROUND(AH6315/S6315,2))</f>
        <v/>
      </c>
      <c r="P6315" s="118"/>
      <c r="Q6315" s="118"/>
      <c r="R6315" s="143" t="str">
        <f>IF(H6315="","",(S6315/S6315)&amp;":"&amp;ROUND(AI6315/S6315,2))</f>
        <v/>
      </c>
      <c r="S6315" s="144" t="str">
        <f t="shared" si="1181"/>
        <v/>
      </c>
      <c r="T6315" s="145" t="str">
        <f t="shared" si="1182"/>
        <v/>
      </c>
      <c r="U6315" s="118"/>
      <c r="V6315" s="145" t="str">
        <f t="shared" si="1183"/>
        <v/>
      </c>
      <c r="W6315" s="144" t="str">
        <f t="shared" si="1184"/>
        <v/>
      </c>
      <c r="X6315" s="146" t="str">
        <f>IF(C6315="","",IF(OR(C6315="Trade",C6315="Multi Position"),(X6314+V6315),IF(C6315="Deposit",(X6314+AE6315),IF(C6315="Withdrawal",(X6314-AE6315)))))</f>
        <v/>
      </c>
      <c r="Y6315" s="145" t="str">
        <f t="shared" si="1185"/>
        <v/>
      </c>
      <c r="Z6315" s="118"/>
      <c r="AA6315" s="118"/>
      <c r="AB6315" s="118"/>
      <c r="AC6315" s="118"/>
      <c r="AD6315" s="118"/>
      <c r="AE6315" s="139"/>
      <c r="AF6315" s="118"/>
      <c r="AG6315" s="118"/>
      <c r="AH6315" s="147" t="str">
        <f t="shared" si="1186"/>
        <v/>
      </c>
      <c r="AI6315" s="147" t="str">
        <f t="shared" si="1187"/>
        <v/>
      </c>
      <c r="AJ6315" s="148" t="str">
        <f t="shared" si="1176"/>
        <v/>
      </c>
      <c r="AK6315" s="148" t="str">
        <f t="shared" si="1177"/>
        <v/>
      </c>
      <c r="AL6315" s="147" t="str">
        <f t="shared" si="1178"/>
        <v/>
      </c>
      <c r="AM6315" s="147" t="str">
        <f t="shared" si="1179"/>
        <v/>
      </c>
      <c r="AN6315" s="147" t="str">
        <f t="shared" si="1180"/>
        <v/>
      </c>
      <c r="AO6315" s="118"/>
    </row>
    <row r="6316" spans="1:41">
      <c r="A6316" s="118"/>
      <c r="B6316" s="118"/>
      <c r="C6316" s="118"/>
      <c r="D6316" s="118"/>
      <c r="E6316" s="118"/>
      <c r="F6316" s="118"/>
      <c r="G6316" s="118"/>
      <c r="H6316" s="118"/>
      <c r="I6316" s="118"/>
      <c r="J6316" s="118"/>
      <c r="K6316" s="118"/>
      <c r="L6316" s="118"/>
      <c r="M6316" s="118"/>
      <c r="N6316" s="118"/>
      <c r="O6316" s="143" t="str">
        <f>IF(H6316="","",(S6316/S6316)&amp;":"&amp;ROUND(AH6316/S6316,2))</f>
        <v/>
      </c>
      <c r="P6316" s="118"/>
      <c r="Q6316" s="118"/>
      <c r="R6316" s="143" t="str">
        <f>IF(H6316="","",(S6316/S6316)&amp;":"&amp;ROUND(AI6316/S6316,2))</f>
        <v/>
      </c>
      <c r="S6316" s="144" t="str">
        <f t="shared" si="1181"/>
        <v/>
      </c>
      <c r="T6316" s="145" t="str">
        <f t="shared" si="1182"/>
        <v/>
      </c>
      <c r="U6316" s="118"/>
      <c r="V6316" s="145" t="str">
        <f t="shared" si="1183"/>
        <v/>
      </c>
      <c r="W6316" s="144" t="str">
        <f t="shared" si="1184"/>
        <v/>
      </c>
      <c r="X6316" s="146" t="str">
        <f>IF(C6316="","",IF(OR(C6316="Trade",C6316="Multi Position"),(X6315+V6316),IF(C6316="Deposit",(X6315+AE6316),IF(C6316="Withdrawal",(X6315-AE6316)))))</f>
        <v/>
      </c>
      <c r="Y6316" s="145" t="str">
        <f t="shared" si="1185"/>
        <v/>
      </c>
      <c r="Z6316" s="118"/>
      <c r="AA6316" s="118"/>
      <c r="AB6316" s="118"/>
      <c r="AC6316" s="118"/>
      <c r="AD6316" s="118"/>
      <c r="AE6316" s="139"/>
      <c r="AF6316" s="118"/>
      <c r="AG6316" s="118"/>
      <c r="AH6316" s="147" t="str">
        <f t="shared" si="1186"/>
        <v/>
      </c>
      <c r="AI6316" s="147" t="str">
        <f t="shared" si="1187"/>
        <v/>
      </c>
      <c r="AJ6316" s="148" t="str">
        <f t="shared" si="1176"/>
        <v/>
      </c>
      <c r="AK6316" s="148" t="str">
        <f t="shared" si="1177"/>
        <v/>
      </c>
      <c r="AL6316" s="147" t="str">
        <f t="shared" si="1178"/>
        <v/>
      </c>
      <c r="AM6316" s="147" t="str">
        <f t="shared" si="1179"/>
        <v/>
      </c>
      <c r="AN6316" s="147" t="str">
        <f t="shared" si="1180"/>
        <v/>
      </c>
      <c r="AO6316" s="118"/>
    </row>
    <row r="6317" spans="1:41">
      <c r="A6317" s="118"/>
      <c r="B6317" s="118"/>
      <c r="C6317" s="118"/>
      <c r="D6317" s="118"/>
      <c r="E6317" s="118"/>
      <c r="F6317" s="118"/>
      <c r="G6317" s="118"/>
      <c r="H6317" s="118"/>
      <c r="I6317" s="118"/>
      <c r="J6317" s="118"/>
      <c r="K6317" s="118"/>
      <c r="L6317" s="118"/>
      <c r="M6317" s="118"/>
      <c r="N6317" s="118"/>
      <c r="O6317" s="143" t="str">
        <f>IF(H6317="","",(S6317/S6317)&amp;":"&amp;ROUND(AH6317/S6317,2))</f>
        <v/>
      </c>
      <c r="P6317" s="118"/>
      <c r="Q6317" s="118"/>
      <c r="R6317" s="143" t="str">
        <f>IF(H6317="","",(S6317/S6317)&amp;":"&amp;ROUND(AI6317/S6317,2))</f>
        <v/>
      </c>
      <c r="S6317" s="144" t="str">
        <f t="shared" si="1181"/>
        <v/>
      </c>
      <c r="T6317" s="145" t="str">
        <f t="shared" si="1182"/>
        <v/>
      </c>
      <c r="U6317" s="118"/>
      <c r="V6317" s="145" t="str">
        <f t="shared" si="1183"/>
        <v/>
      </c>
      <c r="W6317" s="144" t="str">
        <f t="shared" si="1184"/>
        <v/>
      </c>
      <c r="X6317" s="146" t="str">
        <f>IF(C6317="","",IF(OR(C6317="Trade",C6317="Multi Position"),(X6316+V6317),IF(C6317="Deposit",(X6316+AE6317),IF(C6317="Withdrawal",(X6316-AE6317)))))</f>
        <v/>
      </c>
      <c r="Y6317" s="145" t="str">
        <f t="shared" si="1185"/>
        <v/>
      </c>
      <c r="Z6317" s="118"/>
      <c r="AA6317" s="118"/>
      <c r="AB6317" s="118"/>
      <c r="AC6317" s="118"/>
      <c r="AD6317" s="118"/>
      <c r="AE6317" s="139"/>
      <c r="AF6317" s="118"/>
      <c r="AG6317" s="118"/>
      <c r="AH6317" s="147" t="str">
        <f t="shared" si="1186"/>
        <v/>
      </c>
      <c r="AI6317" s="147" t="str">
        <f t="shared" si="1187"/>
        <v/>
      </c>
      <c r="AJ6317" s="148" t="str">
        <f t="shared" si="1176"/>
        <v/>
      </c>
      <c r="AK6317" s="148" t="str">
        <f t="shared" si="1177"/>
        <v/>
      </c>
      <c r="AL6317" s="147" t="str">
        <f t="shared" si="1178"/>
        <v/>
      </c>
      <c r="AM6317" s="147" t="str">
        <f t="shared" si="1179"/>
        <v/>
      </c>
      <c r="AN6317" s="147" t="str">
        <f t="shared" si="1180"/>
        <v/>
      </c>
      <c r="AO6317" s="118"/>
    </row>
    <row r="6318" spans="1:41">
      <c r="A6318" s="118"/>
      <c r="B6318" s="118"/>
      <c r="C6318" s="118"/>
      <c r="D6318" s="118"/>
      <c r="E6318" s="118"/>
      <c r="F6318" s="118"/>
      <c r="G6318" s="118"/>
      <c r="H6318" s="118"/>
      <c r="I6318" s="118"/>
      <c r="J6318" s="118"/>
      <c r="K6318" s="118"/>
      <c r="L6318" s="118"/>
      <c r="M6318" s="118"/>
      <c r="N6318" s="118"/>
      <c r="O6318" s="143" t="str">
        <f>IF(H6318="","",(S6318/S6318)&amp;":"&amp;ROUND(AH6318/S6318,2))</f>
        <v/>
      </c>
      <c r="P6318" s="118"/>
      <c r="Q6318" s="118"/>
      <c r="R6318" s="143" t="str">
        <f>IF(H6318="","",(S6318/S6318)&amp;":"&amp;ROUND(AI6318/S6318,2))</f>
        <v/>
      </c>
      <c r="S6318" s="144" t="str">
        <f t="shared" si="1181"/>
        <v/>
      </c>
      <c r="T6318" s="145" t="str">
        <f t="shared" si="1182"/>
        <v/>
      </c>
      <c r="U6318" s="118"/>
      <c r="V6318" s="145" t="str">
        <f t="shared" si="1183"/>
        <v/>
      </c>
      <c r="W6318" s="144" t="str">
        <f t="shared" si="1184"/>
        <v/>
      </c>
      <c r="X6318" s="146" t="str">
        <f>IF(C6318="","",IF(OR(C6318="Trade",C6318="Multi Position"),(X6317+V6318),IF(C6318="Deposit",(X6317+AE6318),IF(C6318="Withdrawal",(X6317-AE6318)))))</f>
        <v/>
      </c>
      <c r="Y6318" s="145" t="str">
        <f t="shared" si="1185"/>
        <v/>
      </c>
      <c r="Z6318" s="118"/>
      <c r="AA6318" s="118"/>
      <c r="AB6318" s="118"/>
      <c r="AC6318" s="118"/>
      <c r="AD6318" s="118"/>
      <c r="AE6318" s="139"/>
      <c r="AF6318" s="118"/>
      <c r="AG6318" s="118"/>
      <c r="AH6318" s="147" t="str">
        <f t="shared" si="1186"/>
        <v/>
      </c>
      <c r="AI6318" s="147" t="str">
        <f t="shared" si="1187"/>
        <v/>
      </c>
      <c r="AJ6318" s="148" t="str">
        <f t="shared" si="1176"/>
        <v/>
      </c>
      <c r="AK6318" s="148" t="str">
        <f t="shared" si="1177"/>
        <v/>
      </c>
      <c r="AL6318" s="147" t="str">
        <f t="shared" si="1178"/>
        <v/>
      </c>
      <c r="AM6318" s="147" t="str">
        <f t="shared" si="1179"/>
        <v/>
      </c>
      <c r="AN6318" s="147" t="str">
        <f t="shared" si="1180"/>
        <v/>
      </c>
      <c r="AO6318" s="118"/>
    </row>
    <row r="6319" spans="1:41">
      <c r="A6319" s="118"/>
      <c r="B6319" s="118"/>
      <c r="C6319" s="118"/>
      <c r="D6319" s="118"/>
      <c r="E6319" s="118"/>
      <c r="F6319" s="118"/>
      <c r="G6319" s="118"/>
      <c r="H6319" s="118"/>
      <c r="I6319" s="118"/>
      <c r="J6319" s="118"/>
      <c r="K6319" s="118"/>
      <c r="L6319" s="118"/>
      <c r="M6319" s="118"/>
      <c r="N6319" s="118"/>
      <c r="O6319" s="143" t="str">
        <f>IF(H6319="","",(S6319/S6319)&amp;":"&amp;ROUND(AH6319/S6319,2))</f>
        <v/>
      </c>
      <c r="P6319" s="118"/>
      <c r="Q6319" s="118"/>
      <c r="R6319" s="143" t="str">
        <f>IF(H6319="","",(S6319/S6319)&amp;":"&amp;ROUND(AI6319/S6319,2))</f>
        <v/>
      </c>
      <c r="S6319" s="144" t="str">
        <f t="shared" si="1181"/>
        <v/>
      </c>
      <c r="T6319" s="145" t="str">
        <f t="shared" si="1182"/>
        <v/>
      </c>
      <c r="U6319" s="118"/>
      <c r="V6319" s="145" t="str">
        <f t="shared" si="1183"/>
        <v/>
      </c>
      <c r="W6319" s="144" t="str">
        <f t="shared" si="1184"/>
        <v/>
      </c>
      <c r="X6319" s="146" t="str">
        <f>IF(C6319="","",IF(OR(C6319="Trade",C6319="Multi Position"),(X6318+V6319),IF(C6319="Deposit",(X6318+AE6319),IF(C6319="Withdrawal",(X6318-AE6319)))))</f>
        <v/>
      </c>
      <c r="Y6319" s="145" t="str">
        <f t="shared" si="1185"/>
        <v/>
      </c>
      <c r="Z6319" s="118"/>
      <c r="AA6319" s="118"/>
      <c r="AB6319" s="118"/>
      <c r="AC6319" s="118"/>
      <c r="AD6319" s="118"/>
      <c r="AE6319" s="139"/>
      <c r="AF6319" s="118"/>
      <c r="AG6319" s="118"/>
      <c r="AH6319" s="147" t="str">
        <f t="shared" si="1186"/>
        <v/>
      </c>
      <c r="AI6319" s="147" t="str">
        <f t="shared" si="1187"/>
        <v/>
      </c>
      <c r="AJ6319" s="148" t="str">
        <f t="shared" si="1176"/>
        <v/>
      </c>
      <c r="AK6319" s="148" t="str">
        <f t="shared" si="1177"/>
        <v/>
      </c>
      <c r="AL6319" s="147" t="str">
        <f t="shared" si="1178"/>
        <v/>
      </c>
      <c r="AM6319" s="147" t="str">
        <f t="shared" si="1179"/>
        <v/>
      </c>
      <c r="AN6319" s="147" t="str">
        <f t="shared" si="1180"/>
        <v/>
      </c>
      <c r="AO6319" s="118"/>
    </row>
    <row r="6320" spans="1:41">
      <c r="A6320" s="118"/>
      <c r="B6320" s="118"/>
      <c r="C6320" s="118"/>
      <c r="D6320" s="118"/>
      <c r="E6320" s="118"/>
      <c r="F6320" s="118"/>
      <c r="G6320" s="118"/>
      <c r="H6320" s="118"/>
      <c r="I6320" s="118"/>
      <c r="J6320" s="118"/>
      <c r="K6320" s="118"/>
      <c r="L6320" s="118"/>
      <c r="M6320" s="118"/>
      <c r="N6320" s="118"/>
      <c r="O6320" s="143" t="str">
        <f>IF(H6320="","",(S6320/S6320)&amp;":"&amp;ROUND(AH6320/S6320,2))</f>
        <v/>
      </c>
      <c r="P6320" s="118"/>
      <c r="Q6320" s="118"/>
      <c r="R6320" s="143" t="str">
        <f>IF(H6320="","",(S6320/S6320)&amp;":"&amp;ROUND(AI6320/S6320,2))</f>
        <v/>
      </c>
      <c r="S6320" s="144" t="str">
        <f t="shared" si="1181"/>
        <v/>
      </c>
      <c r="T6320" s="145" t="str">
        <f t="shared" si="1182"/>
        <v/>
      </c>
      <c r="U6320" s="118"/>
      <c r="V6320" s="145" t="str">
        <f t="shared" si="1183"/>
        <v/>
      </c>
      <c r="W6320" s="144" t="str">
        <f t="shared" si="1184"/>
        <v/>
      </c>
      <c r="X6320" s="146" t="str">
        <f>IF(C6320="","",IF(OR(C6320="Trade",C6320="Multi Position"),(X6319+V6320),IF(C6320="Deposit",(X6319+AE6320),IF(C6320="Withdrawal",(X6319-AE6320)))))</f>
        <v/>
      </c>
      <c r="Y6320" s="145" t="str">
        <f t="shared" si="1185"/>
        <v/>
      </c>
      <c r="Z6320" s="118"/>
      <c r="AA6320" s="118"/>
      <c r="AB6320" s="118"/>
      <c r="AC6320" s="118"/>
      <c r="AD6320" s="118"/>
      <c r="AE6320" s="139"/>
      <c r="AF6320" s="118"/>
      <c r="AG6320" s="118"/>
      <c r="AH6320" s="147" t="str">
        <f t="shared" si="1186"/>
        <v/>
      </c>
      <c r="AI6320" s="147" t="str">
        <f t="shared" si="1187"/>
        <v/>
      </c>
      <c r="AJ6320" s="148" t="str">
        <f t="shared" si="1176"/>
        <v/>
      </c>
      <c r="AK6320" s="148" t="str">
        <f t="shared" si="1177"/>
        <v/>
      </c>
      <c r="AL6320" s="147" t="str">
        <f t="shared" si="1178"/>
        <v/>
      </c>
      <c r="AM6320" s="147" t="str">
        <f t="shared" si="1179"/>
        <v/>
      </c>
      <c r="AN6320" s="147" t="str">
        <f t="shared" si="1180"/>
        <v/>
      </c>
      <c r="AO6320" s="118"/>
    </row>
    <row r="6321" spans="1:41">
      <c r="A6321" s="118"/>
      <c r="B6321" s="118"/>
      <c r="C6321" s="118"/>
      <c r="D6321" s="118"/>
      <c r="E6321" s="118"/>
      <c r="F6321" s="118"/>
      <c r="G6321" s="118"/>
      <c r="H6321" s="118"/>
      <c r="I6321" s="118"/>
      <c r="J6321" s="118"/>
      <c r="K6321" s="118"/>
      <c r="L6321" s="118"/>
      <c r="M6321" s="118"/>
      <c r="N6321" s="118"/>
      <c r="O6321" s="143" t="str">
        <f>IF(H6321="","",(S6321/S6321)&amp;":"&amp;ROUND(AH6321/S6321,2))</f>
        <v/>
      </c>
      <c r="P6321" s="118"/>
      <c r="Q6321" s="118"/>
      <c r="R6321" s="143" t="str">
        <f>IF(H6321="","",(S6321/S6321)&amp;":"&amp;ROUND(AI6321/S6321,2))</f>
        <v/>
      </c>
      <c r="S6321" s="144" t="str">
        <f t="shared" si="1181"/>
        <v/>
      </c>
      <c r="T6321" s="145" t="str">
        <f t="shared" si="1182"/>
        <v/>
      </c>
      <c r="U6321" s="118"/>
      <c r="V6321" s="145" t="str">
        <f t="shared" si="1183"/>
        <v/>
      </c>
      <c r="W6321" s="144" t="str">
        <f t="shared" si="1184"/>
        <v/>
      </c>
      <c r="X6321" s="146" t="str">
        <f>IF(C6321="","",IF(OR(C6321="Trade",C6321="Multi Position"),(X6320+V6321),IF(C6321="Deposit",(X6320+AE6321),IF(C6321="Withdrawal",(X6320-AE6321)))))</f>
        <v/>
      </c>
      <c r="Y6321" s="145" t="str">
        <f t="shared" si="1185"/>
        <v/>
      </c>
      <c r="Z6321" s="118"/>
      <c r="AA6321" s="118"/>
      <c r="AB6321" s="118"/>
      <c r="AC6321" s="118"/>
      <c r="AD6321" s="118"/>
      <c r="AE6321" s="139"/>
      <c r="AF6321" s="118"/>
      <c r="AG6321" s="118"/>
      <c r="AH6321" s="147" t="str">
        <f t="shared" si="1186"/>
        <v/>
      </c>
      <c r="AI6321" s="147" t="str">
        <f t="shared" si="1187"/>
        <v/>
      </c>
      <c r="AJ6321" s="148" t="str">
        <f t="shared" si="1176"/>
        <v/>
      </c>
      <c r="AK6321" s="148" t="str">
        <f t="shared" si="1177"/>
        <v/>
      </c>
      <c r="AL6321" s="147" t="str">
        <f t="shared" si="1178"/>
        <v/>
      </c>
      <c r="AM6321" s="147" t="str">
        <f t="shared" si="1179"/>
        <v/>
      </c>
      <c r="AN6321" s="147" t="str">
        <f t="shared" si="1180"/>
        <v/>
      </c>
      <c r="AO6321" s="118"/>
    </row>
    <row r="6322" spans="1:41">
      <c r="A6322" s="118"/>
      <c r="B6322" s="118"/>
      <c r="C6322" s="118"/>
      <c r="D6322" s="118"/>
      <c r="E6322" s="118"/>
      <c r="F6322" s="118"/>
      <c r="G6322" s="118"/>
      <c r="H6322" s="118"/>
      <c r="I6322" s="118"/>
      <c r="J6322" s="118"/>
      <c r="K6322" s="118"/>
      <c r="L6322" s="118"/>
      <c r="M6322" s="118"/>
      <c r="N6322" s="118"/>
      <c r="O6322" s="143" t="str">
        <f>IF(H6322="","",(S6322/S6322)&amp;":"&amp;ROUND(AH6322/S6322,2))</f>
        <v/>
      </c>
      <c r="P6322" s="118"/>
      <c r="Q6322" s="118"/>
      <c r="R6322" s="143" t="str">
        <f>IF(H6322="","",(S6322/S6322)&amp;":"&amp;ROUND(AI6322/S6322,2))</f>
        <v/>
      </c>
      <c r="S6322" s="144" t="str">
        <f t="shared" si="1181"/>
        <v/>
      </c>
      <c r="T6322" s="145" t="str">
        <f t="shared" si="1182"/>
        <v/>
      </c>
      <c r="U6322" s="118"/>
      <c r="V6322" s="145" t="str">
        <f t="shared" si="1183"/>
        <v/>
      </c>
      <c r="W6322" s="144" t="str">
        <f t="shared" si="1184"/>
        <v/>
      </c>
      <c r="X6322" s="146" t="str">
        <f>IF(C6322="","",IF(OR(C6322="Trade",C6322="Multi Position"),(X6321+V6322),IF(C6322="Deposit",(X6321+AE6322),IF(C6322="Withdrawal",(X6321-AE6322)))))</f>
        <v/>
      </c>
      <c r="Y6322" s="145" t="str">
        <f t="shared" si="1185"/>
        <v/>
      </c>
      <c r="Z6322" s="118"/>
      <c r="AA6322" s="118"/>
      <c r="AB6322" s="118"/>
      <c r="AC6322" s="118"/>
      <c r="AD6322" s="118"/>
      <c r="AE6322" s="139"/>
      <c r="AF6322" s="118"/>
      <c r="AG6322" s="118"/>
      <c r="AH6322" s="147" t="str">
        <f t="shared" si="1186"/>
        <v/>
      </c>
      <c r="AI6322" s="147" t="str">
        <f t="shared" si="1187"/>
        <v/>
      </c>
      <c r="AJ6322" s="148" t="str">
        <f t="shared" si="1176"/>
        <v/>
      </c>
      <c r="AK6322" s="148" t="str">
        <f t="shared" si="1177"/>
        <v/>
      </c>
      <c r="AL6322" s="147" t="str">
        <f t="shared" si="1178"/>
        <v/>
      </c>
      <c r="AM6322" s="147" t="str">
        <f t="shared" si="1179"/>
        <v/>
      </c>
      <c r="AN6322" s="147" t="str">
        <f t="shared" si="1180"/>
        <v/>
      </c>
      <c r="AO6322" s="118"/>
    </row>
    <row r="6323" spans="1:41">
      <c r="A6323" s="118"/>
      <c r="B6323" s="118"/>
      <c r="C6323" s="118"/>
      <c r="D6323" s="118"/>
      <c r="E6323" s="118"/>
      <c r="F6323" s="118"/>
      <c r="G6323" s="118"/>
      <c r="H6323" s="118"/>
      <c r="I6323" s="118"/>
      <c r="J6323" s="118"/>
      <c r="K6323" s="118"/>
      <c r="L6323" s="118"/>
      <c r="M6323" s="118"/>
      <c r="N6323" s="118"/>
      <c r="O6323" s="143" t="str">
        <f>IF(H6323="","",(S6323/S6323)&amp;":"&amp;ROUND(AH6323/S6323,2))</f>
        <v/>
      </c>
      <c r="P6323" s="118"/>
      <c r="Q6323" s="118"/>
      <c r="R6323" s="143" t="str">
        <f>IF(H6323="","",(S6323/S6323)&amp;":"&amp;ROUND(AI6323/S6323,2))</f>
        <v/>
      </c>
      <c r="S6323" s="144" t="str">
        <f t="shared" si="1181"/>
        <v/>
      </c>
      <c r="T6323" s="145" t="str">
        <f t="shared" si="1182"/>
        <v/>
      </c>
      <c r="U6323" s="118"/>
      <c r="V6323" s="145" t="str">
        <f t="shared" si="1183"/>
        <v/>
      </c>
      <c r="W6323" s="144" t="str">
        <f t="shared" si="1184"/>
        <v/>
      </c>
      <c r="X6323" s="146" t="str">
        <f>IF(C6323="","",IF(OR(C6323="Trade",C6323="Multi Position"),(X6322+V6323),IF(C6323="Deposit",(X6322+AE6323),IF(C6323="Withdrawal",(X6322-AE6323)))))</f>
        <v/>
      </c>
      <c r="Y6323" s="145" t="str">
        <f t="shared" si="1185"/>
        <v/>
      </c>
      <c r="Z6323" s="118"/>
      <c r="AA6323" s="118"/>
      <c r="AB6323" s="118"/>
      <c r="AC6323" s="118"/>
      <c r="AD6323" s="118"/>
      <c r="AE6323" s="139"/>
      <c r="AF6323" s="118"/>
      <c r="AG6323" s="118"/>
      <c r="AH6323" s="147" t="str">
        <f t="shared" si="1186"/>
        <v/>
      </c>
      <c r="AI6323" s="147" t="str">
        <f t="shared" si="1187"/>
        <v/>
      </c>
      <c r="AJ6323" s="148" t="str">
        <f t="shared" si="1176"/>
        <v/>
      </c>
      <c r="AK6323" s="148" t="str">
        <f t="shared" si="1177"/>
        <v/>
      </c>
      <c r="AL6323" s="147" t="str">
        <f t="shared" si="1178"/>
        <v/>
      </c>
      <c r="AM6323" s="147" t="str">
        <f t="shared" si="1179"/>
        <v/>
      </c>
      <c r="AN6323" s="147" t="str">
        <f t="shared" si="1180"/>
        <v/>
      </c>
      <c r="AO6323" s="118"/>
    </row>
    <row r="6324" spans="1:41">
      <c r="A6324" s="118"/>
      <c r="B6324" s="118"/>
      <c r="C6324" s="118"/>
      <c r="D6324" s="118"/>
      <c r="E6324" s="118"/>
      <c r="F6324" s="118"/>
      <c r="G6324" s="118"/>
      <c r="H6324" s="118"/>
      <c r="I6324" s="118"/>
      <c r="J6324" s="118"/>
      <c r="K6324" s="118"/>
      <c r="L6324" s="118"/>
      <c r="M6324" s="118"/>
      <c r="N6324" s="118"/>
      <c r="O6324" s="143" t="str">
        <f>IF(H6324="","",(S6324/S6324)&amp;":"&amp;ROUND(AH6324/S6324,2))</f>
        <v/>
      </c>
      <c r="P6324" s="118"/>
      <c r="Q6324" s="118"/>
      <c r="R6324" s="143" t="str">
        <f>IF(H6324="","",(S6324/S6324)&amp;":"&amp;ROUND(AI6324/S6324,2))</f>
        <v/>
      </c>
      <c r="S6324" s="144" t="str">
        <f t="shared" si="1181"/>
        <v/>
      </c>
      <c r="T6324" s="145" t="str">
        <f t="shared" si="1182"/>
        <v/>
      </c>
      <c r="U6324" s="118"/>
      <c r="V6324" s="145" t="str">
        <f t="shared" si="1183"/>
        <v/>
      </c>
      <c r="W6324" s="144" t="str">
        <f t="shared" si="1184"/>
        <v/>
      </c>
      <c r="X6324" s="146" t="str">
        <f>IF(C6324="","",IF(OR(C6324="Trade",C6324="Multi Position"),(X6323+V6324),IF(C6324="Deposit",(X6323+AE6324),IF(C6324="Withdrawal",(X6323-AE6324)))))</f>
        <v/>
      </c>
      <c r="Y6324" s="145" t="str">
        <f t="shared" si="1185"/>
        <v/>
      </c>
      <c r="Z6324" s="118"/>
      <c r="AA6324" s="118"/>
      <c r="AB6324" s="118"/>
      <c r="AC6324" s="118"/>
      <c r="AD6324" s="118"/>
      <c r="AE6324" s="139"/>
      <c r="AF6324" s="118"/>
      <c r="AG6324" s="118"/>
      <c r="AH6324" s="147" t="str">
        <f t="shared" si="1186"/>
        <v/>
      </c>
      <c r="AI6324" s="147" t="str">
        <f t="shared" si="1187"/>
        <v/>
      </c>
      <c r="AJ6324" s="148" t="str">
        <f t="shared" si="1176"/>
        <v/>
      </c>
      <c r="AK6324" s="148" t="str">
        <f t="shared" si="1177"/>
        <v/>
      </c>
      <c r="AL6324" s="147" t="str">
        <f t="shared" si="1178"/>
        <v/>
      </c>
      <c r="AM6324" s="147" t="str">
        <f t="shared" si="1179"/>
        <v/>
      </c>
      <c r="AN6324" s="147" t="str">
        <f t="shared" si="1180"/>
        <v/>
      </c>
      <c r="AO6324" s="118"/>
    </row>
    <row r="6325" spans="1:41">
      <c r="A6325" s="118"/>
      <c r="B6325" s="118"/>
      <c r="C6325" s="118"/>
      <c r="D6325" s="118"/>
      <c r="E6325" s="118"/>
      <c r="F6325" s="118"/>
      <c r="G6325" s="118"/>
      <c r="H6325" s="118"/>
      <c r="I6325" s="118"/>
      <c r="J6325" s="118"/>
      <c r="K6325" s="118"/>
      <c r="L6325" s="118"/>
      <c r="M6325" s="118"/>
      <c r="N6325" s="118"/>
      <c r="O6325" s="143" t="str">
        <f>IF(H6325="","",(S6325/S6325)&amp;":"&amp;ROUND(AH6325/S6325,2))</f>
        <v/>
      </c>
      <c r="P6325" s="118"/>
      <c r="Q6325" s="118"/>
      <c r="R6325" s="143" t="str">
        <f>IF(H6325="","",(S6325/S6325)&amp;":"&amp;ROUND(AI6325/S6325,2))</f>
        <v/>
      </c>
      <c r="S6325" s="144" t="str">
        <f t="shared" si="1181"/>
        <v/>
      </c>
      <c r="T6325" s="145" t="str">
        <f t="shared" si="1182"/>
        <v/>
      </c>
      <c r="U6325" s="118"/>
      <c r="V6325" s="145" t="str">
        <f t="shared" si="1183"/>
        <v/>
      </c>
      <c r="W6325" s="144" t="str">
        <f t="shared" si="1184"/>
        <v/>
      </c>
      <c r="X6325" s="146" t="str">
        <f>IF(C6325="","",IF(OR(C6325="Trade",C6325="Multi Position"),(X6324+V6325),IF(C6325="Deposit",(X6324+AE6325),IF(C6325="Withdrawal",(X6324-AE6325)))))</f>
        <v/>
      </c>
      <c r="Y6325" s="145" t="str">
        <f t="shared" si="1185"/>
        <v/>
      </c>
      <c r="Z6325" s="118"/>
      <c r="AA6325" s="118"/>
      <c r="AB6325" s="118"/>
      <c r="AC6325" s="118"/>
      <c r="AD6325" s="118"/>
      <c r="AE6325" s="139"/>
      <c r="AF6325" s="118"/>
      <c r="AG6325" s="118"/>
      <c r="AH6325" s="147" t="str">
        <f t="shared" si="1186"/>
        <v/>
      </c>
      <c r="AI6325" s="147" t="str">
        <f t="shared" si="1187"/>
        <v/>
      </c>
      <c r="AJ6325" s="148" t="str">
        <f t="shared" si="1176"/>
        <v/>
      </c>
      <c r="AK6325" s="148" t="str">
        <f t="shared" si="1177"/>
        <v/>
      </c>
      <c r="AL6325" s="147" t="str">
        <f t="shared" si="1178"/>
        <v/>
      </c>
      <c r="AM6325" s="147" t="str">
        <f t="shared" si="1179"/>
        <v/>
      </c>
      <c r="AN6325" s="147" t="str">
        <f t="shared" si="1180"/>
        <v/>
      </c>
      <c r="AO6325" s="118"/>
    </row>
    <row r="6326" spans="1:41">
      <c r="A6326" s="118"/>
      <c r="B6326" s="118"/>
      <c r="C6326" s="118"/>
      <c r="D6326" s="118"/>
      <c r="E6326" s="118"/>
      <c r="F6326" s="118"/>
      <c r="G6326" s="118"/>
      <c r="H6326" s="118"/>
      <c r="I6326" s="118"/>
      <c r="J6326" s="118"/>
      <c r="K6326" s="118"/>
      <c r="L6326" s="118"/>
      <c r="M6326" s="118"/>
      <c r="N6326" s="118"/>
      <c r="O6326" s="143" t="str">
        <f>IF(H6326="","",(S6326/S6326)&amp;":"&amp;ROUND(AH6326/S6326,2))</f>
        <v/>
      </c>
      <c r="P6326" s="118"/>
      <c r="Q6326" s="118"/>
      <c r="R6326" s="143" t="str">
        <f>IF(H6326="","",(S6326/S6326)&amp;":"&amp;ROUND(AI6326/S6326,2))</f>
        <v/>
      </c>
      <c r="S6326" s="144" t="str">
        <f t="shared" si="1181"/>
        <v/>
      </c>
      <c r="T6326" s="145" t="str">
        <f t="shared" si="1182"/>
        <v/>
      </c>
      <c r="U6326" s="118"/>
      <c r="V6326" s="145" t="str">
        <f t="shared" si="1183"/>
        <v/>
      </c>
      <c r="W6326" s="144" t="str">
        <f t="shared" si="1184"/>
        <v/>
      </c>
      <c r="X6326" s="146" t="str">
        <f>IF(C6326="","",IF(OR(C6326="Trade",C6326="Multi Position"),(X6325+V6326),IF(C6326="Deposit",(X6325+AE6326),IF(C6326="Withdrawal",(X6325-AE6326)))))</f>
        <v/>
      </c>
      <c r="Y6326" s="145" t="str">
        <f t="shared" si="1185"/>
        <v/>
      </c>
      <c r="Z6326" s="118"/>
      <c r="AA6326" s="118"/>
      <c r="AB6326" s="118"/>
      <c r="AC6326" s="118"/>
      <c r="AD6326" s="118"/>
      <c r="AE6326" s="139"/>
      <c r="AF6326" s="118"/>
      <c r="AG6326" s="118"/>
      <c r="AH6326" s="147" t="str">
        <f t="shared" si="1186"/>
        <v/>
      </c>
      <c r="AI6326" s="147" t="str">
        <f t="shared" si="1187"/>
        <v/>
      </c>
      <c r="AJ6326" s="148" t="str">
        <f t="shared" si="1176"/>
        <v/>
      </c>
      <c r="AK6326" s="148" t="str">
        <f t="shared" si="1177"/>
        <v/>
      </c>
      <c r="AL6326" s="147" t="str">
        <f t="shared" si="1178"/>
        <v/>
      </c>
      <c r="AM6326" s="147" t="str">
        <f t="shared" si="1179"/>
        <v/>
      </c>
      <c r="AN6326" s="147" t="str">
        <f t="shared" si="1180"/>
        <v/>
      </c>
      <c r="AO6326" s="118"/>
    </row>
    <row r="6327" spans="1:41">
      <c r="A6327" s="118"/>
      <c r="B6327" s="118"/>
      <c r="C6327" s="118"/>
      <c r="D6327" s="118"/>
      <c r="E6327" s="118"/>
      <c r="F6327" s="118"/>
      <c r="G6327" s="118"/>
      <c r="H6327" s="118"/>
      <c r="I6327" s="118"/>
      <c r="J6327" s="118"/>
      <c r="K6327" s="118"/>
      <c r="L6327" s="118"/>
      <c r="M6327" s="118"/>
      <c r="N6327" s="118"/>
      <c r="O6327" s="143" t="str">
        <f>IF(H6327="","",(S6327/S6327)&amp;":"&amp;ROUND(AH6327/S6327,2))</f>
        <v/>
      </c>
      <c r="P6327" s="118"/>
      <c r="Q6327" s="118"/>
      <c r="R6327" s="143" t="str">
        <f>IF(H6327="","",(S6327/S6327)&amp;":"&amp;ROUND(AI6327/S6327,2))</f>
        <v/>
      </c>
      <c r="S6327" s="144" t="str">
        <f t="shared" si="1181"/>
        <v/>
      </c>
      <c r="T6327" s="145" t="str">
        <f t="shared" si="1182"/>
        <v/>
      </c>
      <c r="U6327" s="118"/>
      <c r="V6327" s="145" t="str">
        <f t="shared" si="1183"/>
        <v/>
      </c>
      <c r="W6327" s="144" t="str">
        <f t="shared" si="1184"/>
        <v/>
      </c>
      <c r="X6327" s="146" t="str">
        <f>IF(C6327="","",IF(OR(C6327="Trade",C6327="Multi Position"),(X6326+V6327),IF(C6327="Deposit",(X6326+AE6327),IF(C6327="Withdrawal",(X6326-AE6327)))))</f>
        <v/>
      </c>
      <c r="Y6327" s="145" t="str">
        <f t="shared" si="1185"/>
        <v/>
      </c>
      <c r="Z6327" s="118"/>
      <c r="AA6327" s="118"/>
      <c r="AB6327" s="118"/>
      <c r="AC6327" s="118"/>
      <c r="AD6327" s="118"/>
      <c r="AE6327" s="139"/>
      <c r="AF6327" s="118"/>
      <c r="AG6327" s="118"/>
      <c r="AH6327" s="147" t="str">
        <f t="shared" si="1186"/>
        <v/>
      </c>
      <c r="AI6327" s="147" t="str">
        <f t="shared" si="1187"/>
        <v/>
      </c>
      <c r="AJ6327" s="148" t="str">
        <f t="shared" si="1176"/>
        <v/>
      </c>
      <c r="AK6327" s="148" t="str">
        <f t="shared" si="1177"/>
        <v/>
      </c>
      <c r="AL6327" s="147" t="str">
        <f t="shared" si="1178"/>
        <v/>
      </c>
      <c r="AM6327" s="147" t="str">
        <f t="shared" si="1179"/>
        <v/>
      </c>
      <c r="AN6327" s="147" t="str">
        <f t="shared" si="1180"/>
        <v/>
      </c>
      <c r="AO6327" s="118"/>
    </row>
    <row r="6328" spans="1:41">
      <c r="A6328" s="118"/>
      <c r="B6328" s="118"/>
      <c r="C6328" s="118"/>
      <c r="D6328" s="118"/>
      <c r="E6328" s="118"/>
      <c r="F6328" s="118"/>
      <c r="G6328" s="118"/>
      <c r="H6328" s="118"/>
      <c r="I6328" s="118"/>
      <c r="J6328" s="118"/>
      <c r="K6328" s="118"/>
      <c r="L6328" s="118"/>
      <c r="M6328" s="118"/>
      <c r="N6328" s="118"/>
      <c r="O6328" s="143" t="str">
        <f>IF(H6328="","",(S6328/S6328)&amp;":"&amp;ROUND(AH6328/S6328,2))</f>
        <v/>
      </c>
      <c r="P6328" s="118"/>
      <c r="Q6328" s="118"/>
      <c r="R6328" s="143" t="str">
        <f>IF(H6328="","",(S6328/S6328)&amp;":"&amp;ROUND(AI6328/S6328,2))</f>
        <v/>
      </c>
      <c r="S6328" s="144" t="str">
        <f t="shared" si="1181"/>
        <v/>
      </c>
      <c r="T6328" s="145" t="str">
        <f t="shared" si="1182"/>
        <v/>
      </c>
      <c r="U6328" s="118"/>
      <c r="V6328" s="145" t="str">
        <f t="shared" si="1183"/>
        <v/>
      </c>
      <c r="W6328" s="144" t="str">
        <f t="shared" si="1184"/>
        <v/>
      </c>
      <c r="X6328" s="146" t="str">
        <f>IF(C6328="","",IF(OR(C6328="Trade",C6328="Multi Position"),(X6327+V6328),IF(C6328="Deposit",(X6327+AE6328),IF(C6328="Withdrawal",(X6327-AE6328)))))</f>
        <v/>
      </c>
      <c r="Y6328" s="145" t="str">
        <f t="shared" si="1185"/>
        <v/>
      </c>
      <c r="Z6328" s="118"/>
      <c r="AA6328" s="118"/>
      <c r="AB6328" s="118"/>
      <c r="AC6328" s="118"/>
      <c r="AD6328" s="118"/>
      <c r="AE6328" s="139"/>
      <c r="AF6328" s="118"/>
      <c r="AG6328" s="118"/>
      <c r="AH6328" s="147" t="str">
        <f t="shared" si="1186"/>
        <v/>
      </c>
      <c r="AI6328" s="147" t="str">
        <f t="shared" si="1187"/>
        <v/>
      </c>
      <c r="AJ6328" s="148" t="str">
        <f t="shared" si="1176"/>
        <v/>
      </c>
      <c r="AK6328" s="148" t="str">
        <f t="shared" si="1177"/>
        <v/>
      </c>
      <c r="AL6328" s="147" t="str">
        <f t="shared" si="1178"/>
        <v/>
      </c>
      <c r="AM6328" s="147" t="str">
        <f t="shared" si="1179"/>
        <v/>
      </c>
      <c r="AN6328" s="147" t="str">
        <f t="shared" si="1180"/>
        <v/>
      </c>
      <c r="AO6328" s="118"/>
    </row>
    <row r="6329" spans="1:41">
      <c r="A6329" s="118"/>
      <c r="B6329" s="118"/>
      <c r="C6329" s="118"/>
      <c r="D6329" s="118"/>
      <c r="E6329" s="118"/>
      <c r="F6329" s="118"/>
      <c r="G6329" s="118"/>
      <c r="H6329" s="118"/>
      <c r="I6329" s="118"/>
      <c r="J6329" s="118"/>
      <c r="K6329" s="118"/>
      <c r="L6329" s="118"/>
      <c r="M6329" s="118"/>
      <c r="N6329" s="118"/>
      <c r="O6329" s="143" t="str">
        <f>IF(H6329="","",(S6329/S6329)&amp;":"&amp;ROUND(AH6329/S6329,2))</f>
        <v/>
      </c>
      <c r="P6329" s="118"/>
      <c r="Q6329" s="118"/>
      <c r="R6329" s="143" t="str">
        <f>IF(H6329="","",(S6329/S6329)&amp;":"&amp;ROUND(AI6329/S6329,2))</f>
        <v/>
      </c>
      <c r="S6329" s="144" t="str">
        <f t="shared" si="1181"/>
        <v/>
      </c>
      <c r="T6329" s="145" t="str">
        <f t="shared" si="1182"/>
        <v/>
      </c>
      <c r="U6329" s="118"/>
      <c r="V6329" s="145" t="str">
        <f t="shared" si="1183"/>
        <v/>
      </c>
      <c r="W6329" s="144" t="str">
        <f t="shared" si="1184"/>
        <v/>
      </c>
      <c r="X6329" s="146" t="str">
        <f>IF(C6329="","",IF(OR(C6329="Trade",C6329="Multi Position"),(X6328+V6329),IF(C6329="Deposit",(X6328+AE6329),IF(C6329="Withdrawal",(X6328-AE6329)))))</f>
        <v/>
      </c>
      <c r="Y6329" s="145" t="str">
        <f t="shared" si="1185"/>
        <v/>
      </c>
      <c r="Z6329" s="118"/>
      <c r="AA6329" s="118"/>
      <c r="AB6329" s="118"/>
      <c r="AC6329" s="118"/>
      <c r="AD6329" s="118"/>
      <c r="AE6329" s="139"/>
      <c r="AF6329" s="118"/>
      <c r="AG6329" s="118"/>
      <c r="AH6329" s="147" t="str">
        <f t="shared" si="1186"/>
        <v/>
      </c>
      <c r="AI6329" s="147" t="str">
        <f t="shared" si="1187"/>
        <v/>
      </c>
      <c r="AJ6329" s="148" t="str">
        <f t="shared" si="1176"/>
        <v/>
      </c>
      <c r="AK6329" s="148" t="str">
        <f t="shared" si="1177"/>
        <v/>
      </c>
      <c r="AL6329" s="147" t="str">
        <f t="shared" si="1178"/>
        <v/>
      </c>
      <c r="AM6329" s="147" t="str">
        <f t="shared" si="1179"/>
        <v/>
      </c>
      <c r="AN6329" s="147" t="str">
        <f t="shared" si="1180"/>
        <v/>
      </c>
      <c r="AO6329" s="118"/>
    </row>
    <row r="6330" spans="1:41">
      <c r="A6330" s="118"/>
      <c r="B6330" s="118"/>
      <c r="C6330" s="118"/>
      <c r="D6330" s="118"/>
      <c r="E6330" s="118"/>
      <c r="F6330" s="118"/>
      <c r="G6330" s="118"/>
      <c r="H6330" s="118"/>
      <c r="I6330" s="118"/>
      <c r="J6330" s="118"/>
      <c r="K6330" s="118"/>
      <c r="L6330" s="118"/>
      <c r="M6330" s="118"/>
      <c r="N6330" s="118"/>
      <c r="O6330" s="143" t="str">
        <f>IF(H6330="","",(S6330/S6330)&amp;":"&amp;ROUND(AH6330/S6330,2))</f>
        <v/>
      </c>
      <c r="P6330" s="118"/>
      <c r="Q6330" s="118"/>
      <c r="R6330" s="143" t="str">
        <f>IF(H6330="","",(S6330/S6330)&amp;":"&amp;ROUND(AI6330/S6330,2))</f>
        <v/>
      </c>
      <c r="S6330" s="144" t="str">
        <f t="shared" si="1181"/>
        <v/>
      </c>
      <c r="T6330" s="145" t="str">
        <f t="shared" si="1182"/>
        <v/>
      </c>
      <c r="U6330" s="118"/>
      <c r="V6330" s="145" t="str">
        <f t="shared" si="1183"/>
        <v/>
      </c>
      <c r="W6330" s="144" t="str">
        <f t="shared" si="1184"/>
        <v/>
      </c>
      <c r="X6330" s="146" t="str">
        <f>IF(C6330="","",IF(OR(C6330="Trade",C6330="Multi Position"),(X6329+V6330),IF(C6330="Deposit",(X6329+AE6330),IF(C6330="Withdrawal",(X6329-AE6330)))))</f>
        <v/>
      </c>
      <c r="Y6330" s="145" t="str">
        <f t="shared" si="1185"/>
        <v/>
      </c>
      <c r="Z6330" s="118"/>
      <c r="AA6330" s="118"/>
      <c r="AB6330" s="118"/>
      <c r="AC6330" s="118"/>
      <c r="AD6330" s="118"/>
      <c r="AE6330" s="139"/>
      <c r="AF6330" s="118"/>
      <c r="AG6330" s="118"/>
      <c r="AH6330" s="147" t="str">
        <f t="shared" si="1186"/>
        <v/>
      </c>
      <c r="AI6330" s="147" t="str">
        <f t="shared" si="1187"/>
        <v/>
      </c>
      <c r="AJ6330" s="148" t="str">
        <f t="shared" si="1176"/>
        <v/>
      </c>
      <c r="AK6330" s="148" t="str">
        <f t="shared" si="1177"/>
        <v/>
      </c>
      <c r="AL6330" s="147" t="str">
        <f t="shared" si="1178"/>
        <v/>
      </c>
      <c r="AM6330" s="147" t="str">
        <f t="shared" si="1179"/>
        <v/>
      </c>
      <c r="AN6330" s="147" t="str">
        <f t="shared" si="1180"/>
        <v/>
      </c>
      <c r="AO6330" s="118"/>
    </row>
    <row r="6331" spans="1:41">
      <c r="A6331" s="118"/>
      <c r="B6331" s="118"/>
      <c r="C6331" s="118"/>
      <c r="D6331" s="118"/>
      <c r="E6331" s="118"/>
      <c r="F6331" s="118"/>
      <c r="G6331" s="118"/>
      <c r="H6331" s="118"/>
      <c r="I6331" s="118"/>
      <c r="J6331" s="118"/>
      <c r="K6331" s="118"/>
      <c r="L6331" s="118"/>
      <c r="M6331" s="118"/>
      <c r="N6331" s="118"/>
      <c r="O6331" s="143" t="str">
        <f>IF(H6331="","",(S6331/S6331)&amp;":"&amp;ROUND(AH6331/S6331,2))</f>
        <v/>
      </c>
      <c r="P6331" s="118"/>
      <c r="Q6331" s="118"/>
      <c r="R6331" s="143" t="str">
        <f>IF(H6331="","",(S6331/S6331)&amp;":"&amp;ROUND(AI6331/S6331,2))</f>
        <v/>
      </c>
      <c r="S6331" s="144" t="str">
        <f t="shared" si="1181"/>
        <v/>
      </c>
      <c r="T6331" s="145" t="str">
        <f t="shared" si="1182"/>
        <v/>
      </c>
      <c r="U6331" s="118"/>
      <c r="V6331" s="145" t="str">
        <f t="shared" si="1183"/>
        <v/>
      </c>
      <c r="W6331" s="144" t="str">
        <f t="shared" si="1184"/>
        <v/>
      </c>
      <c r="X6331" s="146" t="str">
        <f>IF(C6331="","",IF(OR(C6331="Trade",C6331="Multi Position"),(X6330+V6331),IF(C6331="Deposit",(X6330+AE6331),IF(C6331="Withdrawal",(X6330-AE6331)))))</f>
        <v/>
      </c>
      <c r="Y6331" s="145" t="str">
        <f t="shared" si="1185"/>
        <v/>
      </c>
      <c r="Z6331" s="118"/>
      <c r="AA6331" s="118"/>
      <c r="AB6331" s="118"/>
      <c r="AC6331" s="118"/>
      <c r="AD6331" s="118"/>
      <c r="AE6331" s="139"/>
      <c r="AF6331" s="118"/>
      <c r="AG6331" s="118"/>
      <c r="AH6331" s="147" t="str">
        <f t="shared" si="1186"/>
        <v/>
      </c>
      <c r="AI6331" s="147" t="str">
        <f t="shared" si="1187"/>
        <v/>
      </c>
      <c r="AJ6331" s="148" t="str">
        <f t="shared" si="1176"/>
        <v/>
      </c>
      <c r="AK6331" s="148" t="str">
        <f t="shared" si="1177"/>
        <v/>
      </c>
      <c r="AL6331" s="147" t="str">
        <f t="shared" si="1178"/>
        <v/>
      </c>
      <c r="AM6331" s="147" t="str">
        <f t="shared" si="1179"/>
        <v/>
      </c>
      <c r="AN6331" s="147" t="str">
        <f t="shared" si="1180"/>
        <v/>
      </c>
      <c r="AO6331" s="118"/>
    </row>
    <row r="6332" spans="1:41">
      <c r="A6332" s="118"/>
      <c r="B6332" s="118"/>
      <c r="C6332" s="118"/>
      <c r="D6332" s="118"/>
      <c r="E6332" s="118"/>
      <c r="F6332" s="118"/>
      <c r="G6332" s="118"/>
      <c r="H6332" s="118"/>
      <c r="I6332" s="118"/>
      <c r="J6332" s="118"/>
      <c r="K6332" s="118"/>
      <c r="L6332" s="118"/>
      <c r="M6332" s="118"/>
      <c r="N6332" s="118"/>
      <c r="O6332" s="143" t="str">
        <f>IF(H6332="","",(S6332/S6332)&amp;":"&amp;ROUND(AH6332/S6332,2))</f>
        <v/>
      </c>
      <c r="P6332" s="118"/>
      <c r="Q6332" s="118"/>
      <c r="R6332" s="143" t="str">
        <f>IF(H6332="","",(S6332/S6332)&amp;":"&amp;ROUND(AI6332/S6332,2))</f>
        <v/>
      </c>
      <c r="S6332" s="144" t="str">
        <f t="shared" si="1181"/>
        <v/>
      </c>
      <c r="T6332" s="145" t="str">
        <f t="shared" si="1182"/>
        <v/>
      </c>
      <c r="U6332" s="118"/>
      <c r="V6332" s="145" t="str">
        <f t="shared" si="1183"/>
        <v/>
      </c>
      <c r="W6332" s="144" t="str">
        <f t="shared" si="1184"/>
        <v/>
      </c>
      <c r="X6332" s="146" t="str">
        <f>IF(C6332="","",IF(OR(C6332="Trade",C6332="Multi Position"),(X6331+V6332),IF(C6332="Deposit",(X6331+AE6332),IF(C6332="Withdrawal",(X6331-AE6332)))))</f>
        <v/>
      </c>
      <c r="Y6332" s="145" t="str">
        <f t="shared" si="1185"/>
        <v/>
      </c>
      <c r="Z6332" s="118"/>
      <c r="AA6332" s="118"/>
      <c r="AB6332" s="118"/>
      <c r="AC6332" s="118"/>
      <c r="AD6332" s="118"/>
      <c r="AE6332" s="139"/>
      <c r="AF6332" s="118"/>
      <c r="AG6332" s="118"/>
      <c r="AH6332" s="147" t="str">
        <f t="shared" si="1186"/>
        <v/>
      </c>
      <c r="AI6332" s="147" t="str">
        <f t="shared" si="1187"/>
        <v/>
      </c>
      <c r="AJ6332" s="148" t="str">
        <f t="shared" si="1176"/>
        <v/>
      </c>
      <c r="AK6332" s="148" t="str">
        <f t="shared" si="1177"/>
        <v/>
      </c>
      <c r="AL6332" s="147" t="str">
        <f t="shared" si="1178"/>
        <v/>
      </c>
      <c r="AM6332" s="147" t="str">
        <f t="shared" si="1179"/>
        <v/>
      </c>
      <c r="AN6332" s="147" t="str">
        <f t="shared" si="1180"/>
        <v/>
      </c>
      <c r="AO6332" s="118"/>
    </row>
    <row r="6333" spans="1:41">
      <c r="A6333" s="118"/>
      <c r="B6333" s="118"/>
      <c r="C6333" s="118"/>
      <c r="D6333" s="118"/>
      <c r="E6333" s="118"/>
      <c r="F6333" s="118"/>
      <c r="G6333" s="118"/>
      <c r="H6333" s="118"/>
      <c r="I6333" s="118"/>
      <c r="J6333" s="118"/>
      <c r="K6333" s="118"/>
      <c r="L6333" s="118"/>
      <c r="M6333" s="118"/>
      <c r="N6333" s="118"/>
      <c r="O6333" s="143" t="str">
        <f>IF(H6333="","",(S6333/S6333)&amp;":"&amp;ROUND(AH6333/S6333,2))</f>
        <v/>
      </c>
      <c r="P6333" s="118"/>
      <c r="Q6333" s="118"/>
      <c r="R6333" s="143" t="str">
        <f>IF(H6333="","",(S6333/S6333)&amp;":"&amp;ROUND(AI6333/S6333,2))</f>
        <v/>
      </c>
      <c r="S6333" s="144" t="str">
        <f t="shared" si="1181"/>
        <v/>
      </c>
      <c r="T6333" s="145" t="str">
        <f t="shared" si="1182"/>
        <v/>
      </c>
      <c r="U6333" s="118"/>
      <c r="V6333" s="145" t="str">
        <f t="shared" si="1183"/>
        <v/>
      </c>
      <c r="W6333" s="144" t="str">
        <f t="shared" si="1184"/>
        <v/>
      </c>
      <c r="X6333" s="146" t="str">
        <f>IF(C6333="","",IF(OR(C6333="Trade",C6333="Multi Position"),(X6332+V6333),IF(C6333="Deposit",(X6332+AE6333),IF(C6333="Withdrawal",(X6332-AE6333)))))</f>
        <v/>
      </c>
      <c r="Y6333" s="145" t="str">
        <f t="shared" si="1185"/>
        <v/>
      </c>
      <c r="Z6333" s="118"/>
      <c r="AA6333" s="118"/>
      <c r="AB6333" s="118"/>
      <c r="AC6333" s="118"/>
      <c r="AD6333" s="118"/>
      <c r="AE6333" s="139"/>
      <c r="AF6333" s="118"/>
      <c r="AG6333" s="118"/>
      <c r="AH6333" s="147" t="str">
        <f t="shared" si="1186"/>
        <v/>
      </c>
      <c r="AI6333" s="147" t="str">
        <f t="shared" si="1187"/>
        <v/>
      </c>
      <c r="AJ6333" s="148" t="str">
        <f t="shared" si="1176"/>
        <v/>
      </c>
      <c r="AK6333" s="148" t="str">
        <f t="shared" si="1177"/>
        <v/>
      </c>
      <c r="AL6333" s="147" t="str">
        <f t="shared" si="1178"/>
        <v/>
      </c>
      <c r="AM6333" s="147" t="str">
        <f t="shared" si="1179"/>
        <v/>
      </c>
      <c r="AN6333" s="147" t="str">
        <f t="shared" si="1180"/>
        <v/>
      </c>
      <c r="AO6333" s="118"/>
    </row>
    <row r="6334" spans="1:41">
      <c r="A6334" s="118"/>
      <c r="B6334" s="118"/>
      <c r="C6334" s="118"/>
      <c r="D6334" s="118"/>
      <c r="E6334" s="118"/>
      <c r="F6334" s="118"/>
      <c r="G6334" s="118"/>
      <c r="H6334" s="118"/>
      <c r="I6334" s="118"/>
      <c r="J6334" s="118"/>
      <c r="K6334" s="118"/>
      <c r="L6334" s="118"/>
      <c r="M6334" s="118"/>
      <c r="N6334" s="118"/>
      <c r="O6334" s="143" t="str">
        <f>IF(H6334="","",(S6334/S6334)&amp;":"&amp;ROUND(AH6334/S6334,2))</f>
        <v/>
      </c>
      <c r="P6334" s="118"/>
      <c r="Q6334" s="118"/>
      <c r="R6334" s="143" t="str">
        <f>IF(H6334="","",(S6334/S6334)&amp;":"&amp;ROUND(AI6334/S6334,2))</f>
        <v/>
      </c>
      <c r="S6334" s="144" t="str">
        <f t="shared" si="1181"/>
        <v/>
      </c>
      <c r="T6334" s="145" t="str">
        <f t="shared" si="1182"/>
        <v/>
      </c>
      <c r="U6334" s="118"/>
      <c r="V6334" s="145" t="str">
        <f t="shared" si="1183"/>
        <v/>
      </c>
      <c r="W6334" s="144" t="str">
        <f t="shared" si="1184"/>
        <v/>
      </c>
      <c r="X6334" s="146" t="str">
        <f>IF(C6334="","",IF(OR(C6334="Trade",C6334="Multi Position"),(X6333+V6334),IF(C6334="Deposit",(X6333+AE6334),IF(C6334="Withdrawal",(X6333-AE6334)))))</f>
        <v/>
      </c>
      <c r="Y6334" s="145" t="str">
        <f t="shared" si="1185"/>
        <v/>
      </c>
      <c r="Z6334" s="118"/>
      <c r="AA6334" s="118"/>
      <c r="AB6334" s="118"/>
      <c r="AC6334" s="118"/>
      <c r="AD6334" s="118"/>
      <c r="AE6334" s="139"/>
      <c r="AF6334" s="118"/>
      <c r="AG6334" s="118"/>
      <c r="AH6334" s="147" t="str">
        <f t="shared" si="1186"/>
        <v/>
      </c>
      <c r="AI6334" s="147" t="str">
        <f t="shared" si="1187"/>
        <v/>
      </c>
      <c r="AJ6334" s="148" t="str">
        <f t="shared" si="1176"/>
        <v/>
      </c>
      <c r="AK6334" s="148" t="str">
        <f t="shared" si="1177"/>
        <v/>
      </c>
      <c r="AL6334" s="147" t="str">
        <f t="shared" si="1178"/>
        <v/>
      </c>
      <c r="AM6334" s="147" t="str">
        <f t="shared" si="1179"/>
        <v/>
      </c>
      <c r="AN6334" s="147" t="str">
        <f t="shared" si="1180"/>
        <v/>
      </c>
      <c r="AO6334" s="118"/>
    </row>
    <row r="6335" spans="1:41">
      <c r="A6335" s="118"/>
      <c r="B6335" s="118"/>
      <c r="C6335" s="118"/>
      <c r="D6335" s="118"/>
      <c r="E6335" s="118"/>
      <c r="F6335" s="118"/>
      <c r="G6335" s="118"/>
      <c r="H6335" s="118"/>
      <c r="I6335" s="118"/>
      <c r="J6335" s="118"/>
      <c r="K6335" s="118"/>
      <c r="L6335" s="118"/>
      <c r="M6335" s="118"/>
      <c r="N6335" s="118"/>
      <c r="O6335" s="143" t="str">
        <f>IF(H6335="","",(S6335/S6335)&amp;":"&amp;ROUND(AH6335/S6335,2))</f>
        <v/>
      </c>
      <c r="P6335" s="118"/>
      <c r="Q6335" s="118"/>
      <c r="R6335" s="143" t="str">
        <f>IF(H6335="","",(S6335/S6335)&amp;":"&amp;ROUND(AI6335/S6335,2))</f>
        <v/>
      </c>
      <c r="S6335" s="144" t="str">
        <f t="shared" si="1181"/>
        <v/>
      </c>
      <c r="T6335" s="145" t="str">
        <f t="shared" si="1182"/>
        <v/>
      </c>
      <c r="U6335" s="118"/>
      <c r="V6335" s="145" t="str">
        <f t="shared" si="1183"/>
        <v/>
      </c>
      <c r="W6335" s="144" t="str">
        <f t="shared" si="1184"/>
        <v/>
      </c>
      <c r="X6335" s="146" t="str">
        <f>IF(C6335="","",IF(OR(C6335="Trade",C6335="Multi Position"),(X6334+V6335),IF(C6335="Deposit",(X6334+AE6335),IF(C6335="Withdrawal",(X6334-AE6335)))))</f>
        <v/>
      </c>
      <c r="Y6335" s="145" t="str">
        <f t="shared" si="1185"/>
        <v/>
      </c>
      <c r="Z6335" s="118"/>
      <c r="AA6335" s="118"/>
      <c r="AB6335" s="118"/>
      <c r="AC6335" s="118"/>
      <c r="AD6335" s="118"/>
      <c r="AE6335" s="139"/>
      <c r="AF6335" s="118"/>
      <c r="AG6335" s="118"/>
      <c r="AH6335" s="147" t="str">
        <f t="shared" si="1186"/>
        <v/>
      </c>
      <c r="AI6335" s="147" t="str">
        <f t="shared" si="1187"/>
        <v/>
      </c>
      <c r="AJ6335" s="148" t="str">
        <f t="shared" si="1176"/>
        <v/>
      </c>
      <c r="AK6335" s="148" t="str">
        <f t="shared" si="1177"/>
        <v/>
      </c>
      <c r="AL6335" s="147" t="str">
        <f t="shared" si="1178"/>
        <v/>
      </c>
      <c r="AM6335" s="147" t="str">
        <f t="shared" si="1179"/>
        <v/>
      </c>
      <c r="AN6335" s="147" t="str">
        <f t="shared" si="1180"/>
        <v/>
      </c>
      <c r="AO6335" s="118"/>
    </row>
    <row r="6336" spans="1:41">
      <c r="A6336" s="118"/>
      <c r="B6336" s="118"/>
      <c r="C6336" s="118"/>
      <c r="D6336" s="118"/>
      <c r="E6336" s="118"/>
      <c r="F6336" s="118"/>
      <c r="G6336" s="118"/>
      <c r="H6336" s="118"/>
      <c r="I6336" s="118"/>
      <c r="J6336" s="118"/>
      <c r="K6336" s="118"/>
      <c r="L6336" s="118"/>
      <c r="M6336" s="118"/>
      <c r="N6336" s="118"/>
      <c r="O6336" s="143" t="str">
        <f>IF(H6336="","",(S6336/S6336)&amp;":"&amp;ROUND(AH6336/S6336,2))</f>
        <v/>
      </c>
      <c r="P6336" s="118"/>
      <c r="Q6336" s="118"/>
      <c r="R6336" s="143" t="str">
        <f>IF(H6336="","",(S6336/S6336)&amp;":"&amp;ROUND(AI6336/S6336,2))</f>
        <v/>
      </c>
      <c r="S6336" s="144" t="str">
        <f t="shared" si="1181"/>
        <v/>
      </c>
      <c r="T6336" s="145" t="str">
        <f t="shared" si="1182"/>
        <v/>
      </c>
      <c r="U6336" s="118"/>
      <c r="V6336" s="145" t="str">
        <f t="shared" si="1183"/>
        <v/>
      </c>
      <c r="W6336" s="144" t="str">
        <f t="shared" si="1184"/>
        <v/>
      </c>
      <c r="X6336" s="146" t="str">
        <f>IF(C6336="","",IF(OR(C6336="Trade",C6336="Multi Position"),(X6335+V6336),IF(C6336="Deposit",(X6335+AE6336),IF(C6336="Withdrawal",(X6335-AE6336)))))</f>
        <v/>
      </c>
      <c r="Y6336" s="145" t="str">
        <f t="shared" si="1185"/>
        <v/>
      </c>
      <c r="Z6336" s="118"/>
      <c r="AA6336" s="118"/>
      <c r="AB6336" s="118"/>
      <c r="AC6336" s="118"/>
      <c r="AD6336" s="118"/>
      <c r="AE6336" s="139"/>
      <c r="AF6336" s="118"/>
      <c r="AG6336" s="118"/>
      <c r="AH6336" s="147" t="str">
        <f t="shared" si="1186"/>
        <v/>
      </c>
      <c r="AI6336" s="147" t="str">
        <f t="shared" si="1187"/>
        <v/>
      </c>
      <c r="AJ6336" s="148" t="str">
        <f t="shared" si="1176"/>
        <v/>
      </c>
      <c r="AK6336" s="148" t="str">
        <f t="shared" si="1177"/>
        <v/>
      </c>
      <c r="AL6336" s="147" t="str">
        <f t="shared" si="1178"/>
        <v/>
      </c>
      <c r="AM6336" s="147" t="str">
        <f t="shared" si="1179"/>
        <v/>
      </c>
      <c r="AN6336" s="147" t="str">
        <f t="shared" si="1180"/>
        <v/>
      </c>
      <c r="AO6336" s="118"/>
    </row>
    <row r="6337" spans="1:41">
      <c r="A6337" s="118"/>
      <c r="B6337" s="118"/>
      <c r="C6337" s="118"/>
      <c r="D6337" s="118"/>
      <c r="E6337" s="118"/>
      <c r="F6337" s="118"/>
      <c r="G6337" s="118"/>
      <c r="H6337" s="118"/>
      <c r="I6337" s="118"/>
      <c r="J6337" s="118"/>
      <c r="K6337" s="118"/>
      <c r="L6337" s="118"/>
      <c r="M6337" s="118"/>
      <c r="N6337" s="118"/>
      <c r="O6337" s="143" t="str">
        <f>IF(H6337="","",(S6337/S6337)&amp;":"&amp;ROUND(AH6337/S6337,2))</f>
        <v/>
      </c>
      <c r="P6337" s="118"/>
      <c r="Q6337" s="118"/>
      <c r="R6337" s="143" t="str">
        <f>IF(H6337="","",(S6337/S6337)&amp;":"&amp;ROUND(AI6337/S6337,2))</f>
        <v/>
      </c>
      <c r="S6337" s="144" t="str">
        <f t="shared" si="1181"/>
        <v/>
      </c>
      <c r="T6337" s="145" t="str">
        <f t="shared" si="1182"/>
        <v/>
      </c>
      <c r="U6337" s="118"/>
      <c r="V6337" s="145" t="str">
        <f t="shared" si="1183"/>
        <v/>
      </c>
      <c r="W6337" s="144" t="str">
        <f t="shared" si="1184"/>
        <v/>
      </c>
      <c r="X6337" s="146" t="str">
        <f>IF(C6337="","",IF(OR(C6337="Trade",C6337="Multi Position"),(X6336+V6337),IF(C6337="Deposit",(X6336+AE6337),IF(C6337="Withdrawal",(X6336-AE6337)))))</f>
        <v/>
      </c>
      <c r="Y6337" s="145" t="str">
        <f t="shared" si="1185"/>
        <v/>
      </c>
      <c r="Z6337" s="118"/>
      <c r="AA6337" s="118"/>
      <c r="AB6337" s="118"/>
      <c r="AC6337" s="118"/>
      <c r="AD6337" s="118"/>
      <c r="AE6337" s="139"/>
      <c r="AF6337" s="118"/>
      <c r="AG6337" s="118"/>
      <c r="AH6337" s="147" t="str">
        <f t="shared" si="1186"/>
        <v/>
      </c>
      <c r="AI6337" s="147" t="str">
        <f t="shared" si="1187"/>
        <v/>
      </c>
      <c r="AJ6337" s="148" t="str">
        <f t="shared" si="1176"/>
        <v/>
      </c>
      <c r="AK6337" s="148" t="str">
        <f t="shared" si="1177"/>
        <v/>
      </c>
      <c r="AL6337" s="147" t="str">
        <f t="shared" si="1178"/>
        <v/>
      </c>
      <c r="AM6337" s="147" t="str">
        <f t="shared" si="1179"/>
        <v/>
      </c>
      <c r="AN6337" s="147" t="str">
        <f t="shared" si="1180"/>
        <v/>
      </c>
      <c r="AO6337" s="118"/>
    </row>
    <row r="6338" spans="1:41">
      <c r="A6338" s="118"/>
      <c r="B6338" s="118"/>
      <c r="C6338" s="118"/>
      <c r="D6338" s="118"/>
      <c r="E6338" s="118"/>
      <c r="F6338" s="118"/>
      <c r="G6338" s="118"/>
      <c r="H6338" s="118"/>
      <c r="I6338" s="118"/>
      <c r="J6338" s="118"/>
      <c r="K6338" s="118"/>
      <c r="L6338" s="118"/>
      <c r="M6338" s="118"/>
      <c r="N6338" s="118"/>
      <c r="O6338" s="143" t="str">
        <f>IF(H6338="","",(S6338/S6338)&amp;":"&amp;ROUND(AH6338/S6338,2))</f>
        <v/>
      </c>
      <c r="P6338" s="118"/>
      <c r="Q6338" s="118"/>
      <c r="R6338" s="143" t="str">
        <f>IF(H6338="","",(S6338/S6338)&amp;":"&amp;ROUND(AI6338/S6338,2))</f>
        <v/>
      </c>
      <c r="S6338" s="144" t="str">
        <f t="shared" si="1181"/>
        <v/>
      </c>
      <c r="T6338" s="145" t="str">
        <f t="shared" si="1182"/>
        <v/>
      </c>
      <c r="U6338" s="118"/>
      <c r="V6338" s="145" t="str">
        <f t="shared" si="1183"/>
        <v/>
      </c>
      <c r="W6338" s="144" t="str">
        <f t="shared" si="1184"/>
        <v/>
      </c>
      <c r="X6338" s="146" t="str">
        <f>IF(C6338="","",IF(OR(C6338="Trade",C6338="Multi Position"),(X6337+V6338),IF(C6338="Deposit",(X6337+AE6338),IF(C6338="Withdrawal",(X6337-AE6338)))))</f>
        <v/>
      </c>
      <c r="Y6338" s="145" t="str">
        <f t="shared" si="1185"/>
        <v/>
      </c>
      <c r="Z6338" s="118"/>
      <c r="AA6338" s="118"/>
      <c r="AB6338" s="118"/>
      <c r="AC6338" s="118"/>
      <c r="AD6338" s="118"/>
      <c r="AE6338" s="139"/>
      <c r="AF6338" s="118"/>
      <c r="AG6338" s="118"/>
      <c r="AH6338" s="147" t="str">
        <f t="shared" si="1186"/>
        <v/>
      </c>
      <c r="AI6338" s="147" t="str">
        <f t="shared" si="1187"/>
        <v/>
      </c>
      <c r="AJ6338" s="148" t="str">
        <f t="shared" si="1176"/>
        <v/>
      </c>
      <c r="AK6338" s="148" t="str">
        <f t="shared" si="1177"/>
        <v/>
      </c>
      <c r="AL6338" s="147" t="str">
        <f t="shared" si="1178"/>
        <v/>
      </c>
      <c r="AM6338" s="147" t="str">
        <f t="shared" si="1179"/>
        <v/>
      </c>
      <c r="AN6338" s="147" t="str">
        <f t="shared" si="1180"/>
        <v/>
      </c>
      <c r="AO6338" s="118"/>
    </row>
    <row r="6339" spans="1:41">
      <c r="A6339" s="118"/>
      <c r="B6339" s="118"/>
      <c r="C6339" s="118"/>
      <c r="D6339" s="118"/>
      <c r="E6339" s="118"/>
      <c r="F6339" s="118"/>
      <c r="G6339" s="118"/>
      <c r="H6339" s="118"/>
      <c r="I6339" s="118"/>
      <c r="J6339" s="118"/>
      <c r="K6339" s="118"/>
      <c r="L6339" s="118"/>
      <c r="M6339" s="118"/>
      <c r="N6339" s="118"/>
      <c r="O6339" s="143" t="str">
        <f>IF(H6339="","",(S6339/S6339)&amp;":"&amp;ROUND(AH6339/S6339,2))</f>
        <v/>
      </c>
      <c r="P6339" s="118"/>
      <c r="Q6339" s="118"/>
      <c r="R6339" s="143" t="str">
        <f>IF(H6339="","",(S6339/S6339)&amp;":"&amp;ROUND(AI6339/S6339,2))</f>
        <v/>
      </c>
      <c r="S6339" s="144" t="str">
        <f t="shared" si="1181"/>
        <v/>
      </c>
      <c r="T6339" s="145" t="str">
        <f t="shared" si="1182"/>
        <v/>
      </c>
      <c r="U6339" s="118"/>
      <c r="V6339" s="145" t="str">
        <f t="shared" si="1183"/>
        <v/>
      </c>
      <c r="W6339" s="144" t="str">
        <f t="shared" si="1184"/>
        <v/>
      </c>
      <c r="X6339" s="146" t="str">
        <f>IF(C6339="","",IF(OR(C6339="Trade",C6339="Multi Position"),(X6338+V6339),IF(C6339="Deposit",(X6338+AE6339),IF(C6339="Withdrawal",(X6338-AE6339)))))</f>
        <v/>
      </c>
      <c r="Y6339" s="145" t="str">
        <f t="shared" si="1185"/>
        <v/>
      </c>
      <c r="Z6339" s="118"/>
      <c r="AA6339" s="118"/>
      <c r="AB6339" s="118"/>
      <c r="AC6339" s="118"/>
      <c r="AD6339" s="118"/>
      <c r="AE6339" s="139"/>
      <c r="AF6339" s="118"/>
      <c r="AG6339" s="118"/>
      <c r="AH6339" s="147" t="str">
        <f t="shared" si="1186"/>
        <v/>
      </c>
      <c r="AI6339" s="147" t="str">
        <f t="shared" si="1187"/>
        <v/>
      </c>
      <c r="AJ6339" s="148" t="str">
        <f t="shared" si="1176"/>
        <v/>
      </c>
      <c r="AK6339" s="148" t="str">
        <f t="shared" si="1177"/>
        <v/>
      </c>
      <c r="AL6339" s="147" t="str">
        <f t="shared" si="1178"/>
        <v/>
      </c>
      <c r="AM6339" s="147" t="str">
        <f t="shared" si="1179"/>
        <v/>
      </c>
      <c r="AN6339" s="147" t="str">
        <f t="shared" si="1180"/>
        <v/>
      </c>
      <c r="AO6339" s="118"/>
    </row>
    <row r="6340" spans="1:41">
      <c r="A6340" s="118"/>
      <c r="B6340" s="118"/>
      <c r="C6340" s="118"/>
      <c r="D6340" s="118"/>
      <c r="E6340" s="118"/>
      <c r="F6340" s="118"/>
      <c r="G6340" s="118"/>
      <c r="H6340" s="118"/>
      <c r="I6340" s="118"/>
      <c r="J6340" s="118"/>
      <c r="K6340" s="118"/>
      <c r="L6340" s="118"/>
      <c r="M6340" s="118"/>
      <c r="N6340" s="118"/>
      <c r="O6340" s="143" t="str">
        <f>IF(H6340="","",(S6340/S6340)&amp;":"&amp;ROUND(AH6340/S6340,2))</f>
        <v/>
      </c>
      <c r="P6340" s="118"/>
      <c r="Q6340" s="118"/>
      <c r="R6340" s="143" t="str">
        <f>IF(H6340="","",(S6340/S6340)&amp;":"&amp;ROUND(AI6340/S6340,2))</f>
        <v/>
      </c>
      <c r="S6340" s="144" t="str">
        <f t="shared" si="1181"/>
        <v/>
      </c>
      <c r="T6340" s="145" t="str">
        <f t="shared" si="1182"/>
        <v/>
      </c>
      <c r="U6340" s="118"/>
      <c r="V6340" s="145" t="str">
        <f t="shared" si="1183"/>
        <v/>
      </c>
      <c r="W6340" s="144" t="str">
        <f t="shared" si="1184"/>
        <v/>
      </c>
      <c r="X6340" s="146" t="str">
        <f>IF(C6340="","",IF(OR(C6340="Trade",C6340="Multi Position"),(X6339+V6340),IF(C6340="Deposit",(X6339+AE6340),IF(C6340="Withdrawal",(X6339-AE6340)))))</f>
        <v/>
      </c>
      <c r="Y6340" s="145" t="str">
        <f t="shared" si="1185"/>
        <v/>
      </c>
      <c r="Z6340" s="118"/>
      <c r="AA6340" s="118"/>
      <c r="AB6340" s="118"/>
      <c r="AC6340" s="118"/>
      <c r="AD6340" s="118"/>
      <c r="AE6340" s="139"/>
      <c r="AF6340" s="118"/>
      <c r="AG6340" s="118"/>
      <c r="AH6340" s="147" t="str">
        <f t="shared" si="1186"/>
        <v/>
      </c>
      <c r="AI6340" s="147" t="str">
        <f t="shared" si="1187"/>
        <v/>
      </c>
      <c r="AJ6340" s="148" t="str">
        <f t="shared" si="1176"/>
        <v/>
      </c>
      <c r="AK6340" s="148" t="str">
        <f t="shared" si="1177"/>
        <v/>
      </c>
      <c r="AL6340" s="147" t="str">
        <f t="shared" si="1178"/>
        <v/>
      </c>
      <c r="AM6340" s="147" t="str">
        <f t="shared" si="1179"/>
        <v/>
      </c>
      <c r="AN6340" s="147" t="str">
        <f t="shared" si="1180"/>
        <v/>
      </c>
      <c r="AO6340" s="118"/>
    </row>
    <row r="6341" spans="1:41">
      <c r="A6341" s="118"/>
      <c r="B6341" s="118"/>
      <c r="C6341" s="118"/>
      <c r="D6341" s="118"/>
      <c r="E6341" s="118"/>
      <c r="F6341" s="118"/>
      <c r="G6341" s="118"/>
      <c r="H6341" s="118"/>
      <c r="I6341" s="118"/>
      <c r="J6341" s="118"/>
      <c r="K6341" s="118"/>
      <c r="L6341" s="118"/>
      <c r="M6341" s="118"/>
      <c r="N6341" s="118"/>
      <c r="O6341" s="143" t="str">
        <f>IF(H6341="","",(S6341/S6341)&amp;":"&amp;ROUND(AH6341/S6341,2))</f>
        <v/>
      </c>
      <c r="P6341" s="118"/>
      <c r="Q6341" s="118"/>
      <c r="R6341" s="143" t="str">
        <f>IF(H6341="","",(S6341/S6341)&amp;":"&amp;ROUND(AI6341/S6341,2))</f>
        <v/>
      </c>
      <c r="S6341" s="144" t="str">
        <f t="shared" si="1181"/>
        <v/>
      </c>
      <c r="T6341" s="145" t="str">
        <f t="shared" si="1182"/>
        <v/>
      </c>
      <c r="U6341" s="118"/>
      <c r="V6341" s="145" t="str">
        <f t="shared" si="1183"/>
        <v/>
      </c>
      <c r="W6341" s="144" t="str">
        <f t="shared" si="1184"/>
        <v/>
      </c>
      <c r="X6341" s="146" t="str">
        <f>IF(C6341="","",IF(OR(C6341="Trade",C6341="Multi Position"),(X6340+V6341),IF(C6341="Deposit",(X6340+AE6341),IF(C6341="Withdrawal",(X6340-AE6341)))))</f>
        <v/>
      </c>
      <c r="Y6341" s="145" t="str">
        <f t="shared" si="1185"/>
        <v/>
      </c>
      <c r="Z6341" s="118"/>
      <c r="AA6341" s="118"/>
      <c r="AB6341" s="118"/>
      <c r="AC6341" s="118"/>
      <c r="AD6341" s="118"/>
      <c r="AE6341" s="139"/>
      <c r="AF6341" s="118"/>
      <c r="AG6341" s="118"/>
      <c r="AH6341" s="147" t="str">
        <f t="shared" si="1186"/>
        <v/>
      </c>
      <c r="AI6341" s="147" t="str">
        <f t="shared" si="1187"/>
        <v/>
      </c>
      <c r="AJ6341" s="148" t="str">
        <f t="shared" si="1176"/>
        <v/>
      </c>
      <c r="AK6341" s="148" t="str">
        <f t="shared" si="1177"/>
        <v/>
      </c>
      <c r="AL6341" s="147" t="str">
        <f t="shared" si="1178"/>
        <v/>
      </c>
      <c r="AM6341" s="147" t="str">
        <f t="shared" si="1179"/>
        <v/>
      </c>
      <c r="AN6341" s="147" t="str">
        <f t="shared" si="1180"/>
        <v/>
      </c>
      <c r="AO6341" s="118"/>
    </row>
    <row r="6342" spans="1:41">
      <c r="A6342" s="118"/>
      <c r="B6342" s="118"/>
      <c r="C6342" s="118"/>
      <c r="D6342" s="118"/>
      <c r="E6342" s="118"/>
      <c r="F6342" s="118"/>
      <c r="G6342" s="118"/>
      <c r="H6342" s="118"/>
      <c r="I6342" s="118"/>
      <c r="J6342" s="118"/>
      <c r="K6342" s="118"/>
      <c r="L6342" s="118"/>
      <c r="M6342" s="118"/>
      <c r="N6342" s="118"/>
      <c r="O6342" s="143" t="str">
        <f>IF(H6342="","",(S6342/S6342)&amp;":"&amp;ROUND(AH6342/S6342,2))</f>
        <v/>
      </c>
      <c r="P6342" s="118"/>
      <c r="Q6342" s="118"/>
      <c r="R6342" s="143" t="str">
        <f>IF(H6342="","",(S6342/S6342)&amp;":"&amp;ROUND(AI6342/S6342,2))</f>
        <v/>
      </c>
      <c r="S6342" s="144" t="str">
        <f t="shared" si="1181"/>
        <v/>
      </c>
      <c r="T6342" s="145" t="str">
        <f t="shared" si="1182"/>
        <v/>
      </c>
      <c r="U6342" s="118"/>
      <c r="V6342" s="145" t="str">
        <f t="shared" si="1183"/>
        <v/>
      </c>
      <c r="W6342" s="144" t="str">
        <f t="shared" si="1184"/>
        <v/>
      </c>
      <c r="X6342" s="146" t="str">
        <f>IF(C6342="","",IF(OR(C6342="Trade",C6342="Multi Position"),(X6341+V6342),IF(C6342="Deposit",(X6341+AE6342),IF(C6342="Withdrawal",(X6341-AE6342)))))</f>
        <v/>
      </c>
      <c r="Y6342" s="145" t="str">
        <f t="shared" si="1185"/>
        <v/>
      </c>
      <c r="Z6342" s="118"/>
      <c r="AA6342" s="118"/>
      <c r="AB6342" s="118"/>
      <c r="AC6342" s="118"/>
      <c r="AD6342" s="118"/>
      <c r="AE6342" s="139"/>
      <c r="AF6342" s="118"/>
      <c r="AG6342" s="118"/>
      <c r="AH6342" s="147" t="str">
        <f t="shared" si="1186"/>
        <v/>
      </c>
      <c r="AI6342" s="147" t="str">
        <f t="shared" si="1187"/>
        <v/>
      </c>
      <c r="AJ6342" s="148" t="str">
        <f t="shared" si="1176"/>
        <v/>
      </c>
      <c r="AK6342" s="148" t="str">
        <f t="shared" si="1177"/>
        <v/>
      </c>
      <c r="AL6342" s="147" t="str">
        <f t="shared" si="1178"/>
        <v/>
      </c>
      <c r="AM6342" s="147" t="str">
        <f t="shared" si="1179"/>
        <v/>
      </c>
      <c r="AN6342" s="147" t="str">
        <f t="shared" si="1180"/>
        <v/>
      </c>
      <c r="AO6342" s="118"/>
    </row>
    <row r="6343" spans="1:41">
      <c r="A6343" s="118"/>
      <c r="B6343" s="118"/>
      <c r="C6343" s="118"/>
      <c r="D6343" s="118"/>
      <c r="E6343" s="118"/>
      <c r="F6343" s="118"/>
      <c r="G6343" s="118"/>
      <c r="H6343" s="118"/>
      <c r="I6343" s="118"/>
      <c r="J6343" s="118"/>
      <c r="K6343" s="118"/>
      <c r="L6343" s="118"/>
      <c r="M6343" s="118"/>
      <c r="N6343" s="118"/>
      <c r="O6343" s="143" t="str">
        <f>IF(H6343="","",(S6343/S6343)&amp;":"&amp;ROUND(AH6343/S6343,2))</f>
        <v/>
      </c>
      <c r="P6343" s="118"/>
      <c r="Q6343" s="118"/>
      <c r="R6343" s="143" t="str">
        <f>IF(H6343="","",(S6343/S6343)&amp;":"&amp;ROUND(AI6343/S6343,2))</f>
        <v/>
      </c>
      <c r="S6343" s="144" t="str">
        <f t="shared" si="1181"/>
        <v/>
      </c>
      <c r="T6343" s="145" t="str">
        <f t="shared" si="1182"/>
        <v/>
      </c>
      <c r="U6343" s="118"/>
      <c r="V6343" s="145" t="str">
        <f t="shared" si="1183"/>
        <v/>
      </c>
      <c r="W6343" s="144" t="str">
        <f t="shared" si="1184"/>
        <v/>
      </c>
      <c r="X6343" s="146" t="str">
        <f>IF(C6343="","",IF(OR(C6343="Trade",C6343="Multi Position"),(X6342+V6343),IF(C6343="Deposit",(X6342+AE6343),IF(C6343="Withdrawal",(X6342-AE6343)))))</f>
        <v/>
      </c>
      <c r="Y6343" s="145" t="str">
        <f t="shared" si="1185"/>
        <v/>
      </c>
      <c r="Z6343" s="118"/>
      <c r="AA6343" s="118"/>
      <c r="AB6343" s="118"/>
      <c r="AC6343" s="118"/>
      <c r="AD6343" s="118"/>
      <c r="AE6343" s="139"/>
      <c r="AF6343" s="118"/>
      <c r="AG6343" s="118"/>
      <c r="AH6343" s="147" t="str">
        <f t="shared" si="1186"/>
        <v/>
      </c>
      <c r="AI6343" s="147" t="str">
        <f t="shared" si="1187"/>
        <v/>
      </c>
      <c r="AJ6343" s="148" t="str">
        <f t="shared" si="1176"/>
        <v/>
      </c>
      <c r="AK6343" s="148" t="str">
        <f t="shared" si="1177"/>
        <v/>
      </c>
      <c r="AL6343" s="147" t="str">
        <f t="shared" si="1178"/>
        <v/>
      </c>
      <c r="AM6343" s="147" t="str">
        <f t="shared" si="1179"/>
        <v/>
      </c>
      <c r="AN6343" s="147" t="str">
        <f t="shared" si="1180"/>
        <v/>
      </c>
      <c r="AO6343" s="118"/>
    </row>
    <row r="6344" spans="1:41">
      <c r="A6344" s="118"/>
      <c r="B6344" s="118"/>
      <c r="C6344" s="118"/>
      <c r="D6344" s="118"/>
      <c r="E6344" s="118"/>
      <c r="F6344" s="118"/>
      <c r="G6344" s="118"/>
      <c r="H6344" s="118"/>
      <c r="I6344" s="118"/>
      <c r="J6344" s="118"/>
      <c r="K6344" s="118"/>
      <c r="L6344" s="118"/>
      <c r="M6344" s="118"/>
      <c r="N6344" s="118"/>
      <c r="O6344" s="143" t="str">
        <f>IF(H6344="","",(S6344/S6344)&amp;":"&amp;ROUND(AH6344/S6344,2))</f>
        <v/>
      </c>
      <c r="P6344" s="118"/>
      <c r="Q6344" s="118"/>
      <c r="R6344" s="143" t="str">
        <f>IF(H6344="","",(S6344/S6344)&amp;":"&amp;ROUND(AI6344/S6344,2))</f>
        <v/>
      </c>
      <c r="S6344" s="144" t="str">
        <f t="shared" si="1181"/>
        <v/>
      </c>
      <c r="T6344" s="145" t="str">
        <f t="shared" si="1182"/>
        <v/>
      </c>
      <c r="U6344" s="118"/>
      <c r="V6344" s="145" t="str">
        <f t="shared" si="1183"/>
        <v/>
      </c>
      <c r="W6344" s="144" t="str">
        <f t="shared" si="1184"/>
        <v/>
      </c>
      <c r="X6344" s="146" t="str">
        <f>IF(C6344="","",IF(OR(C6344="Trade",C6344="Multi Position"),(X6343+V6344),IF(C6344="Deposit",(X6343+AE6344),IF(C6344="Withdrawal",(X6343-AE6344)))))</f>
        <v/>
      </c>
      <c r="Y6344" s="145" t="str">
        <f t="shared" si="1185"/>
        <v/>
      </c>
      <c r="Z6344" s="118"/>
      <c r="AA6344" s="118"/>
      <c r="AB6344" s="118"/>
      <c r="AC6344" s="118"/>
      <c r="AD6344" s="118"/>
      <c r="AE6344" s="139"/>
      <c r="AF6344" s="118"/>
      <c r="AG6344" s="118"/>
      <c r="AH6344" s="147" t="str">
        <f t="shared" si="1186"/>
        <v/>
      </c>
      <c r="AI6344" s="147" t="str">
        <f t="shared" si="1187"/>
        <v/>
      </c>
      <c r="AJ6344" s="148" t="str">
        <f t="shared" si="1176"/>
        <v/>
      </c>
      <c r="AK6344" s="148" t="str">
        <f t="shared" si="1177"/>
        <v/>
      </c>
      <c r="AL6344" s="147" t="str">
        <f t="shared" si="1178"/>
        <v/>
      </c>
      <c r="AM6344" s="147" t="str">
        <f t="shared" si="1179"/>
        <v/>
      </c>
      <c r="AN6344" s="147" t="str">
        <f t="shared" si="1180"/>
        <v/>
      </c>
      <c r="AO6344" s="118"/>
    </row>
    <row r="6345" spans="1:41">
      <c r="A6345" s="118"/>
      <c r="B6345" s="118"/>
      <c r="C6345" s="118"/>
      <c r="D6345" s="118"/>
      <c r="E6345" s="118"/>
      <c r="F6345" s="118"/>
      <c r="G6345" s="118"/>
      <c r="H6345" s="118"/>
      <c r="I6345" s="118"/>
      <c r="J6345" s="118"/>
      <c r="K6345" s="118"/>
      <c r="L6345" s="118"/>
      <c r="M6345" s="118"/>
      <c r="N6345" s="118"/>
      <c r="O6345" s="143" t="str">
        <f>IF(H6345="","",(S6345/S6345)&amp;":"&amp;ROUND(AH6345/S6345,2))</f>
        <v/>
      </c>
      <c r="P6345" s="118"/>
      <c r="Q6345" s="118"/>
      <c r="R6345" s="143" t="str">
        <f>IF(H6345="","",(S6345/S6345)&amp;":"&amp;ROUND(AI6345/S6345,2))</f>
        <v/>
      </c>
      <c r="S6345" s="144" t="str">
        <f t="shared" si="1181"/>
        <v/>
      </c>
      <c r="T6345" s="145" t="str">
        <f t="shared" si="1182"/>
        <v/>
      </c>
      <c r="U6345" s="118"/>
      <c r="V6345" s="145" t="str">
        <f t="shared" si="1183"/>
        <v/>
      </c>
      <c r="W6345" s="144" t="str">
        <f t="shared" si="1184"/>
        <v/>
      </c>
      <c r="X6345" s="146" t="str">
        <f>IF(C6345="","",IF(OR(C6345="Trade",C6345="Multi Position"),(X6344+V6345),IF(C6345="Deposit",(X6344+AE6345),IF(C6345="Withdrawal",(X6344-AE6345)))))</f>
        <v/>
      </c>
      <c r="Y6345" s="145" t="str">
        <f t="shared" si="1185"/>
        <v/>
      </c>
      <c r="Z6345" s="118"/>
      <c r="AA6345" s="118"/>
      <c r="AB6345" s="118"/>
      <c r="AC6345" s="118"/>
      <c r="AD6345" s="118"/>
      <c r="AE6345" s="139"/>
      <c r="AF6345" s="118"/>
      <c r="AG6345" s="118"/>
      <c r="AH6345" s="147" t="str">
        <f t="shared" si="1186"/>
        <v/>
      </c>
      <c r="AI6345" s="147" t="str">
        <f t="shared" si="1187"/>
        <v/>
      </c>
      <c r="AJ6345" s="148" t="str">
        <f t="shared" si="1176"/>
        <v/>
      </c>
      <c r="AK6345" s="148" t="str">
        <f t="shared" si="1177"/>
        <v/>
      </c>
      <c r="AL6345" s="147" t="str">
        <f t="shared" si="1178"/>
        <v/>
      </c>
      <c r="AM6345" s="147" t="str">
        <f t="shared" si="1179"/>
        <v/>
      </c>
      <c r="AN6345" s="147" t="str">
        <f t="shared" si="1180"/>
        <v/>
      </c>
      <c r="AO6345" s="118"/>
    </row>
    <row r="6346" spans="1:41">
      <c r="A6346" s="118"/>
      <c r="B6346" s="118"/>
      <c r="C6346" s="118"/>
      <c r="D6346" s="118"/>
      <c r="E6346" s="118"/>
      <c r="F6346" s="118"/>
      <c r="G6346" s="118"/>
      <c r="H6346" s="118"/>
      <c r="I6346" s="118"/>
      <c r="J6346" s="118"/>
      <c r="K6346" s="118"/>
      <c r="L6346" s="118"/>
      <c r="M6346" s="118"/>
      <c r="N6346" s="118"/>
      <c r="O6346" s="143" t="str">
        <f>IF(H6346="","",(S6346/S6346)&amp;":"&amp;ROUND(AH6346/S6346,2))</f>
        <v/>
      </c>
      <c r="P6346" s="118"/>
      <c r="Q6346" s="118"/>
      <c r="R6346" s="143" t="str">
        <f>IF(H6346="","",(S6346/S6346)&amp;":"&amp;ROUND(AI6346/S6346,2))</f>
        <v/>
      </c>
      <c r="S6346" s="144" t="str">
        <f t="shared" si="1181"/>
        <v/>
      </c>
      <c r="T6346" s="145" t="str">
        <f t="shared" si="1182"/>
        <v/>
      </c>
      <c r="U6346" s="118"/>
      <c r="V6346" s="145" t="str">
        <f t="shared" si="1183"/>
        <v/>
      </c>
      <c r="W6346" s="144" t="str">
        <f t="shared" si="1184"/>
        <v/>
      </c>
      <c r="X6346" s="146" t="str">
        <f>IF(C6346="","",IF(OR(C6346="Trade",C6346="Multi Position"),(X6345+V6346),IF(C6346="Deposit",(X6345+AE6346),IF(C6346="Withdrawal",(X6345-AE6346)))))</f>
        <v/>
      </c>
      <c r="Y6346" s="145" t="str">
        <f t="shared" si="1185"/>
        <v/>
      </c>
      <c r="Z6346" s="118"/>
      <c r="AA6346" s="118"/>
      <c r="AB6346" s="118"/>
      <c r="AC6346" s="118"/>
      <c r="AD6346" s="118"/>
      <c r="AE6346" s="139"/>
      <c r="AF6346" s="118"/>
      <c r="AG6346" s="118"/>
      <c r="AH6346" s="147" t="str">
        <f t="shared" si="1186"/>
        <v/>
      </c>
      <c r="AI6346" s="147" t="str">
        <f t="shared" si="1187"/>
        <v/>
      </c>
      <c r="AJ6346" s="148" t="str">
        <f t="shared" ref="AJ6346:AJ6409" si="1188">IF(V6346&lt;0,V6346/-X6346,S6346)</f>
        <v/>
      </c>
      <c r="AK6346" s="148" t="str">
        <f t="shared" ref="AK6346:AK6409" si="1189">IF(V6346="","",IF(H6346="LONG",IF(V6346&gt;0,V6346/X6346,((L6346*(P6346-K6346))/X6346)),IF(V6346&gt;0,V6346/X6346,((L6346*(K6346-P6346))/X6346))))</f>
        <v/>
      </c>
      <c r="AL6346" s="147" t="str">
        <f t="shared" ref="AL6346:AL6409" si="1190">IF(B6346="","",MONTH(B6346))</f>
        <v/>
      </c>
      <c r="AM6346" s="147" t="str">
        <f t="shared" ref="AM6346:AM6409" si="1191">IF(B6346="","",YEAR(B6346))</f>
        <v/>
      </c>
      <c r="AN6346" s="147" t="str">
        <f t="shared" ref="AN6346:AN6409" si="1192">IF(B6346="","",DAY(B6346))</f>
        <v/>
      </c>
      <c r="AO6346" s="118"/>
    </row>
    <row r="6347" spans="1:41">
      <c r="A6347" s="118"/>
      <c r="B6347" s="118"/>
      <c r="C6347" s="118"/>
      <c r="D6347" s="118"/>
      <c r="E6347" s="118"/>
      <c r="F6347" s="118"/>
      <c r="G6347" s="118"/>
      <c r="H6347" s="118"/>
      <c r="I6347" s="118"/>
      <c r="J6347" s="118"/>
      <c r="K6347" s="118"/>
      <c r="L6347" s="118"/>
      <c r="M6347" s="118"/>
      <c r="N6347" s="118"/>
      <c r="O6347" s="143" t="str">
        <f>IF(H6347="","",(S6347/S6347)&amp;":"&amp;ROUND(AH6347/S6347,2))</f>
        <v/>
      </c>
      <c r="P6347" s="118"/>
      <c r="Q6347" s="118"/>
      <c r="R6347" s="143" t="str">
        <f>IF(H6347="","",(S6347/S6347)&amp;":"&amp;ROUND(AI6347/S6347,2))</f>
        <v/>
      </c>
      <c r="S6347" s="144" t="str">
        <f t="shared" ref="S6347:S6410" si="1193">IF(N6347="","",IF(H6347="LONG",(((K6347-M6347)*L6347)/X6346),(((M6347-K6347)*L6347)/X6346)))</f>
        <v/>
      </c>
      <c r="T6347" s="145" t="str">
        <f t="shared" ref="T6347:T6410" si="1194">IF(K6347="","",IF(H6347="LONG",(P6347*L6347)-(K6347*L6347),(K6347*L6347)-(P6347*L6347)))</f>
        <v/>
      </c>
      <c r="U6347" s="118"/>
      <c r="V6347" s="145" t="str">
        <f t="shared" ref="V6347:V6410" si="1195">IF(K6347="","",IF(T6347&lt;0,(T6347)-+U6347,(T6347)-U6347))</f>
        <v/>
      </c>
      <c r="W6347" s="144" t="str">
        <f t="shared" ref="W6347:W6410" si="1196">IF(P6347="","",SUM(V6347/X6346))</f>
        <v/>
      </c>
      <c r="X6347" s="146" t="str">
        <f>IF(C6347="","",IF(OR(C6347="Trade",C6347="Multi Position"),(X6346+V6347),IF(C6347="Deposit",(X6346+AE6347),IF(C6347="Withdrawal",(X6346-AE6347)))))</f>
        <v/>
      </c>
      <c r="Y6347" s="145" t="str">
        <f t="shared" ref="Y6347:Y6410" si="1197">IF(Q6347="","",INT(Q6347-B6347)&amp;" Days "&amp;TEXT(Q6347-B6347,"H"" Hrs ""m"" mins """))</f>
        <v/>
      </c>
      <c r="Z6347" s="118"/>
      <c r="AA6347" s="118"/>
      <c r="AB6347" s="118"/>
      <c r="AC6347" s="118"/>
      <c r="AD6347" s="118"/>
      <c r="AE6347" s="139"/>
      <c r="AF6347" s="118"/>
      <c r="AG6347" s="118"/>
      <c r="AH6347" s="147" t="str">
        <f t="shared" ref="AH6347:AH6410" si="1198">IF(K6347="","", IF(H6347="LONG", (((N6347-K6347)*L6347)/X6346), (((K6347-N6347)*L6347)/X6346)))</f>
        <v/>
      </c>
      <c r="AI6347" s="147" t="str">
        <f t="shared" ref="AI6347:AI6410" si="1199">IF(K6347="","", IF(H6347="LONG", (((P6347-K6347)*L6347)/X6346), (((K6347-P6347)*L6347)/X6346)))</f>
        <v/>
      </c>
      <c r="AJ6347" s="148" t="str">
        <f t="shared" si="1188"/>
        <v/>
      </c>
      <c r="AK6347" s="148" t="str">
        <f t="shared" si="1189"/>
        <v/>
      </c>
      <c r="AL6347" s="147" t="str">
        <f t="shared" si="1190"/>
        <v/>
      </c>
      <c r="AM6347" s="147" t="str">
        <f t="shared" si="1191"/>
        <v/>
      </c>
      <c r="AN6347" s="147" t="str">
        <f t="shared" si="1192"/>
        <v/>
      </c>
      <c r="AO6347" s="118"/>
    </row>
    <row r="6348" spans="1:41">
      <c r="A6348" s="118"/>
      <c r="B6348" s="118"/>
      <c r="C6348" s="118"/>
      <c r="D6348" s="118"/>
      <c r="E6348" s="118"/>
      <c r="F6348" s="118"/>
      <c r="G6348" s="118"/>
      <c r="H6348" s="118"/>
      <c r="I6348" s="118"/>
      <c r="J6348" s="118"/>
      <c r="K6348" s="118"/>
      <c r="L6348" s="118"/>
      <c r="M6348" s="118"/>
      <c r="N6348" s="118"/>
      <c r="O6348" s="143" t="str">
        <f>IF(H6348="","",(S6348/S6348)&amp;":"&amp;ROUND(AH6348/S6348,2))</f>
        <v/>
      </c>
      <c r="P6348" s="118"/>
      <c r="Q6348" s="118"/>
      <c r="R6348" s="143" t="str">
        <f>IF(H6348="","",(S6348/S6348)&amp;":"&amp;ROUND(AI6348/S6348,2))</f>
        <v/>
      </c>
      <c r="S6348" s="144" t="str">
        <f t="shared" si="1193"/>
        <v/>
      </c>
      <c r="T6348" s="145" t="str">
        <f t="shared" si="1194"/>
        <v/>
      </c>
      <c r="U6348" s="118"/>
      <c r="V6348" s="145" t="str">
        <f t="shared" si="1195"/>
        <v/>
      </c>
      <c r="W6348" s="144" t="str">
        <f t="shared" si="1196"/>
        <v/>
      </c>
      <c r="X6348" s="146" t="str">
        <f>IF(C6348="","",IF(OR(C6348="Trade",C6348="Multi Position"),(X6347+V6348),IF(C6348="Deposit",(X6347+AE6348),IF(C6348="Withdrawal",(X6347-AE6348)))))</f>
        <v/>
      </c>
      <c r="Y6348" s="145" t="str">
        <f t="shared" si="1197"/>
        <v/>
      </c>
      <c r="Z6348" s="118"/>
      <c r="AA6348" s="118"/>
      <c r="AB6348" s="118"/>
      <c r="AC6348" s="118"/>
      <c r="AD6348" s="118"/>
      <c r="AE6348" s="139"/>
      <c r="AF6348" s="118"/>
      <c r="AG6348" s="118"/>
      <c r="AH6348" s="147" t="str">
        <f t="shared" si="1198"/>
        <v/>
      </c>
      <c r="AI6348" s="147" t="str">
        <f t="shared" si="1199"/>
        <v/>
      </c>
      <c r="AJ6348" s="148" t="str">
        <f t="shared" si="1188"/>
        <v/>
      </c>
      <c r="AK6348" s="148" t="str">
        <f t="shared" si="1189"/>
        <v/>
      </c>
      <c r="AL6348" s="147" t="str">
        <f t="shared" si="1190"/>
        <v/>
      </c>
      <c r="AM6348" s="147" t="str">
        <f t="shared" si="1191"/>
        <v/>
      </c>
      <c r="AN6348" s="147" t="str">
        <f t="shared" si="1192"/>
        <v/>
      </c>
      <c r="AO6348" s="118"/>
    </row>
    <row r="6349" spans="1:41">
      <c r="A6349" s="118"/>
      <c r="B6349" s="118"/>
      <c r="C6349" s="118"/>
      <c r="D6349" s="118"/>
      <c r="E6349" s="118"/>
      <c r="F6349" s="118"/>
      <c r="G6349" s="118"/>
      <c r="H6349" s="118"/>
      <c r="I6349" s="118"/>
      <c r="J6349" s="118"/>
      <c r="K6349" s="118"/>
      <c r="L6349" s="118"/>
      <c r="M6349" s="118"/>
      <c r="N6349" s="118"/>
      <c r="O6349" s="143" t="str">
        <f>IF(H6349="","",(S6349/S6349)&amp;":"&amp;ROUND(AH6349/S6349,2))</f>
        <v/>
      </c>
      <c r="P6349" s="118"/>
      <c r="Q6349" s="118"/>
      <c r="R6349" s="143" t="str">
        <f>IF(H6349="","",(S6349/S6349)&amp;":"&amp;ROUND(AI6349/S6349,2))</f>
        <v/>
      </c>
      <c r="S6349" s="144" t="str">
        <f t="shared" si="1193"/>
        <v/>
      </c>
      <c r="T6349" s="145" t="str">
        <f t="shared" si="1194"/>
        <v/>
      </c>
      <c r="U6349" s="118"/>
      <c r="V6349" s="145" t="str">
        <f t="shared" si="1195"/>
        <v/>
      </c>
      <c r="W6349" s="144" t="str">
        <f t="shared" si="1196"/>
        <v/>
      </c>
      <c r="X6349" s="146" t="str">
        <f>IF(C6349="","",IF(OR(C6349="Trade",C6349="Multi Position"),(X6348+V6349),IF(C6349="Deposit",(X6348+AE6349),IF(C6349="Withdrawal",(X6348-AE6349)))))</f>
        <v/>
      </c>
      <c r="Y6349" s="145" t="str">
        <f t="shared" si="1197"/>
        <v/>
      </c>
      <c r="Z6349" s="118"/>
      <c r="AA6349" s="118"/>
      <c r="AB6349" s="118"/>
      <c r="AC6349" s="118"/>
      <c r="AD6349" s="118"/>
      <c r="AE6349" s="139"/>
      <c r="AF6349" s="118"/>
      <c r="AG6349" s="118"/>
      <c r="AH6349" s="147" t="str">
        <f t="shared" si="1198"/>
        <v/>
      </c>
      <c r="AI6349" s="147" t="str">
        <f t="shared" si="1199"/>
        <v/>
      </c>
      <c r="AJ6349" s="148" t="str">
        <f t="shared" si="1188"/>
        <v/>
      </c>
      <c r="AK6349" s="148" t="str">
        <f t="shared" si="1189"/>
        <v/>
      </c>
      <c r="AL6349" s="147" t="str">
        <f t="shared" si="1190"/>
        <v/>
      </c>
      <c r="AM6349" s="147" t="str">
        <f t="shared" si="1191"/>
        <v/>
      </c>
      <c r="AN6349" s="147" t="str">
        <f t="shared" si="1192"/>
        <v/>
      </c>
      <c r="AO6349" s="118"/>
    </row>
    <row r="6350" spans="1:41">
      <c r="A6350" s="118"/>
      <c r="B6350" s="118"/>
      <c r="C6350" s="118"/>
      <c r="D6350" s="118"/>
      <c r="E6350" s="118"/>
      <c r="F6350" s="118"/>
      <c r="G6350" s="118"/>
      <c r="H6350" s="118"/>
      <c r="I6350" s="118"/>
      <c r="J6350" s="118"/>
      <c r="K6350" s="118"/>
      <c r="L6350" s="118"/>
      <c r="M6350" s="118"/>
      <c r="N6350" s="118"/>
      <c r="O6350" s="143" t="str">
        <f>IF(H6350="","",(S6350/S6350)&amp;":"&amp;ROUND(AH6350/S6350,2))</f>
        <v/>
      </c>
      <c r="P6350" s="118"/>
      <c r="Q6350" s="118"/>
      <c r="R6350" s="143" t="str">
        <f>IF(H6350="","",(S6350/S6350)&amp;":"&amp;ROUND(AI6350/S6350,2))</f>
        <v/>
      </c>
      <c r="S6350" s="144" t="str">
        <f t="shared" si="1193"/>
        <v/>
      </c>
      <c r="T6350" s="145" t="str">
        <f t="shared" si="1194"/>
        <v/>
      </c>
      <c r="U6350" s="118"/>
      <c r="V6350" s="145" t="str">
        <f t="shared" si="1195"/>
        <v/>
      </c>
      <c r="W6350" s="144" t="str">
        <f t="shared" si="1196"/>
        <v/>
      </c>
      <c r="X6350" s="146" t="str">
        <f>IF(C6350="","",IF(OR(C6350="Trade",C6350="Multi Position"),(X6349+V6350),IF(C6350="Deposit",(X6349+AE6350),IF(C6350="Withdrawal",(X6349-AE6350)))))</f>
        <v/>
      </c>
      <c r="Y6350" s="145" t="str">
        <f t="shared" si="1197"/>
        <v/>
      </c>
      <c r="Z6350" s="118"/>
      <c r="AA6350" s="118"/>
      <c r="AB6350" s="118"/>
      <c r="AC6350" s="118"/>
      <c r="AD6350" s="118"/>
      <c r="AE6350" s="139"/>
      <c r="AF6350" s="118"/>
      <c r="AG6350" s="118"/>
      <c r="AH6350" s="147" t="str">
        <f t="shared" si="1198"/>
        <v/>
      </c>
      <c r="AI6350" s="147" t="str">
        <f t="shared" si="1199"/>
        <v/>
      </c>
      <c r="AJ6350" s="148" t="str">
        <f t="shared" si="1188"/>
        <v/>
      </c>
      <c r="AK6350" s="148" t="str">
        <f t="shared" si="1189"/>
        <v/>
      </c>
      <c r="AL6350" s="147" t="str">
        <f t="shared" si="1190"/>
        <v/>
      </c>
      <c r="AM6350" s="147" t="str">
        <f t="shared" si="1191"/>
        <v/>
      </c>
      <c r="AN6350" s="147" t="str">
        <f t="shared" si="1192"/>
        <v/>
      </c>
      <c r="AO6350" s="118"/>
    </row>
    <row r="6351" spans="1:41">
      <c r="A6351" s="118"/>
      <c r="B6351" s="118"/>
      <c r="C6351" s="118"/>
      <c r="D6351" s="118"/>
      <c r="E6351" s="118"/>
      <c r="F6351" s="118"/>
      <c r="G6351" s="118"/>
      <c r="H6351" s="118"/>
      <c r="I6351" s="118"/>
      <c r="J6351" s="118"/>
      <c r="K6351" s="118"/>
      <c r="L6351" s="118"/>
      <c r="M6351" s="118"/>
      <c r="N6351" s="118"/>
      <c r="O6351" s="143" t="str">
        <f>IF(H6351="","",(S6351/S6351)&amp;":"&amp;ROUND(AH6351/S6351,2))</f>
        <v/>
      </c>
      <c r="P6351" s="118"/>
      <c r="Q6351" s="118"/>
      <c r="R6351" s="143" t="str">
        <f>IF(H6351="","",(S6351/S6351)&amp;":"&amp;ROUND(AI6351/S6351,2))</f>
        <v/>
      </c>
      <c r="S6351" s="144" t="str">
        <f t="shared" si="1193"/>
        <v/>
      </c>
      <c r="T6351" s="145" t="str">
        <f t="shared" si="1194"/>
        <v/>
      </c>
      <c r="U6351" s="118"/>
      <c r="V6351" s="145" t="str">
        <f t="shared" si="1195"/>
        <v/>
      </c>
      <c r="W6351" s="144" t="str">
        <f t="shared" si="1196"/>
        <v/>
      </c>
      <c r="X6351" s="146" t="str">
        <f>IF(C6351="","",IF(OR(C6351="Trade",C6351="Multi Position"),(X6350+V6351),IF(C6351="Deposit",(X6350+AE6351),IF(C6351="Withdrawal",(X6350-AE6351)))))</f>
        <v/>
      </c>
      <c r="Y6351" s="145" t="str">
        <f t="shared" si="1197"/>
        <v/>
      </c>
      <c r="Z6351" s="118"/>
      <c r="AA6351" s="118"/>
      <c r="AB6351" s="118"/>
      <c r="AC6351" s="118"/>
      <c r="AD6351" s="118"/>
      <c r="AE6351" s="139"/>
      <c r="AF6351" s="118"/>
      <c r="AG6351" s="118"/>
      <c r="AH6351" s="147" t="str">
        <f t="shared" si="1198"/>
        <v/>
      </c>
      <c r="AI6351" s="147" t="str">
        <f t="shared" si="1199"/>
        <v/>
      </c>
      <c r="AJ6351" s="148" t="str">
        <f t="shared" si="1188"/>
        <v/>
      </c>
      <c r="AK6351" s="148" t="str">
        <f t="shared" si="1189"/>
        <v/>
      </c>
      <c r="AL6351" s="147" t="str">
        <f t="shared" si="1190"/>
        <v/>
      </c>
      <c r="AM6351" s="147" t="str">
        <f t="shared" si="1191"/>
        <v/>
      </c>
      <c r="AN6351" s="147" t="str">
        <f t="shared" si="1192"/>
        <v/>
      </c>
      <c r="AO6351" s="118"/>
    </row>
    <row r="6352" spans="1:41">
      <c r="A6352" s="118"/>
      <c r="B6352" s="118"/>
      <c r="C6352" s="118"/>
      <c r="D6352" s="118"/>
      <c r="E6352" s="118"/>
      <c r="F6352" s="118"/>
      <c r="G6352" s="118"/>
      <c r="H6352" s="118"/>
      <c r="I6352" s="118"/>
      <c r="J6352" s="118"/>
      <c r="K6352" s="118"/>
      <c r="L6352" s="118"/>
      <c r="M6352" s="118"/>
      <c r="N6352" s="118"/>
      <c r="O6352" s="143" t="str">
        <f>IF(H6352="","",(S6352/S6352)&amp;":"&amp;ROUND(AH6352/S6352,2))</f>
        <v/>
      </c>
      <c r="P6352" s="118"/>
      <c r="Q6352" s="118"/>
      <c r="R6352" s="143" t="str">
        <f>IF(H6352="","",(S6352/S6352)&amp;":"&amp;ROUND(AI6352/S6352,2))</f>
        <v/>
      </c>
      <c r="S6352" s="144" t="str">
        <f t="shared" si="1193"/>
        <v/>
      </c>
      <c r="T6352" s="145" t="str">
        <f t="shared" si="1194"/>
        <v/>
      </c>
      <c r="U6352" s="118"/>
      <c r="V6352" s="145" t="str">
        <f t="shared" si="1195"/>
        <v/>
      </c>
      <c r="W6352" s="144" t="str">
        <f t="shared" si="1196"/>
        <v/>
      </c>
      <c r="X6352" s="146" t="str">
        <f>IF(C6352="","",IF(OR(C6352="Trade",C6352="Multi Position"),(X6351+V6352),IF(C6352="Deposit",(X6351+AE6352),IF(C6352="Withdrawal",(X6351-AE6352)))))</f>
        <v/>
      </c>
      <c r="Y6352" s="145" t="str">
        <f t="shared" si="1197"/>
        <v/>
      </c>
      <c r="Z6352" s="118"/>
      <c r="AA6352" s="118"/>
      <c r="AB6352" s="118"/>
      <c r="AC6352" s="118"/>
      <c r="AD6352" s="118"/>
      <c r="AE6352" s="139"/>
      <c r="AF6352" s="118"/>
      <c r="AG6352" s="118"/>
      <c r="AH6352" s="147" t="str">
        <f t="shared" si="1198"/>
        <v/>
      </c>
      <c r="AI6352" s="147" t="str">
        <f t="shared" si="1199"/>
        <v/>
      </c>
      <c r="AJ6352" s="148" t="str">
        <f t="shared" si="1188"/>
        <v/>
      </c>
      <c r="AK6352" s="148" t="str">
        <f t="shared" si="1189"/>
        <v/>
      </c>
      <c r="AL6352" s="147" t="str">
        <f t="shared" si="1190"/>
        <v/>
      </c>
      <c r="AM6352" s="147" t="str">
        <f t="shared" si="1191"/>
        <v/>
      </c>
      <c r="AN6352" s="147" t="str">
        <f t="shared" si="1192"/>
        <v/>
      </c>
      <c r="AO6352" s="118"/>
    </row>
    <row r="6353" spans="1:41">
      <c r="A6353" s="118"/>
      <c r="B6353" s="118"/>
      <c r="C6353" s="118"/>
      <c r="D6353" s="118"/>
      <c r="E6353" s="118"/>
      <c r="F6353" s="118"/>
      <c r="G6353" s="118"/>
      <c r="H6353" s="118"/>
      <c r="I6353" s="118"/>
      <c r="J6353" s="118"/>
      <c r="K6353" s="118"/>
      <c r="L6353" s="118"/>
      <c r="M6353" s="118"/>
      <c r="N6353" s="118"/>
      <c r="O6353" s="143" t="str">
        <f>IF(H6353="","",(S6353/S6353)&amp;":"&amp;ROUND(AH6353/S6353,2))</f>
        <v/>
      </c>
      <c r="P6353" s="118"/>
      <c r="Q6353" s="118"/>
      <c r="R6353" s="143" t="str">
        <f>IF(H6353="","",(S6353/S6353)&amp;":"&amp;ROUND(AI6353/S6353,2))</f>
        <v/>
      </c>
      <c r="S6353" s="144" t="str">
        <f t="shared" si="1193"/>
        <v/>
      </c>
      <c r="T6353" s="145" t="str">
        <f t="shared" si="1194"/>
        <v/>
      </c>
      <c r="U6353" s="118"/>
      <c r="V6353" s="145" t="str">
        <f t="shared" si="1195"/>
        <v/>
      </c>
      <c r="W6353" s="144" t="str">
        <f t="shared" si="1196"/>
        <v/>
      </c>
      <c r="X6353" s="146" t="str">
        <f>IF(C6353="","",IF(OR(C6353="Trade",C6353="Multi Position"),(X6352+V6353),IF(C6353="Deposit",(X6352+AE6353),IF(C6353="Withdrawal",(X6352-AE6353)))))</f>
        <v/>
      </c>
      <c r="Y6353" s="145" t="str">
        <f t="shared" si="1197"/>
        <v/>
      </c>
      <c r="Z6353" s="118"/>
      <c r="AA6353" s="118"/>
      <c r="AB6353" s="118"/>
      <c r="AC6353" s="118"/>
      <c r="AD6353" s="118"/>
      <c r="AE6353" s="139"/>
      <c r="AF6353" s="118"/>
      <c r="AG6353" s="118"/>
      <c r="AH6353" s="147" t="str">
        <f t="shared" si="1198"/>
        <v/>
      </c>
      <c r="AI6353" s="147" t="str">
        <f t="shared" si="1199"/>
        <v/>
      </c>
      <c r="AJ6353" s="148" t="str">
        <f t="shared" si="1188"/>
        <v/>
      </c>
      <c r="AK6353" s="148" t="str">
        <f t="shared" si="1189"/>
        <v/>
      </c>
      <c r="AL6353" s="147" t="str">
        <f t="shared" si="1190"/>
        <v/>
      </c>
      <c r="AM6353" s="147" t="str">
        <f t="shared" si="1191"/>
        <v/>
      </c>
      <c r="AN6353" s="147" t="str">
        <f t="shared" si="1192"/>
        <v/>
      </c>
      <c r="AO6353" s="118"/>
    </row>
    <row r="6354" spans="1:41">
      <c r="A6354" s="118"/>
      <c r="B6354" s="118"/>
      <c r="C6354" s="118"/>
      <c r="D6354" s="118"/>
      <c r="E6354" s="118"/>
      <c r="F6354" s="118"/>
      <c r="G6354" s="118"/>
      <c r="H6354" s="118"/>
      <c r="I6354" s="118"/>
      <c r="J6354" s="118"/>
      <c r="K6354" s="118"/>
      <c r="L6354" s="118"/>
      <c r="M6354" s="118"/>
      <c r="N6354" s="118"/>
      <c r="O6354" s="143" t="str">
        <f>IF(H6354="","",(S6354/S6354)&amp;":"&amp;ROUND(AH6354/S6354,2))</f>
        <v/>
      </c>
      <c r="P6354" s="118"/>
      <c r="Q6354" s="118"/>
      <c r="R6354" s="143" t="str">
        <f>IF(H6354="","",(S6354/S6354)&amp;":"&amp;ROUND(AI6354/S6354,2))</f>
        <v/>
      </c>
      <c r="S6354" s="144" t="str">
        <f t="shared" si="1193"/>
        <v/>
      </c>
      <c r="T6354" s="145" t="str">
        <f t="shared" si="1194"/>
        <v/>
      </c>
      <c r="U6354" s="118"/>
      <c r="V6354" s="145" t="str">
        <f t="shared" si="1195"/>
        <v/>
      </c>
      <c r="W6354" s="144" t="str">
        <f t="shared" si="1196"/>
        <v/>
      </c>
      <c r="X6354" s="146" t="str">
        <f>IF(C6354="","",IF(OR(C6354="Trade",C6354="Multi Position"),(X6353+V6354),IF(C6354="Deposit",(X6353+AE6354),IF(C6354="Withdrawal",(X6353-AE6354)))))</f>
        <v/>
      </c>
      <c r="Y6354" s="145" t="str">
        <f t="shared" si="1197"/>
        <v/>
      </c>
      <c r="Z6354" s="118"/>
      <c r="AA6354" s="118"/>
      <c r="AB6354" s="118"/>
      <c r="AC6354" s="118"/>
      <c r="AD6354" s="118"/>
      <c r="AE6354" s="139"/>
      <c r="AF6354" s="118"/>
      <c r="AG6354" s="118"/>
      <c r="AH6354" s="147" t="str">
        <f t="shared" si="1198"/>
        <v/>
      </c>
      <c r="AI6354" s="147" t="str">
        <f t="shared" si="1199"/>
        <v/>
      </c>
      <c r="AJ6354" s="148" t="str">
        <f t="shared" si="1188"/>
        <v/>
      </c>
      <c r="AK6354" s="148" t="str">
        <f t="shared" si="1189"/>
        <v/>
      </c>
      <c r="AL6354" s="147" t="str">
        <f t="shared" si="1190"/>
        <v/>
      </c>
      <c r="AM6354" s="147" t="str">
        <f t="shared" si="1191"/>
        <v/>
      </c>
      <c r="AN6354" s="147" t="str">
        <f t="shared" si="1192"/>
        <v/>
      </c>
      <c r="AO6354" s="118"/>
    </row>
    <row r="6355" spans="1:41">
      <c r="A6355" s="118"/>
      <c r="B6355" s="118"/>
      <c r="C6355" s="118"/>
      <c r="D6355" s="118"/>
      <c r="E6355" s="118"/>
      <c r="F6355" s="118"/>
      <c r="G6355" s="118"/>
      <c r="H6355" s="118"/>
      <c r="I6355" s="118"/>
      <c r="J6355" s="118"/>
      <c r="K6355" s="118"/>
      <c r="L6355" s="118"/>
      <c r="M6355" s="118"/>
      <c r="N6355" s="118"/>
      <c r="O6355" s="143" t="str">
        <f>IF(H6355="","",(S6355/S6355)&amp;":"&amp;ROUND(AH6355/S6355,2))</f>
        <v/>
      </c>
      <c r="P6355" s="118"/>
      <c r="Q6355" s="118"/>
      <c r="R6355" s="143" t="str">
        <f>IF(H6355="","",(S6355/S6355)&amp;":"&amp;ROUND(AI6355/S6355,2))</f>
        <v/>
      </c>
      <c r="S6355" s="144" t="str">
        <f t="shared" si="1193"/>
        <v/>
      </c>
      <c r="T6355" s="145" t="str">
        <f t="shared" si="1194"/>
        <v/>
      </c>
      <c r="U6355" s="118"/>
      <c r="V6355" s="145" t="str">
        <f t="shared" si="1195"/>
        <v/>
      </c>
      <c r="W6355" s="144" t="str">
        <f t="shared" si="1196"/>
        <v/>
      </c>
      <c r="X6355" s="146" t="str">
        <f>IF(C6355="","",IF(OR(C6355="Trade",C6355="Multi Position"),(X6354+V6355),IF(C6355="Deposit",(X6354+AE6355),IF(C6355="Withdrawal",(X6354-AE6355)))))</f>
        <v/>
      </c>
      <c r="Y6355" s="145" t="str">
        <f t="shared" si="1197"/>
        <v/>
      </c>
      <c r="Z6355" s="118"/>
      <c r="AA6355" s="118"/>
      <c r="AB6355" s="118"/>
      <c r="AC6355" s="118"/>
      <c r="AD6355" s="118"/>
      <c r="AE6355" s="139"/>
      <c r="AF6355" s="118"/>
      <c r="AG6355" s="118"/>
      <c r="AH6355" s="147" t="str">
        <f t="shared" si="1198"/>
        <v/>
      </c>
      <c r="AI6355" s="147" t="str">
        <f t="shared" si="1199"/>
        <v/>
      </c>
      <c r="AJ6355" s="148" t="str">
        <f t="shared" si="1188"/>
        <v/>
      </c>
      <c r="AK6355" s="148" t="str">
        <f t="shared" si="1189"/>
        <v/>
      </c>
      <c r="AL6355" s="147" t="str">
        <f t="shared" si="1190"/>
        <v/>
      </c>
      <c r="AM6355" s="147" t="str">
        <f t="shared" si="1191"/>
        <v/>
      </c>
      <c r="AN6355" s="147" t="str">
        <f t="shared" si="1192"/>
        <v/>
      </c>
      <c r="AO6355" s="118"/>
    </row>
    <row r="6356" spans="1:41">
      <c r="A6356" s="118"/>
      <c r="B6356" s="118"/>
      <c r="C6356" s="118"/>
      <c r="D6356" s="118"/>
      <c r="E6356" s="118"/>
      <c r="F6356" s="118"/>
      <c r="G6356" s="118"/>
      <c r="H6356" s="118"/>
      <c r="I6356" s="118"/>
      <c r="J6356" s="118"/>
      <c r="K6356" s="118"/>
      <c r="L6356" s="118"/>
      <c r="M6356" s="118"/>
      <c r="N6356" s="118"/>
      <c r="O6356" s="143" t="str">
        <f>IF(H6356="","",(S6356/S6356)&amp;":"&amp;ROUND(AH6356/S6356,2))</f>
        <v/>
      </c>
      <c r="P6356" s="118"/>
      <c r="Q6356" s="118"/>
      <c r="R6356" s="143" t="str">
        <f>IF(H6356="","",(S6356/S6356)&amp;":"&amp;ROUND(AI6356/S6356,2))</f>
        <v/>
      </c>
      <c r="S6356" s="144" t="str">
        <f t="shared" si="1193"/>
        <v/>
      </c>
      <c r="T6356" s="145" t="str">
        <f t="shared" si="1194"/>
        <v/>
      </c>
      <c r="U6356" s="118"/>
      <c r="V6356" s="145" t="str">
        <f t="shared" si="1195"/>
        <v/>
      </c>
      <c r="W6356" s="144" t="str">
        <f t="shared" si="1196"/>
        <v/>
      </c>
      <c r="X6356" s="146" t="str">
        <f>IF(C6356="","",IF(OR(C6356="Trade",C6356="Multi Position"),(X6355+V6356),IF(C6356="Deposit",(X6355+AE6356),IF(C6356="Withdrawal",(X6355-AE6356)))))</f>
        <v/>
      </c>
      <c r="Y6356" s="145" t="str">
        <f t="shared" si="1197"/>
        <v/>
      </c>
      <c r="Z6356" s="118"/>
      <c r="AA6356" s="118"/>
      <c r="AB6356" s="118"/>
      <c r="AC6356" s="118"/>
      <c r="AD6356" s="118"/>
      <c r="AE6356" s="139"/>
      <c r="AF6356" s="118"/>
      <c r="AG6356" s="118"/>
      <c r="AH6356" s="147" t="str">
        <f t="shared" si="1198"/>
        <v/>
      </c>
      <c r="AI6356" s="147" t="str">
        <f t="shared" si="1199"/>
        <v/>
      </c>
      <c r="AJ6356" s="148" t="str">
        <f t="shared" si="1188"/>
        <v/>
      </c>
      <c r="AK6356" s="148" t="str">
        <f t="shared" si="1189"/>
        <v/>
      </c>
      <c r="AL6356" s="147" t="str">
        <f t="shared" si="1190"/>
        <v/>
      </c>
      <c r="AM6356" s="147" t="str">
        <f t="shared" si="1191"/>
        <v/>
      </c>
      <c r="AN6356" s="147" t="str">
        <f t="shared" si="1192"/>
        <v/>
      </c>
      <c r="AO6356" s="118"/>
    </row>
    <row r="6357" spans="1:41">
      <c r="A6357" s="118"/>
      <c r="B6357" s="118"/>
      <c r="C6357" s="118"/>
      <c r="D6357" s="118"/>
      <c r="E6357" s="118"/>
      <c r="F6357" s="118"/>
      <c r="G6357" s="118"/>
      <c r="H6357" s="118"/>
      <c r="I6357" s="118"/>
      <c r="J6357" s="118"/>
      <c r="K6357" s="118"/>
      <c r="L6357" s="118"/>
      <c r="M6357" s="118"/>
      <c r="N6357" s="118"/>
      <c r="O6357" s="143" t="str">
        <f>IF(H6357="","",(S6357/S6357)&amp;":"&amp;ROUND(AH6357/S6357,2))</f>
        <v/>
      </c>
      <c r="P6357" s="118"/>
      <c r="Q6357" s="118"/>
      <c r="R6357" s="143" t="str">
        <f>IF(H6357="","",(S6357/S6357)&amp;":"&amp;ROUND(AI6357/S6357,2))</f>
        <v/>
      </c>
      <c r="S6357" s="144" t="str">
        <f t="shared" si="1193"/>
        <v/>
      </c>
      <c r="T6357" s="145" t="str">
        <f t="shared" si="1194"/>
        <v/>
      </c>
      <c r="U6357" s="118"/>
      <c r="V6357" s="145" t="str">
        <f t="shared" si="1195"/>
        <v/>
      </c>
      <c r="W6357" s="144" t="str">
        <f t="shared" si="1196"/>
        <v/>
      </c>
      <c r="X6357" s="146" t="str">
        <f>IF(C6357="","",IF(OR(C6357="Trade",C6357="Multi Position"),(X6356+V6357),IF(C6357="Deposit",(X6356+AE6357),IF(C6357="Withdrawal",(X6356-AE6357)))))</f>
        <v/>
      </c>
      <c r="Y6357" s="145" t="str">
        <f t="shared" si="1197"/>
        <v/>
      </c>
      <c r="Z6357" s="118"/>
      <c r="AA6357" s="118"/>
      <c r="AB6357" s="118"/>
      <c r="AC6357" s="118"/>
      <c r="AD6357" s="118"/>
      <c r="AE6357" s="139"/>
      <c r="AF6357" s="118"/>
      <c r="AG6357" s="118"/>
      <c r="AH6357" s="147" t="str">
        <f t="shared" si="1198"/>
        <v/>
      </c>
      <c r="AI6357" s="147" t="str">
        <f t="shared" si="1199"/>
        <v/>
      </c>
      <c r="AJ6357" s="148" t="str">
        <f t="shared" si="1188"/>
        <v/>
      </c>
      <c r="AK6357" s="148" t="str">
        <f t="shared" si="1189"/>
        <v/>
      </c>
      <c r="AL6357" s="147" t="str">
        <f t="shared" si="1190"/>
        <v/>
      </c>
      <c r="AM6357" s="147" t="str">
        <f t="shared" si="1191"/>
        <v/>
      </c>
      <c r="AN6357" s="147" t="str">
        <f t="shared" si="1192"/>
        <v/>
      </c>
      <c r="AO6357" s="118"/>
    </row>
    <row r="6358" spans="1:41">
      <c r="A6358" s="118"/>
      <c r="B6358" s="118"/>
      <c r="C6358" s="118"/>
      <c r="D6358" s="118"/>
      <c r="E6358" s="118"/>
      <c r="F6358" s="118"/>
      <c r="G6358" s="118"/>
      <c r="H6358" s="118"/>
      <c r="I6358" s="118"/>
      <c r="J6358" s="118"/>
      <c r="K6358" s="118"/>
      <c r="L6358" s="118"/>
      <c r="M6358" s="118"/>
      <c r="N6358" s="118"/>
      <c r="O6358" s="143" t="str">
        <f>IF(H6358="","",(S6358/S6358)&amp;":"&amp;ROUND(AH6358/S6358,2))</f>
        <v/>
      </c>
      <c r="P6358" s="118"/>
      <c r="Q6358" s="118"/>
      <c r="R6358" s="143" t="str">
        <f>IF(H6358="","",(S6358/S6358)&amp;":"&amp;ROUND(AI6358/S6358,2))</f>
        <v/>
      </c>
      <c r="S6358" s="144" t="str">
        <f t="shared" si="1193"/>
        <v/>
      </c>
      <c r="T6358" s="145" t="str">
        <f t="shared" si="1194"/>
        <v/>
      </c>
      <c r="U6358" s="118"/>
      <c r="V6358" s="145" t="str">
        <f t="shared" si="1195"/>
        <v/>
      </c>
      <c r="W6358" s="144" t="str">
        <f t="shared" si="1196"/>
        <v/>
      </c>
      <c r="X6358" s="146" t="str">
        <f>IF(C6358="","",IF(OR(C6358="Trade",C6358="Multi Position"),(X6357+V6358),IF(C6358="Deposit",(X6357+AE6358),IF(C6358="Withdrawal",(X6357-AE6358)))))</f>
        <v/>
      </c>
      <c r="Y6358" s="145" t="str">
        <f t="shared" si="1197"/>
        <v/>
      </c>
      <c r="Z6358" s="118"/>
      <c r="AA6358" s="118"/>
      <c r="AB6358" s="118"/>
      <c r="AC6358" s="118"/>
      <c r="AD6358" s="118"/>
      <c r="AE6358" s="139"/>
      <c r="AF6358" s="118"/>
      <c r="AG6358" s="118"/>
      <c r="AH6358" s="147" t="str">
        <f t="shared" si="1198"/>
        <v/>
      </c>
      <c r="AI6358" s="147" t="str">
        <f t="shared" si="1199"/>
        <v/>
      </c>
      <c r="AJ6358" s="148" t="str">
        <f t="shared" si="1188"/>
        <v/>
      </c>
      <c r="AK6358" s="148" t="str">
        <f t="shared" si="1189"/>
        <v/>
      </c>
      <c r="AL6358" s="147" t="str">
        <f t="shared" si="1190"/>
        <v/>
      </c>
      <c r="AM6358" s="147" t="str">
        <f t="shared" si="1191"/>
        <v/>
      </c>
      <c r="AN6358" s="147" t="str">
        <f t="shared" si="1192"/>
        <v/>
      </c>
      <c r="AO6358" s="118"/>
    </row>
    <row r="6359" spans="1:41">
      <c r="A6359" s="118"/>
      <c r="B6359" s="118"/>
      <c r="C6359" s="118"/>
      <c r="D6359" s="118"/>
      <c r="E6359" s="118"/>
      <c r="F6359" s="118"/>
      <c r="G6359" s="118"/>
      <c r="H6359" s="118"/>
      <c r="I6359" s="118"/>
      <c r="J6359" s="118"/>
      <c r="K6359" s="118"/>
      <c r="L6359" s="118"/>
      <c r="M6359" s="118"/>
      <c r="N6359" s="118"/>
      <c r="O6359" s="143" t="str">
        <f>IF(H6359="","",(S6359/S6359)&amp;":"&amp;ROUND(AH6359/S6359,2))</f>
        <v/>
      </c>
      <c r="P6359" s="118"/>
      <c r="Q6359" s="118"/>
      <c r="R6359" s="143" t="str">
        <f>IF(H6359="","",(S6359/S6359)&amp;":"&amp;ROUND(AI6359/S6359,2))</f>
        <v/>
      </c>
      <c r="S6359" s="144" t="str">
        <f t="shared" si="1193"/>
        <v/>
      </c>
      <c r="T6359" s="145" t="str">
        <f t="shared" si="1194"/>
        <v/>
      </c>
      <c r="U6359" s="118"/>
      <c r="V6359" s="145" t="str">
        <f t="shared" si="1195"/>
        <v/>
      </c>
      <c r="W6359" s="144" t="str">
        <f t="shared" si="1196"/>
        <v/>
      </c>
      <c r="X6359" s="146" t="str">
        <f>IF(C6359="","",IF(OR(C6359="Trade",C6359="Multi Position"),(X6358+V6359),IF(C6359="Deposit",(X6358+AE6359),IF(C6359="Withdrawal",(X6358-AE6359)))))</f>
        <v/>
      </c>
      <c r="Y6359" s="145" t="str">
        <f t="shared" si="1197"/>
        <v/>
      </c>
      <c r="Z6359" s="118"/>
      <c r="AA6359" s="118"/>
      <c r="AB6359" s="118"/>
      <c r="AC6359" s="118"/>
      <c r="AD6359" s="118"/>
      <c r="AE6359" s="139"/>
      <c r="AF6359" s="118"/>
      <c r="AG6359" s="118"/>
      <c r="AH6359" s="147" t="str">
        <f t="shared" si="1198"/>
        <v/>
      </c>
      <c r="AI6359" s="147" t="str">
        <f t="shared" si="1199"/>
        <v/>
      </c>
      <c r="AJ6359" s="148" t="str">
        <f t="shared" si="1188"/>
        <v/>
      </c>
      <c r="AK6359" s="148" t="str">
        <f t="shared" si="1189"/>
        <v/>
      </c>
      <c r="AL6359" s="147" t="str">
        <f t="shared" si="1190"/>
        <v/>
      </c>
      <c r="AM6359" s="147" t="str">
        <f t="shared" si="1191"/>
        <v/>
      </c>
      <c r="AN6359" s="147" t="str">
        <f t="shared" si="1192"/>
        <v/>
      </c>
      <c r="AO6359" s="118"/>
    </row>
    <row r="6360" spans="1:41">
      <c r="A6360" s="118"/>
      <c r="B6360" s="118"/>
      <c r="C6360" s="118"/>
      <c r="D6360" s="118"/>
      <c r="E6360" s="118"/>
      <c r="F6360" s="118"/>
      <c r="G6360" s="118"/>
      <c r="H6360" s="118"/>
      <c r="I6360" s="118"/>
      <c r="J6360" s="118"/>
      <c r="K6360" s="118"/>
      <c r="L6360" s="118"/>
      <c r="M6360" s="118"/>
      <c r="N6360" s="118"/>
      <c r="O6360" s="143" t="str">
        <f>IF(H6360="","",(S6360/S6360)&amp;":"&amp;ROUND(AH6360/S6360,2))</f>
        <v/>
      </c>
      <c r="P6360" s="118"/>
      <c r="Q6360" s="118"/>
      <c r="R6360" s="143" t="str">
        <f>IF(H6360="","",(S6360/S6360)&amp;":"&amp;ROUND(AI6360/S6360,2))</f>
        <v/>
      </c>
      <c r="S6360" s="144" t="str">
        <f t="shared" si="1193"/>
        <v/>
      </c>
      <c r="T6360" s="145" t="str">
        <f t="shared" si="1194"/>
        <v/>
      </c>
      <c r="U6360" s="118"/>
      <c r="V6360" s="145" t="str">
        <f t="shared" si="1195"/>
        <v/>
      </c>
      <c r="W6360" s="144" t="str">
        <f t="shared" si="1196"/>
        <v/>
      </c>
      <c r="X6360" s="146" t="str">
        <f>IF(C6360="","",IF(OR(C6360="Trade",C6360="Multi Position"),(X6359+V6360),IF(C6360="Deposit",(X6359+AE6360),IF(C6360="Withdrawal",(X6359-AE6360)))))</f>
        <v/>
      </c>
      <c r="Y6360" s="145" t="str">
        <f t="shared" si="1197"/>
        <v/>
      </c>
      <c r="Z6360" s="118"/>
      <c r="AA6360" s="118"/>
      <c r="AB6360" s="118"/>
      <c r="AC6360" s="118"/>
      <c r="AD6360" s="118"/>
      <c r="AE6360" s="139"/>
      <c r="AF6360" s="118"/>
      <c r="AG6360" s="118"/>
      <c r="AH6360" s="147" t="str">
        <f t="shared" si="1198"/>
        <v/>
      </c>
      <c r="AI6360" s="147" t="str">
        <f t="shared" si="1199"/>
        <v/>
      </c>
      <c r="AJ6360" s="148" t="str">
        <f t="shared" si="1188"/>
        <v/>
      </c>
      <c r="AK6360" s="148" t="str">
        <f t="shared" si="1189"/>
        <v/>
      </c>
      <c r="AL6360" s="147" t="str">
        <f t="shared" si="1190"/>
        <v/>
      </c>
      <c r="AM6360" s="147" t="str">
        <f t="shared" si="1191"/>
        <v/>
      </c>
      <c r="AN6360" s="147" t="str">
        <f t="shared" si="1192"/>
        <v/>
      </c>
      <c r="AO6360" s="118"/>
    </row>
    <row r="6361" spans="1:41">
      <c r="A6361" s="118"/>
      <c r="B6361" s="118"/>
      <c r="C6361" s="118"/>
      <c r="D6361" s="118"/>
      <c r="E6361" s="118"/>
      <c r="F6361" s="118"/>
      <c r="G6361" s="118"/>
      <c r="H6361" s="118"/>
      <c r="I6361" s="118"/>
      <c r="J6361" s="118"/>
      <c r="K6361" s="118"/>
      <c r="L6361" s="118"/>
      <c r="M6361" s="118"/>
      <c r="N6361" s="118"/>
      <c r="O6361" s="143" t="str">
        <f>IF(H6361="","",(S6361/S6361)&amp;":"&amp;ROUND(AH6361/S6361,2))</f>
        <v/>
      </c>
      <c r="P6361" s="118"/>
      <c r="Q6361" s="118"/>
      <c r="R6361" s="143" t="str">
        <f>IF(H6361="","",(S6361/S6361)&amp;":"&amp;ROUND(AI6361/S6361,2))</f>
        <v/>
      </c>
      <c r="S6361" s="144" t="str">
        <f t="shared" si="1193"/>
        <v/>
      </c>
      <c r="T6361" s="145" t="str">
        <f t="shared" si="1194"/>
        <v/>
      </c>
      <c r="U6361" s="118"/>
      <c r="V6361" s="145" t="str">
        <f t="shared" si="1195"/>
        <v/>
      </c>
      <c r="W6361" s="144" t="str">
        <f t="shared" si="1196"/>
        <v/>
      </c>
      <c r="X6361" s="146" t="str">
        <f>IF(C6361="","",IF(OR(C6361="Trade",C6361="Multi Position"),(X6360+V6361),IF(C6361="Deposit",(X6360+AE6361),IF(C6361="Withdrawal",(X6360-AE6361)))))</f>
        <v/>
      </c>
      <c r="Y6361" s="145" t="str">
        <f t="shared" si="1197"/>
        <v/>
      </c>
      <c r="Z6361" s="118"/>
      <c r="AA6361" s="118"/>
      <c r="AB6361" s="118"/>
      <c r="AC6361" s="118"/>
      <c r="AD6361" s="118"/>
      <c r="AE6361" s="139"/>
      <c r="AF6361" s="118"/>
      <c r="AG6361" s="118"/>
      <c r="AH6361" s="147" t="str">
        <f t="shared" si="1198"/>
        <v/>
      </c>
      <c r="AI6361" s="147" t="str">
        <f t="shared" si="1199"/>
        <v/>
      </c>
      <c r="AJ6361" s="148" t="str">
        <f t="shared" si="1188"/>
        <v/>
      </c>
      <c r="AK6361" s="148" t="str">
        <f t="shared" si="1189"/>
        <v/>
      </c>
      <c r="AL6361" s="147" t="str">
        <f t="shared" si="1190"/>
        <v/>
      </c>
      <c r="AM6361" s="147" t="str">
        <f t="shared" si="1191"/>
        <v/>
      </c>
      <c r="AN6361" s="147" t="str">
        <f t="shared" si="1192"/>
        <v/>
      </c>
      <c r="AO6361" s="118"/>
    </row>
    <row r="6362" spans="1:41">
      <c r="A6362" s="118"/>
      <c r="B6362" s="118"/>
      <c r="C6362" s="118"/>
      <c r="D6362" s="118"/>
      <c r="E6362" s="118"/>
      <c r="F6362" s="118"/>
      <c r="G6362" s="118"/>
      <c r="H6362" s="118"/>
      <c r="I6362" s="118"/>
      <c r="J6362" s="118"/>
      <c r="K6362" s="118"/>
      <c r="L6362" s="118"/>
      <c r="M6362" s="118"/>
      <c r="N6362" s="118"/>
      <c r="O6362" s="143" t="str">
        <f>IF(H6362="","",(S6362/S6362)&amp;":"&amp;ROUND(AH6362/S6362,2))</f>
        <v/>
      </c>
      <c r="P6362" s="118"/>
      <c r="Q6362" s="118"/>
      <c r="R6362" s="143" t="str">
        <f>IF(H6362="","",(S6362/S6362)&amp;":"&amp;ROUND(AI6362/S6362,2))</f>
        <v/>
      </c>
      <c r="S6362" s="144" t="str">
        <f t="shared" si="1193"/>
        <v/>
      </c>
      <c r="T6362" s="145" t="str">
        <f t="shared" si="1194"/>
        <v/>
      </c>
      <c r="U6362" s="118"/>
      <c r="V6362" s="145" t="str">
        <f t="shared" si="1195"/>
        <v/>
      </c>
      <c r="W6362" s="144" t="str">
        <f t="shared" si="1196"/>
        <v/>
      </c>
      <c r="X6362" s="146" t="str">
        <f>IF(C6362="","",IF(OR(C6362="Trade",C6362="Multi Position"),(X6361+V6362),IF(C6362="Deposit",(X6361+AE6362),IF(C6362="Withdrawal",(X6361-AE6362)))))</f>
        <v/>
      </c>
      <c r="Y6362" s="145" t="str">
        <f t="shared" si="1197"/>
        <v/>
      </c>
      <c r="Z6362" s="118"/>
      <c r="AA6362" s="118"/>
      <c r="AB6362" s="118"/>
      <c r="AC6362" s="118"/>
      <c r="AD6362" s="118"/>
      <c r="AE6362" s="139"/>
      <c r="AF6362" s="118"/>
      <c r="AG6362" s="118"/>
      <c r="AH6362" s="147" t="str">
        <f t="shared" si="1198"/>
        <v/>
      </c>
      <c r="AI6362" s="147" t="str">
        <f t="shared" si="1199"/>
        <v/>
      </c>
      <c r="AJ6362" s="148" t="str">
        <f t="shared" si="1188"/>
        <v/>
      </c>
      <c r="AK6362" s="148" t="str">
        <f t="shared" si="1189"/>
        <v/>
      </c>
      <c r="AL6362" s="147" t="str">
        <f t="shared" si="1190"/>
        <v/>
      </c>
      <c r="AM6362" s="147" t="str">
        <f t="shared" si="1191"/>
        <v/>
      </c>
      <c r="AN6362" s="147" t="str">
        <f t="shared" si="1192"/>
        <v/>
      </c>
      <c r="AO6362" s="118"/>
    </row>
    <row r="6363" spans="1:41">
      <c r="A6363" s="118"/>
      <c r="B6363" s="118"/>
      <c r="C6363" s="118"/>
      <c r="D6363" s="118"/>
      <c r="E6363" s="118"/>
      <c r="F6363" s="118"/>
      <c r="G6363" s="118"/>
      <c r="H6363" s="118"/>
      <c r="I6363" s="118"/>
      <c r="J6363" s="118"/>
      <c r="K6363" s="118"/>
      <c r="L6363" s="118"/>
      <c r="M6363" s="118"/>
      <c r="N6363" s="118"/>
      <c r="O6363" s="143" t="str">
        <f>IF(H6363="","",(S6363/S6363)&amp;":"&amp;ROUND(AH6363/S6363,2))</f>
        <v/>
      </c>
      <c r="P6363" s="118"/>
      <c r="Q6363" s="118"/>
      <c r="R6363" s="143" t="str">
        <f>IF(H6363="","",(S6363/S6363)&amp;":"&amp;ROUND(AI6363/S6363,2))</f>
        <v/>
      </c>
      <c r="S6363" s="144" t="str">
        <f t="shared" si="1193"/>
        <v/>
      </c>
      <c r="T6363" s="145" t="str">
        <f t="shared" si="1194"/>
        <v/>
      </c>
      <c r="U6363" s="118"/>
      <c r="V6363" s="145" t="str">
        <f t="shared" si="1195"/>
        <v/>
      </c>
      <c r="W6363" s="144" t="str">
        <f t="shared" si="1196"/>
        <v/>
      </c>
      <c r="X6363" s="146" t="str">
        <f>IF(C6363="","",IF(OR(C6363="Trade",C6363="Multi Position"),(X6362+V6363),IF(C6363="Deposit",(X6362+AE6363),IF(C6363="Withdrawal",(X6362-AE6363)))))</f>
        <v/>
      </c>
      <c r="Y6363" s="145" t="str">
        <f t="shared" si="1197"/>
        <v/>
      </c>
      <c r="Z6363" s="118"/>
      <c r="AA6363" s="118"/>
      <c r="AB6363" s="118"/>
      <c r="AC6363" s="118"/>
      <c r="AD6363" s="118"/>
      <c r="AE6363" s="139"/>
      <c r="AF6363" s="118"/>
      <c r="AG6363" s="118"/>
      <c r="AH6363" s="147" t="str">
        <f t="shared" si="1198"/>
        <v/>
      </c>
      <c r="AI6363" s="147" t="str">
        <f t="shared" si="1199"/>
        <v/>
      </c>
      <c r="AJ6363" s="148" t="str">
        <f t="shared" si="1188"/>
        <v/>
      </c>
      <c r="AK6363" s="148" t="str">
        <f t="shared" si="1189"/>
        <v/>
      </c>
      <c r="AL6363" s="147" t="str">
        <f t="shared" si="1190"/>
        <v/>
      </c>
      <c r="AM6363" s="147" t="str">
        <f t="shared" si="1191"/>
        <v/>
      </c>
      <c r="AN6363" s="147" t="str">
        <f t="shared" si="1192"/>
        <v/>
      </c>
      <c r="AO6363" s="118"/>
    </row>
    <row r="6364" spans="1:41">
      <c r="A6364" s="118"/>
      <c r="B6364" s="118"/>
      <c r="C6364" s="118"/>
      <c r="D6364" s="118"/>
      <c r="E6364" s="118"/>
      <c r="F6364" s="118"/>
      <c r="G6364" s="118"/>
      <c r="H6364" s="118"/>
      <c r="I6364" s="118"/>
      <c r="J6364" s="118"/>
      <c r="K6364" s="118"/>
      <c r="L6364" s="118"/>
      <c r="M6364" s="118"/>
      <c r="N6364" s="118"/>
      <c r="O6364" s="143" t="str">
        <f>IF(H6364="","",(S6364/S6364)&amp;":"&amp;ROUND(AH6364/S6364,2))</f>
        <v/>
      </c>
      <c r="P6364" s="118"/>
      <c r="Q6364" s="118"/>
      <c r="R6364" s="143" t="str">
        <f>IF(H6364="","",(S6364/S6364)&amp;":"&amp;ROUND(AI6364/S6364,2))</f>
        <v/>
      </c>
      <c r="S6364" s="144" t="str">
        <f t="shared" si="1193"/>
        <v/>
      </c>
      <c r="T6364" s="145" t="str">
        <f t="shared" si="1194"/>
        <v/>
      </c>
      <c r="U6364" s="118"/>
      <c r="V6364" s="145" t="str">
        <f t="shared" si="1195"/>
        <v/>
      </c>
      <c r="W6364" s="144" t="str">
        <f t="shared" si="1196"/>
        <v/>
      </c>
      <c r="X6364" s="146" t="str">
        <f>IF(C6364="","",IF(OR(C6364="Trade",C6364="Multi Position"),(X6363+V6364),IF(C6364="Deposit",(X6363+AE6364),IF(C6364="Withdrawal",(X6363-AE6364)))))</f>
        <v/>
      </c>
      <c r="Y6364" s="145" t="str">
        <f t="shared" si="1197"/>
        <v/>
      </c>
      <c r="Z6364" s="118"/>
      <c r="AA6364" s="118"/>
      <c r="AB6364" s="118"/>
      <c r="AC6364" s="118"/>
      <c r="AD6364" s="118"/>
      <c r="AE6364" s="139"/>
      <c r="AF6364" s="118"/>
      <c r="AG6364" s="118"/>
      <c r="AH6364" s="147" t="str">
        <f t="shared" si="1198"/>
        <v/>
      </c>
      <c r="AI6364" s="147" t="str">
        <f t="shared" si="1199"/>
        <v/>
      </c>
      <c r="AJ6364" s="148" t="str">
        <f t="shared" si="1188"/>
        <v/>
      </c>
      <c r="AK6364" s="148" t="str">
        <f t="shared" si="1189"/>
        <v/>
      </c>
      <c r="AL6364" s="147" t="str">
        <f t="shared" si="1190"/>
        <v/>
      </c>
      <c r="AM6364" s="147" t="str">
        <f t="shared" si="1191"/>
        <v/>
      </c>
      <c r="AN6364" s="147" t="str">
        <f t="shared" si="1192"/>
        <v/>
      </c>
      <c r="AO6364" s="118"/>
    </row>
    <row r="6365" spans="1:41">
      <c r="A6365" s="118"/>
      <c r="B6365" s="118"/>
      <c r="C6365" s="118"/>
      <c r="D6365" s="118"/>
      <c r="E6365" s="118"/>
      <c r="F6365" s="118"/>
      <c r="G6365" s="118"/>
      <c r="H6365" s="118"/>
      <c r="I6365" s="118"/>
      <c r="J6365" s="118"/>
      <c r="K6365" s="118"/>
      <c r="L6365" s="118"/>
      <c r="M6365" s="118"/>
      <c r="N6365" s="118"/>
      <c r="O6365" s="143" t="str">
        <f>IF(H6365="","",(S6365/S6365)&amp;":"&amp;ROUND(AH6365/S6365,2))</f>
        <v/>
      </c>
      <c r="P6365" s="118"/>
      <c r="Q6365" s="118"/>
      <c r="R6365" s="143" t="str">
        <f>IF(H6365="","",(S6365/S6365)&amp;":"&amp;ROUND(AI6365/S6365,2))</f>
        <v/>
      </c>
      <c r="S6365" s="144" t="str">
        <f t="shared" si="1193"/>
        <v/>
      </c>
      <c r="T6365" s="145" t="str">
        <f t="shared" si="1194"/>
        <v/>
      </c>
      <c r="U6365" s="118"/>
      <c r="V6365" s="145" t="str">
        <f t="shared" si="1195"/>
        <v/>
      </c>
      <c r="W6365" s="144" t="str">
        <f t="shared" si="1196"/>
        <v/>
      </c>
      <c r="X6365" s="146" t="str">
        <f>IF(C6365="","",IF(OR(C6365="Trade",C6365="Multi Position"),(X6364+V6365),IF(C6365="Deposit",(X6364+AE6365),IF(C6365="Withdrawal",(X6364-AE6365)))))</f>
        <v/>
      </c>
      <c r="Y6365" s="145" t="str">
        <f t="shared" si="1197"/>
        <v/>
      </c>
      <c r="Z6365" s="118"/>
      <c r="AA6365" s="118"/>
      <c r="AB6365" s="118"/>
      <c r="AC6365" s="118"/>
      <c r="AD6365" s="118"/>
      <c r="AE6365" s="139"/>
      <c r="AF6365" s="118"/>
      <c r="AG6365" s="118"/>
      <c r="AH6365" s="147" t="str">
        <f t="shared" si="1198"/>
        <v/>
      </c>
      <c r="AI6365" s="147" t="str">
        <f t="shared" si="1199"/>
        <v/>
      </c>
      <c r="AJ6365" s="148" t="str">
        <f t="shared" si="1188"/>
        <v/>
      </c>
      <c r="AK6365" s="148" t="str">
        <f t="shared" si="1189"/>
        <v/>
      </c>
      <c r="AL6365" s="147" t="str">
        <f t="shared" si="1190"/>
        <v/>
      </c>
      <c r="AM6365" s="147" t="str">
        <f t="shared" si="1191"/>
        <v/>
      </c>
      <c r="AN6365" s="147" t="str">
        <f t="shared" si="1192"/>
        <v/>
      </c>
      <c r="AO6365" s="118"/>
    </row>
    <row r="6366" spans="1:41">
      <c r="A6366" s="118"/>
      <c r="B6366" s="118"/>
      <c r="C6366" s="118"/>
      <c r="D6366" s="118"/>
      <c r="E6366" s="118"/>
      <c r="F6366" s="118"/>
      <c r="G6366" s="118"/>
      <c r="H6366" s="118"/>
      <c r="I6366" s="118"/>
      <c r="J6366" s="118"/>
      <c r="K6366" s="118"/>
      <c r="L6366" s="118"/>
      <c r="M6366" s="118"/>
      <c r="N6366" s="118"/>
      <c r="O6366" s="143" t="str">
        <f>IF(H6366="","",(S6366/S6366)&amp;":"&amp;ROUND(AH6366/S6366,2))</f>
        <v/>
      </c>
      <c r="P6366" s="118"/>
      <c r="Q6366" s="118"/>
      <c r="R6366" s="143" t="str">
        <f>IF(H6366="","",(S6366/S6366)&amp;":"&amp;ROUND(AI6366/S6366,2))</f>
        <v/>
      </c>
      <c r="S6366" s="144" t="str">
        <f t="shared" si="1193"/>
        <v/>
      </c>
      <c r="T6366" s="145" t="str">
        <f t="shared" si="1194"/>
        <v/>
      </c>
      <c r="U6366" s="118"/>
      <c r="V6366" s="145" t="str">
        <f t="shared" si="1195"/>
        <v/>
      </c>
      <c r="W6366" s="144" t="str">
        <f t="shared" si="1196"/>
        <v/>
      </c>
      <c r="X6366" s="146" t="str">
        <f>IF(C6366="","",IF(OR(C6366="Trade",C6366="Multi Position"),(X6365+V6366),IF(C6366="Deposit",(X6365+AE6366),IF(C6366="Withdrawal",(X6365-AE6366)))))</f>
        <v/>
      </c>
      <c r="Y6366" s="145" t="str">
        <f t="shared" si="1197"/>
        <v/>
      </c>
      <c r="Z6366" s="118"/>
      <c r="AA6366" s="118"/>
      <c r="AB6366" s="118"/>
      <c r="AC6366" s="118"/>
      <c r="AD6366" s="118"/>
      <c r="AE6366" s="139"/>
      <c r="AF6366" s="118"/>
      <c r="AG6366" s="118"/>
      <c r="AH6366" s="147" t="str">
        <f t="shared" si="1198"/>
        <v/>
      </c>
      <c r="AI6366" s="147" t="str">
        <f t="shared" si="1199"/>
        <v/>
      </c>
      <c r="AJ6366" s="148" t="str">
        <f t="shared" si="1188"/>
        <v/>
      </c>
      <c r="AK6366" s="148" t="str">
        <f t="shared" si="1189"/>
        <v/>
      </c>
      <c r="AL6366" s="147" t="str">
        <f t="shared" si="1190"/>
        <v/>
      </c>
      <c r="AM6366" s="147" t="str">
        <f t="shared" si="1191"/>
        <v/>
      </c>
      <c r="AN6366" s="147" t="str">
        <f t="shared" si="1192"/>
        <v/>
      </c>
      <c r="AO6366" s="118"/>
    </row>
    <row r="6367" spans="1:41">
      <c r="A6367" s="118"/>
      <c r="B6367" s="118"/>
      <c r="C6367" s="118"/>
      <c r="D6367" s="118"/>
      <c r="E6367" s="118"/>
      <c r="F6367" s="118"/>
      <c r="G6367" s="118"/>
      <c r="H6367" s="118"/>
      <c r="I6367" s="118"/>
      <c r="J6367" s="118"/>
      <c r="K6367" s="118"/>
      <c r="L6367" s="118"/>
      <c r="M6367" s="118"/>
      <c r="N6367" s="118"/>
      <c r="O6367" s="143" t="str">
        <f>IF(H6367="","",(S6367/S6367)&amp;":"&amp;ROUND(AH6367/S6367,2))</f>
        <v/>
      </c>
      <c r="P6367" s="118"/>
      <c r="Q6367" s="118"/>
      <c r="R6367" s="143" t="str">
        <f>IF(H6367="","",(S6367/S6367)&amp;":"&amp;ROUND(AI6367/S6367,2))</f>
        <v/>
      </c>
      <c r="S6367" s="144" t="str">
        <f t="shared" si="1193"/>
        <v/>
      </c>
      <c r="T6367" s="145" t="str">
        <f t="shared" si="1194"/>
        <v/>
      </c>
      <c r="U6367" s="118"/>
      <c r="V6367" s="145" t="str">
        <f t="shared" si="1195"/>
        <v/>
      </c>
      <c r="W6367" s="144" t="str">
        <f t="shared" si="1196"/>
        <v/>
      </c>
      <c r="X6367" s="146" t="str">
        <f>IF(C6367="","",IF(OR(C6367="Trade",C6367="Multi Position"),(X6366+V6367),IF(C6367="Deposit",(X6366+AE6367),IF(C6367="Withdrawal",(X6366-AE6367)))))</f>
        <v/>
      </c>
      <c r="Y6367" s="145" t="str">
        <f t="shared" si="1197"/>
        <v/>
      </c>
      <c r="Z6367" s="118"/>
      <c r="AA6367" s="118"/>
      <c r="AB6367" s="118"/>
      <c r="AC6367" s="118"/>
      <c r="AD6367" s="118"/>
      <c r="AE6367" s="139"/>
      <c r="AF6367" s="118"/>
      <c r="AG6367" s="118"/>
      <c r="AH6367" s="147" t="str">
        <f t="shared" si="1198"/>
        <v/>
      </c>
      <c r="AI6367" s="147" t="str">
        <f t="shared" si="1199"/>
        <v/>
      </c>
      <c r="AJ6367" s="148" t="str">
        <f t="shared" si="1188"/>
        <v/>
      </c>
      <c r="AK6367" s="148" t="str">
        <f t="shared" si="1189"/>
        <v/>
      </c>
      <c r="AL6367" s="147" t="str">
        <f t="shared" si="1190"/>
        <v/>
      </c>
      <c r="AM6367" s="147" t="str">
        <f t="shared" si="1191"/>
        <v/>
      </c>
      <c r="AN6367" s="147" t="str">
        <f t="shared" si="1192"/>
        <v/>
      </c>
      <c r="AO6367" s="118"/>
    </row>
    <row r="6368" spans="1:41">
      <c r="A6368" s="118"/>
      <c r="B6368" s="118"/>
      <c r="C6368" s="118"/>
      <c r="D6368" s="118"/>
      <c r="E6368" s="118"/>
      <c r="F6368" s="118"/>
      <c r="G6368" s="118"/>
      <c r="H6368" s="118"/>
      <c r="I6368" s="118"/>
      <c r="J6368" s="118"/>
      <c r="K6368" s="118"/>
      <c r="L6368" s="118"/>
      <c r="M6368" s="118"/>
      <c r="N6368" s="118"/>
      <c r="O6368" s="143" t="str">
        <f>IF(H6368="","",(S6368/S6368)&amp;":"&amp;ROUND(AH6368/S6368,2))</f>
        <v/>
      </c>
      <c r="P6368" s="118"/>
      <c r="Q6368" s="118"/>
      <c r="R6368" s="143" t="str">
        <f>IF(H6368="","",(S6368/S6368)&amp;":"&amp;ROUND(AI6368/S6368,2))</f>
        <v/>
      </c>
      <c r="S6368" s="144" t="str">
        <f t="shared" si="1193"/>
        <v/>
      </c>
      <c r="T6368" s="145" t="str">
        <f t="shared" si="1194"/>
        <v/>
      </c>
      <c r="U6368" s="118"/>
      <c r="V6368" s="145" t="str">
        <f t="shared" si="1195"/>
        <v/>
      </c>
      <c r="W6368" s="144" t="str">
        <f t="shared" si="1196"/>
        <v/>
      </c>
      <c r="X6368" s="146" t="str">
        <f>IF(C6368="","",IF(OR(C6368="Trade",C6368="Multi Position"),(X6367+V6368),IF(C6368="Deposit",(X6367+AE6368),IF(C6368="Withdrawal",(X6367-AE6368)))))</f>
        <v/>
      </c>
      <c r="Y6368" s="145" t="str">
        <f t="shared" si="1197"/>
        <v/>
      </c>
      <c r="Z6368" s="118"/>
      <c r="AA6368" s="118"/>
      <c r="AB6368" s="118"/>
      <c r="AC6368" s="118"/>
      <c r="AD6368" s="118"/>
      <c r="AE6368" s="139"/>
      <c r="AF6368" s="118"/>
      <c r="AG6368" s="118"/>
      <c r="AH6368" s="147" t="str">
        <f t="shared" si="1198"/>
        <v/>
      </c>
      <c r="AI6368" s="147" t="str">
        <f t="shared" si="1199"/>
        <v/>
      </c>
      <c r="AJ6368" s="148" t="str">
        <f t="shared" si="1188"/>
        <v/>
      </c>
      <c r="AK6368" s="148" t="str">
        <f t="shared" si="1189"/>
        <v/>
      </c>
      <c r="AL6368" s="147" t="str">
        <f t="shared" si="1190"/>
        <v/>
      </c>
      <c r="AM6368" s="147" t="str">
        <f t="shared" si="1191"/>
        <v/>
      </c>
      <c r="AN6368" s="147" t="str">
        <f t="shared" si="1192"/>
        <v/>
      </c>
      <c r="AO6368" s="118"/>
    </row>
    <row r="6369" spans="1:41">
      <c r="A6369" s="118"/>
      <c r="B6369" s="118"/>
      <c r="C6369" s="118"/>
      <c r="D6369" s="118"/>
      <c r="E6369" s="118"/>
      <c r="F6369" s="118"/>
      <c r="G6369" s="118"/>
      <c r="H6369" s="118"/>
      <c r="I6369" s="118"/>
      <c r="J6369" s="118"/>
      <c r="K6369" s="118"/>
      <c r="L6369" s="118"/>
      <c r="M6369" s="118"/>
      <c r="N6369" s="118"/>
      <c r="O6369" s="143" t="str">
        <f>IF(H6369="","",(S6369/S6369)&amp;":"&amp;ROUND(AH6369/S6369,2))</f>
        <v/>
      </c>
      <c r="P6369" s="118"/>
      <c r="Q6369" s="118"/>
      <c r="R6369" s="143" t="str">
        <f>IF(H6369="","",(S6369/S6369)&amp;":"&amp;ROUND(AI6369/S6369,2))</f>
        <v/>
      </c>
      <c r="S6369" s="144" t="str">
        <f t="shared" si="1193"/>
        <v/>
      </c>
      <c r="T6369" s="145" t="str">
        <f t="shared" si="1194"/>
        <v/>
      </c>
      <c r="U6369" s="118"/>
      <c r="V6369" s="145" t="str">
        <f t="shared" si="1195"/>
        <v/>
      </c>
      <c r="W6369" s="144" t="str">
        <f t="shared" si="1196"/>
        <v/>
      </c>
      <c r="X6369" s="146" t="str">
        <f>IF(C6369="","",IF(OR(C6369="Trade",C6369="Multi Position"),(X6368+V6369),IF(C6369="Deposit",(X6368+AE6369),IF(C6369="Withdrawal",(X6368-AE6369)))))</f>
        <v/>
      </c>
      <c r="Y6369" s="145" t="str">
        <f t="shared" si="1197"/>
        <v/>
      </c>
      <c r="Z6369" s="118"/>
      <c r="AA6369" s="118"/>
      <c r="AB6369" s="118"/>
      <c r="AC6369" s="118"/>
      <c r="AD6369" s="118"/>
      <c r="AE6369" s="139"/>
      <c r="AF6369" s="118"/>
      <c r="AG6369" s="118"/>
      <c r="AH6369" s="147" t="str">
        <f t="shared" si="1198"/>
        <v/>
      </c>
      <c r="AI6369" s="147" t="str">
        <f t="shared" si="1199"/>
        <v/>
      </c>
      <c r="AJ6369" s="148" t="str">
        <f t="shared" si="1188"/>
        <v/>
      </c>
      <c r="AK6369" s="148" t="str">
        <f t="shared" si="1189"/>
        <v/>
      </c>
      <c r="AL6369" s="147" t="str">
        <f t="shared" si="1190"/>
        <v/>
      </c>
      <c r="AM6369" s="147" t="str">
        <f t="shared" si="1191"/>
        <v/>
      </c>
      <c r="AN6369" s="147" t="str">
        <f t="shared" si="1192"/>
        <v/>
      </c>
      <c r="AO6369" s="118"/>
    </row>
    <row r="6370" spans="1:41">
      <c r="A6370" s="118"/>
      <c r="B6370" s="118"/>
      <c r="C6370" s="118"/>
      <c r="D6370" s="118"/>
      <c r="E6370" s="118"/>
      <c r="F6370" s="118"/>
      <c r="G6370" s="118"/>
      <c r="H6370" s="118"/>
      <c r="I6370" s="118"/>
      <c r="J6370" s="118"/>
      <c r="K6370" s="118"/>
      <c r="L6370" s="118"/>
      <c r="M6370" s="118"/>
      <c r="N6370" s="118"/>
      <c r="O6370" s="143" t="str">
        <f>IF(H6370="","",(S6370/S6370)&amp;":"&amp;ROUND(AH6370/S6370,2))</f>
        <v/>
      </c>
      <c r="P6370" s="118"/>
      <c r="Q6370" s="118"/>
      <c r="R6370" s="143" t="str">
        <f>IF(H6370="","",(S6370/S6370)&amp;":"&amp;ROUND(AI6370/S6370,2))</f>
        <v/>
      </c>
      <c r="S6370" s="144" t="str">
        <f t="shared" si="1193"/>
        <v/>
      </c>
      <c r="T6370" s="145" t="str">
        <f t="shared" si="1194"/>
        <v/>
      </c>
      <c r="U6370" s="118"/>
      <c r="V6370" s="145" t="str">
        <f t="shared" si="1195"/>
        <v/>
      </c>
      <c r="W6370" s="144" t="str">
        <f t="shared" si="1196"/>
        <v/>
      </c>
      <c r="X6370" s="146" t="str">
        <f>IF(C6370="","",IF(OR(C6370="Trade",C6370="Multi Position"),(X6369+V6370),IF(C6370="Deposit",(X6369+AE6370),IF(C6370="Withdrawal",(X6369-AE6370)))))</f>
        <v/>
      </c>
      <c r="Y6370" s="145" t="str">
        <f t="shared" si="1197"/>
        <v/>
      </c>
      <c r="Z6370" s="118"/>
      <c r="AA6370" s="118"/>
      <c r="AB6370" s="118"/>
      <c r="AC6370" s="118"/>
      <c r="AD6370" s="118"/>
      <c r="AE6370" s="139"/>
      <c r="AF6370" s="118"/>
      <c r="AG6370" s="118"/>
      <c r="AH6370" s="147" t="str">
        <f t="shared" si="1198"/>
        <v/>
      </c>
      <c r="AI6370" s="147" t="str">
        <f t="shared" si="1199"/>
        <v/>
      </c>
      <c r="AJ6370" s="148" t="str">
        <f t="shared" si="1188"/>
        <v/>
      </c>
      <c r="AK6370" s="148" t="str">
        <f t="shared" si="1189"/>
        <v/>
      </c>
      <c r="AL6370" s="147" t="str">
        <f t="shared" si="1190"/>
        <v/>
      </c>
      <c r="AM6370" s="147" t="str">
        <f t="shared" si="1191"/>
        <v/>
      </c>
      <c r="AN6370" s="147" t="str">
        <f t="shared" si="1192"/>
        <v/>
      </c>
      <c r="AO6370" s="118"/>
    </row>
    <row r="6371" spans="1:41">
      <c r="A6371" s="118"/>
      <c r="B6371" s="118"/>
      <c r="C6371" s="118"/>
      <c r="D6371" s="118"/>
      <c r="E6371" s="118"/>
      <c r="F6371" s="118"/>
      <c r="G6371" s="118"/>
      <c r="H6371" s="118"/>
      <c r="I6371" s="118"/>
      <c r="J6371" s="118"/>
      <c r="K6371" s="118"/>
      <c r="L6371" s="118"/>
      <c r="M6371" s="118"/>
      <c r="N6371" s="118"/>
      <c r="O6371" s="143" t="str">
        <f>IF(H6371="","",(S6371/S6371)&amp;":"&amp;ROUND(AH6371/S6371,2))</f>
        <v/>
      </c>
      <c r="P6371" s="118"/>
      <c r="Q6371" s="118"/>
      <c r="R6371" s="143" t="str">
        <f>IF(H6371="","",(S6371/S6371)&amp;":"&amp;ROUND(AI6371/S6371,2))</f>
        <v/>
      </c>
      <c r="S6371" s="144" t="str">
        <f t="shared" si="1193"/>
        <v/>
      </c>
      <c r="T6371" s="145" t="str">
        <f t="shared" si="1194"/>
        <v/>
      </c>
      <c r="U6371" s="118"/>
      <c r="V6371" s="145" t="str">
        <f t="shared" si="1195"/>
        <v/>
      </c>
      <c r="W6371" s="144" t="str">
        <f t="shared" si="1196"/>
        <v/>
      </c>
      <c r="X6371" s="146" t="str">
        <f>IF(C6371="","",IF(OR(C6371="Trade",C6371="Multi Position"),(X6370+V6371),IF(C6371="Deposit",(X6370+AE6371),IF(C6371="Withdrawal",(X6370-AE6371)))))</f>
        <v/>
      </c>
      <c r="Y6371" s="145" t="str">
        <f t="shared" si="1197"/>
        <v/>
      </c>
      <c r="Z6371" s="118"/>
      <c r="AA6371" s="118"/>
      <c r="AB6371" s="118"/>
      <c r="AC6371" s="118"/>
      <c r="AD6371" s="118"/>
      <c r="AE6371" s="139"/>
      <c r="AF6371" s="118"/>
      <c r="AG6371" s="118"/>
      <c r="AH6371" s="147" t="str">
        <f t="shared" si="1198"/>
        <v/>
      </c>
      <c r="AI6371" s="147" t="str">
        <f t="shared" si="1199"/>
        <v/>
      </c>
      <c r="AJ6371" s="148" t="str">
        <f t="shared" si="1188"/>
        <v/>
      </c>
      <c r="AK6371" s="148" t="str">
        <f t="shared" si="1189"/>
        <v/>
      </c>
      <c r="AL6371" s="147" t="str">
        <f t="shared" si="1190"/>
        <v/>
      </c>
      <c r="AM6371" s="147" t="str">
        <f t="shared" si="1191"/>
        <v/>
      </c>
      <c r="AN6371" s="147" t="str">
        <f t="shared" si="1192"/>
        <v/>
      </c>
      <c r="AO6371" s="118"/>
    </row>
    <row r="6372" spans="1:41">
      <c r="A6372" s="118"/>
      <c r="B6372" s="118"/>
      <c r="C6372" s="118"/>
      <c r="D6372" s="118"/>
      <c r="E6372" s="118"/>
      <c r="F6372" s="118"/>
      <c r="G6372" s="118"/>
      <c r="H6372" s="118"/>
      <c r="I6372" s="118"/>
      <c r="J6372" s="118"/>
      <c r="K6372" s="118"/>
      <c r="L6372" s="118"/>
      <c r="M6372" s="118"/>
      <c r="N6372" s="118"/>
      <c r="O6372" s="143" t="str">
        <f>IF(H6372="","",(S6372/S6372)&amp;":"&amp;ROUND(AH6372/S6372,2))</f>
        <v/>
      </c>
      <c r="P6372" s="118"/>
      <c r="Q6372" s="118"/>
      <c r="R6372" s="143" t="str">
        <f>IF(H6372="","",(S6372/S6372)&amp;":"&amp;ROUND(AI6372/S6372,2))</f>
        <v/>
      </c>
      <c r="S6372" s="144" t="str">
        <f t="shared" si="1193"/>
        <v/>
      </c>
      <c r="T6372" s="145" t="str">
        <f t="shared" si="1194"/>
        <v/>
      </c>
      <c r="U6372" s="118"/>
      <c r="V6372" s="145" t="str">
        <f t="shared" si="1195"/>
        <v/>
      </c>
      <c r="W6372" s="144" t="str">
        <f t="shared" si="1196"/>
        <v/>
      </c>
      <c r="X6372" s="146" t="str">
        <f>IF(C6372="","",IF(OR(C6372="Trade",C6372="Multi Position"),(X6371+V6372),IF(C6372="Deposit",(X6371+AE6372),IF(C6372="Withdrawal",(X6371-AE6372)))))</f>
        <v/>
      </c>
      <c r="Y6372" s="145" t="str">
        <f t="shared" si="1197"/>
        <v/>
      </c>
      <c r="Z6372" s="118"/>
      <c r="AA6372" s="118"/>
      <c r="AB6372" s="118"/>
      <c r="AC6372" s="118"/>
      <c r="AD6372" s="118"/>
      <c r="AE6372" s="139"/>
      <c r="AF6372" s="118"/>
      <c r="AG6372" s="118"/>
      <c r="AH6372" s="147" t="str">
        <f t="shared" si="1198"/>
        <v/>
      </c>
      <c r="AI6372" s="147" t="str">
        <f t="shared" si="1199"/>
        <v/>
      </c>
      <c r="AJ6372" s="148" t="str">
        <f t="shared" si="1188"/>
        <v/>
      </c>
      <c r="AK6372" s="148" t="str">
        <f t="shared" si="1189"/>
        <v/>
      </c>
      <c r="AL6372" s="147" t="str">
        <f t="shared" si="1190"/>
        <v/>
      </c>
      <c r="AM6372" s="147" t="str">
        <f t="shared" si="1191"/>
        <v/>
      </c>
      <c r="AN6372" s="147" t="str">
        <f t="shared" si="1192"/>
        <v/>
      </c>
      <c r="AO6372" s="118"/>
    </row>
    <row r="6373" spans="1:41">
      <c r="A6373" s="118"/>
      <c r="B6373" s="118"/>
      <c r="C6373" s="118"/>
      <c r="D6373" s="118"/>
      <c r="E6373" s="118"/>
      <c r="F6373" s="118"/>
      <c r="G6373" s="118"/>
      <c r="H6373" s="118"/>
      <c r="I6373" s="118"/>
      <c r="J6373" s="118"/>
      <c r="K6373" s="118"/>
      <c r="L6373" s="118"/>
      <c r="M6373" s="118"/>
      <c r="N6373" s="118"/>
      <c r="O6373" s="143" t="str">
        <f>IF(H6373="","",(S6373/S6373)&amp;":"&amp;ROUND(AH6373/S6373,2))</f>
        <v/>
      </c>
      <c r="P6373" s="118"/>
      <c r="Q6373" s="118"/>
      <c r="R6373" s="143" t="str">
        <f>IF(H6373="","",(S6373/S6373)&amp;":"&amp;ROUND(AI6373/S6373,2))</f>
        <v/>
      </c>
      <c r="S6373" s="144" t="str">
        <f t="shared" si="1193"/>
        <v/>
      </c>
      <c r="T6373" s="145" t="str">
        <f t="shared" si="1194"/>
        <v/>
      </c>
      <c r="U6373" s="118"/>
      <c r="V6373" s="145" t="str">
        <f t="shared" si="1195"/>
        <v/>
      </c>
      <c r="W6373" s="144" t="str">
        <f t="shared" si="1196"/>
        <v/>
      </c>
      <c r="X6373" s="146" t="str">
        <f>IF(C6373="","",IF(OR(C6373="Trade",C6373="Multi Position"),(X6372+V6373),IF(C6373="Deposit",(X6372+AE6373),IF(C6373="Withdrawal",(X6372-AE6373)))))</f>
        <v/>
      </c>
      <c r="Y6373" s="145" t="str">
        <f t="shared" si="1197"/>
        <v/>
      </c>
      <c r="Z6373" s="118"/>
      <c r="AA6373" s="118"/>
      <c r="AB6373" s="118"/>
      <c r="AC6373" s="118"/>
      <c r="AD6373" s="118"/>
      <c r="AE6373" s="139"/>
      <c r="AF6373" s="118"/>
      <c r="AG6373" s="118"/>
      <c r="AH6373" s="147" t="str">
        <f t="shared" si="1198"/>
        <v/>
      </c>
      <c r="AI6373" s="147" t="str">
        <f t="shared" si="1199"/>
        <v/>
      </c>
      <c r="AJ6373" s="148" t="str">
        <f t="shared" si="1188"/>
        <v/>
      </c>
      <c r="AK6373" s="148" t="str">
        <f t="shared" si="1189"/>
        <v/>
      </c>
      <c r="AL6373" s="147" t="str">
        <f t="shared" si="1190"/>
        <v/>
      </c>
      <c r="AM6373" s="147" t="str">
        <f t="shared" si="1191"/>
        <v/>
      </c>
      <c r="AN6373" s="147" t="str">
        <f t="shared" si="1192"/>
        <v/>
      </c>
      <c r="AO6373" s="118"/>
    </row>
    <row r="6374" spans="1:41">
      <c r="A6374" s="118"/>
      <c r="B6374" s="118"/>
      <c r="C6374" s="118"/>
      <c r="D6374" s="118"/>
      <c r="E6374" s="118"/>
      <c r="F6374" s="118"/>
      <c r="G6374" s="118"/>
      <c r="H6374" s="118"/>
      <c r="I6374" s="118"/>
      <c r="J6374" s="118"/>
      <c r="K6374" s="118"/>
      <c r="L6374" s="118"/>
      <c r="M6374" s="118"/>
      <c r="N6374" s="118"/>
      <c r="O6374" s="143" t="str">
        <f>IF(H6374="","",(S6374/S6374)&amp;":"&amp;ROUND(AH6374/S6374,2))</f>
        <v/>
      </c>
      <c r="P6374" s="118"/>
      <c r="Q6374" s="118"/>
      <c r="R6374" s="143" t="str">
        <f>IF(H6374="","",(S6374/S6374)&amp;":"&amp;ROUND(AI6374/S6374,2))</f>
        <v/>
      </c>
      <c r="S6374" s="144" t="str">
        <f t="shared" si="1193"/>
        <v/>
      </c>
      <c r="T6374" s="145" t="str">
        <f t="shared" si="1194"/>
        <v/>
      </c>
      <c r="U6374" s="118"/>
      <c r="V6374" s="145" t="str">
        <f t="shared" si="1195"/>
        <v/>
      </c>
      <c r="W6374" s="144" t="str">
        <f t="shared" si="1196"/>
        <v/>
      </c>
      <c r="X6374" s="146" t="str">
        <f>IF(C6374="","",IF(OR(C6374="Trade",C6374="Multi Position"),(X6373+V6374),IF(C6374="Deposit",(X6373+AE6374),IF(C6374="Withdrawal",(X6373-AE6374)))))</f>
        <v/>
      </c>
      <c r="Y6374" s="145" t="str">
        <f t="shared" si="1197"/>
        <v/>
      </c>
      <c r="Z6374" s="118"/>
      <c r="AA6374" s="118"/>
      <c r="AB6374" s="118"/>
      <c r="AC6374" s="118"/>
      <c r="AD6374" s="118"/>
      <c r="AE6374" s="139"/>
      <c r="AF6374" s="118"/>
      <c r="AG6374" s="118"/>
      <c r="AH6374" s="147" t="str">
        <f t="shared" si="1198"/>
        <v/>
      </c>
      <c r="AI6374" s="147" t="str">
        <f t="shared" si="1199"/>
        <v/>
      </c>
      <c r="AJ6374" s="148" t="str">
        <f t="shared" si="1188"/>
        <v/>
      </c>
      <c r="AK6374" s="148" t="str">
        <f t="shared" si="1189"/>
        <v/>
      </c>
      <c r="AL6374" s="147" t="str">
        <f t="shared" si="1190"/>
        <v/>
      </c>
      <c r="AM6374" s="147" t="str">
        <f t="shared" si="1191"/>
        <v/>
      </c>
      <c r="AN6374" s="147" t="str">
        <f t="shared" si="1192"/>
        <v/>
      </c>
      <c r="AO6374" s="118"/>
    </row>
    <row r="6375" spans="1:41">
      <c r="A6375" s="118"/>
      <c r="B6375" s="118"/>
      <c r="C6375" s="118"/>
      <c r="D6375" s="118"/>
      <c r="E6375" s="118"/>
      <c r="F6375" s="118"/>
      <c r="G6375" s="118"/>
      <c r="H6375" s="118"/>
      <c r="I6375" s="118"/>
      <c r="J6375" s="118"/>
      <c r="K6375" s="118"/>
      <c r="L6375" s="118"/>
      <c r="M6375" s="118"/>
      <c r="N6375" s="118"/>
      <c r="O6375" s="143" t="str">
        <f>IF(H6375="","",(S6375/S6375)&amp;":"&amp;ROUND(AH6375/S6375,2))</f>
        <v/>
      </c>
      <c r="P6375" s="118"/>
      <c r="Q6375" s="118"/>
      <c r="R6375" s="143" t="str">
        <f>IF(H6375="","",(S6375/S6375)&amp;":"&amp;ROUND(AI6375/S6375,2))</f>
        <v/>
      </c>
      <c r="S6375" s="144" t="str">
        <f t="shared" si="1193"/>
        <v/>
      </c>
      <c r="T6375" s="145" t="str">
        <f t="shared" si="1194"/>
        <v/>
      </c>
      <c r="U6375" s="118"/>
      <c r="V6375" s="145" t="str">
        <f t="shared" si="1195"/>
        <v/>
      </c>
      <c r="W6375" s="144" t="str">
        <f t="shared" si="1196"/>
        <v/>
      </c>
      <c r="X6375" s="146" t="str">
        <f>IF(C6375="","",IF(OR(C6375="Trade",C6375="Multi Position"),(X6374+V6375),IF(C6375="Deposit",(X6374+AE6375),IF(C6375="Withdrawal",(X6374-AE6375)))))</f>
        <v/>
      </c>
      <c r="Y6375" s="145" t="str">
        <f t="shared" si="1197"/>
        <v/>
      </c>
      <c r="Z6375" s="118"/>
      <c r="AA6375" s="118"/>
      <c r="AB6375" s="118"/>
      <c r="AC6375" s="118"/>
      <c r="AD6375" s="118"/>
      <c r="AE6375" s="139"/>
      <c r="AF6375" s="118"/>
      <c r="AG6375" s="118"/>
      <c r="AH6375" s="147" t="str">
        <f t="shared" si="1198"/>
        <v/>
      </c>
      <c r="AI6375" s="147" t="str">
        <f t="shared" si="1199"/>
        <v/>
      </c>
      <c r="AJ6375" s="148" t="str">
        <f t="shared" si="1188"/>
        <v/>
      </c>
      <c r="AK6375" s="148" t="str">
        <f t="shared" si="1189"/>
        <v/>
      </c>
      <c r="AL6375" s="147" t="str">
        <f t="shared" si="1190"/>
        <v/>
      </c>
      <c r="AM6375" s="147" t="str">
        <f t="shared" si="1191"/>
        <v/>
      </c>
      <c r="AN6375" s="147" t="str">
        <f t="shared" si="1192"/>
        <v/>
      </c>
      <c r="AO6375" s="118"/>
    </row>
    <row r="6376" spans="1:41">
      <c r="A6376" s="118"/>
      <c r="B6376" s="118"/>
      <c r="C6376" s="118"/>
      <c r="D6376" s="118"/>
      <c r="E6376" s="118"/>
      <c r="F6376" s="118"/>
      <c r="G6376" s="118"/>
      <c r="H6376" s="118"/>
      <c r="I6376" s="118"/>
      <c r="J6376" s="118"/>
      <c r="K6376" s="118"/>
      <c r="L6376" s="118"/>
      <c r="M6376" s="118"/>
      <c r="N6376" s="118"/>
      <c r="O6376" s="143" t="str">
        <f>IF(H6376="","",(S6376/S6376)&amp;":"&amp;ROUND(AH6376/S6376,2))</f>
        <v/>
      </c>
      <c r="P6376" s="118"/>
      <c r="Q6376" s="118"/>
      <c r="R6376" s="143" t="str">
        <f>IF(H6376="","",(S6376/S6376)&amp;":"&amp;ROUND(AI6376/S6376,2))</f>
        <v/>
      </c>
      <c r="S6376" s="144" t="str">
        <f t="shared" si="1193"/>
        <v/>
      </c>
      <c r="T6376" s="145" t="str">
        <f t="shared" si="1194"/>
        <v/>
      </c>
      <c r="U6376" s="118"/>
      <c r="V6376" s="145" t="str">
        <f t="shared" si="1195"/>
        <v/>
      </c>
      <c r="W6376" s="144" t="str">
        <f t="shared" si="1196"/>
        <v/>
      </c>
      <c r="X6376" s="146" t="str">
        <f>IF(C6376="","",IF(OR(C6376="Trade",C6376="Multi Position"),(X6375+V6376),IF(C6376="Deposit",(X6375+AE6376),IF(C6376="Withdrawal",(X6375-AE6376)))))</f>
        <v/>
      </c>
      <c r="Y6376" s="145" t="str">
        <f t="shared" si="1197"/>
        <v/>
      </c>
      <c r="Z6376" s="118"/>
      <c r="AA6376" s="118"/>
      <c r="AB6376" s="118"/>
      <c r="AC6376" s="118"/>
      <c r="AD6376" s="118"/>
      <c r="AE6376" s="139"/>
      <c r="AF6376" s="118"/>
      <c r="AG6376" s="118"/>
      <c r="AH6376" s="147" t="str">
        <f t="shared" si="1198"/>
        <v/>
      </c>
      <c r="AI6376" s="147" t="str">
        <f t="shared" si="1199"/>
        <v/>
      </c>
      <c r="AJ6376" s="148" t="str">
        <f t="shared" si="1188"/>
        <v/>
      </c>
      <c r="AK6376" s="148" t="str">
        <f t="shared" si="1189"/>
        <v/>
      </c>
      <c r="AL6376" s="147" t="str">
        <f t="shared" si="1190"/>
        <v/>
      </c>
      <c r="AM6376" s="147" t="str">
        <f t="shared" si="1191"/>
        <v/>
      </c>
      <c r="AN6376" s="147" t="str">
        <f t="shared" si="1192"/>
        <v/>
      </c>
      <c r="AO6376" s="118"/>
    </row>
    <row r="6377" spans="1:41">
      <c r="A6377" s="118"/>
      <c r="B6377" s="118"/>
      <c r="C6377" s="118"/>
      <c r="D6377" s="118"/>
      <c r="E6377" s="118"/>
      <c r="F6377" s="118"/>
      <c r="G6377" s="118"/>
      <c r="H6377" s="118"/>
      <c r="I6377" s="118"/>
      <c r="J6377" s="118"/>
      <c r="K6377" s="118"/>
      <c r="L6377" s="118"/>
      <c r="M6377" s="118"/>
      <c r="N6377" s="118"/>
      <c r="O6377" s="143" t="str">
        <f>IF(H6377="","",(S6377/S6377)&amp;":"&amp;ROUND(AH6377/S6377,2))</f>
        <v/>
      </c>
      <c r="P6377" s="118"/>
      <c r="Q6377" s="118"/>
      <c r="R6377" s="143" t="str">
        <f>IF(H6377="","",(S6377/S6377)&amp;":"&amp;ROUND(AI6377/S6377,2))</f>
        <v/>
      </c>
      <c r="S6377" s="144" t="str">
        <f t="shared" si="1193"/>
        <v/>
      </c>
      <c r="T6377" s="145" t="str">
        <f t="shared" si="1194"/>
        <v/>
      </c>
      <c r="U6377" s="118"/>
      <c r="V6377" s="145" t="str">
        <f t="shared" si="1195"/>
        <v/>
      </c>
      <c r="W6377" s="144" t="str">
        <f t="shared" si="1196"/>
        <v/>
      </c>
      <c r="X6377" s="146" t="str">
        <f>IF(C6377="","",IF(OR(C6377="Trade",C6377="Multi Position"),(X6376+V6377),IF(C6377="Deposit",(X6376+AE6377),IF(C6377="Withdrawal",(X6376-AE6377)))))</f>
        <v/>
      </c>
      <c r="Y6377" s="145" t="str">
        <f t="shared" si="1197"/>
        <v/>
      </c>
      <c r="Z6377" s="118"/>
      <c r="AA6377" s="118"/>
      <c r="AB6377" s="118"/>
      <c r="AC6377" s="118"/>
      <c r="AD6377" s="118"/>
      <c r="AE6377" s="139"/>
      <c r="AF6377" s="118"/>
      <c r="AG6377" s="118"/>
      <c r="AH6377" s="147" t="str">
        <f t="shared" si="1198"/>
        <v/>
      </c>
      <c r="AI6377" s="147" t="str">
        <f t="shared" si="1199"/>
        <v/>
      </c>
      <c r="AJ6377" s="148" t="str">
        <f t="shared" si="1188"/>
        <v/>
      </c>
      <c r="AK6377" s="148" t="str">
        <f t="shared" si="1189"/>
        <v/>
      </c>
      <c r="AL6377" s="147" t="str">
        <f t="shared" si="1190"/>
        <v/>
      </c>
      <c r="AM6377" s="147" t="str">
        <f t="shared" si="1191"/>
        <v/>
      </c>
      <c r="AN6377" s="147" t="str">
        <f t="shared" si="1192"/>
        <v/>
      </c>
      <c r="AO6377" s="118"/>
    </row>
    <row r="6378" spans="1:41">
      <c r="A6378" s="118"/>
      <c r="B6378" s="118"/>
      <c r="C6378" s="118"/>
      <c r="D6378" s="118"/>
      <c r="E6378" s="118"/>
      <c r="F6378" s="118"/>
      <c r="G6378" s="118"/>
      <c r="H6378" s="118"/>
      <c r="I6378" s="118"/>
      <c r="J6378" s="118"/>
      <c r="K6378" s="118"/>
      <c r="L6378" s="118"/>
      <c r="M6378" s="118"/>
      <c r="N6378" s="118"/>
      <c r="O6378" s="143" t="str">
        <f>IF(H6378="","",(S6378/S6378)&amp;":"&amp;ROUND(AH6378/S6378,2))</f>
        <v/>
      </c>
      <c r="P6378" s="118"/>
      <c r="Q6378" s="118"/>
      <c r="R6378" s="143" t="str">
        <f>IF(H6378="","",(S6378/S6378)&amp;":"&amp;ROUND(AI6378/S6378,2))</f>
        <v/>
      </c>
      <c r="S6378" s="144" t="str">
        <f t="shared" si="1193"/>
        <v/>
      </c>
      <c r="T6378" s="145" t="str">
        <f t="shared" si="1194"/>
        <v/>
      </c>
      <c r="U6378" s="118"/>
      <c r="V6378" s="145" t="str">
        <f t="shared" si="1195"/>
        <v/>
      </c>
      <c r="W6378" s="144" t="str">
        <f t="shared" si="1196"/>
        <v/>
      </c>
      <c r="X6378" s="146" t="str">
        <f>IF(C6378="","",IF(OR(C6378="Trade",C6378="Multi Position"),(X6377+V6378),IF(C6378="Deposit",(X6377+AE6378),IF(C6378="Withdrawal",(X6377-AE6378)))))</f>
        <v/>
      </c>
      <c r="Y6378" s="145" t="str">
        <f t="shared" si="1197"/>
        <v/>
      </c>
      <c r="Z6378" s="118"/>
      <c r="AA6378" s="118"/>
      <c r="AB6378" s="118"/>
      <c r="AC6378" s="118"/>
      <c r="AD6378" s="118"/>
      <c r="AE6378" s="139"/>
      <c r="AF6378" s="118"/>
      <c r="AG6378" s="118"/>
      <c r="AH6378" s="147" t="str">
        <f t="shared" si="1198"/>
        <v/>
      </c>
      <c r="AI6378" s="147" t="str">
        <f t="shared" si="1199"/>
        <v/>
      </c>
      <c r="AJ6378" s="148" t="str">
        <f t="shared" si="1188"/>
        <v/>
      </c>
      <c r="AK6378" s="148" t="str">
        <f t="shared" si="1189"/>
        <v/>
      </c>
      <c r="AL6378" s="147" t="str">
        <f t="shared" si="1190"/>
        <v/>
      </c>
      <c r="AM6378" s="147" t="str">
        <f t="shared" si="1191"/>
        <v/>
      </c>
      <c r="AN6378" s="147" t="str">
        <f t="shared" si="1192"/>
        <v/>
      </c>
      <c r="AO6378" s="118"/>
    </row>
    <row r="6379" spans="1:41">
      <c r="A6379" s="118"/>
      <c r="B6379" s="118"/>
      <c r="C6379" s="118"/>
      <c r="D6379" s="118"/>
      <c r="E6379" s="118"/>
      <c r="F6379" s="118"/>
      <c r="G6379" s="118"/>
      <c r="H6379" s="118"/>
      <c r="I6379" s="118"/>
      <c r="J6379" s="118"/>
      <c r="K6379" s="118"/>
      <c r="L6379" s="118"/>
      <c r="M6379" s="118"/>
      <c r="N6379" s="118"/>
      <c r="O6379" s="143" t="str">
        <f>IF(H6379="","",(S6379/S6379)&amp;":"&amp;ROUND(AH6379/S6379,2))</f>
        <v/>
      </c>
      <c r="P6379" s="118"/>
      <c r="Q6379" s="118"/>
      <c r="R6379" s="143" t="str">
        <f>IF(H6379="","",(S6379/S6379)&amp;":"&amp;ROUND(AI6379/S6379,2))</f>
        <v/>
      </c>
      <c r="S6379" s="144" t="str">
        <f t="shared" si="1193"/>
        <v/>
      </c>
      <c r="T6379" s="145" t="str">
        <f t="shared" si="1194"/>
        <v/>
      </c>
      <c r="U6379" s="118"/>
      <c r="V6379" s="145" t="str">
        <f t="shared" si="1195"/>
        <v/>
      </c>
      <c r="W6379" s="144" t="str">
        <f t="shared" si="1196"/>
        <v/>
      </c>
      <c r="X6379" s="146" t="str">
        <f>IF(C6379="","",IF(OR(C6379="Trade",C6379="Multi Position"),(X6378+V6379),IF(C6379="Deposit",(X6378+AE6379),IF(C6379="Withdrawal",(X6378-AE6379)))))</f>
        <v/>
      </c>
      <c r="Y6379" s="145" t="str">
        <f t="shared" si="1197"/>
        <v/>
      </c>
      <c r="Z6379" s="118"/>
      <c r="AA6379" s="118"/>
      <c r="AB6379" s="118"/>
      <c r="AC6379" s="118"/>
      <c r="AD6379" s="118"/>
      <c r="AE6379" s="139"/>
      <c r="AF6379" s="118"/>
      <c r="AG6379" s="118"/>
      <c r="AH6379" s="147" t="str">
        <f t="shared" si="1198"/>
        <v/>
      </c>
      <c r="AI6379" s="147" t="str">
        <f t="shared" si="1199"/>
        <v/>
      </c>
      <c r="AJ6379" s="148" t="str">
        <f t="shared" si="1188"/>
        <v/>
      </c>
      <c r="AK6379" s="148" t="str">
        <f t="shared" si="1189"/>
        <v/>
      </c>
      <c r="AL6379" s="147" t="str">
        <f t="shared" si="1190"/>
        <v/>
      </c>
      <c r="AM6379" s="147" t="str">
        <f t="shared" si="1191"/>
        <v/>
      </c>
      <c r="AN6379" s="147" t="str">
        <f t="shared" si="1192"/>
        <v/>
      </c>
      <c r="AO6379" s="118"/>
    </row>
    <row r="6380" spans="1:41">
      <c r="A6380" s="118"/>
      <c r="B6380" s="118"/>
      <c r="C6380" s="118"/>
      <c r="D6380" s="118"/>
      <c r="E6380" s="118"/>
      <c r="F6380" s="118"/>
      <c r="G6380" s="118"/>
      <c r="H6380" s="118"/>
      <c r="I6380" s="118"/>
      <c r="J6380" s="118"/>
      <c r="K6380" s="118"/>
      <c r="L6380" s="118"/>
      <c r="M6380" s="118"/>
      <c r="N6380" s="118"/>
      <c r="O6380" s="143" t="str">
        <f>IF(H6380="","",(S6380/S6380)&amp;":"&amp;ROUND(AH6380/S6380,2))</f>
        <v/>
      </c>
      <c r="P6380" s="118"/>
      <c r="Q6380" s="118"/>
      <c r="R6380" s="143" t="str">
        <f>IF(H6380="","",(S6380/S6380)&amp;":"&amp;ROUND(AI6380/S6380,2))</f>
        <v/>
      </c>
      <c r="S6380" s="144" t="str">
        <f t="shared" si="1193"/>
        <v/>
      </c>
      <c r="T6380" s="145" t="str">
        <f t="shared" si="1194"/>
        <v/>
      </c>
      <c r="U6380" s="118"/>
      <c r="V6380" s="145" t="str">
        <f t="shared" si="1195"/>
        <v/>
      </c>
      <c r="W6380" s="144" t="str">
        <f t="shared" si="1196"/>
        <v/>
      </c>
      <c r="X6380" s="146" t="str">
        <f>IF(C6380="","",IF(OR(C6380="Trade",C6380="Multi Position"),(X6379+V6380),IF(C6380="Deposit",(X6379+AE6380),IF(C6380="Withdrawal",(X6379-AE6380)))))</f>
        <v/>
      </c>
      <c r="Y6380" s="145" t="str">
        <f t="shared" si="1197"/>
        <v/>
      </c>
      <c r="Z6380" s="118"/>
      <c r="AA6380" s="118"/>
      <c r="AB6380" s="118"/>
      <c r="AC6380" s="118"/>
      <c r="AD6380" s="118"/>
      <c r="AE6380" s="139"/>
      <c r="AF6380" s="118"/>
      <c r="AG6380" s="118"/>
      <c r="AH6380" s="147" t="str">
        <f t="shared" si="1198"/>
        <v/>
      </c>
      <c r="AI6380" s="147" t="str">
        <f t="shared" si="1199"/>
        <v/>
      </c>
      <c r="AJ6380" s="148" t="str">
        <f t="shared" si="1188"/>
        <v/>
      </c>
      <c r="AK6380" s="148" t="str">
        <f t="shared" si="1189"/>
        <v/>
      </c>
      <c r="AL6380" s="147" t="str">
        <f t="shared" si="1190"/>
        <v/>
      </c>
      <c r="AM6380" s="147" t="str">
        <f t="shared" si="1191"/>
        <v/>
      </c>
      <c r="AN6380" s="147" t="str">
        <f t="shared" si="1192"/>
        <v/>
      </c>
      <c r="AO6380" s="118"/>
    </row>
    <row r="6381" spans="1:41">
      <c r="A6381" s="118"/>
      <c r="B6381" s="118"/>
      <c r="C6381" s="118"/>
      <c r="D6381" s="118"/>
      <c r="E6381" s="118"/>
      <c r="F6381" s="118"/>
      <c r="G6381" s="118"/>
      <c r="H6381" s="118"/>
      <c r="I6381" s="118"/>
      <c r="J6381" s="118"/>
      <c r="K6381" s="118"/>
      <c r="L6381" s="118"/>
      <c r="M6381" s="118"/>
      <c r="N6381" s="118"/>
      <c r="O6381" s="143" t="str">
        <f>IF(H6381="","",(S6381/S6381)&amp;":"&amp;ROUND(AH6381/S6381,2))</f>
        <v/>
      </c>
      <c r="P6381" s="118"/>
      <c r="Q6381" s="118"/>
      <c r="R6381" s="143" t="str">
        <f>IF(H6381="","",(S6381/S6381)&amp;":"&amp;ROUND(AI6381/S6381,2))</f>
        <v/>
      </c>
      <c r="S6381" s="144" t="str">
        <f t="shared" si="1193"/>
        <v/>
      </c>
      <c r="T6381" s="145" t="str">
        <f t="shared" si="1194"/>
        <v/>
      </c>
      <c r="U6381" s="118"/>
      <c r="V6381" s="145" t="str">
        <f t="shared" si="1195"/>
        <v/>
      </c>
      <c r="W6381" s="144" t="str">
        <f t="shared" si="1196"/>
        <v/>
      </c>
      <c r="X6381" s="146" t="str">
        <f>IF(C6381="","",IF(OR(C6381="Trade",C6381="Multi Position"),(X6380+V6381),IF(C6381="Deposit",(X6380+AE6381),IF(C6381="Withdrawal",(X6380-AE6381)))))</f>
        <v/>
      </c>
      <c r="Y6381" s="145" t="str">
        <f t="shared" si="1197"/>
        <v/>
      </c>
      <c r="Z6381" s="118"/>
      <c r="AA6381" s="118"/>
      <c r="AB6381" s="118"/>
      <c r="AC6381" s="118"/>
      <c r="AD6381" s="118"/>
      <c r="AE6381" s="139"/>
      <c r="AF6381" s="118"/>
      <c r="AG6381" s="118"/>
      <c r="AH6381" s="147" t="str">
        <f t="shared" si="1198"/>
        <v/>
      </c>
      <c r="AI6381" s="147" t="str">
        <f t="shared" si="1199"/>
        <v/>
      </c>
      <c r="AJ6381" s="148" t="str">
        <f t="shared" si="1188"/>
        <v/>
      </c>
      <c r="AK6381" s="148" t="str">
        <f t="shared" si="1189"/>
        <v/>
      </c>
      <c r="AL6381" s="147" t="str">
        <f t="shared" si="1190"/>
        <v/>
      </c>
      <c r="AM6381" s="147" t="str">
        <f t="shared" si="1191"/>
        <v/>
      </c>
      <c r="AN6381" s="147" t="str">
        <f t="shared" si="1192"/>
        <v/>
      </c>
      <c r="AO6381" s="118"/>
    </row>
    <row r="6382" spans="1:41">
      <c r="A6382" s="118"/>
      <c r="B6382" s="118"/>
      <c r="C6382" s="118"/>
      <c r="D6382" s="118"/>
      <c r="E6382" s="118"/>
      <c r="F6382" s="118"/>
      <c r="G6382" s="118"/>
      <c r="H6382" s="118"/>
      <c r="I6382" s="118"/>
      <c r="J6382" s="118"/>
      <c r="K6382" s="118"/>
      <c r="L6382" s="118"/>
      <c r="M6382" s="118"/>
      <c r="N6382" s="118"/>
      <c r="O6382" s="143" t="str">
        <f>IF(H6382="","",(S6382/S6382)&amp;":"&amp;ROUND(AH6382/S6382,2))</f>
        <v/>
      </c>
      <c r="P6382" s="118"/>
      <c r="Q6382" s="118"/>
      <c r="R6382" s="143" t="str">
        <f>IF(H6382="","",(S6382/S6382)&amp;":"&amp;ROUND(AI6382/S6382,2))</f>
        <v/>
      </c>
      <c r="S6382" s="144" t="str">
        <f t="shared" si="1193"/>
        <v/>
      </c>
      <c r="T6382" s="145" t="str">
        <f t="shared" si="1194"/>
        <v/>
      </c>
      <c r="U6382" s="118"/>
      <c r="V6382" s="145" t="str">
        <f t="shared" si="1195"/>
        <v/>
      </c>
      <c r="W6382" s="144" t="str">
        <f t="shared" si="1196"/>
        <v/>
      </c>
      <c r="X6382" s="146" t="str">
        <f>IF(C6382="","",IF(OR(C6382="Trade",C6382="Multi Position"),(X6381+V6382),IF(C6382="Deposit",(X6381+AE6382),IF(C6382="Withdrawal",(X6381-AE6382)))))</f>
        <v/>
      </c>
      <c r="Y6382" s="145" t="str">
        <f t="shared" si="1197"/>
        <v/>
      </c>
      <c r="Z6382" s="118"/>
      <c r="AA6382" s="118"/>
      <c r="AB6382" s="118"/>
      <c r="AC6382" s="118"/>
      <c r="AD6382" s="118"/>
      <c r="AE6382" s="139"/>
      <c r="AF6382" s="118"/>
      <c r="AG6382" s="118"/>
      <c r="AH6382" s="147" t="str">
        <f t="shared" si="1198"/>
        <v/>
      </c>
      <c r="AI6382" s="147" t="str">
        <f t="shared" si="1199"/>
        <v/>
      </c>
      <c r="AJ6382" s="148" t="str">
        <f t="shared" si="1188"/>
        <v/>
      </c>
      <c r="AK6382" s="148" t="str">
        <f t="shared" si="1189"/>
        <v/>
      </c>
      <c r="AL6382" s="147" t="str">
        <f t="shared" si="1190"/>
        <v/>
      </c>
      <c r="AM6382" s="147" t="str">
        <f t="shared" si="1191"/>
        <v/>
      </c>
      <c r="AN6382" s="147" t="str">
        <f t="shared" si="1192"/>
        <v/>
      </c>
      <c r="AO6382" s="118"/>
    </row>
    <row r="6383" spans="1:41">
      <c r="A6383" s="118"/>
      <c r="B6383" s="118"/>
      <c r="C6383" s="118"/>
      <c r="D6383" s="118"/>
      <c r="E6383" s="118"/>
      <c r="F6383" s="118"/>
      <c r="G6383" s="118"/>
      <c r="H6383" s="118"/>
      <c r="I6383" s="118"/>
      <c r="J6383" s="118"/>
      <c r="K6383" s="118"/>
      <c r="L6383" s="118"/>
      <c r="M6383" s="118"/>
      <c r="N6383" s="118"/>
      <c r="O6383" s="143" t="str">
        <f>IF(H6383="","",(S6383/S6383)&amp;":"&amp;ROUND(AH6383/S6383,2))</f>
        <v/>
      </c>
      <c r="P6383" s="118"/>
      <c r="Q6383" s="118"/>
      <c r="R6383" s="143" t="str">
        <f>IF(H6383="","",(S6383/S6383)&amp;":"&amp;ROUND(AI6383/S6383,2))</f>
        <v/>
      </c>
      <c r="S6383" s="144" t="str">
        <f t="shared" si="1193"/>
        <v/>
      </c>
      <c r="T6383" s="145" t="str">
        <f t="shared" si="1194"/>
        <v/>
      </c>
      <c r="U6383" s="118"/>
      <c r="V6383" s="145" t="str">
        <f t="shared" si="1195"/>
        <v/>
      </c>
      <c r="W6383" s="144" t="str">
        <f t="shared" si="1196"/>
        <v/>
      </c>
      <c r="X6383" s="146" t="str">
        <f>IF(C6383="","",IF(OR(C6383="Trade",C6383="Multi Position"),(X6382+V6383),IF(C6383="Deposit",(X6382+AE6383),IF(C6383="Withdrawal",(X6382-AE6383)))))</f>
        <v/>
      </c>
      <c r="Y6383" s="145" t="str">
        <f t="shared" si="1197"/>
        <v/>
      </c>
      <c r="Z6383" s="118"/>
      <c r="AA6383" s="118"/>
      <c r="AB6383" s="118"/>
      <c r="AC6383" s="118"/>
      <c r="AD6383" s="118"/>
      <c r="AE6383" s="139"/>
      <c r="AF6383" s="118"/>
      <c r="AG6383" s="118"/>
      <c r="AH6383" s="147" t="str">
        <f t="shared" si="1198"/>
        <v/>
      </c>
      <c r="AI6383" s="147" t="str">
        <f t="shared" si="1199"/>
        <v/>
      </c>
      <c r="AJ6383" s="148" t="str">
        <f t="shared" si="1188"/>
        <v/>
      </c>
      <c r="AK6383" s="148" t="str">
        <f t="shared" si="1189"/>
        <v/>
      </c>
      <c r="AL6383" s="147" t="str">
        <f t="shared" si="1190"/>
        <v/>
      </c>
      <c r="AM6383" s="147" t="str">
        <f t="shared" si="1191"/>
        <v/>
      </c>
      <c r="AN6383" s="147" t="str">
        <f t="shared" si="1192"/>
        <v/>
      </c>
      <c r="AO6383" s="118"/>
    </row>
    <row r="6384" spans="1:41">
      <c r="A6384" s="118"/>
      <c r="B6384" s="118"/>
      <c r="C6384" s="118"/>
      <c r="D6384" s="118"/>
      <c r="E6384" s="118"/>
      <c r="F6384" s="118"/>
      <c r="G6384" s="118"/>
      <c r="H6384" s="118"/>
      <c r="I6384" s="118"/>
      <c r="J6384" s="118"/>
      <c r="K6384" s="118"/>
      <c r="L6384" s="118"/>
      <c r="M6384" s="118"/>
      <c r="N6384" s="118"/>
      <c r="O6384" s="143" t="str">
        <f>IF(H6384="","",(S6384/S6384)&amp;":"&amp;ROUND(AH6384/S6384,2))</f>
        <v/>
      </c>
      <c r="P6384" s="118"/>
      <c r="Q6384" s="118"/>
      <c r="R6384" s="143" t="str">
        <f>IF(H6384="","",(S6384/S6384)&amp;":"&amp;ROUND(AI6384/S6384,2))</f>
        <v/>
      </c>
      <c r="S6384" s="144" t="str">
        <f t="shared" si="1193"/>
        <v/>
      </c>
      <c r="T6384" s="145" t="str">
        <f t="shared" si="1194"/>
        <v/>
      </c>
      <c r="U6384" s="118"/>
      <c r="V6384" s="145" t="str">
        <f t="shared" si="1195"/>
        <v/>
      </c>
      <c r="W6384" s="144" t="str">
        <f t="shared" si="1196"/>
        <v/>
      </c>
      <c r="X6384" s="146" t="str">
        <f>IF(C6384="","",IF(OR(C6384="Trade",C6384="Multi Position"),(X6383+V6384),IF(C6384="Deposit",(X6383+AE6384),IF(C6384="Withdrawal",(X6383-AE6384)))))</f>
        <v/>
      </c>
      <c r="Y6384" s="145" t="str">
        <f t="shared" si="1197"/>
        <v/>
      </c>
      <c r="Z6384" s="118"/>
      <c r="AA6384" s="118"/>
      <c r="AB6384" s="118"/>
      <c r="AC6384" s="118"/>
      <c r="AD6384" s="118"/>
      <c r="AE6384" s="139"/>
      <c r="AF6384" s="118"/>
      <c r="AG6384" s="118"/>
      <c r="AH6384" s="147" t="str">
        <f t="shared" si="1198"/>
        <v/>
      </c>
      <c r="AI6384" s="147" t="str">
        <f t="shared" si="1199"/>
        <v/>
      </c>
      <c r="AJ6384" s="148" t="str">
        <f t="shared" si="1188"/>
        <v/>
      </c>
      <c r="AK6384" s="148" t="str">
        <f t="shared" si="1189"/>
        <v/>
      </c>
      <c r="AL6384" s="147" t="str">
        <f t="shared" si="1190"/>
        <v/>
      </c>
      <c r="AM6384" s="147" t="str">
        <f t="shared" si="1191"/>
        <v/>
      </c>
      <c r="AN6384" s="147" t="str">
        <f t="shared" si="1192"/>
        <v/>
      </c>
      <c r="AO6384" s="118"/>
    </row>
    <row r="6385" spans="1:41">
      <c r="A6385" s="118"/>
      <c r="B6385" s="118"/>
      <c r="C6385" s="118"/>
      <c r="D6385" s="118"/>
      <c r="E6385" s="118"/>
      <c r="F6385" s="118"/>
      <c r="G6385" s="118"/>
      <c r="H6385" s="118"/>
      <c r="I6385" s="118"/>
      <c r="J6385" s="118"/>
      <c r="K6385" s="118"/>
      <c r="L6385" s="118"/>
      <c r="M6385" s="118"/>
      <c r="N6385" s="118"/>
      <c r="O6385" s="143" t="str">
        <f>IF(H6385="","",(S6385/S6385)&amp;":"&amp;ROUND(AH6385/S6385,2))</f>
        <v/>
      </c>
      <c r="P6385" s="118"/>
      <c r="Q6385" s="118"/>
      <c r="R6385" s="143" t="str">
        <f>IF(H6385="","",(S6385/S6385)&amp;":"&amp;ROUND(AI6385/S6385,2))</f>
        <v/>
      </c>
      <c r="S6385" s="144" t="str">
        <f t="shared" si="1193"/>
        <v/>
      </c>
      <c r="T6385" s="145" t="str">
        <f t="shared" si="1194"/>
        <v/>
      </c>
      <c r="U6385" s="118"/>
      <c r="V6385" s="145" t="str">
        <f t="shared" si="1195"/>
        <v/>
      </c>
      <c r="W6385" s="144" t="str">
        <f t="shared" si="1196"/>
        <v/>
      </c>
      <c r="X6385" s="146" t="str">
        <f>IF(C6385="","",IF(OR(C6385="Trade",C6385="Multi Position"),(X6384+V6385),IF(C6385="Deposit",(X6384+AE6385),IF(C6385="Withdrawal",(X6384-AE6385)))))</f>
        <v/>
      </c>
      <c r="Y6385" s="145" t="str">
        <f t="shared" si="1197"/>
        <v/>
      </c>
      <c r="Z6385" s="118"/>
      <c r="AA6385" s="118"/>
      <c r="AB6385" s="118"/>
      <c r="AC6385" s="118"/>
      <c r="AD6385" s="118"/>
      <c r="AE6385" s="139"/>
      <c r="AF6385" s="118"/>
      <c r="AG6385" s="118"/>
      <c r="AH6385" s="147" t="str">
        <f t="shared" si="1198"/>
        <v/>
      </c>
      <c r="AI6385" s="147" t="str">
        <f t="shared" si="1199"/>
        <v/>
      </c>
      <c r="AJ6385" s="148" t="str">
        <f t="shared" si="1188"/>
        <v/>
      </c>
      <c r="AK6385" s="148" t="str">
        <f t="shared" si="1189"/>
        <v/>
      </c>
      <c r="AL6385" s="147" t="str">
        <f t="shared" si="1190"/>
        <v/>
      </c>
      <c r="AM6385" s="147" t="str">
        <f t="shared" si="1191"/>
        <v/>
      </c>
      <c r="AN6385" s="147" t="str">
        <f t="shared" si="1192"/>
        <v/>
      </c>
      <c r="AO6385" s="118"/>
    </row>
    <row r="6386" spans="1:41">
      <c r="A6386" s="118"/>
      <c r="B6386" s="118"/>
      <c r="C6386" s="118"/>
      <c r="D6386" s="118"/>
      <c r="E6386" s="118"/>
      <c r="F6386" s="118"/>
      <c r="G6386" s="118"/>
      <c r="H6386" s="118"/>
      <c r="I6386" s="118"/>
      <c r="J6386" s="118"/>
      <c r="K6386" s="118"/>
      <c r="L6386" s="118"/>
      <c r="M6386" s="118"/>
      <c r="N6386" s="118"/>
      <c r="O6386" s="143" t="str">
        <f>IF(H6386="","",(S6386/S6386)&amp;":"&amp;ROUND(AH6386/S6386,2))</f>
        <v/>
      </c>
      <c r="P6386" s="118"/>
      <c r="Q6386" s="118"/>
      <c r="R6386" s="143" t="str">
        <f>IF(H6386="","",(S6386/S6386)&amp;":"&amp;ROUND(AI6386/S6386,2))</f>
        <v/>
      </c>
      <c r="S6386" s="144" t="str">
        <f t="shared" si="1193"/>
        <v/>
      </c>
      <c r="T6386" s="145" t="str">
        <f t="shared" si="1194"/>
        <v/>
      </c>
      <c r="U6386" s="118"/>
      <c r="V6386" s="145" t="str">
        <f t="shared" si="1195"/>
        <v/>
      </c>
      <c r="W6386" s="144" t="str">
        <f t="shared" si="1196"/>
        <v/>
      </c>
      <c r="X6386" s="146" t="str">
        <f>IF(C6386="","",IF(OR(C6386="Trade",C6386="Multi Position"),(X6385+V6386),IF(C6386="Deposit",(X6385+AE6386),IF(C6386="Withdrawal",(X6385-AE6386)))))</f>
        <v/>
      </c>
      <c r="Y6386" s="145" t="str">
        <f t="shared" si="1197"/>
        <v/>
      </c>
      <c r="Z6386" s="118"/>
      <c r="AA6386" s="118"/>
      <c r="AB6386" s="118"/>
      <c r="AC6386" s="118"/>
      <c r="AD6386" s="118"/>
      <c r="AE6386" s="139"/>
      <c r="AF6386" s="118"/>
      <c r="AG6386" s="118"/>
      <c r="AH6386" s="147" t="str">
        <f t="shared" si="1198"/>
        <v/>
      </c>
      <c r="AI6386" s="147" t="str">
        <f t="shared" si="1199"/>
        <v/>
      </c>
      <c r="AJ6386" s="148" t="str">
        <f t="shared" si="1188"/>
        <v/>
      </c>
      <c r="AK6386" s="148" t="str">
        <f t="shared" si="1189"/>
        <v/>
      </c>
      <c r="AL6386" s="147" t="str">
        <f t="shared" si="1190"/>
        <v/>
      </c>
      <c r="AM6386" s="147" t="str">
        <f t="shared" si="1191"/>
        <v/>
      </c>
      <c r="AN6386" s="147" t="str">
        <f t="shared" si="1192"/>
        <v/>
      </c>
      <c r="AO6386" s="118"/>
    </row>
    <row r="6387" spans="1:41">
      <c r="A6387" s="118"/>
      <c r="B6387" s="118"/>
      <c r="C6387" s="118"/>
      <c r="D6387" s="118"/>
      <c r="E6387" s="118"/>
      <c r="F6387" s="118"/>
      <c r="G6387" s="118"/>
      <c r="H6387" s="118"/>
      <c r="I6387" s="118"/>
      <c r="J6387" s="118"/>
      <c r="K6387" s="118"/>
      <c r="L6387" s="118"/>
      <c r="M6387" s="118"/>
      <c r="N6387" s="118"/>
      <c r="O6387" s="143" t="str">
        <f>IF(H6387="","",(S6387/S6387)&amp;":"&amp;ROUND(AH6387/S6387,2))</f>
        <v/>
      </c>
      <c r="P6387" s="118"/>
      <c r="Q6387" s="118"/>
      <c r="R6387" s="143" t="str">
        <f>IF(H6387="","",(S6387/S6387)&amp;":"&amp;ROUND(AI6387/S6387,2))</f>
        <v/>
      </c>
      <c r="S6387" s="144" t="str">
        <f t="shared" si="1193"/>
        <v/>
      </c>
      <c r="T6387" s="145" t="str">
        <f t="shared" si="1194"/>
        <v/>
      </c>
      <c r="U6387" s="118"/>
      <c r="V6387" s="145" t="str">
        <f t="shared" si="1195"/>
        <v/>
      </c>
      <c r="W6387" s="144" t="str">
        <f t="shared" si="1196"/>
        <v/>
      </c>
      <c r="X6387" s="146" t="str">
        <f>IF(C6387="","",IF(OR(C6387="Trade",C6387="Multi Position"),(X6386+V6387),IF(C6387="Deposit",(X6386+AE6387),IF(C6387="Withdrawal",(X6386-AE6387)))))</f>
        <v/>
      </c>
      <c r="Y6387" s="145" t="str">
        <f t="shared" si="1197"/>
        <v/>
      </c>
      <c r="Z6387" s="118"/>
      <c r="AA6387" s="118"/>
      <c r="AB6387" s="118"/>
      <c r="AC6387" s="118"/>
      <c r="AD6387" s="118"/>
      <c r="AE6387" s="139"/>
      <c r="AF6387" s="118"/>
      <c r="AG6387" s="118"/>
      <c r="AH6387" s="147" t="str">
        <f t="shared" si="1198"/>
        <v/>
      </c>
      <c r="AI6387" s="147" t="str">
        <f t="shared" si="1199"/>
        <v/>
      </c>
      <c r="AJ6387" s="148" t="str">
        <f t="shared" si="1188"/>
        <v/>
      </c>
      <c r="AK6387" s="148" t="str">
        <f t="shared" si="1189"/>
        <v/>
      </c>
      <c r="AL6387" s="147" t="str">
        <f t="shared" si="1190"/>
        <v/>
      </c>
      <c r="AM6387" s="147" t="str">
        <f t="shared" si="1191"/>
        <v/>
      </c>
      <c r="AN6387" s="147" t="str">
        <f t="shared" si="1192"/>
        <v/>
      </c>
      <c r="AO6387" s="118"/>
    </row>
    <row r="6388" spans="1:41">
      <c r="A6388" s="118"/>
      <c r="B6388" s="118"/>
      <c r="C6388" s="118"/>
      <c r="D6388" s="118"/>
      <c r="E6388" s="118"/>
      <c r="F6388" s="118"/>
      <c r="G6388" s="118"/>
      <c r="H6388" s="118"/>
      <c r="I6388" s="118"/>
      <c r="J6388" s="118"/>
      <c r="K6388" s="118"/>
      <c r="L6388" s="118"/>
      <c r="M6388" s="118"/>
      <c r="N6388" s="118"/>
      <c r="O6388" s="143" t="str">
        <f>IF(H6388="","",(S6388/S6388)&amp;":"&amp;ROUND(AH6388/S6388,2))</f>
        <v/>
      </c>
      <c r="P6388" s="118"/>
      <c r="Q6388" s="118"/>
      <c r="R6388" s="143" t="str">
        <f>IF(H6388="","",(S6388/S6388)&amp;":"&amp;ROUND(AI6388/S6388,2))</f>
        <v/>
      </c>
      <c r="S6388" s="144" t="str">
        <f t="shared" si="1193"/>
        <v/>
      </c>
      <c r="T6388" s="145" t="str">
        <f t="shared" si="1194"/>
        <v/>
      </c>
      <c r="U6388" s="118"/>
      <c r="V6388" s="145" t="str">
        <f t="shared" si="1195"/>
        <v/>
      </c>
      <c r="W6388" s="144" t="str">
        <f t="shared" si="1196"/>
        <v/>
      </c>
      <c r="X6388" s="146" t="str">
        <f>IF(C6388="","",IF(OR(C6388="Trade",C6388="Multi Position"),(X6387+V6388),IF(C6388="Deposit",(X6387+AE6388),IF(C6388="Withdrawal",(X6387-AE6388)))))</f>
        <v/>
      </c>
      <c r="Y6388" s="145" t="str">
        <f t="shared" si="1197"/>
        <v/>
      </c>
      <c r="Z6388" s="118"/>
      <c r="AA6388" s="118"/>
      <c r="AB6388" s="118"/>
      <c r="AC6388" s="118"/>
      <c r="AD6388" s="118"/>
      <c r="AE6388" s="139"/>
      <c r="AF6388" s="118"/>
      <c r="AG6388" s="118"/>
      <c r="AH6388" s="147" t="str">
        <f t="shared" si="1198"/>
        <v/>
      </c>
      <c r="AI6388" s="147" t="str">
        <f t="shared" si="1199"/>
        <v/>
      </c>
      <c r="AJ6388" s="148" t="str">
        <f t="shared" si="1188"/>
        <v/>
      </c>
      <c r="AK6388" s="148" t="str">
        <f t="shared" si="1189"/>
        <v/>
      </c>
      <c r="AL6388" s="147" t="str">
        <f t="shared" si="1190"/>
        <v/>
      </c>
      <c r="AM6388" s="147" t="str">
        <f t="shared" si="1191"/>
        <v/>
      </c>
      <c r="AN6388" s="147" t="str">
        <f t="shared" si="1192"/>
        <v/>
      </c>
      <c r="AO6388" s="118"/>
    </row>
    <row r="6389" spans="1:41">
      <c r="A6389" s="118"/>
      <c r="B6389" s="118"/>
      <c r="C6389" s="118"/>
      <c r="D6389" s="118"/>
      <c r="E6389" s="118"/>
      <c r="F6389" s="118"/>
      <c r="G6389" s="118"/>
      <c r="H6389" s="118"/>
      <c r="I6389" s="118"/>
      <c r="J6389" s="118"/>
      <c r="K6389" s="118"/>
      <c r="L6389" s="118"/>
      <c r="M6389" s="118"/>
      <c r="N6389" s="118"/>
      <c r="O6389" s="143" t="str">
        <f>IF(H6389="","",(S6389/S6389)&amp;":"&amp;ROUND(AH6389/S6389,2))</f>
        <v/>
      </c>
      <c r="P6389" s="118"/>
      <c r="Q6389" s="118"/>
      <c r="R6389" s="143" t="str">
        <f>IF(H6389="","",(S6389/S6389)&amp;":"&amp;ROUND(AI6389/S6389,2))</f>
        <v/>
      </c>
      <c r="S6389" s="144" t="str">
        <f t="shared" si="1193"/>
        <v/>
      </c>
      <c r="T6389" s="145" t="str">
        <f t="shared" si="1194"/>
        <v/>
      </c>
      <c r="U6389" s="118"/>
      <c r="V6389" s="145" t="str">
        <f t="shared" si="1195"/>
        <v/>
      </c>
      <c r="W6389" s="144" t="str">
        <f t="shared" si="1196"/>
        <v/>
      </c>
      <c r="X6389" s="146" t="str">
        <f>IF(C6389="","",IF(OR(C6389="Trade",C6389="Multi Position"),(X6388+V6389),IF(C6389="Deposit",(X6388+AE6389),IF(C6389="Withdrawal",(X6388-AE6389)))))</f>
        <v/>
      </c>
      <c r="Y6389" s="145" t="str">
        <f t="shared" si="1197"/>
        <v/>
      </c>
      <c r="Z6389" s="118"/>
      <c r="AA6389" s="118"/>
      <c r="AB6389" s="118"/>
      <c r="AC6389" s="118"/>
      <c r="AD6389" s="118"/>
      <c r="AE6389" s="139"/>
      <c r="AF6389" s="118"/>
      <c r="AG6389" s="118"/>
      <c r="AH6389" s="147" t="str">
        <f t="shared" si="1198"/>
        <v/>
      </c>
      <c r="AI6389" s="147" t="str">
        <f t="shared" si="1199"/>
        <v/>
      </c>
      <c r="AJ6389" s="148" t="str">
        <f t="shared" si="1188"/>
        <v/>
      </c>
      <c r="AK6389" s="148" t="str">
        <f t="shared" si="1189"/>
        <v/>
      </c>
      <c r="AL6389" s="147" t="str">
        <f t="shared" si="1190"/>
        <v/>
      </c>
      <c r="AM6389" s="147" t="str">
        <f t="shared" si="1191"/>
        <v/>
      </c>
      <c r="AN6389" s="147" t="str">
        <f t="shared" si="1192"/>
        <v/>
      </c>
      <c r="AO6389" s="118"/>
    </row>
    <row r="6390" spans="1:41">
      <c r="A6390" s="118"/>
      <c r="B6390" s="118"/>
      <c r="C6390" s="118"/>
      <c r="D6390" s="118"/>
      <c r="E6390" s="118"/>
      <c r="F6390" s="118"/>
      <c r="G6390" s="118"/>
      <c r="H6390" s="118"/>
      <c r="I6390" s="118"/>
      <c r="J6390" s="118"/>
      <c r="K6390" s="118"/>
      <c r="L6390" s="118"/>
      <c r="M6390" s="118"/>
      <c r="N6390" s="118"/>
      <c r="O6390" s="143" t="str">
        <f>IF(H6390="","",(S6390/S6390)&amp;":"&amp;ROUND(AH6390/S6390,2))</f>
        <v/>
      </c>
      <c r="P6390" s="118"/>
      <c r="Q6390" s="118"/>
      <c r="R6390" s="143" t="str">
        <f>IF(H6390="","",(S6390/S6390)&amp;":"&amp;ROUND(AI6390/S6390,2))</f>
        <v/>
      </c>
      <c r="S6390" s="144" t="str">
        <f t="shared" si="1193"/>
        <v/>
      </c>
      <c r="T6390" s="145" t="str">
        <f t="shared" si="1194"/>
        <v/>
      </c>
      <c r="U6390" s="118"/>
      <c r="V6390" s="145" t="str">
        <f t="shared" si="1195"/>
        <v/>
      </c>
      <c r="W6390" s="144" t="str">
        <f t="shared" si="1196"/>
        <v/>
      </c>
      <c r="X6390" s="146" t="str">
        <f>IF(C6390="","",IF(OR(C6390="Trade",C6390="Multi Position"),(X6389+V6390),IF(C6390="Deposit",(X6389+AE6390),IF(C6390="Withdrawal",(X6389-AE6390)))))</f>
        <v/>
      </c>
      <c r="Y6390" s="145" t="str">
        <f t="shared" si="1197"/>
        <v/>
      </c>
      <c r="Z6390" s="118"/>
      <c r="AA6390" s="118"/>
      <c r="AB6390" s="118"/>
      <c r="AC6390" s="118"/>
      <c r="AD6390" s="118"/>
      <c r="AE6390" s="139"/>
      <c r="AF6390" s="118"/>
      <c r="AG6390" s="118"/>
      <c r="AH6390" s="147" t="str">
        <f t="shared" si="1198"/>
        <v/>
      </c>
      <c r="AI6390" s="147" t="str">
        <f t="shared" si="1199"/>
        <v/>
      </c>
      <c r="AJ6390" s="148" t="str">
        <f t="shared" si="1188"/>
        <v/>
      </c>
      <c r="AK6390" s="148" t="str">
        <f t="shared" si="1189"/>
        <v/>
      </c>
      <c r="AL6390" s="147" t="str">
        <f t="shared" si="1190"/>
        <v/>
      </c>
      <c r="AM6390" s="147" t="str">
        <f t="shared" si="1191"/>
        <v/>
      </c>
      <c r="AN6390" s="147" t="str">
        <f t="shared" si="1192"/>
        <v/>
      </c>
      <c r="AO6390" s="118"/>
    </row>
    <row r="6391" spans="1:41">
      <c r="A6391" s="118"/>
      <c r="B6391" s="118"/>
      <c r="C6391" s="118"/>
      <c r="D6391" s="118"/>
      <c r="E6391" s="118"/>
      <c r="F6391" s="118"/>
      <c r="G6391" s="118"/>
      <c r="H6391" s="118"/>
      <c r="I6391" s="118"/>
      <c r="J6391" s="118"/>
      <c r="K6391" s="118"/>
      <c r="L6391" s="118"/>
      <c r="M6391" s="118"/>
      <c r="N6391" s="118"/>
      <c r="O6391" s="143" t="str">
        <f>IF(H6391="","",(S6391/S6391)&amp;":"&amp;ROUND(AH6391/S6391,2))</f>
        <v/>
      </c>
      <c r="P6391" s="118"/>
      <c r="Q6391" s="118"/>
      <c r="R6391" s="143" t="str">
        <f>IF(H6391="","",(S6391/S6391)&amp;":"&amp;ROUND(AI6391/S6391,2))</f>
        <v/>
      </c>
      <c r="S6391" s="144" t="str">
        <f t="shared" si="1193"/>
        <v/>
      </c>
      <c r="T6391" s="145" t="str">
        <f t="shared" si="1194"/>
        <v/>
      </c>
      <c r="U6391" s="118"/>
      <c r="V6391" s="145" t="str">
        <f t="shared" si="1195"/>
        <v/>
      </c>
      <c r="W6391" s="144" t="str">
        <f t="shared" si="1196"/>
        <v/>
      </c>
      <c r="X6391" s="146" t="str">
        <f>IF(C6391="","",IF(OR(C6391="Trade",C6391="Multi Position"),(X6390+V6391),IF(C6391="Deposit",(X6390+AE6391),IF(C6391="Withdrawal",(X6390-AE6391)))))</f>
        <v/>
      </c>
      <c r="Y6391" s="145" t="str">
        <f t="shared" si="1197"/>
        <v/>
      </c>
      <c r="Z6391" s="118"/>
      <c r="AA6391" s="118"/>
      <c r="AB6391" s="118"/>
      <c r="AC6391" s="118"/>
      <c r="AD6391" s="118"/>
      <c r="AE6391" s="139"/>
      <c r="AF6391" s="118"/>
      <c r="AG6391" s="118"/>
      <c r="AH6391" s="147" t="str">
        <f t="shared" si="1198"/>
        <v/>
      </c>
      <c r="AI6391" s="147" t="str">
        <f t="shared" si="1199"/>
        <v/>
      </c>
      <c r="AJ6391" s="148" t="str">
        <f t="shared" si="1188"/>
        <v/>
      </c>
      <c r="AK6391" s="148" t="str">
        <f t="shared" si="1189"/>
        <v/>
      </c>
      <c r="AL6391" s="147" t="str">
        <f t="shared" si="1190"/>
        <v/>
      </c>
      <c r="AM6391" s="147" t="str">
        <f t="shared" si="1191"/>
        <v/>
      </c>
      <c r="AN6391" s="147" t="str">
        <f t="shared" si="1192"/>
        <v/>
      </c>
      <c r="AO6391" s="118"/>
    </row>
    <row r="6392" spans="1:41">
      <c r="A6392" s="118"/>
      <c r="B6392" s="118"/>
      <c r="C6392" s="118"/>
      <c r="D6392" s="118"/>
      <c r="E6392" s="118"/>
      <c r="F6392" s="118"/>
      <c r="G6392" s="118"/>
      <c r="H6392" s="118"/>
      <c r="I6392" s="118"/>
      <c r="J6392" s="118"/>
      <c r="K6392" s="118"/>
      <c r="L6392" s="118"/>
      <c r="M6392" s="118"/>
      <c r="N6392" s="118"/>
      <c r="O6392" s="143" t="str">
        <f>IF(H6392="","",(S6392/S6392)&amp;":"&amp;ROUND(AH6392/S6392,2))</f>
        <v/>
      </c>
      <c r="P6392" s="118"/>
      <c r="Q6392" s="118"/>
      <c r="R6392" s="143" t="str">
        <f>IF(H6392="","",(S6392/S6392)&amp;":"&amp;ROUND(AI6392/S6392,2))</f>
        <v/>
      </c>
      <c r="S6392" s="144" t="str">
        <f t="shared" si="1193"/>
        <v/>
      </c>
      <c r="T6392" s="145" t="str">
        <f t="shared" si="1194"/>
        <v/>
      </c>
      <c r="U6392" s="118"/>
      <c r="V6392" s="145" t="str">
        <f t="shared" si="1195"/>
        <v/>
      </c>
      <c r="W6392" s="144" t="str">
        <f t="shared" si="1196"/>
        <v/>
      </c>
      <c r="X6392" s="146" t="str">
        <f>IF(C6392="","",IF(OR(C6392="Trade",C6392="Multi Position"),(X6391+V6392),IF(C6392="Deposit",(X6391+AE6392),IF(C6392="Withdrawal",(X6391-AE6392)))))</f>
        <v/>
      </c>
      <c r="Y6392" s="145" t="str">
        <f t="shared" si="1197"/>
        <v/>
      </c>
      <c r="Z6392" s="118"/>
      <c r="AA6392" s="118"/>
      <c r="AB6392" s="118"/>
      <c r="AC6392" s="118"/>
      <c r="AD6392" s="118"/>
      <c r="AE6392" s="139"/>
      <c r="AF6392" s="118"/>
      <c r="AG6392" s="118"/>
      <c r="AH6392" s="147" t="str">
        <f t="shared" si="1198"/>
        <v/>
      </c>
      <c r="AI6392" s="147" t="str">
        <f t="shared" si="1199"/>
        <v/>
      </c>
      <c r="AJ6392" s="148" t="str">
        <f t="shared" si="1188"/>
        <v/>
      </c>
      <c r="AK6392" s="148" t="str">
        <f t="shared" si="1189"/>
        <v/>
      </c>
      <c r="AL6392" s="147" t="str">
        <f t="shared" si="1190"/>
        <v/>
      </c>
      <c r="AM6392" s="147" t="str">
        <f t="shared" si="1191"/>
        <v/>
      </c>
      <c r="AN6392" s="147" t="str">
        <f t="shared" si="1192"/>
        <v/>
      </c>
      <c r="AO6392" s="118"/>
    </row>
    <row r="6393" spans="1:41">
      <c r="A6393" s="118"/>
      <c r="B6393" s="118"/>
      <c r="C6393" s="118"/>
      <c r="D6393" s="118"/>
      <c r="E6393" s="118"/>
      <c r="F6393" s="118"/>
      <c r="G6393" s="118"/>
      <c r="H6393" s="118"/>
      <c r="I6393" s="118"/>
      <c r="J6393" s="118"/>
      <c r="K6393" s="118"/>
      <c r="L6393" s="118"/>
      <c r="M6393" s="118"/>
      <c r="N6393" s="118"/>
      <c r="O6393" s="143" t="str">
        <f>IF(H6393="","",(S6393/S6393)&amp;":"&amp;ROUND(AH6393/S6393,2))</f>
        <v/>
      </c>
      <c r="P6393" s="118"/>
      <c r="Q6393" s="118"/>
      <c r="R6393" s="143" t="str">
        <f>IF(H6393="","",(S6393/S6393)&amp;":"&amp;ROUND(AI6393/S6393,2))</f>
        <v/>
      </c>
      <c r="S6393" s="144" t="str">
        <f t="shared" si="1193"/>
        <v/>
      </c>
      <c r="T6393" s="145" t="str">
        <f t="shared" si="1194"/>
        <v/>
      </c>
      <c r="U6393" s="118"/>
      <c r="V6393" s="145" t="str">
        <f t="shared" si="1195"/>
        <v/>
      </c>
      <c r="W6393" s="144" t="str">
        <f t="shared" si="1196"/>
        <v/>
      </c>
      <c r="X6393" s="146" t="str">
        <f>IF(C6393="","",IF(OR(C6393="Trade",C6393="Multi Position"),(X6392+V6393),IF(C6393="Deposit",(X6392+AE6393),IF(C6393="Withdrawal",(X6392-AE6393)))))</f>
        <v/>
      </c>
      <c r="Y6393" s="145" t="str">
        <f t="shared" si="1197"/>
        <v/>
      </c>
      <c r="Z6393" s="118"/>
      <c r="AA6393" s="118"/>
      <c r="AB6393" s="118"/>
      <c r="AC6393" s="118"/>
      <c r="AD6393" s="118"/>
      <c r="AE6393" s="139"/>
      <c r="AF6393" s="118"/>
      <c r="AG6393" s="118"/>
      <c r="AH6393" s="147" t="str">
        <f t="shared" si="1198"/>
        <v/>
      </c>
      <c r="AI6393" s="147" t="str">
        <f t="shared" si="1199"/>
        <v/>
      </c>
      <c r="AJ6393" s="148" t="str">
        <f t="shared" si="1188"/>
        <v/>
      </c>
      <c r="AK6393" s="148" t="str">
        <f t="shared" si="1189"/>
        <v/>
      </c>
      <c r="AL6393" s="147" t="str">
        <f t="shared" si="1190"/>
        <v/>
      </c>
      <c r="AM6393" s="147" t="str">
        <f t="shared" si="1191"/>
        <v/>
      </c>
      <c r="AN6393" s="147" t="str">
        <f t="shared" si="1192"/>
        <v/>
      </c>
      <c r="AO6393" s="118"/>
    </row>
    <row r="6394" spans="1:41">
      <c r="A6394" s="118"/>
      <c r="B6394" s="118"/>
      <c r="C6394" s="118"/>
      <c r="D6394" s="118"/>
      <c r="E6394" s="118"/>
      <c r="F6394" s="118"/>
      <c r="G6394" s="118"/>
      <c r="H6394" s="118"/>
      <c r="I6394" s="118"/>
      <c r="J6394" s="118"/>
      <c r="K6394" s="118"/>
      <c r="L6394" s="118"/>
      <c r="M6394" s="118"/>
      <c r="N6394" s="118"/>
      <c r="O6394" s="143" t="str">
        <f>IF(H6394="","",(S6394/S6394)&amp;":"&amp;ROUND(AH6394/S6394,2))</f>
        <v/>
      </c>
      <c r="P6394" s="118"/>
      <c r="Q6394" s="118"/>
      <c r="R6394" s="143" t="str">
        <f>IF(H6394="","",(S6394/S6394)&amp;":"&amp;ROUND(AI6394/S6394,2))</f>
        <v/>
      </c>
      <c r="S6394" s="144" t="str">
        <f t="shared" si="1193"/>
        <v/>
      </c>
      <c r="T6394" s="145" t="str">
        <f t="shared" si="1194"/>
        <v/>
      </c>
      <c r="U6394" s="118"/>
      <c r="V6394" s="145" t="str">
        <f t="shared" si="1195"/>
        <v/>
      </c>
      <c r="W6394" s="144" t="str">
        <f t="shared" si="1196"/>
        <v/>
      </c>
      <c r="X6394" s="146" t="str">
        <f>IF(C6394="","",IF(OR(C6394="Trade",C6394="Multi Position"),(X6393+V6394),IF(C6394="Deposit",(X6393+AE6394),IF(C6394="Withdrawal",(X6393-AE6394)))))</f>
        <v/>
      </c>
      <c r="Y6394" s="145" t="str">
        <f t="shared" si="1197"/>
        <v/>
      </c>
      <c r="Z6394" s="118"/>
      <c r="AA6394" s="118"/>
      <c r="AB6394" s="118"/>
      <c r="AC6394" s="118"/>
      <c r="AD6394" s="118"/>
      <c r="AE6394" s="139"/>
      <c r="AF6394" s="118"/>
      <c r="AG6394" s="118"/>
      <c r="AH6394" s="147" t="str">
        <f t="shared" si="1198"/>
        <v/>
      </c>
      <c r="AI6394" s="147" t="str">
        <f t="shared" si="1199"/>
        <v/>
      </c>
      <c r="AJ6394" s="148" t="str">
        <f t="shared" si="1188"/>
        <v/>
      </c>
      <c r="AK6394" s="148" t="str">
        <f t="shared" si="1189"/>
        <v/>
      </c>
      <c r="AL6394" s="147" t="str">
        <f t="shared" si="1190"/>
        <v/>
      </c>
      <c r="AM6394" s="147" t="str">
        <f t="shared" si="1191"/>
        <v/>
      </c>
      <c r="AN6394" s="147" t="str">
        <f t="shared" si="1192"/>
        <v/>
      </c>
      <c r="AO6394" s="118"/>
    </row>
    <row r="6395" spans="1:41">
      <c r="A6395" s="118"/>
      <c r="B6395" s="118"/>
      <c r="C6395" s="118"/>
      <c r="D6395" s="118"/>
      <c r="E6395" s="118"/>
      <c r="F6395" s="118"/>
      <c r="G6395" s="118"/>
      <c r="H6395" s="118"/>
      <c r="I6395" s="118"/>
      <c r="J6395" s="118"/>
      <c r="K6395" s="118"/>
      <c r="L6395" s="118"/>
      <c r="M6395" s="118"/>
      <c r="N6395" s="118"/>
      <c r="O6395" s="143" t="str">
        <f>IF(H6395="","",(S6395/S6395)&amp;":"&amp;ROUND(AH6395/S6395,2))</f>
        <v/>
      </c>
      <c r="P6395" s="118"/>
      <c r="Q6395" s="118"/>
      <c r="R6395" s="143" t="str">
        <f>IF(H6395="","",(S6395/S6395)&amp;":"&amp;ROUND(AI6395/S6395,2))</f>
        <v/>
      </c>
      <c r="S6395" s="144" t="str">
        <f t="shared" si="1193"/>
        <v/>
      </c>
      <c r="T6395" s="145" t="str">
        <f t="shared" si="1194"/>
        <v/>
      </c>
      <c r="U6395" s="118"/>
      <c r="V6395" s="145" t="str">
        <f t="shared" si="1195"/>
        <v/>
      </c>
      <c r="W6395" s="144" t="str">
        <f t="shared" si="1196"/>
        <v/>
      </c>
      <c r="X6395" s="146" t="str">
        <f>IF(C6395="","",IF(OR(C6395="Trade",C6395="Multi Position"),(X6394+V6395),IF(C6395="Deposit",(X6394+AE6395),IF(C6395="Withdrawal",(X6394-AE6395)))))</f>
        <v/>
      </c>
      <c r="Y6395" s="145" t="str">
        <f t="shared" si="1197"/>
        <v/>
      </c>
      <c r="Z6395" s="118"/>
      <c r="AA6395" s="118"/>
      <c r="AB6395" s="118"/>
      <c r="AC6395" s="118"/>
      <c r="AD6395" s="118"/>
      <c r="AE6395" s="139"/>
      <c r="AF6395" s="118"/>
      <c r="AG6395" s="118"/>
      <c r="AH6395" s="147" t="str">
        <f t="shared" si="1198"/>
        <v/>
      </c>
      <c r="AI6395" s="147" t="str">
        <f t="shared" si="1199"/>
        <v/>
      </c>
      <c r="AJ6395" s="148" t="str">
        <f t="shared" si="1188"/>
        <v/>
      </c>
      <c r="AK6395" s="148" t="str">
        <f t="shared" si="1189"/>
        <v/>
      </c>
      <c r="AL6395" s="147" t="str">
        <f t="shared" si="1190"/>
        <v/>
      </c>
      <c r="AM6395" s="147" t="str">
        <f t="shared" si="1191"/>
        <v/>
      </c>
      <c r="AN6395" s="147" t="str">
        <f t="shared" si="1192"/>
        <v/>
      </c>
      <c r="AO6395" s="118"/>
    </row>
    <row r="6396" spans="1:41">
      <c r="A6396" s="118"/>
      <c r="B6396" s="118"/>
      <c r="C6396" s="118"/>
      <c r="D6396" s="118"/>
      <c r="E6396" s="118"/>
      <c r="F6396" s="118"/>
      <c r="G6396" s="118"/>
      <c r="H6396" s="118"/>
      <c r="I6396" s="118"/>
      <c r="J6396" s="118"/>
      <c r="K6396" s="118"/>
      <c r="L6396" s="118"/>
      <c r="M6396" s="118"/>
      <c r="N6396" s="118"/>
      <c r="O6396" s="143" t="str">
        <f>IF(H6396="","",(S6396/S6396)&amp;":"&amp;ROUND(AH6396/S6396,2))</f>
        <v/>
      </c>
      <c r="P6396" s="118"/>
      <c r="Q6396" s="118"/>
      <c r="R6396" s="143" t="str">
        <f>IF(H6396="","",(S6396/S6396)&amp;":"&amp;ROUND(AI6396/S6396,2))</f>
        <v/>
      </c>
      <c r="S6396" s="144" t="str">
        <f t="shared" si="1193"/>
        <v/>
      </c>
      <c r="T6396" s="145" t="str">
        <f t="shared" si="1194"/>
        <v/>
      </c>
      <c r="U6396" s="118"/>
      <c r="V6396" s="145" t="str">
        <f t="shared" si="1195"/>
        <v/>
      </c>
      <c r="W6396" s="144" t="str">
        <f t="shared" si="1196"/>
        <v/>
      </c>
      <c r="X6396" s="146" t="str">
        <f>IF(C6396="","",IF(OR(C6396="Trade",C6396="Multi Position"),(X6395+V6396),IF(C6396="Deposit",(X6395+AE6396),IF(C6396="Withdrawal",(X6395-AE6396)))))</f>
        <v/>
      </c>
      <c r="Y6396" s="145" t="str">
        <f t="shared" si="1197"/>
        <v/>
      </c>
      <c r="Z6396" s="118"/>
      <c r="AA6396" s="118"/>
      <c r="AB6396" s="118"/>
      <c r="AC6396" s="118"/>
      <c r="AD6396" s="118"/>
      <c r="AE6396" s="139"/>
      <c r="AF6396" s="118"/>
      <c r="AG6396" s="118"/>
      <c r="AH6396" s="147" t="str">
        <f t="shared" si="1198"/>
        <v/>
      </c>
      <c r="AI6396" s="147" t="str">
        <f t="shared" si="1199"/>
        <v/>
      </c>
      <c r="AJ6396" s="148" t="str">
        <f t="shared" si="1188"/>
        <v/>
      </c>
      <c r="AK6396" s="148" t="str">
        <f t="shared" si="1189"/>
        <v/>
      </c>
      <c r="AL6396" s="147" t="str">
        <f t="shared" si="1190"/>
        <v/>
      </c>
      <c r="AM6396" s="147" t="str">
        <f t="shared" si="1191"/>
        <v/>
      </c>
      <c r="AN6396" s="147" t="str">
        <f t="shared" si="1192"/>
        <v/>
      </c>
      <c r="AO6396" s="118"/>
    </row>
    <row r="6397" spans="1:41">
      <c r="A6397" s="118"/>
      <c r="B6397" s="118"/>
      <c r="C6397" s="118"/>
      <c r="D6397" s="118"/>
      <c r="E6397" s="118"/>
      <c r="F6397" s="118"/>
      <c r="G6397" s="118"/>
      <c r="H6397" s="118"/>
      <c r="I6397" s="118"/>
      <c r="J6397" s="118"/>
      <c r="K6397" s="118"/>
      <c r="L6397" s="118"/>
      <c r="M6397" s="118"/>
      <c r="N6397" s="118"/>
      <c r="O6397" s="143" t="str">
        <f>IF(H6397="","",(S6397/S6397)&amp;":"&amp;ROUND(AH6397/S6397,2))</f>
        <v/>
      </c>
      <c r="P6397" s="118"/>
      <c r="Q6397" s="118"/>
      <c r="R6397" s="143" t="str">
        <f>IF(H6397="","",(S6397/S6397)&amp;":"&amp;ROUND(AI6397/S6397,2))</f>
        <v/>
      </c>
      <c r="S6397" s="144" t="str">
        <f t="shared" si="1193"/>
        <v/>
      </c>
      <c r="T6397" s="145" t="str">
        <f t="shared" si="1194"/>
        <v/>
      </c>
      <c r="U6397" s="118"/>
      <c r="V6397" s="145" t="str">
        <f t="shared" si="1195"/>
        <v/>
      </c>
      <c r="W6397" s="144" t="str">
        <f t="shared" si="1196"/>
        <v/>
      </c>
      <c r="X6397" s="146" t="str">
        <f>IF(C6397="","",IF(OR(C6397="Trade",C6397="Multi Position"),(X6396+V6397),IF(C6397="Deposit",(X6396+AE6397),IF(C6397="Withdrawal",(X6396-AE6397)))))</f>
        <v/>
      </c>
      <c r="Y6397" s="145" t="str">
        <f t="shared" si="1197"/>
        <v/>
      </c>
      <c r="Z6397" s="118"/>
      <c r="AA6397" s="118"/>
      <c r="AB6397" s="118"/>
      <c r="AC6397" s="118"/>
      <c r="AD6397" s="118"/>
      <c r="AE6397" s="139"/>
      <c r="AF6397" s="118"/>
      <c r="AG6397" s="118"/>
      <c r="AH6397" s="147" t="str">
        <f t="shared" si="1198"/>
        <v/>
      </c>
      <c r="AI6397" s="147" t="str">
        <f t="shared" si="1199"/>
        <v/>
      </c>
      <c r="AJ6397" s="148" t="str">
        <f t="shared" si="1188"/>
        <v/>
      </c>
      <c r="AK6397" s="148" t="str">
        <f t="shared" si="1189"/>
        <v/>
      </c>
      <c r="AL6397" s="147" t="str">
        <f t="shared" si="1190"/>
        <v/>
      </c>
      <c r="AM6397" s="147" t="str">
        <f t="shared" si="1191"/>
        <v/>
      </c>
      <c r="AN6397" s="147" t="str">
        <f t="shared" si="1192"/>
        <v/>
      </c>
      <c r="AO6397" s="118"/>
    </row>
    <row r="6398" spans="1:41">
      <c r="A6398" s="118"/>
      <c r="B6398" s="118"/>
      <c r="C6398" s="118"/>
      <c r="D6398" s="118"/>
      <c r="E6398" s="118"/>
      <c r="F6398" s="118"/>
      <c r="G6398" s="118"/>
      <c r="H6398" s="118"/>
      <c r="I6398" s="118"/>
      <c r="J6398" s="118"/>
      <c r="K6398" s="118"/>
      <c r="L6398" s="118"/>
      <c r="M6398" s="118"/>
      <c r="N6398" s="118"/>
      <c r="O6398" s="143" t="str">
        <f>IF(H6398="","",(S6398/S6398)&amp;":"&amp;ROUND(AH6398/S6398,2))</f>
        <v/>
      </c>
      <c r="P6398" s="118"/>
      <c r="Q6398" s="118"/>
      <c r="R6398" s="143" t="str">
        <f>IF(H6398="","",(S6398/S6398)&amp;":"&amp;ROUND(AI6398/S6398,2))</f>
        <v/>
      </c>
      <c r="S6398" s="144" t="str">
        <f t="shared" si="1193"/>
        <v/>
      </c>
      <c r="T6398" s="145" t="str">
        <f t="shared" si="1194"/>
        <v/>
      </c>
      <c r="U6398" s="118"/>
      <c r="V6398" s="145" t="str">
        <f t="shared" si="1195"/>
        <v/>
      </c>
      <c r="W6398" s="144" t="str">
        <f t="shared" si="1196"/>
        <v/>
      </c>
      <c r="X6398" s="146" t="str">
        <f>IF(C6398="","",IF(OR(C6398="Trade",C6398="Multi Position"),(X6397+V6398),IF(C6398="Deposit",(X6397+AE6398),IF(C6398="Withdrawal",(X6397-AE6398)))))</f>
        <v/>
      </c>
      <c r="Y6398" s="145" t="str">
        <f t="shared" si="1197"/>
        <v/>
      </c>
      <c r="Z6398" s="118"/>
      <c r="AA6398" s="118"/>
      <c r="AB6398" s="118"/>
      <c r="AC6398" s="118"/>
      <c r="AD6398" s="118"/>
      <c r="AE6398" s="139"/>
      <c r="AF6398" s="118"/>
      <c r="AG6398" s="118"/>
      <c r="AH6398" s="147" t="str">
        <f t="shared" si="1198"/>
        <v/>
      </c>
      <c r="AI6398" s="147" t="str">
        <f t="shared" si="1199"/>
        <v/>
      </c>
      <c r="AJ6398" s="148" t="str">
        <f t="shared" si="1188"/>
        <v/>
      </c>
      <c r="AK6398" s="148" t="str">
        <f t="shared" si="1189"/>
        <v/>
      </c>
      <c r="AL6398" s="147" t="str">
        <f t="shared" si="1190"/>
        <v/>
      </c>
      <c r="AM6398" s="147" t="str">
        <f t="shared" si="1191"/>
        <v/>
      </c>
      <c r="AN6398" s="147" t="str">
        <f t="shared" si="1192"/>
        <v/>
      </c>
      <c r="AO6398" s="118"/>
    </row>
    <row r="6399" spans="1:41">
      <c r="A6399" s="118"/>
      <c r="B6399" s="118"/>
      <c r="C6399" s="118"/>
      <c r="D6399" s="118"/>
      <c r="E6399" s="118"/>
      <c r="F6399" s="118"/>
      <c r="G6399" s="118"/>
      <c r="H6399" s="118"/>
      <c r="I6399" s="118"/>
      <c r="J6399" s="118"/>
      <c r="K6399" s="118"/>
      <c r="L6399" s="118"/>
      <c r="M6399" s="118"/>
      <c r="N6399" s="118"/>
      <c r="O6399" s="143" t="str">
        <f>IF(H6399="","",(S6399/S6399)&amp;":"&amp;ROUND(AH6399/S6399,2))</f>
        <v/>
      </c>
      <c r="P6399" s="118"/>
      <c r="Q6399" s="118"/>
      <c r="R6399" s="143" t="str">
        <f>IF(H6399="","",(S6399/S6399)&amp;":"&amp;ROUND(AI6399/S6399,2))</f>
        <v/>
      </c>
      <c r="S6399" s="144" t="str">
        <f t="shared" si="1193"/>
        <v/>
      </c>
      <c r="T6399" s="145" t="str">
        <f t="shared" si="1194"/>
        <v/>
      </c>
      <c r="U6399" s="118"/>
      <c r="V6399" s="145" t="str">
        <f t="shared" si="1195"/>
        <v/>
      </c>
      <c r="W6399" s="144" t="str">
        <f t="shared" si="1196"/>
        <v/>
      </c>
      <c r="X6399" s="146" t="str">
        <f>IF(C6399="","",IF(OR(C6399="Trade",C6399="Multi Position"),(X6398+V6399),IF(C6399="Deposit",(X6398+AE6399),IF(C6399="Withdrawal",(X6398-AE6399)))))</f>
        <v/>
      </c>
      <c r="Y6399" s="145" t="str">
        <f t="shared" si="1197"/>
        <v/>
      </c>
      <c r="Z6399" s="118"/>
      <c r="AA6399" s="118"/>
      <c r="AB6399" s="118"/>
      <c r="AC6399" s="118"/>
      <c r="AD6399" s="118"/>
      <c r="AE6399" s="139"/>
      <c r="AF6399" s="118"/>
      <c r="AG6399" s="118"/>
      <c r="AH6399" s="147" t="str">
        <f t="shared" si="1198"/>
        <v/>
      </c>
      <c r="AI6399" s="147" t="str">
        <f t="shared" si="1199"/>
        <v/>
      </c>
      <c r="AJ6399" s="148" t="str">
        <f t="shared" si="1188"/>
        <v/>
      </c>
      <c r="AK6399" s="148" t="str">
        <f t="shared" si="1189"/>
        <v/>
      </c>
      <c r="AL6399" s="147" t="str">
        <f t="shared" si="1190"/>
        <v/>
      </c>
      <c r="AM6399" s="147" t="str">
        <f t="shared" si="1191"/>
        <v/>
      </c>
      <c r="AN6399" s="147" t="str">
        <f t="shared" si="1192"/>
        <v/>
      </c>
      <c r="AO6399" s="118"/>
    </row>
    <row r="6400" spans="1:41">
      <c r="A6400" s="118"/>
      <c r="B6400" s="118"/>
      <c r="C6400" s="118"/>
      <c r="D6400" s="118"/>
      <c r="E6400" s="118"/>
      <c r="F6400" s="118"/>
      <c r="G6400" s="118"/>
      <c r="H6400" s="118"/>
      <c r="I6400" s="118"/>
      <c r="J6400" s="118"/>
      <c r="K6400" s="118"/>
      <c r="L6400" s="118"/>
      <c r="M6400" s="118"/>
      <c r="N6400" s="118"/>
      <c r="O6400" s="143" t="str">
        <f>IF(H6400="","",(S6400/S6400)&amp;":"&amp;ROUND(AH6400/S6400,2))</f>
        <v/>
      </c>
      <c r="P6400" s="118"/>
      <c r="Q6400" s="118"/>
      <c r="R6400" s="143" t="str">
        <f>IF(H6400="","",(S6400/S6400)&amp;":"&amp;ROUND(AI6400/S6400,2))</f>
        <v/>
      </c>
      <c r="S6400" s="144" t="str">
        <f t="shared" si="1193"/>
        <v/>
      </c>
      <c r="T6400" s="145" t="str">
        <f t="shared" si="1194"/>
        <v/>
      </c>
      <c r="U6400" s="118"/>
      <c r="V6400" s="145" t="str">
        <f t="shared" si="1195"/>
        <v/>
      </c>
      <c r="W6400" s="144" t="str">
        <f t="shared" si="1196"/>
        <v/>
      </c>
      <c r="X6400" s="146" t="str">
        <f>IF(C6400="","",IF(OR(C6400="Trade",C6400="Multi Position"),(X6399+V6400),IF(C6400="Deposit",(X6399+AE6400),IF(C6400="Withdrawal",(X6399-AE6400)))))</f>
        <v/>
      </c>
      <c r="Y6400" s="145" t="str">
        <f t="shared" si="1197"/>
        <v/>
      </c>
      <c r="Z6400" s="118"/>
      <c r="AA6400" s="118"/>
      <c r="AB6400" s="118"/>
      <c r="AC6400" s="118"/>
      <c r="AD6400" s="118"/>
      <c r="AE6400" s="139"/>
      <c r="AF6400" s="118"/>
      <c r="AG6400" s="118"/>
      <c r="AH6400" s="147" t="str">
        <f t="shared" si="1198"/>
        <v/>
      </c>
      <c r="AI6400" s="147" t="str">
        <f t="shared" si="1199"/>
        <v/>
      </c>
      <c r="AJ6400" s="148" t="str">
        <f t="shared" si="1188"/>
        <v/>
      </c>
      <c r="AK6400" s="148" t="str">
        <f t="shared" si="1189"/>
        <v/>
      </c>
      <c r="AL6400" s="147" t="str">
        <f t="shared" si="1190"/>
        <v/>
      </c>
      <c r="AM6400" s="147" t="str">
        <f t="shared" si="1191"/>
        <v/>
      </c>
      <c r="AN6400" s="147" t="str">
        <f t="shared" si="1192"/>
        <v/>
      </c>
      <c r="AO6400" s="118"/>
    </row>
    <row r="6401" spans="1:41">
      <c r="A6401" s="118"/>
      <c r="B6401" s="118"/>
      <c r="C6401" s="118"/>
      <c r="D6401" s="118"/>
      <c r="E6401" s="118"/>
      <c r="F6401" s="118"/>
      <c r="G6401" s="118"/>
      <c r="H6401" s="118"/>
      <c r="I6401" s="118"/>
      <c r="J6401" s="118"/>
      <c r="K6401" s="118"/>
      <c r="L6401" s="118"/>
      <c r="M6401" s="118"/>
      <c r="N6401" s="118"/>
      <c r="O6401" s="143" t="str">
        <f>IF(H6401="","",(S6401/S6401)&amp;":"&amp;ROUND(AH6401/S6401,2))</f>
        <v/>
      </c>
      <c r="P6401" s="118"/>
      <c r="Q6401" s="118"/>
      <c r="R6401" s="143" t="str">
        <f>IF(H6401="","",(S6401/S6401)&amp;":"&amp;ROUND(AI6401/S6401,2))</f>
        <v/>
      </c>
      <c r="S6401" s="144" t="str">
        <f t="shared" si="1193"/>
        <v/>
      </c>
      <c r="T6401" s="145" t="str">
        <f t="shared" si="1194"/>
        <v/>
      </c>
      <c r="U6401" s="118"/>
      <c r="V6401" s="145" t="str">
        <f t="shared" si="1195"/>
        <v/>
      </c>
      <c r="W6401" s="144" t="str">
        <f t="shared" si="1196"/>
        <v/>
      </c>
      <c r="X6401" s="146" t="str">
        <f>IF(C6401="","",IF(OR(C6401="Trade",C6401="Multi Position"),(X6400+V6401),IF(C6401="Deposit",(X6400+AE6401),IF(C6401="Withdrawal",(X6400-AE6401)))))</f>
        <v/>
      </c>
      <c r="Y6401" s="145" t="str">
        <f t="shared" si="1197"/>
        <v/>
      </c>
      <c r="Z6401" s="118"/>
      <c r="AA6401" s="118"/>
      <c r="AB6401" s="118"/>
      <c r="AC6401" s="118"/>
      <c r="AD6401" s="118"/>
      <c r="AE6401" s="139"/>
      <c r="AF6401" s="118"/>
      <c r="AG6401" s="118"/>
      <c r="AH6401" s="147" t="str">
        <f t="shared" si="1198"/>
        <v/>
      </c>
      <c r="AI6401" s="147" t="str">
        <f t="shared" si="1199"/>
        <v/>
      </c>
      <c r="AJ6401" s="148" t="str">
        <f t="shared" si="1188"/>
        <v/>
      </c>
      <c r="AK6401" s="148" t="str">
        <f t="shared" si="1189"/>
        <v/>
      </c>
      <c r="AL6401" s="147" t="str">
        <f t="shared" si="1190"/>
        <v/>
      </c>
      <c r="AM6401" s="147" t="str">
        <f t="shared" si="1191"/>
        <v/>
      </c>
      <c r="AN6401" s="147" t="str">
        <f t="shared" si="1192"/>
        <v/>
      </c>
      <c r="AO6401" s="118"/>
    </row>
    <row r="6402" spans="1:41">
      <c r="A6402" s="118"/>
      <c r="B6402" s="118"/>
      <c r="C6402" s="118"/>
      <c r="D6402" s="118"/>
      <c r="E6402" s="118"/>
      <c r="F6402" s="118"/>
      <c r="G6402" s="118"/>
      <c r="H6402" s="118"/>
      <c r="I6402" s="118"/>
      <c r="J6402" s="118"/>
      <c r="K6402" s="118"/>
      <c r="L6402" s="118"/>
      <c r="M6402" s="118"/>
      <c r="N6402" s="118"/>
      <c r="O6402" s="143" t="str">
        <f>IF(H6402="","",(S6402/S6402)&amp;":"&amp;ROUND(AH6402/S6402,2))</f>
        <v/>
      </c>
      <c r="P6402" s="118"/>
      <c r="Q6402" s="118"/>
      <c r="R6402" s="143" t="str">
        <f>IF(H6402="","",(S6402/S6402)&amp;":"&amp;ROUND(AI6402/S6402,2))</f>
        <v/>
      </c>
      <c r="S6402" s="144" t="str">
        <f t="shared" si="1193"/>
        <v/>
      </c>
      <c r="T6402" s="145" t="str">
        <f t="shared" si="1194"/>
        <v/>
      </c>
      <c r="U6402" s="118"/>
      <c r="V6402" s="145" t="str">
        <f t="shared" si="1195"/>
        <v/>
      </c>
      <c r="W6402" s="144" t="str">
        <f t="shared" si="1196"/>
        <v/>
      </c>
      <c r="X6402" s="146" t="str">
        <f>IF(C6402="","",IF(OR(C6402="Trade",C6402="Multi Position"),(X6401+V6402),IF(C6402="Deposit",(X6401+AE6402),IF(C6402="Withdrawal",(X6401-AE6402)))))</f>
        <v/>
      </c>
      <c r="Y6402" s="145" t="str">
        <f t="shared" si="1197"/>
        <v/>
      </c>
      <c r="Z6402" s="118"/>
      <c r="AA6402" s="118"/>
      <c r="AB6402" s="118"/>
      <c r="AC6402" s="118"/>
      <c r="AD6402" s="118"/>
      <c r="AE6402" s="139"/>
      <c r="AF6402" s="118"/>
      <c r="AG6402" s="118"/>
      <c r="AH6402" s="147" t="str">
        <f t="shared" si="1198"/>
        <v/>
      </c>
      <c r="AI6402" s="147" t="str">
        <f t="shared" si="1199"/>
        <v/>
      </c>
      <c r="AJ6402" s="148" t="str">
        <f t="shared" si="1188"/>
        <v/>
      </c>
      <c r="AK6402" s="148" t="str">
        <f t="shared" si="1189"/>
        <v/>
      </c>
      <c r="AL6402" s="147" t="str">
        <f t="shared" si="1190"/>
        <v/>
      </c>
      <c r="AM6402" s="147" t="str">
        <f t="shared" si="1191"/>
        <v/>
      </c>
      <c r="AN6402" s="147" t="str">
        <f t="shared" si="1192"/>
        <v/>
      </c>
      <c r="AO6402" s="118"/>
    </row>
    <row r="6403" spans="1:41">
      <c r="A6403" s="118"/>
      <c r="B6403" s="118"/>
      <c r="C6403" s="118"/>
      <c r="D6403" s="118"/>
      <c r="E6403" s="118"/>
      <c r="F6403" s="118"/>
      <c r="G6403" s="118"/>
      <c r="H6403" s="118"/>
      <c r="I6403" s="118"/>
      <c r="J6403" s="118"/>
      <c r="K6403" s="118"/>
      <c r="L6403" s="118"/>
      <c r="M6403" s="118"/>
      <c r="N6403" s="118"/>
      <c r="O6403" s="143" t="str">
        <f>IF(H6403="","",(S6403/S6403)&amp;":"&amp;ROUND(AH6403/S6403,2))</f>
        <v/>
      </c>
      <c r="P6403" s="118"/>
      <c r="Q6403" s="118"/>
      <c r="R6403" s="143" t="str">
        <f>IF(H6403="","",(S6403/S6403)&amp;":"&amp;ROUND(AI6403/S6403,2))</f>
        <v/>
      </c>
      <c r="S6403" s="144" t="str">
        <f t="shared" si="1193"/>
        <v/>
      </c>
      <c r="T6403" s="145" t="str">
        <f t="shared" si="1194"/>
        <v/>
      </c>
      <c r="U6403" s="118"/>
      <c r="V6403" s="145" t="str">
        <f t="shared" si="1195"/>
        <v/>
      </c>
      <c r="W6403" s="144" t="str">
        <f t="shared" si="1196"/>
        <v/>
      </c>
      <c r="X6403" s="146" t="str">
        <f>IF(C6403="","",IF(OR(C6403="Trade",C6403="Multi Position"),(X6402+V6403),IF(C6403="Deposit",(X6402+AE6403),IF(C6403="Withdrawal",(X6402-AE6403)))))</f>
        <v/>
      </c>
      <c r="Y6403" s="145" t="str">
        <f t="shared" si="1197"/>
        <v/>
      </c>
      <c r="Z6403" s="118"/>
      <c r="AA6403" s="118"/>
      <c r="AB6403" s="118"/>
      <c r="AC6403" s="118"/>
      <c r="AD6403" s="118"/>
      <c r="AE6403" s="139"/>
      <c r="AF6403" s="118"/>
      <c r="AG6403" s="118"/>
      <c r="AH6403" s="147" t="str">
        <f t="shared" si="1198"/>
        <v/>
      </c>
      <c r="AI6403" s="147" t="str">
        <f t="shared" si="1199"/>
        <v/>
      </c>
      <c r="AJ6403" s="148" t="str">
        <f t="shared" si="1188"/>
        <v/>
      </c>
      <c r="AK6403" s="148" t="str">
        <f t="shared" si="1189"/>
        <v/>
      </c>
      <c r="AL6403" s="147" t="str">
        <f t="shared" si="1190"/>
        <v/>
      </c>
      <c r="AM6403" s="147" t="str">
        <f t="shared" si="1191"/>
        <v/>
      </c>
      <c r="AN6403" s="147" t="str">
        <f t="shared" si="1192"/>
        <v/>
      </c>
      <c r="AO6403" s="118"/>
    </row>
    <row r="6404" spans="1:41">
      <c r="A6404" s="118"/>
      <c r="B6404" s="118"/>
      <c r="C6404" s="118"/>
      <c r="D6404" s="118"/>
      <c r="E6404" s="118"/>
      <c r="F6404" s="118"/>
      <c r="G6404" s="118"/>
      <c r="H6404" s="118"/>
      <c r="I6404" s="118"/>
      <c r="J6404" s="118"/>
      <c r="K6404" s="118"/>
      <c r="L6404" s="118"/>
      <c r="M6404" s="118"/>
      <c r="N6404" s="118"/>
      <c r="O6404" s="143" t="str">
        <f>IF(H6404="","",(S6404/S6404)&amp;":"&amp;ROUND(AH6404/S6404,2))</f>
        <v/>
      </c>
      <c r="P6404" s="118"/>
      <c r="Q6404" s="118"/>
      <c r="R6404" s="143" t="str">
        <f>IF(H6404="","",(S6404/S6404)&amp;":"&amp;ROUND(AI6404/S6404,2))</f>
        <v/>
      </c>
      <c r="S6404" s="144" t="str">
        <f t="shared" si="1193"/>
        <v/>
      </c>
      <c r="T6404" s="145" t="str">
        <f t="shared" si="1194"/>
        <v/>
      </c>
      <c r="U6404" s="118"/>
      <c r="V6404" s="145" t="str">
        <f t="shared" si="1195"/>
        <v/>
      </c>
      <c r="W6404" s="144" t="str">
        <f t="shared" si="1196"/>
        <v/>
      </c>
      <c r="X6404" s="146" t="str">
        <f>IF(C6404="","",IF(OR(C6404="Trade",C6404="Multi Position"),(X6403+V6404),IF(C6404="Deposit",(X6403+AE6404),IF(C6404="Withdrawal",(X6403-AE6404)))))</f>
        <v/>
      </c>
      <c r="Y6404" s="145" t="str">
        <f t="shared" si="1197"/>
        <v/>
      </c>
      <c r="Z6404" s="118"/>
      <c r="AA6404" s="118"/>
      <c r="AB6404" s="118"/>
      <c r="AC6404" s="118"/>
      <c r="AD6404" s="118"/>
      <c r="AE6404" s="139"/>
      <c r="AF6404" s="118"/>
      <c r="AG6404" s="118"/>
      <c r="AH6404" s="147" t="str">
        <f t="shared" si="1198"/>
        <v/>
      </c>
      <c r="AI6404" s="147" t="str">
        <f t="shared" si="1199"/>
        <v/>
      </c>
      <c r="AJ6404" s="148" t="str">
        <f t="shared" si="1188"/>
        <v/>
      </c>
      <c r="AK6404" s="148" t="str">
        <f t="shared" si="1189"/>
        <v/>
      </c>
      <c r="AL6404" s="147" t="str">
        <f t="shared" si="1190"/>
        <v/>
      </c>
      <c r="AM6404" s="147" t="str">
        <f t="shared" si="1191"/>
        <v/>
      </c>
      <c r="AN6404" s="147" t="str">
        <f t="shared" si="1192"/>
        <v/>
      </c>
      <c r="AO6404" s="118"/>
    </row>
    <row r="6405" spans="1:41">
      <c r="A6405" s="118"/>
      <c r="B6405" s="118"/>
      <c r="C6405" s="118"/>
      <c r="D6405" s="118"/>
      <c r="E6405" s="118"/>
      <c r="F6405" s="118"/>
      <c r="G6405" s="118"/>
      <c r="H6405" s="118"/>
      <c r="I6405" s="118"/>
      <c r="J6405" s="118"/>
      <c r="K6405" s="118"/>
      <c r="L6405" s="118"/>
      <c r="M6405" s="118"/>
      <c r="N6405" s="118"/>
      <c r="O6405" s="143" t="str">
        <f>IF(H6405="","",(S6405/S6405)&amp;":"&amp;ROUND(AH6405/S6405,2))</f>
        <v/>
      </c>
      <c r="P6405" s="118"/>
      <c r="Q6405" s="118"/>
      <c r="R6405" s="143" t="str">
        <f>IF(H6405="","",(S6405/S6405)&amp;":"&amp;ROUND(AI6405/S6405,2))</f>
        <v/>
      </c>
      <c r="S6405" s="144" t="str">
        <f t="shared" si="1193"/>
        <v/>
      </c>
      <c r="T6405" s="145" t="str">
        <f t="shared" si="1194"/>
        <v/>
      </c>
      <c r="U6405" s="118"/>
      <c r="V6405" s="145" t="str">
        <f t="shared" si="1195"/>
        <v/>
      </c>
      <c r="W6405" s="144" t="str">
        <f t="shared" si="1196"/>
        <v/>
      </c>
      <c r="X6405" s="146" t="str">
        <f>IF(C6405="","",IF(OR(C6405="Trade",C6405="Multi Position"),(X6404+V6405),IF(C6405="Deposit",(X6404+AE6405),IF(C6405="Withdrawal",(X6404-AE6405)))))</f>
        <v/>
      </c>
      <c r="Y6405" s="145" t="str">
        <f t="shared" si="1197"/>
        <v/>
      </c>
      <c r="Z6405" s="118"/>
      <c r="AA6405" s="118"/>
      <c r="AB6405" s="118"/>
      <c r="AC6405" s="118"/>
      <c r="AD6405" s="118"/>
      <c r="AE6405" s="139"/>
      <c r="AF6405" s="118"/>
      <c r="AG6405" s="118"/>
      <c r="AH6405" s="147" t="str">
        <f t="shared" si="1198"/>
        <v/>
      </c>
      <c r="AI6405" s="147" t="str">
        <f t="shared" si="1199"/>
        <v/>
      </c>
      <c r="AJ6405" s="148" t="str">
        <f t="shared" si="1188"/>
        <v/>
      </c>
      <c r="AK6405" s="148" t="str">
        <f t="shared" si="1189"/>
        <v/>
      </c>
      <c r="AL6405" s="147" t="str">
        <f t="shared" si="1190"/>
        <v/>
      </c>
      <c r="AM6405" s="147" t="str">
        <f t="shared" si="1191"/>
        <v/>
      </c>
      <c r="AN6405" s="147" t="str">
        <f t="shared" si="1192"/>
        <v/>
      </c>
      <c r="AO6405" s="118"/>
    </row>
    <row r="6406" spans="1:41">
      <c r="A6406" s="118"/>
      <c r="B6406" s="118"/>
      <c r="C6406" s="118"/>
      <c r="D6406" s="118"/>
      <c r="E6406" s="118"/>
      <c r="F6406" s="118"/>
      <c r="G6406" s="118"/>
      <c r="H6406" s="118"/>
      <c r="I6406" s="118"/>
      <c r="J6406" s="118"/>
      <c r="K6406" s="118"/>
      <c r="L6406" s="118"/>
      <c r="M6406" s="118"/>
      <c r="N6406" s="118"/>
      <c r="O6406" s="143" t="str">
        <f>IF(H6406="","",(S6406/S6406)&amp;":"&amp;ROUND(AH6406/S6406,2))</f>
        <v/>
      </c>
      <c r="P6406" s="118"/>
      <c r="Q6406" s="118"/>
      <c r="R6406" s="143" t="str">
        <f>IF(H6406="","",(S6406/S6406)&amp;":"&amp;ROUND(AI6406/S6406,2))</f>
        <v/>
      </c>
      <c r="S6406" s="144" t="str">
        <f t="shared" si="1193"/>
        <v/>
      </c>
      <c r="T6406" s="145" t="str">
        <f t="shared" si="1194"/>
        <v/>
      </c>
      <c r="U6406" s="118"/>
      <c r="V6406" s="145" t="str">
        <f t="shared" si="1195"/>
        <v/>
      </c>
      <c r="W6406" s="144" t="str">
        <f t="shared" si="1196"/>
        <v/>
      </c>
      <c r="X6406" s="146" t="str">
        <f>IF(C6406="","",IF(OR(C6406="Trade",C6406="Multi Position"),(X6405+V6406),IF(C6406="Deposit",(X6405+AE6406),IF(C6406="Withdrawal",(X6405-AE6406)))))</f>
        <v/>
      </c>
      <c r="Y6406" s="145" t="str">
        <f t="shared" si="1197"/>
        <v/>
      </c>
      <c r="Z6406" s="118"/>
      <c r="AA6406" s="118"/>
      <c r="AB6406" s="118"/>
      <c r="AC6406" s="118"/>
      <c r="AD6406" s="118"/>
      <c r="AE6406" s="139"/>
      <c r="AF6406" s="118"/>
      <c r="AG6406" s="118"/>
      <c r="AH6406" s="147" t="str">
        <f t="shared" si="1198"/>
        <v/>
      </c>
      <c r="AI6406" s="147" t="str">
        <f t="shared" si="1199"/>
        <v/>
      </c>
      <c r="AJ6406" s="148" t="str">
        <f t="shared" si="1188"/>
        <v/>
      </c>
      <c r="AK6406" s="148" t="str">
        <f t="shared" si="1189"/>
        <v/>
      </c>
      <c r="AL6406" s="147" t="str">
        <f t="shared" si="1190"/>
        <v/>
      </c>
      <c r="AM6406" s="147" t="str">
        <f t="shared" si="1191"/>
        <v/>
      </c>
      <c r="AN6406" s="147" t="str">
        <f t="shared" si="1192"/>
        <v/>
      </c>
      <c r="AO6406" s="118"/>
    </row>
    <row r="6407" spans="1:41">
      <c r="A6407" s="118"/>
      <c r="B6407" s="118"/>
      <c r="C6407" s="118"/>
      <c r="D6407" s="118"/>
      <c r="E6407" s="118"/>
      <c r="F6407" s="118"/>
      <c r="G6407" s="118"/>
      <c r="H6407" s="118"/>
      <c r="I6407" s="118"/>
      <c r="J6407" s="118"/>
      <c r="K6407" s="118"/>
      <c r="L6407" s="118"/>
      <c r="M6407" s="118"/>
      <c r="N6407" s="118"/>
      <c r="O6407" s="143" t="str">
        <f>IF(H6407="","",(S6407/S6407)&amp;":"&amp;ROUND(AH6407/S6407,2))</f>
        <v/>
      </c>
      <c r="P6407" s="118"/>
      <c r="Q6407" s="118"/>
      <c r="R6407" s="143" t="str">
        <f>IF(H6407="","",(S6407/S6407)&amp;":"&amp;ROUND(AI6407/S6407,2))</f>
        <v/>
      </c>
      <c r="S6407" s="144" t="str">
        <f t="shared" si="1193"/>
        <v/>
      </c>
      <c r="T6407" s="145" t="str">
        <f t="shared" si="1194"/>
        <v/>
      </c>
      <c r="U6407" s="118"/>
      <c r="V6407" s="145" t="str">
        <f t="shared" si="1195"/>
        <v/>
      </c>
      <c r="W6407" s="144" t="str">
        <f t="shared" si="1196"/>
        <v/>
      </c>
      <c r="X6407" s="146" t="str">
        <f>IF(C6407="","",IF(OR(C6407="Trade",C6407="Multi Position"),(X6406+V6407),IF(C6407="Deposit",(X6406+AE6407),IF(C6407="Withdrawal",(X6406-AE6407)))))</f>
        <v/>
      </c>
      <c r="Y6407" s="145" t="str">
        <f t="shared" si="1197"/>
        <v/>
      </c>
      <c r="Z6407" s="118"/>
      <c r="AA6407" s="118"/>
      <c r="AB6407" s="118"/>
      <c r="AC6407" s="118"/>
      <c r="AD6407" s="118"/>
      <c r="AE6407" s="139"/>
      <c r="AF6407" s="118"/>
      <c r="AG6407" s="118"/>
      <c r="AH6407" s="147" t="str">
        <f t="shared" si="1198"/>
        <v/>
      </c>
      <c r="AI6407" s="147" t="str">
        <f t="shared" si="1199"/>
        <v/>
      </c>
      <c r="AJ6407" s="148" t="str">
        <f t="shared" si="1188"/>
        <v/>
      </c>
      <c r="AK6407" s="148" t="str">
        <f t="shared" si="1189"/>
        <v/>
      </c>
      <c r="AL6407" s="147" t="str">
        <f t="shared" si="1190"/>
        <v/>
      </c>
      <c r="AM6407" s="147" t="str">
        <f t="shared" si="1191"/>
        <v/>
      </c>
      <c r="AN6407" s="147" t="str">
        <f t="shared" si="1192"/>
        <v/>
      </c>
      <c r="AO6407" s="118"/>
    </row>
    <row r="6408" spans="1:41">
      <c r="A6408" s="118"/>
      <c r="B6408" s="118"/>
      <c r="C6408" s="118"/>
      <c r="D6408" s="118"/>
      <c r="E6408" s="118"/>
      <c r="F6408" s="118"/>
      <c r="G6408" s="118"/>
      <c r="H6408" s="118"/>
      <c r="I6408" s="118"/>
      <c r="J6408" s="118"/>
      <c r="K6408" s="118"/>
      <c r="L6408" s="118"/>
      <c r="M6408" s="118"/>
      <c r="N6408" s="118"/>
      <c r="O6408" s="143" t="str">
        <f>IF(H6408="","",(S6408/S6408)&amp;":"&amp;ROUND(AH6408/S6408,2))</f>
        <v/>
      </c>
      <c r="P6408" s="118"/>
      <c r="Q6408" s="118"/>
      <c r="R6408" s="143" t="str">
        <f>IF(H6408="","",(S6408/S6408)&amp;":"&amp;ROUND(AI6408/S6408,2))</f>
        <v/>
      </c>
      <c r="S6408" s="144" t="str">
        <f t="shared" si="1193"/>
        <v/>
      </c>
      <c r="T6408" s="145" t="str">
        <f t="shared" si="1194"/>
        <v/>
      </c>
      <c r="U6408" s="118"/>
      <c r="V6408" s="145" t="str">
        <f t="shared" si="1195"/>
        <v/>
      </c>
      <c r="W6408" s="144" t="str">
        <f t="shared" si="1196"/>
        <v/>
      </c>
      <c r="X6408" s="146" t="str">
        <f>IF(C6408="","",IF(OR(C6408="Trade",C6408="Multi Position"),(X6407+V6408),IF(C6408="Deposit",(X6407+AE6408),IF(C6408="Withdrawal",(X6407-AE6408)))))</f>
        <v/>
      </c>
      <c r="Y6408" s="145" t="str">
        <f t="shared" si="1197"/>
        <v/>
      </c>
      <c r="Z6408" s="118"/>
      <c r="AA6408" s="118"/>
      <c r="AB6408" s="118"/>
      <c r="AC6408" s="118"/>
      <c r="AD6408" s="118"/>
      <c r="AE6408" s="139"/>
      <c r="AF6408" s="118"/>
      <c r="AG6408" s="118"/>
      <c r="AH6408" s="147" t="str">
        <f t="shared" si="1198"/>
        <v/>
      </c>
      <c r="AI6408" s="147" t="str">
        <f t="shared" si="1199"/>
        <v/>
      </c>
      <c r="AJ6408" s="148" t="str">
        <f t="shared" si="1188"/>
        <v/>
      </c>
      <c r="AK6408" s="148" t="str">
        <f t="shared" si="1189"/>
        <v/>
      </c>
      <c r="AL6408" s="147" t="str">
        <f t="shared" si="1190"/>
        <v/>
      </c>
      <c r="AM6408" s="147" t="str">
        <f t="shared" si="1191"/>
        <v/>
      </c>
      <c r="AN6408" s="147" t="str">
        <f t="shared" si="1192"/>
        <v/>
      </c>
      <c r="AO6408" s="118"/>
    </row>
    <row r="6409" spans="1:41">
      <c r="A6409" s="118"/>
      <c r="B6409" s="118"/>
      <c r="C6409" s="118"/>
      <c r="D6409" s="118"/>
      <c r="E6409" s="118"/>
      <c r="F6409" s="118"/>
      <c r="G6409" s="118"/>
      <c r="H6409" s="118"/>
      <c r="I6409" s="118"/>
      <c r="J6409" s="118"/>
      <c r="K6409" s="118"/>
      <c r="L6409" s="118"/>
      <c r="M6409" s="118"/>
      <c r="N6409" s="118"/>
      <c r="O6409" s="143" t="str">
        <f>IF(H6409="","",(S6409/S6409)&amp;":"&amp;ROUND(AH6409/S6409,2))</f>
        <v/>
      </c>
      <c r="P6409" s="118"/>
      <c r="Q6409" s="118"/>
      <c r="R6409" s="143" t="str">
        <f>IF(H6409="","",(S6409/S6409)&amp;":"&amp;ROUND(AI6409/S6409,2))</f>
        <v/>
      </c>
      <c r="S6409" s="144" t="str">
        <f t="shared" si="1193"/>
        <v/>
      </c>
      <c r="T6409" s="145" t="str">
        <f t="shared" si="1194"/>
        <v/>
      </c>
      <c r="U6409" s="118"/>
      <c r="V6409" s="145" t="str">
        <f t="shared" si="1195"/>
        <v/>
      </c>
      <c r="W6409" s="144" t="str">
        <f t="shared" si="1196"/>
        <v/>
      </c>
      <c r="X6409" s="146" t="str">
        <f>IF(C6409="","",IF(OR(C6409="Trade",C6409="Multi Position"),(X6408+V6409),IF(C6409="Deposit",(X6408+AE6409),IF(C6409="Withdrawal",(X6408-AE6409)))))</f>
        <v/>
      </c>
      <c r="Y6409" s="145" t="str">
        <f t="shared" si="1197"/>
        <v/>
      </c>
      <c r="Z6409" s="118"/>
      <c r="AA6409" s="118"/>
      <c r="AB6409" s="118"/>
      <c r="AC6409" s="118"/>
      <c r="AD6409" s="118"/>
      <c r="AE6409" s="139"/>
      <c r="AF6409" s="118"/>
      <c r="AG6409" s="118"/>
      <c r="AH6409" s="147" t="str">
        <f t="shared" si="1198"/>
        <v/>
      </c>
      <c r="AI6409" s="147" t="str">
        <f t="shared" si="1199"/>
        <v/>
      </c>
      <c r="AJ6409" s="148" t="str">
        <f t="shared" si="1188"/>
        <v/>
      </c>
      <c r="AK6409" s="148" t="str">
        <f t="shared" si="1189"/>
        <v/>
      </c>
      <c r="AL6409" s="147" t="str">
        <f t="shared" si="1190"/>
        <v/>
      </c>
      <c r="AM6409" s="147" t="str">
        <f t="shared" si="1191"/>
        <v/>
      </c>
      <c r="AN6409" s="147" t="str">
        <f t="shared" si="1192"/>
        <v/>
      </c>
      <c r="AO6409" s="118"/>
    </row>
    <row r="6410" spans="1:41">
      <c r="A6410" s="118"/>
      <c r="B6410" s="118"/>
      <c r="C6410" s="118"/>
      <c r="D6410" s="118"/>
      <c r="E6410" s="118"/>
      <c r="F6410" s="118"/>
      <c r="G6410" s="118"/>
      <c r="H6410" s="118"/>
      <c r="I6410" s="118"/>
      <c r="J6410" s="118"/>
      <c r="K6410" s="118"/>
      <c r="L6410" s="118"/>
      <c r="M6410" s="118"/>
      <c r="N6410" s="118"/>
      <c r="O6410" s="143" t="str">
        <f>IF(H6410="","",(S6410/S6410)&amp;":"&amp;ROUND(AH6410/S6410,2))</f>
        <v/>
      </c>
      <c r="P6410" s="118"/>
      <c r="Q6410" s="118"/>
      <c r="R6410" s="143" t="str">
        <f>IF(H6410="","",(S6410/S6410)&amp;":"&amp;ROUND(AI6410/S6410,2))</f>
        <v/>
      </c>
      <c r="S6410" s="144" t="str">
        <f t="shared" si="1193"/>
        <v/>
      </c>
      <c r="T6410" s="145" t="str">
        <f t="shared" si="1194"/>
        <v/>
      </c>
      <c r="U6410" s="118"/>
      <c r="V6410" s="145" t="str">
        <f t="shared" si="1195"/>
        <v/>
      </c>
      <c r="W6410" s="144" t="str">
        <f t="shared" si="1196"/>
        <v/>
      </c>
      <c r="X6410" s="146" t="str">
        <f>IF(C6410="","",IF(OR(C6410="Trade",C6410="Multi Position"),(X6409+V6410),IF(C6410="Deposit",(X6409+AE6410),IF(C6410="Withdrawal",(X6409-AE6410)))))</f>
        <v/>
      </c>
      <c r="Y6410" s="145" t="str">
        <f t="shared" si="1197"/>
        <v/>
      </c>
      <c r="Z6410" s="118"/>
      <c r="AA6410" s="118"/>
      <c r="AB6410" s="118"/>
      <c r="AC6410" s="118"/>
      <c r="AD6410" s="118"/>
      <c r="AE6410" s="139"/>
      <c r="AF6410" s="118"/>
      <c r="AG6410" s="118"/>
      <c r="AH6410" s="147" t="str">
        <f t="shared" si="1198"/>
        <v/>
      </c>
      <c r="AI6410" s="147" t="str">
        <f t="shared" si="1199"/>
        <v/>
      </c>
      <c r="AJ6410" s="148" t="str">
        <f t="shared" ref="AJ6410:AJ6473" si="1200">IF(V6410&lt;0,V6410/-X6410,S6410)</f>
        <v/>
      </c>
      <c r="AK6410" s="148" t="str">
        <f t="shared" ref="AK6410:AK6473" si="1201">IF(V6410="","",IF(H6410="LONG",IF(V6410&gt;0,V6410/X6410,((L6410*(P6410-K6410))/X6410)),IF(V6410&gt;0,V6410/X6410,((L6410*(K6410-P6410))/X6410))))</f>
        <v/>
      </c>
      <c r="AL6410" s="147" t="str">
        <f t="shared" ref="AL6410:AL6473" si="1202">IF(B6410="","",MONTH(B6410))</f>
        <v/>
      </c>
      <c r="AM6410" s="147" t="str">
        <f t="shared" ref="AM6410:AM6473" si="1203">IF(B6410="","",YEAR(B6410))</f>
        <v/>
      </c>
      <c r="AN6410" s="147" t="str">
        <f t="shared" ref="AN6410:AN6473" si="1204">IF(B6410="","",DAY(B6410))</f>
        <v/>
      </c>
      <c r="AO6410" s="118"/>
    </row>
    <row r="6411" spans="1:41">
      <c r="A6411" s="118"/>
      <c r="B6411" s="118"/>
      <c r="C6411" s="118"/>
      <c r="D6411" s="118"/>
      <c r="E6411" s="118"/>
      <c r="F6411" s="118"/>
      <c r="G6411" s="118"/>
      <c r="H6411" s="118"/>
      <c r="I6411" s="118"/>
      <c r="J6411" s="118"/>
      <c r="K6411" s="118"/>
      <c r="L6411" s="118"/>
      <c r="M6411" s="118"/>
      <c r="N6411" s="118"/>
      <c r="O6411" s="143" t="str">
        <f>IF(H6411="","",(S6411/S6411)&amp;":"&amp;ROUND(AH6411/S6411,2))</f>
        <v/>
      </c>
      <c r="P6411" s="118"/>
      <c r="Q6411" s="118"/>
      <c r="R6411" s="143" t="str">
        <f>IF(H6411="","",(S6411/S6411)&amp;":"&amp;ROUND(AI6411/S6411,2))</f>
        <v/>
      </c>
      <c r="S6411" s="144" t="str">
        <f t="shared" ref="S6411:S6474" si="1205">IF(N6411="","",IF(H6411="LONG",(((K6411-M6411)*L6411)/X6410),(((M6411-K6411)*L6411)/X6410)))</f>
        <v/>
      </c>
      <c r="T6411" s="145" t="str">
        <f t="shared" ref="T6411:T6474" si="1206">IF(K6411="","",IF(H6411="LONG",(P6411*L6411)-(K6411*L6411),(K6411*L6411)-(P6411*L6411)))</f>
        <v/>
      </c>
      <c r="U6411" s="118"/>
      <c r="V6411" s="145" t="str">
        <f t="shared" ref="V6411:V6474" si="1207">IF(K6411="","",IF(T6411&lt;0,(T6411)-+U6411,(T6411)-U6411))</f>
        <v/>
      </c>
      <c r="W6411" s="144" t="str">
        <f t="shared" ref="W6411:W6474" si="1208">IF(P6411="","",SUM(V6411/X6410))</f>
        <v/>
      </c>
      <c r="X6411" s="146" t="str">
        <f>IF(C6411="","",IF(OR(C6411="Trade",C6411="Multi Position"),(X6410+V6411),IF(C6411="Deposit",(X6410+AE6411),IF(C6411="Withdrawal",(X6410-AE6411)))))</f>
        <v/>
      </c>
      <c r="Y6411" s="145" t="str">
        <f t="shared" ref="Y6411:Y6474" si="1209">IF(Q6411="","",INT(Q6411-B6411)&amp;" Days "&amp;TEXT(Q6411-B6411,"H"" Hrs ""m"" mins """))</f>
        <v/>
      </c>
      <c r="Z6411" s="118"/>
      <c r="AA6411" s="118"/>
      <c r="AB6411" s="118"/>
      <c r="AC6411" s="118"/>
      <c r="AD6411" s="118"/>
      <c r="AE6411" s="139"/>
      <c r="AF6411" s="118"/>
      <c r="AG6411" s="118"/>
      <c r="AH6411" s="147" t="str">
        <f t="shared" ref="AH6411:AH6474" si="1210">IF(K6411="","", IF(H6411="LONG", (((N6411-K6411)*L6411)/X6410), (((K6411-N6411)*L6411)/X6410)))</f>
        <v/>
      </c>
      <c r="AI6411" s="147" t="str">
        <f t="shared" ref="AI6411:AI6474" si="1211">IF(K6411="","", IF(H6411="LONG", (((P6411-K6411)*L6411)/X6410), (((K6411-P6411)*L6411)/X6410)))</f>
        <v/>
      </c>
      <c r="AJ6411" s="148" t="str">
        <f t="shared" si="1200"/>
        <v/>
      </c>
      <c r="AK6411" s="148" t="str">
        <f t="shared" si="1201"/>
        <v/>
      </c>
      <c r="AL6411" s="147" t="str">
        <f t="shared" si="1202"/>
        <v/>
      </c>
      <c r="AM6411" s="147" t="str">
        <f t="shared" si="1203"/>
        <v/>
      </c>
      <c r="AN6411" s="147" t="str">
        <f t="shared" si="1204"/>
        <v/>
      </c>
      <c r="AO6411" s="118"/>
    </row>
    <row r="6412" spans="1:41">
      <c r="A6412" s="118"/>
      <c r="B6412" s="118"/>
      <c r="C6412" s="118"/>
      <c r="D6412" s="118"/>
      <c r="E6412" s="118"/>
      <c r="F6412" s="118"/>
      <c r="G6412" s="118"/>
      <c r="H6412" s="118"/>
      <c r="I6412" s="118"/>
      <c r="J6412" s="118"/>
      <c r="K6412" s="118"/>
      <c r="L6412" s="118"/>
      <c r="M6412" s="118"/>
      <c r="N6412" s="118"/>
      <c r="O6412" s="143" t="str">
        <f>IF(H6412="","",(S6412/S6412)&amp;":"&amp;ROUND(AH6412/S6412,2))</f>
        <v/>
      </c>
      <c r="P6412" s="118"/>
      <c r="Q6412" s="118"/>
      <c r="R6412" s="143" t="str">
        <f>IF(H6412="","",(S6412/S6412)&amp;":"&amp;ROUND(AI6412/S6412,2))</f>
        <v/>
      </c>
      <c r="S6412" s="144" t="str">
        <f t="shared" si="1205"/>
        <v/>
      </c>
      <c r="T6412" s="145" t="str">
        <f t="shared" si="1206"/>
        <v/>
      </c>
      <c r="U6412" s="118"/>
      <c r="V6412" s="145" t="str">
        <f t="shared" si="1207"/>
        <v/>
      </c>
      <c r="W6412" s="144" t="str">
        <f t="shared" si="1208"/>
        <v/>
      </c>
      <c r="X6412" s="146" t="str">
        <f>IF(C6412="","",IF(OR(C6412="Trade",C6412="Multi Position"),(X6411+V6412),IF(C6412="Deposit",(X6411+AE6412),IF(C6412="Withdrawal",(X6411-AE6412)))))</f>
        <v/>
      </c>
      <c r="Y6412" s="145" t="str">
        <f t="shared" si="1209"/>
        <v/>
      </c>
      <c r="Z6412" s="118"/>
      <c r="AA6412" s="118"/>
      <c r="AB6412" s="118"/>
      <c r="AC6412" s="118"/>
      <c r="AD6412" s="118"/>
      <c r="AE6412" s="139"/>
      <c r="AF6412" s="118"/>
      <c r="AG6412" s="118"/>
      <c r="AH6412" s="147" t="str">
        <f t="shared" si="1210"/>
        <v/>
      </c>
      <c r="AI6412" s="147" t="str">
        <f t="shared" si="1211"/>
        <v/>
      </c>
      <c r="AJ6412" s="148" t="str">
        <f t="shared" si="1200"/>
        <v/>
      </c>
      <c r="AK6412" s="148" t="str">
        <f t="shared" si="1201"/>
        <v/>
      </c>
      <c r="AL6412" s="147" t="str">
        <f t="shared" si="1202"/>
        <v/>
      </c>
      <c r="AM6412" s="147" t="str">
        <f t="shared" si="1203"/>
        <v/>
      </c>
      <c r="AN6412" s="147" t="str">
        <f t="shared" si="1204"/>
        <v/>
      </c>
      <c r="AO6412" s="118"/>
    </row>
    <row r="6413" spans="1:41">
      <c r="A6413" s="118"/>
      <c r="B6413" s="118"/>
      <c r="C6413" s="118"/>
      <c r="D6413" s="118"/>
      <c r="E6413" s="118"/>
      <c r="F6413" s="118"/>
      <c r="G6413" s="118"/>
      <c r="H6413" s="118"/>
      <c r="I6413" s="118"/>
      <c r="J6413" s="118"/>
      <c r="K6413" s="118"/>
      <c r="L6413" s="118"/>
      <c r="M6413" s="118"/>
      <c r="N6413" s="118"/>
      <c r="O6413" s="143" t="str">
        <f>IF(H6413="","",(S6413/S6413)&amp;":"&amp;ROUND(AH6413/S6413,2))</f>
        <v/>
      </c>
      <c r="P6413" s="118"/>
      <c r="Q6413" s="118"/>
      <c r="R6413" s="143" t="str">
        <f>IF(H6413="","",(S6413/S6413)&amp;":"&amp;ROUND(AI6413/S6413,2))</f>
        <v/>
      </c>
      <c r="S6413" s="144" t="str">
        <f t="shared" si="1205"/>
        <v/>
      </c>
      <c r="T6413" s="145" t="str">
        <f t="shared" si="1206"/>
        <v/>
      </c>
      <c r="U6413" s="118"/>
      <c r="V6413" s="145" t="str">
        <f t="shared" si="1207"/>
        <v/>
      </c>
      <c r="W6413" s="144" t="str">
        <f t="shared" si="1208"/>
        <v/>
      </c>
      <c r="X6413" s="146" t="str">
        <f>IF(C6413="","",IF(OR(C6413="Trade",C6413="Multi Position"),(X6412+V6413),IF(C6413="Deposit",(X6412+AE6413),IF(C6413="Withdrawal",(X6412-AE6413)))))</f>
        <v/>
      </c>
      <c r="Y6413" s="145" t="str">
        <f t="shared" si="1209"/>
        <v/>
      </c>
      <c r="Z6413" s="118"/>
      <c r="AA6413" s="118"/>
      <c r="AB6413" s="118"/>
      <c r="AC6413" s="118"/>
      <c r="AD6413" s="118"/>
      <c r="AE6413" s="139"/>
      <c r="AF6413" s="118"/>
      <c r="AG6413" s="118"/>
      <c r="AH6413" s="147" t="str">
        <f t="shared" si="1210"/>
        <v/>
      </c>
      <c r="AI6413" s="147" t="str">
        <f t="shared" si="1211"/>
        <v/>
      </c>
      <c r="AJ6413" s="148" t="str">
        <f t="shared" si="1200"/>
        <v/>
      </c>
      <c r="AK6413" s="148" t="str">
        <f t="shared" si="1201"/>
        <v/>
      </c>
      <c r="AL6413" s="147" t="str">
        <f t="shared" si="1202"/>
        <v/>
      </c>
      <c r="AM6413" s="147" t="str">
        <f t="shared" si="1203"/>
        <v/>
      </c>
      <c r="AN6413" s="147" t="str">
        <f t="shared" si="1204"/>
        <v/>
      </c>
      <c r="AO6413" s="118"/>
    </row>
    <row r="6414" spans="1:41">
      <c r="A6414" s="118"/>
      <c r="B6414" s="118"/>
      <c r="C6414" s="118"/>
      <c r="D6414" s="118"/>
      <c r="E6414" s="118"/>
      <c r="F6414" s="118"/>
      <c r="G6414" s="118"/>
      <c r="H6414" s="118"/>
      <c r="I6414" s="118"/>
      <c r="J6414" s="118"/>
      <c r="K6414" s="118"/>
      <c r="L6414" s="118"/>
      <c r="M6414" s="118"/>
      <c r="N6414" s="118"/>
      <c r="O6414" s="143" t="str">
        <f>IF(H6414="","",(S6414/S6414)&amp;":"&amp;ROUND(AH6414/S6414,2))</f>
        <v/>
      </c>
      <c r="P6414" s="118"/>
      <c r="Q6414" s="118"/>
      <c r="R6414" s="143" t="str">
        <f>IF(H6414="","",(S6414/S6414)&amp;":"&amp;ROUND(AI6414/S6414,2))</f>
        <v/>
      </c>
      <c r="S6414" s="144" t="str">
        <f t="shared" si="1205"/>
        <v/>
      </c>
      <c r="T6414" s="145" t="str">
        <f t="shared" si="1206"/>
        <v/>
      </c>
      <c r="U6414" s="118"/>
      <c r="V6414" s="145" t="str">
        <f t="shared" si="1207"/>
        <v/>
      </c>
      <c r="W6414" s="144" t="str">
        <f t="shared" si="1208"/>
        <v/>
      </c>
      <c r="X6414" s="146" t="str">
        <f>IF(C6414="","",IF(OR(C6414="Trade",C6414="Multi Position"),(X6413+V6414),IF(C6414="Deposit",(X6413+AE6414),IF(C6414="Withdrawal",(X6413-AE6414)))))</f>
        <v/>
      </c>
      <c r="Y6414" s="145" t="str">
        <f t="shared" si="1209"/>
        <v/>
      </c>
      <c r="Z6414" s="118"/>
      <c r="AA6414" s="118"/>
      <c r="AB6414" s="118"/>
      <c r="AC6414" s="118"/>
      <c r="AD6414" s="118"/>
      <c r="AE6414" s="139"/>
      <c r="AF6414" s="118"/>
      <c r="AG6414" s="118"/>
      <c r="AH6414" s="147" t="str">
        <f t="shared" si="1210"/>
        <v/>
      </c>
      <c r="AI6414" s="147" t="str">
        <f t="shared" si="1211"/>
        <v/>
      </c>
      <c r="AJ6414" s="148" t="str">
        <f t="shared" si="1200"/>
        <v/>
      </c>
      <c r="AK6414" s="148" t="str">
        <f t="shared" si="1201"/>
        <v/>
      </c>
      <c r="AL6414" s="147" t="str">
        <f t="shared" si="1202"/>
        <v/>
      </c>
      <c r="AM6414" s="147" t="str">
        <f t="shared" si="1203"/>
        <v/>
      </c>
      <c r="AN6414" s="147" t="str">
        <f t="shared" si="1204"/>
        <v/>
      </c>
      <c r="AO6414" s="118"/>
    </row>
    <row r="6415" spans="1:41">
      <c r="A6415" s="118"/>
      <c r="B6415" s="118"/>
      <c r="C6415" s="118"/>
      <c r="D6415" s="118"/>
      <c r="E6415" s="118"/>
      <c r="F6415" s="118"/>
      <c r="G6415" s="118"/>
      <c r="H6415" s="118"/>
      <c r="I6415" s="118"/>
      <c r="J6415" s="118"/>
      <c r="K6415" s="118"/>
      <c r="L6415" s="118"/>
      <c r="M6415" s="118"/>
      <c r="N6415" s="118"/>
      <c r="O6415" s="143" t="str">
        <f>IF(H6415="","",(S6415/S6415)&amp;":"&amp;ROUND(AH6415/S6415,2))</f>
        <v/>
      </c>
      <c r="P6415" s="118"/>
      <c r="Q6415" s="118"/>
      <c r="R6415" s="143" t="str">
        <f>IF(H6415="","",(S6415/S6415)&amp;":"&amp;ROUND(AI6415/S6415,2))</f>
        <v/>
      </c>
      <c r="S6415" s="144" t="str">
        <f t="shared" si="1205"/>
        <v/>
      </c>
      <c r="T6415" s="145" t="str">
        <f t="shared" si="1206"/>
        <v/>
      </c>
      <c r="U6415" s="118"/>
      <c r="V6415" s="145" t="str">
        <f t="shared" si="1207"/>
        <v/>
      </c>
      <c r="W6415" s="144" t="str">
        <f t="shared" si="1208"/>
        <v/>
      </c>
      <c r="X6415" s="146" t="str">
        <f>IF(C6415="","",IF(OR(C6415="Trade",C6415="Multi Position"),(X6414+V6415),IF(C6415="Deposit",(X6414+AE6415),IF(C6415="Withdrawal",(X6414-AE6415)))))</f>
        <v/>
      </c>
      <c r="Y6415" s="145" t="str">
        <f t="shared" si="1209"/>
        <v/>
      </c>
      <c r="Z6415" s="118"/>
      <c r="AA6415" s="118"/>
      <c r="AB6415" s="118"/>
      <c r="AC6415" s="118"/>
      <c r="AD6415" s="118"/>
      <c r="AE6415" s="139"/>
      <c r="AF6415" s="118"/>
      <c r="AG6415" s="118"/>
      <c r="AH6415" s="147" t="str">
        <f t="shared" si="1210"/>
        <v/>
      </c>
      <c r="AI6415" s="147" t="str">
        <f t="shared" si="1211"/>
        <v/>
      </c>
      <c r="AJ6415" s="148" t="str">
        <f t="shared" si="1200"/>
        <v/>
      </c>
      <c r="AK6415" s="148" t="str">
        <f t="shared" si="1201"/>
        <v/>
      </c>
      <c r="AL6415" s="147" t="str">
        <f t="shared" si="1202"/>
        <v/>
      </c>
      <c r="AM6415" s="147" t="str">
        <f t="shared" si="1203"/>
        <v/>
      </c>
      <c r="AN6415" s="147" t="str">
        <f t="shared" si="1204"/>
        <v/>
      </c>
      <c r="AO6415" s="118"/>
    </row>
    <row r="6416" spans="1:41">
      <c r="A6416" s="118"/>
      <c r="B6416" s="118"/>
      <c r="C6416" s="118"/>
      <c r="D6416" s="118"/>
      <c r="E6416" s="118"/>
      <c r="F6416" s="118"/>
      <c r="G6416" s="118"/>
      <c r="H6416" s="118"/>
      <c r="I6416" s="118"/>
      <c r="J6416" s="118"/>
      <c r="K6416" s="118"/>
      <c r="L6416" s="118"/>
      <c r="M6416" s="118"/>
      <c r="N6416" s="118"/>
      <c r="O6416" s="143" t="str">
        <f>IF(H6416="","",(S6416/S6416)&amp;":"&amp;ROUND(AH6416/S6416,2))</f>
        <v/>
      </c>
      <c r="P6416" s="118"/>
      <c r="Q6416" s="118"/>
      <c r="R6416" s="143" t="str">
        <f>IF(H6416="","",(S6416/S6416)&amp;":"&amp;ROUND(AI6416/S6416,2))</f>
        <v/>
      </c>
      <c r="S6416" s="144" t="str">
        <f t="shared" si="1205"/>
        <v/>
      </c>
      <c r="T6416" s="145" t="str">
        <f t="shared" si="1206"/>
        <v/>
      </c>
      <c r="U6416" s="118"/>
      <c r="V6416" s="145" t="str">
        <f t="shared" si="1207"/>
        <v/>
      </c>
      <c r="W6416" s="144" t="str">
        <f t="shared" si="1208"/>
        <v/>
      </c>
      <c r="X6416" s="146" t="str">
        <f>IF(C6416="","",IF(OR(C6416="Trade",C6416="Multi Position"),(X6415+V6416),IF(C6416="Deposit",(X6415+AE6416),IF(C6416="Withdrawal",(X6415-AE6416)))))</f>
        <v/>
      </c>
      <c r="Y6416" s="145" t="str">
        <f t="shared" si="1209"/>
        <v/>
      </c>
      <c r="Z6416" s="118"/>
      <c r="AA6416" s="118"/>
      <c r="AB6416" s="118"/>
      <c r="AC6416" s="118"/>
      <c r="AD6416" s="118"/>
      <c r="AE6416" s="139"/>
      <c r="AF6416" s="118"/>
      <c r="AG6416" s="118"/>
      <c r="AH6416" s="147" t="str">
        <f t="shared" si="1210"/>
        <v/>
      </c>
      <c r="AI6416" s="147" t="str">
        <f t="shared" si="1211"/>
        <v/>
      </c>
      <c r="AJ6416" s="148" t="str">
        <f t="shared" si="1200"/>
        <v/>
      </c>
      <c r="AK6416" s="148" t="str">
        <f t="shared" si="1201"/>
        <v/>
      </c>
      <c r="AL6416" s="147" t="str">
        <f t="shared" si="1202"/>
        <v/>
      </c>
      <c r="AM6416" s="147" t="str">
        <f t="shared" si="1203"/>
        <v/>
      </c>
      <c r="AN6416" s="147" t="str">
        <f t="shared" si="1204"/>
        <v/>
      </c>
      <c r="AO6416" s="118"/>
    </row>
    <row r="6417" spans="1:41">
      <c r="A6417" s="118"/>
      <c r="B6417" s="118"/>
      <c r="C6417" s="118"/>
      <c r="D6417" s="118"/>
      <c r="E6417" s="118"/>
      <c r="F6417" s="118"/>
      <c r="G6417" s="118"/>
      <c r="H6417" s="118"/>
      <c r="I6417" s="118"/>
      <c r="J6417" s="118"/>
      <c r="K6417" s="118"/>
      <c r="L6417" s="118"/>
      <c r="M6417" s="118"/>
      <c r="N6417" s="118"/>
      <c r="O6417" s="143" t="str">
        <f>IF(H6417="","",(S6417/S6417)&amp;":"&amp;ROUND(AH6417/S6417,2))</f>
        <v/>
      </c>
      <c r="P6417" s="118"/>
      <c r="Q6417" s="118"/>
      <c r="R6417" s="143" t="str">
        <f>IF(H6417="","",(S6417/S6417)&amp;":"&amp;ROUND(AI6417/S6417,2))</f>
        <v/>
      </c>
      <c r="S6417" s="144" t="str">
        <f t="shared" si="1205"/>
        <v/>
      </c>
      <c r="T6417" s="145" t="str">
        <f t="shared" si="1206"/>
        <v/>
      </c>
      <c r="U6417" s="118"/>
      <c r="V6417" s="145" t="str">
        <f t="shared" si="1207"/>
        <v/>
      </c>
      <c r="W6417" s="144" t="str">
        <f t="shared" si="1208"/>
        <v/>
      </c>
      <c r="X6417" s="146" t="str">
        <f>IF(C6417="","",IF(OR(C6417="Trade",C6417="Multi Position"),(X6416+V6417),IF(C6417="Deposit",(X6416+AE6417),IF(C6417="Withdrawal",(X6416-AE6417)))))</f>
        <v/>
      </c>
      <c r="Y6417" s="145" t="str">
        <f t="shared" si="1209"/>
        <v/>
      </c>
      <c r="Z6417" s="118"/>
      <c r="AA6417" s="118"/>
      <c r="AB6417" s="118"/>
      <c r="AC6417" s="118"/>
      <c r="AD6417" s="118"/>
      <c r="AE6417" s="139"/>
      <c r="AF6417" s="118"/>
      <c r="AG6417" s="118"/>
      <c r="AH6417" s="147" t="str">
        <f t="shared" si="1210"/>
        <v/>
      </c>
      <c r="AI6417" s="147" t="str">
        <f t="shared" si="1211"/>
        <v/>
      </c>
      <c r="AJ6417" s="148" t="str">
        <f t="shared" si="1200"/>
        <v/>
      </c>
      <c r="AK6417" s="148" t="str">
        <f t="shared" si="1201"/>
        <v/>
      </c>
      <c r="AL6417" s="147" t="str">
        <f t="shared" si="1202"/>
        <v/>
      </c>
      <c r="AM6417" s="147" t="str">
        <f t="shared" si="1203"/>
        <v/>
      </c>
      <c r="AN6417" s="147" t="str">
        <f t="shared" si="1204"/>
        <v/>
      </c>
      <c r="AO6417" s="118"/>
    </row>
    <row r="6418" spans="1:41">
      <c r="A6418" s="118"/>
      <c r="B6418" s="118"/>
      <c r="C6418" s="118"/>
      <c r="D6418" s="118"/>
      <c r="E6418" s="118"/>
      <c r="F6418" s="118"/>
      <c r="G6418" s="118"/>
      <c r="H6418" s="118"/>
      <c r="I6418" s="118"/>
      <c r="J6418" s="118"/>
      <c r="K6418" s="118"/>
      <c r="L6418" s="118"/>
      <c r="M6418" s="118"/>
      <c r="N6418" s="118"/>
      <c r="O6418" s="143" t="str">
        <f>IF(H6418="","",(S6418/S6418)&amp;":"&amp;ROUND(AH6418/S6418,2))</f>
        <v/>
      </c>
      <c r="P6418" s="118"/>
      <c r="Q6418" s="118"/>
      <c r="R6418" s="143" t="str">
        <f>IF(H6418="","",(S6418/S6418)&amp;":"&amp;ROUND(AI6418/S6418,2))</f>
        <v/>
      </c>
      <c r="S6418" s="144" t="str">
        <f t="shared" si="1205"/>
        <v/>
      </c>
      <c r="T6418" s="145" t="str">
        <f t="shared" si="1206"/>
        <v/>
      </c>
      <c r="U6418" s="118"/>
      <c r="V6418" s="145" t="str">
        <f t="shared" si="1207"/>
        <v/>
      </c>
      <c r="W6418" s="144" t="str">
        <f t="shared" si="1208"/>
        <v/>
      </c>
      <c r="X6418" s="146" t="str">
        <f>IF(C6418="","",IF(OR(C6418="Trade",C6418="Multi Position"),(X6417+V6418),IF(C6418="Deposit",(X6417+AE6418),IF(C6418="Withdrawal",(X6417-AE6418)))))</f>
        <v/>
      </c>
      <c r="Y6418" s="145" t="str">
        <f t="shared" si="1209"/>
        <v/>
      </c>
      <c r="Z6418" s="118"/>
      <c r="AA6418" s="118"/>
      <c r="AB6418" s="118"/>
      <c r="AC6418" s="118"/>
      <c r="AD6418" s="118"/>
      <c r="AE6418" s="139"/>
      <c r="AF6418" s="118"/>
      <c r="AG6418" s="118"/>
      <c r="AH6418" s="147" t="str">
        <f t="shared" si="1210"/>
        <v/>
      </c>
      <c r="AI6418" s="147" t="str">
        <f t="shared" si="1211"/>
        <v/>
      </c>
      <c r="AJ6418" s="148" t="str">
        <f t="shared" si="1200"/>
        <v/>
      </c>
      <c r="AK6418" s="148" t="str">
        <f t="shared" si="1201"/>
        <v/>
      </c>
      <c r="AL6418" s="147" t="str">
        <f t="shared" si="1202"/>
        <v/>
      </c>
      <c r="AM6418" s="147" t="str">
        <f t="shared" si="1203"/>
        <v/>
      </c>
      <c r="AN6418" s="147" t="str">
        <f t="shared" si="1204"/>
        <v/>
      </c>
      <c r="AO6418" s="118"/>
    </row>
    <row r="6419" spans="1:41">
      <c r="A6419" s="118"/>
      <c r="B6419" s="118"/>
      <c r="C6419" s="118"/>
      <c r="D6419" s="118"/>
      <c r="E6419" s="118"/>
      <c r="F6419" s="118"/>
      <c r="G6419" s="118"/>
      <c r="H6419" s="118"/>
      <c r="I6419" s="118"/>
      <c r="J6419" s="118"/>
      <c r="K6419" s="118"/>
      <c r="L6419" s="118"/>
      <c r="M6419" s="118"/>
      <c r="N6419" s="118"/>
      <c r="O6419" s="143" t="str">
        <f>IF(H6419="","",(S6419/S6419)&amp;":"&amp;ROUND(AH6419/S6419,2))</f>
        <v/>
      </c>
      <c r="P6419" s="118"/>
      <c r="Q6419" s="118"/>
      <c r="R6419" s="143" t="str">
        <f>IF(H6419="","",(S6419/S6419)&amp;":"&amp;ROUND(AI6419/S6419,2))</f>
        <v/>
      </c>
      <c r="S6419" s="144" t="str">
        <f t="shared" si="1205"/>
        <v/>
      </c>
      <c r="T6419" s="145" t="str">
        <f t="shared" si="1206"/>
        <v/>
      </c>
      <c r="U6419" s="118"/>
      <c r="V6419" s="145" t="str">
        <f t="shared" si="1207"/>
        <v/>
      </c>
      <c r="W6419" s="144" t="str">
        <f t="shared" si="1208"/>
        <v/>
      </c>
      <c r="X6419" s="146" t="str">
        <f>IF(C6419="","",IF(OR(C6419="Trade",C6419="Multi Position"),(X6418+V6419),IF(C6419="Deposit",(X6418+AE6419),IF(C6419="Withdrawal",(X6418-AE6419)))))</f>
        <v/>
      </c>
      <c r="Y6419" s="145" t="str">
        <f t="shared" si="1209"/>
        <v/>
      </c>
      <c r="Z6419" s="118"/>
      <c r="AA6419" s="118"/>
      <c r="AB6419" s="118"/>
      <c r="AC6419" s="118"/>
      <c r="AD6419" s="118"/>
      <c r="AE6419" s="139"/>
      <c r="AF6419" s="118"/>
      <c r="AG6419" s="118"/>
      <c r="AH6419" s="147" t="str">
        <f t="shared" si="1210"/>
        <v/>
      </c>
      <c r="AI6419" s="147" t="str">
        <f t="shared" si="1211"/>
        <v/>
      </c>
      <c r="AJ6419" s="148" t="str">
        <f t="shared" si="1200"/>
        <v/>
      </c>
      <c r="AK6419" s="148" t="str">
        <f t="shared" si="1201"/>
        <v/>
      </c>
      <c r="AL6419" s="147" t="str">
        <f t="shared" si="1202"/>
        <v/>
      </c>
      <c r="AM6419" s="147" t="str">
        <f t="shared" si="1203"/>
        <v/>
      </c>
      <c r="AN6419" s="147" t="str">
        <f t="shared" si="1204"/>
        <v/>
      </c>
      <c r="AO6419" s="118"/>
    </row>
    <row r="6420" spans="1:41">
      <c r="A6420" s="118"/>
      <c r="B6420" s="118"/>
      <c r="C6420" s="118"/>
      <c r="D6420" s="118"/>
      <c r="E6420" s="118"/>
      <c r="F6420" s="118"/>
      <c r="G6420" s="118"/>
      <c r="H6420" s="118"/>
      <c r="I6420" s="118"/>
      <c r="J6420" s="118"/>
      <c r="K6420" s="118"/>
      <c r="L6420" s="118"/>
      <c r="M6420" s="118"/>
      <c r="N6420" s="118"/>
      <c r="O6420" s="143" t="str">
        <f>IF(H6420="","",(S6420/S6420)&amp;":"&amp;ROUND(AH6420/S6420,2))</f>
        <v/>
      </c>
      <c r="P6420" s="118"/>
      <c r="Q6420" s="118"/>
      <c r="R6420" s="143" t="str">
        <f>IF(H6420="","",(S6420/S6420)&amp;":"&amp;ROUND(AI6420/S6420,2))</f>
        <v/>
      </c>
      <c r="S6420" s="144" t="str">
        <f t="shared" si="1205"/>
        <v/>
      </c>
      <c r="T6420" s="145" t="str">
        <f t="shared" si="1206"/>
        <v/>
      </c>
      <c r="U6420" s="118"/>
      <c r="V6420" s="145" t="str">
        <f t="shared" si="1207"/>
        <v/>
      </c>
      <c r="W6420" s="144" t="str">
        <f t="shared" si="1208"/>
        <v/>
      </c>
      <c r="X6420" s="146" t="str">
        <f>IF(C6420="","",IF(OR(C6420="Trade",C6420="Multi Position"),(X6419+V6420),IF(C6420="Deposit",(X6419+AE6420),IF(C6420="Withdrawal",(X6419-AE6420)))))</f>
        <v/>
      </c>
      <c r="Y6420" s="145" t="str">
        <f t="shared" si="1209"/>
        <v/>
      </c>
      <c r="Z6420" s="118"/>
      <c r="AA6420" s="118"/>
      <c r="AB6420" s="118"/>
      <c r="AC6420" s="118"/>
      <c r="AD6420" s="118"/>
      <c r="AE6420" s="139"/>
      <c r="AF6420" s="118"/>
      <c r="AG6420" s="118"/>
      <c r="AH6420" s="147" t="str">
        <f t="shared" si="1210"/>
        <v/>
      </c>
      <c r="AI6420" s="147" t="str">
        <f t="shared" si="1211"/>
        <v/>
      </c>
      <c r="AJ6420" s="148" t="str">
        <f t="shared" si="1200"/>
        <v/>
      </c>
      <c r="AK6420" s="148" t="str">
        <f t="shared" si="1201"/>
        <v/>
      </c>
      <c r="AL6420" s="147" t="str">
        <f t="shared" si="1202"/>
        <v/>
      </c>
      <c r="AM6420" s="147" t="str">
        <f t="shared" si="1203"/>
        <v/>
      </c>
      <c r="AN6420" s="147" t="str">
        <f t="shared" si="1204"/>
        <v/>
      </c>
      <c r="AO6420" s="118"/>
    </row>
    <row r="6421" spans="1:41">
      <c r="A6421" s="118"/>
      <c r="B6421" s="118"/>
      <c r="C6421" s="118"/>
      <c r="D6421" s="118"/>
      <c r="E6421" s="118"/>
      <c r="F6421" s="118"/>
      <c r="G6421" s="118"/>
      <c r="H6421" s="118"/>
      <c r="I6421" s="118"/>
      <c r="J6421" s="118"/>
      <c r="K6421" s="118"/>
      <c r="L6421" s="118"/>
      <c r="M6421" s="118"/>
      <c r="N6421" s="118"/>
      <c r="O6421" s="143" t="str">
        <f>IF(H6421="","",(S6421/S6421)&amp;":"&amp;ROUND(AH6421/S6421,2))</f>
        <v/>
      </c>
      <c r="P6421" s="118"/>
      <c r="Q6421" s="118"/>
      <c r="R6421" s="143" t="str">
        <f>IF(H6421="","",(S6421/S6421)&amp;":"&amp;ROUND(AI6421/S6421,2))</f>
        <v/>
      </c>
      <c r="S6421" s="144" t="str">
        <f t="shared" si="1205"/>
        <v/>
      </c>
      <c r="T6421" s="145" t="str">
        <f t="shared" si="1206"/>
        <v/>
      </c>
      <c r="U6421" s="118"/>
      <c r="V6421" s="145" t="str">
        <f t="shared" si="1207"/>
        <v/>
      </c>
      <c r="W6421" s="144" t="str">
        <f t="shared" si="1208"/>
        <v/>
      </c>
      <c r="X6421" s="146" t="str">
        <f>IF(C6421="","",IF(OR(C6421="Trade",C6421="Multi Position"),(X6420+V6421),IF(C6421="Deposit",(X6420+AE6421),IF(C6421="Withdrawal",(X6420-AE6421)))))</f>
        <v/>
      </c>
      <c r="Y6421" s="145" t="str">
        <f t="shared" si="1209"/>
        <v/>
      </c>
      <c r="Z6421" s="118"/>
      <c r="AA6421" s="118"/>
      <c r="AB6421" s="118"/>
      <c r="AC6421" s="118"/>
      <c r="AD6421" s="118"/>
      <c r="AE6421" s="139"/>
      <c r="AF6421" s="118"/>
      <c r="AG6421" s="118"/>
      <c r="AH6421" s="147" t="str">
        <f t="shared" si="1210"/>
        <v/>
      </c>
      <c r="AI6421" s="147" t="str">
        <f t="shared" si="1211"/>
        <v/>
      </c>
      <c r="AJ6421" s="148" t="str">
        <f t="shared" si="1200"/>
        <v/>
      </c>
      <c r="AK6421" s="148" t="str">
        <f t="shared" si="1201"/>
        <v/>
      </c>
      <c r="AL6421" s="147" t="str">
        <f t="shared" si="1202"/>
        <v/>
      </c>
      <c r="AM6421" s="147" t="str">
        <f t="shared" si="1203"/>
        <v/>
      </c>
      <c r="AN6421" s="147" t="str">
        <f t="shared" si="1204"/>
        <v/>
      </c>
      <c r="AO6421" s="118"/>
    </row>
    <row r="6422" spans="1:41">
      <c r="A6422" s="118"/>
      <c r="B6422" s="118"/>
      <c r="C6422" s="118"/>
      <c r="D6422" s="118"/>
      <c r="E6422" s="118"/>
      <c r="F6422" s="118"/>
      <c r="G6422" s="118"/>
      <c r="H6422" s="118"/>
      <c r="I6422" s="118"/>
      <c r="J6422" s="118"/>
      <c r="K6422" s="118"/>
      <c r="L6422" s="118"/>
      <c r="M6422" s="118"/>
      <c r="N6422" s="118"/>
      <c r="O6422" s="143" t="str">
        <f>IF(H6422="","",(S6422/S6422)&amp;":"&amp;ROUND(AH6422/S6422,2))</f>
        <v/>
      </c>
      <c r="P6422" s="118"/>
      <c r="Q6422" s="118"/>
      <c r="R6422" s="143" t="str">
        <f>IF(H6422="","",(S6422/S6422)&amp;":"&amp;ROUND(AI6422/S6422,2))</f>
        <v/>
      </c>
      <c r="S6422" s="144" t="str">
        <f t="shared" si="1205"/>
        <v/>
      </c>
      <c r="T6422" s="145" t="str">
        <f t="shared" si="1206"/>
        <v/>
      </c>
      <c r="U6422" s="118"/>
      <c r="V6422" s="145" t="str">
        <f t="shared" si="1207"/>
        <v/>
      </c>
      <c r="W6422" s="144" t="str">
        <f t="shared" si="1208"/>
        <v/>
      </c>
      <c r="X6422" s="146" t="str">
        <f>IF(C6422="","",IF(OR(C6422="Trade",C6422="Multi Position"),(X6421+V6422),IF(C6422="Deposit",(X6421+AE6422),IF(C6422="Withdrawal",(X6421-AE6422)))))</f>
        <v/>
      </c>
      <c r="Y6422" s="145" t="str">
        <f t="shared" si="1209"/>
        <v/>
      </c>
      <c r="Z6422" s="118"/>
      <c r="AA6422" s="118"/>
      <c r="AB6422" s="118"/>
      <c r="AC6422" s="118"/>
      <c r="AD6422" s="118"/>
      <c r="AE6422" s="139"/>
      <c r="AF6422" s="118"/>
      <c r="AG6422" s="118"/>
      <c r="AH6422" s="147" t="str">
        <f t="shared" si="1210"/>
        <v/>
      </c>
      <c r="AI6422" s="147" t="str">
        <f t="shared" si="1211"/>
        <v/>
      </c>
      <c r="AJ6422" s="148" t="str">
        <f t="shared" si="1200"/>
        <v/>
      </c>
      <c r="AK6422" s="148" t="str">
        <f t="shared" si="1201"/>
        <v/>
      </c>
      <c r="AL6422" s="147" t="str">
        <f t="shared" si="1202"/>
        <v/>
      </c>
      <c r="AM6422" s="147" t="str">
        <f t="shared" si="1203"/>
        <v/>
      </c>
      <c r="AN6422" s="147" t="str">
        <f t="shared" si="1204"/>
        <v/>
      </c>
      <c r="AO6422" s="118"/>
    </row>
    <row r="6423" spans="1:41">
      <c r="A6423" s="118"/>
      <c r="B6423" s="118"/>
      <c r="C6423" s="118"/>
      <c r="D6423" s="118"/>
      <c r="E6423" s="118"/>
      <c r="F6423" s="118"/>
      <c r="G6423" s="118"/>
      <c r="H6423" s="118"/>
      <c r="I6423" s="118"/>
      <c r="J6423" s="118"/>
      <c r="K6423" s="118"/>
      <c r="L6423" s="118"/>
      <c r="M6423" s="118"/>
      <c r="N6423" s="118"/>
      <c r="O6423" s="143" t="str">
        <f>IF(H6423="","",(S6423/S6423)&amp;":"&amp;ROUND(AH6423/S6423,2))</f>
        <v/>
      </c>
      <c r="P6423" s="118"/>
      <c r="Q6423" s="118"/>
      <c r="R6423" s="143" t="str">
        <f>IF(H6423="","",(S6423/S6423)&amp;":"&amp;ROUND(AI6423/S6423,2))</f>
        <v/>
      </c>
      <c r="S6423" s="144" t="str">
        <f t="shared" si="1205"/>
        <v/>
      </c>
      <c r="T6423" s="145" t="str">
        <f t="shared" si="1206"/>
        <v/>
      </c>
      <c r="U6423" s="118"/>
      <c r="V6423" s="145" t="str">
        <f t="shared" si="1207"/>
        <v/>
      </c>
      <c r="W6423" s="144" t="str">
        <f t="shared" si="1208"/>
        <v/>
      </c>
      <c r="X6423" s="146" t="str">
        <f>IF(C6423="","",IF(OR(C6423="Trade",C6423="Multi Position"),(X6422+V6423),IF(C6423="Deposit",(X6422+AE6423),IF(C6423="Withdrawal",(X6422-AE6423)))))</f>
        <v/>
      </c>
      <c r="Y6423" s="145" t="str">
        <f t="shared" si="1209"/>
        <v/>
      </c>
      <c r="Z6423" s="118"/>
      <c r="AA6423" s="118"/>
      <c r="AB6423" s="118"/>
      <c r="AC6423" s="118"/>
      <c r="AD6423" s="118"/>
      <c r="AE6423" s="139"/>
      <c r="AF6423" s="118"/>
      <c r="AG6423" s="118"/>
      <c r="AH6423" s="147" t="str">
        <f t="shared" si="1210"/>
        <v/>
      </c>
      <c r="AI6423" s="147" t="str">
        <f t="shared" si="1211"/>
        <v/>
      </c>
      <c r="AJ6423" s="148" t="str">
        <f t="shared" si="1200"/>
        <v/>
      </c>
      <c r="AK6423" s="148" t="str">
        <f t="shared" si="1201"/>
        <v/>
      </c>
      <c r="AL6423" s="147" t="str">
        <f t="shared" si="1202"/>
        <v/>
      </c>
      <c r="AM6423" s="147" t="str">
        <f t="shared" si="1203"/>
        <v/>
      </c>
      <c r="AN6423" s="147" t="str">
        <f t="shared" si="1204"/>
        <v/>
      </c>
      <c r="AO6423" s="118"/>
    </row>
    <row r="6424" spans="1:41">
      <c r="A6424" s="118"/>
      <c r="B6424" s="118"/>
      <c r="C6424" s="118"/>
      <c r="D6424" s="118"/>
      <c r="E6424" s="118"/>
      <c r="F6424" s="118"/>
      <c r="G6424" s="118"/>
      <c r="H6424" s="118"/>
      <c r="I6424" s="118"/>
      <c r="J6424" s="118"/>
      <c r="K6424" s="118"/>
      <c r="L6424" s="118"/>
      <c r="M6424" s="118"/>
      <c r="N6424" s="118"/>
      <c r="O6424" s="143" t="str">
        <f>IF(H6424="","",(S6424/S6424)&amp;":"&amp;ROUND(AH6424/S6424,2))</f>
        <v/>
      </c>
      <c r="P6424" s="118"/>
      <c r="Q6424" s="118"/>
      <c r="R6424" s="143" t="str">
        <f>IF(H6424="","",(S6424/S6424)&amp;":"&amp;ROUND(AI6424/S6424,2))</f>
        <v/>
      </c>
      <c r="S6424" s="144" t="str">
        <f t="shared" si="1205"/>
        <v/>
      </c>
      <c r="T6424" s="145" t="str">
        <f t="shared" si="1206"/>
        <v/>
      </c>
      <c r="U6424" s="118"/>
      <c r="V6424" s="145" t="str">
        <f t="shared" si="1207"/>
        <v/>
      </c>
      <c r="W6424" s="144" t="str">
        <f t="shared" si="1208"/>
        <v/>
      </c>
      <c r="X6424" s="146" t="str">
        <f>IF(C6424="","",IF(OR(C6424="Trade",C6424="Multi Position"),(X6423+V6424),IF(C6424="Deposit",(X6423+AE6424),IF(C6424="Withdrawal",(X6423-AE6424)))))</f>
        <v/>
      </c>
      <c r="Y6424" s="145" t="str">
        <f t="shared" si="1209"/>
        <v/>
      </c>
      <c r="Z6424" s="118"/>
      <c r="AA6424" s="118"/>
      <c r="AB6424" s="118"/>
      <c r="AC6424" s="118"/>
      <c r="AD6424" s="118"/>
      <c r="AE6424" s="139"/>
      <c r="AF6424" s="118"/>
      <c r="AG6424" s="118"/>
      <c r="AH6424" s="147" t="str">
        <f t="shared" si="1210"/>
        <v/>
      </c>
      <c r="AI6424" s="147" t="str">
        <f t="shared" si="1211"/>
        <v/>
      </c>
      <c r="AJ6424" s="148" t="str">
        <f t="shared" si="1200"/>
        <v/>
      </c>
      <c r="AK6424" s="148" t="str">
        <f t="shared" si="1201"/>
        <v/>
      </c>
      <c r="AL6424" s="147" t="str">
        <f t="shared" si="1202"/>
        <v/>
      </c>
      <c r="AM6424" s="147" t="str">
        <f t="shared" si="1203"/>
        <v/>
      </c>
      <c r="AN6424" s="147" t="str">
        <f t="shared" si="1204"/>
        <v/>
      </c>
      <c r="AO6424" s="118"/>
    </row>
    <row r="6425" spans="1:41">
      <c r="A6425" s="118"/>
      <c r="B6425" s="118"/>
      <c r="C6425" s="118"/>
      <c r="D6425" s="118"/>
      <c r="E6425" s="118"/>
      <c r="F6425" s="118"/>
      <c r="G6425" s="118"/>
      <c r="H6425" s="118"/>
      <c r="I6425" s="118"/>
      <c r="J6425" s="118"/>
      <c r="K6425" s="118"/>
      <c r="L6425" s="118"/>
      <c r="M6425" s="118"/>
      <c r="N6425" s="118"/>
      <c r="O6425" s="143" t="str">
        <f>IF(H6425="","",(S6425/S6425)&amp;":"&amp;ROUND(AH6425/S6425,2))</f>
        <v/>
      </c>
      <c r="P6425" s="118"/>
      <c r="Q6425" s="118"/>
      <c r="R6425" s="143" t="str">
        <f>IF(H6425="","",(S6425/S6425)&amp;":"&amp;ROUND(AI6425/S6425,2))</f>
        <v/>
      </c>
      <c r="S6425" s="144" t="str">
        <f t="shared" si="1205"/>
        <v/>
      </c>
      <c r="T6425" s="145" t="str">
        <f t="shared" si="1206"/>
        <v/>
      </c>
      <c r="U6425" s="118"/>
      <c r="V6425" s="145" t="str">
        <f t="shared" si="1207"/>
        <v/>
      </c>
      <c r="W6425" s="144" t="str">
        <f t="shared" si="1208"/>
        <v/>
      </c>
      <c r="X6425" s="146" t="str">
        <f>IF(C6425="","",IF(OR(C6425="Trade",C6425="Multi Position"),(X6424+V6425),IF(C6425="Deposit",(X6424+AE6425),IF(C6425="Withdrawal",(X6424-AE6425)))))</f>
        <v/>
      </c>
      <c r="Y6425" s="145" t="str">
        <f t="shared" si="1209"/>
        <v/>
      </c>
      <c r="Z6425" s="118"/>
      <c r="AA6425" s="118"/>
      <c r="AB6425" s="118"/>
      <c r="AC6425" s="118"/>
      <c r="AD6425" s="118"/>
      <c r="AE6425" s="139"/>
      <c r="AF6425" s="118"/>
      <c r="AG6425" s="118"/>
      <c r="AH6425" s="147" t="str">
        <f t="shared" si="1210"/>
        <v/>
      </c>
      <c r="AI6425" s="147" t="str">
        <f t="shared" si="1211"/>
        <v/>
      </c>
      <c r="AJ6425" s="148" t="str">
        <f t="shared" si="1200"/>
        <v/>
      </c>
      <c r="AK6425" s="148" t="str">
        <f t="shared" si="1201"/>
        <v/>
      </c>
      <c r="AL6425" s="147" t="str">
        <f t="shared" si="1202"/>
        <v/>
      </c>
      <c r="AM6425" s="147" t="str">
        <f t="shared" si="1203"/>
        <v/>
      </c>
      <c r="AN6425" s="147" t="str">
        <f t="shared" si="1204"/>
        <v/>
      </c>
      <c r="AO6425" s="118"/>
    </row>
    <row r="6426" spans="1:41">
      <c r="A6426" s="118"/>
      <c r="B6426" s="118"/>
      <c r="C6426" s="118"/>
      <c r="D6426" s="118"/>
      <c r="E6426" s="118"/>
      <c r="F6426" s="118"/>
      <c r="G6426" s="118"/>
      <c r="H6426" s="118"/>
      <c r="I6426" s="118"/>
      <c r="J6426" s="118"/>
      <c r="K6426" s="118"/>
      <c r="L6426" s="118"/>
      <c r="M6426" s="118"/>
      <c r="N6426" s="118"/>
      <c r="O6426" s="143" t="str">
        <f>IF(H6426="","",(S6426/S6426)&amp;":"&amp;ROUND(AH6426/S6426,2))</f>
        <v/>
      </c>
      <c r="P6426" s="118"/>
      <c r="Q6426" s="118"/>
      <c r="R6426" s="143" t="str">
        <f>IF(H6426="","",(S6426/S6426)&amp;":"&amp;ROUND(AI6426/S6426,2))</f>
        <v/>
      </c>
      <c r="S6426" s="144" t="str">
        <f t="shared" si="1205"/>
        <v/>
      </c>
      <c r="T6426" s="145" t="str">
        <f t="shared" si="1206"/>
        <v/>
      </c>
      <c r="U6426" s="118"/>
      <c r="V6426" s="145" t="str">
        <f t="shared" si="1207"/>
        <v/>
      </c>
      <c r="W6426" s="144" t="str">
        <f t="shared" si="1208"/>
        <v/>
      </c>
      <c r="X6426" s="146" t="str">
        <f>IF(C6426="","",IF(OR(C6426="Trade",C6426="Multi Position"),(X6425+V6426),IF(C6426="Deposit",(X6425+AE6426),IF(C6426="Withdrawal",(X6425-AE6426)))))</f>
        <v/>
      </c>
      <c r="Y6426" s="145" t="str">
        <f t="shared" si="1209"/>
        <v/>
      </c>
      <c r="Z6426" s="118"/>
      <c r="AA6426" s="118"/>
      <c r="AB6426" s="118"/>
      <c r="AC6426" s="118"/>
      <c r="AD6426" s="118"/>
      <c r="AE6426" s="139"/>
      <c r="AF6426" s="118"/>
      <c r="AG6426" s="118"/>
      <c r="AH6426" s="147" t="str">
        <f t="shared" si="1210"/>
        <v/>
      </c>
      <c r="AI6426" s="147" t="str">
        <f t="shared" si="1211"/>
        <v/>
      </c>
      <c r="AJ6426" s="148" t="str">
        <f t="shared" si="1200"/>
        <v/>
      </c>
      <c r="AK6426" s="148" t="str">
        <f t="shared" si="1201"/>
        <v/>
      </c>
      <c r="AL6426" s="147" t="str">
        <f t="shared" si="1202"/>
        <v/>
      </c>
      <c r="AM6426" s="147" t="str">
        <f t="shared" si="1203"/>
        <v/>
      </c>
      <c r="AN6426" s="147" t="str">
        <f t="shared" si="1204"/>
        <v/>
      </c>
      <c r="AO6426" s="118"/>
    </row>
    <row r="6427" spans="1:41">
      <c r="A6427" s="118"/>
      <c r="B6427" s="118"/>
      <c r="C6427" s="118"/>
      <c r="D6427" s="118"/>
      <c r="E6427" s="118"/>
      <c r="F6427" s="118"/>
      <c r="G6427" s="118"/>
      <c r="H6427" s="118"/>
      <c r="I6427" s="118"/>
      <c r="J6427" s="118"/>
      <c r="K6427" s="118"/>
      <c r="L6427" s="118"/>
      <c r="M6427" s="118"/>
      <c r="N6427" s="118"/>
      <c r="O6427" s="143" t="str">
        <f>IF(H6427="","",(S6427/S6427)&amp;":"&amp;ROUND(AH6427/S6427,2))</f>
        <v/>
      </c>
      <c r="P6427" s="118"/>
      <c r="Q6427" s="118"/>
      <c r="R6427" s="143" t="str">
        <f>IF(H6427="","",(S6427/S6427)&amp;":"&amp;ROUND(AI6427/S6427,2))</f>
        <v/>
      </c>
      <c r="S6427" s="144" t="str">
        <f t="shared" si="1205"/>
        <v/>
      </c>
      <c r="T6427" s="145" t="str">
        <f t="shared" si="1206"/>
        <v/>
      </c>
      <c r="U6427" s="118"/>
      <c r="V6427" s="145" t="str">
        <f t="shared" si="1207"/>
        <v/>
      </c>
      <c r="W6427" s="144" t="str">
        <f t="shared" si="1208"/>
        <v/>
      </c>
      <c r="X6427" s="146" t="str">
        <f>IF(C6427="","",IF(OR(C6427="Trade",C6427="Multi Position"),(X6426+V6427),IF(C6427="Deposit",(X6426+AE6427),IF(C6427="Withdrawal",(X6426-AE6427)))))</f>
        <v/>
      </c>
      <c r="Y6427" s="145" t="str">
        <f t="shared" si="1209"/>
        <v/>
      </c>
      <c r="Z6427" s="118"/>
      <c r="AA6427" s="118"/>
      <c r="AB6427" s="118"/>
      <c r="AC6427" s="118"/>
      <c r="AD6427" s="118"/>
      <c r="AE6427" s="139"/>
      <c r="AF6427" s="118"/>
      <c r="AG6427" s="118"/>
      <c r="AH6427" s="147" t="str">
        <f t="shared" si="1210"/>
        <v/>
      </c>
      <c r="AI6427" s="147" t="str">
        <f t="shared" si="1211"/>
        <v/>
      </c>
      <c r="AJ6427" s="148" t="str">
        <f t="shared" si="1200"/>
        <v/>
      </c>
      <c r="AK6427" s="148" t="str">
        <f t="shared" si="1201"/>
        <v/>
      </c>
      <c r="AL6427" s="147" t="str">
        <f t="shared" si="1202"/>
        <v/>
      </c>
      <c r="AM6427" s="147" t="str">
        <f t="shared" si="1203"/>
        <v/>
      </c>
      <c r="AN6427" s="147" t="str">
        <f t="shared" si="1204"/>
        <v/>
      </c>
      <c r="AO6427" s="118"/>
    </row>
    <row r="6428" spans="1:41">
      <c r="A6428" s="118"/>
      <c r="B6428" s="118"/>
      <c r="C6428" s="118"/>
      <c r="D6428" s="118"/>
      <c r="E6428" s="118"/>
      <c r="F6428" s="118"/>
      <c r="G6428" s="118"/>
      <c r="H6428" s="118"/>
      <c r="I6428" s="118"/>
      <c r="J6428" s="118"/>
      <c r="K6428" s="118"/>
      <c r="L6428" s="118"/>
      <c r="M6428" s="118"/>
      <c r="N6428" s="118"/>
      <c r="O6428" s="143" t="str">
        <f>IF(H6428="","",(S6428/S6428)&amp;":"&amp;ROUND(AH6428/S6428,2))</f>
        <v/>
      </c>
      <c r="P6428" s="118"/>
      <c r="Q6428" s="118"/>
      <c r="R6428" s="143" t="str">
        <f>IF(H6428="","",(S6428/S6428)&amp;":"&amp;ROUND(AI6428/S6428,2))</f>
        <v/>
      </c>
      <c r="S6428" s="144" t="str">
        <f t="shared" si="1205"/>
        <v/>
      </c>
      <c r="T6428" s="145" t="str">
        <f t="shared" si="1206"/>
        <v/>
      </c>
      <c r="U6428" s="118"/>
      <c r="V6428" s="145" t="str">
        <f t="shared" si="1207"/>
        <v/>
      </c>
      <c r="W6428" s="144" t="str">
        <f t="shared" si="1208"/>
        <v/>
      </c>
      <c r="X6428" s="146" t="str">
        <f>IF(C6428="","",IF(OR(C6428="Trade",C6428="Multi Position"),(X6427+V6428),IF(C6428="Deposit",(X6427+AE6428),IF(C6428="Withdrawal",(X6427-AE6428)))))</f>
        <v/>
      </c>
      <c r="Y6428" s="145" t="str">
        <f t="shared" si="1209"/>
        <v/>
      </c>
      <c r="Z6428" s="118"/>
      <c r="AA6428" s="118"/>
      <c r="AB6428" s="118"/>
      <c r="AC6428" s="118"/>
      <c r="AD6428" s="118"/>
      <c r="AE6428" s="139"/>
      <c r="AF6428" s="118"/>
      <c r="AG6428" s="118"/>
      <c r="AH6428" s="147" t="str">
        <f t="shared" si="1210"/>
        <v/>
      </c>
      <c r="AI6428" s="147" t="str">
        <f t="shared" si="1211"/>
        <v/>
      </c>
      <c r="AJ6428" s="148" t="str">
        <f t="shared" si="1200"/>
        <v/>
      </c>
      <c r="AK6428" s="148" t="str">
        <f t="shared" si="1201"/>
        <v/>
      </c>
      <c r="AL6428" s="147" t="str">
        <f t="shared" si="1202"/>
        <v/>
      </c>
      <c r="AM6428" s="147" t="str">
        <f t="shared" si="1203"/>
        <v/>
      </c>
      <c r="AN6428" s="147" t="str">
        <f t="shared" si="1204"/>
        <v/>
      </c>
      <c r="AO6428" s="118"/>
    </row>
    <row r="6429" spans="1:41">
      <c r="A6429" s="118"/>
      <c r="B6429" s="118"/>
      <c r="C6429" s="118"/>
      <c r="D6429" s="118"/>
      <c r="E6429" s="118"/>
      <c r="F6429" s="118"/>
      <c r="G6429" s="118"/>
      <c r="H6429" s="118"/>
      <c r="I6429" s="118"/>
      <c r="J6429" s="118"/>
      <c r="K6429" s="118"/>
      <c r="L6429" s="118"/>
      <c r="M6429" s="118"/>
      <c r="N6429" s="118"/>
      <c r="O6429" s="143" t="str">
        <f>IF(H6429="","",(S6429/S6429)&amp;":"&amp;ROUND(AH6429/S6429,2))</f>
        <v/>
      </c>
      <c r="P6429" s="118"/>
      <c r="Q6429" s="118"/>
      <c r="R6429" s="143" t="str">
        <f>IF(H6429="","",(S6429/S6429)&amp;":"&amp;ROUND(AI6429/S6429,2))</f>
        <v/>
      </c>
      <c r="S6429" s="144" t="str">
        <f t="shared" si="1205"/>
        <v/>
      </c>
      <c r="T6429" s="145" t="str">
        <f t="shared" si="1206"/>
        <v/>
      </c>
      <c r="U6429" s="118"/>
      <c r="V6429" s="145" t="str">
        <f t="shared" si="1207"/>
        <v/>
      </c>
      <c r="W6429" s="144" t="str">
        <f t="shared" si="1208"/>
        <v/>
      </c>
      <c r="X6429" s="146" t="str">
        <f>IF(C6429="","",IF(OR(C6429="Trade",C6429="Multi Position"),(X6428+V6429),IF(C6429="Deposit",(X6428+AE6429),IF(C6429="Withdrawal",(X6428-AE6429)))))</f>
        <v/>
      </c>
      <c r="Y6429" s="145" t="str">
        <f t="shared" si="1209"/>
        <v/>
      </c>
      <c r="Z6429" s="118"/>
      <c r="AA6429" s="118"/>
      <c r="AB6429" s="118"/>
      <c r="AC6429" s="118"/>
      <c r="AD6429" s="118"/>
      <c r="AE6429" s="139"/>
      <c r="AF6429" s="118"/>
      <c r="AG6429" s="118"/>
      <c r="AH6429" s="147" t="str">
        <f t="shared" si="1210"/>
        <v/>
      </c>
      <c r="AI6429" s="147" t="str">
        <f t="shared" si="1211"/>
        <v/>
      </c>
      <c r="AJ6429" s="148" t="str">
        <f t="shared" si="1200"/>
        <v/>
      </c>
      <c r="AK6429" s="148" t="str">
        <f t="shared" si="1201"/>
        <v/>
      </c>
      <c r="AL6429" s="147" t="str">
        <f t="shared" si="1202"/>
        <v/>
      </c>
      <c r="AM6429" s="147" t="str">
        <f t="shared" si="1203"/>
        <v/>
      </c>
      <c r="AN6429" s="147" t="str">
        <f t="shared" si="1204"/>
        <v/>
      </c>
      <c r="AO6429" s="118"/>
    </row>
    <row r="6430" spans="1:41">
      <c r="A6430" s="118"/>
      <c r="B6430" s="118"/>
      <c r="C6430" s="118"/>
      <c r="D6430" s="118"/>
      <c r="E6430" s="118"/>
      <c r="F6430" s="118"/>
      <c r="G6430" s="118"/>
      <c r="H6430" s="118"/>
      <c r="I6430" s="118"/>
      <c r="J6430" s="118"/>
      <c r="K6430" s="118"/>
      <c r="L6430" s="118"/>
      <c r="M6430" s="118"/>
      <c r="N6430" s="118"/>
      <c r="O6430" s="143" t="str">
        <f>IF(H6430="","",(S6430/S6430)&amp;":"&amp;ROUND(AH6430/S6430,2))</f>
        <v/>
      </c>
      <c r="P6430" s="118"/>
      <c r="Q6430" s="118"/>
      <c r="R6430" s="143" t="str">
        <f>IF(H6430="","",(S6430/S6430)&amp;":"&amp;ROUND(AI6430/S6430,2))</f>
        <v/>
      </c>
      <c r="S6430" s="144" t="str">
        <f t="shared" si="1205"/>
        <v/>
      </c>
      <c r="T6430" s="145" t="str">
        <f t="shared" si="1206"/>
        <v/>
      </c>
      <c r="U6430" s="118"/>
      <c r="V6430" s="145" t="str">
        <f t="shared" si="1207"/>
        <v/>
      </c>
      <c r="W6430" s="144" t="str">
        <f t="shared" si="1208"/>
        <v/>
      </c>
      <c r="X6430" s="146" t="str">
        <f>IF(C6430="","",IF(OR(C6430="Trade",C6430="Multi Position"),(X6429+V6430),IF(C6430="Deposit",(X6429+AE6430),IF(C6430="Withdrawal",(X6429-AE6430)))))</f>
        <v/>
      </c>
      <c r="Y6430" s="145" t="str">
        <f t="shared" si="1209"/>
        <v/>
      </c>
      <c r="Z6430" s="118"/>
      <c r="AA6430" s="118"/>
      <c r="AB6430" s="118"/>
      <c r="AC6430" s="118"/>
      <c r="AD6430" s="118"/>
      <c r="AE6430" s="139"/>
      <c r="AF6430" s="118"/>
      <c r="AG6430" s="118"/>
      <c r="AH6430" s="147" t="str">
        <f t="shared" si="1210"/>
        <v/>
      </c>
      <c r="AI6430" s="147" t="str">
        <f t="shared" si="1211"/>
        <v/>
      </c>
      <c r="AJ6430" s="148" t="str">
        <f t="shared" si="1200"/>
        <v/>
      </c>
      <c r="AK6430" s="148" t="str">
        <f t="shared" si="1201"/>
        <v/>
      </c>
      <c r="AL6430" s="147" t="str">
        <f t="shared" si="1202"/>
        <v/>
      </c>
      <c r="AM6430" s="147" t="str">
        <f t="shared" si="1203"/>
        <v/>
      </c>
      <c r="AN6430" s="147" t="str">
        <f t="shared" si="1204"/>
        <v/>
      </c>
      <c r="AO6430" s="118"/>
    </row>
    <row r="6431" spans="1:41">
      <c r="A6431" s="118"/>
      <c r="B6431" s="118"/>
      <c r="C6431" s="118"/>
      <c r="D6431" s="118"/>
      <c r="E6431" s="118"/>
      <c r="F6431" s="118"/>
      <c r="G6431" s="118"/>
      <c r="H6431" s="118"/>
      <c r="I6431" s="118"/>
      <c r="J6431" s="118"/>
      <c r="K6431" s="118"/>
      <c r="L6431" s="118"/>
      <c r="M6431" s="118"/>
      <c r="N6431" s="118"/>
      <c r="O6431" s="143" t="str">
        <f>IF(H6431="","",(S6431/S6431)&amp;":"&amp;ROUND(AH6431/S6431,2))</f>
        <v/>
      </c>
      <c r="P6431" s="118"/>
      <c r="Q6431" s="118"/>
      <c r="R6431" s="143" t="str">
        <f>IF(H6431="","",(S6431/S6431)&amp;":"&amp;ROUND(AI6431/S6431,2))</f>
        <v/>
      </c>
      <c r="S6431" s="144" t="str">
        <f t="shared" si="1205"/>
        <v/>
      </c>
      <c r="T6431" s="145" t="str">
        <f t="shared" si="1206"/>
        <v/>
      </c>
      <c r="U6431" s="118"/>
      <c r="V6431" s="145" t="str">
        <f t="shared" si="1207"/>
        <v/>
      </c>
      <c r="W6431" s="144" t="str">
        <f t="shared" si="1208"/>
        <v/>
      </c>
      <c r="X6431" s="146" t="str">
        <f>IF(C6431="","",IF(OR(C6431="Trade",C6431="Multi Position"),(X6430+V6431),IF(C6431="Deposit",(X6430+AE6431),IF(C6431="Withdrawal",(X6430-AE6431)))))</f>
        <v/>
      </c>
      <c r="Y6431" s="145" t="str">
        <f t="shared" si="1209"/>
        <v/>
      </c>
      <c r="Z6431" s="118"/>
      <c r="AA6431" s="118"/>
      <c r="AB6431" s="118"/>
      <c r="AC6431" s="118"/>
      <c r="AD6431" s="118"/>
      <c r="AE6431" s="139"/>
      <c r="AF6431" s="118"/>
      <c r="AG6431" s="118"/>
      <c r="AH6431" s="147" t="str">
        <f t="shared" si="1210"/>
        <v/>
      </c>
      <c r="AI6431" s="147" t="str">
        <f t="shared" si="1211"/>
        <v/>
      </c>
      <c r="AJ6431" s="148" t="str">
        <f t="shared" si="1200"/>
        <v/>
      </c>
      <c r="AK6431" s="148" t="str">
        <f t="shared" si="1201"/>
        <v/>
      </c>
      <c r="AL6431" s="147" t="str">
        <f t="shared" si="1202"/>
        <v/>
      </c>
      <c r="AM6431" s="147" t="str">
        <f t="shared" si="1203"/>
        <v/>
      </c>
      <c r="AN6431" s="147" t="str">
        <f t="shared" si="1204"/>
        <v/>
      </c>
      <c r="AO6431" s="118"/>
    </row>
    <row r="6432" spans="1:41">
      <c r="A6432" s="118"/>
      <c r="B6432" s="118"/>
      <c r="C6432" s="118"/>
      <c r="D6432" s="118"/>
      <c r="E6432" s="118"/>
      <c r="F6432" s="118"/>
      <c r="G6432" s="118"/>
      <c r="H6432" s="118"/>
      <c r="I6432" s="118"/>
      <c r="J6432" s="118"/>
      <c r="K6432" s="118"/>
      <c r="L6432" s="118"/>
      <c r="M6432" s="118"/>
      <c r="N6432" s="118"/>
      <c r="O6432" s="143" t="str">
        <f>IF(H6432="","",(S6432/S6432)&amp;":"&amp;ROUND(AH6432/S6432,2))</f>
        <v/>
      </c>
      <c r="P6432" s="118"/>
      <c r="Q6432" s="118"/>
      <c r="R6432" s="143" t="str">
        <f>IF(H6432="","",(S6432/S6432)&amp;":"&amp;ROUND(AI6432/S6432,2))</f>
        <v/>
      </c>
      <c r="S6432" s="144" t="str">
        <f t="shared" si="1205"/>
        <v/>
      </c>
      <c r="T6432" s="145" t="str">
        <f t="shared" si="1206"/>
        <v/>
      </c>
      <c r="U6432" s="118"/>
      <c r="V6432" s="145" t="str">
        <f t="shared" si="1207"/>
        <v/>
      </c>
      <c r="W6432" s="144" t="str">
        <f t="shared" si="1208"/>
        <v/>
      </c>
      <c r="X6432" s="146" t="str">
        <f>IF(C6432="","",IF(OR(C6432="Trade",C6432="Multi Position"),(X6431+V6432),IF(C6432="Deposit",(X6431+AE6432),IF(C6432="Withdrawal",(X6431-AE6432)))))</f>
        <v/>
      </c>
      <c r="Y6432" s="145" t="str">
        <f t="shared" si="1209"/>
        <v/>
      </c>
      <c r="Z6432" s="118"/>
      <c r="AA6432" s="118"/>
      <c r="AB6432" s="118"/>
      <c r="AC6432" s="118"/>
      <c r="AD6432" s="118"/>
      <c r="AE6432" s="139"/>
      <c r="AF6432" s="118"/>
      <c r="AG6432" s="118"/>
      <c r="AH6432" s="147" t="str">
        <f t="shared" si="1210"/>
        <v/>
      </c>
      <c r="AI6432" s="147" t="str">
        <f t="shared" si="1211"/>
        <v/>
      </c>
      <c r="AJ6432" s="148" t="str">
        <f t="shared" si="1200"/>
        <v/>
      </c>
      <c r="AK6432" s="148" t="str">
        <f t="shared" si="1201"/>
        <v/>
      </c>
      <c r="AL6432" s="147" t="str">
        <f t="shared" si="1202"/>
        <v/>
      </c>
      <c r="AM6432" s="147" t="str">
        <f t="shared" si="1203"/>
        <v/>
      </c>
      <c r="AN6432" s="147" t="str">
        <f t="shared" si="1204"/>
        <v/>
      </c>
      <c r="AO6432" s="118"/>
    </row>
    <row r="6433" spans="1:41">
      <c r="A6433" s="118"/>
      <c r="B6433" s="118"/>
      <c r="C6433" s="118"/>
      <c r="D6433" s="118"/>
      <c r="E6433" s="118"/>
      <c r="F6433" s="118"/>
      <c r="G6433" s="118"/>
      <c r="H6433" s="118"/>
      <c r="I6433" s="118"/>
      <c r="J6433" s="118"/>
      <c r="K6433" s="118"/>
      <c r="L6433" s="118"/>
      <c r="M6433" s="118"/>
      <c r="N6433" s="118"/>
      <c r="O6433" s="143" t="str">
        <f>IF(H6433="","",(S6433/S6433)&amp;":"&amp;ROUND(AH6433/S6433,2))</f>
        <v/>
      </c>
      <c r="P6433" s="118"/>
      <c r="Q6433" s="118"/>
      <c r="R6433" s="143" t="str">
        <f>IF(H6433="","",(S6433/S6433)&amp;":"&amp;ROUND(AI6433/S6433,2))</f>
        <v/>
      </c>
      <c r="S6433" s="144" t="str">
        <f t="shared" si="1205"/>
        <v/>
      </c>
      <c r="T6433" s="145" t="str">
        <f t="shared" si="1206"/>
        <v/>
      </c>
      <c r="U6433" s="118"/>
      <c r="V6433" s="145" t="str">
        <f t="shared" si="1207"/>
        <v/>
      </c>
      <c r="W6433" s="144" t="str">
        <f t="shared" si="1208"/>
        <v/>
      </c>
      <c r="X6433" s="146" t="str">
        <f>IF(C6433="","",IF(OR(C6433="Trade",C6433="Multi Position"),(X6432+V6433),IF(C6433="Deposit",(X6432+AE6433),IF(C6433="Withdrawal",(X6432-AE6433)))))</f>
        <v/>
      </c>
      <c r="Y6433" s="145" t="str">
        <f t="shared" si="1209"/>
        <v/>
      </c>
      <c r="Z6433" s="118"/>
      <c r="AA6433" s="118"/>
      <c r="AB6433" s="118"/>
      <c r="AC6433" s="118"/>
      <c r="AD6433" s="118"/>
      <c r="AE6433" s="139"/>
      <c r="AF6433" s="118"/>
      <c r="AG6433" s="118"/>
      <c r="AH6433" s="147" t="str">
        <f t="shared" si="1210"/>
        <v/>
      </c>
      <c r="AI6433" s="147" t="str">
        <f t="shared" si="1211"/>
        <v/>
      </c>
      <c r="AJ6433" s="148" t="str">
        <f t="shared" si="1200"/>
        <v/>
      </c>
      <c r="AK6433" s="148" t="str">
        <f t="shared" si="1201"/>
        <v/>
      </c>
      <c r="AL6433" s="147" t="str">
        <f t="shared" si="1202"/>
        <v/>
      </c>
      <c r="AM6433" s="147" t="str">
        <f t="shared" si="1203"/>
        <v/>
      </c>
      <c r="AN6433" s="147" t="str">
        <f t="shared" si="1204"/>
        <v/>
      </c>
      <c r="AO6433" s="118"/>
    </row>
    <row r="6434" spans="1:41">
      <c r="A6434" s="118"/>
      <c r="B6434" s="118"/>
      <c r="C6434" s="118"/>
      <c r="D6434" s="118"/>
      <c r="E6434" s="118"/>
      <c r="F6434" s="118"/>
      <c r="G6434" s="118"/>
      <c r="H6434" s="118"/>
      <c r="I6434" s="118"/>
      <c r="J6434" s="118"/>
      <c r="K6434" s="118"/>
      <c r="L6434" s="118"/>
      <c r="M6434" s="118"/>
      <c r="N6434" s="118"/>
      <c r="O6434" s="143" t="str">
        <f>IF(H6434="","",(S6434/S6434)&amp;":"&amp;ROUND(AH6434/S6434,2))</f>
        <v/>
      </c>
      <c r="P6434" s="118"/>
      <c r="Q6434" s="118"/>
      <c r="R6434" s="143" t="str">
        <f>IF(H6434="","",(S6434/S6434)&amp;":"&amp;ROUND(AI6434/S6434,2))</f>
        <v/>
      </c>
      <c r="S6434" s="144" t="str">
        <f t="shared" si="1205"/>
        <v/>
      </c>
      <c r="T6434" s="145" t="str">
        <f t="shared" si="1206"/>
        <v/>
      </c>
      <c r="U6434" s="118"/>
      <c r="V6434" s="145" t="str">
        <f t="shared" si="1207"/>
        <v/>
      </c>
      <c r="W6434" s="144" t="str">
        <f t="shared" si="1208"/>
        <v/>
      </c>
      <c r="X6434" s="146" t="str">
        <f>IF(C6434="","",IF(OR(C6434="Trade",C6434="Multi Position"),(X6433+V6434),IF(C6434="Deposit",(X6433+AE6434),IF(C6434="Withdrawal",(X6433-AE6434)))))</f>
        <v/>
      </c>
      <c r="Y6434" s="145" t="str">
        <f t="shared" si="1209"/>
        <v/>
      </c>
      <c r="Z6434" s="118"/>
      <c r="AA6434" s="118"/>
      <c r="AB6434" s="118"/>
      <c r="AC6434" s="118"/>
      <c r="AD6434" s="118"/>
      <c r="AE6434" s="139"/>
      <c r="AF6434" s="118"/>
      <c r="AG6434" s="118"/>
      <c r="AH6434" s="147" t="str">
        <f t="shared" si="1210"/>
        <v/>
      </c>
      <c r="AI6434" s="147" t="str">
        <f t="shared" si="1211"/>
        <v/>
      </c>
      <c r="AJ6434" s="148" t="str">
        <f t="shared" si="1200"/>
        <v/>
      </c>
      <c r="AK6434" s="148" t="str">
        <f t="shared" si="1201"/>
        <v/>
      </c>
      <c r="AL6434" s="147" t="str">
        <f t="shared" si="1202"/>
        <v/>
      </c>
      <c r="AM6434" s="147" t="str">
        <f t="shared" si="1203"/>
        <v/>
      </c>
      <c r="AN6434" s="147" t="str">
        <f t="shared" si="1204"/>
        <v/>
      </c>
      <c r="AO6434" s="118"/>
    </row>
    <row r="6435" spans="1:41">
      <c r="A6435" s="118"/>
      <c r="B6435" s="118"/>
      <c r="C6435" s="118"/>
      <c r="D6435" s="118"/>
      <c r="E6435" s="118"/>
      <c r="F6435" s="118"/>
      <c r="G6435" s="118"/>
      <c r="H6435" s="118"/>
      <c r="I6435" s="118"/>
      <c r="J6435" s="118"/>
      <c r="K6435" s="118"/>
      <c r="L6435" s="118"/>
      <c r="M6435" s="118"/>
      <c r="N6435" s="118"/>
      <c r="O6435" s="143" t="str">
        <f>IF(H6435="","",(S6435/S6435)&amp;":"&amp;ROUND(AH6435/S6435,2))</f>
        <v/>
      </c>
      <c r="P6435" s="118"/>
      <c r="Q6435" s="118"/>
      <c r="R6435" s="143" t="str">
        <f>IF(H6435="","",(S6435/S6435)&amp;":"&amp;ROUND(AI6435/S6435,2))</f>
        <v/>
      </c>
      <c r="S6435" s="144" t="str">
        <f t="shared" si="1205"/>
        <v/>
      </c>
      <c r="T6435" s="145" t="str">
        <f t="shared" si="1206"/>
        <v/>
      </c>
      <c r="U6435" s="118"/>
      <c r="V6435" s="145" t="str">
        <f t="shared" si="1207"/>
        <v/>
      </c>
      <c r="W6435" s="144" t="str">
        <f t="shared" si="1208"/>
        <v/>
      </c>
      <c r="X6435" s="146" t="str">
        <f>IF(C6435="","",IF(OR(C6435="Trade",C6435="Multi Position"),(X6434+V6435),IF(C6435="Deposit",(X6434+AE6435),IF(C6435="Withdrawal",(X6434-AE6435)))))</f>
        <v/>
      </c>
      <c r="Y6435" s="145" t="str">
        <f t="shared" si="1209"/>
        <v/>
      </c>
      <c r="Z6435" s="118"/>
      <c r="AA6435" s="118"/>
      <c r="AB6435" s="118"/>
      <c r="AC6435" s="118"/>
      <c r="AD6435" s="118"/>
      <c r="AE6435" s="139"/>
      <c r="AF6435" s="118"/>
      <c r="AG6435" s="118"/>
      <c r="AH6435" s="147" t="str">
        <f t="shared" si="1210"/>
        <v/>
      </c>
      <c r="AI6435" s="147" t="str">
        <f t="shared" si="1211"/>
        <v/>
      </c>
      <c r="AJ6435" s="148" t="str">
        <f t="shared" si="1200"/>
        <v/>
      </c>
      <c r="AK6435" s="148" t="str">
        <f t="shared" si="1201"/>
        <v/>
      </c>
      <c r="AL6435" s="147" t="str">
        <f t="shared" si="1202"/>
        <v/>
      </c>
      <c r="AM6435" s="147" t="str">
        <f t="shared" si="1203"/>
        <v/>
      </c>
      <c r="AN6435" s="147" t="str">
        <f t="shared" si="1204"/>
        <v/>
      </c>
      <c r="AO6435" s="118"/>
    </row>
    <row r="6436" spans="1:41">
      <c r="A6436" s="118"/>
      <c r="B6436" s="118"/>
      <c r="C6436" s="118"/>
      <c r="D6436" s="118"/>
      <c r="E6436" s="118"/>
      <c r="F6436" s="118"/>
      <c r="G6436" s="118"/>
      <c r="H6436" s="118"/>
      <c r="I6436" s="118"/>
      <c r="J6436" s="118"/>
      <c r="K6436" s="118"/>
      <c r="L6436" s="118"/>
      <c r="M6436" s="118"/>
      <c r="N6436" s="118"/>
      <c r="O6436" s="143" t="str">
        <f>IF(H6436="","",(S6436/S6436)&amp;":"&amp;ROUND(AH6436/S6436,2))</f>
        <v/>
      </c>
      <c r="P6436" s="118"/>
      <c r="Q6436" s="118"/>
      <c r="R6436" s="143" t="str">
        <f>IF(H6436="","",(S6436/S6436)&amp;":"&amp;ROUND(AI6436/S6436,2))</f>
        <v/>
      </c>
      <c r="S6436" s="144" t="str">
        <f t="shared" si="1205"/>
        <v/>
      </c>
      <c r="T6436" s="145" t="str">
        <f t="shared" si="1206"/>
        <v/>
      </c>
      <c r="U6436" s="118"/>
      <c r="V6436" s="145" t="str">
        <f t="shared" si="1207"/>
        <v/>
      </c>
      <c r="W6436" s="144" t="str">
        <f t="shared" si="1208"/>
        <v/>
      </c>
      <c r="X6436" s="146" t="str">
        <f>IF(C6436="","",IF(OR(C6436="Trade",C6436="Multi Position"),(X6435+V6436),IF(C6436="Deposit",(X6435+AE6436),IF(C6436="Withdrawal",(X6435-AE6436)))))</f>
        <v/>
      </c>
      <c r="Y6436" s="145" t="str">
        <f t="shared" si="1209"/>
        <v/>
      </c>
      <c r="Z6436" s="118"/>
      <c r="AA6436" s="118"/>
      <c r="AB6436" s="118"/>
      <c r="AC6436" s="118"/>
      <c r="AD6436" s="118"/>
      <c r="AE6436" s="139"/>
      <c r="AF6436" s="118"/>
      <c r="AG6436" s="118"/>
      <c r="AH6436" s="147" t="str">
        <f t="shared" si="1210"/>
        <v/>
      </c>
      <c r="AI6436" s="147" t="str">
        <f t="shared" si="1211"/>
        <v/>
      </c>
      <c r="AJ6436" s="148" t="str">
        <f t="shared" si="1200"/>
        <v/>
      </c>
      <c r="AK6436" s="148" t="str">
        <f t="shared" si="1201"/>
        <v/>
      </c>
      <c r="AL6436" s="147" t="str">
        <f t="shared" si="1202"/>
        <v/>
      </c>
      <c r="AM6436" s="147" t="str">
        <f t="shared" si="1203"/>
        <v/>
      </c>
      <c r="AN6436" s="147" t="str">
        <f t="shared" si="1204"/>
        <v/>
      </c>
      <c r="AO6436" s="118"/>
    </row>
    <row r="6437" spans="1:41">
      <c r="A6437" s="118"/>
      <c r="B6437" s="118"/>
      <c r="C6437" s="118"/>
      <c r="D6437" s="118"/>
      <c r="E6437" s="118"/>
      <c r="F6437" s="118"/>
      <c r="G6437" s="118"/>
      <c r="H6437" s="118"/>
      <c r="I6437" s="118"/>
      <c r="J6437" s="118"/>
      <c r="K6437" s="118"/>
      <c r="L6437" s="118"/>
      <c r="M6437" s="118"/>
      <c r="N6437" s="118"/>
      <c r="O6437" s="143" t="str">
        <f>IF(H6437="","",(S6437/S6437)&amp;":"&amp;ROUND(AH6437/S6437,2))</f>
        <v/>
      </c>
      <c r="P6437" s="118"/>
      <c r="Q6437" s="118"/>
      <c r="R6437" s="143" t="str">
        <f>IF(H6437="","",(S6437/S6437)&amp;":"&amp;ROUND(AI6437/S6437,2))</f>
        <v/>
      </c>
      <c r="S6437" s="144" t="str">
        <f t="shared" si="1205"/>
        <v/>
      </c>
      <c r="T6437" s="145" t="str">
        <f t="shared" si="1206"/>
        <v/>
      </c>
      <c r="U6437" s="118"/>
      <c r="V6437" s="145" t="str">
        <f t="shared" si="1207"/>
        <v/>
      </c>
      <c r="W6437" s="144" t="str">
        <f t="shared" si="1208"/>
        <v/>
      </c>
      <c r="X6437" s="146" t="str">
        <f>IF(C6437="","",IF(OR(C6437="Trade",C6437="Multi Position"),(X6436+V6437),IF(C6437="Deposit",(X6436+AE6437),IF(C6437="Withdrawal",(X6436-AE6437)))))</f>
        <v/>
      </c>
      <c r="Y6437" s="145" t="str">
        <f t="shared" si="1209"/>
        <v/>
      </c>
      <c r="Z6437" s="118"/>
      <c r="AA6437" s="118"/>
      <c r="AB6437" s="118"/>
      <c r="AC6437" s="118"/>
      <c r="AD6437" s="118"/>
      <c r="AE6437" s="139"/>
      <c r="AF6437" s="118"/>
      <c r="AG6437" s="118"/>
      <c r="AH6437" s="147" t="str">
        <f t="shared" si="1210"/>
        <v/>
      </c>
      <c r="AI6437" s="147" t="str">
        <f t="shared" si="1211"/>
        <v/>
      </c>
      <c r="AJ6437" s="148" t="str">
        <f t="shared" si="1200"/>
        <v/>
      </c>
      <c r="AK6437" s="148" t="str">
        <f t="shared" si="1201"/>
        <v/>
      </c>
      <c r="AL6437" s="147" t="str">
        <f t="shared" si="1202"/>
        <v/>
      </c>
      <c r="AM6437" s="147" t="str">
        <f t="shared" si="1203"/>
        <v/>
      </c>
      <c r="AN6437" s="147" t="str">
        <f t="shared" si="1204"/>
        <v/>
      </c>
      <c r="AO6437" s="118"/>
    </row>
    <row r="6438" spans="1:41">
      <c r="A6438" s="118"/>
      <c r="B6438" s="118"/>
      <c r="C6438" s="118"/>
      <c r="D6438" s="118"/>
      <c r="E6438" s="118"/>
      <c r="F6438" s="118"/>
      <c r="G6438" s="118"/>
      <c r="H6438" s="118"/>
      <c r="I6438" s="118"/>
      <c r="J6438" s="118"/>
      <c r="K6438" s="118"/>
      <c r="L6438" s="118"/>
      <c r="M6438" s="118"/>
      <c r="N6438" s="118"/>
      <c r="O6438" s="143" t="str">
        <f>IF(H6438="","",(S6438/S6438)&amp;":"&amp;ROUND(AH6438/S6438,2))</f>
        <v/>
      </c>
      <c r="P6438" s="118"/>
      <c r="Q6438" s="118"/>
      <c r="R6438" s="143" t="str">
        <f>IF(H6438="","",(S6438/S6438)&amp;":"&amp;ROUND(AI6438/S6438,2))</f>
        <v/>
      </c>
      <c r="S6438" s="144" t="str">
        <f t="shared" si="1205"/>
        <v/>
      </c>
      <c r="T6438" s="145" t="str">
        <f t="shared" si="1206"/>
        <v/>
      </c>
      <c r="U6438" s="118"/>
      <c r="V6438" s="145" t="str">
        <f t="shared" si="1207"/>
        <v/>
      </c>
      <c r="W6438" s="144" t="str">
        <f t="shared" si="1208"/>
        <v/>
      </c>
      <c r="X6438" s="146" t="str">
        <f>IF(C6438="","",IF(OR(C6438="Trade",C6438="Multi Position"),(X6437+V6438),IF(C6438="Deposit",(X6437+AE6438),IF(C6438="Withdrawal",(X6437-AE6438)))))</f>
        <v/>
      </c>
      <c r="Y6438" s="145" t="str">
        <f t="shared" si="1209"/>
        <v/>
      </c>
      <c r="Z6438" s="118"/>
      <c r="AA6438" s="118"/>
      <c r="AB6438" s="118"/>
      <c r="AC6438" s="118"/>
      <c r="AD6438" s="118"/>
      <c r="AE6438" s="139"/>
      <c r="AF6438" s="118"/>
      <c r="AG6438" s="118"/>
      <c r="AH6438" s="147" t="str">
        <f t="shared" si="1210"/>
        <v/>
      </c>
      <c r="AI6438" s="147" t="str">
        <f t="shared" si="1211"/>
        <v/>
      </c>
      <c r="AJ6438" s="148" t="str">
        <f t="shared" si="1200"/>
        <v/>
      </c>
      <c r="AK6438" s="148" t="str">
        <f t="shared" si="1201"/>
        <v/>
      </c>
      <c r="AL6438" s="147" t="str">
        <f t="shared" si="1202"/>
        <v/>
      </c>
      <c r="AM6438" s="147" t="str">
        <f t="shared" si="1203"/>
        <v/>
      </c>
      <c r="AN6438" s="147" t="str">
        <f t="shared" si="1204"/>
        <v/>
      </c>
      <c r="AO6438" s="118"/>
    </row>
    <row r="6439" spans="1:41">
      <c r="A6439" s="118"/>
      <c r="B6439" s="118"/>
      <c r="C6439" s="118"/>
      <c r="D6439" s="118"/>
      <c r="E6439" s="118"/>
      <c r="F6439" s="118"/>
      <c r="G6439" s="118"/>
      <c r="H6439" s="118"/>
      <c r="I6439" s="118"/>
      <c r="J6439" s="118"/>
      <c r="K6439" s="118"/>
      <c r="L6439" s="118"/>
      <c r="M6439" s="118"/>
      <c r="N6439" s="118"/>
      <c r="O6439" s="143" t="str">
        <f>IF(H6439="","",(S6439/S6439)&amp;":"&amp;ROUND(AH6439/S6439,2))</f>
        <v/>
      </c>
      <c r="P6439" s="118"/>
      <c r="Q6439" s="118"/>
      <c r="R6439" s="143" t="str">
        <f>IF(H6439="","",(S6439/S6439)&amp;":"&amp;ROUND(AI6439/S6439,2))</f>
        <v/>
      </c>
      <c r="S6439" s="144" t="str">
        <f t="shared" si="1205"/>
        <v/>
      </c>
      <c r="T6439" s="145" t="str">
        <f t="shared" si="1206"/>
        <v/>
      </c>
      <c r="U6439" s="118"/>
      <c r="V6439" s="145" t="str">
        <f t="shared" si="1207"/>
        <v/>
      </c>
      <c r="W6439" s="144" t="str">
        <f t="shared" si="1208"/>
        <v/>
      </c>
      <c r="X6439" s="146" t="str">
        <f>IF(C6439="","",IF(OR(C6439="Trade",C6439="Multi Position"),(X6438+V6439),IF(C6439="Deposit",(X6438+AE6439),IF(C6439="Withdrawal",(X6438-AE6439)))))</f>
        <v/>
      </c>
      <c r="Y6439" s="145" t="str">
        <f t="shared" si="1209"/>
        <v/>
      </c>
      <c r="Z6439" s="118"/>
      <c r="AA6439" s="118"/>
      <c r="AB6439" s="118"/>
      <c r="AC6439" s="118"/>
      <c r="AD6439" s="118"/>
      <c r="AE6439" s="139"/>
      <c r="AF6439" s="118"/>
      <c r="AG6439" s="118"/>
      <c r="AH6439" s="147" t="str">
        <f t="shared" si="1210"/>
        <v/>
      </c>
      <c r="AI6439" s="147" t="str">
        <f t="shared" si="1211"/>
        <v/>
      </c>
      <c r="AJ6439" s="148" t="str">
        <f t="shared" si="1200"/>
        <v/>
      </c>
      <c r="AK6439" s="148" t="str">
        <f t="shared" si="1201"/>
        <v/>
      </c>
      <c r="AL6439" s="147" t="str">
        <f t="shared" si="1202"/>
        <v/>
      </c>
      <c r="AM6439" s="147" t="str">
        <f t="shared" si="1203"/>
        <v/>
      </c>
      <c r="AN6439" s="147" t="str">
        <f t="shared" si="1204"/>
        <v/>
      </c>
      <c r="AO6439" s="118"/>
    </row>
    <row r="6440" spans="1:41">
      <c r="A6440" s="118"/>
      <c r="B6440" s="118"/>
      <c r="C6440" s="118"/>
      <c r="D6440" s="118"/>
      <c r="E6440" s="118"/>
      <c r="F6440" s="118"/>
      <c r="G6440" s="118"/>
      <c r="H6440" s="118"/>
      <c r="I6440" s="118"/>
      <c r="J6440" s="118"/>
      <c r="K6440" s="118"/>
      <c r="L6440" s="118"/>
      <c r="M6440" s="118"/>
      <c r="N6440" s="118"/>
      <c r="O6440" s="143" t="str">
        <f>IF(H6440="","",(S6440/S6440)&amp;":"&amp;ROUND(AH6440/S6440,2))</f>
        <v/>
      </c>
      <c r="P6440" s="118"/>
      <c r="Q6440" s="118"/>
      <c r="R6440" s="143" t="str">
        <f>IF(H6440="","",(S6440/S6440)&amp;":"&amp;ROUND(AI6440/S6440,2))</f>
        <v/>
      </c>
      <c r="S6440" s="144" t="str">
        <f t="shared" si="1205"/>
        <v/>
      </c>
      <c r="T6440" s="145" t="str">
        <f t="shared" si="1206"/>
        <v/>
      </c>
      <c r="U6440" s="118"/>
      <c r="V6440" s="145" t="str">
        <f t="shared" si="1207"/>
        <v/>
      </c>
      <c r="W6440" s="144" t="str">
        <f t="shared" si="1208"/>
        <v/>
      </c>
      <c r="X6440" s="146" t="str">
        <f>IF(C6440="","",IF(OR(C6440="Trade",C6440="Multi Position"),(X6439+V6440),IF(C6440="Deposit",(X6439+AE6440),IF(C6440="Withdrawal",(X6439-AE6440)))))</f>
        <v/>
      </c>
      <c r="Y6440" s="145" t="str">
        <f t="shared" si="1209"/>
        <v/>
      </c>
      <c r="Z6440" s="118"/>
      <c r="AA6440" s="118"/>
      <c r="AB6440" s="118"/>
      <c r="AC6440" s="118"/>
      <c r="AD6440" s="118"/>
      <c r="AE6440" s="139"/>
      <c r="AF6440" s="118"/>
      <c r="AG6440" s="118"/>
      <c r="AH6440" s="147" t="str">
        <f t="shared" si="1210"/>
        <v/>
      </c>
      <c r="AI6440" s="147" t="str">
        <f t="shared" si="1211"/>
        <v/>
      </c>
      <c r="AJ6440" s="148" t="str">
        <f t="shared" si="1200"/>
        <v/>
      </c>
      <c r="AK6440" s="148" t="str">
        <f t="shared" si="1201"/>
        <v/>
      </c>
      <c r="AL6440" s="147" t="str">
        <f t="shared" si="1202"/>
        <v/>
      </c>
      <c r="AM6440" s="147" t="str">
        <f t="shared" si="1203"/>
        <v/>
      </c>
      <c r="AN6440" s="147" t="str">
        <f t="shared" si="1204"/>
        <v/>
      </c>
      <c r="AO6440" s="118"/>
    </row>
    <row r="6441" spans="1:41">
      <c r="A6441" s="118"/>
      <c r="B6441" s="118"/>
      <c r="C6441" s="118"/>
      <c r="D6441" s="118"/>
      <c r="E6441" s="118"/>
      <c r="F6441" s="118"/>
      <c r="G6441" s="118"/>
      <c r="H6441" s="118"/>
      <c r="I6441" s="118"/>
      <c r="J6441" s="118"/>
      <c r="K6441" s="118"/>
      <c r="L6441" s="118"/>
      <c r="M6441" s="118"/>
      <c r="N6441" s="118"/>
      <c r="O6441" s="143" t="str">
        <f>IF(H6441="","",(S6441/S6441)&amp;":"&amp;ROUND(AH6441/S6441,2))</f>
        <v/>
      </c>
      <c r="P6441" s="118"/>
      <c r="Q6441" s="118"/>
      <c r="R6441" s="143" t="str">
        <f>IF(H6441="","",(S6441/S6441)&amp;":"&amp;ROUND(AI6441/S6441,2))</f>
        <v/>
      </c>
      <c r="S6441" s="144" t="str">
        <f t="shared" si="1205"/>
        <v/>
      </c>
      <c r="T6441" s="145" t="str">
        <f t="shared" si="1206"/>
        <v/>
      </c>
      <c r="U6441" s="118"/>
      <c r="V6441" s="145" t="str">
        <f t="shared" si="1207"/>
        <v/>
      </c>
      <c r="W6441" s="144" t="str">
        <f t="shared" si="1208"/>
        <v/>
      </c>
      <c r="X6441" s="146" t="str">
        <f>IF(C6441="","",IF(OR(C6441="Trade",C6441="Multi Position"),(X6440+V6441),IF(C6441="Deposit",(X6440+AE6441),IF(C6441="Withdrawal",(X6440-AE6441)))))</f>
        <v/>
      </c>
      <c r="Y6441" s="145" t="str">
        <f t="shared" si="1209"/>
        <v/>
      </c>
      <c r="Z6441" s="118"/>
      <c r="AA6441" s="118"/>
      <c r="AB6441" s="118"/>
      <c r="AC6441" s="118"/>
      <c r="AD6441" s="118"/>
      <c r="AE6441" s="139"/>
      <c r="AF6441" s="118"/>
      <c r="AG6441" s="118"/>
      <c r="AH6441" s="147" t="str">
        <f t="shared" si="1210"/>
        <v/>
      </c>
      <c r="AI6441" s="147" t="str">
        <f t="shared" si="1211"/>
        <v/>
      </c>
      <c r="AJ6441" s="148" t="str">
        <f t="shared" si="1200"/>
        <v/>
      </c>
      <c r="AK6441" s="148" t="str">
        <f t="shared" si="1201"/>
        <v/>
      </c>
      <c r="AL6441" s="147" t="str">
        <f t="shared" si="1202"/>
        <v/>
      </c>
      <c r="AM6441" s="147" t="str">
        <f t="shared" si="1203"/>
        <v/>
      </c>
      <c r="AN6441" s="147" t="str">
        <f t="shared" si="1204"/>
        <v/>
      </c>
      <c r="AO6441" s="118"/>
    </row>
    <row r="6442" spans="1:41">
      <c r="A6442" s="118"/>
      <c r="B6442" s="118"/>
      <c r="C6442" s="118"/>
      <c r="D6442" s="118"/>
      <c r="E6442" s="118"/>
      <c r="F6442" s="118"/>
      <c r="G6442" s="118"/>
      <c r="H6442" s="118"/>
      <c r="I6442" s="118"/>
      <c r="J6442" s="118"/>
      <c r="K6442" s="118"/>
      <c r="L6442" s="118"/>
      <c r="M6442" s="118"/>
      <c r="N6442" s="118"/>
      <c r="O6442" s="143" t="str">
        <f>IF(H6442="","",(S6442/S6442)&amp;":"&amp;ROUND(AH6442/S6442,2))</f>
        <v/>
      </c>
      <c r="P6442" s="118"/>
      <c r="Q6442" s="118"/>
      <c r="R6442" s="143" t="str">
        <f>IF(H6442="","",(S6442/S6442)&amp;":"&amp;ROUND(AI6442/S6442,2))</f>
        <v/>
      </c>
      <c r="S6442" s="144" t="str">
        <f t="shared" si="1205"/>
        <v/>
      </c>
      <c r="T6442" s="145" t="str">
        <f t="shared" si="1206"/>
        <v/>
      </c>
      <c r="U6442" s="118"/>
      <c r="V6442" s="145" t="str">
        <f t="shared" si="1207"/>
        <v/>
      </c>
      <c r="W6442" s="144" t="str">
        <f t="shared" si="1208"/>
        <v/>
      </c>
      <c r="X6442" s="146" t="str">
        <f>IF(C6442="","",IF(OR(C6442="Trade",C6442="Multi Position"),(X6441+V6442),IF(C6442="Deposit",(X6441+AE6442),IF(C6442="Withdrawal",(X6441-AE6442)))))</f>
        <v/>
      </c>
      <c r="Y6442" s="145" t="str">
        <f t="shared" si="1209"/>
        <v/>
      </c>
      <c r="Z6442" s="118"/>
      <c r="AA6442" s="118"/>
      <c r="AB6442" s="118"/>
      <c r="AC6442" s="118"/>
      <c r="AD6442" s="118"/>
      <c r="AE6442" s="139"/>
      <c r="AF6442" s="118"/>
      <c r="AG6442" s="118"/>
      <c r="AH6442" s="147" t="str">
        <f t="shared" si="1210"/>
        <v/>
      </c>
      <c r="AI6442" s="147" t="str">
        <f t="shared" si="1211"/>
        <v/>
      </c>
      <c r="AJ6442" s="148" t="str">
        <f t="shared" si="1200"/>
        <v/>
      </c>
      <c r="AK6442" s="148" t="str">
        <f t="shared" si="1201"/>
        <v/>
      </c>
      <c r="AL6442" s="147" t="str">
        <f t="shared" si="1202"/>
        <v/>
      </c>
      <c r="AM6442" s="147" t="str">
        <f t="shared" si="1203"/>
        <v/>
      </c>
      <c r="AN6442" s="147" t="str">
        <f t="shared" si="1204"/>
        <v/>
      </c>
      <c r="AO6442" s="118"/>
    </row>
    <row r="6443" spans="1:41">
      <c r="A6443" s="118"/>
      <c r="B6443" s="118"/>
      <c r="C6443" s="118"/>
      <c r="D6443" s="118"/>
      <c r="E6443" s="118"/>
      <c r="F6443" s="118"/>
      <c r="G6443" s="118"/>
      <c r="H6443" s="118"/>
      <c r="I6443" s="118"/>
      <c r="J6443" s="118"/>
      <c r="K6443" s="118"/>
      <c r="L6443" s="118"/>
      <c r="M6443" s="118"/>
      <c r="N6443" s="118"/>
      <c r="O6443" s="143" t="str">
        <f>IF(H6443="","",(S6443/S6443)&amp;":"&amp;ROUND(AH6443/S6443,2))</f>
        <v/>
      </c>
      <c r="P6443" s="118"/>
      <c r="Q6443" s="118"/>
      <c r="R6443" s="143" t="str">
        <f>IF(H6443="","",(S6443/S6443)&amp;":"&amp;ROUND(AI6443/S6443,2))</f>
        <v/>
      </c>
      <c r="S6443" s="144" t="str">
        <f t="shared" si="1205"/>
        <v/>
      </c>
      <c r="T6443" s="145" t="str">
        <f t="shared" si="1206"/>
        <v/>
      </c>
      <c r="U6443" s="118"/>
      <c r="V6443" s="145" t="str">
        <f t="shared" si="1207"/>
        <v/>
      </c>
      <c r="W6443" s="144" t="str">
        <f t="shared" si="1208"/>
        <v/>
      </c>
      <c r="X6443" s="146" t="str">
        <f>IF(C6443="","",IF(OR(C6443="Trade",C6443="Multi Position"),(X6442+V6443),IF(C6443="Deposit",(X6442+AE6443),IF(C6443="Withdrawal",(X6442-AE6443)))))</f>
        <v/>
      </c>
      <c r="Y6443" s="145" t="str">
        <f t="shared" si="1209"/>
        <v/>
      </c>
      <c r="Z6443" s="118"/>
      <c r="AA6443" s="118"/>
      <c r="AB6443" s="118"/>
      <c r="AC6443" s="118"/>
      <c r="AD6443" s="118"/>
      <c r="AE6443" s="139"/>
      <c r="AF6443" s="118"/>
      <c r="AG6443" s="118"/>
      <c r="AH6443" s="147" t="str">
        <f t="shared" si="1210"/>
        <v/>
      </c>
      <c r="AI6443" s="147" t="str">
        <f t="shared" si="1211"/>
        <v/>
      </c>
      <c r="AJ6443" s="148" t="str">
        <f t="shared" si="1200"/>
        <v/>
      </c>
      <c r="AK6443" s="148" t="str">
        <f t="shared" si="1201"/>
        <v/>
      </c>
      <c r="AL6443" s="147" t="str">
        <f t="shared" si="1202"/>
        <v/>
      </c>
      <c r="AM6443" s="147" t="str">
        <f t="shared" si="1203"/>
        <v/>
      </c>
      <c r="AN6443" s="147" t="str">
        <f t="shared" si="1204"/>
        <v/>
      </c>
      <c r="AO6443" s="118"/>
    </row>
    <row r="6444" spans="1:41">
      <c r="A6444" s="118"/>
      <c r="B6444" s="118"/>
      <c r="C6444" s="118"/>
      <c r="D6444" s="118"/>
      <c r="E6444" s="118"/>
      <c r="F6444" s="118"/>
      <c r="G6444" s="118"/>
      <c r="H6444" s="118"/>
      <c r="I6444" s="118"/>
      <c r="J6444" s="118"/>
      <c r="K6444" s="118"/>
      <c r="L6444" s="118"/>
      <c r="M6444" s="118"/>
      <c r="N6444" s="118"/>
      <c r="O6444" s="143" t="str">
        <f>IF(H6444="","",(S6444/S6444)&amp;":"&amp;ROUND(AH6444/S6444,2))</f>
        <v/>
      </c>
      <c r="P6444" s="118"/>
      <c r="Q6444" s="118"/>
      <c r="R6444" s="143" t="str">
        <f>IF(H6444="","",(S6444/S6444)&amp;":"&amp;ROUND(AI6444/S6444,2))</f>
        <v/>
      </c>
      <c r="S6444" s="144" t="str">
        <f t="shared" si="1205"/>
        <v/>
      </c>
      <c r="T6444" s="145" t="str">
        <f t="shared" si="1206"/>
        <v/>
      </c>
      <c r="U6444" s="118"/>
      <c r="V6444" s="145" t="str">
        <f t="shared" si="1207"/>
        <v/>
      </c>
      <c r="W6444" s="144" t="str">
        <f t="shared" si="1208"/>
        <v/>
      </c>
      <c r="X6444" s="146" t="str">
        <f>IF(C6444="","",IF(OR(C6444="Trade",C6444="Multi Position"),(X6443+V6444),IF(C6444="Deposit",(X6443+AE6444),IF(C6444="Withdrawal",(X6443-AE6444)))))</f>
        <v/>
      </c>
      <c r="Y6444" s="145" t="str">
        <f t="shared" si="1209"/>
        <v/>
      </c>
      <c r="Z6444" s="118"/>
      <c r="AA6444" s="118"/>
      <c r="AB6444" s="118"/>
      <c r="AC6444" s="118"/>
      <c r="AD6444" s="118"/>
      <c r="AE6444" s="139"/>
      <c r="AF6444" s="118"/>
      <c r="AG6444" s="118"/>
      <c r="AH6444" s="147" t="str">
        <f t="shared" si="1210"/>
        <v/>
      </c>
      <c r="AI6444" s="147" t="str">
        <f t="shared" si="1211"/>
        <v/>
      </c>
      <c r="AJ6444" s="148" t="str">
        <f t="shared" si="1200"/>
        <v/>
      </c>
      <c r="AK6444" s="148" t="str">
        <f t="shared" si="1201"/>
        <v/>
      </c>
      <c r="AL6444" s="147" t="str">
        <f t="shared" si="1202"/>
        <v/>
      </c>
      <c r="AM6444" s="147" t="str">
        <f t="shared" si="1203"/>
        <v/>
      </c>
      <c r="AN6444" s="147" t="str">
        <f t="shared" si="1204"/>
        <v/>
      </c>
      <c r="AO6444" s="118"/>
    </row>
    <row r="6445" spans="1:41">
      <c r="A6445" s="118"/>
      <c r="B6445" s="118"/>
      <c r="C6445" s="118"/>
      <c r="D6445" s="118"/>
      <c r="E6445" s="118"/>
      <c r="F6445" s="118"/>
      <c r="G6445" s="118"/>
      <c r="H6445" s="118"/>
      <c r="I6445" s="118"/>
      <c r="J6445" s="118"/>
      <c r="K6445" s="118"/>
      <c r="L6445" s="118"/>
      <c r="M6445" s="118"/>
      <c r="N6445" s="118"/>
      <c r="O6445" s="143" t="str">
        <f>IF(H6445="","",(S6445/S6445)&amp;":"&amp;ROUND(AH6445/S6445,2))</f>
        <v/>
      </c>
      <c r="P6445" s="118"/>
      <c r="Q6445" s="118"/>
      <c r="R6445" s="143" t="str">
        <f>IF(H6445="","",(S6445/S6445)&amp;":"&amp;ROUND(AI6445/S6445,2))</f>
        <v/>
      </c>
      <c r="S6445" s="144" t="str">
        <f t="shared" si="1205"/>
        <v/>
      </c>
      <c r="T6445" s="145" t="str">
        <f t="shared" si="1206"/>
        <v/>
      </c>
      <c r="U6445" s="118"/>
      <c r="V6445" s="145" t="str">
        <f t="shared" si="1207"/>
        <v/>
      </c>
      <c r="W6445" s="144" t="str">
        <f t="shared" si="1208"/>
        <v/>
      </c>
      <c r="X6445" s="146" t="str">
        <f>IF(C6445="","",IF(OR(C6445="Trade",C6445="Multi Position"),(X6444+V6445),IF(C6445="Deposit",(X6444+AE6445),IF(C6445="Withdrawal",(X6444-AE6445)))))</f>
        <v/>
      </c>
      <c r="Y6445" s="145" t="str">
        <f t="shared" si="1209"/>
        <v/>
      </c>
      <c r="Z6445" s="118"/>
      <c r="AA6445" s="118"/>
      <c r="AB6445" s="118"/>
      <c r="AC6445" s="118"/>
      <c r="AD6445" s="118"/>
      <c r="AE6445" s="139"/>
      <c r="AF6445" s="118"/>
      <c r="AG6445" s="118"/>
      <c r="AH6445" s="147" t="str">
        <f t="shared" si="1210"/>
        <v/>
      </c>
      <c r="AI6445" s="147" t="str">
        <f t="shared" si="1211"/>
        <v/>
      </c>
      <c r="AJ6445" s="148" t="str">
        <f t="shared" si="1200"/>
        <v/>
      </c>
      <c r="AK6445" s="148" t="str">
        <f t="shared" si="1201"/>
        <v/>
      </c>
      <c r="AL6445" s="147" t="str">
        <f t="shared" si="1202"/>
        <v/>
      </c>
      <c r="AM6445" s="147" t="str">
        <f t="shared" si="1203"/>
        <v/>
      </c>
      <c r="AN6445" s="147" t="str">
        <f t="shared" si="1204"/>
        <v/>
      </c>
      <c r="AO6445" s="118"/>
    </row>
    <row r="6446" spans="1:41">
      <c r="A6446" s="118"/>
      <c r="B6446" s="118"/>
      <c r="C6446" s="118"/>
      <c r="D6446" s="118"/>
      <c r="E6446" s="118"/>
      <c r="F6446" s="118"/>
      <c r="G6446" s="118"/>
      <c r="H6446" s="118"/>
      <c r="I6446" s="118"/>
      <c r="J6446" s="118"/>
      <c r="K6446" s="118"/>
      <c r="L6446" s="118"/>
      <c r="M6446" s="118"/>
      <c r="N6446" s="118"/>
      <c r="O6446" s="143" t="str">
        <f>IF(H6446="","",(S6446/S6446)&amp;":"&amp;ROUND(AH6446/S6446,2))</f>
        <v/>
      </c>
      <c r="P6446" s="118"/>
      <c r="Q6446" s="118"/>
      <c r="R6446" s="143" t="str">
        <f>IF(H6446="","",(S6446/S6446)&amp;":"&amp;ROUND(AI6446/S6446,2))</f>
        <v/>
      </c>
      <c r="S6446" s="144" t="str">
        <f t="shared" si="1205"/>
        <v/>
      </c>
      <c r="T6446" s="145" t="str">
        <f t="shared" si="1206"/>
        <v/>
      </c>
      <c r="U6446" s="118"/>
      <c r="V6446" s="145" t="str">
        <f t="shared" si="1207"/>
        <v/>
      </c>
      <c r="W6446" s="144" t="str">
        <f t="shared" si="1208"/>
        <v/>
      </c>
      <c r="X6446" s="146" t="str">
        <f>IF(C6446="","",IF(OR(C6446="Trade",C6446="Multi Position"),(X6445+V6446),IF(C6446="Deposit",(X6445+AE6446),IF(C6446="Withdrawal",(X6445-AE6446)))))</f>
        <v/>
      </c>
      <c r="Y6446" s="145" t="str">
        <f t="shared" si="1209"/>
        <v/>
      </c>
      <c r="Z6446" s="118"/>
      <c r="AA6446" s="118"/>
      <c r="AB6446" s="118"/>
      <c r="AC6446" s="118"/>
      <c r="AD6446" s="118"/>
      <c r="AE6446" s="139"/>
      <c r="AF6446" s="118"/>
      <c r="AG6446" s="118"/>
      <c r="AH6446" s="147" t="str">
        <f t="shared" si="1210"/>
        <v/>
      </c>
      <c r="AI6446" s="147" t="str">
        <f t="shared" si="1211"/>
        <v/>
      </c>
      <c r="AJ6446" s="148" t="str">
        <f t="shared" si="1200"/>
        <v/>
      </c>
      <c r="AK6446" s="148" t="str">
        <f t="shared" si="1201"/>
        <v/>
      </c>
      <c r="AL6446" s="147" t="str">
        <f t="shared" si="1202"/>
        <v/>
      </c>
      <c r="AM6446" s="147" t="str">
        <f t="shared" si="1203"/>
        <v/>
      </c>
      <c r="AN6446" s="147" t="str">
        <f t="shared" si="1204"/>
        <v/>
      </c>
      <c r="AO6446" s="118"/>
    </row>
    <row r="6447" spans="1:41">
      <c r="A6447" s="118"/>
      <c r="B6447" s="118"/>
      <c r="C6447" s="118"/>
      <c r="D6447" s="118"/>
      <c r="E6447" s="118"/>
      <c r="F6447" s="118"/>
      <c r="G6447" s="118"/>
      <c r="H6447" s="118"/>
      <c r="I6447" s="118"/>
      <c r="J6447" s="118"/>
      <c r="K6447" s="118"/>
      <c r="L6447" s="118"/>
      <c r="M6447" s="118"/>
      <c r="N6447" s="118"/>
      <c r="O6447" s="143" t="str">
        <f>IF(H6447="","",(S6447/S6447)&amp;":"&amp;ROUND(AH6447/S6447,2))</f>
        <v/>
      </c>
      <c r="P6447" s="118"/>
      <c r="Q6447" s="118"/>
      <c r="R6447" s="143" t="str">
        <f>IF(H6447="","",(S6447/S6447)&amp;":"&amp;ROUND(AI6447/S6447,2))</f>
        <v/>
      </c>
      <c r="S6447" s="144" t="str">
        <f t="shared" si="1205"/>
        <v/>
      </c>
      <c r="T6447" s="145" t="str">
        <f t="shared" si="1206"/>
        <v/>
      </c>
      <c r="U6447" s="118"/>
      <c r="V6447" s="145" t="str">
        <f t="shared" si="1207"/>
        <v/>
      </c>
      <c r="W6447" s="144" t="str">
        <f t="shared" si="1208"/>
        <v/>
      </c>
      <c r="X6447" s="146" t="str">
        <f>IF(C6447="","",IF(OR(C6447="Trade",C6447="Multi Position"),(X6446+V6447),IF(C6447="Deposit",(X6446+AE6447),IF(C6447="Withdrawal",(X6446-AE6447)))))</f>
        <v/>
      </c>
      <c r="Y6447" s="145" t="str">
        <f t="shared" si="1209"/>
        <v/>
      </c>
      <c r="Z6447" s="118"/>
      <c r="AA6447" s="118"/>
      <c r="AB6447" s="118"/>
      <c r="AC6447" s="118"/>
      <c r="AD6447" s="118"/>
      <c r="AE6447" s="139"/>
      <c r="AF6447" s="118"/>
      <c r="AG6447" s="118"/>
      <c r="AH6447" s="147" t="str">
        <f t="shared" si="1210"/>
        <v/>
      </c>
      <c r="AI6447" s="147" t="str">
        <f t="shared" si="1211"/>
        <v/>
      </c>
      <c r="AJ6447" s="148" t="str">
        <f t="shared" si="1200"/>
        <v/>
      </c>
      <c r="AK6447" s="148" t="str">
        <f t="shared" si="1201"/>
        <v/>
      </c>
      <c r="AL6447" s="147" t="str">
        <f t="shared" si="1202"/>
        <v/>
      </c>
      <c r="AM6447" s="147" t="str">
        <f t="shared" si="1203"/>
        <v/>
      </c>
      <c r="AN6447" s="147" t="str">
        <f t="shared" si="1204"/>
        <v/>
      </c>
      <c r="AO6447" s="118"/>
    </row>
    <row r="6448" spans="1:41">
      <c r="A6448" s="118"/>
      <c r="B6448" s="118"/>
      <c r="C6448" s="118"/>
      <c r="D6448" s="118"/>
      <c r="E6448" s="118"/>
      <c r="F6448" s="118"/>
      <c r="G6448" s="118"/>
      <c r="H6448" s="118"/>
      <c r="I6448" s="118"/>
      <c r="J6448" s="118"/>
      <c r="K6448" s="118"/>
      <c r="L6448" s="118"/>
      <c r="M6448" s="118"/>
      <c r="N6448" s="118"/>
      <c r="O6448" s="143" t="str">
        <f>IF(H6448="","",(S6448/S6448)&amp;":"&amp;ROUND(AH6448/S6448,2))</f>
        <v/>
      </c>
      <c r="P6448" s="118"/>
      <c r="Q6448" s="118"/>
      <c r="R6448" s="143" t="str">
        <f>IF(H6448="","",(S6448/S6448)&amp;":"&amp;ROUND(AI6448/S6448,2))</f>
        <v/>
      </c>
      <c r="S6448" s="144" t="str">
        <f t="shared" si="1205"/>
        <v/>
      </c>
      <c r="T6448" s="145" t="str">
        <f t="shared" si="1206"/>
        <v/>
      </c>
      <c r="U6448" s="118"/>
      <c r="V6448" s="145" t="str">
        <f t="shared" si="1207"/>
        <v/>
      </c>
      <c r="W6448" s="144" t="str">
        <f t="shared" si="1208"/>
        <v/>
      </c>
      <c r="X6448" s="146" t="str">
        <f>IF(C6448="","",IF(OR(C6448="Trade",C6448="Multi Position"),(X6447+V6448),IF(C6448="Deposit",(X6447+AE6448),IF(C6448="Withdrawal",(X6447-AE6448)))))</f>
        <v/>
      </c>
      <c r="Y6448" s="145" t="str">
        <f t="shared" si="1209"/>
        <v/>
      </c>
      <c r="Z6448" s="118"/>
      <c r="AA6448" s="118"/>
      <c r="AB6448" s="118"/>
      <c r="AC6448" s="118"/>
      <c r="AD6448" s="118"/>
      <c r="AE6448" s="139"/>
      <c r="AF6448" s="118"/>
      <c r="AG6448" s="118"/>
      <c r="AH6448" s="147" t="str">
        <f t="shared" si="1210"/>
        <v/>
      </c>
      <c r="AI6448" s="147" t="str">
        <f t="shared" si="1211"/>
        <v/>
      </c>
      <c r="AJ6448" s="148" t="str">
        <f t="shared" si="1200"/>
        <v/>
      </c>
      <c r="AK6448" s="148" t="str">
        <f t="shared" si="1201"/>
        <v/>
      </c>
      <c r="AL6448" s="147" t="str">
        <f t="shared" si="1202"/>
        <v/>
      </c>
      <c r="AM6448" s="147" t="str">
        <f t="shared" si="1203"/>
        <v/>
      </c>
      <c r="AN6448" s="147" t="str">
        <f t="shared" si="1204"/>
        <v/>
      </c>
      <c r="AO6448" s="118"/>
    </row>
    <row r="6449" spans="1:41">
      <c r="A6449" s="118"/>
      <c r="B6449" s="118"/>
      <c r="C6449" s="118"/>
      <c r="D6449" s="118"/>
      <c r="E6449" s="118"/>
      <c r="F6449" s="118"/>
      <c r="G6449" s="118"/>
      <c r="H6449" s="118"/>
      <c r="I6449" s="118"/>
      <c r="J6449" s="118"/>
      <c r="K6449" s="118"/>
      <c r="L6449" s="118"/>
      <c r="M6449" s="118"/>
      <c r="N6449" s="118"/>
      <c r="O6449" s="143" t="str">
        <f>IF(H6449="","",(S6449/S6449)&amp;":"&amp;ROUND(AH6449/S6449,2))</f>
        <v/>
      </c>
      <c r="P6449" s="118"/>
      <c r="Q6449" s="118"/>
      <c r="R6449" s="143" t="str">
        <f>IF(H6449="","",(S6449/S6449)&amp;":"&amp;ROUND(AI6449/S6449,2))</f>
        <v/>
      </c>
      <c r="S6449" s="144" t="str">
        <f t="shared" si="1205"/>
        <v/>
      </c>
      <c r="T6449" s="145" t="str">
        <f t="shared" si="1206"/>
        <v/>
      </c>
      <c r="U6449" s="118"/>
      <c r="V6449" s="145" t="str">
        <f t="shared" si="1207"/>
        <v/>
      </c>
      <c r="W6449" s="144" t="str">
        <f t="shared" si="1208"/>
        <v/>
      </c>
      <c r="X6449" s="146" t="str">
        <f>IF(C6449="","",IF(OR(C6449="Trade",C6449="Multi Position"),(X6448+V6449),IF(C6449="Deposit",(X6448+AE6449),IF(C6449="Withdrawal",(X6448-AE6449)))))</f>
        <v/>
      </c>
      <c r="Y6449" s="145" t="str">
        <f t="shared" si="1209"/>
        <v/>
      </c>
      <c r="Z6449" s="118"/>
      <c r="AA6449" s="118"/>
      <c r="AB6449" s="118"/>
      <c r="AC6449" s="118"/>
      <c r="AD6449" s="118"/>
      <c r="AE6449" s="139"/>
      <c r="AF6449" s="118"/>
      <c r="AG6449" s="118"/>
      <c r="AH6449" s="147" t="str">
        <f t="shared" si="1210"/>
        <v/>
      </c>
      <c r="AI6449" s="147" t="str">
        <f t="shared" si="1211"/>
        <v/>
      </c>
      <c r="AJ6449" s="148" t="str">
        <f t="shared" si="1200"/>
        <v/>
      </c>
      <c r="AK6449" s="148" t="str">
        <f t="shared" si="1201"/>
        <v/>
      </c>
      <c r="AL6449" s="147" t="str">
        <f t="shared" si="1202"/>
        <v/>
      </c>
      <c r="AM6449" s="147" t="str">
        <f t="shared" si="1203"/>
        <v/>
      </c>
      <c r="AN6449" s="147" t="str">
        <f t="shared" si="1204"/>
        <v/>
      </c>
      <c r="AO6449" s="118"/>
    </row>
    <row r="6450" spans="1:41">
      <c r="A6450" s="118"/>
      <c r="B6450" s="118"/>
      <c r="C6450" s="118"/>
      <c r="D6450" s="118"/>
      <c r="E6450" s="118"/>
      <c r="F6450" s="118"/>
      <c r="G6450" s="118"/>
      <c r="H6450" s="118"/>
      <c r="I6450" s="118"/>
      <c r="J6450" s="118"/>
      <c r="K6450" s="118"/>
      <c r="L6450" s="118"/>
      <c r="M6450" s="118"/>
      <c r="N6450" s="118"/>
      <c r="O6450" s="143" t="str">
        <f>IF(H6450="","",(S6450/S6450)&amp;":"&amp;ROUND(AH6450/S6450,2))</f>
        <v/>
      </c>
      <c r="P6450" s="118"/>
      <c r="Q6450" s="118"/>
      <c r="R6450" s="143" t="str">
        <f>IF(H6450="","",(S6450/S6450)&amp;":"&amp;ROUND(AI6450/S6450,2))</f>
        <v/>
      </c>
      <c r="S6450" s="144" t="str">
        <f t="shared" si="1205"/>
        <v/>
      </c>
      <c r="T6450" s="145" t="str">
        <f t="shared" si="1206"/>
        <v/>
      </c>
      <c r="U6450" s="118"/>
      <c r="V6450" s="145" t="str">
        <f t="shared" si="1207"/>
        <v/>
      </c>
      <c r="W6450" s="144" t="str">
        <f t="shared" si="1208"/>
        <v/>
      </c>
      <c r="X6450" s="146" t="str">
        <f>IF(C6450="","",IF(OR(C6450="Trade",C6450="Multi Position"),(X6449+V6450),IF(C6450="Deposit",(X6449+AE6450),IF(C6450="Withdrawal",(X6449-AE6450)))))</f>
        <v/>
      </c>
      <c r="Y6450" s="145" t="str">
        <f t="shared" si="1209"/>
        <v/>
      </c>
      <c r="Z6450" s="118"/>
      <c r="AA6450" s="118"/>
      <c r="AB6450" s="118"/>
      <c r="AC6450" s="118"/>
      <c r="AD6450" s="118"/>
      <c r="AE6450" s="139"/>
      <c r="AF6450" s="118"/>
      <c r="AG6450" s="118"/>
      <c r="AH6450" s="147" t="str">
        <f t="shared" si="1210"/>
        <v/>
      </c>
      <c r="AI6450" s="147" t="str">
        <f t="shared" si="1211"/>
        <v/>
      </c>
      <c r="AJ6450" s="148" t="str">
        <f t="shared" si="1200"/>
        <v/>
      </c>
      <c r="AK6450" s="148" t="str">
        <f t="shared" si="1201"/>
        <v/>
      </c>
      <c r="AL6450" s="147" t="str">
        <f t="shared" si="1202"/>
        <v/>
      </c>
      <c r="AM6450" s="147" t="str">
        <f t="shared" si="1203"/>
        <v/>
      </c>
      <c r="AN6450" s="147" t="str">
        <f t="shared" si="1204"/>
        <v/>
      </c>
      <c r="AO6450" s="118"/>
    </row>
    <row r="6451" spans="1:41">
      <c r="A6451" s="118"/>
      <c r="B6451" s="118"/>
      <c r="C6451" s="118"/>
      <c r="D6451" s="118"/>
      <c r="E6451" s="118"/>
      <c r="F6451" s="118"/>
      <c r="G6451" s="118"/>
      <c r="H6451" s="118"/>
      <c r="I6451" s="118"/>
      <c r="J6451" s="118"/>
      <c r="K6451" s="118"/>
      <c r="L6451" s="118"/>
      <c r="M6451" s="118"/>
      <c r="N6451" s="118"/>
      <c r="O6451" s="143" t="str">
        <f>IF(H6451="","",(S6451/S6451)&amp;":"&amp;ROUND(AH6451/S6451,2))</f>
        <v/>
      </c>
      <c r="P6451" s="118"/>
      <c r="Q6451" s="118"/>
      <c r="R6451" s="143" t="str">
        <f>IF(H6451="","",(S6451/S6451)&amp;":"&amp;ROUND(AI6451/S6451,2))</f>
        <v/>
      </c>
      <c r="S6451" s="144" t="str">
        <f t="shared" si="1205"/>
        <v/>
      </c>
      <c r="T6451" s="145" t="str">
        <f t="shared" si="1206"/>
        <v/>
      </c>
      <c r="U6451" s="118"/>
      <c r="V6451" s="145" t="str">
        <f t="shared" si="1207"/>
        <v/>
      </c>
      <c r="W6451" s="144" t="str">
        <f t="shared" si="1208"/>
        <v/>
      </c>
      <c r="X6451" s="146" t="str">
        <f>IF(C6451="","",IF(OR(C6451="Trade",C6451="Multi Position"),(X6450+V6451),IF(C6451="Deposit",(X6450+AE6451),IF(C6451="Withdrawal",(X6450-AE6451)))))</f>
        <v/>
      </c>
      <c r="Y6451" s="145" t="str">
        <f t="shared" si="1209"/>
        <v/>
      </c>
      <c r="Z6451" s="118"/>
      <c r="AA6451" s="118"/>
      <c r="AB6451" s="118"/>
      <c r="AC6451" s="118"/>
      <c r="AD6451" s="118"/>
      <c r="AE6451" s="139"/>
      <c r="AF6451" s="118"/>
      <c r="AG6451" s="118"/>
      <c r="AH6451" s="147" t="str">
        <f t="shared" si="1210"/>
        <v/>
      </c>
      <c r="AI6451" s="147" t="str">
        <f t="shared" si="1211"/>
        <v/>
      </c>
      <c r="AJ6451" s="148" t="str">
        <f t="shared" si="1200"/>
        <v/>
      </c>
      <c r="AK6451" s="148" t="str">
        <f t="shared" si="1201"/>
        <v/>
      </c>
      <c r="AL6451" s="147" t="str">
        <f t="shared" si="1202"/>
        <v/>
      </c>
      <c r="AM6451" s="147" t="str">
        <f t="shared" si="1203"/>
        <v/>
      </c>
      <c r="AN6451" s="147" t="str">
        <f t="shared" si="1204"/>
        <v/>
      </c>
      <c r="AO6451" s="118"/>
    </row>
    <row r="6452" spans="1:41">
      <c r="A6452" s="118"/>
      <c r="B6452" s="118"/>
      <c r="C6452" s="118"/>
      <c r="D6452" s="118"/>
      <c r="E6452" s="118"/>
      <c r="F6452" s="118"/>
      <c r="G6452" s="118"/>
      <c r="H6452" s="118"/>
      <c r="I6452" s="118"/>
      <c r="J6452" s="118"/>
      <c r="K6452" s="118"/>
      <c r="L6452" s="118"/>
      <c r="M6452" s="118"/>
      <c r="N6452" s="118"/>
      <c r="O6452" s="143" t="str">
        <f>IF(H6452="","",(S6452/S6452)&amp;":"&amp;ROUND(AH6452/S6452,2))</f>
        <v/>
      </c>
      <c r="P6452" s="118"/>
      <c r="Q6452" s="118"/>
      <c r="R6452" s="143" t="str">
        <f>IF(H6452="","",(S6452/S6452)&amp;":"&amp;ROUND(AI6452/S6452,2))</f>
        <v/>
      </c>
      <c r="S6452" s="144" t="str">
        <f t="shared" si="1205"/>
        <v/>
      </c>
      <c r="T6452" s="145" t="str">
        <f t="shared" si="1206"/>
        <v/>
      </c>
      <c r="U6452" s="118"/>
      <c r="V6452" s="145" t="str">
        <f t="shared" si="1207"/>
        <v/>
      </c>
      <c r="W6452" s="144" t="str">
        <f t="shared" si="1208"/>
        <v/>
      </c>
      <c r="X6452" s="146" t="str">
        <f>IF(C6452="","",IF(OR(C6452="Trade",C6452="Multi Position"),(X6451+V6452),IF(C6452="Deposit",(X6451+AE6452),IF(C6452="Withdrawal",(X6451-AE6452)))))</f>
        <v/>
      </c>
      <c r="Y6452" s="145" t="str">
        <f t="shared" si="1209"/>
        <v/>
      </c>
      <c r="Z6452" s="118"/>
      <c r="AA6452" s="118"/>
      <c r="AB6452" s="118"/>
      <c r="AC6452" s="118"/>
      <c r="AD6452" s="118"/>
      <c r="AE6452" s="139"/>
      <c r="AF6452" s="118"/>
      <c r="AG6452" s="118"/>
      <c r="AH6452" s="147" t="str">
        <f t="shared" si="1210"/>
        <v/>
      </c>
      <c r="AI6452" s="147" t="str">
        <f t="shared" si="1211"/>
        <v/>
      </c>
      <c r="AJ6452" s="148" t="str">
        <f t="shared" si="1200"/>
        <v/>
      </c>
      <c r="AK6452" s="148" t="str">
        <f t="shared" si="1201"/>
        <v/>
      </c>
      <c r="AL6452" s="147" t="str">
        <f t="shared" si="1202"/>
        <v/>
      </c>
      <c r="AM6452" s="147" t="str">
        <f t="shared" si="1203"/>
        <v/>
      </c>
      <c r="AN6452" s="147" t="str">
        <f t="shared" si="1204"/>
        <v/>
      </c>
      <c r="AO6452" s="118"/>
    </row>
    <row r="6453" spans="1:41">
      <c r="A6453" s="118"/>
      <c r="B6453" s="118"/>
      <c r="C6453" s="118"/>
      <c r="D6453" s="118"/>
      <c r="E6453" s="118"/>
      <c r="F6453" s="118"/>
      <c r="G6453" s="118"/>
      <c r="H6453" s="118"/>
      <c r="I6453" s="118"/>
      <c r="J6453" s="118"/>
      <c r="K6453" s="118"/>
      <c r="L6453" s="118"/>
      <c r="M6453" s="118"/>
      <c r="N6453" s="118"/>
      <c r="O6453" s="143" t="str">
        <f>IF(H6453="","",(S6453/S6453)&amp;":"&amp;ROUND(AH6453/S6453,2))</f>
        <v/>
      </c>
      <c r="P6453" s="118"/>
      <c r="Q6453" s="118"/>
      <c r="R6453" s="143" t="str">
        <f>IF(H6453="","",(S6453/S6453)&amp;":"&amp;ROUND(AI6453/S6453,2))</f>
        <v/>
      </c>
      <c r="S6453" s="144" t="str">
        <f t="shared" si="1205"/>
        <v/>
      </c>
      <c r="T6453" s="145" t="str">
        <f t="shared" si="1206"/>
        <v/>
      </c>
      <c r="U6453" s="118"/>
      <c r="V6453" s="145" t="str">
        <f t="shared" si="1207"/>
        <v/>
      </c>
      <c r="W6453" s="144" t="str">
        <f t="shared" si="1208"/>
        <v/>
      </c>
      <c r="X6453" s="146" t="str">
        <f>IF(C6453="","",IF(OR(C6453="Trade",C6453="Multi Position"),(X6452+V6453),IF(C6453="Deposit",(X6452+AE6453),IF(C6453="Withdrawal",(X6452-AE6453)))))</f>
        <v/>
      </c>
      <c r="Y6453" s="145" t="str">
        <f t="shared" si="1209"/>
        <v/>
      </c>
      <c r="Z6453" s="118"/>
      <c r="AA6453" s="118"/>
      <c r="AB6453" s="118"/>
      <c r="AC6453" s="118"/>
      <c r="AD6453" s="118"/>
      <c r="AE6453" s="139"/>
      <c r="AF6453" s="118"/>
      <c r="AG6453" s="118"/>
      <c r="AH6453" s="147" t="str">
        <f t="shared" si="1210"/>
        <v/>
      </c>
      <c r="AI6453" s="147" t="str">
        <f t="shared" si="1211"/>
        <v/>
      </c>
      <c r="AJ6453" s="148" t="str">
        <f t="shared" si="1200"/>
        <v/>
      </c>
      <c r="AK6453" s="148" t="str">
        <f t="shared" si="1201"/>
        <v/>
      </c>
      <c r="AL6453" s="147" t="str">
        <f t="shared" si="1202"/>
        <v/>
      </c>
      <c r="AM6453" s="147" t="str">
        <f t="shared" si="1203"/>
        <v/>
      </c>
      <c r="AN6453" s="147" t="str">
        <f t="shared" si="1204"/>
        <v/>
      </c>
      <c r="AO6453" s="118"/>
    </row>
    <row r="6454" spans="1:41">
      <c r="A6454" s="118"/>
      <c r="B6454" s="118"/>
      <c r="C6454" s="118"/>
      <c r="D6454" s="118"/>
      <c r="E6454" s="118"/>
      <c r="F6454" s="118"/>
      <c r="G6454" s="118"/>
      <c r="H6454" s="118"/>
      <c r="I6454" s="118"/>
      <c r="J6454" s="118"/>
      <c r="K6454" s="118"/>
      <c r="L6454" s="118"/>
      <c r="M6454" s="118"/>
      <c r="N6454" s="118"/>
      <c r="O6454" s="143" t="str">
        <f>IF(H6454="","",(S6454/S6454)&amp;":"&amp;ROUND(AH6454/S6454,2))</f>
        <v/>
      </c>
      <c r="P6454" s="118"/>
      <c r="Q6454" s="118"/>
      <c r="R6454" s="143" t="str">
        <f>IF(H6454="","",(S6454/S6454)&amp;":"&amp;ROUND(AI6454/S6454,2))</f>
        <v/>
      </c>
      <c r="S6454" s="144" t="str">
        <f t="shared" si="1205"/>
        <v/>
      </c>
      <c r="T6454" s="145" t="str">
        <f t="shared" si="1206"/>
        <v/>
      </c>
      <c r="U6454" s="118"/>
      <c r="V6454" s="145" t="str">
        <f t="shared" si="1207"/>
        <v/>
      </c>
      <c r="W6454" s="144" t="str">
        <f t="shared" si="1208"/>
        <v/>
      </c>
      <c r="X6454" s="146" t="str">
        <f>IF(C6454="","",IF(OR(C6454="Trade",C6454="Multi Position"),(X6453+V6454),IF(C6454="Deposit",(X6453+AE6454),IF(C6454="Withdrawal",(X6453-AE6454)))))</f>
        <v/>
      </c>
      <c r="Y6454" s="145" t="str">
        <f t="shared" si="1209"/>
        <v/>
      </c>
      <c r="Z6454" s="118"/>
      <c r="AA6454" s="118"/>
      <c r="AB6454" s="118"/>
      <c r="AC6454" s="118"/>
      <c r="AD6454" s="118"/>
      <c r="AE6454" s="139"/>
      <c r="AF6454" s="118"/>
      <c r="AG6454" s="118"/>
      <c r="AH6454" s="147" t="str">
        <f t="shared" si="1210"/>
        <v/>
      </c>
      <c r="AI6454" s="147" t="str">
        <f t="shared" si="1211"/>
        <v/>
      </c>
      <c r="AJ6454" s="148" t="str">
        <f t="shared" si="1200"/>
        <v/>
      </c>
      <c r="AK6454" s="148" t="str">
        <f t="shared" si="1201"/>
        <v/>
      </c>
      <c r="AL6454" s="147" t="str">
        <f t="shared" si="1202"/>
        <v/>
      </c>
      <c r="AM6454" s="147" t="str">
        <f t="shared" si="1203"/>
        <v/>
      </c>
      <c r="AN6454" s="147" t="str">
        <f t="shared" si="1204"/>
        <v/>
      </c>
      <c r="AO6454" s="118"/>
    </row>
    <row r="6455" spans="1:41">
      <c r="A6455" s="118"/>
      <c r="B6455" s="118"/>
      <c r="C6455" s="118"/>
      <c r="D6455" s="118"/>
      <c r="E6455" s="118"/>
      <c r="F6455" s="118"/>
      <c r="G6455" s="118"/>
      <c r="H6455" s="118"/>
      <c r="I6455" s="118"/>
      <c r="J6455" s="118"/>
      <c r="K6455" s="118"/>
      <c r="L6455" s="118"/>
      <c r="M6455" s="118"/>
      <c r="N6455" s="118"/>
      <c r="O6455" s="143" t="str">
        <f>IF(H6455="","",(S6455/S6455)&amp;":"&amp;ROUND(AH6455/S6455,2))</f>
        <v/>
      </c>
      <c r="P6455" s="118"/>
      <c r="Q6455" s="118"/>
      <c r="R6455" s="143" t="str">
        <f>IF(H6455="","",(S6455/S6455)&amp;":"&amp;ROUND(AI6455/S6455,2))</f>
        <v/>
      </c>
      <c r="S6455" s="144" t="str">
        <f t="shared" si="1205"/>
        <v/>
      </c>
      <c r="T6455" s="145" t="str">
        <f t="shared" si="1206"/>
        <v/>
      </c>
      <c r="U6455" s="118"/>
      <c r="V6455" s="145" t="str">
        <f t="shared" si="1207"/>
        <v/>
      </c>
      <c r="W6455" s="144" t="str">
        <f t="shared" si="1208"/>
        <v/>
      </c>
      <c r="X6455" s="146" t="str">
        <f>IF(C6455="","",IF(OR(C6455="Trade",C6455="Multi Position"),(X6454+V6455),IF(C6455="Deposit",(X6454+AE6455),IF(C6455="Withdrawal",(X6454-AE6455)))))</f>
        <v/>
      </c>
      <c r="Y6455" s="145" t="str">
        <f t="shared" si="1209"/>
        <v/>
      </c>
      <c r="Z6455" s="118"/>
      <c r="AA6455" s="118"/>
      <c r="AB6455" s="118"/>
      <c r="AC6455" s="118"/>
      <c r="AD6455" s="118"/>
      <c r="AE6455" s="139"/>
      <c r="AF6455" s="118"/>
      <c r="AG6455" s="118"/>
      <c r="AH6455" s="147" t="str">
        <f t="shared" si="1210"/>
        <v/>
      </c>
      <c r="AI6455" s="147" t="str">
        <f t="shared" si="1211"/>
        <v/>
      </c>
      <c r="AJ6455" s="148" t="str">
        <f t="shared" si="1200"/>
        <v/>
      </c>
      <c r="AK6455" s="148" t="str">
        <f t="shared" si="1201"/>
        <v/>
      </c>
      <c r="AL6455" s="147" t="str">
        <f t="shared" si="1202"/>
        <v/>
      </c>
      <c r="AM6455" s="147" t="str">
        <f t="shared" si="1203"/>
        <v/>
      </c>
      <c r="AN6455" s="147" t="str">
        <f t="shared" si="1204"/>
        <v/>
      </c>
      <c r="AO6455" s="118"/>
    </row>
    <row r="6456" spans="1:41">
      <c r="A6456" s="118"/>
      <c r="B6456" s="118"/>
      <c r="C6456" s="118"/>
      <c r="D6456" s="118"/>
      <c r="E6456" s="118"/>
      <c r="F6456" s="118"/>
      <c r="G6456" s="118"/>
      <c r="H6456" s="118"/>
      <c r="I6456" s="118"/>
      <c r="J6456" s="118"/>
      <c r="K6456" s="118"/>
      <c r="L6456" s="118"/>
      <c r="M6456" s="118"/>
      <c r="N6456" s="118"/>
      <c r="O6456" s="143" t="str">
        <f>IF(H6456="","",(S6456/S6456)&amp;":"&amp;ROUND(AH6456/S6456,2))</f>
        <v/>
      </c>
      <c r="P6456" s="118"/>
      <c r="Q6456" s="118"/>
      <c r="R6456" s="143" t="str">
        <f>IF(H6456="","",(S6456/S6456)&amp;":"&amp;ROUND(AI6456/S6456,2))</f>
        <v/>
      </c>
      <c r="S6456" s="144" t="str">
        <f t="shared" si="1205"/>
        <v/>
      </c>
      <c r="T6456" s="145" t="str">
        <f t="shared" si="1206"/>
        <v/>
      </c>
      <c r="U6456" s="118"/>
      <c r="V6456" s="145" t="str">
        <f t="shared" si="1207"/>
        <v/>
      </c>
      <c r="W6456" s="144" t="str">
        <f t="shared" si="1208"/>
        <v/>
      </c>
      <c r="X6456" s="146" t="str">
        <f>IF(C6456="","",IF(OR(C6456="Trade",C6456="Multi Position"),(X6455+V6456),IF(C6456="Deposit",(X6455+AE6456),IF(C6456="Withdrawal",(X6455-AE6456)))))</f>
        <v/>
      </c>
      <c r="Y6456" s="145" t="str">
        <f t="shared" si="1209"/>
        <v/>
      </c>
      <c r="Z6456" s="118"/>
      <c r="AA6456" s="118"/>
      <c r="AB6456" s="118"/>
      <c r="AC6456" s="118"/>
      <c r="AD6456" s="118"/>
      <c r="AE6456" s="139"/>
      <c r="AF6456" s="118"/>
      <c r="AG6456" s="118"/>
      <c r="AH6456" s="147" t="str">
        <f t="shared" si="1210"/>
        <v/>
      </c>
      <c r="AI6456" s="147" t="str">
        <f t="shared" si="1211"/>
        <v/>
      </c>
      <c r="AJ6456" s="148" t="str">
        <f t="shared" si="1200"/>
        <v/>
      </c>
      <c r="AK6456" s="148" t="str">
        <f t="shared" si="1201"/>
        <v/>
      </c>
      <c r="AL6456" s="147" t="str">
        <f t="shared" si="1202"/>
        <v/>
      </c>
      <c r="AM6456" s="147" t="str">
        <f t="shared" si="1203"/>
        <v/>
      </c>
      <c r="AN6456" s="147" t="str">
        <f t="shared" si="1204"/>
        <v/>
      </c>
      <c r="AO6456" s="118"/>
    </row>
    <row r="6457" spans="1:41">
      <c r="A6457" s="118"/>
      <c r="B6457" s="118"/>
      <c r="C6457" s="118"/>
      <c r="D6457" s="118"/>
      <c r="E6457" s="118"/>
      <c r="F6457" s="118"/>
      <c r="G6457" s="118"/>
      <c r="H6457" s="118"/>
      <c r="I6457" s="118"/>
      <c r="J6457" s="118"/>
      <c r="K6457" s="118"/>
      <c r="L6457" s="118"/>
      <c r="M6457" s="118"/>
      <c r="N6457" s="118"/>
      <c r="O6457" s="143" t="str">
        <f>IF(H6457="","",(S6457/S6457)&amp;":"&amp;ROUND(AH6457/S6457,2))</f>
        <v/>
      </c>
      <c r="P6457" s="118"/>
      <c r="Q6457" s="118"/>
      <c r="R6457" s="143" t="str">
        <f>IF(H6457="","",(S6457/S6457)&amp;":"&amp;ROUND(AI6457/S6457,2))</f>
        <v/>
      </c>
      <c r="S6457" s="144" t="str">
        <f t="shared" si="1205"/>
        <v/>
      </c>
      <c r="T6457" s="145" t="str">
        <f t="shared" si="1206"/>
        <v/>
      </c>
      <c r="U6457" s="118"/>
      <c r="V6457" s="145" t="str">
        <f t="shared" si="1207"/>
        <v/>
      </c>
      <c r="W6457" s="144" t="str">
        <f t="shared" si="1208"/>
        <v/>
      </c>
      <c r="X6457" s="146" t="str">
        <f>IF(C6457="","",IF(OR(C6457="Trade",C6457="Multi Position"),(X6456+V6457),IF(C6457="Deposit",(X6456+AE6457),IF(C6457="Withdrawal",(X6456-AE6457)))))</f>
        <v/>
      </c>
      <c r="Y6457" s="145" t="str">
        <f t="shared" si="1209"/>
        <v/>
      </c>
      <c r="Z6457" s="118"/>
      <c r="AA6457" s="118"/>
      <c r="AB6457" s="118"/>
      <c r="AC6457" s="118"/>
      <c r="AD6457" s="118"/>
      <c r="AE6457" s="139"/>
      <c r="AF6457" s="118"/>
      <c r="AG6457" s="118"/>
      <c r="AH6457" s="147" t="str">
        <f t="shared" si="1210"/>
        <v/>
      </c>
      <c r="AI6457" s="147" t="str">
        <f t="shared" si="1211"/>
        <v/>
      </c>
      <c r="AJ6457" s="148" t="str">
        <f t="shared" si="1200"/>
        <v/>
      </c>
      <c r="AK6457" s="148" t="str">
        <f t="shared" si="1201"/>
        <v/>
      </c>
      <c r="AL6457" s="147" t="str">
        <f t="shared" si="1202"/>
        <v/>
      </c>
      <c r="AM6457" s="147" t="str">
        <f t="shared" si="1203"/>
        <v/>
      </c>
      <c r="AN6457" s="147" t="str">
        <f t="shared" si="1204"/>
        <v/>
      </c>
      <c r="AO6457" s="118"/>
    </row>
    <row r="6458" spans="1:41">
      <c r="A6458" s="118"/>
      <c r="B6458" s="118"/>
      <c r="C6458" s="118"/>
      <c r="D6458" s="118"/>
      <c r="E6458" s="118"/>
      <c r="F6458" s="118"/>
      <c r="G6458" s="118"/>
      <c r="H6458" s="118"/>
      <c r="I6458" s="118"/>
      <c r="J6458" s="118"/>
      <c r="K6458" s="118"/>
      <c r="L6458" s="118"/>
      <c r="M6458" s="118"/>
      <c r="N6458" s="118"/>
      <c r="O6458" s="143" t="str">
        <f>IF(H6458="","",(S6458/S6458)&amp;":"&amp;ROUND(AH6458/S6458,2))</f>
        <v/>
      </c>
      <c r="P6458" s="118"/>
      <c r="Q6458" s="118"/>
      <c r="R6458" s="143" t="str">
        <f>IF(H6458="","",(S6458/S6458)&amp;":"&amp;ROUND(AI6458/S6458,2))</f>
        <v/>
      </c>
      <c r="S6458" s="144" t="str">
        <f t="shared" si="1205"/>
        <v/>
      </c>
      <c r="T6458" s="145" t="str">
        <f t="shared" si="1206"/>
        <v/>
      </c>
      <c r="U6458" s="118"/>
      <c r="V6458" s="145" t="str">
        <f t="shared" si="1207"/>
        <v/>
      </c>
      <c r="W6458" s="144" t="str">
        <f t="shared" si="1208"/>
        <v/>
      </c>
      <c r="X6458" s="146" t="str">
        <f>IF(C6458="","",IF(OR(C6458="Trade",C6458="Multi Position"),(X6457+V6458),IF(C6458="Deposit",(X6457+AE6458),IF(C6458="Withdrawal",(X6457-AE6458)))))</f>
        <v/>
      </c>
      <c r="Y6458" s="145" t="str">
        <f t="shared" si="1209"/>
        <v/>
      </c>
      <c r="Z6458" s="118"/>
      <c r="AA6458" s="118"/>
      <c r="AB6458" s="118"/>
      <c r="AC6458" s="118"/>
      <c r="AD6458" s="118"/>
      <c r="AE6458" s="139"/>
      <c r="AF6458" s="118"/>
      <c r="AG6458" s="118"/>
      <c r="AH6458" s="147" t="str">
        <f t="shared" si="1210"/>
        <v/>
      </c>
      <c r="AI6458" s="147" t="str">
        <f t="shared" si="1211"/>
        <v/>
      </c>
      <c r="AJ6458" s="148" t="str">
        <f t="shared" si="1200"/>
        <v/>
      </c>
      <c r="AK6458" s="148" t="str">
        <f t="shared" si="1201"/>
        <v/>
      </c>
      <c r="AL6458" s="147" t="str">
        <f t="shared" si="1202"/>
        <v/>
      </c>
      <c r="AM6458" s="147" t="str">
        <f t="shared" si="1203"/>
        <v/>
      </c>
      <c r="AN6458" s="147" t="str">
        <f t="shared" si="1204"/>
        <v/>
      </c>
      <c r="AO6458" s="118"/>
    </row>
    <row r="6459" spans="1:41">
      <c r="A6459" s="118"/>
      <c r="B6459" s="118"/>
      <c r="C6459" s="118"/>
      <c r="D6459" s="118"/>
      <c r="E6459" s="118"/>
      <c r="F6459" s="118"/>
      <c r="G6459" s="118"/>
      <c r="H6459" s="118"/>
      <c r="I6459" s="118"/>
      <c r="J6459" s="118"/>
      <c r="K6459" s="118"/>
      <c r="L6459" s="118"/>
      <c r="M6459" s="118"/>
      <c r="N6459" s="118"/>
      <c r="O6459" s="143" t="str">
        <f>IF(H6459="","",(S6459/S6459)&amp;":"&amp;ROUND(AH6459/S6459,2))</f>
        <v/>
      </c>
      <c r="P6459" s="118"/>
      <c r="Q6459" s="118"/>
      <c r="R6459" s="143" t="str">
        <f>IF(H6459="","",(S6459/S6459)&amp;":"&amp;ROUND(AI6459/S6459,2))</f>
        <v/>
      </c>
      <c r="S6459" s="144" t="str">
        <f t="shared" si="1205"/>
        <v/>
      </c>
      <c r="T6459" s="145" t="str">
        <f t="shared" si="1206"/>
        <v/>
      </c>
      <c r="U6459" s="118"/>
      <c r="V6459" s="145" t="str">
        <f t="shared" si="1207"/>
        <v/>
      </c>
      <c r="W6459" s="144" t="str">
        <f t="shared" si="1208"/>
        <v/>
      </c>
      <c r="X6459" s="146" t="str">
        <f>IF(C6459="","",IF(OR(C6459="Trade",C6459="Multi Position"),(X6458+V6459),IF(C6459="Deposit",(X6458+AE6459),IF(C6459="Withdrawal",(X6458-AE6459)))))</f>
        <v/>
      </c>
      <c r="Y6459" s="145" t="str">
        <f t="shared" si="1209"/>
        <v/>
      </c>
      <c r="Z6459" s="118"/>
      <c r="AA6459" s="118"/>
      <c r="AB6459" s="118"/>
      <c r="AC6459" s="118"/>
      <c r="AD6459" s="118"/>
      <c r="AE6459" s="139"/>
      <c r="AF6459" s="118"/>
      <c r="AG6459" s="118"/>
      <c r="AH6459" s="147" t="str">
        <f t="shared" si="1210"/>
        <v/>
      </c>
      <c r="AI6459" s="147" t="str">
        <f t="shared" si="1211"/>
        <v/>
      </c>
      <c r="AJ6459" s="148" t="str">
        <f t="shared" si="1200"/>
        <v/>
      </c>
      <c r="AK6459" s="148" t="str">
        <f t="shared" si="1201"/>
        <v/>
      </c>
      <c r="AL6459" s="147" t="str">
        <f t="shared" si="1202"/>
        <v/>
      </c>
      <c r="AM6459" s="147" t="str">
        <f t="shared" si="1203"/>
        <v/>
      </c>
      <c r="AN6459" s="147" t="str">
        <f t="shared" si="1204"/>
        <v/>
      </c>
      <c r="AO6459" s="118"/>
    </row>
    <row r="6460" spans="1:41">
      <c r="A6460" s="118"/>
      <c r="B6460" s="118"/>
      <c r="C6460" s="118"/>
      <c r="D6460" s="118"/>
      <c r="E6460" s="118"/>
      <c r="F6460" s="118"/>
      <c r="G6460" s="118"/>
      <c r="H6460" s="118"/>
      <c r="I6460" s="118"/>
      <c r="J6460" s="118"/>
      <c r="K6460" s="118"/>
      <c r="L6460" s="118"/>
      <c r="M6460" s="118"/>
      <c r="N6460" s="118"/>
      <c r="O6460" s="143" t="str">
        <f>IF(H6460="","",(S6460/S6460)&amp;":"&amp;ROUND(AH6460/S6460,2))</f>
        <v/>
      </c>
      <c r="P6460" s="118"/>
      <c r="Q6460" s="118"/>
      <c r="R6460" s="143" t="str">
        <f>IF(H6460="","",(S6460/S6460)&amp;":"&amp;ROUND(AI6460/S6460,2))</f>
        <v/>
      </c>
      <c r="S6460" s="144" t="str">
        <f t="shared" si="1205"/>
        <v/>
      </c>
      <c r="T6460" s="145" t="str">
        <f t="shared" si="1206"/>
        <v/>
      </c>
      <c r="U6460" s="118"/>
      <c r="V6460" s="145" t="str">
        <f t="shared" si="1207"/>
        <v/>
      </c>
      <c r="W6460" s="144" t="str">
        <f t="shared" si="1208"/>
        <v/>
      </c>
      <c r="X6460" s="146" t="str">
        <f>IF(C6460="","",IF(OR(C6460="Trade",C6460="Multi Position"),(X6459+V6460),IF(C6460="Deposit",(X6459+AE6460),IF(C6460="Withdrawal",(X6459-AE6460)))))</f>
        <v/>
      </c>
      <c r="Y6460" s="145" t="str">
        <f t="shared" si="1209"/>
        <v/>
      </c>
      <c r="Z6460" s="118"/>
      <c r="AA6460" s="118"/>
      <c r="AB6460" s="118"/>
      <c r="AC6460" s="118"/>
      <c r="AD6460" s="118"/>
      <c r="AE6460" s="139"/>
      <c r="AF6460" s="118"/>
      <c r="AG6460" s="118"/>
      <c r="AH6460" s="147" t="str">
        <f t="shared" si="1210"/>
        <v/>
      </c>
      <c r="AI6460" s="147" t="str">
        <f t="shared" si="1211"/>
        <v/>
      </c>
      <c r="AJ6460" s="148" t="str">
        <f t="shared" si="1200"/>
        <v/>
      </c>
      <c r="AK6460" s="148" t="str">
        <f t="shared" si="1201"/>
        <v/>
      </c>
      <c r="AL6460" s="147" t="str">
        <f t="shared" si="1202"/>
        <v/>
      </c>
      <c r="AM6460" s="147" t="str">
        <f t="shared" si="1203"/>
        <v/>
      </c>
      <c r="AN6460" s="147" t="str">
        <f t="shared" si="1204"/>
        <v/>
      </c>
      <c r="AO6460" s="118"/>
    </row>
    <row r="6461" spans="1:41">
      <c r="A6461" s="118"/>
      <c r="B6461" s="118"/>
      <c r="C6461" s="118"/>
      <c r="D6461" s="118"/>
      <c r="E6461" s="118"/>
      <c r="F6461" s="118"/>
      <c r="G6461" s="118"/>
      <c r="H6461" s="118"/>
      <c r="I6461" s="118"/>
      <c r="J6461" s="118"/>
      <c r="K6461" s="118"/>
      <c r="L6461" s="118"/>
      <c r="M6461" s="118"/>
      <c r="N6461" s="118"/>
      <c r="O6461" s="143" t="str">
        <f>IF(H6461="","",(S6461/S6461)&amp;":"&amp;ROUND(AH6461/S6461,2))</f>
        <v/>
      </c>
      <c r="P6461" s="118"/>
      <c r="Q6461" s="118"/>
      <c r="R6461" s="143" t="str">
        <f>IF(H6461="","",(S6461/S6461)&amp;":"&amp;ROUND(AI6461/S6461,2))</f>
        <v/>
      </c>
      <c r="S6461" s="144" t="str">
        <f t="shared" si="1205"/>
        <v/>
      </c>
      <c r="T6461" s="145" t="str">
        <f t="shared" si="1206"/>
        <v/>
      </c>
      <c r="U6461" s="118"/>
      <c r="V6461" s="145" t="str">
        <f t="shared" si="1207"/>
        <v/>
      </c>
      <c r="W6461" s="144" t="str">
        <f t="shared" si="1208"/>
        <v/>
      </c>
      <c r="X6461" s="146" t="str">
        <f>IF(C6461="","",IF(OR(C6461="Trade",C6461="Multi Position"),(X6460+V6461),IF(C6461="Deposit",(X6460+AE6461),IF(C6461="Withdrawal",(X6460-AE6461)))))</f>
        <v/>
      </c>
      <c r="Y6461" s="145" t="str">
        <f t="shared" si="1209"/>
        <v/>
      </c>
      <c r="Z6461" s="118"/>
      <c r="AA6461" s="118"/>
      <c r="AB6461" s="118"/>
      <c r="AC6461" s="118"/>
      <c r="AD6461" s="118"/>
      <c r="AE6461" s="139"/>
      <c r="AF6461" s="118"/>
      <c r="AG6461" s="118"/>
      <c r="AH6461" s="147" t="str">
        <f t="shared" si="1210"/>
        <v/>
      </c>
      <c r="AI6461" s="147" t="str">
        <f t="shared" si="1211"/>
        <v/>
      </c>
      <c r="AJ6461" s="148" t="str">
        <f t="shared" si="1200"/>
        <v/>
      </c>
      <c r="AK6461" s="148" t="str">
        <f t="shared" si="1201"/>
        <v/>
      </c>
      <c r="AL6461" s="147" t="str">
        <f t="shared" si="1202"/>
        <v/>
      </c>
      <c r="AM6461" s="147" t="str">
        <f t="shared" si="1203"/>
        <v/>
      </c>
      <c r="AN6461" s="147" t="str">
        <f t="shared" si="1204"/>
        <v/>
      </c>
      <c r="AO6461" s="118"/>
    </row>
    <row r="6462" spans="1:41">
      <c r="A6462" s="118"/>
      <c r="B6462" s="118"/>
      <c r="C6462" s="118"/>
      <c r="D6462" s="118"/>
      <c r="E6462" s="118"/>
      <c r="F6462" s="118"/>
      <c r="G6462" s="118"/>
      <c r="H6462" s="118"/>
      <c r="I6462" s="118"/>
      <c r="J6462" s="118"/>
      <c r="K6462" s="118"/>
      <c r="L6462" s="118"/>
      <c r="M6462" s="118"/>
      <c r="N6462" s="118"/>
      <c r="O6462" s="143" t="str">
        <f>IF(H6462="","",(S6462/S6462)&amp;":"&amp;ROUND(AH6462/S6462,2))</f>
        <v/>
      </c>
      <c r="P6462" s="118"/>
      <c r="Q6462" s="118"/>
      <c r="R6462" s="143" t="str">
        <f>IF(H6462="","",(S6462/S6462)&amp;":"&amp;ROUND(AI6462/S6462,2))</f>
        <v/>
      </c>
      <c r="S6462" s="144" t="str">
        <f t="shared" si="1205"/>
        <v/>
      </c>
      <c r="T6462" s="145" t="str">
        <f t="shared" si="1206"/>
        <v/>
      </c>
      <c r="U6462" s="118"/>
      <c r="V6462" s="145" t="str">
        <f t="shared" si="1207"/>
        <v/>
      </c>
      <c r="W6462" s="144" t="str">
        <f t="shared" si="1208"/>
        <v/>
      </c>
      <c r="X6462" s="146" t="str">
        <f>IF(C6462="","",IF(OR(C6462="Trade",C6462="Multi Position"),(X6461+V6462),IF(C6462="Deposit",(X6461+AE6462),IF(C6462="Withdrawal",(X6461-AE6462)))))</f>
        <v/>
      </c>
      <c r="Y6462" s="145" t="str">
        <f t="shared" si="1209"/>
        <v/>
      </c>
      <c r="Z6462" s="118"/>
      <c r="AA6462" s="118"/>
      <c r="AB6462" s="118"/>
      <c r="AC6462" s="118"/>
      <c r="AD6462" s="118"/>
      <c r="AE6462" s="139"/>
      <c r="AF6462" s="118"/>
      <c r="AG6462" s="118"/>
      <c r="AH6462" s="147" t="str">
        <f t="shared" si="1210"/>
        <v/>
      </c>
      <c r="AI6462" s="147" t="str">
        <f t="shared" si="1211"/>
        <v/>
      </c>
      <c r="AJ6462" s="148" t="str">
        <f t="shared" si="1200"/>
        <v/>
      </c>
      <c r="AK6462" s="148" t="str">
        <f t="shared" si="1201"/>
        <v/>
      </c>
      <c r="AL6462" s="147" t="str">
        <f t="shared" si="1202"/>
        <v/>
      </c>
      <c r="AM6462" s="147" t="str">
        <f t="shared" si="1203"/>
        <v/>
      </c>
      <c r="AN6462" s="147" t="str">
        <f t="shared" si="1204"/>
        <v/>
      </c>
      <c r="AO6462" s="118"/>
    </row>
    <row r="6463" spans="1:41">
      <c r="A6463" s="118"/>
      <c r="B6463" s="118"/>
      <c r="C6463" s="118"/>
      <c r="D6463" s="118"/>
      <c r="E6463" s="118"/>
      <c r="F6463" s="118"/>
      <c r="G6463" s="118"/>
      <c r="H6463" s="118"/>
      <c r="I6463" s="118"/>
      <c r="J6463" s="118"/>
      <c r="K6463" s="118"/>
      <c r="L6463" s="118"/>
      <c r="M6463" s="118"/>
      <c r="N6463" s="118"/>
      <c r="O6463" s="143" t="str">
        <f>IF(H6463="","",(S6463/S6463)&amp;":"&amp;ROUND(AH6463/S6463,2))</f>
        <v/>
      </c>
      <c r="P6463" s="118"/>
      <c r="Q6463" s="118"/>
      <c r="R6463" s="143" t="str">
        <f>IF(H6463="","",(S6463/S6463)&amp;":"&amp;ROUND(AI6463/S6463,2))</f>
        <v/>
      </c>
      <c r="S6463" s="144" t="str">
        <f t="shared" si="1205"/>
        <v/>
      </c>
      <c r="T6463" s="145" t="str">
        <f t="shared" si="1206"/>
        <v/>
      </c>
      <c r="U6463" s="118"/>
      <c r="V6463" s="145" t="str">
        <f t="shared" si="1207"/>
        <v/>
      </c>
      <c r="W6463" s="144" t="str">
        <f t="shared" si="1208"/>
        <v/>
      </c>
      <c r="X6463" s="146" t="str">
        <f>IF(C6463="","",IF(OR(C6463="Trade",C6463="Multi Position"),(X6462+V6463),IF(C6463="Deposit",(X6462+AE6463),IF(C6463="Withdrawal",(X6462-AE6463)))))</f>
        <v/>
      </c>
      <c r="Y6463" s="145" t="str">
        <f t="shared" si="1209"/>
        <v/>
      </c>
      <c r="Z6463" s="118"/>
      <c r="AA6463" s="118"/>
      <c r="AB6463" s="118"/>
      <c r="AC6463" s="118"/>
      <c r="AD6463" s="118"/>
      <c r="AE6463" s="139"/>
      <c r="AF6463" s="118"/>
      <c r="AG6463" s="118"/>
      <c r="AH6463" s="147" t="str">
        <f t="shared" si="1210"/>
        <v/>
      </c>
      <c r="AI6463" s="147" t="str">
        <f t="shared" si="1211"/>
        <v/>
      </c>
      <c r="AJ6463" s="148" t="str">
        <f t="shared" si="1200"/>
        <v/>
      </c>
      <c r="AK6463" s="148" t="str">
        <f t="shared" si="1201"/>
        <v/>
      </c>
      <c r="AL6463" s="147" t="str">
        <f t="shared" si="1202"/>
        <v/>
      </c>
      <c r="AM6463" s="147" t="str">
        <f t="shared" si="1203"/>
        <v/>
      </c>
      <c r="AN6463" s="147" t="str">
        <f t="shared" si="1204"/>
        <v/>
      </c>
      <c r="AO6463" s="118"/>
    </row>
    <row r="6464" spans="1:41">
      <c r="A6464" s="118"/>
      <c r="B6464" s="118"/>
      <c r="C6464" s="118"/>
      <c r="D6464" s="118"/>
      <c r="E6464" s="118"/>
      <c r="F6464" s="118"/>
      <c r="G6464" s="118"/>
      <c r="H6464" s="118"/>
      <c r="I6464" s="118"/>
      <c r="J6464" s="118"/>
      <c r="K6464" s="118"/>
      <c r="L6464" s="118"/>
      <c r="M6464" s="118"/>
      <c r="N6464" s="118"/>
      <c r="O6464" s="143" t="str">
        <f>IF(H6464="","",(S6464/S6464)&amp;":"&amp;ROUND(AH6464/S6464,2))</f>
        <v/>
      </c>
      <c r="P6464" s="118"/>
      <c r="Q6464" s="118"/>
      <c r="R6464" s="143" t="str">
        <f>IF(H6464="","",(S6464/S6464)&amp;":"&amp;ROUND(AI6464/S6464,2))</f>
        <v/>
      </c>
      <c r="S6464" s="144" t="str">
        <f t="shared" si="1205"/>
        <v/>
      </c>
      <c r="T6464" s="145" t="str">
        <f t="shared" si="1206"/>
        <v/>
      </c>
      <c r="U6464" s="118"/>
      <c r="V6464" s="145" t="str">
        <f t="shared" si="1207"/>
        <v/>
      </c>
      <c r="W6464" s="144" t="str">
        <f t="shared" si="1208"/>
        <v/>
      </c>
      <c r="X6464" s="146" t="str">
        <f>IF(C6464="","",IF(OR(C6464="Trade",C6464="Multi Position"),(X6463+V6464),IF(C6464="Deposit",(X6463+AE6464),IF(C6464="Withdrawal",(X6463-AE6464)))))</f>
        <v/>
      </c>
      <c r="Y6464" s="145" t="str">
        <f t="shared" si="1209"/>
        <v/>
      </c>
      <c r="Z6464" s="118"/>
      <c r="AA6464" s="118"/>
      <c r="AB6464" s="118"/>
      <c r="AC6464" s="118"/>
      <c r="AD6464" s="118"/>
      <c r="AE6464" s="139"/>
      <c r="AF6464" s="118"/>
      <c r="AG6464" s="118"/>
      <c r="AH6464" s="147" t="str">
        <f t="shared" si="1210"/>
        <v/>
      </c>
      <c r="AI6464" s="147" t="str">
        <f t="shared" si="1211"/>
        <v/>
      </c>
      <c r="AJ6464" s="148" t="str">
        <f t="shared" si="1200"/>
        <v/>
      </c>
      <c r="AK6464" s="148" t="str">
        <f t="shared" si="1201"/>
        <v/>
      </c>
      <c r="AL6464" s="147" t="str">
        <f t="shared" si="1202"/>
        <v/>
      </c>
      <c r="AM6464" s="147" t="str">
        <f t="shared" si="1203"/>
        <v/>
      </c>
      <c r="AN6464" s="147" t="str">
        <f t="shared" si="1204"/>
        <v/>
      </c>
      <c r="AO6464" s="118"/>
    </row>
    <row r="6465" spans="1:41">
      <c r="A6465" s="118"/>
      <c r="B6465" s="118"/>
      <c r="C6465" s="118"/>
      <c r="D6465" s="118"/>
      <c r="E6465" s="118"/>
      <c r="F6465" s="118"/>
      <c r="G6465" s="118"/>
      <c r="H6465" s="118"/>
      <c r="I6465" s="118"/>
      <c r="J6465" s="118"/>
      <c r="K6465" s="118"/>
      <c r="L6465" s="118"/>
      <c r="M6465" s="118"/>
      <c r="N6465" s="118"/>
      <c r="O6465" s="143" t="str">
        <f>IF(H6465="","",(S6465/S6465)&amp;":"&amp;ROUND(AH6465/S6465,2))</f>
        <v/>
      </c>
      <c r="P6465" s="118"/>
      <c r="Q6465" s="118"/>
      <c r="R6465" s="143" t="str">
        <f>IF(H6465="","",(S6465/S6465)&amp;":"&amp;ROUND(AI6465/S6465,2))</f>
        <v/>
      </c>
      <c r="S6465" s="144" t="str">
        <f t="shared" si="1205"/>
        <v/>
      </c>
      <c r="T6465" s="145" t="str">
        <f t="shared" si="1206"/>
        <v/>
      </c>
      <c r="U6465" s="118"/>
      <c r="V6465" s="145" t="str">
        <f t="shared" si="1207"/>
        <v/>
      </c>
      <c r="W6465" s="144" t="str">
        <f t="shared" si="1208"/>
        <v/>
      </c>
      <c r="X6465" s="146" t="str">
        <f>IF(C6465="","",IF(OR(C6465="Trade",C6465="Multi Position"),(X6464+V6465),IF(C6465="Deposit",(X6464+AE6465),IF(C6465="Withdrawal",(X6464-AE6465)))))</f>
        <v/>
      </c>
      <c r="Y6465" s="145" t="str">
        <f t="shared" si="1209"/>
        <v/>
      </c>
      <c r="Z6465" s="118"/>
      <c r="AA6465" s="118"/>
      <c r="AB6465" s="118"/>
      <c r="AC6465" s="118"/>
      <c r="AD6465" s="118"/>
      <c r="AE6465" s="139"/>
      <c r="AF6465" s="118"/>
      <c r="AG6465" s="118"/>
      <c r="AH6465" s="147" t="str">
        <f t="shared" si="1210"/>
        <v/>
      </c>
      <c r="AI6465" s="147" t="str">
        <f t="shared" si="1211"/>
        <v/>
      </c>
      <c r="AJ6465" s="148" t="str">
        <f t="shared" si="1200"/>
        <v/>
      </c>
      <c r="AK6465" s="148" t="str">
        <f t="shared" si="1201"/>
        <v/>
      </c>
      <c r="AL6465" s="147" t="str">
        <f t="shared" si="1202"/>
        <v/>
      </c>
      <c r="AM6465" s="147" t="str">
        <f t="shared" si="1203"/>
        <v/>
      </c>
      <c r="AN6465" s="147" t="str">
        <f t="shared" si="1204"/>
        <v/>
      </c>
      <c r="AO6465" s="118"/>
    </row>
    <row r="6466" spans="1:41">
      <c r="A6466" s="118"/>
      <c r="B6466" s="118"/>
      <c r="C6466" s="118"/>
      <c r="D6466" s="118"/>
      <c r="E6466" s="118"/>
      <c r="F6466" s="118"/>
      <c r="G6466" s="118"/>
      <c r="H6466" s="118"/>
      <c r="I6466" s="118"/>
      <c r="J6466" s="118"/>
      <c r="K6466" s="118"/>
      <c r="L6466" s="118"/>
      <c r="M6466" s="118"/>
      <c r="N6466" s="118"/>
      <c r="O6466" s="143" t="str">
        <f>IF(H6466="","",(S6466/S6466)&amp;":"&amp;ROUND(AH6466/S6466,2))</f>
        <v/>
      </c>
      <c r="P6466" s="118"/>
      <c r="Q6466" s="118"/>
      <c r="R6466" s="143" t="str">
        <f>IF(H6466="","",(S6466/S6466)&amp;":"&amp;ROUND(AI6466/S6466,2))</f>
        <v/>
      </c>
      <c r="S6466" s="144" t="str">
        <f t="shared" si="1205"/>
        <v/>
      </c>
      <c r="T6466" s="145" t="str">
        <f t="shared" si="1206"/>
        <v/>
      </c>
      <c r="U6466" s="118"/>
      <c r="V6466" s="145" t="str">
        <f t="shared" si="1207"/>
        <v/>
      </c>
      <c r="W6466" s="144" t="str">
        <f t="shared" si="1208"/>
        <v/>
      </c>
      <c r="X6466" s="146" t="str">
        <f>IF(C6466="","",IF(OR(C6466="Trade",C6466="Multi Position"),(X6465+V6466),IF(C6466="Deposit",(X6465+AE6466),IF(C6466="Withdrawal",(X6465-AE6466)))))</f>
        <v/>
      </c>
      <c r="Y6466" s="145" t="str">
        <f t="shared" si="1209"/>
        <v/>
      </c>
      <c r="Z6466" s="118"/>
      <c r="AA6466" s="118"/>
      <c r="AB6466" s="118"/>
      <c r="AC6466" s="118"/>
      <c r="AD6466" s="118"/>
      <c r="AE6466" s="139"/>
      <c r="AF6466" s="118"/>
      <c r="AG6466" s="118"/>
      <c r="AH6466" s="147" t="str">
        <f t="shared" si="1210"/>
        <v/>
      </c>
      <c r="AI6466" s="147" t="str">
        <f t="shared" si="1211"/>
        <v/>
      </c>
      <c r="AJ6466" s="148" t="str">
        <f t="shared" si="1200"/>
        <v/>
      </c>
      <c r="AK6466" s="148" t="str">
        <f t="shared" si="1201"/>
        <v/>
      </c>
      <c r="AL6466" s="147" t="str">
        <f t="shared" si="1202"/>
        <v/>
      </c>
      <c r="AM6466" s="147" t="str">
        <f t="shared" si="1203"/>
        <v/>
      </c>
      <c r="AN6466" s="147" t="str">
        <f t="shared" si="1204"/>
        <v/>
      </c>
      <c r="AO6466" s="118"/>
    </row>
    <row r="6467" spans="1:41">
      <c r="A6467" s="118"/>
      <c r="B6467" s="118"/>
      <c r="C6467" s="118"/>
      <c r="D6467" s="118"/>
      <c r="E6467" s="118"/>
      <c r="F6467" s="118"/>
      <c r="G6467" s="118"/>
      <c r="H6467" s="118"/>
      <c r="I6467" s="118"/>
      <c r="J6467" s="118"/>
      <c r="K6467" s="118"/>
      <c r="L6467" s="118"/>
      <c r="M6467" s="118"/>
      <c r="N6467" s="118"/>
      <c r="O6467" s="143" t="str">
        <f>IF(H6467="","",(S6467/S6467)&amp;":"&amp;ROUND(AH6467/S6467,2))</f>
        <v/>
      </c>
      <c r="P6467" s="118"/>
      <c r="Q6467" s="118"/>
      <c r="R6467" s="143" t="str">
        <f>IF(H6467="","",(S6467/S6467)&amp;":"&amp;ROUND(AI6467/S6467,2))</f>
        <v/>
      </c>
      <c r="S6467" s="144" t="str">
        <f t="shared" si="1205"/>
        <v/>
      </c>
      <c r="T6467" s="145" t="str">
        <f t="shared" si="1206"/>
        <v/>
      </c>
      <c r="U6467" s="118"/>
      <c r="V6467" s="145" t="str">
        <f t="shared" si="1207"/>
        <v/>
      </c>
      <c r="W6467" s="144" t="str">
        <f t="shared" si="1208"/>
        <v/>
      </c>
      <c r="X6467" s="146" t="str">
        <f>IF(C6467="","",IF(OR(C6467="Trade",C6467="Multi Position"),(X6466+V6467),IF(C6467="Deposit",(X6466+AE6467),IF(C6467="Withdrawal",(X6466-AE6467)))))</f>
        <v/>
      </c>
      <c r="Y6467" s="145" t="str">
        <f t="shared" si="1209"/>
        <v/>
      </c>
      <c r="Z6467" s="118"/>
      <c r="AA6467" s="118"/>
      <c r="AB6467" s="118"/>
      <c r="AC6467" s="118"/>
      <c r="AD6467" s="118"/>
      <c r="AE6467" s="139"/>
      <c r="AF6467" s="118"/>
      <c r="AG6467" s="118"/>
      <c r="AH6467" s="147" t="str">
        <f t="shared" si="1210"/>
        <v/>
      </c>
      <c r="AI6467" s="147" t="str">
        <f t="shared" si="1211"/>
        <v/>
      </c>
      <c r="AJ6467" s="148" t="str">
        <f t="shared" si="1200"/>
        <v/>
      </c>
      <c r="AK6467" s="148" t="str">
        <f t="shared" si="1201"/>
        <v/>
      </c>
      <c r="AL6467" s="147" t="str">
        <f t="shared" si="1202"/>
        <v/>
      </c>
      <c r="AM6467" s="147" t="str">
        <f t="shared" si="1203"/>
        <v/>
      </c>
      <c r="AN6467" s="147" t="str">
        <f t="shared" si="1204"/>
        <v/>
      </c>
      <c r="AO6467" s="118"/>
    </row>
    <row r="6468" spans="1:41">
      <c r="A6468" s="118"/>
      <c r="B6468" s="118"/>
      <c r="C6468" s="118"/>
      <c r="D6468" s="118"/>
      <c r="E6468" s="118"/>
      <c r="F6468" s="118"/>
      <c r="G6468" s="118"/>
      <c r="H6468" s="118"/>
      <c r="I6468" s="118"/>
      <c r="J6468" s="118"/>
      <c r="K6468" s="118"/>
      <c r="L6468" s="118"/>
      <c r="M6468" s="118"/>
      <c r="N6468" s="118"/>
      <c r="O6468" s="143" t="str">
        <f>IF(H6468="","",(S6468/S6468)&amp;":"&amp;ROUND(AH6468/S6468,2))</f>
        <v/>
      </c>
      <c r="P6468" s="118"/>
      <c r="Q6468" s="118"/>
      <c r="R6468" s="143" t="str">
        <f>IF(H6468="","",(S6468/S6468)&amp;":"&amp;ROUND(AI6468/S6468,2))</f>
        <v/>
      </c>
      <c r="S6468" s="144" t="str">
        <f t="shared" si="1205"/>
        <v/>
      </c>
      <c r="T6468" s="145" t="str">
        <f t="shared" si="1206"/>
        <v/>
      </c>
      <c r="U6468" s="118"/>
      <c r="V6468" s="145" t="str">
        <f t="shared" si="1207"/>
        <v/>
      </c>
      <c r="W6468" s="144" t="str">
        <f t="shared" si="1208"/>
        <v/>
      </c>
      <c r="X6468" s="146" t="str">
        <f>IF(C6468="","",IF(OR(C6468="Trade",C6468="Multi Position"),(X6467+V6468),IF(C6468="Deposit",(X6467+AE6468),IF(C6468="Withdrawal",(X6467-AE6468)))))</f>
        <v/>
      </c>
      <c r="Y6468" s="145" t="str">
        <f t="shared" si="1209"/>
        <v/>
      </c>
      <c r="Z6468" s="118"/>
      <c r="AA6468" s="118"/>
      <c r="AB6468" s="118"/>
      <c r="AC6468" s="118"/>
      <c r="AD6468" s="118"/>
      <c r="AE6468" s="139"/>
      <c r="AF6468" s="118"/>
      <c r="AG6468" s="118"/>
      <c r="AH6468" s="147" t="str">
        <f t="shared" si="1210"/>
        <v/>
      </c>
      <c r="AI6468" s="147" t="str">
        <f t="shared" si="1211"/>
        <v/>
      </c>
      <c r="AJ6468" s="148" t="str">
        <f t="shared" si="1200"/>
        <v/>
      </c>
      <c r="AK6468" s="148" t="str">
        <f t="shared" si="1201"/>
        <v/>
      </c>
      <c r="AL6468" s="147" t="str">
        <f t="shared" si="1202"/>
        <v/>
      </c>
      <c r="AM6468" s="147" t="str">
        <f t="shared" si="1203"/>
        <v/>
      </c>
      <c r="AN6468" s="147" t="str">
        <f t="shared" si="1204"/>
        <v/>
      </c>
      <c r="AO6468" s="118"/>
    </row>
    <row r="6469" spans="1:41">
      <c r="A6469" s="118"/>
      <c r="B6469" s="118"/>
      <c r="C6469" s="118"/>
      <c r="D6469" s="118"/>
      <c r="E6469" s="118"/>
      <c r="F6469" s="118"/>
      <c r="G6469" s="118"/>
      <c r="H6469" s="118"/>
      <c r="I6469" s="118"/>
      <c r="J6469" s="118"/>
      <c r="K6469" s="118"/>
      <c r="L6469" s="118"/>
      <c r="M6469" s="118"/>
      <c r="N6469" s="118"/>
      <c r="O6469" s="143" t="str">
        <f>IF(H6469="","",(S6469/S6469)&amp;":"&amp;ROUND(AH6469/S6469,2))</f>
        <v/>
      </c>
      <c r="P6469" s="118"/>
      <c r="Q6469" s="118"/>
      <c r="R6469" s="143" t="str">
        <f>IF(H6469="","",(S6469/S6469)&amp;":"&amp;ROUND(AI6469/S6469,2))</f>
        <v/>
      </c>
      <c r="S6469" s="144" t="str">
        <f t="shared" si="1205"/>
        <v/>
      </c>
      <c r="T6469" s="145" t="str">
        <f t="shared" si="1206"/>
        <v/>
      </c>
      <c r="U6469" s="118"/>
      <c r="V6469" s="145" t="str">
        <f t="shared" si="1207"/>
        <v/>
      </c>
      <c r="W6469" s="144" t="str">
        <f t="shared" si="1208"/>
        <v/>
      </c>
      <c r="X6469" s="146" t="str">
        <f>IF(C6469="","",IF(OR(C6469="Trade",C6469="Multi Position"),(X6468+V6469),IF(C6469="Deposit",(X6468+AE6469),IF(C6469="Withdrawal",(X6468-AE6469)))))</f>
        <v/>
      </c>
      <c r="Y6469" s="145" t="str">
        <f t="shared" si="1209"/>
        <v/>
      </c>
      <c r="Z6469" s="118"/>
      <c r="AA6469" s="118"/>
      <c r="AB6469" s="118"/>
      <c r="AC6469" s="118"/>
      <c r="AD6469" s="118"/>
      <c r="AE6469" s="139"/>
      <c r="AF6469" s="118"/>
      <c r="AG6469" s="118"/>
      <c r="AH6469" s="147" t="str">
        <f t="shared" si="1210"/>
        <v/>
      </c>
      <c r="AI6469" s="147" t="str">
        <f t="shared" si="1211"/>
        <v/>
      </c>
      <c r="AJ6469" s="148" t="str">
        <f t="shared" si="1200"/>
        <v/>
      </c>
      <c r="AK6469" s="148" t="str">
        <f t="shared" si="1201"/>
        <v/>
      </c>
      <c r="AL6469" s="147" t="str">
        <f t="shared" si="1202"/>
        <v/>
      </c>
      <c r="AM6469" s="147" t="str">
        <f t="shared" si="1203"/>
        <v/>
      </c>
      <c r="AN6469" s="147" t="str">
        <f t="shared" si="1204"/>
        <v/>
      </c>
      <c r="AO6469" s="118"/>
    </row>
    <row r="6470" spans="1:41">
      <c r="A6470" s="118"/>
      <c r="B6470" s="118"/>
      <c r="C6470" s="118"/>
      <c r="D6470" s="118"/>
      <c r="E6470" s="118"/>
      <c r="F6470" s="118"/>
      <c r="G6470" s="118"/>
      <c r="H6470" s="118"/>
      <c r="I6470" s="118"/>
      <c r="J6470" s="118"/>
      <c r="K6470" s="118"/>
      <c r="L6470" s="118"/>
      <c r="M6470" s="118"/>
      <c r="N6470" s="118"/>
      <c r="O6470" s="143" t="str">
        <f>IF(H6470="","",(S6470/S6470)&amp;":"&amp;ROUND(AH6470/S6470,2))</f>
        <v/>
      </c>
      <c r="P6470" s="118"/>
      <c r="Q6470" s="118"/>
      <c r="R6470" s="143" t="str">
        <f>IF(H6470="","",(S6470/S6470)&amp;":"&amp;ROUND(AI6470/S6470,2))</f>
        <v/>
      </c>
      <c r="S6470" s="144" t="str">
        <f t="shared" si="1205"/>
        <v/>
      </c>
      <c r="T6470" s="145" t="str">
        <f t="shared" si="1206"/>
        <v/>
      </c>
      <c r="U6470" s="118"/>
      <c r="V6470" s="145" t="str">
        <f t="shared" si="1207"/>
        <v/>
      </c>
      <c r="W6470" s="144" t="str">
        <f t="shared" si="1208"/>
        <v/>
      </c>
      <c r="X6470" s="146" t="str">
        <f>IF(C6470="","",IF(OR(C6470="Trade",C6470="Multi Position"),(X6469+V6470),IF(C6470="Deposit",(X6469+AE6470),IF(C6470="Withdrawal",(X6469-AE6470)))))</f>
        <v/>
      </c>
      <c r="Y6470" s="145" t="str">
        <f t="shared" si="1209"/>
        <v/>
      </c>
      <c r="Z6470" s="118"/>
      <c r="AA6470" s="118"/>
      <c r="AB6470" s="118"/>
      <c r="AC6470" s="118"/>
      <c r="AD6470" s="118"/>
      <c r="AE6470" s="139"/>
      <c r="AF6470" s="118"/>
      <c r="AG6470" s="118"/>
      <c r="AH6470" s="147" t="str">
        <f t="shared" si="1210"/>
        <v/>
      </c>
      <c r="AI6470" s="147" t="str">
        <f t="shared" si="1211"/>
        <v/>
      </c>
      <c r="AJ6470" s="148" t="str">
        <f t="shared" si="1200"/>
        <v/>
      </c>
      <c r="AK6470" s="148" t="str">
        <f t="shared" si="1201"/>
        <v/>
      </c>
      <c r="AL6470" s="147" t="str">
        <f t="shared" si="1202"/>
        <v/>
      </c>
      <c r="AM6470" s="147" t="str">
        <f t="shared" si="1203"/>
        <v/>
      </c>
      <c r="AN6470" s="147" t="str">
        <f t="shared" si="1204"/>
        <v/>
      </c>
      <c r="AO6470" s="118"/>
    </row>
    <row r="6471" spans="1:41">
      <c r="A6471" s="118"/>
      <c r="B6471" s="118"/>
      <c r="C6471" s="118"/>
      <c r="D6471" s="118"/>
      <c r="E6471" s="118"/>
      <c r="F6471" s="118"/>
      <c r="G6471" s="118"/>
      <c r="H6471" s="118"/>
      <c r="I6471" s="118"/>
      <c r="J6471" s="118"/>
      <c r="K6471" s="118"/>
      <c r="L6471" s="118"/>
      <c r="M6471" s="118"/>
      <c r="N6471" s="118"/>
      <c r="O6471" s="143" t="str">
        <f>IF(H6471="","",(S6471/S6471)&amp;":"&amp;ROUND(AH6471/S6471,2))</f>
        <v/>
      </c>
      <c r="P6471" s="118"/>
      <c r="Q6471" s="118"/>
      <c r="R6471" s="143" t="str">
        <f>IF(H6471="","",(S6471/S6471)&amp;":"&amp;ROUND(AI6471/S6471,2))</f>
        <v/>
      </c>
      <c r="S6471" s="144" t="str">
        <f t="shared" si="1205"/>
        <v/>
      </c>
      <c r="T6471" s="145" t="str">
        <f t="shared" si="1206"/>
        <v/>
      </c>
      <c r="U6471" s="118"/>
      <c r="V6471" s="145" t="str">
        <f t="shared" si="1207"/>
        <v/>
      </c>
      <c r="W6471" s="144" t="str">
        <f t="shared" si="1208"/>
        <v/>
      </c>
      <c r="X6471" s="146" t="str">
        <f>IF(C6471="","",IF(OR(C6471="Trade",C6471="Multi Position"),(X6470+V6471),IF(C6471="Deposit",(X6470+AE6471),IF(C6471="Withdrawal",(X6470-AE6471)))))</f>
        <v/>
      </c>
      <c r="Y6471" s="145" t="str">
        <f t="shared" si="1209"/>
        <v/>
      </c>
      <c r="Z6471" s="118"/>
      <c r="AA6471" s="118"/>
      <c r="AB6471" s="118"/>
      <c r="AC6471" s="118"/>
      <c r="AD6471" s="118"/>
      <c r="AE6471" s="139"/>
      <c r="AF6471" s="118"/>
      <c r="AG6471" s="118"/>
      <c r="AH6471" s="147" t="str">
        <f t="shared" si="1210"/>
        <v/>
      </c>
      <c r="AI6471" s="147" t="str">
        <f t="shared" si="1211"/>
        <v/>
      </c>
      <c r="AJ6471" s="148" t="str">
        <f t="shared" si="1200"/>
        <v/>
      </c>
      <c r="AK6471" s="148" t="str">
        <f t="shared" si="1201"/>
        <v/>
      </c>
      <c r="AL6471" s="147" t="str">
        <f t="shared" si="1202"/>
        <v/>
      </c>
      <c r="AM6471" s="147" t="str">
        <f t="shared" si="1203"/>
        <v/>
      </c>
      <c r="AN6471" s="147" t="str">
        <f t="shared" si="1204"/>
        <v/>
      </c>
      <c r="AO6471" s="118"/>
    </row>
    <row r="6472" spans="1:41">
      <c r="A6472" s="118"/>
      <c r="B6472" s="118"/>
      <c r="C6472" s="118"/>
      <c r="D6472" s="118"/>
      <c r="E6472" s="118"/>
      <c r="F6472" s="118"/>
      <c r="G6472" s="118"/>
      <c r="H6472" s="118"/>
      <c r="I6472" s="118"/>
      <c r="J6472" s="118"/>
      <c r="K6472" s="118"/>
      <c r="L6472" s="118"/>
      <c r="M6472" s="118"/>
      <c r="N6472" s="118"/>
      <c r="O6472" s="143" t="str">
        <f>IF(H6472="","",(S6472/S6472)&amp;":"&amp;ROUND(AH6472/S6472,2))</f>
        <v/>
      </c>
      <c r="P6472" s="118"/>
      <c r="Q6472" s="118"/>
      <c r="R6472" s="143" t="str">
        <f>IF(H6472="","",(S6472/S6472)&amp;":"&amp;ROUND(AI6472/S6472,2))</f>
        <v/>
      </c>
      <c r="S6472" s="144" t="str">
        <f t="shared" si="1205"/>
        <v/>
      </c>
      <c r="T6472" s="145" t="str">
        <f t="shared" si="1206"/>
        <v/>
      </c>
      <c r="U6472" s="118"/>
      <c r="V6472" s="145" t="str">
        <f t="shared" si="1207"/>
        <v/>
      </c>
      <c r="W6472" s="144" t="str">
        <f t="shared" si="1208"/>
        <v/>
      </c>
      <c r="X6472" s="146" t="str">
        <f>IF(C6472="","",IF(OR(C6472="Trade",C6472="Multi Position"),(X6471+V6472),IF(C6472="Deposit",(X6471+AE6472),IF(C6472="Withdrawal",(X6471-AE6472)))))</f>
        <v/>
      </c>
      <c r="Y6472" s="145" t="str">
        <f t="shared" si="1209"/>
        <v/>
      </c>
      <c r="Z6472" s="118"/>
      <c r="AA6472" s="118"/>
      <c r="AB6472" s="118"/>
      <c r="AC6472" s="118"/>
      <c r="AD6472" s="118"/>
      <c r="AE6472" s="139"/>
      <c r="AF6472" s="118"/>
      <c r="AG6472" s="118"/>
      <c r="AH6472" s="147" t="str">
        <f t="shared" si="1210"/>
        <v/>
      </c>
      <c r="AI6472" s="147" t="str">
        <f t="shared" si="1211"/>
        <v/>
      </c>
      <c r="AJ6472" s="148" t="str">
        <f t="shared" si="1200"/>
        <v/>
      </c>
      <c r="AK6472" s="148" t="str">
        <f t="shared" si="1201"/>
        <v/>
      </c>
      <c r="AL6472" s="147" t="str">
        <f t="shared" si="1202"/>
        <v/>
      </c>
      <c r="AM6472" s="147" t="str">
        <f t="shared" si="1203"/>
        <v/>
      </c>
      <c r="AN6472" s="147" t="str">
        <f t="shared" si="1204"/>
        <v/>
      </c>
      <c r="AO6472" s="118"/>
    </row>
    <row r="6473" spans="1:41">
      <c r="A6473" s="118"/>
      <c r="B6473" s="118"/>
      <c r="C6473" s="118"/>
      <c r="D6473" s="118"/>
      <c r="E6473" s="118"/>
      <c r="F6473" s="118"/>
      <c r="G6473" s="118"/>
      <c r="H6473" s="118"/>
      <c r="I6473" s="118"/>
      <c r="J6473" s="118"/>
      <c r="K6473" s="118"/>
      <c r="L6473" s="118"/>
      <c r="M6473" s="118"/>
      <c r="N6473" s="118"/>
      <c r="O6473" s="143" t="str">
        <f>IF(H6473="","",(S6473/S6473)&amp;":"&amp;ROUND(AH6473/S6473,2))</f>
        <v/>
      </c>
      <c r="P6473" s="118"/>
      <c r="Q6473" s="118"/>
      <c r="R6473" s="143" t="str">
        <f>IF(H6473="","",(S6473/S6473)&amp;":"&amp;ROUND(AI6473/S6473,2))</f>
        <v/>
      </c>
      <c r="S6473" s="144" t="str">
        <f t="shared" si="1205"/>
        <v/>
      </c>
      <c r="T6473" s="145" t="str">
        <f t="shared" si="1206"/>
        <v/>
      </c>
      <c r="U6473" s="118"/>
      <c r="V6473" s="145" t="str">
        <f t="shared" si="1207"/>
        <v/>
      </c>
      <c r="W6473" s="144" t="str">
        <f t="shared" si="1208"/>
        <v/>
      </c>
      <c r="X6473" s="146" t="str">
        <f>IF(C6473="","",IF(OR(C6473="Trade",C6473="Multi Position"),(X6472+V6473),IF(C6473="Deposit",(X6472+AE6473),IF(C6473="Withdrawal",(X6472-AE6473)))))</f>
        <v/>
      </c>
      <c r="Y6473" s="145" t="str">
        <f t="shared" si="1209"/>
        <v/>
      </c>
      <c r="Z6473" s="118"/>
      <c r="AA6473" s="118"/>
      <c r="AB6473" s="118"/>
      <c r="AC6473" s="118"/>
      <c r="AD6473" s="118"/>
      <c r="AE6473" s="139"/>
      <c r="AF6473" s="118"/>
      <c r="AG6473" s="118"/>
      <c r="AH6473" s="147" t="str">
        <f t="shared" si="1210"/>
        <v/>
      </c>
      <c r="AI6473" s="147" t="str">
        <f t="shared" si="1211"/>
        <v/>
      </c>
      <c r="AJ6473" s="148" t="str">
        <f t="shared" si="1200"/>
        <v/>
      </c>
      <c r="AK6473" s="148" t="str">
        <f t="shared" si="1201"/>
        <v/>
      </c>
      <c r="AL6473" s="147" t="str">
        <f t="shared" si="1202"/>
        <v/>
      </c>
      <c r="AM6473" s="147" t="str">
        <f t="shared" si="1203"/>
        <v/>
      </c>
      <c r="AN6473" s="147" t="str">
        <f t="shared" si="1204"/>
        <v/>
      </c>
      <c r="AO6473" s="118"/>
    </row>
    <row r="6474" spans="1:41">
      <c r="A6474" s="118"/>
      <c r="B6474" s="118"/>
      <c r="C6474" s="118"/>
      <c r="D6474" s="118"/>
      <c r="E6474" s="118"/>
      <c r="F6474" s="118"/>
      <c r="G6474" s="118"/>
      <c r="H6474" s="118"/>
      <c r="I6474" s="118"/>
      <c r="J6474" s="118"/>
      <c r="K6474" s="118"/>
      <c r="L6474" s="118"/>
      <c r="M6474" s="118"/>
      <c r="N6474" s="118"/>
      <c r="O6474" s="143" t="str">
        <f>IF(H6474="","",(S6474/S6474)&amp;":"&amp;ROUND(AH6474/S6474,2))</f>
        <v/>
      </c>
      <c r="P6474" s="118"/>
      <c r="Q6474" s="118"/>
      <c r="R6474" s="143" t="str">
        <f>IF(H6474="","",(S6474/S6474)&amp;":"&amp;ROUND(AI6474/S6474,2))</f>
        <v/>
      </c>
      <c r="S6474" s="144" t="str">
        <f t="shared" si="1205"/>
        <v/>
      </c>
      <c r="T6474" s="145" t="str">
        <f t="shared" si="1206"/>
        <v/>
      </c>
      <c r="U6474" s="118"/>
      <c r="V6474" s="145" t="str">
        <f t="shared" si="1207"/>
        <v/>
      </c>
      <c r="W6474" s="144" t="str">
        <f t="shared" si="1208"/>
        <v/>
      </c>
      <c r="X6474" s="146" t="str">
        <f>IF(C6474="","",IF(OR(C6474="Trade",C6474="Multi Position"),(X6473+V6474),IF(C6474="Deposit",(X6473+AE6474),IF(C6474="Withdrawal",(X6473-AE6474)))))</f>
        <v/>
      </c>
      <c r="Y6474" s="145" t="str">
        <f t="shared" si="1209"/>
        <v/>
      </c>
      <c r="Z6474" s="118"/>
      <c r="AA6474" s="118"/>
      <c r="AB6474" s="118"/>
      <c r="AC6474" s="118"/>
      <c r="AD6474" s="118"/>
      <c r="AE6474" s="139"/>
      <c r="AF6474" s="118"/>
      <c r="AG6474" s="118"/>
      <c r="AH6474" s="147" t="str">
        <f t="shared" si="1210"/>
        <v/>
      </c>
      <c r="AI6474" s="147" t="str">
        <f t="shared" si="1211"/>
        <v/>
      </c>
      <c r="AJ6474" s="148" t="str">
        <f t="shared" ref="AJ6474:AJ6537" si="1212">IF(V6474&lt;0,V6474/-X6474,S6474)</f>
        <v/>
      </c>
      <c r="AK6474" s="148" t="str">
        <f t="shared" ref="AK6474:AK6537" si="1213">IF(V6474="","",IF(H6474="LONG",IF(V6474&gt;0,V6474/X6474,((L6474*(P6474-K6474))/X6474)),IF(V6474&gt;0,V6474/X6474,((L6474*(K6474-P6474))/X6474))))</f>
        <v/>
      </c>
      <c r="AL6474" s="147" t="str">
        <f t="shared" ref="AL6474:AL6537" si="1214">IF(B6474="","",MONTH(B6474))</f>
        <v/>
      </c>
      <c r="AM6474" s="147" t="str">
        <f t="shared" ref="AM6474:AM6537" si="1215">IF(B6474="","",YEAR(B6474))</f>
        <v/>
      </c>
      <c r="AN6474" s="147" t="str">
        <f t="shared" ref="AN6474:AN6537" si="1216">IF(B6474="","",DAY(B6474))</f>
        <v/>
      </c>
      <c r="AO6474" s="118"/>
    </row>
    <row r="6475" spans="1:41">
      <c r="A6475" s="118"/>
      <c r="B6475" s="118"/>
      <c r="C6475" s="118"/>
      <c r="D6475" s="118"/>
      <c r="E6475" s="118"/>
      <c r="F6475" s="118"/>
      <c r="G6475" s="118"/>
      <c r="H6475" s="118"/>
      <c r="I6475" s="118"/>
      <c r="J6475" s="118"/>
      <c r="K6475" s="118"/>
      <c r="L6475" s="118"/>
      <c r="M6475" s="118"/>
      <c r="N6475" s="118"/>
      <c r="O6475" s="143" t="str">
        <f>IF(H6475="","",(S6475/S6475)&amp;":"&amp;ROUND(AH6475/S6475,2))</f>
        <v/>
      </c>
      <c r="P6475" s="118"/>
      <c r="Q6475" s="118"/>
      <c r="R6475" s="143" t="str">
        <f>IF(H6475="","",(S6475/S6475)&amp;":"&amp;ROUND(AI6475/S6475,2))</f>
        <v/>
      </c>
      <c r="S6475" s="144" t="str">
        <f t="shared" ref="S6475:S6538" si="1217">IF(N6475="","",IF(H6475="LONG",(((K6475-M6475)*L6475)/X6474),(((M6475-K6475)*L6475)/X6474)))</f>
        <v/>
      </c>
      <c r="T6475" s="145" t="str">
        <f t="shared" ref="T6475:T6538" si="1218">IF(K6475="","",IF(H6475="LONG",(P6475*L6475)-(K6475*L6475),(K6475*L6475)-(P6475*L6475)))</f>
        <v/>
      </c>
      <c r="U6475" s="118"/>
      <c r="V6475" s="145" t="str">
        <f t="shared" ref="V6475:V6538" si="1219">IF(K6475="","",IF(T6475&lt;0,(T6475)-+U6475,(T6475)-U6475))</f>
        <v/>
      </c>
      <c r="W6475" s="144" t="str">
        <f t="shared" ref="W6475:W6538" si="1220">IF(P6475="","",SUM(V6475/X6474))</f>
        <v/>
      </c>
      <c r="X6475" s="146" t="str">
        <f>IF(C6475="","",IF(OR(C6475="Trade",C6475="Multi Position"),(X6474+V6475),IF(C6475="Deposit",(X6474+AE6475),IF(C6475="Withdrawal",(X6474-AE6475)))))</f>
        <v/>
      </c>
      <c r="Y6475" s="145" t="str">
        <f t="shared" ref="Y6475:Y6538" si="1221">IF(Q6475="","",INT(Q6475-B6475)&amp;" Days "&amp;TEXT(Q6475-B6475,"H"" Hrs ""m"" mins """))</f>
        <v/>
      </c>
      <c r="Z6475" s="118"/>
      <c r="AA6475" s="118"/>
      <c r="AB6475" s="118"/>
      <c r="AC6475" s="118"/>
      <c r="AD6475" s="118"/>
      <c r="AE6475" s="139"/>
      <c r="AF6475" s="118"/>
      <c r="AG6475" s="118"/>
      <c r="AH6475" s="147" t="str">
        <f t="shared" ref="AH6475:AH6538" si="1222">IF(K6475="","", IF(H6475="LONG", (((N6475-K6475)*L6475)/X6474), (((K6475-N6475)*L6475)/X6474)))</f>
        <v/>
      </c>
      <c r="AI6475" s="147" t="str">
        <f t="shared" ref="AI6475:AI6538" si="1223">IF(K6475="","", IF(H6475="LONG", (((P6475-K6475)*L6475)/X6474), (((K6475-P6475)*L6475)/X6474)))</f>
        <v/>
      </c>
      <c r="AJ6475" s="148" t="str">
        <f t="shared" si="1212"/>
        <v/>
      </c>
      <c r="AK6475" s="148" t="str">
        <f t="shared" si="1213"/>
        <v/>
      </c>
      <c r="AL6475" s="147" t="str">
        <f t="shared" si="1214"/>
        <v/>
      </c>
      <c r="AM6475" s="147" t="str">
        <f t="shared" si="1215"/>
        <v/>
      </c>
      <c r="AN6475" s="147" t="str">
        <f t="shared" si="1216"/>
        <v/>
      </c>
      <c r="AO6475" s="118"/>
    </row>
    <row r="6476" spans="1:41">
      <c r="A6476" s="118"/>
      <c r="B6476" s="118"/>
      <c r="C6476" s="118"/>
      <c r="D6476" s="118"/>
      <c r="E6476" s="118"/>
      <c r="F6476" s="118"/>
      <c r="G6476" s="118"/>
      <c r="H6476" s="118"/>
      <c r="I6476" s="118"/>
      <c r="J6476" s="118"/>
      <c r="K6476" s="118"/>
      <c r="L6476" s="118"/>
      <c r="M6476" s="118"/>
      <c r="N6476" s="118"/>
      <c r="O6476" s="143" t="str">
        <f>IF(H6476="","",(S6476/S6476)&amp;":"&amp;ROUND(AH6476/S6476,2))</f>
        <v/>
      </c>
      <c r="P6476" s="118"/>
      <c r="Q6476" s="118"/>
      <c r="R6476" s="143" t="str">
        <f>IF(H6476="","",(S6476/S6476)&amp;":"&amp;ROUND(AI6476/S6476,2))</f>
        <v/>
      </c>
      <c r="S6476" s="144" t="str">
        <f t="shared" si="1217"/>
        <v/>
      </c>
      <c r="T6476" s="145" t="str">
        <f t="shared" si="1218"/>
        <v/>
      </c>
      <c r="U6476" s="118"/>
      <c r="V6476" s="145" t="str">
        <f t="shared" si="1219"/>
        <v/>
      </c>
      <c r="W6476" s="144" t="str">
        <f t="shared" si="1220"/>
        <v/>
      </c>
      <c r="X6476" s="146" t="str">
        <f>IF(C6476="","",IF(OR(C6476="Trade",C6476="Multi Position"),(X6475+V6476),IF(C6476="Deposit",(X6475+AE6476),IF(C6476="Withdrawal",(X6475-AE6476)))))</f>
        <v/>
      </c>
      <c r="Y6476" s="145" t="str">
        <f t="shared" si="1221"/>
        <v/>
      </c>
      <c r="Z6476" s="118"/>
      <c r="AA6476" s="118"/>
      <c r="AB6476" s="118"/>
      <c r="AC6476" s="118"/>
      <c r="AD6476" s="118"/>
      <c r="AE6476" s="139"/>
      <c r="AF6476" s="118"/>
      <c r="AG6476" s="118"/>
      <c r="AH6476" s="147" t="str">
        <f t="shared" si="1222"/>
        <v/>
      </c>
      <c r="AI6476" s="147" t="str">
        <f t="shared" si="1223"/>
        <v/>
      </c>
      <c r="AJ6476" s="148" t="str">
        <f t="shared" si="1212"/>
        <v/>
      </c>
      <c r="AK6476" s="148" t="str">
        <f t="shared" si="1213"/>
        <v/>
      </c>
      <c r="AL6476" s="147" t="str">
        <f t="shared" si="1214"/>
        <v/>
      </c>
      <c r="AM6476" s="147" t="str">
        <f t="shared" si="1215"/>
        <v/>
      </c>
      <c r="AN6476" s="147" t="str">
        <f t="shared" si="1216"/>
        <v/>
      </c>
      <c r="AO6476" s="118"/>
    </row>
    <row r="6477" spans="1:41">
      <c r="A6477" s="118"/>
      <c r="B6477" s="118"/>
      <c r="C6477" s="118"/>
      <c r="D6477" s="118"/>
      <c r="E6477" s="118"/>
      <c r="F6477" s="118"/>
      <c r="G6477" s="118"/>
      <c r="H6477" s="118"/>
      <c r="I6477" s="118"/>
      <c r="J6477" s="118"/>
      <c r="K6477" s="118"/>
      <c r="L6477" s="118"/>
      <c r="M6477" s="118"/>
      <c r="N6477" s="118"/>
      <c r="O6477" s="143" t="str">
        <f>IF(H6477="","",(S6477/S6477)&amp;":"&amp;ROUND(AH6477/S6477,2))</f>
        <v/>
      </c>
      <c r="P6477" s="118"/>
      <c r="Q6477" s="118"/>
      <c r="R6477" s="143" t="str">
        <f>IF(H6477="","",(S6477/S6477)&amp;":"&amp;ROUND(AI6477/S6477,2))</f>
        <v/>
      </c>
      <c r="S6477" s="144" t="str">
        <f t="shared" si="1217"/>
        <v/>
      </c>
      <c r="T6477" s="145" t="str">
        <f t="shared" si="1218"/>
        <v/>
      </c>
      <c r="U6477" s="118"/>
      <c r="V6477" s="145" t="str">
        <f t="shared" si="1219"/>
        <v/>
      </c>
      <c r="W6477" s="144" t="str">
        <f t="shared" si="1220"/>
        <v/>
      </c>
      <c r="X6477" s="146" t="str">
        <f>IF(C6477="","",IF(OR(C6477="Trade",C6477="Multi Position"),(X6476+V6477),IF(C6477="Deposit",(X6476+AE6477),IF(C6477="Withdrawal",(X6476-AE6477)))))</f>
        <v/>
      </c>
      <c r="Y6477" s="145" t="str">
        <f t="shared" si="1221"/>
        <v/>
      </c>
      <c r="Z6477" s="118"/>
      <c r="AA6477" s="118"/>
      <c r="AB6477" s="118"/>
      <c r="AC6477" s="118"/>
      <c r="AD6477" s="118"/>
      <c r="AE6477" s="139"/>
      <c r="AF6477" s="118"/>
      <c r="AG6477" s="118"/>
      <c r="AH6477" s="147" t="str">
        <f t="shared" si="1222"/>
        <v/>
      </c>
      <c r="AI6477" s="147" t="str">
        <f t="shared" si="1223"/>
        <v/>
      </c>
      <c r="AJ6477" s="148" t="str">
        <f t="shared" si="1212"/>
        <v/>
      </c>
      <c r="AK6477" s="148" t="str">
        <f t="shared" si="1213"/>
        <v/>
      </c>
      <c r="AL6477" s="147" t="str">
        <f t="shared" si="1214"/>
        <v/>
      </c>
      <c r="AM6477" s="147" t="str">
        <f t="shared" si="1215"/>
        <v/>
      </c>
      <c r="AN6477" s="147" t="str">
        <f t="shared" si="1216"/>
        <v/>
      </c>
      <c r="AO6477" s="118"/>
    </row>
    <row r="6478" spans="1:41">
      <c r="A6478" s="118"/>
      <c r="B6478" s="118"/>
      <c r="C6478" s="118"/>
      <c r="D6478" s="118"/>
      <c r="E6478" s="118"/>
      <c r="F6478" s="118"/>
      <c r="G6478" s="118"/>
      <c r="H6478" s="118"/>
      <c r="I6478" s="118"/>
      <c r="J6478" s="118"/>
      <c r="K6478" s="118"/>
      <c r="L6478" s="118"/>
      <c r="M6478" s="118"/>
      <c r="N6478" s="118"/>
      <c r="O6478" s="143" t="str">
        <f>IF(H6478="","",(S6478/S6478)&amp;":"&amp;ROUND(AH6478/S6478,2))</f>
        <v/>
      </c>
      <c r="P6478" s="118"/>
      <c r="Q6478" s="118"/>
      <c r="R6478" s="143" t="str">
        <f>IF(H6478="","",(S6478/S6478)&amp;":"&amp;ROUND(AI6478/S6478,2))</f>
        <v/>
      </c>
      <c r="S6478" s="144" t="str">
        <f t="shared" si="1217"/>
        <v/>
      </c>
      <c r="T6478" s="145" t="str">
        <f t="shared" si="1218"/>
        <v/>
      </c>
      <c r="U6478" s="118"/>
      <c r="V6478" s="145" t="str">
        <f t="shared" si="1219"/>
        <v/>
      </c>
      <c r="W6478" s="144" t="str">
        <f t="shared" si="1220"/>
        <v/>
      </c>
      <c r="X6478" s="146" t="str">
        <f>IF(C6478="","",IF(OR(C6478="Trade",C6478="Multi Position"),(X6477+V6478),IF(C6478="Deposit",(X6477+AE6478),IF(C6478="Withdrawal",(X6477-AE6478)))))</f>
        <v/>
      </c>
      <c r="Y6478" s="145" t="str">
        <f t="shared" si="1221"/>
        <v/>
      </c>
      <c r="Z6478" s="118"/>
      <c r="AA6478" s="118"/>
      <c r="AB6478" s="118"/>
      <c r="AC6478" s="118"/>
      <c r="AD6478" s="118"/>
      <c r="AE6478" s="139"/>
      <c r="AF6478" s="118"/>
      <c r="AG6478" s="118"/>
      <c r="AH6478" s="147" t="str">
        <f t="shared" si="1222"/>
        <v/>
      </c>
      <c r="AI6478" s="147" t="str">
        <f t="shared" si="1223"/>
        <v/>
      </c>
      <c r="AJ6478" s="148" t="str">
        <f t="shared" si="1212"/>
        <v/>
      </c>
      <c r="AK6478" s="148" t="str">
        <f t="shared" si="1213"/>
        <v/>
      </c>
      <c r="AL6478" s="147" t="str">
        <f t="shared" si="1214"/>
        <v/>
      </c>
      <c r="AM6478" s="147" t="str">
        <f t="shared" si="1215"/>
        <v/>
      </c>
      <c r="AN6478" s="147" t="str">
        <f t="shared" si="1216"/>
        <v/>
      </c>
      <c r="AO6478" s="118"/>
    </row>
    <row r="6479" spans="1:41">
      <c r="A6479" s="118"/>
      <c r="B6479" s="118"/>
      <c r="C6479" s="118"/>
      <c r="D6479" s="118"/>
      <c r="E6479" s="118"/>
      <c r="F6479" s="118"/>
      <c r="G6479" s="118"/>
      <c r="H6479" s="118"/>
      <c r="I6479" s="118"/>
      <c r="J6479" s="118"/>
      <c r="K6479" s="118"/>
      <c r="L6479" s="118"/>
      <c r="M6479" s="118"/>
      <c r="N6479" s="118"/>
      <c r="O6479" s="143" t="str">
        <f>IF(H6479="","",(S6479/S6479)&amp;":"&amp;ROUND(AH6479/S6479,2))</f>
        <v/>
      </c>
      <c r="P6479" s="118"/>
      <c r="Q6479" s="118"/>
      <c r="R6479" s="143" t="str">
        <f>IF(H6479="","",(S6479/S6479)&amp;":"&amp;ROUND(AI6479/S6479,2))</f>
        <v/>
      </c>
      <c r="S6479" s="144" t="str">
        <f t="shared" si="1217"/>
        <v/>
      </c>
      <c r="T6479" s="145" t="str">
        <f t="shared" si="1218"/>
        <v/>
      </c>
      <c r="U6479" s="118"/>
      <c r="V6479" s="145" t="str">
        <f t="shared" si="1219"/>
        <v/>
      </c>
      <c r="W6479" s="144" t="str">
        <f t="shared" si="1220"/>
        <v/>
      </c>
      <c r="X6479" s="146" t="str">
        <f>IF(C6479="","",IF(OR(C6479="Trade",C6479="Multi Position"),(X6478+V6479),IF(C6479="Deposit",(X6478+AE6479),IF(C6479="Withdrawal",(X6478-AE6479)))))</f>
        <v/>
      </c>
      <c r="Y6479" s="145" t="str">
        <f t="shared" si="1221"/>
        <v/>
      </c>
      <c r="Z6479" s="118"/>
      <c r="AA6479" s="118"/>
      <c r="AB6479" s="118"/>
      <c r="AC6479" s="118"/>
      <c r="AD6479" s="118"/>
      <c r="AE6479" s="139"/>
      <c r="AF6479" s="118"/>
      <c r="AG6479" s="118"/>
      <c r="AH6479" s="147" t="str">
        <f t="shared" si="1222"/>
        <v/>
      </c>
      <c r="AI6479" s="147" t="str">
        <f t="shared" si="1223"/>
        <v/>
      </c>
      <c r="AJ6479" s="148" t="str">
        <f t="shared" si="1212"/>
        <v/>
      </c>
      <c r="AK6479" s="148" t="str">
        <f t="shared" si="1213"/>
        <v/>
      </c>
      <c r="AL6479" s="147" t="str">
        <f t="shared" si="1214"/>
        <v/>
      </c>
      <c r="AM6479" s="147" t="str">
        <f t="shared" si="1215"/>
        <v/>
      </c>
      <c r="AN6479" s="147" t="str">
        <f t="shared" si="1216"/>
        <v/>
      </c>
      <c r="AO6479" s="118"/>
    </row>
    <row r="6480" spans="1:41">
      <c r="A6480" s="118"/>
      <c r="B6480" s="118"/>
      <c r="C6480" s="118"/>
      <c r="D6480" s="118"/>
      <c r="E6480" s="118"/>
      <c r="F6480" s="118"/>
      <c r="G6480" s="118"/>
      <c r="H6480" s="118"/>
      <c r="I6480" s="118"/>
      <c r="J6480" s="118"/>
      <c r="K6480" s="118"/>
      <c r="L6480" s="118"/>
      <c r="M6480" s="118"/>
      <c r="N6480" s="118"/>
      <c r="O6480" s="143" t="str">
        <f>IF(H6480="","",(S6480/S6480)&amp;":"&amp;ROUND(AH6480/S6480,2))</f>
        <v/>
      </c>
      <c r="P6480" s="118"/>
      <c r="Q6480" s="118"/>
      <c r="R6480" s="143" t="str">
        <f>IF(H6480="","",(S6480/S6480)&amp;":"&amp;ROUND(AI6480/S6480,2))</f>
        <v/>
      </c>
      <c r="S6480" s="144" t="str">
        <f t="shared" si="1217"/>
        <v/>
      </c>
      <c r="T6480" s="145" t="str">
        <f t="shared" si="1218"/>
        <v/>
      </c>
      <c r="U6480" s="118"/>
      <c r="V6480" s="145" t="str">
        <f t="shared" si="1219"/>
        <v/>
      </c>
      <c r="W6480" s="144" t="str">
        <f t="shared" si="1220"/>
        <v/>
      </c>
      <c r="X6480" s="146" t="str">
        <f>IF(C6480="","",IF(OR(C6480="Trade",C6480="Multi Position"),(X6479+V6480),IF(C6480="Deposit",(X6479+AE6480),IF(C6480="Withdrawal",(X6479-AE6480)))))</f>
        <v/>
      </c>
      <c r="Y6480" s="145" t="str">
        <f t="shared" si="1221"/>
        <v/>
      </c>
      <c r="Z6480" s="118"/>
      <c r="AA6480" s="118"/>
      <c r="AB6480" s="118"/>
      <c r="AC6480" s="118"/>
      <c r="AD6480" s="118"/>
      <c r="AE6480" s="139"/>
      <c r="AF6480" s="118"/>
      <c r="AG6480" s="118"/>
      <c r="AH6480" s="147" t="str">
        <f t="shared" si="1222"/>
        <v/>
      </c>
      <c r="AI6480" s="147" t="str">
        <f t="shared" si="1223"/>
        <v/>
      </c>
      <c r="AJ6480" s="148" t="str">
        <f t="shared" si="1212"/>
        <v/>
      </c>
      <c r="AK6480" s="148" t="str">
        <f t="shared" si="1213"/>
        <v/>
      </c>
      <c r="AL6480" s="147" t="str">
        <f t="shared" si="1214"/>
        <v/>
      </c>
      <c r="AM6480" s="147" t="str">
        <f t="shared" si="1215"/>
        <v/>
      </c>
      <c r="AN6480" s="147" t="str">
        <f t="shared" si="1216"/>
        <v/>
      </c>
      <c r="AO6480" s="118"/>
    </row>
    <row r="6481" spans="1:41">
      <c r="A6481" s="118"/>
      <c r="B6481" s="118"/>
      <c r="C6481" s="118"/>
      <c r="D6481" s="118"/>
      <c r="E6481" s="118"/>
      <c r="F6481" s="118"/>
      <c r="G6481" s="118"/>
      <c r="H6481" s="118"/>
      <c r="I6481" s="118"/>
      <c r="J6481" s="118"/>
      <c r="K6481" s="118"/>
      <c r="L6481" s="118"/>
      <c r="M6481" s="118"/>
      <c r="N6481" s="118"/>
      <c r="O6481" s="143" t="str">
        <f>IF(H6481="","",(S6481/S6481)&amp;":"&amp;ROUND(AH6481/S6481,2))</f>
        <v/>
      </c>
      <c r="P6481" s="118"/>
      <c r="Q6481" s="118"/>
      <c r="R6481" s="143" t="str">
        <f>IF(H6481="","",(S6481/S6481)&amp;":"&amp;ROUND(AI6481/S6481,2))</f>
        <v/>
      </c>
      <c r="S6481" s="144" t="str">
        <f t="shared" si="1217"/>
        <v/>
      </c>
      <c r="T6481" s="145" t="str">
        <f t="shared" si="1218"/>
        <v/>
      </c>
      <c r="U6481" s="118"/>
      <c r="V6481" s="145" t="str">
        <f t="shared" si="1219"/>
        <v/>
      </c>
      <c r="W6481" s="144" t="str">
        <f t="shared" si="1220"/>
        <v/>
      </c>
      <c r="X6481" s="146" t="str">
        <f>IF(C6481="","",IF(OR(C6481="Trade",C6481="Multi Position"),(X6480+V6481),IF(C6481="Deposit",(X6480+AE6481),IF(C6481="Withdrawal",(X6480-AE6481)))))</f>
        <v/>
      </c>
      <c r="Y6481" s="145" t="str">
        <f t="shared" si="1221"/>
        <v/>
      </c>
      <c r="Z6481" s="118"/>
      <c r="AA6481" s="118"/>
      <c r="AB6481" s="118"/>
      <c r="AC6481" s="118"/>
      <c r="AD6481" s="118"/>
      <c r="AE6481" s="139"/>
      <c r="AF6481" s="118"/>
      <c r="AG6481" s="118"/>
      <c r="AH6481" s="147" t="str">
        <f t="shared" si="1222"/>
        <v/>
      </c>
      <c r="AI6481" s="147" t="str">
        <f t="shared" si="1223"/>
        <v/>
      </c>
      <c r="AJ6481" s="148" t="str">
        <f t="shared" si="1212"/>
        <v/>
      </c>
      <c r="AK6481" s="148" t="str">
        <f t="shared" si="1213"/>
        <v/>
      </c>
      <c r="AL6481" s="147" t="str">
        <f t="shared" si="1214"/>
        <v/>
      </c>
      <c r="AM6481" s="147" t="str">
        <f t="shared" si="1215"/>
        <v/>
      </c>
      <c r="AN6481" s="147" t="str">
        <f t="shared" si="1216"/>
        <v/>
      </c>
      <c r="AO6481" s="118"/>
    </row>
    <row r="6482" spans="1:41">
      <c r="A6482" s="118"/>
      <c r="B6482" s="118"/>
      <c r="C6482" s="118"/>
      <c r="D6482" s="118"/>
      <c r="E6482" s="118"/>
      <c r="F6482" s="118"/>
      <c r="G6482" s="118"/>
      <c r="H6482" s="118"/>
      <c r="I6482" s="118"/>
      <c r="J6482" s="118"/>
      <c r="K6482" s="118"/>
      <c r="L6482" s="118"/>
      <c r="M6482" s="118"/>
      <c r="N6482" s="118"/>
      <c r="O6482" s="143" t="str">
        <f>IF(H6482="","",(S6482/S6482)&amp;":"&amp;ROUND(AH6482/S6482,2))</f>
        <v/>
      </c>
      <c r="P6482" s="118"/>
      <c r="Q6482" s="118"/>
      <c r="R6482" s="143" t="str">
        <f>IF(H6482="","",(S6482/S6482)&amp;":"&amp;ROUND(AI6482/S6482,2))</f>
        <v/>
      </c>
      <c r="S6482" s="144" t="str">
        <f t="shared" si="1217"/>
        <v/>
      </c>
      <c r="T6482" s="145" t="str">
        <f t="shared" si="1218"/>
        <v/>
      </c>
      <c r="U6482" s="118"/>
      <c r="V6482" s="145" t="str">
        <f t="shared" si="1219"/>
        <v/>
      </c>
      <c r="W6482" s="144" t="str">
        <f t="shared" si="1220"/>
        <v/>
      </c>
      <c r="X6482" s="146" t="str">
        <f>IF(C6482="","",IF(OR(C6482="Trade",C6482="Multi Position"),(X6481+V6482),IF(C6482="Deposit",(X6481+AE6482),IF(C6482="Withdrawal",(X6481-AE6482)))))</f>
        <v/>
      </c>
      <c r="Y6482" s="145" t="str">
        <f t="shared" si="1221"/>
        <v/>
      </c>
      <c r="Z6482" s="118"/>
      <c r="AA6482" s="118"/>
      <c r="AB6482" s="118"/>
      <c r="AC6482" s="118"/>
      <c r="AD6482" s="118"/>
      <c r="AE6482" s="139"/>
      <c r="AF6482" s="118"/>
      <c r="AG6482" s="118"/>
      <c r="AH6482" s="147" t="str">
        <f t="shared" si="1222"/>
        <v/>
      </c>
      <c r="AI6482" s="147" t="str">
        <f t="shared" si="1223"/>
        <v/>
      </c>
      <c r="AJ6482" s="148" t="str">
        <f t="shared" si="1212"/>
        <v/>
      </c>
      <c r="AK6482" s="148" t="str">
        <f t="shared" si="1213"/>
        <v/>
      </c>
      <c r="AL6482" s="147" t="str">
        <f t="shared" si="1214"/>
        <v/>
      </c>
      <c r="AM6482" s="147" t="str">
        <f t="shared" si="1215"/>
        <v/>
      </c>
      <c r="AN6482" s="147" t="str">
        <f t="shared" si="1216"/>
        <v/>
      </c>
      <c r="AO6482" s="118"/>
    </row>
    <row r="6483" spans="1:41">
      <c r="A6483" s="118"/>
      <c r="B6483" s="118"/>
      <c r="C6483" s="118"/>
      <c r="D6483" s="118"/>
      <c r="E6483" s="118"/>
      <c r="F6483" s="118"/>
      <c r="G6483" s="118"/>
      <c r="H6483" s="118"/>
      <c r="I6483" s="118"/>
      <c r="J6483" s="118"/>
      <c r="K6483" s="118"/>
      <c r="L6483" s="118"/>
      <c r="M6483" s="118"/>
      <c r="N6483" s="118"/>
      <c r="O6483" s="143" t="str">
        <f>IF(H6483="","",(S6483/S6483)&amp;":"&amp;ROUND(AH6483/S6483,2))</f>
        <v/>
      </c>
      <c r="P6483" s="118"/>
      <c r="Q6483" s="118"/>
      <c r="R6483" s="143" t="str">
        <f>IF(H6483="","",(S6483/S6483)&amp;":"&amp;ROUND(AI6483/S6483,2))</f>
        <v/>
      </c>
      <c r="S6483" s="144" t="str">
        <f t="shared" si="1217"/>
        <v/>
      </c>
      <c r="T6483" s="145" t="str">
        <f t="shared" si="1218"/>
        <v/>
      </c>
      <c r="U6483" s="118"/>
      <c r="V6483" s="145" t="str">
        <f t="shared" si="1219"/>
        <v/>
      </c>
      <c r="W6483" s="144" t="str">
        <f t="shared" si="1220"/>
        <v/>
      </c>
      <c r="X6483" s="146" t="str">
        <f>IF(C6483="","",IF(OR(C6483="Trade",C6483="Multi Position"),(X6482+V6483),IF(C6483="Deposit",(X6482+AE6483),IF(C6483="Withdrawal",(X6482-AE6483)))))</f>
        <v/>
      </c>
      <c r="Y6483" s="145" t="str">
        <f t="shared" si="1221"/>
        <v/>
      </c>
      <c r="Z6483" s="118"/>
      <c r="AA6483" s="118"/>
      <c r="AB6483" s="118"/>
      <c r="AC6483" s="118"/>
      <c r="AD6483" s="118"/>
      <c r="AE6483" s="139"/>
      <c r="AF6483" s="118"/>
      <c r="AG6483" s="118"/>
      <c r="AH6483" s="147" t="str">
        <f t="shared" si="1222"/>
        <v/>
      </c>
      <c r="AI6483" s="147" t="str">
        <f t="shared" si="1223"/>
        <v/>
      </c>
      <c r="AJ6483" s="148" t="str">
        <f t="shared" si="1212"/>
        <v/>
      </c>
      <c r="AK6483" s="148" t="str">
        <f t="shared" si="1213"/>
        <v/>
      </c>
      <c r="AL6483" s="147" t="str">
        <f t="shared" si="1214"/>
        <v/>
      </c>
      <c r="AM6483" s="147" t="str">
        <f t="shared" si="1215"/>
        <v/>
      </c>
      <c r="AN6483" s="147" t="str">
        <f t="shared" si="1216"/>
        <v/>
      </c>
      <c r="AO6483" s="118"/>
    </row>
    <row r="6484" spans="1:41">
      <c r="A6484" s="118"/>
      <c r="B6484" s="118"/>
      <c r="C6484" s="118"/>
      <c r="D6484" s="118"/>
      <c r="E6484" s="118"/>
      <c r="F6484" s="118"/>
      <c r="G6484" s="118"/>
      <c r="H6484" s="118"/>
      <c r="I6484" s="118"/>
      <c r="J6484" s="118"/>
      <c r="K6484" s="118"/>
      <c r="L6484" s="118"/>
      <c r="M6484" s="118"/>
      <c r="N6484" s="118"/>
      <c r="O6484" s="143" t="str">
        <f>IF(H6484="","",(S6484/S6484)&amp;":"&amp;ROUND(AH6484/S6484,2))</f>
        <v/>
      </c>
      <c r="P6484" s="118"/>
      <c r="Q6484" s="118"/>
      <c r="R6484" s="143" t="str">
        <f>IF(H6484="","",(S6484/S6484)&amp;":"&amp;ROUND(AI6484/S6484,2))</f>
        <v/>
      </c>
      <c r="S6484" s="144" t="str">
        <f t="shared" si="1217"/>
        <v/>
      </c>
      <c r="T6484" s="145" t="str">
        <f t="shared" si="1218"/>
        <v/>
      </c>
      <c r="U6484" s="118"/>
      <c r="V6484" s="145" t="str">
        <f t="shared" si="1219"/>
        <v/>
      </c>
      <c r="W6484" s="144" t="str">
        <f t="shared" si="1220"/>
        <v/>
      </c>
      <c r="X6484" s="146" t="str">
        <f>IF(C6484="","",IF(OR(C6484="Trade",C6484="Multi Position"),(X6483+V6484),IF(C6484="Deposit",(X6483+AE6484),IF(C6484="Withdrawal",(X6483-AE6484)))))</f>
        <v/>
      </c>
      <c r="Y6484" s="145" t="str">
        <f t="shared" si="1221"/>
        <v/>
      </c>
      <c r="Z6484" s="118"/>
      <c r="AA6484" s="118"/>
      <c r="AB6484" s="118"/>
      <c r="AC6484" s="118"/>
      <c r="AD6484" s="118"/>
      <c r="AE6484" s="139"/>
      <c r="AF6484" s="118"/>
      <c r="AG6484" s="118"/>
      <c r="AH6484" s="147" t="str">
        <f t="shared" si="1222"/>
        <v/>
      </c>
      <c r="AI6484" s="147" t="str">
        <f t="shared" si="1223"/>
        <v/>
      </c>
      <c r="AJ6484" s="148" t="str">
        <f t="shared" si="1212"/>
        <v/>
      </c>
      <c r="AK6484" s="148" t="str">
        <f t="shared" si="1213"/>
        <v/>
      </c>
      <c r="AL6484" s="147" t="str">
        <f t="shared" si="1214"/>
        <v/>
      </c>
      <c r="AM6484" s="147" t="str">
        <f t="shared" si="1215"/>
        <v/>
      </c>
      <c r="AN6484" s="147" t="str">
        <f t="shared" si="1216"/>
        <v/>
      </c>
      <c r="AO6484" s="118"/>
    </row>
    <row r="6485" spans="1:41">
      <c r="A6485" s="118"/>
      <c r="B6485" s="118"/>
      <c r="C6485" s="118"/>
      <c r="D6485" s="118"/>
      <c r="E6485" s="118"/>
      <c r="F6485" s="118"/>
      <c r="G6485" s="118"/>
      <c r="H6485" s="118"/>
      <c r="I6485" s="118"/>
      <c r="J6485" s="118"/>
      <c r="K6485" s="118"/>
      <c r="L6485" s="118"/>
      <c r="M6485" s="118"/>
      <c r="N6485" s="118"/>
      <c r="O6485" s="143" t="str">
        <f>IF(H6485="","",(S6485/S6485)&amp;":"&amp;ROUND(AH6485/S6485,2))</f>
        <v/>
      </c>
      <c r="P6485" s="118"/>
      <c r="Q6485" s="118"/>
      <c r="R6485" s="143" t="str">
        <f>IF(H6485="","",(S6485/S6485)&amp;":"&amp;ROUND(AI6485/S6485,2))</f>
        <v/>
      </c>
      <c r="S6485" s="144" t="str">
        <f t="shared" si="1217"/>
        <v/>
      </c>
      <c r="T6485" s="145" t="str">
        <f t="shared" si="1218"/>
        <v/>
      </c>
      <c r="U6485" s="118"/>
      <c r="V6485" s="145" t="str">
        <f t="shared" si="1219"/>
        <v/>
      </c>
      <c r="W6485" s="144" t="str">
        <f t="shared" si="1220"/>
        <v/>
      </c>
      <c r="X6485" s="146" t="str">
        <f>IF(C6485="","",IF(OR(C6485="Trade",C6485="Multi Position"),(X6484+V6485),IF(C6485="Deposit",(X6484+AE6485),IF(C6485="Withdrawal",(X6484-AE6485)))))</f>
        <v/>
      </c>
      <c r="Y6485" s="145" t="str">
        <f t="shared" si="1221"/>
        <v/>
      </c>
      <c r="Z6485" s="118"/>
      <c r="AA6485" s="118"/>
      <c r="AB6485" s="118"/>
      <c r="AC6485" s="118"/>
      <c r="AD6485" s="118"/>
      <c r="AE6485" s="139"/>
      <c r="AF6485" s="118"/>
      <c r="AG6485" s="118"/>
      <c r="AH6485" s="147" t="str">
        <f t="shared" si="1222"/>
        <v/>
      </c>
      <c r="AI6485" s="147" t="str">
        <f t="shared" si="1223"/>
        <v/>
      </c>
      <c r="AJ6485" s="148" t="str">
        <f t="shared" si="1212"/>
        <v/>
      </c>
      <c r="AK6485" s="148" t="str">
        <f t="shared" si="1213"/>
        <v/>
      </c>
      <c r="AL6485" s="147" t="str">
        <f t="shared" si="1214"/>
        <v/>
      </c>
      <c r="AM6485" s="147" t="str">
        <f t="shared" si="1215"/>
        <v/>
      </c>
      <c r="AN6485" s="147" t="str">
        <f t="shared" si="1216"/>
        <v/>
      </c>
      <c r="AO6485" s="118"/>
    </row>
    <row r="6486" spans="1:41">
      <c r="A6486" s="118"/>
      <c r="B6486" s="118"/>
      <c r="C6486" s="118"/>
      <c r="D6486" s="118"/>
      <c r="E6486" s="118"/>
      <c r="F6486" s="118"/>
      <c r="G6486" s="118"/>
      <c r="H6486" s="118"/>
      <c r="I6486" s="118"/>
      <c r="J6486" s="118"/>
      <c r="K6486" s="118"/>
      <c r="L6486" s="118"/>
      <c r="M6486" s="118"/>
      <c r="N6486" s="118"/>
      <c r="O6486" s="143" t="str">
        <f>IF(H6486="","",(S6486/S6486)&amp;":"&amp;ROUND(AH6486/S6486,2))</f>
        <v/>
      </c>
      <c r="P6486" s="118"/>
      <c r="Q6486" s="118"/>
      <c r="R6486" s="143" t="str">
        <f>IF(H6486="","",(S6486/S6486)&amp;":"&amp;ROUND(AI6486/S6486,2))</f>
        <v/>
      </c>
      <c r="S6486" s="144" t="str">
        <f t="shared" si="1217"/>
        <v/>
      </c>
      <c r="T6486" s="145" t="str">
        <f t="shared" si="1218"/>
        <v/>
      </c>
      <c r="U6486" s="118"/>
      <c r="V6486" s="145" t="str">
        <f t="shared" si="1219"/>
        <v/>
      </c>
      <c r="W6486" s="144" t="str">
        <f t="shared" si="1220"/>
        <v/>
      </c>
      <c r="X6486" s="146" t="str">
        <f>IF(C6486="","",IF(OR(C6486="Trade",C6486="Multi Position"),(X6485+V6486),IF(C6486="Deposit",(X6485+AE6486),IF(C6486="Withdrawal",(X6485-AE6486)))))</f>
        <v/>
      </c>
      <c r="Y6486" s="145" t="str">
        <f t="shared" si="1221"/>
        <v/>
      </c>
      <c r="Z6486" s="118"/>
      <c r="AA6486" s="118"/>
      <c r="AB6486" s="118"/>
      <c r="AC6486" s="118"/>
      <c r="AD6486" s="118"/>
      <c r="AE6486" s="139"/>
      <c r="AF6486" s="118"/>
      <c r="AG6486" s="118"/>
      <c r="AH6486" s="147" t="str">
        <f t="shared" si="1222"/>
        <v/>
      </c>
      <c r="AI6486" s="147" t="str">
        <f t="shared" si="1223"/>
        <v/>
      </c>
      <c r="AJ6486" s="148" t="str">
        <f t="shared" si="1212"/>
        <v/>
      </c>
      <c r="AK6486" s="148" t="str">
        <f t="shared" si="1213"/>
        <v/>
      </c>
      <c r="AL6486" s="147" t="str">
        <f t="shared" si="1214"/>
        <v/>
      </c>
      <c r="AM6486" s="147" t="str">
        <f t="shared" si="1215"/>
        <v/>
      </c>
      <c r="AN6486" s="147" t="str">
        <f t="shared" si="1216"/>
        <v/>
      </c>
      <c r="AO6486" s="118"/>
    </row>
    <row r="6487" spans="1:41">
      <c r="A6487" s="118"/>
      <c r="B6487" s="118"/>
      <c r="C6487" s="118"/>
      <c r="D6487" s="118"/>
      <c r="E6487" s="118"/>
      <c r="F6487" s="118"/>
      <c r="G6487" s="118"/>
      <c r="H6487" s="118"/>
      <c r="I6487" s="118"/>
      <c r="J6487" s="118"/>
      <c r="K6487" s="118"/>
      <c r="L6487" s="118"/>
      <c r="M6487" s="118"/>
      <c r="N6487" s="118"/>
      <c r="O6487" s="143" t="str">
        <f>IF(H6487="","",(S6487/S6487)&amp;":"&amp;ROUND(AH6487/S6487,2))</f>
        <v/>
      </c>
      <c r="P6487" s="118"/>
      <c r="Q6487" s="118"/>
      <c r="R6487" s="143" t="str">
        <f>IF(H6487="","",(S6487/S6487)&amp;":"&amp;ROUND(AI6487/S6487,2))</f>
        <v/>
      </c>
      <c r="S6487" s="144" t="str">
        <f t="shared" si="1217"/>
        <v/>
      </c>
      <c r="T6487" s="145" t="str">
        <f t="shared" si="1218"/>
        <v/>
      </c>
      <c r="U6487" s="118"/>
      <c r="V6487" s="145" t="str">
        <f t="shared" si="1219"/>
        <v/>
      </c>
      <c r="W6487" s="144" t="str">
        <f t="shared" si="1220"/>
        <v/>
      </c>
      <c r="X6487" s="146" t="str">
        <f>IF(C6487="","",IF(OR(C6487="Trade",C6487="Multi Position"),(X6486+V6487),IF(C6487="Deposit",(X6486+AE6487),IF(C6487="Withdrawal",(X6486-AE6487)))))</f>
        <v/>
      </c>
      <c r="Y6487" s="145" t="str">
        <f t="shared" si="1221"/>
        <v/>
      </c>
      <c r="Z6487" s="118"/>
      <c r="AA6487" s="118"/>
      <c r="AB6487" s="118"/>
      <c r="AC6487" s="118"/>
      <c r="AD6487" s="118"/>
      <c r="AE6487" s="139"/>
      <c r="AF6487" s="118"/>
      <c r="AG6487" s="118"/>
      <c r="AH6487" s="147" t="str">
        <f t="shared" si="1222"/>
        <v/>
      </c>
      <c r="AI6487" s="147" t="str">
        <f t="shared" si="1223"/>
        <v/>
      </c>
      <c r="AJ6487" s="148" t="str">
        <f t="shared" si="1212"/>
        <v/>
      </c>
      <c r="AK6487" s="148" t="str">
        <f t="shared" si="1213"/>
        <v/>
      </c>
      <c r="AL6487" s="147" t="str">
        <f t="shared" si="1214"/>
        <v/>
      </c>
      <c r="AM6487" s="147" t="str">
        <f t="shared" si="1215"/>
        <v/>
      </c>
      <c r="AN6487" s="147" t="str">
        <f t="shared" si="1216"/>
        <v/>
      </c>
      <c r="AO6487" s="118"/>
    </row>
    <row r="6488" spans="1:41">
      <c r="A6488" s="118"/>
      <c r="B6488" s="118"/>
      <c r="C6488" s="118"/>
      <c r="D6488" s="118"/>
      <c r="E6488" s="118"/>
      <c r="F6488" s="118"/>
      <c r="G6488" s="118"/>
      <c r="H6488" s="118"/>
      <c r="I6488" s="118"/>
      <c r="J6488" s="118"/>
      <c r="K6488" s="118"/>
      <c r="L6488" s="118"/>
      <c r="M6488" s="118"/>
      <c r="N6488" s="118"/>
      <c r="O6488" s="143" t="str">
        <f>IF(H6488="","",(S6488/S6488)&amp;":"&amp;ROUND(AH6488/S6488,2))</f>
        <v/>
      </c>
      <c r="P6488" s="118"/>
      <c r="Q6488" s="118"/>
      <c r="R6488" s="143" t="str">
        <f>IF(H6488="","",(S6488/S6488)&amp;":"&amp;ROUND(AI6488/S6488,2))</f>
        <v/>
      </c>
      <c r="S6488" s="144" t="str">
        <f t="shared" si="1217"/>
        <v/>
      </c>
      <c r="T6488" s="145" t="str">
        <f t="shared" si="1218"/>
        <v/>
      </c>
      <c r="U6488" s="118"/>
      <c r="V6488" s="145" t="str">
        <f t="shared" si="1219"/>
        <v/>
      </c>
      <c r="W6488" s="144" t="str">
        <f t="shared" si="1220"/>
        <v/>
      </c>
      <c r="X6488" s="146" t="str">
        <f>IF(C6488="","",IF(OR(C6488="Trade",C6488="Multi Position"),(X6487+V6488),IF(C6488="Deposit",(X6487+AE6488),IF(C6488="Withdrawal",(X6487-AE6488)))))</f>
        <v/>
      </c>
      <c r="Y6488" s="145" t="str">
        <f t="shared" si="1221"/>
        <v/>
      </c>
      <c r="Z6488" s="118"/>
      <c r="AA6488" s="118"/>
      <c r="AB6488" s="118"/>
      <c r="AC6488" s="118"/>
      <c r="AD6488" s="118"/>
      <c r="AE6488" s="139"/>
      <c r="AF6488" s="118"/>
      <c r="AG6488" s="118"/>
      <c r="AH6488" s="147" t="str">
        <f t="shared" si="1222"/>
        <v/>
      </c>
      <c r="AI6488" s="147" t="str">
        <f t="shared" si="1223"/>
        <v/>
      </c>
      <c r="AJ6488" s="148" t="str">
        <f t="shared" si="1212"/>
        <v/>
      </c>
      <c r="AK6488" s="148" t="str">
        <f t="shared" si="1213"/>
        <v/>
      </c>
      <c r="AL6488" s="147" t="str">
        <f t="shared" si="1214"/>
        <v/>
      </c>
      <c r="AM6488" s="147" t="str">
        <f t="shared" si="1215"/>
        <v/>
      </c>
      <c r="AN6488" s="147" t="str">
        <f t="shared" si="1216"/>
        <v/>
      </c>
      <c r="AO6488" s="118"/>
    </row>
    <row r="6489" spans="1:41">
      <c r="A6489" s="118"/>
      <c r="B6489" s="118"/>
      <c r="C6489" s="118"/>
      <c r="D6489" s="118"/>
      <c r="E6489" s="118"/>
      <c r="F6489" s="118"/>
      <c r="G6489" s="118"/>
      <c r="H6489" s="118"/>
      <c r="I6489" s="118"/>
      <c r="J6489" s="118"/>
      <c r="K6489" s="118"/>
      <c r="L6489" s="118"/>
      <c r="M6489" s="118"/>
      <c r="N6489" s="118"/>
      <c r="O6489" s="143" t="str">
        <f>IF(H6489="","",(S6489/S6489)&amp;":"&amp;ROUND(AH6489/S6489,2))</f>
        <v/>
      </c>
      <c r="P6489" s="118"/>
      <c r="Q6489" s="118"/>
      <c r="R6489" s="143" t="str">
        <f>IF(H6489="","",(S6489/S6489)&amp;":"&amp;ROUND(AI6489/S6489,2))</f>
        <v/>
      </c>
      <c r="S6489" s="144" t="str">
        <f t="shared" si="1217"/>
        <v/>
      </c>
      <c r="T6489" s="145" t="str">
        <f t="shared" si="1218"/>
        <v/>
      </c>
      <c r="U6489" s="118"/>
      <c r="V6489" s="145" t="str">
        <f t="shared" si="1219"/>
        <v/>
      </c>
      <c r="W6489" s="144" t="str">
        <f t="shared" si="1220"/>
        <v/>
      </c>
      <c r="X6489" s="146" t="str">
        <f>IF(C6489="","",IF(OR(C6489="Trade",C6489="Multi Position"),(X6488+V6489),IF(C6489="Deposit",(X6488+AE6489),IF(C6489="Withdrawal",(X6488-AE6489)))))</f>
        <v/>
      </c>
      <c r="Y6489" s="145" t="str">
        <f t="shared" si="1221"/>
        <v/>
      </c>
      <c r="Z6489" s="118"/>
      <c r="AA6489" s="118"/>
      <c r="AB6489" s="118"/>
      <c r="AC6489" s="118"/>
      <c r="AD6489" s="118"/>
      <c r="AE6489" s="139"/>
      <c r="AF6489" s="118"/>
      <c r="AG6489" s="118"/>
      <c r="AH6489" s="147" t="str">
        <f t="shared" si="1222"/>
        <v/>
      </c>
      <c r="AI6489" s="147" t="str">
        <f t="shared" si="1223"/>
        <v/>
      </c>
      <c r="AJ6489" s="148" t="str">
        <f t="shared" si="1212"/>
        <v/>
      </c>
      <c r="AK6489" s="148" t="str">
        <f t="shared" si="1213"/>
        <v/>
      </c>
      <c r="AL6489" s="147" t="str">
        <f t="shared" si="1214"/>
        <v/>
      </c>
      <c r="AM6489" s="147" t="str">
        <f t="shared" si="1215"/>
        <v/>
      </c>
      <c r="AN6489" s="147" t="str">
        <f t="shared" si="1216"/>
        <v/>
      </c>
      <c r="AO6489" s="118"/>
    </row>
    <row r="6490" spans="1:41">
      <c r="A6490" s="118"/>
      <c r="B6490" s="118"/>
      <c r="C6490" s="118"/>
      <c r="D6490" s="118"/>
      <c r="E6490" s="118"/>
      <c r="F6490" s="118"/>
      <c r="G6490" s="118"/>
      <c r="H6490" s="118"/>
      <c r="I6490" s="118"/>
      <c r="J6490" s="118"/>
      <c r="K6490" s="118"/>
      <c r="L6490" s="118"/>
      <c r="M6490" s="118"/>
      <c r="N6490" s="118"/>
      <c r="O6490" s="143" t="str">
        <f>IF(H6490="","",(S6490/S6490)&amp;":"&amp;ROUND(AH6490/S6490,2))</f>
        <v/>
      </c>
      <c r="P6490" s="118"/>
      <c r="Q6490" s="118"/>
      <c r="R6490" s="143" t="str">
        <f>IF(H6490="","",(S6490/S6490)&amp;":"&amp;ROUND(AI6490/S6490,2))</f>
        <v/>
      </c>
      <c r="S6490" s="144" t="str">
        <f t="shared" si="1217"/>
        <v/>
      </c>
      <c r="T6490" s="145" t="str">
        <f t="shared" si="1218"/>
        <v/>
      </c>
      <c r="U6490" s="118"/>
      <c r="V6490" s="145" t="str">
        <f t="shared" si="1219"/>
        <v/>
      </c>
      <c r="W6490" s="144" t="str">
        <f t="shared" si="1220"/>
        <v/>
      </c>
      <c r="X6490" s="146" t="str">
        <f>IF(C6490="","",IF(OR(C6490="Trade",C6490="Multi Position"),(X6489+V6490),IF(C6490="Deposit",(X6489+AE6490),IF(C6490="Withdrawal",(X6489-AE6490)))))</f>
        <v/>
      </c>
      <c r="Y6490" s="145" t="str">
        <f t="shared" si="1221"/>
        <v/>
      </c>
      <c r="Z6490" s="118"/>
      <c r="AA6490" s="118"/>
      <c r="AB6490" s="118"/>
      <c r="AC6490" s="118"/>
      <c r="AD6490" s="118"/>
      <c r="AE6490" s="139"/>
      <c r="AF6490" s="118"/>
      <c r="AG6490" s="118"/>
      <c r="AH6490" s="147" t="str">
        <f t="shared" si="1222"/>
        <v/>
      </c>
      <c r="AI6490" s="147" t="str">
        <f t="shared" si="1223"/>
        <v/>
      </c>
      <c r="AJ6490" s="148" t="str">
        <f t="shared" si="1212"/>
        <v/>
      </c>
      <c r="AK6490" s="148" t="str">
        <f t="shared" si="1213"/>
        <v/>
      </c>
      <c r="AL6490" s="147" t="str">
        <f t="shared" si="1214"/>
        <v/>
      </c>
      <c r="AM6490" s="147" t="str">
        <f t="shared" si="1215"/>
        <v/>
      </c>
      <c r="AN6490" s="147" t="str">
        <f t="shared" si="1216"/>
        <v/>
      </c>
      <c r="AO6490" s="118"/>
    </row>
    <row r="6491" spans="1:41">
      <c r="A6491" s="118"/>
      <c r="B6491" s="118"/>
      <c r="C6491" s="118"/>
      <c r="D6491" s="118"/>
      <c r="E6491" s="118"/>
      <c r="F6491" s="118"/>
      <c r="G6491" s="118"/>
      <c r="H6491" s="118"/>
      <c r="I6491" s="118"/>
      <c r="J6491" s="118"/>
      <c r="K6491" s="118"/>
      <c r="L6491" s="118"/>
      <c r="M6491" s="118"/>
      <c r="N6491" s="118"/>
      <c r="O6491" s="143" t="str">
        <f>IF(H6491="","",(S6491/S6491)&amp;":"&amp;ROUND(AH6491/S6491,2))</f>
        <v/>
      </c>
      <c r="P6491" s="118"/>
      <c r="Q6491" s="118"/>
      <c r="R6491" s="143" t="str">
        <f>IF(H6491="","",(S6491/S6491)&amp;":"&amp;ROUND(AI6491/S6491,2))</f>
        <v/>
      </c>
      <c r="S6491" s="144" t="str">
        <f t="shared" si="1217"/>
        <v/>
      </c>
      <c r="T6491" s="145" t="str">
        <f t="shared" si="1218"/>
        <v/>
      </c>
      <c r="U6491" s="118"/>
      <c r="V6491" s="145" t="str">
        <f t="shared" si="1219"/>
        <v/>
      </c>
      <c r="W6491" s="144" t="str">
        <f t="shared" si="1220"/>
        <v/>
      </c>
      <c r="X6491" s="146" t="str">
        <f>IF(C6491="","",IF(OR(C6491="Trade",C6491="Multi Position"),(X6490+V6491),IF(C6491="Deposit",(X6490+AE6491),IF(C6491="Withdrawal",(X6490-AE6491)))))</f>
        <v/>
      </c>
      <c r="Y6491" s="145" t="str">
        <f t="shared" si="1221"/>
        <v/>
      </c>
      <c r="Z6491" s="118"/>
      <c r="AA6491" s="118"/>
      <c r="AB6491" s="118"/>
      <c r="AC6491" s="118"/>
      <c r="AD6491" s="118"/>
      <c r="AE6491" s="139"/>
      <c r="AF6491" s="118"/>
      <c r="AG6491" s="118"/>
      <c r="AH6491" s="147" t="str">
        <f t="shared" si="1222"/>
        <v/>
      </c>
      <c r="AI6491" s="147" t="str">
        <f t="shared" si="1223"/>
        <v/>
      </c>
      <c r="AJ6491" s="148" t="str">
        <f t="shared" si="1212"/>
        <v/>
      </c>
      <c r="AK6491" s="148" t="str">
        <f t="shared" si="1213"/>
        <v/>
      </c>
      <c r="AL6491" s="147" t="str">
        <f t="shared" si="1214"/>
        <v/>
      </c>
      <c r="AM6491" s="147" t="str">
        <f t="shared" si="1215"/>
        <v/>
      </c>
      <c r="AN6491" s="147" t="str">
        <f t="shared" si="1216"/>
        <v/>
      </c>
      <c r="AO6491" s="118"/>
    </row>
    <row r="6492" spans="1:41">
      <c r="A6492" s="118"/>
      <c r="B6492" s="118"/>
      <c r="C6492" s="118"/>
      <c r="D6492" s="118"/>
      <c r="E6492" s="118"/>
      <c r="F6492" s="118"/>
      <c r="G6492" s="118"/>
      <c r="H6492" s="118"/>
      <c r="I6492" s="118"/>
      <c r="J6492" s="118"/>
      <c r="K6492" s="118"/>
      <c r="L6492" s="118"/>
      <c r="M6492" s="118"/>
      <c r="N6492" s="118"/>
      <c r="O6492" s="143" t="str">
        <f>IF(H6492="","",(S6492/S6492)&amp;":"&amp;ROUND(AH6492/S6492,2))</f>
        <v/>
      </c>
      <c r="P6492" s="118"/>
      <c r="Q6492" s="118"/>
      <c r="R6492" s="143" t="str">
        <f>IF(H6492="","",(S6492/S6492)&amp;":"&amp;ROUND(AI6492/S6492,2))</f>
        <v/>
      </c>
      <c r="S6492" s="144" t="str">
        <f t="shared" si="1217"/>
        <v/>
      </c>
      <c r="T6492" s="145" t="str">
        <f t="shared" si="1218"/>
        <v/>
      </c>
      <c r="U6492" s="118"/>
      <c r="V6492" s="145" t="str">
        <f t="shared" si="1219"/>
        <v/>
      </c>
      <c r="W6492" s="144" t="str">
        <f t="shared" si="1220"/>
        <v/>
      </c>
      <c r="X6492" s="146" t="str">
        <f>IF(C6492="","",IF(OR(C6492="Trade",C6492="Multi Position"),(X6491+V6492),IF(C6492="Deposit",(X6491+AE6492),IF(C6492="Withdrawal",(X6491-AE6492)))))</f>
        <v/>
      </c>
      <c r="Y6492" s="145" t="str">
        <f t="shared" si="1221"/>
        <v/>
      </c>
      <c r="Z6492" s="118"/>
      <c r="AA6492" s="118"/>
      <c r="AB6492" s="118"/>
      <c r="AC6492" s="118"/>
      <c r="AD6492" s="118"/>
      <c r="AE6492" s="139"/>
      <c r="AF6492" s="118"/>
      <c r="AG6492" s="118"/>
      <c r="AH6492" s="147" t="str">
        <f t="shared" si="1222"/>
        <v/>
      </c>
      <c r="AI6492" s="147" t="str">
        <f t="shared" si="1223"/>
        <v/>
      </c>
      <c r="AJ6492" s="148" t="str">
        <f t="shared" si="1212"/>
        <v/>
      </c>
      <c r="AK6492" s="148" t="str">
        <f t="shared" si="1213"/>
        <v/>
      </c>
      <c r="AL6492" s="147" t="str">
        <f t="shared" si="1214"/>
        <v/>
      </c>
      <c r="AM6492" s="147" t="str">
        <f t="shared" si="1215"/>
        <v/>
      </c>
      <c r="AN6492" s="147" t="str">
        <f t="shared" si="1216"/>
        <v/>
      </c>
      <c r="AO6492" s="118"/>
    </row>
    <row r="6493" spans="1:41">
      <c r="A6493" s="118"/>
      <c r="B6493" s="118"/>
      <c r="C6493" s="118"/>
      <c r="D6493" s="118"/>
      <c r="E6493" s="118"/>
      <c r="F6493" s="118"/>
      <c r="G6493" s="118"/>
      <c r="H6493" s="118"/>
      <c r="I6493" s="118"/>
      <c r="J6493" s="118"/>
      <c r="K6493" s="118"/>
      <c r="L6493" s="118"/>
      <c r="M6493" s="118"/>
      <c r="N6493" s="118"/>
      <c r="O6493" s="143" t="str">
        <f>IF(H6493="","",(S6493/S6493)&amp;":"&amp;ROUND(AH6493/S6493,2))</f>
        <v/>
      </c>
      <c r="P6493" s="118"/>
      <c r="Q6493" s="118"/>
      <c r="R6493" s="143" t="str">
        <f>IF(H6493="","",(S6493/S6493)&amp;":"&amp;ROUND(AI6493/S6493,2))</f>
        <v/>
      </c>
      <c r="S6493" s="144" t="str">
        <f t="shared" si="1217"/>
        <v/>
      </c>
      <c r="T6493" s="145" t="str">
        <f t="shared" si="1218"/>
        <v/>
      </c>
      <c r="U6493" s="118"/>
      <c r="V6493" s="145" t="str">
        <f t="shared" si="1219"/>
        <v/>
      </c>
      <c r="W6493" s="144" t="str">
        <f t="shared" si="1220"/>
        <v/>
      </c>
      <c r="X6493" s="146" t="str">
        <f>IF(C6493="","",IF(OR(C6493="Trade",C6493="Multi Position"),(X6492+V6493),IF(C6493="Deposit",(X6492+AE6493),IF(C6493="Withdrawal",(X6492-AE6493)))))</f>
        <v/>
      </c>
      <c r="Y6493" s="145" t="str">
        <f t="shared" si="1221"/>
        <v/>
      </c>
      <c r="Z6493" s="118"/>
      <c r="AA6493" s="118"/>
      <c r="AB6493" s="118"/>
      <c r="AC6493" s="118"/>
      <c r="AD6493" s="118"/>
      <c r="AE6493" s="139"/>
      <c r="AF6493" s="118"/>
      <c r="AG6493" s="118"/>
      <c r="AH6493" s="147" t="str">
        <f t="shared" si="1222"/>
        <v/>
      </c>
      <c r="AI6493" s="147" t="str">
        <f t="shared" si="1223"/>
        <v/>
      </c>
      <c r="AJ6493" s="148" t="str">
        <f t="shared" si="1212"/>
        <v/>
      </c>
      <c r="AK6493" s="148" t="str">
        <f t="shared" si="1213"/>
        <v/>
      </c>
      <c r="AL6493" s="147" t="str">
        <f t="shared" si="1214"/>
        <v/>
      </c>
      <c r="AM6493" s="147" t="str">
        <f t="shared" si="1215"/>
        <v/>
      </c>
      <c r="AN6493" s="147" t="str">
        <f t="shared" si="1216"/>
        <v/>
      </c>
      <c r="AO6493" s="118"/>
    </row>
    <row r="6494" spans="1:41">
      <c r="A6494" s="118"/>
      <c r="B6494" s="118"/>
      <c r="C6494" s="118"/>
      <c r="D6494" s="118"/>
      <c r="E6494" s="118"/>
      <c r="F6494" s="118"/>
      <c r="G6494" s="118"/>
      <c r="H6494" s="118"/>
      <c r="I6494" s="118"/>
      <c r="J6494" s="118"/>
      <c r="K6494" s="118"/>
      <c r="L6494" s="118"/>
      <c r="M6494" s="118"/>
      <c r="N6494" s="118"/>
      <c r="O6494" s="143" t="str">
        <f>IF(H6494="","",(S6494/S6494)&amp;":"&amp;ROUND(AH6494/S6494,2))</f>
        <v/>
      </c>
      <c r="P6494" s="118"/>
      <c r="Q6494" s="118"/>
      <c r="R6494" s="143" t="str">
        <f>IF(H6494="","",(S6494/S6494)&amp;":"&amp;ROUND(AI6494/S6494,2))</f>
        <v/>
      </c>
      <c r="S6494" s="144" t="str">
        <f t="shared" si="1217"/>
        <v/>
      </c>
      <c r="T6494" s="145" t="str">
        <f t="shared" si="1218"/>
        <v/>
      </c>
      <c r="U6494" s="118"/>
      <c r="V6494" s="145" t="str">
        <f t="shared" si="1219"/>
        <v/>
      </c>
      <c r="W6494" s="144" t="str">
        <f t="shared" si="1220"/>
        <v/>
      </c>
      <c r="X6494" s="146" t="str">
        <f>IF(C6494="","",IF(OR(C6494="Trade",C6494="Multi Position"),(X6493+V6494),IF(C6494="Deposit",(X6493+AE6494),IF(C6494="Withdrawal",(X6493-AE6494)))))</f>
        <v/>
      </c>
      <c r="Y6494" s="145" t="str">
        <f t="shared" si="1221"/>
        <v/>
      </c>
      <c r="Z6494" s="118"/>
      <c r="AA6494" s="118"/>
      <c r="AB6494" s="118"/>
      <c r="AC6494" s="118"/>
      <c r="AD6494" s="118"/>
      <c r="AE6494" s="139"/>
      <c r="AF6494" s="118"/>
      <c r="AG6494" s="118"/>
      <c r="AH6494" s="147" t="str">
        <f t="shared" si="1222"/>
        <v/>
      </c>
      <c r="AI6494" s="147" t="str">
        <f t="shared" si="1223"/>
        <v/>
      </c>
      <c r="AJ6494" s="148" t="str">
        <f t="shared" si="1212"/>
        <v/>
      </c>
      <c r="AK6494" s="148" t="str">
        <f t="shared" si="1213"/>
        <v/>
      </c>
      <c r="AL6494" s="147" t="str">
        <f t="shared" si="1214"/>
        <v/>
      </c>
      <c r="AM6494" s="147" t="str">
        <f t="shared" si="1215"/>
        <v/>
      </c>
      <c r="AN6494" s="147" t="str">
        <f t="shared" si="1216"/>
        <v/>
      </c>
      <c r="AO6494" s="118"/>
    </row>
    <row r="6495" spans="1:41">
      <c r="A6495" s="118"/>
      <c r="B6495" s="118"/>
      <c r="C6495" s="118"/>
      <c r="D6495" s="118"/>
      <c r="E6495" s="118"/>
      <c r="F6495" s="118"/>
      <c r="G6495" s="118"/>
      <c r="H6495" s="118"/>
      <c r="I6495" s="118"/>
      <c r="J6495" s="118"/>
      <c r="K6495" s="118"/>
      <c r="L6495" s="118"/>
      <c r="M6495" s="118"/>
      <c r="N6495" s="118"/>
      <c r="O6495" s="143" t="str">
        <f>IF(H6495="","",(S6495/S6495)&amp;":"&amp;ROUND(AH6495/S6495,2))</f>
        <v/>
      </c>
      <c r="P6495" s="118"/>
      <c r="Q6495" s="118"/>
      <c r="R6495" s="143" t="str">
        <f>IF(H6495="","",(S6495/S6495)&amp;":"&amp;ROUND(AI6495/S6495,2))</f>
        <v/>
      </c>
      <c r="S6495" s="144" t="str">
        <f t="shared" si="1217"/>
        <v/>
      </c>
      <c r="T6495" s="145" t="str">
        <f t="shared" si="1218"/>
        <v/>
      </c>
      <c r="U6495" s="118"/>
      <c r="V6495" s="145" t="str">
        <f t="shared" si="1219"/>
        <v/>
      </c>
      <c r="W6495" s="144" t="str">
        <f t="shared" si="1220"/>
        <v/>
      </c>
      <c r="X6495" s="146" t="str">
        <f>IF(C6495="","",IF(OR(C6495="Trade",C6495="Multi Position"),(X6494+V6495),IF(C6495="Deposit",(X6494+AE6495),IF(C6495="Withdrawal",(X6494-AE6495)))))</f>
        <v/>
      </c>
      <c r="Y6495" s="145" t="str">
        <f t="shared" si="1221"/>
        <v/>
      </c>
      <c r="Z6495" s="118"/>
      <c r="AA6495" s="118"/>
      <c r="AB6495" s="118"/>
      <c r="AC6495" s="118"/>
      <c r="AD6495" s="118"/>
      <c r="AE6495" s="139"/>
      <c r="AF6495" s="118"/>
      <c r="AG6495" s="118"/>
      <c r="AH6495" s="147" t="str">
        <f t="shared" si="1222"/>
        <v/>
      </c>
      <c r="AI6495" s="147" t="str">
        <f t="shared" si="1223"/>
        <v/>
      </c>
      <c r="AJ6495" s="148" t="str">
        <f t="shared" si="1212"/>
        <v/>
      </c>
      <c r="AK6495" s="148" t="str">
        <f t="shared" si="1213"/>
        <v/>
      </c>
      <c r="AL6495" s="147" t="str">
        <f t="shared" si="1214"/>
        <v/>
      </c>
      <c r="AM6495" s="147" t="str">
        <f t="shared" si="1215"/>
        <v/>
      </c>
      <c r="AN6495" s="147" t="str">
        <f t="shared" si="1216"/>
        <v/>
      </c>
      <c r="AO6495" s="118"/>
    </row>
    <row r="6496" spans="1:41">
      <c r="A6496" s="118"/>
      <c r="B6496" s="118"/>
      <c r="C6496" s="118"/>
      <c r="D6496" s="118"/>
      <c r="E6496" s="118"/>
      <c r="F6496" s="118"/>
      <c r="G6496" s="118"/>
      <c r="H6496" s="118"/>
      <c r="I6496" s="118"/>
      <c r="J6496" s="118"/>
      <c r="K6496" s="118"/>
      <c r="L6496" s="118"/>
      <c r="M6496" s="118"/>
      <c r="N6496" s="118"/>
      <c r="O6496" s="143" t="str">
        <f>IF(H6496="","",(S6496/S6496)&amp;":"&amp;ROUND(AH6496/S6496,2))</f>
        <v/>
      </c>
      <c r="P6496" s="118"/>
      <c r="Q6496" s="118"/>
      <c r="R6496" s="143" t="str">
        <f>IF(H6496="","",(S6496/S6496)&amp;":"&amp;ROUND(AI6496/S6496,2))</f>
        <v/>
      </c>
      <c r="S6496" s="144" t="str">
        <f t="shared" si="1217"/>
        <v/>
      </c>
      <c r="T6496" s="145" t="str">
        <f t="shared" si="1218"/>
        <v/>
      </c>
      <c r="U6496" s="118"/>
      <c r="V6496" s="145" t="str">
        <f t="shared" si="1219"/>
        <v/>
      </c>
      <c r="W6496" s="144" t="str">
        <f t="shared" si="1220"/>
        <v/>
      </c>
      <c r="X6496" s="146" t="str">
        <f>IF(C6496="","",IF(OR(C6496="Trade",C6496="Multi Position"),(X6495+V6496),IF(C6496="Deposit",(X6495+AE6496),IF(C6496="Withdrawal",(X6495-AE6496)))))</f>
        <v/>
      </c>
      <c r="Y6496" s="145" t="str">
        <f t="shared" si="1221"/>
        <v/>
      </c>
      <c r="Z6496" s="118"/>
      <c r="AA6496" s="118"/>
      <c r="AB6496" s="118"/>
      <c r="AC6496" s="118"/>
      <c r="AD6496" s="118"/>
      <c r="AE6496" s="139"/>
      <c r="AF6496" s="118"/>
      <c r="AG6496" s="118"/>
      <c r="AH6496" s="147" t="str">
        <f t="shared" si="1222"/>
        <v/>
      </c>
      <c r="AI6496" s="147" t="str">
        <f t="shared" si="1223"/>
        <v/>
      </c>
      <c r="AJ6496" s="148" t="str">
        <f t="shared" si="1212"/>
        <v/>
      </c>
      <c r="AK6496" s="148" t="str">
        <f t="shared" si="1213"/>
        <v/>
      </c>
      <c r="AL6496" s="147" t="str">
        <f t="shared" si="1214"/>
        <v/>
      </c>
      <c r="AM6496" s="147" t="str">
        <f t="shared" si="1215"/>
        <v/>
      </c>
      <c r="AN6496" s="147" t="str">
        <f t="shared" si="1216"/>
        <v/>
      </c>
      <c r="AO6496" s="118"/>
    </row>
    <row r="6497" spans="1:41">
      <c r="A6497" s="118"/>
      <c r="B6497" s="118"/>
      <c r="C6497" s="118"/>
      <c r="D6497" s="118"/>
      <c r="E6497" s="118"/>
      <c r="F6497" s="118"/>
      <c r="G6497" s="118"/>
      <c r="H6497" s="118"/>
      <c r="I6497" s="118"/>
      <c r="J6497" s="118"/>
      <c r="K6497" s="118"/>
      <c r="L6497" s="118"/>
      <c r="M6497" s="118"/>
      <c r="N6497" s="118"/>
      <c r="O6497" s="143" t="str">
        <f>IF(H6497="","",(S6497/S6497)&amp;":"&amp;ROUND(AH6497/S6497,2))</f>
        <v/>
      </c>
      <c r="P6497" s="118"/>
      <c r="Q6497" s="118"/>
      <c r="R6497" s="143" t="str">
        <f>IF(H6497="","",(S6497/S6497)&amp;":"&amp;ROUND(AI6497/S6497,2))</f>
        <v/>
      </c>
      <c r="S6497" s="144" t="str">
        <f t="shared" si="1217"/>
        <v/>
      </c>
      <c r="T6497" s="145" t="str">
        <f t="shared" si="1218"/>
        <v/>
      </c>
      <c r="U6497" s="118"/>
      <c r="V6497" s="145" t="str">
        <f t="shared" si="1219"/>
        <v/>
      </c>
      <c r="W6497" s="144" t="str">
        <f t="shared" si="1220"/>
        <v/>
      </c>
      <c r="X6497" s="146" t="str">
        <f>IF(C6497="","",IF(OR(C6497="Trade",C6497="Multi Position"),(X6496+V6497),IF(C6497="Deposit",(X6496+AE6497),IF(C6497="Withdrawal",(X6496-AE6497)))))</f>
        <v/>
      </c>
      <c r="Y6497" s="145" t="str">
        <f t="shared" si="1221"/>
        <v/>
      </c>
      <c r="Z6497" s="118"/>
      <c r="AA6497" s="118"/>
      <c r="AB6497" s="118"/>
      <c r="AC6497" s="118"/>
      <c r="AD6497" s="118"/>
      <c r="AE6497" s="139"/>
      <c r="AF6497" s="118"/>
      <c r="AG6497" s="118"/>
      <c r="AH6497" s="147" t="str">
        <f t="shared" si="1222"/>
        <v/>
      </c>
      <c r="AI6497" s="147" t="str">
        <f t="shared" si="1223"/>
        <v/>
      </c>
      <c r="AJ6497" s="148" t="str">
        <f t="shared" si="1212"/>
        <v/>
      </c>
      <c r="AK6497" s="148" t="str">
        <f t="shared" si="1213"/>
        <v/>
      </c>
      <c r="AL6497" s="147" t="str">
        <f t="shared" si="1214"/>
        <v/>
      </c>
      <c r="AM6497" s="147" t="str">
        <f t="shared" si="1215"/>
        <v/>
      </c>
      <c r="AN6497" s="147" t="str">
        <f t="shared" si="1216"/>
        <v/>
      </c>
      <c r="AO6497" s="118"/>
    </row>
    <row r="6498" spans="1:41">
      <c r="A6498" s="118"/>
      <c r="B6498" s="118"/>
      <c r="C6498" s="118"/>
      <c r="D6498" s="118"/>
      <c r="E6498" s="118"/>
      <c r="F6498" s="118"/>
      <c r="G6498" s="118"/>
      <c r="H6498" s="118"/>
      <c r="I6498" s="118"/>
      <c r="J6498" s="118"/>
      <c r="K6498" s="118"/>
      <c r="L6498" s="118"/>
      <c r="M6498" s="118"/>
      <c r="N6498" s="118"/>
      <c r="O6498" s="143" t="str">
        <f>IF(H6498="","",(S6498/S6498)&amp;":"&amp;ROUND(AH6498/S6498,2))</f>
        <v/>
      </c>
      <c r="P6498" s="118"/>
      <c r="Q6498" s="118"/>
      <c r="R6498" s="143" t="str">
        <f>IF(H6498="","",(S6498/S6498)&amp;":"&amp;ROUND(AI6498/S6498,2))</f>
        <v/>
      </c>
      <c r="S6498" s="144" t="str">
        <f t="shared" si="1217"/>
        <v/>
      </c>
      <c r="T6498" s="145" t="str">
        <f t="shared" si="1218"/>
        <v/>
      </c>
      <c r="U6498" s="118"/>
      <c r="V6498" s="145" t="str">
        <f t="shared" si="1219"/>
        <v/>
      </c>
      <c r="W6498" s="144" t="str">
        <f t="shared" si="1220"/>
        <v/>
      </c>
      <c r="X6498" s="146" t="str">
        <f>IF(C6498="","",IF(OR(C6498="Trade",C6498="Multi Position"),(X6497+V6498),IF(C6498="Deposit",(X6497+AE6498),IF(C6498="Withdrawal",(X6497-AE6498)))))</f>
        <v/>
      </c>
      <c r="Y6498" s="145" t="str">
        <f t="shared" si="1221"/>
        <v/>
      </c>
      <c r="Z6498" s="118"/>
      <c r="AA6498" s="118"/>
      <c r="AB6498" s="118"/>
      <c r="AC6498" s="118"/>
      <c r="AD6498" s="118"/>
      <c r="AE6498" s="139"/>
      <c r="AF6498" s="118"/>
      <c r="AG6498" s="118"/>
      <c r="AH6498" s="147" t="str">
        <f t="shared" si="1222"/>
        <v/>
      </c>
      <c r="AI6498" s="147" t="str">
        <f t="shared" si="1223"/>
        <v/>
      </c>
      <c r="AJ6498" s="148" t="str">
        <f t="shared" si="1212"/>
        <v/>
      </c>
      <c r="AK6498" s="148" t="str">
        <f t="shared" si="1213"/>
        <v/>
      </c>
      <c r="AL6498" s="147" t="str">
        <f t="shared" si="1214"/>
        <v/>
      </c>
      <c r="AM6498" s="147" t="str">
        <f t="shared" si="1215"/>
        <v/>
      </c>
      <c r="AN6498" s="147" t="str">
        <f t="shared" si="1216"/>
        <v/>
      </c>
      <c r="AO6498" s="118"/>
    </row>
    <row r="6499" spans="1:41">
      <c r="A6499" s="118"/>
      <c r="B6499" s="118"/>
      <c r="C6499" s="118"/>
      <c r="D6499" s="118"/>
      <c r="E6499" s="118"/>
      <c r="F6499" s="118"/>
      <c r="G6499" s="118"/>
      <c r="H6499" s="118"/>
      <c r="I6499" s="118"/>
      <c r="J6499" s="118"/>
      <c r="K6499" s="118"/>
      <c r="L6499" s="118"/>
      <c r="M6499" s="118"/>
      <c r="N6499" s="118"/>
      <c r="O6499" s="143" t="str">
        <f>IF(H6499="","",(S6499/S6499)&amp;":"&amp;ROUND(AH6499/S6499,2))</f>
        <v/>
      </c>
      <c r="P6499" s="118"/>
      <c r="Q6499" s="118"/>
      <c r="R6499" s="143" t="str">
        <f>IF(H6499="","",(S6499/S6499)&amp;":"&amp;ROUND(AI6499/S6499,2))</f>
        <v/>
      </c>
      <c r="S6499" s="144" t="str">
        <f t="shared" si="1217"/>
        <v/>
      </c>
      <c r="T6499" s="145" t="str">
        <f t="shared" si="1218"/>
        <v/>
      </c>
      <c r="U6499" s="118"/>
      <c r="V6499" s="145" t="str">
        <f t="shared" si="1219"/>
        <v/>
      </c>
      <c r="W6499" s="144" t="str">
        <f t="shared" si="1220"/>
        <v/>
      </c>
      <c r="X6499" s="146" t="str">
        <f>IF(C6499="","",IF(OR(C6499="Trade",C6499="Multi Position"),(X6498+V6499),IF(C6499="Deposit",(X6498+AE6499),IF(C6499="Withdrawal",(X6498-AE6499)))))</f>
        <v/>
      </c>
      <c r="Y6499" s="145" t="str">
        <f t="shared" si="1221"/>
        <v/>
      </c>
      <c r="Z6499" s="118"/>
      <c r="AA6499" s="118"/>
      <c r="AB6499" s="118"/>
      <c r="AC6499" s="118"/>
      <c r="AD6499" s="118"/>
      <c r="AE6499" s="139"/>
      <c r="AF6499" s="118"/>
      <c r="AG6499" s="118"/>
      <c r="AH6499" s="147" t="str">
        <f t="shared" si="1222"/>
        <v/>
      </c>
      <c r="AI6499" s="147" t="str">
        <f t="shared" si="1223"/>
        <v/>
      </c>
      <c r="AJ6499" s="148" t="str">
        <f t="shared" si="1212"/>
        <v/>
      </c>
      <c r="AK6499" s="148" t="str">
        <f t="shared" si="1213"/>
        <v/>
      </c>
      <c r="AL6499" s="147" t="str">
        <f t="shared" si="1214"/>
        <v/>
      </c>
      <c r="AM6499" s="147" t="str">
        <f t="shared" si="1215"/>
        <v/>
      </c>
      <c r="AN6499" s="147" t="str">
        <f t="shared" si="1216"/>
        <v/>
      </c>
      <c r="AO6499" s="118"/>
    </row>
    <row r="6500" spans="1:41">
      <c r="A6500" s="118"/>
      <c r="B6500" s="118"/>
      <c r="C6500" s="118"/>
      <c r="D6500" s="118"/>
      <c r="E6500" s="118"/>
      <c r="F6500" s="118"/>
      <c r="G6500" s="118"/>
      <c r="H6500" s="118"/>
      <c r="I6500" s="118"/>
      <c r="J6500" s="118"/>
      <c r="K6500" s="118"/>
      <c r="L6500" s="118"/>
      <c r="M6500" s="118"/>
      <c r="N6500" s="118"/>
      <c r="O6500" s="143" t="str">
        <f>IF(H6500="","",(S6500/S6500)&amp;":"&amp;ROUND(AH6500/S6500,2))</f>
        <v/>
      </c>
      <c r="P6500" s="118"/>
      <c r="Q6500" s="118"/>
      <c r="R6500" s="143" t="str">
        <f>IF(H6500="","",(S6500/S6500)&amp;":"&amp;ROUND(AI6500/S6500,2))</f>
        <v/>
      </c>
      <c r="S6500" s="144" t="str">
        <f t="shared" si="1217"/>
        <v/>
      </c>
      <c r="T6500" s="145" t="str">
        <f t="shared" si="1218"/>
        <v/>
      </c>
      <c r="U6500" s="118"/>
      <c r="V6500" s="145" t="str">
        <f t="shared" si="1219"/>
        <v/>
      </c>
      <c r="W6500" s="144" t="str">
        <f t="shared" si="1220"/>
        <v/>
      </c>
      <c r="X6500" s="146" t="str">
        <f>IF(C6500="","",IF(OR(C6500="Trade",C6500="Multi Position"),(X6499+V6500),IF(C6500="Deposit",(X6499+AE6500),IF(C6500="Withdrawal",(X6499-AE6500)))))</f>
        <v/>
      </c>
      <c r="Y6500" s="145" t="str">
        <f t="shared" si="1221"/>
        <v/>
      </c>
      <c r="Z6500" s="118"/>
      <c r="AA6500" s="118"/>
      <c r="AB6500" s="118"/>
      <c r="AC6500" s="118"/>
      <c r="AD6500" s="118"/>
      <c r="AE6500" s="139"/>
      <c r="AF6500" s="118"/>
      <c r="AG6500" s="118"/>
      <c r="AH6500" s="147" t="str">
        <f t="shared" si="1222"/>
        <v/>
      </c>
      <c r="AI6500" s="147" t="str">
        <f t="shared" si="1223"/>
        <v/>
      </c>
      <c r="AJ6500" s="148" t="str">
        <f t="shared" si="1212"/>
        <v/>
      </c>
      <c r="AK6500" s="148" t="str">
        <f t="shared" si="1213"/>
        <v/>
      </c>
      <c r="AL6500" s="147" t="str">
        <f t="shared" si="1214"/>
        <v/>
      </c>
      <c r="AM6500" s="147" t="str">
        <f t="shared" si="1215"/>
        <v/>
      </c>
      <c r="AN6500" s="147" t="str">
        <f t="shared" si="1216"/>
        <v/>
      </c>
      <c r="AO6500" s="118"/>
    </row>
    <row r="6501" spans="1:41">
      <c r="A6501" s="118"/>
      <c r="B6501" s="118"/>
      <c r="C6501" s="118"/>
      <c r="D6501" s="118"/>
      <c r="E6501" s="118"/>
      <c r="F6501" s="118"/>
      <c r="G6501" s="118"/>
      <c r="H6501" s="118"/>
      <c r="I6501" s="118"/>
      <c r="J6501" s="118"/>
      <c r="K6501" s="118"/>
      <c r="L6501" s="118"/>
      <c r="M6501" s="118"/>
      <c r="N6501" s="118"/>
      <c r="O6501" s="143" t="str">
        <f>IF(H6501="","",(S6501/S6501)&amp;":"&amp;ROUND(AH6501/S6501,2))</f>
        <v/>
      </c>
      <c r="P6501" s="118"/>
      <c r="Q6501" s="118"/>
      <c r="R6501" s="143" t="str">
        <f>IF(H6501="","",(S6501/S6501)&amp;":"&amp;ROUND(AI6501/S6501,2))</f>
        <v/>
      </c>
      <c r="S6501" s="144" t="str">
        <f t="shared" si="1217"/>
        <v/>
      </c>
      <c r="T6501" s="145" t="str">
        <f t="shared" si="1218"/>
        <v/>
      </c>
      <c r="U6501" s="118"/>
      <c r="V6501" s="145" t="str">
        <f t="shared" si="1219"/>
        <v/>
      </c>
      <c r="W6501" s="144" t="str">
        <f t="shared" si="1220"/>
        <v/>
      </c>
      <c r="X6501" s="146" t="str">
        <f>IF(C6501="","",IF(OR(C6501="Trade",C6501="Multi Position"),(X6500+V6501),IF(C6501="Deposit",(X6500+AE6501),IF(C6501="Withdrawal",(X6500-AE6501)))))</f>
        <v/>
      </c>
      <c r="Y6501" s="145" t="str">
        <f t="shared" si="1221"/>
        <v/>
      </c>
      <c r="Z6501" s="118"/>
      <c r="AA6501" s="118"/>
      <c r="AB6501" s="118"/>
      <c r="AC6501" s="118"/>
      <c r="AD6501" s="118"/>
      <c r="AE6501" s="139"/>
      <c r="AF6501" s="118"/>
      <c r="AG6501" s="118"/>
      <c r="AH6501" s="147" t="str">
        <f t="shared" si="1222"/>
        <v/>
      </c>
      <c r="AI6501" s="147" t="str">
        <f t="shared" si="1223"/>
        <v/>
      </c>
      <c r="AJ6501" s="148" t="str">
        <f t="shared" si="1212"/>
        <v/>
      </c>
      <c r="AK6501" s="148" t="str">
        <f t="shared" si="1213"/>
        <v/>
      </c>
      <c r="AL6501" s="147" t="str">
        <f t="shared" si="1214"/>
        <v/>
      </c>
      <c r="AM6501" s="147" t="str">
        <f t="shared" si="1215"/>
        <v/>
      </c>
      <c r="AN6501" s="147" t="str">
        <f t="shared" si="1216"/>
        <v/>
      </c>
      <c r="AO6501" s="118"/>
    </row>
    <row r="6502" spans="1:41">
      <c r="A6502" s="118"/>
      <c r="B6502" s="118"/>
      <c r="C6502" s="118"/>
      <c r="D6502" s="118"/>
      <c r="E6502" s="118"/>
      <c r="F6502" s="118"/>
      <c r="G6502" s="118"/>
      <c r="H6502" s="118"/>
      <c r="I6502" s="118"/>
      <c r="J6502" s="118"/>
      <c r="K6502" s="118"/>
      <c r="L6502" s="118"/>
      <c r="M6502" s="118"/>
      <c r="N6502" s="118"/>
      <c r="O6502" s="143" t="str">
        <f>IF(H6502="","",(S6502/S6502)&amp;":"&amp;ROUND(AH6502/S6502,2))</f>
        <v/>
      </c>
      <c r="P6502" s="118"/>
      <c r="Q6502" s="118"/>
      <c r="R6502" s="143" t="str">
        <f>IF(H6502="","",(S6502/S6502)&amp;":"&amp;ROUND(AI6502/S6502,2))</f>
        <v/>
      </c>
      <c r="S6502" s="144" t="str">
        <f t="shared" si="1217"/>
        <v/>
      </c>
      <c r="T6502" s="145" t="str">
        <f t="shared" si="1218"/>
        <v/>
      </c>
      <c r="U6502" s="118"/>
      <c r="V6502" s="145" t="str">
        <f t="shared" si="1219"/>
        <v/>
      </c>
      <c r="W6502" s="144" t="str">
        <f t="shared" si="1220"/>
        <v/>
      </c>
      <c r="X6502" s="146" t="str">
        <f>IF(C6502="","",IF(OR(C6502="Trade",C6502="Multi Position"),(X6501+V6502),IF(C6502="Deposit",(X6501+AE6502),IF(C6502="Withdrawal",(X6501-AE6502)))))</f>
        <v/>
      </c>
      <c r="Y6502" s="145" t="str">
        <f t="shared" si="1221"/>
        <v/>
      </c>
      <c r="Z6502" s="118"/>
      <c r="AA6502" s="118"/>
      <c r="AB6502" s="118"/>
      <c r="AC6502" s="118"/>
      <c r="AD6502" s="118"/>
      <c r="AE6502" s="139"/>
      <c r="AF6502" s="118"/>
      <c r="AG6502" s="118"/>
      <c r="AH6502" s="147" t="str">
        <f t="shared" si="1222"/>
        <v/>
      </c>
      <c r="AI6502" s="147" t="str">
        <f t="shared" si="1223"/>
        <v/>
      </c>
      <c r="AJ6502" s="148" t="str">
        <f t="shared" si="1212"/>
        <v/>
      </c>
      <c r="AK6502" s="148" t="str">
        <f t="shared" si="1213"/>
        <v/>
      </c>
      <c r="AL6502" s="147" t="str">
        <f t="shared" si="1214"/>
        <v/>
      </c>
      <c r="AM6502" s="147" t="str">
        <f t="shared" si="1215"/>
        <v/>
      </c>
      <c r="AN6502" s="147" t="str">
        <f t="shared" si="1216"/>
        <v/>
      </c>
      <c r="AO6502" s="118"/>
    </row>
    <row r="6503" spans="1:41">
      <c r="A6503" s="118"/>
      <c r="B6503" s="118"/>
      <c r="C6503" s="118"/>
      <c r="D6503" s="118"/>
      <c r="E6503" s="118"/>
      <c r="F6503" s="118"/>
      <c r="G6503" s="118"/>
      <c r="H6503" s="118"/>
      <c r="I6503" s="118"/>
      <c r="J6503" s="118"/>
      <c r="K6503" s="118"/>
      <c r="L6503" s="118"/>
      <c r="M6503" s="118"/>
      <c r="N6503" s="118"/>
      <c r="O6503" s="143" t="str">
        <f>IF(H6503="","",(S6503/S6503)&amp;":"&amp;ROUND(AH6503/S6503,2))</f>
        <v/>
      </c>
      <c r="P6503" s="118"/>
      <c r="Q6503" s="118"/>
      <c r="R6503" s="143" t="str">
        <f>IF(H6503="","",(S6503/S6503)&amp;":"&amp;ROUND(AI6503/S6503,2))</f>
        <v/>
      </c>
      <c r="S6503" s="144" t="str">
        <f t="shared" si="1217"/>
        <v/>
      </c>
      <c r="T6503" s="145" t="str">
        <f t="shared" si="1218"/>
        <v/>
      </c>
      <c r="U6503" s="118"/>
      <c r="V6503" s="145" t="str">
        <f t="shared" si="1219"/>
        <v/>
      </c>
      <c r="W6503" s="144" t="str">
        <f t="shared" si="1220"/>
        <v/>
      </c>
      <c r="X6503" s="146" t="str">
        <f>IF(C6503="","",IF(OR(C6503="Trade",C6503="Multi Position"),(X6502+V6503),IF(C6503="Deposit",(X6502+AE6503),IF(C6503="Withdrawal",(X6502-AE6503)))))</f>
        <v/>
      </c>
      <c r="Y6503" s="145" t="str">
        <f t="shared" si="1221"/>
        <v/>
      </c>
      <c r="Z6503" s="118"/>
      <c r="AA6503" s="118"/>
      <c r="AB6503" s="118"/>
      <c r="AC6503" s="118"/>
      <c r="AD6503" s="118"/>
      <c r="AE6503" s="139"/>
      <c r="AF6503" s="118"/>
      <c r="AG6503" s="118"/>
      <c r="AH6503" s="147" t="str">
        <f t="shared" si="1222"/>
        <v/>
      </c>
      <c r="AI6503" s="147" t="str">
        <f t="shared" si="1223"/>
        <v/>
      </c>
      <c r="AJ6503" s="148" t="str">
        <f t="shared" si="1212"/>
        <v/>
      </c>
      <c r="AK6503" s="148" t="str">
        <f t="shared" si="1213"/>
        <v/>
      </c>
      <c r="AL6503" s="147" t="str">
        <f t="shared" si="1214"/>
        <v/>
      </c>
      <c r="AM6503" s="147" t="str">
        <f t="shared" si="1215"/>
        <v/>
      </c>
      <c r="AN6503" s="147" t="str">
        <f t="shared" si="1216"/>
        <v/>
      </c>
      <c r="AO6503" s="118"/>
    </row>
    <row r="6504" spans="1:41">
      <c r="A6504" s="118"/>
      <c r="B6504" s="118"/>
      <c r="C6504" s="118"/>
      <c r="D6504" s="118"/>
      <c r="E6504" s="118"/>
      <c r="F6504" s="118"/>
      <c r="G6504" s="118"/>
      <c r="H6504" s="118"/>
      <c r="I6504" s="118"/>
      <c r="J6504" s="118"/>
      <c r="K6504" s="118"/>
      <c r="L6504" s="118"/>
      <c r="M6504" s="118"/>
      <c r="N6504" s="118"/>
      <c r="O6504" s="143" t="str">
        <f>IF(H6504="","",(S6504/S6504)&amp;":"&amp;ROUND(AH6504/S6504,2))</f>
        <v/>
      </c>
      <c r="P6504" s="118"/>
      <c r="Q6504" s="118"/>
      <c r="R6504" s="143" t="str">
        <f>IF(H6504="","",(S6504/S6504)&amp;":"&amp;ROUND(AI6504/S6504,2))</f>
        <v/>
      </c>
      <c r="S6504" s="144" t="str">
        <f t="shared" si="1217"/>
        <v/>
      </c>
      <c r="T6504" s="145" t="str">
        <f t="shared" si="1218"/>
        <v/>
      </c>
      <c r="U6504" s="118"/>
      <c r="V6504" s="145" t="str">
        <f t="shared" si="1219"/>
        <v/>
      </c>
      <c r="W6504" s="144" t="str">
        <f t="shared" si="1220"/>
        <v/>
      </c>
      <c r="X6504" s="146" t="str">
        <f>IF(C6504="","",IF(OR(C6504="Trade",C6504="Multi Position"),(X6503+V6504),IF(C6504="Deposit",(X6503+AE6504),IF(C6504="Withdrawal",(X6503-AE6504)))))</f>
        <v/>
      </c>
      <c r="Y6504" s="145" t="str">
        <f t="shared" si="1221"/>
        <v/>
      </c>
      <c r="Z6504" s="118"/>
      <c r="AA6504" s="118"/>
      <c r="AB6504" s="118"/>
      <c r="AC6504" s="118"/>
      <c r="AD6504" s="118"/>
      <c r="AE6504" s="139"/>
      <c r="AF6504" s="118"/>
      <c r="AG6504" s="118"/>
      <c r="AH6504" s="147" t="str">
        <f t="shared" si="1222"/>
        <v/>
      </c>
      <c r="AI6504" s="147" t="str">
        <f t="shared" si="1223"/>
        <v/>
      </c>
      <c r="AJ6504" s="148" t="str">
        <f t="shared" si="1212"/>
        <v/>
      </c>
      <c r="AK6504" s="148" t="str">
        <f t="shared" si="1213"/>
        <v/>
      </c>
      <c r="AL6504" s="147" t="str">
        <f t="shared" si="1214"/>
        <v/>
      </c>
      <c r="AM6504" s="147" t="str">
        <f t="shared" si="1215"/>
        <v/>
      </c>
      <c r="AN6504" s="147" t="str">
        <f t="shared" si="1216"/>
        <v/>
      </c>
      <c r="AO6504" s="118"/>
    </row>
    <row r="6505" spans="1:41">
      <c r="A6505" s="118"/>
      <c r="B6505" s="118"/>
      <c r="C6505" s="118"/>
      <c r="D6505" s="118"/>
      <c r="E6505" s="118"/>
      <c r="F6505" s="118"/>
      <c r="G6505" s="118"/>
      <c r="H6505" s="118"/>
      <c r="I6505" s="118"/>
      <c r="J6505" s="118"/>
      <c r="K6505" s="118"/>
      <c r="L6505" s="118"/>
      <c r="M6505" s="118"/>
      <c r="N6505" s="118"/>
      <c r="O6505" s="143" t="str">
        <f>IF(H6505="","",(S6505/S6505)&amp;":"&amp;ROUND(AH6505/S6505,2))</f>
        <v/>
      </c>
      <c r="P6505" s="118"/>
      <c r="Q6505" s="118"/>
      <c r="R6505" s="143" t="str">
        <f>IF(H6505="","",(S6505/S6505)&amp;":"&amp;ROUND(AI6505/S6505,2))</f>
        <v/>
      </c>
      <c r="S6505" s="144" t="str">
        <f t="shared" si="1217"/>
        <v/>
      </c>
      <c r="T6505" s="145" t="str">
        <f t="shared" si="1218"/>
        <v/>
      </c>
      <c r="U6505" s="118"/>
      <c r="V6505" s="145" t="str">
        <f t="shared" si="1219"/>
        <v/>
      </c>
      <c r="W6505" s="144" t="str">
        <f t="shared" si="1220"/>
        <v/>
      </c>
      <c r="X6505" s="146" t="str">
        <f>IF(C6505="","",IF(OR(C6505="Trade",C6505="Multi Position"),(X6504+V6505),IF(C6505="Deposit",(X6504+AE6505),IF(C6505="Withdrawal",(X6504-AE6505)))))</f>
        <v/>
      </c>
      <c r="Y6505" s="145" t="str">
        <f t="shared" si="1221"/>
        <v/>
      </c>
      <c r="Z6505" s="118"/>
      <c r="AA6505" s="118"/>
      <c r="AB6505" s="118"/>
      <c r="AC6505" s="118"/>
      <c r="AD6505" s="118"/>
      <c r="AE6505" s="139"/>
      <c r="AF6505" s="118"/>
      <c r="AG6505" s="118"/>
      <c r="AH6505" s="147" t="str">
        <f t="shared" si="1222"/>
        <v/>
      </c>
      <c r="AI6505" s="147" t="str">
        <f t="shared" si="1223"/>
        <v/>
      </c>
      <c r="AJ6505" s="148" t="str">
        <f t="shared" si="1212"/>
        <v/>
      </c>
      <c r="AK6505" s="148" t="str">
        <f t="shared" si="1213"/>
        <v/>
      </c>
      <c r="AL6505" s="147" t="str">
        <f t="shared" si="1214"/>
        <v/>
      </c>
      <c r="AM6505" s="147" t="str">
        <f t="shared" si="1215"/>
        <v/>
      </c>
      <c r="AN6505" s="147" t="str">
        <f t="shared" si="1216"/>
        <v/>
      </c>
      <c r="AO6505" s="118"/>
    </row>
    <row r="6506" spans="1:41">
      <c r="A6506" s="118"/>
      <c r="B6506" s="118"/>
      <c r="C6506" s="118"/>
      <c r="D6506" s="118"/>
      <c r="E6506" s="118"/>
      <c r="F6506" s="118"/>
      <c r="G6506" s="118"/>
      <c r="H6506" s="118"/>
      <c r="I6506" s="118"/>
      <c r="J6506" s="118"/>
      <c r="K6506" s="118"/>
      <c r="L6506" s="118"/>
      <c r="M6506" s="118"/>
      <c r="N6506" s="118"/>
      <c r="O6506" s="143" t="str">
        <f>IF(H6506="","",(S6506/S6506)&amp;":"&amp;ROUND(AH6506/S6506,2))</f>
        <v/>
      </c>
      <c r="P6506" s="118"/>
      <c r="Q6506" s="118"/>
      <c r="R6506" s="143" t="str">
        <f>IF(H6506="","",(S6506/S6506)&amp;":"&amp;ROUND(AI6506/S6506,2))</f>
        <v/>
      </c>
      <c r="S6506" s="144" t="str">
        <f t="shared" si="1217"/>
        <v/>
      </c>
      <c r="T6506" s="145" t="str">
        <f t="shared" si="1218"/>
        <v/>
      </c>
      <c r="U6506" s="118"/>
      <c r="V6506" s="145" t="str">
        <f t="shared" si="1219"/>
        <v/>
      </c>
      <c r="W6506" s="144" t="str">
        <f t="shared" si="1220"/>
        <v/>
      </c>
      <c r="X6506" s="146" t="str">
        <f>IF(C6506="","",IF(OR(C6506="Trade",C6506="Multi Position"),(X6505+V6506),IF(C6506="Deposit",(X6505+AE6506),IF(C6506="Withdrawal",(X6505-AE6506)))))</f>
        <v/>
      </c>
      <c r="Y6506" s="145" t="str">
        <f t="shared" si="1221"/>
        <v/>
      </c>
      <c r="Z6506" s="118"/>
      <c r="AA6506" s="118"/>
      <c r="AB6506" s="118"/>
      <c r="AC6506" s="118"/>
      <c r="AD6506" s="118"/>
      <c r="AE6506" s="139"/>
      <c r="AF6506" s="118"/>
      <c r="AG6506" s="118"/>
      <c r="AH6506" s="147" t="str">
        <f t="shared" si="1222"/>
        <v/>
      </c>
      <c r="AI6506" s="147" t="str">
        <f t="shared" si="1223"/>
        <v/>
      </c>
      <c r="AJ6506" s="148" t="str">
        <f t="shared" si="1212"/>
        <v/>
      </c>
      <c r="AK6506" s="148" t="str">
        <f t="shared" si="1213"/>
        <v/>
      </c>
      <c r="AL6506" s="147" t="str">
        <f t="shared" si="1214"/>
        <v/>
      </c>
      <c r="AM6506" s="147" t="str">
        <f t="shared" si="1215"/>
        <v/>
      </c>
      <c r="AN6506" s="147" t="str">
        <f t="shared" si="1216"/>
        <v/>
      </c>
      <c r="AO6506" s="118"/>
    </row>
    <row r="6507" spans="1:41">
      <c r="A6507" s="118"/>
      <c r="B6507" s="118"/>
      <c r="C6507" s="118"/>
      <c r="D6507" s="118"/>
      <c r="E6507" s="118"/>
      <c r="F6507" s="118"/>
      <c r="G6507" s="118"/>
      <c r="H6507" s="118"/>
      <c r="I6507" s="118"/>
      <c r="J6507" s="118"/>
      <c r="K6507" s="118"/>
      <c r="L6507" s="118"/>
      <c r="M6507" s="118"/>
      <c r="N6507" s="118"/>
      <c r="O6507" s="143" t="str">
        <f>IF(H6507="","",(S6507/S6507)&amp;":"&amp;ROUND(AH6507/S6507,2))</f>
        <v/>
      </c>
      <c r="P6507" s="118"/>
      <c r="Q6507" s="118"/>
      <c r="R6507" s="143" t="str">
        <f>IF(H6507="","",(S6507/S6507)&amp;":"&amp;ROUND(AI6507/S6507,2))</f>
        <v/>
      </c>
      <c r="S6507" s="144" t="str">
        <f t="shared" si="1217"/>
        <v/>
      </c>
      <c r="T6507" s="145" t="str">
        <f t="shared" si="1218"/>
        <v/>
      </c>
      <c r="U6507" s="118"/>
      <c r="V6507" s="145" t="str">
        <f t="shared" si="1219"/>
        <v/>
      </c>
      <c r="W6507" s="144" t="str">
        <f t="shared" si="1220"/>
        <v/>
      </c>
      <c r="X6507" s="146" t="str">
        <f>IF(C6507="","",IF(OR(C6507="Trade",C6507="Multi Position"),(X6506+V6507),IF(C6507="Deposit",(X6506+AE6507),IF(C6507="Withdrawal",(X6506-AE6507)))))</f>
        <v/>
      </c>
      <c r="Y6507" s="145" t="str">
        <f t="shared" si="1221"/>
        <v/>
      </c>
      <c r="Z6507" s="118"/>
      <c r="AA6507" s="118"/>
      <c r="AB6507" s="118"/>
      <c r="AC6507" s="118"/>
      <c r="AD6507" s="118"/>
      <c r="AE6507" s="139"/>
      <c r="AF6507" s="118"/>
      <c r="AG6507" s="118"/>
      <c r="AH6507" s="147" t="str">
        <f t="shared" si="1222"/>
        <v/>
      </c>
      <c r="AI6507" s="147" t="str">
        <f t="shared" si="1223"/>
        <v/>
      </c>
      <c r="AJ6507" s="148" t="str">
        <f t="shared" si="1212"/>
        <v/>
      </c>
      <c r="AK6507" s="148" t="str">
        <f t="shared" si="1213"/>
        <v/>
      </c>
      <c r="AL6507" s="147" t="str">
        <f t="shared" si="1214"/>
        <v/>
      </c>
      <c r="AM6507" s="147" t="str">
        <f t="shared" si="1215"/>
        <v/>
      </c>
      <c r="AN6507" s="147" t="str">
        <f t="shared" si="1216"/>
        <v/>
      </c>
      <c r="AO6507" s="118"/>
    </row>
    <row r="6508" spans="1:41">
      <c r="A6508" s="118"/>
      <c r="B6508" s="118"/>
      <c r="C6508" s="118"/>
      <c r="D6508" s="118"/>
      <c r="E6508" s="118"/>
      <c r="F6508" s="118"/>
      <c r="G6508" s="118"/>
      <c r="H6508" s="118"/>
      <c r="I6508" s="118"/>
      <c r="J6508" s="118"/>
      <c r="K6508" s="118"/>
      <c r="L6508" s="118"/>
      <c r="M6508" s="118"/>
      <c r="N6508" s="118"/>
      <c r="O6508" s="143" t="str">
        <f>IF(H6508="","",(S6508/S6508)&amp;":"&amp;ROUND(AH6508/S6508,2))</f>
        <v/>
      </c>
      <c r="P6508" s="118"/>
      <c r="Q6508" s="118"/>
      <c r="R6508" s="143" t="str">
        <f>IF(H6508="","",(S6508/S6508)&amp;":"&amp;ROUND(AI6508/S6508,2))</f>
        <v/>
      </c>
      <c r="S6508" s="144" t="str">
        <f t="shared" si="1217"/>
        <v/>
      </c>
      <c r="T6508" s="145" t="str">
        <f t="shared" si="1218"/>
        <v/>
      </c>
      <c r="U6508" s="118"/>
      <c r="V6508" s="145" t="str">
        <f t="shared" si="1219"/>
        <v/>
      </c>
      <c r="W6508" s="144" t="str">
        <f t="shared" si="1220"/>
        <v/>
      </c>
      <c r="X6508" s="146" t="str">
        <f>IF(C6508="","",IF(OR(C6508="Trade",C6508="Multi Position"),(X6507+V6508),IF(C6508="Deposit",(X6507+AE6508),IF(C6508="Withdrawal",(X6507-AE6508)))))</f>
        <v/>
      </c>
      <c r="Y6508" s="145" t="str">
        <f t="shared" si="1221"/>
        <v/>
      </c>
      <c r="Z6508" s="118"/>
      <c r="AA6508" s="118"/>
      <c r="AB6508" s="118"/>
      <c r="AC6508" s="118"/>
      <c r="AD6508" s="118"/>
      <c r="AE6508" s="139"/>
      <c r="AF6508" s="118"/>
      <c r="AG6508" s="118"/>
      <c r="AH6508" s="147" t="str">
        <f t="shared" si="1222"/>
        <v/>
      </c>
      <c r="AI6508" s="147" t="str">
        <f t="shared" si="1223"/>
        <v/>
      </c>
      <c r="AJ6508" s="148" t="str">
        <f t="shared" si="1212"/>
        <v/>
      </c>
      <c r="AK6508" s="148" t="str">
        <f t="shared" si="1213"/>
        <v/>
      </c>
      <c r="AL6508" s="147" t="str">
        <f t="shared" si="1214"/>
        <v/>
      </c>
      <c r="AM6508" s="147" t="str">
        <f t="shared" si="1215"/>
        <v/>
      </c>
      <c r="AN6508" s="147" t="str">
        <f t="shared" si="1216"/>
        <v/>
      </c>
      <c r="AO6508" s="118"/>
    </row>
    <row r="6509" spans="1:41">
      <c r="A6509" s="118"/>
      <c r="B6509" s="118"/>
      <c r="C6509" s="118"/>
      <c r="D6509" s="118"/>
      <c r="E6509" s="118"/>
      <c r="F6509" s="118"/>
      <c r="G6509" s="118"/>
      <c r="H6509" s="118"/>
      <c r="I6509" s="118"/>
      <c r="J6509" s="118"/>
      <c r="K6509" s="118"/>
      <c r="L6509" s="118"/>
      <c r="M6509" s="118"/>
      <c r="N6509" s="118"/>
      <c r="O6509" s="143" t="str">
        <f>IF(H6509="","",(S6509/S6509)&amp;":"&amp;ROUND(AH6509/S6509,2))</f>
        <v/>
      </c>
      <c r="P6509" s="118"/>
      <c r="Q6509" s="118"/>
      <c r="R6509" s="143" t="str">
        <f>IF(H6509="","",(S6509/S6509)&amp;":"&amp;ROUND(AI6509/S6509,2))</f>
        <v/>
      </c>
      <c r="S6509" s="144" t="str">
        <f t="shared" si="1217"/>
        <v/>
      </c>
      <c r="T6509" s="145" t="str">
        <f t="shared" si="1218"/>
        <v/>
      </c>
      <c r="U6509" s="118"/>
      <c r="V6509" s="145" t="str">
        <f t="shared" si="1219"/>
        <v/>
      </c>
      <c r="W6509" s="144" t="str">
        <f t="shared" si="1220"/>
        <v/>
      </c>
      <c r="X6509" s="146" t="str">
        <f>IF(C6509="","",IF(OR(C6509="Trade",C6509="Multi Position"),(X6508+V6509),IF(C6509="Deposit",(X6508+AE6509),IF(C6509="Withdrawal",(X6508-AE6509)))))</f>
        <v/>
      </c>
      <c r="Y6509" s="145" t="str">
        <f t="shared" si="1221"/>
        <v/>
      </c>
      <c r="Z6509" s="118"/>
      <c r="AA6509" s="118"/>
      <c r="AB6509" s="118"/>
      <c r="AC6509" s="118"/>
      <c r="AD6509" s="118"/>
      <c r="AE6509" s="139"/>
      <c r="AF6509" s="118"/>
      <c r="AG6509" s="118"/>
      <c r="AH6509" s="147" t="str">
        <f t="shared" si="1222"/>
        <v/>
      </c>
      <c r="AI6509" s="147" t="str">
        <f t="shared" si="1223"/>
        <v/>
      </c>
      <c r="AJ6509" s="148" t="str">
        <f t="shared" si="1212"/>
        <v/>
      </c>
      <c r="AK6509" s="148" t="str">
        <f t="shared" si="1213"/>
        <v/>
      </c>
      <c r="AL6509" s="147" t="str">
        <f t="shared" si="1214"/>
        <v/>
      </c>
      <c r="AM6509" s="147" t="str">
        <f t="shared" si="1215"/>
        <v/>
      </c>
      <c r="AN6509" s="147" t="str">
        <f t="shared" si="1216"/>
        <v/>
      </c>
      <c r="AO6509" s="118"/>
    </row>
    <row r="6510" spans="1:41">
      <c r="A6510" s="118"/>
      <c r="B6510" s="118"/>
      <c r="C6510" s="118"/>
      <c r="D6510" s="118"/>
      <c r="E6510" s="118"/>
      <c r="F6510" s="118"/>
      <c r="G6510" s="118"/>
      <c r="H6510" s="118"/>
      <c r="I6510" s="118"/>
      <c r="J6510" s="118"/>
      <c r="K6510" s="118"/>
      <c r="L6510" s="118"/>
      <c r="M6510" s="118"/>
      <c r="N6510" s="118"/>
      <c r="O6510" s="143" t="str">
        <f>IF(H6510="","",(S6510/S6510)&amp;":"&amp;ROUND(AH6510/S6510,2))</f>
        <v/>
      </c>
      <c r="P6510" s="118"/>
      <c r="Q6510" s="118"/>
      <c r="R6510" s="143" t="str">
        <f>IF(H6510="","",(S6510/S6510)&amp;":"&amp;ROUND(AI6510/S6510,2))</f>
        <v/>
      </c>
      <c r="S6510" s="144" t="str">
        <f t="shared" si="1217"/>
        <v/>
      </c>
      <c r="T6510" s="145" t="str">
        <f t="shared" si="1218"/>
        <v/>
      </c>
      <c r="U6510" s="118"/>
      <c r="V6510" s="145" t="str">
        <f t="shared" si="1219"/>
        <v/>
      </c>
      <c r="W6510" s="144" t="str">
        <f t="shared" si="1220"/>
        <v/>
      </c>
      <c r="X6510" s="146" t="str">
        <f>IF(C6510="","",IF(OR(C6510="Trade",C6510="Multi Position"),(X6509+V6510),IF(C6510="Deposit",(X6509+AE6510),IF(C6510="Withdrawal",(X6509-AE6510)))))</f>
        <v/>
      </c>
      <c r="Y6510" s="145" t="str">
        <f t="shared" si="1221"/>
        <v/>
      </c>
      <c r="Z6510" s="118"/>
      <c r="AA6510" s="118"/>
      <c r="AB6510" s="118"/>
      <c r="AC6510" s="118"/>
      <c r="AD6510" s="118"/>
      <c r="AE6510" s="139"/>
      <c r="AF6510" s="118"/>
      <c r="AG6510" s="118"/>
      <c r="AH6510" s="147" t="str">
        <f t="shared" si="1222"/>
        <v/>
      </c>
      <c r="AI6510" s="147" t="str">
        <f t="shared" si="1223"/>
        <v/>
      </c>
      <c r="AJ6510" s="148" t="str">
        <f t="shared" si="1212"/>
        <v/>
      </c>
      <c r="AK6510" s="148" t="str">
        <f t="shared" si="1213"/>
        <v/>
      </c>
      <c r="AL6510" s="147" t="str">
        <f t="shared" si="1214"/>
        <v/>
      </c>
      <c r="AM6510" s="147" t="str">
        <f t="shared" si="1215"/>
        <v/>
      </c>
      <c r="AN6510" s="147" t="str">
        <f t="shared" si="1216"/>
        <v/>
      </c>
      <c r="AO6510" s="118"/>
    </row>
    <row r="6511" spans="1:41">
      <c r="A6511" s="118"/>
      <c r="B6511" s="118"/>
      <c r="C6511" s="118"/>
      <c r="D6511" s="118"/>
      <c r="E6511" s="118"/>
      <c r="F6511" s="118"/>
      <c r="G6511" s="118"/>
      <c r="H6511" s="118"/>
      <c r="I6511" s="118"/>
      <c r="J6511" s="118"/>
      <c r="K6511" s="118"/>
      <c r="L6511" s="118"/>
      <c r="M6511" s="118"/>
      <c r="N6511" s="118"/>
      <c r="O6511" s="143" t="str">
        <f>IF(H6511="","",(S6511/S6511)&amp;":"&amp;ROUND(AH6511/S6511,2))</f>
        <v/>
      </c>
      <c r="P6511" s="118"/>
      <c r="Q6511" s="118"/>
      <c r="R6511" s="143" t="str">
        <f>IF(H6511="","",(S6511/S6511)&amp;":"&amp;ROUND(AI6511/S6511,2))</f>
        <v/>
      </c>
      <c r="S6511" s="144" t="str">
        <f t="shared" si="1217"/>
        <v/>
      </c>
      <c r="T6511" s="145" t="str">
        <f t="shared" si="1218"/>
        <v/>
      </c>
      <c r="U6511" s="118"/>
      <c r="V6511" s="145" t="str">
        <f t="shared" si="1219"/>
        <v/>
      </c>
      <c r="W6511" s="144" t="str">
        <f t="shared" si="1220"/>
        <v/>
      </c>
      <c r="X6511" s="146" t="str">
        <f>IF(C6511="","",IF(OR(C6511="Trade",C6511="Multi Position"),(X6510+V6511),IF(C6511="Deposit",(X6510+AE6511),IF(C6511="Withdrawal",(X6510-AE6511)))))</f>
        <v/>
      </c>
      <c r="Y6511" s="145" t="str">
        <f t="shared" si="1221"/>
        <v/>
      </c>
      <c r="Z6511" s="118"/>
      <c r="AA6511" s="118"/>
      <c r="AB6511" s="118"/>
      <c r="AC6511" s="118"/>
      <c r="AD6511" s="118"/>
      <c r="AE6511" s="139"/>
      <c r="AF6511" s="118"/>
      <c r="AG6511" s="118"/>
      <c r="AH6511" s="147" t="str">
        <f t="shared" si="1222"/>
        <v/>
      </c>
      <c r="AI6511" s="147" t="str">
        <f t="shared" si="1223"/>
        <v/>
      </c>
      <c r="AJ6511" s="148" t="str">
        <f t="shared" si="1212"/>
        <v/>
      </c>
      <c r="AK6511" s="148" t="str">
        <f t="shared" si="1213"/>
        <v/>
      </c>
      <c r="AL6511" s="147" t="str">
        <f t="shared" si="1214"/>
        <v/>
      </c>
      <c r="AM6511" s="147" t="str">
        <f t="shared" si="1215"/>
        <v/>
      </c>
      <c r="AN6511" s="147" t="str">
        <f t="shared" si="1216"/>
        <v/>
      </c>
      <c r="AO6511" s="118"/>
    </row>
    <row r="6512" spans="1:41">
      <c r="A6512" s="118"/>
      <c r="B6512" s="118"/>
      <c r="C6512" s="118"/>
      <c r="D6512" s="118"/>
      <c r="E6512" s="118"/>
      <c r="F6512" s="118"/>
      <c r="G6512" s="118"/>
      <c r="H6512" s="118"/>
      <c r="I6512" s="118"/>
      <c r="J6512" s="118"/>
      <c r="K6512" s="118"/>
      <c r="L6512" s="118"/>
      <c r="M6512" s="118"/>
      <c r="N6512" s="118"/>
      <c r="O6512" s="143" t="str">
        <f>IF(H6512="","",(S6512/S6512)&amp;":"&amp;ROUND(AH6512/S6512,2))</f>
        <v/>
      </c>
      <c r="P6512" s="118"/>
      <c r="Q6512" s="118"/>
      <c r="R6512" s="143" t="str">
        <f>IF(H6512="","",(S6512/S6512)&amp;":"&amp;ROUND(AI6512/S6512,2))</f>
        <v/>
      </c>
      <c r="S6512" s="144" t="str">
        <f t="shared" si="1217"/>
        <v/>
      </c>
      <c r="T6512" s="145" t="str">
        <f t="shared" si="1218"/>
        <v/>
      </c>
      <c r="U6512" s="118"/>
      <c r="V6512" s="145" t="str">
        <f t="shared" si="1219"/>
        <v/>
      </c>
      <c r="W6512" s="144" t="str">
        <f t="shared" si="1220"/>
        <v/>
      </c>
      <c r="X6512" s="146" t="str">
        <f>IF(C6512="","",IF(OR(C6512="Trade",C6512="Multi Position"),(X6511+V6512),IF(C6512="Deposit",(X6511+AE6512),IF(C6512="Withdrawal",(X6511-AE6512)))))</f>
        <v/>
      </c>
      <c r="Y6512" s="145" t="str">
        <f t="shared" si="1221"/>
        <v/>
      </c>
      <c r="Z6512" s="118"/>
      <c r="AA6512" s="118"/>
      <c r="AB6512" s="118"/>
      <c r="AC6512" s="118"/>
      <c r="AD6512" s="118"/>
      <c r="AE6512" s="139"/>
      <c r="AF6512" s="118"/>
      <c r="AG6512" s="118"/>
      <c r="AH6512" s="147" t="str">
        <f t="shared" si="1222"/>
        <v/>
      </c>
      <c r="AI6512" s="147" t="str">
        <f t="shared" si="1223"/>
        <v/>
      </c>
      <c r="AJ6512" s="148" t="str">
        <f t="shared" si="1212"/>
        <v/>
      </c>
      <c r="AK6512" s="148" t="str">
        <f t="shared" si="1213"/>
        <v/>
      </c>
      <c r="AL6512" s="147" t="str">
        <f t="shared" si="1214"/>
        <v/>
      </c>
      <c r="AM6512" s="147" t="str">
        <f t="shared" si="1215"/>
        <v/>
      </c>
      <c r="AN6512" s="147" t="str">
        <f t="shared" si="1216"/>
        <v/>
      </c>
      <c r="AO6512" s="118"/>
    </row>
    <row r="6513" spans="1:41">
      <c r="A6513" s="118"/>
      <c r="B6513" s="118"/>
      <c r="C6513" s="118"/>
      <c r="D6513" s="118"/>
      <c r="E6513" s="118"/>
      <c r="F6513" s="118"/>
      <c r="G6513" s="118"/>
      <c r="H6513" s="118"/>
      <c r="I6513" s="118"/>
      <c r="J6513" s="118"/>
      <c r="K6513" s="118"/>
      <c r="L6513" s="118"/>
      <c r="M6513" s="118"/>
      <c r="N6513" s="118"/>
      <c r="O6513" s="143" t="str">
        <f>IF(H6513="","",(S6513/S6513)&amp;":"&amp;ROUND(AH6513/S6513,2))</f>
        <v/>
      </c>
      <c r="P6513" s="118"/>
      <c r="Q6513" s="118"/>
      <c r="R6513" s="143" t="str">
        <f>IF(H6513="","",(S6513/S6513)&amp;":"&amp;ROUND(AI6513/S6513,2))</f>
        <v/>
      </c>
      <c r="S6513" s="144" t="str">
        <f t="shared" si="1217"/>
        <v/>
      </c>
      <c r="T6513" s="145" t="str">
        <f t="shared" si="1218"/>
        <v/>
      </c>
      <c r="U6513" s="118"/>
      <c r="V6513" s="145" t="str">
        <f t="shared" si="1219"/>
        <v/>
      </c>
      <c r="W6513" s="144" t="str">
        <f t="shared" si="1220"/>
        <v/>
      </c>
      <c r="X6513" s="146" t="str">
        <f>IF(C6513="","",IF(OR(C6513="Trade",C6513="Multi Position"),(X6512+V6513),IF(C6513="Deposit",(X6512+AE6513),IF(C6513="Withdrawal",(X6512-AE6513)))))</f>
        <v/>
      </c>
      <c r="Y6513" s="145" t="str">
        <f t="shared" si="1221"/>
        <v/>
      </c>
      <c r="Z6513" s="118"/>
      <c r="AA6513" s="118"/>
      <c r="AB6513" s="118"/>
      <c r="AC6513" s="118"/>
      <c r="AD6513" s="118"/>
      <c r="AE6513" s="139"/>
      <c r="AF6513" s="118"/>
      <c r="AG6513" s="118"/>
      <c r="AH6513" s="147" t="str">
        <f t="shared" si="1222"/>
        <v/>
      </c>
      <c r="AI6513" s="147" t="str">
        <f t="shared" si="1223"/>
        <v/>
      </c>
      <c r="AJ6513" s="148" t="str">
        <f t="shared" si="1212"/>
        <v/>
      </c>
      <c r="AK6513" s="148" t="str">
        <f t="shared" si="1213"/>
        <v/>
      </c>
      <c r="AL6513" s="147" t="str">
        <f t="shared" si="1214"/>
        <v/>
      </c>
      <c r="AM6513" s="147" t="str">
        <f t="shared" si="1215"/>
        <v/>
      </c>
      <c r="AN6513" s="147" t="str">
        <f t="shared" si="1216"/>
        <v/>
      </c>
      <c r="AO6513" s="118"/>
    </row>
    <row r="6514" spans="1:41">
      <c r="A6514" s="118"/>
      <c r="B6514" s="118"/>
      <c r="C6514" s="118"/>
      <c r="D6514" s="118"/>
      <c r="E6514" s="118"/>
      <c r="F6514" s="118"/>
      <c r="G6514" s="118"/>
      <c r="H6514" s="118"/>
      <c r="I6514" s="118"/>
      <c r="J6514" s="118"/>
      <c r="K6514" s="118"/>
      <c r="L6514" s="118"/>
      <c r="M6514" s="118"/>
      <c r="N6514" s="118"/>
      <c r="O6514" s="143" t="str">
        <f>IF(H6514="","",(S6514/S6514)&amp;":"&amp;ROUND(AH6514/S6514,2))</f>
        <v/>
      </c>
      <c r="P6514" s="118"/>
      <c r="Q6514" s="118"/>
      <c r="R6514" s="143" t="str">
        <f>IF(H6514="","",(S6514/S6514)&amp;":"&amp;ROUND(AI6514/S6514,2))</f>
        <v/>
      </c>
      <c r="S6514" s="144" t="str">
        <f t="shared" si="1217"/>
        <v/>
      </c>
      <c r="T6514" s="145" t="str">
        <f t="shared" si="1218"/>
        <v/>
      </c>
      <c r="U6514" s="118"/>
      <c r="V6514" s="145" t="str">
        <f t="shared" si="1219"/>
        <v/>
      </c>
      <c r="W6514" s="144" t="str">
        <f t="shared" si="1220"/>
        <v/>
      </c>
      <c r="X6514" s="146" t="str">
        <f>IF(C6514="","",IF(OR(C6514="Trade",C6514="Multi Position"),(X6513+V6514),IF(C6514="Deposit",(X6513+AE6514),IF(C6514="Withdrawal",(X6513-AE6514)))))</f>
        <v/>
      </c>
      <c r="Y6514" s="145" t="str">
        <f t="shared" si="1221"/>
        <v/>
      </c>
      <c r="Z6514" s="118"/>
      <c r="AA6514" s="118"/>
      <c r="AB6514" s="118"/>
      <c r="AC6514" s="118"/>
      <c r="AD6514" s="118"/>
      <c r="AE6514" s="139"/>
      <c r="AF6514" s="118"/>
      <c r="AG6514" s="118"/>
      <c r="AH6514" s="147" t="str">
        <f t="shared" si="1222"/>
        <v/>
      </c>
      <c r="AI6514" s="147" t="str">
        <f t="shared" si="1223"/>
        <v/>
      </c>
      <c r="AJ6514" s="148" t="str">
        <f t="shared" si="1212"/>
        <v/>
      </c>
      <c r="AK6514" s="148" t="str">
        <f t="shared" si="1213"/>
        <v/>
      </c>
      <c r="AL6514" s="147" t="str">
        <f t="shared" si="1214"/>
        <v/>
      </c>
      <c r="AM6514" s="147" t="str">
        <f t="shared" si="1215"/>
        <v/>
      </c>
      <c r="AN6514" s="147" t="str">
        <f t="shared" si="1216"/>
        <v/>
      </c>
      <c r="AO6514" s="118"/>
    </row>
    <row r="6515" spans="1:41">
      <c r="A6515" s="118"/>
      <c r="B6515" s="118"/>
      <c r="C6515" s="118"/>
      <c r="D6515" s="118"/>
      <c r="E6515" s="118"/>
      <c r="F6515" s="118"/>
      <c r="G6515" s="118"/>
      <c r="H6515" s="118"/>
      <c r="I6515" s="118"/>
      <c r="J6515" s="118"/>
      <c r="K6515" s="118"/>
      <c r="L6515" s="118"/>
      <c r="M6515" s="118"/>
      <c r="N6515" s="118"/>
      <c r="O6515" s="143" t="str">
        <f>IF(H6515="","",(S6515/S6515)&amp;":"&amp;ROUND(AH6515/S6515,2))</f>
        <v/>
      </c>
      <c r="P6515" s="118"/>
      <c r="Q6515" s="118"/>
      <c r="R6515" s="143" t="str">
        <f>IF(H6515="","",(S6515/S6515)&amp;":"&amp;ROUND(AI6515/S6515,2))</f>
        <v/>
      </c>
      <c r="S6515" s="144" t="str">
        <f t="shared" si="1217"/>
        <v/>
      </c>
      <c r="T6515" s="145" t="str">
        <f t="shared" si="1218"/>
        <v/>
      </c>
      <c r="U6515" s="118"/>
      <c r="V6515" s="145" t="str">
        <f t="shared" si="1219"/>
        <v/>
      </c>
      <c r="W6515" s="144" t="str">
        <f t="shared" si="1220"/>
        <v/>
      </c>
      <c r="X6515" s="146" t="str">
        <f>IF(C6515="","",IF(OR(C6515="Trade",C6515="Multi Position"),(X6514+V6515),IF(C6515="Deposit",(X6514+AE6515),IF(C6515="Withdrawal",(X6514-AE6515)))))</f>
        <v/>
      </c>
      <c r="Y6515" s="145" t="str">
        <f t="shared" si="1221"/>
        <v/>
      </c>
      <c r="Z6515" s="118"/>
      <c r="AA6515" s="118"/>
      <c r="AB6515" s="118"/>
      <c r="AC6515" s="118"/>
      <c r="AD6515" s="118"/>
      <c r="AE6515" s="139"/>
      <c r="AF6515" s="118"/>
      <c r="AG6515" s="118"/>
      <c r="AH6515" s="147" t="str">
        <f t="shared" si="1222"/>
        <v/>
      </c>
      <c r="AI6515" s="147" t="str">
        <f t="shared" si="1223"/>
        <v/>
      </c>
      <c r="AJ6515" s="148" t="str">
        <f t="shared" si="1212"/>
        <v/>
      </c>
      <c r="AK6515" s="148" t="str">
        <f t="shared" si="1213"/>
        <v/>
      </c>
      <c r="AL6515" s="147" t="str">
        <f t="shared" si="1214"/>
        <v/>
      </c>
      <c r="AM6515" s="147" t="str">
        <f t="shared" si="1215"/>
        <v/>
      </c>
      <c r="AN6515" s="147" t="str">
        <f t="shared" si="1216"/>
        <v/>
      </c>
      <c r="AO6515" s="118"/>
    </row>
    <row r="6516" spans="1:41">
      <c r="A6516" s="118"/>
      <c r="B6516" s="118"/>
      <c r="C6516" s="118"/>
      <c r="D6516" s="118"/>
      <c r="E6516" s="118"/>
      <c r="F6516" s="118"/>
      <c r="G6516" s="118"/>
      <c r="H6516" s="118"/>
      <c r="I6516" s="118"/>
      <c r="J6516" s="118"/>
      <c r="K6516" s="118"/>
      <c r="L6516" s="118"/>
      <c r="M6516" s="118"/>
      <c r="N6516" s="118"/>
      <c r="O6516" s="143" t="str">
        <f>IF(H6516="","",(S6516/S6516)&amp;":"&amp;ROUND(AH6516/S6516,2))</f>
        <v/>
      </c>
      <c r="P6516" s="118"/>
      <c r="Q6516" s="118"/>
      <c r="R6516" s="143" t="str">
        <f>IF(H6516="","",(S6516/S6516)&amp;":"&amp;ROUND(AI6516/S6516,2))</f>
        <v/>
      </c>
      <c r="S6516" s="144" t="str">
        <f t="shared" si="1217"/>
        <v/>
      </c>
      <c r="T6516" s="145" t="str">
        <f t="shared" si="1218"/>
        <v/>
      </c>
      <c r="U6516" s="118"/>
      <c r="V6516" s="145" t="str">
        <f t="shared" si="1219"/>
        <v/>
      </c>
      <c r="W6516" s="144" t="str">
        <f t="shared" si="1220"/>
        <v/>
      </c>
      <c r="X6516" s="146" t="str">
        <f>IF(C6516="","",IF(OR(C6516="Trade",C6516="Multi Position"),(X6515+V6516),IF(C6516="Deposit",(X6515+AE6516),IF(C6516="Withdrawal",(X6515-AE6516)))))</f>
        <v/>
      </c>
      <c r="Y6516" s="145" t="str">
        <f t="shared" si="1221"/>
        <v/>
      </c>
      <c r="Z6516" s="118"/>
      <c r="AA6516" s="118"/>
      <c r="AB6516" s="118"/>
      <c r="AC6516" s="118"/>
      <c r="AD6516" s="118"/>
      <c r="AE6516" s="139"/>
      <c r="AF6516" s="118"/>
      <c r="AG6516" s="118"/>
      <c r="AH6516" s="147" t="str">
        <f t="shared" si="1222"/>
        <v/>
      </c>
      <c r="AI6516" s="147" t="str">
        <f t="shared" si="1223"/>
        <v/>
      </c>
      <c r="AJ6516" s="148" t="str">
        <f t="shared" si="1212"/>
        <v/>
      </c>
      <c r="AK6516" s="148" t="str">
        <f t="shared" si="1213"/>
        <v/>
      </c>
      <c r="AL6516" s="147" t="str">
        <f t="shared" si="1214"/>
        <v/>
      </c>
      <c r="AM6516" s="147" t="str">
        <f t="shared" si="1215"/>
        <v/>
      </c>
      <c r="AN6516" s="147" t="str">
        <f t="shared" si="1216"/>
        <v/>
      </c>
      <c r="AO6516" s="118"/>
    </row>
    <row r="6517" spans="1:41">
      <c r="A6517" s="118"/>
      <c r="B6517" s="118"/>
      <c r="C6517" s="118"/>
      <c r="D6517" s="118"/>
      <c r="E6517" s="118"/>
      <c r="F6517" s="118"/>
      <c r="G6517" s="118"/>
      <c r="H6517" s="118"/>
      <c r="I6517" s="118"/>
      <c r="J6517" s="118"/>
      <c r="K6517" s="118"/>
      <c r="L6517" s="118"/>
      <c r="M6517" s="118"/>
      <c r="N6517" s="118"/>
      <c r="O6517" s="143" t="str">
        <f>IF(H6517="","",(S6517/S6517)&amp;":"&amp;ROUND(AH6517/S6517,2))</f>
        <v/>
      </c>
      <c r="P6517" s="118"/>
      <c r="Q6517" s="118"/>
      <c r="R6517" s="143" t="str">
        <f>IF(H6517="","",(S6517/S6517)&amp;":"&amp;ROUND(AI6517/S6517,2))</f>
        <v/>
      </c>
      <c r="S6517" s="144" t="str">
        <f t="shared" si="1217"/>
        <v/>
      </c>
      <c r="T6517" s="145" t="str">
        <f t="shared" si="1218"/>
        <v/>
      </c>
      <c r="U6517" s="118"/>
      <c r="V6517" s="145" t="str">
        <f t="shared" si="1219"/>
        <v/>
      </c>
      <c r="W6517" s="144" t="str">
        <f t="shared" si="1220"/>
        <v/>
      </c>
      <c r="X6517" s="146" t="str">
        <f>IF(C6517="","",IF(OR(C6517="Trade",C6517="Multi Position"),(X6516+V6517),IF(C6517="Deposit",(X6516+AE6517),IF(C6517="Withdrawal",(X6516-AE6517)))))</f>
        <v/>
      </c>
      <c r="Y6517" s="145" t="str">
        <f t="shared" si="1221"/>
        <v/>
      </c>
      <c r="Z6517" s="118"/>
      <c r="AA6517" s="118"/>
      <c r="AB6517" s="118"/>
      <c r="AC6517" s="118"/>
      <c r="AD6517" s="118"/>
      <c r="AE6517" s="139"/>
      <c r="AF6517" s="118"/>
      <c r="AG6517" s="118"/>
      <c r="AH6517" s="147" t="str">
        <f t="shared" si="1222"/>
        <v/>
      </c>
      <c r="AI6517" s="147" t="str">
        <f t="shared" si="1223"/>
        <v/>
      </c>
      <c r="AJ6517" s="148" t="str">
        <f t="shared" si="1212"/>
        <v/>
      </c>
      <c r="AK6517" s="148" t="str">
        <f t="shared" si="1213"/>
        <v/>
      </c>
      <c r="AL6517" s="147" t="str">
        <f t="shared" si="1214"/>
        <v/>
      </c>
      <c r="AM6517" s="147" t="str">
        <f t="shared" si="1215"/>
        <v/>
      </c>
      <c r="AN6517" s="147" t="str">
        <f t="shared" si="1216"/>
        <v/>
      </c>
      <c r="AO6517" s="118"/>
    </row>
    <row r="6518" spans="1:41">
      <c r="A6518" s="118"/>
      <c r="B6518" s="118"/>
      <c r="C6518" s="118"/>
      <c r="D6518" s="118"/>
      <c r="E6518" s="118"/>
      <c r="F6518" s="118"/>
      <c r="G6518" s="118"/>
      <c r="H6518" s="118"/>
      <c r="I6518" s="118"/>
      <c r="J6518" s="118"/>
      <c r="K6518" s="118"/>
      <c r="L6518" s="118"/>
      <c r="M6518" s="118"/>
      <c r="N6518" s="118"/>
      <c r="O6518" s="143" t="str">
        <f>IF(H6518="","",(S6518/S6518)&amp;":"&amp;ROUND(AH6518/S6518,2))</f>
        <v/>
      </c>
      <c r="P6518" s="118"/>
      <c r="Q6518" s="118"/>
      <c r="R6518" s="143" t="str">
        <f>IF(H6518="","",(S6518/S6518)&amp;":"&amp;ROUND(AI6518/S6518,2))</f>
        <v/>
      </c>
      <c r="S6518" s="144" t="str">
        <f t="shared" si="1217"/>
        <v/>
      </c>
      <c r="T6518" s="145" t="str">
        <f t="shared" si="1218"/>
        <v/>
      </c>
      <c r="U6518" s="118"/>
      <c r="V6518" s="145" t="str">
        <f t="shared" si="1219"/>
        <v/>
      </c>
      <c r="W6518" s="144" t="str">
        <f t="shared" si="1220"/>
        <v/>
      </c>
      <c r="X6518" s="146" t="str">
        <f>IF(C6518="","",IF(OR(C6518="Trade",C6518="Multi Position"),(X6517+V6518),IF(C6518="Deposit",(X6517+AE6518),IF(C6518="Withdrawal",(X6517-AE6518)))))</f>
        <v/>
      </c>
      <c r="Y6518" s="145" t="str">
        <f t="shared" si="1221"/>
        <v/>
      </c>
      <c r="Z6518" s="118"/>
      <c r="AA6518" s="118"/>
      <c r="AB6518" s="118"/>
      <c r="AC6518" s="118"/>
      <c r="AD6518" s="118"/>
      <c r="AE6518" s="139"/>
      <c r="AF6518" s="118"/>
      <c r="AG6518" s="118"/>
      <c r="AH6518" s="147" t="str">
        <f t="shared" si="1222"/>
        <v/>
      </c>
      <c r="AI6518" s="147" t="str">
        <f t="shared" si="1223"/>
        <v/>
      </c>
      <c r="AJ6518" s="148" t="str">
        <f t="shared" si="1212"/>
        <v/>
      </c>
      <c r="AK6518" s="148" t="str">
        <f t="shared" si="1213"/>
        <v/>
      </c>
      <c r="AL6518" s="147" t="str">
        <f t="shared" si="1214"/>
        <v/>
      </c>
      <c r="AM6518" s="147" t="str">
        <f t="shared" si="1215"/>
        <v/>
      </c>
      <c r="AN6518" s="147" t="str">
        <f t="shared" si="1216"/>
        <v/>
      </c>
      <c r="AO6518" s="118"/>
    </row>
    <row r="6519" spans="1:41">
      <c r="A6519" s="118"/>
      <c r="B6519" s="118"/>
      <c r="C6519" s="118"/>
      <c r="D6519" s="118"/>
      <c r="E6519" s="118"/>
      <c r="F6519" s="118"/>
      <c r="G6519" s="118"/>
      <c r="H6519" s="118"/>
      <c r="I6519" s="118"/>
      <c r="J6519" s="118"/>
      <c r="K6519" s="118"/>
      <c r="L6519" s="118"/>
      <c r="M6519" s="118"/>
      <c r="N6519" s="118"/>
      <c r="O6519" s="143" t="str">
        <f>IF(H6519="","",(S6519/S6519)&amp;":"&amp;ROUND(AH6519/S6519,2))</f>
        <v/>
      </c>
      <c r="P6519" s="118"/>
      <c r="Q6519" s="118"/>
      <c r="R6519" s="143" t="str">
        <f>IF(H6519="","",(S6519/S6519)&amp;":"&amp;ROUND(AI6519/S6519,2))</f>
        <v/>
      </c>
      <c r="S6519" s="144" t="str">
        <f t="shared" si="1217"/>
        <v/>
      </c>
      <c r="T6519" s="145" t="str">
        <f t="shared" si="1218"/>
        <v/>
      </c>
      <c r="U6519" s="118"/>
      <c r="V6519" s="145" t="str">
        <f t="shared" si="1219"/>
        <v/>
      </c>
      <c r="W6519" s="144" t="str">
        <f t="shared" si="1220"/>
        <v/>
      </c>
      <c r="X6519" s="146" t="str">
        <f>IF(C6519="","",IF(OR(C6519="Trade",C6519="Multi Position"),(X6518+V6519),IF(C6519="Deposit",(X6518+AE6519),IF(C6519="Withdrawal",(X6518-AE6519)))))</f>
        <v/>
      </c>
      <c r="Y6519" s="145" t="str">
        <f t="shared" si="1221"/>
        <v/>
      </c>
      <c r="Z6519" s="118"/>
      <c r="AA6519" s="118"/>
      <c r="AB6519" s="118"/>
      <c r="AC6519" s="118"/>
      <c r="AD6519" s="118"/>
      <c r="AE6519" s="139"/>
      <c r="AF6519" s="118"/>
      <c r="AG6519" s="118"/>
      <c r="AH6519" s="147" t="str">
        <f t="shared" si="1222"/>
        <v/>
      </c>
      <c r="AI6519" s="147" t="str">
        <f t="shared" si="1223"/>
        <v/>
      </c>
      <c r="AJ6519" s="148" t="str">
        <f t="shared" si="1212"/>
        <v/>
      </c>
      <c r="AK6519" s="148" t="str">
        <f t="shared" si="1213"/>
        <v/>
      </c>
      <c r="AL6519" s="147" t="str">
        <f t="shared" si="1214"/>
        <v/>
      </c>
      <c r="AM6519" s="147" t="str">
        <f t="shared" si="1215"/>
        <v/>
      </c>
      <c r="AN6519" s="147" t="str">
        <f t="shared" si="1216"/>
        <v/>
      </c>
      <c r="AO6519" s="118"/>
    </row>
    <row r="6520" spans="1:41">
      <c r="A6520" s="118"/>
      <c r="B6520" s="118"/>
      <c r="C6520" s="118"/>
      <c r="D6520" s="118"/>
      <c r="E6520" s="118"/>
      <c r="F6520" s="118"/>
      <c r="G6520" s="118"/>
      <c r="H6520" s="118"/>
      <c r="I6520" s="118"/>
      <c r="J6520" s="118"/>
      <c r="K6520" s="118"/>
      <c r="L6520" s="118"/>
      <c r="M6520" s="118"/>
      <c r="N6520" s="118"/>
      <c r="O6520" s="143" t="str">
        <f>IF(H6520="","",(S6520/S6520)&amp;":"&amp;ROUND(AH6520/S6520,2))</f>
        <v/>
      </c>
      <c r="P6520" s="118"/>
      <c r="Q6520" s="118"/>
      <c r="R6520" s="143" t="str">
        <f>IF(H6520="","",(S6520/S6520)&amp;":"&amp;ROUND(AI6520/S6520,2))</f>
        <v/>
      </c>
      <c r="S6520" s="144" t="str">
        <f t="shared" si="1217"/>
        <v/>
      </c>
      <c r="T6520" s="145" t="str">
        <f t="shared" si="1218"/>
        <v/>
      </c>
      <c r="U6520" s="118"/>
      <c r="V6520" s="145" t="str">
        <f t="shared" si="1219"/>
        <v/>
      </c>
      <c r="W6520" s="144" t="str">
        <f t="shared" si="1220"/>
        <v/>
      </c>
      <c r="X6520" s="146" t="str">
        <f>IF(C6520="","",IF(OR(C6520="Trade",C6520="Multi Position"),(X6519+V6520),IF(C6520="Deposit",(X6519+AE6520),IF(C6520="Withdrawal",(X6519-AE6520)))))</f>
        <v/>
      </c>
      <c r="Y6520" s="145" t="str">
        <f t="shared" si="1221"/>
        <v/>
      </c>
      <c r="Z6520" s="118"/>
      <c r="AA6520" s="118"/>
      <c r="AB6520" s="118"/>
      <c r="AC6520" s="118"/>
      <c r="AD6520" s="118"/>
      <c r="AE6520" s="139"/>
      <c r="AF6520" s="118"/>
      <c r="AG6520" s="118"/>
      <c r="AH6520" s="147" t="str">
        <f t="shared" si="1222"/>
        <v/>
      </c>
      <c r="AI6520" s="147" t="str">
        <f t="shared" si="1223"/>
        <v/>
      </c>
      <c r="AJ6520" s="148" t="str">
        <f t="shared" si="1212"/>
        <v/>
      </c>
      <c r="AK6520" s="148" t="str">
        <f t="shared" si="1213"/>
        <v/>
      </c>
      <c r="AL6520" s="147" t="str">
        <f t="shared" si="1214"/>
        <v/>
      </c>
      <c r="AM6520" s="147" t="str">
        <f t="shared" si="1215"/>
        <v/>
      </c>
      <c r="AN6520" s="147" t="str">
        <f t="shared" si="1216"/>
        <v/>
      </c>
      <c r="AO6520" s="118"/>
    </row>
    <row r="6521" spans="1:41">
      <c r="A6521" s="118"/>
      <c r="B6521" s="118"/>
      <c r="C6521" s="118"/>
      <c r="D6521" s="118"/>
      <c r="E6521" s="118"/>
      <c r="F6521" s="118"/>
      <c r="G6521" s="118"/>
      <c r="H6521" s="118"/>
      <c r="I6521" s="118"/>
      <c r="J6521" s="118"/>
      <c r="K6521" s="118"/>
      <c r="L6521" s="118"/>
      <c r="M6521" s="118"/>
      <c r="N6521" s="118"/>
      <c r="O6521" s="143" t="str">
        <f>IF(H6521="","",(S6521/S6521)&amp;":"&amp;ROUND(AH6521/S6521,2))</f>
        <v/>
      </c>
      <c r="P6521" s="118"/>
      <c r="Q6521" s="118"/>
      <c r="R6521" s="143" t="str">
        <f>IF(H6521="","",(S6521/S6521)&amp;":"&amp;ROUND(AI6521/S6521,2))</f>
        <v/>
      </c>
      <c r="S6521" s="144" t="str">
        <f t="shared" si="1217"/>
        <v/>
      </c>
      <c r="T6521" s="145" t="str">
        <f t="shared" si="1218"/>
        <v/>
      </c>
      <c r="U6521" s="118"/>
      <c r="V6521" s="145" t="str">
        <f t="shared" si="1219"/>
        <v/>
      </c>
      <c r="W6521" s="144" t="str">
        <f t="shared" si="1220"/>
        <v/>
      </c>
      <c r="X6521" s="146" t="str">
        <f>IF(C6521="","",IF(OR(C6521="Trade",C6521="Multi Position"),(X6520+V6521),IF(C6521="Deposit",(X6520+AE6521),IF(C6521="Withdrawal",(X6520-AE6521)))))</f>
        <v/>
      </c>
      <c r="Y6521" s="145" t="str">
        <f t="shared" si="1221"/>
        <v/>
      </c>
      <c r="Z6521" s="118"/>
      <c r="AA6521" s="118"/>
      <c r="AB6521" s="118"/>
      <c r="AC6521" s="118"/>
      <c r="AD6521" s="118"/>
      <c r="AE6521" s="139"/>
      <c r="AF6521" s="118"/>
      <c r="AG6521" s="118"/>
      <c r="AH6521" s="147" t="str">
        <f t="shared" si="1222"/>
        <v/>
      </c>
      <c r="AI6521" s="147" t="str">
        <f t="shared" si="1223"/>
        <v/>
      </c>
      <c r="AJ6521" s="148" t="str">
        <f t="shared" si="1212"/>
        <v/>
      </c>
      <c r="AK6521" s="148" t="str">
        <f t="shared" si="1213"/>
        <v/>
      </c>
      <c r="AL6521" s="147" t="str">
        <f t="shared" si="1214"/>
        <v/>
      </c>
      <c r="AM6521" s="147" t="str">
        <f t="shared" si="1215"/>
        <v/>
      </c>
      <c r="AN6521" s="147" t="str">
        <f t="shared" si="1216"/>
        <v/>
      </c>
      <c r="AO6521" s="118"/>
    </row>
    <row r="6522" spans="1:41">
      <c r="A6522" s="118"/>
      <c r="B6522" s="118"/>
      <c r="C6522" s="118"/>
      <c r="D6522" s="118"/>
      <c r="E6522" s="118"/>
      <c r="F6522" s="118"/>
      <c r="G6522" s="118"/>
      <c r="H6522" s="118"/>
      <c r="I6522" s="118"/>
      <c r="J6522" s="118"/>
      <c r="K6522" s="118"/>
      <c r="L6522" s="118"/>
      <c r="M6522" s="118"/>
      <c r="N6522" s="118"/>
      <c r="O6522" s="143" t="str">
        <f>IF(H6522="","",(S6522/S6522)&amp;":"&amp;ROUND(AH6522/S6522,2))</f>
        <v/>
      </c>
      <c r="P6522" s="118"/>
      <c r="Q6522" s="118"/>
      <c r="R6522" s="143" t="str">
        <f>IF(H6522="","",(S6522/S6522)&amp;":"&amp;ROUND(AI6522/S6522,2))</f>
        <v/>
      </c>
      <c r="S6522" s="144" t="str">
        <f t="shared" si="1217"/>
        <v/>
      </c>
      <c r="T6522" s="145" t="str">
        <f t="shared" si="1218"/>
        <v/>
      </c>
      <c r="U6522" s="118"/>
      <c r="V6522" s="145" t="str">
        <f t="shared" si="1219"/>
        <v/>
      </c>
      <c r="W6522" s="144" t="str">
        <f t="shared" si="1220"/>
        <v/>
      </c>
      <c r="X6522" s="146" t="str">
        <f>IF(C6522="","",IF(OR(C6522="Trade",C6522="Multi Position"),(X6521+V6522),IF(C6522="Deposit",(X6521+AE6522),IF(C6522="Withdrawal",(X6521-AE6522)))))</f>
        <v/>
      </c>
      <c r="Y6522" s="145" t="str">
        <f t="shared" si="1221"/>
        <v/>
      </c>
      <c r="Z6522" s="118"/>
      <c r="AA6522" s="118"/>
      <c r="AB6522" s="118"/>
      <c r="AC6522" s="118"/>
      <c r="AD6522" s="118"/>
      <c r="AE6522" s="139"/>
      <c r="AF6522" s="118"/>
      <c r="AG6522" s="118"/>
      <c r="AH6522" s="147" t="str">
        <f t="shared" si="1222"/>
        <v/>
      </c>
      <c r="AI6522" s="147" t="str">
        <f t="shared" si="1223"/>
        <v/>
      </c>
      <c r="AJ6522" s="148" t="str">
        <f t="shared" si="1212"/>
        <v/>
      </c>
      <c r="AK6522" s="148" t="str">
        <f t="shared" si="1213"/>
        <v/>
      </c>
      <c r="AL6522" s="147" t="str">
        <f t="shared" si="1214"/>
        <v/>
      </c>
      <c r="AM6522" s="147" t="str">
        <f t="shared" si="1215"/>
        <v/>
      </c>
      <c r="AN6522" s="147" t="str">
        <f t="shared" si="1216"/>
        <v/>
      </c>
      <c r="AO6522" s="118"/>
    </row>
    <row r="6523" spans="1:41">
      <c r="A6523" s="118"/>
      <c r="B6523" s="118"/>
      <c r="C6523" s="118"/>
      <c r="D6523" s="118"/>
      <c r="E6523" s="118"/>
      <c r="F6523" s="118"/>
      <c r="G6523" s="118"/>
      <c r="H6523" s="118"/>
      <c r="I6523" s="118"/>
      <c r="J6523" s="118"/>
      <c r="K6523" s="118"/>
      <c r="L6523" s="118"/>
      <c r="M6523" s="118"/>
      <c r="N6523" s="118"/>
      <c r="O6523" s="143" t="str">
        <f>IF(H6523="","",(S6523/S6523)&amp;":"&amp;ROUND(AH6523/S6523,2))</f>
        <v/>
      </c>
      <c r="P6523" s="118"/>
      <c r="Q6523" s="118"/>
      <c r="R6523" s="143" t="str">
        <f>IF(H6523="","",(S6523/S6523)&amp;":"&amp;ROUND(AI6523/S6523,2))</f>
        <v/>
      </c>
      <c r="S6523" s="144" t="str">
        <f t="shared" si="1217"/>
        <v/>
      </c>
      <c r="T6523" s="145" t="str">
        <f t="shared" si="1218"/>
        <v/>
      </c>
      <c r="U6523" s="118"/>
      <c r="V6523" s="145" t="str">
        <f t="shared" si="1219"/>
        <v/>
      </c>
      <c r="W6523" s="144" t="str">
        <f t="shared" si="1220"/>
        <v/>
      </c>
      <c r="X6523" s="146" t="str">
        <f>IF(C6523="","",IF(OR(C6523="Trade",C6523="Multi Position"),(X6522+V6523),IF(C6523="Deposit",(X6522+AE6523),IF(C6523="Withdrawal",(X6522-AE6523)))))</f>
        <v/>
      </c>
      <c r="Y6523" s="145" t="str">
        <f t="shared" si="1221"/>
        <v/>
      </c>
      <c r="Z6523" s="118"/>
      <c r="AA6523" s="118"/>
      <c r="AB6523" s="118"/>
      <c r="AC6523" s="118"/>
      <c r="AD6523" s="118"/>
      <c r="AE6523" s="139"/>
      <c r="AF6523" s="118"/>
      <c r="AG6523" s="118"/>
      <c r="AH6523" s="147" t="str">
        <f t="shared" si="1222"/>
        <v/>
      </c>
      <c r="AI6523" s="147" t="str">
        <f t="shared" si="1223"/>
        <v/>
      </c>
      <c r="AJ6523" s="148" t="str">
        <f t="shared" si="1212"/>
        <v/>
      </c>
      <c r="AK6523" s="148" t="str">
        <f t="shared" si="1213"/>
        <v/>
      </c>
      <c r="AL6523" s="147" t="str">
        <f t="shared" si="1214"/>
        <v/>
      </c>
      <c r="AM6523" s="147" t="str">
        <f t="shared" si="1215"/>
        <v/>
      </c>
      <c r="AN6523" s="147" t="str">
        <f t="shared" si="1216"/>
        <v/>
      </c>
      <c r="AO6523" s="118"/>
    </row>
    <row r="6524" spans="1:41">
      <c r="A6524" s="118"/>
      <c r="B6524" s="118"/>
      <c r="C6524" s="118"/>
      <c r="D6524" s="118"/>
      <c r="E6524" s="118"/>
      <c r="F6524" s="118"/>
      <c r="G6524" s="118"/>
      <c r="H6524" s="118"/>
      <c r="I6524" s="118"/>
      <c r="J6524" s="118"/>
      <c r="K6524" s="118"/>
      <c r="L6524" s="118"/>
      <c r="M6524" s="118"/>
      <c r="N6524" s="118"/>
      <c r="O6524" s="143" t="str">
        <f>IF(H6524="","",(S6524/S6524)&amp;":"&amp;ROUND(AH6524/S6524,2))</f>
        <v/>
      </c>
      <c r="P6524" s="118"/>
      <c r="Q6524" s="118"/>
      <c r="R6524" s="143" t="str">
        <f>IF(H6524="","",(S6524/S6524)&amp;":"&amp;ROUND(AI6524/S6524,2))</f>
        <v/>
      </c>
      <c r="S6524" s="144" t="str">
        <f t="shared" si="1217"/>
        <v/>
      </c>
      <c r="T6524" s="145" t="str">
        <f t="shared" si="1218"/>
        <v/>
      </c>
      <c r="U6524" s="118"/>
      <c r="V6524" s="145" t="str">
        <f t="shared" si="1219"/>
        <v/>
      </c>
      <c r="W6524" s="144" t="str">
        <f t="shared" si="1220"/>
        <v/>
      </c>
      <c r="X6524" s="146" t="str">
        <f>IF(C6524="","",IF(OR(C6524="Trade",C6524="Multi Position"),(X6523+V6524),IF(C6524="Deposit",(X6523+AE6524),IF(C6524="Withdrawal",(X6523-AE6524)))))</f>
        <v/>
      </c>
      <c r="Y6524" s="145" t="str">
        <f t="shared" si="1221"/>
        <v/>
      </c>
      <c r="Z6524" s="118"/>
      <c r="AA6524" s="118"/>
      <c r="AB6524" s="118"/>
      <c r="AC6524" s="118"/>
      <c r="AD6524" s="118"/>
      <c r="AE6524" s="139"/>
      <c r="AF6524" s="118"/>
      <c r="AG6524" s="118"/>
      <c r="AH6524" s="147" t="str">
        <f t="shared" si="1222"/>
        <v/>
      </c>
      <c r="AI6524" s="147" t="str">
        <f t="shared" si="1223"/>
        <v/>
      </c>
      <c r="AJ6524" s="148" t="str">
        <f t="shared" si="1212"/>
        <v/>
      </c>
      <c r="AK6524" s="148" t="str">
        <f t="shared" si="1213"/>
        <v/>
      </c>
      <c r="AL6524" s="147" t="str">
        <f t="shared" si="1214"/>
        <v/>
      </c>
      <c r="AM6524" s="147" t="str">
        <f t="shared" si="1215"/>
        <v/>
      </c>
      <c r="AN6524" s="147" t="str">
        <f t="shared" si="1216"/>
        <v/>
      </c>
      <c r="AO6524" s="118"/>
    </row>
    <row r="6525" spans="1:41">
      <c r="A6525" s="118"/>
      <c r="B6525" s="118"/>
      <c r="C6525" s="118"/>
      <c r="D6525" s="118"/>
      <c r="E6525" s="118"/>
      <c r="F6525" s="118"/>
      <c r="G6525" s="118"/>
      <c r="H6525" s="118"/>
      <c r="I6525" s="118"/>
      <c r="J6525" s="118"/>
      <c r="K6525" s="118"/>
      <c r="L6525" s="118"/>
      <c r="M6525" s="118"/>
      <c r="N6525" s="118"/>
      <c r="O6525" s="143" t="str">
        <f>IF(H6525="","",(S6525/S6525)&amp;":"&amp;ROUND(AH6525/S6525,2))</f>
        <v/>
      </c>
      <c r="P6525" s="118"/>
      <c r="Q6525" s="118"/>
      <c r="R6525" s="143" t="str">
        <f>IF(H6525="","",(S6525/S6525)&amp;":"&amp;ROUND(AI6525/S6525,2))</f>
        <v/>
      </c>
      <c r="S6525" s="144" t="str">
        <f t="shared" si="1217"/>
        <v/>
      </c>
      <c r="T6525" s="145" t="str">
        <f t="shared" si="1218"/>
        <v/>
      </c>
      <c r="U6525" s="118"/>
      <c r="V6525" s="145" t="str">
        <f t="shared" si="1219"/>
        <v/>
      </c>
      <c r="W6525" s="144" t="str">
        <f t="shared" si="1220"/>
        <v/>
      </c>
      <c r="X6525" s="146" t="str">
        <f>IF(C6525="","",IF(OR(C6525="Trade",C6525="Multi Position"),(X6524+V6525),IF(C6525="Deposit",(X6524+AE6525),IF(C6525="Withdrawal",(X6524-AE6525)))))</f>
        <v/>
      </c>
      <c r="Y6525" s="145" t="str">
        <f t="shared" si="1221"/>
        <v/>
      </c>
      <c r="Z6525" s="118"/>
      <c r="AA6525" s="118"/>
      <c r="AB6525" s="118"/>
      <c r="AC6525" s="118"/>
      <c r="AD6525" s="118"/>
      <c r="AE6525" s="139"/>
      <c r="AF6525" s="118"/>
      <c r="AG6525" s="118"/>
      <c r="AH6525" s="147" t="str">
        <f t="shared" si="1222"/>
        <v/>
      </c>
      <c r="AI6525" s="147" t="str">
        <f t="shared" si="1223"/>
        <v/>
      </c>
      <c r="AJ6525" s="148" t="str">
        <f t="shared" si="1212"/>
        <v/>
      </c>
      <c r="AK6525" s="148" t="str">
        <f t="shared" si="1213"/>
        <v/>
      </c>
      <c r="AL6525" s="147" t="str">
        <f t="shared" si="1214"/>
        <v/>
      </c>
      <c r="AM6525" s="147" t="str">
        <f t="shared" si="1215"/>
        <v/>
      </c>
      <c r="AN6525" s="147" t="str">
        <f t="shared" si="1216"/>
        <v/>
      </c>
      <c r="AO6525" s="118"/>
    </row>
    <row r="6526" spans="1:41">
      <c r="A6526" s="118"/>
      <c r="B6526" s="118"/>
      <c r="C6526" s="118"/>
      <c r="D6526" s="118"/>
      <c r="E6526" s="118"/>
      <c r="F6526" s="118"/>
      <c r="G6526" s="118"/>
      <c r="H6526" s="118"/>
      <c r="I6526" s="118"/>
      <c r="J6526" s="118"/>
      <c r="K6526" s="118"/>
      <c r="L6526" s="118"/>
      <c r="M6526" s="118"/>
      <c r="N6526" s="118"/>
      <c r="O6526" s="143" t="str">
        <f>IF(H6526="","",(S6526/S6526)&amp;":"&amp;ROUND(AH6526/S6526,2))</f>
        <v/>
      </c>
      <c r="P6526" s="118"/>
      <c r="Q6526" s="118"/>
      <c r="R6526" s="143" t="str">
        <f>IF(H6526="","",(S6526/S6526)&amp;":"&amp;ROUND(AI6526/S6526,2))</f>
        <v/>
      </c>
      <c r="S6526" s="144" t="str">
        <f t="shared" si="1217"/>
        <v/>
      </c>
      <c r="T6526" s="145" t="str">
        <f t="shared" si="1218"/>
        <v/>
      </c>
      <c r="U6526" s="118"/>
      <c r="V6526" s="145" t="str">
        <f t="shared" si="1219"/>
        <v/>
      </c>
      <c r="W6526" s="144" t="str">
        <f t="shared" si="1220"/>
        <v/>
      </c>
      <c r="X6526" s="146" t="str">
        <f>IF(C6526="","",IF(OR(C6526="Trade",C6526="Multi Position"),(X6525+V6526),IF(C6526="Deposit",(X6525+AE6526),IF(C6526="Withdrawal",(X6525-AE6526)))))</f>
        <v/>
      </c>
      <c r="Y6526" s="145" t="str">
        <f t="shared" si="1221"/>
        <v/>
      </c>
      <c r="Z6526" s="118"/>
      <c r="AA6526" s="118"/>
      <c r="AB6526" s="118"/>
      <c r="AC6526" s="118"/>
      <c r="AD6526" s="118"/>
      <c r="AE6526" s="139"/>
      <c r="AF6526" s="118"/>
      <c r="AG6526" s="118"/>
      <c r="AH6526" s="147" t="str">
        <f t="shared" si="1222"/>
        <v/>
      </c>
      <c r="AI6526" s="147" t="str">
        <f t="shared" si="1223"/>
        <v/>
      </c>
      <c r="AJ6526" s="148" t="str">
        <f t="shared" si="1212"/>
        <v/>
      </c>
      <c r="AK6526" s="148" t="str">
        <f t="shared" si="1213"/>
        <v/>
      </c>
      <c r="AL6526" s="147" t="str">
        <f t="shared" si="1214"/>
        <v/>
      </c>
      <c r="AM6526" s="147" t="str">
        <f t="shared" si="1215"/>
        <v/>
      </c>
      <c r="AN6526" s="147" t="str">
        <f t="shared" si="1216"/>
        <v/>
      </c>
      <c r="AO6526" s="118"/>
    </row>
    <row r="6527" spans="1:41">
      <c r="A6527" s="118"/>
      <c r="B6527" s="118"/>
      <c r="C6527" s="118"/>
      <c r="D6527" s="118"/>
      <c r="E6527" s="118"/>
      <c r="F6527" s="118"/>
      <c r="G6527" s="118"/>
      <c r="H6527" s="118"/>
      <c r="I6527" s="118"/>
      <c r="J6527" s="118"/>
      <c r="K6527" s="118"/>
      <c r="L6527" s="118"/>
      <c r="M6527" s="118"/>
      <c r="N6527" s="118"/>
      <c r="O6527" s="143" t="str">
        <f>IF(H6527="","",(S6527/S6527)&amp;":"&amp;ROUND(AH6527/S6527,2))</f>
        <v/>
      </c>
      <c r="P6527" s="118"/>
      <c r="Q6527" s="118"/>
      <c r="R6527" s="143" t="str">
        <f>IF(H6527="","",(S6527/S6527)&amp;":"&amp;ROUND(AI6527/S6527,2))</f>
        <v/>
      </c>
      <c r="S6527" s="144" t="str">
        <f t="shared" si="1217"/>
        <v/>
      </c>
      <c r="T6527" s="145" t="str">
        <f t="shared" si="1218"/>
        <v/>
      </c>
      <c r="U6527" s="118"/>
      <c r="V6527" s="145" t="str">
        <f t="shared" si="1219"/>
        <v/>
      </c>
      <c r="W6527" s="144" t="str">
        <f t="shared" si="1220"/>
        <v/>
      </c>
      <c r="X6527" s="146" t="str">
        <f>IF(C6527="","",IF(OR(C6527="Trade",C6527="Multi Position"),(X6526+V6527),IF(C6527="Deposit",(X6526+AE6527),IF(C6527="Withdrawal",(X6526-AE6527)))))</f>
        <v/>
      </c>
      <c r="Y6527" s="145" t="str">
        <f t="shared" si="1221"/>
        <v/>
      </c>
      <c r="Z6527" s="118"/>
      <c r="AA6527" s="118"/>
      <c r="AB6527" s="118"/>
      <c r="AC6527" s="118"/>
      <c r="AD6527" s="118"/>
      <c r="AE6527" s="139"/>
      <c r="AF6527" s="118"/>
      <c r="AG6527" s="118"/>
      <c r="AH6527" s="147" t="str">
        <f t="shared" si="1222"/>
        <v/>
      </c>
      <c r="AI6527" s="147" t="str">
        <f t="shared" si="1223"/>
        <v/>
      </c>
      <c r="AJ6527" s="148" t="str">
        <f t="shared" si="1212"/>
        <v/>
      </c>
      <c r="AK6527" s="148" t="str">
        <f t="shared" si="1213"/>
        <v/>
      </c>
      <c r="AL6527" s="147" t="str">
        <f t="shared" si="1214"/>
        <v/>
      </c>
      <c r="AM6527" s="147" t="str">
        <f t="shared" si="1215"/>
        <v/>
      </c>
      <c r="AN6527" s="147" t="str">
        <f t="shared" si="1216"/>
        <v/>
      </c>
      <c r="AO6527" s="118"/>
    </row>
    <row r="6528" spans="1:41">
      <c r="A6528" s="118"/>
      <c r="B6528" s="118"/>
      <c r="C6528" s="118"/>
      <c r="D6528" s="118"/>
      <c r="E6528" s="118"/>
      <c r="F6528" s="118"/>
      <c r="G6528" s="118"/>
      <c r="H6528" s="118"/>
      <c r="I6528" s="118"/>
      <c r="J6528" s="118"/>
      <c r="K6528" s="118"/>
      <c r="L6528" s="118"/>
      <c r="M6528" s="118"/>
      <c r="N6528" s="118"/>
      <c r="O6528" s="143" t="str">
        <f>IF(H6528="","",(S6528/S6528)&amp;":"&amp;ROUND(AH6528/S6528,2))</f>
        <v/>
      </c>
      <c r="P6528" s="118"/>
      <c r="Q6528" s="118"/>
      <c r="R6528" s="143" t="str">
        <f>IF(H6528="","",(S6528/S6528)&amp;":"&amp;ROUND(AI6528/S6528,2))</f>
        <v/>
      </c>
      <c r="S6528" s="144" t="str">
        <f t="shared" si="1217"/>
        <v/>
      </c>
      <c r="T6528" s="145" t="str">
        <f t="shared" si="1218"/>
        <v/>
      </c>
      <c r="U6528" s="118"/>
      <c r="V6528" s="145" t="str">
        <f t="shared" si="1219"/>
        <v/>
      </c>
      <c r="W6528" s="144" t="str">
        <f t="shared" si="1220"/>
        <v/>
      </c>
      <c r="X6528" s="146" t="str">
        <f>IF(C6528="","",IF(OR(C6528="Trade",C6528="Multi Position"),(X6527+V6528),IF(C6528="Deposit",(X6527+AE6528),IF(C6528="Withdrawal",(X6527-AE6528)))))</f>
        <v/>
      </c>
      <c r="Y6528" s="145" t="str">
        <f t="shared" si="1221"/>
        <v/>
      </c>
      <c r="Z6528" s="118"/>
      <c r="AA6528" s="118"/>
      <c r="AB6528" s="118"/>
      <c r="AC6528" s="118"/>
      <c r="AD6528" s="118"/>
      <c r="AE6528" s="139"/>
      <c r="AF6528" s="118"/>
      <c r="AG6528" s="118"/>
      <c r="AH6528" s="147" t="str">
        <f t="shared" si="1222"/>
        <v/>
      </c>
      <c r="AI6528" s="147" t="str">
        <f t="shared" si="1223"/>
        <v/>
      </c>
      <c r="AJ6528" s="148" t="str">
        <f t="shared" si="1212"/>
        <v/>
      </c>
      <c r="AK6528" s="148" t="str">
        <f t="shared" si="1213"/>
        <v/>
      </c>
      <c r="AL6528" s="147" t="str">
        <f t="shared" si="1214"/>
        <v/>
      </c>
      <c r="AM6528" s="147" t="str">
        <f t="shared" si="1215"/>
        <v/>
      </c>
      <c r="AN6528" s="147" t="str">
        <f t="shared" si="1216"/>
        <v/>
      </c>
      <c r="AO6528" s="118"/>
    </row>
    <row r="6529" spans="1:41">
      <c r="A6529" s="118"/>
      <c r="B6529" s="118"/>
      <c r="C6529" s="118"/>
      <c r="D6529" s="118"/>
      <c r="E6529" s="118"/>
      <c r="F6529" s="118"/>
      <c r="G6529" s="118"/>
      <c r="H6529" s="118"/>
      <c r="I6529" s="118"/>
      <c r="J6529" s="118"/>
      <c r="K6529" s="118"/>
      <c r="L6529" s="118"/>
      <c r="M6529" s="118"/>
      <c r="N6529" s="118"/>
      <c r="O6529" s="143" t="str">
        <f>IF(H6529="","",(S6529/S6529)&amp;":"&amp;ROUND(AH6529/S6529,2))</f>
        <v/>
      </c>
      <c r="P6529" s="118"/>
      <c r="Q6529" s="118"/>
      <c r="R6529" s="143" t="str">
        <f>IF(H6529="","",(S6529/S6529)&amp;":"&amp;ROUND(AI6529/S6529,2))</f>
        <v/>
      </c>
      <c r="S6529" s="144" t="str">
        <f t="shared" si="1217"/>
        <v/>
      </c>
      <c r="T6529" s="145" t="str">
        <f t="shared" si="1218"/>
        <v/>
      </c>
      <c r="U6529" s="118"/>
      <c r="V6529" s="145" t="str">
        <f t="shared" si="1219"/>
        <v/>
      </c>
      <c r="W6529" s="144" t="str">
        <f t="shared" si="1220"/>
        <v/>
      </c>
      <c r="X6529" s="146" t="str">
        <f>IF(C6529="","",IF(OR(C6529="Trade",C6529="Multi Position"),(X6528+V6529),IF(C6529="Deposit",(X6528+AE6529),IF(C6529="Withdrawal",(X6528-AE6529)))))</f>
        <v/>
      </c>
      <c r="Y6529" s="145" t="str">
        <f t="shared" si="1221"/>
        <v/>
      </c>
      <c r="Z6529" s="118"/>
      <c r="AA6529" s="118"/>
      <c r="AB6529" s="118"/>
      <c r="AC6529" s="118"/>
      <c r="AD6529" s="118"/>
      <c r="AE6529" s="139"/>
      <c r="AF6529" s="118"/>
      <c r="AG6529" s="118"/>
      <c r="AH6529" s="147" t="str">
        <f t="shared" si="1222"/>
        <v/>
      </c>
      <c r="AI6529" s="147" t="str">
        <f t="shared" si="1223"/>
        <v/>
      </c>
      <c r="AJ6529" s="148" t="str">
        <f t="shared" si="1212"/>
        <v/>
      </c>
      <c r="AK6529" s="148" t="str">
        <f t="shared" si="1213"/>
        <v/>
      </c>
      <c r="AL6529" s="147" t="str">
        <f t="shared" si="1214"/>
        <v/>
      </c>
      <c r="AM6529" s="147" t="str">
        <f t="shared" si="1215"/>
        <v/>
      </c>
      <c r="AN6529" s="147" t="str">
        <f t="shared" si="1216"/>
        <v/>
      </c>
      <c r="AO6529" s="118"/>
    </row>
    <row r="6530" spans="1:41">
      <c r="A6530" s="118"/>
      <c r="B6530" s="118"/>
      <c r="C6530" s="118"/>
      <c r="D6530" s="118"/>
      <c r="E6530" s="118"/>
      <c r="F6530" s="118"/>
      <c r="G6530" s="118"/>
      <c r="H6530" s="118"/>
      <c r="I6530" s="118"/>
      <c r="J6530" s="118"/>
      <c r="K6530" s="118"/>
      <c r="L6530" s="118"/>
      <c r="M6530" s="118"/>
      <c r="N6530" s="118"/>
      <c r="O6530" s="143" t="str">
        <f>IF(H6530="","",(S6530/S6530)&amp;":"&amp;ROUND(AH6530/S6530,2))</f>
        <v/>
      </c>
      <c r="P6530" s="118"/>
      <c r="Q6530" s="118"/>
      <c r="R6530" s="143" t="str">
        <f>IF(H6530="","",(S6530/S6530)&amp;":"&amp;ROUND(AI6530/S6530,2))</f>
        <v/>
      </c>
      <c r="S6530" s="144" t="str">
        <f t="shared" si="1217"/>
        <v/>
      </c>
      <c r="T6530" s="145" t="str">
        <f t="shared" si="1218"/>
        <v/>
      </c>
      <c r="U6530" s="118"/>
      <c r="V6530" s="145" t="str">
        <f t="shared" si="1219"/>
        <v/>
      </c>
      <c r="W6530" s="144" t="str">
        <f t="shared" si="1220"/>
        <v/>
      </c>
      <c r="X6530" s="146" t="str">
        <f>IF(C6530="","",IF(OR(C6530="Trade",C6530="Multi Position"),(X6529+V6530),IF(C6530="Deposit",(X6529+AE6530),IF(C6530="Withdrawal",(X6529-AE6530)))))</f>
        <v/>
      </c>
      <c r="Y6530" s="145" t="str">
        <f t="shared" si="1221"/>
        <v/>
      </c>
      <c r="Z6530" s="118"/>
      <c r="AA6530" s="118"/>
      <c r="AB6530" s="118"/>
      <c r="AC6530" s="118"/>
      <c r="AD6530" s="118"/>
      <c r="AE6530" s="139"/>
      <c r="AF6530" s="118"/>
      <c r="AG6530" s="118"/>
      <c r="AH6530" s="147" t="str">
        <f t="shared" si="1222"/>
        <v/>
      </c>
      <c r="AI6530" s="147" t="str">
        <f t="shared" si="1223"/>
        <v/>
      </c>
      <c r="AJ6530" s="148" t="str">
        <f t="shared" si="1212"/>
        <v/>
      </c>
      <c r="AK6530" s="148" t="str">
        <f t="shared" si="1213"/>
        <v/>
      </c>
      <c r="AL6530" s="147" t="str">
        <f t="shared" si="1214"/>
        <v/>
      </c>
      <c r="AM6530" s="147" t="str">
        <f t="shared" si="1215"/>
        <v/>
      </c>
      <c r="AN6530" s="147" t="str">
        <f t="shared" si="1216"/>
        <v/>
      </c>
      <c r="AO6530" s="118"/>
    </row>
    <row r="6531" spans="1:41">
      <c r="A6531" s="118"/>
      <c r="B6531" s="118"/>
      <c r="C6531" s="118"/>
      <c r="D6531" s="118"/>
      <c r="E6531" s="118"/>
      <c r="F6531" s="118"/>
      <c r="G6531" s="118"/>
      <c r="H6531" s="118"/>
      <c r="I6531" s="118"/>
      <c r="J6531" s="118"/>
      <c r="K6531" s="118"/>
      <c r="L6531" s="118"/>
      <c r="M6531" s="118"/>
      <c r="N6531" s="118"/>
      <c r="O6531" s="143" t="str">
        <f>IF(H6531="","",(S6531/S6531)&amp;":"&amp;ROUND(AH6531/S6531,2))</f>
        <v/>
      </c>
      <c r="P6531" s="118"/>
      <c r="Q6531" s="118"/>
      <c r="R6531" s="143" t="str">
        <f>IF(H6531="","",(S6531/S6531)&amp;":"&amp;ROUND(AI6531/S6531,2))</f>
        <v/>
      </c>
      <c r="S6531" s="144" t="str">
        <f t="shared" si="1217"/>
        <v/>
      </c>
      <c r="T6531" s="145" t="str">
        <f t="shared" si="1218"/>
        <v/>
      </c>
      <c r="U6531" s="118"/>
      <c r="V6531" s="145" t="str">
        <f t="shared" si="1219"/>
        <v/>
      </c>
      <c r="W6531" s="144" t="str">
        <f t="shared" si="1220"/>
        <v/>
      </c>
      <c r="X6531" s="146" t="str">
        <f>IF(C6531="","",IF(OR(C6531="Trade",C6531="Multi Position"),(X6530+V6531),IF(C6531="Deposit",(X6530+AE6531),IF(C6531="Withdrawal",(X6530-AE6531)))))</f>
        <v/>
      </c>
      <c r="Y6531" s="145" t="str">
        <f t="shared" si="1221"/>
        <v/>
      </c>
      <c r="Z6531" s="118"/>
      <c r="AA6531" s="118"/>
      <c r="AB6531" s="118"/>
      <c r="AC6531" s="118"/>
      <c r="AD6531" s="118"/>
      <c r="AE6531" s="139"/>
      <c r="AF6531" s="118"/>
      <c r="AG6531" s="118"/>
      <c r="AH6531" s="147" t="str">
        <f t="shared" si="1222"/>
        <v/>
      </c>
      <c r="AI6531" s="147" t="str">
        <f t="shared" si="1223"/>
        <v/>
      </c>
      <c r="AJ6531" s="148" t="str">
        <f t="shared" si="1212"/>
        <v/>
      </c>
      <c r="AK6531" s="148" t="str">
        <f t="shared" si="1213"/>
        <v/>
      </c>
      <c r="AL6531" s="147" t="str">
        <f t="shared" si="1214"/>
        <v/>
      </c>
      <c r="AM6531" s="147" t="str">
        <f t="shared" si="1215"/>
        <v/>
      </c>
      <c r="AN6531" s="147" t="str">
        <f t="shared" si="1216"/>
        <v/>
      </c>
      <c r="AO6531" s="118"/>
    </row>
    <row r="6532" spans="1:41">
      <c r="A6532" s="118"/>
      <c r="B6532" s="118"/>
      <c r="C6532" s="118"/>
      <c r="D6532" s="118"/>
      <c r="E6532" s="118"/>
      <c r="F6532" s="118"/>
      <c r="G6532" s="118"/>
      <c r="H6532" s="118"/>
      <c r="I6532" s="118"/>
      <c r="J6532" s="118"/>
      <c r="K6532" s="118"/>
      <c r="L6532" s="118"/>
      <c r="M6532" s="118"/>
      <c r="N6532" s="118"/>
      <c r="O6532" s="143" t="str">
        <f>IF(H6532="","",(S6532/S6532)&amp;":"&amp;ROUND(AH6532/S6532,2))</f>
        <v/>
      </c>
      <c r="P6532" s="118"/>
      <c r="Q6532" s="118"/>
      <c r="R6532" s="143" t="str">
        <f>IF(H6532="","",(S6532/S6532)&amp;":"&amp;ROUND(AI6532/S6532,2))</f>
        <v/>
      </c>
      <c r="S6532" s="144" t="str">
        <f t="shared" si="1217"/>
        <v/>
      </c>
      <c r="T6532" s="145" t="str">
        <f t="shared" si="1218"/>
        <v/>
      </c>
      <c r="U6532" s="118"/>
      <c r="V6532" s="145" t="str">
        <f t="shared" si="1219"/>
        <v/>
      </c>
      <c r="W6532" s="144" t="str">
        <f t="shared" si="1220"/>
        <v/>
      </c>
      <c r="X6532" s="146" t="str">
        <f>IF(C6532="","",IF(OR(C6532="Trade",C6532="Multi Position"),(X6531+V6532),IF(C6532="Deposit",(X6531+AE6532),IF(C6532="Withdrawal",(X6531-AE6532)))))</f>
        <v/>
      </c>
      <c r="Y6532" s="145" t="str">
        <f t="shared" si="1221"/>
        <v/>
      </c>
      <c r="Z6532" s="118"/>
      <c r="AA6532" s="118"/>
      <c r="AB6532" s="118"/>
      <c r="AC6532" s="118"/>
      <c r="AD6532" s="118"/>
      <c r="AE6532" s="139"/>
      <c r="AF6532" s="118"/>
      <c r="AG6532" s="118"/>
      <c r="AH6532" s="147" t="str">
        <f t="shared" si="1222"/>
        <v/>
      </c>
      <c r="AI6532" s="147" t="str">
        <f t="shared" si="1223"/>
        <v/>
      </c>
      <c r="AJ6532" s="148" t="str">
        <f t="shared" si="1212"/>
        <v/>
      </c>
      <c r="AK6532" s="148" t="str">
        <f t="shared" si="1213"/>
        <v/>
      </c>
      <c r="AL6532" s="147" t="str">
        <f t="shared" si="1214"/>
        <v/>
      </c>
      <c r="AM6532" s="147" t="str">
        <f t="shared" si="1215"/>
        <v/>
      </c>
      <c r="AN6532" s="147" t="str">
        <f t="shared" si="1216"/>
        <v/>
      </c>
      <c r="AO6532" s="118"/>
    </row>
    <row r="6533" spans="1:41">
      <c r="A6533" s="118"/>
      <c r="B6533" s="118"/>
      <c r="C6533" s="118"/>
      <c r="D6533" s="118"/>
      <c r="E6533" s="118"/>
      <c r="F6533" s="118"/>
      <c r="G6533" s="118"/>
      <c r="H6533" s="118"/>
      <c r="I6533" s="118"/>
      <c r="J6533" s="118"/>
      <c r="K6533" s="118"/>
      <c r="L6533" s="118"/>
      <c r="M6533" s="118"/>
      <c r="N6533" s="118"/>
      <c r="O6533" s="143" t="str">
        <f>IF(H6533="","",(S6533/S6533)&amp;":"&amp;ROUND(AH6533/S6533,2))</f>
        <v/>
      </c>
      <c r="P6533" s="118"/>
      <c r="Q6533" s="118"/>
      <c r="R6533" s="143" t="str">
        <f>IF(H6533="","",(S6533/S6533)&amp;":"&amp;ROUND(AI6533/S6533,2))</f>
        <v/>
      </c>
      <c r="S6533" s="144" t="str">
        <f t="shared" si="1217"/>
        <v/>
      </c>
      <c r="T6533" s="145" t="str">
        <f t="shared" si="1218"/>
        <v/>
      </c>
      <c r="U6533" s="118"/>
      <c r="V6533" s="145" t="str">
        <f t="shared" si="1219"/>
        <v/>
      </c>
      <c r="W6533" s="144" t="str">
        <f t="shared" si="1220"/>
        <v/>
      </c>
      <c r="X6533" s="146" t="str">
        <f>IF(C6533="","",IF(OR(C6533="Trade",C6533="Multi Position"),(X6532+V6533),IF(C6533="Deposit",(X6532+AE6533),IF(C6533="Withdrawal",(X6532-AE6533)))))</f>
        <v/>
      </c>
      <c r="Y6533" s="145" t="str">
        <f t="shared" si="1221"/>
        <v/>
      </c>
      <c r="Z6533" s="118"/>
      <c r="AA6533" s="118"/>
      <c r="AB6533" s="118"/>
      <c r="AC6533" s="118"/>
      <c r="AD6533" s="118"/>
      <c r="AE6533" s="139"/>
      <c r="AF6533" s="118"/>
      <c r="AG6533" s="118"/>
      <c r="AH6533" s="147" t="str">
        <f t="shared" si="1222"/>
        <v/>
      </c>
      <c r="AI6533" s="147" t="str">
        <f t="shared" si="1223"/>
        <v/>
      </c>
      <c r="AJ6533" s="148" t="str">
        <f t="shared" si="1212"/>
        <v/>
      </c>
      <c r="AK6533" s="148" t="str">
        <f t="shared" si="1213"/>
        <v/>
      </c>
      <c r="AL6533" s="147" t="str">
        <f t="shared" si="1214"/>
        <v/>
      </c>
      <c r="AM6533" s="147" t="str">
        <f t="shared" si="1215"/>
        <v/>
      </c>
      <c r="AN6533" s="147" t="str">
        <f t="shared" si="1216"/>
        <v/>
      </c>
      <c r="AO6533" s="118"/>
    </row>
    <row r="6534" spans="1:41">
      <c r="A6534" s="118"/>
      <c r="B6534" s="118"/>
      <c r="C6534" s="118"/>
      <c r="D6534" s="118"/>
      <c r="E6534" s="118"/>
      <c r="F6534" s="118"/>
      <c r="G6534" s="118"/>
      <c r="H6534" s="118"/>
      <c r="I6534" s="118"/>
      <c r="J6534" s="118"/>
      <c r="K6534" s="118"/>
      <c r="L6534" s="118"/>
      <c r="M6534" s="118"/>
      <c r="N6534" s="118"/>
      <c r="O6534" s="143" t="str">
        <f>IF(H6534="","",(S6534/S6534)&amp;":"&amp;ROUND(AH6534/S6534,2))</f>
        <v/>
      </c>
      <c r="P6534" s="118"/>
      <c r="Q6534" s="118"/>
      <c r="R6534" s="143" t="str">
        <f>IF(H6534="","",(S6534/S6534)&amp;":"&amp;ROUND(AI6534/S6534,2))</f>
        <v/>
      </c>
      <c r="S6534" s="144" t="str">
        <f t="shared" si="1217"/>
        <v/>
      </c>
      <c r="T6534" s="145" t="str">
        <f t="shared" si="1218"/>
        <v/>
      </c>
      <c r="U6534" s="118"/>
      <c r="V6534" s="145" t="str">
        <f t="shared" si="1219"/>
        <v/>
      </c>
      <c r="W6534" s="144" t="str">
        <f t="shared" si="1220"/>
        <v/>
      </c>
      <c r="X6534" s="146" t="str">
        <f>IF(C6534="","",IF(OR(C6534="Trade",C6534="Multi Position"),(X6533+V6534),IF(C6534="Deposit",(X6533+AE6534),IF(C6534="Withdrawal",(X6533-AE6534)))))</f>
        <v/>
      </c>
      <c r="Y6534" s="145" t="str">
        <f t="shared" si="1221"/>
        <v/>
      </c>
      <c r="Z6534" s="118"/>
      <c r="AA6534" s="118"/>
      <c r="AB6534" s="118"/>
      <c r="AC6534" s="118"/>
      <c r="AD6534" s="118"/>
      <c r="AE6534" s="139"/>
      <c r="AF6534" s="118"/>
      <c r="AG6534" s="118"/>
      <c r="AH6534" s="147" t="str">
        <f t="shared" si="1222"/>
        <v/>
      </c>
      <c r="AI6534" s="147" t="str">
        <f t="shared" si="1223"/>
        <v/>
      </c>
      <c r="AJ6534" s="148" t="str">
        <f t="shared" si="1212"/>
        <v/>
      </c>
      <c r="AK6534" s="148" t="str">
        <f t="shared" si="1213"/>
        <v/>
      </c>
      <c r="AL6534" s="147" t="str">
        <f t="shared" si="1214"/>
        <v/>
      </c>
      <c r="AM6534" s="147" t="str">
        <f t="shared" si="1215"/>
        <v/>
      </c>
      <c r="AN6534" s="147" t="str">
        <f t="shared" si="1216"/>
        <v/>
      </c>
      <c r="AO6534" s="118"/>
    </row>
    <row r="6535" spans="1:41">
      <c r="A6535" s="118"/>
      <c r="B6535" s="118"/>
      <c r="C6535" s="118"/>
      <c r="D6535" s="118"/>
      <c r="E6535" s="118"/>
      <c r="F6535" s="118"/>
      <c r="G6535" s="118"/>
      <c r="H6535" s="118"/>
      <c r="I6535" s="118"/>
      <c r="J6535" s="118"/>
      <c r="K6535" s="118"/>
      <c r="L6535" s="118"/>
      <c r="M6535" s="118"/>
      <c r="N6535" s="118"/>
      <c r="O6535" s="143" t="str">
        <f>IF(H6535="","",(S6535/S6535)&amp;":"&amp;ROUND(AH6535/S6535,2))</f>
        <v/>
      </c>
      <c r="P6535" s="118"/>
      <c r="Q6535" s="118"/>
      <c r="R6535" s="143" t="str">
        <f>IF(H6535="","",(S6535/S6535)&amp;":"&amp;ROUND(AI6535/S6535,2))</f>
        <v/>
      </c>
      <c r="S6535" s="144" t="str">
        <f t="shared" si="1217"/>
        <v/>
      </c>
      <c r="T6535" s="145" t="str">
        <f t="shared" si="1218"/>
        <v/>
      </c>
      <c r="U6535" s="118"/>
      <c r="V6535" s="145" t="str">
        <f t="shared" si="1219"/>
        <v/>
      </c>
      <c r="W6535" s="144" t="str">
        <f t="shared" si="1220"/>
        <v/>
      </c>
      <c r="X6535" s="146" t="str">
        <f>IF(C6535="","",IF(OR(C6535="Trade",C6535="Multi Position"),(X6534+V6535),IF(C6535="Deposit",(X6534+AE6535),IF(C6535="Withdrawal",(X6534-AE6535)))))</f>
        <v/>
      </c>
      <c r="Y6535" s="145" t="str">
        <f t="shared" si="1221"/>
        <v/>
      </c>
      <c r="Z6535" s="118"/>
      <c r="AA6535" s="118"/>
      <c r="AB6535" s="118"/>
      <c r="AC6535" s="118"/>
      <c r="AD6535" s="118"/>
      <c r="AE6535" s="139"/>
      <c r="AF6535" s="118"/>
      <c r="AG6535" s="118"/>
      <c r="AH6535" s="147" t="str">
        <f t="shared" si="1222"/>
        <v/>
      </c>
      <c r="AI6535" s="147" t="str">
        <f t="shared" si="1223"/>
        <v/>
      </c>
      <c r="AJ6535" s="148" t="str">
        <f t="shared" si="1212"/>
        <v/>
      </c>
      <c r="AK6535" s="148" t="str">
        <f t="shared" si="1213"/>
        <v/>
      </c>
      <c r="AL6535" s="147" t="str">
        <f t="shared" si="1214"/>
        <v/>
      </c>
      <c r="AM6535" s="147" t="str">
        <f t="shared" si="1215"/>
        <v/>
      </c>
      <c r="AN6535" s="147" t="str">
        <f t="shared" si="1216"/>
        <v/>
      </c>
      <c r="AO6535" s="118"/>
    </row>
    <row r="6536" spans="1:41">
      <c r="A6536" s="118"/>
      <c r="B6536" s="118"/>
      <c r="C6536" s="118"/>
      <c r="D6536" s="118"/>
      <c r="E6536" s="118"/>
      <c r="F6536" s="118"/>
      <c r="G6536" s="118"/>
      <c r="H6536" s="118"/>
      <c r="I6536" s="118"/>
      <c r="J6536" s="118"/>
      <c r="K6536" s="118"/>
      <c r="L6536" s="118"/>
      <c r="M6536" s="118"/>
      <c r="N6536" s="118"/>
      <c r="O6536" s="143" t="str">
        <f>IF(H6536="","",(S6536/S6536)&amp;":"&amp;ROUND(AH6536/S6536,2))</f>
        <v/>
      </c>
      <c r="P6536" s="118"/>
      <c r="Q6536" s="118"/>
      <c r="R6536" s="143" t="str">
        <f>IF(H6536="","",(S6536/S6536)&amp;":"&amp;ROUND(AI6536/S6536,2))</f>
        <v/>
      </c>
      <c r="S6536" s="144" t="str">
        <f t="shared" si="1217"/>
        <v/>
      </c>
      <c r="T6536" s="145" t="str">
        <f t="shared" si="1218"/>
        <v/>
      </c>
      <c r="U6536" s="118"/>
      <c r="V6536" s="145" t="str">
        <f t="shared" si="1219"/>
        <v/>
      </c>
      <c r="W6536" s="144" t="str">
        <f t="shared" si="1220"/>
        <v/>
      </c>
      <c r="X6536" s="146" t="str">
        <f>IF(C6536="","",IF(OR(C6536="Trade",C6536="Multi Position"),(X6535+V6536),IF(C6536="Deposit",(X6535+AE6536),IF(C6536="Withdrawal",(X6535-AE6536)))))</f>
        <v/>
      </c>
      <c r="Y6536" s="145" t="str">
        <f t="shared" si="1221"/>
        <v/>
      </c>
      <c r="Z6536" s="118"/>
      <c r="AA6536" s="118"/>
      <c r="AB6536" s="118"/>
      <c r="AC6536" s="118"/>
      <c r="AD6536" s="118"/>
      <c r="AE6536" s="139"/>
      <c r="AF6536" s="118"/>
      <c r="AG6536" s="118"/>
      <c r="AH6536" s="147" t="str">
        <f t="shared" si="1222"/>
        <v/>
      </c>
      <c r="AI6536" s="147" t="str">
        <f t="shared" si="1223"/>
        <v/>
      </c>
      <c r="AJ6536" s="148" t="str">
        <f t="shared" si="1212"/>
        <v/>
      </c>
      <c r="AK6536" s="148" t="str">
        <f t="shared" si="1213"/>
        <v/>
      </c>
      <c r="AL6536" s="147" t="str">
        <f t="shared" si="1214"/>
        <v/>
      </c>
      <c r="AM6536" s="147" t="str">
        <f t="shared" si="1215"/>
        <v/>
      </c>
      <c r="AN6536" s="147" t="str">
        <f t="shared" si="1216"/>
        <v/>
      </c>
      <c r="AO6536" s="118"/>
    </row>
    <row r="6537" spans="1:41">
      <c r="A6537" s="118"/>
      <c r="B6537" s="118"/>
      <c r="C6537" s="118"/>
      <c r="D6537" s="118"/>
      <c r="E6537" s="118"/>
      <c r="F6537" s="118"/>
      <c r="G6537" s="118"/>
      <c r="H6537" s="118"/>
      <c r="I6537" s="118"/>
      <c r="J6537" s="118"/>
      <c r="K6537" s="118"/>
      <c r="L6537" s="118"/>
      <c r="M6537" s="118"/>
      <c r="N6537" s="118"/>
      <c r="O6537" s="143" t="str">
        <f>IF(H6537="","",(S6537/S6537)&amp;":"&amp;ROUND(AH6537/S6537,2))</f>
        <v/>
      </c>
      <c r="P6537" s="118"/>
      <c r="Q6537" s="118"/>
      <c r="R6537" s="143" t="str">
        <f>IF(H6537="","",(S6537/S6537)&amp;":"&amp;ROUND(AI6537/S6537,2))</f>
        <v/>
      </c>
      <c r="S6537" s="144" t="str">
        <f t="shared" si="1217"/>
        <v/>
      </c>
      <c r="T6537" s="145" t="str">
        <f t="shared" si="1218"/>
        <v/>
      </c>
      <c r="U6537" s="118"/>
      <c r="V6537" s="145" t="str">
        <f t="shared" si="1219"/>
        <v/>
      </c>
      <c r="W6537" s="144" t="str">
        <f t="shared" si="1220"/>
        <v/>
      </c>
      <c r="X6537" s="146" t="str">
        <f>IF(C6537="","",IF(OR(C6537="Trade",C6537="Multi Position"),(X6536+V6537),IF(C6537="Deposit",(X6536+AE6537),IF(C6537="Withdrawal",(X6536-AE6537)))))</f>
        <v/>
      </c>
      <c r="Y6537" s="145" t="str">
        <f t="shared" si="1221"/>
        <v/>
      </c>
      <c r="Z6537" s="118"/>
      <c r="AA6537" s="118"/>
      <c r="AB6537" s="118"/>
      <c r="AC6537" s="118"/>
      <c r="AD6537" s="118"/>
      <c r="AE6537" s="139"/>
      <c r="AF6537" s="118"/>
      <c r="AG6537" s="118"/>
      <c r="AH6537" s="147" t="str">
        <f t="shared" si="1222"/>
        <v/>
      </c>
      <c r="AI6537" s="147" t="str">
        <f t="shared" si="1223"/>
        <v/>
      </c>
      <c r="AJ6537" s="148" t="str">
        <f t="shared" si="1212"/>
        <v/>
      </c>
      <c r="AK6537" s="148" t="str">
        <f t="shared" si="1213"/>
        <v/>
      </c>
      <c r="AL6537" s="147" t="str">
        <f t="shared" si="1214"/>
        <v/>
      </c>
      <c r="AM6537" s="147" t="str">
        <f t="shared" si="1215"/>
        <v/>
      </c>
      <c r="AN6537" s="147" t="str">
        <f t="shared" si="1216"/>
        <v/>
      </c>
      <c r="AO6537" s="118"/>
    </row>
    <row r="6538" spans="1:41">
      <c r="A6538" s="118"/>
      <c r="B6538" s="118"/>
      <c r="C6538" s="118"/>
      <c r="D6538" s="118"/>
      <c r="E6538" s="118"/>
      <c r="F6538" s="118"/>
      <c r="G6538" s="118"/>
      <c r="H6538" s="118"/>
      <c r="I6538" s="118"/>
      <c r="J6538" s="118"/>
      <c r="K6538" s="118"/>
      <c r="L6538" s="118"/>
      <c r="M6538" s="118"/>
      <c r="N6538" s="118"/>
      <c r="O6538" s="143" t="str">
        <f>IF(H6538="","",(S6538/S6538)&amp;":"&amp;ROUND(AH6538/S6538,2))</f>
        <v/>
      </c>
      <c r="P6538" s="118"/>
      <c r="Q6538" s="118"/>
      <c r="R6538" s="143" t="str">
        <f>IF(H6538="","",(S6538/S6538)&amp;":"&amp;ROUND(AI6538/S6538,2))</f>
        <v/>
      </c>
      <c r="S6538" s="144" t="str">
        <f t="shared" si="1217"/>
        <v/>
      </c>
      <c r="T6538" s="145" t="str">
        <f t="shared" si="1218"/>
        <v/>
      </c>
      <c r="U6538" s="118"/>
      <c r="V6538" s="145" t="str">
        <f t="shared" si="1219"/>
        <v/>
      </c>
      <c r="W6538" s="144" t="str">
        <f t="shared" si="1220"/>
        <v/>
      </c>
      <c r="X6538" s="146" t="str">
        <f>IF(C6538="","",IF(OR(C6538="Trade",C6538="Multi Position"),(X6537+V6538),IF(C6538="Deposit",(X6537+AE6538),IF(C6538="Withdrawal",(X6537-AE6538)))))</f>
        <v/>
      </c>
      <c r="Y6538" s="145" t="str">
        <f t="shared" si="1221"/>
        <v/>
      </c>
      <c r="Z6538" s="118"/>
      <c r="AA6538" s="118"/>
      <c r="AB6538" s="118"/>
      <c r="AC6538" s="118"/>
      <c r="AD6538" s="118"/>
      <c r="AE6538" s="139"/>
      <c r="AF6538" s="118"/>
      <c r="AG6538" s="118"/>
      <c r="AH6538" s="147" t="str">
        <f t="shared" si="1222"/>
        <v/>
      </c>
      <c r="AI6538" s="147" t="str">
        <f t="shared" si="1223"/>
        <v/>
      </c>
      <c r="AJ6538" s="148" t="str">
        <f t="shared" ref="AJ6538:AJ6601" si="1224">IF(V6538&lt;0,V6538/-X6538,S6538)</f>
        <v/>
      </c>
      <c r="AK6538" s="148" t="str">
        <f t="shared" ref="AK6538:AK6601" si="1225">IF(V6538="","",IF(H6538="LONG",IF(V6538&gt;0,V6538/X6538,((L6538*(P6538-K6538))/X6538)),IF(V6538&gt;0,V6538/X6538,((L6538*(K6538-P6538))/X6538))))</f>
        <v/>
      </c>
      <c r="AL6538" s="147" t="str">
        <f t="shared" ref="AL6538:AL6601" si="1226">IF(B6538="","",MONTH(B6538))</f>
        <v/>
      </c>
      <c r="AM6538" s="147" t="str">
        <f t="shared" ref="AM6538:AM6601" si="1227">IF(B6538="","",YEAR(B6538))</f>
        <v/>
      </c>
      <c r="AN6538" s="147" t="str">
        <f t="shared" ref="AN6538:AN6601" si="1228">IF(B6538="","",DAY(B6538))</f>
        <v/>
      </c>
      <c r="AO6538" s="118"/>
    </row>
    <row r="6539" spans="1:41">
      <c r="A6539" s="118"/>
      <c r="B6539" s="118"/>
      <c r="C6539" s="118"/>
      <c r="D6539" s="118"/>
      <c r="E6539" s="118"/>
      <c r="F6539" s="118"/>
      <c r="G6539" s="118"/>
      <c r="H6539" s="118"/>
      <c r="I6539" s="118"/>
      <c r="J6539" s="118"/>
      <c r="K6539" s="118"/>
      <c r="L6539" s="118"/>
      <c r="M6539" s="118"/>
      <c r="N6539" s="118"/>
      <c r="O6539" s="143" t="str">
        <f>IF(H6539="","",(S6539/S6539)&amp;":"&amp;ROUND(AH6539/S6539,2))</f>
        <v/>
      </c>
      <c r="P6539" s="118"/>
      <c r="Q6539" s="118"/>
      <c r="R6539" s="143" t="str">
        <f>IF(H6539="","",(S6539/S6539)&amp;":"&amp;ROUND(AI6539/S6539,2))</f>
        <v/>
      </c>
      <c r="S6539" s="144" t="str">
        <f t="shared" ref="S6539:S6602" si="1229">IF(N6539="","",IF(H6539="LONG",(((K6539-M6539)*L6539)/X6538),(((M6539-K6539)*L6539)/X6538)))</f>
        <v/>
      </c>
      <c r="T6539" s="145" t="str">
        <f t="shared" ref="T6539:T6602" si="1230">IF(K6539="","",IF(H6539="LONG",(P6539*L6539)-(K6539*L6539),(K6539*L6539)-(P6539*L6539)))</f>
        <v/>
      </c>
      <c r="U6539" s="118"/>
      <c r="V6539" s="145" t="str">
        <f t="shared" ref="V6539:V6602" si="1231">IF(K6539="","",IF(T6539&lt;0,(T6539)-+U6539,(T6539)-U6539))</f>
        <v/>
      </c>
      <c r="W6539" s="144" t="str">
        <f t="shared" ref="W6539:W6602" si="1232">IF(P6539="","",SUM(V6539/X6538))</f>
        <v/>
      </c>
      <c r="X6539" s="146" t="str">
        <f>IF(C6539="","",IF(OR(C6539="Trade",C6539="Multi Position"),(X6538+V6539),IF(C6539="Deposit",(X6538+AE6539),IF(C6539="Withdrawal",(X6538-AE6539)))))</f>
        <v/>
      </c>
      <c r="Y6539" s="145" t="str">
        <f t="shared" ref="Y6539:Y6602" si="1233">IF(Q6539="","",INT(Q6539-B6539)&amp;" Days "&amp;TEXT(Q6539-B6539,"H"" Hrs ""m"" mins """))</f>
        <v/>
      </c>
      <c r="Z6539" s="118"/>
      <c r="AA6539" s="118"/>
      <c r="AB6539" s="118"/>
      <c r="AC6539" s="118"/>
      <c r="AD6539" s="118"/>
      <c r="AE6539" s="139"/>
      <c r="AF6539" s="118"/>
      <c r="AG6539" s="118"/>
      <c r="AH6539" s="147" t="str">
        <f t="shared" ref="AH6539:AH6602" si="1234">IF(K6539="","", IF(H6539="LONG", (((N6539-K6539)*L6539)/X6538), (((K6539-N6539)*L6539)/X6538)))</f>
        <v/>
      </c>
      <c r="AI6539" s="147" t="str">
        <f t="shared" ref="AI6539:AI6602" si="1235">IF(K6539="","", IF(H6539="LONG", (((P6539-K6539)*L6539)/X6538), (((K6539-P6539)*L6539)/X6538)))</f>
        <v/>
      </c>
      <c r="AJ6539" s="148" t="str">
        <f t="shared" si="1224"/>
        <v/>
      </c>
      <c r="AK6539" s="148" t="str">
        <f t="shared" si="1225"/>
        <v/>
      </c>
      <c r="AL6539" s="147" t="str">
        <f t="shared" si="1226"/>
        <v/>
      </c>
      <c r="AM6539" s="147" t="str">
        <f t="shared" si="1227"/>
        <v/>
      </c>
      <c r="AN6539" s="147" t="str">
        <f t="shared" si="1228"/>
        <v/>
      </c>
      <c r="AO6539" s="118"/>
    </row>
    <row r="6540" spans="1:41">
      <c r="A6540" s="118"/>
      <c r="B6540" s="118"/>
      <c r="C6540" s="118"/>
      <c r="D6540" s="118"/>
      <c r="E6540" s="118"/>
      <c r="F6540" s="118"/>
      <c r="G6540" s="118"/>
      <c r="H6540" s="118"/>
      <c r="I6540" s="118"/>
      <c r="J6540" s="118"/>
      <c r="K6540" s="118"/>
      <c r="L6540" s="118"/>
      <c r="M6540" s="118"/>
      <c r="N6540" s="118"/>
      <c r="O6540" s="143" t="str">
        <f>IF(H6540="","",(S6540/S6540)&amp;":"&amp;ROUND(AH6540/S6540,2))</f>
        <v/>
      </c>
      <c r="P6540" s="118"/>
      <c r="Q6540" s="118"/>
      <c r="R6540" s="143" t="str">
        <f>IF(H6540="","",(S6540/S6540)&amp;":"&amp;ROUND(AI6540/S6540,2))</f>
        <v/>
      </c>
      <c r="S6540" s="144" t="str">
        <f t="shared" si="1229"/>
        <v/>
      </c>
      <c r="T6540" s="145" t="str">
        <f t="shared" si="1230"/>
        <v/>
      </c>
      <c r="U6540" s="118"/>
      <c r="V6540" s="145" t="str">
        <f t="shared" si="1231"/>
        <v/>
      </c>
      <c r="W6540" s="144" t="str">
        <f t="shared" si="1232"/>
        <v/>
      </c>
      <c r="X6540" s="146" t="str">
        <f>IF(C6540="","",IF(OR(C6540="Trade",C6540="Multi Position"),(X6539+V6540),IF(C6540="Deposit",(X6539+AE6540),IF(C6540="Withdrawal",(X6539-AE6540)))))</f>
        <v/>
      </c>
      <c r="Y6540" s="145" t="str">
        <f t="shared" si="1233"/>
        <v/>
      </c>
      <c r="Z6540" s="118"/>
      <c r="AA6540" s="118"/>
      <c r="AB6540" s="118"/>
      <c r="AC6540" s="118"/>
      <c r="AD6540" s="118"/>
      <c r="AE6540" s="139"/>
      <c r="AF6540" s="118"/>
      <c r="AG6540" s="118"/>
      <c r="AH6540" s="147" t="str">
        <f t="shared" si="1234"/>
        <v/>
      </c>
      <c r="AI6540" s="147" t="str">
        <f t="shared" si="1235"/>
        <v/>
      </c>
      <c r="AJ6540" s="148" t="str">
        <f t="shared" si="1224"/>
        <v/>
      </c>
      <c r="AK6540" s="148" t="str">
        <f t="shared" si="1225"/>
        <v/>
      </c>
      <c r="AL6540" s="147" t="str">
        <f t="shared" si="1226"/>
        <v/>
      </c>
      <c r="AM6540" s="147" t="str">
        <f t="shared" si="1227"/>
        <v/>
      </c>
      <c r="AN6540" s="147" t="str">
        <f t="shared" si="1228"/>
        <v/>
      </c>
      <c r="AO6540" s="118"/>
    </row>
    <row r="6541" spans="1:41">
      <c r="A6541" s="118"/>
      <c r="B6541" s="118"/>
      <c r="C6541" s="118"/>
      <c r="D6541" s="118"/>
      <c r="E6541" s="118"/>
      <c r="F6541" s="118"/>
      <c r="G6541" s="118"/>
      <c r="H6541" s="118"/>
      <c r="I6541" s="118"/>
      <c r="J6541" s="118"/>
      <c r="K6541" s="118"/>
      <c r="L6541" s="118"/>
      <c r="M6541" s="118"/>
      <c r="N6541" s="118"/>
      <c r="O6541" s="143" t="str">
        <f>IF(H6541="","",(S6541/S6541)&amp;":"&amp;ROUND(AH6541/S6541,2))</f>
        <v/>
      </c>
      <c r="P6541" s="118"/>
      <c r="Q6541" s="118"/>
      <c r="R6541" s="143" t="str">
        <f>IF(H6541="","",(S6541/S6541)&amp;":"&amp;ROUND(AI6541/S6541,2))</f>
        <v/>
      </c>
      <c r="S6541" s="144" t="str">
        <f t="shared" si="1229"/>
        <v/>
      </c>
      <c r="T6541" s="145" t="str">
        <f t="shared" si="1230"/>
        <v/>
      </c>
      <c r="U6541" s="118"/>
      <c r="V6541" s="145" t="str">
        <f t="shared" si="1231"/>
        <v/>
      </c>
      <c r="W6541" s="144" t="str">
        <f t="shared" si="1232"/>
        <v/>
      </c>
      <c r="X6541" s="146" t="str">
        <f>IF(C6541="","",IF(OR(C6541="Trade",C6541="Multi Position"),(X6540+V6541),IF(C6541="Deposit",(X6540+AE6541),IF(C6541="Withdrawal",(X6540-AE6541)))))</f>
        <v/>
      </c>
      <c r="Y6541" s="145" t="str">
        <f t="shared" si="1233"/>
        <v/>
      </c>
      <c r="Z6541" s="118"/>
      <c r="AA6541" s="118"/>
      <c r="AB6541" s="118"/>
      <c r="AC6541" s="118"/>
      <c r="AD6541" s="118"/>
      <c r="AE6541" s="139"/>
      <c r="AF6541" s="118"/>
      <c r="AG6541" s="118"/>
      <c r="AH6541" s="147" t="str">
        <f t="shared" si="1234"/>
        <v/>
      </c>
      <c r="AI6541" s="147" t="str">
        <f t="shared" si="1235"/>
        <v/>
      </c>
      <c r="AJ6541" s="148" t="str">
        <f t="shared" si="1224"/>
        <v/>
      </c>
      <c r="AK6541" s="148" t="str">
        <f t="shared" si="1225"/>
        <v/>
      </c>
      <c r="AL6541" s="147" t="str">
        <f t="shared" si="1226"/>
        <v/>
      </c>
      <c r="AM6541" s="147" t="str">
        <f t="shared" si="1227"/>
        <v/>
      </c>
      <c r="AN6541" s="147" t="str">
        <f t="shared" si="1228"/>
        <v/>
      </c>
      <c r="AO6541" s="118"/>
    </row>
    <row r="6542" spans="1:41">
      <c r="A6542" s="118"/>
      <c r="B6542" s="118"/>
      <c r="C6542" s="118"/>
      <c r="D6542" s="118"/>
      <c r="E6542" s="118"/>
      <c r="F6542" s="118"/>
      <c r="G6542" s="118"/>
      <c r="H6542" s="118"/>
      <c r="I6542" s="118"/>
      <c r="J6542" s="118"/>
      <c r="K6542" s="118"/>
      <c r="L6542" s="118"/>
      <c r="M6542" s="118"/>
      <c r="N6542" s="118"/>
      <c r="O6542" s="143" t="str">
        <f>IF(H6542="","",(S6542/S6542)&amp;":"&amp;ROUND(AH6542/S6542,2))</f>
        <v/>
      </c>
      <c r="P6542" s="118"/>
      <c r="Q6542" s="118"/>
      <c r="R6542" s="143" t="str">
        <f>IF(H6542="","",(S6542/S6542)&amp;":"&amp;ROUND(AI6542/S6542,2))</f>
        <v/>
      </c>
      <c r="S6542" s="144" t="str">
        <f t="shared" si="1229"/>
        <v/>
      </c>
      <c r="T6542" s="145" t="str">
        <f t="shared" si="1230"/>
        <v/>
      </c>
      <c r="U6542" s="118"/>
      <c r="V6542" s="145" t="str">
        <f t="shared" si="1231"/>
        <v/>
      </c>
      <c r="W6542" s="144" t="str">
        <f t="shared" si="1232"/>
        <v/>
      </c>
      <c r="X6542" s="146" t="str">
        <f>IF(C6542="","",IF(OR(C6542="Trade",C6542="Multi Position"),(X6541+V6542),IF(C6542="Deposit",(X6541+AE6542),IF(C6542="Withdrawal",(X6541-AE6542)))))</f>
        <v/>
      </c>
      <c r="Y6542" s="145" t="str">
        <f t="shared" si="1233"/>
        <v/>
      </c>
      <c r="Z6542" s="118"/>
      <c r="AA6542" s="118"/>
      <c r="AB6542" s="118"/>
      <c r="AC6542" s="118"/>
      <c r="AD6542" s="118"/>
      <c r="AE6542" s="139"/>
      <c r="AF6542" s="118"/>
      <c r="AG6542" s="118"/>
      <c r="AH6542" s="147" t="str">
        <f t="shared" si="1234"/>
        <v/>
      </c>
      <c r="AI6542" s="147" t="str">
        <f t="shared" si="1235"/>
        <v/>
      </c>
      <c r="AJ6542" s="148" t="str">
        <f t="shared" si="1224"/>
        <v/>
      </c>
      <c r="AK6542" s="148" t="str">
        <f t="shared" si="1225"/>
        <v/>
      </c>
      <c r="AL6542" s="147" t="str">
        <f t="shared" si="1226"/>
        <v/>
      </c>
      <c r="AM6542" s="147" t="str">
        <f t="shared" si="1227"/>
        <v/>
      </c>
      <c r="AN6542" s="147" t="str">
        <f t="shared" si="1228"/>
        <v/>
      </c>
      <c r="AO6542" s="118"/>
    </row>
    <row r="6543" spans="1:41">
      <c r="A6543" s="118"/>
      <c r="B6543" s="118"/>
      <c r="C6543" s="118"/>
      <c r="D6543" s="118"/>
      <c r="E6543" s="118"/>
      <c r="F6543" s="118"/>
      <c r="G6543" s="118"/>
      <c r="H6543" s="118"/>
      <c r="I6543" s="118"/>
      <c r="J6543" s="118"/>
      <c r="K6543" s="118"/>
      <c r="L6543" s="118"/>
      <c r="M6543" s="118"/>
      <c r="N6543" s="118"/>
      <c r="O6543" s="143" t="str">
        <f>IF(H6543="","",(S6543/S6543)&amp;":"&amp;ROUND(AH6543/S6543,2))</f>
        <v/>
      </c>
      <c r="P6543" s="118"/>
      <c r="Q6543" s="118"/>
      <c r="R6543" s="143" t="str">
        <f>IF(H6543="","",(S6543/S6543)&amp;":"&amp;ROUND(AI6543/S6543,2))</f>
        <v/>
      </c>
      <c r="S6543" s="144" t="str">
        <f t="shared" si="1229"/>
        <v/>
      </c>
      <c r="T6543" s="145" t="str">
        <f t="shared" si="1230"/>
        <v/>
      </c>
      <c r="U6543" s="118"/>
      <c r="V6543" s="145" t="str">
        <f t="shared" si="1231"/>
        <v/>
      </c>
      <c r="W6543" s="144" t="str">
        <f t="shared" si="1232"/>
        <v/>
      </c>
      <c r="X6543" s="146" t="str">
        <f>IF(C6543="","",IF(OR(C6543="Trade",C6543="Multi Position"),(X6542+V6543),IF(C6543="Deposit",(X6542+AE6543),IF(C6543="Withdrawal",(X6542-AE6543)))))</f>
        <v/>
      </c>
      <c r="Y6543" s="145" t="str">
        <f t="shared" si="1233"/>
        <v/>
      </c>
      <c r="Z6543" s="118"/>
      <c r="AA6543" s="118"/>
      <c r="AB6543" s="118"/>
      <c r="AC6543" s="118"/>
      <c r="AD6543" s="118"/>
      <c r="AE6543" s="139"/>
      <c r="AF6543" s="118"/>
      <c r="AG6543" s="118"/>
      <c r="AH6543" s="147" t="str">
        <f t="shared" si="1234"/>
        <v/>
      </c>
      <c r="AI6543" s="147" t="str">
        <f t="shared" si="1235"/>
        <v/>
      </c>
      <c r="AJ6543" s="148" t="str">
        <f t="shared" si="1224"/>
        <v/>
      </c>
      <c r="AK6543" s="148" t="str">
        <f t="shared" si="1225"/>
        <v/>
      </c>
      <c r="AL6543" s="147" t="str">
        <f t="shared" si="1226"/>
        <v/>
      </c>
      <c r="AM6543" s="147" t="str">
        <f t="shared" si="1227"/>
        <v/>
      </c>
      <c r="AN6543" s="147" t="str">
        <f t="shared" si="1228"/>
        <v/>
      </c>
      <c r="AO6543" s="118"/>
    </row>
    <row r="6544" spans="1:41">
      <c r="A6544" s="118"/>
      <c r="B6544" s="118"/>
      <c r="C6544" s="118"/>
      <c r="D6544" s="118"/>
      <c r="E6544" s="118"/>
      <c r="F6544" s="118"/>
      <c r="G6544" s="118"/>
      <c r="H6544" s="118"/>
      <c r="I6544" s="118"/>
      <c r="J6544" s="118"/>
      <c r="K6544" s="118"/>
      <c r="L6544" s="118"/>
      <c r="M6544" s="118"/>
      <c r="N6544" s="118"/>
      <c r="O6544" s="143" t="str">
        <f>IF(H6544="","",(S6544/S6544)&amp;":"&amp;ROUND(AH6544/S6544,2))</f>
        <v/>
      </c>
      <c r="P6544" s="118"/>
      <c r="Q6544" s="118"/>
      <c r="R6544" s="143" t="str">
        <f>IF(H6544="","",(S6544/S6544)&amp;":"&amp;ROUND(AI6544/S6544,2))</f>
        <v/>
      </c>
      <c r="S6544" s="144" t="str">
        <f t="shared" si="1229"/>
        <v/>
      </c>
      <c r="T6544" s="145" t="str">
        <f t="shared" si="1230"/>
        <v/>
      </c>
      <c r="U6544" s="118"/>
      <c r="V6544" s="145" t="str">
        <f t="shared" si="1231"/>
        <v/>
      </c>
      <c r="W6544" s="144" t="str">
        <f t="shared" si="1232"/>
        <v/>
      </c>
      <c r="X6544" s="146" t="str">
        <f>IF(C6544="","",IF(OR(C6544="Trade",C6544="Multi Position"),(X6543+V6544),IF(C6544="Deposit",(X6543+AE6544),IF(C6544="Withdrawal",(X6543-AE6544)))))</f>
        <v/>
      </c>
      <c r="Y6544" s="145" t="str">
        <f t="shared" si="1233"/>
        <v/>
      </c>
      <c r="Z6544" s="118"/>
      <c r="AA6544" s="118"/>
      <c r="AB6544" s="118"/>
      <c r="AC6544" s="118"/>
      <c r="AD6544" s="118"/>
      <c r="AE6544" s="139"/>
      <c r="AF6544" s="118"/>
      <c r="AG6544" s="118"/>
      <c r="AH6544" s="147" t="str">
        <f t="shared" si="1234"/>
        <v/>
      </c>
      <c r="AI6544" s="147" t="str">
        <f t="shared" si="1235"/>
        <v/>
      </c>
      <c r="AJ6544" s="148" t="str">
        <f t="shared" si="1224"/>
        <v/>
      </c>
      <c r="AK6544" s="148" t="str">
        <f t="shared" si="1225"/>
        <v/>
      </c>
      <c r="AL6544" s="147" t="str">
        <f t="shared" si="1226"/>
        <v/>
      </c>
      <c r="AM6544" s="147" t="str">
        <f t="shared" si="1227"/>
        <v/>
      </c>
      <c r="AN6544" s="147" t="str">
        <f t="shared" si="1228"/>
        <v/>
      </c>
      <c r="AO6544" s="118"/>
    </row>
    <row r="6545" spans="1:41">
      <c r="A6545" s="118"/>
      <c r="B6545" s="118"/>
      <c r="C6545" s="118"/>
      <c r="D6545" s="118"/>
      <c r="E6545" s="118"/>
      <c r="F6545" s="118"/>
      <c r="G6545" s="118"/>
      <c r="H6545" s="118"/>
      <c r="I6545" s="118"/>
      <c r="J6545" s="118"/>
      <c r="K6545" s="118"/>
      <c r="L6545" s="118"/>
      <c r="M6545" s="118"/>
      <c r="N6545" s="118"/>
      <c r="O6545" s="143" t="str">
        <f>IF(H6545="","",(S6545/S6545)&amp;":"&amp;ROUND(AH6545/S6545,2))</f>
        <v/>
      </c>
      <c r="P6545" s="118"/>
      <c r="Q6545" s="118"/>
      <c r="R6545" s="143" t="str">
        <f>IF(H6545="","",(S6545/S6545)&amp;":"&amp;ROUND(AI6545/S6545,2))</f>
        <v/>
      </c>
      <c r="S6545" s="144" t="str">
        <f t="shared" si="1229"/>
        <v/>
      </c>
      <c r="T6545" s="145" t="str">
        <f t="shared" si="1230"/>
        <v/>
      </c>
      <c r="U6545" s="118"/>
      <c r="V6545" s="145" t="str">
        <f t="shared" si="1231"/>
        <v/>
      </c>
      <c r="W6545" s="144" t="str">
        <f t="shared" si="1232"/>
        <v/>
      </c>
      <c r="X6545" s="146" t="str">
        <f>IF(C6545="","",IF(OR(C6545="Trade",C6545="Multi Position"),(X6544+V6545),IF(C6545="Deposit",(X6544+AE6545),IF(C6545="Withdrawal",(X6544-AE6545)))))</f>
        <v/>
      </c>
      <c r="Y6545" s="145" t="str">
        <f t="shared" si="1233"/>
        <v/>
      </c>
      <c r="Z6545" s="118"/>
      <c r="AA6545" s="118"/>
      <c r="AB6545" s="118"/>
      <c r="AC6545" s="118"/>
      <c r="AD6545" s="118"/>
      <c r="AE6545" s="139"/>
      <c r="AF6545" s="118"/>
      <c r="AG6545" s="118"/>
      <c r="AH6545" s="147" t="str">
        <f t="shared" si="1234"/>
        <v/>
      </c>
      <c r="AI6545" s="147" t="str">
        <f t="shared" si="1235"/>
        <v/>
      </c>
      <c r="AJ6545" s="148" t="str">
        <f t="shared" si="1224"/>
        <v/>
      </c>
      <c r="AK6545" s="148" t="str">
        <f t="shared" si="1225"/>
        <v/>
      </c>
      <c r="AL6545" s="147" t="str">
        <f t="shared" si="1226"/>
        <v/>
      </c>
      <c r="AM6545" s="147" t="str">
        <f t="shared" si="1227"/>
        <v/>
      </c>
      <c r="AN6545" s="147" t="str">
        <f t="shared" si="1228"/>
        <v/>
      </c>
      <c r="AO6545" s="118"/>
    </row>
    <row r="6546" spans="1:41">
      <c r="A6546" s="118"/>
      <c r="B6546" s="118"/>
      <c r="C6546" s="118"/>
      <c r="D6546" s="118"/>
      <c r="E6546" s="118"/>
      <c r="F6546" s="118"/>
      <c r="G6546" s="118"/>
      <c r="H6546" s="118"/>
      <c r="I6546" s="118"/>
      <c r="J6546" s="118"/>
      <c r="K6546" s="118"/>
      <c r="L6546" s="118"/>
      <c r="M6546" s="118"/>
      <c r="N6546" s="118"/>
      <c r="O6546" s="143" t="str">
        <f>IF(H6546="","",(S6546/S6546)&amp;":"&amp;ROUND(AH6546/S6546,2))</f>
        <v/>
      </c>
      <c r="P6546" s="118"/>
      <c r="Q6546" s="118"/>
      <c r="R6546" s="143" t="str">
        <f>IF(H6546="","",(S6546/S6546)&amp;":"&amp;ROUND(AI6546/S6546,2))</f>
        <v/>
      </c>
      <c r="S6546" s="144" t="str">
        <f t="shared" si="1229"/>
        <v/>
      </c>
      <c r="T6546" s="145" t="str">
        <f t="shared" si="1230"/>
        <v/>
      </c>
      <c r="U6546" s="118"/>
      <c r="V6546" s="145" t="str">
        <f t="shared" si="1231"/>
        <v/>
      </c>
      <c r="W6546" s="144" t="str">
        <f t="shared" si="1232"/>
        <v/>
      </c>
      <c r="X6546" s="146" t="str">
        <f>IF(C6546="","",IF(OR(C6546="Trade",C6546="Multi Position"),(X6545+V6546),IF(C6546="Deposit",(X6545+AE6546),IF(C6546="Withdrawal",(X6545-AE6546)))))</f>
        <v/>
      </c>
      <c r="Y6546" s="145" t="str">
        <f t="shared" si="1233"/>
        <v/>
      </c>
      <c r="Z6546" s="118"/>
      <c r="AA6546" s="118"/>
      <c r="AB6546" s="118"/>
      <c r="AC6546" s="118"/>
      <c r="AD6546" s="118"/>
      <c r="AE6546" s="139"/>
      <c r="AF6546" s="118"/>
      <c r="AG6546" s="118"/>
      <c r="AH6546" s="147" t="str">
        <f t="shared" si="1234"/>
        <v/>
      </c>
      <c r="AI6546" s="147" t="str">
        <f t="shared" si="1235"/>
        <v/>
      </c>
      <c r="AJ6546" s="148" t="str">
        <f t="shared" si="1224"/>
        <v/>
      </c>
      <c r="AK6546" s="148" t="str">
        <f t="shared" si="1225"/>
        <v/>
      </c>
      <c r="AL6546" s="147" t="str">
        <f t="shared" si="1226"/>
        <v/>
      </c>
      <c r="AM6546" s="147" t="str">
        <f t="shared" si="1227"/>
        <v/>
      </c>
      <c r="AN6546" s="147" t="str">
        <f t="shared" si="1228"/>
        <v/>
      </c>
      <c r="AO6546" s="118"/>
    </row>
    <row r="6547" spans="1:41">
      <c r="A6547" s="118"/>
      <c r="B6547" s="118"/>
      <c r="C6547" s="118"/>
      <c r="D6547" s="118"/>
      <c r="E6547" s="118"/>
      <c r="F6547" s="118"/>
      <c r="G6547" s="118"/>
      <c r="H6547" s="118"/>
      <c r="I6547" s="118"/>
      <c r="J6547" s="118"/>
      <c r="K6547" s="118"/>
      <c r="L6547" s="118"/>
      <c r="M6547" s="118"/>
      <c r="N6547" s="118"/>
      <c r="O6547" s="143" t="str">
        <f>IF(H6547="","",(S6547/S6547)&amp;":"&amp;ROUND(AH6547/S6547,2))</f>
        <v/>
      </c>
      <c r="P6547" s="118"/>
      <c r="Q6547" s="118"/>
      <c r="R6547" s="143" t="str">
        <f>IF(H6547="","",(S6547/S6547)&amp;":"&amp;ROUND(AI6547/S6547,2))</f>
        <v/>
      </c>
      <c r="S6547" s="144" t="str">
        <f t="shared" si="1229"/>
        <v/>
      </c>
      <c r="T6547" s="145" t="str">
        <f t="shared" si="1230"/>
        <v/>
      </c>
      <c r="U6547" s="118"/>
      <c r="V6547" s="145" t="str">
        <f t="shared" si="1231"/>
        <v/>
      </c>
      <c r="W6547" s="144" t="str">
        <f t="shared" si="1232"/>
        <v/>
      </c>
      <c r="X6547" s="146" t="str">
        <f>IF(C6547="","",IF(OR(C6547="Trade",C6547="Multi Position"),(X6546+V6547),IF(C6547="Deposit",(X6546+AE6547),IF(C6547="Withdrawal",(X6546-AE6547)))))</f>
        <v/>
      </c>
      <c r="Y6547" s="145" t="str">
        <f t="shared" si="1233"/>
        <v/>
      </c>
      <c r="Z6547" s="118"/>
      <c r="AA6547" s="118"/>
      <c r="AB6547" s="118"/>
      <c r="AC6547" s="118"/>
      <c r="AD6547" s="118"/>
      <c r="AE6547" s="139"/>
      <c r="AF6547" s="118"/>
      <c r="AG6547" s="118"/>
      <c r="AH6547" s="147" t="str">
        <f t="shared" si="1234"/>
        <v/>
      </c>
      <c r="AI6547" s="147" t="str">
        <f t="shared" si="1235"/>
        <v/>
      </c>
      <c r="AJ6547" s="148" t="str">
        <f t="shared" si="1224"/>
        <v/>
      </c>
      <c r="AK6547" s="148" t="str">
        <f t="shared" si="1225"/>
        <v/>
      </c>
      <c r="AL6547" s="147" t="str">
        <f t="shared" si="1226"/>
        <v/>
      </c>
      <c r="AM6547" s="147" t="str">
        <f t="shared" si="1227"/>
        <v/>
      </c>
      <c r="AN6547" s="147" t="str">
        <f t="shared" si="1228"/>
        <v/>
      </c>
      <c r="AO6547" s="118"/>
    </row>
    <row r="6548" spans="1:41">
      <c r="A6548" s="118"/>
      <c r="B6548" s="118"/>
      <c r="C6548" s="118"/>
      <c r="D6548" s="118"/>
      <c r="E6548" s="118"/>
      <c r="F6548" s="118"/>
      <c r="G6548" s="118"/>
      <c r="H6548" s="118"/>
      <c r="I6548" s="118"/>
      <c r="J6548" s="118"/>
      <c r="K6548" s="118"/>
      <c r="L6548" s="118"/>
      <c r="M6548" s="118"/>
      <c r="N6548" s="118"/>
      <c r="O6548" s="143" t="str">
        <f>IF(H6548="","",(S6548/S6548)&amp;":"&amp;ROUND(AH6548/S6548,2))</f>
        <v/>
      </c>
      <c r="P6548" s="118"/>
      <c r="Q6548" s="118"/>
      <c r="R6548" s="143" t="str">
        <f>IF(H6548="","",(S6548/S6548)&amp;":"&amp;ROUND(AI6548/S6548,2))</f>
        <v/>
      </c>
      <c r="S6548" s="144" t="str">
        <f t="shared" si="1229"/>
        <v/>
      </c>
      <c r="T6548" s="145" t="str">
        <f t="shared" si="1230"/>
        <v/>
      </c>
      <c r="U6548" s="118"/>
      <c r="V6548" s="145" t="str">
        <f t="shared" si="1231"/>
        <v/>
      </c>
      <c r="W6548" s="144" t="str">
        <f t="shared" si="1232"/>
        <v/>
      </c>
      <c r="X6548" s="146" t="str">
        <f>IF(C6548="","",IF(OR(C6548="Trade",C6548="Multi Position"),(X6547+V6548),IF(C6548="Deposit",(X6547+AE6548),IF(C6548="Withdrawal",(X6547-AE6548)))))</f>
        <v/>
      </c>
      <c r="Y6548" s="145" t="str">
        <f t="shared" si="1233"/>
        <v/>
      </c>
      <c r="Z6548" s="118"/>
      <c r="AA6548" s="118"/>
      <c r="AB6548" s="118"/>
      <c r="AC6548" s="118"/>
      <c r="AD6548" s="118"/>
      <c r="AE6548" s="139"/>
      <c r="AF6548" s="118"/>
      <c r="AG6548" s="118"/>
      <c r="AH6548" s="147" t="str">
        <f t="shared" si="1234"/>
        <v/>
      </c>
      <c r="AI6548" s="147" t="str">
        <f t="shared" si="1235"/>
        <v/>
      </c>
      <c r="AJ6548" s="148" t="str">
        <f t="shared" si="1224"/>
        <v/>
      </c>
      <c r="AK6548" s="148" t="str">
        <f t="shared" si="1225"/>
        <v/>
      </c>
      <c r="AL6548" s="147" t="str">
        <f t="shared" si="1226"/>
        <v/>
      </c>
      <c r="AM6548" s="147" t="str">
        <f t="shared" si="1227"/>
        <v/>
      </c>
      <c r="AN6548" s="147" t="str">
        <f t="shared" si="1228"/>
        <v/>
      </c>
      <c r="AO6548" s="118"/>
    </row>
    <row r="6549" spans="1:41">
      <c r="A6549" s="118"/>
      <c r="B6549" s="118"/>
      <c r="C6549" s="118"/>
      <c r="D6549" s="118"/>
      <c r="E6549" s="118"/>
      <c r="F6549" s="118"/>
      <c r="G6549" s="118"/>
      <c r="H6549" s="118"/>
      <c r="I6549" s="118"/>
      <c r="J6549" s="118"/>
      <c r="K6549" s="118"/>
      <c r="L6549" s="118"/>
      <c r="M6549" s="118"/>
      <c r="N6549" s="118"/>
      <c r="O6549" s="143" t="str">
        <f>IF(H6549="","",(S6549/S6549)&amp;":"&amp;ROUND(AH6549/S6549,2))</f>
        <v/>
      </c>
      <c r="P6549" s="118"/>
      <c r="Q6549" s="118"/>
      <c r="R6549" s="143" t="str">
        <f>IF(H6549="","",(S6549/S6549)&amp;":"&amp;ROUND(AI6549/S6549,2))</f>
        <v/>
      </c>
      <c r="S6549" s="144" t="str">
        <f t="shared" si="1229"/>
        <v/>
      </c>
      <c r="T6549" s="145" t="str">
        <f t="shared" si="1230"/>
        <v/>
      </c>
      <c r="U6549" s="118"/>
      <c r="V6549" s="145" t="str">
        <f t="shared" si="1231"/>
        <v/>
      </c>
      <c r="W6549" s="144" t="str">
        <f t="shared" si="1232"/>
        <v/>
      </c>
      <c r="X6549" s="146" t="str">
        <f>IF(C6549="","",IF(OR(C6549="Trade",C6549="Multi Position"),(X6548+V6549),IF(C6549="Deposit",(X6548+AE6549),IF(C6549="Withdrawal",(X6548-AE6549)))))</f>
        <v/>
      </c>
      <c r="Y6549" s="145" t="str">
        <f t="shared" si="1233"/>
        <v/>
      </c>
      <c r="Z6549" s="118"/>
      <c r="AA6549" s="118"/>
      <c r="AB6549" s="118"/>
      <c r="AC6549" s="118"/>
      <c r="AD6549" s="118"/>
      <c r="AE6549" s="139"/>
      <c r="AF6549" s="118"/>
      <c r="AG6549" s="118"/>
      <c r="AH6549" s="147" t="str">
        <f t="shared" si="1234"/>
        <v/>
      </c>
      <c r="AI6549" s="147" t="str">
        <f t="shared" si="1235"/>
        <v/>
      </c>
      <c r="AJ6549" s="148" t="str">
        <f t="shared" si="1224"/>
        <v/>
      </c>
      <c r="AK6549" s="148" t="str">
        <f t="shared" si="1225"/>
        <v/>
      </c>
      <c r="AL6549" s="147" t="str">
        <f t="shared" si="1226"/>
        <v/>
      </c>
      <c r="AM6549" s="147" t="str">
        <f t="shared" si="1227"/>
        <v/>
      </c>
      <c r="AN6549" s="147" t="str">
        <f t="shared" si="1228"/>
        <v/>
      </c>
      <c r="AO6549" s="118"/>
    </row>
    <row r="6550" spans="1:41">
      <c r="A6550" s="118"/>
      <c r="B6550" s="118"/>
      <c r="C6550" s="118"/>
      <c r="D6550" s="118"/>
      <c r="E6550" s="118"/>
      <c r="F6550" s="118"/>
      <c r="G6550" s="118"/>
      <c r="H6550" s="118"/>
      <c r="I6550" s="118"/>
      <c r="J6550" s="118"/>
      <c r="K6550" s="118"/>
      <c r="L6550" s="118"/>
      <c r="M6550" s="118"/>
      <c r="N6550" s="118"/>
      <c r="O6550" s="143" t="str">
        <f>IF(H6550="","",(S6550/S6550)&amp;":"&amp;ROUND(AH6550/S6550,2))</f>
        <v/>
      </c>
      <c r="P6550" s="118"/>
      <c r="Q6550" s="118"/>
      <c r="R6550" s="143" t="str">
        <f>IF(H6550="","",(S6550/S6550)&amp;":"&amp;ROUND(AI6550/S6550,2))</f>
        <v/>
      </c>
      <c r="S6550" s="144" t="str">
        <f t="shared" si="1229"/>
        <v/>
      </c>
      <c r="T6550" s="145" t="str">
        <f t="shared" si="1230"/>
        <v/>
      </c>
      <c r="U6550" s="118"/>
      <c r="V6550" s="145" t="str">
        <f t="shared" si="1231"/>
        <v/>
      </c>
      <c r="W6550" s="144" t="str">
        <f t="shared" si="1232"/>
        <v/>
      </c>
      <c r="X6550" s="146" t="str">
        <f>IF(C6550="","",IF(OR(C6550="Trade",C6550="Multi Position"),(X6549+V6550),IF(C6550="Deposit",(X6549+AE6550),IF(C6550="Withdrawal",(X6549-AE6550)))))</f>
        <v/>
      </c>
      <c r="Y6550" s="145" t="str">
        <f t="shared" si="1233"/>
        <v/>
      </c>
      <c r="Z6550" s="118"/>
      <c r="AA6550" s="118"/>
      <c r="AB6550" s="118"/>
      <c r="AC6550" s="118"/>
      <c r="AD6550" s="118"/>
      <c r="AE6550" s="139"/>
      <c r="AF6550" s="118"/>
      <c r="AG6550" s="118"/>
      <c r="AH6550" s="147" t="str">
        <f t="shared" si="1234"/>
        <v/>
      </c>
      <c r="AI6550" s="147" t="str">
        <f t="shared" si="1235"/>
        <v/>
      </c>
      <c r="AJ6550" s="148" t="str">
        <f t="shared" si="1224"/>
        <v/>
      </c>
      <c r="AK6550" s="148" t="str">
        <f t="shared" si="1225"/>
        <v/>
      </c>
      <c r="AL6550" s="147" t="str">
        <f t="shared" si="1226"/>
        <v/>
      </c>
      <c r="AM6550" s="147" t="str">
        <f t="shared" si="1227"/>
        <v/>
      </c>
      <c r="AN6550" s="147" t="str">
        <f t="shared" si="1228"/>
        <v/>
      </c>
      <c r="AO6550" s="118"/>
    </row>
    <row r="6551" spans="1:41">
      <c r="A6551" s="118"/>
      <c r="B6551" s="118"/>
      <c r="C6551" s="118"/>
      <c r="D6551" s="118"/>
      <c r="E6551" s="118"/>
      <c r="F6551" s="118"/>
      <c r="G6551" s="118"/>
      <c r="H6551" s="118"/>
      <c r="I6551" s="118"/>
      <c r="J6551" s="118"/>
      <c r="K6551" s="118"/>
      <c r="L6551" s="118"/>
      <c r="M6551" s="118"/>
      <c r="N6551" s="118"/>
      <c r="O6551" s="143" t="str">
        <f>IF(H6551="","",(S6551/S6551)&amp;":"&amp;ROUND(AH6551/S6551,2))</f>
        <v/>
      </c>
      <c r="P6551" s="118"/>
      <c r="Q6551" s="118"/>
      <c r="R6551" s="143" t="str">
        <f>IF(H6551="","",(S6551/S6551)&amp;":"&amp;ROUND(AI6551/S6551,2))</f>
        <v/>
      </c>
      <c r="S6551" s="144" t="str">
        <f t="shared" si="1229"/>
        <v/>
      </c>
      <c r="T6551" s="145" t="str">
        <f t="shared" si="1230"/>
        <v/>
      </c>
      <c r="U6551" s="118"/>
      <c r="V6551" s="145" t="str">
        <f t="shared" si="1231"/>
        <v/>
      </c>
      <c r="W6551" s="144" t="str">
        <f t="shared" si="1232"/>
        <v/>
      </c>
      <c r="X6551" s="146" t="str">
        <f>IF(C6551="","",IF(OR(C6551="Trade",C6551="Multi Position"),(X6550+V6551),IF(C6551="Deposit",(X6550+AE6551),IF(C6551="Withdrawal",(X6550-AE6551)))))</f>
        <v/>
      </c>
      <c r="Y6551" s="145" t="str">
        <f t="shared" si="1233"/>
        <v/>
      </c>
      <c r="Z6551" s="118"/>
      <c r="AA6551" s="118"/>
      <c r="AB6551" s="118"/>
      <c r="AC6551" s="118"/>
      <c r="AD6551" s="118"/>
      <c r="AE6551" s="139"/>
      <c r="AF6551" s="118"/>
      <c r="AG6551" s="118"/>
      <c r="AH6551" s="147" t="str">
        <f t="shared" si="1234"/>
        <v/>
      </c>
      <c r="AI6551" s="147" t="str">
        <f t="shared" si="1235"/>
        <v/>
      </c>
      <c r="AJ6551" s="148" t="str">
        <f t="shared" si="1224"/>
        <v/>
      </c>
      <c r="AK6551" s="148" t="str">
        <f t="shared" si="1225"/>
        <v/>
      </c>
      <c r="AL6551" s="147" t="str">
        <f t="shared" si="1226"/>
        <v/>
      </c>
      <c r="AM6551" s="147" t="str">
        <f t="shared" si="1227"/>
        <v/>
      </c>
      <c r="AN6551" s="147" t="str">
        <f t="shared" si="1228"/>
        <v/>
      </c>
      <c r="AO6551" s="118"/>
    </row>
    <row r="6552" spans="1:41">
      <c r="A6552" s="118"/>
      <c r="B6552" s="118"/>
      <c r="C6552" s="118"/>
      <c r="D6552" s="118"/>
      <c r="E6552" s="118"/>
      <c r="F6552" s="118"/>
      <c r="G6552" s="118"/>
      <c r="H6552" s="118"/>
      <c r="I6552" s="118"/>
      <c r="J6552" s="118"/>
      <c r="K6552" s="118"/>
      <c r="L6552" s="118"/>
      <c r="M6552" s="118"/>
      <c r="N6552" s="118"/>
      <c r="O6552" s="143" t="str">
        <f>IF(H6552="","",(S6552/S6552)&amp;":"&amp;ROUND(AH6552/S6552,2))</f>
        <v/>
      </c>
      <c r="P6552" s="118"/>
      <c r="Q6552" s="118"/>
      <c r="R6552" s="143" t="str">
        <f>IF(H6552="","",(S6552/S6552)&amp;":"&amp;ROUND(AI6552/S6552,2))</f>
        <v/>
      </c>
      <c r="S6552" s="144" t="str">
        <f t="shared" si="1229"/>
        <v/>
      </c>
      <c r="T6552" s="145" t="str">
        <f t="shared" si="1230"/>
        <v/>
      </c>
      <c r="U6552" s="118"/>
      <c r="V6552" s="145" t="str">
        <f t="shared" si="1231"/>
        <v/>
      </c>
      <c r="W6552" s="144" t="str">
        <f t="shared" si="1232"/>
        <v/>
      </c>
      <c r="X6552" s="146" t="str">
        <f>IF(C6552="","",IF(OR(C6552="Trade",C6552="Multi Position"),(X6551+V6552),IF(C6552="Deposit",(X6551+AE6552),IF(C6552="Withdrawal",(X6551-AE6552)))))</f>
        <v/>
      </c>
      <c r="Y6552" s="145" t="str">
        <f t="shared" si="1233"/>
        <v/>
      </c>
      <c r="Z6552" s="118"/>
      <c r="AA6552" s="118"/>
      <c r="AB6552" s="118"/>
      <c r="AC6552" s="118"/>
      <c r="AD6552" s="118"/>
      <c r="AE6552" s="139"/>
      <c r="AF6552" s="118"/>
      <c r="AG6552" s="118"/>
      <c r="AH6552" s="147" t="str">
        <f t="shared" si="1234"/>
        <v/>
      </c>
      <c r="AI6552" s="147" t="str">
        <f t="shared" si="1235"/>
        <v/>
      </c>
      <c r="AJ6552" s="148" t="str">
        <f t="shared" si="1224"/>
        <v/>
      </c>
      <c r="AK6552" s="148" t="str">
        <f t="shared" si="1225"/>
        <v/>
      </c>
      <c r="AL6552" s="147" t="str">
        <f t="shared" si="1226"/>
        <v/>
      </c>
      <c r="AM6552" s="147" t="str">
        <f t="shared" si="1227"/>
        <v/>
      </c>
      <c r="AN6552" s="147" t="str">
        <f t="shared" si="1228"/>
        <v/>
      </c>
      <c r="AO6552" s="118"/>
    </row>
    <row r="6553" spans="1:41">
      <c r="A6553" s="118"/>
      <c r="B6553" s="118"/>
      <c r="C6553" s="118"/>
      <c r="D6553" s="118"/>
      <c r="E6553" s="118"/>
      <c r="F6553" s="118"/>
      <c r="G6553" s="118"/>
      <c r="H6553" s="118"/>
      <c r="I6553" s="118"/>
      <c r="J6553" s="118"/>
      <c r="K6553" s="118"/>
      <c r="L6553" s="118"/>
      <c r="M6553" s="118"/>
      <c r="N6553" s="118"/>
      <c r="O6553" s="143" t="str">
        <f>IF(H6553="","",(S6553/S6553)&amp;":"&amp;ROUND(AH6553/S6553,2))</f>
        <v/>
      </c>
      <c r="P6553" s="118"/>
      <c r="Q6553" s="118"/>
      <c r="R6553" s="143" t="str">
        <f>IF(H6553="","",(S6553/S6553)&amp;":"&amp;ROUND(AI6553/S6553,2))</f>
        <v/>
      </c>
      <c r="S6553" s="144" t="str">
        <f t="shared" si="1229"/>
        <v/>
      </c>
      <c r="T6553" s="145" t="str">
        <f t="shared" si="1230"/>
        <v/>
      </c>
      <c r="U6553" s="118"/>
      <c r="V6553" s="145" t="str">
        <f t="shared" si="1231"/>
        <v/>
      </c>
      <c r="W6553" s="144" t="str">
        <f t="shared" si="1232"/>
        <v/>
      </c>
      <c r="X6553" s="146" t="str">
        <f>IF(C6553="","",IF(OR(C6553="Trade",C6553="Multi Position"),(X6552+V6553),IF(C6553="Deposit",(X6552+AE6553),IF(C6553="Withdrawal",(X6552-AE6553)))))</f>
        <v/>
      </c>
      <c r="Y6553" s="145" t="str">
        <f t="shared" si="1233"/>
        <v/>
      </c>
      <c r="Z6553" s="118"/>
      <c r="AA6553" s="118"/>
      <c r="AB6553" s="118"/>
      <c r="AC6553" s="118"/>
      <c r="AD6553" s="118"/>
      <c r="AE6553" s="139"/>
      <c r="AF6553" s="118"/>
      <c r="AG6553" s="118"/>
      <c r="AH6553" s="147" t="str">
        <f t="shared" si="1234"/>
        <v/>
      </c>
      <c r="AI6553" s="147" t="str">
        <f t="shared" si="1235"/>
        <v/>
      </c>
      <c r="AJ6553" s="148" t="str">
        <f t="shared" si="1224"/>
        <v/>
      </c>
      <c r="AK6553" s="148" t="str">
        <f t="shared" si="1225"/>
        <v/>
      </c>
      <c r="AL6553" s="147" t="str">
        <f t="shared" si="1226"/>
        <v/>
      </c>
      <c r="AM6553" s="147" t="str">
        <f t="shared" si="1227"/>
        <v/>
      </c>
      <c r="AN6553" s="147" t="str">
        <f t="shared" si="1228"/>
        <v/>
      </c>
      <c r="AO6553" s="118"/>
    </row>
    <row r="6554" spans="1:41">
      <c r="A6554" s="118"/>
      <c r="B6554" s="118"/>
      <c r="C6554" s="118"/>
      <c r="D6554" s="118"/>
      <c r="E6554" s="118"/>
      <c r="F6554" s="118"/>
      <c r="G6554" s="118"/>
      <c r="H6554" s="118"/>
      <c r="I6554" s="118"/>
      <c r="J6554" s="118"/>
      <c r="K6554" s="118"/>
      <c r="L6554" s="118"/>
      <c r="M6554" s="118"/>
      <c r="N6554" s="118"/>
      <c r="O6554" s="143" t="str">
        <f>IF(H6554="","",(S6554/S6554)&amp;":"&amp;ROUND(AH6554/S6554,2))</f>
        <v/>
      </c>
      <c r="P6554" s="118"/>
      <c r="Q6554" s="118"/>
      <c r="R6554" s="143" t="str">
        <f>IF(H6554="","",(S6554/S6554)&amp;":"&amp;ROUND(AI6554/S6554,2))</f>
        <v/>
      </c>
      <c r="S6554" s="144" t="str">
        <f t="shared" si="1229"/>
        <v/>
      </c>
      <c r="T6554" s="145" t="str">
        <f t="shared" si="1230"/>
        <v/>
      </c>
      <c r="U6554" s="118"/>
      <c r="V6554" s="145" t="str">
        <f t="shared" si="1231"/>
        <v/>
      </c>
      <c r="W6554" s="144" t="str">
        <f t="shared" si="1232"/>
        <v/>
      </c>
      <c r="X6554" s="146" t="str">
        <f>IF(C6554="","",IF(OR(C6554="Trade",C6554="Multi Position"),(X6553+V6554),IF(C6554="Deposit",(X6553+AE6554),IF(C6554="Withdrawal",(X6553-AE6554)))))</f>
        <v/>
      </c>
      <c r="Y6554" s="145" t="str">
        <f t="shared" si="1233"/>
        <v/>
      </c>
      <c r="Z6554" s="118"/>
      <c r="AA6554" s="118"/>
      <c r="AB6554" s="118"/>
      <c r="AC6554" s="118"/>
      <c r="AD6554" s="118"/>
      <c r="AE6554" s="139"/>
      <c r="AF6554" s="118"/>
      <c r="AG6554" s="118"/>
      <c r="AH6554" s="147" t="str">
        <f t="shared" si="1234"/>
        <v/>
      </c>
      <c r="AI6554" s="147" t="str">
        <f t="shared" si="1235"/>
        <v/>
      </c>
      <c r="AJ6554" s="148" t="str">
        <f t="shared" si="1224"/>
        <v/>
      </c>
      <c r="AK6554" s="148" t="str">
        <f t="shared" si="1225"/>
        <v/>
      </c>
      <c r="AL6554" s="147" t="str">
        <f t="shared" si="1226"/>
        <v/>
      </c>
      <c r="AM6554" s="147" t="str">
        <f t="shared" si="1227"/>
        <v/>
      </c>
      <c r="AN6554" s="147" t="str">
        <f t="shared" si="1228"/>
        <v/>
      </c>
      <c r="AO6554" s="118"/>
    </row>
    <row r="6555" spans="1:41">
      <c r="A6555" s="118"/>
      <c r="B6555" s="118"/>
      <c r="C6555" s="118"/>
      <c r="D6555" s="118"/>
      <c r="E6555" s="118"/>
      <c r="F6555" s="118"/>
      <c r="G6555" s="118"/>
      <c r="H6555" s="118"/>
      <c r="I6555" s="118"/>
      <c r="J6555" s="118"/>
      <c r="K6555" s="118"/>
      <c r="L6555" s="118"/>
      <c r="M6555" s="118"/>
      <c r="N6555" s="118"/>
      <c r="O6555" s="143" t="str">
        <f>IF(H6555="","",(S6555/S6555)&amp;":"&amp;ROUND(AH6555/S6555,2))</f>
        <v/>
      </c>
      <c r="P6555" s="118"/>
      <c r="Q6555" s="118"/>
      <c r="R6555" s="143" t="str">
        <f>IF(H6555="","",(S6555/S6555)&amp;":"&amp;ROUND(AI6555/S6555,2))</f>
        <v/>
      </c>
      <c r="S6555" s="144" t="str">
        <f t="shared" si="1229"/>
        <v/>
      </c>
      <c r="T6555" s="145" t="str">
        <f t="shared" si="1230"/>
        <v/>
      </c>
      <c r="U6555" s="118"/>
      <c r="V6555" s="145" t="str">
        <f t="shared" si="1231"/>
        <v/>
      </c>
      <c r="W6555" s="144" t="str">
        <f t="shared" si="1232"/>
        <v/>
      </c>
      <c r="X6555" s="146" t="str">
        <f>IF(C6555="","",IF(OR(C6555="Trade",C6555="Multi Position"),(X6554+V6555),IF(C6555="Deposit",(X6554+AE6555),IF(C6555="Withdrawal",(X6554-AE6555)))))</f>
        <v/>
      </c>
      <c r="Y6555" s="145" t="str">
        <f t="shared" si="1233"/>
        <v/>
      </c>
      <c r="Z6555" s="118"/>
      <c r="AA6555" s="118"/>
      <c r="AB6555" s="118"/>
      <c r="AC6555" s="118"/>
      <c r="AD6555" s="118"/>
      <c r="AE6555" s="139"/>
      <c r="AF6555" s="118"/>
      <c r="AG6555" s="118"/>
      <c r="AH6555" s="147" t="str">
        <f t="shared" si="1234"/>
        <v/>
      </c>
      <c r="AI6555" s="147" t="str">
        <f t="shared" si="1235"/>
        <v/>
      </c>
      <c r="AJ6555" s="148" t="str">
        <f t="shared" si="1224"/>
        <v/>
      </c>
      <c r="AK6555" s="148" t="str">
        <f t="shared" si="1225"/>
        <v/>
      </c>
      <c r="AL6555" s="147" t="str">
        <f t="shared" si="1226"/>
        <v/>
      </c>
      <c r="AM6555" s="147" t="str">
        <f t="shared" si="1227"/>
        <v/>
      </c>
      <c r="AN6555" s="147" t="str">
        <f t="shared" si="1228"/>
        <v/>
      </c>
      <c r="AO6555" s="118"/>
    </row>
    <row r="6556" spans="1:41">
      <c r="A6556" s="118"/>
      <c r="B6556" s="118"/>
      <c r="C6556" s="118"/>
      <c r="D6556" s="118"/>
      <c r="E6556" s="118"/>
      <c r="F6556" s="118"/>
      <c r="G6556" s="118"/>
      <c r="H6556" s="118"/>
      <c r="I6556" s="118"/>
      <c r="J6556" s="118"/>
      <c r="K6556" s="118"/>
      <c r="L6556" s="118"/>
      <c r="M6556" s="118"/>
      <c r="N6556" s="118"/>
      <c r="O6556" s="143" t="str">
        <f>IF(H6556="","",(S6556/S6556)&amp;":"&amp;ROUND(AH6556/S6556,2))</f>
        <v/>
      </c>
      <c r="P6556" s="118"/>
      <c r="Q6556" s="118"/>
      <c r="R6556" s="143" t="str">
        <f>IF(H6556="","",(S6556/S6556)&amp;":"&amp;ROUND(AI6556/S6556,2))</f>
        <v/>
      </c>
      <c r="S6556" s="144" t="str">
        <f t="shared" si="1229"/>
        <v/>
      </c>
      <c r="T6556" s="145" t="str">
        <f t="shared" si="1230"/>
        <v/>
      </c>
      <c r="U6556" s="118"/>
      <c r="V6556" s="145" t="str">
        <f t="shared" si="1231"/>
        <v/>
      </c>
      <c r="W6556" s="144" t="str">
        <f t="shared" si="1232"/>
        <v/>
      </c>
      <c r="X6556" s="146" t="str">
        <f>IF(C6556="","",IF(OR(C6556="Trade",C6556="Multi Position"),(X6555+V6556),IF(C6556="Deposit",(X6555+AE6556),IF(C6556="Withdrawal",(X6555-AE6556)))))</f>
        <v/>
      </c>
      <c r="Y6556" s="145" t="str">
        <f t="shared" si="1233"/>
        <v/>
      </c>
      <c r="Z6556" s="118"/>
      <c r="AA6556" s="118"/>
      <c r="AB6556" s="118"/>
      <c r="AC6556" s="118"/>
      <c r="AD6556" s="118"/>
      <c r="AE6556" s="139"/>
      <c r="AF6556" s="118"/>
      <c r="AG6556" s="118"/>
      <c r="AH6556" s="147" t="str">
        <f t="shared" si="1234"/>
        <v/>
      </c>
      <c r="AI6556" s="147" t="str">
        <f t="shared" si="1235"/>
        <v/>
      </c>
      <c r="AJ6556" s="148" t="str">
        <f t="shared" si="1224"/>
        <v/>
      </c>
      <c r="AK6556" s="148" t="str">
        <f t="shared" si="1225"/>
        <v/>
      </c>
      <c r="AL6556" s="147" t="str">
        <f t="shared" si="1226"/>
        <v/>
      </c>
      <c r="AM6556" s="147" t="str">
        <f t="shared" si="1227"/>
        <v/>
      </c>
      <c r="AN6556" s="147" t="str">
        <f t="shared" si="1228"/>
        <v/>
      </c>
      <c r="AO6556" s="118"/>
    </row>
    <row r="6557" spans="1:41">
      <c r="A6557" s="118"/>
      <c r="B6557" s="118"/>
      <c r="C6557" s="118"/>
      <c r="D6557" s="118"/>
      <c r="E6557" s="118"/>
      <c r="F6557" s="118"/>
      <c r="G6557" s="118"/>
      <c r="H6557" s="118"/>
      <c r="I6557" s="118"/>
      <c r="J6557" s="118"/>
      <c r="K6557" s="118"/>
      <c r="L6557" s="118"/>
      <c r="M6557" s="118"/>
      <c r="N6557" s="118"/>
      <c r="O6557" s="143" t="str">
        <f>IF(H6557="","",(S6557/S6557)&amp;":"&amp;ROUND(AH6557/S6557,2))</f>
        <v/>
      </c>
      <c r="P6557" s="118"/>
      <c r="Q6557" s="118"/>
      <c r="R6557" s="143" t="str">
        <f>IF(H6557="","",(S6557/S6557)&amp;":"&amp;ROUND(AI6557/S6557,2))</f>
        <v/>
      </c>
      <c r="S6557" s="144" t="str">
        <f t="shared" si="1229"/>
        <v/>
      </c>
      <c r="T6557" s="145" t="str">
        <f t="shared" si="1230"/>
        <v/>
      </c>
      <c r="U6557" s="118"/>
      <c r="V6557" s="145" t="str">
        <f t="shared" si="1231"/>
        <v/>
      </c>
      <c r="W6557" s="144" t="str">
        <f t="shared" si="1232"/>
        <v/>
      </c>
      <c r="X6557" s="146" t="str">
        <f>IF(C6557="","",IF(OR(C6557="Trade",C6557="Multi Position"),(X6556+V6557),IF(C6557="Deposit",(X6556+AE6557),IF(C6557="Withdrawal",(X6556-AE6557)))))</f>
        <v/>
      </c>
      <c r="Y6557" s="145" t="str">
        <f t="shared" si="1233"/>
        <v/>
      </c>
      <c r="Z6557" s="118"/>
      <c r="AA6557" s="118"/>
      <c r="AB6557" s="118"/>
      <c r="AC6557" s="118"/>
      <c r="AD6557" s="118"/>
      <c r="AE6557" s="139"/>
      <c r="AF6557" s="118"/>
      <c r="AG6557" s="118"/>
      <c r="AH6557" s="147" t="str">
        <f t="shared" si="1234"/>
        <v/>
      </c>
      <c r="AI6557" s="147" t="str">
        <f t="shared" si="1235"/>
        <v/>
      </c>
      <c r="AJ6557" s="148" t="str">
        <f t="shared" si="1224"/>
        <v/>
      </c>
      <c r="AK6557" s="148" t="str">
        <f t="shared" si="1225"/>
        <v/>
      </c>
      <c r="AL6557" s="147" t="str">
        <f t="shared" si="1226"/>
        <v/>
      </c>
      <c r="AM6557" s="147" t="str">
        <f t="shared" si="1227"/>
        <v/>
      </c>
      <c r="AN6557" s="147" t="str">
        <f t="shared" si="1228"/>
        <v/>
      </c>
      <c r="AO6557" s="118"/>
    </row>
    <row r="6558" spans="1:41">
      <c r="A6558" s="118"/>
      <c r="B6558" s="118"/>
      <c r="C6558" s="118"/>
      <c r="D6558" s="118"/>
      <c r="E6558" s="118"/>
      <c r="F6558" s="118"/>
      <c r="G6558" s="118"/>
      <c r="H6558" s="118"/>
      <c r="I6558" s="118"/>
      <c r="J6558" s="118"/>
      <c r="K6558" s="118"/>
      <c r="L6558" s="118"/>
      <c r="M6558" s="118"/>
      <c r="N6558" s="118"/>
      <c r="O6558" s="143" t="str">
        <f>IF(H6558="","",(S6558/S6558)&amp;":"&amp;ROUND(AH6558/S6558,2))</f>
        <v/>
      </c>
      <c r="P6558" s="118"/>
      <c r="Q6558" s="118"/>
      <c r="R6558" s="143" t="str">
        <f>IF(H6558="","",(S6558/S6558)&amp;":"&amp;ROUND(AI6558/S6558,2))</f>
        <v/>
      </c>
      <c r="S6558" s="144" t="str">
        <f t="shared" si="1229"/>
        <v/>
      </c>
      <c r="T6558" s="145" t="str">
        <f t="shared" si="1230"/>
        <v/>
      </c>
      <c r="U6558" s="118"/>
      <c r="V6558" s="145" t="str">
        <f t="shared" si="1231"/>
        <v/>
      </c>
      <c r="W6558" s="144" t="str">
        <f t="shared" si="1232"/>
        <v/>
      </c>
      <c r="X6558" s="146" t="str">
        <f>IF(C6558="","",IF(OR(C6558="Trade",C6558="Multi Position"),(X6557+V6558),IF(C6558="Deposit",(X6557+AE6558),IF(C6558="Withdrawal",(X6557-AE6558)))))</f>
        <v/>
      </c>
      <c r="Y6558" s="145" t="str">
        <f t="shared" si="1233"/>
        <v/>
      </c>
      <c r="Z6558" s="118"/>
      <c r="AA6558" s="118"/>
      <c r="AB6558" s="118"/>
      <c r="AC6558" s="118"/>
      <c r="AD6558" s="118"/>
      <c r="AE6558" s="139"/>
      <c r="AF6558" s="118"/>
      <c r="AG6558" s="118"/>
      <c r="AH6558" s="147" t="str">
        <f t="shared" si="1234"/>
        <v/>
      </c>
      <c r="AI6558" s="147" t="str">
        <f t="shared" si="1235"/>
        <v/>
      </c>
      <c r="AJ6558" s="148" t="str">
        <f t="shared" si="1224"/>
        <v/>
      </c>
      <c r="AK6558" s="148" t="str">
        <f t="shared" si="1225"/>
        <v/>
      </c>
      <c r="AL6558" s="147" t="str">
        <f t="shared" si="1226"/>
        <v/>
      </c>
      <c r="AM6558" s="147" t="str">
        <f t="shared" si="1227"/>
        <v/>
      </c>
      <c r="AN6558" s="147" t="str">
        <f t="shared" si="1228"/>
        <v/>
      </c>
      <c r="AO6558" s="118"/>
    </row>
    <row r="6559" spans="1:41">
      <c r="A6559" s="118"/>
      <c r="B6559" s="118"/>
      <c r="C6559" s="118"/>
      <c r="D6559" s="118"/>
      <c r="E6559" s="118"/>
      <c r="F6559" s="118"/>
      <c r="G6559" s="118"/>
      <c r="H6559" s="118"/>
      <c r="I6559" s="118"/>
      <c r="J6559" s="118"/>
      <c r="K6559" s="118"/>
      <c r="L6559" s="118"/>
      <c r="M6559" s="118"/>
      <c r="N6559" s="118"/>
      <c r="O6559" s="143" t="str">
        <f>IF(H6559="","",(S6559/S6559)&amp;":"&amp;ROUND(AH6559/S6559,2))</f>
        <v/>
      </c>
      <c r="P6559" s="118"/>
      <c r="Q6559" s="118"/>
      <c r="R6559" s="143" t="str">
        <f>IF(H6559="","",(S6559/S6559)&amp;":"&amp;ROUND(AI6559/S6559,2))</f>
        <v/>
      </c>
      <c r="S6559" s="144" t="str">
        <f t="shared" si="1229"/>
        <v/>
      </c>
      <c r="T6559" s="145" t="str">
        <f t="shared" si="1230"/>
        <v/>
      </c>
      <c r="U6559" s="118"/>
      <c r="V6559" s="145" t="str">
        <f t="shared" si="1231"/>
        <v/>
      </c>
      <c r="W6559" s="144" t="str">
        <f t="shared" si="1232"/>
        <v/>
      </c>
      <c r="X6559" s="146" t="str">
        <f>IF(C6559="","",IF(OR(C6559="Trade",C6559="Multi Position"),(X6558+V6559),IF(C6559="Deposit",(X6558+AE6559),IF(C6559="Withdrawal",(X6558-AE6559)))))</f>
        <v/>
      </c>
      <c r="Y6559" s="145" t="str">
        <f t="shared" si="1233"/>
        <v/>
      </c>
      <c r="Z6559" s="118"/>
      <c r="AA6559" s="118"/>
      <c r="AB6559" s="118"/>
      <c r="AC6559" s="118"/>
      <c r="AD6559" s="118"/>
      <c r="AE6559" s="139"/>
      <c r="AF6559" s="118"/>
      <c r="AG6559" s="118"/>
      <c r="AH6559" s="147" t="str">
        <f t="shared" si="1234"/>
        <v/>
      </c>
      <c r="AI6559" s="147" t="str">
        <f t="shared" si="1235"/>
        <v/>
      </c>
      <c r="AJ6559" s="148" t="str">
        <f t="shared" si="1224"/>
        <v/>
      </c>
      <c r="AK6559" s="148" t="str">
        <f t="shared" si="1225"/>
        <v/>
      </c>
      <c r="AL6559" s="147" t="str">
        <f t="shared" si="1226"/>
        <v/>
      </c>
      <c r="AM6559" s="147" t="str">
        <f t="shared" si="1227"/>
        <v/>
      </c>
      <c r="AN6559" s="147" t="str">
        <f t="shared" si="1228"/>
        <v/>
      </c>
      <c r="AO6559" s="118"/>
    </row>
    <row r="6560" spans="1:41">
      <c r="A6560" s="118"/>
      <c r="B6560" s="118"/>
      <c r="C6560" s="118"/>
      <c r="D6560" s="118"/>
      <c r="E6560" s="118"/>
      <c r="F6560" s="118"/>
      <c r="G6560" s="118"/>
      <c r="H6560" s="118"/>
      <c r="I6560" s="118"/>
      <c r="J6560" s="118"/>
      <c r="K6560" s="118"/>
      <c r="L6560" s="118"/>
      <c r="M6560" s="118"/>
      <c r="N6560" s="118"/>
      <c r="O6560" s="143" t="str">
        <f>IF(H6560="","",(S6560/S6560)&amp;":"&amp;ROUND(AH6560/S6560,2))</f>
        <v/>
      </c>
      <c r="P6560" s="118"/>
      <c r="Q6560" s="118"/>
      <c r="R6560" s="143" t="str">
        <f>IF(H6560="","",(S6560/S6560)&amp;":"&amp;ROUND(AI6560/S6560,2))</f>
        <v/>
      </c>
      <c r="S6560" s="144" t="str">
        <f t="shared" si="1229"/>
        <v/>
      </c>
      <c r="T6560" s="145" t="str">
        <f t="shared" si="1230"/>
        <v/>
      </c>
      <c r="U6560" s="118"/>
      <c r="V6560" s="145" t="str">
        <f t="shared" si="1231"/>
        <v/>
      </c>
      <c r="W6560" s="144" t="str">
        <f t="shared" si="1232"/>
        <v/>
      </c>
      <c r="X6560" s="146" t="str">
        <f>IF(C6560="","",IF(OR(C6560="Trade",C6560="Multi Position"),(X6559+V6560),IF(C6560="Deposit",(X6559+AE6560),IF(C6560="Withdrawal",(X6559-AE6560)))))</f>
        <v/>
      </c>
      <c r="Y6560" s="145" t="str">
        <f t="shared" si="1233"/>
        <v/>
      </c>
      <c r="Z6560" s="118"/>
      <c r="AA6560" s="118"/>
      <c r="AB6560" s="118"/>
      <c r="AC6560" s="118"/>
      <c r="AD6560" s="118"/>
      <c r="AE6560" s="139"/>
      <c r="AF6560" s="118"/>
      <c r="AG6560" s="118"/>
      <c r="AH6560" s="147" t="str">
        <f t="shared" si="1234"/>
        <v/>
      </c>
      <c r="AI6560" s="147" t="str">
        <f t="shared" si="1235"/>
        <v/>
      </c>
      <c r="AJ6560" s="148" t="str">
        <f t="shared" si="1224"/>
        <v/>
      </c>
      <c r="AK6560" s="148" t="str">
        <f t="shared" si="1225"/>
        <v/>
      </c>
      <c r="AL6560" s="147" t="str">
        <f t="shared" si="1226"/>
        <v/>
      </c>
      <c r="AM6560" s="147" t="str">
        <f t="shared" si="1227"/>
        <v/>
      </c>
      <c r="AN6560" s="147" t="str">
        <f t="shared" si="1228"/>
        <v/>
      </c>
      <c r="AO6560" s="118"/>
    </row>
    <row r="6561" spans="1:41">
      <c r="A6561" s="118"/>
      <c r="B6561" s="118"/>
      <c r="C6561" s="118"/>
      <c r="D6561" s="118"/>
      <c r="E6561" s="118"/>
      <c r="F6561" s="118"/>
      <c r="G6561" s="118"/>
      <c r="H6561" s="118"/>
      <c r="I6561" s="118"/>
      <c r="J6561" s="118"/>
      <c r="K6561" s="118"/>
      <c r="L6561" s="118"/>
      <c r="M6561" s="118"/>
      <c r="N6561" s="118"/>
      <c r="O6561" s="143" t="str">
        <f>IF(H6561="","",(S6561/S6561)&amp;":"&amp;ROUND(AH6561/S6561,2))</f>
        <v/>
      </c>
      <c r="P6561" s="118"/>
      <c r="Q6561" s="118"/>
      <c r="R6561" s="143" t="str">
        <f>IF(H6561="","",(S6561/S6561)&amp;":"&amp;ROUND(AI6561/S6561,2))</f>
        <v/>
      </c>
      <c r="S6561" s="144" t="str">
        <f t="shared" si="1229"/>
        <v/>
      </c>
      <c r="T6561" s="145" t="str">
        <f t="shared" si="1230"/>
        <v/>
      </c>
      <c r="U6561" s="118"/>
      <c r="V6561" s="145" t="str">
        <f t="shared" si="1231"/>
        <v/>
      </c>
      <c r="W6561" s="144" t="str">
        <f t="shared" si="1232"/>
        <v/>
      </c>
      <c r="X6561" s="146" t="str">
        <f>IF(C6561="","",IF(OR(C6561="Trade",C6561="Multi Position"),(X6560+V6561),IF(C6561="Deposit",(X6560+AE6561),IF(C6561="Withdrawal",(X6560-AE6561)))))</f>
        <v/>
      </c>
      <c r="Y6561" s="145" t="str">
        <f t="shared" si="1233"/>
        <v/>
      </c>
      <c r="Z6561" s="118"/>
      <c r="AA6561" s="118"/>
      <c r="AB6561" s="118"/>
      <c r="AC6561" s="118"/>
      <c r="AD6561" s="118"/>
      <c r="AE6561" s="139"/>
      <c r="AF6561" s="118"/>
      <c r="AG6561" s="118"/>
      <c r="AH6561" s="147" t="str">
        <f t="shared" si="1234"/>
        <v/>
      </c>
      <c r="AI6561" s="147" t="str">
        <f t="shared" si="1235"/>
        <v/>
      </c>
      <c r="AJ6561" s="148" t="str">
        <f t="shared" si="1224"/>
        <v/>
      </c>
      <c r="AK6561" s="148" t="str">
        <f t="shared" si="1225"/>
        <v/>
      </c>
      <c r="AL6561" s="147" t="str">
        <f t="shared" si="1226"/>
        <v/>
      </c>
      <c r="AM6561" s="147" t="str">
        <f t="shared" si="1227"/>
        <v/>
      </c>
      <c r="AN6561" s="147" t="str">
        <f t="shared" si="1228"/>
        <v/>
      </c>
      <c r="AO6561" s="118"/>
    </row>
    <row r="6562" spans="1:41">
      <c r="A6562" s="118"/>
      <c r="B6562" s="118"/>
      <c r="C6562" s="118"/>
      <c r="D6562" s="118"/>
      <c r="E6562" s="118"/>
      <c r="F6562" s="118"/>
      <c r="G6562" s="118"/>
      <c r="H6562" s="118"/>
      <c r="I6562" s="118"/>
      <c r="J6562" s="118"/>
      <c r="K6562" s="118"/>
      <c r="L6562" s="118"/>
      <c r="M6562" s="118"/>
      <c r="N6562" s="118"/>
      <c r="O6562" s="143" t="str">
        <f>IF(H6562="","",(S6562/S6562)&amp;":"&amp;ROUND(AH6562/S6562,2))</f>
        <v/>
      </c>
      <c r="P6562" s="118"/>
      <c r="Q6562" s="118"/>
      <c r="R6562" s="143" t="str">
        <f>IF(H6562="","",(S6562/S6562)&amp;":"&amp;ROUND(AI6562/S6562,2))</f>
        <v/>
      </c>
      <c r="S6562" s="144" t="str">
        <f t="shared" si="1229"/>
        <v/>
      </c>
      <c r="T6562" s="145" t="str">
        <f t="shared" si="1230"/>
        <v/>
      </c>
      <c r="U6562" s="118"/>
      <c r="V6562" s="145" t="str">
        <f t="shared" si="1231"/>
        <v/>
      </c>
      <c r="W6562" s="144" t="str">
        <f t="shared" si="1232"/>
        <v/>
      </c>
      <c r="X6562" s="146" t="str">
        <f>IF(C6562="","",IF(OR(C6562="Trade",C6562="Multi Position"),(X6561+V6562),IF(C6562="Deposit",(X6561+AE6562),IF(C6562="Withdrawal",(X6561-AE6562)))))</f>
        <v/>
      </c>
      <c r="Y6562" s="145" t="str">
        <f t="shared" si="1233"/>
        <v/>
      </c>
      <c r="Z6562" s="118"/>
      <c r="AA6562" s="118"/>
      <c r="AB6562" s="118"/>
      <c r="AC6562" s="118"/>
      <c r="AD6562" s="118"/>
      <c r="AE6562" s="139"/>
      <c r="AF6562" s="118"/>
      <c r="AG6562" s="118"/>
      <c r="AH6562" s="147" t="str">
        <f t="shared" si="1234"/>
        <v/>
      </c>
      <c r="AI6562" s="147" t="str">
        <f t="shared" si="1235"/>
        <v/>
      </c>
      <c r="AJ6562" s="148" t="str">
        <f t="shared" si="1224"/>
        <v/>
      </c>
      <c r="AK6562" s="148" t="str">
        <f t="shared" si="1225"/>
        <v/>
      </c>
      <c r="AL6562" s="147" t="str">
        <f t="shared" si="1226"/>
        <v/>
      </c>
      <c r="AM6562" s="147" t="str">
        <f t="shared" si="1227"/>
        <v/>
      </c>
      <c r="AN6562" s="147" t="str">
        <f t="shared" si="1228"/>
        <v/>
      </c>
      <c r="AO6562" s="118"/>
    </row>
    <row r="6563" spans="1:41">
      <c r="A6563" s="118"/>
      <c r="B6563" s="118"/>
      <c r="C6563" s="118"/>
      <c r="D6563" s="118"/>
      <c r="E6563" s="118"/>
      <c r="F6563" s="118"/>
      <c r="G6563" s="118"/>
      <c r="H6563" s="118"/>
      <c r="I6563" s="118"/>
      <c r="J6563" s="118"/>
      <c r="K6563" s="118"/>
      <c r="L6563" s="118"/>
      <c r="M6563" s="118"/>
      <c r="N6563" s="118"/>
      <c r="O6563" s="143" t="str">
        <f>IF(H6563="","",(S6563/S6563)&amp;":"&amp;ROUND(AH6563/S6563,2))</f>
        <v/>
      </c>
      <c r="P6563" s="118"/>
      <c r="Q6563" s="118"/>
      <c r="R6563" s="143" t="str">
        <f>IF(H6563="","",(S6563/S6563)&amp;":"&amp;ROUND(AI6563/S6563,2))</f>
        <v/>
      </c>
      <c r="S6563" s="144" t="str">
        <f t="shared" si="1229"/>
        <v/>
      </c>
      <c r="T6563" s="145" t="str">
        <f t="shared" si="1230"/>
        <v/>
      </c>
      <c r="U6563" s="118"/>
      <c r="V6563" s="145" t="str">
        <f t="shared" si="1231"/>
        <v/>
      </c>
      <c r="W6563" s="144" t="str">
        <f t="shared" si="1232"/>
        <v/>
      </c>
      <c r="X6563" s="146" t="str">
        <f>IF(C6563="","",IF(OR(C6563="Trade",C6563="Multi Position"),(X6562+V6563),IF(C6563="Deposit",(X6562+AE6563),IF(C6563="Withdrawal",(X6562-AE6563)))))</f>
        <v/>
      </c>
      <c r="Y6563" s="145" t="str">
        <f t="shared" si="1233"/>
        <v/>
      </c>
      <c r="Z6563" s="118"/>
      <c r="AA6563" s="118"/>
      <c r="AB6563" s="118"/>
      <c r="AC6563" s="118"/>
      <c r="AD6563" s="118"/>
      <c r="AE6563" s="139"/>
      <c r="AF6563" s="118"/>
      <c r="AG6563" s="118"/>
      <c r="AH6563" s="147" t="str">
        <f t="shared" si="1234"/>
        <v/>
      </c>
      <c r="AI6563" s="147" t="str">
        <f t="shared" si="1235"/>
        <v/>
      </c>
      <c r="AJ6563" s="148" t="str">
        <f t="shared" si="1224"/>
        <v/>
      </c>
      <c r="AK6563" s="148" t="str">
        <f t="shared" si="1225"/>
        <v/>
      </c>
      <c r="AL6563" s="147" t="str">
        <f t="shared" si="1226"/>
        <v/>
      </c>
      <c r="AM6563" s="147" t="str">
        <f t="shared" si="1227"/>
        <v/>
      </c>
      <c r="AN6563" s="147" t="str">
        <f t="shared" si="1228"/>
        <v/>
      </c>
      <c r="AO6563" s="118"/>
    </row>
    <row r="6564" spans="1:41">
      <c r="A6564" s="118"/>
      <c r="B6564" s="118"/>
      <c r="C6564" s="118"/>
      <c r="D6564" s="118"/>
      <c r="E6564" s="118"/>
      <c r="F6564" s="118"/>
      <c r="G6564" s="118"/>
      <c r="H6564" s="118"/>
      <c r="I6564" s="118"/>
      <c r="J6564" s="118"/>
      <c r="K6564" s="118"/>
      <c r="L6564" s="118"/>
      <c r="M6564" s="118"/>
      <c r="N6564" s="118"/>
      <c r="O6564" s="143" t="str">
        <f>IF(H6564="","",(S6564/S6564)&amp;":"&amp;ROUND(AH6564/S6564,2))</f>
        <v/>
      </c>
      <c r="P6564" s="118"/>
      <c r="Q6564" s="118"/>
      <c r="R6564" s="143" t="str">
        <f>IF(H6564="","",(S6564/S6564)&amp;":"&amp;ROUND(AI6564/S6564,2))</f>
        <v/>
      </c>
      <c r="S6564" s="144" t="str">
        <f t="shared" si="1229"/>
        <v/>
      </c>
      <c r="T6564" s="145" t="str">
        <f t="shared" si="1230"/>
        <v/>
      </c>
      <c r="U6564" s="118"/>
      <c r="V6564" s="145" t="str">
        <f t="shared" si="1231"/>
        <v/>
      </c>
      <c r="W6564" s="144" t="str">
        <f t="shared" si="1232"/>
        <v/>
      </c>
      <c r="X6564" s="146" t="str">
        <f>IF(C6564="","",IF(OR(C6564="Trade",C6564="Multi Position"),(X6563+V6564),IF(C6564="Deposit",(X6563+AE6564),IF(C6564="Withdrawal",(X6563-AE6564)))))</f>
        <v/>
      </c>
      <c r="Y6564" s="145" t="str">
        <f t="shared" si="1233"/>
        <v/>
      </c>
      <c r="Z6564" s="118"/>
      <c r="AA6564" s="118"/>
      <c r="AB6564" s="118"/>
      <c r="AC6564" s="118"/>
      <c r="AD6564" s="118"/>
      <c r="AE6564" s="139"/>
      <c r="AF6564" s="118"/>
      <c r="AG6564" s="118"/>
      <c r="AH6564" s="147" t="str">
        <f t="shared" si="1234"/>
        <v/>
      </c>
      <c r="AI6564" s="147" t="str">
        <f t="shared" si="1235"/>
        <v/>
      </c>
      <c r="AJ6564" s="148" t="str">
        <f t="shared" si="1224"/>
        <v/>
      </c>
      <c r="AK6564" s="148" t="str">
        <f t="shared" si="1225"/>
        <v/>
      </c>
      <c r="AL6564" s="147" t="str">
        <f t="shared" si="1226"/>
        <v/>
      </c>
      <c r="AM6564" s="147" t="str">
        <f t="shared" si="1227"/>
        <v/>
      </c>
      <c r="AN6564" s="147" t="str">
        <f t="shared" si="1228"/>
        <v/>
      </c>
      <c r="AO6564" s="118"/>
    </row>
    <row r="6565" spans="1:41">
      <c r="A6565" s="118"/>
      <c r="B6565" s="118"/>
      <c r="C6565" s="118"/>
      <c r="D6565" s="118"/>
      <c r="E6565" s="118"/>
      <c r="F6565" s="118"/>
      <c r="G6565" s="118"/>
      <c r="H6565" s="118"/>
      <c r="I6565" s="118"/>
      <c r="J6565" s="118"/>
      <c r="K6565" s="118"/>
      <c r="L6565" s="118"/>
      <c r="M6565" s="118"/>
      <c r="N6565" s="118"/>
      <c r="O6565" s="143" t="str">
        <f>IF(H6565="","",(S6565/S6565)&amp;":"&amp;ROUND(AH6565/S6565,2))</f>
        <v/>
      </c>
      <c r="P6565" s="118"/>
      <c r="Q6565" s="118"/>
      <c r="R6565" s="143" t="str">
        <f>IF(H6565="","",(S6565/S6565)&amp;":"&amp;ROUND(AI6565/S6565,2))</f>
        <v/>
      </c>
      <c r="S6565" s="144" t="str">
        <f t="shared" si="1229"/>
        <v/>
      </c>
      <c r="T6565" s="145" t="str">
        <f t="shared" si="1230"/>
        <v/>
      </c>
      <c r="U6565" s="118"/>
      <c r="V6565" s="145" t="str">
        <f t="shared" si="1231"/>
        <v/>
      </c>
      <c r="W6565" s="144" t="str">
        <f t="shared" si="1232"/>
        <v/>
      </c>
      <c r="X6565" s="146" t="str">
        <f>IF(C6565="","",IF(OR(C6565="Trade",C6565="Multi Position"),(X6564+V6565),IF(C6565="Deposit",(X6564+AE6565),IF(C6565="Withdrawal",(X6564-AE6565)))))</f>
        <v/>
      </c>
      <c r="Y6565" s="145" t="str">
        <f t="shared" si="1233"/>
        <v/>
      </c>
      <c r="Z6565" s="118"/>
      <c r="AA6565" s="118"/>
      <c r="AB6565" s="118"/>
      <c r="AC6565" s="118"/>
      <c r="AD6565" s="118"/>
      <c r="AE6565" s="139"/>
      <c r="AF6565" s="118"/>
      <c r="AG6565" s="118"/>
      <c r="AH6565" s="147" t="str">
        <f t="shared" si="1234"/>
        <v/>
      </c>
      <c r="AI6565" s="147" t="str">
        <f t="shared" si="1235"/>
        <v/>
      </c>
      <c r="AJ6565" s="148" t="str">
        <f t="shared" si="1224"/>
        <v/>
      </c>
      <c r="AK6565" s="148" t="str">
        <f t="shared" si="1225"/>
        <v/>
      </c>
      <c r="AL6565" s="147" t="str">
        <f t="shared" si="1226"/>
        <v/>
      </c>
      <c r="AM6565" s="147" t="str">
        <f t="shared" si="1227"/>
        <v/>
      </c>
      <c r="AN6565" s="147" t="str">
        <f t="shared" si="1228"/>
        <v/>
      </c>
      <c r="AO6565" s="118"/>
    </row>
    <row r="6566" spans="1:41">
      <c r="A6566" s="118"/>
      <c r="B6566" s="118"/>
      <c r="C6566" s="118"/>
      <c r="D6566" s="118"/>
      <c r="E6566" s="118"/>
      <c r="F6566" s="118"/>
      <c r="G6566" s="118"/>
      <c r="H6566" s="118"/>
      <c r="I6566" s="118"/>
      <c r="J6566" s="118"/>
      <c r="K6566" s="118"/>
      <c r="L6566" s="118"/>
      <c r="M6566" s="118"/>
      <c r="N6566" s="118"/>
      <c r="O6566" s="143" t="str">
        <f>IF(H6566="","",(S6566/S6566)&amp;":"&amp;ROUND(AH6566/S6566,2))</f>
        <v/>
      </c>
      <c r="P6566" s="118"/>
      <c r="Q6566" s="118"/>
      <c r="R6566" s="143" t="str">
        <f>IF(H6566="","",(S6566/S6566)&amp;":"&amp;ROUND(AI6566/S6566,2))</f>
        <v/>
      </c>
      <c r="S6566" s="144" t="str">
        <f t="shared" si="1229"/>
        <v/>
      </c>
      <c r="T6566" s="145" t="str">
        <f t="shared" si="1230"/>
        <v/>
      </c>
      <c r="U6566" s="118"/>
      <c r="V6566" s="145" t="str">
        <f t="shared" si="1231"/>
        <v/>
      </c>
      <c r="W6566" s="144" t="str">
        <f t="shared" si="1232"/>
        <v/>
      </c>
      <c r="X6566" s="146" t="str">
        <f>IF(C6566="","",IF(OR(C6566="Trade",C6566="Multi Position"),(X6565+V6566),IF(C6566="Deposit",(X6565+AE6566),IF(C6566="Withdrawal",(X6565-AE6566)))))</f>
        <v/>
      </c>
      <c r="Y6566" s="145" t="str">
        <f t="shared" si="1233"/>
        <v/>
      </c>
      <c r="Z6566" s="118"/>
      <c r="AA6566" s="118"/>
      <c r="AB6566" s="118"/>
      <c r="AC6566" s="118"/>
      <c r="AD6566" s="118"/>
      <c r="AE6566" s="139"/>
      <c r="AF6566" s="118"/>
      <c r="AG6566" s="118"/>
      <c r="AH6566" s="147" t="str">
        <f t="shared" si="1234"/>
        <v/>
      </c>
      <c r="AI6566" s="147" t="str">
        <f t="shared" si="1235"/>
        <v/>
      </c>
      <c r="AJ6566" s="148" t="str">
        <f t="shared" si="1224"/>
        <v/>
      </c>
      <c r="AK6566" s="148" t="str">
        <f t="shared" si="1225"/>
        <v/>
      </c>
      <c r="AL6566" s="147" t="str">
        <f t="shared" si="1226"/>
        <v/>
      </c>
      <c r="AM6566" s="147" t="str">
        <f t="shared" si="1227"/>
        <v/>
      </c>
      <c r="AN6566" s="147" t="str">
        <f t="shared" si="1228"/>
        <v/>
      </c>
      <c r="AO6566" s="118"/>
    </row>
    <row r="6567" spans="1:41">
      <c r="A6567" s="118"/>
      <c r="B6567" s="118"/>
      <c r="C6567" s="118"/>
      <c r="D6567" s="118"/>
      <c r="E6567" s="118"/>
      <c r="F6567" s="118"/>
      <c r="G6567" s="118"/>
      <c r="H6567" s="118"/>
      <c r="I6567" s="118"/>
      <c r="J6567" s="118"/>
      <c r="K6567" s="118"/>
      <c r="L6567" s="118"/>
      <c r="M6567" s="118"/>
      <c r="N6567" s="118"/>
      <c r="O6567" s="143" t="str">
        <f>IF(H6567="","",(S6567/S6567)&amp;":"&amp;ROUND(AH6567/S6567,2))</f>
        <v/>
      </c>
      <c r="P6567" s="118"/>
      <c r="Q6567" s="118"/>
      <c r="R6567" s="143" t="str">
        <f>IF(H6567="","",(S6567/S6567)&amp;":"&amp;ROUND(AI6567/S6567,2))</f>
        <v/>
      </c>
      <c r="S6567" s="144" t="str">
        <f t="shared" si="1229"/>
        <v/>
      </c>
      <c r="T6567" s="145" t="str">
        <f t="shared" si="1230"/>
        <v/>
      </c>
      <c r="U6567" s="118"/>
      <c r="V6567" s="145" t="str">
        <f t="shared" si="1231"/>
        <v/>
      </c>
      <c r="W6567" s="144" t="str">
        <f t="shared" si="1232"/>
        <v/>
      </c>
      <c r="X6567" s="146" t="str">
        <f>IF(C6567="","",IF(OR(C6567="Trade",C6567="Multi Position"),(X6566+V6567),IF(C6567="Deposit",(X6566+AE6567),IF(C6567="Withdrawal",(X6566-AE6567)))))</f>
        <v/>
      </c>
      <c r="Y6567" s="145" t="str">
        <f t="shared" si="1233"/>
        <v/>
      </c>
      <c r="Z6567" s="118"/>
      <c r="AA6567" s="118"/>
      <c r="AB6567" s="118"/>
      <c r="AC6567" s="118"/>
      <c r="AD6567" s="118"/>
      <c r="AE6567" s="139"/>
      <c r="AF6567" s="118"/>
      <c r="AG6567" s="118"/>
      <c r="AH6567" s="147" t="str">
        <f t="shared" si="1234"/>
        <v/>
      </c>
      <c r="AI6567" s="147" t="str">
        <f t="shared" si="1235"/>
        <v/>
      </c>
      <c r="AJ6567" s="148" t="str">
        <f t="shared" si="1224"/>
        <v/>
      </c>
      <c r="AK6567" s="148" t="str">
        <f t="shared" si="1225"/>
        <v/>
      </c>
      <c r="AL6567" s="147" t="str">
        <f t="shared" si="1226"/>
        <v/>
      </c>
      <c r="AM6567" s="147" t="str">
        <f t="shared" si="1227"/>
        <v/>
      </c>
      <c r="AN6567" s="147" t="str">
        <f t="shared" si="1228"/>
        <v/>
      </c>
      <c r="AO6567" s="118"/>
    </row>
    <row r="6568" spans="1:41">
      <c r="A6568" s="118"/>
      <c r="B6568" s="118"/>
      <c r="C6568" s="118"/>
      <c r="D6568" s="118"/>
      <c r="E6568" s="118"/>
      <c r="F6568" s="118"/>
      <c r="G6568" s="118"/>
      <c r="H6568" s="118"/>
      <c r="I6568" s="118"/>
      <c r="J6568" s="118"/>
      <c r="K6568" s="118"/>
      <c r="L6568" s="118"/>
      <c r="M6568" s="118"/>
      <c r="N6568" s="118"/>
      <c r="O6568" s="143" t="str">
        <f>IF(H6568="","",(S6568/S6568)&amp;":"&amp;ROUND(AH6568/S6568,2))</f>
        <v/>
      </c>
      <c r="P6568" s="118"/>
      <c r="Q6568" s="118"/>
      <c r="R6568" s="143" t="str">
        <f>IF(H6568="","",(S6568/S6568)&amp;":"&amp;ROUND(AI6568/S6568,2))</f>
        <v/>
      </c>
      <c r="S6568" s="144" t="str">
        <f t="shared" si="1229"/>
        <v/>
      </c>
      <c r="T6568" s="145" t="str">
        <f t="shared" si="1230"/>
        <v/>
      </c>
      <c r="U6568" s="118"/>
      <c r="V6568" s="145" t="str">
        <f t="shared" si="1231"/>
        <v/>
      </c>
      <c r="W6568" s="144" t="str">
        <f t="shared" si="1232"/>
        <v/>
      </c>
      <c r="X6568" s="146" t="str">
        <f>IF(C6568="","",IF(OR(C6568="Trade",C6568="Multi Position"),(X6567+V6568),IF(C6568="Deposit",(X6567+AE6568),IF(C6568="Withdrawal",(X6567-AE6568)))))</f>
        <v/>
      </c>
      <c r="Y6568" s="145" t="str">
        <f t="shared" si="1233"/>
        <v/>
      </c>
      <c r="Z6568" s="118"/>
      <c r="AA6568" s="118"/>
      <c r="AB6568" s="118"/>
      <c r="AC6568" s="118"/>
      <c r="AD6568" s="118"/>
      <c r="AE6568" s="139"/>
      <c r="AF6568" s="118"/>
      <c r="AG6568" s="118"/>
      <c r="AH6568" s="147" t="str">
        <f t="shared" si="1234"/>
        <v/>
      </c>
      <c r="AI6568" s="147" t="str">
        <f t="shared" si="1235"/>
        <v/>
      </c>
      <c r="AJ6568" s="148" t="str">
        <f t="shared" si="1224"/>
        <v/>
      </c>
      <c r="AK6568" s="148" t="str">
        <f t="shared" si="1225"/>
        <v/>
      </c>
      <c r="AL6568" s="147" t="str">
        <f t="shared" si="1226"/>
        <v/>
      </c>
      <c r="AM6568" s="147" t="str">
        <f t="shared" si="1227"/>
        <v/>
      </c>
      <c r="AN6568" s="147" t="str">
        <f t="shared" si="1228"/>
        <v/>
      </c>
      <c r="AO6568" s="118"/>
    </row>
    <row r="6569" spans="1:41">
      <c r="A6569" s="118"/>
      <c r="B6569" s="118"/>
      <c r="C6569" s="118"/>
      <c r="D6569" s="118"/>
      <c r="E6569" s="118"/>
      <c r="F6569" s="118"/>
      <c r="G6569" s="118"/>
      <c r="H6569" s="118"/>
      <c r="I6569" s="118"/>
      <c r="J6569" s="118"/>
      <c r="K6569" s="118"/>
      <c r="L6569" s="118"/>
      <c r="M6569" s="118"/>
      <c r="N6569" s="118"/>
      <c r="O6569" s="143" t="str">
        <f>IF(H6569="","",(S6569/S6569)&amp;":"&amp;ROUND(AH6569/S6569,2))</f>
        <v/>
      </c>
      <c r="P6569" s="118"/>
      <c r="Q6569" s="118"/>
      <c r="R6569" s="143" t="str">
        <f>IF(H6569="","",(S6569/S6569)&amp;":"&amp;ROUND(AI6569/S6569,2))</f>
        <v/>
      </c>
      <c r="S6569" s="144" t="str">
        <f t="shared" si="1229"/>
        <v/>
      </c>
      <c r="T6569" s="145" t="str">
        <f t="shared" si="1230"/>
        <v/>
      </c>
      <c r="U6569" s="118"/>
      <c r="V6569" s="145" t="str">
        <f t="shared" si="1231"/>
        <v/>
      </c>
      <c r="W6569" s="144" t="str">
        <f t="shared" si="1232"/>
        <v/>
      </c>
      <c r="X6569" s="146" t="str">
        <f>IF(C6569="","",IF(OR(C6569="Trade",C6569="Multi Position"),(X6568+V6569),IF(C6569="Deposit",(X6568+AE6569),IF(C6569="Withdrawal",(X6568-AE6569)))))</f>
        <v/>
      </c>
      <c r="Y6569" s="145" t="str">
        <f t="shared" si="1233"/>
        <v/>
      </c>
      <c r="Z6569" s="118"/>
      <c r="AA6569" s="118"/>
      <c r="AB6569" s="118"/>
      <c r="AC6569" s="118"/>
      <c r="AD6569" s="118"/>
      <c r="AE6569" s="139"/>
      <c r="AF6569" s="118"/>
      <c r="AG6569" s="118"/>
      <c r="AH6569" s="147" t="str">
        <f t="shared" si="1234"/>
        <v/>
      </c>
      <c r="AI6569" s="147" t="str">
        <f t="shared" si="1235"/>
        <v/>
      </c>
      <c r="AJ6569" s="148" t="str">
        <f t="shared" si="1224"/>
        <v/>
      </c>
      <c r="AK6569" s="148" t="str">
        <f t="shared" si="1225"/>
        <v/>
      </c>
      <c r="AL6569" s="147" t="str">
        <f t="shared" si="1226"/>
        <v/>
      </c>
      <c r="AM6569" s="147" t="str">
        <f t="shared" si="1227"/>
        <v/>
      </c>
      <c r="AN6569" s="147" t="str">
        <f t="shared" si="1228"/>
        <v/>
      </c>
      <c r="AO6569" s="118"/>
    </row>
    <row r="6570" spans="1:41">
      <c r="A6570" s="118"/>
      <c r="B6570" s="118"/>
      <c r="C6570" s="118"/>
      <c r="D6570" s="118"/>
      <c r="E6570" s="118"/>
      <c r="F6570" s="118"/>
      <c r="G6570" s="118"/>
      <c r="H6570" s="118"/>
      <c r="I6570" s="118"/>
      <c r="J6570" s="118"/>
      <c r="K6570" s="118"/>
      <c r="L6570" s="118"/>
      <c r="M6570" s="118"/>
      <c r="N6570" s="118"/>
      <c r="O6570" s="143" t="str">
        <f>IF(H6570="","",(S6570/S6570)&amp;":"&amp;ROUND(AH6570/S6570,2))</f>
        <v/>
      </c>
      <c r="P6570" s="118"/>
      <c r="Q6570" s="118"/>
      <c r="R6570" s="143" t="str">
        <f>IF(H6570="","",(S6570/S6570)&amp;":"&amp;ROUND(AI6570/S6570,2))</f>
        <v/>
      </c>
      <c r="S6570" s="144" t="str">
        <f t="shared" si="1229"/>
        <v/>
      </c>
      <c r="T6570" s="145" t="str">
        <f t="shared" si="1230"/>
        <v/>
      </c>
      <c r="U6570" s="118"/>
      <c r="V6570" s="145" t="str">
        <f t="shared" si="1231"/>
        <v/>
      </c>
      <c r="W6570" s="144" t="str">
        <f t="shared" si="1232"/>
        <v/>
      </c>
      <c r="X6570" s="146" t="str">
        <f>IF(C6570="","",IF(OR(C6570="Trade",C6570="Multi Position"),(X6569+V6570),IF(C6570="Deposit",(X6569+AE6570),IF(C6570="Withdrawal",(X6569-AE6570)))))</f>
        <v/>
      </c>
      <c r="Y6570" s="145" t="str">
        <f t="shared" si="1233"/>
        <v/>
      </c>
      <c r="Z6570" s="118"/>
      <c r="AA6570" s="118"/>
      <c r="AB6570" s="118"/>
      <c r="AC6570" s="118"/>
      <c r="AD6570" s="118"/>
      <c r="AE6570" s="139"/>
      <c r="AF6570" s="118"/>
      <c r="AG6570" s="118"/>
      <c r="AH6570" s="147" t="str">
        <f t="shared" si="1234"/>
        <v/>
      </c>
      <c r="AI6570" s="147" t="str">
        <f t="shared" si="1235"/>
        <v/>
      </c>
      <c r="AJ6570" s="148" t="str">
        <f t="shared" si="1224"/>
        <v/>
      </c>
      <c r="AK6570" s="148" t="str">
        <f t="shared" si="1225"/>
        <v/>
      </c>
      <c r="AL6570" s="147" t="str">
        <f t="shared" si="1226"/>
        <v/>
      </c>
      <c r="AM6570" s="147" t="str">
        <f t="shared" si="1227"/>
        <v/>
      </c>
      <c r="AN6570" s="147" t="str">
        <f t="shared" si="1228"/>
        <v/>
      </c>
      <c r="AO6570" s="118"/>
    </row>
    <row r="6571" spans="1:41">
      <c r="A6571" s="118"/>
      <c r="B6571" s="118"/>
      <c r="C6571" s="118"/>
      <c r="D6571" s="118"/>
      <c r="E6571" s="118"/>
      <c r="F6571" s="118"/>
      <c r="G6571" s="118"/>
      <c r="H6571" s="118"/>
      <c r="I6571" s="118"/>
      <c r="J6571" s="118"/>
      <c r="K6571" s="118"/>
      <c r="L6571" s="118"/>
      <c r="M6571" s="118"/>
      <c r="N6571" s="118"/>
      <c r="O6571" s="143" t="str">
        <f>IF(H6571="","",(S6571/S6571)&amp;":"&amp;ROUND(AH6571/S6571,2))</f>
        <v/>
      </c>
      <c r="P6571" s="118"/>
      <c r="Q6571" s="118"/>
      <c r="R6571" s="143" t="str">
        <f>IF(H6571="","",(S6571/S6571)&amp;":"&amp;ROUND(AI6571/S6571,2))</f>
        <v/>
      </c>
      <c r="S6571" s="144" t="str">
        <f t="shared" si="1229"/>
        <v/>
      </c>
      <c r="T6571" s="145" t="str">
        <f t="shared" si="1230"/>
        <v/>
      </c>
      <c r="U6571" s="118"/>
      <c r="V6571" s="145" t="str">
        <f t="shared" si="1231"/>
        <v/>
      </c>
      <c r="W6571" s="144" t="str">
        <f t="shared" si="1232"/>
        <v/>
      </c>
      <c r="X6571" s="146" t="str">
        <f>IF(C6571="","",IF(OR(C6571="Trade",C6571="Multi Position"),(X6570+V6571),IF(C6571="Deposit",(X6570+AE6571),IF(C6571="Withdrawal",(X6570-AE6571)))))</f>
        <v/>
      </c>
      <c r="Y6571" s="145" t="str">
        <f t="shared" si="1233"/>
        <v/>
      </c>
      <c r="Z6571" s="118"/>
      <c r="AA6571" s="118"/>
      <c r="AB6571" s="118"/>
      <c r="AC6571" s="118"/>
      <c r="AD6571" s="118"/>
      <c r="AE6571" s="139"/>
      <c r="AF6571" s="118"/>
      <c r="AG6571" s="118"/>
      <c r="AH6571" s="147" t="str">
        <f t="shared" si="1234"/>
        <v/>
      </c>
      <c r="AI6571" s="147" t="str">
        <f t="shared" si="1235"/>
        <v/>
      </c>
      <c r="AJ6571" s="148" t="str">
        <f t="shared" si="1224"/>
        <v/>
      </c>
      <c r="AK6571" s="148" t="str">
        <f t="shared" si="1225"/>
        <v/>
      </c>
      <c r="AL6571" s="147" t="str">
        <f t="shared" si="1226"/>
        <v/>
      </c>
      <c r="AM6571" s="147" t="str">
        <f t="shared" si="1227"/>
        <v/>
      </c>
      <c r="AN6571" s="147" t="str">
        <f t="shared" si="1228"/>
        <v/>
      </c>
      <c r="AO6571" s="118"/>
    </row>
    <row r="6572" spans="1:41">
      <c r="A6572" s="118"/>
      <c r="B6572" s="118"/>
      <c r="C6572" s="118"/>
      <c r="D6572" s="118"/>
      <c r="E6572" s="118"/>
      <c r="F6572" s="118"/>
      <c r="G6572" s="118"/>
      <c r="H6572" s="118"/>
      <c r="I6572" s="118"/>
      <c r="J6572" s="118"/>
      <c r="K6572" s="118"/>
      <c r="L6572" s="118"/>
      <c r="M6572" s="118"/>
      <c r="N6572" s="118"/>
      <c r="O6572" s="143" t="str">
        <f>IF(H6572="","",(S6572/S6572)&amp;":"&amp;ROUND(AH6572/S6572,2))</f>
        <v/>
      </c>
      <c r="P6572" s="118"/>
      <c r="Q6572" s="118"/>
      <c r="R6572" s="143" t="str">
        <f>IF(H6572="","",(S6572/S6572)&amp;":"&amp;ROUND(AI6572/S6572,2))</f>
        <v/>
      </c>
      <c r="S6572" s="144" t="str">
        <f t="shared" si="1229"/>
        <v/>
      </c>
      <c r="T6572" s="145" t="str">
        <f t="shared" si="1230"/>
        <v/>
      </c>
      <c r="U6572" s="118"/>
      <c r="V6572" s="145" t="str">
        <f t="shared" si="1231"/>
        <v/>
      </c>
      <c r="W6572" s="144" t="str">
        <f t="shared" si="1232"/>
        <v/>
      </c>
      <c r="X6572" s="146" t="str">
        <f>IF(C6572="","",IF(OR(C6572="Trade",C6572="Multi Position"),(X6571+V6572),IF(C6572="Deposit",(X6571+AE6572),IF(C6572="Withdrawal",(X6571-AE6572)))))</f>
        <v/>
      </c>
      <c r="Y6572" s="145" t="str">
        <f t="shared" si="1233"/>
        <v/>
      </c>
      <c r="Z6572" s="118"/>
      <c r="AA6572" s="118"/>
      <c r="AB6572" s="118"/>
      <c r="AC6572" s="118"/>
      <c r="AD6572" s="118"/>
      <c r="AE6572" s="139"/>
      <c r="AF6572" s="118"/>
      <c r="AG6572" s="118"/>
      <c r="AH6572" s="147" t="str">
        <f t="shared" si="1234"/>
        <v/>
      </c>
      <c r="AI6572" s="147" t="str">
        <f t="shared" si="1235"/>
        <v/>
      </c>
      <c r="AJ6572" s="148" t="str">
        <f t="shared" si="1224"/>
        <v/>
      </c>
      <c r="AK6572" s="148" t="str">
        <f t="shared" si="1225"/>
        <v/>
      </c>
      <c r="AL6572" s="147" t="str">
        <f t="shared" si="1226"/>
        <v/>
      </c>
      <c r="AM6572" s="147" t="str">
        <f t="shared" si="1227"/>
        <v/>
      </c>
      <c r="AN6572" s="147" t="str">
        <f t="shared" si="1228"/>
        <v/>
      </c>
      <c r="AO6572" s="118"/>
    </row>
    <row r="6573" spans="1:41">
      <c r="A6573" s="118"/>
      <c r="B6573" s="118"/>
      <c r="C6573" s="118"/>
      <c r="D6573" s="118"/>
      <c r="E6573" s="118"/>
      <c r="F6573" s="118"/>
      <c r="G6573" s="118"/>
      <c r="H6573" s="118"/>
      <c r="I6573" s="118"/>
      <c r="J6573" s="118"/>
      <c r="K6573" s="118"/>
      <c r="L6573" s="118"/>
      <c r="M6573" s="118"/>
      <c r="N6573" s="118"/>
      <c r="O6573" s="143" t="str">
        <f>IF(H6573="","",(S6573/S6573)&amp;":"&amp;ROUND(AH6573/S6573,2))</f>
        <v/>
      </c>
      <c r="P6573" s="118"/>
      <c r="Q6573" s="118"/>
      <c r="R6573" s="143" t="str">
        <f>IF(H6573="","",(S6573/S6573)&amp;":"&amp;ROUND(AI6573/S6573,2))</f>
        <v/>
      </c>
      <c r="S6573" s="144" t="str">
        <f t="shared" si="1229"/>
        <v/>
      </c>
      <c r="T6573" s="145" t="str">
        <f t="shared" si="1230"/>
        <v/>
      </c>
      <c r="U6573" s="118"/>
      <c r="V6573" s="145" t="str">
        <f t="shared" si="1231"/>
        <v/>
      </c>
      <c r="W6573" s="144" t="str">
        <f t="shared" si="1232"/>
        <v/>
      </c>
      <c r="X6573" s="146" t="str">
        <f>IF(C6573="","",IF(OR(C6573="Trade",C6573="Multi Position"),(X6572+V6573),IF(C6573="Deposit",(X6572+AE6573),IF(C6573="Withdrawal",(X6572-AE6573)))))</f>
        <v/>
      </c>
      <c r="Y6573" s="145" t="str">
        <f t="shared" si="1233"/>
        <v/>
      </c>
      <c r="Z6573" s="118"/>
      <c r="AA6573" s="118"/>
      <c r="AB6573" s="118"/>
      <c r="AC6573" s="118"/>
      <c r="AD6573" s="118"/>
      <c r="AE6573" s="139"/>
      <c r="AF6573" s="118"/>
      <c r="AG6573" s="118"/>
      <c r="AH6573" s="147" t="str">
        <f t="shared" si="1234"/>
        <v/>
      </c>
      <c r="AI6573" s="147" t="str">
        <f t="shared" si="1235"/>
        <v/>
      </c>
      <c r="AJ6573" s="148" t="str">
        <f t="shared" si="1224"/>
        <v/>
      </c>
      <c r="AK6573" s="148" t="str">
        <f t="shared" si="1225"/>
        <v/>
      </c>
      <c r="AL6573" s="147" t="str">
        <f t="shared" si="1226"/>
        <v/>
      </c>
      <c r="AM6573" s="147" t="str">
        <f t="shared" si="1227"/>
        <v/>
      </c>
      <c r="AN6573" s="147" t="str">
        <f t="shared" si="1228"/>
        <v/>
      </c>
      <c r="AO6573" s="118"/>
    </row>
    <row r="6574" spans="1:41">
      <c r="A6574" s="118"/>
      <c r="B6574" s="118"/>
      <c r="C6574" s="118"/>
      <c r="D6574" s="118"/>
      <c r="E6574" s="118"/>
      <c r="F6574" s="118"/>
      <c r="G6574" s="118"/>
      <c r="H6574" s="118"/>
      <c r="I6574" s="118"/>
      <c r="J6574" s="118"/>
      <c r="K6574" s="118"/>
      <c r="L6574" s="118"/>
      <c r="M6574" s="118"/>
      <c r="N6574" s="118"/>
      <c r="O6574" s="143" t="str">
        <f>IF(H6574="","",(S6574/S6574)&amp;":"&amp;ROUND(AH6574/S6574,2))</f>
        <v/>
      </c>
      <c r="P6574" s="118"/>
      <c r="Q6574" s="118"/>
      <c r="R6574" s="143" t="str">
        <f>IF(H6574="","",(S6574/S6574)&amp;":"&amp;ROUND(AI6574/S6574,2))</f>
        <v/>
      </c>
      <c r="S6574" s="144" t="str">
        <f t="shared" si="1229"/>
        <v/>
      </c>
      <c r="T6574" s="145" t="str">
        <f t="shared" si="1230"/>
        <v/>
      </c>
      <c r="U6574" s="118"/>
      <c r="V6574" s="145" t="str">
        <f t="shared" si="1231"/>
        <v/>
      </c>
      <c r="W6574" s="144" t="str">
        <f t="shared" si="1232"/>
        <v/>
      </c>
      <c r="X6574" s="146" t="str">
        <f>IF(C6574="","",IF(OR(C6574="Trade",C6574="Multi Position"),(X6573+V6574),IF(C6574="Deposit",(X6573+AE6574),IF(C6574="Withdrawal",(X6573-AE6574)))))</f>
        <v/>
      </c>
      <c r="Y6574" s="145" t="str">
        <f t="shared" si="1233"/>
        <v/>
      </c>
      <c r="Z6574" s="118"/>
      <c r="AA6574" s="118"/>
      <c r="AB6574" s="118"/>
      <c r="AC6574" s="118"/>
      <c r="AD6574" s="118"/>
      <c r="AE6574" s="139"/>
      <c r="AF6574" s="118"/>
      <c r="AG6574" s="118"/>
      <c r="AH6574" s="147" t="str">
        <f t="shared" si="1234"/>
        <v/>
      </c>
      <c r="AI6574" s="147" t="str">
        <f t="shared" si="1235"/>
        <v/>
      </c>
      <c r="AJ6574" s="148" t="str">
        <f t="shared" si="1224"/>
        <v/>
      </c>
      <c r="AK6574" s="148" t="str">
        <f t="shared" si="1225"/>
        <v/>
      </c>
      <c r="AL6574" s="147" t="str">
        <f t="shared" si="1226"/>
        <v/>
      </c>
      <c r="AM6574" s="147" t="str">
        <f t="shared" si="1227"/>
        <v/>
      </c>
      <c r="AN6574" s="147" t="str">
        <f t="shared" si="1228"/>
        <v/>
      </c>
      <c r="AO6574" s="118"/>
    </row>
    <row r="6575" spans="1:41">
      <c r="A6575" s="118"/>
      <c r="B6575" s="118"/>
      <c r="C6575" s="118"/>
      <c r="D6575" s="118"/>
      <c r="E6575" s="118"/>
      <c r="F6575" s="118"/>
      <c r="G6575" s="118"/>
      <c r="H6575" s="118"/>
      <c r="I6575" s="118"/>
      <c r="J6575" s="118"/>
      <c r="K6575" s="118"/>
      <c r="L6575" s="118"/>
      <c r="M6575" s="118"/>
      <c r="N6575" s="118"/>
      <c r="O6575" s="143" t="str">
        <f>IF(H6575="","",(S6575/S6575)&amp;":"&amp;ROUND(AH6575/S6575,2))</f>
        <v/>
      </c>
      <c r="P6575" s="118"/>
      <c r="Q6575" s="118"/>
      <c r="R6575" s="143" t="str">
        <f>IF(H6575="","",(S6575/S6575)&amp;":"&amp;ROUND(AI6575/S6575,2))</f>
        <v/>
      </c>
      <c r="S6575" s="144" t="str">
        <f t="shared" si="1229"/>
        <v/>
      </c>
      <c r="T6575" s="145" t="str">
        <f t="shared" si="1230"/>
        <v/>
      </c>
      <c r="U6575" s="118"/>
      <c r="V6575" s="145" t="str">
        <f t="shared" si="1231"/>
        <v/>
      </c>
      <c r="W6575" s="144" t="str">
        <f t="shared" si="1232"/>
        <v/>
      </c>
      <c r="X6575" s="146" t="str">
        <f>IF(C6575="","",IF(OR(C6575="Trade",C6575="Multi Position"),(X6574+V6575),IF(C6575="Deposit",(X6574+AE6575),IF(C6575="Withdrawal",(X6574-AE6575)))))</f>
        <v/>
      </c>
      <c r="Y6575" s="145" t="str">
        <f t="shared" si="1233"/>
        <v/>
      </c>
      <c r="Z6575" s="118"/>
      <c r="AA6575" s="118"/>
      <c r="AB6575" s="118"/>
      <c r="AC6575" s="118"/>
      <c r="AD6575" s="118"/>
      <c r="AE6575" s="139"/>
      <c r="AF6575" s="118"/>
      <c r="AG6575" s="118"/>
      <c r="AH6575" s="147" t="str">
        <f t="shared" si="1234"/>
        <v/>
      </c>
      <c r="AI6575" s="147" t="str">
        <f t="shared" si="1235"/>
        <v/>
      </c>
      <c r="AJ6575" s="148" t="str">
        <f t="shared" si="1224"/>
        <v/>
      </c>
      <c r="AK6575" s="148" t="str">
        <f t="shared" si="1225"/>
        <v/>
      </c>
      <c r="AL6575" s="147" t="str">
        <f t="shared" si="1226"/>
        <v/>
      </c>
      <c r="AM6575" s="147" t="str">
        <f t="shared" si="1227"/>
        <v/>
      </c>
      <c r="AN6575" s="147" t="str">
        <f t="shared" si="1228"/>
        <v/>
      </c>
      <c r="AO6575" s="118"/>
    </row>
    <row r="6576" spans="1:41">
      <c r="A6576" s="118"/>
      <c r="B6576" s="118"/>
      <c r="C6576" s="118"/>
      <c r="D6576" s="118"/>
      <c r="E6576" s="118"/>
      <c r="F6576" s="118"/>
      <c r="G6576" s="118"/>
      <c r="H6576" s="118"/>
      <c r="I6576" s="118"/>
      <c r="J6576" s="118"/>
      <c r="K6576" s="118"/>
      <c r="L6576" s="118"/>
      <c r="M6576" s="118"/>
      <c r="N6576" s="118"/>
      <c r="O6576" s="143" t="str">
        <f>IF(H6576="","",(S6576/S6576)&amp;":"&amp;ROUND(AH6576/S6576,2))</f>
        <v/>
      </c>
      <c r="P6576" s="118"/>
      <c r="Q6576" s="118"/>
      <c r="R6576" s="143" t="str">
        <f>IF(H6576="","",(S6576/S6576)&amp;":"&amp;ROUND(AI6576/S6576,2))</f>
        <v/>
      </c>
      <c r="S6576" s="144" t="str">
        <f t="shared" si="1229"/>
        <v/>
      </c>
      <c r="T6576" s="145" t="str">
        <f t="shared" si="1230"/>
        <v/>
      </c>
      <c r="U6576" s="118"/>
      <c r="V6576" s="145" t="str">
        <f t="shared" si="1231"/>
        <v/>
      </c>
      <c r="W6576" s="144" t="str">
        <f t="shared" si="1232"/>
        <v/>
      </c>
      <c r="X6576" s="146" t="str">
        <f>IF(C6576="","",IF(OR(C6576="Trade",C6576="Multi Position"),(X6575+V6576),IF(C6576="Deposit",(X6575+AE6576),IF(C6576="Withdrawal",(X6575-AE6576)))))</f>
        <v/>
      </c>
      <c r="Y6576" s="145" t="str">
        <f t="shared" si="1233"/>
        <v/>
      </c>
      <c r="Z6576" s="118"/>
      <c r="AA6576" s="118"/>
      <c r="AB6576" s="118"/>
      <c r="AC6576" s="118"/>
      <c r="AD6576" s="118"/>
      <c r="AE6576" s="139"/>
      <c r="AF6576" s="118"/>
      <c r="AG6576" s="118"/>
      <c r="AH6576" s="147" t="str">
        <f t="shared" si="1234"/>
        <v/>
      </c>
      <c r="AI6576" s="147" t="str">
        <f t="shared" si="1235"/>
        <v/>
      </c>
      <c r="AJ6576" s="148" t="str">
        <f t="shared" si="1224"/>
        <v/>
      </c>
      <c r="AK6576" s="148" t="str">
        <f t="shared" si="1225"/>
        <v/>
      </c>
      <c r="AL6576" s="147" t="str">
        <f t="shared" si="1226"/>
        <v/>
      </c>
      <c r="AM6576" s="147" t="str">
        <f t="shared" si="1227"/>
        <v/>
      </c>
      <c r="AN6576" s="147" t="str">
        <f t="shared" si="1228"/>
        <v/>
      </c>
      <c r="AO6576" s="118"/>
    </row>
    <row r="6577" spans="1:41">
      <c r="A6577" s="118"/>
      <c r="B6577" s="118"/>
      <c r="C6577" s="118"/>
      <c r="D6577" s="118"/>
      <c r="E6577" s="118"/>
      <c r="F6577" s="118"/>
      <c r="G6577" s="118"/>
      <c r="H6577" s="118"/>
      <c r="I6577" s="118"/>
      <c r="J6577" s="118"/>
      <c r="K6577" s="118"/>
      <c r="L6577" s="118"/>
      <c r="M6577" s="118"/>
      <c r="N6577" s="118"/>
      <c r="O6577" s="143" t="str">
        <f>IF(H6577="","",(S6577/S6577)&amp;":"&amp;ROUND(AH6577/S6577,2))</f>
        <v/>
      </c>
      <c r="P6577" s="118"/>
      <c r="Q6577" s="118"/>
      <c r="R6577" s="143" t="str">
        <f>IF(H6577="","",(S6577/S6577)&amp;":"&amp;ROUND(AI6577/S6577,2))</f>
        <v/>
      </c>
      <c r="S6577" s="144" t="str">
        <f t="shared" si="1229"/>
        <v/>
      </c>
      <c r="T6577" s="145" t="str">
        <f t="shared" si="1230"/>
        <v/>
      </c>
      <c r="U6577" s="118"/>
      <c r="V6577" s="145" t="str">
        <f t="shared" si="1231"/>
        <v/>
      </c>
      <c r="W6577" s="144" t="str">
        <f t="shared" si="1232"/>
        <v/>
      </c>
      <c r="X6577" s="146" t="str">
        <f>IF(C6577="","",IF(OR(C6577="Trade",C6577="Multi Position"),(X6576+V6577),IF(C6577="Deposit",(X6576+AE6577),IF(C6577="Withdrawal",(X6576-AE6577)))))</f>
        <v/>
      </c>
      <c r="Y6577" s="145" t="str">
        <f t="shared" si="1233"/>
        <v/>
      </c>
      <c r="Z6577" s="118"/>
      <c r="AA6577" s="118"/>
      <c r="AB6577" s="118"/>
      <c r="AC6577" s="118"/>
      <c r="AD6577" s="118"/>
      <c r="AE6577" s="139"/>
      <c r="AF6577" s="118"/>
      <c r="AG6577" s="118"/>
      <c r="AH6577" s="147" t="str">
        <f t="shared" si="1234"/>
        <v/>
      </c>
      <c r="AI6577" s="147" t="str">
        <f t="shared" si="1235"/>
        <v/>
      </c>
      <c r="AJ6577" s="148" t="str">
        <f t="shared" si="1224"/>
        <v/>
      </c>
      <c r="AK6577" s="148" t="str">
        <f t="shared" si="1225"/>
        <v/>
      </c>
      <c r="AL6577" s="147" t="str">
        <f t="shared" si="1226"/>
        <v/>
      </c>
      <c r="AM6577" s="147" t="str">
        <f t="shared" si="1227"/>
        <v/>
      </c>
      <c r="AN6577" s="147" t="str">
        <f t="shared" si="1228"/>
        <v/>
      </c>
      <c r="AO6577" s="118"/>
    </row>
    <row r="6578" spans="1:41">
      <c r="A6578" s="118"/>
      <c r="B6578" s="118"/>
      <c r="C6578" s="118"/>
      <c r="D6578" s="118"/>
      <c r="E6578" s="118"/>
      <c r="F6578" s="118"/>
      <c r="G6578" s="118"/>
      <c r="H6578" s="118"/>
      <c r="I6578" s="118"/>
      <c r="J6578" s="118"/>
      <c r="K6578" s="118"/>
      <c r="L6578" s="118"/>
      <c r="M6578" s="118"/>
      <c r="N6578" s="118"/>
      <c r="O6578" s="143" t="str">
        <f>IF(H6578="","",(S6578/S6578)&amp;":"&amp;ROUND(AH6578/S6578,2))</f>
        <v/>
      </c>
      <c r="P6578" s="118"/>
      <c r="Q6578" s="118"/>
      <c r="R6578" s="143" t="str">
        <f>IF(H6578="","",(S6578/S6578)&amp;":"&amp;ROUND(AI6578/S6578,2))</f>
        <v/>
      </c>
      <c r="S6578" s="144" t="str">
        <f t="shared" si="1229"/>
        <v/>
      </c>
      <c r="T6578" s="145" t="str">
        <f t="shared" si="1230"/>
        <v/>
      </c>
      <c r="U6578" s="118"/>
      <c r="V6578" s="145" t="str">
        <f t="shared" si="1231"/>
        <v/>
      </c>
      <c r="W6578" s="144" t="str">
        <f t="shared" si="1232"/>
        <v/>
      </c>
      <c r="X6578" s="146" t="str">
        <f>IF(C6578="","",IF(OR(C6578="Trade",C6578="Multi Position"),(X6577+V6578),IF(C6578="Deposit",(X6577+AE6578),IF(C6578="Withdrawal",(X6577-AE6578)))))</f>
        <v/>
      </c>
      <c r="Y6578" s="145" t="str">
        <f t="shared" si="1233"/>
        <v/>
      </c>
      <c r="Z6578" s="118"/>
      <c r="AA6578" s="118"/>
      <c r="AB6578" s="118"/>
      <c r="AC6578" s="118"/>
      <c r="AD6578" s="118"/>
      <c r="AE6578" s="139"/>
      <c r="AF6578" s="118"/>
      <c r="AG6578" s="118"/>
      <c r="AH6578" s="147" t="str">
        <f t="shared" si="1234"/>
        <v/>
      </c>
      <c r="AI6578" s="147" t="str">
        <f t="shared" si="1235"/>
        <v/>
      </c>
      <c r="AJ6578" s="148" t="str">
        <f t="shared" si="1224"/>
        <v/>
      </c>
      <c r="AK6578" s="148" t="str">
        <f t="shared" si="1225"/>
        <v/>
      </c>
      <c r="AL6578" s="147" t="str">
        <f t="shared" si="1226"/>
        <v/>
      </c>
      <c r="AM6578" s="147" t="str">
        <f t="shared" si="1227"/>
        <v/>
      </c>
      <c r="AN6578" s="147" t="str">
        <f t="shared" si="1228"/>
        <v/>
      </c>
      <c r="AO6578" s="118"/>
    </row>
    <row r="6579" spans="1:41">
      <c r="A6579" s="118"/>
      <c r="B6579" s="118"/>
      <c r="C6579" s="118"/>
      <c r="D6579" s="118"/>
      <c r="E6579" s="118"/>
      <c r="F6579" s="118"/>
      <c r="G6579" s="118"/>
      <c r="H6579" s="118"/>
      <c r="I6579" s="118"/>
      <c r="J6579" s="118"/>
      <c r="K6579" s="118"/>
      <c r="L6579" s="118"/>
      <c r="M6579" s="118"/>
      <c r="N6579" s="118"/>
      <c r="O6579" s="143" t="str">
        <f>IF(H6579="","",(S6579/S6579)&amp;":"&amp;ROUND(AH6579/S6579,2))</f>
        <v/>
      </c>
      <c r="P6579" s="118"/>
      <c r="Q6579" s="118"/>
      <c r="R6579" s="143" t="str">
        <f>IF(H6579="","",(S6579/S6579)&amp;":"&amp;ROUND(AI6579/S6579,2))</f>
        <v/>
      </c>
      <c r="S6579" s="144" t="str">
        <f t="shared" si="1229"/>
        <v/>
      </c>
      <c r="T6579" s="145" t="str">
        <f t="shared" si="1230"/>
        <v/>
      </c>
      <c r="U6579" s="118"/>
      <c r="V6579" s="145" t="str">
        <f t="shared" si="1231"/>
        <v/>
      </c>
      <c r="W6579" s="144" t="str">
        <f t="shared" si="1232"/>
        <v/>
      </c>
      <c r="X6579" s="146" t="str">
        <f>IF(C6579="","",IF(OR(C6579="Trade",C6579="Multi Position"),(X6578+V6579),IF(C6579="Deposit",(X6578+AE6579),IF(C6579="Withdrawal",(X6578-AE6579)))))</f>
        <v/>
      </c>
      <c r="Y6579" s="145" t="str">
        <f t="shared" si="1233"/>
        <v/>
      </c>
      <c r="Z6579" s="118"/>
      <c r="AA6579" s="118"/>
      <c r="AB6579" s="118"/>
      <c r="AC6579" s="118"/>
      <c r="AD6579" s="118"/>
      <c r="AE6579" s="139"/>
      <c r="AF6579" s="118"/>
      <c r="AG6579" s="118"/>
      <c r="AH6579" s="147" t="str">
        <f t="shared" si="1234"/>
        <v/>
      </c>
      <c r="AI6579" s="147" t="str">
        <f t="shared" si="1235"/>
        <v/>
      </c>
      <c r="AJ6579" s="148" t="str">
        <f t="shared" si="1224"/>
        <v/>
      </c>
      <c r="AK6579" s="148" t="str">
        <f t="shared" si="1225"/>
        <v/>
      </c>
      <c r="AL6579" s="147" t="str">
        <f t="shared" si="1226"/>
        <v/>
      </c>
      <c r="AM6579" s="147" t="str">
        <f t="shared" si="1227"/>
        <v/>
      </c>
      <c r="AN6579" s="147" t="str">
        <f t="shared" si="1228"/>
        <v/>
      </c>
      <c r="AO6579" s="118"/>
    </row>
    <row r="6580" spans="1:41">
      <c r="A6580" s="118"/>
      <c r="B6580" s="118"/>
      <c r="C6580" s="118"/>
      <c r="D6580" s="118"/>
      <c r="E6580" s="118"/>
      <c r="F6580" s="118"/>
      <c r="G6580" s="118"/>
      <c r="H6580" s="118"/>
      <c r="I6580" s="118"/>
      <c r="J6580" s="118"/>
      <c r="K6580" s="118"/>
      <c r="L6580" s="118"/>
      <c r="M6580" s="118"/>
      <c r="N6580" s="118"/>
      <c r="O6580" s="143" t="str">
        <f>IF(H6580="","",(S6580/S6580)&amp;":"&amp;ROUND(AH6580/S6580,2))</f>
        <v/>
      </c>
      <c r="P6580" s="118"/>
      <c r="Q6580" s="118"/>
      <c r="R6580" s="143" t="str">
        <f>IF(H6580="","",(S6580/S6580)&amp;":"&amp;ROUND(AI6580/S6580,2))</f>
        <v/>
      </c>
      <c r="S6580" s="144" t="str">
        <f t="shared" si="1229"/>
        <v/>
      </c>
      <c r="T6580" s="145" t="str">
        <f t="shared" si="1230"/>
        <v/>
      </c>
      <c r="U6580" s="118"/>
      <c r="V6580" s="145" t="str">
        <f t="shared" si="1231"/>
        <v/>
      </c>
      <c r="W6580" s="144" t="str">
        <f t="shared" si="1232"/>
        <v/>
      </c>
      <c r="X6580" s="146" t="str">
        <f>IF(C6580="","",IF(OR(C6580="Trade",C6580="Multi Position"),(X6579+V6580),IF(C6580="Deposit",(X6579+AE6580),IF(C6580="Withdrawal",(X6579-AE6580)))))</f>
        <v/>
      </c>
      <c r="Y6580" s="145" t="str">
        <f t="shared" si="1233"/>
        <v/>
      </c>
      <c r="Z6580" s="118"/>
      <c r="AA6580" s="118"/>
      <c r="AB6580" s="118"/>
      <c r="AC6580" s="118"/>
      <c r="AD6580" s="118"/>
      <c r="AE6580" s="139"/>
      <c r="AF6580" s="118"/>
      <c r="AG6580" s="118"/>
      <c r="AH6580" s="147" t="str">
        <f t="shared" si="1234"/>
        <v/>
      </c>
      <c r="AI6580" s="147" t="str">
        <f t="shared" si="1235"/>
        <v/>
      </c>
      <c r="AJ6580" s="148" t="str">
        <f t="shared" si="1224"/>
        <v/>
      </c>
      <c r="AK6580" s="148" t="str">
        <f t="shared" si="1225"/>
        <v/>
      </c>
      <c r="AL6580" s="147" t="str">
        <f t="shared" si="1226"/>
        <v/>
      </c>
      <c r="AM6580" s="147" t="str">
        <f t="shared" si="1227"/>
        <v/>
      </c>
      <c r="AN6580" s="147" t="str">
        <f t="shared" si="1228"/>
        <v/>
      </c>
      <c r="AO6580" s="118"/>
    </row>
    <row r="6581" spans="1:41">
      <c r="A6581" s="118"/>
      <c r="B6581" s="118"/>
      <c r="C6581" s="118"/>
      <c r="D6581" s="118"/>
      <c r="E6581" s="118"/>
      <c r="F6581" s="118"/>
      <c r="G6581" s="118"/>
      <c r="H6581" s="118"/>
      <c r="I6581" s="118"/>
      <c r="J6581" s="118"/>
      <c r="K6581" s="118"/>
      <c r="L6581" s="118"/>
      <c r="M6581" s="118"/>
      <c r="N6581" s="118"/>
      <c r="O6581" s="143" t="str">
        <f>IF(H6581="","",(S6581/S6581)&amp;":"&amp;ROUND(AH6581/S6581,2))</f>
        <v/>
      </c>
      <c r="P6581" s="118"/>
      <c r="Q6581" s="118"/>
      <c r="R6581" s="143" t="str">
        <f>IF(H6581="","",(S6581/S6581)&amp;":"&amp;ROUND(AI6581/S6581,2))</f>
        <v/>
      </c>
      <c r="S6581" s="144" t="str">
        <f t="shared" si="1229"/>
        <v/>
      </c>
      <c r="T6581" s="145" t="str">
        <f t="shared" si="1230"/>
        <v/>
      </c>
      <c r="U6581" s="118"/>
      <c r="V6581" s="145" t="str">
        <f t="shared" si="1231"/>
        <v/>
      </c>
      <c r="W6581" s="144" t="str">
        <f t="shared" si="1232"/>
        <v/>
      </c>
      <c r="X6581" s="146" t="str">
        <f>IF(C6581="","",IF(OR(C6581="Trade",C6581="Multi Position"),(X6580+V6581),IF(C6581="Deposit",(X6580+AE6581),IF(C6581="Withdrawal",(X6580-AE6581)))))</f>
        <v/>
      </c>
      <c r="Y6581" s="145" t="str">
        <f t="shared" si="1233"/>
        <v/>
      </c>
      <c r="Z6581" s="118"/>
      <c r="AA6581" s="118"/>
      <c r="AB6581" s="118"/>
      <c r="AC6581" s="118"/>
      <c r="AD6581" s="118"/>
      <c r="AE6581" s="139"/>
      <c r="AF6581" s="118"/>
      <c r="AG6581" s="118"/>
      <c r="AH6581" s="147" t="str">
        <f t="shared" si="1234"/>
        <v/>
      </c>
      <c r="AI6581" s="147" t="str">
        <f t="shared" si="1235"/>
        <v/>
      </c>
      <c r="AJ6581" s="148" t="str">
        <f t="shared" si="1224"/>
        <v/>
      </c>
      <c r="AK6581" s="148" t="str">
        <f t="shared" si="1225"/>
        <v/>
      </c>
      <c r="AL6581" s="147" t="str">
        <f t="shared" si="1226"/>
        <v/>
      </c>
      <c r="AM6581" s="147" t="str">
        <f t="shared" si="1227"/>
        <v/>
      </c>
      <c r="AN6581" s="147" t="str">
        <f t="shared" si="1228"/>
        <v/>
      </c>
      <c r="AO6581" s="118"/>
    </row>
    <row r="6582" spans="1:41">
      <c r="A6582" s="118"/>
      <c r="B6582" s="118"/>
      <c r="C6582" s="118"/>
      <c r="D6582" s="118"/>
      <c r="E6582" s="118"/>
      <c r="F6582" s="118"/>
      <c r="G6582" s="118"/>
      <c r="H6582" s="118"/>
      <c r="I6582" s="118"/>
      <c r="J6582" s="118"/>
      <c r="K6582" s="118"/>
      <c r="L6582" s="118"/>
      <c r="M6582" s="118"/>
      <c r="N6582" s="118"/>
      <c r="O6582" s="143" t="str">
        <f>IF(H6582="","",(S6582/S6582)&amp;":"&amp;ROUND(AH6582/S6582,2))</f>
        <v/>
      </c>
      <c r="P6582" s="118"/>
      <c r="Q6582" s="118"/>
      <c r="R6582" s="143" t="str">
        <f>IF(H6582="","",(S6582/S6582)&amp;":"&amp;ROUND(AI6582/S6582,2))</f>
        <v/>
      </c>
      <c r="S6582" s="144" t="str">
        <f t="shared" si="1229"/>
        <v/>
      </c>
      <c r="T6582" s="145" t="str">
        <f t="shared" si="1230"/>
        <v/>
      </c>
      <c r="U6582" s="118"/>
      <c r="V6582" s="145" t="str">
        <f t="shared" si="1231"/>
        <v/>
      </c>
      <c r="W6582" s="144" t="str">
        <f t="shared" si="1232"/>
        <v/>
      </c>
      <c r="X6582" s="146" t="str">
        <f>IF(C6582="","",IF(OR(C6582="Trade",C6582="Multi Position"),(X6581+V6582),IF(C6582="Deposit",(X6581+AE6582),IF(C6582="Withdrawal",(X6581-AE6582)))))</f>
        <v/>
      </c>
      <c r="Y6582" s="145" t="str">
        <f t="shared" si="1233"/>
        <v/>
      </c>
      <c r="Z6582" s="118"/>
      <c r="AA6582" s="118"/>
      <c r="AB6582" s="118"/>
      <c r="AC6582" s="118"/>
      <c r="AD6582" s="118"/>
      <c r="AE6582" s="139"/>
      <c r="AF6582" s="118"/>
      <c r="AG6582" s="118"/>
      <c r="AH6582" s="147" t="str">
        <f t="shared" si="1234"/>
        <v/>
      </c>
      <c r="AI6582" s="147" t="str">
        <f t="shared" si="1235"/>
        <v/>
      </c>
      <c r="AJ6582" s="148" t="str">
        <f t="shared" si="1224"/>
        <v/>
      </c>
      <c r="AK6582" s="148" t="str">
        <f t="shared" si="1225"/>
        <v/>
      </c>
      <c r="AL6582" s="147" t="str">
        <f t="shared" si="1226"/>
        <v/>
      </c>
      <c r="AM6582" s="147" t="str">
        <f t="shared" si="1227"/>
        <v/>
      </c>
      <c r="AN6582" s="147" t="str">
        <f t="shared" si="1228"/>
        <v/>
      </c>
      <c r="AO6582" s="118"/>
    </row>
    <row r="6583" spans="1:41">
      <c r="A6583" s="118"/>
      <c r="B6583" s="118"/>
      <c r="C6583" s="118"/>
      <c r="D6583" s="118"/>
      <c r="E6583" s="118"/>
      <c r="F6583" s="118"/>
      <c r="G6583" s="118"/>
      <c r="H6583" s="118"/>
      <c r="I6583" s="118"/>
      <c r="J6583" s="118"/>
      <c r="K6583" s="118"/>
      <c r="L6583" s="118"/>
      <c r="M6583" s="118"/>
      <c r="N6583" s="118"/>
      <c r="O6583" s="143" t="str">
        <f>IF(H6583="","",(S6583/S6583)&amp;":"&amp;ROUND(AH6583/S6583,2))</f>
        <v/>
      </c>
      <c r="P6583" s="118"/>
      <c r="Q6583" s="118"/>
      <c r="R6583" s="143" t="str">
        <f>IF(H6583="","",(S6583/S6583)&amp;":"&amp;ROUND(AI6583/S6583,2))</f>
        <v/>
      </c>
      <c r="S6583" s="144" t="str">
        <f t="shared" si="1229"/>
        <v/>
      </c>
      <c r="T6583" s="145" t="str">
        <f t="shared" si="1230"/>
        <v/>
      </c>
      <c r="U6583" s="118"/>
      <c r="V6583" s="145" t="str">
        <f t="shared" si="1231"/>
        <v/>
      </c>
      <c r="W6583" s="144" t="str">
        <f t="shared" si="1232"/>
        <v/>
      </c>
      <c r="X6583" s="146" t="str">
        <f>IF(C6583="","",IF(OR(C6583="Trade",C6583="Multi Position"),(X6582+V6583),IF(C6583="Deposit",(X6582+AE6583),IF(C6583="Withdrawal",(X6582-AE6583)))))</f>
        <v/>
      </c>
      <c r="Y6583" s="145" t="str">
        <f t="shared" si="1233"/>
        <v/>
      </c>
      <c r="Z6583" s="118"/>
      <c r="AA6583" s="118"/>
      <c r="AB6583" s="118"/>
      <c r="AC6583" s="118"/>
      <c r="AD6583" s="118"/>
      <c r="AE6583" s="139"/>
      <c r="AF6583" s="118"/>
      <c r="AG6583" s="118"/>
      <c r="AH6583" s="147" t="str">
        <f t="shared" si="1234"/>
        <v/>
      </c>
      <c r="AI6583" s="147" t="str">
        <f t="shared" si="1235"/>
        <v/>
      </c>
      <c r="AJ6583" s="148" t="str">
        <f t="shared" si="1224"/>
        <v/>
      </c>
      <c r="AK6583" s="148" t="str">
        <f t="shared" si="1225"/>
        <v/>
      </c>
      <c r="AL6583" s="147" t="str">
        <f t="shared" si="1226"/>
        <v/>
      </c>
      <c r="AM6583" s="147" t="str">
        <f t="shared" si="1227"/>
        <v/>
      </c>
      <c r="AN6583" s="147" t="str">
        <f t="shared" si="1228"/>
        <v/>
      </c>
      <c r="AO6583" s="118"/>
    </row>
    <row r="6584" spans="1:41">
      <c r="A6584" s="118"/>
      <c r="B6584" s="118"/>
      <c r="C6584" s="118"/>
      <c r="D6584" s="118"/>
      <c r="E6584" s="118"/>
      <c r="F6584" s="118"/>
      <c r="G6584" s="118"/>
      <c r="H6584" s="118"/>
      <c r="I6584" s="118"/>
      <c r="J6584" s="118"/>
      <c r="K6584" s="118"/>
      <c r="L6584" s="118"/>
      <c r="M6584" s="118"/>
      <c r="N6584" s="118"/>
      <c r="O6584" s="143" t="str">
        <f>IF(H6584="","",(S6584/S6584)&amp;":"&amp;ROUND(AH6584/S6584,2))</f>
        <v/>
      </c>
      <c r="P6584" s="118"/>
      <c r="Q6584" s="118"/>
      <c r="R6584" s="143" t="str">
        <f>IF(H6584="","",(S6584/S6584)&amp;":"&amp;ROUND(AI6584/S6584,2))</f>
        <v/>
      </c>
      <c r="S6584" s="144" t="str">
        <f t="shared" si="1229"/>
        <v/>
      </c>
      <c r="T6584" s="145" t="str">
        <f t="shared" si="1230"/>
        <v/>
      </c>
      <c r="U6584" s="118"/>
      <c r="V6584" s="145" t="str">
        <f t="shared" si="1231"/>
        <v/>
      </c>
      <c r="W6584" s="144" t="str">
        <f t="shared" si="1232"/>
        <v/>
      </c>
      <c r="X6584" s="146" t="str">
        <f>IF(C6584="","",IF(OR(C6584="Trade",C6584="Multi Position"),(X6583+V6584),IF(C6584="Deposit",(X6583+AE6584),IF(C6584="Withdrawal",(X6583-AE6584)))))</f>
        <v/>
      </c>
      <c r="Y6584" s="145" t="str">
        <f t="shared" si="1233"/>
        <v/>
      </c>
      <c r="Z6584" s="118"/>
      <c r="AA6584" s="118"/>
      <c r="AB6584" s="118"/>
      <c r="AC6584" s="118"/>
      <c r="AD6584" s="118"/>
      <c r="AE6584" s="139"/>
      <c r="AF6584" s="118"/>
      <c r="AG6584" s="118"/>
      <c r="AH6584" s="147" t="str">
        <f t="shared" si="1234"/>
        <v/>
      </c>
      <c r="AI6584" s="147" t="str">
        <f t="shared" si="1235"/>
        <v/>
      </c>
      <c r="AJ6584" s="148" t="str">
        <f t="shared" si="1224"/>
        <v/>
      </c>
      <c r="AK6584" s="148" t="str">
        <f t="shared" si="1225"/>
        <v/>
      </c>
      <c r="AL6584" s="147" t="str">
        <f t="shared" si="1226"/>
        <v/>
      </c>
      <c r="AM6584" s="147" t="str">
        <f t="shared" si="1227"/>
        <v/>
      </c>
      <c r="AN6584" s="147" t="str">
        <f t="shared" si="1228"/>
        <v/>
      </c>
      <c r="AO6584" s="118"/>
    </row>
    <row r="6585" spans="1:41">
      <c r="A6585" s="118"/>
      <c r="B6585" s="118"/>
      <c r="C6585" s="118"/>
      <c r="D6585" s="118"/>
      <c r="E6585" s="118"/>
      <c r="F6585" s="118"/>
      <c r="G6585" s="118"/>
      <c r="H6585" s="118"/>
      <c r="I6585" s="118"/>
      <c r="J6585" s="118"/>
      <c r="K6585" s="118"/>
      <c r="L6585" s="118"/>
      <c r="M6585" s="118"/>
      <c r="N6585" s="118"/>
      <c r="O6585" s="143" t="str">
        <f>IF(H6585="","",(S6585/S6585)&amp;":"&amp;ROUND(AH6585/S6585,2))</f>
        <v/>
      </c>
      <c r="P6585" s="118"/>
      <c r="Q6585" s="118"/>
      <c r="R6585" s="143" t="str">
        <f>IF(H6585="","",(S6585/S6585)&amp;":"&amp;ROUND(AI6585/S6585,2))</f>
        <v/>
      </c>
      <c r="S6585" s="144" t="str">
        <f t="shared" si="1229"/>
        <v/>
      </c>
      <c r="T6585" s="145" t="str">
        <f t="shared" si="1230"/>
        <v/>
      </c>
      <c r="U6585" s="118"/>
      <c r="V6585" s="145" t="str">
        <f t="shared" si="1231"/>
        <v/>
      </c>
      <c r="W6585" s="144" t="str">
        <f t="shared" si="1232"/>
        <v/>
      </c>
      <c r="X6585" s="146" t="str">
        <f>IF(C6585="","",IF(OR(C6585="Trade",C6585="Multi Position"),(X6584+V6585),IF(C6585="Deposit",(X6584+AE6585),IF(C6585="Withdrawal",(X6584-AE6585)))))</f>
        <v/>
      </c>
      <c r="Y6585" s="145" t="str">
        <f t="shared" si="1233"/>
        <v/>
      </c>
      <c r="Z6585" s="118"/>
      <c r="AA6585" s="118"/>
      <c r="AB6585" s="118"/>
      <c r="AC6585" s="118"/>
      <c r="AD6585" s="118"/>
      <c r="AE6585" s="139"/>
      <c r="AF6585" s="118"/>
      <c r="AG6585" s="118"/>
      <c r="AH6585" s="147" t="str">
        <f t="shared" si="1234"/>
        <v/>
      </c>
      <c r="AI6585" s="147" t="str">
        <f t="shared" si="1235"/>
        <v/>
      </c>
      <c r="AJ6585" s="148" t="str">
        <f t="shared" si="1224"/>
        <v/>
      </c>
      <c r="AK6585" s="148" t="str">
        <f t="shared" si="1225"/>
        <v/>
      </c>
      <c r="AL6585" s="147" t="str">
        <f t="shared" si="1226"/>
        <v/>
      </c>
      <c r="AM6585" s="147" t="str">
        <f t="shared" si="1227"/>
        <v/>
      </c>
      <c r="AN6585" s="147" t="str">
        <f t="shared" si="1228"/>
        <v/>
      </c>
      <c r="AO6585" s="118"/>
    </row>
    <row r="6586" spans="1:41">
      <c r="A6586" s="118"/>
      <c r="B6586" s="118"/>
      <c r="C6586" s="118"/>
      <c r="D6586" s="118"/>
      <c r="E6586" s="118"/>
      <c r="F6586" s="118"/>
      <c r="G6586" s="118"/>
      <c r="H6586" s="118"/>
      <c r="I6586" s="118"/>
      <c r="J6586" s="118"/>
      <c r="K6586" s="118"/>
      <c r="L6586" s="118"/>
      <c r="M6586" s="118"/>
      <c r="N6586" s="118"/>
      <c r="O6586" s="143" t="str">
        <f>IF(H6586="","",(S6586/S6586)&amp;":"&amp;ROUND(AH6586/S6586,2))</f>
        <v/>
      </c>
      <c r="P6586" s="118"/>
      <c r="Q6586" s="118"/>
      <c r="R6586" s="143" t="str">
        <f>IF(H6586="","",(S6586/S6586)&amp;":"&amp;ROUND(AI6586/S6586,2))</f>
        <v/>
      </c>
      <c r="S6586" s="144" t="str">
        <f t="shared" si="1229"/>
        <v/>
      </c>
      <c r="T6586" s="145" t="str">
        <f t="shared" si="1230"/>
        <v/>
      </c>
      <c r="U6586" s="118"/>
      <c r="V6586" s="145" t="str">
        <f t="shared" si="1231"/>
        <v/>
      </c>
      <c r="W6586" s="144" t="str">
        <f t="shared" si="1232"/>
        <v/>
      </c>
      <c r="X6586" s="146" t="str">
        <f>IF(C6586="","",IF(OR(C6586="Trade",C6586="Multi Position"),(X6585+V6586),IF(C6586="Deposit",(X6585+AE6586),IF(C6586="Withdrawal",(X6585-AE6586)))))</f>
        <v/>
      </c>
      <c r="Y6586" s="145" t="str">
        <f t="shared" si="1233"/>
        <v/>
      </c>
      <c r="Z6586" s="118"/>
      <c r="AA6586" s="118"/>
      <c r="AB6586" s="118"/>
      <c r="AC6586" s="118"/>
      <c r="AD6586" s="118"/>
      <c r="AE6586" s="139"/>
      <c r="AF6586" s="118"/>
      <c r="AG6586" s="118"/>
      <c r="AH6586" s="147" t="str">
        <f t="shared" si="1234"/>
        <v/>
      </c>
      <c r="AI6586" s="147" t="str">
        <f t="shared" si="1235"/>
        <v/>
      </c>
      <c r="AJ6586" s="148" t="str">
        <f t="shared" si="1224"/>
        <v/>
      </c>
      <c r="AK6586" s="148" t="str">
        <f t="shared" si="1225"/>
        <v/>
      </c>
      <c r="AL6586" s="147" t="str">
        <f t="shared" si="1226"/>
        <v/>
      </c>
      <c r="AM6586" s="147" t="str">
        <f t="shared" si="1227"/>
        <v/>
      </c>
      <c r="AN6586" s="147" t="str">
        <f t="shared" si="1228"/>
        <v/>
      </c>
      <c r="AO6586" s="118"/>
    </row>
    <row r="6587" spans="1:41">
      <c r="A6587" s="118"/>
      <c r="B6587" s="118"/>
      <c r="C6587" s="118"/>
      <c r="D6587" s="118"/>
      <c r="E6587" s="118"/>
      <c r="F6587" s="118"/>
      <c r="G6587" s="118"/>
      <c r="H6587" s="118"/>
      <c r="I6587" s="118"/>
      <c r="J6587" s="118"/>
      <c r="K6587" s="118"/>
      <c r="L6587" s="118"/>
      <c r="M6587" s="118"/>
      <c r="N6587" s="118"/>
      <c r="O6587" s="143" t="str">
        <f>IF(H6587="","",(S6587/S6587)&amp;":"&amp;ROUND(AH6587/S6587,2))</f>
        <v/>
      </c>
      <c r="P6587" s="118"/>
      <c r="Q6587" s="118"/>
      <c r="R6587" s="143" t="str">
        <f>IF(H6587="","",(S6587/S6587)&amp;":"&amp;ROUND(AI6587/S6587,2))</f>
        <v/>
      </c>
      <c r="S6587" s="144" t="str">
        <f t="shared" si="1229"/>
        <v/>
      </c>
      <c r="T6587" s="145" t="str">
        <f t="shared" si="1230"/>
        <v/>
      </c>
      <c r="U6587" s="118"/>
      <c r="V6587" s="145" t="str">
        <f t="shared" si="1231"/>
        <v/>
      </c>
      <c r="W6587" s="144" t="str">
        <f t="shared" si="1232"/>
        <v/>
      </c>
      <c r="X6587" s="146" t="str">
        <f>IF(C6587="","",IF(OR(C6587="Trade",C6587="Multi Position"),(X6586+V6587),IF(C6587="Deposit",(X6586+AE6587),IF(C6587="Withdrawal",(X6586-AE6587)))))</f>
        <v/>
      </c>
      <c r="Y6587" s="145" t="str">
        <f t="shared" si="1233"/>
        <v/>
      </c>
      <c r="Z6587" s="118"/>
      <c r="AA6587" s="118"/>
      <c r="AB6587" s="118"/>
      <c r="AC6587" s="118"/>
      <c r="AD6587" s="118"/>
      <c r="AE6587" s="139"/>
      <c r="AF6587" s="118"/>
      <c r="AG6587" s="118"/>
      <c r="AH6587" s="147" t="str">
        <f t="shared" si="1234"/>
        <v/>
      </c>
      <c r="AI6587" s="147" t="str">
        <f t="shared" si="1235"/>
        <v/>
      </c>
      <c r="AJ6587" s="148" t="str">
        <f t="shared" si="1224"/>
        <v/>
      </c>
      <c r="AK6587" s="148" t="str">
        <f t="shared" si="1225"/>
        <v/>
      </c>
      <c r="AL6587" s="147" t="str">
        <f t="shared" si="1226"/>
        <v/>
      </c>
      <c r="AM6587" s="147" t="str">
        <f t="shared" si="1227"/>
        <v/>
      </c>
      <c r="AN6587" s="147" t="str">
        <f t="shared" si="1228"/>
        <v/>
      </c>
      <c r="AO6587" s="118"/>
    </row>
    <row r="6588" spans="1:41">
      <c r="A6588" s="118"/>
      <c r="B6588" s="118"/>
      <c r="C6588" s="118"/>
      <c r="D6588" s="118"/>
      <c r="E6588" s="118"/>
      <c r="F6588" s="118"/>
      <c r="G6588" s="118"/>
      <c r="H6588" s="118"/>
      <c r="I6588" s="118"/>
      <c r="J6588" s="118"/>
      <c r="K6588" s="118"/>
      <c r="L6588" s="118"/>
      <c r="M6588" s="118"/>
      <c r="N6588" s="118"/>
      <c r="O6588" s="143" t="str">
        <f>IF(H6588="","",(S6588/S6588)&amp;":"&amp;ROUND(AH6588/S6588,2))</f>
        <v/>
      </c>
      <c r="P6588" s="118"/>
      <c r="Q6588" s="118"/>
      <c r="R6588" s="143" t="str">
        <f>IF(H6588="","",(S6588/S6588)&amp;":"&amp;ROUND(AI6588/S6588,2))</f>
        <v/>
      </c>
      <c r="S6588" s="144" t="str">
        <f t="shared" si="1229"/>
        <v/>
      </c>
      <c r="T6588" s="145" t="str">
        <f t="shared" si="1230"/>
        <v/>
      </c>
      <c r="U6588" s="118"/>
      <c r="V6588" s="145" t="str">
        <f t="shared" si="1231"/>
        <v/>
      </c>
      <c r="W6588" s="144" t="str">
        <f t="shared" si="1232"/>
        <v/>
      </c>
      <c r="X6588" s="146" t="str">
        <f>IF(C6588="","",IF(OR(C6588="Trade",C6588="Multi Position"),(X6587+V6588),IF(C6588="Deposit",(X6587+AE6588),IF(C6588="Withdrawal",(X6587-AE6588)))))</f>
        <v/>
      </c>
      <c r="Y6588" s="145" t="str">
        <f t="shared" si="1233"/>
        <v/>
      </c>
      <c r="Z6588" s="118"/>
      <c r="AA6588" s="118"/>
      <c r="AB6588" s="118"/>
      <c r="AC6588" s="118"/>
      <c r="AD6588" s="118"/>
      <c r="AE6588" s="139"/>
      <c r="AF6588" s="118"/>
      <c r="AG6588" s="118"/>
      <c r="AH6588" s="147" t="str">
        <f t="shared" si="1234"/>
        <v/>
      </c>
      <c r="AI6588" s="147" t="str">
        <f t="shared" si="1235"/>
        <v/>
      </c>
      <c r="AJ6588" s="148" t="str">
        <f t="shared" si="1224"/>
        <v/>
      </c>
      <c r="AK6588" s="148" t="str">
        <f t="shared" si="1225"/>
        <v/>
      </c>
      <c r="AL6588" s="147" t="str">
        <f t="shared" si="1226"/>
        <v/>
      </c>
      <c r="AM6588" s="147" t="str">
        <f t="shared" si="1227"/>
        <v/>
      </c>
      <c r="AN6588" s="147" t="str">
        <f t="shared" si="1228"/>
        <v/>
      </c>
      <c r="AO6588" s="118"/>
    </row>
    <row r="6589" spans="1:41">
      <c r="A6589" s="118"/>
      <c r="B6589" s="118"/>
      <c r="C6589" s="118"/>
      <c r="D6589" s="118"/>
      <c r="E6589" s="118"/>
      <c r="F6589" s="118"/>
      <c r="G6589" s="118"/>
      <c r="H6589" s="118"/>
      <c r="I6589" s="118"/>
      <c r="J6589" s="118"/>
      <c r="K6589" s="118"/>
      <c r="L6589" s="118"/>
      <c r="M6589" s="118"/>
      <c r="N6589" s="118"/>
      <c r="O6589" s="143" t="str">
        <f>IF(H6589="","",(S6589/S6589)&amp;":"&amp;ROUND(AH6589/S6589,2))</f>
        <v/>
      </c>
      <c r="P6589" s="118"/>
      <c r="Q6589" s="118"/>
      <c r="R6589" s="143" t="str">
        <f>IF(H6589="","",(S6589/S6589)&amp;":"&amp;ROUND(AI6589/S6589,2))</f>
        <v/>
      </c>
      <c r="S6589" s="144" t="str">
        <f t="shared" si="1229"/>
        <v/>
      </c>
      <c r="T6589" s="145" t="str">
        <f t="shared" si="1230"/>
        <v/>
      </c>
      <c r="U6589" s="118"/>
      <c r="V6589" s="145" t="str">
        <f t="shared" si="1231"/>
        <v/>
      </c>
      <c r="W6589" s="144" t="str">
        <f t="shared" si="1232"/>
        <v/>
      </c>
      <c r="X6589" s="146" t="str">
        <f>IF(C6589="","",IF(OR(C6589="Trade",C6589="Multi Position"),(X6588+V6589),IF(C6589="Deposit",(X6588+AE6589),IF(C6589="Withdrawal",(X6588-AE6589)))))</f>
        <v/>
      </c>
      <c r="Y6589" s="145" t="str">
        <f t="shared" si="1233"/>
        <v/>
      </c>
      <c r="Z6589" s="118"/>
      <c r="AA6589" s="118"/>
      <c r="AB6589" s="118"/>
      <c r="AC6589" s="118"/>
      <c r="AD6589" s="118"/>
      <c r="AE6589" s="139"/>
      <c r="AF6589" s="118"/>
      <c r="AG6589" s="118"/>
      <c r="AH6589" s="147" t="str">
        <f t="shared" si="1234"/>
        <v/>
      </c>
      <c r="AI6589" s="147" t="str">
        <f t="shared" si="1235"/>
        <v/>
      </c>
      <c r="AJ6589" s="148" t="str">
        <f t="shared" si="1224"/>
        <v/>
      </c>
      <c r="AK6589" s="148" t="str">
        <f t="shared" si="1225"/>
        <v/>
      </c>
      <c r="AL6589" s="147" t="str">
        <f t="shared" si="1226"/>
        <v/>
      </c>
      <c r="AM6589" s="147" t="str">
        <f t="shared" si="1227"/>
        <v/>
      </c>
      <c r="AN6589" s="147" t="str">
        <f t="shared" si="1228"/>
        <v/>
      </c>
      <c r="AO6589" s="118"/>
    </row>
    <row r="6590" spans="1:41">
      <c r="A6590" s="118"/>
      <c r="B6590" s="118"/>
      <c r="C6590" s="118"/>
      <c r="D6590" s="118"/>
      <c r="E6590" s="118"/>
      <c r="F6590" s="118"/>
      <c r="G6590" s="118"/>
      <c r="H6590" s="118"/>
      <c r="I6590" s="118"/>
      <c r="J6590" s="118"/>
      <c r="K6590" s="118"/>
      <c r="L6590" s="118"/>
      <c r="M6590" s="118"/>
      <c r="N6590" s="118"/>
      <c r="O6590" s="143" t="str">
        <f>IF(H6590="","",(S6590/S6590)&amp;":"&amp;ROUND(AH6590/S6590,2))</f>
        <v/>
      </c>
      <c r="P6590" s="118"/>
      <c r="Q6590" s="118"/>
      <c r="R6590" s="143" t="str">
        <f>IF(H6590="","",(S6590/S6590)&amp;":"&amp;ROUND(AI6590/S6590,2))</f>
        <v/>
      </c>
      <c r="S6590" s="144" t="str">
        <f t="shared" si="1229"/>
        <v/>
      </c>
      <c r="T6590" s="145" t="str">
        <f t="shared" si="1230"/>
        <v/>
      </c>
      <c r="U6590" s="118"/>
      <c r="V6590" s="145" t="str">
        <f t="shared" si="1231"/>
        <v/>
      </c>
      <c r="W6590" s="144" t="str">
        <f t="shared" si="1232"/>
        <v/>
      </c>
      <c r="X6590" s="146" t="str">
        <f>IF(C6590="","",IF(OR(C6590="Trade",C6590="Multi Position"),(X6589+V6590),IF(C6590="Deposit",(X6589+AE6590),IF(C6590="Withdrawal",(X6589-AE6590)))))</f>
        <v/>
      </c>
      <c r="Y6590" s="145" t="str">
        <f t="shared" si="1233"/>
        <v/>
      </c>
      <c r="Z6590" s="118"/>
      <c r="AA6590" s="118"/>
      <c r="AB6590" s="118"/>
      <c r="AC6590" s="118"/>
      <c r="AD6590" s="118"/>
      <c r="AE6590" s="139"/>
      <c r="AF6590" s="118"/>
      <c r="AG6590" s="118"/>
      <c r="AH6590" s="147" t="str">
        <f t="shared" si="1234"/>
        <v/>
      </c>
      <c r="AI6590" s="147" t="str">
        <f t="shared" si="1235"/>
        <v/>
      </c>
      <c r="AJ6590" s="148" t="str">
        <f t="shared" si="1224"/>
        <v/>
      </c>
      <c r="AK6590" s="148" t="str">
        <f t="shared" si="1225"/>
        <v/>
      </c>
      <c r="AL6590" s="147" t="str">
        <f t="shared" si="1226"/>
        <v/>
      </c>
      <c r="AM6590" s="147" t="str">
        <f t="shared" si="1227"/>
        <v/>
      </c>
      <c r="AN6590" s="147" t="str">
        <f t="shared" si="1228"/>
        <v/>
      </c>
      <c r="AO6590" s="118"/>
    </row>
    <row r="6591" spans="1:41">
      <c r="A6591" s="118"/>
      <c r="B6591" s="118"/>
      <c r="C6591" s="118"/>
      <c r="D6591" s="118"/>
      <c r="E6591" s="118"/>
      <c r="F6591" s="118"/>
      <c r="G6591" s="118"/>
      <c r="H6591" s="118"/>
      <c r="I6591" s="118"/>
      <c r="J6591" s="118"/>
      <c r="K6591" s="118"/>
      <c r="L6591" s="118"/>
      <c r="M6591" s="118"/>
      <c r="N6591" s="118"/>
      <c r="O6591" s="143" t="str">
        <f>IF(H6591="","",(S6591/S6591)&amp;":"&amp;ROUND(AH6591/S6591,2))</f>
        <v/>
      </c>
      <c r="P6591" s="118"/>
      <c r="Q6591" s="118"/>
      <c r="R6591" s="143" t="str">
        <f>IF(H6591="","",(S6591/S6591)&amp;":"&amp;ROUND(AI6591/S6591,2))</f>
        <v/>
      </c>
      <c r="S6591" s="144" t="str">
        <f t="shared" si="1229"/>
        <v/>
      </c>
      <c r="T6591" s="145" t="str">
        <f t="shared" si="1230"/>
        <v/>
      </c>
      <c r="U6591" s="118"/>
      <c r="V6591" s="145" t="str">
        <f t="shared" si="1231"/>
        <v/>
      </c>
      <c r="W6591" s="144" t="str">
        <f t="shared" si="1232"/>
        <v/>
      </c>
      <c r="X6591" s="146" t="str">
        <f>IF(C6591="","",IF(OR(C6591="Trade",C6591="Multi Position"),(X6590+V6591),IF(C6591="Deposit",(X6590+AE6591),IF(C6591="Withdrawal",(X6590-AE6591)))))</f>
        <v/>
      </c>
      <c r="Y6591" s="145" t="str">
        <f t="shared" si="1233"/>
        <v/>
      </c>
      <c r="Z6591" s="118"/>
      <c r="AA6591" s="118"/>
      <c r="AB6591" s="118"/>
      <c r="AC6591" s="118"/>
      <c r="AD6591" s="118"/>
      <c r="AE6591" s="139"/>
      <c r="AF6591" s="118"/>
      <c r="AG6591" s="118"/>
      <c r="AH6591" s="147" t="str">
        <f t="shared" si="1234"/>
        <v/>
      </c>
      <c r="AI6591" s="147" t="str">
        <f t="shared" si="1235"/>
        <v/>
      </c>
      <c r="AJ6591" s="148" t="str">
        <f t="shared" si="1224"/>
        <v/>
      </c>
      <c r="AK6591" s="148" t="str">
        <f t="shared" si="1225"/>
        <v/>
      </c>
      <c r="AL6591" s="147" t="str">
        <f t="shared" si="1226"/>
        <v/>
      </c>
      <c r="AM6591" s="147" t="str">
        <f t="shared" si="1227"/>
        <v/>
      </c>
      <c r="AN6591" s="147" t="str">
        <f t="shared" si="1228"/>
        <v/>
      </c>
      <c r="AO6591" s="118"/>
    </row>
    <row r="6592" spans="1:41">
      <c r="A6592" s="118"/>
      <c r="B6592" s="118"/>
      <c r="C6592" s="118"/>
      <c r="D6592" s="118"/>
      <c r="E6592" s="118"/>
      <c r="F6592" s="118"/>
      <c r="G6592" s="118"/>
      <c r="H6592" s="118"/>
      <c r="I6592" s="118"/>
      <c r="J6592" s="118"/>
      <c r="K6592" s="118"/>
      <c r="L6592" s="118"/>
      <c r="M6592" s="118"/>
      <c r="N6592" s="118"/>
      <c r="O6592" s="143" t="str">
        <f>IF(H6592="","",(S6592/S6592)&amp;":"&amp;ROUND(AH6592/S6592,2))</f>
        <v/>
      </c>
      <c r="P6592" s="118"/>
      <c r="Q6592" s="118"/>
      <c r="R6592" s="143" t="str">
        <f>IF(H6592="","",(S6592/S6592)&amp;":"&amp;ROUND(AI6592/S6592,2))</f>
        <v/>
      </c>
      <c r="S6592" s="144" t="str">
        <f t="shared" si="1229"/>
        <v/>
      </c>
      <c r="T6592" s="145" t="str">
        <f t="shared" si="1230"/>
        <v/>
      </c>
      <c r="U6592" s="118"/>
      <c r="V6592" s="145" t="str">
        <f t="shared" si="1231"/>
        <v/>
      </c>
      <c r="W6592" s="144" t="str">
        <f t="shared" si="1232"/>
        <v/>
      </c>
      <c r="X6592" s="146" t="str">
        <f>IF(C6592="","",IF(OR(C6592="Trade",C6592="Multi Position"),(X6591+V6592),IF(C6592="Deposit",(X6591+AE6592),IF(C6592="Withdrawal",(X6591-AE6592)))))</f>
        <v/>
      </c>
      <c r="Y6592" s="145" t="str">
        <f t="shared" si="1233"/>
        <v/>
      </c>
      <c r="Z6592" s="118"/>
      <c r="AA6592" s="118"/>
      <c r="AB6592" s="118"/>
      <c r="AC6592" s="118"/>
      <c r="AD6592" s="118"/>
      <c r="AE6592" s="139"/>
      <c r="AF6592" s="118"/>
      <c r="AG6592" s="118"/>
      <c r="AH6592" s="147" t="str">
        <f t="shared" si="1234"/>
        <v/>
      </c>
      <c r="AI6592" s="147" t="str">
        <f t="shared" si="1235"/>
        <v/>
      </c>
      <c r="AJ6592" s="148" t="str">
        <f t="shared" si="1224"/>
        <v/>
      </c>
      <c r="AK6592" s="148" t="str">
        <f t="shared" si="1225"/>
        <v/>
      </c>
      <c r="AL6592" s="147" t="str">
        <f t="shared" si="1226"/>
        <v/>
      </c>
      <c r="AM6592" s="147" t="str">
        <f t="shared" si="1227"/>
        <v/>
      </c>
      <c r="AN6592" s="147" t="str">
        <f t="shared" si="1228"/>
        <v/>
      </c>
      <c r="AO6592" s="118"/>
    </row>
    <row r="6593" spans="1:41">
      <c r="A6593" s="118"/>
      <c r="B6593" s="118"/>
      <c r="C6593" s="118"/>
      <c r="D6593" s="118"/>
      <c r="E6593" s="118"/>
      <c r="F6593" s="118"/>
      <c r="G6593" s="118"/>
      <c r="H6593" s="118"/>
      <c r="I6593" s="118"/>
      <c r="J6593" s="118"/>
      <c r="K6593" s="118"/>
      <c r="L6593" s="118"/>
      <c r="M6593" s="118"/>
      <c r="N6593" s="118"/>
      <c r="O6593" s="143" t="str">
        <f>IF(H6593="","",(S6593/S6593)&amp;":"&amp;ROUND(AH6593/S6593,2))</f>
        <v/>
      </c>
      <c r="P6593" s="118"/>
      <c r="Q6593" s="118"/>
      <c r="R6593" s="143" t="str">
        <f>IF(H6593="","",(S6593/S6593)&amp;":"&amp;ROUND(AI6593/S6593,2))</f>
        <v/>
      </c>
      <c r="S6593" s="144" t="str">
        <f t="shared" si="1229"/>
        <v/>
      </c>
      <c r="T6593" s="145" t="str">
        <f t="shared" si="1230"/>
        <v/>
      </c>
      <c r="U6593" s="118"/>
      <c r="V6593" s="145" t="str">
        <f t="shared" si="1231"/>
        <v/>
      </c>
      <c r="W6593" s="144" t="str">
        <f t="shared" si="1232"/>
        <v/>
      </c>
      <c r="X6593" s="146" t="str">
        <f>IF(C6593="","",IF(OR(C6593="Trade",C6593="Multi Position"),(X6592+V6593),IF(C6593="Deposit",(X6592+AE6593),IF(C6593="Withdrawal",(X6592-AE6593)))))</f>
        <v/>
      </c>
      <c r="Y6593" s="145" t="str">
        <f t="shared" si="1233"/>
        <v/>
      </c>
      <c r="Z6593" s="118"/>
      <c r="AA6593" s="118"/>
      <c r="AB6593" s="118"/>
      <c r="AC6593" s="118"/>
      <c r="AD6593" s="118"/>
      <c r="AE6593" s="139"/>
      <c r="AF6593" s="118"/>
      <c r="AG6593" s="118"/>
      <c r="AH6593" s="147" t="str">
        <f t="shared" si="1234"/>
        <v/>
      </c>
      <c r="AI6593" s="147" t="str">
        <f t="shared" si="1235"/>
        <v/>
      </c>
      <c r="AJ6593" s="148" t="str">
        <f t="shared" si="1224"/>
        <v/>
      </c>
      <c r="AK6593" s="148" t="str">
        <f t="shared" si="1225"/>
        <v/>
      </c>
      <c r="AL6593" s="147" t="str">
        <f t="shared" si="1226"/>
        <v/>
      </c>
      <c r="AM6593" s="147" t="str">
        <f t="shared" si="1227"/>
        <v/>
      </c>
      <c r="AN6593" s="147" t="str">
        <f t="shared" si="1228"/>
        <v/>
      </c>
      <c r="AO6593" s="118"/>
    </row>
    <row r="6594" spans="1:41">
      <c r="A6594" s="118"/>
      <c r="B6594" s="118"/>
      <c r="C6594" s="118"/>
      <c r="D6594" s="118"/>
      <c r="E6594" s="118"/>
      <c r="F6594" s="118"/>
      <c r="G6594" s="118"/>
      <c r="H6594" s="118"/>
      <c r="I6594" s="118"/>
      <c r="J6594" s="118"/>
      <c r="K6594" s="118"/>
      <c r="L6594" s="118"/>
      <c r="M6594" s="118"/>
      <c r="N6594" s="118"/>
      <c r="O6594" s="143" t="str">
        <f>IF(H6594="","",(S6594/S6594)&amp;":"&amp;ROUND(AH6594/S6594,2))</f>
        <v/>
      </c>
      <c r="P6594" s="118"/>
      <c r="Q6594" s="118"/>
      <c r="R6594" s="143" t="str">
        <f>IF(H6594="","",(S6594/S6594)&amp;":"&amp;ROUND(AI6594/S6594,2))</f>
        <v/>
      </c>
      <c r="S6594" s="144" t="str">
        <f t="shared" si="1229"/>
        <v/>
      </c>
      <c r="T6594" s="145" t="str">
        <f t="shared" si="1230"/>
        <v/>
      </c>
      <c r="U6594" s="118"/>
      <c r="V6594" s="145" t="str">
        <f t="shared" si="1231"/>
        <v/>
      </c>
      <c r="W6594" s="144" t="str">
        <f t="shared" si="1232"/>
        <v/>
      </c>
      <c r="X6594" s="146" t="str">
        <f>IF(C6594="","",IF(OR(C6594="Trade",C6594="Multi Position"),(X6593+V6594),IF(C6594="Deposit",(X6593+AE6594),IF(C6594="Withdrawal",(X6593-AE6594)))))</f>
        <v/>
      </c>
      <c r="Y6594" s="145" t="str">
        <f t="shared" si="1233"/>
        <v/>
      </c>
      <c r="Z6594" s="118"/>
      <c r="AA6594" s="118"/>
      <c r="AB6594" s="118"/>
      <c r="AC6594" s="118"/>
      <c r="AD6594" s="118"/>
      <c r="AE6594" s="139"/>
      <c r="AF6594" s="118"/>
      <c r="AG6594" s="118"/>
      <c r="AH6594" s="147" t="str">
        <f t="shared" si="1234"/>
        <v/>
      </c>
      <c r="AI6594" s="147" t="str">
        <f t="shared" si="1235"/>
        <v/>
      </c>
      <c r="AJ6594" s="148" t="str">
        <f t="shared" si="1224"/>
        <v/>
      </c>
      <c r="AK6594" s="148" t="str">
        <f t="shared" si="1225"/>
        <v/>
      </c>
      <c r="AL6594" s="147" t="str">
        <f t="shared" si="1226"/>
        <v/>
      </c>
      <c r="AM6594" s="147" t="str">
        <f t="shared" si="1227"/>
        <v/>
      </c>
      <c r="AN6594" s="147" t="str">
        <f t="shared" si="1228"/>
        <v/>
      </c>
      <c r="AO6594" s="118"/>
    </row>
    <row r="6595" spans="1:41">
      <c r="A6595" s="118"/>
      <c r="B6595" s="118"/>
      <c r="C6595" s="118"/>
      <c r="D6595" s="118"/>
      <c r="E6595" s="118"/>
      <c r="F6595" s="118"/>
      <c r="G6595" s="118"/>
      <c r="H6595" s="118"/>
      <c r="I6595" s="118"/>
      <c r="J6595" s="118"/>
      <c r="K6595" s="118"/>
      <c r="L6595" s="118"/>
      <c r="M6595" s="118"/>
      <c r="N6595" s="118"/>
      <c r="O6595" s="143" t="str">
        <f>IF(H6595="","",(S6595/S6595)&amp;":"&amp;ROUND(AH6595/S6595,2))</f>
        <v/>
      </c>
      <c r="P6595" s="118"/>
      <c r="Q6595" s="118"/>
      <c r="R6595" s="143" t="str">
        <f>IF(H6595="","",(S6595/S6595)&amp;":"&amp;ROUND(AI6595/S6595,2))</f>
        <v/>
      </c>
      <c r="S6595" s="144" t="str">
        <f t="shared" si="1229"/>
        <v/>
      </c>
      <c r="T6595" s="145" t="str">
        <f t="shared" si="1230"/>
        <v/>
      </c>
      <c r="U6595" s="118"/>
      <c r="V6595" s="145" t="str">
        <f t="shared" si="1231"/>
        <v/>
      </c>
      <c r="W6595" s="144" t="str">
        <f t="shared" si="1232"/>
        <v/>
      </c>
      <c r="X6595" s="146" t="str">
        <f>IF(C6595="","",IF(OR(C6595="Trade",C6595="Multi Position"),(X6594+V6595),IF(C6595="Deposit",(X6594+AE6595),IF(C6595="Withdrawal",(X6594-AE6595)))))</f>
        <v/>
      </c>
      <c r="Y6595" s="145" t="str">
        <f t="shared" si="1233"/>
        <v/>
      </c>
      <c r="Z6595" s="118"/>
      <c r="AA6595" s="118"/>
      <c r="AB6595" s="118"/>
      <c r="AC6595" s="118"/>
      <c r="AD6595" s="118"/>
      <c r="AE6595" s="139"/>
      <c r="AF6595" s="118"/>
      <c r="AG6595" s="118"/>
      <c r="AH6595" s="147" t="str">
        <f t="shared" si="1234"/>
        <v/>
      </c>
      <c r="AI6595" s="147" t="str">
        <f t="shared" si="1235"/>
        <v/>
      </c>
      <c r="AJ6595" s="148" t="str">
        <f t="shared" si="1224"/>
        <v/>
      </c>
      <c r="AK6595" s="148" t="str">
        <f t="shared" si="1225"/>
        <v/>
      </c>
      <c r="AL6595" s="147" t="str">
        <f t="shared" si="1226"/>
        <v/>
      </c>
      <c r="AM6595" s="147" t="str">
        <f t="shared" si="1227"/>
        <v/>
      </c>
      <c r="AN6595" s="147" t="str">
        <f t="shared" si="1228"/>
        <v/>
      </c>
      <c r="AO6595" s="118"/>
    </row>
    <row r="6596" spans="1:41">
      <c r="A6596" s="118"/>
      <c r="B6596" s="118"/>
      <c r="C6596" s="118"/>
      <c r="D6596" s="118"/>
      <c r="E6596" s="118"/>
      <c r="F6596" s="118"/>
      <c r="G6596" s="118"/>
      <c r="H6596" s="118"/>
      <c r="I6596" s="118"/>
      <c r="J6596" s="118"/>
      <c r="K6596" s="118"/>
      <c r="L6596" s="118"/>
      <c r="M6596" s="118"/>
      <c r="N6596" s="118"/>
      <c r="O6596" s="143" t="str">
        <f>IF(H6596="","",(S6596/S6596)&amp;":"&amp;ROUND(AH6596/S6596,2))</f>
        <v/>
      </c>
      <c r="P6596" s="118"/>
      <c r="Q6596" s="118"/>
      <c r="R6596" s="143" t="str">
        <f>IF(H6596="","",(S6596/S6596)&amp;":"&amp;ROUND(AI6596/S6596,2))</f>
        <v/>
      </c>
      <c r="S6596" s="144" t="str">
        <f t="shared" si="1229"/>
        <v/>
      </c>
      <c r="T6596" s="145" t="str">
        <f t="shared" si="1230"/>
        <v/>
      </c>
      <c r="U6596" s="118"/>
      <c r="V6596" s="145" t="str">
        <f t="shared" si="1231"/>
        <v/>
      </c>
      <c r="W6596" s="144" t="str">
        <f t="shared" si="1232"/>
        <v/>
      </c>
      <c r="X6596" s="146" t="str">
        <f>IF(C6596="","",IF(OR(C6596="Trade",C6596="Multi Position"),(X6595+V6596),IF(C6596="Deposit",(X6595+AE6596),IF(C6596="Withdrawal",(X6595-AE6596)))))</f>
        <v/>
      </c>
      <c r="Y6596" s="145" t="str">
        <f t="shared" si="1233"/>
        <v/>
      </c>
      <c r="Z6596" s="118"/>
      <c r="AA6596" s="118"/>
      <c r="AB6596" s="118"/>
      <c r="AC6596" s="118"/>
      <c r="AD6596" s="118"/>
      <c r="AE6596" s="139"/>
      <c r="AF6596" s="118"/>
      <c r="AG6596" s="118"/>
      <c r="AH6596" s="147" t="str">
        <f t="shared" si="1234"/>
        <v/>
      </c>
      <c r="AI6596" s="147" t="str">
        <f t="shared" si="1235"/>
        <v/>
      </c>
      <c r="AJ6596" s="148" t="str">
        <f t="shared" si="1224"/>
        <v/>
      </c>
      <c r="AK6596" s="148" t="str">
        <f t="shared" si="1225"/>
        <v/>
      </c>
      <c r="AL6596" s="147" t="str">
        <f t="shared" si="1226"/>
        <v/>
      </c>
      <c r="AM6596" s="147" t="str">
        <f t="shared" si="1227"/>
        <v/>
      </c>
      <c r="AN6596" s="147" t="str">
        <f t="shared" si="1228"/>
        <v/>
      </c>
      <c r="AO6596" s="118"/>
    </row>
    <row r="6597" spans="1:41">
      <c r="A6597" s="118"/>
      <c r="B6597" s="118"/>
      <c r="C6597" s="118"/>
      <c r="D6597" s="118"/>
      <c r="E6597" s="118"/>
      <c r="F6597" s="118"/>
      <c r="G6597" s="118"/>
      <c r="H6597" s="118"/>
      <c r="I6597" s="118"/>
      <c r="J6597" s="118"/>
      <c r="K6597" s="118"/>
      <c r="L6597" s="118"/>
      <c r="M6597" s="118"/>
      <c r="N6597" s="118"/>
      <c r="O6597" s="143" t="str">
        <f>IF(H6597="","",(S6597/S6597)&amp;":"&amp;ROUND(AH6597/S6597,2))</f>
        <v/>
      </c>
      <c r="P6597" s="118"/>
      <c r="Q6597" s="118"/>
      <c r="R6597" s="143" t="str">
        <f>IF(H6597="","",(S6597/S6597)&amp;":"&amp;ROUND(AI6597/S6597,2))</f>
        <v/>
      </c>
      <c r="S6597" s="144" t="str">
        <f t="shared" si="1229"/>
        <v/>
      </c>
      <c r="T6597" s="145" t="str">
        <f t="shared" si="1230"/>
        <v/>
      </c>
      <c r="U6597" s="118"/>
      <c r="V6597" s="145" t="str">
        <f t="shared" si="1231"/>
        <v/>
      </c>
      <c r="W6597" s="144" t="str">
        <f t="shared" si="1232"/>
        <v/>
      </c>
      <c r="X6597" s="146" t="str">
        <f>IF(C6597="","",IF(OR(C6597="Trade",C6597="Multi Position"),(X6596+V6597),IF(C6597="Deposit",(X6596+AE6597),IF(C6597="Withdrawal",(X6596-AE6597)))))</f>
        <v/>
      </c>
      <c r="Y6597" s="145" t="str">
        <f t="shared" si="1233"/>
        <v/>
      </c>
      <c r="Z6597" s="118"/>
      <c r="AA6597" s="118"/>
      <c r="AB6597" s="118"/>
      <c r="AC6597" s="118"/>
      <c r="AD6597" s="118"/>
      <c r="AE6597" s="139"/>
      <c r="AF6597" s="118"/>
      <c r="AG6597" s="118"/>
      <c r="AH6597" s="147" t="str">
        <f t="shared" si="1234"/>
        <v/>
      </c>
      <c r="AI6597" s="147" t="str">
        <f t="shared" si="1235"/>
        <v/>
      </c>
      <c r="AJ6597" s="148" t="str">
        <f t="shared" si="1224"/>
        <v/>
      </c>
      <c r="AK6597" s="148" t="str">
        <f t="shared" si="1225"/>
        <v/>
      </c>
      <c r="AL6597" s="147" t="str">
        <f t="shared" si="1226"/>
        <v/>
      </c>
      <c r="AM6597" s="147" t="str">
        <f t="shared" si="1227"/>
        <v/>
      </c>
      <c r="AN6597" s="147" t="str">
        <f t="shared" si="1228"/>
        <v/>
      </c>
      <c r="AO6597" s="118"/>
    </row>
    <row r="6598" spans="1:41">
      <c r="A6598" s="118"/>
      <c r="B6598" s="118"/>
      <c r="C6598" s="118"/>
      <c r="D6598" s="118"/>
      <c r="E6598" s="118"/>
      <c r="F6598" s="118"/>
      <c r="G6598" s="118"/>
      <c r="H6598" s="118"/>
      <c r="I6598" s="118"/>
      <c r="J6598" s="118"/>
      <c r="K6598" s="118"/>
      <c r="L6598" s="118"/>
      <c r="M6598" s="118"/>
      <c r="N6598" s="118"/>
      <c r="O6598" s="143" t="str">
        <f>IF(H6598="","",(S6598/S6598)&amp;":"&amp;ROUND(AH6598/S6598,2))</f>
        <v/>
      </c>
      <c r="P6598" s="118"/>
      <c r="Q6598" s="118"/>
      <c r="R6598" s="143" t="str">
        <f>IF(H6598="","",(S6598/S6598)&amp;":"&amp;ROUND(AI6598/S6598,2))</f>
        <v/>
      </c>
      <c r="S6598" s="144" t="str">
        <f t="shared" si="1229"/>
        <v/>
      </c>
      <c r="T6598" s="145" t="str">
        <f t="shared" si="1230"/>
        <v/>
      </c>
      <c r="U6598" s="118"/>
      <c r="V6598" s="145" t="str">
        <f t="shared" si="1231"/>
        <v/>
      </c>
      <c r="W6598" s="144" t="str">
        <f t="shared" si="1232"/>
        <v/>
      </c>
      <c r="X6598" s="146" t="str">
        <f>IF(C6598="","",IF(OR(C6598="Trade",C6598="Multi Position"),(X6597+V6598),IF(C6598="Deposit",(X6597+AE6598),IF(C6598="Withdrawal",(X6597-AE6598)))))</f>
        <v/>
      </c>
      <c r="Y6598" s="145" t="str">
        <f t="shared" si="1233"/>
        <v/>
      </c>
      <c r="Z6598" s="118"/>
      <c r="AA6598" s="118"/>
      <c r="AB6598" s="118"/>
      <c r="AC6598" s="118"/>
      <c r="AD6598" s="118"/>
      <c r="AE6598" s="139"/>
      <c r="AF6598" s="118"/>
      <c r="AG6598" s="118"/>
      <c r="AH6598" s="147" t="str">
        <f t="shared" si="1234"/>
        <v/>
      </c>
      <c r="AI6598" s="147" t="str">
        <f t="shared" si="1235"/>
        <v/>
      </c>
      <c r="AJ6598" s="148" t="str">
        <f t="shared" si="1224"/>
        <v/>
      </c>
      <c r="AK6598" s="148" t="str">
        <f t="shared" si="1225"/>
        <v/>
      </c>
      <c r="AL6598" s="147" t="str">
        <f t="shared" si="1226"/>
        <v/>
      </c>
      <c r="AM6598" s="147" t="str">
        <f t="shared" si="1227"/>
        <v/>
      </c>
      <c r="AN6598" s="147" t="str">
        <f t="shared" si="1228"/>
        <v/>
      </c>
      <c r="AO6598" s="118"/>
    </row>
    <row r="6599" spans="1:41">
      <c r="A6599" s="118"/>
      <c r="B6599" s="118"/>
      <c r="C6599" s="118"/>
      <c r="D6599" s="118"/>
      <c r="E6599" s="118"/>
      <c r="F6599" s="118"/>
      <c r="G6599" s="118"/>
      <c r="H6599" s="118"/>
      <c r="I6599" s="118"/>
      <c r="J6599" s="118"/>
      <c r="K6599" s="118"/>
      <c r="L6599" s="118"/>
      <c r="M6599" s="118"/>
      <c r="N6599" s="118"/>
      <c r="O6599" s="143" t="str">
        <f>IF(H6599="","",(S6599/S6599)&amp;":"&amp;ROUND(AH6599/S6599,2))</f>
        <v/>
      </c>
      <c r="P6599" s="118"/>
      <c r="Q6599" s="118"/>
      <c r="R6599" s="143" t="str">
        <f>IF(H6599="","",(S6599/S6599)&amp;":"&amp;ROUND(AI6599/S6599,2))</f>
        <v/>
      </c>
      <c r="S6599" s="144" t="str">
        <f t="shared" si="1229"/>
        <v/>
      </c>
      <c r="T6599" s="145" t="str">
        <f t="shared" si="1230"/>
        <v/>
      </c>
      <c r="U6599" s="118"/>
      <c r="V6599" s="145" t="str">
        <f t="shared" si="1231"/>
        <v/>
      </c>
      <c r="W6599" s="144" t="str">
        <f t="shared" si="1232"/>
        <v/>
      </c>
      <c r="X6599" s="146" t="str">
        <f>IF(C6599="","",IF(OR(C6599="Trade",C6599="Multi Position"),(X6598+V6599),IF(C6599="Deposit",(X6598+AE6599),IF(C6599="Withdrawal",(X6598-AE6599)))))</f>
        <v/>
      </c>
      <c r="Y6599" s="145" t="str">
        <f t="shared" si="1233"/>
        <v/>
      </c>
      <c r="Z6599" s="118"/>
      <c r="AA6599" s="118"/>
      <c r="AB6599" s="118"/>
      <c r="AC6599" s="118"/>
      <c r="AD6599" s="118"/>
      <c r="AE6599" s="139"/>
      <c r="AF6599" s="118"/>
      <c r="AG6599" s="118"/>
      <c r="AH6599" s="147" t="str">
        <f t="shared" si="1234"/>
        <v/>
      </c>
      <c r="AI6599" s="147" t="str">
        <f t="shared" si="1235"/>
        <v/>
      </c>
      <c r="AJ6599" s="148" t="str">
        <f t="shared" si="1224"/>
        <v/>
      </c>
      <c r="AK6599" s="148" t="str">
        <f t="shared" si="1225"/>
        <v/>
      </c>
      <c r="AL6599" s="147" t="str">
        <f t="shared" si="1226"/>
        <v/>
      </c>
      <c r="AM6599" s="147" t="str">
        <f t="shared" si="1227"/>
        <v/>
      </c>
      <c r="AN6599" s="147" t="str">
        <f t="shared" si="1228"/>
        <v/>
      </c>
      <c r="AO6599" s="118"/>
    </row>
    <row r="6600" spans="1:41">
      <c r="A6600" s="118"/>
      <c r="B6600" s="118"/>
      <c r="C6600" s="118"/>
      <c r="D6600" s="118"/>
      <c r="E6600" s="118"/>
      <c r="F6600" s="118"/>
      <c r="G6600" s="118"/>
      <c r="H6600" s="118"/>
      <c r="I6600" s="118"/>
      <c r="J6600" s="118"/>
      <c r="K6600" s="118"/>
      <c r="L6600" s="118"/>
      <c r="M6600" s="118"/>
      <c r="N6600" s="118"/>
      <c r="O6600" s="143" t="str">
        <f>IF(H6600="","",(S6600/S6600)&amp;":"&amp;ROUND(AH6600/S6600,2))</f>
        <v/>
      </c>
      <c r="P6600" s="118"/>
      <c r="Q6600" s="118"/>
      <c r="R6600" s="143" t="str">
        <f>IF(H6600="","",(S6600/S6600)&amp;":"&amp;ROUND(AI6600/S6600,2))</f>
        <v/>
      </c>
      <c r="S6600" s="144" t="str">
        <f t="shared" si="1229"/>
        <v/>
      </c>
      <c r="T6600" s="145" t="str">
        <f t="shared" si="1230"/>
        <v/>
      </c>
      <c r="U6600" s="118"/>
      <c r="V6600" s="145" t="str">
        <f t="shared" si="1231"/>
        <v/>
      </c>
      <c r="W6600" s="144" t="str">
        <f t="shared" si="1232"/>
        <v/>
      </c>
      <c r="X6600" s="146" t="str">
        <f>IF(C6600="","",IF(OR(C6600="Trade",C6600="Multi Position"),(X6599+V6600),IF(C6600="Deposit",(X6599+AE6600),IF(C6600="Withdrawal",(X6599-AE6600)))))</f>
        <v/>
      </c>
      <c r="Y6600" s="145" t="str">
        <f t="shared" si="1233"/>
        <v/>
      </c>
      <c r="Z6600" s="118"/>
      <c r="AA6600" s="118"/>
      <c r="AB6600" s="118"/>
      <c r="AC6600" s="118"/>
      <c r="AD6600" s="118"/>
      <c r="AE6600" s="139"/>
      <c r="AF6600" s="118"/>
      <c r="AG6600" s="118"/>
      <c r="AH6600" s="147" t="str">
        <f t="shared" si="1234"/>
        <v/>
      </c>
      <c r="AI6600" s="147" t="str">
        <f t="shared" si="1235"/>
        <v/>
      </c>
      <c r="AJ6600" s="148" t="str">
        <f t="shared" si="1224"/>
        <v/>
      </c>
      <c r="AK6600" s="148" t="str">
        <f t="shared" si="1225"/>
        <v/>
      </c>
      <c r="AL6600" s="147" t="str">
        <f t="shared" si="1226"/>
        <v/>
      </c>
      <c r="AM6600" s="147" t="str">
        <f t="shared" si="1227"/>
        <v/>
      </c>
      <c r="AN6600" s="147" t="str">
        <f t="shared" si="1228"/>
        <v/>
      </c>
      <c r="AO6600" s="118"/>
    </row>
    <row r="6601" spans="1:41">
      <c r="A6601" s="118"/>
      <c r="B6601" s="118"/>
      <c r="C6601" s="118"/>
      <c r="D6601" s="118"/>
      <c r="E6601" s="118"/>
      <c r="F6601" s="118"/>
      <c r="G6601" s="118"/>
      <c r="H6601" s="118"/>
      <c r="I6601" s="118"/>
      <c r="J6601" s="118"/>
      <c r="K6601" s="118"/>
      <c r="L6601" s="118"/>
      <c r="M6601" s="118"/>
      <c r="N6601" s="118"/>
      <c r="O6601" s="143" t="str">
        <f>IF(H6601="","",(S6601/S6601)&amp;":"&amp;ROUND(AH6601/S6601,2))</f>
        <v/>
      </c>
      <c r="P6601" s="118"/>
      <c r="Q6601" s="118"/>
      <c r="R6601" s="143" t="str">
        <f>IF(H6601="","",(S6601/S6601)&amp;":"&amp;ROUND(AI6601/S6601,2))</f>
        <v/>
      </c>
      <c r="S6601" s="144" t="str">
        <f t="shared" si="1229"/>
        <v/>
      </c>
      <c r="T6601" s="145" t="str">
        <f t="shared" si="1230"/>
        <v/>
      </c>
      <c r="U6601" s="118"/>
      <c r="V6601" s="145" t="str">
        <f t="shared" si="1231"/>
        <v/>
      </c>
      <c r="W6601" s="144" t="str">
        <f t="shared" si="1232"/>
        <v/>
      </c>
      <c r="X6601" s="146" t="str">
        <f>IF(C6601="","",IF(OR(C6601="Trade",C6601="Multi Position"),(X6600+V6601),IF(C6601="Deposit",(X6600+AE6601),IF(C6601="Withdrawal",(X6600-AE6601)))))</f>
        <v/>
      </c>
      <c r="Y6601" s="145" t="str">
        <f t="shared" si="1233"/>
        <v/>
      </c>
      <c r="Z6601" s="118"/>
      <c r="AA6601" s="118"/>
      <c r="AB6601" s="118"/>
      <c r="AC6601" s="118"/>
      <c r="AD6601" s="118"/>
      <c r="AE6601" s="139"/>
      <c r="AF6601" s="118"/>
      <c r="AG6601" s="118"/>
      <c r="AH6601" s="147" t="str">
        <f t="shared" si="1234"/>
        <v/>
      </c>
      <c r="AI6601" s="147" t="str">
        <f t="shared" si="1235"/>
        <v/>
      </c>
      <c r="AJ6601" s="148" t="str">
        <f t="shared" si="1224"/>
        <v/>
      </c>
      <c r="AK6601" s="148" t="str">
        <f t="shared" si="1225"/>
        <v/>
      </c>
      <c r="AL6601" s="147" t="str">
        <f t="shared" si="1226"/>
        <v/>
      </c>
      <c r="AM6601" s="147" t="str">
        <f t="shared" si="1227"/>
        <v/>
      </c>
      <c r="AN6601" s="147" t="str">
        <f t="shared" si="1228"/>
        <v/>
      </c>
      <c r="AO6601" s="118"/>
    </row>
    <row r="6602" spans="1:41">
      <c r="A6602" s="118"/>
      <c r="B6602" s="118"/>
      <c r="C6602" s="118"/>
      <c r="D6602" s="118"/>
      <c r="E6602" s="118"/>
      <c r="F6602" s="118"/>
      <c r="G6602" s="118"/>
      <c r="H6602" s="118"/>
      <c r="I6602" s="118"/>
      <c r="J6602" s="118"/>
      <c r="K6602" s="118"/>
      <c r="L6602" s="118"/>
      <c r="M6602" s="118"/>
      <c r="N6602" s="118"/>
      <c r="O6602" s="143" t="str">
        <f>IF(H6602="","",(S6602/S6602)&amp;":"&amp;ROUND(AH6602/S6602,2))</f>
        <v/>
      </c>
      <c r="P6602" s="118"/>
      <c r="Q6602" s="118"/>
      <c r="R6602" s="143" t="str">
        <f>IF(H6602="","",(S6602/S6602)&amp;":"&amp;ROUND(AI6602/S6602,2))</f>
        <v/>
      </c>
      <c r="S6602" s="144" t="str">
        <f t="shared" si="1229"/>
        <v/>
      </c>
      <c r="T6602" s="145" t="str">
        <f t="shared" si="1230"/>
        <v/>
      </c>
      <c r="U6602" s="118"/>
      <c r="V6602" s="145" t="str">
        <f t="shared" si="1231"/>
        <v/>
      </c>
      <c r="W6602" s="144" t="str">
        <f t="shared" si="1232"/>
        <v/>
      </c>
      <c r="X6602" s="146" t="str">
        <f>IF(C6602="","",IF(OR(C6602="Trade",C6602="Multi Position"),(X6601+V6602),IF(C6602="Deposit",(X6601+AE6602),IF(C6602="Withdrawal",(X6601-AE6602)))))</f>
        <v/>
      </c>
      <c r="Y6602" s="145" t="str">
        <f t="shared" si="1233"/>
        <v/>
      </c>
      <c r="Z6602" s="118"/>
      <c r="AA6602" s="118"/>
      <c r="AB6602" s="118"/>
      <c r="AC6602" s="118"/>
      <c r="AD6602" s="118"/>
      <c r="AE6602" s="139"/>
      <c r="AF6602" s="118"/>
      <c r="AG6602" s="118"/>
      <c r="AH6602" s="147" t="str">
        <f t="shared" si="1234"/>
        <v/>
      </c>
      <c r="AI6602" s="147" t="str">
        <f t="shared" si="1235"/>
        <v/>
      </c>
      <c r="AJ6602" s="148" t="str">
        <f t="shared" ref="AJ6602:AJ6665" si="1236">IF(V6602&lt;0,V6602/-X6602,S6602)</f>
        <v/>
      </c>
      <c r="AK6602" s="148" t="str">
        <f t="shared" ref="AK6602:AK6665" si="1237">IF(V6602="","",IF(H6602="LONG",IF(V6602&gt;0,V6602/X6602,((L6602*(P6602-K6602))/X6602)),IF(V6602&gt;0,V6602/X6602,((L6602*(K6602-P6602))/X6602))))</f>
        <v/>
      </c>
      <c r="AL6602" s="147" t="str">
        <f t="shared" ref="AL6602:AL6665" si="1238">IF(B6602="","",MONTH(B6602))</f>
        <v/>
      </c>
      <c r="AM6602" s="147" t="str">
        <f t="shared" ref="AM6602:AM6665" si="1239">IF(B6602="","",YEAR(B6602))</f>
        <v/>
      </c>
      <c r="AN6602" s="147" t="str">
        <f t="shared" ref="AN6602:AN6665" si="1240">IF(B6602="","",DAY(B6602))</f>
        <v/>
      </c>
      <c r="AO6602" s="118"/>
    </row>
    <row r="6603" spans="1:41">
      <c r="A6603" s="118"/>
      <c r="B6603" s="118"/>
      <c r="C6603" s="118"/>
      <c r="D6603" s="118"/>
      <c r="E6603" s="118"/>
      <c r="F6603" s="118"/>
      <c r="G6603" s="118"/>
      <c r="H6603" s="118"/>
      <c r="I6603" s="118"/>
      <c r="J6603" s="118"/>
      <c r="K6603" s="118"/>
      <c r="L6603" s="118"/>
      <c r="M6603" s="118"/>
      <c r="N6603" s="118"/>
      <c r="O6603" s="143" t="str">
        <f>IF(H6603="","",(S6603/S6603)&amp;":"&amp;ROUND(AH6603/S6603,2))</f>
        <v/>
      </c>
      <c r="P6603" s="118"/>
      <c r="Q6603" s="118"/>
      <c r="R6603" s="143" t="str">
        <f>IF(H6603="","",(S6603/S6603)&amp;":"&amp;ROUND(AI6603/S6603,2))</f>
        <v/>
      </c>
      <c r="S6603" s="144" t="str">
        <f t="shared" ref="S6603:S6666" si="1241">IF(N6603="","",IF(H6603="LONG",(((K6603-M6603)*L6603)/X6602),(((M6603-K6603)*L6603)/X6602)))</f>
        <v/>
      </c>
      <c r="T6603" s="145" t="str">
        <f t="shared" ref="T6603:T6666" si="1242">IF(K6603="","",IF(H6603="LONG",(P6603*L6603)-(K6603*L6603),(K6603*L6603)-(P6603*L6603)))</f>
        <v/>
      </c>
      <c r="U6603" s="118"/>
      <c r="V6603" s="145" t="str">
        <f t="shared" ref="V6603:V6666" si="1243">IF(K6603="","",IF(T6603&lt;0,(T6603)-+U6603,(T6603)-U6603))</f>
        <v/>
      </c>
      <c r="W6603" s="144" t="str">
        <f t="shared" ref="W6603:W6666" si="1244">IF(P6603="","",SUM(V6603/X6602))</f>
        <v/>
      </c>
      <c r="X6603" s="146" t="str">
        <f>IF(C6603="","",IF(OR(C6603="Trade",C6603="Multi Position"),(X6602+V6603),IF(C6603="Deposit",(X6602+AE6603),IF(C6603="Withdrawal",(X6602-AE6603)))))</f>
        <v/>
      </c>
      <c r="Y6603" s="145" t="str">
        <f t="shared" ref="Y6603:Y6666" si="1245">IF(Q6603="","",INT(Q6603-B6603)&amp;" Days "&amp;TEXT(Q6603-B6603,"H"" Hrs ""m"" mins """))</f>
        <v/>
      </c>
      <c r="Z6603" s="118"/>
      <c r="AA6603" s="118"/>
      <c r="AB6603" s="118"/>
      <c r="AC6603" s="118"/>
      <c r="AD6603" s="118"/>
      <c r="AE6603" s="139"/>
      <c r="AF6603" s="118"/>
      <c r="AG6603" s="118"/>
      <c r="AH6603" s="147" t="str">
        <f t="shared" ref="AH6603:AH6666" si="1246">IF(K6603="","", IF(H6603="LONG", (((N6603-K6603)*L6603)/X6602), (((K6603-N6603)*L6603)/X6602)))</f>
        <v/>
      </c>
      <c r="AI6603" s="147" t="str">
        <f t="shared" ref="AI6603:AI6666" si="1247">IF(K6603="","", IF(H6603="LONG", (((P6603-K6603)*L6603)/X6602), (((K6603-P6603)*L6603)/X6602)))</f>
        <v/>
      </c>
      <c r="AJ6603" s="148" t="str">
        <f t="shared" si="1236"/>
        <v/>
      </c>
      <c r="AK6603" s="148" t="str">
        <f t="shared" si="1237"/>
        <v/>
      </c>
      <c r="AL6603" s="147" t="str">
        <f t="shared" si="1238"/>
        <v/>
      </c>
      <c r="AM6603" s="147" t="str">
        <f t="shared" si="1239"/>
        <v/>
      </c>
      <c r="AN6603" s="147" t="str">
        <f t="shared" si="1240"/>
        <v/>
      </c>
      <c r="AO6603" s="118"/>
    </row>
    <row r="6604" spans="1:41">
      <c r="A6604" s="118"/>
      <c r="B6604" s="118"/>
      <c r="C6604" s="118"/>
      <c r="D6604" s="118"/>
      <c r="E6604" s="118"/>
      <c r="F6604" s="118"/>
      <c r="G6604" s="118"/>
      <c r="H6604" s="118"/>
      <c r="I6604" s="118"/>
      <c r="J6604" s="118"/>
      <c r="K6604" s="118"/>
      <c r="L6604" s="118"/>
      <c r="M6604" s="118"/>
      <c r="N6604" s="118"/>
      <c r="O6604" s="143" t="str">
        <f>IF(H6604="","",(S6604/S6604)&amp;":"&amp;ROUND(AH6604/S6604,2))</f>
        <v/>
      </c>
      <c r="P6604" s="118"/>
      <c r="Q6604" s="118"/>
      <c r="R6604" s="143" t="str">
        <f>IF(H6604="","",(S6604/S6604)&amp;":"&amp;ROUND(AI6604/S6604,2))</f>
        <v/>
      </c>
      <c r="S6604" s="144" t="str">
        <f t="shared" si="1241"/>
        <v/>
      </c>
      <c r="T6604" s="145" t="str">
        <f t="shared" si="1242"/>
        <v/>
      </c>
      <c r="U6604" s="118"/>
      <c r="V6604" s="145" t="str">
        <f t="shared" si="1243"/>
        <v/>
      </c>
      <c r="W6604" s="144" t="str">
        <f t="shared" si="1244"/>
        <v/>
      </c>
      <c r="X6604" s="146" t="str">
        <f>IF(C6604="","",IF(OR(C6604="Trade",C6604="Multi Position"),(X6603+V6604),IF(C6604="Deposit",(X6603+AE6604),IF(C6604="Withdrawal",(X6603-AE6604)))))</f>
        <v/>
      </c>
      <c r="Y6604" s="145" t="str">
        <f t="shared" si="1245"/>
        <v/>
      </c>
      <c r="Z6604" s="118"/>
      <c r="AA6604" s="118"/>
      <c r="AB6604" s="118"/>
      <c r="AC6604" s="118"/>
      <c r="AD6604" s="118"/>
      <c r="AE6604" s="139"/>
      <c r="AF6604" s="118"/>
      <c r="AG6604" s="118"/>
      <c r="AH6604" s="147" t="str">
        <f t="shared" si="1246"/>
        <v/>
      </c>
      <c r="AI6604" s="147" t="str">
        <f t="shared" si="1247"/>
        <v/>
      </c>
      <c r="AJ6604" s="148" t="str">
        <f t="shared" si="1236"/>
        <v/>
      </c>
      <c r="AK6604" s="148" t="str">
        <f t="shared" si="1237"/>
        <v/>
      </c>
      <c r="AL6604" s="147" t="str">
        <f t="shared" si="1238"/>
        <v/>
      </c>
      <c r="AM6604" s="147" t="str">
        <f t="shared" si="1239"/>
        <v/>
      </c>
      <c r="AN6604" s="147" t="str">
        <f t="shared" si="1240"/>
        <v/>
      </c>
      <c r="AO6604" s="118"/>
    </row>
    <row r="6605" spans="1:41">
      <c r="A6605" s="118"/>
      <c r="B6605" s="118"/>
      <c r="C6605" s="118"/>
      <c r="D6605" s="118"/>
      <c r="E6605" s="118"/>
      <c r="F6605" s="118"/>
      <c r="G6605" s="118"/>
      <c r="H6605" s="118"/>
      <c r="I6605" s="118"/>
      <c r="J6605" s="118"/>
      <c r="K6605" s="118"/>
      <c r="L6605" s="118"/>
      <c r="M6605" s="118"/>
      <c r="N6605" s="118"/>
      <c r="O6605" s="143" t="str">
        <f>IF(H6605="","",(S6605/S6605)&amp;":"&amp;ROUND(AH6605/S6605,2))</f>
        <v/>
      </c>
      <c r="P6605" s="118"/>
      <c r="Q6605" s="118"/>
      <c r="R6605" s="143" t="str">
        <f>IF(H6605="","",(S6605/S6605)&amp;":"&amp;ROUND(AI6605/S6605,2))</f>
        <v/>
      </c>
      <c r="S6605" s="144" t="str">
        <f t="shared" si="1241"/>
        <v/>
      </c>
      <c r="T6605" s="145" t="str">
        <f t="shared" si="1242"/>
        <v/>
      </c>
      <c r="U6605" s="118"/>
      <c r="V6605" s="145" t="str">
        <f t="shared" si="1243"/>
        <v/>
      </c>
      <c r="W6605" s="144" t="str">
        <f t="shared" si="1244"/>
        <v/>
      </c>
      <c r="X6605" s="146" t="str">
        <f>IF(C6605="","",IF(OR(C6605="Trade",C6605="Multi Position"),(X6604+V6605),IF(C6605="Deposit",(X6604+AE6605),IF(C6605="Withdrawal",(X6604-AE6605)))))</f>
        <v/>
      </c>
      <c r="Y6605" s="145" t="str">
        <f t="shared" si="1245"/>
        <v/>
      </c>
      <c r="Z6605" s="118"/>
      <c r="AA6605" s="118"/>
      <c r="AB6605" s="118"/>
      <c r="AC6605" s="118"/>
      <c r="AD6605" s="118"/>
      <c r="AE6605" s="139"/>
      <c r="AF6605" s="118"/>
      <c r="AG6605" s="118"/>
      <c r="AH6605" s="147" t="str">
        <f t="shared" si="1246"/>
        <v/>
      </c>
      <c r="AI6605" s="147" t="str">
        <f t="shared" si="1247"/>
        <v/>
      </c>
      <c r="AJ6605" s="148" t="str">
        <f t="shared" si="1236"/>
        <v/>
      </c>
      <c r="AK6605" s="148" t="str">
        <f t="shared" si="1237"/>
        <v/>
      </c>
      <c r="AL6605" s="147" t="str">
        <f t="shared" si="1238"/>
        <v/>
      </c>
      <c r="AM6605" s="147" t="str">
        <f t="shared" si="1239"/>
        <v/>
      </c>
      <c r="AN6605" s="147" t="str">
        <f t="shared" si="1240"/>
        <v/>
      </c>
      <c r="AO6605" s="118"/>
    </row>
    <row r="6606" spans="1:41">
      <c r="A6606" s="118"/>
      <c r="B6606" s="118"/>
      <c r="C6606" s="118"/>
      <c r="D6606" s="118"/>
      <c r="E6606" s="118"/>
      <c r="F6606" s="118"/>
      <c r="G6606" s="118"/>
      <c r="H6606" s="118"/>
      <c r="I6606" s="118"/>
      <c r="J6606" s="118"/>
      <c r="K6606" s="118"/>
      <c r="L6606" s="118"/>
      <c r="M6606" s="118"/>
      <c r="N6606" s="118"/>
      <c r="O6606" s="143" t="str">
        <f>IF(H6606="","",(S6606/S6606)&amp;":"&amp;ROUND(AH6606/S6606,2))</f>
        <v/>
      </c>
      <c r="P6606" s="118"/>
      <c r="Q6606" s="118"/>
      <c r="R6606" s="143" t="str">
        <f>IF(H6606="","",(S6606/S6606)&amp;":"&amp;ROUND(AI6606/S6606,2))</f>
        <v/>
      </c>
      <c r="S6606" s="144" t="str">
        <f t="shared" si="1241"/>
        <v/>
      </c>
      <c r="T6606" s="145" t="str">
        <f t="shared" si="1242"/>
        <v/>
      </c>
      <c r="U6606" s="118"/>
      <c r="V6606" s="145" t="str">
        <f t="shared" si="1243"/>
        <v/>
      </c>
      <c r="W6606" s="144" t="str">
        <f t="shared" si="1244"/>
        <v/>
      </c>
      <c r="X6606" s="146" t="str">
        <f>IF(C6606="","",IF(OR(C6606="Trade",C6606="Multi Position"),(X6605+V6606),IF(C6606="Deposit",(X6605+AE6606),IF(C6606="Withdrawal",(X6605-AE6606)))))</f>
        <v/>
      </c>
      <c r="Y6606" s="145" t="str">
        <f t="shared" si="1245"/>
        <v/>
      </c>
      <c r="Z6606" s="118"/>
      <c r="AA6606" s="118"/>
      <c r="AB6606" s="118"/>
      <c r="AC6606" s="118"/>
      <c r="AD6606" s="118"/>
      <c r="AE6606" s="139"/>
      <c r="AF6606" s="118"/>
      <c r="AG6606" s="118"/>
      <c r="AH6606" s="147" t="str">
        <f t="shared" si="1246"/>
        <v/>
      </c>
      <c r="AI6606" s="147" t="str">
        <f t="shared" si="1247"/>
        <v/>
      </c>
      <c r="AJ6606" s="148" t="str">
        <f t="shared" si="1236"/>
        <v/>
      </c>
      <c r="AK6606" s="148" t="str">
        <f t="shared" si="1237"/>
        <v/>
      </c>
      <c r="AL6606" s="147" t="str">
        <f t="shared" si="1238"/>
        <v/>
      </c>
      <c r="AM6606" s="147" t="str">
        <f t="shared" si="1239"/>
        <v/>
      </c>
      <c r="AN6606" s="147" t="str">
        <f t="shared" si="1240"/>
        <v/>
      </c>
      <c r="AO6606" s="118"/>
    </row>
    <row r="6607" spans="1:41">
      <c r="A6607" s="118"/>
      <c r="B6607" s="118"/>
      <c r="C6607" s="118"/>
      <c r="D6607" s="118"/>
      <c r="E6607" s="118"/>
      <c r="F6607" s="118"/>
      <c r="G6607" s="118"/>
      <c r="H6607" s="118"/>
      <c r="I6607" s="118"/>
      <c r="J6607" s="118"/>
      <c r="K6607" s="118"/>
      <c r="L6607" s="118"/>
      <c r="M6607" s="118"/>
      <c r="N6607" s="118"/>
      <c r="O6607" s="143" t="str">
        <f>IF(H6607="","",(S6607/S6607)&amp;":"&amp;ROUND(AH6607/S6607,2))</f>
        <v/>
      </c>
      <c r="P6607" s="118"/>
      <c r="Q6607" s="118"/>
      <c r="R6607" s="143" t="str">
        <f>IF(H6607="","",(S6607/S6607)&amp;":"&amp;ROUND(AI6607/S6607,2))</f>
        <v/>
      </c>
      <c r="S6607" s="144" t="str">
        <f t="shared" si="1241"/>
        <v/>
      </c>
      <c r="T6607" s="145" t="str">
        <f t="shared" si="1242"/>
        <v/>
      </c>
      <c r="U6607" s="118"/>
      <c r="V6607" s="145" t="str">
        <f t="shared" si="1243"/>
        <v/>
      </c>
      <c r="W6607" s="144" t="str">
        <f t="shared" si="1244"/>
        <v/>
      </c>
      <c r="X6607" s="146" t="str">
        <f>IF(C6607="","",IF(OR(C6607="Trade",C6607="Multi Position"),(X6606+V6607),IF(C6607="Deposit",(X6606+AE6607),IF(C6607="Withdrawal",(X6606-AE6607)))))</f>
        <v/>
      </c>
      <c r="Y6607" s="145" t="str">
        <f t="shared" si="1245"/>
        <v/>
      </c>
      <c r="Z6607" s="118"/>
      <c r="AA6607" s="118"/>
      <c r="AB6607" s="118"/>
      <c r="AC6607" s="118"/>
      <c r="AD6607" s="118"/>
      <c r="AE6607" s="139"/>
      <c r="AF6607" s="118"/>
      <c r="AG6607" s="118"/>
      <c r="AH6607" s="147" t="str">
        <f t="shared" si="1246"/>
        <v/>
      </c>
      <c r="AI6607" s="147" t="str">
        <f t="shared" si="1247"/>
        <v/>
      </c>
      <c r="AJ6607" s="148" t="str">
        <f t="shared" si="1236"/>
        <v/>
      </c>
      <c r="AK6607" s="148" t="str">
        <f t="shared" si="1237"/>
        <v/>
      </c>
      <c r="AL6607" s="147" t="str">
        <f t="shared" si="1238"/>
        <v/>
      </c>
      <c r="AM6607" s="147" t="str">
        <f t="shared" si="1239"/>
        <v/>
      </c>
      <c r="AN6607" s="147" t="str">
        <f t="shared" si="1240"/>
        <v/>
      </c>
      <c r="AO6607" s="118"/>
    </row>
    <row r="6608" spans="1:41">
      <c r="A6608" s="118"/>
      <c r="B6608" s="118"/>
      <c r="C6608" s="118"/>
      <c r="D6608" s="118"/>
      <c r="E6608" s="118"/>
      <c r="F6608" s="118"/>
      <c r="G6608" s="118"/>
      <c r="H6608" s="118"/>
      <c r="I6608" s="118"/>
      <c r="J6608" s="118"/>
      <c r="K6608" s="118"/>
      <c r="L6608" s="118"/>
      <c r="M6608" s="118"/>
      <c r="N6608" s="118"/>
      <c r="O6608" s="143" t="str">
        <f>IF(H6608="","",(S6608/S6608)&amp;":"&amp;ROUND(AH6608/S6608,2))</f>
        <v/>
      </c>
      <c r="P6608" s="118"/>
      <c r="Q6608" s="118"/>
      <c r="R6608" s="143" t="str">
        <f>IF(H6608="","",(S6608/S6608)&amp;":"&amp;ROUND(AI6608/S6608,2))</f>
        <v/>
      </c>
      <c r="S6608" s="144" t="str">
        <f t="shared" si="1241"/>
        <v/>
      </c>
      <c r="T6608" s="145" t="str">
        <f t="shared" si="1242"/>
        <v/>
      </c>
      <c r="U6608" s="118"/>
      <c r="V6608" s="145" t="str">
        <f t="shared" si="1243"/>
        <v/>
      </c>
      <c r="W6608" s="144" t="str">
        <f t="shared" si="1244"/>
        <v/>
      </c>
      <c r="X6608" s="146" t="str">
        <f>IF(C6608="","",IF(OR(C6608="Trade",C6608="Multi Position"),(X6607+V6608),IF(C6608="Deposit",(X6607+AE6608),IF(C6608="Withdrawal",(X6607-AE6608)))))</f>
        <v/>
      </c>
      <c r="Y6608" s="145" t="str">
        <f t="shared" si="1245"/>
        <v/>
      </c>
      <c r="Z6608" s="118"/>
      <c r="AA6608" s="118"/>
      <c r="AB6608" s="118"/>
      <c r="AC6608" s="118"/>
      <c r="AD6608" s="118"/>
      <c r="AE6608" s="139"/>
      <c r="AF6608" s="118"/>
      <c r="AG6608" s="118"/>
      <c r="AH6608" s="147" t="str">
        <f t="shared" si="1246"/>
        <v/>
      </c>
      <c r="AI6608" s="147" t="str">
        <f t="shared" si="1247"/>
        <v/>
      </c>
      <c r="AJ6608" s="148" t="str">
        <f t="shared" si="1236"/>
        <v/>
      </c>
      <c r="AK6608" s="148" t="str">
        <f t="shared" si="1237"/>
        <v/>
      </c>
      <c r="AL6608" s="147" t="str">
        <f t="shared" si="1238"/>
        <v/>
      </c>
      <c r="AM6608" s="147" t="str">
        <f t="shared" si="1239"/>
        <v/>
      </c>
      <c r="AN6608" s="147" t="str">
        <f t="shared" si="1240"/>
        <v/>
      </c>
      <c r="AO6608" s="118"/>
    </row>
    <row r="6609" spans="1:41">
      <c r="A6609" s="118"/>
      <c r="B6609" s="118"/>
      <c r="C6609" s="118"/>
      <c r="D6609" s="118"/>
      <c r="E6609" s="118"/>
      <c r="F6609" s="118"/>
      <c r="G6609" s="118"/>
      <c r="H6609" s="118"/>
      <c r="I6609" s="118"/>
      <c r="J6609" s="118"/>
      <c r="K6609" s="118"/>
      <c r="L6609" s="118"/>
      <c r="M6609" s="118"/>
      <c r="N6609" s="118"/>
      <c r="O6609" s="143" t="str">
        <f>IF(H6609="","",(S6609/S6609)&amp;":"&amp;ROUND(AH6609/S6609,2))</f>
        <v/>
      </c>
      <c r="P6609" s="118"/>
      <c r="Q6609" s="118"/>
      <c r="R6609" s="143" t="str">
        <f>IF(H6609="","",(S6609/S6609)&amp;":"&amp;ROUND(AI6609/S6609,2))</f>
        <v/>
      </c>
      <c r="S6609" s="144" t="str">
        <f t="shared" si="1241"/>
        <v/>
      </c>
      <c r="T6609" s="145" t="str">
        <f t="shared" si="1242"/>
        <v/>
      </c>
      <c r="U6609" s="118"/>
      <c r="V6609" s="145" t="str">
        <f t="shared" si="1243"/>
        <v/>
      </c>
      <c r="W6609" s="144" t="str">
        <f t="shared" si="1244"/>
        <v/>
      </c>
      <c r="X6609" s="146" t="str">
        <f>IF(C6609="","",IF(OR(C6609="Trade",C6609="Multi Position"),(X6608+V6609),IF(C6609="Deposit",(X6608+AE6609),IF(C6609="Withdrawal",(X6608-AE6609)))))</f>
        <v/>
      </c>
      <c r="Y6609" s="145" t="str">
        <f t="shared" si="1245"/>
        <v/>
      </c>
      <c r="Z6609" s="118"/>
      <c r="AA6609" s="118"/>
      <c r="AB6609" s="118"/>
      <c r="AC6609" s="118"/>
      <c r="AD6609" s="118"/>
      <c r="AE6609" s="139"/>
      <c r="AF6609" s="118"/>
      <c r="AG6609" s="118"/>
      <c r="AH6609" s="147" t="str">
        <f t="shared" si="1246"/>
        <v/>
      </c>
      <c r="AI6609" s="147" t="str">
        <f t="shared" si="1247"/>
        <v/>
      </c>
      <c r="AJ6609" s="148" t="str">
        <f t="shared" si="1236"/>
        <v/>
      </c>
      <c r="AK6609" s="148" t="str">
        <f t="shared" si="1237"/>
        <v/>
      </c>
      <c r="AL6609" s="147" t="str">
        <f t="shared" si="1238"/>
        <v/>
      </c>
      <c r="AM6609" s="147" t="str">
        <f t="shared" si="1239"/>
        <v/>
      </c>
      <c r="AN6609" s="147" t="str">
        <f t="shared" si="1240"/>
        <v/>
      </c>
      <c r="AO6609" s="118"/>
    </row>
    <row r="6610" spans="1:41">
      <c r="A6610" s="118"/>
      <c r="B6610" s="118"/>
      <c r="C6610" s="118"/>
      <c r="D6610" s="118"/>
      <c r="E6610" s="118"/>
      <c r="F6610" s="118"/>
      <c r="G6610" s="118"/>
      <c r="H6610" s="118"/>
      <c r="I6610" s="118"/>
      <c r="J6610" s="118"/>
      <c r="K6610" s="118"/>
      <c r="L6610" s="118"/>
      <c r="M6610" s="118"/>
      <c r="N6610" s="118"/>
      <c r="O6610" s="143" t="str">
        <f>IF(H6610="","",(S6610/S6610)&amp;":"&amp;ROUND(AH6610/S6610,2))</f>
        <v/>
      </c>
      <c r="P6610" s="118"/>
      <c r="Q6610" s="118"/>
      <c r="R6610" s="143" t="str">
        <f>IF(H6610="","",(S6610/S6610)&amp;":"&amp;ROUND(AI6610/S6610,2))</f>
        <v/>
      </c>
      <c r="S6610" s="144" t="str">
        <f t="shared" si="1241"/>
        <v/>
      </c>
      <c r="T6610" s="145" t="str">
        <f t="shared" si="1242"/>
        <v/>
      </c>
      <c r="U6610" s="118"/>
      <c r="V6610" s="145" t="str">
        <f t="shared" si="1243"/>
        <v/>
      </c>
      <c r="W6610" s="144" t="str">
        <f t="shared" si="1244"/>
        <v/>
      </c>
      <c r="X6610" s="146" t="str">
        <f>IF(C6610="","",IF(OR(C6610="Trade",C6610="Multi Position"),(X6609+V6610),IF(C6610="Deposit",(X6609+AE6610),IF(C6610="Withdrawal",(X6609-AE6610)))))</f>
        <v/>
      </c>
      <c r="Y6610" s="145" t="str">
        <f t="shared" si="1245"/>
        <v/>
      </c>
      <c r="Z6610" s="118"/>
      <c r="AA6610" s="118"/>
      <c r="AB6610" s="118"/>
      <c r="AC6610" s="118"/>
      <c r="AD6610" s="118"/>
      <c r="AE6610" s="139"/>
      <c r="AF6610" s="118"/>
      <c r="AG6610" s="118"/>
      <c r="AH6610" s="147" t="str">
        <f t="shared" si="1246"/>
        <v/>
      </c>
      <c r="AI6610" s="147" t="str">
        <f t="shared" si="1247"/>
        <v/>
      </c>
      <c r="AJ6610" s="148" t="str">
        <f t="shared" si="1236"/>
        <v/>
      </c>
      <c r="AK6610" s="148" t="str">
        <f t="shared" si="1237"/>
        <v/>
      </c>
      <c r="AL6610" s="147" t="str">
        <f t="shared" si="1238"/>
        <v/>
      </c>
      <c r="AM6610" s="147" t="str">
        <f t="shared" si="1239"/>
        <v/>
      </c>
      <c r="AN6610" s="147" t="str">
        <f t="shared" si="1240"/>
        <v/>
      </c>
      <c r="AO6610" s="118"/>
    </row>
    <row r="6611" spans="1:41">
      <c r="A6611" s="118"/>
      <c r="B6611" s="118"/>
      <c r="C6611" s="118"/>
      <c r="D6611" s="118"/>
      <c r="E6611" s="118"/>
      <c r="F6611" s="118"/>
      <c r="G6611" s="118"/>
      <c r="H6611" s="118"/>
      <c r="I6611" s="118"/>
      <c r="J6611" s="118"/>
      <c r="K6611" s="118"/>
      <c r="L6611" s="118"/>
      <c r="M6611" s="118"/>
      <c r="N6611" s="118"/>
      <c r="O6611" s="143" t="str">
        <f>IF(H6611="","",(S6611/S6611)&amp;":"&amp;ROUND(AH6611/S6611,2))</f>
        <v/>
      </c>
      <c r="P6611" s="118"/>
      <c r="Q6611" s="118"/>
      <c r="R6611" s="143" t="str">
        <f>IF(H6611="","",(S6611/S6611)&amp;":"&amp;ROUND(AI6611/S6611,2))</f>
        <v/>
      </c>
      <c r="S6611" s="144" t="str">
        <f t="shared" si="1241"/>
        <v/>
      </c>
      <c r="T6611" s="145" t="str">
        <f t="shared" si="1242"/>
        <v/>
      </c>
      <c r="U6611" s="118"/>
      <c r="V6611" s="145" t="str">
        <f t="shared" si="1243"/>
        <v/>
      </c>
      <c r="W6611" s="144" t="str">
        <f t="shared" si="1244"/>
        <v/>
      </c>
      <c r="X6611" s="146" t="str">
        <f>IF(C6611="","",IF(OR(C6611="Trade",C6611="Multi Position"),(X6610+V6611),IF(C6611="Deposit",(X6610+AE6611),IF(C6611="Withdrawal",(X6610-AE6611)))))</f>
        <v/>
      </c>
      <c r="Y6611" s="145" t="str">
        <f t="shared" si="1245"/>
        <v/>
      </c>
      <c r="Z6611" s="118"/>
      <c r="AA6611" s="118"/>
      <c r="AB6611" s="118"/>
      <c r="AC6611" s="118"/>
      <c r="AD6611" s="118"/>
      <c r="AE6611" s="139"/>
      <c r="AF6611" s="118"/>
      <c r="AG6611" s="118"/>
      <c r="AH6611" s="147" t="str">
        <f t="shared" si="1246"/>
        <v/>
      </c>
      <c r="AI6611" s="147" t="str">
        <f t="shared" si="1247"/>
        <v/>
      </c>
      <c r="AJ6611" s="148" t="str">
        <f t="shared" si="1236"/>
        <v/>
      </c>
      <c r="AK6611" s="148" t="str">
        <f t="shared" si="1237"/>
        <v/>
      </c>
      <c r="AL6611" s="147" t="str">
        <f t="shared" si="1238"/>
        <v/>
      </c>
      <c r="AM6611" s="147" t="str">
        <f t="shared" si="1239"/>
        <v/>
      </c>
      <c r="AN6611" s="147" t="str">
        <f t="shared" si="1240"/>
        <v/>
      </c>
      <c r="AO6611" s="118"/>
    </row>
    <row r="6612" spans="1:41">
      <c r="A6612" s="118"/>
      <c r="B6612" s="118"/>
      <c r="C6612" s="118"/>
      <c r="D6612" s="118"/>
      <c r="E6612" s="118"/>
      <c r="F6612" s="118"/>
      <c r="G6612" s="118"/>
      <c r="H6612" s="118"/>
      <c r="I6612" s="118"/>
      <c r="J6612" s="118"/>
      <c r="K6612" s="118"/>
      <c r="L6612" s="118"/>
      <c r="M6612" s="118"/>
      <c r="N6612" s="118"/>
      <c r="O6612" s="143" t="str">
        <f>IF(H6612="","",(S6612/S6612)&amp;":"&amp;ROUND(AH6612/S6612,2))</f>
        <v/>
      </c>
      <c r="P6612" s="118"/>
      <c r="Q6612" s="118"/>
      <c r="R6612" s="143" t="str">
        <f>IF(H6612="","",(S6612/S6612)&amp;":"&amp;ROUND(AI6612/S6612,2))</f>
        <v/>
      </c>
      <c r="S6612" s="144" t="str">
        <f t="shared" si="1241"/>
        <v/>
      </c>
      <c r="T6612" s="145" t="str">
        <f t="shared" si="1242"/>
        <v/>
      </c>
      <c r="U6612" s="118"/>
      <c r="V6612" s="145" t="str">
        <f t="shared" si="1243"/>
        <v/>
      </c>
      <c r="W6612" s="144" t="str">
        <f t="shared" si="1244"/>
        <v/>
      </c>
      <c r="X6612" s="146" t="str">
        <f>IF(C6612="","",IF(OR(C6612="Trade",C6612="Multi Position"),(X6611+V6612),IF(C6612="Deposit",(X6611+AE6612),IF(C6612="Withdrawal",(X6611-AE6612)))))</f>
        <v/>
      </c>
      <c r="Y6612" s="145" t="str">
        <f t="shared" si="1245"/>
        <v/>
      </c>
      <c r="Z6612" s="118"/>
      <c r="AA6612" s="118"/>
      <c r="AB6612" s="118"/>
      <c r="AC6612" s="118"/>
      <c r="AD6612" s="118"/>
      <c r="AE6612" s="139"/>
      <c r="AF6612" s="118"/>
      <c r="AG6612" s="118"/>
      <c r="AH6612" s="147" t="str">
        <f t="shared" si="1246"/>
        <v/>
      </c>
      <c r="AI6612" s="147" t="str">
        <f t="shared" si="1247"/>
        <v/>
      </c>
      <c r="AJ6612" s="148" t="str">
        <f t="shared" si="1236"/>
        <v/>
      </c>
      <c r="AK6612" s="148" t="str">
        <f t="shared" si="1237"/>
        <v/>
      </c>
      <c r="AL6612" s="147" t="str">
        <f t="shared" si="1238"/>
        <v/>
      </c>
      <c r="AM6612" s="147" t="str">
        <f t="shared" si="1239"/>
        <v/>
      </c>
      <c r="AN6612" s="147" t="str">
        <f t="shared" si="1240"/>
        <v/>
      </c>
      <c r="AO6612" s="118"/>
    </row>
    <row r="6613" spans="1:41">
      <c r="A6613" s="118"/>
      <c r="B6613" s="118"/>
      <c r="C6613" s="118"/>
      <c r="D6613" s="118"/>
      <c r="E6613" s="118"/>
      <c r="F6613" s="118"/>
      <c r="G6613" s="118"/>
      <c r="H6613" s="118"/>
      <c r="I6613" s="118"/>
      <c r="J6613" s="118"/>
      <c r="K6613" s="118"/>
      <c r="L6613" s="118"/>
      <c r="M6613" s="118"/>
      <c r="N6613" s="118"/>
      <c r="O6613" s="143" t="str">
        <f>IF(H6613="","",(S6613/S6613)&amp;":"&amp;ROUND(AH6613/S6613,2))</f>
        <v/>
      </c>
      <c r="P6613" s="118"/>
      <c r="Q6613" s="118"/>
      <c r="R6613" s="143" t="str">
        <f>IF(H6613="","",(S6613/S6613)&amp;":"&amp;ROUND(AI6613/S6613,2))</f>
        <v/>
      </c>
      <c r="S6613" s="144" t="str">
        <f t="shared" si="1241"/>
        <v/>
      </c>
      <c r="T6613" s="145" t="str">
        <f t="shared" si="1242"/>
        <v/>
      </c>
      <c r="U6613" s="118"/>
      <c r="V6613" s="145" t="str">
        <f t="shared" si="1243"/>
        <v/>
      </c>
      <c r="W6613" s="144" t="str">
        <f t="shared" si="1244"/>
        <v/>
      </c>
      <c r="X6613" s="146" t="str">
        <f>IF(C6613="","",IF(OR(C6613="Trade",C6613="Multi Position"),(X6612+V6613),IF(C6613="Deposit",(X6612+AE6613),IF(C6613="Withdrawal",(X6612-AE6613)))))</f>
        <v/>
      </c>
      <c r="Y6613" s="145" t="str">
        <f t="shared" si="1245"/>
        <v/>
      </c>
      <c r="Z6613" s="118"/>
      <c r="AA6613" s="118"/>
      <c r="AB6613" s="118"/>
      <c r="AC6613" s="118"/>
      <c r="AD6613" s="118"/>
      <c r="AE6613" s="139"/>
      <c r="AF6613" s="118"/>
      <c r="AG6613" s="118"/>
      <c r="AH6613" s="147" t="str">
        <f t="shared" si="1246"/>
        <v/>
      </c>
      <c r="AI6613" s="147" t="str">
        <f t="shared" si="1247"/>
        <v/>
      </c>
      <c r="AJ6613" s="148" t="str">
        <f t="shared" si="1236"/>
        <v/>
      </c>
      <c r="AK6613" s="148" t="str">
        <f t="shared" si="1237"/>
        <v/>
      </c>
      <c r="AL6613" s="147" t="str">
        <f t="shared" si="1238"/>
        <v/>
      </c>
      <c r="AM6613" s="147" t="str">
        <f t="shared" si="1239"/>
        <v/>
      </c>
      <c r="AN6613" s="147" t="str">
        <f t="shared" si="1240"/>
        <v/>
      </c>
      <c r="AO6613" s="118"/>
    </row>
    <row r="6614" spans="1:41">
      <c r="A6614" s="118"/>
      <c r="B6614" s="118"/>
      <c r="C6614" s="118"/>
      <c r="D6614" s="118"/>
      <c r="E6614" s="118"/>
      <c r="F6614" s="118"/>
      <c r="G6614" s="118"/>
      <c r="H6614" s="118"/>
      <c r="I6614" s="118"/>
      <c r="J6614" s="118"/>
      <c r="K6614" s="118"/>
      <c r="L6614" s="118"/>
      <c r="M6614" s="118"/>
      <c r="N6614" s="118"/>
      <c r="O6614" s="143" t="str">
        <f>IF(H6614="","",(S6614/S6614)&amp;":"&amp;ROUND(AH6614/S6614,2))</f>
        <v/>
      </c>
      <c r="P6614" s="118"/>
      <c r="Q6614" s="118"/>
      <c r="R6614" s="143" t="str">
        <f>IF(H6614="","",(S6614/S6614)&amp;":"&amp;ROUND(AI6614/S6614,2))</f>
        <v/>
      </c>
      <c r="S6614" s="144" t="str">
        <f t="shared" si="1241"/>
        <v/>
      </c>
      <c r="T6614" s="145" t="str">
        <f t="shared" si="1242"/>
        <v/>
      </c>
      <c r="U6614" s="118"/>
      <c r="V6614" s="145" t="str">
        <f t="shared" si="1243"/>
        <v/>
      </c>
      <c r="W6614" s="144" t="str">
        <f t="shared" si="1244"/>
        <v/>
      </c>
      <c r="X6614" s="146" t="str">
        <f>IF(C6614="","",IF(OR(C6614="Trade",C6614="Multi Position"),(X6613+V6614),IF(C6614="Deposit",(X6613+AE6614),IF(C6614="Withdrawal",(X6613-AE6614)))))</f>
        <v/>
      </c>
      <c r="Y6614" s="145" t="str">
        <f t="shared" si="1245"/>
        <v/>
      </c>
      <c r="Z6614" s="118"/>
      <c r="AA6614" s="118"/>
      <c r="AB6614" s="118"/>
      <c r="AC6614" s="118"/>
      <c r="AD6614" s="118"/>
      <c r="AE6614" s="139"/>
      <c r="AF6614" s="118"/>
      <c r="AG6614" s="118"/>
      <c r="AH6614" s="147" t="str">
        <f t="shared" si="1246"/>
        <v/>
      </c>
      <c r="AI6614" s="147" t="str">
        <f t="shared" si="1247"/>
        <v/>
      </c>
      <c r="AJ6614" s="148" t="str">
        <f t="shared" si="1236"/>
        <v/>
      </c>
      <c r="AK6614" s="148" t="str">
        <f t="shared" si="1237"/>
        <v/>
      </c>
      <c r="AL6614" s="147" t="str">
        <f t="shared" si="1238"/>
        <v/>
      </c>
      <c r="AM6614" s="147" t="str">
        <f t="shared" si="1239"/>
        <v/>
      </c>
      <c r="AN6614" s="147" t="str">
        <f t="shared" si="1240"/>
        <v/>
      </c>
      <c r="AO6614" s="118"/>
    </row>
    <row r="6615" spans="1:41">
      <c r="A6615" s="118"/>
      <c r="B6615" s="118"/>
      <c r="C6615" s="118"/>
      <c r="D6615" s="118"/>
      <c r="E6615" s="118"/>
      <c r="F6615" s="118"/>
      <c r="G6615" s="118"/>
      <c r="H6615" s="118"/>
      <c r="I6615" s="118"/>
      <c r="J6615" s="118"/>
      <c r="K6615" s="118"/>
      <c r="L6615" s="118"/>
      <c r="M6615" s="118"/>
      <c r="N6615" s="118"/>
      <c r="O6615" s="143" t="str">
        <f>IF(H6615="","",(S6615/S6615)&amp;":"&amp;ROUND(AH6615/S6615,2))</f>
        <v/>
      </c>
      <c r="P6615" s="118"/>
      <c r="Q6615" s="118"/>
      <c r="R6615" s="143" t="str">
        <f>IF(H6615="","",(S6615/S6615)&amp;":"&amp;ROUND(AI6615/S6615,2))</f>
        <v/>
      </c>
      <c r="S6615" s="144" t="str">
        <f t="shared" si="1241"/>
        <v/>
      </c>
      <c r="T6615" s="145" t="str">
        <f t="shared" si="1242"/>
        <v/>
      </c>
      <c r="U6615" s="118"/>
      <c r="V6615" s="145" t="str">
        <f t="shared" si="1243"/>
        <v/>
      </c>
      <c r="W6615" s="144" t="str">
        <f t="shared" si="1244"/>
        <v/>
      </c>
      <c r="X6615" s="146" t="str">
        <f>IF(C6615="","",IF(OR(C6615="Trade",C6615="Multi Position"),(X6614+V6615),IF(C6615="Deposit",(X6614+AE6615),IF(C6615="Withdrawal",(X6614-AE6615)))))</f>
        <v/>
      </c>
      <c r="Y6615" s="145" t="str">
        <f t="shared" si="1245"/>
        <v/>
      </c>
      <c r="Z6615" s="118"/>
      <c r="AA6615" s="118"/>
      <c r="AB6615" s="118"/>
      <c r="AC6615" s="118"/>
      <c r="AD6615" s="118"/>
      <c r="AE6615" s="139"/>
      <c r="AF6615" s="118"/>
      <c r="AG6615" s="118"/>
      <c r="AH6615" s="147" t="str">
        <f t="shared" si="1246"/>
        <v/>
      </c>
      <c r="AI6615" s="147" t="str">
        <f t="shared" si="1247"/>
        <v/>
      </c>
      <c r="AJ6615" s="148" t="str">
        <f t="shared" si="1236"/>
        <v/>
      </c>
      <c r="AK6615" s="148" t="str">
        <f t="shared" si="1237"/>
        <v/>
      </c>
      <c r="AL6615" s="147" t="str">
        <f t="shared" si="1238"/>
        <v/>
      </c>
      <c r="AM6615" s="147" t="str">
        <f t="shared" si="1239"/>
        <v/>
      </c>
      <c r="AN6615" s="147" t="str">
        <f t="shared" si="1240"/>
        <v/>
      </c>
      <c r="AO6615" s="118"/>
    </row>
    <row r="6616" spans="1:41">
      <c r="A6616" s="118"/>
      <c r="B6616" s="118"/>
      <c r="C6616" s="118"/>
      <c r="D6616" s="118"/>
      <c r="E6616" s="118"/>
      <c r="F6616" s="118"/>
      <c r="G6616" s="118"/>
      <c r="H6616" s="118"/>
      <c r="I6616" s="118"/>
      <c r="J6616" s="118"/>
      <c r="K6616" s="118"/>
      <c r="L6616" s="118"/>
      <c r="M6616" s="118"/>
      <c r="N6616" s="118"/>
      <c r="O6616" s="143" t="str">
        <f>IF(H6616="","",(S6616/S6616)&amp;":"&amp;ROUND(AH6616/S6616,2))</f>
        <v/>
      </c>
      <c r="P6616" s="118"/>
      <c r="Q6616" s="118"/>
      <c r="R6616" s="143" t="str">
        <f>IF(H6616="","",(S6616/S6616)&amp;":"&amp;ROUND(AI6616/S6616,2))</f>
        <v/>
      </c>
      <c r="S6616" s="144" t="str">
        <f t="shared" si="1241"/>
        <v/>
      </c>
      <c r="T6616" s="145" t="str">
        <f t="shared" si="1242"/>
        <v/>
      </c>
      <c r="U6616" s="118"/>
      <c r="V6616" s="145" t="str">
        <f t="shared" si="1243"/>
        <v/>
      </c>
      <c r="W6616" s="144" t="str">
        <f t="shared" si="1244"/>
        <v/>
      </c>
      <c r="X6616" s="146" t="str">
        <f>IF(C6616="","",IF(OR(C6616="Trade",C6616="Multi Position"),(X6615+V6616),IF(C6616="Deposit",(X6615+AE6616),IF(C6616="Withdrawal",(X6615-AE6616)))))</f>
        <v/>
      </c>
      <c r="Y6616" s="145" t="str">
        <f t="shared" si="1245"/>
        <v/>
      </c>
      <c r="Z6616" s="118"/>
      <c r="AA6616" s="118"/>
      <c r="AB6616" s="118"/>
      <c r="AC6616" s="118"/>
      <c r="AD6616" s="118"/>
      <c r="AE6616" s="139"/>
      <c r="AF6616" s="118"/>
      <c r="AG6616" s="118"/>
      <c r="AH6616" s="147" t="str">
        <f t="shared" si="1246"/>
        <v/>
      </c>
      <c r="AI6616" s="147" t="str">
        <f t="shared" si="1247"/>
        <v/>
      </c>
      <c r="AJ6616" s="148" t="str">
        <f t="shared" si="1236"/>
        <v/>
      </c>
      <c r="AK6616" s="148" t="str">
        <f t="shared" si="1237"/>
        <v/>
      </c>
      <c r="AL6616" s="147" t="str">
        <f t="shared" si="1238"/>
        <v/>
      </c>
      <c r="AM6616" s="147" t="str">
        <f t="shared" si="1239"/>
        <v/>
      </c>
      <c r="AN6616" s="147" t="str">
        <f t="shared" si="1240"/>
        <v/>
      </c>
      <c r="AO6616" s="118"/>
    </row>
    <row r="6617" spans="1:41">
      <c r="A6617" s="118"/>
      <c r="B6617" s="118"/>
      <c r="C6617" s="118"/>
      <c r="D6617" s="118"/>
      <c r="E6617" s="118"/>
      <c r="F6617" s="118"/>
      <c r="G6617" s="118"/>
      <c r="H6617" s="118"/>
      <c r="I6617" s="118"/>
      <c r="J6617" s="118"/>
      <c r="K6617" s="118"/>
      <c r="L6617" s="118"/>
      <c r="M6617" s="118"/>
      <c r="N6617" s="118"/>
      <c r="O6617" s="143" t="str">
        <f>IF(H6617="","",(S6617/S6617)&amp;":"&amp;ROUND(AH6617/S6617,2))</f>
        <v/>
      </c>
      <c r="P6617" s="118"/>
      <c r="Q6617" s="118"/>
      <c r="R6617" s="143" t="str">
        <f>IF(H6617="","",(S6617/S6617)&amp;":"&amp;ROUND(AI6617/S6617,2))</f>
        <v/>
      </c>
      <c r="S6617" s="144" t="str">
        <f t="shared" si="1241"/>
        <v/>
      </c>
      <c r="T6617" s="145" t="str">
        <f t="shared" si="1242"/>
        <v/>
      </c>
      <c r="U6617" s="118"/>
      <c r="V6617" s="145" t="str">
        <f t="shared" si="1243"/>
        <v/>
      </c>
      <c r="W6617" s="144" t="str">
        <f t="shared" si="1244"/>
        <v/>
      </c>
      <c r="X6617" s="146" t="str">
        <f>IF(C6617="","",IF(OR(C6617="Trade",C6617="Multi Position"),(X6616+V6617),IF(C6617="Deposit",(X6616+AE6617),IF(C6617="Withdrawal",(X6616-AE6617)))))</f>
        <v/>
      </c>
      <c r="Y6617" s="145" t="str">
        <f t="shared" si="1245"/>
        <v/>
      </c>
      <c r="Z6617" s="118"/>
      <c r="AA6617" s="118"/>
      <c r="AB6617" s="118"/>
      <c r="AC6617" s="118"/>
      <c r="AD6617" s="118"/>
      <c r="AE6617" s="139"/>
      <c r="AF6617" s="118"/>
      <c r="AG6617" s="118"/>
      <c r="AH6617" s="147" t="str">
        <f t="shared" si="1246"/>
        <v/>
      </c>
      <c r="AI6617" s="147" t="str">
        <f t="shared" si="1247"/>
        <v/>
      </c>
      <c r="AJ6617" s="148" t="str">
        <f t="shared" si="1236"/>
        <v/>
      </c>
      <c r="AK6617" s="148" t="str">
        <f t="shared" si="1237"/>
        <v/>
      </c>
      <c r="AL6617" s="147" t="str">
        <f t="shared" si="1238"/>
        <v/>
      </c>
      <c r="AM6617" s="147" t="str">
        <f t="shared" si="1239"/>
        <v/>
      </c>
      <c r="AN6617" s="147" t="str">
        <f t="shared" si="1240"/>
        <v/>
      </c>
      <c r="AO6617" s="118"/>
    </row>
    <row r="6618" spans="1:41">
      <c r="A6618" s="118"/>
      <c r="B6618" s="118"/>
      <c r="C6618" s="118"/>
      <c r="D6618" s="118"/>
      <c r="E6618" s="118"/>
      <c r="F6618" s="118"/>
      <c r="G6618" s="118"/>
      <c r="H6618" s="118"/>
      <c r="I6618" s="118"/>
      <c r="J6618" s="118"/>
      <c r="K6618" s="118"/>
      <c r="L6618" s="118"/>
      <c r="M6618" s="118"/>
      <c r="N6618" s="118"/>
      <c r="O6618" s="143" t="str">
        <f>IF(H6618="","",(S6618/S6618)&amp;":"&amp;ROUND(AH6618/S6618,2))</f>
        <v/>
      </c>
      <c r="P6618" s="118"/>
      <c r="Q6618" s="118"/>
      <c r="R6618" s="143" t="str">
        <f>IF(H6618="","",(S6618/S6618)&amp;":"&amp;ROUND(AI6618/S6618,2))</f>
        <v/>
      </c>
      <c r="S6618" s="144" t="str">
        <f t="shared" si="1241"/>
        <v/>
      </c>
      <c r="T6618" s="145" t="str">
        <f t="shared" si="1242"/>
        <v/>
      </c>
      <c r="U6618" s="118"/>
      <c r="V6618" s="145" t="str">
        <f t="shared" si="1243"/>
        <v/>
      </c>
      <c r="W6618" s="144" t="str">
        <f t="shared" si="1244"/>
        <v/>
      </c>
      <c r="X6618" s="146" t="str">
        <f>IF(C6618="","",IF(OR(C6618="Trade",C6618="Multi Position"),(X6617+V6618),IF(C6618="Deposit",(X6617+AE6618),IF(C6618="Withdrawal",(X6617-AE6618)))))</f>
        <v/>
      </c>
      <c r="Y6618" s="145" t="str">
        <f t="shared" si="1245"/>
        <v/>
      </c>
      <c r="Z6618" s="118"/>
      <c r="AA6618" s="118"/>
      <c r="AB6618" s="118"/>
      <c r="AC6618" s="118"/>
      <c r="AD6618" s="118"/>
      <c r="AE6618" s="139"/>
      <c r="AF6618" s="118"/>
      <c r="AG6618" s="118"/>
      <c r="AH6618" s="147" t="str">
        <f t="shared" si="1246"/>
        <v/>
      </c>
      <c r="AI6618" s="147" t="str">
        <f t="shared" si="1247"/>
        <v/>
      </c>
      <c r="AJ6618" s="148" t="str">
        <f t="shared" si="1236"/>
        <v/>
      </c>
      <c r="AK6618" s="148" t="str">
        <f t="shared" si="1237"/>
        <v/>
      </c>
      <c r="AL6618" s="147" t="str">
        <f t="shared" si="1238"/>
        <v/>
      </c>
      <c r="AM6618" s="147" t="str">
        <f t="shared" si="1239"/>
        <v/>
      </c>
      <c r="AN6618" s="147" t="str">
        <f t="shared" si="1240"/>
        <v/>
      </c>
      <c r="AO6618" s="118"/>
    </row>
    <row r="6619" spans="1:41">
      <c r="A6619" s="118"/>
      <c r="B6619" s="118"/>
      <c r="C6619" s="118"/>
      <c r="D6619" s="118"/>
      <c r="E6619" s="118"/>
      <c r="F6619" s="118"/>
      <c r="G6619" s="118"/>
      <c r="H6619" s="118"/>
      <c r="I6619" s="118"/>
      <c r="J6619" s="118"/>
      <c r="K6619" s="118"/>
      <c r="L6619" s="118"/>
      <c r="M6619" s="118"/>
      <c r="N6619" s="118"/>
      <c r="O6619" s="143" t="str">
        <f>IF(H6619="","",(S6619/S6619)&amp;":"&amp;ROUND(AH6619/S6619,2))</f>
        <v/>
      </c>
      <c r="P6619" s="118"/>
      <c r="Q6619" s="118"/>
      <c r="R6619" s="143" t="str">
        <f>IF(H6619="","",(S6619/S6619)&amp;":"&amp;ROUND(AI6619/S6619,2))</f>
        <v/>
      </c>
      <c r="S6619" s="144" t="str">
        <f t="shared" si="1241"/>
        <v/>
      </c>
      <c r="T6619" s="145" t="str">
        <f t="shared" si="1242"/>
        <v/>
      </c>
      <c r="U6619" s="118"/>
      <c r="V6619" s="145" t="str">
        <f t="shared" si="1243"/>
        <v/>
      </c>
      <c r="W6619" s="144" t="str">
        <f t="shared" si="1244"/>
        <v/>
      </c>
      <c r="X6619" s="146" t="str">
        <f>IF(C6619="","",IF(OR(C6619="Trade",C6619="Multi Position"),(X6618+V6619),IF(C6619="Deposit",(X6618+AE6619),IF(C6619="Withdrawal",(X6618-AE6619)))))</f>
        <v/>
      </c>
      <c r="Y6619" s="145" t="str">
        <f t="shared" si="1245"/>
        <v/>
      </c>
      <c r="Z6619" s="118"/>
      <c r="AA6619" s="118"/>
      <c r="AB6619" s="118"/>
      <c r="AC6619" s="118"/>
      <c r="AD6619" s="118"/>
      <c r="AE6619" s="139"/>
      <c r="AF6619" s="118"/>
      <c r="AG6619" s="118"/>
      <c r="AH6619" s="147" t="str">
        <f t="shared" si="1246"/>
        <v/>
      </c>
      <c r="AI6619" s="147" t="str">
        <f t="shared" si="1247"/>
        <v/>
      </c>
      <c r="AJ6619" s="148" t="str">
        <f t="shared" si="1236"/>
        <v/>
      </c>
      <c r="AK6619" s="148" t="str">
        <f t="shared" si="1237"/>
        <v/>
      </c>
      <c r="AL6619" s="147" t="str">
        <f t="shared" si="1238"/>
        <v/>
      </c>
      <c r="AM6619" s="147" t="str">
        <f t="shared" si="1239"/>
        <v/>
      </c>
      <c r="AN6619" s="147" t="str">
        <f t="shared" si="1240"/>
        <v/>
      </c>
      <c r="AO6619" s="118"/>
    </row>
    <row r="6620" spans="1:41">
      <c r="A6620" s="118"/>
      <c r="B6620" s="118"/>
      <c r="C6620" s="118"/>
      <c r="D6620" s="118"/>
      <c r="E6620" s="118"/>
      <c r="F6620" s="118"/>
      <c r="G6620" s="118"/>
      <c r="H6620" s="118"/>
      <c r="I6620" s="118"/>
      <c r="J6620" s="118"/>
      <c r="K6620" s="118"/>
      <c r="L6620" s="118"/>
      <c r="M6620" s="118"/>
      <c r="N6620" s="118"/>
      <c r="O6620" s="143" t="str">
        <f>IF(H6620="","",(S6620/S6620)&amp;":"&amp;ROUND(AH6620/S6620,2))</f>
        <v/>
      </c>
      <c r="P6620" s="118"/>
      <c r="Q6620" s="118"/>
      <c r="R6620" s="143" t="str">
        <f>IF(H6620="","",(S6620/S6620)&amp;":"&amp;ROUND(AI6620/S6620,2))</f>
        <v/>
      </c>
      <c r="S6620" s="144" t="str">
        <f t="shared" si="1241"/>
        <v/>
      </c>
      <c r="T6620" s="145" t="str">
        <f t="shared" si="1242"/>
        <v/>
      </c>
      <c r="U6620" s="118"/>
      <c r="V6620" s="145" t="str">
        <f t="shared" si="1243"/>
        <v/>
      </c>
      <c r="W6620" s="144" t="str">
        <f t="shared" si="1244"/>
        <v/>
      </c>
      <c r="X6620" s="146" t="str">
        <f>IF(C6620="","",IF(OR(C6620="Trade",C6620="Multi Position"),(X6619+V6620),IF(C6620="Deposit",(X6619+AE6620),IF(C6620="Withdrawal",(X6619-AE6620)))))</f>
        <v/>
      </c>
      <c r="Y6620" s="145" t="str">
        <f t="shared" si="1245"/>
        <v/>
      </c>
      <c r="Z6620" s="118"/>
      <c r="AA6620" s="118"/>
      <c r="AB6620" s="118"/>
      <c r="AC6620" s="118"/>
      <c r="AD6620" s="118"/>
      <c r="AE6620" s="139"/>
      <c r="AF6620" s="118"/>
      <c r="AG6620" s="118"/>
      <c r="AH6620" s="147" t="str">
        <f t="shared" si="1246"/>
        <v/>
      </c>
      <c r="AI6620" s="147" t="str">
        <f t="shared" si="1247"/>
        <v/>
      </c>
      <c r="AJ6620" s="148" t="str">
        <f t="shared" si="1236"/>
        <v/>
      </c>
      <c r="AK6620" s="148" t="str">
        <f t="shared" si="1237"/>
        <v/>
      </c>
      <c r="AL6620" s="147" t="str">
        <f t="shared" si="1238"/>
        <v/>
      </c>
      <c r="AM6620" s="147" t="str">
        <f t="shared" si="1239"/>
        <v/>
      </c>
      <c r="AN6620" s="147" t="str">
        <f t="shared" si="1240"/>
        <v/>
      </c>
      <c r="AO6620" s="118"/>
    </row>
    <row r="6621" spans="1:41">
      <c r="A6621" s="118"/>
      <c r="B6621" s="118"/>
      <c r="C6621" s="118"/>
      <c r="D6621" s="118"/>
      <c r="E6621" s="118"/>
      <c r="F6621" s="118"/>
      <c r="G6621" s="118"/>
      <c r="H6621" s="118"/>
      <c r="I6621" s="118"/>
      <c r="J6621" s="118"/>
      <c r="K6621" s="118"/>
      <c r="L6621" s="118"/>
      <c r="M6621" s="118"/>
      <c r="N6621" s="118"/>
      <c r="O6621" s="143" t="str">
        <f>IF(H6621="","",(S6621/S6621)&amp;":"&amp;ROUND(AH6621/S6621,2))</f>
        <v/>
      </c>
      <c r="P6621" s="118"/>
      <c r="Q6621" s="118"/>
      <c r="R6621" s="143" t="str">
        <f>IF(H6621="","",(S6621/S6621)&amp;":"&amp;ROUND(AI6621/S6621,2))</f>
        <v/>
      </c>
      <c r="S6621" s="144" t="str">
        <f t="shared" si="1241"/>
        <v/>
      </c>
      <c r="T6621" s="145" t="str">
        <f t="shared" si="1242"/>
        <v/>
      </c>
      <c r="U6621" s="118"/>
      <c r="V6621" s="145" t="str">
        <f t="shared" si="1243"/>
        <v/>
      </c>
      <c r="W6621" s="144" t="str">
        <f t="shared" si="1244"/>
        <v/>
      </c>
      <c r="X6621" s="146" t="str">
        <f>IF(C6621="","",IF(OR(C6621="Trade",C6621="Multi Position"),(X6620+V6621),IF(C6621="Deposit",(X6620+AE6621),IF(C6621="Withdrawal",(X6620-AE6621)))))</f>
        <v/>
      </c>
      <c r="Y6621" s="145" t="str">
        <f t="shared" si="1245"/>
        <v/>
      </c>
      <c r="Z6621" s="118"/>
      <c r="AA6621" s="118"/>
      <c r="AB6621" s="118"/>
      <c r="AC6621" s="118"/>
      <c r="AD6621" s="118"/>
      <c r="AE6621" s="139"/>
      <c r="AF6621" s="118"/>
      <c r="AG6621" s="118"/>
      <c r="AH6621" s="147" t="str">
        <f t="shared" si="1246"/>
        <v/>
      </c>
      <c r="AI6621" s="147" t="str">
        <f t="shared" si="1247"/>
        <v/>
      </c>
      <c r="AJ6621" s="148" t="str">
        <f t="shared" si="1236"/>
        <v/>
      </c>
      <c r="AK6621" s="148" t="str">
        <f t="shared" si="1237"/>
        <v/>
      </c>
      <c r="AL6621" s="147" t="str">
        <f t="shared" si="1238"/>
        <v/>
      </c>
      <c r="AM6621" s="147" t="str">
        <f t="shared" si="1239"/>
        <v/>
      </c>
      <c r="AN6621" s="147" t="str">
        <f t="shared" si="1240"/>
        <v/>
      </c>
      <c r="AO6621" s="118"/>
    </row>
    <row r="6622" spans="1:41">
      <c r="A6622" s="118"/>
      <c r="B6622" s="118"/>
      <c r="C6622" s="118"/>
      <c r="D6622" s="118"/>
      <c r="E6622" s="118"/>
      <c r="F6622" s="118"/>
      <c r="G6622" s="118"/>
      <c r="H6622" s="118"/>
      <c r="I6622" s="118"/>
      <c r="J6622" s="118"/>
      <c r="K6622" s="118"/>
      <c r="L6622" s="118"/>
      <c r="M6622" s="118"/>
      <c r="N6622" s="118"/>
      <c r="O6622" s="143" t="str">
        <f>IF(H6622="","",(S6622/S6622)&amp;":"&amp;ROUND(AH6622/S6622,2))</f>
        <v/>
      </c>
      <c r="P6622" s="118"/>
      <c r="Q6622" s="118"/>
      <c r="R6622" s="143" t="str">
        <f>IF(H6622="","",(S6622/S6622)&amp;":"&amp;ROUND(AI6622/S6622,2))</f>
        <v/>
      </c>
      <c r="S6622" s="144" t="str">
        <f t="shared" si="1241"/>
        <v/>
      </c>
      <c r="T6622" s="145" t="str">
        <f t="shared" si="1242"/>
        <v/>
      </c>
      <c r="U6622" s="118"/>
      <c r="V6622" s="145" t="str">
        <f t="shared" si="1243"/>
        <v/>
      </c>
      <c r="W6622" s="144" t="str">
        <f t="shared" si="1244"/>
        <v/>
      </c>
      <c r="X6622" s="146" t="str">
        <f>IF(C6622="","",IF(OR(C6622="Trade",C6622="Multi Position"),(X6621+V6622),IF(C6622="Deposit",(X6621+AE6622),IF(C6622="Withdrawal",(X6621-AE6622)))))</f>
        <v/>
      </c>
      <c r="Y6622" s="145" t="str">
        <f t="shared" si="1245"/>
        <v/>
      </c>
      <c r="Z6622" s="118"/>
      <c r="AA6622" s="118"/>
      <c r="AB6622" s="118"/>
      <c r="AC6622" s="118"/>
      <c r="AD6622" s="118"/>
      <c r="AE6622" s="139"/>
      <c r="AF6622" s="118"/>
      <c r="AG6622" s="118"/>
      <c r="AH6622" s="147" t="str">
        <f t="shared" si="1246"/>
        <v/>
      </c>
      <c r="AI6622" s="147" t="str">
        <f t="shared" si="1247"/>
        <v/>
      </c>
      <c r="AJ6622" s="148" t="str">
        <f t="shared" si="1236"/>
        <v/>
      </c>
      <c r="AK6622" s="148" t="str">
        <f t="shared" si="1237"/>
        <v/>
      </c>
      <c r="AL6622" s="147" t="str">
        <f t="shared" si="1238"/>
        <v/>
      </c>
      <c r="AM6622" s="147" t="str">
        <f t="shared" si="1239"/>
        <v/>
      </c>
      <c r="AN6622" s="147" t="str">
        <f t="shared" si="1240"/>
        <v/>
      </c>
      <c r="AO6622" s="118"/>
    </row>
    <row r="6623" spans="1:41">
      <c r="A6623" s="118"/>
      <c r="B6623" s="118"/>
      <c r="C6623" s="118"/>
      <c r="D6623" s="118"/>
      <c r="E6623" s="118"/>
      <c r="F6623" s="118"/>
      <c r="G6623" s="118"/>
      <c r="H6623" s="118"/>
      <c r="I6623" s="118"/>
      <c r="J6623" s="118"/>
      <c r="K6623" s="118"/>
      <c r="L6623" s="118"/>
      <c r="M6623" s="118"/>
      <c r="N6623" s="118"/>
      <c r="O6623" s="143" t="str">
        <f>IF(H6623="","",(S6623/S6623)&amp;":"&amp;ROUND(AH6623/S6623,2))</f>
        <v/>
      </c>
      <c r="P6623" s="118"/>
      <c r="Q6623" s="118"/>
      <c r="R6623" s="143" t="str">
        <f>IF(H6623="","",(S6623/S6623)&amp;":"&amp;ROUND(AI6623/S6623,2))</f>
        <v/>
      </c>
      <c r="S6623" s="144" t="str">
        <f t="shared" si="1241"/>
        <v/>
      </c>
      <c r="T6623" s="145" t="str">
        <f t="shared" si="1242"/>
        <v/>
      </c>
      <c r="U6623" s="118"/>
      <c r="V6623" s="145" t="str">
        <f t="shared" si="1243"/>
        <v/>
      </c>
      <c r="W6623" s="144" t="str">
        <f t="shared" si="1244"/>
        <v/>
      </c>
      <c r="X6623" s="146" t="str">
        <f>IF(C6623="","",IF(OR(C6623="Trade",C6623="Multi Position"),(X6622+V6623),IF(C6623="Deposit",(X6622+AE6623),IF(C6623="Withdrawal",(X6622-AE6623)))))</f>
        <v/>
      </c>
      <c r="Y6623" s="145" t="str">
        <f t="shared" si="1245"/>
        <v/>
      </c>
      <c r="Z6623" s="118"/>
      <c r="AA6623" s="118"/>
      <c r="AB6623" s="118"/>
      <c r="AC6623" s="118"/>
      <c r="AD6623" s="118"/>
      <c r="AE6623" s="139"/>
      <c r="AF6623" s="118"/>
      <c r="AG6623" s="118"/>
      <c r="AH6623" s="147" t="str">
        <f t="shared" si="1246"/>
        <v/>
      </c>
      <c r="AI6623" s="147" t="str">
        <f t="shared" si="1247"/>
        <v/>
      </c>
      <c r="AJ6623" s="148" t="str">
        <f t="shared" si="1236"/>
        <v/>
      </c>
      <c r="AK6623" s="148" t="str">
        <f t="shared" si="1237"/>
        <v/>
      </c>
      <c r="AL6623" s="147" t="str">
        <f t="shared" si="1238"/>
        <v/>
      </c>
      <c r="AM6623" s="147" t="str">
        <f t="shared" si="1239"/>
        <v/>
      </c>
      <c r="AN6623" s="147" t="str">
        <f t="shared" si="1240"/>
        <v/>
      </c>
      <c r="AO6623" s="118"/>
    </row>
    <row r="6624" spans="1:41">
      <c r="A6624" s="118"/>
      <c r="B6624" s="118"/>
      <c r="C6624" s="118"/>
      <c r="D6624" s="118"/>
      <c r="E6624" s="118"/>
      <c r="F6624" s="118"/>
      <c r="G6624" s="118"/>
      <c r="H6624" s="118"/>
      <c r="I6624" s="118"/>
      <c r="J6624" s="118"/>
      <c r="K6624" s="118"/>
      <c r="L6624" s="118"/>
      <c r="M6624" s="118"/>
      <c r="N6624" s="118"/>
      <c r="O6624" s="143" t="str">
        <f>IF(H6624="","",(S6624/S6624)&amp;":"&amp;ROUND(AH6624/S6624,2))</f>
        <v/>
      </c>
      <c r="P6624" s="118"/>
      <c r="Q6624" s="118"/>
      <c r="R6624" s="143" t="str">
        <f>IF(H6624="","",(S6624/S6624)&amp;":"&amp;ROUND(AI6624/S6624,2))</f>
        <v/>
      </c>
      <c r="S6624" s="144" t="str">
        <f t="shared" si="1241"/>
        <v/>
      </c>
      <c r="T6624" s="145" t="str">
        <f t="shared" si="1242"/>
        <v/>
      </c>
      <c r="U6624" s="118"/>
      <c r="V6624" s="145" t="str">
        <f t="shared" si="1243"/>
        <v/>
      </c>
      <c r="W6624" s="144" t="str">
        <f t="shared" si="1244"/>
        <v/>
      </c>
      <c r="X6624" s="146" t="str">
        <f>IF(C6624="","",IF(OR(C6624="Trade",C6624="Multi Position"),(X6623+V6624),IF(C6624="Deposit",(X6623+AE6624),IF(C6624="Withdrawal",(X6623-AE6624)))))</f>
        <v/>
      </c>
      <c r="Y6624" s="145" t="str">
        <f t="shared" si="1245"/>
        <v/>
      </c>
      <c r="Z6624" s="118"/>
      <c r="AA6624" s="118"/>
      <c r="AB6624" s="118"/>
      <c r="AC6624" s="118"/>
      <c r="AD6624" s="118"/>
      <c r="AE6624" s="139"/>
      <c r="AF6624" s="118"/>
      <c r="AG6624" s="118"/>
      <c r="AH6624" s="147" t="str">
        <f t="shared" si="1246"/>
        <v/>
      </c>
      <c r="AI6624" s="147" t="str">
        <f t="shared" si="1247"/>
        <v/>
      </c>
      <c r="AJ6624" s="148" t="str">
        <f t="shared" si="1236"/>
        <v/>
      </c>
      <c r="AK6624" s="148" t="str">
        <f t="shared" si="1237"/>
        <v/>
      </c>
      <c r="AL6624" s="147" t="str">
        <f t="shared" si="1238"/>
        <v/>
      </c>
      <c r="AM6624" s="147" t="str">
        <f t="shared" si="1239"/>
        <v/>
      </c>
      <c r="AN6624" s="147" t="str">
        <f t="shared" si="1240"/>
        <v/>
      </c>
      <c r="AO6624" s="118"/>
    </row>
    <row r="6625" spans="1:41">
      <c r="A6625" s="118"/>
      <c r="B6625" s="118"/>
      <c r="C6625" s="118"/>
      <c r="D6625" s="118"/>
      <c r="E6625" s="118"/>
      <c r="F6625" s="118"/>
      <c r="G6625" s="118"/>
      <c r="H6625" s="118"/>
      <c r="I6625" s="118"/>
      <c r="J6625" s="118"/>
      <c r="K6625" s="118"/>
      <c r="L6625" s="118"/>
      <c r="M6625" s="118"/>
      <c r="N6625" s="118"/>
      <c r="O6625" s="143" t="str">
        <f>IF(H6625="","",(S6625/S6625)&amp;":"&amp;ROUND(AH6625/S6625,2))</f>
        <v/>
      </c>
      <c r="P6625" s="118"/>
      <c r="Q6625" s="118"/>
      <c r="R6625" s="143" t="str">
        <f>IF(H6625="","",(S6625/S6625)&amp;":"&amp;ROUND(AI6625/S6625,2))</f>
        <v/>
      </c>
      <c r="S6625" s="144" t="str">
        <f t="shared" si="1241"/>
        <v/>
      </c>
      <c r="T6625" s="145" t="str">
        <f t="shared" si="1242"/>
        <v/>
      </c>
      <c r="U6625" s="118"/>
      <c r="V6625" s="145" t="str">
        <f t="shared" si="1243"/>
        <v/>
      </c>
      <c r="W6625" s="144" t="str">
        <f t="shared" si="1244"/>
        <v/>
      </c>
      <c r="X6625" s="146" t="str">
        <f>IF(C6625="","",IF(OR(C6625="Trade",C6625="Multi Position"),(X6624+V6625),IF(C6625="Deposit",(X6624+AE6625),IF(C6625="Withdrawal",(X6624-AE6625)))))</f>
        <v/>
      </c>
      <c r="Y6625" s="145" t="str">
        <f t="shared" si="1245"/>
        <v/>
      </c>
      <c r="Z6625" s="118"/>
      <c r="AA6625" s="118"/>
      <c r="AB6625" s="118"/>
      <c r="AC6625" s="118"/>
      <c r="AD6625" s="118"/>
      <c r="AE6625" s="139"/>
      <c r="AF6625" s="118"/>
      <c r="AG6625" s="118"/>
      <c r="AH6625" s="147" t="str">
        <f t="shared" si="1246"/>
        <v/>
      </c>
      <c r="AI6625" s="147" t="str">
        <f t="shared" si="1247"/>
        <v/>
      </c>
      <c r="AJ6625" s="148" t="str">
        <f t="shared" si="1236"/>
        <v/>
      </c>
      <c r="AK6625" s="148" t="str">
        <f t="shared" si="1237"/>
        <v/>
      </c>
      <c r="AL6625" s="147" t="str">
        <f t="shared" si="1238"/>
        <v/>
      </c>
      <c r="AM6625" s="147" t="str">
        <f t="shared" si="1239"/>
        <v/>
      </c>
      <c r="AN6625" s="147" t="str">
        <f t="shared" si="1240"/>
        <v/>
      </c>
      <c r="AO6625" s="118"/>
    </row>
    <row r="6626" spans="1:41">
      <c r="A6626" s="118"/>
      <c r="B6626" s="118"/>
      <c r="C6626" s="118"/>
      <c r="D6626" s="118"/>
      <c r="E6626" s="118"/>
      <c r="F6626" s="118"/>
      <c r="G6626" s="118"/>
      <c r="H6626" s="118"/>
      <c r="I6626" s="118"/>
      <c r="J6626" s="118"/>
      <c r="K6626" s="118"/>
      <c r="L6626" s="118"/>
      <c r="M6626" s="118"/>
      <c r="N6626" s="118"/>
      <c r="O6626" s="143" t="str">
        <f>IF(H6626="","",(S6626/S6626)&amp;":"&amp;ROUND(AH6626/S6626,2))</f>
        <v/>
      </c>
      <c r="P6626" s="118"/>
      <c r="Q6626" s="118"/>
      <c r="R6626" s="143" t="str">
        <f>IF(H6626="","",(S6626/S6626)&amp;":"&amp;ROUND(AI6626/S6626,2))</f>
        <v/>
      </c>
      <c r="S6626" s="144" t="str">
        <f t="shared" si="1241"/>
        <v/>
      </c>
      <c r="T6626" s="145" t="str">
        <f t="shared" si="1242"/>
        <v/>
      </c>
      <c r="U6626" s="118"/>
      <c r="V6626" s="145" t="str">
        <f t="shared" si="1243"/>
        <v/>
      </c>
      <c r="W6626" s="144" t="str">
        <f t="shared" si="1244"/>
        <v/>
      </c>
      <c r="X6626" s="146" t="str">
        <f>IF(C6626="","",IF(OR(C6626="Trade",C6626="Multi Position"),(X6625+V6626),IF(C6626="Deposit",(X6625+AE6626),IF(C6626="Withdrawal",(X6625-AE6626)))))</f>
        <v/>
      </c>
      <c r="Y6626" s="145" t="str">
        <f t="shared" si="1245"/>
        <v/>
      </c>
      <c r="Z6626" s="118"/>
      <c r="AA6626" s="118"/>
      <c r="AB6626" s="118"/>
      <c r="AC6626" s="118"/>
      <c r="AD6626" s="118"/>
      <c r="AE6626" s="139"/>
      <c r="AF6626" s="118"/>
      <c r="AG6626" s="118"/>
      <c r="AH6626" s="147" t="str">
        <f t="shared" si="1246"/>
        <v/>
      </c>
      <c r="AI6626" s="147" t="str">
        <f t="shared" si="1247"/>
        <v/>
      </c>
      <c r="AJ6626" s="148" t="str">
        <f t="shared" si="1236"/>
        <v/>
      </c>
      <c r="AK6626" s="148" t="str">
        <f t="shared" si="1237"/>
        <v/>
      </c>
      <c r="AL6626" s="147" t="str">
        <f t="shared" si="1238"/>
        <v/>
      </c>
      <c r="AM6626" s="147" t="str">
        <f t="shared" si="1239"/>
        <v/>
      </c>
      <c r="AN6626" s="147" t="str">
        <f t="shared" si="1240"/>
        <v/>
      </c>
      <c r="AO6626" s="118"/>
    </row>
    <row r="6627" spans="1:41">
      <c r="A6627" s="118"/>
      <c r="B6627" s="118"/>
      <c r="C6627" s="118"/>
      <c r="D6627" s="118"/>
      <c r="E6627" s="118"/>
      <c r="F6627" s="118"/>
      <c r="G6627" s="118"/>
      <c r="H6627" s="118"/>
      <c r="I6627" s="118"/>
      <c r="J6627" s="118"/>
      <c r="K6627" s="118"/>
      <c r="L6627" s="118"/>
      <c r="M6627" s="118"/>
      <c r="N6627" s="118"/>
      <c r="O6627" s="143" t="str">
        <f>IF(H6627="","",(S6627/S6627)&amp;":"&amp;ROUND(AH6627/S6627,2))</f>
        <v/>
      </c>
      <c r="P6627" s="118"/>
      <c r="Q6627" s="118"/>
      <c r="R6627" s="143" t="str">
        <f>IF(H6627="","",(S6627/S6627)&amp;":"&amp;ROUND(AI6627/S6627,2))</f>
        <v/>
      </c>
      <c r="S6627" s="144" t="str">
        <f t="shared" si="1241"/>
        <v/>
      </c>
      <c r="T6627" s="145" t="str">
        <f t="shared" si="1242"/>
        <v/>
      </c>
      <c r="U6627" s="118"/>
      <c r="V6627" s="145" t="str">
        <f t="shared" si="1243"/>
        <v/>
      </c>
      <c r="W6627" s="144" t="str">
        <f t="shared" si="1244"/>
        <v/>
      </c>
      <c r="X6627" s="146" t="str">
        <f>IF(C6627="","",IF(OR(C6627="Trade",C6627="Multi Position"),(X6626+V6627),IF(C6627="Deposit",(X6626+AE6627),IF(C6627="Withdrawal",(X6626-AE6627)))))</f>
        <v/>
      </c>
      <c r="Y6627" s="145" t="str">
        <f t="shared" si="1245"/>
        <v/>
      </c>
      <c r="Z6627" s="118"/>
      <c r="AA6627" s="118"/>
      <c r="AB6627" s="118"/>
      <c r="AC6627" s="118"/>
      <c r="AD6627" s="118"/>
      <c r="AE6627" s="139"/>
      <c r="AF6627" s="118"/>
      <c r="AG6627" s="118"/>
      <c r="AH6627" s="147" t="str">
        <f t="shared" si="1246"/>
        <v/>
      </c>
      <c r="AI6627" s="147" t="str">
        <f t="shared" si="1247"/>
        <v/>
      </c>
      <c r="AJ6627" s="148" t="str">
        <f t="shared" si="1236"/>
        <v/>
      </c>
      <c r="AK6627" s="148" t="str">
        <f t="shared" si="1237"/>
        <v/>
      </c>
      <c r="AL6627" s="147" t="str">
        <f t="shared" si="1238"/>
        <v/>
      </c>
      <c r="AM6627" s="147" t="str">
        <f t="shared" si="1239"/>
        <v/>
      </c>
      <c r="AN6627" s="147" t="str">
        <f t="shared" si="1240"/>
        <v/>
      </c>
      <c r="AO6627" s="118"/>
    </row>
    <row r="6628" spans="1:41">
      <c r="A6628" s="118"/>
      <c r="B6628" s="118"/>
      <c r="C6628" s="118"/>
      <c r="D6628" s="118"/>
      <c r="E6628" s="118"/>
      <c r="F6628" s="118"/>
      <c r="G6628" s="118"/>
      <c r="H6628" s="118"/>
      <c r="I6628" s="118"/>
      <c r="J6628" s="118"/>
      <c r="K6628" s="118"/>
      <c r="L6628" s="118"/>
      <c r="M6628" s="118"/>
      <c r="N6628" s="118"/>
      <c r="O6628" s="143" t="str">
        <f>IF(H6628="","",(S6628/S6628)&amp;":"&amp;ROUND(AH6628/S6628,2))</f>
        <v/>
      </c>
      <c r="P6628" s="118"/>
      <c r="Q6628" s="118"/>
      <c r="R6628" s="143" t="str">
        <f>IF(H6628="","",(S6628/S6628)&amp;":"&amp;ROUND(AI6628/S6628,2))</f>
        <v/>
      </c>
      <c r="S6628" s="144" t="str">
        <f t="shared" si="1241"/>
        <v/>
      </c>
      <c r="T6628" s="145" t="str">
        <f t="shared" si="1242"/>
        <v/>
      </c>
      <c r="U6628" s="118"/>
      <c r="V6628" s="145" t="str">
        <f t="shared" si="1243"/>
        <v/>
      </c>
      <c r="W6628" s="144" t="str">
        <f t="shared" si="1244"/>
        <v/>
      </c>
      <c r="X6628" s="146" t="str">
        <f>IF(C6628="","",IF(OR(C6628="Trade",C6628="Multi Position"),(X6627+V6628),IF(C6628="Deposit",(X6627+AE6628),IF(C6628="Withdrawal",(X6627-AE6628)))))</f>
        <v/>
      </c>
      <c r="Y6628" s="145" t="str">
        <f t="shared" si="1245"/>
        <v/>
      </c>
      <c r="Z6628" s="118"/>
      <c r="AA6628" s="118"/>
      <c r="AB6628" s="118"/>
      <c r="AC6628" s="118"/>
      <c r="AD6628" s="118"/>
      <c r="AE6628" s="139"/>
      <c r="AF6628" s="118"/>
      <c r="AG6628" s="118"/>
      <c r="AH6628" s="147" t="str">
        <f t="shared" si="1246"/>
        <v/>
      </c>
      <c r="AI6628" s="147" t="str">
        <f t="shared" si="1247"/>
        <v/>
      </c>
      <c r="AJ6628" s="148" t="str">
        <f t="shared" si="1236"/>
        <v/>
      </c>
      <c r="AK6628" s="148" t="str">
        <f t="shared" si="1237"/>
        <v/>
      </c>
      <c r="AL6628" s="147" t="str">
        <f t="shared" si="1238"/>
        <v/>
      </c>
      <c r="AM6628" s="147" t="str">
        <f t="shared" si="1239"/>
        <v/>
      </c>
      <c r="AN6628" s="147" t="str">
        <f t="shared" si="1240"/>
        <v/>
      </c>
      <c r="AO6628" s="118"/>
    </row>
    <row r="6629" spans="1:41">
      <c r="A6629" s="118"/>
      <c r="B6629" s="118"/>
      <c r="C6629" s="118"/>
      <c r="D6629" s="118"/>
      <c r="E6629" s="118"/>
      <c r="F6629" s="118"/>
      <c r="G6629" s="118"/>
      <c r="H6629" s="118"/>
      <c r="I6629" s="118"/>
      <c r="J6629" s="118"/>
      <c r="K6629" s="118"/>
      <c r="L6629" s="118"/>
      <c r="M6629" s="118"/>
      <c r="N6629" s="118"/>
      <c r="O6629" s="143" t="str">
        <f>IF(H6629="","",(S6629/S6629)&amp;":"&amp;ROUND(AH6629/S6629,2))</f>
        <v/>
      </c>
      <c r="P6629" s="118"/>
      <c r="Q6629" s="118"/>
      <c r="R6629" s="143" t="str">
        <f>IF(H6629="","",(S6629/S6629)&amp;":"&amp;ROUND(AI6629/S6629,2))</f>
        <v/>
      </c>
      <c r="S6629" s="144" t="str">
        <f t="shared" si="1241"/>
        <v/>
      </c>
      <c r="T6629" s="145" t="str">
        <f t="shared" si="1242"/>
        <v/>
      </c>
      <c r="U6629" s="118"/>
      <c r="V6629" s="145" t="str">
        <f t="shared" si="1243"/>
        <v/>
      </c>
      <c r="W6629" s="144" t="str">
        <f t="shared" si="1244"/>
        <v/>
      </c>
      <c r="X6629" s="146" t="str">
        <f>IF(C6629="","",IF(OR(C6629="Trade",C6629="Multi Position"),(X6628+V6629),IF(C6629="Deposit",(X6628+AE6629),IF(C6629="Withdrawal",(X6628-AE6629)))))</f>
        <v/>
      </c>
      <c r="Y6629" s="145" t="str">
        <f t="shared" si="1245"/>
        <v/>
      </c>
      <c r="Z6629" s="118"/>
      <c r="AA6629" s="118"/>
      <c r="AB6629" s="118"/>
      <c r="AC6629" s="118"/>
      <c r="AD6629" s="118"/>
      <c r="AE6629" s="139"/>
      <c r="AF6629" s="118"/>
      <c r="AG6629" s="118"/>
      <c r="AH6629" s="147" t="str">
        <f t="shared" si="1246"/>
        <v/>
      </c>
      <c r="AI6629" s="147" t="str">
        <f t="shared" si="1247"/>
        <v/>
      </c>
      <c r="AJ6629" s="148" t="str">
        <f t="shared" si="1236"/>
        <v/>
      </c>
      <c r="AK6629" s="148" t="str">
        <f t="shared" si="1237"/>
        <v/>
      </c>
      <c r="AL6629" s="147" t="str">
        <f t="shared" si="1238"/>
        <v/>
      </c>
      <c r="AM6629" s="147" t="str">
        <f t="shared" si="1239"/>
        <v/>
      </c>
      <c r="AN6629" s="147" t="str">
        <f t="shared" si="1240"/>
        <v/>
      </c>
      <c r="AO6629" s="118"/>
    </row>
    <row r="6630" spans="1:41">
      <c r="A6630" s="118"/>
      <c r="B6630" s="118"/>
      <c r="C6630" s="118"/>
      <c r="D6630" s="118"/>
      <c r="E6630" s="118"/>
      <c r="F6630" s="118"/>
      <c r="G6630" s="118"/>
      <c r="H6630" s="118"/>
      <c r="I6630" s="118"/>
      <c r="J6630" s="118"/>
      <c r="K6630" s="118"/>
      <c r="L6630" s="118"/>
      <c r="M6630" s="118"/>
      <c r="N6630" s="118"/>
      <c r="O6630" s="143" t="str">
        <f>IF(H6630="","",(S6630/S6630)&amp;":"&amp;ROUND(AH6630/S6630,2))</f>
        <v/>
      </c>
      <c r="P6630" s="118"/>
      <c r="Q6630" s="118"/>
      <c r="R6630" s="143" t="str">
        <f>IF(H6630="","",(S6630/S6630)&amp;":"&amp;ROUND(AI6630/S6630,2))</f>
        <v/>
      </c>
      <c r="S6630" s="144" t="str">
        <f t="shared" si="1241"/>
        <v/>
      </c>
      <c r="T6630" s="145" t="str">
        <f t="shared" si="1242"/>
        <v/>
      </c>
      <c r="U6630" s="118"/>
      <c r="V6630" s="145" t="str">
        <f t="shared" si="1243"/>
        <v/>
      </c>
      <c r="W6630" s="144" t="str">
        <f t="shared" si="1244"/>
        <v/>
      </c>
      <c r="X6630" s="146" t="str">
        <f>IF(C6630="","",IF(OR(C6630="Trade",C6630="Multi Position"),(X6629+V6630),IF(C6630="Deposit",(X6629+AE6630),IF(C6630="Withdrawal",(X6629-AE6630)))))</f>
        <v/>
      </c>
      <c r="Y6630" s="145" t="str">
        <f t="shared" si="1245"/>
        <v/>
      </c>
      <c r="Z6630" s="118"/>
      <c r="AA6630" s="118"/>
      <c r="AB6630" s="118"/>
      <c r="AC6630" s="118"/>
      <c r="AD6630" s="118"/>
      <c r="AE6630" s="139"/>
      <c r="AF6630" s="118"/>
      <c r="AG6630" s="118"/>
      <c r="AH6630" s="147" t="str">
        <f t="shared" si="1246"/>
        <v/>
      </c>
      <c r="AI6630" s="147" t="str">
        <f t="shared" si="1247"/>
        <v/>
      </c>
      <c r="AJ6630" s="148" t="str">
        <f t="shared" si="1236"/>
        <v/>
      </c>
      <c r="AK6630" s="148" t="str">
        <f t="shared" si="1237"/>
        <v/>
      </c>
      <c r="AL6630" s="147" t="str">
        <f t="shared" si="1238"/>
        <v/>
      </c>
      <c r="AM6630" s="147" t="str">
        <f t="shared" si="1239"/>
        <v/>
      </c>
      <c r="AN6630" s="147" t="str">
        <f t="shared" si="1240"/>
        <v/>
      </c>
      <c r="AO6630" s="118"/>
    </row>
    <row r="6631" spans="1:41">
      <c r="A6631" s="118"/>
      <c r="B6631" s="118"/>
      <c r="C6631" s="118"/>
      <c r="D6631" s="118"/>
      <c r="E6631" s="118"/>
      <c r="F6631" s="118"/>
      <c r="G6631" s="118"/>
      <c r="H6631" s="118"/>
      <c r="I6631" s="118"/>
      <c r="J6631" s="118"/>
      <c r="K6631" s="118"/>
      <c r="L6631" s="118"/>
      <c r="M6631" s="118"/>
      <c r="N6631" s="118"/>
      <c r="O6631" s="143" t="str">
        <f>IF(H6631="","",(S6631/S6631)&amp;":"&amp;ROUND(AH6631/S6631,2))</f>
        <v/>
      </c>
      <c r="P6631" s="118"/>
      <c r="Q6631" s="118"/>
      <c r="R6631" s="143" t="str">
        <f>IF(H6631="","",(S6631/S6631)&amp;":"&amp;ROUND(AI6631/S6631,2))</f>
        <v/>
      </c>
      <c r="S6631" s="144" t="str">
        <f t="shared" si="1241"/>
        <v/>
      </c>
      <c r="T6631" s="145" t="str">
        <f t="shared" si="1242"/>
        <v/>
      </c>
      <c r="U6631" s="118"/>
      <c r="V6631" s="145" t="str">
        <f t="shared" si="1243"/>
        <v/>
      </c>
      <c r="W6631" s="144" t="str">
        <f t="shared" si="1244"/>
        <v/>
      </c>
      <c r="X6631" s="146" t="str">
        <f>IF(C6631="","",IF(OR(C6631="Trade",C6631="Multi Position"),(X6630+V6631),IF(C6631="Deposit",(X6630+AE6631),IF(C6631="Withdrawal",(X6630-AE6631)))))</f>
        <v/>
      </c>
      <c r="Y6631" s="145" t="str">
        <f t="shared" si="1245"/>
        <v/>
      </c>
      <c r="Z6631" s="118"/>
      <c r="AA6631" s="118"/>
      <c r="AB6631" s="118"/>
      <c r="AC6631" s="118"/>
      <c r="AD6631" s="118"/>
      <c r="AE6631" s="139"/>
      <c r="AF6631" s="118"/>
      <c r="AG6631" s="118"/>
      <c r="AH6631" s="147" t="str">
        <f t="shared" si="1246"/>
        <v/>
      </c>
      <c r="AI6631" s="147" t="str">
        <f t="shared" si="1247"/>
        <v/>
      </c>
      <c r="AJ6631" s="148" t="str">
        <f t="shared" si="1236"/>
        <v/>
      </c>
      <c r="AK6631" s="148" t="str">
        <f t="shared" si="1237"/>
        <v/>
      </c>
      <c r="AL6631" s="147" t="str">
        <f t="shared" si="1238"/>
        <v/>
      </c>
      <c r="AM6631" s="147" t="str">
        <f t="shared" si="1239"/>
        <v/>
      </c>
      <c r="AN6631" s="147" t="str">
        <f t="shared" si="1240"/>
        <v/>
      </c>
      <c r="AO6631" s="118"/>
    </row>
    <row r="6632" spans="1:41">
      <c r="A6632" s="118"/>
      <c r="B6632" s="118"/>
      <c r="C6632" s="118"/>
      <c r="D6632" s="118"/>
      <c r="E6632" s="118"/>
      <c r="F6632" s="118"/>
      <c r="G6632" s="118"/>
      <c r="H6632" s="118"/>
      <c r="I6632" s="118"/>
      <c r="J6632" s="118"/>
      <c r="K6632" s="118"/>
      <c r="L6632" s="118"/>
      <c r="M6632" s="118"/>
      <c r="N6632" s="118"/>
      <c r="O6632" s="143" t="str">
        <f>IF(H6632="","",(S6632/S6632)&amp;":"&amp;ROUND(AH6632/S6632,2))</f>
        <v/>
      </c>
      <c r="P6632" s="118"/>
      <c r="Q6632" s="118"/>
      <c r="R6632" s="143" t="str">
        <f>IF(H6632="","",(S6632/S6632)&amp;":"&amp;ROUND(AI6632/S6632,2))</f>
        <v/>
      </c>
      <c r="S6632" s="144" t="str">
        <f t="shared" si="1241"/>
        <v/>
      </c>
      <c r="T6632" s="145" t="str">
        <f t="shared" si="1242"/>
        <v/>
      </c>
      <c r="U6632" s="118"/>
      <c r="V6632" s="145" t="str">
        <f t="shared" si="1243"/>
        <v/>
      </c>
      <c r="W6632" s="144" t="str">
        <f t="shared" si="1244"/>
        <v/>
      </c>
      <c r="X6632" s="146" t="str">
        <f>IF(C6632="","",IF(OR(C6632="Trade",C6632="Multi Position"),(X6631+V6632),IF(C6632="Deposit",(X6631+AE6632),IF(C6632="Withdrawal",(X6631-AE6632)))))</f>
        <v/>
      </c>
      <c r="Y6632" s="145" t="str">
        <f t="shared" si="1245"/>
        <v/>
      </c>
      <c r="Z6632" s="118"/>
      <c r="AA6632" s="118"/>
      <c r="AB6632" s="118"/>
      <c r="AC6632" s="118"/>
      <c r="AD6632" s="118"/>
      <c r="AE6632" s="139"/>
      <c r="AF6632" s="118"/>
      <c r="AG6632" s="118"/>
      <c r="AH6632" s="147" t="str">
        <f t="shared" si="1246"/>
        <v/>
      </c>
      <c r="AI6632" s="147" t="str">
        <f t="shared" si="1247"/>
        <v/>
      </c>
      <c r="AJ6632" s="148" t="str">
        <f t="shared" si="1236"/>
        <v/>
      </c>
      <c r="AK6632" s="148" t="str">
        <f t="shared" si="1237"/>
        <v/>
      </c>
      <c r="AL6632" s="147" t="str">
        <f t="shared" si="1238"/>
        <v/>
      </c>
      <c r="AM6632" s="147" t="str">
        <f t="shared" si="1239"/>
        <v/>
      </c>
      <c r="AN6632" s="147" t="str">
        <f t="shared" si="1240"/>
        <v/>
      </c>
      <c r="AO6632" s="118"/>
    </row>
    <row r="6633" spans="1:41">
      <c r="A6633" s="118"/>
      <c r="B6633" s="118"/>
      <c r="C6633" s="118"/>
      <c r="D6633" s="118"/>
      <c r="E6633" s="118"/>
      <c r="F6633" s="118"/>
      <c r="G6633" s="118"/>
      <c r="H6633" s="118"/>
      <c r="I6633" s="118"/>
      <c r="J6633" s="118"/>
      <c r="K6633" s="118"/>
      <c r="L6633" s="118"/>
      <c r="M6633" s="118"/>
      <c r="N6633" s="118"/>
      <c r="O6633" s="143" t="str">
        <f>IF(H6633="","",(S6633/S6633)&amp;":"&amp;ROUND(AH6633/S6633,2))</f>
        <v/>
      </c>
      <c r="P6633" s="118"/>
      <c r="Q6633" s="118"/>
      <c r="R6633" s="143" t="str">
        <f>IF(H6633="","",(S6633/S6633)&amp;":"&amp;ROUND(AI6633/S6633,2))</f>
        <v/>
      </c>
      <c r="S6633" s="144" t="str">
        <f t="shared" si="1241"/>
        <v/>
      </c>
      <c r="T6633" s="145" t="str">
        <f t="shared" si="1242"/>
        <v/>
      </c>
      <c r="U6633" s="118"/>
      <c r="V6633" s="145" t="str">
        <f t="shared" si="1243"/>
        <v/>
      </c>
      <c r="W6633" s="144" t="str">
        <f t="shared" si="1244"/>
        <v/>
      </c>
      <c r="X6633" s="146" t="str">
        <f>IF(C6633="","",IF(OR(C6633="Trade",C6633="Multi Position"),(X6632+V6633),IF(C6633="Deposit",(X6632+AE6633),IF(C6633="Withdrawal",(X6632-AE6633)))))</f>
        <v/>
      </c>
      <c r="Y6633" s="145" t="str">
        <f t="shared" si="1245"/>
        <v/>
      </c>
      <c r="Z6633" s="118"/>
      <c r="AA6633" s="118"/>
      <c r="AB6633" s="118"/>
      <c r="AC6633" s="118"/>
      <c r="AD6633" s="118"/>
      <c r="AE6633" s="139"/>
      <c r="AF6633" s="118"/>
      <c r="AG6633" s="118"/>
      <c r="AH6633" s="147" t="str">
        <f t="shared" si="1246"/>
        <v/>
      </c>
      <c r="AI6633" s="147" t="str">
        <f t="shared" si="1247"/>
        <v/>
      </c>
      <c r="AJ6633" s="148" t="str">
        <f t="shared" si="1236"/>
        <v/>
      </c>
      <c r="AK6633" s="148" t="str">
        <f t="shared" si="1237"/>
        <v/>
      </c>
      <c r="AL6633" s="147" t="str">
        <f t="shared" si="1238"/>
        <v/>
      </c>
      <c r="AM6633" s="147" t="str">
        <f t="shared" si="1239"/>
        <v/>
      </c>
      <c r="AN6633" s="147" t="str">
        <f t="shared" si="1240"/>
        <v/>
      </c>
      <c r="AO6633" s="118"/>
    </row>
    <row r="6634" spans="1:41">
      <c r="A6634" s="118"/>
      <c r="B6634" s="118"/>
      <c r="C6634" s="118"/>
      <c r="D6634" s="118"/>
      <c r="E6634" s="118"/>
      <c r="F6634" s="118"/>
      <c r="G6634" s="118"/>
      <c r="H6634" s="118"/>
      <c r="I6634" s="118"/>
      <c r="J6634" s="118"/>
      <c r="K6634" s="118"/>
      <c r="L6634" s="118"/>
      <c r="M6634" s="118"/>
      <c r="N6634" s="118"/>
      <c r="O6634" s="143" t="str">
        <f>IF(H6634="","",(S6634/S6634)&amp;":"&amp;ROUND(AH6634/S6634,2))</f>
        <v/>
      </c>
      <c r="P6634" s="118"/>
      <c r="Q6634" s="118"/>
      <c r="R6634" s="143" t="str">
        <f>IF(H6634="","",(S6634/S6634)&amp;":"&amp;ROUND(AI6634/S6634,2))</f>
        <v/>
      </c>
      <c r="S6634" s="144" t="str">
        <f t="shared" si="1241"/>
        <v/>
      </c>
      <c r="T6634" s="145" t="str">
        <f t="shared" si="1242"/>
        <v/>
      </c>
      <c r="U6634" s="118"/>
      <c r="V6634" s="145" t="str">
        <f t="shared" si="1243"/>
        <v/>
      </c>
      <c r="W6634" s="144" t="str">
        <f t="shared" si="1244"/>
        <v/>
      </c>
      <c r="X6634" s="146" t="str">
        <f>IF(C6634="","",IF(OR(C6634="Trade",C6634="Multi Position"),(X6633+V6634),IF(C6634="Deposit",(X6633+AE6634),IF(C6634="Withdrawal",(X6633-AE6634)))))</f>
        <v/>
      </c>
      <c r="Y6634" s="145" t="str">
        <f t="shared" si="1245"/>
        <v/>
      </c>
      <c r="Z6634" s="118"/>
      <c r="AA6634" s="118"/>
      <c r="AB6634" s="118"/>
      <c r="AC6634" s="118"/>
      <c r="AD6634" s="118"/>
      <c r="AE6634" s="139"/>
      <c r="AF6634" s="118"/>
      <c r="AG6634" s="118"/>
      <c r="AH6634" s="147" t="str">
        <f t="shared" si="1246"/>
        <v/>
      </c>
      <c r="AI6634" s="147" t="str">
        <f t="shared" si="1247"/>
        <v/>
      </c>
      <c r="AJ6634" s="148" t="str">
        <f t="shared" si="1236"/>
        <v/>
      </c>
      <c r="AK6634" s="148" t="str">
        <f t="shared" si="1237"/>
        <v/>
      </c>
      <c r="AL6634" s="147" t="str">
        <f t="shared" si="1238"/>
        <v/>
      </c>
      <c r="AM6634" s="147" t="str">
        <f t="shared" si="1239"/>
        <v/>
      </c>
      <c r="AN6634" s="147" t="str">
        <f t="shared" si="1240"/>
        <v/>
      </c>
      <c r="AO6634" s="118"/>
    </row>
    <row r="6635" spans="1:41">
      <c r="A6635" s="118"/>
      <c r="B6635" s="118"/>
      <c r="C6635" s="118"/>
      <c r="D6635" s="118"/>
      <c r="E6635" s="118"/>
      <c r="F6635" s="118"/>
      <c r="G6635" s="118"/>
      <c r="H6635" s="118"/>
      <c r="I6635" s="118"/>
      <c r="J6635" s="118"/>
      <c r="K6635" s="118"/>
      <c r="L6635" s="118"/>
      <c r="M6635" s="118"/>
      <c r="N6635" s="118"/>
      <c r="O6635" s="143" t="str">
        <f>IF(H6635="","",(S6635/S6635)&amp;":"&amp;ROUND(AH6635/S6635,2))</f>
        <v/>
      </c>
      <c r="P6635" s="118"/>
      <c r="Q6635" s="118"/>
      <c r="R6635" s="143" t="str">
        <f>IF(H6635="","",(S6635/S6635)&amp;":"&amp;ROUND(AI6635/S6635,2))</f>
        <v/>
      </c>
      <c r="S6635" s="144" t="str">
        <f t="shared" si="1241"/>
        <v/>
      </c>
      <c r="T6635" s="145" t="str">
        <f t="shared" si="1242"/>
        <v/>
      </c>
      <c r="U6635" s="118"/>
      <c r="V6635" s="145" t="str">
        <f t="shared" si="1243"/>
        <v/>
      </c>
      <c r="W6635" s="144" t="str">
        <f t="shared" si="1244"/>
        <v/>
      </c>
      <c r="X6635" s="146" t="str">
        <f>IF(C6635="","",IF(OR(C6635="Trade",C6635="Multi Position"),(X6634+V6635),IF(C6635="Deposit",(X6634+AE6635),IF(C6635="Withdrawal",(X6634-AE6635)))))</f>
        <v/>
      </c>
      <c r="Y6635" s="145" t="str">
        <f t="shared" si="1245"/>
        <v/>
      </c>
      <c r="Z6635" s="118"/>
      <c r="AA6635" s="118"/>
      <c r="AB6635" s="118"/>
      <c r="AC6635" s="118"/>
      <c r="AD6635" s="118"/>
      <c r="AE6635" s="139"/>
      <c r="AF6635" s="118"/>
      <c r="AG6635" s="118"/>
      <c r="AH6635" s="147" t="str">
        <f t="shared" si="1246"/>
        <v/>
      </c>
      <c r="AI6635" s="147" t="str">
        <f t="shared" si="1247"/>
        <v/>
      </c>
      <c r="AJ6635" s="148" t="str">
        <f t="shared" si="1236"/>
        <v/>
      </c>
      <c r="AK6635" s="148" t="str">
        <f t="shared" si="1237"/>
        <v/>
      </c>
      <c r="AL6635" s="147" t="str">
        <f t="shared" si="1238"/>
        <v/>
      </c>
      <c r="AM6635" s="147" t="str">
        <f t="shared" si="1239"/>
        <v/>
      </c>
      <c r="AN6635" s="147" t="str">
        <f t="shared" si="1240"/>
        <v/>
      </c>
      <c r="AO6635" s="118"/>
    </row>
    <row r="6636" spans="1:41">
      <c r="A6636" s="118"/>
      <c r="B6636" s="118"/>
      <c r="C6636" s="118"/>
      <c r="D6636" s="118"/>
      <c r="E6636" s="118"/>
      <c r="F6636" s="118"/>
      <c r="G6636" s="118"/>
      <c r="H6636" s="118"/>
      <c r="I6636" s="118"/>
      <c r="J6636" s="118"/>
      <c r="K6636" s="118"/>
      <c r="L6636" s="118"/>
      <c r="M6636" s="118"/>
      <c r="N6636" s="118"/>
      <c r="O6636" s="143" t="str">
        <f>IF(H6636="","",(S6636/S6636)&amp;":"&amp;ROUND(AH6636/S6636,2))</f>
        <v/>
      </c>
      <c r="P6636" s="118"/>
      <c r="Q6636" s="118"/>
      <c r="R6636" s="143" t="str">
        <f>IF(H6636="","",(S6636/S6636)&amp;":"&amp;ROUND(AI6636/S6636,2))</f>
        <v/>
      </c>
      <c r="S6636" s="144" t="str">
        <f t="shared" si="1241"/>
        <v/>
      </c>
      <c r="T6636" s="145" t="str">
        <f t="shared" si="1242"/>
        <v/>
      </c>
      <c r="U6636" s="118"/>
      <c r="V6636" s="145" t="str">
        <f t="shared" si="1243"/>
        <v/>
      </c>
      <c r="W6636" s="144" t="str">
        <f t="shared" si="1244"/>
        <v/>
      </c>
      <c r="X6636" s="146" t="str">
        <f>IF(C6636="","",IF(OR(C6636="Trade",C6636="Multi Position"),(X6635+V6636),IF(C6636="Deposit",(X6635+AE6636),IF(C6636="Withdrawal",(X6635-AE6636)))))</f>
        <v/>
      </c>
      <c r="Y6636" s="145" t="str">
        <f t="shared" si="1245"/>
        <v/>
      </c>
      <c r="Z6636" s="118"/>
      <c r="AA6636" s="118"/>
      <c r="AB6636" s="118"/>
      <c r="AC6636" s="118"/>
      <c r="AD6636" s="118"/>
      <c r="AE6636" s="139"/>
      <c r="AF6636" s="118"/>
      <c r="AG6636" s="118"/>
      <c r="AH6636" s="147" t="str">
        <f t="shared" si="1246"/>
        <v/>
      </c>
      <c r="AI6636" s="147" t="str">
        <f t="shared" si="1247"/>
        <v/>
      </c>
      <c r="AJ6636" s="148" t="str">
        <f t="shared" si="1236"/>
        <v/>
      </c>
      <c r="AK6636" s="148" t="str">
        <f t="shared" si="1237"/>
        <v/>
      </c>
      <c r="AL6636" s="147" t="str">
        <f t="shared" si="1238"/>
        <v/>
      </c>
      <c r="AM6636" s="147" t="str">
        <f t="shared" si="1239"/>
        <v/>
      </c>
      <c r="AN6636" s="147" t="str">
        <f t="shared" si="1240"/>
        <v/>
      </c>
      <c r="AO6636" s="118"/>
    </row>
    <row r="6637" spans="1:41">
      <c r="A6637" s="118"/>
      <c r="B6637" s="118"/>
      <c r="C6637" s="118"/>
      <c r="D6637" s="118"/>
      <c r="E6637" s="118"/>
      <c r="F6637" s="118"/>
      <c r="G6637" s="118"/>
      <c r="H6637" s="118"/>
      <c r="I6637" s="118"/>
      <c r="J6637" s="118"/>
      <c r="K6637" s="118"/>
      <c r="L6637" s="118"/>
      <c r="M6637" s="118"/>
      <c r="N6637" s="118"/>
      <c r="O6637" s="143" t="str">
        <f>IF(H6637="","",(S6637/S6637)&amp;":"&amp;ROUND(AH6637/S6637,2))</f>
        <v/>
      </c>
      <c r="P6637" s="118"/>
      <c r="Q6637" s="118"/>
      <c r="R6637" s="143" t="str">
        <f>IF(H6637="","",(S6637/S6637)&amp;":"&amp;ROUND(AI6637/S6637,2))</f>
        <v/>
      </c>
      <c r="S6637" s="144" t="str">
        <f t="shared" si="1241"/>
        <v/>
      </c>
      <c r="T6637" s="145" t="str">
        <f t="shared" si="1242"/>
        <v/>
      </c>
      <c r="U6637" s="118"/>
      <c r="V6637" s="145" t="str">
        <f t="shared" si="1243"/>
        <v/>
      </c>
      <c r="W6637" s="144" t="str">
        <f t="shared" si="1244"/>
        <v/>
      </c>
      <c r="X6637" s="146" t="str">
        <f>IF(C6637="","",IF(OR(C6637="Trade",C6637="Multi Position"),(X6636+V6637),IF(C6637="Deposit",(X6636+AE6637),IF(C6637="Withdrawal",(X6636-AE6637)))))</f>
        <v/>
      </c>
      <c r="Y6637" s="145" t="str">
        <f t="shared" si="1245"/>
        <v/>
      </c>
      <c r="Z6637" s="118"/>
      <c r="AA6637" s="118"/>
      <c r="AB6637" s="118"/>
      <c r="AC6637" s="118"/>
      <c r="AD6637" s="118"/>
      <c r="AE6637" s="139"/>
      <c r="AF6637" s="118"/>
      <c r="AG6637" s="118"/>
      <c r="AH6637" s="147" t="str">
        <f t="shared" si="1246"/>
        <v/>
      </c>
      <c r="AI6637" s="147" t="str">
        <f t="shared" si="1247"/>
        <v/>
      </c>
      <c r="AJ6637" s="148" t="str">
        <f t="shared" si="1236"/>
        <v/>
      </c>
      <c r="AK6637" s="148" t="str">
        <f t="shared" si="1237"/>
        <v/>
      </c>
      <c r="AL6637" s="147" t="str">
        <f t="shared" si="1238"/>
        <v/>
      </c>
      <c r="AM6637" s="147" t="str">
        <f t="shared" si="1239"/>
        <v/>
      </c>
      <c r="AN6637" s="147" t="str">
        <f t="shared" si="1240"/>
        <v/>
      </c>
      <c r="AO6637" s="118"/>
    </row>
    <row r="6638" spans="1:41">
      <c r="A6638" s="118"/>
      <c r="B6638" s="118"/>
      <c r="C6638" s="118"/>
      <c r="D6638" s="118"/>
      <c r="E6638" s="118"/>
      <c r="F6638" s="118"/>
      <c r="G6638" s="118"/>
      <c r="H6638" s="118"/>
      <c r="I6638" s="118"/>
      <c r="J6638" s="118"/>
      <c r="K6638" s="118"/>
      <c r="L6638" s="118"/>
      <c r="M6638" s="118"/>
      <c r="N6638" s="118"/>
      <c r="O6638" s="143" t="str">
        <f>IF(H6638="","",(S6638/S6638)&amp;":"&amp;ROUND(AH6638/S6638,2))</f>
        <v/>
      </c>
      <c r="P6638" s="118"/>
      <c r="Q6638" s="118"/>
      <c r="R6638" s="143" t="str">
        <f>IF(H6638="","",(S6638/S6638)&amp;":"&amp;ROUND(AI6638/S6638,2))</f>
        <v/>
      </c>
      <c r="S6638" s="144" t="str">
        <f t="shared" si="1241"/>
        <v/>
      </c>
      <c r="T6638" s="145" t="str">
        <f t="shared" si="1242"/>
        <v/>
      </c>
      <c r="U6638" s="118"/>
      <c r="V6638" s="145" t="str">
        <f t="shared" si="1243"/>
        <v/>
      </c>
      <c r="W6638" s="144" t="str">
        <f t="shared" si="1244"/>
        <v/>
      </c>
      <c r="X6638" s="146" t="str">
        <f>IF(C6638="","",IF(OR(C6638="Trade",C6638="Multi Position"),(X6637+V6638),IF(C6638="Deposit",(X6637+AE6638),IF(C6638="Withdrawal",(X6637-AE6638)))))</f>
        <v/>
      </c>
      <c r="Y6638" s="145" t="str">
        <f t="shared" si="1245"/>
        <v/>
      </c>
      <c r="Z6638" s="118"/>
      <c r="AA6638" s="118"/>
      <c r="AB6638" s="118"/>
      <c r="AC6638" s="118"/>
      <c r="AD6638" s="118"/>
      <c r="AE6638" s="139"/>
      <c r="AF6638" s="118"/>
      <c r="AG6638" s="118"/>
      <c r="AH6638" s="147" t="str">
        <f t="shared" si="1246"/>
        <v/>
      </c>
      <c r="AI6638" s="147" t="str">
        <f t="shared" si="1247"/>
        <v/>
      </c>
      <c r="AJ6638" s="148" t="str">
        <f t="shared" si="1236"/>
        <v/>
      </c>
      <c r="AK6638" s="148" t="str">
        <f t="shared" si="1237"/>
        <v/>
      </c>
      <c r="AL6638" s="147" t="str">
        <f t="shared" si="1238"/>
        <v/>
      </c>
      <c r="AM6638" s="147" t="str">
        <f t="shared" si="1239"/>
        <v/>
      </c>
      <c r="AN6638" s="147" t="str">
        <f t="shared" si="1240"/>
        <v/>
      </c>
      <c r="AO6638" s="118"/>
    </row>
    <row r="6639" spans="1:41">
      <c r="A6639" s="118"/>
      <c r="B6639" s="118"/>
      <c r="C6639" s="118"/>
      <c r="D6639" s="118"/>
      <c r="E6639" s="118"/>
      <c r="F6639" s="118"/>
      <c r="G6639" s="118"/>
      <c r="H6639" s="118"/>
      <c r="I6639" s="118"/>
      <c r="J6639" s="118"/>
      <c r="K6639" s="118"/>
      <c r="L6639" s="118"/>
      <c r="M6639" s="118"/>
      <c r="N6639" s="118"/>
      <c r="O6639" s="143" t="str">
        <f>IF(H6639="","",(S6639/S6639)&amp;":"&amp;ROUND(AH6639/S6639,2))</f>
        <v/>
      </c>
      <c r="P6639" s="118"/>
      <c r="Q6639" s="118"/>
      <c r="R6639" s="143" t="str">
        <f>IF(H6639="","",(S6639/S6639)&amp;":"&amp;ROUND(AI6639/S6639,2))</f>
        <v/>
      </c>
      <c r="S6639" s="144" t="str">
        <f t="shared" si="1241"/>
        <v/>
      </c>
      <c r="T6639" s="145" t="str">
        <f t="shared" si="1242"/>
        <v/>
      </c>
      <c r="U6639" s="118"/>
      <c r="V6639" s="145" t="str">
        <f t="shared" si="1243"/>
        <v/>
      </c>
      <c r="W6639" s="144" t="str">
        <f t="shared" si="1244"/>
        <v/>
      </c>
      <c r="X6639" s="146" t="str">
        <f>IF(C6639="","",IF(OR(C6639="Trade",C6639="Multi Position"),(X6638+V6639),IF(C6639="Deposit",(X6638+AE6639),IF(C6639="Withdrawal",(X6638-AE6639)))))</f>
        <v/>
      </c>
      <c r="Y6639" s="145" t="str">
        <f t="shared" si="1245"/>
        <v/>
      </c>
      <c r="Z6639" s="118"/>
      <c r="AA6639" s="118"/>
      <c r="AB6639" s="118"/>
      <c r="AC6639" s="118"/>
      <c r="AD6639" s="118"/>
      <c r="AE6639" s="139"/>
      <c r="AF6639" s="118"/>
      <c r="AG6639" s="118"/>
      <c r="AH6639" s="147" t="str">
        <f t="shared" si="1246"/>
        <v/>
      </c>
      <c r="AI6639" s="147" t="str">
        <f t="shared" si="1247"/>
        <v/>
      </c>
      <c r="AJ6639" s="148" t="str">
        <f t="shared" si="1236"/>
        <v/>
      </c>
      <c r="AK6639" s="148" t="str">
        <f t="shared" si="1237"/>
        <v/>
      </c>
      <c r="AL6639" s="147" t="str">
        <f t="shared" si="1238"/>
        <v/>
      </c>
      <c r="AM6639" s="147" t="str">
        <f t="shared" si="1239"/>
        <v/>
      </c>
      <c r="AN6639" s="147" t="str">
        <f t="shared" si="1240"/>
        <v/>
      </c>
      <c r="AO6639" s="118"/>
    </row>
    <row r="6640" spans="1:41">
      <c r="A6640" s="118"/>
      <c r="B6640" s="118"/>
      <c r="C6640" s="118"/>
      <c r="D6640" s="118"/>
      <c r="E6640" s="118"/>
      <c r="F6640" s="118"/>
      <c r="G6640" s="118"/>
      <c r="H6640" s="118"/>
      <c r="I6640" s="118"/>
      <c r="J6640" s="118"/>
      <c r="K6640" s="118"/>
      <c r="L6640" s="118"/>
      <c r="M6640" s="118"/>
      <c r="N6640" s="118"/>
      <c r="O6640" s="143" t="str">
        <f>IF(H6640="","",(S6640/S6640)&amp;":"&amp;ROUND(AH6640/S6640,2))</f>
        <v/>
      </c>
      <c r="P6640" s="118"/>
      <c r="Q6640" s="118"/>
      <c r="R6640" s="143" t="str">
        <f>IF(H6640="","",(S6640/S6640)&amp;":"&amp;ROUND(AI6640/S6640,2))</f>
        <v/>
      </c>
      <c r="S6640" s="144" t="str">
        <f t="shared" si="1241"/>
        <v/>
      </c>
      <c r="T6640" s="145" t="str">
        <f t="shared" si="1242"/>
        <v/>
      </c>
      <c r="U6640" s="118"/>
      <c r="V6640" s="145" t="str">
        <f t="shared" si="1243"/>
        <v/>
      </c>
      <c r="W6640" s="144" t="str">
        <f t="shared" si="1244"/>
        <v/>
      </c>
      <c r="X6640" s="146" t="str">
        <f>IF(C6640="","",IF(OR(C6640="Trade",C6640="Multi Position"),(X6639+V6640),IF(C6640="Deposit",(X6639+AE6640),IF(C6640="Withdrawal",(X6639-AE6640)))))</f>
        <v/>
      </c>
      <c r="Y6640" s="145" t="str">
        <f t="shared" si="1245"/>
        <v/>
      </c>
      <c r="Z6640" s="118"/>
      <c r="AA6640" s="118"/>
      <c r="AB6640" s="118"/>
      <c r="AC6640" s="118"/>
      <c r="AD6640" s="118"/>
      <c r="AE6640" s="139"/>
      <c r="AF6640" s="118"/>
      <c r="AG6640" s="118"/>
      <c r="AH6640" s="147" t="str">
        <f t="shared" si="1246"/>
        <v/>
      </c>
      <c r="AI6640" s="147" t="str">
        <f t="shared" si="1247"/>
        <v/>
      </c>
      <c r="AJ6640" s="148" t="str">
        <f t="shared" si="1236"/>
        <v/>
      </c>
      <c r="AK6640" s="148" t="str">
        <f t="shared" si="1237"/>
        <v/>
      </c>
      <c r="AL6640" s="147" t="str">
        <f t="shared" si="1238"/>
        <v/>
      </c>
      <c r="AM6640" s="147" t="str">
        <f t="shared" si="1239"/>
        <v/>
      </c>
      <c r="AN6640" s="147" t="str">
        <f t="shared" si="1240"/>
        <v/>
      </c>
      <c r="AO6640" s="118"/>
    </row>
    <row r="6641" spans="1:41">
      <c r="A6641" s="118"/>
      <c r="B6641" s="118"/>
      <c r="C6641" s="118"/>
      <c r="D6641" s="118"/>
      <c r="E6641" s="118"/>
      <c r="F6641" s="118"/>
      <c r="G6641" s="118"/>
      <c r="H6641" s="118"/>
      <c r="I6641" s="118"/>
      <c r="J6641" s="118"/>
      <c r="K6641" s="118"/>
      <c r="L6641" s="118"/>
      <c r="M6641" s="118"/>
      <c r="N6641" s="118"/>
      <c r="O6641" s="143" t="str">
        <f>IF(H6641="","",(S6641/S6641)&amp;":"&amp;ROUND(AH6641/S6641,2))</f>
        <v/>
      </c>
      <c r="P6641" s="118"/>
      <c r="Q6641" s="118"/>
      <c r="R6641" s="143" t="str">
        <f>IF(H6641="","",(S6641/S6641)&amp;":"&amp;ROUND(AI6641/S6641,2))</f>
        <v/>
      </c>
      <c r="S6641" s="144" t="str">
        <f t="shared" si="1241"/>
        <v/>
      </c>
      <c r="T6641" s="145" t="str">
        <f t="shared" si="1242"/>
        <v/>
      </c>
      <c r="U6641" s="118"/>
      <c r="V6641" s="145" t="str">
        <f t="shared" si="1243"/>
        <v/>
      </c>
      <c r="W6641" s="144" t="str">
        <f t="shared" si="1244"/>
        <v/>
      </c>
      <c r="X6641" s="146" t="str">
        <f>IF(C6641="","",IF(OR(C6641="Trade",C6641="Multi Position"),(X6640+V6641),IF(C6641="Deposit",(X6640+AE6641),IF(C6641="Withdrawal",(X6640-AE6641)))))</f>
        <v/>
      </c>
      <c r="Y6641" s="145" t="str">
        <f t="shared" si="1245"/>
        <v/>
      </c>
      <c r="Z6641" s="118"/>
      <c r="AA6641" s="118"/>
      <c r="AB6641" s="118"/>
      <c r="AC6641" s="118"/>
      <c r="AD6641" s="118"/>
      <c r="AE6641" s="139"/>
      <c r="AF6641" s="118"/>
      <c r="AG6641" s="118"/>
      <c r="AH6641" s="147" t="str">
        <f t="shared" si="1246"/>
        <v/>
      </c>
      <c r="AI6641" s="147" t="str">
        <f t="shared" si="1247"/>
        <v/>
      </c>
      <c r="AJ6641" s="148" t="str">
        <f t="shared" si="1236"/>
        <v/>
      </c>
      <c r="AK6641" s="148" t="str">
        <f t="shared" si="1237"/>
        <v/>
      </c>
      <c r="AL6641" s="147" t="str">
        <f t="shared" si="1238"/>
        <v/>
      </c>
      <c r="AM6641" s="147" t="str">
        <f t="shared" si="1239"/>
        <v/>
      </c>
      <c r="AN6641" s="147" t="str">
        <f t="shared" si="1240"/>
        <v/>
      </c>
      <c r="AO6641" s="118"/>
    </row>
    <row r="6642" spans="1:41">
      <c r="A6642" s="118"/>
      <c r="B6642" s="118"/>
      <c r="C6642" s="118"/>
      <c r="D6642" s="118"/>
      <c r="E6642" s="118"/>
      <c r="F6642" s="118"/>
      <c r="G6642" s="118"/>
      <c r="H6642" s="118"/>
      <c r="I6642" s="118"/>
      <c r="J6642" s="118"/>
      <c r="K6642" s="118"/>
      <c r="L6642" s="118"/>
      <c r="M6642" s="118"/>
      <c r="N6642" s="118"/>
      <c r="O6642" s="143" t="str">
        <f>IF(H6642="","",(S6642/S6642)&amp;":"&amp;ROUND(AH6642/S6642,2))</f>
        <v/>
      </c>
      <c r="P6642" s="118"/>
      <c r="Q6642" s="118"/>
      <c r="R6642" s="143" t="str">
        <f>IF(H6642="","",(S6642/S6642)&amp;":"&amp;ROUND(AI6642/S6642,2))</f>
        <v/>
      </c>
      <c r="S6642" s="144" t="str">
        <f t="shared" si="1241"/>
        <v/>
      </c>
      <c r="T6642" s="145" t="str">
        <f t="shared" si="1242"/>
        <v/>
      </c>
      <c r="U6642" s="118"/>
      <c r="V6642" s="145" t="str">
        <f t="shared" si="1243"/>
        <v/>
      </c>
      <c r="W6642" s="144" t="str">
        <f t="shared" si="1244"/>
        <v/>
      </c>
      <c r="X6642" s="146" t="str">
        <f>IF(C6642="","",IF(OR(C6642="Trade",C6642="Multi Position"),(X6641+V6642),IF(C6642="Deposit",(X6641+AE6642),IF(C6642="Withdrawal",(X6641-AE6642)))))</f>
        <v/>
      </c>
      <c r="Y6642" s="145" t="str">
        <f t="shared" si="1245"/>
        <v/>
      </c>
      <c r="Z6642" s="118"/>
      <c r="AA6642" s="118"/>
      <c r="AB6642" s="118"/>
      <c r="AC6642" s="118"/>
      <c r="AD6642" s="118"/>
      <c r="AE6642" s="139"/>
      <c r="AF6642" s="118"/>
      <c r="AG6642" s="118"/>
      <c r="AH6642" s="147" t="str">
        <f t="shared" si="1246"/>
        <v/>
      </c>
      <c r="AI6642" s="147" t="str">
        <f t="shared" si="1247"/>
        <v/>
      </c>
      <c r="AJ6642" s="148" t="str">
        <f t="shared" si="1236"/>
        <v/>
      </c>
      <c r="AK6642" s="148" t="str">
        <f t="shared" si="1237"/>
        <v/>
      </c>
      <c r="AL6642" s="147" t="str">
        <f t="shared" si="1238"/>
        <v/>
      </c>
      <c r="AM6642" s="147" t="str">
        <f t="shared" si="1239"/>
        <v/>
      </c>
      <c r="AN6642" s="147" t="str">
        <f t="shared" si="1240"/>
        <v/>
      </c>
      <c r="AO6642" s="118"/>
    </row>
    <row r="6643" spans="1:41">
      <c r="A6643" s="118"/>
      <c r="B6643" s="118"/>
      <c r="C6643" s="118"/>
      <c r="D6643" s="118"/>
      <c r="E6643" s="118"/>
      <c r="F6643" s="118"/>
      <c r="G6643" s="118"/>
      <c r="H6643" s="118"/>
      <c r="I6643" s="118"/>
      <c r="J6643" s="118"/>
      <c r="K6643" s="118"/>
      <c r="L6643" s="118"/>
      <c r="M6643" s="118"/>
      <c r="N6643" s="118"/>
      <c r="O6643" s="143" t="str">
        <f>IF(H6643="","",(S6643/S6643)&amp;":"&amp;ROUND(AH6643/S6643,2))</f>
        <v/>
      </c>
      <c r="P6643" s="118"/>
      <c r="Q6643" s="118"/>
      <c r="R6643" s="143" t="str">
        <f>IF(H6643="","",(S6643/S6643)&amp;":"&amp;ROUND(AI6643/S6643,2))</f>
        <v/>
      </c>
      <c r="S6643" s="144" t="str">
        <f t="shared" si="1241"/>
        <v/>
      </c>
      <c r="T6643" s="145" t="str">
        <f t="shared" si="1242"/>
        <v/>
      </c>
      <c r="U6643" s="118"/>
      <c r="V6643" s="145" t="str">
        <f t="shared" si="1243"/>
        <v/>
      </c>
      <c r="W6643" s="144" t="str">
        <f t="shared" si="1244"/>
        <v/>
      </c>
      <c r="X6643" s="146" t="str">
        <f>IF(C6643="","",IF(OR(C6643="Trade",C6643="Multi Position"),(X6642+V6643),IF(C6643="Deposit",(X6642+AE6643),IF(C6643="Withdrawal",(X6642-AE6643)))))</f>
        <v/>
      </c>
      <c r="Y6643" s="145" t="str">
        <f t="shared" si="1245"/>
        <v/>
      </c>
      <c r="Z6643" s="118"/>
      <c r="AA6643" s="118"/>
      <c r="AB6643" s="118"/>
      <c r="AC6643" s="118"/>
      <c r="AD6643" s="118"/>
      <c r="AE6643" s="139"/>
      <c r="AF6643" s="118"/>
      <c r="AG6643" s="118"/>
      <c r="AH6643" s="147" t="str">
        <f t="shared" si="1246"/>
        <v/>
      </c>
      <c r="AI6643" s="147" t="str">
        <f t="shared" si="1247"/>
        <v/>
      </c>
      <c r="AJ6643" s="148" t="str">
        <f t="shared" si="1236"/>
        <v/>
      </c>
      <c r="AK6643" s="148" t="str">
        <f t="shared" si="1237"/>
        <v/>
      </c>
      <c r="AL6643" s="147" t="str">
        <f t="shared" si="1238"/>
        <v/>
      </c>
      <c r="AM6643" s="147" t="str">
        <f t="shared" si="1239"/>
        <v/>
      </c>
      <c r="AN6643" s="147" t="str">
        <f t="shared" si="1240"/>
        <v/>
      </c>
      <c r="AO6643" s="118"/>
    </row>
    <row r="6644" spans="1:41">
      <c r="A6644" s="118"/>
      <c r="B6644" s="118"/>
      <c r="C6644" s="118"/>
      <c r="D6644" s="118"/>
      <c r="E6644" s="118"/>
      <c r="F6644" s="118"/>
      <c r="G6644" s="118"/>
      <c r="H6644" s="118"/>
      <c r="I6644" s="118"/>
      <c r="J6644" s="118"/>
      <c r="K6644" s="118"/>
      <c r="L6644" s="118"/>
      <c r="M6644" s="118"/>
      <c r="N6644" s="118"/>
      <c r="O6644" s="143" t="str">
        <f>IF(H6644="","",(S6644/S6644)&amp;":"&amp;ROUND(AH6644/S6644,2))</f>
        <v/>
      </c>
      <c r="P6644" s="118"/>
      <c r="Q6644" s="118"/>
      <c r="R6644" s="143" t="str">
        <f>IF(H6644="","",(S6644/S6644)&amp;":"&amp;ROUND(AI6644/S6644,2))</f>
        <v/>
      </c>
      <c r="S6644" s="144" t="str">
        <f t="shared" si="1241"/>
        <v/>
      </c>
      <c r="T6644" s="145" t="str">
        <f t="shared" si="1242"/>
        <v/>
      </c>
      <c r="U6644" s="118"/>
      <c r="V6644" s="145" t="str">
        <f t="shared" si="1243"/>
        <v/>
      </c>
      <c r="W6644" s="144" t="str">
        <f t="shared" si="1244"/>
        <v/>
      </c>
      <c r="X6644" s="146" t="str">
        <f>IF(C6644="","",IF(OR(C6644="Trade",C6644="Multi Position"),(X6643+V6644),IF(C6644="Deposit",(X6643+AE6644),IF(C6644="Withdrawal",(X6643-AE6644)))))</f>
        <v/>
      </c>
      <c r="Y6644" s="145" t="str">
        <f t="shared" si="1245"/>
        <v/>
      </c>
      <c r="Z6644" s="118"/>
      <c r="AA6644" s="118"/>
      <c r="AB6644" s="118"/>
      <c r="AC6644" s="118"/>
      <c r="AD6644" s="118"/>
      <c r="AE6644" s="139"/>
      <c r="AF6644" s="118"/>
      <c r="AG6644" s="118"/>
      <c r="AH6644" s="147" t="str">
        <f t="shared" si="1246"/>
        <v/>
      </c>
      <c r="AI6644" s="147" t="str">
        <f t="shared" si="1247"/>
        <v/>
      </c>
      <c r="AJ6644" s="148" t="str">
        <f t="shared" si="1236"/>
        <v/>
      </c>
      <c r="AK6644" s="148" t="str">
        <f t="shared" si="1237"/>
        <v/>
      </c>
      <c r="AL6644" s="147" t="str">
        <f t="shared" si="1238"/>
        <v/>
      </c>
      <c r="AM6644" s="147" t="str">
        <f t="shared" si="1239"/>
        <v/>
      </c>
      <c r="AN6644" s="147" t="str">
        <f t="shared" si="1240"/>
        <v/>
      </c>
      <c r="AO6644" s="118"/>
    </row>
    <row r="6645" spans="1:41">
      <c r="A6645" s="118"/>
      <c r="B6645" s="118"/>
      <c r="C6645" s="118"/>
      <c r="D6645" s="118"/>
      <c r="E6645" s="118"/>
      <c r="F6645" s="118"/>
      <c r="G6645" s="118"/>
      <c r="H6645" s="118"/>
      <c r="I6645" s="118"/>
      <c r="J6645" s="118"/>
      <c r="K6645" s="118"/>
      <c r="L6645" s="118"/>
      <c r="M6645" s="118"/>
      <c r="N6645" s="118"/>
      <c r="O6645" s="143" t="str">
        <f>IF(H6645="","",(S6645/S6645)&amp;":"&amp;ROUND(AH6645/S6645,2))</f>
        <v/>
      </c>
      <c r="P6645" s="118"/>
      <c r="Q6645" s="118"/>
      <c r="R6645" s="143" t="str">
        <f>IF(H6645="","",(S6645/S6645)&amp;":"&amp;ROUND(AI6645/S6645,2))</f>
        <v/>
      </c>
      <c r="S6645" s="144" t="str">
        <f t="shared" si="1241"/>
        <v/>
      </c>
      <c r="T6645" s="145" t="str">
        <f t="shared" si="1242"/>
        <v/>
      </c>
      <c r="U6645" s="118"/>
      <c r="V6645" s="145" t="str">
        <f t="shared" si="1243"/>
        <v/>
      </c>
      <c r="W6645" s="144" t="str">
        <f t="shared" si="1244"/>
        <v/>
      </c>
      <c r="X6645" s="146" t="str">
        <f>IF(C6645="","",IF(OR(C6645="Trade",C6645="Multi Position"),(X6644+V6645),IF(C6645="Deposit",(X6644+AE6645),IF(C6645="Withdrawal",(X6644-AE6645)))))</f>
        <v/>
      </c>
      <c r="Y6645" s="145" t="str">
        <f t="shared" si="1245"/>
        <v/>
      </c>
      <c r="Z6645" s="118"/>
      <c r="AA6645" s="118"/>
      <c r="AB6645" s="118"/>
      <c r="AC6645" s="118"/>
      <c r="AD6645" s="118"/>
      <c r="AE6645" s="139"/>
      <c r="AF6645" s="118"/>
      <c r="AG6645" s="118"/>
      <c r="AH6645" s="147" t="str">
        <f t="shared" si="1246"/>
        <v/>
      </c>
      <c r="AI6645" s="147" t="str">
        <f t="shared" si="1247"/>
        <v/>
      </c>
      <c r="AJ6645" s="148" t="str">
        <f t="shared" si="1236"/>
        <v/>
      </c>
      <c r="AK6645" s="148" t="str">
        <f t="shared" si="1237"/>
        <v/>
      </c>
      <c r="AL6645" s="147" t="str">
        <f t="shared" si="1238"/>
        <v/>
      </c>
      <c r="AM6645" s="147" t="str">
        <f t="shared" si="1239"/>
        <v/>
      </c>
      <c r="AN6645" s="147" t="str">
        <f t="shared" si="1240"/>
        <v/>
      </c>
      <c r="AO6645" s="118"/>
    </row>
    <row r="6646" spans="1:41">
      <c r="A6646" s="118"/>
      <c r="B6646" s="118"/>
      <c r="C6646" s="118"/>
      <c r="D6646" s="118"/>
      <c r="E6646" s="118"/>
      <c r="F6646" s="118"/>
      <c r="G6646" s="118"/>
      <c r="H6646" s="118"/>
      <c r="I6646" s="118"/>
      <c r="J6646" s="118"/>
      <c r="K6646" s="118"/>
      <c r="L6646" s="118"/>
      <c r="M6646" s="118"/>
      <c r="N6646" s="118"/>
      <c r="O6646" s="143" t="str">
        <f>IF(H6646="","",(S6646/S6646)&amp;":"&amp;ROUND(AH6646/S6646,2))</f>
        <v/>
      </c>
      <c r="P6646" s="118"/>
      <c r="Q6646" s="118"/>
      <c r="R6646" s="143" t="str">
        <f>IF(H6646="","",(S6646/S6646)&amp;":"&amp;ROUND(AI6646/S6646,2))</f>
        <v/>
      </c>
      <c r="S6646" s="144" t="str">
        <f t="shared" si="1241"/>
        <v/>
      </c>
      <c r="T6646" s="145" t="str">
        <f t="shared" si="1242"/>
        <v/>
      </c>
      <c r="U6646" s="118"/>
      <c r="V6646" s="145" t="str">
        <f t="shared" si="1243"/>
        <v/>
      </c>
      <c r="W6646" s="144" t="str">
        <f t="shared" si="1244"/>
        <v/>
      </c>
      <c r="X6646" s="146" t="str">
        <f>IF(C6646="","",IF(OR(C6646="Trade",C6646="Multi Position"),(X6645+V6646),IF(C6646="Deposit",(X6645+AE6646),IF(C6646="Withdrawal",(X6645-AE6646)))))</f>
        <v/>
      </c>
      <c r="Y6646" s="145" t="str">
        <f t="shared" si="1245"/>
        <v/>
      </c>
      <c r="Z6646" s="118"/>
      <c r="AA6646" s="118"/>
      <c r="AB6646" s="118"/>
      <c r="AC6646" s="118"/>
      <c r="AD6646" s="118"/>
      <c r="AE6646" s="139"/>
      <c r="AF6646" s="118"/>
      <c r="AG6646" s="118"/>
      <c r="AH6646" s="147" t="str">
        <f t="shared" si="1246"/>
        <v/>
      </c>
      <c r="AI6646" s="147" t="str">
        <f t="shared" si="1247"/>
        <v/>
      </c>
      <c r="AJ6646" s="148" t="str">
        <f t="shared" si="1236"/>
        <v/>
      </c>
      <c r="AK6646" s="148" t="str">
        <f t="shared" si="1237"/>
        <v/>
      </c>
      <c r="AL6646" s="147" t="str">
        <f t="shared" si="1238"/>
        <v/>
      </c>
      <c r="AM6646" s="147" t="str">
        <f t="shared" si="1239"/>
        <v/>
      </c>
      <c r="AN6646" s="147" t="str">
        <f t="shared" si="1240"/>
        <v/>
      </c>
      <c r="AO6646" s="118"/>
    </row>
    <row r="6647" spans="1:41">
      <c r="A6647" s="118"/>
      <c r="B6647" s="118"/>
      <c r="C6647" s="118"/>
      <c r="D6647" s="118"/>
      <c r="E6647" s="118"/>
      <c r="F6647" s="118"/>
      <c r="G6647" s="118"/>
      <c r="H6647" s="118"/>
      <c r="I6647" s="118"/>
      <c r="J6647" s="118"/>
      <c r="K6647" s="118"/>
      <c r="L6647" s="118"/>
      <c r="M6647" s="118"/>
      <c r="N6647" s="118"/>
      <c r="O6647" s="143" t="str">
        <f>IF(H6647="","",(S6647/S6647)&amp;":"&amp;ROUND(AH6647/S6647,2))</f>
        <v/>
      </c>
      <c r="P6647" s="118"/>
      <c r="Q6647" s="118"/>
      <c r="R6647" s="143" t="str">
        <f>IF(H6647="","",(S6647/S6647)&amp;":"&amp;ROUND(AI6647/S6647,2))</f>
        <v/>
      </c>
      <c r="S6647" s="144" t="str">
        <f t="shared" si="1241"/>
        <v/>
      </c>
      <c r="T6647" s="145" t="str">
        <f t="shared" si="1242"/>
        <v/>
      </c>
      <c r="U6647" s="118"/>
      <c r="V6647" s="145" t="str">
        <f t="shared" si="1243"/>
        <v/>
      </c>
      <c r="W6647" s="144" t="str">
        <f t="shared" si="1244"/>
        <v/>
      </c>
      <c r="X6647" s="146" t="str">
        <f>IF(C6647="","",IF(OR(C6647="Trade",C6647="Multi Position"),(X6646+V6647),IF(C6647="Deposit",(X6646+AE6647),IF(C6647="Withdrawal",(X6646-AE6647)))))</f>
        <v/>
      </c>
      <c r="Y6647" s="145" t="str">
        <f t="shared" si="1245"/>
        <v/>
      </c>
      <c r="Z6647" s="118"/>
      <c r="AA6647" s="118"/>
      <c r="AB6647" s="118"/>
      <c r="AC6647" s="118"/>
      <c r="AD6647" s="118"/>
      <c r="AE6647" s="139"/>
      <c r="AF6647" s="118"/>
      <c r="AG6647" s="118"/>
      <c r="AH6647" s="147" t="str">
        <f t="shared" si="1246"/>
        <v/>
      </c>
      <c r="AI6647" s="147" t="str">
        <f t="shared" si="1247"/>
        <v/>
      </c>
      <c r="AJ6647" s="148" t="str">
        <f t="shared" si="1236"/>
        <v/>
      </c>
      <c r="AK6647" s="148" t="str">
        <f t="shared" si="1237"/>
        <v/>
      </c>
      <c r="AL6647" s="147" t="str">
        <f t="shared" si="1238"/>
        <v/>
      </c>
      <c r="AM6647" s="147" t="str">
        <f t="shared" si="1239"/>
        <v/>
      </c>
      <c r="AN6647" s="147" t="str">
        <f t="shared" si="1240"/>
        <v/>
      </c>
      <c r="AO6647" s="118"/>
    </row>
    <row r="6648" spans="1:41">
      <c r="A6648" s="118"/>
      <c r="B6648" s="118"/>
      <c r="C6648" s="118"/>
      <c r="D6648" s="118"/>
      <c r="E6648" s="118"/>
      <c r="F6648" s="118"/>
      <c r="G6648" s="118"/>
      <c r="H6648" s="118"/>
      <c r="I6648" s="118"/>
      <c r="J6648" s="118"/>
      <c r="K6648" s="118"/>
      <c r="L6648" s="118"/>
      <c r="M6648" s="118"/>
      <c r="N6648" s="118"/>
      <c r="O6648" s="143" t="str">
        <f>IF(H6648="","",(S6648/S6648)&amp;":"&amp;ROUND(AH6648/S6648,2))</f>
        <v/>
      </c>
      <c r="P6648" s="118"/>
      <c r="Q6648" s="118"/>
      <c r="R6648" s="143" t="str">
        <f>IF(H6648="","",(S6648/S6648)&amp;":"&amp;ROUND(AI6648/S6648,2))</f>
        <v/>
      </c>
      <c r="S6648" s="144" t="str">
        <f t="shared" si="1241"/>
        <v/>
      </c>
      <c r="T6648" s="145" t="str">
        <f t="shared" si="1242"/>
        <v/>
      </c>
      <c r="U6648" s="118"/>
      <c r="V6648" s="145" t="str">
        <f t="shared" si="1243"/>
        <v/>
      </c>
      <c r="W6648" s="144" t="str">
        <f t="shared" si="1244"/>
        <v/>
      </c>
      <c r="X6648" s="146" t="str">
        <f>IF(C6648="","",IF(OR(C6648="Trade",C6648="Multi Position"),(X6647+V6648),IF(C6648="Deposit",(X6647+AE6648),IF(C6648="Withdrawal",(X6647-AE6648)))))</f>
        <v/>
      </c>
      <c r="Y6648" s="145" t="str">
        <f t="shared" si="1245"/>
        <v/>
      </c>
      <c r="Z6648" s="118"/>
      <c r="AA6648" s="118"/>
      <c r="AB6648" s="118"/>
      <c r="AC6648" s="118"/>
      <c r="AD6648" s="118"/>
      <c r="AE6648" s="139"/>
      <c r="AF6648" s="118"/>
      <c r="AG6648" s="118"/>
      <c r="AH6648" s="147" t="str">
        <f t="shared" si="1246"/>
        <v/>
      </c>
      <c r="AI6648" s="147" t="str">
        <f t="shared" si="1247"/>
        <v/>
      </c>
      <c r="AJ6648" s="148" t="str">
        <f t="shared" si="1236"/>
        <v/>
      </c>
      <c r="AK6648" s="148" t="str">
        <f t="shared" si="1237"/>
        <v/>
      </c>
      <c r="AL6648" s="147" t="str">
        <f t="shared" si="1238"/>
        <v/>
      </c>
      <c r="AM6648" s="147" t="str">
        <f t="shared" si="1239"/>
        <v/>
      </c>
      <c r="AN6648" s="147" t="str">
        <f t="shared" si="1240"/>
        <v/>
      </c>
      <c r="AO6648" s="118"/>
    </row>
    <row r="6649" spans="1:41">
      <c r="A6649" s="118"/>
      <c r="B6649" s="118"/>
      <c r="C6649" s="118"/>
      <c r="D6649" s="118"/>
      <c r="E6649" s="118"/>
      <c r="F6649" s="118"/>
      <c r="G6649" s="118"/>
      <c r="H6649" s="118"/>
      <c r="I6649" s="118"/>
      <c r="J6649" s="118"/>
      <c r="K6649" s="118"/>
      <c r="L6649" s="118"/>
      <c r="M6649" s="118"/>
      <c r="N6649" s="118"/>
      <c r="O6649" s="143" t="str">
        <f>IF(H6649="","",(S6649/S6649)&amp;":"&amp;ROUND(AH6649/S6649,2))</f>
        <v/>
      </c>
      <c r="P6649" s="118"/>
      <c r="Q6649" s="118"/>
      <c r="R6649" s="143" t="str">
        <f>IF(H6649="","",(S6649/S6649)&amp;":"&amp;ROUND(AI6649/S6649,2))</f>
        <v/>
      </c>
      <c r="S6649" s="144" t="str">
        <f t="shared" si="1241"/>
        <v/>
      </c>
      <c r="T6649" s="145" t="str">
        <f t="shared" si="1242"/>
        <v/>
      </c>
      <c r="U6649" s="118"/>
      <c r="V6649" s="145" t="str">
        <f t="shared" si="1243"/>
        <v/>
      </c>
      <c r="W6649" s="144" t="str">
        <f t="shared" si="1244"/>
        <v/>
      </c>
      <c r="X6649" s="146" t="str">
        <f>IF(C6649="","",IF(OR(C6649="Trade",C6649="Multi Position"),(X6648+V6649),IF(C6649="Deposit",(X6648+AE6649),IF(C6649="Withdrawal",(X6648-AE6649)))))</f>
        <v/>
      </c>
      <c r="Y6649" s="145" t="str">
        <f t="shared" si="1245"/>
        <v/>
      </c>
      <c r="Z6649" s="118"/>
      <c r="AA6649" s="118"/>
      <c r="AB6649" s="118"/>
      <c r="AC6649" s="118"/>
      <c r="AD6649" s="118"/>
      <c r="AE6649" s="139"/>
      <c r="AF6649" s="118"/>
      <c r="AG6649" s="118"/>
      <c r="AH6649" s="147" t="str">
        <f t="shared" si="1246"/>
        <v/>
      </c>
      <c r="AI6649" s="147" t="str">
        <f t="shared" si="1247"/>
        <v/>
      </c>
      <c r="AJ6649" s="148" t="str">
        <f t="shared" si="1236"/>
        <v/>
      </c>
      <c r="AK6649" s="148" t="str">
        <f t="shared" si="1237"/>
        <v/>
      </c>
      <c r="AL6649" s="147" t="str">
        <f t="shared" si="1238"/>
        <v/>
      </c>
      <c r="AM6649" s="147" t="str">
        <f t="shared" si="1239"/>
        <v/>
      </c>
      <c r="AN6649" s="147" t="str">
        <f t="shared" si="1240"/>
        <v/>
      </c>
      <c r="AO6649" s="118"/>
    </row>
    <row r="6650" spans="1:41">
      <c r="A6650" s="118"/>
      <c r="B6650" s="118"/>
      <c r="C6650" s="118"/>
      <c r="D6650" s="118"/>
      <c r="E6650" s="118"/>
      <c r="F6650" s="118"/>
      <c r="G6650" s="118"/>
      <c r="H6650" s="118"/>
      <c r="I6650" s="118"/>
      <c r="J6650" s="118"/>
      <c r="K6650" s="118"/>
      <c r="L6650" s="118"/>
      <c r="M6650" s="118"/>
      <c r="N6650" s="118"/>
      <c r="O6650" s="143" t="str">
        <f>IF(H6650="","",(S6650/S6650)&amp;":"&amp;ROUND(AH6650/S6650,2))</f>
        <v/>
      </c>
      <c r="P6650" s="118"/>
      <c r="Q6650" s="118"/>
      <c r="R6650" s="143" t="str">
        <f>IF(H6650="","",(S6650/S6650)&amp;":"&amp;ROUND(AI6650/S6650,2))</f>
        <v/>
      </c>
      <c r="S6650" s="144" t="str">
        <f t="shared" si="1241"/>
        <v/>
      </c>
      <c r="T6650" s="145" t="str">
        <f t="shared" si="1242"/>
        <v/>
      </c>
      <c r="U6650" s="118"/>
      <c r="V6650" s="145" t="str">
        <f t="shared" si="1243"/>
        <v/>
      </c>
      <c r="W6650" s="144" t="str">
        <f t="shared" si="1244"/>
        <v/>
      </c>
      <c r="X6650" s="146" t="str">
        <f>IF(C6650="","",IF(OR(C6650="Trade",C6650="Multi Position"),(X6649+V6650),IF(C6650="Deposit",(X6649+AE6650),IF(C6650="Withdrawal",(X6649-AE6650)))))</f>
        <v/>
      </c>
      <c r="Y6650" s="145" t="str">
        <f t="shared" si="1245"/>
        <v/>
      </c>
      <c r="Z6650" s="118"/>
      <c r="AA6650" s="118"/>
      <c r="AB6650" s="118"/>
      <c r="AC6650" s="118"/>
      <c r="AD6650" s="118"/>
      <c r="AE6650" s="139"/>
      <c r="AF6650" s="118"/>
      <c r="AG6650" s="118"/>
      <c r="AH6650" s="147" t="str">
        <f t="shared" si="1246"/>
        <v/>
      </c>
      <c r="AI6650" s="147" t="str">
        <f t="shared" si="1247"/>
        <v/>
      </c>
      <c r="AJ6650" s="148" t="str">
        <f t="shared" si="1236"/>
        <v/>
      </c>
      <c r="AK6650" s="148" t="str">
        <f t="shared" si="1237"/>
        <v/>
      </c>
      <c r="AL6650" s="147" t="str">
        <f t="shared" si="1238"/>
        <v/>
      </c>
      <c r="AM6650" s="147" t="str">
        <f t="shared" si="1239"/>
        <v/>
      </c>
      <c r="AN6650" s="147" t="str">
        <f t="shared" si="1240"/>
        <v/>
      </c>
      <c r="AO6650" s="118"/>
    </row>
    <row r="6651" spans="1:41">
      <c r="A6651" s="118"/>
      <c r="B6651" s="118"/>
      <c r="C6651" s="118"/>
      <c r="D6651" s="118"/>
      <c r="E6651" s="118"/>
      <c r="F6651" s="118"/>
      <c r="G6651" s="118"/>
      <c r="H6651" s="118"/>
      <c r="I6651" s="118"/>
      <c r="J6651" s="118"/>
      <c r="K6651" s="118"/>
      <c r="L6651" s="118"/>
      <c r="M6651" s="118"/>
      <c r="N6651" s="118"/>
      <c r="O6651" s="143" t="str">
        <f>IF(H6651="","",(S6651/S6651)&amp;":"&amp;ROUND(AH6651/S6651,2))</f>
        <v/>
      </c>
      <c r="P6651" s="118"/>
      <c r="Q6651" s="118"/>
      <c r="R6651" s="143" t="str">
        <f>IF(H6651="","",(S6651/S6651)&amp;":"&amp;ROUND(AI6651/S6651,2))</f>
        <v/>
      </c>
      <c r="S6651" s="144" t="str">
        <f t="shared" si="1241"/>
        <v/>
      </c>
      <c r="T6651" s="145" t="str">
        <f t="shared" si="1242"/>
        <v/>
      </c>
      <c r="U6651" s="118"/>
      <c r="V6651" s="145" t="str">
        <f t="shared" si="1243"/>
        <v/>
      </c>
      <c r="W6651" s="144" t="str">
        <f t="shared" si="1244"/>
        <v/>
      </c>
      <c r="X6651" s="146" t="str">
        <f>IF(C6651="","",IF(OR(C6651="Trade",C6651="Multi Position"),(X6650+V6651),IF(C6651="Deposit",(X6650+AE6651),IF(C6651="Withdrawal",(X6650-AE6651)))))</f>
        <v/>
      </c>
      <c r="Y6651" s="145" t="str">
        <f t="shared" si="1245"/>
        <v/>
      </c>
      <c r="Z6651" s="118"/>
      <c r="AA6651" s="118"/>
      <c r="AB6651" s="118"/>
      <c r="AC6651" s="118"/>
      <c r="AD6651" s="118"/>
      <c r="AE6651" s="139"/>
      <c r="AF6651" s="118"/>
      <c r="AG6651" s="118"/>
      <c r="AH6651" s="147" t="str">
        <f t="shared" si="1246"/>
        <v/>
      </c>
      <c r="AI6651" s="147" t="str">
        <f t="shared" si="1247"/>
        <v/>
      </c>
      <c r="AJ6651" s="148" t="str">
        <f t="shared" si="1236"/>
        <v/>
      </c>
      <c r="AK6651" s="148" t="str">
        <f t="shared" si="1237"/>
        <v/>
      </c>
      <c r="AL6651" s="147" t="str">
        <f t="shared" si="1238"/>
        <v/>
      </c>
      <c r="AM6651" s="147" t="str">
        <f t="shared" si="1239"/>
        <v/>
      </c>
      <c r="AN6651" s="147" t="str">
        <f t="shared" si="1240"/>
        <v/>
      </c>
      <c r="AO6651" s="118"/>
    </row>
    <row r="6652" spans="1:41">
      <c r="A6652" s="118"/>
      <c r="B6652" s="118"/>
      <c r="C6652" s="118"/>
      <c r="D6652" s="118"/>
      <c r="E6652" s="118"/>
      <c r="F6652" s="118"/>
      <c r="G6652" s="118"/>
      <c r="H6652" s="118"/>
      <c r="I6652" s="118"/>
      <c r="J6652" s="118"/>
      <c r="K6652" s="118"/>
      <c r="L6652" s="118"/>
      <c r="M6652" s="118"/>
      <c r="N6652" s="118"/>
      <c r="O6652" s="143" t="str">
        <f>IF(H6652="","",(S6652/S6652)&amp;":"&amp;ROUND(AH6652/S6652,2))</f>
        <v/>
      </c>
      <c r="P6652" s="118"/>
      <c r="Q6652" s="118"/>
      <c r="R6652" s="143" t="str">
        <f>IF(H6652="","",(S6652/S6652)&amp;":"&amp;ROUND(AI6652/S6652,2))</f>
        <v/>
      </c>
      <c r="S6652" s="144" t="str">
        <f t="shared" si="1241"/>
        <v/>
      </c>
      <c r="T6652" s="145" t="str">
        <f t="shared" si="1242"/>
        <v/>
      </c>
      <c r="U6652" s="118"/>
      <c r="V6652" s="145" t="str">
        <f t="shared" si="1243"/>
        <v/>
      </c>
      <c r="W6652" s="144" t="str">
        <f t="shared" si="1244"/>
        <v/>
      </c>
      <c r="X6652" s="146" t="str">
        <f>IF(C6652="","",IF(OR(C6652="Trade",C6652="Multi Position"),(X6651+V6652),IF(C6652="Deposit",(X6651+AE6652),IF(C6652="Withdrawal",(X6651-AE6652)))))</f>
        <v/>
      </c>
      <c r="Y6652" s="145" t="str">
        <f t="shared" si="1245"/>
        <v/>
      </c>
      <c r="Z6652" s="118"/>
      <c r="AA6652" s="118"/>
      <c r="AB6652" s="118"/>
      <c r="AC6652" s="118"/>
      <c r="AD6652" s="118"/>
      <c r="AE6652" s="139"/>
      <c r="AF6652" s="118"/>
      <c r="AG6652" s="118"/>
      <c r="AH6652" s="147" t="str">
        <f t="shared" si="1246"/>
        <v/>
      </c>
      <c r="AI6652" s="147" t="str">
        <f t="shared" si="1247"/>
        <v/>
      </c>
      <c r="AJ6652" s="148" t="str">
        <f t="shared" si="1236"/>
        <v/>
      </c>
      <c r="AK6652" s="148" t="str">
        <f t="shared" si="1237"/>
        <v/>
      </c>
      <c r="AL6652" s="147" t="str">
        <f t="shared" si="1238"/>
        <v/>
      </c>
      <c r="AM6652" s="147" t="str">
        <f t="shared" si="1239"/>
        <v/>
      </c>
      <c r="AN6652" s="147" t="str">
        <f t="shared" si="1240"/>
        <v/>
      </c>
      <c r="AO6652" s="118"/>
    </row>
    <row r="6653" spans="1:41">
      <c r="A6653" s="118"/>
      <c r="B6653" s="118"/>
      <c r="C6653" s="118"/>
      <c r="D6653" s="118"/>
      <c r="E6653" s="118"/>
      <c r="F6653" s="118"/>
      <c r="G6653" s="118"/>
      <c r="H6653" s="118"/>
      <c r="I6653" s="118"/>
      <c r="J6653" s="118"/>
      <c r="K6653" s="118"/>
      <c r="L6653" s="118"/>
      <c r="M6653" s="118"/>
      <c r="N6653" s="118"/>
      <c r="O6653" s="143" t="str">
        <f>IF(H6653="","",(S6653/S6653)&amp;":"&amp;ROUND(AH6653/S6653,2))</f>
        <v/>
      </c>
      <c r="P6653" s="118"/>
      <c r="Q6653" s="118"/>
      <c r="R6653" s="143" t="str">
        <f>IF(H6653="","",(S6653/S6653)&amp;":"&amp;ROUND(AI6653/S6653,2))</f>
        <v/>
      </c>
      <c r="S6653" s="144" t="str">
        <f t="shared" si="1241"/>
        <v/>
      </c>
      <c r="T6653" s="145" t="str">
        <f t="shared" si="1242"/>
        <v/>
      </c>
      <c r="U6653" s="118"/>
      <c r="V6653" s="145" t="str">
        <f t="shared" si="1243"/>
        <v/>
      </c>
      <c r="W6653" s="144" t="str">
        <f t="shared" si="1244"/>
        <v/>
      </c>
      <c r="X6653" s="146" t="str">
        <f>IF(C6653="","",IF(OR(C6653="Trade",C6653="Multi Position"),(X6652+V6653),IF(C6653="Deposit",(X6652+AE6653),IF(C6653="Withdrawal",(X6652-AE6653)))))</f>
        <v/>
      </c>
      <c r="Y6653" s="145" t="str">
        <f t="shared" si="1245"/>
        <v/>
      </c>
      <c r="Z6653" s="118"/>
      <c r="AA6653" s="118"/>
      <c r="AB6653" s="118"/>
      <c r="AC6653" s="118"/>
      <c r="AD6653" s="118"/>
      <c r="AE6653" s="139"/>
      <c r="AF6653" s="118"/>
      <c r="AG6653" s="118"/>
      <c r="AH6653" s="147" t="str">
        <f t="shared" si="1246"/>
        <v/>
      </c>
      <c r="AI6653" s="147" t="str">
        <f t="shared" si="1247"/>
        <v/>
      </c>
      <c r="AJ6653" s="148" t="str">
        <f t="shared" si="1236"/>
        <v/>
      </c>
      <c r="AK6653" s="148" t="str">
        <f t="shared" si="1237"/>
        <v/>
      </c>
      <c r="AL6653" s="147" t="str">
        <f t="shared" si="1238"/>
        <v/>
      </c>
      <c r="AM6653" s="147" t="str">
        <f t="shared" si="1239"/>
        <v/>
      </c>
      <c r="AN6653" s="147" t="str">
        <f t="shared" si="1240"/>
        <v/>
      </c>
      <c r="AO6653" s="118"/>
    </row>
    <row r="6654" spans="1:41">
      <c r="A6654" s="118"/>
      <c r="B6654" s="118"/>
      <c r="C6654" s="118"/>
      <c r="D6654" s="118"/>
      <c r="E6654" s="118"/>
      <c r="F6654" s="118"/>
      <c r="G6654" s="118"/>
      <c r="H6654" s="118"/>
      <c r="I6654" s="118"/>
      <c r="J6654" s="118"/>
      <c r="K6654" s="118"/>
      <c r="L6654" s="118"/>
      <c r="M6654" s="118"/>
      <c r="N6654" s="118"/>
      <c r="O6654" s="143" t="str">
        <f>IF(H6654="","",(S6654/S6654)&amp;":"&amp;ROUND(AH6654/S6654,2))</f>
        <v/>
      </c>
      <c r="P6654" s="118"/>
      <c r="Q6654" s="118"/>
      <c r="R6654" s="143" t="str">
        <f>IF(H6654="","",(S6654/S6654)&amp;":"&amp;ROUND(AI6654/S6654,2))</f>
        <v/>
      </c>
      <c r="S6654" s="144" t="str">
        <f t="shared" si="1241"/>
        <v/>
      </c>
      <c r="T6654" s="145" t="str">
        <f t="shared" si="1242"/>
        <v/>
      </c>
      <c r="U6654" s="118"/>
      <c r="V6654" s="145" t="str">
        <f t="shared" si="1243"/>
        <v/>
      </c>
      <c r="W6654" s="144" t="str">
        <f t="shared" si="1244"/>
        <v/>
      </c>
      <c r="X6654" s="146" t="str">
        <f>IF(C6654="","",IF(OR(C6654="Trade",C6654="Multi Position"),(X6653+V6654),IF(C6654="Deposit",(X6653+AE6654),IF(C6654="Withdrawal",(X6653-AE6654)))))</f>
        <v/>
      </c>
      <c r="Y6654" s="145" t="str">
        <f t="shared" si="1245"/>
        <v/>
      </c>
      <c r="Z6654" s="118"/>
      <c r="AA6654" s="118"/>
      <c r="AB6654" s="118"/>
      <c r="AC6654" s="118"/>
      <c r="AD6654" s="118"/>
      <c r="AE6654" s="139"/>
      <c r="AF6654" s="118"/>
      <c r="AG6654" s="118"/>
      <c r="AH6654" s="147" t="str">
        <f t="shared" si="1246"/>
        <v/>
      </c>
      <c r="AI6654" s="147" t="str">
        <f t="shared" si="1247"/>
        <v/>
      </c>
      <c r="AJ6654" s="148" t="str">
        <f t="shared" si="1236"/>
        <v/>
      </c>
      <c r="AK6654" s="148" t="str">
        <f t="shared" si="1237"/>
        <v/>
      </c>
      <c r="AL6654" s="147" t="str">
        <f t="shared" si="1238"/>
        <v/>
      </c>
      <c r="AM6654" s="147" t="str">
        <f t="shared" si="1239"/>
        <v/>
      </c>
      <c r="AN6654" s="147" t="str">
        <f t="shared" si="1240"/>
        <v/>
      </c>
      <c r="AO6654" s="118"/>
    </row>
    <row r="6655" spans="1:41">
      <c r="A6655" s="118"/>
      <c r="B6655" s="118"/>
      <c r="C6655" s="118"/>
      <c r="D6655" s="118"/>
      <c r="E6655" s="118"/>
      <c r="F6655" s="118"/>
      <c r="G6655" s="118"/>
      <c r="H6655" s="118"/>
      <c r="I6655" s="118"/>
      <c r="J6655" s="118"/>
      <c r="K6655" s="118"/>
      <c r="L6655" s="118"/>
      <c r="M6655" s="118"/>
      <c r="N6655" s="118"/>
      <c r="O6655" s="143" t="str">
        <f>IF(H6655="","",(S6655/S6655)&amp;":"&amp;ROUND(AH6655/S6655,2))</f>
        <v/>
      </c>
      <c r="P6655" s="118"/>
      <c r="Q6655" s="118"/>
      <c r="R6655" s="143" t="str">
        <f>IF(H6655="","",(S6655/S6655)&amp;":"&amp;ROUND(AI6655/S6655,2))</f>
        <v/>
      </c>
      <c r="S6655" s="144" t="str">
        <f t="shared" si="1241"/>
        <v/>
      </c>
      <c r="T6655" s="145" t="str">
        <f t="shared" si="1242"/>
        <v/>
      </c>
      <c r="U6655" s="118"/>
      <c r="V6655" s="145" t="str">
        <f t="shared" si="1243"/>
        <v/>
      </c>
      <c r="W6655" s="144" t="str">
        <f t="shared" si="1244"/>
        <v/>
      </c>
      <c r="X6655" s="146" t="str">
        <f>IF(C6655="","",IF(OR(C6655="Trade",C6655="Multi Position"),(X6654+V6655),IF(C6655="Deposit",(X6654+AE6655),IF(C6655="Withdrawal",(X6654-AE6655)))))</f>
        <v/>
      </c>
      <c r="Y6655" s="145" t="str">
        <f t="shared" si="1245"/>
        <v/>
      </c>
      <c r="Z6655" s="118"/>
      <c r="AA6655" s="118"/>
      <c r="AB6655" s="118"/>
      <c r="AC6655" s="118"/>
      <c r="AD6655" s="118"/>
      <c r="AE6655" s="139"/>
      <c r="AF6655" s="118"/>
      <c r="AG6655" s="118"/>
      <c r="AH6655" s="147" t="str">
        <f t="shared" si="1246"/>
        <v/>
      </c>
      <c r="AI6655" s="147" t="str">
        <f t="shared" si="1247"/>
        <v/>
      </c>
      <c r="AJ6655" s="148" t="str">
        <f t="shared" si="1236"/>
        <v/>
      </c>
      <c r="AK6655" s="148" t="str">
        <f t="shared" si="1237"/>
        <v/>
      </c>
      <c r="AL6655" s="147" t="str">
        <f t="shared" si="1238"/>
        <v/>
      </c>
      <c r="AM6655" s="147" t="str">
        <f t="shared" si="1239"/>
        <v/>
      </c>
      <c r="AN6655" s="147" t="str">
        <f t="shared" si="1240"/>
        <v/>
      </c>
      <c r="AO6655" s="118"/>
    </row>
    <row r="6656" spans="1:41">
      <c r="A6656" s="118"/>
      <c r="B6656" s="118"/>
      <c r="C6656" s="118"/>
      <c r="D6656" s="118"/>
      <c r="E6656" s="118"/>
      <c r="F6656" s="118"/>
      <c r="G6656" s="118"/>
      <c r="H6656" s="118"/>
      <c r="I6656" s="118"/>
      <c r="J6656" s="118"/>
      <c r="K6656" s="118"/>
      <c r="L6656" s="118"/>
      <c r="M6656" s="118"/>
      <c r="N6656" s="118"/>
      <c r="O6656" s="143" t="str">
        <f>IF(H6656="","",(S6656/S6656)&amp;":"&amp;ROUND(AH6656/S6656,2))</f>
        <v/>
      </c>
      <c r="P6656" s="118"/>
      <c r="Q6656" s="118"/>
      <c r="R6656" s="143" t="str">
        <f>IF(H6656="","",(S6656/S6656)&amp;":"&amp;ROUND(AI6656/S6656,2))</f>
        <v/>
      </c>
      <c r="S6656" s="144" t="str">
        <f t="shared" si="1241"/>
        <v/>
      </c>
      <c r="T6656" s="145" t="str">
        <f t="shared" si="1242"/>
        <v/>
      </c>
      <c r="U6656" s="118"/>
      <c r="V6656" s="145" t="str">
        <f t="shared" si="1243"/>
        <v/>
      </c>
      <c r="W6656" s="144" t="str">
        <f t="shared" si="1244"/>
        <v/>
      </c>
      <c r="X6656" s="146" t="str">
        <f>IF(C6656="","",IF(OR(C6656="Trade",C6656="Multi Position"),(X6655+V6656),IF(C6656="Deposit",(X6655+AE6656),IF(C6656="Withdrawal",(X6655-AE6656)))))</f>
        <v/>
      </c>
      <c r="Y6656" s="145" t="str">
        <f t="shared" si="1245"/>
        <v/>
      </c>
      <c r="Z6656" s="118"/>
      <c r="AA6656" s="118"/>
      <c r="AB6656" s="118"/>
      <c r="AC6656" s="118"/>
      <c r="AD6656" s="118"/>
      <c r="AE6656" s="139"/>
      <c r="AF6656" s="118"/>
      <c r="AG6656" s="118"/>
      <c r="AH6656" s="147" t="str">
        <f t="shared" si="1246"/>
        <v/>
      </c>
      <c r="AI6656" s="147" t="str">
        <f t="shared" si="1247"/>
        <v/>
      </c>
      <c r="AJ6656" s="148" t="str">
        <f t="shared" si="1236"/>
        <v/>
      </c>
      <c r="AK6656" s="148" t="str">
        <f t="shared" si="1237"/>
        <v/>
      </c>
      <c r="AL6656" s="147" t="str">
        <f t="shared" si="1238"/>
        <v/>
      </c>
      <c r="AM6656" s="147" t="str">
        <f t="shared" si="1239"/>
        <v/>
      </c>
      <c r="AN6656" s="147" t="str">
        <f t="shared" si="1240"/>
        <v/>
      </c>
      <c r="AO6656" s="118"/>
    </row>
    <row r="6657" spans="1:41">
      <c r="A6657" s="118"/>
      <c r="B6657" s="118"/>
      <c r="C6657" s="118"/>
      <c r="D6657" s="118"/>
      <c r="E6657" s="118"/>
      <c r="F6657" s="118"/>
      <c r="G6657" s="118"/>
      <c r="H6657" s="118"/>
      <c r="I6657" s="118"/>
      <c r="J6657" s="118"/>
      <c r="K6657" s="118"/>
      <c r="L6657" s="118"/>
      <c r="M6657" s="118"/>
      <c r="N6657" s="118"/>
      <c r="O6657" s="143" t="str">
        <f>IF(H6657="","",(S6657/S6657)&amp;":"&amp;ROUND(AH6657/S6657,2))</f>
        <v/>
      </c>
      <c r="P6657" s="118"/>
      <c r="Q6657" s="118"/>
      <c r="R6657" s="143" t="str">
        <f>IF(H6657="","",(S6657/S6657)&amp;":"&amp;ROUND(AI6657/S6657,2))</f>
        <v/>
      </c>
      <c r="S6657" s="144" t="str">
        <f t="shared" si="1241"/>
        <v/>
      </c>
      <c r="T6657" s="145" t="str">
        <f t="shared" si="1242"/>
        <v/>
      </c>
      <c r="U6657" s="118"/>
      <c r="V6657" s="145" t="str">
        <f t="shared" si="1243"/>
        <v/>
      </c>
      <c r="W6657" s="144" t="str">
        <f t="shared" si="1244"/>
        <v/>
      </c>
      <c r="X6657" s="146" t="str">
        <f>IF(C6657="","",IF(OR(C6657="Trade",C6657="Multi Position"),(X6656+V6657),IF(C6657="Deposit",(X6656+AE6657),IF(C6657="Withdrawal",(X6656-AE6657)))))</f>
        <v/>
      </c>
      <c r="Y6657" s="145" t="str">
        <f t="shared" si="1245"/>
        <v/>
      </c>
      <c r="Z6657" s="118"/>
      <c r="AA6657" s="118"/>
      <c r="AB6657" s="118"/>
      <c r="AC6657" s="118"/>
      <c r="AD6657" s="118"/>
      <c r="AE6657" s="139"/>
      <c r="AF6657" s="118"/>
      <c r="AG6657" s="118"/>
      <c r="AH6657" s="147" t="str">
        <f t="shared" si="1246"/>
        <v/>
      </c>
      <c r="AI6657" s="147" t="str">
        <f t="shared" si="1247"/>
        <v/>
      </c>
      <c r="AJ6657" s="148" t="str">
        <f t="shared" si="1236"/>
        <v/>
      </c>
      <c r="AK6657" s="148" t="str">
        <f t="shared" si="1237"/>
        <v/>
      </c>
      <c r="AL6657" s="147" t="str">
        <f t="shared" si="1238"/>
        <v/>
      </c>
      <c r="AM6657" s="147" t="str">
        <f t="shared" si="1239"/>
        <v/>
      </c>
      <c r="AN6657" s="147" t="str">
        <f t="shared" si="1240"/>
        <v/>
      </c>
      <c r="AO6657" s="118"/>
    </row>
    <row r="6658" spans="1:41">
      <c r="A6658" s="118"/>
      <c r="B6658" s="118"/>
      <c r="C6658" s="118"/>
      <c r="D6658" s="118"/>
      <c r="E6658" s="118"/>
      <c r="F6658" s="118"/>
      <c r="G6658" s="118"/>
      <c r="H6658" s="118"/>
      <c r="I6658" s="118"/>
      <c r="J6658" s="118"/>
      <c r="K6658" s="118"/>
      <c r="L6658" s="118"/>
      <c r="M6658" s="118"/>
      <c r="N6658" s="118"/>
      <c r="O6658" s="143" t="str">
        <f>IF(H6658="","",(S6658/S6658)&amp;":"&amp;ROUND(AH6658/S6658,2))</f>
        <v/>
      </c>
      <c r="P6658" s="118"/>
      <c r="Q6658" s="118"/>
      <c r="R6658" s="143" t="str">
        <f>IF(H6658="","",(S6658/S6658)&amp;":"&amp;ROUND(AI6658/S6658,2))</f>
        <v/>
      </c>
      <c r="S6658" s="144" t="str">
        <f t="shared" si="1241"/>
        <v/>
      </c>
      <c r="T6658" s="145" t="str">
        <f t="shared" si="1242"/>
        <v/>
      </c>
      <c r="U6658" s="118"/>
      <c r="V6658" s="145" t="str">
        <f t="shared" si="1243"/>
        <v/>
      </c>
      <c r="W6658" s="144" t="str">
        <f t="shared" si="1244"/>
        <v/>
      </c>
      <c r="X6658" s="146" t="str">
        <f>IF(C6658="","",IF(OR(C6658="Trade",C6658="Multi Position"),(X6657+V6658),IF(C6658="Deposit",(X6657+AE6658),IF(C6658="Withdrawal",(X6657-AE6658)))))</f>
        <v/>
      </c>
      <c r="Y6658" s="145" t="str">
        <f t="shared" si="1245"/>
        <v/>
      </c>
      <c r="Z6658" s="118"/>
      <c r="AA6658" s="118"/>
      <c r="AB6658" s="118"/>
      <c r="AC6658" s="118"/>
      <c r="AD6658" s="118"/>
      <c r="AE6658" s="139"/>
      <c r="AF6658" s="118"/>
      <c r="AG6658" s="118"/>
      <c r="AH6658" s="147" t="str">
        <f t="shared" si="1246"/>
        <v/>
      </c>
      <c r="AI6658" s="147" t="str">
        <f t="shared" si="1247"/>
        <v/>
      </c>
      <c r="AJ6658" s="148" t="str">
        <f t="shared" si="1236"/>
        <v/>
      </c>
      <c r="AK6658" s="148" t="str">
        <f t="shared" si="1237"/>
        <v/>
      </c>
      <c r="AL6658" s="147" t="str">
        <f t="shared" si="1238"/>
        <v/>
      </c>
      <c r="AM6658" s="147" t="str">
        <f t="shared" si="1239"/>
        <v/>
      </c>
      <c r="AN6658" s="147" t="str">
        <f t="shared" si="1240"/>
        <v/>
      </c>
      <c r="AO6658" s="118"/>
    </row>
    <row r="6659" spans="1:41">
      <c r="A6659" s="118"/>
      <c r="B6659" s="118"/>
      <c r="C6659" s="118"/>
      <c r="D6659" s="118"/>
      <c r="E6659" s="118"/>
      <c r="F6659" s="118"/>
      <c r="G6659" s="118"/>
      <c r="H6659" s="118"/>
      <c r="I6659" s="118"/>
      <c r="J6659" s="118"/>
      <c r="K6659" s="118"/>
      <c r="L6659" s="118"/>
      <c r="M6659" s="118"/>
      <c r="N6659" s="118"/>
      <c r="O6659" s="143" t="str">
        <f>IF(H6659="","",(S6659/S6659)&amp;":"&amp;ROUND(AH6659/S6659,2))</f>
        <v/>
      </c>
      <c r="P6659" s="118"/>
      <c r="Q6659" s="118"/>
      <c r="R6659" s="143" t="str">
        <f>IF(H6659="","",(S6659/S6659)&amp;":"&amp;ROUND(AI6659/S6659,2))</f>
        <v/>
      </c>
      <c r="S6659" s="144" t="str">
        <f t="shared" si="1241"/>
        <v/>
      </c>
      <c r="T6659" s="145" t="str">
        <f t="shared" si="1242"/>
        <v/>
      </c>
      <c r="U6659" s="118"/>
      <c r="V6659" s="145" t="str">
        <f t="shared" si="1243"/>
        <v/>
      </c>
      <c r="W6659" s="144" t="str">
        <f t="shared" si="1244"/>
        <v/>
      </c>
      <c r="X6659" s="146" t="str">
        <f>IF(C6659="","",IF(OR(C6659="Trade",C6659="Multi Position"),(X6658+V6659),IF(C6659="Deposit",(X6658+AE6659),IF(C6659="Withdrawal",(X6658-AE6659)))))</f>
        <v/>
      </c>
      <c r="Y6659" s="145" t="str">
        <f t="shared" si="1245"/>
        <v/>
      </c>
      <c r="Z6659" s="118"/>
      <c r="AA6659" s="118"/>
      <c r="AB6659" s="118"/>
      <c r="AC6659" s="118"/>
      <c r="AD6659" s="118"/>
      <c r="AE6659" s="139"/>
      <c r="AF6659" s="118"/>
      <c r="AG6659" s="118"/>
      <c r="AH6659" s="147" t="str">
        <f t="shared" si="1246"/>
        <v/>
      </c>
      <c r="AI6659" s="147" t="str">
        <f t="shared" si="1247"/>
        <v/>
      </c>
      <c r="AJ6659" s="148" t="str">
        <f t="shared" si="1236"/>
        <v/>
      </c>
      <c r="AK6659" s="148" t="str">
        <f t="shared" si="1237"/>
        <v/>
      </c>
      <c r="AL6659" s="147" t="str">
        <f t="shared" si="1238"/>
        <v/>
      </c>
      <c r="AM6659" s="147" t="str">
        <f t="shared" si="1239"/>
        <v/>
      </c>
      <c r="AN6659" s="147" t="str">
        <f t="shared" si="1240"/>
        <v/>
      </c>
      <c r="AO6659" s="118"/>
    </row>
    <row r="6660" spans="1:41">
      <c r="A6660" s="118"/>
      <c r="B6660" s="118"/>
      <c r="C6660" s="118"/>
      <c r="D6660" s="118"/>
      <c r="E6660" s="118"/>
      <c r="F6660" s="118"/>
      <c r="G6660" s="118"/>
      <c r="H6660" s="118"/>
      <c r="I6660" s="118"/>
      <c r="J6660" s="118"/>
      <c r="K6660" s="118"/>
      <c r="L6660" s="118"/>
      <c r="M6660" s="118"/>
      <c r="N6660" s="118"/>
      <c r="O6660" s="143" t="str">
        <f>IF(H6660="","",(S6660/S6660)&amp;":"&amp;ROUND(AH6660/S6660,2))</f>
        <v/>
      </c>
      <c r="P6660" s="118"/>
      <c r="Q6660" s="118"/>
      <c r="R6660" s="143" t="str">
        <f>IF(H6660="","",(S6660/S6660)&amp;":"&amp;ROUND(AI6660/S6660,2))</f>
        <v/>
      </c>
      <c r="S6660" s="144" t="str">
        <f t="shared" si="1241"/>
        <v/>
      </c>
      <c r="T6660" s="145" t="str">
        <f t="shared" si="1242"/>
        <v/>
      </c>
      <c r="U6660" s="118"/>
      <c r="V6660" s="145" t="str">
        <f t="shared" si="1243"/>
        <v/>
      </c>
      <c r="W6660" s="144" t="str">
        <f t="shared" si="1244"/>
        <v/>
      </c>
      <c r="X6660" s="146" t="str">
        <f>IF(C6660="","",IF(OR(C6660="Trade",C6660="Multi Position"),(X6659+V6660),IF(C6660="Deposit",(X6659+AE6660),IF(C6660="Withdrawal",(X6659-AE6660)))))</f>
        <v/>
      </c>
      <c r="Y6660" s="145" t="str">
        <f t="shared" si="1245"/>
        <v/>
      </c>
      <c r="Z6660" s="118"/>
      <c r="AA6660" s="118"/>
      <c r="AB6660" s="118"/>
      <c r="AC6660" s="118"/>
      <c r="AD6660" s="118"/>
      <c r="AE6660" s="139"/>
      <c r="AF6660" s="118"/>
      <c r="AG6660" s="118"/>
      <c r="AH6660" s="147" t="str">
        <f t="shared" si="1246"/>
        <v/>
      </c>
      <c r="AI6660" s="147" t="str">
        <f t="shared" si="1247"/>
        <v/>
      </c>
      <c r="AJ6660" s="148" t="str">
        <f t="shared" si="1236"/>
        <v/>
      </c>
      <c r="AK6660" s="148" t="str">
        <f t="shared" si="1237"/>
        <v/>
      </c>
      <c r="AL6660" s="147" t="str">
        <f t="shared" si="1238"/>
        <v/>
      </c>
      <c r="AM6660" s="147" t="str">
        <f t="shared" si="1239"/>
        <v/>
      </c>
      <c r="AN6660" s="147" t="str">
        <f t="shared" si="1240"/>
        <v/>
      </c>
      <c r="AO6660" s="118"/>
    </row>
    <row r="6661" spans="1:41">
      <c r="A6661" s="118"/>
      <c r="B6661" s="118"/>
      <c r="C6661" s="118"/>
      <c r="D6661" s="118"/>
      <c r="E6661" s="118"/>
      <c r="F6661" s="118"/>
      <c r="G6661" s="118"/>
      <c r="H6661" s="118"/>
      <c r="I6661" s="118"/>
      <c r="J6661" s="118"/>
      <c r="K6661" s="118"/>
      <c r="L6661" s="118"/>
      <c r="M6661" s="118"/>
      <c r="N6661" s="118"/>
      <c r="O6661" s="143" t="str">
        <f>IF(H6661="","",(S6661/S6661)&amp;":"&amp;ROUND(AH6661/S6661,2))</f>
        <v/>
      </c>
      <c r="P6661" s="118"/>
      <c r="Q6661" s="118"/>
      <c r="R6661" s="143" t="str">
        <f>IF(H6661="","",(S6661/S6661)&amp;":"&amp;ROUND(AI6661/S6661,2))</f>
        <v/>
      </c>
      <c r="S6661" s="144" t="str">
        <f t="shared" si="1241"/>
        <v/>
      </c>
      <c r="T6661" s="145" t="str">
        <f t="shared" si="1242"/>
        <v/>
      </c>
      <c r="U6661" s="118"/>
      <c r="V6661" s="145" t="str">
        <f t="shared" si="1243"/>
        <v/>
      </c>
      <c r="W6661" s="144" t="str">
        <f t="shared" si="1244"/>
        <v/>
      </c>
      <c r="X6661" s="146" t="str">
        <f>IF(C6661="","",IF(OR(C6661="Trade",C6661="Multi Position"),(X6660+V6661),IF(C6661="Deposit",(X6660+AE6661),IF(C6661="Withdrawal",(X6660-AE6661)))))</f>
        <v/>
      </c>
      <c r="Y6661" s="145" t="str">
        <f t="shared" si="1245"/>
        <v/>
      </c>
      <c r="Z6661" s="118"/>
      <c r="AA6661" s="118"/>
      <c r="AB6661" s="118"/>
      <c r="AC6661" s="118"/>
      <c r="AD6661" s="118"/>
      <c r="AE6661" s="139"/>
      <c r="AF6661" s="118"/>
      <c r="AG6661" s="118"/>
      <c r="AH6661" s="147" t="str">
        <f t="shared" si="1246"/>
        <v/>
      </c>
      <c r="AI6661" s="147" t="str">
        <f t="shared" si="1247"/>
        <v/>
      </c>
      <c r="AJ6661" s="148" t="str">
        <f t="shared" si="1236"/>
        <v/>
      </c>
      <c r="AK6661" s="148" t="str">
        <f t="shared" si="1237"/>
        <v/>
      </c>
      <c r="AL6661" s="147" t="str">
        <f t="shared" si="1238"/>
        <v/>
      </c>
      <c r="AM6661" s="147" t="str">
        <f t="shared" si="1239"/>
        <v/>
      </c>
      <c r="AN6661" s="147" t="str">
        <f t="shared" si="1240"/>
        <v/>
      </c>
      <c r="AO6661" s="118"/>
    </row>
    <row r="6662" spans="1:41">
      <c r="A6662" s="118"/>
      <c r="B6662" s="118"/>
      <c r="C6662" s="118"/>
      <c r="D6662" s="118"/>
      <c r="E6662" s="118"/>
      <c r="F6662" s="118"/>
      <c r="G6662" s="118"/>
      <c r="H6662" s="118"/>
      <c r="I6662" s="118"/>
      <c r="J6662" s="118"/>
      <c r="K6662" s="118"/>
      <c r="L6662" s="118"/>
      <c r="M6662" s="118"/>
      <c r="N6662" s="118"/>
      <c r="O6662" s="143" t="str">
        <f>IF(H6662="","",(S6662/S6662)&amp;":"&amp;ROUND(AH6662/S6662,2))</f>
        <v/>
      </c>
      <c r="P6662" s="118"/>
      <c r="Q6662" s="118"/>
      <c r="R6662" s="143" t="str">
        <f>IF(H6662="","",(S6662/S6662)&amp;":"&amp;ROUND(AI6662/S6662,2))</f>
        <v/>
      </c>
      <c r="S6662" s="144" t="str">
        <f t="shared" si="1241"/>
        <v/>
      </c>
      <c r="T6662" s="145" t="str">
        <f t="shared" si="1242"/>
        <v/>
      </c>
      <c r="U6662" s="118"/>
      <c r="V6662" s="145" t="str">
        <f t="shared" si="1243"/>
        <v/>
      </c>
      <c r="W6662" s="144" t="str">
        <f t="shared" si="1244"/>
        <v/>
      </c>
      <c r="X6662" s="146" t="str">
        <f>IF(C6662="","",IF(OR(C6662="Trade",C6662="Multi Position"),(X6661+V6662),IF(C6662="Deposit",(X6661+AE6662),IF(C6662="Withdrawal",(X6661-AE6662)))))</f>
        <v/>
      </c>
      <c r="Y6662" s="145" t="str">
        <f t="shared" si="1245"/>
        <v/>
      </c>
      <c r="Z6662" s="118"/>
      <c r="AA6662" s="118"/>
      <c r="AB6662" s="118"/>
      <c r="AC6662" s="118"/>
      <c r="AD6662" s="118"/>
      <c r="AE6662" s="139"/>
      <c r="AF6662" s="118"/>
      <c r="AG6662" s="118"/>
      <c r="AH6662" s="147" t="str">
        <f t="shared" si="1246"/>
        <v/>
      </c>
      <c r="AI6662" s="147" t="str">
        <f t="shared" si="1247"/>
        <v/>
      </c>
      <c r="AJ6662" s="148" t="str">
        <f t="shared" si="1236"/>
        <v/>
      </c>
      <c r="AK6662" s="148" t="str">
        <f t="shared" si="1237"/>
        <v/>
      </c>
      <c r="AL6662" s="147" t="str">
        <f t="shared" si="1238"/>
        <v/>
      </c>
      <c r="AM6662" s="147" t="str">
        <f t="shared" si="1239"/>
        <v/>
      </c>
      <c r="AN6662" s="147" t="str">
        <f t="shared" si="1240"/>
        <v/>
      </c>
      <c r="AO6662" s="118"/>
    </row>
    <row r="6663" spans="1:41">
      <c r="A6663" s="118"/>
      <c r="B6663" s="118"/>
      <c r="C6663" s="118"/>
      <c r="D6663" s="118"/>
      <c r="E6663" s="118"/>
      <c r="F6663" s="118"/>
      <c r="G6663" s="118"/>
      <c r="H6663" s="118"/>
      <c r="I6663" s="118"/>
      <c r="J6663" s="118"/>
      <c r="K6663" s="118"/>
      <c r="L6663" s="118"/>
      <c r="M6663" s="118"/>
      <c r="N6663" s="118"/>
      <c r="O6663" s="143" t="str">
        <f>IF(H6663="","",(S6663/S6663)&amp;":"&amp;ROUND(AH6663/S6663,2))</f>
        <v/>
      </c>
      <c r="P6663" s="118"/>
      <c r="Q6663" s="118"/>
      <c r="R6663" s="143" t="str">
        <f>IF(H6663="","",(S6663/S6663)&amp;":"&amp;ROUND(AI6663/S6663,2))</f>
        <v/>
      </c>
      <c r="S6663" s="144" t="str">
        <f t="shared" si="1241"/>
        <v/>
      </c>
      <c r="T6663" s="145" t="str">
        <f t="shared" si="1242"/>
        <v/>
      </c>
      <c r="U6663" s="118"/>
      <c r="V6663" s="145" t="str">
        <f t="shared" si="1243"/>
        <v/>
      </c>
      <c r="W6663" s="144" t="str">
        <f t="shared" si="1244"/>
        <v/>
      </c>
      <c r="X6663" s="146" t="str">
        <f>IF(C6663="","",IF(OR(C6663="Trade",C6663="Multi Position"),(X6662+V6663),IF(C6663="Deposit",(X6662+AE6663),IF(C6663="Withdrawal",(X6662-AE6663)))))</f>
        <v/>
      </c>
      <c r="Y6663" s="145" t="str">
        <f t="shared" si="1245"/>
        <v/>
      </c>
      <c r="Z6663" s="118"/>
      <c r="AA6663" s="118"/>
      <c r="AB6663" s="118"/>
      <c r="AC6663" s="118"/>
      <c r="AD6663" s="118"/>
      <c r="AE6663" s="139"/>
      <c r="AF6663" s="118"/>
      <c r="AG6663" s="118"/>
      <c r="AH6663" s="147" t="str">
        <f t="shared" si="1246"/>
        <v/>
      </c>
      <c r="AI6663" s="147" t="str">
        <f t="shared" si="1247"/>
        <v/>
      </c>
      <c r="AJ6663" s="148" t="str">
        <f t="shared" si="1236"/>
        <v/>
      </c>
      <c r="AK6663" s="148" t="str">
        <f t="shared" si="1237"/>
        <v/>
      </c>
      <c r="AL6663" s="147" t="str">
        <f t="shared" si="1238"/>
        <v/>
      </c>
      <c r="AM6663" s="147" t="str">
        <f t="shared" si="1239"/>
        <v/>
      </c>
      <c r="AN6663" s="147" t="str">
        <f t="shared" si="1240"/>
        <v/>
      </c>
      <c r="AO6663" s="118"/>
    </row>
    <row r="6664" spans="1:41">
      <c r="A6664" s="118"/>
      <c r="B6664" s="118"/>
      <c r="C6664" s="118"/>
      <c r="D6664" s="118"/>
      <c r="E6664" s="118"/>
      <c r="F6664" s="118"/>
      <c r="G6664" s="118"/>
      <c r="H6664" s="118"/>
      <c r="I6664" s="118"/>
      <c r="J6664" s="118"/>
      <c r="K6664" s="118"/>
      <c r="L6664" s="118"/>
      <c r="M6664" s="118"/>
      <c r="N6664" s="118"/>
      <c r="O6664" s="143" t="str">
        <f>IF(H6664="","",(S6664/S6664)&amp;":"&amp;ROUND(AH6664/S6664,2))</f>
        <v/>
      </c>
      <c r="P6664" s="118"/>
      <c r="Q6664" s="118"/>
      <c r="R6664" s="143" t="str">
        <f>IF(H6664="","",(S6664/S6664)&amp;":"&amp;ROUND(AI6664/S6664,2))</f>
        <v/>
      </c>
      <c r="S6664" s="144" t="str">
        <f t="shared" si="1241"/>
        <v/>
      </c>
      <c r="T6664" s="145" t="str">
        <f t="shared" si="1242"/>
        <v/>
      </c>
      <c r="U6664" s="118"/>
      <c r="V6664" s="145" t="str">
        <f t="shared" si="1243"/>
        <v/>
      </c>
      <c r="W6664" s="144" t="str">
        <f t="shared" si="1244"/>
        <v/>
      </c>
      <c r="X6664" s="146" t="str">
        <f>IF(C6664="","",IF(OR(C6664="Trade",C6664="Multi Position"),(X6663+V6664),IF(C6664="Deposit",(X6663+AE6664),IF(C6664="Withdrawal",(X6663-AE6664)))))</f>
        <v/>
      </c>
      <c r="Y6664" s="145" t="str">
        <f t="shared" si="1245"/>
        <v/>
      </c>
      <c r="Z6664" s="118"/>
      <c r="AA6664" s="118"/>
      <c r="AB6664" s="118"/>
      <c r="AC6664" s="118"/>
      <c r="AD6664" s="118"/>
      <c r="AE6664" s="139"/>
      <c r="AF6664" s="118"/>
      <c r="AG6664" s="118"/>
      <c r="AH6664" s="147" t="str">
        <f t="shared" si="1246"/>
        <v/>
      </c>
      <c r="AI6664" s="147" t="str">
        <f t="shared" si="1247"/>
        <v/>
      </c>
      <c r="AJ6664" s="148" t="str">
        <f t="shared" si="1236"/>
        <v/>
      </c>
      <c r="AK6664" s="148" t="str">
        <f t="shared" si="1237"/>
        <v/>
      </c>
      <c r="AL6664" s="147" t="str">
        <f t="shared" si="1238"/>
        <v/>
      </c>
      <c r="AM6664" s="147" t="str">
        <f t="shared" si="1239"/>
        <v/>
      </c>
      <c r="AN6664" s="147" t="str">
        <f t="shared" si="1240"/>
        <v/>
      </c>
      <c r="AO6664" s="118"/>
    </row>
    <row r="6665" spans="1:41">
      <c r="A6665" s="118"/>
      <c r="B6665" s="118"/>
      <c r="C6665" s="118"/>
      <c r="D6665" s="118"/>
      <c r="E6665" s="118"/>
      <c r="F6665" s="118"/>
      <c r="G6665" s="118"/>
      <c r="H6665" s="118"/>
      <c r="I6665" s="118"/>
      <c r="J6665" s="118"/>
      <c r="K6665" s="118"/>
      <c r="L6665" s="118"/>
      <c r="M6665" s="118"/>
      <c r="N6665" s="118"/>
      <c r="O6665" s="143" t="str">
        <f>IF(H6665="","",(S6665/S6665)&amp;":"&amp;ROUND(AH6665/S6665,2))</f>
        <v/>
      </c>
      <c r="P6665" s="118"/>
      <c r="Q6665" s="118"/>
      <c r="R6665" s="143" t="str">
        <f>IF(H6665="","",(S6665/S6665)&amp;":"&amp;ROUND(AI6665/S6665,2))</f>
        <v/>
      </c>
      <c r="S6665" s="144" t="str">
        <f t="shared" si="1241"/>
        <v/>
      </c>
      <c r="T6665" s="145" t="str">
        <f t="shared" si="1242"/>
        <v/>
      </c>
      <c r="U6665" s="118"/>
      <c r="V6665" s="145" t="str">
        <f t="shared" si="1243"/>
        <v/>
      </c>
      <c r="W6665" s="144" t="str">
        <f t="shared" si="1244"/>
        <v/>
      </c>
      <c r="X6665" s="146" t="str">
        <f>IF(C6665="","",IF(OR(C6665="Trade",C6665="Multi Position"),(X6664+V6665),IF(C6665="Deposit",(X6664+AE6665),IF(C6665="Withdrawal",(X6664-AE6665)))))</f>
        <v/>
      </c>
      <c r="Y6665" s="145" t="str">
        <f t="shared" si="1245"/>
        <v/>
      </c>
      <c r="Z6665" s="118"/>
      <c r="AA6665" s="118"/>
      <c r="AB6665" s="118"/>
      <c r="AC6665" s="118"/>
      <c r="AD6665" s="118"/>
      <c r="AE6665" s="139"/>
      <c r="AF6665" s="118"/>
      <c r="AG6665" s="118"/>
      <c r="AH6665" s="147" t="str">
        <f t="shared" si="1246"/>
        <v/>
      </c>
      <c r="AI6665" s="147" t="str">
        <f t="shared" si="1247"/>
        <v/>
      </c>
      <c r="AJ6665" s="148" t="str">
        <f t="shared" si="1236"/>
        <v/>
      </c>
      <c r="AK6665" s="148" t="str">
        <f t="shared" si="1237"/>
        <v/>
      </c>
      <c r="AL6665" s="147" t="str">
        <f t="shared" si="1238"/>
        <v/>
      </c>
      <c r="AM6665" s="147" t="str">
        <f t="shared" si="1239"/>
        <v/>
      </c>
      <c r="AN6665" s="147" t="str">
        <f t="shared" si="1240"/>
        <v/>
      </c>
      <c r="AO6665" s="118"/>
    </row>
    <row r="6666" spans="1:41">
      <c r="A6666" s="118"/>
      <c r="B6666" s="118"/>
      <c r="C6666" s="118"/>
      <c r="D6666" s="118"/>
      <c r="E6666" s="118"/>
      <c r="F6666" s="118"/>
      <c r="G6666" s="118"/>
      <c r="H6666" s="118"/>
      <c r="I6666" s="118"/>
      <c r="J6666" s="118"/>
      <c r="K6666" s="118"/>
      <c r="L6666" s="118"/>
      <c r="M6666" s="118"/>
      <c r="N6666" s="118"/>
      <c r="O6666" s="143" t="str">
        <f>IF(H6666="","",(S6666/S6666)&amp;":"&amp;ROUND(AH6666/S6666,2))</f>
        <v/>
      </c>
      <c r="P6666" s="118"/>
      <c r="Q6666" s="118"/>
      <c r="R6666" s="143" t="str">
        <f>IF(H6666="","",(S6666/S6666)&amp;":"&amp;ROUND(AI6666/S6666,2))</f>
        <v/>
      </c>
      <c r="S6666" s="144" t="str">
        <f t="shared" si="1241"/>
        <v/>
      </c>
      <c r="T6666" s="145" t="str">
        <f t="shared" si="1242"/>
        <v/>
      </c>
      <c r="U6666" s="118"/>
      <c r="V6666" s="145" t="str">
        <f t="shared" si="1243"/>
        <v/>
      </c>
      <c r="W6666" s="144" t="str">
        <f t="shared" si="1244"/>
        <v/>
      </c>
      <c r="X6666" s="146" t="str">
        <f>IF(C6666="","",IF(OR(C6666="Trade",C6666="Multi Position"),(X6665+V6666),IF(C6666="Deposit",(X6665+AE6666),IF(C6666="Withdrawal",(X6665-AE6666)))))</f>
        <v/>
      </c>
      <c r="Y6666" s="145" t="str">
        <f t="shared" si="1245"/>
        <v/>
      </c>
      <c r="Z6666" s="118"/>
      <c r="AA6666" s="118"/>
      <c r="AB6666" s="118"/>
      <c r="AC6666" s="118"/>
      <c r="AD6666" s="118"/>
      <c r="AE6666" s="139"/>
      <c r="AF6666" s="118"/>
      <c r="AG6666" s="118"/>
      <c r="AH6666" s="147" t="str">
        <f t="shared" si="1246"/>
        <v/>
      </c>
      <c r="AI6666" s="147" t="str">
        <f t="shared" si="1247"/>
        <v/>
      </c>
      <c r="AJ6666" s="148" t="str">
        <f t="shared" ref="AJ6666:AJ6729" si="1248">IF(V6666&lt;0,V6666/-X6666,S6666)</f>
        <v/>
      </c>
      <c r="AK6666" s="148" t="str">
        <f t="shared" ref="AK6666:AK6729" si="1249">IF(V6666="","",IF(H6666="LONG",IF(V6666&gt;0,V6666/X6666,((L6666*(P6666-K6666))/X6666)),IF(V6666&gt;0,V6666/X6666,((L6666*(K6666-P6666))/X6666))))</f>
        <v/>
      </c>
      <c r="AL6666" s="147" t="str">
        <f t="shared" ref="AL6666:AL6729" si="1250">IF(B6666="","",MONTH(B6666))</f>
        <v/>
      </c>
      <c r="AM6666" s="147" t="str">
        <f t="shared" ref="AM6666:AM6729" si="1251">IF(B6666="","",YEAR(B6666))</f>
        <v/>
      </c>
      <c r="AN6666" s="147" t="str">
        <f t="shared" ref="AN6666:AN6729" si="1252">IF(B6666="","",DAY(B6666))</f>
        <v/>
      </c>
      <c r="AO6666" s="118"/>
    </row>
    <row r="6667" spans="1:41">
      <c r="A6667" s="118"/>
      <c r="B6667" s="118"/>
      <c r="C6667" s="118"/>
      <c r="D6667" s="118"/>
      <c r="E6667" s="118"/>
      <c r="F6667" s="118"/>
      <c r="G6667" s="118"/>
      <c r="H6667" s="118"/>
      <c r="I6667" s="118"/>
      <c r="J6667" s="118"/>
      <c r="K6667" s="118"/>
      <c r="L6667" s="118"/>
      <c r="M6667" s="118"/>
      <c r="N6667" s="118"/>
      <c r="O6667" s="143" t="str">
        <f>IF(H6667="","",(S6667/S6667)&amp;":"&amp;ROUND(AH6667/S6667,2))</f>
        <v/>
      </c>
      <c r="P6667" s="118"/>
      <c r="Q6667" s="118"/>
      <c r="R6667" s="143" t="str">
        <f>IF(H6667="","",(S6667/S6667)&amp;":"&amp;ROUND(AI6667/S6667,2))</f>
        <v/>
      </c>
      <c r="S6667" s="144" t="str">
        <f t="shared" ref="S6667:S6730" si="1253">IF(N6667="","",IF(H6667="LONG",(((K6667-M6667)*L6667)/X6666),(((M6667-K6667)*L6667)/X6666)))</f>
        <v/>
      </c>
      <c r="T6667" s="145" t="str">
        <f t="shared" ref="T6667:T6730" si="1254">IF(K6667="","",IF(H6667="LONG",(P6667*L6667)-(K6667*L6667),(K6667*L6667)-(P6667*L6667)))</f>
        <v/>
      </c>
      <c r="U6667" s="118"/>
      <c r="V6667" s="145" t="str">
        <f t="shared" ref="V6667:V6730" si="1255">IF(K6667="","",IF(T6667&lt;0,(T6667)-+U6667,(T6667)-U6667))</f>
        <v/>
      </c>
      <c r="W6667" s="144" t="str">
        <f t="shared" ref="W6667:W6730" si="1256">IF(P6667="","",SUM(V6667/X6666))</f>
        <v/>
      </c>
      <c r="X6667" s="146" t="str">
        <f>IF(C6667="","",IF(OR(C6667="Trade",C6667="Multi Position"),(X6666+V6667),IF(C6667="Deposit",(X6666+AE6667),IF(C6667="Withdrawal",(X6666-AE6667)))))</f>
        <v/>
      </c>
      <c r="Y6667" s="145" t="str">
        <f t="shared" ref="Y6667:Y6730" si="1257">IF(Q6667="","",INT(Q6667-B6667)&amp;" Days "&amp;TEXT(Q6667-B6667,"H"" Hrs ""m"" mins """))</f>
        <v/>
      </c>
      <c r="Z6667" s="118"/>
      <c r="AA6667" s="118"/>
      <c r="AB6667" s="118"/>
      <c r="AC6667" s="118"/>
      <c r="AD6667" s="118"/>
      <c r="AE6667" s="139"/>
      <c r="AF6667" s="118"/>
      <c r="AG6667" s="118"/>
      <c r="AH6667" s="147" t="str">
        <f t="shared" ref="AH6667:AH6730" si="1258">IF(K6667="","", IF(H6667="LONG", (((N6667-K6667)*L6667)/X6666), (((K6667-N6667)*L6667)/X6666)))</f>
        <v/>
      </c>
      <c r="AI6667" s="147" t="str">
        <f t="shared" ref="AI6667:AI6730" si="1259">IF(K6667="","", IF(H6667="LONG", (((P6667-K6667)*L6667)/X6666), (((K6667-P6667)*L6667)/X6666)))</f>
        <v/>
      </c>
      <c r="AJ6667" s="148" t="str">
        <f t="shared" si="1248"/>
        <v/>
      </c>
      <c r="AK6667" s="148" t="str">
        <f t="shared" si="1249"/>
        <v/>
      </c>
      <c r="AL6667" s="147" t="str">
        <f t="shared" si="1250"/>
        <v/>
      </c>
      <c r="AM6667" s="147" t="str">
        <f t="shared" si="1251"/>
        <v/>
      </c>
      <c r="AN6667" s="147" t="str">
        <f t="shared" si="1252"/>
        <v/>
      </c>
      <c r="AO6667" s="118"/>
    </row>
    <row r="6668" spans="1:41">
      <c r="A6668" s="118"/>
      <c r="B6668" s="118"/>
      <c r="C6668" s="118"/>
      <c r="D6668" s="118"/>
      <c r="E6668" s="118"/>
      <c r="F6668" s="118"/>
      <c r="G6668" s="118"/>
      <c r="H6668" s="118"/>
      <c r="I6668" s="118"/>
      <c r="J6668" s="118"/>
      <c r="K6668" s="118"/>
      <c r="L6668" s="118"/>
      <c r="M6668" s="118"/>
      <c r="N6668" s="118"/>
      <c r="O6668" s="143" t="str">
        <f>IF(H6668="","",(S6668/S6668)&amp;":"&amp;ROUND(AH6668/S6668,2))</f>
        <v/>
      </c>
      <c r="P6668" s="118"/>
      <c r="Q6668" s="118"/>
      <c r="R6668" s="143" t="str">
        <f>IF(H6668="","",(S6668/S6668)&amp;":"&amp;ROUND(AI6668/S6668,2))</f>
        <v/>
      </c>
      <c r="S6668" s="144" t="str">
        <f t="shared" si="1253"/>
        <v/>
      </c>
      <c r="T6668" s="145" t="str">
        <f t="shared" si="1254"/>
        <v/>
      </c>
      <c r="U6668" s="118"/>
      <c r="V6668" s="145" t="str">
        <f t="shared" si="1255"/>
        <v/>
      </c>
      <c r="W6668" s="144" t="str">
        <f t="shared" si="1256"/>
        <v/>
      </c>
      <c r="X6668" s="146" t="str">
        <f>IF(C6668="","",IF(OR(C6668="Trade",C6668="Multi Position"),(X6667+V6668),IF(C6668="Deposit",(X6667+AE6668),IF(C6668="Withdrawal",(X6667-AE6668)))))</f>
        <v/>
      </c>
      <c r="Y6668" s="145" t="str">
        <f t="shared" si="1257"/>
        <v/>
      </c>
      <c r="Z6668" s="118"/>
      <c r="AA6668" s="118"/>
      <c r="AB6668" s="118"/>
      <c r="AC6668" s="118"/>
      <c r="AD6668" s="118"/>
      <c r="AE6668" s="139"/>
      <c r="AF6668" s="118"/>
      <c r="AG6668" s="118"/>
      <c r="AH6668" s="147" t="str">
        <f t="shared" si="1258"/>
        <v/>
      </c>
      <c r="AI6668" s="147" t="str">
        <f t="shared" si="1259"/>
        <v/>
      </c>
      <c r="AJ6668" s="148" t="str">
        <f t="shared" si="1248"/>
        <v/>
      </c>
      <c r="AK6668" s="148" t="str">
        <f t="shared" si="1249"/>
        <v/>
      </c>
      <c r="AL6668" s="147" t="str">
        <f t="shared" si="1250"/>
        <v/>
      </c>
      <c r="AM6668" s="147" t="str">
        <f t="shared" si="1251"/>
        <v/>
      </c>
      <c r="AN6668" s="147" t="str">
        <f t="shared" si="1252"/>
        <v/>
      </c>
      <c r="AO6668" s="118"/>
    </row>
    <row r="6669" spans="1:41">
      <c r="A6669" s="118"/>
      <c r="B6669" s="118"/>
      <c r="C6669" s="118"/>
      <c r="D6669" s="118"/>
      <c r="E6669" s="118"/>
      <c r="F6669" s="118"/>
      <c r="G6669" s="118"/>
      <c r="H6669" s="118"/>
      <c r="I6669" s="118"/>
      <c r="J6669" s="118"/>
      <c r="K6669" s="118"/>
      <c r="L6669" s="118"/>
      <c r="M6669" s="118"/>
      <c r="N6669" s="118"/>
      <c r="O6669" s="143" t="str">
        <f>IF(H6669="","",(S6669/S6669)&amp;":"&amp;ROUND(AH6669/S6669,2))</f>
        <v/>
      </c>
      <c r="P6669" s="118"/>
      <c r="Q6669" s="118"/>
      <c r="R6669" s="143" t="str">
        <f>IF(H6669="","",(S6669/S6669)&amp;":"&amp;ROUND(AI6669/S6669,2))</f>
        <v/>
      </c>
      <c r="S6669" s="144" t="str">
        <f t="shared" si="1253"/>
        <v/>
      </c>
      <c r="T6669" s="145" t="str">
        <f t="shared" si="1254"/>
        <v/>
      </c>
      <c r="U6669" s="118"/>
      <c r="V6669" s="145" t="str">
        <f t="shared" si="1255"/>
        <v/>
      </c>
      <c r="W6669" s="144" t="str">
        <f t="shared" si="1256"/>
        <v/>
      </c>
      <c r="X6669" s="146" t="str">
        <f>IF(C6669="","",IF(OR(C6669="Trade",C6669="Multi Position"),(X6668+V6669),IF(C6669="Deposit",(X6668+AE6669),IF(C6669="Withdrawal",(X6668-AE6669)))))</f>
        <v/>
      </c>
      <c r="Y6669" s="145" t="str">
        <f t="shared" si="1257"/>
        <v/>
      </c>
      <c r="Z6669" s="118"/>
      <c r="AA6669" s="118"/>
      <c r="AB6669" s="118"/>
      <c r="AC6669" s="118"/>
      <c r="AD6669" s="118"/>
      <c r="AE6669" s="139"/>
      <c r="AF6669" s="118"/>
      <c r="AG6669" s="118"/>
      <c r="AH6669" s="147" t="str">
        <f t="shared" si="1258"/>
        <v/>
      </c>
      <c r="AI6669" s="147" t="str">
        <f t="shared" si="1259"/>
        <v/>
      </c>
      <c r="AJ6669" s="148" t="str">
        <f t="shared" si="1248"/>
        <v/>
      </c>
      <c r="AK6669" s="148" t="str">
        <f t="shared" si="1249"/>
        <v/>
      </c>
      <c r="AL6669" s="147" t="str">
        <f t="shared" si="1250"/>
        <v/>
      </c>
      <c r="AM6669" s="147" t="str">
        <f t="shared" si="1251"/>
        <v/>
      </c>
      <c r="AN6669" s="147" t="str">
        <f t="shared" si="1252"/>
        <v/>
      </c>
      <c r="AO6669" s="118"/>
    </row>
    <row r="6670" spans="1:41">
      <c r="A6670" s="118"/>
      <c r="B6670" s="118"/>
      <c r="C6670" s="118"/>
      <c r="D6670" s="118"/>
      <c r="E6670" s="118"/>
      <c r="F6670" s="118"/>
      <c r="G6670" s="118"/>
      <c r="H6670" s="118"/>
      <c r="I6670" s="118"/>
      <c r="J6670" s="118"/>
      <c r="K6670" s="118"/>
      <c r="L6670" s="118"/>
      <c r="M6670" s="118"/>
      <c r="N6670" s="118"/>
      <c r="O6670" s="143" t="str">
        <f>IF(H6670="","",(S6670/S6670)&amp;":"&amp;ROUND(AH6670/S6670,2))</f>
        <v/>
      </c>
      <c r="P6670" s="118"/>
      <c r="Q6670" s="118"/>
      <c r="R6670" s="143" t="str">
        <f>IF(H6670="","",(S6670/S6670)&amp;":"&amp;ROUND(AI6670/S6670,2))</f>
        <v/>
      </c>
      <c r="S6670" s="144" t="str">
        <f t="shared" si="1253"/>
        <v/>
      </c>
      <c r="T6670" s="145" t="str">
        <f t="shared" si="1254"/>
        <v/>
      </c>
      <c r="U6670" s="118"/>
      <c r="V6670" s="145" t="str">
        <f t="shared" si="1255"/>
        <v/>
      </c>
      <c r="W6670" s="144" t="str">
        <f t="shared" si="1256"/>
        <v/>
      </c>
      <c r="X6670" s="146" t="str">
        <f>IF(C6670="","",IF(OR(C6670="Trade",C6670="Multi Position"),(X6669+V6670),IF(C6670="Deposit",(X6669+AE6670),IF(C6670="Withdrawal",(X6669-AE6670)))))</f>
        <v/>
      </c>
      <c r="Y6670" s="145" t="str">
        <f t="shared" si="1257"/>
        <v/>
      </c>
      <c r="Z6670" s="118"/>
      <c r="AA6670" s="118"/>
      <c r="AB6670" s="118"/>
      <c r="AC6670" s="118"/>
      <c r="AD6670" s="118"/>
      <c r="AE6670" s="139"/>
      <c r="AF6670" s="118"/>
      <c r="AG6670" s="118"/>
      <c r="AH6670" s="147" t="str">
        <f t="shared" si="1258"/>
        <v/>
      </c>
      <c r="AI6670" s="147" t="str">
        <f t="shared" si="1259"/>
        <v/>
      </c>
      <c r="AJ6670" s="148" t="str">
        <f t="shared" si="1248"/>
        <v/>
      </c>
      <c r="AK6670" s="148" t="str">
        <f t="shared" si="1249"/>
        <v/>
      </c>
      <c r="AL6670" s="147" t="str">
        <f t="shared" si="1250"/>
        <v/>
      </c>
      <c r="AM6670" s="147" t="str">
        <f t="shared" si="1251"/>
        <v/>
      </c>
      <c r="AN6670" s="147" t="str">
        <f t="shared" si="1252"/>
        <v/>
      </c>
      <c r="AO6670" s="118"/>
    </row>
    <row r="6671" spans="1:41">
      <c r="A6671" s="118"/>
      <c r="B6671" s="118"/>
      <c r="C6671" s="118"/>
      <c r="D6671" s="118"/>
      <c r="E6671" s="118"/>
      <c r="F6671" s="118"/>
      <c r="G6671" s="118"/>
      <c r="H6671" s="118"/>
      <c r="I6671" s="118"/>
      <c r="J6671" s="118"/>
      <c r="K6671" s="118"/>
      <c r="L6671" s="118"/>
      <c r="M6671" s="118"/>
      <c r="N6671" s="118"/>
      <c r="O6671" s="143" t="str">
        <f>IF(H6671="","",(S6671/S6671)&amp;":"&amp;ROUND(AH6671/S6671,2))</f>
        <v/>
      </c>
      <c r="P6671" s="118"/>
      <c r="Q6671" s="118"/>
      <c r="R6671" s="143" t="str">
        <f>IF(H6671="","",(S6671/S6671)&amp;":"&amp;ROUND(AI6671/S6671,2))</f>
        <v/>
      </c>
      <c r="S6671" s="144" t="str">
        <f t="shared" si="1253"/>
        <v/>
      </c>
      <c r="T6671" s="145" t="str">
        <f t="shared" si="1254"/>
        <v/>
      </c>
      <c r="U6671" s="118"/>
      <c r="V6671" s="145" t="str">
        <f t="shared" si="1255"/>
        <v/>
      </c>
      <c r="W6671" s="144" t="str">
        <f t="shared" si="1256"/>
        <v/>
      </c>
      <c r="X6671" s="146" t="str">
        <f>IF(C6671="","",IF(OR(C6671="Trade",C6671="Multi Position"),(X6670+V6671),IF(C6671="Deposit",(X6670+AE6671),IF(C6671="Withdrawal",(X6670-AE6671)))))</f>
        <v/>
      </c>
      <c r="Y6671" s="145" t="str">
        <f t="shared" si="1257"/>
        <v/>
      </c>
      <c r="Z6671" s="118"/>
      <c r="AA6671" s="118"/>
      <c r="AB6671" s="118"/>
      <c r="AC6671" s="118"/>
      <c r="AD6671" s="118"/>
      <c r="AE6671" s="139"/>
      <c r="AF6671" s="118"/>
      <c r="AG6671" s="118"/>
      <c r="AH6671" s="147" t="str">
        <f t="shared" si="1258"/>
        <v/>
      </c>
      <c r="AI6671" s="147" t="str">
        <f t="shared" si="1259"/>
        <v/>
      </c>
      <c r="AJ6671" s="148" t="str">
        <f t="shared" si="1248"/>
        <v/>
      </c>
      <c r="AK6671" s="148" t="str">
        <f t="shared" si="1249"/>
        <v/>
      </c>
      <c r="AL6671" s="147" t="str">
        <f t="shared" si="1250"/>
        <v/>
      </c>
      <c r="AM6671" s="147" t="str">
        <f t="shared" si="1251"/>
        <v/>
      </c>
      <c r="AN6671" s="147" t="str">
        <f t="shared" si="1252"/>
        <v/>
      </c>
      <c r="AO6671" s="118"/>
    </row>
    <row r="6672" spans="1:41">
      <c r="A6672" s="118"/>
      <c r="B6672" s="118"/>
      <c r="C6672" s="118"/>
      <c r="D6672" s="118"/>
      <c r="E6672" s="118"/>
      <c r="F6672" s="118"/>
      <c r="G6672" s="118"/>
      <c r="H6672" s="118"/>
      <c r="I6672" s="118"/>
      <c r="J6672" s="118"/>
      <c r="K6672" s="118"/>
      <c r="L6672" s="118"/>
      <c r="M6672" s="118"/>
      <c r="N6672" s="118"/>
      <c r="O6672" s="143" t="str">
        <f>IF(H6672="","",(S6672/S6672)&amp;":"&amp;ROUND(AH6672/S6672,2))</f>
        <v/>
      </c>
      <c r="P6672" s="118"/>
      <c r="Q6672" s="118"/>
      <c r="R6672" s="143" t="str">
        <f>IF(H6672="","",(S6672/S6672)&amp;":"&amp;ROUND(AI6672/S6672,2))</f>
        <v/>
      </c>
      <c r="S6672" s="144" t="str">
        <f t="shared" si="1253"/>
        <v/>
      </c>
      <c r="T6672" s="145" t="str">
        <f t="shared" si="1254"/>
        <v/>
      </c>
      <c r="U6672" s="118"/>
      <c r="V6672" s="145" t="str">
        <f t="shared" si="1255"/>
        <v/>
      </c>
      <c r="W6672" s="144" t="str">
        <f t="shared" si="1256"/>
        <v/>
      </c>
      <c r="X6672" s="146" t="str">
        <f>IF(C6672="","",IF(OR(C6672="Trade",C6672="Multi Position"),(X6671+V6672),IF(C6672="Deposit",(X6671+AE6672),IF(C6672="Withdrawal",(X6671-AE6672)))))</f>
        <v/>
      </c>
      <c r="Y6672" s="145" t="str">
        <f t="shared" si="1257"/>
        <v/>
      </c>
      <c r="Z6672" s="118"/>
      <c r="AA6672" s="118"/>
      <c r="AB6672" s="118"/>
      <c r="AC6672" s="118"/>
      <c r="AD6672" s="118"/>
      <c r="AE6672" s="139"/>
      <c r="AF6672" s="118"/>
      <c r="AG6672" s="118"/>
      <c r="AH6672" s="147" t="str">
        <f t="shared" si="1258"/>
        <v/>
      </c>
      <c r="AI6672" s="147" t="str">
        <f t="shared" si="1259"/>
        <v/>
      </c>
      <c r="AJ6672" s="148" t="str">
        <f t="shared" si="1248"/>
        <v/>
      </c>
      <c r="AK6672" s="148" t="str">
        <f t="shared" si="1249"/>
        <v/>
      </c>
      <c r="AL6672" s="147" t="str">
        <f t="shared" si="1250"/>
        <v/>
      </c>
      <c r="AM6672" s="147" t="str">
        <f t="shared" si="1251"/>
        <v/>
      </c>
      <c r="AN6672" s="147" t="str">
        <f t="shared" si="1252"/>
        <v/>
      </c>
      <c r="AO6672" s="118"/>
    </row>
    <row r="6673" spans="1:41">
      <c r="A6673" s="118"/>
      <c r="B6673" s="118"/>
      <c r="C6673" s="118"/>
      <c r="D6673" s="118"/>
      <c r="E6673" s="118"/>
      <c r="F6673" s="118"/>
      <c r="G6673" s="118"/>
      <c r="H6673" s="118"/>
      <c r="I6673" s="118"/>
      <c r="J6673" s="118"/>
      <c r="K6673" s="118"/>
      <c r="L6673" s="118"/>
      <c r="M6673" s="118"/>
      <c r="N6673" s="118"/>
      <c r="O6673" s="143" t="str">
        <f>IF(H6673="","",(S6673/S6673)&amp;":"&amp;ROUND(AH6673/S6673,2))</f>
        <v/>
      </c>
      <c r="P6673" s="118"/>
      <c r="Q6673" s="118"/>
      <c r="R6673" s="143" t="str">
        <f>IF(H6673="","",(S6673/S6673)&amp;":"&amp;ROUND(AI6673/S6673,2))</f>
        <v/>
      </c>
      <c r="S6673" s="144" t="str">
        <f t="shared" si="1253"/>
        <v/>
      </c>
      <c r="T6673" s="145" t="str">
        <f t="shared" si="1254"/>
        <v/>
      </c>
      <c r="U6673" s="118"/>
      <c r="V6673" s="145" t="str">
        <f t="shared" si="1255"/>
        <v/>
      </c>
      <c r="W6673" s="144" t="str">
        <f t="shared" si="1256"/>
        <v/>
      </c>
      <c r="X6673" s="146" t="str">
        <f>IF(C6673="","",IF(OR(C6673="Trade",C6673="Multi Position"),(X6672+V6673),IF(C6673="Deposit",(X6672+AE6673),IF(C6673="Withdrawal",(X6672-AE6673)))))</f>
        <v/>
      </c>
      <c r="Y6673" s="145" t="str">
        <f t="shared" si="1257"/>
        <v/>
      </c>
      <c r="Z6673" s="118"/>
      <c r="AA6673" s="118"/>
      <c r="AB6673" s="118"/>
      <c r="AC6673" s="118"/>
      <c r="AD6673" s="118"/>
      <c r="AE6673" s="139"/>
      <c r="AF6673" s="118"/>
      <c r="AG6673" s="118"/>
      <c r="AH6673" s="147" t="str">
        <f t="shared" si="1258"/>
        <v/>
      </c>
      <c r="AI6673" s="147" t="str">
        <f t="shared" si="1259"/>
        <v/>
      </c>
      <c r="AJ6673" s="148" t="str">
        <f t="shared" si="1248"/>
        <v/>
      </c>
      <c r="AK6673" s="148" t="str">
        <f t="shared" si="1249"/>
        <v/>
      </c>
      <c r="AL6673" s="147" t="str">
        <f t="shared" si="1250"/>
        <v/>
      </c>
      <c r="AM6673" s="147" t="str">
        <f t="shared" si="1251"/>
        <v/>
      </c>
      <c r="AN6673" s="147" t="str">
        <f t="shared" si="1252"/>
        <v/>
      </c>
      <c r="AO6673" s="118"/>
    </row>
    <row r="6674" spans="1:41">
      <c r="A6674" s="118"/>
      <c r="B6674" s="118"/>
      <c r="C6674" s="118"/>
      <c r="D6674" s="118"/>
      <c r="E6674" s="118"/>
      <c r="F6674" s="118"/>
      <c r="G6674" s="118"/>
      <c r="H6674" s="118"/>
      <c r="I6674" s="118"/>
      <c r="J6674" s="118"/>
      <c r="K6674" s="118"/>
      <c r="L6674" s="118"/>
      <c r="M6674" s="118"/>
      <c r="N6674" s="118"/>
      <c r="O6674" s="143" t="str">
        <f>IF(H6674="","",(S6674/S6674)&amp;":"&amp;ROUND(AH6674/S6674,2))</f>
        <v/>
      </c>
      <c r="P6674" s="118"/>
      <c r="Q6674" s="118"/>
      <c r="R6674" s="143" t="str">
        <f>IF(H6674="","",(S6674/S6674)&amp;":"&amp;ROUND(AI6674/S6674,2))</f>
        <v/>
      </c>
      <c r="S6674" s="144" t="str">
        <f t="shared" si="1253"/>
        <v/>
      </c>
      <c r="T6674" s="145" t="str">
        <f t="shared" si="1254"/>
        <v/>
      </c>
      <c r="U6674" s="118"/>
      <c r="V6674" s="145" t="str">
        <f t="shared" si="1255"/>
        <v/>
      </c>
      <c r="W6674" s="144" t="str">
        <f t="shared" si="1256"/>
        <v/>
      </c>
      <c r="X6674" s="146" t="str">
        <f>IF(C6674="","",IF(OR(C6674="Trade",C6674="Multi Position"),(X6673+V6674),IF(C6674="Deposit",(X6673+AE6674),IF(C6674="Withdrawal",(X6673-AE6674)))))</f>
        <v/>
      </c>
      <c r="Y6674" s="145" t="str">
        <f t="shared" si="1257"/>
        <v/>
      </c>
      <c r="Z6674" s="118"/>
      <c r="AA6674" s="118"/>
      <c r="AB6674" s="118"/>
      <c r="AC6674" s="118"/>
      <c r="AD6674" s="118"/>
      <c r="AE6674" s="139"/>
      <c r="AF6674" s="118"/>
      <c r="AG6674" s="118"/>
      <c r="AH6674" s="147" t="str">
        <f t="shared" si="1258"/>
        <v/>
      </c>
      <c r="AI6674" s="147" t="str">
        <f t="shared" si="1259"/>
        <v/>
      </c>
      <c r="AJ6674" s="148" t="str">
        <f t="shared" si="1248"/>
        <v/>
      </c>
      <c r="AK6674" s="148" t="str">
        <f t="shared" si="1249"/>
        <v/>
      </c>
      <c r="AL6674" s="147" t="str">
        <f t="shared" si="1250"/>
        <v/>
      </c>
      <c r="AM6674" s="147" t="str">
        <f t="shared" si="1251"/>
        <v/>
      </c>
      <c r="AN6674" s="147" t="str">
        <f t="shared" si="1252"/>
        <v/>
      </c>
      <c r="AO6674" s="118"/>
    </row>
    <row r="6675" spans="1:41">
      <c r="A6675" s="118"/>
      <c r="B6675" s="118"/>
      <c r="C6675" s="118"/>
      <c r="D6675" s="118"/>
      <c r="E6675" s="118"/>
      <c r="F6675" s="118"/>
      <c r="G6675" s="118"/>
      <c r="H6675" s="118"/>
      <c r="I6675" s="118"/>
      <c r="J6675" s="118"/>
      <c r="K6675" s="118"/>
      <c r="L6675" s="118"/>
      <c r="M6675" s="118"/>
      <c r="N6675" s="118"/>
      <c r="O6675" s="143" t="str">
        <f>IF(H6675="","",(S6675/S6675)&amp;":"&amp;ROUND(AH6675/S6675,2))</f>
        <v/>
      </c>
      <c r="P6675" s="118"/>
      <c r="Q6675" s="118"/>
      <c r="R6675" s="143" t="str">
        <f>IF(H6675="","",(S6675/S6675)&amp;":"&amp;ROUND(AI6675/S6675,2))</f>
        <v/>
      </c>
      <c r="S6675" s="144" t="str">
        <f t="shared" si="1253"/>
        <v/>
      </c>
      <c r="T6675" s="145" t="str">
        <f t="shared" si="1254"/>
        <v/>
      </c>
      <c r="U6675" s="118"/>
      <c r="V6675" s="145" t="str">
        <f t="shared" si="1255"/>
        <v/>
      </c>
      <c r="W6675" s="144" t="str">
        <f t="shared" si="1256"/>
        <v/>
      </c>
      <c r="X6675" s="146" t="str">
        <f>IF(C6675="","",IF(OR(C6675="Trade",C6675="Multi Position"),(X6674+V6675),IF(C6675="Deposit",(X6674+AE6675),IF(C6675="Withdrawal",(X6674-AE6675)))))</f>
        <v/>
      </c>
      <c r="Y6675" s="145" t="str">
        <f t="shared" si="1257"/>
        <v/>
      </c>
      <c r="Z6675" s="118"/>
      <c r="AA6675" s="118"/>
      <c r="AB6675" s="118"/>
      <c r="AC6675" s="118"/>
      <c r="AD6675" s="118"/>
      <c r="AE6675" s="139"/>
      <c r="AF6675" s="118"/>
      <c r="AG6675" s="118"/>
      <c r="AH6675" s="147" t="str">
        <f t="shared" si="1258"/>
        <v/>
      </c>
      <c r="AI6675" s="147" t="str">
        <f t="shared" si="1259"/>
        <v/>
      </c>
      <c r="AJ6675" s="148" t="str">
        <f t="shared" si="1248"/>
        <v/>
      </c>
      <c r="AK6675" s="148" t="str">
        <f t="shared" si="1249"/>
        <v/>
      </c>
      <c r="AL6675" s="147" t="str">
        <f t="shared" si="1250"/>
        <v/>
      </c>
      <c r="AM6675" s="147" t="str">
        <f t="shared" si="1251"/>
        <v/>
      </c>
      <c r="AN6675" s="147" t="str">
        <f t="shared" si="1252"/>
        <v/>
      </c>
      <c r="AO6675" s="118"/>
    </row>
    <row r="6676" spans="1:41">
      <c r="A6676" s="118"/>
      <c r="B6676" s="118"/>
      <c r="C6676" s="118"/>
      <c r="D6676" s="118"/>
      <c r="E6676" s="118"/>
      <c r="F6676" s="118"/>
      <c r="G6676" s="118"/>
      <c r="H6676" s="118"/>
      <c r="I6676" s="118"/>
      <c r="J6676" s="118"/>
      <c r="K6676" s="118"/>
      <c r="L6676" s="118"/>
      <c r="M6676" s="118"/>
      <c r="N6676" s="118"/>
      <c r="O6676" s="143" t="str">
        <f>IF(H6676="","",(S6676/S6676)&amp;":"&amp;ROUND(AH6676/S6676,2))</f>
        <v/>
      </c>
      <c r="P6676" s="118"/>
      <c r="Q6676" s="118"/>
      <c r="R6676" s="143" t="str">
        <f>IF(H6676="","",(S6676/S6676)&amp;":"&amp;ROUND(AI6676/S6676,2))</f>
        <v/>
      </c>
      <c r="S6676" s="144" t="str">
        <f t="shared" si="1253"/>
        <v/>
      </c>
      <c r="T6676" s="145" t="str">
        <f t="shared" si="1254"/>
        <v/>
      </c>
      <c r="U6676" s="118"/>
      <c r="V6676" s="145" t="str">
        <f t="shared" si="1255"/>
        <v/>
      </c>
      <c r="W6676" s="144" t="str">
        <f t="shared" si="1256"/>
        <v/>
      </c>
      <c r="X6676" s="146" t="str">
        <f>IF(C6676="","",IF(OR(C6676="Trade",C6676="Multi Position"),(X6675+V6676),IF(C6676="Deposit",(X6675+AE6676),IF(C6676="Withdrawal",(X6675-AE6676)))))</f>
        <v/>
      </c>
      <c r="Y6676" s="145" t="str">
        <f t="shared" si="1257"/>
        <v/>
      </c>
      <c r="Z6676" s="118"/>
      <c r="AA6676" s="118"/>
      <c r="AB6676" s="118"/>
      <c r="AC6676" s="118"/>
      <c r="AD6676" s="118"/>
      <c r="AE6676" s="139"/>
      <c r="AF6676" s="118"/>
      <c r="AG6676" s="118"/>
      <c r="AH6676" s="147" t="str">
        <f t="shared" si="1258"/>
        <v/>
      </c>
      <c r="AI6676" s="147" t="str">
        <f t="shared" si="1259"/>
        <v/>
      </c>
      <c r="AJ6676" s="148" t="str">
        <f t="shared" si="1248"/>
        <v/>
      </c>
      <c r="AK6676" s="148" t="str">
        <f t="shared" si="1249"/>
        <v/>
      </c>
      <c r="AL6676" s="147" t="str">
        <f t="shared" si="1250"/>
        <v/>
      </c>
      <c r="AM6676" s="147" t="str">
        <f t="shared" si="1251"/>
        <v/>
      </c>
      <c r="AN6676" s="147" t="str">
        <f t="shared" si="1252"/>
        <v/>
      </c>
      <c r="AO6676" s="118"/>
    </row>
    <row r="6677" spans="1:41">
      <c r="A6677" s="118"/>
      <c r="B6677" s="118"/>
      <c r="C6677" s="118"/>
      <c r="D6677" s="118"/>
      <c r="E6677" s="118"/>
      <c r="F6677" s="118"/>
      <c r="G6677" s="118"/>
      <c r="H6677" s="118"/>
      <c r="I6677" s="118"/>
      <c r="J6677" s="118"/>
      <c r="K6677" s="118"/>
      <c r="L6677" s="118"/>
      <c r="M6677" s="118"/>
      <c r="N6677" s="118"/>
      <c r="O6677" s="143" t="str">
        <f>IF(H6677="","",(S6677/S6677)&amp;":"&amp;ROUND(AH6677/S6677,2))</f>
        <v/>
      </c>
      <c r="P6677" s="118"/>
      <c r="Q6677" s="118"/>
      <c r="R6677" s="143" t="str">
        <f>IF(H6677="","",(S6677/S6677)&amp;":"&amp;ROUND(AI6677/S6677,2))</f>
        <v/>
      </c>
      <c r="S6677" s="144" t="str">
        <f t="shared" si="1253"/>
        <v/>
      </c>
      <c r="T6677" s="145" t="str">
        <f t="shared" si="1254"/>
        <v/>
      </c>
      <c r="U6677" s="118"/>
      <c r="V6677" s="145" t="str">
        <f t="shared" si="1255"/>
        <v/>
      </c>
      <c r="W6677" s="144" t="str">
        <f t="shared" si="1256"/>
        <v/>
      </c>
      <c r="X6677" s="146" t="str">
        <f>IF(C6677="","",IF(OR(C6677="Trade",C6677="Multi Position"),(X6676+V6677),IF(C6677="Deposit",(X6676+AE6677),IF(C6677="Withdrawal",(X6676-AE6677)))))</f>
        <v/>
      </c>
      <c r="Y6677" s="145" t="str">
        <f t="shared" si="1257"/>
        <v/>
      </c>
      <c r="Z6677" s="118"/>
      <c r="AA6677" s="118"/>
      <c r="AB6677" s="118"/>
      <c r="AC6677" s="118"/>
      <c r="AD6677" s="118"/>
      <c r="AE6677" s="139"/>
      <c r="AF6677" s="118"/>
      <c r="AG6677" s="118"/>
      <c r="AH6677" s="147" t="str">
        <f t="shared" si="1258"/>
        <v/>
      </c>
      <c r="AI6677" s="147" t="str">
        <f t="shared" si="1259"/>
        <v/>
      </c>
      <c r="AJ6677" s="148" t="str">
        <f t="shared" si="1248"/>
        <v/>
      </c>
      <c r="AK6677" s="148" t="str">
        <f t="shared" si="1249"/>
        <v/>
      </c>
      <c r="AL6677" s="147" t="str">
        <f t="shared" si="1250"/>
        <v/>
      </c>
      <c r="AM6677" s="147" t="str">
        <f t="shared" si="1251"/>
        <v/>
      </c>
      <c r="AN6677" s="147" t="str">
        <f t="shared" si="1252"/>
        <v/>
      </c>
      <c r="AO6677" s="118"/>
    </row>
    <row r="6678" spans="1:41">
      <c r="A6678" s="118"/>
      <c r="B6678" s="118"/>
      <c r="C6678" s="118"/>
      <c r="D6678" s="118"/>
      <c r="E6678" s="118"/>
      <c r="F6678" s="118"/>
      <c r="G6678" s="118"/>
      <c r="H6678" s="118"/>
      <c r="I6678" s="118"/>
      <c r="J6678" s="118"/>
      <c r="K6678" s="118"/>
      <c r="L6678" s="118"/>
      <c r="M6678" s="118"/>
      <c r="N6678" s="118"/>
      <c r="O6678" s="143" t="str">
        <f>IF(H6678="","",(S6678/S6678)&amp;":"&amp;ROUND(AH6678/S6678,2))</f>
        <v/>
      </c>
      <c r="P6678" s="118"/>
      <c r="Q6678" s="118"/>
      <c r="R6678" s="143" t="str">
        <f>IF(H6678="","",(S6678/S6678)&amp;":"&amp;ROUND(AI6678/S6678,2))</f>
        <v/>
      </c>
      <c r="S6678" s="144" t="str">
        <f t="shared" si="1253"/>
        <v/>
      </c>
      <c r="T6678" s="145" t="str">
        <f t="shared" si="1254"/>
        <v/>
      </c>
      <c r="U6678" s="118"/>
      <c r="V6678" s="145" t="str">
        <f t="shared" si="1255"/>
        <v/>
      </c>
      <c r="W6678" s="144" t="str">
        <f t="shared" si="1256"/>
        <v/>
      </c>
      <c r="X6678" s="146" t="str">
        <f>IF(C6678="","",IF(OR(C6678="Trade",C6678="Multi Position"),(X6677+V6678),IF(C6678="Deposit",(X6677+AE6678),IF(C6678="Withdrawal",(X6677-AE6678)))))</f>
        <v/>
      </c>
      <c r="Y6678" s="145" t="str">
        <f t="shared" si="1257"/>
        <v/>
      </c>
      <c r="Z6678" s="118"/>
      <c r="AA6678" s="118"/>
      <c r="AB6678" s="118"/>
      <c r="AC6678" s="118"/>
      <c r="AD6678" s="118"/>
      <c r="AE6678" s="139"/>
      <c r="AF6678" s="118"/>
      <c r="AG6678" s="118"/>
      <c r="AH6678" s="147" t="str">
        <f t="shared" si="1258"/>
        <v/>
      </c>
      <c r="AI6678" s="147" t="str">
        <f t="shared" si="1259"/>
        <v/>
      </c>
      <c r="AJ6678" s="148" t="str">
        <f t="shared" si="1248"/>
        <v/>
      </c>
      <c r="AK6678" s="148" t="str">
        <f t="shared" si="1249"/>
        <v/>
      </c>
      <c r="AL6678" s="147" t="str">
        <f t="shared" si="1250"/>
        <v/>
      </c>
      <c r="AM6678" s="147" t="str">
        <f t="shared" si="1251"/>
        <v/>
      </c>
      <c r="AN6678" s="147" t="str">
        <f t="shared" si="1252"/>
        <v/>
      </c>
      <c r="AO6678" s="118"/>
    </row>
    <row r="6679" spans="1:41">
      <c r="A6679" s="118"/>
      <c r="B6679" s="118"/>
      <c r="C6679" s="118"/>
      <c r="D6679" s="118"/>
      <c r="E6679" s="118"/>
      <c r="F6679" s="118"/>
      <c r="G6679" s="118"/>
      <c r="H6679" s="118"/>
      <c r="I6679" s="118"/>
      <c r="J6679" s="118"/>
      <c r="K6679" s="118"/>
      <c r="L6679" s="118"/>
      <c r="M6679" s="118"/>
      <c r="N6679" s="118"/>
      <c r="O6679" s="143" t="str">
        <f>IF(H6679="","",(S6679/S6679)&amp;":"&amp;ROUND(AH6679/S6679,2))</f>
        <v/>
      </c>
      <c r="P6679" s="118"/>
      <c r="Q6679" s="118"/>
      <c r="R6679" s="143" t="str">
        <f>IF(H6679="","",(S6679/S6679)&amp;":"&amp;ROUND(AI6679/S6679,2))</f>
        <v/>
      </c>
      <c r="S6679" s="144" t="str">
        <f t="shared" si="1253"/>
        <v/>
      </c>
      <c r="T6679" s="145" t="str">
        <f t="shared" si="1254"/>
        <v/>
      </c>
      <c r="U6679" s="118"/>
      <c r="V6679" s="145" t="str">
        <f t="shared" si="1255"/>
        <v/>
      </c>
      <c r="W6679" s="144" t="str">
        <f t="shared" si="1256"/>
        <v/>
      </c>
      <c r="X6679" s="146" t="str">
        <f>IF(C6679="","",IF(OR(C6679="Trade",C6679="Multi Position"),(X6678+V6679),IF(C6679="Deposit",(X6678+AE6679),IF(C6679="Withdrawal",(X6678-AE6679)))))</f>
        <v/>
      </c>
      <c r="Y6679" s="145" t="str">
        <f t="shared" si="1257"/>
        <v/>
      </c>
      <c r="Z6679" s="118"/>
      <c r="AA6679" s="118"/>
      <c r="AB6679" s="118"/>
      <c r="AC6679" s="118"/>
      <c r="AD6679" s="118"/>
      <c r="AE6679" s="139"/>
      <c r="AF6679" s="118"/>
      <c r="AG6679" s="118"/>
      <c r="AH6679" s="147" t="str">
        <f t="shared" si="1258"/>
        <v/>
      </c>
      <c r="AI6679" s="147" t="str">
        <f t="shared" si="1259"/>
        <v/>
      </c>
      <c r="AJ6679" s="148" t="str">
        <f t="shared" si="1248"/>
        <v/>
      </c>
      <c r="AK6679" s="148" t="str">
        <f t="shared" si="1249"/>
        <v/>
      </c>
      <c r="AL6679" s="147" t="str">
        <f t="shared" si="1250"/>
        <v/>
      </c>
      <c r="AM6679" s="147" t="str">
        <f t="shared" si="1251"/>
        <v/>
      </c>
      <c r="AN6679" s="147" t="str">
        <f t="shared" si="1252"/>
        <v/>
      </c>
      <c r="AO6679" s="118"/>
    </row>
    <row r="6680" spans="1:41">
      <c r="A6680" s="118"/>
      <c r="B6680" s="118"/>
      <c r="C6680" s="118"/>
      <c r="D6680" s="118"/>
      <c r="E6680" s="118"/>
      <c r="F6680" s="118"/>
      <c r="G6680" s="118"/>
      <c r="H6680" s="118"/>
      <c r="I6680" s="118"/>
      <c r="J6680" s="118"/>
      <c r="K6680" s="118"/>
      <c r="L6680" s="118"/>
      <c r="M6680" s="118"/>
      <c r="N6680" s="118"/>
      <c r="O6680" s="143" t="str">
        <f>IF(H6680="","",(S6680/S6680)&amp;":"&amp;ROUND(AH6680/S6680,2))</f>
        <v/>
      </c>
      <c r="P6680" s="118"/>
      <c r="Q6680" s="118"/>
      <c r="R6680" s="143" t="str">
        <f>IF(H6680="","",(S6680/S6680)&amp;":"&amp;ROUND(AI6680/S6680,2))</f>
        <v/>
      </c>
      <c r="S6680" s="144" t="str">
        <f t="shared" si="1253"/>
        <v/>
      </c>
      <c r="T6680" s="145" t="str">
        <f t="shared" si="1254"/>
        <v/>
      </c>
      <c r="U6680" s="118"/>
      <c r="V6680" s="145" t="str">
        <f t="shared" si="1255"/>
        <v/>
      </c>
      <c r="W6680" s="144" t="str">
        <f t="shared" si="1256"/>
        <v/>
      </c>
      <c r="X6680" s="146" t="str">
        <f>IF(C6680="","",IF(OR(C6680="Trade",C6680="Multi Position"),(X6679+V6680),IF(C6680="Deposit",(X6679+AE6680),IF(C6680="Withdrawal",(X6679-AE6680)))))</f>
        <v/>
      </c>
      <c r="Y6680" s="145" t="str">
        <f t="shared" si="1257"/>
        <v/>
      </c>
      <c r="Z6680" s="118"/>
      <c r="AA6680" s="118"/>
      <c r="AB6680" s="118"/>
      <c r="AC6680" s="118"/>
      <c r="AD6680" s="118"/>
      <c r="AE6680" s="139"/>
      <c r="AF6680" s="118"/>
      <c r="AG6680" s="118"/>
      <c r="AH6680" s="147" t="str">
        <f t="shared" si="1258"/>
        <v/>
      </c>
      <c r="AI6680" s="147" t="str">
        <f t="shared" si="1259"/>
        <v/>
      </c>
      <c r="AJ6680" s="148" t="str">
        <f t="shared" si="1248"/>
        <v/>
      </c>
      <c r="AK6680" s="148" t="str">
        <f t="shared" si="1249"/>
        <v/>
      </c>
      <c r="AL6680" s="147" t="str">
        <f t="shared" si="1250"/>
        <v/>
      </c>
      <c r="AM6680" s="147" t="str">
        <f t="shared" si="1251"/>
        <v/>
      </c>
      <c r="AN6680" s="147" t="str">
        <f t="shared" si="1252"/>
        <v/>
      </c>
      <c r="AO6680" s="118"/>
    </row>
    <row r="6681" spans="1:41">
      <c r="A6681" s="118"/>
      <c r="B6681" s="118"/>
      <c r="C6681" s="118"/>
      <c r="D6681" s="118"/>
      <c r="E6681" s="118"/>
      <c r="F6681" s="118"/>
      <c r="G6681" s="118"/>
      <c r="H6681" s="118"/>
      <c r="I6681" s="118"/>
      <c r="J6681" s="118"/>
      <c r="K6681" s="118"/>
      <c r="L6681" s="118"/>
      <c r="M6681" s="118"/>
      <c r="N6681" s="118"/>
      <c r="O6681" s="143" t="str">
        <f>IF(H6681="","",(S6681/S6681)&amp;":"&amp;ROUND(AH6681/S6681,2))</f>
        <v/>
      </c>
      <c r="P6681" s="118"/>
      <c r="Q6681" s="118"/>
      <c r="R6681" s="143" t="str">
        <f>IF(H6681="","",(S6681/S6681)&amp;":"&amp;ROUND(AI6681/S6681,2))</f>
        <v/>
      </c>
      <c r="S6681" s="144" t="str">
        <f t="shared" si="1253"/>
        <v/>
      </c>
      <c r="T6681" s="145" t="str">
        <f t="shared" si="1254"/>
        <v/>
      </c>
      <c r="U6681" s="118"/>
      <c r="V6681" s="145" t="str">
        <f t="shared" si="1255"/>
        <v/>
      </c>
      <c r="W6681" s="144" t="str">
        <f t="shared" si="1256"/>
        <v/>
      </c>
      <c r="X6681" s="146" t="str">
        <f>IF(C6681="","",IF(OR(C6681="Trade",C6681="Multi Position"),(X6680+V6681),IF(C6681="Deposit",(X6680+AE6681),IF(C6681="Withdrawal",(X6680-AE6681)))))</f>
        <v/>
      </c>
      <c r="Y6681" s="145" t="str">
        <f t="shared" si="1257"/>
        <v/>
      </c>
      <c r="Z6681" s="118"/>
      <c r="AA6681" s="118"/>
      <c r="AB6681" s="118"/>
      <c r="AC6681" s="118"/>
      <c r="AD6681" s="118"/>
      <c r="AE6681" s="139"/>
      <c r="AF6681" s="118"/>
      <c r="AG6681" s="118"/>
      <c r="AH6681" s="147" t="str">
        <f t="shared" si="1258"/>
        <v/>
      </c>
      <c r="AI6681" s="147" t="str">
        <f t="shared" si="1259"/>
        <v/>
      </c>
      <c r="AJ6681" s="148" t="str">
        <f t="shared" si="1248"/>
        <v/>
      </c>
      <c r="AK6681" s="148" t="str">
        <f t="shared" si="1249"/>
        <v/>
      </c>
      <c r="AL6681" s="147" t="str">
        <f t="shared" si="1250"/>
        <v/>
      </c>
      <c r="AM6681" s="147" t="str">
        <f t="shared" si="1251"/>
        <v/>
      </c>
      <c r="AN6681" s="147" t="str">
        <f t="shared" si="1252"/>
        <v/>
      </c>
      <c r="AO6681" s="118"/>
    </row>
    <row r="6682" spans="1:41">
      <c r="A6682" s="118"/>
      <c r="B6682" s="118"/>
      <c r="C6682" s="118"/>
      <c r="D6682" s="118"/>
      <c r="E6682" s="118"/>
      <c r="F6682" s="118"/>
      <c r="G6682" s="118"/>
      <c r="H6682" s="118"/>
      <c r="I6682" s="118"/>
      <c r="J6682" s="118"/>
      <c r="K6682" s="118"/>
      <c r="L6682" s="118"/>
      <c r="M6682" s="118"/>
      <c r="N6682" s="118"/>
      <c r="O6682" s="143" t="str">
        <f>IF(H6682="","",(S6682/S6682)&amp;":"&amp;ROUND(AH6682/S6682,2))</f>
        <v/>
      </c>
      <c r="P6682" s="118"/>
      <c r="Q6682" s="118"/>
      <c r="R6682" s="143" t="str">
        <f>IF(H6682="","",(S6682/S6682)&amp;":"&amp;ROUND(AI6682/S6682,2))</f>
        <v/>
      </c>
      <c r="S6682" s="144" t="str">
        <f t="shared" si="1253"/>
        <v/>
      </c>
      <c r="T6682" s="145" t="str">
        <f t="shared" si="1254"/>
        <v/>
      </c>
      <c r="U6682" s="118"/>
      <c r="V6682" s="145" t="str">
        <f t="shared" si="1255"/>
        <v/>
      </c>
      <c r="W6682" s="144" t="str">
        <f t="shared" si="1256"/>
        <v/>
      </c>
      <c r="X6682" s="146" t="str">
        <f>IF(C6682="","",IF(OR(C6682="Trade",C6682="Multi Position"),(X6681+V6682),IF(C6682="Deposit",(X6681+AE6682),IF(C6682="Withdrawal",(X6681-AE6682)))))</f>
        <v/>
      </c>
      <c r="Y6682" s="145" t="str">
        <f t="shared" si="1257"/>
        <v/>
      </c>
      <c r="Z6682" s="118"/>
      <c r="AA6682" s="118"/>
      <c r="AB6682" s="118"/>
      <c r="AC6682" s="118"/>
      <c r="AD6682" s="118"/>
      <c r="AE6682" s="139"/>
      <c r="AF6682" s="118"/>
      <c r="AG6682" s="118"/>
      <c r="AH6682" s="147" t="str">
        <f t="shared" si="1258"/>
        <v/>
      </c>
      <c r="AI6682" s="147" t="str">
        <f t="shared" si="1259"/>
        <v/>
      </c>
      <c r="AJ6682" s="148" t="str">
        <f t="shared" si="1248"/>
        <v/>
      </c>
      <c r="AK6682" s="148" t="str">
        <f t="shared" si="1249"/>
        <v/>
      </c>
      <c r="AL6682" s="147" t="str">
        <f t="shared" si="1250"/>
        <v/>
      </c>
      <c r="AM6682" s="147" t="str">
        <f t="shared" si="1251"/>
        <v/>
      </c>
      <c r="AN6682" s="147" t="str">
        <f t="shared" si="1252"/>
        <v/>
      </c>
      <c r="AO6682" s="118"/>
    </row>
    <row r="6683" spans="1:41">
      <c r="A6683" s="118"/>
      <c r="B6683" s="118"/>
      <c r="C6683" s="118"/>
      <c r="D6683" s="118"/>
      <c r="E6683" s="118"/>
      <c r="F6683" s="118"/>
      <c r="G6683" s="118"/>
      <c r="H6683" s="118"/>
      <c r="I6683" s="118"/>
      <c r="J6683" s="118"/>
      <c r="K6683" s="118"/>
      <c r="L6683" s="118"/>
      <c r="M6683" s="118"/>
      <c r="N6683" s="118"/>
      <c r="O6683" s="143" t="str">
        <f>IF(H6683="","",(S6683/S6683)&amp;":"&amp;ROUND(AH6683/S6683,2))</f>
        <v/>
      </c>
      <c r="P6683" s="118"/>
      <c r="Q6683" s="118"/>
      <c r="R6683" s="143" t="str">
        <f>IF(H6683="","",(S6683/S6683)&amp;":"&amp;ROUND(AI6683/S6683,2))</f>
        <v/>
      </c>
      <c r="S6683" s="144" t="str">
        <f t="shared" si="1253"/>
        <v/>
      </c>
      <c r="T6683" s="145" t="str">
        <f t="shared" si="1254"/>
        <v/>
      </c>
      <c r="U6683" s="118"/>
      <c r="V6683" s="145" t="str">
        <f t="shared" si="1255"/>
        <v/>
      </c>
      <c r="W6683" s="144" t="str">
        <f t="shared" si="1256"/>
        <v/>
      </c>
      <c r="X6683" s="146" t="str">
        <f>IF(C6683="","",IF(OR(C6683="Trade",C6683="Multi Position"),(X6682+V6683),IF(C6683="Deposit",(X6682+AE6683),IF(C6683="Withdrawal",(X6682-AE6683)))))</f>
        <v/>
      </c>
      <c r="Y6683" s="145" t="str">
        <f t="shared" si="1257"/>
        <v/>
      </c>
      <c r="Z6683" s="118"/>
      <c r="AA6683" s="118"/>
      <c r="AB6683" s="118"/>
      <c r="AC6683" s="118"/>
      <c r="AD6683" s="118"/>
      <c r="AE6683" s="139"/>
      <c r="AF6683" s="118"/>
      <c r="AG6683" s="118"/>
      <c r="AH6683" s="147" t="str">
        <f t="shared" si="1258"/>
        <v/>
      </c>
      <c r="AI6683" s="147" t="str">
        <f t="shared" si="1259"/>
        <v/>
      </c>
      <c r="AJ6683" s="148" t="str">
        <f t="shared" si="1248"/>
        <v/>
      </c>
      <c r="AK6683" s="148" t="str">
        <f t="shared" si="1249"/>
        <v/>
      </c>
      <c r="AL6683" s="147" t="str">
        <f t="shared" si="1250"/>
        <v/>
      </c>
      <c r="AM6683" s="147" t="str">
        <f t="shared" si="1251"/>
        <v/>
      </c>
      <c r="AN6683" s="147" t="str">
        <f t="shared" si="1252"/>
        <v/>
      </c>
      <c r="AO6683" s="118"/>
    </row>
    <row r="6684" spans="1:41">
      <c r="A6684" s="118"/>
      <c r="B6684" s="118"/>
      <c r="C6684" s="118"/>
      <c r="D6684" s="118"/>
      <c r="E6684" s="118"/>
      <c r="F6684" s="118"/>
      <c r="G6684" s="118"/>
      <c r="H6684" s="118"/>
      <c r="I6684" s="118"/>
      <c r="J6684" s="118"/>
      <c r="K6684" s="118"/>
      <c r="L6684" s="118"/>
      <c r="M6684" s="118"/>
      <c r="N6684" s="118"/>
      <c r="O6684" s="143" t="str">
        <f>IF(H6684="","",(S6684/S6684)&amp;":"&amp;ROUND(AH6684/S6684,2))</f>
        <v/>
      </c>
      <c r="P6684" s="118"/>
      <c r="Q6684" s="118"/>
      <c r="R6684" s="143" t="str">
        <f>IF(H6684="","",(S6684/S6684)&amp;":"&amp;ROUND(AI6684/S6684,2))</f>
        <v/>
      </c>
      <c r="S6684" s="144" t="str">
        <f t="shared" si="1253"/>
        <v/>
      </c>
      <c r="T6684" s="145" t="str">
        <f t="shared" si="1254"/>
        <v/>
      </c>
      <c r="U6684" s="118"/>
      <c r="V6684" s="145" t="str">
        <f t="shared" si="1255"/>
        <v/>
      </c>
      <c r="W6684" s="144" t="str">
        <f t="shared" si="1256"/>
        <v/>
      </c>
      <c r="X6684" s="146" t="str">
        <f>IF(C6684="","",IF(OR(C6684="Trade",C6684="Multi Position"),(X6683+V6684),IF(C6684="Deposit",(X6683+AE6684),IF(C6684="Withdrawal",(X6683-AE6684)))))</f>
        <v/>
      </c>
      <c r="Y6684" s="145" t="str">
        <f t="shared" si="1257"/>
        <v/>
      </c>
      <c r="Z6684" s="118"/>
      <c r="AA6684" s="118"/>
      <c r="AB6684" s="118"/>
      <c r="AC6684" s="118"/>
      <c r="AD6684" s="118"/>
      <c r="AE6684" s="139"/>
      <c r="AF6684" s="118"/>
      <c r="AG6684" s="118"/>
      <c r="AH6684" s="147" t="str">
        <f t="shared" si="1258"/>
        <v/>
      </c>
      <c r="AI6684" s="147" t="str">
        <f t="shared" si="1259"/>
        <v/>
      </c>
      <c r="AJ6684" s="148" t="str">
        <f t="shared" si="1248"/>
        <v/>
      </c>
      <c r="AK6684" s="148" t="str">
        <f t="shared" si="1249"/>
        <v/>
      </c>
      <c r="AL6684" s="147" t="str">
        <f t="shared" si="1250"/>
        <v/>
      </c>
      <c r="AM6684" s="147" t="str">
        <f t="shared" si="1251"/>
        <v/>
      </c>
      <c r="AN6684" s="147" t="str">
        <f t="shared" si="1252"/>
        <v/>
      </c>
      <c r="AO6684" s="118"/>
    </row>
    <row r="6685" spans="1:41">
      <c r="A6685" s="118"/>
      <c r="B6685" s="118"/>
      <c r="C6685" s="118"/>
      <c r="D6685" s="118"/>
      <c r="E6685" s="118"/>
      <c r="F6685" s="118"/>
      <c r="G6685" s="118"/>
      <c r="H6685" s="118"/>
      <c r="I6685" s="118"/>
      <c r="J6685" s="118"/>
      <c r="K6685" s="118"/>
      <c r="L6685" s="118"/>
      <c r="M6685" s="118"/>
      <c r="N6685" s="118"/>
      <c r="O6685" s="143" t="str">
        <f>IF(H6685="","",(S6685/S6685)&amp;":"&amp;ROUND(AH6685/S6685,2))</f>
        <v/>
      </c>
      <c r="P6685" s="118"/>
      <c r="Q6685" s="118"/>
      <c r="R6685" s="143" t="str">
        <f>IF(H6685="","",(S6685/S6685)&amp;":"&amp;ROUND(AI6685/S6685,2))</f>
        <v/>
      </c>
      <c r="S6685" s="144" t="str">
        <f t="shared" si="1253"/>
        <v/>
      </c>
      <c r="T6685" s="145" t="str">
        <f t="shared" si="1254"/>
        <v/>
      </c>
      <c r="U6685" s="118"/>
      <c r="V6685" s="145" t="str">
        <f t="shared" si="1255"/>
        <v/>
      </c>
      <c r="W6685" s="144" t="str">
        <f t="shared" si="1256"/>
        <v/>
      </c>
      <c r="X6685" s="146" t="str">
        <f>IF(C6685="","",IF(OR(C6685="Trade",C6685="Multi Position"),(X6684+V6685),IF(C6685="Deposit",(X6684+AE6685),IF(C6685="Withdrawal",(X6684-AE6685)))))</f>
        <v/>
      </c>
      <c r="Y6685" s="145" t="str">
        <f t="shared" si="1257"/>
        <v/>
      </c>
      <c r="Z6685" s="118"/>
      <c r="AA6685" s="118"/>
      <c r="AB6685" s="118"/>
      <c r="AC6685" s="118"/>
      <c r="AD6685" s="118"/>
      <c r="AE6685" s="139"/>
      <c r="AF6685" s="118"/>
      <c r="AG6685" s="118"/>
      <c r="AH6685" s="147" t="str">
        <f t="shared" si="1258"/>
        <v/>
      </c>
      <c r="AI6685" s="147" t="str">
        <f t="shared" si="1259"/>
        <v/>
      </c>
      <c r="AJ6685" s="148" t="str">
        <f t="shared" si="1248"/>
        <v/>
      </c>
      <c r="AK6685" s="148" t="str">
        <f t="shared" si="1249"/>
        <v/>
      </c>
      <c r="AL6685" s="147" t="str">
        <f t="shared" si="1250"/>
        <v/>
      </c>
      <c r="AM6685" s="147" t="str">
        <f t="shared" si="1251"/>
        <v/>
      </c>
      <c r="AN6685" s="147" t="str">
        <f t="shared" si="1252"/>
        <v/>
      </c>
      <c r="AO6685" s="118"/>
    </row>
    <row r="6686" spans="1:41">
      <c r="A6686" s="118"/>
      <c r="B6686" s="118"/>
      <c r="C6686" s="118"/>
      <c r="D6686" s="118"/>
      <c r="E6686" s="118"/>
      <c r="F6686" s="118"/>
      <c r="G6686" s="118"/>
      <c r="H6686" s="118"/>
      <c r="I6686" s="118"/>
      <c r="J6686" s="118"/>
      <c r="K6686" s="118"/>
      <c r="L6686" s="118"/>
      <c r="M6686" s="118"/>
      <c r="N6686" s="118"/>
      <c r="O6686" s="143" t="str">
        <f>IF(H6686="","",(S6686/S6686)&amp;":"&amp;ROUND(AH6686/S6686,2))</f>
        <v/>
      </c>
      <c r="P6686" s="118"/>
      <c r="Q6686" s="118"/>
      <c r="R6686" s="143" t="str">
        <f>IF(H6686="","",(S6686/S6686)&amp;":"&amp;ROUND(AI6686/S6686,2))</f>
        <v/>
      </c>
      <c r="S6686" s="144" t="str">
        <f t="shared" si="1253"/>
        <v/>
      </c>
      <c r="T6686" s="145" t="str">
        <f t="shared" si="1254"/>
        <v/>
      </c>
      <c r="U6686" s="118"/>
      <c r="V6686" s="145" t="str">
        <f t="shared" si="1255"/>
        <v/>
      </c>
      <c r="W6686" s="144" t="str">
        <f t="shared" si="1256"/>
        <v/>
      </c>
      <c r="X6686" s="146" t="str">
        <f>IF(C6686="","",IF(OR(C6686="Trade",C6686="Multi Position"),(X6685+V6686),IF(C6686="Deposit",(X6685+AE6686),IF(C6686="Withdrawal",(X6685-AE6686)))))</f>
        <v/>
      </c>
      <c r="Y6686" s="145" t="str">
        <f t="shared" si="1257"/>
        <v/>
      </c>
      <c r="Z6686" s="118"/>
      <c r="AA6686" s="118"/>
      <c r="AB6686" s="118"/>
      <c r="AC6686" s="118"/>
      <c r="AD6686" s="118"/>
      <c r="AE6686" s="139"/>
      <c r="AF6686" s="118"/>
      <c r="AG6686" s="118"/>
      <c r="AH6686" s="147" t="str">
        <f t="shared" si="1258"/>
        <v/>
      </c>
      <c r="AI6686" s="147" t="str">
        <f t="shared" si="1259"/>
        <v/>
      </c>
      <c r="AJ6686" s="148" t="str">
        <f t="shared" si="1248"/>
        <v/>
      </c>
      <c r="AK6686" s="148" t="str">
        <f t="shared" si="1249"/>
        <v/>
      </c>
      <c r="AL6686" s="147" t="str">
        <f t="shared" si="1250"/>
        <v/>
      </c>
      <c r="AM6686" s="147" t="str">
        <f t="shared" si="1251"/>
        <v/>
      </c>
      <c r="AN6686" s="147" t="str">
        <f t="shared" si="1252"/>
        <v/>
      </c>
      <c r="AO6686" s="118"/>
    </row>
    <row r="6687" spans="1:41">
      <c r="A6687" s="118"/>
      <c r="B6687" s="118"/>
      <c r="C6687" s="118"/>
      <c r="D6687" s="118"/>
      <c r="E6687" s="118"/>
      <c r="F6687" s="118"/>
      <c r="G6687" s="118"/>
      <c r="H6687" s="118"/>
      <c r="I6687" s="118"/>
      <c r="J6687" s="118"/>
      <c r="K6687" s="118"/>
      <c r="L6687" s="118"/>
      <c r="M6687" s="118"/>
      <c r="N6687" s="118"/>
      <c r="O6687" s="143" t="str">
        <f>IF(H6687="","",(S6687/S6687)&amp;":"&amp;ROUND(AH6687/S6687,2))</f>
        <v/>
      </c>
      <c r="P6687" s="118"/>
      <c r="Q6687" s="118"/>
      <c r="R6687" s="143" t="str">
        <f>IF(H6687="","",(S6687/S6687)&amp;":"&amp;ROUND(AI6687/S6687,2))</f>
        <v/>
      </c>
      <c r="S6687" s="144" t="str">
        <f t="shared" si="1253"/>
        <v/>
      </c>
      <c r="T6687" s="145" t="str">
        <f t="shared" si="1254"/>
        <v/>
      </c>
      <c r="U6687" s="118"/>
      <c r="V6687" s="145" t="str">
        <f t="shared" si="1255"/>
        <v/>
      </c>
      <c r="W6687" s="144" t="str">
        <f t="shared" si="1256"/>
        <v/>
      </c>
      <c r="X6687" s="146" t="str">
        <f>IF(C6687="","",IF(OR(C6687="Trade",C6687="Multi Position"),(X6686+V6687),IF(C6687="Deposit",(X6686+AE6687),IF(C6687="Withdrawal",(X6686-AE6687)))))</f>
        <v/>
      </c>
      <c r="Y6687" s="145" t="str">
        <f t="shared" si="1257"/>
        <v/>
      </c>
      <c r="Z6687" s="118"/>
      <c r="AA6687" s="118"/>
      <c r="AB6687" s="118"/>
      <c r="AC6687" s="118"/>
      <c r="AD6687" s="118"/>
      <c r="AE6687" s="139"/>
      <c r="AF6687" s="118"/>
      <c r="AG6687" s="118"/>
      <c r="AH6687" s="147" t="str">
        <f t="shared" si="1258"/>
        <v/>
      </c>
      <c r="AI6687" s="147" t="str">
        <f t="shared" si="1259"/>
        <v/>
      </c>
      <c r="AJ6687" s="148" t="str">
        <f t="shared" si="1248"/>
        <v/>
      </c>
      <c r="AK6687" s="148" t="str">
        <f t="shared" si="1249"/>
        <v/>
      </c>
      <c r="AL6687" s="147" t="str">
        <f t="shared" si="1250"/>
        <v/>
      </c>
      <c r="AM6687" s="147" t="str">
        <f t="shared" si="1251"/>
        <v/>
      </c>
      <c r="AN6687" s="147" t="str">
        <f t="shared" si="1252"/>
        <v/>
      </c>
      <c r="AO6687" s="118"/>
    </row>
    <row r="6688" spans="1:41">
      <c r="A6688" s="118"/>
      <c r="B6688" s="118"/>
      <c r="C6688" s="118"/>
      <c r="D6688" s="118"/>
      <c r="E6688" s="118"/>
      <c r="F6688" s="118"/>
      <c r="G6688" s="118"/>
      <c r="H6688" s="118"/>
      <c r="I6688" s="118"/>
      <c r="J6688" s="118"/>
      <c r="K6688" s="118"/>
      <c r="L6688" s="118"/>
      <c r="M6688" s="118"/>
      <c r="N6688" s="118"/>
      <c r="O6688" s="143" t="str">
        <f>IF(H6688="","",(S6688/S6688)&amp;":"&amp;ROUND(AH6688/S6688,2))</f>
        <v/>
      </c>
      <c r="P6688" s="118"/>
      <c r="Q6688" s="118"/>
      <c r="R6688" s="143" t="str">
        <f>IF(H6688="","",(S6688/S6688)&amp;":"&amp;ROUND(AI6688/S6688,2))</f>
        <v/>
      </c>
      <c r="S6688" s="144" t="str">
        <f t="shared" si="1253"/>
        <v/>
      </c>
      <c r="T6688" s="145" t="str">
        <f t="shared" si="1254"/>
        <v/>
      </c>
      <c r="U6688" s="118"/>
      <c r="V6688" s="145" t="str">
        <f t="shared" si="1255"/>
        <v/>
      </c>
      <c r="W6688" s="144" t="str">
        <f t="shared" si="1256"/>
        <v/>
      </c>
      <c r="X6688" s="146" t="str">
        <f>IF(C6688="","",IF(OR(C6688="Trade",C6688="Multi Position"),(X6687+V6688),IF(C6688="Deposit",(X6687+AE6688),IF(C6688="Withdrawal",(X6687-AE6688)))))</f>
        <v/>
      </c>
      <c r="Y6688" s="145" t="str">
        <f t="shared" si="1257"/>
        <v/>
      </c>
      <c r="Z6688" s="118"/>
      <c r="AA6688" s="118"/>
      <c r="AB6688" s="118"/>
      <c r="AC6688" s="118"/>
      <c r="AD6688" s="118"/>
      <c r="AE6688" s="139"/>
      <c r="AF6688" s="118"/>
      <c r="AG6688" s="118"/>
      <c r="AH6688" s="147" t="str">
        <f t="shared" si="1258"/>
        <v/>
      </c>
      <c r="AI6688" s="147" t="str">
        <f t="shared" si="1259"/>
        <v/>
      </c>
      <c r="AJ6688" s="148" t="str">
        <f t="shared" si="1248"/>
        <v/>
      </c>
      <c r="AK6688" s="148" t="str">
        <f t="shared" si="1249"/>
        <v/>
      </c>
      <c r="AL6688" s="147" t="str">
        <f t="shared" si="1250"/>
        <v/>
      </c>
      <c r="AM6688" s="147" t="str">
        <f t="shared" si="1251"/>
        <v/>
      </c>
      <c r="AN6688" s="147" t="str">
        <f t="shared" si="1252"/>
        <v/>
      </c>
      <c r="AO6688" s="118"/>
    </row>
    <row r="6689" spans="1:41">
      <c r="A6689" s="118"/>
      <c r="B6689" s="118"/>
      <c r="C6689" s="118"/>
      <c r="D6689" s="118"/>
      <c r="E6689" s="118"/>
      <c r="F6689" s="118"/>
      <c r="G6689" s="118"/>
      <c r="H6689" s="118"/>
      <c r="I6689" s="118"/>
      <c r="J6689" s="118"/>
      <c r="K6689" s="118"/>
      <c r="L6689" s="118"/>
      <c r="M6689" s="118"/>
      <c r="N6689" s="118"/>
      <c r="O6689" s="143" t="str">
        <f>IF(H6689="","",(S6689/S6689)&amp;":"&amp;ROUND(AH6689/S6689,2))</f>
        <v/>
      </c>
      <c r="P6689" s="118"/>
      <c r="Q6689" s="118"/>
      <c r="R6689" s="143" t="str">
        <f>IF(H6689="","",(S6689/S6689)&amp;":"&amp;ROUND(AI6689/S6689,2))</f>
        <v/>
      </c>
      <c r="S6689" s="144" t="str">
        <f t="shared" si="1253"/>
        <v/>
      </c>
      <c r="T6689" s="145" t="str">
        <f t="shared" si="1254"/>
        <v/>
      </c>
      <c r="U6689" s="118"/>
      <c r="V6689" s="145" t="str">
        <f t="shared" si="1255"/>
        <v/>
      </c>
      <c r="W6689" s="144" t="str">
        <f t="shared" si="1256"/>
        <v/>
      </c>
      <c r="X6689" s="146" t="str">
        <f>IF(C6689="","",IF(OR(C6689="Trade",C6689="Multi Position"),(X6688+V6689),IF(C6689="Deposit",(X6688+AE6689),IF(C6689="Withdrawal",(X6688-AE6689)))))</f>
        <v/>
      </c>
      <c r="Y6689" s="145" t="str">
        <f t="shared" si="1257"/>
        <v/>
      </c>
      <c r="Z6689" s="118"/>
      <c r="AA6689" s="118"/>
      <c r="AB6689" s="118"/>
      <c r="AC6689" s="118"/>
      <c r="AD6689" s="118"/>
      <c r="AE6689" s="139"/>
      <c r="AF6689" s="118"/>
      <c r="AG6689" s="118"/>
      <c r="AH6689" s="147" t="str">
        <f t="shared" si="1258"/>
        <v/>
      </c>
      <c r="AI6689" s="147" t="str">
        <f t="shared" si="1259"/>
        <v/>
      </c>
      <c r="AJ6689" s="148" t="str">
        <f t="shared" si="1248"/>
        <v/>
      </c>
      <c r="AK6689" s="148" t="str">
        <f t="shared" si="1249"/>
        <v/>
      </c>
      <c r="AL6689" s="147" t="str">
        <f t="shared" si="1250"/>
        <v/>
      </c>
      <c r="AM6689" s="147" t="str">
        <f t="shared" si="1251"/>
        <v/>
      </c>
      <c r="AN6689" s="147" t="str">
        <f t="shared" si="1252"/>
        <v/>
      </c>
      <c r="AO6689" s="118"/>
    </row>
    <row r="6690" spans="1:41">
      <c r="A6690" s="118"/>
      <c r="B6690" s="118"/>
      <c r="C6690" s="118"/>
      <c r="D6690" s="118"/>
      <c r="E6690" s="118"/>
      <c r="F6690" s="118"/>
      <c r="G6690" s="118"/>
      <c r="H6690" s="118"/>
      <c r="I6690" s="118"/>
      <c r="J6690" s="118"/>
      <c r="K6690" s="118"/>
      <c r="L6690" s="118"/>
      <c r="M6690" s="118"/>
      <c r="N6690" s="118"/>
      <c r="O6690" s="143" t="str">
        <f>IF(H6690="","",(S6690/S6690)&amp;":"&amp;ROUND(AH6690/S6690,2))</f>
        <v/>
      </c>
      <c r="P6690" s="118"/>
      <c r="Q6690" s="118"/>
      <c r="R6690" s="143" t="str">
        <f>IF(H6690="","",(S6690/S6690)&amp;":"&amp;ROUND(AI6690/S6690,2))</f>
        <v/>
      </c>
      <c r="S6690" s="144" t="str">
        <f t="shared" si="1253"/>
        <v/>
      </c>
      <c r="T6690" s="145" t="str">
        <f t="shared" si="1254"/>
        <v/>
      </c>
      <c r="U6690" s="118"/>
      <c r="V6690" s="145" t="str">
        <f t="shared" si="1255"/>
        <v/>
      </c>
      <c r="W6690" s="144" t="str">
        <f t="shared" si="1256"/>
        <v/>
      </c>
      <c r="X6690" s="146" t="str">
        <f>IF(C6690="","",IF(OR(C6690="Trade",C6690="Multi Position"),(X6689+V6690),IF(C6690="Deposit",(X6689+AE6690),IF(C6690="Withdrawal",(X6689-AE6690)))))</f>
        <v/>
      </c>
      <c r="Y6690" s="145" t="str">
        <f t="shared" si="1257"/>
        <v/>
      </c>
      <c r="Z6690" s="118"/>
      <c r="AA6690" s="118"/>
      <c r="AB6690" s="118"/>
      <c r="AC6690" s="118"/>
      <c r="AD6690" s="118"/>
      <c r="AE6690" s="139"/>
      <c r="AF6690" s="118"/>
      <c r="AG6690" s="118"/>
      <c r="AH6690" s="147" t="str">
        <f t="shared" si="1258"/>
        <v/>
      </c>
      <c r="AI6690" s="147" t="str">
        <f t="shared" si="1259"/>
        <v/>
      </c>
      <c r="AJ6690" s="148" t="str">
        <f t="shared" si="1248"/>
        <v/>
      </c>
      <c r="AK6690" s="148" t="str">
        <f t="shared" si="1249"/>
        <v/>
      </c>
      <c r="AL6690" s="147" t="str">
        <f t="shared" si="1250"/>
        <v/>
      </c>
      <c r="AM6690" s="147" t="str">
        <f t="shared" si="1251"/>
        <v/>
      </c>
      <c r="AN6690" s="147" t="str">
        <f t="shared" si="1252"/>
        <v/>
      </c>
      <c r="AO6690" s="118"/>
    </row>
    <row r="6691" spans="1:41">
      <c r="A6691" s="118"/>
      <c r="B6691" s="118"/>
      <c r="C6691" s="118"/>
      <c r="D6691" s="118"/>
      <c r="E6691" s="118"/>
      <c r="F6691" s="118"/>
      <c r="G6691" s="118"/>
      <c r="H6691" s="118"/>
      <c r="I6691" s="118"/>
      <c r="J6691" s="118"/>
      <c r="K6691" s="118"/>
      <c r="L6691" s="118"/>
      <c r="M6691" s="118"/>
      <c r="N6691" s="118"/>
      <c r="O6691" s="143" t="str">
        <f>IF(H6691="","",(S6691/S6691)&amp;":"&amp;ROUND(AH6691/S6691,2))</f>
        <v/>
      </c>
      <c r="P6691" s="118"/>
      <c r="Q6691" s="118"/>
      <c r="R6691" s="143" t="str">
        <f>IF(H6691="","",(S6691/S6691)&amp;":"&amp;ROUND(AI6691/S6691,2))</f>
        <v/>
      </c>
      <c r="S6691" s="144" t="str">
        <f t="shared" si="1253"/>
        <v/>
      </c>
      <c r="T6691" s="145" t="str">
        <f t="shared" si="1254"/>
        <v/>
      </c>
      <c r="U6691" s="118"/>
      <c r="V6691" s="145" t="str">
        <f t="shared" si="1255"/>
        <v/>
      </c>
      <c r="W6691" s="144" t="str">
        <f t="shared" si="1256"/>
        <v/>
      </c>
      <c r="X6691" s="146" t="str">
        <f>IF(C6691="","",IF(OR(C6691="Trade",C6691="Multi Position"),(X6690+V6691),IF(C6691="Deposit",(X6690+AE6691),IF(C6691="Withdrawal",(X6690-AE6691)))))</f>
        <v/>
      </c>
      <c r="Y6691" s="145" t="str">
        <f t="shared" si="1257"/>
        <v/>
      </c>
      <c r="Z6691" s="118"/>
      <c r="AA6691" s="118"/>
      <c r="AB6691" s="118"/>
      <c r="AC6691" s="118"/>
      <c r="AD6691" s="118"/>
      <c r="AE6691" s="139"/>
      <c r="AF6691" s="118"/>
      <c r="AG6691" s="118"/>
      <c r="AH6691" s="147" t="str">
        <f t="shared" si="1258"/>
        <v/>
      </c>
      <c r="AI6691" s="147" t="str">
        <f t="shared" si="1259"/>
        <v/>
      </c>
      <c r="AJ6691" s="148" t="str">
        <f t="shared" si="1248"/>
        <v/>
      </c>
      <c r="AK6691" s="148" t="str">
        <f t="shared" si="1249"/>
        <v/>
      </c>
      <c r="AL6691" s="147" t="str">
        <f t="shared" si="1250"/>
        <v/>
      </c>
      <c r="AM6691" s="147" t="str">
        <f t="shared" si="1251"/>
        <v/>
      </c>
      <c r="AN6691" s="147" t="str">
        <f t="shared" si="1252"/>
        <v/>
      </c>
      <c r="AO6691" s="118"/>
    </row>
    <row r="6692" spans="1:41">
      <c r="A6692" s="118"/>
      <c r="B6692" s="118"/>
      <c r="C6692" s="118"/>
      <c r="D6692" s="118"/>
      <c r="E6692" s="118"/>
      <c r="F6692" s="118"/>
      <c r="G6692" s="118"/>
      <c r="H6692" s="118"/>
      <c r="I6692" s="118"/>
      <c r="J6692" s="118"/>
      <c r="K6692" s="118"/>
      <c r="L6692" s="118"/>
      <c r="M6692" s="118"/>
      <c r="N6692" s="118"/>
      <c r="O6692" s="143" t="str">
        <f>IF(H6692="","",(S6692/S6692)&amp;":"&amp;ROUND(AH6692/S6692,2))</f>
        <v/>
      </c>
      <c r="P6692" s="118"/>
      <c r="Q6692" s="118"/>
      <c r="R6692" s="143" t="str">
        <f>IF(H6692="","",(S6692/S6692)&amp;":"&amp;ROUND(AI6692/S6692,2))</f>
        <v/>
      </c>
      <c r="S6692" s="144" t="str">
        <f t="shared" si="1253"/>
        <v/>
      </c>
      <c r="T6692" s="145" t="str">
        <f t="shared" si="1254"/>
        <v/>
      </c>
      <c r="U6692" s="118"/>
      <c r="V6692" s="145" t="str">
        <f t="shared" si="1255"/>
        <v/>
      </c>
      <c r="W6692" s="144" t="str">
        <f t="shared" si="1256"/>
        <v/>
      </c>
      <c r="X6692" s="146" t="str">
        <f>IF(C6692="","",IF(OR(C6692="Trade",C6692="Multi Position"),(X6691+V6692),IF(C6692="Deposit",(X6691+AE6692),IF(C6692="Withdrawal",(X6691-AE6692)))))</f>
        <v/>
      </c>
      <c r="Y6692" s="145" t="str">
        <f t="shared" si="1257"/>
        <v/>
      </c>
      <c r="Z6692" s="118"/>
      <c r="AA6692" s="118"/>
      <c r="AB6692" s="118"/>
      <c r="AC6692" s="118"/>
      <c r="AD6692" s="118"/>
      <c r="AE6692" s="139"/>
      <c r="AF6692" s="118"/>
      <c r="AG6692" s="118"/>
      <c r="AH6692" s="147" t="str">
        <f t="shared" si="1258"/>
        <v/>
      </c>
      <c r="AI6692" s="147" t="str">
        <f t="shared" si="1259"/>
        <v/>
      </c>
      <c r="AJ6692" s="148" t="str">
        <f t="shared" si="1248"/>
        <v/>
      </c>
      <c r="AK6692" s="148" t="str">
        <f t="shared" si="1249"/>
        <v/>
      </c>
      <c r="AL6692" s="147" t="str">
        <f t="shared" si="1250"/>
        <v/>
      </c>
      <c r="AM6692" s="147" t="str">
        <f t="shared" si="1251"/>
        <v/>
      </c>
      <c r="AN6692" s="147" t="str">
        <f t="shared" si="1252"/>
        <v/>
      </c>
      <c r="AO6692" s="118"/>
    </row>
    <row r="6693" spans="1:41">
      <c r="A6693" s="118"/>
      <c r="B6693" s="118"/>
      <c r="C6693" s="118"/>
      <c r="D6693" s="118"/>
      <c r="E6693" s="118"/>
      <c r="F6693" s="118"/>
      <c r="G6693" s="118"/>
      <c r="H6693" s="118"/>
      <c r="I6693" s="118"/>
      <c r="J6693" s="118"/>
      <c r="K6693" s="118"/>
      <c r="L6693" s="118"/>
      <c r="M6693" s="118"/>
      <c r="N6693" s="118"/>
      <c r="O6693" s="143" t="str">
        <f>IF(H6693="","",(S6693/S6693)&amp;":"&amp;ROUND(AH6693/S6693,2))</f>
        <v/>
      </c>
      <c r="P6693" s="118"/>
      <c r="Q6693" s="118"/>
      <c r="R6693" s="143" t="str">
        <f>IF(H6693="","",(S6693/S6693)&amp;":"&amp;ROUND(AI6693/S6693,2))</f>
        <v/>
      </c>
      <c r="S6693" s="144" t="str">
        <f t="shared" si="1253"/>
        <v/>
      </c>
      <c r="T6693" s="145" t="str">
        <f t="shared" si="1254"/>
        <v/>
      </c>
      <c r="U6693" s="118"/>
      <c r="V6693" s="145" t="str">
        <f t="shared" si="1255"/>
        <v/>
      </c>
      <c r="W6693" s="144" t="str">
        <f t="shared" si="1256"/>
        <v/>
      </c>
      <c r="X6693" s="146" t="str">
        <f>IF(C6693="","",IF(OR(C6693="Trade",C6693="Multi Position"),(X6692+V6693),IF(C6693="Deposit",(X6692+AE6693),IF(C6693="Withdrawal",(X6692-AE6693)))))</f>
        <v/>
      </c>
      <c r="Y6693" s="145" t="str">
        <f t="shared" si="1257"/>
        <v/>
      </c>
      <c r="Z6693" s="118"/>
      <c r="AA6693" s="118"/>
      <c r="AB6693" s="118"/>
      <c r="AC6693" s="118"/>
      <c r="AD6693" s="118"/>
      <c r="AE6693" s="139"/>
      <c r="AF6693" s="118"/>
      <c r="AG6693" s="118"/>
      <c r="AH6693" s="147" t="str">
        <f t="shared" si="1258"/>
        <v/>
      </c>
      <c r="AI6693" s="147" t="str">
        <f t="shared" si="1259"/>
        <v/>
      </c>
      <c r="AJ6693" s="148" t="str">
        <f t="shared" si="1248"/>
        <v/>
      </c>
      <c r="AK6693" s="148" t="str">
        <f t="shared" si="1249"/>
        <v/>
      </c>
      <c r="AL6693" s="147" t="str">
        <f t="shared" si="1250"/>
        <v/>
      </c>
      <c r="AM6693" s="147" t="str">
        <f t="shared" si="1251"/>
        <v/>
      </c>
      <c r="AN6693" s="147" t="str">
        <f t="shared" si="1252"/>
        <v/>
      </c>
      <c r="AO6693" s="118"/>
    </row>
    <row r="6694" spans="1:41">
      <c r="A6694" s="118"/>
      <c r="B6694" s="118"/>
      <c r="C6694" s="118"/>
      <c r="D6694" s="118"/>
      <c r="E6694" s="118"/>
      <c r="F6694" s="118"/>
      <c r="G6694" s="118"/>
      <c r="H6694" s="118"/>
      <c r="I6694" s="118"/>
      <c r="J6694" s="118"/>
      <c r="K6694" s="118"/>
      <c r="L6694" s="118"/>
      <c r="M6694" s="118"/>
      <c r="N6694" s="118"/>
      <c r="O6694" s="143" t="str">
        <f>IF(H6694="","",(S6694/S6694)&amp;":"&amp;ROUND(AH6694/S6694,2))</f>
        <v/>
      </c>
      <c r="P6694" s="118"/>
      <c r="Q6694" s="118"/>
      <c r="R6694" s="143" t="str">
        <f>IF(H6694="","",(S6694/S6694)&amp;":"&amp;ROUND(AI6694/S6694,2))</f>
        <v/>
      </c>
      <c r="S6694" s="144" t="str">
        <f t="shared" si="1253"/>
        <v/>
      </c>
      <c r="T6694" s="145" t="str">
        <f t="shared" si="1254"/>
        <v/>
      </c>
      <c r="U6694" s="118"/>
      <c r="V6694" s="145" t="str">
        <f t="shared" si="1255"/>
        <v/>
      </c>
      <c r="W6694" s="144" t="str">
        <f t="shared" si="1256"/>
        <v/>
      </c>
      <c r="X6694" s="146" t="str">
        <f>IF(C6694="","",IF(OR(C6694="Trade",C6694="Multi Position"),(X6693+V6694),IF(C6694="Deposit",(X6693+AE6694),IF(C6694="Withdrawal",(X6693-AE6694)))))</f>
        <v/>
      </c>
      <c r="Y6694" s="145" t="str">
        <f t="shared" si="1257"/>
        <v/>
      </c>
      <c r="Z6694" s="118"/>
      <c r="AA6694" s="118"/>
      <c r="AB6694" s="118"/>
      <c r="AC6694" s="118"/>
      <c r="AD6694" s="118"/>
      <c r="AE6694" s="139"/>
      <c r="AF6694" s="118"/>
      <c r="AG6694" s="118"/>
      <c r="AH6694" s="147" t="str">
        <f t="shared" si="1258"/>
        <v/>
      </c>
      <c r="AI6694" s="147" t="str">
        <f t="shared" si="1259"/>
        <v/>
      </c>
      <c r="AJ6694" s="148" t="str">
        <f t="shared" si="1248"/>
        <v/>
      </c>
      <c r="AK6694" s="148" t="str">
        <f t="shared" si="1249"/>
        <v/>
      </c>
      <c r="AL6694" s="147" t="str">
        <f t="shared" si="1250"/>
        <v/>
      </c>
      <c r="AM6694" s="147" t="str">
        <f t="shared" si="1251"/>
        <v/>
      </c>
      <c r="AN6694" s="147" t="str">
        <f t="shared" si="1252"/>
        <v/>
      </c>
      <c r="AO6694" s="118"/>
    </row>
    <row r="6695" spans="1:41">
      <c r="A6695" s="118"/>
      <c r="B6695" s="118"/>
      <c r="C6695" s="118"/>
      <c r="D6695" s="118"/>
      <c r="E6695" s="118"/>
      <c r="F6695" s="118"/>
      <c r="G6695" s="118"/>
      <c r="H6695" s="118"/>
      <c r="I6695" s="118"/>
      <c r="J6695" s="118"/>
      <c r="K6695" s="118"/>
      <c r="L6695" s="118"/>
      <c r="M6695" s="118"/>
      <c r="N6695" s="118"/>
      <c r="O6695" s="143" t="str">
        <f>IF(H6695="","",(S6695/S6695)&amp;":"&amp;ROUND(AH6695/S6695,2))</f>
        <v/>
      </c>
      <c r="P6695" s="118"/>
      <c r="Q6695" s="118"/>
      <c r="R6695" s="143" t="str">
        <f>IF(H6695="","",(S6695/S6695)&amp;":"&amp;ROUND(AI6695/S6695,2))</f>
        <v/>
      </c>
      <c r="S6695" s="144" t="str">
        <f t="shared" si="1253"/>
        <v/>
      </c>
      <c r="T6695" s="145" t="str">
        <f t="shared" si="1254"/>
        <v/>
      </c>
      <c r="U6695" s="118"/>
      <c r="V6695" s="145" t="str">
        <f t="shared" si="1255"/>
        <v/>
      </c>
      <c r="W6695" s="144" t="str">
        <f t="shared" si="1256"/>
        <v/>
      </c>
      <c r="X6695" s="146" t="str">
        <f>IF(C6695="","",IF(OR(C6695="Trade",C6695="Multi Position"),(X6694+V6695),IF(C6695="Deposit",(X6694+AE6695),IF(C6695="Withdrawal",(X6694-AE6695)))))</f>
        <v/>
      </c>
      <c r="Y6695" s="145" t="str">
        <f t="shared" si="1257"/>
        <v/>
      </c>
      <c r="Z6695" s="118"/>
      <c r="AA6695" s="118"/>
      <c r="AB6695" s="118"/>
      <c r="AC6695" s="118"/>
      <c r="AD6695" s="118"/>
      <c r="AE6695" s="139"/>
      <c r="AF6695" s="118"/>
      <c r="AG6695" s="118"/>
      <c r="AH6695" s="147" t="str">
        <f t="shared" si="1258"/>
        <v/>
      </c>
      <c r="AI6695" s="147" t="str">
        <f t="shared" si="1259"/>
        <v/>
      </c>
      <c r="AJ6695" s="148" t="str">
        <f t="shared" si="1248"/>
        <v/>
      </c>
      <c r="AK6695" s="148" t="str">
        <f t="shared" si="1249"/>
        <v/>
      </c>
      <c r="AL6695" s="147" t="str">
        <f t="shared" si="1250"/>
        <v/>
      </c>
      <c r="AM6695" s="147" t="str">
        <f t="shared" si="1251"/>
        <v/>
      </c>
      <c r="AN6695" s="147" t="str">
        <f t="shared" si="1252"/>
        <v/>
      </c>
      <c r="AO6695" s="118"/>
    </row>
    <row r="6696" spans="1:41">
      <c r="A6696" s="118"/>
      <c r="B6696" s="118"/>
      <c r="C6696" s="118"/>
      <c r="D6696" s="118"/>
      <c r="E6696" s="118"/>
      <c r="F6696" s="118"/>
      <c r="G6696" s="118"/>
      <c r="H6696" s="118"/>
      <c r="I6696" s="118"/>
      <c r="J6696" s="118"/>
      <c r="K6696" s="118"/>
      <c r="L6696" s="118"/>
      <c r="M6696" s="118"/>
      <c r="N6696" s="118"/>
      <c r="O6696" s="143" t="str">
        <f>IF(H6696="","",(S6696/S6696)&amp;":"&amp;ROUND(AH6696/S6696,2))</f>
        <v/>
      </c>
      <c r="P6696" s="118"/>
      <c r="Q6696" s="118"/>
      <c r="R6696" s="143" t="str">
        <f>IF(H6696="","",(S6696/S6696)&amp;":"&amp;ROUND(AI6696/S6696,2))</f>
        <v/>
      </c>
      <c r="S6696" s="144" t="str">
        <f t="shared" si="1253"/>
        <v/>
      </c>
      <c r="T6696" s="145" t="str">
        <f t="shared" si="1254"/>
        <v/>
      </c>
      <c r="U6696" s="118"/>
      <c r="V6696" s="145" t="str">
        <f t="shared" si="1255"/>
        <v/>
      </c>
      <c r="W6696" s="144" t="str">
        <f t="shared" si="1256"/>
        <v/>
      </c>
      <c r="X6696" s="146" t="str">
        <f>IF(C6696="","",IF(OR(C6696="Trade",C6696="Multi Position"),(X6695+V6696),IF(C6696="Deposit",(X6695+AE6696),IF(C6696="Withdrawal",(X6695-AE6696)))))</f>
        <v/>
      </c>
      <c r="Y6696" s="145" t="str">
        <f t="shared" si="1257"/>
        <v/>
      </c>
      <c r="Z6696" s="118"/>
      <c r="AA6696" s="118"/>
      <c r="AB6696" s="118"/>
      <c r="AC6696" s="118"/>
      <c r="AD6696" s="118"/>
      <c r="AE6696" s="139"/>
      <c r="AF6696" s="118"/>
      <c r="AG6696" s="118"/>
      <c r="AH6696" s="147" t="str">
        <f t="shared" si="1258"/>
        <v/>
      </c>
      <c r="AI6696" s="147" t="str">
        <f t="shared" si="1259"/>
        <v/>
      </c>
      <c r="AJ6696" s="148" t="str">
        <f t="shared" si="1248"/>
        <v/>
      </c>
      <c r="AK6696" s="148" t="str">
        <f t="shared" si="1249"/>
        <v/>
      </c>
      <c r="AL6696" s="147" t="str">
        <f t="shared" si="1250"/>
        <v/>
      </c>
      <c r="AM6696" s="147" t="str">
        <f t="shared" si="1251"/>
        <v/>
      </c>
      <c r="AN6696" s="147" t="str">
        <f t="shared" si="1252"/>
        <v/>
      </c>
      <c r="AO6696" s="118"/>
    </row>
    <row r="6697" spans="1:41">
      <c r="A6697" s="118"/>
      <c r="B6697" s="118"/>
      <c r="C6697" s="118"/>
      <c r="D6697" s="118"/>
      <c r="E6697" s="118"/>
      <c r="F6697" s="118"/>
      <c r="G6697" s="118"/>
      <c r="H6697" s="118"/>
      <c r="I6697" s="118"/>
      <c r="J6697" s="118"/>
      <c r="K6697" s="118"/>
      <c r="L6697" s="118"/>
      <c r="M6697" s="118"/>
      <c r="N6697" s="118"/>
      <c r="O6697" s="143" t="str">
        <f>IF(H6697="","",(S6697/S6697)&amp;":"&amp;ROUND(AH6697/S6697,2))</f>
        <v/>
      </c>
      <c r="P6697" s="118"/>
      <c r="Q6697" s="118"/>
      <c r="R6697" s="143" t="str">
        <f>IF(H6697="","",(S6697/S6697)&amp;":"&amp;ROUND(AI6697/S6697,2))</f>
        <v/>
      </c>
      <c r="S6697" s="144" t="str">
        <f t="shared" si="1253"/>
        <v/>
      </c>
      <c r="T6697" s="145" t="str">
        <f t="shared" si="1254"/>
        <v/>
      </c>
      <c r="U6697" s="118"/>
      <c r="V6697" s="145" t="str">
        <f t="shared" si="1255"/>
        <v/>
      </c>
      <c r="W6697" s="144" t="str">
        <f t="shared" si="1256"/>
        <v/>
      </c>
      <c r="X6697" s="146" t="str">
        <f>IF(C6697="","",IF(OR(C6697="Trade",C6697="Multi Position"),(X6696+V6697),IF(C6697="Deposit",(X6696+AE6697),IF(C6697="Withdrawal",(X6696-AE6697)))))</f>
        <v/>
      </c>
      <c r="Y6697" s="145" t="str">
        <f t="shared" si="1257"/>
        <v/>
      </c>
      <c r="Z6697" s="118"/>
      <c r="AA6697" s="118"/>
      <c r="AB6697" s="118"/>
      <c r="AC6697" s="118"/>
      <c r="AD6697" s="118"/>
      <c r="AE6697" s="139"/>
      <c r="AF6697" s="118"/>
      <c r="AG6697" s="118"/>
      <c r="AH6697" s="147" t="str">
        <f t="shared" si="1258"/>
        <v/>
      </c>
      <c r="AI6697" s="147" t="str">
        <f t="shared" si="1259"/>
        <v/>
      </c>
      <c r="AJ6697" s="148" t="str">
        <f t="shared" si="1248"/>
        <v/>
      </c>
      <c r="AK6697" s="148" t="str">
        <f t="shared" si="1249"/>
        <v/>
      </c>
      <c r="AL6697" s="147" t="str">
        <f t="shared" si="1250"/>
        <v/>
      </c>
      <c r="AM6697" s="147" t="str">
        <f t="shared" si="1251"/>
        <v/>
      </c>
      <c r="AN6697" s="147" t="str">
        <f t="shared" si="1252"/>
        <v/>
      </c>
      <c r="AO6697" s="118"/>
    </row>
    <row r="6698" spans="1:41">
      <c r="A6698" s="118"/>
      <c r="B6698" s="118"/>
      <c r="C6698" s="118"/>
      <c r="D6698" s="118"/>
      <c r="E6698" s="118"/>
      <c r="F6698" s="118"/>
      <c r="G6698" s="118"/>
      <c r="H6698" s="118"/>
      <c r="I6698" s="118"/>
      <c r="J6698" s="118"/>
      <c r="K6698" s="118"/>
      <c r="L6698" s="118"/>
      <c r="M6698" s="118"/>
      <c r="N6698" s="118"/>
      <c r="O6698" s="143" t="str">
        <f>IF(H6698="","",(S6698/S6698)&amp;":"&amp;ROUND(AH6698/S6698,2))</f>
        <v/>
      </c>
      <c r="P6698" s="118"/>
      <c r="Q6698" s="118"/>
      <c r="R6698" s="143" t="str">
        <f>IF(H6698="","",(S6698/S6698)&amp;":"&amp;ROUND(AI6698/S6698,2))</f>
        <v/>
      </c>
      <c r="S6698" s="144" t="str">
        <f t="shared" si="1253"/>
        <v/>
      </c>
      <c r="T6698" s="145" t="str">
        <f t="shared" si="1254"/>
        <v/>
      </c>
      <c r="U6698" s="118"/>
      <c r="V6698" s="145" t="str">
        <f t="shared" si="1255"/>
        <v/>
      </c>
      <c r="W6698" s="144" t="str">
        <f t="shared" si="1256"/>
        <v/>
      </c>
      <c r="X6698" s="146" t="str">
        <f>IF(C6698="","",IF(OR(C6698="Trade",C6698="Multi Position"),(X6697+V6698),IF(C6698="Deposit",(X6697+AE6698),IF(C6698="Withdrawal",(X6697-AE6698)))))</f>
        <v/>
      </c>
      <c r="Y6698" s="145" t="str">
        <f t="shared" si="1257"/>
        <v/>
      </c>
      <c r="Z6698" s="118"/>
      <c r="AA6698" s="118"/>
      <c r="AB6698" s="118"/>
      <c r="AC6698" s="118"/>
      <c r="AD6698" s="118"/>
      <c r="AE6698" s="139"/>
      <c r="AF6698" s="118"/>
      <c r="AG6698" s="118"/>
      <c r="AH6698" s="147" t="str">
        <f t="shared" si="1258"/>
        <v/>
      </c>
      <c r="AI6698" s="147" t="str">
        <f t="shared" si="1259"/>
        <v/>
      </c>
      <c r="AJ6698" s="148" t="str">
        <f t="shared" si="1248"/>
        <v/>
      </c>
      <c r="AK6698" s="148" t="str">
        <f t="shared" si="1249"/>
        <v/>
      </c>
      <c r="AL6698" s="147" t="str">
        <f t="shared" si="1250"/>
        <v/>
      </c>
      <c r="AM6698" s="147" t="str">
        <f t="shared" si="1251"/>
        <v/>
      </c>
      <c r="AN6698" s="147" t="str">
        <f t="shared" si="1252"/>
        <v/>
      </c>
      <c r="AO6698" s="118"/>
    </row>
    <row r="6699" spans="1:41">
      <c r="A6699" s="118"/>
      <c r="B6699" s="118"/>
      <c r="C6699" s="118"/>
      <c r="D6699" s="118"/>
      <c r="E6699" s="118"/>
      <c r="F6699" s="118"/>
      <c r="G6699" s="118"/>
      <c r="H6699" s="118"/>
      <c r="I6699" s="118"/>
      <c r="J6699" s="118"/>
      <c r="K6699" s="118"/>
      <c r="L6699" s="118"/>
      <c r="M6699" s="118"/>
      <c r="N6699" s="118"/>
      <c r="O6699" s="143" t="str">
        <f>IF(H6699="","",(S6699/S6699)&amp;":"&amp;ROUND(AH6699/S6699,2))</f>
        <v/>
      </c>
      <c r="P6699" s="118"/>
      <c r="Q6699" s="118"/>
      <c r="R6699" s="143" t="str">
        <f>IF(H6699="","",(S6699/S6699)&amp;":"&amp;ROUND(AI6699/S6699,2))</f>
        <v/>
      </c>
      <c r="S6699" s="144" t="str">
        <f t="shared" si="1253"/>
        <v/>
      </c>
      <c r="T6699" s="145" t="str">
        <f t="shared" si="1254"/>
        <v/>
      </c>
      <c r="U6699" s="118"/>
      <c r="V6699" s="145" t="str">
        <f t="shared" si="1255"/>
        <v/>
      </c>
      <c r="W6699" s="144" t="str">
        <f t="shared" si="1256"/>
        <v/>
      </c>
      <c r="X6699" s="146" t="str">
        <f>IF(C6699="","",IF(OR(C6699="Trade",C6699="Multi Position"),(X6698+V6699),IF(C6699="Deposit",(X6698+AE6699),IF(C6699="Withdrawal",(X6698-AE6699)))))</f>
        <v/>
      </c>
      <c r="Y6699" s="145" t="str">
        <f t="shared" si="1257"/>
        <v/>
      </c>
      <c r="Z6699" s="118"/>
      <c r="AA6699" s="118"/>
      <c r="AB6699" s="118"/>
      <c r="AC6699" s="118"/>
      <c r="AD6699" s="118"/>
      <c r="AE6699" s="139"/>
      <c r="AF6699" s="118"/>
      <c r="AG6699" s="118"/>
      <c r="AH6699" s="147" t="str">
        <f t="shared" si="1258"/>
        <v/>
      </c>
      <c r="AI6699" s="147" t="str">
        <f t="shared" si="1259"/>
        <v/>
      </c>
      <c r="AJ6699" s="148" t="str">
        <f t="shared" si="1248"/>
        <v/>
      </c>
      <c r="AK6699" s="148" t="str">
        <f t="shared" si="1249"/>
        <v/>
      </c>
      <c r="AL6699" s="147" t="str">
        <f t="shared" si="1250"/>
        <v/>
      </c>
      <c r="AM6699" s="147" t="str">
        <f t="shared" si="1251"/>
        <v/>
      </c>
      <c r="AN6699" s="147" t="str">
        <f t="shared" si="1252"/>
        <v/>
      </c>
      <c r="AO6699" s="118"/>
    </row>
    <row r="6700" spans="1:41">
      <c r="A6700" s="118"/>
      <c r="B6700" s="118"/>
      <c r="C6700" s="118"/>
      <c r="D6700" s="118"/>
      <c r="E6700" s="118"/>
      <c r="F6700" s="118"/>
      <c r="G6700" s="118"/>
      <c r="H6700" s="118"/>
      <c r="I6700" s="118"/>
      <c r="J6700" s="118"/>
      <c r="K6700" s="118"/>
      <c r="L6700" s="118"/>
      <c r="M6700" s="118"/>
      <c r="N6700" s="118"/>
      <c r="O6700" s="143" t="str">
        <f>IF(H6700="","",(S6700/S6700)&amp;":"&amp;ROUND(AH6700/S6700,2))</f>
        <v/>
      </c>
      <c r="P6700" s="118"/>
      <c r="Q6700" s="118"/>
      <c r="R6700" s="143" t="str">
        <f>IF(H6700="","",(S6700/S6700)&amp;":"&amp;ROUND(AI6700/S6700,2))</f>
        <v/>
      </c>
      <c r="S6700" s="144" t="str">
        <f t="shared" si="1253"/>
        <v/>
      </c>
      <c r="T6700" s="145" t="str">
        <f t="shared" si="1254"/>
        <v/>
      </c>
      <c r="U6700" s="118"/>
      <c r="V6700" s="145" t="str">
        <f t="shared" si="1255"/>
        <v/>
      </c>
      <c r="W6700" s="144" t="str">
        <f t="shared" si="1256"/>
        <v/>
      </c>
      <c r="X6700" s="146" t="str">
        <f>IF(C6700="","",IF(OR(C6700="Trade",C6700="Multi Position"),(X6699+V6700),IF(C6700="Deposit",(X6699+AE6700),IF(C6700="Withdrawal",(X6699-AE6700)))))</f>
        <v/>
      </c>
      <c r="Y6700" s="145" t="str">
        <f t="shared" si="1257"/>
        <v/>
      </c>
      <c r="Z6700" s="118"/>
      <c r="AA6700" s="118"/>
      <c r="AB6700" s="118"/>
      <c r="AC6700" s="118"/>
      <c r="AD6700" s="118"/>
      <c r="AE6700" s="139"/>
      <c r="AF6700" s="118"/>
      <c r="AG6700" s="118"/>
      <c r="AH6700" s="147" t="str">
        <f t="shared" si="1258"/>
        <v/>
      </c>
      <c r="AI6700" s="147" t="str">
        <f t="shared" si="1259"/>
        <v/>
      </c>
      <c r="AJ6700" s="148" t="str">
        <f t="shared" si="1248"/>
        <v/>
      </c>
      <c r="AK6700" s="148" t="str">
        <f t="shared" si="1249"/>
        <v/>
      </c>
      <c r="AL6700" s="147" t="str">
        <f t="shared" si="1250"/>
        <v/>
      </c>
      <c r="AM6700" s="147" t="str">
        <f t="shared" si="1251"/>
        <v/>
      </c>
      <c r="AN6700" s="147" t="str">
        <f t="shared" si="1252"/>
        <v/>
      </c>
      <c r="AO6700" s="118"/>
    </row>
    <row r="6701" spans="1:41">
      <c r="A6701" s="118"/>
      <c r="B6701" s="118"/>
      <c r="C6701" s="118"/>
      <c r="D6701" s="118"/>
      <c r="E6701" s="118"/>
      <c r="F6701" s="118"/>
      <c r="G6701" s="118"/>
      <c r="H6701" s="118"/>
      <c r="I6701" s="118"/>
      <c r="J6701" s="118"/>
      <c r="K6701" s="118"/>
      <c r="L6701" s="118"/>
      <c r="M6701" s="118"/>
      <c r="N6701" s="118"/>
      <c r="O6701" s="143" t="str">
        <f>IF(H6701="","",(S6701/S6701)&amp;":"&amp;ROUND(AH6701/S6701,2))</f>
        <v/>
      </c>
      <c r="P6701" s="118"/>
      <c r="Q6701" s="118"/>
      <c r="R6701" s="143" t="str">
        <f>IF(H6701="","",(S6701/S6701)&amp;":"&amp;ROUND(AI6701/S6701,2))</f>
        <v/>
      </c>
      <c r="S6701" s="144" t="str">
        <f t="shared" si="1253"/>
        <v/>
      </c>
      <c r="T6701" s="145" t="str">
        <f t="shared" si="1254"/>
        <v/>
      </c>
      <c r="U6701" s="118"/>
      <c r="V6701" s="145" t="str">
        <f t="shared" si="1255"/>
        <v/>
      </c>
      <c r="W6701" s="144" t="str">
        <f t="shared" si="1256"/>
        <v/>
      </c>
      <c r="X6701" s="146" t="str">
        <f>IF(C6701="","",IF(OR(C6701="Trade",C6701="Multi Position"),(X6700+V6701),IF(C6701="Deposit",(X6700+AE6701),IF(C6701="Withdrawal",(X6700-AE6701)))))</f>
        <v/>
      </c>
      <c r="Y6701" s="145" t="str">
        <f t="shared" si="1257"/>
        <v/>
      </c>
      <c r="Z6701" s="118"/>
      <c r="AA6701" s="118"/>
      <c r="AB6701" s="118"/>
      <c r="AC6701" s="118"/>
      <c r="AD6701" s="118"/>
      <c r="AE6701" s="139"/>
      <c r="AF6701" s="118"/>
      <c r="AG6701" s="118"/>
      <c r="AH6701" s="147" t="str">
        <f t="shared" si="1258"/>
        <v/>
      </c>
      <c r="AI6701" s="147" t="str">
        <f t="shared" si="1259"/>
        <v/>
      </c>
      <c r="AJ6701" s="148" t="str">
        <f t="shared" si="1248"/>
        <v/>
      </c>
      <c r="AK6701" s="148" t="str">
        <f t="shared" si="1249"/>
        <v/>
      </c>
      <c r="AL6701" s="147" t="str">
        <f t="shared" si="1250"/>
        <v/>
      </c>
      <c r="AM6701" s="147" t="str">
        <f t="shared" si="1251"/>
        <v/>
      </c>
      <c r="AN6701" s="147" t="str">
        <f t="shared" si="1252"/>
        <v/>
      </c>
      <c r="AO6701" s="118"/>
    </row>
    <row r="6702" spans="1:41">
      <c r="A6702" s="118"/>
      <c r="B6702" s="118"/>
      <c r="C6702" s="118"/>
      <c r="D6702" s="118"/>
      <c r="E6702" s="118"/>
      <c r="F6702" s="118"/>
      <c r="G6702" s="118"/>
      <c r="H6702" s="118"/>
      <c r="I6702" s="118"/>
      <c r="J6702" s="118"/>
      <c r="K6702" s="118"/>
      <c r="L6702" s="118"/>
      <c r="M6702" s="118"/>
      <c r="N6702" s="118"/>
      <c r="O6702" s="143" t="str">
        <f>IF(H6702="","",(S6702/S6702)&amp;":"&amp;ROUND(AH6702/S6702,2))</f>
        <v/>
      </c>
      <c r="P6702" s="118"/>
      <c r="Q6702" s="118"/>
      <c r="R6702" s="143" t="str">
        <f>IF(H6702="","",(S6702/S6702)&amp;":"&amp;ROUND(AI6702/S6702,2))</f>
        <v/>
      </c>
      <c r="S6702" s="144" t="str">
        <f t="shared" si="1253"/>
        <v/>
      </c>
      <c r="T6702" s="145" t="str">
        <f t="shared" si="1254"/>
        <v/>
      </c>
      <c r="U6702" s="118"/>
      <c r="V6702" s="145" t="str">
        <f t="shared" si="1255"/>
        <v/>
      </c>
      <c r="W6702" s="144" t="str">
        <f t="shared" si="1256"/>
        <v/>
      </c>
      <c r="X6702" s="146" t="str">
        <f>IF(C6702="","",IF(OR(C6702="Trade",C6702="Multi Position"),(X6701+V6702),IF(C6702="Deposit",(X6701+AE6702),IF(C6702="Withdrawal",(X6701-AE6702)))))</f>
        <v/>
      </c>
      <c r="Y6702" s="145" t="str">
        <f t="shared" si="1257"/>
        <v/>
      </c>
      <c r="Z6702" s="118"/>
      <c r="AA6702" s="118"/>
      <c r="AB6702" s="118"/>
      <c r="AC6702" s="118"/>
      <c r="AD6702" s="118"/>
      <c r="AE6702" s="139"/>
      <c r="AF6702" s="118"/>
      <c r="AG6702" s="118"/>
      <c r="AH6702" s="147" t="str">
        <f t="shared" si="1258"/>
        <v/>
      </c>
      <c r="AI6702" s="147" t="str">
        <f t="shared" si="1259"/>
        <v/>
      </c>
      <c r="AJ6702" s="148" t="str">
        <f t="shared" si="1248"/>
        <v/>
      </c>
      <c r="AK6702" s="148" t="str">
        <f t="shared" si="1249"/>
        <v/>
      </c>
      <c r="AL6702" s="147" t="str">
        <f t="shared" si="1250"/>
        <v/>
      </c>
      <c r="AM6702" s="147" t="str">
        <f t="shared" si="1251"/>
        <v/>
      </c>
      <c r="AN6702" s="147" t="str">
        <f t="shared" si="1252"/>
        <v/>
      </c>
      <c r="AO6702" s="118"/>
    </row>
    <row r="6703" spans="1:41">
      <c r="A6703" s="118"/>
      <c r="B6703" s="118"/>
      <c r="C6703" s="118"/>
      <c r="D6703" s="118"/>
      <c r="E6703" s="118"/>
      <c r="F6703" s="118"/>
      <c r="G6703" s="118"/>
      <c r="H6703" s="118"/>
      <c r="I6703" s="118"/>
      <c r="J6703" s="118"/>
      <c r="K6703" s="118"/>
      <c r="L6703" s="118"/>
      <c r="M6703" s="118"/>
      <c r="N6703" s="118"/>
      <c r="O6703" s="143" t="str">
        <f>IF(H6703="","",(S6703/S6703)&amp;":"&amp;ROUND(AH6703/S6703,2))</f>
        <v/>
      </c>
      <c r="P6703" s="118"/>
      <c r="Q6703" s="118"/>
      <c r="R6703" s="143" t="str">
        <f>IF(H6703="","",(S6703/S6703)&amp;":"&amp;ROUND(AI6703/S6703,2))</f>
        <v/>
      </c>
      <c r="S6703" s="144" t="str">
        <f t="shared" si="1253"/>
        <v/>
      </c>
      <c r="T6703" s="145" t="str">
        <f t="shared" si="1254"/>
        <v/>
      </c>
      <c r="U6703" s="118"/>
      <c r="V6703" s="145" t="str">
        <f t="shared" si="1255"/>
        <v/>
      </c>
      <c r="W6703" s="144" t="str">
        <f t="shared" si="1256"/>
        <v/>
      </c>
      <c r="X6703" s="146" t="str">
        <f>IF(C6703="","",IF(OR(C6703="Trade",C6703="Multi Position"),(X6702+V6703),IF(C6703="Deposit",(X6702+AE6703),IF(C6703="Withdrawal",(X6702-AE6703)))))</f>
        <v/>
      </c>
      <c r="Y6703" s="145" t="str">
        <f t="shared" si="1257"/>
        <v/>
      </c>
      <c r="Z6703" s="118"/>
      <c r="AA6703" s="118"/>
      <c r="AB6703" s="118"/>
      <c r="AC6703" s="118"/>
      <c r="AD6703" s="118"/>
      <c r="AE6703" s="139"/>
      <c r="AF6703" s="118"/>
      <c r="AG6703" s="118"/>
      <c r="AH6703" s="147" t="str">
        <f t="shared" si="1258"/>
        <v/>
      </c>
      <c r="AI6703" s="147" t="str">
        <f t="shared" si="1259"/>
        <v/>
      </c>
      <c r="AJ6703" s="148" t="str">
        <f t="shared" si="1248"/>
        <v/>
      </c>
      <c r="AK6703" s="148" t="str">
        <f t="shared" si="1249"/>
        <v/>
      </c>
      <c r="AL6703" s="147" t="str">
        <f t="shared" si="1250"/>
        <v/>
      </c>
      <c r="AM6703" s="147" t="str">
        <f t="shared" si="1251"/>
        <v/>
      </c>
      <c r="AN6703" s="147" t="str">
        <f t="shared" si="1252"/>
        <v/>
      </c>
      <c r="AO6703" s="118"/>
    </row>
    <row r="6704" spans="1:41">
      <c r="A6704" s="118"/>
      <c r="B6704" s="118"/>
      <c r="C6704" s="118"/>
      <c r="D6704" s="118"/>
      <c r="E6704" s="118"/>
      <c r="F6704" s="118"/>
      <c r="G6704" s="118"/>
      <c r="H6704" s="118"/>
      <c r="I6704" s="118"/>
      <c r="J6704" s="118"/>
      <c r="K6704" s="118"/>
      <c r="L6704" s="118"/>
      <c r="M6704" s="118"/>
      <c r="N6704" s="118"/>
      <c r="O6704" s="143" t="str">
        <f>IF(H6704="","",(S6704/S6704)&amp;":"&amp;ROUND(AH6704/S6704,2))</f>
        <v/>
      </c>
      <c r="P6704" s="118"/>
      <c r="Q6704" s="118"/>
      <c r="R6704" s="143" t="str">
        <f>IF(H6704="","",(S6704/S6704)&amp;":"&amp;ROUND(AI6704/S6704,2))</f>
        <v/>
      </c>
      <c r="S6704" s="144" t="str">
        <f t="shared" si="1253"/>
        <v/>
      </c>
      <c r="T6704" s="145" t="str">
        <f t="shared" si="1254"/>
        <v/>
      </c>
      <c r="U6704" s="118"/>
      <c r="V6704" s="145" t="str">
        <f t="shared" si="1255"/>
        <v/>
      </c>
      <c r="W6704" s="144" t="str">
        <f t="shared" si="1256"/>
        <v/>
      </c>
      <c r="X6704" s="146" t="str">
        <f>IF(C6704="","",IF(OR(C6704="Trade",C6704="Multi Position"),(X6703+V6704),IF(C6704="Deposit",(X6703+AE6704),IF(C6704="Withdrawal",(X6703-AE6704)))))</f>
        <v/>
      </c>
      <c r="Y6704" s="145" t="str">
        <f t="shared" si="1257"/>
        <v/>
      </c>
      <c r="Z6704" s="118"/>
      <c r="AA6704" s="118"/>
      <c r="AB6704" s="118"/>
      <c r="AC6704" s="118"/>
      <c r="AD6704" s="118"/>
      <c r="AE6704" s="139"/>
      <c r="AF6704" s="118"/>
      <c r="AG6704" s="118"/>
      <c r="AH6704" s="147" t="str">
        <f t="shared" si="1258"/>
        <v/>
      </c>
      <c r="AI6704" s="147" t="str">
        <f t="shared" si="1259"/>
        <v/>
      </c>
      <c r="AJ6704" s="148" t="str">
        <f t="shared" si="1248"/>
        <v/>
      </c>
      <c r="AK6704" s="148" t="str">
        <f t="shared" si="1249"/>
        <v/>
      </c>
      <c r="AL6704" s="147" t="str">
        <f t="shared" si="1250"/>
        <v/>
      </c>
      <c r="AM6704" s="147" t="str">
        <f t="shared" si="1251"/>
        <v/>
      </c>
      <c r="AN6704" s="147" t="str">
        <f t="shared" si="1252"/>
        <v/>
      </c>
      <c r="AO6704" s="118"/>
    </row>
    <row r="6705" spans="1:41">
      <c r="A6705" s="118"/>
      <c r="B6705" s="118"/>
      <c r="C6705" s="118"/>
      <c r="D6705" s="118"/>
      <c r="E6705" s="118"/>
      <c r="F6705" s="118"/>
      <c r="G6705" s="118"/>
      <c r="H6705" s="118"/>
      <c r="I6705" s="118"/>
      <c r="J6705" s="118"/>
      <c r="K6705" s="118"/>
      <c r="L6705" s="118"/>
      <c r="M6705" s="118"/>
      <c r="N6705" s="118"/>
      <c r="O6705" s="143" t="str">
        <f>IF(H6705="","",(S6705/S6705)&amp;":"&amp;ROUND(AH6705/S6705,2))</f>
        <v/>
      </c>
      <c r="P6705" s="118"/>
      <c r="Q6705" s="118"/>
      <c r="R6705" s="143" t="str">
        <f>IF(H6705="","",(S6705/S6705)&amp;":"&amp;ROUND(AI6705/S6705,2))</f>
        <v/>
      </c>
      <c r="S6705" s="144" t="str">
        <f t="shared" si="1253"/>
        <v/>
      </c>
      <c r="T6705" s="145" t="str">
        <f t="shared" si="1254"/>
        <v/>
      </c>
      <c r="U6705" s="118"/>
      <c r="V6705" s="145" t="str">
        <f t="shared" si="1255"/>
        <v/>
      </c>
      <c r="W6705" s="144" t="str">
        <f t="shared" si="1256"/>
        <v/>
      </c>
      <c r="X6705" s="146" t="str">
        <f>IF(C6705="","",IF(OR(C6705="Trade",C6705="Multi Position"),(X6704+V6705),IF(C6705="Deposit",(X6704+AE6705),IF(C6705="Withdrawal",(X6704-AE6705)))))</f>
        <v/>
      </c>
      <c r="Y6705" s="145" t="str">
        <f t="shared" si="1257"/>
        <v/>
      </c>
      <c r="Z6705" s="118"/>
      <c r="AA6705" s="118"/>
      <c r="AB6705" s="118"/>
      <c r="AC6705" s="118"/>
      <c r="AD6705" s="118"/>
      <c r="AE6705" s="139"/>
      <c r="AF6705" s="118"/>
      <c r="AG6705" s="118"/>
      <c r="AH6705" s="147" t="str">
        <f t="shared" si="1258"/>
        <v/>
      </c>
      <c r="AI6705" s="147" t="str">
        <f t="shared" si="1259"/>
        <v/>
      </c>
      <c r="AJ6705" s="148" t="str">
        <f t="shared" si="1248"/>
        <v/>
      </c>
      <c r="AK6705" s="148" t="str">
        <f t="shared" si="1249"/>
        <v/>
      </c>
      <c r="AL6705" s="147" t="str">
        <f t="shared" si="1250"/>
        <v/>
      </c>
      <c r="AM6705" s="147" t="str">
        <f t="shared" si="1251"/>
        <v/>
      </c>
      <c r="AN6705" s="147" t="str">
        <f t="shared" si="1252"/>
        <v/>
      </c>
      <c r="AO6705" s="118"/>
    </row>
    <row r="6706" spans="1:41">
      <c r="A6706" s="118"/>
      <c r="B6706" s="118"/>
      <c r="C6706" s="118"/>
      <c r="D6706" s="118"/>
      <c r="E6706" s="118"/>
      <c r="F6706" s="118"/>
      <c r="G6706" s="118"/>
      <c r="H6706" s="118"/>
      <c r="I6706" s="118"/>
      <c r="J6706" s="118"/>
      <c r="K6706" s="118"/>
      <c r="L6706" s="118"/>
      <c r="M6706" s="118"/>
      <c r="N6706" s="118"/>
      <c r="O6706" s="143" t="str">
        <f>IF(H6706="","",(S6706/S6706)&amp;":"&amp;ROUND(AH6706/S6706,2))</f>
        <v/>
      </c>
      <c r="P6706" s="118"/>
      <c r="Q6706" s="118"/>
      <c r="R6706" s="143" t="str">
        <f>IF(H6706="","",(S6706/S6706)&amp;":"&amp;ROUND(AI6706/S6706,2))</f>
        <v/>
      </c>
      <c r="S6706" s="144" t="str">
        <f t="shared" si="1253"/>
        <v/>
      </c>
      <c r="T6706" s="145" t="str">
        <f t="shared" si="1254"/>
        <v/>
      </c>
      <c r="U6706" s="118"/>
      <c r="V6706" s="145" t="str">
        <f t="shared" si="1255"/>
        <v/>
      </c>
      <c r="W6706" s="144" t="str">
        <f t="shared" si="1256"/>
        <v/>
      </c>
      <c r="X6706" s="146" t="str">
        <f>IF(C6706="","",IF(OR(C6706="Trade",C6706="Multi Position"),(X6705+V6706),IF(C6706="Deposit",(X6705+AE6706),IF(C6706="Withdrawal",(X6705-AE6706)))))</f>
        <v/>
      </c>
      <c r="Y6706" s="145" t="str">
        <f t="shared" si="1257"/>
        <v/>
      </c>
      <c r="Z6706" s="118"/>
      <c r="AA6706" s="118"/>
      <c r="AB6706" s="118"/>
      <c r="AC6706" s="118"/>
      <c r="AD6706" s="118"/>
      <c r="AE6706" s="139"/>
      <c r="AF6706" s="118"/>
      <c r="AG6706" s="118"/>
      <c r="AH6706" s="147" t="str">
        <f t="shared" si="1258"/>
        <v/>
      </c>
      <c r="AI6706" s="147" t="str">
        <f t="shared" si="1259"/>
        <v/>
      </c>
      <c r="AJ6706" s="148" t="str">
        <f t="shared" si="1248"/>
        <v/>
      </c>
      <c r="AK6706" s="148" t="str">
        <f t="shared" si="1249"/>
        <v/>
      </c>
      <c r="AL6706" s="147" t="str">
        <f t="shared" si="1250"/>
        <v/>
      </c>
      <c r="AM6706" s="147" t="str">
        <f t="shared" si="1251"/>
        <v/>
      </c>
      <c r="AN6706" s="147" t="str">
        <f t="shared" si="1252"/>
        <v/>
      </c>
      <c r="AO6706" s="118"/>
    </row>
    <row r="6707" spans="1:41">
      <c r="A6707" s="118"/>
      <c r="B6707" s="118"/>
      <c r="C6707" s="118"/>
      <c r="D6707" s="118"/>
      <c r="E6707" s="118"/>
      <c r="F6707" s="118"/>
      <c r="G6707" s="118"/>
      <c r="H6707" s="118"/>
      <c r="I6707" s="118"/>
      <c r="J6707" s="118"/>
      <c r="K6707" s="118"/>
      <c r="L6707" s="118"/>
      <c r="M6707" s="118"/>
      <c r="N6707" s="118"/>
      <c r="O6707" s="143" t="str">
        <f>IF(H6707="","",(S6707/S6707)&amp;":"&amp;ROUND(AH6707/S6707,2))</f>
        <v/>
      </c>
      <c r="P6707" s="118"/>
      <c r="Q6707" s="118"/>
      <c r="R6707" s="143" t="str">
        <f>IF(H6707="","",(S6707/S6707)&amp;":"&amp;ROUND(AI6707/S6707,2))</f>
        <v/>
      </c>
      <c r="S6707" s="144" t="str">
        <f t="shared" si="1253"/>
        <v/>
      </c>
      <c r="T6707" s="145" t="str">
        <f t="shared" si="1254"/>
        <v/>
      </c>
      <c r="U6707" s="118"/>
      <c r="V6707" s="145" t="str">
        <f t="shared" si="1255"/>
        <v/>
      </c>
      <c r="W6707" s="144" t="str">
        <f t="shared" si="1256"/>
        <v/>
      </c>
      <c r="X6707" s="146" t="str">
        <f>IF(C6707="","",IF(OR(C6707="Trade",C6707="Multi Position"),(X6706+V6707),IF(C6707="Deposit",(X6706+AE6707),IF(C6707="Withdrawal",(X6706-AE6707)))))</f>
        <v/>
      </c>
      <c r="Y6707" s="145" t="str">
        <f t="shared" si="1257"/>
        <v/>
      </c>
      <c r="Z6707" s="118"/>
      <c r="AA6707" s="118"/>
      <c r="AB6707" s="118"/>
      <c r="AC6707" s="118"/>
      <c r="AD6707" s="118"/>
      <c r="AE6707" s="139"/>
      <c r="AF6707" s="118"/>
      <c r="AG6707" s="118"/>
      <c r="AH6707" s="147" t="str">
        <f t="shared" si="1258"/>
        <v/>
      </c>
      <c r="AI6707" s="147" t="str">
        <f t="shared" si="1259"/>
        <v/>
      </c>
      <c r="AJ6707" s="148" t="str">
        <f t="shared" si="1248"/>
        <v/>
      </c>
      <c r="AK6707" s="148" t="str">
        <f t="shared" si="1249"/>
        <v/>
      </c>
      <c r="AL6707" s="147" t="str">
        <f t="shared" si="1250"/>
        <v/>
      </c>
      <c r="AM6707" s="147" t="str">
        <f t="shared" si="1251"/>
        <v/>
      </c>
      <c r="AN6707" s="147" t="str">
        <f t="shared" si="1252"/>
        <v/>
      </c>
      <c r="AO6707" s="118"/>
    </row>
    <row r="6708" spans="1:41">
      <c r="A6708" s="118"/>
      <c r="B6708" s="118"/>
      <c r="C6708" s="118"/>
      <c r="D6708" s="118"/>
      <c r="E6708" s="118"/>
      <c r="F6708" s="118"/>
      <c r="G6708" s="118"/>
      <c r="H6708" s="118"/>
      <c r="I6708" s="118"/>
      <c r="J6708" s="118"/>
      <c r="K6708" s="118"/>
      <c r="L6708" s="118"/>
      <c r="M6708" s="118"/>
      <c r="N6708" s="118"/>
      <c r="O6708" s="143" t="str">
        <f>IF(H6708="","",(S6708/S6708)&amp;":"&amp;ROUND(AH6708/S6708,2))</f>
        <v/>
      </c>
      <c r="P6708" s="118"/>
      <c r="Q6708" s="118"/>
      <c r="R6708" s="143" t="str">
        <f>IF(H6708="","",(S6708/S6708)&amp;":"&amp;ROUND(AI6708/S6708,2))</f>
        <v/>
      </c>
      <c r="S6708" s="144" t="str">
        <f t="shared" si="1253"/>
        <v/>
      </c>
      <c r="T6708" s="145" t="str">
        <f t="shared" si="1254"/>
        <v/>
      </c>
      <c r="U6708" s="118"/>
      <c r="V6708" s="145" t="str">
        <f t="shared" si="1255"/>
        <v/>
      </c>
      <c r="W6708" s="144" t="str">
        <f t="shared" si="1256"/>
        <v/>
      </c>
      <c r="X6708" s="146" t="str">
        <f>IF(C6708="","",IF(OR(C6708="Trade",C6708="Multi Position"),(X6707+V6708),IF(C6708="Deposit",(X6707+AE6708),IF(C6708="Withdrawal",(X6707-AE6708)))))</f>
        <v/>
      </c>
      <c r="Y6708" s="145" t="str">
        <f t="shared" si="1257"/>
        <v/>
      </c>
      <c r="Z6708" s="118"/>
      <c r="AA6708" s="118"/>
      <c r="AB6708" s="118"/>
      <c r="AC6708" s="118"/>
      <c r="AD6708" s="118"/>
      <c r="AE6708" s="139"/>
      <c r="AF6708" s="118"/>
      <c r="AG6708" s="118"/>
      <c r="AH6708" s="147" t="str">
        <f t="shared" si="1258"/>
        <v/>
      </c>
      <c r="AI6708" s="147" t="str">
        <f t="shared" si="1259"/>
        <v/>
      </c>
      <c r="AJ6708" s="148" t="str">
        <f t="shared" si="1248"/>
        <v/>
      </c>
      <c r="AK6708" s="148" t="str">
        <f t="shared" si="1249"/>
        <v/>
      </c>
      <c r="AL6708" s="147" t="str">
        <f t="shared" si="1250"/>
        <v/>
      </c>
      <c r="AM6708" s="147" t="str">
        <f t="shared" si="1251"/>
        <v/>
      </c>
      <c r="AN6708" s="147" t="str">
        <f t="shared" si="1252"/>
        <v/>
      </c>
      <c r="AO6708" s="118"/>
    </row>
    <row r="6709" spans="1:41">
      <c r="A6709" s="118"/>
      <c r="B6709" s="118"/>
      <c r="C6709" s="118"/>
      <c r="D6709" s="118"/>
      <c r="E6709" s="118"/>
      <c r="F6709" s="118"/>
      <c r="G6709" s="118"/>
      <c r="H6709" s="118"/>
      <c r="I6709" s="118"/>
      <c r="J6709" s="118"/>
      <c r="K6709" s="118"/>
      <c r="L6709" s="118"/>
      <c r="M6709" s="118"/>
      <c r="N6709" s="118"/>
      <c r="O6709" s="143" t="str">
        <f>IF(H6709="","",(S6709/S6709)&amp;":"&amp;ROUND(AH6709/S6709,2))</f>
        <v/>
      </c>
      <c r="P6709" s="118"/>
      <c r="Q6709" s="118"/>
      <c r="R6709" s="143" t="str">
        <f>IF(H6709="","",(S6709/S6709)&amp;":"&amp;ROUND(AI6709/S6709,2))</f>
        <v/>
      </c>
      <c r="S6709" s="144" t="str">
        <f t="shared" si="1253"/>
        <v/>
      </c>
      <c r="T6709" s="145" t="str">
        <f t="shared" si="1254"/>
        <v/>
      </c>
      <c r="U6709" s="118"/>
      <c r="V6709" s="145" t="str">
        <f t="shared" si="1255"/>
        <v/>
      </c>
      <c r="W6709" s="144" t="str">
        <f t="shared" si="1256"/>
        <v/>
      </c>
      <c r="X6709" s="146" t="str">
        <f>IF(C6709="","",IF(OR(C6709="Trade",C6709="Multi Position"),(X6708+V6709),IF(C6709="Deposit",(X6708+AE6709),IF(C6709="Withdrawal",(X6708-AE6709)))))</f>
        <v/>
      </c>
      <c r="Y6709" s="145" t="str">
        <f t="shared" si="1257"/>
        <v/>
      </c>
      <c r="Z6709" s="118"/>
      <c r="AA6709" s="118"/>
      <c r="AB6709" s="118"/>
      <c r="AC6709" s="118"/>
      <c r="AD6709" s="118"/>
      <c r="AE6709" s="139"/>
      <c r="AF6709" s="118"/>
      <c r="AG6709" s="118"/>
      <c r="AH6709" s="147" t="str">
        <f t="shared" si="1258"/>
        <v/>
      </c>
      <c r="AI6709" s="147" t="str">
        <f t="shared" si="1259"/>
        <v/>
      </c>
      <c r="AJ6709" s="148" t="str">
        <f t="shared" si="1248"/>
        <v/>
      </c>
      <c r="AK6709" s="148" t="str">
        <f t="shared" si="1249"/>
        <v/>
      </c>
      <c r="AL6709" s="147" t="str">
        <f t="shared" si="1250"/>
        <v/>
      </c>
      <c r="AM6709" s="147" t="str">
        <f t="shared" si="1251"/>
        <v/>
      </c>
      <c r="AN6709" s="147" t="str">
        <f t="shared" si="1252"/>
        <v/>
      </c>
      <c r="AO6709" s="118"/>
    </row>
    <row r="6710" spans="1:41">
      <c r="A6710" s="118"/>
      <c r="B6710" s="118"/>
      <c r="C6710" s="118"/>
      <c r="D6710" s="118"/>
      <c r="E6710" s="118"/>
      <c r="F6710" s="118"/>
      <c r="G6710" s="118"/>
      <c r="H6710" s="118"/>
      <c r="I6710" s="118"/>
      <c r="J6710" s="118"/>
      <c r="K6710" s="118"/>
      <c r="L6710" s="118"/>
      <c r="M6710" s="118"/>
      <c r="N6710" s="118"/>
      <c r="O6710" s="143" t="str">
        <f>IF(H6710="","",(S6710/S6710)&amp;":"&amp;ROUND(AH6710/S6710,2))</f>
        <v/>
      </c>
      <c r="P6710" s="118"/>
      <c r="Q6710" s="118"/>
      <c r="R6710" s="143" t="str">
        <f>IF(H6710="","",(S6710/S6710)&amp;":"&amp;ROUND(AI6710/S6710,2))</f>
        <v/>
      </c>
      <c r="S6710" s="144" t="str">
        <f t="shared" si="1253"/>
        <v/>
      </c>
      <c r="T6710" s="145" t="str">
        <f t="shared" si="1254"/>
        <v/>
      </c>
      <c r="U6710" s="118"/>
      <c r="V6710" s="145" t="str">
        <f t="shared" si="1255"/>
        <v/>
      </c>
      <c r="W6710" s="144" t="str">
        <f t="shared" si="1256"/>
        <v/>
      </c>
      <c r="X6710" s="146" t="str">
        <f>IF(C6710="","",IF(OR(C6710="Trade",C6710="Multi Position"),(X6709+V6710),IF(C6710="Deposit",(X6709+AE6710),IF(C6710="Withdrawal",(X6709-AE6710)))))</f>
        <v/>
      </c>
      <c r="Y6710" s="145" t="str">
        <f t="shared" si="1257"/>
        <v/>
      </c>
      <c r="Z6710" s="118"/>
      <c r="AA6710" s="118"/>
      <c r="AB6710" s="118"/>
      <c r="AC6710" s="118"/>
      <c r="AD6710" s="118"/>
      <c r="AE6710" s="139"/>
      <c r="AF6710" s="118"/>
      <c r="AG6710" s="118"/>
      <c r="AH6710" s="147" t="str">
        <f t="shared" si="1258"/>
        <v/>
      </c>
      <c r="AI6710" s="147" t="str">
        <f t="shared" si="1259"/>
        <v/>
      </c>
      <c r="AJ6710" s="148" t="str">
        <f t="shared" si="1248"/>
        <v/>
      </c>
      <c r="AK6710" s="148" t="str">
        <f t="shared" si="1249"/>
        <v/>
      </c>
      <c r="AL6710" s="147" t="str">
        <f t="shared" si="1250"/>
        <v/>
      </c>
      <c r="AM6710" s="147" t="str">
        <f t="shared" si="1251"/>
        <v/>
      </c>
      <c r="AN6710" s="147" t="str">
        <f t="shared" si="1252"/>
        <v/>
      </c>
      <c r="AO6710" s="118"/>
    </row>
    <row r="6711" spans="1:41">
      <c r="A6711" s="118"/>
      <c r="B6711" s="118"/>
      <c r="C6711" s="118"/>
      <c r="D6711" s="118"/>
      <c r="E6711" s="118"/>
      <c r="F6711" s="118"/>
      <c r="G6711" s="118"/>
      <c r="H6711" s="118"/>
      <c r="I6711" s="118"/>
      <c r="J6711" s="118"/>
      <c r="K6711" s="118"/>
      <c r="L6711" s="118"/>
      <c r="M6711" s="118"/>
      <c r="N6711" s="118"/>
      <c r="O6711" s="143" t="str">
        <f>IF(H6711="","",(S6711/S6711)&amp;":"&amp;ROUND(AH6711/S6711,2))</f>
        <v/>
      </c>
      <c r="P6711" s="118"/>
      <c r="Q6711" s="118"/>
      <c r="R6711" s="143" t="str">
        <f>IF(H6711="","",(S6711/S6711)&amp;":"&amp;ROUND(AI6711/S6711,2))</f>
        <v/>
      </c>
      <c r="S6711" s="144" t="str">
        <f t="shared" si="1253"/>
        <v/>
      </c>
      <c r="T6711" s="145" t="str">
        <f t="shared" si="1254"/>
        <v/>
      </c>
      <c r="U6711" s="118"/>
      <c r="V6711" s="145" t="str">
        <f t="shared" si="1255"/>
        <v/>
      </c>
      <c r="W6711" s="144" t="str">
        <f t="shared" si="1256"/>
        <v/>
      </c>
      <c r="X6711" s="146" t="str">
        <f>IF(C6711="","",IF(OR(C6711="Trade",C6711="Multi Position"),(X6710+V6711),IF(C6711="Deposit",(X6710+AE6711),IF(C6711="Withdrawal",(X6710-AE6711)))))</f>
        <v/>
      </c>
      <c r="Y6711" s="145" t="str">
        <f t="shared" si="1257"/>
        <v/>
      </c>
      <c r="Z6711" s="118"/>
      <c r="AA6711" s="118"/>
      <c r="AB6711" s="118"/>
      <c r="AC6711" s="118"/>
      <c r="AD6711" s="118"/>
      <c r="AE6711" s="139"/>
      <c r="AF6711" s="118"/>
      <c r="AG6711" s="118"/>
      <c r="AH6711" s="147" t="str">
        <f t="shared" si="1258"/>
        <v/>
      </c>
      <c r="AI6711" s="147" t="str">
        <f t="shared" si="1259"/>
        <v/>
      </c>
      <c r="AJ6711" s="148" t="str">
        <f t="shared" si="1248"/>
        <v/>
      </c>
      <c r="AK6711" s="148" t="str">
        <f t="shared" si="1249"/>
        <v/>
      </c>
      <c r="AL6711" s="147" t="str">
        <f t="shared" si="1250"/>
        <v/>
      </c>
      <c r="AM6711" s="147" t="str">
        <f t="shared" si="1251"/>
        <v/>
      </c>
      <c r="AN6711" s="147" t="str">
        <f t="shared" si="1252"/>
        <v/>
      </c>
      <c r="AO6711" s="118"/>
    </row>
    <row r="6712" spans="1:41">
      <c r="A6712" s="118"/>
      <c r="B6712" s="118"/>
      <c r="C6712" s="118"/>
      <c r="D6712" s="118"/>
      <c r="E6712" s="118"/>
      <c r="F6712" s="118"/>
      <c r="G6712" s="118"/>
      <c r="H6712" s="118"/>
      <c r="I6712" s="118"/>
      <c r="J6712" s="118"/>
      <c r="K6712" s="118"/>
      <c r="L6712" s="118"/>
      <c r="M6712" s="118"/>
      <c r="N6712" s="118"/>
      <c r="O6712" s="143" t="str">
        <f>IF(H6712="","",(S6712/S6712)&amp;":"&amp;ROUND(AH6712/S6712,2))</f>
        <v/>
      </c>
      <c r="P6712" s="118"/>
      <c r="Q6712" s="118"/>
      <c r="R6712" s="143" t="str">
        <f>IF(H6712="","",(S6712/S6712)&amp;":"&amp;ROUND(AI6712/S6712,2))</f>
        <v/>
      </c>
      <c r="S6712" s="144" t="str">
        <f t="shared" si="1253"/>
        <v/>
      </c>
      <c r="T6712" s="145" t="str">
        <f t="shared" si="1254"/>
        <v/>
      </c>
      <c r="U6712" s="118"/>
      <c r="V6712" s="145" t="str">
        <f t="shared" si="1255"/>
        <v/>
      </c>
      <c r="W6712" s="144" t="str">
        <f t="shared" si="1256"/>
        <v/>
      </c>
      <c r="X6712" s="146" t="str">
        <f>IF(C6712="","",IF(OR(C6712="Trade",C6712="Multi Position"),(X6711+V6712),IF(C6712="Deposit",(X6711+AE6712),IF(C6712="Withdrawal",(X6711-AE6712)))))</f>
        <v/>
      </c>
      <c r="Y6712" s="145" t="str">
        <f t="shared" si="1257"/>
        <v/>
      </c>
      <c r="Z6712" s="118"/>
      <c r="AA6712" s="118"/>
      <c r="AB6712" s="118"/>
      <c r="AC6712" s="118"/>
      <c r="AD6712" s="118"/>
      <c r="AE6712" s="139"/>
      <c r="AF6712" s="118"/>
      <c r="AG6712" s="118"/>
      <c r="AH6712" s="147" t="str">
        <f t="shared" si="1258"/>
        <v/>
      </c>
      <c r="AI6712" s="147" t="str">
        <f t="shared" si="1259"/>
        <v/>
      </c>
      <c r="AJ6712" s="148" t="str">
        <f t="shared" si="1248"/>
        <v/>
      </c>
      <c r="AK6712" s="148" t="str">
        <f t="shared" si="1249"/>
        <v/>
      </c>
      <c r="AL6712" s="147" t="str">
        <f t="shared" si="1250"/>
        <v/>
      </c>
      <c r="AM6712" s="147" t="str">
        <f t="shared" si="1251"/>
        <v/>
      </c>
      <c r="AN6712" s="147" t="str">
        <f t="shared" si="1252"/>
        <v/>
      </c>
      <c r="AO6712" s="118"/>
    </row>
    <row r="6713" spans="1:41">
      <c r="A6713" s="118"/>
      <c r="B6713" s="118"/>
      <c r="C6713" s="118"/>
      <c r="D6713" s="118"/>
      <c r="E6713" s="118"/>
      <c r="F6713" s="118"/>
      <c r="G6713" s="118"/>
      <c r="H6713" s="118"/>
      <c r="I6713" s="118"/>
      <c r="J6713" s="118"/>
      <c r="K6713" s="118"/>
      <c r="L6713" s="118"/>
      <c r="M6713" s="118"/>
      <c r="N6713" s="118"/>
      <c r="O6713" s="143" t="str">
        <f>IF(H6713="","",(S6713/S6713)&amp;":"&amp;ROUND(AH6713/S6713,2))</f>
        <v/>
      </c>
      <c r="P6713" s="118"/>
      <c r="Q6713" s="118"/>
      <c r="R6713" s="143" t="str">
        <f>IF(H6713="","",(S6713/S6713)&amp;":"&amp;ROUND(AI6713/S6713,2))</f>
        <v/>
      </c>
      <c r="S6713" s="144" t="str">
        <f t="shared" si="1253"/>
        <v/>
      </c>
      <c r="T6713" s="145" t="str">
        <f t="shared" si="1254"/>
        <v/>
      </c>
      <c r="U6713" s="118"/>
      <c r="V6713" s="145" t="str">
        <f t="shared" si="1255"/>
        <v/>
      </c>
      <c r="W6713" s="144" t="str">
        <f t="shared" si="1256"/>
        <v/>
      </c>
      <c r="X6713" s="146" t="str">
        <f>IF(C6713="","",IF(OR(C6713="Trade",C6713="Multi Position"),(X6712+V6713),IF(C6713="Deposit",(X6712+AE6713),IF(C6713="Withdrawal",(X6712-AE6713)))))</f>
        <v/>
      </c>
      <c r="Y6713" s="145" t="str">
        <f t="shared" si="1257"/>
        <v/>
      </c>
      <c r="Z6713" s="118"/>
      <c r="AA6713" s="118"/>
      <c r="AB6713" s="118"/>
      <c r="AC6713" s="118"/>
      <c r="AD6713" s="118"/>
      <c r="AE6713" s="139"/>
      <c r="AF6713" s="118"/>
      <c r="AG6713" s="118"/>
      <c r="AH6713" s="147" t="str">
        <f t="shared" si="1258"/>
        <v/>
      </c>
      <c r="AI6713" s="147" t="str">
        <f t="shared" si="1259"/>
        <v/>
      </c>
      <c r="AJ6713" s="148" t="str">
        <f t="shared" si="1248"/>
        <v/>
      </c>
      <c r="AK6713" s="148" t="str">
        <f t="shared" si="1249"/>
        <v/>
      </c>
      <c r="AL6713" s="147" t="str">
        <f t="shared" si="1250"/>
        <v/>
      </c>
      <c r="AM6713" s="147" t="str">
        <f t="shared" si="1251"/>
        <v/>
      </c>
      <c r="AN6713" s="147" t="str">
        <f t="shared" si="1252"/>
        <v/>
      </c>
      <c r="AO6713" s="118"/>
    </row>
    <row r="6714" spans="1:41">
      <c r="A6714" s="118"/>
      <c r="B6714" s="118"/>
      <c r="C6714" s="118"/>
      <c r="D6714" s="118"/>
      <c r="E6714" s="118"/>
      <c r="F6714" s="118"/>
      <c r="G6714" s="118"/>
      <c r="H6714" s="118"/>
      <c r="I6714" s="118"/>
      <c r="J6714" s="118"/>
      <c r="K6714" s="118"/>
      <c r="L6714" s="118"/>
      <c r="M6714" s="118"/>
      <c r="N6714" s="118"/>
      <c r="O6714" s="143" t="str">
        <f>IF(H6714="","",(S6714/S6714)&amp;":"&amp;ROUND(AH6714/S6714,2))</f>
        <v/>
      </c>
      <c r="P6714" s="118"/>
      <c r="Q6714" s="118"/>
      <c r="R6714" s="143" t="str">
        <f>IF(H6714="","",(S6714/S6714)&amp;":"&amp;ROUND(AI6714/S6714,2))</f>
        <v/>
      </c>
      <c r="S6714" s="144" t="str">
        <f t="shared" si="1253"/>
        <v/>
      </c>
      <c r="T6714" s="145" t="str">
        <f t="shared" si="1254"/>
        <v/>
      </c>
      <c r="U6714" s="118"/>
      <c r="V6714" s="145" t="str">
        <f t="shared" si="1255"/>
        <v/>
      </c>
      <c r="W6714" s="144" t="str">
        <f t="shared" si="1256"/>
        <v/>
      </c>
      <c r="X6714" s="146" t="str">
        <f>IF(C6714="","",IF(OR(C6714="Trade",C6714="Multi Position"),(X6713+V6714),IF(C6714="Deposit",(X6713+AE6714),IF(C6714="Withdrawal",(X6713-AE6714)))))</f>
        <v/>
      </c>
      <c r="Y6714" s="145" t="str">
        <f t="shared" si="1257"/>
        <v/>
      </c>
      <c r="Z6714" s="118"/>
      <c r="AA6714" s="118"/>
      <c r="AB6714" s="118"/>
      <c r="AC6714" s="118"/>
      <c r="AD6714" s="118"/>
      <c r="AE6714" s="139"/>
      <c r="AF6714" s="118"/>
      <c r="AG6714" s="118"/>
      <c r="AH6714" s="147" t="str">
        <f t="shared" si="1258"/>
        <v/>
      </c>
      <c r="AI6714" s="147" t="str">
        <f t="shared" si="1259"/>
        <v/>
      </c>
      <c r="AJ6714" s="148" t="str">
        <f t="shared" si="1248"/>
        <v/>
      </c>
      <c r="AK6714" s="148" t="str">
        <f t="shared" si="1249"/>
        <v/>
      </c>
      <c r="AL6714" s="147" t="str">
        <f t="shared" si="1250"/>
        <v/>
      </c>
      <c r="AM6714" s="147" t="str">
        <f t="shared" si="1251"/>
        <v/>
      </c>
      <c r="AN6714" s="147" t="str">
        <f t="shared" si="1252"/>
        <v/>
      </c>
      <c r="AO6714" s="118"/>
    </row>
    <row r="6715" spans="1:41">
      <c r="A6715" s="118"/>
      <c r="B6715" s="118"/>
      <c r="C6715" s="118"/>
      <c r="D6715" s="118"/>
      <c r="E6715" s="118"/>
      <c r="F6715" s="118"/>
      <c r="G6715" s="118"/>
      <c r="H6715" s="118"/>
      <c r="I6715" s="118"/>
      <c r="J6715" s="118"/>
      <c r="K6715" s="118"/>
      <c r="L6715" s="118"/>
      <c r="M6715" s="118"/>
      <c r="N6715" s="118"/>
      <c r="O6715" s="143" t="str">
        <f>IF(H6715="","",(S6715/S6715)&amp;":"&amp;ROUND(AH6715/S6715,2))</f>
        <v/>
      </c>
      <c r="P6715" s="118"/>
      <c r="Q6715" s="118"/>
      <c r="R6715" s="143" t="str">
        <f>IF(H6715="","",(S6715/S6715)&amp;":"&amp;ROUND(AI6715/S6715,2))</f>
        <v/>
      </c>
      <c r="S6715" s="144" t="str">
        <f t="shared" si="1253"/>
        <v/>
      </c>
      <c r="T6715" s="145" t="str">
        <f t="shared" si="1254"/>
        <v/>
      </c>
      <c r="U6715" s="118"/>
      <c r="V6715" s="145" t="str">
        <f t="shared" si="1255"/>
        <v/>
      </c>
      <c r="W6715" s="144" t="str">
        <f t="shared" si="1256"/>
        <v/>
      </c>
      <c r="X6715" s="146" t="str">
        <f>IF(C6715="","",IF(OR(C6715="Trade",C6715="Multi Position"),(X6714+V6715),IF(C6715="Deposit",(X6714+AE6715),IF(C6715="Withdrawal",(X6714-AE6715)))))</f>
        <v/>
      </c>
      <c r="Y6715" s="145" t="str">
        <f t="shared" si="1257"/>
        <v/>
      </c>
      <c r="Z6715" s="118"/>
      <c r="AA6715" s="118"/>
      <c r="AB6715" s="118"/>
      <c r="AC6715" s="118"/>
      <c r="AD6715" s="118"/>
      <c r="AE6715" s="139"/>
      <c r="AF6715" s="118"/>
      <c r="AG6715" s="118"/>
      <c r="AH6715" s="147" t="str">
        <f t="shared" si="1258"/>
        <v/>
      </c>
      <c r="AI6715" s="147" t="str">
        <f t="shared" si="1259"/>
        <v/>
      </c>
      <c r="AJ6715" s="148" t="str">
        <f t="shared" si="1248"/>
        <v/>
      </c>
      <c r="AK6715" s="148" t="str">
        <f t="shared" si="1249"/>
        <v/>
      </c>
      <c r="AL6715" s="147" t="str">
        <f t="shared" si="1250"/>
        <v/>
      </c>
      <c r="AM6715" s="147" t="str">
        <f t="shared" si="1251"/>
        <v/>
      </c>
      <c r="AN6715" s="147" t="str">
        <f t="shared" si="1252"/>
        <v/>
      </c>
      <c r="AO6715" s="118"/>
    </row>
    <row r="6716" spans="1:41">
      <c r="A6716" s="118"/>
      <c r="B6716" s="118"/>
      <c r="C6716" s="118"/>
      <c r="D6716" s="118"/>
      <c r="E6716" s="118"/>
      <c r="F6716" s="118"/>
      <c r="G6716" s="118"/>
      <c r="H6716" s="118"/>
      <c r="I6716" s="118"/>
      <c r="J6716" s="118"/>
      <c r="K6716" s="118"/>
      <c r="L6716" s="118"/>
      <c r="M6716" s="118"/>
      <c r="N6716" s="118"/>
      <c r="O6716" s="143" t="str">
        <f>IF(H6716="","",(S6716/S6716)&amp;":"&amp;ROUND(AH6716/S6716,2))</f>
        <v/>
      </c>
      <c r="P6716" s="118"/>
      <c r="Q6716" s="118"/>
      <c r="R6716" s="143" t="str">
        <f>IF(H6716="","",(S6716/S6716)&amp;":"&amp;ROUND(AI6716/S6716,2))</f>
        <v/>
      </c>
      <c r="S6716" s="144" t="str">
        <f t="shared" si="1253"/>
        <v/>
      </c>
      <c r="T6716" s="145" t="str">
        <f t="shared" si="1254"/>
        <v/>
      </c>
      <c r="U6716" s="118"/>
      <c r="V6716" s="145" t="str">
        <f t="shared" si="1255"/>
        <v/>
      </c>
      <c r="W6716" s="144" t="str">
        <f t="shared" si="1256"/>
        <v/>
      </c>
      <c r="X6716" s="146" t="str">
        <f>IF(C6716="","",IF(OR(C6716="Trade",C6716="Multi Position"),(X6715+V6716),IF(C6716="Deposit",(X6715+AE6716),IF(C6716="Withdrawal",(X6715-AE6716)))))</f>
        <v/>
      </c>
      <c r="Y6716" s="145" t="str">
        <f t="shared" si="1257"/>
        <v/>
      </c>
      <c r="Z6716" s="118"/>
      <c r="AA6716" s="118"/>
      <c r="AB6716" s="118"/>
      <c r="AC6716" s="118"/>
      <c r="AD6716" s="118"/>
      <c r="AE6716" s="139"/>
      <c r="AF6716" s="118"/>
      <c r="AG6716" s="118"/>
      <c r="AH6716" s="147" t="str">
        <f t="shared" si="1258"/>
        <v/>
      </c>
      <c r="AI6716" s="147" t="str">
        <f t="shared" si="1259"/>
        <v/>
      </c>
      <c r="AJ6716" s="148" t="str">
        <f t="shared" si="1248"/>
        <v/>
      </c>
      <c r="AK6716" s="148" t="str">
        <f t="shared" si="1249"/>
        <v/>
      </c>
      <c r="AL6716" s="147" t="str">
        <f t="shared" si="1250"/>
        <v/>
      </c>
      <c r="AM6716" s="147" t="str">
        <f t="shared" si="1251"/>
        <v/>
      </c>
      <c r="AN6716" s="147" t="str">
        <f t="shared" si="1252"/>
        <v/>
      </c>
      <c r="AO6716" s="118"/>
    </row>
    <row r="6717" spans="1:41">
      <c r="A6717" s="118"/>
      <c r="B6717" s="118"/>
      <c r="C6717" s="118"/>
      <c r="D6717" s="118"/>
      <c r="E6717" s="118"/>
      <c r="F6717" s="118"/>
      <c r="G6717" s="118"/>
      <c r="H6717" s="118"/>
      <c r="I6717" s="118"/>
      <c r="J6717" s="118"/>
      <c r="K6717" s="118"/>
      <c r="L6717" s="118"/>
      <c r="M6717" s="118"/>
      <c r="N6717" s="118"/>
      <c r="O6717" s="143" t="str">
        <f>IF(H6717="","",(S6717/S6717)&amp;":"&amp;ROUND(AH6717/S6717,2))</f>
        <v/>
      </c>
      <c r="P6717" s="118"/>
      <c r="Q6717" s="118"/>
      <c r="R6717" s="143" t="str">
        <f>IF(H6717="","",(S6717/S6717)&amp;":"&amp;ROUND(AI6717/S6717,2))</f>
        <v/>
      </c>
      <c r="S6717" s="144" t="str">
        <f t="shared" si="1253"/>
        <v/>
      </c>
      <c r="T6717" s="145" t="str">
        <f t="shared" si="1254"/>
        <v/>
      </c>
      <c r="U6717" s="118"/>
      <c r="V6717" s="145" t="str">
        <f t="shared" si="1255"/>
        <v/>
      </c>
      <c r="W6717" s="144" t="str">
        <f t="shared" si="1256"/>
        <v/>
      </c>
      <c r="X6717" s="146" t="str">
        <f>IF(C6717="","",IF(OR(C6717="Trade",C6717="Multi Position"),(X6716+V6717),IF(C6717="Deposit",(X6716+AE6717),IF(C6717="Withdrawal",(X6716-AE6717)))))</f>
        <v/>
      </c>
      <c r="Y6717" s="145" t="str">
        <f t="shared" si="1257"/>
        <v/>
      </c>
      <c r="Z6717" s="118"/>
      <c r="AA6717" s="118"/>
      <c r="AB6717" s="118"/>
      <c r="AC6717" s="118"/>
      <c r="AD6717" s="118"/>
      <c r="AE6717" s="139"/>
      <c r="AF6717" s="118"/>
      <c r="AG6717" s="118"/>
      <c r="AH6717" s="147" t="str">
        <f t="shared" si="1258"/>
        <v/>
      </c>
      <c r="AI6717" s="147" t="str">
        <f t="shared" si="1259"/>
        <v/>
      </c>
      <c r="AJ6717" s="148" t="str">
        <f t="shared" si="1248"/>
        <v/>
      </c>
      <c r="AK6717" s="148" t="str">
        <f t="shared" si="1249"/>
        <v/>
      </c>
      <c r="AL6717" s="147" t="str">
        <f t="shared" si="1250"/>
        <v/>
      </c>
      <c r="AM6717" s="147" t="str">
        <f t="shared" si="1251"/>
        <v/>
      </c>
      <c r="AN6717" s="147" t="str">
        <f t="shared" si="1252"/>
        <v/>
      </c>
      <c r="AO6717" s="118"/>
    </row>
    <row r="6718" spans="1:41">
      <c r="A6718" s="118"/>
      <c r="B6718" s="118"/>
      <c r="C6718" s="118"/>
      <c r="D6718" s="118"/>
      <c r="E6718" s="118"/>
      <c r="F6718" s="118"/>
      <c r="G6718" s="118"/>
      <c r="H6718" s="118"/>
      <c r="I6718" s="118"/>
      <c r="J6718" s="118"/>
      <c r="K6718" s="118"/>
      <c r="L6718" s="118"/>
      <c r="M6718" s="118"/>
      <c r="N6718" s="118"/>
      <c r="O6718" s="143" t="str">
        <f>IF(H6718="","",(S6718/S6718)&amp;":"&amp;ROUND(AH6718/S6718,2))</f>
        <v/>
      </c>
      <c r="P6718" s="118"/>
      <c r="Q6718" s="118"/>
      <c r="R6718" s="143" t="str">
        <f>IF(H6718="","",(S6718/S6718)&amp;":"&amp;ROUND(AI6718/S6718,2))</f>
        <v/>
      </c>
      <c r="S6718" s="144" t="str">
        <f t="shared" si="1253"/>
        <v/>
      </c>
      <c r="T6718" s="145" t="str">
        <f t="shared" si="1254"/>
        <v/>
      </c>
      <c r="U6718" s="118"/>
      <c r="V6718" s="145" t="str">
        <f t="shared" si="1255"/>
        <v/>
      </c>
      <c r="W6718" s="144" t="str">
        <f t="shared" si="1256"/>
        <v/>
      </c>
      <c r="X6718" s="146" t="str">
        <f>IF(C6718="","",IF(OR(C6718="Trade",C6718="Multi Position"),(X6717+V6718),IF(C6718="Deposit",(X6717+AE6718),IF(C6718="Withdrawal",(X6717-AE6718)))))</f>
        <v/>
      </c>
      <c r="Y6718" s="145" t="str">
        <f t="shared" si="1257"/>
        <v/>
      </c>
      <c r="Z6718" s="118"/>
      <c r="AA6718" s="118"/>
      <c r="AB6718" s="118"/>
      <c r="AC6718" s="118"/>
      <c r="AD6718" s="118"/>
      <c r="AE6718" s="139"/>
      <c r="AF6718" s="118"/>
      <c r="AG6718" s="118"/>
      <c r="AH6718" s="147" t="str">
        <f t="shared" si="1258"/>
        <v/>
      </c>
      <c r="AI6718" s="147" t="str">
        <f t="shared" si="1259"/>
        <v/>
      </c>
      <c r="AJ6718" s="148" t="str">
        <f t="shared" si="1248"/>
        <v/>
      </c>
      <c r="AK6718" s="148" t="str">
        <f t="shared" si="1249"/>
        <v/>
      </c>
      <c r="AL6718" s="147" t="str">
        <f t="shared" si="1250"/>
        <v/>
      </c>
      <c r="AM6718" s="147" t="str">
        <f t="shared" si="1251"/>
        <v/>
      </c>
      <c r="AN6718" s="147" t="str">
        <f t="shared" si="1252"/>
        <v/>
      </c>
      <c r="AO6718" s="118"/>
    </row>
    <row r="6719" spans="1:41">
      <c r="A6719" s="118"/>
      <c r="B6719" s="118"/>
      <c r="C6719" s="118"/>
      <c r="D6719" s="118"/>
      <c r="E6719" s="118"/>
      <c r="F6719" s="118"/>
      <c r="G6719" s="118"/>
      <c r="H6719" s="118"/>
      <c r="I6719" s="118"/>
      <c r="J6719" s="118"/>
      <c r="K6719" s="118"/>
      <c r="L6719" s="118"/>
      <c r="M6719" s="118"/>
      <c r="N6719" s="118"/>
      <c r="O6719" s="143" t="str">
        <f>IF(H6719="","",(S6719/S6719)&amp;":"&amp;ROUND(AH6719/S6719,2))</f>
        <v/>
      </c>
      <c r="P6719" s="118"/>
      <c r="Q6719" s="118"/>
      <c r="R6719" s="143" t="str">
        <f>IF(H6719="","",(S6719/S6719)&amp;":"&amp;ROUND(AI6719/S6719,2))</f>
        <v/>
      </c>
      <c r="S6719" s="144" t="str">
        <f t="shared" si="1253"/>
        <v/>
      </c>
      <c r="T6719" s="145" t="str">
        <f t="shared" si="1254"/>
        <v/>
      </c>
      <c r="U6719" s="118"/>
      <c r="V6719" s="145" t="str">
        <f t="shared" si="1255"/>
        <v/>
      </c>
      <c r="W6719" s="144" t="str">
        <f t="shared" si="1256"/>
        <v/>
      </c>
      <c r="X6719" s="146" t="str">
        <f>IF(C6719="","",IF(OR(C6719="Trade",C6719="Multi Position"),(X6718+V6719),IF(C6719="Deposit",(X6718+AE6719),IF(C6719="Withdrawal",(X6718-AE6719)))))</f>
        <v/>
      </c>
      <c r="Y6719" s="145" t="str">
        <f t="shared" si="1257"/>
        <v/>
      </c>
      <c r="Z6719" s="118"/>
      <c r="AA6719" s="118"/>
      <c r="AB6719" s="118"/>
      <c r="AC6719" s="118"/>
      <c r="AD6719" s="118"/>
      <c r="AE6719" s="139"/>
      <c r="AF6719" s="118"/>
      <c r="AG6719" s="118"/>
      <c r="AH6719" s="147" t="str">
        <f t="shared" si="1258"/>
        <v/>
      </c>
      <c r="AI6719" s="147" t="str">
        <f t="shared" si="1259"/>
        <v/>
      </c>
      <c r="AJ6719" s="148" t="str">
        <f t="shared" si="1248"/>
        <v/>
      </c>
      <c r="AK6719" s="148" t="str">
        <f t="shared" si="1249"/>
        <v/>
      </c>
      <c r="AL6719" s="147" t="str">
        <f t="shared" si="1250"/>
        <v/>
      </c>
      <c r="AM6719" s="147" t="str">
        <f t="shared" si="1251"/>
        <v/>
      </c>
      <c r="AN6719" s="147" t="str">
        <f t="shared" si="1252"/>
        <v/>
      </c>
      <c r="AO6719" s="118"/>
    </row>
    <row r="6720" spans="1:41">
      <c r="A6720" s="118"/>
      <c r="B6720" s="118"/>
      <c r="C6720" s="118"/>
      <c r="D6720" s="118"/>
      <c r="E6720" s="118"/>
      <c r="F6720" s="118"/>
      <c r="G6720" s="118"/>
      <c r="H6720" s="118"/>
      <c r="I6720" s="118"/>
      <c r="J6720" s="118"/>
      <c r="K6720" s="118"/>
      <c r="L6720" s="118"/>
      <c r="M6720" s="118"/>
      <c r="N6720" s="118"/>
      <c r="O6720" s="143" t="str">
        <f>IF(H6720="","",(S6720/S6720)&amp;":"&amp;ROUND(AH6720/S6720,2))</f>
        <v/>
      </c>
      <c r="P6720" s="118"/>
      <c r="Q6720" s="118"/>
      <c r="R6720" s="143" t="str">
        <f>IF(H6720="","",(S6720/S6720)&amp;":"&amp;ROUND(AI6720/S6720,2))</f>
        <v/>
      </c>
      <c r="S6720" s="144" t="str">
        <f t="shared" si="1253"/>
        <v/>
      </c>
      <c r="T6720" s="145" t="str">
        <f t="shared" si="1254"/>
        <v/>
      </c>
      <c r="U6720" s="118"/>
      <c r="V6720" s="145" t="str">
        <f t="shared" si="1255"/>
        <v/>
      </c>
      <c r="W6720" s="144" t="str">
        <f t="shared" si="1256"/>
        <v/>
      </c>
      <c r="X6720" s="146" t="str">
        <f>IF(C6720="","",IF(OR(C6720="Trade",C6720="Multi Position"),(X6719+V6720),IF(C6720="Deposit",(X6719+AE6720),IF(C6720="Withdrawal",(X6719-AE6720)))))</f>
        <v/>
      </c>
      <c r="Y6720" s="145" t="str">
        <f t="shared" si="1257"/>
        <v/>
      </c>
      <c r="Z6720" s="118"/>
      <c r="AA6720" s="118"/>
      <c r="AB6720" s="118"/>
      <c r="AC6720" s="118"/>
      <c r="AD6720" s="118"/>
      <c r="AE6720" s="139"/>
      <c r="AF6720" s="118"/>
      <c r="AG6720" s="118"/>
      <c r="AH6720" s="147" t="str">
        <f t="shared" si="1258"/>
        <v/>
      </c>
      <c r="AI6720" s="147" t="str">
        <f t="shared" si="1259"/>
        <v/>
      </c>
      <c r="AJ6720" s="148" t="str">
        <f t="shared" si="1248"/>
        <v/>
      </c>
      <c r="AK6720" s="148" t="str">
        <f t="shared" si="1249"/>
        <v/>
      </c>
      <c r="AL6720" s="147" t="str">
        <f t="shared" si="1250"/>
        <v/>
      </c>
      <c r="AM6720" s="147" t="str">
        <f t="shared" si="1251"/>
        <v/>
      </c>
      <c r="AN6720" s="147" t="str">
        <f t="shared" si="1252"/>
        <v/>
      </c>
      <c r="AO6720" s="118"/>
    </row>
    <row r="6721" spans="1:41">
      <c r="A6721" s="118"/>
      <c r="B6721" s="118"/>
      <c r="C6721" s="118"/>
      <c r="D6721" s="118"/>
      <c r="E6721" s="118"/>
      <c r="F6721" s="118"/>
      <c r="G6721" s="118"/>
      <c r="H6721" s="118"/>
      <c r="I6721" s="118"/>
      <c r="J6721" s="118"/>
      <c r="K6721" s="118"/>
      <c r="L6721" s="118"/>
      <c r="M6721" s="118"/>
      <c r="N6721" s="118"/>
      <c r="O6721" s="143" t="str">
        <f>IF(H6721="","",(S6721/S6721)&amp;":"&amp;ROUND(AH6721/S6721,2))</f>
        <v/>
      </c>
      <c r="P6721" s="118"/>
      <c r="Q6721" s="118"/>
      <c r="R6721" s="143" t="str">
        <f>IF(H6721="","",(S6721/S6721)&amp;":"&amp;ROUND(AI6721/S6721,2))</f>
        <v/>
      </c>
      <c r="S6721" s="144" t="str">
        <f t="shared" si="1253"/>
        <v/>
      </c>
      <c r="T6721" s="145" t="str">
        <f t="shared" si="1254"/>
        <v/>
      </c>
      <c r="U6721" s="118"/>
      <c r="V6721" s="145" t="str">
        <f t="shared" si="1255"/>
        <v/>
      </c>
      <c r="W6721" s="144" t="str">
        <f t="shared" si="1256"/>
        <v/>
      </c>
      <c r="X6721" s="146" t="str">
        <f>IF(C6721="","",IF(OR(C6721="Trade",C6721="Multi Position"),(X6720+V6721),IF(C6721="Deposit",(X6720+AE6721),IF(C6721="Withdrawal",(X6720-AE6721)))))</f>
        <v/>
      </c>
      <c r="Y6721" s="145" t="str">
        <f t="shared" si="1257"/>
        <v/>
      </c>
      <c r="Z6721" s="118"/>
      <c r="AA6721" s="118"/>
      <c r="AB6721" s="118"/>
      <c r="AC6721" s="118"/>
      <c r="AD6721" s="118"/>
      <c r="AE6721" s="139"/>
      <c r="AF6721" s="118"/>
      <c r="AG6721" s="118"/>
      <c r="AH6721" s="147" t="str">
        <f t="shared" si="1258"/>
        <v/>
      </c>
      <c r="AI6721" s="147" t="str">
        <f t="shared" si="1259"/>
        <v/>
      </c>
      <c r="AJ6721" s="148" t="str">
        <f t="shared" si="1248"/>
        <v/>
      </c>
      <c r="AK6721" s="148" t="str">
        <f t="shared" si="1249"/>
        <v/>
      </c>
      <c r="AL6721" s="147" t="str">
        <f t="shared" si="1250"/>
        <v/>
      </c>
      <c r="AM6721" s="147" t="str">
        <f t="shared" si="1251"/>
        <v/>
      </c>
      <c r="AN6721" s="147" t="str">
        <f t="shared" si="1252"/>
        <v/>
      </c>
      <c r="AO6721" s="118"/>
    </row>
    <row r="6722" spans="1:41">
      <c r="A6722" s="118"/>
      <c r="B6722" s="118"/>
      <c r="C6722" s="118"/>
      <c r="D6722" s="118"/>
      <c r="E6722" s="118"/>
      <c r="F6722" s="118"/>
      <c r="G6722" s="118"/>
      <c r="H6722" s="118"/>
      <c r="I6722" s="118"/>
      <c r="J6722" s="118"/>
      <c r="K6722" s="118"/>
      <c r="L6722" s="118"/>
      <c r="M6722" s="118"/>
      <c r="N6722" s="118"/>
      <c r="O6722" s="143" t="str">
        <f>IF(H6722="","",(S6722/S6722)&amp;":"&amp;ROUND(AH6722/S6722,2))</f>
        <v/>
      </c>
      <c r="P6722" s="118"/>
      <c r="Q6722" s="118"/>
      <c r="R6722" s="143" t="str">
        <f>IF(H6722="","",(S6722/S6722)&amp;":"&amp;ROUND(AI6722/S6722,2))</f>
        <v/>
      </c>
      <c r="S6722" s="144" t="str">
        <f t="shared" si="1253"/>
        <v/>
      </c>
      <c r="T6722" s="145" t="str">
        <f t="shared" si="1254"/>
        <v/>
      </c>
      <c r="U6722" s="118"/>
      <c r="V6722" s="145" t="str">
        <f t="shared" si="1255"/>
        <v/>
      </c>
      <c r="W6722" s="144" t="str">
        <f t="shared" si="1256"/>
        <v/>
      </c>
      <c r="X6722" s="146" t="str">
        <f>IF(C6722="","",IF(OR(C6722="Trade",C6722="Multi Position"),(X6721+V6722),IF(C6722="Deposit",(X6721+AE6722),IF(C6722="Withdrawal",(X6721-AE6722)))))</f>
        <v/>
      </c>
      <c r="Y6722" s="145" t="str">
        <f t="shared" si="1257"/>
        <v/>
      </c>
      <c r="Z6722" s="118"/>
      <c r="AA6722" s="118"/>
      <c r="AB6722" s="118"/>
      <c r="AC6722" s="118"/>
      <c r="AD6722" s="118"/>
      <c r="AE6722" s="139"/>
      <c r="AF6722" s="118"/>
      <c r="AG6722" s="118"/>
      <c r="AH6722" s="147" t="str">
        <f t="shared" si="1258"/>
        <v/>
      </c>
      <c r="AI6722" s="147" t="str">
        <f t="shared" si="1259"/>
        <v/>
      </c>
      <c r="AJ6722" s="148" t="str">
        <f t="shared" si="1248"/>
        <v/>
      </c>
      <c r="AK6722" s="148" t="str">
        <f t="shared" si="1249"/>
        <v/>
      </c>
      <c r="AL6722" s="147" t="str">
        <f t="shared" si="1250"/>
        <v/>
      </c>
      <c r="AM6722" s="147" t="str">
        <f t="shared" si="1251"/>
        <v/>
      </c>
      <c r="AN6722" s="147" t="str">
        <f t="shared" si="1252"/>
        <v/>
      </c>
      <c r="AO6722" s="118"/>
    </row>
    <row r="6723" spans="1:41">
      <c r="A6723" s="118"/>
      <c r="B6723" s="118"/>
      <c r="C6723" s="118"/>
      <c r="D6723" s="118"/>
      <c r="E6723" s="118"/>
      <c r="F6723" s="118"/>
      <c r="G6723" s="118"/>
      <c r="H6723" s="118"/>
      <c r="I6723" s="118"/>
      <c r="J6723" s="118"/>
      <c r="K6723" s="118"/>
      <c r="L6723" s="118"/>
      <c r="M6723" s="118"/>
      <c r="N6723" s="118"/>
      <c r="O6723" s="143" t="str">
        <f>IF(H6723="","",(S6723/S6723)&amp;":"&amp;ROUND(AH6723/S6723,2))</f>
        <v/>
      </c>
      <c r="P6723" s="118"/>
      <c r="Q6723" s="118"/>
      <c r="R6723" s="143" t="str">
        <f>IF(H6723="","",(S6723/S6723)&amp;":"&amp;ROUND(AI6723/S6723,2))</f>
        <v/>
      </c>
      <c r="S6723" s="144" t="str">
        <f t="shared" si="1253"/>
        <v/>
      </c>
      <c r="T6723" s="145" t="str">
        <f t="shared" si="1254"/>
        <v/>
      </c>
      <c r="U6723" s="118"/>
      <c r="V6723" s="145" t="str">
        <f t="shared" si="1255"/>
        <v/>
      </c>
      <c r="W6723" s="144" t="str">
        <f t="shared" si="1256"/>
        <v/>
      </c>
      <c r="X6723" s="146" t="str">
        <f>IF(C6723="","",IF(OR(C6723="Trade",C6723="Multi Position"),(X6722+V6723),IF(C6723="Deposit",(X6722+AE6723),IF(C6723="Withdrawal",(X6722-AE6723)))))</f>
        <v/>
      </c>
      <c r="Y6723" s="145" t="str">
        <f t="shared" si="1257"/>
        <v/>
      </c>
      <c r="Z6723" s="118"/>
      <c r="AA6723" s="118"/>
      <c r="AB6723" s="118"/>
      <c r="AC6723" s="118"/>
      <c r="AD6723" s="118"/>
      <c r="AE6723" s="139"/>
      <c r="AF6723" s="118"/>
      <c r="AG6723" s="118"/>
      <c r="AH6723" s="147" t="str">
        <f t="shared" si="1258"/>
        <v/>
      </c>
      <c r="AI6723" s="147" t="str">
        <f t="shared" si="1259"/>
        <v/>
      </c>
      <c r="AJ6723" s="148" t="str">
        <f t="shared" si="1248"/>
        <v/>
      </c>
      <c r="AK6723" s="148" t="str">
        <f t="shared" si="1249"/>
        <v/>
      </c>
      <c r="AL6723" s="147" t="str">
        <f t="shared" si="1250"/>
        <v/>
      </c>
      <c r="AM6723" s="147" t="str">
        <f t="shared" si="1251"/>
        <v/>
      </c>
      <c r="AN6723" s="147" t="str">
        <f t="shared" si="1252"/>
        <v/>
      </c>
      <c r="AO6723" s="118"/>
    </row>
    <row r="6724" spans="1:41">
      <c r="A6724" s="118"/>
      <c r="B6724" s="118"/>
      <c r="C6724" s="118"/>
      <c r="D6724" s="118"/>
      <c r="E6724" s="118"/>
      <c r="F6724" s="118"/>
      <c r="G6724" s="118"/>
      <c r="H6724" s="118"/>
      <c r="I6724" s="118"/>
      <c r="J6724" s="118"/>
      <c r="K6724" s="118"/>
      <c r="L6724" s="118"/>
      <c r="M6724" s="118"/>
      <c r="N6724" s="118"/>
      <c r="O6724" s="143" t="str">
        <f>IF(H6724="","",(S6724/S6724)&amp;":"&amp;ROUND(AH6724/S6724,2))</f>
        <v/>
      </c>
      <c r="P6724" s="118"/>
      <c r="Q6724" s="118"/>
      <c r="R6724" s="143" t="str">
        <f>IF(H6724="","",(S6724/S6724)&amp;":"&amp;ROUND(AI6724/S6724,2))</f>
        <v/>
      </c>
      <c r="S6724" s="144" t="str">
        <f t="shared" si="1253"/>
        <v/>
      </c>
      <c r="T6724" s="145" t="str">
        <f t="shared" si="1254"/>
        <v/>
      </c>
      <c r="U6724" s="118"/>
      <c r="V6724" s="145" t="str">
        <f t="shared" si="1255"/>
        <v/>
      </c>
      <c r="W6724" s="144" t="str">
        <f t="shared" si="1256"/>
        <v/>
      </c>
      <c r="X6724" s="146" t="str">
        <f>IF(C6724="","",IF(OR(C6724="Trade",C6724="Multi Position"),(X6723+V6724),IF(C6724="Deposit",(X6723+AE6724),IF(C6724="Withdrawal",(X6723-AE6724)))))</f>
        <v/>
      </c>
      <c r="Y6724" s="145" t="str">
        <f t="shared" si="1257"/>
        <v/>
      </c>
      <c r="Z6724" s="118"/>
      <c r="AA6724" s="118"/>
      <c r="AB6724" s="118"/>
      <c r="AC6724" s="118"/>
      <c r="AD6724" s="118"/>
      <c r="AE6724" s="139"/>
      <c r="AF6724" s="118"/>
      <c r="AG6724" s="118"/>
      <c r="AH6724" s="147" t="str">
        <f t="shared" si="1258"/>
        <v/>
      </c>
      <c r="AI6724" s="147" t="str">
        <f t="shared" si="1259"/>
        <v/>
      </c>
      <c r="AJ6724" s="148" t="str">
        <f t="shared" si="1248"/>
        <v/>
      </c>
      <c r="AK6724" s="148" t="str">
        <f t="shared" si="1249"/>
        <v/>
      </c>
      <c r="AL6724" s="147" t="str">
        <f t="shared" si="1250"/>
        <v/>
      </c>
      <c r="AM6724" s="147" t="str">
        <f t="shared" si="1251"/>
        <v/>
      </c>
      <c r="AN6724" s="147" t="str">
        <f t="shared" si="1252"/>
        <v/>
      </c>
      <c r="AO6724" s="118"/>
    </row>
    <row r="6725" spans="1:41">
      <c r="A6725" s="118"/>
      <c r="B6725" s="118"/>
      <c r="C6725" s="118"/>
      <c r="D6725" s="118"/>
      <c r="E6725" s="118"/>
      <c r="F6725" s="118"/>
      <c r="G6725" s="118"/>
      <c r="H6725" s="118"/>
      <c r="I6725" s="118"/>
      <c r="J6725" s="118"/>
      <c r="K6725" s="118"/>
      <c r="L6725" s="118"/>
      <c r="M6725" s="118"/>
      <c r="N6725" s="118"/>
      <c r="O6725" s="143" t="str">
        <f>IF(H6725="","",(S6725/S6725)&amp;":"&amp;ROUND(AH6725/S6725,2))</f>
        <v/>
      </c>
      <c r="P6725" s="118"/>
      <c r="Q6725" s="118"/>
      <c r="R6725" s="143" t="str">
        <f>IF(H6725="","",(S6725/S6725)&amp;":"&amp;ROUND(AI6725/S6725,2))</f>
        <v/>
      </c>
      <c r="S6725" s="144" t="str">
        <f t="shared" si="1253"/>
        <v/>
      </c>
      <c r="T6725" s="145" t="str">
        <f t="shared" si="1254"/>
        <v/>
      </c>
      <c r="U6725" s="118"/>
      <c r="V6725" s="145" t="str">
        <f t="shared" si="1255"/>
        <v/>
      </c>
      <c r="W6725" s="144" t="str">
        <f t="shared" si="1256"/>
        <v/>
      </c>
      <c r="X6725" s="146" t="str">
        <f>IF(C6725="","",IF(OR(C6725="Trade",C6725="Multi Position"),(X6724+V6725),IF(C6725="Deposit",(X6724+AE6725),IF(C6725="Withdrawal",(X6724-AE6725)))))</f>
        <v/>
      </c>
      <c r="Y6725" s="145" t="str">
        <f t="shared" si="1257"/>
        <v/>
      </c>
      <c r="Z6725" s="118"/>
      <c r="AA6725" s="118"/>
      <c r="AB6725" s="118"/>
      <c r="AC6725" s="118"/>
      <c r="AD6725" s="118"/>
      <c r="AE6725" s="139"/>
      <c r="AF6725" s="118"/>
      <c r="AG6725" s="118"/>
      <c r="AH6725" s="147" t="str">
        <f t="shared" si="1258"/>
        <v/>
      </c>
      <c r="AI6725" s="147" t="str">
        <f t="shared" si="1259"/>
        <v/>
      </c>
      <c r="AJ6725" s="148" t="str">
        <f t="shared" si="1248"/>
        <v/>
      </c>
      <c r="AK6725" s="148" t="str">
        <f t="shared" si="1249"/>
        <v/>
      </c>
      <c r="AL6725" s="147" t="str">
        <f t="shared" si="1250"/>
        <v/>
      </c>
      <c r="AM6725" s="147" t="str">
        <f t="shared" si="1251"/>
        <v/>
      </c>
      <c r="AN6725" s="147" t="str">
        <f t="shared" si="1252"/>
        <v/>
      </c>
      <c r="AO6725" s="118"/>
    </row>
    <row r="6726" spans="1:41">
      <c r="A6726" s="118"/>
      <c r="B6726" s="118"/>
      <c r="C6726" s="118"/>
      <c r="D6726" s="118"/>
      <c r="E6726" s="118"/>
      <c r="F6726" s="118"/>
      <c r="G6726" s="118"/>
      <c r="H6726" s="118"/>
      <c r="I6726" s="118"/>
      <c r="J6726" s="118"/>
      <c r="K6726" s="118"/>
      <c r="L6726" s="118"/>
      <c r="M6726" s="118"/>
      <c r="N6726" s="118"/>
      <c r="O6726" s="143" t="str">
        <f>IF(H6726="","",(S6726/S6726)&amp;":"&amp;ROUND(AH6726/S6726,2))</f>
        <v/>
      </c>
      <c r="P6726" s="118"/>
      <c r="Q6726" s="118"/>
      <c r="R6726" s="143" t="str">
        <f>IF(H6726="","",(S6726/S6726)&amp;":"&amp;ROUND(AI6726/S6726,2))</f>
        <v/>
      </c>
      <c r="S6726" s="144" t="str">
        <f t="shared" si="1253"/>
        <v/>
      </c>
      <c r="T6726" s="145" t="str">
        <f t="shared" si="1254"/>
        <v/>
      </c>
      <c r="U6726" s="118"/>
      <c r="V6726" s="145" t="str">
        <f t="shared" si="1255"/>
        <v/>
      </c>
      <c r="W6726" s="144" t="str">
        <f t="shared" si="1256"/>
        <v/>
      </c>
      <c r="X6726" s="146" t="str">
        <f>IF(C6726="","",IF(OR(C6726="Trade",C6726="Multi Position"),(X6725+V6726),IF(C6726="Deposit",(X6725+AE6726),IF(C6726="Withdrawal",(X6725-AE6726)))))</f>
        <v/>
      </c>
      <c r="Y6726" s="145" t="str">
        <f t="shared" si="1257"/>
        <v/>
      </c>
      <c r="Z6726" s="118"/>
      <c r="AA6726" s="118"/>
      <c r="AB6726" s="118"/>
      <c r="AC6726" s="118"/>
      <c r="AD6726" s="118"/>
      <c r="AE6726" s="139"/>
      <c r="AF6726" s="118"/>
      <c r="AG6726" s="118"/>
      <c r="AH6726" s="147" t="str">
        <f t="shared" si="1258"/>
        <v/>
      </c>
      <c r="AI6726" s="147" t="str">
        <f t="shared" si="1259"/>
        <v/>
      </c>
      <c r="AJ6726" s="148" t="str">
        <f t="shared" si="1248"/>
        <v/>
      </c>
      <c r="AK6726" s="148" t="str">
        <f t="shared" si="1249"/>
        <v/>
      </c>
      <c r="AL6726" s="147" t="str">
        <f t="shared" si="1250"/>
        <v/>
      </c>
      <c r="AM6726" s="147" t="str">
        <f t="shared" si="1251"/>
        <v/>
      </c>
      <c r="AN6726" s="147" t="str">
        <f t="shared" si="1252"/>
        <v/>
      </c>
      <c r="AO6726" s="118"/>
    </row>
    <row r="6727" spans="1:41">
      <c r="A6727" s="118"/>
      <c r="B6727" s="118"/>
      <c r="C6727" s="118"/>
      <c r="D6727" s="118"/>
      <c r="E6727" s="118"/>
      <c r="F6727" s="118"/>
      <c r="G6727" s="118"/>
      <c r="H6727" s="118"/>
      <c r="I6727" s="118"/>
      <c r="J6727" s="118"/>
      <c r="K6727" s="118"/>
      <c r="L6727" s="118"/>
      <c r="M6727" s="118"/>
      <c r="N6727" s="118"/>
      <c r="O6727" s="143" t="str">
        <f>IF(H6727="","",(S6727/S6727)&amp;":"&amp;ROUND(AH6727/S6727,2))</f>
        <v/>
      </c>
      <c r="P6727" s="118"/>
      <c r="Q6727" s="118"/>
      <c r="R6727" s="143" t="str">
        <f>IF(H6727="","",(S6727/S6727)&amp;":"&amp;ROUND(AI6727/S6727,2))</f>
        <v/>
      </c>
      <c r="S6727" s="144" t="str">
        <f t="shared" si="1253"/>
        <v/>
      </c>
      <c r="T6727" s="145" t="str">
        <f t="shared" si="1254"/>
        <v/>
      </c>
      <c r="U6727" s="118"/>
      <c r="V6727" s="145" t="str">
        <f t="shared" si="1255"/>
        <v/>
      </c>
      <c r="W6727" s="144" t="str">
        <f t="shared" si="1256"/>
        <v/>
      </c>
      <c r="X6727" s="146" t="str">
        <f>IF(C6727="","",IF(OR(C6727="Trade",C6727="Multi Position"),(X6726+V6727),IF(C6727="Deposit",(X6726+AE6727),IF(C6727="Withdrawal",(X6726-AE6727)))))</f>
        <v/>
      </c>
      <c r="Y6727" s="145" t="str">
        <f t="shared" si="1257"/>
        <v/>
      </c>
      <c r="Z6727" s="118"/>
      <c r="AA6727" s="118"/>
      <c r="AB6727" s="118"/>
      <c r="AC6727" s="118"/>
      <c r="AD6727" s="118"/>
      <c r="AE6727" s="139"/>
      <c r="AF6727" s="118"/>
      <c r="AG6727" s="118"/>
      <c r="AH6727" s="147" t="str">
        <f t="shared" si="1258"/>
        <v/>
      </c>
      <c r="AI6727" s="147" t="str">
        <f t="shared" si="1259"/>
        <v/>
      </c>
      <c r="AJ6727" s="148" t="str">
        <f t="shared" si="1248"/>
        <v/>
      </c>
      <c r="AK6727" s="148" t="str">
        <f t="shared" si="1249"/>
        <v/>
      </c>
      <c r="AL6727" s="147" t="str">
        <f t="shared" si="1250"/>
        <v/>
      </c>
      <c r="AM6727" s="147" t="str">
        <f t="shared" si="1251"/>
        <v/>
      </c>
      <c r="AN6727" s="147" t="str">
        <f t="shared" si="1252"/>
        <v/>
      </c>
      <c r="AO6727" s="118"/>
    </row>
    <row r="6728" spans="1:41">
      <c r="A6728" s="118"/>
      <c r="B6728" s="118"/>
      <c r="C6728" s="118"/>
      <c r="D6728" s="118"/>
      <c r="E6728" s="118"/>
      <c r="F6728" s="118"/>
      <c r="G6728" s="118"/>
      <c r="H6728" s="118"/>
      <c r="I6728" s="118"/>
      <c r="J6728" s="118"/>
      <c r="K6728" s="118"/>
      <c r="L6728" s="118"/>
      <c r="M6728" s="118"/>
      <c r="N6728" s="118"/>
      <c r="O6728" s="143" t="str">
        <f>IF(H6728="","",(S6728/S6728)&amp;":"&amp;ROUND(AH6728/S6728,2))</f>
        <v/>
      </c>
      <c r="P6728" s="118"/>
      <c r="Q6728" s="118"/>
      <c r="R6728" s="143" t="str">
        <f>IF(H6728="","",(S6728/S6728)&amp;":"&amp;ROUND(AI6728/S6728,2))</f>
        <v/>
      </c>
      <c r="S6728" s="144" t="str">
        <f t="shared" si="1253"/>
        <v/>
      </c>
      <c r="T6728" s="145" t="str">
        <f t="shared" si="1254"/>
        <v/>
      </c>
      <c r="U6728" s="118"/>
      <c r="V6728" s="145" t="str">
        <f t="shared" si="1255"/>
        <v/>
      </c>
      <c r="W6728" s="144" t="str">
        <f t="shared" si="1256"/>
        <v/>
      </c>
      <c r="X6728" s="146" t="str">
        <f>IF(C6728="","",IF(OR(C6728="Trade",C6728="Multi Position"),(X6727+V6728),IF(C6728="Deposit",(X6727+AE6728),IF(C6728="Withdrawal",(X6727-AE6728)))))</f>
        <v/>
      </c>
      <c r="Y6728" s="145" t="str">
        <f t="shared" si="1257"/>
        <v/>
      </c>
      <c r="Z6728" s="118"/>
      <c r="AA6728" s="118"/>
      <c r="AB6728" s="118"/>
      <c r="AC6728" s="118"/>
      <c r="AD6728" s="118"/>
      <c r="AE6728" s="139"/>
      <c r="AF6728" s="118"/>
      <c r="AG6728" s="118"/>
      <c r="AH6728" s="147" t="str">
        <f t="shared" si="1258"/>
        <v/>
      </c>
      <c r="AI6728" s="147" t="str">
        <f t="shared" si="1259"/>
        <v/>
      </c>
      <c r="AJ6728" s="148" t="str">
        <f t="shared" si="1248"/>
        <v/>
      </c>
      <c r="AK6728" s="148" t="str">
        <f t="shared" si="1249"/>
        <v/>
      </c>
      <c r="AL6728" s="147" t="str">
        <f t="shared" si="1250"/>
        <v/>
      </c>
      <c r="AM6728" s="147" t="str">
        <f t="shared" si="1251"/>
        <v/>
      </c>
      <c r="AN6728" s="147" t="str">
        <f t="shared" si="1252"/>
        <v/>
      </c>
      <c r="AO6728" s="118"/>
    </row>
    <row r="6729" spans="1:41">
      <c r="A6729" s="118"/>
      <c r="B6729" s="118"/>
      <c r="C6729" s="118"/>
      <c r="D6729" s="118"/>
      <c r="E6729" s="118"/>
      <c r="F6729" s="118"/>
      <c r="G6729" s="118"/>
      <c r="H6729" s="118"/>
      <c r="I6729" s="118"/>
      <c r="J6729" s="118"/>
      <c r="K6729" s="118"/>
      <c r="L6729" s="118"/>
      <c r="M6729" s="118"/>
      <c r="N6729" s="118"/>
      <c r="O6729" s="143" t="str">
        <f>IF(H6729="","",(S6729/S6729)&amp;":"&amp;ROUND(AH6729/S6729,2))</f>
        <v/>
      </c>
      <c r="P6729" s="118"/>
      <c r="Q6729" s="118"/>
      <c r="R6729" s="143" t="str">
        <f>IF(H6729="","",(S6729/S6729)&amp;":"&amp;ROUND(AI6729/S6729,2))</f>
        <v/>
      </c>
      <c r="S6729" s="144" t="str">
        <f t="shared" si="1253"/>
        <v/>
      </c>
      <c r="T6729" s="145" t="str">
        <f t="shared" si="1254"/>
        <v/>
      </c>
      <c r="U6729" s="118"/>
      <c r="V6729" s="145" t="str">
        <f t="shared" si="1255"/>
        <v/>
      </c>
      <c r="W6729" s="144" t="str">
        <f t="shared" si="1256"/>
        <v/>
      </c>
      <c r="X6729" s="146" t="str">
        <f>IF(C6729="","",IF(OR(C6729="Trade",C6729="Multi Position"),(X6728+V6729),IF(C6729="Deposit",(X6728+AE6729),IF(C6729="Withdrawal",(X6728-AE6729)))))</f>
        <v/>
      </c>
      <c r="Y6729" s="145" t="str">
        <f t="shared" si="1257"/>
        <v/>
      </c>
      <c r="Z6729" s="118"/>
      <c r="AA6729" s="118"/>
      <c r="AB6729" s="118"/>
      <c r="AC6729" s="118"/>
      <c r="AD6729" s="118"/>
      <c r="AE6729" s="139"/>
      <c r="AF6729" s="118"/>
      <c r="AG6729" s="118"/>
      <c r="AH6729" s="147" t="str">
        <f t="shared" si="1258"/>
        <v/>
      </c>
      <c r="AI6729" s="147" t="str">
        <f t="shared" si="1259"/>
        <v/>
      </c>
      <c r="AJ6729" s="148" t="str">
        <f t="shared" si="1248"/>
        <v/>
      </c>
      <c r="AK6729" s="148" t="str">
        <f t="shared" si="1249"/>
        <v/>
      </c>
      <c r="AL6729" s="147" t="str">
        <f t="shared" si="1250"/>
        <v/>
      </c>
      <c r="AM6729" s="147" t="str">
        <f t="shared" si="1251"/>
        <v/>
      </c>
      <c r="AN6729" s="147" t="str">
        <f t="shared" si="1252"/>
        <v/>
      </c>
      <c r="AO6729" s="118"/>
    </row>
    <row r="6730" spans="1:41">
      <c r="A6730" s="118"/>
      <c r="B6730" s="118"/>
      <c r="C6730" s="118"/>
      <c r="D6730" s="118"/>
      <c r="E6730" s="118"/>
      <c r="F6730" s="118"/>
      <c r="G6730" s="118"/>
      <c r="H6730" s="118"/>
      <c r="I6730" s="118"/>
      <c r="J6730" s="118"/>
      <c r="K6730" s="118"/>
      <c r="L6730" s="118"/>
      <c r="M6730" s="118"/>
      <c r="N6730" s="118"/>
      <c r="O6730" s="143" t="str">
        <f>IF(H6730="","",(S6730/S6730)&amp;":"&amp;ROUND(AH6730/S6730,2))</f>
        <v/>
      </c>
      <c r="P6730" s="118"/>
      <c r="Q6730" s="118"/>
      <c r="R6730" s="143" t="str">
        <f>IF(H6730="","",(S6730/S6730)&amp;":"&amp;ROUND(AI6730/S6730,2))</f>
        <v/>
      </c>
      <c r="S6730" s="144" t="str">
        <f t="shared" si="1253"/>
        <v/>
      </c>
      <c r="T6730" s="145" t="str">
        <f t="shared" si="1254"/>
        <v/>
      </c>
      <c r="U6730" s="118"/>
      <c r="V6730" s="145" t="str">
        <f t="shared" si="1255"/>
        <v/>
      </c>
      <c r="W6730" s="144" t="str">
        <f t="shared" si="1256"/>
        <v/>
      </c>
      <c r="X6730" s="146" t="str">
        <f>IF(C6730="","",IF(OR(C6730="Trade",C6730="Multi Position"),(X6729+V6730),IF(C6730="Deposit",(X6729+AE6730),IF(C6730="Withdrawal",(X6729-AE6730)))))</f>
        <v/>
      </c>
      <c r="Y6730" s="145" t="str">
        <f t="shared" si="1257"/>
        <v/>
      </c>
      <c r="Z6730" s="118"/>
      <c r="AA6730" s="118"/>
      <c r="AB6730" s="118"/>
      <c r="AC6730" s="118"/>
      <c r="AD6730" s="118"/>
      <c r="AE6730" s="139"/>
      <c r="AF6730" s="118"/>
      <c r="AG6730" s="118"/>
      <c r="AH6730" s="147" t="str">
        <f t="shared" si="1258"/>
        <v/>
      </c>
      <c r="AI6730" s="147" t="str">
        <f t="shared" si="1259"/>
        <v/>
      </c>
      <c r="AJ6730" s="148" t="str">
        <f t="shared" ref="AJ6730:AJ6793" si="1260">IF(V6730&lt;0,V6730/-X6730,S6730)</f>
        <v/>
      </c>
      <c r="AK6730" s="148" t="str">
        <f t="shared" ref="AK6730:AK6793" si="1261">IF(V6730="","",IF(H6730="LONG",IF(V6730&gt;0,V6730/X6730,((L6730*(P6730-K6730))/X6730)),IF(V6730&gt;0,V6730/X6730,((L6730*(K6730-P6730))/X6730))))</f>
        <v/>
      </c>
      <c r="AL6730" s="147" t="str">
        <f t="shared" ref="AL6730:AL6793" si="1262">IF(B6730="","",MONTH(B6730))</f>
        <v/>
      </c>
      <c r="AM6730" s="147" t="str">
        <f t="shared" ref="AM6730:AM6793" si="1263">IF(B6730="","",YEAR(B6730))</f>
        <v/>
      </c>
      <c r="AN6730" s="147" t="str">
        <f t="shared" ref="AN6730:AN6793" si="1264">IF(B6730="","",DAY(B6730))</f>
        <v/>
      </c>
      <c r="AO6730" s="118"/>
    </row>
    <row r="6731" spans="1:41">
      <c r="A6731" s="118"/>
      <c r="B6731" s="118"/>
      <c r="C6731" s="118"/>
      <c r="D6731" s="118"/>
      <c r="E6731" s="118"/>
      <c r="F6731" s="118"/>
      <c r="G6731" s="118"/>
      <c r="H6731" s="118"/>
      <c r="I6731" s="118"/>
      <c r="J6731" s="118"/>
      <c r="K6731" s="118"/>
      <c r="L6731" s="118"/>
      <c r="M6731" s="118"/>
      <c r="N6731" s="118"/>
      <c r="O6731" s="143" t="str">
        <f>IF(H6731="","",(S6731/S6731)&amp;":"&amp;ROUND(AH6731/S6731,2))</f>
        <v/>
      </c>
      <c r="P6731" s="118"/>
      <c r="Q6731" s="118"/>
      <c r="R6731" s="143" t="str">
        <f>IF(H6731="","",(S6731/S6731)&amp;":"&amp;ROUND(AI6731/S6731,2))</f>
        <v/>
      </c>
      <c r="S6731" s="144" t="str">
        <f t="shared" ref="S6731:S6794" si="1265">IF(N6731="","",IF(H6731="LONG",(((K6731-M6731)*L6731)/X6730),(((M6731-K6731)*L6731)/X6730)))</f>
        <v/>
      </c>
      <c r="T6731" s="145" t="str">
        <f t="shared" ref="T6731:T6794" si="1266">IF(K6731="","",IF(H6731="LONG",(P6731*L6731)-(K6731*L6731),(K6731*L6731)-(P6731*L6731)))</f>
        <v/>
      </c>
      <c r="U6731" s="118"/>
      <c r="V6731" s="145" t="str">
        <f t="shared" ref="V6731:V6794" si="1267">IF(K6731="","",IF(T6731&lt;0,(T6731)-+U6731,(T6731)-U6731))</f>
        <v/>
      </c>
      <c r="W6731" s="144" t="str">
        <f t="shared" ref="W6731:W6794" si="1268">IF(P6731="","",SUM(V6731/X6730))</f>
        <v/>
      </c>
      <c r="X6731" s="146" t="str">
        <f>IF(C6731="","",IF(OR(C6731="Trade",C6731="Multi Position"),(X6730+V6731),IF(C6731="Deposit",(X6730+AE6731),IF(C6731="Withdrawal",(X6730-AE6731)))))</f>
        <v/>
      </c>
      <c r="Y6731" s="145" t="str">
        <f t="shared" ref="Y6731:Y6794" si="1269">IF(Q6731="","",INT(Q6731-B6731)&amp;" Days "&amp;TEXT(Q6731-B6731,"H"" Hrs ""m"" mins """))</f>
        <v/>
      </c>
      <c r="Z6731" s="118"/>
      <c r="AA6731" s="118"/>
      <c r="AB6731" s="118"/>
      <c r="AC6731" s="118"/>
      <c r="AD6731" s="118"/>
      <c r="AE6731" s="139"/>
      <c r="AF6731" s="118"/>
      <c r="AG6731" s="118"/>
      <c r="AH6731" s="147" t="str">
        <f t="shared" ref="AH6731:AH6794" si="1270">IF(K6731="","", IF(H6731="LONG", (((N6731-K6731)*L6731)/X6730), (((K6731-N6731)*L6731)/X6730)))</f>
        <v/>
      </c>
      <c r="AI6731" s="147" t="str">
        <f t="shared" ref="AI6731:AI6794" si="1271">IF(K6731="","", IF(H6731="LONG", (((P6731-K6731)*L6731)/X6730), (((K6731-P6731)*L6731)/X6730)))</f>
        <v/>
      </c>
      <c r="AJ6731" s="148" t="str">
        <f t="shared" si="1260"/>
        <v/>
      </c>
      <c r="AK6731" s="148" t="str">
        <f t="shared" si="1261"/>
        <v/>
      </c>
      <c r="AL6731" s="147" t="str">
        <f t="shared" si="1262"/>
        <v/>
      </c>
      <c r="AM6731" s="147" t="str">
        <f t="shared" si="1263"/>
        <v/>
      </c>
      <c r="AN6731" s="147" t="str">
        <f t="shared" si="1264"/>
        <v/>
      </c>
      <c r="AO6731" s="118"/>
    </row>
    <row r="6732" spans="1:41">
      <c r="A6732" s="118"/>
      <c r="B6732" s="118"/>
      <c r="C6732" s="118"/>
      <c r="D6732" s="118"/>
      <c r="E6732" s="118"/>
      <c r="F6732" s="118"/>
      <c r="G6732" s="118"/>
      <c r="H6732" s="118"/>
      <c r="I6732" s="118"/>
      <c r="J6732" s="118"/>
      <c r="K6732" s="118"/>
      <c r="L6732" s="118"/>
      <c r="M6732" s="118"/>
      <c r="N6732" s="118"/>
      <c r="O6732" s="143" t="str">
        <f>IF(H6732="","",(S6732/S6732)&amp;":"&amp;ROUND(AH6732/S6732,2))</f>
        <v/>
      </c>
      <c r="P6732" s="118"/>
      <c r="Q6732" s="118"/>
      <c r="R6732" s="143" t="str">
        <f>IF(H6732="","",(S6732/S6732)&amp;":"&amp;ROUND(AI6732/S6732,2))</f>
        <v/>
      </c>
      <c r="S6732" s="144" t="str">
        <f t="shared" si="1265"/>
        <v/>
      </c>
      <c r="T6732" s="145" t="str">
        <f t="shared" si="1266"/>
        <v/>
      </c>
      <c r="U6732" s="118"/>
      <c r="V6732" s="145" t="str">
        <f t="shared" si="1267"/>
        <v/>
      </c>
      <c r="W6732" s="144" t="str">
        <f t="shared" si="1268"/>
        <v/>
      </c>
      <c r="X6732" s="146" t="str">
        <f>IF(C6732="","",IF(OR(C6732="Trade",C6732="Multi Position"),(X6731+V6732),IF(C6732="Deposit",(X6731+AE6732),IF(C6732="Withdrawal",(X6731-AE6732)))))</f>
        <v/>
      </c>
      <c r="Y6732" s="145" t="str">
        <f t="shared" si="1269"/>
        <v/>
      </c>
      <c r="Z6732" s="118"/>
      <c r="AA6732" s="118"/>
      <c r="AB6732" s="118"/>
      <c r="AC6732" s="118"/>
      <c r="AD6732" s="118"/>
      <c r="AE6732" s="139"/>
      <c r="AF6732" s="118"/>
      <c r="AG6732" s="118"/>
      <c r="AH6732" s="147" t="str">
        <f t="shared" si="1270"/>
        <v/>
      </c>
      <c r="AI6732" s="147" t="str">
        <f t="shared" si="1271"/>
        <v/>
      </c>
      <c r="AJ6732" s="148" t="str">
        <f t="shared" si="1260"/>
        <v/>
      </c>
      <c r="AK6732" s="148" t="str">
        <f t="shared" si="1261"/>
        <v/>
      </c>
      <c r="AL6732" s="147" t="str">
        <f t="shared" si="1262"/>
        <v/>
      </c>
      <c r="AM6732" s="147" t="str">
        <f t="shared" si="1263"/>
        <v/>
      </c>
      <c r="AN6732" s="147" t="str">
        <f t="shared" si="1264"/>
        <v/>
      </c>
      <c r="AO6732" s="118"/>
    </row>
    <row r="6733" spans="1:41">
      <c r="A6733" s="118"/>
      <c r="B6733" s="118"/>
      <c r="C6733" s="118"/>
      <c r="D6733" s="118"/>
      <c r="E6733" s="118"/>
      <c r="F6733" s="118"/>
      <c r="G6733" s="118"/>
      <c r="H6733" s="118"/>
      <c r="I6733" s="118"/>
      <c r="J6733" s="118"/>
      <c r="K6733" s="118"/>
      <c r="L6733" s="118"/>
      <c r="M6733" s="118"/>
      <c r="N6733" s="118"/>
      <c r="O6733" s="143" t="str">
        <f>IF(H6733="","",(S6733/S6733)&amp;":"&amp;ROUND(AH6733/S6733,2))</f>
        <v/>
      </c>
      <c r="P6733" s="118"/>
      <c r="Q6733" s="118"/>
      <c r="R6733" s="143" t="str">
        <f>IF(H6733="","",(S6733/S6733)&amp;":"&amp;ROUND(AI6733/S6733,2))</f>
        <v/>
      </c>
      <c r="S6733" s="144" t="str">
        <f t="shared" si="1265"/>
        <v/>
      </c>
      <c r="T6733" s="145" t="str">
        <f t="shared" si="1266"/>
        <v/>
      </c>
      <c r="U6733" s="118"/>
      <c r="V6733" s="145" t="str">
        <f t="shared" si="1267"/>
        <v/>
      </c>
      <c r="W6733" s="144" t="str">
        <f t="shared" si="1268"/>
        <v/>
      </c>
      <c r="X6733" s="146" t="str">
        <f>IF(C6733="","",IF(OR(C6733="Trade",C6733="Multi Position"),(X6732+V6733),IF(C6733="Deposit",(X6732+AE6733),IF(C6733="Withdrawal",(X6732-AE6733)))))</f>
        <v/>
      </c>
      <c r="Y6733" s="145" t="str">
        <f t="shared" si="1269"/>
        <v/>
      </c>
      <c r="Z6733" s="118"/>
      <c r="AA6733" s="118"/>
      <c r="AB6733" s="118"/>
      <c r="AC6733" s="118"/>
      <c r="AD6733" s="118"/>
      <c r="AE6733" s="139"/>
      <c r="AF6733" s="118"/>
      <c r="AG6733" s="118"/>
      <c r="AH6733" s="147" t="str">
        <f t="shared" si="1270"/>
        <v/>
      </c>
      <c r="AI6733" s="147" t="str">
        <f t="shared" si="1271"/>
        <v/>
      </c>
      <c r="AJ6733" s="148" t="str">
        <f t="shared" si="1260"/>
        <v/>
      </c>
      <c r="AK6733" s="148" t="str">
        <f t="shared" si="1261"/>
        <v/>
      </c>
      <c r="AL6733" s="147" t="str">
        <f t="shared" si="1262"/>
        <v/>
      </c>
      <c r="AM6733" s="147" t="str">
        <f t="shared" si="1263"/>
        <v/>
      </c>
      <c r="AN6733" s="147" t="str">
        <f t="shared" si="1264"/>
        <v/>
      </c>
      <c r="AO6733" s="118"/>
    </row>
    <row r="6734" spans="1:41">
      <c r="A6734" s="118"/>
      <c r="B6734" s="118"/>
      <c r="C6734" s="118"/>
      <c r="D6734" s="118"/>
      <c r="E6734" s="118"/>
      <c r="F6734" s="118"/>
      <c r="G6734" s="118"/>
      <c r="H6734" s="118"/>
      <c r="I6734" s="118"/>
      <c r="J6734" s="118"/>
      <c r="K6734" s="118"/>
      <c r="L6734" s="118"/>
      <c r="M6734" s="118"/>
      <c r="N6734" s="118"/>
      <c r="O6734" s="143" t="str">
        <f>IF(H6734="","",(S6734/S6734)&amp;":"&amp;ROUND(AH6734/S6734,2))</f>
        <v/>
      </c>
      <c r="P6734" s="118"/>
      <c r="Q6734" s="118"/>
      <c r="R6734" s="143" t="str">
        <f>IF(H6734="","",(S6734/S6734)&amp;":"&amp;ROUND(AI6734/S6734,2))</f>
        <v/>
      </c>
      <c r="S6734" s="144" t="str">
        <f t="shared" si="1265"/>
        <v/>
      </c>
      <c r="T6734" s="145" t="str">
        <f t="shared" si="1266"/>
        <v/>
      </c>
      <c r="U6734" s="118"/>
      <c r="V6734" s="145" t="str">
        <f t="shared" si="1267"/>
        <v/>
      </c>
      <c r="W6734" s="144" t="str">
        <f t="shared" si="1268"/>
        <v/>
      </c>
      <c r="X6734" s="146" t="str">
        <f>IF(C6734="","",IF(OR(C6734="Trade",C6734="Multi Position"),(X6733+V6734),IF(C6734="Deposit",(X6733+AE6734),IF(C6734="Withdrawal",(X6733-AE6734)))))</f>
        <v/>
      </c>
      <c r="Y6734" s="145" t="str">
        <f t="shared" si="1269"/>
        <v/>
      </c>
      <c r="Z6734" s="118"/>
      <c r="AA6734" s="118"/>
      <c r="AB6734" s="118"/>
      <c r="AC6734" s="118"/>
      <c r="AD6734" s="118"/>
      <c r="AE6734" s="139"/>
      <c r="AF6734" s="118"/>
      <c r="AG6734" s="118"/>
      <c r="AH6734" s="147" t="str">
        <f t="shared" si="1270"/>
        <v/>
      </c>
      <c r="AI6734" s="147" t="str">
        <f t="shared" si="1271"/>
        <v/>
      </c>
      <c r="AJ6734" s="148" t="str">
        <f t="shared" si="1260"/>
        <v/>
      </c>
      <c r="AK6734" s="148" t="str">
        <f t="shared" si="1261"/>
        <v/>
      </c>
      <c r="AL6734" s="147" t="str">
        <f t="shared" si="1262"/>
        <v/>
      </c>
      <c r="AM6734" s="147" t="str">
        <f t="shared" si="1263"/>
        <v/>
      </c>
      <c r="AN6734" s="147" t="str">
        <f t="shared" si="1264"/>
        <v/>
      </c>
      <c r="AO6734" s="118"/>
    </row>
    <row r="6735" spans="1:41">
      <c r="A6735" s="118"/>
      <c r="B6735" s="118"/>
      <c r="C6735" s="118"/>
      <c r="D6735" s="118"/>
      <c r="E6735" s="118"/>
      <c r="F6735" s="118"/>
      <c r="G6735" s="118"/>
      <c r="H6735" s="118"/>
      <c r="I6735" s="118"/>
      <c r="J6735" s="118"/>
      <c r="K6735" s="118"/>
      <c r="L6735" s="118"/>
      <c r="M6735" s="118"/>
      <c r="N6735" s="118"/>
      <c r="O6735" s="143" t="str">
        <f>IF(H6735="","",(S6735/S6735)&amp;":"&amp;ROUND(AH6735/S6735,2))</f>
        <v/>
      </c>
      <c r="P6735" s="118"/>
      <c r="Q6735" s="118"/>
      <c r="R6735" s="143" t="str">
        <f>IF(H6735="","",(S6735/S6735)&amp;":"&amp;ROUND(AI6735/S6735,2))</f>
        <v/>
      </c>
      <c r="S6735" s="144" t="str">
        <f t="shared" si="1265"/>
        <v/>
      </c>
      <c r="T6735" s="145" t="str">
        <f t="shared" si="1266"/>
        <v/>
      </c>
      <c r="U6735" s="118"/>
      <c r="V6735" s="145" t="str">
        <f t="shared" si="1267"/>
        <v/>
      </c>
      <c r="W6735" s="144" t="str">
        <f t="shared" si="1268"/>
        <v/>
      </c>
      <c r="X6735" s="146" t="str">
        <f>IF(C6735="","",IF(OR(C6735="Trade",C6735="Multi Position"),(X6734+V6735),IF(C6735="Deposit",(X6734+AE6735),IF(C6735="Withdrawal",(X6734-AE6735)))))</f>
        <v/>
      </c>
      <c r="Y6735" s="145" t="str">
        <f t="shared" si="1269"/>
        <v/>
      </c>
      <c r="Z6735" s="118"/>
      <c r="AA6735" s="118"/>
      <c r="AB6735" s="118"/>
      <c r="AC6735" s="118"/>
      <c r="AD6735" s="118"/>
      <c r="AE6735" s="139"/>
      <c r="AF6735" s="118"/>
      <c r="AG6735" s="118"/>
      <c r="AH6735" s="147" t="str">
        <f t="shared" si="1270"/>
        <v/>
      </c>
      <c r="AI6735" s="147" t="str">
        <f t="shared" si="1271"/>
        <v/>
      </c>
      <c r="AJ6735" s="148" t="str">
        <f t="shared" si="1260"/>
        <v/>
      </c>
      <c r="AK6735" s="148" t="str">
        <f t="shared" si="1261"/>
        <v/>
      </c>
      <c r="AL6735" s="147" t="str">
        <f t="shared" si="1262"/>
        <v/>
      </c>
      <c r="AM6735" s="147" t="str">
        <f t="shared" si="1263"/>
        <v/>
      </c>
      <c r="AN6735" s="147" t="str">
        <f t="shared" si="1264"/>
        <v/>
      </c>
      <c r="AO6735" s="118"/>
    </row>
    <row r="6736" spans="1:41">
      <c r="A6736" s="118"/>
      <c r="B6736" s="118"/>
      <c r="C6736" s="118"/>
      <c r="D6736" s="118"/>
      <c r="E6736" s="118"/>
      <c r="F6736" s="118"/>
      <c r="G6736" s="118"/>
      <c r="H6736" s="118"/>
      <c r="I6736" s="118"/>
      <c r="J6736" s="118"/>
      <c r="K6736" s="118"/>
      <c r="L6736" s="118"/>
      <c r="M6736" s="118"/>
      <c r="N6736" s="118"/>
      <c r="O6736" s="143" t="str">
        <f>IF(H6736="","",(S6736/S6736)&amp;":"&amp;ROUND(AH6736/S6736,2))</f>
        <v/>
      </c>
      <c r="P6736" s="118"/>
      <c r="Q6736" s="118"/>
      <c r="R6736" s="143" t="str">
        <f>IF(H6736="","",(S6736/S6736)&amp;":"&amp;ROUND(AI6736/S6736,2))</f>
        <v/>
      </c>
      <c r="S6736" s="144" t="str">
        <f t="shared" si="1265"/>
        <v/>
      </c>
      <c r="T6736" s="145" t="str">
        <f t="shared" si="1266"/>
        <v/>
      </c>
      <c r="U6736" s="118"/>
      <c r="V6736" s="145" t="str">
        <f t="shared" si="1267"/>
        <v/>
      </c>
      <c r="W6736" s="144" t="str">
        <f t="shared" si="1268"/>
        <v/>
      </c>
      <c r="X6736" s="146" t="str">
        <f>IF(C6736="","",IF(OR(C6736="Trade",C6736="Multi Position"),(X6735+V6736),IF(C6736="Deposit",(X6735+AE6736),IF(C6736="Withdrawal",(X6735-AE6736)))))</f>
        <v/>
      </c>
      <c r="Y6736" s="145" t="str">
        <f t="shared" si="1269"/>
        <v/>
      </c>
      <c r="Z6736" s="118"/>
      <c r="AA6736" s="118"/>
      <c r="AB6736" s="118"/>
      <c r="AC6736" s="118"/>
      <c r="AD6736" s="118"/>
      <c r="AE6736" s="139"/>
      <c r="AF6736" s="118"/>
      <c r="AG6736" s="118"/>
      <c r="AH6736" s="147" t="str">
        <f t="shared" si="1270"/>
        <v/>
      </c>
      <c r="AI6736" s="147" t="str">
        <f t="shared" si="1271"/>
        <v/>
      </c>
      <c r="AJ6736" s="148" t="str">
        <f t="shared" si="1260"/>
        <v/>
      </c>
      <c r="AK6736" s="148" t="str">
        <f t="shared" si="1261"/>
        <v/>
      </c>
      <c r="AL6736" s="147" t="str">
        <f t="shared" si="1262"/>
        <v/>
      </c>
      <c r="AM6736" s="147" t="str">
        <f t="shared" si="1263"/>
        <v/>
      </c>
      <c r="AN6736" s="147" t="str">
        <f t="shared" si="1264"/>
        <v/>
      </c>
      <c r="AO6736" s="118"/>
    </row>
    <row r="6737" spans="1:41">
      <c r="A6737" s="118"/>
      <c r="B6737" s="118"/>
      <c r="C6737" s="118"/>
      <c r="D6737" s="118"/>
      <c r="E6737" s="118"/>
      <c r="F6737" s="118"/>
      <c r="G6737" s="118"/>
      <c r="H6737" s="118"/>
      <c r="I6737" s="118"/>
      <c r="J6737" s="118"/>
      <c r="K6737" s="118"/>
      <c r="L6737" s="118"/>
      <c r="M6737" s="118"/>
      <c r="N6737" s="118"/>
      <c r="O6737" s="143" t="str">
        <f>IF(H6737="","",(S6737/S6737)&amp;":"&amp;ROUND(AH6737/S6737,2))</f>
        <v/>
      </c>
      <c r="P6737" s="118"/>
      <c r="Q6737" s="118"/>
      <c r="R6737" s="143" t="str">
        <f>IF(H6737="","",(S6737/S6737)&amp;":"&amp;ROUND(AI6737/S6737,2))</f>
        <v/>
      </c>
      <c r="S6737" s="144" t="str">
        <f t="shared" si="1265"/>
        <v/>
      </c>
      <c r="T6737" s="145" t="str">
        <f t="shared" si="1266"/>
        <v/>
      </c>
      <c r="U6737" s="118"/>
      <c r="V6737" s="145" t="str">
        <f t="shared" si="1267"/>
        <v/>
      </c>
      <c r="W6737" s="144" t="str">
        <f t="shared" si="1268"/>
        <v/>
      </c>
      <c r="X6737" s="146" t="str">
        <f>IF(C6737="","",IF(OR(C6737="Trade",C6737="Multi Position"),(X6736+V6737),IF(C6737="Deposit",(X6736+AE6737),IF(C6737="Withdrawal",(X6736-AE6737)))))</f>
        <v/>
      </c>
      <c r="Y6737" s="145" t="str">
        <f t="shared" si="1269"/>
        <v/>
      </c>
      <c r="Z6737" s="118"/>
      <c r="AA6737" s="118"/>
      <c r="AB6737" s="118"/>
      <c r="AC6737" s="118"/>
      <c r="AD6737" s="118"/>
      <c r="AE6737" s="139"/>
      <c r="AF6737" s="118"/>
      <c r="AG6737" s="118"/>
      <c r="AH6737" s="147" t="str">
        <f t="shared" si="1270"/>
        <v/>
      </c>
      <c r="AI6737" s="147" t="str">
        <f t="shared" si="1271"/>
        <v/>
      </c>
      <c r="AJ6737" s="148" t="str">
        <f t="shared" si="1260"/>
        <v/>
      </c>
      <c r="AK6737" s="148" t="str">
        <f t="shared" si="1261"/>
        <v/>
      </c>
      <c r="AL6737" s="147" t="str">
        <f t="shared" si="1262"/>
        <v/>
      </c>
      <c r="AM6737" s="147" t="str">
        <f t="shared" si="1263"/>
        <v/>
      </c>
      <c r="AN6737" s="147" t="str">
        <f t="shared" si="1264"/>
        <v/>
      </c>
      <c r="AO6737" s="118"/>
    </row>
    <row r="6738" spans="1:41">
      <c r="A6738" s="118"/>
      <c r="B6738" s="118"/>
      <c r="C6738" s="118"/>
      <c r="D6738" s="118"/>
      <c r="E6738" s="118"/>
      <c r="F6738" s="118"/>
      <c r="G6738" s="118"/>
      <c r="H6738" s="118"/>
      <c r="I6738" s="118"/>
      <c r="J6738" s="118"/>
      <c r="K6738" s="118"/>
      <c r="L6738" s="118"/>
      <c r="M6738" s="118"/>
      <c r="N6738" s="118"/>
      <c r="O6738" s="143" t="str">
        <f>IF(H6738="","",(S6738/S6738)&amp;":"&amp;ROUND(AH6738/S6738,2))</f>
        <v/>
      </c>
      <c r="P6738" s="118"/>
      <c r="Q6738" s="118"/>
      <c r="R6738" s="143" t="str">
        <f>IF(H6738="","",(S6738/S6738)&amp;":"&amp;ROUND(AI6738/S6738,2))</f>
        <v/>
      </c>
      <c r="S6738" s="144" t="str">
        <f t="shared" si="1265"/>
        <v/>
      </c>
      <c r="T6738" s="145" t="str">
        <f t="shared" si="1266"/>
        <v/>
      </c>
      <c r="U6738" s="118"/>
      <c r="V6738" s="145" t="str">
        <f t="shared" si="1267"/>
        <v/>
      </c>
      <c r="W6738" s="144" t="str">
        <f t="shared" si="1268"/>
        <v/>
      </c>
      <c r="X6738" s="146" t="str">
        <f>IF(C6738="","",IF(OR(C6738="Trade",C6738="Multi Position"),(X6737+V6738),IF(C6738="Deposit",(X6737+AE6738),IF(C6738="Withdrawal",(X6737-AE6738)))))</f>
        <v/>
      </c>
      <c r="Y6738" s="145" t="str">
        <f t="shared" si="1269"/>
        <v/>
      </c>
      <c r="Z6738" s="118"/>
      <c r="AA6738" s="118"/>
      <c r="AB6738" s="118"/>
      <c r="AC6738" s="118"/>
      <c r="AD6738" s="118"/>
      <c r="AE6738" s="139"/>
      <c r="AF6738" s="118"/>
      <c r="AG6738" s="118"/>
      <c r="AH6738" s="147" t="str">
        <f t="shared" si="1270"/>
        <v/>
      </c>
      <c r="AI6738" s="147" t="str">
        <f t="shared" si="1271"/>
        <v/>
      </c>
      <c r="AJ6738" s="148" t="str">
        <f t="shared" si="1260"/>
        <v/>
      </c>
      <c r="AK6738" s="148" t="str">
        <f t="shared" si="1261"/>
        <v/>
      </c>
      <c r="AL6738" s="147" t="str">
        <f t="shared" si="1262"/>
        <v/>
      </c>
      <c r="AM6738" s="147" t="str">
        <f t="shared" si="1263"/>
        <v/>
      </c>
      <c r="AN6738" s="147" t="str">
        <f t="shared" si="1264"/>
        <v/>
      </c>
      <c r="AO6738" s="118"/>
    </row>
    <row r="6739" spans="1:41">
      <c r="A6739" s="118"/>
      <c r="B6739" s="118"/>
      <c r="C6739" s="118"/>
      <c r="D6739" s="118"/>
      <c r="E6739" s="118"/>
      <c r="F6739" s="118"/>
      <c r="G6739" s="118"/>
      <c r="H6739" s="118"/>
      <c r="I6739" s="118"/>
      <c r="J6739" s="118"/>
      <c r="K6739" s="118"/>
      <c r="L6739" s="118"/>
      <c r="M6739" s="118"/>
      <c r="N6739" s="118"/>
      <c r="O6739" s="143" t="str">
        <f>IF(H6739="","",(S6739/S6739)&amp;":"&amp;ROUND(AH6739/S6739,2))</f>
        <v/>
      </c>
      <c r="P6739" s="118"/>
      <c r="Q6739" s="118"/>
      <c r="R6739" s="143" t="str">
        <f>IF(H6739="","",(S6739/S6739)&amp;":"&amp;ROUND(AI6739/S6739,2))</f>
        <v/>
      </c>
      <c r="S6739" s="144" t="str">
        <f t="shared" si="1265"/>
        <v/>
      </c>
      <c r="T6739" s="145" t="str">
        <f t="shared" si="1266"/>
        <v/>
      </c>
      <c r="U6739" s="118"/>
      <c r="V6739" s="145" t="str">
        <f t="shared" si="1267"/>
        <v/>
      </c>
      <c r="W6739" s="144" t="str">
        <f t="shared" si="1268"/>
        <v/>
      </c>
      <c r="X6739" s="146" t="str">
        <f>IF(C6739="","",IF(OR(C6739="Trade",C6739="Multi Position"),(X6738+V6739),IF(C6739="Deposit",(X6738+AE6739),IF(C6739="Withdrawal",(X6738-AE6739)))))</f>
        <v/>
      </c>
      <c r="Y6739" s="145" t="str">
        <f t="shared" si="1269"/>
        <v/>
      </c>
      <c r="Z6739" s="118"/>
      <c r="AA6739" s="118"/>
      <c r="AB6739" s="118"/>
      <c r="AC6739" s="118"/>
      <c r="AD6739" s="118"/>
      <c r="AE6739" s="139"/>
      <c r="AF6739" s="118"/>
      <c r="AG6739" s="118"/>
      <c r="AH6739" s="147" t="str">
        <f t="shared" si="1270"/>
        <v/>
      </c>
      <c r="AI6739" s="147" t="str">
        <f t="shared" si="1271"/>
        <v/>
      </c>
      <c r="AJ6739" s="148" t="str">
        <f t="shared" si="1260"/>
        <v/>
      </c>
      <c r="AK6739" s="148" t="str">
        <f t="shared" si="1261"/>
        <v/>
      </c>
      <c r="AL6739" s="147" t="str">
        <f t="shared" si="1262"/>
        <v/>
      </c>
      <c r="AM6739" s="147" t="str">
        <f t="shared" si="1263"/>
        <v/>
      </c>
      <c r="AN6739" s="147" t="str">
        <f t="shared" si="1264"/>
        <v/>
      </c>
      <c r="AO6739" s="118"/>
    </row>
    <row r="6740" spans="1:41">
      <c r="A6740" s="118"/>
      <c r="B6740" s="118"/>
      <c r="C6740" s="118"/>
      <c r="D6740" s="118"/>
      <c r="E6740" s="118"/>
      <c r="F6740" s="118"/>
      <c r="G6740" s="118"/>
      <c r="H6740" s="118"/>
      <c r="I6740" s="118"/>
      <c r="J6740" s="118"/>
      <c r="K6740" s="118"/>
      <c r="L6740" s="118"/>
      <c r="M6740" s="118"/>
      <c r="N6740" s="118"/>
      <c r="O6740" s="143" t="str">
        <f>IF(H6740="","",(S6740/S6740)&amp;":"&amp;ROUND(AH6740/S6740,2))</f>
        <v/>
      </c>
      <c r="P6740" s="118"/>
      <c r="Q6740" s="118"/>
      <c r="R6740" s="143" t="str">
        <f>IF(H6740="","",(S6740/S6740)&amp;":"&amp;ROUND(AI6740/S6740,2))</f>
        <v/>
      </c>
      <c r="S6740" s="144" t="str">
        <f t="shared" si="1265"/>
        <v/>
      </c>
      <c r="T6740" s="145" t="str">
        <f t="shared" si="1266"/>
        <v/>
      </c>
      <c r="U6740" s="118"/>
      <c r="V6740" s="145" t="str">
        <f t="shared" si="1267"/>
        <v/>
      </c>
      <c r="W6740" s="144" t="str">
        <f t="shared" si="1268"/>
        <v/>
      </c>
      <c r="X6740" s="146" t="str">
        <f>IF(C6740="","",IF(OR(C6740="Trade",C6740="Multi Position"),(X6739+V6740),IF(C6740="Deposit",(X6739+AE6740),IF(C6740="Withdrawal",(X6739-AE6740)))))</f>
        <v/>
      </c>
      <c r="Y6740" s="145" t="str">
        <f t="shared" si="1269"/>
        <v/>
      </c>
      <c r="Z6740" s="118"/>
      <c r="AA6740" s="118"/>
      <c r="AB6740" s="118"/>
      <c r="AC6740" s="118"/>
      <c r="AD6740" s="118"/>
      <c r="AE6740" s="139"/>
      <c r="AF6740" s="118"/>
      <c r="AG6740" s="118"/>
      <c r="AH6740" s="147" t="str">
        <f t="shared" si="1270"/>
        <v/>
      </c>
      <c r="AI6740" s="147" t="str">
        <f t="shared" si="1271"/>
        <v/>
      </c>
      <c r="AJ6740" s="148" t="str">
        <f t="shared" si="1260"/>
        <v/>
      </c>
      <c r="AK6740" s="148" t="str">
        <f t="shared" si="1261"/>
        <v/>
      </c>
      <c r="AL6740" s="147" t="str">
        <f t="shared" si="1262"/>
        <v/>
      </c>
      <c r="AM6740" s="147" t="str">
        <f t="shared" si="1263"/>
        <v/>
      </c>
      <c r="AN6740" s="147" t="str">
        <f t="shared" si="1264"/>
        <v/>
      </c>
      <c r="AO6740" s="118"/>
    </row>
    <row r="6741" spans="1:41">
      <c r="A6741" s="118"/>
      <c r="B6741" s="118"/>
      <c r="C6741" s="118"/>
      <c r="D6741" s="118"/>
      <c r="E6741" s="118"/>
      <c r="F6741" s="118"/>
      <c r="G6741" s="118"/>
      <c r="H6741" s="118"/>
      <c r="I6741" s="118"/>
      <c r="J6741" s="118"/>
      <c r="K6741" s="118"/>
      <c r="L6741" s="118"/>
      <c r="M6741" s="118"/>
      <c r="N6741" s="118"/>
      <c r="O6741" s="143" t="str">
        <f>IF(H6741="","",(S6741/S6741)&amp;":"&amp;ROUND(AH6741/S6741,2))</f>
        <v/>
      </c>
      <c r="P6741" s="118"/>
      <c r="Q6741" s="118"/>
      <c r="R6741" s="143" t="str">
        <f>IF(H6741="","",(S6741/S6741)&amp;":"&amp;ROUND(AI6741/S6741,2))</f>
        <v/>
      </c>
      <c r="S6741" s="144" t="str">
        <f t="shared" si="1265"/>
        <v/>
      </c>
      <c r="T6741" s="145" t="str">
        <f t="shared" si="1266"/>
        <v/>
      </c>
      <c r="U6741" s="118"/>
      <c r="V6741" s="145" t="str">
        <f t="shared" si="1267"/>
        <v/>
      </c>
      <c r="W6741" s="144" t="str">
        <f t="shared" si="1268"/>
        <v/>
      </c>
      <c r="X6741" s="146" t="str">
        <f>IF(C6741="","",IF(OR(C6741="Trade",C6741="Multi Position"),(X6740+V6741),IF(C6741="Deposit",(X6740+AE6741),IF(C6741="Withdrawal",(X6740-AE6741)))))</f>
        <v/>
      </c>
      <c r="Y6741" s="145" t="str">
        <f t="shared" si="1269"/>
        <v/>
      </c>
      <c r="Z6741" s="118"/>
      <c r="AA6741" s="118"/>
      <c r="AB6741" s="118"/>
      <c r="AC6741" s="118"/>
      <c r="AD6741" s="118"/>
      <c r="AE6741" s="139"/>
      <c r="AF6741" s="118"/>
      <c r="AG6741" s="118"/>
      <c r="AH6741" s="147" t="str">
        <f t="shared" si="1270"/>
        <v/>
      </c>
      <c r="AI6741" s="147" t="str">
        <f t="shared" si="1271"/>
        <v/>
      </c>
      <c r="AJ6741" s="148" t="str">
        <f t="shared" si="1260"/>
        <v/>
      </c>
      <c r="AK6741" s="148" t="str">
        <f t="shared" si="1261"/>
        <v/>
      </c>
      <c r="AL6741" s="147" t="str">
        <f t="shared" si="1262"/>
        <v/>
      </c>
      <c r="AM6741" s="147" t="str">
        <f t="shared" si="1263"/>
        <v/>
      </c>
      <c r="AN6741" s="147" t="str">
        <f t="shared" si="1264"/>
        <v/>
      </c>
      <c r="AO6741" s="118"/>
    </row>
    <row r="6742" spans="1:41">
      <c r="A6742" s="118"/>
      <c r="B6742" s="118"/>
      <c r="C6742" s="118"/>
      <c r="D6742" s="118"/>
      <c r="E6742" s="118"/>
      <c r="F6742" s="118"/>
      <c r="G6742" s="118"/>
      <c r="H6742" s="118"/>
      <c r="I6742" s="118"/>
      <c r="J6742" s="118"/>
      <c r="K6742" s="118"/>
      <c r="L6742" s="118"/>
      <c r="M6742" s="118"/>
      <c r="N6742" s="118"/>
      <c r="O6742" s="143" t="str">
        <f>IF(H6742="","",(S6742/S6742)&amp;":"&amp;ROUND(AH6742/S6742,2))</f>
        <v/>
      </c>
      <c r="P6742" s="118"/>
      <c r="Q6742" s="118"/>
      <c r="R6742" s="143" t="str">
        <f>IF(H6742="","",(S6742/S6742)&amp;":"&amp;ROUND(AI6742/S6742,2))</f>
        <v/>
      </c>
      <c r="S6742" s="144" t="str">
        <f t="shared" si="1265"/>
        <v/>
      </c>
      <c r="T6742" s="145" t="str">
        <f t="shared" si="1266"/>
        <v/>
      </c>
      <c r="U6742" s="118"/>
      <c r="V6742" s="145" t="str">
        <f t="shared" si="1267"/>
        <v/>
      </c>
      <c r="W6742" s="144" t="str">
        <f t="shared" si="1268"/>
        <v/>
      </c>
      <c r="X6742" s="146" t="str">
        <f>IF(C6742="","",IF(OR(C6742="Trade",C6742="Multi Position"),(X6741+V6742),IF(C6742="Deposit",(X6741+AE6742),IF(C6742="Withdrawal",(X6741-AE6742)))))</f>
        <v/>
      </c>
      <c r="Y6742" s="145" t="str">
        <f t="shared" si="1269"/>
        <v/>
      </c>
      <c r="Z6742" s="118"/>
      <c r="AA6742" s="118"/>
      <c r="AB6742" s="118"/>
      <c r="AC6742" s="118"/>
      <c r="AD6742" s="118"/>
      <c r="AE6742" s="139"/>
      <c r="AF6742" s="118"/>
      <c r="AG6742" s="118"/>
      <c r="AH6742" s="147" t="str">
        <f t="shared" si="1270"/>
        <v/>
      </c>
      <c r="AI6742" s="147" t="str">
        <f t="shared" si="1271"/>
        <v/>
      </c>
      <c r="AJ6742" s="148" t="str">
        <f t="shared" si="1260"/>
        <v/>
      </c>
      <c r="AK6742" s="148" t="str">
        <f t="shared" si="1261"/>
        <v/>
      </c>
      <c r="AL6742" s="147" t="str">
        <f t="shared" si="1262"/>
        <v/>
      </c>
      <c r="AM6742" s="147" t="str">
        <f t="shared" si="1263"/>
        <v/>
      </c>
      <c r="AN6742" s="147" t="str">
        <f t="shared" si="1264"/>
        <v/>
      </c>
      <c r="AO6742" s="118"/>
    </row>
    <row r="6743" spans="1:41">
      <c r="A6743" s="118"/>
      <c r="B6743" s="118"/>
      <c r="C6743" s="118"/>
      <c r="D6743" s="118"/>
      <c r="E6743" s="118"/>
      <c r="F6743" s="118"/>
      <c r="G6743" s="118"/>
      <c r="H6743" s="118"/>
      <c r="I6743" s="118"/>
      <c r="J6743" s="118"/>
      <c r="K6743" s="118"/>
      <c r="L6743" s="118"/>
      <c r="M6743" s="118"/>
      <c r="N6743" s="118"/>
      <c r="O6743" s="143" t="str">
        <f>IF(H6743="","",(S6743/S6743)&amp;":"&amp;ROUND(AH6743/S6743,2))</f>
        <v/>
      </c>
      <c r="P6743" s="118"/>
      <c r="Q6743" s="118"/>
      <c r="R6743" s="143" t="str">
        <f>IF(H6743="","",(S6743/S6743)&amp;":"&amp;ROUND(AI6743/S6743,2))</f>
        <v/>
      </c>
      <c r="S6743" s="144" t="str">
        <f t="shared" si="1265"/>
        <v/>
      </c>
      <c r="T6743" s="145" t="str">
        <f t="shared" si="1266"/>
        <v/>
      </c>
      <c r="U6743" s="118"/>
      <c r="V6743" s="145" t="str">
        <f t="shared" si="1267"/>
        <v/>
      </c>
      <c r="W6743" s="144" t="str">
        <f t="shared" si="1268"/>
        <v/>
      </c>
      <c r="X6743" s="146" t="str">
        <f>IF(C6743="","",IF(OR(C6743="Trade",C6743="Multi Position"),(X6742+V6743),IF(C6743="Deposit",(X6742+AE6743),IF(C6743="Withdrawal",(X6742-AE6743)))))</f>
        <v/>
      </c>
      <c r="Y6743" s="145" t="str">
        <f t="shared" si="1269"/>
        <v/>
      </c>
      <c r="Z6743" s="118"/>
      <c r="AA6743" s="118"/>
      <c r="AB6743" s="118"/>
      <c r="AC6743" s="118"/>
      <c r="AD6743" s="118"/>
      <c r="AE6743" s="139"/>
      <c r="AF6743" s="118"/>
      <c r="AG6743" s="118"/>
      <c r="AH6743" s="147" t="str">
        <f t="shared" si="1270"/>
        <v/>
      </c>
      <c r="AI6743" s="147" t="str">
        <f t="shared" si="1271"/>
        <v/>
      </c>
      <c r="AJ6743" s="148" t="str">
        <f t="shared" si="1260"/>
        <v/>
      </c>
      <c r="AK6743" s="148" t="str">
        <f t="shared" si="1261"/>
        <v/>
      </c>
      <c r="AL6743" s="147" t="str">
        <f t="shared" si="1262"/>
        <v/>
      </c>
      <c r="AM6743" s="147" t="str">
        <f t="shared" si="1263"/>
        <v/>
      </c>
      <c r="AN6743" s="147" t="str">
        <f t="shared" si="1264"/>
        <v/>
      </c>
      <c r="AO6743" s="118"/>
    </row>
    <row r="6744" spans="1:41">
      <c r="A6744" s="118"/>
      <c r="B6744" s="118"/>
      <c r="C6744" s="118"/>
      <c r="D6744" s="118"/>
      <c r="E6744" s="118"/>
      <c r="F6744" s="118"/>
      <c r="G6744" s="118"/>
      <c r="H6744" s="118"/>
      <c r="I6744" s="118"/>
      <c r="J6744" s="118"/>
      <c r="K6744" s="118"/>
      <c r="L6744" s="118"/>
      <c r="M6744" s="118"/>
      <c r="N6744" s="118"/>
      <c r="O6744" s="143" t="str">
        <f>IF(H6744="","",(S6744/S6744)&amp;":"&amp;ROUND(AH6744/S6744,2))</f>
        <v/>
      </c>
      <c r="P6744" s="118"/>
      <c r="Q6744" s="118"/>
      <c r="R6744" s="143" t="str">
        <f>IF(H6744="","",(S6744/S6744)&amp;":"&amp;ROUND(AI6744/S6744,2))</f>
        <v/>
      </c>
      <c r="S6744" s="144" t="str">
        <f t="shared" si="1265"/>
        <v/>
      </c>
      <c r="T6744" s="145" t="str">
        <f t="shared" si="1266"/>
        <v/>
      </c>
      <c r="U6744" s="118"/>
      <c r="V6744" s="145" t="str">
        <f t="shared" si="1267"/>
        <v/>
      </c>
      <c r="W6744" s="144" t="str">
        <f t="shared" si="1268"/>
        <v/>
      </c>
      <c r="X6744" s="146" t="str">
        <f>IF(C6744="","",IF(OR(C6744="Trade",C6744="Multi Position"),(X6743+V6744),IF(C6744="Deposit",(X6743+AE6744),IF(C6744="Withdrawal",(X6743-AE6744)))))</f>
        <v/>
      </c>
      <c r="Y6744" s="145" t="str">
        <f t="shared" si="1269"/>
        <v/>
      </c>
      <c r="Z6744" s="118"/>
      <c r="AA6744" s="118"/>
      <c r="AB6744" s="118"/>
      <c r="AC6744" s="118"/>
      <c r="AD6744" s="118"/>
      <c r="AE6744" s="139"/>
      <c r="AF6744" s="118"/>
      <c r="AG6744" s="118"/>
      <c r="AH6744" s="147" t="str">
        <f t="shared" si="1270"/>
        <v/>
      </c>
      <c r="AI6744" s="147" t="str">
        <f t="shared" si="1271"/>
        <v/>
      </c>
      <c r="AJ6744" s="148" t="str">
        <f t="shared" si="1260"/>
        <v/>
      </c>
      <c r="AK6744" s="148" t="str">
        <f t="shared" si="1261"/>
        <v/>
      </c>
      <c r="AL6744" s="147" t="str">
        <f t="shared" si="1262"/>
        <v/>
      </c>
      <c r="AM6744" s="147" t="str">
        <f t="shared" si="1263"/>
        <v/>
      </c>
      <c r="AN6744" s="147" t="str">
        <f t="shared" si="1264"/>
        <v/>
      </c>
      <c r="AO6744" s="118"/>
    </row>
    <row r="6745" spans="1:41">
      <c r="A6745" s="118"/>
      <c r="B6745" s="118"/>
      <c r="C6745" s="118"/>
      <c r="D6745" s="118"/>
      <c r="E6745" s="118"/>
      <c r="F6745" s="118"/>
      <c r="G6745" s="118"/>
      <c r="H6745" s="118"/>
      <c r="I6745" s="118"/>
      <c r="J6745" s="118"/>
      <c r="K6745" s="118"/>
      <c r="L6745" s="118"/>
      <c r="M6745" s="118"/>
      <c r="N6745" s="118"/>
      <c r="O6745" s="143" t="str">
        <f>IF(H6745="","",(S6745/S6745)&amp;":"&amp;ROUND(AH6745/S6745,2))</f>
        <v/>
      </c>
      <c r="P6745" s="118"/>
      <c r="Q6745" s="118"/>
      <c r="R6745" s="143" t="str">
        <f>IF(H6745="","",(S6745/S6745)&amp;":"&amp;ROUND(AI6745/S6745,2))</f>
        <v/>
      </c>
      <c r="S6745" s="144" t="str">
        <f t="shared" si="1265"/>
        <v/>
      </c>
      <c r="T6745" s="145" t="str">
        <f t="shared" si="1266"/>
        <v/>
      </c>
      <c r="U6745" s="118"/>
      <c r="V6745" s="145" t="str">
        <f t="shared" si="1267"/>
        <v/>
      </c>
      <c r="W6745" s="144" t="str">
        <f t="shared" si="1268"/>
        <v/>
      </c>
      <c r="X6745" s="146" t="str">
        <f>IF(C6745="","",IF(OR(C6745="Trade",C6745="Multi Position"),(X6744+V6745),IF(C6745="Deposit",(X6744+AE6745),IF(C6745="Withdrawal",(X6744-AE6745)))))</f>
        <v/>
      </c>
      <c r="Y6745" s="145" t="str">
        <f t="shared" si="1269"/>
        <v/>
      </c>
      <c r="Z6745" s="118"/>
      <c r="AA6745" s="118"/>
      <c r="AB6745" s="118"/>
      <c r="AC6745" s="118"/>
      <c r="AD6745" s="118"/>
      <c r="AE6745" s="139"/>
      <c r="AF6745" s="118"/>
      <c r="AG6745" s="118"/>
      <c r="AH6745" s="147" t="str">
        <f t="shared" si="1270"/>
        <v/>
      </c>
      <c r="AI6745" s="147" t="str">
        <f t="shared" si="1271"/>
        <v/>
      </c>
      <c r="AJ6745" s="148" t="str">
        <f t="shared" si="1260"/>
        <v/>
      </c>
      <c r="AK6745" s="148" t="str">
        <f t="shared" si="1261"/>
        <v/>
      </c>
      <c r="AL6745" s="147" t="str">
        <f t="shared" si="1262"/>
        <v/>
      </c>
      <c r="AM6745" s="147" t="str">
        <f t="shared" si="1263"/>
        <v/>
      </c>
      <c r="AN6745" s="147" t="str">
        <f t="shared" si="1264"/>
        <v/>
      </c>
      <c r="AO6745" s="118"/>
    </row>
    <row r="6746" spans="1:41">
      <c r="A6746" s="118"/>
      <c r="B6746" s="118"/>
      <c r="C6746" s="118"/>
      <c r="D6746" s="118"/>
      <c r="E6746" s="118"/>
      <c r="F6746" s="118"/>
      <c r="G6746" s="118"/>
      <c r="H6746" s="118"/>
      <c r="I6746" s="118"/>
      <c r="J6746" s="118"/>
      <c r="K6746" s="118"/>
      <c r="L6746" s="118"/>
      <c r="M6746" s="118"/>
      <c r="N6746" s="118"/>
      <c r="O6746" s="143" t="str">
        <f>IF(H6746="","",(S6746/S6746)&amp;":"&amp;ROUND(AH6746/S6746,2))</f>
        <v/>
      </c>
      <c r="P6746" s="118"/>
      <c r="Q6746" s="118"/>
      <c r="R6746" s="143" t="str">
        <f>IF(H6746="","",(S6746/S6746)&amp;":"&amp;ROUND(AI6746/S6746,2))</f>
        <v/>
      </c>
      <c r="S6746" s="144" t="str">
        <f t="shared" si="1265"/>
        <v/>
      </c>
      <c r="T6746" s="145" t="str">
        <f t="shared" si="1266"/>
        <v/>
      </c>
      <c r="U6746" s="118"/>
      <c r="V6746" s="145" t="str">
        <f t="shared" si="1267"/>
        <v/>
      </c>
      <c r="W6746" s="144" t="str">
        <f t="shared" si="1268"/>
        <v/>
      </c>
      <c r="X6746" s="146" t="str">
        <f>IF(C6746="","",IF(OR(C6746="Trade",C6746="Multi Position"),(X6745+V6746),IF(C6746="Deposit",(X6745+AE6746),IF(C6746="Withdrawal",(X6745-AE6746)))))</f>
        <v/>
      </c>
      <c r="Y6746" s="145" t="str">
        <f t="shared" si="1269"/>
        <v/>
      </c>
      <c r="Z6746" s="118"/>
      <c r="AA6746" s="118"/>
      <c r="AB6746" s="118"/>
      <c r="AC6746" s="118"/>
      <c r="AD6746" s="118"/>
      <c r="AE6746" s="139"/>
      <c r="AF6746" s="118"/>
      <c r="AG6746" s="118"/>
      <c r="AH6746" s="147" t="str">
        <f t="shared" si="1270"/>
        <v/>
      </c>
      <c r="AI6746" s="147" t="str">
        <f t="shared" si="1271"/>
        <v/>
      </c>
      <c r="AJ6746" s="148" t="str">
        <f t="shared" si="1260"/>
        <v/>
      </c>
      <c r="AK6746" s="148" t="str">
        <f t="shared" si="1261"/>
        <v/>
      </c>
      <c r="AL6746" s="147" t="str">
        <f t="shared" si="1262"/>
        <v/>
      </c>
      <c r="AM6746" s="147" t="str">
        <f t="shared" si="1263"/>
        <v/>
      </c>
      <c r="AN6746" s="147" t="str">
        <f t="shared" si="1264"/>
        <v/>
      </c>
      <c r="AO6746" s="118"/>
    </row>
    <row r="6747" spans="1:41">
      <c r="A6747" s="118"/>
      <c r="B6747" s="118"/>
      <c r="C6747" s="118"/>
      <c r="D6747" s="118"/>
      <c r="E6747" s="118"/>
      <c r="F6747" s="118"/>
      <c r="G6747" s="118"/>
      <c r="H6747" s="118"/>
      <c r="I6747" s="118"/>
      <c r="J6747" s="118"/>
      <c r="K6747" s="118"/>
      <c r="L6747" s="118"/>
      <c r="M6747" s="118"/>
      <c r="N6747" s="118"/>
      <c r="O6747" s="143" t="str">
        <f>IF(H6747="","",(S6747/S6747)&amp;":"&amp;ROUND(AH6747/S6747,2))</f>
        <v/>
      </c>
      <c r="P6747" s="118"/>
      <c r="Q6747" s="118"/>
      <c r="R6747" s="143" t="str">
        <f>IF(H6747="","",(S6747/S6747)&amp;":"&amp;ROUND(AI6747/S6747,2))</f>
        <v/>
      </c>
      <c r="S6747" s="144" t="str">
        <f t="shared" si="1265"/>
        <v/>
      </c>
      <c r="T6747" s="145" t="str">
        <f t="shared" si="1266"/>
        <v/>
      </c>
      <c r="U6747" s="118"/>
      <c r="V6747" s="145" t="str">
        <f t="shared" si="1267"/>
        <v/>
      </c>
      <c r="W6747" s="144" t="str">
        <f t="shared" si="1268"/>
        <v/>
      </c>
      <c r="X6747" s="146" t="str">
        <f>IF(C6747="","",IF(OR(C6747="Trade",C6747="Multi Position"),(X6746+V6747),IF(C6747="Deposit",(X6746+AE6747),IF(C6747="Withdrawal",(X6746-AE6747)))))</f>
        <v/>
      </c>
      <c r="Y6747" s="145" t="str">
        <f t="shared" si="1269"/>
        <v/>
      </c>
      <c r="Z6747" s="118"/>
      <c r="AA6747" s="118"/>
      <c r="AB6747" s="118"/>
      <c r="AC6747" s="118"/>
      <c r="AD6747" s="118"/>
      <c r="AE6747" s="139"/>
      <c r="AF6747" s="118"/>
      <c r="AG6747" s="118"/>
      <c r="AH6747" s="147" t="str">
        <f t="shared" si="1270"/>
        <v/>
      </c>
      <c r="AI6747" s="147" t="str">
        <f t="shared" si="1271"/>
        <v/>
      </c>
      <c r="AJ6747" s="148" t="str">
        <f t="shared" si="1260"/>
        <v/>
      </c>
      <c r="AK6747" s="148" t="str">
        <f t="shared" si="1261"/>
        <v/>
      </c>
      <c r="AL6747" s="147" t="str">
        <f t="shared" si="1262"/>
        <v/>
      </c>
      <c r="AM6747" s="147" t="str">
        <f t="shared" si="1263"/>
        <v/>
      </c>
      <c r="AN6747" s="147" t="str">
        <f t="shared" si="1264"/>
        <v/>
      </c>
      <c r="AO6747" s="118"/>
    </row>
    <row r="6748" spans="1:41">
      <c r="A6748" s="118"/>
      <c r="B6748" s="118"/>
      <c r="C6748" s="118"/>
      <c r="D6748" s="118"/>
      <c r="E6748" s="118"/>
      <c r="F6748" s="118"/>
      <c r="G6748" s="118"/>
      <c r="H6748" s="118"/>
      <c r="I6748" s="118"/>
      <c r="J6748" s="118"/>
      <c r="K6748" s="118"/>
      <c r="L6748" s="118"/>
      <c r="M6748" s="118"/>
      <c r="N6748" s="118"/>
      <c r="O6748" s="143" t="str">
        <f>IF(H6748="","",(S6748/S6748)&amp;":"&amp;ROUND(AH6748/S6748,2))</f>
        <v/>
      </c>
      <c r="P6748" s="118"/>
      <c r="Q6748" s="118"/>
      <c r="R6748" s="143" t="str">
        <f>IF(H6748="","",(S6748/S6748)&amp;":"&amp;ROUND(AI6748/S6748,2))</f>
        <v/>
      </c>
      <c r="S6748" s="144" t="str">
        <f t="shared" si="1265"/>
        <v/>
      </c>
      <c r="T6748" s="145" t="str">
        <f t="shared" si="1266"/>
        <v/>
      </c>
      <c r="U6748" s="118"/>
      <c r="V6748" s="145" t="str">
        <f t="shared" si="1267"/>
        <v/>
      </c>
      <c r="W6748" s="144" t="str">
        <f t="shared" si="1268"/>
        <v/>
      </c>
      <c r="X6748" s="146" t="str">
        <f>IF(C6748="","",IF(OR(C6748="Trade",C6748="Multi Position"),(X6747+V6748),IF(C6748="Deposit",(X6747+AE6748),IF(C6748="Withdrawal",(X6747-AE6748)))))</f>
        <v/>
      </c>
      <c r="Y6748" s="145" t="str">
        <f t="shared" si="1269"/>
        <v/>
      </c>
      <c r="Z6748" s="118"/>
      <c r="AA6748" s="118"/>
      <c r="AB6748" s="118"/>
      <c r="AC6748" s="118"/>
      <c r="AD6748" s="118"/>
      <c r="AE6748" s="139"/>
      <c r="AF6748" s="118"/>
      <c r="AG6748" s="118"/>
      <c r="AH6748" s="147" t="str">
        <f t="shared" si="1270"/>
        <v/>
      </c>
      <c r="AI6748" s="147" t="str">
        <f t="shared" si="1271"/>
        <v/>
      </c>
      <c r="AJ6748" s="148" t="str">
        <f t="shared" si="1260"/>
        <v/>
      </c>
      <c r="AK6748" s="148" t="str">
        <f t="shared" si="1261"/>
        <v/>
      </c>
      <c r="AL6748" s="147" t="str">
        <f t="shared" si="1262"/>
        <v/>
      </c>
      <c r="AM6748" s="147" t="str">
        <f t="shared" si="1263"/>
        <v/>
      </c>
      <c r="AN6748" s="147" t="str">
        <f t="shared" si="1264"/>
        <v/>
      </c>
      <c r="AO6748" s="118"/>
    </row>
    <row r="6749" spans="1:41">
      <c r="A6749" s="118"/>
      <c r="B6749" s="118"/>
      <c r="C6749" s="118"/>
      <c r="D6749" s="118"/>
      <c r="E6749" s="118"/>
      <c r="F6749" s="118"/>
      <c r="G6749" s="118"/>
      <c r="H6749" s="118"/>
      <c r="I6749" s="118"/>
      <c r="J6749" s="118"/>
      <c r="K6749" s="118"/>
      <c r="L6749" s="118"/>
      <c r="M6749" s="118"/>
      <c r="N6749" s="118"/>
      <c r="O6749" s="143" t="str">
        <f>IF(H6749="","",(S6749/S6749)&amp;":"&amp;ROUND(AH6749/S6749,2))</f>
        <v/>
      </c>
      <c r="P6749" s="118"/>
      <c r="Q6749" s="118"/>
      <c r="R6749" s="143" t="str">
        <f>IF(H6749="","",(S6749/S6749)&amp;":"&amp;ROUND(AI6749/S6749,2))</f>
        <v/>
      </c>
      <c r="S6749" s="144" t="str">
        <f t="shared" si="1265"/>
        <v/>
      </c>
      <c r="T6749" s="145" t="str">
        <f t="shared" si="1266"/>
        <v/>
      </c>
      <c r="U6749" s="118"/>
      <c r="V6749" s="145" t="str">
        <f t="shared" si="1267"/>
        <v/>
      </c>
      <c r="W6749" s="144" t="str">
        <f t="shared" si="1268"/>
        <v/>
      </c>
      <c r="X6749" s="146" t="str">
        <f>IF(C6749="","",IF(OR(C6749="Trade",C6749="Multi Position"),(X6748+V6749),IF(C6749="Deposit",(X6748+AE6749),IF(C6749="Withdrawal",(X6748-AE6749)))))</f>
        <v/>
      </c>
      <c r="Y6749" s="145" t="str">
        <f t="shared" si="1269"/>
        <v/>
      </c>
      <c r="Z6749" s="118"/>
      <c r="AA6749" s="118"/>
      <c r="AB6749" s="118"/>
      <c r="AC6749" s="118"/>
      <c r="AD6749" s="118"/>
      <c r="AE6749" s="139"/>
      <c r="AF6749" s="118"/>
      <c r="AG6749" s="118"/>
      <c r="AH6749" s="147" t="str">
        <f t="shared" si="1270"/>
        <v/>
      </c>
      <c r="AI6749" s="147" t="str">
        <f t="shared" si="1271"/>
        <v/>
      </c>
      <c r="AJ6749" s="148" t="str">
        <f t="shared" si="1260"/>
        <v/>
      </c>
      <c r="AK6749" s="148" t="str">
        <f t="shared" si="1261"/>
        <v/>
      </c>
      <c r="AL6749" s="147" t="str">
        <f t="shared" si="1262"/>
        <v/>
      </c>
      <c r="AM6749" s="147" t="str">
        <f t="shared" si="1263"/>
        <v/>
      </c>
      <c r="AN6749" s="147" t="str">
        <f t="shared" si="1264"/>
        <v/>
      </c>
      <c r="AO6749" s="118"/>
    </row>
    <row r="6750" spans="1:41">
      <c r="A6750" s="118"/>
      <c r="B6750" s="118"/>
      <c r="C6750" s="118"/>
      <c r="D6750" s="118"/>
      <c r="E6750" s="118"/>
      <c r="F6750" s="118"/>
      <c r="G6750" s="118"/>
      <c r="H6750" s="118"/>
      <c r="I6750" s="118"/>
      <c r="J6750" s="118"/>
      <c r="K6750" s="118"/>
      <c r="L6750" s="118"/>
      <c r="M6750" s="118"/>
      <c r="N6750" s="118"/>
      <c r="O6750" s="143" t="str">
        <f>IF(H6750="","",(S6750/S6750)&amp;":"&amp;ROUND(AH6750/S6750,2))</f>
        <v/>
      </c>
      <c r="P6750" s="118"/>
      <c r="Q6750" s="118"/>
      <c r="R6750" s="143" t="str">
        <f>IF(H6750="","",(S6750/S6750)&amp;":"&amp;ROUND(AI6750/S6750,2))</f>
        <v/>
      </c>
      <c r="S6750" s="144" t="str">
        <f t="shared" si="1265"/>
        <v/>
      </c>
      <c r="T6750" s="145" t="str">
        <f t="shared" si="1266"/>
        <v/>
      </c>
      <c r="U6750" s="118"/>
      <c r="V6750" s="145" t="str">
        <f t="shared" si="1267"/>
        <v/>
      </c>
      <c r="W6750" s="144" t="str">
        <f t="shared" si="1268"/>
        <v/>
      </c>
      <c r="X6750" s="146" t="str">
        <f>IF(C6750="","",IF(OR(C6750="Trade",C6750="Multi Position"),(X6749+V6750),IF(C6750="Deposit",(X6749+AE6750),IF(C6750="Withdrawal",(X6749-AE6750)))))</f>
        <v/>
      </c>
      <c r="Y6750" s="145" t="str">
        <f t="shared" si="1269"/>
        <v/>
      </c>
      <c r="Z6750" s="118"/>
      <c r="AA6750" s="118"/>
      <c r="AB6750" s="118"/>
      <c r="AC6750" s="118"/>
      <c r="AD6750" s="118"/>
      <c r="AE6750" s="139"/>
      <c r="AF6750" s="118"/>
      <c r="AG6750" s="118"/>
      <c r="AH6750" s="147" t="str">
        <f t="shared" si="1270"/>
        <v/>
      </c>
      <c r="AI6750" s="147" t="str">
        <f t="shared" si="1271"/>
        <v/>
      </c>
      <c r="AJ6750" s="148" t="str">
        <f t="shared" si="1260"/>
        <v/>
      </c>
      <c r="AK6750" s="148" t="str">
        <f t="shared" si="1261"/>
        <v/>
      </c>
      <c r="AL6750" s="147" t="str">
        <f t="shared" si="1262"/>
        <v/>
      </c>
      <c r="AM6750" s="147" t="str">
        <f t="shared" si="1263"/>
        <v/>
      </c>
      <c r="AN6750" s="147" t="str">
        <f t="shared" si="1264"/>
        <v/>
      </c>
      <c r="AO6750" s="118"/>
    </row>
    <row r="6751" spans="1:41">
      <c r="A6751" s="118"/>
      <c r="B6751" s="118"/>
      <c r="C6751" s="118"/>
      <c r="D6751" s="118"/>
      <c r="E6751" s="118"/>
      <c r="F6751" s="118"/>
      <c r="G6751" s="118"/>
      <c r="H6751" s="118"/>
      <c r="I6751" s="118"/>
      <c r="J6751" s="118"/>
      <c r="K6751" s="118"/>
      <c r="L6751" s="118"/>
      <c r="M6751" s="118"/>
      <c r="N6751" s="118"/>
      <c r="O6751" s="143" t="str">
        <f>IF(H6751="","",(S6751/S6751)&amp;":"&amp;ROUND(AH6751/S6751,2))</f>
        <v/>
      </c>
      <c r="P6751" s="118"/>
      <c r="Q6751" s="118"/>
      <c r="R6751" s="143" t="str">
        <f>IF(H6751="","",(S6751/S6751)&amp;":"&amp;ROUND(AI6751/S6751,2))</f>
        <v/>
      </c>
      <c r="S6751" s="144" t="str">
        <f t="shared" si="1265"/>
        <v/>
      </c>
      <c r="T6751" s="145" t="str">
        <f t="shared" si="1266"/>
        <v/>
      </c>
      <c r="U6751" s="118"/>
      <c r="V6751" s="145" t="str">
        <f t="shared" si="1267"/>
        <v/>
      </c>
      <c r="W6751" s="144" t="str">
        <f t="shared" si="1268"/>
        <v/>
      </c>
      <c r="X6751" s="146" t="str">
        <f>IF(C6751="","",IF(OR(C6751="Trade",C6751="Multi Position"),(X6750+V6751),IF(C6751="Deposit",(X6750+AE6751),IF(C6751="Withdrawal",(X6750-AE6751)))))</f>
        <v/>
      </c>
      <c r="Y6751" s="145" t="str">
        <f t="shared" si="1269"/>
        <v/>
      </c>
      <c r="Z6751" s="118"/>
      <c r="AA6751" s="118"/>
      <c r="AB6751" s="118"/>
      <c r="AC6751" s="118"/>
      <c r="AD6751" s="118"/>
      <c r="AE6751" s="139"/>
      <c r="AF6751" s="118"/>
      <c r="AG6751" s="118"/>
      <c r="AH6751" s="147" t="str">
        <f t="shared" si="1270"/>
        <v/>
      </c>
      <c r="AI6751" s="147" t="str">
        <f t="shared" si="1271"/>
        <v/>
      </c>
      <c r="AJ6751" s="148" t="str">
        <f t="shared" si="1260"/>
        <v/>
      </c>
      <c r="AK6751" s="148" t="str">
        <f t="shared" si="1261"/>
        <v/>
      </c>
      <c r="AL6751" s="147" t="str">
        <f t="shared" si="1262"/>
        <v/>
      </c>
      <c r="AM6751" s="147" t="str">
        <f t="shared" si="1263"/>
        <v/>
      </c>
      <c r="AN6751" s="147" t="str">
        <f t="shared" si="1264"/>
        <v/>
      </c>
      <c r="AO6751" s="118"/>
    </row>
    <row r="6752" spans="1:41">
      <c r="A6752" s="118"/>
      <c r="B6752" s="118"/>
      <c r="C6752" s="118"/>
      <c r="D6752" s="118"/>
      <c r="E6752" s="118"/>
      <c r="F6752" s="118"/>
      <c r="G6752" s="118"/>
      <c r="H6752" s="118"/>
      <c r="I6752" s="118"/>
      <c r="J6752" s="118"/>
      <c r="K6752" s="118"/>
      <c r="L6752" s="118"/>
      <c r="M6752" s="118"/>
      <c r="N6752" s="118"/>
      <c r="O6752" s="143" t="str">
        <f>IF(H6752="","",(S6752/S6752)&amp;":"&amp;ROUND(AH6752/S6752,2))</f>
        <v/>
      </c>
      <c r="P6752" s="118"/>
      <c r="Q6752" s="118"/>
      <c r="R6752" s="143" t="str">
        <f>IF(H6752="","",(S6752/S6752)&amp;":"&amp;ROUND(AI6752/S6752,2))</f>
        <v/>
      </c>
      <c r="S6752" s="144" t="str">
        <f t="shared" si="1265"/>
        <v/>
      </c>
      <c r="T6752" s="145" t="str">
        <f t="shared" si="1266"/>
        <v/>
      </c>
      <c r="U6752" s="118"/>
      <c r="V6752" s="145" t="str">
        <f t="shared" si="1267"/>
        <v/>
      </c>
      <c r="W6752" s="144" t="str">
        <f t="shared" si="1268"/>
        <v/>
      </c>
      <c r="X6752" s="146" t="str">
        <f>IF(C6752="","",IF(OR(C6752="Trade",C6752="Multi Position"),(X6751+V6752),IF(C6752="Deposit",(X6751+AE6752),IF(C6752="Withdrawal",(X6751-AE6752)))))</f>
        <v/>
      </c>
      <c r="Y6752" s="145" t="str">
        <f t="shared" si="1269"/>
        <v/>
      </c>
      <c r="Z6752" s="118"/>
      <c r="AA6752" s="118"/>
      <c r="AB6752" s="118"/>
      <c r="AC6752" s="118"/>
      <c r="AD6752" s="118"/>
      <c r="AE6752" s="139"/>
      <c r="AF6752" s="118"/>
      <c r="AG6752" s="118"/>
      <c r="AH6752" s="147" t="str">
        <f t="shared" si="1270"/>
        <v/>
      </c>
      <c r="AI6752" s="147" t="str">
        <f t="shared" si="1271"/>
        <v/>
      </c>
      <c r="AJ6752" s="148" t="str">
        <f t="shared" si="1260"/>
        <v/>
      </c>
      <c r="AK6752" s="148" t="str">
        <f t="shared" si="1261"/>
        <v/>
      </c>
      <c r="AL6752" s="147" t="str">
        <f t="shared" si="1262"/>
        <v/>
      </c>
      <c r="AM6752" s="147" t="str">
        <f t="shared" si="1263"/>
        <v/>
      </c>
      <c r="AN6752" s="147" t="str">
        <f t="shared" si="1264"/>
        <v/>
      </c>
      <c r="AO6752" s="118"/>
    </row>
    <row r="6753" spans="1:41">
      <c r="A6753" s="118"/>
      <c r="B6753" s="118"/>
      <c r="C6753" s="118"/>
      <c r="D6753" s="118"/>
      <c r="E6753" s="118"/>
      <c r="F6753" s="118"/>
      <c r="G6753" s="118"/>
      <c r="H6753" s="118"/>
      <c r="I6753" s="118"/>
      <c r="J6753" s="118"/>
      <c r="K6753" s="118"/>
      <c r="L6753" s="118"/>
      <c r="M6753" s="118"/>
      <c r="N6753" s="118"/>
      <c r="O6753" s="143" t="str">
        <f>IF(H6753="","",(S6753/S6753)&amp;":"&amp;ROUND(AH6753/S6753,2))</f>
        <v/>
      </c>
      <c r="P6753" s="118"/>
      <c r="Q6753" s="118"/>
      <c r="R6753" s="143" t="str">
        <f>IF(H6753="","",(S6753/S6753)&amp;":"&amp;ROUND(AI6753/S6753,2))</f>
        <v/>
      </c>
      <c r="S6753" s="144" t="str">
        <f t="shared" si="1265"/>
        <v/>
      </c>
      <c r="T6753" s="145" t="str">
        <f t="shared" si="1266"/>
        <v/>
      </c>
      <c r="U6753" s="118"/>
      <c r="V6753" s="145" t="str">
        <f t="shared" si="1267"/>
        <v/>
      </c>
      <c r="W6753" s="144" t="str">
        <f t="shared" si="1268"/>
        <v/>
      </c>
      <c r="X6753" s="146" t="str">
        <f>IF(C6753="","",IF(OR(C6753="Trade",C6753="Multi Position"),(X6752+V6753),IF(C6753="Deposit",(X6752+AE6753),IF(C6753="Withdrawal",(X6752-AE6753)))))</f>
        <v/>
      </c>
      <c r="Y6753" s="145" t="str">
        <f t="shared" si="1269"/>
        <v/>
      </c>
      <c r="Z6753" s="118"/>
      <c r="AA6753" s="118"/>
      <c r="AB6753" s="118"/>
      <c r="AC6753" s="118"/>
      <c r="AD6753" s="118"/>
      <c r="AE6753" s="139"/>
      <c r="AF6753" s="118"/>
      <c r="AG6753" s="118"/>
      <c r="AH6753" s="147" t="str">
        <f t="shared" si="1270"/>
        <v/>
      </c>
      <c r="AI6753" s="147" t="str">
        <f t="shared" si="1271"/>
        <v/>
      </c>
      <c r="AJ6753" s="148" t="str">
        <f t="shared" si="1260"/>
        <v/>
      </c>
      <c r="AK6753" s="148" t="str">
        <f t="shared" si="1261"/>
        <v/>
      </c>
      <c r="AL6753" s="147" t="str">
        <f t="shared" si="1262"/>
        <v/>
      </c>
      <c r="AM6753" s="147" t="str">
        <f t="shared" si="1263"/>
        <v/>
      </c>
      <c r="AN6753" s="147" t="str">
        <f t="shared" si="1264"/>
        <v/>
      </c>
      <c r="AO6753" s="118"/>
    </row>
    <row r="6754" spans="1:41">
      <c r="A6754" s="118"/>
      <c r="B6754" s="118"/>
      <c r="C6754" s="118"/>
      <c r="D6754" s="118"/>
      <c r="E6754" s="118"/>
      <c r="F6754" s="118"/>
      <c r="G6754" s="118"/>
      <c r="H6754" s="118"/>
      <c r="I6754" s="118"/>
      <c r="J6754" s="118"/>
      <c r="K6754" s="118"/>
      <c r="L6754" s="118"/>
      <c r="M6754" s="118"/>
      <c r="N6754" s="118"/>
      <c r="O6754" s="143" t="str">
        <f>IF(H6754="","",(S6754/S6754)&amp;":"&amp;ROUND(AH6754/S6754,2))</f>
        <v/>
      </c>
      <c r="P6754" s="118"/>
      <c r="Q6754" s="118"/>
      <c r="R6754" s="143" t="str">
        <f>IF(H6754="","",(S6754/S6754)&amp;":"&amp;ROUND(AI6754/S6754,2))</f>
        <v/>
      </c>
      <c r="S6754" s="144" t="str">
        <f t="shared" si="1265"/>
        <v/>
      </c>
      <c r="T6754" s="145" t="str">
        <f t="shared" si="1266"/>
        <v/>
      </c>
      <c r="U6754" s="118"/>
      <c r="V6754" s="145" t="str">
        <f t="shared" si="1267"/>
        <v/>
      </c>
      <c r="W6754" s="144" t="str">
        <f t="shared" si="1268"/>
        <v/>
      </c>
      <c r="X6754" s="146" t="str">
        <f>IF(C6754="","",IF(OR(C6754="Trade",C6754="Multi Position"),(X6753+V6754),IF(C6754="Deposit",(X6753+AE6754),IF(C6754="Withdrawal",(X6753-AE6754)))))</f>
        <v/>
      </c>
      <c r="Y6754" s="145" t="str">
        <f t="shared" si="1269"/>
        <v/>
      </c>
      <c r="Z6754" s="118"/>
      <c r="AA6754" s="118"/>
      <c r="AB6754" s="118"/>
      <c r="AC6754" s="118"/>
      <c r="AD6754" s="118"/>
      <c r="AE6754" s="139"/>
      <c r="AF6754" s="118"/>
      <c r="AG6754" s="118"/>
      <c r="AH6754" s="147" t="str">
        <f t="shared" si="1270"/>
        <v/>
      </c>
      <c r="AI6754" s="147" t="str">
        <f t="shared" si="1271"/>
        <v/>
      </c>
      <c r="AJ6754" s="148" t="str">
        <f t="shared" si="1260"/>
        <v/>
      </c>
      <c r="AK6754" s="148" t="str">
        <f t="shared" si="1261"/>
        <v/>
      </c>
      <c r="AL6754" s="147" t="str">
        <f t="shared" si="1262"/>
        <v/>
      </c>
      <c r="AM6754" s="147" t="str">
        <f t="shared" si="1263"/>
        <v/>
      </c>
      <c r="AN6754" s="147" t="str">
        <f t="shared" si="1264"/>
        <v/>
      </c>
      <c r="AO6754" s="118"/>
    </row>
    <row r="6755" spans="1:41">
      <c r="A6755" s="118"/>
      <c r="B6755" s="118"/>
      <c r="C6755" s="118"/>
      <c r="D6755" s="118"/>
      <c r="E6755" s="118"/>
      <c r="F6755" s="118"/>
      <c r="G6755" s="118"/>
      <c r="H6755" s="118"/>
      <c r="I6755" s="118"/>
      <c r="J6755" s="118"/>
      <c r="K6755" s="118"/>
      <c r="L6755" s="118"/>
      <c r="M6755" s="118"/>
      <c r="N6755" s="118"/>
      <c r="O6755" s="143" t="str">
        <f>IF(H6755="","",(S6755/S6755)&amp;":"&amp;ROUND(AH6755/S6755,2))</f>
        <v/>
      </c>
      <c r="P6755" s="118"/>
      <c r="Q6755" s="118"/>
      <c r="R6755" s="143" t="str">
        <f>IF(H6755="","",(S6755/S6755)&amp;":"&amp;ROUND(AI6755/S6755,2))</f>
        <v/>
      </c>
      <c r="S6755" s="144" t="str">
        <f t="shared" si="1265"/>
        <v/>
      </c>
      <c r="T6755" s="145" t="str">
        <f t="shared" si="1266"/>
        <v/>
      </c>
      <c r="U6755" s="118"/>
      <c r="V6755" s="145" t="str">
        <f t="shared" si="1267"/>
        <v/>
      </c>
      <c r="W6755" s="144" t="str">
        <f t="shared" si="1268"/>
        <v/>
      </c>
      <c r="X6755" s="146" t="str">
        <f>IF(C6755="","",IF(OR(C6755="Trade",C6755="Multi Position"),(X6754+V6755),IF(C6755="Deposit",(X6754+AE6755),IF(C6755="Withdrawal",(X6754-AE6755)))))</f>
        <v/>
      </c>
      <c r="Y6755" s="145" t="str">
        <f t="shared" si="1269"/>
        <v/>
      </c>
      <c r="Z6755" s="118"/>
      <c r="AA6755" s="118"/>
      <c r="AB6755" s="118"/>
      <c r="AC6755" s="118"/>
      <c r="AD6755" s="118"/>
      <c r="AE6755" s="139"/>
      <c r="AF6755" s="118"/>
      <c r="AG6755" s="118"/>
      <c r="AH6755" s="147" t="str">
        <f t="shared" si="1270"/>
        <v/>
      </c>
      <c r="AI6755" s="147" t="str">
        <f t="shared" si="1271"/>
        <v/>
      </c>
      <c r="AJ6755" s="148" t="str">
        <f t="shared" si="1260"/>
        <v/>
      </c>
      <c r="AK6755" s="148" t="str">
        <f t="shared" si="1261"/>
        <v/>
      </c>
      <c r="AL6755" s="147" t="str">
        <f t="shared" si="1262"/>
        <v/>
      </c>
      <c r="AM6755" s="147" t="str">
        <f t="shared" si="1263"/>
        <v/>
      </c>
      <c r="AN6755" s="147" t="str">
        <f t="shared" si="1264"/>
        <v/>
      </c>
      <c r="AO6755" s="118"/>
    </row>
    <row r="6756" spans="1:41">
      <c r="A6756" s="118"/>
      <c r="B6756" s="118"/>
      <c r="C6756" s="118"/>
      <c r="D6756" s="118"/>
      <c r="E6756" s="118"/>
      <c r="F6756" s="118"/>
      <c r="G6756" s="118"/>
      <c r="H6756" s="118"/>
      <c r="I6756" s="118"/>
      <c r="J6756" s="118"/>
      <c r="K6756" s="118"/>
      <c r="L6756" s="118"/>
      <c r="M6756" s="118"/>
      <c r="N6756" s="118"/>
      <c r="O6756" s="143" t="str">
        <f>IF(H6756="","",(S6756/S6756)&amp;":"&amp;ROUND(AH6756/S6756,2))</f>
        <v/>
      </c>
      <c r="P6756" s="118"/>
      <c r="Q6756" s="118"/>
      <c r="R6756" s="143" t="str">
        <f>IF(H6756="","",(S6756/S6756)&amp;":"&amp;ROUND(AI6756/S6756,2))</f>
        <v/>
      </c>
      <c r="S6756" s="144" t="str">
        <f t="shared" si="1265"/>
        <v/>
      </c>
      <c r="T6756" s="145" t="str">
        <f t="shared" si="1266"/>
        <v/>
      </c>
      <c r="U6756" s="118"/>
      <c r="V6756" s="145" t="str">
        <f t="shared" si="1267"/>
        <v/>
      </c>
      <c r="W6756" s="144" t="str">
        <f t="shared" si="1268"/>
        <v/>
      </c>
      <c r="X6756" s="146" t="str">
        <f>IF(C6756="","",IF(OR(C6756="Trade",C6756="Multi Position"),(X6755+V6756),IF(C6756="Deposit",(X6755+AE6756),IF(C6756="Withdrawal",(X6755-AE6756)))))</f>
        <v/>
      </c>
      <c r="Y6756" s="145" t="str">
        <f t="shared" si="1269"/>
        <v/>
      </c>
      <c r="Z6756" s="118"/>
      <c r="AA6756" s="118"/>
      <c r="AB6756" s="118"/>
      <c r="AC6756" s="118"/>
      <c r="AD6756" s="118"/>
      <c r="AE6756" s="139"/>
      <c r="AF6756" s="118"/>
      <c r="AG6756" s="118"/>
      <c r="AH6756" s="147" t="str">
        <f t="shared" si="1270"/>
        <v/>
      </c>
      <c r="AI6756" s="147" t="str">
        <f t="shared" si="1271"/>
        <v/>
      </c>
      <c r="AJ6756" s="148" t="str">
        <f t="shared" si="1260"/>
        <v/>
      </c>
      <c r="AK6756" s="148" t="str">
        <f t="shared" si="1261"/>
        <v/>
      </c>
      <c r="AL6756" s="147" t="str">
        <f t="shared" si="1262"/>
        <v/>
      </c>
      <c r="AM6756" s="147" t="str">
        <f t="shared" si="1263"/>
        <v/>
      </c>
      <c r="AN6756" s="147" t="str">
        <f t="shared" si="1264"/>
        <v/>
      </c>
      <c r="AO6756" s="118"/>
    </row>
    <row r="6757" spans="1:41">
      <c r="A6757" s="118"/>
      <c r="B6757" s="118"/>
      <c r="C6757" s="118"/>
      <c r="D6757" s="118"/>
      <c r="E6757" s="118"/>
      <c r="F6757" s="118"/>
      <c r="G6757" s="118"/>
      <c r="H6757" s="118"/>
      <c r="I6757" s="118"/>
      <c r="J6757" s="118"/>
      <c r="K6757" s="118"/>
      <c r="L6757" s="118"/>
      <c r="M6757" s="118"/>
      <c r="N6757" s="118"/>
      <c r="O6757" s="143" t="str">
        <f>IF(H6757="","",(S6757/S6757)&amp;":"&amp;ROUND(AH6757/S6757,2))</f>
        <v/>
      </c>
      <c r="P6757" s="118"/>
      <c r="Q6757" s="118"/>
      <c r="R6757" s="143" t="str">
        <f>IF(H6757="","",(S6757/S6757)&amp;":"&amp;ROUND(AI6757/S6757,2))</f>
        <v/>
      </c>
      <c r="S6757" s="144" t="str">
        <f t="shared" si="1265"/>
        <v/>
      </c>
      <c r="T6757" s="145" t="str">
        <f t="shared" si="1266"/>
        <v/>
      </c>
      <c r="U6757" s="118"/>
      <c r="V6757" s="145" t="str">
        <f t="shared" si="1267"/>
        <v/>
      </c>
      <c r="W6757" s="144" t="str">
        <f t="shared" si="1268"/>
        <v/>
      </c>
      <c r="X6757" s="146" t="str">
        <f>IF(C6757="","",IF(OR(C6757="Trade",C6757="Multi Position"),(X6756+V6757),IF(C6757="Deposit",(X6756+AE6757),IF(C6757="Withdrawal",(X6756-AE6757)))))</f>
        <v/>
      </c>
      <c r="Y6757" s="145" t="str">
        <f t="shared" si="1269"/>
        <v/>
      </c>
      <c r="Z6757" s="118"/>
      <c r="AA6757" s="118"/>
      <c r="AB6757" s="118"/>
      <c r="AC6757" s="118"/>
      <c r="AD6757" s="118"/>
      <c r="AE6757" s="139"/>
      <c r="AF6757" s="118"/>
      <c r="AG6757" s="118"/>
      <c r="AH6757" s="147" t="str">
        <f t="shared" si="1270"/>
        <v/>
      </c>
      <c r="AI6757" s="147" t="str">
        <f t="shared" si="1271"/>
        <v/>
      </c>
      <c r="AJ6757" s="148" t="str">
        <f t="shared" si="1260"/>
        <v/>
      </c>
      <c r="AK6757" s="148" t="str">
        <f t="shared" si="1261"/>
        <v/>
      </c>
      <c r="AL6757" s="147" t="str">
        <f t="shared" si="1262"/>
        <v/>
      </c>
      <c r="AM6757" s="147" t="str">
        <f t="shared" si="1263"/>
        <v/>
      </c>
      <c r="AN6757" s="147" t="str">
        <f t="shared" si="1264"/>
        <v/>
      </c>
      <c r="AO6757" s="118"/>
    </row>
    <row r="6758" spans="1:41">
      <c r="A6758" s="118"/>
      <c r="B6758" s="118"/>
      <c r="C6758" s="118"/>
      <c r="D6758" s="118"/>
      <c r="E6758" s="118"/>
      <c r="F6758" s="118"/>
      <c r="G6758" s="118"/>
      <c r="H6758" s="118"/>
      <c r="I6758" s="118"/>
      <c r="J6758" s="118"/>
      <c r="K6758" s="118"/>
      <c r="L6758" s="118"/>
      <c r="M6758" s="118"/>
      <c r="N6758" s="118"/>
      <c r="O6758" s="143" t="str">
        <f>IF(H6758="","",(S6758/S6758)&amp;":"&amp;ROUND(AH6758/S6758,2))</f>
        <v/>
      </c>
      <c r="P6758" s="118"/>
      <c r="Q6758" s="118"/>
      <c r="R6758" s="143" t="str">
        <f>IF(H6758="","",(S6758/S6758)&amp;":"&amp;ROUND(AI6758/S6758,2))</f>
        <v/>
      </c>
      <c r="S6758" s="144" t="str">
        <f t="shared" si="1265"/>
        <v/>
      </c>
      <c r="T6758" s="145" t="str">
        <f t="shared" si="1266"/>
        <v/>
      </c>
      <c r="U6758" s="118"/>
      <c r="V6758" s="145" t="str">
        <f t="shared" si="1267"/>
        <v/>
      </c>
      <c r="W6758" s="144" t="str">
        <f t="shared" si="1268"/>
        <v/>
      </c>
      <c r="X6758" s="146" t="str">
        <f>IF(C6758="","",IF(OR(C6758="Trade",C6758="Multi Position"),(X6757+V6758),IF(C6758="Deposit",(X6757+AE6758),IF(C6758="Withdrawal",(X6757-AE6758)))))</f>
        <v/>
      </c>
      <c r="Y6758" s="145" t="str">
        <f t="shared" si="1269"/>
        <v/>
      </c>
      <c r="Z6758" s="118"/>
      <c r="AA6758" s="118"/>
      <c r="AB6758" s="118"/>
      <c r="AC6758" s="118"/>
      <c r="AD6758" s="118"/>
      <c r="AE6758" s="139"/>
      <c r="AF6758" s="118"/>
      <c r="AG6758" s="118"/>
      <c r="AH6758" s="147" t="str">
        <f t="shared" si="1270"/>
        <v/>
      </c>
      <c r="AI6758" s="147" t="str">
        <f t="shared" si="1271"/>
        <v/>
      </c>
      <c r="AJ6758" s="148" t="str">
        <f t="shared" si="1260"/>
        <v/>
      </c>
      <c r="AK6758" s="148" t="str">
        <f t="shared" si="1261"/>
        <v/>
      </c>
      <c r="AL6758" s="147" t="str">
        <f t="shared" si="1262"/>
        <v/>
      </c>
      <c r="AM6758" s="147" t="str">
        <f t="shared" si="1263"/>
        <v/>
      </c>
      <c r="AN6758" s="147" t="str">
        <f t="shared" si="1264"/>
        <v/>
      </c>
      <c r="AO6758" s="118"/>
    </row>
    <row r="6759" spans="1:41">
      <c r="A6759" s="118"/>
      <c r="B6759" s="118"/>
      <c r="C6759" s="118"/>
      <c r="D6759" s="118"/>
      <c r="E6759" s="118"/>
      <c r="F6759" s="118"/>
      <c r="G6759" s="118"/>
      <c r="H6759" s="118"/>
      <c r="I6759" s="118"/>
      <c r="J6759" s="118"/>
      <c r="K6759" s="118"/>
      <c r="L6759" s="118"/>
      <c r="M6759" s="118"/>
      <c r="N6759" s="118"/>
      <c r="O6759" s="143" t="str">
        <f>IF(H6759="","",(S6759/S6759)&amp;":"&amp;ROUND(AH6759/S6759,2))</f>
        <v/>
      </c>
      <c r="P6759" s="118"/>
      <c r="Q6759" s="118"/>
      <c r="R6759" s="143" t="str">
        <f>IF(H6759="","",(S6759/S6759)&amp;":"&amp;ROUND(AI6759/S6759,2))</f>
        <v/>
      </c>
      <c r="S6759" s="144" t="str">
        <f t="shared" si="1265"/>
        <v/>
      </c>
      <c r="T6759" s="145" t="str">
        <f t="shared" si="1266"/>
        <v/>
      </c>
      <c r="U6759" s="118"/>
      <c r="V6759" s="145" t="str">
        <f t="shared" si="1267"/>
        <v/>
      </c>
      <c r="W6759" s="144" t="str">
        <f t="shared" si="1268"/>
        <v/>
      </c>
      <c r="X6759" s="146" t="str">
        <f>IF(C6759="","",IF(OR(C6759="Trade",C6759="Multi Position"),(X6758+V6759),IF(C6759="Deposit",(X6758+AE6759),IF(C6759="Withdrawal",(X6758-AE6759)))))</f>
        <v/>
      </c>
      <c r="Y6759" s="145" t="str">
        <f t="shared" si="1269"/>
        <v/>
      </c>
      <c r="Z6759" s="118"/>
      <c r="AA6759" s="118"/>
      <c r="AB6759" s="118"/>
      <c r="AC6759" s="118"/>
      <c r="AD6759" s="118"/>
      <c r="AE6759" s="139"/>
      <c r="AF6759" s="118"/>
      <c r="AG6759" s="118"/>
      <c r="AH6759" s="147" t="str">
        <f t="shared" si="1270"/>
        <v/>
      </c>
      <c r="AI6759" s="147" t="str">
        <f t="shared" si="1271"/>
        <v/>
      </c>
      <c r="AJ6759" s="148" t="str">
        <f t="shared" si="1260"/>
        <v/>
      </c>
      <c r="AK6759" s="148" t="str">
        <f t="shared" si="1261"/>
        <v/>
      </c>
      <c r="AL6759" s="147" t="str">
        <f t="shared" si="1262"/>
        <v/>
      </c>
      <c r="AM6759" s="147" t="str">
        <f t="shared" si="1263"/>
        <v/>
      </c>
      <c r="AN6759" s="147" t="str">
        <f t="shared" si="1264"/>
        <v/>
      </c>
      <c r="AO6759" s="118"/>
    </row>
    <row r="6760" spans="1:41">
      <c r="A6760" s="118"/>
      <c r="B6760" s="118"/>
      <c r="C6760" s="118"/>
      <c r="D6760" s="118"/>
      <c r="E6760" s="118"/>
      <c r="F6760" s="118"/>
      <c r="G6760" s="118"/>
      <c r="H6760" s="118"/>
      <c r="I6760" s="118"/>
      <c r="J6760" s="118"/>
      <c r="K6760" s="118"/>
      <c r="L6760" s="118"/>
      <c r="M6760" s="118"/>
      <c r="N6760" s="118"/>
      <c r="O6760" s="143" t="str">
        <f>IF(H6760="","",(S6760/S6760)&amp;":"&amp;ROUND(AH6760/S6760,2))</f>
        <v/>
      </c>
      <c r="P6760" s="118"/>
      <c r="Q6760" s="118"/>
      <c r="R6760" s="143" t="str">
        <f>IF(H6760="","",(S6760/S6760)&amp;":"&amp;ROUND(AI6760/S6760,2))</f>
        <v/>
      </c>
      <c r="S6760" s="144" t="str">
        <f t="shared" si="1265"/>
        <v/>
      </c>
      <c r="T6760" s="145" t="str">
        <f t="shared" si="1266"/>
        <v/>
      </c>
      <c r="U6760" s="118"/>
      <c r="V6760" s="145" t="str">
        <f t="shared" si="1267"/>
        <v/>
      </c>
      <c r="W6760" s="144" t="str">
        <f t="shared" si="1268"/>
        <v/>
      </c>
      <c r="X6760" s="146" t="str">
        <f>IF(C6760="","",IF(OR(C6760="Trade",C6760="Multi Position"),(X6759+V6760),IF(C6760="Deposit",(X6759+AE6760),IF(C6760="Withdrawal",(X6759-AE6760)))))</f>
        <v/>
      </c>
      <c r="Y6760" s="145" t="str">
        <f t="shared" si="1269"/>
        <v/>
      </c>
      <c r="Z6760" s="118"/>
      <c r="AA6760" s="118"/>
      <c r="AB6760" s="118"/>
      <c r="AC6760" s="118"/>
      <c r="AD6760" s="118"/>
      <c r="AE6760" s="139"/>
      <c r="AF6760" s="118"/>
      <c r="AG6760" s="118"/>
      <c r="AH6760" s="147" t="str">
        <f t="shared" si="1270"/>
        <v/>
      </c>
      <c r="AI6760" s="147" t="str">
        <f t="shared" si="1271"/>
        <v/>
      </c>
      <c r="AJ6760" s="148" t="str">
        <f t="shared" si="1260"/>
        <v/>
      </c>
      <c r="AK6760" s="148" t="str">
        <f t="shared" si="1261"/>
        <v/>
      </c>
      <c r="AL6760" s="147" t="str">
        <f t="shared" si="1262"/>
        <v/>
      </c>
      <c r="AM6760" s="147" t="str">
        <f t="shared" si="1263"/>
        <v/>
      </c>
      <c r="AN6760" s="147" t="str">
        <f t="shared" si="1264"/>
        <v/>
      </c>
      <c r="AO6760" s="118"/>
    </row>
    <row r="6761" spans="1:41">
      <c r="A6761" s="118"/>
      <c r="B6761" s="118"/>
      <c r="C6761" s="118"/>
      <c r="D6761" s="118"/>
      <c r="E6761" s="118"/>
      <c r="F6761" s="118"/>
      <c r="G6761" s="118"/>
      <c r="H6761" s="118"/>
      <c r="I6761" s="118"/>
      <c r="J6761" s="118"/>
      <c r="K6761" s="118"/>
      <c r="L6761" s="118"/>
      <c r="M6761" s="118"/>
      <c r="N6761" s="118"/>
      <c r="O6761" s="143" t="str">
        <f>IF(H6761="","",(S6761/S6761)&amp;":"&amp;ROUND(AH6761/S6761,2))</f>
        <v/>
      </c>
      <c r="P6761" s="118"/>
      <c r="Q6761" s="118"/>
      <c r="R6761" s="143" t="str">
        <f>IF(H6761="","",(S6761/S6761)&amp;":"&amp;ROUND(AI6761/S6761,2))</f>
        <v/>
      </c>
      <c r="S6761" s="144" t="str">
        <f t="shared" si="1265"/>
        <v/>
      </c>
      <c r="T6761" s="145" t="str">
        <f t="shared" si="1266"/>
        <v/>
      </c>
      <c r="U6761" s="118"/>
      <c r="V6761" s="145" t="str">
        <f t="shared" si="1267"/>
        <v/>
      </c>
      <c r="W6761" s="144" t="str">
        <f t="shared" si="1268"/>
        <v/>
      </c>
      <c r="X6761" s="146" t="str">
        <f>IF(C6761="","",IF(OR(C6761="Trade",C6761="Multi Position"),(X6760+V6761),IF(C6761="Deposit",(X6760+AE6761),IF(C6761="Withdrawal",(X6760-AE6761)))))</f>
        <v/>
      </c>
      <c r="Y6761" s="145" t="str">
        <f t="shared" si="1269"/>
        <v/>
      </c>
      <c r="Z6761" s="118"/>
      <c r="AA6761" s="118"/>
      <c r="AB6761" s="118"/>
      <c r="AC6761" s="118"/>
      <c r="AD6761" s="118"/>
      <c r="AE6761" s="139"/>
      <c r="AF6761" s="118"/>
      <c r="AG6761" s="118"/>
      <c r="AH6761" s="147" t="str">
        <f t="shared" si="1270"/>
        <v/>
      </c>
      <c r="AI6761" s="147" t="str">
        <f t="shared" si="1271"/>
        <v/>
      </c>
      <c r="AJ6761" s="148" t="str">
        <f t="shared" si="1260"/>
        <v/>
      </c>
      <c r="AK6761" s="148" t="str">
        <f t="shared" si="1261"/>
        <v/>
      </c>
      <c r="AL6761" s="147" t="str">
        <f t="shared" si="1262"/>
        <v/>
      </c>
      <c r="AM6761" s="147" t="str">
        <f t="shared" si="1263"/>
        <v/>
      </c>
      <c r="AN6761" s="147" t="str">
        <f t="shared" si="1264"/>
        <v/>
      </c>
      <c r="AO6761" s="118"/>
    </row>
    <row r="6762" spans="1:41">
      <c r="A6762" s="118"/>
      <c r="B6762" s="118"/>
      <c r="C6762" s="118"/>
      <c r="D6762" s="118"/>
      <c r="E6762" s="118"/>
      <c r="F6762" s="118"/>
      <c r="G6762" s="118"/>
      <c r="H6762" s="118"/>
      <c r="I6762" s="118"/>
      <c r="J6762" s="118"/>
      <c r="K6762" s="118"/>
      <c r="L6762" s="118"/>
      <c r="M6762" s="118"/>
      <c r="N6762" s="118"/>
      <c r="O6762" s="143" t="str">
        <f>IF(H6762="","",(S6762/S6762)&amp;":"&amp;ROUND(AH6762/S6762,2))</f>
        <v/>
      </c>
      <c r="P6762" s="118"/>
      <c r="Q6762" s="118"/>
      <c r="R6762" s="143" t="str">
        <f>IF(H6762="","",(S6762/S6762)&amp;":"&amp;ROUND(AI6762/S6762,2))</f>
        <v/>
      </c>
      <c r="S6762" s="144" t="str">
        <f t="shared" si="1265"/>
        <v/>
      </c>
      <c r="T6762" s="145" t="str">
        <f t="shared" si="1266"/>
        <v/>
      </c>
      <c r="U6762" s="118"/>
      <c r="V6762" s="145" t="str">
        <f t="shared" si="1267"/>
        <v/>
      </c>
      <c r="W6762" s="144" t="str">
        <f t="shared" si="1268"/>
        <v/>
      </c>
      <c r="X6762" s="146" t="str">
        <f>IF(C6762="","",IF(OR(C6762="Trade",C6762="Multi Position"),(X6761+V6762),IF(C6762="Deposit",(X6761+AE6762),IF(C6762="Withdrawal",(X6761-AE6762)))))</f>
        <v/>
      </c>
      <c r="Y6762" s="145" t="str">
        <f t="shared" si="1269"/>
        <v/>
      </c>
      <c r="Z6762" s="118"/>
      <c r="AA6762" s="118"/>
      <c r="AB6762" s="118"/>
      <c r="AC6762" s="118"/>
      <c r="AD6762" s="118"/>
      <c r="AE6762" s="139"/>
      <c r="AF6762" s="118"/>
      <c r="AG6762" s="118"/>
      <c r="AH6762" s="147" t="str">
        <f t="shared" si="1270"/>
        <v/>
      </c>
      <c r="AI6762" s="147" t="str">
        <f t="shared" si="1271"/>
        <v/>
      </c>
      <c r="AJ6762" s="148" t="str">
        <f t="shared" si="1260"/>
        <v/>
      </c>
      <c r="AK6762" s="148" t="str">
        <f t="shared" si="1261"/>
        <v/>
      </c>
      <c r="AL6762" s="147" t="str">
        <f t="shared" si="1262"/>
        <v/>
      </c>
      <c r="AM6762" s="147" t="str">
        <f t="shared" si="1263"/>
        <v/>
      </c>
      <c r="AN6762" s="147" t="str">
        <f t="shared" si="1264"/>
        <v/>
      </c>
      <c r="AO6762" s="118"/>
    </row>
    <row r="6763" spans="1:41">
      <c r="A6763" s="118"/>
      <c r="B6763" s="118"/>
      <c r="C6763" s="118"/>
      <c r="D6763" s="118"/>
      <c r="E6763" s="118"/>
      <c r="F6763" s="118"/>
      <c r="G6763" s="118"/>
      <c r="H6763" s="118"/>
      <c r="I6763" s="118"/>
      <c r="J6763" s="118"/>
      <c r="K6763" s="118"/>
      <c r="L6763" s="118"/>
      <c r="M6763" s="118"/>
      <c r="N6763" s="118"/>
      <c r="O6763" s="143" t="str">
        <f>IF(H6763="","",(S6763/S6763)&amp;":"&amp;ROUND(AH6763/S6763,2))</f>
        <v/>
      </c>
      <c r="P6763" s="118"/>
      <c r="Q6763" s="118"/>
      <c r="R6763" s="143" t="str">
        <f>IF(H6763="","",(S6763/S6763)&amp;":"&amp;ROUND(AI6763/S6763,2))</f>
        <v/>
      </c>
      <c r="S6763" s="144" t="str">
        <f t="shared" si="1265"/>
        <v/>
      </c>
      <c r="T6763" s="145" t="str">
        <f t="shared" si="1266"/>
        <v/>
      </c>
      <c r="U6763" s="118"/>
      <c r="V6763" s="145" t="str">
        <f t="shared" si="1267"/>
        <v/>
      </c>
      <c r="W6763" s="144" t="str">
        <f t="shared" si="1268"/>
        <v/>
      </c>
      <c r="X6763" s="146" t="str">
        <f>IF(C6763="","",IF(OR(C6763="Trade",C6763="Multi Position"),(X6762+V6763),IF(C6763="Deposit",(X6762+AE6763),IF(C6763="Withdrawal",(X6762-AE6763)))))</f>
        <v/>
      </c>
      <c r="Y6763" s="145" t="str">
        <f t="shared" si="1269"/>
        <v/>
      </c>
      <c r="Z6763" s="118"/>
      <c r="AA6763" s="118"/>
      <c r="AB6763" s="118"/>
      <c r="AC6763" s="118"/>
      <c r="AD6763" s="118"/>
      <c r="AE6763" s="139"/>
      <c r="AF6763" s="118"/>
      <c r="AG6763" s="118"/>
      <c r="AH6763" s="147" t="str">
        <f t="shared" si="1270"/>
        <v/>
      </c>
      <c r="AI6763" s="147" t="str">
        <f t="shared" si="1271"/>
        <v/>
      </c>
      <c r="AJ6763" s="148" t="str">
        <f t="shared" si="1260"/>
        <v/>
      </c>
      <c r="AK6763" s="148" t="str">
        <f t="shared" si="1261"/>
        <v/>
      </c>
      <c r="AL6763" s="147" t="str">
        <f t="shared" si="1262"/>
        <v/>
      </c>
      <c r="AM6763" s="147" t="str">
        <f t="shared" si="1263"/>
        <v/>
      </c>
      <c r="AN6763" s="147" t="str">
        <f t="shared" si="1264"/>
        <v/>
      </c>
      <c r="AO6763" s="118"/>
    </row>
    <row r="6764" spans="1:41">
      <c r="A6764" s="118"/>
      <c r="B6764" s="118"/>
      <c r="C6764" s="118"/>
      <c r="D6764" s="118"/>
      <c r="E6764" s="118"/>
      <c r="F6764" s="118"/>
      <c r="G6764" s="118"/>
      <c r="H6764" s="118"/>
      <c r="I6764" s="118"/>
      <c r="J6764" s="118"/>
      <c r="K6764" s="118"/>
      <c r="L6764" s="118"/>
      <c r="M6764" s="118"/>
      <c r="N6764" s="118"/>
      <c r="O6764" s="143" t="str">
        <f>IF(H6764="","",(S6764/S6764)&amp;":"&amp;ROUND(AH6764/S6764,2))</f>
        <v/>
      </c>
      <c r="P6764" s="118"/>
      <c r="Q6764" s="118"/>
      <c r="R6764" s="143" t="str">
        <f>IF(H6764="","",(S6764/S6764)&amp;":"&amp;ROUND(AI6764/S6764,2))</f>
        <v/>
      </c>
      <c r="S6764" s="144" t="str">
        <f t="shared" si="1265"/>
        <v/>
      </c>
      <c r="T6764" s="145" t="str">
        <f t="shared" si="1266"/>
        <v/>
      </c>
      <c r="U6764" s="118"/>
      <c r="V6764" s="145" t="str">
        <f t="shared" si="1267"/>
        <v/>
      </c>
      <c r="W6764" s="144" t="str">
        <f t="shared" si="1268"/>
        <v/>
      </c>
      <c r="X6764" s="146" t="str">
        <f>IF(C6764="","",IF(OR(C6764="Trade",C6764="Multi Position"),(X6763+V6764),IF(C6764="Deposit",(X6763+AE6764),IF(C6764="Withdrawal",(X6763-AE6764)))))</f>
        <v/>
      </c>
      <c r="Y6764" s="145" t="str">
        <f t="shared" si="1269"/>
        <v/>
      </c>
      <c r="Z6764" s="118"/>
      <c r="AA6764" s="118"/>
      <c r="AB6764" s="118"/>
      <c r="AC6764" s="118"/>
      <c r="AD6764" s="118"/>
      <c r="AE6764" s="139"/>
      <c r="AF6764" s="118"/>
      <c r="AG6764" s="118"/>
      <c r="AH6764" s="147" t="str">
        <f t="shared" si="1270"/>
        <v/>
      </c>
      <c r="AI6764" s="147" t="str">
        <f t="shared" si="1271"/>
        <v/>
      </c>
      <c r="AJ6764" s="148" t="str">
        <f t="shared" si="1260"/>
        <v/>
      </c>
      <c r="AK6764" s="148" t="str">
        <f t="shared" si="1261"/>
        <v/>
      </c>
      <c r="AL6764" s="147" t="str">
        <f t="shared" si="1262"/>
        <v/>
      </c>
      <c r="AM6764" s="147" t="str">
        <f t="shared" si="1263"/>
        <v/>
      </c>
      <c r="AN6764" s="147" t="str">
        <f t="shared" si="1264"/>
        <v/>
      </c>
      <c r="AO6764" s="118"/>
    </row>
    <row r="6765" spans="1:41">
      <c r="A6765" s="118"/>
      <c r="B6765" s="118"/>
      <c r="C6765" s="118"/>
      <c r="D6765" s="118"/>
      <c r="E6765" s="118"/>
      <c r="F6765" s="118"/>
      <c r="G6765" s="118"/>
      <c r="H6765" s="118"/>
      <c r="I6765" s="118"/>
      <c r="J6765" s="118"/>
      <c r="K6765" s="118"/>
      <c r="L6765" s="118"/>
      <c r="M6765" s="118"/>
      <c r="N6765" s="118"/>
      <c r="O6765" s="143" t="str">
        <f>IF(H6765="","",(S6765/S6765)&amp;":"&amp;ROUND(AH6765/S6765,2))</f>
        <v/>
      </c>
      <c r="P6765" s="118"/>
      <c r="Q6765" s="118"/>
      <c r="R6765" s="143" t="str">
        <f>IF(H6765="","",(S6765/S6765)&amp;":"&amp;ROUND(AI6765/S6765,2))</f>
        <v/>
      </c>
      <c r="S6765" s="144" t="str">
        <f t="shared" si="1265"/>
        <v/>
      </c>
      <c r="T6765" s="145" t="str">
        <f t="shared" si="1266"/>
        <v/>
      </c>
      <c r="U6765" s="118"/>
      <c r="V6765" s="145" t="str">
        <f t="shared" si="1267"/>
        <v/>
      </c>
      <c r="W6765" s="144" t="str">
        <f t="shared" si="1268"/>
        <v/>
      </c>
      <c r="X6765" s="146" t="str">
        <f>IF(C6765="","",IF(OR(C6765="Trade",C6765="Multi Position"),(X6764+V6765),IF(C6765="Deposit",(X6764+AE6765),IF(C6765="Withdrawal",(X6764-AE6765)))))</f>
        <v/>
      </c>
      <c r="Y6765" s="145" t="str">
        <f t="shared" si="1269"/>
        <v/>
      </c>
      <c r="Z6765" s="118"/>
      <c r="AA6765" s="118"/>
      <c r="AB6765" s="118"/>
      <c r="AC6765" s="118"/>
      <c r="AD6765" s="118"/>
      <c r="AE6765" s="139"/>
      <c r="AF6765" s="118"/>
      <c r="AG6765" s="118"/>
      <c r="AH6765" s="147" t="str">
        <f t="shared" si="1270"/>
        <v/>
      </c>
      <c r="AI6765" s="147" t="str">
        <f t="shared" si="1271"/>
        <v/>
      </c>
      <c r="AJ6765" s="148" t="str">
        <f t="shared" si="1260"/>
        <v/>
      </c>
      <c r="AK6765" s="148" t="str">
        <f t="shared" si="1261"/>
        <v/>
      </c>
      <c r="AL6765" s="147" t="str">
        <f t="shared" si="1262"/>
        <v/>
      </c>
      <c r="AM6765" s="147" t="str">
        <f t="shared" si="1263"/>
        <v/>
      </c>
      <c r="AN6765" s="147" t="str">
        <f t="shared" si="1264"/>
        <v/>
      </c>
      <c r="AO6765" s="118"/>
    </row>
    <row r="6766" spans="1:41">
      <c r="A6766" s="118"/>
      <c r="B6766" s="118"/>
      <c r="C6766" s="118"/>
      <c r="D6766" s="118"/>
      <c r="E6766" s="118"/>
      <c r="F6766" s="118"/>
      <c r="G6766" s="118"/>
      <c r="H6766" s="118"/>
      <c r="I6766" s="118"/>
      <c r="J6766" s="118"/>
      <c r="K6766" s="118"/>
      <c r="L6766" s="118"/>
      <c r="M6766" s="118"/>
      <c r="N6766" s="118"/>
      <c r="O6766" s="143" t="str">
        <f>IF(H6766="","",(S6766/S6766)&amp;":"&amp;ROUND(AH6766/S6766,2))</f>
        <v/>
      </c>
      <c r="P6766" s="118"/>
      <c r="Q6766" s="118"/>
      <c r="R6766" s="143" t="str">
        <f>IF(H6766="","",(S6766/S6766)&amp;":"&amp;ROUND(AI6766/S6766,2))</f>
        <v/>
      </c>
      <c r="S6766" s="144" t="str">
        <f t="shared" si="1265"/>
        <v/>
      </c>
      <c r="T6766" s="145" t="str">
        <f t="shared" si="1266"/>
        <v/>
      </c>
      <c r="U6766" s="118"/>
      <c r="V6766" s="145" t="str">
        <f t="shared" si="1267"/>
        <v/>
      </c>
      <c r="W6766" s="144" t="str">
        <f t="shared" si="1268"/>
        <v/>
      </c>
      <c r="X6766" s="146" t="str">
        <f>IF(C6766="","",IF(OR(C6766="Trade",C6766="Multi Position"),(X6765+V6766),IF(C6766="Deposit",(X6765+AE6766),IF(C6766="Withdrawal",(X6765-AE6766)))))</f>
        <v/>
      </c>
      <c r="Y6766" s="145" t="str">
        <f t="shared" si="1269"/>
        <v/>
      </c>
      <c r="Z6766" s="118"/>
      <c r="AA6766" s="118"/>
      <c r="AB6766" s="118"/>
      <c r="AC6766" s="118"/>
      <c r="AD6766" s="118"/>
      <c r="AE6766" s="139"/>
      <c r="AF6766" s="118"/>
      <c r="AG6766" s="118"/>
      <c r="AH6766" s="147" t="str">
        <f t="shared" si="1270"/>
        <v/>
      </c>
      <c r="AI6766" s="147" t="str">
        <f t="shared" si="1271"/>
        <v/>
      </c>
      <c r="AJ6766" s="148" t="str">
        <f t="shared" si="1260"/>
        <v/>
      </c>
      <c r="AK6766" s="148" t="str">
        <f t="shared" si="1261"/>
        <v/>
      </c>
      <c r="AL6766" s="147" t="str">
        <f t="shared" si="1262"/>
        <v/>
      </c>
      <c r="AM6766" s="147" t="str">
        <f t="shared" si="1263"/>
        <v/>
      </c>
      <c r="AN6766" s="147" t="str">
        <f t="shared" si="1264"/>
        <v/>
      </c>
      <c r="AO6766" s="118"/>
    </row>
    <row r="6767" spans="1:41">
      <c r="A6767" s="118"/>
      <c r="B6767" s="118"/>
      <c r="C6767" s="118"/>
      <c r="D6767" s="118"/>
      <c r="E6767" s="118"/>
      <c r="F6767" s="118"/>
      <c r="G6767" s="118"/>
      <c r="H6767" s="118"/>
      <c r="I6767" s="118"/>
      <c r="J6767" s="118"/>
      <c r="K6767" s="118"/>
      <c r="L6767" s="118"/>
      <c r="M6767" s="118"/>
      <c r="N6767" s="118"/>
      <c r="O6767" s="143" t="str">
        <f>IF(H6767="","",(S6767/S6767)&amp;":"&amp;ROUND(AH6767/S6767,2))</f>
        <v/>
      </c>
      <c r="P6767" s="118"/>
      <c r="Q6767" s="118"/>
      <c r="R6767" s="143" t="str">
        <f>IF(H6767="","",(S6767/S6767)&amp;":"&amp;ROUND(AI6767/S6767,2))</f>
        <v/>
      </c>
      <c r="S6767" s="144" t="str">
        <f t="shared" si="1265"/>
        <v/>
      </c>
      <c r="T6767" s="145" t="str">
        <f t="shared" si="1266"/>
        <v/>
      </c>
      <c r="U6767" s="118"/>
      <c r="V6767" s="145" t="str">
        <f t="shared" si="1267"/>
        <v/>
      </c>
      <c r="W6767" s="144" t="str">
        <f t="shared" si="1268"/>
        <v/>
      </c>
      <c r="X6767" s="146" t="str">
        <f>IF(C6767="","",IF(OR(C6767="Trade",C6767="Multi Position"),(X6766+V6767),IF(C6767="Deposit",(X6766+AE6767),IF(C6767="Withdrawal",(X6766-AE6767)))))</f>
        <v/>
      </c>
      <c r="Y6767" s="145" t="str">
        <f t="shared" si="1269"/>
        <v/>
      </c>
      <c r="Z6767" s="118"/>
      <c r="AA6767" s="118"/>
      <c r="AB6767" s="118"/>
      <c r="AC6767" s="118"/>
      <c r="AD6767" s="118"/>
      <c r="AE6767" s="139"/>
      <c r="AF6767" s="118"/>
      <c r="AG6767" s="118"/>
      <c r="AH6767" s="147" t="str">
        <f t="shared" si="1270"/>
        <v/>
      </c>
      <c r="AI6767" s="147" t="str">
        <f t="shared" si="1271"/>
        <v/>
      </c>
      <c r="AJ6767" s="148" t="str">
        <f t="shared" si="1260"/>
        <v/>
      </c>
      <c r="AK6767" s="148" t="str">
        <f t="shared" si="1261"/>
        <v/>
      </c>
      <c r="AL6767" s="147" t="str">
        <f t="shared" si="1262"/>
        <v/>
      </c>
      <c r="AM6767" s="147" t="str">
        <f t="shared" si="1263"/>
        <v/>
      </c>
      <c r="AN6767" s="147" t="str">
        <f t="shared" si="1264"/>
        <v/>
      </c>
      <c r="AO6767" s="118"/>
    </row>
    <row r="6768" spans="1:41">
      <c r="A6768" s="118"/>
      <c r="B6768" s="118"/>
      <c r="C6768" s="118"/>
      <c r="D6768" s="118"/>
      <c r="E6768" s="118"/>
      <c r="F6768" s="118"/>
      <c r="G6768" s="118"/>
      <c r="H6768" s="118"/>
      <c r="I6768" s="118"/>
      <c r="J6768" s="118"/>
      <c r="K6768" s="118"/>
      <c r="L6768" s="118"/>
      <c r="M6768" s="118"/>
      <c r="N6768" s="118"/>
      <c r="O6768" s="143" t="str">
        <f>IF(H6768="","",(S6768/S6768)&amp;":"&amp;ROUND(AH6768/S6768,2))</f>
        <v/>
      </c>
      <c r="P6768" s="118"/>
      <c r="Q6768" s="118"/>
      <c r="R6768" s="143" t="str">
        <f>IF(H6768="","",(S6768/S6768)&amp;":"&amp;ROUND(AI6768/S6768,2))</f>
        <v/>
      </c>
      <c r="S6768" s="144" t="str">
        <f t="shared" si="1265"/>
        <v/>
      </c>
      <c r="T6768" s="145" t="str">
        <f t="shared" si="1266"/>
        <v/>
      </c>
      <c r="U6768" s="118"/>
      <c r="V6768" s="145" t="str">
        <f t="shared" si="1267"/>
        <v/>
      </c>
      <c r="W6768" s="144" t="str">
        <f t="shared" si="1268"/>
        <v/>
      </c>
      <c r="X6768" s="146" t="str">
        <f>IF(C6768="","",IF(OR(C6768="Trade",C6768="Multi Position"),(X6767+V6768),IF(C6768="Deposit",(X6767+AE6768),IF(C6768="Withdrawal",(X6767-AE6768)))))</f>
        <v/>
      </c>
      <c r="Y6768" s="145" t="str">
        <f t="shared" si="1269"/>
        <v/>
      </c>
      <c r="Z6768" s="118"/>
      <c r="AA6768" s="118"/>
      <c r="AB6768" s="118"/>
      <c r="AC6768" s="118"/>
      <c r="AD6768" s="118"/>
      <c r="AE6768" s="139"/>
      <c r="AF6768" s="118"/>
      <c r="AG6768" s="118"/>
      <c r="AH6768" s="147" t="str">
        <f t="shared" si="1270"/>
        <v/>
      </c>
      <c r="AI6768" s="147" t="str">
        <f t="shared" si="1271"/>
        <v/>
      </c>
      <c r="AJ6768" s="148" t="str">
        <f t="shared" si="1260"/>
        <v/>
      </c>
      <c r="AK6768" s="148" t="str">
        <f t="shared" si="1261"/>
        <v/>
      </c>
      <c r="AL6768" s="147" t="str">
        <f t="shared" si="1262"/>
        <v/>
      </c>
      <c r="AM6768" s="147" t="str">
        <f t="shared" si="1263"/>
        <v/>
      </c>
      <c r="AN6768" s="147" t="str">
        <f t="shared" si="1264"/>
        <v/>
      </c>
      <c r="AO6768" s="118"/>
    </row>
    <row r="6769" spans="1:41">
      <c r="A6769" s="118"/>
      <c r="B6769" s="118"/>
      <c r="C6769" s="118"/>
      <c r="D6769" s="118"/>
      <c r="E6769" s="118"/>
      <c r="F6769" s="118"/>
      <c r="G6769" s="118"/>
      <c r="H6769" s="118"/>
      <c r="I6769" s="118"/>
      <c r="J6769" s="118"/>
      <c r="K6769" s="118"/>
      <c r="L6769" s="118"/>
      <c r="M6769" s="118"/>
      <c r="N6769" s="118"/>
      <c r="O6769" s="143" t="str">
        <f>IF(H6769="","",(S6769/S6769)&amp;":"&amp;ROUND(AH6769/S6769,2))</f>
        <v/>
      </c>
      <c r="P6769" s="118"/>
      <c r="Q6769" s="118"/>
      <c r="R6769" s="143" t="str">
        <f>IF(H6769="","",(S6769/S6769)&amp;":"&amp;ROUND(AI6769/S6769,2))</f>
        <v/>
      </c>
      <c r="S6769" s="144" t="str">
        <f t="shared" si="1265"/>
        <v/>
      </c>
      <c r="T6769" s="145" t="str">
        <f t="shared" si="1266"/>
        <v/>
      </c>
      <c r="U6769" s="118"/>
      <c r="V6769" s="145" t="str">
        <f t="shared" si="1267"/>
        <v/>
      </c>
      <c r="W6769" s="144" t="str">
        <f t="shared" si="1268"/>
        <v/>
      </c>
      <c r="X6769" s="146" t="str">
        <f>IF(C6769="","",IF(OR(C6769="Trade",C6769="Multi Position"),(X6768+V6769),IF(C6769="Deposit",(X6768+AE6769),IF(C6769="Withdrawal",(X6768-AE6769)))))</f>
        <v/>
      </c>
      <c r="Y6769" s="145" t="str">
        <f t="shared" si="1269"/>
        <v/>
      </c>
      <c r="Z6769" s="118"/>
      <c r="AA6769" s="118"/>
      <c r="AB6769" s="118"/>
      <c r="AC6769" s="118"/>
      <c r="AD6769" s="118"/>
      <c r="AE6769" s="139"/>
      <c r="AF6769" s="118"/>
      <c r="AG6769" s="118"/>
      <c r="AH6769" s="147" t="str">
        <f t="shared" si="1270"/>
        <v/>
      </c>
      <c r="AI6769" s="147" t="str">
        <f t="shared" si="1271"/>
        <v/>
      </c>
      <c r="AJ6769" s="148" t="str">
        <f t="shared" si="1260"/>
        <v/>
      </c>
      <c r="AK6769" s="148" t="str">
        <f t="shared" si="1261"/>
        <v/>
      </c>
      <c r="AL6769" s="147" t="str">
        <f t="shared" si="1262"/>
        <v/>
      </c>
      <c r="AM6769" s="147" t="str">
        <f t="shared" si="1263"/>
        <v/>
      </c>
      <c r="AN6769" s="147" t="str">
        <f t="shared" si="1264"/>
        <v/>
      </c>
      <c r="AO6769" s="118"/>
    </row>
    <row r="6770" spans="1:41">
      <c r="A6770" s="118"/>
      <c r="B6770" s="118"/>
      <c r="C6770" s="118"/>
      <c r="D6770" s="118"/>
      <c r="E6770" s="118"/>
      <c r="F6770" s="118"/>
      <c r="G6770" s="118"/>
      <c r="H6770" s="118"/>
      <c r="I6770" s="118"/>
      <c r="J6770" s="118"/>
      <c r="K6770" s="118"/>
      <c r="L6770" s="118"/>
      <c r="M6770" s="118"/>
      <c r="N6770" s="118"/>
      <c r="O6770" s="143" t="str">
        <f>IF(H6770="","",(S6770/S6770)&amp;":"&amp;ROUND(AH6770/S6770,2))</f>
        <v/>
      </c>
      <c r="P6770" s="118"/>
      <c r="Q6770" s="118"/>
      <c r="R6770" s="143" t="str">
        <f>IF(H6770="","",(S6770/S6770)&amp;":"&amp;ROUND(AI6770/S6770,2))</f>
        <v/>
      </c>
      <c r="S6770" s="144" t="str">
        <f t="shared" si="1265"/>
        <v/>
      </c>
      <c r="T6770" s="145" t="str">
        <f t="shared" si="1266"/>
        <v/>
      </c>
      <c r="U6770" s="118"/>
      <c r="V6770" s="145" t="str">
        <f t="shared" si="1267"/>
        <v/>
      </c>
      <c r="W6770" s="144" t="str">
        <f t="shared" si="1268"/>
        <v/>
      </c>
      <c r="X6770" s="146" t="str">
        <f>IF(C6770="","",IF(OR(C6770="Trade",C6770="Multi Position"),(X6769+V6770),IF(C6770="Deposit",(X6769+AE6770),IF(C6770="Withdrawal",(X6769-AE6770)))))</f>
        <v/>
      </c>
      <c r="Y6770" s="145" t="str">
        <f t="shared" si="1269"/>
        <v/>
      </c>
      <c r="Z6770" s="118"/>
      <c r="AA6770" s="118"/>
      <c r="AB6770" s="118"/>
      <c r="AC6770" s="118"/>
      <c r="AD6770" s="118"/>
      <c r="AE6770" s="139"/>
      <c r="AF6770" s="118"/>
      <c r="AG6770" s="118"/>
      <c r="AH6770" s="147" t="str">
        <f t="shared" si="1270"/>
        <v/>
      </c>
      <c r="AI6770" s="147" t="str">
        <f t="shared" si="1271"/>
        <v/>
      </c>
      <c r="AJ6770" s="148" t="str">
        <f t="shared" si="1260"/>
        <v/>
      </c>
      <c r="AK6770" s="148" t="str">
        <f t="shared" si="1261"/>
        <v/>
      </c>
      <c r="AL6770" s="147" t="str">
        <f t="shared" si="1262"/>
        <v/>
      </c>
      <c r="AM6770" s="147" t="str">
        <f t="shared" si="1263"/>
        <v/>
      </c>
      <c r="AN6770" s="147" t="str">
        <f t="shared" si="1264"/>
        <v/>
      </c>
      <c r="AO6770" s="118"/>
    </row>
    <row r="6771" spans="1:41">
      <c r="A6771" s="118"/>
      <c r="B6771" s="118"/>
      <c r="C6771" s="118"/>
      <c r="D6771" s="118"/>
      <c r="E6771" s="118"/>
      <c r="F6771" s="118"/>
      <c r="G6771" s="118"/>
      <c r="H6771" s="118"/>
      <c r="I6771" s="118"/>
      <c r="J6771" s="118"/>
      <c r="K6771" s="118"/>
      <c r="L6771" s="118"/>
      <c r="M6771" s="118"/>
      <c r="N6771" s="118"/>
      <c r="O6771" s="143" t="str">
        <f>IF(H6771="","",(S6771/S6771)&amp;":"&amp;ROUND(AH6771/S6771,2))</f>
        <v/>
      </c>
      <c r="P6771" s="118"/>
      <c r="Q6771" s="118"/>
      <c r="R6771" s="143" t="str">
        <f>IF(H6771="","",(S6771/S6771)&amp;":"&amp;ROUND(AI6771/S6771,2))</f>
        <v/>
      </c>
      <c r="S6771" s="144" t="str">
        <f t="shared" si="1265"/>
        <v/>
      </c>
      <c r="T6771" s="145" t="str">
        <f t="shared" si="1266"/>
        <v/>
      </c>
      <c r="U6771" s="118"/>
      <c r="V6771" s="145" t="str">
        <f t="shared" si="1267"/>
        <v/>
      </c>
      <c r="W6771" s="144" t="str">
        <f t="shared" si="1268"/>
        <v/>
      </c>
      <c r="X6771" s="146" t="str">
        <f>IF(C6771="","",IF(OR(C6771="Trade",C6771="Multi Position"),(X6770+V6771),IF(C6771="Deposit",(X6770+AE6771),IF(C6771="Withdrawal",(X6770-AE6771)))))</f>
        <v/>
      </c>
      <c r="Y6771" s="145" t="str">
        <f t="shared" si="1269"/>
        <v/>
      </c>
      <c r="Z6771" s="118"/>
      <c r="AA6771" s="118"/>
      <c r="AB6771" s="118"/>
      <c r="AC6771" s="118"/>
      <c r="AD6771" s="118"/>
      <c r="AE6771" s="139"/>
      <c r="AF6771" s="118"/>
      <c r="AG6771" s="118"/>
      <c r="AH6771" s="147" t="str">
        <f t="shared" si="1270"/>
        <v/>
      </c>
      <c r="AI6771" s="147" t="str">
        <f t="shared" si="1271"/>
        <v/>
      </c>
      <c r="AJ6771" s="148" t="str">
        <f t="shared" si="1260"/>
        <v/>
      </c>
      <c r="AK6771" s="148" t="str">
        <f t="shared" si="1261"/>
        <v/>
      </c>
      <c r="AL6771" s="147" t="str">
        <f t="shared" si="1262"/>
        <v/>
      </c>
      <c r="AM6771" s="147" t="str">
        <f t="shared" si="1263"/>
        <v/>
      </c>
      <c r="AN6771" s="147" t="str">
        <f t="shared" si="1264"/>
        <v/>
      </c>
      <c r="AO6771" s="118"/>
    </row>
    <row r="6772" spans="1:41">
      <c r="A6772" s="118"/>
      <c r="B6772" s="118"/>
      <c r="C6772" s="118"/>
      <c r="D6772" s="118"/>
      <c r="E6772" s="118"/>
      <c r="F6772" s="118"/>
      <c r="G6772" s="118"/>
      <c r="H6772" s="118"/>
      <c r="I6772" s="118"/>
      <c r="J6772" s="118"/>
      <c r="K6772" s="118"/>
      <c r="L6772" s="118"/>
      <c r="M6772" s="118"/>
      <c r="N6772" s="118"/>
      <c r="O6772" s="143" t="str">
        <f>IF(H6772="","",(S6772/S6772)&amp;":"&amp;ROUND(AH6772/S6772,2))</f>
        <v/>
      </c>
      <c r="P6772" s="118"/>
      <c r="Q6772" s="118"/>
      <c r="R6772" s="143" t="str">
        <f>IF(H6772="","",(S6772/S6772)&amp;":"&amp;ROUND(AI6772/S6772,2))</f>
        <v/>
      </c>
      <c r="S6772" s="144" t="str">
        <f t="shared" si="1265"/>
        <v/>
      </c>
      <c r="T6772" s="145" t="str">
        <f t="shared" si="1266"/>
        <v/>
      </c>
      <c r="U6772" s="118"/>
      <c r="V6772" s="145" t="str">
        <f t="shared" si="1267"/>
        <v/>
      </c>
      <c r="W6772" s="144" t="str">
        <f t="shared" si="1268"/>
        <v/>
      </c>
      <c r="X6772" s="146" t="str">
        <f>IF(C6772="","",IF(OR(C6772="Trade",C6772="Multi Position"),(X6771+V6772),IF(C6772="Deposit",(X6771+AE6772),IF(C6772="Withdrawal",(X6771-AE6772)))))</f>
        <v/>
      </c>
      <c r="Y6772" s="145" t="str">
        <f t="shared" si="1269"/>
        <v/>
      </c>
      <c r="Z6772" s="118"/>
      <c r="AA6772" s="118"/>
      <c r="AB6772" s="118"/>
      <c r="AC6772" s="118"/>
      <c r="AD6772" s="118"/>
      <c r="AE6772" s="139"/>
      <c r="AF6772" s="118"/>
      <c r="AG6772" s="118"/>
      <c r="AH6772" s="147" t="str">
        <f t="shared" si="1270"/>
        <v/>
      </c>
      <c r="AI6772" s="147" t="str">
        <f t="shared" si="1271"/>
        <v/>
      </c>
      <c r="AJ6772" s="148" t="str">
        <f t="shared" si="1260"/>
        <v/>
      </c>
      <c r="AK6772" s="148" t="str">
        <f t="shared" si="1261"/>
        <v/>
      </c>
      <c r="AL6772" s="147" t="str">
        <f t="shared" si="1262"/>
        <v/>
      </c>
      <c r="AM6772" s="147" t="str">
        <f t="shared" si="1263"/>
        <v/>
      </c>
      <c r="AN6772" s="147" t="str">
        <f t="shared" si="1264"/>
        <v/>
      </c>
      <c r="AO6772" s="118"/>
    </row>
    <row r="6773" spans="1:41">
      <c r="A6773" s="118"/>
      <c r="B6773" s="118"/>
      <c r="C6773" s="118"/>
      <c r="D6773" s="118"/>
      <c r="E6773" s="118"/>
      <c r="F6773" s="118"/>
      <c r="G6773" s="118"/>
      <c r="H6773" s="118"/>
      <c r="I6773" s="118"/>
      <c r="J6773" s="118"/>
      <c r="K6773" s="118"/>
      <c r="L6773" s="118"/>
      <c r="M6773" s="118"/>
      <c r="N6773" s="118"/>
      <c r="O6773" s="143" t="str">
        <f>IF(H6773="","",(S6773/S6773)&amp;":"&amp;ROUND(AH6773/S6773,2))</f>
        <v/>
      </c>
      <c r="P6773" s="118"/>
      <c r="Q6773" s="118"/>
      <c r="R6773" s="143" t="str">
        <f>IF(H6773="","",(S6773/S6773)&amp;":"&amp;ROUND(AI6773/S6773,2))</f>
        <v/>
      </c>
      <c r="S6773" s="144" t="str">
        <f t="shared" si="1265"/>
        <v/>
      </c>
      <c r="T6773" s="145" t="str">
        <f t="shared" si="1266"/>
        <v/>
      </c>
      <c r="U6773" s="118"/>
      <c r="V6773" s="145" t="str">
        <f t="shared" si="1267"/>
        <v/>
      </c>
      <c r="W6773" s="144" t="str">
        <f t="shared" si="1268"/>
        <v/>
      </c>
      <c r="X6773" s="146" t="str">
        <f>IF(C6773="","",IF(OR(C6773="Trade",C6773="Multi Position"),(X6772+V6773),IF(C6773="Deposit",(X6772+AE6773),IF(C6773="Withdrawal",(X6772-AE6773)))))</f>
        <v/>
      </c>
      <c r="Y6773" s="145" t="str">
        <f t="shared" si="1269"/>
        <v/>
      </c>
      <c r="Z6773" s="118"/>
      <c r="AA6773" s="118"/>
      <c r="AB6773" s="118"/>
      <c r="AC6773" s="118"/>
      <c r="AD6773" s="118"/>
      <c r="AE6773" s="139"/>
      <c r="AF6773" s="118"/>
      <c r="AG6773" s="118"/>
      <c r="AH6773" s="147" t="str">
        <f t="shared" si="1270"/>
        <v/>
      </c>
      <c r="AI6773" s="147" t="str">
        <f t="shared" si="1271"/>
        <v/>
      </c>
      <c r="AJ6773" s="148" t="str">
        <f t="shared" si="1260"/>
        <v/>
      </c>
      <c r="AK6773" s="148" t="str">
        <f t="shared" si="1261"/>
        <v/>
      </c>
      <c r="AL6773" s="147" t="str">
        <f t="shared" si="1262"/>
        <v/>
      </c>
      <c r="AM6773" s="147" t="str">
        <f t="shared" si="1263"/>
        <v/>
      </c>
      <c r="AN6773" s="147" t="str">
        <f t="shared" si="1264"/>
        <v/>
      </c>
      <c r="AO6773" s="118"/>
    </row>
    <row r="6774" spans="1:41">
      <c r="A6774" s="118"/>
      <c r="B6774" s="118"/>
      <c r="C6774" s="118"/>
      <c r="D6774" s="118"/>
      <c r="E6774" s="118"/>
      <c r="F6774" s="118"/>
      <c r="G6774" s="118"/>
      <c r="H6774" s="118"/>
      <c r="I6774" s="118"/>
      <c r="J6774" s="118"/>
      <c r="K6774" s="118"/>
      <c r="L6774" s="118"/>
      <c r="M6774" s="118"/>
      <c r="N6774" s="118"/>
      <c r="O6774" s="143" t="str">
        <f>IF(H6774="","",(S6774/S6774)&amp;":"&amp;ROUND(AH6774/S6774,2))</f>
        <v/>
      </c>
      <c r="P6774" s="118"/>
      <c r="Q6774" s="118"/>
      <c r="R6774" s="143" t="str">
        <f>IF(H6774="","",(S6774/S6774)&amp;":"&amp;ROUND(AI6774/S6774,2))</f>
        <v/>
      </c>
      <c r="S6774" s="144" t="str">
        <f t="shared" si="1265"/>
        <v/>
      </c>
      <c r="T6774" s="145" t="str">
        <f t="shared" si="1266"/>
        <v/>
      </c>
      <c r="U6774" s="118"/>
      <c r="V6774" s="145" t="str">
        <f t="shared" si="1267"/>
        <v/>
      </c>
      <c r="W6774" s="144" t="str">
        <f t="shared" si="1268"/>
        <v/>
      </c>
      <c r="X6774" s="146" t="str">
        <f>IF(C6774="","",IF(OR(C6774="Trade",C6774="Multi Position"),(X6773+V6774),IF(C6774="Deposit",(X6773+AE6774),IF(C6774="Withdrawal",(X6773-AE6774)))))</f>
        <v/>
      </c>
      <c r="Y6774" s="145" t="str">
        <f t="shared" si="1269"/>
        <v/>
      </c>
      <c r="Z6774" s="118"/>
      <c r="AA6774" s="118"/>
      <c r="AB6774" s="118"/>
      <c r="AC6774" s="118"/>
      <c r="AD6774" s="118"/>
      <c r="AE6774" s="139"/>
      <c r="AF6774" s="118"/>
      <c r="AG6774" s="118"/>
      <c r="AH6774" s="147" t="str">
        <f t="shared" si="1270"/>
        <v/>
      </c>
      <c r="AI6774" s="147" t="str">
        <f t="shared" si="1271"/>
        <v/>
      </c>
      <c r="AJ6774" s="148" t="str">
        <f t="shared" si="1260"/>
        <v/>
      </c>
      <c r="AK6774" s="148" t="str">
        <f t="shared" si="1261"/>
        <v/>
      </c>
      <c r="AL6774" s="147" t="str">
        <f t="shared" si="1262"/>
        <v/>
      </c>
      <c r="AM6774" s="147" t="str">
        <f t="shared" si="1263"/>
        <v/>
      </c>
      <c r="AN6774" s="147" t="str">
        <f t="shared" si="1264"/>
        <v/>
      </c>
      <c r="AO6774" s="118"/>
    </row>
    <row r="6775" spans="1:41">
      <c r="A6775" s="118"/>
      <c r="B6775" s="118"/>
      <c r="C6775" s="118"/>
      <c r="D6775" s="118"/>
      <c r="E6775" s="118"/>
      <c r="F6775" s="118"/>
      <c r="G6775" s="118"/>
      <c r="H6775" s="118"/>
      <c r="I6775" s="118"/>
      <c r="J6775" s="118"/>
      <c r="K6775" s="118"/>
      <c r="L6775" s="118"/>
      <c r="M6775" s="118"/>
      <c r="N6775" s="118"/>
      <c r="O6775" s="143" t="str">
        <f>IF(H6775="","",(S6775/S6775)&amp;":"&amp;ROUND(AH6775/S6775,2))</f>
        <v/>
      </c>
      <c r="P6775" s="118"/>
      <c r="Q6775" s="118"/>
      <c r="R6775" s="143" t="str">
        <f>IF(H6775="","",(S6775/S6775)&amp;":"&amp;ROUND(AI6775/S6775,2))</f>
        <v/>
      </c>
      <c r="S6775" s="144" t="str">
        <f t="shared" si="1265"/>
        <v/>
      </c>
      <c r="T6775" s="145" t="str">
        <f t="shared" si="1266"/>
        <v/>
      </c>
      <c r="U6775" s="118"/>
      <c r="V6775" s="145" t="str">
        <f t="shared" si="1267"/>
        <v/>
      </c>
      <c r="W6775" s="144" t="str">
        <f t="shared" si="1268"/>
        <v/>
      </c>
      <c r="X6775" s="146" t="str">
        <f>IF(C6775="","",IF(OR(C6775="Trade",C6775="Multi Position"),(X6774+V6775),IF(C6775="Deposit",(X6774+AE6775),IF(C6775="Withdrawal",(X6774-AE6775)))))</f>
        <v/>
      </c>
      <c r="Y6775" s="145" t="str">
        <f t="shared" si="1269"/>
        <v/>
      </c>
      <c r="Z6775" s="118"/>
      <c r="AA6775" s="118"/>
      <c r="AB6775" s="118"/>
      <c r="AC6775" s="118"/>
      <c r="AD6775" s="118"/>
      <c r="AE6775" s="139"/>
      <c r="AF6775" s="118"/>
      <c r="AG6775" s="118"/>
      <c r="AH6775" s="147" t="str">
        <f t="shared" si="1270"/>
        <v/>
      </c>
      <c r="AI6775" s="147" t="str">
        <f t="shared" si="1271"/>
        <v/>
      </c>
      <c r="AJ6775" s="148" t="str">
        <f t="shared" si="1260"/>
        <v/>
      </c>
      <c r="AK6775" s="148" t="str">
        <f t="shared" si="1261"/>
        <v/>
      </c>
      <c r="AL6775" s="147" t="str">
        <f t="shared" si="1262"/>
        <v/>
      </c>
      <c r="AM6775" s="147" t="str">
        <f t="shared" si="1263"/>
        <v/>
      </c>
      <c r="AN6775" s="147" t="str">
        <f t="shared" si="1264"/>
        <v/>
      </c>
      <c r="AO6775" s="118"/>
    </row>
    <row r="6776" spans="1:41">
      <c r="A6776" s="118"/>
      <c r="B6776" s="118"/>
      <c r="C6776" s="118"/>
      <c r="D6776" s="118"/>
      <c r="E6776" s="118"/>
      <c r="F6776" s="118"/>
      <c r="G6776" s="118"/>
      <c r="H6776" s="118"/>
      <c r="I6776" s="118"/>
      <c r="J6776" s="118"/>
      <c r="K6776" s="118"/>
      <c r="L6776" s="118"/>
      <c r="M6776" s="118"/>
      <c r="N6776" s="118"/>
      <c r="O6776" s="143" t="str">
        <f>IF(H6776="","",(S6776/S6776)&amp;":"&amp;ROUND(AH6776/S6776,2))</f>
        <v/>
      </c>
      <c r="P6776" s="118"/>
      <c r="Q6776" s="118"/>
      <c r="R6776" s="143" t="str">
        <f>IF(H6776="","",(S6776/S6776)&amp;":"&amp;ROUND(AI6776/S6776,2))</f>
        <v/>
      </c>
      <c r="S6776" s="144" t="str">
        <f t="shared" si="1265"/>
        <v/>
      </c>
      <c r="T6776" s="145" t="str">
        <f t="shared" si="1266"/>
        <v/>
      </c>
      <c r="U6776" s="118"/>
      <c r="V6776" s="145" t="str">
        <f t="shared" si="1267"/>
        <v/>
      </c>
      <c r="W6776" s="144" t="str">
        <f t="shared" si="1268"/>
        <v/>
      </c>
      <c r="X6776" s="146" t="str">
        <f>IF(C6776="","",IF(OR(C6776="Trade",C6776="Multi Position"),(X6775+V6776),IF(C6776="Deposit",(X6775+AE6776),IF(C6776="Withdrawal",(X6775-AE6776)))))</f>
        <v/>
      </c>
      <c r="Y6776" s="145" t="str">
        <f t="shared" si="1269"/>
        <v/>
      </c>
      <c r="Z6776" s="118"/>
      <c r="AA6776" s="118"/>
      <c r="AB6776" s="118"/>
      <c r="AC6776" s="118"/>
      <c r="AD6776" s="118"/>
      <c r="AE6776" s="139"/>
      <c r="AF6776" s="118"/>
      <c r="AG6776" s="118"/>
      <c r="AH6776" s="147" t="str">
        <f t="shared" si="1270"/>
        <v/>
      </c>
      <c r="AI6776" s="147" t="str">
        <f t="shared" si="1271"/>
        <v/>
      </c>
      <c r="AJ6776" s="148" t="str">
        <f t="shared" si="1260"/>
        <v/>
      </c>
      <c r="AK6776" s="148" t="str">
        <f t="shared" si="1261"/>
        <v/>
      </c>
      <c r="AL6776" s="147" t="str">
        <f t="shared" si="1262"/>
        <v/>
      </c>
      <c r="AM6776" s="147" t="str">
        <f t="shared" si="1263"/>
        <v/>
      </c>
      <c r="AN6776" s="147" t="str">
        <f t="shared" si="1264"/>
        <v/>
      </c>
      <c r="AO6776" s="118"/>
    </row>
    <row r="6777" spans="1:41">
      <c r="A6777" s="118"/>
      <c r="B6777" s="118"/>
      <c r="C6777" s="118"/>
      <c r="D6777" s="118"/>
      <c r="E6777" s="118"/>
      <c r="F6777" s="118"/>
      <c r="G6777" s="118"/>
      <c r="H6777" s="118"/>
      <c r="I6777" s="118"/>
      <c r="J6777" s="118"/>
      <c r="K6777" s="118"/>
      <c r="L6777" s="118"/>
      <c r="M6777" s="118"/>
      <c r="N6777" s="118"/>
      <c r="O6777" s="143" t="str">
        <f>IF(H6777="","",(S6777/S6777)&amp;":"&amp;ROUND(AH6777/S6777,2))</f>
        <v/>
      </c>
      <c r="P6777" s="118"/>
      <c r="Q6777" s="118"/>
      <c r="R6777" s="143" t="str">
        <f>IF(H6777="","",(S6777/S6777)&amp;":"&amp;ROUND(AI6777/S6777,2))</f>
        <v/>
      </c>
      <c r="S6777" s="144" t="str">
        <f t="shared" si="1265"/>
        <v/>
      </c>
      <c r="T6777" s="145" t="str">
        <f t="shared" si="1266"/>
        <v/>
      </c>
      <c r="U6777" s="118"/>
      <c r="V6777" s="145" t="str">
        <f t="shared" si="1267"/>
        <v/>
      </c>
      <c r="W6777" s="144" t="str">
        <f t="shared" si="1268"/>
        <v/>
      </c>
      <c r="X6777" s="146" t="str">
        <f>IF(C6777="","",IF(OR(C6777="Trade",C6777="Multi Position"),(X6776+V6777),IF(C6777="Deposit",(X6776+AE6777),IF(C6777="Withdrawal",(X6776-AE6777)))))</f>
        <v/>
      </c>
      <c r="Y6777" s="145" t="str">
        <f t="shared" si="1269"/>
        <v/>
      </c>
      <c r="Z6777" s="118"/>
      <c r="AA6777" s="118"/>
      <c r="AB6777" s="118"/>
      <c r="AC6777" s="118"/>
      <c r="AD6777" s="118"/>
      <c r="AE6777" s="139"/>
      <c r="AF6777" s="118"/>
      <c r="AG6777" s="118"/>
      <c r="AH6777" s="147" t="str">
        <f t="shared" si="1270"/>
        <v/>
      </c>
      <c r="AI6777" s="147" t="str">
        <f t="shared" si="1271"/>
        <v/>
      </c>
      <c r="AJ6777" s="148" t="str">
        <f t="shared" si="1260"/>
        <v/>
      </c>
      <c r="AK6777" s="148" t="str">
        <f t="shared" si="1261"/>
        <v/>
      </c>
      <c r="AL6777" s="147" t="str">
        <f t="shared" si="1262"/>
        <v/>
      </c>
      <c r="AM6777" s="147" t="str">
        <f t="shared" si="1263"/>
        <v/>
      </c>
      <c r="AN6777" s="147" t="str">
        <f t="shared" si="1264"/>
        <v/>
      </c>
      <c r="AO6777" s="118"/>
    </row>
    <row r="6778" spans="1:41">
      <c r="A6778" s="118"/>
      <c r="B6778" s="118"/>
      <c r="C6778" s="118"/>
      <c r="D6778" s="118"/>
      <c r="E6778" s="118"/>
      <c r="F6778" s="118"/>
      <c r="G6778" s="118"/>
      <c r="H6778" s="118"/>
      <c r="I6778" s="118"/>
      <c r="J6778" s="118"/>
      <c r="K6778" s="118"/>
      <c r="L6778" s="118"/>
      <c r="M6778" s="118"/>
      <c r="N6778" s="118"/>
      <c r="O6778" s="143" t="str">
        <f>IF(H6778="","",(S6778/S6778)&amp;":"&amp;ROUND(AH6778/S6778,2))</f>
        <v/>
      </c>
      <c r="P6778" s="118"/>
      <c r="Q6778" s="118"/>
      <c r="R6778" s="143" t="str">
        <f>IF(H6778="","",(S6778/S6778)&amp;":"&amp;ROUND(AI6778/S6778,2))</f>
        <v/>
      </c>
      <c r="S6778" s="144" t="str">
        <f t="shared" si="1265"/>
        <v/>
      </c>
      <c r="T6778" s="145" t="str">
        <f t="shared" si="1266"/>
        <v/>
      </c>
      <c r="U6778" s="118"/>
      <c r="V6778" s="145" t="str">
        <f t="shared" si="1267"/>
        <v/>
      </c>
      <c r="W6778" s="144" t="str">
        <f t="shared" si="1268"/>
        <v/>
      </c>
      <c r="X6778" s="146" t="str">
        <f>IF(C6778="","",IF(OR(C6778="Trade",C6778="Multi Position"),(X6777+V6778),IF(C6778="Deposit",(X6777+AE6778),IF(C6778="Withdrawal",(X6777-AE6778)))))</f>
        <v/>
      </c>
      <c r="Y6778" s="145" t="str">
        <f t="shared" si="1269"/>
        <v/>
      </c>
      <c r="Z6778" s="118"/>
      <c r="AA6778" s="118"/>
      <c r="AB6778" s="118"/>
      <c r="AC6778" s="118"/>
      <c r="AD6778" s="118"/>
      <c r="AE6778" s="139"/>
      <c r="AF6778" s="118"/>
      <c r="AG6778" s="118"/>
      <c r="AH6778" s="147" t="str">
        <f t="shared" si="1270"/>
        <v/>
      </c>
      <c r="AI6778" s="147" t="str">
        <f t="shared" si="1271"/>
        <v/>
      </c>
      <c r="AJ6778" s="148" t="str">
        <f t="shared" si="1260"/>
        <v/>
      </c>
      <c r="AK6778" s="148" t="str">
        <f t="shared" si="1261"/>
        <v/>
      </c>
      <c r="AL6778" s="147" t="str">
        <f t="shared" si="1262"/>
        <v/>
      </c>
      <c r="AM6778" s="147" t="str">
        <f t="shared" si="1263"/>
        <v/>
      </c>
      <c r="AN6778" s="147" t="str">
        <f t="shared" si="1264"/>
        <v/>
      </c>
      <c r="AO6778" s="118"/>
    </row>
    <row r="6779" spans="1:41">
      <c r="A6779" s="118"/>
      <c r="B6779" s="118"/>
      <c r="C6779" s="118"/>
      <c r="D6779" s="118"/>
      <c r="E6779" s="118"/>
      <c r="F6779" s="118"/>
      <c r="G6779" s="118"/>
      <c r="H6779" s="118"/>
      <c r="I6779" s="118"/>
      <c r="J6779" s="118"/>
      <c r="K6779" s="118"/>
      <c r="L6779" s="118"/>
      <c r="M6779" s="118"/>
      <c r="N6779" s="118"/>
      <c r="O6779" s="143" t="str">
        <f>IF(H6779="","",(S6779/S6779)&amp;":"&amp;ROUND(AH6779/S6779,2))</f>
        <v/>
      </c>
      <c r="P6779" s="118"/>
      <c r="Q6779" s="118"/>
      <c r="R6779" s="143" t="str">
        <f>IF(H6779="","",(S6779/S6779)&amp;":"&amp;ROUND(AI6779/S6779,2))</f>
        <v/>
      </c>
      <c r="S6779" s="144" t="str">
        <f t="shared" si="1265"/>
        <v/>
      </c>
      <c r="T6779" s="145" t="str">
        <f t="shared" si="1266"/>
        <v/>
      </c>
      <c r="U6779" s="118"/>
      <c r="V6779" s="145" t="str">
        <f t="shared" si="1267"/>
        <v/>
      </c>
      <c r="W6779" s="144" t="str">
        <f t="shared" si="1268"/>
        <v/>
      </c>
      <c r="X6779" s="146" t="str">
        <f>IF(C6779="","",IF(OR(C6779="Trade",C6779="Multi Position"),(X6778+V6779),IF(C6779="Deposit",(X6778+AE6779),IF(C6779="Withdrawal",(X6778-AE6779)))))</f>
        <v/>
      </c>
      <c r="Y6779" s="145" t="str">
        <f t="shared" si="1269"/>
        <v/>
      </c>
      <c r="Z6779" s="118"/>
      <c r="AA6779" s="118"/>
      <c r="AB6779" s="118"/>
      <c r="AC6779" s="118"/>
      <c r="AD6779" s="118"/>
      <c r="AE6779" s="139"/>
      <c r="AF6779" s="118"/>
      <c r="AG6779" s="118"/>
      <c r="AH6779" s="147" t="str">
        <f t="shared" si="1270"/>
        <v/>
      </c>
      <c r="AI6779" s="147" t="str">
        <f t="shared" si="1271"/>
        <v/>
      </c>
      <c r="AJ6779" s="148" t="str">
        <f t="shared" si="1260"/>
        <v/>
      </c>
      <c r="AK6779" s="148" t="str">
        <f t="shared" si="1261"/>
        <v/>
      </c>
      <c r="AL6779" s="147" t="str">
        <f t="shared" si="1262"/>
        <v/>
      </c>
      <c r="AM6779" s="147" t="str">
        <f t="shared" si="1263"/>
        <v/>
      </c>
      <c r="AN6779" s="147" t="str">
        <f t="shared" si="1264"/>
        <v/>
      </c>
      <c r="AO6779" s="118"/>
    </row>
    <row r="6780" spans="1:41">
      <c r="A6780" s="118"/>
      <c r="B6780" s="118"/>
      <c r="C6780" s="118"/>
      <c r="D6780" s="118"/>
      <c r="E6780" s="118"/>
      <c r="F6780" s="118"/>
      <c r="G6780" s="118"/>
      <c r="H6780" s="118"/>
      <c r="I6780" s="118"/>
      <c r="J6780" s="118"/>
      <c r="K6780" s="118"/>
      <c r="L6780" s="118"/>
      <c r="M6780" s="118"/>
      <c r="N6780" s="118"/>
      <c r="O6780" s="143" t="str">
        <f>IF(H6780="","",(S6780/S6780)&amp;":"&amp;ROUND(AH6780/S6780,2))</f>
        <v/>
      </c>
      <c r="P6780" s="118"/>
      <c r="Q6780" s="118"/>
      <c r="R6780" s="143" t="str">
        <f>IF(H6780="","",(S6780/S6780)&amp;":"&amp;ROUND(AI6780/S6780,2))</f>
        <v/>
      </c>
      <c r="S6780" s="144" t="str">
        <f t="shared" si="1265"/>
        <v/>
      </c>
      <c r="T6780" s="145" t="str">
        <f t="shared" si="1266"/>
        <v/>
      </c>
      <c r="U6780" s="118"/>
      <c r="V6780" s="145" t="str">
        <f t="shared" si="1267"/>
        <v/>
      </c>
      <c r="W6780" s="144" t="str">
        <f t="shared" si="1268"/>
        <v/>
      </c>
      <c r="X6780" s="146" t="str">
        <f>IF(C6780="","",IF(OR(C6780="Trade",C6780="Multi Position"),(X6779+V6780),IF(C6780="Deposit",(X6779+AE6780),IF(C6780="Withdrawal",(X6779-AE6780)))))</f>
        <v/>
      </c>
      <c r="Y6780" s="145" t="str">
        <f t="shared" si="1269"/>
        <v/>
      </c>
      <c r="Z6780" s="118"/>
      <c r="AA6780" s="118"/>
      <c r="AB6780" s="118"/>
      <c r="AC6780" s="118"/>
      <c r="AD6780" s="118"/>
      <c r="AE6780" s="139"/>
      <c r="AF6780" s="118"/>
      <c r="AG6780" s="118"/>
      <c r="AH6780" s="147" t="str">
        <f t="shared" si="1270"/>
        <v/>
      </c>
      <c r="AI6780" s="147" t="str">
        <f t="shared" si="1271"/>
        <v/>
      </c>
      <c r="AJ6780" s="148" t="str">
        <f t="shared" si="1260"/>
        <v/>
      </c>
      <c r="AK6780" s="148" t="str">
        <f t="shared" si="1261"/>
        <v/>
      </c>
      <c r="AL6780" s="147" t="str">
        <f t="shared" si="1262"/>
        <v/>
      </c>
      <c r="AM6780" s="147" t="str">
        <f t="shared" si="1263"/>
        <v/>
      </c>
      <c r="AN6780" s="147" t="str">
        <f t="shared" si="1264"/>
        <v/>
      </c>
      <c r="AO6780" s="118"/>
    </row>
    <row r="6781" spans="1:41">
      <c r="A6781" s="118"/>
      <c r="B6781" s="118"/>
      <c r="C6781" s="118"/>
      <c r="D6781" s="118"/>
      <c r="E6781" s="118"/>
      <c r="F6781" s="118"/>
      <c r="G6781" s="118"/>
      <c r="H6781" s="118"/>
      <c r="I6781" s="118"/>
      <c r="J6781" s="118"/>
      <c r="K6781" s="118"/>
      <c r="L6781" s="118"/>
      <c r="M6781" s="118"/>
      <c r="N6781" s="118"/>
      <c r="O6781" s="143" t="str">
        <f>IF(H6781="","",(S6781/S6781)&amp;":"&amp;ROUND(AH6781/S6781,2))</f>
        <v/>
      </c>
      <c r="P6781" s="118"/>
      <c r="Q6781" s="118"/>
      <c r="R6781" s="143" t="str">
        <f>IF(H6781="","",(S6781/S6781)&amp;":"&amp;ROUND(AI6781/S6781,2))</f>
        <v/>
      </c>
      <c r="S6781" s="144" t="str">
        <f t="shared" si="1265"/>
        <v/>
      </c>
      <c r="T6781" s="145" t="str">
        <f t="shared" si="1266"/>
        <v/>
      </c>
      <c r="U6781" s="118"/>
      <c r="V6781" s="145" t="str">
        <f t="shared" si="1267"/>
        <v/>
      </c>
      <c r="W6781" s="144" t="str">
        <f t="shared" si="1268"/>
        <v/>
      </c>
      <c r="X6781" s="146" t="str">
        <f>IF(C6781="","",IF(OR(C6781="Trade",C6781="Multi Position"),(X6780+V6781),IF(C6781="Deposit",(X6780+AE6781),IF(C6781="Withdrawal",(X6780-AE6781)))))</f>
        <v/>
      </c>
      <c r="Y6781" s="145" t="str">
        <f t="shared" si="1269"/>
        <v/>
      </c>
      <c r="Z6781" s="118"/>
      <c r="AA6781" s="118"/>
      <c r="AB6781" s="118"/>
      <c r="AC6781" s="118"/>
      <c r="AD6781" s="118"/>
      <c r="AE6781" s="139"/>
      <c r="AF6781" s="118"/>
      <c r="AG6781" s="118"/>
      <c r="AH6781" s="147" t="str">
        <f t="shared" si="1270"/>
        <v/>
      </c>
      <c r="AI6781" s="147" t="str">
        <f t="shared" si="1271"/>
        <v/>
      </c>
      <c r="AJ6781" s="148" t="str">
        <f t="shared" si="1260"/>
        <v/>
      </c>
      <c r="AK6781" s="148" t="str">
        <f t="shared" si="1261"/>
        <v/>
      </c>
      <c r="AL6781" s="147" t="str">
        <f t="shared" si="1262"/>
        <v/>
      </c>
      <c r="AM6781" s="147" t="str">
        <f t="shared" si="1263"/>
        <v/>
      </c>
      <c r="AN6781" s="147" t="str">
        <f t="shared" si="1264"/>
        <v/>
      </c>
      <c r="AO6781" s="118"/>
    </row>
    <row r="6782" spans="1:41">
      <c r="A6782" s="118"/>
      <c r="B6782" s="118"/>
      <c r="C6782" s="118"/>
      <c r="D6782" s="118"/>
      <c r="E6782" s="118"/>
      <c r="F6782" s="118"/>
      <c r="G6782" s="118"/>
      <c r="H6782" s="118"/>
      <c r="I6782" s="118"/>
      <c r="J6782" s="118"/>
      <c r="K6782" s="118"/>
      <c r="L6782" s="118"/>
      <c r="M6782" s="118"/>
      <c r="N6782" s="118"/>
      <c r="O6782" s="143" t="str">
        <f>IF(H6782="","",(S6782/S6782)&amp;":"&amp;ROUND(AH6782/S6782,2))</f>
        <v/>
      </c>
      <c r="P6782" s="118"/>
      <c r="Q6782" s="118"/>
      <c r="R6782" s="143" t="str">
        <f>IF(H6782="","",(S6782/S6782)&amp;":"&amp;ROUND(AI6782/S6782,2))</f>
        <v/>
      </c>
      <c r="S6782" s="144" t="str">
        <f t="shared" si="1265"/>
        <v/>
      </c>
      <c r="T6782" s="145" t="str">
        <f t="shared" si="1266"/>
        <v/>
      </c>
      <c r="U6782" s="118"/>
      <c r="V6782" s="145" t="str">
        <f t="shared" si="1267"/>
        <v/>
      </c>
      <c r="W6782" s="144" t="str">
        <f t="shared" si="1268"/>
        <v/>
      </c>
      <c r="X6782" s="146" t="str">
        <f>IF(C6782="","",IF(OR(C6782="Trade",C6782="Multi Position"),(X6781+V6782),IF(C6782="Deposit",(X6781+AE6782),IF(C6782="Withdrawal",(X6781-AE6782)))))</f>
        <v/>
      </c>
      <c r="Y6782" s="145" t="str">
        <f t="shared" si="1269"/>
        <v/>
      </c>
      <c r="Z6782" s="118"/>
      <c r="AA6782" s="118"/>
      <c r="AB6782" s="118"/>
      <c r="AC6782" s="118"/>
      <c r="AD6782" s="118"/>
      <c r="AE6782" s="139"/>
      <c r="AF6782" s="118"/>
      <c r="AG6782" s="118"/>
      <c r="AH6782" s="147" t="str">
        <f t="shared" si="1270"/>
        <v/>
      </c>
      <c r="AI6782" s="147" t="str">
        <f t="shared" si="1271"/>
        <v/>
      </c>
      <c r="AJ6782" s="148" t="str">
        <f t="shared" si="1260"/>
        <v/>
      </c>
      <c r="AK6782" s="148" t="str">
        <f t="shared" si="1261"/>
        <v/>
      </c>
      <c r="AL6782" s="147" t="str">
        <f t="shared" si="1262"/>
        <v/>
      </c>
      <c r="AM6782" s="147" t="str">
        <f t="shared" si="1263"/>
        <v/>
      </c>
      <c r="AN6782" s="147" t="str">
        <f t="shared" si="1264"/>
        <v/>
      </c>
      <c r="AO6782" s="118"/>
    </row>
    <row r="6783" spans="1:41">
      <c r="A6783" s="118"/>
      <c r="B6783" s="118"/>
      <c r="C6783" s="118"/>
      <c r="D6783" s="118"/>
      <c r="E6783" s="118"/>
      <c r="F6783" s="118"/>
      <c r="G6783" s="118"/>
      <c r="H6783" s="118"/>
      <c r="I6783" s="118"/>
      <c r="J6783" s="118"/>
      <c r="K6783" s="118"/>
      <c r="L6783" s="118"/>
      <c r="M6783" s="118"/>
      <c r="N6783" s="118"/>
      <c r="O6783" s="143" t="str">
        <f>IF(H6783="","",(S6783/S6783)&amp;":"&amp;ROUND(AH6783/S6783,2))</f>
        <v/>
      </c>
      <c r="P6783" s="118"/>
      <c r="Q6783" s="118"/>
      <c r="R6783" s="143" t="str">
        <f>IF(H6783="","",(S6783/S6783)&amp;":"&amp;ROUND(AI6783/S6783,2))</f>
        <v/>
      </c>
      <c r="S6783" s="144" t="str">
        <f t="shared" si="1265"/>
        <v/>
      </c>
      <c r="T6783" s="145" t="str">
        <f t="shared" si="1266"/>
        <v/>
      </c>
      <c r="U6783" s="118"/>
      <c r="V6783" s="145" t="str">
        <f t="shared" si="1267"/>
        <v/>
      </c>
      <c r="W6783" s="144" t="str">
        <f t="shared" si="1268"/>
        <v/>
      </c>
      <c r="X6783" s="146" t="str">
        <f>IF(C6783="","",IF(OR(C6783="Trade",C6783="Multi Position"),(X6782+V6783),IF(C6783="Deposit",(X6782+AE6783),IF(C6783="Withdrawal",(X6782-AE6783)))))</f>
        <v/>
      </c>
      <c r="Y6783" s="145" t="str">
        <f t="shared" si="1269"/>
        <v/>
      </c>
      <c r="Z6783" s="118"/>
      <c r="AA6783" s="118"/>
      <c r="AB6783" s="118"/>
      <c r="AC6783" s="118"/>
      <c r="AD6783" s="118"/>
      <c r="AE6783" s="139"/>
      <c r="AF6783" s="118"/>
      <c r="AG6783" s="118"/>
      <c r="AH6783" s="147" t="str">
        <f t="shared" si="1270"/>
        <v/>
      </c>
      <c r="AI6783" s="147" t="str">
        <f t="shared" si="1271"/>
        <v/>
      </c>
      <c r="AJ6783" s="148" t="str">
        <f t="shared" si="1260"/>
        <v/>
      </c>
      <c r="AK6783" s="148" t="str">
        <f t="shared" si="1261"/>
        <v/>
      </c>
      <c r="AL6783" s="147" t="str">
        <f t="shared" si="1262"/>
        <v/>
      </c>
      <c r="AM6783" s="147" t="str">
        <f t="shared" si="1263"/>
        <v/>
      </c>
      <c r="AN6783" s="147" t="str">
        <f t="shared" si="1264"/>
        <v/>
      </c>
      <c r="AO6783" s="118"/>
    </row>
    <row r="6784" spans="1:41">
      <c r="A6784" s="118"/>
      <c r="B6784" s="118"/>
      <c r="C6784" s="118"/>
      <c r="D6784" s="118"/>
      <c r="E6784" s="118"/>
      <c r="F6784" s="118"/>
      <c r="G6784" s="118"/>
      <c r="H6784" s="118"/>
      <c r="I6784" s="118"/>
      <c r="J6784" s="118"/>
      <c r="K6784" s="118"/>
      <c r="L6784" s="118"/>
      <c r="M6784" s="118"/>
      <c r="N6784" s="118"/>
      <c r="O6784" s="143" t="str">
        <f>IF(H6784="","",(S6784/S6784)&amp;":"&amp;ROUND(AH6784/S6784,2))</f>
        <v/>
      </c>
      <c r="P6784" s="118"/>
      <c r="Q6784" s="118"/>
      <c r="R6784" s="143" t="str">
        <f>IF(H6784="","",(S6784/S6784)&amp;":"&amp;ROUND(AI6784/S6784,2))</f>
        <v/>
      </c>
      <c r="S6784" s="144" t="str">
        <f t="shared" si="1265"/>
        <v/>
      </c>
      <c r="T6784" s="145" t="str">
        <f t="shared" si="1266"/>
        <v/>
      </c>
      <c r="U6784" s="118"/>
      <c r="V6784" s="145" t="str">
        <f t="shared" si="1267"/>
        <v/>
      </c>
      <c r="W6784" s="144" t="str">
        <f t="shared" si="1268"/>
        <v/>
      </c>
      <c r="X6784" s="146" t="str">
        <f>IF(C6784="","",IF(OR(C6784="Trade",C6784="Multi Position"),(X6783+V6784),IF(C6784="Deposit",(X6783+AE6784),IF(C6784="Withdrawal",(X6783-AE6784)))))</f>
        <v/>
      </c>
      <c r="Y6784" s="145" t="str">
        <f t="shared" si="1269"/>
        <v/>
      </c>
      <c r="Z6784" s="118"/>
      <c r="AA6784" s="118"/>
      <c r="AB6784" s="118"/>
      <c r="AC6784" s="118"/>
      <c r="AD6784" s="118"/>
      <c r="AE6784" s="139"/>
      <c r="AF6784" s="118"/>
      <c r="AG6784" s="118"/>
      <c r="AH6784" s="147" t="str">
        <f t="shared" si="1270"/>
        <v/>
      </c>
      <c r="AI6784" s="147" t="str">
        <f t="shared" si="1271"/>
        <v/>
      </c>
      <c r="AJ6784" s="148" t="str">
        <f t="shared" si="1260"/>
        <v/>
      </c>
      <c r="AK6784" s="148" t="str">
        <f t="shared" si="1261"/>
        <v/>
      </c>
      <c r="AL6784" s="147" t="str">
        <f t="shared" si="1262"/>
        <v/>
      </c>
      <c r="AM6784" s="147" t="str">
        <f t="shared" si="1263"/>
        <v/>
      </c>
      <c r="AN6784" s="147" t="str">
        <f t="shared" si="1264"/>
        <v/>
      </c>
      <c r="AO6784" s="118"/>
    </row>
    <row r="6785" spans="1:41">
      <c r="A6785" s="118"/>
      <c r="B6785" s="118"/>
      <c r="C6785" s="118"/>
      <c r="D6785" s="118"/>
      <c r="E6785" s="118"/>
      <c r="F6785" s="118"/>
      <c r="G6785" s="118"/>
      <c r="H6785" s="118"/>
      <c r="I6785" s="118"/>
      <c r="J6785" s="118"/>
      <c r="K6785" s="118"/>
      <c r="L6785" s="118"/>
      <c r="M6785" s="118"/>
      <c r="N6785" s="118"/>
      <c r="O6785" s="143" t="str">
        <f>IF(H6785="","",(S6785/S6785)&amp;":"&amp;ROUND(AH6785/S6785,2))</f>
        <v/>
      </c>
      <c r="P6785" s="118"/>
      <c r="Q6785" s="118"/>
      <c r="R6785" s="143" t="str">
        <f>IF(H6785="","",(S6785/S6785)&amp;":"&amp;ROUND(AI6785/S6785,2))</f>
        <v/>
      </c>
      <c r="S6785" s="144" t="str">
        <f t="shared" si="1265"/>
        <v/>
      </c>
      <c r="T6785" s="145" t="str">
        <f t="shared" si="1266"/>
        <v/>
      </c>
      <c r="U6785" s="118"/>
      <c r="V6785" s="145" t="str">
        <f t="shared" si="1267"/>
        <v/>
      </c>
      <c r="W6785" s="144" t="str">
        <f t="shared" si="1268"/>
        <v/>
      </c>
      <c r="X6785" s="146" t="str">
        <f>IF(C6785="","",IF(OR(C6785="Trade",C6785="Multi Position"),(X6784+V6785),IF(C6785="Deposit",(X6784+AE6785),IF(C6785="Withdrawal",(X6784-AE6785)))))</f>
        <v/>
      </c>
      <c r="Y6785" s="145" t="str">
        <f t="shared" si="1269"/>
        <v/>
      </c>
      <c r="Z6785" s="118"/>
      <c r="AA6785" s="118"/>
      <c r="AB6785" s="118"/>
      <c r="AC6785" s="118"/>
      <c r="AD6785" s="118"/>
      <c r="AE6785" s="139"/>
      <c r="AF6785" s="118"/>
      <c r="AG6785" s="118"/>
      <c r="AH6785" s="147" t="str">
        <f t="shared" si="1270"/>
        <v/>
      </c>
      <c r="AI6785" s="147" t="str">
        <f t="shared" si="1271"/>
        <v/>
      </c>
      <c r="AJ6785" s="148" t="str">
        <f t="shared" si="1260"/>
        <v/>
      </c>
      <c r="AK6785" s="148" t="str">
        <f t="shared" si="1261"/>
        <v/>
      </c>
      <c r="AL6785" s="147" t="str">
        <f t="shared" si="1262"/>
        <v/>
      </c>
      <c r="AM6785" s="147" t="str">
        <f t="shared" si="1263"/>
        <v/>
      </c>
      <c r="AN6785" s="147" t="str">
        <f t="shared" si="1264"/>
        <v/>
      </c>
      <c r="AO6785" s="118"/>
    </row>
    <row r="6786" spans="1:41">
      <c r="A6786" s="118"/>
      <c r="B6786" s="118"/>
      <c r="C6786" s="118"/>
      <c r="D6786" s="118"/>
      <c r="E6786" s="118"/>
      <c r="F6786" s="118"/>
      <c r="G6786" s="118"/>
      <c r="H6786" s="118"/>
      <c r="I6786" s="118"/>
      <c r="J6786" s="118"/>
      <c r="K6786" s="118"/>
      <c r="L6786" s="118"/>
      <c r="M6786" s="118"/>
      <c r="N6786" s="118"/>
      <c r="O6786" s="143" t="str">
        <f>IF(H6786="","",(S6786/S6786)&amp;":"&amp;ROUND(AH6786/S6786,2))</f>
        <v/>
      </c>
      <c r="P6786" s="118"/>
      <c r="Q6786" s="118"/>
      <c r="R6786" s="143" t="str">
        <f>IF(H6786="","",(S6786/S6786)&amp;":"&amp;ROUND(AI6786/S6786,2))</f>
        <v/>
      </c>
      <c r="S6786" s="144" t="str">
        <f t="shared" si="1265"/>
        <v/>
      </c>
      <c r="T6786" s="145" t="str">
        <f t="shared" si="1266"/>
        <v/>
      </c>
      <c r="U6786" s="118"/>
      <c r="V6786" s="145" t="str">
        <f t="shared" si="1267"/>
        <v/>
      </c>
      <c r="W6786" s="144" t="str">
        <f t="shared" si="1268"/>
        <v/>
      </c>
      <c r="X6786" s="146" t="str">
        <f>IF(C6786="","",IF(OR(C6786="Trade",C6786="Multi Position"),(X6785+V6786),IF(C6786="Deposit",(X6785+AE6786),IF(C6786="Withdrawal",(X6785-AE6786)))))</f>
        <v/>
      </c>
      <c r="Y6786" s="145" t="str">
        <f t="shared" si="1269"/>
        <v/>
      </c>
      <c r="Z6786" s="118"/>
      <c r="AA6786" s="118"/>
      <c r="AB6786" s="118"/>
      <c r="AC6786" s="118"/>
      <c r="AD6786" s="118"/>
      <c r="AE6786" s="139"/>
      <c r="AF6786" s="118"/>
      <c r="AG6786" s="118"/>
      <c r="AH6786" s="147" t="str">
        <f t="shared" si="1270"/>
        <v/>
      </c>
      <c r="AI6786" s="147" t="str">
        <f t="shared" si="1271"/>
        <v/>
      </c>
      <c r="AJ6786" s="148" t="str">
        <f t="shared" si="1260"/>
        <v/>
      </c>
      <c r="AK6786" s="148" t="str">
        <f t="shared" si="1261"/>
        <v/>
      </c>
      <c r="AL6786" s="147" t="str">
        <f t="shared" si="1262"/>
        <v/>
      </c>
      <c r="AM6786" s="147" t="str">
        <f t="shared" si="1263"/>
        <v/>
      </c>
      <c r="AN6786" s="147" t="str">
        <f t="shared" si="1264"/>
        <v/>
      </c>
      <c r="AO6786" s="118"/>
    </row>
    <row r="6787" spans="1:41">
      <c r="A6787" s="118"/>
      <c r="B6787" s="118"/>
      <c r="C6787" s="118"/>
      <c r="D6787" s="118"/>
      <c r="E6787" s="118"/>
      <c r="F6787" s="118"/>
      <c r="G6787" s="118"/>
      <c r="H6787" s="118"/>
      <c r="I6787" s="118"/>
      <c r="J6787" s="118"/>
      <c r="K6787" s="118"/>
      <c r="L6787" s="118"/>
      <c r="M6787" s="118"/>
      <c r="N6787" s="118"/>
      <c r="O6787" s="143" t="str">
        <f>IF(H6787="","",(S6787/S6787)&amp;":"&amp;ROUND(AH6787/S6787,2))</f>
        <v/>
      </c>
      <c r="P6787" s="118"/>
      <c r="Q6787" s="118"/>
      <c r="R6787" s="143" t="str">
        <f>IF(H6787="","",(S6787/S6787)&amp;":"&amp;ROUND(AI6787/S6787,2))</f>
        <v/>
      </c>
      <c r="S6787" s="144" t="str">
        <f t="shared" si="1265"/>
        <v/>
      </c>
      <c r="T6787" s="145" t="str">
        <f t="shared" si="1266"/>
        <v/>
      </c>
      <c r="U6787" s="118"/>
      <c r="V6787" s="145" t="str">
        <f t="shared" si="1267"/>
        <v/>
      </c>
      <c r="W6787" s="144" t="str">
        <f t="shared" si="1268"/>
        <v/>
      </c>
      <c r="X6787" s="146" t="str">
        <f>IF(C6787="","",IF(OR(C6787="Trade",C6787="Multi Position"),(X6786+V6787),IF(C6787="Deposit",(X6786+AE6787),IF(C6787="Withdrawal",(X6786-AE6787)))))</f>
        <v/>
      </c>
      <c r="Y6787" s="145" t="str">
        <f t="shared" si="1269"/>
        <v/>
      </c>
      <c r="Z6787" s="118"/>
      <c r="AA6787" s="118"/>
      <c r="AB6787" s="118"/>
      <c r="AC6787" s="118"/>
      <c r="AD6787" s="118"/>
      <c r="AE6787" s="139"/>
      <c r="AF6787" s="118"/>
      <c r="AG6787" s="118"/>
      <c r="AH6787" s="147" t="str">
        <f t="shared" si="1270"/>
        <v/>
      </c>
      <c r="AI6787" s="147" t="str">
        <f t="shared" si="1271"/>
        <v/>
      </c>
      <c r="AJ6787" s="148" t="str">
        <f t="shared" si="1260"/>
        <v/>
      </c>
      <c r="AK6787" s="148" t="str">
        <f t="shared" si="1261"/>
        <v/>
      </c>
      <c r="AL6787" s="147" t="str">
        <f t="shared" si="1262"/>
        <v/>
      </c>
      <c r="AM6787" s="147" t="str">
        <f t="shared" si="1263"/>
        <v/>
      </c>
      <c r="AN6787" s="147" t="str">
        <f t="shared" si="1264"/>
        <v/>
      </c>
      <c r="AO6787" s="118"/>
    </row>
    <row r="6788" spans="1:41">
      <c r="A6788" s="118"/>
      <c r="B6788" s="118"/>
      <c r="C6788" s="118"/>
      <c r="D6788" s="118"/>
      <c r="E6788" s="118"/>
      <c r="F6788" s="118"/>
      <c r="G6788" s="118"/>
      <c r="H6788" s="118"/>
      <c r="I6788" s="118"/>
      <c r="J6788" s="118"/>
      <c r="K6788" s="118"/>
      <c r="L6788" s="118"/>
      <c r="M6788" s="118"/>
      <c r="N6788" s="118"/>
      <c r="O6788" s="143" t="str">
        <f>IF(H6788="","",(S6788/S6788)&amp;":"&amp;ROUND(AH6788/S6788,2))</f>
        <v/>
      </c>
      <c r="P6788" s="118"/>
      <c r="Q6788" s="118"/>
      <c r="R6788" s="143" t="str">
        <f>IF(H6788="","",(S6788/S6788)&amp;":"&amp;ROUND(AI6788/S6788,2))</f>
        <v/>
      </c>
      <c r="S6788" s="144" t="str">
        <f t="shared" si="1265"/>
        <v/>
      </c>
      <c r="T6788" s="145" t="str">
        <f t="shared" si="1266"/>
        <v/>
      </c>
      <c r="U6788" s="118"/>
      <c r="V6788" s="145" t="str">
        <f t="shared" si="1267"/>
        <v/>
      </c>
      <c r="W6788" s="144" t="str">
        <f t="shared" si="1268"/>
        <v/>
      </c>
      <c r="X6788" s="146" t="str">
        <f>IF(C6788="","",IF(OR(C6788="Trade",C6788="Multi Position"),(X6787+V6788),IF(C6788="Deposit",(X6787+AE6788),IF(C6788="Withdrawal",(X6787-AE6788)))))</f>
        <v/>
      </c>
      <c r="Y6788" s="145" t="str">
        <f t="shared" si="1269"/>
        <v/>
      </c>
      <c r="Z6788" s="118"/>
      <c r="AA6788" s="118"/>
      <c r="AB6788" s="118"/>
      <c r="AC6788" s="118"/>
      <c r="AD6788" s="118"/>
      <c r="AE6788" s="139"/>
      <c r="AF6788" s="118"/>
      <c r="AG6788" s="118"/>
      <c r="AH6788" s="147" t="str">
        <f t="shared" si="1270"/>
        <v/>
      </c>
      <c r="AI6788" s="147" t="str">
        <f t="shared" si="1271"/>
        <v/>
      </c>
      <c r="AJ6788" s="148" t="str">
        <f t="shared" si="1260"/>
        <v/>
      </c>
      <c r="AK6788" s="148" t="str">
        <f t="shared" si="1261"/>
        <v/>
      </c>
      <c r="AL6788" s="147" t="str">
        <f t="shared" si="1262"/>
        <v/>
      </c>
      <c r="AM6788" s="147" t="str">
        <f t="shared" si="1263"/>
        <v/>
      </c>
      <c r="AN6788" s="147" t="str">
        <f t="shared" si="1264"/>
        <v/>
      </c>
      <c r="AO6788" s="118"/>
    </row>
    <row r="6789" spans="1:41">
      <c r="A6789" s="118"/>
      <c r="B6789" s="118"/>
      <c r="C6789" s="118"/>
      <c r="D6789" s="118"/>
      <c r="E6789" s="118"/>
      <c r="F6789" s="118"/>
      <c r="G6789" s="118"/>
      <c r="H6789" s="118"/>
      <c r="I6789" s="118"/>
      <c r="J6789" s="118"/>
      <c r="K6789" s="118"/>
      <c r="L6789" s="118"/>
      <c r="M6789" s="118"/>
      <c r="N6789" s="118"/>
      <c r="O6789" s="143" t="str">
        <f>IF(H6789="","",(S6789/S6789)&amp;":"&amp;ROUND(AH6789/S6789,2))</f>
        <v/>
      </c>
      <c r="P6789" s="118"/>
      <c r="Q6789" s="118"/>
      <c r="R6789" s="143" t="str">
        <f>IF(H6789="","",(S6789/S6789)&amp;":"&amp;ROUND(AI6789/S6789,2))</f>
        <v/>
      </c>
      <c r="S6789" s="144" t="str">
        <f t="shared" si="1265"/>
        <v/>
      </c>
      <c r="T6789" s="145" t="str">
        <f t="shared" si="1266"/>
        <v/>
      </c>
      <c r="U6789" s="118"/>
      <c r="V6789" s="145" t="str">
        <f t="shared" si="1267"/>
        <v/>
      </c>
      <c r="W6789" s="144" t="str">
        <f t="shared" si="1268"/>
        <v/>
      </c>
      <c r="X6789" s="146" t="str">
        <f>IF(C6789="","",IF(OR(C6789="Trade",C6789="Multi Position"),(X6788+V6789),IF(C6789="Deposit",(X6788+AE6789),IF(C6789="Withdrawal",(X6788-AE6789)))))</f>
        <v/>
      </c>
      <c r="Y6789" s="145" t="str">
        <f t="shared" si="1269"/>
        <v/>
      </c>
      <c r="Z6789" s="118"/>
      <c r="AA6789" s="118"/>
      <c r="AB6789" s="118"/>
      <c r="AC6789" s="118"/>
      <c r="AD6789" s="118"/>
      <c r="AE6789" s="139"/>
      <c r="AF6789" s="118"/>
      <c r="AG6789" s="118"/>
      <c r="AH6789" s="147" t="str">
        <f t="shared" si="1270"/>
        <v/>
      </c>
      <c r="AI6789" s="147" t="str">
        <f t="shared" si="1271"/>
        <v/>
      </c>
      <c r="AJ6789" s="148" t="str">
        <f t="shared" si="1260"/>
        <v/>
      </c>
      <c r="AK6789" s="148" t="str">
        <f t="shared" si="1261"/>
        <v/>
      </c>
      <c r="AL6789" s="147" t="str">
        <f t="shared" si="1262"/>
        <v/>
      </c>
      <c r="AM6789" s="147" t="str">
        <f t="shared" si="1263"/>
        <v/>
      </c>
      <c r="AN6789" s="147" t="str">
        <f t="shared" si="1264"/>
        <v/>
      </c>
      <c r="AO6789" s="118"/>
    </row>
    <row r="6790" spans="1:41">
      <c r="A6790" s="118"/>
      <c r="B6790" s="118"/>
      <c r="C6790" s="118"/>
      <c r="D6790" s="118"/>
      <c r="E6790" s="118"/>
      <c r="F6790" s="118"/>
      <c r="G6790" s="118"/>
      <c r="H6790" s="118"/>
      <c r="I6790" s="118"/>
      <c r="J6790" s="118"/>
      <c r="K6790" s="118"/>
      <c r="L6790" s="118"/>
      <c r="M6790" s="118"/>
      <c r="N6790" s="118"/>
      <c r="O6790" s="143" t="str">
        <f>IF(H6790="","",(S6790/S6790)&amp;":"&amp;ROUND(AH6790/S6790,2))</f>
        <v/>
      </c>
      <c r="P6790" s="118"/>
      <c r="Q6790" s="118"/>
      <c r="R6790" s="143" t="str">
        <f>IF(H6790="","",(S6790/S6790)&amp;":"&amp;ROUND(AI6790/S6790,2))</f>
        <v/>
      </c>
      <c r="S6790" s="144" t="str">
        <f t="shared" si="1265"/>
        <v/>
      </c>
      <c r="T6790" s="145" t="str">
        <f t="shared" si="1266"/>
        <v/>
      </c>
      <c r="U6790" s="118"/>
      <c r="V6790" s="145" t="str">
        <f t="shared" si="1267"/>
        <v/>
      </c>
      <c r="W6790" s="144" t="str">
        <f t="shared" si="1268"/>
        <v/>
      </c>
      <c r="X6790" s="146" t="str">
        <f>IF(C6790="","",IF(OR(C6790="Trade",C6790="Multi Position"),(X6789+V6790),IF(C6790="Deposit",(X6789+AE6790),IF(C6790="Withdrawal",(X6789-AE6790)))))</f>
        <v/>
      </c>
      <c r="Y6790" s="145" t="str">
        <f t="shared" si="1269"/>
        <v/>
      </c>
      <c r="Z6790" s="118"/>
      <c r="AA6790" s="118"/>
      <c r="AB6790" s="118"/>
      <c r="AC6790" s="118"/>
      <c r="AD6790" s="118"/>
      <c r="AE6790" s="139"/>
      <c r="AF6790" s="118"/>
      <c r="AG6790" s="118"/>
      <c r="AH6790" s="147" t="str">
        <f t="shared" si="1270"/>
        <v/>
      </c>
      <c r="AI6790" s="147" t="str">
        <f t="shared" si="1271"/>
        <v/>
      </c>
      <c r="AJ6790" s="148" t="str">
        <f t="shared" si="1260"/>
        <v/>
      </c>
      <c r="AK6790" s="148" t="str">
        <f t="shared" si="1261"/>
        <v/>
      </c>
      <c r="AL6790" s="147" t="str">
        <f t="shared" si="1262"/>
        <v/>
      </c>
      <c r="AM6790" s="147" t="str">
        <f t="shared" si="1263"/>
        <v/>
      </c>
      <c r="AN6790" s="147" t="str">
        <f t="shared" si="1264"/>
        <v/>
      </c>
      <c r="AO6790" s="118"/>
    </row>
    <row r="6791" spans="1:41">
      <c r="A6791" s="118"/>
      <c r="B6791" s="118"/>
      <c r="C6791" s="118"/>
      <c r="D6791" s="118"/>
      <c r="E6791" s="118"/>
      <c r="F6791" s="118"/>
      <c r="G6791" s="118"/>
      <c r="H6791" s="118"/>
      <c r="I6791" s="118"/>
      <c r="J6791" s="118"/>
      <c r="K6791" s="118"/>
      <c r="L6791" s="118"/>
      <c r="M6791" s="118"/>
      <c r="N6791" s="118"/>
      <c r="O6791" s="143" t="str">
        <f>IF(H6791="","",(S6791/S6791)&amp;":"&amp;ROUND(AH6791/S6791,2))</f>
        <v/>
      </c>
      <c r="P6791" s="118"/>
      <c r="Q6791" s="118"/>
      <c r="R6791" s="143" t="str">
        <f>IF(H6791="","",(S6791/S6791)&amp;":"&amp;ROUND(AI6791/S6791,2))</f>
        <v/>
      </c>
      <c r="S6791" s="144" t="str">
        <f t="shared" si="1265"/>
        <v/>
      </c>
      <c r="T6791" s="145" t="str">
        <f t="shared" si="1266"/>
        <v/>
      </c>
      <c r="U6791" s="118"/>
      <c r="V6791" s="145" t="str">
        <f t="shared" si="1267"/>
        <v/>
      </c>
      <c r="W6791" s="144" t="str">
        <f t="shared" si="1268"/>
        <v/>
      </c>
      <c r="X6791" s="146" t="str">
        <f>IF(C6791="","",IF(OR(C6791="Trade",C6791="Multi Position"),(X6790+V6791),IF(C6791="Deposit",(X6790+AE6791),IF(C6791="Withdrawal",(X6790-AE6791)))))</f>
        <v/>
      </c>
      <c r="Y6791" s="145" t="str">
        <f t="shared" si="1269"/>
        <v/>
      </c>
      <c r="Z6791" s="118"/>
      <c r="AA6791" s="118"/>
      <c r="AB6791" s="118"/>
      <c r="AC6791" s="118"/>
      <c r="AD6791" s="118"/>
      <c r="AE6791" s="139"/>
      <c r="AF6791" s="118"/>
      <c r="AG6791" s="118"/>
      <c r="AH6791" s="147" t="str">
        <f t="shared" si="1270"/>
        <v/>
      </c>
      <c r="AI6791" s="147" t="str">
        <f t="shared" si="1271"/>
        <v/>
      </c>
      <c r="AJ6791" s="148" t="str">
        <f t="shared" si="1260"/>
        <v/>
      </c>
      <c r="AK6791" s="148" t="str">
        <f t="shared" si="1261"/>
        <v/>
      </c>
      <c r="AL6791" s="147" t="str">
        <f t="shared" si="1262"/>
        <v/>
      </c>
      <c r="AM6791" s="147" t="str">
        <f t="shared" si="1263"/>
        <v/>
      </c>
      <c r="AN6791" s="147" t="str">
        <f t="shared" si="1264"/>
        <v/>
      </c>
      <c r="AO6791" s="118"/>
    </row>
    <row r="6792" spans="1:41">
      <c r="A6792" s="118"/>
      <c r="B6792" s="118"/>
      <c r="C6792" s="118"/>
      <c r="D6792" s="118"/>
      <c r="E6792" s="118"/>
      <c r="F6792" s="118"/>
      <c r="G6792" s="118"/>
      <c r="H6792" s="118"/>
      <c r="I6792" s="118"/>
      <c r="J6792" s="118"/>
      <c r="K6792" s="118"/>
      <c r="L6792" s="118"/>
      <c r="M6792" s="118"/>
      <c r="N6792" s="118"/>
      <c r="O6792" s="143" t="str">
        <f>IF(H6792="","",(S6792/S6792)&amp;":"&amp;ROUND(AH6792/S6792,2))</f>
        <v/>
      </c>
      <c r="P6792" s="118"/>
      <c r="Q6792" s="118"/>
      <c r="R6792" s="143" t="str">
        <f>IF(H6792="","",(S6792/S6792)&amp;":"&amp;ROUND(AI6792/S6792,2))</f>
        <v/>
      </c>
      <c r="S6792" s="144" t="str">
        <f t="shared" si="1265"/>
        <v/>
      </c>
      <c r="T6792" s="145" t="str">
        <f t="shared" si="1266"/>
        <v/>
      </c>
      <c r="U6792" s="118"/>
      <c r="V6792" s="145" t="str">
        <f t="shared" si="1267"/>
        <v/>
      </c>
      <c r="W6792" s="144" t="str">
        <f t="shared" si="1268"/>
        <v/>
      </c>
      <c r="X6792" s="146" t="str">
        <f>IF(C6792="","",IF(OR(C6792="Trade",C6792="Multi Position"),(X6791+V6792),IF(C6792="Deposit",(X6791+AE6792),IF(C6792="Withdrawal",(X6791-AE6792)))))</f>
        <v/>
      </c>
      <c r="Y6792" s="145" t="str">
        <f t="shared" si="1269"/>
        <v/>
      </c>
      <c r="Z6792" s="118"/>
      <c r="AA6792" s="118"/>
      <c r="AB6792" s="118"/>
      <c r="AC6792" s="118"/>
      <c r="AD6792" s="118"/>
      <c r="AE6792" s="139"/>
      <c r="AF6792" s="118"/>
      <c r="AG6792" s="118"/>
      <c r="AH6792" s="147" t="str">
        <f t="shared" si="1270"/>
        <v/>
      </c>
      <c r="AI6792" s="147" t="str">
        <f t="shared" si="1271"/>
        <v/>
      </c>
      <c r="AJ6792" s="148" t="str">
        <f t="shared" si="1260"/>
        <v/>
      </c>
      <c r="AK6792" s="148" t="str">
        <f t="shared" si="1261"/>
        <v/>
      </c>
      <c r="AL6792" s="147" t="str">
        <f t="shared" si="1262"/>
        <v/>
      </c>
      <c r="AM6792" s="147" t="str">
        <f t="shared" si="1263"/>
        <v/>
      </c>
      <c r="AN6792" s="147" t="str">
        <f t="shared" si="1264"/>
        <v/>
      </c>
      <c r="AO6792" s="118"/>
    </row>
    <row r="6793" spans="1:41">
      <c r="A6793" s="118"/>
      <c r="B6793" s="118"/>
      <c r="C6793" s="118"/>
      <c r="D6793" s="118"/>
      <c r="E6793" s="118"/>
      <c r="F6793" s="118"/>
      <c r="G6793" s="118"/>
      <c r="H6793" s="118"/>
      <c r="I6793" s="118"/>
      <c r="J6793" s="118"/>
      <c r="K6793" s="118"/>
      <c r="L6793" s="118"/>
      <c r="M6793" s="118"/>
      <c r="N6793" s="118"/>
      <c r="O6793" s="143" t="str">
        <f>IF(H6793="","",(S6793/S6793)&amp;":"&amp;ROUND(AH6793/S6793,2))</f>
        <v/>
      </c>
      <c r="P6793" s="118"/>
      <c r="Q6793" s="118"/>
      <c r="R6793" s="143" t="str">
        <f>IF(H6793="","",(S6793/S6793)&amp;":"&amp;ROUND(AI6793/S6793,2))</f>
        <v/>
      </c>
      <c r="S6793" s="144" t="str">
        <f t="shared" si="1265"/>
        <v/>
      </c>
      <c r="T6793" s="145" t="str">
        <f t="shared" si="1266"/>
        <v/>
      </c>
      <c r="U6793" s="118"/>
      <c r="V6793" s="145" t="str">
        <f t="shared" si="1267"/>
        <v/>
      </c>
      <c r="W6793" s="144" t="str">
        <f t="shared" si="1268"/>
        <v/>
      </c>
      <c r="X6793" s="146" t="str">
        <f>IF(C6793="","",IF(OR(C6793="Trade",C6793="Multi Position"),(X6792+V6793),IF(C6793="Deposit",(X6792+AE6793),IF(C6793="Withdrawal",(X6792-AE6793)))))</f>
        <v/>
      </c>
      <c r="Y6793" s="145" t="str">
        <f t="shared" si="1269"/>
        <v/>
      </c>
      <c r="Z6793" s="118"/>
      <c r="AA6793" s="118"/>
      <c r="AB6793" s="118"/>
      <c r="AC6793" s="118"/>
      <c r="AD6793" s="118"/>
      <c r="AE6793" s="139"/>
      <c r="AF6793" s="118"/>
      <c r="AG6793" s="118"/>
      <c r="AH6793" s="147" t="str">
        <f t="shared" si="1270"/>
        <v/>
      </c>
      <c r="AI6793" s="147" t="str">
        <f t="shared" si="1271"/>
        <v/>
      </c>
      <c r="AJ6793" s="148" t="str">
        <f t="shared" si="1260"/>
        <v/>
      </c>
      <c r="AK6793" s="148" t="str">
        <f t="shared" si="1261"/>
        <v/>
      </c>
      <c r="AL6793" s="147" t="str">
        <f t="shared" si="1262"/>
        <v/>
      </c>
      <c r="AM6793" s="147" t="str">
        <f t="shared" si="1263"/>
        <v/>
      </c>
      <c r="AN6793" s="147" t="str">
        <f t="shared" si="1264"/>
        <v/>
      </c>
      <c r="AO6793" s="118"/>
    </row>
    <row r="6794" spans="1:41">
      <c r="A6794" s="118"/>
      <c r="B6794" s="118"/>
      <c r="C6794" s="118"/>
      <c r="D6794" s="118"/>
      <c r="E6794" s="118"/>
      <c r="F6794" s="118"/>
      <c r="G6794" s="118"/>
      <c r="H6794" s="118"/>
      <c r="I6794" s="118"/>
      <c r="J6794" s="118"/>
      <c r="K6794" s="118"/>
      <c r="L6794" s="118"/>
      <c r="M6794" s="118"/>
      <c r="N6794" s="118"/>
      <c r="O6794" s="143" t="str">
        <f>IF(H6794="","",(S6794/S6794)&amp;":"&amp;ROUND(AH6794/S6794,2))</f>
        <v/>
      </c>
      <c r="P6794" s="118"/>
      <c r="Q6794" s="118"/>
      <c r="R6794" s="143" t="str">
        <f>IF(H6794="","",(S6794/S6794)&amp;":"&amp;ROUND(AI6794/S6794,2))</f>
        <v/>
      </c>
      <c r="S6794" s="144" t="str">
        <f t="shared" si="1265"/>
        <v/>
      </c>
      <c r="T6794" s="145" t="str">
        <f t="shared" si="1266"/>
        <v/>
      </c>
      <c r="U6794" s="118"/>
      <c r="V6794" s="145" t="str">
        <f t="shared" si="1267"/>
        <v/>
      </c>
      <c r="W6794" s="144" t="str">
        <f t="shared" si="1268"/>
        <v/>
      </c>
      <c r="X6794" s="146" t="str">
        <f>IF(C6794="","",IF(OR(C6794="Trade",C6794="Multi Position"),(X6793+V6794),IF(C6794="Deposit",(X6793+AE6794),IF(C6794="Withdrawal",(X6793-AE6794)))))</f>
        <v/>
      </c>
      <c r="Y6794" s="145" t="str">
        <f t="shared" si="1269"/>
        <v/>
      </c>
      <c r="Z6794" s="118"/>
      <c r="AA6794" s="118"/>
      <c r="AB6794" s="118"/>
      <c r="AC6794" s="118"/>
      <c r="AD6794" s="118"/>
      <c r="AE6794" s="139"/>
      <c r="AF6794" s="118"/>
      <c r="AG6794" s="118"/>
      <c r="AH6794" s="147" t="str">
        <f t="shared" si="1270"/>
        <v/>
      </c>
      <c r="AI6794" s="147" t="str">
        <f t="shared" si="1271"/>
        <v/>
      </c>
      <c r="AJ6794" s="148" t="str">
        <f t="shared" ref="AJ6794:AJ6857" si="1272">IF(V6794&lt;0,V6794/-X6794,S6794)</f>
        <v/>
      </c>
      <c r="AK6794" s="148" t="str">
        <f t="shared" ref="AK6794:AK6857" si="1273">IF(V6794="","",IF(H6794="LONG",IF(V6794&gt;0,V6794/X6794,((L6794*(P6794-K6794))/X6794)),IF(V6794&gt;0,V6794/X6794,((L6794*(K6794-P6794))/X6794))))</f>
        <v/>
      </c>
      <c r="AL6794" s="147" t="str">
        <f t="shared" ref="AL6794:AL6857" si="1274">IF(B6794="","",MONTH(B6794))</f>
        <v/>
      </c>
      <c r="AM6794" s="147" t="str">
        <f t="shared" ref="AM6794:AM6857" si="1275">IF(B6794="","",YEAR(B6794))</f>
        <v/>
      </c>
      <c r="AN6794" s="147" t="str">
        <f t="shared" ref="AN6794:AN6857" si="1276">IF(B6794="","",DAY(B6794))</f>
        <v/>
      </c>
      <c r="AO6794" s="118"/>
    </row>
    <row r="6795" spans="1:41">
      <c r="A6795" s="118"/>
      <c r="B6795" s="118"/>
      <c r="C6795" s="118"/>
      <c r="D6795" s="118"/>
      <c r="E6795" s="118"/>
      <c r="F6795" s="118"/>
      <c r="G6795" s="118"/>
      <c r="H6795" s="118"/>
      <c r="I6795" s="118"/>
      <c r="J6795" s="118"/>
      <c r="K6795" s="118"/>
      <c r="L6795" s="118"/>
      <c r="M6795" s="118"/>
      <c r="N6795" s="118"/>
      <c r="O6795" s="143" t="str">
        <f>IF(H6795="","",(S6795/S6795)&amp;":"&amp;ROUND(AH6795/S6795,2))</f>
        <v/>
      </c>
      <c r="P6795" s="118"/>
      <c r="Q6795" s="118"/>
      <c r="R6795" s="143" t="str">
        <f>IF(H6795="","",(S6795/S6795)&amp;":"&amp;ROUND(AI6795/S6795,2))</f>
        <v/>
      </c>
      <c r="S6795" s="144" t="str">
        <f t="shared" ref="S6795:S6858" si="1277">IF(N6795="","",IF(H6795="LONG",(((K6795-M6795)*L6795)/X6794),(((M6795-K6795)*L6795)/X6794)))</f>
        <v/>
      </c>
      <c r="T6795" s="145" t="str">
        <f t="shared" ref="T6795:T6858" si="1278">IF(K6795="","",IF(H6795="LONG",(P6795*L6795)-(K6795*L6795),(K6795*L6795)-(P6795*L6795)))</f>
        <v/>
      </c>
      <c r="U6795" s="118"/>
      <c r="V6795" s="145" t="str">
        <f t="shared" ref="V6795:V6858" si="1279">IF(K6795="","",IF(T6795&lt;0,(T6795)-+U6795,(T6795)-U6795))</f>
        <v/>
      </c>
      <c r="W6795" s="144" t="str">
        <f t="shared" ref="W6795:W6858" si="1280">IF(P6795="","",SUM(V6795/X6794))</f>
        <v/>
      </c>
      <c r="X6795" s="146" t="str">
        <f>IF(C6795="","",IF(OR(C6795="Trade",C6795="Multi Position"),(X6794+V6795),IF(C6795="Deposit",(X6794+AE6795),IF(C6795="Withdrawal",(X6794-AE6795)))))</f>
        <v/>
      </c>
      <c r="Y6795" s="145" t="str">
        <f t="shared" ref="Y6795:Y6858" si="1281">IF(Q6795="","",INT(Q6795-B6795)&amp;" Days "&amp;TEXT(Q6795-B6795,"H"" Hrs ""m"" mins """))</f>
        <v/>
      </c>
      <c r="Z6795" s="118"/>
      <c r="AA6795" s="118"/>
      <c r="AB6795" s="118"/>
      <c r="AC6795" s="118"/>
      <c r="AD6795" s="118"/>
      <c r="AE6795" s="139"/>
      <c r="AF6795" s="118"/>
      <c r="AG6795" s="118"/>
      <c r="AH6795" s="147" t="str">
        <f t="shared" ref="AH6795:AH6858" si="1282">IF(K6795="","", IF(H6795="LONG", (((N6795-K6795)*L6795)/X6794), (((K6795-N6795)*L6795)/X6794)))</f>
        <v/>
      </c>
      <c r="AI6795" s="147" t="str">
        <f t="shared" ref="AI6795:AI6858" si="1283">IF(K6795="","", IF(H6795="LONG", (((P6795-K6795)*L6795)/X6794), (((K6795-P6795)*L6795)/X6794)))</f>
        <v/>
      </c>
      <c r="AJ6795" s="148" t="str">
        <f t="shared" si="1272"/>
        <v/>
      </c>
      <c r="AK6795" s="148" t="str">
        <f t="shared" si="1273"/>
        <v/>
      </c>
      <c r="AL6795" s="147" t="str">
        <f t="shared" si="1274"/>
        <v/>
      </c>
      <c r="AM6795" s="147" t="str">
        <f t="shared" si="1275"/>
        <v/>
      </c>
      <c r="AN6795" s="147" t="str">
        <f t="shared" si="1276"/>
        <v/>
      </c>
      <c r="AO6795" s="118"/>
    </row>
    <row r="6796" spans="1:41">
      <c r="A6796" s="118"/>
      <c r="B6796" s="118"/>
      <c r="C6796" s="118"/>
      <c r="D6796" s="118"/>
      <c r="E6796" s="118"/>
      <c r="F6796" s="118"/>
      <c r="G6796" s="118"/>
      <c r="H6796" s="118"/>
      <c r="I6796" s="118"/>
      <c r="J6796" s="118"/>
      <c r="K6796" s="118"/>
      <c r="L6796" s="118"/>
      <c r="M6796" s="118"/>
      <c r="N6796" s="118"/>
      <c r="O6796" s="143" t="str">
        <f>IF(H6796="","",(S6796/S6796)&amp;":"&amp;ROUND(AH6796/S6796,2))</f>
        <v/>
      </c>
      <c r="P6796" s="118"/>
      <c r="Q6796" s="118"/>
      <c r="R6796" s="143" t="str">
        <f>IF(H6796="","",(S6796/S6796)&amp;":"&amp;ROUND(AI6796/S6796,2))</f>
        <v/>
      </c>
      <c r="S6796" s="144" t="str">
        <f t="shared" si="1277"/>
        <v/>
      </c>
      <c r="T6796" s="145" t="str">
        <f t="shared" si="1278"/>
        <v/>
      </c>
      <c r="U6796" s="118"/>
      <c r="V6796" s="145" t="str">
        <f t="shared" si="1279"/>
        <v/>
      </c>
      <c r="W6796" s="144" t="str">
        <f t="shared" si="1280"/>
        <v/>
      </c>
      <c r="X6796" s="146" t="str">
        <f>IF(C6796="","",IF(OR(C6796="Trade",C6796="Multi Position"),(X6795+V6796),IF(C6796="Deposit",(X6795+AE6796),IF(C6796="Withdrawal",(X6795-AE6796)))))</f>
        <v/>
      </c>
      <c r="Y6796" s="145" t="str">
        <f t="shared" si="1281"/>
        <v/>
      </c>
      <c r="Z6796" s="118"/>
      <c r="AA6796" s="118"/>
      <c r="AB6796" s="118"/>
      <c r="AC6796" s="118"/>
      <c r="AD6796" s="118"/>
      <c r="AE6796" s="139"/>
      <c r="AF6796" s="118"/>
      <c r="AG6796" s="118"/>
      <c r="AH6796" s="147" t="str">
        <f t="shared" si="1282"/>
        <v/>
      </c>
      <c r="AI6796" s="147" t="str">
        <f t="shared" si="1283"/>
        <v/>
      </c>
      <c r="AJ6796" s="148" t="str">
        <f t="shared" si="1272"/>
        <v/>
      </c>
      <c r="AK6796" s="148" t="str">
        <f t="shared" si="1273"/>
        <v/>
      </c>
      <c r="AL6796" s="147" t="str">
        <f t="shared" si="1274"/>
        <v/>
      </c>
      <c r="AM6796" s="147" t="str">
        <f t="shared" si="1275"/>
        <v/>
      </c>
      <c r="AN6796" s="147" t="str">
        <f t="shared" si="1276"/>
        <v/>
      </c>
      <c r="AO6796" s="118"/>
    </row>
    <row r="6797" spans="1:41">
      <c r="A6797" s="118"/>
      <c r="B6797" s="118"/>
      <c r="C6797" s="118"/>
      <c r="D6797" s="118"/>
      <c r="E6797" s="118"/>
      <c r="F6797" s="118"/>
      <c r="G6797" s="118"/>
      <c r="H6797" s="118"/>
      <c r="I6797" s="118"/>
      <c r="J6797" s="118"/>
      <c r="K6797" s="118"/>
      <c r="L6797" s="118"/>
      <c r="M6797" s="118"/>
      <c r="N6797" s="118"/>
      <c r="O6797" s="143" t="str">
        <f>IF(H6797="","",(S6797/S6797)&amp;":"&amp;ROUND(AH6797/S6797,2))</f>
        <v/>
      </c>
      <c r="P6797" s="118"/>
      <c r="Q6797" s="118"/>
      <c r="R6797" s="143" t="str">
        <f>IF(H6797="","",(S6797/S6797)&amp;":"&amp;ROUND(AI6797/S6797,2))</f>
        <v/>
      </c>
      <c r="S6797" s="144" t="str">
        <f t="shared" si="1277"/>
        <v/>
      </c>
      <c r="T6797" s="145" t="str">
        <f t="shared" si="1278"/>
        <v/>
      </c>
      <c r="U6797" s="118"/>
      <c r="V6797" s="145" t="str">
        <f t="shared" si="1279"/>
        <v/>
      </c>
      <c r="W6797" s="144" t="str">
        <f t="shared" si="1280"/>
        <v/>
      </c>
      <c r="X6797" s="146" t="str">
        <f>IF(C6797="","",IF(OR(C6797="Trade",C6797="Multi Position"),(X6796+V6797),IF(C6797="Deposit",(X6796+AE6797),IF(C6797="Withdrawal",(X6796-AE6797)))))</f>
        <v/>
      </c>
      <c r="Y6797" s="145" t="str">
        <f t="shared" si="1281"/>
        <v/>
      </c>
      <c r="Z6797" s="118"/>
      <c r="AA6797" s="118"/>
      <c r="AB6797" s="118"/>
      <c r="AC6797" s="118"/>
      <c r="AD6797" s="118"/>
      <c r="AE6797" s="139"/>
      <c r="AF6797" s="118"/>
      <c r="AG6797" s="118"/>
      <c r="AH6797" s="147" t="str">
        <f t="shared" si="1282"/>
        <v/>
      </c>
      <c r="AI6797" s="147" t="str">
        <f t="shared" si="1283"/>
        <v/>
      </c>
      <c r="AJ6797" s="148" t="str">
        <f t="shared" si="1272"/>
        <v/>
      </c>
      <c r="AK6797" s="148" t="str">
        <f t="shared" si="1273"/>
        <v/>
      </c>
      <c r="AL6797" s="147" t="str">
        <f t="shared" si="1274"/>
        <v/>
      </c>
      <c r="AM6797" s="147" t="str">
        <f t="shared" si="1275"/>
        <v/>
      </c>
      <c r="AN6797" s="147" t="str">
        <f t="shared" si="1276"/>
        <v/>
      </c>
      <c r="AO6797" s="118"/>
    </row>
    <row r="6798" spans="1:41">
      <c r="A6798" s="118"/>
      <c r="B6798" s="118"/>
      <c r="C6798" s="118"/>
      <c r="D6798" s="118"/>
      <c r="E6798" s="118"/>
      <c r="F6798" s="118"/>
      <c r="G6798" s="118"/>
      <c r="H6798" s="118"/>
      <c r="I6798" s="118"/>
      <c r="J6798" s="118"/>
      <c r="K6798" s="118"/>
      <c r="L6798" s="118"/>
      <c r="M6798" s="118"/>
      <c r="N6798" s="118"/>
      <c r="O6798" s="143" t="str">
        <f>IF(H6798="","",(S6798/S6798)&amp;":"&amp;ROUND(AH6798/S6798,2))</f>
        <v/>
      </c>
      <c r="P6798" s="118"/>
      <c r="Q6798" s="118"/>
      <c r="R6798" s="143" t="str">
        <f>IF(H6798="","",(S6798/S6798)&amp;":"&amp;ROUND(AI6798/S6798,2))</f>
        <v/>
      </c>
      <c r="S6798" s="144" t="str">
        <f t="shared" si="1277"/>
        <v/>
      </c>
      <c r="T6798" s="145" t="str">
        <f t="shared" si="1278"/>
        <v/>
      </c>
      <c r="U6798" s="118"/>
      <c r="V6798" s="145" t="str">
        <f t="shared" si="1279"/>
        <v/>
      </c>
      <c r="W6798" s="144" t="str">
        <f t="shared" si="1280"/>
        <v/>
      </c>
      <c r="X6798" s="146" t="str">
        <f>IF(C6798="","",IF(OR(C6798="Trade",C6798="Multi Position"),(X6797+V6798),IF(C6798="Deposit",(X6797+AE6798),IF(C6798="Withdrawal",(X6797-AE6798)))))</f>
        <v/>
      </c>
      <c r="Y6798" s="145" t="str">
        <f t="shared" si="1281"/>
        <v/>
      </c>
      <c r="Z6798" s="118"/>
      <c r="AA6798" s="118"/>
      <c r="AB6798" s="118"/>
      <c r="AC6798" s="118"/>
      <c r="AD6798" s="118"/>
      <c r="AE6798" s="139"/>
      <c r="AF6798" s="118"/>
      <c r="AG6798" s="118"/>
      <c r="AH6798" s="147" t="str">
        <f t="shared" si="1282"/>
        <v/>
      </c>
      <c r="AI6798" s="147" t="str">
        <f t="shared" si="1283"/>
        <v/>
      </c>
      <c r="AJ6798" s="148" t="str">
        <f t="shared" si="1272"/>
        <v/>
      </c>
      <c r="AK6798" s="148" t="str">
        <f t="shared" si="1273"/>
        <v/>
      </c>
      <c r="AL6798" s="147" t="str">
        <f t="shared" si="1274"/>
        <v/>
      </c>
      <c r="AM6798" s="147" t="str">
        <f t="shared" si="1275"/>
        <v/>
      </c>
      <c r="AN6798" s="147" t="str">
        <f t="shared" si="1276"/>
        <v/>
      </c>
      <c r="AO6798" s="118"/>
    </row>
    <row r="6799" spans="1:41">
      <c r="A6799" s="118"/>
      <c r="B6799" s="118"/>
      <c r="C6799" s="118"/>
      <c r="D6799" s="118"/>
      <c r="E6799" s="118"/>
      <c r="F6799" s="118"/>
      <c r="G6799" s="118"/>
      <c r="H6799" s="118"/>
      <c r="I6799" s="118"/>
      <c r="J6799" s="118"/>
      <c r="K6799" s="118"/>
      <c r="L6799" s="118"/>
      <c r="M6799" s="118"/>
      <c r="N6799" s="118"/>
      <c r="O6799" s="143" t="str">
        <f>IF(H6799="","",(S6799/S6799)&amp;":"&amp;ROUND(AH6799/S6799,2))</f>
        <v/>
      </c>
      <c r="P6799" s="118"/>
      <c r="Q6799" s="118"/>
      <c r="R6799" s="143" t="str">
        <f>IF(H6799="","",(S6799/S6799)&amp;":"&amp;ROUND(AI6799/S6799,2))</f>
        <v/>
      </c>
      <c r="S6799" s="144" t="str">
        <f t="shared" si="1277"/>
        <v/>
      </c>
      <c r="T6799" s="145" t="str">
        <f t="shared" si="1278"/>
        <v/>
      </c>
      <c r="U6799" s="118"/>
      <c r="V6799" s="145" t="str">
        <f t="shared" si="1279"/>
        <v/>
      </c>
      <c r="W6799" s="144" t="str">
        <f t="shared" si="1280"/>
        <v/>
      </c>
      <c r="X6799" s="146" t="str">
        <f>IF(C6799="","",IF(OR(C6799="Trade",C6799="Multi Position"),(X6798+V6799),IF(C6799="Deposit",(X6798+AE6799),IF(C6799="Withdrawal",(X6798-AE6799)))))</f>
        <v/>
      </c>
      <c r="Y6799" s="145" t="str">
        <f t="shared" si="1281"/>
        <v/>
      </c>
      <c r="Z6799" s="118"/>
      <c r="AA6799" s="118"/>
      <c r="AB6799" s="118"/>
      <c r="AC6799" s="118"/>
      <c r="AD6799" s="118"/>
      <c r="AE6799" s="139"/>
      <c r="AF6799" s="118"/>
      <c r="AG6799" s="118"/>
      <c r="AH6799" s="147" t="str">
        <f t="shared" si="1282"/>
        <v/>
      </c>
      <c r="AI6799" s="147" t="str">
        <f t="shared" si="1283"/>
        <v/>
      </c>
      <c r="AJ6799" s="148" t="str">
        <f t="shared" si="1272"/>
        <v/>
      </c>
      <c r="AK6799" s="148" t="str">
        <f t="shared" si="1273"/>
        <v/>
      </c>
      <c r="AL6799" s="147" t="str">
        <f t="shared" si="1274"/>
        <v/>
      </c>
      <c r="AM6799" s="147" t="str">
        <f t="shared" si="1275"/>
        <v/>
      </c>
      <c r="AN6799" s="147" t="str">
        <f t="shared" si="1276"/>
        <v/>
      </c>
      <c r="AO6799" s="118"/>
    </row>
    <row r="6800" spans="1:41">
      <c r="A6800" s="118"/>
      <c r="B6800" s="118"/>
      <c r="C6800" s="118"/>
      <c r="D6800" s="118"/>
      <c r="E6800" s="118"/>
      <c r="F6800" s="118"/>
      <c r="G6800" s="118"/>
      <c r="H6800" s="118"/>
      <c r="I6800" s="118"/>
      <c r="J6800" s="118"/>
      <c r="K6800" s="118"/>
      <c r="L6800" s="118"/>
      <c r="M6800" s="118"/>
      <c r="N6800" s="118"/>
      <c r="O6800" s="143" t="str">
        <f>IF(H6800="","",(S6800/S6800)&amp;":"&amp;ROUND(AH6800/S6800,2))</f>
        <v/>
      </c>
      <c r="P6800" s="118"/>
      <c r="Q6800" s="118"/>
      <c r="R6800" s="143" t="str">
        <f>IF(H6800="","",(S6800/S6800)&amp;":"&amp;ROUND(AI6800/S6800,2))</f>
        <v/>
      </c>
      <c r="S6800" s="144" t="str">
        <f t="shared" si="1277"/>
        <v/>
      </c>
      <c r="T6800" s="145" t="str">
        <f t="shared" si="1278"/>
        <v/>
      </c>
      <c r="U6800" s="118"/>
      <c r="V6800" s="145" t="str">
        <f t="shared" si="1279"/>
        <v/>
      </c>
      <c r="W6800" s="144" t="str">
        <f t="shared" si="1280"/>
        <v/>
      </c>
      <c r="X6800" s="146" t="str">
        <f>IF(C6800="","",IF(OR(C6800="Trade",C6800="Multi Position"),(X6799+V6800),IF(C6800="Deposit",(X6799+AE6800),IF(C6800="Withdrawal",(X6799-AE6800)))))</f>
        <v/>
      </c>
      <c r="Y6800" s="145" t="str">
        <f t="shared" si="1281"/>
        <v/>
      </c>
      <c r="Z6800" s="118"/>
      <c r="AA6800" s="118"/>
      <c r="AB6800" s="118"/>
      <c r="AC6800" s="118"/>
      <c r="AD6800" s="118"/>
      <c r="AE6800" s="139"/>
      <c r="AF6800" s="118"/>
      <c r="AG6800" s="118"/>
      <c r="AH6800" s="147" t="str">
        <f t="shared" si="1282"/>
        <v/>
      </c>
      <c r="AI6800" s="147" t="str">
        <f t="shared" si="1283"/>
        <v/>
      </c>
      <c r="AJ6800" s="148" t="str">
        <f t="shared" si="1272"/>
        <v/>
      </c>
      <c r="AK6800" s="148" t="str">
        <f t="shared" si="1273"/>
        <v/>
      </c>
      <c r="AL6800" s="147" t="str">
        <f t="shared" si="1274"/>
        <v/>
      </c>
      <c r="AM6800" s="147" t="str">
        <f t="shared" si="1275"/>
        <v/>
      </c>
      <c r="AN6800" s="147" t="str">
        <f t="shared" si="1276"/>
        <v/>
      </c>
      <c r="AO6800" s="118"/>
    </row>
    <row r="6801" spans="1:41">
      <c r="A6801" s="118"/>
      <c r="B6801" s="118"/>
      <c r="C6801" s="118"/>
      <c r="D6801" s="118"/>
      <c r="E6801" s="118"/>
      <c r="F6801" s="118"/>
      <c r="G6801" s="118"/>
      <c r="H6801" s="118"/>
      <c r="I6801" s="118"/>
      <c r="J6801" s="118"/>
      <c r="K6801" s="118"/>
      <c r="L6801" s="118"/>
      <c r="M6801" s="118"/>
      <c r="N6801" s="118"/>
      <c r="O6801" s="143" t="str">
        <f>IF(H6801="","",(S6801/S6801)&amp;":"&amp;ROUND(AH6801/S6801,2))</f>
        <v/>
      </c>
      <c r="P6801" s="118"/>
      <c r="Q6801" s="118"/>
      <c r="R6801" s="143" t="str">
        <f>IF(H6801="","",(S6801/S6801)&amp;":"&amp;ROUND(AI6801/S6801,2))</f>
        <v/>
      </c>
      <c r="S6801" s="144" t="str">
        <f t="shared" si="1277"/>
        <v/>
      </c>
      <c r="T6801" s="145" t="str">
        <f t="shared" si="1278"/>
        <v/>
      </c>
      <c r="U6801" s="118"/>
      <c r="V6801" s="145" t="str">
        <f t="shared" si="1279"/>
        <v/>
      </c>
      <c r="W6801" s="144" t="str">
        <f t="shared" si="1280"/>
        <v/>
      </c>
      <c r="X6801" s="146" t="str">
        <f>IF(C6801="","",IF(OR(C6801="Trade",C6801="Multi Position"),(X6800+V6801),IF(C6801="Deposit",(X6800+AE6801),IF(C6801="Withdrawal",(X6800-AE6801)))))</f>
        <v/>
      </c>
      <c r="Y6801" s="145" t="str">
        <f t="shared" si="1281"/>
        <v/>
      </c>
      <c r="Z6801" s="118"/>
      <c r="AA6801" s="118"/>
      <c r="AB6801" s="118"/>
      <c r="AC6801" s="118"/>
      <c r="AD6801" s="118"/>
      <c r="AE6801" s="139"/>
      <c r="AF6801" s="118"/>
      <c r="AG6801" s="118"/>
      <c r="AH6801" s="147" t="str">
        <f t="shared" si="1282"/>
        <v/>
      </c>
      <c r="AI6801" s="147" t="str">
        <f t="shared" si="1283"/>
        <v/>
      </c>
      <c r="AJ6801" s="148" t="str">
        <f t="shared" si="1272"/>
        <v/>
      </c>
      <c r="AK6801" s="148" t="str">
        <f t="shared" si="1273"/>
        <v/>
      </c>
      <c r="AL6801" s="147" t="str">
        <f t="shared" si="1274"/>
        <v/>
      </c>
      <c r="AM6801" s="147" t="str">
        <f t="shared" si="1275"/>
        <v/>
      </c>
      <c r="AN6801" s="147" t="str">
        <f t="shared" si="1276"/>
        <v/>
      </c>
      <c r="AO6801" s="118"/>
    </row>
    <row r="6802" spans="1:41">
      <c r="A6802" s="118"/>
      <c r="B6802" s="118"/>
      <c r="C6802" s="118"/>
      <c r="D6802" s="118"/>
      <c r="E6802" s="118"/>
      <c r="F6802" s="118"/>
      <c r="G6802" s="118"/>
      <c r="H6802" s="118"/>
      <c r="I6802" s="118"/>
      <c r="J6802" s="118"/>
      <c r="K6802" s="118"/>
      <c r="L6802" s="118"/>
      <c r="M6802" s="118"/>
      <c r="N6802" s="118"/>
      <c r="O6802" s="143" t="str">
        <f>IF(H6802="","",(S6802/S6802)&amp;":"&amp;ROUND(AH6802/S6802,2))</f>
        <v/>
      </c>
      <c r="P6802" s="118"/>
      <c r="Q6802" s="118"/>
      <c r="R6802" s="143" t="str">
        <f>IF(H6802="","",(S6802/S6802)&amp;":"&amp;ROUND(AI6802/S6802,2))</f>
        <v/>
      </c>
      <c r="S6802" s="144" t="str">
        <f t="shared" si="1277"/>
        <v/>
      </c>
      <c r="T6802" s="145" t="str">
        <f t="shared" si="1278"/>
        <v/>
      </c>
      <c r="U6802" s="118"/>
      <c r="V6802" s="145" t="str">
        <f t="shared" si="1279"/>
        <v/>
      </c>
      <c r="W6802" s="144" t="str">
        <f t="shared" si="1280"/>
        <v/>
      </c>
      <c r="X6802" s="146" t="str">
        <f>IF(C6802="","",IF(OR(C6802="Trade",C6802="Multi Position"),(X6801+V6802),IF(C6802="Deposit",(X6801+AE6802),IF(C6802="Withdrawal",(X6801-AE6802)))))</f>
        <v/>
      </c>
      <c r="Y6802" s="145" t="str">
        <f t="shared" si="1281"/>
        <v/>
      </c>
      <c r="Z6802" s="118"/>
      <c r="AA6802" s="118"/>
      <c r="AB6802" s="118"/>
      <c r="AC6802" s="118"/>
      <c r="AD6802" s="118"/>
      <c r="AE6802" s="139"/>
      <c r="AF6802" s="118"/>
      <c r="AG6802" s="118"/>
      <c r="AH6802" s="147" t="str">
        <f t="shared" si="1282"/>
        <v/>
      </c>
      <c r="AI6802" s="147" t="str">
        <f t="shared" si="1283"/>
        <v/>
      </c>
      <c r="AJ6802" s="148" t="str">
        <f t="shared" si="1272"/>
        <v/>
      </c>
      <c r="AK6802" s="148" t="str">
        <f t="shared" si="1273"/>
        <v/>
      </c>
      <c r="AL6802" s="147" t="str">
        <f t="shared" si="1274"/>
        <v/>
      </c>
      <c r="AM6802" s="147" t="str">
        <f t="shared" si="1275"/>
        <v/>
      </c>
      <c r="AN6802" s="147" t="str">
        <f t="shared" si="1276"/>
        <v/>
      </c>
      <c r="AO6802" s="118"/>
    </row>
    <row r="6803" spans="1:41">
      <c r="A6803" s="118"/>
      <c r="B6803" s="118"/>
      <c r="C6803" s="118"/>
      <c r="D6803" s="118"/>
      <c r="E6803" s="118"/>
      <c r="F6803" s="118"/>
      <c r="G6803" s="118"/>
      <c r="H6803" s="118"/>
      <c r="I6803" s="118"/>
      <c r="J6803" s="118"/>
      <c r="K6803" s="118"/>
      <c r="L6803" s="118"/>
      <c r="M6803" s="118"/>
      <c r="N6803" s="118"/>
      <c r="O6803" s="143" t="str">
        <f>IF(H6803="","",(S6803/S6803)&amp;":"&amp;ROUND(AH6803/S6803,2))</f>
        <v/>
      </c>
      <c r="P6803" s="118"/>
      <c r="Q6803" s="118"/>
      <c r="R6803" s="143" t="str">
        <f>IF(H6803="","",(S6803/S6803)&amp;":"&amp;ROUND(AI6803/S6803,2))</f>
        <v/>
      </c>
      <c r="S6803" s="144" t="str">
        <f t="shared" si="1277"/>
        <v/>
      </c>
      <c r="T6803" s="145" t="str">
        <f t="shared" si="1278"/>
        <v/>
      </c>
      <c r="U6803" s="118"/>
      <c r="V6803" s="145" t="str">
        <f t="shared" si="1279"/>
        <v/>
      </c>
      <c r="W6803" s="144" t="str">
        <f t="shared" si="1280"/>
        <v/>
      </c>
      <c r="X6803" s="146" t="str">
        <f>IF(C6803="","",IF(OR(C6803="Trade",C6803="Multi Position"),(X6802+V6803),IF(C6803="Deposit",(X6802+AE6803),IF(C6803="Withdrawal",(X6802-AE6803)))))</f>
        <v/>
      </c>
      <c r="Y6803" s="145" t="str">
        <f t="shared" si="1281"/>
        <v/>
      </c>
      <c r="Z6803" s="118"/>
      <c r="AA6803" s="118"/>
      <c r="AB6803" s="118"/>
      <c r="AC6803" s="118"/>
      <c r="AD6803" s="118"/>
      <c r="AE6803" s="139"/>
      <c r="AF6803" s="118"/>
      <c r="AG6803" s="118"/>
      <c r="AH6803" s="147" t="str">
        <f t="shared" si="1282"/>
        <v/>
      </c>
      <c r="AI6803" s="147" t="str">
        <f t="shared" si="1283"/>
        <v/>
      </c>
      <c r="AJ6803" s="148" t="str">
        <f t="shared" si="1272"/>
        <v/>
      </c>
      <c r="AK6803" s="148" t="str">
        <f t="shared" si="1273"/>
        <v/>
      </c>
      <c r="AL6803" s="147" t="str">
        <f t="shared" si="1274"/>
        <v/>
      </c>
      <c r="AM6803" s="147" t="str">
        <f t="shared" si="1275"/>
        <v/>
      </c>
      <c r="AN6803" s="147" t="str">
        <f t="shared" si="1276"/>
        <v/>
      </c>
      <c r="AO6803" s="118"/>
    </row>
    <row r="6804" spans="1:41">
      <c r="A6804" s="118"/>
      <c r="B6804" s="118"/>
      <c r="C6804" s="118"/>
      <c r="D6804" s="118"/>
      <c r="E6804" s="118"/>
      <c r="F6804" s="118"/>
      <c r="G6804" s="118"/>
      <c r="H6804" s="118"/>
      <c r="I6804" s="118"/>
      <c r="J6804" s="118"/>
      <c r="K6804" s="118"/>
      <c r="L6804" s="118"/>
      <c r="M6804" s="118"/>
      <c r="N6804" s="118"/>
      <c r="O6804" s="143" t="str">
        <f>IF(H6804="","",(S6804/S6804)&amp;":"&amp;ROUND(AH6804/S6804,2))</f>
        <v/>
      </c>
      <c r="P6804" s="118"/>
      <c r="Q6804" s="118"/>
      <c r="R6804" s="143" t="str">
        <f>IF(H6804="","",(S6804/S6804)&amp;":"&amp;ROUND(AI6804/S6804,2))</f>
        <v/>
      </c>
      <c r="S6804" s="144" t="str">
        <f t="shared" si="1277"/>
        <v/>
      </c>
      <c r="T6804" s="145" t="str">
        <f t="shared" si="1278"/>
        <v/>
      </c>
      <c r="U6804" s="118"/>
      <c r="V6804" s="145" t="str">
        <f t="shared" si="1279"/>
        <v/>
      </c>
      <c r="W6804" s="144" t="str">
        <f t="shared" si="1280"/>
        <v/>
      </c>
      <c r="X6804" s="146" t="str">
        <f>IF(C6804="","",IF(OR(C6804="Trade",C6804="Multi Position"),(X6803+V6804),IF(C6804="Deposit",(X6803+AE6804),IF(C6804="Withdrawal",(X6803-AE6804)))))</f>
        <v/>
      </c>
      <c r="Y6804" s="145" t="str">
        <f t="shared" si="1281"/>
        <v/>
      </c>
      <c r="Z6804" s="118"/>
      <c r="AA6804" s="118"/>
      <c r="AB6804" s="118"/>
      <c r="AC6804" s="118"/>
      <c r="AD6804" s="118"/>
      <c r="AE6804" s="139"/>
      <c r="AF6804" s="118"/>
      <c r="AG6804" s="118"/>
      <c r="AH6804" s="147" t="str">
        <f t="shared" si="1282"/>
        <v/>
      </c>
      <c r="AI6804" s="147" t="str">
        <f t="shared" si="1283"/>
        <v/>
      </c>
      <c r="AJ6804" s="148" t="str">
        <f t="shared" si="1272"/>
        <v/>
      </c>
      <c r="AK6804" s="148" t="str">
        <f t="shared" si="1273"/>
        <v/>
      </c>
      <c r="AL6804" s="147" t="str">
        <f t="shared" si="1274"/>
        <v/>
      </c>
      <c r="AM6804" s="147" t="str">
        <f t="shared" si="1275"/>
        <v/>
      </c>
      <c r="AN6804" s="147" t="str">
        <f t="shared" si="1276"/>
        <v/>
      </c>
      <c r="AO6804" s="118"/>
    </row>
    <row r="6805" spans="1:41">
      <c r="A6805" s="118"/>
      <c r="B6805" s="118"/>
      <c r="C6805" s="118"/>
      <c r="D6805" s="118"/>
      <c r="E6805" s="118"/>
      <c r="F6805" s="118"/>
      <c r="G6805" s="118"/>
      <c r="H6805" s="118"/>
      <c r="I6805" s="118"/>
      <c r="J6805" s="118"/>
      <c r="K6805" s="118"/>
      <c r="L6805" s="118"/>
      <c r="M6805" s="118"/>
      <c r="N6805" s="118"/>
      <c r="O6805" s="143" t="str">
        <f>IF(H6805="","",(S6805/S6805)&amp;":"&amp;ROUND(AH6805/S6805,2))</f>
        <v/>
      </c>
      <c r="P6805" s="118"/>
      <c r="Q6805" s="118"/>
      <c r="R6805" s="143" t="str">
        <f>IF(H6805="","",(S6805/S6805)&amp;":"&amp;ROUND(AI6805/S6805,2))</f>
        <v/>
      </c>
      <c r="S6805" s="144" t="str">
        <f t="shared" si="1277"/>
        <v/>
      </c>
      <c r="T6805" s="145" t="str">
        <f t="shared" si="1278"/>
        <v/>
      </c>
      <c r="U6805" s="118"/>
      <c r="V6805" s="145" t="str">
        <f t="shared" si="1279"/>
        <v/>
      </c>
      <c r="W6805" s="144" t="str">
        <f t="shared" si="1280"/>
        <v/>
      </c>
      <c r="X6805" s="146" t="str">
        <f>IF(C6805="","",IF(OR(C6805="Trade",C6805="Multi Position"),(X6804+V6805),IF(C6805="Deposit",(X6804+AE6805),IF(C6805="Withdrawal",(X6804-AE6805)))))</f>
        <v/>
      </c>
      <c r="Y6805" s="145" t="str">
        <f t="shared" si="1281"/>
        <v/>
      </c>
      <c r="Z6805" s="118"/>
      <c r="AA6805" s="118"/>
      <c r="AB6805" s="118"/>
      <c r="AC6805" s="118"/>
      <c r="AD6805" s="118"/>
      <c r="AE6805" s="139"/>
      <c r="AF6805" s="118"/>
      <c r="AG6805" s="118"/>
      <c r="AH6805" s="147" t="str">
        <f t="shared" si="1282"/>
        <v/>
      </c>
      <c r="AI6805" s="147" t="str">
        <f t="shared" si="1283"/>
        <v/>
      </c>
      <c r="AJ6805" s="148" t="str">
        <f t="shared" si="1272"/>
        <v/>
      </c>
      <c r="AK6805" s="148" t="str">
        <f t="shared" si="1273"/>
        <v/>
      </c>
      <c r="AL6805" s="147" t="str">
        <f t="shared" si="1274"/>
        <v/>
      </c>
      <c r="AM6805" s="147" t="str">
        <f t="shared" si="1275"/>
        <v/>
      </c>
      <c r="AN6805" s="147" t="str">
        <f t="shared" si="1276"/>
        <v/>
      </c>
      <c r="AO6805" s="118"/>
    </row>
    <row r="6806" spans="1:41">
      <c r="A6806" s="118"/>
      <c r="B6806" s="118"/>
      <c r="C6806" s="118"/>
      <c r="D6806" s="118"/>
      <c r="E6806" s="118"/>
      <c r="F6806" s="118"/>
      <c r="G6806" s="118"/>
      <c r="H6806" s="118"/>
      <c r="I6806" s="118"/>
      <c r="J6806" s="118"/>
      <c r="K6806" s="118"/>
      <c r="L6806" s="118"/>
      <c r="M6806" s="118"/>
      <c r="N6806" s="118"/>
      <c r="O6806" s="143" t="str">
        <f>IF(H6806="","",(S6806/S6806)&amp;":"&amp;ROUND(AH6806/S6806,2))</f>
        <v/>
      </c>
      <c r="P6806" s="118"/>
      <c r="Q6806" s="118"/>
      <c r="R6806" s="143" t="str">
        <f>IF(H6806="","",(S6806/S6806)&amp;":"&amp;ROUND(AI6806/S6806,2))</f>
        <v/>
      </c>
      <c r="S6806" s="144" t="str">
        <f t="shared" si="1277"/>
        <v/>
      </c>
      <c r="T6806" s="145" t="str">
        <f t="shared" si="1278"/>
        <v/>
      </c>
      <c r="U6806" s="118"/>
      <c r="V6806" s="145" t="str">
        <f t="shared" si="1279"/>
        <v/>
      </c>
      <c r="W6806" s="144" t="str">
        <f t="shared" si="1280"/>
        <v/>
      </c>
      <c r="X6806" s="146" t="str">
        <f>IF(C6806="","",IF(OR(C6806="Trade",C6806="Multi Position"),(X6805+V6806),IF(C6806="Deposit",(X6805+AE6806),IF(C6806="Withdrawal",(X6805-AE6806)))))</f>
        <v/>
      </c>
      <c r="Y6806" s="145" t="str">
        <f t="shared" si="1281"/>
        <v/>
      </c>
      <c r="Z6806" s="118"/>
      <c r="AA6806" s="118"/>
      <c r="AB6806" s="118"/>
      <c r="AC6806" s="118"/>
      <c r="AD6806" s="118"/>
      <c r="AE6806" s="139"/>
      <c r="AF6806" s="118"/>
      <c r="AG6806" s="118"/>
      <c r="AH6806" s="147" t="str">
        <f t="shared" si="1282"/>
        <v/>
      </c>
      <c r="AI6806" s="147" t="str">
        <f t="shared" si="1283"/>
        <v/>
      </c>
      <c r="AJ6806" s="148" t="str">
        <f t="shared" si="1272"/>
        <v/>
      </c>
      <c r="AK6806" s="148" t="str">
        <f t="shared" si="1273"/>
        <v/>
      </c>
      <c r="AL6806" s="147" t="str">
        <f t="shared" si="1274"/>
        <v/>
      </c>
      <c r="AM6806" s="147" t="str">
        <f t="shared" si="1275"/>
        <v/>
      </c>
      <c r="AN6806" s="147" t="str">
        <f t="shared" si="1276"/>
        <v/>
      </c>
      <c r="AO6806" s="118"/>
    </row>
    <row r="6807" spans="1:41">
      <c r="A6807" s="118"/>
      <c r="B6807" s="118"/>
      <c r="C6807" s="118"/>
      <c r="D6807" s="118"/>
      <c r="E6807" s="118"/>
      <c r="F6807" s="118"/>
      <c r="G6807" s="118"/>
      <c r="H6807" s="118"/>
      <c r="I6807" s="118"/>
      <c r="J6807" s="118"/>
      <c r="K6807" s="118"/>
      <c r="L6807" s="118"/>
      <c r="M6807" s="118"/>
      <c r="N6807" s="118"/>
      <c r="O6807" s="143" t="str">
        <f>IF(H6807="","",(S6807/S6807)&amp;":"&amp;ROUND(AH6807/S6807,2))</f>
        <v/>
      </c>
      <c r="P6807" s="118"/>
      <c r="Q6807" s="118"/>
      <c r="R6807" s="143" t="str">
        <f>IF(H6807="","",(S6807/S6807)&amp;":"&amp;ROUND(AI6807/S6807,2))</f>
        <v/>
      </c>
      <c r="S6807" s="144" t="str">
        <f t="shared" si="1277"/>
        <v/>
      </c>
      <c r="T6807" s="145" t="str">
        <f t="shared" si="1278"/>
        <v/>
      </c>
      <c r="U6807" s="118"/>
      <c r="V6807" s="145" t="str">
        <f t="shared" si="1279"/>
        <v/>
      </c>
      <c r="W6807" s="144" t="str">
        <f t="shared" si="1280"/>
        <v/>
      </c>
      <c r="X6807" s="146" t="str">
        <f>IF(C6807="","",IF(OR(C6807="Trade",C6807="Multi Position"),(X6806+V6807),IF(C6807="Deposit",(X6806+AE6807),IF(C6807="Withdrawal",(X6806-AE6807)))))</f>
        <v/>
      </c>
      <c r="Y6807" s="145" t="str">
        <f t="shared" si="1281"/>
        <v/>
      </c>
      <c r="Z6807" s="118"/>
      <c r="AA6807" s="118"/>
      <c r="AB6807" s="118"/>
      <c r="AC6807" s="118"/>
      <c r="AD6807" s="118"/>
      <c r="AE6807" s="139"/>
      <c r="AF6807" s="118"/>
      <c r="AG6807" s="118"/>
      <c r="AH6807" s="147" t="str">
        <f t="shared" si="1282"/>
        <v/>
      </c>
      <c r="AI6807" s="147" t="str">
        <f t="shared" si="1283"/>
        <v/>
      </c>
      <c r="AJ6807" s="148" t="str">
        <f t="shared" si="1272"/>
        <v/>
      </c>
      <c r="AK6807" s="148" t="str">
        <f t="shared" si="1273"/>
        <v/>
      </c>
      <c r="AL6807" s="147" t="str">
        <f t="shared" si="1274"/>
        <v/>
      </c>
      <c r="AM6807" s="147" t="str">
        <f t="shared" si="1275"/>
        <v/>
      </c>
      <c r="AN6807" s="147" t="str">
        <f t="shared" si="1276"/>
        <v/>
      </c>
      <c r="AO6807" s="118"/>
    </row>
    <row r="6808" spans="1:41">
      <c r="A6808" s="118"/>
      <c r="B6808" s="118"/>
      <c r="C6808" s="118"/>
      <c r="D6808" s="118"/>
      <c r="E6808" s="118"/>
      <c r="F6808" s="118"/>
      <c r="G6808" s="118"/>
      <c r="H6808" s="118"/>
      <c r="I6808" s="118"/>
      <c r="J6808" s="118"/>
      <c r="K6808" s="118"/>
      <c r="L6808" s="118"/>
      <c r="M6808" s="118"/>
      <c r="N6808" s="118"/>
      <c r="O6808" s="143" t="str">
        <f>IF(H6808="","",(S6808/S6808)&amp;":"&amp;ROUND(AH6808/S6808,2))</f>
        <v/>
      </c>
      <c r="P6808" s="118"/>
      <c r="Q6808" s="118"/>
      <c r="R6808" s="143" t="str">
        <f>IF(H6808="","",(S6808/S6808)&amp;":"&amp;ROUND(AI6808/S6808,2))</f>
        <v/>
      </c>
      <c r="S6808" s="144" t="str">
        <f t="shared" si="1277"/>
        <v/>
      </c>
      <c r="T6808" s="145" t="str">
        <f t="shared" si="1278"/>
        <v/>
      </c>
      <c r="U6808" s="118"/>
      <c r="V6808" s="145" t="str">
        <f t="shared" si="1279"/>
        <v/>
      </c>
      <c r="W6808" s="144" t="str">
        <f t="shared" si="1280"/>
        <v/>
      </c>
      <c r="X6808" s="146" t="str">
        <f>IF(C6808="","",IF(OR(C6808="Trade",C6808="Multi Position"),(X6807+V6808),IF(C6808="Deposit",(X6807+AE6808),IF(C6808="Withdrawal",(X6807-AE6808)))))</f>
        <v/>
      </c>
      <c r="Y6808" s="145" t="str">
        <f t="shared" si="1281"/>
        <v/>
      </c>
      <c r="Z6808" s="118"/>
      <c r="AA6808" s="118"/>
      <c r="AB6808" s="118"/>
      <c r="AC6808" s="118"/>
      <c r="AD6808" s="118"/>
      <c r="AE6808" s="139"/>
      <c r="AF6808" s="118"/>
      <c r="AG6808" s="118"/>
      <c r="AH6808" s="147" t="str">
        <f t="shared" si="1282"/>
        <v/>
      </c>
      <c r="AI6808" s="147" t="str">
        <f t="shared" si="1283"/>
        <v/>
      </c>
      <c r="AJ6808" s="148" t="str">
        <f t="shared" si="1272"/>
        <v/>
      </c>
      <c r="AK6808" s="148" t="str">
        <f t="shared" si="1273"/>
        <v/>
      </c>
      <c r="AL6808" s="147" t="str">
        <f t="shared" si="1274"/>
        <v/>
      </c>
      <c r="AM6808" s="147" t="str">
        <f t="shared" si="1275"/>
        <v/>
      </c>
      <c r="AN6808" s="147" t="str">
        <f t="shared" si="1276"/>
        <v/>
      </c>
      <c r="AO6808" s="118"/>
    </row>
    <row r="6809" spans="1:41">
      <c r="A6809" s="118"/>
      <c r="B6809" s="118"/>
      <c r="C6809" s="118"/>
      <c r="D6809" s="118"/>
      <c r="E6809" s="118"/>
      <c r="F6809" s="118"/>
      <c r="G6809" s="118"/>
      <c r="H6809" s="118"/>
      <c r="I6809" s="118"/>
      <c r="J6809" s="118"/>
      <c r="K6809" s="118"/>
      <c r="L6809" s="118"/>
      <c r="M6809" s="118"/>
      <c r="N6809" s="118"/>
      <c r="O6809" s="143" t="str">
        <f>IF(H6809="","",(S6809/S6809)&amp;":"&amp;ROUND(AH6809/S6809,2))</f>
        <v/>
      </c>
      <c r="P6809" s="118"/>
      <c r="Q6809" s="118"/>
      <c r="R6809" s="143" t="str">
        <f>IF(H6809="","",(S6809/S6809)&amp;":"&amp;ROUND(AI6809/S6809,2))</f>
        <v/>
      </c>
      <c r="S6809" s="144" t="str">
        <f t="shared" si="1277"/>
        <v/>
      </c>
      <c r="T6809" s="145" t="str">
        <f t="shared" si="1278"/>
        <v/>
      </c>
      <c r="U6809" s="118"/>
      <c r="V6809" s="145" t="str">
        <f t="shared" si="1279"/>
        <v/>
      </c>
      <c r="W6809" s="144" t="str">
        <f t="shared" si="1280"/>
        <v/>
      </c>
      <c r="X6809" s="146" t="str">
        <f>IF(C6809="","",IF(OR(C6809="Trade",C6809="Multi Position"),(X6808+V6809),IF(C6809="Deposit",(X6808+AE6809),IF(C6809="Withdrawal",(X6808-AE6809)))))</f>
        <v/>
      </c>
      <c r="Y6809" s="145" t="str">
        <f t="shared" si="1281"/>
        <v/>
      </c>
      <c r="Z6809" s="118"/>
      <c r="AA6809" s="118"/>
      <c r="AB6809" s="118"/>
      <c r="AC6809" s="118"/>
      <c r="AD6809" s="118"/>
      <c r="AE6809" s="139"/>
      <c r="AF6809" s="118"/>
      <c r="AG6809" s="118"/>
      <c r="AH6809" s="147" t="str">
        <f t="shared" si="1282"/>
        <v/>
      </c>
      <c r="AI6809" s="147" t="str">
        <f t="shared" si="1283"/>
        <v/>
      </c>
      <c r="AJ6809" s="148" t="str">
        <f t="shared" si="1272"/>
        <v/>
      </c>
      <c r="AK6809" s="148" t="str">
        <f t="shared" si="1273"/>
        <v/>
      </c>
      <c r="AL6809" s="147" t="str">
        <f t="shared" si="1274"/>
        <v/>
      </c>
      <c r="AM6809" s="147" t="str">
        <f t="shared" si="1275"/>
        <v/>
      </c>
      <c r="AN6809" s="147" t="str">
        <f t="shared" si="1276"/>
        <v/>
      </c>
      <c r="AO6809" s="118"/>
    </row>
    <row r="6810" spans="1:41">
      <c r="A6810" s="118"/>
      <c r="B6810" s="118"/>
      <c r="C6810" s="118"/>
      <c r="D6810" s="118"/>
      <c r="E6810" s="118"/>
      <c r="F6810" s="118"/>
      <c r="G6810" s="118"/>
      <c r="H6810" s="118"/>
      <c r="I6810" s="118"/>
      <c r="J6810" s="118"/>
      <c r="K6810" s="118"/>
      <c r="L6810" s="118"/>
      <c r="M6810" s="118"/>
      <c r="N6810" s="118"/>
      <c r="O6810" s="143" t="str">
        <f>IF(H6810="","",(S6810/S6810)&amp;":"&amp;ROUND(AH6810/S6810,2))</f>
        <v/>
      </c>
      <c r="P6810" s="118"/>
      <c r="Q6810" s="118"/>
      <c r="R6810" s="143" t="str">
        <f>IF(H6810="","",(S6810/S6810)&amp;":"&amp;ROUND(AI6810/S6810,2))</f>
        <v/>
      </c>
      <c r="S6810" s="144" t="str">
        <f t="shared" si="1277"/>
        <v/>
      </c>
      <c r="T6810" s="145" t="str">
        <f t="shared" si="1278"/>
        <v/>
      </c>
      <c r="U6810" s="118"/>
      <c r="V6810" s="145" t="str">
        <f t="shared" si="1279"/>
        <v/>
      </c>
      <c r="W6810" s="144" t="str">
        <f t="shared" si="1280"/>
        <v/>
      </c>
      <c r="X6810" s="146" t="str">
        <f>IF(C6810="","",IF(OR(C6810="Trade",C6810="Multi Position"),(X6809+V6810),IF(C6810="Deposit",(X6809+AE6810),IF(C6810="Withdrawal",(X6809-AE6810)))))</f>
        <v/>
      </c>
      <c r="Y6810" s="145" t="str">
        <f t="shared" si="1281"/>
        <v/>
      </c>
      <c r="Z6810" s="118"/>
      <c r="AA6810" s="118"/>
      <c r="AB6810" s="118"/>
      <c r="AC6810" s="118"/>
      <c r="AD6810" s="118"/>
      <c r="AE6810" s="139"/>
      <c r="AF6810" s="118"/>
      <c r="AG6810" s="118"/>
      <c r="AH6810" s="147" t="str">
        <f t="shared" si="1282"/>
        <v/>
      </c>
      <c r="AI6810" s="147" t="str">
        <f t="shared" si="1283"/>
        <v/>
      </c>
      <c r="AJ6810" s="148" t="str">
        <f t="shared" si="1272"/>
        <v/>
      </c>
      <c r="AK6810" s="148" t="str">
        <f t="shared" si="1273"/>
        <v/>
      </c>
      <c r="AL6810" s="147" t="str">
        <f t="shared" si="1274"/>
        <v/>
      </c>
      <c r="AM6810" s="147" t="str">
        <f t="shared" si="1275"/>
        <v/>
      </c>
      <c r="AN6810" s="147" t="str">
        <f t="shared" si="1276"/>
        <v/>
      </c>
      <c r="AO6810" s="118"/>
    </row>
    <row r="6811" spans="1:41">
      <c r="A6811" s="118"/>
      <c r="B6811" s="118"/>
      <c r="C6811" s="118"/>
      <c r="D6811" s="118"/>
      <c r="E6811" s="118"/>
      <c r="F6811" s="118"/>
      <c r="G6811" s="118"/>
      <c r="H6811" s="118"/>
      <c r="I6811" s="118"/>
      <c r="J6811" s="118"/>
      <c r="K6811" s="118"/>
      <c r="L6811" s="118"/>
      <c r="M6811" s="118"/>
      <c r="N6811" s="118"/>
      <c r="O6811" s="143" t="str">
        <f>IF(H6811="","",(S6811/S6811)&amp;":"&amp;ROUND(AH6811/S6811,2))</f>
        <v/>
      </c>
      <c r="P6811" s="118"/>
      <c r="Q6811" s="118"/>
      <c r="R6811" s="143" t="str">
        <f>IF(H6811="","",(S6811/S6811)&amp;":"&amp;ROUND(AI6811/S6811,2))</f>
        <v/>
      </c>
      <c r="S6811" s="144" t="str">
        <f t="shared" si="1277"/>
        <v/>
      </c>
      <c r="T6811" s="145" t="str">
        <f t="shared" si="1278"/>
        <v/>
      </c>
      <c r="U6811" s="118"/>
      <c r="V6811" s="145" t="str">
        <f t="shared" si="1279"/>
        <v/>
      </c>
      <c r="W6811" s="144" t="str">
        <f t="shared" si="1280"/>
        <v/>
      </c>
      <c r="X6811" s="146" t="str">
        <f>IF(C6811="","",IF(OR(C6811="Trade",C6811="Multi Position"),(X6810+V6811),IF(C6811="Deposit",(X6810+AE6811),IF(C6811="Withdrawal",(X6810-AE6811)))))</f>
        <v/>
      </c>
      <c r="Y6811" s="145" t="str">
        <f t="shared" si="1281"/>
        <v/>
      </c>
      <c r="Z6811" s="118"/>
      <c r="AA6811" s="118"/>
      <c r="AB6811" s="118"/>
      <c r="AC6811" s="118"/>
      <c r="AD6811" s="118"/>
      <c r="AE6811" s="139"/>
      <c r="AF6811" s="118"/>
      <c r="AG6811" s="118"/>
      <c r="AH6811" s="147" t="str">
        <f t="shared" si="1282"/>
        <v/>
      </c>
      <c r="AI6811" s="147" t="str">
        <f t="shared" si="1283"/>
        <v/>
      </c>
      <c r="AJ6811" s="148" t="str">
        <f t="shared" si="1272"/>
        <v/>
      </c>
      <c r="AK6811" s="148" t="str">
        <f t="shared" si="1273"/>
        <v/>
      </c>
      <c r="AL6811" s="147" t="str">
        <f t="shared" si="1274"/>
        <v/>
      </c>
      <c r="AM6811" s="147" t="str">
        <f t="shared" si="1275"/>
        <v/>
      </c>
      <c r="AN6811" s="147" t="str">
        <f t="shared" si="1276"/>
        <v/>
      </c>
      <c r="AO6811" s="118"/>
    </row>
    <row r="6812" spans="1:41">
      <c r="A6812" s="118"/>
      <c r="B6812" s="118"/>
      <c r="C6812" s="118"/>
      <c r="D6812" s="118"/>
      <c r="E6812" s="118"/>
      <c r="F6812" s="118"/>
      <c r="G6812" s="118"/>
      <c r="H6812" s="118"/>
      <c r="I6812" s="118"/>
      <c r="J6812" s="118"/>
      <c r="K6812" s="118"/>
      <c r="L6812" s="118"/>
      <c r="M6812" s="118"/>
      <c r="N6812" s="118"/>
      <c r="O6812" s="143" t="str">
        <f>IF(H6812="","",(S6812/S6812)&amp;":"&amp;ROUND(AH6812/S6812,2))</f>
        <v/>
      </c>
      <c r="P6812" s="118"/>
      <c r="Q6812" s="118"/>
      <c r="R6812" s="143" t="str">
        <f>IF(H6812="","",(S6812/S6812)&amp;":"&amp;ROUND(AI6812/S6812,2))</f>
        <v/>
      </c>
      <c r="S6812" s="144" t="str">
        <f t="shared" si="1277"/>
        <v/>
      </c>
      <c r="T6812" s="145" t="str">
        <f t="shared" si="1278"/>
        <v/>
      </c>
      <c r="U6812" s="118"/>
      <c r="V6812" s="145" t="str">
        <f t="shared" si="1279"/>
        <v/>
      </c>
      <c r="W6812" s="144" t="str">
        <f t="shared" si="1280"/>
        <v/>
      </c>
      <c r="X6812" s="146" t="str">
        <f>IF(C6812="","",IF(OR(C6812="Trade",C6812="Multi Position"),(X6811+V6812),IF(C6812="Deposit",(X6811+AE6812),IF(C6812="Withdrawal",(X6811-AE6812)))))</f>
        <v/>
      </c>
      <c r="Y6812" s="145" t="str">
        <f t="shared" si="1281"/>
        <v/>
      </c>
      <c r="Z6812" s="118"/>
      <c r="AA6812" s="118"/>
      <c r="AB6812" s="118"/>
      <c r="AC6812" s="118"/>
      <c r="AD6812" s="118"/>
      <c r="AE6812" s="139"/>
      <c r="AF6812" s="118"/>
      <c r="AG6812" s="118"/>
      <c r="AH6812" s="147" t="str">
        <f t="shared" si="1282"/>
        <v/>
      </c>
      <c r="AI6812" s="147" t="str">
        <f t="shared" si="1283"/>
        <v/>
      </c>
      <c r="AJ6812" s="148" t="str">
        <f t="shared" si="1272"/>
        <v/>
      </c>
      <c r="AK6812" s="148" t="str">
        <f t="shared" si="1273"/>
        <v/>
      </c>
      <c r="AL6812" s="147" t="str">
        <f t="shared" si="1274"/>
        <v/>
      </c>
      <c r="AM6812" s="147" t="str">
        <f t="shared" si="1275"/>
        <v/>
      </c>
      <c r="AN6812" s="147" t="str">
        <f t="shared" si="1276"/>
        <v/>
      </c>
      <c r="AO6812" s="118"/>
    </row>
    <row r="6813" spans="1:41">
      <c r="A6813" s="118"/>
      <c r="B6813" s="118"/>
      <c r="C6813" s="118"/>
      <c r="D6813" s="118"/>
      <c r="E6813" s="118"/>
      <c r="F6813" s="118"/>
      <c r="G6813" s="118"/>
      <c r="H6813" s="118"/>
      <c r="I6813" s="118"/>
      <c r="J6813" s="118"/>
      <c r="K6813" s="118"/>
      <c r="L6813" s="118"/>
      <c r="M6813" s="118"/>
      <c r="N6813" s="118"/>
      <c r="O6813" s="143" t="str">
        <f>IF(H6813="","",(S6813/S6813)&amp;":"&amp;ROUND(AH6813/S6813,2))</f>
        <v/>
      </c>
      <c r="P6813" s="118"/>
      <c r="Q6813" s="118"/>
      <c r="R6813" s="143" t="str">
        <f>IF(H6813="","",(S6813/S6813)&amp;":"&amp;ROUND(AI6813/S6813,2))</f>
        <v/>
      </c>
      <c r="S6813" s="144" t="str">
        <f t="shared" si="1277"/>
        <v/>
      </c>
      <c r="T6813" s="145" t="str">
        <f t="shared" si="1278"/>
        <v/>
      </c>
      <c r="U6813" s="118"/>
      <c r="V6813" s="145" t="str">
        <f t="shared" si="1279"/>
        <v/>
      </c>
      <c r="W6813" s="144" t="str">
        <f t="shared" si="1280"/>
        <v/>
      </c>
      <c r="X6813" s="146" t="str">
        <f>IF(C6813="","",IF(OR(C6813="Trade",C6813="Multi Position"),(X6812+V6813),IF(C6813="Deposit",(X6812+AE6813),IF(C6813="Withdrawal",(X6812-AE6813)))))</f>
        <v/>
      </c>
      <c r="Y6813" s="145" t="str">
        <f t="shared" si="1281"/>
        <v/>
      </c>
      <c r="Z6813" s="118"/>
      <c r="AA6813" s="118"/>
      <c r="AB6813" s="118"/>
      <c r="AC6813" s="118"/>
      <c r="AD6813" s="118"/>
      <c r="AE6813" s="139"/>
      <c r="AF6813" s="118"/>
      <c r="AG6813" s="118"/>
      <c r="AH6813" s="147" t="str">
        <f t="shared" si="1282"/>
        <v/>
      </c>
      <c r="AI6813" s="147" t="str">
        <f t="shared" si="1283"/>
        <v/>
      </c>
      <c r="AJ6813" s="148" t="str">
        <f t="shared" si="1272"/>
        <v/>
      </c>
      <c r="AK6813" s="148" t="str">
        <f t="shared" si="1273"/>
        <v/>
      </c>
      <c r="AL6813" s="147" t="str">
        <f t="shared" si="1274"/>
        <v/>
      </c>
      <c r="AM6813" s="147" t="str">
        <f t="shared" si="1275"/>
        <v/>
      </c>
      <c r="AN6813" s="147" t="str">
        <f t="shared" si="1276"/>
        <v/>
      </c>
      <c r="AO6813" s="118"/>
    </row>
    <row r="6814" spans="1:41">
      <c r="A6814" s="118"/>
      <c r="B6814" s="118"/>
      <c r="C6814" s="118"/>
      <c r="D6814" s="118"/>
      <c r="E6814" s="118"/>
      <c r="F6814" s="118"/>
      <c r="G6814" s="118"/>
      <c r="H6814" s="118"/>
      <c r="I6814" s="118"/>
      <c r="J6814" s="118"/>
      <c r="K6814" s="118"/>
      <c r="L6814" s="118"/>
      <c r="M6814" s="118"/>
      <c r="N6814" s="118"/>
      <c r="O6814" s="143" t="str">
        <f>IF(H6814="","",(S6814/S6814)&amp;":"&amp;ROUND(AH6814/S6814,2))</f>
        <v/>
      </c>
      <c r="P6814" s="118"/>
      <c r="Q6814" s="118"/>
      <c r="R6814" s="143" t="str">
        <f>IF(H6814="","",(S6814/S6814)&amp;":"&amp;ROUND(AI6814/S6814,2))</f>
        <v/>
      </c>
      <c r="S6814" s="144" t="str">
        <f t="shared" si="1277"/>
        <v/>
      </c>
      <c r="T6814" s="145" t="str">
        <f t="shared" si="1278"/>
        <v/>
      </c>
      <c r="U6814" s="118"/>
      <c r="V6814" s="145" t="str">
        <f t="shared" si="1279"/>
        <v/>
      </c>
      <c r="W6814" s="144" t="str">
        <f t="shared" si="1280"/>
        <v/>
      </c>
      <c r="X6814" s="146" t="str">
        <f>IF(C6814="","",IF(OR(C6814="Trade",C6814="Multi Position"),(X6813+V6814),IF(C6814="Deposit",(X6813+AE6814),IF(C6814="Withdrawal",(X6813-AE6814)))))</f>
        <v/>
      </c>
      <c r="Y6814" s="145" t="str">
        <f t="shared" si="1281"/>
        <v/>
      </c>
      <c r="Z6814" s="118"/>
      <c r="AA6814" s="118"/>
      <c r="AB6814" s="118"/>
      <c r="AC6814" s="118"/>
      <c r="AD6814" s="118"/>
      <c r="AE6814" s="139"/>
      <c r="AF6814" s="118"/>
      <c r="AG6814" s="118"/>
      <c r="AH6814" s="147" t="str">
        <f t="shared" si="1282"/>
        <v/>
      </c>
      <c r="AI6814" s="147" t="str">
        <f t="shared" si="1283"/>
        <v/>
      </c>
      <c r="AJ6814" s="148" t="str">
        <f t="shared" si="1272"/>
        <v/>
      </c>
      <c r="AK6814" s="148" t="str">
        <f t="shared" si="1273"/>
        <v/>
      </c>
      <c r="AL6814" s="147" t="str">
        <f t="shared" si="1274"/>
        <v/>
      </c>
      <c r="AM6814" s="147" t="str">
        <f t="shared" si="1275"/>
        <v/>
      </c>
      <c r="AN6814" s="147" t="str">
        <f t="shared" si="1276"/>
        <v/>
      </c>
      <c r="AO6814" s="118"/>
    </row>
    <row r="6815" spans="1:41">
      <c r="A6815" s="118"/>
      <c r="B6815" s="118"/>
      <c r="C6815" s="118"/>
      <c r="D6815" s="118"/>
      <c r="E6815" s="118"/>
      <c r="F6815" s="118"/>
      <c r="G6815" s="118"/>
      <c r="H6815" s="118"/>
      <c r="I6815" s="118"/>
      <c r="J6815" s="118"/>
      <c r="K6815" s="118"/>
      <c r="L6815" s="118"/>
      <c r="M6815" s="118"/>
      <c r="N6815" s="118"/>
      <c r="O6815" s="143" t="str">
        <f>IF(H6815="","",(S6815/S6815)&amp;":"&amp;ROUND(AH6815/S6815,2))</f>
        <v/>
      </c>
      <c r="P6815" s="118"/>
      <c r="Q6815" s="118"/>
      <c r="R6815" s="143" t="str">
        <f>IF(H6815="","",(S6815/S6815)&amp;":"&amp;ROUND(AI6815/S6815,2))</f>
        <v/>
      </c>
      <c r="S6815" s="144" t="str">
        <f t="shared" si="1277"/>
        <v/>
      </c>
      <c r="T6815" s="145" t="str">
        <f t="shared" si="1278"/>
        <v/>
      </c>
      <c r="U6815" s="118"/>
      <c r="V6815" s="145" t="str">
        <f t="shared" si="1279"/>
        <v/>
      </c>
      <c r="W6815" s="144" t="str">
        <f t="shared" si="1280"/>
        <v/>
      </c>
      <c r="X6815" s="146" t="str">
        <f>IF(C6815="","",IF(OR(C6815="Trade",C6815="Multi Position"),(X6814+V6815),IF(C6815="Deposit",(X6814+AE6815),IF(C6815="Withdrawal",(X6814-AE6815)))))</f>
        <v/>
      </c>
      <c r="Y6815" s="145" t="str">
        <f t="shared" si="1281"/>
        <v/>
      </c>
      <c r="Z6815" s="118"/>
      <c r="AA6815" s="118"/>
      <c r="AB6815" s="118"/>
      <c r="AC6815" s="118"/>
      <c r="AD6815" s="118"/>
      <c r="AE6815" s="139"/>
      <c r="AF6815" s="118"/>
      <c r="AG6815" s="118"/>
      <c r="AH6815" s="147" t="str">
        <f t="shared" si="1282"/>
        <v/>
      </c>
      <c r="AI6815" s="147" t="str">
        <f t="shared" si="1283"/>
        <v/>
      </c>
      <c r="AJ6815" s="148" t="str">
        <f t="shared" si="1272"/>
        <v/>
      </c>
      <c r="AK6815" s="148" t="str">
        <f t="shared" si="1273"/>
        <v/>
      </c>
      <c r="AL6815" s="147" t="str">
        <f t="shared" si="1274"/>
        <v/>
      </c>
      <c r="AM6815" s="147" t="str">
        <f t="shared" si="1275"/>
        <v/>
      </c>
      <c r="AN6815" s="147" t="str">
        <f t="shared" si="1276"/>
        <v/>
      </c>
      <c r="AO6815" s="118"/>
    </row>
    <row r="6816" spans="1:41">
      <c r="A6816" s="118"/>
      <c r="B6816" s="118"/>
      <c r="C6816" s="118"/>
      <c r="D6816" s="118"/>
      <c r="E6816" s="118"/>
      <c r="F6816" s="118"/>
      <c r="G6816" s="118"/>
      <c r="H6816" s="118"/>
      <c r="I6816" s="118"/>
      <c r="J6816" s="118"/>
      <c r="K6816" s="118"/>
      <c r="L6816" s="118"/>
      <c r="M6816" s="118"/>
      <c r="N6816" s="118"/>
      <c r="O6816" s="143" t="str">
        <f>IF(H6816="","",(S6816/S6816)&amp;":"&amp;ROUND(AH6816/S6816,2))</f>
        <v/>
      </c>
      <c r="P6816" s="118"/>
      <c r="Q6816" s="118"/>
      <c r="R6816" s="143" t="str">
        <f>IF(H6816="","",(S6816/S6816)&amp;":"&amp;ROUND(AI6816/S6816,2))</f>
        <v/>
      </c>
      <c r="S6816" s="144" t="str">
        <f t="shared" si="1277"/>
        <v/>
      </c>
      <c r="T6816" s="145" t="str">
        <f t="shared" si="1278"/>
        <v/>
      </c>
      <c r="U6816" s="118"/>
      <c r="V6816" s="145" t="str">
        <f t="shared" si="1279"/>
        <v/>
      </c>
      <c r="W6816" s="144" t="str">
        <f t="shared" si="1280"/>
        <v/>
      </c>
      <c r="X6816" s="146" t="str">
        <f>IF(C6816="","",IF(OR(C6816="Trade",C6816="Multi Position"),(X6815+V6816),IF(C6816="Deposit",(X6815+AE6816),IF(C6816="Withdrawal",(X6815-AE6816)))))</f>
        <v/>
      </c>
      <c r="Y6816" s="145" t="str">
        <f t="shared" si="1281"/>
        <v/>
      </c>
      <c r="Z6816" s="118"/>
      <c r="AA6816" s="118"/>
      <c r="AB6816" s="118"/>
      <c r="AC6816" s="118"/>
      <c r="AD6816" s="118"/>
      <c r="AE6816" s="139"/>
      <c r="AF6816" s="118"/>
      <c r="AG6816" s="118"/>
      <c r="AH6816" s="147" t="str">
        <f t="shared" si="1282"/>
        <v/>
      </c>
      <c r="AI6816" s="147" t="str">
        <f t="shared" si="1283"/>
        <v/>
      </c>
      <c r="AJ6816" s="148" t="str">
        <f t="shared" si="1272"/>
        <v/>
      </c>
      <c r="AK6816" s="148" t="str">
        <f t="shared" si="1273"/>
        <v/>
      </c>
      <c r="AL6816" s="147" t="str">
        <f t="shared" si="1274"/>
        <v/>
      </c>
      <c r="AM6816" s="147" t="str">
        <f t="shared" si="1275"/>
        <v/>
      </c>
      <c r="AN6816" s="147" t="str">
        <f t="shared" si="1276"/>
        <v/>
      </c>
      <c r="AO6816" s="118"/>
    </row>
    <row r="6817" spans="1:41">
      <c r="A6817" s="118"/>
      <c r="B6817" s="118"/>
      <c r="C6817" s="118"/>
      <c r="D6817" s="118"/>
      <c r="E6817" s="118"/>
      <c r="F6817" s="118"/>
      <c r="G6817" s="118"/>
      <c r="H6817" s="118"/>
      <c r="I6817" s="118"/>
      <c r="J6817" s="118"/>
      <c r="K6817" s="118"/>
      <c r="L6817" s="118"/>
      <c r="M6817" s="118"/>
      <c r="N6817" s="118"/>
      <c r="O6817" s="143" t="str">
        <f>IF(H6817="","",(S6817/S6817)&amp;":"&amp;ROUND(AH6817/S6817,2))</f>
        <v/>
      </c>
      <c r="P6817" s="118"/>
      <c r="Q6817" s="118"/>
      <c r="R6817" s="143" t="str">
        <f>IF(H6817="","",(S6817/S6817)&amp;":"&amp;ROUND(AI6817/S6817,2))</f>
        <v/>
      </c>
      <c r="S6817" s="144" t="str">
        <f t="shared" si="1277"/>
        <v/>
      </c>
      <c r="T6817" s="145" t="str">
        <f t="shared" si="1278"/>
        <v/>
      </c>
      <c r="U6817" s="118"/>
      <c r="V6817" s="145" t="str">
        <f t="shared" si="1279"/>
        <v/>
      </c>
      <c r="W6817" s="144" t="str">
        <f t="shared" si="1280"/>
        <v/>
      </c>
      <c r="X6817" s="146" t="str">
        <f>IF(C6817="","",IF(OR(C6817="Trade",C6817="Multi Position"),(X6816+V6817),IF(C6817="Deposit",(X6816+AE6817),IF(C6817="Withdrawal",(X6816-AE6817)))))</f>
        <v/>
      </c>
      <c r="Y6817" s="145" t="str">
        <f t="shared" si="1281"/>
        <v/>
      </c>
      <c r="Z6817" s="118"/>
      <c r="AA6817" s="118"/>
      <c r="AB6817" s="118"/>
      <c r="AC6817" s="118"/>
      <c r="AD6817" s="118"/>
      <c r="AE6817" s="139"/>
      <c r="AF6817" s="118"/>
      <c r="AG6817" s="118"/>
      <c r="AH6817" s="147" t="str">
        <f t="shared" si="1282"/>
        <v/>
      </c>
      <c r="AI6817" s="147" t="str">
        <f t="shared" si="1283"/>
        <v/>
      </c>
      <c r="AJ6817" s="148" t="str">
        <f t="shared" si="1272"/>
        <v/>
      </c>
      <c r="AK6817" s="148" t="str">
        <f t="shared" si="1273"/>
        <v/>
      </c>
      <c r="AL6817" s="147" t="str">
        <f t="shared" si="1274"/>
        <v/>
      </c>
      <c r="AM6817" s="147" t="str">
        <f t="shared" si="1275"/>
        <v/>
      </c>
      <c r="AN6817" s="147" t="str">
        <f t="shared" si="1276"/>
        <v/>
      </c>
      <c r="AO6817" s="118"/>
    </row>
    <row r="6818" spans="1:41">
      <c r="A6818" s="118"/>
      <c r="B6818" s="118"/>
      <c r="C6818" s="118"/>
      <c r="D6818" s="118"/>
      <c r="E6818" s="118"/>
      <c r="F6818" s="118"/>
      <c r="G6818" s="118"/>
      <c r="H6818" s="118"/>
      <c r="I6818" s="118"/>
      <c r="J6818" s="118"/>
      <c r="K6818" s="118"/>
      <c r="L6818" s="118"/>
      <c r="M6818" s="118"/>
      <c r="N6818" s="118"/>
      <c r="O6818" s="143" t="str">
        <f>IF(H6818="","",(S6818/S6818)&amp;":"&amp;ROUND(AH6818/S6818,2))</f>
        <v/>
      </c>
      <c r="P6818" s="118"/>
      <c r="Q6818" s="118"/>
      <c r="R6818" s="143" t="str">
        <f>IF(H6818="","",(S6818/S6818)&amp;":"&amp;ROUND(AI6818/S6818,2))</f>
        <v/>
      </c>
      <c r="S6818" s="144" t="str">
        <f t="shared" si="1277"/>
        <v/>
      </c>
      <c r="T6818" s="145" t="str">
        <f t="shared" si="1278"/>
        <v/>
      </c>
      <c r="U6818" s="118"/>
      <c r="V6818" s="145" t="str">
        <f t="shared" si="1279"/>
        <v/>
      </c>
      <c r="W6818" s="144" t="str">
        <f t="shared" si="1280"/>
        <v/>
      </c>
      <c r="X6818" s="146" t="str">
        <f>IF(C6818="","",IF(OR(C6818="Trade",C6818="Multi Position"),(X6817+V6818),IF(C6818="Deposit",(X6817+AE6818),IF(C6818="Withdrawal",(X6817-AE6818)))))</f>
        <v/>
      </c>
      <c r="Y6818" s="145" t="str">
        <f t="shared" si="1281"/>
        <v/>
      </c>
      <c r="Z6818" s="118"/>
      <c r="AA6818" s="118"/>
      <c r="AB6818" s="118"/>
      <c r="AC6818" s="118"/>
      <c r="AD6818" s="118"/>
      <c r="AE6818" s="139"/>
      <c r="AF6818" s="118"/>
      <c r="AG6818" s="118"/>
      <c r="AH6818" s="147" t="str">
        <f t="shared" si="1282"/>
        <v/>
      </c>
      <c r="AI6818" s="147" t="str">
        <f t="shared" si="1283"/>
        <v/>
      </c>
      <c r="AJ6818" s="148" t="str">
        <f t="shared" si="1272"/>
        <v/>
      </c>
      <c r="AK6818" s="148" t="str">
        <f t="shared" si="1273"/>
        <v/>
      </c>
      <c r="AL6818" s="147" t="str">
        <f t="shared" si="1274"/>
        <v/>
      </c>
      <c r="AM6818" s="147" t="str">
        <f t="shared" si="1275"/>
        <v/>
      </c>
      <c r="AN6818" s="147" t="str">
        <f t="shared" si="1276"/>
        <v/>
      </c>
      <c r="AO6818" s="118"/>
    </row>
    <row r="6819" spans="1:41">
      <c r="A6819" s="118"/>
      <c r="B6819" s="118"/>
      <c r="C6819" s="118"/>
      <c r="D6819" s="118"/>
      <c r="E6819" s="118"/>
      <c r="F6819" s="118"/>
      <c r="G6819" s="118"/>
      <c r="H6819" s="118"/>
      <c r="I6819" s="118"/>
      <c r="J6819" s="118"/>
      <c r="K6819" s="118"/>
      <c r="L6819" s="118"/>
      <c r="M6819" s="118"/>
      <c r="N6819" s="118"/>
      <c r="O6819" s="143" t="str">
        <f>IF(H6819="","",(S6819/S6819)&amp;":"&amp;ROUND(AH6819/S6819,2))</f>
        <v/>
      </c>
      <c r="P6819" s="118"/>
      <c r="Q6819" s="118"/>
      <c r="R6819" s="143" t="str">
        <f>IF(H6819="","",(S6819/S6819)&amp;":"&amp;ROUND(AI6819/S6819,2))</f>
        <v/>
      </c>
      <c r="S6819" s="144" t="str">
        <f t="shared" si="1277"/>
        <v/>
      </c>
      <c r="T6819" s="145" t="str">
        <f t="shared" si="1278"/>
        <v/>
      </c>
      <c r="U6819" s="118"/>
      <c r="V6819" s="145" t="str">
        <f t="shared" si="1279"/>
        <v/>
      </c>
      <c r="W6819" s="144" t="str">
        <f t="shared" si="1280"/>
        <v/>
      </c>
      <c r="X6819" s="146" t="str">
        <f>IF(C6819="","",IF(OR(C6819="Trade",C6819="Multi Position"),(X6818+V6819),IF(C6819="Deposit",(X6818+AE6819),IF(C6819="Withdrawal",(X6818-AE6819)))))</f>
        <v/>
      </c>
      <c r="Y6819" s="145" t="str">
        <f t="shared" si="1281"/>
        <v/>
      </c>
      <c r="Z6819" s="118"/>
      <c r="AA6819" s="118"/>
      <c r="AB6819" s="118"/>
      <c r="AC6819" s="118"/>
      <c r="AD6819" s="118"/>
      <c r="AE6819" s="139"/>
      <c r="AF6819" s="118"/>
      <c r="AG6819" s="118"/>
      <c r="AH6819" s="147" t="str">
        <f t="shared" si="1282"/>
        <v/>
      </c>
      <c r="AI6819" s="147" t="str">
        <f t="shared" si="1283"/>
        <v/>
      </c>
      <c r="AJ6819" s="148" t="str">
        <f t="shared" si="1272"/>
        <v/>
      </c>
      <c r="AK6819" s="148" t="str">
        <f t="shared" si="1273"/>
        <v/>
      </c>
      <c r="AL6819" s="147" t="str">
        <f t="shared" si="1274"/>
        <v/>
      </c>
      <c r="AM6819" s="147" t="str">
        <f t="shared" si="1275"/>
        <v/>
      </c>
      <c r="AN6819" s="147" t="str">
        <f t="shared" si="1276"/>
        <v/>
      </c>
      <c r="AO6819" s="118"/>
    </row>
    <row r="6820" spans="1:41">
      <c r="A6820" s="118"/>
      <c r="B6820" s="118"/>
      <c r="C6820" s="118"/>
      <c r="D6820" s="118"/>
      <c r="E6820" s="118"/>
      <c r="F6820" s="118"/>
      <c r="G6820" s="118"/>
      <c r="H6820" s="118"/>
      <c r="I6820" s="118"/>
      <c r="J6820" s="118"/>
      <c r="K6820" s="118"/>
      <c r="L6820" s="118"/>
      <c r="M6820" s="118"/>
      <c r="N6820" s="118"/>
      <c r="O6820" s="143" t="str">
        <f>IF(H6820="","",(S6820/S6820)&amp;":"&amp;ROUND(AH6820/S6820,2))</f>
        <v/>
      </c>
      <c r="P6820" s="118"/>
      <c r="Q6820" s="118"/>
      <c r="R6820" s="143" t="str">
        <f>IF(H6820="","",(S6820/S6820)&amp;":"&amp;ROUND(AI6820/S6820,2))</f>
        <v/>
      </c>
      <c r="S6820" s="144" t="str">
        <f t="shared" si="1277"/>
        <v/>
      </c>
      <c r="T6820" s="145" t="str">
        <f t="shared" si="1278"/>
        <v/>
      </c>
      <c r="U6820" s="118"/>
      <c r="V6820" s="145" t="str">
        <f t="shared" si="1279"/>
        <v/>
      </c>
      <c r="W6820" s="144" t="str">
        <f t="shared" si="1280"/>
        <v/>
      </c>
      <c r="X6820" s="146" t="str">
        <f>IF(C6820="","",IF(OR(C6820="Trade",C6820="Multi Position"),(X6819+V6820),IF(C6820="Deposit",(X6819+AE6820),IF(C6820="Withdrawal",(X6819-AE6820)))))</f>
        <v/>
      </c>
      <c r="Y6820" s="145" t="str">
        <f t="shared" si="1281"/>
        <v/>
      </c>
      <c r="Z6820" s="118"/>
      <c r="AA6820" s="118"/>
      <c r="AB6820" s="118"/>
      <c r="AC6820" s="118"/>
      <c r="AD6820" s="118"/>
      <c r="AE6820" s="139"/>
      <c r="AF6820" s="118"/>
      <c r="AG6820" s="118"/>
      <c r="AH6820" s="147" t="str">
        <f t="shared" si="1282"/>
        <v/>
      </c>
      <c r="AI6820" s="147" t="str">
        <f t="shared" si="1283"/>
        <v/>
      </c>
      <c r="AJ6820" s="148" t="str">
        <f t="shared" si="1272"/>
        <v/>
      </c>
      <c r="AK6820" s="148" t="str">
        <f t="shared" si="1273"/>
        <v/>
      </c>
      <c r="AL6820" s="147" t="str">
        <f t="shared" si="1274"/>
        <v/>
      </c>
      <c r="AM6820" s="147" t="str">
        <f t="shared" si="1275"/>
        <v/>
      </c>
      <c r="AN6820" s="147" t="str">
        <f t="shared" si="1276"/>
        <v/>
      </c>
      <c r="AO6820" s="118"/>
    </row>
    <row r="6821" spans="1:41">
      <c r="A6821" s="118"/>
      <c r="B6821" s="118"/>
      <c r="C6821" s="118"/>
      <c r="D6821" s="118"/>
      <c r="E6821" s="118"/>
      <c r="F6821" s="118"/>
      <c r="G6821" s="118"/>
      <c r="H6821" s="118"/>
      <c r="I6821" s="118"/>
      <c r="J6821" s="118"/>
      <c r="K6821" s="118"/>
      <c r="L6821" s="118"/>
      <c r="M6821" s="118"/>
      <c r="N6821" s="118"/>
      <c r="O6821" s="143" t="str">
        <f>IF(H6821="","",(S6821/S6821)&amp;":"&amp;ROUND(AH6821/S6821,2))</f>
        <v/>
      </c>
      <c r="P6821" s="118"/>
      <c r="Q6821" s="118"/>
      <c r="R6821" s="143" t="str">
        <f>IF(H6821="","",(S6821/S6821)&amp;":"&amp;ROUND(AI6821/S6821,2))</f>
        <v/>
      </c>
      <c r="S6821" s="144" t="str">
        <f t="shared" si="1277"/>
        <v/>
      </c>
      <c r="T6821" s="145" t="str">
        <f t="shared" si="1278"/>
        <v/>
      </c>
      <c r="U6821" s="118"/>
      <c r="V6821" s="145" t="str">
        <f t="shared" si="1279"/>
        <v/>
      </c>
      <c r="W6821" s="144" t="str">
        <f t="shared" si="1280"/>
        <v/>
      </c>
      <c r="X6821" s="146" t="str">
        <f>IF(C6821="","",IF(OR(C6821="Trade",C6821="Multi Position"),(X6820+V6821),IF(C6821="Deposit",(X6820+AE6821),IF(C6821="Withdrawal",(X6820-AE6821)))))</f>
        <v/>
      </c>
      <c r="Y6821" s="145" t="str">
        <f t="shared" si="1281"/>
        <v/>
      </c>
      <c r="Z6821" s="118"/>
      <c r="AA6821" s="118"/>
      <c r="AB6821" s="118"/>
      <c r="AC6821" s="118"/>
      <c r="AD6821" s="118"/>
      <c r="AE6821" s="139"/>
      <c r="AF6821" s="118"/>
      <c r="AG6821" s="118"/>
      <c r="AH6821" s="147" t="str">
        <f t="shared" si="1282"/>
        <v/>
      </c>
      <c r="AI6821" s="147" t="str">
        <f t="shared" si="1283"/>
        <v/>
      </c>
      <c r="AJ6821" s="148" t="str">
        <f t="shared" si="1272"/>
        <v/>
      </c>
      <c r="AK6821" s="148" t="str">
        <f t="shared" si="1273"/>
        <v/>
      </c>
      <c r="AL6821" s="147" t="str">
        <f t="shared" si="1274"/>
        <v/>
      </c>
      <c r="AM6821" s="147" t="str">
        <f t="shared" si="1275"/>
        <v/>
      </c>
      <c r="AN6821" s="147" t="str">
        <f t="shared" si="1276"/>
        <v/>
      </c>
      <c r="AO6821" s="118"/>
    </row>
    <row r="6822" spans="1:41">
      <c r="A6822" s="118"/>
      <c r="B6822" s="118"/>
      <c r="C6822" s="118"/>
      <c r="D6822" s="118"/>
      <c r="E6822" s="118"/>
      <c r="F6822" s="118"/>
      <c r="G6822" s="118"/>
      <c r="H6822" s="118"/>
      <c r="I6822" s="118"/>
      <c r="J6822" s="118"/>
      <c r="K6822" s="118"/>
      <c r="L6822" s="118"/>
      <c r="M6822" s="118"/>
      <c r="N6822" s="118"/>
      <c r="O6822" s="143" t="str">
        <f>IF(H6822="","",(S6822/S6822)&amp;":"&amp;ROUND(AH6822/S6822,2))</f>
        <v/>
      </c>
      <c r="P6822" s="118"/>
      <c r="Q6822" s="118"/>
      <c r="R6822" s="143" t="str">
        <f>IF(H6822="","",(S6822/S6822)&amp;":"&amp;ROUND(AI6822/S6822,2))</f>
        <v/>
      </c>
      <c r="S6822" s="144" t="str">
        <f t="shared" si="1277"/>
        <v/>
      </c>
      <c r="T6822" s="145" t="str">
        <f t="shared" si="1278"/>
        <v/>
      </c>
      <c r="U6822" s="118"/>
      <c r="V6822" s="145" t="str">
        <f t="shared" si="1279"/>
        <v/>
      </c>
      <c r="W6822" s="144" t="str">
        <f t="shared" si="1280"/>
        <v/>
      </c>
      <c r="X6822" s="146" t="str">
        <f>IF(C6822="","",IF(OR(C6822="Trade",C6822="Multi Position"),(X6821+V6822),IF(C6822="Deposit",(X6821+AE6822),IF(C6822="Withdrawal",(X6821-AE6822)))))</f>
        <v/>
      </c>
      <c r="Y6822" s="145" t="str">
        <f t="shared" si="1281"/>
        <v/>
      </c>
      <c r="Z6822" s="118"/>
      <c r="AA6822" s="118"/>
      <c r="AB6822" s="118"/>
      <c r="AC6822" s="118"/>
      <c r="AD6822" s="118"/>
      <c r="AE6822" s="139"/>
      <c r="AF6822" s="118"/>
      <c r="AG6822" s="118"/>
      <c r="AH6822" s="147" t="str">
        <f t="shared" si="1282"/>
        <v/>
      </c>
      <c r="AI6822" s="147" t="str">
        <f t="shared" si="1283"/>
        <v/>
      </c>
      <c r="AJ6822" s="148" t="str">
        <f t="shared" si="1272"/>
        <v/>
      </c>
      <c r="AK6822" s="148" t="str">
        <f t="shared" si="1273"/>
        <v/>
      </c>
      <c r="AL6822" s="147" t="str">
        <f t="shared" si="1274"/>
        <v/>
      </c>
      <c r="AM6822" s="147" t="str">
        <f t="shared" si="1275"/>
        <v/>
      </c>
      <c r="AN6822" s="147" t="str">
        <f t="shared" si="1276"/>
        <v/>
      </c>
      <c r="AO6822" s="118"/>
    </row>
    <row r="6823" spans="1:41">
      <c r="A6823" s="118"/>
      <c r="B6823" s="118"/>
      <c r="C6823" s="118"/>
      <c r="D6823" s="118"/>
      <c r="E6823" s="118"/>
      <c r="F6823" s="118"/>
      <c r="G6823" s="118"/>
      <c r="H6823" s="118"/>
      <c r="I6823" s="118"/>
      <c r="J6823" s="118"/>
      <c r="K6823" s="118"/>
      <c r="L6823" s="118"/>
      <c r="M6823" s="118"/>
      <c r="N6823" s="118"/>
      <c r="O6823" s="143" t="str">
        <f>IF(H6823="","",(S6823/S6823)&amp;":"&amp;ROUND(AH6823/S6823,2))</f>
        <v/>
      </c>
      <c r="P6823" s="118"/>
      <c r="Q6823" s="118"/>
      <c r="R6823" s="143" t="str">
        <f>IF(H6823="","",(S6823/S6823)&amp;":"&amp;ROUND(AI6823/S6823,2))</f>
        <v/>
      </c>
      <c r="S6823" s="144" t="str">
        <f t="shared" si="1277"/>
        <v/>
      </c>
      <c r="T6823" s="145" t="str">
        <f t="shared" si="1278"/>
        <v/>
      </c>
      <c r="U6823" s="118"/>
      <c r="V6823" s="145" t="str">
        <f t="shared" si="1279"/>
        <v/>
      </c>
      <c r="W6823" s="144" t="str">
        <f t="shared" si="1280"/>
        <v/>
      </c>
      <c r="X6823" s="146" t="str">
        <f>IF(C6823="","",IF(OR(C6823="Trade",C6823="Multi Position"),(X6822+V6823),IF(C6823="Deposit",(X6822+AE6823),IF(C6823="Withdrawal",(X6822-AE6823)))))</f>
        <v/>
      </c>
      <c r="Y6823" s="145" t="str">
        <f t="shared" si="1281"/>
        <v/>
      </c>
      <c r="Z6823" s="118"/>
      <c r="AA6823" s="118"/>
      <c r="AB6823" s="118"/>
      <c r="AC6823" s="118"/>
      <c r="AD6823" s="118"/>
      <c r="AE6823" s="139"/>
      <c r="AF6823" s="118"/>
      <c r="AG6823" s="118"/>
      <c r="AH6823" s="147" t="str">
        <f t="shared" si="1282"/>
        <v/>
      </c>
      <c r="AI6823" s="147" t="str">
        <f t="shared" si="1283"/>
        <v/>
      </c>
      <c r="AJ6823" s="148" t="str">
        <f t="shared" si="1272"/>
        <v/>
      </c>
      <c r="AK6823" s="148" t="str">
        <f t="shared" si="1273"/>
        <v/>
      </c>
      <c r="AL6823" s="147" t="str">
        <f t="shared" si="1274"/>
        <v/>
      </c>
      <c r="AM6823" s="147" t="str">
        <f t="shared" si="1275"/>
        <v/>
      </c>
      <c r="AN6823" s="147" t="str">
        <f t="shared" si="1276"/>
        <v/>
      </c>
      <c r="AO6823" s="118"/>
    </row>
    <row r="6824" spans="1:41">
      <c r="A6824" s="118"/>
      <c r="B6824" s="118"/>
      <c r="C6824" s="118"/>
      <c r="D6824" s="118"/>
      <c r="E6824" s="118"/>
      <c r="F6824" s="118"/>
      <c r="G6824" s="118"/>
      <c r="H6824" s="118"/>
      <c r="I6824" s="118"/>
      <c r="J6824" s="118"/>
      <c r="K6824" s="118"/>
      <c r="L6824" s="118"/>
      <c r="M6824" s="118"/>
      <c r="N6824" s="118"/>
      <c r="O6824" s="143" t="str">
        <f>IF(H6824="","",(S6824/S6824)&amp;":"&amp;ROUND(AH6824/S6824,2))</f>
        <v/>
      </c>
      <c r="P6824" s="118"/>
      <c r="Q6824" s="118"/>
      <c r="R6824" s="143" t="str">
        <f>IF(H6824="","",(S6824/S6824)&amp;":"&amp;ROUND(AI6824/S6824,2))</f>
        <v/>
      </c>
      <c r="S6824" s="144" t="str">
        <f t="shared" si="1277"/>
        <v/>
      </c>
      <c r="T6824" s="145" t="str">
        <f t="shared" si="1278"/>
        <v/>
      </c>
      <c r="U6824" s="118"/>
      <c r="V6824" s="145" t="str">
        <f t="shared" si="1279"/>
        <v/>
      </c>
      <c r="W6824" s="144" t="str">
        <f t="shared" si="1280"/>
        <v/>
      </c>
      <c r="X6824" s="146" t="str">
        <f>IF(C6824="","",IF(OR(C6824="Trade",C6824="Multi Position"),(X6823+V6824),IF(C6824="Deposit",(X6823+AE6824),IF(C6824="Withdrawal",(X6823-AE6824)))))</f>
        <v/>
      </c>
      <c r="Y6824" s="145" t="str">
        <f t="shared" si="1281"/>
        <v/>
      </c>
      <c r="Z6824" s="118"/>
      <c r="AA6824" s="118"/>
      <c r="AB6824" s="118"/>
      <c r="AC6824" s="118"/>
      <c r="AD6824" s="118"/>
      <c r="AE6824" s="139"/>
      <c r="AF6824" s="118"/>
      <c r="AG6824" s="118"/>
      <c r="AH6824" s="147" t="str">
        <f t="shared" si="1282"/>
        <v/>
      </c>
      <c r="AI6824" s="147" t="str">
        <f t="shared" si="1283"/>
        <v/>
      </c>
      <c r="AJ6824" s="148" t="str">
        <f t="shared" si="1272"/>
        <v/>
      </c>
      <c r="AK6824" s="148" t="str">
        <f t="shared" si="1273"/>
        <v/>
      </c>
      <c r="AL6824" s="147" t="str">
        <f t="shared" si="1274"/>
        <v/>
      </c>
      <c r="AM6824" s="147" t="str">
        <f t="shared" si="1275"/>
        <v/>
      </c>
      <c r="AN6824" s="147" t="str">
        <f t="shared" si="1276"/>
        <v/>
      </c>
      <c r="AO6824" s="118"/>
    </row>
    <row r="6825" spans="1:41">
      <c r="A6825" s="118"/>
      <c r="B6825" s="118"/>
      <c r="C6825" s="118"/>
      <c r="D6825" s="118"/>
      <c r="E6825" s="118"/>
      <c r="F6825" s="118"/>
      <c r="G6825" s="118"/>
      <c r="H6825" s="118"/>
      <c r="I6825" s="118"/>
      <c r="J6825" s="118"/>
      <c r="K6825" s="118"/>
      <c r="L6825" s="118"/>
      <c r="M6825" s="118"/>
      <c r="N6825" s="118"/>
      <c r="O6825" s="143" t="str">
        <f>IF(H6825="","",(S6825/S6825)&amp;":"&amp;ROUND(AH6825/S6825,2))</f>
        <v/>
      </c>
      <c r="P6825" s="118"/>
      <c r="Q6825" s="118"/>
      <c r="R6825" s="143" t="str">
        <f>IF(H6825="","",(S6825/S6825)&amp;":"&amp;ROUND(AI6825/S6825,2))</f>
        <v/>
      </c>
      <c r="S6825" s="144" t="str">
        <f t="shared" si="1277"/>
        <v/>
      </c>
      <c r="T6825" s="145" t="str">
        <f t="shared" si="1278"/>
        <v/>
      </c>
      <c r="U6825" s="118"/>
      <c r="V6825" s="145" t="str">
        <f t="shared" si="1279"/>
        <v/>
      </c>
      <c r="W6825" s="144" t="str">
        <f t="shared" si="1280"/>
        <v/>
      </c>
      <c r="X6825" s="146" t="str">
        <f>IF(C6825="","",IF(OR(C6825="Trade",C6825="Multi Position"),(X6824+V6825),IF(C6825="Deposit",(X6824+AE6825),IF(C6825="Withdrawal",(X6824-AE6825)))))</f>
        <v/>
      </c>
      <c r="Y6825" s="145" t="str">
        <f t="shared" si="1281"/>
        <v/>
      </c>
      <c r="Z6825" s="118"/>
      <c r="AA6825" s="118"/>
      <c r="AB6825" s="118"/>
      <c r="AC6825" s="118"/>
      <c r="AD6825" s="118"/>
      <c r="AE6825" s="139"/>
      <c r="AF6825" s="118"/>
      <c r="AG6825" s="118"/>
      <c r="AH6825" s="147" t="str">
        <f t="shared" si="1282"/>
        <v/>
      </c>
      <c r="AI6825" s="147" t="str">
        <f t="shared" si="1283"/>
        <v/>
      </c>
      <c r="AJ6825" s="148" t="str">
        <f t="shared" si="1272"/>
        <v/>
      </c>
      <c r="AK6825" s="148" t="str">
        <f t="shared" si="1273"/>
        <v/>
      </c>
      <c r="AL6825" s="147" t="str">
        <f t="shared" si="1274"/>
        <v/>
      </c>
      <c r="AM6825" s="147" t="str">
        <f t="shared" si="1275"/>
        <v/>
      </c>
      <c r="AN6825" s="147" t="str">
        <f t="shared" si="1276"/>
        <v/>
      </c>
      <c r="AO6825" s="118"/>
    </row>
    <row r="6826" spans="1:41">
      <c r="A6826" s="118"/>
      <c r="B6826" s="118"/>
      <c r="C6826" s="118"/>
      <c r="D6826" s="118"/>
      <c r="E6826" s="118"/>
      <c r="F6826" s="118"/>
      <c r="G6826" s="118"/>
      <c r="H6826" s="118"/>
      <c r="I6826" s="118"/>
      <c r="J6826" s="118"/>
      <c r="K6826" s="118"/>
      <c r="L6826" s="118"/>
      <c r="M6826" s="118"/>
      <c r="N6826" s="118"/>
      <c r="O6826" s="143" t="str">
        <f>IF(H6826="","",(S6826/S6826)&amp;":"&amp;ROUND(AH6826/S6826,2))</f>
        <v/>
      </c>
      <c r="P6826" s="118"/>
      <c r="Q6826" s="118"/>
      <c r="R6826" s="143" t="str">
        <f>IF(H6826="","",(S6826/S6826)&amp;":"&amp;ROUND(AI6826/S6826,2))</f>
        <v/>
      </c>
      <c r="S6826" s="144" t="str">
        <f t="shared" si="1277"/>
        <v/>
      </c>
      <c r="T6826" s="145" t="str">
        <f t="shared" si="1278"/>
        <v/>
      </c>
      <c r="U6826" s="118"/>
      <c r="V6826" s="145" t="str">
        <f t="shared" si="1279"/>
        <v/>
      </c>
      <c r="W6826" s="144" t="str">
        <f t="shared" si="1280"/>
        <v/>
      </c>
      <c r="X6826" s="146" t="str">
        <f>IF(C6826="","",IF(OR(C6826="Trade",C6826="Multi Position"),(X6825+V6826),IF(C6826="Deposit",(X6825+AE6826),IF(C6826="Withdrawal",(X6825-AE6826)))))</f>
        <v/>
      </c>
      <c r="Y6826" s="145" t="str">
        <f t="shared" si="1281"/>
        <v/>
      </c>
      <c r="Z6826" s="118"/>
      <c r="AA6826" s="118"/>
      <c r="AB6826" s="118"/>
      <c r="AC6826" s="118"/>
      <c r="AD6826" s="118"/>
      <c r="AE6826" s="139"/>
      <c r="AF6826" s="118"/>
      <c r="AG6826" s="118"/>
      <c r="AH6826" s="147" t="str">
        <f t="shared" si="1282"/>
        <v/>
      </c>
      <c r="AI6826" s="147" t="str">
        <f t="shared" si="1283"/>
        <v/>
      </c>
      <c r="AJ6826" s="148" t="str">
        <f t="shared" si="1272"/>
        <v/>
      </c>
      <c r="AK6826" s="148" t="str">
        <f t="shared" si="1273"/>
        <v/>
      </c>
      <c r="AL6826" s="147" t="str">
        <f t="shared" si="1274"/>
        <v/>
      </c>
      <c r="AM6826" s="147" t="str">
        <f t="shared" si="1275"/>
        <v/>
      </c>
      <c r="AN6826" s="147" t="str">
        <f t="shared" si="1276"/>
        <v/>
      </c>
      <c r="AO6826" s="118"/>
    </row>
    <row r="6827" spans="1:41">
      <c r="A6827" s="118"/>
      <c r="B6827" s="118"/>
      <c r="C6827" s="118"/>
      <c r="D6827" s="118"/>
      <c r="E6827" s="118"/>
      <c r="F6827" s="118"/>
      <c r="G6827" s="118"/>
      <c r="H6827" s="118"/>
      <c r="I6827" s="118"/>
      <c r="J6827" s="118"/>
      <c r="K6827" s="118"/>
      <c r="L6827" s="118"/>
      <c r="M6827" s="118"/>
      <c r="N6827" s="118"/>
      <c r="O6827" s="143" t="str">
        <f>IF(H6827="","",(S6827/S6827)&amp;":"&amp;ROUND(AH6827/S6827,2))</f>
        <v/>
      </c>
      <c r="P6827" s="118"/>
      <c r="Q6827" s="118"/>
      <c r="R6827" s="143" t="str">
        <f>IF(H6827="","",(S6827/S6827)&amp;":"&amp;ROUND(AI6827/S6827,2))</f>
        <v/>
      </c>
      <c r="S6827" s="144" t="str">
        <f t="shared" si="1277"/>
        <v/>
      </c>
      <c r="T6827" s="145" t="str">
        <f t="shared" si="1278"/>
        <v/>
      </c>
      <c r="U6827" s="118"/>
      <c r="V6827" s="145" t="str">
        <f t="shared" si="1279"/>
        <v/>
      </c>
      <c r="W6827" s="144" t="str">
        <f t="shared" si="1280"/>
        <v/>
      </c>
      <c r="X6827" s="146" t="str">
        <f>IF(C6827="","",IF(OR(C6827="Trade",C6827="Multi Position"),(X6826+V6827),IF(C6827="Deposit",(X6826+AE6827),IF(C6827="Withdrawal",(X6826-AE6827)))))</f>
        <v/>
      </c>
      <c r="Y6827" s="145" t="str">
        <f t="shared" si="1281"/>
        <v/>
      </c>
      <c r="Z6827" s="118"/>
      <c r="AA6827" s="118"/>
      <c r="AB6827" s="118"/>
      <c r="AC6827" s="118"/>
      <c r="AD6827" s="118"/>
      <c r="AE6827" s="139"/>
      <c r="AF6827" s="118"/>
      <c r="AG6827" s="118"/>
      <c r="AH6827" s="147" t="str">
        <f t="shared" si="1282"/>
        <v/>
      </c>
      <c r="AI6827" s="147" t="str">
        <f t="shared" si="1283"/>
        <v/>
      </c>
      <c r="AJ6827" s="148" t="str">
        <f t="shared" si="1272"/>
        <v/>
      </c>
      <c r="AK6827" s="148" t="str">
        <f t="shared" si="1273"/>
        <v/>
      </c>
      <c r="AL6827" s="147" t="str">
        <f t="shared" si="1274"/>
        <v/>
      </c>
      <c r="AM6827" s="147" t="str">
        <f t="shared" si="1275"/>
        <v/>
      </c>
      <c r="AN6827" s="147" t="str">
        <f t="shared" si="1276"/>
        <v/>
      </c>
      <c r="AO6827" s="118"/>
    </row>
    <row r="6828" spans="1:41">
      <c r="A6828" s="118"/>
      <c r="B6828" s="118"/>
      <c r="C6828" s="118"/>
      <c r="D6828" s="118"/>
      <c r="E6828" s="118"/>
      <c r="F6828" s="118"/>
      <c r="G6828" s="118"/>
      <c r="H6828" s="118"/>
      <c r="I6828" s="118"/>
      <c r="J6828" s="118"/>
      <c r="K6828" s="118"/>
      <c r="L6828" s="118"/>
      <c r="M6828" s="118"/>
      <c r="N6828" s="118"/>
      <c r="O6828" s="143" t="str">
        <f>IF(H6828="","",(S6828/S6828)&amp;":"&amp;ROUND(AH6828/S6828,2))</f>
        <v/>
      </c>
      <c r="P6828" s="118"/>
      <c r="Q6828" s="118"/>
      <c r="R6828" s="143" t="str">
        <f>IF(H6828="","",(S6828/S6828)&amp;":"&amp;ROUND(AI6828/S6828,2))</f>
        <v/>
      </c>
      <c r="S6828" s="144" t="str">
        <f t="shared" si="1277"/>
        <v/>
      </c>
      <c r="T6828" s="145" t="str">
        <f t="shared" si="1278"/>
        <v/>
      </c>
      <c r="U6828" s="118"/>
      <c r="V6828" s="145" t="str">
        <f t="shared" si="1279"/>
        <v/>
      </c>
      <c r="W6828" s="144" t="str">
        <f t="shared" si="1280"/>
        <v/>
      </c>
      <c r="X6828" s="146" t="str">
        <f>IF(C6828="","",IF(OR(C6828="Trade",C6828="Multi Position"),(X6827+V6828),IF(C6828="Deposit",(X6827+AE6828),IF(C6828="Withdrawal",(X6827-AE6828)))))</f>
        <v/>
      </c>
      <c r="Y6828" s="145" t="str">
        <f t="shared" si="1281"/>
        <v/>
      </c>
      <c r="Z6828" s="118"/>
      <c r="AA6828" s="118"/>
      <c r="AB6828" s="118"/>
      <c r="AC6828" s="118"/>
      <c r="AD6828" s="118"/>
      <c r="AE6828" s="139"/>
      <c r="AF6828" s="118"/>
      <c r="AG6828" s="118"/>
      <c r="AH6828" s="147" t="str">
        <f t="shared" si="1282"/>
        <v/>
      </c>
      <c r="AI6828" s="147" t="str">
        <f t="shared" si="1283"/>
        <v/>
      </c>
      <c r="AJ6828" s="148" t="str">
        <f t="shared" si="1272"/>
        <v/>
      </c>
      <c r="AK6828" s="148" t="str">
        <f t="shared" si="1273"/>
        <v/>
      </c>
      <c r="AL6828" s="147" t="str">
        <f t="shared" si="1274"/>
        <v/>
      </c>
      <c r="AM6828" s="147" t="str">
        <f t="shared" si="1275"/>
        <v/>
      </c>
      <c r="AN6828" s="147" t="str">
        <f t="shared" si="1276"/>
        <v/>
      </c>
      <c r="AO6828" s="118"/>
    </row>
    <row r="6829" spans="1:41">
      <c r="A6829" s="118"/>
      <c r="B6829" s="118"/>
      <c r="C6829" s="118"/>
      <c r="D6829" s="118"/>
      <c r="E6829" s="118"/>
      <c r="F6829" s="118"/>
      <c r="G6829" s="118"/>
      <c r="H6829" s="118"/>
      <c r="I6829" s="118"/>
      <c r="J6829" s="118"/>
      <c r="K6829" s="118"/>
      <c r="L6829" s="118"/>
      <c r="M6829" s="118"/>
      <c r="N6829" s="118"/>
      <c r="O6829" s="143" t="str">
        <f>IF(H6829="","",(S6829/S6829)&amp;":"&amp;ROUND(AH6829/S6829,2))</f>
        <v/>
      </c>
      <c r="P6829" s="118"/>
      <c r="Q6829" s="118"/>
      <c r="R6829" s="143" t="str">
        <f>IF(H6829="","",(S6829/S6829)&amp;":"&amp;ROUND(AI6829/S6829,2))</f>
        <v/>
      </c>
      <c r="S6829" s="144" t="str">
        <f t="shared" si="1277"/>
        <v/>
      </c>
      <c r="T6829" s="145" t="str">
        <f t="shared" si="1278"/>
        <v/>
      </c>
      <c r="U6829" s="118"/>
      <c r="V6829" s="145" t="str">
        <f t="shared" si="1279"/>
        <v/>
      </c>
      <c r="W6829" s="144" t="str">
        <f t="shared" si="1280"/>
        <v/>
      </c>
      <c r="X6829" s="146" t="str">
        <f>IF(C6829="","",IF(OR(C6829="Trade",C6829="Multi Position"),(X6828+V6829),IF(C6829="Deposit",(X6828+AE6829),IF(C6829="Withdrawal",(X6828-AE6829)))))</f>
        <v/>
      </c>
      <c r="Y6829" s="145" t="str">
        <f t="shared" si="1281"/>
        <v/>
      </c>
      <c r="Z6829" s="118"/>
      <c r="AA6829" s="118"/>
      <c r="AB6829" s="118"/>
      <c r="AC6829" s="118"/>
      <c r="AD6829" s="118"/>
      <c r="AE6829" s="139"/>
      <c r="AF6829" s="118"/>
      <c r="AG6829" s="118"/>
      <c r="AH6829" s="147" t="str">
        <f t="shared" si="1282"/>
        <v/>
      </c>
      <c r="AI6829" s="147" t="str">
        <f t="shared" si="1283"/>
        <v/>
      </c>
      <c r="AJ6829" s="148" t="str">
        <f t="shared" si="1272"/>
        <v/>
      </c>
      <c r="AK6829" s="148" t="str">
        <f t="shared" si="1273"/>
        <v/>
      </c>
      <c r="AL6829" s="147" t="str">
        <f t="shared" si="1274"/>
        <v/>
      </c>
      <c r="AM6829" s="147" t="str">
        <f t="shared" si="1275"/>
        <v/>
      </c>
      <c r="AN6829" s="147" t="str">
        <f t="shared" si="1276"/>
        <v/>
      </c>
      <c r="AO6829" s="118"/>
    </row>
    <row r="6830" spans="1:41">
      <c r="A6830" s="118"/>
      <c r="B6830" s="118"/>
      <c r="C6830" s="118"/>
      <c r="D6830" s="118"/>
      <c r="E6830" s="118"/>
      <c r="F6830" s="118"/>
      <c r="G6830" s="118"/>
      <c r="H6830" s="118"/>
      <c r="I6830" s="118"/>
      <c r="J6830" s="118"/>
      <c r="K6830" s="118"/>
      <c r="L6830" s="118"/>
      <c r="M6830" s="118"/>
      <c r="N6830" s="118"/>
      <c r="O6830" s="143" t="str">
        <f>IF(H6830="","",(S6830/S6830)&amp;":"&amp;ROUND(AH6830/S6830,2))</f>
        <v/>
      </c>
      <c r="P6830" s="118"/>
      <c r="Q6830" s="118"/>
      <c r="R6830" s="143" t="str">
        <f>IF(H6830="","",(S6830/S6830)&amp;":"&amp;ROUND(AI6830/S6830,2))</f>
        <v/>
      </c>
      <c r="S6830" s="144" t="str">
        <f t="shared" si="1277"/>
        <v/>
      </c>
      <c r="T6830" s="145" t="str">
        <f t="shared" si="1278"/>
        <v/>
      </c>
      <c r="U6830" s="118"/>
      <c r="V6830" s="145" t="str">
        <f t="shared" si="1279"/>
        <v/>
      </c>
      <c r="W6830" s="144" t="str">
        <f t="shared" si="1280"/>
        <v/>
      </c>
      <c r="X6830" s="146" t="str">
        <f>IF(C6830="","",IF(OR(C6830="Trade",C6830="Multi Position"),(X6829+V6830),IF(C6830="Deposit",(X6829+AE6830),IF(C6830="Withdrawal",(X6829-AE6830)))))</f>
        <v/>
      </c>
      <c r="Y6830" s="145" t="str">
        <f t="shared" si="1281"/>
        <v/>
      </c>
      <c r="Z6830" s="118"/>
      <c r="AA6830" s="118"/>
      <c r="AB6830" s="118"/>
      <c r="AC6830" s="118"/>
      <c r="AD6830" s="118"/>
      <c r="AE6830" s="139"/>
      <c r="AF6830" s="118"/>
      <c r="AG6830" s="118"/>
      <c r="AH6830" s="147" t="str">
        <f t="shared" si="1282"/>
        <v/>
      </c>
      <c r="AI6830" s="147" t="str">
        <f t="shared" si="1283"/>
        <v/>
      </c>
      <c r="AJ6830" s="148" t="str">
        <f t="shared" si="1272"/>
        <v/>
      </c>
      <c r="AK6830" s="148" t="str">
        <f t="shared" si="1273"/>
        <v/>
      </c>
      <c r="AL6830" s="147" t="str">
        <f t="shared" si="1274"/>
        <v/>
      </c>
      <c r="AM6830" s="147" t="str">
        <f t="shared" si="1275"/>
        <v/>
      </c>
      <c r="AN6830" s="147" t="str">
        <f t="shared" si="1276"/>
        <v/>
      </c>
      <c r="AO6830" s="118"/>
    </row>
    <row r="6831" spans="1:41">
      <c r="A6831" s="118"/>
      <c r="B6831" s="118"/>
      <c r="C6831" s="118"/>
      <c r="D6831" s="118"/>
      <c r="E6831" s="118"/>
      <c r="F6831" s="118"/>
      <c r="G6831" s="118"/>
      <c r="H6831" s="118"/>
      <c r="I6831" s="118"/>
      <c r="J6831" s="118"/>
      <c r="K6831" s="118"/>
      <c r="L6831" s="118"/>
      <c r="M6831" s="118"/>
      <c r="N6831" s="118"/>
      <c r="O6831" s="143" t="str">
        <f>IF(H6831="","",(S6831/S6831)&amp;":"&amp;ROUND(AH6831/S6831,2))</f>
        <v/>
      </c>
      <c r="P6831" s="118"/>
      <c r="Q6831" s="118"/>
      <c r="R6831" s="143" t="str">
        <f>IF(H6831="","",(S6831/S6831)&amp;":"&amp;ROUND(AI6831/S6831,2))</f>
        <v/>
      </c>
      <c r="S6831" s="144" t="str">
        <f t="shared" si="1277"/>
        <v/>
      </c>
      <c r="T6831" s="145" t="str">
        <f t="shared" si="1278"/>
        <v/>
      </c>
      <c r="U6831" s="118"/>
      <c r="V6831" s="145" t="str">
        <f t="shared" si="1279"/>
        <v/>
      </c>
      <c r="W6831" s="144" t="str">
        <f t="shared" si="1280"/>
        <v/>
      </c>
      <c r="X6831" s="146" t="str">
        <f>IF(C6831="","",IF(OR(C6831="Trade",C6831="Multi Position"),(X6830+V6831),IF(C6831="Deposit",(X6830+AE6831),IF(C6831="Withdrawal",(X6830-AE6831)))))</f>
        <v/>
      </c>
      <c r="Y6831" s="145" t="str">
        <f t="shared" si="1281"/>
        <v/>
      </c>
      <c r="Z6831" s="118"/>
      <c r="AA6831" s="118"/>
      <c r="AB6831" s="118"/>
      <c r="AC6831" s="118"/>
      <c r="AD6831" s="118"/>
      <c r="AE6831" s="139"/>
      <c r="AF6831" s="118"/>
      <c r="AG6831" s="118"/>
      <c r="AH6831" s="147" t="str">
        <f t="shared" si="1282"/>
        <v/>
      </c>
      <c r="AI6831" s="147" t="str">
        <f t="shared" si="1283"/>
        <v/>
      </c>
      <c r="AJ6831" s="148" t="str">
        <f t="shared" si="1272"/>
        <v/>
      </c>
      <c r="AK6831" s="148" t="str">
        <f t="shared" si="1273"/>
        <v/>
      </c>
      <c r="AL6831" s="147" t="str">
        <f t="shared" si="1274"/>
        <v/>
      </c>
      <c r="AM6831" s="147" t="str">
        <f t="shared" si="1275"/>
        <v/>
      </c>
      <c r="AN6831" s="147" t="str">
        <f t="shared" si="1276"/>
        <v/>
      </c>
      <c r="AO6831" s="118"/>
    </row>
    <row r="6832" spans="1:41">
      <c r="A6832" s="118"/>
      <c r="B6832" s="118"/>
      <c r="C6832" s="118"/>
      <c r="D6832" s="118"/>
      <c r="E6832" s="118"/>
      <c r="F6832" s="118"/>
      <c r="G6832" s="118"/>
      <c r="H6832" s="118"/>
      <c r="I6832" s="118"/>
      <c r="J6832" s="118"/>
      <c r="K6832" s="118"/>
      <c r="L6832" s="118"/>
      <c r="M6832" s="118"/>
      <c r="N6832" s="118"/>
      <c r="O6832" s="143" t="str">
        <f>IF(H6832="","",(S6832/S6832)&amp;":"&amp;ROUND(AH6832/S6832,2))</f>
        <v/>
      </c>
      <c r="P6832" s="118"/>
      <c r="Q6832" s="118"/>
      <c r="R6832" s="143" t="str">
        <f>IF(H6832="","",(S6832/S6832)&amp;":"&amp;ROUND(AI6832/S6832,2))</f>
        <v/>
      </c>
      <c r="S6832" s="144" t="str">
        <f t="shared" si="1277"/>
        <v/>
      </c>
      <c r="T6832" s="145" t="str">
        <f t="shared" si="1278"/>
        <v/>
      </c>
      <c r="U6832" s="118"/>
      <c r="V6832" s="145" t="str">
        <f t="shared" si="1279"/>
        <v/>
      </c>
      <c r="W6832" s="144" t="str">
        <f t="shared" si="1280"/>
        <v/>
      </c>
      <c r="X6832" s="146" t="str">
        <f>IF(C6832="","",IF(OR(C6832="Trade",C6832="Multi Position"),(X6831+V6832),IF(C6832="Deposit",(X6831+AE6832),IF(C6832="Withdrawal",(X6831-AE6832)))))</f>
        <v/>
      </c>
      <c r="Y6832" s="145" t="str">
        <f t="shared" si="1281"/>
        <v/>
      </c>
      <c r="Z6832" s="118"/>
      <c r="AA6832" s="118"/>
      <c r="AB6832" s="118"/>
      <c r="AC6832" s="118"/>
      <c r="AD6832" s="118"/>
      <c r="AE6832" s="139"/>
      <c r="AF6832" s="118"/>
      <c r="AG6832" s="118"/>
      <c r="AH6832" s="147" t="str">
        <f t="shared" si="1282"/>
        <v/>
      </c>
      <c r="AI6832" s="147" t="str">
        <f t="shared" si="1283"/>
        <v/>
      </c>
      <c r="AJ6832" s="148" t="str">
        <f t="shared" si="1272"/>
        <v/>
      </c>
      <c r="AK6832" s="148" t="str">
        <f t="shared" si="1273"/>
        <v/>
      </c>
      <c r="AL6832" s="147" t="str">
        <f t="shared" si="1274"/>
        <v/>
      </c>
      <c r="AM6832" s="147" t="str">
        <f t="shared" si="1275"/>
        <v/>
      </c>
      <c r="AN6832" s="147" t="str">
        <f t="shared" si="1276"/>
        <v/>
      </c>
      <c r="AO6832" s="118"/>
    </row>
    <row r="6833" spans="1:41">
      <c r="A6833" s="118"/>
      <c r="B6833" s="118"/>
      <c r="C6833" s="118"/>
      <c r="D6833" s="118"/>
      <c r="E6833" s="118"/>
      <c r="F6833" s="118"/>
      <c r="G6833" s="118"/>
      <c r="H6833" s="118"/>
      <c r="I6833" s="118"/>
      <c r="J6833" s="118"/>
      <c r="K6833" s="118"/>
      <c r="L6833" s="118"/>
      <c r="M6833" s="118"/>
      <c r="N6833" s="118"/>
      <c r="O6833" s="143" t="str">
        <f>IF(H6833="","",(S6833/S6833)&amp;":"&amp;ROUND(AH6833/S6833,2))</f>
        <v/>
      </c>
      <c r="P6833" s="118"/>
      <c r="Q6833" s="118"/>
      <c r="R6833" s="143" t="str">
        <f>IF(H6833="","",(S6833/S6833)&amp;":"&amp;ROUND(AI6833/S6833,2))</f>
        <v/>
      </c>
      <c r="S6833" s="144" t="str">
        <f t="shared" si="1277"/>
        <v/>
      </c>
      <c r="T6833" s="145" t="str">
        <f t="shared" si="1278"/>
        <v/>
      </c>
      <c r="U6833" s="118"/>
      <c r="V6833" s="145" t="str">
        <f t="shared" si="1279"/>
        <v/>
      </c>
      <c r="W6833" s="144" t="str">
        <f t="shared" si="1280"/>
        <v/>
      </c>
      <c r="X6833" s="146" t="str">
        <f>IF(C6833="","",IF(OR(C6833="Trade",C6833="Multi Position"),(X6832+V6833),IF(C6833="Deposit",(X6832+AE6833),IF(C6833="Withdrawal",(X6832-AE6833)))))</f>
        <v/>
      </c>
      <c r="Y6833" s="145" t="str">
        <f t="shared" si="1281"/>
        <v/>
      </c>
      <c r="Z6833" s="118"/>
      <c r="AA6833" s="118"/>
      <c r="AB6833" s="118"/>
      <c r="AC6833" s="118"/>
      <c r="AD6833" s="118"/>
      <c r="AE6833" s="139"/>
      <c r="AF6833" s="118"/>
      <c r="AG6833" s="118"/>
      <c r="AH6833" s="147" t="str">
        <f t="shared" si="1282"/>
        <v/>
      </c>
      <c r="AI6833" s="147" t="str">
        <f t="shared" si="1283"/>
        <v/>
      </c>
      <c r="AJ6833" s="148" t="str">
        <f t="shared" si="1272"/>
        <v/>
      </c>
      <c r="AK6833" s="148" t="str">
        <f t="shared" si="1273"/>
        <v/>
      </c>
      <c r="AL6833" s="147" t="str">
        <f t="shared" si="1274"/>
        <v/>
      </c>
      <c r="AM6833" s="147" t="str">
        <f t="shared" si="1275"/>
        <v/>
      </c>
      <c r="AN6833" s="147" t="str">
        <f t="shared" si="1276"/>
        <v/>
      </c>
      <c r="AO6833" s="118"/>
    </row>
    <row r="6834" spans="1:41">
      <c r="A6834" s="118"/>
      <c r="B6834" s="118"/>
      <c r="C6834" s="118"/>
      <c r="D6834" s="118"/>
      <c r="E6834" s="118"/>
      <c r="F6834" s="118"/>
      <c r="G6834" s="118"/>
      <c r="H6834" s="118"/>
      <c r="I6834" s="118"/>
      <c r="J6834" s="118"/>
      <c r="K6834" s="118"/>
      <c r="L6834" s="118"/>
      <c r="M6834" s="118"/>
      <c r="N6834" s="118"/>
      <c r="O6834" s="143" t="str">
        <f>IF(H6834="","",(S6834/S6834)&amp;":"&amp;ROUND(AH6834/S6834,2))</f>
        <v/>
      </c>
      <c r="P6834" s="118"/>
      <c r="Q6834" s="118"/>
      <c r="R6834" s="143" t="str">
        <f>IF(H6834="","",(S6834/S6834)&amp;":"&amp;ROUND(AI6834/S6834,2))</f>
        <v/>
      </c>
      <c r="S6834" s="144" t="str">
        <f t="shared" si="1277"/>
        <v/>
      </c>
      <c r="T6834" s="145" t="str">
        <f t="shared" si="1278"/>
        <v/>
      </c>
      <c r="U6834" s="118"/>
      <c r="V6834" s="145" t="str">
        <f t="shared" si="1279"/>
        <v/>
      </c>
      <c r="W6834" s="144" t="str">
        <f t="shared" si="1280"/>
        <v/>
      </c>
      <c r="X6834" s="146" t="str">
        <f>IF(C6834="","",IF(OR(C6834="Trade",C6834="Multi Position"),(X6833+V6834),IF(C6834="Deposit",(X6833+AE6834),IF(C6834="Withdrawal",(X6833-AE6834)))))</f>
        <v/>
      </c>
      <c r="Y6834" s="145" t="str">
        <f t="shared" si="1281"/>
        <v/>
      </c>
      <c r="Z6834" s="118"/>
      <c r="AA6834" s="118"/>
      <c r="AB6834" s="118"/>
      <c r="AC6834" s="118"/>
      <c r="AD6834" s="118"/>
      <c r="AE6834" s="139"/>
      <c r="AF6834" s="118"/>
      <c r="AG6834" s="118"/>
      <c r="AH6834" s="147" t="str">
        <f t="shared" si="1282"/>
        <v/>
      </c>
      <c r="AI6834" s="147" t="str">
        <f t="shared" si="1283"/>
        <v/>
      </c>
      <c r="AJ6834" s="148" t="str">
        <f t="shared" si="1272"/>
        <v/>
      </c>
      <c r="AK6834" s="148" t="str">
        <f t="shared" si="1273"/>
        <v/>
      </c>
      <c r="AL6834" s="147" t="str">
        <f t="shared" si="1274"/>
        <v/>
      </c>
      <c r="AM6834" s="147" t="str">
        <f t="shared" si="1275"/>
        <v/>
      </c>
      <c r="AN6834" s="147" t="str">
        <f t="shared" si="1276"/>
        <v/>
      </c>
      <c r="AO6834" s="118"/>
    </row>
    <row r="6835" spans="1:41">
      <c r="A6835" s="118"/>
      <c r="B6835" s="118"/>
      <c r="C6835" s="118"/>
      <c r="D6835" s="118"/>
      <c r="E6835" s="118"/>
      <c r="F6835" s="118"/>
      <c r="G6835" s="118"/>
      <c r="H6835" s="118"/>
      <c r="I6835" s="118"/>
      <c r="J6835" s="118"/>
      <c r="K6835" s="118"/>
      <c r="L6835" s="118"/>
      <c r="M6835" s="118"/>
      <c r="N6835" s="118"/>
      <c r="O6835" s="143" t="str">
        <f>IF(H6835="","",(S6835/S6835)&amp;":"&amp;ROUND(AH6835/S6835,2))</f>
        <v/>
      </c>
      <c r="P6835" s="118"/>
      <c r="Q6835" s="118"/>
      <c r="R6835" s="143" t="str">
        <f>IF(H6835="","",(S6835/S6835)&amp;":"&amp;ROUND(AI6835/S6835,2))</f>
        <v/>
      </c>
      <c r="S6835" s="144" t="str">
        <f t="shared" si="1277"/>
        <v/>
      </c>
      <c r="T6835" s="145" t="str">
        <f t="shared" si="1278"/>
        <v/>
      </c>
      <c r="U6835" s="118"/>
      <c r="V6835" s="145" t="str">
        <f t="shared" si="1279"/>
        <v/>
      </c>
      <c r="W6835" s="144" t="str">
        <f t="shared" si="1280"/>
        <v/>
      </c>
      <c r="X6835" s="146" t="str">
        <f>IF(C6835="","",IF(OR(C6835="Trade",C6835="Multi Position"),(X6834+V6835),IF(C6835="Deposit",(X6834+AE6835),IF(C6835="Withdrawal",(X6834-AE6835)))))</f>
        <v/>
      </c>
      <c r="Y6835" s="145" t="str">
        <f t="shared" si="1281"/>
        <v/>
      </c>
      <c r="Z6835" s="118"/>
      <c r="AA6835" s="118"/>
      <c r="AB6835" s="118"/>
      <c r="AC6835" s="118"/>
      <c r="AD6835" s="118"/>
      <c r="AE6835" s="139"/>
      <c r="AF6835" s="118"/>
      <c r="AG6835" s="118"/>
      <c r="AH6835" s="147" t="str">
        <f t="shared" si="1282"/>
        <v/>
      </c>
      <c r="AI6835" s="147" t="str">
        <f t="shared" si="1283"/>
        <v/>
      </c>
      <c r="AJ6835" s="148" t="str">
        <f t="shared" si="1272"/>
        <v/>
      </c>
      <c r="AK6835" s="148" t="str">
        <f t="shared" si="1273"/>
        <v/>
      </c>
      <c r="AL6835" s="147" t="str">
        <f t="shared" si="1274"/>
        <v/>
      </c>
      <c r="AM6835" s="147" t="str">
        <f t="shared" si="1275"/>
        <v/>
      </c>
      <c r="AN6835" s="147" t="str">
        <f t="shared" si="1276"/>
        <v/>
      </c>
      <c r="AO6835" s="118"/>
    </row>
    <row r="6836" spans="1:41">
      <c r="A6836" s="118"/>
      <c r="B6836" s="118"/>
      <c r="C6836" s="118"/>
      <c r="D6836" s="118"/>
      <c r="E6836" s="118"/>
      <c r="F6836" s="118"/>
      <c r="G6836" s="118"/>
      <c r="H6836" s="118"/>
      <c r="I6836" s="118"/>
      <c r="J6836" s="118"/>
      <c r="K6836" s="118"/>
      <c r="L6836" s="118"/>
      <c r="M6836" s="118"/>
      <c r="N6836" s="118"/>
      <c r="O6836" s="143" t="str">
        <f>IF(H6836="","",(S6836/S6836)&amp;":"&amp;ROUND(AH6836/S6836,2))</f>
        <v/>
      </c>
      <c r="P6836" s="118"/>
      <c r="Q6836" s="118"/>
      <c r="R6836" s="143" t="str">
        <f>IF(H6836="","",(S6836/S6836)&amp;":"&amp;ROUND(AI6836/S6836,2))</f>
        <v/>
      </c>
      <c r="S6836" s="144" t="str">
        <f t="shared" si="1277"/>
        <v/>
      </c>
      <c r="T6836" s="145" t="str">
        <f t="shared" si="1278"/>
        <v/>
      </c>
      <c r="U6836" s="118"/>
      <c r="V6836" s="145" t="str">
        <f t="shared" si="1279"/>
        <v/>
      </c>
      <c r="W6836" s="144" t="str">
        <f t="shared" si="1280"/>
        <v/>
      </c>
      <c r="X6836" s="146" t="str">
        <f>IF(C6836="","",IF(OR(C6836="Trade",C6836="Multi Position"),(X6835+V6836),IF(C6836="Deposit",(X6835+AE6836),IF(C6836="Withdrawal",(X6835-AE6836)))))</f>
        <v/>
      </c>
      <c r="Y6836" s="145" t="str">
        <f t="shared" si="1281"/>
        <v/>
      </c>
      <c r="Z6836" s="118"/>
      <c r="AA6836" s="118"/>
      <c r="AB6836" s="118"/>
      <c r="AC6836" s="118"/>
      <c r="AD6836" s="118"/>
      <c r="AE6836" s="139"/>
      <c r="AF6836" s="118"/>
      <c r="AG6836" s="118"/>
      <c r="AH6836" s="147" t="str">
        <f t="shared" si="1282"/>
        <v/>
      </c>
      <c r="AI6836" s="147" t="str">
        <f t="shared" si="1283"/>
        <v/>
      </c>
      <c r="AJ6836" s="148" t="str">
        <f t="shared" si="1272"/>
        <v/>
      </c>
      <c r="AK6836" s="148" t="str">
        <f t="shared" si="1273"/>
        <v/>
      </c>
      <c r="AL6836" s="147" t="str">
        <f t="shared" si="1274"/>
        <v/>
      </c>
      <c r="AM6836" s="147" t="str">
        <f t="shared" si="1275"/>
        <v/>
      </c>
      <c r="AN6836" s="147" t="str">
        <f t="shared" si="1276"/>
        <v/>
      </c>
      <c r="AO6836" s="118"/>
    </row>
    <row r="6837" spans="1:41">
      <c r="A6837" s="118"/>
      <c r="B6837" s="118"/>
      <c r="C6837" s="118"/>
      <c r="D6837" s="118"/>
      <c r="E6837" s="118"/>
      <c r="F6837" s="118"/>
      <c r="G6837" s="118"/>
      <c r="H6837" s="118"/>
      <c r="I6837" s="118"/>
      <c r="J6837" s="118"/>
      <c r="K6837" s="118"/>
      <c r="L6837" s="118"/>
      <c r="M6837" s="118"/>
      <c r="N6837" s="118"/>
      <c r="O6837" s="143" t="str">
        <f>IF(H6837="","",(S6837/S6837)&amp;":"&amp;ROUND(AH6837/S6837,2))</f>
        <v/>
      </c>
      <c r="P6837" s="118"/>
      <c r="Q6837" s="118"/>
      <c r="R6837" s="143" t="str">
        <f>IF(H6837="","",(S6837/S6837)&amp;":"&amp;ROUND(AI6837/S6837,2))</f>
        <v/>
      </c>
      <c r="S6837" s="144" t="str">
        <f t="shared" si="1277"/>
        <v/>
      </c>
      <c r="T6837" s="145" t="str">
        <f t="shared" si="1278"/>
        <v/>
      </c>
      <c r="U6837" s="118"/>
      <c r="V6837" s="145" t="str">
        <f t="shared" si="1279"/>
        <v/>
      </c>
      <c r="W6837" s="144" t="str">
        <f t="shared" si="1280"/>
        <v/>
      </c>
      <c r="X6837" s="146" t="str">
        <f>IF(C6837="","",IF(OR(C6837="Trade",C6837="Multi Position"),(X6836+V6837),IF(C6837="Deposit",(X6836+AE6837),IF(C6837="Withdrawal",(X6836-AE6837)))))</f>
        <v/>
      </c>
      <c r="Y6837" s="145" t="str">
        <f t="shared" si="1281"/>
        <v/>
      </c>
      <c r="Z6837" s="118"/>
      <c r="AA6837" s="118"/>
      <c r="AB6837" s="118"/>
      <c r="AC6837" s="118"/>
      <c r="AD6837" s="118"/>
      <c r="AE6837" s="139"/>
      <c r="AF6837" s="118"/>
      <c r="AG6837" s="118"/>
      <c r="AH6837" s="147" t="str">
        <f t="shared" si="1282"/>
        <v/>
      </c>
      <c r="AI6837" s="147" t="str">
        <f t="shared" si="1283"/>
        <v/>
      </c>
      <c r="AJ6837" s="148" t="str">
        <f t="shared" si="1272"/>
        <v/>
      </c>
      <c r="AK6837" s="148" t="str">
        <f t="shared" si="1273"/>
        <v/>
      </c>
      <c r="AL6837" s="147" t="str">
        <f t="shared" si="1274"/>
        <v/>
      </c>
      <c r="AM6837" s="147" t="str">
        <f t="shared" si="1275"/>
        <v/>
      </c>
      <c r="AN6837" s="147" t="str">
        <f t="shared" si="1276"/>
        <v/>
      </c>
      <c r="AO6837" s="118"/>
    </row>
    <row r="6838" spans="1:41">
      <c r="A6838" s="118"/>
      <c r="B6838" s="118"/>
      <c r="C6838" s="118"/>
      <c r="D6838" s="118"/>
      <c r="E6838" s="118"/>
      <c r="F6838" s="118"/>
      <c r="G6838" s="118"/>
      <c r="H6838" s="118"/>
      <c r="I6838" s="118"/>
      <c r="J6838" s="118"/>
      <c r="K6838" s="118"/>
      <c r="L6838" s="118"/>
      <c r="M6838" s="118"/>
      <c r="N6838" s="118"/>
      <c r="O6838" s="143" t="str">
        <f>IF(H6838="","",(S6838/S6838)&amp;":"&amp;ROUND(AH6838/S6838,2))</f>
        <v/>
      </c>
      <c r="P6838" s="118"/>
      <c r="Q6838" s="118"/>
      <c r="R6838" s="143" t="str">
        <f>IF(H6838="","",(S6838/S6838)&amp;":"&amp;ROUND(AI6838/S6838,2))</f>
        <v/>
      </c>
      <c r="S6838" s="144" t="str">
        <f t="shared" si="1277"/>
        <v/>
      </c>
      <c r="T6838" s="145" t="str">
        <f t="shared" si="1278"/>
        <v/>
      </c>
      <c r="U6838" s="118"/>
      <c r="V6838" s="145" t="str">
        <f t="shared" si="1279"/>
        <v/>
      </c>
      <c r="W6838" s="144" t="str">
        <f t="shared" si="1280"/>
        <v/>
      </c>
      <c r="X6838" s="146" t="str">
        <f>IF(C6838="","",IF(OR(C6838="Trade",C6838="Multi Position"),(X6837+V6838),IF(C6838="Deposit",(X6837+AE6838),IF(C6838="Withdrawal",(X6837-AE6838)))))</f>
        <v/>
      </c>
      <c r="Y6838" s="145" t="str">
        <f t="shared" si="1281"/>
        <v/>
      </c>
      <c r="Z6838" s="118"/>
      <c r="AA6838" s="118"/>
      <c r="AB6838" s="118"/>
      <c r="AC6838" s="118"/>
      <c r="AD6838" s="118"/>
      <c r="AE6838" s="139"/>
      <c r="AF6838" s="118"/>
      <c r="AG6838" s="118"/>
      <c r="AH6838" s="147" t="str">
        <f t="shared" si="1282"/>
        <v/>
      </c>
      <c r="AI6838" s="147" t="str">
        <f t="shared" si="1283"/>
        <v/>
      </c>
      <c r="AJ6838" s="148" t="str">
        <f t="shared" si="1272"/>
        <v/>
      </c>
      <c r="AK6838" s="148" t="str">
        <f t="shared" si="1273"/>
        <v/>
      </c>
      <c r="AL6838" s="147" t="str">
        <f t="shared" si="1274"/>
        <v/>
      </c>
      <c r="AM6838" s="147" t="str">
        <f t="shared" si="1275"/>
        <v/>
      </c>
      <c r="AN6838" s="147" t="str">
        <f t="shared" si="1276"/>
        <v/>
      </c>
      <c r="AO6838" s="118"/>
    </row>
    <row r="6839" spans="1:41">
      <c r="A6839" s="118"/>
      <c r="B6839" s="118"/>
      <c r="C6839" s="118"/>
      <c r="D6839" s="118"/>
      <c r="E6839" s="118"/>
      <c r="F6839" s="118"/>
      <c r="G6839" s="118"/>
      <c r="H6839" s="118"/>
      <c r="I6839" s="118"/>
      <c r="J6839" s="118"/>
      <c r="K6839" s="118"/>
      <c r="L6839" s="118"/>
      <c r="M6839" s="118"/>
      <c r="N6839" s="118"/>
      <c r="O6839" s="143" t="str">
        <f>IF(H6839="","",(S6839/S6839)&amp;":"&amp;ROUND(AH6839/S6839,2))</f>
        <v/>
      </c>
      <c r="P6839" s="118"/>
      <c r="Q6839" s="118"/>
      <c r="R6839" s="143" t="str">
        <f>IF(H6839="","",(S6839/S6839)&amp;":"&amp;ROUND(AI6839/S6839,2))</f>
        <v/>
      </c>
      <c r="S6839" s="144" t="str">
        <f t="shared" si="1277"/>
        <v/>
      </c>
      <c r="T6839" s="145" t="str">
        <f t="shared" si="1278"/>
        <v/>
      </c>
      <c r="U6839" s="118"/>
      <c r="V6839" s="145" t="str">
        <f t="shared" si="1279"/>
        <v/>
      </c>
      <c r="W6839" s="144" t="str">
        <f t="shared" si="1280"/>
        <v/>
      </c>
      <c r="X6839" s="146" t="str">
        <f>IF(C6839="","",IF(OR(C6839="Trade",C6839="Multi Position"),(X6838+V6839),IF(C6839="Deposit",(X6838+AE6839),IF(C6839="Withdrawal",(X6838-AE6839)))))</f>
        <v/>
      </c>
      <c r="Y6839" s="145" t="str">
        <f t="shared" si="1281"/>
        <v/>
      </c>
      <c r="Z6839" s="118"/>
      <c r="AA6839" s="118"/>
      <c r="AB6839" s="118"/>
      <c r="AC6839" s="118"/>
      <c r="AD6839" s="118"/>
      <c r="AE6839" s="139"/>
      <c r="AF6839" s="118"/>
      <c r="AG6839" s="118"/>
      <c r="AH6839" s="147" t="str">
        <f t="shared" si="1282"/>
        <v/>
      </c>
      <c r="AI6839" s="147" t="str">
        <f t="shared" si="1283"/>
        <v/>
      </c>
      <c r="AJ6839" s="148" t="str">
        <f t="shared" si="1272"/>
        <v/>
      </c>
      <c r="AK6839" s="148" t="str">
        <f t="shared" si="1273"/>
        <v/>
      </c>
      <c r="AL6839" s="147" t="str">
        <f t="shared" si="1274"/>
        <v/>
      </c>
      <c r="AM6839" s="147" t="str">
        <f t="shared" si="1275"/>
        <v/>
      </c>
      <c r="AN6839" s="147" t="str">
        <f t="shared" si="1276"/>
        <v/>
      </c>
      <c r="AO6839" s="118"/>
    </row>
    <row r="6840" spans="1:41">
      <c r="A6840" s="118"/>
      <c r="B6840" s="118"/>
      <c r="C6840" s="118"/>
      <c r="D6840" s="118"/>
      <c r="E6840" s="118"/>
      <c r="F6840" s="118"/>
      <c r="G6840" s="118"/>
      <c r="H6840" s="118"/>
      <c r="I6840" s="118"/>
      <c r="J6840" s="118"/>
      <c r="K6840" s="118"/>
      <c r="L6840" s="118"/>
      <c r="M6840" s="118"/>
      <c r="N6840" s="118"/>
      <c r="O6840" s="143" t="str">
        <f>IF(H6840="","",(S6840/S6840)&amp;":"&amp;ROUND(AH6840/S6840,2))</f>
        <v/>
      </c>
      <c r="P6840" s="118"/>
      <c r="Q6840" s="118"/>
      <c r="R6840" s="143" t="str">
        <f>IF(H6840="","",(S6840/S6840)&amp;":"&amp;ROUND(AI6840/S6840,2))</f>
        <v/>
      </c>
      <c r="S6840" s="144" t="str">
        <f t="shared" si="1277"/>
        <v/>
      </c>
      <c r="T6840" s="145" t="str">
        <f t="shared" si="1278"/>
        <v/>
      </c>
      <c r="U6840" s="118"/>
      <c r="V6840" s="145" t="str">
        <f t="shared" si="1279"/>
        <v/>
      </c>
      <c r="W6840" s="144" t="str">
        <f t="shared" si="1280"/>
        <v/>
      </c>
      <c r="X6840" s="146" t="str">
        <f>IF(C6840="","",IF(OR(C6840="Trade",C6840="Multi Position"),(X6839+V6840),IF(C6840="Deposit",(X6839+AE6840),IF(C6840="Withdrawal",(X6839-AE6840)))))</f>
        <v/>
      </c>
      <c r="Y6840" s="145" t="str">
        <f t="shared" si="1281"/>
        <v/>
      </c>
      <c r="Z6840" s="118"/>
      <c r="AA6840" s="118"/>
      <c r="AB6840" s="118"/>
      <c r="AC6840" s="118"/>
      <c r="AD6840" s="118"/>
      <c r="AE6840" s="139"/>
      <c r="AF6840" s="118"/>
      <c r="AG6840" s="118"/>
      <c r="AH6840" s="147" t="str">
        <f t="shared" si="1282"/>
        <v/>
      </c>
      <c r="AI6840" s="147" t="str">
        <f t="shared" si="1283"/>
        <v/>
      </c>
      <c r="AJ6840" s="148" t="str">
        <f t="shared" si="1272"/>
        <v/>
      </c>
      <c r="AK6840" s="148" t="str">
        <f t="shared" si="1273"/>
        <v/>
      </c>
      <c r="AL6840" s="147" t="str">
        <f t="shared" si="1274"/>
        <v/>
      </c>
      <c r="AM6840" s="147" t="str">
        <f t="shared" si="1275"/>
        <v/>
      </c>
      <c r="AN6840" s="147" t="str">
        <f t="shared" si="1276"/>
        <v/>
      </c>
      <c r="AO6840" s="118"/>
    </row>
    <row r="6841" spans="1:41">
      <c r="A6841" s="118"/>
      <c r="B6841" s="118"/>
      <c r="C6841" s="118"/>
      <c r="D6841" s="118"/>
      <c r="E6841" s="118"/>
      <c r="F6841" s="118"/>
      <c r="G6841" s="118"/>
      <c r="H6841" s="118"/>
      <c r="I6841" s="118"/>
      <c r="J6841" s="118"/>
      <c r="K6841" s="118"/>
      <c r="L6841" s="118"/>
      <c r="M6841" s="118"/>
      <c r="N6841" s="118"/>
      <c r="O6841" s="143" t="str">
        <f>IF(H6841="","",(S6841/S6841)&amp;":"&amp;ROUND(AH6841/S6841,2))</f>
        <v/>
      </c>
      <c r="P6841" s="118"/>
      <c r="Q6841" s="118"/>
      <c r="R6841" s="143" t="str">
        <f>IF(H6841="","",(S6841/S6841)&amp;":"&amp;ROUND(AI6841/S6841,2))</f>
        <v/>
      </c>
      <c r="S6841" s="144" t="str">
        <f t="shared" si="1277"/>
        <v/>
      </c>
      <c r="T6841" s="145" t="str">
        <f t="shared" si="1278"/>
        <v/>
      </c>
      <c r="U6841" s="118"/>
      <c r="V6841" s="145" t="str">
        <f t="shared" si="1279"/>
        <v/>
      </c>
      <c r="W6841" s="144" t="str">
        <f t="shared" si="1280"/>
        <v/>
      </c>
      <c r="X6841" s="146" t="str">
        <f>IF(C6841="","",IF(OR(C6841="Trade",C6841="Multi Position"),(X6840+V6841),IF(C6841="Deposit",(X6840+AE6841),IF(C6841="Withdrawal",(X6840-AE6841)))))</f>
        <v/>
      </c>
      <c r="Y6841" s="145" t="str">
        <f t="shared" si="1281"/>
        <v/>
      </c>
      <c r="Z6841" s="118"/>
      <c r="AA6841" s="118"/>
      <c r="AB6841" s="118"/>
      <c r="AC6841" s="118"/>
      <c r="AD6841" s="118"/>
      <c r="AE6841" s="139"/>
      <c r="AF6841" s="118"/>
      <c r="AG6841" s="118"/>
      <c r="AH6841" s="147" t="str">
        <f t="shared" si="1282"/>
        <v/>
      </c>
      <c r="AI6841" s="147" t="str">
        <f t="shared" si="1283"/>
        <v/>
      </c>
      <c r="AJ6841" s="148" t="str">
        <f t="shared" si="1272"/>
        <v/>
      </c>
      <c r="AK6841" s="148" t="str">
        <f t="shared" si="1273"/>
        <v/>
      </c>
      <c r="AL6841" s="147" t="str">
        <f t="shared" si="1274"/>
        <v/>
      </c>
      <c r="AM6841" s="147" t="str">
        <f t="shared" si="1275"/>
        <v/>
      </c>
      <c r="AN6841" s="147" t="str">
        <f t="shared" si="1276"/>
        <v/>
      </c>
      <c r="AO6841" s="118"/>
    </row>
    <row r="6842" spans="1:41">
      <c r="A6842" s="118"/>
      <c r="B6842" s="118"/>
      <c r="C6842" s="118"/>
      <c r="D6842" s="118"/>
      <c r="E6842" s="118"/>
      <c r="F6842" s="118"/>
      <c r="G6842" s="118"/>
      <c r="H6842" s="118"/>
      <c r="I6842" s="118"/>
      <c r="J6842" s="118"/>
      <c r="K6842" s="118"/>
      <c r="L6842" s="118"/>
      <c r="M6842" s="118"/>
      <c r="N6842" s="118"/>
      <c r="O6842" s="143" t="str">
        <f>IF(H6842="","",(S6842/S6842)&amp;":"&amp;ROUND(AH6842/S6842,2))</f>
        <v/>
      </c>
      <c r="P6842" s="118"/>
      <c r="Q6842" s="118"/>
      <c r="R6842" s="143" t="str">
        <f>IF(H6842="","",(S6842/S6842)&amp;":"&amp;ROUND(AI6842/S6842,2))</f>
        <v/>
      </c>
      <c r="S6842" s="144" t="str">
        <f t="shared" si="1277"/>
        <v/>
      </c>
      <c r="T6842" s="145" t="str">
        <f t="shared" si="1278"/>
        <v/>
      </c>
      <c r="U6842" s="118"/>
      <c r="V6842" s="145" t="str">
        <f t="shared" si="1279"/>
        <v/>
      </c>
      <c r="W6842" s="144" t="str">
        <f t="shared" si="1280"/>
        <v/>
      </c>
      <c r="X6842" s="146" t="str">
        <f>IF(C6842="","",IF(OR(C6842="Trade",C6842="Multi Position"),(X6841+V6842),IF(C6842="Deposit",(X6841+AE6842),IF(C6842="Withdrawal",(X6841-AE6842)))))</f>
        <v/>
      </c>
      <c r="Y6842" s="145" t="str">
        <f t="shared" si="1281"/>
        <v/>
      </c>
      <c r="Z6842" s="118"/>
      <c r="AA6842" s="118"/>
      <c r="AB6842" s="118"/>
      <c r="AC6842" s="118"/>
      <c r="AD6842" s="118"/>
      <c r="AE6842" s="139"/>
      <c r="AF6842" s="118"/>
      <c r="AG6842" s="118"/>
      <c r="AH6842" s="147" t="str">
        <f t="shared" si="1282"/>
        <v/>
      </c>
      <c r="AI6842" s="147" t="str">
        <f t="shared" si="1283"/>
        <v/>
      </c>
      <c r="AJ6842" s="148" t="str">
        <f t="shared" si="1272"/>
        <v/>
      </c>
      <c r="AK6842" s="148" t="str">
        <f t="shared" si="1273"/>
        <v/>
      </c>
      <c r="AL6842" s="147" t="str">
        <f t="shared" si="1274"/>
        <v/>
      </c>
      <c r="AM6842" s="147" t="str">
        <f t="shared" si="1275"/>
        <v/>
      </c>
      <c r="AN6842" s="147" t="str">
        <f t="shared" si="1276"/>
        <v/>
      </c>
      <c r="AO6842" s="118"/>
    </row>
    <row r="6843" spans="1:41">
      <c r="A6843" s="118"/>
      <c r="B6843" s="118"/>
      <c r="C6843" s="118"/>
      <c r="D6843" s="118"/>
      <c r="E6843" s="118"/>
      <c r="F6843" s="118"/>
      <c r="G6843" s="118"/>
      <c r="H6843" s="118"/>
      <c r="I6843" s="118"/>
      <c r="J6843" s="118"/>
      <c r="K6843" s="118"/>
      <c r="L6843" s="118"/>
      <c r="M6843" s="118"/>
      <c r="N6843" s="118"/>
      <c r="O6843" s="143" t="str">
        <f>IF(H6843="","",(S6843/S6843)&amp;":"&amp;ROUND(AH6843/S6843,2))</f>
        <v/>
      </c>
      <c r="P6843" s="118"/>
      <c r="Q6843" s="118"/>
      <c r="R6843" s="143" t="str">
        <f>IF(H6843="","",(S6843/S6843)&amp;":"&amp;ROUND(AI6843/S6843,2))</f>
        <v/>
      </c>
      <c r="S6843" s="144" t="str">
        <f t="shared" si="1277"/>
        <v/>
      </c>
      <c r="T6843" s="145" t="str">
        <f t="shared" si="1278"/>
        <v/>
      </c>
      <c r="U6843" s="118"/>
      <c r="V6843" s="145" t="str">
        <f t="shared" si="1279"/>
        <v/>
      </c>
      <c r="W6843" s="144" t="str">
        <f t="shared" si="1280"/>
        <v/>
      </c>
      <c r="X6843" s="146" t="str">
        <f>IF(C6843="","",IF(OR(C6843="Trade",C6843="Multi Position"),(X6842+V6843),IF(C6843="Deposit",(X6842+AE6843),IF(C6843="Withdrawal",(X6842-AE6843)))))</f>
        <v/>
      </c>
      <c r="Y6843" s="145" t="str">
        <f t="shared" si="1281"/>
        <v/>
      </c>
      <c r="Z6843" s="118"/>
      <c r="AA6843" s="118"/>
      <c r="AB6843" s="118"/>
      <c r="AC6843" s="118"/>
      <c r="AD6843" s="118"/>
      <c r="AE6843" s="139"/>
      <c r="AF6843" s="118"/>
      <c r="AG6843" s="118"/>
      <c r="AH6843" s="147" t="str">
        <f t="shared" si="1282"/>
        <v/>
      </c>
      <c r="AI6843" s="147" t="str">
        <f t="shared" si="1283"/>
        <v/>
      </c>
      <c r="AJ6843" s="148" t="str">
        <f t="shared" si="1272"/>
        <v/>
      </c>
      <c r="AK6843" s="148" t="str">
        <f t="shared" si="1273"/>
        <v/>
      </c>
      <c r="AL6843" s="147" t="str">
        <f t="shared" si="1274"/>
        <v/>
      </c>
      <c r="AM6843" s="147" t="str">
        <f t="shared" si="1275"/>
        <v/>
      </c>
      <c r="AN6843" s="147" t="str">
        <f t="shared" si="1276"/>
        <v/>
      </c>
      <c r="AO6843" s="118"/>
    </row>
    <row r="6844" spans="1:41">
      <c r="A6844" s="118"/>
      <c r="B6844" s="118"/>
      <c r="C6844" s="118"/>
      <c r="D6844" s="118"/>
      <c r="E6844" s="118"/>
      <c r="F6844" s="118"/>
      <c r="G6844" s="118"/>
      <c r="H6844" s="118"/>
      <c r="I6844" s="118"/>
      <c r="J6844" s="118"/>
      <c r="K6844" s="118"/>
      <c r="L6844" s="118"/>
      <c r="M6844" s="118"/>
      <c r="N6844" s="118"/>
      <c r="O6844" s="143" t="str">
        <f>IF(H6844="","",(S6844/S6844)&amp;":"&amp;ROUND(AH6844/S6844,2))</f>
        <v/>
      </c>
      <c r="P6844" s="118"/>
      <c r="Q6844" s="118"/>
      <c r="R6844" s="143" t="str">
        <f>IF(H6844="","",(S6844/S6844)&amp;":"&amp;ROUND(AI6844/S6844,2))</f>
        <v/>
      </c>
      <c r="S6844" s="144" t="str">
        <f t="shared" si="1277"/>
        <v/>
      </c>
      <c r="T6844" s="145" t="str">
        <f t="shared" si="1278"/>
        <v/>
      </c>
      <c r="U6844" s="118"/>
      <c r="V6844" s="145" t="str">
        <f t="shared" si="1279"/>
        <v/>
      </c>
      <c r="W6844" s="144" t="str">
        <f t="shared" si="1280"/>
        <v/>
      </c>
      <c r="X6844" s="146" t="str">
        <f>IF(C6844="","",IF(OR(C6844="Trade",C6844="Multi Position"),(X6843+V6844),IF(C6844="Deposit",(X6843+AE6844),IF(C6844="Withdrawal",(X6843-AE6844)))))</f>
        <v/>
      </c>
      <c r="Y6844" s="145" t="str">
        <f t="shared" si="1281"/>
        <v/>
      </c>
      <c r="Z6844" s="118"/>
      <c r="AA6844" s="118"/>
      <c r="AB6844" s="118"/>
      <c r="AC6844" s="118"/>
      <c r="AD6844" s="118"/>
      <c r="AE6844" s="139"/>
      <c r="AF6844" s="118"/>
      <c r="AG6844" s="118"/>
      <c r="AH6844" s="147" t="str">
        <f t="shared" si="1282"/>
        <v/>
      </c>
      <c r="AI6844" s="147" t="str">
        <f t="shared" si="1283"/>
        <v/>
      </c>
      <c r="AJ6844" s="148" t="str">
        <f t="shared" si="1272"/>
        <v/>
      </c>
      <c r="AK6844" s="148" t="str">
        <f t="shared" si="1273"/>
        <v/>
      </c>
      <c r="AL6844" s="147" t="str">
        <f t="shared" si="1274"/>
        <v/>
      </c>
      <c r="AM6844" s="147" t="str">
        <f t="shared" si="1275"/>
        <v/>
      </c>
      <c r="AN6844" s="147" t="str">
        <f t="shared" si="1276"/>
        <v/>
      </c>
      <c r="AO6844" s="118"/>
    </row>
    <row r="6845" spans="1:41">
      <c r="A6845" s="118"/>
      <c r="B6845" s="118"/>
      <c r="C6845" s="118"/>
      <c r="D6845" s="118"/>
      <c r="E6845" s="118"/>
      <c r="F6845" s="118"/>
      <c r="G6845" s="118"/>
      <c r="H6845" s="118"/>
      <c r="I6845" s="118"/>
      <c r="J6845" s="118"/>
      <c r="K6845" s="118"/>
      <c r="L6845" s="118"/>
      <c r="M6845" s="118"/>
      <c r="N6845" s="118"/>
      <c r="O6845" s="143" t="str">
        <f>IF(H6845="","",(S6845/S6845)&amp;":"&amp;ROUND(AH6845/S6845,2))</f>
        <v/>
      </c>
      <c r="P6845" s="118"/>
      <c r="Q6845" s="118"/>
      <c r="R6845" s="143" t="str">
        <f>IF(H6845="","",(S6845/S6845)&amp;":"&amp;ROUND(AI6845/S6845,2))</f>
        <v/>
      </c>
      <c r="S6845" s="144" t="str">
        <f t="shared" si="1277"/>
        <v/>
      </c>
      <c r="T6845" s="145" t="str">
        <f t="shared" si="1278"/>
        <v/>
      </c>
      <c r="U6845" s="118"/>
      <c r="V6845" s="145" t="str">
        <f t="shared" si="1279"/>
        <v/>
      </c>
      <c r="W6845" s="144" t="str">
        <f t="shared" si="1280"/>
        <v/>
      </c>
      <c r="X6845" s="146" t="str">
        <f>IF(C6845="","",IF(OR(C6845="Trade",C6845="Multi Position"),(X6844+V6845),IF(C6845="Deposit",(X6844+AE6845),IF(C6845="Withdrawal",(X6844-AE6845)))))</f>
        <v/>
      </c>
      <c r="Y6845" s="145" t="str">
        <f t="shared" si="1281"/>
        <v/>
      </c>
      <c r="Z6845" s="118"/>
      <c r="AA6845" s="118"/>
      <c r="AB6845" s="118"/>
      <c r="AC6845" s="118"/>
      <c r="AD6845" s="118"/>
      <c r="AE6845" s="139"/>
      <c r="AF6845" s="118"/>
      <c r="AG6845" s="118"/>
      <c r="AH6845" s="147" t="str">
        <f t="shared" si="1282"/>
        <v/>
      </c>
      <c r="AI6845" s="147" t="str">
        <f t="shared" si="1283"/>
        <v/>
      </c>
      <c r="AJ6845" s="148" t="str">
        <f t="shared" si="1272"/>
        <v/>
      </c>
      <c r="AK6845" s="148" t="str">
        <f t="shared" si="1273"/>
        <v/>
      </c>
      <c r="AL6845" s="147" t="str">
        <f t="shared" si="1274"/>
        <v/>
      </c>
      <c r="AM6845" s="147" t="str">
        <f t="shared" si="1275"/>
        <v/>
      </c>
      <c r="AN6845" s="147" t="str">
        <f t="shared" si="1276"/>
        <v/>
      </c>
      <c r="AO6845" s="118"/>
    </row>
    <row r="6846" spans="1:41">
      <c r="A6846" s="118"/>
      <c r="B6846" s="118"/>
      <c r="C6846" s="118"/>
      <c r="D6846" s="118"/>
      <c r="E6846" s="118"/>
      <c r="F6846" s="118"/>
      <c r="G6846" s="118"/>
      <c r="H6846" s="118"/>
      <c r="I6846" s="118"/>
      <c r="J6846" s="118"/>
      <c r="K6846" s="118"/>
      <c r="L6846" s="118"/>
      <c r="M6846" s="118"/>
      <c r="N6846" s="118"/>
      <c r="O6846" s="143" t="str">
        <f>IF(H6846="","",(S6846/S6846)&amp;":"&amp;ROUND(AH6846/S6846,2))</f>
        <v/>
      </c>
      <c r="P6846" s="118"/>
      <c r="Q6846" s="118"/>
      <c r="R6846" s="143" t="str">
        <f>IF(H6846="","",(S6846/S6846)&amp;":"&amp;ROUND(AI6846/S6846,2))</f>
        <v/>
      </c>
      <c r="S6846" s="144" t="str">
        <f t="shared" si="1277"/>
        <v/>
      </c>
      <c r="T6846" s="145" t="str">
        <f t="shared" si="1278"/>
        <v/>
      </c>
      <c r="U6846" s="118"/>
      <c r="V6846" s="145" t="str">
        <f t="shared" si="1279"/>
        <v/>
      </c>
      <c r="W6846" s="144" t="str">
        <f t="shared" si="1280"/>
        <v/>
      </c>
      <c r="X6846" s="146" t="str">
        <f>IF(C6846="","",IF(OR(C6846="Trade",C6846="Multi Position"),(X6845+V6846),IF(C6846="Deposit",(X6845+AE6846),IF(C6846="Withdrawal",(X6845-AE6846)))))</f>
        <v/>
      </c>
      <c r="Y6846" s="145" t="str">
        <f t="shared" si="1281"/>
        <v/>
      </c>
      <c r="Z6846" s="118"/>
      <c r="AA6846" s="118"/>
      <c r="AB6846" s="118"/>
      <c r="AC6846" s="118"/>
      <c r="AD6846" s="118"/>
      <c r="AE6846" s="139"/>
      <c r="AF6846" s="118"/>
      <c r="AG6846" s="118"/>
      <c r="AH6846" s="147" t="str">
        <f t="shared" si="1282"/>
        <v/>
      </c>
      <c r="AI6846" s="147" t="str">
        <f t="shared" si="1283"/>
        <v/>
      </c>
      <c r="AJ6846" s="148" t="str">
        <f t="shared" si="1272"/>
        <v/>
      </c>
      <c r="AK6846" s="148" t="str">
        <f t="shared" si="1273"/>
        <v/>
      </c>
      <c r="AL6846" s="147" t="str">
        <f t="shared" si="1274"/>
        <v/>
      </c>
      <c r="AM6846" s="147" t="str">
        <f t="shared" si="1275"/>
        <v/>
      </c>
      <c r="AN6846" s="147" t="str">
        <f t="shared" si="1276"/>
        <v/>
      </c>
      <c r="AO6846" s="118"/>
    </row>
    <row r="6847" spans="1:41">
      <c r="A6847" s="118"/>
      <c r="B6847" s="118"/>
      <c r="C6847" s="118"/>
      <c r="D6847" s="118"/>
      <c r="E6847" s="118"/>
      <c r="F6847" s="118"/>
      <c r="G6847" s="118"/>
      <c r="H6847" s="118"/>
      <c r="I6847" s="118"/>
      <c r="J6847" s="118"/>
      <c r="K6847" s="118"/>
      <c r="L6847" s="118"/>
      <c r="M6847" s="118"/>
      <c r="N6847" s="118"/>
      <c r="O6847" s="143" t="str">
        <f>IF(H6847="","",(S6847/S6847)&amp;":"&amp;ROUND(AH6847/S6847,2))</f>
        <v/>
      </c>
      <c r="P6847" s="118"/>
      <c r="Q6847" s="118"/>
      <c r="R6847" s="143" t="str">
        <f>IF(H6847="","",(S6847/S6847)&amp;":"&amp;ROUND(AI6847/S6847,2))</f>
        <v/>
      </c>
      <c r="S6847" s="144" t="str">
        <f t="shared" si="1277"/>
        <v/>
      </c>
      <c r="T6847" s="145" t="str">
        <f t="shared" si="1278"/>
        <v/>
      </c>
      <c r="U6847" s="118"/>
      <c r="V6847" s="145" t="str">
        <f t="shared" si="1279"/>
        <v/>
      </c>
      <c r="W6847" s="144" t="str">
        <f t="shared" si="1280"/>
        <v/>
      </c>
      <c r="X6847" s="146" t="str">
        <f>IF(C6847="","",IF(OR(C6847="Trade",C6847="Multi Position"),(X6846+V6847),IF(C6847="Deposit",(X6846+AE6847),IF(C6847="Withdrawal",(X6846-AE6847)))))</f>
        <v/>
      </c>
      <c r="Y6847" s="145" t="str">
        <f t="shared" si="1281"/>
        <v/>
      </c>
      <c r="Z6847" s="118"/>
      <c r="AA6847" s="118"/>
      <c r="AB6847" s="118"/>
      <c r="AC6847" s="118"/>
      <c r="AD6847" s="118"/>
      <c r="AE6847" s="139"/>
      <c r="AF6847" s="118"/>
      <c r="AG6847" s="118"/>
      <c r="AH6847" s="147" t="str">
        <f t="shared" si="1282"/>
        <v/>
      </c>
      <c r="AI6847" s="147" t="str">
        <f t="shared" si="1283"/>
        <v/>
      </c>
      <c r="AJ6847" s="148" t="str">
        <f t="shared" si="1272"/>
        <v/>
      </c>
      <c r="AK6847" s="148" t="str">
        <f t="shared" si="1273"/>
        <v/>
      </c>
      <c r="AL6847" s="147" t="str">
        <f t="shared" si="1274"/>
        <v/>
      </c>
      <c r="AM6847" s="147" t="str">
        <f t="shared" si="1275"/>
        <v/>
      </c>
      <c r="AN6847" s="147" t="str">
        <f t="shared" si="1276"/>
        <v/>
      </c>
      <c r="AO6847" s="118"/>
    </row>
    <row r="6848" spans="1:41">
      <c r="A6848" s="118"/>
      <c r="B6848" s="118"/>
      <c r="C6848" s="118"/>
      <c r="D6848" s="118"/>
      <c r="E6848" s="118"/>
      <c r="F6848" s="118"/>
      <c r="G6848" s="118"/>
      <c r="H6848" s="118"/>
      <c r="I6848" s="118"/>
      <c r="J6848" s="118"/>
      <c r="K6848" s="118"/>
      <c r="L6848" s="118"/>
      <c r="M6848" s="118"/>
      <c r="N6848" s="118"/>
      <c r="O6848" s="143" t="str">
        <f>IF(H6848="","",(S6848/S6848)&amp;":"&amp;ROUND(AH6848/S6848,2))</f>
        <v/>
      </c>
      <c r="P6848" s="118"/>
      <c r="Q6848" s="118"/>
      <c r="R6848" s="143" t="str">
        <f>IF(H6848="","",(S6848/S6848)&amp;":"&amp;ROUND(AI6848/S6848,2))</f>
        <v/>
      </c>
      <c r="S6848" s="144" t="str">
        <f t="shared" si="1277"/>
        <v/>
      </c>
      <c r="T6848" s="145" t="str">
        <f t="shared" si="1278"/>
        <v/>
      </c>
      <c r="U6848" s="118"/>
      <c r="V6848" s="145" t="str">
        <f t="shared" si="1279"/>
        <v/>
      </c>
      <c r="W6848" s="144" t="str">
        <f t="shared" si="1280"/>
        <v/>
      </c>
      <c r="X6848" s="146" t="str">
        <f>IF(C6848="","",IF(OR(C6848="Trade",C6848="Multi Position"),(X6847+V6848),IF(C6848="Deposit",(X6847+AE6848),IF(C6848="Withdrawal",(X6847-AE6848)))))</f>
        <v/>
      </c>
      <c r="Y6848" s="145" t="str">
        <f t="shared" si="1281"/>
        <v/>
      </c>
      <c r="Z6848" s="118"/>
      <c r="AA6848" s="118"/>
      <c r="AB6848" s="118"/>
      <c r="AC6848" s="118"/>
      <c r="AD6848" s="118"/>
      <c r="AE6848" s="139"/>
      <c r="AF6848" s="118"/>
      <c r="AG6848" s="118"/>
      <c r="AH6848" s="147" t="str">
        <f t="shared" si="1282"/>
        <v/>
      </c>
      <c r="AI6848" s="147" t="str">
        <f t="shared" si="1283"/>
        <v/>
      </c>
      <c r="AJ6848" s="148" t="str">
        <f t="shared" si="1272"/>
        <v/>
      </c>
      <c r="AK6848" s="148" t="str">
        <f t="shared" si="1273"/>
        <v/>
      </c>
      <c r="AL6848" s="147" t="str">
        <f t="shared" si="1274"/>
        <v/>
      </c>
      <c r="AM6848" s="147" t="str">
        <f t="shared" si="1275"/>
        <v/>
      </c>
      <c r="AN6848" s="147" t="str">
        <f t="shared" si="1276"/>
        <v/>
      </c>
      <c r="AO6848" s="118"/>
    </row>
    <row r="6849" spans="1:41">
      <c r="A6849" s="118"/>
      <c r="B6849" s="118"/>
      <c r="C6849" s="118"/>
      <c r="D6849" s="118"/>
      <c r="E6849" s="118"/>
      <c r="F6849" s="118"/>
      <c r="G6849" s="118"/>
      <c r="H6849" s="118"/>
      <c r="I6849" s="118"/>
      <c r="J6849" s="118"/>
      <c r="K6849" s="118"/>
      <c r="L6849" s="118"/>
      <c r="M6849" s="118"/>
      <c r="N6849" s="118"/>
      <c r="O6849" s="143" t="str">
        <f>IF(H6849="","",(S6849/S6849)&amp;":"&amp;ROUND(AH6849/S6849,2))</f>
        <v/>
      </c>
      <c r="P6849" s="118"/>
      <c r="Q6849" s="118"/>
      <c r="R6849" s="143" t="str">
        <f>IF(H6849="","",(S6849/S6849)&amp;":"&amp;ROUND(AI6849/S6849,2))</f>
        <v/>
      </c>
      <c r="S6849" s="144" t="str">
        <f t="shared" si="1277"/>
        <v/>
      </c>
      <c r="T6849" s="145" t="str">
        <f t="shared" si="1278"/>
        <v/>
      </c>
      <c r="U6849" s="118"/>
      <c r="V6849" s="145" t="str">
        <f t="shared" si="1279"/>
        <v/>
      </c>
      <c r="W6849" s="144" t="str">
        <f t="shared" si="1280"/>
        <v/>
      </c>
      <c r="X6849" s="146" t="str">
        <f>IF(C6849="","",IF(OR(C6849="Trade",C6849="Multi Position"),(X6848+V6849),IF(C6849="Deposit",(X6848+AE6849),IF(C6849="Withdrawal",(X6848-AE6849)))))</f>
        <v/>
      </c>
      <c r="Y6849" s="145" t="str">
        <f t="shared" si="1281"/>
        <v/>
      </c>
      <c r="Z6849" s="118"/>
      <c r="AA6849" s="118"/>
      <c r="AB6849" s="118"/>
      <c r="AC6849" s="118"/>
      <c r="AD6849" s="118"/>
      <c r="AE6849" s="139"/>
      <c r="AF6849" s="118"/>
      <c r="AG6849" s="118"/>
      <c r="AH6849" s="147" t="str">
        <f t="shared" si="1282"/>
        <v/>
      </c>
      <c r="AI6849" s="147" t="str">
        <f t="shared" si="1283"/>
        <v/>
      </c>
      <c r="AJ6849" s="148" t="str">
        <f t="shared" si="1272"/>
        <v/>
      </c>
      <c r="AK6849" s="148" t="str">
        <f t="shared" si="1273"/>
        <v/>
      </c>
      <c r="AL6849" s="147" t="str">
        <f t="shared" si="1274"/>
        <v/>
      </c>
      <c r="AM6849" s="147" t="str">
        <f t="shared" si="1275"/>
        <v/>
      </c>
      <c r="AN6849" s="147" t="str">
        <f t="shared" si="1276"/>
        <v/>
      </c>
      <c r="AO6849" s="118"/>
    </row>
    <row r="6850" spans="1:41">
      <c r="A6850" s="118"/>
      <c r="B6850" s="118"/>
      <c r="C6850" s="118"/>
      <c r="D6850" s="118"/>
      <c r="E6850" s="118"/>
      <c r="F6850" s="118"/>
      <c r="G6850" s="118"/>
      <c r="H6850" s="118"/>
      <c r="I6850" s="118"/>
      <c r="J6850" s="118"/>
      <c r="K6850" s="118"/>
      <c r="L6850" s="118"/>
      <c r="M6850" s="118"/>
      <c r="N6850" s="118"/>
      <c r="O6850" s="143" t="str">
        <f>IF(H6850="","",(S6850/S6850)&amp;":"&amp;ROUND(AH6850/S6850,2))</f>
        <v/>
      </c>
      <c r="P6850" s="118"/>
      <c r="Q6850" s="118"/>
      <c r="R6850" s="143" t="str">
        <f>IF(H6850="","",(S6850/S6850)&amp;":"&amp;ROUND(AI6850/S6850,2))</f>
        <v/>
      </c>
      <c r="S6850" s="144" t="str">
        <f t="shared" si="1277"/>
        <v/>
      </c>
      <c r="T6850" s="145" t="str">
        <f t="shared" si="1278"/>
        <v/>
      </c>
      <c r="U6850" s="118"/>
      <c r="V6850" s="145" t="str">
        <f t="shared" si="1279"/>
        <v/>
      </c>
      <c r="W6850" s="144" t="str">
        <f t="shared" si="1280"/>
        <v/>
      </c>
      <c r="X6850" s="146" t="str">
        <f>IF(C6850="","",IF(OR(C6850="Trade",C6850="Multi Position"),(X6849+V6850),IF(C6850="Deposit",(X6849+AE6850),IF(C6850="Withdrawal",(X6849-AE6850)))))</f>
        <v/>
      </c>
      <c r="Y6850" s="145" t="str">
        <f t="shared" si="1281"/>
        <v/>
      </c>
      <c r="Z6850" s="118"/>
      <c r="AA6850" s="118"/>
      <c r="AB6850" s="118"/>
      <c r="AC6850" s="118"/>
      <c r="AD6850" s="118"/>
      <c r="AE6850" s="139"/>
      <c r="AF6850" s="118"/>
      <c r="AG6850" s="118"/>
      <c r="AH6850" s="147" t="str">
        <f t="shared" si="1282"/>
        <v/>
      </c>
      <c r="AI6850" s="147" t="str">
        <f t="shared" si="1283"/>
        <v/>
      </c>
      <c r="AJ6850" s="148" t="str">
        <f t="shared" si="1272"/>
        <v/>
      </c>
      <c r="AK6850" s="148" t="str">
        <f t="shared" si="1273"/>
        <v/>
      </c>
      <c r="AL6850" s="147" t="str">
        <f t="shared" si="1274"/>
        <v/>
      </c>
      <c r="AM6850" s="147" t="str">
        <f t="shared" si="1275"/>
        <v/>
      </c>
      <c r="AN6850" s="147" t="str">
        <f t="shared" si="1276"/>
        <v/>
      </c>
      <c r="AO6850" s="118"/>
    </row>
    <row r="6851" spans="1:41">
      <c r="A6851" s="118"/>
      <c r="B6851" s="118"/>
      <c r="C6851" s="118"/>
      <c r="D6851" s="118"/>
      <c r="E6851" s="118"/>
      <c r="F6851" s="118"/>
      <c r="G6851" s="118"/>
      <c r="H6851" s="118"/>
      <c r="I6851" s="118"/>
      <c r="J6851" s="118"/>
      <c r="K6851" s="118"/>
      <c r="L6851" s="118"/>
      <c r="M6851" s="118"/>
      <c r="N6851" s="118"/>
      <c r="O6851" s="143" t="str">
        <f>IF(H6851="","",(S6851/S6851)&amp;":"&amp;ROUND(AH6851/S6851,2))</f>
        <v/>
      </c>
      <c r="P6851" s="118"/>
      <c r="Q6851" s="118"/>
      <c r="R6851" s="143" t="str">
        <f>IF(H6851="","",(S6851/S6851)&amp;":"&amp;ROUND(AI6851/S6851,2))</f>
        <v/>
      </c>
      <c r="S6851" s="144" t="str">
        <f t="shared" si="1277"/>
        <v/>
      </c>
      <c r="T6851" s="145" t="str">
        <f t="shared" si="1278"/>
        <v/>
      </c>
      <c r="U6851" s="118"/>
      <c r="V6851" s="145" t="str">
        <f t="shared" si="1279"/>
        <v/>
      </c>
      <c r="W6851" s="144" t="str">
        <f t="shared" si="1280"/>
        <v/>
      </c>
      <c r="X6851" s="146" t="str">
        <f>IF(C6851="","",IF(OR(C6851="Trade",C6851="Multi Position"),(X6850+V6851),IF(C6851="Deposit",(X6850+AE6851),IF(C6851="Withdrawal",(X6850-AE6851)))))</f>
        <v/>
      </c>
      <c r="Y6851" s="145" t="str">
        <f t="shared" si="1281"/>
        <v/>
      </c>
      <c r="Z6851" s="118"/>
      <c r="AA6851" s="118"/>
      <c r="AB6851" s="118"/>
      <c r="AC6851" s="118"/>
      <c r="AD6851" s="118"/>
      <c r="AE6851" s="139"/>
      <c r="AF6851" s="118"/>
      <c r="AG6851" s="118"/>
      <c r="AH6851" s="147" t="str">
        <f t="shared" si="1282"/>
        <v/>
      </c>
      <c r="AI6851" s="147" t="str">
        <f t="shared" si="1283"/>
        <v/>
      </c>
      <c r="AJ6851" s="148" t="str">
        <f t="shared" si="1272"/>
        <v/>
      </c>
      <c r="AK6851" s="148" t="str">
        <f t="shared" si="1273"/>
        <v/>
      </c>
      <c r="AL6851" s="147" t="str">
        <f t="shared" si="1274"/>
        <v/>
      </c>
      <c r="AM6851" s="147" t="str">
        <f t="shared" si="1275"/>
        <v/>
      </c>
      <c r="AN6851" s="147" t="str">
        <f t="shared" si="1276"/>
        <v/>
      </c>
      <c r="AO6851" s="118"/>
    </row>
    <row r="6852" spans="1:41">
      <c r="A6852" s="118"/>
      <c r="B6852" s="118"/>
      <c r="C6852" s="118"/>
      <c r="D6852" s="118"/>
      <c r="E6852" s="118"/>
      <c r="F6852" s="118"/>
      <c r="G6852" s="118"/>
      <c r="H6852" s="118"/>
      <c r="I6852" s="118"/>
      <c r="J6852" s="118"/>
      <c r="K6852" s="118"/>
      <c r="L6852" s="118"/>
      <c r="M6852" s="118"/>
      <c r="N6852" s="118"/>
      <c r="O6852" s="143" t="str">
        <f>IF(H6852="","",(S6852/S6852)&amp;":"&amp;ROUND(AH6852/S6852,2))</f>
        <v/>
      </c>
      <c r="P6852" s="118"/>
      <c r="Q6852" s="118"/>
      <c r="R6852" s="143" t="str">
        <f>IF(H6852="","",(S6852/S6852)&amp;":"&amp;ROUND(AI6852/S6852,2))</f>
        <v/>
      </c>
      <c r="S6852" s="144" t="str">
        <f t="shared" si="1277"/>
        <v/>
      </c>
      <c r="T6852" s="145" t="str">
        <f t="shared" si="1278"/>
        <v/>
      </c>
      <c r="U6852" s="118"/>
      <c r="V6852" s="145" t="str">
        <f t="shared" si="1279"/>
        <v/>
      </c>
      <c r="W6852" s="144" t="str">
        <f t="shared" si="1280"/>
        <v/>
      </c>
      <c r="X6852" s="146" t="str">
        <f>IF(C6852="","",IF(OR(C6852="Trade",C6852="Multi Position"),(X6851+V6852),IF(C6852="Deposit",(X6851+AE6852),IF(C6852="Withdrawal",(X6851-AE6852)))))</f>
        <v/>
      </c>
      <c r="Y6852" s="145" t="str">
        <f t="shared" si="1281"/>
        <v/>
      </c>
      <c r="Z6852" s="118"/>
      <c r="AA6852" s="118"/>
      <c r="AB6852" s="118"/>
      <c r="AC6852" s="118"/>
      <c r="AD6852" s="118"/>
      <c r="AE6852" s="139"/>
      <c r="AF6852" s="118"/>
      <c r="AG6852" s="118"/>
      <c r="AH6852" s="147" t="str">
        <f t="shared" si="1282"/>
        <v/>
      </c>
      <c r="AI6852" s="147" t="str">
        <f t="shared" si="1283"/>
        <v/>
      </c>
      <c r="AJ6852" s="148" t="str">
        <f t="shared" si="1272"/>
        <v/>
      </c>
      <c r="AK6852" s="148" t="str">
        <f t="shared" si="1273"/>
        <v/>
      </c>
      <c r="AL6852" s="147" t="str">
        <f t="shared" si="1274"/>
        <v/>
      </c>
      <c r="AM6852" s="147" t="str">
        <f t="shared" si="1275"/>
        <v/>
      </c>
      <c r="AN6852" s="147" t="str">
        <f t="shared" si="1276"/>
        <v/>
      </c>
      <c r="AO6852" s="118"/>
    </row>
    <row r="6853" spans="1:41">
      <c r="A6853" s="118"/>
      <c r="B6853" s="118"/>
      <c r="C6853" s="118"/>
      <c r="D6853" s="118"/>
      <c r="E6853" s="118"/>
      <c r="F6853" s="118"/>
      <c r="G6853" s="118"/>
      <c r="H6853" s="118"/>
      <c r="I6853" s="118"/>
      <c r="J6853" s="118"/>
      <c r="K6853" s="118"/>
      <c r="L6853" s="118"/>
      <c r="M6853" s="118"/>
      <c r="N6853" s="118"/>
      <c r="O6853" s="143" t="str">
        <f>IF(H6853="","",(S6853/S6853)&amp;":"&amp;ROUND(AH6853/S6853,2))</f>
        <v/>
      </c>
      <c r="P6853" s="118"/>
      <c r="Q6853" s="118"/>
      <c r="R6853" s="143" t="str">
        <f>IF(H6853="","",(S6853/S6853)&amp;":"&amp;ROUND(AI6853/S6853,2))</f>
        <v/>
      </c>
      <c r="S6853" s="144" t="str">
        <f t="shared" si="1277"/>
        <v/>
      </c>
      <c r="T6853" s="145" t="str">
        <f t="shared" si="1278"/>
        <v/>
      </c>
      <c r="U6853" s="118"/>
      <c r="V6853" s="145" t="str">
        <f t="shared" si="1279"/>
        <v/>
      </c>
      <c r="W6853" s="144" t="str">
        <f t="shared" si="1280"/>
        <v/>
      </c>
      <c r="X6853" s="146" t="str">
        <f>IF(C6853="","",IF(OR(C6853="Trade",C6853="Multi Position"),(X6852+V6853),IF(C6853="Deposit",(X6852+AE6853),IF(C6853="Withdrawal",(X6852-AE6853)))))</f>
        <v/>
      </c>
      <c r="Y6853" s="145" t="str">
        <f t="shared" si="1281"/>
        <v/>
      </c>
      <c r="Z6853" s="118"/>
      <c r="AA6853" s="118"/>
      <c r="AB6853" s="118"/>
      <c r="AC6853" s="118"/>
      <c r="AD6853" s="118"/>
      <c r="AE6853" s="139"/>
      <c r="AF6853" s="118"/>
      <c r="AG6853" s="118"/>
      <c r="AH6853" s="147" t="str">
        <f t="shared" si="1282"/>
        <v/>
      </c>
      <c r="AI6853" s="147" t="str">
        <f t="shared" si="1283"/>
        <v/>
      </c>
      <c r="AJ6853" s="148" t="str">
        <f t="shared" si="1272"/>
        <v/>
      </c>
      <c r="AK6853" s="148" t="str">
        <f t="shared" si="1273"/>
        <v/>
      </c>
      <c r="AL6853" s="147" t="str">
        <f t="shared" si="1274"/>
        <v/>
      </c>
      <c r="AM6853" s="147" t="str">
        <f t="shared" si="1275"/>
        <v/>
      </c>
      <c r="AN6853" s="147" t="str">
        <f t="shared" si="1276"/>
        <v/>
      </c>
      <c r="AO6853" s="118"/>
    </row>
    <row r="6854" spans="1:41">
      <c r="A6854" s="118"/>
      <c r="B6854" s="118"/>
      <c r="C6854" s="118"/>
      <c r="D6854" s="118"/>
      <c r="E6854" s="118"/>
      <c r="F6854" s="118"/>
      <c r="G6854" s="118"/>
      <c r="H6854" s="118"/>
      <c r="I6854" s="118"/>
      <c r="J6854" s="118"/>
      <c r="K6854" s="118"/>
      <c r="L6854" s="118"/>
      <c r="M6854" s="118"/>
      <c r="N6854" s="118"/>
      <c r="O6854" s="143" t="str">
        <f>IF(H6854="","",(S6854/S6854)&amp;":"&amp;ROUND(AH6854/S6854,2))</f>
        <v/>
      </c>
      <c r="P6854" s="118"/>
      <c r="Q6854" s="118"/>
      <c r="R6854" s="143" t="str">
        <f>IF(H6854="","",(S6854/S6854)&amp;":"&amp;ROUND(AI6854/S6854,2))</f>
        <v/>
      </c>
      <c r="S6854" s="144" t="str">
        <f t="shared" si="1277"/>
        <v/>
      </c>
      <c r="T6854" s="145" t="str">
        <f t="shared" si="1278"/>
        <v/>
      </c>
      <c r="U6854" s="118"/>
      <c r="V6854" s="145" t="str">
        <f t="shared" si="1279"/>
        <v/>
      </c>
      <c r="W6854" s="144" t="str">
        <f t="shared" si="1280"/>
        <v/>
      </c>
      <c r="X6854" s="146" t="str">
        <f>IF(C6854="","",IF(OR(C6854="Trade",C6854="Multi Position"),(X6853+V6854),IF(C6854="Deposit",(X6853+AE6854),IF(C6854="Withdrawal",(X6853-AE6854)))))</f>
        <v/>
      </c>
      <c r="Y6854" s="145" t="str">
        <f t="shared" si="1281"/>
        <v/>
      </c>
      <c r="Z6854" s="118"/>
      <c r="AA6854" s="118"/>
      <c r="AB6854" s="118"/>
      <c r="AC6854" s="118"/>
      <c r="AD6854" s="118"/>
      <c r="AE6854" s="139"/>
      <c r="AF6854" s="118"/>
      <c r="AG6854" s="118"/>
      <c r="AH6854" s="147" t="str">
        <f t="shared" si="1282"/>
        <v/>
      </c>
      <c r="AI6854" s="147" t="str">
        <f t="shared" si="1283"/>
        <v/>
      </c>
      <c r="AJ6854" s="148" t="str">
        <f t="shared" si="1272"/>
        <v/>
      </c>
      <c r="AK6854" s="148" t="str">
        <f t="shared" si="1273"/>
        <v/>
      </c>
      <c r="AL6854" s="147" t="str">
        <f t="shared" si="1274"/>
        <v/>
      </c>
      <c r="AM6854" s="147" t="str">
        <f t="shared" si="1275"/>
        <v/>
      </c>
      <c r="AN6854" s="147" t="str">
        <f t="shared" si="1276"/>
        <v/>
      </c>
      <c r="AO6854" s="118"/>
    </row>
    <row r="6855" spans="1:41">
      <c r="A6855" s="118"/>
      <c r="B6855" s="118"/>
      <c r="C6855" s="118"/>
      <c r="D6855" s="118"/>
      <c r="E6855" s="118"/>
      <c r="F6855" s="118"/>
      <c r="G6855" s="118"/>
      <c r="H6855" s="118"/>
      <c r="I6855" s="118"/>
      <c r="J6855" s="118"/>
      <c r="K6855" s="118"/>
      <c r="L6855" s="118"/>
      <c r="M6855" s="118"/>
      <c r="N6855" s="118"/>
      <c r="O6855" s="143" t="str">
        <f>IF(H6855="","",(S6855/S6855)&amp;":"&amp;ROUND(AH6855/S6855,2))</f>
        <v/>
      </c>
      <c r="P6855" s="118"/>
      <c r="Q6855" s="118"/>
      <c r="R6855" s="143" t="str">
        <f>IF(H6855="","",(S6855/S6855)&amp;":"&amp;ROUND(AI6855/S6855,2))</f>
        <v/>
      </c>
      <c r="S6855" s="144" t="str">
        <f t="shared" si="1277"/>
        <v/>
      </c>
      <c r="T6855" s="145" t="str">
        <f t="shared" si="1278"/>
        <v/>
      </c>
      <c r="U6855" s="118"/>
      <c r="V6855" s="145" t="str">
        <f t="shared" si="1279"/>
        <v/>
      </c>
      <c r="W6855" s="144" t="str">
        <f t="shared" si="1280"/>
        <v/>
      </c>
      <c r="X6855" s="146" t="str">
        <f>IF(C6855="","",IF(OR(C6855="Trade",C6855="Multi Position"),(X6854+V6855),IF(C6855="Deposit",(X6854+AE6855),IF(C6855="Withdrawal",(X6854-AE6855)))))</f>
        <v/>
      </c>
      <c r="Y6855" s="145" t="str">
        <f t="shared" si="1281"/>
        <v/>
      </c>
      <c r="Z6855" s="118"/>
      <c r="AA6855" s="118"/>
      <c r="AB6855" s="118"/>
      <c r="AC6855" s="118"/>
      <c r="AD6855" s="118"/>
      <c r="AE6855" s="139"/>
      <c r="AF6855" s="118"/>
      <c r="AG6855" s="118"/>
      <c r="AH6855" s="147" t="str">
        <f t="shared" si="1282"/>
        <v/>
      </c>
      <c r="AI6855" s="147" t="str">
        <f t="shared" si="1283"/>
        <v/>
      </c>
      <c r="AJ6855" s="148" t="str">
        <f t="shared" si="1272"/>
        <v/>
      </c>
      <c r="AK6855" s="148" t="str">
        <f t="shared" si="1273"/>
        <v/>
      </c>
      <c r="AL6855" s="147" t="str">
        <f t="shared" si="1274"/>
        <v/>
      </c>
      <c r="AM6855" s="147" t="str">
        <f t="shared" si="1275"/>
        <v/>
      </c>
      <c r="AN6855" s="147" t="str">
        <f t="shared" si="1276"/>
        <v/>
      </c>
      <c r="AO6855" s="118"/>
    </row>
    <row r="6856" spans="1:41">
      <c r="A6856" s="118"/>
      <c r="B6856" s="118"/>
      <c r="C6856" s="118"/>
      <c r="D6856" s="118"/>
      <c r="E6856" s="118"/>
      <c r="F6856" s="118"/>
      <c r="G6856" s="118"/>
      <c r="H6856" s="118"/>
      <c r="I6856" s="118"/>
      <c r="J6856" s="118"/>
      <c r="K6856" s="118"/>
      <c r="L6856" s="118"/>
      <c r="M6856" s="118"/>
      <c r="N6856" s="118"/>
      <c r="O6856" s="143" t="str">
        <f>IF(H6856="","",(S6856/S6856)&amp;":"&amp;ROUND(AH6856/S6856,2))</f>
        <v/>
      </c>
      <c r="P6856" s="118"/>
      <c r="Q6856" s="118"/>
      <c r="R6856" s="143" t="str">
        <f>IF(H6856="","",(S6856/S6856)&amp;":"&amp;ROUND(AI6856/S6856,2))</f>
        <v/>
      </c>
      <c r="S6856" s="144" t="str">
        <f t="shared" si="1277"/>
        <v/>
      </c>
      <c r="T6856" s="145" t="str">
        <f t="shared" si="1278"/>
        <v/>
      </c>
      <c r="U6856" s="118"/>
      <c r="V6856" s="145" t="str">
        <f t="shared" si="1279"/>
        <v/>
      </c>
      <c r="W6856" s="144" t="str">
        <f t="shared" si="1280"/>
        <v/>
      </c>
      <c r="X6856" s="146" t="str">
        <f>IF(C6856="","",IF(OR(C6856="Trade",C6856="Multi Position"),(X6855+V6856),IF(C6856="Deposit",(X6855+AE6856),IF(C6856="Withdrawal",(X6855-AE6856)))))</f>
        <v/>
      </c>
      <c r="Y6856" s="145" t="str">
        <f t="shared" si="1281"/>
        <v/>
      </c>
      <c r="Z6856" s="118"/>
      <c r="AA6856" s="118"/>
      <c r="AB6856" s="118"/>
      <c r="AC6856" s="118"/>
      <c r="AD6856" s="118"/>
      <c r="AE6856" s="139"/>
      <c r="AF6856" s="118"/>
      <c r="AG6856" s="118"/>
      <c r="AH6856" s="147" t="str">
        <f t="shared" si="1282"/>
        <v/>
      </c>
      <c r="AI6856" s="147" t="str">
        <f t="shared" si="1283"/>
        <v/>
      </c>
      <c r="AJ6856" s="148" t="str">
        <f t="shared" si="1272"/>
        <v/>
      </c>
      <c r="AK6856" s="148" t="str">
        <f t="shared" si="1273"/>
        <v/>
      </c>
      <c r="AL6856" s="147" t="str">
        <f t="shared" si="1274"/>
        <v/>
      </c>
      <c r="AM6856" s="147" t="str">
        <f t="shared" si="1275"/>
        <v/>
      </c>
      <c r="AN6856" s="147" t="str">
        <f t="shared" si="1276"/>
        <v/>
      </c>
      <c r="AO6856" s="118"/>
    </row>
    <row r="6857" spans="1:41">
      <c r="A6857" s="118"/>
      <c r="B6857" s="118"/>
      <c r="C6857" s="118"/>
      <c r="D6857" s="118"/>
      <c r="E6857" s="118"/>
      <c r="F6857" s="118"/>
      <c r="G6857" s="118"/>
      <c r="H6857" s="118"/>
      <c r="I6857" s="118"/>
      <c r="J6857" s="118"/>
      <c r="K6857" s="118"/>
      <c r="L6857" s="118"/>
      <c r="M6857" s="118"/>
      <c r="N6857" s="118"/>
      <c r="O6857" s="143" t="str">
        <f>IF(H6857="","",(S6857/S6857)&amp;":"&amp;ROUND(AH6857/S6857,2))</f>
        <v/>
      </c>
      <c r="P6857" s="118"/>
      <c r="Q6857" s="118"/>
      <c r="R6857" s="143" t="str">
        <f>IF(H6857="","",(S6857/S6857)&amp;":"&amp;ROUND(AI6857/S6857,2))</f>
        <v/>
      </c>
      <c r="S6857" s="144" t="str">
        <f t="shared" si="1277"/>
        <v/>
      </c>
      <c r="T6857" s="145" t="str">
        <f t="shared" si="1278"/>
        <v/>
      </c>
      <c r="U6857" s="118"/>
      <c r="V6857" s="145" t="str">
        <f t="shared" si="1279"/>
        <v/>
      </c>
      <c r="W6857" s="144" t="str">
        <f t="shared" si="1280"/>
        <v/>
      </c>
      <c r="X6857" s="146" t="str">
        <f>IF(C6857="","",IF(OR(C6857="Trade",C6857="Multi Position"),(X6856+V6857),IF(C6857="Deposit",(X6856+AE6857),IF(C6857="Withdrawal",(X6856-AE6857)))))</f>
        <v/>
      </c>
      <c r="Y6857" s="145" t="str">
        <f t="shared" si="1281"/>
        <v/>
      </c>
      <c r="Z6857" s="118"/>
      <c r="AA6857" s="118"/>
      <c r="AB6857" s="118"/>
      <c r="AC6857" s="118"/>
      <c r="AD6857" s="118"/>
      <c r="AE6857" s="139"/>
      <c r="AF6857" s="118"/>
      <c r="AG6857" s="118"/>
      <c r="AH6857" s="147" t="str">
        <f t="shared" si="1282"/>
        <v/>
      </c>
      <c r="AI6857" s="147" t="str">
        <f t="shared" si="1283"/>
        <v/>
      </c>
      <c r="AJ6857" s="148" t="str">
        <f t="shared" si="1272"/>
        <v/>
      </c>
      <c r="AK6857" s="148" t="str">
        <f t="shared" si="1273"/>
        <v/>
      </c>
      <c r="AL6857" s="147" t="str">
        <f t="shared" si="1274"/>
        <v/>
      </c>
      <c r="AM6857" s="147" t="str">
        <f t="shared" si="1275"/>
        <v/>
      </c>
      <c r="AN6857" s="147" t="str">
        <f t="shared" si="1276"/>
        <v/>
      </c>
      <c r="AO6857" s="118"/>
    </row>
    <row r="6858" spans="1:41">
      <c r="A6858" s="118"/>
      <c r="B6858" s="118"/>
      <c r="C6858" s="118"/>
      <c r="D6858" s="118"/>
      <c r="E6858" s="118"/>
      <c r="F6858" s="118"/>
      <c r="G6858" s="118"/>
      <c r="H6858" s="118"/>
      <c r="I6858" s="118"/>
      <c r="J6858" s="118"/>
      <c r="K6858" s="118"/>
      <c r="L6858" s="118"/>
      <c r="M6858" s="118"/>
      <c r="N6858" s="118"/>
      <c r="O6858" s="143" t="str">
        <f>IF(H6858="","",(S6858/S6858)&amp;":"&amp;ROUND(AH6858/S6858,2))</f>
        <v/>
      </c>
      <c r="P6858" s="118"/>
      <c r="Q6858" s="118"/>
      <c r="R6858" s="143" t="str">
        <f>IF(H6858="","",(S6858/S6858)&amp;":"&amp;ROUND(AI6858/S6858,2))</f>
        <v/>
      </c>
      <c r="S6858" s="144" t="str">
        <f t="shared" si="1277"/>
        <v/>
      </c>
      <c r="T6858" s="145" t="str">
        <f t="shared" si="1278"/>
        <v/>
      </c>
      <c r="U6858" s="118"/>
      <c r="V6858" s="145" t="str">
        <f t="shared" si="1279"/>
        <v/>
      </c>
      <c r="W6858" s="144" t="str">
        <f t="shared" si="1280"/>
        <v/>
      </c>
      <c r="X6858" s="146" t="str">
        <f>IF(C6858="","",IF(OR(C6858="Trade",C6858="Multi Position"),(X6857+V6858),IF(C6858="Deposit",(X6857+AE6858),IF(C6858="Withdrawal",(X6857-AE6858)))))</f>
        <v/>
      </c>
      <c r="Y6858" s="145" t="str">
        <f t="shared" si="1281"/>
        <v/>
      </c>
      <c r="Z6858" s="118"/>
      <c r="AA6858" s="118"/>
      <c r="AB6858" s="118"/>
      <c r="AC6858" s="118"/>
      <c r="AD6858" s="118"/>
      <c r="AE6858" s="139"/>
      <c r="AF6858" s="118"/>
      <c r="AG6858" s="118"/>
      <c r="AH6858" s="147" t="str">
        <f t="shared" si="1282"/>
        <v/>
      </c>
      <c r="AI6858" s="147" t="str">
        <f t="shared" si="1283"/>
        <v/>
      </c>
      <c r="AJ6858" s="148" t="str">
        <f t="shared" ref="AJ6858:AJ6921" si="1284">IF(V6858&lt;0,V6858/-X6858,S6858)</f>
        <v/>
      </c>
      <c r="AK6858" s="148" t="str">
        <f t="shared" ref="AK6858:AK6921" si="1285">IF(V6858="","",IF(H6858="LONG",IF(V6858&gt;0,V6858/X6858,((L6858*(P6858-K6858))/X6858)),IF(V6858&gt;0,V6858/X6858,((L6858*(K6858-P6858))/X6858))))</f>
        <v/>
      </c>
      <c r="AL6858" s="147" t="str">
        <f t="shared" ref="AL6858:AL6921" si="1286">IF(B6858="","",MONTH(B6858))</f>
        <v/>
      </c>
      <c r="AM6858" s="147" t="str">
        <f t="shared" ref="AM6858:AM6921" si="1287">IF(B6858="","",YEAR(B6858))</f>
        <v/>
      </c>
      <c r="AN6858" s="147" t="str">
        <f t="shared" ref="AN6858:AN6921" si="1288">IF(B6858="","",DAY(B6858))</f>
        <v/>
      </c>
      <c r="AO6858" s="118"/>
    </row>
    <row r="6859" spans="1:41">
      <c r="A6859" s="118"/>
      <c r="B6859" s="118"/>
      <c r="C6859" s="118"/>
      <c r="D6859" s="118"/>
      <c r="E6859" s="118"/>
      <c r="F6859" s="118"/>
      <c r="G6859" s="118"/>
      <c r="H6859" s="118"/>
      <c r="I6859" s="118"/>
      <c r="J6859" s="118"/>
      <c r="K6859" s="118"/>
      <c r="L6859" s="118"/>
      <c r="M6859" s="118"/>
      <c r="N6859" s="118"/>
      <c r="O6859" s="143" t="str">
        <f>IF(H6859="","",(S6859/S6859)&amp;":"&amp;ROUND(AH6859/S6859,2))</f>
        <v/>
      </c>
      <c r="P6859" s="118"/>
      <c r="Q6859" s="118"/>
      <c r="R6859" s="143" t="str">
        <f>IF(H6859="","",(S6859/S6859)&amp;":"&amp;ROUND(AI6859/S6859,2))</f>
        <v/>
      </c>
      <c r="S6859" s="144" t="str">
        <f t="shared" ref="S6859:S6922" si="1289">IF(N6859="","",IF(H6859="LONG",(((K6859-M6859)*L6859)/X6858),(((M6859-K6859)*L6859)/X6858)))</f>
        <v/>
      </c>
      <c r="T6859" s="145" t="str">
        <f t="shared" ref="T6859:T6922" si="1290">IF(K6859="","",IF(H6859="LONG",(P6859*L6859)-(K6859*L6859),(K6859*L6859)-(P6859*L6859)))</f>
        <v/>
      </c>
      <c r="U6859" s="118"/>
      <c r="V6859" s="145" t="str">
        <f t="shared" ref="V6859:V6922" si="1291">IF(K6859="","",IF(T6859&lt;0,(T6859)-+U6859,(T6859)-U6859))</f>
        <v/>
      </c>
      <c r="W6859" s="144" t="str">
        <f t="shared" ref="W6859:W6922" si="1292">IF(P6859="","",SUM(V6859/X6858))</f>
        <v/>
      </c>
      <c r="X6859" s="146" t="str">
        <f>IF(C6859="","",IF(OR(C6859="Trade",C6859="Multi Position"),(X6858+V6859),IF(C6859="Deposit",(X6858+AE6859),IF(C6859="Withdrawal",(X6858-AE6859)))))</f>
        <v/>
      </c>
      <c r="Y6859" s="145" t="str">
        <f t="shared" ref="Y6859:Y6922" si="1293">IF(Q6859="","",INT(Q6859-B6859)&amp;" Days "&amp;TEXT(Q6859-B6859,"H"" Hrs ""m"" mins """))</f>
        <v/>
      </c>
      <c r="Z6859" s="118"/>
      <c r="AA6859" s="118"/>
      <c r="AB6859" s="118"/>
      <c r="AC6859" s="118"/>
      <c r="AD6859" s="118"/>
      <c r="AE6859" s="139"/>
      <c r="AF6859" s="118"/>
      <c r="AG6859" s="118"/>
      <c r="AH6859" s="147" t="str">
        <f t="shared" ref="AH6859:AH6922" si="1294">IF(K6859="","", IF(H6859="LONG", (((N6859-K6859)*L6859)/X6858), (((K6859-N6859)*L6859)/X6858)))</f>
        <v/>
      </c>
      <c r="AI6859" s="147" t="str">
        <f t="shared" ref="AI6859:AI6922" si="1295">IF(K6859="","", IF(H6859="LONG", (((P6859-K6859)*L6859)/X6858), (((K6859-P6859)*L6859)/X6858)))</f>
        <v/>
      </c>
      <c r="AJ6859" s="148" t="str">
        <f t="shared" si="1284"/>
        <v/>
      </c>
      <c r="AK6859" s="148" t="str">
        <f t="shared" si="1285"/>
        <v/>
      </c>
      <c r="AL6859" s="147" t="str">
        <f t="shared" si="1286"/>
        <v/>
      </c>
      <c r="AM6859" s="147" t="str">
        <f t="shared" si="1287"/>
        <v/>
      </c>
      <c r="AN6859" s="147" t="str">
        <f t="shared" si="1288"/>
        <v/>
      </c>
      <c r="AO6859" s="118"/>
    </row>
    <row r="6860" spans="1:41">
      <c r="A6860" s="118"/>
      <c r="B6860" s="118"/>
      <c r="C6860" s="118"/>
      <c r="D6860" s="118"/>
      <c r="E6860" s="118"/>
      <c r="F6860" s="118"/>
      <c r="G6860" s="118"/>
      <c r="H6860" s="118"/>
      <c r="I6860" s="118"/>
      <c r="J6860" s="118"/>
      <c r="K6860" s="118"/>
      <c r="L6860" s="118"/>
      <c r="M6860" s="118"/>
      <c r="N6860" s="118"/>
      <c r="O6860" s="143" t="str">
        <f>IF(H6860="","",(S6860/S6860)&amp;":"&amp;ROUND(AH6860/S6860,2))</f>
        <v/>
      </c>
      <c r="P6860" s="118"/>
      <c r="Q6860" s="118"/>
      <c r="R6860" s="143" t="str">
        <f>IF(H6860="","",(S6860/S6860)&amp;":"&amp;ROUND(AI6860/S6860,2))</f>
        <v/>
      </c>
      <c r="S6860" s="144" t="str">
        <f t="shared" si="1289"/>
        <v/>
      </c>
      <c r="T6860" s="145" t="str">
        <f t="shared" si="1290"/>
        <v/>
      </c>
      <c r="U6860" s="118"/>
      <c r="V6860" s="145" t="str">
        <f t="shared" si="1291"/>
        <v/>
      </c>
      <c r="W6860" s="144" t="str">
        <f t="shared" si="1292"/>
        <v/>
      </c>
      <c r="X6860" s="146" t="str">
        <f>IF(C6860="","",IF(OR(C6860="Trade",C6860="Multi Position"),(X6859+V6860),IF(C6860="Deposit",(X6859+AE6860),IF(C6860="Withdrawal",(X6859-AE6860)))))</f>
        <v/>
      </c>
      <c r="Y6860" s="145" t="str">
        <f t="shared" si="1293"/>
        <v/>
      </c>
      <c r="Z6860" s="118"/>
      <c r="AA6860" s="118"/>
      <c r="AB6860" s="118"/>
      <c r="AC6860" s="118"/>
      <c r="AD6860" s="118"/>
      <c r="AE6860" s="139"/>
      <c r="AF6860" s="118"/>
      <c r="AG6860" s="118"/>
      <c r="AH6860" s="147" t="str">
        <f t="shared" si="1294"/>
        <v/>
      </c>
      <c r="AI6860" s="147" t="str">
        <f t="shared" si="1295"/>
        <v/>
      </c>
      <c r="AJ6860" s="148" t="str">
        <f t="shared" si="1284"/>
        <v/>
      </c>
      <c r="AK6860" s="148" t="str">
        <f t="shared" si="1285"/>
        <v/>
      </c>
      <c r="AL6860" s="147" t="str">
        <f t="shared" si="1286"/>
        <v/>
      </c>
      <c r="AM6860" s="147" t="str">
        <f t="shared" si="1287"/>
        <v/>
      </c>
      <c r="AN6860" s="147" t="str">
        <f t="shared" si="1288"/>
        <v/>
      </c>
      <c r="AO6860" s="118"/>
    </row>
    <row r="6861" spans="1:41">
      <c r="A6861" s="118"/>
      <c r="B6861" s="118"/>
      <c r="C6861" s="118"/>
      <c r="D6861" s="118"/>
      <c r="E6861" s="118"/>
      <c r="F6861" s="118"/>
      <c r="G6861" s="118"/>
      <c r="H6861" s="118"/>
      <c r="I6861" s="118"/>
      <c r="J6861" s="118"/>
      <c r="K6861" s="118"/>
      <c r="L6861" s="118"/>
      <c r="M6861" s="118"/>
      <c r="N6861" s="118"/>
      <c r="O6861" s="143" t="str">
        <f>IF(H6861="","",(S6861/S6861)&amp;":"&amp;ROUND(AH6861/S6861,2))</f>
        <v/>
      </c>
      <c r="P6861" s="118"/>
      <c r="Q6861" s="118"/>
      <c r="R6861" s="143" t="str">
        <f>IF(H6861="","",(S6861/S6861)&amp;":"&amp;ROUND(AI6861/S6861,2))</f>
        <v/>
      </c>
      <c r="S6861" s="144" t="str">
        <f t="shared" si="1289"/>
        <v/>
      </c>
      <c r="T6861" s="145" t="str">
        <f t="shared" si="1290"/>
        <v/>
      </c>
      <c r="U6861" s="118"/>
      <c r="V6861" s="145" t="str">
        <f t="shared" si="1291"/>
        <v/>
      </c>
      <c r="W6861" s="144" t="str">
        <f t="shared" si="1292"/>
        <v/>
      </c>
      <c r="X6861" s="146" t="str">
        <f>IF(C6861="","",IF(OR(C6861="Trade",C6861="Multi Position"),(X6860+V6861),IF(C6861="Deposit",(X6860+AE6861),IF(C6861="Withdrawal",(X6860-AE6861)))))</f>
        <v/>
      </c>
      <c r="Y6861" s="145" t="str">
        <f t="shared" si="1293"/>
        <v/>
      </c>
      <c r="Z6861" s="118"/>
      <c r="AA6861" s="118"/>
      <c r="AB6861" s="118"/>
      <c r="AC6861" s="118"/>
      <c r="AD6861" s="118"/>
      <c r="AE6861" s="139"/>
      <c r="AF6861" s="118"/>
      <c r="AG6861" s="118"/>
      <c r="AH6861" s="147" t="str">
        <f t="shared" si="1294"/>
        <v/>
      </c>
      <c r="AI6861" s="147" t="str">
        <f t="shared" si="1295"/>
        <v/>
      </c>
      <c r="AJ6861" s="148" t="str">
        <f t="shared" si="1284"/>
        <v/>
      </c>
      <c r="AK6861" s="148" t="str">
        <f t="shared" si="1285"/>
        <v/>
      </c>
      <c r="AL6861" s="147" t="str">
        <f t="shared" si="1286"/>
        <v/>
      </c>
      <c r="AM6861" s="147" t="str">
        <f t="shared" si="1287"/>
        <v/>
      </c>
      <c r="AN6861" s="147" t="str">
        <f t="shared" si="1288"/>
        <v/>
      </c>
      <c r="AO6861" s="118"/>
    </row>
    <row r="6862" spans="1:41">
      <c r="A6862" s="118"/>
      <c r="B6862" s="118"/>
      <c r="C6862" s="118"/>
      <c r="D6862" s="118"/>
      <c r="E6862" s="118"/>
      <c r="F6862" s="118"/>
      <c r="G6862" s="118"/>
      <c r="H6862" s="118"/>
      <c r="I6862" s="118"/>
      <c r="J6862" s="118"/>
      <c r="K6862" s="118"/>
      <c r="L6862" s="118"/>
      <c r="M6862" s="118"/>
      <c r="N6862" s="118"/>
      <c r="O6862" s="143" t="str">
        <f>IF(H6862="","",(S6862/S6862)&amp;":"&amp;ROUND(AH6862/S6862,2))</f>
        <v/>
      </c>
      <c r="P6862" s="118"/>
      <c r="Q6862" s="118"/>
      <c r="R6862" s="143" t="str">
        <f>IF(H6862="","",(S6862/S6862)&amp;":"&amp;ROUND(AI6862/S6862,2))</f>
        <v/>
      </c>
      <c r="S6862" s="144" t="str">
        <f t="shared" si="1289"/>
        <v/>
      </c>
      <c r="T6862" s="145" t="str">
        <f t="shared" si="1290"/>
        <v/>
      </c>
      <c r="U6862" s="118"/>
      <c r="V6862" s="145" t="str">
        <f t="shared" si="1291"/>
        <v/>
      </c>
      <c r="W6862" s="144" t="str">
        <f t="shared" si="1292"/>
        <v/>
      </c>
      <c r="X6862" s="146" t="str">
        <f>IF(C6862="","",IF(OR(C6862="Trade",C6862="Multi Position"),(X6861+V6862),IF(C6862="Deposit",(X6861+AE6862),IF(C6862="Withdrawal",(X6861-AE6862)))))</f>
        <v/>
      </c>
      <c r="Y6862" s="145" t="str">
        <f t="shared" si="1293"/>
        <v/>
      </c>
      <c r="Z6862" s="118"/>
      <c r="AA6862" s="118"/>
      <c r="AB6862" s="118"/>
      <c r="AC6862" s="118"/>
      <c r="AD6862" s="118"/>
      <c r="AE6862" s="139"/>
      <c r="AF6862" s="118"/>
      <c r="AG6862" s="118"/>
      <c r="AH6862" s="147" t="str">
        <f t="shared" si="1294"/>
        <v/>
      </c>
      <c r="AI6862" s="147" t="str">
        <f t="shared" si="1295"/>
        <v/>
      </c>
      <c r="AJ6862" s="148" t="str">
        <f t="shared" si="1284"/>
        <v/>
      </c>
      <c r="AK6862" s="148" t="str">
        <f t="shared" si="1285"/>
        <v/>
      </c>
      <c r="AL6862" s="147" t="str">
        <f t="shared" si="1286"/>
        <v/>
      </c>
      <c r="AM6862" s="147" t="str">
        <f t="shared" si="1287"/>
        <v/>
      </c>
      <c r="AN6862" s="147" t="str">
        <f t="shared" si="1288"/>
        <v/>
      </c>
      <c r="AO6862" s="118"/>
    </row>
    <row r="6863" spans="1:41">
      <c r="A6863" s="118"/>
      <c r="B6863" s="118"/>
      <c r="C6863" s="118"/>
      <c r="D6863" s="118"/>
      <c r="E6863" s="118"/>
      <c r="F6863" s="118"/>
      <c r="G6863" s="118"/>
      <c r="H6863" s="118"/>
      <c r="I6863" s="118"/>
      <c r="J6863" s="118"/>
      <c r="K6863" s="118"/>
      <c r="L6863" s="118"/>
      <c r="M6863" s="118"/>
      <c r="N6863" s="118"/>
      <c r="O6863" s="143" t="str">
        <f>IF(H6863="","",(S6863/S6863)&amp;":"&amp;ROUND(AH6863/S6863,2))</f>
        <v/>
      </c>
      <c r="P6863" s="118"/>
      <c r="Q6863" s="118"/>
      <c r="R6863" s="143" t="str">
        <f>IF(H6863="","",(S6863/S6863)&amp;":"&amp;ROUND(AI6863/S6863,2))</f>
        <v/>
      </c>
      <c r="S6863" s="144" t="str">
        <f t="shared" si="1289"/>
        <v/>
      </c>
      <c r="T6863" s="145" t="str">
        <f t="shared" si="1290"/>
        <v/>
      </c>
      <c r="U6863" s="118"/>
      <c r="V6863" s="145" t="str">
        <f t="shared" si="1291"/>
        <v/>
      </c>
      <c r="W6863" s="144" t="str">
        <f t="shared" si="1292"/>
        <v/>
      </c>
      <c r="X6863" s="146" t="str">
        <f>IF(C6863="","",IF(OR(C6863="Trade",C6863="Multi Position"),(X6862+V6863),IF(C6863="Deposit",(X6862+AE6863),IF(C6863="Withdrawal",(X6862-AE6863)))))</f>
        <v/>
      </c>
      <c r="Y6863" s="145" t="str">
        <f t="shared" si="1293"/>
        <v/>
      </c>
      <c r="Z6863" s="118"/>
      <c r="AA6863" s="118"/>
      <c r="AB6863" s="118"/>
      <c r="AC6863" s="118"/>
      <c r="AD6863" s="118"/>
      <c r="AE6863" s="139"/>
      <c r="AF6863" s="118"/>
      <c r="AG6863" s="118"/>
      <c r="AH6863" s="147" t="str">
        <f t="shared" si="1294"/>
        <v/>
      </c>
      <c r="AI6863" s="147" t="str">
        <f t="shared" si="1295"/>
        <v/>
      </c>
      <c r="AJ6863" s="148" t="str">
        <f t="shared" si="1284"/>
        <v/>
      </c>
      <c r="AK6863" s="148" t="str">
        <f t="shared" si="1285"/>
        <v/>
      </c>
      <c r="AL6863" s="147" t="str">
        <f t="shared" si="1286"/>
        <v/>
      </c>
      <c r="AM6863" s="147" t="str">
        <f t="shared" si="1287"/>
        <v/>
      </c>
      <c r="AN6863" s="147" t="str">
        <f t="shared" si="1288"/>
        <v/>
      </c>
      <c r="AO6863" s="118"/>
    </row>
    <row r="6864" spans="1:41">
      <c r="A6864" s="118"/>
      <c r="B6864" s="118"/>
      <c r="C6864" s="118"/>
      <c r="D6864" s="118"/>
      <c r="E6864" s="118"/>
      <c r="F6864" s="118"/>
      <c r="G6864" s="118"/>
      <c r="H6864" s="118"/>
      <c r="I6864" s="118"/>
      <c r="J6864" s="118"/>
      <c r="K6864" s="118"/>
      <c r="L6864" s="118"/>
      <c r="M6864" s="118"/>
      <c r="N6864" s="118"/>
      <c r="O6864" s="143" t="str">
        <f>IF(H6864="","",(S6864/S6864)&amp;":"&amp;ROUND(AH6864/S6864,2))</f>
        <v/>
      </c>
      <c r="P6864" s="118"/>
      <c r="Q6864" s="118"/>
      <c r="R6864" s="143" t="str">
        <f>IF(H6864="","",(S6864/S6864)&amp;":"&amp;ROUND(AI6864/S6864,2))</f>
        <v/>
      </c>
      <c r="S6864" s="144" t="str">
        <f t="shared" si="1289"/>
        <v/>
      </c>
      <c r="T6864" s="145" t="str">
        <f t="shared" si="1290"/>
        <v/>
      </c>
      <c r="U6864" s="118"/>
      <c r="V6864" s="145" t="str">
        <f t="shared" si="1291"/>
        <v/>
      </c>
      <c r="W6864" s="144" t="str">
        <f t="shared" si="1292"/>
        <v/>
      </c>
      <c r="X6864" s="146" t="str">
        <f>IF(C6864="","",IF(OR(C6864="Trade",C6864="Multi Position"),(X6863+V6864),IF(C6864="Deposit",(X6863+AE6864),IF(C6864="Withdrawal",(X6863-AE6864)))))</f>
        <v/>
      </c>
      <c r="Y6864" s="145" t="str">
        <f t="shared" si="1293"/>
        <v/>
      </c>
      <c r="Z6864" s="118"/>
      <c r="AA6864" s="118"/>
      <c r="AB6864" s="118"/>
      <c r="AC6864" s="118"/>
      <c r="AD6864" s="118"/>
      <c r="AE6864" s="139"/>
      <c r="AF6864" s="118"/>
      <c r="AG6864" s="118"/>
      <c r="AH6864" s="147" t="str">
        <f t="shared" si="1294"/>
        <v/>
      </c>
      <c r="AI6864" s="147" t="str">
        <f t="shared" si="1295"/>
        <v/>
      </c>
      <c r="AJ6864" s="148" t="str">
        <f t="shared" si="1284"/>
        <v/>
      </c>
      <c r="AK6864" s="148" t="str">
        <f t="shared" si="1285"/>
        <v/>
      </c>
      <c r="AL6864" s="147" t="str">
        <f t="shared" si="1286"/>
        <v/>
      </c>
      <c r="AM6864" s="147" t="str">
        <f t="shared" si="1287"/>
        <v/>
      </c>
      <c r="AN6864" s="147" t="str">
        <f t="shared" si="1288"/>
        <v/>
      </c>
      <c r="AO6864" s="118"/>
    </row>
    <row r="6865" spans="1:41">
      <c r="A6865" s="118"/>
      <c r="B6865" s="118"/>
      <c r="C6865" s="118"/>
      <c r="D6865" s="118"/>
      <c r="E6865" s="118"/>
      <c r="F6865" s="118"/>
      <c r="G6865" s="118"/>
      <c r="H6865" s="118"/>
      <c r="I6865" s="118"/>
      <c r="J6865" s="118"/>
      <c r="K6865" s="118"/>
      <c r="L6865" s="118"/>
      <c r="M6865" s="118"/>
      <c r="N6865" s="118"/>
      <c r="O6865" s="143" t="str">
        <f>IF(H6865="","",(S6865/S6865)&amp;":"&amp;ROUND(AH6865/S6865,2))</f>
        <v/>
      </c>
      <c r="P6865" s="118"/>
      <c r="Q6865" s="118"/>
      <c r="R6865" s="143" t="str">
        <f>IF(H6865="","",(S6865/S6865)&amp;":"&amp;ROUND(AI6865/S6865,2))</f>
        <v/>
      </c>
      <c r="S6865" s="144" t="str">
        <f t="shared" si="1289"/>
        <v/>
      </c>
      <c r="T6865" s="145" t="str">
        <f t="shared" si="1290"/>
        <v/>
      </c>
      <c r="U6865" s="118"/>
      <c r="V6865" s="145" t="str">
        <f t="shared" si="1291"/>
        <v/>
      </c>
      <c r="W6865" s="144" t="str">
        <f t="shared" si="1292"/>
        <v/>
      </c>
      <c r="X6865" s="146" t="str">
        <f>IF(C6865="","",IF(OR(C6865="Trade",C6865="Multi Position"),(X6864+V6865),IF(C6865="Deposit",(X6864+AE6865),IF(C6865="Withdrawal",(X6864-AE6865)))))</f>
        <v/>
      </c>
      <c r="Y6865" s="145" t="str">
        <f t="shared" si="1293"/>
        <v/>
      </c>
      <c r="Z6865" s="118"/>
      <c r="AA6865" s="118"/>
      <c r="AB6865" s="118"/>
      <c r="AC6865" s="118"/>
      <c r="AD6865" s="118"/>
      <c r="AE6865" s="139"/>
      <c r="AF6865" s="118"/>
      <c r="AG6865" s="118"/>
      <c r="AH6865" s="147" t="str">
        <f t="shared" si="1294"/>
        <v/>
      </c>
      <c r="AI6865" s="147" t="str">
        <f t="shared" si="1295"/>
        <v/>
      </c>
      <c r="AJ6865" s="148" t="str">
        <f t="shared" si="1284"/>
        <v/>
      </c>
      <c r="AK6865" s="148" t="str">
        <f t="shared" si="1285"/>
        <v/>
      </c>
      <c r="AL6865" s="147" t="str">
        <f t="shared" si="1286"/>
        <v/>
      </c>
      <c r="AM6865" s="147" t="str">
        <f t="shared" si="1287"/>
        <v/>
      </c>
      <c r="AN6865" s="147" t="str">
        <f t="shared" si="1288"/>
        <v/>
      </c>
      <c r="AO6865" s="118"/>
    </row>
    <row r="6866" spans="1:41">
      <c r="A6866" s="118"/>
      <c r="B6866" s="118"/>
      <c r="C6866" s="118"/>
      <c r="D6866" s="118"/>
      <c r="E6866" s="118"/>
      <c r="F6866" s="118"/>
      <c r="G6866" s="118"/>
      <c r="H6866" s="118"/>
      <c r="I6866" s="118"/>
      <c r="J6866" s="118"/>
      <c r="K6866" s="118"/>
      <c r="L6866" s="118"/>
      <c r="M6866" s="118"/>
      <c r="N6866" s="118"/>
      <c r="O6866" s="143" t="str">
        <f>IF(H6866="","",(S6866/S6866)&amp;":"&amp;ROUND(AH6866/S6866,2))</f>
        <v/>
      </c>
      <c r="P6866" s="118"/>
      <c r="Q6866" s="118"/>
      <c r="R6866" s="143" t="str">
        <f>IF(H6866="","",(S6866/S6866)&amp;":"&amp;ROUND(AI6866/S6866,2))</f>
        <v/>
      </c>
      <c r="S6866" s="144" t="str">
        <f t="shared" si="1289"/>
        <v/>
      </c>
      <c r="T6866" s="145" t="str">
        <f t="shared" si="1290"/>
        <v/>
      </c>
      <c r="U6866" s="118"/>
      <c r="V6866" s="145" t="str">
        <f t="shared" si="1291"/>
        <v/>
      </c>
      <c r="W6866" s="144" t="str">
        <f t="shared" si="1292"/>
        <v/>
      </c>
      <c r="X6866" s="146" t="str">
        <f>IF(C6866="","",IF(OR(C6866="Trade",C6866="Multi Position"),(X6865+V6866),IF(C6866="Deposit",(X6865+AE6866),IF(C6866="Withdrawal",(X6865-AE6866)))))</f>
        <v/>
      </c>
      <c r="Y6866" s="145" t="str">
        <f t="shared" si="1293"/>
        <v/>
      </c>
      <c r="Z6866" s="118"/>
      <c r="AA6866" s="118"/>
      <c r="AB6866" s="118"/>
      <c r="AC6866" s="118"/>
      <c r="AD6866" s="118"/>
      <c r="AE6866" s="139"/>
      <c r="AF6866" s="118"/>
      <c r="AG6866" s="118"/>
      <c r="AH6866" s="147" t="str">
        <f t="shared" si="1294"/>
        <v/>
      </c>
      <c r="AI6866" s="147" t="str">
        <f t="shared" si="1295"/>
        <v/>
      </c>
      <c r="AJ6866" s="148" t="str">
        <f t="shared" si="1284"/>
        <v/>
      </c>
      <c r="AK6866" s="148" t="str">
        <f t="shared" si="1285"/>
        <v/>
      </c>
      <c r="AL6866" s="147" t="str">
        <f t="shared" si="1286"/>
        <v/>
      </c>
      <c r="AM6866" s="147" t="str">
        <f t="shared" si="1287"/>
        <v/>
      </c>
      <c r="AN6866" s="147" t="str">
        <f t="shared" si="1288"/>
        <v/>
      </c>
      <c r="AO6866" s="118"/>
    </row>
    <row r="6867" spans="1:41">
      <c r="A6867" s="118"/>
      <c r="B6867" s="118"/>
      <c r="C6867" s="118"/>
      <c r="D6867" s="118"/>
      <c r="E6867" s="118"/>
      <c r="F6867" s="118"/>
      <c r="G6867" s="118"/>
      <c r="H6867" s="118"/>
      <c r="I6867" s="118"/>
      <c r="J6867" s="118"/>
      <c r="K6867" s="118"/>
      <c r="L6867" s="118"/>
      <c r="M6867" s="118"/>
      <c r="N6867" s="118"/>
      <c r="O6867" s="143" t="str">
        <f>IF(H6867="","",(S6867/S6867)&amp;":"&amp;ROUND(AH6867/S6867,2))</f>
        <v/>
      </c>
      <c r="P6867" s="118"/>
      <c r="Q6867" s="118"/>
      <c r="R6867" s="143" t="str">
        <f>IF(H6867="","",(S6867/S6867)&amp;":"&amp;ROUND(AI6867/S6867,2))</f>
        <v/>
      </c>
      <c r="S6867" s="144" t="str">
        <f t="shared" si="1289"/>
        <v/>
      </c>
      <c r="T6867" s="145" t="str">
        <f t="shared" si="1290"/>
        <v/>
      </c>
      <c r="U6867" s="118"/>
      <c r="V6867" s="145" t="str">
        <f t="shared" si="1291"/>
        <v/>
      </c>
      <c r="W6867" s="144" t="str">
        <f t="shared" si="1292"/>
        <v/>
      </c>
      <c r="X6867" s="146" t="str">
        <f>IF(C6867="","",IF(OR(C6867="Trade",C6867="Multi Position"),(X6866+V6867),IF(C6867="Deposit",(X6866+AE6867),IF(C6867="Withdrawal",(X6866-AE6867)))))</f>
        <v/>
      </c>
      <c r="Y6867" s="145" t="str">
        <f t="shared" si="1293"/>
        <v/>
      </c>
      <c r="Z6867" s="118"/>
      <c r="AA6867" s="118"/>
      <c r="AB6867" s="118"/>
      <c r="AC6867" s="118"/>
      <c r="AD6867" s="118"/>
      <c r="AE6867" s="139"/>
      <c r="AF6867" s="118"/>
      <c r="AG6867" s="118"/>
      <c r="AH6867" s="147" t="str">
        <f t="shared" si="1294"/>
        <v/>
      </c>
      <c r="AI6867" s="147" t="str">
        <f t="shared" si="1295"/>
        <v/>
      </c>
      <c r="AJ6867" s="148" t="str">
        <f t="shared" si="1284"/>
        <v/>
      </c>
      <c r="AK6867" s="148" t="str">
        <f t="shared" si="1285"/>
        <v/>
      </c>
      <c r="AL6867" s="147" t="str">
        <f t="shared" si="1286"/>
        <v/>
      </c>
      <c r="AM6867" s="147" t="str">
        <f t="shared" si="1287"/>
        <v/>
      </c>
      <c r="AN6867" s="147" t="str">
        <f t="shared" si="1288"/>
        <v/>
      </c>
      <c r="AO6867" s="118"/>
    </row>
    <row r="6868" spans="1:41">
      <c r="A6868" s="118"/>
      <c r="B6868" s="118"/>
      <c r="C6868" s="118"/>
      <c r="D6868" s="118"/>
      <c r="E6868" s="118"/>
      <c r="F6868" s="118"/>
      <c r="G6868" s="118"/>
      <c r="H6868" s="118"/>
      <c r="I6868" s="118"/>
      <c r="J6868" s="118"/>
      <c r="K6868" s="118"/>
      <c r="L6868" s="118"/>
      <c r="M6868" s="118"/>
      <c r="N6868" s="118"/>
      <c r="O6868" s="143" t="str">
        <f>IF(H6868="","",(S6868/S6868)&amp;":"&amp;ROUND(AH6868/S6868,2))</f>
        <v/>
      </c>
      <c r="P6868" s="118"/>
      <c r="Q6868" s="118"/>
      <c r="R6868" s="143" t="str">
        <f>IF(H6868="","",(S6868/S6868)&amp;":"&amp;ROUND(AI6868/S6868,2))</f>
        <v/>
      </c>
      <c r="S6868" s="144" t="str">
        <f t="shared" si="1289"/>
        <v/>
      </c>
      <c r="T6868" s="145" t="str">
        <f t="shared" si="1290"/>
        <v/>
      </c>
      <c r="U6868" s="118"/>
      <c r="V6868" s="145" t="str">
        <f t="shared" si="1291"/>
        <v/>
      </c>
      <c r="W6868" s="144" t="str">
        <f t="shared" si="1292"/>
        <v/>
      </c>
      <c r="X6868" s="146" t="str">
        <f>IF(C6868="","",IF(OR(C6868="Trade",C6868="Multi Position"),(X6867+V6868),IF(C6868="Deposit",(X6867+AE6868),IF(C6868="Withdrawal",(X6867-AE6868)))))</f>
        <v/>
      </c>
      <c r="Y6868" s="145" t="str">
        <f t="shared" si="1293"/>
        <v/>
      </c>
      <c r="Z6868" s="118"/>
      <c r="AA6868" s="118"/>
      <c r="AB6868" s="118"/>
      <c r="AC6868" s="118"/>
      <c r="AD6868" s="118"/>
      <c r="AE6868" s="139"/>
      <c r="AF6868" s="118"/>
      <c r="AG6868" s="118"/>
      <c r="AH6868" s="147" t="str">
        <f t="shared" si="1294"/>
        <v/>
      </c>
      <c r="AI6868" s="147" t="str">
        <f t="shared" si="1295"/>
        <v/>
      </c>
      <c r="AJ6868" s="148" t="str">
        <f t="shared" si="1284"/>
        <v/>
      </c>
      <c r="AK6868" s="148" t="str">
        <f t="shared" si="1285"/>
        <v/>
      </c>
      <c r="AL6868" s="147" t="str">
        <f t="shared" si="1286"/>
        <v/>
      </c>
      <c r="AM6868" s="147" t="str">
        <f t="shared" si="1287"/>
        <v/>
      </c>
      <c r="AN6868" s="147" t="str">
        <f t="shared" si="1288"/>
        <v/>
      </c>
      <c r="AO6868" s="118"/>
    </row>
    <row r="6869" spans="1:41">
      <c r="A6869" s="118"/>
      <c r="B6869" s="118"/>
      <c r="C6869" s="118"/>
      <c r="D6869" s="118"/>
      <c r="E6869" s="118"/>
      <c r="F6869" s="118"/>
      <c r="G6869" s="118"/>
      <c r="H6869" s="118"/>
      <c r="I6869" s="118"/>
      <c r="J6869" s="118"/>
      <c r="K6869" s="118"/>
      <c r="L6869" s="118"/>
      <c r="M6869" s="118"/>
      <c r="N6869" s="118"/>
      <c r="O6869" s="143" t="str">
        <f>IF(H6869="","",(S6869/S6869)&amp;":"&amp;ROUND(AH6869/S6869,2))</f>
        <v/>
      </c>
      <c r="P6869" s="118"/>
      <c r="Q6869" s="118"/>
      <c r="R6869" s="143" t="str">
        <f>IF(H6869="","",(S6869/S6869)&amp;":"&amp;ROUND(AI6869/S6869,2))</f>
        <v/>
      </c>
      <c r="S6869" s="144" t="str">
        <f t="shared" si="1289"/>
        <v/>
      </c>
      <c r="T6869" s="145" t="str">
        <f t="shared" si="1290"/>
        <v/>
      </c>
      <c r="U6869" s="118"/>
      <c r="V6869" s="145" t="str">
        <f t="shared" si="1291"/>
        <v/>
      </c>
      <c r="W6869" s="144" t="str">
        <f t="shared" si="1292"/>
        <v/>
      </c>
      <c r="X6869" s="146" t="str">
        <f>IF(C6869="","",IF(OR(C6869="Trade",C6869="Multi Position"),(X6868+V6869),IF(C6869="Deposit",(X6868+AE6869),IF(C6869="Withdrawal",(X6868-AE6869)))))</f>
        <v/>
      </c>
      <c r="Y6869" s="145" t="str">
        <f t="shared" si="1293"/>
        <v/>
      </c>
      <c r="Z6869" s="118"/>
      <c r="AA6869" s="118"/>
      <c r="AB6869" s="118"/>
      <c r="AC6869" s="118"/>
      <c r="AD6869" s="118"/>
      <c r="AE6869" s="139"/>
      <c r="AF6869" s="118"/>
      <c r="AG6869" s="118"/>
      <c r="AH6869" s="147" t="str">
        <f t="shared" si="1294"/>
        <v/>
      </c>
      <c r="AI6869" s="147" t="str">
        <f t="shared" si="1295"/>
        <v/>
      </c>
      <c r="AJ6869" s="148" t="str">
        <f t="shared" si="1284"/>
        <v/>
      </c>
      <c r="AK6869" s="148" t="str">
        <f t="shared" si="1285"/>
        <v/>
      </c>
      <c r="AL6869" s="147" t="str">
        <f t="shared" si="1286"/>
        <v/>
      </c>
      <c r="AM6869" s="147" t="str">
        <f t="shared" si="1287"/>
        <v/>
      </c>
      <c r="AN6869" s="147" t="str">
        <f t="shared" si="1288"/>
        <v/>
      </c>
      <c r="AO6869" s="118"/>
    </row>
    <row r="6870" spans="1:41">
      <c r="A6870" s="118"/>
      <c r="B6870" s="118"/>
      <c r="C6870" s="118"/>
      <c r="D6870" s="118"/>
      <c r="E6870" s="118"/>
      <c r="F6870" s="118"/>
      <c r="G6870" s="118"/>
      <c r="H6870" s="118"/>
      <c r="I6870" s="118"/>
      <c r="J6870" s="118"/>
      <c r="K6870" s="118"/>
      <c r="L6870" s="118"/>
      <c r="M6870" s="118"/>
      <c r="N6870" s="118"/>
      <c r="O6870" s="143" t="str">
        <f>IF(H6870="","",(S6870/S6870)&amp;":"&amp;ROUND(AH6870/S6870,2))</f>
        <v/>
      </c>
      <c r="P6870" s="118"/>
      <c r="Q6870" s="118"/>
      <c r="R6870" s="143" t="str">
        <f>IF(H6870="","",(S6870/S6870)&amp;":"&amp;ROUND(AI6870/S6870,2))</f>
        <v/>
      </c>
      <c r="S6870" s="144" t="str">
        <f t="shared" si="1289"/>
        <v/>
      </c>
      <c r="T6870" s="145" t="str">
        <f t="shared" si="1290"/>
        <v/>
      </c>
      <c r="U6870" s="118"/>
      <c r="V6870" s="145" t="str">
        <f t="shared" si="1291"/>
        <v/>
      </c>
      <c r="W6870" s="144" t="str">
        <f t="shared" si="1292"/>
        <v/>
      </c>
      <c r="X6870" s="146" t="str">
        <f>IF(C6870="","",IF(OR(C6870="Trade",C6870="Multi Position"),(X6869+V6870),IF(C6870="Deposit",(X6869+AE6870),IF(C6870="Withdrawal",(X6869-AE6870)))))</f>
        <v/>
      </c>
      <c r="Y6870" s="145" t="str">
        <f t="shared" si="1293"/>
        <v/>
      </c>
      <c r="Z6870" s="118"/>
      <c r="AA6870" s="118"/>
      <c r="AB6870" s="118"/>
      <c r="AC6870" s="118"/>
      <c r="AD6870" s="118"/>
      <c r="AE6870" s="139"/>
      <c r="AF6870" s="118"/>
      <c r="AG6870" s="118"/>
      <c r="AH6870" s="147" t="str">
        <f t="shared" si="1294"/>
        <v/>
      </c>
      <c r="AI6870" s="147" t="str">
        <f t="shared" si="1295"/>
        <v/>
      </c>
      <c r="AJ6870" s="148" t="str">
        <f t="shared" si="1284"/>
        <v/>
      </c>
      <c r="AK6870" s="148" t="str">
        <f t="shared" si="1285"/>
        <v/>
      </c>
      <c r="AL6870" s="147" t="str">
        <f t="shared" si="1286"/>
        <v/>
      </c>
      <c r="AM6870" s="147" t="str">
        <f t="shared" si="1287"/>
        <v/>
      </c>
      <c r="AN6870" s="147" t="str">
        <f t="shared" si="1288"/>
        <v/>
      </c>
      <c r="AO6870" s="118"/>
    </row>
    <row r="6871" spans="1:41">
      <c r="A6871" s="118"/>
      <c r="B6871" s="118"/>
      <c r="C6871" s="118"/>
      <c r="D6871" s="118"/>
      <c r="E6871" s="118"/>
      <c r="F6871" s="118"/>
      <c r="G6871" s="118"/>
      <c r="H6871" s="118"/>
      <c r="I6871" s="118"/>
      <c r="J6871" s="118"/>
      <c r="K6871" s="118"/>
      <c r="L6871" s="118"/>
      <c r="M6871" s="118"/>
      <c r="N6871" s="118"/>
      <c r="O6871" s="143" t="str">
        <f>IF(H6871="","",(S6871/S6871)&amp;":"&amp;ROUND(AH6871/S6871,2))</f>
        <v/>
      </c>
      <c r="P6871" s="118"/>
      <c r="Q6871" s="118"/>
      <c r="R6871" s="143" t="str">
        <f>IF(H6871="","",(S6871/S6871)&amp;":"&amp;ROUND(AI6871/S6871,2))</f>
        <v/>
      </c>
      <c r="S6871" s="144" t="str">
        <f t="shared" si="1289"/>
        <v/>
      </c>
      <c r="T6871" s="145" t="str">
        <f t="shared" si="1290"/>
        <v/>
      </c>
      <c r="U6871" s="118"/>
      <c r="V6871" s="145" t="str">
        <f t="shared" si="1291"/>
        <v/>
      </c>
      <c r="W6871" s="144" t="str">
        <f t="shared" si="1292"/>
        <v/>
      </c>
      <c r="X6871" s="146" t="str">
        <f>IF(C6871="","",IF(OR(C6871="Trade",C6871="Multi Position"),(X6870+V6871),IF(C6871="Deposit",(X6870+AE6871),IF(C6871="Withdrawal",(X6870-AE6871)))))</f>
        <v/>
      </c>
      <c r="Y6871" s="145" t="str">
        <f t="shared" si="1293"/>
        <v/>
      </c>
      <c r="Z6871" s="118"/>
      <c r="AA6871" s="118"/>
      <c r="AB6871" s="118"/>
      <c r="AC6871" s="118"/>
      <c r="AD6871" s="118"/>
      <c r="AE6871" s="139"/>
      <c r="AF6871" s="118"/>
      <c r="AG6871" s="118"/>
      <c r="AH6871" s="147" t="str">
        <f t="shared" si="1294"/>
        <v/>
      </c>
      <c r="AI6871" s="147" t="str">
        <f t="shared" si="1295"/>
        <v/>
      </c>
      <c r="AJ6871" s="148" t="str">
        <f t="shared" si="1284"/>
        <v/>
      </c>
      <c r="AK6871" s="148" t="str">
        <f t="shared" si="1285"/>
        <v/>
      </c>
      <c r="AL6871" s="147" t="str">
        <f t="shared" si="1286"/>
        <v/>
      </c>
      <c r="AM6871" s="147" t="str">
        <f t="shared" si="1287"/>
        <v/>
      </c>
      <c r="AN6871" s="147" t="str">
        <f t="shared" si="1288"/>
        <v/>
      </c>
      <c r="AO6871" s="118"/>
    </row>
    <row r="6872" spans="1:41">
      <c r="A6872" s="118"/>
      <c r="B6872" s="118"/>
      <c r="C6872" s="118"/>
      <c r="D6872" s="118"/>
      <c r="E6872" s="118"/>
      <c r="F6872" s="118"/>
      <c r="G6872" s="118"/>
      <c r="H6872" s="118"/>
      <c r="I6872" s="118"/>
      <c r="J6872" s="118"/>
      <c r="K6872" s="118"/>
      <c r="L6872" s="118"/>
      <c r="M6872" s="118"/>
      <c r="N6872" s="118"/>
      <c r="O6872" s="143" t="str">
        <f>IF(H6872="","",(S6872/S6872)&amp;":"&amp;ROUND(AH6872/S6872,2))</f>
        <v/>
      </c>
      <c r="P6872" s="118"/>
      <c r="Q6872" s="118"/>
      <c r="R6872" s="143" t="str">
        <f>IF(H6872="","",(S6872/S6872)&amp;":"&amp;ROUND(AI6872/S6872,2))</f>
        <v/>
      </c>
      <c r="S6872" s="144" t="str">
        <f t="shared" si="1289"/>
        <v/>
      </c>
      <c r="T6872" s="145" t="str">
        <f t="shared" si="1290"/>
        <v/>
      </c>
      <c r="U6872" s="118"/>
      <c r="V6872" s="145" t="str">
        <f t="shared" si="1291"/>
        <v/>
      </c>
      <c r="W6872" s="144" t="str">
        <f t="shared" si="1292"/>
        <v/>
      </c>
      <c r="X6872" s="146" t="str">
        <f>IF(C6872="","",IF(OR(C6872="Trade",C6872="Multi Position"),(X6871+V6872),IF(C6872="Deposit",(X6871+AE6872),IF(C6872="Withdrawal",(X6871-AE6872)))))</f>
        <v/>
      </c>
      <c r="Y6872" s="145" t="str">
        <f t="shared" si="1293"/>
        <v/>
      </c>
      <c r="Z6872" s="118"/>
      <c r="AA6872" s="118"/>
      <c r="AB6872" s="118"/>
      <c r="AC6872" s="118"/>
      <c r="AD6872" s="118"/>
      <c r="AE6872" s="139"/>
      <c r="AF6872" s="118"/>
      <c r="AG6872" s="118"/>
      <c r="AH6872" s="147" t="str">
        <f t="shared" si="1294"/>
        <v/>
      </c>
      <c r="AI6872" s="147" t="str">
        <f t="shared" si="1295"/>
        <v/>
      </c>
      <c r="AJ6872" s="148" t="str">
        <f t="shared" si="1284"/>
        <v/>
      </c>
      <c r="AK6872" s="148" t="str">
        <f t="shared" si="1285"/>
        <v/>
      </c>
      <c r="AL6872" s="147" t="str">
        <f t="shared" si="1286"/>
        <v/>
      </c>
      <c r="AM6872" s="147" t="str">
        <f t="shared" si="1287"/>
        <v/>
      </c>
      <c r="AN6872" s="147" t="str">
        <f t="shared" si="1288"/>
        <v/>
      </c>
      <c r="AO6872" s="118"/>
    </row>
    <row r="6873" spans="1:41">
      <c r="A6873" s="118"/>
      <c r="B6873" s="118"/>
      <c r="C6873" s="118"/>
      <c r="D6873" s="118"/>
      <c r="E6873" s="118"/>
      <c r="F6873" s="118"/>
      <c r="G6873" s="118"/>
      <c r="H6873" s="118"/>
      <c r="I6873" s="118"/>
      <c r="J6873" s="118"/>
      <c r="K6873" s="118"/>
      <c r="L6873" s="118"/>
      <c r="M6873" s="118"/>
      <c r="N6873" s="118"/>
      <c r="O6873" s="143" t="str">
        <f>IF(H6873="","",(S6873/S6873)&amp;":"&amp;ROUND(AH6873/S6873,2))</f>
        <v/>
      </c>
      <c r="P6873" s="118"/>
      <c r="Q6873" s="118"/>
      <c r="R6873" s="143" t="str">
        <f>IF(H6873="","",(S6873/S6873)&amp;":"&amp;ROUND(AI6873/S6873,2))</f>
        <v/>
      </c>
      <c r="S6873" s="144" t="str">
        <f t="shared" si="1289"/>
        <v/>
      </c>
      <c r="T6873" s="145" t="str">
        <f t="shared" si="1290"/>
        <v/>
      </c>
      <c r="U6873" s="118"/>
      <c r="V6873" s="145" t="str">
        <f t="shared" si="1291"/>
        <v/>
      </c>
      <c r="W6873" s="144" t="str">
        <f t="shared" si="1292"/>
        <v/>
      </c>
      <c r="X6873" s="146" t="str">
        <f>IF(C6873="","",IF(OR(C6873="Trade",C6873="Multi Position"),(X6872+V6873),IF(C6873="Deposit",(X6872+AE6873),IF(C6873="Withdrawal",(X6872-AE6873)))))</f>
        <v/>
      </c>
      <c r="Y6873" s="145" t="str">
        <f t="shared" si="1293"/>
        <v/>
      </c>
      <c r="Z6873" s="118"/>
      <c r="AA6873" s="118"/>
      <c r="AB6873" s="118"/>
      <c r="AC6873" s="118"/>
      <c r="AD6873" s="118"/>
      <c r="AE6873" s="139"/>
      <c r="AF6873" s="118"/>
      <c r="AG6873" s="118"/>
      <c r="AH6873" s="147" t="str">
        <f t="shared" si="1294"/>
        <v/>
      </c>
      <c r="AI6873" s="147" t="str">
        <f t="shared" si="1295"/>
        <v/>
      </c>
      <c r="AJ6873" s="148" t="str">
        <f t="shared" si="1284"/>
        <v/>
      </c>
      <c r="AK6873" s="148" t="str">
        <f t="shared" si="1285"/>
        <v/>
      </c>
      <c r="AL6873" s="147" t="str">
        <f t="shared" si="1286"/>
        <v/>
      </c>
      <c r="AM6873" s="147" t="str">
        <f t="shared" si="1287"/>
        <v/>
      </c>
      <c r="AN6873" s="147" t="str">
        <f t="shared" si="1288"/>
        <v/>
      </c>
      <c r="AO6873" s="118"/>
    </row>
    <row r="6874" spans="1:41">
      <c r="A6874" s="118"/>
      <c r="B6874" s="118"/>
      <c r="C6874" s="118"/>
      <c r="D6874" s="118"/>
      <c r="E6874" s="118"/>
      <c r="F6874" s="118"/>
      <c r="G6874" s="118"/>
      <c r="H6874" s="118"/>
      <c r="I6874" s="118"/>
      <c r="J6874" s="118"/>
      <c r="K6874" s="118"/>
      <c r="L6874" s="118"/>
      <c r="M6874" s="118"/>
      <c r="N6874" s="118"/>
      <c r="O6874" s="143" t="str">
        <f>IF(H6874="","",(S6874/S6874)&amp;":"&amp;ROUND(AH6874/S6874,2))</f>
        <v/>
      </c>
      <c r="P6874" s="118"/>
      <c r="Q6874" s="118"/>
      <c r="R6874" s="143" t="str">
        <f>IF(H6874="","",(S6874/S6874)&amp;":"&amp;ROUND(AI6874/S6874,2))</f>
        <v/>
      </c>
      <c r="S6874" s="144" t="str">
        <f t="shared" si="1289"/>
        <v/>
      </c>
      <c r="T6874" s="145" t="str">
        <f t="shared" si="1290"/>
        <v/>
      </c>
      <c r="U6874" s="118"/>
      <c r="V6874" s="145" t="str">
        <f t="shared" si="1291"/>
        <v/>
      </c>
      <c r="W6874" s="144" t="str">
        <f t="shared" si="1292"/>
        <v/>
      </c>
      <c r="X6874" s="146" t="str">
        <f>IF(C6874="","",IF(OR(C6874="Trade",C6874="Multi Position"),(X6873+V6874),IF(C6874="Deposit",(X6873+AE6874),IF(C6874="Withdrawal",(X6873-AE6874)))))</f>
        <v/>
      </c>
      <c r="Y6874" s="145" t="str">
        <f t="shared" si="1293"/>
        <v/>
      </c>
      <c r="Z6874" s="118"/>
      <c r="AA6874" s="118"/>
      <c r="AB6874" s="118"/>
      <c r="AC6874" s="118"/>
      <c r="AD6874" s="118"/>
      <c r="AE6874" s="139"/>
      <c r="AF6874" s="118"/>
      <c r="AG6874" s="118"/>
      <c r="AH6874" s="147" t="str">
        <f t="shared" si="1294"/>
        <v/>
      </c>
      <c r="AI6874" s="147" t="str">
        <f t="shared" si="1295"/>
        <v/>
      </c>
      <c r="AJ6874" s="148" t="str">
        <f t="shared" si="1284"/>
        <v/>
      </c>
      <c r="AK6874" s="148" t="str">
        <f t="shared" si="1285"/>
        <v/>
      </c>
      <c r="AL6874" s="147" t="str">
        <f t="shared" si="1286"/>
        <v/>
      </c>
      <c r="AM6874" s="147" t="str">
        <f t="shared" si="1287"/>
        <v/>
      </c>
      <c r="AN6874" s="147" t="str">
        <f t="shared" si="1288"/>
        <v/>
      </c>
      <c r="AO6874" s="118"/>
    </row>
    <row r="6875" spans="1:41">
      <c r="A6875" s="118"/>
      <c r="B6875" s="118"/>
      <c r="C6875" s="118"/>
      <c r="D6875" s="118"/>
      <c r="E6875" s="118"/>
      <c r="F6875" s="118"/>
      <c r="G6875" s="118"/>
      <c r="H6875" s="118"/>
      <c r="I6875" s="118"/>
      <c r="J6875" s="118"/>
      <c r="K6875" s="118"/>
      <c r="L6875" s="118"/>
      <c r="M6875" s="118"/>
      <c r="N6875" s="118"/>
      <c r="O6875" s="143" t="str">
        <f>IF(H6875="","",(S6875/S6875)&amp;":"&amp;ROUND(AH6875/S6875,2))</f>
        <v/>
      </c>
      <c r="P6875" s="118"/>
      <c r="Q6875" s="118"/>
      <c r="R6875" s="143" t="str">
        <f>IF(H6875="","",(S6875/S6875)&amp;":"&amp;ROUND(AI6875/S6875,2))</f>
        <v/>
      </c>
      <c r="S6875" s="144" t="str">
        <f t="shared" si="1289"/>
        <v/>
      </c>
      <c r="T6875" s="145" t="str">
        <f t="shared" si="1290"/>
        <v/>
      </c>
      <c r="U6875" s="118"/>
      <c r="V6875" s="145" t="str">
        <f t="shared" si="1291"/>
        <v/>
      </c>
      <c r="W6875" s="144" t="str">
        <f t="shared" si="1292"/>
        <v/>
      </c>
      <c r="X6875" s="146" t="str">
        <f>IF(C6875="","",IF(OR(C6875="Trade",C6875="Multi Position"),(X6874+V6875),IF(C6875="Deposit",(X6874+AE6875),IF(C6875="Withdrawal",(X6874-AE6875)))))</f>
        <v/>
      </c>
      <c r="Y6875" s="145" t="str">
        <f t="shared" si="1293"/>
        <v/>
      </c>
      <c r="Z6875" s="118"/>
      <c r="AA6875" s="118"/>
      <c r="AB6875" s="118"/>
      <c r="AC6875" s="118"/>
      <c r="AD6875" s="118"/>
      <c r="AE6875" s="139"/>
      <c r="AF6875" s="118"/>
      <c r="AG6875" s="118"/>
      <c r="AH6875" s="147" t="str">
        <f t="shared" si="1294"/>
        <v/>
      </c>
      <c r="AI6875" s="147" t="str">
        <f t="shared" si="1295"/>
        <v/>
      </c>
      <c r="AJ6875" s="148" t="str">
        <f t="shared" si="1284"/>
        <v/>
      </c>
      <c r="AK6875" s="148" t="str">
        <f t="shared" si="1285"/>
        <v/>
      </c>
      <c r="AL6875" s="147" t="str">
        <f t="shared" si="1286"/>
        <v/>
      </c>
      <c r="AM6875" s="147" t="str">
        <f t="shared" si="1287"/>
        <v/>
      </c>
      <c r="AN6875" s="147" t="str">
        <f t="shared" si="1288"/>
        <v/>
      </c>
      <c r="AO6875" s="118"/>
    </row>
    <row r="6876" spans="1:41">
      <c r="A6876" s="118"/>
      <c r="B6876" s="118"/>
      <c r="C6876" s="118"/>
      <c r="D6876" s="118"/>
      <c r="E6876" s="118"/>
      <c r="F6876" s="118"/>
      <c r="G6876" s="118"/>
      <c r="H6876" s="118"/>
      <c r="I6876" s="118"/>
      <c r="J6876" s="118"/>
      <c r="K6876" s="118"/>
      <c r="L6876" s="118"/>
      <c r="M6876" s="118"/>
      <c r="N6876" s="118"/>
      <c r="O6876" s="143" t="str">
        <f>IF(H6876="","",(S6876/S6876)&amp;":"&amp;ROUND(AH6876/S6876,2))</f>
        <v/>
      </c>
      <c r="P6876" s="118"/>
      <c r="Q6876" s="118"/>
      <c r="R6876" s="143" t="str">
        <f>IF(H6876="","",(S6876/S6876)&amp;":"&amp;ROUND(AI6876/S6876,2))</f>
        <v/>
      </c>
      <c r="S6876" s="144" t="str">
        <f t="shared" si="1289"/>
        <v/>
      </c>
      <c r="T6876" s="145" t="str">
        <f t="shared" si="1290"/>
        <v/>
      </c>
      <c r="U6876" s="118"/>
      <c r="V6876" s="145" t="str">
        <f t="shared" si="1291"/>
        <v/>
      </c>
      <c r="W6876" s="144" t="str">
        <f t="shared" si="1292"/>
        <v/>
      </c>
      <c r="X6876" s="146" t="str">
        <f>IF(C6876="","",IF(OR(C6876="Trade",C6876="Multi Position"),(X6875+V6876),IF(C6876="Deposit",(X6875+AE6876),IF(C6876="Withdrawal",(X6875-AE6876)))))</f>
        <v/>
      </c>
      <c r="Y6876" s="145" t="str">
        <f t="shared" si="1293"/>
        <v/>
      </c>
      <c r="Z6876" s="118"/>
      <c r="AA6876" s="118"/>
      <c r="AB6876" s="118"/>
      <c r="AC6876" s="118"/>
      <c r="AD6876" s="118"/>
      <c r="AE6876" s="139"/>
      <c r="AF6876" s="118"/>
      <c r="AG6876" s="118"/>
      <c r="AH6876" s="147" t="str">
        <f t="shared" si="1294"/>
        <v/>
      </c>
      <c r="AI6876" s="147" t="str">
        <f t="shared" si="1295"/>
        <v/>
      </c>
      <c r="AJ6876" s="148" t="str">
        <f t="shared" si="1284"/>
        <v/>
      </c>
      <c r="AK6876" s="148" t="str">
        <f t="shared" si="1285"/>
        <v/>
      </c>
      <c r="AL6876" s="147" t="str">
        <f t="shared" si="1286"/>
        <v/>
      </c>
      <c r="AM6876" s="147" t="str">
        <f t="shared" si="1287"/>
        <v/>
      </c>
      <c r="AN6876" s="147" t="str">
        <f t="shared" si="1288"/>
        <v/>
      </c>
      <c r="AO6876" s="118"/>
    </row>
    <row r="6877" spans="1:41">
      <c r="A6877" s="118"/>
      <c r="B6877" s="118"/>
      <c r="C6877" s="118"/>
      <c r="D6877" s="118"/>
      <c r="E6877" s="118"/>
      <c r="F6877" s="118"/>
      <c r="G6877" s="118"/>
      <c r="H6877" s="118"/>
      <c r="I6877" s="118"/>
      <c r="J6877" s="118"/>
      <c r="K6877" s="118"/>
      <c r="L6877" s="118"/>
      <c r="M6877" s="118"/>
      <c r="N6877" s="118"/>
      <c r="O6877" s="143" t="str">
        <f>IF(H6877="","",(S6877/S6877)&amp;":"&amp;ROUND(AH6877/S6877,2))</f>
        <v/>
      </c>
      <c r="P6877" s="118"/>
      <c r="Q6877" s="118"/>
      <c r="R6877" s="143" t="str">
        <f>IF(H6877="","",(S6877/S6877)&amp;":"&amp;ROUND(AI6877/S6877,2))</f>
        <v/>
      </c>
      <c r="S6877" s="144" t="str">
        <f t="shared" si="1289"/>
        <v/>
      </c>
      <c r="T6877" s="145" t="str">
        <f t="shared" si="1290"/>
        <v/>
      </c>
      <c r="U6877" s="118"/>
      <c r="V6877" s="145" t="str">
        <f t="shared" si="1291"/>
        <v/>
      </c>
      <c r="W6877" s="144" t="str">
        <f t="shared" si="1292"/>
        <v/>
      </c>
      <c r="X6877" s="146" t="str">
        <f>IF(C6877="","",IF(OR(C6877="Trade",C6877="Multi Position"),(X6876+V6877),IF(C6877="Deposit",(X6876+AE6877),IF(C6877="Withdrawal",(X6876-AE6877)))))</f>
        <v/>
      </c>
      <c r="Y6877" s="145" t="str">
        <f t="shared" si="1293"/>
        <v/>
      </c>
      <c r="Z6877" s="118"/>
      <c r="AA6877" s="118"/>
      <c r="AB6877" s="118"/>
      <c r="AC6877" s="118"/>
      <c r="AD6877" s="118"/>
      <c r="AE6877" s="139"/>
      <c r="AF6877" s="118"/>
      <c r="AG6877" s="118"/>
      <c r="AH6877" s="147" t="str">
        <f t="shared" si="1294"/>
        <v/>
      </c>
      <c r="AI6877" s="147" t="str">
        <f t="shared" si="1295"/>
        <v/>
      </c>
      <c r="AJ6877" s="148" t="str">
        <f t="shared" si="1284"/>
        <v/>
      </c>
      <c r="AK6877" s="148" t="str">
        <f t="shared" si="1285"/>
        <v/>
      </c>
      <c r="AL6877" s="147" t="str">
        <f t="shared" si="1286"/>
        <v/>
      </c>
      <c r="AM6877" s="147" t="str">
        <f t="shared" si="1287"/>
        <v/>
      </c>
      <c r="AN6877" s="147" t="str">
        <f t="shared" si="1288"/>
        <v/>
      </c>
      <c r="AO6877" s="118"/>
    </row>
    <row r="6878" spans="1:41">
      <c r="A6878" s="118"/>
      <c r="B6878" s="118"/>
      <c r="C6878" s="118"/>
      <c r="D6878" s="118"/>
      <c r="E6878" s="118"/>
      <c r="F6878" s="118"/>
      <c r="G6878" s="118"/>
      <c r="H6878" s="118"/>
      <c r="I6878" s="118"/>
      <c r="J6878" s="118"/>
      <c r="K6878" s="118"/>
      <c r="L6878" s="118"/>
      <c r="M6878" s="118"/>
      <c r="N6878" s="118"/>
      <c r="O6878" s="143" t="str">
        <f>IF(H6878="","",(S6878/S6878)&amp;":"&amp;ROUND(AH6878/S6878,2))</f>
        <v/>
      </c>
      <c r="P6878" s="118"/>
      <c r="Q6878" s="118"/>
      <c r="R6878" s="143" t="str">
        <f>IF(H6878="","",(S6878/S6878)&amp;":"&amp;ROUND(AI6878/S6878,2))</f>
        <v/>
      </c>
      <c r="S6878" s="144" t="str">
        <f t="shared" si="1289"/>
        <v/>
      </c>
      <c r="T6878" s="145" t="str">
        <f t="shared" si="1290"/>
        <v/>
      </c>
      <c r="U6878" s="118"/>
      <c r="V6878" s="145" t="str">
        <f t="shared" si="1291"/>
        <v/>
      </c>
      <c r="W6878" s="144" t="str">
        <f t="shared" si="1292"/>
        <v/>
      </c>
      <c r="X6878" s="146" t="str">
        <f>IF(C6878="","",IF(OR(C6878="Trade",C6878="Multi Position"),(X6877+V6878),IF(C6878="Deposit",(X6877+AE6878),IF(C6878="Withdrawal",(X6877-AE6878)))))</f>
        <v/>
      </c>
      <c r="Y6878" s="145" t="str">
        <f t="shared" si="1293"/>
        <v/>
      </c>
      <c r="Z6878" s="118"/>
      <c r="AA6878" s="118"/>
      <c r="AB6878" s="118"/>
      <c r="AC6878" s="118"/>
      <c r="AD6878" s="118"/>
      <c r="AE6878" s="139"/>
      <c r="AF6878" s="118"/>
      <c r="AG6878" s="118"/>
      <c r="AH6878" s="147" t="str">
        <f t="shared" si="1294"/>
        <v/>
      </c>
      <c r="AI6878" s="147" t="str">
        <f t="shared" si="1295"/>
        <v/>
      </c>
      <c r="AJ6878" s="148" t="str">
        <f t="shared" si="1284"/>
        <v/>
      </c>
      <c r="AK6878" s="148" t="str">
        <f t="shared" si="1285"/>
        <v/>
      </c>
      <c r="AL6878" s="147" t="str">
        <f t="shared" si="1286"/>
        <v/>
      </c>
      <c r="AM6878" s="147" t="str">
        <f t="shared" si="1287"/>
        <v/>
      </c>
      <c r="AN6878" s="147" t="str">
        <f t="shared" si="1288"/>
        <v/>
      </c>
      <c r="AO6878" s="118"/>
    </row>
    <row r="6879" spans="1:41">
      <c r="A6879" s="118"/>
      <c r="B6879" s="118"/>
      <c r="C6879" s="118"/>
      <c r="D6879" s="118"/>
      <c r="E6879" s="118"/>
      <c r="F6879" s="118"/>
      <c r="G6879" s="118"/>
      <c r="H6879" s="118"/>
      <c r="I6879" s="118"/>
      <c r="J6879" s="118"/>
      <c r="K6879" s="118"/>
      <c r="L6879" s="118"/>
      <c r="M6879" s="118"/>
      <c r="N6879" s="118"/>
      <c r="O6879" s="143" t="str">
        <f>IF(H6879="","",(S6879/S6879)&amp;":"&amp;ROUND(AH6879/S6879,2))</f>
        <v/>
      </c>
      <c r="P6879" s="118"/>
      <c r="Q6879" s="118"/>
      <c r="R6879" s="143" t="str">
        <f>IF(H6879="","",(S6879/S6879)&amp;":"&amp;ROUND(AI6879/S6879,2))</f>
        <v/>
      </c>
      <c r="S6879" s="144" t="str">
        <f t="shared" si="1289"/>
        <v/>
      </c>
      <c r="T6879" s="145" t="str">
        <f t="shared" si="1290"/>
        <v/>
      </c>
      <c r="U6879" s="118"/>
      <c r="V6879" s="145" t="str">
        <f t="shared" si="1291"/>
        <v/>
      </c>
      <c r="W6879" s="144" t="str">
        <f t="shared" si="1292"/>
        <v/>
      </c>
      <c r="X6879" s="146" t="str">
        <f>IF(C6879="","",IF(OR(C6879="Trade",C6879="Multi Position"),(X6878+V6879),IF(C6879="Deposit",(X6878+AE6879),IF(C6879="Withdrawal",(X6878-AE6879)))))</f>
        <v/>
      </c>
      <c r="Y6879" s="145" t="str">
        <f t="shared" si="1293"/>
        <v/>
      </c>
      <c r="Z6879" s="118"/>
      <c r="AA6879" s="118"/>
      <c r="AB6879" s="118"/>
      <c r="AC6879" s="118"/>
      <c r="AD6879" s="118"/>
      <c r="AE6879" s="139"/>
      <c r="AF6879" s="118"/>
      <c r="AG6879" s="118"/>
      <c r="AH6879" s="147" t="str">
        <f t="shared" si="1294"/>
        <v/>
      </c>
      <c r="AI6879" s="147" t="str">
        <f t="shared" si="1295"/>
        <v/>
      </c>
      <c r="AJ6879" s="148" t="str">
        <f t="shared" si="1284"/>
        <v/>
      </c>
      <c r="AK6879" s="148" t="str">
        <f t="shared" si="1285"/>
        <v/>
      </c>
      <c r="AL6879" s="147" t="str">
        <f t="shared" si="1286"/>
        <v/>
      </c>
      <c r="AM6879" s="147" t="str">
        <f t="shared" si="1287"/>
        <v/>
      </c>
      <c r="AN6879" s="147" t="str">
        <f t="shared" si="1288"/>
        <v/>
      </c>
      <c r="AO6879" s="118"/>
    </row>
    <row r="6880" spans="1:41">
      <c r="A6880" s="118"/>
      <c r="B6880" s="118"/>
      <c r="C6880" s="118"/>
      <c r="D6880" s="118"/>
      <c r="E6880" s="118"/>
      <c r="F6880" s="118"/>
      <c r="G6880" s="118"/>
      <c r="H6880" s="118"/>
      <c r="I6880" s="118"/>
      <c r="J6880" s="118"/>
      <c r="K6880" s="118"/>
      <c r="L6880" s="118"/>
      <c r="M6880" s="118"/>
      <c r="N6880" s="118"/>
      <c r="O6880" s="143" t="str">
        <f>IF(H6880="","",(S6880/S6880)&amp;":"&amp;ROUND(AH6880/S6880,2))</f>
        <v/>
      </c>
      <c r="P6880" s="118"/>
      <c r="Q6880" s="118"/>
      <c r="R6880" s="143" t="str">
        <f>IF(H6880="","",(S6880/S6880)&amp;":"&amp;ROUND(AI6880/S6880,2))</f>
        <v/>
      </c>
      <c r="S6880" s="144" t="str">
        <f t="shared" si="1289"/>
        <v/>
      </c>
      <c r="T6880" s="145" t="str">
        <f t="shared" si="1290"/>
        <v/>
      </c>
      <c r="U6880" s="118"/>
      <c r="V6880" s="145" t="str">
        <f t="shared" si="1291"/>
        <v/>
      </c>
      <c r="W6880" s="144" t="str">
        <f t="shared" si="1292"/>
        <v/>
      </c>
      <c r="X6880" s="146" t="str">
        <f>IF(C6880="","",IF(OR(C6880="Trade",C6880="Multi Position"),(X6879+V6880),IF(C6880="Deposit",(X6879+AE6880),IF(C6880="Withdrawal",(X6879-AE6880)))))</f>
        <v/>
      </c>
      <c r="Y6880" s="145" t="str">
        <f t="shared" si="1293"/>
        <v/>
      </c>
      <c r="Z6880" s="118"/>
      <c r="AA6880" s="118"/>
      <c r="AB6880" s="118"/>
      <c r="AC6880" s="118"/>
      <c r="AD6880" s="118"/>
      <c r="AE6880" s="139"/>
      <c r="AF6880" s="118"/>
      <c r="AG6880" s="118"/>
      <c r="AH6880" s="147" t="str">
        <f t="shared" si="1294"/>
        <v/>
      </c>
      <c r="AI6880" s="147" t="str">
        <f t="shared" si="1295"/>
        <v/>
      </c>
      <c r="AJ6880" s="148" t="str">
        <f t="shared" si="1284"/>
        <v/>
      </c>
      <c r="AK6880" s="148" t="str">
        <f t="shared" si="1285"/>
        <v/>
      </c>
      <c r="AL6880" s="147" t="str">
        <f t="shared" si="1286"/>
        <v/>
      </c>
      <c r="AM6880" s="147" t="str">
        <f t="shared" si="1287"/>
        <v/>
      </c>
      <c r="AN6880" s="147" t="str">
        <f t="shared" si="1288"/>
        <v/>
      </c>
      <c r="AO6880" s="118"/>
    </row>
    <row r="6881" spans="1:41">
      <c r="A6881" s="118"/>
      <c r="B6881" s="118"/>
      <c r="C6881" s="118"/>
      <c r="D6881" s="118"/>
      <c r="E6881" s="118"/>
      <c r="F6881" s="118"/>
      <c r="G6881" s="118"/>
      <c r="H6881" s="118"/>
      <c r="I6881" s="118"/>
      <c r="J6881" s="118"/>
      <c r="K6881" s="118"/>
      <c r="L6881" s="118"/>
      <c r="M6881" s="118"/>
      <c r="N6881" s="118"/>
      <c r="O6881" s="143" t="str">
        <f>IF(H6881="","",(S6881/S6881)&amp;":"&amp;ROUND(AH6881/S6881,2))</f>
        <v/>
      </c>
      <c r="P6881" s="118"/>
      <c r="Q6881" s="118"/>
      <c r="R6881" s="143" t="str">
        <f>IF(H6881="","",(S6881/S6881)&amp;":"&amp;ROUND(AI6881/S6881,2))</f>
        <v/>
      </c>
      <c r="S6881" s="144" t="str">
        <f t="shared" si="1289"/>
        <v/>
      </c>
      <c r="T6881" s="145" t="str">
        <f t="shared" si="1290"/>
        <v/>
      </c>
      <c r="U6881" s="118"/>
      <c r="V6881" s="145" t="str">
        <f t="shared" si="1291"/>
        <v/>
      </c>
      <c r="W6881" s="144" t="str">
        <f t="shared" si="1292"/>
        <v/>
      </c>
      <c r="X6881" s="146" t="str">
        <f>IF(C6881="","",IF(OR(C6881="Trade",C6881="Multi Position"),(X6880+V6881),IF(C6881="Deposit",(X6880+AE6881),IF(C6881="Withdrawal",(X6880-AE6881)))))</f>
        <v/>
      </c>
      <c r="Y6881" s="145" t="str">
        <f t="shared" si="1293"/>
        <v/>
      </c>
      <c r="Z6881" s="118"/>
      <c r="AA6881" s="118"/>
      <c r="AB6881" s="118"/>
      <c r="AC6881" s="118"/>
      <c r="AD6881" s="118"/>
      <c r="AE6881" s="139"/>
      <c r="AF6881" s="118"/>
      <c r="AG6881" s="118"/>
      <c r="AH6881" s="147" t="str">
        <f t="shared" si="1294"/>
        <v/>
      </c>
      <c r="AI6881" s="147" t="str">
        <f t="shared" si="1295"/>
        <v/>
      </c>
      <c r="AJ6881" s="148" t="str">
        <f t="shared" si="1284"/>
        <v/>
      </c>
      <c r="AK6881" s="148" t="str">
        <f t="shared" si="1285"/>
        <v/>
      </c>
      <c r="AL6881" s="147" t="str">
        <f t="shared" si="1286"/>
        <v/>
      </c>
      <c r="AM6881" s="147" t="str">
        <f t="shared" si="1287"/>
        <v/>
      </c>
      <c r="AN6881" s="147" t="str">
        <f t="shared" si="1288"/>
        <v/>
      </c>
      <c r="AO6881" s="118"/>
    </row>
    <row r="6882" spans="1:41">
      <c r="A6882" s="118"/>
      <c r="B6882" s="118"/>
      <c r="C6882" s="118"/>
      <c r="D6882" s="118"/>
      <c r="E6882" s="118"/>
      <c r="F6882" s="118"/>
      <c r="G6882" s="118"/>
      <c r="H6882" s="118"/>
      <c r="I6882" s="118"/>
      <c r="J6882" s="118"/>
      <c r="K6882" s="118"/>
      <c r="L6882" s="118"/>
      <c r="M6882" s="118"/>
      <c r="N6882" s="118"/>
      <c r="O6882" s="143" t="str">
        <f>IF(H6882="","",(S6882/S6882)&amp;":"&amp;ROUND(AH6882/S6882,2))</f>
        <v/>
      </c>
      <c r="P6882" s="118"/>
      <c r="Q6882" s="118"/>
      <c r="R6882" s="143" t="str">
        <f>IF(H6882="","",(S6882/S6882)&amp;":"&amp;ROUND(AI6882/S6882,2))</f>
        <v/>
      </c>
      <c r="S6882" s="144" t="str">
        <f t="shared" si="1289"/>
        <v/>
      </c>
      <c r="T6882" s="145" t="str">
        <f t="shared" si="1290"/>
        <v/>
      </c>
      <c r="U6882" s="118"/>
      <c r="V6882" s="145" t="str">
        <f t="shared" si="1291"/>
        <v/>
      </c>
      <c r="W6882" s="144" t="str">
        <f t="shared" si="1292"/>
        <v/>
      </c>
      <c r="X6882" s="146" t="str">
        <f>IF(C6882="","",IF(OR(C6882="Trade",C6882="Multi Position"),(X6881+V6882),IF(C6882="Deposit",(X6881+AE6882),IF(C6882="Withdrawal",(X6881-AE6882)))))</f>
        <v/>
      </c>
      <c r="Y6882" s="145" t="str">
        <f t="shared" si="1293"/>
        <v/>
      </c>
      <c r="Z6882" s="118"/>
      <c r="AA6882" s="118"/>
      <c r="AB6882" s="118"/>
      <c r="AC6882" s="118"/>
      <c r="AD6882" s="118"/>
      <c r="AE6882" s="139"/>
      <c r="AF6882" s="118"/>
      <c r="AG6882" s="118"/>
      <c r="AH6882" s="147" t="str">
        <f t="shared" si="1294"/>
        <v/>
      </c>
      <c r="AI6882" s="147" t="str">
        <f t="shared" si="1295"/>
        <v/>
      </c>
      <c r="AJ6882" s="148" t="str">
        <f t="shared" si="1284"/>
        <v/>
      </c>
      <c r="AK6882" s="148" t="str">
        <f t="shared" si="1285"/>
        <v/>
      </c>
      <c r="AL6882" s="147" t="str">
        <f t="shared" si="1286"/>
        <v/>
      </c>
      <c r="AM6882" s="147" t="str">
        <f t="shared" si="1287"/>
        <v/>
      </c>
      <c r="AN6882" s="147" t="str">
        <f t="shared" si="1288"/>
        <v/>
      </c>
      <c r="AO6882" s="118"/>
    </row>
    <row r="6883" spans="1:41">
      <c r="A6883" s="118"/>
      <c r="B6883" s="118"/>
      <c r="C6883" s="118"/>
      <c r="D6883" s="118"/>
      <c r="E6883" s="118"/>
      <c r="F6883" s="118"/>
      <c r="G6883" s="118"/>
      <c r="H6883" s="118"/>
      <c r="I6883" s="118"/>
      <c r="J6883" s="118"/>
      <c r="K6883" s="118"/>
      <c r="L6883" s="118"/>
      <c r="M6883" s="118"/>
      <c r="N6883" s="118"/>
      <c r="O6883" s="143" t="str">
        <f>IF(H6883="","",(S6883/S6883)&amp;":"&amp;ROUND(AH6883/S6883,2))</f>
        <v/>
      </c>
      <c r="P6883" s="118"/>
      <c r="Q6883" s="118"/>
      <c r="R6883" s="143" t="str">
        <f>IF(H6883="","",(S6883/S6883)&amp;":"&amp;ROUND(AI6883/S6883,2))</f>
        <v/>
      </c>
      <c r="S6883" s="144" t="str">
        <f t="shared" si="1289"/>
        <v/>
      </c>
      <c r="T6883" s="145" t="str">
        <f t="shared" si="1290"/>
        <v/>
      </c>
      <c r="U6883" s="118"/>
      <c r="V6883" s="145" t="str">
        <f t="shared" si="1291"/>
        <v/>
      </c>
      <c r="W6883" s="144" t="str">
        <f t="shared" si="1292"/>
        <v/>
      </c>
      <c r="X6883" s="146" t="str">
        <f>IF(C6883="","",IF(OR(C6883="Trade",C6883="Multi Position"),(X6882+V6883),IF(C6883="Deposit",(X6882+AE6883),IF(C6883="Withdrawal",(X6882-AE6883)))))</f>
        <v/>
      </c>
      <c r="Y6883" s="145" t="str">
        <f t="shared" si="1293"/>
        <v/>
      </c>
      <c r="Z6883" s="118"/>
      <c r="AA6883" s="118"/>
      <c r="AB6883" s="118"/>
      <c r="AC6883" s="118"/>
      <c r="AD6883" s="118"/>
      <c r="AE6883" s="139"/>
      <c r="AF6883" s="118"/>
      <c r="AG6883" s="118"/>
      <c r="AH6883" s="147" t="str">
        <f t="shared" si="1294"/>
        <v/>
      </c>
      <c r="AI6883" s="147" t="str">
        <f t="shared" si="1295"/>
        <v/>
      </c>
      <c r="AJ6883" s="148" t="str">
        <f t="shared" si="1284"/>
        <v/>
      </c>
      <c r="AK6883" s="148" t="str">
        <f t="shared" si="1285"/>
        <v/>
      </c>
      <c r="AL6883" s="147" t="str">
        <f t="shared" si="1286"/>
        <v/>
      </c>
      <c r="AM6883" s="147" t="str">
        <f t="shared" si="1287"/>
        <v/>
      </c>
      <c r="AN6883" s="147" t="str">
        <f t="shared" si="1288"/>
        <v/>
      </c>
      <c r="AO6883" s="118"/>
    </row>
    <row r="6884" spans="1:41">
      <c r="A6884" s="118"/>
      <c r="B6884" s="118"/>
      <c r="C6884" s="118"/>
      <c r="D6884" s="118"/>
      <c r="E6884" s="118"/>
      <c r="F6884" s="118"/>
      <c r="G6884" s="118"/>
      <c r="H6884" s="118"/>
      <c r="I6884" s="118"/>
      <c r="J6884" s="118"/>
      <c r="K6884" s="118"/>
      <c r="L6884" s="118"/>
      <c r="M6884" s="118"/>
      <c r="N6884" s="118"/>
      <c r="O6884" s="143" t="str">
        <f>IF(H6884="","",(S6884/S6884)&amp;":"&amp;ROUND(AH6884/S6884,2))</f>
        <v/>
      </c>
      <c r="P6884" s="118"/>
      <c r="Q6884" s="118"/>
      <c r="R6884" s="143" t="str">
        <f>IF(H6884="","",(S6884/S6884)&amp;":"&amp;ROUND(AI6884/S6884,2))</f>
        <v/>
      </c>
      <c r="S6884" s="144" t="str">
        <f t="shared" si="1289"/>
        <v/>
      </c>
      <c r="T6884" s="145" t="str">
        <f t="shared" si="1290"/>
        <v/>
      </c>
      <c r="U6884" s="118"/>
      <c r="V6884" s="145" t="str">
        <f t="shared" si="1291"/>
        <v/>
      </c>
      <c r="W6884" s="144" t="str">
        <f t="shared" si="1292"/>
        <v/>
      </c>
      <c r="X6884" s="146" t="str">
        <f>IF(C6884="","",IF(OR(C6884="Trade",C6884="Multi Position"),(X6883+V6884),IF(C6884="Deposit",(X6883+AE6884),IF(C6884="Withdrawal",(X6883-AE6884)))))</f>
        <v/>
      </c>
      <c r="Y6884" s="145" t="str">
        <f t="shared" si="1293"/>
        <v/>
      </c>
      <c r="Z6884" s="118"/>
      <c r="AA6884" s="118"/>
      <c r="AB6884" s="118"/>
      <c r="AC6884" s="118"/>
      <c r="AD6884" s="118"/>
      <c r="AE6884" s="139"/>
      <c r="AF6884" s="118"/>
      <c r="AG6884" s="118"/>
      <c r="AH6884" s="147" t="str">
        <f t="shared" si="1294"/>
        <v/>
      </c>
      <c r="AI6884" s="147" t="str">
        <f t="shared" si="1295"/>
        <v/>
      </c>
      <c r="AJ6884" s="148" t="str">
        <f t="shared" si="1284"/>
        <v/>
      </c>
      <c r="AK6884" s="148" t="str">
        <f t="shared" si="1285"/>
        <v/>
      </c>
      <c r="AL6884" s="147" t="str">
        <f t="shared" si="1286"/>
        <v/>
      </c>
      <c r="AM6884" s="147" t="str">
        <f t="shared" si="1287"/>
        <v/>
      </c>
      <c r="AN6884" s="147" t="str">
        <f t="shared" si="1288"/>
        <v/>
      </c>
      <c r="AO6884" s="118"/>
    </row>
    <row r="6885" spans="1:41">
      <c r="A6885" s="118"/>
      <c r="B6885" s="118"/>
      <c r="C6885" s="118"/>
      <c r="D6885" s="118"/>
      <c r="E6885" s="118"/>
      <c r="F6885" s="118"/>
      <c r="G6885" s="118"/>
      <c r="H6885" s="118"/>
      <c r="I6885" s="118"/>
      <c r="J6885" s="118"/>
      <c r="K6885" s="118"/>
      <c r="L6885" s="118"/>
      <c r="M6885" s="118"/>
      <c r="N6885" s="118"/>
      <c r="O6885" s="143" t="str">
        <f>IF(H6885="","",(S6885/S6885)&amp;":"&amp;ROUND(AH6885/S6885,2))</f>
        <v/>
      </c>
      <c r="P6885" s="118"/>
      <c r="Q6885" s="118"/>
      <c r="R6885" s="143" t="str">
        <f>IF(H6885="","",(S6885/S6885)&amp;":"&amp;ROUND(AI6885/S6885,2))</f>
        <v/>
      </c>
      <c r="S6885" s="144" t="str">
        <f t="shared" si="1289"/>
        <v/>
      </c>
      <c r="T6885" s="145" t="str">
        <f t="shared" si="1290"/>
        <v/>
      </c>
      <c r="U6885" s="118"/>
      <c r="V6885" s="145" t="str">
        <f t="shared" si="1291"/>
        <v/>
      </c>
      <c r="W6885" s="144" t="str">
        <f t="shared" si="1292"/>
        <v/>
      </c>
      <c r="X6885" s="146" t="str">
        <f>IF(C6885="","",IF(OR(C6885="Trade",C6885="Multi Position"),(X6884+V6885),IF(C6885="Deposit",(X6884+AE6885),IF(C6885="Withdrawal",(X6884-AE6885)))))</f>
        <v/>
      </c>
      <c r="Y6885" s="145" t="str">
        <f t="shared" si="1293"/>
        <v/>
      </c>
      <c r="Z6885" s="118"/>
      <c r="AA6885" s="118"/>
      <c r="AB6885" s="118"/>
      <c r="AC6885" s="118"/>
      <c r="AD6885" s="118"/>
      <c r="AE6885" s="139"/>
      <c r="AF6885" s="118"/>
      <c r="AG6885" s="118"/>
      <c r="AH6885" s="147" t="str">
        <f t="shared" si="1294"/>
        <v/>
      </c>
      <c r="AI6885" s="147" t="str">
        <f t="shared" si="1295"/>
        <v/>
      </c>
      <c r="AJ6885" s="148" t="str">
        <f t="shared" si="1284"/>
        <v/>
      </c>
      <c r="AK6885" s="148" t="str">
        <f t="shared" si="1285"/>
        <v/>
      </c>
      <c r="AL6885" s="147" t="str">
        <f t="shared" si="1286"/>
        <v/>
      </c>
      <c r="AM6885" s="147" t="str">
        <f t="shared" si="1287"/>
        <v/>
      </c>
      <c r="AN6885" s="147" t="str">
        <f t="shared" si="1288"/>
        <v/>
      </c>
      <c r="AO6885" s="118"/>
    </row>
    <row r="6886" spans="1:41">
      <c r="A6886" s="118"/>
      <c r="B6886" s="118"/>
      <c r="C6886" s="118"/>
      <c r="D6886" s="118"/>
      <c r="E6886" s="118"/>
      <c r="F6886" s="118"/>
      <c r="G6886" s="118"/>
      <c r="H6886" s="118"/>
      <c r="I6886" s="118"/>
      <c r="J6886" s="118"/>
      <c r="K6886" s="118"/>
      <c r="L6886" s="118"/>
      <c r="M6886" s="118"/>
      <c r="N6886" s="118"/>
      <c r="O6886" s="143" t="str">
        <f>IF(H6886="","",(S6886/S6886)&amp;":"&amp;ROUND(AH6886/S6886,2))</f>
        <v/>
      </c>
      <c r="P6886" s="118"/>
      <c r="Q6886" s="118"/>
      <c r="R6886" s="143" t="str">
        <f>IF(H6886="","",(S6886/S6886)&amp;":"&amp;ROUND(AI6886/S6886,2))</f>
        <v/>
      </c>
      <c r="S6886" s="144" t="str">
        <f t="shared" si="1289"/>
        <v/>
      </c>
      <c r="T6886" s="145" t="str">
        <f t="shared" si="1290"/>
        <v/>
      </c>
      <c r="U6886" s="118"/>
      <c r="V6886" s="145" t="str">
        <f t="shared" si="1291"/>
        <v/>
      </c>
      <c r="W6886" s="144" t="str">
        <f t="shared" si="1292"/>
        <v/>
      </c>
      <c r="X6886" s="146" t="str">
        <f>IF(C6886="","",IF(OR(C6886="Trade",C6886="Multi Position"),(X6885+V6886),IF(C6886="Deposit",(X6885+AE6886),IF(C6886="Withdrawal",(X6885-AE6886)))))</f>
        <v/>
      </c>
      <c r="Y6886" s="145" t="str">
        <f t="shared" si="1293"/>
        <v/>
      </c>
      <c r="Z6886" s="118"/>
      <c r="AA6886" s="118"/>
      <c r="AB6886" s="118"/>
      <c r="AC6886" s="118"/>
      <c r="AD6886" s="118"/>
      <c r="AE6886" s="139"/>
      <c r="AF6886" s="118"/>
      <c r="AG6886" s="118"/>
      <c r="AH6886" s="147" t="str">
        <f t="shared" si="1294"/>
        <v/>
      </c>
      <c r="AI6886" s="147" t="str">
        <f t="shared" si="1295"/>
        <v/>
      </c>
      <c r="AJ6886" s="148" t="str">
        <f t="shared" si="1284"/>
        <v/>
      </c>
      <c r="AK6886" s="148" t="str">
        <f t="shared" si="1285"/>
        <v/>
      </c>
      <c r="AL6886" s="147" t="str">
        <f t="shared" si="1286"/>
        <v/>
      </c>
      <c r="AM6886" s="147" t="str">
        <f t="shared" si="1287"/>
        <v/>
      </c>
      <c r="AN6886" s="147" t="str">
        <f t="shared" si="1288"/>
        <v/>
      </c>
      <c r="AO6886" s="118"/>
    </row>
    <row r="6887" spans="1:41">
      <c r="A6887" s="118"/>
      <c r="B6887" s="118"/>
      <c r="C6887" s="118"/>
      <c r="D6887" s="118"/>
      <c r="E6887" s="118"/>
      <c r="F6887" s="118"/>
      <c r="G6887" s="118"/>
      <c r="H6887" s="118"/>
      <c r="I6887" s="118"/>
      <c r="J6887" s="118"/>
      <c r="K6887" s="118"/>
      <c r="L6887" s="118"/>
      <c r="M6887" s="118"/>
      <c r="N6887" s="118"/>
      <c r="O6887" s="143" t="str">
        <f>IF(H6887="","",(S6887/S6887)&amp;":"&amp;ROUND(AH6887/S6887,2))</f>
        <v/>
      </c>
      <c r="P6887" s="118"/>
      <c r="Q6887" s="118"/>
      <c r="R6887" s="143" t="str">
        <f>IF(H6887="","",(S6887/S6887)&amp;":"&amp;ROUND(AI6887/S6887,2))</f>
        <v/>
      </c>
      <c r="S6887" s="144" t="str">
        <f t="shared" si="1289"/>
        <v/>
      </c>
      <c r="T6887" s="145" t="str">
        <f t="shared" si="1290"/>
        <v/>
      </c>
      <c r="U6887" s="118"/>
      <c r="V6887" s="145" t="str">
        <f t="shared" si="1291"/>
        <v/>
      </c>
      <c r="W6887" s="144" t="str">
        <f t="shared" si="1292"/>
        <v/>
      </c>
      <c r="X6887" s="146" t="str">
        <f>IF(C6887="","",IF(OR(C6887="Trade",C6887="Multi Position"),(X6886+V6887),IF(C6887="Deposit",(X6886+AE6887),IF(C6887="Withdrawal",(X6886-AE6887)))))</f>
        <v/>
      </c>
      <c r="Y6887" s="145" t="str">
        <f t="shared" si="1293"/>
        <v/>
      </c>
      <c r="Z6887" s="118"/>
      <c r="AA6887" s="118"/>
      <c r="AB6887" s="118"/>
      <c r="AC6887" s="118"/>
      <c r="AD6887" s="118"/>
      <c r="AE6887" s="139"/>
      <c r="AF6887" s="118"/>
      <c r="AG6887" s="118"/>
      <c r="AH6887" s="147" t="str">
        <f t="shared" si="1294"/>
        <v/>
      </c>
      <c r="AI6887" s="147" t="str">
        <f t="shared" si="1295"/>
        <v/>
      </c>
      <c r="AJ6887" s="148" t="str">
        <f t="shared" si="1284"/>
        <v/>
      </c>
      <c r="AK6887" s="148" t="str">
        <f t="shared" si="1285"/>
        <v/>
      </c>
      <c r="AL6887" s="147" t="str">
        <f t="shared" si="1286"/>
        <v/>
      </c>
      <c r="AM6887" s="147" t="str">
        <f t="shared" si="1287"/>
        <v/>
      </c>
      <c r="AN6887" s="147" t="str">
        <f t="shared" si="1288"/>
        <v/>
      </c>
      <c r="AO6887" s="118"/>
    </row>
    <row r="6888" spans="1:41">
      <c r="A6888" s="118"/>
      <c r="B6888" s="118"/>
      <c r="C6888" s="118"/>
      <c r="D6888" s="118"/>
      <c r="E6888" s="118"/>
      <c r="F6888" s="118"/>
      <c r="G6888" s="118"/>
      <c r="H6888" s="118"/>
      <c r="I6888" s="118"/>
      <c r="J6888" s="118"/>
      <c r="K6888" s="118"/>
      <c r="L6888" s="118"/>
      <c r="M6888" s="118"/>
      <c r="N6888" s="118"/>
      <c r="O6888" s="143" t="str">
        <f>IF(H6888="","",(S6888/S6888)&amp;":"&amp;ROUND(AH6888/S6888,2))</f>
        <v/>
      </c>
      <c r="P6888" s="118"/>
      <c r="Q6888" s="118"/>
      <c r="R6888" s="143" t="str">
        <f>IF(H6888="","",(S6888/S6888)&amp;":"&amp;ROUND(AI6888/S6888,2))</f>
        <v/>
      </c>
      <c r="S6888" s="144" t="str">
        <f t="shared" si="1289"/>
        <v/>
      </c>
      <c r="T6888" s="145" t="str">
        <f t="shared" si="1290"/>
        <v/>
      </c>
      <c r="U6888" s="118"/>
      <c r="V6888" s="145" t="str">
        <f t="shared" si="1291"/>
        <v/>
      </c>
      <c r="W6888" s="144" t="str">
        <f t="shared" si="1292"/>
        <v/>
      </c>
      <c r="X6888" s="146" t="str">
        <f>IF(C6888="","",IF(OR(C6888="Trade",C6888="Multi Position"),(X6887+V6888),IF(C6888="Deposit",(X6887+AE6888),IF(C6888="Withdrawal",(X6887-AE6888)))))</f>
        <v/>
      </c>
      <c r="Y6888" s="145" t="str">
        <f t="shared" si="1293"/>
        <v/>
      </c>
      <c r="Z6888" s="118"/>
      <c r="AA6888" s="118"/>
      <c r="AB6888" s="118"/>
      <c r="AC6888" s="118"/>
      <c r="AD6888" s="118"/>
      <c r="AE6888" s="139"/>
      <c r="AF6888" s="118"/>
      <c r="AG6888" s="118"/>
      <c r="AH6888" s="147" t="str">
        <f t="shared" si="1294"/>
        <v/>
      </c>
      <c r="AI6888" s="147" t="str">
        <f t="shared" si="1295"/>
        <v/>
      </c>
      <c r="AJ6888" s="148" t="str">
        <f t="shared" si="1284"/>
        <v/>
      </c>
      <c r="AK6888" s="148" t="str">
        <f t="shared" si="1285"/>
        <v/>
      </c>
      <c r="AL6888" s="147" t="str">
        <f t="shared" si="1286"/>
        <v/>
      </c>
      <c r="AM6888" s="147" t="str">
        <f t="shared" si="1287"/>
        <v/>
      </c>
      <c r="AN6888" s="147" t="str">
        <f t="shared" si="1288"/>
        <v/>
      </c>
      <c r="AO6888" s="118"/>
    </row>
    <row r="6889" spans="1:41">
      <c r="A6889" s="118"/>
      <c r="B6889" s="118"/>
      <c r="C6889" s="118"/>
      <c r="D6889" s="118"/>
      <c r="E6889" s="118"/>
      <c r="F6889" s="118"/>
      <c r="G6889" s="118"/>
      <c r="H6889" s="118"/>
      <c r="I6889" s="118"/>
      <c r="J6889" s="118"/>
      <c r="K6889" s="118"/>
      <c r="L6889" s="118"/>
      <c r="M6889" s="118"/>
      <c r="N6889" s="118"/>
      <c r="O6889" s="143" t="str">
        <f>IF(H6889="","",(S6889/S6889)&amp;":"&amp;ROUND(AH6889/S6889,2))</f>
        <v/>
      </c>
      <c r="P6889" s="118"/>
      <c r="Q6889" s="118"/>
      <c r="R6889" s="143" t="str">
        <f>IF(H6889="","",(S6889/S6889)&amp;":"&amp;ROUND(AI6889/S6889,2))</f>
        <v/>
      </c>
      <c r="S6889" s="144" t="str">
        <f t="shared" si="1289"/>
        <v/>
      </c>
      <c r="T6889" s="145" t="str">
        <f t="shared" si="1290"/>
        <v/>
      </c>
      <c r="U6889" s="118"/>
      <c r="V6889" s="145" t="str">
        <f t="shared" si="1291"/>
        <v/>
      </c>
      <c r="W6889" s="144" t="str">
        <f t="shared" si="1292"/>
        <v/>
      </c>
      <c r="X6889" s="146" t="str">
        <f>IF(C6889="","",IF(OR(C6889="Trade",C6889="Multi Position"),(X6888+V6889),IF(C6889="Deposit",(X6888+AE6889),IF(C6889="Withdrawal",(X6888-AE6889)))))</f>
        <v/>
      </c>
      <c r="Y6889" s="145" t="str">
        <f t="shared" si="1293"/>
        <v/>
      </c>
      <c r="Z6889" s="118"/>
      <c r="AA6889" s="118"/>
      <c r="AB6889" s="118"/>
      <c r="AC6889" s="118"/>
      <c r="AD6889" s="118"/>
      <c r="AE6889" s="139"/>
      <c r="AF6889" s="118"/>
      <c r="AG6889" s="118"/>
      <c r="AH6889" s="147" t="str">
        <f t="shared" si="1294"/>
        <v/>
      </c>
      <c r="AI6889" s="147" t="str">
        <f t="shared" si="1295"/>
        <v/>
      </c>
      <c r="AJ6889" s="148" t="str">
        <f t="shared" si="1284"/>
        <v/>
      </c>
      <c r="AK6889" s="148" t="str">
        <f t="shared" si="1285"/>
        <v/>
      </c>
      <c r="AL6889" s="147" t="str">
        <f t="shared" si="1286"/>
        <v/>
      </c>
      <c r="AM6889" s="147" t="str">
        <f t="shared" si="1287"/>
        <v/>
      </c>
      <c r="AN6889" s="147" t="str">
        <f t="shared" si="1288"/>
        <v/>
      </c>
      <c r="AO6889" s="118"/>
    </row>
    <row r="6890" spans="1:41">
      <c r="A6890" s="118"/>
      <c r="B6890" s="118"/>
      <c r="C6890" s="118"/>
      <c r="D6890" s="118"/>
      <c r="E6890" s="118"/>
      <c r="F6890" s="118"/>
      <c r="G6890" s="118"/>
      <c r="H6890" s="118"/>
      <c r="I6890" s="118"/>
      <c r="J6890" s="118"/>
      <c r="K6890" s="118"/>
      <c r="L6890" s="118"/>
      <c r="M6890" s="118"/>
      <c r="N6890" s="118"/>
      <c r="O6890" s="143" t="str">
        <f>IF(H6890="","",(S6890/S6890)&amp;":"&amp;ROUND(AH6890/S6890,2))</f>
        <v/>
      </c>
      <c r="P6890" s="118"/>
      <c r="Q6890" s="118"/>
      <c r="R6890" s="143" t="str">
        <f>IF(H6890="","",(S6890/S6890)&amp;":"&amp;ROUND(AI6890/S6890,2))</f>
        <v/>
      </c>
      <c r="S6890" s="144" t="str">
        <f t="shared" si="1289"/>
        <v/>
      </c>
      <c r="T6890" s="145" t="str">
        <f t="shared" si="1290"/>
        <v/>
      </c>
      <c r="U6890" s="118"/>
      <c r="V6890" s="145" t="str">
        <f t="shared" si="1291"/>
        <v/>
      </c>
      <c r="W6890" s="144" t="str">
        <f t="shared" si="1292"/>
        <v/>
      </c>
      <c r="X6890" s="146" t="str">
        <f>IF(C6890="","",IF(OR(C6890="Trade",C6890="Multi Position"),(X6889+V6890),IF(C6890="Deposit",(X6889+AE6890),IF(C6890="Withdrawal",(X6889-AE6890)))))</f>
        <v/>
      </c>
      <c r="Y6890" s="145" t="str">
        <f t="shared" si="1293"/>
        <v/>
      </c>
      <c r="Z6890" s="118"/>
      <c r="AA6890" s="118"/>
      <c r="AB6890" s="118"/>
      <c r="AC6890" s="118"/>
      <c r="AD6890" s="118"/>
      <c r="AE6890" s="139"/>
      <c r="AF6890" s="118"/>
      <c r="AG6890" s="118"/>
      <c r="AH6890" s="147" t="str">
        <f t="shared" si="1294"/>
        <v/>
      </c>
      <c r="AI6890" s="147" t="str">
        <f t="shared" si="1295"/>
        <v/>
      </c>
      <c r="AJ6890" s="148" t="str">
        <f t="shared" si="1284"/>
        <v/>
      </c>
      <c r="AK6890" s="148" t="str">
        <f t="shared" si="1285"/>
        <v/>
      </c>
      <c r="AL6890" s="147" t="str">
        <f t="shared" si="1286"/>
        <v/>
      </c>
      <c r="AM6890" s="147" t="str">
        <f t="shared" si="1287"/>
        <v/>
      </c>
      <c r="AN6890" s="147" t="str">
        <f t="shared" si="1288"/>
        <v/>
      </c>
      <c r="AO6890" s="118"/>
    </row>
    <row r="6891" spans="1:41">
      <c r="A6891" s="118"/>
      <c r="B6891" s="118"/>
      <c r="C6891" s="118"/>
      <c r="D6891" s="118"/>
      <c r="E6891" s="118"/>
      <c r="F6891" s="118"/>
      <c r="G6891" s="118"/>
      <c r="H6891" s="118"/>
      <c r="I6891" s="118"/>
      <c r="J6891" s="118"/>
      <c r="K6891" s="118"/>
      <c r="L6891" s="118"/>
      <c r="M6891" s="118"/>
      <c r="N6891" s="118"/>
      <c r="O6891" s="143" t="str">
        <f>IF(H6891="","",(S6891/S6891)&amp;":"&amp;ROUND(AH6891/S6891,2))</f>
        <v/>
      </c>
      <c r="P6891" s="118"/>
      <c r="Q6891" s="118"/>
      <c r="R6891" s="143" t="str">
        <f>IF(H6891="","",(S6891/S6891)&amp;":"&amp;ROUND(AI6891/S6891,2))</f>
        <v/>
      </c>
      <c r="S6891" s="144" t="str">
        <f t="shared" si="1289"/>
        <v/>
      </c>
      <c r="T6891" s="145" t="str">
        <f t="shared" si="1290"/>
        <v/>
      </c>
      <c r="U6891" s="118"/>
      <c r="V6891" s="145" t="str">
        <f t="shared" si="1291"/>
        <v/>
      </c>
      <c r="W6891" s="144" t="str">
        <f t="shared" si="1292"/>
        <v/>
      </c>
      <c r="X6891" s="146" t="str">
        <f>IF(C6891="","",IF(OR(C6891="Trade",C6891="Multi Position"),(X6890+V6891),IF(C6891="Deposit",(X6890+AE6891),IF(C6891="Withdrawal",(X6890-AE6891)))))</f>
        <v/>
      </c>
      <c r="Y6891" s="145" t="str">
        <f t="shared" si="1293"/>
        <v/>
      </c>
      <c r="Z6891" s="118"/>
      <c r="AA6891" s="118"/>
      <c r="AB6891" s="118"/>
      <c r="AC6891" s="118"/>
      <c r="AD6891" s="118"/>
      <c r="AE6891" s="139"/>
      <c r="AF6891" s="118"/>
      <c r="AG6891" s="118"/>
      <c r="AH6891" s="147" t="str">
        <f t="shared" si="1294"/>
        <v/>
      </c>
      <c r="AI6891" s="147" t="str">
        <f t="shared" si="1295"/>
        <v/>
      </c>
      <c r="AJ6891" s="148" t="str">
        <f t="shared" si="1284"/>
        <v/>
      </c>
      <c r="AK6891" s="148" t="str">
        <f t="shared" si="1285"/>
        <v/>
      </c>
      <c r="AL6891" s="147" t="str">
        <f t="shared" si="1286"/>
        <v/>
      </c>
      <c r="AM6891" s="147" t="str">
        <f t="shared" si="1287"/>
        <v/>
      </c>
      <c r="AN6891" s="147" t="str">
        <f t="shared" si="1288"/>
        <v/>
      </c>
      <c r="AO6891" s="118"/>
    </row>
    <row r="6892" spans="1:41">
      <c r="A6892" s="118"/>
      <c r="B6892" s="118"/>
      <c r="C6892" s="118"/>
      <c r="D6892" s="118"/>
      <c r="E6892" s="118"/>
      <c r="F6892" s="118"/>
      <c r="G6892" s="118"/>
      <c r="H6892" s="118"/>
      <c r="I6892" s="118"/>
      <c r="J6892" s="118"/>
      <c r="K6892" s="118"/>
      <c r="L6892" s="118"/>
      <c r="M6892" s="118"/>
      <c r="N6892" s="118"/>
      <c r="O6892" s="143" t="str">
        <f>IF(H6892="","",(S6892/S6892)&amp;":"&amp;ROUND(AH6892/S6892,2))</f>
        <v/>
      </c>
      <c r="P6892" s="118"/>
      <c r="Q6892" s="118"/>
      <c r="R6892" s="143" t="str">
        <f>IF(H6892="","",(S6892/S6892)&amp;":"&amp;ROUND(AI6892/S6892,2))</f>
        <v/>
      </c>
      <c r="S6892" s="144" t="str">
        <f t="shared" si="1289"/>
        <v/>
      </c>
      <c r="T6892" s="145" t="str">
        <f t="shared" si="1290"/>
        <v/>
      </c>
      <c r="U6892" s="118"/>
      <c r="V6892" s="145" t="str">
        <f t="shared" si="1291"/>
        <v/>
      </c>
      <c r="W6892" s="144" t="str">
        <f t="shared" si="1292"/>
        <v/>
      </c>
      <c r="X6892" s="146" t="str">
        <f>IF(C6892="","",IF(OR(C6892="Trade",C6892="Multi Position"),(X6891+V6892),IF(C6892="Deposit",(X6891+AE6892),IF(C6892="Withdrawal",(X6891-AE6892)))))</f>
        <v/>
      </c>
      <c r="Y6892" s="145" t="str">
        <f t="shared" si="1293"/>
        <v/>
      </c>
      <c r="Z6892" s="118"/>
      <c r="AA6892" s="118"/>
      <c r="AB6892" s="118"/>
      <c r="AC6892" s="118"/>
      <c r="AD6892" s="118"/>
      <c r="AE6892" s="139"/>
      <c r="AF6892" s="118"/>
      <c r="AG6892" s="118"/>
      <c r="AH6892" s="147" t="str">
        <f t="shared" si="1294"/>
        <v/>
      </c>
      <c r="AI6892" s="147" t="str">
        <f t="shared" si="1295"/>
        <v/>
      </c>
      <c r="AJ6892" s="148" t="str">
        <f t="shared" si="1284"/>
        <v/>
      </c>
      <c r="AK6892" s="148" t="str">
        <f t="shared" si="1285"/>
        <v/>
      </c>
      <c r="AL6892" s="147" t="str">
        <f t="shared" si="1286"/>
        <v/>
      </c>
      <c r="AM6892" s="147" t="str">
        <f t="shared" si="1287"/>
        <v/>
      </c>
      <c r="AN6892" s="147" t="str">
        <f t="shared" si="1288"/>
        <v/>
      </c>
      <c r="AO6892" s="118"/>
    </row>
    <row r="6893" spans="1:41">
      <c r="A6893" s="118"/>
      <c r="B6893" s="118"/>
      <c r="C6893" s="118"/>
      <c r="D6893" s="118"/>
      <c r="E6893" s="118"/>
      <c r="F6893" s="118"/>
      <c r="G6893" s="118"/>
      <c r="H6893" s="118"/>
      <c r="I6893" s="118"/>
      <c r="J6893" s="118"/>
      <c r="K6893" s="118"/>
      <c r="L6893" s="118"/>
      <c r="M6893" s="118"/>
      <c r="N6893" s="118"/>
      <c r="O6893" s="143" t="str">
        <f>IF(H6893="","",(S6893/S6893)&amp;":"&amp;ROUND(AH6893/S6893,2))</f>
        <v/>
      </c>
      <c r="P6893" s="118"/>
      <c r="Q6893" s="118"/>
      <c r="R6893" s="143" t="str">
        <f>IF(H6893="","",(S6893/S6893)&amp;":"&amp;ROUND(AI6893/S6893,2))</f>
        <v/>
      </c>
      <c r="S6893" s="144" t="str">
        <f t="shared" si="1289"/>
        <v/>
      </c>
      <c r="T6893" s="145" t="str">
        <f t="shared" si="1290"/>
        <v/>
      </c>
      <c r="U6893" s="118"/>
      <c r="V6893" s="145" t="str">
        <f t="shared" si="1291"/>
        <v/>
      </c>
      <c r="W6893" s="144" t="str">
        <f t="shared" si="1292"/>
        <v/>
      </c>
      <c r="X6893" s="146" t="str">
        <f>IF(C6893="","",IF(OR(C6893="Trade",C6893="Multi Position"),(X6892+V6893),IF(C6893="Deposit",(X6892+AE6893),IF(C6893="Withdrawal",(X6892-AE6893)))))</f>
        <v/>
      </c>
      <c r="Y6893" s="145" t="str">
        <f t="shared" si="1293"/>
        <v/>
      </c>
      <c r="Z6893" s="118"/>
      <c r="AA6893" s="118"/>
      <c r="AB6893" s="118"/>
      <c r="AC6893" s="118"/>
      <c r="AD6893" s="118"/>
      <c r="AE6893" s="139"/>
      <c r="AF6893" s="118"/>
      <c r="AG6893" s="118"/>
      <c r="AH6893" s="147" t="str">
        <f t="shared" si="1294"/>
        <v/>
      </c>
      <c r="AI6893" s="147" t="str">
        <f t="shared" si="1295"/>
        <v/>
      </c>
      <c r="AJ6893" s="148" t="str">
        <f t="shared" si="1284"/>
        <v/>
      </c>
      <c r="AK6893" s="148" t="str">
        <f t="shared" si="1285"/>
        <v/>
      </c>
      <c r="AL6893" s="147" t="str">
        <f t="shared" si="1286"/>
        <v/>
      </c>
      <c r="AM6893" s="147" t="str">
        <f t="shared" si="1287"/>
        <v/>
      </c>
      <c r="AN6893" s="147" t="str">
        <f t="shared" si="1288"/>
        <v/>
      </c>
      <c r="AO6893" s="118"/>
    </row>
    <row r="6894" spans="1:41">
      <c r="A6894" s="118"/>
      <c r="B6894" s="118"/>
      <c r="C6894" s="118"/>
      <c r="D6894" s="118"/>
      <c r="E6894" s="118"/>
      <c r="F6894" s="118"/>
      <c r="G6894" s="118"/>
      <c r="H6894" s="118"/>
      <c r="I6894" s="118"/>
      <c r="J6894" s="118"/>
      <c r="K6894" s="118"/>
      <c r="L6894" s="118"/>
      <c r="M6894" s="118"/>
      <c r="N6894" s="118"/>
      <c r="O6894" s="143" t="str">
        <f>IF(H6894="","",(S6894/S6894)&amp;":"&amp;ROUND(AH6894/S6894,2))</f>
        <v/>
      </c>
      <c r="P6894" s="118"/>
      <c r="Q6894" s="118"/>
      <c r="R6894" s="143" t="str">
        <f>IF(H6894="","",(S6894/S6894)&amp;":"&amp;ROUND(AI6894/S6894,2))</f>
        <v/>
      </c>
      <c r="S6894" s="144" t="str">
        <f t="shared" si="1289"/>
        <v/>
      </c>
      <c r="T6894" s="145" t="str">
        <f t="shared" si="1290"/>
        <v/>
      </c>
      <c r="U6894" s="118"/>
      <c r="V6894" s="145" t="str">
        <f t="shared" si="1291"/>
        <v/>
      </c>
      <c r="W6894" s="144" t="str">
        <f t="shared" si="1292"/>
        <v/>
      </c>
      <c r="X6894" s="146" t="str">
        <f>IF(C6894="","",IF(OR(C6894="Trade",C6894="Multi Position"),(X6893+V6894),IF(C6894="Deposit",(X6893+AE6894),IF(C6894="Withdrawal",(X6893-AE6894)))))</f>
        <v/>
      </c>
      <c r="Y6894" s="145" t="str">
        <f t="shared" si="1293"/>
        <v/>
      </c>
      <c r="Z6894" s="118"/>
      <c r="AA6894" s="118"/>
      <c r="AB6894" s="118"/>
      <c r="AC6894" s="118"/>
      <c r="AD6894" s="118"/>
      <c r="AE6894" s="139"/>
      <c r="AF6894" s="118"/>
      <c r="AG6894" s="118"/>
      <c r="AH6894" s="147" t="str">
        <f t="shared" si="1294"/>
        <v/>
      </c>
      <c r="AI6894" s="147" t="str">
        <f t="shared" si="1295"/>
        <v/>
      </c>
      <c r="AJ6894" s="148" t="str">
        <f t="shared" si="1284"/>
        <v/>
      </c>
      <c r="AK6894" s="148" t="str">
        <f t="shared" si="1285"/>
        <v/>
      </c>
      <c r="AL6894" s="147" t="str">
        <f t="shared" si="1286"/>
        <v/>
      </c>
      <c r="AM6894" s="147" t="str">
        <f t="shared" si="1287"/>
        <v/>
      </c>
      <c r="AN6894" s="147" t="str">
        <f t="shared" si="1288"/>
        <v/>
      </c>
      <c r="AO6894" s="118"/>
    </row>
    <row r="6895" spans="1:41">
      <c r="A6895" s="118"/>
      <c r="B6895" s="118"/>
      <c r="C6895" s="118"/>
      <c r="D6895" s="118"/>
      <c r="E6895" s="118"/>
      <c r="F6895" s="118"/>
      <c r="G6895" s="118"/>
      <c r="H6895" s="118"/>
      <c r="I6895" s="118"/>
      <c r="J6895" s="118"/>
      <c r="K6895" s="118"/>
      <c r="L6895" s="118"/>
      <c r="M6895" s="118"/>
      <c r="N6895" s="118"/>
      <c r="O6895" s="143" t="str">
        <f>IF(H6895="","",(S6895/S6895)&amp;":"&amp;ROUND(AH6895/S6895,2))</f>
        <v/>
      </c>
      <c r="P6895" s="118"/>
      <c r="Q6895" s="118"/>
      <c r="R6895" s="143" t="str">
        <f>IF(H6895="","",(S6895/S6895)&amp;":"&amp;ROUND(AI6895/S6895,2))</f>
        <v/>
      </c>
      <c r="S6895" s="144" t="str">
        <f t="shared" si="1289"/>
        <v/>
      </c>
      <c r="T6895" s="145" t="str">
        <f t="shared" si="1290"/>
        <v/>
      </c>
      <c r="U6895" s="118"/>
      <c r="V6895" s="145" t="str">
        <f t="shared" si="1291"/>
        <v/>
      </c>
      <c r="W6895" s="144" t="str">
        <f t="shared" si="1292"/>
        <v/>
      </c>
      <c r="X6895" s="146" t="str">
        <f>IF(C6895="","",IF(OR(C6895="Trade",C6895="Multi Position"),(X6894+V6895),IF(C6895="Deposit",(X6894+AE6895),IF(C6895="Withdrawal",(X6894-AE6895)))))</f>
        <v/>
      </c>
      <c r="Y6895" s="145" t="str">
        <f t="shared" si="1293"/>
        <v/>
      </c>
      <c r="Z6895" s="118"/>
      <c r="AA6895" s="118"/>
      <c r="AB6895" s="118"/>
      <c r="AC6895" s="118"/>
      <c r="AD6895" s="118"/>
      <c r="AE6895" s="139"/>
      <c r="AF6895" s="118"/>
      <c r="AG6895" s="118"/>
      <c r="AH6895" s="147" t="str">
        <f t="shared" si="1294"/>
        <v/>
      </c>
      <c r="AI6895" s="147" t="str">
        <f t="shared" si="1295"/>
        <v/>
      </c>
      <c r="AJ6895" s="148" t="str">
        <f t="shared" si="1284"/>
        <v/>
      </c>
      <c r="AK6895" s="148" t="str">
        <f t="shared" si="1285"/>
        <v/>
      </c>
      <c r="AL6895" s="147" t="str">
        <f t="shared" si="1286"/>
        <v/>
      </c>
      <c r="AM6895" s="147" t="str">
        <f t="shared" si="1287"/>
        <v/>
      </c>
      <c r="AN6895" s="147" t="str">
        <f t="shared" si="1288"/>
        <v/>
      </c>
      <c r="AO6895" s="118"/>
    </row>
    <row r="6896" spans="1:41">
      <c r="A6896" s="118"/>
      <c r="B6896" s="118"/>
      <c r="C6896" s="118"/>
      <c r="D6896" s="118"/>
      <c r="E6896" s="118"/>
      <c r="F6896" s="118"/>
      <c r="G6896" s="118"/>
      <c r="H6896" s="118"/>
      <c r="I6896" s="118"/>
      <c r="J6896" s="118"/>
      <c r="K6896" s="118"/>
      <c r="L6896" s="118"/>
      <c r="M6896" s="118"/>
      <c r="N6896" s="118"/>
      <c r="O6896" s="143" t="str">
        <f>IF(H6896="","",(S6896/S6896)&amp;":"&amp;ROUND(AH6896/S6896,2))</f>
        <v/>
      </c>
      <c r="P6896" s="118"/>
      <c r="Q6896" s="118"/>
      <c r="R6896" s="143" t="str">
        <f>IF(H6896="","",(S6896/S6896)&amp;":"&amp;ROUND(AI6896/S6896,2))</f>
        <v/>
      </c>
      <c r="S6896" s="144" t="str">
        <f t="shared" si="1289"/>
        <v/>
      </c>
      <c r="T6896" s="145" t="str">
        <f t="shared" si="1290"/>
        <v/>
      </c>
      <c r="U6896" s="118"/>
      <c r="V6896" s="145" t="str">
        <f t="shared" si="1291"/>
        <v/>
      </c>
      <c r="W6896" s="144" t="str">
        <f t="shared" si="1292"/>
        <v/>
      </c>
      <c r="X6896" s="146" t="str">
        <f>IF(C6896="","",IF(OR(C6896="Trade",C6896="Multi Position"),(X6895+V6896),IF(C6896="Deposit",(X6895+AE6896),IF(C6896="Withdrawal",(X6895-AE6896)))))</f>
        <v/>
      </c>
      <c r="Y6896" s="145" t="str">
        <f t="shared" si="1293"/>
        <v/>
      </c>
      <c r="Z6896" s="118"/>
      <c r="AA6896" s="118"/>
      <c r="AB6896" s="118"/>
      <c r="AC6896" s="118"/>
      <c r="AD6896" s="118"/>
      <c r="AE6896" s="139"/>
      <c r="AF6896" s="118"/>
      <c r="AG6896" s="118"/>
      <c r="AH6896" s="147" t="str">
        <f t="shared" si="1294"/>
        <v/>
      </c>
      <c r="AI6896" s="147" t="str">
        <f t="shared" si="1295"/>
        <v/>
      </c>
      <c r="AJ6896" s="148" t="str">
        <f t="shared" si="1284"/>
        <v/>
      </c>
      <c r="AK6896" s="148" t="str">
        <f t="shared" si="1285"/>
        <v/>
      </c>
      <c r="AL6896" s="147" t="str">
        <f t="shared" si="1286"/>
        <v/>
      </c>
      <c r="AM6896" s="147" t="str">
        <f t="shared" si="1287"/>
        <v/>
      </c>
      <c r="AN6896" s="147" t="str">
        <f t="shared" si="1288"/>
        <v/>
      </c>
      <c r="AO6896" s="118"/>
    </row>
    <row r="6897" spans="1:41">
      <c r="A6897" s="118"/>
      <c r="B6897" s="118"/>
      <c r="C6897" s="118"/>
      <c r="D6897" s="118"/>
      <c r="E6897" s="118"/>
      <c r="F6897" s="118"/>
      <c r="G6897" s="118"/>
      <c r="H6897" s="118"/>
      <c r="I6897" s="118"/>
      <c r="J6897" s="118"/>
      <c r="K6897" s="118"/>
      <c r="L6897" s="118"/>
      <c r="M6897" s="118"/>
      <c r="N6897" s="118"/>
      <c r="O6897" s="143" t="str">
        <f>IF(H6897="","",(S6897/S6897)&amp;":"&amp;ROUND(AH6897/S6897,2))</f>
        <v/>
      </c>
      <c r="P6897" s="118"/>
      <c r="Q6897" s="118"/>
      <c r="R6897" s="143" t="str">
        <f>IF(H6897="","",(S6897/S6897)&amp;":"&amp;ROUND(AI6897/S6897,2))</f>
        <v/>
      </c>
      <c r="S6897" s="144" t="str">
        <f t="shared" si="1289"/>
        <v/>
      </c>
      <c r="T6897" s="145" t="str">
        <f t="shared" si="1290"/>
        <v/>
      </c>
      <c r="U6897" s="118"/>
      <c r="V6897" s="145" t="str">
        <f t="shared" si="1291"/>
        <v/>
      </c>
      <c r="W6897" s="144" t="str">
        <f t="shared" si="1292"/>
        <v/>
      </c>
      <c r="X6897" s="146" t="str">
        <f>IF(C6897="","",IF(OR(C6897="Trade",C6897="Multi Position"),(X6896+V6897),IF(C6897="Deposit",(X6896+AE6897),IF(C6897="Withdrawal",(X6896-AE6897)))))</f>
        <v/>
      </c>
      <c r="Y6897" s="145" t="str">
        <f t="shared" si="1293"/>
        <v/>
      </c>
      <c r="Z6897" s="118"/>
      <c r="AA6897" s="118"/>
      <c r="AB6897" s="118"/>
      <c r="AC6897" s="118"/>
      <c r="AD6897" s="118"/>
      <c r="AE6897" s="139"/>
      <c r="AF6897" s="118"/>
      <c r="AG6897" s="118"/>
      <c r="AH6897" s="147" t="str">
        <f t="shared" si="1294"/>
        <v/>
      </c>
      <c r="AI6897" s="147" t="str">
        <f t="shared" si="1295"/>
        <v/>
      </c>
      <c r="AJ6897" s="148" t="str">
        <f t="shared" si="1284"/>
        <v/>
      </c>
      <c r="AK6897" s="148" t="str">
        <f t="shared" si="1285"/>
        <v/>
      </c>
      <c r="AL6897" s="147" t="str">
        <f t="shared" si="1286"/>
        <v/>
      </c>
      <c r="AM6897" s="147" t="str">
        <f t="shared" si="1287"/>
        <v/>
      </c>
      <c r="AN6897" s="147" t="str">
        <f t="shared" si="1288"/>
        <v/>
      </c>
      <c r="AO6897" s="118"/>
    </row>
    <row r="6898" spans="1:41">
      <c r="A6898" s="118"/>
      <c r="B6898" s="118"/>
      <c r="C6898" s="118"/>
      <c r="D6898" s="118"/>
      <c r="E6898" s="118"/>
      <c r="F6898" s="118"/>
      <c r="G6898" s="118"/>
      <c r="H6898" s="118"/>
      <c r="I6898" s="118"/>
      <c r="J6898" s="118"/>
      <c r="K6898" s="118"/>
      <c r="L6898" s="118"/>
      <c r="M6898" s="118"/>
      <c r="N6898" s="118"/>
      <c r="O6898" s="143" t="str">
        <f>IF(H6898="","",(S6898/S6898)&amp;":"&amp;ROUND(AH6898/S6898,2))</f>
        <v/>
      </c>
      <c r="P6898" s="118"/>
      <c r="Q6898" s="118"/>
      <c r="R6898" s="143" t="str">
        <f>IF(H6898="","",(S6898/S6898)&amp;":"&amp;ROUND(AI6898/S6898,2))</f>
        <v/>
      </c>
      <c r="S6898" s="144" t="str">
        <f t="shared" si="1289"/>
        <v/>
      </c>
      <c r="T6898" s="145" t="str">
        <f t="shared" si="1290"/>
        <v/>
      </c>
      <c r="U6898" s="118"/>
      <c r="V6898" s="145" t="str">
        <f t="shared" si="1291"/>
        <v/>
      </c>
      <c r="W6898" s="144" t="str">
        <f t="shared" si="1292"/>
        <v/>
      </c>
      <c r="X6898" s="146" t="str">
        <f>IF(C6898="","",IF(OR(C6898="Trade",C6898="Multi Position"),(X6897+V6898),IF(C6898="Deposit",(X6897+AE6898),IF(C6898="Withdrawal",(X6897-AE6898)))))</f>
        <v/>
      </c>
      <c r="Y6898" s="145" t="str">
        <f t="shared" si="1293"/>
        <v/>
      </c>
      <c r="Z6898" s="118"/>
      <c r="AA6898" s="118"/>
      <c r="AB6898" s="118"/>
      <c r="AC6898" s="118"/>
      <c r="AD6898" s="118"/>
      <c r="AE6898" s="139"/>
      <c r="AF6898" s="118"/>
      <c r="AG6898" s="118"/>
      <c r="AH6898" s="147" t="str">
        <f t="shared" si="1294"/>
        <v/>
      </c>
      <c r="AI6898" s="147" t="str">
        <f t="shared" si="1295"/>
        <v/>
      </c>
      <c r="AJ6898" s="148" t="str">
        <f t="shared" si="1284"/>
        <v/>
      </c>
      <c r="AK6898" s="148" t="str">
        <f t="shared" si="1285"/>
        <v/>
      </c>
      <c r="AL6898" s="147" t="str">
        <f t="shared" si="1286"/>
        <v/>
      </c>
      <c r="AM6898" s="147" t="str">
        <f t="shared" si="1287"/>
        <v/>
      </c>
      <c r="AN6898" s="147" t="str">
        <f t="shared" si="1288"/>
        <v/>
      </c>
      <c r="AO6898" s="118"/>
    </row>
    <row r="6899" spans="1:41">
      <c r="A6899" s="118"/>
      <c r="B6899" s="118"/>
      <c r="C6899" s="118"/>
      <c r="D6899" s="118"/>
      <c r="E6899" s="118"/>
      <c r="F6899" s="118"/>
      <c r="G6899" s="118"/>
      <c r="H6899" s="118"/>
      <c r="I6899" s="118"/>
      <c r="J6899" s="118"/>
      <c r="K6899" s="118"/>
      <c r="L6899" s="118"/>
      <c r="M6899" s="118"/>
      <c r="N6899" s="118"/>
      <c r="O6899" s="143" t="str">
        <f>IF(H6899="","",(S6899/S6899)&amp;":"&amp;ROUND(AH6899/S6899,2))</f>
        <v/>
      </c>
      <c r="P6899" s="118"/>
      <c r="Q6899" s="118"/>
      <c r="R6899" s="143" t="str">
        <f>IF(H6899="","",(S6899/S6899)&amp;":"&amp;ROUND(AI6899/S6899,2))</f>
        <v/>
      </c>
      <c r="S6899" s="144" t="str">
        <f t="shared" si="1289"/>
        <v/>
      </c>
      <c r="T6899" s="145" t="str">
        <f t="shared" si="1290"/>
        <v/>
      </c>
      <c r="U6899" s="118"/>
      <c r="V6899" s="145" t="str">
        <f t="shared" si="1291"/>
        <v/>
      </c>
      <c r="W6899" s="144" t="str">
        <f t="shared" si="1292"/>
        <v/>
      </c>
      <c r="X6899" s="146" t="str">
        <f>IF(C6899="","",IF(OR(C6899="Trade",C6899="Multi Position"),(X6898+V6899),IF(C6899="Deposit",(X6898+AE6899),IF(C6899="Withdrawal",(X6898-AE6899)))))</f>
        <v/>
      </c>
      <c r="Y6899" s="145" t="str">
        <f t="shared" si="1293"/>
        <v/>
      </c>
      <c r="Z6899" s="118"/>
      <c r="AA6899" s="118"/>
      <c r="AB6899" s="118"/>
      <c r="AC6899" s="118"/>
      <c r="AD6899" s="118"/>
      <c r="AE6899" s="139"/>
      <c r="AF6899" s="118"/>
      <c r="AG6899" s="118"/>
      <c r="AH6899" s="147" t="str">
        <f t="shared" si="1294"/>
        <v/>
      </c>
      <c r="AI6899" s="147" t="str">
        <f t="shared" si="1295"/>
        <v/>
      </c>
      <c r="AJ6899" s="148" t="str">
        <f t="shared" si="1284"/>
        <v/>
      </c>
      <c r="AK6899" s="148" t="str">
        <f t="shared" si="1285"/>
        <v/>
      </c>
      <c r="AL6899" s="147" t="str">
        <f t="shared" si="1286"/>
        <v/>
      </c>
      <c r="AM6899" s="147" t="str">
        <f t="shared" si="1287"/>
        <v/>
      </c>
      <c r="AN6899" s="147" t="str">
        <f t="shared" si="1288"/>
        <v/>
      </c>
      <c r="AO6899" s="118"/>
    </row>
    <row r="6900" spans="1:41">
      <c r="A6900" s="118"/>
      <c r="B6900" s="118"/>
      <c r="C6900" s="118"/>
      <c r="D6900" s="118"/>
      <c r="E6900" s="118"/>
      <c r="F6900" s="118"/>
      <c r="G6900" s="118"/>
      <c r="H6900" s="118"/>
      <c r="I6900" s="118"/>
      <c r="J6900" s="118"/>
      <c r="K6900" s="118"/>
      <c r="L6900" s="118"/>
      <c r="M6900" s="118"/>
      <c r="N6900" s="118"/>
      <c r="O6900" s="143" t="str">
        <f>IF(H6900="","",(S6900/S6900)&amp;":"&amp;ROUND(AH6900/S6900,2))</f>
        <v/>
      </c>
      <c r="P6900" s="118"/>
      <c r="Q6900" s="118"/>
      <c r="R6900" s="143" t="str">
        <f>IF(H6900="","",(S6900/S6900)&amp;":"&amp;ROUND(AI6900/S6900,2))</f>
        <v/>
      </c>
      <c r="S6900" s="144" t="str">
        <f t="shared" si="1289"/>
        <v/>
      </c>
      <c r="T6900" s="145" t="str">
        <f t="shared" si="1290"/>
        <v/>
      </c>
      <c r="U6900" s="118"/>
      <c r="V6900" s="145" t="str">
        <f t="shared" si="1291"/>
        <v/>
      </c>
      <c r="W6900" s="144" t="str">
        <f t="shared" si="1292"/>
        <v/>
      </c>
      <c r="X6900" s="146" t="str">
        <f>IF(C6900="","",IF(OR(C6900="Trade",C6900="Multi Position"),(X6899+V6900),IF(C6900="Deposit",(X6899+AE6900),IF(C6900="Withdrawal",(X6899-AE6900)))))</f>
        <v/>
      </c>
      <c r="Y6900" s="145" t="str">
        <f t="shared" si="1293"/>
        <v/>
      </c>
      <c r="Z6900" s="118"/>
      <c r="AA6900" s="118"/>
      <c r="AB6900" s="118"/>
      <c r="AC6900" s="118"/>
      <c r="AD6900" s="118"/>
      <c r="AE6900" s="139"/>
      <c r="AF6900" s="118"/>
      <c r="AG6900" s="118"/>
      <c r="AH6900" s="147" t="str">
        <f t="shared" si="1294"/>
        <v/>
      </c>
      <c r="AI6900" s="147" t="str">
        <f t="shared" si="1295"/>
        <v/>
      </c>
      <c r="AJ6900" s="148" t="str">
        <f t="shared" si="1284"/>
        <v/>
      </c>
      <c r="AK6900" s="148" t="str">
        <f t="shared" si="1285"/>
        <v/>
      </c>
      <c r="AL6900" s="147" t="str">
        <f t="shared" si="1286"/>
        <v/>
      </c>
      <c r="AM6900" s="147" t="str">
        <f t="shared" si="1287"/>
        <v/>
      </c>
      <c r="AN6900" s="147" t="str">
        <f t="shared" si="1288"/>
        <v/>
      </c>
      <c r="AO6900" s="118"/>
    </row>
    <row r="6901" spans="1:41">
      <c r="A6901" s="118"/>
      <c r="B6901" s="118"/>
      <c r="C6901" s="118"/>
      <c r="D6901" s="118"/>
      <c r="E6901" s="118"/>
      <c r="F6901" s="118"/>
      <c r="G6901" s="118"/>
      <c r="H6901" s="118"/>
      <c r="I6901" s="118"/>
      <c r="J6901" s="118"/>
      <c r="K6901" s="118"/>
      <c r="L6901" s="118"/>
      <c r="M6901" s="118"/>
      <c r="N6901" s="118"/>
      <c r="O6901" s="143" t="str">
        <f>IF(H6901="","",(S6901/S6901)&amp;":"&amp;ROUND(AH6901/S6901,2))</f>
        <v/>
      </c>
      <c r="P6901" s="118"/>
      <c r="Q6901" s="118"/>
      <c r="R6901" s="143" t="str">
        <f>IF(H6901="","",(S6901/S6901)&amp;":"&amp;ROUND(AI6901/S6901,2))</f>
        <v/>
      </c>
      <c r="S6901" s="144" t="str">
        <f t="shared" si="1289"/>
        <v/>
      </c>
      <c r="T6901" s="145" t="str">
        <f t="shared" si="1290"/>
        <v/>
      </c>
      <c r="U6901" s="118"/>
      <c r="V6901" s="145" t="str">
        <f t="shared" si="1291"/>
        <v/>
      </c>
      <c r="W6901" s="144" t="str">
        <f t="shared" si="1292"/>
        <v/>
      </c>
      <c r="X6901" s="146" t="str">
        <f>IF(C6901="","",IF(OR(C6901="Trade",C6901="Multi Position"),(X6900+V6901),IF(C6901="Deposit",(X6900+AE6901),IF(C6901="Withdrawal",(X6900-AE6901)))))</f>
        <v/>
      </c>
      <c r="Y6901" s="145" t="str">
        <f t="shared" si="1293"/>
        <v/>
      </c>
      <c r="Z6901" s="118"/>
      <c r="AA6901" s="118"/>
      <c r="AB6901" s="118"/>
      <c r="AC6901" s="118"/>
      <c r="AD6901" s="118"/>
      <c r="AE6901" s="139"/>
      <c r="AF6901" s="118"/>
      <c r="AG6901" s="118"/>
      <c r="AH6901" s="147" t="str">
        <f t="shared" si="1294"/>
        <v/>
      </c>
      <c r="AI6901" s="147" t="str">
        <f t="shared" si="1295"/>
        <v/>
      </c>
      <c r="AJ6901" s="148" t="str">
        <f t="shared" si="1284"/>
        <v/>
      </c>
      <c r="AK6901" s="148" t="str">
        <f t="shared" si="1285"/>
        <v/>
      </c>
      <c r="AL6901" s="147" t="str">
        <f t="shared" si="1286"/>
        <v/>
      </c>
      <c r="AM6901" s="147" t="str">
        <f t="shared" si="1287"/>
        <v/>
      </c>
      <c r="AN6901" s="147" t="str">
        <f t="shared" si="1288"/>
        <v/>
      </c>
      <c r="AO6901" s="118"/>
    </row>
    <row r="6902" spans="1:41">
      <c r="A6902" s="118"/>
      <c r="B6902" s="118"/>
      <c r="C6902" s="118"/>
      <c r="D6902" s="118"/>
      <c r="E6902" s="118"/>
      <c r="F6902" s="118"/>
      <c r="G6902" s="118"/>
      <c r="H6902" s="118"/>
      <c r="I6902" s="118"/>
      <c r="J6902" s="118"/>
      <c r="K6902" s="118"/>
      <c r="L6902" s="118"/>
      <c r="M6902" s="118"/>
      <c r="N6902" s="118"/>
      <c r="O6902" s="143" t="str">
        <f>IF(H6902="","",(S6902/S6902)&amp;":"&amp;ROUND(AH6902/S6902,2))</f>
        <v/>
      </c>
      <c r="P6902" s="118"/>
      <c r="Q6902" s="118"/>
      <c r="R6902" s="143" t="str">
        <f>IF(H6902="","",(S6902/S6902)&amp;":"&amp;ROUND(AI6902/S6902,2))</f>
        <v/>
      </c>
      <c r="S6902" s="144" t="str">
        <f t="shared" si="1289"/>
        <v/>
      </c>
      <c r="T6902" s="145" t="str">
        <f t="shared" si="1290"/>
        <v/>
      </c>
      <c r="U6902" s="118"/>
      <c r="V6902" s="145" t="str">
        <f t="shared" si="1291"/>
        <v/>
      </c>
      <c r="W6902" s="144" t="str">
        <f t="shared" si="1292"/>
        <v/>
      </c>
      <c r="X6902" s="146" t="str">
        <f>IF(C6902="","",IF(OR(C6902="Trade",C6902="Multi Position"),(X6901+V6902),IF(C6902="Deposit",(X6901+AE6902),IF(C6902="Withdrawal",(X6901-AE6902)))))</f>
        <v/>
      </c>
      <c r="Y6902" s="145" t="str">
        <f t="shared" si="1293"/>
        <v/>
      </c>
      <c r="Z6902" s="118"/>
      <c r="AA6902" s="118"/>
      <c r="AB6902" s="118"/>
      <c r="AC6902" s="118"/>
      <c r="AD6902" s="118"/>
      <c r="AE6902" s="139"/>
      <c r="AF6902" s="118"/>
      <c r="AG6902" s="118"/>
      <c r="AH6902" s="147" t="str">
        <f t="shared" si="1294"/>
        <v/>
      </c>
      <c r="AI6902" s="147" t="str">
        <f t="shared" si="1295"/>
        <v/>
      </c>
      <c r="AJ6902" s="148" t="str">
        <f t="shared" si="1284"/>
        <v/>
      </c>
      <c r="AK6902" s="148" t="str">
        <f t="shared" si="1285"/>
        <v/>
      </c>
      <c r="AL6902" s="147" t="str">
        <f t="shared" si="1286"/>
        <v/>
      </c>
      <c r="AM6902" s="147" t="str">
        <f t="shared" si="1287"/>
        <v/>
      </c>
      <c r="AN6902" s="147" t="str">
        <f t="shared" si="1288"/>
        <v/>
      </c>
      <c r="AO6902" s="118"/>
    </row>
    <row r="6903" spans="1:41">
      <c r="A6903" s="118"/>
      <c r="B6903" s="118"/>
      <c r="C6903" s="118"/>
      <c r="D6903" s="118"/>
      <c r="E6903" s="118"/>
      <c r="F6903" s="118"/>
      <c r="G6903" s="118"/>
      <c r="H6903" s="118"/>
      <c r="I6903" s="118"/>
      <c r="J6903" s="118"/>
      <c r="K6903" s="118"/>
      <c r="L6903" s="118"/>
      <c r="M6903" s="118"/>
      <c r="N6903" s="118"/>
      <c r="O6903" s="143" t="str">
        <f>IF(H6903="","",(S6903/S6903)&amp;":"&amp;ROUND(AH6903/S6903,2))</f>
        <v/>
      </c>
      <c r="P6903" s="118"/>
      <c r="Q6903" s="118"/>
      <c r="R6903" s="143" t="str">
        <f>IF(H6903="","",(S6903/S6903)&amp;":"&amp;ROUND(AI6903/S6903,2))</f>
        <v/>
      </c>
      <c r="S6903" s="144" t="str">
        <f t="shared" si="1289"/>
        <v/>
      </c>
      <c r="T6903" s="145" t="str">
        <f t="shared" si="1290"/>
        <v/>
      </c>
      <c r="U6903" s="118"/>
      <c r="V6903" s="145" t="str">
        <f t="shared" si="1291"/>
        <v/>
      </c>
      <c r="W6903" s="144" t="str">
        <f t="shared" si="1292"/>
        <v/>
      </c>
      <c r="X6903" s="146" t="str">
        <f>IF(C6903="","",IF(OR(C6903="Trade",C6903="Multi Position"),(X6902+V6903),IF(C6903="Deposit",(X6902+AE6903),IF(C6903="Withdrawal",(X6902-AE6903)))))</f>
        <v/>
      </c>
      <c r="Y6903" s="145" t="str">
        <f t="shared" si="1293"/>
        <v/>
      </c>
      <c r="Z6903" s="118"/>
      <c r="AA6903" s="118"/>
      <c r="AB6903" s="118"/>
      <c r="AC6903" s="118"/>
      <c r="AD6903" s="118"/>
      <c r="AE6903" s="139"/>
      <c r="AF6903" s="118"/>
      <c r="AG6903" s="118"/>
      <c r="AH6903" s="147" t="str">
        <f t="shared" si="1294"/>
        <v/>
      </c>
      <c r="AI6903" s="147" t="str">
        <f t="shared" si="1295"/>
        <v/>
      </c>
      <c r="AJ6903" s="148" t="str">
        <f t="shared" si="1284"/>
        <v/>
      </c>
      <c r="AK6903" s="148" t="str">
        <f t="shared" si="1285"/>
        <v/>
      </c>
      <c r="AL6903" s="147" t="str">
        <f t="shared" si="1286"/>
        <v/>
      </c>
      <c r="AM6903" s="147" t="str">
        <f t="shared" si="1287"/>
        <v/>
      </c>
      <c r="AN6903" s="147" t="str">
        <f t="shared" si="1288"/>
        <v/>
      </c>
      <c r="AO6903" s="118"/>
    </row>
    <row r="6904" spans="1:41">
      <c r="A6904" s="118"/>
      <c r="B6904" s="118"/>
      <c r="C6904" s="118"/>
      <c r="D6904" s="118"/>
      <c r="E6904" s="118"/>
      <c r="F6904" s="118"/>
      <c r="G6904" s="118"/>
      <c r="H6904" s="118"/>
      <c r="I6904" s="118"/>
      <c r="J6904" s="118"/>
      <c r="K6904" s="118"/>
      <c r="L6904" s="118"/>
      <c r="M6904" s="118"/>
      <c r="N6904" s="118"/>
      <c r="O6904" s="143" t="str">
        <f>IF(H6904="","",(S6904/S6904)&amp;":"&amp;ROUND(AH6904/S6904,2))</f>
        <v/>
      </c>
      <c r="P6904" s="118"/>
      <c r="Q6904" s="118"/>
      <c r="R6904" s="143" t="str">
        <f>IF(H6904="","",(S6904/S6904)&amp;":"&amp;ROUND(AI6904/S6904,2))</f>
        <v/>
      </c>
      <c r="S6904" s="144" t="str">
        <f t="shared" si="1289"/>
        <v/>
      </c>
      <c r="T6904" s="145" t="str">
        <f t="shared" si="1290"/>
        <v/>
      </c>
      <c r="U6904" s="118"/>
      <c r="V6904" s="145" t="str">
        <f t="shared" si="1291"/>
        <v/>
      </c>
      <c r="W6904" s="144" t="str">
        <f t="shared" si="1292"/>
        <v/>
      </c>
      <c r="X6904" s="146" t="str">
        <f>IF(C6904="","",IF(OR(C6904="Trade",C6904="Multi Position"),(X6903+V6904),IF(C6904="Deposit",(X6903+AE6904),IF(C6904="Withdrawal",(X6903-AE6904)))))</f>
        <v/>
      </c>
      <c r="Y6904" s="145" t="str">
        <f t="shared" si="1293"/>
        <v/>
      </c>
      <c r="Z6904" s="118"/>
      <c r="AA6904" s="118"/>
      <c r="AB6904" s="118"/>
      <c r="AC6904" s="118"/>
      <c r="AD6904" s="118"/>
      <c r="AE6904" s="139"/>
      <c r="AF6904" s="118"/>
      <c r="AG6904" s="118"/>
      <c r="AH6904" s="147" t="str">
        <f t="shared" si="1294"/>
        <v/>
      </c>
      <c r="AI6904" s="147" t="str">
        <f t="shared" si="1295"/>
        <v/>
      </c>
      <c r="AJ6904" s="148" t="str">
        <f t="shared" si="1284"/>
        <v/>
      </c>
      <c r="AK6904" s="148" t="str">
        <f t="shared" si="1285"/>
        <v/>
      </c>
      <c r="AL6904" s="147" t="str">
        <f t="shared" si="1286"/>
        <v/>
      </c>
      <c r="AM6904" s="147" t="str">
        <f t="shared" si="1287"/>
        <v/>
      </c>
      <c r="AN6904" s="147" t="str">
        <f t="shared" si="1288"/>
        <v/>
      </c>
      <c r="AO6904" s="118"/>
    </row>
    <row r="6905" spans="1:41">
      <c r="A6905" s="118"/>
      <c r="B6905" s="118"/>
      <c r="C6905" s="118"/>
      <c r="D6905" s="118"/>
      <c r="E6905" s="118"/>
      <c r="F6905" s="118"/>
      <c r="G6905" s="118"/>
      <c r="H6905" s="118"/>
      <c r="I6905" s="118"/>
      <c r="J6905" s="118"/>
      <c r="K6905" s="118"/>
      <c r="L6905" s="118"/>
      <c r="M6905" s="118"/>
      <c r="N6905" s="118"/>
      <c r="O6905" s="143" t="str">
        <f>IF(H6905="","",(S6905/S6905)&amp;":"&amp;ROUND(AH6905/S6905,2))</f>
        <v/>
      </c>
      <c r="P6905" s="118"/>
      <c r="Q6905" s="118"/>
      <c r="R6905" s="143" t="str">
        <f>IF(H6905="","",(S6905/S6905)&amp;":"&amp;ROUND(AI6905/S6905,2))</f>
        <v/>
      </c>
      <c r="S6905" s="144" t="str">
        <f t="shared" si="1289"/>
        <v/>
      </c>
      <c r="T6905" s="145" t="str">
        <f t="shared" si="1290"/>
        <v/>
      </c>
      <c r="U6905" s="118"/>
      <c r="V6905" s="145" t="str">
        <f t="shared" si="1291"/>
        <v/>
      </c>
      <c r="W6905" s="144" t="str">
        <f t="shared" si="1292"/>
        <v/>
      </c>
      <c r="X6905" s="146" t="str">
        <f>IF(C6905="","",IF(OR(C6905="Trade",C6905="Multi Position"),(X6904+V6905),IF(C6905="Deposit",(X6904+AE6905),IF(C6905="Withdrawal",(X6904-AE6905)))))</f>
        <v/>
      </c>
      <c r="Y6905" s="145" t="str">
        <f t="shared" si="1293"/>
        <v/>
      </c>
      <c r="Z6905" s="118"/>
      <c r="AA6905" s="118"/>
      <c r="AB6905" s="118"/>
      <c r="AC6905" s="118"/>
      <c r="AD6905" s="118"/>
      <c r="AE6905" s="139"/>
      <c r="AF6905" s="118"/>
      <c r="AG6905" s="118"/>
      <c r="AH6905" s="147" t="str">
        <f t="shared" si="1294"/>
        <v/>
      </c>
      <c r="AI6905" s="147" t="str">
        <f t="shared" si="1295"/>
        <v/>
      </c>
      <c r="AJ6905" s="148" t="str">
        <f t="shared" si="1284"/>
        <v/>
      </c>
      <c r="AK6905" s="148" t="str">
        <f t="shared" si="1285"/>
        <v/>
      </c>
      <c r="AL6905" s="147" t="str">
        <f t="shared" si="1286"/>
        <v/>
      </c>
      <c r="AM6905" s="147" t="str">
        <f t="shared" si="1287"/>
        <v/>
      </c>
      <c r="AN6905" s="147" t="str">
        <f t="shared" si="1288"/>
        <v/>
      </c>
      <c r="AO6905" s="118"/>
    </row>
    <row r="6906" spans="1:41">
      <c r="A6906" s="118"/>
      <c r="B6906" s="118"/>
      <c r="C6906" s="118"/>
      <c r="D6906" s="118"/>
      <c r="E6906" s="118"/>
      <c r="F6906" s="118"/>
      <c r="G6906" s="118"/>
      <c r="H6906" s="118"/>
      <c r="I6906" s="118"/>
      <c r="J6906" s="118"/>
      <c r="K6906" s="118"/>
      <c r="L6906" s="118"/>
      <c r="M6906" s="118"/>
      <c r="N6906" s="118"/>
      <c r="O6906" s="143" t="str">
        <f>IF(H6906="","",(S6906/S6906)&amp;":"&amp;ROUND(AH6906/S6906,2))</f>
        <v/>
      </c>
      <c r="P6906" s="118"/>
      <c r="Q6906" s="118"/>
      <c r="R6906" s="143" t="str">
        <f>IF(H6906="","",(S6906/S6906)&amp;":"&amp;ROUND(AI6906/S6906,2))</f>
        <v/>
      </c>
      <c r="S6906" s="144" t="str">
        <f t="shared" si="1289"/>
        <v/>
      </c>
      <c r="T6906" s="145" t="str">
        <f t="shared" si="1290"/>
        <v/>
      </c>
      <c r="U6906" s="118"/>
      <c r="V6906" s="145" t="str">
        <f t="shared" si="1291"/>
        <v/>
      </c>
      <c r="W6906" s="144" t="str">
        <f t="shared" si="1292"/>
        <v/>
      </c>
      <c r="X6906" s="146" t="str">
        <f>IF(C6906="","",IF(OR(C6906="Trade",C6906="Multi Position"),(X6905+V6906),IF(C6906="Deposit",(X6905+AE6906),IF(C6906="Withdrawal",(X6905-AE6906)))))</f>
        <v/>
      </c>
      <c r="Y6906" s="145" t="str">
        <f t="shared" si="1293"/>
        <v/>
      </c>
      <c r="Z6906" s="118"/>
      <c r="AA6906" s="118"/>
      <c r="AB6906" s="118"/>
      <c r="AC6906" s="118"/>
      <c r="AD6906" s="118"/>
      <c r="AE6906" s="139"/>
      <c r="AF6906" s="118"/>
      <c r="AG6906" s="118"/>
      <c r="AH6906" s="147" t="str">
        <f t="shared" si="1294"/>
        <v/>
      </c>
      <c r="AI6906" s="147" t="str">
        <f t="shared" si="1295"/>
        <v/>
      </c>
      <c r="AJ6906" s="148" t="str">
        <f t="shared" si="1284"/>
        <v/>
      </c>
      <c r="AK6906" s="148" t="str">
        <f t="shared" si="1285"/>
        <v/>
      </c>
      <c r="AL6906" s="147" t="str">
        <f t="shared" si="1286"/>
        <v/>
      </c>
      <c r="AM6906" s="147" t="str">
        <f t="shared" si="1287"/>
        <v/>
      </c>
      <c r="AN6906" s="147" t="str">
        <f t="shared" si="1288"/>
        <v/>
      </c>
      <c r="AO6906" s="118"/>
    </row>
    <row r="6907" spans="1:41">
      <c r="A6907" s="118"/>
      <c r="B6907" s="118"/>
      <c r="C6907" s="118"/>
      <c r="D6907" s="118"/>
      <c r="E6907" s="118"/>
      <c r="F6907" s="118"/>
      <c r="G6907" s="118"/>
      <c r="H6907" s="118"/>
      <c r="I6907" s="118"/>
      <c r="J6907" s="118"/>
      <c r="K6907" s="118"/>
      <c r="L6907" s="118"/>
      <c r="M6907" s="118"/>
      <c r="N6907" s="118"/>
      <c r="O6907" s="143" t="str">
        <f>IF(H6907="","",(S6907/S6907)&amp;":"&amp;ROUND(AH6907/S6907,2))</f>
        <v/>
      </c>
      <c r="P6907" s="118"/>
      <c r="Q6907" s="118"/>
      <c r="R6907" s="143" t="str">
        <f>IF(H6907="","",(S6907/S6907)&amp;":"&amp;ROUND(AI6907/S6907,2))</f>
        <v/>
      </c>
      <c r="S6907" s="144" t="str">
        <f t="shared" si="1289"/>
        <v/>
      </c>
      <c r="T6907" s="145" t="str">
        <f t="shared" si="1290"/>
        <v/>
      </c>
      <c r="U6907" s="118"/>
      <c r="V6907" s="145" t="str">
        <f t="shared" si="1291"/>
        <v/>
      </c>
      <c r="W6907" s="144" t="str">
        <f t="shared" si="1292"/>
        <v/>
      </c>
      <c r="X6907" s="146" t="str">
        <f>IF(C6907="","",IF(OR(C6907="Trade",C6907="Multi Position"),(X6906+V6907),IF(C6907="Deposit",(X6906+AE6907),IF(C6907="Withdrawal",(X6906-AE6907)))))</f>
        <v/>
      </c>
      <c r="Y6907" s="145" t="str">
        <f t="shared" si="1293"/>
        <v/>
      </c>
      <c r="Z6907" s="118"/>
      <c r="AA6907" s="118"/>
      <c r="AB6907" s="118"/>
      <c r="AC6907" s="118"/>
      <c r="AD6907" s="118"/>
      <c r="AE6907" s="139"/>
      <c r="AF6907" s="118"/>
      <c r="AG6907" s="118"/>
      <c r="AH6907" s="147" t="str">
        <f t="shared" si="1294"/>
        <v/>
      </c>
      <c r="AI6907" s="147" t="str">
        <f t="shared" si="1295"/>
        <v/>
      </c>
      <c r="AJ6907" s="148" t="str">
        <f t="shared" si="1284"/>
        <v/>
      </c>
      <c r="AK6907" s="148" t="str">
        <f t="shared" si="1285"/>
        <v/>
      </c>
      <c r="AL6907" s="147" t="str">
        <f t="shared" si="1286"/>
        <v/>
      </c>
      <c r="AM6907" s="147" t="str">
        <f t="shared" si="1287"/>
        <v/>
      </c>
      <c r="AN6907" s="147" t="str">
        <f t="shared" si="1288"/>
        <v/>
      </c>
      <c r="AO6907" s="118"/>
    </row>
    <row r="6908" spans="1:41">
      <c r="A6908" s="118"/>
      <c r="B6908" s="118"/>
      <c r="C6908" s="118"/>
      <c r="D6908" s="118"/>
      <c r="E6908" s="118"/>
      <c r="F6908" s="118"/>
      <c r="G6908" s="118"/>
      <c r="H6908" s="118"/>
      <c r="I6908" s="118"/>
      <c r="J6908" s="118"/>
      <c r="K6908" s="118"/>
      <c r="L6908" s="118"/>
      <c r="M6908" s="118"/>
      <c r="N6908" s="118"/>
      <c r="O6908" s="143" t="str">
        <f>IF(H6908="","",(S6908/S6908)&amp;":"&amp;ROUND(AH6908/S6908,2))</f>
        <v/>
      </c>
      <c r="P6908" s="118"/>
      <c r="Q6908" s="118"/>
      <c r="R6908" s="143" t="str">
        <f>IF(H6908="","",(S6908/S6908)&amp;":"&amp;ROUND(AI6908/S6908,2))</f>
        <v/>
      </c>
      <c r="S6908" s="144" t="str">
        <f t="shared" si="1289"/>
        <v/>
      </c>
      <c r="T6908" s="145" t="str">
        <f t="shared" si="1290"/>
        <v/>
      </c>
      <c r="U6908" s="118"/>
      <c r="V6908" s="145" t="str">
        <f t="shared" si="1291"/>
        <v/>
      </c>
      <c r="W6908" s="144" t="str">
        <f t="shared" si="1292"/>
        <v/>
      </c>
      <c r="X6908" s="146" t="str">
        <f>IF(C6908="","",IF(OR(C6908="Trade",C6908="Multi Position"),(X6907+V6908),IF(C6908="Deposit",(X6907+AE6908),IF(C6908="Withdrawal",(X6907-AE6908)))))</f>
        <v/>
      </c>
      <c r="Y6908" s="145" t="str">
        <f t="shared" si="1293"/>
        <v/>
      </c>
      <c r="Z6908" s="118"/>
      <c r="AA6908" s="118"/>
      <c r="AB6908" s="118"/>
      <c r="AC6908" s="118"/>
      <c r="AD6908" s="118"/>
      <c r="AE6908" s="139"/>
      <c r="AF6908" s="118"/>
      <c r="AG6908" s="118"/>
      <c r="AH6908" s="147" t="str">
        <f t="shared" si="1294"/>
        <v/>
      </c>
      <c r="AI6908" s="147" t="str">
        <f t="shared" si="1295"/>
        <v/>
      </c>
      <c r="AJ6908" s="148" t="str">
        <f t="shared" si="1284"/>
        <v/>
      </c>
      <c r="AK6908" s="148" t="str">
        <f t="shared" si="1285"/>
        <v/>
      </c>
      <c r="AL6908" s="147" t="str">
        <f t="shared" si="1286"/>
        <v/>
      </c>
      <c r="AM6908" s="147" t="str">
        <f t="shared" si="1287"/>
        <v/>
      </c>
      <c r="AN6908" s="147" t="str">
        <f t="shared" si="1288"/>
        <v/>
      </c>
      <c r="AO6908" s="118"/>
    </row>
    <row r="6909" spans="1:41">
      <c r="A6909" s="118"/>
      <c r="B6909" s="118"/>
      <c r="C6909" s="118"/>
      <c r="D6909" s="118"/>
      <c r="E6909" s="118"/>
      <c r="F6909" s="118"/>
      <c r="G6909" s="118"/>
      <c r="H6909" s="118"/>
      <c r="I6909" s="118"/>
      <c r="J6909" s="118"/>
      <c r="K6909" s="118"/>
      <c r="L6909" s="118"/>
      <c r="M6909" s="118"/>
      <c r="N6909" s="118"/>
      <c r="O6909" s="143" t="str">
        <f>IF(H6909="","",(S6909/S6909)&amp;":"&amp;ROUND(AH6909/S6909,2))</f>
        <v/>
      </c>
      <c r="P6909" s="118"/>
      <c r="Q6909" s="118"/>
      <c r="R6909" s="143" t="str">
        <f>IF(H6909="","",(S6909/S6909)&amp;":"&amp;ROUND(AI6909/S6909,2))</f>
        <v/>
      </c>
      <c r="S6909" s="144" t="str">
        <f t="shared" si="1289"/>
        <v/>
      </c>
      <c r="T6909" s="145" t="str">
        <f t="shared" si="1290"/>
        <v/>
      </c>
      <c r="U6909" s="118"/>
      <c r="V6909" s="145" t="str">
        <f t="shared" si="1291"/>
        <v/>
      </c>
      <c r="W6909" s="144" t="str">
        <f t="shared" si="1292"/>
        <v/>
      </c>
      <c r="X6909" s="146" t="str">
        <f>IF(C6909="","",IF(OR(C6909="Trade",C6909="Multi Position"),(X6908+V6909),IF(C6909="Deposit",(X6908+AE6909),IF(C6909="Withdrawal",(X6908-AE6909)))))</f>
        <v/>
      </c>
      <c r="Y6909" s="145" t="str">
        <f t="shared" si="1293"/>
        <v/>
      </c>
      <c r="Z6909" s="118"/>
      <c r="AA6909" s="118"/>
      <c r="AB6909" s="118"/>
      <c r="AC6909" s="118"/>
      <c r="AD6909" s="118"/>
      <c r="AE6909" s="139"/>
      <c r="AF6909" s="118"/>
      <c r="AG6909" s="118"/>
      <c r="AH6909" s="147" t="str">
        <f t="shared" si="1294"/>
        <v/>
      </c>
      <c r="AI6909" s="147" t="str">
        <f t="shared" si="1295"/>
        <v/>
      </c>
      <c r="AJ6909" s="148" t="str">
        <f t="shared" si="1284"/>
        <v/>
      </c>
      <c r="AK6909" s="148" t="str">
        <f t="shared" si="1285"/>
        <v/>
      </c>
      <c r="AL6909" s="147" t="str">
        <f t="shared" si="1286"/>
        <v/>
      </c>
      <c r="AM6909" s="147" t="str">
        <f t="shared" si="1287"/>
        <v/>
      </c>
      <c r="AN6909" s="147" t="str">
        <f t="shared" si="1288"/>
        <v/>
      </c>
      <c r="AO6909" s="118"/>
    </row>
    <row r="6910" spans="1:41">
      <c r="A6910" s="118"/>
      <c r="B6910" s="118"/>
      <c r="C6910" s="118"/>
      <c r="D6910" s="118"/>
      <c r="E6910" s="118"/>
      <c r="F6910" s="118"/>
      <c r="G6910" s="118"/>
      <c r="H6910" s="118"/>
      <c r="I6910" s="118"/>
      <c r="J6910" s="118"/>
      <c r="K6910" s="118"/>
      <c r="L6910" s="118"/>
      <c r="M6910" s="118"/>
      <c r="N6910" s="118"/>
      <c r="O6910" s="143" t="str">
        <f>IF(H6910="","",(S6910/S6910)&amp;":"&amp;ROUND(AH6910/S6910,2))</f>
        <v/>
      </c>
      <c r="P6910" s="118"/>
      <c r="Q6910" s="118"/>
      <c r="R6910" s="143" t="str">
        <f>IF(H6910="","",(S6910/S6910)&amp;":"&amp;ROUND(AI6910/S6910,2))</f>
        <v/>
      </c>
      <c r="S6910" s="144" t="str">
        <f t="shared" si="1289"/>
        <v/>
      </c>
      <c r="T6910" s="145" t="str">
        <f t="shared" si="1290"/>
        <v/>
      </c>
      <c r="U6910" s="118"/>
      <c r="V6910" s="145" t="str">
        <f t="shared" si="1291"/>
        <v/>
      </c>
      <c r="W6910" s="144" t="str">
        <f t="shared" si="1292"/>
        <v/>
      </c>
      <c r="X6910" s="146" t="str">
        <f>IF(C6910="","",IF(OR(C6910="Trade",C6910="Multi Position"),(X6909+V6910),IF(C6910="Deposit",(X6909+AE6910),IF(C6910="Withdrawal",(X6909-AE6910)))))</f>
        <v/>
      </c>
      <c r="Y6910" s="145" t="str">
        <f t="shared" si="1293"/>
        <v/>
      </c>
      <c r="Z6910" s="118"/>
      <c r="AA6910" s="118"/>
      <c r="AB6910" s="118"/>
      <c r="AC6910" s="118"/>
      <c r="AD6910" s="118"/>
      <c r="AE6910" s="139"/>
      <c r="AF6910" s="118"/>
      <c r="AG6910" s="118"/>
      <c r="AH6910" s="147" t="str">
        <f t="shared" si="1294"/>
        <v/>
      </c>
      <c r="AI6910" s="147" t="str">
        <f t="shared" si="1295"/>
        <v/>
      </c>
      <c r="AJ6910" s="148" t="str">
        <f t="shared" si="1284"/>
        <v/>
      </c>
      <c r="AK6910" s="148" t="str">
        <f t="shared" si="1285"/>
        <v/>
      </c>
      <c r="AL6910" s="147" t="str">
        <f t="shared" si="1286"/>
        <v/>
      </c>
      <c r="AM6910" s="147" t="str">
        <f t="shared" si="1287"/>
        <v/>
      </c>
      <c r="AN6910" s="147" t="str">
        <f t="shared" si="1288"/>
        <v/>
      </c>
      <c r="AO6910" s="118"/>
    </row>
    <row r="6911" spans="1:41">
      <c r="A6911" s="118"/>
      <c r="B6911" s="118"/>
      <c r="C6911" s="118"/>
      <c r="D6911" s="118"/>
      <c r="E6911" s="118"/>
      <c r="F6911" s="118"/>
      <c r="G6911" s="118"/>
      <c r="H6911" s="118"/>
      <c r="I6911" s="118"/>
      <c r="J6911" s="118"/>
      <c r="K6911" s="118"/>
      <c r="L6911" s="118"/>
      <c r="M6911" s="118"/>
      <c r="N6911" s="118"/>
      <c r="O6911" s="143" t="str">
        <f>IF(H6911="","",(S6911/S6911)&amp;":"&amp;ROUND(AH6911/S6911,2))</f>
        <v/>
      </c>
      <c r="P6911" s="118"/>
      <c r="Q6911" s="118"/>
      <c r="R6911" s="143" t="str">
        <f>IF(H6911="","",(S6911/S6911)&amp;":"&amp;ROUND(AI6911/S6911,2))</f>
        <v/>
      </c>
      <c r="S6911" s="144" t="str">
        <f t="shared" si="1289"/>
        <v/>
      </c>
      <c r="T6911" s="145" t="str">
        <f t="shared" si="1290"/>
        <v/>
      </c>
      <c r="U6911" s="118"/>
      <c r="V6911" s="145" t="str">
        <f t="shared" si="1291"/>
        <v/>
      </c>
      <c r="W6911" s="144" t="str">
        <f t="shared" si="1292"/>
        <v/>
      </c>
      <c r="X6911" s="146" t="str">
        <f>IF(C6911="","",IF(OR(C6911="Trade",C6911="Multi Position"),(X6910+V6911),IF(C6911="Deposit",(X6910+AE6911),IF(C6911="Withdrawal",(X6910-AE6911)))))</f>
        <v/>
      </c>
      <c r="Y6911" s="145" t="str">
        <f t="shared" si="1293"/>
        <v/>
      </c>
      <c r="Z6911" s="118"/>
      <c r="AA6911" s="118"/>
      <c r="AB6911" s="118"/>
      <c r="AC6911" s="118"/>
      <c r="AD6911" s="118"/>
      <c r="AE6911" s="139"/>
      <c r="AF6911" s="118"/>
      <c r="AG6911" s="118"/>
      <c r="AH6911" s="147" t="str">
        <f t="shared" si="1294"/>
        <v/>
      </c>
      <c r="AI6911" s="147" t="str">
        <f t="shared" si="1295"/>
        <v/>
      </c>
      <c r="AJ6911" s="148" t="str">
        <f t="shared" si="1284"/>
        <v/>
      </c>
      <c r="AK6911" s="148" t="str">
        <f t="shared" si="1285"/>
        <v/>
      </c>
      <c r="AL6911" s="147" t="str">
        <f t="shared" si="1286"/>
        <v/>
      </c>
      <c r="AM6911" s="147" t="str">
        <f t="shared" si="1287"/>
        <v/>
      </c>
      <c r="AN6911" s="147" t="str">
        <f t="shared" si="1288"/>
        <v/>
      </c>
      <c r="AO6911" s="118"/>
    </row>
    <row r="6912" spans="1:41">
      <c r="A6912" s="118"/>
      <c r="B6912" s="118"/>
      <c r="C6912" s="118"/>
      <c r="D6912" s="118"/>
      <c r="E6912" s="118"/>
      <c r="F6912" s="118"/>
      <c r="G6912" s="118"/>
      <c r="H6912" s="118"/>
      <c r="I6912" s="118"/>
      <c r="J6912" s="118"/>
      <c r="K6912" s="118"/>
      <c r="L6912" s="118"/>
      <c r="M6912" s="118"/>
      <c r="N6912" s="118"/>
      <c r="O6912" s="143" t="str">
        <f>IF(H6912="","",(S6912/S6912)&amp;":"&amp;ROUND(AH6912/S6912,2))</f>
        <v/>
      </c>
      <c r="P6912" s="118"/>
      <c r="Q6912" s="118"/>
      <c r="R6912" s="143" t="str">
        <f>IF(H6912="","",(S6912/S6912)&amp;":"&amp;ROUND(AI6912/S6912,2))</f>
        <v/>
      </c>
      <c r="S6912" s="144" t="str">
        <f t="shared" si="1289"/>
        <v/>
      </c>
      <c r="T6912" s="145" t="str">
        <f t="shared" si="1290"/>
        <v/>
      </c>
      <c r="U6912" s="118"/>
      <c r="V6912" s="145" t="str">
        <f t="shared" si="1291"/>
        <v/>
      </c>
      <c r="W6912" s="144" t="str">
        <f t="shared" si="1292"/>
        <v/>
      </c>
      <c r="X6912" s="146" t="str">
        <f>IF(C6912="","",IF(OR(C6912="Trade",C6912="Multi Position"),(X6911+V6912),IF(C6912="Deposit",(X6911+AE6912),IF(C6912="Withdrawal",(X6911-AE6912)))))</f>
        <v/>
      </c>
      <c r="Y6912" s="145" t="str">
        <f t="shared" si="1293"/>
        <v/>
      </c>
      <c r="Z6912" s="118"/>
      <c r="AA6912" s="118"/>
      <c r="AB6912" s="118"/>
      <c r="AC6912" s="118"/>
      <c r="AD6912" s="118"/>
      <c r="AE6912" s="139"/>
      <c r="AF6912" s="118"/>
      <c r="AG6912" s="118"/>
      <c r="AH6912" s="147" t="str">
        <f t="shared" si="1294"/>
        <v/>
      </c>
      <c r="AI6912" s="147" t="str">
        <f t="shared" si="1295"/>
        <v/>
      </c>
      <c r="AJ6912" s="148" t="str">
        <f t="shared" si="1284"/>
        <v/>
      </c>
      <c r="AK6912" s="148" t="str">
        <f t="shared" si="1285"/>
        <v/>
      </c>
      <c r="AL6912" s="147" t="str">
        <f t="shared" si="1286"/>
        <v/>
      </c>
      <c r="AM6912" s="147" t="str">
        <f t="shared" si="1287"/>
        <v/>
      </c>
      <c r="AN6912" s="147" t="str">
        <f t="shared" si="1288"/>
        <v/>
      </c>
      <c r="AO6912" s="118"/>
    </row>
    <row r="6913" spans="1:41">
      <c r="A6913" s="118"/>
      <c r="B6913" s="118"/>
      <c r="C6913" s="118"/>
      <c r="D6913" s="118"/>
      <c r="E6913" s="118"/>
      <c r="F6913" s="118"/>
      <c r="G6913" s="118"/>
      <c r="H6913" s="118"/>
      <c r="I6913" s="118"/>
      <c r="J6913" s="118"/>
      <c r="K6913" s="118"/>
      <c r="L6913" s="118"/>
      <c r="M6913" s="118"/>
      <c r="N6913" s="118"/>
      <c r="O6913" s="143" t="str">
        <f>IF(H6913="","",(S6913/S6913)&amp;":"&amp;ROUND(AH6913/S6913,2))</f>
        <v/>
      </c>
      <c r="P6913" s="118"/>
      <c r="Q6913" s="118"/>
      <c r="R6913" s="143" t="str">
        <f>IF(H6913="","",(S6913/S6913)&amp;":"&amp;ROUND(AI6913/S6913,2))</f>
        <v/>
      </c>
      <c r="S6913" s="144" t="str">
        <f t="shared" si="1289"/>
        <v/>
      </c>
      <c r="T6913" s="145" t="str">
        <f t="shared" si="1290"/>
        <v/>
      </c>
      <c r="U6913" s="118"/>
      <c r="V6913" s="145" t="str">
        <f t="shared" si="1291"/>
        <v/>
      </c>
      <c r="W6913" s="144" t="str">
        <f t="shared" si="1292"/>
        <v/>
      </c>
      <c r="X6913" s="146" t="str">
        <f>IF(C6913="","",IF(OR(C6913="Trade",C6913="Multi Position"),(X6912+V6913),IF(C6913="Deposit",(X6912+AE6913),IF(C6913="Withdrawal",(X6912-AE6913)))))</f>
        <v/>
      </c>
      <c r="Y6913" s="145" t="str">
        <f t="shared" si="1293"/>
        <v/>
      </c>
      <c r="Z6913" s="118"/>
      <c r="AA6913" s="118"/>
      <c r="AB6913" s="118"/>
      <c r="AC6913" s="118"/>
      <c r="AD6913" s="118"/>
      <c r="AE6913" s="139"/>
      <c r="AF6913" s="118"/>
      <c r="AG6913" s="118"/>
      <c r="AH6913" s="147" t="str">
        <f t="shared" si="1294"/>
        <v/>
      </c>
      <c r="AI6913" s="147" t="str">
        <f t="shared" si="1295"/>
        <v/>
      </c>
      <c r="AJ6913" s="148" t="str">
        <f t="shared" si="1284"/>
        <v/>
      </c>
      <c r="AK6913" s="148" t="str">
        <f t="shared" si="1285"/>
        <v/>
      </c>
      <c r="AL6913" s="147" t="str">
        <f t="shared" si="1286"/>
        <v/>
      </c>
      <c r="AM6913" s="147" t="str">
        <f t="shared" si="1287"/>
        <v/>
      </c>
      <c r="AN6913" s="147" t="str">
        <f t="shared" si="1288"/>
        <v/>
      </c>
      <c r="AO6913" s="118"/>
    </row>
    <row r="6914" spans="1:41">
      <c r="A6914" s="118"/>
      <c r="B6914" s="118"/>
      <c r="C6914" s="118"/>
      <c r="D6914" s="118"/>
      <c r="E6914" s="118"/>
      <c r="F6914" s="118"/>
      <c r="G6914" s="118"/>
      <c r="H6914" s="118"/>
      <c r="I6914" s="118"/>
      <c r="J6914" s="118"/>
      <c r="K6914" s="118"/>
      <c r="L6914" s="118"/>
      <c r="M6914" s="118"/>
      <c r="N6914" s="118"/>
      <c r="O6914" s="143" t="str">
        <f>IF(H6914="","",(S6914/S6914)&amp;":"&amp;ROUND(AH6914/S6914,2))</f>
        <v/>
      </c>
      <c r="P6914" s="118"/>
      <c r="Q6914" s="118"/>
      <c r="R6914" s="143" t="str">
        <f>IF(H6914="","",(S6914/S6914)&amp;":"&amp;ROUND(AI6914/S6914,2))</f>
        <v/>
      </c>
      <c r="S6914" s="144" t="str">
        <f t="shared" si="1289"/>
        <v/>
      </c>
      <c r="T6914" s="145" t="str">
        <f t="shared" si="1290"/>
        <v/>
      </c>
      <c r="U6914" s="118"/>
      <c r="V6914" s="145" t="str">
        <f t="shared" si="1291"/>
        <v/>
      </c>
      <c r="W6914" s="144" t="str">
        <f t="shared" si="1292"/>
        <v/>
      </c>
      <c r="X6914" s="146" t="str">
        <f>IF(C6914="","",IF(OR(C6914="Trade",C6914="Multi Position"),(X6913+V6914),IF(C6914="Deposit",(X6913+AE6914),IF(C6914="Withdrawal",(X6913-AE6914)))))</f>
        <v/>
      </c>
      <c r="Y6914" s="145" t="str">
        <f t="shared" si="1293"/>
        <v/>
      </c>
      <c r="Z6914" s="118"/>
      <c r="AA6914" s="118"/>
      <c r="AB6914" s="118"/>
      <c r="AC6914" s="118"/>
      <c r="AD6914" s="118"/>
      <c r="AE6914" s="139"/>
      <c r="AF6914" s="118"/>
      <c r="AG6914" s="118"/>
      <c r="AH6914" s="147" t="str">
        <f t="shared" si="1294"/>
        <v/>
      </c>
      <c r="AI6914" s="147" t="str">
        <f t="shared" si="1295"/>
        <v/>
      </c>
      <c r="AJ6914" s="148" t="str">
        <f t="shared" si="1284"/>
        <v/>
      </c>
      <c r="AK6914" s="148" t="str">
        <f t="shared" si="1285"/>
        <v/>
      </c>
      <c r="AL6914" s="147" t="str">
        <f t="shared" si="1286"/>
        <v/>
      </c>
      <c r="AM6914" s="147" t="str">
        <f t="shared" si="1287"/>
        <v/>
      </c>
      <c r="AN6914" s="147" t="str">
        <f t="shared" si="1288"/>
        <v/>
      </c>
      <c r="AO6914" s="118"/>
    </row>
    <row r="6915" spans="1:41">
      <c r="A6915" s="118"/>
      <c r="B6915" s="118"/>
      <c r="C6915" s="118"/>
      <c r="D6915" s="118"/>
      <c r="E6915" s="118"/>
      <c r="F6915" s="118"/>
      <c r="G6915" s="118"/>
      <c r="H6915" s="118"/>
      <c r="I6915" s="118"/>
      <c r="J6915" s="118"/>
      <c r="K6915" s="118"/>
      <c r="L6915" s="118"/>
      <c r="M6915" s="118"/>
      <c r="N6915" s="118"/>
      <c r="O6915" s="143" t="str">
        <f>IF(H6915="","",(S6915/S6915)&amp;":"&amp;ROUND(AH6915/S6915,2))</f>
        <v/>
      </c>
      <c r="P6915" s="118"/>
      <c r="Q6915" s="118"/>
      <c r="R6915" s="143" t="str">
        <f>IF(H6915="","",(S6915/S6915)&amp;":"&amp;ROUND(AI6915/S6915,2))</f>
        <v/>
      </c>
      <c r="S6915" s="144" t="str">
        <f t="shared" si="1289"/>
        <v/>
      </c>
      <c r="T6915" s="145" t="str">
        <f t="shared" si="1290"/>
        <v/>
      </c>
      <c r="U6915" s="118"/>
      <c r="V6915" s="145" t="str">
        <f t="shared" si="1291"/>
        <v/>
      </c>
      <c r="W6915" s="144" t="str">
        <f t="shared" si="1292"/>
        <v/>
      </c>
      <c r="X6915" s="146" t="str">
        <f>IF(C6915="","",IF(OR(C6915="Trade",C6915="Multi Position"),(X6914+V6915),IF(C6915="Deposit",(X6914+AE6915),IF(C6915="Withdrawal",(X6914-AE6915)))))</f>
        <v/>
      </c>
      <c r="Y6915" s="145" t="str">
        <f t="shared" si="1293"/>
        <v/>
      </c>
      <c r="Z6915" s="118"/>
      <c r="AA6915" s="118"/>
      <c r="AB6915" s="118"/>
      <c r="AC6915" s="118"/>
      <c r="AD6915" s="118"/>
      <c r="AE6915" s="139"/>
      <c r="AF6915" s="118"/>
      <c r="AG6915" s="118"/>
      <c r="AH6915" s="147" t="str">
        <f t="shared" si="1294"/>
        <v/>
      </c>
      <c r="AI6915" s="147" t="str">
        <f t="shared" si="1295"/>
        <v/>
      </c>
      <c r="AJ6915" s="148" t="str">
        <f t="shared" si="1284"/>
        <v/>
      </c>
      <c r="AK6915" s="148" t="str">
        <f t="shared" si="1285"/>
        <v/>
      </c>
      <c r="AL6915" s="147" t="str">
        <f t="shared" si="1286"/>
        <v/>
      </c>
      <c r="AM6915" s="147" t="str">
        <f t="shared" si="1287"/>
        <v/>
      </c>
      <c r="AN6915" s="147" t="str">
        <f t="shared" si="1288"/>
        <v/>
      </c>
      <c r="AO6915" s="118"/>
    </row>
    <row r="6916" spans="1:41">
      <c r="A6916" s="118"/>
      <c r="B6916" s="118"/>
      <c r="C6916" s="118"/>
      <c r="D6916" s="118"/>
      <c r="E6916" s="118"/>
      <c r="F6916" s="118"/>
      <c r="G6916" s="118"/>
      <c r="H6916" s="118"/>
      <c r="I6916" s="118"/>
      <c r="J6916" s="118"/>
      <c r="K6916" s="118"/>
      <c r="L6916" s="118"/>
      <c r="M6916" s="118"/>
      <c r="N6916" s="118"/>
      <c r="O6916" s="143" t="str">
        <f>IF(H6916="","",(S6916/S6916)&amp;":"&amp;ROUND(AH6916/S6916,2))</f>
        <v/>
      </c>
      <c r="P6916" s="118"/>
      <c r="Q6916" s="118"/>
      <c r="R6916" s="143" t="str">
        <f>IF(H6916="","",(S6916/S6916)&amp;":"&amp;ROUND(AI6916/S6916,2))</f>
        <v/>
      </c>
      <c r="S6916" s="144" t="str">
        <f t="shared" si="1289"/>
        <v/>
      </c>
      <c r="T6916" s="145" t="str">
        <f t="shared" si="1290"/>
        <v/>
      </c>
      <c r="U6916" s="118"/>
      <c r="V6916" s="145" t="str">
        <f t="shared" si="1291"/>
        <v/>
      </c>
      <c r="W6916" s="144" t="str">
        <f t="shared" si="1292"/>
        <v/>
      </c>
      <c r="X6916" s="146" t="str">
        <f>IF(C6916="","",IF(OR(C6916="Trade",C6916="Multi Position"),(X6915+V6916),IF(C6916="Deposit",(X6915+AE6916),IF(C6916="Withdrawal",(X6915-AE6916)))))</f>
        <v/>
      </c>
      <c r="Y6916" s="145" t="str">
        <f t="shared" si="1293"/>
        <v/>
      </c>
      <c r="Z6916" s="118"/>
      <c r="AA6916" s="118"/>
      <c r="AB6916" s="118"/>
      <c r="AC6916" s="118"/>
      <c r="AD6916" s="118"/>
      <c r="AE6916" s="139"/>
      <c r="AF6916" s="118"/>
      <c r="AG6916" s="118"/>
      <c r="AH6916" s="147" t="str">
        <f t="shared" si="1294"/>
        <v/>
      </c>
      <c r="AI6916" s="147" t="str">
        <f t="shared" si="1295"/>
        <v/>
      </c>
      <c r="AJ6916" s="148" t="str">
        <f t="shared" si="1284"/>
        <v/>
      </c>
      <c r="AK6916" s="148" t="str">
        <f t="shared" si="1285"/>
        <v/>
      </c>
      <c r="AL6916" s="147" t="str">
        <f t="shared" si="1286"/>
        <v/>
      </c>
      <c r="AM6916" s="147" t="str">
        <f t="shared" si="1287"/>
        <v/>
      </c>
      <c r="AN6916" s="147" t="str">
        <f t="shared" si="1288"/>
        <v/>
      </c>
      <c r="AO6916" s="118"/>
    </row>
    <row r="6917" spans="1:41">
      <c r="A6917" s="118"/>
      <c r="B6917" s="118"/>
      <c r="C6917" s="118"/>
      <c r="D6917" s="118"/>
      <c r="E6917" s="118"/>
      <c r="F6917" s="118"/>
      <c r="G6917" s="118"/>
      <c r="H6917" s="118"/>
      <c r="I6917" s="118"/>
      <c r="J6917" s="118"/>
      <c r="K6917" s="118"/>
      <c r="L6917" s="118"/>
      <c r="M6917" s="118"/>
      <c r="N6917" s="118"/>
      <c r="O6917" s="143" t="str">
        <f>IF(H6917="","",(S6917/S6917)&amp;":"&amp;ROUND(AH6917/S6917,2))</f>
        <v/>
      </c>
      <c r="P6917" s="118"/>
      <c r="Q6917" s="118"/>
      <c r="R6917" s="143" t="str">
        <f>IF(H6917="","",(S6917/S6917)&amp;":"&amp;ROUND(AI6917/S6917,2))</f>
        <v/>
      </c>
      <c r="S6917" s="144" t="str">
        <f t="shared" si="1289"/>
        <v/>
      </c>
      <c r="T6917" s="145" t="str">
        <f t="shared" si="1290"/>
        <v/>
      </c>
      <c r="U6917" s="118"/>
      <c r="V6917" s="145" t="str">
        <f t="shared" si="1291"/>
        <v/>
      </c>
      <c r="W6917" s="144" t="str">
        <f t="shared" si="1292"/>
        <v/>
      </c>
      <c r="X6917" s="146" t="str">
        <f>IF(C6917="","",IF(OR(C6917="Trade",C6917="Multi Position"),(X6916+V6917),IF(C6917="Deposit",(X6916+AE6917),IF(C6917="Withdrawal",(X6916-AE6917)))))</f>
        <v/>
      </c>
      <c r="Y6917" s="145" t="str">
        <f t="shared" si="1293"/>
        <v/>
      </c>
      <c r="Z6917" s="118"/>
      <c r="AA6917" s="118"/>
      <c r="AB6917" s="118"/>
      <c r="AC6917" s="118"/>
      <c r="AD6917" s="118"/>
      <c r="AE6917" s="139"/>
      <c r="AF6917" s="118"/>
      <c r="AG6917" s="118"/>
      <c r="AH6917" s="147" t="str">
        <f t="shared" si="1294"/>
        <v/>
      </c>
      <c r="AI6917" s="147" t="str">
        <f t="shared" si="1295"/>
        <v/>
      </c>
      <c r="AJ6917" s="148" t="str">
        <f t="shared" si="1284"/>
        <v/>
      </c>
      <c r="AK6917" s="148" t="str">
        <f t="shared" si="1285"/>
        <v/>
      </c>
      <c r="AL6917" s="147" t="str">
        <f t="shared" si="1286"/>
        <v/>
      </c>
      <c r="AM6917" s="147" t="str">
        <f t="shared" si="1287"/>
        <v/>
      </c>
      <c r="AN6917" s="147" t="str">
        <f t="shared" si="1288"/>
        <v/>
      </c>
      <c r="AO6917" s="118"/>
    </row>
    <row r="6918" spans="1:41">
      <c r="A6918" s="118"/>
      <c r="B6918" s="118"/>
      <c r="C6918" s="118"/>
      <c r="D6918" s="118"/>
      <c r="E6918" s="118"/>
      <c r="F6918" s="118"/>
      <c r="G6918" s="118"/>
      <c r="H6918" s="118"/>
      <c r="I6918" s="118"/>
      <c r="J6918" s="118"/>
      <c r="K6918" s="118"/>
      <c r="L6918" s="118"/>
      <c r="M6918" s="118"/>
      <c r="N6918" s="118"/>
      <c r="O6918" s="143" t="str">
        <f>IF(H6918="","",(S6918/S6918)&amp;":"&amp;ROUND(AH6918/S6918,2))</f>
        <v/>
      </c>
      <c r="P6918" s="118"/>
      <c r="Q6918" s="118"/>
      <c r="R6918" s="143" t="str">
        <f>IF(H6918="","",(S6918/S6918)&amp;":"&amp;ROUND(AI6918/S6918,2))</f>
        <v/>
      </c>
      <c r="S6918" s="144" t="str">
        <f t="shared" si="1289"/>
        <v/>
      </c>
      <c r="T6918" s="145" t="str">
        <f t="shared" si="1290"/>
        <v/>
      </c>
      <c r="U6918" s="118"/>
      <c r="V6918" s="145" t="str">
        <f t="shared" si="1291"/>
        <v/>
      </c>
      <c r="W6918" s="144" t="str">
        <f t="shared" si="1292"/>
        <v/>
      </c>
      <c r="X6918" s="146" t="str">
        <f>IF(C6918="","",IF(OR(C6918="Trade",C6918="Multi Position"),(X6917+V6918),IF(C6918="Deposit",(X6917+AE6918),IF(C6918="Withdrawal",(X6917-AE6918)))))</f>
        <v/>
      </c>
      <c r="Y6918" s="145" t="str">
        <f t="shared" si="1293"/>
        <v/>
      </c>
      <c r="Z6918" s="118"/>
      <c r="AA6918" s="118"/>
      <c r="AB6918" s="118"/>
      <c r="AC6918" s="118"/>
      <c r="AD6918" s="118"/>
      <c r="AE6918" s="139"/>
      <c r="AF6918" s="118"/>
      <c r="AG6918" s="118"/>
      <c r="AH6918" s="147" t="str">
        <f t="shared" si="1294"/>
        <v/>
      </c>
      <c r="AI6918" s="147" t="str">
        <f t="shared" si="1295"/>
        <v/>
      </c>
      <c r="AJ6918" s="148" t="str">
        <f t="shared" si="1284"/>
        <v/>
      </c>
      <c r="AK6918" s="148" t="str">
        <f t="shared" si="1285"/>
        <v/>
      </c>
      <c r="AL6918" s="147" t="str">
        <f t="shared" si="1286"/>
        <v/>
      </c>
      <c r="AM6918" s="147" t="str">
        <f t="shared" si="1287"/>
        <v/>
      </c>
      <c r="AN6918" s="147" t="str">
        <f t="shared" si="1288"/>
        <v/>
      </c>
      <c r="AO6918" s="118"/>
    </row>
    <row r="6919" spans="1:41">
      <c r="A6919" s="118"/>
      <c r="B6919" s="118"/>
      <c r="C6919" s="118"/>
      <c r="D6919" s="118"/>
      <c r="E6919" s="118"/>
      <c r="F6919" s="118"/>
      <c r="G6919" s="118"/>
      <c r="H6919" s="118"/>
      <c r="I6919" s="118"/>
      <c r="J6919" s="118"/>
      <c r="K6919" s="118"/>
      <c r="L6919" s="118"/>
      <c r="M6919" s="118"/>
      <c r="N6919" s="118"/>
      <c r="O6919" s="143" t="str">
        <f>IF(H6919="","",(S6919/S6919)&amp;":"&amp;ROUND(AH6919/S6919,2))</f>
        <v/>
      </c>
      <c r="P6919" s="118"/>
      <c r="Q6919" s="118"/>
      <c r="R6919" s="143" t="str">
        <f>IF(H6919="","",(S6919/S6919)&amp;":"&amp;ROUND(AI6919/S6919,2))</f>
        <v/>
      </c>
      <c r="S6919" s="144" t="str">
        <f t="shared" si="1289"/>
        <v/>
      </c>
      <c r="T6919" s="145" t="str">
        <f t="shared" si="1290"/>
        <v/>
      </c>
      <c r="U6919" s="118"/>
      <c r="V6919" s="145" t="str">
        <f t="shared" si="1291"/>
        <v/>
      </c>
      <c r="W6919" s="144" t="str">
        <f t="shared" si="1292"/>
        <v/>
      </c>
      <c r="X6919" s="146" t="str">
        <f>IF(C6919="","",IF(OR(C6919="Trade",C6919="Multi Position"),(X6918+V6919),IF(C6919="Deposit",(X6918+AE6919),IF(C6919="Withdrawal",(X6918-AE6919)))))</f>
        <v/>
      </c>
      <c r="Y6919" s="145" t="str">
        <f t="shared" si="1293"/>
        <v/>
      </c>
      <c r="Z6919" s="118"/>
      <c r="AA6919" s="118"/>
      <c r="AB6919" s="118"/>
      <c r="AC6919" s="118"/>
      <c r="AD6919" s="118"/>
      <c r="AE6919" s="139"/>
      <c r="AF6919" s="118"/>
      <c r="AG6919" s="118"/>
      <c r="AH6919" s="147" t="str">
        <f t="shared" si="1294"/>
        <v/>
      </c>
      <c r="AI6919" s="147" t="str">
        <f t="shared" si="1295"/>
        <v/>
      </c>
      <c r="AJ6919" s="148" t="str">
        <f t="shared" si="1284"/>
        <v/>
      </c>
      <c r="AK6919" s="148" t="str">
        <f t="shared" si="1285"/>
        <v/>
      </c>
      <c r="AL6919" s="147" t="str">
        <f t="shared" si="1286"/>
        <v/>
      </c>
      <c r="AM6919" s="147" t="str">
        <f t="shared" si="1287"/>
        <v/>
      </c>
      <c r="AN6919" s="147" t="str">
        <f t="shared" si="1288"/>
        <v/>
      </c>
      <c r="AO6919" s="118"/>
    </row>
    <row r="6920" spans="1:41">
      <c r="A6920" s="118"/>
      <c r="B6920" s="118"/>
      <c r="C6920" s="118"/>
      <c r="D6920" s="118"/>
      <c r="E6920" s="118"/>
      <c r="F6920" s="118"/>
      <c r="G6920" s="118"/>
      <c r="H6920" s="118"/>
      <c r="I6920" s="118"/>
      <c r="J6920" s="118"/>
      <c r="K6920" s="118"/>
      <c r="L6920" s="118"/>
      <c r="M6920" s="118"/>
      <c r="N6920" s="118"/>
      <c r="O6920" s="143" t="str">
        <f>IF(H6920="","",(S6920/S6920)&amp;":"&amp;ROUND(AH6920/S6920,2))</f>
        <v/>
      </c>
      <c r="P6920" s="118"/>
      <c r="Q6920" s="118"/>
      <c r="R6920" s="143" t="str">
        <f>IF(H6920="","",(S6920/S6920)&amp;":"&amp;ROUND(AI6920/S6920,2))</f>
        <v/>
      </c>
      <c r="S6920" s="144" t="str">
        <f t="shared" si="1289"/>
        <v/>
      </c>
      <c r="T6920" s="145" t="str">
        <f t="shared" si="1290"/>
        <v/>
      </c>
      <c r="U6920" s="118"/>
      <c r="V6920" s="145" t="str">
        <f t="shared" si="1291"/>
        <v/>
      </c>
      <c r="W6920" s="144" t="str">
        <f t="shared" si="1292"/>
        <v/>
      </c>
      <c r="X6920" s="146" t="str">
        <f>IF(C6920="","",IF(OR(C6920="Trade",C6920="Multi Position"),(X6919+V6920),IF(C6920="Deposit",(X6919+AE6920),IF(C6920="Withdrawal",(X6919-AE6920)))))</f>
        <v/>
      </c>
      <c r="Y6920" s="145" t="str">
        <f t="shared" si="1293"/>
        <v/>
      </c>
      <c r="Z6920" s="118"/>
      <c r="AA6920" s="118"/>
      <c r="AB6920" s="118"/>
      <c r="AC6920" s="118"/>
      <c r="AD6920" s="118"/>
      <c r="AE6920" s="139"/>
      <c r="AF6920" s="118"/>
      <c r="AG6920" s="118"/>
      <c r="AH6920" s="147" t="str">
        <f t="shared" si="1294"/>
        <v/>
      </c>
      <c r="AI6920" s="147" t="str">
        <f t="shared" si="1295"/>
        <v/>
      </c>
      <c r="AJ6920" s="148" t="str">
        <f t="shared" si="1284"/>
        <v/>
      </c>
      <c r="AK6920" s="148" t="str">
        <f t="shared" si="1285"/>
        <v/>
      </c>
      <c r="AL6920" s="147" t="str">
        <f t="shared" si="1286"/>
        <v/>
      </c>
      <c r="AM6920" s="147" t="str">
        <f t="shared" si="1287"/>
        <v/>
      </c>
      <c r="AN6920" s="147" t="str">
        <f t="shared" si="1288"/>
        <v/>
      </c>
      <c r="AO6920" s="118"/>
    </row>
    <row r="6921" spans="1:41">
      <c r="A6921" s="118"/>
      <c r="B6921" s="118"/>
      <c r="C6921" s="118"/>
      <c r="D6921" s="118"/>
      <c r="E6921" s="118"/>
      <c r="F6921" s="118"/>
      <c r="G6921" s="118"/>
      <c r="H6921" s="118"/>
      <c r="I6921" s="118"/>
      <c r="J6921" s="118"/>
      <c r="K6921" s="118"/>
      <c r="L6921" s="118"/>
      <c r="M6921" s="118"/>
      <c r="N6921" s="118"/>
      <c r="O6921" s="143" t="str">
        <f>IF(H6921="","",(S6921/S6921)&amp;":"&amp;ROUND(AH6921/S6921,2))</f>
        <v/>
      </c>
      <c r="P6921" s="118"/>
      <c r="Q6921" s="118"/>
      <c r="R6921" s="143" t="str">
        <f>IF(H6921="","",(S6921/S6921)&amp;":"&amp;ROUND(AI6921/S6921,2))</f>
        <v/>
      </c>
      <c r="S6921" s="144" t="str">
        <f t="shared" si="1289"/>
        <v/>
      </c>
      <c r="T6921" s="145" t="str">
        <f t="shared" si="1290"/>
        <v/>
      </c>
      <c r="U6921" s="118"/>
      <c r="V6921" s="145" t="str">
        <f t="shared" si="1291"/>
        <v/>
      </c>
      <c r="W6921" s="144" t="str">
        <f t="shared" si="1292"/>
        <v/>
      </c>
      <c r="X6921" s="146" t="str">
        <f>IF(C6921="","",IF(OR(C6921="Trade",C6921="Multi Position"),(X6920+V6921),IF(C6921="Deposit",(X6920+AE6921),IF(C6921="Withdrawal",(X6920-AE6921)))))</f>
        <v/>
      </c>
      <c r="Y6921" s="145" t="str">
        <f t="shared" si="1293"/>
        <v/>
      </c>
      <c r="Z6921" s="118"/>
      <c r="AA6921" s="118"/>
      <c r="AB6921" s="118"/>
      <c r="AC6921" s="118"/>
      <c r="AD6921" s="118"/>
      <c r="AE6921" s="139"/>
      <c r="AF6921" s="118"/>
      <c r="AG6921" s="118"/>
      <c r="AH6921" s="147" t="str">
        <f t="shared" si="1294"/>
        <v/>
      </c>
      <c r="AI6921" s="147" t="str">
        <f t="shared" si="1295"/>
        <v/>
      </c>
      <c r="AJ6921" s="148" t="str">
        <f t="shared" si="1284"/>
        <v/>
      </c>
      <c r="AK6921" s="148" t="str">
        <f t="shared" si="1285"/>
        <v/>
      </c>
      <c r="AL6921" s="147" t="str">
        <f t="shared" si="1286"/>
        <v/>
      </c>
      <c r="AM6921" s="147" t="str">
        <f t="shared" si="1287"/>
        <v/>
      </c>
      <c r="AN6921" s="147" t="str">
        <f t="shared" si="1288"/>
        <v/>
      </c>
      <c r="AO6921" s="118"/>
    </row>
    <row r="6922" spans="1:41">
      <c r="A6922" s="118"/>
      <c r="B6922" s="118"/>
      <c r="C6922" s="118"/>
      <c r="D6922" s="118"/>
      <c r="E6922" s="118"/>
      <c r="F6922" s="118"/>
      <c r="G6922" s="118"/>
      <c r="H6922" s="118"/>
      <c r="I6922" s="118"/>
      <c r="J6922" s="118"/>
      <c r="K6922" s="118"/>
      <c r="L6922" s="118"/>
      <c r="M6922" s="118"/>
      <c r="N6922" s="118"/>
      <c r="O6922" s="143" t="str">
        <f>IF(H6922="","",(S6922/S6922)&amp;":"&amp;ROUND(AH6922/S6922,2))</f>
        <v/>
      </c>
      <c r="P6922" s="118"/>
      <c r="Q6922" s="118"/>
      <c r="R6922" s="143" t="str">
        <f>IF(H6922="","",(S6922/S6922)&amp;":"&amp;ROUND(AI6922/S6922,2))</f>
        <v/>
      </c>
      <c r="S6922" s="144" t="str">
        <f t="shared" si="1289"/>
        <v/>
      </c>
      <c r="T6922" s="145" t="str">
        <f t="shared" si="1290"/>
        <v/>
      </c>
      <c r="U6922" s="118"/>
      <c r="V6922" s="145" t="str">
        <f t="shared" si="1291"/>
        <v/>
      </c>
      <c r="W6922" s="144" t="str">
        <f t="shared" si="1292"/>
        <v/>
      </c>
      <c r="X6922" s="146" t="str">
        <f>IF(C6922="","",IF(OR(C6922="Trade",C6922="Multi Position"),(X6921+V6922),IF(C6922="Deposit",(X6921+AE6922),IF(C6922="Withdrawal",(X6921-AE6922)))))</f>
        <v/>
      </c>
      <c r="Y6922" s="145" t="str">
        <f t="shared" si="1293"/>
        <v/>
      </c>
      <c r="Z6922" s="118"/>
      <c r="AA6922" s="118"/>
      <c r="AB6922" s="118"/>
      <c r="AC6922" s="118"/>
      <c r="AD6922" s="118"/>
      <c r="AE6922" s="139"/>
      <c r="AF6922" s="118"/>
      <c r="AG6922" s="118"/>
      <c r="AH6922" s="147" t="str">
        <f t="shared" si="1294"/>
        <v/>
      </c>
      <c r="AI6922" s="147" t="str">
        <f t="shared" si="1295"/>
        <v/>
      </c>
      <c r="AJ6922" s="148" t="str">
        <f t="shared" ref="AJ6922:AJ6985" si="1296">IF(V6922&lt;0,V6922/-X6922,S6922)</f>
        <v/>
      </c>
      <c r="AK6922" s="148" t="str">
        <f t="shared" ref="AK6922:AK6985" si="1297">IF(V6922="","",IF(H6922="LONG",IF(V6922&gt;0,V6922/X6922,((L6922*(P6922-K6922))/X6922)),IF(V6922&gt;0,V6922/X6922,((L6922*(K6922-P6922))/X6922))))</f>
        <v/>
      </c>
      <c r="AL6922" s="147" t="str">
        <f t="shared" ref="AL6922:AL6985" si="1298">IF(B6922="","",MONTH(B6922))</f>
        <v/>
      </c>
      <c r="AM6922" s="147" t="str">
        <f t="shared" ref="AM6922:AM6985" si="1299">IF(B6922="","",YEAR(B6922))</f>
        <v/>
      </c>
      <c r="AN6922" s="147" t="str">
        <f t="shared" ref="AN6922:AN6985" si="1300">IF(B6922="","",DAY(B6922))</f>
        <v/>
      </c>
      <c r="AO6922" s="118"/>
    </row>
    <row r="6923" spans="1:41">
      <c r="A6923" s="118"/>
      <c r="B6923" s="118"/>
      <c r="C6923" s="118"/>
      <c r="D6923" s="118"/>
      <c r="E6923" s="118"/>
      <c r="F6923" s="118"/>
      <c r="G6923" s="118"/>
      <c r="H6923" s="118"/>
      <c r="I6923" s="118"/>
      <c r="J6923" s="118"/>
      <c r="K6923" s="118"/>
      <c r="L6923" s="118"/>
      <c r="M6923" s="118"/>
      <c r="N6923" s="118"/>
      <c r="O6923" s="143" t="str">
        <f>IF(H6923="","",(S6923/S6923)&amp;":"&amp;ROUND(AH6923/S6923,2))</f>
        <v/>
      </c>
      <c r="P6923" s="118"/>
      <c r="Q6923" s="118"/>
      <c r="R6923" s="143" t="str">
        <f>IF(H6923="","",(S6923/S6923)&amp;":"&amp;ROUND(AI6923/S6923,2))</f>
        <v/>
      </c>
      <c r="S6923" s="144" t="str">
        <f t="shared" ref="S6923:S6986" si="1301">IF(N6923="","",IF(H6923="LONG",(((K6923-M6923)*L6923)/X6922),(((M6923-K6923)*L6923)/X6922)))</f>
        <v/>
      </c>
      <c r="T6923" s="145" t="str">
        <f t="shared" ref="T6923:T6986" si="1302">IF(K6923="","",IF(H6923="LONG",(P6923*L6923)-(K6923*L6923),(K6923*L6923)-(P6923*L6923)))</f>
        <v/>
      </c>
      <c r="U6923" s="118"/>
      <c r="V6923" s="145" t="str">
        <f t="shared" ref="V6923:V6986" si="1303">IF(K6923="","",IF(T6923&lt;0,(T6923)-+U6923,(T6923)-U6923))</f>
        <v/>
      </c>
      <c r="W6923" s="144" t="str">
        <f t="shared" ref="W6923:W6986" si="1304">IF(P6923="","",SUM(V6923/X6922))</f>
        <v/>
      </c>
      <c r="X6923" s="146" t="str">
        <f>IF(C6923="","",IF(OR(C6923="Trade",C6923="Multi Position"),(X6922+V6923),IF(C6923="Deposit",(X6922+AE6923),IF(C6923="Withdrawal",(X6922-AE6923)))))</f>
        <v/>
      </c>
      <c r="Y6923" s="145" t="str">
        <f t="shared" ref="Y6923:Y6986" si="1305">IF(Q6923="","",INT(Q6923-B6923)&amp;" Days "&amp;TEXT(Q6923-B6923,"H"" Hrs ""m"" mins """))</f>
        <v/>
      </c>
      <c r="Z6923" s="118"/>
      <c r="AA6923" s="118"/>
      <c r="AB6923" s="118"/>
      <c r="AC6923" s="118"/>
      <c r="AD6923" s="118"/>
      <c r="AE6923" s="139"/>
      <c r="AF6923" s="118"/>
      <c r="AG6923" s="118"/>
      <c r="AH6923" s="147" t="str">
        <f t="shared" ref="AH6923:AH6986" si="1306">IF(K6923="","", IF(H6923="LONG", (((N6923-K6923)*L6923)/X6922), (((K6923-N6923)*L6923)/X6922)))</f>
        <v/>
      </c>
      <c r="AI6923" s="147" t="str">
        <f t="shared" ref="AI6923:AI6986" si="1307">IF(K6923="","", IF(H6923="LONG", (((P6923-K6923)*L6923)/X6922), (((K6923-P6923)*L6923)/X6922)))</f>
        <v/>
      </c>
      <c r="AJ6923" s="148" t="str">
        <f t="shared" si="1296"/>
        <v/>
      </c>
      <c r="AK6923" s="148" t="str">
        <f t="shared" si="1297"/>
        <v/>
      </c>
      <c r="AL6923" s="147" t="str">
        <f t="shared" si="1298"/>
        <v/>
      </c>
      <c r="AM6923" s="147" t="str">
        <f t="shared" si="1299"/>
        <v/>
      </c>
      <c r="AN6923" s="147" t="str">
        <f t="shared" si="1300"/>
        <v/>
      </c>
      <c r="AO6923" s="118"/>
    </row>
    <row r="6924" spans="1:41">
      <c r="A6924" s="118"/>
      <c r="B6924" s="118"/>
      <c r="C6924" s="118"/>
      <c r="D6924" s="118"/>
      <c r="E6924" s="118"/>
      <c r="F6924" s="118"/>
      <c r="G6924" s="118"/>
      <c r="H6924" s="118"/>
      <c r="I6924" s="118"/>
      <c r="J6924" s="118"/>
      <c r="K6924" s="118"/>
      <c r="L6924" s="118"/>
      <c r="M6924" s="118"/>
      <c r="N6924" s="118"/>
      <c r="O6924" s="143" t="str">
        <f>IF(H6924="","",(S6924/S6924)&amp;":"&amp;ROUND(AH6924/S6924,2))</f>
        <v/>
      </c>
      <c r="P6924" s="118"/>
      <c r="Q6924" s="118"/>
      <c r="R6924" s="143" t="str">
        <f>IF(H6924="","",(S6924/S6924)&amp;":"&amp;ROUND(AI6924/S6924,2))</f>
        <v/>
      </c>
      <c r="S6924" s="144" t="str">
        <f t="shared" si="1301"/>
        <v/>
      </c>
      <c r="T6924" s="145" t="str">
        <f t="shared" si="1302"/>
        <v/>
      </c>
      <c r="U6924" s="118"/>
      <c r="V6924" s="145" t="str">
        <f t="shared" si="1303"/>
        <v/>
      </c>
      <c r="W6924" s="144" t="str">
        <f t="shared" si="1304"/>
        <v/>
      </c>
      <c r="X6924" s="146" t="str">
        <f>IF(C6924="","",IF(OR(C6924="Trade",C6924="Multi Position"),(X6923+V6924),IF(C6924="Deposit",(X6923+AE6924),IF(C6924="Withdrawal",(X6923-AE6924)))))</f>
        <v/>
      </c>
      <c r="Y6924" s="145" t="str">
        <f t="shared" si="1305"/>
        <v/>
      </c>
      <c r="Z6924" s="118"/>
      <c r="AA6924" s="118"/>
      <c r="AB6924" s="118"/>
      <c r="AC6924" s="118"/>
      <c r="AD6924" s="118"/>
      <c r="AE6924" s="139"/>
      <c r="AF6924" s="118"/>
      <c r="AG6924" s="118"/>
      <c r="AH6924" s="147" t="str">
        <f t="shared" si="1306"/>
        <v/>
      </c>
      <c r="AI6924" s="147" t="str">
        <f t="shared" si="1307"/>
        <v/>
      </c>
      <c r="AJ6924" s="148" t="str">
        <f t="shared" si="1296"/>
        <v/>
      </c>
      <c r="AK6924" s="148" t="str">
        <f t="shared" si="1297"/>
        <v/>
      </c>
      <c r="AL6924" s="147" t="str">
        <f t="shared" si="1298"/>
        <v/>
      </c>
      <c r="AM6924" s="147" t="str">
        <f t="shared" si="1299"/>
        <v/>
      </c>
      <c r="AN6924" s="147" t="str">
        <f t="shared" si="1300"/>
        <v/>
      </c>
      <c r="AO6924" s="118"/>
    </row>
    <row r="6925" spans="1:41">
      <c r="A6925" s="118"/>
      <c r="B6925" s="118"/>
      <c r="C6925" s="118"/>
      <c r="D6925" s="118"/>
      <c r="E6925" s="118"/>
      <c r="F6925" s="118"/>
      <c r="G6925" s="118"/>
      <c r="H6925" s="118"/>
      <c r="I6925" s="118"/>
      <c r="J6925" s="118"/>
      <c r="K6925" s="118"/>
      <c r="L6925" s="118"/>
      <c r="M6925" s="118"/>
      <c r="N6925" s="118"/>
      <c r="O6925" s="143" t="str">
        <f>IF(H6925="","",(S6925/S6925)&amp;":"&amp;ROUND(AH6925/S6925,2))</f>
        <v/>
      </c>
      <c r="P6925" s="118"/>
      <c r="Q6925" s="118"/>
      <c r="R6925" s="143" t="str">
        <f>IF(H6925="","",(S6925/S6925)&amp;":"&amp;ROUND(AI6925/S6925,2))</f>
        <v/>
      </c>
      <c r="S6925" s="144" t="str">
        <f t="shared" si="1301"/>
        <v/>
      </c>
      <c r="T6925" s="145" t="str">
        <f t="shared" si="1302"/>
        <v/>
      </c>
      <c r="U6925" s="118"/>
      <c r="V6925" s="145" t="str">
        <f t="shared" si="1303"/>
        <v/>
      </c>
      <c r="W6925" s="144" t="str">
        <f t="shared" si="1304"/>
        <v/>
      </c>
      <c r="X6925" s="146" t="str">
        <f>IF(C6925="","",IF(OR(C6925="Trade",C6925="Multi Position"),(X6924+V6925),IF(C6925="Deposit",(X6924+AE6925),IF(C6925="Withdrawal",(X6924-AE6925)))))</f>
        <v/>
      </c>
      <c r="Y6925" s="145" t="str">
        <f t="shared" si="1305"/>
        <v/>
      </c>
      <c r="Z6925" s="118"/>
      <c r="AA6925" s="118"/>
      <c r="AB6925" s="118"/>
      <c r="AC6925" s="118"/>
      <c r="AD6925" s="118"/>
      <c r="AE6925" s="139"/>
      <c r="AF6925" s="118"/>
      <c r="AG6925" s="118"/>
      <c r="AH6925" s="147" t="str">
        <f t="shared" si="1306"/>
        <v/>
      </c>
      <c r="AI6925" s="147" t="str">
        <f t="shared" si="1307"/>
        <v/>
      </c>
      <c r="AJ6925" s="148" t="str">
        <f t="shared" si="1296"/>
        <v/>
      </c>
      <c r="AK6925" s="148" t="str">
        <f t="shared" si="1297"/>
        <v/>
      </c>
      <c r="AL6925" s="147" t="str">
        <f t="shared" si="1298"/>
        <v/>
      </c>
      <c r="AM6925" s="147" t="str">
        <f t="shared" si="1299"/>
        <v/>
      </c>
      <c r="AN6925" s="147" t="str">
        <f t="shared" si="1300"/>
        <v/>
      </c>
      <c r="AO6925" s="118"/>
    </row>
    <row r="6926" spans="1:41">
      <c r="A6926" s="118"/>
      <c r="B6926" s="118"/>
      <c r="C6926" s="118"/>
      <c r="D6926" s="118"/>
      <c r="E6926" s="118"/>
      <c r="F6926" s="118"/>
      <c r="G6926" s="118"/>
      <c r="H6926" s="118"/>
      <c r="I6926" s="118"/>
      <c r="J6926" s="118"/>
      <c r="K6926" s="118"/>
      <c r="L6926" s="118"/>
      <c r="M6926" s="118"/>
      <c r="N6926" s="118"/>
      <c r="O6926" s="143" t="str">
        <f>IF(H6926="","",(S6926/S6926)&amp;":"&amp;ROUND(AH6926/S6926,2))</f>
        <v/>
      </c>
      <c r="P6926" s="118"/>
      <c r="Q6926" s="118"/>
      <c r="R6926" s="143" t="str">
        <f>IF(H6926="","",(S6926/S6926)&amp;":"&amp;ROUND(AI6926/S6926,2))</f>
        <v/>
      </c>
      <c r="S6926" s="144" t="str">
        <f t="shared" si="1301"/>
        <v/>
      </c>
      <c r="T6926" s="145" t="str">
        <f t="shared" si="1302"/>
        <v/>
      </c>
      <c r="U6926" s="118"/>
      <c r="V6926" s="145" t="str">
        <f t="shared" si="1303"/>
        <v/>
      </c>
      <c r="W6926" s="144" t="str">
        <f t="shared" si="1304"/>
        <v/>
      </c>
      <c r="X6926" s="146" t="str">
        <f>IF(C6926="","",IF(OR(C6926="Trade",C6926="Multi Position"),(X6925+V6926),IF(C6926="Deposit",(X6925+AE6926),IF(C6926="Withdrawal",(X6925-AE6926)))))</f>
        <v/>
      </c>
      <c r="Y6926" s="145" t="str">
        <f t="shared" si="1305"/>
        <v/>
      </c>
      <c r="Z6926" s="118"/>
      <c r="AA6926" s="118"/>
      <c r="AB6926" s="118"/>
      <c r="AC6926" s="118"/>
      <c r="AD6926" s="118"/>
      <c r="AE6926" s="139"/>
      <c r="AF6926" s="118"/>
      <c r="AG6926" s="118"/>
      <c r="AH6926" s="147" t="str">
        <f t="shared" si="1306"/>
        <v/>
      </c>
      <c r="AI6926" s="147" t="str">
        <f t="shared" si="1307"/>
        <v/>
      </c>
      <c r="AJ6926" s="148" t="str">
        <f t="shared" si="1296"/>
        <v/>
      </c>
      <c r="AK6926" s="148" t="str">
        <f t="shared" si="1297"/>
        <v/>
      </c>
      <c r="AL6926" s="147" t="str">
        <f t="shared" si="1298"/>
        <v/>
      </c>
      <c r="AM6926" s="147" t="str">
        <f t="shared" si="1299"/>
        <v/>
      </c>
      <c r="AN6926" s="147" t="str">
        <f t="shared" si="1300"/>
        <v/>
      </c>
      <c r="AO6926" s="118"/>
    </row>
    <row r="6927" spans="1:41">
      <c r="A6927" s="118"/>
      <c r="B6927" s="118"/>
      <c r="C6927" s="118"/>
      <c r="D6927" s="118"/>
      <c r="E6927" s="118"/>
      <c r="F6927" s="118"/>
      <c r="G6927" s="118"/>
      <c r="H6927" s="118"/>
      <c r="I6927" s="118"/>
      <c r="J6927" s="118"/>
      <c r="K6927" s="118"/>
      <c r="L6927" s="118"/>
      <c r="M6927" s="118"/>
      <c r="N6927" s="118"/>
      <c r="O6927" s="143" t="str">
        <f>IF(H6927="","",(S6927/S6927)&amp;":"&amp;ROUND(AH6927/S6927,2))</f>
        <v/>
      </c>
      <c r="P6927" s="118"/>
      <c r="Q6927" s="118"/>
      <c r="R6927" s="143" t="str">
        <f>IF(H6927="","",(S6927/S6927)&amp;":"&amp;ROUND(AI6927/S6927,2))</f>
        <v/>
      </c>
      <c r="S6927" s="144" t="str">
        <f t="shared" si="1301"/>
        <v/>
      </c>
      <c r="T6927" s="145" t="str">
        <f t="shared" si="1302"/>
        <v/>
      </c>
      <c r="U6927" s="118"/>
      <c r="V6927" s="145" t="str">
        <f t="shared" si="1303"/>
        <v/>
      </c>
      <c r="W6927" s="144" t="str">
        <f t="shared" si="1304"/>
        <v/>
      </c>
      <c r="X6927" s="146" t="str">
        <f>IF(C6927="","",IF(OR(C6927="Trade",C6927="Multi Position"),(X6926+V6927),IF(C6927="Deposit",(X6926+AE6927),IF(C6927="Withdrawal",(X6926-AE6927)))))</f>
        <v/>
      </c>
      <c r="Y6927" s="145" t="str">
        <f t="shared" si="1305"/>
        <v/>
      </c>
      <c r="Z6927" s="118"/>
      <c r="AA6927" s="118"/>
      <c r="AB6927" s="118"/>
      <c r="AC6927" s="118"/>
      <c r="AD6927" s="118"/>
      <c r="AE6927" s="139"/>
      <c r="AF6927" s="118"/>
      <c r="AG6927" s="118"/>
      <c r="AH6927" s="147" t="str">
        <f t="shared" si="1306"/>
        <v/>
      </c>
      <c r="AI6927" s="147" t="str">
        <f t="shared" si="1307"/>
        <v/>
      </c>
      <c r="AJ6927" s="148" t="str">
        <f t="shared" si="1296"/>
        <v/>
      </c>
      <c r="AK6927" s="148" t="str">
        <f t="shared" si="1297"/>
        <v/>
      </c>
      <c r="AL6927" s="147" t="str">
        <f t="shared" si="1298"/>
        <v/>
      </c>
      <c r="AM6927" s="147" t="str">
        <f t="shared" si="1299"/>
        <v/>
      </c>
      <c r="AN6927" s="147" t="str">
        <f t="shared" si="1300"/>
        <v/>
      </c>
      <c r="AO6927" s="118"/>
    </row>
    <row r="6928" spans="1:41">
      <c r="A6928" s="118"/>
      <c r="B6928" s="118"/>
      <c r="C6928" s="118"/>
      <c r="D6928" s="118"/>
      <c r="E6928" s="118"/>
      <c r="F6928" s="118"/>
      <c r="G6928" s="118"/>
      <c r="H6928" s="118"/>
      <c r="I6928" s="118"/>
      <c r="J6928" s="118"/>
      <c r="K6928" s="118"/>
      <c r="L6928" s="118"/>
      <c r="M6928" s="118"/>
      <c r="N6928" s="118"/>
      <c r="O6928" s="143" t="str">
        <f>IF(H6928="","",(S6928/S6928)&amp;":"&amp;ROUND(AH6928/S6928,2))</f>
        <v/>
      </c>
      <c r="P6928" s="118"/>
      <c r="Q6928" s="118"/>
      <c r="R6928" s="143" t="str">
        <f>IF(H6928="","",(S6928/S6928)&amp;":"&amp;ROUND(AI6928/S6928,2))</f>
        <v/>
      </c>
      <c r="S6928" s="144" t="str">
        <f t="shared" si="1301"/>
        <v/>
      </c>
      <c r="T6928" s="145" t="str">
        <f t="shared" si="1302"/>
        <v/>
      </c>
      <c r="U6928" s="118"/>
      <c r="V6928" s="145" t="str">
        <f t="shared" si="1303"/>
        <v/>
      </c>
      <c r="W6928" s="144" t="str">
        <f t="shared" si="1304"/>
        <v/>
      </c>
      <c r="X6928" s="146" t="str">
        <f>IF(C6928="","",IF(OR(C6928="Trade",C6928="Multi Position"),(X6927+V6928),IF(C6928="Deposit",(X6927+AE6928),IF(C6928="Withdrawal",(X6927-AE6928)))))</f>
        <v/>
      </c>
      <c r="Y6928" s="145" t="str">
        <f t="shared" si="1305"/>
        <v/>
      </c>
      <c r="Z6928" s="118"/>
      <c r="AA6928" s="118"/>
      <c r="AB6928" s="118"/>
      <c r="AC6928" s="118"/>
      <c r="AD6928" s="118"/>
      <c r="AE6928" s="139"/>
      <c r="AF6928" s="118"/>
      <c r="AG6928" s="118"/>
      <c r="AH6928" s="147" t="str">
        <f t="shared" si="1306"/>
        <v/>
      </c>
      <c r="AI6928" s="147" t="str">
        <f t="shared" si="1307"/>
        <v/>
      </c>
      <c r="AJ6928" s="148" t="str">
        <f t="shared" si="1296"/>
        <v/>
      </c>
      <c r="AK6928" s="148" t="str">
        <f t="shared" si="1297"/>
        <v/>
      </c>
      <c r="AL6928" s="147" t="str">
        <f t="shared" si="1298"/>
        <v/>
      </c>
      <c r="AM6928" s="147" t="str">
        <f t="shared" si="1299"/>
        <v/>
      </c>
      <c r="AN6928" s="147" t="str">
        <f t="shared" si="1300"/>
        <v/>
      </c>
      <c r="AO6928" s="118"/>
    </row>
    <row r="6929" spans="1:41">
      <c r="A6929" s="118"/>
      <c r="B6929" s="118"/>
      <c r="C6929" s="118"/>
      <c r="D6929" s="118"/>
      <c r="E6929" s="118"/>
      <c r="F6929" s="118"/>
      <c r="G6929" s="118"/>
      <c r="H6929" s="118"/>
      <c r="I6929" s="118"/>
      <c r="J6929" s="118"/>
      <c r="K6929" s="118"/>
      <c r="L6929" s="118"/>
      <c r="M6929" s="118"/>
      <c r="N6929" s="118"/>
      <c r="O6929" s="143" t="str">
        <f>IF(H6929="","",(S6929/S6929)&amp;":"&amp;ROUND(AH6929/S6929,2))</f>
        <v/>
      </c>
      <c r="P6929" s="118"/>
      <c r="Q6929" s="118"/>
      <c r="R6929" s="143" t="str">
        <f>IF(H6929="","",(S6929/S6929)&amp;":"&amp;ROUND(AI6929/S6929,2))</f>
        <v/>
      </c>
      <c r="S6929" s="144" t="str">
        <f t="shared" si="1301"/>
        <v/>
      </c>
      <c r="T6929" s="145" t="str">
        <f t="shared" si="1302"/>
        <v/>
      </c>
      <c r="U6929" s="118"/>
      <c r="V6929" s="145" t="str">
        <f t="shared" si="1303"/>
        <v/>
      </c>
      <c r="W6929" s="144" t="str">
        <f t="shared" si="1304"/>
        <v/>
      </c>
      <c r="X6929" s="146" t="str">
        <f>IF(C6929="","",IF(OR(C6929="Trade",C6929="Multi Position"),(X6928+V6929),IF(C6929="Deposit",(X6928+AE6929),IF(C6929="Withdrawal",(X6928-AE6929)))))</f>
        <v/>
      </c>
      <c r="Y6929" s="145" t="str">
        <f t="shared" si="1305"/>
        <v/>
      </c>
      <c r="Z6929" s="118"/>
      <c r="AA6929" s="118"/>
      <c r="AB6929" s="118"/>
      <c r="AC6929" s="118"/>
      <c r="AD6929" s="118"/>
      <c r="AE6929" s="139"/>
      <c r="AF6929" s="118"/>
      <c r="AG6929" s="118"/>
      <c r="AH6929" s="147" t="str">
        <f t="shared" si="1306"/>
        <v/>
      </c>
      <c r="AI6929" s="147" t="str">
        <f t="shared" si="1307"/>
        <v/>
      </c>
      <c r="AJ6929" s="148" t="str">
        <f t="shared" si="1296"/>
        <v/>
      </c>
      <c r="AK6929" s="148" t="str">
        <f t="shared" si="1297"/>
        <v/>
      </c>
      <c r="AL6929" s="147" t="str">
        <f t="shared" si="1298"/>
        <v/>
      </c>
      <c r="AM6929" s="147" t="str">
        <f t="shared" si="1299"/>
        <v/>
      </c>
      <c r="AN6929" s="147" t="str">
        <f t="shared" si="1300"/>
        <v/>
      </c>
      <c r="AO6929" s="118"/>
    </row>
    <row r="6930" spans="1:41">
      <c r="A6930" s="118"/>
      <c r="B6930" s="118"/>
      <c r="C6930" s="118"/>
      <c r="D6930" s="118"/>
      <c r="E6930" s="118"/>
      <c r="F6930" s="118"/>
      <c r="G6930" s="118"/>
      <c r="H6930" s="118"/>
      <c r="I6930" s="118"/>
      <c r="J6930" s="118"/>
      <c r="K6930" s="118"/>
      <c r="L6930" s="118"/>
      <c r="M6930" s="118"/>
      <c r="N6930" s="118"/>
      <c r="O6930" s="143" t="str">
        <f>IF(H6930="","",(S6930/S6930)&amp;":"&amp;ROUND(AH6930/S6930,2))</f>
        <v/>
      </c>
      <c r="P6930" s="118"/>
      <c r="Q6930" s="118"/>
      <c r="R6930" s="143" t="str">
        <f>IF(H6930="","",(S6930/S6930)&amp;":"&amp;ROUND(AI6930/S6930,2))</f>
        <v/>
      </c>
      <c r="S6930" s="144" t="str">
        <f t="shared" si="1301"/>
        <v/>
      </c>
      <c r="T6930" s="145" t="str">
        <f t="shared" si="1302"/>
        <v/>
      </c>
      <c r="U6930" s="118"/>
      <c r="V6930" s="145" t="str">
        <f t="shared" si="1303"/>
        <v/>
      </c>
      <c r="W6930" s="144" t="str">
        <f t="shared" si="1304"/>
        <v/>
      </c>
      <c r="X6930" s="146" t="str">
        <f>IF(C6930="","",IF(OR(C6930="Trade",C6930="Multi Position"),(X6929+V6930),IF(C6930="Deposit",(X6929+AE6930),IF(C6930="Withdrawal",(X6929-AE6930)))))</f>
        <v/>
      </c>
      <c r="Y6930" s="145" t="str">
        <f t="shared" si="1305"/>
        <v/>
      </c>
      <c r="Z6930" s="118"/>
      <c r="AA6930" s="118"/>
      <c r="AB6930" s="118"/>
      <c r="AC6930" s="118"/>
      <c r="AD6930" s="118"/>
      <c r="AE6930" s="139"/>
      <c r="AF6930" s="118"/>
      <c r="AG6930" s="118"/>
      <c r="AH6930" s="147" t="str">
        <f t="shared" si="1306"/>
        <v/>
      </c>
      <c r="AI6930" s="147" t="str">
        <f t="shared" si="1307"/>
        <v/>
      </c>
      <c r="AJ6930" s="148" t="str">
        <f t="shared" si="1296"/>
        <v/>
      </c>
      <c r="AK6930" s="148" t="str">
        <f t="shared" si="1297"/>
        <v/>
      </c>
      <c r="AL6930" s="147" t="str">
        <f t="shared" si="1298"/>
        <v/>
      </c>
      <c r="AM6930" s="147" t="str">
        <f t="shared" si="1299"/>
        <v/>
      </c>
      <c r="AN6930" s="147" t="str">
        <f t="shared" si="1300"/>
        <v/>
      </c>
      <c r="AO6930" s="118"/>
    </row>
    <row r="6931" spans="1:41">
      <c r="A6931" s="118"/>
      <c r="B6931" s="118"/>
      <c r="C6931" s="118"/>
      <c r="D6931" s="118"/>
      <c r="E6931" s="118"/>
      <c r="F6931" s="118"/>
      <c r="G6931" s="118"/>
      <c r="H6931" s="118"/>
      <c r="I6931" s="118"/>
      <c r="J6931" s="118"/>
      <c r="K6931" s="118"/>
      <c r="L6931" s="118"/>
      <c r="M6931" s="118"/>
      <c r="N6931" s="118"/>
      <c r="O6931" s="143" t="str">
        <f>IF(H6931="","",(S6931/S6931)&amp;":"&amp;ROUND(AH6931/S6931,2))</f>
        <v/>
      </c>
      <c r="P6931" s="118"/>
      <c r="Q6931" s="118"/>
      <c r="R6931" s="143" t="str">
        <f>IF(H6931="","",(S6931/S6931)&amp;":"&amp;ROUND(AI6931/S6931,2))</f>
        <v/>
      </c>
      <c r="S6931" s="144" t="str">
        <f t="shared" si="1301"/>
        <v/>
      </c>
      <c r="T6931" s="145" t="str">
        <f t="shared" si="1302"/>
        <v/>
      </c>
      <c r="U6931" s="118"/>
      <c r="V6931" s="145" t="str">
        <f t="shared" si="1303"/>
        <v/>
      </c>
      <c r="W6931" s="144" t="str">
        <f t="shared" si="1304"/>
        <v/>
      </c>
      <c r="X6931" s="146" t="str">
        <f>IF(C6931="","",IF(OR(C6931="Trade",C6931="Multi Position"),(X6930+V6931),IF(C6931="Deposit",(X6930+AE6931),IF(C6931="Withdrawal",(X6930-AE6931)))))</f>
        <v/>
      </c>
      <c r="Y6931" s="145" t="str">
        <f t="shared" si="1305"/>
        <v/>
      </c>
      <c r="Z6931" s="118"/>
      <c r="AA6931" s="118"/>
      <c r="AB6931" s="118"/>
      <c r="AC6931" s="118"/>
      <c r="AD6931" s="118"/>
      <c r="AE6931" s="139"/>
      <c r="AF6931" s="118"/>
      <c r="AG6931" s="118"/>
      <c r="AH6931" s="147" t="str">
        <f t="shared" si="1306"/>
        <v/>
      </c>
      <c r="AI6931" s="147" t="str">
        <f t="shared" si="1307"/>
        <v/>
      </c>
      <c r="AJ6931" s="148" t="str">
        <f t="shared" si="1296"/>
        <v/>
      </c>
      <c r="AK6931" s="148" t="str">
        <f t="shared" si="1297"/>
        <v/>
      </c>
      <c r="AL6931" s="147" t="str">
        <f t="shared" si="1298"/>
        <v/>
      </c>
      <c r="AM6931" s="147" t="str">
        <f t="shared" si="1299"/>
        <v/>
      </c>
      <c r="AN6931" s="147" t="str">
        <f t="shared" si="1300"/>
        <v/>
      </c>
      <c r="AO6931" s="118"/>
    </row>
    <row r="6932" spans="1:41">
      <c r="A6932" s="118"/>
      <c r="B6932" s="118"/>
      <c r="C6932" s="118"/>
      <c r="D6932" s="118"/>
      <c r="E6932" s="118"/>
      <c r="F6932" s="118"/>
      <c r="G6932" s="118"/>
      <c r="H6932" s="118"/>
      <c r="I6932" s="118"/>
      <c r="J6932" s="118"/>
      <c r="K6932" s="118"/>
      <c r="L6932" s="118"/>
      <c r="M6932" s="118"/>
      <c r="N6932" s="118"/>
      <c r="O6932" s="143" t="str">
        <f>IF(H6932="","",(S6932/S6932)&amp;":"&amp;ROUND(AH6932/S6932,2))</f>
        <v/>
      </c>
      <c r="P6932" s="118"/>
      <c r="Q6932" s="118"/>
      <c r="R6932" s="143" t="str">
        <f>IF(H6932="","",(S6932/S6932)&amp;":"&amp;ROUND(AI6932/S6932,2))</f>
        <v/>
      </c>
      <c r="S6932" s="144" t="str">
        <f t="shared" si="1301"/>
        <v/>
      </c>
      <c r="T6932" s="145" t="str">
        <f t="shared" si="1302"/>
        <v/>
      </c>
      <c r="U6932" s="118"/>
      <c r="V6932" s="145" t="str">
        <f t="shared" si="1303"/>
        <v/>
      </c>
      <c r="W6932" s="144" t="str">
        <f t="shared" si="1304"/>
        <v/>
      </c>
      <c r="X6932" s="146" t="str">
        <f>IF(C6932="","",IF(OR(C6932="Trade",C6932="Multi Position"),(X6931+V6932),IF(C6932="Deposit",(X6931+AE6932),IF(C6932="Withdrawal",(X6931-AE6932)))))</f>
        <v/>
      </c>
      <c r="Y6932" s="145" t="str">
        <f t="shared" si="1305"/>
        <v/>
      </c>
      <c r="Z6932" s="118"/>
      <c r="AA6932" s="118"/>
      <c r="AB6932" s="118"/>
      <c r="AC6932" s="118"/>
      <c r="AD6932" s="118"/>
      <c r="AE6932" s="139"/>
      <c r="AF6932" s="118"/>
      <c r="AG6932" s="118"/>
      <c r="AH6932" s="147" t="str">
        <f t="shared" si="1306"/>
        <v/>
      </c>
      <c r="AI6932" s="147" t="str">
        <f t="shared" si="1307"/>
        <v/>
      </c>
      <c r="AJ6932" s="148" t="str">
        <f t="shared" si="1296"/>
        <v/>
      </c>
      <c r="AK6932" s="148" t="str">
        <f t="shared" si="1297"/>
        <v/>
      </c>
      <c r="AL6932" s="147" t="str">
        <f t="shared" si="1298"/>
        <v/>
      </c>
      <c r="AM6932" s="147" t="str">
        <f t="shared" si="1299"/>
        <v/>
      </c>
      <c r="AN6932" s="147" t="str">
        <f t="shared" si="1300"/>
        <v/>
      </c>
      <c r="AO6932" s="118"/>
    </row>
    <row r="6933" spans="1:41">
      <c r="A6933" s="118"/>
      <c r="B6933" s="118"/>
      <c r="C6933" s="118"/>
      <c r="D6933" s="118"/>
      <c r="E6933" s="118"/>
      <c r="F6933" s="118"/>
      <c r="G6933" s="118"/>
      <c r="H6933" s="118"/>
      <c r="I6933" s="118"/>
      <c r="J6933" s="118"/>
      <c r="K6933" s="118"/>
      <c r="L6933" s="118"/>
      <c r="M6933" s="118"/>
      <c r="N6933" s="118"/>
      <c r="O6933" s="143" t="str">
        <f>IF(H6933="","",(S6933/S6933)&amp;":"&amp;ROUND(AH6933/S6933,2))</f>
        <v/>
      </c>
      <c r="P6933" s="118"/>
      <c r="Q6933" s="118"/>
      <c r="R6933" s="143" t="str">
        <f>IF(H6933="","",(S6933/S6933)&amp;":"&amp;ROUND(AI6933/S6933,2))</f>
        <v/>
      </c>
      <c r="S6933" s="144" t="str">
        <f t="shared" si="1301"/>
        <v/>
      </c>
      <c r="T6933" s="145" t="str">
        <f t="shared" si="1302"/>
        <v/>
      </c>
      <c r="U6933" s="118"/>
      <c r="V6933" s="145" t="str">
        <f t="shared" si="1303"/>
        <v/>
      </c>
      <c r="W6933" s="144" t="str">
        <f t="shared" si="1304"/>
        <v/>
      </c>
      <c r="X6933" s="146" t="str">
        <f>IF(C6933="","",IF(OR(C6933="Trade",C6933="Multi Position"),(X6932+V6933),IF(C6933="Deposit",(X6932+AE6933),IF(C6933="Withdrawal",(X6932-AE6933)))))</f>
        <v/>
      </c>
      <c r="Y6933" s="145" t="str">
        <f t="shared" si="1305"/>
        <v/>
      </c>
      <c r="Z6933" s="118"/>
      <c r="AA6933" s="118"/>
      <c r="AB6933" s="118"/>
      <c r="AC6933" s="118"/>
      <c r="AD6933" s="118"/>
      <c r="AE6933" s="139"/>
      <c r="AF6933" s="118"/>
      <c r="AG6933" s="118"/>
      <c r="AH6933" s="147" t="str">
        <f t="shared" si="1306"/>
        <v/>
      </c>
      <c r="AI6933" s="147" t="str">
        <f t="shared" si="1307"/>
        <v/>
      </c>
      <c r="AJ6933" s="148" t="str">
        <f t="shared" si="1296"/>
        <v/>
      </c>
      <c r="AK6933" s="148" t="str">
        <f t="shared" si="1297"/>
        <v/>
      </c>
      <c r="AL6933" s="147" t="str">
        <f t="shared" si="1298"/>
        <v/>
      </c>
      <c r="AM6933" s="147" t="str">
        <f t="shared" si="1299"/>
        <v/>
      </c>
      <c r="AN6933" s="147" t="str">
        <f t="shared" si="1300"/>
        <v/>
      </c>
      <c r="AO6933" s="118"/>
    </row>
    <row r="6934" spans="1:41">
      <c r="A6934" s="118"/>
      <c r="B6934" s="118"/>
      <c r="C6934" s="118"/>
      <c r="D6934" s="118"/>
      <c r="E6934" s="118"/>
      <c r="F6934" s="118"/>
      <c r="G6934" s="118"/>
      <c r="H6934" s="118"/>
      <c r="I6934" s="118"/>
      <c r="J6934" s="118"/>
      <c r="K6934" s="118"/>
      <c r="L6934" s="118"/>
      <c r="M6934" s="118"/>
      <c r="N6934" s="118"/>
      <c r="O6934" s="143" t="str">
        <f>IF(H6934="","",(S6934/S6934)&amp;":"&amp;ROUND(AH6934/S6934,2))</f>
        <v/>
      </c>
      <c r="P6934" s="118"/>
      <c r="Q6934" s="118"/>
      <c r="R6934" s="143" t="str">
        <f>IF(H6934="","",(S6934/S6934)&amp;":"&amp;ROUND(AI6934/S6934,2))</f>
        <v/>
      </c>
      <c r="S6934" s="144" t="str">
        <f t="shared" si="1301"/>
        <v/>
      </c>
      <c r="T6934" s="145" t="str">
        <f t="shared" si="1302"/>
        <v/>
      </c>
      <c r="U6934" s="118"/>
      <c r="V6934" s="145" t="str">
        <f t="shared" si="1303"/>
        <v/>
      </c>
      <c r="W6934" s="144" t="str">
        <f t="shared" si="1304"/>
        <v/>
      </c>
      <c r="X6934" s="146" t="str">
        <f>IF(C6934="","",IF(OR(C6934="Trade",C6934="Multi Position"),(X6933+V6934),IF(C6934="Deposit",(X6933+AE6934),IF(C6934="Withdrawal",(X6933-AE6934)))))</f>
        <v/>
      </c>
      <c r="Y6934" s="145" t="str">
        <f t="shared" si="1305"/>
        <v/>
      </c>
      <c r="Z6934" s="118"/>
      <c r="AA6934" s="118"/>
      <c r="AB6934" s="118"/>
      <c r="AC6934" s="118"/>
      <c r="AD6934" s="118"/>
      <c r="AE6934" s="139"/>
      <c r="AF6934" s="118"/>
      <c r="AG6934" s="118"/>
      <c r="AH6934" s="147" t="str">
        <f t="shared" si="1306"/>
        <v/>
      </c>
      <c r="AI6934" s="147" t="str">
        <f t="shared" si="1307"/>
        <v/>
      </c>
      <c r="AJ6934" s="148" t="str">
        <f t="shared" si="1296"/>
        <v/>
      </c>
      <c r="AK6934" s="148" t="str">
        <f t="shared" si="1297"/>
        <v/>
      </c>
      <c r="AL6934" s="147" t="str">
        <f t="shared" si="1298"/>
        <v/>
      </c>
      <c r="AM6934" s="147" t="str">
        <f t="shared" si="1299"/>
        <v/>
      </c>
      <c r="AN6934" s="147" t="str">
        <f t="shared" si="1300"/>
        <v/>
      </c>
      <c r="AO6934" s="118"/>
    </row>
    <row r="6935" spans="1:41">
      <c r="A6935" s="118"/>
      <c r="B6935" s="118"/>
      <c r="C6935" s="118"/>
      <c r="D6935" s="118"/>
      <c r="E6935" s="118"/>
      <c r="F6935" s="118"/>
      <c r="G6935" s="118"/>
      <c r="H6935" s="118"/>
      <c r="I6935" s="118"/>
      <c r="J6935" s="118"/>
      <c r="K6935" s="118"/>
      <c r="L6935" s="118"/>
      <c r="M6935" s="118"/>
      <c r="N6935" s="118"/>
      <c r="O6935" s="143" t="str">
        <f>IF(H6935="","",(S6935/S6935)&amp;":"&amp;ROUND(AH6935/S6935,2))</f>
        <v/>
      </c>
      <c r="P6935" s="118"/>
      <c r="Q6935" s="118"/>
      <c r="R6935" s="143" t="str">
        <f>IF(H6935="","",(S6935/S6935)&amp;":"&amp;ROUND(AI6935/S6935,2))</f>
        <v/>
      </c>
      <c r="S6935" s="144" t="str">
        <f t="shared" si="1301"/>
        <v/>
      </c>
      <c r="T6935" s="145" t="str">
        <f t="shared" si="1302"/>
        <v/>
      </c>
      <c r="U6935" s="118"/>
      <c r="V6935" s="145" t="str">
        <f t="shared" si="1303"/>
        <v/>
      </c>
      <c r="W6935" s="144" t="str">
        <f t="shared" si="1304"/>
        <v/>
      </c>
      <c r="X6935" s="146" t="str">
        <f>IF(C6935="","",IF(OR(C6935="Trade",C6935="Multi Position"),(X6934+V6935),IF(C6935="Deposit",(X6934+AE6935),IF(C6935="Withdrawal",(X6934-AE6935)))))</f>
        <v/>
      </c>
      <c r="Y6935" s="145" t="str">
        <f t="shared" si="1305"/>
        <v/>
      </c>
      <c r="Z6935" s="118"/>
      <c r="AA6935" s="118"/>
      <c r="AB6935" s="118"/>
      <c r="AC6935" s="118"/>
      <c r="AD6935" s="118"/>
      <c r="AE6935" s="139"/>
      <c r="AF6935" s="118"/>
      <c r="AG6935" s="118"/>
      <c r="AH6935" s="147" t="str">
        <f t="shared" si="1306"/>
        <v/>
      </c>
      <c r="AI6935" s="147" t="str">
        <f t="shared" si="1307"/>
        <v/>
      </c>
      <c r="AJ6935" s="148" t="str">
        <f t="shared" si="1296"/>
        <v/>
      </c>
      <c r="AK6935" s="148" t="str">
        <f t="shared" si="1297"/>
        <v/>
      </c>
      <c r="AL6935" s="147" t="str">
        <f t="shared" si="1298"/>
        <v/>
      </c>
      <c r="AM6935" s="147" t="str">
        <f t="shared" si="1299"/>
        <v/>
      </c>
      <c r="AN6935" s="147" t="str">
        <f t="shared" si="1300"/>
        <v/>
      </c>
      <c r="AO6935" s="118"/>
    </row>
    <row r="6936" spans="1:41">
      <c r="A6936" s="118"/>
      <c r="B6936" s="118"/>
      <c r="C6936" s="118"/>
      <c r="D6936" s="118"/>
      <c r="E6936" s="118"/>
      <c r="F6936" s="118"/>
      <c r="G6936" s="118"/>
      <c r="H6936" s="118"/>
      <c r="I6936" s="118"/>
      <c r="J6936" s="118"/>
      <c r="K6936" s="118"/>
      <c r="L6936" s="118"/>
      <c r="M6936" s="118"/>
      <c r="N6936" s="118"/>
      <c r="O6936" s="143" t="str">
        <f>IF(H6936="","",(S6936/S6936)&amp;":"&amp;ROUND(AH6936/S6936,2))</f>
        <v/>
      </c>
      <c r="P6936" s="118"/>
      <c r="Q6936" s="118"/>
      <c r="R6936" s="143" t="str">
        <f>IF(H6936="","",(S6936/S6936)&amp;":"&amp;ROUND(AI6936/S6936,2))</f>
        <v/>
      </c>
      <c r="S6936" s="144" t="str">
        <f t="shared" si="1301"/>
        <v/>
      </c>
      <c r="T6936" s="145" t="str">
        <f t="shared" si="1302"/>
        <v/>
      </c>
      <c r="U6936" s="118"/>
      <c r="V6936" s="145" t="str">
        <f t="shared" si="1303"/>
        <v/>
      </c>
      <c r="W6936" s="144" t="str">
        <f t="shared" si="1304"/>
        <v/>
      </c>
      <c r="X6936" s="146" t="str">
        <f>IF(C6936="","",IF(OR(C6936="Trade",C6936="Multi Position"),(X6935+V6936),IF(C6936="Deposit",(X6935+AE6936),IF(C6936="Withdrawal",(X6935-AE6936)))))</f>
        <v/>
      </c>
      <c r="Y6936" s="145" t="str">
        <f t="shared" si="1305"/>
        <v/>
      </c>
      <c r="Z6936" s="118"/>
      <c r="AA6936" s="118"/>
      <c r="AB6936" s="118"/>
      <c r="AC6936" s="118"/>
      <c r="AD6936" s="118"/>
      <c r="AE6936" s="139"/>
      <c r="AF6936" s="118"/>
      <c r="AG6936" s="118"/>
      <c r="AH6936" s="147" t="str">
        <f t="shared" si="1306"/>
        <v/>
      </c>
      <c r="AI6936" s="147" t="str">
        <f t="shared" si="1307"/>
        <v/>
      </c>
      <c r="AJ6936" s="148" t="str">
        <f t="shared" si="1296"/>
        <v/>
      </c>
      <c r="AK6936" s="148" t="str">
        <f t="shared" si="1297"/>
        <v/>
      </c>
      <c r="AL6936" s="147" t="str">
        <f t="shared" si="1298"/>
        <v/>
      </c>
      <c r="AM6936" s="147" t="str">
        <f t="shared" si="1299"/>
        <v/>
      </c>
      <c r="AN6936" s="147" t="str">
        <f t="shared" si="1300"/>
        <v/>
      </c>
      <c r="AO6936" s="118"/>
    </row>
    <row r="6937" spans="1:41">
      <c r="A6937" s="118"/>
      <c r="B6937" s="118"/>
      <c r="C6937" s="118"/>
      <c r="D6937" s="118"/>
      <c r="E6937" s="118"/>
      <c r="F6937" s="118"/>
      <c r="G6937" s="118"/>
      <c r="H6937" s="118"/>
      <c r="I6937" s="118"/>
      <c r="J6937" s="118"/>
      <c r="K6937" s="118"/>
      <c r="L6937" s="118"/>
      <c r="M6937" s="118"/>
      <c r="N6937" s="118"/>
      <c r="O6937" s="143" t="str">
        <f>IF(H6937="","",(S6937/S6937)&amp;":"&amp;ROUND(AH6937/S6937,2))</f>
        <v/>
      </c>
      <c r="P6937" s="118"/>
      <c r="Q6937" s="118"/>
      <c r="R6937" s="143" t="str">
        <f>IF(H6937="","",(S6937/S6937)&amp;":"&amp;ROUND(AI6937/S6937,2))</f>
        <v/>
      </c>
      <c r="S6937" s="144" t="str">
        <f t="shared" si="1301"/>
        <v/>
      </c>
      <c r="T6937" s="145" t="str">
        <f t="shared" si="1302"/>
        <v/>
      </c>
      <c r="U6937" s="118"/>
      <c r="V6937" s="145" t="str">
        <f t="shared" si="1303"/>
        <v/>
      </c>
      <c r="W6937" s="144" t="str">
        <f t="shared" si="1304"/>
        <v/>
      </c>
      <c r="X6937" s="146" t="str">
        <f>IF(C6937="","",IF(OR(C6937="Trade",C6937="Multi Position"),(X6936+V6937),IF(C6937="Deposit",(X6936+AE6937),IF(C6937="Withdrawal",(X6936-AE6937)))))</f>
        <v/>
      </c>
      <c r="Y6937" s="145" t="str">
        <f t="shared" si="1305"/>
        <v/>
      </c>
      <c r="Z6937" s="118"/>
      <c r="AA6937" s="118"/>
      <c r="AB6937" s="118"/>
      <c r="AC6937" s="118"/>
      <c r="AD6937" s="118"/>
      <c r="AE6937" s="139"/>
      <c r="AF6937" s="118"/>
      <c r="AG6937" s="118"/>
      <c r="AH6937" s="147" t="str">
        <f t="shared" si="1306"/>
        <v/>
      </c>
      <c r="AI6937" s="147" t="str">
        <f t="shared" si="1307"/>
        <v/>
      </c>
      <c r="AJ6937" s="148" t="str">
        <f t="shared" si="1296"/>
        <v/>
      </c>
      <c r="AK6937" s="148" t="str">
        <f t="shared" si="1297"/>
        <v/>
      </c>
      <c r="AL6937" s="147" t="str">
        <f t="shared" si="1298"/>
        <v/>
      </c>
      <c r="AM6937" s="147" t="str">
        <f t="shared" si="1299"/>
        <v/>
      </c>
      <c r="AN6937" s="147" t="str">
        <f t="shared" si="1300"/>
        <v/>
      </c>
      <c r="AO6937" s="118"/>
    </row>
    <row r="6938" spans="1:41">
      <c r="A6938" s="118"/>
      <c r="B6938" s="118"/>
      <c r="C6938" s="118"/>
      <c r="D6938" s="118"/>
      <c r="E6938" s="118"/>
      <c r="F6938" s="118"/>
      <c r="G6938" s="118"/>
      <c r="H6938" s="118"/>
      <c r="I6938" s="118"/>
      <c r="J6938" s="118"/>
      <c r="K6938" s="118"/>
      <c r="L6938" s="118"/>
      <c r="M6938" s="118"/>
      <c r="N6938" s="118"/>
      <c r="O6938" s="143" t="str">
        <f>IF(H6938="","",(S6938/S6938)&amp;":"&amp;ROUND(AH6938/S6938,2))</f>
        <v/>
      </c>
      <c r="P6938" s="118"/>
      <c r="Q6938" s="118"/>
      <c r="R6938" s="143" t="str">
        <f>IF(H6938="","",(S6938/S6938)&amp;":"&amp;ROUND(AI6938/S6938,2))</f>
        <v/>
      </c>
      <c r="S6938" s="144" t="str">
        <f t="shared" si="1301"/>
        <v/>
      </c>
      <c r="T6938" s="145" t="str">
        <f t="shared" si="1302"/>
        <v/>
      </c>
      <c r="U6938" s="118"/>
      <c r="V6938" s="145" t="str">
        <f t="shared" si="1303"/>
        <v/>
      </c>
      <c r="W6938" s="144" t="str">
        <f t="shared" si="1304"/>
        <v/>
      </c>
      <c r="X6938" s="146" t="str">
        <f>IF(C6938="","",IF(OR(C6938="Trade",C6938="Multi Position"),(X6937+V6938),IF(C6938="Deposit",(X6937+AE6938),IF(C6938="Withdrawal",(X6937-AE6938)))))</f>
        <v/>
      </c>
      <c r="Y6938" s="145" t="str">
        <f t="shared" si="1305"/>
        <v/>
      </c>
      <c r="Z6938" s="118"/>
      <c r="AA6938" s="118"/>
      <c r="AB6938" s="118"/>
      <c r="AC6938" s="118"/>
      <c r="AD6938" s="118"/>
      <c r="AE6938" s="139"/>
      <c r="AF6938" s="118"/>
      <c r="AG6938" s="118"/>
      <c r="AH6938" s="147" t="str">
        <f t="shared" si="1306"/>
        <v/>
      </c>
      <c r="AI6938" s="147" t="str">
        <f t="shared" si="1307"/>
        <v/>
      </c>
      <c r="AJ6938" s="148" t="str">
        <f t="shared" si="1296"/>
        <v/>
      </c>
      <c r="AK6938" s="148" t="str">
        <f t="shared" si="1297"/>
        <v/>
      </c>
      <c r="AL6938" s="147" t="str">
        <f t="shared" si="1298"/>
        <v/>
      </c>
      <c r="AM6938" s="147" t="str">
        <f t="shared" si="1299"/>
        <v/>
      </c>
      <c r="AN6938" s="147" t="str">
        <f t="shared" si="1300"/>
        <v/>
      </c>
      <c r="AO6938" s="118"/>
    </row>
    <row r="6939" spans="1:41">
      <c r="A6939" s="118"/>
      <c r="B6939" s="118"/>
      <c r="C6939" s="118"/>
      <c r="D6939" s="118"/>
      <c r="E6939" s="118"/>
      <c r="F6939" s="118"/>
      <c r="G6939" s="118"/>
      <c r="H6939" s="118"/>
      <c r="I6939" s="118"/>
      <c r="J6939" s="118"/>
      <c r="K6939" s="118"/>
      <c r="L6939" s="118"/>
      <c r="M6939" s="118"/>
      <c r="N6939" s="118"/>
      <c r="O6939" s="143" t="str">
        <f>IF(H6939="","",(S6939/S6939)&amp;":"&amp;ROUND(AH6939/S6939,2))</f>
        <v/>
      </c>
      <c r="P6939" s="118"/>
      <c r="Q6939" s="118"/>
      <c r="R6939" s="143" t="str">
        <f>IF(H6939="","",(S6939/S6939)&amp;":"&amp;ROUND(AI6939/S6939,2))</f>
        <v/>
      </c>
      <c r="S6939" s="144" t="str">
        <f t="shared" si="1301"/>
        <v/>
      </c>
      <c r="T6939" s="145" t="str">
        <f t="shared" si="1302"/>
        <v/>
      </c>
      <c r="U6939" s="118"/>
      <c r="V6939" s="145" t="str">
        <f t="shared" si="1303"/>
        <v/>
      </c>
      <c r="W6939" s="144" t="str">
        <f t="shared" si="1304"/>
        <v/>
      </c>
      <c r="X6939" s="146" t="str">
        <f>IF(C6939="","",IF(OR(C6939="Trade",C6939="Multi Position"),(X6938+V6939),IF(C6939="Deposit",(X6938+AE6939),IF(C6939="Withdrawal",(X6938-AE6939)))))</f>
        <v/>
      </c>
      <c r="Y6939" s="145" t="str">
        <f t="shared" si="1305"/>
        <v/>
      </c>
      <c r="Z6939" s="118"/>
      <c r="AA6939" s="118"/>
      <c r="AB6939" s="118"/>
      <c r="AC6939" s="118"/>
      <c r="AD6939" s="118"/>
      <c r="AE6939" s="139"/>
      <c r="AF6939" s="118"/>
      <c r="AG6939" s="118"/>
      <c r="AH6939" s="147" t="str">
        <f t="shared" si="1306"/>
        <v/>
      </c>
      <c r="AI6939" s="147" t="str">
        <f t="shared" si="1307"/>
        <v/>
      </c>
      <c r="AJ6939" s="148" t="str">
        <f t="shared" si="1296"/>
        <v/>
      </c>
      <c r="AK6939" s="148" t="str">
        <f t="shared" si="1297"/>
        <v/>
      </c>
      <c r="AL6939" s="147" t="str">
        <f t="shared" si="1298"/>
        <v/>
      </c>
      <c r="AM6939" s="147" t="str">
        <f t="shared" si="1299"/>
        <v/>
      </c>
      <c r="AN6939" s="147" t="str">
        <f t="shared" si="1300"/>
        <v/>
      </c>
      <c r="AO6939" s="118"/>
    </row>
    <row r="6940" spans="1:41">
      <c r="A6940" s="118"/>
      <c r="B6940" s="118"/>
      <c r="C6940" s="118"/>
      <c r="D6940" s="118"/>
      <c r="E6940" s="118"/>
      <c r="F6940" s="118"/>
      <c r="G6940" s="118"/>
      <c r="H6940" s="118"/>
      <c r="I6940" s="118"/>
      <c r="J6940" s="118"/>
      <c r="K6940" s="118"/>
      <c r="L6940" s="118"/>
      <c r="M6940" s="118"/>
      <c r="N6940" s="118"/>
      <c r="O6940" s="143" t="str">
        <f>IF(H6940="","",(S6940/S6940)&amp;":"&amp;ROUND(AH6940/S6940,2))</f>
        <v/>
      </c>
      <c r="P6940" s="118"/>
      <c r="Q6940" s="118"/>
      <c r="R6940" s="143" t="str">
        <f>IF(H6940="","",(S6940/S6940)&amp;":"&amp;ROUND(AI6940/S6940,2))</f>
        <v/>
      </c>
      <c r="S6940" s="144" t="str">
        <f t="shared" si="1301"/>
        <v/>
      </c>
      <c r="T6940" s="145" t="str">
        <f t="shared" si="1302"/>
        <v/>
      </c>
      <c r="U6940" s="118"/>
      <c r="V6940" s="145" t="str">
        <f t="shared" si="1303"/>
        <v/>
      </c>
      <c r="W6940" s="144" t="str">
        <f t="shared" si="1304"/>
        <v/>
      </c>
      <c r="X6940" s="146" t="str">
        <f>IF(C6940="","",IF(OR(C6940="Trade",C6940="Multi Position"),(X6939+V6940),IF(C6940="Deposit",(X6939+AE6940),IF(C6940="Withdrawal",(X6939-AE6940)))))</f>
        <v/>
      </c>
      <c r="Y6940" s="145" t="str">
        <f t="shared" si="1305"/>
        <v/>
      </c>
      <c r="Z6940" s="118"/>
      <c r="AA6940" s="118"/>
      <c r="AB6940" s="118"/>
      <c r="AC6940" s="118"/>
      <c r="AD6940" s="118"/>
      <c r="AE6940" s="139"/>
      <c r="AF6940" s="118"/>
      <c r="AG6940" s="118"/>
      <c r="AH6940" s="147" t="str">
        <f t="shared" si="1306"/>
        <v/>
      </c>
      <c r="AI6940" s="147" t="str">
        <f t="shared" si="1307"/>
        <v/>
      </c>
      <c r="AJ6940" s="148" t="str">
        <f t="shared" si="1296"/>
        <v/>
      </c>
      <c r="AK6940" s="148" t="str">
        <f t="shared" si="1297"/>
        <v/>
      </c>
      <c r="AL6940" s="147" t="str">
        <f t="shared" si="1298"/>
        <v/>
      </c>
      <c r="AM6940" s="147" t="str">
        <f t="shared" si="1299"/>
        <v/>
      </c>
      <c r="AN6940" s="147" t="str">
        <f t="shared" si="1300"/>
        <v/>
      </c>
      <c r="AO6940" s="118"/>
    </row>
    <row r="6941" spans="1:41">
      <c r="A6941" s="118"/>
      <c r="B6941" s="118"/>
      <c r="C6941" s="118"/>
      <c r="D6941" s="118"/>
      <c r="E6941" s="118"/>
      <c r="F6941" s="118"/>
      <c r="G6941" s="118"/>
      <c r="H6941" s="118"/>
      <c r="I6941" s="118"/>
      <c r="J6941" s="118"/>
      <c r="K6941" s="118"/>
      <c r="L6941" s="118"/>
      <c r="M6941" s="118"/>
      <c r="N6941" s="118"/>
      <c r="O6941" s="143" t="str">
        <f>IF(H6941="","",(S6941/S6941)&amp;":"&amp;ROUND(AH6941/S6941,2))</f>
        <v/>
      </c>
      <c r="P6941" s="118"/>
      <c r="Q6941" s="118"/>
      <c r="R6941" s="143" t="str">
        <f>IF(H6941="","",(S6941/S6941)&amp;":"&amp;ROUND(AI6941/S6941,2))</f>
        <v/>
      </c>
      <c r="S6941" s="144" t="str">
        <f t="shared" si="1301"/>
        <v/>
      </c>
      <c r="T6941" s="145" t="str">
        <f t="shared" si="1302"/>
        <v/>
      </c>
      <c r="U6941" s="118"/>
      <c r="V6941" s="145" t="str">
        <f t="shared" si="1303"/>
        <v/>
      </c>
      <c r="W6941" s="144" t="str">
        <f t="shared" si="1304"/>
        <v/>
      </c>
      <c r="X6941" s="146" t="str">
        <f>IF(C6941="","",IF(OR(C6941="Trade",C6941="Multi Position"),(X6940+V6941),IF(C6941="Deposit",(X6940+AE6941),IF(C6941="Withdrawal",(X6940-AE6941)))))</f>
        <v/>
      </c>
      <c r="Y6941" s="145" t="str">
        <f t="shared" si="1305"/>
        <v/>
      </c>
      <c r="Z6941" s="118"/>
      <c r="AA6941" s="118"/>
      <c r="AB6941" s="118"/>
      <c r="AC6941" s="118"/>
      <c r="AD6941" s="118"/>
      <c r="AE6941" s="139"/>
      <c r="AF6941" s="118"/>
      <c r="AG6941" s="118"/>
      <c r="AH6941" s="147" t="str">
        <f t="shared" si="1306"/>
        <v/>
      </c>
      <c r="AI6941" s="147" t="str">
        <f t="shared" si="1307"/>
        <v/>
      </c>
      <c r="AJ6941" s="148" t="str">
        <f t="shared" si="1296"/>
        <v/>
      </c>
      <c r="AK6941" s="148" t="str">
        <f t="shared" si="1297"/>
        <v/>
      </c>
      <c r="AL6941" s="147" t="str">
        <f t="shared" si="1298"/>
        <v/>
      </c>
      <c r="AM6941" s="147" t="str">
        <f t="shared" si="1299"/>
        <v/>
      </c>
      <c r="AN6941" s="147" t="str">
        <f t="shared" si="1300"/>
        <v/>
      </c>
      <c r="AO6941" s="118"/>
    </row>
    <row r="6942" spans="1:41">
      <c r="A6942" s="118"/>
      <c r="B6942" s="118"/>
      <c r="C6942" s="118"/>
      <c r="D6942" s="118"/>
      <c r="E6942" s="118"/>
      <c r="F6942" s="118"/>
      <c r="G6942" s="118"/>
      <c r="H6942" s="118"/>
      <c r="I6942" s="118"/>
      <c r="J6942" s="118"/>
      <c r="K6942" s="118"/>
      <c r="L6942" s="118"/>
      <c r="M6942" s="118"/>
      <c r="N6942" s="118"/>
      <c r="O6942" s="143" t="str">
        <f>IF(H6942="","",(S6942/S6942)&amp;":"&amp;ROUND(AH6942/S6942,2))</f>
        <v/>
      </c>
      <c r="P6942" s="118"/>
      <c r="Q6942" s="118"/>
      <c r="R6942" s="143" t="str">
        <f>IF(H6942="","",(S6942/S6942)&amp;":"&amp;ROUND(AI6942/S6942,2))</f>
        <v/>
      </c>
      <c r="S6942" s="144" t="str">
        <f t="shared" si="1301"/>
        <v/>
      </c>
      <c r="T6942" s="145" t="str">
        <f t="shared" si="1302"/>
        <v/>
      </c>
      <c r="U6942" s="118"/>
      <c r="V6942" s="145" t="str">
        <f t="shared" si="1303"/>
        <v/>
      </c>
      <c r="W6942" s="144" t="str">
        <f t="shared" si="1304"/>
        <v/>
      </c>
      <c r="X6942" s="146" t="str">
        <f>IF(C6942="","",IF(OR(C6942="Trade",C6942="Multi Position"),(X6941+V6942),IF(C6942="Deposit",(X6941+AE6942),IF(C6942="Withdrawal",(X6941-AE6942)))))</f>
        <v/>
      </c>
      <c r="Y6942" s="145" t="str">
        <f t="shared" si="1305"/>
        <v/>
      </c>
      <c r="Z6942" s="118"/>
      <c r="AA6942" s="118"/>
      <c r="AB6942" s="118"/>
      <c r="AC6942" s="118"/>
      <c r="AD6942" s="118"/>
      <c r="AE6942" s="139"/>
      <c r="AF6942" s="118"/>
      <c r="AG6942" s="118"/>
      <c r="AH6942" s="147" t="str">
        <f t="shared" si="1306"/>
        <v/>
      </c>
      <c r="AI6942" s="147" t="str">
        <f t="shared" si="1307"/>
        <v/>
      </c>
      <c r="AJ6942" s="148" t="str">
        <f t="shared" si="1296"/>
        <v/>
      </c>
      <c r="AK6942" s="148" t="str">
        <f t="shared" si="1297"/>
        <v/>
      </c>
      <c r="AL6942" s="147" t="str">
        <f t="shared" si="1298"/>
        <v/>
      </c>
      <c r="AM6942" s="147" t="str">
        <f t="shared" si="1299"/>
        <v/>
      </c>
      <c r="AN6942" s="147" t="str">
        <f t="shared" si="1300"/>
        <v/>
      </c>
      <c r="AO6942" s="118"/>
    </row>
    <row r="6943" spans="1:41">
      <c r="A6943" s="118"/>
      <c r="B6943" s="118"/>
      <c r="C6943" s="118"/>
      <c r="D6943" s="118"/>
      <c r="E6943" s="118"/>
      <c r="F6943" s="118"/>
      <c r="G6943" s="118"/>
      <c r="H6943" s="118"/>
      <c r="I6943" s="118"/>
      <c r="J6943" s="118"/>
      <c r="K6943" s="118"/>
      <c r="L6943" s="118"/>
      <c r="M6943" s="118"/>
      <c r="N6943" s="118"/>
      <c r="O6943" s="143" t="str">
        <f>IF(H6943="","",(S6943/S6943)&amp;":"&amp;ROUND(AH6943/S6943,2))</f>
        <v/>
      </c>
      <c r="P6943" s="118"/>
      <c r="Q6943" s="118"/>
      <c r="R6943" s="143" t="str">
        <f>IF(H6943="","",(S6943/S6943)&amp;":"&amp;ROUND(AI6943/S6943,2))</f>
        <v/>
      </c>
      <c r="S6943" s="144" t="str">
        <f t="shared" si="1301"/>
        <v/>
      </c>
      <c r="T6943" s="145" t="str">
        <f t="shared" si="1302"/>
        <v/>
      </c>
      <c r="U6943" s="118"/>
      <c r="V6943" s="145" t="str">
        <f t="shared" si="1303"/>
        <v/>
      </c>
      <c r="W6943" s="144" t="str">
        <f t="shared" si="1304"/>
        <v/>
      </c>
      <c r="X6943" s="146" t="str">
        <f>IF(C6943="","",IF(OR(C6943="Trade",C6943="Multi Position"),(X6942+V6943),IF(C6943="Deposit",(X6942+AE6943),IF(C6943="Withdrawal",(X6942-AE6943)))))</f>
        <v/>
      </c>
      <c r="Y6943" s="145" t="str">
        <f t="shared" si="1305"/>
        <v/>
      </c>
      <c r="Z6943" s="118"/>
      <c r="AA6943" s="118"/>
      <c r="AB6943" s="118"/>
      <c r="AC6943" s="118"/>
      <c r="AD6943" s="118"/>
      <c r="AE6943" s="139"/>
      <c r="AF6943" s="118"/>
      <c r="AG6943" s="118"/>
      <c r="AH6943" s="147" t="str">
        <f t="shared" si="1306"/>
        <v/>
      </c>
      <c r="AI6943" s="147" t="str">
        <f t="shared" si="1307"/>
        <v/>
      </c>
      <c r="AJ6943" s="148" t="str">
        <f t="shared" si="1296"/>
        <v/>
      </c>
      <c r="AK6943" s="148" t="str">
        <f t="shared" si="1297"/>
        <v/>
      </c>
      <c r="AL6943" s="147" t="str">
        <f t="shared" si="1298"/>
        <v/>
      </c>
      <c r="AM6943" s="147" t="str">
        <f t="shared" si="1299"/>
        <v/>
      </c>
      <c r="AN6943" s="147" t="str">
        <f t="shared" si="1300"/>
        <v/>
      </c>
      <c r="AO6943" s="118"/>
    </row>
    <row r="6944" spans="1:41">
      <c r="A6944" s="118"/>
      <c r="B6944" s="118"/>
      <c r="C6944" s="118"/>
      <c r="D6944" s="118"/>
      <c r="E6944" s="118"/>
      <c r="F6944" s="118"/>
      <c r="G6944" s="118"/>
      <c r="H6944" s="118"/>
      <c r="I6944" s="118"/>
      <c r="J6944" s="118"/>
      <c r="K6944" s="118"/>
      <c r="L6944" s="118"/>
      <c r="M6944" s="118"/>
      <c r="N6944" s="118"/>
      <c r="O6944" s="143" t="str">
        <f>IF(H6944="","",(S6944/S6944)&amp;":"&amp;ROUND(AH6944/S6944,2))</f>
        <v/>
      </c>
      <c r="P6944" s="118"/>
      <c r="Q6944" s="118"/>
      <c r="R6944" s="143" t="str">
        <f>IF(H6944="","",(S6944/S6944)&amp;":"&amp;ROUND(AI6944/S6944,2))</f>
        <v/>
      </c>
      <c r="S6944" s="144" t="str">
        <f t="shared" si="1301"/>
        <v/>
      </c>
      <c r="T6944" s="145" t="str">
        <f t="shared" si="1302"/>
        <v/>
      </c>
      <c r="U6944" s="118"/>
      <c r="V6944" s="145" t="str">
        <f t="shared" si="1303"/>
        <v/>
      </c>
      <c r="W6944" s="144" t="str">
        <f t="shared" si="1304"/>
        <v/>
      </c>
      <c r="X6944" s="146" t="str">
        <f>IF(C6944="","",IF(OR(C6944="Trade",C6944="Multi Position"),(X6943+V6944),IF(C6944="Deposit",(X6943+AE6944),IF(C6944="Withdrawal",(X6943-AE6944)))))</f>
        <v/>
      </c>
      <c r="Y6944" s="145" t="str">
        <f t="shared" si="1305"/>
        <v/>
      </c>
      <c r="Z6944" s="118"/>
      <c r="AA6944" s="118"/>
      <c r="AB6944" s="118"/>
      <c r="AC6944" s="118"/>
      <c r="AD6944" s="118"/>
      <c r="AE6944" s="139"/>
      <c r="AF6944" s="118"/>
      <c r="AG6944" s="118"/>
      <c r="AH6944" s="147" t="str">
        <f t="shared" si="1306"/>
        <v/>
      </c>
      <c r="AI6944" s="147" t="str">
        <f t="shared" si="1307"/>
        <v/>
      </c>
      <c r="AJ6944" s="148" t="str">
        <f t="shared" si="1296"/>
        <v/>
      </c>
      <c r="AK6944" s="148" t="str">
        <f t="shared" si="1297"/>
        <v/>
      </c>
      <c r="AL6944" s="147" t="str">
        <f t="shared" si="1298"/>
        <v/>
      </c>
      <c r="AM6944" s="147" t="str">
        <f t="shared" si="1299"/>
        <v/>
      </c>
      <c r="AN6944" s="147" t="str">
        <f t="shared" si="1300"/>
        <v/>
      </c>
      <c r="AO6944" s="118"/>
    </row>
    <row r="6945" spans="1:41">
      <c r="A6945" s="118"/>
      <c r="B6945" s="118"/>
      <c r="C6945" s="118"/>
      <c r="D6945" s="118"/>
      <c r="E6945" s="118"/>
      <c r="F6945" s="118"/>
      <c r="G6945" s="118"/>
      <c r="H6945" s="118"/>
      <c r="I6945" s="118"/>
      <c r="J6945" s="118"/>
      <c r="K6945" s="118"/>
      <c r="L6945" s="118"/>
      <c r="M6945" s="118"/>
      <c r="N6945" s="118"/>
      <c r="O6945" s="143" t="str">
        <f>IF(H6945="","",(S6945/S6945)&amp;":"&amp;ROUND(AH6945/S6945,2))</f>
        <v/>
      </c>
      <c r="P6945" s="118"/>
      <c r="Q6945" s="118"/>
      <c r="R6945" s="143" t="str">
        <f>IF(H6945="","",(S6945/S6945)&amp;":"&amp;ROUND(AI6945/S6945,2))</f>
        <v/>
      </c>
      <c r="S6945" s="144" t="str">
        <f t="shared" si="1301"/>
        <v/>
      </c>
      <c r="T6945" s="145" t="str">
        <f t="shared" si="1302"/>
        <v/>
      </c>
      <c r="U6945" s="118"/>
      <c r="V6945" s="145" t="str">
        <f t="shared" si="1303"/>
        <v/>
      </c>
      <c r="W6945" s="144" t="str">
        <f t="shared" si="1304"/>
        <v/>
      </c>
      <c r="X6945" s="146" t="str">
        <f>IF(C6945="","",IF(OR(C6945="Trade",C6945="Multi Position"),(X6944+V6945),IF(C6945="Deposit",(X6944+AE6945),IF(C6945="Withdrawal",(X6944-AE6945)))))</f>
        <v/>
      </c>
      <c r="Y6945" s="145" t="str">
        <f t="shared" si="1305"/>
        <v/>
      </c>
      <c r="Z6945" s="118"/>
      <c r="AA6945" s="118"/>
      <c r="AB6945" s="118"/>
      <c r="AC6945" s="118"/>
      <c r="AD6945" s="118"/>
      <c r="AE6945" s="139"/>
      <c r="AF6945" s="118"/>
      <c r="AG6945" s="118"/>
      <c r="AH6945" s="147" t="str">
        <f t="shared" si="1306"/>
        <v/>
      </c>
      <c r="AI6945" s="147" t="str">
        <f t="shared" si="1307"/>
        <v/>
      </c>
      <c r="AJ6945" s="148" t="str">
        <f t="shared" si="1296"/>
        <v/>
      </c>
      <c r="AK6945" s="148" t="str">
        <f t="shared" si="1297"/>
        <v/>
      </c>
      <c r="AL6945" s="147" t="str">
        <f t="shared" si="1298"/>
        <v/>
      </c>
      <c r="AM6945" s="147" t="str">
        <f t="shared" si="1299"/>
        <v/>
      </c>
      <c r="AN6945" s="147" t="str">
        <f t="shared" si="1300"/>
        <v/>
      </c>
      <c r="AO6945" s="118"/>
    </row>
    <row r="6946" spans="1:41">
      <c r="A6946" s="118"/>
      <c r="B6946" s="118"/>
      <c r="C6946" s="118"/>
      <c r="D6946" s="118"/>
      <c r="E6946" s="118"/>
      <c r="F6946" s="118"/>
      <c r="G6946" s="118"/>
      <c r="H6946" s="118"/>
      <c r="I6946" s="118"/>
      <c r="J6946" s="118"/>
      <c r="K6946" s="118"/>
      <c r="L6946" s="118"/>
      <c r="M6946" s="118"/>
      <c r="N6946" s="118"/>
      <c r="O6946" s="143" t="str">
        <f>IF(H6946="","",(S6946/S6946)&amp;":"&amp;ROUND(AH6946/S6946,2))</f>
        <v/>
      </c>
      <c r="P6946" s="118"/>
      <c r="Q6946" s="118"/>
      <c r="R6946" s="143" t="str">
        <f>IF(H6946="","",(S6946/S6946)&amp;":"&amp;ROUND(AI6946/S6946,2))</f>
        <v/>
      </c>
      <c r="S6946" s="144" t="str">
        <f t="shared" si="1301"/>
        <v/>
      </c>
      <c r="T6946" s="145" t="str">
        <f t="shared" si="1302"/>
        <v/>
      </c>
      <c r="U6946" s="118"/>
      <c r="V6946" s="145" t="str">
        <f t="shared" si="1303"/>
        <v/>
      </c>
      <c r="W6946" s="144" t="str">
        <f t="shared" si="1304"/>
        <v/>
      </c>
      <c r="X6946" s="146" t="str">
        <f>IF(C6946="","",IF(OR(C6946="Trade",C6946="Multi Position"),(X6945+V6946),IF(C6946="Deposit",(X6945+AE6946),IF(C6946="Withdrawal",(X6945-AE6946)))))</f>
        <v/>
      </c>
      <c r="Y6946" s="145" t="str">
        <f t="shared" si="1305"/>
        <v/>
      </c>
      <c r="Z6946" s="118"/>
      <c r="AA6946" s="118"/>
      <c r="AB6946" s="118"/>
      <c r="AC6946" s="118"/>
      <c r="AD6946" s="118"/>
      <c r="AE6946" s="139"/>
      <c r="AF6946" s="118"/>
      <c r="AG6946" s="118"/>
      <c r="AH6946" s="147" t="str">
        <f t="shared" si="1306"/>
        <v/>
      </c>
      <c r="AI6946" s="147" t="str">
        <f t="shared" si="1307"/>
        <v/>
      </c>
      <c r="AJ6946" s="148" t="str">
        <f t="shared" si="1296"/>
        <v/>
      </c>
      <c r="AK6946" s="148" t="str">
        <f t="shared" si="1297"/>
        <v/>
      </c>
      <c r="AL6946" s="147" t="str">
        <f t="shared" si="1298"/>
        <v/>
      </c>
      <c r="AM6946" s="147" t="str">
        <f t="shared" si="1299"/>
        <v/>
      </c>
      <c r="AN6946" s="147" t="str">
        <f t="shared" si="1300"/>
        <v/>
      </c>
      <c r="AO6946" s="118"/>
    </row>
    <row r="6947" spans="1:41">
      <c r="A6947" s="118"/>
      <c r="B6947" s="118"/>
      <c r="C6947" s="118"/>
      <c r="D6947" s="118"/>
      <c r="E6947" s="118"/>
      <c r="F6947" s="118"/>
      <c r="G6947" s="118"/>
      <c r="H6947" s="118"/>
      <c r="I6947" s="118"/>
      <c r="J6947" s="118"/>
      <c r="K6947" s="118"/>
      <c r="L6947" s="118"/>
      <c r="M6947" s="118"/>
      <c r="N6947" s="118"/>
      <c r="O6947" s="143" t="str">
        <f>IF(H6947="","",(S6947/S6947)&amp;":"&amp;ROUND(AH6947/S6947,2))</f>
        <v/>
      </c>
      <c r="P6947" s="118"/>
      <c r="Q6947" s="118"/>
      <c r="R6947" s="143" t="str">
        <f>IF(H6947="","",(S6947/S6947)&amp;":"&amp;ROUND(AI6947/S6947,2))</f>
        <v/>
      </c>
      <c r="S6947" s="144" t="str">
        <f t="shared" si="1301"/>
        <v/>
      </c>
      <c r="T6947" s="145" t="str">
        <f t="shared" si="1302"/>
        <v/>
      </c>
      <c r="U6947" s="118"/>
      <c r="V6947" s="145" t="str">
        <f t="shared" si="1303"/>
        <v/>
      </c>
      <c r="W6947" s="144" t="str">
        <f t="shared" si="1304"/>
        <v/>
      </c>
      <c r="X6947" s="146" t="str">
        <f>IF(C6947="","",IF(OR(C6947="Trade",C6947="Multi Position"),(X6946+V6947),IF(C6947="Deposit",(X6946+AE6947),IF(C6947="Withdrawal",(X6946-AE6947)))))</f>
        <v/>
      </c>
      <c r="Y6947" s="145" t="str">
        <f t="shared" si="1305"/>
        <v/>
      </c>
      <c r="Z6947" s="118"/>
      <c r="AA6947" s="118"/>
      <c r="AB6947" s="118"/>
      <c r="AC6947" s="118"/>
      <c r="AD6947" s="118"/>
      <c r="AE6947" s="139"/>
      <c r="AF6947" s="118"/>
      <c r="AG6947" s="118"/>
      <c r="AH6947" s="147" t="str">
        <f t="shared" si="1306"/>
        <v/>
      </c>
      <c r="AI6947" s="147" t="str">
        <f t="shared" si="1307"/>
        <v/>
      </c>
      <c r="AJ6947" s="148" t="str">
        <f t="shared" si="1296"/>
        <v/>
      </c>
      <c r="AK6947" s="148" t="str">
        <f t="shared" si="1297"/>
        <v/>
      </c>
      <c r="AL6947" s="147" t="str">
        <f t="shared" si="1298"/>
        <v/>
      </c>
      <c r="AM6947" s="147" t="str">
        <f t="shared" si="1299"/>
        <v/>
      </c>
      <c r="AN6947" s="147" t="str">
        <f t="shared" si="1300"/>
        <v/>
      </c>
      <c r="AO6947" s="118"/>
    </row>
    <row r="6948" spans="1:41">
      <c r="A6948" s="118"/>
      <c r="B6948" s="118"/>
      <c r="C6948" s="118"/>
      <c r="D6948" s="118"/>
      <c r="E6948" s="118"/>
      <c r="F6948" s="118"/>
      <c r="G6948" s="118"/>
      <c r="H6948" s="118"/>
      <c r="I6948" s="118"/>
      <c r="J6948" s="118"/>
      <c r="K6948" s="118"/>
      <c r="L6948" s="118"/>
      <c r="M6948" s="118"/>
      <c r="N6948" s="118"/>
      <c r="O6948" s="143" t="str">
        <f>IF(H6948="","",(S6948/S6948)&amp;":"&amp;ROUND(AH6948/S6948,2))</f>
        <v/>
      </c>
      <c r="P6948" s="118"/>
      <c r="Q6948" s="118"/>
      <c r="R6948" s="143" t="str">
        <f>IF(H6948="","",(S6948/S6948)&amp;":"&amp;ROUND(AI6948/S6948,2))</f>
        <v/>
      </c>
      <c r="S6948" s="144" t="str">
        <f t="shared" si="1301"/>
        <v/>
      </c>
      <c r="T6948" s="145" t="str">
        <f t="shared" si="1302"/>
        <v/>
      </c>
      <c r="U6948" s="118"/>
      <c r="V6948" s="145" t="str">
        <f t="shared" si="1303"/>
        <v/>
      </c>
      <c r="W6948" s="144" t="str">
        <f t="shared" si="1304"/>
        <v/>
      </c>
      <c r="X6948" s="146" t="str">
        <f>IF(C6948="","",IF(OR(C6948="Trade",C6948="Multi Position"),(X6947+V6948),IF(C6948="Deposit",(X6947+AE6948),IF(C6948="Withdrawal",(X6947-AE6948)))))</f>
        <v/>
      </c>
      <c r="Y6948" s="145" t="str">
        <f t="shared" si="1305"/>
        <v/>
      </c>
      <c r="Z6948" s="118"/>
      <c r="AA6948" s="118"/>
      <c r="AB6948" s="118"/>
      <c r="AC6948" s="118"/>
      <c r="AD6948" s="118"/>
      <c r="AE6948" s="139"/>
      <c r="AF6948" s="118"/>
      <c r="AG6948" s="118"/>
      <c r="AH6948" s="147" t="str">
        <f t="shared" si="1306"/>
        <v/>
      </c>
      <c r="AI6948" s="147" t="str">
        <f t="shared" si="1307"/>
        <v/>
      </c>
      <c r="AJ6948" s="148" t="str">
        <f t="shared" si="1296"/>
        <v/>
      </c>
      <c r="AK6948" s="148" t="str">
        <f t="shared" si="1297"/>
        <v/>
      </c>
      <c r="AL6948" s="147" t="str">
        <f t="shared" si="1298"/>
        <v/>
      </c>
      <c r="AM6948" s="147" t="str">
        <f t="shared" si="1299"/>
        <v/>
      </c>
      <c r="AN6948" s="147" t="str">
        <f t="shared" si="1300"/>
        <v/>
      </c>
      <c r="AO6948" s="118"/>
    </row>
    <row r="6949" spans="1:41">
      <c r="A6949" s="118"/>
      <c r="B6949" s="118"/>
      <c r="C6949" s="118"/>
      <c r="D6949" s="118"/>
      <c r="E6949" s="118"/>
      <c r="F6949" s="118"/>
      <c r="G6949" s="118"/>
      <c r="H6949" s="118"/>
      <c r="I6949" s="118"/>
      <c r="J6949" s="118"/>
      <c r="K6949" s="118"/>
      <c r="L6949" s="118"/>
      <c r="M6949" s="118"/>
      <c r="N6949" s="118"/>
      <c r="O6949" s="143" t="str">
        <f>IF(H6949="","",(S6949/S6949)&amp;":"&amp;ROUND(AH6949/S6949,2))</f>
        <v/>
      </c>
      <c r="P6949" s="118"/>
      <c r="Q6949" s="118"/>
      <c r="R6949" s="143" t="str">
        <f>IF(H6949="","",(S6949/S6949)&amp;":"&amp;ROUND(AI6949/S6949,2))</f>
        <v/>
      </c>
      <c r="S6949" s="144" t="str">
        <f t="shared" si="1301"/>
        <v/>
      </c>
      <c r="T6949" s="145" t="str">
        <f t="shared" si="1302"/>
        <v/>
      </c>
      <c r="U6949" s="118"/>
      <c r="V6949" s="145" t="str">
        <f t="shared" si="1303"/>
        <v/>
      </c>
      <c r="W6949" s="144" t="str">
        <f t="shared" si="1304"/>
        <v/>
      </c>
      <c r="X6949" s="146" t="str">
        <f>IF(C6949="","",IF(OR(C6949="Trade",C6949="Multi Position"),(X6948+V6949),IF(C6949="Deposit",(X6948+AE6949),IF(C6949="Withdrawal",(X6948-AE6949)))))</f>
        <v/>
      </c>
      <c r="Y6949" s="145" t="str">
        <f t="shared" si="1305"/>
        <v/>
      </c>
      <c r="Z6949" s="118"/>
      <c r="AA6949" s="118"/>
      <c r="AB6949" s="118"/>
      <c r="AC6949" s="118"/>
      <c r="AD6949" s="118"/>
      <c r="AE6949" s="139"/>
      <c r="AF6949" s="118"/>
      <c r="AG6949" s="118"/>
      <c r="AH6949" s="147" t="str">
        <f t="shared" si="1306"/>
        <v/>
      </c>
      <c r="AI6949" s="147" t="str">
        <f t="shared" si="1307"/>
        <v/>
      </c>
      <c r="AJ6949" s="148" t="str">
        <f t="shared" si="1296"/>
        <v/>
      </c>
      <c r="AK6949" s="148" t="str">
        <f t="shared" si="1297"/>
        <v/>
      </c>
      <c r="AL6949" s="147" t="str">
        <f t="shared" si="1298"/>
        <v/>
      </c>
      <c r="AM6949" s="147" t="str">
        <f t="shared" si="1299"/>
        <v/>
      </c>
      <c r="AN6949" s="147" t="str">
        <f t="shared" si="1300"/>
        <v/>
      </c>
      <c r="AO6949" s="118"/>
    </row>
    <row r="6950" spans="1:41">
      <c r="A6950" s="118"/>
      <c r="B6950" s="118"/>
      <c r="C6950" s="118"/>
      <c r="D6950" s="118"/>
      <c r="E6950" s="118"/>
      <c r="F6950" s="118"/>
      <c r="G6950" s="118"/>
      <c r="H6950" s="118"/>
      <c r="I6950" s="118"/>
      <c r="J6950" s="118"/>
      <c r="K6950" s="118"/>
      <c r="L6950" s="118"/>
      <c r="M6950" s="118"/>
      <c r="N6950" s="118"/>
      <c r="O6950" s="143" t="str">
        <f>IF(H6950="","",(S6950/S6950)&amp;":"&amp;ROUND(AH6950/S6950,2))</f>
        <v/>
      </c>
      <c r="P6950" s="118"/>
      <c r="Q6950" s="118"/>
      <c r="R6950" s="143" t="str">
        <f>IF(H6950="","",(S6950/S6950)&amp;":"&amp;ROUND(AI6950/S6950,2))</f>
        <v/>
      </c>
      <c r="S6950" s="144" t="str">
        <f t="shared" si="1301"/>
        <v/>
      </c>
      <c r="T6950" s="145" t="str">
        <f t="shared" si="1302"/>
        <v/>
      </c>
      <c r="U6950" s="118"/>
      <c r="V6950" s="145" t="str">
        <f t="shared" si="1303"/>
        <v/>
      </c>
      <c r="W6950" s="144" t="str">
        <f t="shared" si="1304"/>
        <v/>
      </c>
      <c r="X6950" s="146" t="str">
        <f>IF(C6950="","",IF(OR(C6950="Trade",C6950="Multi Position"),(X6949+V6950),IF(C6950="Deposit",(X6949+AE6950),IF(C6950="Withdrawal",(X6949-AE6950)))))</f>
        <v/>
      </c>
      <c r="Y6950" s="145" t="str">
        <f t="shared" si="1305"/>
        <v/>
      </c>
      <c r="Z6950" s="118"/>
      <c r="AA6950" s="118"/>
      <c r="AB6950" s="118"/>
      <c r="AC6950" s="118"/>
      <c r="AD6950" s="118"/>
      <c r="AE6950" s="139"/>
      <c r="AF6950" s="118"/>
      <c r="AG6950" s="118"/>
      <c r="AH6950" s="147" t="str">
        <f t="shared" si="1306"/>
        <v/>
      </c>
      <c r="AI6950" s="147" t="str">
        <f t="shared" si="1307"/>
        <v/>
      </c>
      <c r="AJ6950" s="148" t="str">
        <f t="shared" si="1296"/>
        <v/>
      </c>
      <c r="AK6950" s="148" t="str">
        <f t="shared" si="1297"/>
        <v/>
      </c>
      <c r="AL6950" s="147" t="str">
        <f t="shared" si="1298"/>
        <v/>
      </c>
      <c r="AM6950" s="147" t="str">
        <f t="shared" si="1299"/>
        <v/>
      </c>
      <c r="AN6950" s="147" t="str">
        <f t="shared" si="1300"/>
        <v/>
      </c>
      <c r="AO6950" s="118"/>
    </row>
    <row r="6951" spans="1:41">
      <c r="A6951" s="118"/>
      <c r="B6951" s="118"/>
      <c r="C6951" s="118"/>
      <c r="D6951" s="118"/>
      <c r="E6951" s="118"/>
      <c r="F6951" s="118"/>
      <c r="G6951" s="118"/>
      <c r="H6951" s="118"/>
      <c r="I6951" s="118"/>
      <c r="J6951" s="118"/>
      <c r="K6951" s="118"/>
      <c r="L6951" s="118"/>
      <c r="M6951" s="118"/>
      <c r="N6951" s="118"/>
      <c r="O6951" s="143" t="str">
        <f>IF(H6951="","",(S6951/S6951)&amp;":"&amp;ROUND(AH6951/S6951,2))</f>
        <v/>
      </c>
      <c r="P6951" s="118"/>
      <c r="Q6951" s="118"/>
      <c r="R6951" s="143" t="str">
        <f>IF(H6951="","",(S6951/S6951)&amp;":"&amp;ROUND(AI6951/S6951,2))</f>
        <v/>
      </c>
      <c r="S6951" s="144" t="str">
        <f t="shared" si="1301"/>
        <v/>
      </c>
      <c r="T6951" s="145" t="str">
        <f t="shared" si="1302"/>
        <v/>
      </c>
      <c r="U6951" s="118"/>
      <c r="V6951" s="145" t="str">
        <f t="shared" si="1303"/>
        <v/>
      </c>
      <c r="W6951" s="144" t="str">
        <f t="shared" si="1304"/>
        <v/>
      </c>
      <c r="X6951" s="146" t="str">
        <f>IF(C6951="","",IF(OR(C6951="Trade",C6951="Multi Position"),(X6950+V6951),IF(C6951="Deposit",(X6950+AE6951),IF(C6951="Withdrawal",(X6950-AE6951)))))</f>
        <v/>
      </c>
      <c r="Y6951" s="145" t="str">
        <f t="shared" si="1305"/>
        <v/>
      </c>
      <c r="Z6951" s="118"/>
      <c r="AA6951" s="118"/>
      <c r="AB6951" s="118"/>
      <c r="AC6951" s="118"/>
      <c r="AD6951" s="118"/>
      <c r="AE6951" s="139"/>
      <c r="AF6951" s="118"/>
      <c r="AG6951" s="118"/>
      <c r="AH6951" s="147" t="str">
        <f t="shared" si="1306"/>
        <v/>
      </c>
      <c r="AI6951" s="147" t="str">
        <f t="shared" si="1307"/>
        <v/>
      </c>
      <c r="AJ6951" s="148" t="str">
        <f t="shared" si="1296"/>
        <v/>
      </c>
      <c r="AK6951" s="148" t="str">
        <f t="shared" si="1297"/>
        <v/>
      </c>
      <c r="AL6951" s="147" t="str">
        <f t="shared" si="1298"/>
        <v/>
      </c>
      <c r="AM6951" s="147" t="str">
        <f t="shared" si="1299"/>
        <v/>
      </c>
      <c r="AN6951" s="147" t="str">
        <f t="shared" si="1300"/>
        <v/>
      </c>
      <c r="AO6951" s="118"/>
    </row>
    <row r="6952" spans="1:41">
      <c r="A6952" s="118"/>
      <c r="B6952" s="118"/>
      <c r="C6952" s="118"/>
      <c r="D6952" s="118"/>
      <c r="E6952" s="118"/>
      <c r="F6952" s="118"/>
      <c r="G6952" s="118"/>
      <c r="H6952" s="118"/>
      <c r="I6952" s="118"/>
      <c r="J6952" s="118"/>
      <c r="K6952" s="118"/>
      <c r="L6952" s="118"/>
      <c r="M6952" s="118"/>
      <c r="N6952" s="118"/>
      <c r="O6952" s="143" t="str">
        <f>IF(H6952="","",(S6952/S6952)&amp;":"&amp;ROUND(AH6952/S6952,2))</f>
        <v/>
      </c>
      <c r="P6952" s="118"/>
      <c r="Q6952" s="118"/>
      <c r="R6952" s="143" t="str">
        <f>IF(H6952="","",(S6952/S6952)&amp;":"&amp;ROUND(AI6952/S6952,2))</f>
        <v/>
      </c>
      <c r="S6952" s="144" t="str">
        <f t="shared" si="1301"/>
        <v/>
      </c>
      <c r="T6952" s="145" t="str">
        <f t="shared" si="1302"/>
        <v/>
      </c>
      <c r="U6952" s="118"/>
      <c r="V6952" s="145" t="str">
        <f t="shared" si="1303"/>
        <v/>
      </c>
      <c r="W6952" s="144" t="str">
        <f t="shared" si="1304"/>
        <v/>
      </c>
      <c r="X6952" s="146" t="str">
        <f>IF(C6952="","",IF(OR(C6952="Trade",C6952="Multi Position"),(X6951+V6952),IF(C6952="Deposit",(X6951+AE6952),IF(C6952="Withdrawal",(X6951-AE6952)))))</f>
        <v/>
      </c>
      <c r="Y6952" s="145" t="str">
        <f t="shared" si="1305"/>
        <v/>
      </c>
      <c r="Z6952" s="118"/>
      <c r="AA6952" s="118"/>
      <c r="AB6952" s="118"/>
      <c r="AC6952" s="118"/>
      <c r="AD6952" s="118"/>
      <c r="AE6952" s="139"/>
      <c r="AF6952" s="118"/>
      <c r="AG6952" s="118"/>
      <c r="AH6952" s="147" t="str">
        <f t="shared" si="1306"/>
        <v/>
      </c>
      <c r="AI6952" s="147" t="str">
        <f t="shared" si="1307"/>
        <v/>
      </c>
      <c r="AJ6952" s="148" t="str">
        <f t="shared" si="1296"/>
        <v/>
      </c>
      <c r="AK6952" s="148" t="str">
        <f t="shared" si="1297"/>
        <v/>
      </c>
      <c r="AL6952" s="147" t="str">
        <f t="shared" si="1298"/>
        <v/>
      </c>
      <c r="AM6952" s="147" t="str">
        <f t="shared" si="1299"/>
        <v/>
      </c>
      <c r="AN6952" s="147" t="str">
        <f t="shared" si="1300"/>
        <v/>
      </c>
      <c r="AO6952" s="118"/>
    </row>
    <row r="6953" spans="1:41">
      <c r="A6953" s="118"/>
      <c r="B6953" s="118"/>
      <c r="C6953" s="118"/>
      <c r="D6953" s="118"/>
      <c r="E6953" s="118"/>
      <c r="F6953" s="118"/>
      <c r="G6953" s="118"/>
      <c r="H6953" s="118"/>
      <c r="I6953" s="118"/>
      <c r="J6953" s="118"/>
      <c r="K6953" s="118"/>
      <c r="L6953" s="118"/>
      <c r="M6953" s="118"/>
      <c r="N6953" s="118"/>
      <c r="O6953" s="143" t="str">
        <f>IF(H6953="","",(S6953/S6953)&amp;":"&amp;ROUND(AH6953/S6953,2))</f>
        <v/>
      </c>
      <c r="P6953" s="118"/>
      <c r="Q6953" s="118"/>
      <c r="R6953" s="143" t="str">
        <f>IF(H6953="","",(S6953/S6953)&amp;":"&amp;ROUND(AI6953/S6953,2))</f>
        <v/>
      </c>
      <c r="S6953" s="144" t="str">
        <f t="shared" si="1301"/>
        <v/>
      </c>
      <c r="T6953" s="145" t="str">
        <f t="shared" si="1302"/>
        <v/>
      </c>
      <c r="U6953" s="118"/>
      <c r="V6953" s="145" t="str">
        <f t="shared" si="1303"/>
        <v/>
      </c>
      <c r="W6953" s="144" t="str">
        <f t="shared" si="1304"/>
        <v/>
      </c>
      <c r="X6953" s="146" t="str">
        <f>IF(C6953="","",IF(OR(C6953="Trade",C6953="Multi Position"),(X6952+V6953),IF(C6953="Deposit",(X6952+AE6953),IF(C6953="Withdrawal",(X6952-AE6953)))))</f>
        <v/>
      </c>
      <c r="Y6953" s="145" t="str">
        <f t="shared" si="1305"/>
        <v/>
      </c>
      <c r="Z6953" s="118"/>
      <c r="AA6953" s="118"/>
      <c r="AB6953" s="118"/>
      <c r="AC6953" s="118"/>
      <c r="AD6953" s="118"/>
      <c r="AE6953" s="139"/>
      <c r="AF6953" s="118"/>
      <c r="AG6953" s="118"/>
      <c r="AH6953" s="147" t="str">
        <f t="shared" si="1306"/>
        <v/>
      </c>
      <c r="AI6953" s="147" t="str">
        <f t="shared" si="1307"/>
        <v/>
      </c>
      <c r="AJ6953" s="148" t="str">
        <f t="shared" si="1296"/>
        <v/>
      </c>
      <c r="AK6953" s="148" t="str">
        <f t="shared" si="1297"/>
        <v/>
      </c>
      <c r="AL6953" s="147" t="str">
        <f t="shared" si="1298"/>
        <v/>
      </c>
      <c r="AM6953" s="147" t="str">
        <f t="shared" si="1299"/>
        <v/>
      </c>
      <c r="AN6953" s="147" t="str">
        <f t="shared" si="1300"/>
        <v/>
      </c>
      <c r="AO6953" s="118"/>
    </row>
    <row r="6954" spans="1:41">
      <c r="A6954" s="118"/>
      <c r="B6954" s="118"/>
      <c r="C6954" s="118"/>
      <c r="D6954" s="118"/>
      <c r="E6954" s="118"/>
      <c r="F6954" s="118"/>
      <c r="G6954" s="118"/>
      <c r="H6954" s="118"/>
      <c r="I6954" s="118"/>
      <c r="J6954" s="118"/>
      <c r="K6954" s="118"/>
      <c r="L6954" s="118"/>
      <c r="M6954" s="118"/>
      <c r="N6954" s="118"/>
      <c r="O6954" s="143" t="str">
        <f>IF(H6954="","",(S6954/S6954)&amp;":"&amp;ROUND(AH6954/S6954,2))</f>
        <v/>
      </c>
      <c r="P6954" s="118"/>
      <c r="Q6954" s="118"/>
      <c r="R6954" s="143" t="str">
        <f>IF(H6954="","",(S6954/S6954)&amp;":"&amp;ROUND(AI6954/S6954,2))</f>
        <v/>
      </c>
      <c r="S6954" s="144" t="str">
        <f t="shared" si="1301"/>
        <v/>
      </c>
      <c r="T6954" s="145" t="str">
        <f t="shared" si="1302"/>
        <v/>
      </c>
      <c r="U6954" s="118"/>
      <c r="V6954" s="145" t="str">
        <f t="shared" si="1303"/>
        <v/>
      </c>
      <c r="W6954" s="144" t="str">
        <f t="shared" si="1304"/>
        <v/>
      </c>
      <c r="X6954" s="146" t="str">
        <f>IF(C6954="","",IF(OR(C6954="Trade",C6954="Multi Position"),(X6953+V6954),IF(C6954="Deposit",(X6953+AE6954),IF(C6954="Withdrawal",(X6953-AE6954)))))</f>
        <v/>
      </c>
      <c r="Y6954" s="145" t="str">
        <f t="shared" si="1305"/>
        <v/>
      </c>
      <c r="Z6954" s="118"/>
      <c r="AA6954" s="118"/>
      <c r="AB6954" s="118"/>
      <c r="AC6954" s="118"/>
      <c r="AD6954" s="118"/>
      <c r="AE6954" s="139"/>
      <c r="AF6954" s="118"/>
      <c r="AG6954" s="118"/>
      <c r="AH6954" s="147" t="str">
        <f t="shared" si="1306"/>
        <v/>
      </c>
      <c r="AI6954" s="147" t="str">
        <f t="shared" si="1307"/>
        <v/>
      </c>
      <c r="AJ6954" s="148" t="str">
        <f t="shared" si="1296"/>
        <v/>
      </c>
      <c r="AK6954" s="148" t="str">
        <f t="shared" si="1297"/>
        <v/>
      </c>
      <c r="AL6954" s="147" t="str">
        <f t="shared" si="1298"/>
        <v/>
      </c>
      <c r="AM6954" s="147" t="str">
        <f t="shared" si="1299"/>
        <v/>
      </c>
      <c r="AN6954" s="147" t="str">
        <f t="shared" si="1300"/>
        <v/>
      </c>
      <c r="AO6954" s="118"/>
    </row>
    <row r="6955" spans="1:41">
      <c r="A6955" s="118"/>
      <c r="B6955" s="118"/>
      <c r="C6955" s="118"/>
      <c r="D6955" s="118"/>
      <c r="E6955" s="118"/>
      <c r="F6955" s="118"/>
      <c r="G6955" s="118"/>
      <c r="H6955" s="118"/>
      <c r="I6955" s="118"/>
      <c r="J6955" s="118"/>
      <c r="K6955" s="118"/>
      <c r="L6955" s="118"/>
      <c r="M6955" s="118"/>
      <c r="N6955" s="118"/>
      <c r="O6955" s="143" t="str">
        <f>IF(H6955="","",(S6955/S6955)&amp;":"&amp;ROUND(AH6955/S6955,2))</f>
        <v/>
      </c>
      <c r="P6955" s="118"/>
      <c r="Q6955" s="118"/>
      <c r="R6955" s="143" t="str">
        <f>IF(H6955="","",(S6955/S6955)&amp;":"&amp;ROUND(AI6955/S6955,2))</f>
        <v/>
      </c>
      <c r="S6955" s="144" t="str">
        <f t="shared" si="1301"/>
        <v/>
      </c>
      <c r="T6955" s="145" t="str">
        <f t="shared" si="1302"/>
        <v/>
      </c>
      <c r="U6955" s="118"/>
      <c r="V6955" s="145" t="str">
        <f t="shared" si="1303"/>
        <v/>
      </c>
      <c r="W6955" s="144" t="str">
        <f t="shared" si="1304"/>
        <v/>
      </c>
      <c r="X6955" s="146" t="str">
        <f>IF(C6955="","",IF(OR(C6955="Trade",C6955="Multi Position"),(X6954+V6955),IF(C6955="Deposit",(X6954+AE6955),IF(C6955="Withdrawal",(X6954-AE6955)))))</f>
        <v/>
      </c>
      <c r="Y6955" s="145" t="str">
        <f t="shared" si="1305"/>
        <v/>
      </c>
      <c r="Z6955" s="118"/>
      <c r="AA6955" s="118"/>
      <c r="AB6955" s="118"/>
      <c r="AC6955" s="118"/>
      <c r="AD6955" s="118"/>
      <c r="AE6955" s="139"/>
      <c r="AF6955" s="118"/>
      <c r="AG6955" s="118"/>
      <c r="AH6955" s="147" t="str">
        <f t="shared" si="1306"/>
        <v/>
      </c>
      <c r="AI6955" s="147" t="str">
        <f t="shared" si="1307"/>
        <v/>
      </c>
      <c r="AJ6955" s="148" t="str">
        <f t="shared" si="1296"/>
        <v/>
      </c>
      <c r="AK6955" s="148" t="str">
        <f t="shared" si="1297"/>
        <v/>
      </c>
      <c r="AL6955" s="147" t="str">
        <f t="shared" si="1298"/>
        <v/>
      </c>
      <c r="AM6955" s="147" t="str">
        <f t="shared" si="1299"/>
        <v/>
      </c>
      <c r="AN6955" s="147" t="str">
        <f t="shared" si="1300"/>
        <v/>
      </c>
      <c r="AO6955" s="118"/>
    </row>
    <row r="6956" spans="1:41">
      <c r="A6956" s="118"/>
      <c r="B6956" s="118"/>
      <c r="C6956" s="118"/>
      <c r="D6956" s="118"/>
      <c r="E6956" s="118"/>
      <c r="F6956" s="118"/>
      <c r="G6956" s="118"/>
      <c r="H6956" s="118"/>
      <c r="I6956" s="118"/>
      <c r="J6956" s="118"/>
      <c r="K6956" s="118"/>
      <c r="L6956" s="118"/>
      <c r="M6956" s="118"/>
      <c r="N6956" s="118"/>
      <c r="O6956" s="143" t="str">
        <f>IF(H6956="","",(S6956/S6956)&amp;":"&amp;ROUND(AH6956/S6956,2))</f>
        <v/>
      </c>
      <c r="P6956" s="118"/>
      <c r="Q6956" s="118"/>
      <c r="R6956" s="143" t="str">
        <f>IF(H6956="","",(S6956/S6956)&amp;":"&amp;ROUND(AI6956/S6956,2))</f>
        <v/>
      </c>
      <c r="S6956" s="144" t="str">
        <f t="shared" si="1301"/>
        <v/>
      </c>
      <c r="T6956" s="145" t="str">
        <f t="shared" si="1302"/>
        <v/>
      </c>
      <c r="U6956" s="118"/>
      <c r="V6956" s="145" t="str">
        <f t="shared" si="1303"/>
        <v/>
      </c>
      <c r="W6956" s="144" t="str">
        <f t="shared" si="1304"/>
        <v/>
      </c>
      <c r="X6956" s="146" t="str">
        <f>IF(C6956="","",IF(OR(C6956="Trade",C6956="Multi Position"),(X6955+V6956),IF(C6956="Deposit",(X6955+AE6956),IF(C6956="Withdrawal",(X6955-AE6956)))))</f>
        <v/>
      </c>
      <c r="Y6956" s="145" t="str">
        <f t="shared" si="1305"/>
        <v/>
      </c>
      <c r="Z6956" s="118"/>
      <c r="AA6956" s="118"/>
      <c r="AB6956" s="118"/>
      <c r="AC6956" s="118"/>
      <c r="AD6956" s="118"/>
      <c r="AE6956" s="139"/>
      <c r="AF6956" s="118"/>
      <c r="AG6956" s="118"/>
      <c r="AH6956" s="147" t="str">
        <f t="shared" si="1306"/>
        <v/>
      </c>
      <c r="AI6956" s="147" t="str">
        <f t="shared" si="1307"/>
        <v/>
      </c>
      <c r="AJ6956" s="148" t="str">
        <f t="shared" si="1296"/>
        <v/>
      </c>
      <c r="AK6956" s="148" t="str">
        <f t="shared" si="1297"/>
        <v/>
      </c>
      <c r="AL6956" s="147" t="str">
        <f t="shared" si="1298"/>
        <v/>
      </c>
      <c r="AM6956" s="147" t="str">
        <f t="shared" si="1299"/>
        <v/>
      </c>
      <c r="AN6956" s="147" t="str">
        <f t="shared" si="1300"/>
        <v/>
      </c>
      <c r="AO6956" s="118"/>
    </row>
    <row r="6957" spans="1:41">
      <c r="A6957" s="118"/>
      <c r="B6957" s="118"/>
      <c r="C6957" s="118"/>
      <c r="D6957" s="118"/>
      <c r="E6957" s="118"/>
      <c r="F6957" s="118"/>
      <c r="G6957" s="118"/>
      <c r="H6957" s="118"/>
      <c r="I6957" s="118"/>
      <c r="J6957" s="118"/>
      <c r="K6957" s="118"/>
      <c r="L6957" s="118"/>
      <c r="M6957" s="118"/>
      <c r="N6957" s="118"/>
      <c r="O6957" s="143" t="str">
        <f>IF(H6957="","",(S6957/S6957)&amp;":"&amp;ROUND(AH6957/S6957,2))</f>
        <v/>
      </c>
      <c r="P6957" s="118"/>
      <c r="Q6957" s="118"/>
      <c r="R6957" s="143" t="str">
        <f>IF(H6957="","",(S6957/S6957)&amp;":"&amp;ROUND(AI6957/S6957,2))</f>
        <v/>
      </c>
      <c r="S6957" s="144" t="str">
        <f t="shared" si="1301"/>
        <v/>
      </c>
      <c r="T6957" s="145" t="str">
        <f t="shared" si="1302"/>
        <v/>
      </c>
      <c r="U6957" s="118"/>
      <c r="V6957" s="145" t="str">
        <f t="shared" si="1303"/>
        <v/>
      </c>
      <c r="W6957" s="144" t="str">
        <f t="shared" si="1304"/>
        <v/>
      </c>
      <c r="X6957" s="146" t="str">
        <f>IF(C6957="","",IF(OR(C6957="Trade",C6957="Multi Position"),(X6956+V6957),IF(C6957="Deposit",(X6956+AE6957),IF(C6957="Withdrawal",(X6956-AE6957)))))</f>
        <v/>
      </c>
      <c r="Y6957" s="145" t="str">
        <f t="shared" si="1305"/>
        <v/>
      </c>
      <c r="Z6957" s="118"/>
      <c r="AA6957" s="118"/>
      <c r="AB6957" s="118"/>
      <c r="AC6957" s="118"/>
      <c r="AD6957" s="118"/>
      <c r="AE6957" s="139"/>
      <c r="AF6957" s="118"/>
      <c r="AG6957" s="118"/>
      <c r="AH6957" s="147" t="str">
        <f t="shared" si="1306"/>
        <v/>
      </c>
      <c r="AI6957" s="147" t="str">
        <f t="shared" si="1307"/>
        <v/>
      </c>
      <c r="AJ6957" s="148" t="str">
        <f t="shared" si="1296"/>
        <v/>
      </c>
      <c r="AK6957" s="148" t="str">
        <f t="shared" si="1297"/>
        <v/>
      </c>
      <c r="AL6957" s="147" t="str">
        <f t="shared" si="1298"/>
        <v/>
      </c>
      <c r="AM6957" s="147" t="str">
        <f t="shared" si="1299"/>
        <v/>
      </c>
      <c r="AN6957" s="147" t="str">
        <f t="shared" si="1300"/>
        <v/>
      </c>
      <c r="AO6957" s="118"/>
    </row>
    <row r="6958" spans="1:41">
      <c r="A6958" s="118"/>
      <c r="B6958" s="118"/>
      <c r="C6958" s="118"/>
      <c r="D6958" s="118"/>
      <c r="E6958" s="118"/>
      <c r="F6958" s="118"/>
      <c r="G6958" s="118"/>
      <c r="H6958" s="118"/>
      <c r="I6958" s="118"/>
      <c r="J6958" s="118"/>
      <c r="K6958" s="118"/>
      <c r="L6958" s="118"/>
      <c r="M6958" s="118"/>
      <c r="N6958" s="118"/>
      <c r="O6958" s="143" t="str">
        <f>IF(H6958="","",(S6958/S6958)&amp;":"&amp;ROUND(AH6958/S6958,2))</f>
        <v/>
      </c>
      <c r="P6958" s="118"/>
      <c r="Q6958" s="118"/>
      <c r="R6958" s="143" t="str">
        <f>IF(H6958="","",(S6958/S6958)&amp;":"&amp;ROUND(AI6958/S6958,2))</f>
        <v/>
      </c>
      <c r="S6958" s="144" t="str">
        <f t="shared" si="1301"/>
        <v/>
      </c>
      <c r="T6958" s="145" t="str">
        <f t="shared" si="1302"/>
        <v/>
      </c>
      <c r="U6958" s="118"/>
      <c r="V6958" s="145" t="str">
        <f t="shared" si="1303"/>
        <v/>
      </c>
      <c r="W6958" s="144" t="str">
        <f t="shared" si="1304"/>
        <v/>
      </c>
      <c r="X6958" s="146" t="str">
        <f>IF(C6958="","",IF(OR(C6958="Trade",C6958="Multi Position"),(X6957+V6958),IF(C6958="Deposit",(X6957+AE6958),IF(C6958="Withdrawal",(X6957-AE6958)))))</f>
        <v/>
      </c>
      <c r="Y6958" s="145" t="str">
        <f t="shared" si="1305"/>
        <v/>
      </c>
      <c r="Z6958" s="118"/>
      <c r="AA6958" s="118"/>
      <c r="AB6958" s="118"/>
      <c r="AC6958" s="118"/>
      <c r="AD6958" s="118"/>
      <c r="AE6958" s="139"/>
      <c r="AF6958" s="118"/>
      <c r="AG6958" s="118"/>
      <c r="AH6958" s="147" t="str">
        <f t="shared" si="1306"/>
        <v/>
      </c>
      <c r="AI6958" s="147" t="str">
        <f t="shared" si="1307"/>
        <v/>
      </c>
      <c r="AJ6958" s="148" t="str">
        <f t="shared" si="1296"/>
        <v/>
      </c>
      <c r="AK6958" s="148" t="str">
        <f t="shared" si="1297"/>
        <v/>
      </c>
      <c r="AL6958" s="147" t="str">
        <f t="shared" si="1298"/>
        <v/>
      </c>
      <c r="AM6958" s="147" t="str">
        <f t="shared" si="1299"/>
        <v/>
      </c>
      <c r="AN6958" s="147" t="str">
        <f t="shared" si="1300"/>
        <v/>
      </c>
      <c r="AO6958" s="118"/>
    </row>
    <row r="6959" spans="1:41">
      <c r="A6959" s="118"/>
      <c r="B6959" s="118"/>
      <c r="C6959" s="118"/>
      <c r="D6959" s="118"/>
      <c r="E6959" s="118"/>
      <c r="F6959" s="118"/>
      <c r="G6959" s="118"/>
      <c r="H6959" s="118"/>
      <c r="I6959" s="118"/>
      <c r="J6959" s="118"/>
      <c r="K6959" s="118"/>
      <c r="L6959" s="118"/>
      <c r="M6959" s="118"/>
      <c r="N6959" s="118"/>
      <c r="O6959" s="143" t="str">
        <f>IF(H6959="","",(S6959/S6959)&amp;":"&amp;ROUND(AH6959/S6959,2))</f>
        <v/>
      </c>
      <c r="P6959" s="118"/>
      <c r="Q6959" s="118"/>
      <c r="R6959" s="143" t="str">
        <f>IF(H6959="","",(S6959/S6959)&amp;":"&amp;ROUND(AI6959/S6959,2))</f>
        <v/>
      </c>
      <c r="S6959" s="144" t="str">
        <f t="shared" si="1301"/>
        <v/>
      </c>
      <c r="T6959" s="145" t="str">
        <f t="shared" si="1302"/>
        <v/>
      </c>
      <c r="U6959" s="118"/>
      <c r="V6959" s="145" t="str">
        <f t="shared" si="1303"/>
        <v/>
      </c>
      <c r="W6959" s="144" t="str">
        <f t="shared" si="1304"/>
        <v/>
      </c>
      <c r="X6959" s="146" t="str">
        <f>IF(C6959="","",IF(OR(C6959="Trade",C6959="Multi Position"),(X6958+V6959),IF(C6959="Deposit",(X6958+AE6959),IF(C6959="Withdrawal",(X6958-AE6959)))))</f>
        <v/>
      </c>
      <c r="Y6959" s="145" t="str">
        <f t="shared" si="1305"/>
        <v/>
      </c>
      <c r="Z6959" s="118"/>
      <c r="AA6959" s="118"/>
      <c r="AB6959" s="118"/>
      <c r="AC6959" s="118"/>
      <c r="AD6959" s="118"/>
      <c r="AE6959" s="139"/>
      <c r="AF6959" s="118"/>
      <c r="AG6959" s="118"/>
      <c r="AH6959" s="147" t="str">
        <f t="shared" si="1306"/>
        <v/>
      </c>
      <c r="AI6959" s="147" t="str">
        <f t="shared" si="1307"/>
        <v/>
      </c>
      <c r="AJ6959" s="148" t="str">
        <f t="shared" si="1296"/>
        <v/>
      </c>
      <c r="AK6959" s="148" t="str">
        <f t="shared" si="1297"/>
        <v/>
      </c>
      <c r="AL6959" s="147" t="str">
        <f t="shared" si="1298"/>
        <v/>
      </c>
      <c r="AM6959" s="147" t="str">
        <f t="shared" si="1299"/>
        <v/>
      </c>
      <c r="AN6959" s="147" t="str">
        <f t="shared" si="1300"/>
        <v/>
      </c>
      <c r="AO6959" s="118"/>
    </row>
    <row r="6960" spans="1:41">
      <c r="A6960" s="118"/>
      <c r="B6960" s="118"/>
      <c r="C6960" s="118"/>
      <c r="D6960" s="118"/>
      <c r="E6960" s="118"/>
      <c r="F6960" s="118"/>
      <c r="G6960" s="118"/>
      <c r="H6960" s="118"/>
      <c r="I6960" s="118"/>
      <c r="J6960" s="118"/>
      <c r="K6960" s="118"/>
      <c r="L6960" s="118"/>
      <c r="M6960" s="118"/>
      <c r="N6960" s="118"/>
      <c r="O6960" s="143" t="str">
        <f>IF(H6960="","",(S6960/S6960)&amp;":"&amp;ROUND(AH6960/S6960,2))</f>
        <v/>
      </c>
      <c r="P6960" s="118"/>
      <c r="Q6960" s="118"/>
      <c r="R6960" s="143" t="str">
        <f>IF(H6960="","",(S6960/S6960)&amp;":"&amp;ROUND(AI6960/S6960,2))</f>
        <v/>
      </c>
      <c r="S6960" s="144" t="str">
        <f t="shared" si="1301"/>
        <v/>
      </c>
      <c r="T6960" s="145" t="str">
        <f t="shared" si="1302"/>
        <v/>
      </c>
      <c r="U6960" s="118"/>
      <c r="V6960" s="145" t="str">
        <f t="shared" si="1303"/>
        <v/>
      </c>
      <c r="W6960" s="144" t="str">
        <f t="shared" si="1304"/>
        <v/>
      </c>
      <c r="X6960" s="146" t="str">
        <f>IF(C6960="","",IF(OR(C6960="Trade",C6960="Multi Position"),(X6959+V6960),IF(C6960="Deposit",(X6959+AE6960),IF(C6960="Withdrawal",(X6959-AE6960)))))</f>
        <v/>
      </c>
      <c r="Y6960" s="145" t="str">
        <f t="shared" si="1305"/>
        <v/>
      </c>
      <c r="Z6960" s="118"/>
      <c r="AA6960" s="118"/>
      <c r="AB6960" s="118"/>
      <c r="AC6960" s="118"/>
      <c r="AD6960" s="118"/>
      <c r="AE6960" s="139"/>
      <c r="AF6960" s="118"/>
      <c r="AG6960" s="118"/>
      <c r="AH6960" s="147" t="str">
        <f t="shared" si="1306"/>
        <v/>
      </c>
      <c r="AI6960" s="147" t="str">
        <f t="shared" si="1307"/>
        <v/>
      </c>
      <c r="AJ6960" s="148" t="str">
        <f t="shared" si="1296"/>
        <v/>
      </c>
      <c r="AK6960" s="148" t="str">
        <f t="shared" si="1297"/>
        <v/>
      </c>
      <c r="AL6960" s="147" t="str">
        <f t="shared" si="1298"/>
        <v/>
      </c>
      <c r="AM6960" s="147" t="str">
        <f t="shared" si="1299"/>
        <v/>
      </c>
      <c r="AN6960" s="147" t="str">
        <f t="shared" si="1300"/>
        <v/>
      </c>
      <c r="AO6960" s="118"/>
    </row>
    <row r="6961" spans="1:41">
      <c r="A6961" s="118"/>
      <c r="B6961" s="118"/>
      <c r="C6961" s="118"/>
      <c r="D6961" s="118"/>
      <c r="E6961" s="118"/>
      <c r="F6961" s="118"/>
      <c r="G6961" s="118"/>
      <c r="H6961" s="118"/>
      <c r="I6961" s="118"/>
      <c r="J6961" s="118"/>
      <c r="K6961" s="118"/>
      <c r="L6961" s="118"/>
      <c r="M6961" s="118"/>
      <c r="N6961" s="118"/>
      <c r="O6961" s="143" t="str">
        <f>IF(H6961="","",(S6961/S6961)&amp;":"&amp;ROUND(AH6961/S6961,2))</f>
        <v/>
      </c>
      <c r="P6961" s="118"/>
      <c r="Q6961" s="118"/>
      <c r="R6961" s="143" t="str">
        <f>IF(H6961="","",(S6961/S6961)&amp;":"&amp;ROUND(AI6961/S6961,2))</f>
        <v/>
      </c>
      <c r="S6961" s="144" t="str">
        <f t="shared" si="1301"/>
        <v/>
      </c>
      <c r="T6961" s="145" t="str">
        <f t="shared" si="1302"/>
        <v/>
      </c>
      <c r="U6961" s="118"/>
      <c r="V6961" s="145" t="str">
        <f t="shared" si="1303"/>
        <v/>
      </c>
      <c r="W6961" s="144" t="str">
        <f t="shared" si="1304"/>
        <v/>
      </c>
      <c r="X6961" s="146" t="str">
        <f>IF(C6961="","",IF(OR(C6961="Trade",C6961="Multi Position"),(X6960+V6961),IF(C6961="Deposit",(X6960+AE6961),IF(C6961="Withdrawal",(X6960-AE6961)))))</f>
        <v/>
      </c>
      <c r="Y6961" s="145" t="str">
        <f t="shared" si="1305"/>
        <v/>
      </c>
      <c r="Z6961" s="118"/>
      <c r="AA6961" s="118"/>
      <c r="AB6961" s="118"/>
      <c r="AC6961" s="118"/>
      <c r="AD6961" s="118"/>
      <c r="AE6961" s="139"/>
      <c r="AF6961" s="118"/>
      <c r="AG6961" s="118"/>
      <c r="AH6961" s="147" t="str">
        <f t="shared" si="1306"/>
        <v/>
      </c>
      <c r="AI6961" s="147" t="str">
        <f t="shared" si="1307"/>
        <v/>
      </c>
      <c r="AJ6961" s="148" t="str">
        <f t="shared" si="1296"/>
        <v/>
      </c>
      <c r="AK6961" s="148" t="str">
        <f t="shared" si="1297"/>
        <v/>
      </c>
      <c r="AL6961" s="147" t="str">
        <f t="shared" si="1298"/>
        <v/>
      </c>
      <c r="AM6961" s="147" t="str">
        <f t="shared" si="1299"/>
        <v/>
      </c>
      <c r="AN6961" s="147" t="str">
        <f t="shared" si="1300"/>
        <v/>
      </c>
      <c r="AO6961" s="118"/>
    </row>
    <row r="6962" spans="1:41">
      <c r="A6962" s="118"/>
      <c r="B6962" s="118"/>
      <c r="C6962" s="118"/>
      <c r="D6962" s="118"/>
      <c r="E6962" s="118"/>
      <c r="F6962" s="118"/>
      <c r="G6962" s="118"/>
      <c r="H6962" s="118"/>
      <c r="I6962" s="118"/>
      <c r="J6962" s="118"/>
      <c r="K6962" s="118"/>
      <c r="L6962" s="118"/>
      <c r="M6962" s="118"/>
      <c r="N6962" s="118"/>
      <c r="O6962" s="143" t="str">
        <f>IF(H6962="","",(S6962/S6962)&amp;":"&amp;ROUND(AH6962/S6962,2))</f>
        <v/>
      </c>
      <c r="P6962" s="118"/>
      <c r="Q6962" s="118"/>
      <c r="R6962" s="143" t="str">
        <f>IF(H6962="","",(S6962/S6962)&amp;":"&amp;ROUND(AI6962/S6962,2))</f>
        <v/>
      </c>
      <c r="S6962" s="144" t="str">
        <f t="shared" si="1301"/>
        <v/>
      </c>
      <c r="T6962" s="145" t="str">
        <f t="shared" si="1302"/>
        <v/>
      </c>
      <c r="U6962" s="118"/>
      <c r="V6962" s="145" t="str">
        <f t="shared" si="1303"/>
        <v/>
      </c>
      <c r="W6962" s="144" t="str">
        <f t="shared" si="1304"/>
        <v/>
      </c>
      <c r="X6962" s="146" t="str">
        <f>IF(C6962="","",IF(OR(C6962="Trade",C6962="Multi Position"),(X6961+V6962),IF(C6962="Deposit",(X6961+AE6962),IF(C6962="Withdrawal",(X6961-AE6962)))))</f>
        <v/>
      </c>
      <c r="Y6962" s="145" t="str">
        <f t="shared" si="1305"/>
        <v/>
      </c>
      <c r="Z6962" s="118"/>
      <c r="AA6962" s="118"/>
      <c r="AB6962" s="118"/>
      <c r="AC6962" s="118"/>
      <c r="AD6962" s="118"/>
      <c r="AE6962" s="139"/>
      <c r="AF6962" s="118"/>
      <c r="AG6962" s="118"/>
      <c r="AH6962" s="147" t="str">
        <f t="shared" si="1306"/>
        <v/>
      </c>
      <c r="AI6962" s="147" t="str">
        <f t="shared" si="1307"/>
        <v/>
      </c>
      <c r="AJ6962" s="148" t="str">
        <f t="shared" si="1296"/>
        <v/>
      </c>
      <c r="AK6962" s="148" t="str">
        <f t="shared" si="1297"/>
        <v/>
      </c>
      <c r="AL6962" s="147" t="str">
        <f t="shared" si="1298"/>
        <v/>
      </c>
      <c r="AM6962" s="147" t="str">
        <f t="shared" si="1299"/>
        <v/>
      </c>
      <c r="AN6962" s="147" t="str">
        <f t="shared" si="1300"/>
        <v/>
      </c>
      <c r="AO6962" s="118"/>
    </row>
    <row r="6963" spans="1:41">
      <c r="A6963" s="118"/>
      <c r="B6963" s="118"/>
      <c r="C6963" s="118"/>
      <c r="D6963" s="118"/>
      <c r="E6963" s="118"/>
      <c r="F6963" s="118"/>
      <c r="G6963" s="118"/>
      <c r="H6963" s="118"/>
      <c r="I6963" s="118"/>
      <c r="J6963" s="118"/>
      <c r="K6963" s="118"/>
      <c r="L6963" s="118"/>
      <c r="M6963" s="118"/>
      <c r="N6963" s="118"/>
      <c r="O6963" s="143" t="str">
        <f>IF(H6963="","",(S6963/S6963)&amp;":"&amp;ROUND(AH6963/S6963,2))</f>
        <v/>
      </c>
      <c r="P6963" s="118"/>
      <c r="Q6963" s="118"/>
      <c r="R6963" s="143" t="str">
        <f>IF(H6963="","",(S6963/S6963)&amp;":"&amp;ROUND(AI6963/S6963,2))</f>
        <v/>
      </c>
      <c r="S6963" s="144" t="str">
        <f t="shared" si="1301"/>
        <v/>
      </c>
      <c r="T6963" s="145" t="str">
        <f t="shared" si="1302"/>
        <v/>
      </c>
      <c r="U6963" s="118"/>
      <c r="V6963" s="145" t="str">
        <f t="shared" si="1303"/>
        <v/>
      </c>
      <c r="W6963" s="144" t="str">
        <f t="shared" si="1304"/>
        <v/>
      </c>
      <c r="X6963" s="146" t="str">
        <f>IF(C6963="","",IF(OR(C6963="Trade",C6963="Multi Position"),(X6962+V6963),IF(C6963="Deposit",(X6962+AE6963),IF(C6963="Withdrawal",(X6962-AE6963)))))</f>
        <v/>
      </c>
      <c r="Y6963" s="145" t="str">
        <f t="shared" si="1305"/>
        <v/>
      </c>
      <c r="Z6963" s="118"/>
      <c r="AA6963" s="118"/>
      <c r="AB6963" s="118"/>
      <c r="AC6963" s="118"/>
      <c r="AD6963" s="118"/>
      <c r="AE6963" s="139"/>
      <c r="AF6963" s="118"/>
      <c r="AG6963" s="118"/>
      <c r="AH6963" s="147" t="str">
        <f t="shared" si="1306"/>
        <v/>
      </c>
      <c r="AI6963" s="147" t="str">
        <f t="shared" si="1307"/>
        <v/>
      </c>
      <c r="AJ6963" s="148" t="str">
        <f t="shared" si="1296"/>
        <v/>
      </c>
      <c r="AK6963" s="148" t="str">
        <f t="shared" si="1297"/>
        <v/>
      </c>
      <c r="AL6963" s="147" t="str">
        <f t="shared" si="1298"/>
        <v/>
      </c>
      <c r="AM6963" s="147" t="str">
        <f t="shared" si="1299"/>
        <v/>
      </c>
      <c r="AN6963" s="147" t="str">
        <f t="shared" si="1300"/>
        <v/>
      </c>
      <c r="AO6963" s="118"/>
    </row>
    <row r="6964" spans="1:41">
      <c r="A6964" s="118"/>
      <c r="B6964" s="118"/>
      <c r="C6964" s="118"/>
      <c r="D6964" s="118"/>
      <c r="E6964" s="118"/>
      <c r="F6964" s="118"/>
      <c r="G6964" s="118"/>
      <c r="H6964" s="118"/>
      <c r="I6964" s="118"/>
      <c r="J6964" s="118"/>
      <c r="K6964" s="118"/>
      <c r="L6964" s="118"/>
      <c r="M6964" s="118"/>
      <c r="N6964" s="118"/>
      <c r="O6964" s="143" t="str">
        <f>IF(H6964="","",(S6964/S6964)&amp;":"&amp;ROUND(AH6964/S6964,2))</f>
        <v/>
      </c>
      <c r="P6964" s="118"/>
      <c r="Q6964" s="118"/>
      <c r="R6964" s="143" t="str">
        <f>IF(H6964="","",(S6964/S6964)&amp;":"&amp;ROUND(AI6964/S6964,2))</f>
        <v/>
      </c>
      <c r="S6964" s="144" t="str">
        <f t="shared" si="1301"/>
        <v/>
      </c>
      <c r="T6964" s="145" t="str">
        <f t="shared" si="1302"/>
        <v/>
      </c>
      <c r="U6964" s="118"/>
      <c r="V6964" s="145" t="str">
        <f t="shared" si="1303"/>
        <v/>
      </c>
      <c r="W6964" s="144" t="str">
        <f t="shared" si="1304"/>
        <v/>
      </c>
      <c r="X6964" s="146" t="str">
        <f>IF(C6964="","",IF(OR(C6964="Trade",C6964="Multi Position"),(X6963+V6964),IF(C6964="Deposit",(X6963+AE6964),IF(C6964="Withdrawal",(X6963-AE6964)))))</f>
        <v/>
      </c>
      <c r="Y6964" s="145" t="str">
        <f t="shared" si="1305"/>
        <v/>
      </c>
      <c r="Z6964" s="118"/>
      <c r="AA6964" s="118"/>
      <c r="AB6964" s="118"/>
      <c r="AC6964" s="118"/>
      <c r="AD6964" s="118"/>
      <c r="AE6964" s="139"/>
      <c r="AF6964" s="118"/>
      <c r="AG6964" s="118"/>
      <c r="AH6964" s="147" t="str">
        <f t="shared" si="1306"/>
        <v/>
      </c>
      <c r="AI6964" s="147" t="str">
        <f t="shared" si="1307"/>
        <v/>
      </c>
      <c r="AJ6964" s="148" t="str">
        <f t="shared" si="1296"/>
        <v/>
      </c>
      <c r="AK6964" s="148" t="str">
        <f t="shared" si="1297"/>
        <v/>
      </c>
      <c r="AL6964" s="147" t="str">
        <f t="shared" si="1298"/>
        <v/>
      </c>
      <c r="AM6964" s="147" t="str">
        <f t="shared" si="1299"/>
        <v/>
      </c>
      <c r="AN6964" s="147" t="str">
        <f t="shared" si="1300"/>
        <v/>
      </c>
      <c r="AO6964" s="118"/>
    </row>
    <row r="6965" spans="1:41">
      <c r="A6965" s="118"/>
      <c r="B6965" s="118"/>
      <c r="C6965" s="118"/>
      <c r="D6965" s="118"/>
      <c r="E6965" s="118"/>
      <c r="F6965" s="118"/>
      <c r="G6965" s="118"/>
      <c r="H6965" s="118"/>
      <c r="I6965" s="118"/>
      <c r="J6965" s="118"/>
      <c r="K6965" s="118"/>
      <c r="L6965" s="118"/>
      <c r="M6965" s="118"/>
      <c r="N6965" s="118"/>
      <c r="O6965" s="143" t="str">
        <f>IF(H6965="","",(S6965/S6965)&amp;":"&amp;ROUND(AH6965/S6965,2))</f>
        <v/>
      </c>
      <c r="P6965" s="118"/>
      <c r="Q6965" s="118"/>
      <c r="R6965" s="143" t="str">
        <f>IF(H6965="","",(S6965/S6965)&amp;":"&amp;ROUND(AI6965/S6965,2))</f>
        <v/>
      </c>
      <c r="S6965" s="144" t="str">
        <f t="shared" si="1301"/>
        <v/>
      </c>
      <c r="T6965" s="145" t="str">
        <f t="shared" si="1302"/>
        <v/>
      </c>
      <c r="U6965" s="118"/>
      <c r="V6965" s="145" t="str">
        <f t="shared" si="1303"/>
        <v/>
      </c>
      <c r="W6965" s="144" t="str">
        <f t="shared" si="1304"/>
        <v/>
      </c>
      <c r="X6965" s="146" t="str">
        <f>IF(C6965="","",IF(OR(C6965="Trade",C6965="Multi Position"),(X6964+V6965),IF(C6965="Deposit",(X6964+AE6965),IF(C6965="Withdrawal",(X6964-AE6965)))))</f>
        <v/>
      </c>
      <c r="Y6965" s="145" t="str">
        <f t="shared" si="1305"/>
        <v/>
      </c>
      <c r="Z6965" s="118"/>
      <c r="AA6965" s="118"/>
      <c r="AB6965" s="118"/>
      <c r="AC6965" s="118"/>
      <c r="AD6965" s="118"/>
      <c r="AE6965" s="139"/>
      <c r="AF6965" s="118"/>
      <c r="AG6965" s="118"/>
      <c r="AH6965" s="147" t="str">
        <f t="shared" si="1306"/>
        <v/>
      </c>
      <c r="AI6965" s="147" t="str">
        <f t="shared" si="1307"/>
        <v/>
      </c>
      <c r="AJ6965" s="148" t="str">
        <f t="shared" si="1296"/>
        <v/>
      </c>
      <c r="AK6965" s="148" t="str">
        <f t="shared" si="1297"/>
        <v/>
      </c>
      <c r="AL6965" s="147" t="str">
        <f t="shared" si="1298"/>
        <v/>
      </c>
      <c r="AM6965" s="147" t="str">
        <f t="shared" si="1299"/>
        <v/>
      </c>
      <c r="AN6965" s="147" t="str">
        <f t="shared" si="1300"/>
        <v/>
      </c>
      <c r="AO6965" s="118"/>
    </row>
    <row r="6966" spans="1:41">
      <c r="A6966" s="118"/>
      <c r="B6966" s="118"/>
      <c r="C6966" s="118"/>
      <c r="D6966" s="118"/>
      <c r="E6966" s="118"/>
      <c r="F6966" s="118"/>
      <c r="G6966" s="118"/>
      <c r="H6966" s="118"/>
      <c r="I6966" s="118"/>
      <c r="J6966" s="118"/>
      <c r="K6966" s="118"/>
      <c r="L6966" s="118"/>
      <c r="M6966" s="118"/>
      <c r="N6966" s="118"/>
      <c r="O6966" s="143" t="str">
        <f>IF(H6966="","",(S6966/S6966)&amp;":"&amp;ROUND(AH6966/S6966,2))</f>
        <v/>
      </c>
      <c r="P6966" s="118"/>
      <c r="Q6966" s="118"/>
      <c r="R6966" s="143" t="str">
        <f>IF(H6966="","",(S6966/S6966)&amp;":"&amp;ROUND(AI6966/S6966,2))</f>
        <v/>
      </c>
      <c r="S6966" s="144" t="str">
        <f t="shared" si="1301"/>
        <v/>
      </c>
      <c r="T6966" s="145" t="str">
        <f t="shared" si="1302"/>
        <v/>
      </c>
      <c r="U6966" s="118"/>
      <c r="V6966" s="145" t="str">
        <f t="shared" si="1303"/>
        <v/>
      </c>
      <c r="W6966" s="144" t="str">
        <f t="shared" si="1304"/>
        <v/>
      </c>
      <c r="X6966" s="146" t="str">
        <f>IF(C6966="","",IF(OR(C6966="Trade",C6966="Multi Position"),(X6965+V6966),IF(C6966="Deposit",(X6965+AE6966),IF(C6966="Withdrawal",(X6965-AE6966)))))</f>
        <v/>
      </c>
      <c r="Y6966" s="145" t="str">
        <f t="shared" si="1305"/>
        <v/>
      </c>
      <c r="Z6966" s="118"/>
      <c r="AA6966" s="118"/>
      <c r="AB6966" s="118"/>
      <c r="AC6966" s="118"/>
      <c r="AD6966" s="118"/>
      <c r="AE6966" s="139"/>
      <c r="AF6966" s="118"/>
      <c r="AG6966" s="118"/>
      <c r="AH6966" s="147" t="str">
        <f t="shared" si="1306"/>
        <v/>
      </c>
      <c r="AI6966" s="147" t="str">
        <f t="shared" si="1307"/>
        <v/>
      </c>
      <c r="AJ6966" s="148" t="str">
        <f t="shared" si="1296"/>
        <v/>
      </c>
      <c r="AK6966" s="148" t="str">
        <f t="shared" si="1297"/>
        <v/>
      </c>
      <c r="AL6966" s="147" t="str">
        <f t="shared" si="1298"/>
        <v/>
      </c>
      <c r="AM6966" s="147" t="str">
        <f t="shared" si="1299"/>
        <v/>
      </c>
      <c r="AN6966" s="147" t="str">
        <f t="shared" si="1300"/>
        <v/>
      </c>
      <c r="AO6966" s="118"/>
    </row>
    <row r="6967" spans="1:41">
      <c r="A6967" s="118"/>
      <c r="B6967" s="118"/>
      <c r="C6967" s="118"/>
      <c r="D6967" s="118"/>
      <c r="E6967" s="118"/>
      <c r="F6967" s="118"/>
      <c r="G6967" s="118"/>
      <c r="H6967" s="118"/>
      <c r="I6967" s="118"/>
      <c r="J6967" s="118"/>
      <c r="K6967" s="118"/>
      <c r="L6967" s="118"/>
      <c r="M6967" s="118"/>
      <c r="N6967" s="118"/>
      <c r="O6967" s="143" t="str">
        <f>IF(H6967="","",(S6967/S6967)&amp;":"&amp;ROUND(AH6967/S6967,2))</f>
        <v/>
      </c>
      <c r="P6967" s="118"/>
      <c r="Q6967" s="118"/>
      <c r="R6967" s="143" t="str">
        <f>IF(H6967="","",(S6967/S6967)&amp;":"&amp;ROUND(AI6967/S6967,2))</f>
        <v/>
      </c>
      <c r="S6967" s="144" t="str">
        <f t="shared" si="1301"/>
        <v/>
      </c>
      <c r="T6967" s="145" t="str">
        <f t="shared" si="1302"/>
        <v/>
      </c>
      <c r="U6967" s="118"/>
      <c r="V6967" s="145" t="str">
        <f t="shared" si="1303"/>
        <v/>
      </c>
      <c r="W6967" s="144" t="str">
        <f t="shared" si="1304"/>
        <v/>
      </c>
      <c r="X6967" s="146" t="str">
        <f>IF(C6967="","",IF(OR(C6967="Trade",C6967="Multi Position"),(X6966+V6967),IF(C6967="Deposit",(X6966+AE6967),IF(C6967="Withdrawal",(X6966-AE6967)))))</f>
        <v/>
      </c>
      <c r="Y6967" s="145" t="str">
        <f t="shared" si="1305"/>
        <v/>
      </c>
      <c r="Z6967" s="118"/>
      <c r="AA6967" s="118"/>
      <c r="AB6967" s="118"/>
      <c r="AC6967" s="118"/>
      <c r="AD6967" s="118"/>
      <c r="AE6967" s="139"/>
      <c r="AF6967" s="118"/>
      <c r="AG6967" s="118"/>
      <c r="AH6967" s="147" t="str">
        <f t="shared" si="1306"/>
        <v/>
      </c>
      <c r="AI6967" s="147" t="str">
        <f t="shared" si="1307"/>
        <v/>
      </c>
      <c r="AJ6967" s="148" t="str">
        <f t="shared" si="1296"/>
        <v/>
      </c>
      <c r="AK6967" s="148" t="str">
        <f t="shared" si="1297"/>
        <v/>
      </c>
      <c r="AL6967" s="147" t="str">
        <f t="shared" si="1298"/>
        <v/>
      </c>
      <c r="AM6967" s="147" t="str">
        <f t="shared" si="1299"/>
        <v/>
      </c>
      <c r="AN6967" s="147" t="str">
        <f t="shared" si="1300"/>
        <v/>
      </c>
      <c r="AO6967" s="118"/>
    </row>
    <row r="6968" spans="1:41">
      <c r="A6968" s="118"/>
      <c r="B6968" s="118"/>
      <c r="C6968" s="118"/>
      <c r="D6968" s="118"/>
      <c r="E6968" s="118"/>
      <c r="F6968" s="118"/>
      <c r="G6968" s="118"/>
      <c r="H6968" s="118"/>
      <c r="I6968" s="118"/>
      <c r="J6968" s="118"/>
      <c r="K6968" s="118"/>
      <c r="L6968" s="118"/>
      <c r="M6968" s="118"/>
      <c r="N6968" s="118"/>
      <c r="O6968" s="143" t="str">
        <f>IF(H6968="","",(S6968/S6968)&amp;":"&amp;ROUND(AH6968/S6968,2))</f>
        <v/>
      </c>
      <c r="P6968" s="118"/>
      <c r="Q6968" s="118"/>
      <c r="R6968" s="143" t="str">
        <f>IF(H6968="","",(S6968/S6968)&amp;":"&amp;ROUND(AI6968/S6968,2))</f>
        <v/>
      </c>
      <c r="S6968" s="144" t="str">
        <f t="shared" si="1301"/>
        <v/>
      </c>
      <c r="T6968" s="145" t="str">
        <f t="shared" si="1302"/>
        <v/>
      </c>
      <c r="U6968" s="118"/>
      <c r="V6968" s="145" t="str">
        <f t="shared" si="1303"/>
        <v/>
      </c>
      <c r="W6968" s="144" t="str">
        <f t="shared" si="1304"/>
        <v/>
      </c>
      <c r="X6968" s="146" t="str">
        <f>IF(C6968="","",IF(OR(C6968="Trade",C6968="Multi Position"),(X6967+V6968),IF(C6968="Deposit",(X6967+AE6968),IF(C6968="Withdrawal",(X6967-AE6968)))))</f>
        <v/>
      </c>
      <c r="Y6968" s="145" t="str">
        <f t="shared" si="1305"/>
        <v/>
      </c>
      <c r="Z6968" s="118"/>
      <c r="AA6968" s="118"/>
      <c r="AB6968" s="118"/>
      <c r="AC6968" s="118"/>
      <c r="AD6968" s="118"/>
      <c r="AE6968" s="139"/>
      <c r="AF6968" s="118"/>
      <c r="AG6968" s="118"/>
      <c r="AH6968" s="147" t="str">
        <f t="shared" si="1306"/>
        <v/>
      </c>
      <c r="AI6968" s="147" t="str">
        <f t="shared" si="1307"/>
        <v/>
      </c>
      <c r="AJ6968" s="148" t="str">
        <f t="shared" si="1296"/>
        <v/>
      </c>
      <c r="AK6968" s="148" t="str">
        <f t="shared" si="1297"/>
        <v/>
      </c>
      <c r="AL6968" s="147" t="str">
        <f t="shared" si="1298"/>
        <v/>
      </c>
      <c r="AM6968" s="147" t="str">
        <f t="shared" si="1299"/>
        <v/>
      </c>
      <c r="AN6968" s="147" t="str">
        <f t="shared" si="1300"/>
        <v/>
      </c>
      <c r="AO6968" s="118"/>
    </row>
    <row r="6969" spans="1:41">
      <c r="A6969" s="118"/>
      <c r="B6969" s="118"/>
      <c r="C6969" s="118"/>
      <c r="D6969" s="118"/>
      <c r="E6969" s="118"/>
      <c r="F6969" s="118"/>
      <c r="G6969" s="118"/>
      <c r="H6969" s="118"/>
      <c r="I6969" s="118"/>
      <c r="J6969" s="118"/>
      <c r="K6969" s="118"/>
      <c r="L6969" s="118"/>
      <c r="M6969" s="118"/>
      <c r="N6969" s="118"/>
      <c r="O6969" s="143" t="str">
        <f>IF(H6969="","",(S6969/S6969)&amp;":"&amp;ROUND(AH6969/S6969,2))</f>
        <v/>
      </c>
      <c r="P6969" s="118"/>
      <c r="Q6969" s="118"/>
      <c r="R6969" s="143" t="str">
        <f>IF(H6969="","",(S6969/S6969)&amp;":"&amp;ROUND(AI6969/S6969,2))</f>
        <v/>
      </c>
      <c r="S6969" s="144" t="str">
        <f t="shared" si="1301"/>
        <v/>
      </c>
      <c r="T6969" s="145" t="str">
        <f t="shared" si="1302"/>
        <v/>
      </c>
      <c r="U6969" s="118"/>
      <c r="V6969" s="145" t="str">
        <f t="shared" si="1303"/>
        <v/>
      </c>
      <c r="W6969" s="144" t="str">
        <f t="shared" si="1304"/>
        <v/>
      </c>
      <c r="X6969" s="146" t="str">
        <f>IF(C6969="","",IF(OR(C6969="Trade",C6969="Multi Position"),(X6968+V6969),IF(C6969="Deposit",(X6968+AE6969),IF(C6969="Withdrawal",(X6968-AE6969)))))</f>
        <v/>
      </c>
      <c r="Y6969" s="145" t="str">
        <f t="shared" si="1305"/>
        <v/>
      </c>
      <c r="Z6969" s="118"/>
      <c r="AA6969" s="118"/>
      <c r="AB6969" s="118"/>
      <c r="AC6969" s="118"/>
      <c r="AD6969" s="118"/>
      <c r="AE6969" s="139"/>
      <c r="AF6969" s="118"/>
      <c r="AG6969" s="118"/>
      <c r="AH6969" s="147" t="str">
        <f t="shared" si="1306"/>
        <v/>
      </c>
      <c r="AI6969" s="147" t="str">
        <f t="shared" si="1307"/>
        <v/>
      </c>
      <c r="AJ6969" s="148" t="str">
        <f t="shared" si="1296"/>
        <v/>
      </c>
      <c r="AK6969" s="148" t="str">
        <f t="shared" si="1297"/>
        <v/>
      </c>
      <c r="AL6969" s="147" t="str">
        <f t="shared" si="1298"/>
        <v/>
      </c>
      <c r="AM6969" s="147" t="str">
        <f t="shared" si="1299"/>
        <v/>
      </c>
      <c r="AN6969" s="147" t="str">
        <f t="shared" si="1300"/>
        <v/>
      </c>
      <c r="AO6969" s="118"/>
    </row>
    <row r="6970" spans="1:41">
      <c r="A6970" s="118"/>
      <c r="B6970" s="118"/>
      <c r="C6970" s="118"/>
      <c r="D6970" s="118"/>
      <c r="E6970" s="118"/>
      <c r="F6970" s="118"/>
      <c r="G6970" s="118"/>
      <c r="H6970" s="118"/>
      <c r="I6970" s="118"/>
      <c r="J6970" s="118"/>
      <c r="K6970" s="118"/>
      <c r="L6970" s="118"/>
      <c r="M6970" s="118"/>
      <c r="N6970" s="118"/>
      <c r="O6970" s="143" t="str">
        <f>IF(H6970="","",(S6970/S6970)&amp;":"&amp;ROUND(AH6970/S6970,2))</f>
        <v/>
      </c>
      <c r="P6970" s="118"/>
      <c r="Q6970" s="118"/>
      <c r="R6970" s="143" t="str">
        <f>IF(H6970="","",(S6970/S6970)&amp;":"&amp;ROUND(AI6970/S6970,2))</f>
        <v/>
      </c>
      <c r="S6970" s="144" t="str">
        <f t="shared" si="1301"/>
        <v/>
      </c>
      <c r="T6970" s="145" t="str">
        <f t="shared" si="1302"/>
        <v/>
      </c>
      <c r="U6970" s="118"/>
      <c r="V6970" s="145" t="str">
        <f t="shared" si="1303"/>
        <v/>
      </c>
      <c r="W6970" s="144" t="str">
        <f t="shared" si="1304"/>
        <v/>
      </c>
      <c r="X6970" s="146" t="str">
        <f>IF(C6970="","",IF(OR(C6970="Trade",C6970="Multi Position"),(X6969+V6970),IF(C6970="Deposit",(X6969+AE6970),IF(C6970="Withdrawal",(X6969-AE6970)))))</f>
        <v/>
      </c>
      <c r="Y6970" s="145" t="str">
        <f t="shared" si="1305"/>
        <v/>
      </c>
      <c r="Z6970" s="118"/>
      <c r="AA6970" s="118"/>
      <c r="AB6970" s="118"/>
      <c r="AC6970" s="118"/>
      <c r="AD6970" s="118"/>
      <c r="AE6970" s="139"/>
      <c r="AF6970" s="118"/>
      <c r="AG6970" s="118"/>
      <c r="AH6970" s="147" t="str">
        <f t="shared" si="1306"/>
        <v/>
      </c>
      <c r="AI6970" s="147" t="str">
        <f t="shared" si="1307"/>
        <v/>
      </c>
      <c r="AJ6970" s="148" t="str">
        <f t="shared" si="1296"/>
        <v/>
      </c>
      <c r="AK6970" s="148" t="str">
        <f t="shared" si="1297"/>
        <v/>
      </c>
      <c r="AL6970" s="147" t="str">
        <f t="shared" si="1298"/>
        <v/>
      </c>
      <c r="AM6970" s="147" t="str">
        <f t="shared" si="1299"/>
        <v/>
      </c>
      <c r="AN6970" s="147" t="str">
        <f t="shared" si="1300"/>
        <v/>
      </c>
      <c r="AO6970" s="118"/>
    </row>
    <row r="6971" spans="1:41">
      <c r="A6971" s="118"/>
      <c r="B6971" s="118"/>
      <c r="C6971" s="118"/>
      <c r="D6971" s="118"/>
      <c r="E6971" s="118"/>
      <c r="F6971" s="118"/>
      <c r="G6971" s="118"/>
      <c r="H6971" s="118"/>
      <c r="I6971" s="118"/>
      <c r="J6971" s="118"/>
      <c r="K6971" s="118"/>
      <c r="L6971" s="118"/>
      <c r="M6971" s="118"/>
      <c r="N6971" s="118"/>
      <c r="O6971" s="143" t="str">
        <f>IF(H6971="","",(S6971/S6971)&amp;":"&amp;ROUND(AH6971/S6971,2))</f>
        <v/>
      </c>
      <c r="P6971" s="118"/>
      <c r="Q6971" s="118"/>
      <c r="R6971" s="143" t="str">
        <f>IF(H6971="","",(S6971/S6971)&amp;":"&amp;ROUND(AI6971/S6971,2))</f>
        <v/>
      </c>
      <c r="S6971" s="144" t="str">
        <f t="shared" si="1301"/>
        <v/>
      </c>
      <c r="T6971" s="145" t="str">
        <f t="shared" si="1302"/>
        <v/>
      </c>
      <c r="U6971" s="118"/>
      <c r="V6971" s="145" t="str">
        <f t="shared" si="1303"/>
        <v/>
      </c>
      <c r="W6971" s="144" t="str">
        <f t="shared" si="1304"/>
        <v/>
      </c>
      <c r="X6971" s="146" t="str">
        <f>IF(C6971="","",IF(OR(C6971="Trade",C6971="Multi Position"),(X6970+V6971),IF(C6971="Deposit",(X6970+AE6971),IF(C6971="Withdrawal",(X6970-AE6971)))))</f>
        <v/>
      </c>
      <c r="Y6971" s="145" t="str">
        <f t="shared" si="1305"/>
        <v/>
      </c>
      <c r="Z6971" s="118"/>
      <c r="AA6971" s="118"/>
      <c r="AB6971" s="118"/>
      <c r="AC6971" s="118"/>
      <c r="AD6971" s="118"/>
      <c r="AE6971" s="139"/>
      <c r="AF6971" s="118"/>
      <c r="AG6971" s="118"/>
      <c r="AH6971" s="147" t="str">
        <f t="shared" si="1306"/>
        <v/>
      </c>
      <c r="AI6971" s="147" t="str">
        <f t="shared" si="1307"/>
        <v/>
      </c>
      <c r="AJ6971" s="148" t="str">
        <f t="shared" si="1296"/>
        <v/>
      </c>
      <c r="AK6971" s="148" t="str">
        <f t="shared" si="1297"/>
        <v/>
      </c>
      <c r="AL6971" s="147" t="str">
        <f t="shared" si="1298"/>
        <v/>
      </c>
      <c r="AM6971" s="147" t="str">
        <f t="shared" si="1299"/>
        <v/>
      </c>
      <c r="AN6971" s="147" t="str">
        <f t="shared" si="1300"/>
        <v/>
      </c>
      <c r="AO6971" s="118"/>
    </row>
    <row r="6972" spans="1:41">
      <c r="A6972" s="118"/>
      <c r="B6972" s="118"/>
      <c r="C6972" s="118"/>
      <c r="D6972" s="118"/>
      <c r="E6972" s="118"/>
      <c r="F6972" s="118"/>
      <c r="G6972" s="118"/>
      <c r="H6972" s="118"/>
      <c r="I6972" s="118"/>
      <c r="J6972" s="118"/>
      <c r="K6972" s="118"/>
      <c r="L6972" s="118"/>
      <c r="M6972" s="118"/>
      <c r="N6972" s="118"/>
      <c r="O6972" s="143" t="str">
        <f>IF(H6972="","",(S6972/S6972)&amp;":"&amp;ROUND(AH6972/S6972,2))</f>
        <v/>
      </c>
      <c r="P6972" s="118"/>
      <c r="Q6972" s="118"/>
      <c r="R6972" s="143" t="str">
        <f>IF(H6972="","",(S6972/S6972)&amp;":"&amp;ROUND(AI6972/S6972,2))</f>
        <v/>
      </c>
      <c r="S6972" s="144" t="str">
        <f t="shared" si="1301"/>
        <v/>
      </c>
      <c r="T6972" s="145" t="str">
        <f t="shared" si="1302"/>
        <v/>
      </c>
      <c r="U6972" s="118"/>
      <c r="V6972" s="145" t="str">
        <f t="shared" si="1303"/>
        <v/>
      </c>
      <c r="W6972" s="144" t="str">
        <f t="shared" si="1304"/>
        <v/>
      </c>
      <c r="X6972" s="146" t="str">
        <f>IF(C6972="","",IF(OR(C6972="Trade",C6972="Multi Position"),(X6971+V6972),IF(C6972="Deposit",(X6971+AE6972),IF(C6972="Withdrawal",(X6971-AE6972)))))</f>
        <v/>
      </c>
      <c r="Y6972" s="145" t="str">
        <f t="shared" si="1305"/>
        <v/>
      </c>
      <c r="Z6972" s="118"/>
      <c r="AA6972" s="118"/>
      <c r="AB6972" s="118"/>
      <c r="AC6972" s="118"/>
      <c r="AD6972" s="118"/>
      <c r="AE6972" s="139"/>
      <c r="AF6972" s="118"/>
      <c r="AG6972" s="118"/>
      <c r="AH6972" s="147" t="str">
        <f t="shared" si="1306"/>
        <v/>
      </c>
      <c r="AI6972" s="147" t="str">
        <f t="shared" si="1307"/>
        <v/>
      </c>
      <c r="AJ6972" s="148" t="str">
        <f t="shared" si="1296"/>
        <v/>
      </c>
      <c r="AK6972" s="148" t="str">
        <f t="shared" si="1297"/>
        <v/>
      </c>
      <c r="AL6972" s="147" t="str">
        <f t="shared" si="1298"/>
        <v/>
      </c>
      <c r="AM6972" s="147" t="str">
        <f t="shared" si="1299"/>
        <v/>
      </c>
      <c r="AN6972" s="147" t="str">
        <f t="shared" si="1300"/>
        <v/>
      </c>
      <c r="AO6972" s="118"/>
    </row>
    <row r="6973" spans="1:41">
      <c r="A6973" s="118"/>
      <c r="B6973" s="118"/>
      <c r="C6973" s="118"/>
      <c r="D6973" s="118"/>
      <c r="E6973" s="118"/>
      <c r="F6973" s="118"/>
      <c r="G6973" s="118"/>
      <c r="H6973" s="118"/>
      <c r="I6973" s="118"/>
      <c r="J6973" s="118"/>
      <c r="K6973" s="118"/>
      <c r="L6973" s="118"/>
      <c r="M6973" s="118"/>
      <c r="N6973" s="118"/>
      <c r="O6973" s="143" t="str">
        <f>IF(H6973="","",(S6973/S6973)&amp;":"&amp;ROUND(AH6973/S6973,2))</f>
        <v/>
      </c>
      <c r="P6973" s="118"/>
      <c r="Q6973" s="118"/>
      <c r="R6973" s="143" t="str">
        <f>IF(H6973="","",(S6973/S6973)&amp;":"&amp;ROUND(AI6973/S6973,2))</f>
        <v/>
      </c>
      <c r="S6973" s="144" t="str">
        <f t="shared" si="1301"/>
        <v/>
      </c>
      <c r="T6973" s="145" t="str">
        <f t="shared" si="1302"/>
        <v/>
      </c>
      <c r="U6973" s="118"/>
      <c r="V6973" s="145" t="str">
        <f t="shared" si="1303"/>
        <v/>
      </c>
      <c r="W6973" s="144" t="str">
        <f t="shared" si="1304"/>
        <v/>
      </c>
      <c r="X6973" s="146" t="str">
        <f>IF(C6973="","",IF(OR(C6973="Trade",C6973="Multi Position"),(X6972+V6973),IF(C6973="Deposit",(X6972+AE6973),IF(C6973="Withdrawal",(X6972-AE6973)))))</f>
        <v/>
      </c>
      <c r="Y6973" s="145" t="str">
        <f t="shared" si="1305"/>
        <v/>
      </c>
      <c r="Z6973" s="118"/>
      <c r="AA6973" s="118"/>
      <c r="AB6973" s="118"/>
      <c r="AC6973" s="118"/>
      <c r="AD6973" s="118"/>
      <c r="AE6973" s="139"/>
      <c r="AF6973" s="118"/>
      <c r="AG6973" s="118"/>
      <c r="AH6973" s="147" t="str">
        <f t="shared" si="1306"/>
        <v/>
      </c>
      <c r="AI6973" s="147" t="str">
        <f t="shared" si="1307"/>
        <v/>
      </c>
      <c r="AJ6973" s="148" t="str">
        <f t="shared" si="1296"/>
        <v/>
      </c>
      <c r="AK6973" s="148" t="str">
        <f t="shared" si="1297"/>
        <v/>
      </c>
      <c r="AL6973" s="147" t="str">
        <f t="shared" si="1298"/>
        <v/>
      </c>
      <c r="AM6973" s="147" t="str">
        <f t="shared" si="1299"/>
        <v/>
      </c>
      <c r="AN6973" s="147" t="str">
        <f t="shared" si="1300"/>
        <v/>
      </c>
      <c r="AO6973" s="118"/>
    </row>
    <row r="6974" spans="1:41">
      <c r="A6974" s="118"/>
      <c r="B6974" s="118"/>
      <c r="C6974" s="118"/>
      <c r="D6974" s="118"/>
      <c r="E6974" s="118"/>
      <c r="F6974" s="118"/>
      <c r="G6974" s="118"/>
      <c r="H6974" s="118"/>
      <c r="I6974" s="118"/>
      <c r="J6974" s="118"/>
      <c r="K6974" s="118"/>
      <c r="L6974" s="118"/>
      <c r="M6974" s="118"/>
      <c r="N6974" s="118"/>
      <c r="O6974" s="143" t="str">
        <f>IF(H6974="","",(S6974/S6974)&amp;":"&amp;ROUND(AH6974/S6974,2))</f>
        <v/>
      </c>
      <c r="P6974" s="118"/>
      <c r="Q6974" s="118"/>
      <c r="R6974" s="143" t="str">
        <f>IF(H6974="","",(S6974/S6974)&amp;":"&amp;ROUND(AI6974/S6974,2))</f>
        <v/>
      </c>
      <c r="S6974" s="144" t="str">
        <f t="shared" si="1301"/>
        <v/>
      </c>
      <c r="T6974" s="145" t="str">
        <f t="shared" si="1302"/>
        <v/>
      </c>
      <c r="U6974" s="118"/>
      <c r="V6974" s="145" t="str">
        <f t="shared" si="1303"/>
        <v/>
      </c>
      <c r="W6974" s="144" t="str">
        <f t="shared" si="1304"/>
        <v/>
      </c>
      <c r="X6974" s="146" t="str">
        <f>IF(C6974="","",IF(OR(C6974="Trade",C6974="Multi Position"),(X6973+V6974),IF(C6974="Deposit",(X6973+AE6974),IF(C6974="Withdrawal",(X6973-AE6974)))))</f>
        <v/>
      </c>
      <c r="Y6974" s="145" t="str">
        <f t="shared" si="1305"/>
        <v/>
      </c>
      <c r="Z6974" s="118"/>
      <c r="AA6974" s="118"/>
      <c r="AB6974" s="118"/>
      <c r="AC6974" s="118"/>
      <c r="AD6974" s="118"/>
      <c r="AE6974" s="139"/>
      <c r="AF6974" s="118"/>
      <c r="AG6974" s="118"/>
      <c r="AH6974" s="147" t="str">
        <f t="shared" si="1306"/>
        <v/>
      </c>
      <c r="AI6974" s="147" t="str">
        <f t="shared" si="1307"/>
        <v/>
      </c>
      <c r="AJ6974" s="148" t="str">
        <f t="shared" si="1296"/>
        <v/>
      </c>
      <c r="AK6974" s="148" t="str">
        <f t="shared" si="1297"/>
        <v/>
      </c>
      <c r="AL6974" s="147" t="str">
        <f t="shared" si="1298"/>
        <v/>
      </c>
      <c r="AM6974" s="147" t="str">
        <f t="shared" si="1299"/>
        <v/>
      </c>
      <c r="AN6974" s="147" t="str">
        <f t="shared" si="1300"/>
        <v/>
      </c>
      <c r="AO6974" s="118"/>
    </row>
    <row r="6975" spans="1:41">
      <c r="A6975" s="118"/>
      <c r="B6975" s="118"/>
      <c r="C6975" s="118"/>
      <c r="D6975" s="118"/>
      <c r="E6975" s="118"/>
      <c r="F6975" s="118"/>
      <c r="G6975" s="118"/>
      <c r="H6975" s="118"/>
      <c r="I6975" s="118"/>
      <c r="J6975" s="118"/>
      <c r="K6975" s="118"/>
      <c r="L6975" s="118"/>
      <c r="M6975" s="118"/>
      <c r="N6975" s="118"/>
      <c r="O6975" s="143" t="str">
        <f>IF(H6975="","",(S6975/S6975)&amp;":"&amp;ROUND(AH6975/S6975,2))</f>
        <v/>
      </c>
      <c r="P6975" s="118"/>
      <c r="Q6975" s="118"/>
      <c r="R6975" s="143" t="str">
        <f>IF(H6975="","",(S6975/S6975)&amp;":"&amp;ROUND(AI6975/S6975,2))</f>
        <v/>
      </c>
      <c r="S6975" s="144" t="str">
        <f t="shared" si="1301"/>
        <v/>
      </c>
      <c r="T6975" s="145" t="str">
        <f t="shared" si="1302"/>
        <v/>
      </c>
      <c r="U6975" s="118"/>
      <c r="V6975" s="145" t="str">
        <f t="shared" si="1303"/>
        <v/>
      </c>
      <c r="W6975" s="144" t="str">
        <f t="shared" si="1304"/>
        <v/>
      </c>
      <c r="X6975" s="146" t="str">
        <f>IF(C6975="","",IF(OR(C6975="Trade",C6975="Multi Position"),(X6974+V6975),IF(C6975="Deposit",(X6974+AE6975),IF(C6975="Withdrawal",(X6974-AE6975)))))</f>
        <v/>
      </c>
      <c r="Y6975" s="145" t="str">
        <f t="shared" si="1305"/>
        <v/>
      </c>
      <c r="Z6975" s="118"/>
      <c r="AA6975" s="118"/>
      <c r="AB6975" s="118"/>
      <c r="AC6975" s="118"/>
      <c r="AD6975" s="118"/>
      <c r="AE6975" s="139"/>
      <c r="AF6975" s="118"/>
      <c r="AG6975" s="118"/>
      <c r="AH6975" s="147" t="str">
        <f t="shared" si="1306"/>
        <v/>
      </c>
      <c r="AI6975" s="147" t="str">
        <f t="shared" si="1307"/>
        <v/>
      </c>
      <c r="AJ6975" s="148" t="str">
        <f t="shared" si="1296"/>
        <v/>
      </c>
      <c r="AK6975" s="148" t="str">
        <f t="shared" si="1297"/>
        <v/>
      </c>
      <c r="AL6975" s="147" t="str">
        <f t="shared" si="1298"/>
        <v/>
      </c>
      <c r="AM6975" s="147" t="str">
        <f t="shared" si="1299"/>
        <v/>
      </c>
      <c r="AN6975" s="147" t="str">
        <f t="shared" si="1300"/>
        <v/>
      </c>
      <c r="AO6975" s="118"/>
    </row>
    <row r="6976" spans="1:41">
      <c r="A6976" s="118"/>
      <c r="B6976" s="118"/>
      <c r="C6976" s="118"/>
      <c r="D6976" s="118"/>
      <c r="E6976" s="118"/>
      <c r="F6976" s="118"/>
      <c r="G6976" s="118"/>
      <c r="H6976" s="118"/>
      <c r="I6976" s="118"/>
      <c r="J6976" s="118"/>
      <c r="K6976" s="118"/>
      <c r="L6976" s="118"/>
      <c r="M6976" s="118"/>
      <c r="N6976" s="118"/>
      <c r="O6976" s="143" t="str">
        <f>IF(H6976="","",(S6976/S6976)&amp;":"&amp;ROUND(AH6976/S6976,2))</f>
        <v/>
      </c>
      <c r="P6976" s="118"/>
      <c r="Q6976" s="118"/>
      <c r="R6976" s="143" t="str">
        <f>IF(H6976="","",(S6976/S6976)&amp;":"&amp;ROUND(AI6976/S6976,2))</f>
        <v/>
      </c>
      <c r="S6976" s="144" t="str">
        <f t="shared" si="1301"/>
        <v/>
      </c>
      <c r="T6976" s="145" t="str">
        <f t="shared" si="1302"/>
        <v/>
      </c>
      <c r="U6976" s="118"/>
      <c r="V6976" s="145" t="str">
        <f t="shared" si="1303"/>
        <v/>
      </c>
      <c r="W6976" s="144" t="str">
        <f t="shared" si="1304"/>
        <v/>
      </c>
      <c r="X6976" s="146" t="str">
        <f>IF(C6976="","",IF(OR(C6976="Trade",C6976="Multi Position"),(X6975+V6976),IF(C6976="Deposit",(X6975+AE6976),IF(C6976="Withdrawal",(X6975-AE6976)))))</f>
        <v/>
      </c>
      <c r="Y6976" s="145" t="str">
        <f t="shared" si="1305"/>
        <v/>
      </c>
      <c r="Z6976" s="118"/>
      <c r="AA6976" s="118"/>
      <c r="AB6976" s="118"/>
      <c r="AC6976" s="118"/>
      <c r="AD6976" s="118"/>
      <c r="AE6976" s="139"/>
      <c r="AF6976" s="118"/>
      <c r="AG6976" s="118"/>
      <c r="AH6976" s="147" t="str">
        <f t="shared" si="1306"/>
        <v/>
      </c>
      <c r="AI6976" s="147" t="str">
        <f t="shared" si="1307"/>
        <v/>
      </c>
      <c r="AJ6976" s="148" t="str">
        <f t="shared" si="1296"/>
        <v/>
      </c>
      <c r="AK6976" s="148" t="str">
        <f t="shared" si="1297"/>
        <v/>
      </c>
      <c r="AL6976" s="147" t="str">
        <f t="shared" si="1298"/>
        <v/>
      </c>
      <c r="AM6976" s="147" t="str">
        <f t="shared" si="1299"/>
        <v/>
      </c>
      <c r="AN6976" s="147" t="str">
        <f t="shared" si="1300"/>
        <v/>
      </c>
      <c r="AO6976" s="118"/>
    </row>
    <row r="6977" spans="1:41">
      <c r="A6977" s="118"/>
      <c r="B6977" s="118"/>
      <c r="C6977" s="118"/>
      <c r="D6977" s="118"/>
      <c r="E6977" s="118"/>
      <c r="F6977" s="118"/>
      <c r="G6977" s="118"/>
      <c r="H6977" s="118"/>
      <c r="I6977" s="118"/>
      <c r="J6977" s="118"/>
      <c r="K6977" s="118"/>
      <c r="L6977" s="118"/>
      <c r="M6977" s="118"/>
      <c r="N6977" s="118"/>
      <c r="O6977" s="143" t="str">
        <f>IF(H6977="","",(S6977/S6977)&amp;":"&amp;ROUND(AH6977/S6977,2))</f>
        <v/>
      </c>
      <c r="P6977" s="118"/>
      <c r="Q6977" s="118"/>
      <c r="R6977" s="143" t="str">
        <f>IF(H6977="","",(S6977/S6977)&amp;":"&amp;ROUND(AI6977/S6977,2))</f>
        <v/>
      </c>
      <c r="S6977" s="144" t="str">
        <f t="shared" si="1301"/>
        <v/>
      </c>
      <c r="T6977" s="145" t="str">
        <f t="shared" si="1302"/>
        <v/>
      </c>
      <c r="U6977" s="118"/>
      <c r="V6977" s="145" t="str">
        <f t="shared" si="1303"/>
        <v/>
      </c>
      <c r="W6977" s="144" t="str">
        <f t="shared" si="1304"/>
        <v/>
      </c>
      <c r="X6977" s="146" t="str">
        <f>IF(C6977="","",IF(OR(C6977="Trade",C6977="Multi Position"),(X6976+V6977),IF(C6977="Deposit",(X6976+AE6977),IF(C6977="Withdrawal",(X6976-AE6977)))))</f>
        <v/>
      </c>
      <c r="Y6977" s="145" t="str">
        <f t="shared" si="1305"/>
        <v/>
      </c>
      <c r="Z6977" s="118"/>
      <c r="AA6977" s="118"/>
      <c r="AB6977" s="118"/>
      <c r="AC6977" s="118"/>
      <c r="AD6977" s="118"/>
      <c r="AE6977" s="139"/>
      <c r="AF6977" s="118"/>
      <c r="AG6977" s="118"/>
      <c r="AH6977" s="147" t="str">
        <f t="shared" si="1306"/>
        <v/>
      </c>
      <c r="AI6977" s="147" t="str">
        <f t="shared" si="1307"/>
        <v/>
      </c>
      <c r="AJ6977" s="148" t="str">
        <f t="shared" si="1296"/>
        <v/>
      </c>
      <c r="AK6977" s="148" t="str">
        <f t="shared" si="1297"/>
        <v/>
      </c>
      <c r="AL6977" s="147" t="str">
        <f t="shared" si="1298"/>
        <v/>
      </c>
      <c r="AM6977" s="147" t="str">
        <f t="shared" si="1299"/>
        <v/>
      </c>
      <c r="AN6977" s="147" t="str">
        <f t="shared" si="1300"/>
        <v/>
      </c>
      <c r="AO6977" s="118"/>
    </row>
    <row r="6978" spans="1:41">
      <c r="A6978" s="118"/>
      <c r="B6978" s="118"/>
      <c r="C6978" s="118"/>
      <c r="D6978" s="118"/>
      <c r="E6978" s="118"/>
      <c r="F6978" s="118"/>
      <c r="G6978" s="118"/>
      <c r="H6978" s="118"/>
      <c r="I6978" s="118"/>
      <c r="J6978" s="118"/>
      <c r="K6978" s="118"/>
      <c r="L6978" s="118"/>
      <c r="M6978" s="118"/>
      <c r="N6978" s="118"/>
      <c r="O6978" s="143" t="str">
        <f>IF(H6978="","",(S6978/S6978)&amp;":"&amp;ROUND(AH6978/S6978,2))</f>
        <v/>
      </c>
      <c r="P6978" s="118"/>
      <c r="Q6978" s="118"/>
      <c r="R6978" s="143" t="str">
        <f>IF(H6978="","",(S6978/S6978)&amp;":"&amp;ROUND(AI6978/S6978,2))</f>
        <v/>
      </c>
      <c r="S6978" s="144" t="str">
        <f t="shared" si="1301"/>
        <v/>
      </c>
      <c r="T6978" s="145" t="str">
        <f t="shared" si="1302"/>
        <v/>
      </c>
      <c r="U6978" s="118"/>
      <c r="V6978" s="145" t="str">
        <f t="shared" si="1303"/>
        <v/>
      </c>
      <c r="W6978" s="144" t="str">
        <f t="shared" si="1304"/>
        <v/>
      </c>
      <c r="X6978" s="146" t="str">
        <f>IF(C6978="","",IF(OR(C6978="Trade",C6978="Multi Position"),(X6977+V6978),IF(C6978="Deposit",(X6977+AE6978),IF(C6978="Withdrawal",(X6977-AE6978)))))</f>
        <v/>
      </c>
      <c r="Y6978" s="145" t="str">
        <f t="shared" si="1305"/>
        <v/>
      </c>
      <c r="Z6978" s="118"/>
      <c r="AA6978" s="118"/>
      <c r="AB6978" s="118"/>
      <c r="AC6978" s="118"/>
      <c r="AD6978" s="118"/>
      <c r="AE6978" s="139"/>
      <c r="AF6978" s="118"/>
      <c r="AG6978" s="118"/>
      <c r="AH6978" s="147" t="str">
        <f t="shared" si="1306"/>
        <v/>
      </c>
      <c r="AI6978" s="147" t="str">
        <f t="shared" si="1307"/>
        <v/>
      </c>
      <c r="AJ6978" s="148" t="str">
        <f t="shared" si="1296"/>
        <v/>
      </c>
      <c r="AK6978" s="148" t="str">
        <f t="shared" si="1297"/>
        <v/>
      </c>
      <c r="AL6978" s="147" t="str">
        <f t="shared" si="1298"/>
        <v/>
      </c>
      <c r="AM6978" s="147" t="str">
        <f t="shared" si="1299"/>
        <v/>
      </c>
      <c r="AN6978" s="147" t="str">
        <f t="shared" si="1300"/>
        <v/>
      </c>
      <c r="AO6978" s="118"/>
    </row>
    <row r="6979" spans="1:41">
      <c r="A6979" s="118"/>
      <c r="B6979" s="118"/>
      <c r="C6979" s="118"/>
      <c r="D6979" s="118"/>
      <c r="E6979" s="118"/>
      <c r="F6979" s="118"/>
      <c r="G6979" s="118"/>
      <c r="H6979" s="118"/>
      <c r="I6979" s="118"/>
      <c r="J6979" s="118"/>
      <c r="K6979" s="118"/>
      <c r="L6979" s="118"/>
      <c r="M6979" s="118"/>
      <c r="N6979" s="118"/>
      <c r="O6979" s="143" t="str">
        <f>IF(H6979="","",(S6979/S6979)&amp;":"&amp;ROUND(AH6979/S6979,2))</f>
        <v/>
      </c>
      <c r="P6979" s="118"/>
      <c r="Q6979" s="118"/>
      <c r="R6979" s="143" t="str">
        <f>IF(H6979="","",(S6979/S6979)&amp;":"&amp;ROUND(AI6979/S6979,2))</f>
        <v/>
      </c>
      <c r="S6979" s="144" t="str">
        <f t="shared" si="1301"/>
        <v/>
      </c>
      <c r="T6979" s="145" t="str">
        <f t="shared" si="1302"/>
        <v/>
      </c>
      <c r="U6979" s="118"/>
      <c r="V6979" s="145" t="str">
        <f t="shared" si="1303"/>
        <v/>
      </c>
      <c r="W6979" s="144" t="str">
        <f t="shared" si="1304"/>
        <v/>
      </c>
      <c r="X6979" s="146" t="str">
        <f>IF(C6979="","",IF(OR(C6979="Trade",C6979="Multi Position"),(X6978+V6979),IF(C6979="Deposit",(X6978+AE6979),IF(C6979="Withdrawal",(X6978-AE6979)))))</f>
        <v/>
      </c>
      <c r="Y6979" s="145" t="str">
        <f t="shared" si="1305"/>
        <v/>
      </c>
      <c r="Z6979" s="118"/>
      <c r="AA6979" s="118"/>
      <c r="AB6979" s="118"/>
      <c r="AC6979" s="118"/>
      <c r="AD6979" s="118"/>
      <c r="AE6979" s="139"/>
      <c r="AF6979" s="118"/>
      <c r="AG6979" s="118"/>
      <c r="AH6979" s="147" t="str">
        <f t="shared" si="1306"/>
        <v/>
      </c>
      <c r="AI6979" s="147" t="str">
        <f t="shared" si="1307"/>
        <v/>
      </c>
      <c r="AJ6979" s="148" t="str">
        <f t="shared" si="1296"/>
        <v/>
      </c>
      <c r="AK6979" s="148" t="str">
        <f t="shared" si="1297"/>
        <v/>
      </c>
      <c r="AL6979" s="147" t="str">
        <f t="shared" si="1298"/>
        <v/>
      </c>
      <c r="AM6979" s="147" t="str">
        <f t="shared" si="1299"/>
        <v/>
      </c>
      <c r="AN6979" s="147" t="str">
        <f t="shared" si="1300"/>
        <v/>
      </c>
      <c r="AO6979" s="118"/>
    </row>
    <row r="6980" spans="1:41">
      <c r="A6980" s="118"/>
      <c r="B6980" s="118"/>
      <c r="C6980" s="118"/>
      <c r="D6980" s="118"/>
      <c r="E6980" s="118"/>
      <c r="F6980" s="118"/>
      <c r="G6980" s="118"/>
      <c r="H6980" s="118"/>
      <c r="I6980" s="118"/>
      <c r="J6980" s="118"/>
      <c r="K6980" s="118"/>
      <c r="L6980" s="118"/>
      <c r="M6980" s="118"/>
      <c r="N6980" s="118"/>
      <c r="O6980" s="143" t="str">
        <f>IF(H6980="","",(S6980/S6980)&amp;":"&amp;ROUND(AH6980/S6980,2))</f>
        <v/>
      </c>
      <c r="P6980" s="118"/>
      <c r="Q6980" s="118"/>
      <c r="R6980" s="143" t="str">
        <f>IF(H6980="","",(S6980/S6980)&amp;":"&amp;ROUND(AI6980/S6980,2))</f>
        <v/>
      </c>
      <c r="S6980" s="144" t="str">
        <f t="shared" si="1301"/>
        <v/>
      </c>
      <c r="T6980" s="145" t="str">
        <f t="shared" si="1302"/>
        <v/>
      </c>
      <c r="U6980" s="118"/>
      <c r="V6980" s="145" t="str">
        <f t="shared" si="1303"/>
        <v/>
      </c>
      <c r="W6980" s="144" t="str">
        <f t="shared" si="1304"/>
        <v/>
      </c>
      <c r="X6980" s="146" t="str">
        <f>IF(C6980="","",IF(OR(C6980="Trade",C6980="Multi Position"),(X6979+V6980),IF(C6980="Deposit",(X6979+AE6980),IF(C6980="Withdrawal",(X6979-AE6980)))))</f>
        <v/>
      </c>
      <c r="Y6980" s="145" t="str">
        <f t="shared" si="1305"/>
        <v/>
      </c>
      <c r="Z6980" s="118"/>
      <c r="AA6980" s="118"/>
      <c r="AB6980" s="118"/>
      <c r="AC6980" s="118"/>
      <c r="AD6980" s="118"/>
      <c r="AE6980" s="139"/>
      <c r="AF6980" s="118"/>
      <c r="AG6980" s="118"/>
      <c r="AH6980" s="147" t="str">
        <f t="shared" si="1306"/>
        <v/>
      </c>
      <c r="AI6980" s="147" t="str">
        <f t="shared" si="1307"/>
        <v/>
      </c>
      <c r="AJ6980" s="148" t="str">
        <f t="shared" si="1296"/>
        <v/>
      </c>
      <c r="AK6980" s="148" t="str">
        <f t="shared" si="1297"/>
        <v/>
      </c>
      <c r="AL6980" s="147" t="str">
        <f t="shared" si="1298"/>
        <v/>
      </c>
      <c r="AM6980" s="147" t="str">
        <f t="shared" si="1299"/>
        <v/>
      </c>
      <c r="AN6980" s="147" t="str">
        <f t="shared" si="1300"/>
        <v/>
      </c>
      <c r="AO6980" s="118"/>
    </row>
    <row r="6981" spans="1:41">
      <c r="A6981" s="118"/>
      <c r="B6981" s="118"/>
      <c r="C6981" s="118"/>
      <c r="D6981" s="118"/>
      <c r="E6981" s="118"/>
      <c r="F6981" s="118"/>
      <c r="G6981" s="118"/>
      <c r="H6981" s="118"/>
      <c r="I6981" s="118"/>
      <c r="J6981" s="118"/>
      <c r="K6981" s="118"/>
      <c r="L6981" s="118"/>
      <c r="M6981" s="118"/>
      <c r="N6981" s="118"/>
      <c r="O6981" s="143" t="str">
        <f>IF(H6981="","",(S6981/S6981)&amp;":"&amp;ROUND(AH6981/S6981,2))</f>
        <v/>
      </c>
      <c r="P6981" s="118"/>
      <c r="Q6981" s="118"/>
      <c r="R6981" s="143" t="str">
        <f>IF(H6981="","",(S6981/S6981)&amp;":"&amp;ROUND(AI6981/S6981,2))</f>
        <v/>
      </c>
      <c r="S6981" s="144" t="str">
        <f t="shared" si="1301"/>
        <v/>
      </c>
      <c r="T6981" s="145" t="str">
        <f t="shared" si="1302"/>
        <v/>
      </c>
      <c r="U6981" s="118"/>
      <c r="V6981" s="145" t="str">
        <f t="shared" si="1303"/>
        <v/>
      </c>
      <c r="W6981" s="144" t="str">
        <f t="shared" si="1304"/>
        <v/>
      </c>
      <c r="X6981" s="146" t="str">
        <f>IF(C6981="","",IF(OR(C6981="Trade",C6981="Multi Position"),(X6980+V6981),IF(C6981="Deposit",(X6980+AE6981),IF(C6981="Withdrawal",(X6980-AE6981)))))</f>
        <v/>
      </c>
      <c r="Y6981" s="145" t="str">
        <f t="shared" si="1305"/>
        <v/>
      </c>
      <c r="Z6981" s="118"/>
      <c r="AA6981" s="118"/>
      <c r="AB6981" s="118"/>
      <c r="AC6981" s="118"/>
      <c r="AD6981" s="118"/>
      <c r="AE6981" s="139"/>
      <c r="AF6981" s="118"/>
      <c r="AG6981" s="118"/>
      <c r="AH6981" s="147" t="str">
        <f t="shared" si="1306"/>
        <v/>
      </c>
      <c r="AI6981" s="147" t="str">
        <f t="shared" si="1307"/>
        <v/>
      </c>
      <c r="AJ6981" s="148" t="str">
        <f t="shared" si="1296"/>
        <v/>
      </c>
      <c r="AK6981" s="148" t="str">
        <f t="shared" si="1297"/>
        <v/>
      </c>
      <c r="AL6981" s="147" t="str">
        <f t="shared" si="1298"/>
        <v/>
      </c>
      <c r="AM6981" s="147" t="str">
        <f t="shared" si="1299"/>
        <v/>
      </c>
      <c r="AN6981" s="147" t="str">
        <f t="shared" si="1300"/>
        <v/>
      </c>
      <c r="AO6981" s="118"/>
    </row>
    <row r="6982" spans="1:41">
      <c r="A6982" s="118"/>
      <c r="B6982" s="118"/>
      <c r="C6982" s="118"/>
      <c r="D6982" s="118"/>
      <c r="E6982" s="118"/>
      <c r="F6982" s="118"/>
      <c r="G6982" s="118"/>
      <c r="H6982" s="118"/>
      <c r="I6982" s="118"/>
      <c r="J6982" s="118"/>
      <c r="K6982" s="118"/>
      <c r="L6982" s="118"/>
      <c r="M6982" s="118"/>
      <c r="N6982" s="118"/>
      <c r="O6982" s="143" t="str">
        <f>IF(H6982="","",(S6982/S6982)&amp;":"&amp;ROUND(AH6982/S6982,2))</f>
        <v/>
      </c>
      <c r="P6982" s="118"/>
      <c r="Q6982" s="118"/>
      <c r="R6982" s="143" t="str">
        <f>IF(H6982="","",(S6982/S6982)&amp;":"&amp;ROUND(AI6982/S6982,2))</f>
        <v/>
      </c>
      <c r="S6982" s="144" t="str">
        <f t="shared" si="1301"/>
        <v/>
      </c>
      <c r="T6982" s="145" t="str">
        <f t="shared" si="1302"/>
        <v/>
      </c>
      <c r="U6982" s="118"/>
      <c r="V6982" s="145" t="str">
        <f t="shared" si="1303"/>
        <v/>
      </c>
      <c r="W6982" s="144" t="str">
        <f t="shared" si="1304"/>
        <v/>
      </c>
      <c r="X6982" s="146" t="str">
        <f>IF(C6982="","",IF(OR(C6982="Trade",C6982="Multi Position"),(X6981+V6982),IF(C6982="Deposit",(X6981+AE6982),IF(C6982="Withdrawal",(X6981-AE6982)))))</f>
        <v/>
      </c>
      <c r="Y6982" s="145" t="str">
        <f t="shared" si="1305"/>
        <v/>
      </c>
      <c r="Z6982" s="118"/>
      <c r="AA6982" s="118"/>
      <c r="AB6982" s="118"/>
      <c r="AC6982" s="118"/>
      <c r="AD6982" s="118"/>
      <c r="AE6982" s="139"/>
      <c r="AF6982" s="118"/>
      <c r="AG6982" s="118"/>
      <c r="AH6982" s="147" t="str">
        <f t="shared" si="1306"/>
        <v/>
      </c>
      <c r="AI6982" s="147" t="str">
        <f t="shared" si="1307"/>
        <v/>
      </c>
      <c r="AJ6982" s="148" t="str">
        <f t="shared" si="1296"/>
        <v/>
      </c>
      <c r="AK6982" s="148" t="str">
        <f t="shared" si="1297"/>
        <v/>
      </c>
      <c r="AL6982" s="147" t="str">
        <f t="shared" si="1298"/>
        <v/>
      </c>
      <c r="AM6982" s="147" t="str">
        <f t="shared" si="1299"/>
        <v/>
      </c>
      <c r="AN6982" s="147" t="str">
        <f t="shared" si="1300"/>
        <v/>
      </c>
      <c r="AO6982" s="118"/>
    </row>
    <row r="6983" spans="1:41">
      <c r="A6983" s="118"/>
      <c r="B6983" s="118"/>
      <c r="C6983" s="118"/>
      <c r="D6983" s="118"/>
      <c r="E6983" s="118"/>
      <c r="F6983" s="118"/>
      <c r="G6983" s="118"/>
      <c r="H6983" s="118"/>
      <c r="I6983" s="118"/>
      <c r="J6983" s="118"/>
      <c r="K6983" s="118"/>
      <c r="L6983" s="118"/>
      <c r="M6983" s="118"/>
      <c r="N6983" s="118"/>
      <c r="O6983" s="143" t="str">
        <f>IF(H6983="","",(S6983/S6983)&amp;":"&amp;ROUND(AH6983/S6983,2))</f>
        <v/>
      </c>
      <c r="P6983" s="118"/>
      <c r="Q6983" s="118"/>
      <c r="R6983" s="143" t="str">
        <f>IF(H6983="","",(S6983/S6983)&amp;":"&amp;ROUND(AI6983/S6983,2))</f>
        <v/>
      </c>
      <c r="S6983" s="144" t="str">
        <f t="shared" si="1301"/>
        <v/>
      </c>
      <c r="T6983" s="145" t="str">
        <f t="shared" si="1302"/>
        <v/>
      </c>
      <c r="U6983" s="118"/>
      <c r="V6983" s="145" t="str">
        <f t="shared" si="1303"/>
        <v/>
      </c>
      <c r="W6983" s="144" t="str">
        <f t="shared" si="1304"/>
        <v/>
      </c>
      <c r="X6983" s="146" t="str">
        <f>IF(C6983="","",IF(OR(C6983="Trade",C6983="Multi Position"),(X6982+V6983),IF(C6983="Deposit",(X6982+AE6983),IF(C6983="Withdrawal",(X6982-AE6983)))))</f>
        <v/>
      </c>
      <c r="Y6983" s="145" t="str">
        <f t="shared" si="1305"/>
        <v/>
      </c>
      <c r="Z6983" s="118"/>
      <c r="AA6983" s="118"/>
      <c r="AB6983" s="118"/>
      <c r="AC6983" s="118"/>
      <c r="AD6983" s="118"/>
      <c r="AE6983" s="139"/>
      <c r="AF6983" s="118"/>
      <c r="AG6983" s="118"/>
      <c r="AH6983" s="147" t="str">
        <f t="shared" si="1306"/>
        <v/>
      </c>
      <c r="AI6983" s="147" t="str">
        <f t="shared" si="1307"/>
        <v/>
      </c>
      <c r="AJ6983" s="148" t="str">
        <f t="shared" si="1296"/>
        <v/>
      </c>
      <c r="AK6983" s="148" t="str">
        <f t="shared" si="1297"/>
        <v/>
      </c>
      <c r="AL6983" s="147" t="str">
        <f t="shared" si="1298"/>
        <v/>
      </c>
      <c r="AM6983" s="147" t="str">
        <f t="shared" si="1299"/>
        <v/>
      </c>
      <c r="AN6983" s="147" t="str">
        <f t="shared" si="1300"/>
        <v/>
      </c>
      <c r="AO6983" s="118"/>
    </row>
    <row r="6984" spans="1:41">
      <c r="A6984" s="118"/>
      <c r="B6984" s="118"/>
      <c r="C6984" s="118"/>
      <c r="D6984" s="118"/>
      <c r="E6984" s="118"/>
      <c r="F6984" s="118"/>
      <c r="G6984" s="118"/>
      <c r="H6984" s="118"/>
      <c r="I6984" s="118"/>
      <c r="J6984" s="118"/>
      <c r="K6984" s="118"/>
      <c r="L6984" s="118"/>
      <c r="M6984" s="118"/>
      <c r="N6984" s="118"/>
      <c r="O6984" s="143" t="str">
        <f>IF(H6984="","",(S6984/S6984)&amp;":"&amp;ROUND(AH6984/S6984,2))</f>
        <v/>
      </c>
      <c r="P6984" s="118"/>
      <c r="Q6984" s="118"/>
      <c r="R6984" s="143" t="str">
        <f>IF(H6984="","",(S6984/S6984)&amp;":"&amp;ROUND(AI6984/S6984,2))</f>
        <v/>
      </c>
      <c r="S6984" s="144" t="str">
        <f t="shared" si="1301"/>
        <v/>
      </c>
      <c r="T6984" s="145" t="str">
        <f t="shared" si="1302"/>
        <v/>
      </c>
      <c r="U6984" s="118"/>
      <c r="V6984" s="145" t="str">
        <f t="shared" si="1303"/>
        <v/>
      </c>
      <c r="W6984" s="144" t="str">
        <f t="shared" si="1304"/>
        <v/>
      </c>
      <c r="X6984" s="146" t="str">
        <f>IF(C6984="","",IF(OR(C6984="Trade",C6984="Multi Position"),(X6983+V6984),IF(C6984="Deposit",(X6983+AE6984),IF(C6984="Withdrawal",(X6983-AE6984)))))</f>
        <v/>
      </c>
      <c r="Y6984" s="145" t="str">
        <f t="shared" si="1305"/>
        <v/>
      </c>
      <c r="Z6984" s="118"/>
      <c r="AA6984" s="118"/>
      <c r="AB6984" s="118"/>
      <c r="AC6984" s="118"/>
      <c r="AD6984" s="118"/>
      <c r="AE6984" s="139"/>
      <c r="AF6984" s="118"/>
      <c r="AG6984" s="118"/>
      <c r="AH6984" s="147" t="str">
        <f t="shared" si="1306"/>
        <v/>
      </c>
      <c r="AI6984" s="147" t="str">
        <f t="shared" si="1307"/>
        <v/>
      </c>
      <c r="AJ6984" s="148" t="str">
        <f t="shared" si="1296"/>
        <v/>
      </c>
      <c r="AK6984" s="148" t="str">
        <f t="shared" si="1297"/>
        <v/>
      </c>
      <c r="AL6984" s="147" t="str">
        <f t="shared" si="1298"/>
        <v/>
      </c>
      <c r="AM6984" s="147" t="str">
        <f t="shared" si="1299"/>
        <v/>
      </c>
      <c r="AN6984" s="147" t="str">
        <f t="shared" si="1300"/>
        <v/>
      </c>
      <c r="AO6984" s="118"/>
    </row>
    <row r="6985" spans="1:41">
      <c r="A6985" s="118"/>
      <c r="B6985" s="118"/>
      <c r="C6985" s="118"/>
      <c r="D6985" s="118"/>
      <c r="E6985" s="118"/>
      <c r="F6985" s="118"/>
      <c r="G6985" s="118"/>
      <c r="H6985" s="118"/>
      <c r="I6985" s="118"/>
      <c r="J6985" s="118"/>
      <c r="K6985" s="118"/>
      <c r="L6985" s="118"/>
      <c r="M6985" s="118"/>
      <c r="N6985" s="118"/>
      <c r="O6985" s="143" t="str">
        <f>IF(H6985="","",(S6985/S6985)&amp;":"&amp;ROUND(AH6985/S6985,2))</f>
        <v/>
      </c>
      <c r="P6985" s="118"/>
      <c r="Q6985" s="118"/>
      <c r="R6985" s="143" t="str">
        <f>IF(H6985="","",(S6985/S6985)&amp;":"&amp;ROUND(AI6985/S6985,2))</f>
        <v/>
      </c>
      <c r="S6985" s="144" t="str">
        <f t="shared" si="1301"/>
        <v/>
      </c>
      <c r="T6985" s="145" t="str">
        <f t="shared" si="1302"/>
        <v/>
      </c>
      <c r="U6985" s="118"/>
      <c r="V6985" s="145" t="str">
        <f t="shared" si="1303"/>
        <v/>
      </c>
      <c r="W6985" s="144" t="str">
        <f t="shared" si="1304"/>
        <v/>
      </c>
      <c r="X6985" s="146" t="str">
        <f>IF(C6985="","",IF(OR(C6985="Trade",C6985="Multi Position"),(X6984+V6985),IF(C6985="Deposit",(X6984+AE6985),IF(C6985="Withdrawal",(X6984-AE6985)))))</f>
        <v/>
      </c>
      <c r="Y6985" s="145" t="str">
        <f t="shared" si="1305"/>
        <v/>
      </c>
      <c r="Z6985" s="118"/>
      <c r="AA6985" s="118"/>
      <c r="AB6985" s="118"/>
      <c r="AC6985" s="118"/>
      <c r="AD6985" s="118"/>
      <c r="AE6985" s="139"/>
      <c r="AF6985" s="118"/>
      <c r="AG6985" s="118"/>
      <c r="AH6985" s="147" t="str">
        <f t="shared" si="1306"/>
        <v/>
      </c>
      <c r="AI6985" s="147" t="str">
        <f t="shared" si="1307"/>
        <v/>
      </c>
      <c r="AJ6985" s="148" t="str">
        <f t="shared" si="1296"/>
        <v/>
      </c>
      <c r="AK6985" s="148" t="str">
        <f t="shared" si="1297"/>
        <v/>
      </c>
      <c r="AL6985" s="147" t="str">
        <f t="shared" si="1298"/>
        <v/>
      </c>
      <c r="AM6985" s="147" t="str">
        <f t="shared" si="1299"/>
        <v/>
      </c>
      <c r="AN6985" s="147" t="str">
        <f t="shared" si="1300"/>
        <v/>
      </c>
      <c r="AO6985" s="118"/>
    </row>
    <row r="6986" spans="1:41">
      <c r="A6986" s="118"/>
      <c r="B6986" s="118"/>
      <c r="C6986" s="118"/>
      <c r="D6986" s="118"/>
      <c r="E6986" s="118"/>
      <c r="F6986" s="118"/>
      <c r="G6986" s="118"/>
      <c r="H6986" s="118"/>
      <c r="I6986" s="118"/>
      <c r="J6986" s="118"/>
      <c r="K6986" s="118"/>
      <c r="L6986" s="118"/>
      <c r="M6986" s="118"/>
      <c r="N6986" s="118"/>
      <c r="O6986" s="143" t="str">
        <f>IF(H6986="","",(S6986/S6986)&amp;":"&amp;ROUND(AH6986/S6986,2))</f>
        <v/>
      </c>
      <c r="P6986" s="118"/>
      <c r="Q6986" s="118"/>
      <c r="R6986" s="143" t="str">
        <f>IF(H6986="","",(S6986/S6986)&amp;":"&amp;ROUND(AI6986/S6986,2))</f>
        <v/>
      </c>
      <c r="S6986" s="144" t="str">
        <f t="shared" si="1301"/>
        <v/>
      </c>
      <c r="T6986" s="145" t="str">
        <f t="shared" si="1302"/>
        <v/>
      </c>
      <c r="U6986" s="118"/>
      <c r="V6986" s="145" t="str">
        <f t="shared" si="1303"/>
        <v/>
      </c>
      <c r="W6986" s="144" t="str">
        <f t="shared" si="1304"/>
        <v/>
      </c>
      <c r="X6986" s="146" t="str">
        <f>IF(C6986="","",IF(OR(C6986="Trade",C6986="Multi Position"),(X6985+V6986),IF(C6986="Deposit",(X6985+AE6986),IF(C6986="Withdrawal",(X6985-AE6986)))))</f>
        <v/>
      </c>
      <c r="Y6986" s="145" t="str">
        <f t="shared" si="1305"/>
        <v/>
      </c>
      <c r="Z6986" s="118"/>
      <c r="AA6986" s="118"/>
      <c r="AB6986" s="118"/>
      <c r="AC6986" s="118"/>
      <c r="AD6986" s="118"/>
      <c r="AE6986" s="139"/>
      <c r="AF6986" s="118"/>
      <c r="AG6986" s="118"/>
      <c r="AH6986" s="147" t="str">
        <f t="shared" si="1306"/>
        <v/>
      </c>
      <c r="AI6986" s="147" t="str">
        <f t="shared" si="1307"/>
        <v/>
      </c>
      <c r="AJ6986" s="148" t="str">
        <f t="shared" ref="AJ6986:AJ7049" si="1308">IF(V6986&lt;0,V6986/-X6986,S6986)</f>
        <v/>
      </c>
      <c r="AK6986" s="148" t="str">
        <f t="shared" ref="AK6986:AK7049" si="1309">IF(V6986="","",IF(H6986="LONG",IF(V6986&gt;0,V6986/X6986,((L6986*(P6986-K6986))/X6986)),IF(V6986&gt;0,V6986/X6986,((L6986*(K6986-P6986))/X6986))))</f>
        <v/>
      </c>
      <c r="AL6986" s="147" t="str">
        <f t="shared" ref="AL6986:AL7049" si="1310">IF(B6986="","",MONTH(B6986))</f>
        <v/>
      </c>
      <c r="AM6986" s="147" t="str">
        <f t="shared" ref="AM6986:AM7049" si="1311">IF(B6986="","",YEAR(B6986))</f>
        <v/>
      </c>
      <c r="AN6986" s="147" t="str">
        <f t="shared" ref="AN6986:AN7049" si="1312">IF(B6986="","",DAY(B6986))</f>
        <v/>
      </c>
      <c r="AO6986" s="118"/>
    </row>
    <row r="6987" spans="1:41">
      <c r="A6987" s="118"/>
      <c r="B6987" s="118"/>
      <c r="C6987" s="118"/>
      <c r="D6987" s="118"/>
      <c r="E6987" s="118"/>
      <c r="F6987" s="118"/>
      <c r="G6987" s="118"/>
      <c r="H6987" s="118"/>
      <c r="I6987" s="118"/>
      <c r="J6987" s="118"/>
      <c r="K6987" s="118"/>
      <c r="L6987" s="118"/>
      <c r="M6987" s="118"/>
      <c r="N6987" s="118"/>
      <c r="O6987" s="143" t="str">
        <f>IF(H6987="","",(S6987/S6987)&amp;":"&amp;ROUND(AH6987/S6987,2))</f>
        <v/>
      </c>
      <c r="P6987" s="118"/>
      <c r="Q6987" s="118"/>
      <c r="R6987" s="143" t="str">
        <f>IF(H6987="","",(S6987/S6987)&amp;":"&amp;ROUND(AI6987/S6987,2))</f>
        <v/>
      </c>
      <c r="S6987" s="144" t="str">
        <f t="shared" ref="S6987:S7050" si="1313">IF(N6987="","",IF(H6987="LONG",(((K6987-M6987)*L6987)/X6986),(((M6987-K6987)*L6987)/X6986)))</f>
        <v/>
      </c>
      <c r="T6987" s="145" t="str">
        <f t="shared" ref="T6987:T7050" si="1314">IF(K6987="","",IF(H6987="LONG",(P6987*L6987)-(K6987*L6987),(K6987*L6987)-(P6987*L6987)))</f>
        <v/>
      </c>
      <c r="U6987" s="118"/>
      <c r="V6987" s="145" t="str">
        <f t="shared" ref="V6987:V7050" si="1315">IF(K6987="","",IF(T6987&lt;0,(T6987)-+U6987,(T6987)-U6987))</f>
        <v/>
      </c>
      <c r="W6987" s="144" t="str">
        <f t="shared" ref="W6987:W7050" si="1316">IF(P6987="","",SUM(V6987/X6986))</f>
        <v/>
      </c>
      <c r="X6987" s="146" t="str">
        <f>IF(C6987="","",IF(OR(C6987="Trade",C6987="Multi Position"),(X6986+V6987),IF(C6987="Deposit",(X6986+AE6987),IF(C6987="Withdrawal",(X6986-AE6987)))))</f>
        <v/>
      </c>
      <c r="Y6987" s="145" t="str">
        <f t="shared" ref="Y6987:Y7050" si="1317">IF(Q6987="","",INT(Q6987-B6987)&amp;" Days "&amp;TEXT(Q6987-B6987,"H"" Hrs ""m"" mins """))</f>
        <v/>
      </c>
      <c r="Z6987" s="118"/>
      <c r="AA6987" s="118"/>
      <c r="AB6987" s="118"/>
      <c r="AC6987" s="118"/>
      <c r="AD6987" s="118"/>
      <c r="AE6987" s="139"/>
      <c r="AF6987" s="118"/>
      <c r="AG6987" s="118"/>
      <c r="AH6987" s="147" t="str">
        <f t="shared" ref="AH6987:AH7050" si="1318">IF(K6987="","", IF(H6987="LONG", (((N6987-K6987)*L6987)/X6986), (((K6987-N6987)*L6987)/X6986)))</f>
        <v/>
      </c>
      <c r="AI6987" s="147" t="str">
        <f t="shared" ref="AI6987:AI7050" si="1319">IF(K6987="","", IF(H6987="LONG", (((P6987-K6987)*L6987)/X6986), (((K6987-P6987)*L6987)/X6986)))</f>
        <v/>
      </c>
      <c r="AJ6987" s="148" t="str">
        <f t="shared" si="1308"/>
        <v/>
      </c>
      <c r="AK6987" s="148" t="str">
        <f t="shared" si="1309"/>
        <v/>
      </c>
      <c r="AL6987" s="147" t="str">
        <f t="shared" si="1310"/>
        <v/>
      </c>
      <c r="AM6987" s="147" t="str">
        <f t="shared" si="1311"/>
        <v/>
      </c>
      <c r="AN6987" s="147" t="str">
        <f t="shared" si="1312"/>
        <v/>
      </c>
      <c r="AO6987" s="118"/>
    </row>
    <row r="6988" spans="1:41">
      <c r="A6988" s="118"/>
      <c r="B6988" s="118"/>
      <c r="C6988" s="118"/>
      <c r="D6988" s="118"/>
      <c r="E6988" s="118"/>
      <c r="F6988" s="118"/>
      <c r="G6988" s="118"/>
      <c r="H6988" s="118"/>
      <c r="I6988" s="118"/>
      <c r="J6988" s="118"/>
      <c r="K6988" s="118"/>
      <c r="L6988" s="118"/>
      <c r="M6988" s="118"/>
      <c r="N6988" s="118"/>
      <c r="O6988" s="143" t="str">
        <f>IF(H6988="","",(S6988/S6988)&amp;":"&amp;ROUND(AH6988/S6988,2))</f>
        <v/>
      </c>
      <c r="P6988" s="118"/>
      <c r="Q6988" s="118"/>
      <c r="R6988" s="143" t="str">
        <f>IF(H6988="","",(S6988/S6988)&amp;":"&amp;ROUND(AI6988/S6988,2))</f>
        <v/>
      </c>
      <c r="S6988" s="144" t="str">
        <f t="shared" si="1313"/>
        <v/>
      </c>
      <c r="T6988" s="145" t="str">
        <f t="shared" si="1314"/>
        <v/>
      </c>
      <c r="U6988" s="118"/>
      <c r="V6988" s="145" t="str">
        <f t="shared" si="1315"/>
        <v/>
      </c>
      <c r="W6988" s="144" t="str">
        <f t="shared" si="1316"/>
        <v/>
      </c>
      <c r="X6988" s="146" t="str">
        <f>IF(C6988="","",IF(OR(C6988="Trade",C6988="Multi Position"),(X6987+V6988),IF(C6988="Deposit",(X6987+AE6988),IF(C6988="Withdrawal",(X6987-AE6988)))))</f>
        <v/>
      </c>
      <c r="Y6988" s="145" t="str">
        <f t="shared" si="1317"/>
        <v/>
      </c>
      <c r="Z6988" s="118"/>
      <c r="AA6988" s="118"/>
      <c r="AB6988" s="118"/>
      <c r="AC6988" s="118"/>
      <c r="AD6988" s="118"/>
      <c r="AE6988" s="139"/>
      <c r="AF6988" s="118"/>
      <c r="AG6988" s="118"/>
      <c r="AH6988" s="147" t="str">
        <f t="shared" si="1318"/>
        <v/>
      </c>
      <c r="AI6988" s="147" t="str">
        <f t="shared" si="1319"/>
        <v/>
      </c>
      <c r="AJ6988" s="148" t="str">
        <f t="shared" si="1308"/>
        <v/>
      </c>
      <c r="AK6988" s="148" t="str">
        <f t="shared" si="1309"/>
        <v/>
      </c>
      <c r="AL6988" s="147" t="str">
        <f t="shared" si="1310"/>
        <v/>
      </c>
      <c r="AM6988" s="147" t="str">
        <f t="shared" si="1311"/>
        <v/>
      </c>
      <c r="AN6988" s="147" t="str">
        <f t="shared" si="1312"/>
        <v/>
      </c>
      <c r="AO6988" s="118"/>
    </row>
    <row r="6989" spans="1:41">
      <c r="A6989" s="118"/>
      <c r="B6989" s="118"/>
      <c r="C6989" s="118"/>
      <c r="D6989" s="118"/>
      <c r="E6989" s="118"/>
      <c r="F6989" s="118"/>
      <c r="G6989" s="118"/>
      <c r="H6989" s="118"/>
      <c r="I6989" s="118"/>
      <c r="J6989" s="118"/>
      <c r="K6989" s="118"/>
      <c r="L6989" s="118"/>
      <c r="M6989" s="118"/>
      <c r="N6989" s="118"/>
      <c r="O6989" s="143" t="str">
        <f>IF(H6989="","",(S6989/S6989)&amp;":"&amp;ROUND(AH6989/S6989,2))</f>
        <v/>
      </c>
      <c r="P6989" s="118"/>
      <c r="Q6989" s="118"/>
      <c r="R6989" s="143" t="str">
        <f>IF(H6989="","",(S6989/S6989)&amp;":"&amp;ROUND(AI6989/S6989,2))</f>
        <v/>
      </c>
      <c r="S6989" s="144" t="str">
        <f t="shared" si="1313"/>
        <v/>
      </c>
      <c r="T6989" s="145" t="str">
        <f t="shared" si="1314"/>
        <v/>
      </c>
      <c r="U6989" s="118"/>
      <c r="V6989" s="145" t="str">
        <f t="shared" si="1315"/>
        <v/>
      </c>
      <c r="W6989" s="144" t="str">
        <f t="shared" si="1316"/>
        <v/>
      </c>
      <c r="X6989" s="146" t="str">
        <f>IF(C6989="","",IF(OR(C6989="Trade",C6989="Multi Position"),(X6988+V6989),IF(C6989="Deposit",(X6988+AE6989),IF(C6989="Withdrawal",(X6988-AE6989)))))</f>
        <v/>
      </c>
      <c r="Y6989" s="145" t="str">
        <f t="shared" si="1317"/>
        <v/>
      </c>
      <c r="Z6989" s="118"/>
      <c r="AA6989" s="118"/>
      <c r="AB6989" s="118"/>
      <c r="AC6989" s="118"/>
      <c r="AD6989" s="118"/>
      <c r="AE6989" s="139"/>
      <c r="AF6989" s="118"/>
      <c r="AG6989" s="118"/>
      <c r="AH6989" s="147" t="str">
        <f t="shared" si="1318"/>
        <v/>
      </c>
      <c r="AI6989" s="147" t="str">
        <f t="shared" si="1319"/>
        <v/>
      </c>
      <c r="AJ6989" s="148" t="str">
        <f t="shared" si="1308"/>
        <v/>
      </c>
      <c r="AK6989" s="148" t="str">
        <f t="shared" si="1309"/>
        <v/>
      </c>
      <c r="AL6989" s="147" t="str">
        <f t="shared" si="1310"/>
        <v/>
      </c>
      <c r="AM6989" s="147" t="str">
        <f t="shared" si="1311"/>
        <v/>
      </c>
      <c r="AN6989" s="147" t="str">
        <f t="shared" si="1312"/>
        <v/>
      </c>
      <c r="AO6989" s="118"/>
    </row>
    <row r="6990" spans="1:41">
      <c r="A6990" s="118"/>
      <c r="B6990" s="118"/>
      <c r="C6990" s="118"/>
      <c r="D6990" s="118"/>
      <c r="E6990" s="118"/>
      <c r="F6990" s="118"/>
      <c r="G6990" s="118"/>
      <c r="H6990" s="118"/>
      <c r="I6990" s="118"/>
      <c r="J6990" s="118"/>
      <c r="K6990" s="118"/>
      <c r="L6990" s="118"/>
      <c r="M6990" s="118"/>
      <c r="N6990" s="118"/>
      <c r="O6990" s="143" t="str">
        <f>IF(H6990="","",(S6990/S6990)&amp;":"&amp;ROUND(AH6990/S6990,2))</f>
        <v/>
      </c>
      <c r="P6990" s="118"/>
      <c r="Q6990" s="118"/>
      <c r="R6990" s="143" t="str">
        <f>IF(H6990="","",(S6990/S6990)&amp;":"&amp;ROUND(AI6990/S6990,2))</f>
        <v/>
      </c>
      <c r="S6990" s="144" t="str">
        <f t="shared" si="1313"/>
        <v/>
      </c>
      <c r="T6990" s="145" t="str">
        <f t="shared" si="1314"/>
        <v/>
      </c>
      <c r="U6990" s="118"/>
      <c r="V6990" s="145" t="str">
        <f t="shared" si="1315"/>
        <v/>
      </c>
      <c r="W6990" s="144" t="str">
        <f t="shared" si="1316"/>
        <v/>
      </c>
      <c r="X6990" s="146" t="str">
        <f>IF(C6990="","",IF(OR(C6990="Trade",C6990="Multi Position"),(X6989+V6990),IF(C6990="Deposit",(X6989+AE6990),IF(C6990="Withdrawal",(X6989-AE6990)))))</f>
        <v/>
      </c>
      <c r="Y6990" s="145" t="str">
        <f t="shared" si="1317"/>
        <v/>
      </c>
      <c r="Z6990" s="118"/>
      <c r="AA6990" s="118"/>
      <c r="AB6990" s="118"/>
      <c r="AC6990" s="118"/>
      <c r="AD6990" s="118"/>
      <c r="AE6990" s="139"/>
      <c r="AF6990" s="118"/>
      <c r="AG6990" s="118"/>
      <c r="AH6990" s="147" t="str">
        <f t="shared" si="1318"/>
        <v/>
      </c>
      <c r="AI6990" s="147" t="str">
        <f t="shared" si="1319"/>
        <v/>
      </c>
      <c r="AJ6990" s="148" t="str">
        <f t="shared" si="1308"/>
        <v/>
      </c>
      <c r="AK6990" s="148" t="str">
        <f t="shared" si="1309"/>
        <v/>
      </c>
      <c r="AL6990" s="147" t="str">
        <f t="shared" si="1310"/>
        <v/>
      </c>
      <c r="AM6990" s="147" t="str">
        <f t="shared" si="1311"/>
        <v/>
      </c>
      <c r="AN6990" s="147" t="str">
        <f t="shared" si="1312"/>
        <v/>
      </c>
      <c r="AO6990" s="118"/>
    </row>
    <row r="6991" spans="1:41">
      <c r="A6991" s="118"/>
      <c r="B6991" s="118"/>
      <c r="C6991" s="118"/>
      <c r="D6991" s="118"/>
      <c r="E6991" s="118"/>
      <c r="F6991" s="118"/>
      <c r="G6991" s="118"/>
      <c r="H6991" s="118"/>
      <c r="I6991" s="118"/>
      <c r="J6991" s="118"/>
      <c r="K6991" s="118"/>
      <c r="L6991" s="118"/>
      <c r="M6991" s="118"/>
      <c r="N6991" s="118"/>
      <c r="O6991" s="143" t="str">
        <f>IF(H6991="","",(S6991/S6991)&amp;":"&amp;ROUND(AH6991/S6991,2))</f>
        <v/>
      </c>
      <c r="P6991" s="118"/>
      <c r="Q6991" s="118"/>
      <c r="R6991" s="143" t="str">
        <f>IF(H6991="","",(S6991/S6991)&amp;":"&amp;ROUND(AI6991/S6991,2))</f>
        <v/>
      </c>
      <c r="S6991" s="144" t="str">
        <f t="shared" si="1313"/>
        <v/>
      </c>
      <c r="T6991" s="145" t="str">
        <f t="shared" si="1314"/>
        <v/>
      </c>
      <c r="U6991" s="118"/>
      <c r="V6991" s="145" t="str">
        <f t="shared" si="1315"/>
        <v/>
      </c>
      <c r="W6991" s="144" t="str">
        <f t="shared" si="1316"/>
        <v/>
      </c>
      <c r="X6991" s="146" t="str">
        <f>IF(C6991="","",IF(OR(C6991="Trade",C6991="Multi Position"),(X6990+V6991),IF(C6991="Deposit",(X6990+AE6991),IF(C6991="Withdrawal",(X6990-AE6991)))))</f>
        <v/>
      </c>
      <c r="Y6991" s="145" t="str">
        <f t="shared" si="1317"/>
        <v/>
      </c>
      <c r="Z6991" s="118"/>
      <c r="AA6991" s="118"/>
      <c r="AB6991" s="118"/>
      <c r="AC6991" s="118"/>
      <c r="AD6991" s="118"/>
      <c r="AE6991" s="139"/>
      <c r="AF6991" s="118"/>
      <c r="AG6991" s="118"/>
      <c r="AH6991" s="147" t="str">
        <f t="shared" si="1318"/>
        <v/>
      </c>
      <c r="AI6991" s="147" t="str">
        <f t="shared" si="1319"/>
        <v/>
      </c>
      <c r="AJ6991" s="148" t="str">
        <f t="shared" si="1308"/>
        <v/>
      </c>
      <c r="AK6991" s="148" t="str">
        <f t="shared" si="1309"/>
        <v/>
      </c>
      <c r="AL6991" s="147" t="str">
        <f t="shared" si="1310"/>
        <v/>
      </c>
      <c r="AM6991" s="147" t="str">
        <f t="shared" si="1311"/>
        <v/>
      </c>
      <c r="AN6991" s="147" t="str">
        <f t="shared" si="1312"/>
        <v/>
      </c>
      <c r="AO6991" s="118"/>
    </row>
    <row r="6992" spans="1:41">
      <c r="A6992" s="118"/>
      <c r="B6992" s="118"/>
      <c r="C6992" s="118"/>
      <c r="D6992" s="118"/>
      <c r="E6992" s="118"/>
      <c r="F6992" s="118"/>
      <c r="G6992" s="118"/>
      <c r="H6992" s="118"/>
      <c r="I6992" s="118"/>
      <c r="J6992" s="118"/>
      <c r="K6992" s="118"/>
      <c r="L6992" s="118"/>
      <c r="M6992" s="118"/>
      <c r="N6992" s="118"/>
      <c r="O6992" s="143" t="str">
        <f>IF(H6992="","",(S6992/S6992)&amp;":"&amp;ROUND(AH6992/S6992,2))</f>
        <v/>
      </c>
      <c r="P6992" s="118"/>
      <c r="Q6992" s="118"/>
      <c r="R6992" s="143" t="str">
        <f>IF(H6992="","",(S6992/S6992)&amp;":"&amp;ROUND(AI6992/S6992,2))</f>
        <v/>
      </c>
      <c r="S6992" s="144" t="str">
        <f t="shared" si="1313"/>
        <v/>
      </c>
      <c r="T6992" s="145" t="str">
        <f t="shared" si="1314"/>
        <v/>
      </c>
      <c r="U6992" s="118"/>
      <c r="V6992" s="145" t="str">
        <f t="shared" si="1315"/>
        <v/>
      </c>
      <c r="W6992" s="144" t="str">
        <f t="shared" si="1316"/>
        <v/>
      </c>
      <c r="X6992" s="146" t="str">
        <f>IF(C6992="","",IF(OR(C6992="Trade",C6992="Multi Position"),(X6991+V6992),IF(C6992="Deposit",(X6991+AE6992),IF(C6992="Withdrawal",(X6991-AE6992)))))</f>
        <v/>
      </c>
      <c r="Y6992" s="145" t="str">
        <f t="shared" si="1317"/>
        <v/>
      </c>
      <c r="Z6992" s="118"/>
      <c r="AA6992" s="118"/>
      <c r="AB6992" s="118"/>
      <c r="AC6992" s="118"/>
      <c r="AD6992" s="118"/>
      <c r="AE6992" s="139"/>
      <c r="AF6992" s="118"/>
      <c r="AG6992" s="118"/>
      <c r="AH6992" s="147" t="str">
        <f t="shared" si="1318"/>
        <v/>
      </c>
      <c r="AI6992" s="147" t="str">
        <f t="shared" si="1319"/>
        <v/>
      </c>
      <c r="AJ6992" s="148" t="str">
        <f t="shared" si="1308"/>
        <v/>
      </c>
      <c r="AK6992" s="148" t="str">
        <f t="shared" si="1309"/>
        <v/>
      </c>
      <c r="AL6992" s="147" t="str">
        <f t="shared" si="1310"/>
        <v/>
      </c>
      <c r="AM6992" s="147" t="str">
        <f t="shared" si="1311"/>
        <v/>
      </c>
      <c r="AN6992" s="147" t="str">
        <f t="shared" si="1312"/>
        <v/>
      </c>
      <c r="AO6992" s="118"/>
    </row>
    <row r="6993" spans="1:41">
      <c r="A6993" s="118"/>
      <c r="B6993" s="118"/>
      <c r="C6993" s="118"/>
      <c r="D6993" s="118"/>
      <c r="E6993" s="118"/>
      <c r="F6993" s="118"/>
      <c r="G6993" s="118"/>
      <c r="H6993" s="118"/>
      <c r="I6993" s="118"/>
      <c r="J6993" s="118"/>
      <c r="K6993" s="118"/>
      <c r="L6993" s="118"/>
      <c r="M6993" s="118"/>
      <c r="N6993" s="118"/>
      <c r="O6993" s="143" t="str">
        <f>IF(H6993="","",(S6993/S6993)&amp;":"&amp;ROUND(AH6993/S6993,2))</f>
        <v/>
      </c>
      <c r="P6993" s="118"/>
      <c r="Q6993" s="118"/>
      <c r="R6993" s="143" t="str">
        <f>IF(H6993="","",(S6993/S6993)&amp;":"&amp;ROUND(AI6993/S6993,2))</f>
        <v/>
      </c>
      <c r="S6993" s="144" t="str">
        <f t="shared" si="1313"/>
        <v/>
      </c>
      <c r="T6993" s="145" t="str">
        <f t="shared" si="1314"/>
        <v/>
      </c>
      <c r="U6993" s="118"/>
      <c r="V6993" s="145" t="str">
        <f t="shared" si="1315"/>
        <v/>
      </c>
      <c r="W6993" s="144" t="str">
        <f t="shared" si="1316"/>
        <v/>
      </c>
      <c r="X6993" s="146" t="str">
        <f>IF(C6993="","",IF(OR(C6993="Trade",C6993="Multi Position"),(X6992+V6993),IF(C6993="Deposit",(X6992+AE6993),IF(C6993="Withdrawal",(X6992-AE6993)))))</f>
        <v/>
      </c>
      <c r="Y6993" s="145" t="str">
        <f t="shared" si="1317"/>
        <v/>
      </c>
      <c r="Z6993" s="118"/>
      <c r="AA6993" s="118"/>
      <c r="AB6993" s="118"/>
      <c r="AC6993" s="118"/>
      <c r="AD6993" s="118"/>
      <c r="AE6993" s="139"/>
      <c r="AF6993" s="118"/>
      <c r="AG6993" s="118"/>
      <c r="AH6993" s="147" t="str">
        <f t="shared" si="1318"/>
        <v/>
      </c>
      <c r="AI6993" s="147" t="str">
        <f t="shared" si="1319"/>
        <v/>
      </c>
      <c r="AJ6993" s="148" t="str">
        <f t="shared" si="1308"/>
        <v/>
      </c>
      <c r="AK6993" s="148" t="str">
        <f t="shared" si="1309"/>
        <v/>
      </c>
      <c r="AL6993" s="147" t="str">
        <f t="shared" si="1310"/>
        <v/>
      </c>
      <c r="AM6993" s="147" t="str">
        <f t="shared" si="1311"/>
        <v/>
      </c>
      <c r="AN6993" s="147" t="str">
        <f t="shared" si="1312"/>
        <v/>
      </c>
      <c r="AO6993" s="118"/>
    </row>
    <row r="6994" spans="1:41">
      <c r="A6994" s="118"/>
      <c r="B6994" s="118"/>
      <c r="C6994" s="118"/>
      <c r="D6994" s="118"/>
      <c r="E6994" s="118"/>
      <c r="F6994" s="118"/>
      <c r="G6994" s="118"/>
      <c r="H6994" s="118"/>
      <c r="I6994" s="118"/>
      <c r="J6994" s="118"/>
      <c r="K6994" s="118"/>
      <c r="L6994" s="118"/>
      <c r="M6994" s="118"/>
      <c r="N6994" s="118"/>
      <c r="O6994" s="143" t="str">
        <f>IF(H6994="","",(S6994/S6994)&amp;":"&amp;ROUND(AH6994/S6994,2))</f>
        <v/>
      </c>
      <c r="P6994" s="118"/>
      <c r="Q6994" s="118"/>
      <c r="R6994" s="143" t="str">
        <f>IF(H6994="","",(S6994/S6994)&amp;":"&amp;ROUND(AI6994/S6994,2))</f>
        <v/>
      </c>
      <c r="S6994" s="144" t="str">
        <f t="shared" si="1313"/>
        <v/>
      </c>
      <c r="T6994" s="145" t="str">
        <f t="shared" si="1314"/>
        <v/>
      </c>
      <c r="U6994" s="118"/>
      <c r="V6994" s="145" t="str">
        <f t="shared" si="1315"/>
        <v/>
      </c>
      <c r="W6994" s="144" t="str">
        <f t="shared" si="1316"/>
        <v/>
      </c>
      <c r="X6994" s="146" t="str">
        <f>IF(C6994="","",IF(OR(C6994="Trade",C6994="Multi Position"),(X6993+V6994),IF(C6994="Deposit",(X6993+AE6994),IF(C6994="Withdrawal",(X6993-AE6994)))))</f>
        <v/>
      </c>
      <c r="Y6994" s="145" t="str">
        <f t="shared" si="1317"/>
        <v/>
      </c>
      <c r="Z6994" s="118"/>
      <c r="AA6994" s="118"/>
      <c r="AB6994" s="118"/>
      <c r="AC6994" s="118"/>
      <c r="AD6994" s="118"/>
      <c r="AE6994" s="139"/>
      <c r="AF6994" s="118"/>
      <c r="AG6994" s="118"/>
      <c r="AH6994" s="147" t="str">
        <f t="shared" si="1318"/>
        <v/>
      </c>
      <c r="AI6994" s="147" t="str">
        <f t="shared" si="1319"/>
        <v/>
      </c>
      <c r="AJ6994" s="148" t="str">
        <f t="shared" si="1308"/>
        <v/>
      </c>
      <c r="AK6994" s="148" t="str">
        <f t="shared" si="1309"/>
        <v/>
      </c>
      <c r="AL6994" s="147" t="str">
        <f t="shared" si="1310"/>
        <v/>
      </c>
      <c r="AM6994" s="147" t="str">
        <f t="shared" si="1311"/>
        <v/>
      </c>
      <c r="AN6994" s="147" t="str">
        <f t="shared" si="1312"/>
        <v/>
      </c>
      <c r="AO6994" s="118"/>
    </row>
    <row r="6995" spans="1:41">
      <c r="A6995" s="118"/>
      <c r="B6995" s="118"/>
      <c r="C6995" s="118"/>
      <c r="D6995" s="118"/>
      <c r="E6995" s="118"/>
      <c r="F6995" s="118"/>
      <c r="G6995" s="118"/>
      <c r="H6995" s="118"/>
      <c r="I6995" s="118"/>
      <c r="J6995" s="118"/>
      <c r="K6995" s="118"/>
      <c r="L6995" s="118"/>
      <c r="M6995" s="118"/>
      <c r="N6995" s="118"/>
      <c r="O6995" s="143" t="str">
        <f>IF(H6995="","",(S6995/S6995)&amp;":"&amp;ROUND(AH6995/S6995,2))</f>
        <v/>
      </c>
      <c r="P6995" s="118"/>
      <c r="Q6995" s="118"/>
      <c r="R6995" s="143" t="str">
        <f>IF(H6995="","",(S6995/S6995)&amp;":"&amp;ROUND(AI6995/S6995,2))</f>
        <v/>
      </c>
      <c r="S6995" s="144" t="str">
        <f t="shared" si="1313"/>
        <v/>
      </c>
      <c r="T6995" s="145" t="str">
        <f t="shared" si="1314"/>
        <v/>
      </c>
      <c r="U6995" s="118"/>
      <c r="V6995" s="145" t="str">
        <f t="shared" si="1315"/>
        <v/>
      </c>
      <c r="W6995" s="144" t="str">
        <f t="shared" si="1316"/>
        <v/>
      </c>
      <c r="X6995" s="146" t="str">
        <f>IF(C6995="","",IF(OR(C6995="Trade",C6995="Multi Position"),(X6994+V6995),IF(C6995="Deposit",(X6994+AE6995),IF(C6995="Withdrawal",(X6994-AE6995)))))</f>
        <v/>
      </c>
      <c r="Y6995" s="145" t="str">
        <f t="shared" si="1317"/>
        <v/>
      </c>
      <c r="Z6995" s="118"/>
      <c r="AA6995" s="118"/>
      <c r="AB6995" s="118"/>
      <c r="AC6995" s="118"/>
      <c r="AD6995" s="118"/>
      <c r="AE6995" s="139"/>
      <c r="AF6995" s="118"/>
      <c r="AG6995" s="118"/>
      <c r="AH6995" s="147" t="str">
        <f t="shared" si="1318"/>
        <v/>
      </c>
      <c r="AI6995" s="147" t="str">
        <f t="shared" si="1319"/>
        <v/>
      </c>
      <c r="AJ6995" s="148" t="str">
        <f t="shared" si="1308"/>
        <v/>
      </c>
      <c r="AK6995" s="148" t="str">
        <f t="shared" si="1309"/>
        <v/>
      </c>
      <c r="AL6995" s="147" t="str">
        <f t="shared" si="1310"/>
        <v/>
      </c>
      <c r="AM6995" s="147" t="str">
        <f t="shared" si="1311"/>
        <v/>
      </c>
      <c r="AN6995" s="147" t="str">
        <f t="shared" si="1312"/>
        <v/>
      </c>
      <c r="AO6995" s="118"/>
    </row>
    <row r="6996" spans="1:41">
      <c r="A6996" s="118"/>
      <c r="B6996" s="118"/>
      <c r="C6996" s="118"/>
      <c r="D6996" s="118"/>
      <c r="E6996" s="118"/>
      <c r="F6996" s="118"/>
      <c r="G6996" s="118"/>
      <c r="H6996" s="118"/>
      <c r="I6996" s="118"/>
      <c r="J6996" s="118"/>
      <c r="K6996" s="118"/>
      <c r="L6996" s="118"/>
      <c r="M6996" s="118"/>
      <c r="N6996" s="118"/>
      <c r="O6996" s="143" t="str">
        <f>IF(H6996="","",(S6996/S6996)&amp;":"&amp;ROUND(AH6996/S6996,2))</f>
        <v/>
      </c>
      <c r="P6996" s="118"/>
      <c r="Q6996" s="118"/>
      <c r="R6996" s="143" t="str">
        <f>IF(H6996="","",(S6996/S6996)&amp;":"&amp;ROUND(AI6996/S6996,2))</f>
        <v/>
      </c>
      <c r="S6996" s="144" t="str">
        <f t="shared" si="1313"/>
        <v/>
      </c>
      <c r="T6996" s="145" t="str">
        <f t="shared" si="1314"/>
        <v/>
      </c>
      <c r="U6996" s="118"/>
      <c r="V6996" s="145" t="str">
        <f t="shared" si="1315"/>
        <v/>
      </c>
      <c r="W6996" s="144" t="str">
        <f t="shared" si="1316"/>
        <v/>
      </c>
      <c r="X6996" s="146" t="str">
        <f>IF(C6996="","",IF(OR(C6996="Trade",C6996="Multi Position"),(X6995+V6996),IF(C6996="Deposit",(X6995+AE6996),IF(C6996="Withdrawal",(X6995-AE6996)))))</f>
        <v/>
      </c>
      <c r="Y6996" s="145" t="str">
        <f t="shared" si="1317"/>
        <v/>
      </c>
      <c r="Z6996" s="118"/>
      <c r="AA6996" s="118"/>
      <c r="AB6996" s="118"/>
      <c r="AC6996" s="118"/>
      <c r="AD6996" s="118"/>
      <c r="AE6996" s="139"/>
      <c r="AF6996" s="118"/>
      <c r="AG6996" s="118"/>
      <c r="AH6996" s="147" t="str">
        <f t="shared" si="1318"/>
        <v/>
      </c>
      <c r="AI6996" s="147" t="str">
        <f t="shared" si="1319"/>
        <v/>
      </c>
      <c r="AJ6996" s="148" t="str">
        <f t="shared" si="1308"/>
        <v/>
      </c>
      <c r="AK6996" s="148" t="str">
        <f t="shared" si="1309"/>
        <v/>
      </c>
      <c r="AL6996" s="147" t="str">
        <f t="shared" si="1310"/>
        <v/>
      </c>
      <c r="AM6996" s="147" t="str">
        <f t="shared" si="1311"/>
        <v/>
      </c>
      <c r="AN6996" s="147" t="str">
        <f t="shared" si="1312"/>
        <v/>
      </c>
      <c r="AO6996" s="118"/>
    </row>
    <row r="6997" spans="1:41">
      <c r="A6997" s="118"/>
      <c r="B6997" s="118"/>
      <c r="C6997" s="118"/>
      <c r="D6997" s="118"/>
      <c r="E6997" s="118"/>
      <c r="F6997" s="118"/>
      <c r="G6997" s="118"/>
      <c r="H6997" s="118"/>
      <c r="I6997" s="118"/>
      <c r="J6997" s="118"/>
      <c r="K6997" s="118"/>
      <c r="L6997" s="118"/>
      <c r="M6997" s="118"/>
      <c r="N6997" s="118"/>
      <c r="O6997" s="143" t="str">
        <f>IF(H6997="","",(S6997/S6997)&amp;":"&amp;ROUND(AH6997/S6997,2))</f>
        <v/>
      </c>
      <c r="P6997" s="118"/>
      <c r="Q6997" s="118"/>
      <c r="R6997" s="143" t="str">
        <f>IF(H6997="","",(S6997/S6997)&amp;":"&amp;ROUND(AI6997/S6997,2))</f>
        <v/>
      </c>
      <c r="S6997" s="144" t="str">
        <f t="shared" si="1313"/>
        <v/>
      </c>
      <c r="T6997" s="145" t="str">
        <f t="shared" si="1314"/>
        <v/>
      </c>
      <c r="U6997" s="118"/>
      <c r="V6997" s="145" t="str">
        <f t="shared" si="1315"/>
        <v/>
      </c>
      <c r="W6997" s="144" t="str">
        <f t="shared" si="1316"/>
        <v/>
      </c>
      <c r="X6997" s="146" t="str">
        <f>IF(C6997="","",IF(OR(C6997="Trade",C6997="Multi Position"),(X6996+V6997),IF(C6997="Deposit",(X6996+AE6997),IF(C6997="Withdrawal",(X6996-AE6997)))))</f>
        <v/>
      </c>
      <c r="Y6997" s="145" t="str">
        <f t="shared" si="1317"/>
        <v/>
      </c>
      <c r="Z6997" s="118"/>
      <c r="AA6997" s="118"/>
      <c r="AB6997" s="118"/>
      <c r="AC6997" s="118"/>
      <c r="AD6997" s="118"/>
      <c r="AE6997" s="139"/>
      <c r="AF6997" s="118"/>
      <c r="AG6997" s="118"/>
      <c r="AH6997" s="147" t="str">
        <f t="shared" si="1318"/>
        <v/>
      </c>
      <c r="AI6997" s="147" t="str">
        <f t="shared" si="1319"/>
        <v/>
      </c>
      <c r="AJ6997" s="148" t="str">
        <f t="shared" si="1308"/>
        <v/>
      </c>
      <c r="AK6997" s="148" t="str">
        <f t="shared" si="1309"/>
        <v/>
      </c>
      <c r="AL6997" s="147" t="str">
        <f t="shared" si="1310"/>
        <v/>
      </c>
      <c r="AM6997" s="147" t="str">
        <f t="shared" si="1311"/>
        <v/>
      </c>
      <c r="AN6997" s="147" t="str">
        <f t="shared" si="1312"/>
        <v/>
      </c>
      <c r="AO6997" s="118"/>
    </row>
    <row r="6998" spans="1:41">
      <c r="A6998" s="118"/>
      <c r="B6998" s="118"/>
      <c r="C6998" s="118"/>
      <c r="D6998" s="118"/>
      <c r="E6998" s="118"/>
      <c r="F6998" s="118"/>
      <c r="G6998" s="118"/>
      <c r="H6998" s="118"/>
      <c r="I6998" s="118"/>
      <c r="J6998" s="118"/>
      <c r="K6998" s="118"/>
      <c r="L6998" s="118"/>
      <c r="M6998" s="118"/>
      <c r="N6998" s="118"/>
      <c r="O6998" s="143" t="str">
        <f>IF(H6998="","",(S6998/S6998)&amp;":"&amp;ROUND(AH6998/S6998,2))</f>
        <v/>
      </c>
      <c r="P6998" s="118"/>
      <c r="Q6998" s="118"/>
      <c r="R6998" s="143" t="str">
        <f>IF(H6998="","",(S6998/S6998)&amp;":"&amp;ROUND(AI6998/S6998,2))</f>
        <v/>
      </c>
      <c r="S6998" s="144" t="str">
        <f t="shared" si="1313"/>
        <v/>
      </c>
      <c r="T6998" s="145" t="str">
        <f t="shared" si="1314"/>
        <v/>
      </c>
      <c r="U6998" s="118"/>
      <c r="V6998" s="145" t="str">
        <f t="shared" si="1315"/>
        <v/>
      </c>
      <c r="W6998" s="144" t="str">
        <f t="shared" si="1316"/>
        <v/>
      </c>
      <c r="X6998" s="146" t="str">
        <f>IF(C6998="","",IF(OR(C6998="Trade",C6998="Multi Position"),(X6997+V6998),IF(C6998="Deposit",(X6997+AE6998),IF(C6998="Withdrawal",(X6997-AE6998)))))</f>
        <v/>
      </c>
      <c r="Y6998" s="145" t="str">
        <f t="shared" si="1317"/>
        <v/>
      </c>
      <c r="Z6998" s="118"/>
      <c r="AA6998" s="118"/>
      <c r="AB6998" s="118"/>
      <c r="AC6998" s="118"/>
      <c r="AD6998" s="118"/>
      <c r="AE6998" s="139"/>
      <c r="AF6998" s="118"/>
      <c r="AG6998" s="118"/>
      <c r="AH6998" s="147" t="str">
        <f t="shared" si="1318"/>
        <v/>
      </c>
      <c r="AI6998" s="147" t="str">
        <f t="shared" si="1319"/>
        <v/>
      </c>
      <c r="AJ6998" s="148" t="str">
        <f t="shared" si="1308"/>
        <v/>
      </c>
      <c r="AK6998" s="148" t="str">
        <f t="shared" si="1309"/>
        <v/>
      </c>
      <c r="AL6998" s="147" t="str">
        <f t="shared" si="1310"/>
        <v/>
      </c>
      <c r="AM6998" s="147" t="str">
        <f t="shared" si="1311"/>
        <v/>
      </c>
      <c r="AN6998" s="147" t="str">
        <f t="shared" si="1312"/>
        <v/>
      </c>
      <c r="AO6998" s="118"/>
    </row>
    <row r="6999" spans="1:41">
      <c r="A6999" s="118"/>
      <c r="B6999" s="118"/>
      <c r="C6999" s="118"/>
      <c r="D6999" s="118"/>
      <c r="E6999" s="118"/>
      <c r="F6999" s="118"/>
      <c r="G6999" s="118"/>
      <c r="H6999" s="118"/>
      <c r="I6999" s="118"/>
      <c r="J6999" s="118"/>
      <c r="K6999" s="118"/>
      <c r="L6999" s="118"/>
      <c r="M6999" s="118"/>
      <c r="N6999" s="118"/>
      <c r="O6999" s="143" t="str">
        <f>IF(H6999="","",(S6999/S6999)&amp;":"&amp;ROUND(AH6999/S6999,2))</f>
        <v/>
      </c>
      <c r="P6999" s="118"/>
      <c r="Q6999" s="118"/>
      <c r="R6999" s="143" t="str">
        <f>IF(H6999="","",(S6999/S6999)&amp;":"&amp;ROUND(AI6999/S6999,2))</f>
        <v/>
      </c>
      <c r="S6999" s="144" t="str">
        <f t="shared" si="1313"/>
        <v/>
      </c>
      <c r="T6999" s="145" t="str">
        <f t="shared" si="1314"/>
        <v/>
      </c>
      <c r="U6999" s="118"/>
      <c r="V6999" s="145" t="str">
        <f t="shared" si="1315"/>
        <v/>
      </c>
      <c r="W6999" s="144" t="str">
        <f t="shared" si="1316"/>
        <v/>
      </c>
      <c r="X6999" s="146" t="str">
        <f>IF(C6999="","",IF(OR(C6999="Trade",C6999="Multi Position"),(X6998+V6999),IF(C6999="Deposit",(X6998+AE6999),IF(C6999="Withdrawal",(X6998-AE6999)))))</f>
        <v/>
      </c>
      <c r="Y6999" s="145" t="str">
        <f t="shared" si="1317"/>
        <v/>
      </c>
      <c r="Z6999" s="118"/>
      <c r="AA6999" s="118"/>
      <c r="AB6999" s="118"/>
      <c r="AC6999" s="118"/>
      <c r="AD6999" s="118"/>
      <c r="AE6999" s="139"/>
      <c r="AF6999" s="118"/>
      <c r="AG6999" s="118"/>
      <c r="AH6999" s="147" t="str">
        <f t="shared" si="1318"/>
        <v/>
      </c>
      <c r="AI6999" s="147" t="str">
        <f t="shared" si="1319"/>
        <v/>
      </c>
      <c r="AJ6999" s="148" t="str">
        <f t="shared" si="1308"/>
        <v/>
      </c>
      <c r="AK6999" s="148" t="str">
        <f t="shared" si="1309"/>
        <v/>
      </c>
      <c r="AL6999" s="147" t="str">
        <f t="shared" si="1310"/>
        <v/>
      </c>
      <c r="AM6999" s="147" t="str">
        <f t="shared" si="1311"/>
        <v/>
      </c>
      <c r="AN6999" s="147" t="str">
        <f t="shared" si="1312"/>
        <v/>
      </c>
      <c r="AO6999" s="118"/>
    </row>
    <row r="7000" spans="1:41">
      <c r="A7000" s="118"/>
      <c r="B7000" s="118"/>
      <c r="C7000" s="118"/>
      <c r="D7000" s="118"/>
      <c r="E7000" s="118"/>
      <c r="F7000" s="118"/>
      <c r="G7000" s="118"/>
      <c r="H7000" s="118"/>
      <c r="I7000" s="118"/>
      <c r="J7000" s="118"/>
      <c r="K7000" s="118"/>
      <c r="L7000" s="118"/>
      <c r="M7000" s="118"/>
      <c r="N7000" s="118"/>
      <c r="O7000" s="143" t="str">
        <f>IF(H7000="","",(S7000/S7000)&amp;":"&amp;ROUND(AH7000/S7000,2))</f>
        <v/>
      </c>
      <c r="P7000" s="118"/>
      <c r="Q7000" s="118"/>
      <c r="R7000" s="143" t="str">
        <f>IF(H7000="","",(S7000/S7000)&amp;":"&amp;ROUND(AI7000/S7000,2))</f>
        <v/>
      </c>
      <c r="S7000" s="144" t="str">
        <f t="shared" si="1313"/>
        <v/>
      </c>
      <c r="T7000" s="145" t="str">
        <f t="shared" si="1314"/>
        <v/>
      </c>
      <c r="U7000" s="118"/>
      <c r="V7000" s="145" t="str">
        <f t="shared" si="1315"/>
        <v/>
      </c>
      <c r="W7000" s="144" t="str">
        <f t="shared" si="1316"/>
        <v/>
      </c>
      <c r="X7000" s="146" t="str">
        <f>IF(C7000="","",IF(OR(C7000="Trade",C7000="Multi Position"),(X6999+V7000),IF(C7000="Deposit",(X6999+AE7000),IF(C7000="Withdrawal",(X6999-AE7000)))))</f>
        <v/>
      </c>
      <c r="Y7000" s="145" t="str">
        <f t="shared" si="1317"/>
        <v/>
      </c>
      <c r="Z7000" s="118"/>
      <c r="AA7000" s="118"/>
      <c r="AB7000" s="118"/>
      <c r="AC7000" s="118"/>
      <c r="AD7000" s="118"/>
      <c r="AE7000" s="139"/>
      <c r="AF7000" s="118"/>
      <c r="AG7000" s="118"/>
      <c r="AH7000" s="147" t="str">
        <f t="shared" si="1318"/>
        <v/>
      </c>
      <c r="AI7000" s="147" t="str">
        <f t="shared" si="1319"/>
        <v/>
      </c>
      <c r="AJ7000" s="148" t="str">
        <f t="shared" si="1308"/>
        <v/>
      </c>
      <c r="AK7000" s="148" t="str">
        <f t="shared" si="1309"/>
        <v/>
      </c>
      <c r="AL7000" s="147" t="str">
        <f t="shared" si="1310"/>
        <v/>
      </c>
      <c r="AM7000" s="147" t="str">
        <f t="shared" si="1311"/>
        <v/>
      </c>
      <c r="AN7000" s="147" t="str">
        <f t="shared" si="1312"/>
        <v/>
      </c>
      <c r="AO7000" s="118"/>
    </row>
    <row r="7001" spans="1:41">
      <c r="A7001" s="118"/>
      <c r="B7001" s="118"/>
      <c r="C7001" s="118"/>
      <c r="D7001" s="118"/>
      <c r="E7001" s="118"/>
      <c r="F7001" s="118"/>
      <c r="G7001" s="118"/>
      <c r="H7001" s="118"/>
      <c r="I7001" s="118"/>
      <c r="J7001" s="118"/>
      <c r="K7001" s="118"/>
      <c r="L7001" s="118"/>
      <c r="M7001" s="118"/>
      <c r="N7001" s="118"/>
      <c r="O7001" s="143" t="str">
        <f>IF(H7001="","",(S7001/S7001)&amp;":"&amp;ROUND(AH7001/S7001,2))</f>
        <v/>
      </c>
      <c r="P7001" s="118"/>
      <c r="Q7001" s="118"/>
      <c r="R7001" s="143" t="str">
        <f>IF(H7001="","",(S7001/S7001)&amp;":"&amp;ROUND(AI7001/S7001,2))</f>
        <v/>
      </c>
      <c r="S7001" s="144" t="str">
        <f t="shared" si="1313"/>
        <v/>
      </c>
      <c r="T7001" s="145" t="str">
        <f t="shared" si="1314"/>
        <v/>
      </c>
      <c r="U7001" s="118"/>
      <c r="V7001" s="145" t="str">
        <f t="shared" si="1315"/>
        <v/>
      </c>
      <c r="W7001" s="144" t="str">
        <f t="shared" si="1316"/>
        <v/>
      </c>
      <c r="X7001" s="146" t="str">
        <f>IF(C7001="","",IF(OR(C7001="Trade",C7001="Multi Position"),(X7000+V7001),IF(C7001="Deposit",(X7000+AE7001),IF(C7001="Withdrawal",(X7000-AE7001)))))</f>
        <v/>
      </c>
      <c r="Y7001" s="145" t="str">
        <f t="shared" si="1317"/>
        <v/>
      </c>
      <c r="Z7001" s="118"/>
      <c r="AA7001" s="118"/>
      <c r="AB7001" s="118"/>
      <c r="AC7001" s="118"/>
      <c r="AD7001" s="118"/>
      <c r="AE7001" s="139"/>
      <c r="AF7001" s="118"/>
      <c r="AG7001" s="118"/>
      <c r="AH7001" s="147" t="str">
        <f t="shared" si="1318"/>
        <v/>
      </c>
      <c r="AI7001" s="147" t="str">
        <f t="shared" si="1319"/>
        <v/>
      </c>
      <c r="AJ7001" s="148" t="str">
        <f t="shared" si="1308"/>
        <v/>
      </c>
      <c r="AK7001" s="148" t="str">
        <f t="shared" si="1309"/>
        <v/>
      </c>
      <c r="AL7001" s="147" t="str">
        <f t="shared" si="1310"/>
        <v/>
      </c>
      <c r="AM7001" s="147" t="str">
        <f t="shared" si="1311"/>
        <v/>
      </c>
      <c r="AN7001" s="147" t="str">
        <f t="shared" si="1312"/>
        <v/>
      </c>
      <c r="AO7001" s="118"/>
    </row>
    <row r="7002" spans="1:41">
      <c r="A7002" s="118"/>
      <c r="B7002" s="118"/>
      <c r="C7002" s="118"/>
      <c r="D7002" s="118"/>
      <c r="E7002" s="118"/>
      <c r="F7002" s="118"/>
      <c r="G7002" s="118"/>
      <c r="H7002" s="118"/>
      <c r="I7002" s="118"/>
      <c r="J7002" s="118"/>
      <c r="K7002" s="118"/>
      <c r="L7002" s="118"/>
      <c r="M7002" s="118"/>
      <c r="N7002" s="118"/>
      <c r="O7002" s="143" t="str">
        <f>IF(H7002="","",(S7002/S7002)&amp;":"&amp;ROUND(AH7002/S7002,2))</f>
        <v/>
      </c>
      <c r="P7002" s="118"/>
      <c r="Q7002" s="118"/>
      <c r="R7002" s="143" t="str">
        <f>IF(H7002="","",(S7002/S7002)&amp;":"&amp;ROUND(AI7002/S7002,2))</f>
        <v/>
      </c>
      <c r="S7002" s="144" t="str">
        <f t="shared" si="1313"/>
        <v/>
      </c>
      <c r="T7002" s="145" t="str">
        <f t="shared" si="1314"/>
        <v/>
      </c>
      <c r="U7002" s="118"/>
      <c r="V7002" s="145" t="str">
        <f t="shared" si="1315"/>
        <v/>
      </c>
      <c r="W7002" s="144" t="str">
        <f t="shared" si="1316"/>
        <v/>
      </c>
      <c r="X7002" s="146" t="str">
        <f>IF(C7002="","",IF(OR(C7002="Trade",C7002="Multi Position"),(X7001+V7002),IF(C7002="Deposit",(X7001+AE7002),IF(C7002="Withdrawal",(X7001-AE7002)))))</f>
        <v/>
      </c>
      <c r="Y7002" s="145" t="str">
        <f t="shared" si="1317"/>
        <v/>
      </c>
      <c r="Z7002" s="118"/>
      <c r="AA7002" s="118"/>
      <c r="AB7002" s="118"/>
      <c r="AC7002" s="118"/>
      <c r="AD7002" s="118"/>
      <c r="AE7002" s="139"/>
      <c r="AF7002" s="118"/>
      <c r="AG7002" s="118"/>
      <c r="AH7002" s="147" t="str">
        <f t="shared" si="1318"/>
        <v/>
      </c>
      <c r="AI7002" s="147" t="str">
        <f t="shared" si="1319"/>
        <v/>
      </c>
      <c r="AJ7002" s="148" t="str">
        <f t="shared" si="1308"/>
        <v/>
      </c>
      <c r="AK7002" s="148" t="str">
        <f t="shared" si="1309"/>
        <v/>
      </c>
      <c r="AL7002" s="147" t="str">
        <f t="shared" si="1310"/>
        <v/>
      </c>
      <c r="AM7002" s="147" t="str">
        <f t="shared" si="1311"/>
        <v/>
      </c>
      <c r="AN7002" s="147" t="str">
        <f t="shared" si="1312"/>
        <v/>
      </c>
      <c r="AO7002" s="118"/>
    </row>
    <row r="7003" spans="1:41">
      <c r="A7003" s="118"/>
      <c r="B7003" s="118"/>
      <c r="C7003" s="118"/>
      <c r="D7003" s="118"/>
      <c r="E7003" s="118"/>
      <c r="F7003" s="118"/>
      <c r="G7003" s="118"/>
      <c r="H7003" s="118"/>
      <c r="I7003" s="118"/>
      <c r="J7003" s="118"/>
      <c r="K7003" s="118"/>
      <c r="L7003" s="118"/>
      <c r="M7003" s="118"/>
      <c r="N7003" s="118"/>
      <c r="O7003" s="143" t="str">
        <f>IF(H7003="","",(S7003/S7003)&amp;":"&amp;ROUND(AH7003/S7003,2))</f>
        <v/>
      </c>
      <c r="P7003" s="118"/>
      <c r="Q7003" s="118"/>
      <c r="R7003" s="143" t="str">
        <f>IF(H7003="","",(S7003/S7003)&amp;":"&amp;ROUND(AI7003/S7003,2))</f>
        <v/>
      </c>
      <c r="S7003" s="144" t="str">
        <f t="shared" si="1313"/>
        <v/>
      </c>
      <c r="T7003" s="145" t="str">
        <f t="shared" si="1314"/>
        <v/>
      </c>
      <c r="U7003" s="118"/>
      <c r="V7003" s="145" t="str">
        <f t="shared" si="1315"/>
        <v/>
      </c>
      <c r="W7003" s="144" t="str">
        <f t="shared" si="1316"/>
        <v/>
      </c>
      <c r="X7003" s="146" t="str">
        <f>IF(C7003="","",IF(OR(C7003="Trade",C7003="Multi Position"),(X7002+V7003),IF(C7003="Deposit",(X7002+AE7003),IF(C7003="Withdrawal",(X7002-AE7003)))))</f>
        <v/>
      </c>
      <c r="Y7003" s="145" t="str">
        <f t="shared" si="1317"/>
        <v/>
      </c>
      <c r="Z7003" s="118"/>
      <c r="AA7003" s="118"/>
      <c r="AB7003" s="118"/>
      <c r="AC7003" s="118"/>
      <c r="AD7003" s="118"/>
      <c r="AE7003" s="139"/>
      <c r="AF7003" s="118"/>
      <c r="AG7003" s="118"/>
      <c r="AH7003" s="147" t="str">
        <f t="shared" si="1318"/>
        <v/>
      </c>
      <c r="AI7003" s="147" t="str">
        <f t="shared" si="1319"/>
        <v/>
      </c>
      <c r="AJ7003" s="148" t="str">
        <f t="shared" si="1308"/>
        <v/>
      </c>
      <c r="AK7003" s="148" t="str">
        <f t="shared" si="1309"/>
        <v/>
      </c>
      <c r="AL7003" s="147" t="str">
        <f t="shared" si="1310"/>
        <v/>
      </c>
      <c r="AM7003" s="147" t="str">
        <f t="shared" si="1311"/>
        <v/>
      </c>
      <c r="AN7003" s="147" t="str">
        <f t="shared" si="1312"/>
        <v/>
      </c>
      <c r="AO7003" s="118"/>
    </row>
    <row r="7004" spans="1:41">
      <c r="A7004" s="118"/>
      <c r="B7004" s="118"/>
      <c r="C7004" s="118"/>
      <c r="D7004" s="118"/>
      <c r="E7004" s="118"/>
      <c r="F7004" s="118"/>
      <c r="G7004" s="118"/>
      <c r="H7004" s="118"/>
      <c r="I7004" s="118"/>
      <c r="J7004" s="118"/>
      <c r="K7004" s="118"/>
      <c r="L7004" s="118"/>
      <c r="M7004" s="118"/>
      <c r="N7004" s="118"/>
      <c r="O7004" s="143" t="str">
        <f>IF(H7004="","",(S7004/S7004)&amp;":"&amp;ROUND(AH7004/S7004,2))</f>
        <v/>
      </c>
      <c r="P7004" s="118"/>
      <c r="Q7004" s="118"/>
      <c r="R7004" s="143" t="str">
        <f>IF(H7004="","",(S7004/S7004)&amp;":"&amp;ROUND(AI7004/S7004,2))</f>
        <v/>
      </c>
      <c r="S7004" s="144" t="str">
        <f t="shared" si="1313"/>
        <v/>
      </c>
      <c r="T7004" s="145" t="str">
        <f t="shared" si="1314"/>
        <v/>
      </c>
      <c r="U7004" s="118"/>
      <c r="V7004" s="145" t="str">
        <f t="shared" si="1315"/>
        <v/>
      </c>
      <c r="W7004" s="144" t="str">
        <f t="shared" si="1316"/>
        <v/>
      </c>
      <c r="X7004" s="146" t="str">
        <f>IF(C7004="","",IF(OR(C7004="Trade",C7004="Multi Position"),(X7003+V7004),IF(C7004="Deposit",(X7003+AE7004),IF(C7004="Withdrawal",(X7003-AE7004)))))</f>
        <v/>
      </c>
      <c r="Y7004" s="145" t="str">
        <f t="shared" si="1317"/>
        <v/>
      </c>
      <c r="Z7004" s="118"/>
      <c r="AA7004" s="118"/>
      <c r="AB7004" s="118"/>
      <c r="AC7004" s="118"/>
      <c r="AD7004" s="118"/>
      <c r="AE7004" s="139"/>
      <c r="AF7004" s="118"/>
      <c r="AG7004" s="118"/>
      <c r="AH7004" s="147" t="str">
        <f t="shared" si="1318"/>
        <v/>
      </c>
      <c r="AI7004" s="147" t="str">
        <f t="shared" si="1319"/>
        <v/>
      </c>
      <c r="AJ7004" s="148" t="str">
        <f t="shared" si="1308"/>
        <v/>
      </c>
      <c r="AK7004" s="148" t="str">
        <f t="shared" si="1309"/>
        <v/>
      </c>
      <c r="AL7004" s="147" t="str">
        <f t="shared" si="1310"/>
        <v/>
      </c>
      <c r="AM7004" s="147" t="str">
        <f t="shared" si="1311"/>
        <v/>
      </c>
      <c r="AN7004" s="147" t="str">
        <f t="shared" si="1312"/>
        <v/>
      </c>
      <c r="AO7004" s="118"/>
    </row>
    <row r="7005" spans="1:41">
      <c r="A7005" s="118"/>
      <c r="B7005" s="118"/>
      <c r="C7005" s="118"/>
      <c r="D7005" s="118"/>
      <c r="E7005" s="118"/>
      <c r="F7005" s="118"/>
      <c r="G7005" s="118"/>
      <c r="H7005" s="118"/>
      <c r="I7005" s="118"/>
      <c r="J7005" s="118"/>
      <c r="K7005" s="118"/>
      <c r="L7005" s="118"/>
      <c r="M7005" s="118"/>
      <c r="N7005" s="118"/>
      <c r="O7005" s="143" t="str">
        <f>IF(H7005="","",(S7005/S7005)&amp;":"&amp;ROUND(AH7005/S7005,2))</f>
        <v/>
      </c>
      <c r="P7005" s="118"/>
      <c r="Q7005" s="118"/>
      <c r="R7005" s="143" t="str">
        <f>IF(H7005="","",(S7005/S7005)&amp;":"&amp;ROUND(AI7005/S7005,2))</f>
        <v/>
      </c>
      <c r="S7005" s="144" t="str">
        <f t="shared" si="1313"/>
        <v/>
      </c>
      <c r="T7005" s="145" t="str">
        <f t="shared" si="1314"/>
        <v/>
      </c>
      <c r="U7005" s="118"/>
      <c r="V7005" s="145" t="str">
        <f t="shared" si="1315"/>
        <v/>
      </c>
      <c r="W7005" s="144" t="str">
        <f t="shared" si="1316"/>
        <v/>
      </c>
      <c r="X7005" s="146" t="str">
        <f>IF(C7005="","",IF(OR(C7005="Trade",C7005="Multi Position"),(X7004+V7005),IF(C7005="Deposit",(X7004+AE7005),IF(C7005="Withdrawal",(X7004-AE7005)))))</f>
        <v/>
      </c>
      <c r="Y7005" s="145" t="str">
        <f t="shared" si="1317"/>
        <v/>
      </c>
      <c r="Z7005" s="118"/>
      <c r="AA7005" s="118"/>
      <c r="AB7005" s="118"/>
      <c r="AC7005" s="118"/>
      <c r="AD7005" s="118"/>
      <c r="AE7005" s="139"/>
      <c r="AF7005" s="118"/>
      <c r="AG7005" s="118"/>
      <c r="AH7005" s="147" t="str">
        <f t="shared" si="1318"/>
        <v/>
      </c>
      <c r="AI7005" s="147" t="str">
        <f t="shared" si="1319"/>
        <v/>
      </c>
      <c r="AJ7005" s="148" t="str">
        <f t="shared" si="1308"/>
        <v/>
      </c>
      <c r="AK7005" s="148" t="str">
        <f t="shared" si="1309"/>
        <v/>
      </c>
      <c r="AL7005" s="147" t="str">
        <f t="shared" si="1310"/>
        <v/>
      </c>
      <c r="AM7005" s="147" t="str">
        <f t="shared" si="1311"/>
        <v/>
      </c>
      <c r="AN7005" s="147" t="str">
        <f t="shared" si="1312"/>
        <v/>
      </c>
      <c r="AO7005" s="118"/>
    </row>
    <row r="7006" spans="1:41">
      <c r="A7006" s="118"/>
      <c r="B7006" s="118"/>
      <c r="C7006" s="118"/>
      <c r="D7006" s="118"/>
      <c r="E7006" s="118"/>
      <c r="F7006" s="118"/>
      <c r="G7006" s="118"/>
      <c r="H7006" s="118"/>
      <c r="I7006" s="118"/>
      <c r="J7006" s="118"/>
      <c r="K7006" s="118"/>
      <c r="L7006" s="118"/>
      <c r="M7006" s="118"/>
      <c r="N7006" s="118"/>
      <c r="O7006" s="143" t="str">
        <f>IF(H7006="","",(S7006/S7006)&amp;":"&amp;ROUND(AH7006/S7006,2))</f>
        <v/>
      </c>
      <c r="P7006" s="118"/>
      <c r="Q7006" s="118"/>
      <c r="R7006" s="143" t="str">
        <f>IF(H7006="","",(S7006/S7006)&amp;":"&amp;ROUND(AI7006/S7006,2))</f>
        <v/>
      </c>
      <c r="S7006" s="144" t="str">
        <f t="shared" si="1313"/>
        <v/>
      </c>
      <c r="T7006" s="145" t="str">
        <f t="shared" si="1314"/>
        <v/>
      </c>
      <c r="U7006" s="118"/>
      <c r="V7006" s="145" t="str">
        <f t="shared" si="1315"/>
        <v/>
      </c>
      <c r="W7006" s="144" t="str">
        <f t="shared" si="1316"/>
        <v/>
      </c>
      <c r="X7006" s="146" t="str">
        <f>IF(C7006="","",IF(OR(C7006="Trade",C7006="Multi Position"),(X7005+V7006),IF(C7006="Deposit",(X7005+AE7006),IF(C7006="Withdrawal",(X7005-AE7006)))))</f>
        <v/>
      </c>
      <c r="Y7006" s="145" t="str">
        <f t="shared" si="1317"/>
        <v/>
      </c>
      <c r="Z7006" s="118"/>
      <c r="AA7006" s="118"/>
      <c r="AB7006" s="118"/>
      <c r="AC7006" s="118"/>
      <c r="AD7006" s="118"/>
      <c r="AE7006" s="139"/>
      <c r="AF7006" s="118"/>
      <c r="AG7006" s="118"/>
      <c r="AH7006" s="147" t="str">
        <f t="shared" si="1318"/>
        <v/>
      </c>
      <c r="AI7006" s="147" t="str">
        <f t="shared" si="1319"/>
        <v/>
      </c>
      <c r="AJ7006" s="148" t="str">
        <f t="shared" si="1308"/>
        <v/>
      </c>
      <c r="AK7006" s="148" t="str">
        <f t="shared" si="1309"/>
        <v/>
      </c>
      <c r="AL7006" s="147" t="str">
        <f t="shared" si="1310"/>
        <v/>
      </c>
      <c r="AM7006" s="147" t="str">
        <f t="shared" si="1311"/>
        <v/>
      </c>
      <c r="AN7006" s="147" t="str">
        <f t="shared" si="1312"/>
        <v/>
      </c>
      <c r="AO7006" s="118"/>
    </row>
    <row r="7007" spans="1:41">
      <c r="A7007" s="118"/>
      <c r="B7007" s="118"/>
      <c r="C7007" s="118"/>
      <c r="D7007" s="118"/>
      <c r="E7007" s="118"/>
      <c r="F7007" s="118"/>
      <c r="G7007" s="118"/>
      <c r="H7007" s="118"/>
      <c r="I7007" s="118"/>
      <c r="J7007" s="118"/>
      <c r="K7007" s="118"/>
      <c r="L7007" s="118"/>
      <c r="M7007" s="118"/>
      <c r="N7007" s="118"/>
      <c r="O7007" s="143" t="str">
        <f>IF(H7007="","",(S7007/S7007)&amp;":"&amp;ROUND(AH7007/S7007,2))</f>
        <v/>
      </c>
      <c r="P7007" s="118"/>
      <c r="Q7007" s="118"/>
      <c r="R7007" s="143" t="str">
        <f>IF(H7007="","",(S7007/S7007)&amp;":"&amp;ROUND(AI7007/S7007,2))</f>
        <v/>
      </c>
      <c r="S7007" s="144" t="str">
        <f t="shared" si="1313"/>
        <v/>
      </c>
      <c r="T7007" s="145" t="str">
        <f t="shared" si="1314"/>
        <v/>
      </c>
      <c r="U7007" s="118"/>
      <c r="V7007" s="145" t="str">
        <f t="shared" si="1315"/>
        <v/>
      </c>
      <c r="W7007" s="144" t="str">
        <f t="shared" si="1316"/>
        <v/>
      </c>
      <c r="X7007" s="146" t="str">
        <f>IF(C7007="","",IF(OR(C7007="Trade",C7007="Multi Position"),(X7006+V7007),IF(C7007="Deposit",(X7006+AE7007),IF(C7007="Withdrawal",(X7006-AE7007)))))</f>
        <v/>
      </c>
      <c r="Y7007" s="145" t="str">
        <f t="shared" si="1317"/>
        <v/>
      </c>
      <c r="Z7007" s="118"/>
      <c r="AA7007" s="118"/>
      <c r="AB7007" s="118"/>
      <c r="AC7007" s="118"/>
      <c r="AD7007" s="118"/>
      <c r="AE7007" s="139"/>
      <c r="AF7007" s="118"/>
      <c r="AG7007" s="118"/>
      <c r="AH7007" s="147" t="str">
        <f t="shared" si="1318"/>
        <v/>
      </c>
      <c r="AI7007" s="147" t="str">
        <f t="shared" si="1319"/>
        <v/>
      </c>
      <c r="AJ7007" s="148" t="str">
        <f t="shared" si="1308"/>
        <v/>
      </c>
      <c r="AK7007" s="148" t="str">
        <f t="shared" si="1309"/>
        <v/>
      </c>
      <c r="AL7007" s="147" t="str">
        <f t="shared" si="1310"/>
        <v/>
      </c>
      <c r="AM7007" s="147" t="str">
        <f t="shared" si="1311"/>
        <v/>
      </c>
      <c r="AN7007" s="147" t="str">
        <f t="shared" si="1312"/>
        <v/>
      </c>
      <c r="AO7007" s="118"/>
    </row>
    <row r="7008" spans="1:41">
      <c r="A7008" s="118"/>
      <c r="B7008" s="118"/>
      <c r="C7008" s="118"/>
      <c r="D7008" s="118"/>
      <c r="E7008" s="118"/>
      <c r="F7008" s="118"/>
      <c r="G7008" s="118"/>
      <c r="H7008" s="118"/>
      <c r="I7008" s="118"/>
      <c r="J7008" s="118"/>
      <c r="K7008" s="118"/>
      <c r="L7008" s="118"/>
      <c r="M7008" s="118"/>
      <c r="N7008" s="118"/>
      <c r="O7008" s="143" t="str">
        <f>IF(H7008="","",(S7008/S7008)&amp;":"&amp;ROUND(AH7008/S7008,2))</f>
        <v/>
      </c>
      <c r="P7008" s="118"/>
      <c r="Q7008" s="118"/>
      <c r="R7008" s="143" t="str">
        <f>IF(H7008="","",(S7008/S7008)&amp;":"&amp;ROUND(AI7008/S7008,2))</f>
        <v/>
      </c>
      <c r="S7008" s="144" t="str">
        <f t="shared" si="1313"/>
        <v/>
      </c>
      <c r="T7008" s="145" t="str">
        <f t="shared" si="1314"/>
        <v/>
      </c>
      <c r="U7008" s="118"/>
      <c r="V7008" s="145" t="str">
        <f t="shared" si="1315"/>
        <v/>
      </c>
      <c r="W7008" s="144" t="str">
        <f t="shared" si="1316"/>
        <v/>
      </c>
      <c r="X7008" s="146" t="str">
        <f>IF(C7008="","",IF(OR(C7008="Trade",C7008="Multi Position"),(X7007+V7008),IF(C7008="Deposit",(X7007+AE7008),IF(C7008="Withdrawal",(X7007-AE7008)))))</f>
        <v/>
      </c>
      <c r="Y7008" s="145" t="str">
        <f t="shared" si="1317"/>
        <v/>
      </c>
      <c r="Z7008" s="118"/>
      <c r="AA7008" s="118"/>
      <c r="AB7008" s="118"/>
      <c r="AC7008" s="118"/>
      <c r="AD7008" s="118"/>
      <c r="AE7008" s="139"/>
      <c r="AF7008" s="118"/>
      <c r="AG7008" s="118"/>
      <c r="AH7008" s="147" t="str">
        <f t="shared" si="1318"/>
        <v/>
      </c>
      <c r="AI7008" s="147" t="str">
        <f t="shared" si="1319"/>
        <v/>
      </c>
      <c r="AJ7008" s="148" t="str">
        <f t="shared" si="1308"/>
        <v/>
      </c>
      <c r="AK7008" s="148" t="str">
        <f t="shared" si="1309"/>
        <v/>
      </c>
      <c r="AL7008" s="147" t="str">
        <f t="shared" si="1310"/>
        <v/>
      </c>
      <c r="AM7008" s="147" t="str">
        <f t="shared" si="1311"/>
        <v/>
      </c>
      <c r="AN7008" s="147" t="str">
        <f t="shared" si="1312"/>
        <v/>
      </c>
      <c r="AO7008" s="118"/>
    </row>
    <row r="7009" spans="1:41">
      <c r="A7009" s="118"/>
      <c r="B7009" s="118"/>
      <c r="C7009" s="118"/>
      <c r="D7009" s="118"/>
      <c r="E7009" s="118"/>
      <c r="F7009" s="118"/>
      <c r="G7009" s="118"/>
      <c r="H7009" s="118"/>
      <c r="I7009" s="118"/>
      <c r="J7009" s="118"/>
      <c r="K7009" s="118"/>
      <c r="L7009" s="118"/>
      <c r="M7009" s="118"/>
      <c r="N7009" s="118"/>
      <c r="O7009" s="143" t="str">
        <f>IF(H7009="","",(S7009/S7009)&amp;":"&amp;ROUND(AH7009/S7009,2))</f>
        <v/>
      </c>
      <c r="P7009" s="118"/>
      <c r="Q7009" s="118"/>
      <c r="R7009" s="143" t="str">
        <f>IF(H7009="","",(S7009/S7009)&amp;":"&amp;ROUND(AI7009/S7009,2))</f>
        <v/>
      </c>
      <c r="S7009" s="144" t="str">
        <f t="shared" si="1313"/>
        <v/>
      </c>
      <c r="T7009" s="145" t="str">
        <f t="shared" si="1314"/>
        <v/>
      </c>
      <c r="U7009" s="118"/>
      <c r="V7009" s="145" t="str">
        <f t="shared" si="1315"/>
        <v/>
      </c>
      <c r="W7009" s="144" t="str">
        <f t="shared" si="1316"/>
        <v/>
      </c>
      <c r="X7009" s="146" t="str">
        <f>IF(C7009="","",IF(OR(C7009="Trade",C7009="Multi Position"),(X7008+V7009),IF(C7009="Deposit",(X7008+AE7009),IF(C7009="Withdrawal",(X7008-AE7009)))))</f>
        <v/>
      </c>
      <c r="Y7009" s="145" t="str">
        <f t="shared" si="1317"/>
        <v/>
      </c>
      <c r="Z7009" s="118"/>
      <c r="AA7009" s="118"/>
      <c r="AB7009" s="118"/>
      <c r="AC7009" s="118"/>
      <c r="AD7009" s="118"/>
      <c r="AE7009" s="139"/>
      <c r="AF7009" s="118"/>
      <c r="AG7009" s="118"/>
      <c r="AH7009" s="147" t="str">
        <f t="shared" si="1318"/>
        <v/>
      </c>
      <c r="AI7009" s="147" t="str">
        <f t="shared" si="1319"/>
        <v/>
      </c>
      <c r="AJ7009" s="148" t="str">
        <f t="shared" si="1308"/>
        <v/>
      </c>
      <c r="AK7009" s="148" t="str">
        <f t="shared" si="1309"/>
        <v/>
      </c>
      <c r="AL7009" s="147" t="str">
        <f t="shared" si="1310"/>
        <v/>
      </c>
      <c r="AM7009" s="147" t="str">
        <f t="shared" si="1311"/>
        <v/>
      </c>
      <c r="AN7009" s="147" t="str">
        <f t="shared" si="1312"/>
        <v/>
      </c>
      <c r="AO7009" s="118"/>
    </row>
    <row r="7010" spans="1:41">
      <c r="A7010" s="118"/>
      <c r="B7010" s="118"/>
      <c r="C7010" s="118"/>
      <c r="D7010" s="118"/>
      <c r="E7010" s="118"/>
      <c r="F7010" s="118"/>
      <c r="G7010" s="118"/>
      <c r="H7010" s="118"/>
      <c r="I7010" s="118"/>
      <c r="J7010" s="118"/>
      <c r="K7010" s="118"/>
      <c r="L7010" s="118"/>
      <c r="M7010" s="118"/>
      <c r="N7010" s="118"/>
      <c r="O7010" s="143" t="str">
        <f>IF(H7010="","",(S7010/S7010)&amp;":"&amp;ROUND(AH7010/S7010,2))</f>
        <v/>
      </c>
      <c r="P7010" s="118"/>
      <c r="Q7010" s="118"/>
      <c r="R7010" s="143" t="str">
        <f>IF(H7010="","",(S7010/S7010)&amp;":"&amp;ROUND(AI7010/S7010,2))</f>
        <v/>
      </c>
      <c r="S7010" s="144" t="str">
        <f t="shared" si="1313"/>
        <v/>
      </c>
      <c r="T7010" s="145" t="str">
        <f t="shared" si="1314"/>
        <v/>
      </c>
      <c r="U7010" s="118"/>
      <c r="V7010" s="145" t="str">
        <f t="shared" si="1315"/>
        <v/>
      </c>
      <c r="W7010" s="144" t="str">
        <f t="shared" si="1316"/>
        <v/>
      </c>
      <c r="X7010" s="146" t="str">
        <f>IF(C7010="","",IF(OR(C7010="Trade",C7010="Multi Position"),(X7009+V7010),IF(C7010="Deposit",(X7009+AE7010),IF(C7010="Withdrawal",(X7009-AE7010)))))</f>
        <v/>
      </c>
      <c r="Y7010" s="145" t="str">
        <f t="shared" si="1317"/>
        <v/>
      </c>
      <c r="Z7010" s="118"/>
      <c r="AA7010" s="118"/>
      <c r="AB7010" s="118"/>
      <c r="AC7010" s="118"/>
      <c r="AD7010" s="118"/>
      <c r="AE7010" s="139"/>
      <c r="AF7010" s="118"/>
      <c r="AG7010" s="118"/>
      <c r="AH7010" s="147" t="str">
        <f t="shared" si="1318"/>
        <v/>
      </c>
      <c r="AI7010" s="147" t="str">
        <f t="shared" si="1319"/>
        <v/>
      </c>
      <c r="AJ7010" s="148" t="str">
        <f t="shared" si="1308"/>
        <v/>
      </c>
      <c r="AK7010" s="148" t="str">
        <f t="shared" si="1309"/>
        <v/>
      </c>
      <c r="AL7010" s="147" t="str">
        <f t="shared" si="1310"/>
        <v/>
      </c>
      <c r="AM7010" s="147" t="str">
        <f t="shared" si="1311"/>
        <v/>
      </c>
      <c r="AN7010" s="147" t="str">
        <f t="shared" si="1312"/>
        <v/>
      </c>
      <c r="AO7010" s="118"/>
    </row>
    <row r="7011" spans="1:41">
      <c r="A7011" s="118"/>
      <c r="B7011" s="118"/>
      <c r="C7011" s="118"/>
      <c r="D7011" s="118"/>
      <c r="E7011" s="118"/>
      <c r="F7011" s="118"/>
      <c r="G7011" s="118"/>
      <c r="H7011" s="118"/>
      <c r="I7011" s="118"/>
      <c r="J7011" s="118"/>
      <c r="K7011" s="118"/>
      <c r="L7011" s="118"/>
      <c r="M7011" s="118"/>
      <c r="N7011" s="118"/>
      <c r="O7011" s="143" t="str">
        <f>IF(H7011="","",(S7011/S7011)&amp;":"&amp;ROUND(AH7011/S7011,2))</f>
        <v/>
      </c>
      <c r="P7011" s="118"/>
      <c r="Q7011" s="118"/>
      <c r="R7011" s="143" t="str">
        <f>IF(H7011="","",(S7011/S7011)&amp;":"&amp;ROUND(AI7011/S7011,2))</f>
        <v/>
      </c>
      <c r="S7011" s="144" t="str">
        <f t="shared" si="1313"/>
        <v/>
      </c>
      <c r="T7011" s="145" t="str">
        <f t="shared" si="1314"/>
        <v/>
      </c>
      <c r="U7011" s="118"/>
      <c r="V7011" s="145" t="str">
        <f t="shared" si="1315"/>
        <v/>
      </c>
      <c r="W7011" s="144" t="str">
        <f t="shared" si="1316"/>
        <v/>
      </c>
      <c r="X7011" s="146" t="str">
        <f>IF(C7011="","",IF(OR(C7011="Trade",C7011="Multi Position"),(X7010+V7011),IF(C7011="Deposit",(X7010+AE7011),IF(C7011="Withdrawal",(X7010-AE7011)))))</f>
        <v/>
      </c>
      <c r="Y7011" s="145" t="str">
        <f t="shared" si="1317"/>
        <v/>
      </c>
      <c r="Z7011" s="118"/>
      <c r="AA7011" s="118"/>
      <c r="AB7011" s="118"/>
      <c r="AC7011" s="118"/>
      <c r="AD7011" s="118"/>
      <c r="AE7011" s="139"/>
      <c r="AF7011" s="118"/>
      <c r="AG7011" s="118"/>
      <c r="AH7011" s="147" t="str">
        <f t="shared" si="1318"/>
        <v/>
      </c>
      <c r="AI7011" s="147" t="str">
        <f t="shared" si="1319"/>
        <v/>
      </c>
      <c r="AJ7011" s="148" t="str">
        <f t="shared" si="1308"/>
        <v/>
      </c>
      <c r="AK7011" s="148" t="str">
        <f t="shared" si="1309"/>
        <v/>
      </c>
      <c r="AL7011" s="147" t="str">
        <f t="shared" si="1310"/>
        <v/>
      </c>
      <c r="AM7011" s="147" t="str">
        <f t="shared" si="1311"/>
        <v/>
      </c>
      <c r="AN7011" s="147" t="str">
        <f t="shared" si="1312"/>
        <v/>
      </c>
      <c r="AO7011" s="118"/>
    </row>
    <row r="7012" spans="1:41">
      <c r="A7012" s="118"/>
      <c r="B7012" s="118"/>
      <c r="C7012" s="118"/>
      <c r="D7012" s="118"/>
      <c r="E7012" s="118"/>
      <c r="F7012" s="118"/>
      <c r="G7012" s="118"/>
      <c r="H7012" s="118"/>
      <c r="I7012" s="118"/>
      <c r="J7012" s="118"/>
      <c r="K7012" s="118"/>
      <c r="L7012" s="118"/>
      <c r="M7012" s="118"/>
      <c r="N7012" s="118"/>
      <c r="O7012" s="143" t="str">
        <f>IF(H7012="","",(S7012/S7012)&amp;":"&amp;ROUND(AH7012/S7012,2))</f>
        <v/>
      </c>
      <c r="P7012" s="118"/>
      <c r="Q7012" s="118"/>
      <c r="R7012" s="143" t="str">
        <f>IF(H7012="","",(S7012/S7012)&amp;":"&amp;ROUND(AI7012/S7012,2))</f>
        <v/>
      </c>
      <c r="S7012" s="144" t="str">
        <f t="shared" si="1313"/>
        <v/>
      </c>
      <c r="T7012" s="145" t="str">
        <f t="shared" si="1314"/>
        <v/>
      </c>
      <c r="U7012" s="118"/>
      <c r="V7012" s="145" t="str">
        <f t="shared" si="1315"/>
        <v/>
      </c>
      <c r="W7012" s="144" t="str">
        <f t="shared" si="1316"/>
        <v/>
      </c>
      <c r="X7012" s="146" t="str">
        <f>IF(C7012="","",IF(OR(C7012="Trade",C7012="Multi Position"),(X7011+V7012),IF(C7012="Deposit",(X7011+AE7012),IF(C7012="Withdrawal",(X7011-AE7012)))))</f>
        <v/>
      </c>
      <c r="Y7012" s="145" t="str">
        <f t="shared" si="1317"/>
        <v/>
      </c>
      <c r="Z7012" s="118"/>
      <c r="AA7012" s="118"/>
      <c r="AB7012" s="118"/>
      <c r="AC7012" s="118"/>
      <c r="AD7012" s="118"/>
      <c r="AE7012" s="139"/>
      <c r="AF7012" s="118"/>
      <c r="AG7012" s="118"/>
      <c r="AH7012" s="147" t="str">
        <f t="shared" si="1318"/>
        <v/>
      </c>
      <c r="AI7012" s="147" t="str">
        <f t="shared" si="1319"/>
        <v/>
      </c>
      <c r="AJ7012" s="148" t="str">
        <f t="shared" si="1308"/>
        <v/>
      </c>
      <c r="AK7012" s="148" t="str">
        <f t="shared" si="1309"/>
        <v/>
      </c>
      <c r="AL7012" s="147" t="str">
        <f t="shared" si="1310"/>
        <v/>
      </c>
      <c r="AM7012" s="147" t="str">
        <f t="shared" si="1311"/>
        <v/>
      </c>
      <c r="AN7012" s="147" t="str">
        <f t="shared" si="1312"/>
        <v/>
      </c>
      <c r="AO7012" s="118"/>
    </row>
    <row r="7013" spans="1:41">
      <c r="A7013" s="118"/>
      <c r="B7013" s="118"/>
      <c r="C7013" s="118"/>
      <c r="D7013" s="118"/>
      <c r="E7013" s="118"/>
      <c r="F7013" s="118"/>
      <c r="G7013" s="118"/>
      <c r="H7013" s="118"/>
      <c r="I7013" s="118"/>
      <c r="J7013" s="118"/>
      <c r="K7013" s="118"/>
      <c r="L7013" s="118"/>
      <c r="M7013" s="118"/>
      <c r="N7013" s="118"/>
      <c r="O7013" s="143" t="str">
        <f>IF(H7013="","",(S7013/S7013)&amp;":"&amp;ROUND(AH7013/S7013,2))</f>
        <v/>
      </c>
      <c r="P7013" s="118"/>
      <c r="Q7013" s="118"/>
      <c r="R7013" s="143" t="str">
        <f>IF(H7013="","",(S7013/S7013)&amp;":"&amp;ROUND(AI7013/S7013,2))</f>
        <v/>
      </c>
      <c r="S7013" s="144" t="str">
        <f t="shared" si="1313"/>
        <v/>
      </c>
      <c r="T7013" s="145" t="str">
        <f t="shared" si="1314"/>
        <v/>
      </c>
      <c r="U7013" s="118"/>
      <c r="V7013" s="145" t="str">
        <f t="shared" si="1315"/>
        <v/>
      </c>
      <c r="W7013" s="144" t="str">
        <f t="shared" si="1316"/>
        <v/>
      </c>
      <c r="X7013" s="146" t="str">
        <f>IF(C7013="","",IF(OR(C7013="Trade",C7013="Multi Position"),(X7012+V7013),IF(C7013="Deposit",(X7012+AE7013),IF(C7013="Withdrawal",(X7012-AE7013)))))</f>
        <v/>
      </c>
      <c r="Y7013" s="145" t="str">
        <f t="shared" si="1317"/>
        <v/>
      </c>
      <c r="Z7013" s="118"/>
      <c r="AA7013" s="118"/>
      <c r="AB7013" s="118"/>
      <c r="AC7013" s="118"/>
      <c r="AD7013" s="118"/>
      <c r="AE7013" s="139"/>
      <c r="AF7013" s="118"/>
      <c r="AG7013" s="118"/>
      <c r="AH7013" s="147" t="str">
        <f t="shared" si="1318"/>
        <v/>
      </c>
      <c r="AI7013" s="147" t="str">
        <f t="shared" si="1319"/>
        <v/>
      </c>
      <c r="AJ7013" s="148" t="str">
        <f t="shared" si="1308"/>
        <v/>
      </c>
      <c r="AK7013" s="148" t="str">
        <f t="shared" si="1309"/>
        <v/>
      </c>
      <c r="AL7013" s="147" t="str">
        <f t="shared" si="1310"/>
        <v/>
      </c>
      <c r="AM7013" s="147" t="str">
        <f t="shared" si="1311"/>
        <v/>
      </c>
      <c r="AN7013" s="147" t="str">
        <f t="shared" si="1312"/>
        <v/>
      </c>
      <c r="AO7013" s="118"/>
    </row>
    <row r="7014" spans="1:41">
      <c r="A7014" s="118"/>
      <c r="B7014" s="118"/>
      <c r="C7014" s="118"/>
      <c r="D7014" s="118"/>
      <c r="E7014" s="118"/>
      <c r="F7014" s="118"/>
      <c r="G7014" s="118"/>
      <c r="H7014" s="118"/>
      <c r="I7014" s="118"/>
      <c r="J7014" s="118"/>
      <c r="K7014" s="118"/>
      <c r="L7014" s="118"/>
      <c r="M7014" s="118"/>
      <c r="N7014" s="118"/>
      <c r="O7014" s="143" t="str">
        <f>IF(H7014="","",(S7014/S7014)&amp;":"&amp;ROUND(AH7014/S7014,2))</f>
        <v/>
      </c>
      <c r="P7014" s="118"/>
      <c r="Q7014" s="118"/>
      <c r="R7014" s="143" t="str">
        <f>IF(H7014="","",(S7014/S7014)&amp;":"&amp;ROUND(AI7014/S7014,2))</f>
        <v/>
      </c>
      <c r="S7014" s="144" t="str">
        <f t="shared" si="1313"/>
        <v/>
      </c>
      <c r="T7014" s="145" t="str">
        <f t="shared" si="1314"/>
        <v/>
      </c>
      <c r="U7014" s="118"/>
      <c r="V7014" s="145" t="str">
        <f t="shared" si="1315"/>
        <v/>
      </c>
      <c r="W7014" s="144" t="str">
        <f t="shared" si="1316"/>
        <v/>
      </c>
      <c r="X7014" s="146" t="str">
        <f>IF(C7014="","",IF(OR(C7014="Trade",C7014="Multi Position"),(X7013+V7014),IF(C7014="Deposit",(X7013+AE7014),IF(C7014="Withdrawal",(X7013-AE7014)))))</f>
        <v/>
      </c>
      <c r="Y7014" s="145" t="str">
        <f t="shared" si="1317"/>
        <v/>
      </c>
      <c r="Z7014" s="118"/>
      <c r="AA7014" s="118"/>
      <c r="AB7014" s="118"/>
      <c r="AC7014" s="118"/>
      <c r="AD7014" s="118"/>
      <c r="AE7014" s="139"/>
      <c r="AF7014" s="118"/>
      <c r="AG7014" s="118"/>
      <c r="AH7014" s="147" t="str">
        <f t="shared" si="1318"/>
        <v/>
      </c>
      <c r="AI7014" s="147" t="str">
        <f t="shared" si="1319"/>
        <v/>
      </c>
      <c r="AJ7014" s="148" t="str">
        <f t="shared" si="1308"/>
        <v/>
      </c>
      <c r="AK7014" s="148" t="str">
        <f t="shared" si="1309"/>
        <v/>
      </c>
      <c r="AL7014" s="147" t="str">
        <f t="shared" si="1310"/>
        <v/>
      </c>
      <c r="AM7014" s="147" t="str">
        <f t="shared" si="1311"/>
        <v/>
      </c>
      <c r="AN7014" s="147" t="str">
        <f t="shared" si="1312"/>
        <v/>
      </c>
      <c r="AO7014" s="118"/>
    </row>
    <row r="7015" spans="1:41">
      <c r="A7015" s="118"/>
      <c r="B7015" s="118"/>
      <c r="C7015" s="118"/>
      <c r="D7015" s="118"/>
      <c r="E7015" s="118"/>
      <c r="F7015" s="118"/>
      <c r="G7015" s="118"/>
      <c r="H7015" s="118"/>
      <c r="I7015" s="118"/>
      <c r="J7015" s="118"/>
      <c r="K7015" s="118"/>
      <c r="L7015" s="118"/>
      <c r="M7015" s="118"/>
      <c r="N7015" s="118"/>
      <c r="O7015" s="143" t="str">
        <f>IF(H7015="","",(S7015/S7015)&amp;":"&amp;ROUND(AH7015/S7015,2))</f>
        <v/>
      </c>
      <c r="P7015" s="118"/>
      <c r="Q7015" s="118"/>
      <c r="R7015" s="143" t="str">
        <f>IF(H7015="","",(S7015/S7015)&amp;":"&amp;ROUND(AI7015/S7015,2))</f>
        <v/>
      </c>
      <c r="S7015" s="144" t="str">
        <f t="shared" si="1313"/>
        <v/>
      </c>
      <c r="T7015" s="145" t="str">
        <f t="shared" si="1314"/>
        <v/>
      </c>
      <c r="U7015" s="118"/>
      <c r="V7015" s="145" t="str">
        <f t="shared" si="1315"/>
        <v/>
      </c>
      <c r="W7015" s="144" t="str">
        <f t="shared" si="1316"/>
        <v/>
      </c>
      <c r="X7015" s="146" t="str">
        <f>IF(C7015="","",IF(OR(C7015="Trade",C7015="Multi Position"),(X7014+V7015),IF(C7015="Deposit",(X7014+AE7015),IF(C7015="Withdrawal",(X7014-AE7015)))))</f>
        <v/>
      </c>
      <c r="Y7015" s="145" t="str">
        <f t="shared" si="1317"/>
        <v/>
      </c>
      <c r="Z7015" s="118"/>
      <c r="AA7015" s="118"/>
      <c r="AB7015" s="118"/>
      <c r="AC7015" s="118"/>
      <c r="AD7015" s="118"/>
      <c r="AE7015" s="139"/>
      <c r="AF7015" s="118"/>
      <c r="AG7015" s="118"/>
      <c r="AH7015" s="147" t="str">
        <f t="shared" si="1318"/>
        <v/>
      </c>
      <c r="AI7015" s="147" t="str">
        <f t="shared" si="1319"/>
        <v/>
      </c>
      <c r="AJ7015" s="148" t="str">
        <f t="shared" si="1308"/>
        <v/>
      </c>
      <c r="AK7015" s="148" t="str">
        <f t="shared" si="1309"/>
        <v/>
      </c>
      <c r="AL7015" s="147" t="str">
        <f t="shared" si="1310"/>
        <v/>
      </c>
      <c r="AM7015" s="147" t="str">
        <f t="shared" si="1311"/>
        <v/>
      </c>
      <c r="AN7015" s="147" t="str">
        <f t="shared" si="1312"/>
        <v/>
      </c>
      <c r="AO7015" s="118"/>
    </row>
    <row r="7016" spans="1:41">
      <c r="A7016" s="118"/>
      <c r="B7016" s="118"/>
      <c r="C7016" s="118"/>
      <c r="D7016" s="118"/>
      <c r="E7016" s="118"/>
      <c r="F7016" s="118"/>
      <c r="G7016" s="118"/>
      <c r="H7016" s="118"/>
      <c r="I7016" s="118"/>
      <c r="J7016" s="118"/>
      <c r="K7016" s="118"/>
      <c r="L7016" s="118"/>
      <c r="M7016" s="118"/>
      <c r="N7016" s="118"/>
      <c r="O7016" s="143" t="str">
        <f>IF(H7016="","",(S7016/S7016)&amp;":"&amp;ROUND(AH7016/S7016,2))</f>
        <v/>
      </c>
      <c r="P7016" s="118"/>
      <c r="Q7016" s="118"/>
      <c r="R7016" s="143" t="str">
        <f>IF(H7016="","",(S7016/S7016)&amp;":"&amp;ROUND(AI7016/S7016,2))</f>
        <v/>
      </c>
      <c r="S7016" s="144" t="str">
        <f t="shared" si="1313"/>
        <v/>
      </c>
      <c r="T7016" s="145" t="str">
        <f t="shared" si="1314"/>
        <v/>
      </c>
      <c r="U7016" s="118"/>
      <c r="V7016" s="145" t="str">
        <f t="shared" si="1315"/>
        <v/>
      </c>
      <c r="W7016" s="144" t="str">
        <f t="shared" si="1316"/>
        <v/>
      </c>
      <c r="X7016" s="146" t="str">
        <f>IF(C7016="","",IF(OR(C7016="Trade",C7016="Multi Position"),(X7015+V7016),IF(C7016="Deposit",(X7015+AE7016),IF(C7016="Withdrawal",(X7015-AE7016)))))</f>
        <v/>
      </c>
      <c r="Y7016" s="145" t="str">
        <f t="shared" si="1317"/>
        <v/>
      </c>
      <c r="Z7016" s="118"/>
      <c r="AA7016" s="118"/>
      <c r="AB7016" s="118"/>
      <c r="AC7016" s="118"/>
      <c r="AD7016" s="118"/>
      <c r="AE7016" s="139"/>
      <c r="AF7016" s="118"/>
      <c r="AG7016" s="118"/>
      <c r="AH7016" s="147" t="str">
        <f t="shared" si="1318"/>
        <v/>
      </c>
      <c r="AI7016" s="147" t="str">
        <f t="shared" si="1319"/>
        <v/>
      </c>
      <c r="AJ7016" s="148" t="str">
        <f t="shared" si="1308"/>
        <v/>
      </c>
      <c r="AK7016" s="148" t="str">
        <f t="shared" si="1309"/>
        <v/>
      </c>
      <c r="AL7016" s="147" t="str">
        <f t="shared" si="1310"/>
        <v/>
      </c>
      <c r="AM7016" s="147" t="str">
        <f t="shared" si="1311"/>
        <v/>
      </c>
      <c r="AN7016" s="147" t="str">
        <f t="shared" si="1312"/>
        <v/>
      </c>
      <c r="AO7016" s="118"/>
    </row>
    <row r="7017" spans="1:41">
      <c r="A7017" s="118"/>
      <c r="B7017" s="118"/>
      <c r="C7017" s="118"/>
      <c r="D7017" s="118"/>
      <c r="E7017" s="118"/>
      <c r="F7017" s="118"/>
      <c r="G7017" s="118"/>
      <c r="H7017" s="118"/>
      <c r="I7017" s="118"/>
      <c r="J7017" s="118"/>
      <c r="K7017" s="118"/>
      <c r="L7017" s="118"/>
      <c r="M7017" s="118"/>
      <c r="N7017" s="118"/>
      <c r="O7017" s="143" t="str">
        <f>IF(H7017="","",(S7017/S7017)&amp;":"&amp;ROUND(AH7017/S7017,2))</f>
        <v/>
      </c>
      <c r="P7017" s="118"/>
      <c r="Q7017" s="118"/>
      <c r="R7017" s="143" t="str">
        <f>IF(H7017="","",(S7017/S7017)&amp;":"&amp;ROUND(AI7017/S7017,2))</f>
        <v/>
      </c>
      <c r="S7017" s="144" t="str">
        <f t="shared" si="1313"/>
        <v/>
      </c>
      <c r="T7017" s="145" t="str">
        <f t="shared" si="1314"/>
        <v/>
      </c>
      <c r="U7017" s="118"/>
      <c r="V7017" s="145" t="str">
        <f t="shared" si="1315"/>
        <v/>
      </c>
      <c r="W7017" s="144" t="str">
        <f t="shared" si="1316"/>
        <v/>
      </c>
      <c r="X7017" s="146" t="str">
        <f>IF(C7017="","",IF(OR(C7017="Trade",C7017="Multi Position"),(X7016+V7017),IF(C7017="Deposit",(X7016+AE7017),IF(C7017="Withdrawal",(X7016-AE7017)))))</f>
        <v/>
      </c>
      <c r="Y7017" s="145" t="str">
        <f t="shared" si="1317"/>
        <v/>
      </c>
      <c r="Z7017" s="118"/>
      <c r="AA7017" s="118"/>
      <c r="AB7017" s="118"/>
      <c r="AC7017" s="118"/>
      <c r="AD7017" s="118"/>
      <c r="AE7017" s="139"/>
      <c r="AF7017" s="118"/>
      <c r="AG7017" s="118"/>
      <c r="AH7017" s="147" t="str">
        <f t="shared" si="1318"/>
        <v/>
      </c>
      <c r="AI7017" s="147" t="str">
        <f t="shared" si="1319"/>
        <v/>
      </c>
      <c r="AJ7017" s="148" t="str">
        <f t="shared" si="1308"/>
        <v/>
      </c>
      <c r="AK7017" s="148" t="str">
        <f t="shared" si="1309"/>
        <v/>
      </c>
      <c r="AL7017" s="147" t="str">
        <f t="shared" si="1310"/>
        <v/>
      </c>
      <c r="AM7017" s="147" t="str">
        <f t="shared" si="1311"/>
        <v/>
      </c>
      <c r="AN7017" s="147" t="str">
        <f t="shared" si="1312"/>
        <v/>
      </c>
      <c r="AO7017" s="118"/>
    </row>
    <row r="7018" spans="1:41">
      <c r="A7018" s="118"/>
      <c r="B7018" s="118"/>
      <c r="C7018" s="118"/>
      <c r="D7018" s="118"/>
      <c r="E7018" s="118"/>
      <c r="F7018" s="118"/>
      <c r="G7018" s="118"/>
      <c r="H7018" s="118"/>
      <c r="I7018" s="118"/>
      <c r="J7018" s="118"/>
      <c r="K7018" s="118"/>
      <c r="L7018" s="118"/>
      <c r="M7018" s="118"/>
      <c r="N7018" s="118"/>
      <c r="O7018" s="143" t="str">
        <f>IF(H7018="","",(S7018/S7018)&amp;":"&amp;ROUND(AH7018/S7018,2))</f>
        <v/>
      </c>
      <c r="P7018" s="118"/>
      <c r="Q7018" s="118"/>
      <c r="R7018" s="143" t="str">
        <f>IF(H7018="","",(S7018/S7018)&amp;":"&amp;ROUND(AI7018/S7018,2))</f>
        <v/>
      </c>
      <c r="S7018" s="144" t="str">
        <f t="shared" si="1313"/>
        <v/>
      </c>
      <c r="T7018" s="145" t="str">
        <f t="shared" si="1314"/>
        <v/>
      </c>
      <c r="U7018" s="118"/>
      <c r="V7018" s="145" t="str">
        <f t="shared" si="1315"/>
        <v/>
      </c>
      <c r="W7018" s="144" t="str">
        <f t="shared" si="1316"/>
        <v/>
      </c>
      <c r="X7018" s="146" t="str">
        <f>IF(C7018="","",IF(OR(C7018="Trade",C7018="Multi Position"),(X7017+V7018),IF(C7018="Deposit",(X7017+AE7018),IF(C7018="Withdrawal",(X7017-AE7018)))))</f>
        <v/>
      </c>
      <c r="Y7018" s="145" t="str">
        <f t="shared" si="1317"/>
        <v/>
      </c>
      <c r="Z7018" s="118"/>
      <c r="AA7018" s="118"/>
      <c r="AB7018" s="118"/>
      <c r="AC7018" s="118"/>
      <c r="AD7018" s="118"/>
      <c r="AE7018" s="139"/>
      <c r="AF7018" s="118"/>
      <c r="AG7018" s="118"/>
      <c r="AH7018" s="147" t="str">
        <f t="shared" si="1318"/>
        <v/>
      </c>
      <c r="AI7018" s="147" t="str">
        <f t="shared" si="1319"/>
        <v/>
      </c>
      <c r="AJ7018" s="148" t="str">
        <f t="shared" si="1308"/>
        <v/>
      </c>
      <c r="AK7018" s="148" t="str">
        <f t="shared" si="1309"/>
        <v/>
      </c>
      <c r="AL7018" s="147" t="str">
        <f t="shared" si="1310"/>
        <v/>
      </c>
      <c r="AM7018" s="147" t="str">
        <f t="shared" si="1311"/>
        <v/>
      </c>
      <c r="AN7018" s="147" t="str">
        <f t="shared" si="1312"/>
        <v/>
      </c>
      <c r="AO7018" s="118"/>
    </row>
    <row r="7019" spans="1:41">
      <c r="A7019" s="118"/>
      <c r="B7019" s="118"/>
      <c r="C7019" s="118"/>
      <c r="D7019" s="118"/>
      <c r="E7019" s="118"/>
      <c r="F7019" s="118"/>
      <c r="G7019" s="118"/>
      <c r="H7019" s="118"/>
      <c r="I7019" s="118"/>
      <c r="J7019" s="118"/>
      <c r="K7019" s="118"/>
      <c r="L7019" s="118"/>
      <c r="M7019" s="118"/>
      <c r="N7019" s="118"/>
      <c r="O7019" s="143" t="str">
        <f>IF(H7019="","",(S7019/S7019)&amp;":"&amp;ROUND(AH7019/S7019,2))</f>
        <v/>
      </c>
      <c r="P7019" s="118"/>
      <c r="Q7019" s="118"/>
      <c r="R7019" s="143" t="str">
        <f>IF(H7019="","",(S7019/S7019)&amp;":"&amp;ROUND(AI7019/S7019,2))</f>
        <v/>
      </c>
      <c r="S7019" s="144" t="str">
        <f t="shared" si="1313"/>
        <v/>
      </c>
      <c r="T7019" s="145" t="str">
        <f t="shared" si="1314"/>
        <v/>
      </c>
      <c r="U7019" s="118"/>
      <c r="V7019" s="145" t="str">
        <f t="shared" si="1315"/>
        <v/>
      </c>
      <c r="W7019" s="144" t="str">
        <f t="shared" si="1316"/>
        <v/>
      </c>
      <c r="X7019" s="146" t="str">
        <f>IF(C7019="","",IF(OR(C7019="Trade",C7019="Multi Position"),(X7018+V7019),IF(C7019="Deposit",(X7018+AE7019),IF(C7019="Withdrawal",(X7018-AE7019)))))</f>
        <v/>
      </c>
      <c r="Y7019" s="145" t="str">
        <f t="shared" si="1317"/>
        <v/>
      </c>
      <c r="Z7019" s="118"/>
      <c r="AA7019" s="118"/>
      <c r="AB7019" s="118"/>
      <c r="AC7019" s="118"/>
      <c r="AD7019" s="118"/>
      <c r="AE7019" s="139"/>
      <c r="AF7019" s="118"/>
      <c r="AG7019" s="118"/>
      <c r="AH7019" s="147" t="str">
        <f t="shared" si="1318"/>
        <v/>
      </c>
      <c r="AI7019" s="147" t="str">
        <f t="shared" si="1319"/>
        <v/>
      </c>
      <c r="AJ7019" s="148" t="str">
        <f t="shared" si="1308"/>
        <v/>
      </c>
      <c r="AK7019" s="148" t="str">
        <f t="shared" si="1309"/>
        <v/>
      </c>
      <c r="AL7019" s="147" t="str">
        <f t="shared" si="1310"/>
        <v/>
      </c>
      <c r="AM7019" s="147" t="str">
        <f t="shared" si="1311"/>
        <v/>
      </c>
      <c r="AN7019" s="147" t="str">
        <f t="shared" si="1312"/>
        <v/>
      </c>
      <c r="AO7019" s="118"/>
    </row>
    <row r="7020" spans="1:41">
      <c r="A7020" s="118"/>
      <c r="B7020" s="118"/>
      <c r="C7020" s="118"/>
      <c r="D7020" s="118"/>
      <c r="E7020" s="118"/>
      <c r="F7020" s="118"/>
      <c r="G7020" s="118"/>
      <c r="H7020" s="118"/>
      <c r="I7020" s="118"/>
      <c r="J7020" s="118"/>
      <c r="K7020" s="118"/>
      <c r="L7020" s="118"/>
      <c r="M7020" s="118"/>
      <c r="N7020" s="118"/>
      <c r="O7020" s="143" t="str">
        <f>IF(H7020="","",(S7020/S7020)&amp;":"&amp;ROUND(AH7020/S7020,2))</f>
        <v/>
      </c>
      <c r="P7020" s="118"/>
      <c r="Q7020" s="118"/>
      <c r="R7020" s="143" t="str">
        <f>IF(H7020="","",(S7020/S7020)&amp;":"&amp;ROUND(AI7020/S7020,2))</f>
        <v/>
      </c>
      <c r="S7020" s="144" t="str">
        <f t="shared" si="1313"/>
        <v/>
      </c>
      <c r="T7020" s="145" t="str">
        <f t="shared" si="1314"/>
        <v/>
      </c>
      <c r="U7020" s="118"/>
      <c r="V7020" s="145" t="str">
        <f t="shared" si="1315"/>
        <v/>
      </c>
      <c r="W7020" s="144" t="str">
        <f t="shared" si="1316"/>
        <v/>
      </c>
      <c r="X7020" s="146" t="str">
        <f>IF(C7020="","",IF(OR(C7020="Trade",C7020="Multi Position"),(X7019+V7020),IF(C7020="Deposit",(X7019+AE7020),IF(C7020="Withdrawal",(X7019-AE7020)))))</f>
        <v/>
      </c>
      <c r="Y7020" s="145" t="str">
        <f t="shared" si="1317"/>
        <v/>
      </c>
      <c r="Z7020" s="118"/>
      <c r="AA7020" s="118"/>
      <c r="AB7020" s="118"/>
      <c r="AC7020" s="118"/>
      <c r="AD7020" s="118"/>
      <c r="AE7020" s="139"/>
      <c r="AF7020" s="118"/>
      <c r="AG7020" s="118"/>
      <c r="AH7020" s="147" t="str">
        <f t="shared" si="1318"/>
        <v/>
      </c>
      <c r="AI7020" s="147" t="str">
        <f t="shared" si="1319"/>
        <v/>
      </c>
      <c r="AJ7020" s="148" t="str">
        <f t="shared" si="1308"/>
        <v/>
      </c>
      <c r="AK7020" s="148" t="str">
        <f t="shared" si="1309"/>
        <v/>
      </c>
      <c r="AL7020" s="147" t="str">
        <f t="shared" si="1310"/>
        <v/>
      </c>
      <c r="AM7020" s="147" t="str">
        <f t="shared" si="1311"/>
        <v/>
      </c>
      <c r="AN7020" s="147" t="str">
        <f t="shared" si="1312"/>
        <v/>
      </c>
      <c r="AO7020" s="118"/>
    </row>
    <row r="7021" spans="1:41">
      <c r="A7021" s="118"/>
      <c r="B7021" s="118"/>
      <c r="C7021" s="118"/>
      <c r="D7021" s="118"/>
      <c r="E7021" s="118"/>
      <c r="F7021" s="118"/>
      <c r="G7021" s="118"/>
      <c r="H7021" s="118"/>
      <c r="I7021" s="118"/>
      <c r="J7021" s="118"/>
      <c r="K7021" s="118"/>
      <c r="L7021" s="118"/>
      <c r="M7021" s="118"/>
      <c r="N7021" s="118"/>
      <c r="O7021" s="143" t="str">
        <f>IF(H7021="","",(S7021/S7021)&amp;":"&amp;ROUND(AH7021/S7021,2))</f>
        <v/>
      </c>
      <c r="P7021" s="118"/>
      <c r="Q7021" s="118"/>
      <c r="R7021" s="143" t="str">
        <f>IF(H7021="","",(S7021/S7021)&amp;":"&amp;ROUND(AI7021/S7021,2))</f>
        <v/>
      </c>
      <c r="S7021" s="144" t="str">
        <f t="shared" si="1313"/>
        <v/>
      </c>
      <c r="T7021" s="145" t="str">
        <f t="shared" si="1314"/>
        <v/>
      </c>
      <c r="U7021" s="118"/>
      <c r="V7021" s="145" t="str">
        <f t="shared" si="1315"/>
        <v/>
      </c>
      <c r="W7021" s="144" t="str">
        <f t="shared" si="1316"/>
        <v/>
      </c>
      <c r="X7021" s="146" t="str">
        <f>IF(C7021="","",IF(OR(C7021="Trade",C7021="Multi Position"),(X7020+V7021),IF(C7021="Deposit",(X7020+AE7021),IF(C7021="Withdrawal",(X7020-AE7021)))))</f>
        <v/>
      </c>
      <c r="Y7021" s="145" t="str">
        <f t="shared" si="1317"/>
        <v/>
      </c>
      <c r="Z7021" s="118"/>
      <c r="AA7021" s="118"/>
      <c r="AB7021" s="118"/>
      <c r="AC7021" s="118"/>
      <c r="AD7021" s="118"/>
      <c r="AE7021" s="139"/>
      <c r="AF7021" s="118"/>
      <c r="AG7021" s="118"/>
      <c r="AH7021" s="147" t="str">
        <f t="shared" si="1318"/>
        <v/>
      </c>
      <c r="AI7021" s="147" t="str">
        <f t="shared" si="1319"/>
        <v/>
      </c>
      <c r="AJ7021" s="148" t="str">
        <f t="shared" si="1308"/>
        <v/>
      </c>
      <c r="AK7021" s="148" t="str">
        <f t="shared" si="1309"/>
        <v/>
      </c>
      <c r="AL7021" s="147" t="str">
        <f t="shared" si="1310"/>
        <v/>
      </c>
      <c r="AM7021" s="147" t="str">
        <f t="shared" si="1311"/>
        <v/>
      </c>
      <c r="AN7021" s="147" t="str">
        <f t="shared" si="1312"/>
        <v/>
      </c>
      <c r="AO7021" s="118"/>
    </row>
    <row r="7022" spans="1:41">
      <c r="A7022" s="118"/>
      <c r="B7022" s="118"/>
      <c r="C7022" s="118"/>
      <c r="D7022" s="118"/>
      <c r="E7022" s="118"/>
      <c r="F7022" s="118"/>
      <c r="G7022" s="118"/>
      <c r="H7022" s="118"/>
      <c r="I7022" s="118"/>
      <c r="J7022" s="118"/>
      <c r="K7022" s="118"/>
      <c r="L7022" s="118"/>
      <c r="M7022" s="118"/>
      <c r="N7022" s="118"/>
      <c r="O7022" s="143" t="str">
        <f>IF(H7022="","",(S7022/S7022)&amp;":"&amp;ROUND(AH7022/S7022,2))</f>
        <v/>
      </c>
      <c r="P7022" s="118"/>
      <c r="Q7022" s="118"/>
      <c r="R7022" s="143" t="str">
        <f>IF(H7022="","",(S7022/S7022)&amp;":"&amp;ROUND(AI7022/S7022,2))</f>
        <v/>
      </c>
      <c r="S7022" s="144" t="str">
        <f t="shared" si="1313"/>
        <v/>
      </c>
      <c r="T7022" s="145" t="str">
        <f t="shared" si="1314"/>
        <v/>
      </c>
      <c r="U7022" s="118"/>
      <c r="V7022" s="145" t="str">
        <f t="shared" si="1315"/>
        <v/>
      </c>
      <c r="W7022" s="144" t="str">
        <f t="shared" si="1316"/>
        <v/>
      </c>
      <c r="X7022" s="146" t="str">
        <f>IF(C7022="","",IF(OR(C7022="Trade",C7022="Multi Position"),(X7021+V7022),IF(C7022="Deposit",(X7021+AE7022),IF(C7022="Withdrawal",(X7021-AE7022)))))</f>
        <v/>
      </c>
      <c r="Y7022" s="145" t="str">
        <f t="shared" si="1317"/>
        <v/>
      </c>
      <c r="Z7022" s="118"/>
      <c r="AA7022" s="118"/>
      <c r="AB7022" s="118"/>
      <c r="AC7022" s="118"/>
      <c r="AD7022" s="118"/>
      <c r="AE7022" s="139"/>
      <c r="AF7022" s="118"/>
      <c r="AG7022" s="118"/>
      <c r="AH7022" s="147" t="str">
        <f t="shared" si="1318"/>
        <v/>
      </c>
      <c r="AI7022" s="147" t="str">
        <f t="shared" si="1319"/>
        <v/>
      </c>
      <c r="AJ7022" s="148" t="str">
        <f t="shared" si="1308"/>
        <v/>
      </c>
      <c r="AK7022" s="148" t="str">
        <f t="shared" si="1309"/>
        <v/>
      </c>
      <c r="AL7022" s="147" t="str">
        <f t="shared" si="1310"/>
        <v/>
      </c>
      <c r="AM7022" s="147" t="str">
        <f t="shared" si="1311"/>
        <v/>
      </c>
      <c r="AN7022" s="147" t="str">
        <f t="shared" si="1312"/>
        <v/>
      </c>
      <c r="AO7022" s="118"/>
    </row>
    <row r="7023" spans="1:41">
      <c r="A7023" s="118"/>
      <c r="B7023" s="118"/>
      <c r="C7023" s="118"/>
      <c r="D7023" s="118"/>
      <c r="E7023" s="118"/>
      <c r="F7023" s="118"/>
      <c r="G7023" s="118"/>
      <c r="H7023" s="118"/>
      <c r="I7023" s="118"/>
      <c r="J7023" s="118"/>
      <c r="K7023" s="118"/>
      <c r="L7023" s="118"/>
      <c r="M7023" s="118"/>
      <c r="N7023" s="118"/>
      <c r="O7023" s="143" t="str">
        <f>IF(H7023="","",(S7023/S7023)&amp;":"&amp;ROUND(AH7023/S7023,2))</f>
        <v/>
      </c>
      <c r="P7023" s="118"/>
      <c r="Q7023" s="118"/>
      <c r="R7023" s="143" t="str">
        <f>IF(H7023="","",(S7023/S7023)&amp;":"&amp;ROUND(AI7023/S7023,2))</f>
        <v/>
      </c>
      <c r="S7023" s="144" t="str">
        <f t="shared" si="1313"/>
        <v/>
      </c>
      <c r="T7023" s="145" t="str">
        <f t="shared" si="1314"/>
        <v/>
      </c>
      <c r="U7023" s="118"/>
      <c r="V7023" s="145" t="str">
        <f t="shared" si="1315"/>
        <v/>
      </c>
      <c r="W7023" s="144" t="str">
        <f t="shared" si="1316"/>
        <v/>
      </c>
      <c r="X7023" s="146" t="str">
        <f>IF(C7023="","",IF(OR(C7023="Trade",C7023="Multi Position"),(X7022+V7023),IF(C7023="Deposit",(X7022+AE7023),IF(C7023="Withdrawal",(X7022-AE7023)))))</f>
        <v/>
      </c>
      <c r="Y7023" s="145" t="str">
        <f t="shared" si="1317"/>
        <v/>
      </c>
      <c r="Z7023" s="118"/>
      <c r="AA7023" s="118"/>
      <c r="AB7023" s="118"/>
      <c r="AC7023" s="118"/>
      <c r="AD7023" s="118"/>
      <c r="AE7023" s="139"/>
      <c r="AF7023" s="118"/>
      <c r="AG7023" s="118"/>
      <c r="AH7023" s="147" t="str">
        <f t="shared" si="1318"/>
        <v/>
      </c>
      <c r="AI7023" s="147" t="str">
        <f t="shared" si="1319"/>
        <v/>
      </c>
      <c r="AJ7023" s="148" t="str">
        <f t="shared" si="1308"/>
        <v/>
      </c>
      <c r="AK7023" s="148" t="str">
        <f t="shared" si="1309"/>
        <v/>
      </c>
      <c r="AL7023" s="147" t="str">
        <f t="shared" si="1310"/>
        <v/>
      </c>
      <c r="AM7023" s="147" t="str">
        <f t="shared" si="1311"/>
        <v/>
      </c>
      <c r="AN7023" s="147" t="str">
        <f t="shared" si="1312"/>
        <v/>
      </c>
      <c r="AO7023" s="118"/>
    </row>
    <row r="7024" spans="1:41">
      <c r="A7024" s="118"/>
      <c r="B7024" s="118"/>
      <c r="C7024" s="118"/>
      <c r="D7024" s="118"/>
      <c r="E7024" s="118"/>
      <c r="F7024" s="118"/>
      <c r="G7024" s="118"/>
      <c r="H7024" s="118"/>
      <c r="I7024" s="118"/>
      <c r="J7024" s="118"/>
      <c r="K7024" s="118"/>
      <c r="L7024" s="118"/>
      <c r="M7024" s="118"/>
      <c r="N7024" s="118"/>
      <c r="O7024" s="143" t="str">
        <f>IF(H7024="","",(S7024/S7024)&amp;":"&amp;ROUND(AH7024/S7024,2))</f>
        <v/>
      </c>
      <c r="P7024" s="118"/>
      <c r="Q7024" s="118"/>
      <c r="R7024" s="143" t="str">
        <f>IF(H7024="","",(S7024/S7024)&amp;":"&amp;ROUND(AI7024/S7024,2))</f>
        <v/>
      </c>
      <c r="S7024" s="144" t="str">
        <f t="shared" si="1313"/>
        <v/>
      </c>
      <c r="T7024" s="145" t="str">
        <f t="shared" si="1314"/>
        <v/>
      </c>
      <c r="U7024" s="118"/>
      <c r="V7024" s="145" t="str">
        <f t="shared" si="1315"/>
        <v/>
      </c>
      <c r="W7024" s="144" t="str">
        <f t="shared" si="1316"/>
        <v/>
      </c>
      <c r="X7024" s="146" t="str">
        <f>IF(C7024="","",IF(OR(C7024="Trade",C7024="Multi Position"),(X7023+V7024),IF(C7024="Deposit",(X7023+AE7024),IF(C7024="Withdrawal",(X7023-AE7024)))))</f>
        <v/>
      </c>
      <c r="Y7024" s="145" t="str">
        <f t="shared" si="1317"/>
        <v/>
      </c>
      <c r="Z7024" s="118"/>
      <c r="AA7024" s="118"/>
      <c r="AB7024" s="118"/>
      <c r="AC7024" s="118"/>
      <c r="AD7024" s="118"/>
      <c r="AE7024" s="139"/>
      <c r="AF7024" s="118"/>
      <c r="AG7024" s="118"/>
      <c r="AH7024" s="147" t="str">
        <f t="shared" si="1318"/>
        <v/>
      </c>
      <c r="AI7024" s="147" t="str">
        <f t="shared" si="1319"/>
        <v/>
      </c>
      <c r="AJ7024" s="148" t="str">
        <f t="shared" si="1308"/>
        <v/>
      </c>
      <c r="AK7024" s="148" t="str">
        <f t="shared" si="1309"/>
        <v/>
      </c>
      <c r="AL7024" s="147" t="str">
        <f t="shared" si="1310"/>
        <v/>
      </c>
      <c r="AM7024" s="147" t="str">
        <f t="shared" si="1311"/>
        <v/>
      </c>
      <c r="AN7024" s="147" t="str">
        <f t="shared" si="1312"/>
        <v/>
      </c>
      <c r="AO7024" s="118"/>
    </row>
    <row r="7025" spans="1:41">
      <c r="A7025" s="118"/>
      <c r="B7025" s="118"/>
      <c r="C7025" s="118"/>
      <c r="D7025" s="118"/>
      <c r="E7025" s="118"/>
      <c r="F7025" s="118"/>
      <c r="G7025" s="118"/>
      <c r="H7025" s="118"/>
      <c r="I7025" s="118"/>
      <c r="J7025" s="118"/>
      <c r="K7025" s="118"/>
      <c r="L7025" s="118"/>
      <c r="M7025" s="118"/>
      <c r="N7025" s="118"/>
      <c r="O7025" s="143" t="str">
        <f>IF(H7025="","",(S7025/S7025)&amp;":"&amp;ROUND(AH7025/S7025,2))</f>
        <v/>
      </c>
      <c r="P7025" s="118"/>
      <c r="Q7025" s="118"/>
      <c r="R7025" s="143" t="str">
        <f>IF(H7025="","",(S7025/S7025)&amp;":"&amp;ROUND(AI7025/S7025,2))</f>
        <v/>
      </c>
      <c r="S7025" s="144" t="str">
        <f t="shared" si="1313"/>
        <v/>
      </c>
      <c r="T7025" s="145" t="str">
        <f t="shared" si="1314"/>
        <v/>
      </c>
      <c r="U7025" s="118"/>
      <c r="V7025" s="145" t="str">
        <f t="shared" si="1315"/>
        <v/>
      </c>
      <c r="W7025" s="144" t="str">
        <f t="shared" si="1316"/>
        <v/>
      </c>
      <c r="X7025" s="146" t="str">
        <f>IF(C7025="","",IF(OR(C7025="Trade",C7025="Multi Position"),(X7024+V7025),IF(C7025="Deposit",(X7024+AE7025),IF(C7025="Withdrawal",(X7024-AE7025)))))</f>
        <v/>
      </c>
      <c r="Y7025" s="145" t="str">
        <f t="shared" si="1317"/>
        <v/>
      </c>
      <c r="Z7025" s="118"/>
      <c r="AA7025" s="118"/>
      <c r="AB7025" s="118"/>
      <c r="AC7025" s="118"/>
      <c r="AD7025" s="118"/>
      <c r="AE7025" s="139"/>
      <c r="AF7025" s="118"/>
      <c r="AG7025" s="118"/>
      <c r="AH7025" s="147" t="str">
        <f t="shared" si="1318"/>
        <v/>
      </c>
      <c r="AI7025" s="147" t="str">
        <f t="shared" si="1319"/>
        <v/>
      </c>
      <c r="AJ7025" s="148" t="str">
        <f t="shared" si="1308"/>
        <v/>
      </c>
      <c r="AK7025" s="148" t="str">
        <f t="shared" si="1309"/>
        <v/>
      </c>
      <c r="AL7025" s="147" t="str">
        <f t="shared" si="1310"/>
        <v/>
      </c>
      <c r="AM7025" s="147" t="str">
        <f t="shared" si="1311"/>
        <v/>
      </c>
      <c r="AN7025" s="147" t="str">
        <f t="shared" si="1312"/>
        <v/>
      </c>
      <c r="AO7025" s="118"/>
    </row>
    <row r="7026" spans="1:41">
      <c r="A7026" s="118"/>
      <c r="B7026" s="118"/>
      <c r="C7026" s="118"/>
      <c r="D7026" s="118"/>
      <c r="E7026" s="118"/>
      <c r="F7026" s="118"/>
      <c r="G7026" s="118"/>
      <c r="H7026" s="118"/>
      <c r="I7026" s="118"/>
      <c r="J7026" s="118"/>
      <c r="K7026" s="118"/>
      <c r="L7026" s="118"/>
      <c r="M7026" s="118"/>
      <c r="N7026" s="118"/>
      <c r="O7026" s="143" t="str">
        <f>IF(H7026="","",(S7026/S7026)&amp;":"&amp;ROUND(AH7026/S7026,2))</f>
        <v/>
      </c>
      <c r="P7026" s="118"/>
      <c r="Q7026" s="118"/>
      <c r="R7026" s="143" t="str">
        <f>IF(H7026="","",(S7026/S7026)&amp;":"&amp;ROUND(AI7026/S7026,2))</f>
        <v/>
      </c>
      <c r="S7026" s="144" t="str">
        <f t="shared" si="1313"/>
        <v/>
      </c>
      <c r="T7026" s="145" t="str">
        <f t="shared" si="1314"/>
        <v/>
      </c>
      <c r="U7026" s="118"/>
      <c r="V7026" s="145" t="str">
        <f t="shared" si="1315"/>
        <v/>
      </c>
      <c r="W7026" s="144" t="str">
        <f t="shared" si="1316"/>
        <v/>
      </c>
      <c r="X7026" s="146" t="str">
        <f>IF(C7026="","",IF(OR(C7026="Trade",C7026="Multi Position"),(X7025+V7026),IF(C7026="Deposit",(X7025+AE7026),IF(C7026="Withdrawal",(X7025-AE7026)))))</f>
        <v/>
      </c>
      <c r="Y7026" s="145" t="str">
        <f t="shared" si="1317"/>
        <v/>
      </c>
      <c r="Z7026" s="118"/>
      <c r="AA7026" s="118"/>
      <c r="AB7026" s="118"/>
      <c r="AC7026" s="118"/>
      <c r="AD7026" s="118"/>
      <c r="AE7026" s="139"/>
      <c r="AF7026" s="118"/>
      <c r="AG7026" s="118"/>
      <c r="AH7026" s="147" t="str">
        <f t="shared" si="1318"/>
        <v/>
      </c>
      <c r="AI7026" s="147" t="str">
        <f t="shared" si="1319"/>
        <v/>
      </c>
      <c r="AJ7026" s="148" t="str">
        <f t="shared" si="1308"/>
        <v/>
      </c>
      <c r="AK7026" s="148" t="str">
        <f t="shared" si="1309"/>
        <v/>
      </c>
      <c r="AL7026" s="147" t="str">
        <f t="shared" si="1310"/>
        <v/>
      </c>
      <c r="AM7026" s="147" t="str">
        <f t="shared" si="1311"/>
        <v/>
      </c>
      <c r="AN7026" s="147" t="str">
        <f t="shared" si="1312"/>
        <v/>
      </c>
      <c r="AO7026" s="118"/>
    </row>
    <row r="7027" spans="1:41">
      <c r="A7027" s="118"/>
      <c r="B7027" s="118"/>
      <c r="C7027" s="118"/>
      <c r="D7027" s="118"/>
      <c r="E7027" s="118"/>
      <c r="F7027" s="118"/>
      <c r="G7027" s="118"/>
      <c r="H7027" s="118"/>
      <c r="I7027" s="118"/>
      <c r="J7027" s="118"/>
      <c r="K7027" s="118"/>
      <c r="L7027" s="118"/>
      <c r="M7027" s="118"/>
      <c r="N7027" s="118"/>
      <c r="O7027" s="143" t="str">
        <f>IF(H7027="","",(S7027/S7027)&amp;":"&amp;ROUND(AH7027/S7027,2))</f>
        <v/>
      </c>
      <c r="P7027" s="118"/>
      <c r="Q7027" s="118"/>
      <c r="R7027" s="143" t="str">
        <f>IF(H7027="","",(S7027/S7027)&amp;":"&amp;ROUND(AI7027/S7027,2))</f>
        <v/>
      </c>
      <c r="S7027" s="144" t="str">
        <f t="shared" si="1313"/>
        <v/>
      </c>
      <c r="T7027" s="145" t="str">
        <f t="shared" si="1314"/>
        <v/>
      </c>
      <c r="U7027" s="118"/>
      <c r="V7027" s="145" t="str">
        <f t="shared" si="1315"/>
        <v/>
      </c>
      <c r="W7027" s="144" t="str">
        <f t="shared" si="1316"/>
        <v/>
      </c>
      <c r="X7027" s="146" t="str">
        <f>IF(C7027="","",IF(OR(C7027="Trade",C7027="Multi Position"),(X7026+V7027),IF(C7027="Deposit",(X7026+AE7027),IF(C7027="Withdrawal",(X7026-AE7027)))))</f>
        <v/>
      </c>
      <c r="Y7027" s="145" t="str">
        <f t="shared" si="1317"/>
        <v/>
      </c>
      <c r="Z7027" s="118"/>
      <c r="AA7027" s="118"/>
      <c r="AB7027" s="118"/>
      <c r="AC7027" s="118"/>
      <c r="AD7027" s="118"/>
      <c r="AE7027" s="139"/>
      <c r="AF7027" s="118"/>
      <c r="AG7027" s="118"/>
      <c r="AH7027" s="147" t="str">
        <f t="shared" si="1318"/>
        <v/>
      </c>
      <c r="AI7027" s="147" t="str">
        <f t="shared" si="1319"/>
        <v/>
      </c>
      <c r="AJ7027" s="148" t="str">
        <f t="shared" si="1308"/>
        <v/>
      </c>
      <c r="AK7027" s="148" t="str">
        <f t="shared" si="1309"/>
        <v/>
      </c>
      <c r="AL7027" s="147" t="str">
        <f t="shared" si="1310"/>
        <v/>
      </c>
      <c r="AM7027" s="147" t="str">
        <f t="shared" si="1311"/>
        <v/>
      </c>
      <c r="AN7027" s="147" t="str">
        <f t="shared" si="1312"/>
        <v/>
      </c>
      <c r="AO7027" s="118"/>
    </row>
    <row r="7028" spans="1:41">
      <c r="A7028" s="118"/>
      <c r="B7028" s="118"/>
      <c r="C7028" s="118"/>
      <c r="D7028" s="118"/>
      <c r="E7028" s="118"/>
      <c r="F7028" s="118"/>
      <c r="G7028" s="118"/>
      <c r="H7028" s="118"/>
      <c r="I7028" s="118"/>
      <c r="J7028" s="118"/>
      <c r="K7028" s="118"/>
      <c r="L7028" s="118"/>
      <c r="M7028" s="118"/>
      <c r="N7028" s="118"/>
      <c r="O7028" s="143" t="str">
        <f>IF(H7028="","",(S7028/S7028)&amp;":"&amp;ROUND(AH7028/S7028,2))</f>
        <v/>
      </c>
      <c r="P7028" s="118"/>
      <c r="Q7028" s="118"/>
      <c r="R7028" s="143" t="str">
        <f>IF(H7028="","",(S7028/S7028)&amp;":"&amp;ROUND(AI7028/S7028,2))</f>
        <v/>
      </c>
      <c r="S7028" s="144" t="str">
        <f t="shared" si="1313"/>
        <v/>
      </c>
      <c r="T7028" s="145" t="str">
        <f t="shared" si="1314"/>
        <v/>
      </c>
      <c r="U7028" s="118"/>
      <c r="V7028" s="145" t="str">
        <f t="shared" si="1315"/>
        <v/>
      </c>
      <c r="W7028" s="144" t="str">
        <f t="shared" si="1316"/>
        <v/>
      </c>
      <c r="X7028" s="146" t="str">
        <f>IF(C7028="","",IF(OR(C7028="Trade",C7028="Multi Position"),(X7027+V7028),IF(C7028="Deposit",(X7027+AE7028),IF(C7028="Withdrawal",(X7027-AE7028)))))</f>
        <v/>
      </c>
      <c r="Y7028" s="145" t="str">
        <f t="shared" si="1317"/>
        <v/>
      </c>
      <c r="Z7028" s="118"/>
      <c r="AA7028" s="118"/>
      <c r="AB7028" s="118"/>
      <c r="AC7028" s="118"/>
      <c r="AD7028" s="118"/>
      <c r="AE7028" s="139"/>
      <c r="AF7028" s="118"/>
      <c r="AG7028" s="118"/>
      <c r="AH7028" s="147" t="str">
        <f t="shared" si="1318"/>
        <v/>
      </c>
      <c r="AI7028" s="147" t="str">
        <f t="shared" si="1319"/>
        <v/>
      </c>
      <c r="AJ7028" s="148" t="str">
        <f t="shared" si="1308"/>
        <v/>
      </c>
      <c r="AK7028" s="148" t="str">
        <f t="shared" si="1309"/>
        <v/>
      </c>
      <c r="AL7028" s="147" t="str">
        <f t="shared" si="1310"/>
        <v/>
      </c>
      <c r="AM7028" s="147" t="str">
        <f t="shared" si="1311"/>
        <v/>
      </c>
      <c r="AN7028" s="147" t="str">
        <f t="shared" si="1312"/>
        <v/>
      </c>
      <c r="AO7028" s="118"/>
    </row>
    <row r="7029" spans="1:41">
      <c r="A7029" s="118"/>
      <c r="B7029" s="118"/>
      <c r="C7029" s="118"/>
      <c r="D7029" s="118"/>
      <c r="E7029" s="118"/>
      <c r="F7029" s="118"/>
      <c r="G7029" s="118"/>
      <c r="H7029" s="118"/>
      <c r="I7029" s="118"/>
      <c r="J7029" s="118"/>
      <c r="K7029" s="118"/>
      <c r="L7029" s="118"/>
      <c r="M7029" s="118"/>
      <c r="N7029" s="118"/>
      <c r="O7029" s="143" t="str">
        <f>IF(H7029="","",(S7029/S7029)&amp;":"&amp;ROUND(AH7029/S7029,2))</f>
        <v/>
      </c>
      <c r="P7029" s="118"/>
      <c r="Q7029" s="118"/>
      <c r="R7029" s="143" t="str">
        <f>IF(H7029="","",(S7029/S7029)&amp;":"&amp;ROUND(AI7029/S7029,2))</f>
        <v/>
      </c>
      <c r="S7029" s="144" t="str">
        <f t="shared" si="1313"/>
        <v/>
      </c>
      <c r="T7029" s="145" t="str">
        <f t="shared" si="1314"/>
        <v/>
      </c>
      <c r="U7029" s="118"/>
      <c r="V7029" s="145" t="str">
        <f t="shared" si="1315"/>
        <v/>
      </c>
      <c r="W7029" s="144" t="str">
        <f t="shared" si="1316"/>
        <v/>
      </c>
      <c r="X7029" s="146" t="str">
        <f>IF(C7029="","",IF(OR(C7029="Trade",C7029="Multi Position"),(X7028+V7029),IF(C7029="Deposit",(X7028+AE7029),IF(C7029="Withdrawal",(X7028-AE7029)))))</f>
        <v/>
      </c>
      <c r="Y7029" s="145" t="str">
        <f t="shared" si="1317"/>
        <v/>
      </c>
      <c r="Z7029" s="118"/>
      <c r="AA7029" s="118"/>
      <c r="AB7029" s="118"/>
      <c r="AC7029" s="118"/>
      <c r="AD7029" s="118"/>
      <c r="AE7029" s="139"/>
      <c r="AF7029" s="118"/>
      <c r="AG7029" s="118"/>
      <c r="AH7029" s="147" t="str">
        <f t="shared" si="1318"/>
        <v/>
      </c>
      <c r="AI7029" s="147" t="str">
        <f t="shared" si="1319"/>
        <v/>
      </c>
      <c r="AJ7029" s="148" t="str">
        <f t="shared" si="1308"/>
        <v/>
      </c>
      <c r="AK7029" s="148" t="str">
        <f t="shared" si="1309"/>
        <v/>
      </c>
      <c r="AL7029" s="147" t="str">
        <f t="shared" si="1310"/>
        <v/>
      </c>
      <c r="AM7029" s="147" t="str">
        <f t="shared" si="1311"/>
        <v/>
      </c>
      <c r="AN7029" s="147" t="str">
        <f t="shared" si="1312"/>
        <v/>
      </c>
      <c r="AO7029" s="118"/>
    </row>
    <row r="7030" spans="1:41">
      <c r="A7030" s="118"/>
      <c r="B7030" s="118"/>
      <c r="C7030" s="118"/>
      <c r="D7030" s="118"/>
      <c r="E7030" s="118"/>
      <c r="F7030" s="118"/>
      <c r="G7030" s="118"/>
      <c r="H7030" s="118"/>
      <c r="I7030" s="118"/>
      <c r="J7030" s="118"/>
      <c r="K7030" s="118"/>
      <c r="L7030" s="118"/>
      <c r="M7030" s="118"/>
      <c r="N7030" s="118"/>
      <c r="O7030" s="143" t="str">
        <f>IF(H7030="","",(S7030/S7030)&amp;":"&amp;ROUND(AH7030/S7030,2))</f>
        <v/>
      </c>
      <c r="P7030" s="118"/>
      <c r="Q7030" s="118"/>
      <c r="R7030" s="143" t="str">
        <f>IF(H7030="","",(S7030/S7030)&amp;":"&amp;ROUND(AI7030/S7030,2))</f>
        <v/>
      </c>
      <c r="S7030" s="144" t="str">
        <f t="shared" si="1313"/>
        <v/>
      </c>
      <c r="T7030" s="145" t="str">
        <f t="shared" si="1314"/>
        <v/>
      </c>
      <c r="U7030" s="118"/>
      <c r="V7030" s="145" t="str">
        <f t="shared" si="1315"/>
        <v/>
      </c>
      <c r="W7030" s="144" t="str">
        <f t="shared" si="1316"/>
        <v/>
      </c>
      <c r="X7030" s="146" t="str">
        <f>IF(C7030="","",IF(OR(C7030="Trade",C7030="Multi Position"),(X7029+V7030),IF(C7030="Deposit",(X7029+AE7030),IF(C7030="Withdrawal",(X7029-AE7030)))))</f>
        <v/>
      </c>
      <c r="Y7030" s="145" t="str">
        <f t="shared" si="1317"/>
        <v/>
      </c>
      <c r="Z7030" s="118"/>
      <c r="AA7030" s="118"/>
      <c r="AB7030" s="118"/>
      <c r="AC7030" s="118"/>
      <c r="AD7030" s="118"/>
      <c r="AE7030" s="139"/>
      <c r="AF7030" s="118"/>
      <c r="AG7030" s="118"/>
      <c r="AH7030" s="147" t="str">
        <f t="shared" si="1318"/>
        <v/>
      </c>
      <c r="AI7030" s="147" t="str">
        <f t="shared" si="1319"/>
        <v/>
      </c>
      <c r="AJ7030" s="148" t="str">
        <f t="shared" si="1308"/>
        <v/>
      </c>
      <c r="AK7030" s="148" t="str">
        <f t="shared" si="1309"/>
        <v/>
      </c>
      <c r="AL7030" s="147" t="str">
        <f t="shared" si="1310"/>
        <v/>
      </c>
      <c r="AM7030" s="147" t="str">
        <f t="shared" si="1311"/>
        <v/>
      </c>
      <c r="AN7030" s="147" t="str">
        <f t="shared" si="1312"/>
        <v/>
      </c>
      <c r="AO7030" s="118"/>
    </row>
    <row r="7031" spans="1:41">
      <c r="A7031" s="118"/>
      <c r="B7031" s="118"/>
      <c r="C7031" s="118"/>
      <c r="D7031" s="118"/>
      <c r="E7031" s="118"/>
      <c r="F7031" s="118"/>
      <c r="G7031" s="118"/>
      <c r="H7031" s="118"/>
      <c r="I7031" s="118"/>
      <c r="J7031" s="118"/>
      <c r="K7031" s="118"/>
      <c r="L7031" s="118"/>
      <c r="M7031" s="118"/>
      <c r="N7031" s="118"/>
      <c r="O7031" s="143" t="str">
        <f>IF(H7031="","",(S7031/S7031)&amp;":"&amp;ROUND(AH7031/S7031,2))</f>
        <v/>
      </c>
      <c r="P7031" s="118"/>
      <c r="Q7031" s="118"/>
      <c r="R7031" s="143" t="str">
        <f>IF(H7031="","",(S7031/S7031)&amp;":"&amp;ROUND(AI7031/S7031,2))</f>
        <v/>
      </c>
      <c r="S7031" s="144" t="str">
        <f t="shared" si="1313"/>
        <v/>
      </c>
      <c r="T7031" s="145" t="str">
        <f t="shared" si="1314"/>
        <v/>
      </c>
      <c r="U7031" s="118"/>
      <c r="V7031" s="145" t="str">
        <f t="shared" si="1315"/>
        <v/>
      </c>
      <c r="W7031" s="144" t="str">
        <f t="shared" si="1316"/>
        <v/>
      </c>
      <c r="X7031" s="146" t="str">
        <f>IF(C7031="","",IF(OR(C7031="Trade",C7031="Multi Position"),(X7030+V7031),IF(C7031="Deposit",(X7030+AE7031),IF(C7031="Withdrawal",(X7030-AE7031)))))</f>
        <v/>
      </c>
      <c r="Y7031" s="145" t="str">
        <f t="shared" si="1317"/>
        <v/>
      </c>
      <c r="Z7031" s="118"/>
      <c r="AA7031" s="118"/>
      <c r="AB7031" s="118"/>
      <c r="AC7031" s="118"/>
      <c r="AD7031" s="118"/>
      <c r="AE7031" s="139"/>
      <c r="AF7031" s="118"/>
      <c r="AG7031" s="118"/>
      <c r="AH7031" s="147" t="str">
        <f t="shared" si="1318"/>
        <v/>
      </c>
      <c r="AI7031" s="147" t="str">
        <f t="shared" si="1319"/>
        <v/>
      </c>
      <c r="AJ7031" s="148" t="str">
        <f t="shared" si="1308"/>
        <v/>
      </c>
      <c r="AK7031" s="148" t="str">
        <f t="shared" si="1309"/>
        <v/>
      </c>
      <c r="AL7031" s="147" t="str">
        <f t="shared" si="1310"/>
        <v/>
      </c>
      <c r="AM7031" s="147" t="str">
        <f t="shared" si="1311"/>
        <v/>
      </c>
      <c r="AN7031" s="147" t="str">
        <f t="shared" si="1312"/>
        <v/>
      </c>
      <c r="AO7031" s="118"/>
    </row>
    <row r="7032" spans="1:41">
      <c r="A7032" s="118"/>
      <c r="B7032" s="118"/>
      <c r="C7032" s="118"/>
      <c r="D7032" s="118"/>
      <c r="E7032" s="118"/>
      <c r="F7032" s="118"/>
      <c r="G7032" s="118"/>
      <c r="H7032" s="118"/>
      <c r="I7032" s="118"/>
      <c r="J7032" s="118"/>
      <c r="K7032" s="118"/>
      <c r="L7032" s="118"/>
      <c r="M7032" s="118"/>
      <c r="N7032" s="118"/>
      <c r="O7032" s="143" t="str">
        <f>IF(H7032="","",(S7032/S7032)&amp;":"&amp;ROUND(AH7032/S7032,2))</f>
        <v/>
      </c>
      <c r="P7032" s="118"/>
      <c r="Q7032" s="118"/>
      <c r="R7032" s="143" t="str">
        <f>IF(H7032="","",(S7032/S7032)&amp;":"&amp;ROUND(AI7032/S7032,2))</f>
        <v/>
      </c>
      <c r="S7032" s="144" t="str">
        <f t="shared" si="1313"/>
        <v/>
      </c>
      <c r="T7032" s="145" t="str">
        <f t="shared" si="1314"/>
        <v/>
      </c>
      <c r="U7032" s="118"/>
      <c r="V7032" s="145" t="str">
        <f t="shared" si="1315"/>
        <v/>
      </c>
      <c r="W7032" s="144" t="str">
        <f t="shared" si="1316"/>
        <v/>
      </c>
      <c r="X7032" s="146" t="str">
        <f>IF(C7032="","",IF(OR(C7032="Trade",C7032="Multi Position"),(X7031+V7032),IF(C7032="Deposit",(X7031+AE7032),IF(C7032="Withdrawal",(X7031-AE7032)))))</f>
        <v/>
      </c>
      <c r="Y7032" s="145" t="str">
        <f t="shared" si="1317"/>
        <v/>
      </c>
      <c r="Z7032" s="118"/>
      <c r="AA7032" s="118"/>
      <c r="AB7032" s="118"/>
      <c r="AC7032" s="118"/>
      <c r="AD7032" s="118"/>
      <c r="AE7032" s="139"/>
      <c r="AF7032" s="118"/>
      <c r="AG7032" s="118"/>
      <c r="AH7032" s="147" t="str">
        <f t="shared" si="1318"/>
        <v/>
      </c>
      <c r="AI7032" s="147" t="str">
        <f t="shared" si="1319"/>
        <v/>
      </c>
      <c r="AJ7032" s="148" t="str">
        <f t="shared" si="1308"/>
        <v/>
      </c>
      <c r="AK7032" s="148" t="str">
        <f t="shared" si="1309"/>
        <v/>
      </c>
      <c r="AL7032" s="147" t="str">
        <f t="shared" si="1310"/>
        <v/>
      </c>
      <c r="AM7032" s="147" t="str">
        <f t="shared" si="1311"/>
        <v/>
      </c>
      <c r="AN7032" s="147" t="str">
        <f t="shared" si="1312"/>
        <v/>
      </c>
      <c r="AO7032" s="118"/>
    </row>
    <row r="7033" spans="1:41">
      <c r="A7033" s="118"/>
      <c r="B7033" s="118"/>
      <c r="C7033" s="118"/>
      <c r="D7033" s="118"/>
      <c r="E7033" s="118"/>
      <c r="F7033" s="118"/>
      <c r="G7033" s="118"/>
      <c r="H7033" s="118"/>
      <c r="I7033" s="118"/>
      <c r="J7033" s="118"/>
      <c r="K7033" s="118"/>
      <c r="L7033" s="118"/>
      <c r="M7033" s="118"/>
      <c r="N7033" s="118"/>
      <c r="O7033" s="143" t="str">
        <f>IF(H7033="","",(S7033/S7033)&amp;":"&amp;ROUND(AH7033/S7033,2))</f>
        <v/>
      </c>
      <c r="P7033" s="118"/>
      <c r="Q7033" s="118"/>
      <c r="R7033" s="143" t="str">
        <f>IF(H7033="","",(S7033/S7033)&amp;":"&amp;ROUND(AI7033/S7033,2))</f>
        <v/>
      </c>
      <c r="S7033" s="144" t="str">
        <f t="shared" si="1313"/>
        <v/>
      </c>
      <c r="T7033" s="145" t="str">
        <f t="shared" si="1314"/>
        <v/>
      </c>
      <c r="U7033" s="118"/>
      <c r="V7033" s="145" t="str">
        <f t="shared" si="1315"/>
        <v/>
      </c>
      <c r="W7033" s="144" t="str">
        <f t="shared" si="1316"/>
        <v/>
      </c>
      <c r="X7033" s="146" t="str">
        <f>IF(C7033="","",IF(OR(C7033="Trade",C7033="Multi Position"),(X7032+V7033),IF(C7033="Deposit",(X7032+AE7033),IF(C7033="Withdrawal",(X7032-AE7033)))))</f>
        <v/>
      </c>
      <c r="Y7033" s="145" t="str">
        <f t="shared" si="1317"/>
        <v/>
      </c>
      <c r="Z7033" s="118"/>
      <c r="AA7033" s="118"/>
      <c r="AB7033" s="118"/>
      <c r="AC7033" s="118"/>
      <c r="AD7033" s="118"/>
      <c r="AE7033" s="139"/>
      <c r="AF7033" s="118"/>
      <c r="AG7033" s="118"/>
      <c r="AH7033" s="147" t="str">
        <f t="shared" si="1318"/>
        <v/>
      </c>
      <c r="AI7033" s="147" t="str">
        <f t="shared" si="1319"/>
        <v/>
      </c>
      <c r="AJ7033" s="148" t="str">
        <f t="shared" si="1308"/>
        <v/>
      </c>
      <c r="AK7033" s="148" t="str">
        <f t="shared" si="1309"/>
        <v/>
      </c>
      <c r="AL7033" s="147" t="str">
        <f t="shared" si="1310"/>
        <v/>
      </c>
      <c r="AM7033" s="147" t="str">
        <f t="shared" si="1311"/>
        <v/>
      </c>
      <c r="AN7033" s="147" t="str">
        <f t="shared" si="1312"/>
        <v/>
      </c>
      <c r="AO7033" s="118"/>
    </row>
    <row r="7034" spans="1:41">
      <c r="A7034" s="118"/>
      <c r="B7034" s="118"/>
      <c r="C7034" s="118"/>
      <c r="D7034" s="118"/>
      <c r="E7034" s="118"/>
      <c r="F7034" s="118"/>
      <c r="G7034" s="118"/>
      <c r="H7034" s="118"/>
      <c r="I7034" s="118"/>
      <c r="J7034" s="118"/>
      <c r="K7034" s="118"/>
      <c r="L7034" s="118"/>
      <c r="M7034" s="118"/>
      <c r="N7034" s="118"/>
      <c r="O7034" s="143" t="str">
        <f>IF(H7034="","",(S7034/S7034)&amp;":"&amp;ROUND(AH7034/S7034,2))</f>
        <v/>
      </c>
      <c r="P7034" s="118"/>
      <c r="Q7034" s="118"/>
      <c r="R7034" s="143" t="str">
        <f>IF(H7034="","",(S7034/S7034)&amp;":"&amp;ROUND(AI7034/S7034,2))</f>
        <v/>
      </c>
      <c r="S7034" s="144" t="str">
        <f t="shared" si="1313"/>
        <v/>
      </c>
      <c r="T7034" s="145" t="str">
        <f t="shared" si="1314"/>
        <v/>
      </c>
      <c r="U7034" s="118"/>
      <c r="V7034" s="145" t="str">
        <f t="shared" si="1315"/>
        <v/>
      </c>
      <c r="W7034" s="144" t="str">
        <f t="shared" si="1316"/>
        <v/>
      </c>
      <c r="X7034" s="146" t="str">
        <f>IF(C7034="","",IF(OR(C7034="Trade",C7034="Multi Position"),(X7033+V7034),IF(C7034="Deposit",(X7033+AE7034),IF(C7034="Withdrawal",(X7033-AE7034)))))</f>
        <v/>
      </c>
      <c r="Y7034" s="145" t="str">
        <f t="shared" si="1317"/>
        <v/>
      </c>
      <c r="Z7034" s="118"/>
      <c r="AA7034" s="118"/>
      <c r="AB7034" s="118"/>
      <c r="AC7034" s="118"/>
      <c r="AD7034" s="118"/>
      <c r="AE7034" s="139"/>
      <c r="AF7034" s="118"/>
      <c r="AG7034" s="118"/>
      <c r="AH7034" s="147" t="str">
        <f t="shared" si="1318"/>
        <v/>
      </c>
      <c r="AI7034" s="147" t="str">
        <f t="shared" si="1319"/>
        <v/>
      </c>
      <c r="AJ7034" s="148" t="str">
        <f t="shared" si="1308"/>
        <v/>
      </c>
      <c r="AK7034" s="148" t="str">
        <f t="shared" si="1309"/>
        <v/>
      </c>
      <c r="AL7034" s="147" t="str">
        <f t="shared" si="1310"/>
        <v/>
      </c>
      <c r="AM7034" s="147" t="str">
        <f t="shared" si="1311"/>
        <v/>
      </c>
      <c r="AN7034" s="147" t="str">
        <f t="shared" si="1312"/>
        <v/>
      </c>
      <c r="AO7034" s="118"/>
    </row>
    <row r="7035" spans="1:41">
      <c r="A7035" s="118"/>
      <c r="B7035" s="118"/>
      <c r="C7035" s="118"/>
      <c r="D7035" s="118"/>
      <c r="E7035" s="118"/>
      <c r="F7035" s="118"/>
      <c r="G7035" s="118"/>
      <c r="H7035" s="118"/>
      <c r="I7035" s="118"/>
      <c r="J7035" s="118"/>
      <c r="K7035" s="118"/>
      <c r="L7035" s="118"/>
      <c r="M7035" s="118"/>
      <c r="N7035" s="118"/>
      <c r="O7035" s="143" t="str">
        <f>IF(H7035="","",(S7035/S7035)&amp;":"&amp;ROUND(AH7035/S7035,2))</f>
        <v/>
      </c>
      <c r="P7035" s="118"/>
      <c r="Q7035" s="118"/>
      <c r="R7035" s="143" t="str">
        <f>IF(H7035="","",(S7035/S7035)&amp;":"&amp;ROUND(AI7035/S7035,2))</f>
        <v/>
      </c>
      <c r="S7035" s="144" t="str">
        <f t="shared" si="1313"/>
        <v/>
      </c>
      <c r="T7035" s="145" t="str">
        <f t="shared" si="1314"/>
        <v/>
      </c>
      <c r="U7035" s="118"/>
      <c r="V7035" s="145" t="str">
        <f t="shared" si="1315"/>
        <v/>
      </c>
      <c r="W7035" s="144" t="str">
        <f t="shared" si="1316"/>
        <v/>
      </c>
      <c r="X7035" s="146" t="str">
        <f>IF(C7035="","",IF(OR(C7035="Trade",C7035="Multi Position"),(X7034+V7035),IF(C7035="Deposit",(X7034+AE7035),IF(C7035="Withdrawal",(X7034-AE7035)))))</f>
        <v/>
      </c>
      <c r="Y7035" s="145" t="str">
        <f t="shared" si="1317"/>
        <v/>
      </c>
      <c r="Z7035" s="118"/>
      <c r="AA7035" s="118"/>
      <c r="AB7035" s="118"/>
      <c r="AC7035" s="118"/>
      <c r="AD7035" s="118"/>
      <c r="AE7035" s="139"/>
      <c r="AF7035" s="118"/>
      <c r="AG7035" s="118"/>
      <c r="AH7035" s="147" t="str">
        <f t="shared" si="1318"/>
        <v/>
      </c>
      <c r="AI7035" s="147" t="str">
        <f t="shared" si="1319"/>
        <v/>
      </c>
      <c r="AJ7035" s="148" t="str">
        <f t="shared" si="1308"/>
        <v/>
      </c>
      <c r="AK7035" s="148" t="str">
        <f t="shared" si="1309"/>
        <v/>
      </c>
      <c r="AL7035" s="147" t="str">
        <f t="shared" si="1310"/>
        <v/>
      </c>
      <c r="AM7035" s="147" t="str">
        <f t="shared" si="1311"/>
        <v/>
      </c>
      <c r="AN7035" s="147" t="str">
        <f t="shared" si="1312"/>
        <v/>
      </c>
      <c r="AO7035" s="118"/>
    </row>
    <row r="7036" spans="1:41">
      <c r="A7036" s="118"/>
      <c r="B7036" s="118"/>
      <c r="C7036" s="118"/>
      <c r="D7036" s="118"/>
      <c r="E7036" s="118"/>
      <c r="F7036" s="118"/>
      <c r="G7036" s="118"/>
      <c r="H7036" s="118"/>
      <c r="I7036" s="118"/>
      <c r="J7036" s="118"/>
      <c r="K7036" s="118"/>
      <c r="L7036" s="118"/>
      <c r="M7036" s="118"/>
      <c r="N7036" s="118"/>
      <c r="O7036" s="143" t="str">
        <f>IF(H7036="","",(S7036/S7036)&amp;":"&amp;ROUND(AH7036/S7036,2))</f>
        <v/>
      </c>
      <c r="P7036" s="118"/>
      <c r="Q7036" s="118"/>
      <c r="R7036" s="143" t="str">
        <f>IF(H7036="","",(S7036/S7036)&amp;":"&amp;ROUND(AI7036/S7036,2))</f>
        <v/>
      </c>
      <c r="S7036" s="144" t="str">
        <f t="shared" si="1313"/>
        <v/>
      </c>
      <c r="T7036" s="145" t="str">
        <f t="shared" si="1314"/>
        <v/>
      </c>
      <c r="U7036" s="118"/>
      <c r="V7036" s="145" t="str">
        <f t="shared" si="1315"/>
        <v/>
      </c>
      <c r="W7036" s="144" t="str">
        <f t="shared" si="1316"/>
        <v/>
      </c>
      <c r="X7036" s="146" t="str">
        <f>IF(C7036="","",IF(OR(C7036="Trade",C7036="Multi Position"),(X7035+V7036),IF(C7036="Deposit",(X7035+AE7036),IF(C7036="Withdrawal",(X7035-AE7036)))))</f>
        <v/>
      </c>
      <c r="Y7036" s="145" t="str">
        <f t="shared" si="1317"/>
        <v/>
      </c>
      <c r="Z7036" s="118"/>
      <c r="AA7036" s="118"/>
      <c r="AB7036" s="118"/>
      <c r="AC7036" s="118"/>
      <c r="AD7036" s="118"/>
      <c r="AE7036" s="139"/>
      <c r="AF7036" s="118"/>
      <c r="AG7036" s="118"/>
      <c r="AH7036" s="147" t="str">
        <f t="shared" si="1318"/>
        <v/>
      </c>
      <c r="AI7036" s="147" t="str">
        <f t="shared" si="1319"/>
        <v/>
      </c>
      <c r="AJ7036" s="148" t="str">
        <f t="shared" si="1308"/>
        <v/>
      </c>
      <c r="AK7036" s="148" t="str">
        <f t="shared" si="1309"/>
        <v/>
      </c>
      <c r="AL7036" s="147" t="str">
        <f t="shared" si="1310"/>
        <v/>
      </c>
      <c r="AM7036" s="147" t="str">
        <f t="shared" si="1311"/>
        <v/>
      </c>
      <c r="AN7036" s="147" t="str">
        <f t="shared" si="1312"/>
        <v/>
      </c>
      <c r="AO7036" s="118"/>
    </row>
    <row r="7037" spans="1:41">
      <c r="A7037" s="118"/>
      <c r="B7037" s="118"/>
      <c r="C7037" s="118"/>
      <c r="D7037" s="118"/>
      <c r="E7037" s="118"/>
      <c r="F7037" s="118"/>
      <c r="G7037" s="118"/>
      <c r="H7037" s="118"/>
      <c r="I7037" s="118"/>
      <c r="J7037" s="118"/>
      <c r="K7037" s="118"/>
      <c r="L7037" s="118"/>
      <c r="M7037" s="118"/>
      <c r="N7037" s="118"/>
      <c r="O7037" s="143" t="str">
        <f>IF(H7037="","",(S7037/S7037)&amp;":"&amp;ROUND(AH7037/S7037,2))</f>
        <v/>
      </c>
      <c r="P7037" s="118"/>
      <c r="Q7037" s="118"/>
      <c r="R7037" s="143" t="str">
        <f>IF(H7037="","",(S7037/S7037)&amp;":"&amp;ROUND(AI7037/S7037,2))</f>
        <v/>
      </c>
      <c r="S7037" s="144" t="str">
        <f t="shared" si="1313"/>
        <v/>
      </c>
      <c r="T7037" s="145" t="str">
        <f t="shared" si="1314"/>
        <v/>
      </c>
      <c r="U7037" s="118"/>
      <c r="V7037" s="145" t="str">
        <f t="shared" si="1315"/>
        <v/>
      </c>
      <c r="W7037" s="144" t="str">
        <f t="shared" si="1316"/>
        <v/>
      </c>
      <c r="X7037" s="146" t="str">
        <f>IF(C7037="","",IF(OR(C7037="Trade",C7037="Multi Position"),(X7036+V7037),IF(C7037="Deposit",(X7036+AE7037),IF(C7037="Withdrawal",(X7036-AE7037)))))</f>
        <v/>
      </c>
      <c r="Y7037" s="145" t="str">
        <f t="shared" si="1317"/>
        <v/>
      </c>
      <c r="Z7037" s="118"/>
      <c r="AA7037" s="118"/>
      <c r="AB7037" s="118"/>
      <c r="AC7037" s="118"/>
      <c r="AD7037" s="118"/>
      <c r="AE7037" s="139"/>
      <c r="AF7037" s="118"/>
      <c r="AG7037" s="118"/>
      <c r="AH7037" s="147" t="str">
        <f t="shared" si="1318"/>
        <v/>
      </c>
      <c r="AI7037" s="147" t="str">
        <f t="shared" si="1319"/>
        <v/>
      </c>
      <c r="AJ7037" s="148" t="str">
        <f t="shared" si="1308"/>
        <v/>
      </c>
      <c r="AK7037" s="148" t="str">
        <f t="shared" si="1309"/>
        <v/>
      </c>
      <c r="AL7037" s="147" t="str">
        <f t="shared" si="1310"/>
        <v/>
      </c>
      <c r="AM7037" s="147" t="str">
        <f t="shared" si="1311"/>
        <v/>
      </c>
      <c r="AN7037" s="147" t="str">
        <f t="shared" si="1312"/>
        <v/>
      </c>
      <c r="AO7037" s="118"/>
    </row>
    <row r="7038" spans="1:41">
      <c r="A7038" s="118"/>
      <c r="B7038" s="118"/>
      <c r="C7038" s="118"/>
      <c r="D7038" s="118"/>
      <c r="E7038" s="118"/>
      <c r="F7038" s="118"/>
      <c r="G7038" s="118"/>
      <c r="H7038" s="118"/>
      <c r="I7038" s="118"/>
      <c r="J7038" s="118"/>
      <c r="K7038" s="118"/>
      <c r="L7038" s="118"/>
      <c r="M7038" s="118"/>
      <c r="N7038" s="118"/>
      <c r="O7038" s="143" t="str">
        <f>IF(H7038="","",(S7038/S7038)&amp;":"&amp;ROUND(AH7038/S7038,2))</f>
        <v/>
      </c>
      <c r="P7038" s="118"/>
      <c r="Q7038" s="118"/>
      <c r="R7038" s="143" t="str">
        <f>IF(H7038="","",(S7038/S7038)&amp;":"&amp;ROUND(AI7038/S7038,2))</f>
        <v/>
      </c>
      <c r="S7038" s="144" t="str">
        <f t="shared" si="1313"/>
        <v/>
      </c>
      <c r="T7038" s="145" t="str">
        <f t="shared" si="1314"/>
        <v/>
      </c>
      <c r="U7038" s="118"/>
      <c r="V7038" s="145" t="str">
        <f t="shared" si="1315"/>
        <v/>
      </c>
      <c r="W7038" s="144" t="str">
        <f t="shared" si="1316"/>
        <v/>
      </c>
      <c r="X7038" s="146" t="str">
        <f>IF(C7038="","",IF(OR(C7038="Trade",C7038="Multi Position"),(X7037+V7038),IF(C7038="Deposit",(X7037+AE7038),IF(C7038="Withdrawal",(X7037-AE7038)))))</f>
        <v/>
      </c>
      <c r="Y7038" s="145" t="str">
        <f t="shared" si="1317"/>
        <v/>
      </c>
      <c r="Z7038" s="118"/>
      <c r="AA7038" s="118"/>
      <c r="AB7038" s="118"/>
      <c r="AC7038" s="118"/>
      <c r="AD7038" s="118"/>
      <c r="AE7038" s="139"/>
      <c r="AF7038" s="118"/>
      <c r="AG7038" s="118"/>
      <c r="AH7038" s="147" t="str">
        <f t="shared" si="1318"/>
        <v/>
      </c>
      <c r="AI7038" s="147" t="str">
        <f t="shared" si="1319"/>
        <v/>
      </c>
      <c r="AJ7038" s="148" t="str">
        <f t="shared" si="1308"/>
        <v/>
      </c>
      <c r="AK7038" s="148" t="str">
        <f t="shared" si="1309"/>
        <v/>
      </c>
      <c r="AL7038" s="147" t="str">
        <f t="shared" si="1310"/>
        <v/>
      </c>
      <c r="AM7038" s="147" t="str">
        <f t="shared" si="1311"/>
        <v/>
      </c>
      <c r="AN7038" s="147" t="str">
        <f t="shared" si="1312"/>
        <v/>
      </c>
      <c r="AO7038" s="118"/>
    </row>
    <row r="7039" spans="1:41">
      <c r="A7039" s="118"/>
      <c r="B7039" s="118"/>
      <c r="C7039" s="118"/>
      <c r="D7039" s="118"/>
      <c r="E7039" s="118"/>
      <c r="F7039" s="118"/>
      <c r="G7039" s="118"/>
      <c r="H7039" s="118"/>
      <c r="I7039" s="118"/>
      <c r="J7039" s="118"/>
      <c r="K7039" s="118"/>
      <c r="L7039" s="118"/>
      <c r="M7039" s="118"/>
      <c r="N7039" s="118"/>
      <c r="O7039" s="143" t="str">
        <f>IF(H7039="","",(S7039/S7039)&amp;":"&amp;ROUND(AH7039/S7039,2))</f>
        <v/>
      </c>
      <c r="P7039" s="118"/>
      <c r="Q7039" s="118"/>
      <c r="R7039" s="143" t="str">
        <f>IF(H7039="","",(S7039/S7039)&amp;":"&amp;ROUND(AI7039/S7039,2))</f>
        <v/>
      </c>
      <c r="S7039" s="144" t="str">
        <f t="shared" si="1313"/>
        <v/>
      </c>
      <c r="T7039" s="145" t="str">
        <f t="shared" si="1314"/>
        <v/>
      </c>
      <c r="U7039" s="118"/>
      <c r="V7039" s="145" t="str">
        <f t="shared" si="1315"/>
        <v/>
      </c>
      <c r="W7039" s="144" t="str">
        <f t="shared" si="1316"/>
        <v/>
      </c>
      <c r="X7039" s="146" t="str">
        <f>IF(C7039="","",IF(OR(C7039="Trade",C7039="Multi Position"),(X7038+V7039),IF(C7039="Deposit",(X7038+AE7039),IF(C7039="Withdrawal",(X7038-AE7039)))))</f>
        <v/>
      </c>
      <c r="Y7039" s="145" t="str">
        <f t="shared" si="1317"/>
        <v/>
      </c>
      <c r="Z7039" s="118"/>
      <c r="AA7039" s="118"/>
      <c r="AB7039" s="118"/>
      <c r="AC7039" s="118"/>
      <c r="AD7039" s="118"/>
      <c r="AE7039" s="139"/>
      <c r="AF7039" s="118"/>
      <c r="AG7039" s="118"/>
      <c r="AH7039" s="147" t="str">
        <f t="shared" si="1318"/>
        <v/>
      </c>
      <c r="AI7039" s="147" t="str">
        <f t="shared" si="1319"/>
        <v/>
      </c>
      <c r="AJ7039" s="148" t="str">
        <f t="shared" si="1308"/>
        <v/>
      </c>
      <c r="AK7039" s="148" t="str">
        <f t="shared" si="1309"/>
        <v/>
      </c>
      <c r="AL7039" s="147" t="str">
        <f t="shared" si="1310"/>
        <v/>
      </c>
      <c r="AM7039" s="147" t="str">
        <f t="shared" si="1311"/>
        <v/>
      </c>
      <c r="AN7039" s="147" t="str">
        <f t="shared" si="1312"/>
        <v/>
      </c>
      <c r="AO7039" s="118"/>
    </row>
    <row r="7040" spans="1:41">
      <c r="A7040" s="118"/>
      <c r="B7040" s="118"/>
      <c r="C7040" s="118"/>
      <c r="D7040" s="118"/>
      <c r="E7040" s="118"/>
      <c r="F7040" s="118"/>
      <c r="G7040" s="118"/>
      <c r="H7040" s="118"/>
      <c r="I7040" s="118"/>
      <c r="J7040" s="118"/>
      <c r="K7040" s="118"/>
      <c r="L7040" s="118"/>
      <c r="M7040" s="118"/>
      <c r="N7040" s="118"/>
      <c r="O7040" s="143" t="str">
        <f>IF(H7040="","",(S7040/S7040)&amp;":"&amp;ROUND(AH7040/S7040,2))</f>
        <v/>
      </c>
      <c r="P7040" s="118"/>
      <c r="Q7040" s="118"/>
      <c r="R7040" s="143" t="str">
        <f>IF(H7040="","",(S7040/S7040)&amp;":"&amp;ROUND(AI7040/S7040,2))</f>
        <v/>
      </c>
      <c r="S7040" s="144" t="str">
        <f t="shared" si="1313"/>
        <v/>
      </c>
      <c r="T7040" s="145" t="str">
        <f t="shared" si="1314"/>
        <v/>
      </c>
      <c r="U7040" s="118"/>
      <c r="V7040" s="145" t="str">
        <f t="shared" si="1315"/>
        <v/>
      </c>
      <c r="W7040" s="144" t="str">
        <f t="shared" si="1316"/>
        <v/>
      </c>
      <c r="X7040" s="146" t="str">
        <f>IF(C7040="","",IF(OR(C7040="Trade",C7040="Multi Position"),(X7039+V7040),IF(C7040="Deposit",(X7039+AE7040),IF(C7040="Withdrawal",(X7039-AE7040)))))</f>
        <v/>
      </c>
      <c r="Y7040" s="145" t="str">
        <f t="shared" si="1317"/>
        <v/>
      </c>
      <c r="Z7040" s="118"/>
      <c r="AA7040" s="118"/>
      <c r="AB7040" s="118"/>
      <c r="AC7040" s="118"/>
      <c r="AD7040" s="118"/>
      <c r="AE7040" s="139"/>
      <c r="AF7040" s="118"/>
      <c r="AG7040" s="118"/>
      <c r="AH7040" s="147" t="str">
        <f t="shared" si="1318"/>
        <v/>
      </c>
      <c r="AI7040" s="147" t="str">
        <f t="shared" si="1319"/>
        <v/>
      </c>
      <c r="AJ7040" s="148" t="str">
        <f t="shared" si="1308"/>
        <v/>
      </c>
      <c r="AK7040" s="148" t="str">
        <f t="shared" si="1309"/>
        <v/>
      </c>
      <c r="AL7040" s="147" t="str">
        <f t="shared" si="1310"/>
        <v/>
      </c>
      <c r="AM7040" s="147" t="str">
        <f t="shared" si="1311"/>
        <v/>
      </c>
      <c r="AN7040" s="147" t="str">
        <f t="shared" si="1312"/>
        <v/>
      </c>
      <c r="AO7040" s="118"/>
    </row>
    <row r="7041" spans="1:41">
      <c r="A7041" s="118"/>
      <c r="B7041" s="118"/>
      <c r="C7041" s="118"/>
      <c r="D7041" s="118"/>
      <c r="E7041" s="118"/>
      <c r="F7041" s="118"/>
      <c r="G7041" s="118"/>
      <c r="H7041" s="118"/>
      <c r="I7041" s="118"/>
      <c r="J7041" s="118"/>
      <c r="K7041" s="118"/>
      <c r="L7041" s="118"/>
      <c r="M7041" s="118"/>
      <c r="N7041" s="118"/>
      <c r="O7041" s="143" t="str">
        <f>IF(H7041="","",(S7041/S7041)&amp;":"&amp;ROUND(AH7041/S7041,2))</f>
        <v/>
      </c>
      <c r="P7041" s="118"/>
      <c r="Q7041" s="118"/>
      <c r="R7041" s="143" t="str">
        <f>IF(H7041="","",(S7041/S7041)&amp;":"&amp;ROUND(AI7041/S7041,2))</f>
        <v/>
      </c>
      <c r="S7041" s="144" t="str">
        <f t="shared" si="1313"/>
        <v/>
      </c>
      <c r="T7041" s="145" t="str">
        <f t="shared" si="1314"/>
        <v/>
      </c>
      <c r="U7041" s="118"/>
      <c r="V7041" s="145" t="str">
        <f t="shared" si="1315"/>
        <v/>
      </c>
      <c r="W7041" s="144" t="str">
        <f t="shared" si="1316"/>
        <v/>
      </c>
      <c r="X7041" s="146" t="str">
        <f>IF(C7041="","",IF(OR(C7041="Trade",C7041="Multi Position"),(X7040+V7041),IF(C7041="Deposit",(X7040+AE7041),IF(C7041="Withdrawal",(X7040-AE7041)))))</f>
        <v/>
      </c>
      <c r="Y7041" s="145" t="str">
        <f t="shared" si="1317"/>
        <v/>
      </c>
      <c r="Z7041" s="118"/>
      <c r="AA7041" s="118"/>
      <c r="AB7041" s="118"/>
      <c r="AC7041" s="118"/>
      <c r="AD7041" s="118"/>
      <c r="AE7041" s="139"/>
      <c r="AF7041" s="118"/>
      <c r="AG7041" s="118"/>
      <c r="AH7041" s="147" t="str">
        <f t="shared" si="1318"/>
        <v/>
      </c>
      <c r="AI7041" s="147" t="str">
        <f t="shared" si="1319"/>
        <v/>
      </c>
      <c r="AJ7041" s="148" t="str">
        <f t="shared" si="1308"/>
        <v/>
      </c>
      <c r="AK7041" s="148" t="str">
        <f t="shared" si="1309"/>
        <v/>
      </c>
      <c r="AL7041" s="147" t="str">
        <f t="shared" si="1310"/>
        <v/>
      </c>
      <c r="AM7041" s="147" t="str">
        <f t="shared" si="1311"/>
        <v/>
      </c>
      <c r="AN7041" s="147" t="str">
        <f t="shared" si="1312"/>
        <v/>
      </c>
      <c r="AO7041" s="118"/>
    </row>
    <row r="7042" spans="1:41">
      <c r="A7042" s="118"/>
      <c r="B7042" s="118"/>
      <c r="C7042" s="118"/>
      <c r="D7042" s="118"/>
      <c r="E7042" s="118"/>
      <c r="F7042" s="118"/>
      <c r="G7042" s="118"/>
      <c r="H7042" s="118"/>
      <c r="I7042" s="118"/>
      <c r="J7042" s="118"/>
      <c r="K7042" s="118"/>
      <c r="L7042" s="118"/>
      <c r="M7042" s="118"/>
      <c r="N7042" s="118"/>
      <c r="O7042" s="143" t="str">
        <f>IF(H7042="","",(S7042/S7042)&amp;":"&amp;ROUND(AH7042/S7042,2))</f>
        <v/>
      </c>
      <c r="P7042" s="118"/>
      <c r="Q7042" s="118"/>
      <c r="R7042" s="143" t="str">
        <f>IF(H7042="","",(S7042/S7042)&amp;":"&amp;ROUND(AI7042/S7042,2))</f>
        <v/>
      </c>
      <c r="S7042" s="144" t="str">
        <f t="shared" si="1313"/>
        <v/>
      </c>
      <c r="T7042" s="145" t="str">
        <f t="shared" si="1314"/>
        <v/>
      </c>
      <c r="U7042" s="118"/>
      <c r="V7042" s="145" t="str">
        <f t="shared" si="1315"/>
        <v/>
      </c>
      <c r="W7042" s="144" t="str">
        <f t="shared" si="1316"/>
        <v/>
      </c>
      <c r="X7042" s="146" t="str">
        <f>IF(C7042="","",IF(OR(C7042="Trade",C7042="Multi Position"),(X7041+V7042),IF(C7042="Deposit",(X7041+AE7042),IF(C7042="Withdrawal",(X7041-AE7042)))))</f>
        <v/>
      </c>
      <c r="Y7042" s="145" t="str">
        <f t="shared" si="1317"/>
        <v/>
      </c>
      <c r="Z7042" s="118"/>
      <c r="AA7042" s="118"/>
      <c r="AB7042" s="118"/>
      <c r="AC7042" s="118"/>
      <c r="AD7042" s="118"/>
      <c r="AE7042" s="139"/>
      <c r="AF7042" s="118"/>
      <c r="AG7042" s="118"/>
      <c r="AH7042" s="147" t="str">
        <f t="shared" si="1318"/>
        <v/>
      </c>
      <c r="AI7042" s="147" t="str">
        <f t="shared" si="1319"/>
        <v/>
      </c>
      <c r="AJ7042" s="148" t="str">
        <f t="shared" si="1308"/>
        <v/>
      </c>
      <c r="AK7042" s="148" t="str">
        <f t="shared" si="1309"/>
        <v/>
      </c>
      <c r="AL7042" s="147" t="str">
        <f t="shared" si="1310"/>
        <v/>
      </c>
      <c r="AM7042" s="147" t="str">
        <f t="shared" si="1311"/>
        <v/>
      </c>
      <c r="AN7042" s="147" t="str">
        <f t="shared" si="1312"/>
        <v/>
      </c>
      <c r="AO7042" s="118"/>
    </row>
    <row r="7043" spans="1:41">
      <c r="A7043" s="118"/>
      <c r="B7043" s="118"/>
      <c r="C7043" s="118"/>
      <c r="D7043" s="118"/>
      <c r="E7043" s="118"/>
      <c r="F7043" s="118"/>
      <c r="G7043" s="118"/>
      <c r="H7043" s="118"/>
      <c r="I7043" s="118"/>
      <c r="J7043" s="118"/>
      <c r="K7043" s="118"/>
      <c r="L7043" s="118"/>
      <c r="M7043" s="118"/>
      <c r="N7043" s="118"/>
      <c r="O7043" s="143" t="str">
        <f>IF(H7043="","",(S7043/S7043)&amp;":"&amp;ROUND(AH7043/S7043,2))</f>
        <v/>
      </c>
      <c r="P7043" s="118"/>
      <c r="Q7043" s="118"/>
      <c r="R7043" s="143" t="str">
        <f>IF(H7043="","",(S7043/S7043)&amp;":"&amp;ROUND(AI7043/S7043,2))</f>
        <v/>
      </c>
      <c r="S7043" s="144" t="str">
        <f t="shared" si="1313"/>
        <v/>
      </c>
      <c r="T7043" s="145" t="str">
        <f t="shared" si="1314"/>
        <v/>
      </c>
      <c r="U7043" s="118"/>
      <c r="V7043" s="145" t="str">
        <f t="shared" si="1315"/>
        <v/>
      </c>
      <c r="W7043" s="144" t="str">
        <f t="shared" si="1316"/>
        <v/>
      </c>
      <c r="X7043" s="146" t="str">
        <f>IF(C7043="","",IF(OR(C7043="Trade",C7043="Multi Position"),(X7042+V7043),IF(C7043="Deposit",(X7042+AE7043),IF(C7043="Withdrawal",(X7042-AE7043)))))</f>
        <v/>
      </c>
      <c r="Y7043" s="145" t="str">
        <f t="shared" si="1317"/>
        <v/>
      </c>
      <c r="Z7043" s="118"/>
      <c r="AA7043" s="118"/>
      <c r="AB7043" s="118"/>
      <c r="AC7043" s="118"/>
      <c r="AD7043" s="118"/>
      <c r="AE7043" s="139"/>
      <c r="AF7043" s="118"/>
      <c r="AG7043" s="118"/>
      <c r="AH7043" s="147" t="str">
        <f t="shared" si="1318"/>
        <v/>
      </c>
      <c r="AI7043" s="147" t="str">
        <f t="shared" si="1319"/>
        <v/>
      </c>
      <c r="AJ7043" s="148" t="str">
        <f t="shared" si="1308"/>
        <v/>
      </c>
      <c r="AK7043" s="148" t="str">
        <f t="shared" si="1309"/>
        <v/>
      </c>
      <c r="AL7043" s="147" t="str">
        <f t="shared" si="1310"/>
        <v/>
      </c>
      <c r="AM7043" s="147" t="str">
        <f t="shared" si="1311"/>
        <v/>
      </c>
      <c r="AN7043" s="147" t="str">
        <f t="shared" si="1312"/>
        <v/>
      </c>
      <c r="AO7043" s="118"/>
    </row>
    <row r="7044" spans="1:41">
      <c r="A7044" s="118"/>
      <c r="B7044" s="118"/>
      <c r="C7044" s="118"/>
      <c r="D7044" s="118"/>
      <c r="E7044" s="118"/>
      <c r="F7044" s="118"/>
      <c r="G7044" s="118"/>
      <c r="H7044" s="118"/>
      <c r="I7044" s="118"/>
      <c r="J7044" s="118"/>
      <c r="K7044" s="118"/>
      <c r="L7044" s="118"/>
      <c r="M7044" s="118"/>
      <c r="N7044" s="118"/>
      <c r="O7044" s="143" t="str">
        <f>IF(H7044="","",(S7044/S7044)&amp;":"&amp;ROUND(AH7044/S7044,2))</f>
        <v/>
      </c>
      <c r="P7044" s="118"/>
      <c r="Q7044" s="118"/>
      <c r="R7044" s="143" t="str">
        <f>IF(H7044="","",(S7044/S7044)&amp;":"&amp;ROUND(AI7044/S7044,2))</f>
        <v/>
      </c>
      <c r="S7044" s="144" t="str">
        <f t="shared" si="1313"/>
        <v/>
      </c>
      <c r="T7044" s="145" t="str">
        <f t="shared" si="1314"/>
        <v/>
      </c>
      <c r="U7044" s="118"/>
      <c r="V7044" s="145" t="str">
        <f t="shared" si="1315"/>
        <v/>
      </c>
      <c r="W7044" s="144" t="str">
        <f t="shared" si="1316"/>
        <v/>
      </c>
      <c r="X7044" s="146" t="str">
        <f>IF(C7044="","",IF(OR(C7044="Trade",C7044="Multi Position"),(X7043+V7044),IF(C7044="Deposit",(X7043+AE7044),IF(C7044="Withdrawal",(X7043-AE7044)))))</f>
        <v/>
      </c>
      <c r="Y7044" s="145" t="str">
        <f t="shared" si="1317"/>
        <v/>
      </c>
      <c r="Z7044" s="118"/>
      <c r="AA7044" s="118"/>
      <c r="AB7044" s="118"/>
      <c r="AC7044" s="118"/>
      <c r="AD7044" s="118"/>
      <c r="AE7044" s="139"/>
      <c r="AF7044" s="118"/>
      <c r="AG7044" s="118"/>
      <c r="AH7044" s="147" t="str">
        <f t="shared" si="1318"/>
        <v/>
      </c>
      <c r="AI7044" s="147" t="str">
        <f t="shared" si="1319"/>
        <v/>
      </c>
      <c r="AJ7044" s="148" t="str">
        <f t="shared" si="1308"/>
        <v/>
      </c>
      <c r="AK7044" s="148" t="str">
        <f t="shared" si="1309"/>
        <v/>
      </c>
      <c r="AL7044" s="147" t="str">
        <f t="shared" si="1310"/>
        <v/>
      </c>
      <c r="AM7044" s="147" t="str">
        <f t="shared" si="1311"/>
        <v/>
      </c>
      <c r="AN7044" s="147" t="str">
        <f t="shared" si="1312"/>
        <v/>
      </c>
      <c r="AO7044" s="118"/>
    </row>
    <row r="7045" spans="1:41">
      <c r="A7045" s="118"/>
      <c r="B7045" s="118"/>
      <c r="C7045" s="118"/>
      <c r="D7045" s="118"/>
      <c r="E7045" s="118"/>
      <c r="F7045" s="118"/>
      <c r="G7045" s="118"/>
      <c r="H7045" s="118"/>
      <c r="I7045" s="118"/>
      <c r="J7045" s="118"/>
      <c r="K7045" s="118"/>
      <c r="L7045" s="118"/>
      <c r="M7045" s="118"/>
      <c r="N7045" s="118"/>
      <c r="O7045" s="143" t="str">
        <f>IF(H7045="","",(S7045/S7045)&amp;":"&amp;ROUND(AH7045/S7045,2))</f>
        <v/>
      </c>
      <c r="P7045" s="118"/>
      <c r="Q7045" s="118"/>
      <c r="R7045" s="143" t="str">
        <f>IF(H7045="","",(S7045/S7045)&amp;":"&amp;ROUND(AI7045/S7045,2))</f>
        <v/>
      </c>
      <c r="S7045" s="144" t="str">
        <f t="shared" si="1313"/>
        <v/>
      </c>
      <c r="T7045" s="145" t="str">
        <f t="shared" si="1314"/>
        <v/>
      </c>
      <c r="U7045" s="118"/>
      <c r="V7045" s="145" t="str">
        <f t="shared" si="1315"/>
        <v/>
      </c>
      <c r="W7045" s="144" t="str">
        <f t="shared" si="1316"/>
        <v/>
      </c>
      <c r="X7045" s="146" t="str">
        <f>IF(C7045="","",IF(OR(C7045="Trade",C7045="Multi Position"),(X7044+V7045),IF(C7045="Deposit",(X7044+AE7045),IF(C7045="Withdrawal",(X7044-AE7045)))))</f>
        <v/>
      </c>
      <c r="Y7045" s="145" t="str">
        <f t="shared" si="1317"/>
        <v/>
      </c>
      <c r="Z7045" s="118"/>
      <c r="AA7045" s="118"/>
      <c r="AB7045" s="118"/>
      <c r="AC7045" s="118"/>
      <c r="AD7045" s="118"/>
      <c r="AE7045" s="139"/>
      <c r="AF7045" s="118"/>
      <c r="AG7045" s="118"/>
      <c r="AH7045" s="147" t="str">
        <f t="shared" si="1318"/>
        <v/>
      </c>
      <c r="AI7045" s="147" t="str">
        <f t="shared" si="1319"/>
        <v/>
      </c>
      <c r="AJ7045" s="148" t="str">
        <f t="shared" si="1308"/>
        <v/>
      </c>
      <c r="AK7045" s="148" t="str">
        <f t="shared" si="1309"/>
        <v/>
      </c>
      <c r="AL7045" s="147" t="str">
        <f t="shared" si="1310"/>
        <v/>
      </c>
      <c r="AM7045" s="147" t="str">
        <f t="shared" si="1311"/>
        <v/>
      </c>
      <c r="AN7045" s="147" t="str">
        <f t="shared" si="1312"/>
        <v/>
      </c>
      <c r="AO7045" s="118"/>
    </row>
    <row r="7046" spans="1:41">
      <c r="A7046" s="118"/>
      <c r="B7046" s="118"/>
      <c r="C7046" s="118"/>
      <c r="D7046" s="118"/>
      <c r="E7046" s="118"/>
      <c r="F7046" s="118"/>
      <c r="G7046" s="118"/>
      <c r="H7046" s="118"/>
      <c r="I7046" s="118"/>
      <c r="J7046" s="118"/>
      <c r="K7046" s="118"/>
      <c r="L7046" s="118"/>
      <c r="M7046" s="118"/>
      <c r="N7046" s="118"/>
      <c r="O7046" s="143" t="str">
        <f>IF(H7046="","",(S7046/S7046)&amp;":"&amp;ROUND(AH7046/S7046,2))</f>
        <v/>
      </c>
      <c r="P7046" s="118"/>
      <c r="Q7046" s="118"/>
      <c r="R7046" s="143" t="str">
        <f>IF(H7046="","",(S7046/S7046)&amp;":"&amp;ROUND(AI7046/S7046,2))</f>
        <v/>
      </c>
      <c r="S7046" s="144" t="str">
        <f t="shared" si="1313"/>
        <v/>
      </c>
      <c r="T7046" s="145" t="str">
        <f t="shared" si="1314"/>
        <v/>
      </c>
      <c r="U7046" s="118"/>
      <c r="V7046" s="145" t="str">
        <f t="shared" si="1315"/>
        <v/>
      </c>
      <c r="W7046" s="144" t="str">
        <f t="shared" si="1316"/>
        <v/>
      </c>
      <c r="X7046" s="146" t="str">
        <f>IF(C7046="","",IF(OR(C7046="Trade",C7046="Multi Position"),(X7045+V7046),IF(C7046="Deposit",(X7045+AE7046),IF(C7046="Withdrawal",(X7045-AE7046)))))</f>
        <v/>
      </c>
      <c r="Y7046" s="145" t="str">
        <f t="shared" si="1317"/>
        <v/>
      </c>
      <c r="Z7046" s="118"/>
      <c r="AA7046" s="118"/>
      <c r="AB7046" s="118"/>
      <c r="AC7046" s="118"/>
      <c r="AD7046" s="118"/>
      <c r="AE7046" s="139"/>
      <c r="AF7046" s="118"/>
      <c r="AG7046" s="118"/>
      <c r="AH7046" s="147" t="str">
        <f t="shared" si="1318"/>
        <v/>
      </c>
      <c r="AI7046" s="147" t="str">
        <f t="shared" si="1319"/>
        <v/>
      </c>
      <c r="AJ7046" s="148" t="str">
        <f t="shared" si="1308"/>
        <v/>
      </c>
      <c r="AK7046" s="148" t="str">
        <f t="shared" si="1309"/>
        <v/>
      </c>
      <c r="AL7046" s="147" t="str">
        <f t="shared" si="1310"/>
        <v/>
      </c>
      <c r="AM7046" s="147" t="str">
        <f t="shared" si="1311"/>
        <v/>
      </c>
      <c r="AN7046" s="147" t="str">
        <f t="shared" si="1312"/>
        <v/>
      </c>
      <c r="AO7046" s="118"/>
    </row>
    <row r="7047" spans="1:41">
      <c r="A7047" s="118"/>
      <c r="B7047" s="118"/>
      <c r="C7047" s="118"/>
      <c r="D7047" s="118"/>
      <c r="E7047" s="118"/>
      <c r="F7047" s="118"/>
      <c r="G7047" s="118"/>
      <c r="H7047" s="118"/>
      <c r="I7047" s="118"/>
      <c r="J7047" s="118"/>
      <c r="K7047" s="118"/>
      <c r="L7047" s="118"/>
      <c r="M7047" s="118"/>
      <c r="N7047" s="118"/>
      <c r="O7047" s="143" t="str">
        <f>IF(H7047="","",(S7047/S7047)&amp;":"&amp;ROUND(AH7047/S7047,2))</f>
        <v/>
      </c>
      <c r="P7047" s="118"/>
      <c r="Q7047" s="118"/>
      <c r="R7047" s="143" t="str">
        <f>IF(H7047="","",(S7047/S7047)&amp;":"&amp;ROUND(AI7047/S7047,2))</f>
        <v/>
      </c>
      <c r="S7047" s="144" t="str">
        <f t="shared" si="1313"/>
        <v/>
      </c>
      <c r="T7047" s="145" t="str">
        <f t="shared" si="1314"/>
        <v/>
      </c>
      <c r="U7047" s="118"/>
      <c r="V7047" s="145" t="str">
        <f t="shared" si="1315"/>
        <v/>
      </c>
      <c r="W7047" s="144" t="str">
        <f t="shared" si="1316"/>
        <v/>
      </c>
      <c r="X7047" s="146" t="str">
        <f>IF(C7047="","",IF(OR(C7047="Trade",C7047="Multi Position"),(X7046+V7047),IF(C7047="Deposit",(X7046+AE7047),IF(C7047="Withdrawal",(X7046-AE7047)))))</f>
        <v/>
      </c>
      <c r="Y7047" s="145" t="str">
        <f t="shared" si="1317"/>
        <v/>
      </c>
      <c r="Z7047" s="118"/>
      <c r="AA7047" s="118"/>
      <c r="AB7047" s="118"/>
      <c r="AC7047" s="118"/>
      <c r="AD7047" s="118"/>
      <c r="AE7047" s="139"/>
      <c r="AF7047" s="118"/>
      <c r="AG7047" s="118"/>
      <c r="AH7047" s="147" t="str">
        <f t="shared" si="1318"/>
        <v/>
      </c>
      <c r="AI7047" s="147" t="str">
        <f t="shared" si="1319"/>
        <v/>
      </c>
      <c r="AJ7047" s="148" t="str">
        <f t="shared" si="1308"/>
        <v/>
      </c>
      <c r="AK7047" s="148" t="str">
        <f t="shared" si="1309"/>
        <v/>
      </c>
      <c r="AL7047" s="147" t="str">
        <f t="shared" si="1310"/>
        <v/>
      </c>
      <c r="AM7047" s="147" t="str">
        <f t="shared" si="1311"/>
        <v/>
      </c>
      <c r="AN7047" s="147" t="str">
        <f t="shared" si="1312"/>
        <v/>
      </c>
      <c r="AO7047" s="118"/>
    </row>
    <row r="7048" spans="1:41">
      <c r="A7048" s="118"/>
      <c r="B7048" s="118"/>
      <c r="C7048" s="118"/>
      <c r="D7048" s="118"/>
      <c r="E7048" s="118"/>
      <c r="F7048" s="118"/>
      <c r="G7048" s="118"/>
      <c r="H7048" s="118"/>
      <c r="I7048" s="118"/>
      <c r="J7048" s="118"/>
      <c r="K7048" s="118"/>
      <c r="L7048" s="118"/>
      <c r="M7048" s="118"/>
      <c r="N7048" s="118"/>
      <c r="O7048" s="143" t="str">
        <f>IF(H7048="","",(S7048/S7048)&amp;":"&amp;ROUND(AH7048/S7048,2))</f>
        <v/>
      </c>
      <c r="P7048" s="118"/>
      <c r="Q7048" s="118"/>
      <c r="R7048" s="143" t="str">
        <f>IF(H7048="","",(S7048/S7048)&amp;":"&amp;ROUND(AI7048/S7048,2))</f>
        <v/>
      </c>
      <c r="S7048" s="144" t="str">
        <f t="shared" si="1313"/>
        <v/>
      </c>
      <c r="T7048" s="145" t="str">
        <f t="shared" si="1314"/>
        <v/>
      </c>
      <c r="U7048" s="118"/>
      <c r="V7048" s="145" t="str">
        <f t="shared" si="1315"/>
        <v/>
      </c>
      <c r="W7048" s="144" t="str">
        <f t="shared" si="1316"/>
        <v/>
      </c>
      <c r="X7048" s="146" t="str">
        <f>IF(C7048="","",IF(OR(C7048="Trade",C7048="Multi Position"),(X7047+V7048),IF(C7048="Deposit",(X7047+AE7048),IF(C7048="Withdrawal",(X7047-AE7048)))))</f>
        <v/>
      </c>
      <c r="Y7048" s="145" t="str">
        <f t="shared" si="1317"/>
        <v/>
      </c>
      <c r="Z7048" s="118"/>
      <c r="AA7048" s="118"/>
      <c r="AB7048" s="118"/>
      <c r="AC7048" s="118"/>
      <c r="AD7048" s="118"/>
      <c r="AE7048" s="139"/>
      <c r="AF7048" s="118"/>
      <c r="AG7048" s="118"/>
      <c r="AH7048" s="147" t="str">
        <f t="shared" si="1318"/>
        <v/>
      </c>
      <c r="AI7048" s="147" t="str">
        <f t="shared" si="1319"/>
        <v/>
      </c>
      <c r="AJ7048" s="148" t="str">
        <f t="shared" si="1308"/>
        <v/>
      </c>
      <c r="AK7048" s="148" t="str">
        <f t="shared" si="1309"/>
        <v/>
      </c>
      <c r="AL7048" s="147" t="str">
        <f t="shared" si="1310"/>
        <v/>
      </c>
      <c r="AM7048" s="147" t="str">
        <f t="shared" si="1311"/>
        <v/>
      </c>
      <c r="AN7048" s="147" t="str">
        <f t="shared" si="1312"/>
        <v/>
      </c>
      <c r="AO7048" s="118"/>
    </row>
    <row r="7049" spans="1:41">
      <c r="A7049" s="118"/>
      <c r="B7049" s="118"/>
      <c r="C7049" s="118"/>
      <c r="D7049" s="118"/>
      <c r="E7049" s="118"/>
      <c r="F7049" s="118"/>
      <c r="G7049" s="118"/>
      <c r="H7049" s="118"/>
      <c r="I7049" s="118"/>
      <c r="J7049" s="118"/>
      <c r="K7049" s="118"/>
      <c r="L7049" s="118"/>
      <c r="M7049" s="118"/>
      <c r="N7049" s="118"/>
      <c r="O7049" s="143" t="str">
        <f>IF(H7049="","",(S7049/S7049)&amp;":"&amp;ROUND(AH7049/S7049,2))</f>
        <v/>
      </c>
      <c r="P7049" s="118"/>
      <c r="Q7049" s="118"/>
      <c r="R7049" s="143" t="str">
        <f>IF(H7049="","",(S7049/S7049)&amp;":"&amp;ROUND(AI7049/S7049,2))</f>
        <v/>
      </c>
      <c r="S7049" s="144" t="str">
        <f t="shared" si="1313"/>
        <v/>
      </c>
      <c r="T7049" s="145" t="str">
        <f t="shared" si="1314"/>
        <v/>
      </c>
      <c r="U7049" s="118"/>
      <c r="V7049" s="145" t="str">
        <f t="shared" si="1315"/>
        <v/>
      </c>
      <c r="W7049" s="144" t="str">
        <f t="shared" si="1316"/>
        <v/>
      </c>
      <c r="X7049" s="146" t="str">
        <f>IF(C7049="","",IF(OR(C7049="Trade",C7049="Multi Position"),(X7048+V7049),IF(C7049="Deposit",(X7048+AE7049),IF(C7049="Withdrawal",(X7048-AE7049)))))</f>
        <v/>
      </c>
      <c r="Y7049" s="145" t="str">
        <f t="shared" si="1317"/>
        <v/>
      </c>
      <c r="Z7049" s="118"/>
      <c r="AA7049" s="118"/>
      <c r="AB7049" s="118"/>
      <c r="AC7049" s="118"/>
      <c r="AD7049" s="118"/>
      <c r="AE7049" s="139"/>
      <c r="AF7049" s="118"/>
      <c r="AG7049" s="118"/>
      <c r="AH7049" s="147" t="str">
        <f t="shared" si="1318"/>
        <v/>
      </c>
      <c r="AI7049" s="147" t="str">
        <f t="shared" si="1319"/>
        <v/>
      </c>
      <c r="AJ7049" s="148" t="str">
        <f t="shared" si="1308"/>
        <v/>
      </c>
      <c r="AK7049" s="148" t="str">
        <f t="shared" si="1309"/>
        <v/>
      </c>
      <c r="AL7049" s="147" t="str">
        <f t="shared" si="1310"/>
        <v/>
      </c>
      <c r="AM7049" s="147" t="str">
        <f t="shared" si="1311"/>
        <v/>
      </c>
      <c r="AN7049" s="147" t="str">
        <f t="shared" si="1312"/>
        <v/>
      </c>
      <c r="AO7049" s="118"/>
    </row>
    <row r="7050" spans="1:41">
      <c r="A7050" s="118"/>
      <c r="B7050" s="118"/>
      <c r="C7050" s="118"/>
      <c r="D7050" s="118"/>
      <c r="E7050" s="118"/>
      <c r="F7050" s="118"/>
      <c r="G7050" s="118"/>
      <c r="H7050" s="118"/>
      <c r="I7050" s="118"/>
      <c r="J7050" s="118"/>
      <c r="K7050" s="118"/>
      <c r="L7050" s="118"/>
      <c r="M7050" s="118"/>
      <c r="N7050" s="118"/>
      <c r="O7050" s="143" t="str">
        <f>IF(H7050="","",(S7050/S7050)&amp;":"&amp;ROUND(AH7050/S7050,2))</f>
        <v/>
      </c>
      <c r="P7050" s="118"/>
      <c r="Q7050" s="118"/>
      <c r="R7050" s="143" t="str">
        <f>IF(H7050="","",(S7050/S7050)&amp;":"&amp;ROUND(AI7050/S7050,2))</f>
        <v/>
      </c>
      <c r="S7050" s="144" t="str">
        <f t="shared" si="1313"/>
        <v/>
      </c>
      <c r="T7050" s="145" t="str">
        <f t="shared" si="1314"/>
        <v/>
      </c>
      <c r="U7050" s="118"/>
      <c r="V7050" s="145" t="str">
        <f t="shared" si="1315"/>
        <v/>
      </c>
      <c r="W7050" s="144" t="str">
        <f t="shared" si="1316"/>
        <v/>
      </c>
      <c r="X7050" s="146" t="str">
        <f>IF(C7050="","",IF(OR(C7050="Trade",C7050="Multi Position"),(X7049+V7050),IF(C7050="Deposit",(X7049+AE7050),IF(C7050="Withdrawal",(X7049-AE7050)))))</f>
        <v/>
      </c>
      <c r="Y7050" s="145" t="str">
        <f t="shared" si="1317"/>
        <v/>
      </c>
      <c r="Z7050" s="118"/>
      <c r="AA7050" s="118"/>
      <c r="AB7050" s="118"/>
      <c r="AC7050" s="118"/>
      <c r="AD7050" s="118"/>
      <c r="AE7050" s="139"/>
      <c r="AF7050" s="118"/>
      <c r="AG7050" s="118"/>
      <c r="AH7050" s="147" t="str">
        <f t="shared" si="1318"/>
        <v/>
      </c>
      <c r="AI7050" s="147" t="str">
        <f t="shared" si="1319"/>
        <v/>
      </c>
      <c r="AJ7050" s="148" t="str">
        <f t="shared" ref="AJ7050:AJ7113" si="1320">IF(V7050&lt;0,V7050/-X7050,S7050)</f>
        <v/>
      </c>
      <c r="AK7050" s="148" t="str">
        <f t="shared" ref="AK7050:AK7113" si="1321">IF(V7050="","",IF(H7050="LONG",IF(V7050&gt;0,V7050/X7050,((L7050*(P7050-K7050))/X7050)),IF(V7050&gt;0,V7050/X7050,((L7050*(K7050-P7050))/X7050))))</f>
        <v/>
      </c>
      <c r="AL7050" s="147" t="str">
        <f t="shared" ref="AL7050:AL7113" si="1322">IF(B7050="","",MONTH(B7050))</f>
        <v/>
      </c>
      <c r="AM7050" s="147" t="str">
        <f t="shared" ref="AM7050:AM7113" si="1323">IF(B7050="","",YEAR(B7050))</f>
        <v/>
      </c>
      <c r="AN7050" s="147" t="str">
        <f t="shared" ref="AN7050:AN7113" si="1324">IF(B7050="","",DAY(B7050))</f>
        <v/>
      </c>
      <c r="AO7050" s="118"/>
    </row>
    <row r="7051" spans="1:41">
      <c r="A7051" s="118"/>
      <c r="B7051" s="118"/>
      <c r="C7051" s="118"/>
      <c r="D7051" s="118"/>
      <c r="E7051" s="118"/>
      <c r="F7051" s="118"/>
      <c r="G7051" s="118"/>
      <c r="H7051" s="118"/>
      <c r="I7051" s="118"/>
      <c r="J7051" s="118"/>
      <c r="K7051" s="118"/>
      <c r="L7051" s="118"/>
      <c r="M7051" s="118"/>
      <c r="N7051" s="118"/>
      <c r="O7051" s="143" t="str">
        <f>IF(H7051="","",(S7051/S7051)&amp;":"&amp;ROUND(AH7051/S7051,2))</f>
        <v/>
      </c>
      <c r="P7051" s="118"/>
      <c r="Q7051" s="118"/>
      <c r="R7051" s="143" t="str">
        <f>IF(H7051="","",(S7051/S7051)&amp;":"&amp;ROUND(AI7051/S7051,2))</f>
        <v/>
      </c>
      <c r="S7051" s="144" t="str">
        <f t="shared" ref="S7051:S7114" si="1325">IF(N7051="","",IF(H7051="LONG",(((K7051-M7051)*L7051)/X7050),(((M7051-K7051)*L7051)/X7050)))</f>
        <v/>
      </c>
      <c r="T7051" s="145" t="str">
        <f t="shared" ref="T7051:T7114" si="1326">IF(K7051="","",IF(H7051="LONG",(P7051*L7051)-(K7051*L7051),(K7051*L7051)-(P7051*L7051)))</f>
        <v/>
      </c>
      <c r="U7051" s="118"/>
      <c r="V7051" s="145" t="str">
        <f t="shared" ref="V7051:V7114" si="1327">IF(K7051="","",IF(T7051&lt;0,(T7051)-+U7051,(T7051)-U7051))</f>
        <v/>
      </c>
      <c r="W7051" s="144" t="str">
        <f t="shared" ref="W7051:W7114" si="1328">IF(P7051="","",SUM(V7051/X7050))</f>
        <v/>
      </c>
      <c r="X7051" s="146" t="str">
        <f>IF(C7051="","",IF(OR(C7051="Trade",C7051="Multi Position"),(X7050+V7051),IF(C7051="Deposit",(X7050+AE7051),IF(C7051="Withdrawal",(X7050-AE7051)))))</f>
        <v/>
      </c>
      <c r="Y7051" s="145" t="str">
        <f t="shared" ref="Y7051:Y7114" si="1329">IF(Q7051="","",INT(Q7051-B7051)&amp;" Days "&amp;TEXT(Q7051-B7051,"H"" Hrs ""m"" mins """))</f>
        <v/>
      </c>
      <c r="Z7051" s="118"/>
      <c r="AA7051" s="118"/>
      <c r="AB7051" s="118"/>
      <c r="AC7051" s="118"/>
      <c r="AD7051" s="118"/>
      <c r="AE7051" s="139"/>
      <c r="AF7051" s="118"/>
      <c r="AG7051" s="118"/>
      <c r="AH7051" s="147" t="str">
        <f t="shared" ref="AH7051:AH7114" si="1330">IF(K7051="","", IF(H7051="LONG", (((N7051-K7051)*L7051)/X7050), (((K7051-N7051)*L7051)/X7050)))</f>
        <v/>
      </c>
      <c r="AI7051" s="147" t="str">
        <f t="shared" ref="AI7051:AI7114" si="1331">IF(K7051="","", IF(H7051="LONG", (((P7051-K7051)*L7051)/X7050), (((K7051-P7051)*L7051)/X7050)))</f>
        <v/>
      </c>
      <c r="AJ7051" s="148" t="str">
        <f t="shared" si="1320"/>
        <v/>
      </c>
      <c r="AK7051" s="148" t="str">
        <f t="shared" si="1321"/>
        <v/>
      </c>
      <c r="AL7051" s="147" t="str">
        <f t="shared" si="1322"/>
        <v/>
      </c>
      <c r="AM7051" s="147" t="str">
        <f t="shared" si="1323"/>
        <v/>
      </c>
      <c r="AN7051" s="147" t="str">
        <f t="shared" si="1324"/>
        <v/>
      </c>
      <c r="AO7051" s="118"/>
    </row>
    <row r="7052" spans="1:41">
      <c r="A7052" s="118"/>
      <c r="B7052" s="118"/>
      <c r="C7052" s="118"/>
      <c r="D7052" s="118"/>
      <c r="E7052" s="118"/>
      <c r="F7052" s="118"/>
      <c r="G7052" s="118"/>
      <c r="H7052" s="118"/>
      <c r="I7052" s="118"/>
      <c r="J7052" s="118"/>
      <c r="K7052" s="118"/>
      <c r="L7052" s="118"/>
      <c r="M7052" s="118"/>
      <c r="N7052" s="118"/>
      <c r="O7052" s="143" t="str">
        <f>IF(H7052="","",(S7052/S7052)&amp;":"&amp;ROUND(AH7052/S7052,2))</f>
        <v/>
      </c>
      <c r="P7052" s="118"/>
      <c r="Q7052" s="118"/>
      <c r="R7052" s="143" t="str">
        <f>IF(H7052="","",(S7052/S7052)&amp;":"&amp;ROUND(AI7052/S7052,2))</f>
        <v/>
      </c>
      <c r="S7052" s="144" t="str">
        <f t="shared" si="1325"/>
        <v/>
      </c>
      <c r="T7052" s="145" t="str">
        <f t="shared" si="1326"/>
        <v/>
      </c>
      <c r="U7052" s="118"/>
      <c r="V7052" s="145" t="str">
        <f t="shared" si="1327"/>
        <v/>
      </c>
      <c r="W7052" s="144" t="str">
        <f t="shared" si="1328"/>
        <v/>
      </c>
      <c r="X7052" s="146" t="str">
        <f>IF(C7052="","",IF(OR(C7052="Trade",C7052="Multi Position"),(X7051+V7052),IF(C7052="Deposit",(X7051+AE7052),IF(C7052="Withdrawal",(X7051-AE7052)))))</f>
        <v/>
      </c>
      <c r="Y7052" s="145" t="str">
        <f t="shared" si="1329"/>
        <v/>
      </c>
      <c r="Z7052" s="118"/>
      <c r="AA7052" s="118"/>
      <c r="AB7052" s="118"/>
      <c r="AC7052" s="118"/>
      <c r="AD7052" s="118"/>
      <c r="AE7052" s="139"/>
      <c r="AF7052" s="118"/>
      <c r="AG7052" s="118"/>
      <c r="AH7052" s="147" t="str">
        <f t="shared" si="1330"/>
        <v/>
      </c>
      <c r="AI7052" s="147" t="str">
        <f t="shared" si="1331"/>
        <v/>
      </c>
      <c r="AJ7052" s="148" t="str">
        <f t="shared" si="1320"/>
        <v/>
      </c>
      <c r="AK7052" s="148" t="str">
        <f t="shared" si="1321"/>
        <v/>
      </c>
      <c r="AL7052" s="147" t="str">
        <f t="shared" si="1322"/>
        <v/>
      </c>
      <c r="AM7052" s="147" t="str">
        <f t="shared" si="1323"/>
        <v/>
      </c>
      <c r="AN7052" s="147" t="str">
        <f t="shared" si="1324"/>
        <v/>
      </c>
      <c r="AO7052" s="118"/>
    </row>
    <row r="7053" spans="1:41">
      <c r="A7053" s="118"/>
      <c r="B7053" s="118"/>
      <c r="C7053" s="118"/>
      <c r="D7053" s="118"/>
      <c r="E7053" s="118"/>
      <c r="F7053" s="118"/>
      <c r="G7053" s="118"/>
      <c r="H7053" s="118"/>
      <c r="I7053" s="118"/>
      <c r="J7053" s="118"/>
      <c r="K7053" s="118"/>
      <c r="L7053" s="118"/>
      <c r="M7053" s="118"/>
      <c r="N7053" s="118"/>
      <c r="O7053" s="143" t="str">
        <f>IF(H7053="","",(S7053/S7053)&amp;":"&amp;ROUND(AH7053/S7053,2))</f>
        <v/>
      </c>
      <c r="P7053" s="118"/>
      <c r="Q7053" s="118"/>
      <c r="R7053" s="143" t="str">
        <f>IF(H7053="","",(S7053/S7053)&amp;":"&amp;ROUND(AI7053/S7053,2))</f>
        <v/>
      </c>
      <c r="S7053" s="144" t="str">
        <f t="shared" si="1325"/>
        <v/>
      </c>
      <c r="T7053" s="145" t="str">
        <f t="shared" si="1326"/>
        <v/>
      </c>
      <c r="U7053" s="118"/>
      <c r="V7053" s="145" t="str">
        <f t="shared" si="1327"/>
        <v/>
      </c>
      <c r="W7053" s="144" t="str">
        <f t="shared" si="1328"/>
        <v/>
      </c>
      <c r="X7053" s="146" t="str">
        <f>IF(C7053="","",IF(OR(C7053="Trade",C7053="Multi Position"),(X7052+V7053),IF(C7053="Deposit",(X7052+AE7053),IF(C7053="Withdrawal",(X7052-AE7053)))))</f>
        <v/>
      </c>
      <c r="Y7053" s="145" t="str">
        <f t="shared" si="1329"/>
        <v/>
      </c>
      <c r="Z7053" s="118"/>
      <c r="AA7053" s="118"/>
      <c r="AB7053" s="118"/>
      <c r="AC7053" s="118"/>
      <c r="AD7053" s="118"/>
      <c r="AE7053" s="139"/>
      <c r="AF7053" s="118"/>
      <c r="AG7053" s="118"/>
      <c r="AH7053" s="147" t="str">
        <f t="shared" si="1330"/>
        <v/>
      </c>
      <c r="AI7053" s="147" t="str">
        <f t="shared" si="1331"/>
        <v/>
      </c>
      <c r="AJ7053" s="148" t="str">
        <f t="shared" si="1320"/>
        <v/>
      </c>
      <c r="AK7053" s="148" t="str">
        <f t="shared" si="1321"/>
        <v/>
      </c>
      <c r="AL7053" s="147" t="str">
        <f t="shared" si="1322"/>
        <v/>
      </c>
      <c r="AM7053" s="147" t="str">
        <f t="shared" si="1323"/>
        <v/>
      </c>
      <c r="AN7053" s="147" t="str">
        <f t="shared" si="1324"/>
        <v/>
      </c>
      <c r="AO7053" s="118"/>
    </row>
    <row r="7054" spans="1:41">
      <c r="A7054" s="118"/>
      <c r="B7054" s="118"/>
      <c r="C7054" s="118"/>
      <c r="D7054" s="118"/>
      <c r="E7054" s="118"/>
      <c r="F7054" s="118"/>
      <c r="G7054" s="118"/>
      <c r="H7054" s="118"/>
      <c r="I7054" s="118"/>
      <c r="J7054" s="118"/>
      <c r="K7054" s="118"/>
      <c r="L7054" s="118"/>
      <c r="M7054" s="118"/>
      <c r="N7054" s="118"/>
      <c r="O7054" s="143" t="str">
        <f>IF(H7054="","",(S7054/S7054)&amp;":"&amp;ROUND(AH7054/S7054,2))</f>
        <v/>
      </c>
      <c r="P7054" s="118"/>
      <c r="Q7054" s="118"/>
      <c r="R7054" s="143" t="str">
        <f>IF(H7054="","",(S7054/S7054)&amp;":"&amp;ROUND(AI7054/S7054,2))</f>
        <v/>
      </c>
      <c r="S7054" s="144" t="str">
        <f t="shared" si="1325"/>
        <v/>
      </c>
      <c r="T7054" s="145" t="str">
        <f t="shared" si="1326"/>
        <v/>
      </c>
      <c r="U7054" s="118"/>
      <c r="V7054" s="145" t="str">
        <f t="shared" si="1327"/>
        <v/>
      </c>
      <c r="W7054" s="144" t="str">
        <f t="shared" si="1328"/>
        <v/>
      </c>
      <c r="X7054" s="146" t="str">
        <f>IF(C7054="","",IF(OR(C7054="Trade",C7054="Multi Position"),(X7053+V7054),IF(C7054="Deposit",(X7053+AE7054),IF(C7054="Withdrawal",(X7053-AE7054)))))</f>
        <v/>
      </c>
      <c r="Y7054" s="145" t="str">
        <f t="shared" si="1329"/>
        <v/>
      </c>
      <c r="Z7054" s="118"/>
      <c r="AA7054" s="118"/>
      <c r="AB7054" s="118"/>
      <c r="AC7054" s="118"/>
      <c r="AD7054" s="118"/>
      <c r="AE7054" s="139"/>
      <c r="AF7054" s="118"/>
      <c r="AG7054" s="118"/>
      <c r="AH7054" s="147" t="str">
        <f t="shared" si="1330"/>
        <v/>
      </c>
      <c r="AI7054" s="147" t="str">
        <f t="shared" si="1331"/>
        <v/>
      </c>
      <c r="AJ7054" s="148" t="str">
        <f t="shared" si="1320"/>
        <v/>
      </c>
      <c r="AK7054" s="148" t="str">
        <f t="shared" si="1321"/>
        <v/>
      </c>
      <c r="AL7054" s="147" t="str">
        <f t="shared" si="1322"/>
        <v/>
      </c>
      <c r="AM7054" s="147" t="str">
        <f t="shared" si="1323"/>
        <v/>
      </c>
      <c r="AN7054" s="147" t="str">
        <f t="shared" si="1324"/>
        <v/>
      </c>
      <c r="AO7054" s="118"/>
    </row>
    <row r="7055" spans="1:41">
      <c r="A7055" s="118"/>
      <c r="B7055" s="118"/>
      <c r="C7055" s="118"/>
      <c r="D7055" s="118"/>
      <c r="E7055" s="118"/>
      <c r="F7055" s="118"/>
      <c r="G7055" s="118"/>
      <c r="H7055" s="118"/>
      <c r="I7055" s="118"/>
      <c r="J7055" s="118"/>
      <c r="K7055" s="118"/>
      <c r="L7055" s="118"/>
      <c r="M7055" s="118"/>
      <c r="N7055" s="118"/>
      <c r="O7055" s="143" t="str">
        <f>IF(H7055="","",(S7055/S7055)&amp;":"&amp;ROUND(AH7055/S7055,2))</f>
        <v/>
      </c>
      <c r="P7055" s="118"/>
      <c r="Q7055" s="118"/>
      <c r="R7055" s="143" t="str">
        <f>IF(H7055="","",(S7055/S7055)&amp;":"&amp;ROUND(AI7055/S7055,2))</f>
        <v/>
      </c>
      <c r="S7055" s="144" t="str">
        <f t="shared" si="1325"/>
        <v/>
      </c>
      <c r="T7055" s="145" t="str">
        <f t="shared" si="1326"/>
        <v/>
      </c>
      <c r="U7055" s="118"/>
      <c r="V7055" s="145" t="str">
        <f t="shared" si="1327"/>
        <v/>
      </c>
      <c r="W7055" s="144" t="str">
        <f t="shared" si="1328"/>
        <v/>
      </c>
      <c r="X7055" s="146" t="str">
        <f>IF(C7055="","",IF(OR(C7055="Trade",C7055="Multi Position"),(X7054+V7055),IF(C7055="Deposit",(X7054+AE7055),IF(C7055="Withdrawal",(X7054-AE7055)))))</f>
        <v/>
      </c>
      <c r="Y7055" s="145" t="str">
        <f t="shared" si="1329"/>
        <v/>
      </c>
      <c r="Z7055" s="118"/>
      <c r="AA7055" s="118"/>
      <c r="AB7055" s="118"/>
      <c r="AC7055" s="118"/>
      <c r="AD7055" s="118"/>
      <c r="AE7055" s="139"/>
      <c r="AF7055" s="118"/>
      <c r="AG7055" s="118"/>
      <c r="AH7055" s="147" t="str">
        <f t="shared" si="1330"/>
        <v/>
      </c>
      <c r="AI7055" s="147" t="str">
        <f t="shared" si="1331"/>
        <v/>
      </c>
      <c r="AJ7055" s="148" t="str">
        <f t="shared" si="1320"/>
        <v/>
      </c>
      <c r="AK7055" s="148" t="str">
        <f t="shared" si="1321"/>
        <v/>
      </c>
      <c r="AL7055" s="147" t="str">
        <f t="shared" si="1322"/>
        <v/>
      </c>
      <c r="AM7055" s="147" t="str">
        <f t="shared" si="1323"/>
        <v/>
      </c>
      <c r="AN7055" s="147" t="str">
        <f t="shared" si="1324"/>
        <v/>
      </c>
      <c r="AO7055" s="118"/>
    </row>
    <row r="7056" spans="1:41">
      <c r="A7056" s="118"/>
      <c r="B7056" s="118"/>
      <c r="C7056" s="118"/>
      <c r="D7056" s="118"/>
      <c r="E7056" s="118"/>
      <c r="F7056" s="118"/>
      <c r="G7056" s="118"/>
      <c r="H7056" s="118"/>
      <c r="I7056" s="118"/>
      <c r="J7056" s="118"/>
      <c r="K7056" s="118"/>
      <c r="L7056" s="118"/>
      <c r="M7056" s="118"/>
      <c r="N7056" s="118"/>
      <c r="O7056" s="143" t="str">
        <f>IF(H7056="","",(S7056/S7056)&amp;":"&amp;ROUND(AH7056/S7056,2))</f>
        <v/>
      </c>
      <c r="P7056" s="118"/>
      <c r="Q7056" s="118"/>
      <c r="R7056" s="143" t="str">
        <f>IF(H7056="","",(S7056/S7056)&amp;":"&amp;ROUND(AI7056/S7056,2))</f>
        <v/>
      </c>
      <c r="S7056" s="144" t="str">
        <f t="shared" si="1325"/>
        <v/>
      </c>
      <c r="T7056" s="145" t="str">
        <f t="shared" si="1326"/>
        <v/>
      </c>
      <c r="U7056" s="118"/>
      <c r="V7056" s="145" t="str">
        <f t="shared" si="1327"/>
        <v/>
      </c>
      <c r="W7056" s="144" t="str">
        <f t="shared" si="1328"/>
        <v/>
      </c>
      <c r="X7056" s="146" t="str">
        <f>IF(C7056="","",IF(OR(C7056="Trade",C7056="Multi Position"),(X7055+V7056),IF(C7056="Deposit",(X7055+AE7056),IF(C7056="Withdrawal",(X7055-AE7056)))))</f>
        <v/>
      </c>
      <c r="Y7056" s="145" t="str">
        <f t="shared" si="1329"/>
        <v/>
      </c>
      <c r="Z7056" s="118"/>
      <c r="AA7056" s="118"/>
      <c r="AB7056" s="118"/>
      <c r="AC7056" s="118"/>
      <c r="AD7056" s="118"/>
      <c r="AE7056" s="139"/>
      <c r="AF7056" s="118"/>
      <c r="AG7056" s="118"/>
      <c r="AH7056" s="147" t="str">
        <f t="shared" si="1330"/>
        <v/>
      </c>
      <c r="AI7056" s="147" t="str">
        <f t="shared" si="1331"/>
        <v/>
      </c>
      <c r="AJ7056" s="148" t="str">
        <f t="shared" si="1320"/>
        <v/>
      </c>
      <c r="AK7056" s="148" t="str">
        <f t="shared" si="1321"/>
        <v/>
      </c>
      <c r="AL7056" s="147" t="str">
        <f t="shared" si="1322"/>
        <v/>
      </c>
      <c r="AM7056" s="147" t="str">
        <f t="shared" si="1323"/>
        <v/>
      </c>
      <c r="AN7056" s="147" t="str">
        <f t="shared" si="1324"/>
        <v/>
      </c>
      <c r="AO7056" s="118"/>
    </row>
    <row r="7057" spans="1:41">
      <c r="A7057" s="118"/>
      <c r="B7057" s="118"/>
      <c r="C7057" s="118"/>
      <c r="D7057" s="118"/>
      <c r="E7057" s="118"/>
      <c r="F7057" s="118"/>
      <c r="G7057" s="118"/>
      <c r="H7057" s="118"/>
      <c r="I7057" s="118"/>
      <c r="J7057" s="118"/>
      <c r="K7057" s="118"/>
      <c r="L7057" s="118"/>
      <c r="M7057" s="118"/>
      <c r="N7057" s="118"/>
      <c r="O7057" s="143" t="str">
        <f>IF(H7057="","",(S7057/S7057)&amp;":"&amp;ROUND(AH7057/S7057,2))</f>
        <v/>
      </c>
      <c r="P7057" s="118"/>
      <c r="Q7057" s="118"/>
      <c r="R7057" s="143" t="str">
        <f>IF(H7057="","",(S7057/S7057)&amp;":"&amp;ROUND(AI7057/S7057,2))</f>
        <v/>
      </c>
      <c r="S7057" s="144" t="str">
        <f t="shared" si="1325"/>
        <v/>
      </c>
      <c r="T7057" s="145" t="str">
        <f t="shared" si="1326"/>
        <v/>
      </c>
      <c r="U7057" s="118"/>
      <c r="V7057" s="145" t="str">
        <f t="shared" si="1327"/>
        <v/>
      </c>
      <c r="W7057" s="144" t="str">
        <f t="shared" si="1328"/>
        <v/>
      </c>
      <c r="X7057" s="146" t="str">
        <f>IF(C7057="","",IF(OR(C7057="Trade",C7057="Multi Position"),(X7056+V7057),IF(C7057="Deposit",(X7056+AE7057),IF(C7057="Withdrawal",(X7056-AE7057)))))</f>
        <v/>
      </c>
      <c r="Y7057" s="145" t="str">
        <f t="shared" si="1329"/>
        <v/>
      </c>
      <c r="Z7057" s="118"/>
      <c r="AA7057" s="118"/>
      <c r="AB7057" s="118"/>
      <c r="AC7057" s="118"/>
      <c r="AD7057" s="118"/>
      <c r="AE7057" s="139"/>
      <c r="AF7057" s="118"/>
      <c r="AG7057" s="118"/>
      <c r="AH7057" s="147" t="str">
        <f t="shared" si="1330"/>
        <v/>
      </c>
      <c r="AI7057" s="147" t="str">
        <f t="shared" si="1331"/>
        <v/>
      </c>
      <c r="AJ7057" s="148" t="str">
        <f t="shared" si="1320"/>
        <v/>
      </c>
      <c r="AK7057" s="148" t="str">
        <f t="shared" si="1321"/>
        <v/>
      </c>
      <c r="AL7057" s="147" t="str">
        <f t="shared" si="1322"/>
        <v/>
      </c>
      <c r="AM7057" s="147" t="str">
        <f t="shared" si="1323"/>
        <v/>
      </c>
      <c r="AN7057" s="147" t="str">
        <f t="shared" si="1324"/>
        <v/>
      </c>
      <c r="AO7057" s="118"/>
    </row>
    <row r="7058" spans="1:41">
      <c r="A7058" s="118"/>
      <c r="B7058" s="118"/>
      <c r="C7058" s="118"/>
      <c r="D7058" s="118"/>
      <c r="E7058" s="118"/>
      <c r="F7058" s="118"/>
      <c r="G7058" s="118"/>
      <c r="H7058" s="118"/>
      <c r="I7058" s="118"/>
      <c r="J7058" s="118"/>
      <c r="K7058" s="118"/>
      <c r="L7058" s="118"/>
      <c r="M7058" s="118"/>
      <c r="N7058" s="118"/>
      <c r="O7058" s="143" t="str">
        <f>IF(H7058="","",(S7058/S7058)&amp;":"&amp;ROUND(AH7058/S7058,2))</f>
        <v/>
      </c>
      <c r="P7058" s="118"/>
      <c r="Q7058" s="118"/>
      <c r="R7058" s="143" t="str">
        <f>IF(H7058="","",(S7058/S7058)&amp;":"&amp;ROUND(AI7058/S7058,2))</f>
        <v/>
      </c>
      <c r="S7058" s="144" t="str">
        <f t="shared" si="1325"/>
        <v/>
      </c>
      <c r="T7058" s="145" t="str">
        <f t="shared" si="1326"/>
        <v/>
      </c>
      <c r="U7058" s="118"/>
      <c r="V7058" s="145" t="str">
        <f t="shared" si="1327"/>
        <v/>
      </c>
      <c r="W7058" s="144" t="str">
        <f t="shared" si="1328"/>
        <v/>
      </c>
      <c r="X7058" s="146" t="str">
        <f>IF(C7058="","",IF(OR(C7058="Trade",C7058="Multi Position"),(X7057+V7058),IF(C7058="Deposit",(X7057+AE7058),IF(C7058="Withdrawal",(X7057-AE7058)))))</f>
        <v/>
      </c>
      <c r="Y7058" s="145" t="str">
        <f t="shared" si="1329"/>
        <v/>
      </c>
      <c r="Z7058" s="118"/>
      <c r="AA7058" s="118"/>
      <c r="AB7058" s="118"/>
      <c r="AC7058" s="118"/>
      <c r="AD7058" s="118"/>
      <c r="AE7058" s="139"/>
      <c r="AF7058" s="118"/>
      <c r="AG7058" s="118"/>
      <c r="AH7058" s="147" t="str">
        <f t="shared" si="1330"/>
        <v/>
      </c>
      <c r="AI7058" s="147" t="str">
        <f t="shared" si="1331"/>
        <v/>
      </c>
      <c r="AJ7058" s="148" t="str">
        <f t="shared" si="1320"/>
        <v/>
      </c>
      <c r="AK7058" s="148" t="str">
        <f t="shared" si="1321"/>
        <v/>
      </c>
      <c r="AL7058" s="147" t="str">
        <f t="shared" si="1322"/>
        <v/>
      </c>
      <c r="AM7058" s="147" t="str">
        <f t="shared" si="1323"/>
        <v/>
      </c>
      <c r="AN7058" s="147" t="str">
        <f t="shared" si="1324"/>
        <v/>
      </c>
      <c r="AO7058" s="118"/>
    </row>
    <row r="7059" spans="1:41">
      <c r="A7059" s="118"/>
      <c r="B7059" s="118"/>
      <c r="C7059" s="118"/>
      <c r="D7059" s="118"/>
      <c r="E7059" s="118"/>
      <c r="F7059" s="118"/>
      <c r="G7059" s="118"/>
      <c r="H7059" s="118"/>
      <c r="I7059" s="118"/>
      <c r="J7059" s="118"/>
      <c r="K7059" s="118"/>
      <c r="L7059" s="118"/>
      <c r="M7059" s="118"/>
      <c r="N7059" s="118"/>
      <c r="O7059" s="143" t="str">
        <f>IF(H7059="","",(S7059/S7059)&amp;":"&amp;ROUND(AH7059/S7059,2))</f>
        <v/>
      </c>
      <c r="P7059" s="118"/>
      <c r="Q7059" s="118"/>
      <c r="R7059" s="143" t="str">
        <f>IF(H7059="","",(S7059/S7059)&amp;":"&amp;ROUND(AI7059/S7059,2))</f>
        <v/>
      </c>
      <c r="S7059" s="144" t="str">
        <f t="shared" si="1325"/>
        <v/>
      </c>
      <c r="T7059" s="145" t="str">
        <f t="shared" si="1326"/>
        <v/>
      </c>
      <c r="U7059" s="118"/>
      <c r="V7059" s="145" t="str">
        <f t="shared" si="1327"/>
        <v/>
      </c>
      <c r="W7059" s="144" t="str">
        <f t="shared" si="1328"/>
        <v/>
      </c>
      <c r="X7059" s="146" t="str">
        <f>IF(C7059="","",IF(OR(C7059="Trade",C7059="Multi Position"),(X7058+V7059),IF(C7059="Deposit",(X7058+AE7059),IF(C7059="Withdrawal",(X7058-AE7059)))))</f>
        <v/>
      </c>
      <c r="Y7059" s="145" t="str">
        <f t="shared" si="1329"/>
        <v/>
      </c>
      <c r="Z7059" s="118"/>
      <c r="AA7059" s="118"/>
      <c r="AB7059" s="118"/>
      <c r="AC7059" s="118"/>
      <c r="AD7059" s="118"/>
      <c r="AE7059" s="139"/>
      <c r="AF7059" s="118"/>
      <c r="AG7059" s="118"/>
      <c r="AH7059" s="147" t="str">
        <f t="shared" si="1330"/>
        <v/>
      </c>
      <c r="AI7059" s="147" t="str">
        <f t="shared" si="1331"/>
        <v/>
      </c>
      <c r="AJ7059" s="148" t="str">
        <f t="shared" si="1320"/>
        <v/>
      </c>
      <c r="AK7059" s="148" t="str">
        <f t="shared" si="1321"/>
        <v/>
      </c>
      <c r="AL7059" s="147" t="str">
        <f t="shared" si="1322"/>
        <v/>
      </c>
      <c r="AM7059" s="147" t="str">
        <f t="shared" si="1323"/>
        <v/>
      </c>
      <c r="AN7059" s="147" t="str">
        <f t="shared" si="1324"/>
        <v/>
      </c>
      <c r="AO7059" s="118"/>
    </row>
    <row r="7060" spans="1:41">
      <c r="A7060" s="118"/>
      <c r="B7060" s="118"/>
      <c r="C7060" s="118"/>
      <c r="D7060" s="118"/>
      <c r="E7060" s="118"/>
      <c r="F7060" s="118"/>
      <c r="G7060" s="118"/>
      <c r="H7060" s="118"/>
      <c r="I7060" s="118"/>
      <c r="J7060" s="118"/>
      <c r="K7060" s="118"/>
      <c r="L7060" s="118"/>
      <c r="M7060" s="118"/>
      <c r="N7060" s="118"/>
      <c r="O7060" s="143" t="str">
        <f>IF(H7060="","",(S7060/S7060)&amp;":"&amp;ROUND(AH7060/S7060,2))</f>
        <v/>
      </c>
      <c r="P7060" s="118"/>
      <c r="Q7060" s="118"/>
      <c r="R7060" s="143" t="str">
        <f>IF(H7060="","",(S7060/S7060)&amp;":"&amp;ROUND(AI7060/S7060,2))</f>
        <v/>
      </c>
      <c r="S7060" s="144" t="str">
        <f t="shared" si="1325"/>
        <v/>
      </c>
      <c r="T7060" s="145" t="str">
        <f t="shared" si="1326"/>
        <v/>
      </c>
      <c r="U7060" s="118"/>
      <c r="V7060" s="145" t="str">
        <f t="shared" si="1327"/>
        <v/>
      </c>
      <c r="W7060" s="144" t="str">
        <f t="shared" si="1328"/>
        <v/>
      </c>
      <c r="X7060" s="146" t="str">
        <f>IF(C7060="","",IF(OR(C7060="Trade",C7060="Multi Position"),(X7059+V7060),IF(C7060="Deposit",(X7059+AE7060),IF(C7060="Withdrawal",(X7059-AE7060)))))</f>
        <v/>
      </c>
      <c r="Y7060" s="145" t="str">
        <f t="shared" si="1329"/>
        <v/>
      </c>
      <c r="Z7060" s="118"/>
      <c r="AA7060" s="118"/>
      <c r="AB7060" s="118"/>
      <c r="AC7060" s="118"/>
      <c r="AD7060" s="118"/>
      <c r="AE7060" s="139"/>
      <c r="AF7060" s="118"/>
      <c r="AG7060" s="118"/>
      <c r="AH7060" s="147" t="str">
        <f t="shared" si="1330"/>
        <v/>
      </c>
      <c r="AI7060" s="147" t="str">
        <f t="shared" si="1331"/>
        <v/>
      </c>
      <c r="AJ7060" s="148" t="str">
        <f t="shared" si="1320"/>
        <v/>
      </c>
      <c r="AK7060" s="148" t="str">
        <f t="shared" si="1321"/>
        <v/>
      </c>
      <c r="AL7060" s="147" t="str">
        <f t="shared" si="1322"/>
        <v/>
      </c>
      <c r="AM7060" s="147" t="str">
        <f t="shared" si="1323"/>
        <v/>
      </c>
      <c r="AN7060" s="147" t="str">
        <f t="shared" si="1324"/>
        <v/>
      </c>
      <c r="AO7060" s="118"/>
    </row>
    <row r="7061" spans="1:41">
      <c r="A7061" s="118"/>
      <c r="B7061" s="118"/>
      <c r="C7061" s="118"/>
      <c r="D7061" s="118"/>
      <c r="E7061" s="118"/>
      <c r="F7061" s="118"/>
      <c r="G7061" s="118"/>
      <c r="H7061" s="118"/>
      <c r="I7061" s="118"/>
      <c r="J7061" s="118"/>
      <c r="K7061" s="118"/>
      <c r="L7061" s="118"/>
      <c r="M7061" s="118"/>
      <c r="N7061" s="118"/>
      <c r="O7061" s="143" t="str">
        <f>IF(H7061="","",(S7061/S7061)&amp;":"&amp;ROUND(AH7061/S7061,2))</f>
        <v/>
      </c>
      <c r="P7061" s="118"/>
      <c r="Q7061" s="118"/>
      <c r="R7061" s="143" t="str">
        <f>IF(H7061="","",(S7061/S7061)&amp;":"&amp;ROUND(AI7061/S7061,2))</f>
        <v/>
      </c>
      <c r="S7061" s="144" t="str">
        <f t="shared" si="1325"/>
        <v/>
      </c>
      <c r="T7061" s="145" t="str">
        <f t="shared" si="1326"/>
        <v/>
      </c>
      <c r="U7061" s="118"/>
      <c r="V7061" s="145" t="str">
        <f t="shared" si="1327"/>
        <v/>
      </c>
      <c r="W7061" s="144" t="str">
        <f t="shared" si="1328"/>
        <v/>
      </c>
      <c r="X7061" s="146" t="str">
        <f>IF(C7061="","",IF(OR(C7061="Trade",C7061="Multi Position"),(X7060+V7061),IF(C7061="Deposit",(X7060+AE7061),IF(C7061="Withdrawal",(X7060-AE7061)))))</f>
        <v/>
      </c>
      <c r="Y7061" s="145" t="str">
        <f t="shared" si="1329"/>
        <v/>
      </c>
      <c r="Z7061" s="118"/>
      <c r="AA7061" s="118"/>
      <c r="AB7061" s="118"/>
      <c r="AC7061" s="118"/>
      <c r="AD7061" s="118"/>
      <c r="AE7061" s="139"/>
      <c r="AF7061" s="118"/>
      <c r="AG7061" s="118"/>
      <c r="AH7061" s="147" t="str">
        <f t="shared" si="1330"/>
        <v/>
      </c>
      <c r="AI7061" s="147" t="str">
        <f t="shared" si="1331"/>
        <v/>
      </c>
      <c r="AJ7061" s="148" t="str">
        <f t="shared" si="1320"/>
        <v/>
      </c>
      <c r="AK7061" s="148" t="str">
        <f t="shared" si="1321"/>
        <v/>
      </c>
      <c r="AL7061" s="147" t="str">
        <f t="shared" si="1322"/>
        <v/>
      </c>
      <c r="AM7061" s="147" t="str">
        <f t="shared" si="1323"/>
        <v/>
      </c>
      <c r="AN7061" s="147" t="str">
        <f t="shared" si="1324"/>
        <v/>
      </c>
      <c r="AO7061" s="118"/>
    </row>
    <row r="7062" spans="1:41">
      <c r="A7062" s="118"/>
      <c r="B7062" s="118"/>
      <c r="C7062" s="118"/>
      <c r="D7062" s="118"/>
      <c r="E7062" s="118"/>
      <c r="F7062" s="118"/>
      <c r="G7062" s="118"/>
      <c r="H7062" s="118"/>
      <c r="I7062" s="118"/>
      <c r="J7062" s="118"/>
      <c r="K7062" s="118"/>
      <c r="L7062" s="118"/>
      <c r="M7062" s="118"/>
      <c r="N7062" s="118"/>
      <c r="O7062" s="143" t="str">
        <f>IF(H7062="","",(S7062/S7062)&amp;":"&amp;ROUND(AH7062/S7062,2))</f>
        <v/>
      </c>
      <c r="P7062" s="118"/>
      <c r="Q7062" s="118"/>
      <c r="R7062" s="143" t="str">
        <f>IF(H7062="","",(S7062/S7062)&amp;":"&amp;ROUND(AI7062/S7062,2))</f>
        <v/>
      </c>
      <c r="S7062" s="144" t="str">
        <f t="shared" si="1325"/>
        <v/>
      </c>
      <c r="T7062" s="145" t="str">
        <f t="shared" si="1326"/>
        <v/>
      </c>
      <c r="U7062" s="118"/>
      <c r="V7062" s="145" t="str">
        <f t="shared" si="1327"/>
        <v/>
      </c>
      <c r="W7062" s="144" t="str">
        <f t="shared" si="1328"/>
        <v/>
      </c>
      <c r="X7062" s="146" t="str">
        <f>IF(C7062="","",IF(OR(C7062="Trade",C7062="Multi Position"),(X7061+V7062),IF(C7062="Deposit",(X7061+AE7062),IF(C7062="Withdrawal",(X7061-AE7062)))))</f>
        <v/>
      </c>
      <c r="Y7062" s="145" t="str">
        <f t="shared" si="1329"/>
        <v/>
      </c>
      <c r="Z7062" s="118"/>
      <c r="AA7062" s="118"/>
      <c r="AB7062" s="118"/>
      <c r="AC7062" s="118"/>
      <c r="AD7062" s="118"/>
      <c r="AE7062" s="139"/>
      <c r="AF7062" s="118"/>
      <c r="AG7062" s="118"/>
      <c r="AH7062" s="147" t="str">
        <f t="shared" si="1330"/>
        <v/>
      </c>
      <c r="AI7062" s="147" t="str">
        <f t="shared" si="1331"/>
        <v/>
      </c>
      <c r="AJ7062" s="148" t="str">
        <f t="shared" si="1320"/>
        <v/>
      </c>
      <c r="AK7062" s="148" t="str">
        <f t="shared" si="1321"/>
        <v/>
      </c>
      <c r="AL7062" s="147" t="str">
        <f t="shared" si="1322"/>
        <v/>
      </c>
      <c r="AM7062" s="147" t="str">
        <f t="shared" si="1323"/>
        <v/>
      </c>
      <c r="AN7062" s="147" t="str">
        <f t="shared" si="1324"/>
        <v/>
      </c>
      <c r="AO7062" s="118"/>
    </row>
    <row r="7063" spans="1:41">
      <c r="A7063" s="118"/>
      <c r="B7063" s="118"/>
      <c r="C7063" s="118"/>
      <c r="D7063" s="118"/>
      <c r="E7063" s="118"/>
      <c r="F7063" s="118"/>
      <c r="G7063" s="118"/>
      <c r="H7063" s="118"/>
      <c r="I7063" s="118"/>
      <c r="J7063" s="118"/>
      <c r="K7063" s="118"/>
      <c r="L7063" s="118"/>
      <c r="M7063" s="118"/>
      <c r="N7063" s="118"/>
      <c r="O7063" s="143" t="str">
        <f>IF(H7063="","",(S7063/S7063)&amp;":"&amp;ROUND(AH7063/S7063,2))</f>
        <v/>
      </c>
      <c r="P7063" s="118"/>
      <c r="Q7063" s="118"/>
      <c r="R7063" s="143" t="str">
        <f>IF(H7063="","",(S7063/S7063)&amp;":"&amp;ROUND(AI7063/S7063,2))</f>
        <v/>
      </c>
      <c r="S7063" s="144" t="str">
        <f t="shared" si="1325"/>
        <v/>
      </c>
      <c r="T7063" s="145" t="str">
        <f t="shared" si="1326"/>
        <v/>
      </c>
      <c r="U7063" s="118"/>
      <c r="V7063" s="145" t="str">
        <f t="shared" si="1327"/>
        <v/>
      </c>
      <c r="W7063" s="144" t="str">
        <f t="shared" si="1328"/>
        <v/>
      </c>
      <c r="X7063" s="146" t="str">
        <f>IF(C7063="","",IF(OR(C7063="Trade",C7063="Multi Position"),(X7062+V7063),IF(C7063="Deposit",(X7062+AE7063),IF(C7063="Withdrawal",(X7062-AE7063)))))</f>
        <v/>
      </c>
      <c r="Y7063" s="145" t="str">
        <f t="shared" si="1329"/>
        <v/>
      </c>
      <c r="Z7063" s="118"/>
      <c r="AA7063" s="118"/>
      <c r="AB7063" s="118"/>
      <c r="AC7063" s="118"/>
      <c r="AD7063" s="118"/>
      <c r="AE7063" s="139"/>
      <c r="AF7063" s="118"/>
      <c r="AG7063" s="118"/>
      <c r="AH7063" s="147" t="str">
        <f t="shared" si="1330"/>
        <v/>
      </c>
      <c r="AI7063" s="147" t="str">
        <f t="shared" si="1331"/>
        <v/>
      </c>
      <c r="AJ7063" s="148" t="str">
        <f t="shared" si="1320"/>
        <v/>
      </c>
      <c r="AK7063" s="148" t="str">
        <f t="shared" si="1321"/>
        <v/>
      </c>
      <c r="AL7063" s="147" t="str">
        <f t="shared" si="1322"/>
        <v/>
      </c>
      <c r="AM7063" s="147" t="str">
        <f t="shared" si="1323"/>
        <v/>
      </c>
      <c r="AN7063" s="147" t="str">
        <f t="shared" si="1324"/>
        <v/>
      </c>
      <c r="AO7063" s="118"/>
    </row>
    <row r="7064" spans="1:41">
      <c r="A7064" s="118"/>
      <c r="B7064" s="118"/>
      <c r="C7064" s="118"/>
      <c r="D7064" s="118"/>
      <c r="E7064" s="118"/>
      <c r="F7064" s="118"/>
      <c r="G7064" s="118"/>
      <c r="H7064" s="118"/>
      <c r="I7064" s="118"/>
      <c r="J7064" s="118"/>
      <c r="K7064" s="118"/>
      <c r="L7064" s="118"/>
      <c r="M7064" s="118"/>
      <c r="N7064" s="118"/>
      <c r="O7064" s="143" t="str">
        <f>IF(H7064="","",(S7064/S7064)&amp;":"&amp;ROUND(AH7064/S7064,2))</f>
        <v/>
      </c>
      <c r="P7064" s="118"/>
      <c r="Q7064" s="118"/>
      <c r="R7064" s="143" t="str">
        <f>IF(H7064="","",(S7064/S7064)&amp;":"&amp;ROUND(AI7064/S7064,2))</f>
        <v/>
      </c>
      <c r="S7064" s="144" t="str">
        <f t="shared" si="1325"/>
        <v/>
      </c>
      <c r="T7064" s="145" t="str">
        <f t="shared" si="1326"/>
        <v/>
      </c>
      <c r="U7064" s="118"/>
      <c r="V7064" s="145" t="str">
        <f t="shared" si="1327"/>
        <v/>
      </c>
      <c r="W7064" s="144" t="str">
        <f t="shared" si="1328"/>
        <v/>
      </c>
      <c r="X7064" s="146" t="str">
        <f>IF(C7064="","",IF(OR(C7064="Trade",C7064="Multi Position"),(X7063+V7064),IF(C7064="Deposit",(X7063+AE7064),IF(C7064="Withdrawal",(X7063-AE7064)))))</f>
        <v/>
      </c>
      <c r="Y7064" s="145" t="str">
        <f t="shared" si="1329"/>
        <v/>
      </c>
      <c r="Z7064" s="118"/>
      <c r="AA7064" s="118"/>
      <c r="AB7064" s="118"/>
      <c r="AC7064" s="118"/>
      <c r="AD7064" s="118"/>
      <c r="AE7064" s="139"/>
      <c r="AF7064" s="118"/>
      <c r="AG7064" s="118"/>
      <c r="AH7064" s="147" t="str">
        <f t="shared" si="1330"/>
        <v/>
      </c>
      <c r="AI7064" s="147" t="str">
        <f t="shared" si="1331"/>
        <v/>
      </c>
      <c r="AJ7064" s="148" t="str">
        <f t="shared" si="1320"/>
        <v/>
      </c>
      <c r="AK7064" s="148" t="str">
        <f t="shared" si="1321"/>
        <v/>
      </c>
      <c r="AL7064" s="147" t="str">
        <f t="shared" si="1322"/>
        <v/>
      </c>
      <c r="AM7064" s="147" t="str">
        <f t="shared" si="1323"/>
        <v/>
      </c>
      <c r="AN7064" s="147" t="str">
        <f t="shared" si="1324"/>
        <v/>
      </c>
      <c r="AO7064" s="118"/>
    </row>
    <row r="7065" spans="1:41">
      <c r="A7065" s="118"/>
      <c r="B7065" s="118"/>
      <c r="C7065" s="118"/>
      <c r="D7065" s="118"/>
      <c r="E7065" s="118"/>
      <c r="F7065" s="118"/>
      <c r="G7065" s="118"/>
      <c r="H7065" s="118"/>
      <c r="I7065" s="118"/>
      <c r="J7065" s="118"/>
      <c r="K7065" s="118"/>
      <c r="L7065" s="118"/>
      <c r="M7065" s="118"/>
      <c r="N7065" s="118"/>
      <c r="O7065" s="143" t="str">
        <f>IF(H7065="","",(S7065/S7065)&amp;":"&amp;ROUND(AH7065/S7065,2))</f>
        <v/>
      </c>
      <c r="P7065" s="118"/>
      <c r="Q7065" s="118"/>
      <c r="R7065" s="143" t="str">
        <f>IF(H7065="","",(S7065/S7065)&amp;":"&amp;ROUND(AI7065/S7065,2))</f>
        <v/>
      </c>
      <c r="S7065" s="144" t="str">
        <f t="shared" si="1325"/>
        <v/>
      </c>
      <c r="T7065" s="145" t="str">
        <f t="shared" si="1326"/>
        <v/>
      </c>
      <c r="U7065" s="118"/>
      <c r="V7065" s="145" t="str">
        <f t="shared" si="1327"/>
        <v/>
      </c>
      <c r="W7065" s="144" t="str">
        <f t="shared" si="1328"/>
        <v/>
      </c>
      <c r="X7065" s="146" t="str">
        <f>IF(C7065="","",IF(OR(C7065="Trade",C7065="Multi Position"),(X7064+V7065),IF(C7065="Deposit",(X7064+AE7065),IF(C7065="Withdrawal",(X7064-AE7065)))))</f>
        <v/>
      </c>
      <c r="Y7065" s="145" t="str">
        <f t="shared" si="1329"/>
        <v/>
      </c>
      <c r="Z7065" s="118"/>
      <c r="AA7065" s="118"/>
      <c r="AB7065" s="118"/>
      <c r="AC7065" s="118"/>
      <c r="AD7065" s="118"/>
      <c r="AE7065" s="139"/>
      <c r="AF7065" s="118"/>
      <c r="AG7065" s="118"/>
      <c r="AH7065" s="147" t="str">
        <f t="shared" si="1330"/>
        <v/>
      </c>
      <c r="AI7065" s="147" t="str">
        <f t="shared" si="1331"/>
        <v/>
      </c>
      <c r="AJ7065" s="148" t="str">
        <f t="shared" si="1320"/>
        <v/>
      </c>
      <c r="AK7065" s="148" t="str">
        <f t="shared" si="1321"/>
        <v/>
      </c>
      <c r="AL7065" s="147" t="str">
        <f t="shared" si="1322"/>
        <v/>
      </c>
      <c r="AM7065" s="147" t="str">
        <f t="shared" si="1323"/>
        <v/>
      </c>
      <c r="AN7065" s="147" t="str">
        <f t="shared" si="1324"/>
        <v/>
      </c>
      <c r="AO7065" s="118"/>
    </row>
    <row r="7066" spans="1:41">
      <c r="A7066" s="118"/>
      <c r="B7066" s="118"/>
      <c r="C7066" s="118"/>
      <c r="D7066" s="118"/>
      <c r="E7066" s="118"/>
      <c r="F7066" s="118"/>
      <c r="G7066" s="118"/>
      <c r="H7066" s="118"/>
      <c r="I7066" s="118"/>
      <c r="J7066" s="118"/>
      <c r="K7066" s="118"/>
      <c r="L7066" s="118"/>
      <c r="M7066" s="118"/>
      <c r="N7066" s="118"/>
      <c r="O7066" s="143" t="str">
        <f>IF(H7066="","",(S7066/S7066)&amp;":"&amp;ROUND(AH7066/S7066,2))</f>
        <v/>
      </c>
      <c r="P7066" s="118"/>
      <c r="Q7066" s="118"/>
      <c r="R7066" s="143" t="str">
        <f>IF(H7066="","",(S7066/S7066)&amp;":"&amp;ROUND(AI7066/S7066,2))</f>
        <v/>
      </c>
      <c r="S7066" s="144" t="str">
        <f t="shared" si="1325"/>
        <v/>
      </c>
      <c r="T7066" s="145" t="str">
        <f t="shared" si="1326"/>
        <v/>
      </c>
      <c r="U7066" s="118"/>
      <c r="V7066" s="145" t="str">
        <f t="shared" si="1327"/>
        <v/>
      </c>
      <c r="W7066" s="144" t="str">
        <f t="shared" si="1328"/>
        <v/>
      </c>
      <c r="X7066" s="146" t="str">
        <f>IF(C7066="","",IF(OR(C7066="Trade",C7066="Multi Position"),(X7065+V7066),IF(C7066="Deposit",(X7065+AE7066),IF(C7066="Withdrawal",(X7065-AE7066)))))</f>
        <v/>
      </c>
      <c r="Y7066" s="145" t="str">
        <f t="shared" si="1329"/>
        <v/>
      </c>
      <c r="Z7066" s="118"/>
      <c r="AA7066" s="118"/>
      <c r="AB7066" s="118"/>
      <c r="AC7066" s="118"/>
      <c r="AD7066" s="118"/>
      <c r="AE7066" s="139"/>
      <c r="AF7066" s="118"/>
      <c r="AG7066" s="118"/>
      <c r="AH7066" s="147" t="str">
        <f t="shared" si="1330"/>
        <v/>
      </c>
      <c r="AI7066" s="147" t="str">
        <f t="shared" si="1331"/>
        <v/>
      </c>
      <c r="AJ7066" s="148" t="str">
        <f t="shared" si="1320"/>
        <v/>
      </c>
      <c r="AK7066" s="148" t="str">
        <f t="shared" si="1321"/>
        <v/>
      </c>
      <c r="AL7066" s="147" t="str">
        <f t="shared" si="1322"/>
        <v/>
      </c>
      <c r="AM7066" s="147" t="str">
        <f t="shared" si="1323"/>
        <v/>
      </c>
      <c r="AN7066" s="147" t="str">
        <f t="shared" si="1324"/>
        <v/>
      </c>
      <c r="AO7066" s="118"/>
    </row>
    <row r="7067" spans="1:41">
      <c r="A7067" s="118"/>
      <c r="B7067" s="118"/>
      <c r="C7067" s="118"/>
      <c r="D7067" s="118"/>
      <c r="E7067" s="118"/>
      <c r="F7067" s="118"/>
      <c r="G7067" s="118"/>
      <c r="H7067" s="118"/>
      <c r="I7067" s="118"/>
      <c r="J7067" s="118"/>
      <c r="K7067" s="118"/>
      <c r="L7067" s="118"/>
      <c r="M7067" s="118"/>
      <c r="N7067" s="118"/>
      <c r="O7067" s="143" t="str">
        <f>IF(H7067="","",(S7067/S7067)&amp;":"&amp;ROUND(AH7067/S7067,2))</f>
        <v/>
      </c>
      <c r="P7067" s="118"/>
      <c r="Q7067" s="118"/>
      <c r="R7067" s="143" t="str">
        <f>IF(H7067="","",(S7067/S7067)&amp;":"&amp;ROUND(AI7067/S7067,2))</f>
        <v/>
      </c>
      <c r="S7067" s="144" t="str">
        <f t="shared" si="1325"/>
        <v/>
      </c>
      <c r="T7067" s="145" t="str">
        <f t="shared" si="1326"/>
        <v/>
      </c>
      <c r="U7067" s="118"/>
      <c r="V7067" s="145" t="str">
        <f t="shared" si="1327"/>
        <v/>
      </c>
      <c r="W7067" s="144" t="str">
        <f t="shared" si="1328"/>
        <v/>
      </c>
      <c r="X7067" s="146" t="str">
        <f>IF(C7067="","",IF(OR(C7067="Trade",C7067="Multi Position"),(X7066+V7067),IF(C7067="Deposit",(X7066+AE7067),IF(C7067="Withdrawal",(X7066-AE7067)))))</f>
        <v/>
      </c>
      <c r="Y7067" s="145" t="str">
        <f t="shared" si="1329"/>
        <v/>
      </c>
      <c r="Z7067" s="118"/>
      <c r="AA7067" s="118"/>
      <c r="AB7067" s="118"/>
      <c r="AC7067" s="118"/>
      <c r="AD7067" s="118"/>
      <c r="AE7067" s="139"/>
      <c r="AF7067" s="118"/>
      <c r="AG7067" s="118"/>
      <c r="AH7067" s="147" t="str">
        <f t="shared" si="1330"/>
        <v/>
      </c>
      <c r="AI7067" s="147" t="str">
        <f t="shared" si="1331"/>
        <v/>
      </c>
      <c r="AJ7067" s="148" t="str">
        <f t="shared" si="1320"/>
        <v/>
      </c>
      <c r="AK7067" s="148" t="str">
        <f t="shared" si="1321"/>
        <v/>
      </c>
      <c r="AL7067" s="147" t="str">
        <f t="shared" si="1322"/>
        <v/>
      </c>
      <c r="AM7067" s="147" t="str">
        <f t="shared" si="1323"/>
        <v/>
      </c>
      <c r="AN7067" s="147" t="str">
        <f t="shared" si="1324"/>
        <v/>
      </c>
      <c r="AO7067" s="118"/>
    </row>
    <row r="7068" spans="1:41">
      <c r="A7068" s="118"/>
      <c r="B7068" s="118"/>
      <c r="C7068" s="118"/>
      <c r="D7068" s="118"/>
      <c r="E7068" s="118"/>
      <c r="F7068" s="118"/>
      <c r="G7068" s="118"/>
      <c r="H7068" s="118"/>
      <c r="I7068" s="118"/>
      <c r="J7068" s="118"/>
      <c r="K7068" s="118"/>
      <c r="L7068" s="118"/>
      <c r="M7068" s="118"/>
      <c r="N7068" s="118"/>
      <c r="O7068" s="143" t="str">
        <f>IF(H7068="","",(S7068/S7068)&amp;":"&amp;ROUND(AH7068/S7068,2))</f>
        <v/>
      </c>
      <c r="P7068" s="118"/>
      <c r="Q7068" s="118"/>
      <c r="R7068" s="143" t="str">
        <f>IF(H7068="","",(S7068/S7068)&amp;":"&amp;ROUND(AI7068/S7068,2))</f>
        <v/>
      </c>
      <c r="S7068" s="144" t="str">
        <f t="shared" si="1325"/>
        <v/>
      </c>
      <c r="T7068" s="145" t="str">
        <f t="shared" si="1326"/>
        <v/>
      </c>
      <c r="U7068" s="118"/>
      <c r="V7068" s="145" t="str">
        <f t="shared" si="1327"/>
        <v/>
      </c>
      <c r="W7068" s="144" t="str">
        <f t="shared" si="1328"/>
        <v/>
      </c>
      <c r="X7068" s="146" t="str">
        <f>IF(C7068="","",IF(OR(C7068="Trade",C7068="Multi Position"),(X7067+V7068),IF(C7068="Deposit",(X7067+AE7068),IF(C7068="Withdrawal",(X7067-AE7068)))))</f>
        <v/>
      </c>
      <c r="Y7068" s="145" t="str">
        <f t="shared" si="1329"/>
        <v/>
      </c>
      <c r="Z7068" s="118"/>
      <c r="AA7068" s="118"/>
      <c r="AB7068" s="118"/>
      <c r="AC7068" s="118"/>
      <c r="AD7068" s="118"/>
      <c r="AE7068" s="139"/>
      <c r="AF7068" s="118"/>
      <c r="AG7068" s="118"/>
      <c r="AH7068" s="147" t="str">
        <f t="shared" si="1330"/>
        <v/>
      </c>
      <c r="AI7068" s="147" t="str">
        <f t="shared" si="1331"/>
        <v/>
      </c>
      <c r="AJ7068" s="148" t="str">
        <f t="shared" si="1320"/>
        <v/>
      </c>
      <c r="AK7068" s="148" t="str">
        <f t="shared" si="1321"/>
        <v/>
      </c>
      <c r="AL7068" s="147" t="str">
        <f t="shared" si="1322"/>
        <v/>
      </c>
      <c r="AM7068" s="147" t="str">
        <f t="shared" si="1323"/>
        <v/>
      </c>
      <c r="AN7068" s="147" t="str">
        <f t="shared" si="1324"/>
        <v/>
      </c>
      <c r="AO7068" s="118"/>
    </row>
    <row r="7069" spans="1:41">
      <c r="A7069" s="118"/>
      <c r="B7069" s="118"/>
      <c r="C7069" s="118"/>
      <c r="D7069" s="118"/>
      <c r="E7069" s="118"/>
      <c r="F7069" s="118"/>
      <c r="G7069" s="118"/>
      <c r="H7069" s="118"/>
      <c r="I7069" s="118"/>
      <c r="J7069" s="118"/>
      <c r="K7069" s="118"/>
      <c r="L7069" s="118"/>
      <c r="M7069" s="118"/>
      <c r="N7069" s="118"/>
      <c r="O7069" s="143" t="str">
        <f>IF(H7069="","",(S7069/S7069)&amp;":"&amp;ROUND(AH7069/S7069,2))</f>
        <v/>
      </c>
      <c r="P7069" s="118"/>
      <c r="Q7069" s="118"/>
      <c r="R7069" s="143" t="str">
        <f>IF(H7069="","",(S7069/S7069)&amp;":"&amp;ROUND(AI7069/S7069,2))</f>
        <v/>
      </c>
      <c r="S7069" s="144" t="str">
        <f t="shared" si="1325"/>
        <v/>
      </c>
      <c r="T7069" s="145" t="str">
        <f t="shared" si="1326"/>
        <v/>
      </c>
      <c r="U7069" s="118"/>
      <c r="V7069" s="145" t="str">
        <f t="shared" si="1327"/>
        <v/>
      </c>
      <c r="W7069" s="144" t="str">
        <f t="shared" si="1328"/>
        <v/>
      </c>
      <c r="X7069" s="146" t="str">
        <f>IF(C7069="","",IF(OR(C7069="Trade",C7069="Multi Position"),(X7068+V7069),IF(C7069="Deposit",(X7068+AE7069),IF(C7069="Withdrawal",(X7068-AE7069)))))</f>
        <v/>
      </c>
      <c r="Y7069" s="145" t="str">
        <f t="shared" si="1329"/>
        <v/>
      </c>
      <c r="Z7069" s="118"/>
      <c r="AA7069" s="118"/>
      <c r="AB7069" s="118"/>
      <c r="AC7069" s="118"/>
      <c r="AD7069" s="118"/>
      <c r="AE7069" s="139"/>
      <c r="AF7069" s="118"/>
      <c r="AG7069" s="118"/>
      <c r="AH7069" s="147" t="str">
        <f t="shared" si="1330"/>
        <v/>
      </c>
      <c r="AI7069" s="147" t="str">
        <f t="shared" si="1331"/>
        <v/>
      </c>
      <c r="AJ7069" s="148" t="str">
        <f t="shared" si="1320"/>
        <v/>
      </c>
      <c r="AK7069" s="148" t="str">
        <f t="shared" si="1321"/>
        <v/>
      </c>
      <c r="AL7069" s="147" t="str">
        <f t="shared" si="1322"/>
        <v/>
      </c>
      <c r="AM7069" s="147" t="str">
        <f t="shared" si="1323"/>
        <v/>
      </c>
      <c r="AN7069" s="147" t="str">
        <f t="shared" si="1324"/>
        <v/>
      </c>
      <c r="AO7069" s="118"/>
    </row>
    <row r="7070" spans="1:41">
      <c r="A7070" s="118"/>
      <c r="B7070" s="118"/>
      <c r="C7070" s="118"/>
      <c r="D7070" s="118"/>
      <c r="E7070" s="118"/>
      <c r="F7070" s="118"/>
      <c r="G7070" s="118"/>
      <c r="H7070" s="118"/>
      <c r="I7070" s="118"/>
      <c r="J7070" s="118"/>
      <c r="K7070" s="118"/>
      <c r="L7070" s="118"/>
      <c r="M7070" s="118"/>
      <c r="N7070" s="118"/>
      <c r="O7070" s="143" t="str">
        <f>IF(H7070="","",(S7070/S7070)&amp;":"&amp;ROUND(AH7070/S7070,2))</f>
        <v/>
      </c>
      <c r="P7070" s="118"/>
      <c r="Q7070" s="118"/>
      <c r="R7070" s="143" t="str">
        <f>IF(H7070="","",(S7070/S7070)&amp;":"&amp;ROUND(AI7070/S7070,2))</f>
        <v/>
      </c>
      <c r="S7070" s="144" t="str">
        <f t="shared" si="1325"/>
        <v/>
      </c>
      <c r="T7070" s="145" t="str">
        <f t="shared" si="1326"/>
        <v/>
      </c>
      <c r="U7070" s="118"/>
      <c r="V7070" s="145" t="str">
        <f t="shared" si="1327"/>
        <v/>
      </c>
      <c r="W7070" s="144" t="str">
        <f t="shared" si="1328"/>
        <v/>
      </c>
      <c r="X7070" s="146" t="str">
        <f>IF(C7070="","",IF(OR(C7070="Trade",C7070="Multi Position"),(X7069+V7070),IF(C7070="Deposit",(X7069+AE7070),IF(C7070="Withdrawal",(X7069-AE7070)))))</f>
        <v/>
      </c>
      <c r="Y7070" s="145" t="str">
        <f t="shared" si="1329"/>
        <v/>
      </c>
      <c r="Z7070" s="118"/>
      <c r="AA7070" s="118"/>
      <c r="AB7070" s="118"/>
      <c r="AC7070" s="118"/>
      <c r="AD7070" s="118"/>
      <c r="AE7070" s="139"/>
      <c r="AF7070" s="118"/>
      <c r="AG7070" s="118"/>
      <c r="AH7070" s="147" t="str">
        <f t="shared" si="1330"/>
        <v/>
      </c>
      <c r="AI7070" s="147" t="str">
        <f t="shared" si="1331"/>
        <v/>
      </c>
      <c r="AJ7070" s="148" t="str">
        <f t="shared" si="1320"/>
        <v/>
      </c>
      <c r="AK7070" s="148" t="str">
        <f t="shared" si="1321"/>
        <v/>
      </c>
      <c r="AL7070" s="147" t="str">
        <f t="shared" si="1322"/>
        <v/>
      </c>
      <c r="AM7070" s="147" t="str">
        <f t="shared" si="1323"/>
        <v/>
      </c>
      <c r="AN7070" s="147" t="str">
        <f t="shared" si="1324"/>
        <v/>
      </c>
      <c r="AO7070" s="118"/>
    </row>
    <row r="7071" spans="1:41">
      <c r="A7071" s="118"/>
      <c r="B7071" s="118"/>
      <c r="C7071" s="118"/>
      <c r="D7071" s="118"/>
      <c r="E7071" s="118"/>
      <c r="F7071" s="118"/>
      <c r="G7071" s="118"/>
      <c r="H7071" s="118"/>
      <c r="I7071" s="118"/>
      <c r="J7071" s="118"/>
      <c r="K7071" s="118"/>
      <c r="L7071" s="118"/>
      <c r="M7071" s="118"/>
      <c r="N7071" s="118"/>
      <c r="O7071" s="143" t="str">
        <f>IF(H7071="","",(S7071/S7071)&amp;":"&amp;ROUND(AH7071/S7071,2))</f>
        <v/>
      </c>
      <c r="P7071" s="118"/>
      <c r="Q7071" s="118"/>
      <c r="R7071" s="143" t="str">
        <f>IF(H7071="","",(S7071/S7071)&amp;":"&amp;ROUND(AI7071/S7071,2))</f>
        <v/>
      </c>
      <c r="S7071" s="144" t="str">
        <f t="shared" si="1325"/>
        <v/>
      </c>
      <c r="T7071" s="145" t="str">
        <f t="shared" si="1326"/>
        <v/>
      </c>
      <c r="U7071" s="118"/>
      <c r="V7071" s="145" t="str">
        <f t="shared" si="1327"/>
        <v/>
      </c>
      <c r="W7071" s="144" t="str">
        <f t="shared" si="1328"/>
        <v/>
      </c>
      <c r="X7071" s="146" t="str">
        <f>IF(C7071="","",IF(OR(C7071="Trade",C7071="Multi Position"),(X7070+V7071),IF(C7071="Deposit",(X7070+AE7071),IF(C7071="Withdrawal",(X7070-AE7071)))))</f>
        <v/>
      </c>
      <c r="Y7071" s="145" t="str">
        <f t="shared" si="1329"/>
        <v/>
      </c>
      <c r="Z7071" s="118"/>
      <c r="AA7071" s="118"/>
      <c r="AB7071" s="118"/>
      <c r="AC7071" s="118"/>
      <c r="AD7071" s="118"/>
      <c r="AE7071" s="139"/>
      <c r="AF7071" s="118"/>
      <c r="AG7071" s="118"/>
      <c r="AH7071" s="147" t="str">
        <f t="shared" si="1330"/>
        <v/>
      </c>
      <c r="AI7071" s="147" t="str">
        <f t="shared" si="1331"/>
        <v/>
      </c>
      <c r="AJ7071" s="148" t="str">
        <f t="shared" si="1320"/>
        <v/>
      </c>
      <c r="AK7071" s="148" t="str">
        <f t="shared" si="1321"/>
        <v/>
      </c>
      <c r="AL7071" s="147" t="str">
        <f t="shared" si="1322"/>
        <v/>
      </c>
      <c r="AM7071" s="147" t="str">
        <f t="shared" si="1323"/>
        <v/>
      </c>
      <c r="AN7071" s="147" t="str">
        <f t="shared" si="1324"/>
        <v/>
      </c>
      <c r="AO7071" s="118"/>
    </row>
    <row r="7072" spans="1:41">
      <c r="A7072" s="118"/>
      <c r="B7072" s="118"/>
      <c r="C7072" s="118"/>
      <c r="D7072" s="118"/>
      <c r="E7072" s="118"/>
      <c r="F7072" s="118"/>
      <c r="G7072" s="118"/>
      <c r="H7072" s="118"/>
      <c r="I7072" s="118"/>
      <c r="J7072" s="118"/>
      <c r="K7072" s="118"/>
      <c r="L7072" s="118"/>
      <c r="M7072" s="118"/>
      <c r="N7072" s="118"/>
      <c r="O7072" s="143" t="str">
        <f>IF(H7072="","",(S7072/S7072)&amp;":"&amp;ROUND(AH7072/S7072,2))</f>
        <v/>
      </c>
      <c r="P7072" s="118"/>
      <c r="Q7072" s="118"/>
      <c r="R7072" s="143" t="str">
        <f>IF(H7072="","",(S7072/S7072)&amp;":"&amp;ROUND(AI7072/S7072,2))</f>
        <v/>
      </c>
      <c r="S7072" s="144" t="str">
        <f t="shared" si="1325"/>
        <v/>
      </c>
      <c r="T7072" s="145" t="str">
        <f t="shared" si="1326"/>
        <v/>
      </c>
      <c r="U7072" s="118"/>
      <c r="V7072" s="145" t="str">
        <f t="shared" si="1327"/>
        <v/>
      </c>
      <c r="W7072" s="144" t="str">
        <f t="shared" si="1328"/>
        <v/>
      </c>
      <c r="X7072" s="146" t="str">
        <f>IF(C7072="","",IF(OR(C7072="Trade",C7072="Multi Position"),(X7071+V7072),IF(C7072="Deposit",(X7071+AE7072),IF(C7072="Withdrawal",(X7071-AE7072)))))</f>
        <v/>
      </c>
      <c r="Y7072" s="145" t="str">
        <f t="shared" si="1329"/>
        <v/>
      </c>
      <c r="Z7072" s="118"/>
      <c r="AA7072" s="118"/>
      <c r="AB7072" s="118"/>
      <c r="AC7072" s="118"/>
      <c r="AD7072" s="118"/>
      <c r="AE7072" s="139"/>
      <c r="AF7072" s="118"/>
      <c r="AG7072" s="118"/>
      <c r="AH7072" s="147" t="str">
        <f t="shared" si="1330"/>
        <v/>
      </c>
      <c r="AI7072" s="147" t="str">
        <f t="shared" si="1331"/>
        <v/>
      </c>
      <c r="AJ7072" s="148" t="str">
        <f t="shared" si="1320"/>
        <v/>
      </c>
      <c r="AK7072" s="148" t="str">
        <f t="shared" si="1321"/>
        <v/>
      </c>
      <c r="AL7072" s="147" t="str">
        <f t="shared" si="1322"/>
        <v/>
      </c>
      <c r="AM7072" s="147" t="str">
        <f t="shared" si="1323"/>
        <v/>
      </c>
      <c r="AN7072" s="147" t="str">
        <f t="shared" si="1324"/>
        <v/>
      </c>
      <c r="AO7072" s="118"/>
    </row>
    <row r="7073" spans="1:41">
      <c r="A7073" s="118"/>
      <c r="B7073" s="118"/>
      <c r="C7073" s="118"/>
      <c r="D7073" s="118"/>
      <c r="E7073" s="118"/>
      <c r="F7073" s="118"/>
      <c r="G7073" s="118"/>
      <c r="H7073" s="118"/>
      <c r="I7073" s="118"/>
      <c r="J7073" s="118"/>
      <c r="K7073" s="118"/>
      <c r="L7073" s="118"/>
      <c r="M7073" s="118"/>
      <c r="N7073" s="118"/>
      <c r="O7073" s="143" t="str">
        <f>IF(H7073="","",(S7073/S7073)&amp;":"&amp;ROUND(AH7073/S7073,2))</f>
        <v/>
      </c>
      <c r="P7073" s="118"/>
      <c r="Q7073" s="118"/>
      <c r="R7073" s="143" t="str">
        <f>IF(H7073="","",(S7073/S7073)&amp;":"&amp;ROUND(AI7073/S7073,2))</f>
        <v/>
      </c>
      <c r="S7073" s="144" t="str">
        <f t="shared" si="1325"/>
        <v/>
      </c>
      <c r="T7073" s="145" t="str">
        <f t="shared" si="1326"/>
        <v/>
      </c>
      <c r="U7073" s="118"/>
      <c r="V7073" s="145" t="str">
        <f t="shared" si="1327"/>
        <v/>
      </c>
      <c r="W7073" s="144" t="str">
        <f t="shared" si="1328"/>
        <v/>
      </c>
      <c r="X7073" s="146" t="str">
        <f>IF(C7073="","",IF(OR(C7073="Trade",C7073="Multi Position"),(X7072+V7073),IF(C7073="Deposit",(X7072+AE7073),IF(C7073="Withdrawal",(X7072-AE7073)))))</f>
        <v/>
      </c>
      <c r="Y7073" s="145" t="str">
        <f t="shared" si="1329"/>
        <v/>
      </c>
      <c r="Z7073" s="118"/>
      <c r="AA7073" s="118"/>
      <c r="AB7073" s="118"/>
      <c r="AC7073" s="118"/>
      <c r="AD7073" s="118"/>
      <c r="AE7073" s="139"/>
      <c r="AF7073" s="118"/>
      <c r="AG7073" s="118"/>
      <c r="AH7073" s="147" t="str">
        <f t="shared" si="1330"/>
        <v/>
      </c>
      <c r="AI7073" s="147" t="str">
        <f t="shared" si="1331"/>
        <v/>
      </c>
      <c r="AJ7073" s="148" t="str">
        <f t="shared" si="1320"/>
        <v/>
      </c>
      <c r="AK7073" s="148" t="str">
        <f t="shared" si="1321"/>
        <v/>
      </c>
      <c r="AL7073" s="147" t="str">
        <f t="shared" si="1322"/>
        <v/>
      </c>
      <c r="AM7073" s="147" t="str">
        <f t="shared" si="1323"/>
        <v/>
      </c>
      <c r="AN7073" s="147" t="str">
        <f t="shared" si="1324"/>
        <v/>
      </c>
      <c r="AO7073" s="118"/>
    </row>
    <row r="7074" spans="1:41">
      <c r="A7074" s="118"/>
      <c r="B7074" s="118"/>
      <c r="C7074" s="118"/>
      <c r="D7074" s="118"/>
      <c r="E7074" s="118"/>
      <c r="F7074" s="118"/>
      <c r="G7074" s="118"/>
      <c r="H7074" s="118"/>
      <c r="I7074" s="118"/>
      <c r="J7074" s="118"/>
      <c r="K7074" s="118"/>
      <c r="L7074" s="118"/>
      <c r="M7074" s="118"/>
      <c r="N7074" s="118"/>
      <c r="O7074" s="143" t="str">
        <f>IF(H7074="","",(S7074/S7074)&amp;":"&amp;ROUND(AH7074/S7074,2))</f>
        <v/>
      </c>
      <c r="P7074" s="118"/>
      <c r="Q7074" s="118"/>
      <c r="R7074" s="143" t="str">
        <f>IF(H7074="","",(S7074/S7074)&amp;":"&amp;ROUND(AI7074/S7074,2))</f>
        <v/>
      </c>
      <c r="S7074" s="144" t="str">
        <f t="shared" si="1325"/>
        <v/>
      </c>
      <c r="T7074" s="145" t="str">
        <f t="shared" si="1326"/>
        <v/>
      </c>
      <c r="U7074" s="118"/>
      <c r="V7074" s="145" t="str">
        <f t="shared" si="1327"/>
        <v/>
      </c>
      <c r="W7074" s="144" t="str">
        <f t="shared" si="1328"/>
        <v/>
      </c>
      <c r="X7074" s="146" t="str">
        <f>IF(C7074="","",IF(OR(C7074="Trade",C7074="Multi Position"),(X7073+V7074),IF(C7074="Deposit",(X7073+AE7074),IF(C7074="Withdrawal",(X7073-AE7074)))))</f>
        <v/>
      </c>
      <c r="Y7074" s="145" t="str">
        <f t="shared" si="1329"/>
        <v/>
      </c>
      <c r="Z7074" s="118"/>
      <c r="AA7074" s="118"/>
      <c r="AB7074" s="118"/>
      <c r="AC7074" s="118"/>
      <c r="AD7074" s="118"/>
      <c r="AE7074" s="139"/>
      <c r="AF7074" s="118"/>
      <c r="AG7074" s="118"/>
      <c r="AH7074" s="147" t="str">
        <f t="shared" si="1330"/>
        <v/>
      </c>
      <c r="AI7074" s="147" t="str">
        <f t="shared" si="1331"/>
        <v/>
      </c>
      <c r="AJ7074" s="148" t="str">
        <f t="shared" si="1320"/>
        <v/>
      </c>
      <c r="AK7074" s="148" t="str">
        <f t="shared" si="1321"/>
        <v/>
      </c>
      <c r="AL7074" s="147" t="str">
        <f t="shared" si="1322"/>
        <v/>
      </c>
      <c r="AM7074" s="147" t="str">
        <f t="shared" si="1323"/>
        <v/>
      </c>
      <c r="AN7074" s="147" t="str">
        <f t="shared" si="1324"/>
        <v/>
      </c>
      <c r="AO7074" s="118"/>
    </row>
    <row r="7075" spans="1:41">
      <c r="A7075" s="118"/>
      <c r="B7075" s="118"/>
      <c r="C7075" s="118"/>
      <c r="D7075" s="118"/>
      <c r="E7075" s="118"/>
      <c r="F7075" s="118"/>
      <c r="G7075" s="118"/>
      <c r="H7075" s="118"/>
      <c r="I7075" s="118"/>
      <c r="J7075" s="118"/>
      <c r="K7075" s="118"/>
      <c r="L7075" s="118"/>
      <c r="M7075" s="118"/>
      <c r="N7075" s="118"/>
      <c r="O7075" s="143" t="str">
        <f>IF(H7075="","",(S7075/S7075)&amp;":"&amp;ROUND(AH7075/S7075,2))</f>
        <v/>
      </c>
      <c r="P7075" s="118"/>
      <c r="Q7075" s="118"/>
      <c r="R7075" s="143" t="str">
        <f>IF(H7075="","",(S7075/S7075)&amp;":"&amp;ROUND(AI7075/S7075,2))</f>
        <v/>
      </c>
      <c r="S7075" s="144" t="str">
        <f t="shared" si="1325"/>
        <v/>
      </c>
      <c r="T7075" s="145" t="str">
        <f t="shared" si="1326"/>
        <v/>
      </c>
      <c r="U7075" s="118"/>
      <c r="V7075" s="145" t="str">
        <f t="shared" si="1327"/>
        <v/>
      </c>
      <c r="W7075" s="144" t="str">
        <f t="shared" si="1328"/>
        <v/>
      </c>
      <c r="X7075" s="146" t="str">
        <f>IF(C7075="","",IF(OR(C7075="Trade",C7075="Multi Position"),(X7074+V7075),IF(C7075="Deposit",(X7074+AE7075),IF(C7075="Withdrawal",(X7074-AE7075)))))</f>
        <v/>
      </c>
      <c r="Y7075" s="145" t="str">
        <f t="shared" si="1329"/>
        <v/>
      </c>
      <c r="Z7075" s="118"/>
      <c r="AA7075" s="118"/>
      <c r="AB7075" s="118"/>
      <c r="AC7075" s="118"/>
      <c r="AD7075" s="118"/>
      <c r="AE7075" s="139"/>
      <c r="AF7075" s="118"/>
      <c r="AG7075" s="118"/>
      <c r="AH7075" s="147" t="str">
        <f t="shared" si="1330"/>
        <v/>
      </c>
      <c r="AI7075" s="147" t="str">
        <f t="shared" si="1331"/>
        <v/>
      </c>
      <c r="AJ7075" s="148" t="str">
        <f t="shared" si="1320"/>
        <v/>
      </c>
      <c r="AK7075" s="148" t="str">
        <f t="shared" si="1321"/>
        <v/>
      </c>
      <c r="AL7075" s="147" t="str">
        <f t="shared" si="1322"/>
        <v/>
      </c>
      <c r="AM7075" s="147" t="str">
        <f t="shared" si="1323"/>
        <v/>
      </c>
      <c r="AN7075" s="147" t="str">
        <f t="shared" si="1324"/>
        <v/>
      </c>
      <c r="AO7075" s="118"/>
    </row>
    <row r="7076" spans="1:41">
      <c r="A7076" s="118"/>
      <c r="B7076" s="118"/>
      <c r="C7076" s="118"/>
      <c r="D7076" s="118"/>
      <c r="E7076" s="118"/>
      <c r="F7076" s="118"/>
      <c r="G7076" s="118"/>
      <c r="H7076" s="118"/>
      <c r="I7076" s="118"/>
      <c r="J7076" s="118"/>
      <c r="K7076" s="118"/>
      <c r="L7076" s="118"/>
      <c r="M7076" s="118"/>
      <c r="N7076" s="118"/>
      <c r="O7076" s="143" t="str">
        <f>IF(H7076="","",(S7076/S7076)&amp;":"&amp;ROUND(AH7076/S7076,2))</f>
        <v/>
      </c>
      <c r="P7076" s="118"/>
      <c r="Q7076" s="118"/>
      <c r="R7076" s="143" t="str">
        <f>IF(H7076="","",(S7076/S7076)&amp;":"&amp;ROUND(AI7076/S7076,2))</f>
        <v/>
      </c>
      <c r="S7076" s="144" t="str">
        <f t="shared" si="1325"/>
        <v/>
      </c>
      <c r="T7076" s="145" t="str">
        <f t="shared" si="1326"/>
        <v/>
      </c>
      <c r="U7076" s="118"/>
      <c r="V7076" s="145" t="str">
        <f t="shared" si="1327"/>
        <v/>
      </c>
      <c r="W7076" s="144" t="str">
        <f t="shared" si="1328"/>
        <v/>
      </c>
      <c r="X7076" s="146" t="str">
        <f>IF(C7076="","",IF(OR(C7076="Trade",C7076="Multi Position"),(X7075+V7076),IF(C7076="Deposit",(X7075+AE7076),IF(C7076="Withdrawal",(X7075-AE7076)))))</f>
        <v/>
      </c>
      <c r="Y7076" s="145" t="str">
        <f t="shared" si="1329"/>
        <v/>
      </c>
      <c r="Z7076" s="118"/>
      <c r="AA7076" s="118"/>
      <c r="AB7076" s="118"/>
      <c r="AC7076" s="118"/>
      <c r="AD7076" s="118"/>
      <c r="AE7076" s="139"/>
      <c r="AF7076" s="118"/>
      <c r="AG7076" s="118"/>
      <c r="AH7076" s="147" t="str">
        <f t="shared" si="1330"/>
        <v/>
      </c>
      <c r="AI7076" s="147" t="str">
        <f t="shared" si="1331"/>
        <v/>
      </c>
      <c r="AJ7076" s="148" t="str">
        <f t="shared" si="1320"/>
        <v/>
      </c>
      <c r="AK7076" s="148" t="str">
        <f t="shared" si="1321"/>
        <v/>
      </c>
      <c r="AL7076" s="147" t="str">
        <f t="shared" si="1322"/>
        <v/>
      </c>
      <c r="AM7076" s="147" t="str">
        <f t="shared" si="1323"/>
        <v/>
      </c>
      <c r="AN7076" s="147" t="str">
        <f t="shared" si="1324"/>
        <v/>
      </c>
      <c r="AO7076" s="118"/>
    </row>
    <row r="7077" spans="1:41">
      <c r="A7077" s="118"/>
      <c r="B7077" s="118"/>
      <c r="C7077" s="118"/>
      <c r="D7077" s="118"/>
      <c r="E7077" s="118"/>
      <c r="F7077" s="118"/>
      <c r="G7077" s="118"/>
      <c r="H7077" s="118"/>
      <c r="I7077" s="118"/>
      <c r="J7077" s="118"/>
      <c r="K7077" s="118"/>
      <c r="L7077" s="118"/>
      <c r="M7077" s="118"/>
      <c r="N7077" s="118"/>
      <c r="O7077" s="143" t="str">
        <f>IF(H7077="","",(S7077/S7077)&amp;":"&amp;ROUND(AH7077/S7077,2))</f>
        <v/>
      </c>
      <c r="P7077" s="118"/>
      <c r="Q7077" s="118"/>
      <c r="R7077" s="143" t="str">
        <f>IF(H7077="","",(S7077/S7077)&amp;":"&amp;ROUND(AI7077/S7077,2))</f>
        <v/>
      </c>
      <c r="S7077" s="144" t="str">
        <f t="shared" si="1325"/>
        <v/>
      </c>
      <c r="T7077" s="145" t="str">
        <f t="shared" si="1326"/>
        <v/>
      </c>
      <c r="U7077" s="118"/>
      <c r="V7077" s="145" t="str">
        <f t="shared" si="1327"/>
        <v/>
      </c>
      <c r="W7077" s="144" t="str">
        <f t="shared" si="1328"/>
        <v/>
      </c>
      <c r="X7077" s="146" t="str">
        <f>IF(C7077="","",IF(OR(C7077="Trade",C7077="Multi Position"),(X7076+V7077),IF(C7077="Deposit",(X7076+AE7077),IF(C7077="Withdrawal",(X7076-AE7077)))))</f>
        <v/>
      </c>
      <c r="Y7077" s="145" t="str">
        <f t="shared" si="1329"/>
        <v/>
      </c>
      <c r="Z7077" s="118"/>
      <c r="AA7077" s="118"/>
      <c r="AB7077" s="118"/>
      <c r="AC7077" s="118"/>
      <c r="AD7077" s="118"/>
      <c r="AE7077" s="139"/>
      <c r="AF7077" s="118"/>
      <c r="AG7077" s="118"/>
      <c r="AH7077" s="147" t="str">
        <f t="shared" si="1330"/>
        <v/>
      </c>
      <c r="AI7077" s="147" t="str">
        <f t="shared" si="1331"/>
        <v/>
      </c>
      <c r="AJ7077" s="148" t="str">
        <f t="shared" si="1320"/>
        <v/>
      </c>
      <c r="AK7077" s="148" t="str">
        <f t="shared" si="1321"/>
        <v/>
      </c>
      <c r="AL7077" s="147" t="str">
        <f t="shared" si="1322"/>
        <v/>
      </c>
      <c r="AM7077" s="147" t="str">
        <f t="shared" si="1323"/>
        <v/>
      </c>
      <c r="AN7077" s="147" t="str">
        <f t="shared" si="1324"/>
        <v/>
      </c>
      <c r="AO7077" s="118"/>
    </row>
    <row r="7078" spans="1:41">
      <c r="A7078" s="118"/>
      <c r="B7078" s="118"/>
      <c r="C7078" s="118"/>
      <c r="D7078" s="118"/>
      <c r="E7078" s="118"/>
      <c r="F7078" s="118"/>
      <c r="G7078" s="118"/>
      <c r="H7078" s="118"/>
      <c r="I7078" s="118"/>
      <c r="J7078" s="118"/>
      <c r="K7078" s="118"/>
      <c r="L7078" s="118"/>
      <c r="M7078" s="118"/>
      <c r="N7078" s="118"/>
      <c r="O7078" s="143" t="str">
        <f>IF(H7078="","",(S7078/S7078)&amp;":"&amp;ROUND(AH7078/S7078,2))</f>
        <v/>
      </c>
      <c r="P7078" s="118"/>
      <c r="Q7078" s="118"/>
      <c r="R7078" s="143" t="str">
        <f>IF(H7078="","",(S7078/S7078)&amp;":"&amp;ROUND(AI7078/S7078,2))</f>
        <v/>
      </c>
      <c r="S7078" s="144" t="str">
        <f t="shared" si="1325"/>
        <v/>
      </c>
      <c r="T7078" s="145" t="str">
        <f t="shared" si="1326"/>
        <v/>
      </c>
      <c r="U7078" s="118"/>
      <c r="V7078" s="145" t="str">
        <f t="shared" si="1327"/>
        <v/>
      </c>
      <c r="W7078" s="144" t="str">
        <f t="shared" si="1328"/>
        <v/>
      </c>
      <c r="X7078" s="146" t="str">
        <f>IF(C7078="","",IF(OR(C7078="Trade",C7078="Multi Position"),(X7077+V7078),IF(C7078="Deposit",(X7077+AE7078),IF(C7078="Withdrawal",(X7077-AE7078)))))</f>
        <v/>
      </c>
      <c r="Y7078" s="145" t="str">
        <f t="shared" si="1329"/>
        <v/>
      </c>
      <c r="Z7078" s="118"/>
      <c r="AA7078" s="118"/>
      <c r="AB7078" s="118"/>
      <c r="AC7078" s="118"/>
      <c r="AD7078" s="118"/>
      <c r="AE7078" s="139"/>
      <c r="AF7078" s="118"/>
      <c r="AG7078" s="118"/>
      <c r="AH7078" s="147" t="str">
        <f t="shared" si="1330"/>
        <v/>
      </c>
      <c r="AI7078" s="147" t="str">
        <f t="shared" si="1331"/>
        <v/>
      </c>
      <c r="AJ7078" s="148" t="str">
        <f t="shared" si="1320"/>
        <v/>
      </c>
      <c r="AK7078" s="148" t="str">
        <f t="shared" si="1321"/>
        <v/>
      </c>
      <c r="AL7078" s="147" t="str">
        <f t="shared" si="1322"/>
        <v/>
      </c>
      <c r="AM7078" s="147" t="str">
        <f t="shared" si="1323"/>
        <v/>
      </c>
      <c r="AN7078" s="147" t="str">
        <f t="shared" si="1324"/>
        <v/>
      </c>
      <c r="AO7078" s="118"/>
    </row>
    <row r="7079" spans="1:41">
      <c r="A7079" s="118"/>
      <c r="B7079" s="118"/>
      <c r="C7079" s="118"/>
      <c r="D7079" s="118"/>
      <c r="E7079" s="118"/>
      <c r="F7079" s="118"/>
      <c r="G7079" s="118"/>
      <c r="H7079" s="118"/>
      <c r="I7079" s="118"/>
      <c r="J7079" s="118"/>
      <c r="K7079" s="118"/>
      <c r="L7079" s="118"/>
      <c r="M7079" s="118"/>
      <c r="N7079" s="118"/>
      <c r="O7079" s="143" t="str">
        <f>IF(H7079="","",(S7079/S7079)&amp;":"&amp;ROUND(AH7079/S7079,2))</f>
        <v/>
      </c>
      <c r="P7079" s="118"/>
      <c r="Q7079" s="118"/>
      <c r="R7079" s="143" t="str">
        <f>IF(H7079="","",(S7079/S7079)&amp;":"&amp;ROUND(AI7079/S7079,2))</f>
        <v/>
      </c>
      <c r="S7079" s="144" t="str">
        <f t="shared" si="1325"/>
        <v/>
      </c>
      <c r="T7079" s="145" t="str">
        <f t="shared" si="1326"/>
        <v/>
      </c>
      <c r="U7079" s="118"/>
      <c r="V7079" s="145" t="str">
        <f t="shared" si="1327"/>
        <v/>
      </c>
      <c r="W7079" s="144" t="str">
        <f t="shared" si="1328"/>
        <v/>
      </c>
      <c r="X7079" s="146" t="str">
        <f>IF(C7079="","",IF(OR(C7079="Trade",C7079="Multi Position"),(X7078+V7079),IF(C7079="Deposit",(X7078+AE7079),IF(C7079="Withdrawal",(X7078-AE7079)))))</f>
        <v/>
      </c>
      <c r="Y7079" s="145" t="str">
        <f t="shared" si="1329"/>
        <v/>
      </c>
      <c r="Z7079" s="118"/>
      <c r="AA7079" s="118"/>
      <c r="AB7079" s="118"/>
      <c r="AC7079" s="118"/>
      <c r="AD7079" s="118"/>
      <c r="AE7079" s="139"/>
      <c r="AF7079" s="118"/>
      <c r="AG7079" s="118"/>
      <c r="AH7079" s="147" t="str">
        <f t="shared" si="1330"/>
        <v/>
      </c>
      <c r="AI7079" s="147" t="str">
        <f t="shared" si="1331"/>
        <v/>
      </c>
      <c r="AJ7079" s="148" t="str">
        <f t="shared" si="1320"/>
        <v/>
      </c>
      <c r="AK7079" s="148" t="str">
        <f t="shared" si="1321"/>
        <v/>
      </c>
      <c r="AL7079" s="147" t="str">
        <f t="shared" si="1322"/>
        <v/>
      </c>
      <c r="AM7079" s="147" t="str">
        <f t="shared" si="1323"/>
        <v/>
      </c>
      <c r="AN7079" s="147" t="str">
        <f t="shared" si="1324"/>
        <v/>
      </c>
      <c r="AO7079" s="118"/>
    </row>
    <row r="7080" spans="1:41">
      <c r="A7080" s="118"/>
      <c r="B7080" s="118"/>
      <c r="C7080" s="118"/>
      <c r="D7080" s="118"/>
      <c r="E7080" s="118"/>
      <c r="F7080" s="118"/>
      <c r="G7080" s="118"/>
      <c r="H7080" s="118"/>
      <c r="I7080" s="118"/>
      <c r="J7080" s="118"/>
      <c r="K7080" s="118"/>
      <c r="L7080" s="118"/>
      <c r="M7080" s="118"/>
      <c r="N7080" s="118"/>
      <c r="O7080" s="143" t="str">
        <f>IF(H7080="","",(S7080/S7080)&amp;":"&amp;ROUND(AH7080/S7080,2))</f>
        <v/>
      </c>
      <c r="P7080" s="118"/>
      <c r="Q7080" s="118"/>
      <c r="R7080" s="143" t="str">
        <f>IF(H7080="","",(S7080/S7080)&amp;":"&amp;ROUND(AI7080/S7080,2))</f>
        <v/>
      </c>
      <c r="S7080" s="144" t="str">
        <f t="shared" si="1325"/>
        <v/>
      </c>
      <c r="T7080" s="145" t="str">
        <f t="shared" si="1326"/>
        <v/>
      </c>
      <c r="U7080" s="118"/>
      <c r="V7080" s="145" t="str">
        <f t="shared" si="1327"/>
        <v/>
      </c>
      <c r="W7080" s="144" t="str">
        <f t="shared" si="1328"/>
        <v/>
      </c>
      <c r="X7080" s="146" t="str">
        <f>IF(C7080="","",IF(OR(C7080="Trade",C7080="Multi Position"),(X7079+V7080),IF(C7080="Deposit",(X7079+AE7080),IF(C7080="Withdrawal",(X7079-AE7080)))))</f>
        <v/>
      </c>
      <c r="Y7080" s="145" t="str">
        <f t="shared" si="1329"/>
        <v/>
      </c>
      <c r="Z7080" s="118"/>
      <c r="AA7080" s="118"/>
      <c r="AB7080" s="118"/>
      <c r="AC7080" s="118"/>
      <c r="AD7080" s="118"/>
      <c r="AE7080" s="139"/>
      <c r="AF7080" s="118"/>
      <c r="AG7080" s="118"/>
      <c r="AH7080" s="147" t="str">
        <f t="shared" si="1330"/>
        <v/>
      </c>
      <c r="AI7080" s="147" t="str">
        <f t="shared" si="1331"/>
        <v/>
      </c>
      <c r="AJ7080" s="148" t="str">
        <f t="shared" si="1320"/>
        <v/>
      </c>
      <c r="AK7080" s="148" t="str">
        <f t="shared" si="1321"/>
        <v/>
      </c>
      <c r="AL7080" s="147" t="str">
        <f t="shared" si="1322"/>
        <v/>
      </c>
      <c r="AM7080" s="147" t="str">
        <f t="shared" si="1323"/>
        <v/>
      </c>
      <c r="AN7080" s="147" t="str">
        <f t="shared" si="1324"/>
        <v/>
      </c>
      <c r="AO7080" s="118"/>
    </row>
    <row r="7081" spans="1:41">
      <c r="A7081" s="118"/>
      <c r="B7081" s="118"/>
      <c r="C7081" s="118"/>
      <c r="D7081" s="118"/>
      <c r="E7081" s="118"/>
      <c r="F7081" s="118"/>
      <c r="G7081" s="118"/>
      <c r="H7081" s="118"/>
      <c r="I7081" s="118"/>
      <c r="J7081" s="118"/>
      <c r="K7081" s="118"/>
      <c r="L7081" s="118"/>
      <c r="M7081" s="118"/>
      <c r="N7081" s="118"/>
      <c r="O7081" s="143" t="str">
        <f>IF(H7081="","",(S7081/S7081)&amp;":"&amp;ROUND(AH7081/S7081,2))</f>
        <v/>
      </c>
      <c r="P7081" s="118"/>
      <c r="Q7081" s="118"/>
      <c r="R7081" s="143" t="str">
        <f>IF(H7081="","",(S7081/S7081)&amp;":"&amp;ROUND(AI7081/S7081,2))</f>
        <v/>
      </c>
      <c r="S7081" s="144" t="str">
        <f t="shared" si="1325"/>
        <v/>
      </c>
      <c r="T7081" s="145" t="str">
        <f t="shared" si="1326"/>
        <v/>
      </c>
      <c r="U7081" s="118"/>
      <c r="V7081" s="145" t="str">
        <f t="shared" si="1327"/>
        <v/>
      </c>
      <c r="W7081" s="144" t="str">
        <f t="shared" si="1328"/>
        <v/>
      </c>
      <c r="X7081" s="146" t="str">
        <f>IF(C7081="","",IF(OR(C7081="Trade",C7081="Multi Position"),(X7080+V7081),IF(C7081="Deposit",(X7080+AE7081),IF(C7081="Withdrawal",(X7080-AE7081)))))</f>
        <v/>
      </c>
      <c r="Y7081" s="145" t="str">
        <f t="shared" si="1329"/>
        <v/>
      </c>
      <c r="Z7081" s="118"/>
      <c r="AA7081" s="118"/>
      <c r="AB7081" s="118"/>
      <c r="AC7081" s="118"/>
      <c r="AD7081" s="118"/>
      <c r="AE7081" s="139"/>
      <c r="AF7081" s="118"/>
      <c r="AG7081" s="118"/>
      <c r="AH7081" s="147" t="str">
        <f t="shared" si="1330"/>
        <v/>
      </c>
      <c r="AI7081" s="147" t="str">
        <f t="shared" si="1331"/>
        <v/>
      </c>
      <c r="AJ7081" s="148" t="str">
        <f t="shared" si="1320"/>
        <v/>
      </c>
      <c r="AK7081" s="148" t="str">
        <f t="shared" si="1321"/>
        <v/>
      </c>
      <c r="AL7081" s="147" t="str">
        <f t="shared" si="1322"/>
        <v/>
      </c>
      <c r="AM7081" s="147" t="str">
        <f t="shared" si="1323"/>
        <v/>
      </c>
      <c r="AN7081" s="147" t="str">
        <f t="shared" si="1324"/>
        <v/>
      </c>
      <c r="AO7081" s="118"/>
    </row>
    <row r="7082" spans="1:41">
      <c r="A7082" s="118"/>
      <c r="B7082" s="118"/>
      <c r="C7082" s="118"/>
      <c r="D7082" s="118"/>
      <c r="E7082" s="118"/>
      <c r="F7082" s="118"/>
      <c r="G7082" s="118"/>
      <c r="H7082" s="118"/>
      <c r="I7082" s="118"/>
      <c r="J7082" s="118"/>
      <c r="K7082" s="118"/>
      <c r="L7082" s="118"/>
      <c r="M7082" s="118"/>
      <c r="N7082" s="118"/>
      <c r="O7082" s="143" t="str">
        <f>IF(H7082="","",(S7082/S7082)&amp;":"&amp;ROUND(AH7082/S7082,2))</f>
        <v/>
      </c>
      <c r="P7082" s="118"/>
      <c r="Q7082" s="118"/>
      <c r="R7082" s="143" t="str">
        <f>IF(H7082="","",(S7082/S7082)&amp;":"&amp;ROUND(AI7082/S7082,2))</f>
        <v/>
      </c>
      <c r="S7082" s="144" t="str">
        <f t="shared" si="1325"/>
        <v/>
      </c>
      <c r="T7082" s="145" t="str">
        <f t="shared" si="1326"/>
        <v/>
      </c>
      <c r="U7082" s="118"/>
      <c r="V7082" s="145" t="str">
        <f t="shared" si="1327"/>
        <v/>
      </c>
      <c r="W7082" s="144" t="str">
        <f t="shared" si="1328"/>
        <v/>
      </c>
      <c r="X7082" s="146" t="str">
        <f>IF(C7082="","",IF(OR(C7082="Trade",C7082="Multi Position"),(X7081+V7082),IF(C7082="Deposit",(X7081+AE7082),IF(C7082="Withdrawal",(X7081-AE7082)))))</f>
        <v/>
      </c>
      <c r="Y7082" s="145" t="str">
        <f t="shared" si="1329"/>
        <v/>
      </c>
      <c r="Z7082" s="118"/>
      <c r="AA7082" s="118"/>
      <c r="AB7082" s="118"/>
      <c r="AC7082" s="118"/>
      <c r="AD7082" s="118"/>
      <c r="AE7082" s="139"/>
      <c r="AF7082" s="118"/>
      <c r="AG7082" s="118"/>
      <c r="AH7082" s="147" t="str">
        <f t="shared" si="1330"/>
        <v/>
      </c>
      <c r="AI7082" s="147" t="str">
        <f t="shared" si="1331"/>
        <v/>
      </c>
      <c r="AJ7082" s="148" t="str">
        <f t="shared" si="1320"/>
        <v/>
      </c>
      <c r="AK7082" s="148" t="str">
        <f t="shared" si="1321"/>
        <v/>
      </c>
      <c r="AL7082" s="147" t="str">
        <f t="shared" si="1322"/>
        <v/>
      </c>
      <c r="AM7082" s="147" t="str">
        <f t="shared" si="1323"/>
        <v/>
      </c>
      <c r="AN7082" s="147" t="str">
        <f t="shared" si="1324"/>
        <v/>
      </c>
      <c r="AO7082" s="118"/>
    </row>
    <row r="7083" spans="1:41">
      <c r="A7083" s="118"/>
      <c r="B7083" s="118"/>
      <c r="C7083" s="118"/>
      <c r="D7083" s="118"/>
      <c r="E7083" s="118"/>
      <c r="F7083" s="118"/>
      <c r="G7083" s="118"/>
      <c r="H7083" s="118"/>
      <c r="I7083" s="118"/>
      <c r="J7083" s="118"/>
      <c r="K7083" s="118"/>
      <c r="L7083" s="118"/>
      <c r="M7083" s="118"/>
      <c r="N7083" s="118"/>
      <c r="O7083" s="143" t="str">
        <f>IF(H7083="","",(S7083/S7083)&amp;":"&amp;ROUND(AH7083/S7083,2))</f>
        <v/>
      </c>
      <c r="P7083" s="118"/>
      <c r="Q7083" s="118"/>
      <c r="R7083" s="143" t="str">
        <f>IF(H7083="","",(S7083/S7083)&amp;":"&amp;ROUND(AI7083/S7083,2))</f>
        <v/>
      </c>
      <c r="S7083" s="144" t="str">
        <f t="shared" si="1325"/>
        <v/>
      </c>
      <c r="T7083" s="145" t="str">
        <f t="shared" si="1326"/>
        <v/>
      </c>
      <c r="U7083" s="118"/>
      <c r="V7083" s="145" t="str">
        <f t="shared" si="1327"/>
        <v/>
      </c>
      <c r="W7083" s="144" t="str">
        <f t="shared" si="1328"/>
        <v/>
      </c>
      <c r="X7083" s="146" t="str">
        <f>IF(C7083="","",IF(OR(C7083="Trade",C7083="Multi Position"),(X7082+V7083),IF(C7083="Deposit",(X7082+AE7083),IF(C7083="Withdrawal",(X7082-AE7083)))))</f>
        <v/>
      </c>
      <c r="Y7083" s="145" t="str">
        <f t="shared" si="1329"/>
        <v/>
      </c>
      <c r="Z7083" s="118"/>
      <c r="AA7083" s="118"/>
      <c r="AB7083" s="118"/>
      <c r="AC7083" s="118"/>
      <c r="AD7083" s="118"/>
      <c r="AE7083" s="139"/>
      <c r="AF7083" s="118"/>
      <c r="AG7083" s="118"/>
      <c r="AH7083" s="147" t="str">
        <f t="shared" si="1330"/>
        <v/>
      </c>
      <c r="AI7083" s="147" t="str">
        <f t="shared" si="1331"/>
        <v/>
      </c>
      <c r="AJ7083" s="148" t="str">
        <f t="shared" si="1320"/>
        <v/>
      </c>
      <c r="AK7083" s="148" t="str">
        <f t="shared" si="1321"/>
        <v/>
      </c>
      <c r="AL7083" s="147" t="str">
        <f t="shared" si="1322"/>
        <v/>
      </c>
      <c r="AM7083" s="147" t="str">
        <f t="shared" si="1323"/>
        <v/>
      </c>
      <c r="AN7083" s="147" t="str">
        <f t="shared" si="1324"/>
        <v/>
      </c>
      <c r="AO7083" s="118"/>
    </row>
    <row r="7084" spans="1:41">
      <c r="A7084" s="118"/>
      <c r="B7084" s="118"/>
      <c r="C7084" s="118"/>
      <c r="D7084" s="118"/>
      <c r="E7084" s="118"/>
      <c r="F7084" s="118"/>
      <c r="G7084" s="118"/>
      <c r="H7084" s="118"/>
      <c r="I7084" s="118"/>
      <c r="J7084" s="118"/>
      <c r="K7084" s="118"/>
      <c r="L7084" s="118"/>
      <c r="M7084" s="118"/>
      <c r="N7084" s="118"/>
      <c r="O7084" s="143" t="str">
        <f>IF(H7084="","",(S7084/S7084)&amp;":"&amp;ROUND(AH7084/S7084,2))</f>
        <v/>
      </c>
      <c r="P7084" s="118"/>
      <c r="Q7084" s="118"/>
      <c r="R7084" s="143" t="str">
        <f>IF(H7084="","",(S7084/S7084)&amp;":"&amp;ROUND(AI7084/S7084,2))</f>
        <v/>
      </c>
      <c r="S7084" s="144" t="str">
        <f t="shared" si="1325"/>
        <v/>
      </c>
      <c r="T7084" s="145" t="str">
        <f t="shared" si="1326"/>
        <v/>
      </c>
      <c r="U7084" s="118"/>
      <c r="V7084" s="145" t="str">
        <f t="shared" si="1327"/>
        <v/>
      </c>
      <c r="W7084" s="144" t="str">
        <f t="shared" si="1328"/>
        <v/>
      </c>
      <c r="X7084" s="146" t="str">
        <f>IF(C7084="","",IF(OR(C7084="Trade",C7084="Multi Position"),(X7083+V7084),IF(C7084="Deposit",(X7083+AE7084),IF(C7084="Withdrawal",(X7083-AE7084)))))</f>
        <v/>
      </c>
      <c r="Y7084" s="145" t="str">
        <f t="shared" si="1329"/>
        <v/>
      </c>
      <c r="Z7084" s="118"/>
      <c r="AA7084" s="118"/>
      <c r="AB7084" s="118"/>
      <c r="AC7084" s="118"/>
      <c r="AD7084" s="118"/>
      <c r="AE7084" s="139"/>
      <c r="AF7084" s="118"/>
      <c r="AG7084" s="118"/>
      <c r="AH7084" s="147" t="str">
        <f t="shared" si="1330"/>
        <v/>
      </c>
      <c r="AI7084" s="147" t="str">
        <f t="shared" si="1331"/>
        <v/>
      </c>
      <c r="AJ7084" s="148" t="str">
        <f t="shared" si="1320"/>
        <v/>
      </c>
      <c r="AK7084" s="148" t="str">
        <f t="shared" si="1321"/>
        <v/>
      </c>
      <c r="AL7084" s="147" t="str">
        <f t="shared" si="1322"/>
        <v/>
      </c>
      <c r="AM7084" s="147" t="str">
        <f t="shared" si="1323"/>
        <v/>
      </c>
      <c r="AN7084" s="147" t="str">
        <f t="shared" si="1324"/>
        <v/>
      </c>
      <c r="AO7084" s="118"/>
    </row>
    <row r="7085" spans="1:41">
      <c r="A7085" s="118"/>
      <c r="B7085" s="118"/>
      <c r="C7085" s="118"/>
      <c r="D7085" s="118"/>
      <c r="E7085" s="118"/>
      <c r="F7085" s="118"/>
      <c r="G7085" s="118"/>
      <c r="H7085" s="118"/>
      <c r="I7085" s="118"/>
      <c r="J7085" s="118"/>
      <c r="K7085" s="118"/>
      <c r="L7085" s="118"/>
      <c r="M7085" s="118"/>
      <c r="N7085" s="118"/>
      <c r="O7085" s="143" t="str">
        <f>IF(H7085="","",(S7085/S7085)&amp;":"&amp;ROUND(AH7085/S7085,2))</f>
        <v/>
      </c>
      <c r="P7085" s="118"/>
      <c r="Q7085" s="118"/>
      <c r="R7085" s="143" t="str">
        <f>IF(H7085="","",(S7085/S7085)&amp;":"&amp;ROUND(AI7085/S7085,2))</f>
        <v/>
      </c>
      <c r="S7085" s="144" t="str">
        <f t="shared" si="1325"/>
        <v/>
      </c>
      <c r="T7085" s="145" t="str">
        <f t="shared" si="1326"/>
        <v/>
      </c>
      <c r="U7085" s="118"/>
      <c r="V7085" s="145" t="str">
        <f t="shared" si="1327"/>
        <v/>
      </c>
      <c r="W7085" s="144" t="str">
        <f t="shared" si="1328"/>
        <v/>
      </c>
      <c r="X7085" s="146" t="str">
        <f>IF(C7085="","",IF(OR(C7085="Trade",C7085="Multi Position"),(X7084+V7085),IF(C7085="Deposit",(X7084+AE7085),IF(C7085="Withdrawal",(X7084-AE7085)))))</f>
        <v/>
      </c>
      <c r="Y7085" s="145" t="str">
        <f t="shared" si="1329"/>
        <v/>
      </c>
      <c r="Z7085" s="118"/>
      <c r="AA7085" s="118"/>
      <c r="AB7085" s="118"/>
      <c r="AC7085" s="118"/>
      <c r="AD7085" s="118"/>
      <c r="AE7085" s="139"/>
      <c r="AF7085" s="118"/>
      <c r="AG7085" s="118"/>
      <c r="AH7085" s="147" t="str">
        <f t="shared" si="1330"/>
        <v/>
      </c>
      <c r="AI7085" s="147" t="str">
        <f t="shared" si="1331"/>
        <v/>
      </c>
      <c r="AJ7085" s="148" t="str">
        <f t="shared" si="1320"/>
        <v/>
      </c>
      <c r="AK7085" s="148" t="str">
        <f t="shared" si="1321"/>
        <v/>
      </c>
      <c r="AL7085" s="147" t="str">
        <f t="shared" si="1322"/>
        <v/>
      </c>
      <c r="AM7085" s="147" t="str">
        <f t="shared" si="1323"/>
        <v/>
      </c>
      <c r="AN7085" s="147" t="str">
        <f t="shared" si="1324"/>
        <v/>
      </c>
      <c r="AO7085" s="118"/>
    </row>
    <row r="7086" spans="1:41">
      <c r="A7086" s="118"/>
      <c r="B7086" s="118"/>
      <c r="C7086" s="118"/>
      <c r="D7086" s="118"/>
      <c r="E7086" s="118"/>
      <c r="F7086" s="118"/>
      <c r="G7086" s="118"/>
      <c r="H7086" s="118"/>
      <c r="I7086" s="118"/>
      <c r="J7086" s="118"/>
      <c r="K7086" s="118"/>
      <c r="L7086" s="118"/>
      <c r="M7086" s="118"/>
      <c r="N7086" s="118"/>
      <c r="O7086" s="143" t="str">
        <f>IF(H7086="","",(S7086/S7086)&amp;":"&amp;ROUND(AH7086/S7086,2))</f>
        <v/>
      </c>
      <c r="P7086" s="118"/>
      <c r="Q7086" s="118"/>
      <c r="R7086" s="143" t="str">
        <f>IF(H7086="","",(S7086/S7086)&amp;":"&amp;ROUND(AI7086/S7086,2))</f>
        <v/>
      </c>
      <c r="S7086" s="144" t="str">
        <f t="shared" si="1325"/>
        <v/>
      </c>
      <c r="T7086" s="145" t="str">
        <f t="shared" si="1326"/>
        <v/>
      </c>
      <c r="U7086" s="118"/>
      <c r="V7086" s="145" t="str">
        <f t="shared" si="1327"/>
        <v/>
      </c>
      <c r="W7086" s="144" t="str">
        <f t="shared" si="1328"/>
        <v/>
      </c>
      <c r="X7086" s="146" t="str">
        <f>IF(C7086="","",IF(OR(C7086="Trade",C7086="Multi Position"),(X7085+V7086),IF(C7086="Deposit",(X7085+AE7086),IF(C7086="Withdrawal",(X7085-AE7086)))))</f>
        <v/>
      </c>
      <c r="Y7086" s="145" t="str">
        <f t="shared" si="1329"/>
        <v/>
      </c>
      <c r="Z7086" s="118"/>
      <c r="AA7086" s="118"/>
      <c r="AB7086" s="118"/>
      <c r="AC7086" s="118"/>
      <c r="AD7086" s="118"/>
      <c r="AE7086" s="139"/>
      <c r="AF7086" s="118"/>
      <c r="AG7086" s="118"/>
      <c r="AH7086" s="147" t="str">
        <f t="shared" si="1330"/>
        <v/>
      </c>
      <c r="AI7086" s="147" t="str">
        <f t="shared" si="1331"/>
        <v/>
      </c>
      <c r="AJ7086" s="148" t="str">
        <f t="shared" si="1320"/>
        <v/>
      </c>
      <c r="AK7086" s="148" t="str">
        <f t="shared" si="1321"/>
        <v/>
      </c>
      <c r="AL7086" s="147" t="str">
        <f t="shared" si="1322"/>
        <v/>
      </c>
      <c r="AM7086" s="147" t="str">
        <f t="shared" si="1323"/>
        <v/>
      </c>
      <c r="AN7086" s="147" t="str">
        <f t="shared" si="1324"/>
        <v/>
      </c>
      <c r="AO7086" s="118"/>
    </row>
    <row r="7087" spans="1:41">
      <c r="A7087" s="118"/>
      <c r="B7087" s="118"/>
      <c r="C7087" s="118"/>
      <c r="D7087" s="118"/>
      <c r="E7087" s="118"/>
      <c r="F7087" s="118"/>
      <c r="G7087" s="118"/>
      <c r="H7087" s="118"/>
      <c r="I7087" s="118"/>
      <c r="J7087" s="118"/>
      <c r="K7087" s="118"/>
      <c r="L7087" s="118"/>
      <c r="M7087" s="118"/>
      <c r="N7087" s="118"/>
      <c r="O7087" s="143" t="str">
        <f>IF(H7087="","",(S7087/S7087)&amp;":"&amp;ROUND(AH7087/S7087,2))</f>
        <v/>
      </c>
      <c r="P7087" s="118"/>
      <c r="Q7087" s="118"/>
      <c r="R7087" s="143" t="str">
        <f>IF(H7087="","",(S7087/S7087)&amp;":"&amp;ROUND(AI7087/S7087,2))</f>
        <v/>
      </c>
      <c r="S7087" s="144" t="str">
        <f t="shared" si="1325"/>
        <v/>
      </c>
      <c r="T7087" s="145" t="str">
        <f t="shared" si="1326"/>
        <v/>
      </c>
      <c r="U7087" s="118"/>
      <c r="V7087" s="145" t="str">
        <f t="shared" si="1327"/>
        <v/>
      </c>
      <c r="W7087" s="144" t="str">
        <f t="shared" si="1328"/>
        <v/>
      </c>
      <c r="X7087" s="146" t="str">
        <f>IF(C7087="","",IF(OR(C7087="Trade",C7087="Multi Position"),(X7086+V7087),IF(C7087="Deposit",(X7086+AE7087),IF(C7087="Withdrawal",(X7086-AE7087)))))</f>
        <v/>
      </c>
      <c r="Y7087" s="145" t="str">
        <f t="shared" si="1329"/>
        <v/>
      </c>
      <c r="Z7087" s="118"/>
      <c r="AA7087" s="118"/>
      <c r="AB7087" s="118"/>
      <c r="AC7087" s="118"/>
      <c r="AD7087" s="118"/>
      <c r="AE7087" s="139"/>
      <c r="AF7087" s="118"/>
      <c r="AG7087" s="118"/>
      <c r="AH7087" s="147" t="str">
        <f t="shared" si="1330"/>
        <v/>
      </c>
      <c r="AI7087" s="147" t="str">
        <f t="shared" si="1331"/>
        <v/>
      </c>
      <c r="AJ7087" s="148" t="str">
        <f t="shared" si="1320"/>
        <v/>
      </c>
      <c r="AK7087" s="148" t="str">
        <f t="shared" si="1321"/>
        <v/>
      </c>
      <c r="AL7087" s="147" t="str">
        <f t="shared" si="1322"/>
        <v/>
      </c>
      <c r="AM7087" s="147" t="str">
        <f t="shared" si="1323"/>
        <v/>
      </c>
      <c r="AN7087" s="147" t="str">
        <f t="shared" si="1324"/>
        <v/>
      </c>
      <c r="AO7087" s="118"/>
    </row>
    <row r="7088" spans="1:41">
      <c r="A7088" s="118"/>
      <c r="B7088" s="118"/>
      <c r="C7088" s="118"/>
      <c r="D7088" s="118"/>
      <c r="E7088" s="118"/>
      <c r="F7088" s="118"/>
      <c r="G7088" s="118"/>
      <c r="H7088" s="118"/>
      <c r="I7088" s="118"/>
      <c r="J7088" s="118"/>
      <c r="K7088" s="118"/>
      <c r="L7088" s="118"/>
      <c r="M7088" s="118"/>
      <c r="N7088" s="118"/>
      <c r="O7088" s="143" t="str">
        <f>IF(H7088="","",(S7088/S7088)&amp;":"&amp;ROUND(AH7088/S7088,2))</f>
        <v/>
      </c>
      <c r="P7088" s="118"/>
      <c r="Q7088" s="118"/>
      <c r="R7088" s="143" t="str">
        <f>IF(H7088="","",(S7088/S7088)&amp;":"&amp;ROUND(AI7088/S7088,2))</f>
        <v/>
      </c>
      <c r="S7088" s="144" t="str">
        <f t="shared" si="1325"/>
        <v/>
      </c>
      <c r="T7088" s="145" t="str">
        <f t="shared" si="1326"/>
        <v/>
      </c>
      <c r="U7088" s="118"/>
      <c r="V7088" s="145" t="str">
        <f t="shared" si="1327"/>
        <v/>
      </c>
      <c r="W7088" s="144" t="str">
        <f t="shared" si="1328"/>
        <v/>
      </c>
      <c r="X7088" s="146" t="str">
        <f>IF(C7088="","",IF(OR(C7088="Trade",C7088="Multi Position"),(X7087+V7088),IF(C7088="Deposit",(X7087+AE7088),IF(C7088="Withdrawal",(X7087-AE7088)))))</f>
        <v/>
      </c>
      <c r="Y7088" s="145" t="str">
        <f t="shared" si="1329"/>
        <v/>
      </c>
      <c r="Z7088" s="118"/>
      <c r="AA7088" s="118"/>
      <c r="AB7088" s="118"/>
      <c r="AC7088" s="118"/>
      <c r="AD7088" s="118"/>
      <c r="AE7088" s="139"/>
      <c r="AF7088" s="118"/>
      <c r="AG7088" s="118"/>
      <c r="AH7088" s="147" t="str">
        <f t="shared" si="1330"/>
        <v/>
      </c>
      <c r="AI7088" s="147" t="str">
        <f t="shared" si="1331"/>
        <v/>
      </c>
      <c r="AJ7088" s="148" t="str">
        <f t="shared" si="1320"/>
        <v/>
      </c>
      <c r="AK7088" s="148" t="str">
        <f t="shared" si="1321"/>
        <v/>
      </c>
      <c r="AL7088" s="147" t="str">
        <f t="shared" si="1322"/>
        <v/>
      </c>
      <c r="AM7088" s="147" t="str">
        <f t="shared" si="1323"/>
        <v/>
      </c>
      <c r="AN7088" s="147" t="str">
        <f t="shared" si="1324"/>
        <v/>
      </c>
      <c r="AO7088" s="118"/>
    </row>
    <row r="7089" spans="1:41">
      <c r="A7089" s="118"/>
      <c r="B7089" s="118"/>
      <c r="C7089" s="118"/>
      <c r="D7089" s="118"/>
      <c r="E7089" s="118"/>
      <c r="F7089" s="118"/>
      <c r="G7089" s="118"/>
      <c r="H7089" s="118"/>
      <c r="I7089" s="118"/>
      <c r="J7089" s="118"/>
      <c r="K7089" s="118"/>
      <c r="L7089" s="118"/>
      <c r="M7089" s="118"/>
      <c r="N7089" s="118"/>
      <c r="O7089" s="143" t="str">
        <f>IF(H7089="","",(S7089/S7089)&amp;":"&amp;ROUND(AH7089/S7089,2))</f>
        <v/>
      </c>
      <c r="P7089" s="118"/>
      <c r="Q7089" s="118"/>
      <c r="R7089" s="143" t="str">
        <f>IF(H7089="","",(S7089/S7089)&amp;":"&amp;ROUND(AI7089/S7089,2))</f>
        <v/>
      </c>
      <c r="S7089" s="144" t="str">
        <f t="shared" si="1325"/>
        <v/>
      </c>
      <c r="T7089" s="145" t="str">
        <f t="shared" si="1326"/>
        <v/>
      </c>
      <c r="U7089" s="118"/>
      <c r="V7089" s="145" t="str">
        <f t="shared" si="1327"/>
        <v/>
      </c>
      <c r="W7089" s="144" t="str">
        <f t="shared" si="1328"/>
        <v/>
      </c>
      <c r="X7089" s="146" t="str">
        <f>IF(C7089="","",IF(OR(C7089="Trade",C7089="Multi Position"),(X7088+V7089),IF(C7089="Deposit",(X7088+AE7089),IF(C7089="Withdrawal",(X7088-AE7089)))))</f>
        <v/>
      </c>
      <c r="Y7089" s="145" t="str">
        <f t="shared" si="1329"/>
        <v/>
      </c>
      <c r="Z7089" s="118"/>
      <c r="AA7089" s="118"/>
      <c r="AB7089" s="118"/>
      <c r="AC7089" s="118"/>
      <c r="AD7089" s="118"/>
      <c r="AE7089" s="139"/>
      <c r="AF7089" s="118"/>
      <c r="AG7089" s="118"/>
      <c r="AH7089" s="147" t="str">
        <f t="shared" si="1330"/>
        <v/>
      </c>
      <c r="AI7089" s="147" t="str">
        <f t="shared" si="1331"/>
        <v/>
      </c>
      <c r="AJ7089" s="148" t="str">
        <f t="shared" si="1320"/>
        <v/>
      </c>
      <c r="AK7089" s="148" t="str">
        <f t="shared" si="1321"/>
        <v/>
      </c>
      <c r="AL7089" s="147" t="str">
        <f t="shared" si="1322"/>
        <v/>
      </c>
      <c r="AM7089" s="147" t="str">
        <f t="shared" si="1323"/>
        <v/>
      </c>
      <c r="AN7089" s="147" t="str">
        <f t="shared" si="1324"/>
        <v/>
      </c>
      <c r="AO7089" s="118"/>
    </row>
    <row r="7090" spans="1:41">
      <c r="A7090" s="118"/>
      <c r="B7090" s="118"/>
      <c r="C7090" s="118"/>
      <c r="D7090" s="118"/>
      <c r="E7090" s="118"/>
      <c r="F7090" s="118"/>
      <c r="G7090" s="118"/>
      <c r="H7090" s="118"/>
      <c r="I7090" s="118"/>
      <c r="J7090" s="118"/>
      <c r="K7090" s="118"/>
      <c r="L7090" s="118"/>
      <c r="M7090" s="118"/>
      <c r="N7090" s="118"/>
      <c r="O7090" s="143" t="str">
        <f>IF(H7090="","",(S7090/S7090)&amp;":"&amp;ROUND(AH7090/S7090,2))</f>
        <v/>
      </c>
      <c r="P7090" s="118"/>
      <c r="Q7090" s="118"/>
      <c r="R7090" s="143" t="str">
        <f>IF(H7090="","",(S7090/S7090)&amp;":"&amp;ROUND(AI7090/S7090,2))</f>
        <v/>
      </c>
      <c r="S7090" s="144" t="str">
        <f t="shared" si="1325"/>
        <v/>
      </c>
      <c r="T7090" s="145" t="str">
        <f t="shared" si="1326"/>
        <v/>
      </c>
      <c r="U7090" s="118"/>
      <c r="V7090" s="145" t="str">
        <f t="shared" si="1327"/>
        <v/>
      </c>
      <c r="W7090" s="144" t="str">
        <f t="shared" si="1328"/>
        <v/>
      </c>
      <c r="X7090" s="146" t="str">
        <f>IF(C7090="","",IF(OR(C7090="Trade",C7090="Multi Position"),(X7089+V7090),IF(C7090="Deposit",(X7089+AE7090),IF(C7090="Withdrawal",(X7089-AE7090)))))</f>
        <v/>
      </c>
      <c r="Y7090" s="145" t="str">
        <f t="shared" si="1329"/>
        <v/>
      </c>
      <c r="Z7090" s="118"/>
      <c r="AA7090" s="118"/>
      <c r="AB7090" s="118"/>
      <c r="AC7090" s="118"/>
      <c r="AD7090" s="118"/>
      <c r="AE7090" s="139"/>
      <c r="AF7090" s="118"/>
      <c r="AG7090" s="118"/>
      <c r="AH7090" s="147" t="str">
        <f t="shared" si="1330"/>
        <v/>
      </c>
      <c r="AI7090" s="147" t="str">
        <f t="shared" si="1331"/>
        <v/>
      </c>
      <c r="AJ7090" s="148" t="str">
        <f t="shared" si="1320"/>
        <v/>
      </c>
      <c r="AK7090" s="148" t="str">
        <f t="shared" si="1321"/>
        <v/>
      </c>
      <c r="AL7090" s="147" t="str">
        <f t="shared" si="1322"/>
        <v/>
      </c>
      <c r="AM7090" s="147" t="str">
        <f t="shared" si="1323"/>
        <v/>
      </c>
      <c r="AN7090" s="147" t="str">
        <f t="shared" si="1324"/>
        <v/>
      </c>
      <c r="AO7090" s="118"/>
    </row>
    <row r="7091" spans="1:41">
      <c r="A7091" s="118"/>
      <c r="B7091" s="118"/>
      <c r="C7091" s="118"/>
      <c r="D7091" s="118"/>
      <c r="E7091" s="118"/>
      <c r="F7091" s="118"/>
      <c r="G7091" s="118"/>
      <c r="H7091" s="118"/>
      <c r="I7091" s="118"/>
      <c r="J7091" s="118"/>
      <c r="K7091" s="118"/>
      <c r="L7091" s="118"/>
      <c r="M7091" s="118"/>
      <c r="N7091" s="118"/>
      <c r="O7091" s="143" t="str">
        <f>IF(H7091="","",(S7091/S7091)&amp;":"&amp;ROUND(AH7091/S7091,2))</f>
        <v/>
      </c>
      <c r="P7091" s="118"/>
      <c r="Q7091" s="118"/>
      <c r="R7091" s="143" t="str">
        <f>IF(H7091="","",(S7091/S7091)&amp;":"&amp;ROUND(AI7091/S7091,2))</f>
        <v/>
      </c>
      <c r="S7091" s="144" t="str">
        <f t="shared" si="1325"/>
        <v/>
      </c>
      <c r="T7091" s="145" t="str">
        <f t="shared" si="1326"/>
        <v/>
      </c>
      <c r="U7091" s="118"/>
      <c r="V7091" s="145" t="str">
        <f t="shared" si="1327"/>
        <v/>
      </c>
      <c r="W7091" s="144" t="str">
        <f t="shared" si="1328"/>
        <v/>
      </c>
      <c r="X7091" s="146" t="str">
        <f>IF(C7091="","",IF(OR(C7091="Trade",C7091="Multi Position"),(X7090+V7091),IF(C7091="Deposit",(X7090+AE7091),IF(C7091="Withdrawal",(X7090-AE7091)))))</f>
        <v/>
      </c>
      <c r="Y7091" s="145" t="str">
        <f t="shared" si="1329"/>
        <v/>
      </c>
      <c r="Z7091" s="118"/>
      <c r="AA7091" s="118"/>
      <c r="AB7091" s="118"/>
      <c r="AC7091" s="118"/>
      <c r="AD7091" s="118"/>
      <c r="AE7091" s="139"/>
      <c r="AF7091" s="118"/>
      <c r="AG7091" s="118"/>
      <c r="AH7091" s="147" t="str">
        <f t="shared" si="1330"/>
        <v/>
      </c>
      <c r="AI7091" s="147" t="str">
        <f t="shared" si="1331"/>
        <v/>
      </c>
      <c r="AJ7091" s="148" t="str">
        <f t="shared" si="1320"/>
        <v/>
      </c>
      <c r="AK7091" s="148" t="str">
        <f t="shared" si="1321"/>
        <v/>
      </c>
      <c r="AL7091" s="147" t="str">
        <f t="shared" si="1322"/>
        <v/>
      </c>
      <c r="AM7091" s="147" t="str">
        <f t="shared" si="1323"/>
        <v/>
      </c>
      <c r="AN7091" s="147" t="str">
        <f t="shared" si="1324"/>
        <v/>
      </c>
      <c r="AO7091" s="118"/>
    </row>
    <row r="7092" spans="1:41">
      <c r="A7092" s="118"/>
      <c r="B7092" s="118"/>
      <c r="C7092" s="118"/>
      <c r="D7092" s="118"/>
      <c r="E7092" s="118"/>
      <c r="F7092" s="118"/>
      <c r="G7092" s="118"/>
      <c r="H7092" s="118"/>
      <c r="I7092" s="118"/>
      <c r="J7092" s="118"/>
      <c r="K7092" s="118"/>
      <c r="L7092" s="118"/>
      <c r="M7092" s="118"/>
      <c r="N7092" s="118"/>
      <c r="O7092" s="143" t="str">
        <f>IF(H7092="","",(S7092/S7092)&amp;":"&amp;ROUND(AH7092/S7092,2))</f>
        <v/>
      </c>
      <c r="P7092" s="118"/>
      <c r="Q7092" s="118"/>
      <c r="R7092" s="143" t="str">
        <f>IF(H7092="","",(S7092/S7092)&amp;":"&amp;ROUND(AI7092/S7092,2))</f>
        <v/>
      </c>
      <c r="S7092" s="144" t="str">
        <f t="shared" si="1325"/>
        <v/>
      </c>
      <c r="T7092" s="145" t="str">
        <f t="shared" si="1326"/>
        <v/>
      </c>
      <c r="U7092" s="118"/>
      <c r="V7092" s="145" t="str">
        <f t="shared" si="1327"/>
        <v/>
      </c>
      <c r="W7092" s="144" t="str">
        <f t="shared" si="1328"/>
        <v/>
      </c>
      <c r="X7092" s="146" t="str">
        <f>IF(C7092="","",IF(OR(C7092="Trade",C7092="Multi Position"),(X7091+V7092),IF(C7092="Deposit",(X7091+AE7092),IF(C7092="Withdrawal",(X7091-AE7092)))))</f>
        <v/>
      </c>
      <c r="Y7092" s="145" t="str">
        <f t="shared" si="1329"/>
        <v/>
      </c>
      <c r="Z7092" s="118"/>
      <c r="AA7092" s="118"/>
      <c r="AB7092" s="118"/>
      <c r="AC7092" s="118"/>
      <c r="AD7092" s="118"/>
      <c r="AE7092" s="139"/>
      <c r="AF7092" s="118"/>
      <c r="AG7092" s="118"/>
      <c r="AH7092" s="147" t="str">
        <f t="shared" si="1330"/>
        <v/>
      </c>
      <c r="AI7092" s="147" t="str">
        <f t="shared" si="1331"/>
        <v/>
      </c>
      <c r="AJ7092" s="148" t="str">
        <f t="shared" si="1320"/>
        <v/>
      </c>
      <c r="AK7092" s="148" t="str">
        <f t="shared" si="1321"/>
        <v/>
      </c>
      <c r="AL7092" s="147" t="str">
        <f t="shared" si="1322"/>
        <v/>
      </c>
      <c r="AM7092" s="147" t="str">
        <f t="shared" si="1323"/>
        <v/>
      </c>
      <c r="AN7092" s="147" t="str">
        <f t="shared" si="1324"/>
        <v/>
      </c>
      <c r="AO7092" s="118"/>
    </row>
    <row r="7093" spans="1:41">
      <c r="A7093" s="118"/>
      <c r="B7093" s="118"/>
      <c r="C7093" s="118"/>
      <c r="D7093" s="118"/>
      <c r="E7093" s="118"/>
      <c r="F7093" s="118"/>
      <c r="G7093" s="118"/>
      <c r="H7093" s="118"/>
      <c r="I7093" s="118"/>
      <c r="J7093" s="118"/>
      <c r="K7093" s="118"/>
      <c r="L7093" s="118"/>
      <c r="M7093" s="118"/>
      <c r="N7093" s="118"/>
      <c r="O7093" s="143" t="str">
        <f>IF(H7093="","",(S7093/S7093)&amp;":"&amp;ROUND(AH7093/S7093,2))</f>
        <v/>
      </c>
      <c r="P7093" s="118"/>
      <c r="Q7093" s="118"/>
      <c r="R7093" s="143" t="str">
        <f>IF(H7093="","",(S7093/S7093)&amp;":"&amp;ROUND(AI7093/S7093,2))</f>
        <v/>
      </c>
      <c r="S7093" s="144" t="str">
        <f t="shared" si="1325"/>
        <v/>
      </c>
      <c r="T7093" s="145" t="str">
        <f t="shared" si="1326"/>
        <v/>
      </c>
      <c r="U7093" s="118"/>
      <c r="V7093" s="145" t="str">
        <f t="shared" si="1327"/>
        <v/>
      </c>
      <c r="W7093" s="144" t="str">
        <f t="shared" si="1328"/>
        <v/>
      </c>
      <c r="X7093" s="146" t="str">
        <f>IF(C7093="","",IF(OR(C7093="Trade",C7093="Multi Position"),(X7092+V7093),IF(C7093="Deposit",(X7092+AE7093),IF(C7093="Withdrawal",(X7092-AE7093)))))</f>
        <v/>
      </c>
      <c r="Y7093" s="145" t="str">
        <f t="shared" si="1329"/>
        <v/>
      </c>
      <c r="Z7093" s="118"/>
      <c r="AA7093" s="118"/>
      <c r="AB7093" s="118"/>
      <c r="AC7093" s="118"/>
      <c r="AD7093" s="118"/>
      <c r="AE7093" s="139"/>
      <c r="AF7093" s="118"/>
      <c r="AG7093" s="118"/>
      <c r="AH7093" s="147" t="str">
        <f t="shared" si="1330"/>
        <v/>
      </c>
      <c r="AI7093" s="147" t="str">
        <f t="shared" si="1331"/>
        <v/>
      </c>
      <c r="AJ7093" s="148" t="str">
        <f t="shared" si="1320"/>
        <v/>
      </c>
      <c r="AK7093" s="148" t="str">
        <f t="shared" si="1321"/>
        <v/>
      </c>
      <c r="AL7093" s="147" t="str">
        <f t="shared" si="1322"/>
        <v/>
      </c>
      <c r="AM7093" s="147" t="str">
        <f t="shared" si="1323"/>
        <v/>
      </c>
      <c r="AN7093" s="147" t="str">
        <f t="shared" si="1324"/>
        <v/>
      </c>
      <c r="AO7093" s="118"/>
    </row>
    <row r="7094" spans="1:41">
      <c r="A7094" s="118"/>
      <c r="B7094" s="118"/>
      <c r="C7094" s="118"/>
      <c r="D7094" s="118"/>
      <c r="E7094" s="118"/>
      <c r="F7094" s="118"/>
      <c r="G7094" s="118"/>
      <c r="H7094" s="118"/>
      <c r="I7094" s="118"/>
      <c r="J7094" s="118"/>
      <c r="K7094" s="118"/>
      <c r="L7094" s="118"/>
      <c r="M7094" s="118"/>
      <c r="N7094" s="118"/>
      <c r="O7094" s="143" t="str">
        <f>IF(H7094="","",(S7094/S7094)&amp;":"&amp;ROUND(AH7094/S7094,2))</f>
        <v/>
      </c>
      <c r="P7094" s="118"/>
      <c r="Q7094" s="118"/>
      <c r="R7094" s="143" t="str">
        <f>IF(H7094="","",(S7094/S7094)&amp;":"&amp;ROUND(AI7094/S7094,2))</f>
        <v/>
      </c>
      <c r="S7094" s="144" t="str">
        <f t="shared" si="1325"/>
        <v/>
      </c>
      <c r="T7094" s="145" t="str">
        <f t="shared" si="1326"/>
        <v/>
      </c>
      <c r="U7094" s="118"/>
      <c r="V7094" s="145" t="str">
        <f t="shared" si="1327"/>
        <v/>
      </c>
      <c r="W7094" s="144" t="str">
        <f t="shared" si="1328"/>
        <v/>
      </c>
      <c r="X7094" s="146" t="str">
        <f>IF(C7094="","",IF(OR(C7094="Trade",C7094="Multi Position"),(X7093+V7094),IF(C7094="Deposit",(X7093+AE7094),IF(C7094="Withdrawal",(X7093-AE7094)))))</f>
        <v/>
      </c>
      <c r="Y7094" s="145" t="str">
        <f t="shared" si="1329"/>
        <v/>
      </c>
      <c r="Z7094" s="118"/>
      <c r="AA7094" s="118"/>
      <c r="AB7094" s="118"/>
      <c r="AC7094" s="118"/>
      <c r="AD7094" s="118"/>
      <c r="AE7094" s="139"/>
      <c r="AF7094" s="118"/>
      <c r="AG7094" s="118"/>
      <c r="AH7094" s="147" t="str">
        <f t="shared" si="1330"/>
        <v/>
      </c>
      <c r="AI7094" s="147" t="str">
        <f t="shared" si="1331"/>
        <v/>
      </c>
      <c r="AJ7094" s="148" t="str">
        <f t="shared" si="1320"/>
        <v/>
      </c>
      <c r="AK7094" s="148" t="str">
        <f t="shared" si="1321"/>
        <v/>
      </c>
      <c r="AL7094" s="147" t="str">
        <f t="shared" si="1322"/>
        <v/>
      </c>
      <c r="AM7094" s="147" t="str">
        <f t="shared" si="1323"/>
        <v/>
      </c>
      <c r="AN7094" s="147" t="str">
        <f t="shared" si="1324"/>
        <v/>
      </c>
      <c r="AO7094" s="118"/>
    </row>
    <row r="7095" spans="1:41">
      <c r="A7095" s="118"/>
      <c r="B7095" s="118"/>
      <c r="C7095" s="118"/>
      <c r="D7095" s="118"/>
      <c r="E7095" s="118"/>
      <c r="F7095" s="118"/>
      <c r="G7095" s="118"/>
      <c r="H7095" s="118"/>
      <c r="I7095" s="118"/>
      <c r="J7095" s="118"/>
      <c r="K7095" s="118"/>
      <c r="L7095" s="118"/>
      <c r="M7095" s="118"/>
      <c r="N7095" s="118"/>
      <c r="O7095" s="143" t="str">
        <f>IF(H7095="","",(S7095/S7095)&amp;":"&amp;ROUND(AH7095/S7095,2))</f>
        <v/>
      </c>
      <c r="P7095" s="118"/>
      <c r="Q7095" s="118"/>
      <c r="R7095" s="143" t="str">
        <f>IF(H7095="","",(S7095/S7095)&amp;":"&amp;ROUND(AI7095/S7095,2))</f>
        <v/>
      </c>
      <c r="S7095" s="144" t="str">
        <f t="shared" si="1325"/>
        <v/>
      </c>
      <c r="T7095" s="145" t="str">
        <f t="shared" si="1326"/>
        <v/>
      </c>
      <c r="U7095" s="118"/>
      <c r="V7095" s="145" t="str">
        <f t="shared" si="1327"/>
        <v/>
      </c>
      <c r="W7095" s="144" t="str">
        <f t="shared" si="1328"/>
        <v/>
      </c>
      <c r="X7095" s="146" t="str">
        <f>IF(C7095="","",IF(OR(C7095="Trade",C7095="Multi Position"),(X7094+V7095),IF(C7095="Deposit",(X7094+AE7095),IF(C7095="Withdrawal",(X7094-AE7095)))))</f>
        <v/>
      </c>
      <c r="Y7095" s="145" t="str">
        <f t="shared" si="1329"/>
        <v/>
      </c>
      <c r="Z7095" s="118"/>
      <c r="AA7095" s="118"/>
      <c r="AB7095" s="118"/>
      <c r="AC7095" s="118"/>
      <c r="AD7095" s="118"/>
      <c r="AE7095" s="139"/>
      <c r="AF7095" s="118"/>
      <c r="AG7095" s="118"/>
      <c r="AH7095" s="147" t="str">
        <f t="shared" si="1330"/>
        <v/>
      </c>
      <c r="AI7095" s="147" t="str">
        <f t="shared" si="1331"/>
        <v/>
      </c>
      <c r="AJ7095" s="148" t="str">
        <f t="shared" si="1320"/>
        <v/>
      </c>
      <c r="AK7095" s="148" t="str">
        <f t="shared" si="1321"/>
        <v/>
      </c>
      <c r="AL7095" s="147" t="str">
        <f t="shared" si="1322"/>
        <v/>
      </c>
      <c r="AM7095" s="147" t="str">
        <f t="shared" si="1323"/>
        <v/>
      </c>
      <c r="AN7095" s="147" t="str">
        <f t="shared" si="1324"/>
        <v/>
      </c>
      <c r="AO7095" s="118"/>
    </row>
    <row r="7096" spans="1:41">
      <c r="A7096" s="118"/>
      <c r="B7096" s="118"/>
      <c r="C7096" s="118"/>
      <c r="D7096" s="118"/>
      <c r="E7096" s="118"/>
      <c r="F7096" s="118"/>
      <c r="G7096" s="118"/>
      <c r="H7096" s="118"/>
      <c r="I7096" s="118"/>
      <c r="J7096" s="118"/>
      <c r="K7096" s="118"/>
      <c r="L7096" s="118"/>
      <c r="M7096" s="118"/>
      <c r="N7096" s="118"/>
      <c r="O7096" s="143" t="str">
        <f>IF(H7096="","",(S7096/S7096)&amp;":"&amp;ROUND(AH7096/S7096,2))</f>
        <v/>
      </c>
      <c r="P7096" s="118"/>
      <c r="Q7096" s="118"/>
      <c r="R7096" s="143" t="str">
        <f>IF(H7096="","",(S7096/S7096)&amp;":"&amp;ROUND(AI7096/S7096,2))</f>
        <v/>
      </c>
      <c r="S7096" s="144" t="str">
        <f t="shared" si="1325"/>
        <v/>
      </c>
      <c r="T7096" s="145" t="str">
        <f t="shared" si="1326"/>
        <v/>
      </c>
      <c r="U7096" s="118"/>
      <c r="V7096" s="145" t="str">
        <f t="shared" si="1327"/>
        <v/>
      </c>
      <c r="W7096" s="144" t="str">
        <f t="shared" si="1328"/>
        <v/>
      </c>
      <c r="X7096" s="146" t="str">
        <f>IF(C7096="","",IF(OR(C7096="Trade",C7096="Multi Position"),(X7095+V7096),IF(C7096="Deposit",(X7095+AE7096),IF(C7096="Withdrawal",(X7095-AE7096)))))</f>
        <v/>
      </c>
      <c r="Y7096" s="145" t="str">
        <f t="shared" si="1329"/>
        <v/>
      </c>
      <c r="Z7096" s="118"/>
      <c r="AA7096" s="118"/>
      <c r="AB7096" s="118"/>
      <c r="AC7096" s="118"/>
      <c r="AD7096" s="118"/>
      <c r="AE7096" s="139"/>
      <c r="AF7096" s="118"/>
      <c r="AG7096" s="118"/>
      <c r="AH7096" s="147" t="str">
        <f t="shared" si="1330"/>
        <v/>
      </c>
      <c r="AI7096" s="147" t="str">
        <f t="shared" si="1331"/>
        <v/>
      </c>
      <c r="AJ7096" s="148" t="str">
        <f t="shared" si="1320"/>
        <v/>
      </c>
      <c r="AK7096" s="148" t="str">
        <f t="shared" si="1321"/>
        <v/>
      </c>
      <c r="AL7096" s="147" t="str">
        <f t="shared" si="1322"/>
        <v/>
      </c>
      <c r="AM7096" s="147" t="str">
        <f t="shared" si="1323"/>
        <v/>
      </c>
      <c r="AN7096" s="147" t="str">
        <f t="shared" si="1324"/>
        <v/>
      </c>
      <c r="AO7096" s="118"/>
    </row>
    <row r="7097" spans="1:41">
      <c r="A7097" s="118"/>
      <c r="B7097" s="118"/>
      <c r="C7097" s="118"/>
      <c r="D7097" s="118"/>
      <c r="E7097" s="118"/>
      <c r="F7097" s="118"/>
      <c r="G7097" s="118"/>
      <c r="H7097" s="118"/>
      <c r="I7097" s="118"/>
      <c r="J7097" s="118"/>
      <c r="K7097" s="118"/>
      <c r="L7097" s="118"/>
      <c r="M7097" s="118"/>
      <c r="N7097" s="118"/>
      <c r="O7097" s="143" t="str">
        <f>IF(H7097="","",(S7097/S7097)&amp;":"&amp;ROUND(AH7097/S7097,2))</f>
        <v/>
      </c>
      <c r="P7097" s="118"/>
      <c r="Q7097" s="118"/>
      <c r="R7097" s="143" t="str">
        <f>IF(H7097="","",(S7097/S7097)&amp;":"&amp;ROUND(AI7097/S7097,2))</f>
        <v/>
      </c>
      <c r="S7097" s="144" t="str">
        <f t="shared" si="1325"/>
        <v/>
      </c>
      <c r="T7097" s="145" t="str">
        <f t="shared" si="1326"/>
        <v/>
      </c>
      <c r="U7097" s="118"/>
      <c r="V7097" s="145" t="str">
        <f t="shared" si="1327"/>
        <v/>
      </c>
      <c r="W7097" s="144" t="str">
        <f t="shared" si="1328"/>
        <v/>
      </c>
      <c r="X7097" s="146" t="str">
        <f>IF(C7097="","",IF(OR(C7097="Trade",C7097="Multi Position"),(X7096+V7097),IF(C7097="Deposit",(X7096+AE7097),IF(C7097="Withdrawal",(X7096-AE7097)))))</f>
        <v/>
      </c>
      <c r="Y7097" s="145" t="str">
        <f t="shared" si="1329"/>
        <v/>
      </c>
      <c r="Z7097" s="118"/>
      <c r="AA7097" s="118"/>
      <c r="AB7097" s="118"/>
      <c r="AC7097" s="118"/>
      <c r="AD7097" s="118"/>
      <c r="AE7097" s="139"/>
      <c r="AF7097" s="118"/>
      <c r="AG7097" s="118"/>
      <c r="AH7097" s="147" t="str">
        <f t="shared" si="1330"/>
        <v/>
      </c>
      <c r="AI7097" s="147" t="str">
        <f t="shared" si="1331"/>
        <v/>
      </c>
      <c r="AJ7097" s="148" t="str">
        <f t="shared" si="1320"/>
        <v/>
      </c>
      <c r="AK7097" s="148" t="str">
        <f t="shared" si="1321"/>
        <v/>
      </c>
      <c r="AL7097" s="147" t="str">
        <f t="shared" si="1322"/>
        <v/>
      </c>
      <c r="AM7097" s="147" t="str">
        <f t="shared" si="1323"/>
        <v/>
      </c>
      <c r="AN7097" s="147" t="str">
        <f t="shared" si="1324"/>
        <v/>
      </c>
      <c r="AO7097" s="118"/>
    </row>
    <row r="7098" spans="1:41">
      <c r="A7098" s="118"/>
      <c r="B7098" s="118"/>
      <c r="C7098" s="118"/>
      <c r="D7098" s="118"/>
      <c r="E7098" s="118"/>
      <c r="F7098" s="118"/>
      <c r="G7098" s="118"/>
      <c r="H7098" s="118"/>
      <c r="I7098" s="118"/>
      <c r="J7098" s="118"/>
      <c r="K7098" s="118"/>
      <c r="L7098" s="118"/>
      <c r="M7098" s="118"/>
      <c r="N7098" s="118"/>
      <c r="O7098" s="143" t="str">
        <f>IF(H7098="","",(S7098/S7098)&amp;":"&amp;ROUND(AH7098/S7098,2))</f>
        <v/>
      </c>
      <c r="P7098" s="118"/>
      <c r="Q7098" s="118"/>
      <c r="R7098" s="143" t="str">
        <f>IF(H7098="","",(S7098/S7098)&amp;":"&amp;ROUND(AI7098/S7098,2))</f>
        <v/>
      </c>
      <c r="S7098" s="144" t="str">
        <f t="shared" si="1325"/>
        <v/>
      </c>
      <c r="T7098" s="145" t="str">
        <f t="shared" si="1326"/>
        <v/>
      </c>
      <c r="U7098" s="118"/>
      <c r="V7098" s="145" t="str">
        <f t="shared" si="1327"/>
        <v/>
      </c>
      <c r="W7098" s="144" t="str">
        <f t="shared" si="1328"/>
        <v/>
      </c>
      <c r="X7098" s="146" t="str">
        <f>IF(C7098="","",IF(OR(C7098="Trade",C7098="Multi Position"),(X7097+V7098),IF(C7098="Deposit",(X7097+AE7098),IF(C7098="Withdrawal",(X7097-AE7098)))))</f>
        <v/>
      </c>
      <c r="Y7098" s="145" t="str">
        <f t="shared" si="1329"/>
        <v/>
      </c>
      <c r="Z7098" s="118"/>
      <c r="AA7098" s="118"/>
      <c r="AB7098" s="118"/>
      <c r="AC7098" s="118"/>
      <c r="AD7098" s="118"/>
      <c r="AE7098" s="139"/>
      <c r="AF7098" s="118"/>
      <c r="AG7098" s="118"/>
      <c r="AH7098" s="147" t="str">
        <f t="shared" si="1330"/>
        <v/>
      </c>
      <c r="AI7098" s="147" t="str">
        <f t="shared" si="1331"/>
        <v/>
      </c>
      <c r="AJ7098" s="148" t="str">
        <f t="shared" si="1320"/>
        <v/>
      </c>
      <c r="AK7098" s="148" t="str">
        <f t="shared" si="1321"/>
        <v/>
      </c>
      <c r="AL7098" s="147" t="str">
        <f t="shared" si="1322"/>
        <v/>
      </c>
      <c r="AM7098" s="147" t="str">
        <f t="shared" si="1323"/>
        <v/>
      </c>
      <c r="AN7098" s="147" t="str">
        <f t="shared" si="1324"/>
        <v/>
      </c>
      <c r="AO7098" s="118"/>
    </row>
    <row r="7099" spans="1:41">
      <c r="A7099" s="118"/>
      <c r="B7099" s="118"/>
      <c r="C7099" s="118"/>
      <c r="D7099" s="118"/>
      <c r="E7099" s="118"/>
      <c r="F7099" s="118"/>
      <c r="G7099" s="118"/>
      <c r="H7099" s="118"/>
      <c r="I7099" s="118"/>
      <c r="J7099" s="118"/>
      <c r="K7099" s="118"/>
      <c r="L7099" s="118"/>
      <c r="M7099" s="118"/>
      <c r="N7099" s="118"/>
      <c r="O7099" s="143" t="str">
        <f>IF(H7099="","",(S7099/S7099)&amp;":"&amp;ROUND(AH7099/S7099,2))</f>
        <v/>
      </c>
      <c r="P7099" s="118"/>
      <c r="Q7099" s="118"/>
      <c r="R7099" s="143" t="str">
        <f>IF(H7099="","",(S7099/S7099)&amp;":"&amp;ROUND(AI7099/S7099,2))</f>
        <v/>
      </c>
      <c r="S7099" s="144" t="str">
        <f t="shared" si="1325"/>
        <v/>
      </c>
      <c r="T7099" s="145" t="str">
        <f t="shared" si="1326"/>
        <v/>
      </c>
      <c r="U7099" s="118"/>
      <c r="V7099" s="145" t="str">
        <f t="shared" si="1327"/>
        <v/>
      </c>
      <c r="W7099" s="144" t="str">
        <f t="shared" si="1328"/>
        <v/>
      </c>
      <c r="X7099" s="146" t="str">
        <f>IF(C7099="","",IF(OR(C7099="Trade",C7099="Multi Position"),(X7098+V7099),IF(C7099="Deposit",(X7098+AE7099),IF(C7099="Withdrawal",(X7098-AE7099)))))</f>
        <v/>
      </c>
      <c r="Y7099" s="145" t="str">
        <f t="shared" si="1329"/>
        <v/>
      </c>
      <c r="Z7099" s="118"/>
      <c r="AA7099" s="118"/>
      <c r="AB7099" s="118"/>
      <c r="AC7099" s="118"/>
      <c r="AD7099" s="118"/>
      <c r="AE7099" s="139"/>
      <c r="AF7099" s="118"/>
      <c r="AG7099" s="118"/>
      <c r="AH7099" s="147" t="str">
        <f t="shared" si="1330"/>
        <v/>
      </c>
      <c r="AI7099" s="147" t="str">
        <f t="shared" si="1331"/>
        <v/>
      </c>
      <c r="AJ7099" s="148" t="str">
        <f t="shared" si="1320"/>
        <v/>
      </c>
      <c r="AK7099" s="148" t="str">
        <f t="shared" si="1321"/>
        <v/>
      </c>
      <c r="AL7099" s="147" t="str">
        <f t="shared" si="1322"/>
        <v/>
      </c>
      <c r="AM7099" s="147" t="str">
        <f t="shared" si="1323"/>
        <v/>
      </c>
      <c r="AN7099" s="147" t="str">
        <f t="shared" si="1324"/>
        <v/>
      </c>
      <c r="AO7099" s="118"/>
    </row>
    <row r="7100" spans="1:41">
      <c r="A7100" s="118"/>
      <c r="B7100" s="118"/>
      <c r="C7100" s="118"/>
      <c r="D7100" s="118"/>
      <c r="E7100" s="118"/>
      <c r="F7100" s="118"/>
      <c r="G7100" s="118"/>
      <c r="H7100" s="118"/>
      <c r="I7100" s="118"/>
      <c r="J7100" s="118"/>
      <c r="K7100" s="118"/>
      <c r="L7100" s="118"/>
      <c r="M7100" s="118"/>
      <c r="N7100" s="118"/>
      <c r="O7100" s="143" t="str">
        <f>IF(H7100="","",(S7100/S7100)&amp;":"&amp;ROUND(AH7100/S7100,2))</f>
        <v/>
      </c>
      <c r="P7100" s="118"/>
      <c r="Q7100" s="118"/>
      <c r="R7100" s="143" t="str">
        <f>IF(H7100="","",(S7100/S7100)&amp;":"&amp;ROUND(AI7100/S7100,2))</f>
        <v/>
      </c>
      <c r="S7100" s="144" t="str">
        <f t="shared" si="1325"/>
        <v/>
      </c>
      <c r="T7100" s="145" t="str">
        <f t="shared" si="1326"/>
        <v/>
      </c>
      <c r="U7100" s="118"/>
      <c r="V7100" s="145" t="str">
        <f t="shared" si="1327"/>
        <v/>
      </c>
      <c r="W7100" s="144" t="str">
        <f t="shared" si="1328"/>
        <v/>
      </c>
      <c r="X7100" s="146" t="str">
        <f>IF(C7100="","",IF(OR(C7100="Trade",C7100="Multi Position"),(X7099+V7100),IF(C7100="Deposit",(X7099+AE7100),IF(C7100="Withdrawal",(X7099-AE7100)))))</f>
        <v/>
      </c>
      <c r="Y7100" s="145" t="str">
        <f t="shared" si="1329"/>
        <v/>
      </c>
      <c r="Z7100" s="118"/>
      <c r="AA7100" s="118"/>
      <c r="AB7100" s="118"/>
      <c r="AC7100" s="118"/>
      <c r="AD7100" s="118"/>
      <c r="AE7100" s="139"/>
      <c r="AF7100" s="118"/>
      <c r="AG7100" s="118"/>
      <c r="AH7100" s="147" t="str">
        <f t="shared" si="1330"/>
        <v/>
      </c>
      <c r="AI7100" s="147" t="str">
        <f t="shared" si="1331"/>
        <v/>
      </c>
      <c r="AJ7100" s="148" t="str">
        <f t="shared" si="1320"/>
        <v/>
      </c>
      <c r="AK7100" s="148" t="str">
        <f t="shared" si="1321"/>
        <v/>
      </c>
      <c r="AL7100" s="147" t="str">
        <f t="shared" si="1322"/>
        <v/>
      </c>
      <c r="AM7100" s="147" t="str">
        <f t="shared" si="1323"/>
        <v/>
      </c>
      <c r="AN7100" s="147" t="str">
        <f t="shared" si="1324"/>
        <v/>
      </c>
      <c r="AO7100" s="118"/>
    </row>
    <row r="7101" spans="1:41">
      <c r="A7101" s="118"/>
      <c r="B7101" s="118"/>
      <c r="C7101" s="118"/>
      <c r="D7101" s="118"/>
      <c r="E7101" s="118"/>
      <c r="F7101" s="118"/>
      <c r="G7101" s="118"/>
      <c r="H7101" s="118"/>
      <c r="I7101" s="118"/>
      <c r="J7101" s="118"/>
      <c r="K7101" s="118"/>
      <c r="L7101" s="118"/>
      <c r="M7101" s="118"/>
      <c r="N7101" s="118"/>
      <c r="O7101" s="143" t="str">
        <f>IF(H7101="","",(S7101/S7101)&amp;":"&amp;ROUND(AH7101/S7101,2))</f>
        <v/>
      </c>
      <c r="P7101" s="118"/>
      <c r="Q7101" s="118"/>
      <c r="R7101" s="143" t="str">
        <f>IF(H7101="","",(S7101/S7101)&amp;":"&amp;ROUND(AI7101/S7101,2))</f>
        <v/>
      </c>
      <c r="S7101" s="144" t="str">
        <f t="shared" si="1325"/>
        <v/>
      </c>
      <c r="T7101" s="145" t="str">
        <f t="shared" si="1326"/>
        <v/>
      </c>
      <c r="U7101" s="118"/>
      <c r="V7101" s="145" t="str">
        <f t="shared" si="1327"/>
        <v/>
      </c>
      <c r="W7101" s="144" t="str">
        <f t="shared" si="1328"/>
        <v/>
      </c>
      <c r="X7101" s="146" t="str">
        <f>IF(C7101="","",IF(OR(C7101="Trade",C7101="Multi Position"),(X7100+V7101),IF(C7101="Deposit",(X7100+AE7101),IF(C7101="Withdrawal",(X7100-AE7101)))))</f>
        <v/>
      </c>
      <c r="Y7101" s="145" t="str">
        <f t="shared" si="1329"/>
        <v/>
      </c>
      <c r="Z7101" s="118"/>
      <c r="AA7101" s="118"/>
      <c r="AB7101" s="118"/>
      <c r="AC7101" s="118"/>
      <c r="AD7101" s="118"/>
      <c r="AE7101" s="139"/>
      <c r="AF7101" s="118"/>
      <c r="AG7101" s="118"/>
      <c r="AH7101" s="147" t="str">
        <f t="shared" si="1330"/>
        <v/>
      </c>
      <c r="AI7101" s="147" t="str">
        <f t="shared" si="1331"/>
        <v/>
      </c>
      <c r="AJ7101" s="148" t="str">
        <f t="shared" si="1320"/>
        <v/>
      </c>
      <c r="AK7101" s="148" t="str">
        <f t="shared" si="1321"/>
        <v/>
      </c>
      <c r="AL7101" s="147" t="str">
        <f t="shared" si="1322"/>
        <v/>
      </c>
      <c r="AM7101" s="147" t="str">
        <f t="shared" si="1323"/>
        <v/>
      </c>
      <c r="AN7101" s="147" t="str">
        <f t="shared" si="1324"/>
        <v/>
      </c>
      <c r="AO7101" s="118"/>
    </row>
    <row r="7102" spans="1:41">
      <c r="A7102" s="118"/>
      <c r="B7102" s="118"/>
      <c r="C7102" s="118"/>
      <c r="D7102" s="118"/>
      <c r="E7102" s="118"/>
      <c r="F7102" s="118"/>
      <c r="G7102" s="118"/>
      <c r="H7102" s="118"/>
      <c r="I7102" s="118"/>
      <c r="J7102" s="118"/>
      <c r="K7102" s="118"/>
      <c r="L7102" s="118"/>
      <c r="M7102" s="118"/>
      <c r="N7102" s="118"/>
      <c r="O7102" s="143" t="str">
        <f>IF(H7102="","",(S7102/S7102)&amp;":"&amp;ROUND(AH7102/S7102,2))</f>
        <v/>
      </c>
      <c r="P7102" s="118"/>
      <c r="Q7102" s="118"/>
      <c r="R7102" s="143" t="str">
        <f>IF(H7102="","",(S7102/S7102)&amp;":"&amp;ROUND(AI7102/S7102,2))</f>
        <v/>
      </c>
      <c r="S7102" s="144" t="str">
        <f t="shared" si="1325"/>
        <v/>
      </c>
      <c r="T7102" s="145" t="str">
        <f t="shared" si="1326"/>
        <v/>
      </c>
      <c r="U7102" s="118"/>
      <c r="V7102" s="145" t="str">
        <f t="shared" si="1327"/>
        <v/>
      </c>
      <c r="W7102" s="144" t="str">
        <f t="shared" si="1328"/>
        <v/>
      </c>
      <c r="X7102" s="146" t="str">
        <f>IF(C7102="","",IF(OR(C7102="Trade",C7102="Multi Position"),(X7101+V7102),IF(C7102="Deposit",(X7101+AE7102),IF(C7102="Withdrawal",(X7101-AE7102)))))</f>
        <v/>
      </c>
      <c r="Y7102" s="145" t="str">
        <f t="shared" si="1329"/>
        <v/>
      </c>
      <c r="Z7102" s="118"/>
      <c r="AA7102" s="118"/>
      <c r="AB7102" s="118"/>
      <c r="AC7102" s="118"/>
      <c r="AD7102" s="118"/>
      <c r="AE7102" s="139"/>
      <c r="AF7102" s="118"/>
      <c r="AG7102" s="118"/>
      <c r="AH7102" s="147" t="str">
        <f t="shared" si="1330"/>
        <v/>
      </c>
      <c r="AI7102" s="147" t="str">
        <f t="shared" si="1331"/>
        <v/>
      </c>
      <c r="AJ7102" s="148" t="str">
        <f t="shared" si="1320"/>
        <v/>
      </c>
      <c r="AK7102" s="148" t="str">
        <f t="shared" si="1321"/>
        <v/>
      </c>
      <c r="AL7102" s="147" t="str">
        <f t="shared" si="1322"/>
        <v/>
      </c>
      <c r="AM7102" s="147" t="str">
        <f t="shared" si="1323"/>
        <v/>
      </c>
      <c r="AN7102" s="147" t="str">
        <f t="shared" si="1324"/>
        <v/>
      </c>
      <c r="AO7102" s="118"/>
    </row>
    <row r="7103" spans="1:41">
      <c r="A7103" s="118"/>
      <c r="B7103" s="118"/>
      <c r="C7103" s="118"/>
      <c r="D7103" s="118"/>
      <c r="E7103" s="118"/>
      <c r="F7103" s="118"/>
      <c r="G7103" s="118"/>
      <c r="H7103" s="118"/>
      <c r="I7103" s="118"/>
      <c r="J7103" s="118"/>
      <c r="K7103" s="118"/>
      <c r="L7103" s="118"/>
      <c r="M7103" s="118"/>
      <c r="N7103" s="118"/>
      <c r="O7103" s="143" t="str">
        <f>IF(H7103="","",(S7103/S7103)&amp;":"&amp;ROUND(AH7103/S7103,2))</f>
        <v/>
      </c>
      <c r="P7103" s="118"/>
      <c r="Q7103" s="118"/>
      <c r="R7103" s="143" t="str">
        <f>IF(H7103="","",(S7103/S7103)&amp;":"&amp;ROUND(AI7103/S7103,2))</f>
        <v/>
      </c>
      <c r="S7103" s="144" t="str">
        <f t="shared" si="1325"/>
        <v/>
      </c>
      <c r="T7103" s="145" t="str">
        <f t="shared" si="1326"/>
        <v/>
      </c>
      <c r="U7103" s="118"/>
      <c r="V7103" s="145" t="str">
        <f t="shared" si="1327"/>
        <v/>
      </c>
      <c r="W7103" s="144" t="str">
        <f t="shared" si="1328"/>
        <v/>
      </c>
      <c r="X7103" s="146" t="str">
        <f>IF(C7103="","",IF(OR(C7103="Trade",C7103="Multi Position"),(X7102+V7103),IF(C7103="Deposit",(X7102+AE7103),IF(C7103="Withdrawal",(X7102-AE7103)))))</f>
        <v/>
      </c>
      <c r="Y7103" s="145" t="str">
        <f t="shared" si="1329"/>
        <v/>
      </c>
      <c r="Z7103" s="118"/>
      <c r="AA7103" s="118"/>
      <c r="AB7103" s="118"/>
      <c r="AC7103" s="118"/>
      <c r="AD7103" s="118"/>
      <c r="AE7103" s="139"/>
      <c r="AF7103" s="118"/>
      <c r="AG7103" s="118"/>
      <c r="AH7103" s="147" t="str">
        <f t="shared" si="1330"/>
        <v/>
      </c>
      <c r="AI7103" s="147" t="str">
        <f t="shared" si="1331"/>
        <v/>
      </c>
      <c r="AJ7103" s="148" t="str">
        <f t="shared" si="1320"/>
        <v/>
      </c>
      <c r="AK7103" s="148" t="str">
        <f t="shared" si="1321"/>
        <v/>
      </c>
      <c r="AL7103" s="147" t="str">
        <f t="shared" si="1322"/>
        <v/>
      </c>
      <c r="AM7103" s="147" t="str">
        <f t="shared" si="1323"/>
        <v/>
      </c>
      <c r="AN7103" s="147" t="str">
        <f t="shared" si="1324"/>
        <v/>
      </c>
      <c r="AO7103" s="118"/>
    </row>
    <row r="7104" spans="1:41">
      <c r="A7104" s="118"/>
      <c r="B7104" s="118"/>
      <c r="C7104" s="118"/>
      <c r="D7104" s="118"/>
      <c r="E7104" s="118"/>
      <c r="F7104" s="118"/>
      <c r="G7104" s="118"/>
      <c r="H7104" s="118"/>
      <c r="I7104" s="118"/>
      <c r="J7104" s="118"/>
      <c r="K7104" s="118"/>
      <c r="L7104" s="118"/>
      <c r="M7104" s="118"/>
      <c r="N7104" s="118"/>
      <c r="O7104" s="143" t="str">
        <f>IF(H7104="","",(S7104/S7104)&amp;":"&amp;ROUND(AH7104/S7104,2))</f>
        <v/>
      </c>
      <c r="P7104" s="118"/>
      <c r="Q7104" s="118"/>
      <c r="R7104" s="143" t="str">
        <f>IF(H7104="","",(S7104/S7104)&amp;":"&amp;ROUND(AI7104/S7104,2))</f>
        <v/>
      </c>
      <c r="S7104" s="144" t="str">
        <f t="shared" si="1325"/>
        <v/>
      </c>
      <c r="T7104" s="145" t="str">
        <f t="shared" si="1326"/>
        <v/>
      </c>
      <c r="U7104" s="118"/>
      <c r="V7104" s="145" t="str">
        <f t="shared" si="1327"/>
        <v/>
      </c>
      <c r="W7104" s="144" t="str">
        <f t="shared" si="1328"/>
        <v/>
      </c>
      <c r="X7104" s="146" t="str">
        <f>IF(C7104="","",IF(OR(C7104="Trade",C7104="Multi Position"),(X7103+V7104),IF(C7104="Deposit",(X7103+AE7104),IF(C7104="Withdrawal",(X7103-AE7104)))))</f>
        <v/>
      </c>
      <c r="Y7104" s="145" t="str">
        <f t="shared" si="1329"/>
        <v/>
      </c>
      <c r="Z7104" s="118"/>
      <c r="AA7104" s="118"/>
      <c r="AB7104" s="118"/>
      <c r="AC7104" s="118"/>
      <c r="AD7104" s="118"/>
      <c r="AE7104" s="139"/>
      <c r="AF7104" s="118"/>
      <c r="AG7104" s="118"/>
      <c r="AH7104" s="147" t="str">
        <f t="shared" si="1330"/>
        <v/>
      </c>
      <c r="AI7104" s="147" t="str">
        <f t="shared" si="1331"/>
        <v/>
      </c>
      <c r="AJ7104" s="148" t="str">
        <f t="shared" si="1320"/>
        <v/>
      </c>
      <c r="AK7104" s="148" t="str">
        <f t="shared" si="1321"/>
        <v/>
      </c>
      <c r="AL7104" s="147" t="str">
        <f t="shared" si="1322"/>
        <v/>
      </c>
      <c r="AM7104" s="147" t="str">
        <f t="shared" si="1323"/>
        <v/>
      </c>
      <c r="AN7104" s="147" t="str">
        <f t="shared" si="1324"/>
        <v/>
      </c>
      <c r="AO7104" s="118"/>
    </row>
    <row r="7105" spans="1:41">
      <c r="A7105" s="118"/>
      <c r="B7105" s="118"/>
      <c r="C7105" s="118"/>
      <c r="D7105" s="118"/>
      <c r="E7105" s="118"/>
      <c r="F7105" s="118"/>
      <c r="G7105" s="118"/>
      <c r="H7105" s="118"/>
      <c r="I7105" s="118"/>
      <c r="J7105" s="118"/>
      <c r="K7105" s="118"/>
      <c r="L7105" s="118"/>
      <c r="M7105" s="118"/>
      <c r="N7105" s="118"/>
      <c r="O7105" s="143" t="str">
        <f>IF(H7105="","",(S7105/S7105)&amp;":"&amp;ROUND(AH7105/S7105,2))</f>
        <v/>
      </c>
      <c r="P7105" s="118"/>
      <c r="Q7105" s="118"/>
      <c r="R7105" s="143" t="str">
        <f>IF(H7105="","",(S7105/S7105)&amp;":"&amp;ROUND(AI7105/S7105,2))</f>
        <v/>
      </c>
      <c r="S7105" s="144" t="str">
        <f t="shared" si="1325"/>
        <v/>
      </c>
      <c r="T7105" s="145" t="str">
        <f t="shared" si="1326"/>
        <v/>
      </c>
      <c r="U7105" s="118"/>
      <c r="V7105" s="145" t="str">
        <f t="shared" si="1327"/>
        <v/>
      </c>
      <c r="W7105" s="144" t="str">
        <f t="shared" si="1328"/>
        <v/>
      </c>
      <c r="X7105" s="146" t="str">
        <f>IF(C7105="","",IF(OR(C7105="Trade",C7105="Multi Position"),(X7104+V7105),IF(C7105="Deposit",(X7104+AE7105),IF(C7105="Withdrawal",(X7104-AE7105)))))</f>
        <v/>
      </c>
      <c r="Y7105" s="145" t="str">
        <f t="shared" si="1329"/>
        <v/>
      </c>
      <c r="Z7105" s="118"/>
      <c r="AA7105" s="118"/>
      <c r="AB7105" s="118"/>
      <c r="AC7105" s="118"/>
      <c r="AD7105" s="118"/>
      <c r="AE7105" s="139"/>
      <c r="AF7105" s="118"/>
      <c r="AG7105" s="118"/>
      <c r="AH7105" s="147" t="str">
        <f t="shared" si="1330"/>
        <v/>
      </c>
      <c r="AI7105" s="147" t="str">
        <f t="shared" si="1331"/>
        <v/>
      </c>
      <c r="AJ7105" s="148" t="str">
        <f t="shared" si="1320"/>
        <v/>
      </c>
      <c r="AK7105" s="148" t="str">
        <f t="shared" si="1321"/>
        <v/>
      </c>
      <c r="AL7105" s="147" t="str">
        <f t="shared" si="1322"/>
        <v/>
      </c>
      <c r="AM7105" s="147" t="str">
        <f t="shared" si="1323"/>
        <v/>
      </c>
      <c r="AN7105" s="147" t="str">
        <f t="shared" si="1324"/>
        <v/>
      </c>
      <c r="AO7105" s="118"/>
    </row>
    <row r="7106" spans="1:41">
      <c r="A7106" s="118"/>
      <c r="B7106" s="118"/>
      <c r="C7106" s="118"/>
      <c r="D7106" s="118"/>
      <c r="E7106" s="118"/>
      <c r="F7106" s="118"/>
      <c r="G7106" s="118"/>
      <c r="H7106" s="118"/>
      <c r="I7106" s="118"/>
      <c r="J7106" s="118"/>
      <c r="K7106" s="118"/>
      <c r="L7106" s="118"/>
      <c r="M7106" s="118"/>
      <c r="N7106" s="118"/>
      <c r="O7106" s="143" t="str">
        <f>IF(H7106="","",(S7106/S7106)&amp;":"&amp;ROUND(AH7106/S7106,2))</f>
        <v/>
      </c>
      <c r="P7106" s="118"/>
      <c r="Q7106" s="118"/>
      <c r="R7106" s="143" t="str">
        <f>IF(H7106="","",(S7106/S7106)&amp;":"&amp;ROUND(AI7106/S7106,2))</f>
        <v/>
      </c>
      <c r="S7106" s="144" t="str">
        <f t="shared" si="1325"/>
        <v/>
      </c>
      <c r="T7106" s="145" t="str">
        <f t="shared" si="1326"/>
        <v/>
      </c>
      <c r="U7106" s="118"/>
      <c r="V7106" s="145" t="str">
        <f t="shared" si="1327"/>
        <v/>
      </c>
      <c r="W7106" s="144" t="str">
        <f t="shared" si="1328"/>
        <v/>
      </c>
      <c r="X7106" s="146" t="str">
        <f>IF(C7106="","",IF(OR(C7106="Trade",C7106="Multi Position"),(X7105+V7106),IF(C7106="Deposit",(X7105+AE7106),IF(C7106="Withdrawal",(X7105-AE7106)))))</f>
        <v/>
      </c>
      <c r="Y7106" s="145" t="str">
        <f t="shared" si="1329"/>
        <v/>
      </c>
      <c r="Z7106" s="118"/>
      <c r="AA7106" s="118"/>
      <c r="AB7106" s="118"/>
      <c r="AC7106" s="118"/>
      <c r="AD7106" s="118"/>
      <c r="AE7106" s="139"/>
      <c r="AF7106" s="118"/>
      <c r="AG7106" s="118"/>
      <c r="AH7106" s="147" t="str">
        <f t="shared" si="1330"/>
        <v/>
      </c>
      <c r="AI7106" s="147" t="str">
        <f t="shared" si="1331"/>
        <v/>
      </c>
      <c r="AJ7106" s="148" t="str">
        <f t="shared" si="1320"/>
        <v/>
      </c>
      <c r="AK7106" s="148" t="str">
        <f t="shared" si="1321"/>
        <v/>
      </c>
      <c r="AL7106" s="147" t="str">
        <f t="shared" si="1322"/>
        <v/>
      </c>
      <c r="AM7106" s="147" t="str">
        <f t="shared" si="1323"/>
        <v/>
      </c>
      <c r="AN7106" s="147" t="str">
        <f t="shared" si="1324"/>
        <v/>
      </c>
      <c r="AO7106" s="118"/>
    </row>
    <row r="7107" spans="1:41">
      <c r="A7107" s="118"/>
      <c r="B7107" s="118"/>
      <c r="C7107" s="118"/>
      <c r="D7107" s="118"/>
      <c r="E7107" s="118"/>
      <c r="F7107" s="118"/>
      <c r="G7107" s="118"/>
      <c r="H7107" s="118"/>
      <c r="I7107" s="118"/>
      <c r="J7107" s="118"/>
      <c r="K7107" s="118"/>
      <c r="L7107" s="118"/>
      <c r="M7107" s="118"/>
      <c r="N7107" s="118"/>
      <c r="O7107" s="143" t="str">
        <f>IF(H7107="","",(S7107/S7107)&amp;":"&amp;ROUND(AH7107/S7107,2))</f>
        <v/>
      </c>
      <c r="P7107" s="118"/>
      <c r="Q7107" s="118"/>
      <c r="R7107" s="143" t="str">
        <f>IF(H7107="","",(S7107/S7107)&amp;":"&amp;ROUND(AI7107/S7107,2))</f>
        <v/>
      </c>
      <c r="S7107" s="144" t="str">
        <f t="shared" si="1325"/>
        <v/>
      </c>
      <c r="T7107" s="145" t="str">
        <f t="shared" si="1326"/>
        <v/>
      </c>
      <c r="U7107" s="118"/>
      <c r="V7107" s="145" t="str">
        <f t="shared" si="1327"/>
        <v/>
      </c>
      <c r="W7107" s="144" t="str">
        <f t="shared" si="1328"/>
        <v/>
      </c>
      <c r="X7107" s="146" t="str">
        <f>IF(C7107="","",IF(OR(C7107="Trade",C7107="Multi Position"),(X7106+V7107),IF(C7107="Deposit",(X7106+AE7107),IF(C7107="Withdrawal",(X7106-AE7107)))))</f>
        <v/>
      </c>
      <c r="Y7107" s="145" t="str">
        <f t="shared" si="1329"/>
        <v/>
      </c>
      <c r="Z7107" s="118"/>
      <c r="AA7107" s="118"/>
      <c r="AB7107" s="118"/>
      <c r="AC7107" s="118"/>
      <c r="AD7107" s="118"/>
      <c r="AE7107" s="139"/>
      <c r="AF7107" s="118"/>
      <c r="AG7107" s="118"/>
      <c r="AH7107" s="147" t="str">
        <f t="shared" si="1330"/>
        <v/>
      </c>
      <c r="AI7107" s="147" t="str">
        <f t="shared" si="1331"/>
        <v/>
      </c>
      <c r="AJ7107" s="148" t="str">
        <f t="shared" si="1320"/>
        <v/>
      </c>
      <c r="AK7107" s="148" t="str">
        <f t="shared" si="1321"/>
        <v/>
      </c>
      <c r="AL7107" s="147" t="str">
        <f t="shared" si="1322"/>
        <v/>
      </c>
      <c r="AM7107" s="147" t="str">
        <f t="shared" si="1323"/>
        <v/>
      </c>
      <c r="AN7107" s="147" t="str">
        <f t="shared" si="1324"/>
        <v/>
      </c>
      <c r="AO7107" s="118"/>
    </row>
    <row r="7108" spans="1:41">
      <c r="A7108" s="118"/>
      <c r="B7108" s="118"/>
      <c r="C7108" s="118"/>
      <c r="D7108" s="118"/>
      <c r="E7108" s="118"/>
      <c r="F7108" s="118"/>
      <c r="G7108" s="118"/>
      <c r="H7108" s="118"/>
      <c r="I7108" s="118"/>
      <c r="J7108" s="118"/>
      <c r="K7108" s="118"/>
      <c r="L7108" s="118"/>
      <c r="M7108" s="118"/>
      <c r="N7108" s="118"/>
      <c r="O7108" s="143" t="str">
        <f>IF(H7108="","",(S7108/S7108)&amp;":"&amp;ROUND(AH7108/S7108,2))</f>
        <v/>
      </c>
      <c r="P7108" s="118"/>
      <c r="Q7108" s="118"/>
      <c r="R7108" s="143" t="str">
        <f>IF(H7108="","",(S7108/S7108)&amp;":"&amp;ROUND(AI7108/S7108,2))</f>
        <v/>
      </c>
      <c r="S7108" s="144" t="str">
        <f t="shared" si="1325"/>
        <v/>
      </c>
      <c r="T7108" s="145" t="str">
        <f t="shared" si="1326"/>
        <v/>
      </c>
      <c r="U7108" s="118"/>
      <c r="V7108" s="145" t="str">
        <f t="shared" si="1327"/>
        <v/>
      </c>
      <c r="W7108" s="144" t="str">
        <f t="shared" si="1328"/>
        <v/>
      </c>
      <c r="X7108" s="146" t="str">
        <f>IF(C7108="","",IF(OR(C7108="Trade",C7108="Multi Position"),(X7107+V7108),IF(C7108="Deposit",(X7107+AE7108),IF(C7108="Withdrawal",(X7107-AE7108)))))</f>
        <v/>
      </c>
      <c r="Y7108" s="145" t="str">
        <f t="shared" si="1329"/>
        <v/>
      </c>
      <c r="Z7108" s="118"/>
      <c r="AA7108" s="118"/>
      <c r="AB7108" s="118"/>
      <c r="AC7108" s="118"/>
      <c r="AD7108" s="118"/>
      <c r="AE7108" s="139"/>
      <c r="AF7108" s="118"/>
      <c r="AG7108" s="118"/>
      <c r="AH7108" s="147" t="str">
        <f t="shared" si="1330"/>
        <v/>
      </c>
      <c r="AI7108" s="147" t="str">
        <f t="shared" si="1331"/>
        <v/>
      </c>
      <c r="AJ7108" s="148" t="str">
        <f t="shared" si="1320"/>
        <v/>
      </c>
      <c r="AK7108" s="148" t="str">
        <f t="shared" si="1321"/>
        <v/>
      </c>
      <c r="AL7108" s="147" t="str">
        <f t="shared" si="1322"/>
        <v/>
      </c>
      <c r="AM7108" s="147" t="str">
        <f t="shared" si="1323"/>
        <v/>
      </c>
      <c r="AN7108" s="147" t="str">
        <f t="shared" si="1324"/>
        <v/>
      </c>
      <c r="AO7108" s="118"/>
    </row>
    <row r="7109" spans="1:41">
      <c r="A7109" s="118"/>
      <c r="B7109" s="118"/>
      <c r="C7109" s="118"/>
      <c r="D7109" s="118"/>
      <c r="E7109" s="118"/>
      <c r="F7109" s="118"/>
      <c r="G7109" s="118"/>
      <c r="H7109" s="118"/>
      <c r="I7109" s="118"/>
      <c r="J7109" s="118"/>
      <c r="K7109" s="118"/>
      <c r="L7109" s="118"/>
      <c r="M7109" s="118"/>
      <c r="N7109" s="118"/>
      <c r="O7109" s="143" t="str">
        <f>IF(H7109="","",(S7109/S7109)&amp;":"&amp;ROUND(AH7109/S7109,2))</f>
        <v/>
      </c>
      <c r="P7109" s="118"/>
      <c r="Q7109" s="118"/>
      <c r="R7109" s="143" t="str">
        <f>IF(H7109="","",(S7109/S7109)&amp;":"&amp;ROUND(AI7109/S7109,2))</f>
        <v/>
      </c>
      <c r="S7109" s="144" t="str">
        <f t="shared" si="1325"/>
        <v/>
      </c>
      <c r="T7109" s="145" t="str">
        <f t="shared" si="1326"/>
        <v/>
      </c>
      <c r="U7109" s="118"/>
      <c r="V7109" s="145" t="str">
        <f t="shared" si="1327"/>
        <v/>
      </c>
      <c r="W7109" s="144" t="str">
        <f t="shared" si="1328"/>
        <v/>
      </c>
      <c r="X7109" s="146" t="str">
        <f>IF(C7109="","",IF(OR(C7109="Trade",C7109="Multi Position"),(X7108+V7109),IF(C7109="Deposit",(X7108+AE7109),IF(C7109="Withdrawal",(X7108-AE7109)))))</f>
        <v/>
      </c>
      <c r="Y7109" s="145" t="str">
        <f t="shared" si="1329"/>
        <v/>
      </c>
      <c r="Z7109" s="118"/>
      <c r="AA7109" s="118"/>
      <c r="AB7109" s="118"/>
      <c r="AC7109" s="118"/>
      <c r="AD7109" s="118"/>
      <c r="AE7109" s="139"/>
      <c r="AF7109" s="118"/>
      <c r="AG7109" s="118"/>
      <c r="AH7109" s="147" t="str">
        <f t="shared" si="1330"/>
        <v/>
      </c>
      <c r="AI7109" s="147" t="str">
        <f t="shared" si="1331"/>
        <v/>
      </c>
      <c r="AJ7109" s="148" t="str">
        <f t="shared" si="1320"/>
        <v/>
      </c>
      <c r="AK7109" s="148" t="str">
        <f t="shared" si="1321"/>
        <v/>
      </c>
      <c r="AL7109" s="147" t="str">
        <f t="shared" si="1322"/>
        <v/>
      </c>
      <c r="AM7109" s="147" t="str">
        <f t="shared" si="1323"/>
        <v/>
      </c>
      <c r="AN7109" s="147" t="str">
        <f t="shared" si="1324"/>
        <v/>
      </c>
      <c r="AO7109" s="118"/>
    </row>
    <row r="7110" spans="1:41">
      <c r="A7110" s="118"/>
      <c r="B7110" s="118"/>
      <c r="C7110" s="118"/>
      <c r="D7110" s="118"/>
      <c r="E7110" s="118"/>
      <c r="F7110" s="118"/>
      <c r="G7110" s="118"/>
      <c r="H7110" s="118"/>
      <c r="I7110" s="118"/>
      <c r="J7110" s="118"/>
      <c r="K7110" s="118"/>
      <c r="L7110" s="118"/>
      <c r="M7110" s="118"/>
      <c r="N7110" s="118"/>
      <c r="O7110" s="143" t="str">
        <f>IF(H7110="","",(S7110/S7110)&amp;":"&amp;ROUND(AH7110/S7110,2))</f>
        <v/>
      </c>
      <c r="P7110" s="118"/>
      <c r="Q7110" s="118"/>
      <c r="R7110" s="143" t="str">
        <f>IF(H7110="","",(S7110/S7110)&amp;":"&amp;ROUND(AI7110/S7110,2))</f>
        <v/>
      </c>
      <c r="S7110" s="144" t="str">
        <f t="shared" si="1325"/>
        <v/>
      </c>
      <c r="T7110" s="145" t="str">
        <f t="shared" si="1326"/>
        <v/>
      </c>
      <c r="U7110" s="118"/>
      <c r="V7110" s="145" t="str">
        <f t="shared" si="1327"/>
        <v/>
      </c>
      <c r="W7110" s="144" t="str">
        <f t="shared" si="1328"/>
        <v/>
      </c>
      <c r="X7110" s="146" t="str">
        <f>IF(C7110="","",IF(OR(C7110="Trade",C7110="Multi Position"),(X7109+V7110),IF(C7110="Deposit",(X7109+AE7110),IF(C7110="Withdrawal",(X7109-AE7110)))))</f>
        <v/>
      </c>
      <c r="Y7110" s="145" t="str">
        <f t="shared" si="1329"/>
        <v/>
      </c>
      <c r="Z7110" s="118"/>
      <c r="AA7110" s="118"/>
      <c r="AB7110" s="118"/>
      <c r="AC7110" s="118"/>
      <c r="AD7110" s="118"/>
      <c r="AE7110" s="139"/>
      <c r="AF7110" s="118"/>
      <c r="AG7110" s="118"/>
      <c r="AH7110" s="147" t="str">
        <f t="shared" si="1330"/>
        <v/>
      </c>
      <c r="AI7110" s="147" t="str">
        <f t="shared" si="1331"/>
        <v/>
      </c>
      <c r="AJ7110" s="148" t="str">
        <f t="shared" si="1320"/>
        <v/>
      </c>
      <c r="AK7110" s="148" t="str">
        <f t="shared" si="1321"/>
        <v/>
      </c>
      <c r="AL7110" s="147" t="str">
        <f t="shared" si="1322"/>
        <v/>
      </c>
      <c r="AM7110" s="147" t="str">
        <f t="shared" si="1323"/>
        <v/>
      </c>
      <c r="AN7110" s="147" t="str">
        <f t="shared" si="1324"/>
        <v/>
      </c>
      <c r="AO7110" s="118"/>
    </row>
    <row r="7111" spans="1:41">
      <c r="A7111" s="118"/>
      <c r="B7111" s="118"/>
      <c r="C7111" s="118"/>
      <c r="D7111" s="118"/>
      <c r="E7111" s="118"/>
      <c r="F7111" s="118"/>
      <c r="G7111" s="118"/>
      <c r="H7111" s="118"/>
      <c r="I7111" s="118"/>
      <c r="J7111" s="118"/>
      <c r="K7111" s="118"/>
      <c r="L7111" s="118"/>
      <c r="M7111" s="118"/>
      <c r="N7111" s="118"/>
      <c r="O7111" s="143" t="str">
        <f>IF(H7111="","",(S7111/S7111)&amp;":"&amp;ROUND(AH7111/S7111,2))</f>
        <v/>
      </c>
      <c r="P7111" s="118"/>
      <c r="Q7111" s="118"/>
      <c r="R7111" s="143" t="str">
        <f>IF(H7111="","",(S7111/S7111)&amp;":"&amp;ROUND(AI7111/S7111,2))</f>
        <v/>
      </c>
      <c r="S7111" s="144" t="str">
        <f t="shared" si="1325"/>
        <v/>
      </c>
      <c r="T7111" s="145" t="str">
        <f t="shared" si="1326"/>
        <v/>
      </c>
      <c r="U7111" s="118"/>
      <c r="V7111" s="145" t="str">
        <f t="shared" si="1327"/>
        <v/>
      </c>
      <c r="W7111" s="144" t="str">
        <f t="shared" si="1328"/>
        <v/>
      </c>
      <c r="X7111" s="146" t="str">
        <f>IF(C7111="","",IF(OR(C7111="Trade",C7111="Multi Position"),(X7110+V7111),IF(C7111="Deposit",(X7110+AE7111),IF(C7111="Withdrawal",(X7110-AE7111)))))</f>
        <v/>
      </c>
      <c r="Y7111" s="145" t="str">
        <f t="shared" si="1329"/>
        <v/>
      </c>
      <c r="Z7111" s="118"/>
      <c r="AA7111" s="118"/>
      <c r="AB7111" s="118"/>
      <c r="AC7111" s="118"/>
      <c r="AD7111" s="118"/>
      <c r="AE7111" s="139"/>
      <c r="AF7111" s="118"/>
      <c r="AG7111" s="118"/>
      <c r="AH7111" s="147" t="str">
        <f t="shared" si="1330"/>
        <v/>
      </c>
      <c r="AI7111" s="147" t="str">
        <f t="shared" si="1331"/>
        <v/>
      </c>
      <c r="AJ7111" s="148" t="str">
        <f t="shared" si="1320"/>
        <v/>
      </c>
      <c r="AK7111" s="148" t="str">
        <f t="shared" si="1321"/>
        <v/>
      </c>
      <c r="AL7111" s="147" t="str">
        <f t="shared" si="1322"/>
        <v/>
      </c>
      <c r="AM7111" s="147" t="str">
        <f t="shared" si="1323"/>
        <v/>
      </c>
      <c r="AN7111" s="147" t="str">
        <f t="shared" si="1324"/>
        <v/>
      </c>
      <c r="AO7111" s="118"/>
    </row>
    <row r="7112" spans="1:41">
      <c r="A7112" s="118"/>
      <c r="B7112" s="118"/>
      <c r="C7112" s="118"/>
      <c r="D7112" s="118"/>
      <c r="E7112" s="118"/>
      <c r="F7112" s="118"/>
      <c r="G7112" s="118"/>
      <c r="H7112" s="118"/>
      <c r="I7112" s="118"/>
      <c r="J7112" s="118"/>
      <c r="K7112" s="118"/>
      <c r="L7112" s="118"/>
      <c r="M7112" s="118"/>
      <c r="N7112" s="118"/>
      <c r="O7112" s="143" t="str">
        <f>IF(H7112="","",(S7112/S7112)&amp;":"&amp;ROUND(AH7112/S7112,2))</f>
        <v/>
      </c>
      <c r="P7112" s="118"/>
      <c r="Q7112" s="118"/>
      <c r="R7112" s="143" t="str">
        <f>IF(H7112="","",(S7112/S7112)&amp;":"&amp;ROUND(AI7112/S7112,2))</f>
        <v/>
      </c>
      <c r="S7112" s="144" t="str">
        <f t="shared" si="1325"/>
        <v/>
      </c>
      <c r="T7112" s="145" t="str">
        <f t="shared" si="1326"/>
        <v/>
      </c>
      <c r="U7112" s="118"/>
      <c r="V7112" s="145" t="str">
        <f t="shared" si="1327"/>
        <v/>
      </c>
      <c r="W7112" s="144" t="str">
        <f t="shared" si="1328"/>
        <v/>
      </c>
      <c r="X7112" s="146" t="str">
        <f>IF(C7112="","",IF(OR(C7112="Trade",C7112="Multi Position"),(X7111+V7112),IF(C7112="Deposit",(X7111+AE7112),IF(C7112="Withdrawal",(X7111-AE7112)))))</f>
        <v/>
      </c>
      <c r="Y7112" s="145" t="str">
        <f t="shared" si="1329"/>
        <v/>
      </c>
      <c r="Z7112" s="118"/>
      <c r="AA7112" s="118"/>
      <c r="AB7112" s="118"/>
      <c r="AC7112" s="118"/>
      <c r="AD7112" s="118"/>
      <c r="AE7112" s="139"/>
      <c r="AF7112" s="118"/>
      <c r="AG7112" s="118"/>
      <c r="AH7112" s="147" t="str">
        <f t="shared" si="1330"/>
        <v/>
      </c>
      <c r="AI7112" s="147" t="str">
        <f t="shared" si="1331"/>
        <v/>
      </c>
      <c r="AJ7112" s="148" t="str">
        <f t="shared" si="1320"/>
        <v/>
      </c>
      <c r="AK7112" s="148" t="str">
        <f t="shared" si="1321"/>
        <v/>
      </c>
      <c r="AL7112" s="147" t="str">
        <f t="shared" si="1322"/>
        <v/>
      </c>
      <c r="AM7112" s="147" t="str">
        <f t="shared" si="1323"/>
        <v/>
      </c>
      <c r="AN7112" s="147" t="str">
        <f t="shared" si="1324"/>
        <v/>
      </c>
      <c r="AO7112" s="118"/>
    </row>
    <row r="7113" spans="1:41">
      <c r="A7113" s="118"/>
      <c r="B7113" s="118"/>
      <c r="C7113" s="118"/>
      <c r="D7113" s="118"/>
      <c r="E7113" s="118"/>
      <c r="F7113" s="118"/>
      <c r="G7113" s="118"/>
      <c r="H7113" s="118"/>
      <c r="I7113" s="118"/>
      <c r="J7113" s="118"/>
      <c r="K7113" s="118"/>
      <c r="L7113" s="118"/>
      <c r="M7113" s="118"/>
      <c r="N7113" s="118"/>
      <c r="O7113" s="143" t="str">
        <f>IF(H7113="","",(S7113/S7113)&amp;":"&amp;ROUND(AH7113/S7113,2))</f>
        <v/>
      </c>
      <c r="P7113" s="118"/>
      <c r="Q7113" s="118"/>
      <c r="R7113" s="143" t="str">
        <f>IF(H7113="","",(S7113/S7113)&amp;":"&amp;ROUND(AI7113/S7113,2))</f>
        <v/>
      </c>
      <c r="S7113" s="144" t="str">
        <f t="shared" si="1325"/>
        <v/>
      </c>
      <c r="T7113" s="145" t="str">
        <f t="shared" si="1326"/>
        <v/>
      </c>
      <c r="U7113" s="118"/>
      <c r="V7113" s="145" t="str">
        <f t="shared" si="1327"/>
        <v/>
      </c>
      <c r="W7113" s="144" t="str">
        <f t="shared" si="1328"/>
        <v/>
      </c>
      <c r="X7113" s="146" t="str">
        <f>IF(C7113="","",IF(OR(C7113="Trade",C7113="Multi Position"),(X7112+V7113),IF(C7113="Deposit",(X7112+AE7113),IF(C7113="Withdrawal",(X7112-AE7113)))))</f>
        <v/>
      </c>
      <c r="Y7113" s="145" t="str">
        <f t="shared" si="1329"/>
        <v/>
      </c>
      <c r="Z7113" s="118"/>
      <c r="AA7113" s="118"/>
      <c r="AB7113" s="118"/>
      <c r="AC7113" s="118"/>
      <c r="AD7113" s="118"/>
      <c r="AE7113" s="139"/>
      <c r="AF7113" s="118"/>
      <c r="AG7113" s="118"/>
      <c r="AH7113" s="147" t="str">
        <f t="shared" si="1330"/>
        <v/>
      </c>
      <c r="AI7113" s="147" t="str">
        <f t="shared" si="1331"/>
        <v/>
      </c>
      <c r="AJ7113" s="148" t="str">
        <f t="shared" si="1320"/>
        <v/>
      </c>
      <c r="AK7113" s="148" t="str">
        <f t="shared" si="1321"/>
        <v/>
      </c>
      <c r="AL7113" s="147" t="str">
        <f t="shared" si="1322"/>
        <v/>
      </c>
      <c r="AM7113" s="147" t="str">
        <f t="shared" si="1323"/>
        <v/>
      </c>
      <c r="AN7113" s="147" t="str">
        <f t="shared" si="1324"/>
        <v/>
      </c>
      <c r="AO7113" s="118"/>
    </row>
    <row r="7114" spans="1:41">
      <c r="A7114" s="118"/>
      <c r="B7114" s="118"/>
      <c r="C7114" s="118"/>
      <c r="D7114" s="118"/>
      <c r="E7114" s="118"/>
      <c r="F7114" s="118"/>
      <c r="G7114" s="118"/>
      <c r="H7114" s="118"/>
      <c r="I7114" s="118"/>
      <c r="J7114" s="118"/>
      <c r="K7114" s="118"/>
      <c r="L7114" s="118"/>
      <c r="M7114" s="118"/>
      <c r="N7114" s="118"/>
      <c r="O7114" s="143" t="str">
        <f>IF(H7114="","",(S7114/S7114)&amp;":"&amp;ROUND(AH7114/S7114,2))</f>
        <v/>
      </c>
      <c r="P7114" s="118"/>
      <c r="Q7114" s="118"/>
      <c r="R7114" s="143" t="str">
        <f>IF(H7114="","",(S7114/S7114)&amp;":"&amp;ROUND(AI7114/S7114,2))</f>
        <v/>
      </c>
      <c r="S7114" s="144" t="str">
        <f t="shared" si="1325"/>
        <v/>
      </c>
      <c r="T7114" s="145" t="str">
        <f t="shared" si="1326"/>
        <v/>
      </c>
      <c r="U7114" s="118"/>
      <c r="V7114" s="145" t="str">
        <f t="shared" si="1327"/>
        <v/>
      </c>
      <c r="W7114" s="144" t="str">
        <f t="shared" si="1328"/>
        <v/>
      </c>
      <c r="X7114" s="146" t="str">
        <f>IF(C7114="","",IF(OR(C7114="Trade",C7114="Multi Position"),(X7113+V7114),IF(C7114="Deposit",(X7113+AE7114),IF(C7114="Withdrawal",(X7113-AE7114)))))</f>
        <v/>
      </c>
      <c r="Y7114" s="145" t="str">
        <f t="shared" si="1329"/>
        <v/>
      </c>
      <c r="Z7114" s="118"/>
      <c r="AA7114" s="118"/>
      <c r="AB7114" s="118"/>
      <c r="AC7114" s="118"/>
      <c r="AD7114" s="118"/>
      <c r="AE7114" s="139"/>
      <c r="AF7114" s="118"/>
      <c r="AG7114" s="118"/>
      <c r="AH7114" s="147" t="str">
        <f t="shared" si="1330"/>
        <v/>
      </c>
      <c r="AI7114" s="147" t="str">
        <f t="shared" si="1331"/>
        <v/>
      </c>
      <c r="AJ7114" s="148" t="str">
        <f t="shared" ref="AJ7114:AJ7177" si="1332">IF(V7114&lt;0,V7114/-X7114,S7114)</f>
        <v/>
      </c>
      <c r="AK7114" s="148" t="str">
        <f t="shared" ref="AK7114:AK7177" si="1333">IF(V7114="","",IF(H7114="LONG",IF(V7114&gt;0,V7114/X7114,((L7114*(P7114-K7114))/X7114)),IF(V7114&gt;0,V7114/X7114,((L7114*(K7114-P7114))/X7114))))</f>
        <v/>
      </c>
      <c r="AL7114" s="147" t="str">
        <f t="shared" ref="AL7114:AL7177" si="1334">IF(B7114="","",MONTH(B7114))</f>
        <v/>
      </c>
      <c r="AM7114" s="147" t="str">
        <f t="shared" ref="AM7114:AM7177" si="1335">IF(B7114="","",YEAR(B7114))</f>
        <v/>
      </c>
      <c r="AN7114" s="147" t="str">
        <f t="shared" ref="AN7114:AN7177" si="1336">IF(B7114="","",DAY(B7114))</f>
        <v/>
      </c>
      <c r="AO7114" s="118"/>
    </row>
    <row r="7115" spans="1:41">
      <c r="A7115" s="118"/>
      <c r="B7115" s="118"/>
      <c r="C7115" s="118"/>
      <c r="D7115" s="118"/>
      <c r="E7115" s="118"/>
      <c r="F7115" s="118"/>
      <c r="G7115" s="118"/>
      <c r="H7115" s="118"/>
      <c r="I7115" s="118"/>
      <c r="J7115" s="118"/>
      <c r="K7115" s="118"/>
      <c r="L7115" s="118"/>
      <c r="M7115" s="118"/>
      <c r="N7115" s="118"/>
      <c r="O7115" s="143" t="str">
        <f>IF(H7115="","",(S7115/S7115)&amp;":"&amp;ROUND(AH7115/S7115,2))</f>
        <v/>
      </c>
      <c r="P7115" s="118"/>
      <c r="Q7115" s="118"/>
      <c r="R7115" s="143" t="str">
        <f>IF(H7115="","",(S7115/S7115)&amp;":"&amp;ROUND(AI7115/S7115,2))</f>
        <v/>
      </c>
      <c r="S7115" s="144" t="str">
        <f t="shared" ref="S7115:S7178" si="1337">IF(N7115="","",IF(H7115="LONG",(((K7115-M7115)*L7115)/X7114),(((M7115-K7115)*L7115)/X7114)))</f>
        <v/>
      </c>
      <c r="T7115" s="145" t="str">
        <f t="shared" ref="T7115:T7178" si="1338">IF(K7115="","",IF(H7115="LONG",(P7115*L7115)-(K7115*L7115),(K7115*L7115)-(P7115*L7115)))</f>
        <v/>
      </c>
      <c r="U7115" s="118"/>
      <c r="V7115" s="145" t="str">
        <f t="shared" ref="V7115:V7178" si="1339">IF(K7115="","",IF(T7115&lt;0,(T7115)-+U7115,(T7115)-U7115))</f>
        <v/>
      </c>
      <c r="W7115" s="144" t="str">
        <f t="shared" ref="W7115:W7178" si="1340">IF(P7115="","",SUM(V7115/X7114))</f>
        <v/>
      </c>
      <c r="X7115" s="146" t="str">
        <f>IF(C7115="","",IF(OR(C7115="Trade",C7115="Multi Position"),(X7114+V7115),IF(C7115="Deposit",(X7114+AE7115),IF(C7115="Withdrawal",(X7114-AE7115)))))</f>
        <v/>
      </c>
      <c r="Y7115" s="145" t="str">
        <f t="shared" ref="Y7115:Y7178" si="1341">IF(Q7115="","",INT(Q7115-B7115)&amp;" Days "&amp;TEXT(Q7115-B7115,"H"" Hrs ""m"" mins """))</f>
        <v/>
      </c>
      <c r="Z7115" s="118"/>
      <c r="AA7115" s="118"/>
      <c r="AB7115" s="118"/>
      <c r="AC7115" s="118"/>
      <c r="AD7115" s="118"/>
      <c r="AE7115" s="139"/>
      <c r="AF7115" s="118"/>
      <c r="AG7115" s="118"/>
      <c r="AH7115" s="147" t="str">
        <f t="shared" ref="AH7115:AH7178" si="1342">IF(K7115="","", IF(H7115="LONG", (((N7115-K7115)*L7115)/X7114), (((K7115-N7115)*L7115)/X7114)))</f>
        <v/>
      </c>
      <c r="AI7115" s="147" t="str">
        <f t="shared" ref="AI7115:AI7178" si="1343">IF(K7115="","", IF(H7115="LONG", (((P7115-K7115)*L7115)/X7114), (((K7115-P7115)*L7115)/X7114)))</f>
        <v/>
      </c>
      <c r="AJ7115" s="148" t="str">
        <f t="shared" si="1332"/>
        <v/>
      </c>
      <c r="AK7115" s="148" t="str">
        <f t="shared" si="1333"/>
        <v/>
      </c>
      <c r="AL7115" s="147" t="str">
        <f t="shared" si="1334"/>
        <v/>
      </c>
      <c r="AM7115" s="147" t="str">
        <f t="shared" si="1335"/>
        <v/>
      </c>
      <c r="AN7115" s="147" t="str">
        <f t="shared" si="1336"/>
        <v/>
      </c>
      <c r="AO7115" s="118"/>
    </row>
    <row r="7116" spans="1:41">
      <c r="A7116" s="118"/>
      <c r="B7116" s="118"/>
      <c r="C7116" s="118"/>
      <c r="D7116" s="118"/>
      <c r="E7116" s="118"/>
      <c r="F7116" s="118"/>
      <c r="G7116" s="118"/>
      <c r="H7116" s="118"/>
      <c r="I7116" s="118"/>
      <c r="J7116" s="118"/>
      <c r="K7116" s="118"/>
      <c r="L7116" s="118"/>
      <c r="M7116" s="118"/>
      <c r="N7116" s="118"/>
      <c r="O7116" s="143" t="str">
        <f>IF(H7116="","",(S7116/S7116)&amp;":"&amp;ROUND(AH7116/S7116,2))</f>
        <v/>
      </c>
      <c r="P7116" s="118"/>
      <c r="Q7116" s="118"/>
      <c r="R7116" s="143" t="str">
        <f>IF(H7116="","",(S7116/S7116)&amp;":"&amp;ROUND(AI7116/S7116,2))</f>
        <v/>
      </c>
      <c r="S7116" s="144" t="str">
        <f t="shared" si="1337"/>
        <v/>
      </c>
      <c r="T7116" s="145" t="str">
        <f t="shared" si="1338"/>
        <v/>
      </c>
      <c r="U7116" s="118"/>
      <c r="V7116" s="145" t="str">
        <f t="shared" si="1339"/>
        <v/>
      </c>
      <c r="W7116" s="144" t="str">
        <f t="shared" si="1340"/>
        <v/>
      </c>
      <c r="X7116" s="146" t="str">
        <f>IF(C7116="","",IF(OR(C7116="Trade",C7116="Multi Position"),(X7115+V7116),IF(C7116="Deposit",(X7115+AE7116),IF(C7116="Withdrawal",(X7115-AE7116)))))</f>
        <v/>
      </c>
      <c r="Y7116" s="145" t="str">
        <f t="shared" si="1341"/>
        <v/>
      </c>
      <c r="Z7116" s="118"/>
      <c r="AA7116" s="118"/>
      <c r="AB7116" s="118"/>
      <c r="AC7116" s="118"/>
      <c r="AD7116" s="118"/>
      <c r="AE7116" s="139"/>
      <c r="AF7116" s="118"/>
      <c r="AG7116" s="118"/>
      <c r="AH7116" s="147" t="str">
        <f t="shared" si="1342"/>
        <v/>
      </c>
      <c r="AI7116" s="147" t="str">
        <f t="shared" si="1343"/>
        <v/>
      </c>
      <c r="AJ7116" s="148" t="str">
        <f t="shared" si="1332"/>
        <v/>
      </c>
      <c r="AK7116" s="148" t="str">
        <f t="shared" si="1333"/>
        <v/>
      </c>
      <c r="AL7116" s="147" t="str">
        <f t="shared" si="1334"/>
        <v/>
      </c>
      <c r="AM7116" s="147" t="str">
        <f t="shared" si="1335"/>
        <v/>
      </c>
      <c r="AN7116" s="147" t="str">
        <f t="shared" si="1336"/>
        <v/>
      </c>
      <c r="AO7116" s="118"/>
    </row>
    <row r="7117" spans="1:41">
      <c r="A7117" s="118"/>
      <c r="B7117" s="118"/>
      <c r="C7117" s="118"/>
      <c r="D7117" s="118"/>
      <c r="E7117" s="118"/>
      <c r="F7117" s="118"/>
      <c r="G7117" s="118"/>
      <c r="H7117" s="118"/>
      <c r="I7117" s="118"/>
      <c r="J7117" s="118"/>
      <c r="K7117" s="118"/>
      <c r="L7117" s="118"/>
      <c r="M7117" s="118"/>
      <c r="N7117" s="118"/>
      <c r="O7117" s="143" t="str">
        <f>IF(H7117="","",(S7117/S7117)&amp;":"&amp;ROUND(AH7117/S7117,2))</f>
        <v/>
      </c>
      <c r="P7117" s="118"/>
      <c r="Q7117" s="118"/>
      <c r="R7117" s="143" t="str">
        <f>IF(H7117="","",(S7117/S7117)&amp;":"&amp;ROUND(AI7117/S7117,2))</f>
        <v/>
      </c>
      <c r="S7117" s="144" t="str">
        <f t="shared" si="1337"/>
        <v/>
      </c>
      <c r="T7117" s="145" t="str">
        <f t="shared" si="1338"/>
        <v/>
      </c>
      <c r="U7117" s="118"/>
      <c r="V7117" s="145" t="str">
        <f t="shared" si="1339"/>
        <v/>
      </c>
      <c r="W7117" s="144" t="str">
        <f t="shared" si="1340"/>
        <v/>
      </c>
      <c r="X7117" s="146" t="str">
        <f>IF(C7117="","",IF(OR(C7117="Trade",C7117="Multi Position"),(X7116+V7117),IF(C7117="Deposit",(X7116+AE7117),IF(C7117="Withdrawal",(X7116-AE7117)))))</f>
        <v/>
      </c>
      <c r="Y7117" s="145" t="str">
        <f t="shared" si="1341"/>
        <v/>
      </c>
      <c r="Z7117" s="118"/>
      <c r="AA7117" s="118"/>
      <c r="AB7117" s="118"/>
      <c r="AC7117" s="118"/>
      <c r="AD7117" s="118"/>
      <c r="AE7117" s="139"/>
      <c r="AF7117" s="118"/>
      <c r="AG7117" s="118"/>
      <c r="AH7117" s="147" t="str">
        <f t="shared" si="1342"/>
        <v/>
      </c>
      <c r="AI7117" s="147" t="str">
        <f t="shared" si="1343"/>
        <v/>
      </c>
      <c r="AJ7117" s="148" t="str">
        <f t="shared" si="1332"/>
        <v/>
      </c>
      <c r="AK7117" s="148" t="str">
        <f t="shared" si="1333"/>
        <v/>
      </c>
      <c r="AL7117" s="147" t="str">
        <f t="shared" si="1334"/>
        <v/>
      </c>
      <c r="AM7117" s="147" t="str">
        <f t="shared" si="1335"/>
        <v/>
      </c>
      <c r="AN7117" s="147" t="str">
        <f t="shared" si="1336"/>
        <v/>
      </c>
      <c r="AO7117" s="118"/>
    </row>
    <row r="7118" spans="1:41">
      <c r="A7118" s="118"/>
      <c r="B7118" s="118"/>
      <c r="C7118" s="118"/>
      <c r="D7118" s="118"/>
      <c r="E7118" s="118"/>
      <c r="F7118" s="118"/>
      <c r="G7118" s="118"/>
      <c r="H7118" s="118"/>
      <c r="I7118" s="118"/>
      <c r="J7118" s="118"/>
      <c r="K7118" s="118"/>
      <c r="L7118" s="118"/>
      <c r="M7118" s="118"/>
      <c r="N7118" s="118"/>
      <c r="O7118" s="143" t="str">
        <f>IF(H7118="","",(S7118/S7118)&amp;":"&amp;ROUND(AH7118/S7118,2))</f>
        <v/>
      </c>
      <c r="P7118" s="118"/>
      <c r="Q7118" s="118"/>
      <c r="R7118" s="143" t="str">
        <f>IF(H7118="","",(S7118/S7118)&amp;":"&amp;ROUND(AI7118/S7118,2))</f>
        <v/>
      </c>
      <c r="S7118" s="144" t="str">
        <f t="shared" si="1337"/>
        <v/>
      </c>
      <c r="T7118" s="145" t="str">
        <f t="shared" si="1338"/>
        <v/>
      </c>
      <c r="U7118" s="118"/>
      <c r="V7118" s="145" t="str">
        <f t="shared" si="1339"/>
        <v/>
      </c>
      <c r="W7118" s="144" t="str">
        <f t="shared" si="1340"/>
        <v/>
      </c>
      <c r="X7118" s="146" t="str">
        <f>IF(C7118="","",IF(OR(C7118="Trade",C7118="Multi Position"),(X7117+V7118),IF(C7118="Deposit",(X7117+AE7118),IF(C7118="Withdrawal",(X7117-AE7118)))))</f>
        <v/>
      </c>
      <c r="Y7118" s="145" t="str">
        <f t="shared" si="1341"/>
        <v/>
      </c>
      <c r="Z7118" s="118"/>
      <c r="AA7118" s="118"/>
      <c r="AB7118" s="118"/>
      <c r="AC7118" s="118"/>
      <c r="AD7118" s="118"/>
      <c r="AE7118" s="139"/>
      <c r="AF7118" s="118"/>
      <c r="AG7118" s="118"/>
      <c r="AH7118" s="147" t="str">
        <f t="shared" si="1342"/>
        <v/>
      </c>
      <c r="AI7118" s="147" t="str">
        <f t="shared" si="1343"/>
        <v/>
      </c>
      <c r="AJ7118" s="148" t="str">
        <f t="shared" si="1332"/>
        <v/>
      </c>
      <c r="AK7118" s="148" t="str">
        <f t="shared" si="1333"/>
        <v/>
      </c>
      <c r="AL7118" s="147" t="str">
        <f t="shared" si="1334"/>
        <v/>
      </c>
      <c r="AM7118" s="147" t="str">
        <f t="shared" si="1335"/>
        <v/>
      </c>
      <c r="AN7118" s="147" t="str">
        <f t="shared" si="1336"/>
        <v/>
      </c>
      <c r="AO7118" s="118"/>
    </row>
    <row r="7119" spans="1:41">
      <c r="A7119" s="118"/>
      <c r="B7119" s="118"/>
      <c r="C7119" s="118"/>
      <c r="D7119" s="118"/>
      <c r="E7119" s="118"/>
      <c r="F7119" s="118"/>
      <c r="G7119" s="118"/>
      <c r="H7119" s="118"/>
      <c r="I7119" s="118"/>
      <c r="J7119" s="118"/>
      <c r="K7119" s="118"/>
      <c r="L7119" s="118"/>
      <c r="M7119" s="118"/>
      <c r="N7119" s="118"/>
      <c r="O7119" s="143" t="str">
        <f>IF(H7119="","",(S7119/S7119)&amp;":"&amp;ROUND(AH7119/S7119,2))</f>
        <v/>
      </c>
      <c r="P7119" s="118"/>
      <c r="Q7119" s="118"/>
      <c r="R7119" s="143" t="str">
        <f>IF(H7119="","",(S7119/S7119)&amp;":"&amp;ROUND(AI7119/S7119,2))</f>
        <v/>
      </c>
      <c r="S7119" s="144" t="str">
        <f t="shared" si="1337"/>
        <v/>
      </c>
      <c r="T7119" s="145" t="str">
        <f t="shared" si="1338"/>
        <v/>
      </c>
      <c r="U7119" s="118"/>
      <c r="V7119" s="145" t="str">
        <f t="shared" si="1339"/>
        <v/>
      </c>
      <c r="W7119" s="144" t="str">
        <f t="shared" si="1340"/>
        <v/>
      </c>
      <c r="X7119" s="146" t="str">
        <f>IF(C7119="","",IF(OR(C7119="Trade",C7119="Multi Position"),(X7118+V7119),IF(C7119="Deposit",(X7118+AE7119),IF(C7119="Withdrawal",(X7118-AE7119)))))</f>
        <v/>
      </c>
      <c r="Y7119" s="145" t="str">
        <f t="shared" si="1341"/>
        <v/>
      </c>
      <c r="Z7119" s="118"/>
      <c r="AA7119" s="118"/>
      <c r="AB7119" s="118"/>
      <c r="AC7119" s="118"/>
      <c r="AD7119" s="118"/>
      <c r="AE7119" s="139"/>
      <c r="AF7119" s="118"/>
      <c r="AG7119" s="118"/>
      <c r="AH7119" s="147" t="str">
        <f t="shared" si="1342"/>
        <v/>
      </c>
      <c r="AI7119" s="147" t="str">
        <f t="shared" si="1343"/>
        <v/>
      </c>
      <c r="AJ7119" s="148" t="str">
        <f t="shared" si="1332"/>
        <v/>
      </c>
      <c r="AK7119" s="148" t="str">
        <f t="shared" si="1333"/>
        <v/>
      </c>
      <c r="AL7119" s="147" t="str">
        <f t="shared" si="1334"/>
        <v/>
      </c>
      <c r="AM7119" s="147" t="str">
        <f t="shared" si="1335"/>
        <v/>
      </c>
      <c r="AN7119" s="147" t="str">
        <f t="shared" si="1336"/>
        <v/>
      </c>
      <c r="AO7119" s="118"/>
    </row>
    <row r="7120" spans="1:41">
      <c r="A7120" s="118"/>
      <c r="B7120" s="118"/>
      <c r="C7120" s="118"/>
      <c r="D7120" s="118"/>
      <c r="E7120" s="118"/>
      <c r="F7120" s="118"/>
      <c r="G7120" s="118"/>
      <c r="H7120" s="118"/>
      <c r="I7120" s="118"/>
      <c r="J7120" s="118"/>
      <c r="K7120" s="118"/>
      <c r="L7120" s="118"/>
      <c r="M7120" s="118"/>
      <c r="N7120" s="118"/>
      <c r="O7120" s="143" t="str">
        <f>IF(H7120="","",(S7120/S7120)&amp;":"&amp;ROUND(AH7120/S7120,2))</f>
        <v/>
      </c>
      <c r="P7120" s="118"/>
      <c r="Q7120" s="118"/>
      <c r="R7120" s="143" t="str">
        <f>IF(H7120="","",(S7120/S7120)&amp;":"&amp;ROUND(AI7120/S7120,2))</f>
        <v/>
      </c>
      <c r="S7120" s="144" t="str">
        <f t="shared" si="1337"/>
        <v/>
      </c>
      <c r="T7120" s="145" t="str">
        <f t="shared" si="1338"/>
        <v/>
      </c>
      <c r="U7120" s="118"/>
      <c r="V7120" s="145" t="str">
        <f t="shared" si="1339"/>
        <v/>
      </c>
      <c r="W7120" s="144" t="str">
        <f t="shared" si="1340"/>
        <v/>
      </c>
      <c r="X7120" s="146" t="str">
        <f>IF(C7120="","",IF(OR(C7120="Trade",C7120="Multi Position"),(X7119+V7120),IF(C7120="Deposit",(X7119+AE7120),IF(C7120="Withdrawal",(X7119-AE7120)))))</f>
        <v/>
      </c>
      <c r="Y7120" s="145" t="str">
        <f t="shared" si="1341"/>
        <v/>
      </c>
      <c r="Z7120" s="118"/>
      <c r="AA7120" s="118"/>
      <c r="AB7120" s="118"/>
      <c r="AC7120" s="118"/>
      <c r="AD7120" s="118"/>
      <c r="AE7120" s="139"/>
      <c r="AF7120" s="118"/>
      <c r="AG7120" s="118"/>
      <c r="AH7120" s="147" t="str">
        <f t="shared" si="1342"/>
        <v/>
      </c>
      <c r="AI7120" s="147" t="str">
        <f t="shared" si="1343"/>
        <v/>
      </c>
      <c r="AJ7120" s="148" t="str">
        <f t="shared" si="1332"/>
        <v/>
      </c>
      <c r="AK7120" s="148" t="str">
        <f t="shared" si="1333"/>
        <v/>
      </c>
      <c r="AL7120" s="147" t="str">
        <f t="shared" si="1334"/>
        <v/>
      </c>
      <c r="AM7120" s="147" t="str">
        <f t="shared" si="1335"/>
        <v/>
      </c>
      <c r="AN7120" s="147" t="str">
        <f t="shared" si="1336"/>
        <v/>
      </c>
      <c r="AO7120" s="118"/>
    </row>
    <row r="7121" spans="1:41">
      <c r="A7121" s="118"/>
      <c r="B7121" s="118"/>
      <c r="C7121" s="118"/>
      <c r="D7121" s="118"/>
      <c r="E7121" s="118"/>
      <c r="F7121" s="118"/>
      <c r="G7121" s="118"/>
      <c r="H7121" s="118"/>
      <c r="I7121" s="118"/>
      <c r="J7121" s="118"/>
      <c r="K7121" s="118"/>
      <c r="L7121" s="118"/>
      <c r="M7121" s="118"/>
      <c r="N7121" s="118"/>
      <c r="O7121" s="143" t="str">
        <f>IF(H7121="","",(S7121/S7121)&amp;":"&amp;ROUND(AH7121/S7121,2))</f>
        <v/>
      </c>
      <c r="P7121" s="118"/>
      <c r="Q7121" s="118"/>
      <c r="R7121" s="143" t="str">
        <f>IF(H7121="","",(S7121/S7121)&amp;":"&amp;ROUND(AI7121/S7121,2))</f>
        <v/>
      </c>
      <c r="S7121" s="144" t="str">
        <f t="shared" si="1337"/>
        <v/>
      </c>
      <c r="T7121" s="145" t="str">
        <f t="shared" si="1338"/>
        <v/>
      </c>
      <c r="U7121" s="118"/>
      <c r="V7121" s="145" t="str">
        <f t="shared" si="1339"/>
        <v/>
      </c>
      <c r="W7121" s="144" t="str">
        <f t="shared" si="1340"/>
        <v/>
      </c>
      <c r="X7121" s="146" t="str">
        <f>IF(C7121="","",IF(OR(C7121="Trade",C7121="Multi Position"),(X7120+V7121),IF(C7121="Deposit",(X7120+AE7121),IF(C7121="Withdrawal",(X7120-AE7121)))))</f>
        <v/>
      </c>
      <c r="Y7121" s="145" t="str">
        <f t="shared" si="1341"/>
        <v/>
      </c>
      <c r="Z7121" s="118"/>
      <c r="AA7121" s="118"/>
      <c r="AB7121" s="118"/>
      <c r="AC7121" s="118"/>
      <c r="AD7121" s="118"/>
      <c r="AE7121" s="139"/>
      <c r="AF7121" s="118"/>
      <c r="AG7121" s="118"/>
      <c r="AH7121" s="147" t="str">
        <f t="shared" si="1342"/>
        <v/>
      </c>
      <c r="AI7121" s="147" t="str">
        <f t="shared" si="1343"/>
        <v/>
      </c>
      <c r="AJ7121" s="148" t="str">
        <f t="shared" si="1332"/>
        <v/>
      </c>
      <c r="AK7121" s="148" t="str">
        <f t="shared" si="1333"/>
        <v/>
      </c>
      <c r="AL7121" s="147" t="str">
        <f t="shared" si="1334"/>
        <v/>
      </c>
      <c r="AM7121" s="147" t="str">
        <f t="shared" si="1335"/>
        <v/>
      </c>
      <c r="AN7121" s="147" t="str">
        <f t="shared" si="1336"/>
        <v/>
      </c>
      <c r="AO7121" s="118"/>
    </row>
    <row r="7122" spans="1:41">
      <c r="A7122" s="118"/>
      <c r="B7122" s="118"/>
      <c r="C7122" s="118"/>
      <c r="D7122" s="118"/>
      <c r="E7122" s="118"/>
      <c r="F7122" s="118"/>
      <c r="G7122" s="118"/>
      <c r="H7122" s="118"/>
      <c r="I7122" s="118"/>
      <c r="J7122" s="118"/>
      <c r="K7122" s="118"/>
      <c r="L7122" s="118"/>
      <c r="M7122" s="118"/>
      <c r="N7122" s="118"/>
      <c r="O7122" s="143" t="str">
        <f>IF(H7122="","",(S7122/S7122)&amp;":"&amp;ROUND(AH7122/S7122,2))</f>
        <v/>
      </c>
      <c r="P7122" s="118"/>
      <c r="Q7122" s="118"/>
      <c r="R7122" s="143" t="str">
        <f>IF(H7122="","",(S7122/S7122)&amp;":"&amp;ROUND(AI7122/S7122,2))</f>
        <v/>
      </c>
      <c r="S7122" s="144" t="str">
        <f t="shared" si="1337"/>
        <v/>
      </c>
      <c r="T7122" s="145" t="str">
        <f t="shared" si="1338"/>
        <v/>
      </c>
      <c r="U7122" s="118"/>
      <c r="V7122" s="145" t="str">
        <f t="shared" si="1339"/>
        <v/>
      </c>
      <c r="W7122" s="144" t="str">
        <f t="shared" si="1340"/>
        <v/>
      </c>
      <c r="X7122" s="146" t="str">
        <f>IF(C7122="","",IF(OR(C7122="Trade",C7122="Multi Position"),(X7121+V7122),IF(C7122="Deposit",(X7121+AE7122),IF(C7122="Withdrawal",(X7121-AE7122)))))</f>
        <v/>
      </c>
      <c r="Y7122" s="145" t="str">
        <f t="shared" si="1341"/>
        <v/>
      </c>
      <c r="Z7122" s="118"/>
      <c r="AA7122" s="118"/>
      <c r="AB7122" s="118"/>
      <c r="AC7122" s="118"/>
      <c r="AD7122" s="118"/>
      <c r="AE7122" s="139"/>
      <c r="AF7122" s="118"/>
      <c r="AG7122" s="118"/>
      <c r="AH7122" s="147" t="str">
        <f t="shared" si="1342"/>
        <v/>
      </c>
      <c r="AI7122" s="147" t="str">
        <f t="shared" si="1343"/>
        <v/>
      </c>
      <c r="AJ7122" s="148" t="str">
        <f t="shared" si="1332"/>
        <v/>
      </c>
      <c r="AK7122" s="148" t="str">
        <f t="shared" si="1333"/>
        <v/>
      </c>
      <c r="AL7122" s="147" t="str">
        <f t="shared" si="1334"/>
        <v/>
      </c>
      <c r="AM7122" s="147" t="str">
        <f t="shared" si="1335"/>
        <v/>
      </c>
      <c r="AN7122" s="147" t="str">
        <f t="shared" si="1336"/>
        <v/>
      </c>
      <c r="AO7122" s="118"/>
    </row>
    <row r="7123" spans="1:41">
      <c r="A7123" s="118"/>
      <c r="B7123" s="118"/>
      <c r="C7123" s="118"/>
      <c r="D7123" s="118"/>
      <c r="E7123" s="118"/>
      <c r="F7123" s="118"/>
      <c r="G7123" s="118"/>
      <c r="H7123" s="118"/>
      <c r="I7123" s="118"/>
      <c r="J7123" s="118"/>
      <c r="K7123" s="118"/>
      <c r="L7123" s="118"/>
      <c r="M7123" s="118"/>
      <c r="N7123" s="118"/>
      <c r="O7123" s="143" t="str">
        <f>IF(H7123="","",(S7123/S7123)&amp;":"&amp;ROUND(AH7123/S7123,2))</f>
        <v/>
      </c>
      <c r="P7123" s="118"/>
      <c r="Q7123" s="118"/>
      <c r="R7123" s="143" t="str">
        <f>IF(H7123="","",(S7123/S7123)&amp;":"&amp;ROUND(AI7123/S7123,2))</f>
        <v/>
      </c>
      <c r="S7123" s="144" t="str">
        <f t="shared" si="1337"/>
        <v/>
      </c>
      <c r="T7123" s="145" t="str">
        <f t="shared" si="1338"/>
        <v/>
      </c>
      <c r="U7123" s="118"/>
      <c r="V7123" s="145" t="str">
        <f t="shared" si="1339"/>
        <v/>
      </c>
      <c r="W7123" s="144" t="str">
        <f t="shared" si="1340"/>
        <v/>
      </c>
      <c r="X7123" s="146" t="str">
        <f>IF(C7123="","",IF(OR(C7123="Trade",C7123="Multi Position"),(X7122+V7123),IF(C7123="Deposit",(X7122+AE7123),IF(C7123="Withdrawal",(X7122-AE7123)))))</f>
        <v/>
      </c>
      <c r="Y7123" s="145" t="str">
        <f t="shared" si="1341"/>
        <v/>
      </c>
      <c r="Z7123" s="118"/>
      <c r="AA7123" s="118"/>
      <c r="AB7123" s="118"/>
      <c r="AC7123" s="118"/>
      <c r="AD7123" s="118"/>
      <c r="AE7123" s="139"/>
      <c r="AF7123" s="118"/>
      <c r="AG7123" s="118"/>
      <c r="AH7123" s="147" t="str">
        <f t="shared" si="1342"/>
        <v/>
      </c>
      <c r="AI7123" s="147" t="str">
        <f t="shared" si="1343"/>
        <v/>
      </c>
      <c r="AJ7123" s="148" t="str">
        <f t="shared" si="1332"/>
        <v/>
      </c>
      <c r="AK7123" s="148" t="str">
        <f t="shared" si="1333"/>
        <v/>
      </c>
      <c r="AL7123" s="147" t="str">
        <f t="shared" si="1334"/>
        <v/>
      </c>
      <c r="AM7123" s="147" t="str">
        <f t="shared" si="1335"/>
        <v/>
      </c>
      <c r="AN7123" s="147" t="str">
        <f t="shared" si="1336"/>
        <v/>
      </c>
      <c r="AO7123" s="118"/>
    </row>
    <row r="7124" spans="1:41">
      <c r="A7124" s="118"/>
      <c r="B7124" s="118"/>
      <c r="C7124" s="118"/>
      <c r="D7124" s="118"/>
      <c r="E7124" s="118"/>
      <c r="F7124" s="118"/>
      <c r="G7124" s="118"/>
      <c r="H7124" s="118"/>
      <c r="I7124" s="118"/>
      <c r="J7124" s="118"/>
      <c r="K7124" s="118"/>
      <c r="L7124" s="118"/>
      <c r="M7124" s="118"/>
      <c r="N7124" s="118"/>
      <c r="O7124" s="143" t="str">
        <f>IF(H7124="","",(S7124/S7124)&amp;":"&amp;ROUND(AH7124/S7124,2))</f>
        <v/>
      </c>
      <c r="P7124" s="118"/>
      <c r="Q7124" s="118"/>
      <c r="R7124" s="143" t="str">
        <f>IF(H7124="","",(S7124/S7124)&amp;":"&amp;ROUND(AI7124/S7124,2))</f>
        <v/>
      </c>
      <c r="S7124" s="144" t="str">
        <f t="shared" si="1337"/>
        <v/>
      </c>
      <c r="T7124" s="145" t="str">
        <f t="shared" si="1338"/>
        <v/>
      </c>
      <c r="U7124" s="118"/>
      <c r="V7124" s="145" t="str">
        <f t="shared" si="1339"/>
        <v/>
      </c>
      <c r="W7124" s="144" t="str">
        <f t="shared" si="1340"/>
        <v/>
      </c>
      <c r="X7124" s="146" t="str">
        <f>IF(C7124="","",IF(OR(C7124="Trade",C7124="Multi Position"),(X7123+V7124),IF(C7124="Deposit",(X7123+AE7124),IF(C7124="Withdrawal",(X7123-AE7124)))))</f>
        <v/>
      </c>
      <c r="Y7124" s="145" t="str">
        <f t="shared" si="1341"/>
        <v/>
      </c>
      <c r="Z7124" s="118"/>
      <c r="AA7124" s="118"/>
      <c r="AB7124" s="118"/>
      <c r="AC7124" s="118"/>
      <c r="AD7124" s="118"/>
      <c r="AE7124" s="139"/>
      <c r="AF7124" s="118"/>
      <c r="AG7124" s="118"/>
      <c r="AH7124" s="147" t="str">
        <f t="shared" si="1342"/>
        <v/>
      </c>
      <c r="AI7124" s="147" t="str">
        <f t="shared" si="1343"/>
        <v/>
      </c>
      <c r="AJ7124" s="148" t="str">
        <f t="shared" si="1332"/>
        <v/>
      </c>
      <c r="AK7124" s="148" t="str">
        <f t="shared" si="1333"/>
        <v/>
      </c>
      <c r="AL7124" s="147" t="str">
        <f t="shared" si="1334"/>
        <v/>
      </c>
      <c r="AM7124" s="147" t="str">
        <f t="shared" si="1335"/>
        <v/>
      </c>
      <c r="AN7124" s="147" t="str">
        <f t="shared" si="1336"/>
        <v/>
      </c>
      <c r="AO7124" s="118"/>
    </row>
    <row r="7125" spans="1:41">
      <c r="A7125" s="118"/>
      <c r="B7125" s="118"/>
      <c r="C7125" s="118"/>
      <c r="D7125" s="118"/>
      <c r="E7125" s="118"/>
      <c r="F7125" s="118"/>
      <c r="G7125" s="118"/>
      <c r="H7125" s="118"/>
      <c r="I7125" s="118"/>
      <c r="J7125" s="118"/>
      <c r="K7125" s="118"/>
      <c r="L7125" s="118"/>
      <c r="M7125" s="118"/>
      <c r="N7125" s="118"/>
      <c r="O7125" s="143" t="str">
        <f>IF(H7125="","",(S7125/S7125)&amp;":"&amp;ROUND(AH7125/S7125,2))</f>
        <v/>
      </c>
      <c r="P7125" s="118"/>
      <c r="Q7125" s="118"/>
      <c r="R7125" s="143" t="str">
        <f>IF(H7125="","",(S7125/S7125)&amp;":"&amp;ROUND(AI7125/S7125,2))</f>
        <v/>
      </c>
      <c r="S7125" s="144" t="str">
        <f t="shared" si="1337"/>
        <v/>
      </c>
      <c r="T7125" s="145" t="str">
        <f t="shared" si="1338"/>
        <v/>
      </c>
      <c r="U7125" s="118"/>
      <c r="V7125" s="145" t="str">
        <f t="shared" si="1339"/>
        <v/>
      </c>
      <c r="W7125" s="144" t="str">
        <f t="shared" si="1340"/>
        <v/>
      </c>
      <c r="X7125" s="146" t="str">
        <f>IF(C7125="","",IF(OR(C7125="Trade",C7125="Multi Position"),(X7124+V7125),IF(C7125="Deposit",(X7124+AE7125),IF(C7125="Withdrawal",(X7124-AE7125)))))</f>
        <v/>
      </c>
      <c r="Y7125" s="145" t="str">
        <f t="shared" si="1341"/>
        <v/>
      </c>
      <c r="Z7125" s="118"/>
      <c r="AA7125" s="118"/>
      <c r="AB7125" s="118"/>
      <c r="AC7125" s="118"/>
      <c r="AD7125" s="118"/>
      <c r="AE7125" s="139"/>
      <c r="AF7125" s="118"/>
      <c r="AG7125" s="118"/>
      <c r="AH7125" s="147" t="str">
        <f t="shared" si="1342"/>
        <v/>
      </c>
      <c r="AI7125" s="147" t="str">
        <f t="shared" si="1343"/>
        <v/>
      </c>
      <c r="AJ7125" s="148" t="str">
        <f t="shared" si="1332"/>
        <v/>
      </c>
      <c r="AK7125" s="148" t="str">
        <f t="shared" si="1333"/>
        <v/>
      </c>
      <c r="AL7125" s="147" t="str">
        <f t="shared" si="1334"/>
        <v/>
      </c>
      <c r="AM7125" s="147" t="str">
        <f t="shared" si="1335"/>
        <v/>
      </c>
      <c r="AN7125" s="147" t="str">
        <f t="shared" si="1336"/>
        <v/>
      </c>
      <c r="AO7125" s="118"/>
    </row>
    <row r="7126" spans="1:41">
      <c r="A7126" s="118"/>
      <c r="B7126" s="118"/>
      <c r="C7126" s="118"/>
      <c r="D7126" s="118"/>
      <c r="E7126" s="118"/>
      <c r="F7126" s="118"/>
      <c r="G7126" s="118"/>
      <c r="H7126" s="118"/>
      <c r="I7126" s="118"/>
      <c r="J7126" s="118"/>
      <c r="K7126" s="118"/>
      <c r="L7126" s="118"/>
      <c r="M7126" s="118"/>
      <c r="N7126" s="118"/>
      <c r="O7126" s="143" t="str">
        <f>IF(H7126="","",(S7126/S7126)&amp;":"&amp;ROUND(AH7126/S7126,2))</f>
        <v/>
      </c>
      <c r="P7126" s="118"/>
      <c r="Q7126" s="118"/>
      <c r="R7126" s="143" t="str">
        <f>IF(H7126="","",(S7126/S7126)&amp;":"&amp;ROUND(AI7126/S7126,2))</f>
        <v/>
      </c>
      <c r="S7126" s="144" t="str">
        <f t="shared" si="1337"/>
        <v/>
      </c>
      <c r="T7126" s="145" t="str">
        <f t="shared" si="1338"/>
        <v/>
      </c>
      <c r="U7126" s="118"/>
      <c r="V7126" s="145" t="str">
        <f t="shared" si="1339"/>
        <v/>
      </c>
      <c r="W7126" s="144" t="str">
        <f t="shared" si="1340"/>
        <v/>
      </c>
      <c r="X7126" s="146" t="str">
        <f>IF(C7126="","",IF(OR(C7126="Trade",C7126="Multi Position"),(X7125+V7126),IF(C7126="Deposit",(X7125+AE7126),IF(C7126="Withdrawal",(X7125-AE7126)))))</f>
        <v/>
      </c>
      <c r="Y7126" s="145" t="str">
        <f t="shared" si="1341"/>
        <v/>
      </c>
      <c r="Z7126" s="118"/>
      <c r="AA7126" s="118"/>
      <c r="AB7126" s="118"/>
      <c r="AC7126" s="118"/>
      <c r="AD7126" s="118"/>
      <c r="AE7126" s="139"/>
      <c r="AF7126" s="118"/>
      <c r="AG7126" s="118"/>
      <c r="AH7126" s="147" t="str">
        <f t="shared" si="1342"/>
        <v/>
      </c>
      <c r="AI7126" s="147" t="str">
        <f t="shared" si="1343"/>
        <v/>
      </c>
      <c r="AJ7126" s="148" t="str">
        <f t="shared" si="1332"/>
        <v/>
      </c>
      <c r="AK7126" s="148" t="str">
        <f t="shared" si="1333"/>
        <v/>
      </c>
      <c r="AL7126" s="147" t="str">
        <f t="shared" si="1334"/>
        <v/>
      </c>
      <c r="AM7126" s="147" t="str">
        <f t="shared" si="1335"/>
        <v/>
      </c>
      <c r="AN7126" s="147" t="str">
        <f t="shared" si="1336"/>
        <v/>
      </c>
      <c r="AO7126" s="118"/>
    </row>
    <row r="7127" spans="1:41">
      <c r="A7127" s="118"/>
      <c r="B7127" s="118"/>
      <c r="C7127" s="118"/>
      <c r="D7127" s="118"/>
      <c r="E7127" s="118"/>
      <c r="F7127" s="118"/>
      <c r="G7127" s="118"/>
      <c r="H7127" s="118"/>
      <c r="I7127" s="118"/>
      <c r="J7127" s="118"/>
      <c r="K7127" s="118"/>
      <c r="L7127" s="118"/>
      <c r="M7127" s="118"/>
      <c r="N7127" s="118"/>
      <c r="O7127" s="143" t="str">
        <f>IF(H7127="","",(S7127/S7127)&amp;":"&amp;ROUND(AH7127/S7127,2))</f>
        <v/>
      </c>
      <c r="P7127" s="118"/>
      <c r="Q7127" s="118"/>
      <c r="R7127" s="143" t="str">
        <f>IF(H7127="","",(S7127/S7127)&amp;":"&amp;ROUND(AI7127/S7127,2))</f>
        <v/>
      </c>
      <c r="S7127" s="144" t="str">
        <f t="shared" si="1337"/>
        <v/>
      </c>
      <c r="T7127" s="145" t="str">
        <f t="shared" si="1338"/>
        <v/>
      </c>
      <c r="U7127" s="118"/>
      <c r="V7127" s="145" t="str">
        <f t="shared" si="1339"/>
        <v/>
      </c>
      <c r="W7127" s="144" t="str">
        <f t="shared" si="1340"/>
        <v/>
      </c>
      <c r="X7127" s="146" t="str">
        <f>IF(C7127="","",IF(OR(C7127="Trade",C7127="Multi Position"),(X7126+V7127),IF(C7127="Deposit",(X7126+AE7127),IF(C7127="Withdrawal",(X7126-AE7127)))))</f>
        <v/>
      </c>
      <c r="Y7127" s="145" t="str">
        <f t="shared" si="1341"/>
        <v/>
      </c>
      <c r="Z7127" s="118"/>
      <c r="AA7127" s="118"/>
      <c r="AB7127" s="118"/>
      <c r="AC7127" s="118"/>
      <c r="AD7127" s="118"/>
      <c r="AE7127" s="139"/>
      <c r="AF7127" s="118"/>
      <c r="AG7127" s="118"/>
      <c r="AH7127" s="147" t="str">
        <f t="shared" si="1342"/>
        <v/>
      </c>
      <c r="AI7127" s="147" t="str">
        <f t="shared" si="1343"/>
        <v/>
      </c>
      <c r="AJ7127" s="148" t="str">
        <f t="shared" si="1332"/>
        <v/>
      </c>
      <c r="AK7127" s="148" t="str">
        <f t="shared" si="1333"/>
        <v/>
      </c>
      <c r="AL7127" s="147" t="str">
        <f t="shared" si="1334"/>
        <v/>
      </c>
      <c r="AM7127" s="147" t="str">
        <f t="shared" si="1335"/>
        <v/>
      </c>
      <c r="AN7127" s="147" t="str">
        <f t="shared" si="1336"/>
        <v/>
      </c>
      <c r="AO7127" s="118"/>
    </row>
    <row r="7128" spans="1:41">
      <c r="A7128" s="118"/>
      <c r="B7128" s="118"/>
      <c r="C7128" s="118"/>
      <c r="D7128" s="118"/>
      <c r="E7128" s="118"/>
      <c r="F7128" s="118"/>
      <c r="G7128" s="118"/>
      <c r="H7128" s="118"/>
      <c r="I7128" s="118"/>
      <c r="J7128" s="118"/>
      <c r="K7128" s="118"/>
      <c r="L7128" s="118"/>
      <c r="M7128" s="118"/>
      <c r="N7128" s="118"/>
      <c r="O7128" s="143" t="str">
        <f>IF(H7128="","",(S7128/S7128)&amp;":"&amp;ROUND(AH7128/S7128,2))</f>
        <v/>
      </c>
      <c r="P7128" s="118"/>
      <c r="Q7128" s="118"/>
      <c r="R7128" s="143" t="str">
        <f>IF(H7128="","",(S7128/S7128)&amp;":"&amp;ROUND(AI7128/S7128,2))</f>
        <v/>
      </c>
      <c r="S7128" s="144" t="str">
        <f t="shared" si="1337"/>
        <v/>
      </c>
      <c r="T7128" s="145" t="str">
        <f t="shared" si="1338"/>
        <v/>
      </c>
      <c r="U7128" s="118"/>
      <c r="V7128" s="145" t="str">
        <f t="shared" si="1339"/>
        <v/>
      </c>
      <c r="W7128" s="144" t="str">
        <f t="shared" si="1340"/>
        <v/>
      </c>
      <c r="X7128" s="146" t="str">
        <f>IF(C7128="","",IF(OR(C7128="Trade",C7128="Multi Position"),(X7127+V7128),IF(C7128="Deposit",(X7127+AE7128),IF(C7128="Withdrawal",(X7127-AE7128)))))</f>
        <v/>
      </c>
      <c r="Y7128" s="145" t="str">
        <f t="shared" si="1341"/>
        <v/>
      </c>
      <c r="Z7128" s="118"/>
      <c r="AA7128" s="118"/>
      <c r="AB7128" s="118"/>
      <c r="AC7128" s="118"/>
      <c r="AD7128" s="118"/>
      <c r="AE7128" s="139"/>
      <c r="AF7128" s="118"/>
      <c r="AG7128" s="118"/>
      <c r="AH7128" s="147" t="str">
        <f t="shared" si="1342"/>
        <v/>
      </c>
      <c r="AI7128" s="147" t="str">
        <f t="shared" si="1343"/>
        <v/>
      </c>
      <c r="AJ7128" s="148" t="str">
        <f t="shared" si="1332"/>
        <v/>
      </c>
      <c r="AK7128" s="148" t="str">
        <f t="shared" si="1333"/>
        <v/>
      </c>
      <c r="AL7128" s="147" t="str">
        <f t="shared" si="1334"/>
        <v/>
      </c>
      <c r="AM7128" s="147" t="str">
        <f t="shared" si="1335"/>
        <v/>
      </c>
      <c r="AN7128" s="147" t="str">
        <f t="shared" si="1336"/>
        <v/>
      </c>
      <c r="AO7128" s="118"/>
    </row>
    <row r="7129" spans="1:41">
      <c r="A7129" s="118"/>
      <c r="B7129" s="118"/>
      <c r="C7129" s="118"/>
      <c r="D7129" s="118"/>
      <c r="E7129" s="118"/>
      <c r="F7129" s="118"/>
      <c r="G7129" s="118"/>
      <c r="H7129" s="118"/>
      <c r="I7129" s="118"/>
      <c r="J7129" s="118"/>
      <c r="K7129" s="118"/>
      <c r="L7129" s="118"/>
      <c r="M7129" s="118"/>
      <c r="N7129" s="118"/>
      <c r="O7129" s="143" t="str">
        <f>IF(H7129="","",(S7129/S7129)&amp;":"&amp;ROUND(AH7129/S7129,2))</f>
        <v/>
      </c>
      <c r="P7129" s="118"/>
      <c r="Q7129" s="118"/>
      <c r="R7129" s="143" t="str">
        <f>IF(H7129="","",(S7129/S7129)&amp;":"&amp;ROUND(AI7129/S7129,2))</f>
        <v/>
      </c>
      <c r="S7129" s="144" t="str">
        <f t="shared" si="1337"/>
        <v/>
      </c>
      <c r="T7129" s="145" t="str">
        <f t="shared" si="1338"/>
        <v/>
      </c>
      <c r="U7129" s="118"/>
      <c r="V7129" s="145" t="str">
        <f t="shared" si="1339"/>
        <v/>
      </c>
      <c r="W7129" s="144" t="str">
        <f t="shared" si="1340"/>
        <v/>
      </c>
      <c r="X7129" s="146" t="str">
        <f>IF(C7129="","",IF(OR(C7129="Trade",C7129="Multi Position"),(X7128+V7129),IF(C7129="Deposit",(X7128+AE7129),IF(C7129="Withdrawal",(X7128-AE7129)))))</f>
        <v/>
      </c>
      <c r="Y7129" s="145" t="str">
        <f t="shared" si="1341"/>
        <v/>
      </c>
      <c r="Z7129" s="118"/>
      <c r="AA7129" s="118"/>
      <c r="AB7129" s="118"/>
      <c r="AC7129" s="118"/>
      <c r="AD7129" s="118"/>
      <c r="AE7129" s="139"/>
      <c r="AF7129" s="118"/>
      <c r="AG7129" s="118"/>
      <c r="AH7129" s="147" t="str">
        <f t="shared" si="1342"/>
        <v/>
      </c>
      <c r="AI7129" s="147" t="str">
        <f t="shared" si="1343"/>
        <v/>
      </c>
      <c r="AJ7129" s="148" t="str">
        <f t="shared" si="1332"/>
        <v/>
      </c>
      <c r="AK7129" s="148" t="str">
        <f t="shared" si="1333"/>
        <v/>
      </c>
      <c r="AL7129" s="147" t="str">
        <f t="shared" si="1334"/>
        <v/>
      </c>
      <c r="AM7129" s="147" t="str">
        <f t="shared" si="1335"/>
        <v/>
      </c>
      <c r="AN7129" s="147" t="str">
        <f t="shared" si="1336"/>
        <v/>
      </c>
      <c r="AO7129" s="118"/>
    </row>
    <row r="7130" spans="1:41">
      <c r="A7130" s="118"/>
      <c r="B7130" s="118"/>
      <c r="C7130" s="118"/>
      <c r="D7130" s="118"/>
      <c r="E7130" s="118"/>
      <c r="F7130" s="118"/>
      <c r="G7130" s="118"/>
      <c r="H7130" s="118"/>
      <c r="I7130" s="118"/>
      <c r="J7130" s="118"/>
      <c r="K7130" s="118"/>
      <c r="L7130" s="118"/>
      <c r="M7130" s="118"/>
      <c r="N7130" s="118"/>
      <c r="O7130" s="143" t="str">
        <f>IF(H7130="","",(S7130/S7130)&amp;":"&amp;ROUND(AH7130/S7130,2))</f>
        <v/>
      </c>
      <c r="P7130" s="118"/>
      <c r="Q7130" s="118"/>
      <c r="R7130" s="143" t="str">
        <f>IF(H7130="","",(S7130/S7130)&amp;":"&amp;ROUND(AI7130/S7130,2))</f>
        <v/>
      </c>
      <c r="S7130" s="144" t="str">
        <f t="shared" si="1337"/>
        <v/>
      </c>
      <c r="T7130" s="145" t="str">
        <f t="shared" si="1338"/>
        <v/>
      </c>
      <c r="U7130" s="118"/>
      <c r="V7130" s="145" t="str">
        <f t="shared" si="1339"/>
        <v/>
      </c>
      <c r="W7130" s="144" t="str">
        <f t="shared" si="1340"/>
        <v/>
      </c>
      <c r="X7130" s="146" t="str">
        <f>IF(C7130="","",IF(OR(C7130="Trade",C7130="Multi Position"),(X7129+V7130),IF(C7130="Deposit",(X7129+AE7130),IF(C7130="Withdrawal",(X7129-AE7130)))))</f>
        <v/>
      </c>
      <c r="Y7130" s="145" t="str">
        <f t="shared" si="1341"/>
        <v/>
      </c>
      <c r="Z7130" s="118"/>
      <c r="AA7130" s="118"/>
      <c r="AB7130" s="118"/>
      <c r="AC7130" s="118"/>
      <c r="AD7130" s="118"/>
      <c r="AE7130" s="139"/>
      <c r="AF7130" s="118"/>
      <c r="AG7130" s="118"/>
      <c r="AH7130" s="147" t="str">
        <f t="shared" si="1342"/>
        <v/>
      </c>
      <c r="AI7130" s="147" t="str">
        <f t="shared" si="1343"/>
        <v/>
      </c>
      <c r="AJ7130" s="148" t="str">
        <f t="shared" si="1332"/>
        <v/>
      </c>
      <c r="AK7130" s="148" t="str">
        <f t="shared" si="1333"/>
        <v/>
      </c>
      <c r="AL7130" s="147" t="str">
        <f t="shared" si="1334"/>
        <v/>
      </c>
      <c r="AM7130" s="147" t="str">
        <f t="shared" si="1335"/>
        <v/>
      </c>
      <c r="AN7130" s="147" t="str">
        <f t="shared" si="1336"/>
        <v/>
      </c>
      <c r="AO7130" s="118"/>
    </row>
    <row r="7131" spans="1:41">
      <c r="A7131" s="118"/>
      <c r="B7131" s="118"/>
      <c r="C7131" s="118"/>
      <c r="D7131" s="118"/>
      <c r="E7131" s="118"/>
      <c r="F7131" s="118"/>
      <c r="G7131" s="118"/>
      <c r="H7131" s="118"/>
      <c r="I7131" s="118"/>
      <c r="J7131" s="118"/>
      <c r="K7131" s="118"/>
      <c r="L7131" s="118"/>
      <c r="M7131" s="118"/>
      <c r="N7131" s="118"/>
      <c r="O7131" s="143" t="str">
        <f>IF(H7131="","",(S7131/S7131)&amp;":"&amp;ROUND(AH7131/S7131,2))</f>
        <v/>
      </c>
      <c r="P7131" s="118"/>
      <c r="Q7131" s="118"/>
      <c r="R7131" s="143" t="str">
        <f>IF(H7131="","",(S7131/S7131)&amp;":"&amp;ROUND(AI7131/S7131,2))</f>
        <v/>
      </c>
      <c r="S7131" s="144" t="str">
        <f t="shared" si="1337"/>
        <v/>
      </c>
      <c r="T7131" s="145" t="str">
        <f t="shared" si="1338"/>
        <v/>
      </c>
      <c r="U7131" s="118"/>
      <c r="V7131" s="145" t="str">
        <f t="shared" si="1339"/>
        <v/>
      </c>
      <c r="W7131" s="144" t="str">
        <f t="shared" si="1340"/>
        <v/>
      </c>
      <c r="X7131" s="146" t="str">
        <f>IF(C7131="","",IF(OR(C7131="Trade",C7131="Multi Position"),(X7130+V7131),IF(C7131="Deposit",(X7130+AE7131),IF(C7131="Withdrawal",(X7130-AE7131)))))</f>
        <v/>
      </c>
      <c r="Y7131" s="145" t="str">
        <f t="shared" si="1341"/>
        <v/>
      </c>
      <c r="Z7131" s="118"/>
      <c r="AA7131" s="118"/>
      <c r="AB7131" s="118"/>
      <c r="AC7131" s="118"/>
      <c r="AD7131" s="118"/>
      <c r="AE7131" s="139"/>
      <c r="AF7131" s="118"/>
      <c r="AG7131" s="118"/>
      <c r="AH7131" s="147" t="str">
        <f t="shared" si="1342"/>
        <v/>
      </c>
      <c r="AI7131" s="147" t="str">
        <f t="shared" si="1343"/>
        <v/>
      </c>
      <c r="AJ7131" s="148" t="str">
        <f t="shared" si="1332"/>
        <v/>
      </c>
      <c r="AK7131" s="148" t="str">
        <f t="shared" si="1333"/>
        <v/>
      </c>
      <c r="AL7131" s="147" t="str">
        <f t="shared" si="1334"/>
        <v/>
      </c>
      <c r="AM7131" s="147" t="str">
        <f t="shared" si="1335"/>
        <v/>
      </c>
      <c r="AN7131" s="147" t="str">
        <f t="shared" si="1336"/>
        <v/>
      </c>
      <c r="AO7131" s="118"/>
    </row>
    <row r="7132" spans="1:41">
      <c r="A7132" s="118"/>
      <c r="B7132" s="118"/>
      <c r="C7132" s="118"/>
      <c r="D7132" s="118"/>
      <c r="E7132" s="118"/>
      <c r="F7132" s="118"/>
      <c r="G7132" s="118"/>
      <c r="H7132" s="118"/>
      <c r="I7132" s="118"/>
      <c r="J7132" s="118"/>
      <c r="K7132" s="118"/>
      <c r="L7132" s="118"/>
      <c r="M7132" s="118"/>
      <c r="N7132" s="118"/>
      <c r="O7132" s="143" t="str">
        <f>IF(H7132="","",(S7132/S7132)&amp;":"&amp;ROUND(AH7132/S7132,2))</f>
        <v/>
      </c>
      <c r="P7132" s="118"/>
      <c r="Q7132" s="118"/>
      <c r="R7132" s="143" t="str">
        <f>IF(H7132="","",(S7132/S7132)&amp;":"&amp;ROUND(AI7132/S7132,2))</f>
        <v/>
      </c>
      <c r="S7132" s="144" t="str">
        <f t="shared" si="1337"/>
        <v/>
      </c>
      <c r="T7132" s="145" t="str">
        <f t="shared" si="1338"/>
        <v/>
      </c>
      <c r="U7132" s="118"/>
      <c r="V7132" s="145" t="str">
        <f t="shared" si="1339"/>
        <v/>
      </c>
      <c r="W7132" s="144" t="str">
        <f t="shared" si="1340"/>
        <v/>
      </c>
      <c r="X7132" s="146" t="str">
        <f>IF(C7132="","",IF(OR(C7132="Trade",C7132="Multi Position"),(X7131+V7132),IF(C7132="Deposit",(X7131+AE7132),IF(C7132="Withdrawal",(X7131-AE7132)))))</f>
        <v/>
      </c>
      <c r="Y7132" s="145" t="str">
        <f t="shared" si="1341"/>
        <v/>
      </c>
      <c r="Z7132" s="118"/>
      <c r="AA7132" s="118"/>
      <c r="AB7132" s="118"/>
      <c r="AC7132" s="118"/>
      <c r="AD7132" s="118"/>
      <c r="AE7132" s="139"/>
      <c r="AF7132" s="118"/>
      <c r="AG7132" s="118"/>
      <c r="AH7132" s="147" t="str">
        <f t="shared" si="1342"/>
        <v/>
      </c>
      <c r="AI7132" s="147" t="str">
        <f t="shared" si="1343"/>
        <v/>
      </c>
      <c r="AJ7132" s="148" t="str">
        <f t="shared" si="1332"/>
        <v/>
      </c>
      <c r="AK7132" s="148" t="str">
        <f t="shared" si="1333"/>
        <v/>
      </c>
      <c r="AL7132" s="147" t="str">
        <f t="shared" si="1334"/>
        <v/>
      </c>
      <c r="AM7132" s="147" t="str">
        <f t="shared" si="1335"/>
        <v/>
      </c>
      <c r="AN7132" s="147" t="str">
        <f t="shared" si="1336"/>
        <v/>
      </c>
      <c r="AO7132" s="118"/>
    </row>
    <row r="7133" spans="1:41">
      <c r="A7133" s="118"/>
      <c r="B7133" s="118"/>
      <c r="C7133" s="118"/>
      <c r="D7133" s="118"/>
      <c r="E7133" s="118"/>
      <c r="F7133" s="118"/>
      <c r="G7133" s="118"/>
      <c r="H7133" s="118"/>
      <c r="I7133" s="118"/>
      <c r="J7133" s="118"/>
      <c r="K7133" s="118"/>
      <c r="L7133" s="118"/>
      <c r="M7133" s="118"/>
      <c r="N7133" s="118"/>
      <c r="O7133" s="143" t="str">
        <f>IF(H7133="","",(S7133/S7133)&amp;":"&amp;ROUND(AH7133/S7133,2))</f>
        <v/>
      </c>
      <c r="P7133" s="118"/>
      <c r="Q7133" s="118"/>
      <c r="R7133" s="143" t="str">
        <f>IF(H7133="","",(S7133/S7133)&amp;":"&amp;ROUND(AI7133/S7133,2))</f>
        <v/>
      </c>
      <c r="S7133" s="144" t="str">
        <f t="shared" si="1337"/>
        <v/>
      </c>
      <c r="T7133" s="145" t="str">
        <f t="shared" si="1338"/>
        <v/>
      </c>
      <c r="U7133" s="118"/>
      <c r="V7133" s="145" t="str">
        <f t="shared" si="1339"/>
        <v/>
      </c>
      <c r="W7133" s="144" t="str">
        <f t="shared" si="1340"/>
        <v/>
      </c>
      <c r="X7133" s="146" t="str">
        <f>IF(C7133="","",IF(OR(C7133="Trade",C7133="Multi Position"),(X7132+V7133),IF(C7133="Deposit",(X7132+AE7133),IF(C7133="Withdrawal",(X7132-AE7133)))))</f>
        <v/>
      </c>
      <c r="Y7133" s="145" t="str">
        <f t="shared" si="1341"/>
        <v/>
      </c>
      <c r="Z7133" s="118"/>
      <c r="AA7133" s="118"/>
      <c r="AB7133" s="118"/>
      <c r="AC7133" s="118"/>
      <c r="AD7133" s="118"/>
      <c r="AE7133" s="139"/>
      <c r="AF7133" s="118"/>
      <c r="AG7133" s="118"/>
      <c r="AH7133" s="147" t="str">
        <f t="shared" si="1342"/>
        <v/>
      </c>
      <c r="AI7133" s="147" t="str">
        <f t="shared" si="1343"/>
        <v/>
      </c>
      <c r="AJ7133" s="148" t="str">
        <f t="shared" si="1332"/>
        <v/>
      </c>
      <c r="AK7133" s="148" t="str">
        <f t="shared" si="1333"/>
        <v/>
      </c>
      <c r="AL7133" s="147" t="str">
        <f t="shared" si="1334"/>
        <v/>
      </c>
      <c r="AM7133" s="147" t="str">
        <f t="shared" si="1335"/>
        <v/>
      </c>
      <c r="AN7133" s="147" t="str">
        <f t="shared" si="1336"/>
        <v/>
      </c>
      <c r="AO7133" s="118"/>
    </row>
    <row r="7134" spans="1:41">
      <c r="A7134" s="118"/>
      <c r="B7134" s="118"/>
      <c r="C7134" s="118"/>
      <c r="D7134" s="118"/>
      <c r="E7134" s="118"/>
      <c r="F7134" s="118"/>
      <c r="G7134" s="118"/>
      <c r="H7134" s="118"/>
      <c r="I7134" s="118"/>
      <c r="J7134" s="118"/>
      <c r="K7134" s="118"/>
      <c r="L7134" s="118"/>
      <c r="M7134" s="118"/>
      <c r="N7134" s="118"/>
      <c r="O7134" s="143" t="str">
        <f>IF(H7134="","",(S7134/S7134)&amp;":"&amp;ROUND(AH7134/S7134,2))</f>
        <v/>
      </c>
      <c r="P7134" s="118"/>
      <c r="Q7134" s="118"/>
      <c r="R7134" s="143" t="str">
        <f>IF(H7134="","",(S7134/S7134)&amp;":"&amp;ROUND(AI7134/S7134,2))</f>
        <v/>
      </c>
      <c r="S7134" s="144" t="str">
        <f t="shared" si="1337"/>
        <v/>
      </c>
      <c r="T7134" s="145" t="str">
        <f t="shared" si="1338"/>
        <v/>
      </c>
      <c r="U7134" s="118"/>
      <c r="V7134" s="145" t="str">
        <f t="shared" si="1339"/>
        <v/>
      </c>
      <c r="W7134" s="144" t="str">
        <f t="shared" si="1340"/>
        <v/>
      </c>
      <c r="X7134" s="146" t="str">
        <f>IF(C7134="","",IF(OR(C7134="Trade",C7134="Multi Position"),(X7133+V7134),IF(C7134="Deposit",(X7133+AE7134),IF(C7134="Withdrawal",(X7133-AE7134)))))</f>
        <v/>
      </c>
      <c r="Y7134" s="145" t="str">
        <f t="shared" si="1341"/>
        <v/>
      </c>
      <c r="Z7134" s="118"/>
      <c r="AA7134" s="118"/>
      <c r="AB7134" s="118"/>
      <c r="AC7134" s="118"/>
      <c r="AD7134" s="118"/>
      <c r="AE7134" s="139"/>
      <c r="AF7134" s="118"/>
      <c r="AG7134" s="118"/>
      <c r="AH7134" s="147" t="str">
        <f t="shared" si="1342"/>
        <v/>
      </c>
      <c r="AI7134" s="147" t="str">
        <f t="shared" si="1343"/>
        <v/>
      </c>
      <c r="AJ7134" s="148" t="str">
        <f t="shared" si="1332"/>
        <v/>
      </c>
      <c r="AK7134" s="148" t="str">
        <f t="shared" si="1333"/>
        <v/>
      </c>
      <c r="AL7134" s="147" t="str">
        <f t="shared" si="1334"/>
        <v/>
      </c>
      <c r="AM7134" s="147" t="str">
        <f t="shared" si="1335"/>
        <v/>
      </c>
      <c r="AN7134" s="147" t="str">
        <f t="shared" si="1336"/>
        <v/>
      </c>
      <c r="AO7134" s="118"/>
    </row>
    <row r="7135" spans="1:41">
      <c r="A7135" s="118"/>
      <c r="B7135" s="118"/>
      <c r="C7135" s="118"/>
      <c r="D7135" s="118"/>
      <c r="E7135" s="118"/>
      <c r="F7135" s="118"/>
      <c r="G7135" s="118"/>
      <c r="H7135" s="118"/>
      <c r="I7135" s="118"/>
      <c r="J7135" s="118"/>
      <c r="K7135" s="118"/>
      <c r="L7135" s="118"/>
      <c r="M7135" s="118"/>
      <c r="N7135" s="118"/>
      <c r="O7135" s="143" t="str">
        <f>IF(H7135="","",(S7135/S7135)&amp;":"&amp;ROUND(AH7135/S7135,2))</f>
        <v/>
      </c>
      <c r="P7135" s="118"/>
      <c r="Q7135" s="118"/>
      <c r="R7135" s="143" t="str">
        <f>IF(H7135="","",(S7135/S7135)&amp;":"&amp;ROUND(AI7135/S7135,2))</f>
        <v/>
      </c>
      <c r="S7135" s="144" t="str">
        <f t="shared" si="1337"/>
        <v/>
      </c>
      <c r="T7135" s="145" t="str">
        <f t="shared" si="1338"/>
        <v/>
      </c>
      <c r="U7135" s="118"/>
      <c r="V7135" s="145" t="str">
        <f t="shared" si="1339"/>
        <v/>
      </c>
      <c r="W7135" s="144" t="str">
        <f t="shared" si="1340"/>
        <v/>
      </c>
      <c r="X7135" s="146" t="str">
        <f>IF(C7135="","",IF(OR(C7135="Trade",C7135="Multi Position"),(X7134+V7135),IF(C7135="Deposit",(X7134+AE7135),IF(C7135="Withdrawal",(X7134-AE7135)))))</f>
        <v/>
      </c>
      <c r="Y7135" s="145" t="str">
        <f t="shared" si="1341"/>
        <v/>
      </c>
      <c r="Z7135" s="118"/>
      <c r="AA7135" s="118"/>
      <c r="AB7135" s="118"/>
      <c r="AC7135" s="118"/>
      <c r="AD7135" s="118"/>
      <c r="AE7135" s="139"/>
      <c r="AF7135" s="118"/>
      <c r="AG7135" s="118"/>
      <c r="AH7135" s="147" t="str">
        <f t="shared" si="1342"/>
        <v/>
      </c>
      <c r="AI7135" s="147" t="str">
        <f t="shared" si="1343"/>
        <v/>
      </c>
      <c r="AJ7135" s="148" t="str">
        <f t="shared" si="1332"/>
        <v/>
      </c>
      <c r="AK7135" s="148" t="str">
        <f t="shared" si="1333"/>
        <v/>
      </c>
      <c r="AL7135" s="147" t="str">
        <f t="shared" si="1334"/>
        <v/>
      </c>
      <c r="AM7135" s="147" t="str">
        <f t="shared" si="1335"/>
        <v/>
      </c>
      <c r="AN7135" s="147" t="str">
        <f t="shared" si="1336"/>
        <v/>
      </c>
      <c r="AO7135" s="118"/>
    </row>
    <row r="7136" spans="1:41">
      <c r="A7136" s="118"/>
      <c r="B7136" s="118"/>
      <c r="C7136" s="118"/>
      <c r="D7136" s="118"/>
      <c r="E7136" s="118"/>
      <c r="F7136" s="118"/>
      <c r="G7136" s="118"/>
      <c r="H7136" s="118"/>
      <c r="I7136" s="118"/>
      <c r="J7136" s="118"/>
      <c r="K7136" s="118"/>
      <c r="L7136" s="118"/>
      <c r="M7136" s="118"/>
      <c r="N7136" s="118"/>
      <c r="O7136" s="143" t="str">
        <f>IF(H7136="","",(S7136/S7136)&amp;":"&amp;ROUND(AH7136/S7136,2))</f>
        <v/>
      </c>
      <c r="P7136" s="118"/>
      <c r="Q7136" s="118"/>
      <c r="R7136" s="143" t="str">
        <f>IF(H7136="","",(S7136/S7136)&amp;":"&amp;ROUND(AI7136/S7136,2))</f>
        <v/>
      </c>
      <c r="S7136" s="144" t="str">
        <f t="shared" si="1337"/>
        <v/>
      </c>
      <c r="T7136" s="145" t="str">
        <f t="shared" si="1338"/>
        <v/>
      </c>
      <c r="U7136" s="118"/>
      <c r="V7136" s="145" t="str">
        <f t="shared" si="1339"/>
        <v/>
      </c>
      <c r="W7136" s="144" t="str">
        <f t="shared" si="1340"/>
        <v/>
      </c>
      <c r="X7136" s="146" t="str">
        <f>IF(C7136="","",IF(OR(C7136="Trade",C7136="Multi Position"),(X7135+V7136),IF(C7136="Deposit",(X7135+AE7136),IF(C7136="Withdrawal",(X7135-AE7136)))))</f>
        <v/>
      </c>
      <c r="Y7136" s="145" t="str">
        <f t="shared" si="1341"/>
        <v/>
      </c>
      <c r="Z7136" s="118"/>
      <c r="AA7136" s="118"/>
      <c r="AB7136" s="118"/>
      <c r="AC7136" s="118"/>
      <c r="AD7136" s="118"/>
      <c r="AE7136" s="139"/>
      <c r="AF7136" s="118"/>
      <c r="AG7136" s="118"/>
      <c r="AH7136" s="147" t="str">
        <f t="shared" si="1342"/>
        <v/>
      </c>
      <c r="AI7136" s="147" t="str">
        <f t="shared" si="1343"/>
        <v/>
      </c>
      <c r="AJ7136" s="148" t="str">
        <f t="shared" si="1332"/>
        <v/>
      </c>
      <c r="AK7136" s="148" t="str">
        <f t="shared" si="1333"/>
        <v/>
      </c>
      <c r="AL7136" s="147" t="str">
        <f t="shared" si="1334"/>
        <v/>
      </c>
      <c r="AM7136" s="147" t="str">
        <f t="shared" si="1335"/>
        <v/>
      </c>
      <c r="AN7136" s="147" t="str">
        <f t="shared" si="1336"/>
        <v/>
      </c>
      <c r="AO7136" s="118"/>
    </row>
    <row r="7137" spans="1:41">
      <c r="A7137" s="118"/>
      <c r="B7137" s="118"/>
      <c r="C7137" s="118"/>
      <c r="D7137" s="118"/>
      <c r="E7137" s="118"/>
      <c r="F7137" s="118"/>
      <c r="G7137" s="118"/>
      <c r="H7137" s="118"/>
      <c r="I7137" s="118"/>
      <c r="J7137" s="118"/>
      <c r="K7137" s="118"/>
      <c r="L7137" s="118"/>
      <c r="M7137" s="118"/>
      <c r="N7137" s="118"/>
      <c r="O7137" s="143" t="str">
        <f>IF(H7137="","",(S7137/S7137)&amp;":"&amp;ROUND(AH7137/S7137,2))</f>
        <v/>
      </c>
      <c r="P7137" s="118"/>
      <c r="Q7137" s="118"/>
      <c r="R7137" s="143" t="str">
        <f>IF(H7137="","",(S7137/S7137)&amp;":"&amp;ROUND(AI7137/S7137,2))</f>
        <v/>
      </c>
      <c r="S7137" s="144" t="str">
        <f t="shared" si="1337"/>
        <v/>
      </c>
      <c r="T7137" s="145" t="str">
        <f t="shared" si="1338"/>
        <v/>
      </c>
      <c r="U7137" s="118"/>
      <c r="V7137" s="145" t="str">
        <f t="shared" si="1339"/>
        <v/>
      </c>
      <c r="W7137" s="144" t="str">
        <f t="shared" si="1340"/>
        <v/>
      </c>
      <c r="X7137" s="146" t="str">
        <f>IF(C7137="","",IF(OR(C7137="Trade",C7137="Multi Position"),(X7136+V7137),IF(C7137="Deposit",(X7136+AE7137),IF(C7137="Withdrawal",(X7136-AE7137)))))</f>
        <v/>
      </c>
      <c r="Y7137" s="145" t="str">
        <f t="shared" si="1341"/>
        <v/>
      </c>
      <c r="Z7137" s="118"/>
      <c r="AA7137" s="118"/>
      <c r="AB7137" s="118"/>
      <c r="AC7137" s="118"/>
      <c r="AD7137" s="118"/>
      <c r="AE7137" s="139"/>
      <c r="AF7137" s="118"/>
      <c r="AG7137" s="118"/>
      <c r="AH7137" s="147" t="str">
        <f t="shared" si="1342"/>
        <v/>
      </c>
      <c r="AI7137" s="147" t="str">
        <f t="shared" si="1343"/>
        <v/>
      </c>
      <c r="AJ7137" s="148" t="str">
        <f t="shared" si="1332"/>
        <v/>
      </c>
      <c r="AK7137" s="148" t="str">
        <f t="shared" si="1333"/>
        <v/>
      </c>
      <c r="AL7137" s="147" t="str">
        <f t="shared" si="1334"/>
        <v/>
      </c>
      <c r="AM7137" s="147" t="str">
        <f t="shared" si="1335"/>
        <v/>
      </c>
      <c r="AN7137" s="147" t="str">
        <f t="shared" si="1336"/>
        <v/>
      </c>
      <c r="AO7137" s="118"/>
    </row>
    <row r="7138" spans="1:41">
      <c r="A7138" s="118"/>
      <c r="B7138" s="118"/>
      <c r="C7138" s="118"/>
      <c r="D7138" s="118"/>
      <c r="E7138" s="118"/>
      <c r="F7138" s="118"/>
      <c r="G7138" s="118"/>
      <c r="H7138" s="118"/>
      <c r="I7138" s="118"/>
      <c r="J7138" s="118"/>
      <c r="K7138" s="118"/>
      <c r="L7138" s="118"/>
      <c r="M7138" s="118"/>
      <c r="N7138" s="118"/>
      <c r="O7138" s="143" t="str">
        <f>IF(H7138="","",(S7138/S7138)&amp;":"&amp;ROUND(AH7138/S7138,2))</f>
        <v/>
      </c>
      <c r="P7138" s="118"/>
      <c r="Q7138" s="118"/>
      <c r="R7138" s="143" t="str">
        <f>IF(H7138="","",(S7138/S7138)&amp;":"&amp;ROUND(AI7138/S7138,2))</f>
        <v/>
      </c>
      <c r="S7138" s="144" t="str">
        <f t="shared" si="1337"/>
        <v/>
      </c>
      <c r="T7138" s="145" t="str">
        <f t="shared" si="1338"/>
        <v/>
      </c>
      <c r="U7138" s="118"/>
      <c r="V7138" s="145" t="str">
        <f t="shared" si="1339"/>
        <v/>
      </c>
      <c r="W7138" s="144" t="str">
        <f t="shared" si="1340"/>
        <v/>
      </c>
      <c r="X7138" s="146" t="str">
        <f>IF(C7138="","",IF(OR(C7138="Trade",C7138="Multi Position"),(X7137+V7138),IF(C7138="Deposit",(X7137+AE7138),IF(C7138="Withdrawal",(X7137-AE7138)))))</f>
        <v/>
      </c>
      <c r="Y7138" s="145" t="str">
        <f t="shared" si="1341"/>
        <v/>
      </c>
      <c r="Z7138" s="118"/>
      <c r="AA7138" s="118"/>
      <c r="AB7138" s="118"/>
      <c r="AC7138" s="118"/>
      <c r="AD7138" s="118"/>
      <c r="AE7138" s="139"/>
      <c r="AF7138" s="118"/>
      <c r="AG7138" s="118"/>
      <c r="AH7138" s="147" t="str">
        <f t="shared" si="1342"/>
        <v/>
      </c>
      <c r="AI7138" s="147" t="str">
        <f t="shared" si="1343"/>
        <v/>
      </c>
      <c r="AJ7138" s="148" t="str">
        <f t="shared" si="1332"/>
        <v/>
      </c>
      <c r="AK7138" s="148" t="str">
        <f t="shared" si="1333"/>
        <v/>
      </c>
      <c r="AL7138" s="147" t="str">
        <f t="shared" si="1334"/>
        <v/>
      </c>
      <c r="AM7138" s="147" t="str">
        <f t="shared" si="1335"/>
        <v/>
      </c>
      <c r="AN7138" s="147" t="str">
        <f t="shared" si="1336"/>
        <v/>
      </c>
      <c r="AO7138" s="118"/>
    </row>
    <row r="7139" spans="1:41">
      <c r="A7139" s="118"/>
      <c r="B7139" s="118"/>
      <c r="C7139" s="118"/>
      <c r="D7139" s="118"/>
      <c r="E7139" s="118"/>
      <c r="F7139" s="118"/>
      <c r="G7139" s="118"/>
      <c r="H7139" s="118"/>
      <c r="I7139" s="118"/>
      <c r="J7139" s="118"/>
      <c r="K7139" s="118"/>
      <c r="L7139" s="118"/>
      <c r="M7139" s="118"/>
      <c r="N7139" s="118"/>
      <c r="O7139" s="143" t="str">
        <f>IF(H7139="","",(S7139/S7139)&amp;":"&amp;ROUND(AH7139/S7139,2))</f>
        <v/>
      </c>
      <c r="P7139" s="118"/>
      <c r="Q7139" s="118"/>
      <c r="R7139" s="143" t="str">
        <f>IF(H7139="","",(S7139/S7139)&amp;":"&amp;ROUND(AI7139/S7139,2))</f>
        <v/>
      </c>
      <c r="S7139" s="144" t="str">
        <f t="shared" si="1337"/>
        <v/>
      </c>
      <c r="T7139" s="145" t="str">
        <f t="shared" si="1338"/>
        <v/>
      </c>
      <c r="U7139" s="118"/>
      <c r="V7139" s="145" t="str">
        <f t="shared" si="1339"/>
        <v/>
      </c>
      <c r="W7139" s="144" t="str">
        <f t="shared" si="1340"/>
        <v/>
      </c>
      <c r="X7139" s="146" t="str">
        <f>IF(C7139="","",IF(OR(C7139="Trade",C7139="Multi Position"),(X7138+V7139),IF(C7139="Deposit",(X7138+AE7139),IF(C7139="Withdrawal",(X7138-AE7139)))))</f>
        <v/>
      </c>
      <c r="Y7139" s="145" t="str">
        <f t="shared" si="1341"/>
        <v/>
      </c>
      <c r="Z7139" s="118"/>
      <c r="AA7139" s="118"/>
      <c r="AB7139" s="118"/>
      <c r="AC7139" s="118"/>
      <c r="AD7139" s="118"/>
      <c r="AE7139" s="139"/>
      <c r="AF7139" s="118"/>
      <c r="AG7139" s="118"/>
      <c r="AH7139" s="147" t="str">
        <f t="shared" si="1342"/>
        <v/>
      </c>
      <c r="AI7139" s="147" t="str">
        <f t="shared" si="1343"/>
        <v/>
      </c>
      <c r="AJ7139" s="148" t="str">
        <f t="shared" si="1332"/>
        <v/>
      </c>
      <c r="AK7139" s="148" t="str">
        <f t="shared" si="1333"/>
        <v/>
      </c>
      <c r="AL7139" s="147" t="str">
        <f t="shared" si="1334"/>
        <v/>
      </c>
      <c r="AM7139" s="147" t="str">
        <f t="shared" si="1335"/>
        <v/>
      </c>
      <c r="AN7139" s="147" t="str">
        <f t="shared" si="1336"/>
        <v/>
      </c>
      <c r="AO7139" s="118"/>
    </row>
    <row r="7140" spans="1:41">
      <c r="A7140" s="118"/>
      <c r="B7140" s="118"/>
      <c r="C7140" s="118"/>
      <c r="D7140" s="118"/>
      <c r="E7140" s="118"/>
      <c r="F7140" s="118"/>
      <c r="G7140" s="118"/>
      <c r="H7140" s="118"/>
      <c r="I7140" s="118"/>
      <c r="J7140" s="118"/>
      <c r="K7140" s="118"/>
      <c r="L7140" s="118"/>
      <c r="M7140" s="118"/>
      <c r="N7140" s="118"/>
      <c r="O7140" s="143" t="str">
        <f>IF(H7140="","",(S7140/S7140)&amp;":"&amp;ROUND(AH7140/S7140,2))</f>
        <v/>
      </c>
      <c r="P7140" s="118"/>
      <c r="Q7140" s="118"/>
      <c r="R7140" s="143" t="str">
        <f>IF(H7140="","",(S7140/S7140)&amp;":"&amp;ROUND(AI7140/S7140,2))</f>
        <v/>
      </c>
      <c r="S7140" s="144" t="str">
        <f t="shared" si="1337"/>
        <v/>
      </c>
      <c r="T7140" s="145" t="str">
        <f t="shared" si="1338"/>
        <v/>
      </c>
      <c r="U7140" s="118"/>
      <c r="V7140" s="145" t="str">
        <f t="shared" si="1339"/>
        <v/>
      </c>
      <c r="W7140" s="144" t="str">
        <f t="shared" si="1340"/>
        <v/>
      </c>
      <c r="X7140" s="146" t="str">
        <f>IF(C7140="","",IF(OR(C7140="Trade",C7140="Multi Position"),(X7139+V7140),IF(C7140="Deposit",(X7139+AE7140),IF(C7140="Withdrawal",(X7139-AE7140)))))</f>
        <v/>
      </c>
      <c r="Y7140" s="145" t="str">
        <f t="shared" si="1341"/>
        <v/>
      </c>
      <c r="Z7140" s="118"/>
      <c r="AA7140" s="118"/>
      <c r="AB7140" s="118"/>
      <c r="AC7140" s="118"/>
      <c r="AD7140" s="118"/>
      <c r="AE7140" s="139"/>
      <c r="AF7140" s="118"/>
      <c r="AG7140" s="118"/>
      <c r="AH7140" s="147" t="str">
        <f t="shared" si="1342"/>
        <v/>
      </c>
      <c r="AI7140" s="147" t="str">
        <f t="shared" si="1343"/>
        <v/>
      </c>
      <c r="AJ7140" s="148" t="str">
        <f t="shared" si="1332"/>
        <v/>
      </c>
      <c r="AK7140" s="148" t="str">
        <f t="shared" si="1333"/>
        <v/>
      </c>
      <c r="AL7140" s="147" t="str">
        <f t="shared" si="1334"/>
        <v/>
      </c>
      <c r="AM7140" s="147" t="str">
        <f t="shared" si="1335"/>
        <v/>
      </c>
      <c r="AN7140" s="147" t="str">
        <f t="shared" si="1336"/>
        <v/>
      </c>
      <c r="AO7140" s="118"/>
    </row>
    <row r="7141" spans="1:41">
      <c r="A7141" s="118"/>
      <c r="B7141" s="118"/>
      <c r="C7141" s="118"/>
      <c r="D7141" s="118"/>
      <c r="E7141" s="118"/>
      <c r="F7141" s="118"/>
      <c r="G7141" s="118"/>
      <c r="H7141" s="118"/>
      <c r="I7141" s="118"/>
      <c r="J7141" s="118"/>
      <c r="K7141" s="118"/>
      <c r="L7141" s="118"/>
      <c r="M7141" s="118"/>
      <c r="N7141" s="118"/>
      <c r="O7141" s="143" t="str">
        <f>IF(H7141="","",(S7141/S7141)&amp;":"&amp;ROUND(AH7141/S7141,2))</f>
        <v/>
      </c>
      <c r="P7141" s="118"/>
      <c r="Q7141" s="118"/>
      <c r="R7141" s="143" t="str">
        <f>IF(H7141="","",(S7141/S7141)&amp;":"&amp;ROUND(AI7141/S7141,2))</f>
        <v/>
      </c>
      <c r="S7141" s="144" t="str">
        <f t="shared" si="1337"/>
        <v/>
      </c>
      <c r="T7141" s="145" t="str">
        <f t="shared" si="1338"/>
        <v/>
      </c>
      <c r="U7141" s="118"/>
      <c r="V7141" s="145" t="str">
        <f t="shared" si="1339"/>
        <v/>
      </c>
      <c r="W7141" s="144" t="str">
        <f t="shared" si="1340"/>
        <v/>
      </c>
      <c r="X7141" s="146" t="str">
        <f>IF(C7141="","",IF(OR(C7141="Trade",C7141="Multi Position"),(X7140+V7141),IF(C7141="Deposit",(X7140+AE7141),IF(C7141="Withdrawal",(X7140-AE7141)))))</f>
        <v/>
      </c>
      <c r="Y7141" s="145" t="str">
        <f t="shared" si="1341"/>
        <v/>
      </c>
      <c r="Z7141" s="118"/>
      <c r="AA7141" s="118"/>
      <c r="AB7141" s="118"/>
      <c r="AC7141" s="118"/>
      <c r="AD7141" s="118"/>
      <c r="AE7141" s="139"/>
      <c r="AF7141" s="118"/>
      <c r="AG7141" s="118"/>
      <c r="AH7141" s="147" t="str">
        <f t="shared" si="1342"/>
        <v/>
      </c>
      <c r="AI7141" s="147" t="str">
        <f t="shared" si="1343"/>
        <v/>
      </c>
      <c r="AJ7141" s="148" t="str">
        <f t="shared" si="1332"/>
        <v/>
      </c>
      <c r="AK7141" s="148" t="str">
        <f t="shared" si="1333"/>
        <v/>
      </c>
      <c r="AL7141" s="147" t="str">
        <f t="shared" si="1334"/>
        <v/>
      </c>
      <c r="AM7141" s="147" t="str">
        <f t="shared" si="1335"/>
        <v/>
      </c>
      <c r="AN7141" s="147" t="str">
        <f t="shared" si="1336"/>
        <v/>
      </c>
      <c r="AO7141" s="118"/>
    </row>
    <row r="7142" spans="1:41">
      <c r="A7142" s="118"/>
      <c r="B7142" s="118"/>
      <c r="C7142" s="118"/>
      <c r="D7142" s="118"/>
      <c r="E7142" s="118"/>
      <c r="F7142" s="118"/>
      <c r="G7142" s="118"/>
      <c r="H7142" s="118"/>
      <c r="I7142" s="118"/>
      <c r="J7142" s="118"/>
      <c r="K7142" s="118"/>
      <c r="L7142" s="118"/>
      <c r="M7142" s="118"/>
      <c r="N7142" s="118"/>
      <c r="O7142" s="143" t="str">
        <f>IF(H7142="","",(S7142/S7142)&amp;":"&amp;ROUND(AH7142/S7142,2))</f>
        <v/>
      </c>
      <c r="P7142" s="118"/>
      <c r="Q7142" s="118"/>
      <c r="R7142" s="143" t="str">
        <f>IF(H7142="","",(S7142/S7142)&amp;":"&amp;ROUND(AI7142/S7142,2))</f>
        <v/>
      </c>
      <c r="S7142" s="144" t="str">
        <f t="shared" si="1337"/>
        <v/>
      </c>
      <c r="T7142" s="145" t="str">
        <f t="shared" si="1338"/>
        <v/>
      </c>
      <c r="U7142" s="118"/>
      <c r="V7142" s="145" t="str">
        <f t="shared" si="1339"/>
        <v/>
      </c>
      <c r="W7142" s="144" t="str">
        <f t="shared" si="1340"/>
        <v/>
      </c>
      <c r="X7142" s="146" t="str">
        <f>IF(C7142="","",IF(OR(C7142="Trade",C7142="Multi Position"),(X7141+V7142),IF(C7142="Deposit",(X7141+AE7142),IF(C7142="Withdrawal",(X7141-AE7142)))))</f>
        <v/>
      </c>
      <c r="Y7142" s="145" t="str">
        <f t="shared" si="1341"/>
        <v/>
      </c>
      <c r="Z7142" s="118"/>
      <c r="AA7142" s="118"/>
      <c r="AB7142" s="118"/>
      <c r="AC7142" s="118"/>
      <c r="AD7142" s="118"/>
      <c r="AE7142" s="139"/>
      <c r="AF7142" s="118"/>
      <c r="AG7142" s="118"/>
      <c r="AH7142" s="147" t="str">
        <f t="shared" si="1342"/>
        <v/>
      </c>
      <c r="AI7142" s="147" t="str">
        <f t="shared" si="1343"/>
        <v/>
      </c>
      <c r="AJ7142" s="148" t="str">
        <f t="shared" si="1332"/>
        <v/>
      </c>
      <c r="AK7142" s="148" t="str">
        <f t="shared" si="1333"/>
        <v/>
      </c>
      <c r="AL7142" s="147" t="str">
        <f t="shared" si="1334"/>
        <v/>
      </c>
      <c r="AM7142" s="147" t="str">
        <f t="shared" si="1335"/>
        <v/>
      </c>
      <c r="AN7142" s="147" t="str">
        <f t="shared" si="1336"/>
        <v/>
      </c>
      <c r="AO7142" s="118"/>
    </row>
    <row r="7143" spans="1:41">
      <c r="A7143" s="118"/>
      <c r="B7143" s="118"/>
      <c r="C7143" s="118"/>
      <c r="D7143" s="118"/>
      <c r="E7143" s="118"/>
      <c r="F7143" s="118"/>
      <c r="G7143" s="118"/>
      <c r="H7143" s="118"/>
      <c r="I7143" s="118"/>
      <c r="J7143" s="118"/>
      <c r="K7143" s="118"/>
      <c r="L7143" s="118"/>
      <c r="M7143" s="118"/>
      <c r="N7143" s="118"/>
      <c r="O7143" s="143" t="str">
        <f>IF(H7143="","",(S7143/S7143)&amp;":"&amp;ROUND(AH7143/S7143,2))</f>
        <v/>
      </c>
      <c r="P7143" s="118"/>
      <c r="Q7143" s="118"/>
      <c r="R7143" s="143" t="str">
        <f>IF(H7143="","",(S7143/S7143)&amp;":"&amp;ROUND(AI7143/S7143,2))</f>
        <v/>
      </c>
      <c r="S7143" s="144" t="str">
        <f t="shared" si="1337"/>
        <v/>
      </c>
      <c r="T7143" s="145" t="str">
        <f t="shared" si="1338"/>
        <v/>
      </c>
      <c r="U7143" s="118"/>
      <c r="V7143" s="145" t="str">
        <f t="shared" si="1339"/>
        <v/>
      </c>
      <c r="W7143" s="144" t="str">
        <f t="shared" si="1340"/>
        <v/>
      </c>
      <c r="X7143" s="146" t="str">
        <f>IF(C7143="","",IF(OR(C7143="Trade",C7143="Multi Position"),(X7142+V7143),IF(C7143="Deposit",(X7142+AE7143),IF(C7143="Withdrawal",(X7142-AE7143)))))</f>
        <v/>
      </c>
      <c r="Y7143" s="145" t="str">
        <f t="shared" si="1341"/>
        <v/>
      </c>
      <c r="Z7143" s="118"/>
      <c r="AA7143" s="118"/>
      <c r="AB7143" s="118"/>
      <c r="AC7143" s="118"/>
      <c r="AD7143" s="118"/>
      <c r="AE7143" s="139"/>
      <c r="AF7143" s="118"/>
      <c r="AG7143" s="118"/>
      <c r="AH7143" s="147" t="str">
        <f t="shared" si="1342"/>
        <v/>
      </c>
      <c r="AI7143" s="147" t="str">
        <f t="shared" si="1343"/>
        <v/>
      </c>
      <c r="AJ7143" s="148" t="str">
        <f t="shared" si="1332"/>
        <v/>
      </c>
      <c r="AK7143" s="148" t="str">
        <f t="shared" si="1333"/>
        <v/>
      </c>
      <c r="AL7143" s="147" t="str">
        <f t="shared" si="1334"/>
        <v/>
      </c>
      <c r="AM7143" s="147" t="str">
        <f t="shared" si="1335"/>
        <v/>
      </c>
      <c r="AN7143" s="147" t="str">
        <f t="shared" si="1336"/>
        <v/>
      </c>
      <c r="AO7143" s="118"/>
    </row>
    <row r="7144" spans="1:41">
      <c r="A7144" s="118"/>
      <c r="B7144" s="118"/>
      <c r="C7144" s="118"/>
      <c r="D7144" s="118"/>
      <c r="E7144" s="118"/>
      <c r="F7144" s="118"/>
      <c r="G7144" s="118"/>
      <c r="H7144" s="118"/>
      <c r="I7144" s="118"/>
      <c r="J7144" s="118"/>
      <c r="K7144" s="118"/>
      <c r="L7144" s="118"/>
      <c r="M7144" s="118"/>
      <c r="N7144" s="118"/>
      <c r="O7144" s="143" t="str">
        <f>IF(H7144="","",(S7144/S7144)&amp;":"&amp;ROUND(AH7144/S7144,2))</f>
        <v/>
      </c>
      <c r="P7144" s="118"/>
      <c r="Q7144" s="118"/>
      <c r="R7144" s="143" t="str">
        <f>IF(H7144="","",(S7144/S7144)&amp;":"&amp;ROUND(AI7144/S7144,2))</f>
        <v/>
      </c>
      <c r="S7144" s="144" t="str">
        <f t="shared" si="1337"/>
        <v/>
      </c>
      <c r="T7144" s="145" t="str">
        <f t="shared" si="1338"/>
        <v/>
      </c>
      <c r="U7144" s="118"/>
      <c r="V7144" s="145" t="str">
        <f t="shared" si="1339"/>
        <v/>
      </c>
      <c r="W7144" s="144" t="str">
        <f t="shared" si="1340"/>
        <v/>
      </c>
      <c r="X7144" s="146" t="str">
        <f>IF(C7144="","",IF(OR(C7144="Trade",C7144="Multi Position"),(X7143+V7144),IF(C7144="Deposit",(X7143+AE7144),IF(C7144="Withdrawal",(X7143-AE7144)))))</f>
        <v/>
      </c>
      <c r="Y7144" s="145" t="str">
        <f t="shared" si="1341"/>
        <v/>
      </c>
      <c r="Z7144" s="118"/>
      <c r="AA7144" s="118"/>
      <c r="AB7144" s="118"/>
      <c r="AC7144" s="118"/>
      <c r="AD7144" s="118"/>
      <c r="AE7144" s="139"/>
      <c r="AF7144" s="118"/>
      <c r="AG7144" s="118"/>
      <c r="AH7144" s="147" t="str">
        <f t="shared" si="1342"/>
        <v/>
      </c>
      <c r="AI7144" s="147" t="str">
        <f t="shared" si="1343"/>
        <v/>
      </c>
      <c r="AJ7144" s="148" t="str">
        <f t="shared" si="1332"/>
        <v/>
      </c>
      <c r="AK7144" s="148" t="str">
        <f t="shared" si="1333"/>
        <v/>
      </c>
      <c r="AL7144" s="147" t="str">
        <f t="shared" si="1334"/>
        <v/>
      </c>
      <c r="AM7144" s="147" t="str">
        <f t="shared" si="1335"/>
        <v/>
      </c>
      <c r="AN7144" s="147" t="str">
        <f t="shared" si="1336"/>
        <v/>
      </c>
      <c r="AO7144" s="118"/>
    </row>
    <row r="7145" spans="1:41">
      <c r="A7145" s="118"/>
      <c r="B7145" s="118"/>
      <c r="C7145" s="118"/>
      <c r="D7145" s="118"/>
      <c r="E7145" s="118"/>
      <c r="F7145" s="118"/>
      <c r="G7145" s="118"/>
      <c r="H7145" s="118"/>
      <c r="I7145" s="118"/>
      <c r="J7145" s="118"/>
      <c r="K7145" s="118"/>
      <c r="L7145" s="118"/>
      <c r="M7145" s="118"/>
      <c r="N7145" s="118"/>
      <c r="O7145" s="143" t="str">
        <f>IF(H7145="","",(S7145/S7145)&amp;":"&amp;ROUND(AH7145/S7145,2))</f>
        <v/>
      </c>
      <c r="P7145" s="118"/>
      <c r="Q7145" s="118"/>
      <c r="R7145" s="143" t="str">
        <f>IF(H7145="","",(S7145/S7145)&amp;":"&amp;ROUND(AI7145/S7145,2))</f>
        <v/>
      </c>
      <c r="S7145" s="144" t="str">
        <f t="shared" si="1337"/>
        <v/>
      </c>
      <c r="T7145" s="145" t="str">
        <f t="shared" si="1338"/>
        <v/>
      </c>
      <c r="U7145" s="118"/>
      <c r="V7145" s="145" t="str">
        <f t="shared" si="1339"/>
        <v/>
      </c>
      <c r="W7145" s="144" t="str">
        <f t="shared" si="1340"/>
        <v/>
      </c>
      <c r="X7145" s="146" t="str">
        <f>IF(C7145="","",IF(OR(C7145="Trade",C7145="Multi Position"),(X7144+V7145),IF(C7145="Deposit",(X7144+AE7145),IF(C7145="Withdrawal",(X7144-AE7145)))))</f>
        <v/>
      </c>
      <c r="Y7145" s="145" t="str">
        <f t="shared" si="1341"/>
        <v/>
      </c>
      <c r="Z7145" s="118"/>
      <c r="AA7145" s="118"/>
      <c r="AB7145" s="118"/>
      <c r="AC7145" s="118"/>
      <c r="AD7145" s="118"/>
      <c r="AE7145" s="139"/>
      <c r="AF7145" s="118"/>
      <c r="AG7145" s="118"/>
      <c r="AH7145" s="147" t="str">
        <f t="shared" si="1342"/>
        <v/>
      </c>
      <c r="AI7145" s="147" t="str">
        <f t="shared" si="1343"/>
        <v/>
      </c>
      <c r="AJ7145" s="148" t="str">
        <f t="shared" si="1332"/>
        <v/>
      </c>
      <c r="AK7145" s="148" t="str">
        <f t="shared" si="1333"/>
        <v/>
      </c>
      <c r="AL7145" s="147" t="str">
        <f t="shared" si="1334"/>
        <v/>
      </c>
      <c r="AM7145" s="147" t="str">
        <f t="shared" si="1335"/>
        <v/>
      </c>
      <c r="AN7145" s="147" t="str">
        <f t="shared" si="1336"/>
        <v/>
      </c>
      <c r="AO7145" s="118"/>
    </row>
    <row r="7146" spans="1:41">
      <c r="A7146" s="118"/>
      <c r="B7146" s="118"/>
      <c r="C7146" s="118"/>
      <c r="D7146" s="118"/>
      <c r="E7146" s="118"/>
      <c r="F7146" s="118"/>
      <c r="G7146" s="118"/>
      <c r="H7146" s="118"/>
      <c r="I7146" s="118"/>
      <c r="J7146" s="118"/>
      <c r="K7146" s="118"/>
      <c r="L7146" s="118"/>
      <c r="M7146" s="118"/>
      <c r="N7146" s="118"/>
      <c r="O7146" s="143" t="str">
        <f>IF(H7146="","",(S7146/S7146)&amp;":"&amp;ROUND(AH7146/S7146,2))</f>
        <v/>
      </c>
      <c r="P7146" s="118"/>
      <c r="Q7146" s="118"/>
      <c r="R7146" s="143" t="str">
        <f>IF(H7146="","",(S7146/S7146)&amp;":"&amp;ROUND(AI7146/S7146,2))</f>
        <v/>
      </c>
      <c r="S7146" s="144" t="str">
        <f t="shared" si="1337"/>
        <v/>
      </c>
      <c r="T7146" s="145" t="str">
        <f t="shared" si="1338"/>
        <v/>
      </c>
      <c r="U7146" s="118"/>
      <c r="V7146" s="145" t="str">
        <f t="shared" si="1339"/>
        <v/>
      </c>
      <c r="W7146" s="144" t="str">
        <f t="shared" si="1340"/>
        <v/>
      </c>
      <c r="X7146" s="146" t="str">
        <f>IF(C7146="","",IF(OR(C7146="Trade",C7146="Multi Position"),(X7145+V7146),IF(C7146="Deposit",(X7145+AE7146),IF(C7146="Withdrawal",(X7145-AE7146)))))</f>
        <v/>
      </c>
      <c r="Y7146" s="145" t="str">
        <f t="shared" si="1341"/>
        <v/>
      </c>
      <c r="Z7146" s="118"/>
      <c r="AA7146" s="118"/>
      <c r="AB7146" s="118"/>
      <c r="AC7146" s="118"/>
      <c r="AD7146" s="118"/>
      <c r="AE7146" s="139"/>
      <c r="AF7146" s="118"/>
      <c r="AG7146" s="118"/>
      <c r="AH7146" s="147" t="str">
        <f t="shared" si="1342"/>
        <v/>
      </c>
      <c r="AI7146" s="147" t="str">
        <f t="shared" si="1343"/>
        <v/>
      </c>
      <c r="AJ7146" s="148" t="str">
        <f t="shared" si="1332"/>
        <v/>
      </c>
      <c r="AK7146" s="148" t="str">
        <f t="shared" si="1333"/>
        <v/>
      </c>
      <c r="AL7146" s="147" t="str">
        <f t="shared" si="1334"/>
        <v/>
      </c>
      <c r="AM7146" s="147" t="str">
        <f t="shared" si="1335"/>
        <v/>
      </c>
      <c r="AN7146" s="147" t="str">
        <f t="shared" si="1336"/>
        <v/>
      </c>
      <c r="AO7146" s="118"/>
    </row>
    <row r="7147" spans="1:41">
      <c r="A7147" s="118"/>
      <c r="B7147" s="118"/>
      <c r="C7147" s="118"/>
      <c r="D7147" s="118"/>
      <c r="E7147" s="118"/>
      <c r="F7147" s="118"/>
      <c r="G7147" s="118"/>
      <c r="H7147" s="118"/>
      <c r="I7147" s="118"/>
      <c r="J7147" s="118"/>
      <c r="K7147" s="118"/>
      <c r="L7147" s="118"/>
      <c r="M7147" s="118"/>
      <c r="N7147" s="118"/>
      <c r="O7147" s="143" t="str">
        <f>IF(H7147="","",(S7147/S7147)&amp;":"&amp;ROUND(AH7147/S7147,2))</f>
        <v/>
      </c>
      <c r="P7147" s="118"/>
      <c r="Q7147" s="118"/>
      <c r="R7147" s="143" t="str">
        <f>IF(H7147="","",(S7147/S7147)&amp;":"&amp;ROUND(AI7147/S7147,2))</f>
        <v/>
      </c>
      <c r="S7147" s="144" t="str">
        <f t="shared" si="1337"/>
        <v/>
      </c>
      <c r="T7147" s="145" t="str">
        <f t="shared" si="1338"/>
        <v/>
      </c>
      <c r="U7147" s="118"/>
      <c r="V7147" s="145" t="str">
        <f t="shared" si="1339"/>
        <v/>
      </c>
      <c r="W7147" s="144" t="str">
        <f t="shared" si="1340"/>
        <v/>
      </c>
      <c r="X7147" s="146" t="str">
        <f>IF(C7147="","",IF(OR(C7147="Trade",C7147="Multi Position"),(X7146+V7147),IF(C7147="Deposit",(X7146+AE7147),IF(C7147="Withdrawal",(X7146-AE7147)))))</f>
        <v/>
      </c>
      <c r="Y7147" s="145" t="str">
        <f t="shared" si="1341"/>
        <v/>
      </c>
      <c r="Z7147" s="118"/>
      <c r="AA7147" s="118"/>
      <c r="AB7147" s="118"/>
      <c r="AC7147" s="118"/>
      <c r="AD7147" s="118"/>
      <c r="AE7147" s="139"/>
      <c r="AF7147" s="118"/>
      <c r="AG7147" s="118"/>
      <c r="AH7147" s="147" t="str">
        <f t="shared" si="1342"/>
        <v/>
      </c>
      <c r="AI7147" s="147" t="str">
        <f t="shared" si="1343"/>
        <v/>
      </c>
      <c r="AJ7147" s="148" t="str">
        <f t="shared" si="1332"/>
        <v/>
      </c>
      <c r="AK7147" s="148" t="str">
        <f t="shared" si="1333"/>
        <v/>
      </c>
      <c r="AL7147" s="147" t="str">
        <f t="shared" si="1334"/>
        <v/>
      </c>
      <c r="AM7147" s="147" t="str">
        <f t="shared" si="1335"/>
        <v/>
      </c>
      <c r="AN7147" s="147" t="str">
        <f t="shared" si="1336"/>
        <v/>
      </c>
      <c r="AO7147" s="118"/>
    </row>
    <row r="7148" spans="1:41">
      <c r="A7148" s="118"/>
      <c r="B7148" s="118"/>
      <c r="C7148" s="118"/>
      <c r="D7148" s="118"/>
      <c r="E7148" s="118"/>
      <c r="F7148" s="118"/>
      <c r="G7148" s="118"/>
      <c r="H7148" s="118"/>
      <c r="I7148" s="118"/>
      <c r="J7148" s="118"/>
      <c r="K7148" s="118"/>
      <c r="L7148" s="118"/>
      <c r="M7148" s="118"/>
      <c r="N7148" s="118"/>
      <c r="O7148" s="143" t="str">
        <f>IF(H7148="","",(S7148/S7148)&amp;":"&amp;ROUND(AH7148/S7148,2))</f>
        <v/>
      </c>
      <c r="P7148" s="118"/>
      <c r="Q7148" s="118"/>
      <c r="R7148" s="143" t="str">
        <f>IF(H7148="","",(S7148/S7148)&amp;":"&amp;ROUND(AI7148/S7148,2))</f>
        <v/>
      </c>
      <c r="S7148" s="144" t="str">
        <f t="shared" si="1337"/>
        <v/>
      </c>
      <c r="T7148" s="145" t="str">
        <f t="shared" si="1338"/>
        <v/>
      </c>
      <c r="U7148" s="118"/>
      <c r="V7148" s="145" t="str">
        <f t="shared" si="1339"/>
        <v/>
      </c>
      <c r="W7148" s="144" t="str">
        <f t="shared" si="1340"/>
        <v/>
      </c>
      <c r="X7148" s="146" t="str">
        <f>IF(C7148="","",IF(OR(C7148="Trade",C7148="Multi Position"),(X7147+V7148),IF(C7148="Deposit",(X7147+AE7148),IF(C7148="Withdrawal",(X7147-AE7148)))))</f>
        <v/>
      </c>
      <c r="Y7148" s="145" t="str">
        <f t="shared" si="1341"/>
        <v/>
      </c>
      <c r="Z7148" s="118"/>
      <c r="AA7148" s="118"/>
      <c r="AB7148" s="118"/>
      <c r="AC7148" s="118"/>
      <c r="AD7148" s="118"/>
      <c r="AE7148" s="139"/>
      <c r="AF7148" s="118"/>
      <c r="AG7148" s="118"/>
      <c r="AH7148" s="147" t="str">
        <f t="shared" si="1342"/>
        <v/>
      </c>
      <c r="AI7148" s="147" t="str">
        <f t="shared" si="1343"/>
        <v/>
      </c>
      <c r="AJ7148" s="148" t="str">
        <f t="shared" si="1332"/>
        <v/>
      </c>
      <c r="AK7148" s="148" t="str">
        <f t="shared" si="1333"/>
        <v/>
      </c>
      <c r="AL7148" s="147" t="str">
        <f t="shared" si="1334"/>
        <v/>
      </c>
      <c r="AM7148" s="147" t="str">
        <f t="shared" si="1335"/>
        <v/>
      </c>
      <c r="AN7148" s="147" t="str">
        <f t="shared" si="1336"/>
        <v/>
      </c>
      <c r="AO7148" s="118"/>
    </row>
    <row r="7149" spans="1:41">
      <c r="A7149" s="118"/>
      <c r="B7149" s="118"/>
      <c r="C7149" s="118"/>
      <c r="D7149" s="118"/>
      <c r="E7149" s="118"/>
      <c r="F7149" s="118"/>
      <c r="G7149" s="118"/>
      <c r="H7149" s="118"/>
      <c r="I7149" s="118"/>
      <c r="J7149" s="118"/>
      <c r="K7149" s="118"/>
      <c r="L7149" s="118"/>
      <c r="M7149" s="118"/>
      <c r="N7149" s="118"/>
      <c r="O7149" s="143" t="str">
        <f>IF(H7149="","",(S7149/S7149)&amp;":"&amp;ROUND(AH7149/S7149,2))</f>
        <v/>
      </c>
      <c r="P7149" s="118"/>
      <c r="Q7149" s="118"/>
      <c r="R7149" s="143" t="str">
        <f>IF(H7149="","",(S7149/S7149)&amp;":"&amp;ROUND(AI7149/S7149,2))</f>
        <v/>
      </c>
      <c r="S7149" s="144" t="str">
        <f t="shared" si="1337"/>
        <v/>
      </c>
      <c r="T7149" s="145" t="str">
        <f t="shared" si="1338"/>
        <v/>
      </c>
      <c r="U7149" s="118"/>
      <c r="V7149" s="145" t="str">
        <f t="shared" si="1339"/>
        <v/>
      </c>
      <c r="W7149" s="144" t="str">
        <f t="shared" si="1340"/>
        <v/>
      </c>
      <c r="X7149" s="146" t="str">
        <f>IF(C7149="","",IF(OR(C7149="Trade",C7149="Multi Position"),(X7148+V7149),IF(C7149="Deposit",(X7148+AE7149),IF(C7149="Withdrawal",(X7148-AE7149)))))</f>
        <v/>
      </c>
      <c r="Y7149" s="145" t="str">
        <f t="shared" si="1341"/>
        <v/>
      </c>
      <c r="Z7149" s="118"/>
      <c r="AA7149" s="118"/>
      <c r="AB7149" s="118"/>
      <c r="AC7149" s="118"/>
      <c r="AD7149" s="118"/>
      <c r="AE7149" s="139"/>
      <c r="AF7149" s="118"/>
      <c r="AG7149" s="118"/>
      <c r="AH7149" s="147" t="str">
        <f t="shared" si="1342"/>
        <v/>
      </c>
      <c r="AI7149" s="147" t="str">
        <f t="shared" si="1343"/>
        <v/>
      </c>
      <c r="AJ7149" s="148" t="str">
        <f t="shared" si="1332"/>
        <v/>
      </c>
      <c r="AK7149" s="148" t="str">
        <f t="shared" si="1333"/>
        <v/>
      </c>
      <c r="AL7149" s="147" t="str">
        <f t="shared" si="1334"/>
        <v/>
      </c>
      <c r="AM7149" s="147" t="str">
        <f t="shared" si="1335"/>
        <v/>
      </c>
      <c r="AN7149" s="147" t="str">
        <f t="shared" si="1336"/>
        <v/>
      </c>
      <c r="AO7149" s="118"/>
    </row>
    <row r="7150" spans="1:41">
      <c r="A7150" s="118"/>
      <c r="B7150" s="118"/>
      <c r="C7150" s="118"/>
      <c r="D7150" s="118"/>
      <c r="E7150" s="118"/>
      <c r="F7150" s="118"/>
      <c r="G7150" s="118"/>
      <c r="H7150" s="118"/>
      <c r="I7150" s="118"/>
      <c r="J7150" s="118"/>
      <c r="K7150" s="118"/>
      <c r="L7150" s="118"/>
      <c r="M7150" s="118"/>
      <c r="N7150" s="118"/>
      <c r="O7150" s="143" t="str">
        <f>IF(H7150="","",(S7150/S7150)&amp;":"&amp;ROUND(AH7150/S7150,2))</f>
        <v/>
      </c>
      <c r="P7150" s="118"/>
      <c r="Q7150" s="118"/>
      <c r="R7150" s="143" t="str">
        <f>IF(H7150="","",(S7150/S7150)&amp;":"&amp;ROUND(AI7150/S7150,2))</f>
        <v/>
      </c>
      <c r="S7150" s="144" t="str">
        <f t="shared" si="1337"/>
        <v/>
      </c>
      <c r="T7150" s="145" t="str">
        <f t="shared" si="1338"/>
        <v/>
      </c>
      <c r="U7150" s="118"/>
      <c r="V7150" s="145" t="str">
        <f t="shared" si="1339"/>
        <v/>
      </c>
      <c r="W7150" s="144" t="str">
        <f t="shared" si="1340"/>
        <v/>
      </c>
      <c r="X7150" s="146" t="str">
        <f>IF(C7150="","",IF(OR(C7150="Trade",C7150="Multi Position"),(X7149+V7150),IF(C7150="Deposit",(X7149+AE7150),IF(C7150="Withdrawal",(X7149-AE7150)))))</f>
        <v/>
      </c>
      <c r="Y7150" s="145" t="str">
        <f t="shared" si="1341"/>
        <v/>
      </c>
      <c r="Z7150" s="118"/>
      <c r="AA7150" s="118"/>
      <c r="AB7150" s="118"/>
      <c r="AC7150" s="118"/>
      <c r="AD7150" s="118"/>
      <c r="AE7150" s="139"/>
      <c r="AF7150" s="118"/>
      <c r="AG7150" s="118"/>
      <c r="AH7150" s="147" t="str">
        <f t="shared" si="1342"/>
        <v/>
      </c>
      <c r="AI7150" s="147" t="str">
        <f t="shared" si="1343"/>
        <v/>
      </c>
      <c r="AJ7150" s="148" t="str">
        <f t="shared" si="1332"/>
        <v/>
      </c>
      <c r="AK7150" s="148" t="str">
        <f t="shared" si="1333"/>
        <v/>
      </c>
      <c r="AL7150" s="147" t="str">
        <f t="shared" si="1334"/>
        <v/>
      </c>
      <c r="AM7150" s="147" t="str">
        <f t="shared" si="1335"/>
        <v/>
      </c>
      <c r="AN7150" s="147" t="str">
        <f t="shared" si="1336"/>
        <v/>
      </c>
      <c r="AO7150" s="118"/>
    </row>
    <row r="7151" spans="1:41">
      <c r="A7151" s="118"/>
      <c r="B7151" s="118"/>
      <c r="C7151" s="118"/>
      <c r="D7151" s="118"/>
      <c r="E7151" s="118"/>
      <c r="F7151" s="118"/>
      <c r="G7151" s="118"/>
      <c r="H7151" s="118"/>
      <c r="I7151" s="118"/>
      <c r="J7151" s="118"/>
      <c r="K7151" s="118"/>
      <c r="L7151" s="118"/>
      <c r="M7151" s="118"/>
      <c r="N7151" s="118"/>
      <c r="O7151" s="143" t="str">
        <f>IF(H7151="","",(S7151/S7151)&amp;":"&amp;ROUND(AH7151/S7151,2))</f>
        <v/>
      </c>
      <c r="P7151" s="118"/>
      <c r="Q7151" s="118"/>
      <c r="R7151" s="143" t="str">
        <f>IF(H7151="","",(S7151/S7151)&amp;":"&amp;ROUND(AI7151/S7151,2))</f>
        <v/>
      </c>
      <c r="S7151" s="144" t="str">
        <f t="shared" si="1337"/>
        <v/>
      </c>
      <c r="T7151" s="145" t="str">
        <f t="shared" si="1338"/>
        <v/>
      </c>
      <c r="U7151" s="118"/>
      <c r="V7151" s="145" t="str">
        <f t="shared" si="1339"/>
        <v/>
      </c>
      <c r="W7151" s="144" t="str">
        <f t="shared" si="1340"/>
        <v/>
      </c>
      <c r="X7151" s="146" t="str">
        <f>IF(C7151="","",IF(OR(C7151="Trade",C7151="Multi Position"),(X7150+V7151),IF(C7151="Deposit",(X7150+AE7151),IF(C7151="Withdrawal",(X7150-AE7151)))))</f>
        <v/>
      </c>
      <c r="Y7151" s="145" t="str">
        <f t="shared" si="1341"/>
        <v/>
      </c>
      <c r="Z7151" s="118"/>
      <c r="AA7151" s="118"/>
      <c r="AB7151" s="118"/>
      <c r="AC7151" s="118"/>
      <c r="AD7151" s="118"/>
      <c r="AE7151" s="139"/>
      <c r="AF7151" s="118"/>
      <c r="AG7151" s="118"/>
      <c r="AH7151" s="147" t="str">
        <f t="shared" si="1342"/>
        <v/>
      </c>
      <c r="AI7151" s="147" t="str">
        <f t="shared" si="1343"/>
        <v/>
      </c>
      <c r="AJ7151" s="148" t="str">
        <f t="shared" si="1332"/>
        <v/>
      </c>
      <c r="AK7151" s="148" t="str">
        <f t="shared" si="1333"/>
        <v/>
      </c>
      <c r="AL7151" s="147" t="str">
        <f t="shared" si="1334"/>
        <v/>
      </c>
      <c r="AM7151" s="147" t="str">
        <f t="shared" si="1335"/>
        <v/>
      </c>
      <c r="AN7151" s="147" t="str">
        <f t="shared" si="1336"/>
        <v/>
      </c>
      <c r="AO7151" s="118"/>
    </row>
    <row r="7152" spans="1:41">
      <c r="A7152" s="118"/>
      <c r="B7152" s="118"/>
      <c r="C7152" s="118"/>
      <c r="D7152" s="118"/>
      <c r="E7152" s="118"/>
      <c r="F7152" s="118"/>
      <c r="G7152" s="118"/>
      <c r="H7152" s="118"/>
      <c r="I7152" s="118"/>
      <c r="J7152" s="118"/>
      <c r="K7152" s="118"/>
      <c r="L7152" s="118"/>
      <c r="M7152" s="118"/>
      <c r="N7152" s="118"/>
      <c r="O7152" s="143" t="str">
        <f>IF(H7152="","",(S7152/S7152)&amp;":"&amp;ROUND(AH7152/S7152,2))</f>
        <v/>
      </c>
      <c r="P7152" s="118"/>
      <c r="Q7152" s="118"/>
      <c r="R7152" s="143" t="str">
        <f>IF(H7152="","",(S7152/S7152)&amp;":"&amp;ROUND(AI7152/S7152,2))</f>
        <v/>
      </c>
      <c r="S7152" s="144" t="str">
        <f t="shared" si="1337"/>
        <v/>
      </c>
      <c r="T7152" s="145" t="str">
        <f t="shared" si="1338"/>
        <v/>
      </c>
      <c r="U7152" s="118"/>
      <c r="V7152" s="145" t="str">
        <f t="shared" si="1339"/>
        <v/>
      </c>
      <c r="W7152" s="144" t="str">
        <f t="shared" si="1340"/>
        <v/>
      </c>
      <c r="X7152" s="146" t="str">
        <f>IF(C7152="","",IF(OR(C7152="Trade",C7152="Multi Position"),(X7151+V7152),IF(C7152="Deposit",(X7151+AE7152),IF(C7152="Withdrawal",(X7151-AE7152)))))</f>
        <v/>
      </c>
      <c r="Y7152" s="145" t="str">
        <f t="shared" si="1341"/>
        <v/>
      </c>
      <c r="Z7152" s="118"/>
      <c r="AA7152" s="118"/>
      <c r="AB7152" s="118"/>
      <c r="AC7152" s="118"/>
      <c r="AD7152" s="118"/>
      <c r="AE7152" s="139"/>
      <c r="AF7152" s="118"/>
      <c r="AG7152" s="118"/>
      <c r="AH7152" s="147" t="str">
        <f t="shared" si="1342"/>
        <v/>
      </c>
      <c r="AI7152" s="147" t="str">
        <f t="shared" si="1343"/>
        <v/>
      </c>
      <c r="AJ7152" s="148" t="str">
        <f t="shared" si="1332"/>
        <v/>
      </c>
      <c r="AK7152" s="148" t="str">
        <f t="shared" si="1333"/>
        <v/>
      </c>
      <c r="AL7152" s="147" t="str">
        <f t="shared" si="1334"/>
        <v/>
      </c>
      <c r="AM7152" s="147" t="str">
        <f t="shared" si="1335"/>
        <v/>
      </c>
      <c r="AN7152" s="147" t="str">
        <f t="shared" si="1336"/>
        <v/>
      </c>
      <c r="AO7152" s="118"/>
    </row>
    <row r="7153" spans="1:41">
      <c r="A7153" s="118"/>
      <c r="B7153" s="118"/>
      <c r="C7153" s="118"/>
      <c r="D7153" s="118"/>
      <c r="E7153" s="118"/>
      <c r="F7153" s="118"/>
      <c r="G7153" s="118"/>
      <c r="H7153" s="118"/>
      <c r="I7153" s="118"/>
      <c r="J7153" s="118"/>
      <c r="K7153" s="118"/>
      <c r="L7153" s="118"/>
      <c r="M7153" s="118"/>
      <c r="N7153" s="118"/>
      <c r="O7153" s="143" t="str">
        <f>IF(H7153="","",(S7153/S7153)&amp;":"&amp;ROUND(AH7153/S7153,2))</f>
        <v/>
      </c>
      <c r="P7153" s="118"/>
      <c r="Q7153" s="118"/>
      <c r="R7153" s="143" t="str">
        <f>IF(H7153="","",(S7153/S7153)&amp;":"&amp;ROUND(AI7153/S7153,2))</f>
        <v/>
      </c>
      <c r="S7153" s="144" t="str">
        <f t="shared" si="1337"/>
        <v/>
      </c>
      <c r="T7153" s="145" t="str">
        <f t="shared" si="1338"/>
        <v/>
      </c>
      <c r="U7153" s="118"/>
      <c r="V7153" s="145" t="str">
        <f t="shared" si="1339"/>
        <v/>
      </c>
      <c r="W7153" s="144" t="str">
        <f t="shared" si="1340"/>
        <v/>
      </c>
      <c r="X7153" s="146" t="str">
        <f>IF(C7153="","",IF(OR(C7153="Trade",C7153="Multi Position"),(X7152+V7153),IF(C7153="Deposit",(X7152+AE7153),IF(C7153="Withdrawal",(X7152-AE7153)))))</f>
        <v/>
      </c>
      <c r="Y7153" s="145" t="str">
        <f t="shared" si="1341"/>
        <v/>
      </c>
      <c r="Z7153" s="118"/>
      <c r="AA7153" s="118"/>
      <c r="AB7153" s="118"/>
      <c r="AC7153" s="118"/>
      <c r="AD7153" s="118"/>
      <c r="AE7153" s="139"/>
      <c r="AF7153" s="118"/>
      <c r="AG7153" s="118"/>
      <c r="AH7153" s="147" t="str">
        <f t="shared" si="1342"/>
        <v/>
      </c>
      <c r="AI7153" s="147" t="str">
        <f t="shared" si="1343"/>
        <v/>
      </c>
      <c r="AJ7153" s="148" t="str">
        <f t="shared" si="1332"/>
        <v/>
      </c>
      <c r="AK7153" s="148" t="str">
        <f t="shared" si="1333"/>
        <v/>
      </c>
      <c r="AL7153" s="147" t="str">
        <f t="shared" si="1334"/>
        <v/>
      </c>
      <c r="AM7153" s="147" t="str">
        <f t="shared" si="1335"/>
        <v/>
      </c>
      <c r="AN7153" s="147" t="str">
        <f t="shared" si="1336"/>
        <v/>
      </c>
      <c r="AO7153" s="118"/>
    </row>
    <row r="7154" spans="1:41">
      <c r="A7154" s="118"/>
      <c r="B7154" s="118"/>
      <c r="C7154" s="118"/>
      <c r="D7154" s="118"/>
      <c r="E7154" s="118"/>
      <c r="F7154" s="118"/>
      <c r="G7154" s="118"/>
      <c r="H7154" s="118"/>
      <c r="I7154" s="118"/>
      <c r="J7154" s="118"/>
      <c r="K7154" s="118"/>
      <c r="L7154" s="118"/>
      <c r="M7154" s="118"/>
      <c r="N7154" s="118"/>
      <c r="O7154" s="143" t="str">
        <f>IF(H7154="","",(S7154/S7154)&amp;":"&amp;ROUND(AH7154/S7154,2))</f>
        <v/>
      </c>
      <c r="P7154" s="118"/>
      <c r="Q7154" s="118"/>
      <c r="R7154" s="143" t="str">
        <f>IF(H7154="","",(S7154/S7154)&amp;":"&amp;ROUND(AI7154/S7154,2))</f>
        <v/>
      </c>
      <c r="S7154" s="144" t="str">
        <f t="shared" si="1337"/>
        <v/>
      </c>
      <c r="T7154" s="145" t="str">
        <f t="shared" si="1338"/>
        <v/>
      </c>
      <c r="U7154" s="118"/>
      <c r="V7154" s="145" t="str">
        <f t="shared" si="1339"/>
        <v/>
      </c>
      <c r="W7154" s="144" t="str">
        <f t="shared" si="1340"/>
        <v/>
      </c>
      <c r="X7154" s="146" t="str">
        <f>IF(C7154="","",IF(OR(C7154="Trade",C7154="Multi Position"),(X7153+V7154),IF(C7154="Deposit",(X7153+AE7154),IF(C7154="Withdrawal",(X7153-AE7154)))))</f>
        <v/>
      </c>
      <c r="Y7154" s="145" t="str">
        <f t="shared" si="1341"/>
        <v/>
      </c>
      <c r="Z7154" s="118"/>
      <c r="AA7154" s="118"/>
      <c r="AB7154" s="118"/>
      <c r="AC7154" s="118"/>
      <c r="AD7154" s="118"/>
      <c r="AE7154" s="139"/>
      <c r="AF7154" s="118"/>
      <c r="AG7154" s="118"/>
      <c r="AH7154" s="147" t="str">
        <f t="shared" si="1342"/>
        <v/>
      </c>
      <c r="AI7154" s="147" t="str">
        <f t="shared" si="1343"/>
        <v/>
      </c>
      <c r="AJ7154" s="148" t="str">
        <f t="shared" si="1332"/>
        <v/>
      </c>
      <c r="AK7154" s="148" t="str">
        <f t="shared" si="1333"/>
        <v/>
      </c>
      <c r="AL7154" s="147" t="str">
        <f t="shared" si="1334"/>
        <v/>
      </c>
      <c r="AM7154" s="147" t="str">
        <f t="shared" si="1335"/>
        <v/>
      </c>
      <c r="AN7154" s="147" t="str">
        <f t="shared" si="1336"/>
        <v/>
      </c>
      <c r="AO7154" s="118"/>
    </row>
    <row r="7155" spans="1:41">
      <c r="A7155" s="118"/>
      <c r="B7155" s="118"/>
      <c r="C7155" s="118"/>
      <c r="D7155" s="118"/>
      <c r="E7155" s="118"/>
      <c r="F7155" s="118"/>
      <c r="G7155" s="118"/>
      <c r="H7155" s="118"/>
      <c r="I7155" s="118"/>
      <c r="J7155" s="118"/>
      <c r="K7155" s="118"/>
      <c r="L7155" s="118"/>
      <c r="M7155" s="118"/>
      <c r="N7155" s="118"/>
      <c r="O7155" s="143" t="str">
        <f>IF(H7155="","",(S7155/S7155)&amp;":"&amp;ROUND(AH7155/S7155,2))</f>
        <v/>
      </c>
      <c r="P7155" s="118"/>
      <c r="Q7155" s="118"/>
      <c r="R7155" s="143" t="str">
        <f>IF(H7155="","",(S7155/S7155)&amp;":"&amp;ROUND(AI7155/S7155,2))</f>
        <v/>
      </c>
      <c r="S7155" s="144" t="str">
        <f t="shared" si="1337"/>
        <v/>
      </c>
      <c r="T7155" s="145" t="str">
        <f t="shared" si="1338"/>
        <v/>
      </c>
      <c r="U7155" s="118"/>
      <c r="V7155" s="145" t="str">
        <f t="shared" si="1339"/>
        <v/>
      </c>
      <c r="W7155" s="144" t="str">
        <f t="shared" si="1340"/>
        <v/>
      </c>
      <c r="X7155" s="146" t="str">
        <f>IF(C7155="","",IF(OR(C7155="Trade",C7155="Multi Position"),(X7154+V7155),IF(C7155="Deposit",(X7154+AE7155),IF(C7155="Withdrawal",(X7154-AE7155)))))</f>
        <v/>
      </c>
      <c r="Y7155" s="145" t="str">
        <f t="shared" si="1341"/>
        <v/>
      </c>
      <c r="Z7155" s="118"/>
      <c r="AA7155" s="118"/>
      <c r="AB7155" s="118"/>
      <c r="AC7155" s="118"/>
      <c r="AD7155" s="118"/>
      <c r="AE7155" s="139"/>
      <c r="AF7155" s="118"/>
      <c r="AG7155" s="118"/>
      <c r="AH7155" s="147" t="str">
        <f t="shared" si="1342"/>
        <v/>
      </c>
      <c r="AI7155" s="147" t="str">
        <f t="shared" si="1343"/>
        <v/>
      </c>
      <c r="AJ7155" s="148" t="str">
        <f t="shared" si="1332"/>
        <v/>
      </c>
      <c r="AK7155" s="148" t="str">
        <f t="shared" si="1333"/>
        <v/>
      </c>
      <c r="AL7155" s="147" t="str">
        <f t="shared" si="1334"/>
        <v/>
      </c>
      <c r="AM7155" s="147" t="str">
        <f t="shared" si="1335"/>
        <v/>
      </c>
      <c r="AN7155" s="147" t="str">
        <f t="shared" si="1336"/>
        <v/>
      </c>
      <c r="AO7155" s="118"/>
    </row>
    <row r="7156" spans="1:41">
      <c r="A7156" s="118"/>
      <c r="B7156" s="118"/>
      <c r="C7156" s="118"/>
      <c r="D7156" s="118"/>
      <c r="E7156" s="118"/>
      <c r="F7156" s="118"/>
      <c r="G7156" s="118"/>
      <c r="H7156" s="118"/>
      <c r="I7156" s="118"/>
      <c r="J7156" s="118"/>
      <c r="K7156" s="118"/>
      <c r="L7156" s="118"/>
      <c r="M7156" s="118"/>
      <c r="N7156" s="118"/>
      <c r="O7156" s="143" t="str">
        <f>IF(H7156="","",(S7156/S7156)&amp;":"&amp;ROUND(AH7156/S7156,2))</f>
        <v/>
      </c>
      <c r="P7156" s="118"/>
      <c r="Q7156" s="118"/>
      <c r="R7156" s="143" t="str">
        <f>IF(H7156="","",(S7156/S7156)&amp;":"&amp;ROUND(AI7156/S7156,2))</f>
        <v/>
      </c>
      <c r="S7156" s="144" t="str">
        <f t="shared" si="1337"/>
        <v/>
      </c>
      <c r="T7156" s="145" t="str">
        <f t="shared" si="1338"/>
        <v/>
      </c>
      <c r="U7156" s="118"/>
      <c r="V7156" s="145" t="str">
        <f t="shared" si="1339"/>
        <v/>
      </c>
      <c r="W7156" s="144" t="str">
        <f t="shared" si="1340"/>
        <v/>
      </c>
      <c r="X7156" s="146" t="str">
        <f>IF(C7156="","",IF(OR(C7156="Trade",C7156="Multi Position"),(X7155+V7156),IF(C7156="Deposit",(X7155+AE7156),IF(C7156="Withdrawal",(X7155-AE7156)))))</f>
        <v/>
      </c>
      <c r="Y7156" s="145" t="str">
        <f t="shared" si="1341"/>
        <v/>
      </c>
      <c r="Z7156" s="118"/>
      <c r="AA7156" s="118"/>
      <c r="AB7156" s="118"/>
      <c r="AC7156" s="118"/>
      <c r="AD7156" s="118"/>
      <c r="AE7156" s="139"/>
      <c r="AF7156" s="118"/>
      <c r="AG7156" s="118"/>
      <c r="AH7156" s="147" t="str">
        <f t="shared" si="1342"/>
        <v/>
      </c>
      <c r="AI7156" s="147" t="str">
        <f t="shared" si="1343"/>
        <v/>
      </c>
      <c r="AJ7156" s="148" t="str">
        <f t="shared" si="1332"/>
        <v/>
      </c>
      <c r="AK7156" s="148" t="str">
        <f t="shared" si="1333"/>
        <v/>
      </c>
      <c r="AL7156" s="147" t="str">
        <f t="shared" si="1334"/>
        <v/>
      </c>
      <c r="AM7156" s="147" t="str">
        <f t="shared" si="1335"/>
        <v/>
      </c>
      <c r="AN7156" s="147" t="str">
        <f t="shared" si="1336"/>
        <v/>
      </c>
      <c r="AO7156" s="118"/>
    </row>
    <row r="7157" spans="1:41">
      <c r="A7157" s="118"/>
      <c r="B7157" s="118"/>
      <c r="C7157" s="118"/>
      <c r="D7157" s="118"/>
      <c r="E7157" s="118"/>
      <c r="F7157" s="118"/>
      <c r="G7157" s="118"/>
      <c r="H7157" s="118"/>
      <c r="I7157" s="118"/>
      <c r="J7157" s="118"/>
      <c r="K7157" s="118"/>
      <c r="L7157" s="118"/>
      <c r="M7157" s="118"/>
      <c r="N7157" s="118"/>
      <c r="O7157" s="143" t="str">
        <f>IF(H7157="","",(S7157/S7157)&amp;":"&amp;ROUND(AH7157/S7157,2))</f>
        <v/>
      </c>
      <c r="P7157" s="118"/>
      <c r="Q7157" s="118"/>
      <c r="R7157" s="143" t="str">
        <f>IF(H7157="","",(S7157/S7157)&amp;":"&amp;ROUND(AI7157/S7157,2))</f>
        <v/>
      </c>
      <c r="S7157" s="144" t="str">
        <f t="shared" si="1337"/>
        <v/>
      </c>
      <c r="T7157" s="145" t="str">
        <f t="shared" si="1338"/>
        <v/>
      </c>
      <c r="U7157" s="118"/>
      <c r="V7157" s="145" t="str">
        <f t="shared" si="1339"/>
        <v/>
      </c>
      <c r="W7157" s="144" t="str">
        <f t="shared" si="1340"/>
        <v/>
      </c>
      <c r="X7157" s="146" t="str">
        <f>IF(C7157="","",IF(OR(C7157="Trade",C7157="Multi Position"),(X7156+V7157),IF(C7157="Deposit",(X7156+AE7157),IF(C7157="Withdrawal",(X7156-AE7157)))))</f>
        <v/>
      </c>
      <c r="Y7157" s="145" t="str">
        <f t="shared" si="1341"/>
        <v/>
      </c>
      <c r="Z7157" s="118"/>
      <c r="AA7157" s="118"/>
      <c r="AB7157" s="118"/>
      <c r="AC7157" s="118"/>
      <c r="AD7157" s="118"/>
      <c r="AE7157" s="139"/>
      <c r="AF7157" s="118"/>
      <c r="AG7157" s="118"/>
      <c r="AH7157" s="147" t="str">
        <f t="shared" si="1342"/>
        <v/>
      </c>
      <c r="AI7157" s="147" t="str">
        <f t="shared" si="1343"/>
        <v/>
      </c>
      <c r="AJ7157" s="148" t="str">
        <f t="shared" si="1332"/>
        <v/>
      </c>
      <c r="AK7157" s="148" t="str">
        <f t="shared" si="1333"/>
        <v/>
      </c>
      <c r="AL7157" s="147" t="str">
        <f t="shared" si="1334"/>
        <v/>
      </c>
      <c r="AM7157" s="147" t="str">
        <f t="shared" si="1335"/>
        <v/>
      </c>
      <c r="AN7157" s="147" t="str">
        <f t="shared" si="1336"/>
        <v/>
      </c>
      <c r="AO7157" s="118"/>
    </row>
    <row r="7158" spans="1:41">
      <c r="A7158" s="118"/>
      <c r="B7158" s="118"/>
      <c r="C7158" s="118"/>
      <c r="D7158" s="118"/>
      <c r="E7158" s="118"/>
      <c r="F7158" s="118"/>
      <c r="G7158" s="118"/>
      <c r="H7158" s="118"/>
      <c r="I7158" s="118"/>
      <c r="J7158" s="118"/>
      <c r="K7158" s="118"/>
      <c r="L7158" s="118"/>
      <c r="M7158" s="118"/>
      <c r="N7158" s="118"/>
      <c r="O7158" s="143" t="str">
        <f>IF(H7158="","",(S7158/S7158)&amp;":"&amp;ROUND(AH7158/S7158,2))</f>
        <v/>
      </c>
      <c r="P7158" s="118"/>
      <c r="Q7158" s="118"/>
      <c r="R7158" s="143" t="str">
        <f>IF(H7158="","",(S7158/S7158)&amp;":"&amp;ROUND(AI7158/S7158,2))</f>
        <v/>
      </c>
      <c r="S7158" s="144" t="str">
        <f t="shared" si="1337"/>
        <v/>
      </c>
      <c r="T7158" s="145" t="str">
        <f t="shared" si="1338"/>
        <v/>
      </c>
      <c r="U7158" s="118"/>
      <c r="V7158" s="145" t="str">
        <f t="shared" si="1339"/>
        <v/>
      </c>
      <c r="W7158" s="144" t="str">
        <f t="shared" si="1340"/>
        <v/>
      </c>
      <c r="X7158" s="146" t="str">
        <f>IF(C7158="","",IF(OR(C7158="Trade",C7158="Multi Position"),(X7157+V7158),IF(C7158="Deposit",(X7157+AE7158),IF(C7158="Withdrawal",(X7157-AE7158)))))</f>
        <v/>
      </c>
      <c r="Y7158" s="145" t="str">
        <f t="shared" si="1341"/>
        <v/>
      </c>
      <c r="Z7158" s="118"/>
      <c r="AA7158" s="118"/>
      <c r="AB7158" s="118"/>
      <c r="AC7158" s="118"/>
      <c r="AD7158" s="118"/>
      <c r="AE7158" s="139"/>
      <c r="AF7158" s="118"/>
      <c r="AG7158" s="118"/>
      <c r="AH7158" s="147" t="str">
        <f t="shared" si="1342"/>
        <v/>
      </c>
      <c r="AI7158" s="147" t="str">
        <f t="shared" si="1343"/>
        <v/>
      </c>
      <c r="AJ7158" s="148" t="str">
        <f t="shared" si="1332"/>
        <v/>
      </c>
      <c r="AK7158" s="148" t="str">
        <f t="shared" si="1333"/>
        <v/>
      </c>
      <c r="AL7158" s="147" t="str">
        <f t="shared" si="1334"/>
        <v/>
      </c>
      <c r="AM7158" s="147" t="str">
        <f t="shared" si="1335"/>
        <v/>
      </c>
      <c r="AN7158" s="147" t="str">
        <f t="shared" si="1336"/>
        <v/>
      </c>
      <c r="AO7158" s="118"/>
    </row>
    <row r="7159" spans="1:41">
      <c r="A7159" s="118"/>
      <c r="B7159" s="118"/>
      <c r="C7159" s="118"/>
      <c r="D7159" s="118"/>
      <c r="E7159" s="118"/>
      <c r="F7159" s="118"/>
      <c r="G7159" s="118"/>
      <c r="H7159" s="118"/>
      <c r="I7159" s="118"/>
      <c r="J7159" s="118"/>
      <c r="K7159" s="118"/>
      <c r="L7159" s="118"/>
      <c r="M7159" s="118"/>
      <c r="N7159" s="118"/>
      <c r="O7159" s="143" t="str">
        <f>IF(H7159="","",(S7159/S7159)&amp;":"&amp;ROUND(AH7159/S7159,2))</f>
        <v/>
      </c>
      <c r="P7159" s="118"/>
      <c r="Q7159" s="118"/>
      <c r="R7159" s="143" t="str">
        <f>IF(H7159="","",(S7159/S7159)&amp;":"&amp;ROUND(AI7159/S7159,2))</f>
        <v/>
      </c>
      <c r="S7159" s="144" t="str">
        <f t="shared" si="1337"/>
        <v/>
      </c>
      <c r="T7159" s="145" t="str">
        <f t="shared" si="1338"/>
        <v/>
      </c>
      <c r="U7159" s="118"/>
      <c r="V7159" s="145" t="str">
        <f t="shared" si="1339"/>
        <v/>
      </c>
      <c r="W7159" s="144" t="str">
        <f t="shared" si="1340"/>
        <v/>
      </c>
      <c r="X7159" s="146" t="str">
        <f>IF(C7159="","",IF(OR(C7159="Trade",C7159="Multi Position"),(X7158+V7159),IF(C7159="Deposit",(X7158+AE7159),IF(C7159="Withdrawal",(X7158-AE7159)))))</f>
        <v/>
      </c>
      <c r="Y7159" s="145" t="str">
        <f t="shared" si="1341"/>
        <v/>
      </c>
      <c r="Z7159" s="118"/>
      <c r="AA7159" s="118"/>
      <c r="AB7159" s="118"/>
      <c r="AC7159" s="118"/>
      <c r="AD7159" s="118"/>
      <c r="AE7159" s="139"/>
      <c r="AF7159" s="118"/>
      <c r="AG7159" s="118"/>
      <c r="AH7159" s="147" t="str">
        <f t="shared" si="1342"/>
        <v/>
      </c>
      <c r="AI7159" s="147" t="str">
        <f t="shared" si="1343"/>
        <v/>
      </c>
      <c r="AJ7159" s="148" t="str">
        <f t="shared" si="1332"/>
        <v/>
      </c>
      <c r="AK7159" s="148" t="str">
        <f t="shared" si="1333"/>
        <v/>
      </c>
      <c r="AL7159" s="147" t="str">
        <f t="shared" si="1334"/>
        <v/>
      </c>
      <c r="AM7159" s="147" t="str">
        <f t="shared" si="1335"/>
        <v/>
      </c>
      <c r="AN7159" s="147" t="str">
        <f t="shared" si="1336"/>
        <v/>
      </c>
      <c r="AO7159" s="118"/>
    </row>
    <row r="7160" spans="1:41">
      <c r="A7160" s="118"/>
      <c r="B7160" s="118"/>
      <c r="C7160" s="118"/>
      <c r="D7160" s="118"/>
      <c r="E7160" s="118"/>
      <c r="F7160" s="118"/>
      <c r="G7160" s="118"/>
      <c r="H7160" s="118"/>
      <c r="I7160" s="118"/>
      <c r="J7160" s="118"/>
      <c r="K7160" s="118"/>
      <c r="L7160" s="118"/>
      <c r="M7160" s="118"/>
      <c r="N7160" s="118"/>
      <c r="O7160" s="143" t="str">
        <f>IF(H7160="","",(S7160/S7160)&amp;":"&amp;ROUND(AH7160/S7160,2))</f>
        <v/>
      </c>
      <c r="P7160" s="118"/>
      <c r="Q7160" s="118"/>
      <c r="R7160" s="143" t="str">
        <f>IF(H7160="","",(S7160/S7160)&amp;":"&amp;ROUND(AI7160/S7160,2))</f>
        <v/>
      </c>
      <c r="S7160" s="144" t="str">
        <f t="shared" si="1337"/>
        <v/>
      </c>
      <c r="T7160" s="145" t="str">
        <f t="shared" si="1338"/>
        <v/>
      </c>
      <c r="U7160" s="118"/>
      <c r="V7160" s="145" t="str">
        <f t="shared" si="1339"/>
        <v/>
      </c>
      <c r="W7160" s="144" t="str">
        <f t="shared" si="1340"/>
        <v/>
      </c>
      <c r="X7160" s="146" t="str">
        <f>IF(C7160="","",IF(OR(C7160="Trade",C7160="Multi Position"),(X7159+V7160),IF(C7160="Deposit",(X7159+AE7160),IF(C7160="Withdrawal",(X7159-AE7160)))))</f>
        <v/>
      </c>
      <c r="Y7160" s="145" t="str">
        <f t="shared" si="1341"/>
        <v/>
      </c>
      <c r="Z7160" s="118"/>
      <c r="AA7160" s="118"/>
      <c r="AB7160" s="118"/>
      <c r="AC7160" s="118"/>
      <c r="AD7160" s="118"/>
      <c r="AE7160" s="139"/>
      <c r="AF7160" s="118"/>
      <c r="AG7160" s="118"/>
      <c r="AH7160" s="147" t="str">
        <f t="shared" si="1342"/>
        <v/>
      </c>
      <c r="AI7160" s="147" t="str">
        <f t="shared" si="1343"/>
        <v/>
      </c>
      <c r="AJ7160" s="148" t="str">
        <f t="shared" si="1332"/>
        <v/>
      </c>
      <c r="AK7160" s="148" t="str">
        <f t="shared" si="1333"/>
        <v/>
      </c>
      <c r="AL7160" s="147" t="str">
        <f t="shared" si="1334"/>
        <v/>
      </c>
      <c r="AM7160" s="147" t="str">
        <f t="shared" si="1335"/>
        <v/>
      </c>
      <c r="AN7160" s="147" t="str">
        <f t="shared" si="1336"/>
        <v/>
      </c>
      <c r="AO7160" s="118"/>
    </row>
    <row r="7161" spans="1:41">
      <c r="A7161" s="118"/>
      <c r="B7161" s="118"/>
      <c r="C7161" s="118"/>
      <c r="D7161" s="118"/>
      <c r="E7161" s="118"/>
      <c r="F7161" s="118"/>
      <c r="G7161" s="118"/>
      <c r="H7161" s="118"/>
      <c r="I7161" s="118"/>
      <c r="J7161" s="118"/>
      <c r="K7161" s="118"/>
      <c r="L7161" s="118"/>
      <c r="M7161" s="118"/>
      <c r="N7161" s="118"/>
      <c r="O7161" s="143" t="str">
        <f>IF(H7161="","",(S7161/S7161)&amp;":"&amp;ROUND(AH7161/S7161,2))</f>
        <v/>
      </c>
      <c r="P7161" s="118"/>
      <c r="Q7161" s="118"/>
      <c r="R7161" s="143" t="str">
        <f>IF(H7161="","",(S7161/S7161)&amp;":"&amp;ROUND(AI7161/S7161,2))</f>
        <v/>
      </c>
      <c r="S7161" s="144" t="str">
        <f t="shared" si="1337"/>
        <v/>
      </c>
      <c r="T7161" s="145" t="str">
        <f t="shared" si="1338"/>
        <v/>
      </c>
      <c r="U7161" s="118"/>
      <c r="V7161" s="145" t="str">
        <f t="shared" si="1339"/>
        <v/>
      </c>
      <c r="W7161" s="144" t="str">
        <f t="shared" si="1340"/>
        <v/>
      </c>
      <c r="X7161" s="146" t="str">
        <f>IF(C7161="","",IF(OR(C7161="Trade",C7161="Multi Position"),(X7160+V7161),IF(C7161="Deposit",(X7160+AE7161),IF(C7161="Withdrawal",(X7160-AE7161)))))</f>
        <v/>
      </c>
      <c r="Y7161" s="145" t="str">
        <f t="shared" si="1341"/>
        <v/>
      </c>
      <c r="Z7161" s="118"/>
      <c r="AA7161" s="118"/>
      <c r="AB7161" s="118"/>
      <c r="AC7161" s="118"/>
      <c r="AD7161" s="118"/>
      <c r="AE7161" s="139"/>
      <c r="AF7161" s="118"/>
      <c r="AG7161" s="118"/>
      <c r="AH7161" s="147" t="str">
        <f t="shared" si="1342"/>
        <v/>
      </c>
      <c r="AI7161" s="147" t="str">
        <f t="shared" si="1343"/>
        <v/>
      </c>
      <c r="AJ7161" s="148" t="str">
        <f t="shared" si="1332"/>
        <v/>
      </c>
      <c r="AK7161" s="148" t="str">
        <f t="shared" si="1333"/>
        <v/>
      </c>
      <c r="AL7161" s="147" t="str">
        <f t="shared" si="1334"/>
        <v/>
      </c>
      <c r="AM7161" s="147" t="str">
        <f t="shared" si="1335"/>
        <v/>
      </c>
      <c r="AN7161" s="147" t="str">
        <f t="shared" si="1336"/>
        <v/>
      </c>
      <c r="AO7161" s="118"/>
    </row>
    <row r="7162" spans="1:41">
      <c r="A7162" s="118"/>
      <c r="B7162" s="118"/>
      <c r="C7162" s="118"/>
      <c r="D7162" s="118"/>
      <c r="E7162" s="118"/>
      <c r="F7162" s="118"/>
      <c r="G7162" s="118"/>
      <c r="H7162" s="118"/>
      <c r="I7162" s="118"/>
      <c r="J7162" s="118"/>
      <c r="K7162" s="118"/>
      <c r="L7162" s="118"/>
      <c r="M7162" s="118"/>
      <c r="N7162" s="118"/>
      <c r="O7162" s="143" t="str">
        <f>IF(H7162="","",(S7162/S7162)&amp;":"&amp;ROUND(AH7162/S7162,2))</f>
        <v/>
      </c>
      <c r="P7162" s="118"/>
      <c r="Q7162" s="118"/>
      <c r="R7162" s="143" t="str">
        <f>IF(H7162="","",(S7162/S7162)&amp;":"&amp;ROUND(AI7162/S7162,2))</f>
        <v/>
      </c>
      <c r="S7162" s="144" t="str">
        <f t="shared" si="1337"/>
        <v/>
      </c>
      <c r="T7162" s="145" t="str">
        <f t="shared" si="1338"/>
        <v/>
      </c>
      <c r="U7162" s="118"/>
      <c r="V7162" s="145" t="str">
        <f t="shared" si="1339"/>
        <v/>
      </c>
      <c r="W7162" s="144" t="str">
        <f t="shared" si="1340"/>
        <v/>
      </c>
      <c r="X7162" s="146" t="str">
        <f>IF(C7162="","",IF(OR(C7162="Trade",C7162="Multi Position"),(X7161+V7162),IF(C7162="Deposit",(X7161+AE7162),IF(C7162="Withdrawal",(X7161-AE7162)))))</f>
        <v/>
      </c>
      <c r="Y7162" s="145" t="str">
        <f t="shared" si="1341"/>
        <v/>
      </c>
      <c r="Z7162" s="118"/>
      <c r="AA7162" s="118"/>
      <c r="AB7162" s="118"/>
      <c r="AC7162" s="118"/>
      <c r="AD7162" s="118"/>
      <c r="AE7162" s="139"/>
      <c r="AF7162" s="118"/>
      <c r="AG7162" s="118"/>
      <c r="AH7162" s="147" t="str">
        <f t="shared" si="1342"/>
        <v/>
      </c>
      <c r="AI7162" s="147" t="str">
        <f t="shared" si="1343"/>
        <v/>
      </c>
      <c r="AJ7162" s="148" t="str">
        <f t="shared" si="1332"/>
        <v/>
      </c>
      <c r="AK7162" s="148" t="str">
        <f t="shared" si="1333"/>
        <v/>
      </c>
      <c r="AL7162" s="147" t="str">
        <f t="shared" si="1334"/>
        <v/>
      </c>
      <c r="AM7162" s="147" t="str">
        <f t="shared" si="1335"/>
        <v/>
      </c>
      <c r="AN7162" s="147" t="str">
        <f t="shared" si="1336"/>
        <v/>
      </c>
      <c r="AO7162" s="118"/>
    </row>
    <row r="7163" spans="1:41">
      <c r="A7163" s="118"/>
      <c r="B7163" s="118"/>
      <c r="C7163" s="118"/>
      <c r="D7163" s="118"/>
      <c r="E7163" s="118"/>
      <c r="F7163" s="118"/>
      <c r="G7163" s="118"/>
      <c r="H7163" s="118"/>
      <c r="I7163" s="118"/>
      <c r="J7163" s="118"/>
      <c r="K7163" s="118"/>
      <c r="L7163" s="118"/>
      <c r="M7163" s="118"/>
      <c r="N7163" s="118"/>
      <c r="O7163" s="143" t="str">
        <f>IF(H7163="","",(S7163/S7163)&amp;":"&amp;ROUND(AH7163/S7163,2))</f>
        <v/>
      </c>
      <c r="P7163" s="118"/>
      <c r="Q7163" s="118"/>
      <c r="R7163" s="143" t="str">
        <f>IF(H7163="","",(S7163/S7163)&amp;":"&amp;ROUND(AI7163/S7163,2))</f>
        <v/>
      </c>
      <c r="S7163" s="144" t="str">
        <f t="shared" si="1337"/>
        <v/>
      </c>
      <c r="T7163" s="145" t="str">
        <f t="shared" si="1338"/>
        <v/>
      </c>
      <c r="U7163" s="118"/>
      <c r="V7163" s="145" t="str">
        <f t="shared" si="1339"/>
        <v/>
      </c>
      <c r="W7163" s="144" t="str">
        <f t="shared" si="1340"/>
        <v/>
      </c>
      <c r="X7163" s="146" t="str">
        <f>IF(C7163="","",IF(OR(C7163="Trade",C7163="Multi Position"),(X7162+V7163),IF(C7163="Deposit",(X7162+AE7163),IF(C7163="Withdrawal",(X7162-AE7163)))))</f>
        <v/>
      </c>
      <c r="Y7163" s="145" t="str">
        <f t="shared" si="1341"/>
        <v/>
      </c>
      <c r="Z7163" s="118"/>
      <c r="AA7163" s="118"/>
      <c r="AB7163" s="118"/>
      <c r="AC7163" s="118"/>
      <c r="AD7163" s="118"/>
      <c r="AE7163" s="139"/>
      <c r="AF7163" s="118"/>
      <c r="AG7163" s="118"/>
      <c r="AH7163" s="147" t="str">
        <f t="shared" si="1342"/>
        <v/>
      </c>
      <c r="AI7163" s="147" t="str">
        <f t="shared" si="1343"/>
        <v/>
      </c>
      <c r="AJ7163" s="148" t="str">
        <f t="shared" si="1332"/>
        <v/>
      </c>
      <c r="AK7163" s="148" t="str">
        <f t="shared" si="1333"/>
        <v/>
      </c>
      <c r="AL7163" s="147" t="str">
        <f t="shared" si="1334"/>
        <v/>
      </c>
      <c r="AM7163" s="147" t="str">
        <f t="shared" si="1335"/>
        <v/>
      </c>
      <c r="AN7163" s="147" t="str">
        <f t="shared" si="1336"/>
        <v/>
      </c>
      <c r="AO7163" s="118"/>
    </row>
    <row r="7164" spans="1:41">
      <c r="A7164" s="118"/>
      <c r="B7164" s="118"/>
      <c r="C7164" s="118"/>
      <c r="D7164" s="118"/>
      <c r="E7164" s="118"/>
      <c r="F7164" s="118"/>
      <c r="G7164" s="118"/>
      <c r="H7164" s="118"/>
      <c r="I7164" s="118"/>
      <c r="J7164" s="118"/>
      <c r="K7164" s="118"/>
      <c r="L7164" s="118"/>
      <c r="M7164" s="118"/>
      <c r="N7164" s="118"/>
      <c r="O7164" s="143" t="str">
        <f>IF(H7164="","",(S7164/S7164)&amp;":"&amp;ROUND(AH7164/S7164,2))</f>
        <v/>
      </c>
      <c r="P7164" s="118"/>
      <c r="Q7164" s="118"/>
      <c r="R7164" s="143" t="str">
        <f>IF(H7164="","",(S7164/S7164)&amp;":"&amp;ROUND(AI7164/S7164,2))</f>
        <v/>
      </c>
      <c r="S7164" s="144" t="str">
        <f t="shared" si="1337"/>
        <v/>
      </c>
      <c r="T7164" s="145" t="str">
        <f t="shared" si="1338"/>
        <v/>
      </c>
      <c r="U7164" s="118"/>
      <c r="V7164" s="145" t="str">
        <f t="shared" si="1339"/>
        <v/>
      </c>
      <c r="W7164" s="144" t="str">
        <f t="shared" si="1340"/>
        <v/>
      </c>
      <c r="X7164" s="146" t="str">
        <f>IF(C7164="","",IF(OR(C7164="Trade",C7164="Multi Position"),(X7163+V7164),IF(C7164="Deposit",(X7163+AE7164),IF(C7164="Withdrawal",(X7163-AE7164)))))</f>
        <v/>
      </c>
      <c r="Y7164" s="145" t="str">
        <f t="shared" si="1341"/>
        <v/>
      </c>
      <c r="Z7164" s="118"/>
      <c r="AA7164" s="118"/>
      <c r="AB7164" s="118"/>
      <c r="AC7164" s="118"/>
      <c r="AD7164" s="118"/>
      <c r="AE7164" s="139"/>
      <c r="AF7164" s="118"/>
      <c r="AG7164" s="118"/>
      <c r="AH7164" s="147" t="str">
        <f t="shared" si="1342"/>
        <v/>
      </c>
      <c r="AI7164" s="147" t="str">
        <f t="shared" si="1343"/>
        <v/>
      </c>
      <c r="AJ7164" s="148" t="str">
        <f t="shared" si="1332"/>
        <v/>
      </c>
      <c r="AK7164" s="148" t="str">
        <f t="shared" si="1333"/>
        <v/>
      </c>
      <c r="AL7164" s="147" t="str">
        <f t="shared" si="1334"/>
        <v/>
      </c>
      <c r="AM7164" s="147" t="str">
        <f t="shared" si="1335"/>
        <v/>
      </c>
      <c r="AN7164" s="147" t="str">
        <f t="shared" si="1336"/>
        <v/>
      </c>
      <c r="AO7164" s="118"/>
    </row>
    <row r="7165" spans="1:41">
      <c r="A7165" s="118"/>
      <c r="B7165" s="118"/>
      <c r="C7165" s="118"/>
      <c r="D7165" s="118"/>
      <c r="E7165" s="118"/>
      <c r="F7165" s="118"/>
      <c r="G7165" s="118"/>
      <c r="H7165" s="118"/>
      <c r="I7165" s="118"/>
      <c r="J7165" s="118"/>
      <c r="K7165" s="118"/>
      <c r="L7165" s="118"/>
      <c r="M7165" s="118"/>
      <c r="N7165" s="118"/>
      <c r="O7165" s="143" t="str">
        <f>IF(H7165="","",(S7165/S7165)&amp;":"&amp;ROUND(AH7165/S7165,2))</f>
        <v/>
      </c>
      <c r="P7165" s="118"/>
      <c r="Q7165" s="118"/>
      <c r="R7165" s="143" t="str">
        <f>IF(H7165="","",(S7165/S7165)&amp;":"&amp;ROUND(AI7165/S7165,2))</f>
        <v/>
      </c>
      <c r="S7165" s="144" t="str">
        <f t="shared" si="1337"/>
        <v/>
      </c>
      <c r="T7165" s="145" t="str">
        <f t="shared" si="1338"/>
        <v/>
      </c>
      <c r="U7165" s="118"/>
      <c r="V7165" s="145" t="str">
        <f t="shared" si="1339"/>
        <v/>
      </c>
      <c r="W7165" s="144" t="str">
        <f t="shared" si="1340"/>
        <v/>
      </c>
      <c r="X7165" s="146" t="str">
        <f>IF(C7165="","",IF(OR(C7165="Trade",C7165="Multi Position"),(X7164+V7165),IF(C7165="Deposit",(X7164+AE7165),IF(C7165="Withdrawal",(X7164-AE7165)))))</f>
        <v/>
      </c>
      <c r="Y7165" s="145" t="str">
        <f t="shared" si="1341"/>
        <v/>
      </c>
      <c r="Z7165" s="118"/>
      <c r="AA7165" s="118"/>
      <c r="AB7165" s="118"/>
      <c r="AC7165" s="118"/>
      <c r="AD7165" s="118"/>
      <c r="AE7165" s="139"/>
      <c r="AF7165" s="118"/>
      <c r="AG7165" s="118"/>
      <c r="AH7165" s="147" t="str">
        <f t="shared" si="1342"/>
        <v/>
      </c>
      <c r="AI7165" s="147" t="str">
        <f t="shared" si="1343"/>
        <v/>
      </c>
      <c r="AJ7165" s="148" t="str">
        <f t="shared" si="1332"/>
        <v/>
      </c>
      <c r="AK7165" s="148" t="str">
        <f t="shared" si="1333"/>
        <v/>
      </c>
      <c r="AL7165" s="147" t="str">
        <f t="shared" si="1334"/>
        <v/>
      </c>
      <c r="AM7165" s="147" t="str">
        <f t="shared" si="1335"/>
        <v/>
      </c>
      <c r="AN7165" s="147" t="str">
        <f t="shared" si="1336"/>
        <v/>
      </c>
      <c r="AO7165" s="118"/>
    </row>
    <row r="7166" spans="1:41">
      <c r="A7166" s="118"/>
      <c r="B7166" s="118"/>
      <c r="C7166" s="118"/>
      <c r="D7166" s="118"/>
      <c r="E7166" s="118"/>
      <c r="F7166" s="118"/>
      <c r="G7166" s="118"/>
      <c r="H7166" s="118"/>
      <c r="I7166" s="118"/>
      <c r="J7166" s="118"/>
      <c r="K7166" s="118"/>
      <c r="L7166" s="118"/>
      <c r="M7166" s="118"/>
      <c r="N7166" s="118"/>
      <c r="O7166" s="143" t="str">
        <f>IF(H7166="","",(S7166/S7166)&amp;":"&amp;ROUND(AH7166/S7166,2))</f>
        <v/>
      </c>
      <c r="P7166" s="118"/>
      <c r="Q7166" s="118"/>
      <c r="R7166" s="143" t="str">
        <f>IF(H7166="","",(S7166/S7166)&amp;":"&amp;ROUND(AI7166/S7166,2))</f>
        <v/>
      </c>
      <c r="S7166" s="144" t="str">
        <f t="shared" si="1337"/>
        <v/>
      </c>
      <c r="T7166" s="145" t="str">
        <f t="shared" si="1338"/>
        <v/>
      </c>
      <c r="U7166" s="118"/>
      <c r="V7166" s="145" t="str">
        <f t="shared" si="1339"/>
        <v/>
      </c>
      <c r="W7166" s="144" t="str">
        <f t="shared" si="1340"/>
        <v/>
      </c>
      <c r="X7166" s="146" t="str">
        <f>IF(C7166="","",IF(OR(C7166="Trade",C7166="Multi Position"),(X7165+V7166),IF(C7166="Deposit",(X7165+AE7166),IF(C7166="Withdrawal",(X7165-AE7166)))))</f>
        <v/>
      </c>
      <c r="Y7166" s="145" t="str">
        <f t="shared" si="1341"/>
        <v/>
      </c>
      <c r="Z7166" s="118"/>
      <c r="AA7166" s="118"/>
      <c r="AB7166" s="118"/>
      <c r="AC7166" s="118"/>
      <c r="AD7166" s="118"/>
      <c r="AE7166" s="139"/>
      <c r="AF7166" s="118"/>
      <c r="AG7166" s="118"/>
      <c r="AH7166" s="147" t="str">
        <f t="shared" si="1342"/>
        <v/>
      </c>
      <c r="AI7166" s="147" t="str">
        <f t="shared" si="1343"/>
        <v/>
      </c>
      <c r="AJ7166" s="148" t="str">
        <f t="shared" si="1332"/>
        <v/>
      </c>
      <c r="AK7166" s="148" t="str">
        <f t="shared" si="1333"/>
        <v/>
      </c>
      <c r="AL7166" s="147" t="str">
        <f t="shared" si="1334"/>
        <v/>
      </c>
      <c r="AM7166" s="147" t="str">
        <f t="shared" si="1335"/>
        <v/>
      </c>
      <c r="AN7166" s="147" t="str">
        <f t="shared" si="1336"/>
        <v/>
      </c>
      <c r="AO7166" s="118"/>
    </row>
    <row r="7167" spans="1:41">
      <c r="A7167" s="118"/>
      <c r="B7167" s="118"/>
      <c r="C7167" s="118"/>
      <c r="D7167" s="118"/>
      <c r="E7167" s="118"/>
      <c r="F7167" s="118"/>
      <c r="G7167" s="118"/>
      <c r="H7167" s="118"/>
      <c r="I7167" s="118"/>
      <c r="J7167" s="118"/>
      <c r="K7167" s="118"/>
      <c r="L7167" s="118"/>
      <c r="M7167" s="118"/>
      <c r="N7167" s="118"/>
      <c r="O7167" s="143" t="str">
        <f>IF(H7167="","",(S7167/S7167)&amp;":"&amp;ROUND(AH7167/S7167,2))</f>
        <v/>
      </c>
      <c r="P7167" s="118"/>
      <c r="Q7167" s="118"/>
      <c r="R7167" s="143" t="str">
        <f>IF(H7167="","",(S7167/S7167)&amp;":"&amp;ROUND(AI7167/S7167,2))</f>
        <v/>
      </c>
      <c r="S7167" s="144" t="str">
        <f t="shared" si="1337"/>
        <v/>
      </c>
      <c r="T7167" s="145" t="str">
        <f t="shared" si="1338"/>
        <v/>
      </c>
      <c r="U7167" s="118"/>
      <c r="V7167" s="145" t="str">
        <f t="shared" si="1339"/>
        <v/>
      </c>
      <c r="W7167" s="144" t="str">
        <f t="shared" si="1340"/>
        <v/>
      </c>
      <c r="X7167" s="146" t="str">
        <f>IF(C7167="","",IF(OR(C7167="Trade",C7167="Multi Position"),(X7166+V7167),IF(C7167="Deposit",(X7166+AE7167),IF(C7167="Withdrawal",(X7166-AE7167)))))</f>
        <v/>
      </c>
      <c r="Y7167" s="145" t="str">
        <f t="shared" si="1341"/>
        <v/>
      </c>
      <c r="Z7167" s="118"/>
      <c r="AA7167" s="118"/>
      <c r="AB7167" s="118"/>
      <c r="AC7167" s="118"/>
      <c r="AD7167" s="118"/>
      <c r="AE7167" s="139"/>
      <c r="AF7167" s="118"/>
      <c r="AG7167" s="118"/>
      <c r="AH7167" s="147" t="str">
        <f t="shared" si="1342"/>
        <v/>
      </c>
      <c r="AI7167" s="147" t="str">
        <f t="shared" si="1343"/>
        <v/>
      </c>
      <c r="AJ7167" s="148" t="str">
        <f t="shared" si="1332"/>
        <v/>
      </c>
      <c r="AK7167" s="148" t="str">
        <f t="shared" si="1333"/>
        <v/>
      </c>
      <c r="AL7167" s="147" t="str">
        <f t="shared" si="1334"/>
        <v/>
      </c>
      <c r="AM7167" s="147" t="str">
        <f t="shared" si="1335"/>
        <v/>
      </c>
      <c r="AN7167" s="147" t="str">
        <f t="shared" si="1336"/>
        <v/>
      </c>
      <c r="AO7167" s="118"/>
    </row>
    <row r="7168" spans="1:41">
      <c r="A7168" s="118"/>
      <c r="B7168" s="118"/>
      <c r="C7168" s="118"/>
      <c r="D7168" s="118"/>
      <c r="E7168" s="118"/>
      <c r="F7168" s="118"/>
      <c r="G7168" s="118"/>
      <c r="H7168" s="118"/>
      <c r="I7168" s="118"/>
      <c r="J7168" s="118"/>
      <c r="K7168" s="118"/>
      <c r="L7168" s="118"/>
      <c r="M7168" s="118"/>
      <c r="N7168" s="118"/>
      <c r="O7168" s="143" t="str">
        <f>IF(H7168="","",(S7168/S7168)&amp;":"&amp;ROUND(AH7168/S7168,2))</f>
        <v/>
      </c>
      <c r="P7168" s="118"/>
      <c r="Q7168" s="118"/>
      <c r="R7168" s="143" t="str">
        <f>IF(H7168="","",(S7168/S7168)&amp;":"&amp;ROUND(AI7168/S7168,2))</f>
        <v/>
      </c>
      <c r="S7168" s="144" t="str">
        <f t="shared" si="1337"/>
        <v/>
      </c>
      <c r="T7168" s="145" t="str">
        <f t="shared" si="1338"/>
        <v/>
      </c>
      <c r="U7168" s="118"/>
      <c r="V7168" s="145" t="str">
        <f t="shared" si="1339"/>
        <v/>
      </c>
      <c r="W7168" s="144" t="str">
        <f t="shared" si="1340"/>
        <v/>
      </c>
      <c r="X7168" s="146" t="str">
        <f>IF(C7168="","",IF(OR(C7168="Trade",C7168="Multi Position"),(X7167+V7168),IF(C7168="Deposit",(X7167+AE7168),IF(C7168="Withdrawal",(X7167-AE7168)))))</f>
        <v/>
      </c>
      <c r="Y7168" s="145" t="str">
        <f t="shared" si="1341"/>
        <v/>
      </c>
      <c r="Z7168" s="118"/>
      <c r="AA7168" s="118"/>
      <c r="AB7168" s="118"/>
      <c r="AC7168" s="118"/>
      <c r="AD7168" s="118"/>
      <c r="AE7168" s="139"/>
      <c r="AF7168" s="118"/>
      <c r="AG7168" s="118"/>
      <c r="AH7168" s="147" t="str">
        <f t="shared" si="1342"/>
        <v/>
      </c>
      <c r="AI7168" s="147" t="str">
        <f t="shared" si="1343"/>
        <v/>
      </c>
      <c r="AJ7168" s="148" t="str">
        <f t="shared" si="1332"/>
        <v/>
      </c>
      <c r="AK7168" s="148" t="str">
        <f t="shared" si="1333"/>
        <v/>
      </c>
      <c r="AL7168" s="147" t="str">
        <f t="shared" si="1334"/>
        <v/>
      </c>
      <c r="AM7168" s="147" t="str">
        <f t="shared" si="1335"/>
        <v/>
      </c>
      <c r="AN7168" s="147" t="str">
        <f t="shared" si="1336"/>
        <v/>
      </c>
      <c r="AO7168" s="118"/>
    </row>
    <row r="7169" spans="1:41">
      <c r="A7169" s="118"/>
      <c r="B7169" s="118"/>
      <c r="C7169" s="118"/>
      <c r="D7169" s="118"/>
      <c r="E7169" s="118"/>
      <c r="F7169" s="118"/>
      <c r="G7169" s="118"/>
      <c r="H7169" s="118"/>
      <c r="I7169" s="118"/>
      <c r="J7169" s="118"/>
      <c r="K7169" s="118"/>
      <c r="L7169" s="118"/>
      <c r="M7169" s="118"/>
      <c r="N7169" s="118"/>
      <c r="O7169" s="143" t="str">
        <f>IF(H7169="","",(S7169/S7169)&amp;":"&amp;ROUND(AH7169/S7169,2))</f>
        <v/>
      </c>
      <c r="P7169" s="118"/>
      <c r="Q7169" s="118"/>
      <c r="R7169" s="143" t="str">
        <f>IF(H7169="","",(S7169/S7169)&amp;":"&amp;ROUND(AI7169/S7169,2))</f>
        <v/>
      </c>
      <c r="S7169" s="144" t="str">
        <f t="shared" si="1337"/>
        <v/>
      </c>
      <c r="T7169" s="145" t="str">
        <f t="shared" si="1338"/>
        <v/>
      </c>
      <c r="U7169" s="118"/>
      <c r="V7169" s="145" t="str">
        <f t="shared" si="1339"/>
        <v/>
      </c>
      <c r="W7169" s="144" t="str">
        <f t="shared" si="1340"/>
        <v/>
      </c>
      <c r="X7169" s="146" t="str">
        <f>IF(C7169="","",IF(OR(C7169="Trade",C7169="Multi Position"),(X7168+V7169),IF(C7169="Deposit",(X7168+AE7169),IF(C7169="Withdrawal",(X7168-AE7169)))))</f>
        <v/>
      </c>
      <c r="Y7169" s="145" t="str">
        <f t="shared" si="1341"/>
        <v/>
      </c>
      <c r="Z7169" s="118"/>
      <c r="AA7169" s="118"/>
      <c r="AB7169" s="118"/>
      <c r="AC7169" s="118"/>
      <c r="AD7169" s="118"/>
      <c r="AE7169" s="139"/>
      <c r="AF7169" s="118"/>
      <c r="AG7169" s="118"/>
      <c r="AH7169" s="147" t="str">
        <f t="shared" si="1342"/>
        <v/>
      </c>
      <c r="AI7169" s="147" t="str">
        <f t="shared" si="1343"/>
        <v/>
      </c>
      <c r="AJ7169" s="148" t="str">
        <f t="shared" si="1332"/>
        <v/>
      </c>
      <c r="AK7169" s="148" t="str">
        <f t="shared" si="1333"/>
        <v/>
      </c>
      <c r="AL7169" s="147" t="str">
        <f t="shared" si="1334"/>
        <v/>
      </c>
      <c r="AM7169" s="147" t="str">
        <f t="shared" si="1335"/>
        <v/>
      </c>
      <c r="AN7169" s="147" t="str">
        <f t="shared" si="1336"/>
        <v/>
      </c>
      <c r="AO7169" s="118"/>
    </row>
    <row r="7170" spans="1:41">
      <c r="A7170" s="118"/>
      <c r="B7170" s="118"/>
      <c r="C7170" s="118"/>
      <c r="D7170" s="118"/>
      <c r="E7170" s="118"/>
      <c r="F7170" s="118"/>
      <c r="G7170" s="118"/>
      <c r="H7170" s="118"/>
      <c r="I7170" s="118"/>
      <c r="J7170" s="118"/>
      <c r="K7170" s="118"/>
      <c r="L7170" s="118"/>
      <c r="M7170" s="118"/>
      <c r="N7170" s="118"/>
      <c r="O7170" s="143" t="str">
        <f>IF(H7170="","",(S7170/S7170)&amp;":"&amp;ROUND(AH7170/S7170,2))</f>
        <v/>
      </c>
      <c r="P7170" s="118"/>
      <c r="Q7170" s="118"/>
      <c r="R7170" s="143" t="str">
        <f>IF(H7170="","",(S7170/S7170)&amp;":"&amp;ROUND(AI7170/S7170,2))</f>
        <v/>
      </c>
      <c r="S7170" s="144" t="str">
        <f t="shared" si="1337"/>
        <v/>
      </c>
      <c r="T7170" s="145" t="str">
        <f t="shared" si="1338"/>
        <v/>
      </c>
      <c r="U7170" s="118"/>
      <c r="V7170" s="145" t="str">
        <f t="shared" si="1339"/>
        <v/>
      </c>
      <c r="W7170" s="144" t="str">
        <f t="shared" si="1340"/>
        <v/>
      </c>
      <c r="X7170" s="146" t="str">
        <f>IF(C7170="","",IF(OR(C7170="Trade",C7170="Multi Position"),(X7169+V7170),IF(C7170="Deposit",(X7169+AE7170),IF(C7170="Withdrawal",(X7169-AE7170)))))</f>
        <v/>
      </c>
      <c r="Y7170" s="145" t="str">
        <f t="shared" si="1341"/>
        <v/>
      </c>
      <c r="Z7170" s="118"/>
      <c r="AA7170" s="118"/>
      <c r="AB7170" s="118"/>
      <c r="AC7170" s="118"/>
      <c r="AD7170" s="118"/>
      <c r="AE7170" s="139"/>
      <c r="AF7170" s="118"/>
      <c r="AG7170" s="118"/>
      <c r="AH7170" s="147" t="str">
        <f t="shared" si="1342"/>
        <v/>
      </c>
      <c r="AI7170" s="147" t="str">
        <f t="shared" si="1343"/>
        <v/>
      </c>
      <c r="AJ7170" s="148" t="str">
        <f t="shared" si="1332"/>
        <v/>
      </c>
      <c r="AK7170" s="148" t="str">
        <f t="shared" si="1333"/>
        <v/>
      </c>
      <c r="AL7170" s="147" t="str">
        <f t="shared" si="1334"/>
        <v/>
      </c>
      <c r="AM7170" s="147" t="str">
        <f t="shared" si="1335"/>
        <v/>
      </c>
      <c r="AN7170" s="147" t="str">
        <f t="shared" si="1336"/>
        <v/>
      </c>
      <c r="AO7170" s="118"/>
    </row>
    <row r="7171" spans="1:41">
      <c r="A7171" s="118"/>
      <c r="B7171" s="118"/>
      <c r="C7171" s="118"/>
      <c r="D7171" s="118"/>
      <c r="E7171" s="118"/>
      <c r="F7171" s="118"/>
      <c r="G7171" s="118"/>
      <c r="H7171" s="118"/>
      <c r="I7171" s="118"/>
      <c r="J7171" s="118"/>
      <c r="K7171" s="118"/>
      <c r="L7171" s="118"/>
      <c r="M7171" s="118"/>
      <c r="N7171" s="118"/>
      <c r="O7171" s="143" t="str">
        <f>IF(H7171="","",(S7171/S7171)&amp;":"&amp;ROUND(AH7171/S7171,2))</f>
        <v/>
      </c>
      <c r="P7171" s="118"/>
      <c r="Q7171" s="118"/>
      <c r="R7171" s="143" t="str">
        <f>IF(H7171="","",(S7171/S7171)&amp;":"&amp;ROUND(AI7171/S7171,2))</f>
        <v/>
      </c>
      <c r="S7171" s="144" t="str">
        <f t="shared" si="1337"/>
        <v/>
      </c>
      <c r="T7171" s="145" t="str">
        <f t="shared" si="1338"/>
        <v/>
      </c>
      <c r="U7171" s="118"/>
      <c r="V7171" s="145" t="str">
        <f t="shared" si="1339"/>
        <v/>
      </c>
      <c r="W7171" s="144" t="str">
        <f t="shared" si="1340"/>
        <v/>
      </c>
      <c r="X7171" s="146" t="str">
        <f>IF(C7171="","",IF(OR(C7171="Trade",C7171="Multi Position"),(X7170+V7171),IF(C7171="Deposit",(X7170+AE7171),IF(C7171="Withdrawal",(X7170-AE7171)))))</f>
        <v/>
      </c>
      <c r="Y7171" s="145" t="str">
        <f t="shared" si="1341"/>
        <v/>
      </c>
      <c r="Z7171" s="118"/>
      <c r="AA7171" s="118"/>
      <c r="AB7171" s="118"/>
      <c r="AC7171" s="118"/>
      <c r="AD7171" s="118"/>
      <c r="AE7171" s="139"/>
      <c r="AF7171" s="118"/>
      <c r="AG7171" s="118"/>
      <c r="AH7171" s="147" t="str">
        <f t="shared" si="1342"/>
        <v/>
      </c>
      <c r="AI7171" s="147" t="str">
        <f t="shared" si="1343"/>
        <v/>
      </c>
      <c r="AJ7171" s="148" t="str">
        <f t="shared" si="1332"/>
        <v/>
      </c>
      <c r="AK7171" s="148" t="str">
        <f t="shared" si="1333"/>
        <v/>
      </c>
      <c r="AL7171" s="147" t="str">
        <f t="shared" si="1334"/>
        <v/>
      </c>
      <c r="AM7171" s="147" t="str">
        <f t="shared" si="1335"/>
        <v/>
      </c>
      <c r="AN7171" s="147" t="str">
        <f t="shared" si="1336"/>
        <v/>
      </c>
      <c r="AO7171" s="118"/>
    </row>
    <row r="7172" spans="1:41">
      <c r="A7172" s="118"/>
      <c r="B7172" s="118"/>
      <c r="C7172" s="118"/>
      <c r="D7172" s="118"/>
      <c r="E7172" s="118"/>
      <c r="F7172" s="118"/>
      <c r="G7172" s="118"/>
      <c r="H7172" s="118"/>
      <c r="I7172" s="118"/>
      <c r="J7172" s="118"/>
      <c r="K7172" s="118"/>
      <c r="L7172" s="118"/>
      <c r="M7172" s="118"/>
      <c r="N7172" s="118"/>
      <c r="O7172" s="143" t="str">
        <f>IF(H7172="","",(S7172/S7172)&amp;":"&amp;ROUND(AH7172/S7172,2))</f>
        <v/>
      </c>
      <c r="P7172" s="118"/>
      <c r="Q7172" s="118"/>
      <c r="R7172" s="143" t="str">
        <f>IF(H7172="","",(S7172/S7172)&amp;":"&amp;ROUND(AI7172/S7172,2))</f>
        <v/>
      </c>
      <c r="S7172" s="144" t="str">
        <f t="shared" si="1337"/>
        <v/>
      </c>
      <c r="T7172" s="145" t="str">
        <f t="shared" si="1338"/>
        <v/>
      </c>
      <c r="U7172" s="118"/>
      <c r="V7172" s="145" t="str">
        <f t="shared" si="1339"/>
        <v/>
      </c>
      <c r="W7172" s="144" t="str">
        <f t="shared" si="1340"/>
        <v/>
      </c>
      <c r="X7172" s="146" t="str">
        <f>IF(C7172="","",IF(OR(C7172="Trade",C7172="Multi Position"),(X7171+V7172),IF(C7172="Deposit",(X7171+AE7172),IF(C7172="Withdrawal",(X7171-AE7172)))))</f>
        <v/>
      </c>
      <c r="Y7172" s="145" t="str">
        <f t="shared" si="1341"/>
        <v/>
      </c>
      <c r="Z7172" s="118"/>
      <c r="AA7172" s="118"/>
      <c r="AB7172" s="118"/>
      <c r="AC7172" s="118"/>
      <c r="AD7172" s="118"/>
      <c r="AE7172" s="139"/>
      <c r="AF7172" s="118"/>
      <c r="AG7172" s="118"/>
      <c r="AH7172" s="147" t="str">
        <f t="shared" si="1342"/>
        <v/>
      </c>
      <c r="AI7172" s="147" t="str">
        <f t="shared" si="1343"/>
        <v/>
      </c>
      <c r="AJ7172" s="148" t="str">
        <f t="shared" si="1332"/>
        <v/>
      </c>
      <c r="AK7172" s="148" t="str">
        <f t="shared" si="1333"/>
        <v/>
      </c>
      <c r="AL7172" s="147" t="str">
        <f t="shared" si="1334"/>
        <v/>
      </c>
      <c r="AM7172" s="147" t="str">
        <f t="shared" si="1335"/>
        <v/>
      </c>
      <c r="AN7172" s="147" t="str">
        <f t="shared" si="1336"/>
        <v/>
      </c>
      <c r="AO7172" s="118"/>
    </row>
    <row r="7173" spans="1:41">
      <c r="A7173" s="118"/>
      <c r="B7173" s="118"/>
      <c r="C7173" s="118"/>
      <c r="D7173" s="118"/>
      <c r="E7173" s="118"/>
      <c r="F7173" s="118"/>
      <c r="G7173" s="118"/>
      <c r="H7173" s="118"/>
      <c r="I7173" s="118"/>
      <c r="J7173" s="118"/>
      <c r="K7173" s="118"/>
      <c r="L7173" s="118"/>
      <c r="M7173" s="118"/>
      <c r="N7173" s="118"/>
      <c r="O7173" s="143" t="str">
        <f>IF(H7173="","",(S7173/S7173)&amp;":"&amp;ROUND(AH7173/S7173,2))</f>
        <v/>
      </c>
      <c r="P7173" s="118"/>
      <c r="Q7173" s="118"/>
      <c r="R7173" s="143" t="str">
        <f>IF(H7173="","",(S7173/S7173)&amp;":"&amp;ROUND(AI7173/S7173,2))</f>
        <v/>
      </c>
      <c r="S7173" s="144" t="str">
        <f t="shared" si="1337"/>
        <v/>
      </c>
      <c r="T7173" s="145" t="str">
        <f t="shared" si="1338"/>
        <v/>
      </c>
      <c r="U7173" s="118"/>
      <c r="V7173" s="145" t="str">
        <f t="shared" si="1339"/>
        <v/>
      </c>
      <c r="W7173" s="144" t="str">
        <f t="shared" si="1340"/>
        <v/>
      </c>
      <c r="X7173" s="146" t="str">
        <f>IF(C7173="","",IF(OR(C7173="Trade",C7173="Multi Position"),(X7172+V7173),IF(C7173="Deposit",(X7172+AE7173),IF(C7173="Withdrawal",(X7172-AE7173)))))</f>
        <v/>
      </c>
      <c r="Y7173" s="145" t="str">
        <f t="shared" si="1341"/>
        <v/>
      </c>
      <c r="Z7173" s="118"/>
      <c r="AA7173" s="118"/>
      <c r="AB7173" s="118"/>
      <c r="AC7173" s="118"/>
      <c r="AD7173" s="118"/>
      <c r="AE7173" s="139"/>
      <c r="AF7173" s="118"/>
      <c r="AG7173" s="118"/>
      <c r="AH7173" s="147" t="str">
        <f t="shared" si="1342"/>
        <v/>
      </c>
      <c r="AI7173" s="147" t="str">
        <f t="shared" si="1343"/>
        <v/>
      </c>
      <c r="AJ7173" s="148" t="str">
        <f t="shared" si="1332"/>
        <v/>
      </c>
      <c r="AK7173" s="148" t="str">
        <f t="shared" si="1333"/>
        <v/>
      </c>
      <c r="AL7173" s="147" t="str">
        <f t="shared" si="1334"/>
        <v/>
      </c>
      <c r="AM7173" s="147" t="str">
        <f t="shared" si="1335"/>
        <v/>
      </c>
      <c r="AN7173" s="147" t="str">
        <f t="shared" si="1336"/>
        <v/>
      </c>
      <c r="AO7173" s="118"/>
    </row>
    <row r="7174" spans="1:41">
      <c r="A7174" s="118"/>
      <c r="B7174" s="118"/>
      <c r="C7174" s="118"/>
      <c r="D7174" s="118"/>
      <c r="E7174" s="118"/>
      <c r="F7174" s="118"/>
      <c r="G7174" s="118"/>
      <c r="H7174" s="118"/>
      <c r="I7174" s="118"/>
      <c r="J7174" s="118"/>
      <c r="K7174" s="118"/>
      <c r="L7174" s="118"/>
      <c r="M7174" s="118"/>
      <c r="N7174" s="118"/>
      <c r="O7174" s="143" t="str">
        <f>IF(H7174="","",(S7174/S7174)&amp;":"&amp;ROUND(AH7174/S7174,2))</f>
        <v/>
      </c>
      <c r="P7174" s="118"/>
      <c r="Q7174" s="118"/>
      <c r="R7174" s="143" t="str">
        <f>IF(H7174="","",(S7174/S7174)&amp;":"&amp;ROUND(AI7174/S7174,2))</f>
        <v/>
      </c>
      <c r="S7174" s="144" t="str">
        <f t="shared" si="1337"/>
        <v/>
      </c>
      <c r="T7174" s="145" t="str">
        <f t="shared" si="1338"/>
        <v/>
      </c>
      <c r="U7174" s="118"/>
      <c r="V7174" s="145" t="str">
        <f t="shared" si="1339"/>
        <v/>
      </c>
      <c r="W7174" s="144" t="str">
        <f t="shared" si="1340"/>
        <v/>
      </c>
      <c r="X7174" s="146" t="str">
        <f>IF(C7174="","",IF(OR(C7174="Trade",C7174="Multi Position"),(X7173+V7174),IF(C7174="Deposit",(X7173+AE7174),IF(C7174="Withdrawal",(X7173-AE7174)))))</f>
        <v/>
      </c>
      <c r="Y7174" s="145" t="str">
        <f t="shared" si="1341"/>
        <v/>
      </c>
      <c r="Z7174" s="118"/>
      <c r="AA7174" s="118"/>
      <c r="AB7174" s="118"/>
      <c r="AC7174" s="118"/>
      <c r="AD7174" s="118"/>
      <c r="AE7174" s="139"/>
      <c r="AF7174" s="118"/>
      <c r="AG7174" s="118"/>
      <c r="AH7174" s="147" t="str">
        <f t="shared" si="1342"/>
        <v/>
      </c>
      <c r="AI7174" s="147" t="str">
        <f t="shared" si="1343"/>
        <v/>
      </c>
      <c r="AJ7174" s="148" t="str">
        <f t="shared" si="1332"/>
        <v/>
      </c>
      <c r="AK7174" s="148" t="str">
        <f t="shared" si="1333"/>
        <v/>
      </c>
      <c r="AL7174" s="147" t="str">
        <f t="shared" si="1334"/>
        <v/>
      </c>
      <c r="AM7174" s="147" t="str">
        <f t="shared" si="1335"/>
        <v/>
      </c>
      <c r="AN7174" s="147" t="str">
        <f t="shared" si="1336"/>
        <v/>
      </c>
      <c r="AO7174" s="118"/>
    </row>
    <row r="7175" spans="1:41">
      <c r="A7175" s="118"/>
      <c r="B7175" s="118"/>
      <c r="C7175" s="118"/>
      <c r="D7175" s="118"/>
      <c r="E7175" s="118"/>
      <c r="F7175" s="118"/>
      <c r="G7175" s="118"/>
      <c r="H7175" s="118"/>
      <c r="I7175" s="118"/>
      <c r="J7175" s="118"/>
      <c r="K7175" s="118"/>
      <c r="L7175" s="118"/>
      <c r="M7175" s="118"/>
      <c r="N7175" s="118"/>
      <c r="O7175" s="143" t="str">
        <f>IF(H7175="","",(S7175/S7175)&amp;":"&amp;ROUND(AH7175/S7175,2))</f>
        <v/>
      </c>
      <c r="P7175" s="118"/>
      <c r="Q7175" s="118"/>
      <c r="R7175" s="143" t="str">
        <f>IF(H7175="","",(S7175/S7175)&amp;":"&amp;ROUND(AI7175/S7175,2))</f>
        <v/>
      </c>
      <c r="S7175" s="144" t="str">
        <f t="shared" si="1337"/>
        <v/>
      </c>
      <c r="T7175" s="145" t="str">
        <f t="shared" si="1338"/>
        <v/>
      </c>
      <c r="U7175" s="118"/>
      <c r="V7175" s="145" t="str">
        <f t="shared" si="1339"/>
        <v/>
      </c>
      <c r="W7175" s="144" t="str">
        <f t="shared" si="1340"/>
        <v/>
      </c>
      <c r="X7175" s="146" t="str">
        <f>IF(C7175="","",IF(OR(C7175="Trade",C7175="Multi Position"),(X7174+V7175),IF(C7175="Deposit",(X7174+AE7175),IF(C7175="Withdrawal",(X7174-AE7175)))))</f>
        <v/>
      </c>
      <c r="Y7175" s="145" t="str">
        <f t="shared" si="1341"/>
        <v/>
      </c>
      <c r="Z7175" s="118"/>
      <c r="AA7175" s="118"/>
      <c r="AB7175" s="118"/>
      <c r="AC7175" s="118"/>
      <c r="AD7175" s="118"/>
      <c r="AE7175" s="139"/>
      <c r="AF7175" s="118"/>
      <c r="AG7175" s="118"/>
      <c r="AH7175" s="147" t="str">
        <f t="shared" si="1342"/>
        <v/>
      </c>
      <c r="AI7175" s="147" t="str">
        <f t="shared" si="1343"/>
        <v/>
      </c>
      <c r="AJ7175" s="148" t="str">
        <f t="shared" si="1332"/>
        <v/>
      </c>
      <c r="AK7175" s="148" t="str">
        <f t="shared" si="1333"/>
        <v/>
      </c>
      <c r="AL7175" s="147" t="str">
        <f t="shared" si="1334"/>
        <v/>
      </c>
      <c r="AM7175" s="147" t="str">
        <f t="shared" si="1335"/>
        <v/>
      </c>
      <c r="AN7175" s="147" t="str">
        <f t="shared" si="1336"/>
        <v/>
      </c>
      <c r="AO7175" s="118"/>
    </row>
    <row r="7176" spans="1:41">
      <c r="A7176" s="118"/>
      <c r="B7176" s="118"/>
      <c r="C7176" s="118"/>
      <c r="D7176" s="118"/>
      <c r="E7176" s="118"/>
      <c r="F7176" s="118"/>
      <c r="G7176" s="118"/>
      <c r="H7176" s="118"/>
      <c r="I7176" s="118"/>
      <c r="J7176" s="118"/>
      <c r="K7176" s="118"/>
      <c r="L7176" s="118"/>
      <c r="M7176" s="118"/>
      <c r="N7176" s="118"/>
      <c r="O7176" s="143" t="str">
        <f>IF(H7176="","",(S7176/S7176)&amp;":"&amp;ROUND(AH7176/S7176,2))</f>
        <v/>
      </c>
      <c r="P7176" s="118"/>
      <c r="Q7176" s="118"/>
      <c r="R7176" s="143" t="str">
        <f>IF(H7176="","",(S7176/S7176)&amp;":"&amp;ROUND(AI7176/S7176,2))</f>
        <v/>
      </c>
      <c r="S7176" s="144" t="str">
        <f t="shared" si="1337"/>
        <v/>
      </c>
      <c r="T7176" s="145" t="str">
        <f t="shared" si="1338"/>
        <v/>
      </c>
      <c r="U7176" s="118"/>
      <c r="V7176" s="145" t="str">
        <f t="shared" si="1339"/>
        <v/>
      </c>
      <c r="W7176" s="144" t="str">
        <f t="shared" si="1340"/>
        <v/>
      </c>
      <c r="X7176" s="146" t="str">
        <f>IF(C7176="","",IF(OR(C7176="Trade",C7176="Multi Position"),(X7175+V7176),IF(C7176="Deposit",(X7175+AE7176),IF(C7176="Withdrawal",(X7175-AE7176)))))</f>
        <v/>
      </c>
      <c r="Y7176" s="145" t="str">
        <f t="shared" si="1341"/>
        <v/>
      </c>
      <c r="Z7176" s="118"/>
      <c r="AA7176" s="118"/>
      <c r="AB7176" s="118"/>
      <c r="AC7176" s="118"/>
      <c r="AD7176" s="118"/>
      <c r="AE7176" s="139"/>
      <c r="AF7176" s="118"/>
      <c r="AG7176" s="118"/>
      <c r="AH7176" s="147" t="str">
        <f t="shared" si="1342"/>
        <v/>
      </c>
      <c r="AI7176" s="147" t="str">
        <f t="shared" si="1343"/>
        <v/>
      </c>
      <c r="AJ7176" s="148" t="str">
        <f t="shared" si="1332"/>
        <v/>
      </c>
      <c r="AK7176" s="148" t="str">
        <f t="shared" si="1333"/>
        <v/>
      </c>
      <c r="AL7176" s="147" t="str">
        <f t="shared" si="1334"/>
        <v/>
      </c>
      <c r="AM7176" s="147" t="str">
        <f t="shared" si="1335"/>
        <v/>
      </c>
      <c r="AN7176" s="147" t="str">
        <f t="shared" si="1336"/>
        <v/>
      </c>
      <c r="AO7176" s="118"/>
    </row>
    <row r="7177" spans="1:41">
      <c r="A7177" s="118"/>
      <c r="B7177" s="118"/>
      <c r="C7177" s="118"/>
      <c r="D7177" s="118"/>
      <c r="E7177" s="118"/>
      <c r="F7177" s="118"/>
      <c r="G7177" s="118"/>
      <c r="H7177" s="118"/>
      <c r="I7177" s="118"/>
      <c r="J7177" s="118"/>
      <c r="K7177" s="118"/>
      <c r="L7177" s="118"/>
      <c r="M7177" s="118"/>
      <c r="N7177" s="118"/>
      <c r="O7177" s="143" t="str">
        <f>IF(H7177="","",(S7177/S7177)&amp;":"&amp;ROUND(AH7177/S7177,2))</f>
        <v/>
      </c>
      <c r="P7177" s="118"/>
      <c r="Q7177" s="118"/>
      <c r="R7177" s="143" t="str">
        <f>IF(H7177="","",(S7177/S7177)&amp;":"&amp;ROUND(AI7177/S7177,2))</f>
        <v/>
      </c>
      <c r="S7177" s="144" t="str">
        <f t="shared" si="1337"/>
        <v/>
      </c>
      <c r="T7177" s="145" t="str">
        <f t="shared" si="1338"/>
        <v/>
      </c>
      <c r="U7177" s="118"/>
      <c r="V7177" s="145" t="str">
        <f t="shared" si="1339"/>
        <v/>
      </c>
      <c r="W7177" s="144" t="str">
        <f t="shared" si="1340"/>
        <v/>
      </c>
      <c r="X7177" s="146" t="str">
        <f>IF(C7177="","",IF(OR(C7177="Trade",C7177="Multi Position"),(X7176+V7177),IF(C7177="Deposit",(X7176+AE7177),IF(C7177="Withdrawal",(X7176-AE7177)))))</f>
        <v/>
      </c>
      <c r="Y7177" s="145" t="str">
        <f t="shared" si="1341"/>
        <v/>
      </c>
      <c r="Z7177" s="118"/>
      <c r="AA7177" s="118"/>
      <c r="AB7177" s="118"/>
      <c r="AC7177" s="118"/>
      <c r="AD7177" s="118"/>
      <c r="AE7177" s="139"/>
      <c r="AF7177" s="118"/>
      <c r="AG7177" s="118"/>
      <c r="AH7177" s="147" t="str">
        <f t="shared" si="1342"/>
        <v/>
      </c>
      <c r="AI7177" s="147" t="str">
        <f t="shared" si="1343"/>
        <v/>
      </c>
      <c r="AJ7177" s="148" t="str">
        <f t="shared" si="1332"/>
        <v/>
      </c>
      <c r="AK7177" s="148" t="str">
        <f t="shared" si="1333"/>
        <v/>
      </c>
      <c r="AL7177" s="147" t="str">
        <f t="shared" si="1334"/>
        <v/>
      </c>
      <c r="AM7177" s="147" t="str">
        <f t="shared" si="1335"/>
        <v/>
      </c>
      <c r="AN7177" s="147" t="str">
        <f t="shared" si="1336"/>
        <v/>
      </c>
      <c r="AO7177" s="118"/>
    </row>
    <row r="7178" spans="1:41">
      <c r="A7178" s="118"/>
      <c r="B7178" s="118"/>
      <c r="C7178" s="118"/>
      <c r="D7178" s="118"/>
      <c r="E7178" s="118"/>
      <c r="F7178" s="118"/>
      <c r="G7178" s="118"/>
      <c r="H7178" s="118"/>
      <c r="I7178" s="118"/>
      <c r="J7178" s="118"/>
      <c r="K7178" s="118"/>
      <c r="L7178" s="118"/>
      <c r="M7178" s="118"/>
      <c r="N7178" s="118"/>
      <c r="O7178" s="143" t="str">
        <f>IF(H7178="","",(S7178/S7178)&amp;":"&amp;ROUND(AH7178/S7178,2))</f>
        <v/>
      </c>
      <c r="P7178" s="118"/>
      <c r="Q7178" s="118"/>
      <c r="R7178" s="143" t="str">
        <f>IF(H7178="","",(S7178/S7178)&amp;":"&amp;ROUND(AI7178/S7178,2))</f>
        <v/>
      </c>
      <c r="S7178" s="144" t="str">
        <f t="shared" si="1337"/>
        <v/>
      </c>
      <c r="T7178" s="145" t="str">
        <f t="shared" si="1338"/>
        <v/>
      </c>
      <c r="U7178" s="118"/>
      <c r="V7178" s="145" t="str">
        <f t="shared" si="1339"/>
        <v/>
      </c>
      <c r="W7178" s="144" t="str">
        <f t="shared" si="1340"/>
        <v/>
      </c>
      <c r="X7178" s="146" t="str">
        <f>IF(C7178="","",IF(OR(C7178="Trade",C7178="Multi Position"),(X7177+V7178),IF(C7178="Deposit",(X7177+AE7178),IF(C7178="Withdrawal",(X7177-AE7178)))))</f>
        <v/>
      </c>
      <c r="Y7178" s="145" t="str">
        <f t="shared" si="1341"/>
        <v/>
      </c>
      <c r="Z7178" s="118"/>
      <c r="AA7178" s="118"/>
      <c r="AB7178" s="118"/>
      <c r="AC7178" s="118"/>
      <c r="AD7178" s="118"/>
      <c r="AE7178" s="139"/>
      <c r="AF7178" s="118"/>
      <c r="AG7178" s="118"/>
      <c r="AH7178" s="147" t="str">
        <f t="shared" si="1342"/>
        <v/>
      </c>
      <c r="AI7178" s="147" t="str">
        <f t="shared" si="1343"/>
        <v/>
      </c>
      <c r="AJ7178" s="148" t="str">
        <f t="shared" ref="AJ7178:AJ7241" si="1344">IF(V7178&lt;0,V7178/-X7178,S7178)</f>
        <v/>
      </c>
      <c r="AK7178" s="148" t="str">
        <f t="shared" ref="AK7178:AK7241" si="1345">IF(V7178="","",IF(H7178="LONG",IF(V7178&gt;0,V7178/X7178,((L7178*(P7178-K7178))/X7178)),IF(V7178&gt;0,V7178/X7178,((L7178*(K7178-P7178))/X7178))))</f>
        <v/>
      </c>
      <c r="AL7178" s="147" t="str">
        <f t="shared" ref="AL7178:AL7241" si="1346">IF(B7178="","",MONTH(B7178))</f>
        <v/>
      </c>
      <c r="AM7178" s="147" t="str">
        <f t="shared" ref="AM7178:AM7241" si="1347">IF(B7178="","",YEAR(B7178))</f>
        <v/>
      </c>
      <c r="AN7178" s="147" t="str">
        <f t="shared" ref="AN7178:AN7241" si="1348">IF(B7178="","",DAY(B7178))</f>
        <v/>
      </c>
      <c r="AO7178" s="118"/>
    </row>
    <row r="7179" spans="1:41">
      <c r="A7179" s="118"/>
      <c r="B7179" s="118"/>
      <c r="C7179" s="118"/>
      <c r="D7179" s="118"/>
      <c r="E7179" s="118"/>
      <c r="F7179" s="118"/>
      <c r="G7179" s="118"/>
      <c r="H7179" s="118"/>
      <c r="I7179" s="118"/>
      <c r="J7179" s="118"/>
      <c r="K7179" s="118"/>
      <c r="L7179" s="118"/>
      <c r="M7179" s="118"/>
      <c r="N7179" s="118"/>
      <c r="O7179" s="143" t="str">
        <f>IF(H7179="","",(S7179/S7179)&amp;":"&amp;ROUND(AH7179/S7179,2))</f>
        <v/>
      </c>
      <c r="P7179" s="118"/>
      <c r="Q7179" s="118"/>
      <c r="R7179" s="143" t="str">
        <f>IF(H7179="","",(S7179/S7179)&amp;":"&amp;ROUND(AI7179/S7179,2))</f>
        <v/>
      </c>
      <c r="S7179" s="144" t="str">
        <f t="shared" ref="S7179:S7242" si="1349">IF(N7179="","",IF(H7179="LONG",(((K7179-M7179)*L7179)/X7178),(((M7179-K7179)*L7179)/X7178)))</f>
        <v/>
      </c>
      <c r="T7179" s="145" t="str">
        <f t="shared" ref="T7179:T7242" si="1350">IF(K7179="","",IF(H7179="LONG",(P7179*L7179)-(K7179*L7179),(K7179*L7179)-(P7179*L7179)))</f>
        <v/>
      </c>
      <c r="U7179" s="118"/>
      <c r="V7179" s="145" t="str">
        <f t="shared" ref="V7179:V7242" si="1351">IF(K7179="","",IF(T7179&lt;0,(T7179)-+U7179,(T7179)-U7179))</f>
        <v/>
      </c>
      <c r="W7179" s="144" t="str">
        <f t="shared" ref="W7179:W7242" si="1352">IF(P7179="","",SUM(V7179/X7178))</f>
        <v/>
      </c>
      <c r="X7179" s="146" t="str">
        <f>IF(C7179="","",IF(OR(C7179="Trade",C7179="Multi Position"),(X7178+V7179),IF(C7179="Deposit",(X7178+AE7179),IF(C7179="Withdrawal",(X7178-AE7179)))))</f>
        <v/>
      </c>
      <c r="Y7179" s="145" t="str">
        <f t="shared" ref="Y7179:Y7242" si="1353">IF(Q7179="","",INT(Q7179-B7179)&amp;" Days "&amp;TEXT(Q7179-B7179,"H"" Hrs ""m"" mins """))</f>
        <v/>
      </c>
      <c r="Z7179" s="118"/>
      <c r="AA7179" s="118"/>
      <c r="AB7179" s="118"/>
      <c r="AC7179" s="118"/>
      <c r="AD7179" s="118"/>
      <c r="AE7179" s="139"/>
      <c r="AF7179" s="118"/>
      <c r="AG7179" s="118"/>
      <c r="AH7179" s="147" t="str">
        <f t="shared" ref="AH7179:AH7242" si="1354">IF(K7179="","", IF(H7179="LONG", (((N7179-K7179)*L7179)/X7178), (((K7179-N7179)*L7179)/X7178)))</f>
        <v/>
      </c>
      <c r="AI7179" s="147" t="str">
        <f t="shared" ref="AI7179:AI7242" si="1355">IF(K7179="","", IF(H7179="LONG", (((P7179-K7179)*L7179)/X7178), (((K7179-P7179)*L7179)/X7178)))</f>
        <v/>
      </c>
      <c r="AJ7179" s="148" t="str">
        <f t="shared" si="1344"/>
        <v/>
      </c>
      <c r="AK7179" s="148" t="str">
        <f t="shared" si="1345"/>
        <v/>
      </c>
      <c r="AL7179" s="147" t="str">
        <f t="shared" si="1346"/>
        <v/>
      </c>
      <c r="AM7179" s="147" t="str">
        <f t="shared" si="1347"/>
        <v/>
      </c>
      <c r="AN7179" s="147" t="str">
        <f t="shared" si="1348"/>
        <v/>
      </c>
      <c r="AO7179" s="118"/>
    </row>
    <row r="7180" spans="1:41">
      <c r="A7180" s="118"/>
      <c r="B7180" s="118"/>
      <c r="C7180" s="118"/>
      <c r="D7180" s="118"/>
      <c r="E7180" s="118"/>
      <c r="F7180" s="118"/>
      <c r="G7180" s="118"/>
      <c r="H7180" s="118"/>
      <c r="I7180" s="118"/>
      <c r="J7180" s="118"/>
      <c r="K7180" s="118"/>
      <c r="L7180" s="118"/>
      <c r="M7180" s="118"/>
      <c r="N7180" s="118"/>
      <c r="O7180" s="143" t="str">
        <f>IF(H7180="","",(S7180/S7180)&amp;":"&amp;ROUND(AH7180/S7180,2))</f>
        <v/>
      </c>
      <c r="P7180" s="118"/>
      <c r="Q7180" s="118"/>
      <c r="R7180" s="143" t="str">
        <f>IF(H7180="","",(S7180/S7180)&amp;":"&amp;ROUND(AI7180/S7180,2))</f>
        <v/>
      </c>
      <c r="S7180" s="144" t="str">
        <f t="shared" si="1349"/>
        <v/>
      </c>
      <c r="T7180" s="145" t="str">
        <f t="shared" si="1350"/>
        <v/>
      </c>
      <c r="U7180" s="118"/>
      <c r="V7180" s="145" t="str">
        <f t="shared" si="1351"/>
        <v/>
      </c>
      <c r="W7180" s="144" t="str">
        <f t="shared" si="1352"/>
        <v/>
      </c>
      <c r="X7180" s="146" t="str">
        <f>IF(C7180="","",IF(OR(C7180="Trade",C7180="Multi Position"),(X7179+V7180),IF(C7180="Deposit",(X7179+AE7180),IF(C7180="Withdrawal",(X7179-AE7180)))))</f>
        <v/>
      </c>
      <c r="Y7180" s="145" t="str">
        <f t="shared" si="1353"/>
        <v/>
      </c>
      <c r="Z7180" s="118"/>
      <c r="AA7180" s="118"/>
      <c r="AB7180" s="118"/>
      <c r="AC7180" s="118"/>
      <c r="AD7180" s="118"/>
      <c r="AE7180" s="139"/>
      <c r="AF7180" s="118"/>
      <c r="AG7180" s="118"/>
      <c r="AH7180" s="147" t="str">
        <f t="shared" si="1354"/>
        <v/>
      </c>
      <c r="AI7180" s="147" t="str">
        <f t="shared" si="1355"/>
        <v/>
      </c>
      <c r="AJ7180" s="148" t="str">
        <f t="shared" si="1344"/>
        <v/>
      </c>
      <c r="AK7180" s="148" t="str">
        <f t="shared" si="1345"/>
        <v/>
      </c>
      <c r="AL7180" s="147" t="str">
        <f t="shared" si="1346"/>
        <v/>
      </c>
      <c r="AM7180" s="147" t="str">
        <f t="shared" si="1347"/>
        <v/>
      </c>
      <c r="AN7180" s="147" t="str">
        <f t="shared" si="1348"/>
        <v/>
      </c>
      <c r="AO7180" s="118"/>
    </row>
    <row r="7181" spans="1:41">
      <c r="A7181" s="118"/>
      <c r="B7181" s="118"/>
      <c r="C7181" s="118"/>
      <c r="D7181" s="118"/>
      <c r="E7181" s="118"/>
      <c r="F7181" s="118"/>
      <c r="G7181" s="118"/>
      <c r="H7181" s="118"/>
      <c r="I7181" s="118"/>
      <c r="J7181" s="118"/>
      <c r="K7181" s="118"/>
      <c r="L7181" s="118"/>
      <c r="M7181" s="118"/>
      <c r="N7181" s="118"/>
      <c r="O7181" s="143" t="str">
        <f>IF(H7181="","",(S7181/S7181)&amp;":"&amp;ROUND(AH7181/S7181,2))</f>
        <v/>
      </c>
      <c r="P7181" s="118"/>
      <c r="Q7181" s="118"/>
      <c r="R7181" s="143" t="str">
        <f>IF(H7181="","",(S7181/S7181)&amp;":"&amp;ROUND(AI7181/S7181,2))</f>
        <v/>
      </c>
      <c r="S7181" s="144" t="str">
        <f t="shared" si="1349"/>
        <v/>
      </c>
      <c r="T7181" s="145" t="str">
        <f t="shared" si="1350"/>
        <v/>
      </c>
      <c r="U7181" s="118"/>
      <c r="V7181" s="145" t="str">
        <f t="shared" si="1351"/>
        <v/>
      </c>
      <c r="W7181" s="144" t="str">
        <f t="shared" si="1352"/>
        <v/>
      </c>
      <c r="X7181" s="146" t="str">
        <f>IF(C7181="","",IF(OR(C7181="Trade",C7181="Multi Position"),(X7180+V7181),IF(C7181="Deposit",(X7180+AE7181),IF(C7181="Withdrawal",(X7180-AE7181)))))</f>
        <v/>
      </c>
      <c r="Y7181" s="145" t="str">
        <f t="shared" si="1353"/>
        <v/>
      </c>
      <c r="Z7181" s="118"/>
      <c r="AA7181" s="118"/>
      <c r="AB7181" s="118"/>
      <c r="AC7181" s="118"/>
      <c r="AD7181" s="118"/>
      <c r="AE7181" s="139"/>
      <c r="AF7181" s="118"/>
      <c r="AG7181" s="118"/>
      <c r="AH7181" s="147" t="str">
        <f t="shared" si="1354"/>
        <v/>
      </c>
      <c r="AI7181" s="147" t="str">
        <f t="shared" si="1355"/>
        <v/>
      </c>
      <c r="AJ7181" s="148" t="str">
        <f t="shared" si="1344"/>
        <v/>
      </c>
      <c r="AK7181" s="148" t="str">
        <f t="shared" si="1345"/>
        <v/>
      </c>
      <c r="AL7181" s="147" t="str">
        <f t="shared" si="1346"/>
        <v/>
      </c>
      <c r="AM7181" s="147" t="str">
        <f t="shared" si="1347"/>
        <v/>
      </c>
      <c r="AN7181" s="147" t="str">
        <f t="shared" si="1348"/>
        <v/>
      </c>
      <c r="AO7181" s="118"/>
    </row>
    <row r="7182" spans="1:41">
      <c r="A7182" s="118"/>
      <c r="B7182" s="118"/>
      <c r="C7182" s="118"/>
      <c r="D7182" s="118"/>
      <c r="E7182" s="118"/>
      <c r="F7182" s="118"/>
      <c r="G7182" s="118"/>
      <c r="H7182" s="118"/>
      <c r="I7182" s="118"/>
      <c r="J7182" s="118"/>
      <c r="K7182" s="118"/>
      <c r="L7182" s="118"/>
      <c r="M7182" s="118"/>
      <c r="N7182" s="118"/>
      <c r="O7182" s="143" t="str">
        <f>IF(H7182="","",(S7182/S7182)&amp;":"&amp;ROUND(AH7182/S7182,2))</f>
        <v/>
      </c>
      <c r="P7182" s="118"/>
      <c r="Q7182" s="118"/>
      <c r="R7182" s="143" t="str">
        <f>IF(H7182="","",(S7182/S7182)&amp;":"&amp;ROUND(AI7182/S7182,2))</f>
        <v/>
      </c>
      <c r="S7182" s="144" t="str">
        <f t="shared" si="1349"/>
        <v/>
      </c>
      <c r="T7182" s="145" t="str">
        <f t="shared" si="1350"/>
        <v/>
      </c>
      <c r="U7182" s="118"/>
      <c r="V7182" s="145" t="str">
        <f t="shared" si="1351"/>
        <v/>
      </c>
      <c r="W7182" s="144" t="str">
        <f t="shared" si="1352"/>
        <v/>
      </c>
      <c r="X7182" s="146" t="str">
        <f>IF(C7182="","",IF(OR(C7182="Trade",C7182="Multi Position"),(X7181+V7182),IF(C7182="Deposit",(X7181+AE7182),IF(C7182="Withdrawal",(X7181-AE7182)))))</f>
        <v/>
      </c>
      <c r="Y7182" s="145" t="str">
        <f t="shared" si="1353"/>
        <v/>
      </c>
      <c r="Z7182" s="118"/>
      <c r="AA7182" s="118"/>
      <c r="AB7182" s="118"/>
      <c r="AC7182" s="118"/>
      <c r="AD7182" s="118"/>
      <c r="AE7182" s="139"/>
      <c r="AF7182" s="118"/>
      <c r="AG7182" s="118"/>
      <c r="AH7182" s="147" t="str">
        <f t="shared" si="1354"/>
        <v/>
      </c>
      <c r="AI7182" s="147" t="str">
        <f t="shared" si="1355"/>
        <v/>
      </c>
      <c r="AJ7182" s="148" t="str">
        <f t="shared" si="1344"/>
        <v/>
      </c>
      <c r="AK7182" s="148" t="str">
        <f t="shared" si="1345"/>
        <v/>
      </c>
      <c r="AL7182" s="147" t="str">
        <f t="shared" si="1346"/>
        <v/>
      </c>
      <c r="AM7182" s="147" t="str">
        <f t="shared" si="1347"/>
        <v/>
      </c>
      <c r="AN7182" s="147" t="str">
        <f t="shared" si="1348"/>
        <v/>
      </c>
      <c r="AO7182" s="118"/>
    </row>
    <row r="7183" spans="1:41">
      <c r="A7183" s="118"/>
      <c r="B7183" s="118"/>
      <c r="C7183" s="118"/>
      <c r="D7183" s="118"/>
      <c r="E7183" s="118"/>
      <c r="F7183" s="118"/>
      <c r="G7183" s="118"/>
      <c r="H7183" s="118"/>
      <c r="I7183" s="118"/>
      <c r="J7183" s="118"/>
      <c r="K7183" s="118"/>
      <c r="L7183" s="118"/>
      <c r="M7183" s="118"/>
      <c r="N7183" s="118"/>
      <c r="O7183" s="143" t="str">
        <f>IF(H7183="","",(S7183/S7183)&amp;":"&amp;ROUND(AH7183/S7183,2))</f>
        <v/>
      </c>
      <c r="P7183" s="118"/>
      <c r="Q7183" s="118"/>
      <c r="R7183" s="143" t="str">
        <f>IF(H7183="","",(S7183/S7183)&amp;":"&amp;ROUND(AI7183/S7183,2))</f>
        <v/>
      </c>
      <c r="S7183" s="144" t="str">
        <f t="shared" si="1349"/>
        <v/>
      </c>
      <c r="T7183" s="145" t="str">
        <f t="shared" si="1350"/>
        <v/>
      </c>
      <c r="U7183" s="118"/>
      <c r="V7183" s="145" t="str">
        <f t="shared" si="1351"/>
        <v/>
      </c>
      <c r="W7183" s="144" t="str">
        <f t="shared" si="1352"/>
        <v/>
      </c>
      <c r="X7183" s="146" t="str">
        <f>IF(C7183="","",IF(OR(C7183="Trade",C7183="Multi Position"),(X7182+V7183),IF(C7183="Deposit",(X7182+AE7183),IF(C7183="Withdrawal",(X7182-AE7183)))))</f>
        <v/>
      </c>
      <c r="Y7183" s="145" t="str">
        <f t="shared" si="1353"/>
        <v/>
      </c>
      <c r="Z7183" s="118"/>
      <c r="AA7183" s="118"/>
      <c r="AB7183" s="118"/>
      <c r="AC7183" s="118"/>
      <c r="AD7183" s="118"/>
      <c r="AE7183" s="139"/>
      <c r="AF7183" s="118"/>
      <c r="AG7183" s="118"/>
      <c r="AH7183" s="147" t="str">
        <f t="shared" si="1354"/>
        <v/>
      </c>
      <c r="AI7183" s="147" t="str">
        <f t="shared" si="1355"/>
        <v/>
      </c>
      <c r="AJ7183" s="148" t="str">
        <f t="shared" si="1344"/>
        <v/>
      </c>
      <c r="AK7183" s="148" t="str">
        <f t="shared" si="1345"/>
        <v/>
      </c>
      <c r="AL7183" s="147" t="str">
        <f t="shared" si="1346"/>
        <v/>
      </c>
      <c r="AM7183" s="147" t="str">
        <f t="shared" si="1347"/>
        <v/>
      </c>
      <c r="AN7183" s="147" t="str">
        <f t="shared" si="1348"/>
        <v/>
      </c>
      <c r="AO7183" s="118"/>
    </row>
    <row r="7184" spans="1:41">
      <c r="A7184" s="118"/>
      <c r="B7184" s="118"/>
      <c r="C7184" s="118"/>
      <c r="D7184" s="118"/>
      <c r="E7184" s="118"/>
      <c r="F7184" s="118"/>
      <c r="G7184" s="118"/>
      <c r="H7184" s="118"/>
      <c r="I7184" s="118"/>
      <c r="J7184" s="118"/>
      <c r="K7184" s="118"/>
      <c r="L7184" s="118"/>
      <c r="M7184" s="118"/>
      <c r="N7184" s="118"/>
      <c r="O7184" s="143" t="str">
        <f>IF(H7184="","",(S7184/S7184)&amp;":"&amp;ROUND(AH7184/S7184,2))</f>
        <v/>
      </c>
      <c r="P7184" s="118"/>
      <c r="Q7184" s="118"/>
      <c r="R7184" s="143" t="str">
        <f>IF(H7184="","",(S7184/S7184)&amp;":"&amp;ROUND(AI7184/S7184,2))</f>
        <v/>
      </c>
      <c r="S7184" s="144" t="str">
        <f t="shared" si="1349"/>
        <v/>
      </c>
      <c r="T7184" s="145" t="str">
        <f t="shared" si="1350"/>
        <v/>
      </c>
      <c r="U7184" s="118"/>
      <c r="V7184" s="145" t="str">
        <f t="shared" si="1351"/>
        <v/>
      </c>
      <c r="W7184" s="144" t="str">
        <f t="shared" si="1352"/>
        <v/>
      </c>
      <c r="X7184" s="146" t="str">
        <f>IF(C7184="","",IF(OR(C7184="Trade",C7184="Multi Position"),(X7183+V7184),IF(C7184="Deposit",(X7183+AE7184),IF(C7184="Withdrawal",(X7183-AE7184)))))</f>
        <v/>
      </c>
      <c r="Y7184" s="145" t="str">
        <f t="shared" si="1353"/>
        <v/>
      </c>
      <c r="Z7184" s="118"/>
      <c r="AA7184" s="118"/>
      <c r="AB7184" s="118"/>
      <c r="AC7184" s="118"/>
      <c r="AD7184" s="118"/>
      <c r="AE7184" s="139"/>
      <c r="AF7184" s="118"/>
      <c r="AG7184" s="118"/>
      <c r="AH7184" s="147" t="str">
        <f t="shared" si="1354"/>
        <v/>
      </c>
      <c r="AI7184" s="147" t="str">
        <f t="shared" si="1355"/>
        <v/>
      </c>
      <c r="AJ7184" s="148" t="str">
        <f t="shared" si="1344"/>
        <v/>
      </c>
      <c r="AK7184" s="148" t="str">
        <f t="shared" si="1345"/>
        <v/>
      </c>
      <c r="AL7184" s="147" t="str">
        <f t="shared" si="1346"/>
        <v/>
      </c>
      <c r="AM7184" s="147" t="str">
        <f t="shared" si="1347"/>
        <v/>
      </c>
      <c r="AN7184" s="147" t="str">
        <f t="shared" si="1348"/>
        <v/>
      </c>
      <c r="AO7184" s="118"/>
    </row>
    <row r="7185" spans="1:41">
      <c r="A7185" s="118"/>
      <c r="B7185" s="118"/>
      <c r="C7185" s="118"/>
      <c r="D7185" s="118"/>
      <c r="E7185" s="118"/>
      <c r="F7185" s="118"/>
      <c r="G7185" s="118"/>
      <c r="H7185" s="118"/>
      <c r="I7185" s="118"/>
      <c r="J7185" s="118"/>
      <c r="K7185" s="118"/>
      <c r="L7185" s="118"/>
      <c r="M7185" s="118"/>
      <c r="N7185" s="118"/>
      <c r="O7185" s="143" t="str">
        <f>IF(H7185="","",(S7185/S7185)&amp;":"&amp;ROUND(AH7185/S7185,2))</f>
        <v/>
      </c>
      <c r="P7185" s="118"/>
      <c r="Q7185" s="118"/>
      <c r="R7185" s="143" t="str">
        <f>IF(H7185="","",(S7185/S7185)&amp;":"&amp;ROUND(AI7185/S7185,2))</f>
        <v/>
      </c>
      <c r="S7185" s="144" t="str">
        <f t="shared" si="1349"/>
        <v/>
      </c>
      <c r="T7185" s="145" t="str">
        <f t="shared" si="1350"/>
        <v/>
      </c>
      <c r="U7185" s="118"/>
      <c r="V7185" s="145" t="str">
        <f t="shared" si="1351"/>
        <v/>
      </c>
      <c r="W7185" s="144" t="str">
        <f t="shared" si="1352"/>
        <v/>
      </c>
      <c r="X7185" s="146" t="str">
        <f>IF(C7185="","",IF(OR(C7185="Trade",C7185="Multi Position"),(X7184+V7185),IF(C7185="Deposit",(X7184+AE7185),IF(C7185="Withdrawal",(X7184-AE7185)))))</f>
        <v/>
      </c>
      <c r="Y7185" s="145" t="str">
        <f t="shared" si="1353"/>
        <v/>
      </c>
      <c r="Z7185" s="118"/>
      <c r="AA7185" s="118"/>
      <c r="AB7185" s="118"/>
      <c r="AC7185" s="118"/>
      <c r="AD7185" s="118"/>
      <c r="AE7185" s="139"/>
      <c r="AF7185" s="118"/>
      <c r="AG7185" s="118"/>
      <c r="AH7185" s="147" t="str">
        <f t="shared" si="1354"/>
        <v/>
      </c>
      <c r="AI7185" s="147" t="str">
        <f t="shared" si="1355"/>
        <v/>
      </c>
      <c r="AJ7185" s="148" t="str">
        <f t="shared" si="1344"/>
        <v/>
      </c>
      <c r="AK7185" s="148" t="str">
        <f t="shared" si="1345"/>
        <v/>
      </c>
      <c r="AL7185" s="147" t="str">
        <f t="shared" si="1346"/>
        <v/>
      </c>
      <c r="AM7185" s="147" t="str">
        <f t="shared" si="1347"/>
        <v/>
      </c>
      <c r="AN7185" s="147" t="str">
        <f t="shared" si="1348"/>
        <v/>
      </c>
      <c r="AO7185" s="118"/>
    </row>
    <row r="7186" spans="1:41">
      <c r="A7186" s="118"/>
      <c r="B7186" s="118"/>
      <c r="C7186" s="118"/>
      <c r="D7186" s="118"/>
      <c r="E7186" s="118"/>
      <c r="F7186" s="118"/>
      <c r="G7186" s="118"/>
      <c r="H7186" s="118"/>
      <c r="I7186" s="118"/>
      <c r="J7186" s="118"/>
      <c r="K7186" s="118"/>
      <c r="L7186" s="118"/>
      <c r="M7186" s="118"/>
      <c r="N7186" s="118"/>
      <c r="O7186" s="143" t="str">
        <f>IF(H7186="","",(S7186/S7186)&amp;":"&amp;ROUND(AH7186/S7186,2))</f>
        <v/>
      </c>
      <c r="P7186" s="118"/>
      <c r="Q7186" s="118"/>
      <c r="R7186" s="143" t="str">
        <f>IF(H7186="","",(S7186/S7186)&amp;":"&amp;ROUND(AI7186/S7186,2))</f>
        <v/>
      </c>
      <c r="S7186" s="144" t="str">
        <f t="shared" si="1349"/>
        <v/>
      </c>
      <c r="T7186" s="145" t="str">
        <f t="shared" si="1350"/>
        <v/>
      </c>
      <c r="U7186" s="118"/>
      <c r="V7186" s="145" t="str">
        <f t="shared" si="1351"/>
        <v/>
      </c>
      <c r="W7186" s="144" t="str">
        <f t="shared" si="1352"/>
        <v/>
      </c>
      <c r="X7186" s="146" t="str">
        <f>IF(C7186="","",IF(OR(C7186="Trade",C7186="Multi Position"),(X7185+V7186),IF(C7186="Deposit",(X7185+AE7186),IF(C7186="Withdrawal",(X7185-AE7186)))))</f>
        <v/>
      </c>
      <c r="Y7186" s="145" t="str">
        <f t="shared" si="1353"/>
        <v/>
      </c>
      <c r="Z7186" s="118"/>
      <c r="AA7186" s="118"/>
      <c r="AB7186" s="118"/>
      <c r="AC7186" s="118"/>
      <c r="AD7186" s="118"/>
      <c r="AE7186" s="139"/>
      <c r="AF7186" s="118"/>
      <c r="AG7186" s="118"/>
      <c r="AH7186" s="147" t="str">
        <f t="shared" si="1354"/>
        <v/>
      </c>
      <c r="AI7186" s="147" t="str">
        <f t="shared" si="1355"/>
        <v/>
      </c>
      <c r="AJ7186" s="148" t="str">
        <f t="shared" si="1344"/>
        <v/>
      </c>
      <c r="AK7186" s="148" t="str">
        <f t="shared" si="1345"/>
        <v/>
      </c>
      <c r="AL7186" s="147" t="str">
        <f t="shared" si="1346"/>
        <v/>
      </c>
      <c r="AM7186" s="147" t="str">
        <f t="shared" si="1347"/>
        <v/>
      </c>
      <c r="AN7186" s="147" t="str">
        <f t="shared" si="1348"/>
        <v/>
      </c>
      <c r="AO7186" s="118"/>
    </row>
    <row r="7187" spans="1:41">
      <c r="A7187" s="118"/>
      <c r="B7187" s="118"/>
      <c r="C7187" s="118"/>
      <c r="D7187" s="118"/>
      <c r="E7187" s="118"/>
      <c r="F7187" s="118"/>
      <c r="G7187" s="118"/>
      <c r="H7187" s="118"/>
      <c r="I7187" s="118"/>
      <c r="J7187" s="118"/>
      <c r="K7187" s="118"/>
      <c r="L7187" s="118"/>
      <c r="M7187" s="118"/>
      <c r="N7187" s="118"/>
      <c r="O7187" s="143" t="str">
        <f>IF(H7187="","",(S7187/S7187)&amp;":"&amp;ROUND(AH7187/S7187,2))</f>
        <v/>
      </c>
      <c r="P7187" s="118"/>
      <c r="Q7187" s="118"/>
      <c r="R7187" s="143" t="str">
        <f>IF(H7187="","",(S7187/S7187)&amp;":"&amp;ROUND(AI7187/S7187,2))</f>
        <v/>
      </c>
      <c r="S7187" s="144" t="str">
        <f t="shared" si="1349"/>
        <v/>
      </c>
      <c r="T7187" s="145" t="str">
        <f t="shared" si="1350"/>
        <v/>
      </c>
      <c r="U7187" s="118"/>
      <c r="V7187" s="145" t="str">
        <f t="shared" si="1351"/>
        <v/>
      </c>
      <c r="W7187" s="144" t="str">
        <f t="shared" si="1352"/>
        <v/>
      </c>
      <c r="X7187" s="146" t="str">
        <f>IF(C7187="","",IF(OR(C7187="Trade",C7187="Multi Position"),(X7186+V7187),IF(C7187="Deposit",(X7186+AE7187),IF(C7187="Withdrawal",(X7186-AE7187)))))</f>
        <v/>
      </c>
      <c r="Y7187" s="145" t="str">
        <f t="shared" si="1353"/>
        <v/>
      </c>
      <c r="Z7187" s="118"/>
      <c r="AA7187" s="118"/>
      <c r="AB7187" s="118"/>
      <c r="AC7187" s="118"/>
      <c r="AD7187" s="118"/>
      <c r="AE7187" s="139"/>
      <c r="AF7187" s="118"/>
      <c r="AG7187" s="118"/>
      <c r="AH7187" s="147" t="str">
        <f t="shared" si="1354"/>
        <v/>
      </c>
      <c r="AI7187" s="147" t="str">
        <f t="shared" si="1355"/>
        <v/>
      </c>
      <c r="AJ7187" s="148" t="str">
        <f t="shared" si="1344"/>
        <v/>
      </c>
      <c r="AK7187" s="148" t="str">
        <f t="shared" si="1345"/>
        <v/>
      </c>
      <c r="AL7187" s="147" t="str">
        <f t="shared" si="1346"/>
        <v/>
      </c>
      <c r="AM7187" s="147" t="str">
        <f t="shared" si="1347"/>
        <v/>
      </c>
      <c r="AN7187" s="147" t="str">
        <f t="shared" si="1348"/>
        <v/>
      </c>
      <c r="AO7187" s="118"/>
    </row>
    <row r="7188" spans="1:41">
      <c r="A7188" s="118"/>
      <c r="B7188" s="118"/>
      <c r="C7188" s="118"/>
      <c r="D7188" s="118"/>
      <c r="E7188" s="118"/>
      <c r="F7188" s="118"/>
      <c r="G7188" s="118"/>
      <c r="H7188" s="118"/>
      <c r="I7188" s="118"/>
      <c r="J7188" s="118"/>
      <c r="K7188" s="118"/>
      <c r="L7188" s="118"/>
      <c r="M7188" s="118"/>
      <c r="N7188" s="118"/>
      <c r="O7188" s="143" t="str">
        <f>IF(H7188="","",(S7188/S7188)&amp;":"&amp;ROUND(AH7188/S7188,2))</f>
        <v/>
      </c>
      <c r="P7188" s="118"/>
      <c r="Q7188" s="118"/>
      <c r="R7188" s="143" t="str">
        <f>IF(H7188="","",(S7188/S7188)&amp;":"&amp;ROUND(AI7188/S7188,2))</f>
        <v/>
      </c>
      <c r="S7188" s="144" t="str">
        <f t="shared" si="1349"/>
        <v/>
      </c>
      <c r="T7188" s="145" t="str">
        <f t="shared" si="1350"/>
        <v/>
      </c>
      <c r="U7188" s="118"/>
      <c r="V7188" s="145" t="str">
        <f t="shared" si="1351"/>
        <v/>
      </c>
      <c r="W7188" s="144" t="str">
        <f t="shared" si="1352"/>
        <v/>
      </c>
      <c r="X7188" s="146" t="str">
        <f>IF(C7188="","",IF(OR(C7188="Trade",C7188="Multi Position"),(X7187+V7188),IF(C7188="Deposit",(X7187+AE7188),IF(C7188="Withdrawal",(X7187-AE7188)))))</f>
        <v/>
      </c>
      <c r="Y7188" s="145" t="str">
        <f t="shared" si="1353"/>
        <v/>
      </c>
      <c r="Z7188" s="118"/>
      <c r="AA7188" s="118"/>
      <c r="AB7188" s="118"/>
      <c r="AC7188" s="118"/>
      <c r="AD7188" s="118"/>
      <c r="AE7188" s="139"/>
      <c r="AF7188" s="118"/>
      <c r="AG7188" s="118"/>
      <c r="AH7188" s="147" t="str">
        <f t="shared" si="1354"/>
        <v/>
      </c>
      <c r="AI7188" s="147" t="str">
        <f t="shared" si="1355"/>
        <v/>
      </c>
      <c r="AJ7188" s="148" t="str">
        <f t="shared" si="1344"/>
        <v/>
      </c>
      <c r="AK7188" s="148" t="str">
        <f t="shared" si="1345"/>
        <v/>
      </c>
      <c r="AL7188" s="147" t="str">
        <f t="shared" si="1346"/>
        <v/>
      </c>
      <c r="AM7188" s="147" t="str">
        <f t="shared" si="1347"/>
        <v/>
      </c>
      <c r="AN7188" s="147" t="str">
        <f t="shared" si="1348"/>
        <v/>
      </c>
      <c r="AO7188" s="118"/>
    </row>
    <row r="7189" spans="1:41">
      <c r="A7189" s="118"/>
      <c r="B7189" s="118"/>
      <c r="C7189" s="118"/>
      <c r="D7189" s="118"/>
      <c r="E7189" s="118"/>
      <c r="F7189" s="118"/>
      <c r="G7189" s="118"/>
      <c r="H7189" s="118"/>
      <c r="I7189" s="118"/>
      <c r="J7189" s="118"/>
      <c r="K7189" s="118"/>
      <c r="L7189" s="118"/>
      <c r="M7189" s="118"/>
      <c r="N7189" s="118"/>
      <c r="O7189" s="143" t="str">
        <f>IF(H7189="","",(S7189/S7189)&amp;":"&amp;ROUND(AH7189/S7189,2))</f>
        <v/>
      </c>
      <c r="P7189" s="118"/>
      <c r="Q7189" s="118"/>
      <c r="R7189" s="143" t="str">
        <f>IF(H7189="","",(S7189/S7189)&amp;":"&amp;ROUND(AI7189/S7189,2))</f>
        <v/>
      </c>
      <c r="S7189" s="144" t="str">
        <f t="shared" si="1349"/>
        <v/>
      </c>
      <c r="T7189" s="145" t="str">
        <f t="shared" si="1350"/>
        <v/>
      </c>
      <c r="U7189" s="118"/>
      <c r="V7189" s="145" t="str">
        <f t="shared" si="1351"/>
        <v/>
      </c>
      <c r="W7189" s="144" t="str">
        <f t="shared" si="1352"/>
        <v/>
      </c>
      <c r="X7189" s="146" t="str">
        <f>IF(C7189="","",IF(OR(C7189="Trade",C7189="Multi Position"),(X7188+V7189),IF(C7189="Deposit",(X7188+AE7189),IF(C7189="Withdrawal",(X7188-AE7189)))))</f>
        <v/>
      </c>
      <c r="Y7189" s="145" t="str">
        <f t="shared" si="1353"/>
        <v/>
      </c>
      <c r="Z7189" s="118"/>
      <c r="AA7189" s="118"/>
      <c r="AB7189" s="118"/>
      <c r="AC7189" s="118"/>
      <c r="AD7189" s="118"/>
      <c r="AE7189" s="139"/>
      <c r="AF7189" s="118"/>
      <c r="AG7189" s="118"/>
      <c r="AH7189" s="147" t="str">
        <f t="shared" si="1354"/>
        <v/>
      </c>
      <c r="AI7189" s="147" t="str">
        <f t="shared" si="1355"/>
        <v/>
      </c>
      <c r="AJ7189" s="148" t="str">
        <f t="shared" si="1344"/>
        <v/>
      </c>
      <c r="AK7189" s="148" t="str">
        <f t="shared" si="1345"/>
        <v/>
      </c>
      <c r="AL7189" s="147" t="str">
        <f t="shared" si="1346"/>
        <v/>
      </c>
      <c r="AM7189" s="147" t="str">
        <f t="shared" si="1347"/>
        <v/>
      </c>
      <c r="AN7189" s="147" t="str">
        <f t="shared" si="1348"/>
        <v/>
      </c>
      <c r="AO7189" s="118"/>
    </row>
    <row r="7190" spans="1:41">
      <c r="A7190" s="118"/>
      <c r="B7190" s="118"/>
      <c r="C7190" s="118"/>
      <c r="D7190" s="118"/>
      <c r="E7190" s="118"/>
      <c r="F7190" s="118"/>
      <c r="G7190" s="118"/>
      <c r="H7190" s="118"/>
      <c r="I7190" s="118"/>
      <c r="J7190" s="118"/>
      <c r="K7190" s="118"/>
      <c r="L7190" s="118"/>
      <c r="M7190" s="118"/>
      <c r="N7190" s="118"/>
      <c r="O7190" s="143" t="str">
        <f>IF(H7190="","",(S7190/S7190)&amp;":"&amp;ROUND(AH7190/S7190,2))</f>
        <v/>
      </c>
      <c r="P7190" s="118"/>
      <c r="Q7190" s="118"/>
      <c r="R7190" s="143" t="str">
        <f>IF(H7190="","",(S7190/S7190)&amp;":"&amp;ROUND(AI7190/S7190,2))</f>
        <v/>
      </c>
      <c r="S7190" s="144" t="str">
        <f t="shared" si="1349"/>
        <v/>
      </c>
      <c r="T7190" s="145" t="str">
        <f t="shared" si="1350"/>
        <v/>
      </c>
      <c r="U7190" s="118"/>
      <c r="V7190" s="145" t="str">
        <f t="shared" si="1351"/>
        <v/>
      </c>
      <c r="W7190" s="144" t="str">
        <f t="shared" si="1352"/>
        <v/>
      </c>
      <c r="X7190" s="146" t="str">
        <f>IF(C7190="","",IF(OR(C7190="Trade",C7190="Multi Position"),(X7189+V7190),IF(C7190="Deposit",(X7189+AE7190),IF(C7190="Withdrawal",(X7189-AE7190)))))</f>
        <v/>
      </c>
      <c r="Y7190" s="145" t="str">
        <f t="shared" si="1353"/>
        <v/>
      </c>
      <c r="Z7190" s="118"/>
      <c r="AA7190" s="118"/>
      <c r="AB7190" s="118"/>
      <c r="AC7190" s="118"/>
      <c r="AD7190" s="118"/>
      <c r="AE7190" s="139"/>
      <c r="AF7190" s="118"/>
      <c r="AG7190" s="118"/>
      <c r="AH7190" s="147" t="str">
        <f t="shared" si="1354"/>
        <v/>
      </c>
      <c r="AI7190" s="147" t="str">
        <f t="shared" si="1355"/>
        <v/>
      </c>
      <c r="AJ7190" s="148" t="str">
        <f t="shared" si="1344"/>
        <v/>
      </c>
      <c r="AK7190" s="148" t="str">
        <f t="shared" si="1345"/>
        <v/>
      </c>
      <c r="AL7190" s="147" t="str">
        <f t="shared" si="1346"/>
        <v/>
      </c>
      <c r="AM7190" s="147" t="str">
        <f t="shared" si="1347"/>
        <v/>
      </c>
      <c r="AN7190" s="147" t="str">
        <f t="shared" si="1348"/>
        <v/>
      </c>
      <c r="AO7190" s="118"/>
    </row>
    <row r="7191" spans="1:41">
      <c r="A7191" s="118"/>
      <c r="B7191" s="118"/>
      <c r="C7191" s="118"/>
      <c r="D7191" s="118"/>
      <c r="E7191" s="118"/>
      <c r="F7191" s="118"/>
      <c r="G7191" s="118"/>
      <c r="H7191" s="118"/>
      <c r="I7191" s="118"/>
      <c r="J7191" s="118"/>
      <c r="K7191" s="118"/>
      <c r="L7191" s="118"/>
      <c r="M7191" s="118"/>
      <c r="N7191" s="118"/>
      <c r="O7191" s="143" t="str">
        <f>IF(H7191="","",(S7191/S7191)&amp;":"&amp;ROUND(AH7191/S7191,2))</f>
        <v/>
      </c>
      <c r="P7191" s="118"/>
      <c r="Q7191" s="118"/>
      <c r="R7191" s="143" t="str">
        <f>IF(H7191="","",(S7191/S7191)&amp;":"&amp;ROUND(AI7191/S7191,2))</f>
        <v/>
      </c>
      <c r="S7191" s="144" t="str">
        <f t="shared" si="1349"/>
        <v/>
      </c>
      <c r="T7191" s="145" t="str">
        <f t="shared" si="1350"/>
        <v/>
      </c>
      <c r="U7191" s="118"/>
      <c r="V7191" s="145" t="str">
        <f t="shared" si="1351"/>
        <v/>
      </c>
      <c r="W7191" s="144" t="str">
        <f t="shared" si="1352"/>
        <v/>
      </c>
      <c r="X7191" s="146" t="str">
        <f>IF(C7191="","",IF(OR(C7191="Trade",C7191="Multi Position"),(X7190+V7191),IF(C7191="Deposit",(X7190+AE7191),IF(C7191="Withdrawal",(X7190-AE7191)))))</f>
        <v/>
      </c>
      <c r="Y7191" s="145" t="str">
        <f t="shared" si="1353"/>
        <v/>
      </c>
      <c r="Z7191" s="118"/>
      <c r="AA7191" s="118"/>
      <c r="AB7191" s="118"/>
      <c r="AC7191" s="118"/>
      <c r="AD7191" s="118"/>
      <c r="AE7191" s="139"/>
      <c r="AF7191" s="118"/>
      <c r="AG7191" s="118"/>
      <c r="AH7191" s="147" t="str">
        <f t="shared" si="1354"/>
        <v/>
      </c>
      <c r="AI7191" s="147" t="str">
        <f t="shared" si="1355"/>
        <v/>
      </c>
      <c r="AJ7191" s="148" t="str">
        <f t="shared" si="1344"/>
        <v/>
      </c>
      <c r="AK7191" s="148" t="str">
        <f t="shared" si="1345"/>
        <v/>
      </c>
      <c r="AL7191" s="147" t="str">
        <f t="shared" si="1346"/>
        <v/>
      </c>
      <c r="AM7191" s="147" t="str">
        <f t="shared" si="1347"/>
        <v/>
      </c>
      <c r="AN7191" s="147" t="str">
        <f t="shared" si="1348"/>
        <v/>
      </c>
      <c r="AO7191" s="118"/>
    </row>
    <row r="7192" spans="1:41">
      <c r="A7192" s="118"/>
      <c r="B7192" s="118"/>
      <c r="C7192" s="118"/>
      <c r="D7192" s="118"/>
      <c r="E7192" s="118"/>
      <c r="F7192" s="118"/>
      <c r="G7192" s="118"/>
      <c r="H7192" s="118"/>
      <c r="I7192" s="118"/>
      <c r="J7192" s="118"/>
      <c r="K7192" s="118"/>
      <c r="L7192" s="118"/>
      <c r="M7192" s="118"/>
      <c r="N7192" s="118"/>
      <c r="O7192" s="143" t="str">
        <f>IF(H7192="","",(S7192/S7192)&amp;":"&amp;ROUND(AH7192/S7192,2))</f>
        <v/>
      </c>
      <c r="P7192" s="118"/>
      <c r="Q7192" s="118"/>
      <c r="R7192" s="143" t="str">
        <f>IF(H7192="","",(S7192/S7192)&amp;":"&amp;ROUND(AI7192/S7192,2))</f>
        <v/>
      </c>
      <c r="S7192" s="144" t="str">
        <f t="shared" si="1349"/>
        <v/>
      </c>
      <c r="T7192" s="145" t="str">
        <f t="shared" si="1350"/>
        <v/>
      </c>
      <c r="U7192" s="118"/>
      <c r="V7192" s="145" t="str">
        <f t="shared" si="1351"/>
        <v/>
      </c>
      <c r="W7192" s="144" t="str">
        <f t="shared" si="1352"/>
        <v/>
      </c>
      <c r="X7192" s="146" t="str">
        <f>IF(C7192="","",IF(OR(C7192="Trade",C7192="Multi Position"),(X7191+V7192),IF(C7192="Deposit",(X7191+AE7192),IF(C7192="Withdrawal",(X7191-AE7192)))))</f>
        <v/>
      </c>
      <c r="Y7192" s="145" t="str">
        <f t="shared" si="1353"/>
        <v/>
      </c>
      <c r="Z7192" s="118"/>
      <c r="AA7192" s="118"/>
      <c r="AB7192" s="118"/>
      <c r="AC7192" s="118"/>
      <c r="AD7192" s="118"/>
      <c r="AE7192" s="139"/>
      <c r="AF7192" s="118"/>
      <c r="AG7192" s="118"/>
      <c r="AH7192" s="147" t="str">
        <f t="shared" si="1354"/>
        <v/>
      </c>
      <c r="AI7192" s="147" t="str">
        <f t="shared" si="1355"/>
        <v/>
      </c>
      <c r="AJ7192" s="148" t="str">
        <f t="shared" si="1344"/>
        <v/>
      </c>
      <c r="AK7192" s="148" t="str">
        <f t="shared" si="1345"/>
        <v/>
      </c>
      <c r="AL7192" s="147" t="str">
        <f t="shared" si="1346"/>
        <v/>
      </c>
      <c r="AM7192" s="147" t="str">
        <f t="shared" si="1347"/>
        <v/>
      </c>
      <c r="AN7192" s="147" t="str">
        <f t="shared" si="1348"/>
        <v/>
      </c>
      <c r="AO7192" s="118"/>
    </row>
    <row r="7193" spans="1:41">
      <c r="A7193" s="118"/>
      <c r="B7193" s="118"/>
      <c r="C7193" s="118"/>
      <c r="D7193" s="118"/>
      <c r="E7193" s="118"/>
      <c r="F7193" s="118"/>
      <c r="G7193" s="118"/>
      <c r="H7193" s="118"/>
      <c r="I7193" s="118"/>
      <c r="J7193" s="118"/>
      <c r="K7193" s="118"/>
      <c r="L7193" s="118"/>
      <c r="M7193" s="118"/>
      <c r="N7193" s="118"/>
      <c r="O7193" s="143" t="str">
        <f>IF(H7193="","",(S7193/S7193)&amp;":"&amp;ROUND(AH7193/S7193,2))</f>
        <v/>
      </c>
      <c r="P7193" s="118"/>
      <c r="Q7193" s="118"/>
      <c r="R7193" s="143" t="str">
        <f>IF(H7193="","",(S7193/S7193)&amp;":"&amp;ROUND(AI7193/S7193,2))</f>
        <v/>
      </c>
      <c r="S7193" s="144" t="str">
        <f t="shared" si="1349"/>
        <v/>
      </c>
      <c r="T7193" s="145" t="str">
        <f t="shared" si="1350"/>
        <v/>
      </c>
      <c r="U7193" s="118"/>
      <c r="V7193" s="145" t="str">
        <f t="shared" si="1351"/>
        <v/>
      </c>
      <c r="W7193" s="144" t="str">
        <f t="shared" si="1352"/>
        <v/>
      </c>
      <c r="X7193" s="146" t="str">
        <f>IF(C7193="","",IF(OR(C7193="Trade",C7193="Multi Position"),(X7192+V7193),IF(C7193="Deposit",(X7192+AE7193),IF(C7193="Withdrawal",(X7192-AE7193)))))</f>
        <v/>
      </c>
      <c r="Y7193" s="145" t="str">
        <f t="shared" si="1353"/>
        <v/>
      </c>
      <c r="Z7193" s="118"/>
      <c r="AA7193" s="118"/>
      <c r="AB7193" s="118"/>
      <c r="AC7193" s="118"/>
      <c r="AD7193" s="118"/>
      <c r="AE7193" s="139"/>
      <c r="AF7193" s="118"/>
      <c r="AG7193" s="118"/>
      <c r="AH7193" s="147" t="str">
        <f t="shared" si="1354"/>
        <v/>
      </c>
      <c r="AI7193" s="147" t="str">
        <f t="shared" si="1355"/>
        <v/>
      </c>
      <c r="AJ7193" s="148" t="str">
        <f t="shared" si="1344"/>
        <v/>
      </c>
      <c r="AK7193" s="148" t="str">
        <f t="shared" si="1345"/>
        <v/>
      </c>
      <c r="AL7193" s="147" t="str">
        <f t="shared" si="1346"/>
        <v/>
      </c>
      <c r="AM7193" s="147" t="str">
        <f t="shared" si="1347"/>
        <v/>
      </c>
      <c r="AN7193" s="147" t="str">
        <f t="shared" si="1348"/>
        <v/>
      </c>
      <c r="AO7193" s="118"/>
    </row>
    <row r="7194" spans="1:41">
      <c r="A7194" s="118"/>
      <c r="B7194" s="118"/>
      <c r="C7194" s="118"/>
      <c r="D7194" s="118"/>
      <c r="E7194" s="118"/>
      <c r="F7194" s="118"/>
      <c r="G7194" s="118"/>
      <c r="H7194" s="118"/>
      <c r="I7194" s="118"/>
      <c r="J7194" s="118"/>
      <c r="K7194" s="118"/>
      <c r="L7194" s="118"/>
      <c r="M7194" s="118"/>
      <c r="N7194" s="118"/>
      <c r="O7194" s="143" t="str">
        <f>IF(H7194="","",(S7194/S7194)&amp;":"&amp;ROUND(AH7194/S7194,2))</f>
        <v/>
      </c>
      <c r="P7194" s="118"/>
      <c r="Q7194" s="118"/>
      <c r="R7194" s="143" t="str">
        <f>IF(H7194="","",(S7194/S7194)&amp;":"&amp;ROUND(AI7194/S7194,2))</f>
        <v/>
      </c>
      <c r="S7194" s="144" t="str">
        <f t="shared" si="1349"/>
        <v/>
      </c>
      <c r="T7194" s="145" t="str">
        <f t="shared" si="1350"/>
        <v/>
      </c>
      <c r="U7194" s="118"/>
      <c r="V7194" s="145" t="str">
        <f t="shared" si="1351"/>
        <v/>
      </c>
      <c r="W7194" s="144" t="str">
        <f t="shared" si="1352"/>
        <v/>
      </c>
      <c r="X7194" s="146" t="str">
        <f>IF(C7194="","",IF(OR(C7194="Trade",C7194="Multi Position"),(X7193+V7194),IF(C7194="Deposit",(X7193+AE7194),IF(C7194="Withdrawal",(X7193-AE7194)))))</f>
        <v/>
      </c>
      <c r="Y7194" s="145" t="str">
        <f t="shared" si="1353"/>
        <v/>
      </c>
      <c r="Z7194" s="118"/>
      <c r="AA7194" s="118"/>
      <c r="AB7194" s="118"/>
      <c r="AC7194" s="118"/>
      <c r="AD7194" s="118"/>
      <c r="AE7194" s="139"/>
      <c r="AF7194" s="118"/>
      <c r="AG7194" s="118"/>
      <c r="AH7194" s="147" t="str">
        <f t="shared" si="1354"/>
        <v/>
      </c>
      <c r="AI7194" s="147" t="str">
        <f t="shared" si="1355"/>
        <v/>
      </c>
      <c r="AJ7194" s="148" t="str">
        <f t="shared" si="1344"/>
        <v/>
      </c>
      <c r="AK7194" s="148" t="str">
        <f t="shared" si="1345"/>
        <v/>
      </c>
      <c r="AL7194" s="147" t="str">
        <f t="shared" si="1346"/>
        <v/>
      </c>
      <c r="AM7194" s="147" t="str">
        <f t="shared" si="1347"/>
        <v/>
      </c>
      <c r="AN7194" s="147" t="str">
        <f t="shared" si="1348"/>
        <v/>
      </c>
      <c r="AO7194" s="118"/>
    </row>
    <row r="7195" spans="1:41">
      <c r="A7195" s="118"/>
      <c r="B7195" s="118"/>
      <c r="C7195" s="118"/>
      <c r="D7195" s="118"/>
      <c r="E7195" s="118"/>
      <c r="F7195" s="118"/>
      <c r="G7195" s="118"/>
      <c r="H7195" s="118"/>
      <c r="I7195" s="118"/>
      <c r="J7195" s="118"/>
      <c r="K7195" s="118"/>
      <c r="L7195" s="118"/>
      <c r="M7195" s="118"/>
      <c r="N7195" s="118"/>
      <c r="O7195" s="143" t="str">
        <f>IF(H7195="","",(S7195/S7195)&amp;":"&amp;ROUND(AH7195/S7195,2))</f>
        <v/>
      </c>
      <c r="P7195" s="118"/>
      <c r="Q7195" s="118"/>
      <c r="R7195" s="143" t="str">
        <f>IF(H7195="","",(S7195/S7195)&amp;":"&amp;ROUND(AI7195/S7195,2))</f>
        <v/>
      </c>
      <c r="S7195" s="144" t="str">
        <f t="shared" si="1349"/>
        <v/>
      </c>
      <c r="T7195" s="145" t="str">
        <f t="shared" si="1350"/>
        <v/>
      </c>
      <c r="U7195" s="118"/>
      <c r="V7195" s="145" t="str">
        <f t="shared" si="1351"/>
        <v/>
      </c>
      <c r="W7195" s="144" t="str">
        <f t="shared" si="1352"/>
        <v/>
      </c>
      <c r="X7195" s="146" t="str">
        <f>IF(C7195="","",IF(OR(C7195="Trade",C7195="Multi Position"),(X7194+V7195),IF(C7195="Deposit",(X7194+AE7195),IF(C7195="Withdrawal",(X7194-AE7195)))))</f>
        <v/>
      </c>
      <c r="Y7195" s="145" t="str">
        <f t="shared" si="1353"/>
        <v/>
      </c>
      <c r="Z7195" s="118"/>
      <c r="AA7195" s="118"/>
      <c r="AB7195" s="118"/>
      <c r="AC7195" s="118"/>
      <c r="AD7195" s="118"/>
      <c r="AE7195" s="139"/>
      <c r="AF7195" s="118"/>
      <c r="AG7195" s="118"/>
      <c r="AH7195" s="147" t="str">
        <f t="shared" si="1354"/>
        <v/>
      </c>
      <c r="AI7195" s="147" t="str">
        <f t="shared" si="1355"/>
        <v/>
      </c>
      <c r="AJ7195" s="148" t="str">
        <f t="shared" si="1344"/>
        <v/>
      </c>
      <c r="AK7195" s="148" t="str">
        <f t="shared" si="1345"/>
        <v/>
      </c>
      <c r="AL7195" s="147" t="str">
        <f t="shared" si="1346"/>
        <v/>
      </c>
      <c r="AM7195" s="147" t="str">
        <f t="shared" si="1347"/>
        <v/>
      </c>
      <c r="AN7195" s="147" t="str">
        <f t="shared" si="1348"/>
        <v/>
      </c>
      <c r="AO7195" s="118"/>
    </row>
    <row r="7196" spans="1:41">
      <c r="A7196" s="118"/>
      <c r="B7196" s="118"/>
      <c r="C7196" s="118"/>
      <c r="D7196" s="118"/>
      <c r="E7196" s="118"/>
      <c r="F7196" s="118"/>
      <c r="G7196" s="118"/>
      <c r="H7196" s="118"/>
      <c r="I7196" s="118"/>
      <c r="J7196" s="118"/>
      <c r="K7196" s="118"/>
      <c r="L7196" s="118"/>
      <c r="M7196" s="118"/>
      <c r="N7196" s="118"/>
      <c r="O7196" s="143" t="str">
        <f>IF(H7196="","",(S7196/S7196)&amp;":"&amp;ROUND(AH7196/S7196,2))</f>
        <v/>
      </c>
      <c r="P7196" s="118"/>
      <c r="Q7196" s="118"/>
      <c r="R7196" s="143" t="str">
        <f>IF(H7196="","",(S7196/S7196)&amp;":"&amp;ROUND(AI7196/S7196,2))</f>
        <v/>
      </c>
      <c r="S7196" s="144" t="str">
        <f t="shared" si="1349"/>
        <v/>
      </c>
      <c r="T7196" s="145" t="str">
        <f t="shared" si="1350"/>
        <v/>
      </c>
      <c r="U7196" s="118"/>
      <c r="V7196" s="145" t="str">
        <f t="shared" si="1351"/>
        <v/>
      </c>
      <c r="W7196" s="144" t="str">
        <f t="shared" si="1352"/>
        <v/>
      </c>
      <c r="X7196" s="146" t="str">
        <f>IF(C7196="","",IF(OR(C7196="Trade",C7196="Multi Position"),(X7195+V7196),IF(C7196="Deposit",(X7195+AE7196),IF(C7196="Withdrawal",(X7195-AE7196)))))</f>
        <v/>
      </c>
      <c r="Y7196" s="145" t="str">
        <f t="shared" si="1353"/>
        <v/>
      </c>
      <c r="Z7196" s="118"/>
      <c r="AA7196" s="118"/>
      <c r="AB7196" s="118"/>
      <c r="AC7196" s="118"/>
      <c r="AD7196" s="118"/>
      <c r="AE7196" s="139"/>
      <c r="AF7196" s="118"/>
      <c r="AG7196" s="118"/>
      <c r="AH7196" s="147" t="str">
        <f t="shared" si="1354"/>
        <v/>
      </c>
      <c r="AI7196" s="147" t="str">
        <f t="shared" si="1355"/>
        <v/>
      </c>
      <c r="AJ7196" s="148" t="str">
        <f t="shared" si="1344"/>
        <v/>
      </c>
      <c r="AK7196" s="148" t="str">
        <f t="shared" si="1345"/>
        <v/>
      </c>
      <c r="AL7196" s="147" t="str">
        <f t="shared" si="1346"/>
        <v/>
      </c>
      <c r="AM7196" s="147" t="str">
        <f t="shared" si="1347"/>
        <v/>
      </c>
      <c r="AN7196" s="147" t="str">
        <f t="shared" si="1348"/>
        <v/>
      </c>
      <c r="AO7196" s="118"/>
    </row>
    <row r="7197" spans="1:41">
      <c r="A7197" s="118"/>
      <c r="B7197" s="118"/>
      <c r="C7197" s="118"/>
      <c r="D7197" s="118"/>
      <c r="E7197" s="118"/>
      <c r="F7197" s="118"/>
      <c r="G7197" s="118"/>
      <c r="H7197" s="118"/>
      <c r="I7197" s="118"/>
      <c r="J7197" s="118"/>
      <c r="K7197" s="118"/>
      <c r="L7197" s="118"/>
      <c r="M7197" s="118"/>
      <c r="N7197" s="118"/>
      <c r="O7197" s="143" t="str">
        <f>IF(H7197="","",(S7197/S7197)&amp;":"&amp;ROUND(AH7197/S7197,2))</f>
        <v/>
      </c>
      <c r="P7197" s="118"/>
      <c r="Q7197" s="118"/>
      <c r="R7197" s="143" t="str">
        <f>IF(H7197="","",(S7197/S7197)&amp;":"&amp;ROUND(AI7197/S7197,2))</f>
        <v/>
      </c>
      <c r="S7197" s="144" t="str">
        <f t="shared" si="1349"/>
        <v/>
      </c>
      <c r="T7197" s="145" t="str">
        <f t="shared" si="1350"/>
        <v/>
      </c>
      <c r="U7197" s="118"/>
      <c r="V7197" s="145" t="str">
        <f t="shared" si="1351"/>
        <v/>
      </c>
      <c r="W7197" s="144" t="str">
        <f t="shared" si="1352"/>
        <v/>
      </c>
      <c r="X7197" s="146" t="str">
        <f>IF(C7197="","",IF(OR(C7197="Trade",C7197="Multi Position"),(X7196+V7197),IF(C7197="Deposit",(X7196+AE7197),IF(C7197="Withdrawal",(X7196-AE7197)))))</f>
        <v/>
      </c>
      <c r="Y7197" s="145" t="str">
        <f t="shared" si="1353"/>
        <v/>
      </c>
      <c r="Z7197" s="118"/>
      <c r="AA7197" s="118"/>
      <c r="AB7197" s="118"/>
      <c r="AC7197" s="118"/>
      <c r="AD7197" s="118"/>
      <c r="AE7197" s="139"/>
      <c r="AF7197" s="118"/>
      <c r="AG7197" s="118"/>
      <c r="AH7197" s="147" t="str">
        <f t="shared" si="1354"/>
        <v/>
      </c>
      <c r="AI7197" s="147" t="str">
        <f t="shared" si="1355"/>
        <v/>
      </c>
      <c r="AJ7197" s="148" t="str">
        <f t="shared" si="1344"/>
        <v/>
      </c>
      <c r="AK7197" s="148" t="str">
        <f t="shared" si="1345"/>
        <v/>
      </c>
      <c r="AL7197" s="147" t="str">
        <f t="shared" si="1346"/>
        <v/>
      </c>
      <c r="AM7197" s="147" t="str">
        <f t="shared" si="1347"/>
        <v/>
      </c>
      <c r="AN7197" s="147" t="str">
        <f t="shared" si="1348"/>
        <v/>
      </c>
      <c r="AO7197" s="118"/>
    </row>
    <row r="7198" spans="1:41">
      <c r="A7198" s="118"/>
      <c r="B7198" s="118"/>
      <c r="C7198" s="118"/>
      <c r="D7198" s="118"/>
      <c r="E7198" s="118"/>
      <c r="F7198" s="118"/>
      <c r="G7198" s="118"/>
      <c r="H7198" s="118"/>
      <c r="I7198" s="118"/>
      <c r="J7198" s="118"/>
      <c r="K7198" s="118"/>
      <c r="L7198" s="118"/>
      <c r="M7198" s="118"/>
      <c r="N7198" s="118"/>
      <c r="O7198" s="143" t="str">
        <f>IF(H7198="","",(S7198/S7198)&amp;":"&amp;ROUND(AH7198/S7198,2))</f>
        <v/>
      </c>
      <c r="P7198" s="118"/>
      <c r="Q7198" s="118"/>
      <c r="R7198" s="143" t="str">
        <f>IF(H7198="","",(S7198/S7198)&amp;":"&amp;ROUND(AI7198/S7198,2))</f>
        <v/>
      </c>
      <c r="S7198" s="144" t="str">
        <f t="shared" si="1349"/>
        <v/>
      </c>
      <c r="T7198" s="145" t="str">
        <f t="shared" si="1350"/>
        <v/>
      </c>
      <c r="U7198" s="118"/>
      <c r="V7198" s="145" t="str">
        <f t="shared" si="1351"/>
        <v/>
      </c>
      <c r="W7198" s="144" t="str">
        <f t="shared" si="1352"/>
        <v/>
      </c>
      <c r="X7198" s="146" t="str">
        <f>IF(C7198="","",IF(OR(C7198="Trade",C7198="Multi Position"),(X7197+V7198),IF(C7198="Deposit",(X7197+AE7198),IF(C7198="Withdrawal",(X7197-AE7198)))))</f>
        <v/>
      </c>
      <c r="Y7198" s="145" t="str">
        <f t="shared" si="1353"/>
        <v/>
      </c>
      <c r="Z7198" s="118"/>
      <c r="AA7198" s="118"/>
      <c r="AB7198" s="118"/>
      <c r="AC7198" s="118"/>
      <c r="AD7198" s="118"/>
      <c r="AE7198" s="139"/>
      <c r="AF7198" s="118"/>
      <c r="AG7198" s="118"/>
      <c r="AH7198" s="147" t="str">
        <f t="shared" si="1354"/>
        <v/>
      </c>
      <c r="AI7198" s="147" t="str">
        <f t="shared" si="1355"/>
        <v/>
      </c>
      <c r="AJ7198" s="148" t="str">
        <f t="shared" si="1344"/>
        <v/>
      </c>
      <c r="AK7198" s="148" t="str">
        <f t="shared" si="1345"/>
        <v/>
      </c>
      <c r="AL7198" s="147" t="str">
        <f t="shared" si="1346"/>
        <v/>
      </c>
      <c r="AM7198" s="147" t="str">
        <f t="shared" si="1347"/>
        <v/>
      </c>
      <c r="AN7198" s="147" t="str">
        <f t="shared" si="1348"/>
        <v/>
      </c>
      <c r="AO7198" s="118"/>
    </row>
    <row r="7199" spans="1:41">
      <c r="A7199" s="118"/>
      <c r="B7199" s="118"/>
      <c r="C7199" s="118"/>
      <c r="D7199" s="118"/>
      <c r="E7199" s="118"/>
      <c r="F7199" s="118"/>
      <c r="G7199" s="118"/>
      <c r="H7199" s="118"/>
      <c r="I7199" s="118"/>
      <c r="J7199" s="118"/>
      <c r="K7199" s="118"/>
      <c r="L7199" s="118"/>
      <c r="M7199" s="118"/>
      <c r="N7199" s="118"/>
      <c r="O7199" s="143" t="str">
        <f>IF(H7199="","",(S7199/S7199)&amp;":"&amp;ROUND(AH7199/S7199,2))</f>
        <v/>
      </c>
      <c r="P7199" s="118"/>
      <c r="Q7199" s="118"/>
      <c r="R7199" s="143" t="str">
        <f>IF(H7199="","",(S7199/S7199)&amp;":"&amp;ROUND(AI7199/S7199,2))</f>
        <v/>
      </c>
      <c r="S7199" s="144" t="str">
        <f t="shared" si="1349"/>
        <v/>
      </c>
      <c r="T7199" s="145" t="str">
        <f t="shared" si="1350"/>
        <v/>
      </c>
      <c r="U7199" s="118"/>
      <c r="V7199" s="145" t="str">
        <f t="shared" si="1351"/>
        <v/>
      </c>
      <c r="W7199" s="144" t="str">
        <f t="shared" si="1352"/>
        <v/>
      </c>
      <c r="X7199" s="146" t="str">
        <f>IF(C7199="","",IF(OR(C7199="Trade",C7199="Multi Position"),(X7198+V7199),IF(C7199="Deposit",(X7198+AE7199),IF(C7199="Withdrawal",(X7198-AE7199)))))</f>
        <v/>
      </c>
      <c r="Y7199" s="145" t="str">
        <f t="shared" si="1353"/>
        <v/>
      </c>
      <c r="Z7199" s="118"/>
      <c r="AA7199" s="118"/>
      <c r="AB7199" s="118"/>
      <c r="AC7199" s="118"/>
      <c r="AD7199" s="118"/>
      <c r="AE7199" s="139"/>
      <c r="AF7199" s="118"/>
      <c r="AG7199" s="118"/>
      <c r="AH7199" s="147" t="str">
        <f t="shared" si="1354"/>
        <v/>
      </c>
      <c r="AI7199" s="147" t="str">
        <f t="shared" si="1355"/>
        <v/>
      </c>
      <c r="AJ7199" s="148" t="str">
        <f t="shared" si="1344"/>
        <v/>
      </c>
      <c r="AK7199" s="148" t="str">
        <f t="shared" si="1345"/>
        <v/>
      </c>
      <c r="AL7199" s="147" t="str">
        <f t="shared" si="1346"/>
        <v/>
      </c>
      <c r="AM7199" s="147" t="str">
        <f t="shared" si="1347"/>
        <v/>
      </c>
      <c r="AN7199" s="147" t="str">
        <f t="shared" si="1348"/>
        <v/>
      </c>
      <c r="AO7199" s="118"/>
    </row>
    <row r="7200" spans="1:41">
      <c r="A7200" s="118"/>
      <c r="B7200" s="118"/>
      <c r="C7200" s="118"/>
      <c r="D7200" s="118"/>
      <c r="E7200" s="118"/>
      <c r="F7200" s="118"/>
      <c r="G7200" s="118"/>
      <c r="H7200" s="118"/>
      <c r="I7200" s="118"/>
      <c r="J7200" s="118"/>
      <c r="K7200" s="118"/>
      <c r="L7200" s="118"/>
      <c r="M7200" s="118"/>
      <c r="N7200" s="118"/>
      <c r="O7200" s="143" t="str">
        <f>IF(H7200="","",(S7200/S7200)&amp;":"&amp;ROUND(AH7200/S7200,2))</f>
        <v/>
      </c>
      <c r="P7200" s="118"/>
      <c r="Q7200" s="118"/>
      <c r="R7200" s="143" t="str">
        <f>IF(H7200="","",(S7200/S7200)&amp;":"&amp;ROUND(AI7200/S7200,2))</f>
        <v/>
      </c>
      <c r="S7200" s="144" t="str">
        <f t="shared" si="1349"/>
        <v/>
      </c>
      <c r="T7200" s="145" t="str">
        <f t="shared" si="1350"/>
        <v/>
      </c>
      <c r="U7200" s="118"/>
      <c r="V7200" s="145" t="str">
        <f t="shared" si="1351"/>
        <v/>
      </c>
      <c r="W7200" s="144" t="str">
        <f t="shared" si="1352"/>
        <v/>
      </c>
      <c r="X7200" s="146" t="str">
        <f>IF(C7200="","",IF(OR(C7200="Trade",C7200="Multi Position"),(X7199+V7200),IF(C7200="Deposit",(X7199+AE7200),IF(C7200="Withdrawal",(X7199-AE7200)))))</f>
        <v/>
      </c>
      <c r="Y7200" s="145" t="str">
        <f t="shared" si="1353"/>
        <v/>
      </c>
      <c r="Z7200" s="118"/>
      <c r="AA7200" s="118"/>
      <c r="AB7200" s="118"/>
      <c r="AC7200" s="118"/>
      <c r="AD7200" s="118"/>
      <c r="AE7200" s="139"/>
      <c r="AF7200" s="118"/>
      <c r="AG7200" s="118"/>
      <c r="AH7200" s="147" t="str">
        <f t="shared" si="1354"/>
        <v/>
      </c>
      <c r="AI7200" s="147" t="str">
        <f t="shared" si="1355"/>
        <v/>
      </c>
      <c r="AJ7200" s="148" t="str">
        <f t="shared" si="1344"/>
        <v/>
      </c>
      <c r="AK7200" s="148" t="str">
        <f t="shared" si="1345"/>
        <v/>
      </c>
      <c r="AL7200" s="147" t="str">
        <f t="shared" si="1346"/>
        <v/>
      </c>
      <c r="AM7200" s="147" t="str">
        <f t="shared" si="1347"/>
        <v/>
      </c>
      <c r="AN7200" s="147" t="str">
        <f t="shared" si="1348"/>
        <v/>
      </c>
      <c r="AO7200" s="118"/>
    </row>
    <row r="7201" spans="1:41">
      <c r="A7201" s="118"/>
      <c r="B7201" s="118"/>
      <c r="C7201" s="118"/>
      <c r="D7201" s="118"/>
      <c r="E7201" s="118"/>
      <c r="F7201" s="118"/>
      <c r="G7201" s="118"/>
      <c r="H7201" s="118"/>
      <c r="I7201" s="118"/>
      <c r="J7201" s="118"/>
      <c r="K7201" s="118"/>
      <c r="L7201" s="118"/>
      <c r="M7201" s="118"/>
      <c r="N7201" s="118"/>
      <c r="O7201" s="143" t="str">
        <f>IF(H7201="","",(S7201/S7201)&amp;":"&amp;ROUND(AH7201/S7201,2))</f>
        <v/>
      </c>
      <c r="P7201" s="118"/>
      <c r="Q7201" s="118"/>
      <c r="R7201" s="143" t="str">
        <f>IF(H7201="","",(S7201/S7201)&amp;":"&amp;ROUND(AI7201/S7201,2))</f>
        <v/>
      </c>
      <c r="S7201" s="144" t="str">
        <f t="shared" si="1349"/>
        <v/>
      </c>
      <c r="T7201" s="145" t="str">
        <f t="shared" si="1350"/>
        <v/>
      </c>
      <c r="U7201" s="118"/>
      <c r="V7201" s="145" t="str">
        <f t="shared" si="1351"/>
        <v/>
      </c>
      <c r="W7201" s="144" t="str">
        <f t="shared" si="1352"/>
        <v/>
      </c>
      <c r="X7201" s="146" t="str">
        <f>IF(C7201="","",IF(OR(C7201="Trade",C7201="Multi Position"),(X7200+V7201),IF(C7201="Deposit",(X7200+AE7201),IF(C7201="Withdrawal",(X7200-AE7201)))))</f>
        <v/>
      </c>
      <c r="Y7201" s="145" t="str">
        <f t="shared" si="1353"/>
        <v/>
      </c>
      <c r="Z7201" s="118"/>
      <c r="AA7201" s="118"/>
      <c r="AB7201" s="118"/>
      <c r="AC7201" s="118"/>
      <c r="AD7201" s="118"/>
      <c r="AE7201" s="139"/>
      <c r="AF7201" s="118"/>
      <c r="AG7201" s="118"/>
      <c r="AH7201" s="147" t="str">
        <f t="shared" si="1354"/>
        <v/>
      </c>
      <c r="AI7201" s="147" t="str">
        <f t="shared" si="1355"/>
        <v/>
      </c>
      <c r="AJ7201" s="148" t="str">
        <f t="shared" si="1344"/>
        <v/>
      </c>
      <c r="AK7201" s="148" t="str">
        <f t="shared" si="1345"/>
        <v/>
      </c>
      <c r="AL7201" s="147" t="str">
        <f t="shared" si="1346"/>
        <v/>
      </c>
      <c r="AM7201" s="147" t="str">
        <f t="shared" si="1347"/>
        <v/>
      </c>
      <c r="AN7201" s="147" t="str">
        <f t="shared" si="1348"/>
        <v/>
      </c>
      <c r="AO7201" s="118"/>
    </row>
    <row r="7202" spans="1:41">
      <c r="A7202" s="118"/>
      <c r="B7202" s="118"/>
      <c r="C7202" s="118"/>
      <c r="D7202" s="118"/>
      <c r="E7202" s="118"/>
      <c r="F7202" s="118"/>
      <c r="G7202" s="118"/>
      <c r="H7202" s="118"/>
      <c r="I7202" s="118"/>
      <c r="J7202" s="118"/>
      <c r="K7202" s="118"/>
      <c r="L7202" s="118"/>
      <c r="M7202" s="118"/>
      <c r="N7202" s="118"/>
      <c r="O7202" s="143" t="str">
        <f>IF(H7202="","",(S7202/S7202)&amp;":"&amp;ROUND(AH7202/S7202,2))</f>
        <v/>
      </c>
      <c r="P7202" s="118"/>
      <c r="Q7202" s="118"/>
      <c r="R7202" s="143" t="str">
        <f>IF(H7202="","",(S7202/S7202)&amp;":"&amp;ROUND(AI7202/S7202,2))</f>
        <v/>
      </c>
      <c r="S7202" s="144" t="str">
        <f t="shared" si="1349"/>
        <v/>
      </c>
      <c r="T7202" s="145" t="str">
        <f t="shared" si="1350"/>
        <v/>
      </c>
      <c r="U7202" s="118"/>
      <c r="V7202" s="145" t="str">
        <f t="shared" si="1351"/>
        <v/>
      </c>
      <c r="W7202" s="144" t="str">
        <f t="shared" si="1352"/>
        <v/>
      </c>
      <c r="X7202" s="146" t="str">
        <f>IF(C7202="","",IF(OR(C7202="Trade",C7202="Multi Position"),(X7201+V7202),IF(C7202="Deposit",(X7201+AE7202),IF(C7202="Withdrawal",(X7201-AE7202)))))</f>
        <v/>
      </c>
      <c r="Y7202" s="145" t="str">
        <f t="shared" si="1353"/>
        <v/>
      </c>
      <c r="Z7202" s="118"/>
      <c r="AA7202" s="118"/>
      <c r="AB7202" s="118"/>
      <c r="AC7202" s="118"/>
      <c r="AD7202" s="118"/>
      <c r="AE7202" s="139"/>
      <c r="AF7202" s="118"/>
      <c r="AG7202" s="118"/>
      <c r="AH7202" s="147" t="str">
        <f t="shared" si="1354"/>
        <v/>
      </c>
      <c r="AI7202" s="147" t="str">
        <f t="shared" si="1355"/>
        <v/>
      </c>
      <c r="AJ7202" s="148" t="str">
        <f t="shared" si="1344"/>
        <v/>
      </c>
      <c r="AK7202" s="148" t="str">
        <f t="shared" si="1345"/>
        <v/>
      </c>
      <c r="AL7202" s="147" t="str">
        <f t="shared" si="1346"/>
        <v/>
      </c>
      <c r="AM7202" s="147" t="str">
        <f t="shared" si="1347"/>
        <v/>
      </c>
      <c r="AN7202" s="147" t="str">
        <f t="shared" si="1348"/>
        <v/>
      </c>
      <c r="AO7202" s="118"/>
    </row>
    <row r="7203" spans="1:41">
      <c r="A7203" s="118"/>
      <c r="B7203" s="118"/>
      <c r="C7203" s="118"/>
      <c r="D7203" s="118"/>
      <c r="E7203" s="118"/>
      <c r="F7203" s="118"/>
      <c r="G7203" s="118"/>
      <c r="H7203" s="118"/>
      <c r="I7203" s="118"/>
      <c r="J7203" s="118"/>
      <c r="K7203" s="118"/>
      <c r="L7203" s="118"/>
      <c r="M7203" s="118"/>
      <c r="N7203" s="118"/>
      <c r="O7203" s="143" t="str">
        <f>IF(H7203="","",(S7203/S7203)&amp;":"&amp;ROUND(AH7203/S7203,2))</f>
        <v/>
      </c>
      <c r="P7203" s="118"/>
      <c r="Q7203" s="118"/>
      <c r="R7203" s="143" t="str">
        <f>IF(H7203="","",(S7203/S7203)&amp;":"&amp;ROUND(AI7203/S7203,2))</f>
        <v/>
      </c>
      <c r="S7203" s="144" t="str">
        <f t="shared" si="1349"/>
        <v/>
      </c>
      <c r="T7203" s="145" t="str">
        <f t="shared" si="1350"/>
        <v/>
      </c>
      <c r="U7203" s="118"/>
      <c r="V7203" s="145" t="str">
        <f t="shared" si="1351"/>
        <v/>
      </c>
      <c r="W7203" s="144" t="str">
        <f t="shared" si="1352"/>
        <v/>
      </c>
      <c r="X7203" s="146" t="str">
        <f>IF(C7203="","",IF(OR(C7203="Trade",C7203="Multi Position"),(X7202+V7203),IF(C7203="Deposit",(X7202+AE7203),IF(C7203="Withdrawal",(X7202-AE7203)))))</f>
        <v/>
      </c>
      <c r="Y7203" s="145" t="str">
        <f t="shared" si="1353"/>
        <v/>
      </c>
      <c r="Z7203" s="118"/>
      <c r="AA7203" s="118"/>
      <c r="AB7203" s="118"/>
      <c r="AC7203" s="118"/>
      <c r="AD7203" s="118"/>
      <c r="AE7203" s="139"/>
      <c r="AF7203" s="118"/>
      <c r="AG7203" s="118"/>
      <c r="AH7203" s="147" t="str">
        <f t="shared" si="1354"/>
        <v/>
      </c>
      <c r="AI7203" s="147" t="str">
        <f t="shared" si="1355"/>
        <v/>
      </c>
      <c r="AJ7203" s="148" t="str">
        <f t="shared" si="1344"/>
        <v/>
      </c>
      <c r="AK7203" s="148" t="str">
        <f t="shared" si="1345"/>
        <v/>
      </c>
      <c r="AL7203" s="147" t="str">
        <f t="shared" si="1346"/>
        <v/>
      </c>
      <c r="AM7203" s="147" t="str">
        <f t="shared" si="1347"/>
        <v/>
      </c>
      <c r="AN7203" s="147" t="str">
        <f t="shared" si="1348"/>
        <v/>
      </c>
      <c r="AO7203" s="118"/>
    </row>
    <row r="7204" spans="1:41">
      <c r="A7204" s="118"/>
      <c r="B7204" s="118"/>
      <c r="C7204" s="118"/>
      <c r="D7204" s="118"/>
      <c r="E7204" s="118"/>
      <c r="F7204" s="118"/>
      <c r="G7204" s="118"/>
      <c r="H7204" s="118"/>
      <c r="I7204" s="118"/>
      <c r="J7204" s="118"/>
      <c r="K7204" s="118"/>
      <c r="L7204" s="118"/>
      <c r="M7204" s="118"/>
      <c r="N7204" s="118"/>
      <c r="O7204" s="143" t="str">
        <f>IF(H7204="","",(S7204/S7204)&amp;":"&amp;ROUND(AH7204/S7204,2))</f>
        <v/>
      </c>
      <c r="P7204" s="118"/>
      <c r="Q7204" s="118"/>
      <c r="R7204" s="143" t="str">
        <f>IF(H7204="","",(S7204/S7204)&amp;":"&amp;ROUND(AI7204/S7204,2))</f>
        <v/>
      </c>
      <c r="S7204" s="144" t="str">
        <f t="shared" si="1349"/>
        <v/>
      </c>
      <c r="T7204" s="145" t="str">
        <f t="shared" si="1350"/>
        <v/>
      </c>
      <c r="U7204" s="118"/>
      <c r="V7204" s="145" t="str">
        <f t="shared" si="1351"/>
        <v/>
      </c>
      <c r="W7204" s="144" t="str">
        <f t="shared" si="1352"/>
        <v/>
      </c>
      <c r="X7204" s="146" t="str">
        <f>IF(C7204="","",IF(OR(C7204="Trade",C7204="Multi Position"),(X7203+V7204),IF(C7204="Deposit",(X7203+AE7204),IF(C7204="Withdrawal",(X7203-AE7204)))))</f>
        <v/>
      </c>
      <c r="Y7204" s="145" t="str">
        <f t="shared" si="1353"/>
        <v/>
      </c>
      <c r="Z7204" s="118"/>
      <c r="AA7204" s="118"/>
      <c r="AB7204" s="118"/>
      <c r="AC7204" s="118"/>
      <c r="AD7204" s="118"/>
      <c r="AE7204" s="139"/>
      <c r="AF7204" s="118"/>
      <c r="AG7204" s="118"/>
      <c r="AH7204" s="147" t="str">
        <f t="shared" si="1354"/>
        <v/>
      </c>
      <c r="AI7204" s="147" t="str">
        <f t="shared" si="1355"/>
        <v/>
      </c>
      <c r="AJ7204" s="148" t="str">
        <f t="shared" si="1344"/>
        <v/>
      </c>
      <c r="AK7204" s="148" t="str">
        <f t="shared" si="1345"/>
        <v/>
      </c>
      <c r="AL7204" s="147" t="str">
        <f t="shared" si="1346"/>
        <v/>
      </c>
      <c r="AM7204" s="147" t="str">
        <f t="shared" si="1347"/>
        <v/>
      </c>
      <c r="AN7204" s="147" t="str">
        <f t="shared" si="1348"/>
        <v/>
      </c>
      <c r="AO7204" s="118"/>
    </row>
    <row r="7205" spans="1:41">
      <c r="A7205" s="118"/>
      <c r="B7205" s="118"/>
      <c r="C7205" s="118"/>
      <c r="D7205" s="118"/>
      <c r="E7205" s="118"/>
      <c r="F7205" s="118"/>
      <c r="G7205" s="118"/>
      <c r="H7205" s="118"/>
      <c r="I7205" s="118"/>
      <c r="J7205" s="118"/>
      <c r="K7205" s="118"/>
      <c r="L7205" s="118"/>
      <c r="M7205" s="118"/>
      <c r="N7205" s="118"/>
      <c r="O7205" s="143" t="str">
        <f>IF(H7205="","",(S7205/S7205)&amp;":"&amp;ROUND(AH7205/S7205,2))</f>
        <v/>
      </c>
      <c r="P7205" s="118"/>
      <c r="Q7205" s="118"/>
      <c r="R7205" s="143" t="str">
        <f>IF(H7205="","",(S7205/S7205)&amp;":"&amp;ROUND(AI7205/S7205,2))</f>
        <v/>
      </c>
      <c r="S7205" s="144" t="str">
        <f t="shared" si="1349"/>
        <v/>
      </c>
      <c r="T7205" s="145" t="str">
        <f t="shared" si="1350"/>
        <v/>
      </c>
      <c r="U7205" s="118"/>
      <c r="V7205" s="145" t="str">
        <f t="shared" si="1351"/>
        <v/>
      </c>
      <c r="W7205" s="144" t="str">
        <f t="shared" si="1352"/>
        <v/>
      </c>
      <c r="X7205" s="146" t="str">
        <f>IF(C7205="","",IF(OR(C7205="Trade",C7205="Multi Position"),(X7204+V7205),IF(C7205="Deposit",(X7204+AE7205),IF(C7205="Withdrawal",(X7204-AE7205)))))</f>
        <v/>
      </c>
      <c r="Y7205" s="145" t="str">
        <f t="shared" si="1353"/>
        <v/>
      </c>
      <c r="Z7205" s="118"/>
      <c r="AA7205" s="118"/>
      <c r="AB7205" s="118"/>
      <c r="AC7205" s="118"/>
      <c r="AD7205" s="118"/>
      <c r="AE7205" s="139"/>
      <c r="AF7205" s="118"/>
      <c r="AG7205" s="118"/>
      <c r="AH7205" s="147" t="str">
        <f t="shared" si="1354"/>
        <v/>
      </c>
      <c r="AI7205" s="147" t="str">
        <f t="shared" si="1355"/>
        <v/>
      </c>
      <c r="AJ7205" s="148" t="str">
        <f t="shared" si="1344"/>
        <v/>
      </c>
      <c r="AK7205" s="148" t="str">
        <f t="shared" si="1345"/>
        <v/>
      </c>
      <c r="AL7205" s="147" t="str">
        <f t="shared" si="1346"/>
        <v/>
      </c>
      <c r="AM7205" s="147" t="str">
        <f t="shared" si="1347"/>
        <v/>
      </c>
      <c r="AN7205" s="147" t="str">
        <f t="shared" si="1348"/>
        <v/>
      </c>
      <c r="AO7205" s="118"/>
    </row>
    <row r="7206" spans="1:41">
      <c r="A7206" s="118"/>
      <c r="B7206" s="118"/>
      <c r="C7206" s="118"/>
      <c r="D7206" s="118"/>
      <c r="E7206" s="118"/>
      <c r="F7206" s="118"/>
      <c r="G7206" s="118"/>
      <c r="H7206" s="118"/>
      <c r="I7206" s="118"/>
      <c r="J7206" s="118"/>
      <c r="K7206" s="118"/>
      <c r="L7206" s="118"/>
      <c r="M7206" s="118"/>
      <c r="N7206" s="118"/>
      <c r="O7206" s="143" t="str">
        <f>IF(H7206="","",(S7206/S7206)&amp;":"&amp;ROUND(AH7206/S7206,2))</f>
        <v/>
      </c>
      <c r="P7206" s="118"/>
      <c r="Q7206" s="118"/>
      <c r="R7206" s="143" t="str">
        <f>IF(H7206="","",(S7206/S7206)&amp;":"&amp;ROUND(AI7206/S7206,2))</f>
        <v/>
      </c>
      <c r="S7206" s="144" t="str">
        <f t="shared" si="1349"/>
        <v/>
      </c>
      <c r="T7206" s="145" t="str">
        <f t="shared" si="1350"/>
        <v/>
      </c>
      <c r="U7206" s="118"/>
      <c r="V7206" s="145" t="str">
        <f t="shared" si="1351"/>
        <v/>
      </c>
      <c r="W7206" s="144" t="str">
        <f t="shared" si="1352"/>
        <v/>
      </c>
      <c r="X7206" s="146" t="str">
        <f>IF(C7206="","",IF(OR(C7206="Trade",C7206="Multi Position"),(X7205+V7206),IF(C7206="Deposit",(X7205+AE7206),IF(C7206="Withdrawal",(X7205-AE7206)))))</f>
        <v/>
      </c>
      <c r="Y7206" s="145" t="str">
        <f t="shared" si="1353"/>
        <v/>
      </c>
      <c r="Z7206" s="118"/>
      <c r="AA7206" s="118"/>
      <c r="AB7206" s="118"/>
      <c r="AC7206" s="118"/>
      <c r="AD7206" s="118"/>
      <c r="AE7206" s="139"/>
      <c r="AF7206" s="118"/>
      <c r="AG7206" s="118"/>
      <c r="AH7206" s="147" t="str">
        <f t="shared" si="1354"/>
        <v/>
      </c>
      <c r="AI7206" s="147" t="str">
        <f t="shared" si="1355"/>
        <v/>
      </c>
      <c r="AJ7206" s="148" t="str">
        <f t="shared" si="1344"/>
        <v/>
      </c>
      <c r="AK7206" s="148" t="str">
        <f t="shared" si="1345"/>
        <v/>
      </c>
      <c r="AL7206" s="147" t="str">
        <f t="shared" si="1346"/>
        <v/>
      </c>
      <c r="AM7206" s="147" t="str">
        <f t="shared" si="1347"/>
        <v/>
      </c>
      <c r="AN7206" s="147" t="str">
        <f t="shared" si="1348"/>
        <v/>
      </c>
      <c r="AO7206" s="118"/>
    </row>
    <row r="7207" spans="1:41">
      <c r="A7207" s="118"/>
      <c r="B7207" s="118"/>
      <c r="C7207" s="118"/>
      <c r="D7207" s="118"/>
      <c r="E7207" s="118"/>
      <c r="F7207" s="118"/>
      <c r="G7207" s="118"/>
      <c r="H7207" s="118"/>
      <c r="I7207" s="118"/>
      <c r="J7207" s="118"/>
      <c r="K7207" s="118"/>
      <c r="L7207" s="118"/>
      <c r="M7207" s="118"/>
      <c r="N7207" s="118"/>
      <c r="O7207" s="143" t="str">
        <f>IF(H7207="","",(S7207/S7207)&amp;":"&amp;ROUND(AH7207/S7207,2))</f>
        <v/>
      </c>
      <c r="P7207" s="118"/>
      <c r="Q7207" s="118"/>
      <c r="R7207" s="143" t="str">
        <f>IF(H7207="","",(S7207/S7207)&amp;":"&amp;ROUND(AI7207/S7207,2))</f>
        <v/>
      </c>
      <c r="S7207" s="144" t="str">
        <f t="shared" si="1349"/>
        <v/>
      </c>
      <c r="T7207" s="145" t="str">
        <f t="shared" si="1350"/>
        <v/>
      </c>
      <c r="U7207" s="118"/>
      <c r="V7207" s="145" t="str">
        <f t="shared" si="1351"/>
        <v/>
      </c>
      <c r="W7207" s="144" t="str">
        <f t="shared" si="1352"/>
        <v/>
      </c>
      <c r="X7207" s="146" t="str">
        <f>IF(C7207="","",IF(OR(C7207="Trade",C7207="Multi Position"),(X7206+V7207),IF(C7207="Deposit",(X7206+AE7207),IF(C7207="Withdrawal",(X7206-AE7207)))))</f>
        <v/>
      </c>
      <c r="Y7207" s="145" t="str">
        <f t="shared" si="1353"/>
        <v/>
      </c>
      <c r="Z7207" s="118"/>
      <c r="AA7207" s="118"/>
      <c r="AB7207" s="118"/>
      <c r="AC7207" s="118"/>
      <c r="AD7207" s="118"/>
      <c r="AE7207" s="139"/>
      <c r="AF7207" s="118"/>
      <c r="AG7207" s="118"/>
      <c r="AH7207" s="147" t="str">
        <f t="shared" si="1354"/>
        <v/>
      </c>
      <c r="AI7207" s="147" t="str">
        <f t="shared" si="1355"/>
        <v/>
      </c>
      <c r="AJ7207" s="148" t="str">
        <f t="shared" si="1344"/>
        <v/>
      </c>
      <c r="AK7207" s="148" t="str">
        <f t="shared" si="1345"/>
        <v/>
      </c>
      <c r="AL7207" s="147" t="str">
        <f t="shared" si="1346"/>
        <v/>
      </c>
      <c r="AM7207" s="147" t="str">
        <f t="shared" si="1347"/>
        <v/>
      </c>
      <c r="AN7207" s="147" t="str">
        <f t="shared" si="1348"/>
        <v/>
      </c>
      <c r="AO7207" s="118"/>
    </row>
    <row r="7208" spans="1:41">
      <c r="A7208" s="118"/>
      <c r="B7208" s="118"/>
      <c r="C7208" s="118"/>
      <c r="D7208" s="118"/>
      <c r="E7208" s="118"/>
      <c r="F7208" s="118"/>
      <c r="G7208" s="118"/>
      <c r="H7208" s="118"/>
      <c r="I7208" s="118"/>
      <c r="J7208" s="118"/>
      <c r="K7208" s="118"/>
      <c r="L7208" s="118"/>
      <c r="M7208" s="118"/>
      <c r="N7208" s="118"/>
      <c r="O7208" s="143" t="str">
        <f>IF(H7208="","",(S7208/S7208)&amp;":"&amp;ROUND(AH7208/S7208,2))</f>
        <v/>
      </c>
      <c r="P7208" s="118"/>
      <c r="Q7208" s="118"/>
      <c r="R7208" s="143" t="str">
        <f>IF(H7208="","",(S7208/S7208)&amp;":"&amp;ROUND(AI7208/S7208,2))</f>
        <v/>
      </c>
      <c r="S7208" s="144" t="str">
        <f t="shared" si="1349"/>
        <v/>
      </c>
      <c r="T7208" s="145" t="str">
        <f t="shared" si="1350"/>
        <v/>
      </c>
      <c r="U7208" s="118"/>
      <c r="V7208" s="145" t="str">
        <f t="shared" si="1351"/>
        <v/>
      </c>
      <c r="W7208" s="144" t="str">
        <f t="shared" si="1352"/>
        <v/>
      </c>
      <c r="X7208" s="146" t="str">
        <f>IF(C7208="","",IF(OR(C7208="Trade",C7208="Multi Position"),(X7207+V7208),IF(C7208="Deposit",(X7207+AE7208),IF(C7208="Withdrawal",(X7207-AE7208)))))</f>
        <v/>
      </c>
      <c r="Y7208" s="145" t="str">
        <f t="shared" si="1353"/>
        <v/>
      </c>
      <c r="Z7208" s="118"/>
      <c r="AA7208" s="118"/>
      <c r="AB7208" s="118"/>
      <c r="AC7208" s="118"/>
      <c r="AD7208" s="118"/>
      <c r="AE7208" s="139"/>
      <c r="AF7208" s="118"/>
      <c r="AG7208" s="118"/>
      <c r="AH7208" s="147" t="str">
        <f t="shared" si="1354"/>
        <v/>
      </c>
      <c r="AI7208" s="147" t="str">
        <f t="shared" si="1355"/>
        <v/>
      </c>
      <c r="AJ7208" s="148" t="str">
        <f t="shared" si="1344"/>
        <v/>
      </c>
      <c r="AK7208" s="148" t="str">
        <f t="shared" si="1345"/>
        <v/>
      </c>
      <c r="AL7208" s="147" t="str">
        <f t="shared" si="1346"/>
        <v/>
      </c>
      <c r="AM7208" s="147" t="str">
        <f t="shared" si="1347"/>
        <v/>
      </c>
      <c r="AN7208" s="147" t="str">
        <f t="shared" si="1348"/>
        <v/>
      </c>
      <c r="AO7208" s="118"/>
    </row>
    <row r="7209" spans="1:41">
      <c r="A7209" s="118"/>
      <c r="B7209" s="118"/>
      <c r="C7209" s="118"/>
      <c r="D7209" s="118"/>
      <c r="E7209" s="118"/>
      <c r="F7209" s="118"/>
      <c r="G7209" s="118"/>
      <c r="H7209" s="118"/>
      <c r="I7209" s="118"/>
      <c r="J7209" s="118"/>
      <c r="K7209" s="118"/>
      <c r="L7209" s="118"/>
      <c r="M7209" s="118"/>
      <c r="N7209" s="118"/>
      <c r="O7209" s="143" t="str">
        <f>IF(H7209="","",(S7209/S7209)&amp;":"&amp;ROUND(AH7209/S7209,2))</f>
        <v/>
      </c>
      <c r="P7209" s="118"/>
      <c r="Q7209" s="118"/>
      <c r="R7209" s="143" t="str">
        <f>IF(H7209="","",(S7209/S7209)&amp;":"&amp;ROUND(AI7209/S7209,2))</f>
        <v/>
      </c>
      <c r="S7209" s="144" t="str">
        <f t="shared" si="1349"/>
        <v/>
      </c>
      <c r="T7209" s="145" t="str">
        <f t="shared" si="1350"/>
        <v/>
      </c>
      <c r="U7209" s="118"/>
      <c r="V7209" s="145" t="str">
        <f t="shared" si="1351"/>
        <v/>
      </c>
      <c r="W7209" s="144" t="str">
        <f t="shared" si="1352"/>
        <v/>
      </c>
      <c r="X7209" s="146" t="str">
        <f>IF(C7209="","",IF(OR(C7209="Trade",C7209="Multi Position"),(X7208+V7209),IF(C7209="Deposit",(X7208+AE7209),IF(C7209="Withdrawal",(X7208-AE7209)))))</f>
        <v/>
      </c>
      <c r="Y7209" s="145" t="str">
        <f t="shared" si="1353"/>
        <v/>
      </c>
      <c r="Z7209" s="118"/>
      <c r="AA7209" s="118"/>
      <c r="AB7209" s="118"/>
      <c r="AC7209" s="118"/>
      <c r="AD7209" s="118"/>
      <c r="AE7209" s="139"/>
      <c r="AF7209" s="118"/>
      <c r="AG7209" s="118"/>
      <c r="AH7209" s="147" t="str">
        <f t="shared" si="1354"/>
        <v/>
      </c>
      <c r="AI7209" s="147" t="str">
        <f t="shared" si="1355"/>
        <v/>
      </c>
      <c r="AJ7209" s="148" t="str">
        <f t="shared" si="1344"/>
        <v/>
      </c>
      <c r="AK7209" s="148" t="str">
        <f t="shared" si="1345"/>
        <v/>
      </c>
      <c r="AL7209" s="147" t="str">
        <f t="shared" si="1346"/>
        <v/>
      </c>
      <c r="AM7209" s="147" t="str">
        <f t="shared" si="1347"/>
        <v/>
      </c>
      <c r="AN7209" s="147" t="str">
        <f t="shared" si="1348"/>
        <v/>
      </c>
      <c r="AO7209" s="118"/>
    </row>
    <row r="7210" spans="1:41">
      <c r="A7210" s="118"/>
      <c r="B7210" s="118"/>
      <c r="C7210" s="118"/>
      <c r="D7210" s="118"/>
      <c r="E7210" s="118"/>
      <c r="F7210" s="118"/>
      <c r="G7210" s="118"/>
      <c r="H7210" s="118"/>
      <c r="I7210" s="118"/>
      <c r="J7210" s="118"/>
      <c r="K7210" s="118"/>
      <c r="L7210" s="118"/>
      <c r="M7210" s="118"/>
      <c r="N7210" s="118"/>
      <c r="O7210" s="143" t="str">
        <f>IF(H7210="","",(S7210/S7210)&amp;":"&amp;ROUND(AH7210/S7210,2))</f>
        <v/>
      </c>
      <c r="P7210" s="118"/>
      <c r="Q7210" s="118"/>
      <c r="R7210" s="143" t="str">
        <f>IF(H7210="","",(S7210/S7210)&amp;":"&amp;ROUND(AI7210/S7210,2))</f>
        <v/>
      </c>
      <c r="S7210" s="144" t="str">
        <f t="shared" si="1349"/>
        <v/>
      </c>
      <c r="T7210" s="145" t="str">
        <f t="shared" si="1350"/>
        <v/>
      </c>
      <c r="U7210" s="118"/>
      <c r="V7210" s="145" t="str">
        <f t="shared" si="1351"/>
        <v/>
      </c>
      <c r="W7210" s="144" t="str">
        <f t="shared" si="1352"/>
        <v/>
      </c>
      <c r="X7210" s="146" t="str">
        <f>IF(C7210="","",IF(OR(C7210="Trade",C7210="Multi Position"),(X7209+V7210),IF(C7210="Deposit",(X7209+AE7210),IF(C7210="Withdrawal",(X7209-AE7210)))))</f>
        <v/>
      </c>
      <c r="Y7210" s="145" t="str">
        <f t="shared" si="1353"/>
        <v/>
      </c>
      <c r="Z7210" s="118"/>
      <c r="AA7210" s="118"/>
      <c r="AB7210" s="118"/>
      <c r="AC7210" s="118"/>
      <c r="AD7210" s="118"/>
      <c r="AE7210" s="139"/>
      <c r="AF7210" s="118"/>
      <c r="AG7210" s="118"/>
      <c r="AH7210" s="147" t="str">
        <f t="shared" si="1354"/>
        <v/>
      </c>
      <c r="AI7210" s="147" t="str">
        <f t="shared" si="1355"/>
        <v/>
      </c>
      <c r="AJ7210" s="148" t="str">
        <f t="shared" si="1344"/>
        <v/>
      </c>
      <c r="AK7210" s="148" t="str">
        <f t="shared" si="1345"/>
        <v/>
      </c>
      <c r="AL7210" s="147" t="str">
        <f t="shared" si="1346"/>
        <v/>
      </c>
      <c r="AM7210" s="147" t="str">
        <f t="shared" si="1347"/>
        <v/>
      </c>
      <c r="AN7210" s="147" t="str">
        <f t="shared" si="1348"/>
        <v/>
      </c>
      <c r="AO7210" s="118"/>
    </row>
    <row r="7211" spans="1:41">
      <c r="A7211" s="118"/>
      <c r="B7211" s="118"/>
      <c r="C7211" s="118"/>
      <c r="D7211" s="118"/>
      <c r="E7211" s="118"/>
      <c r="F7211" s="118"/>
      <c r="G7211" s="118"/>
      <c r="H7211" s="118"/>
      <c r="I7211" s="118"/>
      <c r="J7211" s="118"/>
      <c r="K7211" s="118"/>
      <c r="L7211" s="118"/>
      <c r="M7211" s="118"/>
      <c r="N7211" s="118"/>
      <c r="O7211" s="143" t="str">
        <f>IF(H7211="","",(S7211/S7211)&amp;":"&amp;ROUND(AH7211/S7211,2))</f>
        <v/>
      </c>
      <c r="P7211" s="118"/>
      <c r="Q7211" s="118"/>
      <c r="R7211" s="143" t="str">
        <f>IF(H7211="","",(S7211/S7211)&amp;":"&amp;ROUND(AI7211/S7211,2))</f>
        <v/>
      </c>
      <c r="S7211" s="144" t="str">
        <f t="shared" si="1349"/>
        <v/>
      </c>
      <c r="T7211" s="145" t="str">
        <f t="shared" si="1350"/>
        <v/>
      </c>
      <c r="U7211" s="118"/>
      <c r="V7211" s="145" t="str">
        <f t="shared" si="1351"/>
        <v/>
      </c>
      <c r="W7211" s="144" t="str">
        <f t="shared" si="1352"/>
        <v/>
      </c>
      <c r="X7211" s="146" t="str">
        <f>IF(C7211="","",IF(OR(C7211="Trade",C7211="Multi Position"),(X7210+V7211),IF(C7211="Deposit",(X7210+AE7211),IF(C7211="Withdrawal",(X7210-AE7211)))))</f>
        <v/>
      </c>
      <c r="Y7211" s="145" t="str">
        <f t="shared" si="1353"/>
        <v/>
      </c>
      <c r="Z7211" s="118"/>
      <c r="AA7211" s="118"/>
      <c r="AB7211" s="118"/>
      <c r="AC7211" s="118"/>
      <c r="AD7211" s="118"/>
      <c r="AE7211" s="139"/>
      <c r="AF7211" s="118"/>
      <c r="AG7211" s="118"/>
      <c r="AH7211" s="147" t="str">
        <f t="shared" si="1354"/>
        <v/>
      </c>
      <c r="AI7211" s="147" t="str">
        <f t="shared" si="1355"/>
        <v/>
      </c>
      <c r="AJ7211" s="148" t="str">
        <f t="shared" si="1344"/>
        <v/>
      </c>
      <c r="AK7211" s="148" t="str">
        <f t="shared" si="1345"/>
        <v/>
      </c>
      <c r="AL7211" s="147" t="str">
        <f t="shared" si="1346"/>
        <v/>
      </c>
      <c r="AM7211" s="147" t="str">
        <f t="shared" si="1347"/>
        <v/>
      </c>
      <c r="AN7211" s="147" t="str">
        <f t="shared" si="1348"/>
        <v/>
      </c>
      <c r="AO7211" s="118"/>
    </row>
    <row r="7212" spans="1:41">
      <c r="A7212" s="118"/>
      <c r="B7212" s="118"/>
      <c r="C7212" s="118"/>
      <c r="D7212" s="118"/>
      <c r="E7212" s="118"/>
      <c r="F7212" s="118"/>
      <c r="G7212" s="118"/>
      <c r="H7212" s="118"/>
      <c r="I7212" s="118"/>
      <c r="J7212" s="118"/>
      <c r="K7212" s="118"/>
      <c r="L7212" s="118"/>
      <c r="M7212" s="118"/>
      <c r="N7212" s="118"/>
      <c r="O7212" s="143" t="str">
        <f>IF(H7212="","",(S7212/S7212)&amp;":"&amp;ROUND(AH7212/S7212,2))</f>
        <v/>
      </c>
      <c r="P7212" s="118"/>
      <c r="Q7212" s="118"/>
      <c r="R7212" s="143" t="str">
        <f>IF(H7212="","",(S7212/S7212)&amp;":"&amp;ROUND(AI7212/S7212,2))</f>
        <v/>
      </c>
      <c r="S7212" s="144" t="str">
        <f t="shared" si="1349"/>
        <v/>
      </c>
      <c r="T7212" s="145" t="str">
        <f t="shared" si="1350"/>
        <v/>
      </c>
      <c r="U7212" s="118"/>
      <c r="V7212" s="145" t="str">
        <f t="shared" si="1351"/>
        <v/>
      </c>
      <c r="W7212" s="144" t="str">
        <f t="shared" si="1352"/>
        <v/>
      </c>
      <c r="X7212" s="146" t="str">
        <f>IF(C7212="","",IF(OR(C7212="Trade",C7212="Multi Position"),(X7211+V7212),IF(C7212="Deposit",(X7211+AE7212),IF(C7212="Withdrawal",(X7211-AE7212)))))</f>
        <v/>
      </c>
      <c r="Y7212" s="145" t="str">
        <f t="shared" si="1353"/>
        <v/>
      </c>
      <c r="Z7212" s="118"/>
      <c r="AA7212" s="118"/>
      <c r="AB7212" s="118"/>
      <c r="AC7212" s="118"/>
      <c r="AD7212" s="118"/>
      <c r="AE7212" s="139"/>
      <c r="AF7212" s="118"/>
      <c r="AG7212" s="118"/>
      <c r="AH7212" s="147" t="str">
        <f t="shared" si="1354"/>
        <v/>
      </c>
      <c r="AI7212" s="147" t="str">
        <f t="shared" si="1355"/>
        <v/>
      </c>
      <c r="AJ7212" s="148" t="str">
        <f t="shared" si="1344"/>
        <v/>
      </c>
      <c r="AK7212" s="148" t="str">
        <f t="shared" si="1345"/>
        <v/>
      </c>
      <c r="AL7212" s="147" t="str">
        <f t="shared" si="1346"/>
        <v/>
      </c>
      <c r="AM7212" s="147" t="str">
        <f t="shared" si="1347"/>
        <v/>
      </c>
      <c r="AN7212" s="147" t="str">
        <f t="shared" si="1348"/>
        <v/>
      </c>
      <c r="AO7212" s="118"/>
    </row>
    <row r="7213" spans="1:41">
      <c r="A7213" s="118"/>
      <c r="B7213" s="118"/>
      <c r="C7213" s="118"/>
      <c r="D7213" s="118"/>
      <c r="E7213" s="118"/>
      <c r="F7213" s="118"/>
      <c r="G7213" s="118"/>
      <c r="H7213" s="118"/>
      <c r="I7213" s="118"/>
      <c r="J7213" s="118"/>
      <c r="K7213" s="118"/>
      <c r="L7213" s="118"/>
      <c r="M7213" s="118"/>
      <c r="N7213" s="118"/>
      <c r="O7213" s="143" t="str">
        <f>IF(H7213="","",(S7213/S7213)&amp;":"&amp;ROUND(AH7213/S7213,2))</f>
        <v/>
      </c>
      <c r="P7213" s="118"/>
      <c r="Q7213" s="118"/>
      <c r="R7213" s="143" t="str">
        <f>IF(H7213="","",(S7213/S7213)&amp;":"&amp;ROUND(AI7213/S7213,2))</f>
        <v/>
      </c>
      <c r="S7213" s="144" t="str">
        <f t="shared" si="1349"/>
        <v/>
      </c>
      <c r="T7213" s="145" t="str">
        <f t="shared" si="1350"/>
        <v/>
      </c>
      <c r="U7213" s="118"/>
      <c r="V7213" s="145" t="str">
        <f t="shared" si="1351"/>
        <v/>
      </c>
      <c r="W7213" s="144" t="str">
        <f t="shared" si="1352"/>
        <v/>
      </c>
      <c r="X7213" s="146" t="str">
        <f>IF(C7213="","",IF(OR(C7213="Trade",C7213="Multi Position"),(X7212+V7213),IF(C7213="Deposit",(X7212+AE7213),IF(C7213="Withdrawal",(X7212-AE7213)))))</f>
        <v/>
      </c>
      <c r="Y7213" s="145" t="str">
        <f t="shared" si="1353"/>
        <v/>
      </c>
      <c r="Z7213" s="118"/>
      <c r="AA7213" s="118"/>
      <c r="AB7213" s="118"/>
      <c r="AC7213" s="118"/>
      <c r="AD7213" s="118"/>
      <c r="AE7213" s="139"/>
      <c r="AF7213" s="118"/>
      <c r="AG7213" s="118"/>
      <c r="AH7213" s="147" t="str">
        <f t="shared" si="1354"/>
        <v/>
      </c>
      <c r="AI7213" s="147" t="str">
        <f t="shared" si="1355"/>
        <v/>
      </c>
      <c r="AJ7213" s="148" t="str">
        <f t="shared" si="1344"/>
        <v/>
      </c>
      <c r="AK7213" s="148" t="str">
        <f t="shared" si="1345"/>
        <v/>
      </c>
      <c r="AL7213" s="147" t="str">
        <f t="shared" si="1346"/>
        <v/>
      </c>
      <c r="AM7213" s="147" t="str">
        <f t="shared" si="1347"/>
        <v/>
      </c>
      <c r="AN7213" s="147" t="str">
        <f t="shared" si="1348"/>
        <v/>
      </c>
      <c r="AO7213" s="118"/>
    </row>
    <row r="7214" spans="1:41">
      <c r="A7214" s="118"/>
      <c r="B7214" s="118"/>
      <c r="C7214" s="118"/>
      <c r="D7214" s="118"/>
      <c r="E7214" s="118"/>
      <c r="F7214" s="118"/>
      <c r="G7214" s="118"/>
      <c r="H7214" s="118"/>
      <c r="I7214" s="118"/>
      <c r="J7214" s="118"/>
      <c r="K7214" s="118"/>
      <c r="L7214" s="118"/>
      <c r="M7214" s="118"/>
      <c r="N7214" s="118"/>
      <c r="O7214" s="143" t="str">
        <f>IF(H7214="","",(S7214/S7214)&amp;":"&amp;ROUND(AH7214/S7214,2))</f>
        <v/>
      </c>
      <c r="P7214" s="118"/>
      <c r="Q7214" s="118"/>
      <c r="R7214" s="143" t="str">
        <f>IF(H7214="","",(S7214/S7214)&amp;":"&amp;ROUND(AI7214/S7214,2))</f>
        <v/>
      </c>
      <c r="S7214" s="144" t="str">
        <f t="shared" si="1349"/>
        <v/>
      </c>
      <c r="T7214" s="145" t="str">
        <f t="shared" si="1350"/>
        <v/>
      </c>
      <c r="U7214" s="118"/>
      <c r="V7214" s="145" t="str">
        <f t="shared" si="1351"/>
        <v/>
      </c>
      <c r="W7214" s="144" t="str">
        <f t="shared" si="1352"/>
        <v/>
      </c>
      <c r="X7214" s="146" t="str">
        <f>IF(C7214="","",IF(OR(C7214="Trade",C7214="Multi Position"),(X7213+V7214),IF(C7214="Deposit",(X7213+AE7214),IF(C7214="Withdrawal",(X7213-AE7214)))))</f>
        <v/>
      </c>
      <c r="Y7214" s="145" t="str">
        <f t="shared" si="1353"/>
        <v/>
      </c>
      <c r="Z7214" s="118"/>
      <c r="AA7214" s="118"/>
      <c r="AB7214" s="118"/>
      <c r="AC7214" s="118"/>
      <c r="AD7214" s="118"/>
      <c r="AE7214" s="139"/>
      <c r="AF7214" s="118"/>
      <c r="AG7214" s="118"/>
      <c r="AH7214" s="147" t="str">
        <f t="shared" si="1354"/>
        <v/>
      </c>
      <c r="AI7214" s="147" t="str">
        <f t="shared" si="1355"/>
        <v/>
      </c>
      <c r="AJ7214" s="148" t="str">
        <f t="shared" si="1344"/>
        <v/>
      </c>
      <c r="AK7214" s="148" t="str">
        <f t="shared" si="1345"/>
        <v/>
      </c>
      <c r="AL7214" s="147" t="str">
        <f t="shared" si="1346"/>
        <v/>
      </c>
      <c r="AM7214" s="147" t="str">
        <f t="shared" si="1347"/>
        <v/>
      </c>
      <c r="AN7214" s="147" t="str">
        <f t="shared" si="1348"/>
        <v/>
      </c>
      <c r="AO7214" s="118"/>
    </row>
    <row r="7215" spans="1:41">
      <c r="A7215" s="118"/>
      <c r="B7215" s="118"/>
      <c r="C7215" s="118"/>
      <c r="D7215" s="118"/>
      <c r="E7215" s="118"/>
      <c r="F7215" s="118"/>
      <c r="G7215" s="118"/>
      <c r="H7215" s="118"/>
      <c r="I7215" s="118"/>
      <c r="J7215" s="118"/>
      <c r="K7215" s="118"/>
      <c r="L7215" s="118"/>
      <c r="M7215" s="118"/>
      <c r="N7215" s="118"/>
      <c r="O7215" s="143" t="str">
        <f>IF(H7215="","",(S7215/S7215)&amp;":"&amp;ROUND(AH7215/S7215,2))</f>
        <v/>
      </c>
      <c r="P7215" s="118"/>
      <c r="Q7215" s="118"/>
      <c r="R7215" s="143" t="str">
        <f>IF(H7215="","",(S7215/S7215)&amp;":"&amp;ROUND(AI7215/S7215,2))</f>
        <v/>
      </c>
      <c r="S7215" s="144" t="str">
        <f t="shared" si="1349"/>
        <v/>
      </c>
      <c r="T7215" s="145" t="str">
        <f t="shared" si="1350"/>
        <v/>
      </c>
      <c r="U7215" s="118"/>
      <c r="V7215" s="145" t="str">
        <f t="shared" si="1351"/>
        <v/>
      </c>
      <c r="W7215" s="144" t="str">
        <f t="shared" si="1352"/>
        <v/>
      </c>
      <c r="X7215" s="146" t="str">
        <f>IF(C7215="","",IF(OR(C7215="Trade",C7215="Multi Position"),(X7214+V7215),IF(C7215="Deposit",(X7214+AE7215),IF(C7215="Withdrawal",(X7214-AE7215)))))</f>
        <v/>
      </c>
      <c r="Y7215" s="145" t="str">
        <f t="shared" si="1353"/>
        <v/>
      </c>
      <c r="Z7215" s="118"/>
      <c r="AA7215" s="118"/>
      <c r="AB7215" s="118"/>
      <c r="AC7215" s="118"/>
      <c r="AD7215" s="118"/>
      <c r="AE7215" s="139"/>
      <c r="AF7215" s="118"/>
      <c r="AG7215" s="118"/>
      <c r="AH7215" s="147" t="str">
        <f t="shared" si="1354"/>
        <v/>
      </c>
      <c r="AI7215" s="147" t="str">
        <f t="shared" si="1355"/>
        <v/>
      </c>
      <c r="AJ7215" s="148" t="str">
        <f t="shared" si="1344"/>
        <v/>
      </c>
      <c r="AK7215" s="148" t="str">
        <f t="shared" si="1345"/>
        <v/>
      </c>
      <c r="AL7215" s="147" t="str">
        <f t="shared" si="1346"/>
        <v/>
      </c>
      <c r="AM7215" s="147" t="str">
        <f t="shared" si="1347"/>
        <v/>
      </c>
      <c r="AN7215" s="147" t="str">
        <f t="shared" si="1348"/>
        <v/>
      </c>
      <c r="AO7215" s="118"/>
    </row>
    <row r="7216" spans="1:41">
      <c r="A7216" s="118"/>
      <c r="B7216" s="118"/>
      <c r="C7216" s="118"/>
      <c r="D7216" s="118"/>
      <c r="E7216" s="118"/>
      <c r="F7216" s="118"/>
      <c r="G7216" s="118"/>
      <c r="H7216" s="118"/>
      <c r="I7216" s="118"/>
      <c r="J7216" s="118"/>
      <c r="K7216" s="118"/>
      <c r="L7216" s="118"/>
      <c r="M7216" s="118"/>
      <c r="N7216" s="118"/>
      <c r="O7216" s="143" t="str">
        <f>IF(H7216="","",(S7216/S7216)&amp;":"&amp;ROUND(AH7216/S7216,2))</f>
        <v/>
      </c>
      <c r="P7216" s="118"/>
      <c r="Q7216" s="118"/>
      <c r="R7216" s="143" t="str">
        <f>IF(H7216="","",(S7216/S7216)&amp;":"&amp;ROUND(AI7216/S7216,2))</f>
        <v/>
      </c>
      <c r="S7216" s="144" t="str">
        <f t="shared" si="1349"/>
        <v/>
      </c>
      <c r="T7216" s="145" t="str">
        <f t="shared" si="1350"/>
        <v/>
      </c>
      <c r="U7216" s="118"/>
      <c r="V7216" s="145" t="str">
        <f t="shared" si="1351"/>
        <v/>
      </c>
      <c r="W7216" s="144" t="str">
        <f t="shared" si="1352"/>
        <v/>
      </c>
      <c r="X7216" s="146" t="str">
        <f>IF(C7216="","",IF(OR(C7216="Trade",C7216="Multi Position"),(X7215+V7216),IF(C7216="Deposit",(X7215+AE7216),IF(C7216="Withdrawal",(X7215-AE7216)))))</f>
        <v/>
      </c>
      <c r="Y7216" s="145" t="str">
        <f t="shared" si="1353"/>
        <v/>
      </c>
      <c r="Z7216" s="118"/>
      <c r="AA7216" s="118"/>
      <c r="AB7216" s="118"/>
      <c r="AC7216" s="118"/>
      <c r="AD7216" s="118"/>
      <c r="AE7216" s="139"/>
      <c r="AF7216" s="118"/>
      <c r="AG7216" s="118"/>
      <c r="AH7216" s="147" t="str">
        <f t="shared" si="1354"/>
        <v/>
      </c>
      <c r="AI7216" s="147" t="str">
        <f t="shared" si="1355"/>
        <v/>
      </c>
      <c r="AJ7216" s="148" t="str">
        <f t="shared" si="1344"/>
        <v/>
      </c>
      <c r="AK7216" s="148" t="str">
        <f t="shared" si="1345"/>
        <v/>
      </c>
      <c r="AL7216" s="147" t="str">
        <f t="shared" si="1346"/>
        <v/>
      </c>
      <c r="AM7216" s="147" t="str">
        <f t="shared" si="1347"/>
        <v/>
      </c>
      <c r="AN7216" s="147" t="str">
        <f t="shared" si="1348"/>
        <v/>
      </c>
      <c r="AO7216" s="118"/>
    </row>
    <row r="7217" spans="1:41">
      <c r="A7217" s="118"/>
      <c r="B7217" s="118"/>
      <c r="C7217" s="118"/>
      <c r="D7217" s="118"/>
      <c r="E7217" s="118"/>
      <c r="F7217" s="118"/>
      <c r="G7217" s="118"/>
      <c r="H7217" s="118"/>
      <c r="I7217" s="118"/>
      <c r="J7217" s="118"/>
      <c r="K7217" s="118"/>
      <c r="L7217" s="118"/>
      <c r="M7217" s="118"/>
      <c r="N7217" s="118"/>
      <c r="O7217" s="143" t="str">
        <f>IF(H7217="","",(S7217/S7217)&amp;":"&amp;ROUND(AH7217/S7217,2))</f>
        <v/>
      </c>
      <c r="P7217" s="118"/>
      <c r="Q7217" s="118"/>
      <c r="R7217" s="143" t="str">
        <f>IF(H7217="","",(S7217/S7217)&amp;":"&amp;ROUND(AI7217/S7217,2))</f>
        <v/>
      </c>
      <c r="S7217" s="144" t="str">
        <f t="shared" si="1349"/>
        <v/>
      </c>
      <c r="T7217" s="145" t="str">
        <f t="shared" si="1350"/>
        <v/>
      </c>
      <c r="U7217" s="118"/>
      <c r="V7217" s="145" t="str">
        <f t="shared" si="1351"/>
        <v/>
      </c>
      <c r="W7217" s="144" t="str">
        <f t="shared" si="1352"/>
        <v/>
      </c>
      <c r="X7217" s="146" t="str">
        <f>IF(C7217="","",IF(OR(C7217="Trade",C7217="Multi Position"),(X7216+V7217),IF(C7217="Deposit",(X7216+AE7217),IF(C7217="Withdrawal",(X7216-AE7217)))))</f>
        <v/>
      </c>
      <c r="Y7217" s="145" t="str">
        <f t="shared" si="1353"/>
        <v/>
      </c>
      <c r="Z7217" s="118"/>
      <c r="AA7217" s="118"/>
      <c r="AB7217" s="118"/>
      <c r="AC7217" s="118"/>
      <c r="AD7217" s="118"/>
      <c r="AE7217" s="139"/>
      <c r="AF7217" s="118"/>
      <c r="AG7217" s="118"/>
      <c r="AH7217" s="147" t="str">
        <f t="shared" si="1354"/>
        <v/>
      </c>
      <c r="AI7217" s="147" t="str">
        <f t="shared" si="1355"/>
        <v/>
      </c>
      <c r="AJ7217" s="148" t="str">
        <f t="shared" si="1344"/>
        <v/>
      </c>
      <c r="AK7217" s="148" t="str">
        <f t="shared" si="1345"/>
        <v/>
      </c>
      <c r="AL7217" s="147" t="str">
        <f t="shared" si="1346"/>
        <v/>
      </c>
      <c r="AM7217" s="147" t="str">
        <f t="shared" si="1347"/>
        <v/>
      </c>
      <c r="AN7217" s="147" t="str">
        <f t="shared" si="1348"/>
        <v/>
      </c>
      <c r="AO7217" s="118"/>
    </row>
    <row r="7218" spans="1:41">
      <c r="A7218" s="118"/>
      <c r="B7218" s="118"/>
      <c r="C7218" s="118"/>
      <c r="D7218" s="118"/>
      <c r="E7218" s="118"/>
      <c r="F7218" s="118"/>
      <c r="G7218" s="118"/>
      <c r="H7218" s="118"/>
      <c r="I7218" s="118"/>
      <c r="J7218" s="118"/>
      <c r="K7218" s="118"/>
      <c r="L7218" s="118"/>
      <c r="M7218" s="118"/>
      <c r="N7218" s="118"/>
      <c r="O7218" s="143" t="str">
        <f>IF(H7218="","",(S7218/S7218)&amp;":"&amp;ROUND(AH7218/S7218,2))</f>
        <v/>
      </c>
      <c r="P7218" s="118"/>
      <c r="Q7218" s="118"/>
      <c r="R7218" s="143" t="str">
        <f>IF(H7218="","",(S7218/S7218)&amp;":"&amp;ROUND(AI7218/S7218,2))</f>
        <v/>
      </c>
      <c r="S7218" s="144" t="str">
        <f t="shared" si="1349"/>
        <v/>
      </c>
      <c r="T7218" s="145" t="str">
        <f t="shared" si="1350"/>
        <v/>
      </c>
      <c r="U7218" s="118"/>
      <c r="V7218" s="145" t="str">
        <f t="shared" si="1351"/>
        <v/>
      </c>
      <c r="W7218" s="144" t="str">
        <f t="shared" si="1352"/>
        <v/>
      </c>
      <c r="X7218" s="146" t="str">
        <f>IF(C7218="","",IF(OR(C7218="Trade",C7218="Multi Position"),(X7217+V7218),IF(C7218="Deposit",(X7217+AE7218),IF(C7218="Withdrawal",(X7217-AE7218)))))</f>
        <v/>
      </c>
      <c r="Y7218" s="145" t="str">
        <f t="shared" si="1353"/>
        <v/>
      </c>
      <c r="Z7218" s="118"/>
      <c r="AA7218" s="118"/>
      <c r="AB7218" s="118"/>
      <c r="AC7218" s="118"/>
      <c r="AD7218" s="118"/>
      <c r="AE7218" s="139"/>
      <c r="AF7218" s="118"/>
      <c r="AG7218" s="118"/>
      <c r="AH7218" s="147" t="str">
        <f t="shared" si="1354"/>
        <v/>
      </c>
      <c r="AI7218" s="147" t="str">
        <f t="shared" si="1355"/>
        <v/>
      </c>
      <c r="AJ7218" s="148" t="str">
        <f t="shared" si="1344"/>
        <v/>
      </c>
      <c r="AK7218" s="148" t="str">
        <f t="shared" si="1345"/>
        <v/>
      </c>
      <c r="AL7218" s="147" t="str">
        <f t="shared" si="1346"/>
        <v/>
      </c>
      <c r="AM7218" s="147" t="str">
        <f t="shared" si="1347"/>
        <v/>
      </c>
      <c r="AN7218" s="147" t="str">
        <f t="shared" si="1348"/>
        <v/>
      </c>
      <c r="AO7218" s="118"/>
    </row>
    <row r="7219" spans="1:41">
      <c r="A7219" s="118"/>
      <c r="B7219" s="118"/>
      <c r="C7219" s="118"/>
      <c r="D7219" s="118"/>
      <c r="E7219" s="118"/>
      <c r="F7219" s="118"/>
      <c r="G7219" s="118"/>
      <c r="H7219" s="118"/>
      <c r="I7219" s="118"/>
      <c r="J7219" s="118"/>
      <c r="K7219" s="118"/>
      <c r="L7219" s="118"/>
      <c r="M7219" s="118"/>
      <c r="N7219" s="118"/>
      <c r="O7219" s="143" t="str">
        <f>IF(H7219="","",(S7219/S7219)&amp;":"&amp;ROUND(AH7219/S7219,2))</f>
        <v/>
      </c>
      <c r="P7219" s="118"/>
      <c r="Q7219" s="118"/>
      <c r="R7219" s="143" t="str">
        <f>IF(H7219="","",(S7219/S7219)&amp;":"&amp;ROUND(AI7219/S7219,2))</f>
        <v/>
      </c>
      <c r="S7219" s="144" t="str">
        <f t="shared" si="1349"/>
        <v/>
      </c>
      <c r="T7219" s="145" t="str">
        <f t="shared" si="1350"/>
        <v/>
      </c>
      <c r="U7219" s="118"/>
      <c r="V7219" s="145" t="str">
        <f t="shared" si="1351"/>
        <v/>
      </c>
      <c r="W7219" s="144" t="str">
        <f t="shared" si="1352"/>
        <v/>
      </c>
      <c r="X7219" s="146" t="str">
        <f>IF(C7219="","",IF(OR(C7219="Trade",C7219="Multi Position"),(X7218+V7219),IF(C7219="Deposit",(X7218+AE7219),IF(C7219="Withdrawal",(X7218-AE7219)))))</f>
        <v/>
      </c>
      <c r="Y7219" s="145" t="str">
        <f t="shared" si="1353"/>
        <v/>
      </c>
      <c r="Z7219" s="118"/>
      <c r="AA7219" s="118"/>
      <c r="AB7219" s="118"/>
      <c r="AC7219" s="118"/>
      <c r="AD7219" s="118"/>
      <c r="AE7219" s="139"/>
      <c r="AF7219" s="118"/>
      <c r="AG7219" s="118"/>
      <c r="AH7219" s="147" t="str">
        <f t="shared" si="1354"/>
        <v/>
      </c>
      <c r="AI7219" s="147" t="str">
        <f t="shared" si="1355"/>
        <v/>
      </c>
      <c r="AJ7219" s="148" t="str">
        <f t="shared" si="1344"/>
        <v/>
      </c>
      <c r="AK7219" s="148" t="str">
        <f t="shared" si="1345"/>
        <v/>
      </c>
      <c r="AL7219" s="147" t="str">
        <f t="shared" si="1346"/>
        <v/>
      </c>
      <c r="AM7219" s="147" t="str">
        <f t="shared" si="1347"/>
        <v/>
      </c>
      <c r="AN7219" s="147" t="str">
        <f t="shared" si="1348"/>
        <v/>
      </c>
      <c r="AO7219" s="118"/>
    </row>
    <row r="7220" spans="1:41">
      <c r="A7220" s="118"/>
      <c r="B7220" s="118"/>
      <c r="C7220" s="118"/>
      <c r="D7220" s="118"/>
      <c r="E7220" s="118"/>
      <c r="F7220" s="118"/>
      <c r="G7220" s="118"/>
      <c r="H7220" s="118"/>
      <c r="I7220" s="118"/>
      <c r="J7220" s="118"/>
      <c r="K7220" s="118"/>
      <c r="L7220" s="118"/>
      <c r="M7220" s="118"/>
      <c r="N7220" s="118"/>
      <c r="O7220" s="143" t="str">
        <f>IF(H7220="","",(S7220/S7220)&amp;":"&amp;ROUND(AH7220/S7220,2))</f>
        <v/>
      </c>
      <c r="P7220" s="118"/>
      <c r="Q7220" s="118"/>
      <c r="R7220" s="143" t="str">
        <f>IF(H7220="","",(S7220/S7220)&amp;":"&amp;ROUND(AI7220/S7220,2))</f>
        <v/>
      </c>
      <c r="S7220" s="144" t="str">
        <f t="shared" si="1349"/>
        <v/>
      </c>
      <c r="T7220" s="145" t="str">
        <f t="shared" si="1350"/>
        <v/>
      </c>
      <c r="U7220" s="118"/>
      <c r="V7220" s="145" t="str">
        <f t="shared" si="1351"/>
        <v/>
      </c>
      <c r="W7220" s="144" t="str">
        <f t="shared" si="1352"/>
        <v/>
      </c>
      <c r="X7220" s="146" t="str">
        <f>IF(C7220="","",IF(OR(C7220="Trade",C7220="Multi Position"),(X7219+V7220),IF(C7220="Deposit",(X7219+AE7220),IF(C7220="Withdrawal",(X7219-AE7220)))))</f>
        <v/>
      </c>
      <c r="Y7220" s="145" t="str">
        <f t="shared" si="1353"/>
        <v/>
      </c>
      <c r="Z7220" s="118"/>
      <c r="AA7220" s="118"/>
      <c r="AB7220" s="118"/>
      <c r="AC7220" s="118"/>
      <c r="AD7220" s="118"/>
      <c r="AE7220" s="139"/>
      <c r="AF7220" s="118"/>
      <c r="AG7220" s="118"/>
      <c r="AH7220" s="147" t="str">
        <f t="shared" si="1354"/>
        <v/>
      </c>
      <c r="AI7220" s="147" t="str">
        <f t="shared" si="1355"/>
        <v/>
      </c>
      <c r="AJ7220" s="148" t="str">
        <f t="shared" si="1344"/>
        <v/>
      </c>
      <c r="AK7220" s="148" t="str">
        <f t="shared" si="1345"/>
        <v/>
      </c>
      <c r="AL7220" s="147" t="str">
        <f t="shared" si="1346"/>
        <v/>
      </c>
      <c r="AM7220" s="147" t="str">
        <f t="shared" si="1347"/>
        <v/>
      </c>
      <c r="AN7220" s="147" t="str">
        <f t="shared" si="1348"/>
        <v/>
      </c>
      <c r="AO7220" s="118"/>
    </row>
    <row r="7221" spans="1:41">
      <c r="A7221" s="118"/>
      <c r="B7221" s="118"/>
      <c r="C7221" s="118"/>
      <c r="D7221" s="118"/>
      <c r="E7221" s="118"/>
      <c r="F7221" s="118"/>
      <c r="G7221" s="118"/>
      <c r="H7221" s="118"/>
      <c r="I7221" s="118"/>
      <c r="J7221" s="118"/>
      <c r="K7221" s="118"/>
      <c r="L7221" s="118"/>
      <c r="M7221" s="118"/>
      <c r="N7221" s="118"/>
      <c r="O7221" s="143" t="str">
        <f>IF(H7221="","",(S7221/S7221)&amp;":"&amp;ROUND(AH7221/S7221,2))</f>
        <v/>
      </c>
      <c r="P7221" s="118"/>
      <c r="Q7221" s="118"/>
      <c r="R7221" s="143" t="str">
        <f>IF(H7221="","",(S7221/S7221)&amp;":"&amp;ROUND(AI7221/S7221,2))</f>
        <v/>
      </c>
      <c r="S7221" s="144" t="str">
        <f t="shared" si="1349"/>
        <v/>
      </c>
      <c r="T7221" s="145" t="str">
        <f t="shared" si="1350"/>
        <v/>
      </c>
      <c r="U7221" s="118"/>
      <c r="V7221" s="145" t="str">
        <f t="shared" si="1351"/>
        <v/>
      </c>
      <c r="W7221" s="144" t="str">
        <f t="shared" si="1352"/>
        <v/>
      </c>
      <c r="X7221" s="146" t="str">
        <f>IF(C7221="","",IF(OR(C7221="Trade",C7221="Multi Position"),(X7220+V7221),IF(C7221="Deposit",(X7220+AE7221),IF(C7221="Withdrawal",(X7220-AE7221)))))</f>
        <v/>
      </c>
      <c r="Y7221" s="145" t="str">
        <f t="shared" si="1353"/>
        <v/>
      </c>
      <c r="Z7221" s="118"/>
      <c r="AA7221" s="118"/>
      <c r="AB7221" s="118"/>
      <c r="AC7221" s="118"/>
      <c r="AD7221" s="118"/>
      <c r="AE7221" s="139"/>
      <c r="AF7221" s="118"/>
      <c r="AG7221" s="118"/>
      <c r="AH7221" s="147" t="str">
        <f t="shared" si="1354"/>
        <v/>
      </c>
      <c r="AI7221" s="147" t="str">
        <f t="shared" si="1355"/>
        <v/>
      </c>
      <c r="AJ7221" s="148" t="str">
        <f t="shared" si="1344"/>
        <v/>
      </c>
      <c r="AK7221" s="148" t="str">
        <f t="shared" si="1345"/>
        <v/>
      </c>
      <c r="AL7221" s="147" t="str">
        <f t="shared" si="1346"/>
        <v/>
      </c>
      <c r="AM7221" s="147" t="str">
        <f t="shared" si="1347"/>
        <v/>
      </c>
      <c r="AN7221" s="147" t="str">
        <f t="shared" si="1348"/>
        <v/>
      </c>
      <c r="AO7221" s="118"/>
    </row>
    <row r="7222" spans="1:41">
      <c r="A7222" s="118"/>
      <c r="B7222" s="118"/>
      <c r="C7222" s="118"/>
      <c r="D7222" s="118"/>
      <c r="E7222" s="118"/>
      <c r="F7222" s="118"/>
      <c r="G7222" s="118"/>
      <c r="H7222" s="118"/>
      <c r="I7222" s="118"/>
      <c r="J7222" s="118"/>
      <c r="K7222" s="118"/>
      <c r="L7222" s="118"/>
      <c r="M7222" s="118"/>
      <c r="N7222" s="118"/>
      <c r="O7222" s="143" t="str">
        <f>IF(H7222="","",(S7222/S7222)&amp;":"&amp;ROUND(AH7222/S7222,2))</f>
        <v/>
      </c>
      <c r="P7222" s="118"/>
      <c r="Q7222" s="118"/>
      <c r="R7222" s="143" t="str">
        <f>IF(H7222="","",(S7222/S7222)&amp;":"&amp;ROUND(AI7222/S7222,2))</f>
        <v/>
      </c>
      <c r="S7222" s="144" t="str">
        <f t="shared" si="1349"/>
        <v/>
      </c>
      <c r="T7222" s="145" t="str">
        <f t="shared" si="1350"/>
        <v/>
      </c>
      <c r="U7222" s="118"/>
      <c r="V7222" s="145" t="str">
        <f t="shared" si="1351"/>
        <v/>
      </c>
      <c r="W7222" s="144" t="str">
        <f t="shared" si="1352"/>
        <v/>
      </c>
      <c r="X7222" s="146" t="str">
        <f>IF(C7222="","",IF(OR(C7222="Trade",C7222="Multi Position"),(X7221+V7222),IF(C7222="Deposit",(X7221+AE7222),IF(C7222="Withdrawal",(X7221-AE7222)))))</f>
        <v/>
      </c>
      <c r="Y7222" s="145" t="str">
        <f t="shared" si="1353"/>
        <v/>
      </c>
      <c r="Z7222" s="118"/>
      <c r="AA7222" s="118"/>
      <c r="AB7222" s="118"/>
      <c r="AC7222" s="118"/>
      <c r="AD7222" s="118"/>
      <c r="AE7222" s="139"/>
      <c r="AF7222" s="118"/>
      <c r="AG7222" s="118"/>
      <c r="AH7222" s="147" t="str">
        <f t="shared" si="1354"/>
        <v/>
      </c>
      <c r="AI7222" s="147" t="str">
        <f t="shared" si="1355"/>
        <v/>
      </c>
      <c r="AJ7222" s="148" t="str">
        <f t="shared" si="1344"/>
        <v/>
      </c>
      <c r="AK7222" s="148" t="str">
        <f t="shared" si="1345"/>
        <v/>
      </c>
      <c r="AL7222" s="147" t="str">
        <f t="shared" si="1346"/>
        <v/>
      </c>
      <c r="AM7222" s="147" t="str">
        <f t="shared" si="1347"/>
        <v/>
      </c>
      <c r="AN7222" s="147" t="str">
        <f t="shared" si="1348"/>
        <v/>
      </c>
      <c r="AO7222" s="118"/>
    </row>
    <row r="7223" spans="1:41">
      <c r="A7223" s="118"/>
      <c r="B7223" s="118"/>
      <c r="C7223" s="118"/>
      <c r="D7223" s="118"/>
      <c r="E7223" s="118"/>
      <c r="F7223" s="118"/>
      <c r="G7223" s="118"/>
      <c r="H7223" s="118"/>
      <c r="I7223" s="118"/>
      <c r="J7223" s="118"/>
      <c r="K7223" s="118"/>
      <c r="L7223" s="118"/>
      <c r="M7223" s="118"/>
      <c r="N7223" s="118"/>
      <c r="O7223" s="143" t="str">
        <f>IF(H7223="","",(S7223/S7223)&amp;":"&amp;ROUND(AH7223/S7223,2))</f>
        <v/>
      </c>
      <c r="P7223" s="118"/>
      <c r="Q7223" s="118"/>
      <c r="R7223" s="143" t="str">
        <f>IF(H7223="","",(S7223/S7223)&amp;":"&amp;ROUND(AI7223/S7223,2))</f>
        <v/>
      </c>
      <c r="S7223" s="144" t="str">
        <f t="shared" si="1349"/>
        <v/>
      </c>
      <c r="T7223" s="145" t="str">
        <f t="shared" si="1350"/>
        <v/>
      </c>
      <c r="U7223" s="118"/>
      <c r="V7223" s="145" t="str">
        <f t="shared" si="1351"/>
        <v/>
      </c>
      <c r="W7223" s="144" t="str">
        <f t="shared" si="1352"/>
        <v/>
      </c>
      <c r="X7223" s="146" t="str">
        <f>IF(C7223="","",IF(OR(C7223="Trade",C7223="Multi Position"),(X7222+V7223),IF(C7223="Deposit",(X7222+AE7223),IF(C7223="Withdrawal",(X7222-AE7223)))))</f>
        <v/>
      </c>
      <c r="Y7223" s="145" t="str">
        <f t="shared" si="1353"/>
        <v/>
      </c>
      <c r="Z7223" s="118"/>
      <c r="AA7223" s="118"/>
      <c r="AB7223" s="118"/>
      <c r="AC7223" s="118"/>
      <c r="AD7223" s="118"/>
      <c r="AE7223" s="139"/>
      <c r="AF7223" s="118"/>
      <c r="AG7223" s="118"/>
      <c r="AH7223" s="147" t="str">
        <f t="shared" si="1354"/>
        <v/>
      </c>
      <c r="AI7223" s="147" t="str">
        <f t="shared" si="1355"/>
        <v/>
      </c>
      <c r="AJ7223" s="148" t="str">
        <f t="shared" si="1344"/>
        <v/>
      </c>
      <c r="AK7223" s="148" t="str">
        <f t="shared" si="1345"/>
        <v/>
      </c>
      <c r="AL7223" s="147" t="str">
        <f t="shared" si="1346"/>
        <v/>
      </c>
      <c r="AM7223" s="147" t="str">
        <f t="shared" si="1347"/>
        <v/>
      </c>
      <c r="AN7223" s="147" t="str">
        <f t="shared" si="1348"/>
        <v/>
      </c>
      <c r="AO7223" s="118"/>
    </row>
    <row r="7224" spans="1:41">
      <c r="A7224" s="118"/>
      <c r="B7224" s="118"/>
      <c r="C7224" s="118"/>
      <c r="D7224" s="118"/>
      <c r="E7224" s="118"/>
      <c r="F7224" s="118"/>
      <c r="G7224" s="118"/>
      <c r="H7224" s="118"/>
      <c r="I7224" s="118"/>
      <c r="J7224" s="118"/>
      <c r="K7224" s="118"/>
      <c r="L7224" s="118"/>
      <c r="M7224" s="118"/>
      <c r="N7224" s="118"/>
      <c r="O7224" s="143" t="str">
        <f>IF(H7224="","",(S7224/S7224)&amp;":"&amp;ROUND(AH7224/S7224,2))</f>
        <v/>
      </c>
      <c r="P7224" s="118"/>
      <c r="Q7224" s="118"/>
      <c r="R7224" s="143" t="str">
        <f>IF(H7224="","",(S7224/S7224)&amp;":"&amp;ROUND(AI7224/S7224,2))</f>
        <v/>
      </c>
      <c r="S7224" s="144" t="str">
        <f t="shared" si="1349"/>
        <v/>
      </c>
      <c r="T7224" s="145" t="str">
        <f t="shared" si="1350"/>
        <v/>
      </c>
      <c r="U7224" s="118"/>
      <c r="V7224" s="145" t="str">
        <f t="shared" si="1351"/>
        <v/>
      </c>
      <c r="W7224" s="144" t="str">
        <f t="shared" si="1352"/>
        <v/>
      </c>
      <c r="X7224" s="146" t="str">
        <f>IF(C7224="","",IF(OR(C7224="Trade",C7224="Multi Position"),(X7223+V7224),IF(C7224="Deposit",(X7223+AE7224),IF(C7224="Withdrawal",(X7223-AE7224)))))</f>
        <v/>
      </c>
      <c r="Y7224" s="145" t="str">
        <f t="shared" si="1353"/>
        <v/>
      </c>
      <c r="Z7224" s="118"/>
      <c r="AA7224" s="118"/>
      <c r="AB7224" s="118"/>
      <c r="AC7224" s="118"/>
      <c r="AD7224" s="118"/>
      <c r="AE7224" s="139"/>
      <c r="AF7224" s="118"/>
      <c r="AG7224" s="118"/>
      <c r="AH7224" s="147" t="str">
        <f t="shared" si="1354"/>
        <v/>
      </c>
      <c r="AI7224" s="147" t="str">
        <f t="shared" si="1355"/>
        <v/>
      </c>
      <c r="AJ7224" s="148" t="str">
        <f t="shared" si="1344"/>
        <v/>
      </c>
      <c r="AK7224" s="148" t="str">
        <f t="shared" si="1345"/>
        <v/>
      </c>
      <c r="AL7224" s="147" t="str">
        <f t="shared" si="1346"/>
        <v/>
      </c>
      <c r="AM7224" s="147" t="str">
        <f t="shared" si="1347"/>
        <v/>
      </c>
      <c r="AN7224" s="147" t="str">
        <f t="shared" si="1348"/>
        <v/>
      </c>
      <c r="AO7224" s="118"/>
    </row>
    <row r="7225" spans="1:41">
      <c r="A7225" s="118"/>
      <c r="B7225" s="118"/>
      <c r="C7225" s="118"/>
      <c r="D7225" s="118"/>
      <c r="E7225" s="118"/>
      <c r="F7225" s="118"/>
      <c r="G7225" s="118"/>
      <c r="H7225" s="118"/>
      <c r="I7225" s="118"/>
      <c r="J7225" s="118"/>
      <c r="K7225" s="118"/>
      <c r="L7225" s="118"/>
      <c r="M7225" s="118"/>
      <c r="N7225" s="118"/>
      <c r="O7225" s="143" t="str">
        <f>IF(H7225="","",(S7225/S7225)&amp;":"&amp;ROUND(AH7225/S7225,2))</f>
        <v/>
      </c>
      <c r="P7225" s="118"/>
      <c r="Q7225" s="118"/>
      <c r="R7225" s="143" t="str">
        <f>IF(H7225="","",(S7225/S7225)&amp;":"&amp;ROUND(AI7225/S7225,2))</f>
        <v/>
      </c>
      <c r="S7225" s="144" t="str">
        <f t="shared" si="1349"/>
        <v/>
      </c>
      <c r="T7225" s="145" t="str">
        <f t="shared" si="1350"/>
        <v/>
      </c>
      <c r="U7225" s="118"/>
      <c r="V7225" s="145" t="str">
        <f t="shared" si="1351"/>
        <v/>
      </c>
      <c r="W7225" s="144" t="str">
        <f t="shared" si="1352"/>
        <v/>
      </c>
      <c r="X7225" s="146" t="str">
        <f>IF(C7225="","",IF(OR(C7225="Trade",C7225="Multi Position"),(X7224+V7225),IF(C7225="Deposit",(X7224+AE7225),IF(C7225="Withdrawal",(X7224-AE7225)))))</f>
        <v/>
      </c>
      <c r="Y7225" s="145" t="str">
        <f t="shared" si="1353"/>
        <v/>
      </c>
      <c r="Z7225" s="118"/>
      <c r="AA7225" s="118"/>
      <c r="AB7225" s="118"/>
      <c r="AC7225" s="118"/>
      <c r="AD7225" s="118"/>
      <c r="AE7225" s="139"/>
      <c r="AF7225" s="118"/>
      <c r="AG7225" s="118"/>
      <c r="AH7225" s="147" t="str">
        <f t="shared" si="1354"/>
        <v/>
      </c>
      <c r="AI7225" s="147" t="str">
        <f t="shared" si="1355"/>
        <v/>
      </c>
      <c r="AJ7225" s="148" t="str">
        <f t="shared" si="1344"/>
        <v/>
      </c>
      <c r="AK7225" s="148" t="str">
        <f t="shared" si="1345"/>
        <v/>
      </c>
      <c r="AL7225" s="147" t="str">
        <f t="shared" si="1346"/>
        <v/>
      </c>
      <c r="AM7225" s="147" t="str">
        <f t="shared" si="1347"/>
        <v/>
      </c>
      <c r="AN7225" s="147" t="str">
        <f t="shared" si="1348"/>
        <v/>
      </c>
      <c r="AO7225" s="118"/>
    </row>
    <row r="7226" spans="1:41">
      <c r="A7226" s="118"/>
      <c r="B7226" s="118"/>
      <c r="C7226" s="118"/>
      <c r="D7226" s="118"/>
      <c r="E7226" s="118"/>
      <c r="F7226" s="118"/>
      <c r="G7226" s="118"/>
      <c r="H7226" s="118"/>
      <c r="I7226" s="118"/>
      <c r="J7226" s="118"/>
      <c r="K7226" s="118"/>
      <c r="L7226" s="118"/>
      <c r="M7226" s="118"/>
      <c r="N7226" s="118"/>
      <c r="O7226" s="143" t="str">
        <f>IF(H7226="","",(S7226/S7226)&amp;":"&amp;ROUND(AH7226/S7226,2))</f>
        <v/>
      </c>
      <c r="P7226" s="118"/>
      <c r="Q7226" s="118"/>
      <c r="R7226" s="143" t="str">
        <f>IF(H7226="","",(S7226/S7226)&amp;":"&amp;ROUND(AI7226/S7226,2))</f>
        <v/>
      </c>
      <c r="S7226" s="144" t="str">
        <f t="shared" si="1349"/>
        <v/>
      </c>
      <c r="T7226" s="145" t="str">
        <f t="shared" si="1350"/>
        <v/>
      </c>
      <c r="U7226" s="118"/>
      <c r="V7226" s="145" t="str">
        <f t="shared" si="1351"/>
        <v/>
      </c>
      <c r="W7226" s="144" t="str">
        <f t="shared" si="1352"/>
        <v/>
      </c>
      <c r="X7226" s="146" t="str">
        <f>IF(C7226="","",IF(OR(C7226="Trade",C7226="Multi Position"),(X7225+V7226),IF(C7226="Deposit",(X7225+AE7226),IF(C7226="Withdrawal",(X7225-AE7226)))))</f>
        <v/>
      </c>
      <c r="Y7226" s="145" t="str">
        <f t="shared" si="1353"/>
        <v/>
      </c>
      <c r="Z7226" s="118"/>
      <c r="AA7226" s="118"/>
      <c r="AB7226" s="118"/>
      <c r="AC7226" s="118"/>
      <c r="AD7226" s="118"/>
      <c r="AE7226" s="139"/>
      <c r="AF7226" s="118"/>
      <c r="AG7226" s="118"/>
      <c r="AH7226" s="147" t="str">
        <f t="shared" si="1354"/>
        <v/>
      </c>
      <c r="AI7226" s="147" t="str">
        <f t="shared" si="1355"/>
        <v/>
      </c>
      <c r="AJ7226" s="148" t="str">
        <f t="shared" si="1344"/>
        <v/>
      </c>
      <c r="AK7226" s="148" t="str">
        <f t="shared" si="1345"/>
        <v/>
      </c>
      <c r="AL7226" s="147" t="str">
        <f t="shared" si="1346"/>
        <v/>
      </c>
      <c r="AM7226" s="147" t="str">
        <f t="shared" si="1347"/>
        <v/>
      </c>
      <c r="AN7226" s="147" t="str">
        <f t="shared" si="1348"/>
        <v/>
      </c>
      <c r="AO7226" s="118"/>
    </row>
    <row r="7227" spans="1:41">
      <c r="A7227" s="118"/>
      <c r="B7227" s="118"/>
      <c r="C7227" s="118"/>
      <c r="D7227" s="118"/>
      <c r="E7227" s="118"/>
      <c r="F7227" s="118"/>
      <c r="G7227" s="118"/>
      <c r="H7227" s="118"/>
      <c r="I7227" s="118"/>
      <c r="J7227" s="118"/>
      <c r="K7227" s="118"/>
      <c r="L7227" s="118"/>
      <c r="M7227" s="118"/>
      <c r="N7227" s="118"/>
      <c r="O7227" s="143" t="str">
        <f>IF(H7227="","",(S7227/S7227)&amp;":"&amp;ROUND(AH7227/S7227,2))</f>
        <v/>
      </c>
      <c r="P7227" s="118"/>
      <c r="Q7227" s="118"/>
      <c r="R7227" s="143" t="str">
        <f>IF(H7227="","",(S7227/S7227)&amp;":"&amp;ROUND(AI7227/S7227,2))</f>
        <v/>
      </c>
      <c r="S7227" s="144" t="str">
        <f t="shared" si="1349"/>
        <v/>
      </c>
      <c r="T7227" s="145" t="str">
        <f t="shared" si="1350"/>
        <v/>
      </c>
      <c r="U7227" s="118"/>
      <c r="V7227" s="145" t="str">
        <f t="shared" si="1351"/>
        <v/>
      </c>
      <c r="W7227" s="144" t="str">
        <f t="shared" si="1352"/>
        <v/>
      </c>
      <c r="X7227" s="146" t="str">
        <f>IF(C7227="","",IF(OR(C7227="Trade",C7227="Multi Position"),(X7226+V7227),IF(C7227="Deposit",(X7226+AE7227),IF(C7227="Withdrawal",(X7226-AE7227)))))</f>
        <v/>
      </c>
      <c r="Y7227" s="145" t="str">
        <f t="shared" si="1353"/>
        <v/>
      </c>
      <c r="Z7227" s="118"/>
      <c r="AA7227" s="118"/>
      <c r="AB7227" s="118"/>
      <c r="AC7227" s="118"/>
      <c r="AD7227" s="118"/>
      <c r="AE7227" s="139"/>
      <c r="AF7227" s="118"/>
      <c r="AG7227" s="118"/>
      <c r="AH7227" s="147" t="str">
        <f t="shared" si="1354"/>
        <v/>
      </c>
      <c r="AI7227" s="147" t="str">
        <f t="shared" si="1355"/>
        <v/>
      </c>
      <c r="AJ7227" s="148" t="str">
        <f t="shared" si="1344"/>
        <v/>
      </c>
      <c r="AK7227" s="148" t="str">
        <f t="shared" si="1345"/>
        <v/>
      </c>
      <c r="AL7227" s="147" t="str">
        <f t="shared" si="1346"/>
        <v/>
      </c>
      <c r="AM7227" s="147" t="str">
        <f t="shared" si="1347"/>
        <v/>
      </c>
      <c r="AN7227" s="147" t="str">
        <f t="shared" si="1348"/>
        <v/>
      </c>
      <c r="AO7227" s="118"/>
    </row>
    <row r="7228" spans="1:41">
      <c r="A7228" s="118"/>
      <c r="B7228" s="118"/>
      <c r="C7228" s="118"/>
      <c r="D7228" s="118"/>
      <c r="E7228" s="118"/>
      <c r="F7228" s="118"/>
      <c r="G7228" s="118"/>
      <c r="H7228" s="118"/>
      <c r="I7228" s="118"/>
      <c r="J7228" s="118"/>
      <c r="K7228" s="118"/>
      <c r="L7228" s="118"/>
      <c r="M7228" s="118"/>
      <c r="N7228" s="118"/>
      <c r="O7228" s="143" t="str">
        <f>IF(H7228="","",(S7228/S7228)&amp;":"&amp;ROUND(AH7228/S7228,2))</f>
        <v/>
      </c>
      <c r="P7228" s="118"/>
      <c r="Q7228" s="118"/>
      <c r="R7228" s="143" t="str">
        <f>IF(H7228="","",(S7228/S7228)&amp;":"&amp;ROUND(AI7228/S7228,2))</f>
        <v/>
      </c>
      <c r="S7228" s="144" t="str">
        <f t="shared" si="1349"/>
        <v/>
      </c>
      <c r="T7228" s="145" t="str">
        <f t="shared" si="1350"/>
        <v/>
      </c>
      <c r="U7228" s="118"/>
      <c r="V7228" s="145" t="str">
        <f t="shared" si="1351"/>
        <v/>
      </c>
      <c r="W7228" s="144" t="str">
        <f t="shared" si="1352"/>
        <v/>
      </c>
      <c r="X7228" s="146" t="str">
        <f>IF(C7228="","",IF(OR(C7228="Trade",C7228="Multi Position"),(X7227+V7228),IF(C7228="Deposit",(X7227+AE7228),IF(C7228="Withdrawal",(X7227-AE7228)))))</f>
        <v/>
      </c>
      <c r="Y7228" s="145" t="str">
        <f t="shared" si="1353"/>
        <v/>
      </c>
      <c r="Z7228" s="118"/>
      <c r="AA7228" s="118"/>
      <c r="AB7228" s="118"/>
      <c r="AC7228" s="118"/>
      <c r="AD7228" s="118"/>
      <c r="AE7228" s="139"/>
      <c r="AF7228" s="118"/>
      <c r="AG7228" s="118"/>
      <c r="AH7228" s="147" t="str">
        <f t="shared" si="1354"/>
        <v/>
      </c>
      <c r="AI7228" s="147" t="str">
        <f t="shared" si="1355"/>
        <v/>
      </c>
      <c r="AJ7228" s="148" t="str">
        <f t="shared" si="1344"/>
        <v/>
      </c>
      <c r="AK7228" s="148" t="str">
        <f t="shared" si="1345"/>
        <v/>
      </c>
      <c r="AL7228" s="147" t="str">
        <f t="shared" si="1346"/>
        <v/>
      </c>
      <c r="AM7228" s="147" t="str">
        <f t="shared" si="1347"/>
        <v/>
      </c>
      <c r="AN7228" s="147" t="str">
        <f t="shared" si="1348"/>
        <v/>
      </c>
      <c r="AO7228" s="118"/>
    </row>
    <row r="7229" spans="1:41">
      <c r="A7229" s="118"/>
      <c r="B7229" s="118"/>
      <c r="C7229" s="118"/>
      <c r="D7229" s="118"/>
      <c r="E7229" s="118"/>
      <c r="F7229" s="118"/>
      <c r="G7229" s="118"/>
      <c r="H7229" s="118"/>
      <c r="I7229" s="118"/>
      <c r="J7229" s="118"/>
      <c r="K7229" s="118"/>
      <c r="L7229" s="118"/>
      <c r="M7229" s="118"/>
      <c r="N7229" s="118"/>
      <c r="O7229" s="143" t="str">
        <f>IF(H7229="","",(S7229/S7229)&amp;":"&amp;ROUND(AH7229/S7229,2))</f>
        <v/>
      </c>
      <c r="P7229" s="118"/>
      <c r="Q7229" s="118"/>
      <c r="R7229" s="143" t="str">
        <f>IF(H7229="","",(S7229/S7229)&amp;":"&amp;ROUND(AI7229/S7229,2))</f>
        <v/>
      </c>
      <c r="S7229" s="144" t="str">
        <f t="shared" si="1349"/>
        <v/>
      </c>
      <c r="T7229" s="145" t="str">
        <f t="shared" si="1350"/>
        <v/>
      </c>
      <c r="U7229" s="118"/>
      <c r="V7229" s="145" t="str">
        <f t="shared" si="1351"/>
        <v/>
      </c>
      <c r="W7229" s="144" t="str">
        <f t="shared" si="1352"/>
        <v/>
      </c>
      <c r="X7229" s="146" t="str">
        <f>IF(C7229="","",IF(OR(C7229="Trade",C7229="Multi Position"),(X7228+V7229),IF(C7229="Deposit",(X7228+AE7229),IF(C7229="Withdrawal",(X7228-AE7229)))))</f>
        <v/>
      </c>
      <c r="Y7229" s="145" t="str">
        <f t="shared" si="1353"/>
        <v/>
      </c>
      <c r="Z7229" s="118"/>
      <c r="AA7229" s="118"/>
      <c r="AB7229" s="118"/>
      <c r="AC7229" s="118"/>
      <c r="AD7229" s="118"/>
      <c r="AE7229" s="139"/>
      <c r="AF7229" s="118"/>
      <c r="AG7229" s="118"/>
      <c r="AH7229" s="147" t="str">
        <f t="shared" si="1354"/>
        <v/>
      </c>
      <c r="AI7229" s="147" t="str">
        <f t="shared" si="1355"/>
        <v/>
      </c>
      <c r="AJ7229" s="148" t="str">
        <f t="shared" si="1344"/>
        <v/>
      </c>
      <c r="AK7229" s="148" t="str">
        <f t="shared" si="1345"/>
        <v/>
      </c>
      <c r="AL7229" s="147" t="str">
        <f t="shared" si="1346"/>
        <v/>
      </c>
      <c r="AM7229" s="147" t="str">
        <f t="shared" si="1347"/>
        <v/>
      </c>
      <c r="AN7229" s="147" t="str">
        <f t="shared" si="1348"/>
        <v/>
      </c>
      <c r="AO7229" s="118"/>
    </row>
    <row r="7230" spans="1:41">
      <c r="A7230" s="118"/>
      <c r="B7230" s="118"/>
      <c r="C7230" s="118"/>
      <c r="D7230" s="118"/>
      <c r="E7230" s="118"/>
      <c r="F7230" s="118"/>
      <c r="G7230" s="118"/>
      <c r="H7230" s="118"/>
      <c r="I7230" s="118"/>
      <c r="J7230" s="118"/>
      <c r="K7230" s="118"/>
      <c r="L7230" s="118"/>
      <c r="M7230" s="118"/>
      <c r="N7230" s="118"/>
      <c r="O7230" s="143" t="str">
        <f>IF(H7230="","",(S7230/S7230)&amp;":"&amp;ROUND(AH7230/S7230,2))</f>
        <v/>
      </c>
      <c r="P7230" s="118"/>
      <c r="Q7230" s="118"/>
      <c r="R7230" s="143" t="str">
        <f>IF(H7230="","",(S7230/S7230)&amp;":"&amp;ROUND(AI7230/S7230,2))</f>
        <v/>
      </c>
      <c r="S7230" s="144" t="str">
        <f t="shared" si="1349"/>
        <v/>
      </c>
      <c r="T7230" s="145" t="str">
        <f t="shared" si="1350"/>
        <v/>
      </c>
      <c r="U7230" s="118"/>
      <c r="V7230" s="145" t="str">
        <f t="shared" si="1351"/>
        <v/>
      </c>
      <c r="W7230" s="144" t="str">
        <f t="shared" si="1352"/>
        <v/>
      </c>
      <c r="X7230" s="146" t="str">
        <f>IF(C7230="","",IF(OR(C7230="Trade",C7230="Multi Position"),(X7229+V7230),IF(C7230="Deposit",(X7229+AE7230),IF(C7230="Withdrawal",(X7229-AE7230)))))</f>
        <v/>
      </c>
      <c r="Y7230" s="145" t="str">
        <f t="shared" si="1353"/>
        <v/>
      </c>
      <c r="Z7230" s="118"/>
      <c r="AA7230" s="118"/>
      <c r="AB7230" s="118"/>
      <c r="AC7230" s="118"/>
      <c r="AD7230" s="118"/>
      <c r="AE7230" s="139"/>
      <c r="AF7230" s="118"/>
      <c r="AG7230" s="118"/>
      <c r="AH7230" s="147" t="str">
        <f t="shared" si="1354"/>
        <v/>
      </c>
      <c r="AI7230" s="147" t="str">
        <f t="shared" si="1355"/>
        <v/>
      </c>
      <c r="AJ7230" s="148" t="str">
        <f t="shared" si="1344"/>
        <v/>
      </c>
      <c r="AK7230" s="148" t="str">
        <f t="shared" si="1345"/>
        <v/>
      </c>
      <c r="AL7230" s="147" t="str">
        <f t="shared" si="1346"/>
        <v/>
      </c>
      <c r="AM7230" s="147" t="str">
        <f t="shared" si="1347"/>
        <v/>
      </c>
      <c r="AN7230" s="147" t="str">
        <f t="shared" si="1348"/>
        <v/>
      </c>
      <c r="AO7230" s="118"/>
    </row>
    <row r="7231" spans="1:41">
      <c r="A7231" s="118"/>
      <c r="B7231" s="118"/>
      <c r="C7231" s="118"/>
      <c r="D7231" s="118"/>
      <c r="E7231" s="118"/>
      <c r="F7231" s="118"/>
      <c r="G7231" s="118"/>
      <c r="H7231" s="118"/>
      <c r="I7231" s="118"/>
      <c r="J7231" s="118"/>
      <c r="K7231" s="118"/>
      <c r="L7231" s="118"/>
      <c r="M7231" s="118"/>
      <c r="N7231" s="118"/>
      <c r="O7231" s="143" t="str">
        <f>IF(H7231="","",(S7231/S7231)&amp;":"&amp;ROUND(AH7231/S7231,2))</f>
        <v/>
      </c>
      <c r="P7231" s="118"/>
      <c r="Q7231" s="118"/>
      <c r="R7231" s="143" t="str">
        <f>IF(H7231="","",(S7231/S7231)&amp;":"&amp;ROUND(AI7231/S7231,2))</f>
        <v/>
      </c>
      <c r="S7231" s="144" t="str">
        <f t="shared" si="1349"/>
        <v/>
      </c>
      <c r="T7231" s="145" t="str">
        <f t="shared" si="1350"/>
        <v/>
      </c>
      <c r="U7231" s="118"/>
      <c r="V7231" s="145" t="str">
        <f t="shared" si="1351"/>
        <v/>
      </c>
      <c r="W7231" s="144" t="str">
        <f t="shared" si="1352"/>
        <v/>
      </c>
      <c r="X7231" s="146" t="str">
        <f>IF(C7231="","",IF(OR(C7231="Trade",C7231="Multi Position"),(X7230+V7231),IF(C7231="Deposit",(X7230+AE7231),IF(C7231="Withdrawal",(X7230-AE7231)))))</f>
        <v/>
      </c>
      <c r="Y7231" s="145" t="str">
        <f t="shared" si="1353"/>
        <v/>
      </c>
      <c r="Z7231" s="118"/>
      <c r="AA7231" s="118"/>
      <c r="AB7231" s="118"/>
      <c r="AC7231" s="118"/>
      <c r="AD7231" s="118"/>
      <c r="AE7231" s="139"/>
      <c r="AF7231" s="118"/>
      <c r="AG7231" s="118"/>
      <c r="AH7231" s="147" t="str">
        <f t="shared" si="1354"/>
        <v/>
      </c>
      <c r="AI7231" s="147" t="str">
        <f t="shared" si="1355"/>
        <v/>
      </c>
      <c r="AJ7231" s="148" t="str">
        <f t="shared" si="1344"/>
        <v/>
      </c>
      <c r="AK7231" s="148" t="str">
        <f t="shared" si="1345"/>
        <v/>
      </c>
      <c r="AL7231" s="147" t="str">
        <f t="shared" si="1346"/>
        <v/>
      </c>
      <c r="AM7231" s="147" t="str">
        <f t="shared" si="1347"/>
        <v/>
      </c>
      <c r="AN7231" s="147" t="str">
        <f t="shared" si="1348"/>
        <v/>
      </c>
      <c r="AO7231" s="118"/>
    </row>
    <row r="7232" spans="1:41">
      <c r="A7232" s="118"/>
      <c r="B7232" s="118"/>
      <c r="C7232" s="118"/>
      <c r="D7232" s="118"/>
      <c r="E7232" s="118"/>
      <c r="F7232" s="118"/>
      <c r="G7232" s="118"/>
      <c r="H7232" s="118"/>
      <c r="I7232" s="118"/>
      <c r="J7232" s="118"/>
      <c r="K7232" s="118"/>
      <c r="L7232" s="118"/>
      <c r="M7232" s="118"/>
      <c r="N7232" s="118"/>
      <c r="O7232" s="143" t="str">
        <f>IF(H7232="","",(S7232/S7232)&amp;":"&amp;ROUND(AH7232/S7232,2))</f>
        <v/>
      </c>
      <c r="P7232" s="118"/>
      <c r="Q7232" s="118"/>
      <c r="R7232" s="143" t="str">
        <f>IF(H7232="","",(S7232/S7232)&amp;":"&amp;ROUND(AI7232/S7232,2))</f>
        <v/>
      </c>
      <c r="S7232" s="144" t="str">
        <f t="shared" si="1349"/>
        <v/>
      </c>
      <c r="T7232" s="145" t="str">
        <f t="shared" si="1350"/>
        <v/>
      </c>
      <c r="U7232" s="118"/>
      <c r="V7232" s="145" t="str">
        <f t="shared" si="1351"/>
        <v/>
      </c>
      <c r="W7232" s="144" t="str">
        <f t="shared" si="1352"/>
        <v/>
      </c>
      <c r="X7232" s="146" t="str">
        <f>IF(C7232="","",IF(OR(C7232="Trade",C7232="Multi Position"),(X7231+V7232),IF(C7232="Deposit",(X7231+AE7232),IF(C7232="Withdrawal",(X7231-AE7232)))))</f>
        <v/>
      </c>
      <c r="Y7232" s="145" t="str">
        <f t="shared" si="1353"/>
        <v/>
      </c>
      <c r="Z7232" s="118"/>
      <c r="AA7232" s="118"/>
      <c r="AB7232" s="118"/>
      <c r="AC7232" s="118"/>
      <c r="AD7232" s="118"/>
      <c r="AE7232" s="139"/>
      <c r="AF7232" s="118"/>
      <c r="AG7232" s="118"/>
      <c r="AH7232" s="147" t="str">
        <f t="shared" si="1354"/>
        <v/>
      </c>
      <c r="AI7232" s="147" t="str">
        <f t="shared" si="1355"/>
        <v/>
      </c>
      <c r="AJ7232" s="148" t="str">
        <f t="shared" si="1344"/>
        <v/>
      </c>
      <c r="AK7232" s="148" t="str">
        <f t="shared" si="1345"/>
        <v/>
      </c>
      <c r="AL7232" s="147" t="str">
        <f t="shared" si="1346"/>
        <v/>
      </c>
      <c r="AM7232" s="147" t="str">
        <f t="shared" si="1347"/>
        <v/>
      </c>
      <c r="AN7232" s="147" t="str">
        <f t="shared" si="1348"/>
        <v/>
      </c>
      <c r="AO7232" s="118"/>
    </row>
    <row r="7233" spans="1:41">
      <c r="A7233" s="118"/>
      <c r="B7233" s="118"/>
      <c r="C7233" s="118"/>
      <c r="D7233" s="118"/>
      <c r="E7233" s="118"/>
      <c r="F7233" s="118"/>
      <c r="G7233" s="118"/>
      <c r="H7233" s="118"/>
      <c r="I7233" s="118"/>
      <c r="J7233" s="118"/>
      <c r="K7233" s="118"/>
      <c r="L7233" s="118"/>
      <c r="M7233" s="118"/>
      <c r="N7233" s="118"/>
      <c r="O7233" s="143" t="str">
        <f>IF(H7233="","",(S7233/S7233)&amp;":"&amp;ROUND(AH7233/S7233,2))</f>
        <v/>
      </c>
      <c r="P7233" s="118"/>
      <c r="Q7233" s="118"/>
      <c r="R7233" s="143" t="str">
        <f>IF(H7233="","",(S7233/S7233)&amp;":"&amp;ROUND(AI7233/S7233,2))</f>
        <v/>
      </c>
      <c r="S7233" s="144" t="str">
        <f t="shared" si="1349"/>
        <v/>
      </c>
      <c r="T7233" s="145" t="str">
        <f t="shared" si="1350"/>
        <v/>
      </c>
      <c r="U7233" s="118"/>
      <c r="V7233" s="145" t="str">
        <f t="shared" si="1351"/>
        <v/>
      </c>
      <c r="W7233" s="144" t="str">
        <f t="shared" si="1352"/>
        <v/>
      </c>
      <c r="X7233" s="146" t="str">
        <f>IF(C7233="","",IF(OR(C7233="Trade",C7233="Multi Position"),(X7232+V7233),IF(C7233="Deposit",(X7232+AE7233),IF(C7233="Withdrawal",(X7232-AE7233)))))</f>
        <v/>
      </c>
      <c r="Y7233" s="145" t="str">
        <f t="shared" si="1353"/>
        <v/>
      </c>
      <c r="Z7233" s="118"/>
      <c r="AA7233" s="118"/>
      <c r="AB7233" s="118"/>
      <c r="AC7233" s="118"/>
      <c r="AD7233" s="118"/>
      <c r="AE7233" s="139"/>
      <c r="AF7233" s="118"/>
      <c r="AG7233" s="118"/>
      <c r="AH7233" s="147" t="str">
        <f t="shared" si="1354"/>
        <v/>
      </c>
      <c r="AI7233" s="147" t="str">
        <f t="shared" si="1355"/>
        <v/>
      </c>
      <c r="AJ7233" s="148" t="str">
        <f t="shared" si="1344"/>
        <v/>
      </c>
      <c r="AK7233" s="148" t="str">
        <f t="shared" si="1345"/>
        <v/>
      </c>
      <c r="AL7233" s="147" t="str">
        <f t="shared" si="1346"/>
        <v/>
      </c>
      <c r="AM7233" s="147" t="str">
        <f t="shared" si="1347"/>
        <v/>
      </c>
      <c r="AN7233" s="147" t="str">
        <f t="shared" si="1348"/>
        <v/>
      </c>
      <c r="AO7233" s="118"/>
    </row>
    <row r="7234" spans="1:41">
      <c r="A7234" s="118"/>
      <c r="B7234" s="118"/>
      <c r="C7234" s="118"/>
      <c r="D7234" s="118"/>
      <c r="E7234" s="118"/>
      <c r="F7234" s="118"/>
      <c r="G7234" s="118"/>
      <c r="H7234" s="118"/>
      <c r="I7234" s="118"/>
      <c r="J7234" s="118"/>
      <c r="K7234" s="118"/>
      <c r="L7234" s="118"/>
      <c r="M7234" s="118"/>
      <c r="N7234" s="118"/>
      <c r="O7234" s="143" t="str">
        <f>IF(H7234="","",(S7234/S7234)&amp;":"&amp;ROUND(AH7234/S7234,2))</f>
        <v/>
      </c>
      <c r="P7234" s="118"/>
      <c r="Q7234" s="118"/>
      <c r="R7234" s="143" t="str">
        <f>IF(H7234="","",(S7234/S7234)&amp;":"&amp;ROUND(AI7234/S7234,2))</f>
        <v/>
      </c>
      <c r="S7234" s="144" t="str">
        <f t="shared" si="1349"/>
        <v/>
      </c>
      <c r="T7234" s="145" t="str">
        <f t="shared" si="1350"/>
        <v/>
      </c>
      <c r="U7234" s="118"/>
      <c r="V7234" s="145" t="str">
        <f t="shared" si="1351"/>
        <v/>
      </c>
      <c r="W7234" s="144" t="str">
        <f t="shared" si="1352"/>
        <v/>
      </c>
      <c r="X7234" s="146" t="str">
        <f>IF(C7234="","",IF(OR(C7234="Trade",C7234="Multi Position"),(X7233+V7234),IF(C7234="Deposit",(X7233+AE7234),IF(C7234="Withdrawal",(X7233-AE7234)))))</f>
        <v/>
      </c>
      <c r="Y7234" s="145" t="str">
        <f t="shared" si="1353"/>
        <v/>
      </c>
      <c r="Z7234" s="118"/>
      <c r="AA7234" s="118"/>
      <c r="AB7234" s="118"/>
      <c r="AC7234" s="118"/>
      <c r="AD7234" s="118"/>
      <c r="AE7234" s="139"/>
      <c r="AF7234" s="118"/>
      <c r="AG7234" s="118"/>
      <c r="AH7234" s="147" t="str">
        <f t="shared" si="1354"/>
        <v/>
      </c>
      <c r="AI7234" s="147" t="str">
        <f t="shared" si="1355"/>
        <v/>
      </c>
      <c r="AJ7234" s="148" t="str">
        <f t="shared" si="1344"/>
        <v/>
      </c>
      <c r="AK7234" s="148" t="str">
        <f t="shared" si="1345"/>
        <v/>
      </c>
      <c r="AL7234" s="147" t="str">
        <f t="shared" si="1346"/>
        <v/>
      </c>
      <c r="AM7234" s="147" t="str">
        <f t="shared" si="1347"/>
        <v/>
      </c>
      <c r="AN7234" s="147" t="str">
        <f t="shared" si="1348"/>
        <v/>
      </c>
      <c r="AO7234" s="118"/>
    </row>
    <row r="7235" spans="1:41">
      <c r="A7235" s="118"/>
      <c r="B7235" s="118"/>
      <c r="C7235" s="118"/>
      <c r="D7235" s="118"/>
      <c r="E7235" s="118"/>
      <c r="F7235" s="118"/>
      <c r="G7235" s="118"/>
      <c r="H7235" s="118"/>
      <c r="I7235" s="118"/>
      <c r="J7235" s="118"/>
      <c r="K7235" s="118"/>
      <c r="L7235" s="118"/>
      <c r="M7235" s="118"/>
      <c r="N7235" s="118"/>
      <c r="O7235" s="143" t="str">
        <f>IF(H7235="","",(S7235/S7235)&amp;":"&amp;ROUND(AH7235/S7235,2))</f>
        <v/>
      </c>
      <c r="P7235" s="118"/>
      <c r="Q7235" s="118"/>
      <c r="R7235" s="143" t="str">
        <f>IF(H7235="","",(S7235/S7235)&amp;":"&amp;ROUND(AI7235/S7235,2))</f>
        <v/>
      </c>
      <c r="S7235" s="144" t="str">
        <f t="shared" si="1349"/>
        <v/>
      </c>
      <c r="T7235" s="145" t="str">
        <f t="shared" si="1350"/>
        <v/>
      </c>
      <c r="U7235" s="118"/>
      <c r="V7235" s="145" t="str">
        <f t="shared" si="1351"/>
        <v/>
      </c>
      <c r="W7235" s="144" t="str">
        <f t="shared" si="1352"/>
        <v/>
      </c>
      <c r="X7235" s="146" t="str">
        <f>IF(C7235="","",IF(OR(C7235="Trade",C7235="Multi Position"),(X7234+V7235),IF(C7235="Deposit",(X7234+AE7235),IF(C7235="Withdrawal",(X7234-AE7235)))))</f>
        <v/>
      </c>
      <c r="Y7235" s="145" t="str">
        <f t="shared" si="1353"/>
        <v/>
      </c>
      <c r="Z7235" s="118"/>
      <c r="AA7235" s="118"/>
      <c r="AB7235" s="118"/>
      <c r="AC7235" s="118"/>
      <c r="AD7235" s="118"/>
      <c r="AE7235" s="139"/>
      <c r="AF7235" s="118"/>
      <c r="AG7235" s="118"/>
      <c r="AH7235" s="147" t="str">
        <f t="shared" si="1354"/>
        <v/>
      </c>
      <c r="AI7235" s="147" t="str">
        <f t="shared" si="1355"/>
        <v/>
      </c>
      <c r="AJ7235" s="148" t="str">
        <f t="shared" si="1344"/>
        <v/>
      </c>
      <c r="AK7235" s="148" t="str">
        <f t="shared" si="1345"/>
        <v/>
      </c>
      <c r="AL7235" s="147" t="str">
        <f t="shared" si="1346"/>
        <v/>
      </c>
      <c r="AM7235" s="147" t="str">
        <f t="shared" si="1347"/>
        <v/>
      </c>
      <c r="AN7235" s="147" t="str">
        <f t="shared" si="1348"/>
        <v/>
      </c>
      <c r="AO7235" s="118"/>
    </row>
    <row r="7236" spans="1:41">
      <c r="A7236" s="118"/>
      <c r="B7236" s="118"/>
      <c r="C7236" s="118"/>
      <c r="D7236" s="118"/>
      <c r="E7236" s="118"/>
      <c r="F7236" s="118"/>
      <c r="G7236" s="118"/>
      <c r="H7236" s="118"/>
      <c r="I7236" s="118"/>
      <c r="J7236" s="118"/>
      <c r="K7236" s="118"/>
      <c r="L7236" s="118"/>
      <c r="M7236" s="118"/>
      <c r="N7236" s="118"/>
      <c r="O7236" s="143" t="str">
        <f>IF(H7236="","",(S7236/S7236)&amp;":"&amp;ROUND(AH7236/S7236,2))</f>
        <v/>
      </c>
      <c r="P7236" s="118"/>
      <c r="Q7236" s="118"/>
      <c r="R7236" s="143" t="str">
        <f>IF(H7236="","",(S7236/S7236)&amp;":"&amp;ROUND(AI7236/S7236,2))</f>
        <v/>
      </c>
      <c r="S7236" s="144" t="str">
        <f t="shared" si="1349"/>
        <v/>
      </c>
      <c r="T7236" s="145" t="str">
        <f t="shared" si="1350"/>
        <v/>
      </c>
      <c r="U7236" s="118"/>
      <c r="V7236" s="145" t="str">
        <f t="shared" si="1351"/>
        <v/>
      </c>
      <c r="W7236" s="144" t="str">
        <f t="shared" si="1352"/>
        <v/>
      </c>
      <c r="X7236" s="146" t="str">
        <f>IF(C7236="","",IF(OR(C7236="Trade",C7236="Multi Position"),(X7235+V7236),IF(C7236="Deposit",(X7235+AE7236),IF(C7236="Withdrawal",(X7235-AE7236)))))</f>
        <v/>
      </c>
      <c r="Y7236" s="145" t="str">
        <f t="shared" si="1353"/>
        <v/>
      </c>
      <c r="Z7236" s="118"/>
      <c r="AA7236" s="118"/>
      <c r="AB7236" s="118"/>
      <c r="AC7236" s="118"/>
      <c r="AD7236" s="118"/>
      <c r="AE7236" s="139"/>
      <c r="AF7236" s="118"/>
      <c r="AG7236" s="118"/>
      <c r="AH7236" s="147" t="str">
        <f t="shared" si="1354"/>
        <v/>
      </c>
      <c r="AI7236" s="147" t="str">
        <f t="shared" si="1355"/>
        <v/>
      </c>
      <c r="AJ7236" s="148" t="str">
        <f t="shared" si="1344"/>
        <v/>
      </c>
      <c r="AK7236" s="148" t="str">
        <f t="shared" si="1345"/>
        <v/>
      </c>
      <c r="AL7236" s="147" t="str">
        <f t="shared" si="1346"/>
        <v/>
      </c>
      <c r="AM7236" s="147" t="str">
        <f t="shared" si="1347"/>
        <v/>
      </c>
      <c r="AN7236" s="147" t="str">
        <f t="shared" si="1348"/>
        <v/>
      </c>
      <c r="AO7236" s="118"/>
    </row>
    <row r="7237" spans="1:41">
      <c r="A7237" s="118"/>
      <c r="B7237" s="118"/>
      <c r="C7237" s="118"/>
      <c r="D7237" s="118"/>
      <c r="E7237" s="118"/>
      <c r="F7237" s="118"/>
      <c r="G7237" s="118"/>
      <c r="H7237" s="118"/>
      <c r="I7237" s="118"/>
      <c r="J7237" s="118"/>
      <c r="K7237" s="118"/>
      <c r="L7237" s="118"/>
      <c r="M7237" s="118"/>
      <c r="N7237" s="118"/>
      <c r="O7237" s="143" t="str">
        <f>IF(H7237="","",(S7237/S7237)&amp;":"&amp;ROUND(AH7237/S7237,2))</f>
        <v/>
      </c>
      <c r="P7237" s="118"/>
      <c r="Q7237" s="118"/>
      <c r="R7237" s="143" t="str">
        <f>IF(H7237="","",(S7237/S7237)&amp;":"&amp;ROUND(AI7237/S7237,2))</f>
        <v/>
      </c>
      <c r="S7237" s="144" t="str">
        <f t="shared" si="1349"/>
        <v/>
      </c>
      <c r="T7237" s="145" t="str">
        <f t="shared" si="1350"/>
        <v/>
      </c>
      <c r="U7237" s="118"/>
      <c r="V7237" s="145" t="str">
        <f t="shared" si="1351"/>
        <v/>
      </c>
      <c r="W7237" s="144" t="str">
        <f t="shared" si="1352"/>
        <v/>
      </c>
      <c r="X7237" s="146" t="str">
        <f>IF(C7237="","",IF(OR(C7237="Trade",C7237="Multi Position"),(X7236+V7237),IF(C7237="Deposit",(X7236+AE7237),IF(C7237="Withdrawal",(X7236-AE7237)))))</f>
        <v/>
      </c>
      <c r="Y7237" s="145" t="str">
        <f t="shared" si="1353"/>
        <v/>
      </c>
      <c r="Z7237" s="118"/>
      <c r="AA7237" s="118"/>
      <c r="AB7237" s="118"/>
      <c r="AC7237" s="118"/>
      <c r="AD7237" s="118"/>
      <c r="AE7237" s="139"/>
      <c r="AF7237" s="118"/>
      <c r="AG7237" s="118"/>
      <c r="AH7237" s="147" t="str">
        <f t="shared" si="1354"/>
        <v/>
      </c>
      <c r="AI7237" s="147" t="str">
        <f t="shared" si="1355"/>
        <v/>
      </c>
      <c r="AJ7237" s="148" t="str">
        <f t="shared" si="1344"/>
        <v/>
      </c>
      <c r="AK7237" s="148" t="str">
        <f t="shared" si="1345"/>
        <v/>
      </c>
      <c r="AL7237" s="147" t="str">
        <f t="shared" si="1346"/>
        <v/>
      </c>
      <c r="AM7237" s="147" t="str">
        <f t="shared" si="1347"/>
        <v/>
      </c>
      <c r="AN7237" s="147" t="str">
        <f t="shared" si="1348"/>
        <v/>
      </c>
      <c r="AO7237" s="118"/>
    </row>
    <row r="7238" spans="1:41">
      <c r="A7238" s="118"/>
      <c r="B7238" s="118"/>
      <c r="C7238" s="118"/>
      <c r="D7238" s="118"/>
      <c r="E7238" s="118"/>
      <c r="F7238" s="118"/>
      <c r="G7238" s="118"/>
      <c r="H7238" s="118"/>
      <c r="I7238" s="118"/>
      <c r="J7238" s="118"/>
      <c r="K7238" s="118"/>
      <c r="L7238" s="118"/>
      <c r="M7238" s="118"/>
      <c r="N7238" s="118"/>
      <c r="O7238" s="143" t="str">
        <f>IF(H7238="","",(S7238/S7238)&amp;":"&amp;ROUND(AH7238/S7238,2))</f>
        <v/>
      </c>
      <c r="P7238" s="118"/>
      <c r="Q7238" s="118"/>
      <c r="R7238" s="143" t="str">
        <f>IF(H7238="","",(S7238/S7238)&amp;":"&amp;ROUND(AI7238/S7238,2))</f>
        <v/>
      </c>
      <c r="S7238" s="144" t="str">
        <f t="shared" si="1349"/>
        <v/>
      </c>
      <c r="T7238" s="145" t="str">
        <f t="shared" si="1350"/>
        <v/>
      </c>
      <c r="U7238" s="118"/>
      <c r="V7238" s="145" t="str">
        <f t="shared" si="1351"/>
        <v/>
      </c>
      <c r="W7238" s="144" t="str">
        <f t="shared" si="1352"/>
        <v/>
      </c>
      <c r="X7238" s="146" t="str">
        <f>IF(C7238="","",IF(OR(C7238="Trade",C7238="Multi Position"),(X7237+V7238),IF(C7238="Deposit",(X7237+AE7238),IF(C7238="Withdrawal",(X7237-AE7238)))))</f>
        <v/>
      </c>
      <c r="Y7238" s="145" t="str">
        <f t="shared" si="1353"/>
        <v/>
      </c>
      <c r="Z7238" s="118"/>
      <c r="AA7238" s="118"/>
      <c r="AB7238" s="118"/>
      <c r="AC7238" s="118"/>
      <c r="AD7238" s="118"/>
      <c r="AE7238" s="139"/>
      <c r="AF7238" s="118"/>
      <c r="AG7238" s="118"/>
      <c r="AH7238" s="147" t="str">
        <f t="shared" si="1354"/>
        <v/>
      </c>
      <c r="AI7238" s="147" t="str">
        <f t="shared" si="1355"/>
        <v/>
      </c>
      <c r="AJ7238" s="148" t="str">
        <f t="shared" si="1344"/>
        <v/>
      </c>
      <c r="AK7238" s="148" t="str">
        <f t="shared" si="1345"/>
        <v/>
      </c>
      <c r="AL7238" s="147" t="str">
        <f t="shared" si="1346"/>
        <v/>
      </c>
      <c r="AM7238" s="147" t="str">
        <f t="shared" si="1347"/>
        <v/>
      </c>
      <c r="AN7238" s="147" t="str">
        <f t="shared" si="1348"/>
        <v/>
      </c>
      <c r="AO7238" s="118"/>
    </row>
    <row r="7239" spans="1:41">
      <c r="A7239" s="118"/>
      <c r="B7239" s="118"/>
      <c r="C7239" s="118"/>
      <c r="D7239" s="118"/>
      <c r="E7239" s="118"/>
      <c r="F7239" s="118"/>
      <c r="G7239" s="118"/>
      <c r="H7239" s="118"/>
      <c r="I7239" s="118"/>
      <c r="J7239" s="118"/>
      <c r="K7239" s="118"/>
      <c r="L7239" s="118"/>
      <c r="M7239" s="118"/>
      <c r="N7239" s="118"/>
      <c r="O7239" s="143" t="str">
        <f>IF(H7239="","",(S7239/S7239)&amp;":"&amp;ROUND(AH7239/S7239,2))</f>
        <v/>
      </c>
      <c r="P7239" s="118"/>
      <c r="Q7239" s="118"/>
      <c r="R7239" s="143" t="str">
        <f>IF(H7239="","",(S7239/S7239)&amp;":"&amp;ROUND(AI7239/S7239,2))</f>
        <v/>
      </c>
      <c r="S7239" s="144" t="str">
        <f t="shared" si="1349"/>
        <v/>
      </c>
      <c r="T7239" s="145" t="str">
        <f t="shared" si="1350"/>
        <v/>
      </c>
      <c r="U7239" s="118"/>
      <c r="V7239" s="145" t="str">
        <f t="shared" si="1351"/>
        <v/>
      </c>
      <c r="W7239" s="144" t="str">
        <f t="shared" si="1352"/>
        <v/>
      </c>
      <c r="X7239" s="146" t="str">
        <f>IF(C7239="","",IF(OR(C7239="Trade",C7239="Multi Position"),(X7238+V7239),IF(C7239="Deposit",(X7238+AE7239),IF(C7239="Withdrawal",(X7238-AE7239)))))</f>
        <v/>
      </c>
      <c r="Y7239" s="145" t="str">
        <f t="shared" si="1353"/>
        <v/>
      </c>
      <c r="Z7239" s="118"/>
      <c r="AA7239" s="118"/>
      <c r="AB7239" s="118"/>
      <c r="AC7239" s="118"/>
      <c r="AD7239" s="118"/>
      <c r="AE7239" s="139"/>
      <c r="AF7239" s="118"/>
      <c r="AG7239" s="118"/>
      <c r="AH7239" s="147" t="str">
        <f t="shared" si="1354"/>
        <v/>
      </c>
      <c r="AI7239" s="147" t="str">
        <f t="shared" si="1355"/>
        <v/>
      </c>
      <c r="AJ7239" s="148" t="str">
        <f t="shared" si="1344"/>
        <v/>
      </c>
      <c r="AK7239" s="148" t="str">
        <f t="shared" si="1345"/>
        <v/>
      </c>
      <c r="AL7239" s="147" t="str">
        <f t="shared" si="1346"/>
        <v/>
      </c>
      <c r="AM7239" s="147" t="str">
        <f t="shared" si="1347"/>
        <v/>
      </c>
      <c r="AN7239" s="147" t="str">
        <f t="shared" si="1348"/>
        <v/>
      </c>
      <c r="AO7239" s="118"/>
    </row>
    <row r="7240" spans="1:41">
      <c r="A7240" s="118"/>
      <c r="B7240" s="118"/>
      <c r="C7240" s="118"/>
      <c r="D7240" s="118"/>
      <c r="E7240" s="118"/>
      <c r="F7240" s="118"/>
      <c r="G7240" s="118"/>
      <c r="H7240" s="118"/>
      <c r="I7240" s="118"/>
      <c r="J7240" s="118"/>
      <c r="K7240" s="118"/>
      <c r="L7240" s="118"/>
      <c r="M7240" s="118"/>
      <c r="N7240" s="118"/>
      <c r="O7240" s="143" t="str">
        <f>IF(H7240="","",(S7240/S7240)&amp;":"&amp;ROUND(AH7240/S7240,2))</f>
        <v/>
      </c>
      <c r="P7240" s="118"/>
      <c r="Q7240" s="118"/>
      <c r="R7240" s="143" t="str">
        <f>IF(H7240="","",(S7240/S7240)&amp;":"&amp;ROUND(AI7240/S7240,2))</f>
        <v/>
      </c>
      <c r="S7240" s="144" t="str">
        <f t="shared" si="1349"/>
        <v/>
      </c>
      <c r="T7240" s="145" t="str">
        <f t="shared" si="1350"/>
        <v/>
      </c>
      <c r="U7240" s="118"/>
      <c r="V7240" s="145" t="str">
        <f t="shared" si="1351"/>
        <v/>
      </c>
      <c r="W7240" s="144" t="str">
        <f t="shared" si="1352"/>
        <v/>
      </c>
      <c r="X7240" s="146" t="str">
        <f>IF(C7240="","",IF(OR(C7240="Trade",C7240="Multi Position"),(X7239+V7240),IF(C7240="Deposit",(X7239+AE7240),IF(C7240="Withdrawal",(X7239-AE7240)))))</f>
        <v/>
      </c>
      <c r="Y7240" s="145" t="str">
        <f t="shared" si="1353"/>
        <v/>
      </c>
      <c r="Z7240" s="118"/>
      <c r="AA7240" s="118"/>
      <c r="AB7240" s="118"/>
      <c r="AC7240" s="118"/>
      <c r="AD7240" s="118"/>
      <c r="AE7240" s="139"/>
      <c r="AF7240" s="118"/>
      <c r="AG7240" s="118"/>
      <c r="AH7240" s="147" t="str">
        <f t="shared" si="1354"/>
        <v/>
      </c>
      <c r="AI7240" s="147" t="str">
        <f t="shared" si="1355"/>
        <v/>
      </c>
      <c r="AJ7240" s="148" t="str">
        <f t="shared" si="1344"/>
        <v/>
      </c>
      <c r="AK7240" s="148" t="str">
        <f t="shared" si="1345"/>
        <v/>
      </c>
      <c r="AL7240" s="147" t="str">
        <f t="shared" si="1346"/>
        <v/>
      </c>
      <c r="AM7240" s="147" t="str">
        <f t="shared" si="1347"/>
        <v/>
      </c>
      <c r="AN7240" s="147" t="str">
        <f t="shared" si="1348"/>
        <v/>
      </c>
      <c r="AO7240" s="118"/>
    </row>
    <row r="7241" spans="1:41">
      <c r="A7241" s="118"/>
      <c r="B7241" s="118"/>
      <c r="C7241" s="118"/>
      <c r="D7241" s="118"/>
      <c r="E7241" s="118"/>
      <c r="F7241" s="118"/>
      <c r="G7241" s="118"/>
      <c r="H7241" s="118"/>
      <c r="I7241" s="118"/>
      <c r="J7241" s="118"/>
      <c r="K7241" s="118"/>
      <c r="L7241" s="118"/>
      <c r="M7241" s="118"/>
      <c r="N7241" s="118"/>
      <c r="O7241" s="143" t="str">
        <f>IF(H7241="","",(S7241/S7241)&amp;":"&amp;ROUND(AH7241/S7241,2))</f>
        <v/>
      </c>
      <c r="P7241" s="118"/>
      <c r="Q7241" s="118"/>
      <c r="R7241" s="143" t="str">
        <f>IF(H7241="","",(S7241/S7241)&amp;":"&amp;ROUND(AI7241/S7241,2))</f>
        <v/>
      </c>
      <c r="S7241" s="144" t="str">
        <f t="shared" si="1349"/>
        <v/>
      </c>
      <c r="T7241" s="145" t="str">
        <f t="shared" si="1350"/>
        <v/>
      </c>
      <c r="U7241" s="118"/>
      <c r="V7241" s="145" t="str">
        <f t="shared" si="1351"/>
        <v/>
      </c>
      <c r="W7241" s="144" t="str">
        <f t="shared" si="1352"/>
        <v/>
      </c>
      <c r="X7241" s="146" t="str">
        <f>IF(C7241="","",IF(OR(C7241="Trade",C7241="Multi Position"),(X7240+V7241),IF(C7241="Deposit",(X7240+AE7241),IF(C7241="Withdrawal",(X7240-AE7241)))))</f>
        <v/>
      </c>
      <c r="Y7241" s="145" t="str">
        <f t="shared" si="1353"/>
        <v/>
      </c>
      <c r="Z7241" s="118"/>
      <c r="AA7241" s="118"/>
      <c r="AB7241" s="118"/>
      <c r="AC7241" s="118"/>
      <c r="AD7241" s="118"/>
      <c r="AE7241" s="139"/>
      <c r="AF7241" s="118"/>
      <c r="AG7241" s="118"/>
      <c r="AH7241" s="147" t="str">
        <f t="shared" si="1354"/>
        <v/>
      </c>
      <c r="AI7241" s="147" t="str">
        <f t="shared" si="1355"/>
        <v/>
      </c>
      <c r="AJ7241" s="148" t="str">
        <f t="shared" si="1344"/>
        <v/>
      </c>
      <c r="AK7241" s="148" t="str">
        <f t="shared" si="1345"/>
        <v/>
      </c>
      <c r="AL7241" s="147" t="str">
        <f t="shared" si="1346"/>
        <v/>
      </c>
      <c r="AM7241" s="147" t="str">
        <f t="shared" si="1347"/>
        <v/>
      </c>
      <c r="AN7241" s="147" t="str">
        <f t="shared" si="1348"/>
        <v/>
      </c>
      <c r="AO7241" s="118"/>
    </row>
    <row r="7242" spans="1:41">
      <c r="A7242" s="118"/>
      <c r="B7242" s="118"/>
      <c r="C7242" s="118"/>
      <c r="D7242" s="118"/>
      <c r="E7242" s="118"/>
      <c r="F7242" s="118"/>
      <c r="G7242" s="118"/>
      <c r="H7242" s="118"/>
      <c r="I7242" s="118"/>
      <c r="J7242" s="118"/>
      <c r="K7242" s="118"/>
      <c r="L7242" s="118"/>
      <c r="M7242" s="118"/>
      <c r="N7242" s="118"/>
      <c r="O7242" s="143" t="str">
        <f>IF(H7242="","",(S7242/S7242)&amp;":"&amp;ROUND(AH7242/S7242,2))</f>
        <v/>
      </c>
      <c r="P7242" s="118"/>
      <c r="Q7242" s="118"/>
      <c r="R7242" s="143" t="str">
        <f>IF(H7242="","",(S7242/S7242)&amp;":"&amp;ROUND(AI7242/S7242,2))</f>
        <v/>
      </c>
      <c r="S7242" s="144" t="str">
        <f t="shared" si="1349"/>
        <v/>
      </c>
      <c r="T7242" s="145" t="str">
        <f t="shared" si="1350"/>
        <v/>
      </c>
      <c r="U7242" s="118"/>
      <c r="V7242" s="145" t="str">
        <f t="shared" si="1351"/>
        <v/>
      </c>
      <c r="W7242" s="144" t="str">
        <f t="shared" si="1352"/>
        <v/>
      </c>
      <c r="X7242" s="146" t="str">
        <f>IF(C7242="","",IF(OR(C7242="Trade",C7242="Multi Position"),(X7241+V7242),IF(C7242="Deposit",(X7241+AE7242),IF(C7242="Withdrawal",(X7241-AE7242)))))</f>
        <v/>
      </c>
      <c r="Y7242" s="145" t="str">
        <f t="shared" si="1353"/>
        <v/>
      </c>
      <c r="Z7242" s="118"/>
      <c r="AA7242" s="118"/>
      <c r="AB7242" s="118"/>
      <c r="AC7242" s="118"/>
      <c r="AD7242" s="118"/>
      <c r="AE7242" s="139"/>
      <c r="AF7242" s="118"/>
      <c r="AG7242" s="118"/>
      <c r="AH7242" s="147" t="str">
        <f t="shared" si="1354"/>
        <v/>
      </c>
      <c r="AI7242" s="147" t="str">
        <f t="shared" si="1355"/>
        <v/>
      </c>
      <c r="AJ7242" s="148" t="str">
        <f t="shared" ref="AJ7242:AJ7305" si="1356">IF(V7242&lt;0,V7242/-X7242,S7242)</f>
        <v/>
      </c>
      <c r="AK7242" s="148" t="str">
        <f t="shared" ref="AK7242:AK7305" si="1357">IF(V7242="","",IF(H7242="LONG",IF(V7242&gt;0,V7242/X7242,((L7242*(P7242-K7242))/X7242)),IF(V7242&gt;0,V7242/X7242,((L7242*(K7242-P7242))/X7242))))</f>
        <v/>
      </c>
      <c r="AL7242" s="147" t="str">
        <f t="shared" ref="AL7242:AL7305" si="1358">IF(B7242="","",MONTH(B7242))</f>
        <v/>
      </c>
      <c r="AM7242" s="147" t="str">
        <f t="shared" ref="AM7242:AM7305" si="1359">IF(B7242="","",YEAR(B7242))</f>
        <v/>
      </c>
      <c r="AN7242" s="147" t="str">
        <f t="shared" ref="AN7242:AN7305" si="1360">IF(B7242="","",DAY(B7242))</f>
        <v/>
      </c>
      <c r="AO7242" s="118"/>
    </row>
    <row r="7243" spans="1:41">
      <c r="A7243" s="118"/>
      <c r="B7243" s="118"/>
      <c r="C7243" s="118"/>
      <c r="D7243" s="118"/>
      <c r="E7243" s="118"/>
      <c r="F7243" s="118"/>
      <c r="G7243" s="118"/>
      <c r="H7243" s="118"/>
      <c r="I7243" s="118"/>
      <c r="J7243" s="118"/>
      <c r="K7243" s="118"/>
      <c r="L7243" s="118"/>
      <c r="M7243" s="118"/>
      <c r="N7243" s="118"/>
      <c r="O7243" s="143" t="str">
        <f>IF(H7243="","",(S7243/S7243)&amp;":"&amp;ROUND(AH7243/S7243,2))</f>
        <v/>
      </c>
      <c r="P7243" s="118"/>
      <c r="Q7243" s="118"/>
      <c r="R7243" s="143" t="str">
        <f>IF(H7243="","",(S7243/S7243)&amp;":"&amp;ROUND(AI7243/S7243,2))</f>
        <v/>
      </c>
      <c r="S7243" s="144" t="str">
        <f t="shared" ref="S7243:S7306" si="1361">IF(N7243="","",IF(H7243="LONG",(((K7243-M7243)*L7243)/X7242),(((M7243-K7243)*L7243)/X7242)))</f>
        <v/>
      </c>
      <c r="T7243" s="145" t="str">
        <f t="shared" ref="T7243:T7306" si="1362">IF(K7243="","",IF(H7243="LONG",(P7243*L7243)-(K7243*L7243),(K7243*L7243)-(P7243*L7243)))</f>
        <v/>
      </c>
      <c r="U7243" s="118"/>
      <c r="V7243" s="145" t="str">
        <f t="shared" ref="V7243:V7306" si="1363">IF(K7243="","",IF(T7243&lt;0,(T7243)-+U7243,(T7243)-U7243))</f>
        <v/>
      </c>
      <c r="W7243" s="144" t="str">
        <f t="shared" ref="W7243:W7306" si="1364">IF(P7243="","",SUM(V7243/X7242))</f>
        <v/>
      </c>
      <c r="X7243" s="146" t="str">
        <f>IF(C7243="","",IF(OR(C7243="Trade",C7243="Multi Position"),(X7242+V7243),IF(C7243="Deposit",(X7242+AE7243),IF(C7243="Withdrawal",(X7242-AE7243)))))</f>
        <v/>
      </c>
      <c r="Y7243" s="145" t="str">
        <f t="shared" ref="Y7243:Y7306" si="1365">IF(Q7243="","",INT(Q7243-B7243)&amp;" Days "&amp;TEXT(Q7243-B7243,"H"" Hrs ""m"" mins """))</f>
        <v/>
      </c>
      <c r="Z7243" s="118"/>
      <c r="AA7243" s="118"/>
      <c r="AB7243" s="118"/>
      <c r="AC7243" s="118"/>
      <c r="AD7243" s="118"/>
      <c r="AE7243" s="139"/>
      <c r="AF7243" s="118"/>
      <c r="AG7243" s="118"/>
      <c r="AH7243" s="147" t="str">
        <f t="shared" ref="AH7243:AH7306" si="1366">IF(K7243="","", IF(H7243="LONG", (((N7243-K7243)*L7243)/X7242), (((K7243-N7243)*L7243)/X7242)))</f>
        <v/>
      </c>
      <c r="AI7243" s="147" t="str">
        <f t="shared" ref="AI7243:AI7306" si="1367">IF(K7243="","", IF(H7243="LONG", (((P7243-K7243)*L7243)/X7242), (((K7243-P7243)*L7243)/X7242)))</f>
        <v/>
      </c>
      <c r="AJ7243" s="148" t="str">
        <f t="shared" si="1356"/>
        <v/>
      </c>
      <c r="AK7243" s="148" t="str">
        <f t="shared" si="1357"/>
        <v/>
      </c>
      <c r="AL7243" s="147" t="str">
        <f t="shared" si="1358"/>
        <v/>
      </c>
      <c r="AM7243" s="147" t="str">
        <f t="shared" si="1359"/>
        <v/>
      </c>
      <c r="AN7243" s="147" t="str">
        <f t="shared" si="1360"/>
        <v/>
      </c>
      <c r="AO7243" s="118"/>
    </row>
    <row r="7244" spans="1:41">
      <c r="A7244" s="118"/>
      <c r="B7244" s="118"/>
      <c r="C7244" s="118"/>
      <c r="D7244" s="118"/>
      <c r="E7244" s="118"/>
      <c r="F7244" s="118"/>
      <c r="G7244" s="118"/>
      <c r="H7244" s="118"/>
      <c r="I7244" s="118"/>
      <c r="J7244" s="118"/>
      <c r="K7244" s="118"/>
      <c r="L7244" s="118"/>
      <c r="M7244" s="118"/>
      <c r="N7244" s="118"/>
      <c r="O7244" s="143" t="str">
        <f>IF(H7244="","",(S7244/S7244)&amp;":"&amp;ROUND(AH7244/S7244,2))</f>
        <v/>
      </c>
      <c r="P7244" s="118"/>
      <c r="Q7244" s="118"/>
      <c r="R7244" s="143" t="str">
        <f>IF(H7244="","",(S7244/S7244)&amp;":"&amp;ROUND(AI7244/S7244,2))</f>
        <v/>
      </c>
      <c r="S7244" s="144" t="str">
        <f t="shared" si="1361"/>
        <v/>
      </c>
      <c r="T7244" s="145" t="str">
        <f t="shared" si="1362"/>
        <v/>
      </c>
      <c r="U7244" s="118"/>
      <c r="V7244" s="145" t="str">
        <f t="shared" si="1363"/>
        <v/>
      </c>
      <c r="W7244" s="144" t="str">
        <f t="shared" si="1364"/>
        <v/>
      </c>
      <c r="X7244" s="146" t="str">
        <f>IF(C7244="","",IF(OR(C7244="Trade",C7244="Multi Position"),(X7243+V7244),IF(C7244="Deposit",(X7243+AE7244),IF(C7244="Withdrawal",(X7243-AE7244)))))</f>
        <v/>
      </c>
      <c r="Y7244" s="145" t="str">
        <f t="shared" si="1365"/>
        <v/>
      </c>
      <c r="Z7244" s="118"/>
      <c r="AA7244" s="118"/>
      <c r="AB7244" s="118"/>
      <c r="AC7244" s="118"/>
      <c r="AD7244" s="118"/>
      <c r="AE7244" s="139"/>
      <c r="AF7244" s="118"/>
      <c r="AG7244" s="118"/>
      <c r="AH7244" s="147" t="str">
        <f t="shared" si="1366"/>
        <v/>
      </c>
      <c r="AI7244" s="147" t="str">
        <f t="shared" si="1367"/>
        <v/>
      </c>
      <c r="AJ7244" s="148" t="str">
        <f t="shared" si="1356"/>
        <v/>
      </c>
      <c r="AK7244" s="148" t="str">
        <f t="shared" si="1357"/>
        <v/>
      </c>
      <c r="AL7244" s="147" t="str">
        <f t="shared" si="1358"/>
        <v/>
      </c>
      <c r="AM7244" s="147" t="str">
        <f t="shared" si="1359"/>
        <v/>
      </c>
      <c r="AN7244" s="147" t="str">
        <f t="shared" si="1360"/>
        <v/>
      </c>
      <c r="AO7244" s="118"/>
    </row>
    <row r="7245" spans="1:41">
      <c r="A7245" s="118"/>
      <c r="B7245" s="118"/>
      <c r="C7245" s="118"/>
      <c r="D7245" s="118"/>
      <c r="E7245" s="118"/>
      <c r="F7245" s="118"/>
      <c r="G7245" s="118"/>
      <c r="H7245" s="118"/>
      <c r="I7245" s="118"/>
      <c r="J7245" s="118"/>
      <c r="K7245" s="118"/>
      <c r="L7245" s="118"/>
      <c r="M7245" s="118"/>
      <c r="N7245" s="118"/>
      <c r="O7245" s="143" t="str">
        <f>IF(H7245="","",(S7245/S7245)&amp;":"&amp;ROUND(AH7245/S7245,2))</f>
        <v/>
      </c>
      <c r="P7245" s="118"/>
      <c r="Q7245" s="118"/>
      <c r="R7245" s="143" t="str">
        <f>IF(H7245="","",(S7245/S7245)&amp;":"&amp;ROUND(AI7245/S7245,2))</f>
        <v/>
      </c>
      <c r="S7245" s="144" t="str">
        <f t="shared" si="1361"/>
        <v/>
      </c>
      <c r="T7245" s="145" t="str">
        <f t="shared" si="1362"/>
        <v/>
      </c>
      <c r="U7245" s="118"/>
      <c r="V7245" s="145" t="str">
        <f t="shared" si="1363"/>
        <v/>
      </c>
      <c r="W7245" s="144" t="str">
        <f t="shared" si="1364"/>
        <v/>
      </c>
      <c r="X7245" s="146" t="str">
        <f>IF(C7245="","",IF(OR(C7245="Trade",C7245="Multi Position"),(X7244+V7245),IF(C7245="Deposit",(X7244+AE7245),IF(C7245="Withdrawal",(X7244-AE7245)))))</f>
        <v/>
      </c>
      <c r="Y7245" s="145" t="str">
        <f t="shared" si="1365"/>
        <v/>
      </c>
      <c r="Z7245" s="118"/>
      <c r="AA7245" s="118"/>
      <c r="AB7245" s="118"/>
      <c r="AC7245" s="118"/>
      <c r="AD7245" s="118"/>
      <c r="AE7245" s="139"/>
      <c r="AF7245" s="118"/>
      <c r="AG7245" s="118"/>
      <c r="AH7245" s="147" t="str">
        <f t="shared" si="1366"/>
        <v/>
      </c>
      <c r="AI7245" s="147" t="str">
        <f t="shared" si="1367"/>
        <v/>
      </c>
      <c r="AJ7245" s="148" t="str">
        <f t="shared" si="1356"/>
        <v/>
      </c>
      <c r="AK7245" s="148" t="str">
        <f t="shared" si="1357"/>
        <v/>
      </c>
      <c r="AL7245" s="147" t="str">
        <f t="shared" si="1358"/>
        <v/>
      </c>
      <c r="AM7245" s="147" t="str">
        <f t="shared" si="1359"/>
        <v/>
      </c>
      <c r="AN7245" s="147" t="str">
        <f t="shared" si="1360"/>
        <v/>
      </c>
      <c r="AO7245" s="118"/>
    </row>
    <row r="7246" spans="1:41">
      <c r="A7246" s="118"/>
      <c r="B7246" s="118"/>
      <c r="C7246" s="118"/>
      <c r="D7246" s="118"/>
      <c r="E7246" s="118"/>
      <c r="F7246" s="118"/>
      <c r="G7246" s="118"/>
      <c r="H7246" s="118"/>
      <c r="I7246" s="118"/>
      <c r="J7246" s="118"/>
      <c r="K7246" s="118"/>
      <c r="L7246" s="118"/>
      <c r="M7246" s="118"/>
      <c r="N7246" s="118"/>
      <c r="O7246" s="143" t="str">
        <f>IF(H7246="","",(S7246/S7246)&amp;":"&amp;ROUND(AH7246/S7246,2))</f>
        <v/>
      </c>
      <c r="P7246" s="118"/>
      <c r="Q7246" s="118"/>
      <c r="R7246" s="143" t="str">
        <f>IF(H7246="","",(S7246/S7246)&amp;":"&amp;ROUND(AI7246/S7246,2))</f>
        <v/>
      </c>
      <c r="S7246" s="144" t="str">
        <f t="shared" si="1361"/>
        <v/>
      </c>
      <c r="T7246" s="145" t="str">
        <f t="shared" si="1362"/>
        <v/>
      </c>
      <c r="U7246" s="118"/>
      <c r="V7246" s="145" t="str">
        <f t="shared" si="1363"/>
        <v/>
      </c>
      <c r="W7246" s="144" t="str">
        <f t="shared" si="1364"/>
        <v/>
      </c>
      <c r="X7246" s="146" t="str">
        <f>IF(C7246="","",IF(OR(C7246="Trade",C7246="Multi Position"),(X7245+V7246),IF(C7246="Deposit",(X7245+AE7246),IF(C7246="Withdrawal",(X7245-AE7246)))))</f>
        <v/>
      </c>
      <c r="Y7246" s="145" t="str">
        <f t="shared" si="1365"/>
        <v/>
      </c>
      <c r="Z7246" s="118"/>
      <c r="AA7246" s="118"/>
      <c r="AB7246" s="118"/>
      <c r="AC7246" s="118"/>
      <c r="AD7246" s="118"/>
      <c r="AE7246" s="139"/>
      <c r="AF7246" s="118"/>
      <c r="AG7246" s="118"/>
      <c r="AH7246" s="147" t="str">
        <f t="shared" si="1366"/>
        <v/>
      </c>
      <c r="AI7246" s="147" t="str">
        <f t="shared" si="1367"/>
        <v/>
      </c>
      <c r="AJ7246" s="148" t="str">
        <f t="shared" si="1356"/>
        <v/>
      </c>
      <c r="AK7246" s="148" t="str">
        <f t="shared" si="1357"/>
        <v/>
      </c>
      <c r="AL7246" s="147" t="str">
        <f t="shared" si="1358"/>
        <v/>
      </c>
      <c r="AM7246" s="147" t="str">
        <f t="shared" si="1359"/>
        <v/>
      </c>
      <c r="AN7246" s="147" t="str">
        <f t="shared" si="1360"/>
        <v/>
      </c>
      <c r="AO7246" s="118"/>
    </row>
    <row r="7247" spans="1:41">
      <c r="A7247" s="118"/>
      <c r="B7247" s="118"/>
      <c r="C7247" s="118"/>
      <c r="D7247" s="118"/>
      <c r="E7247" s="118"/>
      <c r="F7247" s="118"/>
      <c r="G7247" s="118"/>
      <c r="H7247" s="118"/>
      <c r="I7247" s="118"/>
      <c r="J7247" s="118"/>
      <c r="K7247" s="118"/>
      <c r="L7247" s="118"/>
      <c r="M7247" s="118"/>
      <c r="N7247" s="118"/>
      <c r="O7247" s="143" t="str">
        <f>IF(H7247="","",(S7247/S7247)&amp;":"&amp;ROUND(AH7247/S7247,2))</f>
        <v/>
      </c>
      <c r="P7247" s="118"/>
      <c r="Q7247" s="118"/>
      <c r="R7247" s="143" t="str">
        <f>IF(H7247="","",(S7247/S7247)&amp;":"&amp;ROUND(AI7247/S7247,2))</f>
        <v/>
      </c>
      <c r="S7247" s="144" t="str">
        <f t="shared" si="1361"/>
        <v/>
      </c>
      <c r="T7247" s="145" t="str">
        <f t="shared" si="1362"/>
        <v/>
      </c>
      <c r="U7247" s="118"/>
      <c r="V7247" s="145" t="str">
        <f t="shared" si="1363"/>
        <v/>
      </c>
      <c r="W7247" s="144" t="str">
        <f t="shared" si="1364"/>
        <v/>
      </c>
      <c r="X7247" s="146" t="str">
        <f>IF(C7247="","",IF(OR(C7247="Trade",C7247="Multi Position"),(X7246+V7247),IF(C7247="Deposit",(X7246+AE7247),IF(C7247="Withdrawal",(X7246-AE7247)))))</f>
        <v/>
      </c>
      <c r="Y7247" s="145" t="str">
        <f t="shared" si="1365"/>
        <v/>
      </c>
      <c r="Z7247" s="118"/>
      <c r="AA7247" s="118"/>
      <c r="AB7247" s="118"/>
      <c r="AC7247" s="118"/>
      <c r="AD7247" s="118"/>
      <c r="AE7247" s="139"/>
      <c r="AF7247" s="118"/>
      <c r="AG7247" s="118"/>
      <c r="AH7247" s="147" t="str">
        <f t="shared" si="1366"/>
        <v/>
      </c>
      <c r="AI7247" s="147" t="str">
        <f t="shared" si="1367"/>
        <v/>
      </c>
      <c r="AJ7247" s="148" t="str">
        <f t="shared" si="1356"/>
        <v/>
      </c>
      <c r="AK7247" s="148" t="str">
        <f t="shared" si="1357"/>
        <v/>
      </c>
      <c r="AL7247" s="147" t="str">
        <f t="shared" si="1358"/>
        <v/>
      </c>
      <c r="AM7247" s="147" t="str">
        <f t="shared" si="1359"/>
        <v/>
      </c>
      <c r="AN7247" s="147" t="str">
        <f t="shared" si="1360"/>
        <v/>
      </c>
      <c r="AO7247" s="118"/>
    </row>
    <row r="7248" spans="1:41">
      <c r="A7248" s="118"/>
      <c r="B7248" s="118"/>
      <c r="C7248" s="118"/>
      <c r="D7248" s="118"/>
      <c r="E7248" s="118"/>
      <c r="F7248" s="118"/>
      <c r="G7248" s="118"/>
      <c r="H7248" s="118"/>
      <c r="I7248" s="118"/>
      <c r="J7248" s="118"/>
      <c r="K7248" s="118"/>
      <c r="L7248" s="118"/>
      <c r="M7248" s="118"/>
      <c r="N7248" s="118"/>
      <c r="O7248" s="143" t="str">
        <f>IF(H7248="","",(S7248/S7248)&amp;":"&amp;ROUND(AH7248/S7248,2))</f>
        <v/>
      </c>
      <c r="P7248" s="118"/>
      <c r="Q7248" s="118"/>
      <c r="R7248" s="143" t="str">
        <f>IF(H7248="","",(S7248/S7248)&amp;":"&amp;ROUND(AI7248/S7248,2))</f>
        <v/>
      </c>
      <c r="S7248" s="144" t="str">
        <f t="shared" si="1361"/>
        <v/>
      </c>
      <c r="T7248" s="145" t="str">
        <f t="shared" si="1362"/>
        <v/>
      </c>
      <c r="U7248" s="118"/>
      <c r="V7248" s="145" t="str">
        <f t="shared" si="1363"/>
        <v/>
      </c>
      <c r="W7248" s="144" t="str">
        <f t="shared" si="1364"/>
        <v/>
      </c>
      <c r="X7248" s="146" t="str">
        <f>IF(C7248="","",IF(OR(C7248="Trade",C7248="Multi Position"),(X7247+V7248),IF(C7248="Deposit",(X7247+AE7248),IF(C7248="Withdrawal",(X7247-AE7248)))))</f>
        <v/>
      </c>
      <c r="Y7248" s="145" t="str">
        <f t="shared" si="1365"/>
        <v/>
      </c>
      <c r="Z7248" s="118"/>
      <c r="AA7248" s="118"/>
      <c r="AB7248" s="118"/>
      <c r="AC7248" s="118"/>
      <c r="AD7248" s="118"/>
      <c r="AE7248" s="139"/>
      <c r="AF7248" s="118"/>
      <c r="AG7248" s="118"/>
      <c r="AH7248" s="147" t="str">
        <f t="shared" si="1366"/>
        <v/>
      </c>
      <c r="AI7248" s="147" t="str">
        <f t="shared" si="1367"/>
        <v/>
      </c>
      <c r="AJ7248" s="148" t="str">
        <f t="shared" si="1356"/>
        <v/>
      </c>
      <c r="AK7248" s="148" t="str">
        <f t="shared" si="1357"/>
        <v/>
      </c>
      <c r="AL7248" s="147" t="str">
        <f t="shared" si="1358"/>
        <v/>
      </c>
      <c r="AM7248" s="147" t="str">
        <f t="shared" si="1359"/>
        <v/>
      </c>
      <c r="AN7248" s="147" t="str">
        <f t="shared" si="1360"/>
        <v/>
      </c>
      <c r="AO7248" s="118"/>
    </row>
    <row r="7249" spans="1:41">
      <c r="A7249" s="118"/>
      <c r="B7249" s="118"/>
      <c r="C7249" s="118"/>
      <c r="D7249" s="118"/>
      <c r="E7249" s="118"/>
      <c r="F7249" s="118"/>
      <c r="G7249" s="118"/>
      <c r="H7249" s="118"/>
      <c r="I7249" s="118"/>
      <c r="J7249" s="118"/>
      <c r="K7249" s="118"/>
      <c r="L7249" s="118"/>
      <c r="M7249" s="118"/>
      <c r="N7249" s="118"/>
      <c r="O7249" s="143" t="str">
        <f>IF(H7249="","",(S7249/S7249)&amp;":"&amp;ROUND(AH7249/S7249,2))</f>
        <v/>
      </c>
      <c r="P7249" s="118"/>
      <c r="Q7249" s="118"/>
      <c r="R7249" s="143" t="str">
        <f>IF(H7249="","",(S7249/S7249)&amp;":"&amp;ROUND(AI7249/S7249,2))</f>
        <v/>
      </c>
      <c r="S7249" s="144" t="str">
        <f t="shared" si="1361"/>
        <v/>
      </c>
      <c r="T7249" s="145" t="str">
        <f t="shared" si="1362"/>
        <v/>
      </c>
      <c r="U7249" s="118"/>
      <c r="V7249" s="145" t="str">
        <f t="shared" si="1363"/>
        <v/>
      </c>
      <c r="W7249" s="144" t="str">
        <f t="shared" si="1364"/>
        <v/>
      </c>
      <c r="X7249" s="146" t="str">
        <f>IF(C7249="","",IF(OR(C7249="Trade",C7249="Multi Position"),(X7248+V7249),IF(C7249="Deposit",(X7248+AE7249),IF(C7249="Withdrawal",(X7248-AE7249)))))</f>
        <v/>
      </c>
      <c r="Y7249" s="145" t="str">
        <f t="shared" si="1365"/>
        <v/>
      </c>
      <c r="Z7249" s="118"/>
      <c r="AA7249" s="118"/>
      <c r="AB7249" s="118"/>
      <c r="AC7249" s="118"/>
      <c r="AD7249" s="118"/>
      <c r="AE7249" s="139"/>
      <c r="AF7249" s="118"/>
      <c r="AG7249" s="118"/>
      <c r="AH7249" s="147" t="str">
        <f t="shared" si="1366"/>
        <v/>
      </c>
      <c r="AI7249" s="147" t="str">
        <f t="shared" si="1367"/>
        <v/>
      </c>
      <c r="AJ7249" s="148" t="str">
        <f t="shared" si="1356"/>
        <v/>
      </c>
      <c r="AK7249" s="148" t="str">
        <f t="shared" si="1357"/>
        <v/>
      </c>
      <c r="AL7249" s="147" t="str">
        <f t="shared" si="1358"/>
        <v/>
      </c>
      <c r="AM7249" s="147" t="str">
        <f t="shared" si="1359"/>
        <v/>
      </c>
      <c r="AN7249" s="147" t="str">
        <f t="shared" si="1360"/>
        <v/>
      </c>
      <c r="AO7249" s="118"/>
    </row>
    <row r="7250" spans="1:41">
      <c r="A7250" s="118"/>
      <c r="B7250" s="118"/>
      <c r="C7250" s="118"/>
      <c r="D7250" s="118"/>
      <c r="E7250" s="118"/>
      <c r="F7250" s="118"/>
      <c r="G7250" s="118"/>
      <c r="H7250" s="118"/>
      <c r="I7250" s="118"/>
      <c r="J7250" s="118"/>
      <c r="K7250" s="118"/>
      <c r="L7250" s="118"/>
      <c r="M7250" s="118"/>
      <c r="N7250" s="118"/>
      <c r="O7250" s="143" t="str">
        <f>IF(H7250="","",(S7250/S7250)&amp;":"&amp;ROUND(AH7250/S7250,2))</f>
        <v/>
      </c>
      <c r="P7250" s="118"/>
      <c r="Q7250" s="118"/>
      <c r="R7250" s="143" t="str">
        <f>IF(H7250="","",(S7250/S7250)&amp;":"&amp;ROUND(AI7250/S7250,2))</f>
        <v/>
      </c>
      <c r="S7250" s="144" t="str">
        <f t="shared" si="1361"/>
        <v/>
      </c>
      <c r="T7250" s="145" t="str">
        <f t="shared" si="1362"/>
        <v/>
      </c>
      <c r="U7250" s="118"/>
      <c r="V7250" s="145" t="str">
        <f t="shared" si="1363"/>
        <v/>
      </c>
      <c r="W7250" s="144" t="str">
        <f t="shared" si="1364"/>
        <v/>
      </c>
      <c r="X7250" s="146" t="str">
        <f>IF(C7250="","",IF(OR(C7250="Trade",C7250="Multi Position"),(X7249+V7250),IF(C7250="Deposit",(X7249+AE7250),IF(C7250="Withdrawal",(X7249-AE7250)))))</f>
        <v/>
      </c>
      <c r="Y7250" s="145" t="str">
        <f t="shared" si="1365"/>
        <v/>
      </c>
      <c r="Z7250" s="118"/>
      <c r="AA7250" s="118"/>
      <c r="AB7250" s="118"/>
      <c r="AC7250" s="118"/>
      <c r="AD7250" s="118"/>
      <c r="AE7250" s="139"/>
      <c r="AF7250" s="118"/>
      <c r="AG7250" s="118"/>
      <c r="AH7250" s="147" t="str">
        <f t="shared" si="1366"/>
        <v/>
      </c>
      <c r="AI7250" s="147" t="str">
        <f t="shared" si="1367"/>
        <v/>
      </c>
      <c r="AJ7250" s="148" t="str">
        <f t="shared" si="1356"/>
        <v/>
      </c>
      <c r="AK7250" s="148" t="str">
        <f t="shared" si="1357"/>
        <v/>
      </c>
      <c r="AL7250" s="147" t="str">
        <f t="shared" si="1358"/>
        <v/>
      </c>
      <c r="AM7250" s="147" t="str">
        <f t="shared" si="1359"/>
        <v/>
      </c>
      <c r="AN7250" s="147" t="str">
        <f t="shared" si="1360"/>
        <v/>
      </c>
      <c r="AO7250" s="118"/>
    </row>
    <row r="7251" spans="1:41">
      <c r="A7251" s="118"/>
      <c r="B7251" s="118"/>
      <c r="C7251" s="118"/>
      <c r="D7251" s="118"/>
      <c r="E7251" s="118"/>
      <c r="F7251" s="118"/>
      <c r="G7251" s="118"/>
      <c r="H7251" s="118"/>
      <c r="I7251" s="118"/>
      <c r="J7251" s="118"/>
      <c r="K7251" s="118"/>
      <c r="L7251" s="118"/>
      <c r="M7251" s="118"/>
      <c r="N7251" s="118"/>
      <c r="O7251" s="143" t="str">
        <f>IF(H7251="","",(S7251/S7251)&amp;":"&amp;ROUND(AH7251/S7251,2))</f>
        <v/>
      </c>
      <c r="P7251" s="118"/>
      <c r="Q7251" s="118"/>
      <c r="R7251" s="143" t="str">
        <f>IF(H7251="","",(S7251/S7251)&amp;":"&amp;ROUND(AI7251/S7251,2))</f>
        <v/>
      </c>
      <c r="S7251" s="144" t="str">
        <f t="shared" si="1361"/>
        <v/>
      </c>
      <c r="T7251" s="145" t="str">
        <f t="shared" si="1362"/>
        <v/>
      </c>
      <c r="U7251" s="118"/>
      <c r="V7251" s="145" t="str">
        <f t="shared" si="1363"/>
        <v/>
      </c>
      <c r="W7251" s="144" t="str">
        <f t="shared" si="1364"/>
        <v/>
      </c>
      <c r="X7251" s="146" t="str">
        <f>IF(C7251="","",IF(OR(C7251="Trade",C7251="Multi Position"),(X7250+V7251),IF(C7251="Deposit",(X7250+AE7251),IF(C7251="Withdrawal",(X7250-AE7251)))))</f>
        <v/>
      </c>
      <c r="Y7251" s="145" t="str">
        <f t="shared" si="1365"/>
        <v/>
      </c>
      <c r="Z7251" s="118"/>
      <c r="AA7251" s="118"/>
      <c r="AB7251" s="118"/>
      <c r="AC7251" s="118"/>
      <c r="AD7251" s="118"/>
      <c r="AE7251" s="139"/>
      <c r="AF7251" s="118"/>
      <c r="AG7251" s="118"/>
      <c r="AH7251" s="147" t="str">
        <f t="shared" si="1366"/>
        <v/>
      </c>
      <c r="AI7251" s="147" t="str">
        <f t="shared" si="1367"/>
        <v/>
      </c>
      <c r="AJ7251" s="148" t="str">
        <f t="shared" si="1356"/>
        <v/>
      </c>
      <c r="AK7251" s="148" t="str">
        <f t="shared" si="1357"/>
        <v/>
      </c>
      <c r="AL7251" s="147" t="str">
        <f t="shared" si="1358"/>
        <v/>
      </c>
      <c r="AM7251" s="147" t="str">
        <f t="shared" si="1359"/>
        <v/>
      </c>
      <c r="AN7251" s="147" t="str">
        <f t="shared" si="1360"/>
        <v/>
      </c>
      <c r="AO7251" s="118"/>
    </row>
    <row r="7252" spans="1:41">
      <c r="A7252" s="118"/>
      <c r="B7252" s="118"/>
      <c r="C7252" s="118"/>
      <c r="D7252" s="118"/>
      <c r="E7252" s="118"/>
      <c r="F7252" s="118"/>
      <c r="G7252" s="118"/>
      <c r="H7252" s="118"/>
      <c r="I7252" s="118"/>
      <c r="J7252" s="118"/>
      <c r="K7252" s="118"/>
      <c r="L7252" s="118"/>
      <c r="M7252" s="118"/>
      <c r="N7252" s="118"/>
      <c r="O7252" s="143" t="str">
        <f>IF(H7252="","",(S7252/S7252)&amp;":"&amp;ROUND(AH7252/S7252,2))</f>
        <v/>
      </c>
      <c r="P7252" s="118"/>
      <c r="Q7252" s="118"/>
      <c r="R7252" s="143" t="str">
        <f>IF(H7252="","",(S7252/S7252)&amp;":"&amp;ROUND(AI7252/S7252,2))</f>
        <v/>
      </c>
      <c r="S7252" s="144" t="str">
        <f t="shared" si="1361"/>
        <v/>
      </c>
      <c r="T7252" s="145" t="str">
        <f t="shared" si="1362"/>
        <v/>
      </c>
      <c r="U7252" s="118"/>
      <c r="V7252" s="145" t="str">
        <f t="shared" si="1363"/>
        <v/>
      </c>
      <c r="W7252" s="144" t="str">
        <f t="shared" si="1364"/>
        <v/>
      </c>
      <c r="X7252" s="146" t="str">
        <f>IF(C7252="","",IF(OR(C7252="Trade",C7252="Multi Position"),(X7251+V7252),IF(C7252="Deposit",(X7251+AE7252),IF(C7252="Withdrawal",(X7251-AE7252)))))</f>
        <v/>
      </c>
      <c r="Y7252" s="145" t="str">
        <f t="shared" si="1365"/>
        <v/>
      </c>
      <c r="Z7252" s="118"/>
      <c r="AA7252" s="118"/>
      <c r="AB7252" s="118"/>
      <c r="AC7252" s="118"/>
      <c r="AD7252" s="118"/>
      <c r="AE7252" s="139"/>
      <c r="AF7252" s="118"/>
      <c r="AG7252" s="118"/>
      <c r="AH7252" s="147" t="str">
        <f t="shared" si="1366"/>
        <v/>
      </c>
      <c r="AI7252" s="147" t="str">
        <f t="shared" si="1367"/>
        <v/>
      </c>
      <c r="AJ7252" s="148" t="str">
        <f t="shared" si="1356"/>
        <v/>
      </c>
      <c r="AK7252" s="148" t="str">
        <f t="shared" si="1357"/>
        <v/>
      </c>
      <c r="AL7252" s="147" t="str">
        <f t="shared" si="1358"/>
        <v/>
      </c>
      <c r="AM7252" s="147" t="str">
        <f t="shared" si="1359"/>
        <v/>
      </c>
      <c r="AN7252" s="147" t="str">
        <f t="shared" si="1360"/>
        <v/>
      </c>
      <c r="AO7252" s="118"/>
    </row>
    <row r="7253" spans="1:41">
      <c r="A7253" s="118"/>
      <c r="B7253" s="118"/>
      <c r="C7253" s="118"/>
      <c r="D7253" s="118"/>
      <c r="E7253" s="118"/>
      <c r="F7253" s="118"/>
      <c r="G7253" s="118"/>
      <c r="H7253" s="118"/>
      <c r="I7253" s="118"/>
      <c r="J7253" s="118"/>
      <c r="K7253" s="118"/>
      <c r="L7253" s="118"/>
      <c r="M7253" s="118"/>
      <c r="N7253" s="118"/>
      <c r="O7253" s="143" t="str">
        <f>IF(H7253="","",(S7253/S7253)&amp;":"&amp;ROUND(AH7253/S7253,2))</f>
        <v/>
      </c>
      <c r="P7253" s="118"/>
      <c r="Q7253" s="118"/>
      <c r="R7253" s="143" t="str">
        <f>IF(H7253="","",(S7253/S7253)&amp;":"&amp;ROUND(AI7253/S7253,2))</f>
        <v/>
      </c>
      <c r="S7253" s="144" t="str">
        <f t="shared" si="1361"/>
        <v/>
      </c>
      <c r="T7253" s="145" t="str">
        <f t="shared" si="1362"/>
        <v/>
      </c>
      <c r="U7253" s="118"/>
      <c r="V7253" s="145" t="str">
        <f t="shared" si="1363"/>
        <v/>
      </c>
      <c r="W7253" s="144" t="str">
        <f t="shared" si="1364"/>
        <v/>
      </c>
      <c r="X7253" s="146" t="str">
        <f>IF(C7253="","",IF(OR(C7253="Trade",C7253="Multi Position"),(X7252+V7253),IF(C7253="Deposit",(X7252+AE7253),IF(C7253="Withdrawal",(X7252-AE7253)))))</f>
        <v/>
      </c>
      <c r="Y7253" s="145" t="str">
        <f t="shared" si="1365"/>
        <v/>
      </c>
      <c r="Z7253" s="118"/>
      <c r="AA7253" s="118"/>
      <c r="AB7253" s="118"/>
      <c r="AC7253" s="118"/>
      <c r="AD7253" s="118"/>
      <c r="AE7253" s="139"/>
      <c r="AF7253" s="118"/>
      <c r="AG7253" s="118"/>
      <c r="AH7253" s="147" t="str">
        <f t="shared" si="1366"/>
        <v/>
      </c>
      <c r="AI7253" s="147" t="str">
        <f t="shared" si="1367"/>
        <v/>
      </c>
      <c r="AJ7253" s="148" t="str">
        <f t="shared" si="1356"/>
        <v/>
      </c>
      <c r="AK7253" s="148" t="str">
        <f t="shared" si="1357"/>
        <v/>
      </c>
      <c r="AL7253" s="147" t="str">
        <f t="shared" si="1358"/>
        <v/>
      </c>
      <c r="AM7253" s="147" t="str">
        <f t="shared" si="1359"/>
        <v/>
      </c>
      <c r="AN7253" s="147" t="str">
        <f t="shared" si="1360"/>
        <v/>
      </c>
      <c r="AO7253" s="118"/>
    </row>
    <row r="7254" spans="1:41">
      <c r="A7254" s="118"/>
      <c r="B7254" s="118"/>
      <c r="C7254" s="118"/>
      <c r="D7254" s="118"/>
      <c r="E7254" s="118"/>
      <c r="F7254" s="118"/>
      <c r="G7254" s="118"/>
      <c r="H7254" s="118"/>
      <c r="I7254" s="118"/>
      <c r="J7254" s="118"/>
      <c r="K7254" s="118"/>
      <c r="L7254" s="118"/>
      <c r="M7254" s="118"/>
      <c r="N7254" s="118"/>
      <c r="O7254" s="143" t="str">
        <f>IF(H7254="","",(S7254/S7254)&amp;":"&amp;ROUND(AH7254/S7254,2))</f>
        <v/>
      </c>
      <c r="P7254" s="118"/>
      <c r="Q7254" s="118"/>
      <c r="R7254" s="143" t="str">
        <f>IF(H7254="","",(S7254/S7254)&amp;":"&amp;ROUND(AI7254/S7254,2))</f>
        <v/>
      </c>
      <c r="S7254" s="144" t="str">
        <f t="shared" si="1361"/>
        <v/>
      </c>
      <c r="T7254" s="145" t="str">
        <f t="shared" si="1362"/>
        <v/>
      </c>
      <c r="U7254" s="118"/>
      <c r="V7254" s="145" t="str">
        <f t="shared" si="1363"/>
        <v/>
      </c>
      <c r="W7254" s="144" t="str">
        <f t="shared" si="1364"/>
        <v/>
      </c>
      <c r="X7254" s="146" t="str">
        <f>IF(C7254="","",IF(OR(C7254="Trade",C7254="Multi Position"),(X7253+V7254),IF(C7254="Deposit",(X7253+AE7254),IF(C7254="Withdrawal",(X7253-AE7254)))))</f>
        <v/>
      </c>
      <c r="Y7254" s="145" t="str">
        <f t="shared" si="1365"/>
        <v/>
      </c>
      <c r="Z7254" s="118"/>
      <c r="AA7254" s="118"/>
      <c r="AB7254" s="118"/>
      <c r="AC7254" s="118"/>
      <c r="AD7254" s="118"/>
      <c r="AE7254" s="139"/>
      <c r="AF7254" s="118"/>
      <c r="AG7254" s="118"/>
      <c r="AH7254" s="147" t="str">
        <f t="shared" si="1366"/>
        <v/>
      </c>
      <c r="AI7254" s="147" t="str">
        <f t="shared" si="1367"/>
        <v/>
      </c>
      <c r="AJ7254" s="148" t="str">
        <f t="shared" si="1356"/>
        <v/>
      </c>
      <c r="AK7254" s="148" t="str">
        <f t="shared" si="1357"/>
        <v/>
      </c>
      <c r="AL7254" s="147" t="str">
        <f t="shared" si="1358"/>
        <v/>
      </c>
      <c r="AM7254" s="147" t="str">
        <f t="shared" si="1359"/>
        <v/>
      </c>
      <c r="AN7254" s="147" t="str">
        <f t="shared" si="1360"/>
        <v/>
      </c>
      <c r="AO7254" s="118"/>
    </row>
    <row r="7255" spans="1:41">
      <c r="A7255" s="118"/>
      <c r="B7255" s="118"/>
      <c r="C7255" s="118"/>
      <c r="D7255" s="118"/>
      <c r="E7255" s="118"/>
      <c r="F7255" s="118"/>
      <c r="G7255" s="118"/>
      <c r="H7255" s="118"/>
      <c r="I7255" s="118"/>
      <c r="J7255" s="118"/>
      <c r="K7255" s="118"/>
      <c r="L7255" s="118"/>
      <c r="M7255" s="118"/>
      <c r="N7255" s="118"/>
      <c r="O7255" s="143" t="str">
        <f>IF(H7255="","",(S7255/S7255)&amp;":"&amp;ROUND(AH7255/S7255,2))</f>
        <v/>
      </c>
      <c r="P7255" s="118"/>
      <c r="Q7255" s="118"/>
      <c r="R7255" s="143" t="str">
        <f>IF(H7255="","",(S7255/S7255)&amp;":"&amp;ROUND(AI7255/S7255,2))</f>
        <v/>
      </c>
      <c r="S7255" s="144" t="str">
        <f t="shared" si="1361"/>
        <v/>
      </c>
      <c r="T7255" s="145" t="str">
        <f t="shared" si="1362"/>
        <v/>
      </c>
      <c r="U7255" s="118"/>
      <c r="V7255" s="145" t="str">
        <f t="shared" si="1363"/>
        <v/>
      </c>
      <c r="W7255" s="144" t="str">
        <f t="shared" si="1364"/>
        <v/>
      </c>
      <c r="X7255" s="146" t="str">
        <f>IF(C7255="","",IF(OR(C7255="Trade",C7255="Multi Position"),(X7254+V7255),IF(C7255="Deposit",(X7254+AE7255),IF(C7255="Withdrawal",(X7254-AE7255)))))</f>
        <v/>
      </c>
      <c r="Y7255" s="145" t="str">
        <f t="shared" si="1365"/>
        <v/>
      </c>
      <c r="Z7255" s="118"/>
      <c r="AA7255" s="118"/>
      <c r="AB7255" s="118"/>
      <c r="AC7255" s="118"/>
      <c r="AD7255" s="118"/>
      <c r="AE7255" s="139"/>
      <c r="AF7255" s="118"/>
      <c r="AG7255" s="118"/>
      <c r="AH7255" s="147" t="str">
        <f t="shared" si="1366"/>
        <v/>
      </c>
      <c r="AI7255" s="147" t="str">
        <f t="shared" si="1367"/>
        <v/>
      </c>
      <c r="AJ7255" s="148" t="str">
        <f t="shared" si="1356"/>
        <v/>
      </c>
      <c r="AK7255" s="148" t="str">
        <f t="shared" si="1357"/>
        <v/>
      </c>
      <c r="AL7255" s="147" t="str">
        <f t="shared" si="1358"/>
        <v/>
      </c>
      <c r="AM7255" s="147" t="str">
        <f t="shared" si="1359"/>
        <v/>
      </c>
      <c r="AN7255" s="147" t="str">
        <f t="shared" si="1360"/>
        <v/>
      </c>
      <c r="AO7255" s="118"/>
    </row>
    <row r="7256" spans="1:41">
      <c r="A7256" s="118"/>
      <c r="B7256" s="118"/>
      <c r="C7256" s="118"/>
      <c r="D7256" s="118"/>
      <c r="E7256" s="118"/>
      <c r="F7256" s="118"/>
      <c r="G7256" s="118"/>
      <c r="H7256" s="118"/>
      <c r="I7256" s="118"/>
      <c r="J7256" s="118"/>
      <c r="K7256" s="118"/>
      <c r="L7256" s="118"/>
      <c r="M7256" s="118"/>
      <c r="N7256" s="118"/>
      <c r="O7256" s="143" t="str">
        <f>IF(H7256="","",(S7256/S7256)&amp;":"&amp;ROUND(AH7256/S7256,2))</f>
        <v/>
      </c>
      <c r="P7256" s="118"/>
      <c r="Q7256" s="118"/>
      <c r="R7256" s="143" t="str">
        <f>IF(H7256="","",(S7256/S7256)&amp;":"&amp;ROUND(AI7256/S7256,2))</f>
        <v/>
      </c>
      <c r="S7256" s="144" t="str">
        <f t="shared" si="1361"/>
        <v/>
      </c>
      <c r="T7256" s="145" t="str">
        <f t="shared" si="1362"/>
        <v/>
      </c>
      <c r="U7256" s="118"/>
      <c r="V7256" s="145" t="str">
        <f t="shared" si="1363"/>
        <v/>
      </c>
      <c r="W7256" s="144" t="str">
        <f t="shared" si="1364"/>
        <v/>
      </c>
      <c r="X7256" s="146" t="str">
        <f>IF(C7256="","",IF(OR(C7256="Trade",C7256="Multi Position"),(X7255+V7256),IF(C7256="Deposit",(X7255+AE7256),IF(C7256="Withdrawal",(X7255-AE7256)))))</f>
        <v/>
      </c>
      <c r="Y7256" s="145" t="str">
        <f t="shared" si="1365"/>
        <v/>
      </c>
      <c r="Z7256" s="118"/>
      <c r="AA7256" s="118"/>
      <c r="AB7256" s="118"/>
      <c r="AC7256" s="118"/>
      <c r="AD7256" s="118"/>
      <c r="AE7256" s="139"/>
      <c r="AF7256" s="118"/>
      <c r="AG7256" s="118"/>
      <c r="AH7256" s="147" t="str">
        <f t="shared" si="1366"/>
        <v/>
      </c>
      <c r="AI7256" s="147" t="str">
        <f t="shared" si="1367"/>
        <v/>
      </c>
      <c r="AJ7256" s="148" t="str">
        <f t="shared" si="1356"/>
        <v/>
      </c>
      <c r="AK7256" s="148" t="str">
        <f t="shared" si="1357"/>
        <v/>
      </c>
      <c r="AL7256" s="147" t="str">
        <f t="shared" si="1358"/>
        <v/>
      </c>
      <c r="AM7256" s="147" t="str">
        <f t="shared" si="1359"/>
        <v/>
      </c>
      <c r="AN7256" s="147" t="str">
        <f t="shared" si="1360"/>
        <v/>
      </c>
      <c r="AO7256" s="118"/>
    </row>
    <row r="7257" spans="1:41">
      <c r="A7257" s="118"/>
      <c r="B7257" s="118"/>
      <c r="C7257" s="118"/>
      <c r="D7257" s="118"/>
      <c r="E7257" s="118"/>
      <c r="F7257" s="118"/>
      <c r="G7257" s="118"/>
      <c r="H7257" s="118"/>
      <c r="I7257" s="118"/>
      <c r="J7257" s="118"/>
      <c r="K7257" s="118"/>
      <c r="L7257" s="118"/>
      <c r="M7257" s="118"/>
      <c r="N7257" s="118"/>
      <c r="O7257" s="143" t="str">
        <f>IF(H7257="","",(S7257/S7257)&amp;":"&amp;ROUND(AH7257/S7257,2))</f>
        <v/>
      </c>
      <c r="P7257" s="118"/>
      <c r="Q7257" s="118"/>
      <c r="R7257" s="143" t="str">
        <f>IF(H7257="","",(S7257/S7257)&amp;":"&amp;ROUND(AI7257/S7257,2))</f>
        <v/>
      </c>
      <c r="S7257" s="144" t="str">
        <f t="shared" si="1361"/>
        <v/>
      </c>
      <c r="T7257" s="145" t="str">
        <f t="shared" si="1362"/>
        <v/>
      </c>
      <c r="U7257" s="118"/>
      <c r="V7257" s="145" t="str">
        <f t="shared" si="1363"/>
        <v/>
      </c>
      <c r="W7257" s="144" t="str">
        <f t="shared" si="1364"/>
        <v/>
      </c>
      <c r="X7257" s="146" t="str">
        <f>IF(C7257="","",IF(OR(C7257="Trade",C7257="Multi Position"),(X7256+V7257),IF(C7257="Deposit",(X7256+AE7257),IF(C7257="Withdrawal",(X7256-AE7257)))))</f>
        <v/>
      </c>
      <c r="Y7257" s="145" t="str">
        <f t="shared" si="1365"/>
        <v/>
      </c>
      <c r="Z7257" s="118"/>
      <c r="AA7257" s="118"/>
      <c r="AB7257" s="118"/>
      <c r="AC7257" s="118"/>
      <c r="AD7257" s="118"/>
      <c r="AE7257" s="139"/>
      <c r="AF7257" s="118"/>
      <c r="AG7257" s="118"/>
      <c r="AH7257" s="147" t="str">
        <f t="shared" si="1366"/>
        <v/>
      </c>
      <c r="AI7257" s="147" t="str">
        <f t="shared" si="1367"/>
        <v/>
      </c>
      <c r="AJ7257" s="148" t="str">
        <f t="shared" si="1356"/>
        <v/>
      </c>
      <c r="AK7257" s="148" t="str">
        <f t="shared" si="1357"/>
        <v/>
      </c>
      <c r="AL7257" s="147" t="str">
        <f t="shared" si="1358"/>
        <v/>
      </c>
      <c r="AM7257" s="147" t="str">
        <f t="shared" si="1359"/>
        <v/>
      </c>
      <c r="AN7257" s="147" t="str">
        <f t="shared" si="1360"/>
        <v/>
      </c>
      <c r="AO7257" s="118"/>
    </row>
    <row r="7258" spans="1:41">
      <c r="A7258" s="118"/>
      <c r="B7258" s="118"/>
      <c r="C7258" s="118"/>
      <c r="D7258" s="118"/>
      <c r="E7258" s="118"/>
      <c r="F7258" s="118"/>
      <c r="G7258" s="118"/>
      <c r="H7258" s="118"/>
      <c r="I7258" s="118"/>
      <c r="J7258" s="118"/>
      <c r="K7258" s="118"/>
      <c r="L7258" s="118"/>
      <c r="M7258" s="118"/>
      <c r="N7258" s="118"/>
      <c r="O7258" s="143" t="str">
        <f>IF(H7258="","",(S7258/S7258)&amp;":"&amp;ROUND(AH7258/S7258,2))</f>
        <v/>
      </c>
      <c r="P7258" s="118"/>
      <c r="Q7258" s="118"/>
      <c r="R7258" s="143" t="str">
        <f>IF(H7258="","",(S7258/S7258)&amp;":"&amp;ROUND(AI7258/S7258,2))</f>
        <v/>
      </c>
      <c r="S7258" s="144" t="str">
        <f t="shared" si="1361"/>
        <v/>
      </c>
      <c r="T7258" s="145" t="str">
        <f t="shared" si="1362"/>
        <v/>
      </c>
      <c r="U7258" s="118"/>
      <c r="V7258" s="145" t="str">
        <f t="shared" si="1363"/>
        <v/>
      </c>
      <c r="W7258" s="144" t="str">
        <f t="shared" si="1364"/>
        <v/>
      </c>
      <c r="X7258" s="146" t="str">
        <f>IF(C7258="","",IF(OR(C7258="Trade",C7258="Multi Position"),(X7257+V7258),IF(C7258="Deposit",(X7257+AE7258),IF(C7258="Withdrawal",(X7257-AE7258)))))</f>
        <v/>
      </c>
      <c r="Y7258" s="145" t="str">
        <f t="shared" si="1365"/>
        <v/>
      </c>
      <c r="Z7258" s="118"/>
      <c r="AA7258" s="118"/>
      <c r="AB7258" s="118"/>
      <c r="AC7258" s="118"/>
      <c r="AD7258" s="118"/>
      <c r="AE7258" s="139"/>
      <c r="AF7258" s="118"/>
      <c r="AG7258" s="118"/>
      <c r="AH7258" s="147" t="str">
        <f t="shared" si="1366"/>
        <v/>
      </c>
      <c r="AI7258" s="147" t="str">
        <f t="shared" si="1367"/>
        <v/>
      </c>
      <c r="AJ7258" s="148" t="str">
        <f t="shared" si="1356"/>
        <v/>
      </c>
      <c r="AK7258" s="148" t="str">
        <f t="shared" si="1357"/>
        <v/>
      </c>
      <c r="AL7258" s="147" t="str">
        <f t="shared" si="1358"/>
        <v/>
      </c>
      <c r="AM7258" s="147" t="str">
        <f t="shared" si="1359"/>
        <v/>
      </c>
      <c r="AN7258" s="147" t="str">
        <f t="shared" si="1360"/>
        <v/>
      </c>
      <c r="AO7258" s="118"/>
    </row>
    <row r="7259" spans="1:41">
      <c r="A7259" s="118"/>
      <c r="B7259" s="118"/>
      <c r="C7259" s="118"/>
      <c r="D7259" s="118"/>
      <c r="E7259" s="118"/>
      <c r="F7259" s="118"/>
      <c r="G7259" s="118"/>
      <c r="H7259" s="118"/>
      <c r="I7259" s="118"/>
      <c r="J7259" s="118"/>
      <c r="K7259" s="118"/>
      <c r="L7259" s="118"/>
      <c r="M7259" s="118"/>
      <c r="N7259" s="118"/>
      <c r="O7259" s="143" t="str">
        <f>IF(H7259="","",(S7259/S7259)&amp;":"&amp;ROUND(AH7259/S7259,2))</f>
        <v/>
      </c>
      <c r="P7259" s="118"/>
      <c r="Q7259" s="118"/>
      <c r="R7259" s="143" t="str">
        <f>IF(H7259="","",(S7259/S7259)&amp;":"&amp;ROUND(AI7259/S7259,2))</f>
        <v/>
      </c>
      <c r="S7259" s="144" t="str">
        <f t="shared" si="1361"/>
        <v/>
      </c>
      <c r="T7259" s="145" t="str">
        <f t="shared" si="1362"/>
        <v/>
      </c>
      <c r="U7259" s="118"/>
      <c r="V7259" s="145" t="str">
        <f t="shared" si="1363"/>
        <v/>
      </c>
      <c r="W7259" s="144" t="str">
        <f t="shared" si="1364"/>
        <v/>
      </c>
      <c r="X7259" s="146" t="str">
        <f>IF(C7259="","",IF(OR(C7259="Trade",C7259="Multi Position"),(X7258+V7259),IF(C7259="Deposit",(X7258+AE7259),IF(C7259="Withdrawal",(X7258-AE7259)))))</f>
        <v/>
      </c>
      <c r="Y7259" s="145" t="str">
        <f t="shared" si="1365"/>
        <v/>
      </c>
      <c r="Z7259" s="118"/>
      <c r="AA7259" s="118"/>
      <c r="AB7259" s="118"/>
      <c r="AC7259" s="118"/>
      <c r="AD7259" s="118"/>
      <c r="AE7259" s="139"/>
      <c r="AF7259" s="118"/>
      <c r="AG7259" s="118"/>
      <c r="AH7259" s="147" t="str">
        <f t="shared" si="1366"/>
        <v/>
      </c>
      <c r="AI7259" s="147" t="str">
        <f t="shared" si="1367"/>
        <v/>
      </c>
      <c r="AJ7259" s="148" t="str">
        <f t="shared" si="1356"/>
        <v/>
      </c>
      <c r="AK7259" s="148" t="str">
        <f t="shared" si="1357"/>
        <v/>
      </c>
      <c r="AL7259" s="147" t="str">
        <f t="shared" si="1358"/>
        <v/>
      </c>
      <c r="AM7259" s="147" t="str">
        <f t="shared" si="1359"/>
        <v/>
      </c>
      <c r="AN7259" s="147" t="str">
        <f t="shared" si="1360"/>
        <v/>
      </c>
      <c r="AO7259" s="118"/>
    </row>
    <row r="7260" spans="1:41">
      <c r="A7260" s="118"/>
      <c r="B7260" s="118"/>
      <c r="C7260" s="118"/>
      <c r="D7260" s="118"/>
      <c r="E7260" s="118"/>
      <c r="F7260" s="118"/>
      <c r="G7260" s="118"/>
      <c r="H7260" s="118"/>
      <c r="I7260" s="118"/>
      <c r="J7260" s="118"/>
      <c r="K7260" s="118"/>
      <c r="L7260" s="118"/>
      <c r="M7260" s="118"/>
      <c r="N7260" s="118"/>
      <c r="O7260" s="143" t="str">
        <f>IF(H7260="","",(S7260/S7260)&amp;":"&amp;ROUND(AH7260/S7260,2))</f>
        <v/>
      </c>
      <c r="P7260" s="118"/>
      <c r="Q7260" s="118"/>
      <c r="R7260" s="143" t="str">
        <f>IF(H7260="","",(S7260/S7260)&amp;":"&amp;ROUND(AI7260/S7260,2))</f>
        <v/>
      </c>
      <c r="S7260" s="144" t="str">
        <f t="shared" si="1361"/>
        <v/>
      </c>
      <c r="T7260" s="145" t="str">
        <f t="shared" si="1362"/>
        <v/>
      </c>
      <c r="U7260" s="118"/>
      <c r="V7260" s="145" t="str">
        <f t="shared" si="1363"/>
        <v/>
      </c>
      <c r="W7260" s="144" t="str">
        <f t="shared" si="1364"/>
        <v/>
      </c>
      <c r="X7260" s="146" t="str">
        <f>IF(C7260="","",IF(OR(C7260="Trade",C7260="Multi Position"),(X7259+V7260),IF(C7260="Deposit",(X7259+AE7260),IF(C7260="Withdrawal",(X7259-AE7260)))))</f>
        <v/>
      </c>
      <c r="Y7260" s="145" t="str">
        <f t="shared" si="1365"/>
        <v/>
      </c>
      <c r="Z7260" s="118"/>
      <c r="AA7260" s="118"/>
      <c r="AB7260" s="118"/>
      <c r="AC7260" s="118"/>
      <c r="AD7260" s="118"/>
      <c r="AE7260" s="139"/>
      <c r="AF7260" s="118"/>
      <c r="AG7260" s="118"/>
      <c r="AH7260" s="147" t="str">
        <f t="shared" si="1366"/>
        <v/>
      </c>
      <c r="AI7260" s="147" t="str">
        <f t="shared" si="1367"/>
        <v/>
      </c>
      <c r="AJ7260" s="148" t="str">
        <f t="shared" si="1356"/>
        <v/>
      </c>
      <c r="AK7260" s="148" t="str">
        <f t="shared" si="1357"/>
        <v/>
      </c>
      <c r="AL7260" s="147" t="str">
        <f t="shared" si="1358"/>
        <v/>
      </c>
      <c r="AM7260" s="147" t="str">
        <f t="shared" si="1359"/>
        <v/>
      </c>
      <c r="AN7260" s="147" t="str">
        <f t="shared" si="1360"/>
        <v/>
      </c>
      <c r="AO7260" s="118"/>
    </row>
    <row r="7261" spans="1:41">
      <c r="A7261" s="118"/>
      <c r="B7261" s="118"/>
      <c r="C7261" s="118"/>
      <c r="D7261" s="118"/>
      <c r="E7261" s="118"/>
      <c r="F7261" s="118"/>
      <c r="G7261" s="118"/>
      <c r="H7261" s="118"/>
      <c r="I7261" s="118"/>
      <c r="J7261" s="118"/>
      <c r="K7261" s="118"/>
      <c r="L7261" s="118"/>
      <c r="M7261" s="118"/>
      <c r="N7261" s="118"/>
      <c r="O7261" s="143" t="str">
        <f>IF(H7261="","",(S7261/S7261)&amp;":"&amp;ROUND(AH7261/S7261,2))</f>
        <v/>
      </c>
      <c r="P7261" s="118"/>
      <c r="Q7261" s="118"/>
      <c r="R7261" s="143" t="str">
        <f>IF(H7261="","",(S7261/S7261)&amp;":"&amp;ROUND(AI7261/S7261,2))</f>
        <v/>
      </c>
      <c r="S7261" s="144" t="str">
        <f t="shared" si="1361"/>
        <v/>
      </c>
      <c r="T7261" s="145" t="str">
        <f t="shared" si="1362"/>
        <v/>
      </c>
      <c r="U7261" s="118"/>
      <c r="V7261" s="145" t="str">
        <f t="shared" si="1363"/>
        <v/>
      </c>
      <c r="W7261" s="144" t="str">
        <f t="shared" si="1364"/>
        <v/>
      </c>
      <c r="X7261" s="146" t="str">
        <f>IF(C7261="","",IF(OR(C7261="Trade",C7261="Multi Position"),(X7260+V7261),IF(C7261="Deposit",(X7260+AE7261),IF(C7261="Withdrawal",(X7260-AE7261)))))</f>
        <v/>
      </c>
      <c r="Y7261" s="145" t="str">
        <f t="shared" si="1365"/>
        <v/>
      </c>
      <c r="Z7261" s="118"/>
      <c r="AA7261" s="118"/>
      <c r="AB7261" s="118"/>
      <c r="AC7261" s="118"/>
      <c r="AD7261" s="118"/>
      <c r="AE7261" s="139"/>
      <c r="AF7261" s="118"/>
      <c r="AG7261" s="118"/>
      <c r="AH7261" s="147" t="str">
        <f t="shared" si="1366"/>
        <v/>
      </c>
      <c r="AI7261" s="147" t="str">
        <f t="shared" si="1367"/>
        <v/>
      </c>
      <c r="AJ7261" s="148" t="str">
        <f t="shared" si="1356"/>
        <v/>
      </c>
      <c r="AK7261" s="148" t="str">
        <f t="shared" si="1357"/>
        <v/>
      </c>
      <c r="AL7261" s="147" t="str">
        <f t="shared" si="1358"/>
        <v/>
      </c>
      <c r="AM7261" s="147" t="str">
        <f t="shared" si="1359"/>
        <v/>
      </c>
      <c r="AN7261" s="147" t="str">
        <f t="shared" si="1360"/>
        <v/>
      </c>
      <c r="AO7261" s="118"/>
    </row>
    <row r="7262" spans="1:41">
      <c r="A7262" s="118"/>
      <c r="B7262" s="118"/>
      <c r="C7262" s="118"/>
      <c r="D7262" s="118"/>
      <c r="E7262" s="118"/>
      <c r="F7262" s="118"/>
      <c r="G7262" s="118"/>
      <c r="H7262" s="118"/>
      <c r="I7262" s="118"/>
      <c r="J7262" s="118"/>
      <c r="K7262" s="118"/>
      <c r="L7262" s="118"/>
      <c r="M7262" s="118"/>
      <c r="N7262" s="118"/>
      <c r="O7262" s="143" t="str">
        <f>IF(H7262="","",(S7262/S7262)&amp;":"&amp;ROUND(AH7262/S7262,2))</f>
        <v/>
      </c>
      <c r="P7262" s="118"/>
      <c r="Q7262" s="118"/>
      <c r="R7262" s="143" t="str">
        <f>IF(H7262="","",(S7262/S7262)&amp;":"&amp;ROUND(AI7262/S7262,2))</f>
        <v/>
      </c>
      <c r="S7262" s="144" t="str">
        <f t="shared" si="1361"/>
        <v/>
      </c>
      <c r="T7262" s="145" t="str">
        <f t="shared" si="1362"/>
        <v/>
      </c>
      <c r="U7262" s="118"/>
      <c r="V7262" s="145" t="str">
        <f t="shared" si="1363"/>
        <v/>
      </c>
      <c r="W7262" s="144" t="str">
        <f t="shared" si="1364"/>
        <v/>
      </c>
      <c r="X7262" s="146" t="str">
        <f>IF(C7262="","",IF(OR(C7262="Trade",C7262="Multi Position"),(X7261+V7262),IF(C7262="Deposit",(X7261+AE7262),IF(C7262="Withdrawal",(X7261-AE7262)))))</f>
        <v/>
      </c>
      <c r="Y7262" s="145" t="str">
        <f t="shared" si="1365"/>
        <v/>
      </c>
      <c r="Z7262" s="118"/>
      <c r="AA7262" s="118"/>
      <c r="AB7262" s="118"/>
      <c r="AC7262" s="118"/>
      <c r="AD7262" s="118"/>
      <c r="AE7262" s="139"/>
      <c r="AF7262" s="118"/>
      <c r="AG7262" s="118"/>
      <c r="AH7262" s="147" t="str">
        <f t="shared" si="1366"/>
        <v/>
      </c>
      <c r="AI7262" s="147" t="str">
        <f t="shared" si="1367"/>
        <v/>
      </c>
      <c r="AJ7262" s="148" t="str">
        <f t="shared" si="1356"/>
        <v/>
      </c>
      <c r="AK7262" s="148" t="str">
        <f t="shared" si="1357"/>
        <v/>
      </c>
      <c r="AL7262" s="147" t="str">
        <f t="shared" si="1358"/>
        <v/>
      </c>
      <c r="AM7262" s="147" t="str">
        <f t="shared" si="1359"/>
        <v/>
      </c>
      <c r="AN7262" s="147" t="str">
        <f t="shared" si="1360"/>
        <v/>
      </c>
      <c r="AO7262" s="118"/>
    </row>
    <row r="7263" spans="1:41">
      <c r="A7263" s="118"/>
      <c r="B7263" s="118"/>
      <c r="C7263" s="118"/>
      <c r="D7263" s="118"/>
      <c r="E7263" s="118"/>
      <c r="F7263" s="118"/>
      <c r="G7263" s="118"/>
      <c r="H7263" s="118"/>
      <c r="I7263" s="118"/>
      <c r="J7263" s="118"/>
      <c r="K7263" s="118"/>
      <c r="L7263" s="118"/>
      <c r="M7263" s="118"/>
      <c r="N7263" s="118"/>
      <c r="O7263" s="143" t="str">
        <f>IF(H7263="","",(S7263/S7263)&amp;":"&amp;ROUND(AH7263/S7263,2))</f>
        <v/>
      </c>
      <c r="P7263" s="118"/>
      <c r="Q7263" s="118"/>
      <c r="R7263" s="143" t="str">
        <f>IF(H7263="","",(S7263/S7263)&amp;":"&amp;ROUND(AI7263/S7263,2))</f>
        <v/>
      </c>
      <c r="S7263" s="144" t="str">
        <f t="shared" si="1361"/>
        <v/>
      </c>
      <c r="T7263" s="145" t="str">
        <f t="shared" si="1362"/>
        <v/>
      </c>
      <c r="U7263" s="118"/>
      <c r="V7263" s="145" t="str">
        <f t="shared" si="1363"/>
        <v/>
      </c>
      <c r="W7263" s="144" t="str">
        <f t="shared" si="1364"/>
        <v/>
      </c>
      <c r="X7263" s="146" t="str">
        <f>IF(C7263="","",IF(OR(C7263="Trade",C7263="Multi Position"),(X7262+V7263),IF(C7263="Deposit",(X7262+AE7263),IF(C7263="Withdrawal",(X7262-AE7263)))))</f>
        <v/>
      </c>
      <c r="Y7263" s="145" t="str">
        <f t="shared" si="1365"/>
        <v/>
      </c>
      <c r="Z7263" s="118"/>
      <c r="AA7263" s="118"/>
      <c r="AB7263" s="118"/>
      <c r="AC7263" s="118"/>
      <c r="AD7263" s="118"/>
      <c r="AE7263" s="139"/>
      <c r="AF7263" s="118"/>
      <c r="AG7263" s="118"/>
      <c r="AH7263" s="147" t="str">
        <f t="shared" si="1366"/>
        <v/>
      </c>
      <c r="AI7263" s="147" t="str">
        <f t="shared" si="1367"/>
        <v/>
      </c>
      <c r="AJ7263" s="148" t="str">
        <f t="shared" si="1356"/>
        <v/>
      </c>
      <c r="AK7263" s="148" t="str">
        <f t="shared" si="1357"/>
        <v/>
      </c>
      <c r="AL7263" s="147" t="str">
        <f t="shared" si="1358"/>
        <v/>
      </c>
      <c r="AM7263" s="147" t="str">
        <f t="shared" si="1359"/>
        <v/>
      </c>
      <c r="AN7263" s="147" t="str">
        <f t="shared" si="1360"/>
        <v/>
      </c>
      <c r="AO7263" s="118"/>
    </row>
    <row r="7264" spans="1:41">
      <c r="A7264" s="118"/>
      <c r="B7264" s="118"/>
      <c r="C7264" s="118"/>
      <c r="D7264" s="118"/>
      <c r="E7264" s="118"/>
      <c r="F7264" s="118"/>
      <c r="G7264" s="118"/>
      <c r="H7264" s="118"/>
      <c r="I7264" s="118"/>
      <c r="J7264" s="118"/>
      <c r="K7264" s="118"/>
      <c r="L7264" s="118"/>
      <c r="M7264" s="118"/>
      <c r="N7264" s="118"/>
      <c r="O7264" s="143" t="str">
        <f>IF(H7264="","",(S7264/S7264)&amp;":"&amp;ROUND(AH7264/S7264,2))</f>
        <v/>
      </c>
      <c r="P7264" s="118"/>
      <c r="Q7264" s="118"/>
      <c r="R7264" s="143" t="str">
        <f>IF(H7264="","",(S7264/S7264)&amp;":"&amp;ROUND(AI7264/S7264,2))</f>
        <v/>
      </c>
      <c r="S7264" s="144" t="str">
        <f t="shared" si="1361"/>
        <v/>
      </c>
      <c r="T7264" s="145" t="str">
        <f t="shared" si="1362"/>
        <v/>
      </c>
      <c r="U7264" s="118"/>
      <c r="V7264" s="145" t="str">
        <f t="shared" si="1363"/>
        <v/>
      </c>
      <c r="W7264" s="144" t="str">
        <f t="shared" si="1364"/>
        <v/>
      </c>
      <c r="X7264" s="146" t="str">
        <f>IF(C7264="","",IF(OR(C7264="Trade",C7264="Multi Position"),(X7263+V7264),IF(C7264="Deposit",(X7263+AE7264),IF(C7264="Withdrawal",(X7263-AE7264)))))</f>
        <v/>
      </c>
      <c r="Y7264" s="145" t="str">
        <f t="shared" si="1365"/>
        <v/>
      </c>
      <c r="Z7264" s="118"/>
      <c r="AA7264" s="118"/>
      <c r="AB7264" s="118"/>
      <c r="AC7264" s="118"/>
      <c r="AD7264" s="118"/>
      <c r="AE7264" s="139"/>
      <c r="AF7264" s="118"/>
      <c r="AG7264" s="118"/>
      <c r="AH7264" s="147" t="str">
        <f t="shared" si="1366"/>
        <v/>
      </c>
      <c r="AI7264" s="147" t="str">
        <f t="shared" si="1367"/>
        <v/>
      </c>
      <c r="AJ7264" s="148" t="str">
        <f t="shared" si="1356"/>
        <v/>
      </c>
      <c r="AK7264" s="148" t="str">
        <f t="shared" si="1357"/>
        <v/>
      </c>
      <c r="AL7264" s="147" t="str">
        <f t="shared" si="1358"/>
        <v/>
      </c>
      <c r="AM7264" s="147" t="str">
        <f t="shared" si="1359"/>
        <v/>
      </c>
      <c r="AN7264" s="147" t="str">
        <f t="shared" si="1360"/>
        <v/>
      </c>
      <c r="AO7264" s="118"/>
    </row>
    <row r="7265" spans="1:41">
      <c r="A7265" s="118"/>
      <c r="B7265" s="118"/>
      <c r="C7265" s="118"/>
      <c r="D7265" s="118"/>
      <c r="E7265" s="118"/>
      <c r="F7265" s="118"/>
      <c r="G7265" s="118"/>
      <c r="H7265" s="118"/>
      <c r="I7265" s="118"/>
      <c r="J7265" s="118"/>
      <c r="K7265" s="118"/>
      <c r="L7265" s="118"/>
      <c r="M7265" s="118"/>
      <c r="N7265" s="118"/>
      <c r="O7265" s="143" t="str">
        <f>IF(H7265="","",(S7265/S7265)&amp;":"&amp;ROUND(AH7265/S7265,2))</f>
        <v/>
      </c>
      <c r="P7265" s="118"/>
      <c r="Q7265" s="118"/>
      <c r="R7265" s="143" t="str">
        <f>IF(H7265="","",(S7265/S7265)&amp;":"&amp;ROUND(AI7265/S7265,2))</f>
        <v/>
      </c>
      <c r="S7265" s="144" t="str">
        <f t="shared" si="1361"/>
        <v/>
      </c>
      <c r="T7265" s="145" t="str">
        <f t="shared" si="1362"/>
        <v/>
      </c>
      <c r="U7265" s="118"/>
      <c r="V7265" s="145" t="str">
        <f t="shared" si="1363"/>
        <v/>
      </c>
      <c r="W7265" s="144" t="str">
        <f t="shared" si="1364"/>
        <v/>
      </c>
      <c r="X7265" s="146" t="str">
        <f>IF(C7265="","",IF(OR(C7265="Trade",C7265="Multi Position"),(X7264+V7265),IF(C7265="Deposit",(X7264+AE7265),IF(C7265="Withdrawal",(X7264-AE7265)))))</f>
        <v/>
      </c>
      <c r="Y7265" s="145" t="str">
        <f t="shared" si="1365"/>
        <v/>
      </c>
      <c r="Z7265" s="118"/>
      <c r="AA7265" s="118"/>
      <c r="AB7265" s="118"/>
      <c r="AC7265" s="118"/>
      <c r="AD7265" s="118"/>
      <c r="AE7265" s="139"/>
      <c r="AF7265" s="118"/>
      <c r="AG7265" s="118"/>
      <c r="AH7265" s="147" t="str">
        <f t="shared" si="1366"/>
        <v/>
      </c>
      <c r="AI7265" s="147" t="str">
        <f t="shared" si="1367"/>
        <v/>
      </c>
      <c r="AJ7265" s="148" t="str">
        <f t="shared" si="1356"/>
        <v/>
      </c>
      <c r="AK7265" s="148" t="str">
        <f t="shared" si="1357"/>
        <v/>
      </c>
      <c r="AL7265" s="147" t="str">
        <f t="shared" si="1358"/>
        <v/>
      </c>
      <c r="AM7265" s="147" t="str">
        <f t="shared" si="1359"/>
        <v/>
      </c>
      <c r="AN7265" s="147" t="str">
        <f t="shared" si="1360"/>
        <v/>
      </c>
      <c r="AO7265" s="118"/>
    </row>
    <row r="7266" spans="1:41">
      <c r="A7266" s="118"/>
      <c r="B7266" s="118"/>
      <c r="C7266" s="118"/>
      <c r="D7266" s="118"/>
      <c r="E7266" s="118"/>
      <c r="F7266" s="118"/>
      <c r="G7266" s="118"/>
      <c r="H7266" s="118"/>
      <c r="I7266" s="118"/>
      <c r="J7266" s="118"/>
      <c r="K7266" s="118"/>
      <c r="L7266" s="118"/>
      <c r="M7266" s="118"/>
      <c r="N7266" s="118"/>
      <c r="O7266" s="143" t="str">
        <f>IF(H7266="","",(S7266/S7266)&amp;":"&amp;ROUND(AH7266/S7266,2))</f>
        <v/>
      </c>
      <c r="P7266" s="118"/>
      <c r="Q7266" s="118"/>
      <c r="R7266" s="143" t="str">
        <f>IF(H7266="","",(S7266/S7266)&amp;":"&amp;ROUND(AI7266/S7266,2))</f>
        <v/>
      </c>
      <c r="S7266" s="144" t="str">
        <f t="shared" si="1361"/>
        <v/>
      </c>
      <c r="T7266" s="145" t="str">
        <f t="shared" si="1362"/>
        <v/>
      </c>
      <c r="U7266" s="118"/>
      <c r="V7266" s="145" t="str">
        <f t="shared" si="1363"/>
        <v/>
      </c>
      <c r="W7266" s="144" t="str">
        <f t="shared" si="1364"/>
        <v/>
      </c>
      <c r="X7266" s="146" t="str">
        <f>IF(C7266="","",IF(OR(C7266="Trade",C7266="Multi Position"),(X7265+V7266),IF(C7266="Deposit",(X7265+AE7266),IF(C7266="Withdrawal",(X7265-AE7266)))))</f>
        <v/>
      </c>
      <c r="Y7266" s="145" t="str">
        <f t="shared" si="1365"/>
        <v/>
      </c>
      <c r="Z7266" s="118"/>
      <c r="AA7266" s="118"/>
      <c r="AB7266" s="118"/>
      <c r="AC7266" s="118"/>
      <c r="AD7266" s="118"/>
      <c r="AE7266" s="139"/>
      <c r="AF7266" s="118"/>
      <c r="AG7266" s="118"/>
      <c r="AH7266" s="147" t="str">
        <f t="shared" si="1366"/>
        <v/>
      </c>
      <c r="AI7266" s="147" t="str">
        <f t="shared" si="1367"/>
        <v/>
      </c>
      <c r="AJ7266" s="148" t="str">
        <f t="shared" si="1356"/>
        <v/>
      </c>
      <c r="AK7266" s="148" t="str">
        <f t="shared" si="1357"/>
        <v/>
      </c>
      <c r="AL7266" s="147" t="str">
        <f t="shared" si="1358"/>
        <v/>
      </c>
      <c r="AM7266" s="147" t="str">
        <f t="shared" si="1359"/>
        <v/>
      </c>
      <c r="AN7266" s="147" t="str">
        <f t="shared" si="1360"/>
        <v/>
      </c>
      <c r="AO7266" s="118"/>
    </row>
    <row r="7267" spans="1:41">
      <c r="A7267" s="118"/>
      <c r="B7267" s="118"/>
      <c r="C7267" s="118"/>
      <c r="D7267" s="118"/>
      <c r="E7267" s="118"/>
      <c r="F7267" s="118"/>
      <c r="G7267" s="118"/>
      <c r="H7267" s="118"/>
      <c r="I7267" s="118"/>
      <c r="J7267" s="118"/>
      <c r="K7267" s="118"/>
      <c r="L7267" s="118"/>
      <c r="M7267" s="118"/>
      <c r="N7267" s="118"/>
      <c r="O7267" s="143" t="str">
        <f>IF(H7267="","",(S7267/S7267)&amp;":"&amp;ROUND(AH7267/S7267,2))</f>
        <v/>
      </c>
      <c r="P7267" s="118"/>
      <c r="Q7267" s="118"/>
      <c r="R7267" s="143" t="str">
        <f>IF(H7267="","",(S7267/S7267)&amp;":"&amp;ROUND(AI7267/S7267,2))</f>
        <v/>
      </c>
      <c r="S7267" s="144" t="str">
        <f t="shared" si="1361"/>
        <v/>
      </c>
      <c r="T7267" s="145" t="str">
        <f t="shared" si="1362"/>
        <v/>
      </c>
      <c r="U7267" s="118"/>
      <c r="V7267" s="145" t="str">
        <f t="shared" si="1363"/>
        <v/>
      </c>
      <c r="W7267" s="144" t="str">
        <f t="shared" si="1364"/>
        <v/>
      </c>
      <c r="X7267" s="146" t="str">
        <f>IF(C7267="","",IF(OR(C7267="Trade",C7267="Multi Position"),(X7266+V7267),IF(C7267="Deposit",(X7266+AE7267),IF(C7267="Withdrawal",(X7266-AE7267)))))</f>
        <v/>
      </c>
      <c r="Y7267" s="145" t="str">
        <f t="shared" si="1365"/>
        <v/>
      </c>
      <c r="Z7267" s="118"/>
      <c r="AA7267" s="118"/>
      <c r="AB7267" s="118"/>
      <c r="AC7267" s="118"/>
      <c r="AD7267" s="118"/>
      <c r="AE7267" s="139"/>
      <c r="AF7267" s="118"/>
      <c r="AG7267" s="118"/>
      <c r="AH7267" s="147" t="str">
        <f t="shared" si="1366"/>
        <v/>
      </c>
      <c r="AI7267" s="147" t="str">
        <f t="shared" si="1367"/>
        <v/>
      </c>
      <c r="AJ7267" s="148" t="str">
        <f t="shared" si="1356"/>
        <v/>
      </c>
      <c r="AK7267" s="148" t="str">
        <f t="shared" si="1357"/>
        <v/>
      </c>
      <c r="AL7267" s="147" t="str">
        <f t="shared" si="1358"/>
        <v/>
      </c>
      <c r="AM7267" s="147" t="str">
        <f t="shared" si="1359"/>
        <v/>
      </c>
      <c r="AN7267" s="147" t="str">
        <f t="shared" si="1360"/>
        <v/>
      </c>
      <c r="AO7267" s="118"/>
    </row>
    <row r="7268" spans="1:41">
      <c r="A7268" s="118"/>
      <c r="B7268" s="118"/>
      <c r="C7268" s="118"/>
      <c r="D7268" s="118"/>
      <c r="E7268" s="118"/>
      <c r="F7268" s="118"/>
      <c r="G7268" s="118"/>
      <c r="H7268" s="118"/>
      <c r="I7268" s="118"/>
      <c r="J7268" s="118"/>
      <c r="K7268" s="118"/>
      <c r="L7268" s="118"/>
      <c r="M7268" s="118"/>
      <c r="N7268" s="118"/>
      <c r="O7268" s="143" t="str">
        <f>IF(H7268="","",(S7268/S7268)&amp;":"&amp;ROUND(AH7268/S7268,2))</f>
        <v/>
      </c>
      <c r="P7268" s="118"/>
      <c r="Q7268" s="118"/>
      <c r="R7268" s="143" t="str">
        <f>IF(H7268="","",(S7268/S7268)&amp;":"&amp;ROUND(AI7268/S7268,2))</f>
        <v/>
      </c>
      <c r="S7268" s="144" t="str">
        <f t="shared" si="1361"/>
        <v/>
      </c>
      <c r="T7268" s="145" t="str">
        <f t="shared" si="1362"/>
        <v/>
      </c>
      <c r="U7268" s="118"/>
      <c r="V7268" s="145" t="str">
        <f t="shared" si="1363"/>
        <v/>
      </c>
      <c r="W7268" s="144" t="str">
        <f t="shared" si="1364"/>
        <v/>
      </c>
      <c r="X7268" s="146" t="str">
        <f>IF(C7268="","",IF(OR(C7268="Trade",C7268="Multi Position"),(X7267+V7268),IF(C7268="Deposit",(X7267+AE7268),IF(C7268="Withdrawal",(X7267-AE7268)))))</f>
        <v/>
      </c>
      <c r="Y7268" s="145" t="str">
        <f t="shared" si="1365"/>
        <v/>
      </c>
      <c r="Z7268" s="118"/>
      <c r="AA7268" s="118"/>
      <c r="AB7268" s="118"/>
      <c r="AC7268" s="118"/>
      <c r="AD7268" s="118"/>
      <c r="AE7268" s="139"/>
      <c r="AF7268" s="118"/>
      <c r="AG7268" s="118"/>
      <c r="AH7268" s="147" t="str">
        <f t="shared" si="1366"/>
        <v/>
      </c>
      <c r="AI7268" s="147" t="str">
        <f t="shared" si="1367"/>
        <v/>
      </c>
      <c r="AJ7268" s="148" t="str">
        <f t="shared" si="1356"/>
        <v/>
      </c>
      <c r="AK7268" s="148" t="str">
        <f t="shared" si="1357"/>
        <v/>
      </c>
      <c r="AL7268" s="147" t="str">
        <f t="shared" si="1358"/>
        <v/>
      </c>
      <c r="AM7268" s="147" t="str">
        <f t="shared" si="1359"/>
        <v/>
      </c>
      <c r="AN7268" s="147" t="str">
        <f t="shared" si="1360"/>
        <v/>
      </c>
      <c r="AO7268" s="118"/>
    </row>
    <row r="7269" spans="1:41">
      <c r="A7269" s="118"/>
      <c r="B7269" s="118"/>
      <c r="C7269" s="118"/>
      <c r="D7269" s="118"/>
      <c r="E7269" s="118"/>
      <c r="F7269" s="118"/>
      <c r="G7269" s="118"/>
      <c r="H7269" s="118"/>
      <c r="I7269" s="118"/>
      <c r="J7269" s="118"/>
      <c r="K7269" s="118"/>
      <c r="L7269" s="118"/>
      <c r="M7269" s="118"/>
      <c r="N7269" s="118"/>
      <c r="O7269" s="143" t="str">
        <f>IF(H7269="","",(S7269/S7269)&amp;":"&amp;ROUND(AH7269/S7269,2))</f>
        <v/>
      </c>
      <c r="P7269" s="118"/>
      <c r="Q7269" s="118"/>
      <c r="R7269" s="143" t="str">
        <f>IF(H7269="","",(S7269/S7269)&amp;":"&amp;ROUND(AI7269/S7269,2))</f>
        <v/>
      </c>
      <c r="S7269" s="144" t="str">
        <f t="shared" si="1361"/>
        <v/>
      </c>
      <c r="T7269" s="145" t="str">
        <f t="shared" si="1362"/>
        <v/>
      </c>
      <c r="U7269" s="118"/>
      <c r="V7269" s="145" t="str">
        <f t="shared" si="1363"/>
        <v/>
      </c>
      <c r="W7269" s="144" t="str">
        <f t="shared" si="1364"/>
        <v/>
      </c>
      <c r="X7269" s="146" t="str">
        <f>IF(C7269="","",IF(OR(C7269="Trade",C7269="Multi Position"),(X7268+V7269),IF(C7269="Deposit",(X7268+AE7269),IF(C7269="Withdrawal",(X7268-AE7269)))))</f>
        <v/>
      </c>
      <c r="Y7269" s="145" t="str">
        <f t="shared" si="1365"/>
        <v/>
      </c>
      <c r="Z7269" s="118"/>
      <c r="AA7269" s="118"/>
      <c r="AB7269" s="118"/>
      <c r="AC7269" s="118"/>
      <c r="AD7269" s="118"/>
      <c r="AE7269" s="139"/>
      <c r="AF7269" s="118"/>
      <c r="AG7269" s="118"/>
      <c r="AH7269" s="147" t="str">
        <f t="shared" si="1366"/>
        <v/>
      </c>
      <c r="AI7269" s="147" t="str">
        <f t="shared" si="1367"/>
        <v/>
      </c>
      <c r="AJ7269" s="148" t="str">
        <f t="shared" si="1356"/>
        <v/>
      </c>
      <c r="AK7269" s="148" t="str">
        <f t="shared" si="1357"/>
        <v/>
      </c>
      <c r="AL7269" s="147" t="str">
        <f t="shared" si="1358"/>
        <v/>
      </c>
      <c r="AM7269" s="147" t="str">
        <f t="shared" si="1359"/>
        <v/>
      </c>
      <c r="AN7269" s="147" t="str">
        <f t="shared" si="1360"/>
        <v/>
      </c>
      <c r="AO7269" s="118"/>
    </row>
    <row r="7270" spans="1:41">
      <c r="A7270" s="118"/>
      <c r="B7270" s="118"/>
      <c r="C7270" s="118"/>
      <c r="D7270" s="118"/>
      <c r="E7270" s="118"/>
      <c r="F7270" s="118"/>
      <c r="G7270" s="118"/>
      <c r="H7270" s="118"/>
      <c r="I7270" s="118"/>
      <c r="J7270" s="118"/>
      <c r="K7270" s="118"/>
      <c r="L7270" s="118"/>
      <c r="M7270" s="118"/>
      <c r="N7270" s="118"/>
      <c r="O7270" s="143" t="str">
        <f>IF(H7270="","",(S7270/S7270)&amp;":"&amp;ROUND(AH7270/S7270,2))</f>
        <v/>
      </c>
      <c r="P7270" s="118"/>
      <c r="Q7270" s="118"/>
      <c r="R7270" s="143" t="str">
        <f>IF(H7270="","",(S7270/S7270)&amp;":"&amp;ROUND(AI7270/S7270,2))</f>
        <v/>
      </c>
      <c r="S7270" s="144" t="str">
        <f t="shared" si="1361"/>
        <v/>
      </c>
      <c r="T7270" s="145" t="str">
        <f t="shared" si="1362"/>
        <v/>
      </c>
      <c r="U7270" s="118"/>
      <c r="V7270" s="145" t="str">
        <f t="shared" si="1363"/>
        <v/>
      </c>
      <c r="W7270" s="144" t="str">
        <f t="shared" si="1364"/>
        <v/>
      </c>
      <c r="X7270" s="146" t="str">
        <f>IF(C7270="","",IF(OR(C7270="Trade",C7270="Multi Position"),(X7269+V7270),IF(C7270="Deposit",(X7269+AE7270),IF(C7270="Withdrawal",(X7269-AE7270)))))</f>
        <v/>
      </c>
      <c r="Y7270" s="145" t="str">
        <f t="shared" si="1365"/>
        <v/>
      </c>
      <c r="Z7270" s="118"/>
      <c r="AA7270" s="118"/>
      <c r="AB7270" s="118"/>
      <c r="AC7270" s="118"/>
      <c r="AD7270" s="118"/>
      <c r="AE7270" s="139"/>
      <c r="AF7270" s="118"/>
      <c r="AG7270" s="118"/>
      <c r="AH7270" s="147" t="str">
        <f t="shared" si="1366"/>
        <v/>
      </c>
      <c r="AI7270" s="147" t="str">
        <f t="shared" si="1367"/>
        <v/>
      </c>
      <c r="AJ7270" s="148" t="str">
        <f t="shared" si="1356"/>
        <v/>
      </c>
      <c r="AK7270" s="148" t="str">
        <f t="shared" si="1357"/>
        <v/>
      </c>
      <c r="AL7270" s="147" t="str">
        <f t="shared" si="1358"/>
        <v/>
      </c>
      <c r="AM7270" s="147" t="str">
        <f t="shared" si="1359"/>
        <v/>
      </c>
      <c r="AN7270" s="147" t="str">
        <f t="shared" si="1360"/>
        <v/>
      </c>
      <c r="AO7270" s="118"/>
    </row>
    <row r="7271" spans="1:41">
      <c r="A7271" s="118"/>
      <c r="B7271" s="118"/>
      <c r="C7271" s="118"/>
      <c r="D7271" s="118"/>
      <c r="E7271" s="118"/>
      <c r="F7271" s="118"/>
      <c r="G7271" s="118"/>
      <c r="H7271" s="118"/>
      <c r="I7271" s="118"/>
      <c r="J7271" s="118"/>
      <c r="K7271" s="118"/>
      <c r="L7271" s="118"/>
      <c r="M7271" s="118"/>
      <c r="N7271" s="118"/>
      <c r="O7271" s="143" t="str">
        <f>IF(H7271="","",(S7271/S7271)&amp;":"&amp;ROUND(AH7271/S7271,2))</f>
        <v/>
      </c>
      <c r="P7271" s="118"/>
      <c r="Q7271" s="118"/>
      <c r="R7271" s="143" t="str">
        <f>IF(H7271="","",(S7271/S7271)&amp;":"&amp;ROUND(AI7271/S7271,2))</f>
        <v/>
      </c>
      <c r="S7271" s="144" t="str">
        <f t="shared" si="1361"/>
        <v/>
      </c>
      <c r="T7271" s="145" t="str">
        <f t="shared" si="1362"/>
        <v/>
      </c>
      <c r="U7271" s="118"/>
      <c r="V7271" s="145" t="str">
        <f t="shared" si="1363"/>
        <v/>
      </c>
      <c r="W7271" s="144" t="str">
        <f t="shared" si="1364"/>
        <v/>
      </c>
      <c r="X7271" s="146" t="str">
        <f>IF(C7271="","",IF(OR(C7271="Trade",C7271="Multi Position"),(X7270+V7271),IF(C7271="Deposit",(X7270+AE7271),IF(C7271="Withdrawal",(X7270-AE7271)))))</f>
        <v/>
      </c>
      <c r="Y7271" s="145" t="str">
        <f t="shared" si="1365"/>
        <v/>
      </c>
      <c r="Z7271" s="118"/>
      <c r="AA7271" s="118"/>
      <c r="AB7271" s="118"/>
      <c r="AC7271" s="118"/>
      <c r="AD7271" s="118"/>
      <c r="AE7271" s="139"/>
      <c r="AF7271" s="118"/>
      <c r="AG7271" s="118"/>
      <c r="AH7271" s="147" t="str">
        <f t="shared" si="1366"/>
        <v/>
      </c>
      <c r="AI7271" s="147" t="str">
        <f t="shared" si="1367"/>
        <v/>
      </c>
      <c r="AJ7271" s="148" t="str">
        <f t="shared" si="1356"/>
        <v/>
      </c>
      <c r="AK7271" s="148" t="str">
        <f t="shared" si="1357"/>
        <v/>
      </c>
      <c r="AL7271" s="147" t="str">
        <f t="shared" si="1358"/>
        <v/>
      </c>
      <c r="AM7271" s="147" t="str">
        <f t="shared" si="1359"/>
        <v/>
      </c>
      <c r="AN7271" s="147" t="str">
        <f t="shared" si="1360"/>
        <v/>
      </c>
      <c r="AO7271" s="118"/>
    </row>
    <row r="7272" spans="1:41">
      <c r="A7272" s="118"/>
      <c r="B7272" s="118"/>
      <c r="C7272" s="118"/>
      <c r="D7272" s="118"/>
      <c r="E7272" s="118"/>
      <c r="F7272" s="118"/>
      <c r="G7272" s="118"/>
      <c r="H7272" s="118"/>
      <c r="I7272" s="118"/>
      <c r="J7272" s="118"/>
      <c r="K7272" s="118"/>
      <c r="L7272" s="118"/>
      <c r="M7272" s="118"/>
      <c r="N7272" s="118"/>
      <c r="O7272" s="143" t="str">
        <f>IF(H7272="","",(S7272/S7272)&amp;":"&amp;ROUND(AH7272/S7272,2))</f>
        <v/>
      </c>
      <c r="P7272" s="118"/>
      <c r="Q7272" s="118"/>
      <c r="R7272" s="143" t="str">
        <f>IF(H7272="","",(S7272/S7272)&amp;":"&amp;ROUND(AI7272/S7272,2))</f>
        <v/>
      </c>
      <c r="S7272" s="144" t="str">
        <f t="shared" si="1361"/>
        <v/>
      </c>
      <c r="T7272" s="145" t="str">
        <f t="shared" si="1362"/>
        <v/>
      </c>
      <c r="U7272" s="118"/>
      <c r="V7272" s="145" t="str">
        <f t="shared" si="1363"/>
        <v/>
      </c>
      <c r="W7272" s="144" t="str">
        <f t="shared" si="1364"/>
        <v/>
      </c>
      <c r="X7272" s="146" t="str">
        <f>IF(C7272="","",IF(OR(C7272="Trade",C7272="Multi Position"),(X7271+V7272),IF(C7272="Deposit",(X7271+AE7272),IF(C7272="Withdrawal",(X7271-AE7272)))))</f>
        <v/>
      </c>
      <c r="Y7272" s="145" t="str">
        <f t="shared" si="1365"/>
        <v/>
      </c>
      <c r="Z7272" s="118"/>
      <c r="AA7272" s="118"/>
      <c r="AB7272" s="118"/>
      <c r="AC7272" s="118"/>
      <c r="AD7272" s="118"/>
      <c r="AE7272" s="139"/>
      <c r="AF7272" s="118"/>
      <c r="AG7272" s="118"/>
      <c r="AH7272" s="147" t="str">
        <f t="shared" si="1366"/>
        <v/>
      </c>
      <c r="AI7272" s="147" t="str">
        <f t="shared" si="1367"/>
        <v/>
      </c>
      <c r="AJ7272" s="148" t="str">
        <f t="shared" si="1356"/>
        <v/>
      </c>
      <c r="AK7272" s="148" t="str">
        <f t="shared" si="1357"/>
        <v/>
      </c>
      <c r="AL7272" s="147" t="str">
        <f t="shared" si="1358"/>
        <v/>
      </c>
      <c r="AM7272" s="147" t="str">
        <f t="shared" si="1359"/>
        <v/>
      </c>
      <c r="AN7272" s="147" t="str">
        <f t="shared" si="1360"/>
        <v/>
      </c>
      <c r="AO7272" s="118"/>
    </row>
    <row r="7273" spans="1:41">
      <c r="A7273" s="118"/>
      <c r="B7273" s="118"/>
      <c r="C7273" s="118"/>
      <c r="D7273" s="118"/>
      <c r="E7273" s="118"/>
      <c r="F7273" s="118"/>
      <c r="G7273" s="118"/>
      <c r="H7273" s="118"/>
      <c r="I7273" s="118"/>
      <c r="J7273" s="118"/>
      <c r="K7273" s="118"/>
      <c r="L7273" s="118"/>
      <c r="M7273" s="118"/>
      <c r="N7273" s="118"/>
      <c r="O7273" s="143" t="str">
        <f>IF(H7273="","",(S7273/S7273)&amp;":"&amp;ROUND(AH7273/S7273,2))</f>
        <v/>
      </c>
      <c r="P7273" s="118"/>
      <c r="Q7273" s="118"/>
      <c r="R7273" s="143" t="str">
        <f>IF(H7273="","",(S7273/S7273)&amp;":"&amp;ROUND(AI7273/S7273,2))</f>
        <v/>
      </c>
      <c r="S7273" s="144" t="str">
        <f t="shared" si="1361"/>
        <v/>
      </c>
      <c r="T7273" s="145" t="str">
        <f t="shared" si="1362"/>
        <v/>
      </c>
      <c r="U7273" s="118"/>
      <c r="V7273" s="145" t="str">
        <f t="shared" si="1363"/>
        <v/>
      </c>
      <c r="W7273" s="144" t="str">
        <f t="shared" si="1364"/>
        <v/>
      </c>
      <c r="X7273" s="146" t="str">
        <f>IF(C7273="","",IF(OR(C7273="Trade",C7273="Multi Position"),(X7272+V7273),IF(C7273="Deposit",(X7272+AE7273),IF(C7273="Withdrawal",(X7272-AE7273)))))</f>
        <v/>
      </c>
      <c r="Y7273" s="145" t="str">
        <f t="shared" si="1365"/>
        <v/>
      </c>
      <c r="Z7273" s="118"/>
      <c r="AA7273" s="118"/>
      <c r="AB7273" s="118"/>
      <c r="AC7273" s="118"/>
      <c r="AD7273" s="118"/>
      <c r="AE7273" s="139"/>
      <c r="AF7273" s="118"/>
      <c r="AG7273" s="118"/>
      <c r="AH7273" s="147" t="str">
        <f t="shared" si="1366"/>
        <v/>
      </c>
      <c r="AI7273" s="147" t="str">
        <f t="shared" si="1367"/>
        <v/>
      </c>
      <c r="AJ7273" s="148" t="str">
        <f t="shared" si="1356"/>
        <v/>
      </c>
      <c r="AK7273" s="148" t="str">
        <f t="shared" si="1357"/>
        <v/>
      </c>
      <c r="AL7273" s="147" t="str">
        <f t="shared" si="1358"/>
        <v/>
      </c>
      <c r="AM7273" s="147" t="str">
        <f t="shared" si="1359"/>
        <v/>
      </c>
      <c r="AN7273" s="147" t="str">
        <f t="shared" si="1360"/>
        <v/>
      </c>
      <c r="AO7273" s="118"/>
    </row>
    <row r="7274" spans="1:41">
      <c r="A7274" s="118"/>
      <c r="B7274" s="118"/>
      <c r="C7274" s="118"/>
      <c r="D7274" s="118"/>
      <c r="E7274" s="118"/>
      <c r="F7274" s="118"/>
      <c r="G7274" s="118"/>
      <c r="H7274" s="118"/>
      <c r="I7274" s="118"/>
      <c r="J7274" s="118"/>
      <c r="K7274" s="118"/>
      <c r="L7274" s="118"/>
      <c r="M7274" s="118"/>
      <c r="N7274" s="118"/>
      <c r="O7274" s="143" t="str">
        <f>IF(H7274="","",(S7274/S7274)&amp;":"&amp;ROUND(AH7274/S7274,2))</f>
        <v/>
      </c>
      <c r="P7274" s="118"/>
      <c r="Q7274" s="118"/>
      <c r="R7274" s="143" t="str">
        <f>IF(H7274="","",(S7274/S7274)&amp;":"&amp;ROUND(AI7274/S7274,2))</f>
        <v/>
      </c>
      <c r="S7274" s="144" t="str">
        <f t="shared" si="1361"/>
        <v/>
      </c>
      <c r="T7274" s="145" t="str">
        <f t="shared" si="1362"/>
        <v/>
      </c>
      <c r="U7274" s="118"/>
      <c r="V7274" s="145" t="str">
        <f t="shared" si="1363"/>
        <v/>
      </c>
      <c r="W7274" s="144" t="str">
        <f t="shared" si="1364"/>
        <v/>
      </c>
      <c r="X7274" s="146" t="str">
        <f>IF(C7274="","",IF(OR(C7274="Trade",C7274="Multi Position"),(X7273+V7274),IF(C7274="Deposit",(X7273+AE7274),IF(C7274="Withdrawal",(X7273-AE7274)))))</f>
        <v/>
      </c>
      <c r="Y7274" s="145" t="str">
        <f t="shared" si="1365"/>
        <v/>
      </c>
      <c r="Z7274" s="118"/>
      <c r="AA7274" s="118"/>
      <c r="AB7274" s="118"/>
      <c r="AC7274" s="118"/>
      <c r="AD7274" s="118"/>
      <c r="AE7274" s="139"/>
      <c r="AF7274" s="118"/>
      <c r="AG7274" s="118"/>
      <c r="AH7274" s="147" t="str">
        <f t="shared" si="1366"/>
        <v/>
      </c>
      <c r="AI7274" s="147" t="str">
        <f t="shared" si="1367"/>
        <v/>
      </c>
      <c r="AJ7274" s="148" t="str">
        <f t="shared" si="1356"/>
        <v/>
      </c>
      <c r="AK7274" s="148" t="str">
        <f t="shared" si="1357"/>
        <v/>
      </c>
      <c r="AL7274" s="147" t="str">
        <f t="shared" si="1358"/>
        <v/>
      </c>
      <c r="AM7274" s="147" t="str">
        <f t="shared" si="1359"/>
        <v/>
      </c>
      <c r="AN7274" s="147" t="str">
        <f t="shared" si="1360"/>
        <v/>
      </c>
      <c r="AO7274" s="118"/>
    </row>
    <row r="7275" spans="1:41">
      <c r="A7275" s="118"/>
      <c r="B7275" s="118"/>
      <c r="C7275" s="118"/>
      <c r="D7275" s="118"/>
      <c r="E7275" s="118"/>
      <c r="F7275" s="118"/>
      <c r="G7275" s="118"/>
      <c r="H7275" s="118"/>
      <c r="I7275" s="118"/>
      <c r="J7275" s="118"/>
      <c r="K7275" s="118"/>
      <c r="L7275" s="118"/>
      <c r="M7275" s="118"/>
      <c r="N7275" s="118"/>
      <c r="O7275" s="143" t="str">
        <f>IF(H7275="","",(S7275/S7275)&amp;":"&amp;ROUND(AH7275/S7275,2))</f>
        <v/>
      </c>
      <c r="P7275" s="118"/>
      <c r="Q7275" s="118"/>
      <c r="R7275" s="143" t="str">
        <f>IF(H7275="","",(S7275/S7275)&amp;":"&amp;ROUND(AI7275/S7275,2))</f>
        <v/>
      </c>
      <c r="S7275" s="144" t="str">
        <f t="shared" si="1361"/>
        <v/>
      </c>
      <c r="T7275" s="145" t="str">
        <f t="shared" si="1362"/>
        <v/>
      </c>
      <c r="U7275" s="118"/>
      <c r="V7275" s="145" t="str">
        <f t="shared" si="1363"/>
        <v/>
      </c>
      <c r="W7275" s="144" t="str">
        <f t="shared" si="1364"/>
        <v/>
      </c>
      <c r="X7275" s="146" t="str">
        <f>IF(C7275="","",IF(OR(C7275="Trade",C7275="Multi Position"),(X7274+V7275),IF(C7275="Deposit",(X7274+AE7275),IF(C7275="Withdrawal",(X7274-AE7275)))))</f>
        <v/>
      </c>
      <c r="Y7275" s="145" t="str">
        <f t="shared" si="1365"/>
        <v/>
      </c>
      <c r="Z7275" s="118"/>
      <c r="AA7275" s="118"/>
      <c r="AB7275" s="118"/>
      <c r="AC7275" s="118"/>
      <c r="AD7275" s="118"/>
      <c r="AE7275" s="139"/>
      <c r="AF7275" s="118"/>
      <c r="AG7275" s="118"/>
      <c r="AH7275" s="147" t="str">
        <f t="shared" si="1366"/>
        <v/>
      </c>
      <c r="AI7275" s="147" t="str">
        <f t="shared" si="1367"/>
        <v/>
      </c>
      <c r="AJ7275" s="148" t="str">
        <f t="shared" si="1356"/>
        <v/>
      </c>
      <c r="AK7275" s="148" t="str">
        <f t="shared" si="1357"/>
        <v/>
      </c>
      <c r="AL7275" s="147" t="str">
        <f t="shared" si="1358"/>
        <v/>
      </c>
      <c r="AM7275" s="147" t="str">
        <f t="shared" si="1359"/>
        <v/>
      </c>
      <c r="AN7275" s="147" t="str">
        <f t="shared" si="1360"/>
        <v/>
      </c>
      <c r="AO7275" s="118"/>
    </row>
    <row r="7276" spans="1:41">
      <c r="A7276" s="118"/>
      <c r="B7276" s="118"/>
      <c r="C7276" s="118"/>
      <c r="D7276" s="118"/>
      <c r="E7276" s="118"/>
      <c r="F7276" s="118"/>
      <c r="G7276" s="118"/>
      <c r="H7276" s="118"/>
      <c r="I7276" s="118"/>
      <c r="J7276" s="118"/>
      <c r="K7276" s="118"/>
      <c r="L7276" s="118"/>
      <c r="M7276" s="118"/>
      <c r="N7276" s="118"/>
      <c r="O7276" s="143" t="str">
        <f>IF(H7276="","",(S7276/S7276)&amp;":"&amp;ROUND(AH7276/S7276,2))</f>
        <v/>
      </c>
      <c r="P7276" s="118"/>
      <c r="Q7276" s="118"/>
      <c r="R7276" s="143" t="str">
        <f>IF(H7276="","",(S7276/S7276)&amp;":"&amp;ROUND(AI7276/S7276,2))</f>
        <v/>
      </c>
      <c r="S7276" s="144" t="str">
        <f t="shared" si="1361"/>
        <v/>
      </c>
      <c r="T7276" s="145" t="str">
        <f t="shared" si="1362"/>
        <v/>
      </c>
      <c r="U7276" s="118"/>
      <c r="V7276" s="145" t="str">
        <f t="shared" si="1363"/>
        <v/>
      </c>
      <c r="W7276" s="144" t="str">
        <f t="shared" si="1364"/>
        <v/>
      </c>
      <c r="X7276" s="146" t="str">
        <f>IF(C7276="","",IF(OR(C7276="Trade",C7276="Multi Position"),(X7275+V7276),IF(C7276="Deposit",(X7275+AE7276),IF(C7276="Withdrawal",(X7275-AE7276)))))</f>
        <v/>
      </c>
      <c r="Y7276" s="145" t="str">
        <f t="shared" si="1365"/>
        <v/>
      </c>
      <c r="Z7276" s="118"/>
      <c r="AA7276" s="118"/>
      <c r="AB7276" s="118"/>
      <c r="AC7276" s="118"/>
      <c r="AD7276" s="118"/>
      <c r="AE7276" s="139"/>
      <c r="AF7276" s="118"/>
      <c r="AG7276" s="118"/>
      <c r="AH7276" s="147" t="str">
        <f t="shared" si="1366"/>
        <v/>
      </c>
      <c r="AI7276" s="147" t="str">
        <f t="shared" si="1367"/>
        <v/>
      </c>
      <c r="AJ7276" s="148" t="str">
        <f t="shared" si="1356"/>
        <v/>
      </c>
      <c r="AK7276" s="148" t="str">
        <f t="shared" si="1357"/>
        <v/>
      </c>
      <c r="AL7276" s="147" t="str">
        <f t="shared" si="1358"/>
        <v/>
      </c>
      <c r="AM7276" s="147" t="str">
        <f t="shared" si="1359"/>
        <v/>
      </c>
      <c r="AN7276" s="147" t="str">
        <f t="shared" si="1360"/>
        <v/>
      </c>
      <c r="AO7276" s="118"/>
    </row>
    <row r="7277" spans="1:41">
      <c r="A7277" s="118"/>
      <c r="B7277" s="118"/>
      <c r="C7277" s="118"/>
      <c r="D7277" s="118"/>
      <c r="E7277" s="118"/>
      <c r="F7277" s="118"/>
      <c r="G7277" s="118"/>
      <c r="H7277" s="118"/>
      <c r="I7277" s="118"/>
      <c r="J7277" s="118"/>
      <c r="K7277" s="118"/>
      <c r="L7277" s="118"/>
      <c r="M7277" s="118"/>
      <c r="N7277" s="118"/>
      <c r="O7277" s="143" t="str">
        <f>IF(H7277="","",(S7277/S7277)&amp;":"&amp;ROUND(AH7277/S7277,2))</f>
        <v/>
      </c>
      <c r="P7277" s="118"/>
      <c r="Q7277" s="118"/>
      <c r="R7277" s="143" t="str">
        <f>IF(H7277="","",(S7277/S7277)&amp;":"&amp;ROUND(AI7277/S7277,2))</f>
        <v/>
      </c>
      <c r="S7277" s="144" t="str">
        <f t="shared" si="1361"/>
        <v/>
      </c>
      <c r="T7277" s="145" t="str">
        <f t="shared" si="1362"/>
        <v/>
      </c>
      <c r="U7277" s="118"/>
      <c r="V7277" s="145" t="str">
        <f t="shared" si="1363"/>
        <v/>
      </c>
      <c r="W7277" s="144" t="str">
        <f t="shared" si="1364"/>
        <v/>
      </c>
      <c r="X7277" s="146" t="str">
        <f>IF(C7277="","",IF(OR(C7277="Trade",C7277="Multi Position"),(X7276+V7277),IF(C7277="Deposit",(X7276+AE7277),IF(C7277="Withdrawal",(X7276-AE7277)))))</f>
        <v/>
      </c>
      <c r="Y7277" s="145" t="str">
        <f t="shared" si="1365"/>
        <v/>
      </c>
      <c r="Z7277" s="118"/>
      <c r="AA7277" s="118"/>
      <c r="AB7277" s="118"/>
      <c r="AC7277" s="118"/>
      <c r="AD7277" s="118"/>
      <c r="AE7277" s="139"/>
      <c r="AF7277" s="118"/>
      <c r="AG7277" s="118"/>
      <c r="AH7277" s="147" t="str">
        <f t="shared" si="1366"/>
        <v/>
      </c>
      <c r="AI7277" s="147" t="str">
        <f t="shared" si="1367"/>
        <v/>
      </c>
      <c r="AJ7277" s="148" t="str">
        <f t="shared" si="1356"/>
        <v/>
      </c>
      <c r="AK7277" s="148" t="str">
        <f t="shared" si="1357"/>
        <v/>
      </c>
      <c r="AL7277" s="147" t="str">
        <f t="shared" si="1358"/>
        <v/>
      </c>
      <c r="AM7277" s="147" t="str">
        <f t="shared" si="1359"/>
        <v/>
      </c>
      <c r="AN7277" s="147" t="str">
        <f t="shared" si="1360"/>
        <v/>
      </c>
      <c r="AO7277" s="118"/>
    </row>
    <row r="7278" spans="1:41">
      <c r="A7278" s="118"/>
      <c r="B7278" s="118"/>
      <c r="C7278" s="118"/>
      <c r="D7278" s="118"/>
      <c r="E7278" s="118"/>
      <c r="F7278" s="118"/>
      <c r="G7278" s="118"/>
      <c r="H7278" s="118"/>
      <c r="I7278" s="118"/>
      <c r="J7278" s="118"/>
      <c r="K7278" s="118"/>
      <c r="L7278" s="118"/>
      <c r="M7278" s="118"/>
      <c r="N7278" s="118"/>
      <c r="O7278" s="143" t="str">
        <f>IF(H7278="","",(S7278/S7278)&amp;":"&amp;ROUND(AH7278/S7278,2))</f>
        <v/>
      </c>
      <c r="P7278" s="118"/>
      <c r="Q7278" s="118"/>
      <c r="R7278" s="143" t="str">
        <f>IF(H7278="","",(S7278/S7278)&amp;":"&amp;ROUND(AI7278/S7278,2))</f>
        <v/>
      </c>
      <c r="S7278" s="144" t="str">
        <f t="shared" si="1361"/>
        <v/>
      </c>
      <c r="T7278" s="145" t="str">
        <f t="shared" si="1362"/>
        <v/>
      </c>
      <c r="U7278" s="118"/>
      <c r="V7278" s="145" t="str">
        <f t="shared" si="1363"/>
        <v/>
      </c>
      <c r="W7278" s="144" t="str">
        <f t="shared" si="1364"/>
        <v/>
      </c>
      <c r="X7278" s="146" t="str">
        <f>IF(C7278="","",IF(OR(C7278="Trade",C7278="Multi Position"),(X7277+V7278),IF(C7278="Deposit",(X7277+AE7278),IF(C7278="Withdrawal",(X7277-AE7278)))))</f>
        <v/>
      </c>
      <c r="Y7278" s="145" t="str">
        <f t="shared" si="1365"/>
        <v/>
      </c>
      <c r="Z7278" s="118"/>
      <c r="AA7278" s="118"/>
      <c r="AB7278" s="118"/>
      <c r="AC7278" s="118"/>
      <c r="AD7278" s="118"/>
      <c r="AE7278" s="139"/>
      <c r="AF7278" s="118"/>
      <c r="AG7278" s="118"/>
      <c r="AH7278" s="147" t="str">
        <f t="shared" si="1366"/>
        <v/>
      </c>
      <c r="AI7278" s="147" t="str">
        <f t="shared" si="1367"/>
        <v/>
      </c>
      <c r="AJ7278" s="148" t="str">
        <f t="shared" si="1356"/>
        <v/>
      </c>
      <c r="AK7278" s="148" t="str">
        <f t="shared" si="1357"/>
        <v/>
      </c>
      <c r="AL7278" s="147" t="str">
        <f t="shared" si="1358"/>
        <v/>
      </c>
      <c r="AM7278" s="147" t="str">
        <f t="shared" si="1359"/>
        <v/>
      </c>
      <c r="AN7278" s="147" t="str">
        <f t="shared" si="1360"/>
        <v/>
      </c>
      <c r="AO7278" s="118"/>
    </row>
    <row r="7279" spans="1:41">
      <c r="A7279" s="118"/>
      <c r="B7279" s="118"/>
      <c r="C7279" s="118"/>
      <c r="D7279" s="118"/>
      <c r="E7279" s="118"/>
      <c r="F7279" s="118"/>
      <c r="G7279" s="118"/>
      <c r="H7279" s="118"/>
      <c r="I7279" s="118"/>
      <c r="J7279" s="118"/>
      <c r="K7279" s="118"/>
      <c r="L7279" s="118"/>
      <c r="M7279" s="118"/>
      <c r="N7279" s="118"/>
      <c r="O7279" s="143" t="str">
        <f>IF(H7279="","",(S7279/S7279)&amp;":"&amp;ROUND(AH7279/S7279,2))</f>
        <v/>
      </c>
      <c r="P7279" s="118"/>
      <c r="Q7279" s="118"/>
      <c r="R7279" s="143" t="str">
        <f>IF(H7279="","",(S7279/S7279)&amp;":"&amp;ROUND(AI7279/S7279,2))</f>
        <v/>
      </c>
      <c r="S7279" s="144" t="str">
        <f t="shared" si="1361"/>
        <v/>
      </c>
      <c r="T7279" s="145" t="str">
        <f t="shared" si="1362"/>
        <v/>
      </c>
      <c r="U7279" s="118"/>
      <c r="V7279" s="145" t="str">
        <f t="shared" si="1363"/>
        <v/>
      </c>
      <c r="W7279" s="144" t="str">
        <f t="shared" si="1364"/>
        <v/>
      </c>
      <c r="X7279" s="146" t="str">
        <f>IF(C7279="","",IF(OR(C7279="Trade",C7279="Multi Position"),(X7278+V7279),IF(C7279="Deposit",(X7278+AE7279),IF(C7279="Withdrawal",(X7278-AE7279)))))</f>
        <v/>
      </c>
      <c r="Y7279" s="145" t="str">
        <f t="shared" si="1365"/>
        <v/>
      </c>
      <c r="Z7279" s="118"/>
      <c r="AA7279" s="118"/>
      <c r="AB7279" s="118"/>
      <c r="AC7279" s="118"/>
      <c r="AD7279" s="118"/>
      <c r="AE7279" s="139"/>
      <c r="AF7279" s="118"/>
      <c r="AG7279" s="118"/>
      <c r="AH7279" s="147" t="str">
        <f t="shared" si="1366"/>
        <v/>
      </c>
      <c r="AI7279" s="147" t="str">
        <f t="shared" si="1367"/>
        <v/>
      </c>
      <c r="AJ7279" s="148" t="str">
        <f t="shared" si="1356"/>
        <v/>
      </c>
      <c r="AK7279" s="148" t="str">
        <f t="shared" si="1357"/>
        <v/>
      </c>
      <c r="AL7279" s="147" t="str">
        <f t="shared" si="1358"/>
        <v/>
      </c>
      <c r="AM7279" s="147" t="str">
        <f t="shared" si="1359"/>
        <v/>
      </c>
      <c r="AN7279" s="147" t="str">
        <f t="shared" si="1360"/>
        <v/>
      </c>
      <c r="AO7279" s="118"/>
    </row>
    <row r="7280" spans="1:41">
      <c r="A7280" s="118"/>
      <c r="B7280" s="118"/>
      <c r="C7280" s="118"/>
      <c r="D7280" s="118"/>
      <c r="E7280" s="118"/>
      <c r="F7280" s="118"/>
      <c r="G7280" s="118"/>
      <c r="H7280" s="118"/>
      <c r="I7280" s="118"/>
      <c r="J7280" s="118"/>
      <c r="K7280" s="118"/>
      <c r="L7280" s="118"/>
      <c r="M7280" s="118"/>
      <c r="N7280" s="118"/>
      <c r="O7280" s="143" t="str">
        <f>IF(H7280="","",(S7280/S7280)&amp;":"&amp;ROUND(AH7280/S7280,2))</f>
        <v/>
      </c>
      <c r="P7280" s="118"/>
      <c r="Q7280" s="118"/>
      <c r="R7280" s="143" t="str">
        <f>IF(H7280="","",(S7280/S7280)&amp;":"&amp;ROUND(AI7280/S7280,2))</f>
        <v/>
      </c>
      <c r="S7280" s="144" t="str">
        <f t="shared" si="1361"/>
        <v/>
      </c>
      <c r="T7280" s="145" t="str">
        <f t="shared" si="1362"/>
        <v/>
      </c>
      <c r="U7280" s="118"/>
      <c r="V7280" s="145" t="str">
        <f t="shared" si="1363"/>
        <v/>
      </c>
      <c r="W7280" s="144" t="str">
        <f t="shared" si="1364"/>
        <v/>
      </c>
      <c r="X7280" s="146" t="str">
        <f>IF(C7280="","",IF(OR(C7280="Trade",C7280="Multi Position"),(X7279+V7280),IF(C7280="Deposit",(X7279+AE7280),IF(C7280="Withdrawal",(X7279-AE7280)))))</f>
        <v/>
      </c>
      <c r="Y7280" s="145" t="str">
        <f t="shared" si="1365"/>
        <v/>
      </c>
      <c r="Z7280" s="118"/>
      <c r="AA7280" s="118"/>
      <c r="AB7280" s="118"/>
      <c r="AC7280" s="118"/>
      <c r="AD7280" s="118"/>
      <c r="AE7280" s="139"/>
      <c r="AF7280" s="118"/>
      <c r="AG7280" s="118"/>
      <c r="AH7280" s="147" t="str">
        <f t="shared" si="1366"/>
        <v/>
      </c>
      <c r="AI7280" s="147" t="str">
        <f t="shared" si="1367"/>
        <v/>
      </c>
      <c r="AJ7280" s="148" t="str">
        <f t="shared" si="1356"/>
        <v/>
      </c>
      <c r="AK7280" s="148" t="str">
        <f t="shared" si="1357"/>
        <v/>
      </c>
      <c r="AL7280" s="147" t="str">
        <f t="shared" si="1358"/>
        <v/>
      </c>
      <c r="AM7280" s="147" t="str">
        <f t="shared" si="1359"/>
        <v/>
      </c>
      <c r="AN7280" s="147" t="str">
        <f t="shared" si="1360"/>
        <v/>
      </c>
      <c r="AO7280" s="118"/>
    </row>
    <row r="7281" spans="1:41">
      <c r="A7281" s="118"/>
      <c r="B7281" s="118"/>
      <c r="C7281" s="118"/>
      <c r="D7281" s="118"/>
      <c r="E7281" s="118"/>
      <c r="F7281" s="118"/>
      <c r="G7281" s="118"/>
      <c r="H7281" s="118"/>
      <c r="I7281" s="118"/>
      <c r="J7281" s="118"/>
      <c r="K7281" s="118"/>
      <c r="L7281" s="118"/>
      <c r="M7281" s="118"/>
      <c r="N7281" s="118"/>
      <c r="O7281" s="143" t="str">
        <f>IF(H7281="","",(S7281/S7281)&amp;":"&amp;ROUND(AH7281/S7281,2))</f>
        <v/>
      </c>
      <c r="P7281" s="118"/>
      <c r="Q7281" s="118"/>
      <c r="R7281" s="143" t="str">
        <f>IF(H7281="","",(S7281/S7281)&amp;":"&amp;ROUND(AI7281/S7281,2))</f>
        <v/>
      </c>
      <c r="S7281" s="144" t="str">
        <f t="shared" si="1361"/>
        <v/>
      </c>
      <c r="T7281" s="145" t="str">
        <f t="shared" si="1362"/>
        <v/>
      </c>
      <c r="U7281" s="118"/>
      <c r="V7281" s="145" t="str">
        <f t="shared" si="1363"/>
        <v/>
      </c>
      <c r="W7281" s="144" t="str">
        <f t="shared" si="1364"/>
        <v/>
      </c>
      <c r="X7281" s="146" t="str">
        <f>IF(C7281="","",IF(OR(C7281="Trade",C7281="Multi Position"),(X7280+V7281),IF(C7281="Deposit",(X7280+AE7281),IF(C7281="Withdrawal",(X7280-AE7281)))))</f>
        <v/>
      </c>
      <c r="Y7281" s="145" t="str">
        <f t="shared" si="1365"/>
        <v/>
      </c>
      <c r="Z7281" s="118"/>
      <c r="AA7281" s="118"/>
      <c r="AB7281" s="118"/>
      <c r="AC7281" s="118"/>
      <c r="AD7281" s="118"/>
      <c r="AE7281" s="139"/>
      <c r="AF7281" s="118"/>
      <c r="AG7281" s="118"/>
      <c r="AH7281" s="147" t="str">
        <f t="shared" si="1366"/>
        <v/>
      </c>
      <c r="AI7281" s="147" t="str">
        <f t="shared" si="1367"/>
        <v/>
      </c>
      <c r="AJ7281" s="148" t="str">
        <f t="shared" si="1356"/>
        <v/>
      </c>
      <c r="AK7281" s="148" t="str">
        <f t="shared" si="1357"/>
        <v/>
      </c>
      <c r="AL7281" s="147" t="str">
        <f t="shared" si="1358"/>
        <v/>
      </c>
      <c r="AM7281" s="147" t="str">
        <f t="shared" si="1359"/>
        <v/>
      </c>
      <c r="AN7281" s="147" t="str">
        <f t="shared" si="1360"/>
        <v/>
      </c>
      <c r="AO7281" s="118"/>
    </row>
    <row r="7282" spans="1:41">
      <c r="A7282" s="118"/>
      <c r="B7282" s="118"/>
      <c r="C7282" s="118"/>
      <c r="D7282" s="118"/>
      <c r="E7282" s="118"/>
      <c r="F7282" s="118"/>
      <c r="G7282" s="118"/>
      <c r="H7282" s="118"/>
      <c r="I7282" s="118"/>
      <c r="J7282" s="118"/>
      <c r="K7282" s="118"/>
      <c r="L7282" s="118"/>
      <c r="M7282" s="118"/>
      <c r="N7282" s="118"/>
      <c r="O7282" s="143" t="str">
        <f>IF(H7282="","",(S7282/S7282)&amp;":"&amp;ROUND(AH7282/S7282,2))</f>
        <v/>
      </c>
      <c r="P7282" s="118"/>
      <c r="Q7282" s="118"/>
      <c r="R7282" s="143" t="str">
        <f>IF(H7282="","",(S7282/S7282)&amp;":"&amp;ROUND(AI7282/S7282,2))</f>
        <v/>
      </c>
      <c r="S7282" s="144" t="str">
        <f t="shared" si="1361"/>
        <v/>
      </c>
      <c r="T7282" s="145" t="str">
        <f t="shared" si="1362"/>
        <v/>
      </c>
      <c r="U7282" s="118"/>
      <c r="V7282" s="145" t="str">
        <f t="shared" si="1363"/>
        <v/>
      </c>
      <c r="W7282" s="144" t="str">
        <f t="shared" si="1364"/>
        <v/>
      </c>
      <c r="X7282" s="146" t="str">
        <f>IF(C7282="","",IF(OR(C7282="Trade",C7282="Multi Position"),(X7281+V7282),IF(C7282="Deposit",(X7281+AE7282),IF(C7282="Withdrawal",(X7281-AE7282)))))</f>
        <v/>
      </c>
      <c r="Y7282" s="145" t="str">
        <f t="shared" si="1365"/>
        <v/>
      </c>
      <c r="Z7282" s="118"/>
      <c r="AA7282" s="118"/>
      <c r="AB7282" s="118"/>
      <c r="AC7282" s="118"/>
      <c r="AD7282" s="118"/>
      <c r="AE7282" s="139"/>
      <c r="AF7282" s="118"/>
      <c r="AG7282" s="118"/>
      <c r="AH7282" s="147" t="str">
        <f t="shared" si="1366"/>
        <v/>
      </c>
      <c r="AI7282" s="147" t="str">
        <f t="shared" si="1367"/>
        <v/>
      </c>
      <c r="AJ7282" s="148" t="str">
        <f t="shared" si="1356"/>
        <v/>
      </c>
      <c r="AK7282" s="148" t="str">
        <f t="shared" si="1357"/>
        <v/>
      </c>
      <c r="AL7282" s="147" t="str">
        <f t="shared" si="1358"/>
        <v/>
      </c>
      <c r="AM7282" s="147" t="str">
        <f t="shared" si="1359"/>
        <v/>
      </c>
      <c r="AN7282" s="147" t="str">
        <f t="shared" si="1360"/>
        <v/>
      </c>
      <c r="AO7282" s="118"/>
    </row>
    <row r="7283" spans="1:41">
      <c r="A7283" s="118"/>
      <c r="B7283" s="118"/>
      <c r="C7283" s="118"/>
      <c r="D7283" s="118"/>
      <c r="E7283" s="118"/>
      <c r="F7283" s="118"/>
      <c r="G7283" s="118"/>
      <c r="H7283" s="118"/>
      <c r="I7283" s="118"/>
      <c r="J7283" s="118"/>
      <c r="K7283" s="118"/>
      <c r="L7283" s="118"/>
      <c r="M7283" s="118"/>
      <c r="N7283" s="118"/>
      <c r="O7283" s="143" t="str">
        <f>IF(H7283="","",(S7283/S7283)&amp;":"&amp;ROUND(AH7283/S7283,2))</f>
        <v/>
      </c>
      <c r="P7283" s="118"/>
      <c r="Q7283" s="118"/>
      <c r="R7283" s="143" t="str">
        <f>IF(H7283="","",(S7283/S7283)&amp;":"&amp;ROUND(AI7283/S7283,2))</f>
        <v/>
      </c>
      <c r="S7283" s="144" t="str">
        <f t="shared" si="1361"/>
        <v/>
      </c>
      <c r="T7283" s="145" t="str">
        <f t="shared" si="1362"/>
        <v/>
      </c>
      <c r="U7283" s="118"/>
      <c r="V7283" s="145" t="str">
        <f t="shared" si="1363"/>
        <v/>
      </c>
      <c r="W7283" s="144" t="str">
        <f t="shared" si="1364"/>
        <v/>
      </c>
      <c r="X7283" s="146" t="str">
        <f>IF(C7283="","",IF(OR(C7283="Trade",C7283="Multi Position"),(X7282+V7283),IF(C7283="Deposit",(X7282+AE7283),IF(C7283="Withdrawal",(X7282-AE7283)))))</f>
        <v/>
      </c>
      <c r="Y7283" s="145" t="str">
        <f t="shared" si="1365"/>
        <v/>
      </c>
      <c r="Z7283" s="118"/>
      <c r="AA7283" s="118"/>
      <c r="AB7283" s="118"/>
      <c r="AC7283" s="118"/>
      <c r="AD7283" s="118"/>
      <c r="AE7283" s="139"/>
      <c r="AF7283" s="118"/>
      <c r="AG7283" s="118"/>
      <c r="AH7283" s="147" t="str">
        <f t="shared" si="1366"/>
        <v/>
      </c>
      <c r="AI7283" s="147" t="str">
        <f t="shared" si="1367"/>
        <v/>
      </c>
      <c r="AJ7283" s="148" t="str">
        <f t="shared" si="1356"/>
        <v/>
      </c>
      <c r="AK7283" s="148" t="str">
        <f t="shared" si="1357"/>
        <v/>
      </c>
      <c r="AL7283" s="147" t="str">
        <f t="shared" si="1358"/>
        <v/>
      </c>
      <c r="AM7283" s="147" t="str">
        <f t="shared" si="1359"/>
        <v/>
      </c>
      <c r="AN7283" s="147" t="str">
        <f t="shared" si="1360"/>
        <v/>
      </c>
      <c r="AO7283" s="118"/>
    </row>
    <row r="7284" spans="1:41">
      <c r="A7284" s="118"/>
      <c r="B7284" s="118"/>
      <c r="C7284" s="118"/>
      <c r="D7284" s="118"/>
      <c r="E7284" s="118"/>
      <c r="F7284" s="118"/>
      <c r="G7284" s="118"/>
      <c r="H7284" s="118"/>
      <c r="I7284" s="118"/>
      <c r="J7284" s="118"/>
      <c r="K7284" s="118"/>
      <c r="L7284" s="118"/>
      <c r="M7284" s="118"/>
      <c r="N7284" s="118"/>
      <c r="O7284" s="143" t="str">
        <f>IF(H7284="","",(S7284/S7284)&amp;":"&amp;ROUND(AH7284/S7284,2))</f>
        <v/>
      </c>
      <c r="P7284" s="118"/>
      <c r="Q7284" s="118"/>
      <c r="R7284" s="143" t="str">
        <f>IF(H7284="","",(S7284/S7284)&amp;":"&amp;ROUND(AI7284/S7284,2))</f>
        <v/>
      </c>
      <c r="S7284" s="144" t="str">
        <f t="shared" si="1361"/>
        <v/>
      </c>
      <c r="T7284" s="145" t="str">
        <f t="shared" si="1362"/>
        <v/>
      </c>
      <c r="U7284" s="118"/>
      <c r="V7284" s="145" t="str">
        <f t="shared" si="1363"/>
        <v/>
      </c>
      <c r="W7284" s="144" t="str">
        <f t="shared" si="1364"/>
        <v/>
      </c>
      <c r="X7284" s="146" t="str">
        <f>IF(C7284="","",IF(OR(C7284="Trade",C7284="Multi Position"),(X7283+V7284),IF(C7284="Deposit",(X7283+AE7284),IF(C7284="Withdrawal",(X7283-AE7284)))))</f>
        <v/>
      </c>
      <c r="Y7284" s="145" t="str">
        <f t="shared" si="1365"/>
        <v/>
      </c>
      <c r="Z7284" s="118"/>
      <c r="AA7284" s="118"/>
      <c r="AB7284" s="118"/>
      <c r="AC7284" s="118"/>
      <c r="AD7284" s="118"/>
      <c r="AE7284" s="139"/>
      <c r="AF7284" s="118"/>
      <c r="AG7284" s="118"/>
      <c r="AH7284" s="147" t="str">
        <f t="shared" si="1366"/>
        <v/>
      </c>
      <c r="AI7284" s="147" t="str">
        <f t="shared" si="1367"/>
        <v/>
      </c>
      <c r="AJ7284" s="148" t="str">
        <f t="shared" si="1356"/>
        <v/>
      </c>
      <c r="AK7284" s="148" t="str">
        <f t="shared" si="1357"/>
        <v/>
      </c>
      <c r="AL7284" s="147" t="str">
        <f t="shared" si="1358"/>
        <v/>
      </c>
      <c r="AM7284" s="147" t="str">
        <f t="shared" si="1359"/>
        <v/>
      </c>
      <c r="AN7284" s="147" t="str">
        <f t="shared" si="1360"/>
        <v/>
      </c>
      <c r="AO7284" s="118"/>
    </row>
    <row r="7285" spans="1:41">
      <c r="A7285" s="118"/>
      <c r="B7285" s="118"/>
      <c r="C7285" s="118"/>
      <c r="D7285" s="118"/>
      <c r="E7285" s="118"/>
      <c r="F7285" s="118"/>
      <c r="G7285" s="118"/>
      <c r="H7285" s="118"/>
      <c r="I7285" s="118"/>
      <c r="J7285" s="118"/>
      <c r="K7285" s="118"/>
      <c r="L7285" s="118"/>
      <c r="M7285" s="118"/>
      <c r="N7285" s="118"/>
      <c r="O7285" s="143" t="str">
        <f>IF(H7285="","",(S7285/S7285)&amp;":"&amp;ROUND(AH7285/S7285,2))</f>
        <v/>
      </c>
      <c r="P7285" s="118"/>
      <c r="Q7285" s="118"/>
      <c r="R7285" s="143" t="str">
        <f>IF(H7285="","",(S7285/S7285)&amp;":"&amp;ROUND(AI7285/S7285,2))</f>
        <v/>
      </c>
      <c r="S7285" s="144" t="str">
        <f t="shared" si="1361"/>
        <v/>
      </c>
      <c r="T7285" s="145" t="str">
        <f t="shared" si="1362"/>
        <v/>
      </c>
      <c r="U7285" s="118"/>
      <c r="V7285" s="145" t="str">
        <f t="shared" si="1363"/>
        <v/>
      </c>
      <c r="W7285" s="144" t="str">
        <f t="shared" si="1364"/>
        <v/>
      </c>
      <c r="X7285" s="146" t="str">
        <f>IF(C7285="","",IF(OR(C7285="Trade",C7285="Multi Position"),(X7284+V7285),IF(C7285="Deposit",(X7284+AE7285),IF(C7285="Withdrawal",(X7284-AE7285)))))</f>
        <v/>
      </c>
      <c r="Y7285" s="145" t="str">
        <f t="shared" si="1365"/>
        <v/>
      </c>
      <c r="Z7285" s="118"/>
      <c r="AA7285" s="118"/>
      <c r="AB7285" s="118"/>
      <c r="AC7285" s="118"/>
      <c r="AD7285" s="118"/>
      <c r="AE7285" s="139"/>
      <c r="AF7285" s="118"/>
      <c r="AG7285" s="118"/>
      <c r="AH7285" s="147" t="str">
        <f t="shared" si="1366"/>
        <v/>
      </c>
      <c r="AI7285" s="147" t="str">
        <f t="shared" si="1367"/>
        <v/>
      </c>
      <c r="AJ7285" s="148" t="str">
        <f t="shared" si="1356"/>
        <v/>
      </c>
      <c r="AK7285" s="148" t="str">
        <f t="shared" si="1357"/>
        <v/>
      </c>
      <c r="AL7285" s="147" t="str">
        <f t="shared" si="1358"/>
        <v/>
      </c>
      <c r="AM7285" s="147" t="str">
        <f t="shared" si="1359"/>
        <v/>
      </c>
      <c r="AN7285" s="147" t="str">
        <f t="shared" si="1360"/>
        <v/>
      </c>
      <c r="AO7285" s="118"/>
    </row>
    <row r="7286" spans="1:41">
      <c r="A7286" s="118"/>
      <c r="B7286" s="118"/>
      <c r="C7286" s="118"/>
      <c r="D7286" s="118"/>
      <c r="E7286" s="118"/>
      <c r="F7286" s="118"/>
      <c r="G7286" s="118"/>
      <c r="H7286" s="118"/>
      <c r="I7286" s="118"/>
      <c r="J7286" s="118"/>
      <c r="K7286" s="118"/>
      <c r="L7286" s="118"/>
      <c r="M7286" s="118"/>
      <c r="N7286" s="118"/>
      <c r="O7286" s="143" t="str">
        <f>IF(H7286="","",(S7286/S7286)&amp;":"&amp;ROUND(AH7286/S7286,2))</f>
        <v/>
      </c>
      <c r="P7286" s="118"/>
      <c r="Q7286" s="118"/>
      <c r="R7286" s="143" t="str">
        <f>IF(H7286="","",(S7286/S7286)&amp;":"&amp;ROUND(AI7286/S7286,2))</f>
        <v/>
      </c>
      <c r="S7286" s="144" t="str">
        <f t="shared" si="1361"/>
        <v/>
      </c>
      <c r="T7286" s="145" t="str">
        <f t="shared" si="1362"/>
        <v/>
      </c>
      <c r="U7286" s="118"/>
      <c r="V7286" s="145" t="str">
        <f t="shared" si="1363"/>
        <v/>
      </c>
      <c r="W7286" s="144" t="str">
        <f t="shared" si="1364"/>
        <v/>
      </c>
      <c r="X7286" s="146" t="str">
        <f>IF(C7286="","",IF(OR(C7286="Trade",C7286="Multi Position"),(X7285+V7286),IF(C7286="Deposit",(X7285+AE7286),IF(C7286="Withdrawal",(X7285-AE7286)))))</f>
        <v/>
      </c>
      <c r="Y7286" s="145" t="str">
        <f t="shared" si="1365"/>
        <v/>
      </c>
      <c r="Z7286" s="118"/>
      <c r="AA7286" s="118"/>
      <c r="AB7286" s="118"/>
      <c r="AC7286" s="118"/>
      <c r="AD7286" s="118"/>
      <c r="AE7286" s="139"/>
      <c r="AF7286" s="118"/>
      <c r="AG7286" s="118"/>
      <c r="AH7286" s="147" t="str">
        <f t="shared" si="1366"/>
        <v/>
      </c>
      <c r="AI7286" s="147" t="str">
        <f t="shared" si="1367"/>
        <v/>
      </c>
      <c r="AJ7286" s="148" t="str">
        <f t="shared" si="1356"/>
        <v/>
      </c>
      <c r="AK7286" s="148" t="str">
        <f t="shared" si="1357"/>
        <v/>
      </c>
      <c r="AL7286" s="147" t="str">
        <f t="shared" si="1358"/>
        <v/>
      </c>
      <c r="AM7286" s="147" t="str">
        <f t="shared" si="1359"/>
        <v/>
      </c>
      <c r="AN7286" s="147" t="str">
        <f t="shared" si="1360"/>
        <v/>
      </c>
      <c r="AO7286" s="118"/>
    </row>
    <row r="7287" spans="1:41">
      <c r="A7287" s="118"/>
      <c r="B7287" s="118"/>
      <c r="C7287" s="118"/>
      <c r="D7287" s="118"/>
      <c r="E7287" s="118"/>
      <c r="F7287" s="118"/>
      <c r="G7287" s="118"/>
      <c r="H7287" s="118"/>
      <c r="I7287" s="118"/>
      <c r="J7287" s="118"/>
      <c r="K7287" s="118"/>
      <c r="L7287" s="118"/>
      <c r="M7287" s="118"/>
      <c r="N7287" s="118"/>
      <c r="O7287" s="143" t="str">
        <f>IF(H7287="","",(S7287/S7287)&amp;":"&amp;ROUND(AH7287/S7287,2))</f>
        <v/>
      </c>
      <c r="P7287" s="118"/>
      <c r="Q7287" s="118"/>
      <c r="R7287" s="143" t="str">
        <f>IF(H7287="","",(S7287/S7287)&amp;":"&amp;ROUND(AI7287/S7287,2))</f>
        <v/>
      </c>
      <c r="S7287" s="144" t="str">
        <f t="shared" si="1361"/>
        <v/>
      </c>
      <c r="T7287" s="145" t="str">
        <f t="shared" si="1362"/>
        <v/>
      </c>
      <c r="U7287" s="118"/>
      <c r="V7287" s="145" t="str">
        <f t="shared" si="1363"/>
        <v/>
      </c>
      <c r="W7287" s="144" t="str">
        <f t="shared" si="1364"/>
        <v/>
      </c>
      <c r="X7287" s="146" t="str">
        <f>IF(C7287="","",IF(OR(C7287="Trade",C7287="Multi Position"),(X7286+V7287),IF(C7287="Deposit",(X7286+AE7287),IF(C7287="Withdrawal",(X7286-AE7287)))))</f>
        <v/>
      </c>
      <c r="Y7287" s="145" t="str">
        <f t="shared" si="1365"/>
        <v/>
      </c>
      <c r="Z7287" s="118"/>
      <c r="AA7287" s="118"/>
      <c r="AB7287" s="118"/>
      <c r="AC7287" s="118"/>
      <c r="AD7287" s="118"/>
      <c r="AE7287" s="139"/>
      <c r="AF7287" s="118"/>
      <c r="AG7287" s="118"/>
      <c r="AH7287" s="147" t="str">
        <f t="shared" si="1366"/>
        <v/>
      </c>
      <c r="AI7287" s="147" t="str">
        <f t="shared" si="1367"/>
        <v/>
      </c>
      <c r="AJ7287" s="148" t="str">
        <f t="shared" si="1356"/>
        <v/>
      </c>
      <c r="AK7287" s="148" t="str">
        <f t="shared" si="1357"/>
        <v/>
      </c>
      <c r="AL7287" s="147" t="str">
        <f t="shared" si="1358"/>
        <v/>
      </c>
      <c r="AM7287" s="147" t="str">
        <f t="shared" si="1359"/>
        <v/>
      </c>
      <c r="AN7287" s="147" t="str">
        <f t="shared" si="1360"/>
        <v/>
      </c>
      <c r="AO7287" s="118"/>
    </row>
    <row r="7288" spans="1:41">
      <c r="A7288" s="118"/>
      <c r="B7288" s="118"/>
      <c r="C7288" s="118"/>
      <c r="D7288" s="118"/>
      <c r="E7288" s="118"/>
      <c r="F7288" s="118"/>
      <c r="G7288" s="118"/>
      <c r="H7288" s="118"/>
      <c r="I7288" s="118"/>
      <c r="J7288" s="118"/>
      <c r="K7288" s="118"/>
      <c r="L7288" s="118"/>
      <c r="M7288" s="118"/>
      <c r="N7288" s="118"/>
      <c r="O7288" s="143" t="str">
        <f>IF(H7288="","",(S7288/S7288)&amp;":"&amp;ROUND(AH7288/S7288,2))</f>
        <v/>
      </c>
      <c r="P7288" s="118"/>
      <c r="Q7288" s="118"/>
      <c r="R7288" s="143" t="str">
        <f>IF(H7288="","",(S7288/S7288)&amp;":"&amp;ROUND(AI7288/S7288,2))</f>
        <v/>
      </c>
      <c r="S7288" s="144" t="str">
        <f t="shared" si="1361"/>
        <v/>
      </c>
      <c r="T7288" s="145" t="str">
        <f t="shared" si="1362"/>
        <v/>
      </c>
      <c r="U7288" s="118"/>
      <c r="V7288" s="145" t="str">
        <f t="shared" si="1363"/>
        <v/>
      </c>
      <c r="W7288" s="144" t="str">
        <f t="shared" si="1364"/>
        <v/>
      </c>
      <c r="X7288" s="146" t="str">
        <f>IF(C7288="","",IF(OR(C7288="Trade",C7288="Multi Position"),(X7287+V7288),IF(C7288="Deposit",(X7287+AE7288),IF(C7288="Withdrawal",(X7287-AE7288)))))</f>
        <v/>
      </c>
      <c r="Y7288" s="145" t="str">
        <f t="shared" si="1365"/>
        <v/>
      </c>
      <c r="Z7288" s="118"/>
      <c r="AA7288" s="118"/>
      <c r="AB7288" s="118"/>
      <c r="AC7288" s="118"/>
      <c r="AD7288" s="118"/>
      <c r="AE7288" s="139"/>
      <c r="AF7288" s="118"/>
      <c r="AG7288" s="118"/>
      <c r="AH7288" s="147" t="str">
        <f t="shared" si="1366"/>
        <v/>
      </c>
      <c r="AI7288" s="147" t="str">
        <f t="shared" si="1367"/>
        <v/>
      </c>
      <c r="AJ7288" s="148" t="str">
        <f t="shared" si="1356"/>
        <v/>
      </c>
      <c r="AK7288" s="148" t="str">
        <f t="shared" si="1357"/>
        <v/>
      </c>
      <c r="AL7288" s="147" t="str">
        <f t="shared" si="1358"/>
        <v/>
      </c>
      <c r="AM7288" s="147" t="str">
        <f t="shared" si="1359"/>
        <v/>
      </c>
      <c r="AN7288" s="147" t="str">
        <f t="shared" si="1360"/>
        <v/>
      </c>
      <c r="AO7288" s="118"/>
    </row>
    <row r="7289" spans="1:41">
      <c r="A7289" s="118"/>
      <c r="B7289" s="118"/>
      <c r="C7289" s="118"/>
      <c r="D7289" s="118"/>
      <c r="E7289" s="118"/>
      <c r="F7289" s="118"/>
      <c r="G7289" s="118"/>
      <c r="H7289" s="118"/>
      <c r="I7289" s="118"/>
      <c r="J7289" s="118"/>
      <c r="K7289" s="118"/>
      <c r="L7289" s="118"/>
      <c r="M7289" s="118"/>
      <c r="N7289" s="118"/>
      <c r="O7289" s="143" t="str">
        <f>IF(H7289="","",(S7289/S7289)&amp;":"&amp;ROUND(AH7289/S7289,2))</f>
        <v/>
      </c>
      <c r="P7289" s="118"/>
      <c r="Q7289" s="118"/>
      <c r="R7289" s="143" t="str">
        <f>IF(H7289="","",(S7289/S7289)&amp;":"&amp;ROUND(AI7289/S7289,2))</f>
        <v/>
      </c>
      <c r="S7289" s="144" t="str">
        <f t="shared" si="1361"/>
        <v/>
      </c>
      <c r="T7289" s="145" t="str">
        <f t="shared" si="1362"/>
        <v/>
      </c>
      <c r="U7289" s="118"/>
      <c r="V7289" s="145" t="str">
        <f t="shared" si="1363"/>
        <v/>
      </c>
      <c r="W7289" s="144" t="str">
        <f t="shared" si="1364"/>
        <v/>
      </c>
      <c r="X7289" s="146" t="str">
        <f>IF(C7289="","",IF(OR(C7289="Trade",C7289="Multi Position"),(X7288+V7289),IF(C7289="Deposit",(X7288+AE7289),IF(C7289="Withdrawal",(X7288-AE7289)))))</f>
        <v/>
      </c>
      <c r="Y7289" s="145" t="str">
        <f t="shared" si="1365"/>
        <v/>
      </c>
      <c r="Z7289" s="118"/>
      <c r="AA7289" s="118"/>
      <c r="AB7289" s="118"/>
      <c r="AC7289" s="118"/>
      <c r="AD7289" s="118"/>
      <c r="AE7289" s="139"/>
      <c r="AF7289" s="118"/>
      <c r="AG7289" s="118"/>
      <c r="AH7289" s="147" t="str">
        <f t="shared" si="1366"/>
        <v/>
      </c>
      <c r="AI7289" s="147" t="str">
        <f t="shared" si="1367"/>
        <v/>
      </c>
      <c r="AJ7289" s="148" t="str">
        <f t="shared" si="1356"/>
        <v/>
      </c>
      <c r="AK7289" s="148" t="str">
        <f t="shared" si="1357"/>
        <v/>
      </c>
      <c r="AL7289" s="147" t="str">
        <f t="shared" si="1358"/>
        <v/>
      </c>
      <c r="AM7289" s="147" t="str">
        <f t="shared" si="1359"/>
        <v/>
      </c>
      <c r="AN7289" s="147" t="str">
        <f t="shared" si="1360"/>
        <v/>
      </c>
      <c r="AO7289" s="118"/>
    </row>
    <row r="7290" spans="1:41">
      <c r="A7290" s="118"/>
      <c r="B7290" s="118"/>
      <c r="C7290" s="118"/>
      <c r="D7290" s="118"/>
      <c r="E7290" s="118"/>
      <c r="F7290" s="118"/>
      <c r="G7290" s="118"/>
      <c r="H7290" s="118"/>
      <c r="I7290" s="118"/>
      <c r="J7290" s="118"/>
      <c r="K7290" s="118"/>
      <c r="L7290" s="118"/>
      <c r="M7290" s="118"/>
      <c r="N7290" s="118"/>
      <c r="O7290" s="143" t="str">
        <f>IF(H7290="","",(S7290/S7290)&amp;":"&amp;ROUND(AH7290/S7290,2))</f>
        <v/>
      </c>
      <c r="P7290" s="118"/>
      <c r="Q7290" s="118"/>
      <c r="R7290" s="143" t="str">
        <f>IF(H7290="","",(S7290/S7290)&amp;":"&amp;ROUND(AI7290/S7290,2))</f>
        <v/>
      </c>
      <c r="S7290" s="144" t="str">
        <f t="shared" si="1361"/>
        <v/>
      </c>
      <c r="T7290" s="145" t="str">
        <f t="shared" si="1362"/>
        <v/>
      </c>
      <c r="U7290" s="118"/>
      <c r="V7290" s="145" t="str">
        <f t="shared" si="1363"/>
        <v/>
      </c>
      <c r="W7290" s="144" t="str">
        <f t="shared" si="1364"/>
        <v/>
      </c>
      <c r="X7290" s="146" t="str">
        <f>IF(C7290="","",IF(OR(C7290="Trade",C7290="Multi Position"),(X7289+V7290),IF(C7290="Deposit",(X7289+AE7290),IF(C7290="Withdrawal",(X7289-AE7290)))))</f>
        <v/>
      </c>
      <c r="Y7290" s="145" t="str">
        <f t="shared" si="1365"/>
        <v/>
      </c>
      <c r="Z7290" s="118"/>
      <c r="AA7290" s="118"/>
      <c r="AB7290" s="118"/>
      <c r="AC7290" s="118"/>
      <c r="AD7290" s="118"/>
      <c r="AE7290" s="139"/>
      <c r="AF7290" s="118"/>
      <c r="AG7290" s="118"/>
      <c r="AH7290" s="147" t="str">
        <f t="shared" si="1366"/>
        <v/>
      </c>
      <c r="AI7290" s="147" t="str">
        <f t="shared" si="1367"/>
        <v/>
      </c>
      <c r="AJ7290" s="148" t="str">
        <f t="shared" si="1356"/>
        <v/>
      </c>
      <c r="AK7290" s="148" t="str">
        <f t="shared" si="1357"/>
        <v/>
      </c>
      <c r="AL7290" s="147" t="str">
        <f t="shared" si="1358"/>
        <v/>
      </c>
      <c r="AM7290" s="147" t="str">
        <f t="shared" si="1359"/>
        <v/>
      </c>
      <c r="AN7290" s="147" t="str">
        <f t="shared" si="1360"/>
        <v/>
      </c>
      <c r="AO7290" s="118"/>
    </row>
    <row r="7291" spans="1:41">
      <c r="A7291" s="118"/>
      <c r="B7291" s="118"/>
      <c r="C7291" s="118"/>
      <c r="D7291" s="118"/>
      <c r="E7291" s="118"/>
      <c r="F7291" s="118"/>
      <c r="G7291" s="118"/>
      <c r="H7291" s="118"/>
      <c r="I7291" s="118"/>
      <c r="J7291" s="118"/>
      <c r="K7291" s="118"/>
      <c r="L7291" s="118"/>
      <c r="M7291" s="118"/>
      <c r="N7291" s="118"/>
      <c r="O7291" s="143" t="str">
        <f>IF(H7291="","",(S7291/S7291)&amp;":"&amp;ROUND(AH7291/S7291,2))</f>
        <v/>
      </c>
      <c r="P7291" s="118"/>
      <c r="Q7291" s="118"/>
      <c r="R7291" s="143" t="str">
        <f>IF(H7291="","",(S7291/S7291)&amp;":"&amp;ROUND(AI7291/S7291,2))</f>
        <v/>
      </c>
      <c r="S7291" s="144" t="str">
        <f t="shared" si="1361"/>
        <v/>
      </c>
      <c r="T7291" s="145" t="str">
        <f t="shared" si="1362"/>
        <v/>
      </c>
      <c r="U7291" s="118"/>
      <c r="V7291" s="145" t="str">
        <f t="shared" si="1363"/>
        <v/>
      </c>
      <c r="W7291" s="144" t="str">
        <f t="shared" si="1364"/>
        <v/>
      </c>
      <c r="X7291" s="146" t="str">
        <f>IF(C7291="","",IF(OR(C7291="Trade",C7291="Multi Position"),(X7290+V7291),IF(C7291="Deposit",(X7290+AE7291),IF(C7291="Withdrawal",(X7290-AE7291)))))</f>
        <v/>
      </c>
      <c r="Y7291" s="145" t="str">
        <f t="shared" si="1365"/>
        <v/>
      </c>
      <c r="Z7291" s="118"/>
      <c r="AA7291" s="118"/>
      <c r="AB7291" s="118"/>
      <c r="AC7291" s="118"/>
      <c r="AD7291" s="118"/>
      <c r="AE7291" s="139"/>
      <c r="AF7291" s="118"/>
      <c r="AG7291" s="118"/>
      <c r="AH7291" s="147" t="str">
        <f t="shared" si="1366"/>
        <v/>
      </c>
      <c r="AI7291" s="147" t="str">
        <f t="shared" si="1367"/>
        <v/>
      </c>
      <c r="AJ7291" s="148" t="str">
        <f t="shared" si="1356"/>
        <v/>
      </c>
      <c r="AK7291" s="148" t="str">
        <f t="shared" si="1357"/>
        <v/>
      </c>
      <c r="AL7291" s="147" t="str">
        <f t="shared" si="1358"/>
        <v/>
      </c>
      <c r="AM7291" s="147" t="str">
        <f t="shared" si="1359"/>
        <v/>
      </c>
      <c r="AN7291" s="147" t="str">
        <f t="shared" si="1360"/>
        <v/>
      </c>
      <c r="AO7291" s="118"/>
    </row>
    <row r="7292" spans="1:41">
      <c r="A7292" s="118"/>
      <c r="B7292" s="118"/>
      <c r="C7292" s="118"/>
      <c r="D7292" s="118"/>
      <c r="E7292" s="118"/>
      <c r="F7292" s="118"/>
      <c r="G7292" s="118"/>
      <c r="H7292" s="118"/>
      <c r="I7292" s="118"/>
      <c r="J7292" s="118"/>
      <c r="K7292" s="118"/>
      <c r="L7292" s="118"/>
      <c r="M7292" s="118"/>
      <c r="N7292" s="118"/>
      <c r="O7292" s="143" t="str">
        <f>IF(H7292="","",(S7292/S7292)&amp;":"&amp;ROUND(AH7292/S7292,2))</f>
        <v/>
      </c>
      <c r="P7292" s="118"/>
      <c r="Q7292" s="118"/>
      <c r="R7292" s="143" t="str">
        <f>IF(H7292="","",(S7292/S7292)&amp;":"&amp;ROUND(AI7292/S7292,2))</f>
        <v/>
      </c>
      <c r="S7292" s="144" t="str">
        <f t="shared" si="1361"/>
        <v/>
      </c>
      <c r="T7292" s="145" t="str">
        <f t="shared" si="1362"/>
        <v/>
      </c>
      <c r="U7292" s="118"/>
      <c r="V7292" s="145" t="str">
        <f t="shared" si="1363"/>
        <v/>
      </c>
      <c r="W7292" s="144" t="str">
        <f t="shared" si="1364"/>
        <v/>
      </c>
      <c r="X7292" s="146" t="str">
        <f>IF(C7292="","",IF(OR(C7292="Trade",C7292="Multi Position"),(X7291+V7292),IF(C7292="Deposit",(X7291+AE7292),IF(C7292="Withdrawal",(X7291-AE7292)))))</f>
        <v/>
      </c>
      <c r="Y7292" s="145" t="str">
        <f t="shared" si="1365"/>
        <v/>
      </c>
      <c r="Z7292" s="118"/>
      <c r="AA7292" s="118"/>
      <c r="AB7292" s="118"/>
      <c r="AC7292" s="118"/>
      <c r="AD7292" s="118"/>
      <c r="AE7292" s="139"/>
      <c r="AF7292" s="118"/>
      <c r="AG7292" s="118"/>
      <c r="AH7292" s="147" t="str">
        <f t="shared" si="1366"/>
        <v/>
      </c>
      <c r="AI7292" s="147" t="str">
        <f t="shared" si="1367"/>
        <v/>
      </c>
      <c r="AJ7292" s="148" t="str">
        <f t="shared" si="1356"/>
        <v/>
      </c>
      <c r="AK7292" s="148" t="str">
        <f t="shared" si="1357"/>
        <v/>
      </c>
      <c r="AL7292" s="147" t="str">
        <f t="shared" si="1358"/>
        <v/>
      </c>
      <c r="AM7292" s="147" t="str">
        <f t="shared" si="1359"/>
        <v/>
      </c>
      <c r="AN7292" s="147" t="str">
        <f t="shared" si="1360"/>
        <v/>
      </c>
      <c r="AO7292" s="118"/>
    </row>
    <row r="7293" spans="1:41">
      <c r="A7293" s="118"/>
      <c r="B7293" s="118"/>
      <c r="C7293" s="118"/>
      <c r="D7293" s="118"/>
      <c r="E7293" s="118"/>
      <c r="F7293" s="118"/>
      <c r="G7293" s="118"/>
      <c r="H7293" s="118"/>
      <c r="I7293" s="118"/>
      <c r="J7293" s="118"/>
      <c r="K7293" s="118"/>
      <c r="L7293" s="118"/>
      <c r="M7293" s="118"/>
      <c r="N7293" s="118"/>
      <c r="O7293" s="143" t="str">
        <f>IF(H7293="","",(S7293/S7293)&amp;":"&amp;ROUND(AH7293/S7293,2))</f>
        <v/>
      </c>
      <c r="P7293" s="118"/>
      <c r="Q7293" s="118"/>
      <c r="R7293" s="143" t="str">
        <f>IF(H7293="","",(S7293/S7293)&amp;":"&amp;ROUND(AI7293/S7293,2))</f>
        <v/>
      </c>
      <c r="S7293" s="144" t="str">
        <f t="shared" si="1361"/>
        <v/>
      </c>
      <c r="T7293" s="145" t="str">
        <f t="shared" si="1362"/>
        <v/>
      </c>
      <c r="U7293" s="118"/>
      <c r="V7293" s="145" t="str">
        <f t="shared" si="1363"/>
        <v/>
      </c>
      <c r="W7293" s="144" t="str">
        <f t="shared" si="1364"/>
        <v/>
      </c>
      <c r="X7293" s="146" t="str">
        <f>IF(C7293="","",IF(OR(C7293="Trade",C7293="Multi Position"),(X7292+V7293),IF(C7293="Deposit",(X7292+AE7293),IF(C7293="Withdrawal",(X7292-AE7293)))))</f>
        <v/>
      </c>
      <c r="Y7293" s="145" t="str">
        <f t="shared" si="1365"/>
        <v/>
      </c>
      <c r="Z7293" s="118"/>
      <c r="AA7293" s="118"/>
      <c r="AB7293" s="118"/>
      <c r="AC7293" s="118"/>
      <c r="AD7293" s="118"/>
      <c r="AE7293" s="139"/>
      <c r="AF7293" s="118"/>
      <c r="AG7293" s="118"/>
      <c r="AH7293" s="147" t="str">
        <f t="shared" si="1366"/>
        <v/>
      </c>
      <c r="AI7293" s="147" t="str">
        <f t="shared" si="1367"/>
        <v/>
      </c>
      <c r="AJ7293" s="148" t="str">
        <f t="shared" si="1356"/>
        <v/>
      </c>
      <c r="AK7293" s="148" t="str">
        <f t="shared" si="1357"/>
        <v/>
      </c>
      <c r="AL7293" s="147" t="str">
        <f t="shared" si="1358"/>
        <v/>
      </c>
      <c r="AM7293" s="147" t="str">
        <f t="shared" si="1359"/>
        <v/>
      </c>
      <c r="AN7293" s="147" t="str">
        <f t="shared" si="1360"/>
        <v/>
      </c>
      <c r="AO7293" s="118"/>
    </row>
    <row r="7294" spans="1:41">
      <c r="A7294" s="118"/>
      <c r="B7294" s="118"/>
      <c r="C7294" s="118"/>
      <c r="D7294" s="118"/>
      <c r="E7294" s="118"/>
      <c r="F7294" s="118"/>
      <c r="G7294" s="118"/>
      <c r="H7294" s="118"/>
      <c r="I7294" s="118"/>
      <c r="J7294" s="118"/>
      <c r="K7294" s="118"/>
      <c r="L7294" s="118"/>
      <c r="M7294" s="118"/>
      <c r="N7294" s="118"/>
      <c r="O7294" s="143" t="str">
        <f>IF(H7294="","",(S7294/S7294)&amp;":"&amp;ROUND(AH7294/S7294,2))</f>
        <v/>
      </c>
      <c r="P7294" s="118"/>
      <c r="Q7294" s="118"/>
      <c r="R7294" s="143" t="str">
        <f>IF(H7294="","",(S7294/S7294)&amp;":"&amp;ROUND(AI7294/S7294,2))</f>
        <v/>
      </c>
      <c r="S7294" s="144" t="str">
        <f t="shared" si="1361"/>
        <v/>
      </c>
      <c r="T7294" s="145" t="str">
        <f t="shared" si="1362"/>
        <v/>
      </c>
      <c r="U7294" s="118"/>
      <c r="V7294" s="145" t="str">
        <f t="shared" si="1363"/>
        <v/>
      </c>
      <c r="W7294" s="144" t="str">
        <f t="shared" si="1364"/>
        <v/>
      </c>
      <c r="X7294" s="146" t="str">
        <f>IF(C7294="","",IF(OR(C7294="Trade",C7294="Multi Position"),(X7293+V7294),IF(C7294="Deposit",(X7293+AE7294),IF(C7294="Withdrawal",(X7293-AE7294)))))</f>
        <v/>
      </c>
      <c r="Y7294" s="145" t="str">
        <f t="shared" si="1365"/>
        <v/>
      </c>
      <c r="Z7294" s="118"/>
      <c r="AA7294" s="118"/>
      <c r="AB7294" s="118"/>
      <c r="AC7294" s="118"/>
      <c r="AD7294" s="118"/>
      <c r="AE7294" s="139"/>
      <c r="AF7294" s="118"/>
      <c r="AG7294" s="118"/>
      <c r="AH7294" s="147" t="str">
        <f t="shared" si="1366"/>
        <v/>
      </c>
      <c r="AI7294" s="147" t="str">
        <f t="shared" si="1367"/>
        <v/>
      </c>
      <c r="AJ7294" s="148" t="str">
        <f t="shared" si="1356"/>
        <v/>
      </c>
      <c r="AK7294" s="148" t="str">
        <f t="shared" si="1357"/>
        <v/>
      </c>
      <c r="AL7294" s="147" t="str">
        <f t="shared" si="1358"/>
        <v/>
      </c>
      <c r="AM7294" s="147" t="str">
        <f t="shared" si="1359"/>
        <v/>
      </c>
      <c r="AN7294" s="147" t="str">
        <f t="shared" si="1360"/>
        <v/>
      </c>
      <c r="AO7294" s="118"/>
    </row>
    <row r="7295" spans="1:41">
      <c r="A7295" s="118"/>
      <c r="B7295" s="118"/>
      <c r="C7295" s="118"/>
      <c r="D7295" s="118"/>
      <c r="E7295" s="118"/>
      <c r="F7295" s="118"/>
      <c r="G7295" s="118"/>
      <c r="H7295" s="118"/>
      <c r="I7295" s="118"/>
      <c r="J7295" s="118"/>
      <c r="K7295" s="118"/>
      <c r="L7295" s="118"/>
      <c r="M7295" s="118"/>
      <c r="N7295" s="118"/>
      <c r="O7295" s="143" t="str">
        <f>IF(H7295="","",(S7295/S7295)&amp;":"&amp;ROUND(AH7295/S7295,2))</f>
        <v/>
      </c>
      <c r="P7295" s="118"/>
      <c r="Q7295" s="118"/>
      <c r="R7295" s="143" t="str">
        <f>IF(H7295="","",(S7295/S7295)&amp;":"&amp;ROUND(AI7295/S7295,2))</f>
        <v/>
      </c>
      <c r="S7295" s="144" t="str">
        <f t="shared" si="1361"/>
        <v/>
      </c>
      <c r="T7295" s="145" t="str">
        <f t="shared" si="1362"/>
        <v/>
      </c>
      <c r="U7295" s="118"/>
      <c r="V7295" s="145" t="str">
        <f t="shared" si="1363"/>
        <v/>
      </c>
      <c r="W7295" s="144" t="str">
        <f t="shared" si="1364"/>
        <v/>
      </c>
      <c r="X7295" s="146" t="str">
        <f>IF(C7295="","",IF(OR(C7295="Trade",C7295="Multi Position"),(X7294+V7295),IF(C7295="Deposit",(X7294+AE7295),IF(C7295="Withdrawal",(X7294-AE7295)))))</f>
        <v/>
      </c>
      <c r="Y7295" s="145" t="str">
        <f t="shared" si="1365"/>
        <v/>
      </c>
      <c r="Z7295" s="118"/>
      <c r="AA7295" s="118"/>
      <c r="AB7295" s="118"/>
      <c r="AC7295" s="118"/>
      <c r="AD7295" s="118"/>
      <c r="AE7295" s="139"/>
      <c r="AF7295" s="118"/>
      <c r="AG7295" s="118"/>
      <c r="AH7295" s="147" t="str">
        <f t="shared" si="1366"/>
        <v/>
      </c>
      <c r="AI7295" s="147" t="str">
        <f t="shared" si="1367"/>
        <v/>
      </c>
      <c r="AJ7295" s="148" t="str">
        <f t="shared" si="1356"/>
        <v/>
      </c>
      <c r="AK7295" s="148" t="str">
        <f t="shared" si="1357"/>
        <v/>
      </c>
      <c r="AL7295" s="147" t="str">
        <f t="shared" si="1358"/>
        <v/>
      </c>
      <c r="AM7295" s="147" t="str">
        <f t="shared" si="1359"/>
        <v/>
      </c>
      <c r="AN7295" s="147" t="str">
        <f t="shared" si="1360"/>
        <v/>
      </c>
      <c r="AO7295" s="118"/>
    </row>
    <row r="7296" spans="1:41">
      <c r="A7296" s="118"/>
      <c r="B7296" s="118"/>
      <c r="C7296" s="118"/>
      <c r="D7296" s="118"/>
      <c r="E7296" s="118"/>
      <c r="F7296" s="118"/>
      <c r="G7296" s="118"/>
      <c r="H7296" s="118"/>
      <c r="I7296" s="118"/>
      <c r="J7296" s="118"/>
      <c r="K7296" s="118"/>
      <c r="L7296" s="118"/>
      <c r="M7296" s="118"/>
      <c r="N7296" s="118"/>
      <c r="O7296" s="143" t="str">
        <f>IF(H7296="","",(S7296/S7296)&amp;":"&amp;ROUND(AH7296/S7296,2))</f>
        <v/>
      </c>
      <c r="P7296" s="118"/>
      <c r="Q7296" s="118"/>
      <c r="R7296" s="143" t="str">
        <f>IF(H7296="","",(S7296/S7296)&amp;":"&amp;ROUND(AI7296/S7296,2))</f>
        <v/>
      </c>
      <c r="S7296" s="144" t="str">
        <f t="shared" si="1361"/>
        <v/>
      </c>
      <c r="T7296" s="145" t="str">
        <f t="shared" si="1362"/>
        <v/>
      </c>
      <c r="U7296" s="118"/>
      <c r="V7296" s="145" t="str">
        <f t="shared" si="1363"/>
        <v/>
      </c>
      <c r="W7296" s="144" t="str">
        <f t="shared" si="1364"/>
        <v/>
      </c>
      <c r="X7296" s="146" t="str">
        <f>IF(C7296="","",IF(OR(C7296="Trade",C7296="Multi Position"),(X7295+V7296),IF(C7296="Deposit",(X7295+AE7296),IF(C7296="Withdrawal",(X7295-AE7296)))))</f>
        <v/>
      </c>
      <c r="Y7296" s="145" t="str">
        <f t="shared" si="1365"/>
        <v/>
      </c>
      <c r="Z7296" s="118"/>
      <c r="AA7296" s="118"/>
      <c r="AB7296" s="118"/>
      <c r="AC7296" s="118"/>
      <c r="AD7296" s="118"/>
      <c r="AE7296" s="139"/>
      <c r="AF7296" s="118"/>
      <c r="AG7296" s="118"/>
      <c r="AH7296" s="147" t="str">
        <f t="shared" si="1366"/>
        <v/>
      </c>
      <c r="AI7296" s="147" t="str">
        <f t="shared" si="1367"/>
        <v/>
      </c>
      <c r="AJ7296" s="148" t="str">
        <f t="shared" si="1356"/>
        <v/>
      </c>
      <c r="AK7296" s="148" t="str">
        <f t="shared" si="1357"/>
        <v/>
      </c>
      <c r="AL7296" s="147" t="str">
        <f t="shared" si="1358"/>
        <v/>
      </c>
      <c r="AM7296" s="147" t="str">
        <f t="shared" si="1359"/>
        <v/>
      </c>
      <c r="AN7296" s="147" t="str">
        <f t="shared" si="1360"/>
        <v/>
      </c>
      <c r="AO7296" s="118"/>
    </row>
    <row r="7297" spans="1:41">
      <c r="A7297" s="118"/>
      <c r="B7297" s="118"/>
      <c r="C7297" s="118"/>
      <c r="D7297" s="118"/>
      <c r="E7297" s="118"/>
      <c r="F7297" s="118"/>
      <c r="G7297" s="118"/>
      <c r="H7297" s="118"/>
      <c r="I7297" s="118"/>
      <c r="J7297" s="118"/>
      <c r="K7297" s="118"/>
      <c r="L7297" s="118"/>
      <c r="M7297" s="118"/>
      <c r="N7297" s="118"/>
      <c r="O7297" s="143" t="str">
        <f>IF(H7297="","",(S7297/S7297)&amp;":"&amp;ROUND(AH7297/S7297,2))</f>
        <v/>
      </c>
      <c r="P7297" s="118"/>
      <c r="Q7297" s="118"/>
      <c r="R7297" s="143" t="str">
        <f>IF(H7297="","",(S7297/S7297)&amp;":"&amp;ROUND(AI7297/S7297,2))</f>
        <v/>
      </c>
      <c r="S7297" s="144" t="str">
        <f t="shared" si="1361"/>
        <v/>
      </c>
      <c r="T7297" s="145" t="str">
        <f t="shared" si="1362"/>
        <v/>
      </c>
      <c r="U7297" s="118"/>
      <c r="V7297" s="145" t="str">
        <f t="shared" si="1363"/>
        <v/>
      </c>
      <c r="W7297" s="144" t="str">
        <f t="shared" si="1364"/>
        <v/>
      </c>
      <c r="X7297" s="146" t="str">
        <f>IF(C7297="","",IF(OR(C7297="Trade",C7297="Multi Position"),(X7296+V7297),IF(C7297="Deposit",(X7296+AE7297),IF(C7297="Withdrawal",(X7296-AE7297)))))</f>
        <v/>
      </c>
      <c r="Y7297" s="145" t="str">
        <f t="shared" si="1365"/>
        <v/>
      </c>
      <c r="Z7297" s="118"/>
      <c r="AA7297" s="118"/>
      <c r="AB7297" s="118"/>
      <c r="AC7297" s="118"/>
      <c r="AD7297" s="118"/>
      <c r="AE7297" s="139"/>
      <c r="AF7297" s="118"/>
      <c r="AG7297" s="118"/>
      <c r="AH7297" s="147" t="str">
        <f t="shared" si="1366"/>
        <v/>
      </c>
      <c r="AI7297" s="147" t="str">
        <f t="shared" si="1367"/>
        <v/>
      </c>
      <c r="AJ7297" s="148" t="str">
        <f t="shared" si="1356"/>
        <v/>
      </c>
      <c r="AK7297" s="148" t="str">
        <f t="shared" si="1357"/>
        <v/>
      </c>
      <c r="AL7297" s="147" t="str">
        <f t="shared" si="1358"/>
        <v/>
      </c>
      <c r="AM7297" s="147" t="str">
        <f t="shared" si="1359"/>
        <v/>
      </c>
      <c r="AN7297" s="147" t="str">
        <f t="shared" si="1360"/>
        <v/>
      </c>
      <c r="AO7297" s="118"/>
    </row>
    <row r="7298" spans="1:41">
      <c r="A7298" s="118"/>
      <c r="B7298" s="118"/>
      <c r="C7298" s="118"/>
      <c r="D7298" s="118"/>
      <c r="E7298" s="118"/>
      <c r="F7298" s="118"/>
      <c r="G7298" s="118"/>
      <c r="H7298" s="118"/>
      <c r="I7298" s="118"/>
      <c r="J7298" s="118"/>
      <c r="K7298" s="118"/>
      <c r="L7298" s="118"/>
      <c r="M7298" s="118"/>
      <c r="N7298" s="118"/>
      <c r="O7298" s="143" t="str">
        <f>IF(H7298="","",(S7298/S7298)&amp;":"&amp;ROUND(AH7298/S7298,2))</f>
        <v/>
      </c>
      <c r="P7298" s="118"/>
      <c r="Q7298" s="118"/>
      <c r="R7298" s="143" t="str">
        <f>IF(H7298="","",(S7298/S7298)&amp;":"&amp;ROUND(AI7298/S7298,2))</f>
        <v/>
      </c>
      <c r="S7298" s="144" t="str">
        <f t="shared" si="1361"/>
        <v/>
      </c>
      <c r="T7298" s="145" t="str">
        <f t="shared" si="1362"/>
        <v/>
      </c>
      <c r="U7298" s="118"/>
      <c r="V7298" s="145" t="str">
        <f t="shared" si="1363"/>
        <v/>
      </c>
      <c r="W7298" s="144" t="str">
        <f t="shared" si="1364"/>
        <v/>
      </c>
      <c r="X7298" s="146" t="str">
        <f>IF(C7298="","",IF(OR(C7298="Trade",C7298="Multi Position"),(X7297+V7298),IF(C7298="Deposit",(X7297+AE7298),IF(C7298="Withdrawal",(X7297-AE7298)))))</f>
        <v/>
      </c>
      <c r="Y7298" s="145" t="str">
        <f t="shared" si="1365"/>
        <v/>
      </c>
      <c r="Z7298" s="118"/>
      <c r="AA7298" s="118"/>
      <c r="AB7298" s="118"/>
      <c r="AC7298" s="118"/>
      <c r="AD7298" s="118"/>
      <c r="AE7298" s="139"/>
      <c r="AF7298" s="118"/>
      <c r="AG7298" s="118"/>
      <c r="AH7298" s="147" t="str">
        <f t="shared" si="1366"/>
        <v/>
      </c>
      <c r="AI7298" s="147" t="str">
        <f t="shared" si="1367"/>
        <v/>
      </c>
      <c r="AJ7298" s="148" t="str">
        <f t="shared" si="1356"/>
        <v/>
      </c>
      <c r="AK7298" s="148" t="str">
        <f t="shared" si="1357"/>
        <v/>
      </c>
      <c r="AL7298" s="147" t="str">
        <f t="shared" si="1358"/>
        <v/>
      </c>
      <c r="AM7298" s="147" t="str">
        <f t="shared" si="1359"/>
        <v/>
      </c>
      <c r="AN7298" s="147" t="str">
        <f t="shared" si="1360"/>
        <v/>
      </c>
      <c r="AO7298" s="118"/>
    </row>
    <row r="7299" spans="1:41">
      <c r="A7299" s="118"/>
      <c r="B7299" s="118"/>
      <c r="C7299" s="118"/>
      <c r="D7299" s="118"/>
      <c r="E7299" s="118"/>
      <c r="F7299" s="118"/>
      <c r="G7299" s="118"/>
      <c r="H7299" s="118"/>
      <c r="I7299" s="118"/>
      <c r="J7299" s="118"/>
      <c r="K7299" s="118"/>
      <c r="L7299" s="118"/>
      <c r="M7299" s="118"/>
      <c r="N7299" s="118"/>
      <c r="O7299" s="143" t="str">
        <f>IF(H7299="","",(S7299/S7299)&amp;":"&amp;ROUND(AH7299/S7299,2))</f>
        <v/>
      </c>
      <c r="P7299" s="118"/>
      <c r="Q7299" s="118"/>
      <c r="R7299" s="143" t="str">
        <f>IF(H7299="","",(S7299/S7299)&amp;":"&amp;ROUND(AI7299/S7299,2))</f>
        <v/>
      </c>
      <c r="S7299" s="144" t="str">
        <f t="shared" si="1361"/>
        <v/>
      </c>
      <c r="T7299" s="145" t="str">
        <f t="shared" si="1362"/>
        <v/>
      </c>
      <c r="U7299" s="118"/>
      <c r="V7299" s="145" t="str">
        <f t="shared" si="1363"/>
        <v/>
      </c>
      <c r="W7299" s="144" t="str">
        <f t="shared" si="1364"/>
        <v/>
      </c>
      <c r="X7299" s="146" t="str">
        <f>IF(C7299="","",IF(OR(C7299="Trade",C7299="Multi Position"),(X7298+V7299),IF(C7299="Deposit",(X7298+AE7299),IF(C7299="Withdrawal",(X7298-AE7299)))))</f>
        <v/>
      </c>
      <c r="Y7299" s="145" t="str">
        <f t="shared" si="1365"/>
        <v/>
      </c>
      <c r="Z7299" s="118"/>
      <c r="AA7299" s="118"/>
      <c r="AB7299" s="118"/>
      <c r="AC7299" s="118"/>
      <c r="AD7299" s="118"/>
      <c r="AE7299" s="139"/>
      <c r="AF7299" s="118"/>
      <c r="AG7299" s="118"/>
      <c r="AH7299" s="147" t="str">
        <f t="shared" si="1366"/>
        <v/>
      </c>
      <c r="AI7299" s="147" t="str">
        <f t="shared" si="1367"/>
        <v/>
      </c>
      <c r="AJ7299" s="148" t="str">
        <f t="shared" si="1356"/>
        <v/>
      </c>
      <c r="AK7299" s="148" t="str">
        <f t="shared" si="1357"/>
        <v/>
      </c>
      <c r="AL7299" s="147" t="str">
        <f t="shared" si="1358"/>
        <v/>
      </c>
      <c r="AM7299" s="147" t="str">
        <f t="shared" si="1359"/>
        <v/>
      </c>
      <c r="AN7299" s="147" t="str">
        <f t="shared" si="1360"/>
        <v/>
      </c>
      <c r="AO7299" s="118"/>
    </row>
    <row r="7300" spans="1:41">
      <c r="A7300" s="118"/>
      <c r="B7300" s="118"/>
      <c r="C7300" s="118"/>
      <c r="D7300" s="118"/>
      <c r="E7300" s="118"/>
      <c r="F7300" s="118"/>
      <c r="G7300" s="118"/>
      <c r="H7300" s="118"/>
      <c r="I7300" s="118"/>
      <c r="J7300" s="118"/>
      <c r="K7300" s="118"/>
      <c r="L7300" s="118"/>
      <c r="M7300" s="118"/>
      <c r="N7300" s="118"/>
      <c r="O7300" s="143" t="str">
        <f>IF(H7300="","",(S7300/S7300)&amp;":"&amp;ROUND(AH7300/S7300,2))</f>
        <v/>
      </c>
      <c r="P7300" s="118"/>
      <c r="Q7300" s="118"/>
      <c r="R7300" s="143" t="str">
        <f>IF(H7300="","",(S7300/S7300)&amp;":"&amp;ROUND(AI7300/S7300,2))</f>
        <v/>
      </c>
      <c r="S7300" s="144" t="str">
        <f t="shared" si="1361"/>
        <v/>
      </c>
      <c r="T7300" s="145" t="str">
        <f t="shared" si="1362"/>
        <v/>
      </c>
      <c r="U7300" s="118"/>
      <c r="V7300" s="145" t="str">
        <f t="shared" si="1363"/>
        <v/>
      </c>
      <c r="W7300" s="144" t="str">
        <f t="shared" si="1364"/>
        <v/>
      </c>
      <c r="X7300" s="146" t="str">
        <f>IF(C7300="","",IF(OR(C7300="Trade",C7300="Multi Position"),(X7299+V7300),IF(C7300="Deposit",(X7299+AE7300),IF(C7300="Withdrawal",(X7299-AE7300)))))</f>
        <v/>
      </c>
      <c r="Y7300" s="145" t="str">
        <f t="shared" si="1365"/>
        <v/>
      </c>
      <c r="Z7300" s="118"/>
      <c r="AA7300" s="118"/>
      <c r="AB7300" s="118"/>
      <c r="AC7300" s="118"/>
      <c r="AD7300" s="118"/>
      <c r="AE7300" s="139"/>
      <c r="AF7300" s="118"/>
      <c r="AG7300" s="118"/>
      <c r="AH7300" s="147" t="str">
        <f t="shared" si="1366"/>
        <v/>
      </c>
      <c r="AI7300" s="147" t="str">
        <f t="shared" si="1367"/>
        <v/>
      </c>
      <c r="AJ7300" s="148" t="str">
        <f t="shared" si="1356"/>
        <v/>
      </c>
      <c r="AK7300" s="148" t="str">
        <f t="shared" si="1357"/>
        <v/>
      </c>
      <c r="AL7300" s="147" t="str">
        <f t="shared" si="1358"/>
        <v/>
      </c>
      <c r="AM7300" s="147" t="str">
        <f t="shared" si="1359"/>
        <v/>
      </c>
      <c r="AN7300" s="147" t="str">
        <f t="shared" si="1360"/>
        <v/>
      </c>
      <c r="AO7300" s="118"/>
    </row>
    <row r="7301" spans="1:41">
      <c r="A7301" s="118"/>
      <c r="B7301" s="118"/>
      <c r="C7301" s="118"/>
      <c r="D7301" s="118"/>
      <c r="E7301" s="118"/>
      <c r="F7301" s="118"/>
      <c r="G7301" s="118"/>
      <c r="H7301" s="118"/>
      <c r="I7301" s="118"/>
      <c r="J7301" s="118"/>
      <c r="K7301" s="118"/>
      <c r="L7301" s="118"/>
      <c r="M7301" s="118"/>
      <c r="N7301" s="118"/>
      <c r="O7301" s="143" t="str">
        <f>IF(H7301="","",(S7301/S7301)&amp;":"&amp;ROUND(AH7301/S7301,2))</f>
        <v/>
      </c>
      <c r="P7301" s="118"/>
      <c r="Q7301" s="118"/>
      <c r="R7301" s="143" t="str">
        <f>IF(H7301="","",(S7301/S7301)&amp;":"&amp;ROUND(AI7301/S7301,2))</f>
        <v/>
      </c>
      <c r="S7301" s="144" t="str">
        <f t="shared" si="1361"/>
        <v/>
      </c>
      <c r="T7301" s="145" t="str">
        <f t="shared" si="1362"/>
        <v/>
      </c>
      <c r="U7301" s="118"/>
      <c r="V7301" s="145" t="str">
        <f t="shared" si="1363"/>
        <v/>
      </c>
      <c r="W7301" s="144" t="str">
        <f t="shared" si="1364"/>
        <v/>
      </c>
      <c r="X7301" s="146" t="str">
        <f>IF(C7301="","",IF(OR(C7301="Trade",C7301="Multi Position"),(X7300+V7301),IF(C7301="Deposit",(X7300+AE7301),IF(C7301="Withdrawal",(X7300-AE7301)))))</f>
        <v/>
      </c>
      <c r="Y7301" s="145" t="str">
        <f t="shared" si="1365"/>
        <v/>
      </c>
      <c r="Z7301" s="118"/>
      <c r="AA7301" s="118"/>
      <c r="AB7301" s="118"/>
      <c r="AC7301" s="118"/>
      <c r="AD7301" s="118"/>
      <c r="AE7301" s="139"/>
      <c r="AF7301" s="118"/>
      <c r="AG7301" s="118"/>
      <c r="AH7301" s="147" t="str">
        <f t="shared" si="1366"/>
        <v/>
      </c>
      <c r="AI7301" s="147" t="str">
        <f t="shared" si="1367"/>
        <v/>
      </c>
      <c r="AJ7301" s="148" t="str">
        <f t="shared" si="1356"/>
        <v/>
      </c>
      <c r="AK7301" s="148" t="str">
        <f t="shared" si="1357"/>
        <v/>
      </c>
      <c r="AL7301" s="147" t="str">
        <f t="shared" si="1358"/>
        <v/>
      </c>
      <c r="AM7301" s="147" t="str">
        <f t="shared" si="1359"/>
        <v/>
      </c>
      <c r="AN7301" s="147" t="str">
        <f t="shared" si="1360"/>
        <v/>
      </c>
      <c r="AO7301" s="118"/>
    </row>
    <row r="7302" spans="1:41">
      <c r="A7302" s="118"/>
      <c r="B7302" s="118"/>
      <c r="C7302" s="118"/>
      <c r="D7302" s="118"/>
      <c r="E7302" s="118"/>
      <c r="F7302" s="118"/>
      <c r="G7302" s="118"/>
      <c r="H7302" s="118"/>
      <c r="I7302" s="118"/>
      <c r="J7302" s="118"/>
      <c r="K7302" s="118"/>
      <c r="L7302" s="118"/>
      <c r="M7302" s="118"/>
      <c r="N7302" s="118"/>
      <c r="O7302" s="143" t="str">
        <f>IF(H7302="","",(S7302/S7302)&amp;":"&amp;ROUND(AH7302/S7302,2))</f>
        <v/>
      </c>
      <c r="P7302" s="118"/>
      <c r="Q7302" s="118"/>
      <c r="R7302" s="143" t="str">
        <f>IF(H7302="","",(S7302/S7302)&amp;":"&amp;ROUND(AI7302/S7302,2))</f>
        <v/>
      </c>
      <c r="S7302" s="144" t="str">
        <f t="shared" si="1361"/>
        <v/>
      </c>
      <c r="T7302" s="145" t="str">
        <f t="shared" si="1362"/>
        <v/>
      </c>
      <c r="U7302" s="118"/>
      <c r="V7302" s="145" t="str">
        <f t="shared" si="1363"/>
        <v/>
      </c>
      <c r="W7302" s="144" t="str">
        <f t="shared" si="1364"/>
        <v/>
      </c>
      <c r="X7302" s="146" t="str">
        <f>IF(C7302="","",IF(OR(C7302="Trade",C7302="Multi Position"),(X7301+V7302),IF(C7302="Deposit",(X7301+AE7302),IF(C7302="Withdrawal",(X7301-AE7302)))))</f>
        <v/>
      </c>
      <c r="Y7302" s="145" t="str">
        <f t="shared" si="1365"/>
        <v/>
      </c>
      <c r="Z7302" s="118"/>
      <c r="AA7302" s="118"/>
      <c r="AB7302" s="118"/>
      <c r="AC7302" s="118"/>
      <c r="AD7302" s="118"/>
      <c r="AE7302" s="139"/>
      <c r="AF7302" s="118"/>
      <c r="AG7302" s="118"/>
      <c r="AH7302" s="147" t="str">
        <f t="shared" si="1366"/>
        <v/>
      </c>
      <c r="AI7302" s="147" t="str">
        <f t="shared" si="1367"/>
        <v/>
      </c>
      <c r="AJ7302" s="148" t="str">
        <f t="shared" si="1356"/>
        <v/>
      </c>
      <c r="AK7302" s="148" t="str">
        <f t="shared" si="1357"/>
        <v/>
      </c>
      <c r="AL7302" s="147" t="str">
        <f t="shared" si="1358"/>
        <v/>
      </c>
      <c r="AM7302" s="147" t="str">
        <f t="shared" si="1359"/>
        <v/>
      </c>
      <c r="AN7302" s="147" t="str">
        <f t="shared" si="1360"/>
        <v/>
      </c>
      <c r="AO7302" s="118"/>
    </row>
    <row r="7303" spans="1:41">
      <c r="A7303" s="118"/>
      <c r="B7303" s="118"/>
      <c r="C7303" s="118"/>
      <c r="D7303" s="118"/>
      <c r="E7303" s="118"/>
      <c r="F7303" s="118"/>
      <c r="G7303" s="118"/>
      <c r="H7303" s="118"/>
      <c r="I7303" s="118"/>
      <c r="J7303" s="118"/>
      <c r="K7303" s="118"/>
      <c r="L7303" s="118"/>
      <c r="M7303" s="118"/>
      <c r="N7303" s="118"/>
      <c r="O7303" s="143" t="str">
        <f>IF(H7303="","",(S7303/S7303)&amp;":"&amp;ROUND(AH7303/S7303,2))</f>
        <v/>
      </c>
      <c r="P7303" s="118"/>
      <c r="Q7303" s="118"/>
      <c r="R7303" s="143" t="str">
        <f>IF(H7303="","",(S7303/S7303)&amp;":"&amp;ROUND(AI7303/S7303,2))</f>
        <v/>
      </c>
      <c r="S7303" s="144" t="str">
        <f t="shared" si="1361"/>
        <v/>
      </c>
      <c r="T7303" s="145" t="str">
        <f t="shared" si="1362"/>
        <v/>
      </c>
      <c r="U7303" s="118"/>
      <c r="V7303" s="145" t="str">
        <f t="shared" si="1363"/>
        <v/>
      </c>
      <c r="W7303" s="144" t="str">
        <f t="shared" si="1364"/>
        <v/>
      </c>
      <c r="X7303" s="146" t="str">
        <f>IF(C7303="","",IF(OR(C7303="Trade",C7303="Multi Position"),(X7302+V7303),IF(C7303="Deposit",(X7302+AE7303),IF(C7303="Withdrawal",(X7302-AE7303)))))</f>
        <v/>
      </c>
      <c r="Y7303" s="145" t="str">
        <f t="shared" si="1365"/>
        <v/>
      </c>
      <c r="Z7303" s="118"/>
      <c r="AA7303" s="118"/>
      <c r="AB7303" s="118"/>
      <c r="AC7303" s="118"/>
      <c r="AD7303" s="118"/>
      <c r="AE7303" s="139"/>
      <c r="AF7303" s="118"/>
      <c r="AG7303" s="118"/>
      <c r="AH7303" s="147" t="str">
        <f t="shared" si="1366"/>
        <v/>
      </c>
      <c r="AI7303" s="147" t="str">
        <f t="shared" si="1367"/>
        <v/>
      </c>
      <c r="AJ7303" s="148" t="str">
        <f t="shared" si="1356"/>
        <v/>
      </c>
      <c r="AK7303" s="148" t="str">
        <f t="shared" si="1357"/>
        <v/>
      </c>
      <c r="AL7303" s="147" t="str">
        <f t="shared" si="1358"/>
        <v/>
      </c>
      <c r="AM7303" s="147" t="str">
        <f t="shared" si="1359"/>
        <v/>
      </c>
      <c r="AN7303" s="147" t="str">
        <f t="shared" si="1360"/>
        <v/>
      </c>
      <c r="AO7303" s="118"/>
    </row>
    <row r="7304" spans="1:41">
      <c r="A7304" s="118"/>
      <c r="B7304" s="118"/>
      <c r="C7304" s="118"/>
      <c r="D7304" s="118"/>
      <c r="E7304" s="118"/>
      <c r="F7304" s="118"/>
      <c r="G7304" s="118"/>
      <c r="H7304" s="118"/>
      <c r="I7304" s="118"/>
      <c r="J7304" s="118"/>
      <c r="K7304" s="118"/>
      <c r="L7304" s="118"/>
      <c r="M7304" s="118"/>
      <c r="N7304" s="118"/>
      <c r="O7304" s="143" t="str">
        <f>IF(H7304="","",(S7304/S7304)&amp;":"&amp;ROUND(AH7304/S7304,2))</f>
        <v/>
      </c>
      <c r="P7304" s="118"/>
      <c r="Q7304" s="118"/>
      <c r="R7304" s="143" t="str">
        <f>IF(H7304="","",(S7304/S7304)&amp;":"&amp;ROUND(AI7304/S7304,2))</f>
        <v/>
      </c>
      <c r="S7304" s="144" t="str">
        <f t="shared" si="1361"/>
        <v/>
      </c>
      <c r="T7304" s="145" t="str">
        <f t="shared" si="1362"/>
        <v/>
      </c>
      <c r="U7304" s="118"/>
      <c r="V7304" s="145" t="str">
        <f t="shared" si="1363"/>
        <v/>
      </c>
      <c r="W7304" s="144" t="str">
        <f t="shared" si="1364"/>
        <v/>
      </c>
      <c r="X7304" s="146" t="str">
        <f>IF(C7304="","",IF(OR(C7304="Trade",C7304="Multi Position"),(X7303+V7304),IF(C7304="Deposit",(X7303+AE7304),IF(C7304="Withdrawal",(X7303-AE7304)))))</f>
        <v/>
      </c>
      <c r="Y7304" s="145" t="str">
        <f t="shared" si="1365"/>
        <v/>
      </c>
      <c r="Z7304" s="118"/>
      <c r="AA7304" s="118"/>
      <c r="AB7304" s="118"/>
      <c r="AC7304" s="118"/>
      <c r="AD7304" s="118"/>
      <c r="AE7304" s="139"/>
      <c r="AF7304" s="118"/>
      <c r="AG7304" s="118"/>
      <c r="AH7304" s="147" t="str">
        <f t="shared" si="1366"/>
        <v/>
      </c>
      <c r="AI7304" s="147" t="str">
        <f t="shared" si="1367"/>
        <v/>
      </c>
      <c r="AJ7304" s="148" t="str">
        <f t="shared" si="1356"/>
        <v/>
      </c>
      <c r="AK7304" s="148" t="str">
        <f t="shared" si="1357"/>
        <v/>
      </c>
      <c r="AL7304" s="147" t="str">
        <f t="shared" si="1358"/>
        <v/>
      </c>
      <c r="AM7304" s="147" t="str">
        <f t="shared" si="1359"/>
        <v/>
      </c>
      <c r="AN7304" s="147" t="str">
        <f t="shared" si="1360"/>
        <v/>
      </c>
      <c r="AO7304" s="118"/>
    </row>
    <row r="7305" spans="1:41">
      <c r="A7305" s="118"/>
      <c r="B7305" s="118"/>
      <c r="C7305" s="118"/>
      <c r="D7305" s="118"/>
      <c r="E7305" s="118"/>
      <c r="F7305" s="118"/>
      <c r="G7305" s="118"/>
      <c r="H7305" s="118"/>
      <c r="I7305" s="118"/>
      <c r="J7305" s="118"/>
      <c r="K7305" s="118"/>
      <c r="L7305" s="118"/>
      <c r="M7305" s="118"/>
      <c r="N7305" s="118"/>
      <c r="O7305" s="143" t="str">
        <f>IF(H7305="","",(S7305/S7305)&amp;":"&amp;ROUND(AH7305/S7305,2))</f>
        <v/>
      </c>
      <c r="P7305" s="118"/>
      <c r="Q7305" s="118"/>
      <c r="R7305" s="143" t="str">
        <f>IF(H7305="","",(S7305/S7305)&amp;":"&amp;ROUND(AI7305/S7305,2))</f>
        <v/>
      </c>
      <c r="S7305" s="144" t="str">
        <f t="shared" si="1361"/>
        <v/>
      </c>
      <c r="T7305" s="145" t="str">
        <f t="shared" si="1362"/>
        <v/>
      </c>
      <c r="U7305" s="118"/>
      <c r="V7305" s="145" t="str">
        <f t="shared" si="1363"/>
        <v/>
      </c>
      <c r="W7305" s="144" t="str">
        <f t="shared" si="1364"/>
        <v/>
      </c>
      <c r="X7305" s="146" t="str">
        <f>IF(C7305="","",IF(OR(C7305="Trade",C7305="Multi Position"),(X7304+V7305),IF(C7305="Deposit",(X7304+AE7305),IF(C7305="Withdrawal",(X7304-AE7305)))))</f>
        <v/>
      </c>
      <c r="Y7305" s="145" t="str">
        <f t="shared" si="1365"/>
        <v/>
      </c>
      <c r="Z7305" s="118"/>
      <c r="AA7305" s="118"/>
      <c r="AB7305" s="118"/>
      <c r="AC7305" s="118"/>
      <c r="AD7305" s="118"/>
      <c r="AE7305" s="139"/>
      <c r="AF7305" s="118"/>
      <c r="AG7305" s="118"/>
      <c r="AH7305" s="147" t="str">
        <f t="shared" si="1366"/>
        <v/>
      </c>
      <c r="AI7305" s="147" t="str">
        <f t="shared" si="1367"/>
        <v/>
      </c>
      <c r="AJ7305" s="148" t="str">
        <f t="shared" si="1356"/>
        <v/>
      </c>
      <c r="AK7305" s="148" t="str">
        <f t="shared" si="1357"/>
        <v/>
      </c>
      <c r="AL7305" s="147" t="str">
        <f t="shared" si="1358"/>
        <v/>
      </c>
      <c r="AM7305" s="147" t="str">
        <f t="shared" si="1359"/>
        <v/>
      </c>
      <c r="AN7305" s="147" t="str">
        <f t="shared" si="1360"/>
        <v/>
      </c>
      <c r="AO7305" s="118"/>
    </row>
    <row r="7306" spans="1:41">
      <c r="A7306" s="118"/>
      <c r="B7306" s="118"/>
      <c r="C7306" s="118"/>
      <c r="D7306" s="118"/>
      <c r="E7306" s="118"/>
      <c r="F7306" s="118"/>
      <c r="G7306" s="118"/>
      <c r="H7306" s="118"/>
      <c r="I7306" s="118"/>
      <c r="J7306" s="118"/>
      <c r="K7306" s="118"/>
      <c r="L7306" s="118"/>
      <c r="M7306" s="118"/>
      <c r="N7306" s="118"/>
      <c r="O7306" s="143" t="str">
        <f>IF(H7306="","",(S7306/S7306)&amp;":"&amp;ROUND(AH7306/S7306,2))</f>
        <v/>
      </c>
      <c r="P7306" s="118"/>
      <c r="Q7306" s="118"/>
      <c r="R7306" s="143" t="str">
        <f>IF(H7306="","",(S7306/S7306)&amp;":"&amp;ROUND(AI7306/S7306,2))</f>
        <v/>
      </c>
      <c r="S7306" s="144" t="str">
        <f t="shared" si="1361"/>
        <v/>
      </c>
      <c r="T7306" s="145" t="str">
        <f t="shared" si="1362"/>
        <v/>
      </c>
      <c r="U7306" s="118"/>
      <c r="V7306" s="145" t="str">
        <f t="shared" si="1363"/>
        <v/>
      </c>
      <c r="W7306" s="144" t="str">
        <f t="shared" si="1364"/>
        <v/>
      </c>
      <c r="X7306" s="146" t="str">
        <f>IF(C7306="","",IF(OR(C7306="Trade",C7306="Multi Position"),(X7305+V7306),IF(C7306="Deposit",(X7305+AE7306),IF(C7306="Withdrawal",(X7305-AE7306)))))</f>
        <v/>
      </c>
      <c r="Y7306" s="145" t="str">
        <f t="shared" si="1365"/>
        <v/>
      </c>
      <c r="Z7306" s="118"/>
      <c r="AA7306" s="118"/>
      <c r="AB7306" s="118"/>
      <c r="AC7306" s="118"/>
      <c r="AD7306" s="118"/>
      <c r="AE7306" s="139"/>
      <c r="AF7306" s="118"/>
      <c r="AG7306" s="118"/>
      <c r="AH7306" s="147" t="str">
        <f t="shared" si="1366"/>
        <v/>
      </c>
      <c r="AI7306" s="147" t="str">
        <f t="shared" si="1367"/>
        <v/>
      </c>
      <c r="AJ7306" s="148" t="str">
        <f t="shared" ref="AJ7306:AJ7369" si="1368">IF(V7306&lt;0,V7306/-X7306,S7306)</f>
        <v/>
      </c>
      <c r="AK7306" s="148" t="str">
        <f t="shared" ref="AK7306:AK7369" si="1369">IF(V7306="","",IF(H7306="LONG",IF(V7306&gt;0,V7306/X7306,((L7306*(P7306-K7306))/X7306)),IF(V7306&gt;0,V7306/X7306,((L7306*(K7306-P7306))/X7306))))</f>
        <v/>
      </c>
      <c r="AL7306" s="147" t="str">
        <f t="shared" ref="AL7306:AL7369" si="1370">IF(B7306="","",MONTH(B7306))</f>
        <v/>
      </c>
      <c r="AM7306" s="147" t="str">
        <f t="shared" ref="AM7306:AM7369" si="1371">IF(B7306="","",YEAR(B7306))</f>
        <v/>
      </c>
      <c r="AN7306" s="147" t="str">
        <f t="shared" ref="AN7306:AN7369" si="1372">IF(B7306="","",DAY(B7306))</f>
        <v/>
      </c>
      <c r="AO7306" s="118"/>
    </row>
    <row r="7307" spans="1:41">
      <c r="A7307" s="118"/>
      <c r="B7307" s="118"/>
      <c r="C7307" s="118"/>
      <c r="D7307" s="118"/>
      <c r="E7307" s="118"/>
      <c r="F7307" s="118"/>
      <c r="G7307" s="118"/>
      <c r="H7307" s="118"/>
      <c r="I7307" s="118"/>
      <c r="J7307" s="118"/>
      <c r="K7307" s="118"/>
      <c r="L7307" s="118"/>
      <c r="M7307" s="118"/>
      <c r="N7307" s="118"/>
      <c r="O7307" s="143" t="str">
        <f>IF(H7307="","",(S7307/S7307)&amp;":"&amp;ROUND(AH7307/S7307,2))</f>
        <v/>
      </c>
      <c r="P7307" s="118"/>
      <c r="Q7307" s="118"/>
      <c r="R7307" s="143" t="str">
        <f>IF(H7307="","",(S7307/S7307)&amp;":"&amp;ROUND(AI7307/S7307,2))</f>
        <v/>
      </c>
      <c r="S7307" s="144" t="str">
        <f t="shared" ref="S7307:S7370" si="1373">IF(N7307="","",IF(H7307="LONG",(((K7307-M7307)*L7307)/X7306),(((M7307-K7307)*L7307)/X7306)))</f>
        <v/>
      </c>
      <c r="T7307" s="145" t="str">
        <f t="shared" ref="T7307:T7370" si="1374">IF(K7307="","",IF(H7307="LONG",(P7307*L7307)-(K7307*L7307),(K7307*L7307)-(P7307*L7307)))</f>
        <v/>
      </c>
      <c r="U7307" s="118"/>
      <c r="V7307" s="145" t="str">
        <f t="shared" ref="V7307:V7370" si="1375">IF(K7307="","",IF(T7307&lt;0,(T7307)-+U7307,(T7307)-U7307))</f>
        <v/>
      </c>
      <c r="W7307" s="144" t="str">
        <f t="shared" ref="W7307:W7370" si="1376">IF(P7307="","",SUM(V7307/X7306))</f>
        <v/>
      </c>
      <c r="X7307" s="146" t="str">
        <f>IF(C7307="","",IF(OR(C7307="Trade",C7307="Multi Position"),(X7306+V7307),IF(C7307="Deposit",(X7306+AE7307),IF(C7307="Withdrawal",(X7306-AE7307)))))</f>
        <v/>
      </c>
      <c r="Y7307" s="145" t="str">
        <f t="shared" ref="Y7307:Y7370" si="1377">IF(Q7307="","",INT(Q7307-B7307)&amp;" Days "&amp;TEXT(Q7307-B7307,"H"" Hrs ""m"" mins """))</f>
        <v/>
      </c>
      <c r="Z7307" s="118"/>
      <c r="AA7307" s="118"/>
      <c r="AB7307" s="118"/>
      <c r="AC7307" s="118"/>
      <c r="AD7307" s="118"/>
      <c r="AE7307" s="139"/>
      <c r="AF7307" s="118"/>
      <c r="AG7307" s="118"/>
      <c r="AH7307" s="147" t="str">
        <f t="shared" ref="AH7307:AH7370" si="1378">IF(K7307="","", IF(H7307="LONG", (((N7307-K7307)*L7307)/X7306), (((K7307-N7307)*L7307)/X7306)))</f>
        <v/>
      </c>
      <c r="AI7307" s="147" t="str">
        <f t="shared" ref="AI7307:AI7370" si="1379">IF(K7307="","", IF(H7307="LONG", (((P7307-K7307)*L7307)/X7306), (((K7307-P7307)*L7307)/X7306)))</f>
        <v/>
      </c>
      <c r="AJ7307" s="148" t="str">
        <f t="shared" si="1368"/>
        <v/>
      </c>
      <c r="AK7307" s="148" t="str">
        <f t="shared" si="1369"/>
        <v/>
      </c>
      <c r="AL7307" s="147" t="str">
        <f t="shared" si="1370"/>
        <v/>
      </c>
      <c r="AM7307" s="147" t="str">
        <f t="shared" si="1371"/>
        <v/>
      </c>
      <c r="AN7307" s="147" t="str">
        <f t="shared" si="1372"/>
        <v/>
      </c>
      <c r="AO7307" s="118"/>
    </row>
    <row r="7308" spans="1:41">
      <c r="A7308" s="118"/>
      <c r="B7308" s="118"/>
      <c r="C7308" s="118"/>
      <c r="D7308" s="118"/>
      <c r="E7308" s="118"/>
      <c r="F7308" s="118"/>
      <c r="G7308" s="118"/>
      <c r="H7308" s="118"/>
      <c r="I7308" s="118"/>
      <c r="J7308" s="118"/>
      <c r="K7308" s="118"/>
      <c r="L7308" s="118"/>
      <c r="M7308" s="118"/>
      <c r="N7308" s="118"/>
      <c r="O7308" s="143" t="str">
        <f>IF(H7308="","",(S7308/S7308)&amp;":"&amp;ROUND(AH7308/S7308,2))</f>
        <v/>
      </c>
      <c r="P7308" s="118"/>
      <c r="Q7308" s="118"/>
      <c r="R7308" s="143" t="str">
        <f>IF(H7308="","",(S7308/S7308)&amp;":"&amp;ROUND(AI7308/S7308,2))</f>
        <v/>
      </c>
      <c r="S7308" s="144" t="str">
        <f t="shared" si="1373"/>
        <v/>
      </c>
      <c r="T7308" s="145" t="str">
        <f t="shared" si="1374"/>
        <v/>
      </c>
      <c r="U7308" s="118"/>
      <c r="V7308" s="145" t="str">
        <f t="shared" si="1375"/>
        <v/>
      </c>
      <c r="W7308" s="144" t="str">
        <f t="shared" si="1376"/>
        <v/>
      </c>
      <c r="X7308" s="146" t="str">
        <f>IF(C7308="","",IF(OR(C7308="Trade",C7308="Multi Position"),(X7307+V7308),IF(C7308="Deposit",(X7307+AE7308),IF(C7308="Withdrawal",(X7307-AE7308)))))</f>
        <v/>
      </c>
      <c r="Y7308" s="145" t="str">
        <f t="shared" si="1377"/>
        <v/>
      </c>
      <c r="Z7308" s="118"/>
      <c r="AA7308" s="118"/>
      <c r="AB7308" s="118"/>
      <c r="AC7308" s="118"/>
      <c r="AD7308" s="118"/>
      <c r="AE7308" s="139"/>
      <c r="AF7308" s="118"/>
      <c r="AG7308" s="118"/>
      <c r="AH7308" s="147" t="str">
        <f t="shared" si="1378"/>
        <v/>
      </c>
      <c r="AI7308" s="147" t="str">
        <f t="shared" si="1379"/>
        <v/>
      </c>
      <c r="AJ7308" s="148" t="str">
        <f t="shared" si="1368"/>
        <v/>
      </c>
      <c r="AK7308" s="148" t="str">
        <f t="shared" si="1369"/>
        <v/>
      </c>
      <c r="AL7308" s="147" t="str">
        <f t="shared" si="1370"/>
        <v/>
      </c>
      <c r="AM7308" s="147" t="str">
        <f t="shared" si="1371"/>
        <v/>
      </c>
      <c r="AN7308" s="147" t="str">
        <f t="shared" si="1372"/>
        <v/>
      </c>
      <c r="AO7308" s="118"/>
    </row>
    <row r="7309" spans="1:41">
      <c r="A7309" s="118"/>
      <c r="B7309" s="118"/>
      <c r="C7309" s="118"/>
      <c r="D7309" s="118"/>
      <c r="E7309" s="118"/>
      <c r="F7309" s="118"/>
      <c r="G7309" s="118"/>
      <c r="H7309" s="118"/>
      <c r="I7309" s="118"/>
      <c r="J7309" s="118"/>
      <c r="K7309" s="118"/>
      <c r="L7309" s="118"/>
      <c r="M7309" s="118"/>
      <c r="N7309" s="118"/>
      <c r="O7309" s="143" t="str">
        <f>IF(H7309="","",(S7309/S7309)&amp;":"&amp;ROUND(AH7309/S7309,2))</f>
        <v/>
      </c>
      <c r="P7309" s="118"/>
      <c r="Q7309" s="118"/>
      <c r="R7309" s="143" t="str">
        <f>IF(H7309="","",(S7309/S7309)&amp;":"&amp;ROUND(AI7309/S7309,2))</f>
        <v/>
      </c>
      <c r="S7309" s="144" t="str">
        <f t="shared" si="1373"/>
        <v/>
      </c>
      <c r="T7309" s="145" t="str">
        <f t="shared" si="1374"/>
        <v/>
      </c>
      <c r="U7309" s="118"/>
      <c r="V7309" s="145" t="str">
        <f t="shared" si="1375"/>
        <v/>
      </c>
      <c r="W7309" s="144" t="str">
        <f t="shared" si="1376"/>
        <v/>
      </c>
      <c r="X7309" s="146" t="str">
        <f>IF(C7309="","",IF(OR(C7309="Trade",C7309="Multi Position"),(X7308+V7309),IF(C7309="Deposit",(X7308+AE7309),IF(C7309="Withdrawal",(X7308-AE7309)))))</f>
        <v/>
      </c>
      <c r="Y7309" s="145" t="str">
        <f t="shared" si="1377"/>
        <v/>
      </c>
      <c r="Z7309" s="118"/>
      <c r="AA7309" s="118"/>
      <c r="AB7309" s="118"/>
      <c r="AC7309" s="118"/>
      <c r="AD7309" s="118"/>
      <c r="AE7309" s="139"/>
      <c r="AF7309" s="118"/>
      <c r="AG7309" s="118"/>
      <c r="AH7309" s="147" t="str">
        <f t="shared" si="1378"/>
        <v/>
      </c>
      <c r="AI7309" s="147" t="str">
        <f t="shared" si="1379"/>
        <v/>
      </c>
      <c r="AJ7309" s="148" t="str">
        <f t="shared" si="1368"/>
        <v/>
      </c>
      <c r="AK7309" s="148" t="str">
        <f t="shared" si="1369"/>
        <v/>
      </c>
      <c r="AL7309" s="147" t="str">
        <f t="shared" si="1370"/>
        <v/>
      </c>
      <c r="AM7309" s="147" t="str">
        <f t="shared" si="1371"/>
        <v/>
      </c>
      <c r="AN7309" s="147" t="str">
        <f t="shared" si="1372"/>
        <v/>
      </c>
      <c r="AO7309" s="118"/>
    </row>
    <row r="7310" spans="1:41">
      <c r="A7310" s="118"/>
      <c r="B7310" s="118"/>
      <c r="C7310" s="118"/>
      <c r="D7310" s="118"/>
      <c r="E7310" s="118"/>
      <c r="F7310" s="118"/>
      <c r="G7310" s="118"/>
      <c r="H7310" s="118"/>
      <c r="I7310" s="118"/>
      <c r="J7310" s="118"/>
      <c r="K7310" s="118"/>
      <c r="L7310" s="118"/>
      <c r="M7310" s="118"/>
      <c r="N7310" s="118"/>
      <c r="O7310" s="143" t="str">
        <f>IF(H7310="","",(S7310/S7310)&amp;":"&amp;ROUND(AH7310/S7310,2))</f>
        <v/>
      </c>
      <c r="P7310" s="118"/>
      <c r="Q7310" s="118"/>
      <c r="R7310" s="143" t="str">
        <f>IF(H7310="","",(S7310/S7310)&amp;":"&amp;ROUND(AI7310/S7310,2))</f>
        <v/>
      </c>
      <c r="S7310" s="144" t="str">
        <f t="shared" si="1373"/>
        <v/>
      </c>
      <c r="T7310" s="145" t="str">
        <f t="shared" si="1374"/>
        <v/>
      </c>
      <c r="U7310" s="118"/>
      <c r="V7310" s="145" t="str">
        <f t="shared" si="1375"/>
        <v/>
      </c>
      <c r="W7310" s="144" t="str">
        <f t="shared" si="1376"/>
        <v/>
      </c>
      <c r="X7310" s="146" t="str">
        <f>IF(C7310="","",IF(OR(C7310="Trade",C7310="Multi Position"),(X7309+V7310),IF(C7310="Deposit",(X7309+AE7310),IF(C7310="Withdrawal",(X7309-AE7310)))))</f>
        <v/>
      </c>
      <c r="Y7310" s="145" t="str">
        <f t="shared" si="1377"/>
        <v/>
      </c>
      <c r="Z7310" s="118"/>
      <c r="AA7310" s="118"/>
      <c r="AB7310" s="118"/>
      <c r="AC7310" s="118"/>
      <c r="AD7310" s="118"/>
      <c r="AE7310" s="139"/>
      <c r="AF7310" s="118"/>
      <c r="AG7310" s="118"/>
      <c r="AH7310" s="147" t="str">
        <f t="shared" si="1378"/>
        <v/>
      </c>
      <c r="AI7310" s="147" t="str">
        <f t="shared" si="1379"/>
        <v/>
      </c>
      <c r="AJ7310" s="148" t="str">
        <f t="shared" si="1368"/>
        <v/>
      </c>
      <c r="AK7310" s="148" t="str">
        <f t="shared" si="1369"/>
        <v/>
      </c>
      <c r="AL7310" s="147" t="str">
        <f t="shared" si="1370"/>
        <v/>
      </c>
      <c r="AM7310" s="147" t="str">
        <f t="shared" si="1371"/>
        <v/>
      </c>
      <c r="AN7310" s="147" t="str">
        <f t="shared" si="1372"/>
        <v/>
      </c>
      <c r="AO7310" s="118"/>
    </row>
    <row r="7311" spans="1:41">
      <c r="A7311" s="118"/>
      <c r="B7311" s="118"/>
      <c r="C7311" s="118"/>
      <c r="D7311" s="118"/>
      <c r="E7311" s="118"/>
      <c r="F7311" s="118"/>
      <c r="G7311" s="118"/>
      <c r="H7311" s="118"/>
      <c r="I7311" s="118"/>
      <c r="J7311" s="118"/>
      <c r="K7311" s="118"/>
      <c r="L7311" s="118"/>
      <c r="M7311" s="118"/>
      <c r="N7311" s="118"/>
      <c r="O7311" s="143" t="str">
        <f>IF(H7311="","",(S7311/S7311)&amp;":"&amp;ROUND(AH7311/S7311,2))</f>
        <v/>
      </c>
      <c r="P7311" s="118"/>
      <c r="Q7311" s="118"/>
      <c r="R7311" s="143" t="str">
        <f>IF(H7311="","",(S7311/S7311)&amp;":"&amp;ROUND(AI7311/S7311,2))</f>
        <v/>
      </c>
      <c r="S7311" s="144" t="str">
        <f t="shared" si="1373"/>
        <v/>
      </c>
      <c r="T7311" s="145" t="str">
        <f t="shared" si="1374"/>
        <v/>
      </c>
      <c r="U7311" s="118"/>
      <c r="V7311" s="145" t="str">
        <f t="shared" si="1375"/>
        <v/>
      </c>
      <c r="W7311" s="144" t="str">
        <f t="shared" si="1376"/>
        <v/>
      </c>
      <c r="X7311" s="146" t="str">
        <f>IF(C7311="","",IF(OR(C7311="Trade",C7311="Multi Position"),(X7310+V7311),IF(C7311="Deposit",(X7310+AE7311),IF(C7311="Withdrawal",(X7310-AE7311)))))</f>
        <v/>
      </c>
      <c r="Y7311" s="145" t="str">
        <f t="shared" si="1377"/>
        <v/>
      </c>
      <c r="Z7311" s="118"/>
      <c r="AA7311" s="118"/>
      <c r="AB7311" s="118"/>
      <c r="AC7311" s="118"/>
      <c r="AD7311" s="118"/>
      <c r="AE7311" s="139"/>
      <c r="AF7311" s="118"/>
      <c r="AG7311" s="118"/>
      <c r="AH7311" s="147" t="str">
        <f t="shared" si="1378"/>
        <v/>
      </c>
      <c r="AI7311" s="147" t="str">
        <f t="shared" si="1379"/>
        <v/>
      </c>
      <c r="AJ7311" s="148" t="str">
        <f t="shared" si="1368"/>
        <v/>
      </c>
      <c r="AK7311" s="148" t="str">
        <f t="shared" si="1369"/>
        <v/>
      </c>
      <c r="AL7311" s="147" t="str">
        <f t="shared" si="1370"/>
        <v/>
      </c>
      <c r="AM7311" s="147" t="str">
        <f t="shared" si="1371"/>
        <v/>
      </c>
      <c r="AN7311" s="147" t="str">
        <f t="shared" si="1372"/>
        <v/>
      </c>
      <c r="AO7311" s="118"/>
    </row>
    <row r="7312" spans="1:41">
      <c r="A7312" s="118"/>
      <c r="B7312" s="118"/>
      <c r="C7312" s="118"/>
      <c r="D7312" s="118"/>
      <c r="E7312" s="118"/>
      <c r="F7312" s="118"/>
      <c r="G7312" s="118"/>
      <c r="H7312" s="118"/>
      <c r="I7312" s="118"/>
      <c r="J7312" s="118"/>
      <c r="K7312" s="118"/>
      <c r="L7312" s="118"/>
      <c r="M7312" s="118"/>
      <c r="N7312" s="118"/>
      <c r="O7312" s="143" t="str">
        <f>IF(H7312="","",(S7312/S7312)&amp;":"&amp;ROUND(AH7312/S7312,2))</f>
        <v/>
      </c>
      <c r="P7312" s="118"/>
      <c r="Q7312" s="118"/>
      <c r="R7312" s="143" t="str">
        <f>IF(H7312="","",(S7312/S7312)&amp;":"&amp;ROUND(AI7312/S7312,2))</f>
        <v/>
      </c>
      <c r="S7312" s="144" t="str">
        <f t="shared" si="1373"/>
        <v/>
      </c>
      <c r="T7312" s="145" t="str">
        <f t="shared" si="1374"/>
        <v/>
      </c>
      <c r="U7312" s="118"/>
      <c r="V7312" s="145" t="str">
        <f t="shared" si="1375"/>
        <v/>
      </c>
      <c r="W7312" s="144" t="str">
        <f t="shared" si="1376"/>
        <v/>
      </c>
      <c r="X7312" s="146" t="str">
        <f>IF(C7312="","",IF(OR(C7312="Trade",C7312="Multi Position"),(X7311+V7312),IF(C7312="Deposit",(X7311+AE7312),IF(C7312="Withdrawal",(X7311-AE7312)))))</f>
        <v/>
      </c>
      <c r="Y7312" s="145" t="str">
        <f t="shared" si="1377"/>
        <v/>
      </c>
      <c r="Z7312" s="118"/>
      <c r="AA7312" s="118"/>
      <c r="AB7312" s="118"/>
      <c r="AC7312" s="118"/>
      <c r="AD7312" s="118"/>
      <c r="AE7312" s="139"/>
      <c r="AF7312" s="118"/>
      <c r="AG7312" s="118"/>
      <c r="AH7312" s="147" t="str">
        <f t="shared" si="1378"/>
        <v/>
      </c>
      <c r="AI7312" s="147" t="str">
        <f t="shared" si="1379"/>
        <v/>
      </c>
      <c r="AJ7312" s="148" t="str">
        <f t="shared" si="1368"/>
        <v/>
      </c>
      <c r="AK7312" s="148" t="str">
        <f t="shared" si="1369"/>
        <v/>
      </c>
      <c r="AL7312" s="147" t="str">
        <f t="shared" si="1370"/>
        <v/>
      </c>
      <c r="AM7312" s="147" t="str">
        <f t="shared" si="1371"/>
        <v/>
      </c>
      <c r="AN7312" s="147" t="str">
        <f t="shared" si="1372"/>
        <v/>
      </c>
      <c r="AO7312" s="118"/>
    </row>
    <row r="7313" spans="1:41">
      <c r="A7313" s="118"/>
      <c r="B7313" s="118"/>
      <c r="C7313" s="118"/>
      <c r="D7313" s="118"/>
      <c r="E7313" s="118"/>
      <c r="F7313" s="118"/>
      <c r="G7313" s="118"/>
      <c r="H7313" s="118"/>
      <c r="I7313" s="118"/>
      <c r="J7313" s="118"/>
      <c r="K7313" s="118"/>
      <c r="L7313" s="118"/>
      <c r="M7313" s="118"/>
      <c r="N7313" s="118"/>
      <c r="O7313" s="143" t="str">
        <f>IF(H7313="","",(S7313/S7313)&amp;":"&amp;ROUND(AH7313/S7313,2))</f>
        <v/>
      </c>
      <c r="P7313" s="118"/>
      <c r="Q7313" s="118"/>
      <c r="R7313" s="143" t="str">
        <f>IF(H7313="","",(S7313/S7313)&amp;":"&amp;ROUND(AI7313/S7313,2))</f>
        <v/>
      </c>
      <c r="S7313" s="144" t="str">
        <f t="shared" si="1373"/>
        <v/>
      </c>
      <c r="T7313" s="145" t="str">
        <f t="shared" si="1374"/>
        <v/>
      </c>
      <c r="U7313" s="118"/>
      <c r="V7313" s="145" t="str">
        <f t="shared" si="1375"/>
        <v/>
      </c>
      <c r="W7313" s="144" t="str">
        <f t="shared" si="1376"/>
        <v/>
      </c>
      <c r="X7313" s="146" t="str">
        <f>IF(C7313="","",IF(OR(C7313="Trade",C7313="Multi Position"),(X7312+V7313),IF(C7313="Deposit",(X7312+AE7313),IF(C7313="Withdrawal",(X7312-AE7313)))))</f>
        <v/>
      </c>
      <c r="Y7313" s="145" t="str">
        <f t="shared" si="1377"/>
        <v/>
      </c>
      <c r="Z7313" s="118"/>
      <c r="AA7313" s="118"/>
      <c r="AB7313" s="118"/>
      <c r="AC7313" s="118"/>
      <c r="AD7313" s="118"/>
      <c r="AE7313" s="139"/>
      <c r="AF7313" s="118"/>
      <c r="AG7313" s="118"/>
      <c r="AH7313" s="147" t="str">
        <f t="shared" si="1378"/>
        <v/>
      </c>
      <c r="AI7313" s="147" t="str">
        <f t="shared" si="1379"/>
        <v/>
      </c>
      <c r="AJ7313" s="148" t="str">
        <f t="shared" si="1368"/>
        <v/>
      </c>
      <c r="AK7313" s="148" t="str">
        <f t="shared" si="1369"/>
        <v/>
      </c>
      <c r="AL7313" s="147" t="str">
        <f t="shared" si="1370"/>
        <v/>
      </c>
      <c r="AM7313" s="147" t="str">
        <f t="shared" si="1371"/>
        <v/>
      </c>
      <c r="AN7313" s="147" t="str">
        <f t="shared" si="1372"/>
        <v/>
      </c>
      <c r="AO7313" s="118"/>
    </row>
    <row r="7314" spans="1:41">
      <c r="A7314" s="118"/>
      <c r="B7314" s="118"/>
      <c r="C7314" s="118"/>
      <c r="D7314" s="118"/>
      <c r="E7314" s="118"/>
      <c r="F7314" s="118"/>
      <c r="G7314" s="118"/>
      <c r="H7314" s="118"/>
      <c r="I7314" s="118"/>
      <c r="J7314" s="118"/>
      <c r="K7314" s="118"/>
      <c r="L7314" s="118"/>
      <c r="M7314" s="118"/>
      <c r="N7314" s="118"/>
      <c r="O7314" s="143" t="str">
        <f>IF(H7314="","",(S7314/S7314)&amp;":"&amp;ROUND(AH7314/S7314,2))</f>
        <v/>
      </c>
      <c r="P7314" s="118"/>
      <c r="Q7314" s="118"/>
      <c r="R7314" s="143" t="str">
        <f>IF(H7314="","",(S7314/S7314)&amp;":"&amp;ROUND(AI7314/S7314,2))</f>
        <v/>
      </c>
      <c r="S7314" s="144" t="str">
        <f t="shared" si="1373"/>
        <v/>
      </c>
      <c r="T7314" s="145" t="str">
        <f t="shared" si="1374"/>
        <v/>
      </c>
      <c r="U7314" s="118"/>
      <c r="V7314" s="145" t="str">
        <f t="shared" si="1375"/>
        <v/>
      </c>
      <c r="W7314" s="144" t="str">
        <f t="shared" si="1376"/>
        <v/>
      </c>
      <c r="X7314" s="146" t="str">
        <f>IF(C7314="","",IF(OR(C7314="Trade",C7314="Multi Position"),(X7313+V7314),IF(C7314="Deposit",(X7313+AE7314),IF(C7314="Withdrawal",(X7313-AE7314)))))</f>
        <v/>
      </c>
      <c r="Y7314" s="145" t="str">
        <f t="shared" si="1377"/>
        <v/>
      </c>
      <c r="Z7314" s="118"/>
      <c r="AA7314" s="118"/>
      <c r="AB7314" s="118"/>
      <c r="AC7314" s="118"/>
      <c r="AD7314" s="118"/>
      <c r="AE7314" s="139"/>
      <c r="AF7314" s="118"/>
      <c r="AG7314" s="118"/>
      <c r="AH7314" s="147" t="str">
        <f t="shared" si="1378"/>
        <v/>
      </c>
      <c r="AI7314" s="147" t="str">
        <f t="shared" si="1379"/>
        <v/>
      </c>
      <c r="AJ7314" s="148" t="str">
        <f t="shared" si="1368"/>
        <v/>
      </c>
      <c r="AK7314" s="148" t="str">
        <f t="shared" si="1369"/>
        <v/>
      </c>
      <c r="AL7314" s="147" t="str">
        <f t="shared" si="1370"/>
        <v/>
      </c>
      <c r="AM7314" s="147" t="str">
        <f t="shared" si="1371"/>
        <v/>
      </c>
      <c r="AN7314" s="147" t="str">
        <f t="shared" si="1372"/>
        <v/>
      </c>
      <c r="AO7314" s="118"/>
    </row>
    <row r="7315" spans="1:41">
      <c r="A7315" s="118"/>
      <c r="B7315" s="118"/>
      <c r="C7315" s="118"/>
      <c r="D7315" s="118"/>
      <c r="E7315" s="118"/>
      <c r="F7315" s="118"/>
      <c r="G7315" s="118"/>
      <c r="H7315" s="118"/>
      <c r="I7315" s="118"/>
      <c r="J7315" s="118"/>
      <c r="K7315" s="118"/>
      <c r="L7315" s="118"/>
      <c r="M7315" s="118"/>
      <c r="N7315" s="118"/>
      <c r="O7315" s="143" t="str">
        <f>IF(H7315="","",(S7315/S7315)&amp;":"&amp;ROUND(AH7315/S7315,2))</f>
        <v/>
      </c>
      <c r="P7315" s="118"/>
      <c r="Q7315" s="118"/>
      <c r="R7315" s="143" t="str">
        <f>IF(H7315="","",(S7315/S7315)&amp;":"&amp;ROUND(AI7315/S7315,2))</f>
        <v/>
      </c>
      <c r="S7315" s="144" t="str">
        <f t="shared" si="1373"/>
        <v/>
      </c>
      <c r="T7315" s="145" t="str">
        <f t="shared" si="1374"/>
        <v/>
      </c>
      <c r="U7315" s="118"/>
      <c r="V7315" s="145" t="str">
        <f t="shared" si="1375"/>
        <v/>
      </c>
      <c r="W7315" s="144" t="str">
        <f t="shared" si="1376"/>
        <v/>
      </c>
      <c r="X7315" s="146" t="str">
        <f>IF(C7315="","",IF(OR(C7315="Trade",C7315="Multi Position"),(X7314+V7315),IF(C7315="Deposit",(X7314+AE7315),IF(C7315="Withdrawal",(X7314-AE7315)))))</f>
        <v/>
      </c>
      <c r="Y7315" s="145" t="str">
        <f t="shared" si="1377"/>
        <v/>
      </c>
      <c r="Z7315" s="118"/>
      <c r="AA7315" s="118"/>
      <c r="AB7315" s="118"/>
      <c r="AC7315" s="118"/>
      <c r="AD7315" s="118"/>
      <c r="AE7315" s="139"/>
      <c r="AF7315" s="118"/>
      <c r="AG7315" s="118"/>
      <c r="AH7315" s="147" t="str">
        <f t="shared" si="1378"/>
        <v/>
      </c>
      <c r="AI7315" s="147" t="str">
        <f t="shared" si="1379"/>
        <v/>
      </c>
      <c r="AJ7315" s="148" t="str">
        <f t="shared" si="1368"/>
        <v/>
      </c>
      <c r="AK7315" s="148" t="str">
        <f t="shared" si="1369"/>
        <v/>
      </c>
      <c r="AL7315" s="147" t="str">
        <f t="shared" si="1370"/>
        <v/>
      </c>
      <c r="AM7315" s="147" t="str">
        <f t="shared" si="1371"/>
        <v/>
      </c>
      <c r="AN7315" s="147" t="str">
        <f t="shared" si="1372"/>
        <v/>
      </c>
      <c r="AO7315" s="118"/>
    </row>
    <row r="7316" spans="1:41">
      <c r="A7316" s="118"/>
      <c r="B7316" s="118"/>
      <c r="C7316" s="118"/>
      <c r="D7316" s="118"/>
      <c r="E7316" s="118"/>
      <c r="F7316" s="118"/>
      <c r="G7316" s="118"/>
      <c r="H7316" s="118"/>
      <c r="I7316" s="118"/>
      <c r="J7316" s="118"/>
      <c r="K7316" s="118"/>
      <c r="L7316" s="118"/>
      <c r="M7316" s="118"/>
      <c r="N7316" s="118"/>
      <c r="O7316" s="143" t="str">
        <f>IF(H7316="","",(S7316/S7316)&amp;":"&amp;ROUND(AH7316/S7316,2))</f>
        <v/>
      </c>
      <c r="P7316" s="118"/>
      <c r="Q7316" s="118"/>
      <c r="R7316" s="143" t="str">
        <f>IF(H7316="","",(S7316/S7316)&amp;":"&amp;ROUND(AI7316/S7316,2))</f>
        <v/>
      </c>
      <c r="S7316" s="144" t="str">
        <f t="shared" si="1373"/>
        <v/>
      </c>
      <c r="T7316" s="145" t="str">
        <f t="shared" si="1374"/>
        <v/>
      </c>
      <c r="U7316" s="118"/>
      <c r="V7316" s="145" t="str">
        <f t="shared" si="1375"/>
        <v/>
      </c>
      <c r="W7316" s="144" t="str">
        <f t="shared" si="1376"/>
        <v/>
      </c>
      <c r="X7316" s="146" t="str">
        <f>IF(C7316="","",IF(OR(C7316="Trade",C7316="Multi Position"),(X7315+V7316),IF(C7316="Deposit",(X7315+AE7316),IF(C7316="Withdrawal",(X7315-AE7316)))))</f>
        <v/>
      </c>
      <c r="Y7316" s="145" t="str">
        <f t="shared" si="1377"/>
        <v/>
      </c>
      <c r="Z7316" s="118"/>
      <c r="AA7316" s="118"/>
      <c r="AB7316" s="118"/>
      <c r="AC7316" s="118"/>
      <c r="AD7316" s="118"/>
      <c r="AE7316" s="139"/>
      <c r="AF7316" s="118"/>
      <c r="AG7316" s="118"/>
      <c r="AH7316" s="147" t="str">
        <f t="shared" si="1378"/>
        <v/>
      </c>
      <c r="AI7316" s="147" t="str">
        <f t="shared" si="1379"/>
        <v/>
      </c>
      <c r="AJ7316" s="148" t="str">
        <f t="shared" si="1368"/>
        <v/>
      </c>
      <c r="AK7316" s="148" t="str">
        <f t="shared" si="1369"/>
        <v/>
      </c>
      <c r="AL7316" s="147" t="str">
        <f t="shared" si="1370"/>
        <v/>
      </c>
      <c r="AM7316" s="147" t="str">
        <f t="shared" si="1371"/>
        <v/>
      </c>
      <c r="AN7316" s="147" t="str">
        <f t="shared" si="1372"/>
        <v/>
      </c>
      <c r="AO7316" s="118"/>
    </row>
    <row r="7317" spans="1:41">
      <c r="A7317" s="118"/>
      <c r="B7317" s="118"/>
      <c r="C7317" s="118"/>
      <c r="D7317" s="118"/>
      <c r="E7317" s="118"/>
      <c r="F7317" s="118"/>
      <c r="G7317" s="118"/>
      <c r="H7317" s="118"/>
      <c r="I7317" s="118"/>
      <c r="J7317" s="118"/>
      <c r="K7317" s="118"/>
      <c r="L7317" s="118"/>
      <c r="M7317" s="118"/>
      <c r="N7317" s="118"/>
      <c r="O7317" s="143" t="str">
        <f>IF(H7317="","",(S7317/S7317)&amp;":"&amp;ROUND(AH7317/S7317,2))</f>
        <v/>
      </c>
      <c r="P7317" s="118"/>
      <c r="Q7317" s="118"/>
      <c r="R7317" s="143" t="str">
        <f>IF(H7317="","",(S7317/S7317)&amp;":"&amp;ROUND(AI7317/S7317,2))</f>
        <v/>
      </c>
      <c r="S7317" s="144" t="str">
        <f t="shared" si="1373"/>
        <v/>
      </c>
      <c r="T7317" s="145" t="str">
        <f t="shared" si="1374"/>
        <v/>
      </c>
      <c r="U7317" s="118"/>
      <c r="V7317" s="145" t="str">
        <f t="shared" si="1375"/>
        <v/>
      </c>
      <c r="W7317" s="144" t="str">
        <f t="shared" si="1376"/>
        <v/>
      </c>
      <c r="X7317" s="146" t="str">
        <f>IF(C7317="","",IF(OR(C7317="Trade",C7317="Multi Position"),(X7316+V7317),IF(C7317="Deposit",(X7316+AE7317),IF(C7317="Withdrawal",(X7316-AE7317)))))</f>
        <v/>
      </c>
      <c r="Y7317" s="145" t="str">
        <f t="shared" si="1377"/>
        <v/>
      </c>
      <c r="Z7317" s="118"/>
      <c r="AA7317" s="118"/>
      <c r="AB7317" s="118"/>
      <c r="AC7317" s="118"/>
      <c r="AD7317" s="118"/>
      <c r="AE7317" s="139"/>
      <c r="AF7317" s="118"/>
      <c r="AG7317" s="118"/>
      <c r="AH7317" s="147" t="str">
        <f t="shared" si="1378"/>
        <v/>
      </c>
      <c r="AI7317" s="147" t="str">
        <f t="shared" si="1379"/>
        <v/>
      </c>
      <c r="AJ7317" s="148" t="str">
        <f t="shared" si="1368"/>
        <v/>
      </c>
      <c r="AK7317" s="148" t="str">
        <f t="shared" si="1369"/>
        <v/>
      </c>
      <c r="AL7317" s="147" t="str">
        <f t="shared" si="1370"/>
        <v/>
      </c>
      <c r="AM7317" s="147" t="str">
        <f t="shared" si="1371"/>
        <v/>
      </c>
      <c r="AN7317" s="147" t="str">
        <f t="shared" si="1372"/>
        <v/>
      </c>
      <c r="AO7317" s="118"/>
    </row>
    <row r="7318" spans="1:41">
      <c r="A7318" s="118"/>
      <c r="B7318" s="118"/>
      <c r="C7318" s="118"/>
      <c r="D7318" s="118"/>
      <c r="E7318" s="118"/>
      <c r="F7318" s="118"/>
      <c r="G7318" s="118"/>
      <c r="H7318" s="118"/>
      <c r="I7318" s="118"/>
      <c r="J7318" s="118"/>
      <c r="K7318" s="118"/>
      <c r="L7318" s="118"/>
      <c r="M7318" s="118"/>
      <c r="N7318" s="118"/>
      <c r="O7318" s="143" t="str">
        <f>IF(H7318="","",(S7318/S7318)&amp;":"&amp;ROUND(AH7318/S7318,2))</f>
        <v/>
      </c>
      <c r="P7318" s="118"/>
      <c r="Q7318" s="118"/>
      <c r="R7318" s="143" t="str">
        <f>IF(H7318="","",(S7318/S7318)&amp;":"&amp;ROUND(AI7318/S7318,2))</f>
        <v/>
      </c>
      <c r="S7318" s="144" t="str">
        <f t="shared" si="1373"/>
        <v/>
      </c>
      <c r="T7318" s="145" t="str">
        <f t="shared" si="1374"/>
        <v/>
      </c>
      <c r="U7318" s="118"/>
      <c r="V7318" s="145" t="str">
        <f t="shared" si="1375"/>
        <v/>
      </c>
      <c r="W7318" s="144" t="str">
        <f t="shared" si="1376"/>
        <v/>
      </c>
      <c r="X7318" s="146" t="str">
        <f>IF(C7318="","",IF(OR(C7318="Trade",C7318="Multi Position"),(X7317+V7318),IF(C7318="Deposit",(X7317+AE7318),IF(C7318="Withdrawal",(X7317-AE7318)))))</f>
        <v/>
      </c>
      <c r="Y7318" s="145" t="str">
        <f t="shared" si="1377"/>
        <v/>
      </c>
      <c r="Z7318" s="118"/>
      <c r="AA7318" s="118"/>
      <c r="AB7318" s="118"/>
      <c r="AC7318" s="118"/>
      <c r="AD7318" s="118"/>
      <c r="AE7318" s="139"/>
      <c r="AF7318" s="118"/>
      <c r="AG7318" s="118"/>
      <c r="AH7318" s="147" t="str">
        <f t="shared" si="1378"/>
        <v/>
      </c>
      <c r="AI7318" s="147" t="str">
        <f t="shared" si="1379"/>
        <v/>
      </c>
      <c r="AJ7318" s="148" t="str">
        <f t="shared" si="1368"/>
        <v/>
      </c>
      <c r="AK7318" s="148" t="str">
        <f t="shared" si="1369"/>
        <v/>
      </c>
      <c r="AL7318" s="147" t="str">
        <f t="shared" si="1370"/>
        <v/>
      </c>
      <c r="AM7318" s="147" t="str">
        <f t="shared" si="1371"/>
        <v/>
      </c>
      <c r="AN7318" s="147" t="str">
        <f t="shared" si="1372"/>
        <v/>
      </c>
      <c r="AO7318" s="118"/>
    </row>
    <row r="7319" spans="1:41">
      <c r="A7319" s="118"/>
      <c r="B7319" s="118"/>
      <c r="C7319" s="118"/>
      <c r="D7319" s="118"/>
      <c r="E7319" s="118"/>
      <c r="F7319" s="118"/>
      <c r="G7319" s="118"/>
      <c r="H7319" s="118"/>
      <c r="I7319" s="118"/>
      <c r="J7319" s="118"/>
      <c r="K7319" s="118"/>
      <c r="L7319" s="118"/>
      <c r="M7319" s="118"/>
      <c r="N7319" s="118"/>
      <c r="O7319" s="143" t="str">
        <f>IF(H7319="","",(S7319/S7319)&amp;":"&amp;ROUND(AH7319/S7319,2))</f>
        <v/>
      </c>
      <c r="P7319" s="118"/>
      <c r="Q7319" s="118"/>
      <c r="R7319" s="143" t="str">
        <f>IF(H7319="","",(S7319/S7319)&amp;":"&amp;ROUND(AI7319/S7319,2))</f>
        <v/>
      </c>
      <c r="S7319" s="144" t="str">
        <f t="shared" si="1373"/>
        <v/>
      </c>
      <c r="T7319" s="145" t="str">
        <f t="shared" si="1374"/>
        <v/>
      </c>
      <c r="U7319" s="118"/>
      <c r="V7319" s="145" t="str">
        <f t="shared" si="1375"/>
        <v/>
      </c>
      <c r="W7319" s="144" t="str">
        <f t="shared" si="1376"/>
        <v/>
      </c>
      <c r="X7319" s="146" t="str">
        <f>IF(C7319="","",IF(OR(C7319="Trade",C7319="Multi Position"),(X7318+V7319),IF(C7319="Deposit",(X7318+AE7319),IF(C7319="Withdrawal",(X7318-AE7319)))))</f>
        <v/>
      </c>
      <c r="Y7319" s="145" t="str">
        <f t="shared" si="1377"/>
        <v/>
      </c>
      <c r="Z7319" s="118"/>
      <c r="AA7319" s="118"/>
      <c r="AB7319" s="118"/>
      <c r="AC7319" s="118"/>
      <c r="AD7319" s="118"/>
      <c r="AE7319" s="139"/>
      <c r="AF7319" s="118"/>
      <c r="AG7319" s="118"/>
      <c r="AH7319" s="147" t="str">
        <f t="shared" si="1378"/>
        <v/>
      </c>
      <c r="AI7319" s="147" t="str">
        <f t="shared" si="1379"/>
        <v/>
      </c>
      <c r="AJ7319" s="148" t="str">
        <f t="shared" si="1368"/>
        <v/>
      </c>
      <c r="AK7319" s="148" t="str">
        <f t="shared" si="1369"/>
        <v/>
      </c>
      <c r="AL7319" s="147" t="str">
        <f t="shared" si="1370"/>
        <v/>
      </c>
      <c r="AM7319" s="147" t="str">
        <f t="shared" si="1371"/>
        <v/>
      </c>
      <c r="AN7319" s="147" t="str">
        <f t="shared" si="1372"/>
        <v/>
      </c>
      <c r="AO7319" s="118"/>
    </row>
    <row r="7320" spans="1:41">
      <c r="A7320" s="118"/>
      <c r="B7320" s="118"/>
      <c r="C7320" s="118"/>
      <c r="D7320" s="118"/>
      <c r="E7320" s="118"/>
      <c r="F7320" s="118"/>
      <c r="G7320" s="118"/>
      <c r="H7320" s="118"/>
      <c r="I7320" s="118"/>
      <c r="J7320" s="118"/>
      <c r="K7320" s="118"/>
      <c r="L7320" s="118"/>
      <c r="M7320" s="118"/>
      <c r="N7320" s="118"/>
      <c r="O7320" s="143" t="str">
        <f>IF(H7320="","",(S7320/S7320)&amp;":"&amp;ROUND(AH7320/S7320,2))</f>
        <v/>
      </c>
      <c r="P7320" s="118"/>
      <c r="Q7320" s="118"/>
      <c r="R7320" s="143" t="str">
        <f>IF(H7320="","",(S7320/S7320)&amp;":"&amp;ROUND(AI7320/S7320,2))</f>
        <v/>
      </c>
      <c r="S7320" s="144" t="str">
        <f t="shared" si="1373"/>
        <v/>
      </c>
      <c r="T7320" s="145" t="str">
        <f t="shared" si="1374"/>
        <v/>
      </c>
      <c r="U7320" s="118"/>
      <c r="V7320" s="145" t="str">
        <f t="shared" si="1375"/>
        <v/>
      </c>
      <c r="W7320" s="144" t="str">
        <f t="shared" si="1376"/>
        <v/>
      </c>
      <c r="X7320" s="146" t="str">
        <f>IF(C7320="","",IF(OR(C7320="Trade",C7320="Multi Position"),(X7319+V7320),IF(C7320="Deposit",(X7319+AE7320),IF(C7320="Withdrawal",(X7319-AE7320)))))</f>
        <v/>
      </c>
      <c r="Y7320" s="145" t="str">
        <f t="shared" si="1377"/>
        <v/>
      </c>
      <c r="Z7320" s="118"/>
      <c r="AA7320" s="118"/>
      <c r="AB7320" s="118"/>
      <c r="AC7320" s="118"/>
      <c r="AD7320" s="118"/>
      <c r="AE7320" s="139"/>
      <c r="AF7320" s="118"/>
      <c r="AG7320" s="118"/>
      <c r="AH7320" s="147" t="str">
        <f t="shared" si="1378"/>
        <v/>
      </c>
      <c r="AI7320" s="147" t="str">
        <f t="shared" si="1379"/>
        <v/>
      </c>
      <c r="AJ7320" s="148" t="str">
        <f t="shared" si="1368"/>
        <v/>
      </c>
      <c r="AK7320" s="148" t="str">
        <f t="shared" si="1369"/>
        <v/>
      </c>
      <c r="AL7320" s="147" t="str">
        <f t="shared" si="1370"/>
        <v/>
      </c>
      <c r="AM7320" s="147" t="str">
        <f t="shared" si="1371"/>
        <v/>
      </c>
      <c r="AN7320" s="147" t="str">
        <f t="shared" si="1372"/>
        <v/>
      </c>
      <c r="AO7320" s="118"/>
    </row>
    <row r="7321" spans="1:41">
      <c r="A7321" s="118"/>
      <c r="B7321" s="118"/>
      <c r="C7321" s="118"/>
      <c r="D7321" s="118"/>
      <c r="E7321" s="118"/>
      <c r="F7321" s="118"/>
      <c r="G7321" s="118"/>
      <c r="H7321" s="118"/>
      <c r="I7321" s="118"/>
      <c r="J7321" s="118"/>
      <c r="K7321" s="118"/>
      <c r="L7321" s="118"/>
      <c r="M7321" s="118"/>
      <c r="N7321" s="118"/>
      <c r="O7321" s="143" t="str">
        <f>IF(H7321="","",(S7321/S7321)&amp;":"&amp;ROUND(AH7321/S7321,2))</f>
        <v/>
      </c>
      <c r="P7321" s="118"/>
      <c r="Q7321" s="118"/>
      <c r="R7321" s="143" t="str">
        <f>IF(H7321="","",(S7321/S7321)&amp;":"&amp;ROUND(AI7321/S7321,2))</f>
        <v/>
      </c>
      <c r="S7321" s="144" t="str">
        <f t="shared" si="1373"/>
        <v/>
      </c>
      <c r="T7321" s="145" t="str">
        <f t="shared" si="1374"/>
        <v/>
      </c>
      <c r="U7321" s="118"/>
      <c r="V7321" s="145" t="str">
        <f t="shared" si="1375"/>
        <v/>
      </c>
      <c r="W7321" s="144" t="str">
        <f t="shared" si="1376"/>
        <v/>
      </c>
      <c r="X7321" s="146" t="str">
        <f>IF(C7321="","",IF(OR(C7321="Trade",C7321="Multi Position"),(X7320+V7321),IF(C7321="Deposit",(X7320+AE7321),IF(C7321="Withdrawal",(X7320-AE7321)))))</f>
        <v/>
      </c>
      <c r="Y7321" s="145" t="str">
        <f t="shared" si="1377"/>
        <v/>
      </c>
      <c r="Z7321" s="118"/>
      <c r="AA7321" s="118"/>
      <c r="AB7321" s="118"/>
      <c r="AC7321" s="118"/>
      <c r="AD7321" s="118"/>
      <c r="AE7321" s="139"/>
      <c r="AF7321" s="118"/>
      <c r="AG7321" s="118"/>
      <c r="AH7321" s="147" t="str">
        <f t="shared" si="1378"/>
        <v/>
      </c>
      <c r="AI7321" s="147" t="str">
        <f t="shared" si="1379"/>
        <v/>
      </c>
      <c r="AJ7321" s="148" t="str">
        <f t="shared" si="1368"/>
        <v/>
      </c>
      <c r="AK7321" s="148" t="str">
        <f t="shared" si="1369"/>
        <v/>
      </c>
      <c r="AL7321" s="147" t="str">
        <f t="shared" si="1370"/>
        <v/>
      </c>
      <c r="AM7321" s="147" t="str">
        <f t="shared" si="1371"/>
        <v/>
      </c>
      <c r="AN7321" s="147" t="str">
        <f t="shared" si="1372"/>
        <v/>
      </c>
      <c r="AO7321" s="118"/>
    </row>
    <row r="7322" spans="1:41">
      <c r="A7322" s="118"/>
      <c r="B7322" s="118"/>
      <c r="C7322" s="118"/>
      <c r="D7322" s="118"/>
      <c r="E7322" s="118"/>
      <c r="F7322" s="118"/>
      <c r="G7322" s="118"/>
      <c r="H7322" s="118"/>
      <c r="I7322" s="118"/>
      <c r="J7322" s="118"/>
      <c r="K7322" s="118"/>
      <c r="L7322" s="118"/>
      <c r="M7322" s="118"/>
      <c r="N7322" s="118"/>
      <c r="O7322" s="143" t="str">
        <f>IF(H7322="","",(S7322/S7322)&amp;":"&amp;ROUND(AH7322/S7322,2))</f>
        <v/>
      </c>
      <c r="P7322" s="118"/>
      <c r="Q7322" s="118"/>
      <c r="R7322" s="143" t="str">
        <f>IF(H7322="","",(S7322/S7322)&amp;":"&amp;ROUND(AI7322/S7322,2))</f>
        <v/>
      </c>
      <c r="S7322" s="144" t="str">
        <f t="shared" si="1373"/>
        <v/>
      </c>
      <c r="T7322" s="145" t="str">
        <f t="shared" si="1374"/>
        <v/>
      </c>
      <c r="U7322" s="118"/>
      <c r="V7322" s="145" t="str">
        <f t="shared" si="1375"/>
        <v/>
      </c>
      <c r="W7322" s="144" t="str">
        <f t="shared" si="1376"/>
        <v/>
      </c>
      <c r="X7322" s="146" t="str">
        <f>IF(C7322="","",IF(OR(C7322="Trade",C7322="Multi Position"),(X7321+V7322),IF(C7322="Deposit",(X7321+AE7322),IF(C7322="Withdrawal",(X7321-AE7322)))))</f>
        <v/>
      </c>
      <c r="Y7322" s="145" t="str">
        <f t="shared" si="1377"/>
        <v/>
      </c>
      <c r="Z7322" s="118"/>
      <c r="AA7322" s="118"/>
      <c r="AB7322" s="118"/>
      <c r="AC7322" s="118"/>
      <c r="AD7322" s="118"/>
      <c r="AE7322" s="139"/>
      <c r="AF7322" s="118"/>
      <c r="AG7322" s="118"/>
      <c r="AH7322" s="147" t="str">
        <f t="shared" si="1378"/>
        <v/>
      </c>
      <c r="AI7322" s="147" t="str">
        <f t="shared" si="1379"/>
        <v/>
      </c>
      <c r="AJ7322" s="148" t="str">
        <f t="shared" si="1368"/>
        <v/>
      </c>
      <c r="AK7322" s="148" t="str">
        <f t="shared" si="1369"/>
        <v/>
      </c>
      <c r="AL7322" s="147" t="str">
        <f t="shared" si="1370"/>
        <v/>
      </c>
      <c r="AM7322" s="147" t="str">
        <f t="shared" si="1371"/>
        <v/>
      </c>
      <c r="AN7322" s="147" t="str">
        <f t="shared" si="1372"/>
        <v/>
      </c>
      <c r="AO7322" s="118"/>
    </row>
    <row r="7323" spans="1:41">
      <c r="A7323" s="118"/>
      <c r="B7323" s="118"/>
      <c r="C7323" s="118"/>
      <c r="D7323" s="118"/>
      <c r="E7323" s="118"/>
      <c r="F7323" s="118"/>
      <c r="G7323" s="118"/>
      <c r="H7323" s="118"/>
      <c r="I7323" s="118"/>
      <c r="J7323" s="118"/>
      <c r="K7323" s="118"/>
      <c r="L7323" s="118"/>
      <c r="M7323" s="118"/>
      <c r="N7323" s="118"/>
      <c r="O7323" s="143" t="str">
        <f>IF(H7323="","",(S7323/S7323)&amp;":"&amp;ROUND(AH7323/S7323,2))</f>
        <v/>
      </c>
      <c r="P7323" s="118"/>
      <c r="Q7323" s="118"/>
      <c r="R7323" s="143" t="str">
        <f>IF(H7323="","",(S7323/S7323)&amp;":"&amp;ROUND(AI7323/S7323,2))</f>
        <v/>
      </c>
      <c r="S7323" s="144" t="str">
        <f t="shared" si="1373"/>
        <v/>
      </c>
      <c r="T7323" s="145" t="str">
        <f t="shared" si="1374"/>
        <v/>
      </c>
      <c r="U7323" s="118"/>
      <c r="V7323" s="145" t="str">
        <f t="shared" si="1375"/>
        <v/>
      </c>
      <c r="W7323" s="144" t="str">
        <f t="shared" si="1376"/>
        <v/>
      </c>
      <c r="X7323" s="146" t="str">
        <f>IF(C7323="","",IF(OR(C7323="Trade",C7323="Multi Position"),(X7322+V7323),IF(C7323="Deposit",(X7322+AE7323),IF(C7323="Withdrawal",(X7322-AE7323)))))</f>
        <v/>
      </c>
      <c r="Y7323" s="145" t="str">
        <f t="shared" si="1377"/>
        <v/>
      </c>
      <c r="Z7323" s="118"/>
      <c r="AA7323" s="118"/>
      <c r="AB7323" s="118"/>
      <c r="AC7323" s="118"/>
      <c r="AD7323" s="118"/>
      <c r="AE7323" s="139"/>
      <c r="AF7323" s="118"/>
      <c r="AG7323" s="118"/>
      <c r="AH7323" s="147" t="str">
        <f t="shared" si="1378"/>
        <v/>
      </c>
      <c r="AI7323" s="147" t="str">
        <f t="shared" si="1379"/>
        <v/>
      </c>
      <c r="AJ7323" s="148" t="str">
        <f t="shared" si="1368"/>
        <v/>
      </c>
      <c r="AK7323" s="148" t="str">
        <f t="shared" si="1369"/>
        <v/>
      </c>
      <c r="AL7323" s="147" t="str">
        <f t="shared" si="1370"/>
        <v/>
      </c>
      <c r="AM7323" s="147" t="str">
        <f t="shared" si="1371"/>
        <v/>
      </c>
      <c r="AN7323" s="147" t="str">
        <f t="shared" si="1372"/>
        <v/>
      </c>
      <c r="AO7323" s="118"/>
    </row>
    <row r="7324" spans="1:41">
      <c r="A7324" s="118"/>
      <c r="B7324" s="118"/>
      <c r="C7324" s="118"/>
      <c r="D7324" s="118"/>
      <c r="E7324" s="118"/>
      <c r="F7324" s="118"/>
      <c r="G7324" s="118"/>
      <c r="H7324" s="118"/>
      <c r="I7324" s="118"/>
      <c r="J7324" s="118"/>
      <c r="K7324" s="118"/>
      <c r="L7324" s="118"/>
      <c r="M7324" s="118"/>
      <c r="N7324" s="118"/>
      <c r="O7324" s="143" t="str">
        <f>IF(H7324="","",(S7324/S7324)&amp;":"&amp;ROUND(AH7324/S7324,2))</f>
        <v/>
      </c>
      <c r="P7324" s="118"/>
      <c r="Q7324" s="118"/>
      <c r="R7324" s="143" t="str">
        <f>IF(H7324="","",(S7324/S7324)&amp;":"&amp;ROUND(AI7324/S7324,2))</f>
        <v/>
      </c>
      <c r="S7324" s="144" t="str">
        <f t="shared" si="1373"/>
        <v/>
      </c>
      <c r="T7324" s="145" t="str">
        <f t="shared" si="1374"/>
        <v/>
      </c>
      <c r="U7324" s="118"/>
      <c r="V7324" s="145" t="str">
        <f t="shared" si="1375"/>
        <v/>
      </c>
      <c r="W7324" s="144" t="str">
        <f t="shared" si="1376"/>
        <v/>
      </c>
      <c r="X7324" s="146" t="str">
        <f>IF(C7324="","",IF(OR(C7324="Trade",C7324="Multi Position"),(X7323+V7324),IF(C7324="Deposit",(X7323+AE7324),IF(C7324="Withdrawal",(X7323-AE7324)))))</f>
        <v/>
      </c>
      <c r="Y7324" s="145" t="str">
        <f t="shared" si="1377"/>
        <v/>
      </c>
      <c r="Z7324" s="118"/>
      <c r="AA7324" s="118"/>
      <c r="AB7324" s="118"/>
      <c r="AC7324" s="118"/>
      <c r="AD7324" s="118"/>
      <c r="AE7324" s="139"/>
      <c r="AF7324" s="118"/>
      <c r="AG7324" s="118"/>
      <c r="AH7324" s="147" t="str">
        <f t="shared" si="1378"/>
        <v/>
      </c>
      <c r="AI7324" s="147" t="str">
        <f t="shared" si="1379"/>
        <v/>
      </c>
      <c r="AJ7324" s="148" t="str">
        <f t="shared" si="1368"/>
        <v/>
      </c>
      <c r="AK7324" s="148" t="str">
        <f t="shared" si="1369"/>
        <v/>
      </c>
      <c r="AL7324" s="147" t="str">
        <f t="shared" si="1370"/>
        <v/>
      </c>
      <c r="AM7324" s="147" t="str">
        <f t="shared" si="1371"/>
        <v/>
      </c>
      <c r="AN7324" s="147" t="str">
        <f t="shared" si="1372"/>
        <v/>
      </c>
      <c r="AO7324" s="118"/>
    </row>
    <row r="7325" spans="1:41">
      <c r="A7325" s="118"/>
      <c r="B7325" s="118"/>
      <c r="C7325" s="118"/>
      <c r="D7325" s="118"/>
      <c r="E7325" s="118"/>
      <c r="F7325" s="118"/>
      <c r="G7325" s="118"/>
      <c r="H7325" s="118"/>
      <c r="I7325" s="118"/>
      <c r="J7325" s="118"/>
      <c r="K7325" s="118"/>
      <c r="L7325" s="118"/>
      <c r="M7325" s="118"/>
      <c r="N7325" s="118"/>
      <c r="O7325" s="143" t="str">
        <f>IF(H7325="","",(S7325/S7325)&amp;":"&amp;ROUND(AH7325/S7325,2))</f>
        <v/>
      </c>
      <c r="P7325" s="118"/>
      <c r="Q7325" s="118"/>
      <c r="R7325" s="143" t="str">
        <f>IF(H7325="","",(S7325/S7325)&amp;":"&amp;ROUND(AI7325/S7325,2))</f>
        <v/>
      </c>
      <c r="S7325" s="144" t="str">
        <f t="shared" si="1373"/>
        <v/>
      </c>
      <c r="T7325" s="145" t="str">
        <f t="shared" si="1374"/>
        <v/>
      </c>
      <c r="U7325" s="118"/>
      <c r="V7325" s="145" t="str">
        <f t="shared" si="1375"/>
        <v/>
      </c>
      <c r="W7325" s="144" t="str">
        <f t="shared" si="1376"/>
        <v/>
      </c>
      <c r="X7325" s="146" t="str">
        <f>IF(C7325="","",IF(OR(C7325="Trade",C7325="Multi Position"),(X7324+V7325),IF(C7325="Deposit",(X7324+AE7325),IF(C7325="Withdrawal",(X7324-AE7325)))))</f>
        <v/>
      </c>
      <c r="Y7325" s="145" t="str">
        <f t="shared" si="1377"/>
        <v/>
      </c>
      <c r="Z7325" s="118"/>
      <c r="AA7325" s="118"/>
      <c r="AB7325" s="118"/>
      <c r="AC7325" s="118"/>
      <c r="AD7325" s="118"/>
      <c r="AE7325" s="139"/>
      <c r="AF7325" s="118"/>
      <c r="AG7325" s="118"/>
      <c r="AH7325" s="147" t="str">
        <f t="shared" si="1378"/>
        <v/>
      </c>
      <c r="AI7325" s="147" t="str">
        <f t="shared" si="1379"/>
        <v/>
      </c>
      <c r="AJ7325" s="148" t="str">
        <f t="shared" si="1368"/>
        <v/>
      </c>
      <c r="AK7325" s="148" t="str">
        <f t="shared" si="1369"/>
        <v/>
      </c>
      <c r="AL7325" s="147" t="str">
        <f t="shared" si="1370"/>
        <v/>
      </c>
      <c r="AM7325" s="147" t="str">
        <f t="shared" si="1371"/>
        <v/>
      </c>
      <c r="AN7325" s="147" t="str">
        <f t="shared" si="1372"/>
        <v/>
      </c>
      <c r="AO7325" s="118"/>
    </row>
    <row r="7326" spans="1:41">
      <c r="A7326" s="118"/>
      <c r="B7326" s="118"/>
      <c r="C7326" s="118"/>
      <c r="D7326" s="118"/>
      <c r="E7326" s="118"/>
      <c r="F7326" s="118"/>
      <c r="G7326" s="118"/>
      <c r="H7326" s="118"/>
      <c r="I7326" s="118"/>
      <c r="J7326" s="118"/>
      <c r="K7326" s="118"/>
      <c r="L7326" s="118"/>
      <c r="M7326" s="118"/>
      <c r="N7326" s="118"/>
      <c r="O7326" s="143" t="str">
        <f>IF(H7326="","",(S7326/S7326)&amp;":"&amp;ROUND(AH7326/S7326,2))</f>
        <v/>
      </c>
      <c r="P7326" s="118"/>
      <c r="Q7326" s="118"/>
      <c r="R7326" s="143" t="str">
        <f>IF(H7326="","",(S7326/S7326)&amp;":"&amp;ROUND(AI7326/S7326,2))</f>
        <v/>
      </c>
      <c r="S7326" s="144" t="str">
        <f t="shared" si="1373"/>
        <v/>
      </c>
      <c r="T7326" s="145" t="str">
        <f t="shared" si="1374"/>
        <v/>
      </c>
      <c r="U7326" s="118"/>
      <c r="V7326" s="145" t="str">
        <f t="shared" si="1375"/>
        <v/>
      </c>
      <c r="W7326" s="144" t="str">
        <f t="shared" si="1376"/>
        <v/>
      </c>
      <c r="X7326" s="146" t="str">
        <f>IF(C7326="","",IF(OR(C7326="Trade",C7326="Multi Position"),(X7325+V7326),IF(C7326="Deposit",(X7325+AE7326),IF(C7326="Withdrawal",(X7325-AE7326)))))</f>
        <v/>
      </c>
      <c r="Y7326" s="145" t="str">
        <f t="shared" si="1377"/>
        <v/>
      </c>
      <c r="Z7326" s="118"/>
      <c r="AA7326" s="118"/>
      <c r="AB7326" s="118"/>
      <c r="AC7326" s="118"/>
      <c r="AD7326" s="118"/>
      <c r="AE7326" s="139"/>
      <c r="AF7326" s="118"/>
      <c r="AG7326" s="118"/>
      <c r="AH7326" s="147" t="str">
        <f t="shared" si="1378"/>
        <v/>
      </c>
      <c r="AI7326" s="147" t="str">
        <f t="shared" si="1379"/>
        <v/>
      </c>
      <c r="AJ7326" s="148" t="str">
        <f t="shared" si="1368"/>
        <v/>
      </c>
      <c r="AK7326" s="148" t="str">
        <f t="shared" si="1369"/>
        <v/>
      </c>
      <c r="AL7326" s="147" t="str">
        <f t="shared" si="1370"/>
        <v/>
      </c>
      <c r="AM7326" s="147" t="str">
        <f t="shared" si="1371"/>
        <v/>
      </c>
      <c r="AN7326" s="147" t="str">
        <f t="shared" si="1372"/>
        <v/>
      </c>
      <c r="AO7326" s="118"/>
    </row>
    <row r="7327" spans="1:41">
      <c r="A7327" s="118"/>
      <c r="B7327" s="118"/>
      <c r="C7327" s="118"/>
      <c r="D7327" s="118"/>
      <c r="E7327" s="118"/>
      <c r="F7327" s="118"/>
      <c r="G7327" s="118"/>
      <c r="H7327" s="118"/>
      <c r="I7327" s="118"/>
      <c r="J7327" s="118"/>
      <c r="K7327" s="118"/>
      <c r="L7327" s="118"/>
      <c r="M7327" s="118"/>
      <c r="N7327" s="118"/>
      <c r="O7327" s="143" t="str">
        <f>IF(H7327="","",(S7327/S7327)&amp;":"&amp;ROUND(AH7327/S7327,2))</f>
        <v/>
      </c>
      <c r="P7327" s="118"/>
      <c r="Q7327" s="118"/>
      <c r="R7327" s="143" t="str">
        <f>IF(H7327="","",(S7327/S7327)&amp;":"&amp;ROUND(AI7327/S7327,2))</f>
        <v/>
      </c>
      <c r="S7327" s="144" t="str">
        <f t="shared" si="1373"/>
        <v/>
      </c>
      <c r="T7327" s="145" t="str">
        <f t="shared" si="1374"/>
        <v/>
      </c>
      <c r="U7327" s="118"/>
      <c r="V7327" s="145" t="str">
        <f t="shared" si="1375"/>
        <v/>
      </c>
      <c r="W7327" s="144" t="str">
        <f t="shared" si="1376"/>
        <v/>
      </c>
      <c r="X7327" s="146" t="str">
        <f>IF(C7327="","",IF(OR(C7327="Trade",C7327="Multi Position"),(X7326+V7327),IF(C7327="Deposit",(X7326+AE7327),IF(C7327="Withdrawal",(X7326-AE7327)))))</f>
        <v/>
      </c>
      <c r="Y7327" s="145" t="str">
        <f t="shared" si="1377"/>
        <v/>
      </c>
      <c r="Z7327" s="118"/>
      <c r="AA7327" s="118"/>
      <c r="AB7327" s="118"/>
      <c r="AC7327" s="118"/>
      <c r="AD7327" s="118"/>
      <c r="AE7327" s="139"/>
      <c r="AF7327" s="118"/>
      <c r="AG7327" s="118"/>
      <c r="AH7327" s="147" t="str">
        <f t="shared" si="1378"/>
        <v/>
      </c>
      <c r="AI7327" s="147" t="str">
        <f t="shared" si="1379"/>
        <v/>
      </c>
      <c r="AJ7327" s="148" t="str">
        <f t="shared" si="1368"/>
        <v/>
      </c>
      <c r="AK7327" s="148" t="str">
        <f t="shared" si="1369"/>
        <v/>
      </c>
      <c r="AL7327" s="147" t="str">
        <f t="shared" si="1370"/>
        <v/>
      </c>
      <c r="AM7327" s="147" t="str">
        <f t="shared" si="1371"/>
        <v/>
      </c>
      <c r="AN7327" s="147" t="str">
        <f t="shared" si="1372"/>
        <v/>
      </c>
      <c r="AO7327" s="118"/>
    </row>
    <row r="7328" spans="1:41">
      <c r="A7328" s="118"/>
      <c r="B7328" s="118"/>
      <c r="C7328" s="118"/>
      <c r="D7328" s="118"/>
      <c r="E7328" s="118"/>
      <c r="F7328" s="118"/>
      <c r="G7328" s="118"/>
      <c r="H7328" s="118"/>
      <c r="I7328" s="118"/>
      <c r="J7328" s="118"/>
      <c r="K7328" s="118"/>
      <c r="L7328" s="118"/>
      <c r="M7328" s="118"/>
      <c r="N7328" s="118"/>
      <c r="O7328" s="143" t="str">
        <f>IF(H7328="","",(S7328/S7328)&amp;":"&amp;ROUND(AH7328/S7328,2))</f>
        <v/>
      </c>
      <c r="P7328" s="118"/>
      <c r="Q7328" s="118"/>
      <c r="R7328" s="143" t="str">
        <f>IF(H7328="","",(S7328/S7328)&amp;":"&amp;ROUND(AI7328/S7328,2))</f>
        <v/>
      </c>
      <c r="S7328" s="144" t="str">
        <f t="shared" si="1373"/>
        <v/>
      </c>
      <c r="T7328" s="145" t="str">
        <f t="shared" si="1374"/>
        <v/>
      </c>
      <c r="U7328" s="118"/>
      <c r="V7328" s="145" t="str">
        <f t="shared" si="1375"/>
        <v/>
      </c>
      <c r="W7328" s="144" t="str">
        <f t="shared" si="1376"/>
        <v/>
      </c>
      <c r="X7328" s="146" t="str">
        <f>IF(C7328="","",IF(OR(C7328="Trade",C7328="Multi Position"),(X7327+V7328),IF(C7328="Deposit",(X7327+AE7328),IF(C7328="Withdrawal",(X7327-AE7328)))))</f>
        <v/>
      </c>
      <c r="Y7328" s="145" t="str">
        <f t="shared" si="1377"/>
        <v/>
      </c>
      <c r="Z7328" s="118"/>
      <c r="AA7328" s="118"/>
      <c r="AB7328" s="118"/>
      <c r="AC7328" s="118"/>
      <c r="AD7328" s="118"/>
      <c r="AE7328" s="139"/>
      <c r="AF7328" s="118"/>
      <c r="AG7328" s="118"/>
      <c r="AH7328" s="147" t="str">
        <f t="shared" si="1378"/>
        <v/>
      </c>
      <c r="AI7328" s="147" t="str">
        <f t="shared" si="1379"/>
        <v/>
      </c>
      <c r="AJ7328" s="148" t="str">
        <f t="shared" si="1368"/>
        <v/>
      </c>
      <c r="AK7328" s="148" t="str">
        <f t="shared" si="1369"/>
        <v/>
      </c>
      <c r="AL7328" s="147" t="str">
        <f t="shared" si="1370"/>
        <v/>
      </c>
      <c r="AM7328" s="147" t="str">
        <f t="shared" si="1371"/>
        <v/>
      </c>
      <c r="AN7328" s="147" t="str">
        <f t="shared" si="1372"/>
        <v/>
      </c>
      <c r="AO7328" s="118"/>
    </row>
    <row r="7329" spans="1:41">
      <c r="A7329" s="118"/>
      <c r="B7329" s="118"/>
      <c r="C7329" s="118"/>
      <c r="D7329" s="118"/>
      <c r="E7329" s="118"/>
      <c r="F7329" s="118"/>
      <c r="G7329" s="118"/>
      <c r="H7329" s="118"/>
      <c r="I7329" s="118"/>
      <c r="J7329" s="118"/>
      <c r="K7329" s="118"/>
      <c r="L7329" s="118"/>
      <c r="M7329" s="118"/>
      <c r="N7329" s="118"/>
      <c r="O7329" s="143" t="str">
        <f>IF(H7329="","",(S7329/S7329)&amp;":"&amp;ROUND(AH7329/S7329,2))</f>
        <v/>
      </c>
      <c r="P7329" s="118"/>
      <c r="Q7329" s="118"/>
      <c r="R7329" s="143" t="str">
        <f>IF(H7329="","",(S7329/S7329)&amp;":"&amp;ROUND(AI7329/S7329,2))</f>
        <v/>
      </c>
      <c r="S7329" s="144" t="str">
        <f t="shared" si="1373"/>
        <v/>
      </c>
      <c r="T7329" s="145" t="str">
        <f t="shared" si="1374"/>
        <v/>
      </c>
      <c r="U7329" s="118"/>
      <c r="V7329" s="145" t="str">
        <f t="shared" si="1375"/>
        <v/>
      </c>
      <c r="W7329" s="144" t="str">
        <f t="shared" si="1376"/>
        <v/>
      </c>
      <c r="X7329" s="146" t="str">
        <f>IF(C7329="","",IF(OR(C7329="Trade",C7329="Multi Position"),(X7328+V7329),IF(C7329="Deposit",(X7328+AE7329),IF(C7329="Withdrawal",(X7328-AE7329)))))</f>
        <v/>
      </c>
      <c r="Y7329" s="145" t="str">
        <f t="shared" si="1377"/>
        <v/>
      </c>
      <c r="Z7329" s="118"/>
      <c r="AA7329" s="118"/>
      <c r="AB7329" s="118"/>
      <c r="AC7329" s="118"/>
      <c r="AD7329" s="118"/>
      <c r="AE7329" s="139"/>
      <c r="AF7329" s="118"/>
      <c r="AG7329" s="118"/>
      <c r="AH7329" s="147" t="str">
        <f t="shared" si="1378"/>
        <v/>
      </c>
      <c r="AI7329" s="147" t="str">
        <f t="shared" si="1379"/>
        <v/>
      </c>
      <c r="AJ7329" s="148" t="str">
        <f t="shared" si="1368"/>
        <v/>
      </c>
      <c r="AK7329" s="148" t="str">
        <f t="shared" si="1369"/>
        <v/>
      </c>
      <c r="AL7329" s="147" t="str">
        <f t="shared" si="1370"/>
        <v/>
      </c>
      <c r="AM7329" s="147" t="str">
        <f t="shared" si="1371"/>
        <v/>
      </c>
      <c r="AN7329" s="147" t="str">
        <f t="shared" si="1372"/>
        <v/>
      </c>
      <c r="AO7329" s="118"/>
    </row>
    <row r="7330" spans="1:41">
      <c r="A7330" s="118"/>
      <c r="B7330" s="118"/>
      <c r="C7330" s="118"/>
      <c r="D7330" s="118"/>
      <c r="E7330" s="118"/>
      <c r="F7330" s="118"/>
      <c r="G7330" s="118"/>
      <c r="H7330" s="118"/>
      <c r="I7330" s="118"/>
      <c r="J7330" s="118"/>
      <c r="K7330" s="118"/>
      <c r="L7330" s="118"/>
      <c r="M7330" s="118"/>
      <c r="N7330" s="118"/>
      <c r="O7330" s="143" t="str">
        <f>IF(H7330="","",(S7330/S7330)&amp;":"&amp;ROUND(AH7330/S7330,2))</f>
        <v/>
      </c>
      <c r="P7330" s="118"/>
      <c r="Q7330" s="118"/>
      <c r="R7330" s="143" t="str">
        <f>IF(H7330="","",(S7330/S7330)&amp;":"&amp;ROUND(AI7330/S7330,2))</f>
        <v/>
      </c>
      <c r="S7330" s="144" t="str">
        <f t="shared" si="1373"/>
        <v/>
      </c>
      <c r="T7330" s="145" t="str">
        <f t="shared" si="1374"/>
        <v/>
      </c>
      <c r="U7330" s="118"/>
      <c r="V7330" s="145" t="str">
        <f t="shared" si="1375"/>
        <v/>
      </c>
      <c r="W7330" s="144" t="str">
        <f t="shared" si="1376"/>
        <v/>
      </c>
      <c r="X7330" s="146" t="str">
        <f>IF(C7330="","",IF(OR(C7330="Trade",C7330="Multi Position"),(X7329+V7330),IF(C7330="Deposit",(X7329+AE7330),IF(C7330="Withdrawal",(X7329-AE7330)))))</f>
        <v/>
      </c>
      <c r="Y7330" s="145" t="str">
        <f t="shared" si="1377"/>
        <v/>
      </c>
      <c r="Z7330" s="118"/>
      <c r="AA7330" s="118"/>
      <c r="AB7330" s="118"/>
      <c r="AC7330" s="118"/>
      <c r="AD7330" s="118"/>
      <c r="AE7330" s="139"/>
      <c r="AF7330" s="118"/>
      <c r="AG7330" s="118"/>
      <c r="AH7330" s="147" t="str">
        <f t="shared" si="1378"/>
        <v/>
      </c>
      <c r="AI7330" s="147" t="str">
        <f t="shared" si="1379"/>
        <v/>
      </c>
      <c r="AJ7330" s="148" t="str">
        <f t="shared" si="1368"/>
        <v/>
      </c>
      <c r="AK7330" s="148" t="str">
        <f t="shared" si="1369"/>
        <v/>
      </c>
      <c r="AL7330" s="147" t="str">
        <f t="shared" si="1370"/>
        <v/>
      </c>
      <c r="AM7330" s="147" t="str">
        <f t="shared" si="1371"/>
        <v/>
      </c>
      <c r="AN7330" s="147" t="str">
        <f t="shared" si="1372"/>
        <v/>
      </c>
      <c r="AO7330" s="118"/>
    </row>
    <row r="7331" spans="1:41">
      <c r="A7331" s="118"/>
      <c r="B7331" s="118"/>
      <c r="C7331" s="118"/>
      <c r="D7331" s="118"/>
      <c r="E7331" s="118"/>
      <c r="F7331" s="118"/>
      <c r="G7331" s="118"/>
      <c r="H7331" s="118"/>
      <c r="I7331" s="118"/>
      <c r="J7331" s="118"/>
      <c r="K7331" s="118"/>
      <c r="L7331" s="118"/>
      <c r="M7331" s="118"/>
      <c r="N7331" s="118"/>
      <c r="O7331" s="143" t="str">
        <f>IF(H7331="","",(S7331/S7331)&amp;":"&amp;ROUND(AH7331/S7331,2))</f>
        <v/>
      </c>
      <c r="P7331" s="118"/>
      <c r="Q7331" s="118"/>
      <c r="R7331" s="143" t="str">
        <f>IF(H7331="","",(S7331/S7331)&amp;":"&amp;ROUND(AI7331/S7331,2))</f>
        <v/>
      </c>
      <c r="S7331" s="144" t="str">
        <f t="shared" si="1373"/>
        <v/>
      </c>
      <c r="T7331" s="145" t="str">
        <f t="shared" si="1374"/>
        <v/>
      </c>
      <c r="U7331" s="118"/>
      <c r="V7331" s="145" t="str">
        <f t="shared" si="1375"/>
        <v/>
      </c>
      <c r="W7331" s="144" t="str">
        <f t="shared" si="1376"/>
        <v/>
      </c>
      <c r="X7331" s="146" t="str">
        <f>IF(C7331="","",IF(OR(C7331="Trade",C7331="Multi Position"),(X7330+V7331),IF(C7331="Deposit",(X7330+AE7331),IF(C7331="Withdrawal",(X7330-AE7331)))))</f>
        <v/>
      </c>
      <c r="Y7331" s="145" t="str">
        <f t="shared" si="1377"/>
        <v/>
      </c>
      <c r="Z7331" s="118"/>
      <c r="AA7331" s="118"/>
      <c r="AB7331" s="118"/>
      <c r="AC7331" s="118"/>
      <c r="AD7331" s="118"/>
      <c r="AE7331" s="139"/>
      <c r="AF7331" s="118"/>
      <c r="AG7331" s="118"/>
      <c r="AH7331" s="147" t="str">
        <f t="shared" si="1378"/>
        <v/>
      </c>
      <c r="AI7331" s="147" t="str">
        <f t="shared" si="1379"/>
        <v/>
      </c>
      <c r="AJ7331" s="148" t="str">
        <f t="shared" si="1368"/>
        <v/>
      </c>
      <c r="AK7331" s="148" t="str">
        <f t="shared" si="1369"/>
        <v/>
      </c>
      <c r="AL7331" s="147" t="str">
        <f t="shared" si="1370"/>
        <v/>
      </c>
      <c r="AM7331" s="147" t="str">
        <f t="shared" si="1371"/>
        <v/>
      </c>
      <c r="AN7331" s="147" t="str">
        <f t="shared" si="1372"/>
        <v/>
      </c>
      <c r="AO7331" s="118"/>
    </row>
    <row r="7332" spans="1:41">
      <c r="A7332" s="118"/>
      <c r="B7332" s="118"/>
      <c r="C7332" s="118"/>
      <c r="D7332" s="118"/>
      <c r="E7332" s="118"/>
      <c r="F7332" s="118"/>
      <c r="G7332" s="118"/>
      <c r="H7332" s="118"/>
      <c r="I7332" s="118"/>
      <c r="J7332" s="118"/>
      <c r="K7332" s="118"/>
      <c r="L7332" s="118"/>
      <c r="M7332" s="118"/>
      <c r="N7332" s="118"/>
      <c r="O7332" s="143" t="str">
        <f>IF(H7332="","",(S7332/S7332)&amp;":"&amp;ROUND(AH7332/S7332,2))</f>
        <v/>
      </c>
      <c r="P7332" s="118"/>
      <c r="Q7332" s="118"/>
      <c r="R7332" s="143" t="str">
        <f>IF(H7332="","",(S7332/S7332)&amp;":"&amp;ROUND(AI7332/S7332,2))</f>
        <v/>
      </c>
      <c r="S7332" s="144" t="str">
        <f t="shared" si="1373"/>
        <v/>
      </c>
      <c r="T7332" s="145" t="str">
        <f t="shared" si="1374"/>
        <v/>
      </c>
      <c r="U7332" s="118"/>
      <c r="V7332" s="145" t="str">
        <f t="shared" si="1375"/>
        <v/>
      </c>
      <c r="W7332" s="144" t="str">
        <f t="shared" si="1376"/>
        <v/>
      </c>
      <c r="X7332" s="146" t="str">
        <f>IF(C7332="","",IF(OR(C7332="Trade",C7332="Multi Position"),(X7331+V7332),IF(C7332="Deposit",(X7331+AE7332),IF(C7332="Withdrawal",(X7331-AE7332)))))</f>
        <v/>
      </c>
      <c r="Y7332" s="145" t="str">
        <f t="shared" si="1377"/>
        <v/>
      </c>
      <c r="Z7332" s="118"/>
      <c r="AA7332" s="118"/>
      <c r="AB7332" s="118"/>
      <c r="AC7332" s="118"/>
      <c r="AD7332" s="118"/>
      <c r="AE7332" s="139"/>
      <c r="AF7332" s="118"/>
      <c r="AG7332" s="118"/>
      <c r="AH7332" s="147" t="str">
        <f t="shared" si="1378"/>
        <v/>
      </c>
      <c r="AI7332" s="147" t="str">
        <f t="shared" si="1379"/>
        <v/>
      </c>
      <c r="AJ7332" s="148" t="str">
        <f t="shared" si="1368"/>
        <v/>
      </c>
      <c r="AK7332" s="148" t="str">
        <f t="shared" si="1369"/>
        <v/>
      </c>
      <c r="AL7332" s="147" t="str">
        <f t="shared" si="1370"/>
        <v/>
      </c>
      <c r="AM7332" s="147" t="str">
        <f t="shared" si="1371"/>
        <v/>
      </c>
      <c r="AN7332" s="147" t="str">
        <f t="shared" si="1372"/>
        <v/>
      </c>
      <c r="AO7332" s="118"/>
    </row>
    <row r="7333" spans="1:41">
      <c r="A7333" s="118"/>
      <c r="B7333" s="118"/>
      <c r="C7333" s="118"/>
      <c r="D7333" s="118"/>
      <c r="E7333" s="118"/>
      <c r="F7333" s="118"/>
      <c r="G7333" s="118"/>
      <c r="H7333" s="118"/>
      <c r="I7333" s="118"/>
      <c r="J7333" s="118"/>
      <c r="K7333" s="118"/>
      <c r="L7333" s="118"/>
      <c r="M7333" s="118"/>
      <c r="N7333" s="118"/>
      <c r="O7333" s="143" t="str">
        <f>IF(H7333="","",(S7333/S7333)&amp;":"&amp;ROUND(AH7333/S7333,2))</f>
        <v/>
      </c>
      <c r="P7333" s="118"/>
      <c r="Q7333" s="118"/>
      <c r="R7333" s="143" t="str">
        <f>IF(H7333="","",(S7333/S7333)&amp;":"&amp;ROUND(AI7333/S7333,2))</f>
        <v/>
      </c>
      <c r="S7333" s="144" t="str">
        <f t="shared" si="1373"/>
        <v/>
      </c>
      <c r="T7333" s="145" t="str">
        <f t="shared" si="1374"/>
        <v/>
      </c>
      <c r="U7333" s="118"/>
      <c r="V7333" s="145" t="str">
        <f t="shared" si="1375"/>
        <v/>
      </c>
      <c r="W7333" s="144" t="str">
        <f t="shared" si="1376"/>
        <v/>
      </c>
      <c r="X7333" s="146" t="str">
        <f>IF(C7333="","",IF(OR(C7333="Trade",C7333="Multi Position"),(X7332+V7333),IF(C7333="Deposit",(X7332+AE7333),IF(C7333="Withdrawal",(X7332-AE7333)))))</f>
        <v/>
      </c>
      <c r="Y7333" s="145" t="str">
        <f t="shared" si="1377"/>
        <v/>
      </c>
      <c r="Z7333" s="118"/>
      <c r="AA7333" s="118"/>
      <c r="AB7333" s="118"/>
      <c r="AC7333" s="118"/>
      <c r="AD7333" s="118"/>
      <c r="AE7333" s="139"/>
      <c r="AF7333" s="118"/>
      <c r="AG7333" s="118"/>
      <c r="AH7333" s="147" t="str">
        <f t="shared" si="1378"/>
        <v/>
      </c>
      <c r="AI7333" s="147" t="str">
        <f t="shared" si="1379"/>
        <v/>
      </c>
      <c r="AJ7333" s="148" t="str">
        <f t="shared" si="1368"/>
        <v/>
      </c>
      <c r="AK7333" s="148" t="str">
        <f t="shared" si="1369"/>
        <v/>
      </c>
      <c r="AL7333" s="147" t="str">
        <f t="shared" si="1370"/>
        <v/>
      </c>
      <c r="AM7333" s="147" t="str">
        <f t="shared" si="1371"/>
        <v/>
      </c>
      <c r="AN7333" s="147" t="str">
        <f t="shared" si="1372"/>
        <v/>
      </c>
      <c r="AO7333" s="118"/>
    </row>
    <row r="7334" spans="1:41">
      <c r="A7334" s="118"/>
      <c r="B7334" s="118"/>
      <c r="C7334" s="118"/>
      <c r="D7334" s="118"/>
      <c r="E7334" s="118"/>
      <c r="F7334" s="118"/>
      <c r="G7334" s="118"/>
      <c r="H7334" s="118"/>
      <c r="I7334" s="118"/>
      <c r="J7334" s="118"/>
      <c r="K7334" s="118"/>
      <c r="L7334" s="118"/>
      <c r="M7334" s="118"/>
      <c r="N7334" s="118"/>
      <c r="O7334" s="143" t="str">
        <f>IF(H7334="","",(S7334/S7334)&amp;":"&amp;ROUND(AH7334/S7334,2))</f>
        <v/>
      </c>
      <c r="P7334" s="118"/>
      <c r="Q7334" s="118"/>
      <c r="R7334" s="143" t="str">
        <f>IF(H7334="","",(S7334/S7334)&amp;":"&amp;ROUND(AI7334/S7334,2))</f>
        <v/>
      </c>
      <c r="S7334" s="144" t="str">
        <f t="shared" si="1373"/>
        <v/>
      </c>
      <c r="T7334" s="145" t="str">
        <f t="shared" si="1374"/>
        <v/>
      </c>
      <c r="U7334" s="118"/>
      <c r="V7334" s="145" t="str">
        <f t="shared" si="1375"/>
        <v/>
      </c>
      <c r="W7334" s="144" t="str">
        <f t="shared" si="1376"/>
        <v/>
      </c>
      <c r="X7334" s="146" t="str">
        <f>IF(C7334="","",IF(OR(C7334="Trade",C7334="Multi Position"),(X7333+V7334),IF(C7334="Deposit",(X7333+AE7334),IF(C7334="Withdrawal",(X7333-AE7334)))))</f>
        <v/>
      </c>
      <c r="Y7334" s="145" t="str">
        <f t="shared" si="1377"/>
        <v/>
      </c>
      <c r="Z7334" s="118"/>
      <c r="AA7334" s="118"/>
      <c r="AB7334" s="118"/>
      <c r="AC7334" s="118"/>
      <c r="AD7334" s="118"/>
      <c r="AE7334" s="139"/>
      <c r="AF7334" s="118"/>
      <c r="AG7334" s="118"/>
      <c r="AH7334" s="147" t="str">
        <f t="shared" si="1378"/>
        <v/>
      </c>
      <c r="AI7334" s="147" t="str">
        <f t="shared" si="1379"/>
        <v/>
      </c>
      <c r="AJ7334" s="148" t="str">
        <f t="shared" si="1368"/>
        <v/>
      </c>
      <c r="AK7334" s="148" t="str">
        <f t="shared" si="1369"/>
        <v/>
      </c>
      <c r="AL7334" s="147" t="str">
        <f t="shared" si="1370"/>
        <v/>
      </c>
      <c r="AM7334" s="147" t="str">
        <f t="shared" si="1371"/>
        <v/>
      </c>
      <c r="AN7334" s="147" t="str">
        <f t="shared" si="1372"/>
        <v/>
      </c>
      <c r="AO7334" s="118"/>
    </row>
    <row r="7335" spans="1:41">
      <c r="A7335" s="118"/>
      <c r="B7335" s="118"/>
      <c r="C7335" s="118"/>
      <c r="D7335" s="118"/>
      <c r="E7335" s="118"/>
      <c r="F7335" s="118"/>
      <c r="G7335" s="118"/>
      <c r="H7335" s="118"/>
      <c r="I7335" s="118"/>
      <c r="J7335" s="118"/>
      <c r="K7335" s="118"/>
      <c r="L7335" s="118"/>
      <c r="M7335" s="118"/>
      <c r="N7335" s="118"/>
      <c r="O7335" s="143" t="str">
        <f>IF(H7335="","",(S7335/S7335)&amp;":"&amp;ROUND(AH7335/S7335,2))</f>
        <v/>
      </c>
      <c r="P7335" s="118"/>
      <c r="Q7335" s="118"/>
      <c r="R7335" s="143" t="str">
        <f>IF(H7335="","",(S7335/S7335)&amp;":"&amp;ROUND(AI7335/S7335,2))</f>
        <v/>
      </c>
      <c r="S7335" s="144" t="str">
        <f t="shared" si="1373"/>
        <v/>
      </c>
      <c r="T7335" s="145" t="str">
        <f t="shared" si="1374"/>
        <v/>
      </c>
      <c r="U7335" s="118"/>
      <c r="V7335" s="145" t="str">
        <f t="shared" si="1375"/>
        <v/>
      </c>
      <c r="W7335" s="144" t="str">
        <f t="shared" si="1376"/>
        <v/>
      </c>
      <c r="X7335" s="146" t="str">
        <f>IF(C7335="","",IF(OR(C7335="Trade",C7335="Multi Position"),(X7334+V7335),IF(C7335="Deposit",(X7334+AE7335),IF(C7335="Withdrawal",(X7334-AE7335)))))</f>
        <v/>
      </c>
      <c r="Y7335" s="145" t="str">
        <f t="shared" si="1377"/>
        <v/>
      </c>
      <c r="Z7335" s="118"/>
      <c r="AA7335" s="118"/>
      <c r="AB7335" s="118"/>
      <c r="AC7335" s="118"/>
      <c r="AD7335" s="118"/>
      <c r="AE7335" s="139"/>
      <c r="AF7335" s="118"/>
      <c r="AG7335" s="118"/>
      <c r="AH7335" s="147" t="str">
        <f t="shared" si="1378"/>
        <v/>
      </c>
      <c r="AI7335" s="147" t="str">
        <f t="shared" si="1379"/>
        <v/>
      </c>
      <c r="AJ7335" s="148" t="str">
        <f t="shared" si="1368"/>
        <v/>
      </c>
      <c r="AK7335" s="148" t="str">
        <f t="shared" si="1369"/>
        <v/>
      </c>
      <c r="AL7335" s="147" t="str">
        <f t="shared" si="1370"/>
        <v/>
      </c>
      <c r="AM7335" s="147" t="str">
        <f t="shared" si="1371"/>
        <v/>
      </c>
      <c r="AN7335" s="147" t="str">
        <f t="shared" si="1372"/>
        <v/>
      </c>
      <c r="AO7335" s="118"/>
    </row>
    <row r="7336" spans="1:41">
      <c r="A7336" s="118"/>
      <c r="B7336" s="118"/>
      <c r="C7336" s="118"/>
      <c r="D7336" s="118"/>
      <c r="E7336" s="118"/>
      <c r="F7336" s="118"/>
      <c r="G7336" s="118"/>
      <c r="H7336" s="118"/>
      <c r="I7336" s="118"/>
      <c r="J7336" s="118"/>
      <c r="K7336" s="118"/>
      <c r="L7336" s="118"/>
      <c r="M7336" s="118"/>
      <c r="N7336" s="118"/>
      <c r="O7336" s="143" t="str">
        <f>IF(H7336="","",(S7336/S7336)&amp;":"&amp;ROUND(AH7336/S7336,2))</f>
        <v/>
      </c>
      <c r="P7336" s="118"/>
      <c r="Q7336" s="118"/>
      <c r="R7336" s="143" t="str">
        <f>IF(H7336="","",(S7336/S7336)&amp;":"&amp;ROUND(AI7336/S7336,2))</f>
        <v/>
      </c>
      <c r="S7336" s="144" t="str">
        <f t="shared" si="1373"/>
        <v/>
      </c>
      <c r="T7336" s="145" t="str">
        <f t="shared" si="1374"/>
        <v/>
      </c>
      <c r="U7336" s="118"/>
      <c r="V7336" s="145" t="str">
        <f t="shared" si="1375"/>
        <v/>
      </c>
      <c r="W7336" s="144" t="str">
        <f t="shared" si="1376"/>
        <v/>
      </c>
      <c r="X7336" s="146" t="str">
        <f>IF(C7336="","",IF(OR(C7336="Trade",C7336="Multi Position"),(X7335+V7336),IF(C7336="Deposit",(X7335+AE7336),IF(C7336="Withdrawal",(X7335-AE7336)))))</f>
        <v/>
      </c>
      <c r="Y7336" s="145" t="str">
        <f t="shared" si="1377"/>
        <v/>
      </c>
      <c r="Z7336" s="118"/>
      <c r="AA7336" s="118"/>
      <c r="AB7336" s="118"/>
      <c r="AC7336" s="118"/>
      <c r="AD7336" s="118"/>
      <c r="AE7336" s="139"/>
      <c r="AF7336" s="118"/>
      <c r="AG7336" s="118"/>
      <c r="AH7336" s="147" t="str">
        <f t="shared" si="1378"/>
        <v/>
      </c>
      <c r="AI7336" s="147" t="str">
        <f t="shared" si="1379"/>
        <v/>
      </c>
      <c r="AJ7336" s="148" t="str">
        <f t="shared" si="1368"/>
        <v/>
      </c>
      <c r="AK7336" s="148" t="str">
        <f t="shared" si="1369"/>
        <v/>
      </c>
      <c r="AL7336" s="147" t="str">
        <f t="shared" si="1370"/>
        <v/>
      </c>
      <c r="AM7336" s="147" t="str">
        <f t="shared" si="1371"/>
        <v/>
      </c>
      <c r="AN7336" s="147" t="str">
        <f t="shared" si="1372"/>
        <v/>
      </c>
      <c r="AO7336" s="118"/>
    </row>
    <row r="7337" spans="1:41">
      <c r="A7337" s="118"/>
      <c r="B7337" s="118"/>
      <c r="C7337" s="118"/>
      <c r="D7337" s="118"/>
      <c r="E7337" s="118"/>
      <c r="F7337" s="118"/>
      <c r="G7337" s="118"/>
      <c r="H7337" s="118"/>
      <c r="I7337" s="118"/>
      <c r="J7337" s="118"/>
      <c r="K7337" s="118"/>
      <c r="L7337" s="118"/>
      <c r="M7337" s="118"/>
      <c r="N7337" s="118"/>
      <c r="O7337" s="143" t="str">
        <f>IF(H7337="","",(S7337/S7337)&amp;":"&amp;ROUND(AH7337/S7337,2))</f>
        <v/>
      </c>
      <c r="P7337" s="118"/>
      <c r="Q7337" s="118"/>
      <c r="R7337" s="143" t="str">
        <f>IF(H7337="","",(S7337/S7337)&amp;":"&amp;ROUND(AI7337/S7337,2))</f>
        <v/>
      </c>
      <c r="S7337" s="144" t="str">
        <f t="shared" si="1373"/>
        <v/>
      </c>
      <c r="T7337" s="145" t="str">
        <f t="shared" si="1374"/>
        <v/>
      </c>
      <c r="U7337" s="118"/>
      <c r="V7337" s="145" t="str">
        <f t="shared" si="1375"/>
        <v/>
      </c>
      <c r="W7337" s="144" t="str">
        <f t="shared" si="1376"/>
        <v/>
      </c>
      <c r="X7337" s="146" t="str">
        <f>IF(C7337="","",IF(OR(C7337="Trade",C7337="Multi Position"),(X7336+V7337),IF(C7337="Deposit",(X7336+AE7337),IF(C7337="Withdrawal",(X7336-AE7337)))))</f>
        <v/>
      </c>
      <c r="Y7337" s="145" t="str">
        <f t="shared" si="1377"/>
        <v/>
      </c>
      <c r="Z7337" s="118"/>
      <c r="AA7337" s="118"/>
      <c r="AB7337" s="118"/>
      <c r="AC7337" s="118"/>
      <c r="AD7337" s="118"/>
      <c r="AE7337" s="139"/>
      <c r="AF7337" s="118"/>
      <c r="AG7337" s="118"/>
      <c r="AH7337" s="147" t="str">
        <f t="shared" si="1378"/>
        <v/>
      </c>
      <c r="AI7337" s="147" t="str">
        <f t="shared" si="1379"/>
        <v/>
      </c>
      <c r="AJ7337" s="148" t="str">
        <f t="shared" si="1368"/>
        <v/>
      </c>
      <c r="AK7337" s="148" t="str">
        <f t="shared" si="1369"/>
        <v/>
      </c>
      <c r="AL7337" s="147" t="str">
        <f t="shared" si="1370"/>
        <v/>
      </c>
      <c r="AM7337" s="147" t="str">
        <f t="shared" si="1371"/>
        <v/>
      </c>
      <c r="AN7337" s="147" t="str">
        <f t="shared" si="1372"/>
        <v/>
      </c>
      <c r="AO7337" s="118"/>
    </row>
    <row r="7338" spans="1:41">
      <c r="A7338" s="118"/>
      <c r="B7338" s="118"/>
      <c r="C7338" s="118"/>
      <c r="D7338" s="118"/>
      <c r="E7338" s="118"/>
      <c r="F7338" s="118"/>
      <c r="G7338" s="118"/>
      <c r="H7338" s="118"/>
      <c r="I7338" s="118"/>
      <c r="J7338" s="118"/>
      <c r="K7338" s="118"/>
      <c r="L7338" s="118"/>
      <c r="M7338" s="118"/>
      <c r="N7338" s="118"/>
      <c r="O7338" s="143" t="str">
        <f>IF(H7338="","",(S7338/S7338)&amp;":"&amp;ROUND(AH7338/S7338,2))</f>
        <v/>
      </c>
      <c r="P7338" s="118"/>
      <c r="Q7338" s="118"/>
      <c r="R7338" s="143" t="str">
        <f>IF(H7338="","",(S7338/S7338)&amp;":"&amp;ROUND(AI7338/S7338,2))</f>
        <v/>
      </c>
      <c r="S7338" s="144" t="str">
        <f t="shared" si="1373"/>
        <v/>
      </c>
      <c r="T7338" s="145" t="str">
        <f t="shared" si="1374"/>
        <v/>
      </c>
      <c r="U7338" s="118"/>
      <c r="V7338" s="145" t="str">
        <f t="shared" si="1375"/>
        <v/>
      </c>
      <c r="W7338" s="144" t="str">
        <f t="shared" si="1376"/>
        <v/>
      </c>
      <c r="X7338" s="146" t="str">
        <f>IF(C7338="","",IF(OR(C7338="Trade",C7338="Multi Position"),(X7337+V7338),IF(C7338="Deposit",(X7337+AE7338),IF(C7338="Withdrawal",(X7337-AE7338)))))</f>
        <v/>
      </c>
      <c r="Y7338" s="145" t="str">
        <f t="shared" si="1377"/>
        <v/>
      </c>
      <c r="Z7338" s="118"/>
      <c r="AA7338" s="118"/>
      <c r="AB7338" s="118"/>
      <c r="AC7338" s="118"/>
      <c r="AD7338" s="118"/>
      <c r="AE7338" s="139"/>
      <c r="AF7338" s="118"/>
      <c r="AG7338" s="118"/>
      <c r="AH7338" s="147" t="str">
        <f t="shared" si="1378"/>
        <v/>
      </c>
      <c r="AI7338" s="147" t="str">
        <f t="shared" si="1379"/>
        <v/>
      </c>
      <c r="AJ7338" s="148" t="str">
        <f t="shared" si="1368"/>
        <v/>
      </c>
      <c r="AK7338" s="148" t="str">
        <f t="shared" si="1369"/>
        <v/>
      </c>
      <c r="AL7338" s="147" t="str">
        <f t="shared" si="1370"/>
        <v/>
      </c>
      <c r="AM7338" s="147" t="str">
        <f t="shared" si="1371"/>
        <v/>
      </c>
      <c r="AN7338" s="147" t="str">
        <f t="shared" si="1372"/>
        <v/>
      </c>
      <c r="AO7338" s="118"/>
    </row>
    <row r="7339" spans="1:41">
      <c r="A7339" s="118"/>
      <c r="B7339" s="118"/>
      <c r="C7339" s="118"/>
      <c r="D7339" s="118"/>
      <c r="E7339" s="118"/>
      <c r="F7339" s="118"/>
      <c r="G7339" s="118"/>
      <c r="H7339" s="118"/>
      <c r="I7339" s="118"/>
      <c r="J7339" s="118"/>
      <c r="K7339" s="118"/>
      <c r="L7339" s="118"/>
      <c r="M7339" s="118"/>
      <c r="N7339" s="118"/>
      <c r="O7339" s="143" t="str">
        <f>IF(H7339="","",(S7339/S7339)&amp;":"&amp;ROUND(AH7339/S7339,2))</f>
        <v/>
      </c>
      <c r="P7339" s="118"/>
      <c r="Q7339" s="118"/>
      <c r="R7339" s="143" t="str">
        <f>IF(H7339="","",(S7339/S7339)&amp;":"&amp;ROUND(AI7339/S7339,2))</f>
        <v/>
      </c>
      <c r="S7339" s="144" t="str">
        <f t="shared" si="1373"/>
        <v/>
      </c>
      <c r="T7339" s="145" t="str">
        <f t="shared" si="1374"/>
        <v/>
      </c>
      <c r="U7339" s="118"/>
      <c r="V7339" s="145" t="str">
        <f t="shared" si="1375"/>
        <v/>
      </c>
      <c r="W7339" s="144" t="str">
        <f t="shared" si="1376"/>
        <v/>
      </c>
      <c r="X7339" s="146" t="str">
        <f>IF(C7339="","",IF(OR(C7339="Trade",C7339="Multi Position"),(X7338+V7339),IF(C7339="Deposit",(X7338+AE7339),IF(C7339="Withdrawal",(X7338-AE7339)))))</f>
        <v/>
      </c>
      <c r="Y7339" s="145" t="str">
        <f t="shared" si="1377"/>
        <v/>
      </c>
      <c r="Z7339" s="118"/>
      <c r="AA7339" s="118"/>
      <c r="AB7339" s="118"/>
      <c r="AC7339" s="118"/>
      <c r="AD7339" s="118"/>
      <c r="AE7339" s="139"/>
      <c r="AF7339" s="118"/>
      <c r="AG7339" s="118"/>
      <c r="AH7339" s="147" t="str">
        <f t="shared" si="1378"/>
        <v/>
      </c>
      <c r="AI7339" s="147" t="str">
        <f t="shared" si="1379"/>
        <v/>
      </c>
      <c r="AJ7339" s="148" t="str">
        <f t="shared" si="1368"/>
        <v/>
      </c>
      <c r="AK7339" s="148" t="str">
        <f t="shared" si="1369"/>
        <v/>
      </c>
      <c r="AL7339" s="147" t="str">
        <f t="shared" si="1370"/>
        <v/>
      </c>
      <c r="AM7339" s="147" t="str">
        <f t="shared" si="1371"/>
        <v/>
      </c>
      <c r="AN7339" s="147" t="str">
        <f t="shared" si="1372"/>
        <v/>
      </c>
      <c r="AO7339" s="118"/>
    </row>
    <row r="7340" spans="1:41">
      <c r="A7340" s="118"/>
      <c r="B7340" s="118"/>
      <c r="C7340" s="118"/>
      <c r="D7340" s="118"/>
      <c r="E7340" s="118"/>
      <c r="F7340" s="118"/>
      <c r="G7340" s="118"/>
      <c r="H7340" s="118"/>
      <c r="I7340" s="118"/>
      <c r="J7340" s="118"/>
      <c r="K7340" s="118"/>
      <c r="L7340" s="118"/>
      <c r="M7340" s="118"/>
      <c r="N7340" s="118"/>
      <c r="O7340" s="143" t="str">
        <f>IF(H7340="","",(S7340/S7340)&amp;":"&amp;ROUND(AH7340/S7340,2))</f>
        <v/>
      </c>
      <c r="P7340" s="118"/>
      <c r="Q7340" s="118"/>
      <c r="R7340" s="143" t="str">
        <f>IF(H7340="","",(S7340/S7340)&amp;":"&amp;ROUND(AI7340/S7340,2))</f>
        <v/>
      </c>
      <c r="S7340" s="144" t="str">
        <f t="shared" si="1373"/>
        <v/>
      </c>
      <c r="T7340" s="145" t="str">
        <f t="shared" si="1374"/>
        <v/>
      </c>
      <c r="U7340" s="118"/>
      <c r="V7340" s="145" t="str">
        <f t="shared" si="1375"/>
        <v/>
      </c>
      <c r="W7340" s="144" t="str">
        <f t="shared" si="1376"/>
        <v/>
      </c>
      <c r="X7340" s="146" t="str">
        <f>IF(C7340="","",IF(OR(C7340="Trade",C7340="Multi Position"),(X7339+V7340),IF(C7340="Deposit",(X7339+AE7340),IF(C7340="Withdrawal",(X7339-AE7340)))))</f>
        <v/>
      </c>
      <c r="Y7340" s="145" t="str">
        <f t="shared" si="1377"/>
        <v/>
      </c>
      <c r="Z7340" s="118"/>
      <c r="AA7340" s="118"/>
      <c r="AB7340" s="118"/>
      <c r="AC7340" s="118"/>
      <c r="AD7340" s="118"/>
      <c r="AE7340" s="139"/>
      <c r="AF7340" s="118"/>
      <c r="AG7340" s="118"/>
      <c r="AH7340" s="147" t="str">
        <f t="shared" si="1378"/>
        <v/>
      </c>
      <c r="AI7340" s="147" t="str">
        <f t="shared" si="1379"/>
        <v/>
      </c>
      <c r="AJ7340" s="148" t="str">
        <f t="shared" si="1368"/>
        <v/>
      </c>
      <c r="AK7340" s="148" t="str">
        <f t="shared" si="1369"/>
        <v/>
      </c>
      <c r="AL7340" s="147" t="str">
        <f t="shared" si="1370"/>
        <v/>
      </c>
      <c r="AM7340" s="147" t="str">
        <f t="shared" si="1371"/>
        <v/>
      </c>
      <c r="AN7340" s="147" t="str">
        <f t="shared" si="1372"/>
        <v/>
      </c>
      <c r="AO7340" s="118"/>
    </row>
    <row r="7341" spans="1:41">
      <c r="A7341" s="118"/>
      <c r="B7341" s="118"/>
      <c r="C7341" s="118"/>
      <c r="D7341" s="118"/>
      <c r="E7341" s="118"/>
      <c r="F7341" s="118"/>
      <c r="G7341" s="118"/>
      <c r="H7341" s="118"/>
      <c r="I7341" s="118"/>
      <c r="J7341" s="118"/>
      <c r="K7341" s="118"/>
      <c r="L7341" s="118"/>
      <c r="M7341" s="118"/>
      <c r="N7341" s="118"/>
      <c r="O7341" s="143" t="str">
        <f>IF(H7341="","",(S7341/S7341)&amp;":"&amp;ROUND(AH7341/S7341,2))</f>
        <v/>
      </c>
      <c r="P7341" s="118"/>
      <c r="Q7341" s="118"/>
      <c r="R7341" s="143" t="str">
        <f>IF(H7341="","",(S7341/S7341)&amp;":"&amp;ROUND(AI7341/S7341,2))</f>
        <v/>
      </c>
      <c r="S7341" s="144" t="str">
        <f t="shared" si="1373"/>
        <v/>
      </c>
      <c r="T7341" s="145" t="str">
        <f t="shared" si="1374"/>
        <v/>
      </c>
      <c r="U7341" s="118"/>
      <c r="V7341" s="145" t="str">
        <f t="shared" si="1375"/>
        <v/>
      </c>
      <c r="W7341" s="144" t="str">
        <f t="shared" si="1376"/>
        <v/>
      </c>
      <c r="X7341" s="146" t="str">
        <f>IF(C7341="","",IF(OR(C7341="Trade",C7341="Multi Position"),(X7340+V7341),IF(C7341="Deposit",(X7340+AE7341),IF(C7341="Withdrawal",(X7340-AE7341)))))</f>
        <v/>
      </c>
      <c r="Y7341" s="145" t="str">
        <f t="shared" si="1377"/>
        <v/>
      </c>
      <c r="Z7341" s="118"/>
      <c r="AA7341" s="118"/>
      <c r="AB7341" s="118"/>
      <c r="AC7341" s="118"/>
      <c r="AD7341" s="118"/>
      <c r="AE7341" s="139"/>
      <c r="AF7341" s="118"/>
      <c r="AG7341" s="118"/>
      <c r="AH7341" s="147" t="str">
        <f t="shared" si="1378"/>
        <v/>
      </c>
      <c r="AI7341" s="147" t="str">
        <f t="shared" si="1379"/>
        <v/>
      </c>
      <c r="AJ7341" s="148" t="str">
        <f t="shared" si="1368"/>
        <v/>
      </c>
      <c r="AK7341" s="148" t="str">
        <f t="shared" si="1369"/>
        <v/>
      </c>
      <c r="AL7341" s="147" t="str">
        <f t="shared" si="1370"/>
        <v/>
      </c>
      <c r="AM7341" s="147" t="str">
        <f t="shared" si="1371"/>
        <v/>
      </c>
      <c r="AN7341" s="147" t="str">
        <f t="shared" si="1372"/>
        <v/>
      </c>
      <c r="AO7341" s="118"/>
    </row>
    <row r="7342" spans="1:41">
      <c r="A7342" s="118"/>
      <c r="B7342" s="118"/>
      <c r="C7342" s="118"/>
      <c r="D7342" s="118"/>
      <c r="E7342" s="118"/>
      <c r="F7342" s="118"/>
      <c r="G7342" s="118"/>
      <c r="H7342" s="118"/>
      <c r="I7342" s="118"/>
      <c r="J7342" s="118"/>
      <c r="K7342" s="118"/>
      <c r="L7342" s="118"/>
      <c r="M7342" s="118"/>
      <c r="N7342" s="118"/>
      <c r="O7342" s="143" t="str">
        <f>IF(H7342="","",(S7342/S7342)&amp;":"&amp;ROUND(AH7342/S7342,2))</f>
        <v/>
      </c>
      <c r="P7342" s="118"/>
      <c r="Q7342" s="118"/>
      <c r="R7342" s="143" t="str">
        <f>IF(H7342="","",(S7342/S7342)&amp;":"&amp;ROUND(AI7342/S7342,2))</f>
        <v/>
      </c>
      <c r="S7342" s="144" t="str">
        <f t="shared" si="1373"/>
        <v/>
      </c>
      <c r="T7342" s="145" t="str">
        <f t="shared" si="1374"/>
        <v/>
      </c>
      <c r="U7342" s="118"/>
      <c r="V7342" s="145" t="str">
        <f t="shared" si="1375"/>
        <v/>
      </c>
      <c r="W7342" s="144" t="str">
        <f t="shared" si="1376"/>
        <v/>
      </c>
      <c r="X7342" s="146" t="str">
        <f>IF(C7342="","",IF(OR(C7342="Trade",C7342="Multi Position"),(X7341+V7342),IF(C7342="Deposit",(X7341+AE7342),IF(C7342="Withdrawal",(X7341-AE7342)))))</f>
        <v/>
      </c>
      <c r="Y7342" s="145" t="str">
        <f t="shared" si="1377"/>
        <v/>
      </c>
      <c r="Z7342" s="118"/>
      <c r="AA7342" s="118"/>
      <c r="AB7342" s="118"/>
      <c r="AC7342" s="118"/>
      <c r="AD7342" s="118"/>
      <c r="AE7342" s="139"/>
      <c r="AF7342" s="118"/>
      <c r="AG7342" s="118"/>
      <c r="AH7342" s="147" t="str">
        <f t="shared" si="1378"/>
        <v/>
      </c>
      <c r="AI7342" s="147" t="str">
        <f t="shared" si="1379"/>
        <v/>
      </c>
      <c r="AJ7342" s="148" t="str">
        <f t="shared" si="1368"/>
        <v/>
      </c>
      <c r="AK7342" s="148" t="str">
        <f t="shared" si="1369"/>
        <v/>
      </c>
      <c r="AL7342" s="147" t="str">
        <f t="shared" si="1370"/>
        <v/>
      </c>
      <c r="AM7342" s="147" t="str">
        <f t="shared" si="1371"/>
        <v/>
      </c>
      <c r="AN7342" s="147" t="str">
        <f t="shared" si="1372"/>
        <v/>
      </c>
      <c r="AO7342" s="118"/>
    </row>
    <row r="7343" spans="1:41">
      <c r="A7343" s="118"/>
      <c r="B7343" s="118"/>
      <c r="C7343" s="118"/>
      <c r="D7343" s="118"/>
      <c r="E7343" s="118"/>
      <c r="F7343" s="118"/>
      <c r="G7343" s="118"/>
      <c r="H7343" s="118"/>
      <c r="I7343" s="118"/>
      <c r="J7343" s="118"/>
      <c r="K7343" s="118"/>
      <c r="L7343" s="118"/>
      <c r="M7343" s="118"/>
      <c r="N7343" s="118"/>
      <c r="O7343" s="143" t="str">
        <f>IF(H7343="","",(S7343/S7343)&amp;":"&amp;ROUND(AH7343/S7343,2))</f>
        <v/>
      </c>
      <c r="P7343" s="118"/>
      <c r="Q7343" s="118"/>
      <c r="R7343" s="143" t="str">
        <f>IF(H7343="","",(S7343/S7343)&amp;":"&amp;ROUND(AI7343/S7343,2))</f>
        <v/>
      </c>
      <c r="S7343" s="144" t="str">
        <f t="shared" si="1373"/>
        <v/>
      </c>
      <c r="T7343" s="145" t="str">
        <f t="shared" si="1374"/>
        <v/>
      </c>
      <c r="U7343" s="118"/>
      <c r="V7343" s="145" t="str">
        <f t="shared" si="1375"/>
        <v/>
      </c>
      <c r="W7343" s="144" t="str">
        <f t="shared" si="1376"/>
        <v/>
      </c>
      <c r="X7343" s="146" t="str">
        <f>IF(C7343="","",IF(OR(C7343="Trade",C7343="Multi Position"),(X7342+V7343),IF(C7343="Deposit",(X7342+AE7343),IF(C7343="Withdrawal",(X7342-AE7343)))))</f>
        <v/>
      </c>
      <c r="Y7343" s="145" t="str">
        <f t="shared" si="1377"/>
        <v/>
      </c>
      <c r="Z7343" s="118"/>
      <c r="AA7343" s="118"/>
      <c r="AB7343" s="118"/>
      <c r="AC7343" s="118"/>
      <c r="AD7343" s="118"/>
      <c r="AE7343" s="139"/>
      <c r="AF7343" s="118"/>
      <c r="AG7343" s="118"/>
      <c r="AH7343" s="147" t="str">
        <f t="shared" si="1378"/>
        <v/>
      </c>
      <c r="AI7343" s="147" t="str">
        <f t="shared" si="1379"/>
        <v/>
      </c>
      <c r="AJ7343" s="148" t="str">
        <f t="shared" si="1368"/>
        <v/>
      </c>
      <c r="AK7343" s="148" t="str">
        <f t="shared" si="1369"/>
        <v/>
      </c>
      <c r="AL7343" s="147" t="str">
        <f t="shared" si="1370"/>
        <v/>
      </c>
      <c r="AM7343" s="147" t="str">
        <f t="shared" si="1371"/>
        <v/>
      </c>
      <c r="AN7343" s="147" t="str">
        <f t="shared" si="1372"/>
        <v/>
      </c>
      <c r="AO7343" s="118"/>
    </row>
    <row r="7344" spans="1:41">
      <c r="A7344" s="118"/>
      <c r="B7344" s="118"/>
      <c r="C7344" s="118"/>
      <c r="D7344" s="118"/>
      <c r="E7344" s="118"/>
      <c r="F7344" s="118"/>
      <c r="G7344" s="118"/>
      <c r="H7344" s="118"/>
      <c r="I7344" s="118"/>
      <c r="J7344" s="118"/>
      <c r="K7344" s="118"/>
      <c r="L7344" s="118"/>
      <c r="M7344" s="118"/>
      <c r="N7344" s="118"/>
      <c r="O7344" s="143" t="str">
        <f>IF(H7344="","",(S7344/S7344)&amp;":"&amp;ROUND(AH7344/S7344,2))</f>
        <v/>
      </c>
      <c r="P7344" s="118"/>
      <c r="Q7344" s="118"/>
      <c r="R7344" s="143" t="str">
        <f>IF(H7344="","",(S7344/S7344)&amp;":"&amp;ROUND(AI7344/S7344,2))</f>
        <v/>
      </c>
      <c r="S7344" s="144" t="str">
        <f t="shared" si="1373"/>
        <v/>
      </c>
      <c r="T7344" s="145" t="str">
        <f t="shared" si="1374"/>
        <v/>
      </c>
      <c r="U7344" s="118"/>
      <c r="V7344" s="145" t="str">
        <f t="shared" si="1375"/>
        <v/>
      </c>
      <c r="W7344" s="144" t="str">
        <f t="shared" si="1376"/>
        <v/>
      </c>
      <c r="X7344" s="146" t="str">
        <f>IF(C7344="","",IF(OR(C7344="Trade",C7344="Multi Position"),(X7343+V7344),IF(C7344="Deposit",(X7343+AE7344),IF(C7344="Withdrawal",(X7343-AE7344)))))</f>
        <v/>
      </c>
      <c r="Y7344" s="145" t="str">
        <f t="shared" si="1377"/>
        <v/>
      </c>
      <c r="Z7344" s="118"/>
      <c r="AA7344" s="118"/>
      <c r="AB7344" s="118"/>
      <c r="AC7344" s="118"/>
      <c r="AD7344" s="118"/>
      <c r="AE7344" s="139"/>
      <c r="AF7344" s="118"/>
      <c r="AG7344" s="118"/>
      <c r="AH7344" s="147" t="str">
        <f t="shared" si="1378"/>
        <v/>
      </c>
      <c r="AI7344" s="147" t="str">
        <f t="shared" si="1379"/>
        <v/>
      </c>
      <c r="AJ7344" s="148" t="str">
        <f t="shared" si="1368"/>
        <v/>
      </c>
      <c r="AK7344" s="148" t="str">
        <f t="shared" si="1369"/>
        <v/>
      </c>
      <c r="AL7344" s="147" t="str">
        <f t="shared" si="1370"/>
        <v/>
      </c>
      <c r="AM7344" s="147" t="str">
        <f t="shared" si="1371"/>
        <v/>
      </c>
      <c r="AN7344" s="147" t="str">
        <f t="shared" si="1372"/>
        <v/>
      </c>
      <c r="AO7344" s="118"/>
    </row>
    <row r="7345" spans="1:41">
      <c r="A7345" s="118"/>
      <c r="B7345" s="118"/>
      <c r="C7345" s="118"/>
      <c r="D7345" s="118"/>
      <c r="E7345" s="118"/>
      <c r="F7345" s="118"/>
      <c r="G7345" s="118"/>
      <c r="H7345" s="118"/>
      <c r="I7345" s="118"/>
      <c r="J7345" s="118"/>
      <c r="K7345" s="118"/>
      <c r="L7345" s="118"/>
      <c r="M7345" s="118"/>
      <c r="N7345" s="118"/>
      <c r="O7345" s="143" t="str">
        <f>IF(H7345="","",(S7345/S7345)&amp;":"&amp;ROUND(AH7345/S7345,2))</f>
        <v/>
      </c>
      <c r="P7345" s="118"/>
      <c r="Q7345" s="118"/>
      <c r="R7345" s="143" t="str">
        <f>IF(H7345="","",(S7345/S7345)&amp;":"&amp;ROUND(AI7345/S7345,2))</f>
        <v/>
      </c>
      <c r="S7345" s="144" t="str">
        <f t="shared" si="1373"/>
        <v/>
      </c>
      <c r="T7345" s="145" t="str">
        <f t="shared" si="1374"/>
        <v/>
      </c>
      <c r="U7345" s="118"/>
      <c r="V7345" s="145" t="str">
        <f t="shared" si="1375"/>
        <v/>
      </c>
      <c r="W7345" s="144" t="str">
        <f t="shared" si="1376"/>
        <v/>
      </c>
      <c r="X7345" s="146" t="str">
        <f>IF(C7345="","",IF(OR(C7345="Trade",C7345="Multi Position"),(X7344+V7345),IF(C7345="Deposit",(X7344+AE7345),IF(C7345="Withdrawal",(X7344-AE7345)))))</f>
        <v/>
      </c>
      <c r="Y7345" s="145" t="str">
        <f t="shared" si="1377"/>
        <v/>
      </c>
      <c r="Z7345" s="118"/>
      <c r="AA7345" s="118"/>
      <c r="AB7345" s="118"/>
      <c r="AC7345" s="118"/>
      <c r="AD7345" s="118"/>
      <c r="AE7345" s="139"/>
      <c r="AF7345" s="118"/>
      <c r="AG7345" s="118"/>
      <c r="AH7345" s="147" t="str">
        <f t="shared" si="1378"/>
        <v/>
      </c>
      <c r="AI7345" s="147" t="str">
        <f t="shared" si="1379"/>
        <v/>
      </c>
      <c r="AJ7345" s="148" t="str">
        <f t="shared" si="1368"/>
        <v/>
      </c>
      <c r="AK7345" s="148" t="str">
        <f t="shared" si="1369"/>
        <v/>
      </c>
      <c r="AL7345" s="147" t="str">
        <f t="shared" si="1370"/>
        <v/>
      </c>
      <c r="AM7345" s="147" t="str">
        <f t="shared" si="1371"/>
        <v/>
      </c>
      <c r="AN7345" s="147" t="str">
        <f t="shared" si="1372"/>
        <v/>
      </c>
      <c r="AO7345" s="118"/>
    </row>
    <row r="7346" spans="1:41">
      <c r="A7346" s="118"/>
      <c r="B7346" s="118"/>
      <c r="C7346" s="118"/>
      <c r="D7346" s="118"/>
      <c r="E7346" s="118"/>
      <c r="F7346" s="118"/>
      <c r="G7346" s="118"/>
      <c r="H7346" s="118"/>
      <c r="I7346" s="118"/>
      <c r="J7346" s="118"/>
      <c r="K7346" s="118"/>
      <c r="L7346" s="118"/>
      <c r="M7346" s="118"/>
      <c r="N7346" s="118"/>
      <c r="O7346" s="143" t="str">
        <f>IF(H7346="","",(S7346/S7346)&amp;":"&amp;ROUND(AH7346/S7346,2))</f>
        <v/>
      </c>
      <c r="P7346" s="118"/>
      <c r="Q7346" s="118"/>
      <c r="R7346" s="143" t="str">
        <f>IF(H7346="","",(S7346/S7346)&amp;":"&amp;ROUND(AI7346/S7346,2))</f>
        <v/>
      </c>
      <c r="S7346" s="144" t="str">
        <f t="shared" si="1373"/>
        <v/>
      </c>
      <c r="T7346" s="145" t="str">
        <f t="shared" si="1374"/>
        <v/>
      </c>
      <c r="U7346" s="118"/>
      <c r="V7346" s="145" t="str">
        <f t="shared" si="1375"/>
        <v/>
      </c>
      <c r="W7346" s="144" t="str">
        <f t="shared" si="1376"/>
        <v/>
      </c>
      <c r="X7346" s="146" t="str">
        <f>IF(C7346="","",IF(OR(C7346="Trade",C7346="Multi Position"),(X7345+V7346),IF(C7346="Deposit",(X7345+AE7346),IF(C7346="Withdrawal",(X7345-AE7346)))))</f>
        <v/>
      </c>
      <c r="Y7346" s="145" t="str">
        <f t="shared" si="1377"/>
        <v/>
      </c>
      <c r="Z7346" s="118"/>
      <c r="AA7346" s="118"/>
      <c r="AB7346" s="118"/>
      <c r="AC7346" s="118"/>
      <c r="AD7346" s="118"/>
      <c r="AE7346" s="139"/>
      <c r="AF7346" s="118"/>
      <c r="AG7346" s="118"/>
      <c r="AH7346" s="147" t="str">
        <f t="shared" si="1378"/>
        <v/>
      </c>
      <c r="AI7346" s="147" t="str">
        <f t="shared" si="1379"/>
        <v/>
      </c>
      <c r="AJ7346" s="148" t="str">
        <f t="shared" si="1368"/>
        <v/>
      </c>
      <c r="AK7346" s="148" t="str">
        <f t="shared" si="1369"/>
        <v/>
      </c>
      <c r="AL7346" s="147" t="str">
        <f t="shared" si="1370"/>
        <v/>
      </c>
      <c r="AM7346" s="147" t="str">
        <f t="shared" si="1371"/>
        <v/>
      </c>
      <c r="AN7346" s="147" t="str">
        <f t="shared" si="1372"/>
        <v/>
      </c>
      <c r="AO7346" s="118"/>
    </row>
    <row r="7347" spans="1:41">
      <c r="A7347" s="118"/>
      <c r="B7347" s="118"/>
      <c r="C7347" s="118"/>
      <c r="D7347" s="118"/>
      <c r="E7347" s="118"/>
      <c r="F7347" s="118"/>
      <c r="G7347" s="118"/>
      <c r="H7347" s="118"/>
      <c r="I7347" s="118"/>
      <c r="J7347" s="118"/>
      <c r="K7347" s="118"/>
      <c r="L7347" s="118"/>
      <c r="M7347" s="118"/>
      <c r="N7347" s="118"/>
      <c r="O7347" s="143" t="str">
        <f>IF(H7347="","",(S7347/S7347)&amp;":"&amp;ROUND(AH7347/S7347,2))</f>
        <v/>
      </c>
      <c r="P7347" s="118"/>
      <c r="Q7347" s="118"/>
      <c r="R7347" s="143" t="str">
        <f>IF(H7347="","",(S7347/S7347)&amp;":"&amp;ROUND(AI7347/S7347,2))</f>
        <v/>
      </c>
      <c r="S7347" s="144" t="str">
        <f t="shared" si="1373"/>
        <v/>
      </c>
      <c r="T7347" s="145" t="str">
        <f t="shared" si="1374"/>
        <v/>
      </c>
      <c r="U7347" s="118"/>
      <c r="V7347" s="145" t="str">
        <f t="shared" si="1375"/>
        <v/>
      </c>
      <c r="W7347" s="144" t="str">
        <f t="shared" si="1376"/>
        <v/>
      </c>
      <c r="X7347" s="146" t="str">
        <f>IF(C7347="","",IF(OR(C7347="Trade",C7347="Multi Position"),(X7346+V7347),IF(C7347="Deposit",(X7346+AE7347),IF(C7347="Withdrawal",(X7346-AE7347)))))</f>
        <v/>
      </c>
      <c r="Y7347" s="145" t="str">
        <f t="shared" si="1377"/>
        <v/>
      </c>
      <c r="Z7347" s="118"/>
      <c r="AA7347" s="118"/>
      <c r="AB7347" s="118"/>
      <c r="AC7347" s="118"/>
      <c r="AD7347" s="118"/>
      <c r="AE7347" s="139"/>
      <c r="AF7347" s="118"/>
      <c r="AG7347" s="118"/>
      <c r="AH7347" s="147" t="str">
        <f t="shared" si="1378"/>
        <v/>
      </c>
      <c r="AI7347" s="147" t="str">
        <f t="shared" si="1379"/>
        <v/>
      </c>
      <c r="AJ7347" s="148" t="str">
        <f t="shared" si="1368"/>
        <v/>
      </c>
      <c r="AK7347" s="148" t="str">
        <f t="shared" si="1369"/>
        <v/>
      </c>
      <c r="AL7347" s="147" t="str">
        <f t="shared" si="1370"/>
        <v/>
      </c>
      <c r="AM7347" s="147" t="str">
        <f t="shared" si="1371"/>
        <v/>
      </c>
      <c r="AN7347" s="147" t="str">
        <f t="shared" si="1372"/>
        <v/>
      </c>
      <c r="AO7347" s="118"/>
    </row>
    <row r="7348" spans="1:41">
      <c r="A7348" s="118"/>
      <c r="B7348" s="118"/>
      <c r="C7348" s="118"/>
      <c r="D7348" s="118"/>
      <c r="E7348" s="118"/>
      <c r="F7348" s="118"/>
      <c r="G7348" s="118"/>
      <c r="H7348" s="118"/>
      <c r="I7348" s="118"/>
      <c r="J7348" s="118"/>
      <c r="K7348" s="118"/>
      <c r="L7348" s="118"/>
      <c r="M7348" s="118"/>
      <c r="N7348" s="118"/>
      <c r="O7348" s="143" t="str">
        <f>IF(H7348="","",(S7348/S7348)&amp;":"&amp;ROUND(AH7348/S7348,2))</f>
        <v/>
      </c>
      <c r="P7348" s="118"/>
      <c r="Q7348" s="118"/>
      <c r="R7348" s="143" t="str">
        <f>IF(H7348="","",(S7348/S7348)&amp;":"&amp;ROUND(AI7348/S7348,2))</f>
        <v/>
      </c>
      <c r="S7348" s="144" t="str">
        <f t="shared" si="1373"/>
        <v/>
      </c>
      <c r="T7348" s="145" t="str">
        <f t="shared" si="1374"/>
        <v/>
      </c>
      <c r="U7348" s="118"/>
      <c r="V7348" s="145" t="str">
        <f t="shared" si="1375"/>
        <v/>
      </c>
      <c r="W7348" s="144" t="str">
        <f t="shared" si="1376"/>
        <v/>
      </c>
      <c r="X7348" s="146" t="str">
        <f>IF(C7348="","",IF(OR(C7348="Trade",C7348="Multi Position"),(X7347+V7348),IF(C7348="Deposit",(X7347+AE7348),IF(C7348="Withdrawal",(X7347-AE7348)))))</f>
        <v/>
      </c>
      <c r="Y7348" s="145" t="str">
        <f t="shared" si="1377"/>
        <v/>
      </c>
      <c r="Z7348" s="118"/>
      <c r="AA7348" s="118"/>
      <c r="AB7348" s="118"/>
      <c r="AC7348" s="118"/>
      <c r="AD7348" s="118"/>
      <c r="AE7348" s="139"/>
      <c r="AF7348" s="118"/>
      <c r="AG7348" s="118"/>
      <c r="AH7348" s="147" t="str">
        <f t="shared" si="1378"/>
        <v/>
      </c>
      <c r="AI7348" s="147" t="str">
        <f t="shared" si="1379"/>
        <v/>
      </c>
      <c r="AJ7348" s="148" t="str">
        <f t="shared" si="1368"/>
        <v/>
      </c>
      <c r="AK7348" s="148" t="str">
        <f t="shared" si="1369"/>
        <v/>
      </c>
      <c r="AL7348" s="147" t="str">
        <f t="shared" si="1370"/>
        <v/>
      </c>
      <c r="AM7348" s="147" t="str">
        <f t="shared" si="1371"/>
        <v/>
      </c>
      <c r="AN7348" s="147" t="str">
        <f t="shared" si="1372"/>
        <v/>
      </c>
      <c r="AO7348" s="118"/>
    </row>
    <row r="7349" spans="1:41">
      <c r="A7349" s="118"/>
      <c r="B7349" s="118"/>
      <c r="C7349" s="118"/>
      <c r="D7349" s="118"/>
      <c r="E7349" s="118"/>
      <c r="F7349" s="118"/>
      <c r="G7349" s="118"/>
      <c r="H7349" s="118"/>
      <c r="I7349" s="118"/>
      <c r="J7349" s="118"/>
      <c r="K7349" s="118"/>
      <c r="L7349" s="118"/>
      <c r="M7349" s="118"/>
      <c r="N7349" s="118"/>
      <c r="O7349" s="143" t="str">
        <f>IF(H7349="","",(S7349/S7349)&amp;":"&amp;ROUND(AH7349/S7349,2))</f>
        <v/>
      </c>
      <c r="P7349" s="118"/>
      <c r="Q7349" s="118"/>
      <c r="R7349" s="143" t="str">
        <f>IF(H7349="","",(S7349/S7349)&amp;":"&amp;ROUND(AI7349/S7349,2))</f>
        <v/>
      </c>
      <c r="S7349" s="144" t="str">
        <f t="shared" si="1373"/>
        <v/>
      </c>
      <c r="T7349" s="145" t="str">
        <f t="shared" si="1374"/>
        <v/>
      </c>
      <c r="U7349" s="118"/>
      <c r="V7349" s="145" t="str">
        <f t="shared" si="1375"/>
        <v/>
      </c>
      <c r="W7349" s="144" t="str">
        <f t="shared" si="1376"/>
        <v/>
      </c>
      <c r="X7349" s="146" t="str">
        <f>IF(C7349="","",IF(OR(C7349="Trade",C7349="Multi Position"),(X7348+V7349),IF(C7349="Deposit",(X7348+AE7349),IF(C7349="Withdrawal",(X7348-AE7349)))))</f>
        <v/>
      </c>
      <c r="Y7349" s="145" t="str">
        <f t="shared" si="1377"/>
        <v/>
      </c>
      <c r="Z7349" s="118"/>
      <c r="AA7349" s="118"/>
      <c r="AB7349" s="118"/>
      <c r="AC7349" s="118"/>
      <c r="AD7349" s="118"/>
      <c r="AE7349" s="139"/>
      <c r="AF7349" s="118"/>
      <c r="AG7349" s="118"/>
      <c r="AH7349" s="147" t="str">
        <f t="shared" si="1378"/>
        <v/>
      </c>
      <c r="AI7349" s="147" t="str">
        <f t="shared" si="1379"/>
        <v/>
      </c>
      <c r="AJ7349" s="148" t="str">
        <f t="shared" si="1368"/>
        <v/>
      </c>
      <c r="AK7349" s="148" t="str">
        <f t="shared" si="1369"/>
        <v/>
      </c>
      <c r="AL7349" s="147" t="str">
        <f t="shared" si="1370"/>
        <v/>
      </c>
      <c r="AM7349" s="147" t="str">
        <f t="shared" si="1371"/>
        <v/>
      </c>
      <c r="AN7349" s="147" t="str">
        <f t="shared" si="1372"/>
        <v/>
      </c>
      <c r="AO7349" s="118"/>
    </row>
    <row r="7350" spans="1:41">
      <c r="A7350" s="118"/>
      <c r="B7350" s="118"/>
      <c r="C7350" s="118"/>
      <c r="D7350" s="118"/>
      <c r="E7350" s="118"/>
      <c r="F7350" s="118"/>
      <c r="G7350" s="118"/>
      <c r="H7350" s="118"/>
      <c r="I7350" s="118"/>
      <c r="J7350" s="118"/>
      <c r="K7350" s="118"/>
      <c r="L7350" s="118"/>
      <c r="M7350" s="118"/>
      <c r="N7350" s="118"/>
      <c r="O7350" s="143" t="str">
        <f>IF(H7350="","",(S7350/S7350)&amp;":"&amp;ROUND(AH7350/S7350,2))</f>
        <v/>
      </c>
      <c r="P7350" s="118"/>
      <c r="Q7350" s="118"/>
      <c r="R7350" s="143" t="str">
        <f>IF(H7350="","",(S7350/S7350)&amp;":"&amp;ROUND(AI7350/S7350,2))</f>
        <v/>
      </c>
      <c r="S7350" s="144" t="str">
        <f t="shared" si="1373"/>
        <v/>
      </c>
      <c r="T7350" s="145" t="str">
        <f t="shared" si="1374"/>
        <v/>
      </c>
      <c r="U7350" s="118"/>
      <c r="V7350" s="145" t="str">
        <f t="shared" si="1375"/>
        <v/>
      </c>
      <c r="W7350" s="144" t="str">
        <f t="shared" si="1376"/>
        <v/>
      </c>
      <c r="X7350" s="146" t="str">
        <f>IF(C7350="","",IF(OR(C7350="Trade",C7350="Multi Position"),(X7349+V7350),IF(C7350="Deposit",(X7349+AE7350),IF(C7350="Withdrawal",(X7349-AE7350)))))</f>
        <v/>
      </c>
      <c r="Y7350" s="145" t="str">
        <f t="shared" si="1377"/>
        <v/>
      </c>
      <c r="Z7350" s="118"/>
      <c r="AA7350" s="118"/>
      <c r="AB7350" s="118"/>
      <c r="AC7350" s="118"/>
      <c r="AD7350" s="118"/>
      <c r="AE7350" s="139"/>
      <c r="AF7350" s="118"/>
      <c r="AG7350" s="118"/>
      <c r="AH7350" s="147" t="str">
        <f t="shared" si="1378"/>
        <v/>
      </c>
      <c r="AI7350" s="147" t="str">
        <f t="shared" si="1379"/>
        <v/>
      </c>
      <c r="AJ7350" s="148" t="str">
        <f t="shared" si="1368"/>
        <v/>
      </c>
      <c r="AK7350" s="148" t="str">
        <f t="shared" si="1369"/>
        <v/>
      </c>
      <c r="AL7350" s="147" t="str">
        <f t="shared" si="1370"/>
        <v/>
      </c>
      <c r="AM7350" s="147" t="str">
        <f t="shared" si="1371"/>
        <v/>
      </c>
      <c r="AN7350" s="147" t="str">
        <f t="shared" si="1372"/>
        <v/>
      </c>
      <c r="AO7350" s="118"/>
    </row>
    <row r="7351" spans="1:41">
      <c r="A7351" s="118"/>
      <c r="B7351" s="118"/>
      <c r="C7351" s="118"/>
      <c r="D7351" s="118"/>
      <c r="E7351" s="118"/>
      <c r="F7351" s="118"/>
      <c r="G7351" s="118"/>
      <c r="H7351" s="118"/>
      <c r="I7351" s="118"/>
      <c r="J7351" s="118"/>
      <c r="K7351" s="118"/>
      <c r="L7351" s="118"/>
      <c r="M7351" s="118"/>
      <c r="N7351" s="118"/>
      <c r="O7351" s="143" t="str">
        <f>IF(H7351="","",(S7351/S7351)&amp;":"&amp;ROUND(AH7351/S7351,2))</f>
        <v/>
      </c>
      <c r="P7351" s="118"/>
      <c r="Q7351" s="118"/>
      <c r="R7351" s="143" t="str">
        <f>IF(H7351="","",(S7351/S7351)&amp;":"&amp;ROUND(AI7351/S7351,2))</f>
        <v/>
      </c>
      <c r="S7351" s="144" t="str">
        <f t="shared" si="1373"/>
        <v/>
      </c>
      <c r="T7351" s="145" t="str">
        <f t="shared" si="1374"/>
        <v/>
      </c>
      <c r="U7351" s="118"/>
      <c r="V7351" s="145" t="str">
        <f t="shared" si="1375"/>
        <v/>
      </c>
      <c r="W7351" s="144" t="str">
        <f t="shared" si="1376"/>
        <v/>
      </c>
      <c r="X7351" s="146" t="str">
        <f>IF(C7351="","",IF(OR(C7351="Trade",C7351="Multi Position"),(X7350+V7351),IF(C7351="Deposit",(X7350+AE7351),IF(C7351="Withdrawal",(X7350-AE7351)))))</f>
        <v/>
      </c>
      <c r="Y7351" s="145" t="str">
        <f t="shared" si="1377"/>
        <v/>
      </c>
      <c r="Z7351" s="118"/>
      <c r="AA7351" s="118"/>
      <c r="AB7351" s="118"/>
      <c r="AC7351" s="118"/>
      <c r="AD7351" s="118"/>
      <c r="AE7351" s="139"/>
      <c r="AF7351" s="118"/>
      <c r="AG7351" s="118"/>
      <c r="AH7351" s="147" t="str">
        <f t="shared" si="1378"/>
        <v/>
      </c>
      <c r="AI7351" s="147" t="str">
        <f t="shared" si="1379"/>
        <v/>
      </c>
      <c r="AJ7351" s="148" t="str">
        <f t="shared" si="1368"/>
        <v/>
      </c>
      <c r="AK7351" s="148" t="str">
        <f t="shared" si="1369"/>
        <v/>
      </c>
      <c r="AL7351" s="147" t="str">
        <f t="shared" si="1370"/>
        <v/>
      </c>
      <c r="AM7351" s="147" t="str">
        <f t="shared" si="1371"/>
        <v/>
      </c>
      <c r="AN7351" s="147" t="str">
        <f t="shared" si="1372"/>
        <v/>
      </c>
      <c r="AO7351" s="118"/>
    </row>
    <row r="7352" spans="1:41">
      <c r="A7352" s="118"/>
      <c r="B7352" s="118"/>
      <c r="C7352" s="118"/>
      <c r="D7352" s="118"/>
      <c r="E7352" s="118"/>
      <c r="F7352" s="118"/>
      <c r="G7352" s="118"/>
      <c r="H7352" s="118"/>
      <c r="I7352" s="118"/>
      <c r="J7352" s="118"/>
      <c r="K7352" s="118"/>
      <c r="L7352" s="118"/>
      <c r="M7352" s="118"/>
      <c r="N7352" s="118"/>
      <c r="O7352" s="143" t="str">
        <f>IF(H7352="","",(S7352/S7352)&amp;":"&amp;ROUND(AH7352/S7352,2))</f>
        <v/>
      </c>
      <c r="P7352" s="118"/>
      <c r="Q7352" s="118"/>
      <c r="R7352" s="143" t="str">
        <f>IF(H7352="","",(S7352/S7352)&amp;":"&amp;ROUND(AI7352/S7352,2))</f>
        <v/>
      </c>
      <c r="S7352" s="144" t="str">
        <f t="shared" si="1373"/>
        <v/>
      </c>
      <c r="T7352" s="145" t="str">
        <f t="shared" si="1374"/>
        <v/>
      </c>
      <c r="U7352" s="118"/>
      <c r="V7352" s="145" t="str">
        <f t="shared" si="1375"/>
        <v/>
      </c>
      <c r="W7352" s="144" t="str">
        <f t="shared" si="1376"/>
        <v/>
      </c>
      <c r="X7352" s="146" t="str">
        <f>IF(C7352="","",IF(OR(C7352="Trade",C7352="Multi Position"),(X7351+V7352),IF(C7352="Deposit",(X7351+AE7352),IF(C7352="Withdrawal",(X7351-AE7352)))))</f>
        <v/>
      </c>
      <c r="Y7352" s="145" t="str">
        <f t="shared" si="1377"/>
        <v/>
      </c>
      <c r="Z7352" s="118"/>
      <c r="AA7352" s="118"/>
      <c r="AB7352" s="118"/>
      <c r="AC7352" s="118"/>
      <c r="AD7352" s="118"/>
      <c r="AE7352" s="139"/>
      <c r="AF7352" s="118"/>
      <c r="AG7352" s="118"/>
      <c r="AH7352" s="147" t="str">
        <f t="shared" si="1378"/>
        <v/>
      </c>
      <c r="AI7352" s="147" t="str">
        <f t="shared" si="1379"/>
        <v/>
      </c>
      <c r="AJ7352" s="148" t="str">
        <f t="shared" si="1368"/>
        <v/>
      </c>
      <c r="AK7352" s="148" t="str">
        <f t="shared" si="1369"/>
        <v/>
      </c>
      <c r="AL7352" s="147" t="str">
        <f t="shared" si="1370"/>
        <v/>
      </c>
      <c r="AM7352" s="147" t="str">
        <f t="shared" si="1371"/>
        <v/>
      </c>
      <c r="AN7352" s="147" t="str">
        <f t="shared" si="1372"/>
        <v/>
      </c>
      <c r="AO7352" s="118"/>
    </row>
    <row r="7353" spans="1:41">
      <c r="A7353" s="118"/>
      <c r="B7353" s="118"/>
      <c r="C7353" s="118"/>
      <c r="D7353" s="118"/>
      <c r="E7353" s="118"/>
      <c r="F7353" s="118"/>
      <c r="G7353" s="118"/>
      <c r="H7353" s="118"/>
      <c r="I7353" s="118"/>
      <c r="J7353" s="118"/>
      <c r="K7353" s="118"/>
      <c r="L7353" s="118"/>
      <c r="M7353" s="118"/>
      <c r="N7353" s="118"/>
      <c r="O7353" s="143" t="str">
        <f>IF(H7353="","",(S7353/S7353)&amp;":"&amp;ROUND(AH7353/S7353,2))</f>
        <v/>
      </c>
      <c r="P7353" s="118"/>
      <c r="Q7353" s="118"/>
      <c r="R7353" s="143" t="str">
        <f>IF(H7353="","",(S7353/S7353)&amp;":"&amp;ROUND(AI7353/S7353,2))</f>
        <v/>
      </c>
      <c r="S7353" s="144" t="str">
        <f t="shared" si="1373"/>
        <v/>
      </c>
      <c r="T7353" s="145" t="str">
        <f t="shared" si="1374"/>
        <v/>
      </c>
      <c r="U7353" s="118"/>
      <c r="V7353" s="145" t="str">
        <f t="shared" si="1375"/>
        <v/>
      </c>
      <c r="W7353" s="144" t="str">
        <f t="shared" si="1376"/>
        <v/>
      </c>
      <c r="X7353" s="146" t="str">
        <f>IF(C7353="","",IF(OR(C7353="Trade",C7353="Multi Position"),(X7352+V7353),IF(C7353="Deposit",(X7352+AE7353),IF(C7353="Withdrawal",(X7352-AE7353)))))</f>
        <v/>
      </c>
      <c r="Y7353" s="145" t="str">
        <f t="shared" si="1377"/>
        <v/>
      </c>
      <c r="Z7353" s="118"/>
      <c r="AA7353" s="118"/>
      <c r="AB7353" s="118"/>
      <c r="AC7353" s="118"/>
      <c r="AD7353" s="118"/>
      <c r="AE7353" s="139"/>
      <c r="AF7353" s="118"/>
      <c r="AG7353" s="118"/>
      <c r="AH7353" s="147" t="str">
        <f t="shared" si="1378"/>
        <v/>
      </c>
      <c r="AI7353" s="147" t="str">
        <f t="shared" si="1379"/>
        <v/>
      </c>
      <c r="AJ7353" s="148" t="str">
        <f t="shared" si="1368"/>
        <v/>
      </c>
      <c r="AK7353" s="148" t="str">
        <f t="shared" si="1369"/>
        <v/>
      </c>
      <c r="AL7353" s="147" t="str">
        <f t="shared" si="1370"/>
        <v/>
      </c>
      <c r="AM7353" s="147" t="str">
        <f t="shared" si="1371"/>
        <v/>
      </c>
      <c r="AN7353" s="147" t="str">
        <f t="shared" si="1372"/>
        <v/>
      </c>
      <c r="AO7353" s="118"/>
    </row>
    <row r="7354" spans="1:41">
      <c r="A7354" s="118"/>
      <c r="B7354" s="118"/>
      <c r="C7354" s="118"/>
      <c r="D7354" s="118"/>
      <c r="E7354" s="118"/>
      <c r="F7354" s="118"/>
      <c r="G7354" s="118"/>
      <c r="H7354" s="118"/>
      <c r="I7354" s="118"/>
      <c r="J7354" s="118"/>
      <c r="K7354" s="118"/>
      <c r="L7354" s="118"/>
      <c r="M7354" s="118"/>
      <c r="N7354" s="118"/>
      <c r="O7354" s="143" t="str">
        <f>IF(H7354="","",(S7354/S7354)&amp;":"&amp;ROUND(AH7354/S7354,2))</f>
        <v/>
      </c>
      <c r="P7354" s="118"/>
      <c r="Q7354" s="118"/>
      <c r="R7354" s="143" t="str">
        <f>IF(H7354="","",(S7354/S7354)&amp;":"&amp;ROUND(AI7354/S7354,2))</f>
        <v/>
      </c>
      <c r="S7354" s="144" t="str">
        <f t="shared" si="1373"/>
        <v/>
      </c>
      <c r="T7354" s="145" t="str">
        <f t="shared" si="1374"/>
        <v/>
      </c>
      <c r="U7354" s="118"/>
      <c r="V7354" s="145" t="str">
        <f t="shared" si="1375"/>
        <v/>
      </c>
      <c r="W7354" s="144" t="str">
        <f t="shared" si="1376"/>
        <v/>
      </c>
      <c r="X7354" s="146" t="str">
        <f>IF(C7354="","",IF(OR(C7354="Trade",C7354="Multi Position"),(X7353+V7354),IF(C7354="Deposit",(X7353+AE7354),IF(C7354="Withdrawal",(X7353-AE7354)))))</f>
        <v/>
      </c>
      <c r="Y7354" s="145" t="str">
        <f t="shared" si="1377"/>
        <v/>
      </c>
      <c r="Z7354" s="118"/>
      <c r="AA7354" s="118"/>
      <c r="AB7354" s="118"/>
      <c r="AC7354" s="118"/>
      <c r="AD7354" s="118"/>
      <c r="AE7354" s="139"/>
      <c r="AF7354" s="118"/>
      <c r="AG7354" s="118"/>
      <c r="AH7354" s="147" t="str">
        <f t="shared" si="1378"/>
        <v/>
      </c>
      <c r="AI7354" s="147" t="str">
        <f t="shared" si="1379"/>
        <v/>
      </c>
      <c r="AJ7354" s="148" t="str">
        <f t="shared" si="1368"/>
        <v/>
      </c>
      <c r="AK7354" s="148" t="str">
        <f t="shared" si="1369"/>
        <v/>
      </c>
      <c r="AL7354" s="147" t="str">
        <f t="shared" si="1370"/>
        <v/>
      </c>
      <c r="AM7354" s="147" t="str">
        <f t="shared" si="1371"/>
        <v/>
      </c>
      <c r="AN7354" s="147" t="str">
        <f t="shared" si="1372"/>
        <v/>
      </c>
      <c r="AO7354" s="118"/>
    </row>
    <row r="7355" spans="1:41">
      <c r="A7355" s="118"/>
      <c r="B7355" s="118"/>
      <c r="C7355" s="118"/>
      <c r="D7355" s="118"/>
      <c r="E7355" s="118"/>
      <c r="F7355" s="118"/>
      <c r="G7355" s="118"/>
      <c r="H7355" s="118"/>
      <c r="I7355" s="118"/>
      <c r="J7355" s="118"/>
      <c r="K7355" s="118"/>
      <c r="L7355" s="118"/>
      <c r="M7355" s="118"/>
      <c r="N7355" s="118"/>
      <c r="O7355" s="143" t="str">
        <f>IF(H7355="","",(S7355/S7355)&amp;":"&amp;ROUND(AH7355/S7355,2))</f>
        <v/>
      </c>
      <c r="P7355" s="118"/>
      <c r="Q7355" s="118"/>
      <c r="R7355" s="143" t="str">
        <f>IF(H7355="","",(S7355/S7355)&amp;":"&amp;ROUND(AI7355/S7355,2))</f>
        <v/>
      </c>
      <c r="S7355" s="144" t="str">
        <f t="shared" si="1373"/>
        <v/>
      </c>
      <c r="T7355" s="145" t="str">
        <f t="shared" si="1374"/>
        <v/>
      </c>
      <c r="U7355" s="118"/>
      <c r="V7355" s="145" t="str">
        <f t="shared" si="1375"/>
        <v/>
      </c>
      <c r="W7355" s="144" t="str">
        <f t="shared" si="1376"/>
        <v/>
      </c>
      <c r="X7355" s="146" t="str">
        <f>IF(C7355="","",IF(OR(C7355="Trade",C7355="Multi Position"),(X7354+V7355),IF(C7355="Deposit",(X7354+AE7355),IF(C7355="Withdrawal",(X7354-AE7355)))))</f>
        <v/>
      </c>
      <c r="Y7355" s="145" t="str">
        <f t="shared" si="1377"/>
        <v/>
      </c>
      <c r="Z7355" s="118"/>
      <c r="AA7355" s="118"/>
      <c r="AB7355" s="118"/>
      <c r="AC7355" s="118"/>
      <c r="AD7355" s="118"/>
      <c r="AE7355" s="139"/>
      <c r="AF7355" s="118"/>
      <c r="AG7355" s="118"/>
      <c r="AH7355" s="147" t="str">
        <f t="shared" si="1378"/>
        <v/>
      </c>
      <c r="AI7355" s="147" t="str">
        <f t="shared" si="1379"/>
        <v/>
      </c>
      <c r="AJ7355" s="148" t="str">
        <f t="shared" si="1368"/>
        <v/>
      </c>
      <c r="AK7355" s="148" t="str">
        <f t="shared" si="1369"/>
        <v/>
      </c>
      <c r="AL7355" s="147" t="str">
        <f t="shared" si="1370"/>
        <v/>
      </c>
      <c r="AM7355" s="147" t="str">
        <f t="shared" si="1371"/>
        <v/>
      </c>
      <c r="AN7355" s="147" t="str">
        <f t="shared" si="1372"/>
        <v/>
      </c>
      <c r="AO7355" s="118"/>
    </row>
    <row r="7356" spans="1:41">
      <c r="A7356" s="118"/>
      <c r="B7356" s="118"/>
      <c r="C7356" s="118"/>
      <c r="D7356" s="118"/>
      <c r="E7356" s="118"/>
      <c r="F7356" s="118"/>
      <c r="G7356" s="118"/>
      <c r="H7356" s="118"/>
      <c r="I7356" s="118"/>
      <c r="J7356" s="118"/>
      <c r="K7356" s="118"/>
      <c r="L7356" s="118"/>
      <c r="M7356" s="118"/>
      <c r="N7356" s="118"/>
      <c r="O7356" s="143" t="str">
        <f>IF(H7356="","",(S7356/S7356)&amp;":"&amp;ROUND(AH7356/S7356,2))</f>
        <v/>
      </c>
      <c r="P7356" s="118"/>
      <c r="Q7356" s="118"/>
      <c r="R7356" s="143" t="str">
        <f>IF(H7356="","",(S7356/S7356)&amp;":"&amp;ROUND(AI7356/S7356,2))</f>
        <v/>
      </c>
      <c r="S7356" s="144" t="str">
        <f t="shared" si="1373"/>
        <v/>
      </c>
      <c r="T7356" s="145" t="str">
        <f t="shared" si="1374"/>
        <v/>
      </c>
      <c r="U7356" s="118"/>
      <c r="V7356" s="145" t="str">
        <f t="shared" si="1375"/>
        <v/>
      </c>
      <c r="W7356" s="144" t="str">
        <f t="shared" si="1376"/>
        <v/>
      </c>
      <c r="X7356" s="146" t="str">
        <f>IF(C7356="","",IF(OR(C7356="Trade",C7356="Multi Position"),(X7355+V7356),IF(C7356="Deposit",(X7355+AE7356),IF(C7356="Withdrawal",(X7355-AE7356)))))</f>
        <v/>
      </c>
      <c r="Y7356" s="145" t="str">
        <f t="shared" si="1377"/>
        <v/>
      </c>
      <c r="Z7356" s="118"/>
      <c r="AA7356" s="118"/>
      <c r="AB7356" s="118"/>
      <c r="AC7356" s="118"/>
      <c r="AD7356" s="118"/>
      <c r="AE7356" s="139"/>
      <c r="AF7356" s="118"/>
      <c r="AG7356" s="118"/>
      <c r="AH7356" s="147" t="str">
        <f t="shared" si="1378"/>
        <v/>
      </c>
      <c r="AI7356" s="147" t="str">
        <f t="shared" si="1379"/>
        <v/>
      </c>
      <c r="AJ7356" s="148" t="str">
        <f t="shared" si="1368"/>
        <v/>
      </c>
      <c r="AK7356" s="148" t="str">
        <f t="shared" si="1369"/>
        <v/>
      </c>
      <c r="AL7356" s="147" t="str">
        <f t="shared" si="1370"/>
        <v/>
      </c>
      <c r="AM7356" s="147" t="str">
        <f t="shared" si="1371"/>
        <v/>
      </c>
      <c r="AN7356" s="147" t="str">
        <f t="shared" si="1372"/>
        <v/>
      </c>
      <c r="AO7356" s="118"/>
    </row>
    <row r="7357" spans="1:41">
      <c r="A7357" s="118"/>
      <c r="B7357" s="118"/>
      <c r="C7357" s="118"/>
      <c r="D7357" s="118"/>
      <c r="E7357" s="118"/>
      <c r="F7357" s="118"/>
      <c r="G7357" s="118"/>
      <c r="H7357" s="118"/>
      <c r="I7357" s="118"/>
      <c r="J7357" s="118"/>
      <c r="K7357" s="118"/>
      <c r="L7357" s="118"/>
      <c r="M7357" s="118"/>
      <c r="N7357" s="118"/>
      <c r="O7357" s="143" t="str">
        <f>IF(H7357="","",(S7357/S7357)&amp;":"&amp;ROUND(AH7357/S7357,2))</f>
        <v/>
      </c>
      <c r="P7357" s="118"/>
      <c r="Q7357" s="118"/>
      <c r="R7357" s="143" t="str">
        <f>IF(H7357="","",(S7357/S7357)&amp;":"&amp;ROUND(AI7357/S7357,2))</f>
        <v/>
      </c>
      <c r="S7357" s="144" t="str">
        <f t="shared" si="1373"/>
        <v/>
      </c>
      <c r="T7357" s="145" t="str">
        <f t="shared" si="1374"/>
        <v/>
      </c>
      <c r="U7357" s="118"/>
      <c r="V7357" s="145" t="str">
        <f t="shared" si="1375"/>
        <v/>
      </c>
      <c r="W7357" s="144" t="str">
        <f t="shared" si="1376"/>
        <v/>
      </c>
      <c r="X7357" s="146" t="str">
        <f>IF(C7357="","",IF(OR(C7357="Trade",C7357="Multi Position"),(X7356+V7357),IF(C7357="Deposit",(X7356+AE7357),IF(C7357="Withdrawal",(X7356-AE7357)))))</f>
        <v/>
      </c>
      <c r="Y7357" s="145" t="str">
        <f t="shared" si="1377"/>
        <v/>
      </c>
      <c r="Z7357" s="118"/>
      <c r="AA7357" s="118"/>
      <c r="AB7357" s="118"/>
      <c r="AC7357" s="118"/>
      <c r="AD7357" s="118"/>
      <c r="AE7357" s="139"/>
      <c r="AF7357" s="118"/>
      <c r="AG7357" s="118"/>
      <c r="AH7357" s="147" t="str">
        <f t="shared" si="1378"/>
        <v/>
      </c>
      <c r="AI7357" s="147" t="str">
        <f t="shared" si="1379"/>
        <v/>
      </c>
      <c r="AJ7357" s="148" t="str">
        <f t="shared" si="1368"/>
        <v/>
      </c>
      <c r="AK7357" s="148" t="str">
        <f t="shared" si="1369"/>
        <v/>
      </c>
      <c r="AL7357" s="147" t="str">
        <f t="shared" si="1370"/>
        <v/>
      </c>
      <c r="AM7357" s="147" t="str">
        <f t="shared" si="1371"/>
        <v/>
      </c>
      <c r="AN7357" s="147" t="str">
        <f t="shared" si="1372"/>
        <v/>
      </c>
      <c r="AO7357" s="118"/>
    </row>
    <row r="7358" spans="1:41">
      <c r="A7358" s="118"/>
      <c r="B7358" s="118"/>
      <c r="C7358" s="118"/>
      <c r="D7358" s="118"/>
      <c r="E7358" s="118"/>
      <c r="F7358" s="118"/>
      <c r="G7358" s="118"/>
      <c r="H7358" s="118"/>
      <c r="I7358" s="118"/>
      <c r="J7358" s="118"/>
      <c r="K7358" s="118"/>
      <c r="L7358" s="118"/>
      <c r="M7358" s="118"/>
      <c r="N7358" s="118"/>
      <c r="O7358" s="143" t="str">
        <f>IF(H7358="","",(S7358/S7358)&amp;":"&amp;ROUND(AH7358/S7358,2))</f>
        <v/>
      </c>
      <c r="P7358" s="118"/>
      <c r="Q7358" s="118"/>
      <c r="R7358" s="143" t="str">
        <f>IF(H7358="","",(S7358/S7358)&amp;":"&amp;ROUND(AI7358/S7358,2))</f>
        <v/>
      </c>
      <c r="S7358" s="144" t="str">
        <f t="shared" si="1373"/>
        <v/>
      </c>
      <c r="T7358" s="145" t="str">
        <f t="shared" si="1374"/>
        <v/>
      </c>
      <c r="U7358" s="118"/>
      <c r="V7358" s="145" t="str">
        <f t="shared" si="1375"/>
        <v/>
      </c>
      <c r="W7358" s="144" t="str">
        <f t="shared" si="1376"/>
        <v/>
      </c>
      <c r="X7358" s="146" t="str">
        <f>IF(C7358="","",IF(OR(C7358="Trade",C7358="Multi Position"),(X7357+V7358),IF(C7358="Deposit",(X7357+AE7358),IF(C7358="Withdrawal",(X7357-AE7358)))))</f>
        <v/>
      </c>
      <c r="Y7358" s="145" t="str">
        <f t="shared" si="1377"/>
        <v/>
      </c>
      <c r="Z7358" s="118"/>
      <c r="AA7358" s="118"/>
      <c r="AB7358" s="118"/>
      <c r="AC7358" s="118"/>
      <c r="AD7358" s="118"/>
      <c r="AE7358" s="139"/>
      <c r="AF7358" s="118"/>
      <c r="AG7358" s="118"/>
      <c r="AH7358" s="147" t="str">
        <f t="shared" si="1378"/>
        <v/>
      </c>
      <c r="AI7358" s="147" t="str">
        <f t="shared" si="1379"/>
        <v/>
      </c>
      <c r="AJ7358" s="148" t="str">
        <f t="shared" si="1368"/>
        <v/>
      </c>
      <c r="AK7358" s="148" t="str">
        <f t="shared" si="1369"/>
        <v/>
      </c>
      <c r="AL7358" s="147" t="str">
        <f t="shared" si="1370"/>
        <v/>
      </c>
      <c r="AM7358" s="147" t="str">
        <f t="shared" si="1371"/>
        <v/>
      </c>
      <c r="AN7358" s="147" t="str">
        <f t="shared" si="1372"/>
        <v/>
      </c>
      <c r="AO7358" s="118"/>
    </row>
    <row r="7359" spans="1:41">
      <c r="A7359" s="118"/>
      <c r="B7359" s="118"/>
      <c r="C7359" s="118"/>
      <c r="D7359" s="118"/>
      <c r="E7359" s="118"/>
      <c r="F7359" s="118"/>
      <c r="G7359" s="118"/>
      <c r="H7359" s="118"/>
      <c r="I7359" s="118"/>
      <c r="J7359" s="118"/>
      <c r="K7359" s="118"/>
      <c r="L7359" s="118"/>
      <c r="M7359" s="118"/>
      <c r="N7359" s="118"/>
      <c r="O7359" s="143" t="str">
        <f>IF(H7359="","",(S7359/S7359)&amp;":"&amp;ROUND(AH7359/S7359,2))</f>
        <v/>
      </c>
      <c r="P7359" s="118"/>
      <c r="Q7359" s="118"/>
      <c r="R7359" s="143" t="str">
        <f>IF(H7359="","",(S7359/S7359)&amp;":"&amp;ROUND(AI7359/S7359,2))</f>
        <v/>
      </c>
      <c r="S7359" s="144" t="str">
        <f t="shared" si="1373"/>
        <v/>
      </c>
      <c r="T7359" s="145" t="str">
        <f t="shared" si="1374"/>
        <v/>
      </c>
      <c r="U7359" s="118"/>
      <c r="V7359" s="145" t="str">
        <f t="shared" si="1375"/>
        <v/>
      </c>
      <c r="W7359" s="144" t="str">
        <f t="shared" si="1376"/>
        <v/>
      </c>
      <c r="X7359" s="146" t="str">
        <f>IF(C7359="","",IF(OR(C7359="Trade",C7359="Multi Position"),(X7358+V7359),IF(C7359="Deposit",(X7358+AE7359),IF(C7359="Withdrawal",(X7358-AE7359)))))</f>
        <v/>
      </c>
      <c r="Y7359" s="145" t="str">
        <f t="shared" si="1377"/>
        <v/>
      </c>
      <c r="Z7359" s="118"/>
      <c r="AA7359" s="118"/>
      <c r="AB7359" s="118"/>
      <c r="AC7359" s="118"/>
      <c r="AD7359" s="118"/>
      <c r="AE7359" s="139"/>
      <c r="AF7359" s="118"/>
      <c r="AG7359" s="118"/>
      <c r="AH7359" s="147" t="str">
        <f t="shared" si="1378"/>
        <v/>
      </c>
      <c r="AI7359" s="147" t="str">
        <f t="shared" si="1379"/>
        <v/>
      </c>
      <c r="AJ7359" s="148" t="str">
        <f t="shared" si="1368"/>
        <v/>
      </c>
      <c r="AK7359" s="148" t="str">
        <f t="shared" si="1369"/>
        <v/>
      </c>
      <c r="AL7359" s="147" t="str">
        <f t="shared" si="1370"/>
        <v/>
      </c>
      <c r="AM7359" s="147" t="str">
        <f t="shared" si="1371"/>
        <v/>
      </c>
      <c r="AN7359" s="147" t="str">
        <f t="shared" si="1372"/>
        <v/>
      </c>
      <c r="AO7359" s="118"/>
    </row>
    <row r="7360" spans="1:41">
      <c r="A7360" s="118"/>
      <c r="B7360" s="118"/>
      <c r="C7360" s="118"/>
      <c r="D7360" s="118"/>
      <c r="E7360" s="118"/>
      <c r="F7360" s="118"/>
      <c r="G7360" s="118"/>
      <c r="H7360" s="118"/>
      <c r="I7360" s="118"/>
      <c r="J7360" s="118"/>
      <c r="K7360" s="118"/>
      <c r="L7360" s="118"/>
      <c r="M7360" s="118"/>
      <c r="N7360" s="118"/>
      <c r="O7360" s="143" t="str">
        <f>IF(H7360="","",(S7360/S7360)&amp;":"&amp;ROUND(AH7360/S7360,2))</f>
        <v/>
      </c>
      <c r="P7360" s="118"/>
      <c r="Q7360" s="118"/>
      <c r="R7360" s="143" t="str">
        <f>IF(H7360="","",(S7360/S7360)&amp;":"&amp;ROUND(AI7360/S7360,2))</f>
        <v/>
      </c>
      <c r="S7360" s="144" t="str">
        <f t="shared" si="1373"/>
        <v/>
      </c>
      <c r="T7360" s="145" t="str">
        <f t="shared" si="1374"/>
        <v/>
      </c>
      <c r="U7360" s="118"/>
      <c r="V7360" s="145" t="str">
        <f t="shared" si="1375"/>
        <v/>
      </c>
      <c r="W7360" s="144" t="str">
        <f t="shared" si="1376"/>
        <v/>
      </c>
      <c r="X7360" s="146" t="str">
        <f>IF(C7360="","",IF(OR(C7360="Trade",C7360="Multi Position"),(X7359+V7360),IF(C7360="Deposit",(X7359+AE7360),IF(C7360="Withdrawal",(X7359-AE7360)))))</f>
        <v/>
      </c>
      <c r="Y7360" s="145" t="str">
        <f t="shared" si="1377"/>
        <v/>
      </c>
      <c r="Z7360" s="118"/>
      <c r="AA7360" s="118"/>
      <c r="AB7360" s="118"/>
      <c r="AC7360" s="118"/>
      <c r="AD7360" s="118"/>
      <c r="AE7360" s="139"/>
      <c r="AF7360" s="118"/>
      <c r="AG7360" s="118"/>
      <c r="AH7360" s="147" t="str">
        <f t="shared" si="1378"/>
        <v/>
      </c>
      <c r="AI7360" s="147" t="str">
        <f t="shared" si="1379"/>
        <v/>
      </c>
      <c r="AJ7360" s="148" t="str">
        <f t="shared" si="1368"/>
        <v/>
      </c>
      <c r="AK7360" s="148" t="str">
        <f t="shared" si="1369"/>
        <v/>
      </c>
      <c r="AL7360" s="147" t="str">
        <f t="shared" si="1370"/>
        <v/>
      </c>
      <c r="AM7360" s="147" t="str">
        <f t="shared" si="1371"/>
        <v/>
      </c>
      <c r="AN7360" s="147" t="str">
        <f t="shared" si="1372"/>
        <v/>
      </c>
      <c r="AO7360" s="118"/>
    </row>
    <row r="7361" spans="1:41">
      <c r="A7361" s="118"/>
      <c r="B7361" s="118"/>
      <c r="C7361" s="118"/>
      <c r="D7361" s="118"/>
      <c r="E7361" s="118"/>
      <c r="F7361" s="118"/>
      <c r="G7361" s="118"/>
      <c r="H7361" s="118"/>
      <c r="I7361" s="118"/>
      <c r="J7361" s="118"/>
      <c r="K7361" s="118"/>
      <c r="L7361" s="118"/>
      <c r="M7361" s="118"/>
      <c r="N7361" s="118"/>
      <c r="O7361" s="143" t="str">
        <f>IF(H7361="","",(S7361/S7361)&amp;":"&amp;ROUND(AH7361/S7361,2))</f>
        <v/>
      </c>
      <c r="P7361" s="118"/>
      <c r="Q7361" s="118"/>
      <c r="R7361" s="143" t="str">
        <f>IF(H7361="","",(S7361/S7361)&amp;":"&amp;ROUND(AI7361/S7361,2))</f>
        <v/>
      </c>
      <c r="S7361" s="144" t="str">
        <f t="shared" si="1373"/>
        <v/>
      </c>
      <c r="T7361" s="145" t="str">
        <f t="shared" si="1374"/>
        <v/>
      </c>
      <c r="U7361" s="118"/>
      <c r="V7361" s="145" t="str">
        <f t="shared" si="1375"/>
        <v/>
      </c>
      <c r="W7361" s="144" t="str">
        <f t="shared" si="1376"/>
        <v/>
      </c>
      <c r="X7361" s="146" t="str">
        <f>IF(C7361="","",IF(OR(C7361="Trade",C7361="Multi Position"),(X7360+V7361),IF(C7361="Deposit",(X7360+AE7361),IF(C7361="Withdrawal",(X7360-AE7361)))))</f>
        <v/>
      </c>
      <c r="Y7361" s="145" t="str">
        <f t="shared" si="1377"/>
        <v/>
      </c>
      <c r="Z7361" s="118"/>
      <c r="AA7361" s="118"/>
      <c r="AB7361" s="118"/>
      <c r="AC7361" s="118"/>
      <c r="AD7361" s="118"/>
      <c r="AE7361" s="139"/>
      <c r="AF7361" s="118"/>
      <c r="AG7361" s="118"/>
      <c r="AH7361" s="147" t="str">
        <f t="shared" si="1378"/>
        <v/>
      </c>
      <c r="AI7361" s="147" t="str">
        <f t="shared" si="1379"/>
        <v/>
      </c>
      <c r="AJ7361" s="148" t="str">
        <f t="shared" si="1368"/>
        <v/>
      </c>
      <c r="AK7361" s="148" t="str">
        <f t="shared" si="1369"/>
        <v/>
      </c>
      <c r="AL7361" s="147" t="str">
        <f t="shared" si="1370"/>
        <v/>
      </c>
      <c r="AM7361" s="147" t="str">
        <f t="shared" si="1371"/>
        <v/>
      </c>
      <c r="AN7361" s="147" t="str">
        <f t="shared" si="1372"/>
        <v/>
      </c>
      <c r="AO7361" s="118"/>
    </row>
    <row r="7362" spans="1:41">
      <c r="A7362" s="118"/>
      <c r="B7362" s="118"/>
      <c r="C7362" s="118"/>
      <c r="D7362" s="118"/>
      <c r="E7362" s="118"/>
      <c r="F7362" s="118"/>
      <c r="G7362" s="118"/>
      <c r="H7362" s="118"/>
      <c r="I7362" s="118"/>
      <c r="J7362" s="118"/>
      <c r="K7362" s="118"/>
      <c r="L7362" s="118"/>
      <c r="M7362" s="118"/>
      <c r="N7362" s="118"/>
      <c r="O7362" s="143" t="str">
        <f>IF(H7362="","",(S7362/S7362)&amp;":"&amp;ROUND(AH7362/S7362,2))</f>
        <v/>
      </c>
      <c r="P7362" s="118"/>
      <c r="Q7362" s="118"/>
      <c r="R7362" s="143" t="str">
        <f>IF(H7362="","",(S7362/S7362)&amp;":"&amp;ROUND(AI7362/S7362,2))</f>
        <v/>
      </c>
      <c r="S7362" s="144" t="str">
        <f t="shared" si="1373"/>
        <v/>
      </c>
      <c r="T7362" s="145" t="str">
        <f t="shared" si="1374"/>
        <v/>
      </c>
      <c r="U7362" s="118"/>
      <c r="V7362" s="145" t="str">
        <f t="shared" si="1375"/>
        <v/>
      </c>
      <c r="W7362" s="144" t="str">
        <f t="shared" si="1376"/>
        <v/>
      </c>
      <c r="X7362" s="146" t="str">
        <f>IF(C7362="","",IF(OR(C7362="Trade",C7362="Multi Position"),(X7361+V7362),IF(C7362="Deposit",(X7361+AE7362),IF(C7362="Withdrawal",(X7361-AE7362)))))</f>
        <v/>
      </c>
      <c r="Y7362" s="145" t="str">
        <f t="shared" si="1377"/>
        <v/>
      </c>
      <c r="Z7362" s="118"/>
      <c r="AA7362" s="118"/>
      <c r="AB7362" s="118"/>
      <c r="AC7362" s="118"/>
      <c r="AD7362" s="118"/>
      <c r="AE7362" s="139"/>
      <c r="AF7362" s="118"/>
      <c r="AG7362" s="118"/>
      <c r="AH7362" s="147" t="str">
        <f t="shared" si="1378"/>
        <v/>
      </c>
      <c r="AI7362" s="147" t="str">
        <f t="shared" si="1379"/>
        <v/>
      </c>
      <c r="AJ7362" s="148" t="str">
        <f t="shared" si="1368"/>
        <v/>
      </c>
      <c r="AK7362" s="148" t="str">
        <f t="shared" si="1369"/>
        <v/>
      </c>
      <c r="AL7362" s="147" t="str">
        <f t="shared" si="1370"/>
        <v/>
      </c>
      <c r="AM7362" s="147" t="str">
        <f t="shared" si="1371"/>
        <v/>
      </c>
      <c r="AN7362" s="147" t="str">
        <f t="shared" si="1372"/>
        <v/>
      </c>
      <c r="AO7362" s="118"/>
    </row>
    <row r="7363" spans="1:41">
      <c r="A7363" s="118"/>
      <c r="B7363" s="118"/>
      <c r="C7363" s="118"/>
      <c r="D7363" s="118"/>
      <c r="E7363" s="118"/>
      <c r="F7363" s="118"/>
      <c r="G7363" s="118"/>
      <c r="H7363" s="118"/>
      <c r="I7363" s="118"/>
      <c r="J7363" s="118"/>
      <c r="K7363" s="118"/>
      <c r="L7363" s="118"/>
      <c r="M7363" s="118"/>
      <c r="N7363" s="118"/>
      <c r="O7363" s="143" t="str">
        <f>IF(H7363="","",(S7363/S7363)&amp;":"&amp;ROUND(AH7363/S7363,2))</f>
        <v/>
      </c>
      <c r="P7363" s="118"/>
      <c r="Q7363" s="118"/>
      <c r="R7363" s="143" t="str">
        <f>IF(H7363="","",(S7363/S7363)&amp;":"&amp;ROUND(AI7363/S7363,2))</f>
        <v/>
      </c>
      <c r="S7363" s="144" t="str">
        <f t="shared" si="1373"/>
        <v/>
      </c>
      <c r="T7363" s="145" t="str">
        <f t="shared" si="1374"/>
        <v/>
      </c>
      <c r="U7363" s="118"/>
      <c r="V7363" s="145" t="str">
        <f t="shared" si="1375"/>
        <v/>
      </c>
      <c r="W7363" s="144" t="str">
        <f t="shared" si="1376"/>
        <v/>
      </c>
      <c r="X7363" s="146" t="str">
        <f>IF(C7363="","",IF(OR(C7363="Trade",C7363="Multi Position"),(X7362+V7363),IF(C7363="Deposit",(X7362+AE7363),IF(C7363="Withdrawal",(X7362-AE7363)))))</f>
        <v/>
      </c>
      <c r="Y7363" s="145" t="str">
        <f t="shared" si="1377"/>
        <v/>
      </c>
      <c r="Z7363" s="118"/>
      <c r="AA7363" s="118"/>
      <c r="AB7363" s="118"/>
      <c r="AC7363" s="118"/>
      <c r="AD7363" s="118"/>
      <c r="AE7363" s="139"/>
      <c r="AF7363" s="118"/>
      <c r="AG7363" s="118"/>
      <c r="AH7363" s="147" t="str">
        <f t="shared" si="1378"/>
        <v/>
      </c>
      <c r="AI7363" s="147" t="str">
        <f t="shared" si="1379"/>
        <v/>
      </c>
      <c r="AJ7363" s="148" t="str">
        <f t="shared" si="1368"/>
        <v/>
      </c>
      <c r="AK7363" s="148" t="str">
        <f t="shared" si="1369"/>
        <v/>
      </c>
      <c r="AL7363" s="147" t="str">
        <f t="shared" si="1370"/>
        <v/>
      </c>
      <c r="AM7363" s="147" t="str">
        <f t="shared" si="1371"/>
        <v/>
      </c>
      <c r="AN7363" s="147" t="str">
        <f t="shared" si="1372"/>
        <v/>
      </c>
      <c r="AO7363" s="118"/>
    </row>
    <row r="7364" spans="1:41">
      <c r="A7364" s="118"/>
      <c r="B7364" s="118"/>
      <c r="C7364" s="118"/>
      <c r="D7364" s="118"/>
      <c r="E7364" s="118"/>
      <c r="F7364" s="118"/>
      <c r="G7364" s="118"/>
      <c r="H7364" s="118"/>
      <c r="I7364" s="118"/>
      <c r="J7364" s="118"/>
      <c r="K7364" s="118"/>
      <c r="L7364" s="118"/>
      <c r="M7364" s="118"/>
      <c r="N7364" s="118"/>
      <c r="O7364" s="143" t="str">
        <f>IF(H7364="","",(S7364/S7364)&amp;":"&amp;ROUND(AH7364/S7364,2))</f>
        <v/>
      </c>
      <c r="P7364" s="118"/>
      <c r="Q7364" s="118"/>
      <c r="R7364" s="143" t="str">
        <f>IF(H7364="","",(S7364/S7364)&amp;":"&amp;ROUND(AI7364/S7364,2))</f>
        <v/>
      </c>
      <c r="S7364" s="144" t="str">
        <f t="shared" si="1373"/>
        <v/>
      </c>
      <c r="T7364" s="145" t="str">
        <f t="shared" si="1374"/>
        <v/>
      </c>
      <c r="U7364" s="118"/>
      <c r="V7364" s="145" t="str">
        <f t="shared" si="1375"/>
        <v/>
      </c>
      <c r="W7364" s="144" t="str">
        <f t="shared" si="1376"/>
        <v/>
      </c>
      <c r="X7364" s="146" t="str">
        <f>IF(C7364="","",IF(OR(C7364="Trade",C7364="Multi Position"),(X7363+V7364),IF(C7364="Deposit",(X7363+AE7364),IF(C7364="Withdrawal",(X7363-AE7364)))))</f>
        <v/>
      </c>
      <c r="Y7364" s="145" t="str">
        <f t="shared" si="1377"/>
        <v/>
      </c>
      <c r="Z7364" s="118"/>
      <c r="AA7364" s="118"/>
      <c r="AB7364" s="118"/>
      <c r="AC7364" s="118"/>
      <c r="AD7364" s="118"/>
      <c r="AE7364" s="139"/>
      <c r="AF7364" s="118"/>
      <c r="AG7364" s="118"/>
      <c r="AH7364" s="147" t="str">
        <f t="shared" si="1378"/>
        <v/>
      </c>
      <c r="AI7364" s="147" t="str">
        <f t="shared" si="1379"/>
        <v/>
      </c>
      <c r="AJ7364" s="148" t="str">
        <f t="shared" si="1368"/>
        <v/>
      </c>
      <c r="AK7364" s="148" t="str">
        <f t="shared" si="1369"/>
        <v/>
      </c>
      <c r="AL7364" s="147" t="str">
        <f t="shared" si="1370"/>
        <v/>
      </c>
      <c r="AM7364" s="147" t="str">
        <f t="shared" si="1371"/>
        <v/>
      </c>
      <c r="AN7364" s="147" t="str">
        <f t="shared" si="1372"/>
        <v/>
      </c>
      <c r="AO7364" s="118"/>
    </row>
    <row r="7365" spans="1:41">
      <c r="A7365" s="118"/>
      <c r="B7365" s="118"/>
      <c r="C7365" s="118"/>
      <c r="D7365" s="118"/>
      <c r="E7365" s="118"/>
      <c r="F7365" s="118"/>
      <c r="G7365" s="118"/>
      <c r="H7365" s="118"/>
      <c r="I7365" s="118"/>
      <c r="J7365" s="118"/>
      <c r="K7365" s="118"/>
      <c r="L7365" s="118"/>
      <c r="M7365" s="118"/>
      <c r="N7365" s="118"/>
      <c r="O7365" s="143" t="str">
        <f>IF(H7365="","",(S7365/S7365)&amp;":"&amp;ROUND(AH7365/S7365,2))</f>
        <v/>
      </c>
      <c r="P7365" s="118"/>
      <c r="Q7365" s="118"/>
      <c r="R7365" s="143" t="str">
        <f>IF(H7365="","",(S7365/S7365)&amp;":"&amp;ROUND(AI7365/S7365,2))</f>
        <v/>
      </c>
      <c r="S7365" s="144" t="str">
        <f t="shared" si="1373"/>
        <v/>
      </c>
      <c r="T7365" s="145" t="str">
        <f t="shared" si="1374"/>
        <v/>
      </c>
      <c r="U7365" s="118"/>
      <c r="V7365" s="145" t="str">
        <f t="shared" si="1375"/>
        <v/>
      </c>
      <c r="W7365" s="144" t="str">
        <f t="shared" si="1376"/>
        <v/>
      </c>
      <c r="X7365" s="146" t="str">
        <f>IF(C7365="","",IF(OR(C7365="Trade",C7365="Multi Position"),(X7364+V7365),IF(C7365="Deposit",(X7364+AE7365),IF(C7365="Withdrawal",(X7364-AE7365)))))</f>
        <v/>
      </c>
      <c r="Y7365" s="145" t="str">
        <f t="shared" si="1377"/>
        <v/>
      </c>
      <c r="Z7365" s="118"/>
      <c r="AA7365" s="118"/>
      <c r="AB7365" s="118"/>
      <c r="AC7365" s="118"/>
      <c r="AD7365" s="118"/>
      <c r="AE7365" s="139"/>
      <c r="AF7365" s="118"/>
      <c r="AG7365" s="118"/>
      <c r="AH7365" s="147" t="str">
        <f t="shared" si="1378"/>
        <v/>
      </c>
      <c r="AI7365" s="147" t="str">
        <f t="shared" si="1379"/>
        <v/>
      </c>
      <c r="AJ7365" s="148" t="str">
        <f t="shared" si="1368"/>
        <v/>
      </c>
      <c r="AK7365" s="148" t="str">
        <f t="shared" si="1369"/>
        <v/>
      </c>
      <c r="AL7365" s="147" t="str">
        <f t="shared" si="1370"/>
        <v/>
      </c>
      <c r="AM7365" s="147" t="str">
        <f t="shared" si="1371"/>
        <v/>
      </c>
      <c r="AN7365" s="147" t="str">
        <f t="shared" si="1372"/>
        <v/>
      </c>
      <c r="AO7365" s="118"/>
    </row>
    <row r="7366" spans="1:41">
      <c r="A7366" s="118"/>
      <c r="B7366" s="118"/>
      <c r="C7366" s="118"/>
      <c r="D7366" s="118"/>
      <c r="E7366" s="118"/>
      <c r="F7366" s="118"/>
      <c r="G7366" s="118"/>
      <c r="H7366" s="118"/>
      <c r="I7366" s="118"/>
      <c r="J7366" s="118"/>
      <c r="K7366" s="118"/>
      <c r="L7366" s="118"/>
      <c r="M7366" s="118"/>
      <c r="N7366" s="118"/>
      <c r="O7366" s="143" t="str">
        <f>IF(H7366="","",(S7366/S7366)&amp;":"&amp;ROUND(AH7366/S7366,2))</f>
        <v/>
      </c>
      <c r="P7366" s="118"/>
      <c r="Q7366" s="118"/>
      <c r="R7366" s="143" t="str">
        <f>IF(H7366="","",(S7366/S7366)&amp;":"&amp;ROUND(AI7366/S7366,2))</f>
        <v/>
      </c>
      <c r="S7366" s="144" t="str">
        <f t="shared" si="1373"/>
        <v/>
      </c>
      <c r="T7366" s="145" t="str">
        <f t="shared" si="1374"/>
        <v/>
      </c>
      <c r="U7366" s="118"/>
      <c r="V7366" s="145" t="str">
        <f t="shared" si="1375"/>
        <v/>
      </c>
      <c r="W7366" s="144" t="str">
        <f t="shared" si="1376"/>
        <v/>
      </c>
      <c r="X7366" s="146" t="str">
        <f>IF(C7366="","",IF(OR(C7366="Trade",C7366="Multi Position"),(X7365+V7366),IF(C7366="Deposit",(X7365+AE7366),IF(C7366="Withdrawal",(X7365-AE7366)))))</f>
        <v/>
      </c>
      <c r="Y7366" s="145" t="str">
        <f t="shared" si="1377"/>
        <v/>
      </c>
      <c r="Z7366" s="118"/>
      <c r="AA7366" s="118"/>
      <c r="AB7366" s="118"/>
      <c r="AC7366" s="118"/>
      <c r="AD7366" s="118"/>
      <c r="AE7366" s="139"/>
      <c r="AF7366" s="118"/>
      <c r="AG7366" s="118"/>
      <c r="AH7366" s="147" t="str">
        <f t="shared" si="1378"/>
        <v/>
      </c>
      <c r="AI7366" s="147" t="str">
        <f t="shared" si="1379"/>
        <v/>
      </c>
      <c r="AJ7366" s="148" t="str">
        <f t="shared" si="1368"/>
        <v/>
      </c>
      <c r="AK7366" s="148" t="str">
        <f t="shared" si="1369"/>
        <v/>
      </c>
      <c r="AL7366" s="147" t="str">
        <f t="shared" si="1370"/>
        <v/>
      </c>
      <c r="AM7366" s="147" t="str">
        <f t="shared" si="1371"/>
        <v/>
      </c>
      <c r="AN7366" s="147" t="str">
        <f t="shared" si="1372"/>
        <v/>
      </c>
      <c r="AO7366" s="118"/>
    </row>
    <row r="7367" spans="1:41">
      <c r="A7367" s="118"/>
      <c r="B7367" s="118"/>
      <c r="C7367" s="118"/>
      <c r="D7367" s="118"/>
      <c r="E7367" s="118"/>
      <c r="F7367" s="118"/>
      <c r="G7367" s="118"/>
      <c r="H7367" s="118"/>
      <c r="I7367" s="118"/>
      <c r="J7367" s="118"/>
      <c r="K7367" s="118"/>
      <c r="L7367" s="118"/>
      <c r="M7367" s="118"/>
      <c r="N7367" s="118"/>
      <c r="O7367" s="143" t="str">
        <f>IF(H7367="","",(S7367/S7367)&amp;":"&amp;ROUND(AH7367/S7367,2))</f>
        <v/>
      </c>
      <c r="P7367" s="118"/>
      <c r="Q7367" s="118"/>
      <c r="R7367" s="143" t="str">
        <f>IF(H7367="","",(S7367/S7367)&amp;":"&amp;ROUND(AI7367/S7367,2))</f>
        <v/>
      </c>
      <c r="S7367" s="144" t="str">
        <f t="shared" si="1373"/>
        <v/>
      </c>
      <c r="T7367" s="145" t="str">
        <f t="shared" si="1374"/>
        <v/>
      </c>
      <c r="U7367" s="118"/>
      <c r="V7367" s="145" t="str">
        <f t="shared" si="1375"/>
        <v/>
      </c>
      <c r="W7367" s="144" t="str">
        <f t="shared" si="1376"/>
        <v/>
      </c>
      <c r="X7367" s="146" t="str">
        <f>IF(C7367="","",IF(OR(C7367="Trade",C7367="Multi Position"),(X7366+V7367),IF(C7367="Deposit",(X7366+AE7367),IF(C7367="Withdrawal",(X7366-AE7367)))))</f>
        <v/>
      </c>
      <c r="Y7367" s="145" t="str">
        <f t="shared" si="1377"/>
        <v/>
      </c>
      <c r="Z7367" s="118"/>
      <c r="AA7367" s="118"/>
      <c r="AB7367" s="118"/>
      <c r="AC7367" s="118"/>
      <c r="AD7367" s="118"/>
      <c r="AE7367" s="139"/>
      <c r="AF7367" s="118"/>
      <c r="AG7367" s="118"/>
      <c r="AH7367" s="147" t="str">
        <f t="shared" si="1378"/>
        <v/>
      </c>
      <c r="AI7367" s="147" t="str">
        <f t="shared" si="1379"/>
        <v/>
      </c>
      <c r="AJ7367" s="148" t="str">
        <f t="shared" si="1368"/>
        <v/>
      </c>
      <c r="AK7367" s="148" t="str">
        <f t="shared" si="1369"/>
        <v/>
      </c>
      <c r="AL7367" s="147" t="str">
        <f t="shared" si="1370"/>
        <v/>
      </c>
      <c r="AM7367" s="147" t="str">
        <f t="shared" si="1371"/>
        <v/>
      </c>
      <c r="AN7367" s="147" t="str">
        <f t="shared" si="1372"/>
        <v/>
      </c>
      <c r="AO7367" s="118"/>
    </row>
    <row r="7368" spans="1:41">
      <c r="A7368" s="118"/>
      <c r="B7368" s="118"/>
      <c r="C7368" s="118"/>
      <c r="D7368" s="118"/>
      <c r="E7368" s="118"/>
      <c r="F7368" s="118"/>
      <c r="G7368" s="118"/>
      <c r="H7368" s="118"/>
      <c r="I7368" s="118"/>
      <c r="J7368" s="118"/>
      <c r="K7368" s="118"/>
      <c r="L7368" s="118"/>
      <c r="M7368" s="118"/>
      <c r="N7368" s="118"/>
      <c r="O7368" s="143" t="str">
        <f>IF(H7368="","",(S7368/S7368)&amp;":"&amp;ROUND(AH7368/S7368,2))</f>
        <v/>
      </c>
      <c r="P7368" s="118"/>
      <c r="Q7368" s="118"/>
      <c r="R7368" s="143" t="str">
        <f>IF(H7368="","",(S7368/S7368)&amp;":"&amp;ROUND(AI7368/S7368,2))</f>
        <v/>
      </c>
      <c r="S7368" s="144" t="str">
        <f t="shared" si="1373"/>
        <v/>
      </c>
      <c r="T7368" s="145" t="str">
        <f t="shared" si="1374"/>
        <v/>
      </c>
      <c r="U7368" s="118"/>
      <c r="V7368" s="145" t="str">
        <f t="shared" si="1375"/>
        <v/>
      </c>
      <c r="W7368" s="144" t="str">
        <f t="shared" si="1376"/>
        <v/>
      </c>
      <c r="X7368" s="146" t="str">
        <f>IF(C7368="","",IF(OR(C7368="Trade",C7368="Multi Position"),(X7367+V7368),IF(C7368="Deposit",(X7367+AE7368),IF(C7368="Withdrawal",(X7367-AE7368)))))</f>
        <v/>
      </c>
      <c r="Y7368" s="145" t="str">
        <f t="shared" si="1377"/>
        <v/>
      </c>
      <c r="Z7368" s="118"/>
      <c r="AA7368" s="118"/>
      <c r="AB7368" s="118"/>
      <c r="AC7368" s="118"/>
      <c r="AD7368" s="118"/>
      <c r="AE7368" s="139"/>
      <c r="AF7368" s="118"/>
      <c r="AG7368" s="118"/>
      <c r="AH7368" s="147" t="str">
        <f t="shared" si="1378"/>
        <v/>
      </c>
      <c r="AI7368" s="147" t="str">
        <f t="shared" si="1379"/>
        <v/>
      </c>
      <c r="AJ7368" s="148" t="str">
        <f t="shared" si="1368"/>
        <v/>
      </c>
      <c r="AK7368" s="148" t="str">
        <f t="shared" si="1369"/>
        <v/>
      </c>
      <c r="AL7368" s="147" t="str">
        <f t="shared" si="1370"/>
        <v/>
      </c>
      <c r="AM7368" s="147" t="str">
        <f t="shared" si="1371"/>
        <v/>
      </c>
      <c r="AN7368" s="147" t="str">
        <f t="shared" si="1372"/>
        <v/>
      </c>
      <c r="AO7368" s="118"/>
    </row>
    <row r="7369" spans="1:41">
      <c r="A7369" s="118"/>
      <c r="B7369" s="118"/>
      <c r="C7369" s="118"/>
      <c r="D7369" s="118"/>
      <c r="E7369" s="118"/>
      <c r="F7369" s="118"/>
      <c r="G7369" s="118"/>
      <c r="H7369" s="118"/>
      <c r="I7369" s="118"/>
      <c r="J7369" s="118"/>
      <c r="K7369" s="118"/>
      <c r="L7369" s="118"/>
      <c r="M7369" s="118"/>
      <c r="N7369" s="118"/>
      <c r="O7369" s="143" t="str">
        <f>IF(H7369="","",(S7369/S7369)&amp;":"&amp;ROUND(AH7369/S7369,2))</f>
        <v/>
      </c>
      <c r="P7369" s="118"/>
      <c r="Q7369" s="118"/>
      <c r="R7369" s="143" t="str">
        <f>IF(H7369="","",(S7369/S7369)&amp;":"&amp;ROUND(AI7369/S7369,2))</f>
        <v/>
      </c>
      <c r="S7369" s="144" t="str">
        <f t="shared" si="1373"/>
        <v/>
      </c>
      <c r="T7369" s="145" t="str">
        <f t="shared" si="1374"/>
        <v/>
      </c>
      <c r="U7369" s="118"/>
      <c r="V7369" s="145" t="str">
        <f t="shared" si="1375"/>
        <v/>
      </c>
      <c r="W7369" s="144" t="str">
        <f t="shared" si="1376"/>
        <v/>
      </c>
      <c r="X7369" s="146" t="str">
        <f>IF(C7369="","",IF(OR(C7369="Trade",C7369="Multi Position"),(X7368+V7369),IF(C7369="Deposit",(X7368+AE7369),IF(C7369="Withdrawal",(X7368-AE7369)))))</f>
        <v/>
      </c>
      <c r="Y7369" s="145" t="str">
        <f t="shared" si="1377"/>
        <v/>
      </c>
      <c r="Z7369" s="118"/>
      <c r="AA7369" s="118"/>
      <c r="AB7369" s="118"/>
      <c r="AC7369" s="118"/>
      <c r="AD7369" s="118"/>
      <c r="AE7369" s="139"/>
      <c r="AF7369" s="118"/>
      <c r="AG7369" s="118"/>
      <c r="AH7369" s="147" t="str">
        <f t="shared" si="1378"/>
        <v/>
      </c>
      <c r="AI7369" s="147" t="str">
        <f t="shared" si="1379"/>
        <v/>
      </c>
      <c r="AJ7369" s="148" t="str">
        <f t="shared" si="1368"/>
        <v/>
      </c>
      <c r="AK7369" s="148" t="str">
        <f t="shared" si="1369"/>
        <v/>
      </c>
      <c r="AL7369" s="147" t="str">
        <f t="shared" si="1370"/>
        <v/>
      </c>
      <c r="AM7369" s="147" t="str">
        <f t="shared" si="1371"/>
        <v/>
      </c>
      <c r="AN7369" s="147" t="str">
        <f t="shared" si="1372"/>
        <v/>
      </c>
      <c r="AO7369" s="118"/>
    </row>
    <row r="7370" spans="1:41">
      <c r="A7370" s="118"/>
      <c r="B7370" s="118"/>
      <c r="C7370" s="118"/>
      <c r="D7370" s="118"/>
      <c r="E7370" s="118"/>
      <c r="F7370" s="118"/>
      <c r="G7370" s="118"/>
      <c r="H7370" s="118"/>
      <c r="I7370" s="118"/>
      <c r="J7370" s="118"/>
      <c r="K7370" s="118"/>
      <c r="L7370" s="118"/>
      <c r="M7370" s="118"/>
      <c r="N7370" s="118"/>
      <c r="O7370" s="143" t="str">
        <f>IF(H7370="","",(S7370/S7370)&amp;":"&amp;ROUND(AH7370/S7370,2))</f>
        <v/>
      </c>
      <c r="P7370" s="118"/>
      <c r="Q7370" s="118"/>
      <c r="R7370" s="143" t="str">
        <f>IF(H7370="","",(S7370/S7370)&amp;":"&amp;ROUND(AI7370/S7370,2))</f>
        <v/>
      </c>
      <c r="S7370" s="144" t="str">
        <f t="shared" si="1373"/>
        <v/>
      </c>
      <c r="T7370" s="145" t="str">
        <f t="shared" si="1374"/>
        <v/>
      </c>
      <c r="U7370" s="118"/>
      <c r="V7370" s="145" t="str">
        <f t="shared" si="1375"/>
        <v/>
      </c>
      <c r="W7370" s="144" t="str">
        <f t="shared" si="1376"/>
        <v/>
      </c>
      <c r="X7370" s="146" t="str">
        <f>IF(C7370="","",IF(OR(C7370="Trade",C7370="Multi Position"),(X7369+V7370),IF(C7370="Deposit",(X7369+AE7370),IF(C7370="Withdrawal",(X7369-AE7370)))))</f>
        <v/>
      </c>
      <c r="Y7370" s="145" t="str">
        <f t="shared" si="1377"/>
        <v/>
      </c>
      <c r="Z7370" s="118"/>
      <c r="AA7370" s="118"/>
      <c r="AB7370" s="118"/>
      <c r="AC7370" s="118"/>
      <c r="AD7370" s="118"/>
      <c r="AE7370" s="139"/>
      <c r="AF7370" s="118"/>
      <c r="AG7370" s="118"/>
      <c r="AH7370" s="147" t="str">
        <f t="shared" si="1378"/>
        <v/>
      </c>
      <c r="AI7370" s="147" t="str">
        <f t="shared" si="1379"/>
        <v/>
      </c>
      <c r="AJ7370" s="148" t="str">
        <f t="shared" ref="AJ7370:AJ7433" si="1380">IF(V7370&lt;0,V7370/-X7370,S7370)</f>
        <v/>
      </c>
      <c r="AK7370" s="148" t="str">
        <f t="shared" ref="AK7370:AK7433" si="1381">IF(V7370="","",IF(H7370="LONG",IF(V7370&gt;0,V7370/X7370,((L7370*(P7370-K7370))/X7370)),IF(V7370&gt;0,V7370/X7370,((L7370*(K7370-P7370))/X7370))))</f>
        <v/>
      </c>
      <c r="AL7370" s="147" t="str">
        <f t="shared" ref="AL7370:AL7433" si="1382">IF(B7370="","",MONTH(B7370))</f>
        <v/>
      </c>
      <c r="AM7370" s="147" t="str">
        <f t="shared" ref="AM7370:AM7433" si="1383">IF(B7370="","",YEAR(B7370))</f>
        <v/>
      </c>
      <c r="AN7370" s="147" t="str">
        <f t="shared" ref="AN7370:AN7433" si="1384">IF(B7370="","",DAY(B7370))</f>
        <v/>
      </c>
      <c r="AO7370" s="118"/>
    </row>
    <row r="7371" spans="1:41">
      <c r="A7371" s="118"/>
      <c r="B7371" s="118"/>
      <c r="C7371" s="118"/>
      <c r="D7371" s="118"/>
      <c r="E7371" s="118"/>
      <c r="F7371" s="118"/>
      <c r="G7371" s="118"/>
      <c r="H7371" s="118"/>
      <c r="I7371" s="118"/>
      <c r="J7371" s="118"/>
      <c r="K7371" s="118"/>
      <c r="L7371" s="118"/>
      <c r="M7371" s="118"/>
      <c r="N7371" s="118"/>
      <c r="O7371" s="143" t="str">
        <f>IF(H7371="","",(S7371/S7371)&amp;":"&amp;ROUND(AH7371/S7371,2))</f>
        <v/>
      </c>
      <c r="P7371" s="118"/>
      <c r="Q7371" s="118"/>
      <c r="R7371" s="143" t="str">
        <f>IF(H7371="","",(S7371/S7371)&amp;":"&amp;ROUND(AI7371/S7371,2))</f>
        <v/>
      </c>
      <c r="S7371" s="144" t="str">
        <f t="shared" ref="S7371:S7434" si="1385">IF(N7371="","",IF(H7371="LONG",(((K7371-M7371)*L7371)/X7370),(((M7371-K7371)*L7371)/X7370)))</f>
        <v/>
      </c>
      <c r="T7371" s="145" t="str">
        <f t="shared" ref="T7371:T7434" si="1386">IF(K7371="","",IF(H7371="LONG",(P7371*L7371)-(K7371*L7371),(K7371*L7371)-(P7371*L7371)))</f>
        <v/>
      </c>
      <c r="U7371" s="118"/>
      <c r="V7371" s="145" t="str">
        <f t="shared" ref="V7371:V7434" si="1387">IF(K7371="","",IF(T7371&lt;0,(T7371)-+U7371,(T7371)-U7371))</f>
        <v/>
      </c>
      <c r="W7371" s="144" t="str">
        <f t="shared" ref="W7371:W7434" si="1388">IF(P7371="","",SUM(V7371/X7370))</f>
        <v/>
      </c>
      <c r="X7371" s="146" t="str">
        <f>IF(C7371="","",IF(OR(C7371="Trade",C7371="Multi Position"),(X7370+V7371),IF(C7371="Deposit",(X7370+AE7371),IF(C7371="Withdrawal",(X7370-AE7371)))))</f>
        <v/>
      </c>
      <c r="Y7371" s="145" t="str">
        <f t="shared" ref="Y7371:Y7434" si="1389">IF(Q7371="","",INT(Q7371-B7371)&amp;" Days "&amp;TEXT(Q7371-B7371,"H"" Hrs ""m"" mins """))</f>
        <v/>
      </c>
      <c r="Z7371" s="118"/>
      <c r="AA7371" s="118"/>
      <c r="AB7371" s="118"/>
      <c r="AC7371" s="118"/>
      <c r="AD7371" s="118"/>
      <c r="AE7371" s="139"/>
      <c r="AF7371" s="118"/>
      <c r="AG7371" s="118"/>
      <c r="AH7371" s="147" t="str">
        <f t="shared" ref="AH7371:AH7434" si="1390">IF(K7371="","", IF(H7371="LONG", (((N7371-K7371)*L7371)/X7370), (((K7371-N7371)*L7371)/X7370)))</f>
        <v/>
      </c>
      <c r="AI7371" s="147" t="str">
        <f t="shared" ref="AI7371:AI7434" si="1391">IF(K7371="","", IF(H7371="LONG", (((P7371-K7371)*L7371)/X7370), (((K7371-P7371)*L7371)/X7370)))</f>
        <v/>
      </c>
      <c r="AJ7371" s="148" t="str">
        <f t="shared" si="1380"/>
        <v/>
      </c>
      <c r="AK7371" s="148" t="str">
        <f t="shared" si="1381"/>
        <v/>
      </c>
      <c r="AL7371" s="147" t="str">
        <f t="shared" si="1382"/>
        <v/>
      </c>
      <c r="AM7371" s="147" t="str">
        <f t="shared" si="1383"/>
        <v/>
      </c>
      <c r="AN7371" s="147" t="str">
        <f t="shared" si="1384"/>
        <v/>
      </c>
      <c r="AO7371" s="118"/>
    </row>
    <row r="7372" spans="1:41">
      <c r="A7372" s="118"/>
      <c r="B7372" s="118"/>
      <c r="C7372" s="118"/>
      <c r="D7372" s="118"/>
      <c r="E7372" s="118"/>
      <c r="F7372" s="118"/>
      <c r="G7372" s="118"/>
      <c r="H7372" s="118"/>
      <c r="I7372" s="118"/>
      <c r="J7372" s="118"/>
      <c r="K7372" s="118"/>
      <c r="L7372" s="118"/>
      <c r="M7372" s="118"/>
      <c r="N7372" s="118"/>
      <c r="O7372" s="143" t="str">
        <f>IF(H7372="","",(S7372/S7372)&amp;":"&amp;ROUND(AH7372/S7372,2))</f>
        <v/>
      </c>
      <c r="P7372" s="118"/>
      <c r="Q7372" s="118"/>
      <c r="R7372" s="143" t="str">
        <f>IF(H7372="","",(S7372/S7372)&amp;":"&amp;ROUND(AI7372/S7372,2))</f>
        <v/>
      </c>
      <c r="S7372" s="144" t="str">
        <f t="shared" si="1385"/>
        <v/>
      </c>
      <c r="T7372" s="145" t="str">
        <f t="shared" si="1386"/>
        <v/>
      </c>
      <c r="U7372" s="118"/>
      <c r="V7372" s="145" t="str">
        <f t="shared" si="1387"/>
        <v/>
      </c>
      <c r="W7372" s="144" t="str">
        <f t="shared" si="1388"/>
        <v/>
      </c>
      <c r="X7372" s="146" t="str">
        <f>IF(C7372="","",IF(OR(C7372="Trade",C7372="Multi Position"),(X7371+V7372),IF(C7372="Deposit",(X7371+AE7372),IF(C7372="Withdrawal",(X7371-AE7372)))))</f>
        <v/>
      </c>
      <c r="Y7372" s="145" t="str">
        <f t="shared" si="1389"/>
        <v/>
      </c>
      <c r="Z7372" s="118"/>
      <c r="AA7372" s="118"/>
      <c r="AB7372" s="118"/>
      <c r="AC7372" s="118"/>
      <c r="AD7372" s="118"/>
      <c r="AE7372" s="139"/>
      <c r="AF7372" s="118"/>
      <c r="AG7372" s="118"/>
      <c r="AH7372" s="147" t="str">
        <f t="shared" si="1390"/>
        <v/>
      </c>
      <c r="AI7372" s="147" t="str">
        <f t="shared" si="1391"/>
        <v/>
      </c>
      <c r="AJ7372" s="148" t="str">
        <f t="shared" si="1380"/>
        <v/>
      </c>
      <c r="AK7372" s="148" t="str">
        <f t="shared" si="1381"/>
        <v/>
      </c>
      <c r="AL7372" s="147" t="str">
        <f t="shared" si="1382"/>
        <v/>
      </c>
      <c r="AM7372" s="147" t="str">
        <f t="shared" si="1383"/>
        <v/>
      </c>
      <c r="AN7372" s="147" t="str">
        <f t="shared" si="1384"/>
        <v/>
      </c>
      <c r="AO7372" s="118"/>
    </row>
    <row r="7373" spans="1:41">
      <c r="A7373" s="118"/>
      <c r="B7373" s="118"/>
      <c r="C7373" s="118"/>
      <c r="D7373" s="118"/>
      <c r="E7373" s="118"/>
      <c r="F7373" s="118"/>
      <c r="G7373" s="118"/>
      <c r="H7373" s="118"/>
      <c r="I7373" s="118"/>
      <c r="J7373" s="118"/>
      <c r="K7373" s="118"/>
      <c r="L7373" s="118"/>
      <c r="M7373" s="118"/>
      <c r="N7373" s="118"/>
      <c r="O7373" s="143" t="str">
        <f>IF(H7373="","",(S7373/S7373)&amp;":"&amp;ROUND(AH7373/S7373,2))</f>
        <v/>
      </c>
      <c r="P7373" s="118"/>
      <c r="Q7373" s="118"/>
      <c r="R7373" s="143" t="str">
        <f>IF(H7373="","",(S7373/S7373)&amp;":"&amp;ROUND(AI7373/S7373,2))</f>
        <v/>
      </c>
      <c r="S7373" s="144" t="str">
        <f t="shared" si="1385"/>
        <v/>
      </c>
      <c r="T7373" s="145" t="str">
        <f t="shared" si="1386"/>
        <v/>
      </c>
      <c r="U7373" s="118"/>
      <c r="V7373" s="145" t="str">
        <f t="shared" si="1387"/>
        <v/>
      </c>
      <c r="W7373" s="144" t="str">
        <f t="shared" si="1388"/>
        <v/>
      </c>
      <c r="X7373" s="146" t="str">
        <f>IF(C7373="","",IF(OR(C7373="Trade",C7373="Multi Position"),(X7372+V7373),IF(C7373="Deposit",(X7372+AE7373),IF(C7373="Withdrawal",(X7372-AE7373)))))</f>
        <v/>
      </c>
      <c r="Y7373" s="145" t="str">
        <f t="shared" si="1389"/>
        <v/>
      </c>
      <c r="Z7373" s="118"/>
      <c r="AA7373" s="118"/>
      <c r="AB7373" s="118"/>
      <c r="AC7373" s="118"/>
      <c r="AD7373" s="118"/>
      <c r="AE7373" s="139"/>
      <c r="AF7373" s="118"/>
      <c r="AG7373" s="118"/>
      <c r="AH7373" s="147" t="str">
        <f t="shared" si="1390"/>
        <v/>
      </c>
      <c r="AI7373" s="147" t="str">
        <f t="shared" si="1391"/>
        <v/>
      </c>
      <c r="AJ7373" s="148" t="str">
        <f t="shared" si="1380"/>
        <v/>
      </c>
      <c r="AK7373" s="148" t="str">
        <f t="shared" si="1381"/>
        <v/>
      </c>
      <c r="AL7373" s="147" t="str">
        <f t="shared" si="1382"/>
        <v/>
      </c>
      <c r="AM7373" s="147" t="str">
        <f t="shared" si="1383"/>
        <v/>
      </c>
      <c r="AN7373" s="147" t="str">
        <f t="shared" si="1384"/>
        <v/>
      </c>
      <c r="AO7373" s="118"/>
    </row>
    <row r="7374" spans="1:41">
      <c r="A7374" s="118"/>
      <c r="B7374" s="118"/>
      <c r="C7374" s="118"/>
      <c r="D7374" s="118"/>
      <c r="E7374" s="118"/>
      <c r="F7374" s="118"/>
      <c r="G7374" s="118"/>
      <c r="H7374" s="118"/>
      <c r="I7374" s="118"/>
      <c r="J7374" s="118"/>
      <c r="K7374" s="118"/>
      <c r="L7374" s="118"/>
      <c r="M7374" s="118"/>
      <c r="N7374" s="118"/>
      <c r="O7374" s="143" t="str">
        <f>IF(H7374="","",(S7374/S7374)&amp;":"&amp;ROUND(AH7374/S7374,2))</f>
        <v/>
      </c>
      <c r="P7374" s="118"/>
      <c r="Q7374" s="118"/>
      <c r="R7374" s="143" t="str">
        <f>IF(H7374="","",(S7374/S7374)&amp;":"&amp;ROUND(AI7374/S7374,2))</f>
        <v/>
      </c>
      <c r="S7374" s="144" t="str">
        <f t="shared" si="1385"/>
        <v/>
      </c>
      <c r="T7374" s="145" t="str">
        <f t="shared" si="1386"/>
        <v/>
      </c>
      <c r="U7374" s="118"/>
      <c r="V7374" s="145" t="str">
        <f t="shared" si="1387"/>
        <v/>
      </c>
      <c r="W7374" s="144" t="str">
        <f t="shared" si="1388"/>
        <v/>
      </c>
      <c r="X7374" s="146" t="str">
        <f>IF(C7374="","",IF(OR(C7374="Trade",C7374="Multi Position"),(X7373+V7374),IF(C7374="Deposit",(X7373+AE7374),IF(C7374="Withdrawal",(X7373-AE7374)))))</f>
        <v/>
      </c>
      <c r="Y7374" s="145" t="str">
        <f t="shared" si="1389"/>
        <v/>
      </c>
      <c r="Z7374" s="118"/>
      <c r="AA7374" s="118"/>
      <c r="AB7374" s="118"/>
      <c r="AC7374" s="118"/>
      <c r="AD7374" s="118"/>
      <c r="AE7374" s="139"/>
      <c r="AF7374" s="118"/>
      <c r="AG7374" s="118"/>
      <c r="AH7374" s="147" t="str">
        <f t="shared" si="1390"/>
        <v/>
      </c>
      <c r="AI7374" s="147" t="str">
        <f t="shared" si="1391"/>
        <v/>
      </c>
      <c r="AJ7374" s="148" t="str">
        <f t="shared" si="1380"/>
        <v/>
      </c>
      <c r="AK7374" s="148" t="str">
        <f t="shared" si="1381"/>
        <v/>
      </c>
      <c r="AL7374" s="147" t="str">
        <f t="shared" si="1382"/>
        <v/>
      </c>
      <c r="AM7374" s="147" t="str">
        <f t="shared" si="1383"/>
        <v/>
      </c>
      <c r="AN7374" s="147" t="str">
        <f t="shared" si="1384"/>
        <v/>
      </c>
      <c r="AO7374" s="118"/>
    </row>
    <row r="7375" spans="1:41">
      <c r="A7375" s="118"/>
      <c r="B7375" s="118"/>
      <c r="C7375" s="118"/>
      <c r="D7375" s="118"/>
      <c r="E7375" s="118"/>
      <c r="F7375" s="118"/>
      <c r="G7375" s="118"/>
      <c r="H7375" s="118"/>
      <c r="I7375" s="118"/>
      <c r="J7375" s="118"/>
      <c r="K7375" s="118"/>
      <c r="L7375" s="118"/>
      <c r="M7375" s="118"/>
      <c r="N7375" s="118"/>
      <c r="O7375" s="143" t="str">
        <f>IF(H7375="","",(S7375/S7375)&amp;":"&amp;ROUND(AH7375/S7375,2))</f>
        <v/>
      </c>
      <c r="P7375" s="118"/>
      <c r="Q7375" s="118"/>
      <c r="R7375" s="143" t="str">
        <f>IF(H7375="","",(S7375/S7375)&amp;":"&amp;ROUND(AI7375/S7375,2))</f>
        <v/>
      </c>
      <c r="S7375" s="144" t="str">
        <f t="shared" si="1385"/>
        <v/>
      </c>
      <c r="T7375" s="145" t="str">
        <f t="shared" si="1386"/>
        <v/>
      </c>
      <c r="U7375" s="118"/>
      <c r="V7375" s="145" t="str">
        <f t="shared" si="1387"/>
        <v/>
      </c>
      <c r="W7375" s="144" t="str">
        <f t="shared" si="1388"/>
        <v/>
      </c>
      <c r="X7375" s="146" t="str">
        <f>IF(C7375="","",IF(OR(C7375="Trade",C7375="Multi Position"),(X7374+V7375),IF(C7375="Deposit",(X7374+AE7375),IF(C7375="Withdrawal",(X7374-AE7375)))))</f>
        <v/>
      </c>
      <c r="Y7375" s="145" t="str">
        <f t="shared" si="1389"/>
        <v/>
      </c>
      <c r="Z7375" s="118"/>
      <c r="AA7375" s="118"/>
      <c r="AB7375" s="118"/>
      <c r="AC7375" s="118"/>
      <c r="AD7375" s="118"/>
      <c r="AE7375" s="139"/>
      <c r="AF7375" s="118"/>
      <c r="AG7375" s="118"/>
      <c r="AH7375" s="147" t="str">
        <f t="shared" si="1390"/>
        <v/>
      </c>
      <c r="AI7375" s="147" t="str">
        <f t="shared" si="1391"/>
        <v/>
      </c>
      <c r="AJ7375" s="148" t="str">
        <f t="shared" si="1380"/>
        <v/>
      </c>
      <c r="AK7375" s="148" t="str">
        <f t="shared" si="1381"/>
        <v/>
      </c>
      <c r="AL7375" s="147" t="str">
        <f t="shared" si="1382"/>
        <v/>
      </c>
      <c r="AM7375" s="147" t="str">
        <f t="shared" si="1383"/>
        <v/>
      </c>
      <c r="AN7375" s="147" t="str">
        <f t="shared" si="1384"/>
        <v/>
      </c>
      <c r="AO7375" s="118"/>
    </row>
    <row r="7376" spans="1:41">
      <c r="A7376" s="118"/>
      <c r="B7376" s="118"/>
      <c r="C7376" s="118"/>
      <c r="D7376" s="118"/>
      <c r="E7376" s="118"/>
      <c r="F7376" s="118"/>
      <c r="G7376" s="118"/>
      <c r="H7376" s="118"/>
      <c r="I7376" s="118"/>
      <c r="J7376" s="118"/>
      <c r="K7376" s="118"/>
      <c r="L7376" s="118"/>
      <c r="M7376" s="118"/>
      <c r="N7376" s="118"/>
      <c r="O7376" s="143" t="str">
        <f>IF(H7376="","",(S7376/S7376)&amp;":"&amp;ROUND(AH7376/S7376,2))</f>
        <v/>
      </c>
      <c r="P7376" s="118"/>
      <c r="Q7376" s="118"/>
      <c r="R7376" s="143" t="str">
        <f>IF(H7376="","",(S7376/S7376)&amp;":"&amp;ROUND(AI7376/S7376,2))</f>
        <v/>
      </c>
      <c r="S7376" s="144" t="str">
        <f t="shared" si="1385"/>
        <v/>
      </c>
      <c r="T7376" s="145" t="str">
        <f t="shared" si="1386"/>
        <v/>
      </c>
      <c r="U7376" s="118"/>
      <c r="V7376" s="145" t="str">
        <f t="shared" si="1387"/>
        <v/>
      </c>
      <c r="W7376" s="144" t="str">
        <f t="shared" si="1388"/>
        <v/>
      </c>
      <c r="X7376" s="146" t="str">
        <f>IF(C7376="","",IF(OR(C7376="Trade",C7376="Multi Position"),(X7375+V7376),IF(C7376="Deposit",(X7375+AE7376),IF(C7376="Withdrawal",(X7375-AE7376)))))</f>
        <v/>
      </c>
      <c r="Y7376" s="145" t="str">
        <f t="shared" si="1389"/>
        <v/>
      </c>
      <c r="Z7376" s="118"/>
      <c r="AA7376" s="118"/>
      <c r="AB7376" s="118"/>
      <c r="AC7376" s="118"/>
      <c r="AD7376" s="118"/>
      <c r="AE7376" s="139"/>
      <c r="AF7376" s="118"/>
      <c r="AG7376" s="118"/>
      <c r="AH7376" s="147" t="str">
        <f t="shared" si="1390"/>
        <v/>
      </c>
      <c r="AI7376" s="147" t="str">
        <f t="shared" si="1391"/>
        <v/>
      </c>
      <c r="AJ7376" s="148" t="str">
        <f t="shared" si="1380"/>
        <v/>
      </c>
      <c r="AK7376" s="148" t="str">
        <f t="shared" si="1381"/>
        <v/>
      </c>
      <c r="AL7376" s="147" t="str">
        <f t="shared" si="1382"/>
        <v/>
      </c>
      <c r="AM7376" s="147" t="str">
        <f t="shared" si="1383"/>
        <v/>
      </c>
      <c r="AN7376" s="147" t="str">
        <f t="shared" si="1384"/>
        <v/>
      </c>
      <c r="AO7376" s="118"/>
    </row>
    <row r="7377" spans="1:41">
      <c r="A7377" s="118"/>
      <c r="B7377" s="118"/>
      <c r="C7377" s="118"/>
      <c r="D7377" s="118"/>
      <c r="E7377" s="118"/>
      <c r="F7377" s="118"/>
      <c r="G7377" s="118"/>
      <c r="H7377" s="118"/>
      <c r="I7377" s="118"/>
      <c r="J7377" s="118"/>
      <c r="K7377" s="118"/>
      <c r="L7377" s="118"/>
      <c r="M7377" s="118"/>
      <c r="N7377" s="118"/>
      <c r="O7377" s="143" t="str">
        <f>IF(H7377="","",(S7377/S7377)&amp;":"&amp;ROUND(AH7377/S7377,2))</f>
        <v/>
      </c>
      <c r="P7377" s="118"/>
      <c r="Q7377" s="118"/>
      <c r="R7377" s="143" t="str">
        <f>IF(H7377="","",(S7377/S7377)&amp;":"&amp;ROUND(AI7377/S7377,2))</f>
        <v/>
      </c>
      <c r="S7377" s="144" t="str">
        <f t="shared" si="1385"/>
        <v/>
      </c>
      <c r="T7377" s="145" t="str">
        <f t="shared" si="1386"/>
        <v/>
      </c>
      <c r="U7377" s="118"/>
      <c r="V7377" s="145" t="str">
        <f t="shared" si="1387"/>
        <v/>
      </c>
      <c r="W7377" s="144" t="str">
        <f t="shared" si="1388"/>
        <v/>
      </c>
      <c r="X7377" s="146" t="str">
        <f>IF(C7377="","",IF(OR(C7377="Trade",C7377="Multi Position"),(X7376+V7377),IF(C7377="Deposit",(X7376+AE7377),IF(C7377="Withdrawal",(X7376-AE7377)))))</f>
        <v/>
      </c>
      <c r="Y7377" s="145" t="str">
        <f t="shared" si="1389"/>
        <v/>
      </c>
      <c r="Z7377" s="118"/>
      <c r="AA7377" s="118"/>
      <c r="AB7377" s="118"/>
      <c r="AC7377" s="118"/>
      <c r="AD7377" s="118"/>
      <c r="AE7377" s="139"/>
      <c r="AF7377" s="118"/>
      <c r="AG7377" s="118"/>
      <c r="AH7377" s="147" t="str">
        <f t="shared" si="1390"/>
        <v/>
      </c>
      <c r="AI7377" s="147" t="str">
        <f t="shared" si="1391"/>
        <v/>
      </c>
      <c r="AJ7377" s="148" t="str">
        <f t="shared" si="1380"/>
        <v/>
      </c>
      <c r="AK7377" s="148" t="str">
        <f t="shared" si="1381"/>
        <v/>
      </c>
      <c r="AL7377" s="147" t="str">
        <f t="shared" si="1382"/>
        <v/>
      </c>
      <c r="AM7377" s="147" t="str">
        <f t="shared" si="1383"/>
        <v/>
      </c>
      <c r="AN7377" s="147" t="str">
        <f t="shared" si="1384"/>
        <v/>
      </c>
      <c r="AO7377" s="118"/>
    </row>
    <row r="7378" spans="1:41">
      <c r="A7378" s="118"/>
      <c r="B7378" s="118"/>
      <c r="C7378" s="118"/>
      <c r="D7378" s="118"/>
      <c r="E7378" s="118"/>
      <c r="F7378" s="118"/>
      <c r="G7378" s="118"/>
      <c r="H7378" s="118"/>
      <c r="I7378" s="118"/>
      <c r="J7378" s="118"/>
      <c r="K7378" s="118"/>
      <c r="L7378" s="118"/>
      <c r="M7378" s="118"/>
      <c r="N7378" s="118"/>
      <c r="O7378" s="143" t="str">
        <f>IF(H7378="","",(S7378/S7378)&amp;":"&amp;ROUND(AH7378/S7378,2))</f>
        <v/>
      </c>
      <c r="P7378" s="118"/>
      <c r="Q7378" s="118"/>
      <c r="R7378" s="143" t="str">
        <f>IF(H7378="","",(S7378/S7378)&amp;":"&amp;ROUND(AI7378/S7378,2))</f>
        <v/>
      </c>
      <c r="S7378" s="144" t="str">
        <f t="shared" si="1385"/>
        <v/>
      </c>
      <c r="T7378" s="145" t="str">
        <f t="shared" si="1386"/>
        <v/>
      </c>
      <c r="U7378" s="118"/>
      <c r="V7378" s="145" t="str">
        <f t="shared" si="1387"/>
        <v/>
      </c>
      <c r="W7378" s="144" t="str">
        <f t="shared" si="1388"/>
        <v/>
      </c>
      <c r="X7378" s="146" t="str">
        <f>IF(C7378="","",IF(OR(C7378="Trade",C7378="Multi Position"),(X7377+V7378),IF(C7378="Deposit",(X7377+AE7378),IF(C7378="Withdrawal",(X7377-AE7378)))))</f>
        <v/>
      </c>
      <c r="Y7378" s="145" t="str">
        <f t="shared" si="1389"/>
        <v/>
      </c>
      <c r="Z7378" s="118"/>
      <c r="AA7378" s="118"/>
      <c r="AB7378" s="118"/>
      <c r="AC7378" s="118"/>
      <c r="AD7378" s="118"/>
      <c r="AE7378" s="139"/>
      <c r="AF7378" s="118"/>
      <c r="AG7378" s="118"/>
      <c r="AH7378" s="147" t="str">
        <f t="shared" si="1390"/>
        <v/>
      </c>
      <c r="AI7378" s="147" t="str">
        <f t="shared" si="1391"/>
        <v/>
      </c>
      <c r="AJ7378" s="148" t="str">
        <f t="shared" si="1380"/>
        <v/>
      </c>
      <c r="AK7378" s="148" t="str">
        <f t="shared" si="1381"/>
        <v/>
      </c>
      <c r="AL7378" s="147" t="str">
        <f t="shared" si="1382"/>
        <v/>
      </c>
      <c r="AM7378" s="147" t="str">
        <f t="shared" si="1383"/>
        <v/>
      </c>
      <c r="AN7378" s="147" t="str">
        <f t="shared" si="1384"/>
        <v/>
      </c>
      <c r="AO7378" s="118"/>
    </row>
    <row r="7379" spans="1:41">
      <c r="A7379" s="118"/>
      <c r="B7379" s="118"/>
      <c r="C7379" s="118"/>
      <c r="D7379" s="118"/>
      <c r="E7379" s="118"/>
      <c r="F7379" s="118"/>
      <c r="G7379" s="118"/>
      <c r="H7379" s="118"/>
      <c r="I7379" s="118"/>
      <c r="J7379" s="118"/>
      <c r="K7379" s="118"/>
      <c r="L7379" s="118"/>
      <c r="M7379" s="118"/>
      <c r="N7379" s="118"/>
      <c r="O7379" s="143" t="str">
        <f>IF(H7379="","",(S7379/S7379)&amp;":"&amp;ROUND(AH7379/S7379,2))</f>
        <v/>
      </c>
      <c r="P7379" s="118"/>
      <c r="Q7379" s="118"/>
      <c r="R7379" s="143" t="str">
        <f>IF(H7379="","",(S7379/S7379)&amp;":"&amp;ROUND(AI7379/S7379,2))</f>
        <v/>
      </c>
      <c r="S7379" s="144" t="str">
        <f t="shared" si="1385"/>
        <v/>
      </c>
      <c r="T7379" s="145" t="str">
        <f t="shared" si="1386"/>
        <v/>
      </c>
      <c r="U7379" s="118"/>
      <c r="V7379" s="145" t="str">
        <f t="shared" si="1387"/>
        <v/>
      </c>
      <c r="W7379" s="144" t="str">
        <f t="shared" si="1388"/>
        <v/>
      </c>
      <c r="X7379" s="146" t="str">
        <f>IF(C7379="","",IF(OR(C7379="Trade",C7379="Multi Position"),(X7378+V7379),IF(C7379="Deposit",(X7378+AE7379),IF(C7379="Withdrawal",(X7378-AE7379)))))</f>
        <v/>
      </c>
      <c r="Y7379" s="145" t="str">
        <f t="shared" si="1389"/>
        <v/>
      </c>
      <c r="Z7379" s="118"/>
      <c r="AA7379" s="118"/>
      <c r="AB7379" s="118"/>
      <c r="AC7379" s="118"/>
      <c r="AD7379" s="118"/>
      <c r="AE7379" s="139"/>
      <c r="AF7379" s="118"/>
      <c r="AG7379" s="118"/>
      <c r="AH7379" s="147" t="str">
        <f t="shared" si="1390"/>
        <v/>
      </c>
      <c r="AI7379" s="147" t="str">
        <f t="shared" si="1391"/>
        <v/>
      </c>
      <c r="AJ7379" s="148" t="str">
        <f t="shared" si="1380"/>
        <v/>
      </c>
      <c r="AK7379" s="148" t="str">
        <f t="shared" si="1381"/>
        <v/>
      </c>
      <c r="AL7379" s="147" t="str">
        <f t="shared" si="1382"/>
        <v/>
      </c>
      <c r="AM7379" s="147" t="str">
        <f t="shared" si="1383"/>
        <v/>
      </c>
      <c r="AN7379" s="147" t="str">
        <f t="shared" si="1384"/>
        <v/>
      </c>
      <c r="AO7379" s="118"/>
    </row>
    <row r="7380" spans="1:41">
      <c r="A7380" s="118"/>
      <c r="B7380" s="118"/>
      <c r="C7380" s="118"/>
      <c r="D7380" s="118"/>
      <c r="E7380" s="118"/>
      <c r="F7380" s="118"/>
      <c r="G7380" s="118"/>
      <c r="H7380" s="118"/>
      <c r="I7380" s="118"/>
      <c r="J7380" s="118"/>
      <c r="K7380" s="118"/>
      <c r="L7380" s="118"/>
      <c r="M7380" s="118"/>
      <c r="N7380" s="118"/>
      <c r="O7380" s="143" t="str">
        <f>IF(H7380="","",(S7380/S7380)&amp;":"&amp;ROUND(AH7380/S7380,2))</f>
        <v/>
      </c>
      <c r="P7380" s="118"/>
      <c r="Q7380" s="118"/>
      <c r="R7380" s="143" t="str">
        <f>IF(H7380="","",(S7380/S7380)&amp;":"&amp;ROUND(AI7380/S7380,2))</f>
        <v/>
      </c>
      <c r="S7380" s="144" t="str">
        <f t="shared" si="1385"/>
        <v/>
      </c>
      <c r="T7380" s="145" t="str">
        <f t="shared" si="1386"/>
        <v/>
      </c>
      <c r="U7380" s="118"/>
      <c r="V7380" s="145" t="str">
        <f t="shared" si="1387"/>
        <v/>
      </c>
      <c r="W7380" s="144" t="str">
        <f t="shared" si="1388"/>
        <v/>
      </c>
      <c r="X7380" s="146" t="str">
        <f>IF(C7380="","",IF(OR(C7380="Trade",C7380="Multi Position"),(X7379+V7380),IF(C7380="Deposit",(X7379+AE7380),IF(C7380="Withdrawal",(X7379-AE7380)))))</f>
        <v/>
      </c>
      <c r="Y7380" s="145" t="str">
        <f t="shared" si="1389"/>
        <v/>
      </c>
      <c r="Z7380" s="118"/>
      <c r="AA7380" s="118"/>
      <c r="AB7380" s="118"/>
      <c r="AC7380" s="118"/>
      <c r="AD7380" s="118"/>
      <c r="AE7380" s="139"/>
      <c r="AF7380" s="118"/>
      <c r="AG7380" s="118"/>
      <c r="AH7380" s="147" t="str">
        <f t="shared" si="1390"/>
        <v/>
      </c>
      <c r="AI7380" s="147" t="str">
        <f t="shared" si="1391"/>
        <v/>
      </c>
      <c r="AJ7380" s="148" t="str">
        <f t="shared" si="1380"/>
        <v/>
      </c>
      <c r="AK7380" s="148" t="str">
        <f t="shared" si="1381"/>
        <v/>
      </c>
      <c r="AL7380" s="147" t="str">
        <f t="shared" si="1382"/>
        <v/>
      </c>
      <c r="AM7380" s="147" t="str">
        <f t="shared" si="1383"/>
        <v/>
      </c>
      <c r="AN7380" s="147" t="str">
        <f t="shared" si="1384"/>
        <v/>
      </c>
      <c r="AO7380" s="118"/>
    </row>
    <row r="7381" spans="1:41">
      <c r="A7381" s="118"/>
      <c r="B7381" s="118"/>
      <c r="C7381" s="118"/>
      <c r="D7381" s="118"/>
      <c r="E7381" s="118"/>
      <c r="F7381" s="118"/>
      <c r="G7381" s="118"/>
      <c r="H7381" s="118"/>
      <c r="I7381" s="118"/>
      <c r="J7381" s="118"/>
      <c r="K7381" s="118"/>
      <c r="L7381" s="118"/>
      <c r="M7381" s="118"/>
      <c r="N7381" s="118"/>
      <c r="O7381" s="143" t="str">
        <f>IF(H7381="","",(S7381/S7381)&amp;":"&amp;ROUND(AH7381/S7381,2))</f>
        <v/>
      </c>
      <c r="P7381" s="118"/>
      <c r="Q7381" s="118"/>
      <c r="R7381" s="143" t="str">
        <f>IF(H7381="","",(S7381/S7381)&amp;":"&amp;ROUND(AI7381/S7381,2))</f>
        <v/>
      </c>
      <c r="S7381" s="144" t="str">
        <f t="shared" si="1385"/>
        <v/>
      </c>
      <c r="T7381" s="145" t="str">
        <f t="shared" si="1386"/>
        <v/>
      </c>
      <c r="U7381" s="118"/>
      <c r="V7381" s="145" t="str">
        <f t="shared" si="1387"/>
        <v/>
      </c>
      <c r="W7381" s="144" t="str">
        <f t="shared" si="1388"/>
        <v/>
      </c>
      <c r="X7381" s="146" t="str">
        <f>IF(C7381="","",IF(OR(C7381="Trade",C7381="Multi Position"),(X7380+V7381),IF(C7381="Deposit",(X7380+AE7381),IF(C7381="Withdrawal",(X7380-AE7381)))))</f>
        <v/>
      </c>
      <c r="Y7381" s="145" t="str">
        <f t="shared" si="1389"/>
        <v/>
      </c>
      <c r="Z7381" s="118"/>
      <c r="AA7381" s="118"/>
      <c r="AB7381" s="118"/>
      <c r="AC7381" s="118"/>
      <c r="AD7381" s="118"/>
      <c r="AE7381" s="139"/>
      <c r="AF7381" s="118"/>
      <c r="AG7381" s="118"/>
      <c r="AH7381" s="147" t="str">
        <f t="shared" si="1390"/>
        <v/>
      </c>
      <c r="AI7381" s="147" t="str">
        <f t="shared" si="1391"/>
        <v/>
      </c>
      <c r="AJ7381" s="148" t="str">
        <f t="shared" si="1380"/>
        <v/>
      </c>
      <c r="AK7381" s="148" t="str">
        <f t="shared" si="1381"/>
        <v/>
      </c>
      <c r="AL7381" s="147" t="str">
        <f t="shared" si="1382"/>
        <v/>
      </c>
      <c r="AM7381" s="147" t="str">
        <f t="shared" si="1383"/>
        <v/>
      </c>
      <c r="AN7381" s="147" t="str">
        <f t="shared" si="1384"/>
        <v/>
      </c>
      <c r="AO7381" s="118"/>
    </row>
    <row r="7382" spans="1:41">
      <c r="A7382" s="118"/>
      <c r="B7382" s="118"/>
      <c r="C7382" s="118"/>
      <c r="D7382" s="118"/>
      <c r="E7382" s="118"/>
      <c r="F7382" s="118"/>
      <c r="G7382" s="118"/>
      <c r="H7382" s="118"/>
      <c r="I7382" s="118"/>
      <c r="J7382" s="118"/>
      <c r="K7382" s="118"/>
      <c r="L7382" s="118"/>
      <c r="M7382" s="118"/>
      <c r="N7382" s="118"/>
      <c r="O7382" s="143" t="str">
        <f>IF(H7382="","",(S7382/S7382)&amp;":"&amp;ROUND(AH7382/S7382,2))</f>
        <v/>
      </c>
      <c r="P7382" s="118"/>
      <c r="Q7382" s="118"/>
      <c r="R7382" s="143" t="str">
        <f>IF(H7382="","",(S7382/S7382)&amp;":"&amp;ROUND(AI7382/S7382,2))</f>
        <v/>
      </c>
      <c r="S7382" s="144" t="str">
        <f t="shared" si="1385"/>
        <v/>
      </c>
      <c r="T7382" s="145" t="str">
        <f t="shared" si="1386"/>
        <v/>
      </c>
      <c r="U7382" s="118"/>
      <c r="V7382" s="145" t="str">
        <f t="shared" si="1387"/>
        <v/>
      </c>
      <c r="W7382" s="144" t="str">
        <f t="shared" si="1388"/>
        <v/>
      </c>
      <c r="X7382" s="146" t="str">
        <f>IF(C7382="","",IF(OR(C7382="Trade",C7382="Multi Position"),(X7381+V7382),IF(C7382="Deposit",(X7381+AE7382),IF(C7382="Withdrawal",(X7381-AE7382)))))</f>
        <v/>
      </c>
      <c r="Y7382" s="145" t="str">
        <f t="shared" si="1389"/>
        <v/>
      </c>
      <c r="Z7382" s="118"/>
      <c r="AA7382" s="118"/>
      <c r="AB7382" s="118"/>
      <c r="AC7382" s="118"/>
      <c r="AD7382" s="118"/>
      <c r="AE7382" s="139"/>
      <c r="AF7382" s="118"/>
      <c r="AG7382" s="118"/>
      <c r="AH7382" s="147" t="str">
        <f t="shared" si="1390"/>
        <v/>
      </c>
      <c r="AI7382" s="147" t="str">
        <f t="shared" si="1391"/>
        <v/>
      </c>
      <c r="AJ7382" s="148" t="str">
        <f t="shared" si="1380"/>
        <v/>
      </c>
      <c r="AK7382" s="148" t="str">
        <f t="shared" si="1381"/>
        <v/>
      </c>
      <c r="AL7382" s="147" t="str">
        <f t="shared" si="1382"/>
        <v/>
      </c>
      <c r="AM7382" s="147" t="str">
        <f t="shared" si="1383"/>
        <v/>
      </c>
      <c r="AN7382" s="147" t="str">
        <f t="shared" si="1384"/>
        <v/>
      </c>
      <c r="AO7382" s="118"/>
    </row>
    <row r="7383" spans="1:41">
      <c r="A7383" s="118"/>
      <c r="B7383" s="118"/>
      <c r="C7383" s="118"/>
      <c r="D7383" s="118"/>
      <c r="E7383" s="118"/>
      <c r="F7383" s="118"/>
      <c r="G7383" s="118"/>
      <c r="H7383" s="118"/>
      <c r="I7383" s="118"/>
      <c r="J7383" s="118"/>
      <c r="K7383" s="118"/>
      <c r="L7383" s="118"/>
      <c r="M7383" s="118"/>
      <c r="N7383" s="118"/>
      <c r="O7383" s="143" t="str">
        <f>IF(H7383="","",(S7383/S7383)&amp;":"&amp;ROUND(AH7383/S7383,2))</f>
        <v/>
      </c>
      <c r="P7383" s="118"/>
      <c r="Q7383" s="118"/>
      <c r="R7383" s="143" t="str">
        <f>IF(H7383="","",(S7383/S7383)&amp;":"&amp;ROUND(AI7383/S7383,2))</f>
        <v/>
      </c>
      <c r="S7383" s="144" t="str">
        <f t="shared" si="1385"/>
        <v/>
      </c>
      <c r="T7383" s="145" t="str">
        <f t="shared" si="1386"/>
        <v/>
      </c>
      <c r="U7383" s="118"/>
      <c r="V7383" s="145" t="str">
        <f t="shared" si="1387"/>
        <v/>
      </c>
      <c r="W7383" s="144" t="str">
        <f t="shared" si="1388"/>
        <v/>
      </c>
      <c r="X7383" s="146" t="str">
        <f>IF(C7383="","",IF(OR(C7383="Trade",C7383="Multi Position"),(X7382+V7383),IF(C7383="Deposit",(X7382+AE7383),IF(C7383="Withdrawal",(X7382-AE7383)))))</f>
        <v/>
      </c>
      <c r="Y7383" s="145" t="str">
        <f t="shared" si="1389"/>
        <v/>
      </c>
      <c r="Z7383" s="118"/>
      <c r="AA7383" s="118"/>
      <c r="AB7383" s="118"/>
      <c r="AC7383" s="118"/>
      <c r="AD7383" s="118"/>
      <c r="AE7383" s="139"/>
      <c r="AF7383" s="118"/>
      <c r="AG7383" s="118"/>
      <c r="AH7383" s="147" t="str">
        <f t="shared" si="1390"/>
        <v/>
      </c>
      <c r="AI7383" s="147" t="str">
        <f t="shared" si="1391"/>
        <v/>
      </c>
      <c r="AJ7383" s="148" t="str">
        <f t="shared" si="1380"/>
        <v/>
      </c>
      <c r="AK7383" s="148" t="str">
        <f t="shared" si="1381"/>
        <v/>
      </c>
      <c r="AL7383" s="147" t="str">
        <f t="shared" si="1382"/>
        <v/>
      </c>
      <c r="AM7383" s="147" t="str">
        <f t="shared" si="1383"/>
        <v/>
      </c>
      <c r="AN7383" s="147" t="str">
        <f t="shared" si="1384"/>
        <v/>
      </c>
      <c r="AO7383" s="118"/>
    </row>
    <row r="7384" spans="1:41">
      <c r="A7384" s="118"/>
      <c r="B7384" s="118"/>
      <c r="C7384" s="118"/>
      <c r="D7384" s="118"/>
      <c r="E7384" s="118"/>
      <c r="F7384" s="118"/>
      <c r="G7384" s="118"/>
      <c r="H7384" s="118"/>
      <c r="I7384" s="118"/>
      <c r="J7384" s="118"/>
      <c r="K7384" s="118"/>
      <c r="L7384" s="118"/>
      <c r="M7384" s="118"/>
      <c r="N7384" s="118"/>
      <c r="O7384" s="143" t="str">
        <f>IF(H7384="","",(S7384/S7384)&amp;":"&amp;ROUND(AH7384/S7384,2))</f>
        <v/>
      </c>
      <c r="P7384" s="118"/>
      <c r="Q7384" s="118"/>
      <c r="R7384" s="143" t="str">
        <f>IF(H7384="","",(S7384/S7384)&amp;":"&amp;ROUND(AI7384/S7384,2))</f>
        <v/>
      </c>
      <c r="S7384" s="144" t="str">
        <f t="shared" si="1385"/>
        <v/>
      </c>
      <c r="T7384" s="145" t="str">
        <f t="shared" si="1386"/>
        <v/>
      </c>
      <c r="U7384" s="118"/>
      <c r="V7384" s="145" t="str">
        <f t="shared" si="1387"/>
        <v/>
      </c>
      <c r="W7384" s="144" t="str">
        <f t="shared" si="1388"/>
        <v/>
      </c>
      <c r="X7384" s="146" t="str">
        <f>IF(C7384="","",IF(OR(C7384="Trade",C7384="Multi Position"),(X7383+V7384),IF(C7384="Deposit",(X7383+AE7384),IF(C7384="Withdrawal",(X7383-AE7384)))))</f>
        <v/>
      </c>
      <c r="Y7384" s="145" t="str">
        <f t="shared" si="1389"/>
        <v/>
      </c>
      <c r="Z7384" s="118"/>
      <c r="AA7384" s="118"/>
      <c r="AB7384" s="118"/>
      <c r="AC7384" s="118"/>
      <c r="AD7384" s="118"/>
      <c r="AE7384" s="139"/>
      <c r="AF7384" s="118"/>
      <c r="AG7384" s="118"/>
      <c r="AH7384" s="147" t="str">
        <f t="shared" si="1390"/>
        <v/>
      </c>
      <c r="AI7384" s="147" t="str">
        <f t="shared" si="1391"/>
        <v/>
      </c>
      <c r="AJ7384" s="148" t="str">
        <f t="shared" si="1380"/>
        <v/>
      </c>
      <c r="AK7384" s="148" t="str">
        <f t="shared" si="1381"/>
        <v/>
      </c>
      <c r="AL7384" s="147" t="str">
        <f t="shared" si="1382"/>
        <v/>
      </c>
      <c r="AM7384" s="147" t="str">
        <f t="shared" si="1383"/>
        <v/>
      </c>
      <c r="AN7384" s="147" t="str">
        <f t="shared" si="1384"/>
        <v/>
      </c>
      <c r="AO7384" s="118"/>
    </row>
    <row r="7385" spans="1:41">
      <c r="A7385" s="118"/>
      <c r="B7385" s="118"/>
      <c r="C7385" s="118"/>
      <c r="D7385" s="118"/>
      <c r="E7385" s="118"/>
      <c r="F7385" s="118"/>
      <c r="G7385" s="118"/>
      <c r="H7385" s="118"/>
      <c r="I7385" s="118"/>
      <c r="J7385" s="118"/>
      <c r="K7385" s="118"/>
      <c r="L7385" s="118"/>
      <c r="M7385" s="118"/>
      <c r="N7385" s="118"/>
      <c r="O7385" s="143" t="str">
        <f>IF(H7385="","",(S7385/S7385)&amp;":"&amp;ROUND(AH7385/S7385,2))</f>
        <v/>
      </c>
      <c r="P7385" s="118"/>
      <c r="Q7385" s="118"/>
      <c r="R7385" s="143" t="str">
        <f>IF(H7385="","",(S7385/S7385)&amp;":"&amp;ROUND(AI7385/S7385,2))</f>
        <v/>
      </c>
      <c r="S7385" s="144" t="str">
        <f t="shared" si="1385"/>
        <v/>
      </c>
      <c r="T7385" s="145" t="str">
        <f t="shared" si="1386"/>
        <v/>
      </c>
      <c r="U7385" s="118"/>
      <c r="V7385" s="145" t="str">
        <f t="shared" si="1387"/>
        <v/>
      </c>
      <c r="W7385" s="144" t="str">
        <f t="shared" si="1388"/>
        <v/>
      </c>
      <c r="X7385" s="146" t="str">
        <f>IF(C7385="","",IF(OR(C7385="Trade",C7385="Multi Position"),(X7384+V7385),IF(C7385="Deposit",(X7384+AE7385),IF(C7385="Withdrawal",(X7384-AE7385)))))</f>
        <v/>
      </c>
      <c r="Y7385" s="145" t="str">
        <f t="shared" si="1389"/>
        <v/>
      </c>
      <c r="Z7385" s="118"/>
      <c r="AA7385" s="118"/>
      <c r="AB7385" s="118"/>
      <c r="AC7385" s="118"/>
      <c r="AD7385" s="118"/>
      <c r="AE7385" s="139"/>
      <c r="AF7385" s="118"/>
      <c r="AG7385" s="118"/>
      <c r="AH7385" s="147" t="str">
        <f t="shared" si="1390"/>
        <v/>
      </c>
      <c r="AI7385" s="147" t="str">
        <f t="shared" si="1391"/>
        <v/>
      </c>
      <c r="AJ7385" s="148" t="str">
        <f t="shared" si="1380"/>
        <v/>
      </c>
      <c r="AK7385" s="148" t="str">
        <f t="shared" si="1381"/>
        <v/>
      </c>
      <c r="AL7385" s="147" t="str">
        <f t="shared" si="1382"/>
        <v/>
      </c>
      <c r="AM7385" s="147" t="str">
        <f t="shared" si="1383"/>
        <v/>
      </c>
      <c r="AN7385" s="147" t="str">
        <f t="shared" si="1384"/>
        <v/>
      </c>
      <c r="AO7385" s="118"/>
    </row>
    <row r="7386" spans="1:41">
      <c r="A7386" s="118"/>
      <c r="B7386" s="118"/>
      <c r="C7386" s="118"/>
      <c r="D7386" s="118"/>
      <c r="E7386" s="118"/>
      <c r="F7386" s="118"/>
      <c r="G7386" s="118"/>
      <c r="H7386" s="118"/>
      <c r="I7386" s="118"/>
      <c r="J7386" s="118"/>
      <c r="K7386" s="118"/>
      <c r="L7386" s="118"/>
      <c r="M7386" s="118"/>
      <c r="N7386" s="118"/>
      <c r="O7386" s="143" t="str">
        <f>IF(H7386="","",(S7386/S7386)&amp;":"&amp;ROUND(AH7386/S7386,2))</f>
        <v/>
      </c>
      <c r="P7386" s="118"/>
      <c r="Q7386" s="118"/>
      <c r="R7386" s="143" t="str">
        <f>IF(H7386="","",(S7386/S7386)&amp;":"&amp;ROUND(AI7386/S7386,2))</f>
        <v/>
      </c>
      <c r="S7386" s="144" t="str">
        <f t="shared" si="1385"/>
        <v/>
      </c>
      <c r="T7386" s="145" t="str">
        <f t="shared" si="1386"/>
        <v/>
      </c>
      <c r="U7386" s="118"/>
      <c r="V7386" s="145" t="str">
        <f t="shared" si="1387"/>
        <v/>
      </c>
      <c r="W7386" s="144" t="str">
        <f t="shared" si="1388"/>
        <v/>
      </c>
      <c r="X7386" s="146" t="str">
        <f>IF(C7386="","",IF(OR(C7386="Trade",C7386="Multi Position"),(X7385+V7386),IF(C7386="Deposit",(X7385+AE7386),IF(C7386="Withdrawal",(X7385-AE7386)))))</f>
        <v/>
      </c>
      <c r="Y7386" s="145" t="str">
        <f t="shared" si="1389"/>
        <v/>
      </c>
      <c r="Z7386" s="118"/>
      <c r="AA7386" s="118"/>
      <c r="AB7386" s="118"/>
      <c r="AC7386" s="118"/>
      <c r="AD7386" s="118"/>
      <c r="AE7386" s="139"/>
      <c r="AF7386" s="118"/>
      <c r="AG7386" s="118"/>
      <c r="AH7386" s="147" t="str">
        <f t="shared" si="1390"/>
        <v/>
      </c>
      <c r="AI7386" s="147" t="str">
        <f t="shared" si="1391"/>
        <v/>
      </c>
      <c r="AJ7386" s="148" t="str">
        <f t="shared" si="1380"/>
        <v/>
      </c>
      <c r="AK7386" s="148" t="str">
        <f t="shared" si="1381"/>
        <v/>
      </c>
      <c r="AL7386" s="147" t="str">
        <f t="shared" si="1382"/>
        <v/>
      </c>
      <c r="AM7386" s="147" t="str">
        <f t="shared" si="1383"/>
        <v/>
      </c>
      <c r="AN7386" s="147" t="str">
        <f t="shared" si="1384"/>
        <v/>
      </c>
      <c r="AO7386" s="118"/>
    </row>
    <row r="7387" spans="1:41">
      <c r="A7387" s="118"/>
      <c r="B7387" s="118"/>
      <c r="C7387" s="118"/>
      <c r="D7387" s="118"/>
      <c r="E7387" s="118"/>
      <c r="F7387" s="118"/>
      <c r="G7387" s="118"/>
      <c r="H7387" s="118"/>
      <c r="I7387" s="118"/>
      <c r="J7387" s="118"/>
      <c r="K7387" s="118"/>
      <c r="L7387" s="118"/>
      <c r="M7387" s="118"/>
      <c r="N7387" s="118"/>
      <c r="O7387" s="143" t="str">
        <f>IF(H7387="","",(S7387/S7387)&amp;":"&amp;ROUND(AH7387/S7387,2))</f>
        <v/>
      </c>
      <c r="P7387" s="118"/>
      <c r="Q7387" s="118"/>
      <c r="R7387" s="143" t="str">
        <f>IF(H7387="","",(S7387/S7387)&amp;":"&amp;ROUND(AI7387/S7387,2))</f>
        <v/>
      </c>
      <c r="S7387" s="144" t="str">
        <f t="shared" si="1385"/>
        <v/>
      </c>
      <c r="T7387" s="145" t="str">
        <f t="shared" si="1386"/>
        <v/>
      </c>
      <c r="U7387" s="118"/>
      <c r="V7387" s="145" t="str">
        <f t="shared" si="1387"/>
        <v/>
      </c>
      <c r="W7387" s="144" t="str">
        <f t="shared" si="1388"/>
        <v/>
      </c>
      <c r="X7387" s="146" t="str">
        <f>IF(C7387="","",IF(OR(C7387="Trade",C7387="Multi Position"),(X7386+V7387),IF(C7387="Deposit",(X7386+AE7387),IF(C7387="Withdrawal",(X7386-AE7387)))))</f>
        <v/>
      </c>
      <c r="Y7387" s="145" t="str">
        <f t="shared" si="1389"/>
        <v/>
      </c>
      <c r="Z7387" s="118"/>
      <c r="AA7387" s="118"/>
      <c r="AB7387" s="118"/>
      <c r="AC7387" s="118"/>
      <c r="AD7387" s="118"/>
      <c r="AE7387" s="139"/>
      <c r="AF7387" s="118"/>
      <c r="AG7387" s="118"/>
      <c r="AH7387" s="147" t="str">
        <f t="shared" si="1390"/>
        <v/>
      </c>
      <c r="AI7387" s="147" t="str">
        <f t="shared" si="1391"/>
        <v/>
      </c>
      <c r="AJ7387" s="148" t="str">
        <f t="shared" si="1380"/>
        <v/>
      </c>
      <c r="AK7387" s="148" t="str">
        <f t="shared" si="1381"/>
        <v/>
      </c>
      <c r="AL7387" s="147" t="str">
        <f t="shared" si="1382"/>
        <v/>
      </c>
      <c r="AM7387" s="147" t="str">
        <f t="shared" si="1383"/>
        <v/>
      </c>
      <c r="AN7387" s="147" t="str">
        <f t="shared" si="1384"/>
        <v/>
      </c>
      <c r="AO7387" s="118"/>
    </row>
    <row r="7388" spans="1:41">
      <c r="A7388" s="118"/>
      <c r="B7388" s="118"/>
      <c r="C7388" s="118"/>
      <c r="D7388" s="118"/>
      <c r="E7388" s="118"/>
      <c r="F7388" s="118"/>
      <c r="G7388" s="118"/>
      <c r="H7388" s="118"/>
      <c r="I7388" s="118"/>
      <c r="J7388" s="118"/>
      <c r="K7388" s="118"/>
      <c r="L7388" s="118"/>
      <c r="M7388" s="118"/>
      <c r="N7388" s="118"/>
      <c r="O7388" s="143" t="str">
        <f>IF(H7388="","",(S7388/S7388)&amp;":"&amp;ROUND(AH7388/S7388,2))</f>
        <v/>
      </c>
      <c r="P7388" s="118"/>
      <c r="Q7388" s="118"/>
      <c r="R7388" s="143" t="str">
        <f>IF(H7388="","",(S7388/S7388)&amp;":"&amp;ROUND(AI7388/S7388,2))</f>
        <v/>
      </c>
      <c r="S7388" s="144" t="str">
        <f t="shared" si="1385"/>
        <v/>
      </c>
      <c r="T7388" s="145" t="str">
        <f t="shared" si="1386"/>
        <v/>
      </c>
      <c r="U7388" s="118"/>
      <c r="V7388" s="145" t="str">
        <f t="shared" si="1387"/>
        <v/>
      </c>
      <c r="W7388" s="144" t="str">
        <f t="shared" si="1388"/>
        <v/>
      </c>
      <c r="X7388" s="146" t="str">
        <f>IF(C7388="","",IF(OR(C7388="Trade",C7388="Multi Position"),(X7387+V7388),IF(C7388="Deposit",(X7387+AE7388),IF(C7388="Withdrawal",(X7387-AE7388)))))</f>
        <v/>
      </c>
      <c r="Y7388" s="145" t="str">
        <f t="shared" si="1389"/>
        <v/>
      </c>
      <c r="Z7388" s="118"/>
      <c r="AA7388" s="118"/>
      <c r="AB7388" s="118"/>
      <c r="AC7388" s="118"/>
      <c r="AD7388" s="118"/>
      <c r="AE7388" s="139"/>
      <c r="AF7388" s="118"/>
      <c r="AG7388" s="118"/>
      <c r="AH7388" s="147" t="str">
        <f t="shared" si="1390"/>
        <v/>
      </c>
      <c r="AI7388" s="147" t="str">
        <f t="shared" si="1391"/>
        <v/>
      </c>
      <c r="AJ7388" s="148" t="str">
        <f t="shared" si="1380"/>
        <v/>
      </c>
      <c r="AK7388" s="148" t="str">
        <f t="shared" si="1381"/>
        <v/>
      </c>
      <c r="AL7388" s="147" t="str">
        <f t="shared" si="1382"/>
        <v/>
      </c>
      <c r="AM7388" s="147" t="str">
        <f t="shared" si="1383"/>
        <v/>
      </c>
      <c r="AN7388" s="147" t="str">
        <f t="shared" si="1384"/>
        <v/>
      </c>
      <c r="AO7388" s="118"/>
    </row>
    <row r="7389" spans="1:41">
      <c r="A7389" s="118"/>
      <c r="B7389" s="118"/>
      <c r="C7389" s="118"/>
      <c r="D7389" s="118"/>
      <c r="E7389" s="118"/>
      <c r="F7389" s="118"/>
      <c r="G7389" s="118"/>
      <c r="H7389" s="118"/>
      <c r="I7389" s="118"/>
      <c r="J7389" s="118"/>
      <c r="K7389" s="118"/>
      <c r="L7389" s="118"/>
      <c r="M7389" s="118"/>
      <c r="N7389" s="118"/>
      <c r="O7389" s="143" t="str">
        <f>IF(H7389="","",(S7389/S7389)&amp;":"&amp;ROUND(AH7389/S7389,2))</f>
        <v/>
      </c>
      <c r="P7389" s="118"/>
      <c r="Q7389" s="118"/>
      <c r="R7389" s="143" t="str">
        <f>IF(H7389="","",(S7389/S7389)&amp;":"&amp;ROUND(AI7389/S7389,2))</f>
        <v/>
      </c>
      <c r="S7389" s="144" t="str">
        <f t="shared" si="1385"/>
        <v/>
      </c>
      <c r="T7389" s="145" t="str">
        <f t="shared" si="1386"/>
        <v/>
      </c>
      <c r="U7389" s="118"/>
      <c r="V7389" s="145" t="str">
        <f t="shared" si="1387"/>
        <v/>
      </c>
      <c r="W7389" s="144" t="str">
        <f t="shared" si="1388"/>
        <v/>
      </c>
      <c r="X7389" s="146" t="str">
        <f>IF(C7389="","",IF(OR(C7389="Trade",C7389="Multi Position"),(X7388+V7389),IF(C7389="Deposit",(X7388+AE7389),IF(C7389="Withdrawal",(X7388-AE7389)))))</f>
        <v/>
      </c>
      <c r="Y7389" s="145" t="str">
        <f t="shared" si="1389"/>
        <v/>
      </c>
      <c r="Z7389" s="118"/>
      <c r="AA7389" s="118"/>
      <c r="AB7389" s="118"/>
      <c r="AC7389" s="118"/>
      <c r="AD7389" s="118"/>
      <c r="AE7389" s="139"/>
      <c r="AF7389" s="118"/>
      <c r="AG7389" s="118"/>
      <c r="AH7389" s="147" t="str">
        <f t="shared" si="1390"/>
        <v/>
      </c>
      <c r="AI7389" s="147" t="str">
        <f t="shared" si="1391"/>
        <v/>
      </c>
      <c r="AJ7389" s="148" t="str">
        <f t="shared" si="1380"/>
        <v/>
      </c>
      <c r="AK7389" s="148" t="str">
        <f t="shared" si="1381"/>
        <v/>
      </c>
      <c r="AL7389" s="147" t="str">
        <f t="shared" si="1382"/>
        <v/>
      </c>
      <c r="AM7389" s="147" t="str">
        <f t="shared" si="1383"/>
        <v/>
      </c>
      <c r="AN7389" s="147" t="str">
        <f t="shared" si="1384"/>
        <v/>
      </c>
      <c r="AO7389" s="118"/>
    </row>
    <row r="7390" spans="1:41">
      <c r="A7390" s="118"/>
      <c r="B7390" s="118"/>
      <c r="C7390" s="118"/>
      <c r="D7390" s="118"/>
      <c r="E7390" s="118"/>
      <c r="F7390" s="118"/>
      <c r="G7390" s="118"/>
      <c r="H7390" s="118"/>
      <c r="I7390" s="118"/>
      <c r="J7390" s="118"/>
      <c r="K7390" s="118"/>
      <c r="L7390" s="118"/>
      <c r="M7390" s="118"/>
      <c r="N7390" s="118"/>
      <c r="O7390" s="143" t="str">
        <f>IF(H7390="","",(S7390/S7390)&amp;":"&amp;ROUND(AH7390/S7390,2))</f>
        <v/>
      </c>
      <c r="P7390" s="118"/>
      <c r="Q7390" s="118"/>
      <c r="R7390" s="143" t="str">
        <f>IF(H7390="","",(S7390/S7390)&amp;":"&amp;ROUND(AI7390/S7390,2))</f>
        <v/>
      </c>
      <c r="S7390" s="144" t="str">
        <f t="shared" si="1385"/>
        <v/>
      </c>
      <c r="T7390" s="145" t="str">
        <f t="shared" si="1386"/>
        <v/>
      </c>
      <c r="U7390" s="118"/>
      <c r="V7390" s="145" t="str">
        <f t="shared" si="1387"/>
        <v/>
      </c>
      <c r="W7390" s="144" t="str">
        <f t="shared" si="1388"/>
        <v/>
      </c>
      <c r="X7390" s="146" t="str">
        <f>IF(C7390="","",IF(OR(C7390="Trade",C7390="Multi Position"),(X7389+V7390),IF(C7390="Deposit",(X7389+AE7390),IF(C7390="Withdrawal",(X7389-AE7390)))))</f>
        <v/>
      </c>
      <c r="Y7390" s="145" t="str">
        <f t="shared" si="1389"/>
        <v/>
      </c>
      <c r="Z7390" s="118"/>
      <c r="AA7390" s="118"/>
      <c r="AB7390" s="118"/>
      <c r="AC7390" s="118"/>
      <c r="AD7390" s="118"/>
      <c r="AE7390" s="139"/>
      <c r="AF7390" s="118"/>
      <c r="AG7390" s="118"/>
      <c r="AH7390" s="147" t="str">
        <f t="shared" si="1390"/>
        <v/>
      </c>
      <c r="AI7390" s="147" t="str">
        <f t="shared" si="1391"/>
        <v/>
      </c>
      <c r="AJ7390" s="148" t="str">
        <f t="shared" si="1380"/>
        <v/>
      </c>
      <c r="AK7390" s="148" t="str">
        <f t="shared" si="1381"/>
        <v/>
      </c>
      <c r="AL7390" s="147" t="str">
        <f t="shared" si="1382"/>
        <v/>
      </c>
      <c r="AM7390" s="147" t="str">
        <f t="shared" si="1383"/>
        <v/>
      </c>
      <c r="AN7390" s="147" t="str">
        <f t="shared" si="1384"/>
        <v/>
      </c>
      <c r="AO7390" s="118"/>
    </row>
    <row r="7391" spans="1:41">
      <c r="A7391" s="118"/>
      <c r="B7391" s="118"/>
      <c r="C7391" s="118"/>
      <c r="D7391" s="118"/>
      <c r="E7391" s="118"/>
      <c r="F7391" s="118"/>
      <c r="G7391" s="118"/>
      <c r="H7391" s="118"/>
      <c r="I7391" s="118"/>
      <c r="J7391" s="118"/>
      <c r="K7391" s="118"/>
      <c r="L7391" s="118"/>
      <c r="M7391" s="118"/>
      <c r="N7391" s="118"/>
      <c r="O7391" s="143" t="str">
        <f>IF(H7391="","",(S7391/S7391)&amp;":"&amp;ROUND(AH7391/S7391,2))</f>
        <v/>
      </c>
      <c r="P7391" s="118"/>
      <c r="Q7391" s="118"/>
      <c r="R7391" s="143" t="str">
        <f>IF(H7391="","",(S7391/S7391)&amp;":"&amp;ROUND(AI7391/S7391,2))</f>
        <v/>
      </c>
      <c r="S7391" s="144" t="str">
        <f t="shared" si="1385"/>
        <v/>
      </c>
      <c r="T7391" s="145" t="str">
        <f t="shared" si="1386"/>
        <v/>
      </c>
      <c r="U7391" s="118"/>
      <c r="V7391" s="145" t="str">
        <f t="shared" si="1387"/>
        <v/>
      </c>
      <c r="W7391" s="144" t="str">
        <f t="shared" si="1388"/>
        <v/>
      </c>
      <c r="X7391" s="146" t="str">
        <f>IF(C7391="","",IF(OR(C7391="Trade",C7391="Multi Position"),(X7390+V7391),IF(C7391="Deposit",(X7390+AE7391),IF(C7391="Withdrawal",(X7390-AE7391)))))</f>
        <v/>
      </c>
      <c r="Y7391" s="145" t="str">
        <f t="shared" si="1389"/>
        <v/>
      </c>
      <c r="Z7391" s="118"/>
      <c r="AA7391" s="118"/>
      <c r="AB7391" s="118"/>
      <c r="AC7391" s="118"/>
      <c r="AD7391" s="118"/>
      <c r="AE7391" s="139"/>
      <c r="AF7391" s="118"/>
      <c r="AG7391" s="118"/>
      <c r="AH7391" s="147" t="str">
        <f t="shared" si="1390"/>
        <v/>
      </c>
      <c r="AI7391" s="147" t="str">
        <f t="shared" si="1391"/>
        <v/>
      </c>
      <c r="AJ7391" s="148" t="str">
        <f t="shared" si="1380"/>
        <v/>
      </c>
      <c r="AK7391" s="148" t="str">
        <f t="shared" si="1381"/>
        <v/>
      </c>
      <c r="AL7391" s="147" t="str">
        <f t="shared" si="1382"/>
        <v/>
      </c>
      <c r="AM7391" s="147" t="str">
        <f t="shared" si="1383"/>
        <v/>
      </c>
      <c r="AN7391" s="147" t="str">
        <f t="shared" si="1384"/>
        <v/>
      </c>
      <c r="AO7391" s="118"/>
    </row>
    <row r="7392" spans="1:41">
      <c r="A7392" s="118"/>
      <c r="B7392" s="118"/>
      <c r="C7392" s="118"/>
      <c r="D7392" s="118"/>
      <c r="E7392" s="118"/>
      <c r="F7392" s="118"/>
      <c r="G7392" s="118"/>
      <c r="H7392" s="118"/>
      <c r="I7392" s="118"/>
      <c r="J7392" s="118"/>
      <c r="K7392" s="118"/>
      <c r="L7392" s="118"/>
      <c r="M7392" s="118"/>
      <c r="N7392" s="118"/>
      <c r="O7392" s="143" t="str">
        <f>IF(H7392="","",(S7392/S7392)&amp;":"&amp;ROUND(AH7392/S7392,2))</f>
        <v/>
      </c>
      <c r="P7392" s="118"/>
      <c r="Q7392" s="118"/>
      <c r="R7392" s="143" t="str">
        <f>IF(H7392="","",(S7392/S7392)&amp;":"&amp;ROUND(AI7392/S7392,2))</f>
        <v/>
      </c>
      <c r="S7392" s="144" t="str">
        <f t="shared" si="1385"/>
        <v/>
      </c>
      <c r="T7392" s="145" t="str">
        <f t="shared" si="1386"/>
        <v/>
      </c>
      <c r="U7392" s="118"/>
      <c r="V7392" s="145" t="str">
        <f t="shared" si="1387"/>
        <v/>
      </c>
      <c r="W7392" s="144" t="str">
        <f t="shared" si="1388"/>
        <v/>
      </c>
      <c r="X7392" s="146" t="str">
        <f>IF(C7392="","",IF(OR(C7392="Trade",C7392="Multi Position"),(X7391+V7392),IF(C7392="Deposit",(X7391+AE7392),IF(C7392="Withdrawal",(X7391-AE7392)))))</f>
        <v/>
      </c>
      <c r="Y7392" s="145" t="str">
        <f t="shared" si="1389"/>
        <v/>
      </c>
      <c r="Z7392" s="118"/>
      <c r="AA7392" s="118"/>
      <c r="AB7392" s="118"/>
      <c r="AC7392" s="118"/>
      <c r="AD7392" s="118"/>
      <c r="AE7392" s="139"/>
      <c r="AF7392" s="118"/>
      <c r="AG7392" s="118"/>
      <c r="AH7392" s="147" t="str">
        <f t="shared" si="1390"/>
        <v/>
      </c>
      <c r="AI7392" s="147" t="str">
        <f t="shared" si="1391"/>
        <v/>
      </c>
      <c r="AJ7392" s="148" t="str">
        <f t="shared" si="1380"/>
        <v/>
      </c>
      <c r="AK7392" s="148" t="str">
        <f t="shared" si="1381"/>
        <v/>
      </c>
      <c r="AL7392" s="147" t="str">
        <f t="shared" si="1382"/>
        <v/>
      </c>
      <c r="AM7392" s="147" t="str">
        <f t="shared" si="1383"/>
        <v/>
      </c>
      <c r="AN7392" s="147" t="str">
        <f t="shared" si="1384"/>
        <v/>
      </c>
      <c r="AO7392" s="118"/>
    </row>
    <row r="7393" spans="1:41">
      <c r="A7393" s="118"/>
      <c r="B7393" s="118"/>
      <c r="C7393" s="118"/>
      <c r="D7393" s="118"/>
      <c r="E7393" s="118"/>
      <c r="F7393" s="118"/>
      <c r="G7393" s="118"/>
      <c r="H7393" s="118"/>
      <c r="I7393" s="118"/>
      <c r="J7393" s="118"/>
      <c r="K7393" s="118"/>
      <c r="L7393" s="118"/>
      <c r="M7393" s="118"/>
      <c r="N7393" s="118"/>
      <c r="O7393" s="143" t="str">
        <f>IF(H7393="","",(S7393/S7393)&amp;":"&amp;ROUND(AH7393/S7393,2))</f>
        <v/>
      </c>
      <c r="P7393" s="118"/>
      <c r="Q7393" s="118"/>
      <c r="R7393" s="143" t="str">
        <f>IF(H7393="","",(S7393/S7393)&amp;":"&amp;ROUND(AI7393/S7393,2))</f>
        <v/>
      </c>
      <c r="S7393" s="144" t="str">
        <f t="shared" si="1385"/>
        <v/>
      </c>
      <c r="T7393" s="145" t="str">
        <f t="shared" si="1386"/>
        <v/>
      </c>
      <c r="U7393" s="118"/>
      <c r="V7393" s="145" t="str">
        <f t="shared" si="1387"/>
        <v/>
      </c>
      <c r="W7393" s="144" t="str">
        <f t="shared" si="1388"/>
        <v/>
      </c>
      <c r="X7393" s="146" t="str">
        <f>IF(C7393="","",IF(OR(C7393="Trade",C7393="Multi Position"),(X7392+V7393),IF(C7393="Deposit",(X7392+AE7393),IF(C7393="Withdrawal",(X7392-AE7393)))))</f>
        <v/>
      </c>
      <c r="Y7393" s="145" t="str">
        <f t="shared" si="1389"/>
        <v/>
      </c>
      <c r="Z7393" s="118"/>
      <c r="AA7393" s="118"/>
      <c r="AB7393" s="118"/>
      <c r="AC7393" s="118"/>
      <c r="AD7393" s="118"/>
      <c r="AE7393" s="139"/>
      <c r="AF7393" s="118"/>
      <c r="AG7393" s="118"/>
      <c r="AH7393" s="147" t="str">
        <f t="shared" si="1390"/>
        <v/>
      </c>
      <c r="AI7393" s="147" t="str">
        <f t="shared" si="1391"/>
        <v/>
      </c>
      <c r="AJ7393" s="148" t="str">
        <f t="shared" si="1380"/>
        <v/>
      </c>
      <c r="AK7393" s="148" t="str">
        <f t="shared" si="1381"/>
        <v/>
      </c>
      <c r="AL7393" s="147" t="str">
        <f t="shared" si="1382"/>
        <v/>
      </c>
      <c r="AM7393" s="147" t="str">
        <f t="shared" si="1383"/>
        <v/>
      </c>
      <c r="AN7393" s="147" t="str">
        <f t="shared" si="1384"/>
        <v/>
      </c>
      <c r="AO7393" s="118"/>
    </row>
    <row r="7394" spans="1:41">
      <c r="A7394" s="118"/>
      <c r="B7394" s="118"/>
      <c r="C7394" s="118"/>
      <c r="D7394" s="118"/>
      <c r="E7394" s="118"/>
      <c r="F7394" s="118"/>
      <c r="G7394" s="118"/>
      <c r="H7394" s="118"/>
      <c r="I7394" s="118"/>
      <c r="J7394" s="118"/>
      <c r="K7394" s="118"/>
      <c r="L7394" s="118"/>
      <c r="M7394" s="118"/>
      <c r="N7394" s="118"/>
      <c r="O7394" s="143" t="str">
        <f>IF(H7394="","",(S7394/S7394)&amp;":"&amp;ROUND(AH7394/S7394,2))</f>
        <v/>
      </c>
      <c r="P7394" s="118"/>
      <c r="Q7394" s="118"/>
      <c r="R7394" s="143" t="str">
        <f>IF(H7394="","",(S7394/S7394)&amp;":"&amp;ROUND(AI7394/S7394,2))</f>
        <v/>
      </c>
      <c r="S7394" s="144" t="str">
        <f t="shared" si="1385"/>
        <v/>
      </c>
      <c r="T7394" s="145" t="str">
        <f t="shared" si="1386"/>
        <v/>
      </c>
      <c r="U7394" s="118"/>
      <c r="V7394" s="145" t="str">
        <f t="shared" si="1387"/>
        <v/>
      </c>
      <c r="W7394" s="144" t="str">
        <f t="shared" si="1388"/>
        <v/>
      </c>
      <c r="X7394" s="146" t="str">
        <f>IF(C7394="","",IF(OR(C7394="Trade",C7394="Multi Position"),(X7393+V7394),IF(C7394="Deposit",(X7393+AE7394),IF(C7394="Withdrawal",(X7393-AE7394)))))</f>
        <v/>
      </c>
      <c r="Y7394" s="145" t="str">
        <f t="shared" si="1389"/>
        <v/>
      </c>
      <c r="Z7394" s="118"/>
      <c r="AA7394" s="118"/>
      <c r="AB7394" s="118"/>
      <c r="AC7394" s="118"/>
      <c r="AD7394" s="118"/>
      <c r="AE7394" s="139"/>
      <c r="AF7394" s="118"/>
      <c r="AG7394" s="118"/>
      <c r="AH7394" s="147" t="str">
        <f t="shared" si="1390"/>
        <v/>
      </c>
      <c r="AI7394" s="147" t="str">
        <f t="shared" si="1391"/>
        <v/>
      </c>
      <c r="AJ7394" s="148" t="str">
        <f t="shared" si="1380"/>
        <v/>
      </c>
      <c r="AK7394" s="148" t="str">
        <f t="shared" si="1381"/>
        <v/>
      </c>
      <c r="AL7394" s="147" t="str">
        <f t="shared" si="1382"/>
        <v/>
      </c>
      <c r="AM7394" s="147" t="str">
        <f t="shared" si="1383"/>
        <v/>
      </c>
      <c r="AN7394" s="147" t="str">
        <f t="shared" si="1384"/>
        <v/>
      </c>
      <c r="AO7394" s="118"/>
    </row>
    <row r="7395" spans="1:41">
      <c r="A7395" s="118"/>
      <c r="B7395" s="118"/>
      <c r="C7395" s="118"/>
      <c r="D7395" s="118"/>
      <c r="E7395" s="118"/>
      <c r="F7395" s="118"/>
      <c r="G7395" s="118"/>
      <c r="H7395" s="118"/>
      <c r="I7395" s="118"/>
      <c r="J7395" s="118"/>
      <c r="K7395" s="118"/>
      <c r="L7395" s="118"/>
      <c r="M7395" s="118"/>
      <c r="N7395" s="118"/>
      <c r="O7395" s="143" t="str">
        <f>IF(H7395="","",(S7395/S7395)&amp;":"&amp;ROUND(AH7395/S7395,2))</f>
        <v/>
      </c>
      <c r="P7395" s="118"/>
      <c r="Q7395" s="118"/>
      <c r="R7395" s="143" t="str">
        <f>IF(H7395="","",(S7395/S7395)&amp;":"&amp;ROUND(AI7395/S7395,2))</f>
        <v/>
      </c>
      <c r="S7395" s="144" t="str">
        <f t="shared" si="1385"/>
        <v/>
      </c>
      <c r="T7395" s="145" t="str">
        <f t="shared" si="1386"/>
        <v/>
      </c>
      <c r="U7395" s="118"/>
      <c r="V7395" s="145" t="str">
        <f t="shared" si="1387"/>
        <v/>
      </c>
      <c r="W7395" s="144" t="str">
        <f t="shared" si="1388"/>
        <v/>
      </c>
      <c r="X7395" s="146" t="str">
        <f>IF(C7395="","",IF(OR(C7395="Trade",C7395="Multi Position"),(X7394+V7395),IF(C7395="Deposit",(X7394+AE7395),IF(C7395="Withdrawal",(X7394-AE7395)))))</f>
        <v/>
      </c>
      <c r="Y7395" s="145" t="str">
        <f t="shared" si="1389"/>
        <v/>
      </c>
      <c r="Z7395" s="118"/>
      <c r="AA7395" s="118"/>
      <c r="AB7395" s="118"/>
      <c r="AC7395" s="118"/>
      <c r="AD7395" s="118"/>
      <c r="AE7395" s="139"/>
      <c r="AF7395" s="118"/>
      <c r="AG7395" s="118"/>
      <c r="AH7395" s="147" t="str">
        <f t="shared" si="1390"/>
        <v/>
      </c>
      <c r="AI7395" s="147" t="str">
        <f t="shared" si="1391"/>
        <v/>
      </c>
      <c r="AJ7395" s="148" t="str">
        <f t="shared" si="1380"/>
        <v/>
      </c>
      <c r="AK7395" s="148" t="str">
        <f t="shared" si="1381"/>
        <v/>
      </c>
      <c r="AL7395" s="147" t="str">
        <f t="shared" si="1382"/>
        <v/>
      </c>
      <c r="AM7395" s="147" t="str">
        <f t="shared" si="1383"/>
        <v/>
      </c>
      <c r="AN7395" s="147" t="str">
        <f t="shared" si="1384"/>
        <v/>
      </c>
      <c r="AO7395" s="118"/>
    </row>
    <row r="7396" spans="1:41">
      <c r="A7396" s="118"/>
      <c r="B7396" s="118"/>
      <c r="C7396" s="118"/>
      <c r="D7396" s="118"/>
      <c r="E7396" s="118"/>
      <c r="F7396" s="118"/>
      <c r="G7396" s="118"/>
      <c r="H7396" s="118"/>
      <c r="I7396" s="118"/>
      <c r="J7396" s="118"/>
      <c r="K7396" s="118"/>
      <c r="L7396" s="118"/>
      <c r="M7396" s="118"/>
      <c r="N7396" s="118"/>
      <c r="O7396" s="143" t="str">
        <f>IF(H7396="","",(S7396/S7396)&amp;":"&amp;ROUND(AH7396/S7396,2))</f>
        <v/>
      </c>
      <c r="P7396" s="118"/>
      <c r="Q7396" s="118"/>
      <c r="R7396" s="143" t="str">
        <f>IF(H7396="","",(S7396/S7396)&amp;":"&amp;ROUND(AI7396/S7396,2))</f>
        <v/>
      </c>
      <c r="S7396" s="144" t="str">
        <f t="shared" si="1385"/>
        <v/>
      </c>
      <c r="T7396" s="145" t="str">
        <f t="shared" si="1386"/>
        <v/>
      </c>
      <c r="U7396" s="118"/>
      <c r="V7396" s="145" t="str">
        <f t="shared" si="1387"/>
        <v/>
      </c>
      <c r="W7396" s="144" t="str">
        <f t="shared" si="1388"/>
        <v/>
      </c>
      <c r="X7396" s="146" t="str">
        <f>IF(C7396="","",IF(OR(C7396="Trade",C7396="Multi Position"),(X7395+V7396),IF(C7396="Deposit",(X7395+AE7396),IF(C7396="Withdrawal",(X7395-AE7396)))))</f>
        <v/>
      </c>
      <c r="Y7396" s="145" t="str">
        <f t="shared" si="1389"/>
        <v/>
      </c>
      <c r="Z7396" s="118"/>
      <c r="AA7396" s="118"/>
      <c r="AB7396" s="118"/>
      <c r="AC7396" s="118"/>
      <c r="AD7396" s="118"/>
      <c r="AE7396" s="139"/>
      <c r="AF7396" s="118"/>
      <c r="AG7396" s="118"/>
      <c r="AH7396" s="147" t="str">
        <f t="shared" si="1390"/>
        <v/>
      </c>
      <c r="AI7396" s="147" t="str">
        <f t="shared" si="1391"/>
        <v/>
      </c>
      <c r="AJ7396" s="148" t="str">
        <f t="shared" si="1380"/>
        <v/>
      </c>
      <c r="AK7396" s="148" t="str">
        <f t="shared" si="1381"/>
        <v/>
      </c>
      <c r="AL7396" s="147" t="str">
        <f t="shared" si="1382"/>
        <v/>
      </c>
      <c r="AM7396" s="147" t="str">
        <f t="shared" si="1383"/>
        <v/>
      </c>
      <c r="AN7396" s="147" t="str">
        <f t="shared" si="1384"/>
        <v/>
      </c>
      <c r="AO7396" s="118"/>
    </row>
    <row r="7397" spans="1:41">
      <c r="A7397" s="118"/>
      <c r="B7397" s="118"/>
      <c r="C7397" s="118"/>
      <c r="D7397" s="118"/>
      <c r="E7397" s="118"/>
      <c r="F7397" s="118"/>
      <c r="G7397" s="118"/>
      <c r="H7397" s="118"/>
      <c r="I7397" s="118"/>
      <c r="J7397" s="118"/>
      <c r="K7397" s="118"/>
      <c r="L7397" s="118"/>
      <c r="M7397" s="118"/>
      <c r="N7397" s="118"/>
      <c r="O7397" s="143" t="str">
        <f>IF(H7397="","",(S7397/S7397)&amp;":"&amp;ROUND(AH7397/S7397,2))</f>
        <v/>
      </c>
      <c r="P7397" s="118"/>
      <c r="Q7397" s="118"/>
      <c r="R7397" s="143" t="str">
        <f>IF(H7397="","",(S7397/S7397)&amp;":"&amp;ROUND(AI7397/S7397,2))</f>
        <v/>
      </c>
      <c r="S7397" s="144" t="str">
        <f t="shared" si="1385"/>
        <v/>
      </c>
      <c r="T7397" s="145" t="str">
        <f t="shared" si="1386"/>
        <v/>
      </c>
      <c r="U7397" s="118"/>
      <c r="V7397" s="145" t="str">
        <f t="shared" si="1387"/>
        <v/>
      </c>
      <c r="W7397" s="144" t="str">
        <f t="shared" si="1388"/>
        <v/>
      </c>
      <c r="X7397" s="146" t="str">
        <f>IF(C7397="","",IF(OR(C7397="Trade",C7397="Multi Position"),(X7396+V7397),IF(C7397="Deposit",(X7396+AE7397),IF(C7397="Withdrawal",(X7396-AE7397)))))</f>
        <v/>
      </c>
      <c r="Y7397" s="145" t="str">
        <f t="shared" si="1389"/>
        <v/>
      </c>
      <c r="Z7397" s="118"/>
      <c r="AA7397" s="118"/>
      <c r="AB7397" s="118"/>
      <c r="AC7397" s="118"/>
      <c r="AD7397" s="118"/>
      <c r="AE7397" s="139"/>
      <c r="AF7397" s="118"/>
      <c r="AG7397" s="118"/>
      <c r="AH7397" s="147" t="str">
        <f t="shared" si="1390"/>
        <v/>
      </c>
      <c r="AI7397" s="147" t="str">
        <f t="shared" si="1391"/>
        <v/>
      </c>
      <c r="AJ7397" s="148" t="str">
        <f t="shared" si="1380"/>
        <v/>
      </c>
      <c r="AK7397" s="148" t="str">
        <f t="shared" si="1381"/>
        <v/>
      </c>
      <c r="AL7397" s="147" t="str">
        <f t="shared" si="1382"/>
        <v/>
      </c>
      <c r="AM7397" s="147" t="str">
        <f t="shared" si="1383"/>
        <v/>
      </c>
      <c r="AN7397" s="147" t="str">
        <f t="shared" si="1384"/>
        <v/>
      </c>
      <c r="AO7397" s="118"/>
    </row>
    <row r="7398" spans="1:41">
      <c r="A7398" s="118"/>
      <c r="B7398" s="118"/>
      <c r="C7398" s="118"/>
      <c r="D7398" s="118"/>
      <c r="E7398" s="118"/>
      <c r="F7398" s="118"/>
      <c r="G7398" s="118"/>
      <c r="H7398" s="118"/>
      <c r="I7398" s="118"/>
      <c r="J7398" s="118"/>
      <c r="K7398" s="118"/>
      <c r="L7398" s="118"/>
      <c r="M7398" s="118"/>
      <c r="N7398" s="118"/>
      <c r="O7398" s="143" t="str">
        <f>IF(H7398="","",(S7398/S7398)&amp;":"&amp;ROUND(AH7398/S7398,2))</f>
        <v/>
      </c>
      <c r="P7398" s="118"/>
      <c r="Q7398" s="118"/>
      <c r="R7398" s="143" t="str">
        <f>IF(H7398="","",(S7398/S7398)&amp;":"&amp;ROUND(AI7398/S7398,2))</f>
        <v/>
      </c>
      <c r="S7398" s="144" t="str">
        <f t="shared" si="1385"/>
        <v/>
      </c>
      <c r="T7398" s="145" t="str">
        <f t="shared" si="1386"/>
        <v/>
      </c>
      <c r="U7398" s="118"/>
      <c r="V7398" s="145" t="str">
        <f t="shared" si="1387"/>
        <v/>
      </c>
      <c r="W7398" s="144" t="str">
        <f t="shared" si="1388"/>
        <v/>
      </c>
      <c r="X7398" s="146" t="str">
        <f>IF(C7398="","",IF(OR(C7398="Trade",C7398="Multi Position"),(X7397+V7398),IF(C7398="Deposit",(X7397+AE7398),IF(C7398="Withdrawal",(X7397-AE7398)))))</f>
        <v/>
      </c>
      <c r="Y7398" s="145" t="str">
        <f t="shared" si="1389"/>
        <v/>
      </c>
      <c r="Z7398" s="118"/>
      <c r="AA7398" s="118"/>
      <c r="AB7398" s="118"/>
      <c r="AC7398" s="118"/>
      <c r="AD7398" s="118"/>
      <c r="AE7398" s="139"/>
      <c r="AF7398" s="118"/>
      <c r="AG7398" s="118"/>
      <c r="AH7398" s="147" t="str">
        <f t="shared" si="1390"/>
        <v/>
      </c>
      <c r="AI7398" s="147" t="str">
        <f t="shared" si="1391"/>
        <v/>
      </c>
      <c r="AJ7398" s="148" t="str">
        <f t="shared" si="1380"/>
        <v/>
      </c>
      <c r="AK7398" s="148" t="str">
        <f t="shared" si="1381"/>
        <v/>
      </c>
      <c r="AL7398" s="147" t="str">
        <f t="shared" si="1382"/>
        <v/>
      </c>
      <c r="AM7398" s="147" t="str">
        <f t="shared" si="1383"/>
        <v/>
      </c>
      <c r="AN7398" s="147" t="str">
        <f t="shared" si="1384"/>
        <v/>
      </c>
      <c r="AO7398" s="118"/>
    </row>
    <row r="7399" spans="1:41">
      <c r="A7399" s="118"/>
      <c r="B7399" s="118"/>
      <c r="C7399" s="118"/>
      <c r="D7399" s="118"/>
      <c r="E7399" s="118"/>
      <c r="F7399" s="118"/>
      <c r="G7399" s="118"/>
      <c r="H7399" s="118"/>
      <c r="I7399" s="118"/>
      <c r="J7399" s="118"/>
      <c r="K7399" s="118"/>
      <c r="L7399" s="118"/>
      <c r="M7399" s="118"/>
      <c r="N7399" s="118"/>
      <c r="O7399" s="143" t="str">
        <f>IF(H7399="","",(S7399/S7399)&amp;":"&amp;ROUND(AH7399/S7399,2))</f>
        <v/>
      </c>
      <c r="P7399" s="118"/>
      <c r="Q7399" s="118"/>
      <c r="R7399" s="143" t="str">
        <f>IF(H7399="","",(S7399/S7399)&amp;":"&amp;ROUND(AI7399/S7399,2))</f>
        <v/>
      </c>
      <c r="S7399" s="144" t="str">
        <f t="shared" si="1385"/>
        <v/>
      </c>
      <c r="T7399" s="145" t="str">
        <f t="shared" si="1386"/>
        <v/>
      </c>
      <c r="U7399" s="118"/>
      <c r="V7399" s="145" t="str">
        <f t="shared" si="1387"/>
        <v/>
      </c>
      <c r="W7399" s="144" t="str">
        <f t="shared" si="1388"/>
        <v/>
      </c>
      <c r="X7399" s="146" t="str">
        <f>IF(C7399="","",IF(OR(C7399="Trade",C7399="Multi Position"),(X7398+V7399),IF(C7399="Deposit",(X7398+AE7399),IF(C7399="Withdrawal",(X7398-AE7399)))))</f>
        <v/>
      </c>
      <c r="Y7399" s="145" t="str">
        <f t="shared" si="1389"/>
        <v/>
      </c>
      <c r="Z7399" s="118"/>
      <c r="AA7399" s="118"/>
      <c r="AB7399" s="118"/>
      <c r="AC7399" s="118"/>
      <c r="AD7399" s="118"/>
      <c r="AE7399" s="139"/>
      <c r="AF7399" s="118"/>
      <c r="AG7399" s="118"/>
      <c r="AH7399" s="147" t="str">
        <f t="shared" si="1390"/>
        <v/>
      </c>
      <c r="AI7399" s="147" t="str">
        <f t="shared" si="1391"/>
        <v/>
      </c>
      <c r="AJ7399" s="148" t="str">
        <f t="shared" si="1380"/>
        <v/>
      </c>
      <c r="AK7399" s="148" t="str">
        <f t="shared" si="1381"/>
        <v/>
      </c>
      <c r="AL7399" s="147" t="str">
        <f t="shared" si="1382"/>
        <v/>
      </c>
      <c r="AM7399" s="147" t="str">
        <f t="shared" si="1383"/>
        <v/>
      </c>
      <c r="AN7399" s="147" t="str">
        <f t="shared" si="1384"/>
        <v/>
      </c>
      <c r="AO7399" s="118"/>
    </row>
    <row r="7400" spans="1:41">
      <c r="A7400" s="118"/>
      <c r="B7400" s="118"/>
      <c r="C7400" s="118"/>
      <c r="D7400" s="118"/>
      <c r="E7400" s="118"/>
      <c r="F7400" s="118"/>
      <c r="G7400" s="118"/>
      <c r="H7400" s="118"/>
      <c r="I7400" s="118"/>
      <c r="J7400" s="118"/>
      <c r="K7400" s="118"/>
      <c r="L7400" s="118"/>
      <c r="M7400" s="118"/>
      <c r="N7400" s="118"/>
      <c r="O7400" s="143" t="str">
        <f>IF(H7400="","",(S7400/S7400)&amp;":"&amp;ROUND(AH7400/S7400,2))</f>
        <v/>
      </c>
      <c r="P7400" s="118"/>
      <c r="Q7400" s="118"/>
      <c r="R7400" s="143" t="str">
        <f>IF(H7400="","",(S7400/S7400)&amp;":"&amp;ROUND(AI7400/S7400,2))</f>
        <v/>
      </c>
      <c r="S7400" s="144" t="str">
        <f t="shared" si="1385"/>
        <v/>
      </c>
      <c r="T7400" s="145" t="str">
        <f t="shared" si="1386"/>
        <v/>
      </c>
      <c r="U7400" s="118"/>
      <c r="V7400" s="145" t="str">
        <f t="shared" si="1387"/>
        <v/>
      </c>
      <c r="W7400" s="144" t="str">
        <f t="shared" si="1388"/>
        <v/>
      </c>
      <c r="X7400" s="146" t="str">
        <f>IF(C7400="","",IF(OR(C7400="Trade",C7400="Multi Position"),(X7399+V7400),IF(C7400="Deposit",(X7399+AE7400),IF(C7400="Withdrawal",(X7399-AE7400)))))</f>
        <v/>
      </c>
      <c r="Y7400" s="145" t="str">
        <f t="shared" si="1389"/>
        <v/>
      </c>
      <c r="Z7400" s="118"/>
      <c r="AA7400" s="118"/>
      <c r="AB7400" s="118"/>
      <c r="AC7400" s="118"/>
      <c r="AD7400" s="118"/>
      <c r="AE7400" s="139"/>
      <c r="AF7400" s="118"/>
      <c r="AG7400" s="118"/>
      <c r="AH7400" s="147" t="str">
        <f t="shared" si="1390"/>
        <v/>
      </c>
      <c r="AI7400" s="147" t="str">
        <f t="shared" si="1391"/>
        <v/>
      </c>
      <c r="AJ7400" s="148" t="str">
        <f t="shared" si="1380"/>
        <v/>
      </c>
      <c r="AK7400" s="148" t="str">
        <f t="shared" si="1381"/>
        <v/>
      </c>
      <c r="AL7400" s="147" t="str">
        <f t="shared" si="1382"/>
        <v/>
      </c>
      <c r="AM7400" s="147" t="str">
        <f t="shared" si="1383"/>
        <v/>
      </c>
      <c r="AN7400" s="147" t="str">
        <f t="shared" si="1384"/>
        <v/>
      </c>
      <c r="AO7400" s="118"/>
    </row>
    <row r="7401" spans="1:41">
      <c r="A7401" s="118"/>
      <c r="B7401" s="118"/>
      <c r="C7401" s="118"/>
      <c r="D7401" s="118"/>
      <c r="E7401" s="118"/>
      <c r="F7401" s="118"/>
      <c r="G7401" s="118"/>
      <c r="H7401" s="118"/>
      <c r="I7401" s="118"/>
      <c r="J7401" s="118"/>
      <c r="K7401" s="118"/>
      <c r="L7401" s="118"/>
      <c r="M7401" s="118"/>
      <c r="N7401" s="118"/>
      <c r="O7401" s="143" t="str">
        <f>IF(H7401="","",(S7401/S7401)&amp;":"&amp;ROUND(AH7401/S7401,2))</f>
        <v/>
      </c>
      <c r="P7401" s="118"/>
      <c r="Q7401" s="118"/>
      <c r="R7401" s="143" t="str">
        <f>IF(H7401="","",(S7401/S7401)&amp;":"&amp;ROUND(AI7401/S7401,2))</f>
        <v/>
      </c>
      <c r="S7401" s="144" t="str">
        <f t="shared" si="1385"/>
        <v/>
      </c>
      <c r="T7401" s="145" t="str">
        <f t="shared" si="1386"/>
        <v/>
      </c>
      <c r="U7401" s="118"/>
      <c r="V7401" s="145" t="str">
        <f t="shared" si="1387"/>
        <v/>
      </c>
      <c r="W7401" s="144" t="str">
        <f t="shared" si="1388"/>
        <v/>
      </c>
      <c r="X7401" s="146" t="str">
        <f>IF(C7401="","",IF(OR(C7401="Trade",C7401="Multi Position"),(X7400+V7401),IF(C7401="Deposit",(X7400+AE7401),IF(C7401="Withdrawal",(X7400-AE7401)))))</f>
        <v/>
      </c>
      <c r="Y7401" s="145" t="str">
        <f t="shared" si="1389"/>
        <v/>
      </c>
      <c r="Z7401" s="118"/>
      <c r="AA7401" s="118"/>
      <c r="AB7401" s="118"/>
      <c r="AC7401" s="118"/>
      <c r="AD7401" s="118"/>
      <c r="AE7401" s="139"/>
      <c r="AF7401" s="118"/>
      <c r="AG7401" s="118"/>
      <c r="AH7401" s="147" t="str">
        <f t="shared" si="1390"/>
        <v/>
      </c>
      <c r="AI7401" s="147" t="str">
        <f t="shared" si="1391"/>
        <v/>
      </c>
      <c r="AJ7401" s="148" t="str">
        <f t="shared" si="1380"/>
        <v/>
      </c>
      <c r="AK7401" s="148" t="str">
        <f t="shared" si="1381"/>
        <v/>
      </c>
      <c r="AL7401" s="147" t="str">
        <f t="shared" si="1382"/>
        <v/>
      </c>
      <c r="AM7401" s="147" t="str">
        <f t="shared" si="1383"/>
        <v/>
      </c>
      <c r="AN7401" s="147" t="str">
        <f t="shared" si="1384"/>
        <v/>
      </c>
      <c r="AO7401" s="118"/>
    </row>
    <row r="7402" spans="1:41">
      <c r="A7402" s="118"/>
      <c r="B7402" s="118"/>
      <c r="C7402" s="118"/>
      <c r="D7402" s="118"/>
      <c r="E7402" s="118"/>
      <c r="F7402" s="118"/>
      <c r="G7402" s="118"/>
      <c r="H7402" s="118"/>
      <c r="I7402" s="118"/>
      <c r="J7402" s="118"/>
      <c r="K7402" s="118"/>
      <c r="L7402" s="118"/>
      <c r="M7402" s="118"/>
      <c r="N7402" s="118"/>
      <c r="O7402" s="143" t="str">
        <f>IF(H7402="","",(S7402/S7402)&amp;":"&amp;ROUND(AH7402/S7402,2))</f>
        <v/>
      </c>
      <c r="P7402" s="118"/>
      <c r="Q7402" s="118"/>
      <c r="R7402" s="143" t="str">
        <f>IF(H7402="","",(S7402/S7402)&amp;":"&amp;ROUND(AI7402/S7402,2))</f>
        <v/>
      </c>
      <c r="S7402" s="144" t="str">
        <f t="shared" si="1385"/>
        <v/>
      </c>
      <c r="T7402" s="145" t="str">
        <f t="shared" si="1386"/>
        <v/>
      </c>
      <c r="U7402" s="118"/>
      <c r="V7402" s="145" t="str">
        <f t="shared" si="1387"/>
        <v/>
      </c>
      <c r="W7402" s="144" t="str">
        <f t="shared" si="1388"/>
        <v/>
      </c>
      <c r="X7402" s="146" t="str">
        <f>IF(C7402="","",IF(OR(C7402="Trade",C7402="Multi Position"),(X7401+V7402),IF(C7402="Deposit",(X7401+AE7402),IF(C7402="Withdrawal",(X7401-AE7402)))))</f>
        <v/>
      </c>
      <c r="Y7402" s="145" t="str">
        <f t="shared" si="1389"/>
        <v/>
      </c>
      <c r="Z7402" s="118"/>
      <c r="AA7402" s="118"/>
      <c r="AB7402" s="118"/>
      <c r="AC7402" s="118"/>
      <c r="AD7402" s="118"/>
      <c r="AE7402" s="139"/>
      <c r="AF7402" s="118"/>
      <c r="AG7402" s="118"/>
      <c r="AH7402" s="147" t="str">
        <f t="shared" si="1390"/>
        <v/>
      </c>
      <c r="AI7402" s="147" t="str">
        <f t="shared" si="1391"/>
        <v/>
      </c>
      <c r="AJ7402" s="148" t="str">
        <f t="shared" si="1380"/>
        <v/>
      </c>
      <c r="AK7402" s="148" t="str">
        <f t="shared" si="1381"/>
        <v/>
      </c>
      <c r="AL7402" s="147" t="str">
        <f t="shared" si="1382"/>
        <v/>
      </c>
      <c r="AM7402" s="147" t="str">
        <f t="shared" si="1383"/>
        <v/>
      </c>
      <c r="AN7402" s="147" t="str">
        <f t="shared" si="1384"/>
        <v/>
      </c>
      <c r="AO7402" s="118"/>
    </row>
    <row r="7403" spans="1:41">
      <c r="A7403" s="118"/>
      <c r="B7403" s="118"/>
      <c r="C7403" s="118"/>
      <c r="D7403" s="118"/>
      <c r="E7403" s="118"/>
      <c r="F7403" s="118"/>
      <c r="G7403" s="118"/>
      <c r="H7403" s="118"/>
      <c r="I7403" s="118"/>
      <c r="J7403" s="118"/>
      <c r="K7403" s="118"/>
      <c r="L7403" s="118"/>
      <c r="M7403" s="118"/>
      <c r="N7403" s="118"/>
      <c r="O7403" s="143" t="str">
        <f>IF(H7403="","",(S7403/S7403)&amp;":"&amp;ROUND(AH7403/S7403,2))</f>
        <v/>
      </c>
      <c r="P7403" s="118"/>
      <c r="Q7403" s="118"/>
      <c r="R7403" s="143" t="str">
        <f>IF(H7403="","",(S7403/S7403)&amp;":"&amp;ROUND(AI7403/S7403,2))</f>
        <v/>
      </c>
      <c r="S7403" s="144" t="str">
        <f t="shared" si="1385"/>
        <v/>
      </c>
      <c r="T7403" s="145" t="str">
        <f t="shared" si="1386"/>
        <v/>
      </c>
      <c r="U7403" s="118"/>
      <c r="V7403" s="145" t="str">
        <f t="shared" si="1387"/>
        <v/>
      </c>
      <c r="W7403" s="144" t="str">
        <f t="shared" si="1388"/>
        <v/>
      </c>
      <c r="X7403" s="146" t="str">
        <f>IF(C7403="","",IF(OR(C7403="Trade",C7403="Multi Position"),(X7402+V7403),IF(C7403="Deposit",(X7402+AE7403),IF(C7403="Withdrawal",(X7402-AE7403)))))</f>
        <v/>
      </c>
      <c r="Y7403" s="145" t="str">
        <f t="shared" si="1389"/>
        <v/>
      </c>
      <c r="Z7403" s="118"/>
      <c r="AA7403" s="118"/>
      <c r="AB7403" s="118"/>
      <c r="AC7403" s="118"/>
      <c r="AD7403" s="118"/>
      <c r="AE7403" s="139"/>
      <c r="AF7403" s="118"/>
      <c r="AG7403" s="118"/>
      <c r="AH7403" s="147" t="str">
        <f t="shared" si="1390"/>
        <v/>
      </c>
      <c r="AI7403" s="147" t="str">
        <f t="shared" si="1391"/>
        <v/>
      </c>
      <c r="AJ7403" s="148" t="str">
        <f t="shared" si="1380"/>
        <v/>
      </c>
      <c r="AK7403" s="148" t="str">
        <f t="shared" si="1381"/>
        <v/>
      </c>
      <c r="AL7403" s="147" t="str">
        <f t="shared" si="1382"/>
        <v/>
      </c>
      <c r="AM7403" s="147" t="str">
        <f t="shared" si="1383"/>
        <v/>
      </c>
      <c r="AN7403" s="147" t="str">
        <f t="shared" si="1384"/>
        <v/>
      </c>
      <c r="AO7403" s="118"/>
    </row>
    <row r="7404" spans="1:41">
      <c r="A7404" s="118"/>
      <c r="B7404" s="118"/>
      <c r="C7404" s="118"/>
      <c r="D7404" s="118"/>
      <c r="E7404" s="118"/>
      <c r="F7404" s="118"/>
      <c r="G7404" s="118"/>
      <c r="H7404" s="118"/>
      <c r="I7404" s="118"/>
      <c r="J7404" s="118"/>
      <c r="K7404" s="118"/>
      <c r="L7404" s="118"/>
      <c r="M7404" s="118"/>
      <c r="N7404" s="118"/>
      <c r="O7404" s="143" t="str">
        <f>IF(H7404="","",(S7404/S7404)&amp;":"&amp;ROUND(AH7404/S7404,2))</f>
        <v/>
      </c>
      <c r="P7404" s="118"/>
      <c r="Q7404" s="118"/>
      <c r="R7404" s="143" t="str">
        <f>IF(H7404="","",(S7404/S7404)&amp;":"&amp;ROUND(AI7404/S7404,2))</f>
        <v/>
      </c>
      <c r="S7404" s="144" t="str">
        <f t="shared" si="1385"/>
        <v/>
      </c>
      <c r="T7404" s="145" t="str">
        <f t="shared" si="1386"/>
        <v/>
      </c>
      <c r="U7404" s="118"/>
      <c r="V7404" s="145" t="str">
        <f t="shared" si="1387"/>
        <v/>
      </c>
      <c r="W7404" s="144" t="str">
        <f t="shared" si="1388"/>
        <v/>
      </c>
      <c r="X7404" s="146" t="str">
        <f>IF(C7404="","",IF(OR(C7404="Trade",C7404="Multi Position"),(X7403+V7404),IF(C7404="Deposit",(X7403+AE7404),IF(C7404="Withdrawal",(X7403-AE7404)))))</f>
        <v/>
      </c>
      <c r="Y7404" s="145" t="str">
        <f t="shared" si="1389"/>
        <v/>
      </c>
      <c r="Z7404" s="118"/>
      <c r="AA7404" s="118"/>
      <c r="AB7404" s="118"/>
      <c r="AC7404" s="118"/>
      <c r="AD7404" s="118"/>
      <c r="AE7404" s="139"/>
      <c r="AF7404" s="118"/>
      <c r="AG7404" s="118"/>
      <c r="AH7404" s="147" t="str">
        <f t="shared" si="1390"/>
        <v/>
      </c>
      <c r="AI7404" s="147" t="str">
        <f t="shared" si="1391"/>
        <v/>
      </c>
      <c r="AJ7404" s="148" t="str">
        <f t="shared" si="1380"/>
        <v/>
      </c>
      <c r="AK7404" s="148" t="str">
        <f t="shared" si="1381"/>
        <v/>
      </c>
      <c r="AL7404" s="147" t="str">
        <f t="shared" si="1382"/>
        <v/>
      </c>
      <c r="AM7404" s="147" t="str">
        <f t="shared" si="1383"/>
        <v/>
      </c>
      <c r="AN7404" s="147" t="str">
        <f t="shared" si="1384"/>
        <v/>
      </c>
      <c r="AO7404" s="118"/>
    </row>
    <row r="7405" spans="1:41">
      <c r="A7405" s="118"/>
      <c r="B7405" s="118"/>
      <c r="C7405" s="118"/>
      <c r="D7405" s="118"/>
      <c r="E7405" s="118"/>
      <c r="F7405" s="118"/>
      <c r="G7405" s="118"/>
      <c r="H7405" s="118"/>
      <c r="I7405" s="118"/>
      <c r="J7405" s="118"/>
      <c r="K7405" s="118"/>
      <c r="L7405" s="118"/>
      <c r="M7405" s="118"/>
      <c r="N7405" s="118"/>
      <c r="O7405" s="143" t="str">
        <f>IF(H7405="","",(S7405/S7405)&amp;":"&amp;ROUND(AH7405/S7405,2))</f>
        <v/>
      </c>
      <c r="P7405" s="118"/>
      <c r="Q7405" s="118"/>
      <c r="R7405" s="143" t="str">
        <f>IF(H7405="","",(S7405/S7405)&amp;":"&amp;ROUND(AI7405/S7405,2))</f>
        <v/>
      </c>
      <c r="S7405" s="144" t="str">
        <f t="shared" si="1385"/>
        <v/>
      </c>
      <c r="T7405" s="145" t="str">
        <f t="shared" si="1386"/>
        <v/>
      </c>
      <c r="U7405" s="118"/>
      <c r="V7405" s="145" t="str">
        <f t="shared" si="1387"/>
        <v/>
      </c>
      <c r="W7405" s="144" t="str">
        <f t="shared" si="1388"/>
        <v/>
      </c>
      <c r="X7405" s="146" t="str">
        <f>IF(C7405="","",IF(OR(C7405="Trade",C7405="Multi Position"),(X7404+V7405),IF(C7405="Deposit",(X7404+AE7405),IF(C7405="Withdrawal",(X7404-AE7405)))))</f>
        <v/>
      </c>
      <c r="Y7405" s="145" t="str">
        <f t="shared" si="1389"/>
        <v/>
      </c>
      <c r="Z7405" s="118"/>
      <c r="AA7405" s="118"/>
      <c r="AB7405" s="118"/>
      <c r="AC7405" s="118"/>
      <c r="AD7405" s="118"/>
      <c r="AE7405" s="139"/>
      <c r="AF7405" s="118"/>
      <c r="AG7405" s="118"/>
      <c r="AH7405" s="147" t="str">
        <f t="shared" si="1390"/>
        <v/>
      </c>
      <c r="AI7405" s="147" t="str">
        <f t="shared" si="1391"/>
        <v/>
      </c>
      <c r="AJ7405" s="148" t="str">
        <f t="shared" si="1380"/>
        <v/>
      </c>
      <c r="AK7405" s="148" t="str">
        <f t="shared" si="1381"/>
        <v/>
      </c>
      <c r="AL7405" s="147" t="str">
        <f t="shared" si="1382"/>
        <v/>
      </c>
      <c r="AM7405" s="147" t="str">
        <f t="shared" si="1383"/>
        <v/>
      </c>
      <c r="AN7405" s="147" t="str">
        <f t="shared" si="1384"/>
        <v/>
      </c>
      <c r="AO7405" s="118"/>
    </row>
    <row r="7406" spans="1:41">
      <c r="A7406" s="118"/>
      <c r="B7406" s="118"/>
      <c r="C7406" s="118"/>
      <c r="D7406" s="118"/>
      <c r="E7406" s="118"/>
      <c r="F7406" s="118"/>
      <c r="G7406" s="118"/>
      <c r="H7406" s="118"/>
      <c r="I7406" s="118"/>
      <c r="J7406" s="118"/>
      <c r="K7406" s="118"/>
      <c r="L7406" s="118"/>
      <c r="M7406" s="118"/>
      <c r="N7406" s="118"/>
      <c r="O7406" s="143" t="str">
        <f>IF(H7406="","",(S7406/S7406)&amp;":"&amp;ROUND(AH7406/S7406,2))</f>
        <v/>
      </c>
      <c r="P7406" s="118"/>
      <c r="Q7406" s="118"/>
      <c r="R7406" s="143" t="str">
        <f>IF(H7406="","",(S7406/S7406)&amp;":"&amp;ROUND(AI7406/S7406,2))</f>
        <v/>
      </c>
      <c r="S7406" s="144" t="str">
        <f t="shared" si="1385"/>
        <v/>
      </c>
      <c r="T7406" s="145" t="str">
        <f t="shared" si="1386"/>
        <v/>
      </c>
      <c r="U7406" s="118"/>
      <c r="V7406" s="145" t="str">
        <f t="shared" si="1387"/>
        <v/>
      </c>
      <c r="W7406" s="144" t="str">
        <f t="shared" si="1388"/>
        <v/>
      </c>
      <c r="X7406" s="146" t="str">
        <f>IF(C7406="","",IF(OR(C7406="Trade",C7406="Multi Position"),(X7405+V7406),IF(C7406="Deposit",(X7405+AE7406),IF(C7406="Withdrawal",(X7405-AE7406)))))</f>
        <v/>
      </c>
      <c r="Y7406" s="145" t="str">
        <f t="shared" si="1389"/>
        <v/>
      </c>
      <c r="Z7406" s="118"/>
      <c r="AA7406" s="118"/>
      <c r="AB7406" s="118"/>
      <c r="AC7406" s="118"/>
      <c r="AD7406" s="118"/>
      <c r="AE7406" s="139"/>
      <c r="AF7406" s="118"/>
      <c r="AG7406" s="118"/>
      <c r="AH7406" s="147" t="str">
        <f t="shared" si="1390"/>
        <v/>
      </c>
      <c r="AI7406" s="147" t="str">
        <f t="shared" si="1391"/>
        <v/>
      </c>
      <c r="AJ7406" s="148" t="str">
        <f t="shared" si="1380"/>
        <v/>
      </c>
      <c r="AK7406" s="148" t="str">
        <f t="shared" si="1381"/>
        <v/>
      </c>
      <c r="AL7406" s="147" t="str">
        <f t="shared" si="1382"/>
        <v/>
      </c>
      <c r="AM7406" s="147" t="str">
        <f t="shared" si="1383"/>
        <v/>
      </c>
      <c r="AN7406" s="147" t="str">
        <f t="shared" si="1384"/>
        <v/>
      </c>
      <c r="AO7406" s="118"/>
    </row>
    <row r="7407" spans="1:41">
      <c r="A7407" s="118"/>
      <c r="B7407" s="118"/>
      <c r="C7407" s="118"/>
      <c r="D7407" s="118"/>
      <c r="E7407" s="118"/>
      <c r="F7407" s="118"/>
      <c r="G7407" s="118"/>
      <c r="H7407" s="118"/>
      <c r="I7407" s="118"/>
      <c r="J7407" s="118"/>
      <c r="K7407" s="118"/>
      <c r="L7407" s="118"/>
      <c r="M7407" s="118"/>
      <c r="N7407" s="118"/>
      <c r="O7407" s="143" t="str">
        <f>IF(H7407="","",(S7407/S7407)&amp;":"&amp;ROUND(AH7407/S7407,2))</f>
        <v/>
      </c>
      <c r="P7407" s="118"/>
      <c r="Q7407" s="118"/>
      <c r="R7407" s="143" t="str">
        <f>IF(H7407="","",(S7407/S7407)&amp;":"&amp;ROUND(AI7407/S7407,2))</f>
        <v/>
      </c>
      <c r="S7407" s="144" t="str">
        <f t="shared" si="1385"/>
        <v/>
      </c>
      <c r="T7407" s="145" t="str">
        <f t="shared" si="1386"/>
        <v/>
      </c>
      <c r="U7407" s="118"/>
      <c r="V7407" s="145" t="str">
        <f t="shared" si="1387"/>
        <v/>
      </c>
      <c r="W7407" s="144" t="str">
        <f t="shared" si="1388"/>
        <v/>
      </c>
      <c r="X7407" s="146" t="str">
        <f>IF(C7407="","",IF(OR(C7407="Trade",C7407="Multi Position"),(X7406+V7407),IF(C7407="Deposit",(X7406+AE7407),IF(C7407="Withdrawal",(X7406-AE7407)))))</f>
        <v/>
      </c>
      <c r="Y7407" s="145" t="str">
        <f t="shared" si="1389"/>
        <v/>
      </c>
      <c r="Z7407" s="118"/>
      <c r="AA7407" s="118"/>
      <c r="AB7407" s="118"/>
      <c r="AC7407" s="118"/>
      <c r="AD7407" s="118"/>
      <c r="AE7407" s="139"/>
      <c r="AF7407" s="118"/>
      <c r="AG7407" s="118"/>
      <c r="AH7407" s="147" t="str">
        <f t="shared" si="1390"/>
        <v/>
      </c>
      <c r="AI7407" s="147" t="str">
        <f t="shared" si="1391"/>
        <v/>
      </c>
      <c r="AJ7407" s="148" t="str">
        <f t="shared" si="1380"/>
        <v/>
      </c>
      <c r="AK7407" s="148" t="str">
        <f t="shared" si="1381"/>
        <v/>
      </c>
      <c r="AL7407" s="147" t="str">
        <f t="shared" si="1382"/>
        <v/>
      </c>
      <c r="AM7407" s="147" t="str">
        <f t="shared" si="1383"/>
        <v/>
      </c>
      <c r="AN7407" s="147" t="str">
        <f t="shared" si="1384"/>
        <v/>
      </c>
      <c r="AO7407" s="118"/>
    </row>
    <row r="7408" spans="1:41">
      <c r="A7408" s="118"/>
      <c r="B7408" s="118"/>
      <c r="C7408" s="118"/>
      <c r="D7408" s="118"/>
      <c r="E7408" s="118"/>
      <c r="F7408" s="118"/>
      <c r="G7408" s="118"/>
      <c r="H7408" s="118"/>
      <c r="I7408" s="118"/>
      <c r="J7408" s="118"/>
      <c r="K7408" s="118"/>
      <c r="L7408" s="118"/>
      <c r="M7408" s="118"/>
      <c r="N7408" s="118"/>
      <c r="O7408" s="143" t="str">
        <f>IF(H7408="","",(S7408/S7408)&amp;":"&amp;ROUND(AH7408/S7408,2))</f>
        <v/>
      </c>
      <c r="P7408" s="118"/>
      <c r="Q7408" s="118"/>
      <c r="R7408" s="143" t="str">
        <f>IF(H7408="","",(S7408/S7408)&amp;":"&amp;ROUND(AI7408/S7408,2))</f>
        <v/>
      </c>
      <c r="S7408" s="144" t="str">
        <f t="shared" si="1385"/>
        <v/>
      </c>
      <c r="T7408" s="145" t="str">
        <f t="shared" si="1386"/>
        <v/>
      </c>
      <c r="U7408" s="118"/>
      <c r="V7408" s="145" t="str">
        <f t="shared" si="1387"/>
        <v/>
      </c>
      <c r="W7408" s="144" t="str">
        <f t="shared" si="1388"/>
        <v/>
      </c>
      <c r="X7408" s="146" t="str">
        <f>IF(C7408="","",IF(OR(C7408="Trade",C7408="Multi Position"),(X7407+V7408),IF(C7408="Deposit",(X7407+AE7408),IF(C7408="Withdrawal",(X7407-AE7408)))))</f>
        <v/>
      </c>
      <c r="Y7408" s="145" t="str">
        <f t="shared" si="1389"/>
        <v/>
      </c>
      <c r="Z7408" s="118"/>
      <c r="AA7408" s="118"/>
      <c r="AB7408" s="118"/>
      <c r="AC7408" s="118"/>
      <c r="AD7408" s="118"/>
      <c r="AE7408" s="139"/>
      <c r="AF7408" s="118"/>
      <c r="AG7408" s="118"/>
      <c r="AH7408" s="147" t="str">
        <f t="shared" si="1390"/>
        <v/>
      </c>
      <c r="AI7408" s="147" t="str">
        <f t="shared" si="1391"/>
        <v/>
      </c>
      <c r="AJ7408" s="148" t="str">
        <f t="shared" si="1380"/>
        <v/>
      </c>
      <c r="AK7408" s="148" t="str">
        <f t="shared" si="1381"/>
        <v/>
      </c>
      <c r="AL7408" s="147" t="str">
        <f t="shared" si="1382"/>
        <v/>
      </c>
      <c r="AM7408" s="147" t="str">
        <f t="shared" si="1383"/>
        <v/>
      </c>
      <c r="AN7408" s="147" t="str">
        <f t="shared" si="1384"/>
        <v/>
      </c>
      <c r="AO7408" s="118"/>
    </row>
    <row r="7409" spans="1:41">
      <c r="A7409" s="118"/>
      <c r="B7409" s="118"/>
      <c r="C7409" s="118"/>
      <c r="D7409" s="118"/>
      <c r="E7409" s="118"/>
      <c r="F7409" s="118"/>
      <c r="G7409" s="118"/>
      <c r="H7409" s="118"/>
      <c r="I7409" s="118"/>
      <c r="J7409" s="118"/>
      <c r="K7409" s="118"/>
      <c r="L7409" s="118"/>
      <c r="M7409" s="118"/>
      <c r="N7409" s="118"/>
      <c r="O7409" s="143" t="str">
        <f>IF(H7409="","",(S7409/S7409)&amp;":"&amp;ROUND(AH7409/S7409,2))</f>
        <v/>
      </c>
      <c r="P7409" s="118"/>
      <c r="Q7409" s="118"/>
      <c r="R7409" s="143" t="str">
        <f>IF(H7409="","",(S7409/S7409)&amp;":"&amp;ROUND(AI7409/S7409,2))</f>
        <v/>
      </c>
      <c r="S7409" s="144" t="str">
        <f t="shared" si="1385"/>
        <v/>
      </c>
      <c r="T7409" s="145" t="str">
        <f t="shared" si="1386"/>
        <v/>
      </c>
      <c r="U7409" s="118"/>
      <c r="V7409" s="145" t="str">
        <f t="shared" si="1387"/>
        <v/>
      </c>
      <c r="W7409" s="144" t="str">
        <f t="shared" si="1388"/>
        <v/>
      </c>
      <c r="X7409" s="146" t="str">
        <f>IF(C7409="","",IF(OR(C7409="Trade",C7409="Multi Position"),(X7408+V7409),IF(C7409="Deposit",(X7408+AE7409),IF(C7409="Withdrawal",(X7408-AE7409)))))</f>
        <v/>
      </c>
      <c r="Y7409" s="145" t="str">
        <f t="shared" si="1389"/>
        <v/>
      </c>
      <c r="Z7409" s="118"/>
      <c r="AA7409" s="118"/>
      <c r="AB7409" s="118"/>
      <c r="AC7409" s="118"/>
      <c r="AD7409" s="118"/>
      <c r="AE7409" s="139"/>
      <c r="AF7409" s="118"/>
      <c r="AG7409" s="118"/>
      <c r="AH7409" s="147" t="str">
        <f t="shared" si="1390"/>
        <v/>
      </c>
      <c r="AI7409" s="147" t="str">
        <f t="shared" si="1391"/>
        <v/>
      </c>
      <c r="AJ7409" s="148" t="str">
        <f t="shared" si="1380"/>
        <v/>
      </c>
      <c r="AK7409" s="148" t="str">
        <f t="shared" si="1381"/>
        <v/>
      </c>
      <c r="AL7409" s="147" t="str">
        <f t="shared" si="1382"/>
        <v/>
      </c>
      <c r="AM7409" s="147" t="str">
        <f t="shared" si="1383"/>
        <v/>
      </c>
      <c r="AN7409" s="147" t="str">
        <f t="shared" si="1384"/>
        <v/>
      </c>
      <c r="AO7409" s="118"/>
    </row>
    <row r="7410" spans="1:41">
      <c r="A7410" s="118"/>
      <c r="B7410" s="118"/>
      <c r="C7410" s="118"/>
      <c r="D7410" s="118"/>
      <c r="E7410" s="118"/>
      <c r="F7410" s="118"/>
      <c r="G7410" s="118"/>
      <c r="H7410" s="118"/>
      <c r="I7410" s="118"/>
      <c r="J7410" s="118"/>
      <c r="K7410" s="118"/>
      <c r="L7410" s="118"/>
      <c r="M7410" s="118"/>
      <c r="N7410" s="118"/>
      <c r="O7410" s="143" t="str">
        <f>IF(H7410="","",(S7410/S7410)&amp;":"&amp;ROUND(AH7410/S7410,2))</f>
        <v/>
      </c>
      <c r="P7410" s="118"/>
      <c r="Q7410" s="118"/>
      <c r="R7410" s="143" t="str">
        <f>IF(H7410="","",(S7410/S7410)&amp;":"&amp;ROUND(AI7410/S7410,2))</f>
        <v/>
      </c>
      <c r="S7410" s="144" t="str">
        <f t="shared" si="1385"/>
        <v/>
      </c>
      <c r="T7410" s="145" t="str">
        <f t="shared" si="1386"/>
        <v/>
      </c>
      <c r="U7410" s="118"/>
      <c r="V7410" s="145" t="str">
        <f t="shared" si="1387"/>
        <v/>
      </c>
      <c r="W7410" s="144" t="str">
        <f t="shared" si="1388"/>
        <v/>
      </c>
      <c r="X7410" s="146" t="str">
        <f>IF(C7410="","",IF(OR(C7410="Trade",C7410="Multi Position"),(X7409+V7410),IF(C7410="Deposit",(X7409+AE7410),IF(C7410="Withdrawal",(X7409-AE7410)))))</f>
        <v/>
      </c>
      <c r="Y7410" s="145" t="str">
        <f t="shared" si="1389"/>
        <v/>
      </c>
      <c r="Z7410" s="118"/>
      <c r="AA7410" s="118"/>
      <c r="AB7410" s="118"/>
      <c r="AC7410" s="118"/>
      <c r="AD7410" s="118"/>
      <c r="AE7410" s="139"/>
      <c r="AF7410" s="118"/>
      <c r="AG7410" s="118"/>
      <c r="AH7410" s="147" t="str">
        <f t="shared" si="1390"/>
        <v/>
      </c>
      <c r="AI7410" s="147" t="str">
        <f t="shared" si="1391"/>
        <v/>
      </c>
      <c r="AJ7410" s="148" t="str">
        <f t="shared" si="1380"/>
        <v/>
      </c>
      <c r="AK7410" s="148" t="str">
        <f t="shared" si="1381"/>
        <v/>
      </c>
      <c r="AL7410" s="147" t="str">
        <f t="shared" si="1382"/>
        <v/>
      </c>
      <c r="AM7410" s="147" t="str">
        <f t="shared" si="1383"/>
        <v/>
      </c>
      <c r="AN7410" s="147" t="str">
        <f t="shared" si="1384"/>
        <v/>
      </c>
      <c r="AO7410" s="118"/>
    </row>
    <row r="7411" spans="1:41">
      <c r="A7411" s="118"/>
      <c r="B7411" s="118"/>
      <c r="C7411" s="118"/>
      <c r="D7411" s="118"/>
      <c r="E7411" s="118"/>
      <c r="F7411" s="118"/>
      <c r="G7411" s="118"/>
      <c r="H7411" s="118"/>
      <c r="I7411" s="118"/>
      <c r="J7411" s="118"/>
      <c r="K7411" s="118"/>
      <c r="L7411" s="118"/>
      <c r="M7411" s="118"/>
      <c r="N7411" s="118"/>
      <c r="O7411" s="143" t="str">
        <f>IF(H7411="","",(S7411/S7411)&amp;":"&amp;ROUND(AH7411/S7411,2))</f>
        <v/>
      </c>
      <c r="P7411" s="118"/>
      <c r="Q7411" s="118"/>
      <c r="R7411" s="143" t="str">
        <f>IF(H7411="","",(S7411/S7411)&amp;":"&amp;ROUND(AI7411/S7411,2))</f>
        <v/>
      </c>
      <c r="S7411" s="144" t="str">
        <f t="shared" si="1385"/>
        <v/>
      </c>
      <c r="T7411" s="145" t="str">
        <f t="shared" si="1386"/>
        <v/>
      </c>
      <c r="U7411" s="118"/>
      <c r="V7411" s="145" t="str">
        <f t="shared" si="1387"/>
        <v/>
      </c>
      <c r="W7411" s="144" t="str">
        <f t="shared" si="1388"/>
        <v/>
      </c>
      <c r="X7411" s="146" t="str">
        <f>IF(C7411="","",IF(OR(C7411="Trade",C7411="Multi Position"),(X7410+V7411),IF(C7411="Deposit",(X7410+AE7411),IF(C7411="Withdrawal",(X7410-AE7411)))))</f>
        <v/>
      </c>
      <c r="Y7411" s="145" t="str">
        <f t="shared" si="1389"/>
        <v/>
      </c>
      <c r="Z7411" s="118"/>
      <c r="AA7411" s="118"/>
      <c r="AB7411" s="118"/>
      <c r="AC7411" s="118"/>
      <c r="AD7411" s="118"/>
      <c r="AE7411" s="139"/>
      <c r="AF7411" s="118"/>
      <c r="AG7411" s="118"/>
      <c r="AH7411" s="147" t="str">
        <f t="shared" si="1390"/>
        <v/>
      </c>
      <c r="AI7411" s="147" t="str">
        <f t="shared" si="1391"/>
        <v/>
      </c>
      <c r="AJ7411" s="148" t="str">
        <f t="shared" si="1380"/>
        <v/>
      </c>
      <c r="AK7411" s="148" t="str">
        <f t="shared" si="1381"/>
        <v/>
      </c>
      <c r="AL7411" s="147" t="str">
        <f t="shared" si="1382"/>
        <v/>
      </c>
      <c r="AM7411" s="147" t="str">
        <f t="shared" si="1383"/>
        <v/>
      </c>
      <c r="AN7411" s="147" t="str">
        <f t="shared" si="1384"/>
        <v/>
      </c>
      <c r="AO7411" s="118"/>
    </row>
    <row r="7412" spans="1:41">
      <c r="A7412" s="118"/>
      <c r="B7412" s="118"/>
      <c r="C7412" s="118"/>
      <c r="D7412" s="118"/>
      <c r="E7412" s="118"/>
      <c r="F7412" s="118"/>
      <c r="G7412" s="118"/>
      <c r="H7412" s="118"/>
      <c r="I7412" s="118"/>
      <c r="J7412" s="118"/>
      <c r="K7412" s="118"/>
      <c r="L7412" s="118"/>
      <c r="M7412" s="118"/>
      <c r="N7412" s="118"/>
      <c r="O7412" s="143" t="str">
        <f>IF(H7412="","",(S7412/S7412)&amp;":"&amp;ROUND(AH7412/S7412,2))</f>
        <v/>
      </c>
      <c r="P7412" s="118"/>
      <c r="Q7412" s="118"/>
      <c r="R7412" s="143" t="str">
        <f>IF(H7412="","",(S7412/S7412)&amp;":"&amp;ROUND(AI7412/S7412,2))</f>
        <v/>
      </c>
      <c r="S7412" s="144" t="str">
        <f t="shared" si="1385"/>
        <v/>
      </c>
      <c r="T7412" s="145" t="str">
        <f t="shared" si="1386"/>
        <v/>
      </c>
      <c r="U7412" s="118"/>
      <c r="V7412" s="145" t="str">
        <f t="shared" si="1387"/>
        <v/>
      </c>
      <c r="W7412" s="144" t="str">
        <f t="shared" si="1388"/>
        <v/>
      </c>
      <c r="X7412" s="146" t="str">
        <f>IF(C7412="","",IF(OR(C7412="Trade",C7412="Multi Position"),(X7411+V7412),IF(C7412="Deposit",(X7411+AE7412),IF(C7412="Withdrawal",(X7411-AE7412)))))</f>
        <v/>
      </c>
      <c r="Y7412" s="145" t="str">
        <f t="shared" si="1389"/>
        <v/>
      </c>
      <c r="Z7412" s="118"/>
      <c r="AA7412" s="118"/>
      <c r="AB7412" s="118"/>
      <c r="AC7412" s="118"/>
      <c r="AD7412" s="118"/>
      <c r="AE7412" s="139"/>
      <c r="AF7412" s="118"/>
      <c r="AG7412" s="118"/>
      <c r="AH7412" s="147" t="str">
        <f t="shared" si="1390"/>
        <v/>
      </c>
      <c r="AI7412" s="147" t="str">
        <f t="shared" si="1391"/>
        <v/>
      </c>
      <c r="AJ7412" s="148" t="str">
        <f t="shared" si="1380"/>
        <v/>
      </c>
      <c r="AK7412" s="148" t="str">
        <f t="shared" si="1381"/>
        <v/>
      </c>
      <c r="AL7412" s="147" t="str">
        <f t="shared" si="1382"/>
        <v/>
      </c>
      <c r="AM7412" s="147" t="str">
        <f t="shared" si="1383"/>
        <v/>
      </c>
      <c r="AN7412" s="147" t="str">
        <f t="shared" si="1384"/>
        <v/>
      </c>
      <c r="AO7412" s="118"/>
    </row>
    <row r="7413" spans="1:41">
      <c r="A7413" s="118"/>
      <c r="B7413" s="118"/>
      <c r="C7413" s="118"/>
      <c r="D7413" s="118"/>
      <c r="E7413" s="118"/>
      <c r="F7413" s="118"/>
      <c r="G7413" s="118"/>
      <c r="H7413" s="118"/>
      <c r="I7413" s="118"/>
      <c r="J7413" s="118"/>
      <c r="K7413" s="118"/>
      <c r="L7413" s="118"/>
      <c r="M7413" s="118"/>
      <c r="N7413" s="118"/>
      <c r="O7413" s="143" t="str">
        <f>IF(H7413="","",(S7413/S7413)&amp;":"&amp;ROUND(AH7413/S7413,2))</f>
        <v/>
      </c>
      <c r="P7413" s="118"/>
      <c r="Q7413" s="118"/>
      <c r="R7413" s="143" t="str">
        <f>IF(H7413="","",(S7413/S7413)&amp;":"&amp;ROUND(AI7413/S7413,2))</f>
        <v/>
      </c>
      <c r="S7413" s="144" t="str">
        <f t="shared" si="1385"/>
        <v/>
      </c>
      <c r="T7413" s="145" t="str">
        <f t="shared" si="1386"/>
        <v/>
      </c>
      <c r="U7413" s="118"/>
      <c r="V7413" s="145" t="str">
        <f t="shared" si="1387"/>
        <v/>
      </c>
      <c r="W7413" s="144" t="str">
        <f t="shared" si="1388"/>
        <v/>
      </c>
      <c r="X7413" s="146" t="str">
        <f>IF(C7413="","",IF(OR(C7413="Trade",C7413="Multi Position"),(X7412+V7413),IF(C7413="Deposit",(X7412+AE7413),IF(C7413="Withdrawal",(X7412-AE7413)))))</f>
        <v/>
      </c>
      <c r="Y7413" s="145" t="str">
        <f t="shared" si="1389"/>
        <v/>
      </c>
      <c r="Z7413" s="118"/>
      <c r="AA7413" s="118"/>
      <c r="AB7413" s="118"/>
      <c r="AC7413" s="118"/>
      <c r="AD7413" s="118"/>
      <c r="AE7413" s="139"/>
      <c r="AF7413" s="118"/>
      <c r="AG7413" s="118"/>
      <c r="AH7413" s="147" t="str">
        <f t="shared" si="1390"/>
        <v/>
      </c>
      <c r="AI7413" s="147" t="str">
        <f t="shared" si="1391"/>
        <v/>
      </c>
      <c r="AJ7413" s="148" t="str">
        <f t="shared" si="1380"/>
        <v/>
      </c>
      <c r="AK7413" s="148" t="str">
        <f t="shared" si="1381"/>
        <v/>
      </c>
      <c r="AL7413" s="147" t="str">
        <f t="shared" si="1382"/>
        <v/>
      </c>
      <c r="AM7413" s="147" t="str">
        <f t="shared" si="1383"/>
        <v/>
      </c>
      <c r="AN7413" s="147" t="str">
        <f t="shared" si="1384"/>
        <v/>
      </c>
      <c r="AO7413" s="118"/>
    </row>
    <row r="7414" spans="1:41">
      <c r="A7414" s="118"/>
      <c r="B7414" s="118"/>
      <c r="C7414" s="118"/>
      <c r="D7414" s="118"/>
      <c r="E7414" s="118"/>
      <c r="F7414" s="118"/>
      <c r="G7414" s="118"/>
      <c r="H7414" s="118"/>
      <c r="I7414" s="118"/>
      <c r="J7414" s="118"/>
      <c r="K7414" s="118"/>
      <c r="L7414" s="118"/>
      <c r="M7414" s="118"/>
      <c r="N7414" s="118"/>
      <c r="O7414" s="143" t="str">
        <f>IF(H7414="","",(S7414/S7414)&amp;":"&amp;ROUND(AH7414/S7414,2))</f>
        <v/>
      </c>
      <c r="P7414" s="118"/>
      <c r="Q7414" s="118"/>
      <c r="R7414" s="143" t="str">
        <f>IF(H7414="","",(S7414/S7414)&amp;":"&amp;ROUND(AI7414/S7414,2))</f>
        <v/>
      </c>
      <c r="S7414" s="144" t="str">
        <f t="shared" si="1385"/>
        <v/>
      </c>
      <c r="T7414" s="145" t="str">
        <f t="shared" si="1386"/>
        <v/>
      </c>
      <c r="U7414" s="118"/>
      <c r="V7414" s="145" t="str">
        <f t="shared" si="1387"/>
        <v/>
      </c>
      <c r="W7414" s="144" t="str">
        <f t="shared" si="1388"/>
        <v/>
      </c>
      <c r="X7414" s="146" t="str">
        <f>IF(C7414="","",IF(OR(C7414="Trade",C7414="Multi Position"),(X7413+V7414),IF(C7414="Deposit",(X7413+AE7414),IF(C7414="Withdrawal",(X7413-AE7414)))))</f>
        <v/>
      </c>
      <c r="Y7414" s="145" t="str">
        <f t="shared" si="1389"/>
        <v/>
      </c>
      <c r="Z7414" s="118"/>
      <c r="AA7414" s="118"/>
      <c r="AB7414" s="118"/>
      <c r="AC7414" s="118"/>
      <c r="AD7414" s="118"/>
      <c r="AE7414" s="139"/>
      <c r="AF7414" s="118"/>
      <c r="AG7414" s="118"/>
      <c r="AH7414" s="147" t="str">
        <f t="shared" si="1390"/>
        <v/>
      </c>
      <c r="AI7414" s="147" t="str">
        <f t="shared" si="1391"/>
        <v/>
      </c>
      <c r="AJ7414" s="148" t="str">
        <f t="shared" si="1380"/>
        <v/>
      </c>
      <c r="AK7414" s="148" t="str">
        <f t="shared" si="1381"/>
        <v/>
      </c>
      <c r="AL7414" s="147" t="str">
        <f t="shared" si="1382"/>
        <v/>
      </c>
      <c r="AM7414" s="147" t="str">
        <f t="shared" si="1383"/>
        <v/>
      </c>
      <c r="AN7414" s="147" t="str">
        <f t="shared" si="1384"/>
        <v/>
      </c>
      <c r="AO7414" s="118"/>
    </row>
    <row r="7415" spans="1:41">
      <c r="A7415" s="118"/>
      <c r="B7415" s="118"/>
      <c r="C7415" s="118"/>
      <c r="D7415" s="118"/>
      <c r="E7415" s="118"/>
      <c r="F7415" s="118"/>
      <c r="G7415" s="118"/>
      <c r="H7415" s="118"/>
      <c r="I7415" s="118"/>
      <c r="J7415" s="118"/>
      <c r="K7415" s="118"/>
      <c r="L7415" s="118"/>
      <c r="M7415" s="118"/>
      <c r="N7415" s="118"/>
      <c r="O7415" s="143" t="str">
        <f>IF(H7415="","",(S7415/S7415)&amp;":"&amp;ROUND(AH7415/S7415,2))</f>
        <v/>
      </c>
      <c r="P7415" s="118"/>
      <c r="Q7415" s="118"/>
      <c r="R7415" s="143" t="str">
        <f>IF(H7415="","",(S7415/S7415)&amp;":"&amp;ROUND(AI7415/S7415,2))</f>
        <v/>
      </c>
      <c r="S7415" s="144" t="str">
        <f t="shared" si="1385"/>
        <v/>
      </c>
      <c r="T7415" s="145" t="str">
        <f t="shared" si="1386"/>
        <v/>
      </c>
      <c r="U7415" s="118"/>
      <c r="V7415" s="145" t="str">
        <f t="shared" si="1387"/>
        <v/>
      </c>
      <c r="W7415" s="144" t="str">
        <f t="shared" si="1388"/>
        <v/>
      </c>
      <c r="X7415" s="146" t="str">
        <f>IF(C7415="","",IF(OR(C7415="Trade",C7415="Multi Position"),(X7414+V7415),IF(C7415="Deposit",(X7414+AE7415),IF(C7415="Withdrawal",(X7414-AE7415)))))</f>
        <v/>
      </c>
      <c r="Y7415" s="145" t="str">
        <f t="shared" si="1389"/>
        <v/>
      </c>
      <c r="Z7415" s="118"/>
      <c r="AA7415" s="118"/>
      <c r="AB7415" s="118"/>
      <c r="AC7415" s="118"/>
      <c r="AD7415" s="118"/>
      <c r="AE7415" s="139"/>
      <c r="AF7415" s="118"/>
      <c r="AG7415" s="118"/>
      <c r="AH7415" s="147" t="str">
        <f t="shared" si="1390"/>
        <v/>
      </c>
      <c r="AI7415" s="147" t="str">
        <f t="shared" si="1391"/>
        <v/>
      </c>
      <c r="AJ7415" s="148" t="str">
        <f t="shared" si="1380"/>
        <v/>
      </c>
      <c r="AK7415" s="148" t="str">
        <f t="shared" si="1381"/>
        <v/>
      </c>
      <c r="AL7415" s="147" t="str">
        <f t="shared" si="1382"/>
        <v/>
      </c>
      <c r="AM7415" s="147" t="str">
        <f t="shared" si="1383"/>
        <v/>
      </c>
      <c r="AN7415" s="147" t="str">
        <f t="shared" si="1384"/>
        <v/>
      </c>
      <c r="AO7415" s="118"/>
    </row>
    <row r="7416" spans="1:41">
      <c r="A7416" s="118"/>
      <c r="B7416" s="118"/>
      <c r="C7416" s="118"/>
      <c r="D7416" s="118"/>
      <c r="E7416" s="118"/>
      <c r="F7416" s="118"/>
      <c r="G7416" s="118"/>
      <c r="H7416" s="118"/>
      <c r="I7416" s="118"/>
      <c r="J7416" s="118"/>
      <c r="K7416" s="118"/>
      <c r="L7416" s="118"/>
      <c r="M7416" s="118"/>
      <c r="N7416" s="118"/>
      <c r="O7416" s="143" t="str">
        <f>IF(H7416="","",(S7416/S7416)&amp;":"&amp;ROUND(AH7416/S7416,2))</f>
        <v/>
      </c>
      <c r="P7416" s="118"/>
      <c r="Q7416" s="118"/>
      <c r="R7416" s="143" t="str">
        <f>IF(H7416="","",(S7416/S7416)&amp;":"&amp;ROUND(AI7416/S7416,2))</f>
        <v/>
      </c>
      <c r="S7416" s="144" t="str">
        <f t="shared" si="1385"/>
        <v/>
      </c>
      <c r="T7416" s="145" t="str">
        <f t="shared" si="1386"/>
        <v/>
      </c>
      <c r="U7416" s="118"/>
      <c r="V7416" s="145" t="str">
        <f t="shared" si="1387"/>
        <v/>
      </c>
      <c r="W7416" s="144" t="str">
        <f t="shared" si="1388"/>
        <v/>
      </c>
      <c r="X7416" s="146" t="str">
        <f>IF(C7416="","",IF(OR(C7416="Trade",C7416="Multi Position"),(X7415+V7416),IF(C7416="Deposit",(X7415+AE7416),IF(C7416="Withdrawal",(X7415-AE7416)))))</f>
        <v/>
      </c>
      <c r="Y7416" s="145" t="str">
        <f t="shared" si="1389"/>
        <v/>
      </c>
      <c r="Z7416" s="118"/>
      <c r="AA7416" s="118"/>
      <c r="AB7416" s="118"/>
      <c r="AC7416" s="118"/>
      <c r="AD7416" s="118"/>
      <c r="AE7416" s="139"/>
      <c r="AF7416" s="118"/>
      <c r="AG7416" s="118"/>
      <c r="AH7416" s="147" t="str">
        <f t="shared" si="1390"/>
        <v/>
      </c>
      <c r="AI7416" s="147" t="str">
        <f t="shared" si="1391"/>
        <v/>
      </c>
      <c r="AJ7416" s="148" t="str">
        <f t="shared" si="1380"/>
        <v/>
      </c>
      <c r="AK7416" s="148" t="str">
        <f t="shared" si="1381"/>
        <v/>
      </c>
      <c r="AL7416" s="147" t="str">
        <f t="shared" si="1382"/>
        <v/>
      </c>
      <c r="AM7416" s="147" t="str">
        <f t="shared" si="1383"/>
        <v/>
      </c>
      <c r="AN7416" s="147" t="str">
        <f t="shared" si="1384"/>
        <v/>
      </c>
      <c r="AO7416" s="118"/>
    </row>
    <row r="7417" spans="1:41">
      <c r="A7417" s="118"/>
      <c r="B7417" s="118"/>
      <c r="C7417" s="118"/>
      <c r="D7417" s="118"/>
      <c r="E7417" s="118"/>
      <c r="F7417" s="118"/>
      <c r="G7417" s="118"/>
      <c r="H7417" s="118"/>
      <c r="I7417" s="118"/>
      <c r="J7417" s="118"/>
      <c r="K7417" s="118"/>
      <c r="L7417" s="118"/>
      <c r="M7417" s="118"/>
      <c r="N7417" s="118"/>
      <c r="O7417" s="143" t="str">
        <f>IF(H7417="","",(S7417/S7417)&amp;":"&amp;ROUND(AH7417/S7417,2))</f>
        <v/>
      </c>
      <c r="P7417" s="118"/>
      <c r="Q7417" s="118"/>
      <c r="R7417" s="143" t="str">
        <f>IF(H7417="","",(S7417/S7417)&amp;":"&amp;ROUND(AI7417/S7417,2))</f>
        <v/>
      </c>
      <c r="S7417" s="144" t="str">
        <f t="shared" si="1385"/>
        <v/>
      </c>
      <c r="T7417" s="145" t="str">
        <f t="shared" si="1386"/>
        <v/>
      </c>
      <c r="U7417" s="118"/>
      <c r="V7417" s="145" t="str">
        <f t="shared" si="1387"/>
        <v/>
      </c>
      <c r="W7417" s="144" t="str">
        <f t="shared" si="1388"/>
        <v/>
      </c>
      <c r="X7417" s="146" t="str">
        <f>IF(C7417="","",IF(OR(C7417="Trade",C7417="Multi Position"),(X7416+V7417),IF(C7417="Deposit",(X7416+AE7417),IF(C7417="Withdrawal",(X7416-AE7417)))))</f>
        <v/>
      </c>
      <c r="Y7417" s="145" t="str">
        <f t="shared" si="1389"/>
        <v/>
      </c>
      <c r="Z7417" s="118"/>
      <c r="AA7417" s="118"/>
      <c r="AB7417" s="118"/>
      <c r="AC7417" s="118"/>
      <c r="AD7417" s="118"/>
      <c r="AE7417" s="139"/>
      <c r="AF7417" s="118"/>
      <c r="AG7417" s="118"/>
      <c r="AH7417" s="147" t="str">
        <f t="shared" si="1390"/>
        <v/>
      </c>
      <c r="AI7417" s="147" t="str">
        <f t="shared" si="1391"/>
        <v/>
      </c>
      <c r="AJ7417" s="148" t="str">
        <f t="shared" si="1380"/>
        <v/>
      </c>
      <c r="AK7417" s="148" t="str">
        <f t="shared" si="1381"/>
        <v/>
      </c>
      <c r="AL7417" s="147" t="str">
        <f t="shared" si="1382"/>
        <v/>
      </c>
      <c r="AM7417" s="147" t="str">
        <f t="shared" si="1383"/>
        <v/>
      </c>
      <c r="AN7417" s="147" t="str">
        <f t="shared" si="1384"/>
        <v/>
      </c>
      <c r="AO7417" s="118"/>
    </row>
    <row r="7418" spans="1:41">
      <c r="A7418" s="118"/>
      <c r="B7418" s="118"/>
      <c r="C7418" s="118"/>
      <c r="D7418" s="118"/>
      <c r="E7418" s="118"/>
      <c r="F7418" s="118"/>
      <c r="G7418" s="118"/>
      <c r="H7418" s="118"/>
      <c r="I7418" s="118"/>
      <c r="J7418" s="118"/>
      <c r="K7418" s="118"/>
      <c r="L7418" s="118"/>
      <c r="M7418" s="118"/>
      <c r="N7418" s="118"/>
      <c r="O7418" s="143" t="str">
        <f>IF(H7418="","",(S7418/S7418)&amp;":"&amp;ROUND(AH7418/S7418,2))</f>
        <v/>
      </c>
      <c r="P7418" s="118"/>
      <c r="Q7418" s="118"/>
      <c r="R7418" s="143" t="str">
        <f>IF(H7418="","",(S7418/S7418)&amp;":"&amp;ROUND(AI7418/S7418,2))</f>
        <v/>
      </c>
      <c r="S7418" s="144" t="str">
        <f t="shared" si="1385"/>
        <v/>
      </c>
      <c r="T7418" s="145" t="str">
        <f t="shared" si="1386"/>
        <v/>
      </c>
      <c r="U7418" s="118"/>
      <c r="V7418" s="145" t="str">
        <f t="shared" si="1387"/>
        <v/>
      </c>
      <c r="W7418" s="144" t="str">
        <f t="shared" si="1388"/>
        <v/>
      </c>
      <c r="X7418" s="146" t="str">
        <f>IF(C7418="","",IF(OR(C7418="Trade",C7418="Multi Position"),(X7417+V7418),IF(C7418="Deposit",(X7417+AE7418),IF(C7418="Withdrawal",(X7417-AE7418)))))</f>
        <v/>
      </c>
      <c r="Y7418" s="145" t="str">
        <f t="shared" si="1389"/>
        <v/>
      </c>
      <c r="Z7418" s="118"/>
      <c r="AA7418" s="118"/>
      <c r="AB7418" s="118"/>
      <c r="AC7418" s="118"/>
      <c r="AD7418" s="118"/>
      <c r="AE7418" s="139"/>
      <c r="AF7418" s="118"/>
      <c r="AG7418" s="118"/>
      <c r="AH7418" s="147" t="str">
        <f t="shared" si="1390"/>
        <v/>
      </c>
      <c r="AI7418" s="147" t="str">
        <f t="shared" si="1391"/>
        <v/>
      </c>
      <c r="AJ7418" s="148" t="str">
        <f t="shared" si="1380"/>
        <v/>
      </c>
      <c r="AK7418" s="148" t="str">
        <f t="shared" si="1381"/>
        <v/>
      </c>
      <c r="AL7418" s="147" t="str">
        <f t="shared" si="1382"/>
        <v/>
      </c>
      <c r="AM7418" s="147" t="str">
        <f t="shared" si="1383"/>
        <v/>
      </c>
      <c r="AN7418" s="147" t="str">
        <f t="shared" si="1384"/>
        <v/>
      </c>
      <c r="AO7418" s="118"/>
    </row>
    <row r="7419" spans="1:41">
      <c r="A7419" s="118"/>
      <c r="B7419" s="118"/>
      <c r="C7419" s="118"/>
      <c r="D7419" s="118"/>
      <c r="E7419" s="118"/>
      <c r="F7419" s="118"/>
      <c r="G7419" s="118"/>
      <c r="H7419" s="118"/>
      <c r="I7419" s="118"/>
      <c r="J7419" s="118"/>
      <c r="K7419" s="118"/>
      <c r="L7419" s="118"/>
      <c r="M7419" s="118"/>
      <c r="N7419" s="118"/>
      <c r="O7419" s="143" t="str">
        <f>IF(H7419="","",(S7419/S7419)&amp;":"&amp;ROUND(AH7419/S7419,2))</f>
        <v/>
      </c>
      <c r="P7419" s="118"/>
      <c r="Q7419" s="118"/>
      <c r="R7419" s="143" t="str">
        <f>IF(H7419="","",(S7419/S7419)&amp;":"&amp;ROUND(AI7419/S7419,2))</f>
        <v/>
      </c>
      <c r="S7419" s="144" t="str">
        <f t="shared" si="1385"/>
        <v/>
      </c>
      <c r="T7419" s="145" t="str">
        <f t="shared" si="1386"/>
        <v/>
      </c>
      <c r="U7419" s="118"/>
      <c r="V7419" s="145" t="str">
        <f t="shared" si="1387"/>
        <v/>
      </c>
      <c r="W7419" s="144" t="str">
        <f t="shared" si="1388"/>
        <v/>
      </c>
      <c r="X7419" s="146" t="str">
        <f>IF(C7419="","",IF(OR(C7419="Trade",C7419="Multi Position"),(X7418+V7419),IF(C7419="Deposit",(X7418+AE7419),IF(C7419="Withdrawal",(X7418-AE7419)))))</f>
        <v/>
      </c>
      <c r="Y7419" s="145" t="str">
        <f t="shared" si="1389"/>
        <v/>
      </c>
      <c r="Z7419" s="118"/>
      <c r="AA7419" s="118"/>
      <c r="AB7419" s="118"/>
      <c r="AC7419" s="118"/>
      <c r="AD7419" s="118"/>
      <c r="AE7419" s="139"/>
      <c r="AF7419" s="118"/>
      <c r="AG7419" s="118"/>
      <c r="AH7419" s="147" t="str">
        <f t="shared" si="1390"/>
        <v/>
      </c>
      <c r="AI7419" s="147" t="str">
        <f t="shared" si="1391"/>
        <v/>
      </c>
      <c r="AJ7419" s="148" t="str">
        <f t="shared" si="1380"/>
        <v/>
      </c>
      <c r="AK7419" s="148" t="str">
        <f t="shared" si="1381"/>
        <v/>
      </c>
      <c r="AL7419" s="147" t="str">
        <f t="shared" si="1382"/>
        <v/>
      </c>
      <c r="AM7419" s="147" t="str">
        <f t="shared" si="1383"/>
        <v/>
      </c>
      <c r="AN7419" s="147" t="str">
        <f t="shared" si="1384"/>
        <v/>
      </c>
      <c r="AO7419" s="118"/>
    </row>
    <row r="7420" spans="1:41">
      <c r="A7420" s="118"/>
      <c r="B7420" s="118"/>
      <c r="C7420" s="118"/>
      <c r="D7420" s="118"/>
      <c r="E7420" s="118"/>
      <c r="F7420" s="118"/>
      <c r="G7420" s="118"/>
      <c r="H7420" s="118"/>
      <c r="I7420" s="118"/>
      <c r="J7420" s="118"/>
      <c r="K7420" s="118"/>
      <c r="L7420" s="118"/>
      <c r="M7420" s="118"/>
      <c r="N7420" s="118"/>
      <c r="O7420" s="143" t="str">
        <f>IF(H7420="","",(S7420/S7420)&amp;":"&amp;ROUND(AH7420/S7420,2))</f>
        <v/>
      </c>
      <c r="P7420" s="118"/>
      <c r="Q7420" s="118"/>
      <c r="R7420" s="143" t="str">
        <f>IF(H7420="","",(S7420/S7420)&amp;":"&amp;ROUND(AI7420/S7420,2))</f>
        <v/>
      </c>
      <c r="S7420" s="144" t="str">
        <f t="shared" si="1385"/>
        <v/>
      </c>
      <c r="T7420" s="145" t="str">
        <f t="shared" si="1386"/>
        <v/>
      </c>
      <c r="U7420" s="118"/>
      <c r="V7420" s="145" t="str">
        <f t="shared" si="1387"/>
        <v/>
      </c>
      <c r="W7420" s="144" t="str">
        <f t="shared" si="1388"/>
        <v/>
      </c>
      <c r="X7420" s="146" t="str">
        <f>IF(C7420="","",IF(OR(C7420="Trade",C7420="Multi Position"),(X7419+V7420),IF(C7420="Deposit",(X7419+AE7420),IF(C7420="Withdrawal",(X7419-AE7420)))))</f>
        <v/>
      </c>
      <c r="Y7420" s="145" t="str">
        <f t="shared" si="1389"/>
        <v/>
      </c>
      <c r="Z7420" s="118"/>
      <c r="AA7420" s="118"/>
      <c r="AB7420" s="118"/>
      <c r="AC7420" s="118"/>
      <c r="AD7420" s="118"/>
      <c r="AE7420" s="139"/>
      <c r="AF7420" s="118"/>
      <c r="AG7420" s="118"/>
      <c r="AH7420" s="147" t="str">
        <f t="shared" si="1390"/>
        <v/>
      </c>
      <c r="AI7420" s="147" t="str">
        <f t="shared" si="1391"/>
        <v/>
      </c>
      <c r="AJ7420" s="148" t="str">
        <f t="shared" si="1380"/>
        <v/>
      </c>
      <c r="AK7420" s="148" t="str">
        <f t="shared" si="1381"/>
        <v/>
      </c>
      <c r="AL7420" s="147" t="str">
        <f t="shared" si="1382"/>
        <v/>
      </c>
      <c r="AM7420" s="147" t="str">
        <f t="shared" si="1383"/>
        <v/>
      </c>
      <c r="AN7420" s="147" t="str">
        <f t="shared" si="1384"/>
        <v/>
      </c>
      <c r="AO7420" s="118"/>
    </row>
    <row r="7421" spans="1:41">
      <c r="A7421" s="118"/>
      <c r="B7421" s="118"/>
      <c r="C7421" s="118"/>
      <c r="D7421" s="118"/>
      <c r="E7421" s="118"/>
      <c r="F7421" s="118"/>
      <c r="G7421" s="118"/>
      <c r="H7421" s="118"/>
      <c r="I7421" s="118"/>
      <c r="J7421" s="118"/>
      <c r="K7421" s="118"/>
      <c r="L7421" s="118"/>
      <c r="M7421" s="118"/>
      <c r="N7421" s="118"/>
      <c r="O7421" s="143" t="str">
        <f>IF(H7421="","",(S7421/S7421)&amp;":"&amp;ROUND(AH7421/S7421,2))</f>
        <v/>
      </c>
      <c r="P7421" s="118"/>
      <c r="Q7421" s="118"/>
      <c r="R7421" s="143" t="str">
        <f>IF(H7421="","",(S7421/S7421)&amp;":"&amp;ROUND(AI7421/S7421,2))</f>
        <v/>
      </c>
      <c r="S7421" s="144" t="str">
        <f t="shared" si="1385"/>
        <v/>
      </c>
      <c r="T7421" s="145" t="str">
        <f t="shared" si="1386"/>
        <v/>
      </c>
      <c r="U7421" s="118"/>
      <c r="V7421" s="145" t="str">
        <f t="shared" si="1387"/>
        <v/>
      </c>
      <c r="W7421" s="144" t="str">
        <f t="shared" si="1388"/>
        <v/>
      </c>
      <c r="X7421" s="146" t="str">
        <f>IF(C7421="","",IF(OR(C7421="Trade",C7421="Multi Position"),(X7420+V7421),IF(C7421="Deposit",(X7420+AE7421),IF(C7421="Withdrawal",(X7420-AE7421)))))</f>
        <v/>
      </c>
      <c r="Y7421" s="145" t="str">
        <f t="shared" si="1389"/>
        <v/>
      </c>
      <c r="Z7421" s="118"/>
      <c r="AA7421" s="118"/>
      <c r="AB7421" s="118"/>
      <c r="AC7421" s="118"/>
      <c r="AD7421" s="118"/>
      <c r="AE7421" s="139"/>
      <c r="AF7421" s="118"/>
      <c r="AG7421" s="118"/>
      <c r="AH7421" s="147" t="str">
        <f t="shared" si="1390"/>
        <v/>
      </c>
      <c r="AI7421" s="147" t="str">
        <f t="shared" si="1391"/>
        <v/>
      </c>
      <c r="AJ7421" s="148" t="str">
        <f t="shared" si="1380"/>
        <v/>
      </c>
      <c r="AK7421" s="148" t="str">
        <f t="shared" si="1381"/>
        <v/>
      </c>
      <c r="AL7421" s="147" t="str">
        <f t="shared" si="1382"/>
        <v/>
      </c>
      <c r="AM7421" s="147" t="str">
        <f t="shared" si="1383"/>
        <v/>
      </c>
      <c r="AN7421" s="147" t="str">
        <f t="shared" si="1384"/>
        <v/>
      </c>
      <c r="AO7421" s="118"/>
    </row>
    <row r="7422" spans="1:41">
      <c r="A7422" s="118"/>
      <c r="B7422" s="118"/>
      <c r="C7422" s="118"/>
      <c r="D7422" s="118"/>
      <c r="E7422" s="118"/>
      <c r="F7422" s="118"/>
      <c r="G7422" s="118"/>
      <c r="H7422" s="118"/>
      <c r="I7422" s="118"/>
      <c r="J7422" s="118"/>
      <c r="K7422" s="118"/>
      <c r="L7422" s="118"/>
      <c r="M7422" s="118"/>
      <c r="N7422" s="118"/>
      <c r="O7422" s="143" t="str">
        <f>IF(H7422="","",(S7422/S7422)&amp;":"&amp;ROUND(AH7422/S7422,2))</f>
        <v/>
      </c>
      <c r="P7422" s="118"/>
      <c r="Q7422" s="118"/>
      <c r="R7422" s="143" t="str">
        <f>IF(H7422="","",(S7422/S7422)&amp;":"&amp;ROUND(AI7422/S7422,2))</f>
        <v/>
      </c>
      <c r="S7422" s="144" t="str">
        <f t="shared" si="1385"/>
        <v/>
      </c>
      <c r="T7422" s="145" t="str">
        <f t="shared" si="1386"/>
        <v/>
      </c>
      <c r="U7422" s="118"/>
      <c r="V7422" s="145" t="str">
        <f t="shared" si="1387"/>
        <v/>
      </c>
      <c r="W7422" s="144" t="str">
        <f t="shared" si="1388"/>
        <v/>
      </c>
      <c r="X7422" s="146" t="str">
        <f>IF(C7422="","",IF(OR(C7422="Trade",C7422="Multi Position"),(X7421+V7422),IF(C7422="Deposit",(X7421+AE7422),IF(C7422="Withdrawal",(X7421-AE7422)))))</f>
        <v/>
      </c>
      <c r="Y7422" s="145" t="str">
        <f t="shared" si="1389"/>
        <v/>
      </c>
      <c r="Z7422" s="118"/>
      <c r="AA7422" s="118"/>
      <c r="AB7422" s="118"/>
      <c r="AC7422" s="118"/>
      <c r="AD7422" s="118"/>
      <c r="AE7422" s="139"/>
      <c r="AF7422" s="118"/>
      <c r="AG7422" s="118"/>
      <c r="AH7422" s="147" t="str">
        <f t="shared" si="1390"/>
        <v/>
      </c>
      <c r="AI7422" s="147" t="str">
        <f t="shared" si="1391"/>
        <v/>
      </c>
      <c r="AJ7422" s="148" t="str">
        <f t="shared" si="1380"/>
        <v/>
      </c>
      <c r="AK7422" s="148" t="str">
        <f t="shared" si="1381"/>
        <v/>
      </c>
      <c r="AL7422" s="147" t="str">
        <f t="shared" si="1382"/>
        <v/>
      </c>
      <c r="AM7422" s="147" t="str">
        <f t="shared" si="1383"/>
        <v/>
      </c>
      <c r="AN7422" s="147" t="str">
        <f t="shared" si="1384"/>
        <v/>
      </c>
      <c r="AO7422" s="118"/>
    </row>
    <row r="7423" spans="1:41">
      <c r="A7423" s="118"/>
      <c r="B7423" s="118"/>
      <c r="C7423" s="118"/>
      <c r="D7423" s="118"/>
      <c r="E7423" s="118"/>
      <c r="F7423" s="118"/>
      <c r="G7423" s="118"/>
      <c r="H7423" s="118"/>
      <c r="I7423" s="118"/>
      <c r="J7423" s="118"/>
      <c r="K7423" s="118"/>
      <c r="L7423" s="118"/>
      <c r="M7423" s="118"/>
      <c r="N7423" s="118"/>
      <c r="O7423" s="143" t="str">
        <f>IF(H7423="","",(S7423/S7423)&amp;":"&amp;ROUND(AH7423/S7423,2))</f>
        <v/>
      </c>
      <c r="P7423" s="118"/>
      <c r="Q7423" s="118"/>
      <c r="R7423" s="143" t="str">
        <f>IF(H7423="","",(S7423/S7423)&amp;":"&amp;ROUND(AI7423/S7423,2))</f>
        <v/>
      </c>
      <c r="S7423" s="144" t="str">
        <f t="shared" si="1385"/>
        <v/>
      </c>
      <c r="T7423" s="145" t="str">
        <f t="shared" si="1386"/>
        <v/>
      </c>
      <c r="U7423" s="118"/>
      <c r="V7423" s="145" t="str">
        <f t="shared" si="1387"/>
        <v/>
      </c>
      <c r="W7423" s="144" t="str">
        <f t="shared" si="1388"/>
        <v/>
      </c>
      <c r="X7423" s="146" t="str">
        <f>IF(C7423="","",IF(OR(C7423="Trade",C7423="Multi Position"),(X7422+V7423),IF(C7423="Deposit",(X7422+AE7423),IF(C7423="Withdrawal",(X7422-AE7423)))))</f>
        <v/>
      </c>
      <c r="Y7423" s="145" t="str">
        <f t="shared" si="1389"/>
        <v/>
      </c>
      <c r="Z7423" s="118"/>
      <c r="AA7423" s="118"/>
      <c r="AB7423" s="118"/>
      <c r="AC7423" s="118"/>
      <c r="AD7423" s="118"/>
      <c r="AE7423" s="139"/>
      <c r="AF7423" s="118"/>
      <c r="AG7423" s="118"/>
      <c r="AH7423" s="147" t="str">
        <f t="shared" si="1390"/>
        <v/>
      </c>
      <c r="AI7423" s="147" t="str">
        <f t="shared" si="1391"/>
        <v/>
      </c>
      <c r="AJ7423" s="148" t="str">
        <f t="shared" si="1380"/>
        <v/>
      </c>
      <c r="AK7423" s="148" t="str">
        <f t="shared" si="1381"/>
        <v/>
      </c>
      <c r="AL7423" s="147" t="str">
        <f t="shared" si="1382"/>
        <v/>
      </c>
      <c r="AM7423" s="147" t="str">
        <f t="shared" si="1383"/>
        <v/>
      </c>
      <c r="AN7423" s="147" t="str">
        <f t="shared" si="1384"/>
        <v/>
      </c>
      <c r="AO7423" s="118"/>
    </row>
    <row r="7424" spans="1:41">
      <c r="A7424" s="118"/>
      <c r="B7424" s="118"/>
      <c r="C7424" s="118"/>
      <c r="D7424" s="118"/>
      <c r="E7424" s="118"/>
      <c r="F7424" s="118"/>
      <c r="G7424" s="118"/>
      <c r="H7424" s="118"/>
      <c r="I7424" s="118"/>
      <c r="J7424" s="118"/>
      <c r="K7424" s="118"/>
      <c r="L7424" s="118"/>
      <c r="M7424" s="118"/>
      <c r="N7424" s="118"/>
      <c r="O7424" s="143" t="str">
        <f>IF(H7424="","",(S7424/S7424)&amp;":"&amp;ROUND(AH7424/S7424,2))</f>
        <v/>
      </c>
      <c r="P7424" s="118"/>
      <c r="Q7424" s="118"/>
      <c r="R7424" s="143" t="str">
        <f>IF(H7424="","",(S7424/S7424)&amp;":"&amp;ROUND(AI7424/S7424,2))</f>
        <v/>
      </c>
      <c r="S7424" s="144" t="str">
        <f t="shared" si="1385"/>
        <v/>
      </c>
      <c r="T7424" s="145" t="str">
        <f t="shared" si="1386"/>
        <v/>
      </c>
      <c r="U7424" s="118"/>
      <c r="V7424" s="145" t="str">
        <f t="shared" si="1387"/>
        <v/>
      </c>
      <c r="W7424" s="144" t="str">
        <f t="shared" si="1388"/>
        <v/>
      </c>
      <c r="X7424" s="146" t="str">
        <f>IF(C7424="","",IF(OR(C7424="Trade",C7424="Multi Position"),(X7423+V7424),IF(C7424="Deposit",(X7423+AE7424),IF(C7424="Withdrawal",(X7423-AE7424)))))</f>
        <v/>
      </c>
      <c r="Y7424" s="145" t="str">
        <f t="shared" si="1389"/>
        <v/>
      </c>
      <c r="Z7424" s="118"/>
      <c r="AA7424" s="118"/>
      <c r="AB7424" s="118"/>
      <c r="AC7424" s="118"/>
      <c r="AD7424" s="118"/>
      <c r="AE7424" s="139"/>
      <c r="AF7424" s="118"/>
      <c r="AG7424" s="118"/>
      <c r="AH7424" s="147" t="str">
        <f t="shared" si="1390"/>
        <v/>
      </c>
      <c r="AI7424" s="147" t="str">
        <f t="shared" si="1391"/>
        <v/>
      </c>
      <c r="AJ7424" s="148" t="str">
        <f t="shared" si="1380"/>
        <v/>
      </c>
      <c r="AK7424" s="148" t="str">
        <f t="shared" si="1381"/>
        <v/>
      </c>
      <c r="AL7424" s="147" t="str">
        <f t="shared" si="1382"/>
        <v/>
      </c>
      <c r="AM7424" s="147" t="str">
        <f t="shared" si="1383"/>
        <v/>
      </c>
      <c r="AN7424" s="147" t="str">
        <f t="shared" si="1384"/>
        <v/>
      </c>
      <c r="AO7424" s="118"/>
    </row>
    <row r="7425" spans="1:41">
      <c r="A7425" s="118"/>
      <c r="B7425" s="118"/>
      <c r="C7425" s="118"/>
      <c r="D7425" s="118"/>
      <c r="E7425" s="118"/>
      <c r="F7425" s="118"/>
      <c r="G7425" s="118"/>
      <c r="H7425" s="118"/>
      <c r="I7425" s="118"/>
      <c r="J7425" s="118"/>
      <c r="K7425" s="118"/>
      <c r="L7425" s="118"/>
      <c r="M7425" s="118"/>
      <c r="N7425" s="118"/>
      <c r="O7425" s="143" t="str">
        <f>IF(H7425="","",(S7425/S7425)&amp;":"&amp;ROUND(AH7425/S7425,2))</f>
        <v/>
      </c>
      <c r="P7425" s="118"/>
      <c r="Q7425" s="118"/>
      <c r="R7425" s="143" t="str">
        <f>IF(H7425="","",(S7425/S7425)&amp;":"&amp;ROUND(AI7425/S7425,2))</f>
        <v/>
      </c>
      <c r="S7425" s="144" t="str">
        <f t="shared" si="1385"/>
        <v/>
      </c>
      <c r="T7425" s="145" t="str">
        <f t="shared" si="1386"/>
        <v/>
      </c>
      <c r="U7425" s="118"/>
      <c r="V7425" s="145" t="str">
        <f t="shared" si="1387"/>
        <v/>
      </c>
      <c r="W7425" s="144" t="str">
        <f t="shared" si="1388"/>
        <v/>
      </c>
      <c r="X7425" s="146" t="str">
        <f>IF(C7425="","",IF(OR(C7425="Trade",C7425="Multi Position"),(X7424+V7425),IF(C7425="Deposit",(X7424+AE7425),IF(C7425="Withdrawal",(X7424-AE7425)))))</f>
        <v/>
      </c>
      <c r="Y7425" s="145" t="str">
        <f t="shared" si="1389"/>
        <v/>
      </c>
      <c r="Z7425" s="118"/>
      <c r="AA7425" s="118"/>
      <c r="AB7425" s="118"/>
      <c r="AC7425" s="118"/>
      <c r="AD7425" s="118"/>
      <c r="AE7425" s="139"/>
      <c r="AF7425" s="118"/>
      <c r="AG7425" s="118"/>
      <c r="AH7425" s="147" t="str">
        <f t="shared" si="1390"/>
        <v/>
      </c>
      <c r="AI7425" s="147" t="str">
        <f t="shared" si="1391"/>
        <v/>
      </c>
      <c r="AJ7425" s="148" t="str">
        <f t="shared" si="1380"/>
        <v/>
      </c>
      <c r="AK7425" s="148" t="str">
        <f t="shared" si="1381"/>
        <v/>
      </c>
      <c r="AL7425" s="147" t="str">
        <f t="shared" si="1382"/>
        <v/>
      </c>
      <c r="AM7425" s="147" t="str">
        <f t="shared" si="1383"/>
        <v/>
      </c>
      <c r="AN7425" s="147" t="str">
        <f t="shared" si="1384"/>
        <v/>
      </c>
      <c r="AO7425" s="118"/>
    </row>
    <row r="7426" spans="1:41">
      <c r="A7426" s="118"/>
      <c r="B7426" s="118"/>
      <c r="C7426" s="118"/>
      <c r="D7426" s="118"/>
      <c r="E7426" s="118"/>
      <c r="F7426" s="118"/>
      <c r="G7426" s="118"/>
      <c r="H7426" s="118"/>
      <c r="I7426" s="118"/>
      <c r="J7426" s="118"/>
      <c r="K7426" s="118"/>
      <c r="L7426" s="118"/>
      <c r="M7426" s="118"/>
      <c r="N7426" s="118"/>
      <c r="O7426" s="143" t="str">
        <f>IF(H7426="","",(S7426/S7426)&amp;":"&amp;ROUND(AH7426/S7426,2))</f>
        <v/>
      </c>
      <c r="P7426" s="118"/>
      <c r="Q7426" s="118"/>
      <c r="R7426" s="143" t="str">
        <f>IF(H7426="","",(S7426/S7426)&amp;":"&amp;ROUND(AI7426/S7426,2))</f>
        <v/>
      </c>
      <c r="S7426" s="144" t="str">
        <f t="shared" si="1385"/>
        <v/>
      </c>
      <c r="T7426" s="145" t="str">
        <f t="shared" si="1386"/>
        <v/>
      </c>
      <c r="U7426" s="118"/>
      <c r="V7426" s="145" t="str">
        <f t="shared" si="1387"/>
        <v/>
      </c>
      <c r="W7426" s="144" t="str">
        <f t="shared" si="1388"/>
        <v/>
      </c>
      <c r="X7426" s="146" t="str">
        <f>IF(C7426="","",IF(OR(C7426="Trade",C7426="Multi Position"),(X7425+V7426),IF(C7426="Deposit",(X7425+AE7426),IF(C7426="Withdrawal",(X7425-AE7426)))))</f>
        <v/>
      </c>
      <c r="Y7426" s="145" t="str">
        <f t="shared" si="1389"/>
        <v/>
      </c>
      <c r="Z7426" s="118"/>
      <c r="AA7426" s="118"/>
      <c r="AB7426" s="118"/>
      <c r="AC7426" s="118"/>
      <c r="AD7426" s="118"/>
      <c r="AE7426" s="139"/>
      <c r="AF7426" s="118"/>
      <c r="AG7426" s="118"/>
      <c r="AH7426" s="147" t="str">
        <f t="shared" si="1390"/>
        <v/>
      </c>
      <c r="AI7426" s="147" t="str">
        <f t="shared" si="1391"/>
        <v/>
      </c>
      <c r="AJ7426" s="148" t="str">
        <f t="shared" si="1380"/>
        <v/>
      </c>
      <c r="AK7426" s="148" t="str">
        <f t="shared" si="1381"/>
        <v/>
      </c>
      <c r="AL7426" s="147" t="str">
        <f t="shared" si="1382"/>
        <v/>
      </c>
      <c r="AM7426" s="147" t="str">
        <f t="shared" si="1383"/>
        <v/>
      </c>
      <c r="AN7426" s="147" t="str">
        <f t="shared" si="1384"/>
        <v/>
      </c>
      <c r="AO7426" s="118"/>
    </row>
    <row r="7427" spans="1:41">
      <c r="A7427" s="118"/>
      <c r="B7427" s="118"/>
      <c r="C7427" s="118"/>
      <c r="D7427" s="118"/>
      <c r="E7427" s="118"/>
      <c r="F7427" s="118"/>
      <c r="G7427" s="118"/>
      <c r="H7427" s="118"/>
      <c r="I7427" s="118"/>
      <c r="J7427" s="118"/>
      <c r="K7427" s="118"/>
      <c r="L7427" s="118"/>
      <c r="M7427" s="118"/>
      <c r="N7427" s="118"/>
      <c r="O7427" s="143" t="str">
        <f>IF(H7427="","",(S7427/S7427)&amp;":"&amp;ROUND(AH7427/S7427,2))</f>
        <v/>
      </c>
      <c r="P7427" s="118"/>
      <c r="Q7427" s="118"/>
      <c r="R7427" s="143" t="str">
        <f>IF(H7427="","",(S7427/S7427)&amp;":"&amp;ROUND(AI7427/S7427,2))</f>
        <v/>
      </c>
      <c r="S7427" s="144" t="str">
        <f t="shared" si="1385"/>
        <v/>
      </c>
      <c r="T7427" s="145" t="str">
        <f t="shared" si="1386"/>
        <v/>
      </c>
      <c r="U7427" s="118"/>
      <c r="V7427" s="145" t="str">
        <f t="shared" si="1387"/>
        <v/>
      </c>
      <c r="W7427" s="144" t="str">
        <f t="shared" si="1388"/>
        <v/>
      </c>
      <c r="X7427" s="146" t="str">
        <f>IF(C7427="","",IF(OR(C7427="Trade",C7427="Multi Position"),(X7426+V7427),IF(C7427="Deposit",(X7426+AE7427),IF(C7427="Withdrawal",(X7426-AE7427)))))</f>
        <v/>
      </c>
      <c r="Y7427" s="145" t="str">
        <f t="shared" si="1389"/>
        <v/>
      </c>
      <c r="Z7427" s="118"/>
      <c r="AA7427" s="118"/>
      <c r="AB7427" s="118"/>
      <c r="AC7427" s="118"/>
      <c r="AD7427" s="118"/>
      <c r="AE7427" s="139"/>
      <c r="AF7427" s="118"/>
      <c r="AG7427" s="118"/>
      <c r="AH7427" s="147" t="str">
        <f t="shared" si="1390"/>
        <v/>
      </c>
      <c r="AI7427" s="147" t="str">
        <f t="shared" si="1391"/>
        <v/>
      </c>
      <c r="AJ7427" s="148" t="str">
        <f t="shared" si="1380"/>
        <v/>
      </c>
      <c r="AK7427" s="148" t="str">
        <f t="shared" si="1381"/>
        <v/>
      </c>
      <c r="AL7427" s="147" t="str">
        <f t="shared" si="1382"/>
        <v/>
      </c>
      <c r="AM7427" s="147" t="str">
        <f t="shared" si="1383"/>
        <v/>
      </c>
      <c r="AN7427" s="147" t="str">
        <f t="shared" si="1384"/>
        <v/>
      </c>
      <c r="AO7427" s="118"/>
    </row>
    <row r="7428" spans="1:41">
      <c r="A7428" s="118"/>
      <c r="B7428" s="118"/>
      <c r="C7428" s="118"/>
      <c r="D7428" s="118"/>
      <c r="E7428" s="118"/>
      <c r="F7428" s="118"/>
      <c r="G7428" s="118"/>
      <c r="H7428" s="118"/>
      <c r="I7428" s="118"/>
      <c r="J7428" s="118"/>
      <c r="K7428" s="118"/>
      <c r="L7428" s="118"/>
      <c r="M7428" s="118"/>
      <c r="N7428" s="118"/>
      <c r="O7428" s="143" t="str">
        <f>IF(H7428="","",(S7428/S7428)&amp;":"&amp;ROUND(AH7428/S7428,2))</f>
        <v/>
      </c>
      <c r="P7428" s="118"/>
      <c r="Q7428" s="118"/>
      <c r="R7428" s="143" t="str">
        <f>IF(H7428="","",(S7428/S7428)&amp;":"&amp;ROUND(AI7428/S7428,2))</f>
        <v/>
      </c>
      <c r="S7428" s="144" t="str">
        <f t="shared" si="1385"/>
        <v/>
      </c>
      <c r="T7428" s="145" t="str">
        <f t="shared" si="1386"/>
        <v/>
      </c>
      <c r="U7428" s="118"/>
      <c r="V7428" s="145" t="str">
        <f t="shared" si="1387"/>
        <v/>
      </c>
      <c r="W7428" s="144" t="str">
        <f t="shared" si="1388"/>
        <v/>
      </c>
      <c r="X7428" s="146" t="str">
        <f>IF(C7428="","",IF(OR(C7428="Trade",C7428="Multi Position"),(X7427+V7428),IF(C7428="Deposit",(X7427+AE7428),IF(C7428="Withdrawal",(X7427-AE7428)))))</f>
        <v/>
      </c>
      <c r="Y7428" s="145" t="str">
        <f t="shared" si="1389"/>
        <v/>
      </c>
      <c r="Z7428" s="118"/>
      <c r="AA7428" s="118"/>
      <c r="AB7428" s="118"/>
      <c r="AC7428" s="118"/>
      <c r="AD7428" s="118"/>
      <c r="AE7428" s="139"/>
      <c r="AF7428" s="118"/>
      <c r="AG7428" s="118"/>
      <c r="AH7428" s="147" t="str">
        <f t="shared" si="1390"/>
        <v/>
      </c>
      <c r="AI7428" s="147" t="str">
        <f t="shared" si="1391"/>
        <v/>
      </c>
      <c r="AJ7428" s="148" t="str">
        <f t="shared" si="1380"/>
        <v/>
      </c>
      <c r="AK7428" s="148" t="str">
        <f t="shared" si="1381"/>
        <v/>
      </c>
      <c r="AL7428" s="147" t="str">
        <f t="shared" si="1382"/>
        <v/>
      </c>
      <c r="AM7428" s="147" t="str">
        <f t="shared" si="1383"/>
        <v/>
      </c>
      <c r="AN7428" s="147" t="str">
        <f t="shared" si="1384"/>
        <v/>
      </c>
      <c r="AO7428" s="118"/>
    </row>
    <row r="7429" spans="1:41">
      <c r="A7429" s="118"/>
      <c r="B7429" s="118"/>
      <c r="C7429" s="118"/>
      <c r="D7429" s="118"/>
      <c r="E7429" s="118"/>
      <c r="F7429" s="118"/>
      <c r="G7429" s="118"/>
      <c r="H7429" s="118"/>
      <c r="I7429" s="118"/>
      <c r="J7429" s="118"/>
      <c r="K7429" s="118"/>
      <c r="L7429" s="118"/>
      <c r="M7429" s="118"/>
      <c r="N7429" s="118"/>
      <c r="O7429" s="143" t="str">
        <f>IF(H7429="","",(S7429/S7429)&amp;":"&amp;ROUND(AH7429/S7429,2))</f>
        <v/>
      </c>
      <c r="P7429" s="118"/>
      <c r="Q7429" s="118"/>
      <c r="R7429" s="143" t="str">
        <f>IF(H7429="","",(S7429/S7429)&amp;":"&amp;ROUND(AI7429/S7429,2))</f>
        <v/>
      </c>
      <c r="S7429" s="144" t="str">
        <f t="shared" si="1385"/>
        <v/>
      </c>
      <c r="T7429" s="145" t="str">
        <f t="shared" si="1386"/>
        <v/>
      </c>
      <c r="U7429" s="118"/>
      <c r="V7429" s="145" t="str">
        <f t="shared" si="1387"/>
        <v/>
      </c>
      <c r="W7429" s="144" t="str">
        <f t="shared" si="1388"/>
        <v/>
      </c>
      <c r="X7429" s="146" t="str">
        <f>IF(C7429="","",IF(OR(C7429="Trade",C7429="Multi Position"),(X7428+V7429),IF(C7429="Deposit",(X7428+AE7429),IF(C7429="Withdrawal",(X7428-AE7429)))))</f>
        <v/>
      </c>
      <c r="Y7429" s="145" t="str">
        <f t="shared" si="1389"/>
        <v/>
      </c>
      <c r="Z7429" s="118"/>
      <c r="AA7429" s="118"/>
      <c r="AB7429" s="118"/>
      <c r="AC7429" s="118"/>
      <c r="AD7429" s="118"/>
      <c r="AE7429" s="139"/>
      <c r="AF7429" s="118"/>
      <c r="AG7429" s="118"/>
      <c r="AH7429" s="147" t="str">
        <f t="shared" si="1390"/>
        <v/>
      </c>
      <c r="AI7429" s="147" t="str">
        <f t="shared" si="1391"/>
        <v/>
      </c>
      <c r="AJ7429" s="148" t="str">
        <f t="shared" si="1380"/>
        <v/>
      </c>
      <c r="AK7429" s="148" t="str">
        <f t="shared" si="1381"/>
        <v/>
      </c>
      <c r="AL7429" s="147" t="str">
        <f t="shared" si="1382"/>
        <v/>
      </c>
      <c r="AM7429" s="147" t="str">
        <f t="shared" si="1383"/>
        <v/>
      </c>
      <c r="AN7429" s="147" t="str">
        <f t="shared" si="1384"/>
        <v/>
      </c>
      <c r="AO7429" s="118"/>
    </row>
    <row r="7430" spans="1:41">
      <c r="A7430" s="118"/>
      <c r="B7430" s="118"/>
      <c r="C7430" s="118"/>
      <c r="D7430" s="118"/>
      <c r="E7430" s="118"/>
      <c r="F7430" s="118"/>
      <c r="G7430" s="118"/>
      <c r="H7430" s="118"/>
      <c r="I7430" s="118"/>
      <c r="J7430" s="118"/>
      <c r="K7430" s="118"/>
      <c r="L7430" s="118"/>
      <c r="M7430" s="118"/>
      <c r="N7430" s="118"/>
      <c r="O7430" s="143" t="str">
        <f>IF(H7430="","",(S7430/S7430)&amp;":"&amp;ROUND(AH7430/S7430,2))</f>
        <v/>
      </c>
      <c r="P7430" s="118"/>
      <c r="Q7430" s="118"/>
      <c r="R7430" s="143" t="str">
        <f>IF(H7430="","",(S7430/S7430)&amp;":"&amp;ROUND(AI7430/S7430,2))</f>
        <v/>
      </c>
      <c r="S7430" s="144" t="str">
        <f t="shared" si="1385"/>
        <v/>
      </c>
      <c r="T7430" s="145" t="str">
        <f t="shared" si="1386"/>
        <v/>
      </c>
      <c r="U7430" s="118"/>
      <c r="V7430" s="145" t="str">
        <f t="shared" si="1387"/>
        <v/>
      </c>
      <c r="W7430" s="144" t="str">
        <f t="shared" si="1388"/>
        <v/>
      </c>
      <c r="X7430" s="146" t="str">
        <f>IF(C7430="","",IF(OR(C7430="Trade",C7430="Multi Position"),(X7429+V7430),IF(C7430="Deposit",(X7429+AE7430),IF(C7430="Withdrawal",(X7429-AE7430)))))</f>
        <v/>
      </c>
      <c r="Y7430" s="145" t="str">
        <f t="shared" si="1389"/>
        <v/>
      </c>
      <c r="Z7430" s="118"/>
      <c r="AA7430" s="118"/>
      <c r="AB7430" s="118"/>
      <c r="AC7430" s="118"/>
      <c r="AD7430" s="118"/>
      <c r="AE7430" s="139"/>
      <c r="AF7430" s="118"/>
      <c r="AG7430" s="118"/>
      <c r="AH7430" s="147" t="str">
        <f t="shared" si="1390"/>
        <v/>
      </c>
      <c r="AI7430" s="147" t="str">
        <f t="shared" si="1391"/>
        <v/>
      </c>
      <c r="AJ7430" s="148" t="str">
        <f t="shared" si="1380"/>
        <v/>
      </c>
      <c r="AK7430" s="148" t="str">
        <f t="shared" si="1381"/>
        <v/>
      </c>
      <c r="AL7430" s="147" t="str">
        <f t="shared" si="1382"/>
        <v/>
      </c>
      <c r="AM7430" s="147" t="str">
        <f t="shared" si="1383"/>
        <v/>
      </c>
      <c r="AN7430" s="147" t="str">
        <f t="shared" si="1384"/>
        <v/>
      </c>
      <c r="AO7430" s="118"/>
    </row>
    <row r="7431" spans="1:41">
      <c r="A7431" s="118"/>
      <c r="B7431" s="118"/>
      <c r="C7431" s="118"/>
      <c r="D7431" s="118"/>
      <c r="E7431" s="118"/>
      <c r="F7431" s="118"/>
      <c r="G7431" s="118"/>
      <c r="H7431" s="118"/>
      <c r="I7431" s="118"/>
      <c r="J7431" s="118"/>
      <c r="K7431" s="118"/>
      <c r="L7431" s="118"/>
      <c r="M7431" s="118"/>
      <c r="N7431" s="118"/>
      <c r="O7431" s="143" t="str">
        <f>IF(H7431="","",(S7431/S7431)&amp;":"&amp;ROUND(AH7431/S7431,2))</f>
        <v/>
      </c>
      <c r="P7431" s="118"/>
      <c r="Q7431" s="118"/>
      <c r="R7431" s="143" t="str">
        <f>IF(H7431="","",(S7431/S7431)&amp;":"&amp;ROUND(AI7431/S7431,2))</f>
        <v/>
      </c>
      <c r="S7431" s="144" t="str">
        <f t="shared" si="1385"/>
        <v/>
      </c>
      <c r="T7431" s="145" t="str">
        <f t="shared" si="1386"/>
        <v/>
      </c>
      <c r="U7431" s="118"/>
      <c r="V7431" s="145" t="str">
        <f t="shared" si="1387"/>
        <v/>
      </c>
      <c r="W7431" s="144" t="str">
        <f t="shared" si="1388"/>
        <v/>
      </c>
      <c r="X7431" s="146" t="str">
        <f>IF(C7431="","",IF(OR(C7431="Trade",C7431="Multi Position"),(X7430+V7431),IF(C7431="Deposit",(X7430+AE7431),IF(C7431="Withdrawal",(X7430-AE7431)))))</f>
        <v/>
      </c>
      <c r="Y7431" s="145" t="str">
        <f t="shared" si="1389"/>
        <v/>
      </c>
      <c r="Z7431" s="118"/>
      <c r="AA7431" s="118"/>
      <c r="AB7431" s="118"/>
      <c r="AC7431" s="118"/>
      <c r="AD7431" s="118"/>
      <c r="AE7431" s="139"/>
      <c r="AF7431" s="118"/>
      <c r="AG7431" s="118"/>
      <c r="AH7431" s="147" t="str">
        <f t="shared" si="1390"/>
        <v/>
      </c>
      <c r="AI7431" s="147" t="str">
        <f t="shared" si="1391"/>
        <v/>
      </c>
      <c r="AJ7431" s="148" t="str">
        <f t="shared" si="1380"/>
        <v/>
      </c>
      <c r="AK7431" s="148" t="str">
        <f t="shared" si="1381"/>
        <v/>
      </c>
      <c r="AL7431" s="147" t="str">
        <f t="shared" si="1382"/>
        <v/>
      </c>
      <c r="AM7431" s="147" t="str">
        <f t="shared" si="1383"/>
        <v/>
      </c>
      <c r="AN7431" s="147" t="str">
        <f t="shared" si="1384"/>
        <v/>
      </c>
      <c r="AO7431" s="118"/>
    </row>
    <row r="7432" spans="1:41">
      <c r="A7432" s="118"/>
      <c r="B7432" s="118"/>
      <c r="C7432" s="118"/>
      <c r="D7432" s="118"/>
      <c r="E7432" s="118"/>
      <c r="F7432" s="118"/>
      <c r="G7432" s="118"/>
      <c r="H7432" s="118"/>
      <c r="I7432" s="118"/>
      <c r="J7432" s="118"/>
      <c r="K7432" s="118"/>
      <c r="L7432" s="118"/>
      <c r="M7432" s="118"/>
      <c r="N7432" s="118"/>
      <c r="O7432" s="143" t="str">
        <f>IF(H7432="","",(S7432/S7432)&amp;":"&amp;ROUND(AH7432/S7432,2))</f>
        <v/>
      </c>
      <c r="P7432" s="118"/>
      <c r="Q7432" s="118"/>
      <c r="R7432" s="143" t="str">
        <f>IF(H7432="","",(S7432/S7432)&amp;":"&amp;ROUND(AI7432/S7432,2))</f>
        <v/>
      </c>
      <c r="S7432" s="144" t="str">
        <f t="shared" si="1385"/>
        <v/>
      </c>
      <c r="T7432" s="145" t="str">
        <f t="shared" si="1386"/>
        <v/>
      </c>
      <c r="U7432" s="118"/>
      <c r="V7432" s="145" t="str">
        <f t="shared" si="1387"/>
        <v/>
      </c>
      <c r="W7432" s="144" t="str">
        <f t="shared" si="1388"/>
        <v/>
      </c>
      <c r="X7432" s="146" t="str">
        <f>IF(C7432="","",IF(OR(C7432="Trade",C7432="Multi Position"),(X7431+V7432),IF(C7432="Deposit",(X7431+AE7432),IF(C7432="Withdrawal",(X7431-AE7432)))))</f>
        <v/>
      </c>
      <c r="Y7432" s="145" t="str">
        <f t="shared" si="1389"/>
        <v/>
      </c>
      <c r="Z7432" s="118"/>
      <c r="AA7432" s="118"/>
      <c r="AB7432" s="118"/>
      <c r="AC7432" s="118"/>
      <c r="AD7432" s="118"/>
      <c r="AE7432" s="139"/>
      <c r="AF7432" s="118"/>
      <c r="AG7432" s="118"/>
      <c r="AH7432" s="147" t="str">
        <f t="shared" si="1390"/>
        <v/>
      </c>
      <c r="AI7432" s="147" t="str">
        <f t="shared" si="1391"/>
        <v/>
      </c>
      <c r="AJ7432" s="148" t="str">
        <f t="shared" si="1380"/>
        <v/>
      </c>
      <c r="AK7432" s="148" t="str">
        <f t="shared" si="1381"/>
        <v/>
      </c>
      <c r="AL7432" s="147" t="str">
        <f t="shared" si="1382"/>
        <v/>
      </c>
      <c r="AM7432" s="147" t="str">
        <f t="shared" si="1383"/>
        <v/>
      </c>
      <c r="AN7432" s="147" t="str">
        <f t="shared" si="1384"/>
        <v/>
      </c>
      <c r="AO7432" s="118"/>
    </row>
    <row r="7433" spans="1:41">
      <c r="A7433" s="118"/>
      <c r="B7433" s="118"/>
      <c r="C7433" s="118"/>
      <c r="D7433" s="118"/>
      <c r="E7433" s="118"/>
      <c r="F7433" s="118"/>
      <c r="G7433" s="118"/>
      <c r="H7433" s="118"/>
      <c r="I7433" s="118"/>
      <c r="J7433" s="118"/>
      <c r="K7433" s="118"/>
      <c r="L7433" s="118"/>
      <c r="M7433" s="118"/>
      <c r="N7433" s="118"/>
      <c r="O7433" s="143" t="str">
        <f>IF(H7433="","",(S7433/S7433)&amp;":"&amp;ROUND(AH7433/S7433,2))</f>
        <v/>
      </c>
      <c r="P7433" s="118"/>
      <c r="Q7433" s="118"/>
      <c r="R7433" s="143" t="str">
        <f>IF(H7433="","",(S7433/S7433)&amp;":"&amp;ROUND(AI7433/S7433,2))</f>
        <v/>
      </c>
      <c r="S7433" s="144" t="str">
        <f t="shared" si="1385"/>
        <v/>
      </c>
      <c r="T7433" s="145" t="str">
        <f t="shared" si="1386"/>
        <v/>
      </c>
      <c r="U7433" s="118"/>
      <c r="V7433" s="145" t="str">
        <f t="shared" si="1387"/>
        <v/>
      </c>
      <c r="W7433" s="144" t="str">
        <f t="shared" si="1388"/>
        <v/>
      </c>
      <c r="X7433" s="146" t="str">
        <f>IF(C7433="","",IF(OR(C7433="Trade",C7433="Multi Position"),(X7432+V7433),IF(C7433="Deposit",(X7432+AE7433),IF(C7433="Withdrawal",(X7432-AE7433)))))</f>
        <v/>
      </c>
      <c r="Y7433" s="145" t="str">
        <f t="shared" si="1389"/>
        <v/>
      </c>
      <c r="Z7433" s="118"/>
      <c r="AA7433" s="118"/>
      <c r="AB7433" s="118"/>
      <c r="AC7433" s="118"/>
      <c r="AD7433" s="118"/>
      <c r="AE7433" s="139"/>
      <c r="AF7433" s="118"/>
      <c r="AG7433" s="118"/>
      <c r="AH7433" s="147" t="str">
        <f t="shared" si="1390"/>
        <v/>
      </c>
      <c r="AI7433" s="147" t="str">
        <f t="shared" si="1391"/>
        <v/>
      </c>
      <c r="AJ7433" s="148" t="str">
        <f t="shared" si="1380"/>
        <v/>
      </c>
      <c r="AK7433" s="148" t="str">
        <f t="shared" si="1381"/>
        <v/>
      </c>
      <c r="AL7433" s="147" t="str">
        <f t="shared" si="1382"/>
        <v/>
      </c>
      <c r="AM7433" s="147" t="str">
        <f t="shared" si="1383"/>
        <v/>
      </c>
      <c r="AN7433" s="147" t="str">
        <f t="shared" si="1384"/>
        <v/>
      </c>
      <c r="AO7433" s="118"/>
    </row>
    <row r="7434" spans="1:41">
      <c r="A7434" s="118"/>
      <c r="B7434" s="118"/>
      <c r="C7434" s="118"/>
      <c r="D7434" s="118"/>
      <c r="E7434" s="118"/>
      <c r="F7434" s="118"/>
      <c r="G7434" s="118"/>
      <c r="H7434" s="118"/>
      <c r="I7434" s="118"/>
      <c r="J7434" s="118"/>
      <c r="K7434" s="118"/>
      <c r="L7434" s="118"/>
      <c r="M7434" s="118"/>
      <c r="N7434" s="118"/>
      <c r="O7434" s="143" t="str">
        <f>IF(H7434="","",(S7434/S7434)&amp;":"&amp;ROUND(AH7434/S7434,2))</f>
        <v/>
      </c>
      <c r="P7434" s="118"/>
      <c r="Q7434" s="118"/>
      <c r="R7434" s="143" t="str">
        <f>IF(H7434="","",(S7434/S7434)&amp;":"&amp;ROUND(AI7434/S7434,2))</f>
        <v/>
      </c>
      <c r="S7434" s="144" t="str">
        <f t="shared" si="1385"/>
        <v/>
      </c>
      <c r="T7434" s="145" t="str">
        <f t="shared" si="1386"/>
        <v/>
      </c>
      <c r="U7434" s="118"/>
      <c r="V7434" s="145" t="str">
        <f t="shared" si="1387"/>
        <v/>
      </c>
      <c r="W7434" s="144" t="str">
        <f t="shared" si="1388"/>
        <v/>
      </c>
      <c r="X7434" s="146" t="str">
        <f>IF(C7434="","",IF(OR(C7434="Trade",C7434="Multi Position"),(X7433+V7434),IF(C7434="Deposit",(X7433+AE7434),IF(C7434="Withdrawal",(X7433-AE7434)))))</f>
        <v/>
      </c>
      <c r="Y7434" s="145" t="str">
        <f t="shared" si="1389"/>
        <v/>
      </c>
      <c r="Z7434" s="118"/>
      <c r="AA7434" s="118"/>
      <c r="AB7434" s="118"/>
      <c r="AC7434" s="118"/>
      <c r="AD7434" s="118"/>
      <c r="AE7434" s="139"/>
      <c r="AF7434" s="118"/>
      <c r="AG7434" s="118"/>
      <c r="AH7434" s="147" t="str">
        <f t="shared" si="1390"/>
        <v/>
      </c>
      <c r="AI7434" s="147" t="str">
        <f t="shared" si="1391"/>
        <v/>
      </c>
      <c r="AJ7434" s="148" t="str">
        <f t="shared" ref="AJ7434:AJ7497" si="1392">IF(V7434&lt;0,V7434/-X7434,S7434)</f>
        <v/>
      </c>
      <c r="AK7434" s="148" t="str">
        <f t="shared" ref="AK7434:AK7497" si="1393">IF(V7434="","",IF(H7434="LONG",IF(V7434&gt;0,V7434/X7434,((L7434*(P7434-K7434))/X7434)),IF(V7434&gt;0,V7434/X7434,((L7434*(K7434-P7434))/X7434))))</f>
        <v/>
      </c>
      <c r="AL7434" s="147" t="str">
        <f t="shared" ref="AL7434:AL7497" si="1394">IF(B7434="","",MONTH(B7434))</f>
        <v/>
      </c>
      <c r="AM7434" s="147" t="str">
        <f t="shared" ref="AM7434:AM7497" si="1395">IF(B7434="","",YEAR(B7434))</f>
        <v/>
      </c>
      <c r="AN7434" s="147" t="str">
        <f t="shared" ref="AN7434:AN7497" si="1396">IF(B7434="","",DAY(B7434))</f>
        <v/>
      </c>
      <c r="AO7434" s="118"/>
    </row>
    <row r="7435" spans="1:41">
      <c r="A7435" s="118"/>
      <c r="B7435" s="118"/>
      <c r="C7435" s="118"/>
      <c r="D7435" s="118"/>
      <c r="E7435" s="118"/>
      <c r="F7435" s="118"/>
      <c r="G7435" s="118"/>
      <c r="H7435" s="118"/>
      <c r="I7435" s="118"/>
      <c r="J7435" s="118"/>
      <c r="K7435" s="118"/>
      <c r="L7435" s="118"/>
      <c r="M7435" s="118"/>
      <c r="N7435" s="118"/>
      <c r="O7435" s="143" t="str">
        <f>IF(H7435="","",(S7435/S7435)&amp;":"&amp;ROUND(AH7435/S7435,2))</f>
        <v/>
      </c>
      <c r="P7435" s="118"/>
      <c r="Q7435" s="118"/>
      <c r="R7435" s="143" t="str">
        <f>IF(H7435="","",(S7435/S7435)&amp;":"&amp;ROUND(AI7435/S7435,2))</f>
        <v/>
      </c>
      <c r="S7435" s="144" t="str">
        <f t="shared" ref="S7435:S7498" si="1397">IF(N7435="","",IF(H7435="LONG",(((K7435-M7435)*L7435)/X7434),(((M7435-K7435)*L7435)/X7434)))</f>
        <v/>
      </c>
      <c r="T7435" s="145" t="str">
        <f t="shared" ref="T7435:T7498" si="1398">IF(K7435="","",IF(H7435="LONG",(P7435*L7435)-(K7435*L7435),(K7435*L7435)-(P7435*L7435)))</f>
        <v/>
      </c>
      <c r="U7435" s="118"/>
      <c r="V7435" s="145" t="str">
        <f t="shared" ref="V7435:V7498" si="1399">IF(K7435="","",IF(T7435&lt;0,(T7435)-+U7435,(T7435)-U7435))</f>
        <v/>
      </c>
      <c r="W7435" s="144" t="str">
        <f t="shared" ref="W7435:W7498" si="1400">IF(P7435="","",SUM(V7435/X7434))</f>
        <v/>
      </c>
      <c r="X7435" s="146" t="str">
        <f>IF(C7435="","",IF(OR(C7435="Trade",C7435="Multi Position"),(X7434+V7435),IF(C7435="Deposit",(X7434+AE7435),IF(C7435="Withdrawal",(X7434-AE7435)))))</f>
        <v/>
      </c>
      <c r="Y7435" s="145" t="str">
        <f t="shared" ref="Y7435:Y7498" si="1401">IF(Q7435="","",INT(Q7435-B7435)&amp;" Days "&amp;TEXT(Q7435-B7435,"H"" Hrs ""m"" mins """))</f>
        <v/>
      </c>
      <c r="Z7435" s="118"/>
      <c r="AA7435" s="118"/>
      <c r="AB7435" s="118"/>
      <c r="AC7435" s="118"/>
      <c r="AD7435" s="118"/>
      <c r="AE7435" s="139"/>
      <c r="AF7435" s="118"/>
      <c r="AG7435" s="118"/>
      <c r="AH7435" s="147" t="str">
        <f t="shared" ref="AH7435:AH7498" si="1402">IF(K7435="","", IF(H7435="LONG", (((N7435-K7435)*L7435)/X7434), (((K7435-N7435)*L7435)/X7434)))</f>
        <v/>
      </c>
      <c r="AI7435" s="147" t="str">
        <f t="shared" ref="AI7435:AI7498" si="1403">IF(K7435="","", IF(H7435="LONG", (((P7435-K7435)*L7435)/X7434), (((K7435-P7435)*L7435)/X7434)))</f>
        <v/>
      </c>
      <c r="AJ7435" s="148" t="str">
        <f t="shared" si="1392"/>
        <v/>
      </c>
      <c r="AK7435" s="148" t="str">
        <f t="shared" si="1393"/>
        <v/>
      </c>
      <c r="AL7435" s="147" t="str">
        <f t="shared" si="1394"/>
        <v/>
      </c>
      <c r="AM7435" s="147" t="str">
        <f t="shared" si="1395"/>
        <v/>
      </c>
      <c r="AN7435" s="147" t="str">
        <f t="shared" si="1396"/>
        <v/>
      </c>
      <c r="AO7435" s="118"/>
    </row>
    <row r="7436" spans="1:41">
      <c r="A7436" s="118"/>
      <c r="B7436" s="118"/>
      <c r="C7436" s="118"/>
      <c r="D7436" s="118"/>
      <c r="E7436" s="118"/>
      <c r="F7436" s="118"/>
      <c r="G7436" s="118"/>
      <c r="H7436" s="118"/>
      <c r="I7436" s="118"/>
      <c r="J7436" s="118"/>
      <c r="K7436" s="118"/>
      <c r="L7436" s="118"/>
      <c r="M7436" s="118"/>
      <c r="N7436" s="118"/>
      <c r="O7436" s="143" t="str">
        <f>IF(H7436="","",(S7436/S7436)&amp;":"&amp;ROUND(AH7436/S7436,2))</f>
        <v/>
      </c>
      <c r="P7436" s="118"/>
      <c r="Q7436" s="118"/>
      <c r="R7436" s="143" t="str">
        <f>IF(H7436="","",(S7436/S7436)&amp;":"&amp;ROUND(AI7436/S7436,2))</f>
        <v/>
      </c>
      <c r="S7436" s="144" t="str">
        <f t="shared" si="1397"/>
        <v/>
      </c>
      <c r="T7436" s="145" t="str">
        <f t="shared" si="1398"/>
        <v/>
      </c>
      <c r="U7436" s="118"/>
      <c r="V7436" s="145" t="str">
        <f t="shared" si="1399"/>
        <v/>
      </c>
      <c r="W7436" s="144" t="str">
        <f t="shared" si="1400"/>
        <v/>
      </c>
      <c r="X7436" s="146" t="str">
        <f>IF(C7436="","",IF(OR(C7436="Trade",C7436="Multi Position"),(X7435+V7436),IF(C7436="Deposit",(X7435+AE7436),IF(C7436="Withdrawal",(X7435-AE7436)))))</f>
        <v/>
      </c>
      <c r="Y7436" s="145" t="str">
        <f t="shared" si="1401"/>
        <v/>
      </c>
      <c r="Z7436" s="118"/>
      <c r="AA7436" s="118"/>
      <c r="AB7436" s="118"/>
      <c r="AC7436" s="118"/>
      <c r="AD7436" s="118"/>
      <c r="AE7436" s="139"/>
      <c r="AF7436" s="118"/>
      <c r="AG7436" s="118"/>
      <c r="AH7436" s="147" t="str">
        <f t="shared" si="1402"/>
        <v/>
      </c>
      <c r="AI7436" s="147" t="str">
        <f t="shared" si="1403"/>
        <v/>
      </c>
      <c r="AJ7436" s="148" t="str">
        <f t="shared" si="1392"/>
        <v/>
      </c>
      <c r="AK7436" s="148" t="str">
        <f t="shared" si="1393"/>
        <v/>
      </c>
      <c r="AL7436" s="147" t="str">
        <f t="shared" si="1394"/>
        <v/>
      </c>
      <c r="AM7436" s="147" t="str">
        <f t="shared" si="1395"/>
        <v/>
      </c>
      <c r="AN7436" s="147" t="str">
        <f t="shared" si="1396"/>
        <v/>
      </c>
      <c r="AO7436" s="118"/>
    </row>
    <row r="7437" spans="1:41">
      <c r="A7437" s="118"/>
      <c r="B7437" s="118"/>
      <c r="C7437" s="118"/>
      <c r="D7437" s="118"/>
      <c r="E7437" s="118"/>
      <c r="F7437" s="118"/>
      <c r="G7437" s="118"/>
      <c r="H7437" s="118"/>
      <c r="I7437" s="118"/>
      <c r="J7437" s="118"/>
      <c r="K7437" s="118"/>
      <c r="L7437" s="118"/>
      <c r="M7437" s="118"/>
      <c r="N7437" s="118"/>
      <c r="O7437" s="143" t="str">
        <f>IF(H7437="","",(S7437/S7437)&amp;":"&amp;ROUND(AH7437/S7437,2))</f>
        <v/>
      </c>
      <c r="P7437" s="118"/>
      <c r="Q7437" s="118"/>
      <c r="R7437" s="143" t="str">
        <f>IF(H7437="","",(S7437/S7437)&amp;":"&amp;ROUND(AI7437/S7437,2))</f>
        <v/>
      </c>
      <c r="S7437" s="144" t="str">
        <f t="shared" si="1397"/>
        <v/>
      </c>
      <c r="T7437" s="145" t="str">
        <f t="shared" si="1398"/>
        <v/>
      </c>
      <c r="U7437" s="118"/>
      <c r="V7437" s="145" t="str">
        <f t="shared" si="1399"/>
        <v/>
      </c>
      <c r="W7437" s="144" t="str">
        <f t="shared" si="1400"/>
        <v/>
      </c>
      <c r="X7437" s="146" t="str">
        <f>IF(C7437="","",IF(OR(C7437="Trade",C7437="Multi Position"),(X7436+V7437),IF(C7437="Deposit",(X7436+AE7437),IF(C7437="Withdrawal",(X7436-AE7437)))))</f>
        <v/>
      </c>
      <c r="Y7437" s="145" t="str">
        <f t="shared" si="1401"/>
        <v/>
      </c>
      <c r="Z7437" s="118"/>
      <c r="AA7437" s="118"/>
      <c r="AB7437" s="118"/>
      <c r="AC7437" s="118"/>
      <c r="AD7437" s="118"/>
      <c r="AE7437" s="139"/>
      <c r="AF7437" s="118"/>
      <c r="AG7437" s="118"/>
      <c r="AH7437" s="147" t="str">
        <f t="shared" si="1402"/>
        <v/>
      </c>
      <c r="AI7437" s="147" t="str">
        <f t="shared" si="1403"/>
        <v/>
      </c>
      <c r="AJ7437" s="148" t="str">
        <f t="shared" si="1392"/>
        <v/>
      </c>
      <c r="AK7437" s="148" t="str">
        <f t="shared" si="1393"/>
        <v/>
      </c>
      <c r="AL7437" s="147" t="str">
        <f t="shared" si="1394"/>
        <v/>
      </c>
      <c r="AM7437" s="147" t="str">
        <f t="shared" si="1395"/>
        <v/>
      </c>
      <c r="AN7437" s="147" t="str">
        <f t="shared" si="1396"/>
        <v/>
      </c>
      <c r="AO7437" s="118"/>
    </row>
    <row r="7438" spans="1:41">
      <c r="A7438" s="118"/>
      <c r="B7438" s="118"/>
      <c r="C7438" s="118"/>
      <c r="D7438" s="118"/>
      <c r="E7438" s="118"/>
      <c r="F7438" s="118"/>
      <c r="G7438" s="118"/>
      <c r="H7438" s="118"/>
      <c r="I7438" s="118"/>
      <c r="J7438" s="118"/>
      <c r="K7438" s="118"/>
      <c r="L7438" s="118"/>
      <c r="M7438" s="118"/>
      <c r="N7438" s="118"/>
      <c r="O7438" s="143" t="str">
        <f>IF(H7438="","",(S7438/S7438)&amp;":"&amp;ROUND(AH7438/S7438,2))</f>
        <v/>
      </c>
      <c r="P7438" s="118"/>
      <c r="Q7438" s="118"/>
      <c r="R7438" s="143" t="str">
        <f>IF(H7438="","",(S7438/S7438)&amp;":"&amp;ROUND(AI7438/S7438,2))</f>
        <v/>
      </c>
      <c r="S7438" s="144" t="str">
        <f t="shared" si="1397"/>
        <v/>
      </c>
      <c r="T7438" s="145" t="str">
        <f t="shared" si="1398"/>
        <v/>
      </c>
      <c r="U7438" s="118"/>
      <c r="V7438" s="145" t="str">
        <f t="shared" si="1399"/>
        <v/>
      </c>
      <c r="W7438" s="144" t="str">
        <f t="shared" si="1400"/>
        <v/>
      </c>
      <c r="X7438" s="146" t="str">
        <f>IF(C7438="","",IF(OR(C7438="Trade",C7438="Multi Position"),(X7437+V7438),IF(C7438="Deposit",(X7437+AE7438),IF(C7438="Withdrawal",(X7437-AE7438)))))</f>
        <v/>
      </c>
      <c r="Y7438" s="145" t="str">
        <f t="shared" si="1401"/>
        <v/>
      </c>
      <c r="Z7438" s="118"/>
      <c r="AA7438" s="118"/>
      <c r="AB7438" s="118"/>
      <c r="AC7438" s="118"/>
      <c r="AD7438" s="118"/>
      <c r="AE7438" s="139"/>
      <c r="AF7438" s="118"/>
      <c r="AG7438" s="118"/>
      <c r="AH7438" s="147" t="str">
        <f t="shared" si="1402"/>
        <v/>
      </c>
      <c r="AI7438" s="147" t="str">
        <f t="shared" si="1403"/>
        <v/>
      </c>
      <c r="AJ7438" s="148" t="str">
        <f t="shared" si="1392"/>
        <v/>
      </c>
      <c r="AK7438" s="148" t="str">
        <f t="shared" si="1393"/>
        <v/>
      </c>
      <c r="AL7438" s="147" t="str">
        <f t="shared" si="1394"/>
        <v/>
      </c>
      <c r="AM7438" s="147" t="str">
        <f t="shared" si="1395"/>
        <v/>
      </c>
      <c r="AN7438" s="147" t="str">
        <f t="shared" si="1396"/>
        <v/>
      </c>
      <c r="AO7438" s="118"/>
    </row>
    <row r="7439" spans="1:41">
      <c r="A7439" s="118"/>
      <c r="B7439" s="118"/>
      <c r="C7439" s="118"/>
      <c r="D7439" s="118"/>
      <c r="E7439" s="118"/>
      <c r="F7439" s="118"/>
      <c r="G7439" s="118"/>
      <c r="H7439" s="118"/>
      <c r="I7439" s="118"/>
      <c r="J7439" s="118"/>
      <c r="K7439" s="118"/>
      <c r="L7439" s="118"/>
      <c r="M7439" s="118"/>
      <c r="N7439" s="118"/>
      <c r="O7439" s="143" t="str">
        <f>IF(H7439="","",(S7439/S7439)&amp;":"&amp;ROUND(AH7439/S7439,2))</f>
        <v/>
      </c>
      <c r="P7439" s="118"/>
      <c r="Q7439" s="118"/>
      <c r="R7439" s="143" t="str">
        <f>IF(H7439="","",(S7439/S7439)&amp;":"&amp;ROUND(AI7439/S7439,2))</f>
        <v/>
      </c>
      <c r="S7439" s="144" t="str">
        <f t="shared" si="1397"/>
        <v/>
      </c>
      <c r="T7439" s="145" t="str">
        <f t="shared" si="1398"/>
        <v/>
      </c>
      <c r="U7439" s="118"/>
      <c r="V7439" s="145" t="str">
        <f t="shared" si="1399"/>
        <v/>
      </c>
      <c r="W7439" s="144" t="str">
        <f t="shared" si="1400"/>
        <v/>
      </c>
      <c r="X7439" s="146" t="str">
        <f>IF(C7439="","",IF(OR(C7439="Trade",C7439="Multi Position"),(X7438+V7439),IF(C7439="Deposit",(X7438+AE7439),IF(C7439="Withdrawal",(X7438-AE7439)))))</f>
        <v/>
      </c>
      <c r="Y7439" s="145" t="str">
        <f t="shared" si="1401"/>
        <v/>
      </c>
      <c r="Z7439" s="118"/>
      <c r="AA7439" s="118"/>
      <c r="AB7439" s="118"/>
      <c r="AC7439" s="118"/>
      <c r="AD7439" s="118"/>
      <c r="AE7439" s="139"/>
      <c r="AF7439" s="118"/>
      <c r="AG7439" s="118"/>
      <c r="AH7439" s="147" t="str">
        <f t="shared" si="1402"/>
        <v/>
      </c>
      <c r="AI7439" s="147" t="str">
        <f t="shared" si="1403"/>
        <v/>
      </c>
      <c r="AJ7439" s="148" t="str">
        <f t="shared" si="1392"/>
        <v/>
      </c>
      <c r="AK7439" s="148" t="str">
        <f t="shared" si="1393"/>
        <v/>
      </c>
      <c r="AL7439" s="147" t="str">
        <f t="shared" si="1394"/>
        <v/>
      </c>
      <c r="AM7439" s="147" t="str">
        <f t="shared" si="1395"/>
        <v/>
      </c>
      <c r="AN7439" s="147" t="str">
        <f t="shared" si="1396"/>
        <v/>
      </c>
      <c r="AO7439" s="118"/>
    </row>
    <row r="7440" spans="1:41">
      <c r="A7440" s="118"/>
      <c r="B7440" s="118"/>
      <c r="C7440" s="118"/>
      <c r="D7440" s="118"/>
      <c r="E7440" s="118"/>
      <c r="F7440" s="118"/>
      <c r="G7440" s="118"/>
      <c r="H7440" s="118"/>
      <c r="I7440" s="118"/>
      <c r="J7440" s="118"/>
      <c r="K7440" s="118"/>
      <c r="L7440" s="118"/>
      <c r="M7440" s="118"/>
      <c r="N7440" s="118"/>
      <c r="O7440" s="143" t="str">
        <f>IF(H7440="","",(S7440/S7440)&amp;":"&amp;ROUND(AH7440/S7440,2))</f>
        <v/>
      </c>
      <c r="P7440" s="118"/>
      <c r="Q7440" s="118"/>
      <c r="R7440" s="143" t="str">
        <f>IF(H7440="","",(S7440/S7440)&amp;":"&amp;ROUND(AI7440/S7440,2))</f>
        <v/>
      </c>
      <c r="S7440" s="144" t="str">
        <f t="shared" si="1397"/>
        <v/>
      </c>
      <c r="T7440" s="145" t="str">
        <f t="shared" si="1398"/>
        <v/>
      </c>
      <c r="U7440" s="118"/>
      <c r="V7440" s="145" t="str">
        <f t="shared" si="1399"/>
        <v/>
      </c>
      <c r="W7440" s="144" t="str">
        <f t="shared" si="1400"/>
        <v/>
      </c>
      <c r="X7440" s="146" t="str">
        <f>IF(C7440="","",IF(OR(C7440="Trade",C7440="Multi Position"),(X7439+V7440),IF(C7440="Deposit",(X7439+AE7440),IF(C7440="Withdrawal",(X7439-AE7440)))))</f>
        <v/>
      </c>
      <c r="Y7440" s="145" t="str">
        <f t="shared" si="1401"/>
        <v/>
      </c>
      <c r="Z7440" s="118"/>
      <c r="AA7440" s="118"/>
      <c r="AB7440" s="118"/>
      <c r="AC7440" s="118"/>
      <c r="AD7440" s="118"/>
      <c r="AE7440" s="139"/>
      <c r="AF7440" s="118"/>
      <c r="AG7440" s="118"/>
      <c r="AH7440" s="147" t="str">
        <f t="shared" si="1402"/>
        <v/>
      </c>
      <c r="AI7440" s="147" t="str">
        <f t="shared" si="1403"/>
        <v/>
      </c>
      <c r="AJ7440" s="148" t="str">
        <f t="shared" si="1392"/>
        <v/>
      </c>
      <c r="AK7440" s="148" t="str">
        <f t="shared" si="1393"/>
        <v/>
      </c>
      <c r="AL7440" s="147" t="str">
        <f t="shared" si="1394"/>
        <v/>
      </c>
      <c r="AM7440" s="147" t="str">
        <f t="shared" si="1395"/>
        <v/>
      </c>
      <c r="AN7440" s="147" t="str">
        <f t="shared" si="1396"/>
        <v/>
      </c>
      <c r="AO7440" s="118"/>
    </row>
    <row r="7441" spans="1:41">
      <c r="A7441" s="118"/>
      <c r="B7441" s="118"/>
      <c r="C7441" s="118"/>
      <c r="D7441" s="118"/>
      <c r="E7441" s="118"/>
      <c r="F7441" s="118"/>
      <c r="G7441" s="118"/>
      <c r="H7441" s="118"/>
      <c r="I7441" s="118"/>
      <c r="J7441" s="118"/>
      <c r="K7441" s="118"/>
      <c r="L7441" s="118"/>
      <c r="M7441" s="118"/>
      <c r="N7441" s="118"/>
      <c r="O7441" s="143" t="str">
        <f>IF(H7441="","",(S7441/S7441)&amp;":"&amp;ROUND(AH7441/S7441,2))</f>
        <v/>
      </c>
      <c r="P7441" s="118"/>
      <c r="Q7441" s="118"/>
      <c r="R7441" s="143" t="str">
        <f>IF(H7441="","",(S7441/S7441)&amp;":"&amp;ROUND(AI7441/S7441,2))</f>
        <v/>
      </c>
      <c r="S7441" s="144" t="str">
        <f t="shared" si="1397"/>
        <v/>
      </c>
      <c r="T7441" s="145" t="str">
        <f t="shared" si="1398"/>
        <v/>
      </c>
      <c r="U7441" s="118"/>
      <c r="V7441" s="145" t="str">
        <f t="shared" si="1399"/>
        <v/>
      </c>
      <c r="W7441" s="144" t="str">
        <f t="shared" si="1400"/>
        <v/>
      </c>
      <c r="X7441" s="146" t="str">
        <f>IF(C7441="","",IF(OR(C7441="Trade",C7441="Multi Position"),(X7440+V7441),IF(C7441="Deposit",(X7440+AE7441),IF(C7441="Withdrawal",(X7440-AE7441)))))</f>
        <v/>
      </c>
      <c r="Y7441" s="145" t="str">
        <f t="shared" si="1401"/>
        <v/>
      </c>
      <c r="Z7441" s="118"/>
      <c r="AA7441" s="118"/>
      <c r="AB7441" s="118"/>
      <c r="AC7441" s="118"/>
      <c r="AD7441" s="118"/>
      <c r="AE7441" s="139"/>
      <c r="AF7441" s="118"/>
      <c r="AG7441" s="118"/>
      <c r="AH7441" s="147" t="str">
        <f t="shared" si="1402"/>
        <v/>
      </c>
      <c r="AI7441" s="147" t="str">
        <f t="shared" si="1403"/>
        <v/>
      </c>
      <c r="AJ7441" s="148" t="str">
        <f t="shared" si="1392"/>
        <v/>
      </c>
      <c r="AK7441" s="148" t="str">
        <f t="shared" si="1393"/>
        <v/>
      </c>
      <c r="AL7441" s="147" t="str">
        <f t="shared" si="1394"/>
        <v/>
      </c>
      <c r="AM7441" s="147" t="str">
        <f t="shared" si="1395"/>
        <v/>
      </c>
      <c r="AN7441" s="147" t="str">
        <f t="shared" si="1396"/>
        <v/>
      </c>
      <c r="AO7441" s="118"/>
    </row>
    <row r="7442" spans="1:41">
      <c r="A7442" s="118"/>
      <c r="B7442" s="118"/>
      <c r="C7442" s="118"/>
      <c r="D7442" s="118"/>
      <c r="E7442" s="118"/>
      <c r="F7442" s="118"/>
      <c r="G7442" s="118"/>
      <c r="H7442" s="118"/>
      <c r="I7442" s="118"/>
      <c r="J7442" s="118"/>
      <c r="K7442" s="118"/>
      <c r="L7442" s="118"/>
      <c r="M7442" s="118"/>
      <c r="N7442" s="118"/>
      <c r="O7442" s="143" t="str">
        <f>IF(H7442="","",(S7442/S7442)&amp;":"&amp;ROUND(AH7442/S7442,2))</f>
        <v/>
      </c>
      <c r="P7442" s="118"/>
      <c r="Q7442" s="118"/>
      <c r="R7442" s="143" t="str">
        <f>IF(H7442="","",(S7442/S7442)&amp;":"&amp;ROUND(AI7442/S7442,2))</f>
        <v/>
      </c>
      <c r="S7442" s="144" t="str">
        <f t="shared" si="1397"/>
        <v/>
      </c>
      <c r="T7442" s="145" t="str">
        <f t="shared" si="1398"/>
        <v/>
      </c>
      <c r="U7442" s="118"/>
      <c r="V7442" s="145" t="str">
        <f t="shared" si="1399"/>
        <v/>
      </c>
      <c r="W7442" s="144" t="str">
        <f t="shared" si="1400"/>
        <v/>
      </c>
      <c r="X7442" s="146" t="str">
        <f>IF(C7442="","",IF(OR(C7442="Trade",C7442="Multi Position"),(X7441+V7442),IF(C7442="Deposit",(X7441+AE7442),IF(C7442="Withdrawal",(X7441-AE7442)))))</f>
        <v/>
      </c>
      <c r="Y7442" s="145" t="str">
        <f t="shared" si="1401"/>
        <v/>
      </c>
      <c r="Z7442" s="118"/>
      <c r="AA7442" s="118"/>
      <c r="AB7442" s="118"/>
      <c r="AC7442" s="118"/>
      <c r="AD7442" s="118"/>
      <c r="AE7442" s="139"/>
      <c r="AF7442" s="118"/>
      <c r="AG7442" s="118"/>
      <c r="AH7442" s="147" t="str">
        <f t="shared" si="1402"/>
        <v/>
      </c>
      <c r="AI7442" s="147" t="str">
        <f t="shared" si="1403"/>
        <v/>
      </c>
      <c r="AJ7442" s="148" t="str">
        <f t="shared" si="1392"/>
        <v/>
      </c>
      <c r="AK7442" s="148" t="str">
        <f t="shared" si="1393"/>
        <v/>
      </c>
      <c r="AL7442" s="147" t="str">
        <f t="shared" si="1394"/>
        <v/>
      </c>
      <c r="AM7442" s="147" t="str">
        <f t="shared" si="1395"/>
        <v/>
      </c>
      <c r="AN7442" s="147" t="str">
        <f t="shared" si="1396"/>
        <v/>
      </c>
      <c r="AO7442" s="118"/>
    </row>
    <row r="7443" spans="1:41">
      <c r="A7443" s="118"/>
      <c r="B7443" s="118"/>
      <c r="C7443" s="118"/>
      <c r="D7443" s="118"/>
      <c r="E7443" s="118"/>
      <c r="F7443" s="118"/>
      <c r="G7443" s="118"/>
      <c r="H7443" s="118"/>
      <c r="I7443" s="118"/>
      <c r="J7443" s="118"/>
      <c r="K7443" s="118"/>
      <c r="L7443" s="118"/>
      <c r="M7443" s="118"/>
      <c r="N7443" s="118"/>
      <c r="O7443" s="143" t="str">
        <f>IF(H7443="","",(S7443/S7443)&amp;":"&amp;ROUND(AH7443/S7443,2))</f>
        <v/>
      </c>
      <c r="P7443" s="118"/>
      <c r="Q7443" s="118"/>
      <c r="R7443" s="143" t="str">
        <f>IF(H7443="","",(S7443/S7443)&amp;":"&amp;ROUND(AI7443/S7443,2))</f>
        <v/>
      </c>
      <c r="S7443" s="144" t="str">
        <f t="shared" si="1397"/>
        <v/>
      </c>
      <c r="T7443" s="145" t="str">
        <f t="shared" si="1398"/>
        <v/>
      </c>
      <c r="U7443" s="118"/>
      <c r="V7443" s="145" t="str">
        <f t="shared" si="1399"/>
        <v/>
      </c>
      <c r="W7443" s="144" t="str">
        <f t="shared" si="1400"/>
        <v/>
      </c>
      <c r="X7443" s="146" t="str">
        <f>IF(C7443="","",IF(OR(C7443="Trade",C7443="Multi Position"),(X7442+V7443),IF(C7443="Deposit",(X7442+AE7443),IF(C7443="Withdrawal",(X7442-AE7443)))))</f>
        <v/>
      </c>
      <c r="Y7443" s="145" t="str">
        <f t="shared" si="1401"/>
        <v/>
      </c>
      <c r="Z7443" s="118"/>
      <c r="AA7443" s="118"/>
      <c r="AB7443" s="118"/>
      <c r="AC7443" s="118"/>
      <c r="AD7443" s="118"/>
      <c r="AE7443" s="139"/>
      <c r="AF7443" s="118"/>
      <c r="AG7443" s="118"/>
      <c r="AH7443" s="147" t="str">
        <f t="shared" si="1402"/>
        <v/>
      </c>
      <c r="AI7443" s="147" t="str">
        <f t="shared" si="1403"/>
        <v/>
      </c>
      <c r="AJ7443" s="148" t="str">
        <f t="shared" si="1392"/>
        <v/>
      </c>
      <c r="AK7443" s="148" t="str">
        <f t="shared" si="1393"/>
        <v/>
      </c>
      <c r="AL7443" s="147" t="str">
        <f t="shared" si="1394"/>
        <v/>
      </c>
      <c r="AM7443" s="147" t="str">
        <f t="shared" si="1395"/>
        <v/>
      </c>
      <c r="AN7443" s="147" t="str">
        <f t="shared" si="1396"/>
        <v/>
      </c>
      <c r="AO7443" s="118"/>
    </row>
    <row r="7444" spans="1:41">
      <c r="A7444" s="118"/>
      <c r="B7444" s="118"/>
      <c r="C7444" s="118"/>
      <c r="D7444" s="118"/>
      <c r="E7444" s="118"/>
      <c r="F7444" s="118"/>
      <c r="G7444" s="118"/>
      <c r="H7444" s="118"/>
      <c r="I7444" s="118"/>
      <c r="J7444" s="118"/>
      <c r="K7444" s="118"/>
      <c r="L7444" s="118"/>
      <c r="M7444" s="118"/>
      <c r="N7444" s="118"/>
      <c r="O7444" s="143" t="str">
        <f>IF(H7444="","",(S7444/S7444)&amp;":"&amp;ROUND(AH7444/S7444,2))</f>
        <v/>
      </c>
      <c r="P7444" s="118"/>
      <c r="Q7444" s="118"/>
      <c r="R7444" s="143" t="str">
        <f>IF(H7444="","",(S7444/S7444)&amp;":"&amp;ROUND(AI7444/S7444,2))</f>
        <v/>
      </c>
      <c r="S7444" s="144" t="str">
        <f t="shared" si="1397"/>
        <v/>
      </c>
      <c r="T7444" s="145" t="str">
        <f t="shared" si="1398"/>
        <v/>
      </c>
      <c r="U7444" s="118"/>
      <c r="V7444" s="145" t="str">
        <f t="shared" si="1399"/>
        <v/>
      </c>
      <c r="W7444" s="144" t="str">
        <f t="shared" si="1400"/>
        <v/>
      </c>
      <c r="X7444" s="146" t="str">
        <f>IF(C7444="","",IF(OR(C7444="Trade",C7444="Multi Position"),(X7443+V7444),IF(C7444="Deposit",(X7443+AE7444),IF(C7444="Withdrawal",(X7443-AE7444)))))</f>
        <v/>
      </c>
      <c r="Y7444" s="145" t="str">
        <f t="shared" si="1401"/>
        <v/>
      </c>
      <c r="Z7444" s="118"/>
      <c r="AA7444" s="118"/>
      <c r="AB7444" s="118"/>
      <c r="AC7444" s="118"/>
      <c r="AD7444" s="118"/>
      <c r="AE7444" s="139"/>
      <c r="AF7444" s="118"/>
      <c r="AG7444" s="118"/>
      <c r="AH7444" s="147" t="str">
        <f t="shared" si="1402"/>
        <v/>
      </c>
      <c r="AI7444" s="147" t="str">
        <f t="shared" si="1403"/>
        <v/>
      </c>
      <c r="AJ7444" s="148" t="str">
        <f t="shared" si="1392"/>
        <v/>
      </c>
      <c r="AK7444" s="148" t="str">
        <f t="shared" si="1393"/>
        <v/>
      </c>
      <c r="AL7444" s="147" t="str">
        <f t="shared" si="1394"/>
        <v/>
      </c>
      <c r="AM7444" s="147" t="str">
        <f t="shared" si="1395"/>
        <v/>
      </c>
      <c r="AN7444" s="147" t="str">
        <f t="shared" si="1396"/>
        <v/>
      </c>
      <c r="AO7444" s="118"/>
    </row>
    <row r="7445" spans="1:41">
      <c r="A7445" s="118"/>
      <c r="B7445" s="118"/>
      <c r="C7445" s="118"/>
      <c r="D7445" s="118"/>
      <c r="E7445" s="118"/>
      <c r="F7445" s="118"/>
      <c r="G7445" s="118"/>
      <c r="H7445" s="118"/>
      <c r="I7445" s="118"/>
      <c r="J7445" s="118"/>
      <c r="K7445" s="118"/>
      <c r="L7445" s="118"/>
      <c r="M7445" s="118"/>
      <c r="N7445" s="118"/>
      <c r="O7445" s="143" t="str">
        <f>IF(H7445="","",(S7445/S7445)&amp;":"&amp;ROUND(AH7445/S7445,2))</f>
        <v/>
      </c>
      <c r="P7445" s="118"/>
      <c r="Q7445" s="118"/>
      <c r="R7445" s="143" t="str">
        <f>IF(H7445="","",(S7445/S7445)&amp;":"&amp;ROUND(AI7445/S7445,2))</f>
        <v/>
      </c>
      <c r="S7445" s="144" t="str">
        <f t="shared" si="1397"/>
        <v/>
      </c>
      <c r="T7445" s="145" t="str">
        <f t="shared" si="1398"/>
        <v/>
      </c>
      <c r="U7445" s="118"/>
      <c r="V7445" s="145" t="str">
        <f t="shared" si="1399"/>
        <v/>
      </c>
      <c r="W7445" s="144" t="str">
        <f t="shared" si="1400"/>
        <v/>
      </c>
      <c r="X7445" s="146" t="str">
        <f>IF(C7445="","",IF(OR(C7445="Trade",C7445="Multi Position"),(X7444+V7445),IF(C7445="Deposit",(X7444+AE7445),IF(C7445="Withdrawal",(X7444-AE7445)))))</f>
        <v/>
      </c>
      <c r="Y7445" s="145" t="str">
        <f t="shared" si="1401"/>
        <v/>
      </c>
      <c r="Z7445" s="118"/>
      <c r="AA7445" s="118"/>
      <c r="AB7445" s="118"/>
      <c r="AC7445" s="118"/>
      <c r="AD7445" s="118"/>
      <c r="AE7445" s="139"/>
      <c r="AF7445" s="118"/>
      <c r="AG7445" s="118"/>
      <c r="AH7445" s="147" t="str">
        <f t="shared" si="1402"/>
        <v/>
      </c>
      <c r="AI7445" s="147" t="str">
        <f t="shared" si="1403"/>
        <v/>
      </c>
      <c r="AJ7445" s="148" t="str">
        <f t="shared" si="1392"/>
        <v/>
      </c>
      <c r="AK7445" s="148" t="str">
        <f t="shared" si="1393"/>
        <v/>
      </c>
      <c r="AL7445" s="147" t="str">
        <f t="shared" si="1394"/>
        <v/>
      </c>
      <c r="AM7445" s="147" t="str">
        <f t="shared" si="1395"/>
        <v/>
      </c>
      <c r="AN7445" s="147" t="str">
        <f t="shared" si="1396"/>
        <v/>
      </c>
      <c r="AO7445" s="118"/>
    </row>
    <row r="7446" spans="1:41">
      <c r="A7446" s="118"/>
      <c r="B7446" s="118"/>
      <c r="C7446" s="118"/>
      <c r="D7446" s="118"/>
      <c r="E7446" s="118"/>
      <c r="F7446" s="118"/>
      <c r="G7446" s="118"/>
      <c r="H7446" s="118"/>
      <c r="I7446" s="118"/>
      <c r="J7446" s="118"/>
      <c r="K7446" s="118"/>
      <c r="L7446" s="118"/>
      <c r="M7446" s="118"/>
      <c r="N7446" s="118"/>
      <c r="O7446" s="143" t="str">
        <f>IF(H7446="","",(S7446/S7446)&amp;":"&amp;ROUND(AH7446/S7446,2))</f>
        <v/>
      </c>
      <c r="P7446" s="118"/>
      <c r="Q7446" s="118"/>
      <c r="R7446" s="143" t="str">
        <f>IF(H7446="","",(S7446/S7446)&amp;":"&amp;ROUND(AI7446/S7446,2))</f>
        <v/>
      </c>
      <c r="S7446" s="144" t="str">
        <f t="shared" si="1397"/>
        <v/>
      </c>
      <c r="T7446" s="145" t="str">
        <f t="shared" si="1398"/>
        <v/>
      </c>
      <c r="U7446" s="118"/>
      <c r="V7446" s="145" t="str">
        <f t="shared" si="1399"/>
        <v/>
      </c>
      <c r="W7446" s="144" t="str">
        <f t="shared" si="1400"/>
        <v/>
      </c>
      <c r="X7446" s="146" t="str">
        <f>IF(C7446="","",IF(OR(C7446="Trade",C7446="Multi Position"),(X7445+V7446),IF(C7446="Deposit",(X7445+AE7446),IF(C7446="Withdrawal",(X7445-AE7446)))))</f>
        <v/>
      </c>
      <c r="Y7446" s="145" t="str">
        <f t="shared" si="1401"/>
        <v/>
      </c>
      <c r="Z7446" s="118"/>
      <c r="AA7446" s="118"/>
      <c r="AB7446" s="118"/>
      <c r="AC7446" s="118"/>
      <c r="AD7446" s="118"/>
      <c r="AE7446" s="139"/>
      <c r="AF7446" s="118"/>
      <c r="AG7446" s="118"/>
      <c r="AH7446" s="147" t="str">
        <f t="shared" si="1402"/>
        <v/>
      </c>
      <c r="AI7446" s="147" t="str">
        <f t="shared" si="1403"/>
        <v/>
      </c>
      <c r="AJ7446" s="148" t="str">
        <f t="shared" si="1392"/>
        <v/>
      </c>
      <c r="AK7446" s="148" t="str">
        <f t="shared" si="1393"/>
        <v/>
      </c>
      <c r="AL7446" s="147" t="str">
        <f t="shared" si="1394"/>
        <v/>
      </c>
      <c r="AM7446" s="147" t="str">
        <f t="shared" si="1395"/>
        <v/>
      </c>
      <c r="AN7446" s="147" t="str">
        <f t="shared" si="1396"/>
        <v/>
      </c>
      <c r="AO7446" s="118"/>
    </row>
    <row r="7447" spans="1:41">
      <c r="A7447" s="118"/>
      <c r="B7447" s="118"/>
      <c r="C7447" s="118"/>
      <c r="D7447" s="118"/>
      <c r="E7447" s="118"/>
      <c r="F7447" s="118"/>
      <c r="G7447" s="118"/>
      <c r="H7447" s="118"/>
      <c r="I7447" s="118"/>
      <c r="J7447" s="118"/>
      <c r="K7447" s="118"/>
      <c r="L7447" s="118"/>
      <c r="M7447" s="118"/>
      <c r="N7447" s="118"/>
      <c r="O7447" s="143" t="str">
        <f>IF(H7447="","",(S7447/S7447)&amp;":"&amp;ROUND(AH7447/S7447,2))</f>
        <v/>
      </c>
      <c r="P7447" s="118"/>
      <c r="Q7447" s="118"/>
      <c r="R7447" s="143" t="str">
        <f>IF(H7447="","",(S7447/S7447)&amp;":"&amp;ROUND(AI7447/S7447,2))</f>
        <v/>
      </c>
      <c r="S7447" s="144" t="str">
        <f t="shared" si="1397"/>
        <v/>
      </c>
      <c r="T7447" s="145" t="str">
        <f t="shared" si="1398"/>
        <v/>
      </c>
      <c r="U7447" s="118"/>
      <c r="V7447" s="145" t="str">
        <f t="shared" si="1399"/>
        <v/>
      </c>
      <c r="W7447" s="144" t="str">
        <f t="shared" si="1400"/>
        <v/>
      </c>
      <c r="X7447" s="146" t="str">
        <f>IF(C7447="","",IF(OR(C7447="Trade",C7447="Multi Position"),(X7446+V7447),IF(C7447="Deposit",(X7446+AE7447),IF(C7447="Withdrawal",(X7446-AE7447)))))</f>
        <v/>
      </c>
      <c r="Y7447" s="145" t="str">
        <f t="shared" si="1401"/>
        <v/>
      </c>
      <c r="Z7447" s="118"/>
      <c r="AA7447" s="118"/>
      <c r="AB7447" s="118"/>
      <c r="AC7447" s="118"/>
      <c r="AD7447" s="118"/>
      <c r="AE7447" s="139"/>
      <c r="AF7447" s="118"/>
      <c r="AG7447" s="118"/>
      <c r="AH7447" s="147" t="str">
        <f t="shared" si="1402"/>
        <v/>
      </c>
      <c r="AI7447" s="147" t="str">
        <f t="shared" si="1403"/>
        <v/>
      </c>
      <c r="AJ7447" s="148" t="str">
        <f t="shared" si="1392"/>
        <v/>
      </c>
      <c r="AK7447" s="148" t="str">
        <f t="shared" si="1393"/>
        <v/>
      </c>
      <c r="AL7447" s="147" t="str">
        <f t="shared" si="1394"/>
        <v/>
      </c>
      <c r="AM7447" s="147" t="str">
        <f t="shared" si="1395"/>
        <v/>
      </c>
      <c r="AN7447" s="147" t="str">
        <f t="shared" si="1396"/>
        <v/>
      </c>
      <c r="AO7447" s="118"/>
    </row>
    <row r="7448" spans="1:41">
      <c r="A7448" s="118"/>
      <c r="B7448" s="118"/>
      <c r="C7448" s="118"/>
      <c r="D7448" s="118"/>
      <c r="E7448" s="118"/>
      <c r="F7448" s="118"/>
      <c r="G7448" s="118"/>
      <c r="H7448" s="118"/>
      <c r="I7448" s="118"/>
      <c r="J7448" s="118"/>
      <c r="K7448" s="118"/>
      <c r="L7448" s="118"/>
      <c r="M7448" s="118"/>
      <c r="N7448" s="118"/>
      <c r="O7448" s="143" t="str">
        <f>IF(H7448="","",(S7448/S7448)&amp;":"&amp;ROUND(AH7448/S7448,2))</f>
        <v/>
      </c>
      <c r="P7448" s="118"/>
      <c r="Q7448" s="118"/>
      <c r="R7448" s="143" t="str">
        <f>IF(H7448="","",(S7448/S7448)&amp;":"&amp;ROUND(AI7448/S7448,2))</f>
        <v/>
      </c>
      <c r="S7448" s="144" t="str">
        <f t="shared" si="1397"/>
        <v/>
      </c>
      <c r="T7448" s="145" t="str">
        <f t="shared" si="1398"/>
        <v/>
      </c>
      <c r="U7448" s="118"/>
      <c r="V7448" s="145" t="str">
        <f t="shared" si="1399"/>
        <v/>
      </c>
      <c r="W7448" s="144" t="str">
        <f t="shared" si="1400"/>
        <v/>
      </c>
      <c r="X7448" s="146" t="str">
        <f>IF(C7448="","",IF(OR(C7448="Trade",C7448="Multi Position"),(X7447+V7448),IF(C7448="Deposit",(X7447+AE7448),IF(C7448="Withdrawal",(X7447-AE7448)))))</f>
        <v/>
      </c>
      <c r="Y7448" s="145" t="str">
        <f t="shared" si="1401"/>
        <v/>
      </c>
      <c r="Z7448" s="118"/>
      <c r="AA7448" s="118"/>
      <c r="AB7448" s="118"/>
      <c r="AC7448" s="118"/>
      <c r="AD7448" s="118"/>
      <c r="AE7448" s="139"/>
      <c r="AF7448" s="118"/>
      <c r="AG7448" s="118"/>
      <c r="AH7448" s="147" t="str">
        <f t="shared" si="1402"/>
        <v/>
      </c>
      <c r="AI7448" s="147" t="str">
        <f t="shared" si="1403"/>
        <v/>
      </c>
      <c r="AJ7448" s="148" t="str">
        <f t="shared" si="1392"/>
        <v/>
      </c>
      <c r="AK7448" s="148" t="str">
        <f t="shared" si="1393"/>
        <v/>
      </c>
      <c r="AL7448" s="147" t="str">
        <f t="shared" si="1394"/>
        <v/>
      </c>
      <c r="AM7448" s="147" t="str">
        <f t="shared" si="1395"/>
        <v/>
      </c>
      <c r="AN7448" s="147" t="str">
        <f t="shared" si="1396"/>
        <v/>
      </c>
      <c r="AO7448" s="118"/>
    </row>
    <row r="7449" spans="1:41">
      <c r="A7449" s="118"/>
      <c r="B7449" s="118"/>
      <c r="C7449" s="118"/>
      <c r="D7449" s="118"/>
      <c r="E7449" s="118"/>
      <c r="F7449" s="118"/>
      <c r="G7449" s="118"/>
      <c r="H7449" s="118"/>
      <c r="I7449" s="118"/>
      <c r="J7449" s="118"/>
      <c r="K7449" s="118"/>
      <c r="L7449" s="118"/>
      <c r="M7449" s="118"/>
      <c r="N7449" s="118"/>
      <c r="O7449" s="143" t="str">
        <f>IF(H7449="","",(S7449/S7449)&amp;":"&amp;ROUND(AH7449/S7449,2))</f>
        <v/>
      </c>
      <c r="P7449" s="118"/>
      <c r="Q7449" s="118"/>
      <c r="R7449" s="143" t="str">
        <f>IF(H7449="","",(S7449/S7449)&amp;":"&amp;ROUND(AI7449/S7449,2))</f>
        <v/>
      </c>
      <c r="S7449" s="144" t="str">
        <f t="shared" si="1397"/>
        <v/>
      </c>
      <c r="T7449" s="145" t="str">
        <f t="shared" si="1398"/>
        <v/>
      </c>
      <c r="U7449" s="118"/>
      <c r="V7449" s="145" t="str">
        <f t="shared" si="1399"/>
        <v/>
      </c>
      <c r="W7449" s="144" t="str">
        <f t="shared" si="1400"/>
        <v/>
      </c>
      <c r="X7449" s="146" t="str">
        <f>IF(C7449="","",IF(OR(C7449="Trade",C7449="Multi Position"),(X7448+V7449),IF(C7449="Deposit",(X7448+AE7449),IF(C7449="Withdrawal",(X7448-AE7449)))))</f>
        <v/>
      </c>
      <c r="Y7449" s="145" t="str">
        <f t="shared" si="1401"/>
        <v/>
      </c>
      <c r="Z7449" s="118"/>
      <c r="AA7449" s="118"/>
      <c r="AB7449" s="118"/>
      <c r="AC7449" s="118"/>
      <c r="AD7449" s="118"/>
      <c r="AE7449" s="139"/>
      <c r="AF7449" s="118"/>
      <c r="AG7449" s="118"/>
      <c r="AH7449" s="147" t="str">
        <f t="shared" si="1402"/>
        <v/>
      </c>
      <c r="AI7449" s="147" t="str">
        <f t="shared" si="1403"/>
        <v/>
      </c>
      <c r="AJ7449" s="148" t="str">
        <f t="shared" si="1392"/>
        <v/>
      </c>
      <c r="AK7449" s="148" t="str">
        <f t="shared" si="1393"/>
        <v/>
      </c>
      <c r="AL7449" s="147" t="str">
        <f t="shared" si="1394"/>
        <v/>
      </c>
      <c r="AM7449" s="147" t="str">
        <f t="shared" si="1395"/>
        <v/>
      </c>
      <c r="AN7449" s="147" t="str">
        <f t="shared" si="1396"/>
        <v/>
      </c>
      <c r="AO7449" s="118"/>
    </row>
    <row r="7450" spans="1:41">
      <c r="A7450" s="118"/>
      <c r="B7450" s="118"/>
      <c r="C7450" s="118"/>
      <c r="D7450" s="118"/>
      <c r="E7450" s="118"/>
      <c r="F7450" s="118"/>
      <c r="G7450" s="118"/>
      <c r="H7450" s="118"/>
      <c r="I7450" s="118"/>
      <c r="J7450" s="118"/>
      <c r="K7450" s="118"/>
      <c r="L7450" s="118"/>
      <c r="M7450" s="118"/>
      <c r="N7450" s="118"/>
      <c r="O7450" s="143" t="str">
        <f>IF(H7450="","",(S7450/S7450)&amp;":"&amp;ROUND(AH7450/S7450,2))</f>
        <v/>
      </c>
      <c r="P7450" s="118"/>
      <c r="Q7450" s="118"/>
      <c r="R7450" s="143" t="str">
        <f>IF(H7450="","",(S7450/S7450)&amp;":"&amp;ROUND(AI7450/S7450,2))</f>
        <v/>
      </c>
      <c r="S7450" s="144" t="str">
        <f t="shared" si="1397"/>
        <v/>
      </c>
      <c r="T7450" s="145" t="str">
        <f t="shared" si="1398"/>
        <v/>
      </c>
      <c r="U7450" s="118"/>
      <c r="V7450" s="145" t="str">
        <f t="shared" si="1399"/>
        <v/>
      </c>
      <c r="W7450" s="144" t="str">
        <f t="shared" si="1400"/>
        <v/>
      </c>
      <c r="X7450" s="146" t="str">
        <f>IF(C7450="","",IF(OR(C7450="Trade",C7450="Multi Position"),(X7449+V7450),IF(C7450="Deposit",(X7449+AE7450),IF(C7450="Withdrawal",(X7449-AE7450)))))</f>
        <v/>
      </c>
      <c r="Y7450" s="145" t="str">
        <f t="shared" si="1401"/>
        <v/>
      </c>
      <c r="Z7450" s="118"/>
      <c r="AA7450" s="118"/>
      <c r="AB7450" s="118"/>
      <c r="AC7450" s="118"/>
      <c r="AD7450" s="118"/>
      <c r="AE7450" s="139"/>
      <c r="AF7450" s="118"/>
      <c r="AG7450" s="118"/>
      <c r="AH7450" s="147" t="str">
        <f t="shared" si="1402"/>
        <v/>
      </c>
      <c r="AI7450" s="147" t="str">
        <f t="shared" si="1403"/>
        <v/>
      </c>
      <c r="AJ7450" s="148" t="str">
        <f t="shared" si="1392"/>
        <v/>
      </c>
      <c r="AK7450" s="148" t="str">
        <f t="shared" si="1393"/>
        <v/>
      </c>
      <c r="AL7450" s="147" t="str">
        <f t="shared" si="1394"/>
        <v/>
      </c>
      <c r="AM7450" s="147" t="str">
        <f t="shared" si="1395"/>
        <v/>
      </c>
      <c r="AN7450" s="147" t="str">
        <f t="shared" si="1396"/>
        <v/>
      </c>
      <c r="AO7450" s="118"/>
    </row>
    <row r="7451" spans="1:41">
      <c r="A7451" s="118"/>
      <c r="B7451" s="118"/>
      <c r="C7451" s="118"/>
      <c r="D7451" s="118"/>
      <c r="E7451" s="118"/>
      <c r="F7451" s="118"/>
      <c r="G7451" s="118"/>
      <c r="H7451" s="118"/>
      <c r="I7451" s="118"/>
      <c r="J7451" s="118"/>
      <c r="K7451" s="118"/>
      <c r="L7451" s="118"/>
      <c r="M7451" s="118"/>
      <c r="N7451" s="118"/>
      <c r="O7451" s="143" t="str">
        <f>IF(H7451="","",(S7451/S7451)&amp;":"&amp;ROUND(AH7451/S7451,2))</f>
        <v/>
      </c>
      <c r="P7451" s="118"/>
      <c r="Q7451" s="118"/>
      <c r="R7451" s="143" t="str">
        <f>IF(H7451="","",(S7451/S7451)&amp;":"&amp;ROUND(AI7451/S7451,2))</f>
        <v/>
      </c>
      <c r="S7451" s="144" t="str">
        <f t="shared" si="1397"/>
        <v/>
      </c>
      <c r="T7451" s="145" t="str">
        <f t="shared" si="1398"/>
        <v/>
      </c>
      <c r="U7451" s="118"/>
      <c r="V7451" s="145" t="str">
        <f t="shared" si="1399"/>
        <v/>
      </c>
      <c r="W7451" s="144" t="str">
        <f t="shared" si="1400"/>
        <v/>
      </c>
      <c r="X7451" s="146" t="str">
        <f>IF(C7451="","",IF(OR(C7451="Trade",C7451="Multi Position"),(X7450+V7451),IF(C7451="Deposit",(X7450+AE7451),IF(C7451="Withdrawal",(X7450-AE7451)))))</f>
        <v/>
      </c>
      <c r="Y7451" s="145" t="str">
        <f t="shared" si="1401"/>
        <v/>
      </c>
      <c r="Z7451" s="118"/>
      <c r="AA7451" s="118"/>
      <c r="AB7451" s="118"/>
      <c r="AC7451" s="118"/>
      <c r="AD7451" s="118"/>
      <c r="AE7451" s="139"/>
      <c r="AF7451" s="118"/>
      <c r="AG7451" s="118"/>
      <c r="AH7451" s="147" t="str">
        <f t="shared" si="1402"/>
        <v/>
      </c>
      <c r="AI7451" s="147" t="str">
        <f t="shared" si="1403"/>
        <v/>
      </c>
      <c r="AJ7451" s="148" t="str">
        <f t="shared" si="1392"/>
        <v/>
      </c>
      <c r="AK7451" s="148" t="str">
        <f t="shared" si="1393"/>
        <v/>
      </c>
      <c r="AL7451" s="147" t="str">
        <f t="shared" si="1394"/>
        <v/>
      </c>
      <c r="AM7451" s="147" t="str">
        <f t="shared" si="1395"/>
        <v/>
      </c>
      <c r="AN7451" s="147" t="str">
        <f t="shared" si="1396"/>
        <v/>
      </c>
      <c r="AO7451" s="118"/>
    </row>
    <row r="7452" spans="1:41">
      <c r="A7452" s="118"/>
      <c r="B7452" s="118"/>
      <c r="C7452" s="118"/>
      <c r="D7452" s="118"/>
      <c r="E7452" s="118"/>
      <c r="F7452" s="118"/>
      <c r="G7452" s="118"/>
      <c r="H7452" s="118"/>
      <c r="I7452" s="118"/>
      <c r="J7452" s="118"/>
      <c r="K7452" s="118"/>
      <c r="L7452" s="118"/>
      <c r="M7452" s="118"/>
      <c r="N7452" s="118"/>
      <c r="O7452" s="143" t="str">
        <f>IF(H7452="","",(S7452/S7452)&amp;":"&amp;ROUND(AH7452/S7452,2))</f>
        <v/>
      </c>
      <c r="P7452" s="118"/>
      <c r="Q7452" s="118"/>
      <c r="R7452" s="143" t="str">
        <f>IF(H7452="","",(S7452/S7452)&amp;":"&amp;ROUND(AI7452/S7452,2))</f>
        <v/>
      </c>
      <c r="S7452" s="144" t="str">
        <f t="shared" si="1397"/>
        <v/>
      </c>
      <c r="T7452" s="145" t="str">
        <f t="shared" si="1398"/>
        <v/>
      </c>
      <c r="U7452" s="118"/>
      <c r="V7452" s="145" t="str">
        <f t="shared" si="1399"/>
        <v/>
      </c>
      <c r="W7452" s="144" t="str">
        <f t="shared" si="1400"/>
        <v/>
      </c>
      <c r="X7452" s="146" t="str">
        <f>IF(C7452="","",IF(OR(C7452="Trade",C7452="Multi Position"),(X7451+V7452),IF(C7452="Deposit",(X7451+AE7452),IF(C7452="Withdrawal",(X7451-AE7452)))))</f>
        <v/>
      </c>
      <c r="Y7452" s="145" t="str">
        <f t="shared" si="1401"/>
        <v/>
      </c>
      <c r="Z7452" s="118"/>
      <c r="AA7452" s="118"/>
      <c r="AB7452" s="118"/>
      <c r="AC7452" s="118"/>
      <c r="AD7452" s="118"/>
      <c r="AE7452" s="139"/>
      <c r="AF7452" s="118"/>
      <c r="AG7452" s="118"/>
      <c r="AH7452" s="147" t="str">
        <f t="shared" si="1402"/>
        <v/>
      </c>
      <c r="AI7452" s="147" t="str">
        <f t="shared" si="1403"/>
        <v/>
      </c>
      <c r="AJ7452" s="148" t="str">
        <f t="shared" si="1392"/>
        <v/>
      </c>
      <c r="AK7452" s="148" t="str">
        <f t="shared" si="1393"/>
        <v/>
      </c>
      <c r="AL7452" s="147" t="str">
        <f t="shared" si="1394"/>
        <v/>
      </c>
      <c r="AM7452" s="147" t="str">
        <f t="shared" si="1395"/>
        <v/>
      </c>
      <c r="AN7452" s="147" t="str">
        <f t="shared" si="1396"/>
        <v/>
      </c>
      <c r="AO7452" s="118"/>
    </row>
    <row r="7453" spans="1:41">
      <c r="A7453" s="118"/>
      <c r="B7453" s="118"/>
      <c r="C7453" s="118"/>
      <c r="D7453" s="118"/>
      <c r="E7453" s="118"/>
      <c r="F7453" s="118"/>
      <c r="G7453" s="118"/>
      <c r="H7453" s="118"/>
      <c r="I7453" s="118"/>
      <c r="J7453" s="118"/>
      <c r="K7453" s="118"/>
      <c r="L7453" s="118"/>
      <c r="M7453" s="118"/>
      <c r="N7453" s="118"/>
      <c r="O7453" s="143" t="str">
        <f>IF(H7453="","",(S7453/S7453)&amp;":"&amp;ROUND(AH7453/S7453,2))</f>
        <v/>
      </c>
      <c r="P7453" s="118"/>
      <c r="Q7453" s="118"/>
      <c r="R7453" s="143" t="str">
        <f>IF(H7453="","",(S7453/S7453)&amp;":"&amp;ROUND(AI7453/S7453,2))</f>
        <v/>
      </c>
      <c r="S7453" s="144" t="str">
        <f t="shared" si="1397"/>
        <v/>
      </c>
      <c r="T7453" s="145" t="str">
        <f t="shared" si="1398"/>
        <v/>
      </c>
      <c r="U7453" s="118"/>
      <c r="V7453" s="145" t="str">
        <f t="shared" si="1399"/>
        <v/>
      </c>
      <c r="W7453" s="144" t="str">
        <f t="shared" si="1400"/>
        <v/>
      </c>
      <c r="X7453" s="146" t="str">
        <f>IF(C7453="","",IF(OR(C7453="Trade",C7453="Multi Position"),(X7452+V7453),IF(C7453="Deposit",(X7452+AE7453),IF(C7453="Withdrawal",(X7452-AE7453)))))</f>
        <v/>
      </c>
      <c r="Y7453" s="145" t="str">
        <f t="shared" si="1401"/>
        <v/>
      </c>
      <c r="Z7453" s="118"/>
      <c r="AA7453" s="118"/>
      <c r="AB7453" s="118"/>
      <c r="AC7453" s="118"/>
      <c r="AD7453" s="118"/>
      <c r="AE7453" s="139"/>
      <c r="AF7453" s="118"/>
      <c r="AG7453" s="118"/>
      <c r="AH7453" s="147" t="str">
        <f t="shared" si="1402"/>
        <v/>
      </c>
      <c r="AI7453" s="147" t="str">
        <f t="shared" si="1403"/>
        <v/>
      </c>
      <c r="AJ7453" s="148" t="str">
        <f t="shared" si="1392"/>
        <v/>
      </c>
      <c r="AK7453" s="148" t="str">
        <f t="shared" si="1393"/>
        <v/>
      </c>
      <c r="AL7453" s="147" t="str">
        <f t="shared" si="1394"/>
        <v/>
      </c>
      <c r="AM7453" s="147" t="str">
        <f t="shared" si="1395"/>
        <v/>
      </c>
      <c r="AN7453" s="147" t="str">
        <f t="shared" si="1396"/>
        <v/>
      </c>
      <c r="AO7453" s="118"/>
    </row>
    <row r="7454" spans="1:41">
      <c r="A7454" s="118"/>
      <c r="B7454" s="118"/>
      <c r="C7454" s="118"/>
      <c r="D7454" s="118"/>
      <c r="E7454" s="118"/>
      <c r="F7454" s="118"/>
      <c r="G7454" s="118"/>
      <c r="H7454" s="118"/>
      <c r="I7454" s="118"/>
      <c r="J7454" s="118"/>
      <c r="K7454" s="118"/>
      <c r="L7454" s="118"/>
      <c r="M7454" s="118"/>
      <c r="N7454" s="118"/>
      <c r="O7454" s="143" t="str">
        <f>IF(H7454="","",(S7454/S7454)&amp;":"&amp;ROUND(AH7454/S7454,2))</f>
        <v/>
      </c>
      <c r="P7454" s="118"/>
      <c r="Q7454" s="118"/>
      <c r="R7454" s="143" t="str">
        <f>IF(H7454="","",(S7454/S7454)&amp;":"&amp;ROUND(AI7454/S7454,2))</f>
        <v/>
      </c>
      <c r="S7454" s="144" t="str">
        <f t="shared" si="1397"/>
        <v/>
      </c>
      <c r="T7454" s="145" t="str">
        <f t="shared" si="1398"/>
        <v/>
      </c>
      <c r="U7454" s="118"/>
      <c r="V7454" s="145" t="str">
        <f t="shared" si="1399"/>
        <v/>
      </c>
      <c r="W7454" s="144" t="str">
        <f t="shared" si="1400"/>
        <v/>
      </c>
      <c r="X7454" s="146" t="str">
        <f>IF(C7454="","",IF(OR(C7454="Trade",C7454="Multi Position"),(X7453+V7454),IF(C7454="Deposit",(X7453+AE7454),IF(C7454="Withdrawal",(X7453-AE7454)))))</f>
        <v/>
      </c>
      <c r="Y7454" s="145" t="str">
        <f t="shared" si="1401"/>
        <v/>
      </c>
      <c r="Z7454" s="118"/>
      <c r="AA7454" s="118"/>
      <c r="AB7454" s="118"/>
      <c r="AC7454" s="118"/>
      <c r="AD7454" s="118"/>
      <c r="AE7454" s="139"/>
      <c r="AF7454" s="118"/>
      <c r="AG7454" s="118"/>
      <c r="AH7454" s="147" t="str">
        <f t="shared" si="1402"/>
        <v/>
      </c>
      <c r="AI7454" s="147" t="str">
        <f t="shared" si="1403"/>
        <v/>
      </c>
      <c r="AJ7454" s="148" t="str">
        <f t="shared" si="1392"/>
        <v/>
      </c>
      <c r="AK7454" s="148" t="str">
        <f t="shared" si="1393"/>
        <v/>
      </c>
      <c r="AL7454" s="147" t="str">
        <f t="shared" si="1394"/>
        <v/>
      </c>
      <c r="AM7454" s="147" t="str">
        <f t="shared" si="1395"/>
        <v/>
      </c>
      <c r="AN7454" s="147" t="str">
        <f t="shared" si="1396"/>
        <v/>
      </c>
      <c r="AO7454" s="118"/>
    </row>
    <row r="7455" spans="1:41">
      <c r="A7455" s="118"/>
      <c r="B7455" s="118"/>
      <c r="C7455" s="118"/>
      <c r="D7455" s="118"/>
      <c r="E7455" s="118"/>
      <c r="F7455" s="118"/>
      <c r="G7455" s="118"/>
      <c r="H7455" s="118"/>
      <c r="I7455" s="118"/>
      <c r="J7455" s="118"/>
      <c r="K7455" s="118"/>
      <c r="L7455" s="118"/>
      <c r="M7455" s="118"/>
      <c r="N7455" s="118"/>
      <c r="O7455" s="143" t="str">
        <f>IF(H7455="","",(S7455/S7455)&amp;":"&amp;ROUND(AH7455/S7455,2))</f>
        <v/>
      </c>
      <c r="P7455" s="118"/>
      <c r="Q7455" s="118"/>
      <c r="R7455" s="143" t="str">
        <f>IF(H7455="","",(S7455/S7455)&amp;":"&amp;ROUND(AI7455/S7455,2))</f>
        <v/>
      </c>
      <c r="S7455" s="144" t="str">
        <f t="shared" si="1397"/>
        <v/>
      </c>
      <c r="T7455" s="145" t="str">
        <f t="shared" si="1398"/>
        <v/>
      </c>
      <c r="U7455" s="118"/>
      <c r="V7455" s="145" t="str">
        <f t="shared" si="1399"/>
        <v/>
      </c>
      <c r="W7455" s="144" t="str">
        <f t="shared" si="1400"/>
        <v/>
      </c>
      <c r="X7455" s="146" t="str">
        <f>IF(C7455="","",IF(OR(C7455="Trade",C7455="Multi Position"),(X7454+V7455),IF(C7455="Deposit",(X7454+AE7455),IF(C7455="Withdrawal",(X7454-AE7455)))))</f>
        <v/>
      </c>
      <c r="Y7455" s="145" t="str">
        <f t="shared" si="1401"/>
        <v/>
      </c>
      <c r="Z7455" s="118"/>
      <c r="AA7455" s="118"/>
      <c r="AB7455" s="118"/>
      <c r="AC7455" s="118"/>
      <c r="AD7455" s="118"/>
      <c r="AE7455" s="139"/>
      <c r="AF7455" s="118"/>
      <c r="AG7455" s="118"/>
      <c r="AH7455" s="147" t="str">
        <f t="shared" si="1402"/>
        <v/>
      </c>
      <c r="AI7455" s="147" t="str">
        <f t="shared" si="1403"/>
        <v/>
      </c>
      <c r="AJ7455" s="148" t="str">
        <f t="shared" si="1392"/>
        <v/>
      </c>
      <c r="AK7455" s="148" t="str">
        <f t="shared" si="1393"/>
        <v/>
      </c>
      <c r="AL7455" s="147" t="str">
        <f t="shared" si="1394"/>
        <v/>
      </c>
      <c r="AM7455" s="147" t="str">
        <f t="shared" si="1395"/>
        <v/>
      </c>
      <c r="AN7455" s="147" t="str">
        <f t="shared" si="1396"/>
        <v/>
      </c>
      <c r="AO7455" s="118"/>
    </row>
    <row r="7456" spans="1:41">
      <c r="A7456" s="118"/>
      <c r="B7456" s="118"/>
      <c r="C7456" s="118"/>
      <c r="D7456" s="118"/>
      <c r="E7456" s="118"/>
      <c r="F7456" s="118"/>
      <c r="G7456" s="118"/>
      <c r="H7456" s="118"/>
      <c r="I7456" s="118"/>
      <c r="J7456" s="118"/>
      <c r="K7456" s="118"/>
      <c r="L7456" s="118"/>
      <c r="M7456" s="118"/>
      <c r="N7456" s="118"/>
      <c r="O7456" s="143" t="str">
        <f>IF(H7456="","",(S7456/S7456)&amp;":"&amp;ROUND(AH7456/S7456,2))</f>
        <v/>
      </c>
      <c r="P7456" s="118"/>
      <c r="Q7456" s="118"/>
      <c r="R7456" s="143" t="str">
        <f>IF(H7456="","",(S7456/S7456)&amp;":"&amp;ROUND(AI7456/S7456,2))</f>
        <v/>
      </c>
      <c r="S7456" s="144" t="str">
        <f t="shared" si="1397"/>
        <v/>
      </c>
      <c r="T7456" s="145" t="str">
        <f t="shared" si="1398"/>
        <v/>
      </c>
      <c r="U7456" s="118"/>
      <c r="V7456" s="145" t="str">
        <f t="shared" si="1399"/>
        <v/>
      </c>
      <c r="W7456" s="144" t="str">
        <f t="shared" si="1400"/>
        <v/>
      </c>
      <c r="X7456" s="146" t="str">
        <f>IF(C7456="","",IF(OR(C7456="Trade",C7456="Multi Position"),(X7455+V7456),IF(C7456="Deposit",(X7455+AE7456),IF(C7456="Withdrawal",(X7455-AE7456)))))</f>
        <v/>
      </c>
      <c r="Y7456" s="145" t="str">
        <f t="shared" si="1401"/>
        <v/>
      </c>
      <c r="Z7456" s="118"/>
      <c r="AA7456" s="118"/>
      <c r="AB7456" s="118"/>
      <c r="AC7456" s="118"/>
      <c r="AD7456" s="118"/>
      <c r="AE7456" s="139"/>
      <c r="AF7456" s="118"/>
      <c r="AG7456" s="118"/>
      <c r="AH7456" s="147" t="str">
        <f t="shared" si="1402"/>
        <v/>
      </c>
      <c r="AI7456" s="147" t="str">
        <f t="shared" si="1403"/>
        <v/>
      </c>
      <c r="AJ7456" s="148" t="str">
        <f t="shared" si="1392"/>
        <v/>
      </c>
      <c r="AK7456" s="148" t="str">
        <f t="shared" si="1393"/>
        <v/>
      </c>
      <c r="AL7456" s="147" t="str">
        <f t="shared" si="1394"/>
        <v/>
      </c>
      <c r="AM7456" s="147" t="str">
        <f t="shared" si="1395"/>
        <v/>
      </c>
      <c r="AN7456" s="147" t="str">
        <f t="shared" si="1396"/>
        <v/>
      </c>
      <c r="AO7456" s="118"/>
    </row>
    <row r="7457" spans="1:41">
      <c r="A7457" s="118"/>
      <c r="B7457" s="118"/>
      <c r="C7457" s="118"/>
      <c r="D7457" s="118"/>
      <c r="E7457" s="118"/>
      <c r="F7457" s="118"/>
      <c r="G7457" s="118"/>
      <c r="H7457" s="118"/>
      <c r="I7457" s="118"/>
      <c r="J7457" s="118"/>
      <c r="K7457" s="118"/>
      <c r="L7457" s="118"/>
      <c r="M7457" s="118"/>
      <c r="N7457" s="118"/>
      <c r="O7457" s="143" t="str">
        <f>IF(H7457="","",(S7457/S7457)&amp;":"&amp;ROUND(AH7457/S7457,2))</f>
        <v/>
      </c>
      <c r="P7457" s="118"/>
      <c r="Q7457" s="118"/>
      <c r="R7457" s="143" t="str">
        <f>IF(H7457="","",(S7457/S7457)&amp;":"&amp;ROUND(AI7457/S7457,2))</f>
        <v/>
      </c>
      <c r="S7457" s="144" t="str">
        <f t="shared" si="1397"/>
        <v/>
      </c>
      <c r="T7457" s="145" t="str">
        <f t="shared" si="1398"/>
        <v/>
      </c>
      <c r="U7457" s="118"/>
      <c r="V7457" s="145" t="str">
        <f t="shared" si="1399"/>
        <v/>
      </c>
      <c r="W7457" s="144" t="str">
        <f t="shared" si="1400"/>
        <v/>
      </c>
      <c r="X7457" s="146" t="str">
        <f>IF(C7457="","",IF(OR(C7457="Trade",C7457="Multi Position"),(X7456+V7457),IF(C7457="Deposit",(X7456+AE7457),IF(C7457="Withdrawal",(X7456-AE7457)))))</f>
        <v/>
      </c>
      <c r="Y7457" s="145" t="str">
        <f t="shared" si="1401"/>
        <v/>
      </c>
      <c r="Z7457" s="118"/>
      <c r="AA7457" s="118"/>
      <c r="AB7457" s="118"/>
      <c r="AC7457" s="118"/>
      <c r="AD7457" s="118"/>
      <c r="AE7457" s="139"/>
      <c r="AF7457" s="118"/>
      <c r="AG7457" s="118"/>
      <c r="AH7457" s="147" t="str">
        <f t="shared" si="1402"/>
        <v/>
      </c>
      <c r="AI7457" s="147" t="str">
        <f t="shared" si="1403"/>
        <v/>
      </c>
      <c r="AJ7457" s="148" t="str">
        <f t="shared" si="1392"/>
        <v/>
      </c>
      <c r="AK7457" s="148" t="str">
        <f t="shared" si="1393"/>
        <v/>
      </c>
      <c r="AL7457" s="147" t="str">
        <f t="shared" si="1394"/>
        <v/>
      </c>
      <c r="AM7457" s="147" t="str">
        <f t="shared" si="1395"/>
        <v/>
      </c>
      <c r="AN7457" s="147" t="str">
        <f t="shared" si="1396"/>
        <v/>
      </c>
      <c r="AO7457" s="118"/>
    </row>
    <row r="7458" spans="1:41">
      <c r="A7458" s="118"/>
      <c r="B7458" s="118"/>
      <c r="C7458" s="118"/>
      <c r="D7458" s="118"/>
      <c r="E7458" s="118"/>
      <c r="F7458" s="118"/>
      <c r="G7458" s="118"/>
      <c r="H7458" s="118"/>
      <c r="I7458" s="118"/>
      <c r="J7458" s="118"/>
      <c r="K7458" s="118"/>
      <c r="L7458" s="118"/>
      <c r="M7458" s="118"/>
      <c r="N7458" s="118"/>
      <c r="O7458" s="143" t="str">
        <f>IF(H7458="","",(S7458/S7458)&amp;":"&amp;ROUND(AH7458/S7458,2))</f>
        <v/>
      </c>
      <c r="P7458" s="118"/>
      <c r="Q7458" s="118"/>
      <c r="R7458" s="143" t="str">
        <f>IF(H7458="","",(S7458/S7458)&amp;":"&amp;ROUND(AI7458/S7458,2))</f>
        <v/>
      </c>
      <c r="S7458" s="144" t="str">
        <f t="shared" si="1397"/>
        <v/>
      </c>
      <c r="T7458" s="145" t="str">
        <f t="shared" si="1398"/>
        <v/>
      </c>
      <c r="U7458" s="118"/>
      <c r="V7458" s="145" t="str">
        <f t="shared" si="1399"/>
        <v/>
      </c>
      <c r="W7458" s="144" t="str">
        <f t="shared" si="1400"/>
        <v/>
      </c>
      <c r="X7458" s="146" t="str">
        <f>IF(C7458="","",IF(OR(C7458="Trade",C7458="Multi Position"),(X7457+V7458),IF(C7458="Deposit",(X7457+AE7458),IF(C7458="Withdrawal",(X7457-AE7458)))))</f>
        <v/>
      </c>
      <c r="Y7458" s="145" t="str">
        <f t="shared" si="1401"/>
        <v/>
      </c>
      <c r="Z7458" s="118"/>
      <c r="AA7458" s="118"/>
      <c r="AB7458" s="118"/>
      <c r="AC7458" s="118"/>
      <c r="AD7458" s="118"/>
      <c r="AE7458" s="139"/>
      <c r="AF7458" s="118"/>
      <c r="AG7458" s="118"/>
      <c r="AH7458" s="147" t="str">
        <f t="shared" si="1402"/>
        <v/>
      </c>
      <c r="AI7458" s="147" t="str">
        <f t="shared" si="1403"/>
        <v/>
      </c>
      <c r="AJ7458" s="148" t="str">
        <f t="shared" si="1392"/>
        <v/>
      </c>
      <c r="AK7458" s="148" t="str">
        <f t="shared" si="1393"/>
        <v/>
      </c>
      <c r="AL7458" s="147" t="str">
        <f t="shared" si="1394"/>
        <v/>
      </c>
      <c r="AM7458" s="147" t="str">
        <f t="shared" si="1395"/>
        <v/>
      </c>
      <c r="AN7458" s="147" t="str">
        <f t="shared" si="1396"/>
        <v/>
      </c>
      <c r="AO7458" s="118"/>
    </row>
    <row r="7459" spans="1:41">
      <c r="A7459" s="118"/>
      <c r="B7459" s="118"/>
      <c r="C7459" s="118"/>
      <c r="D7459" s="118"/>
      <c r="E7459" s="118"/>
      <c r="F7459" s="118"/>
      <c r="G7459" s="118"/>
      <c r="H7459" s="118"/>
      <c r="I7459" s="118"/>
      <c r="J7459" s="118"/>
      <c r="K7459" s="118"/>
      <c r="L7459" s="118"/>
      <c r="M7459" s="118"/>
      <c r="N7459" s="118"/>
      <c r="O7459" s="143" t="str">
        <f>IF(H7459="","",(S7459/S7459)&amp;":"&amp;ROUND(AH7459/S7459,2))</f>
        <v/>
      </c>
      <c r="P7459" s="118"/>
      <c r="Q7459" s="118"/>
      <c r="R7459" s="143" t="str">
        <f>IF(H7459="","",(S7459/S7459)&amp;":"&amp;ROUND(AI7459/S7459,2))</f>
        <v/>
      </c>
      <c r="S7459" s="144" t="str">
        <f t="shared" si="1397"/>
        <v/>
      </c>
      <c r="T7459" s="145" t="str">
        <f t="shared" si="1398"/>
        <v/>
      </c>
      <c r="U7459" s="118"/>
      <c r="V7459" s="145" t="str">
        <f t="shared" si="1399"/>
        <v/>
      </c>
      <c r="W7459" s="144" t="str">
        <f t="shared" si="1400"/>
        <v/>
      </c>
      <c r="X7459" s="146" t="str">
        <f>IF(C7459="","",IF(OR(C7459="Trade",C7459="Multi Position"),(X7458+V7459),IF(C7459="Deposit",(X7458+AE7459),IF(C7459="Withdrawal",(X7458-AE7459)))))</f>
        <v/>
      </c>
      <c r="Y7459" s="145" t="str">
        <f t="shared" si="1401"/>
        <v/>
      </c>
      <c r="Z7459" s="118"/>
      <c r="AA7459" s="118"/>
      <c r="AB7459" s="118"/>
      <c r="AC7459" s="118"/>
      <c r="AD7459" s="118"/>
      <c r="AE7459" s="139"/>
      <c r="AF7459" s="118"/>
      <c r="AG7459" s="118"/>
      <c r="AH7459" s="147" t="str">
        <f t="shared" si="1402"/>
        <v/>
      </c>
      <c r="AI7459" s="147" t="str">
        <f t="shared" si="1403"/>
        <v/>
      </c>
      <c r="AJ7459" s="148" t="str">
        <f t="shared" si="1392"/>
        <v/>
      </c>
      <c r="AK7459" s="148" t="str">
        <f t="shared" si="1393"/>
        <v/>
      </c>
      <c r="AL7459" s="147" t="str">
        <f t="shared" si="1394"/>
        <v/>
      </c>
      <c r="AM7459" s="147" t="str">
        <f t="shared" si="1395"/>
        <v/>
      </c>
      <c r="AN7459" s="147" t="str">
        <f t="shared" si="1396"/>
        <v/>
      </c>
      <c r="AO7459" s="118"/>
    </row>
    <row r="7460" spans="1:41">
      <c r="A7460" s="118"/>
      <c r="B7460" s="118"/>
      <c r="C7460" s="118"/>
      <c r="D7460" s="118"/>
      <c r="E7460" s="118"/>
      <c r="F7460" s="118"/>
      <c r="G7460" s="118"/>
      <c r="H7460" s="118"/>
      <c r="I7460" s="118"/>
      <c r="J7460" s="118"/>
      <c r="K7460" s="118"/>
      <c r="L7460" s="118"/>
      <c r="M7460" s="118"/>
      <c r="N7460" s="118"/>
      <c r="O7460" s="143" t="str">
        <f>IF(H7460="","",(S7460/S7460)&amp;":"&amp;ROUND(AH7460/S7460,2))</f>
        <v/>
      </c>
      <c r="P7460" s="118"/>
      <c r="Q7460" s="118"/>
      <c r="R7460" s="143" t="str">
        <f>IF(H7460="","",(S7460/S7460)&amp;":"&amp;ROUND(AI7460/S7460,2))</f>
        <v/>
      </c>
      <c r="S7460" s="144" t="str">
        <f t="shared" si="1397"/>
        <v/>
      </c>
      <c r="T7460" s="145" t="str">
        <f t="shared" si="1398"/>
        <v/>
      </c>
      <c r="U7460" s="118"/>
      <c r="V7460" s="145" t="str">
        <f t="shared" si="1399"/>
        <v/>
      </c>
      <c r="W7460" s="144" t="str">
        <f t="shared" si="1400"/>
        <v/>
      </c>
      <c r="X7460" s="146" t="str">
        <f>IF(C7460="","",IF(OR(C7460="Trade",C7460="Multi Position"),(X7459+V7460),IF(C7460="Deposit",(X7459+AE7460),IF(C7460="Withdrawal",(X7459-AE7460)))))</f>
        <v/>
      </c>
      <c r="Y7460" s="145" t="str">
        <f t="shared" si="1401"/>
        <v/>
      </c>
      <c r="Z7460" s="118"/>
      <c r="AA7460" s="118"/>
      <c r="AB7460" s="118"/>
      <c r="AC7460" s="118"/>
      <c r="AD7460" s="118"/>
      <c r="AE7460" s="139"/>
      <c r="AF7460" s="118"/>
      <c r="AG7460" s="118"/>
      <c r="AH7460" s="147" t="str">
        <f t="shared" si="1402"/>
        <v/>
      </c>
      <c r="AI7460" s="147" t="str">
        <f t="shared" si="1403"/>
        <v/>
      </c>
      <c r="AJ7460" s="148" t="str">
        <f t="shared" si="1392"/>
        <v/>
      </c>
      <c r="AK7460" s="148" t="str">
        <f t="shared" si="1393"/>
        <v/>
      </c>
      <c r="AL7460" s="147" t="str">
        <f t="shared" si="1394"/>
        <v/>
      </c>
      <c r="AM7460" s="147" t="str">
        <f t="shared" si="1395"/>
        <v/>
      </c>
      <c r="AN7460" s="147" t="str">
        <f t="shared" si="1396"/>
        <v/>
      </c>
      <c r="AO7460" s="118"/>
    </row>
    <row r="7461" spans="1:41">
      <c r="A7461" s="118"/>
      <c r="B7461" s="118"/>
      <c r="C7461" s="118"/>
      <c r="D7461" s="118"/>
      <c r="E7461" s="118"/>
      <c r="F7461" s="118"/>
      <c r="G7461" s="118"/>
      <c r="H7461" s="118"/>
      <c r="I7461" s="118"/>
      <c r="J7461" s="118"/>
      <c r="K7461" s="118"/>
      <c r="L7461" s="118"/>
      <c r="M7461" s="118"/>
      <c r="N7461" s="118"/>
      <c r="O7461" s="143" t="str">
        <f>IF(H7461="","",(S7461/S7461)&amp;":"&amp;ROUND(AH7461/S7461,2))</f>
        <v/>
      </c>
      <c r="P7461" s="118"/>
      <c r="Q7461" s="118"/>
      <c r="R7461" s="143" t="str">
        <f>IF(H7461="","",(S7461/S7461)&amp;":"&amp;ROUND(AI7461/S7461,2))</f>
        <v/>
      </c>
      <c r="S7461" s="144" t="str">
        <f t="shared" si="1397"/>
        <v/>
      </c>
      <c r="T7461" s="145" t="str">
        <f t="shared" si="1398"/>
        <v/>
      </c>
      <c r="U7461" s="118"/>
      <c r="V7461" s="145" t="str">
        <f t="shared" si="1399"/>
        <v/>
      </c>
      <c r="W7461" s="144" t="str">
        <f t="shared" si="1400"/>
        <v/>
      </c>
      <c r="X7461" s="146" t="str">
        <f>IF(C7461="","",IF(OR(C7461="Trade",C7461="Multi Position"),(X7460+V7461),IF(C7461="Deposit",(X7460+AE7461),IF(C7461="Withdrawal",(X7460-AE7461)))))</f>
        <v/>
      </c>
      <c r="Y7461" s="145" t="str">
        <f t="shared" si="1401"/>
        <v/>
      </c>
      <c r="Z7461" s="118"/>
      <c r="AA7461" s="118"/>
      <c r="AB7461" s="118"/>
      <c r="AC7461" s="118"/>
      <c r="AD7461" s="118"/>
      <c r="AE7461" s="139"/>
      <c r="AF7461" s="118"/>
      <c r="AG7461" s="118"/>
      <c r="AH7461" s="147" t="str">
        <f t="shared" si="1402"/>
        <v/>
      </c>
      <c r="AI7461" s="147" t="str">
        <f t="shared" si="1403"/>
        <v/>
      </c>
      <c r="AJ7461" s="148" t="str">
        <f t="shared" si="1392"/>
        <v/>
      </c>
      <c r="AK7461" s="148" t="str">
        <f t="shared" si="1393"/>
        <v/>
      </c>
      <c r="AL7461" s="147" t="str">
        <f t="shared" si="1394"/>
        <v/>
      </c>
      <c r="AM7461" s="147" t="str">
        <f t="shared" si="1395"/>
        <v/>
      </c>
      <c r="AN7461" s="147" t="str">
        <f t="shared" si="1396"/>
        <v/>
      </c>
      <c r="AO7461" s="118"/>
    </row>
    <row r="7462" spans="1:41">
      <c r="A7462" s="118"/>
      <c r="B7462" s="118"/>
      <c r="C7462" s="118"/>
      <c r="D7462" s="118"/>
      <c r="E7462" s="118"/>
      <c r="F7462" s="118"/>
      <c r="G7462" s="118"/>
      <c r="H7462" s="118"/>
      <c r="I7462" s="118"/>
      <c r="J7462" s="118"/>
      <c r="K7462" s="118"/>
      <c r="L7462" s="118"/>
      <c r="M7462" s="118"/>
      <c r="N7462" s="118"/>
      <c r="O7462" s="143" t="str">
        <f>IF(H7462="","",(S7462/S7462)&amp;":"&amp;ROUND(AH7462/S7462,2))</f>
        <v/>
      </c>
      <c r="P7462" s="118"/>
      <c r="Q7462" s="118"/>
      <c r="R7462" s="143" t="str">
        <f>IF(H7462="","",(S7462/S7462)&amp;":"&amp;ROUND(AI7462/S7462,2))</f>
        <v/>
      </c>
      <c r="S7462" s="144" t="str">
        <f t="shared" si="1397"/>
        <v/>
      </c>
      <c r="T7462" s="145" t="str">
        <f t="shared" si="1398"/>
        <v/>
      </c>
      <c r="U7462" s="118"/>
      <c r="V7462" s="145" t="str">
        <f t="shared" si="1399"/>
        <v/>
      </c>
      <c r="W7462" s="144" t="str">
        <f t="shared" si="1400"/>
        <v/>
      </c>
      <c r="X7462" s="146" t="str">
        <f>IF(C7462="","",IF(OR(C7462="Trade",C7462="Multi Position"),(X7461+V7462),IF(C7462="Deposit",(X7461+AE7462),IF(C7462="Withdrawal",(X7461-AE7462)))))</f>
        <v/>
      </c>
      <c r="Y7462" s="145" t="str">
        <f t="shared" si="1401"/>
        <v/>
      </c>
      <c r="Z7462" s="118"/>
      <c r="AA7462" s="118"/>
      <c r="AB7462" s="118"/>
      <c r="AC7462" s="118"/>
      <c r="AD7462" s="118"/>
      <c r="AE7462" s="139"/>
      <c r="AF7462" s="118"/>
      <c r="AG7462" s="118"/>
      <c r="AH7462" s="147" t="str">
        <f t="shared" si="1402"/>
        <v/>
      </c>
      <c r="AI7462" s="147" t="str">
        <f t="shared" si="1403"/>
        <v/>
      </c>
      <c r="AJ7462" s="148" t="str">
        <f t="shared" si="1392"/>
        <v/>
      </c>
      <c r="AK7462" s="148" t="str">
        <f t="shared" si="1393"/>
        <v/>
      </c>
      <c r="AL7462" s="147" t="str">
        <f t="shared" si="1394"/>
        <v/>
      </c>
      <c r="AM7462" s="147" t="str">
        <f t="shared" si="1395"/>
        <v/>
      </c>
      <c r="AN7462" s="147" t="str">
        <f t="shared" si="1396"/>
        <v/>
      </c>
      <c r="AO7462" s="118"/>
    </row>
    <row r="7463" spans="1:41">
      <c r="A7463" s="118"/>
      <c r="B7463" s="118"/>
      <c r="C7463" s="118"/>
      <c r="D7463" s="118"/>
      <c r="E7463" s="118"/>
      <c r="F7463" s="118"/>
      <c r="G7463" s="118"/>
      <c r="H7463" s="118"/>
      <c r="I7463" s="118"/>
      <c r="J7463" s="118"/>
      <c r="K7463" s="118"/>
      <c r="L7463" s="118"/>
      <c r="M7463" s="118"/>
      <c r="N7463" s="118"/>
      <c r="O7463" s="143" t="str">
        <f>IF(H7463="","",(S7463/S7463)&amp;":"&amp;ROUND(AH7463/S7463,2))</f>
        <v/>
      </c>
      <c r="P7463" s="118"/>
      <c r="Q7463" s="118"/>
      <c r="R7463" s="143" t="str">
        <f>IF(H7463="","",(S7463/S7463)&amp;":"&amp;ROUND(AI7463/S7463,2))</f>
        <v/>
      </c>
      <c r="S7463" s="144" t="str">
        <f t="shared" si="1397"/>
        <v/>
      </c>
      <c r="T7463" s="145" t="str">
        <f t="shared" si="1398"/>
        <v/>
      </c>
      <c r="U7463" s="118"/>
      <c r="V7463" s="145" t="str">
        <f t="shared" si="1399"/>
        <v/>
      </c>
      <c r="W7463" s="144" t="str">
        <f t="shared" si="1400"/>
        <v/>
      </c>
      <c r="X7463" s="146" t="str">
        <f>IF(C7463="","",IF(OR(C7463="Trade",C7463="Multi Position"),(X7462+V7463),IF(C7463="Deposit",(X7462+AE7463),IF(C7463="Withdrawal",(X7462-AE7463)))))</f>
        <v/>
      </c>
      <c r="Y7463" s="145" t="str">
        <f t="shared" si="1401"/>
        <v/>
      </c>
      <c r="Z7463" s="118"/>
      <c r="AA7463" s="118"/>
      <c r="AB7463" s="118"/>
      <c r="AC7463" s="118"/>
      <c r="AD7463" s="118"/>
      <c r="AE7463" s="139"/>
      <c r="AF7463" s="118"/>
      <c r="AG7463" s="118"/>
      <c r="AH7463" s="147" t="str">
        <f t="shared" si="1402"/>
        <v/>
      </c>
      <c r="AI7463" s="147" t="str">
        <f t="shared" si="1403"/>
        <v/>
      </c>
      <c r="AJ7463" s="148" t="str">
        <f t="shared" si="1392"/>
        <v/>
      </c>
      <c r="AK7463" s="148" t="str">
        <f t="shared" si="1393"/>
        <v/>
      </c>
      <c r="AL7463" s="147" t="str">
        <f t="shared" si="1394"/>
        <v/>
      </c>
      <c r="AM7463" s="147" t="str">
        <f t="shared" si="1395"/>
        <v/>
      </c>
      <c r="AN7463" s="147" t="str">
        <f t="shared" si="1396"/>
        <v/>
      </c>
      <c r="AO7463" s="118"/>
    </row>
    <row r="7464" spans="1:41">
      <c r="A7464" s="118"/>
      <c r="B7464" s="118"/>
      <c r="C7464" s="118"/>
      <c r="D7464" s="118"/>
      <c r="E7464" s="118"/>
      <c r="F7464" s="118"/>
      <c r="G7464" s="118"/>
      <c r="H7464" s="118"/>
      <c r="I7464" s="118"/>
      <c r="J7464" s="118"/>
      <c r="K7464" s="118"/>
      <c r="L7464" s="118"/>
      <c r="M7464" s="118"/>
      <c r="N7464" s="118"/>
      <c r="O7464" s="143" t="str">
        <f>IF(H7464="","",(S7464/S7464)&amp;":"&amp;ROUND(AH7464/S7464,2))</f>
        <v/>
      </c>
      <c r="P7464" s="118"/>
      <c r="Q7464" s="118"/>
      <c r="R7464" s="143" t="str">
        <f>IF(H7464="","",(S7464/S7464)&amp;":"&amp;ROUND(AI7464/S7464,2))</f>
        <v/>
      </c>
      <c r="S7464" s="144" t="str">
        <f t="shared" si="1397"/>
        <v/>
      </c>
      <c r="T7464" s="145" t="str">
        <f t="shared" si="1398"/>
        <v/>
      </c>
      <c r="U7464" s="118"/>
      <c r="V7464" s="145" t="str">
        <f t="shared" si="1399"/>
        <v/>
      </c>
      <c r="W7464" s="144" t="str">
        <f t="shared" si="1400"/>
        <v/>
      </c>
      <c r="X7464" s="146" t="str">
        <f>IF(C7464="","",IF(OR(C7464="Trade",C7464="Multi Position"),(X7463+V7464),IF(C7464="Deposit",(X7463+AE7464),IF(C7464="Withdrawal",(X7463-AE7464)))))</f>
        <v/>
      </c>
      <c r="Y7464" s="145" t="str">
        <f t="shared" si="1401"/>
        <v/>
      </c>
      <c r="Z7464" s="118"/>
      <c r="AA7464" s="118"/>
      <c r="AB7464" s="118"/>
      <c r="AC7464" s="118"/>
      <c r="AD7464" s="118"/>
      <c r="AE7464" s="139"/>
      <c r="AF7464" s="118"/>
      <c r="AG7464" s="118"/>
      <c r="AH7464" s="147" t="str">
        <f t="shared" si="1402"/>
        <v/>
      </c>
      <c r="AI7464" s="147" t="str">
        <f t="shared" si="1403"/>
        <v/>
      </c>
      <c r="AJ7464" s="148" t="str">
        <f t="shared" si="1392"/>
        <v/>
      </c>
      <c r="AK7464" s="148" t="str">
        <f t="shared" si="1393"/>
        <v/>
      </c>
      <c r="AL7464" s="147" t="str">
        <f t="shared" si="1394"/>
        <v/>
      </c>
      <c r="AM7464" s="147" t="str">
        <f t="shared" si="1395"/>
        <v/>
      </c>
      <c r="AN7464" s="147" t="str">
        <f t="shared" si="1396"/>
        <v/>
      </c>
      <c r="AO7464" s="118"/>
    </row>
    <row r="7465" spans="1:41">
      <c r="A7465" s="118"/>
      <c r="B7465" s="118"/>
      <c r="C7465" s="118"/>
      <c r="D7465" s="118"/>
      <c r="E7465" s="118"/>
      <c r="F7465" s="118"/>
      <c r="G7465" s="118"/>
      <c r="H7465" s="118"/>
      <c r="I7465" s="118"/>
      <c r="J7465" s="118"/>
      <c r="K7465" s="118"/>
      <c r="L7465" s="118"/>
      <c r="M7465" s="118"/>
      <c r="N7465" s="118"/>
      <c r="O7465" s="143" t="str">
        <f>IF(H7465="","",(S7465/S7465)&amp;":"&amp;ROUND(AH7465/S7465,2))</f>
        <v/>
      </c>
      <c r="P7465" s="118"/>
      <c r="Q7465" s="118"/>
      <c r="R7465" s="143" t="str">
        <f>IF(H7465="","",(S7465/S7465)&amp;":"&amp;ROUND(AI7465/S7465,2))</f>
        <v/>
      </c>
      <c r="S7465" s="144" t="str">
        <f t="shared" si="1397"/>
        <v/>
      </c>
      <c r="T7465" s="145" t="str">
        <f t="shared" si="1398"/>
        <v/>
      </c>
      <c r="U7465" s="118"/>
      <c r="V7465" s="145" t="str">
        <f t="shared" si="1399"/>
        <v/>
      </c>
      <c r="W7465" s="144" t="str">
        <f t="shared" si="1400"/>
        <v/>
      </c>
      <c r="X7465" s="146" t="str">
        <f>IF(C7465="","",IF(OR(C7465="Trade",C7465="Multi Position"),(X7464+V7465),IF(C7465="Deposit",(X7464+AE7465),IF(C7465="Withdrawal",(X7464-AE7465)))))</f>
        <v/>
      </c>
      <c r="Y7465" s="145" t="str">
        <f t="shared" si="1401"/>
        <v/>
      </c>
      <c r="Z7465" s="118"/>
      <c r="AA7465" s="118"/>
      <c r="AB7465" s="118"/>
      <c r="AC7465" s="118"/>
      <c r="AD7465" s="118"/>
      <c r="AE7465" s="139"/>
      <c r="AF7465" s="118"/>
      <c r="AG7465" s="118"/>
      <c r="AH7465" s="147" t="str">
        <f t="shared" si="1402"/>
        <v/>
      </c>
      <c r="AI7465" s="147" t="str">
        <f t="shared" si="1403"/>
        <v/>
      </c>
      <c r="AJ7465" s="148" t="str">
        <f t="shared" si="1392"/>
        <v/>
      </c>
      <c r="AK7465" s="148" t="str">
        <f t="shared" si="1393"/>
        <v/>
      </c>
      <c r="AL7465" s="147" t="str">
        <f t="shared" si="1394"/>
        <v/>
      </c>
      <c r="AM7465" s="147" t="str">
        <f t="shared" si="1395"/>
        <v/>
      </c>
      <c r="AN7465" s="147" t="str">
        <f t="shared" si="1396"/>
        <v/>
      </c>
      <c r="AO7465" s="118"/>
    </row>
    <row r="7466" spans="1:41">
      <c r="A7466" s="118"/>
      <c r="B7466" s="118"/>
      <c r="C7466" s="118"/>
      <c r="D7466" s="118"/>
      <c r="E7466" s="118"/>
      <c r="F7466" s="118"/>
      <c r="G7466" s="118"/>
      <c r="H7466" s="118"/>
      <c r="I7466" s="118"/>
      <c r="J7466" s="118"/>
      <c r="K7466" s="118"/>
      <c r="L7466" s="118"/>
      <c r="M7466" s="118"/>
      <c r="N7466" s="118"/>
      <c r="O7466" s="143" t="str">
        <f>IF(H7466="","",(S7466/S7466)&amp;":"&amp;ROUND(AH7466/S7466,2))</f>
        <v/>
      </c>
      <c r="P7466" s="118"/>
      <c r="Q7466" s="118"/>
      <c r="R7466" s="143" t="str">
        <f>IF(H7466="","",(S7466/S7466)&amp;":"&amp;ROUND(AI7466/S7466,2))</f>
        <v/>
      </c>
      <c r="S7466" s="144" t="str">
        <f t="shared" si="1397"/>
        <v/>
      </c>
      <c r="T7466" s="145" t="str">
        <f t="shared" si="1398"/>
        <v/>
      </c>
      <c r="U7466" s="118"/>
      <c r="V7466" s="145" t="str">
        <f t="shared" si="1399"/>
        <v/>
      </c>
      <c r="W7466" s="144" t="str">
        <f t="shared" si="1400"/>
        <v/>
      </c>
      <c r="X7466" s="146" t="str">
        <f>IF(C7466="","",IF(OR(C7466="Trade",C7466="Multi Position"),(X7465+V7466),IF(C7466="Deposit",(X7465+AE7466),IF(C7466="Withdrawal",(X7465-AE7466)))))</f>
        <v/>
      </c>
      <c r="Y7466" s="145" t="str">
        <f t="shared" si="1401"/>
        <v/>
      </c>
      <c r="Z7466" s="118"/>
      <c r="AA7466" s="118"/>
      <c r="AB7466" s="118"/>
      <c r="AC7466" s="118"/>
      <c r="AD7466" s="118"/>
      <c r="AE7466" s="139"/>
      <c r="AF7466" s="118"/>
      <c r="AG7466" s="118"/>
      <c r="AH7466" s="147" t="str">
        <f t="shared" si="1402"/>
        <v/>
      </c>
      <c r="AI7466" s="147" t="str">
        <f t="shared" si="1403"/>
        <v/>
      </c>
      <c r="AJ7466" s="148" t="str">
        <f t="shared" si="1392"/>
        <v/>
      </c>
      <c r="AK7466" s="148" t="str">
        <f t="shared" si="1393"/>
        <v/>
      </c>
      <c r="AL7466" s="147" t="str">
        <f t="shared" si="1394"/>
        <v/>
      </c>
      <c r="AM7466" s="147" t="str">
        <f t="shared" si="1395"/>
        <v/>
      </c>
      <c r="AN7466" s="147" t="str">
        <f t="shared" si="1396"/>
        <v/>
      </c>
      <c r="AO7466" s="118"/>
    </row>
    <row r="7467" spans="1:41">
      <c r="A7467" s="118"/>
      <c r="B7467" s="118"/>
      <c r="C7467" s="118"/>
      <c r="D7467" s="118"/>
      <c r="E7467" s="118"/>
      <c r="F7467" s="118"/>
      <c r="G7467" s="118"/>
      <c r="H7467" s="118"/>
      <c r="I7467" s="118"/>
      <c r="J7467" s="118"/>
      <c r="K7467" s="118"/>
      <c r="L7467" s="118"/>
      <c r="M7467" s="118"/>
      <c r="N7467" s="118"/>
      <c r="O7467" s="143" t="str">
        <f>IF(H7467="","",(S7467/S7467)&amp;":"&amp;ROUND(AH7467/S7467,2))</f>
        <v/>
      </c>
      <c r="P7467" s="118"/>
      <c r="Q7467" s="118"/>
      <c r="R7467" s="143" t="str">
        <f>IF(H7467="","",(S7467/S7467)&amp;":"&amp;ROUND(AI7467/S7467,2))</f>
        <v/>
      </c>
      <c r="S7467" s="144" t="str">
        <f t="shared" si="1397"/>
        <v/>
      </c>
      <c r="T7467" s="145" t="str">
        <f t="shared" si="1398"/>
        <v/>
      </c>
      <c r="U7467" s="118"/>
      <c r="V7467" s="145" t="str">
        <f t="shared" si="1399"/>
        <v/>
      </c>
      <c r="W7467" s="144" t="str">
        <f t="shared" si="1400"/>
        <v/>
      </c>
      <c r="X7467" s="146" t="str">
        <f>IF(C7467="","",IF(OR(C7467="Trade",C7467="Multi Position"),(X7466+V7467),IF(C7467="Deposit",(X7466+AE7467),IF(C7467="Withdrawal",(X7466-AE7467)))))</f>
        <v/>
      </c>
      <c r="Y7467" s="145" t="str">
        <f t="shared" si="1401"/>
        <v/>
      </c>
      <c r="Z7467" s="118"/>
      <c r="AA7467" s="118"/>
      <c r="AB7467" s="118"/>
      <c r="AC7467" s="118"/>
      <c r="AD7467" s="118"/>
      <c r="AE7467" s="139"/>
      <c r="AF7467" s="118"/>
      <c r="AG7467" s="118"/>
      <c r="AH7467" s="147" t="str">
        <f t="shared" si="1402"/>
        <v/>
      </c>
      <c r="AI7467" s="147" t="str">
        <f t="shared" si="1403"/>
        <v/>
      </c>
      <c r="AJ7467" s="148" t="str">
        <f t="shared" si="1392"/>
        <v/>
      </c>
      <c r="AK7467" s="148" t="str">
        <f t="shared" si="1393"/>
        <v/>
      </c>
      <c r="AL7467" s="147" t="str">
        <f t="shared" si="1394"/>
        <v/>
      </c>
      <c r="AM7467" s="147" t="str">
        <f t="shared" si="1395"/>
        <v/>
      </c>
      <c r="AN7467" s="147" t="str">
        <f t="shared" si="1396"/>
        <v/>
      </c>
      <c r="AO7467" s="118"/>
    </row>
    <row r="7468" spans="1:41">
      <c r="A7468" s="118"/>
      <c r="B7468" s="118"/>
      <c r="C7468" s="118"/>
      <c r="D7468" s="118"/>
      <c r="E7468" s="118"/>
      <c r="F7468" s="118"/>
      <c r="G7468" s="118"/>
      <c r="H7468" s="118"/>
      <c r="I7468" s="118"/>
      <c r="J7468" s="118"/>
      <c r="K7468" s="118"/>
      <c r="L7468" s="118"/>
      <c r="M7468" s="118"/>
      <c r="N7468" s="118"/>
      <c r="O7468" s="143" t="str">
        <f>IF(H7468="","",(S7468/S7468)&amp;":"&amp;ROUND(AH7468/S7468,2))</f>
        <v/>
      </c>
      <c r="P7468" s="118"/>
      <c r="Q7468" s="118"/>
      <c r="R7468" s="143" t="str">
        <f>IF(H7468="","",(S7468/S7468)&amp;":"&amp;ROUND(AI7468/S7468,2))</f>
        <v/>
      </c>
      <c r="S7468" s="144" t="str">
        <f t="shared" si="1397"/>
        <v/>
      </c>
      <c r="T7468" s="145" t="str">
        <f t="shared" si="1398"/>
        <v/>
      </c>
      <c r="U7468" s="118"/>
      <c r="V7468" s="145" t="str">
        <f t="shared" si="1399"/>
        <v/>
      </c>
      <c r="W7468" s="144" t="str">
        <f t="shared" si="1400"/>
        <v/>
      </c>
      <c r="X7468" s="146" t="str">
        <f>IF(C7468="","",IF(OR(C7468="Trade",C7468="Multi Position"),(X7467+V7468),IF(C7468="Deposit",(X7467+AE7468),IF(C7468="Withdrawal",(X7467-AE7468)))))</f>
        <v/>
      </c>
      <c r="Y7468" s="145" t="str">
        <f t="shared" si="1401"/>
        <v/>
      </c>
      <c r="Z7468" s="118"/>
      <c r="AA7468" s="118"/>
      <c r="AB7468" s="118"/>
      <c r="AC7468" s="118"/>
      <c r="AD7468" s="118"/>
      <c r="AE7468" s="139"/>
      <c r="AF7468" s="118"/>
      <c r="AG7468" s="118"/>
      <c r="AH7468" s="147" t="str">
        <f t="shared" si="1402"/>
        <v/>
      </c>
      <c r="AI7468" s="147" t="str">
        <f t="shared" si="1403"/>
        <v/>
      </c>
      <c r="AJ7468" s="148" t="str">
        <f t="shared" si="1392"/>
        <v/>
      </c>
      <c r="AK7468" s="148" t="str">
        <f t="shared" si="1393"/>
        <v/>
      </c>
      <c r="AL7468" s="147" t="str">
        <f t="shared" si="1394"/>
        <v/>
      </c>
      <c r="AM7468" s="147" t="str">
        <f t="shared" si="1395"/>
        <v/>
      </c>
      <c r="AN7468" s="147" t="str">
        <f t="shared" si="1396"/>
        <v/>
      </c>
      <c r="AO7468" s="118"/>
    </row>
    <row r="7469" spans="1:41">
      <c r="A7469" s="118"/>
      <c r="B7469" s="118"/>
      <c r="C7469" s="118"/>
      <c r="D7469" s="118"/>
      <c r="E7469" s="118"/>
      <c r="F7469" s="118"/>
      <c r="G7469" s="118"/>
      <c r="H7469" s="118"/>
      <c r="I7469" s="118"/>
      <c r="J7469" s="118"/>
      <c r="K7469" s="118"/>
      <c r="L7469" s="118"/>
      <c r="M7469" s="118"/>
      <c r="N7469" s="118"/>
      <c r="O7469" s="143" t="str">
        <f>IF(H7469="","",(S7469/S7469)&amp;":"&amp;ROUND(AH7469/S7469,2))</f>
        <v/>
      </c>
      <c r="P7469" s="118"/>
      <c r="Q7469" s="118"/>
      <c r="R7469" s="143" t="str">
        <f>IF(H7469="","",(S7469/S7469)&amp;":"&amp;ROUND(AI7469/S7469,2))</f>
        <v/>
      </c>
      <c r="S7469" s="144" t="str">
        <f t="shared" si="1397"/>
        <v/>
      </c>
      <c r="T7469" s="145" t="str">
        <f t="shared" si="1398"/>
        <v/>
      </c>
      <c r="U7469" s="118"/>
      <c r="V7469" s="145" t="str">
        <f t="shared" si="1399"/>
        <v/>
      </c>
      <c r="W7469" s="144" t="str">
        <f t="shared" si="1400"/>
        <v/>
      </c>
      <c r="X7469" s="146" t="str">
        <f>IF(C7469="","",IF(OR(C7469="Trade",C7469="Multi Position"),(X7468+V7469),IF(C7469="Deposit",(X7468+AE7469),IF(C7469="Withdrawal",(X7468-AE7469)))))</f>
        <v/>
      </c>
      <c r="Y7469" s="145" t="str">
        <f t="shared" si="1401"/>
        <v/>
      </c>
      <c r="Z7469" s="118"/>
      <c r="AA7469" s="118"/>
      <c r="AB7469" s="118"/>
      <c r="AC7469" s="118"/>
      <c r="AD7469" s="118"/>
      <c r="AE7469" s="139"/>
      <c r="AF7469" s="118"/>
      <c r="AG7469" s="118"/>
      <c r="AH7469" s="147" t="str">
        <f t="shared" si="1402"/>
        <v/>
      </c>
      <c r="AI7469" s="147" t="str">
        <f t="shared" si="1403"/>
        <v/>
      </c>
      <c r="AJ7469" s="148" t="str">
        <f t="shared" si="1392"/>
        <v/>
      </c>
      <c r="AK7469" s="148" t="str">
        <f t="shared" si="1393"/>
        <v/>
      </c>
      <c r="AL7469" s="147" t="str">
        <f t="shared" si="1394"/>
        <v/>
      </c>
      <c r="AM7469" s="147" t="str">
        <f t="shared" si="1395"/>
        <v/>
      </c>
      <c r="AN7469" s="147" t="str">
        <f t="shared" si="1396"/>
        <v/>
      </c>
      <c r="AO7469" s="118"/>
    </row>
    <row r="7470" spans="1:41">
      <c r="A7470" s="118"/>
      <c r="B7470" s="118"/>
      <c r="C7470" s="118"/>
      <c r="D7470" s="118"/>
      <c r="E7470" s="118"/>
      <c r="F7470" s="118"/>
      <c r="G7470" s="118"/>
      <c r="H7470" s="118"/>
      <c r="I7470" s="118"/>
      <c r="J7470" s="118"/>
      <c r="K7470" s="118"/>
      <c r="L7470" s="118"/>
      <c r="M7470" s="118"/>
      <c r="N7470" s="118"/>
      <c r="O7470" s="143" t="str">
        <f>IF(H7470="","",(S7470/S7470)&amp;":"&amp;ROUND(AH7470/S7470,2))</f>
        <v/>
      </c>
      <c r="P7470" s="118"/>
      <c r="Q7470" s="118"/>
      <c r="R7470" s="143" t="str">
        <f>IF(H7470="","",(S7470/S7470)&amp;":"&amp;ROUND(AI7470/S7470,2))</f>
        <v/>
      </c>
      <c r="S7470" s="144" t="str">
        <f t="shared" si="1397"/>
        <v/>
      </c>
      <c r="T7470" s="145" t="str">
        <f t="shared" si="1398"/>
        <v/>
      </c>
      <c r="U7470" s="118"/>
      <c r="V7470" s="145" t="str">
        <f t="shared" si="1399"/>
        <v/>
      </c>
      <c r="W7470" s="144" t="str">
        <f t="shared" si="1400"/>
        <v/>
      </c>
      <c r="X7470" s="146" t="str">
        <f>IF(C7470="","",IF(OR(C7470="Trade",C7470="Multi Position"),(X7469+V7470),IF(C7470="Deposit",(X7469+AE7470),IF(C7470="Withdrawal",(X7469-AE7470)))))</f>
        <v/>
      </c>
      <c r="Y7470" s="145" t="str">
        <f t="shared" si="1401"/>
        <v/>
      </c>
      <c r="Z7470" s="118"/>
      <c r="AA7470" s="118"/>
      <c r="AB7470" s="118"/>
      <c r="AC7470" s="118"/>
      <c r="AD7470" s="118"/>
      <c r="AE7470" s="139"/>
      <c r="AF7470" s="118"/>
      <c r="AG7470" s="118"/>
      <c r="AH7470" s="147" t="str">
        <f t="shared" si="1402"/>
        <v/>
      </c>
      <c r="AI7470" s="147" t="str">
        <f t="shared" si="1403"/>
        <v/>
      </c>
      <c r="AJ7470" s="148" t="str">
        <f t="shared" si="1392"/>
        <v/>
      </c>
      <c r="AK7470" s="148" t="str">
        <f t="shared" si="1393"/>
        <v/>
      </c>
      <c r="AL7470" s="147" t="str">
        <f t="shared" si="1394"/>
        <v/>
      </c>
      <c r="AM7470" s="147" t="str">
        <f t="shared" si="1395"/>
        <v/>
      </c>
      <c r="AN7470" s="147" t="str">
        <f t="shared" si="1396"/>
        <v/>
      </c>
      <c r="AO7470" s="118"/>
    </row>
    <row r="7471" spans="1:41">
      <c r="A7471" s="118"/>
      <c r="B7471" s="118"/>
      <c r="C7471" s="118"/>
      <c r="D7471" s="118"/>
      <c r="E7471" s="118"/>
      <c r="F7471" s="118"/>
      <c r="G7471" s="118"/>
      <c r="H7471" s="118"/>
      <c r="I7471" s="118"/>
      <c r="J7471" s="118"/>
      <c r="K7471" s="118"/>
      <c r="L7471" s="118"/>
      <c r="M7471" s="118"/>
      <c r="N7471" s="118"/>
      <c r="O7471" s="143" t="str">
        <f>IF(H7471="","",(S7471/S7471)&amp;":"&amp;ROUND(AH7471/S7471,2))</f>
        <v/>
      </c>
      <c r="P7471" s="118"/>
      <c r="Q7471" s="118"/>
      <c r="R7471" s="143" t="str">
        <f>IF(H7471="","",(S7471/S7471)&amp;":"&amp;ROUND(AI7471/S7471,2))</f>
        <v/>
      </c>
      <c r="S7471" s="144" t="str">
        <f t="shared" si="1397"/>
        <v/>
      </c>
      <c r="T7471" s="145" t="str">
        <f t="shared" si="1398"/>
        <v/>
      </c>
      <c r="U7471" s="118"/>
      <c r="V7471" s="145" t="str">
        <f t="shared" si="1399"/>
        <v/>
      </c>
      <c r="W7471" s="144" t="str">
        <f t="shared" si="1400"/>
        <v/>
      </c>
      <c r="X7471" s="146" t="str">
        <f>IF(C7471="","",IF(OR(C7471="Trade",C7471="Multi Position"),(X7470+V7471),IF(C7471="Deposit",(X7470+AE7471),IF(C7471="Withdrawal",(X7470-AE7471)))))</f>
        <v/>
      </c>
      <c r="Y7471" s="145" t="str">
        <f t="shared" si="1401"/>
        <v/>
      </c>
      <c r="Z7471" s="118"/>
      <c r="AA7471" s="118"/>
      <c r="AB7471" s="118"/>
      <c r="AC7471" s="118"/>
      <c r="AD7471" s="118"/>
      <c r="AE7471" s="139"/>
      <c r="AF7471" s="118"/>
      <c r="AG7471" s="118"/>
      <c r="AH7471" s="147" t="str">
        <f t="shared" si="1402"/>
        <v/>
      </c>
      <c r="AI7471" s="147" t="str">
        <f t="shared" si="1403"/>
        <v/>
      </c>
      <c r="AJ7471" s="148" t="str">
        <f t="shared" si="1392"/>
        <v/>
      </c>
      <c r="AK7471" s="148" t="str">
        <f t="shared" si="1393"/>
        <v/>
      </c>
      <c r="AL7471" s="147" t="str">
        <f t="shared" si="1394"/>
        <v/>
      </c>
      <c r="AM7471" s="147" t="str">
        <f t="shared" si="1395"/>
        <v/>
      </c>
      <c r="AN7471" s="147" t="str">
        <f t="shared" si="1396"/>
        <v/>
      </c>
      <c r="AO7471" s="118"/>
    </row>
    <row r="7472" spans="1:41">
      <c r="A7472" s="118"/>
      <c r="B7472" s="118"/>
      <c r="C7472" s="118"/>
      <c r="D7472" s="118"/>
      <c r="E7472" s="118"/>
      <c r="F7472" s="118"/>
      <c r="G7472" s="118"/>
      <c r="H7472" s="118"/>
      <c r="I7472" s="118"/>
      <c r="J7472" s="118"/>
      <c r="K7472" s="118"/>
      <c r="L7472" s="118"/>
      <c r="M7472" s="118"/>
      <c r="N7472" s="118"/>
      <c r="O7472" s="143" t="str">
        <f>IF(H7472="","",(S7472/S7472)&amp;":"&amp;ROUND(AH7472/S7472,2))</f>
        <v/>
      </c>
      <c r="P7472" s="118"/>
      <c r="Q7472" s="118"/>
      <c r="R7472" s="143" t="str">
        <f>IF(H7472="","",(S7472/S7472)&amp;":"&amp;ROUND(AI7472/S7472,2))</f>
        <v/>
      </c>
      <c r="S7472" s="144" t="str">
        <f t="shared" si="1397"/>
        <v/>
      </c>
      <c r="T7472" s="145" t="str">
        <f t="shared" si="1398"/>
        <v/>
      </c>
      <c r="U7472" s="118"/>
      <c r="V7472" s="145" t="str">
        <f t="shared" si="1399"/>
        <v/>
      </c>
      <c r="W7472" s="144" t="str">
        <f t="shared" si="1400"/>
        <v/>
      </c>
      <c r="X7472" s="146" t="str">
        <f>IF(C7472="","",IF(OR(C7472="Trade",C7472="Multi Position"),(X7471+V7472),IF(C7472="Deposit",(X7471+AE7472),IF(C7472="Withdrawal",(X7471-AE7472)))))</f>
        <v/>
      </c>
      <c r="Y7472" s="145" t="str">
        <f t="shared" si="1401"/>
        <v/>
      </c>
      <c r="Z7472" s="118"/>
      <c r="AA7472" s="118"/>
      <c r="AB7472" s="118"/>
      <c r="AC7472" s="118"/>
      <c r="AD7472" s="118"/>
      <c r="AE7472" s="139"/>
      <c r="AF7472" s="118"/>
      <c r="AG7472" s="118"/>
      <c r="AH7472" s="147" t="str">
        <f t="shared" si="1402"/>
        <v/>
      </c>
      <c r="AI7472" s="147" t="str">
        <f t="shared" si="1403"/>
        <v/>
      </c>
      <c r="AJ7472" s="148" t="str">
        <f t="shared" si="1392"/>
        <v/>
      </c>
      <c r="AK7472" s="148" t="str">
        <f t="shared" si="1393"/>
        <v/>
      </c>
      <c r="AL7472" s="147" t="str">
        <f t="shared" si="1394"/>
        <v/>
      </c>
      <c r="AM7472" s="147" t="str">
        <f t="shared" si="1395"/>
        <v/>
      </c>
      <c r="AN7472" s="147" t="str">
        <f t="shared" si="1396"/>
        <v/>
      </c>
      <c r="AO7472" s="118"/>
    </row>
    <row r="7473" spans="1:41">
      <c r="A7473" s="118"/>
      <c r="B7473" s="118"/>
      <c r="C7473" s="118"/>
      <c r="D7473" s="118"/>
      <c r="E7473" s="118"/>
      <c r="F7473" s="118"/>
      <c r="G7473" s="118"/>
      <c r="H7473" s="118"/>
      <c r="I7473" s="118"/>
      <c r="J7473" s="118"/>
      <c r="K7473" s="118"/>
      <c r="L7473" s="118"/>
      <c r="M7473" s="118"/>
      <c r="N7473" s="118"/>
      <c r="O7473" s="143" t="str">
        <f>IF(H7473="","",(S7473/S7473)&amp;":"&amp;ROUND(AH7473/S7473,2))</f>
        <v/>
      </c>
      <c r="P7473" s="118"/>
      <c r="Q7473" s="118"/>
      <c r="R7473" s="143" t="str">
        <f>IF(H7473="","",(S7473/S7473)&amp;":"&amp;ROUND(AI7473/S7473,2))</f>
        <v/>
      </c>
      <c r="S7473" s="144" t="str">
        <f t="shared" si="1397"/>
        <v/>
      </c>
      <c r="T7473" s="145" t="str">
        <f t="shared" si="1398"/>
        <v/>
      </c>
      <c r="U7473" s="118"/>
      <c r="V7473" s="145" t="str">
        <f t="shared" si="1399"/>
        <v/>
      </c>
      <c r="W7473" s="144" t="str">
        <f t="shared" si="1400"/>
        <v/>
      </c>
      <c r="X7473" s="146" t="str">
        <f>IF(C7473="","",IF(OR(C7473="Trade",C7473="Multi Position"),(X7472+V7473),IF(C7473="Deposit",(X7472+AE7473),IF(C7473="Withdrawal",(X7472-AE7473)))))</f>
        <v/>
      </c>
      <c r="Y7473" s="145" t="str">
        <f t="shared" si="1401"/>
        <v/>
      </c>
      <c r="Z7473" s="118"/>
      <c r="AA7473" s="118"/>
      <c r="AB7473" s="118"/>
      <c r="AC7473" s="118"/>
      <c r="AD7473" s="118"/>
      <c r="AE7473" s="139"/>
      <c r="AF7473" s="118"/>
      <c r="AG7473" s="118"/>
      <c r="AH7473" s="147" t="str">
        <f t="shared" si="1402"/>
        <v/>
      </c>
      <c r="AI7473" s="147" t="str">
        <f t="shared" si="1403"/>
        <v/>
      </c>
      <c r="AJ7473" s="148" t="str">
        <f t="shared" si="1392"/>
        <v/>
      </c>
      <c r="AK7473" s="148" t="str">
        <f t="shared" si="1393"/>
        <v/>
      </c>
      <c r="AL7473" s="147" t="str">
        <f t="shared" si="1394"/>
        <v/>
      </c>
      <c r="AM7473" s="147" t="str">
        <f t="shared" si="1395"/>
        <v/>
      </c>
      <c r="AN7473" s="147" t="str">
        <f t="shared" si="1396"/>
        <v/>
      </c>
      <c r="AO7473" s="118"/>
    </row>
    <row r="7474" spans="1:41">
      <c r="A7474" s="118"/>
      <c r="B7474" s="118"/>
      <c r="C7474" s="118"/>
      <c r="D7474" s="118"/>
      <c r="E7474" s="118"/>
      <c r="F7474" s="118"/>
      <c r="G7474" s="118"/>
      <c r="H7474" s="118"/>
      <c r="I7474" s="118"/>
      <c r="J7474" s="118"/>
      <c r="K7474" s="118"/>
      <c r="L7474" s="118"/>
      <c r="M7474" s="118"/>
      <c r="N7474" s="118"/>
      <c r="O7474" s="143" t="str">
        <f>IF(H7474="","",(S7474/S7474)&amp;":"&amp;ROUND(AH7474/S7474,2))</f>
        <v/>
      </c>
      <c r="P7474" s="118"/>
      <c r="Q7474" s="118"/>
      <c r="R7474" s="143" t="str">
        <f>IF(H7474="","",(S7474/S7474)&amp;":"&amp;ROUND(AI7474/S7474,2))</f>
        <v/>
      </c>
      <c r="S7474" s="144" t="str">
        <f t="shared" si="1397"/>
        <v/>
      </c>
      <c r="T7474" s="145" t="str">
        <f t="shared" si="1398"/>
        <v/>
      </c>
      <c r="U7474" s="118"/>
      <c r="V7474" s="145" t="str">
        <f t="shared" si="1399"/>
        <v/>
      </c>
      <c r="W7474" s="144" t="str">
        <f t="shared" si="1400"/>
        <v/>
      </c>
      <c r="X7474" s="146" t="str">
        <f>IF(C7474="","",IF(OR(C7474="Trade",C7474="Multi Position"),(X7473+V7474),IF(C7474="Deposit",(X7473+AE7474),IF(C7474="Withdrawal",(X7473-AE7474)))))</f>
        <v/>
      </c>
      <c r="Y7474" s="145" t="str">
        <f t="shared" si="1401"/>
        <v/>
      </c>
      <c r="Z7474" s="118"/>
      <c r="AA7474" s="118"/>
      <c r="AB7474" s="118"/>
      <c r="AC7474" s="118"/>
      <c r="AD7474" s="118"/>
      <c r="AE7474" s="139"/>
      <c r="AF7474" s="118"/>
      <c r="AG7474" s="118"/>
      <c r="AH7474" s="147" t="str">
        <f t="shared" si="1402"/>
        <v/>
      </c>
      <c r="AI7474" s="147" t="str">
        <f t="shared" si="1403"/>
        <v/>
      </c>
      <c r="AJ7474" s="148" t="str">
        <f t="shared" si="1392"/>
        <v/>
      </c>
      <c r="AK7474" s="148" t="str">
        <f t="shared" si="1393"/>
        <v/>
      </c>
      <c r="AL7474" s="147" t="str">
        <f t="shared" si="1394"/>
        <v/>
      </c>
      <c r="AM7474" s="147" t="str">
        <f t="shared" si="1395"/>
        <v/>
      </c>
      <c r="AN7474" s="147" t="str">
        <f t="shared" si="1396"/>
        <v/>
      </c>
      <c r="AO7474" s="118"/>
    </row>
    <row r="7475" spans="1:41">
      <c r="A7475" s="118"/>
      <c r="B7475" s="118"/>
      <c r="C7475" s="118"/>
      <c r="D7475" s="118"/>
      <c r="E7475" s="118"/>
      <c r="F7475" s="118"/>
      <c r="G7475" s="118"/>
      <c r="H7475" s="118"/>
      <c r="I7475" s="118"/>
      <c r="J7475" s="118"/>
      <c r="K7475" s="118"/>
      <c r="L7475" s="118"/>
      <c r="M7475" s="118"/>
      <c r="N7475" s="118"/>
      <c r="O7475" s="143" t="str">
        <f>IF(H7475="","",(S7475/S7475)&amp;":"&amp;ROUND(AH7475/S7475,2))</f>
        <v/>
      </c>
      <c r="P7475" s="118"/>
      <c r="Q7475" s="118"/>
      <c r="R7475" s="143" t="str">
        <f>IF(H7475="","",(S7475/S7475)&amp;":"&amp;ROUND(AI7475/S7475,2))</f>
        <v/>
      </c>
      <c r="S7475" s="144" t="str">
        <f t="shared" si="1397"/>
        <v/>
      </c>
      <c r="T7475" s="145" t="str">
        <f t="shared" si="1398"/>
        <v/>
      </c>
      <c r="U7475" s="118"/>
      <c r="V7475" s="145" t="str">
        <f t="shared" si="1399"/>
        <v/>
      </c>
      <c r="W7475" s="144" t="str">
        <f t="shared" si="1400"/>
        <v/>
      </c>
      <c r="X7475" s="146" t="str">
        <f>IF(C7475="","",IF(OR(C7475="Trade",C7475="Multi Position"),(X7474+V7475),IF(C7475="Deposit",(X7474+AE7475),IF(C7475="Withdrawal",(X7474-AE7475)))))</f>
        <v/>
      </c>
      <c r="Y7475" s="145" t="str">
        <f t="shared" si="1401"/>
        <v/>
      </c>
      <c r="Z7475" s="118"/>
      <c r="AA7475" s="118"/>
      <c r="AB7475" s="118"/>
      <c r="AC7475" s="118"/>
      <c r="AD7475" s="118"/>
      <c r="AE7475" s="139"/>
      <c r="AF7475" s="118"/>
      <c r="AG7475" s="118"/>
      <c r="AH7475" s="147" t="str">
        <f t="shared" si="1402"/>
        <v/>
      </c>
      <c r="AI7475" s="147" t="str">
        <f t="shared" si="1403"/>
        <v/>
      </c>
      <c r="AJ7475" s="148" t="str">
        <f t="shared" si="1392"/>
        <v/>
      </c>
      <c r="AK7475" s="148" t="str">
        <f t="shared" si="1393"/>
        <v/>
      </c>
      <c r="AL7475" s="147" t="str">
        <f t="shared" si="1394"/>
        <v/>
      </c>
      <c r="AM7475" s="147" t="str">
        <f t="shared" si="1395"/>
        <v/>
      </c>
      <c r="AN7475" s="147" t="str">
        <f t="shared" si="1396"/>
        <v/>
      </c>
      <c r="AO7475" s="118"/>
    </row>
    <row r="7476" spans="1:41">
      <c r="A7476" s="118"/>
      <c r="B7476" s="118"/>
      <c r="C7476" s="118"/>
      <c r="D7476" s="118"/>
      <c r="E7476" s="118"/>
      <c r="F7476" s="118"/>
      <c r="G7476" s="118"/>
      <c r="H7476" s="118"/>
      <c r="I7476" s="118"/>
      <c r="J7476" s="118"/>
      <c r="K7476" s="118"/>
      <c r="L7476" s="118"/>
      <c r="M7476" s="118"/>
      <c r="N7476" s="118"/>
      <c r="O7476" s="143" t="str">
        <f>IF(H7476="","",(S7476/S7476)&amp;":"&amp;ROUND(AH7476/S7476,2))</f>
        <v/>
      </c>
      <c r="P7476" s="118"/>
      <c r="Q7476" s="118"/>
      <c r="R7476" s="143" t="str">
        <f>IF(H7476="","",(S7476/S7476)&amp;":"&amp;ROUND(AI7476/S7476,2))</f>
        <v/>
      </c>
      <c r="S7476" s="144" t="str">
        <f t="shared" si="1397"/>
        <v/>
      </c>
      <c r="T7476" s="145" t="str">
        <f t="shared" si="1398"/>
        <v/>
      </c>
      <c r="U7476" s="118"/>
      <c r="V7476" s="145" t="str">
        <f t="shared" si="1399"/>
        <v/>
      </c>
      <c r="W7476" s="144" t="str">
        <f t="shared" si="1400"/>
        <v/>
      </c>
      <c r="X7476" s="146" t="str">
        <f>IF(C7476="","",IF(OR(C7476="Trade",C7476="Multi Position"),(X7475+V7476),IF(C7476="Deposit",(X7475+AE7476),IF(C7476="Withdrawal",(X7475-AE7476)))))</f>
        <v/>
      </c>
      <c r="Y7476" s="145" t="str">
        <f t="shared" si="1401"/>
        <v/>
      </c>
      <c r="Z7476" s="118"/>
      <c r="AA7476" s="118"/>
      <c r="AB7476" s="118"/>
      <c r="AC7476" s="118"/>
      <c r="AD7476" s="118"/>
      <c r="AE7476" s="139"/>
      <c r="AF7476" s="118"/>
      <c r="AG7476" s="118"/>
      <c r="AH7476" s="147" t="str">
        <f t="shared" si="1402"/>
        <v/>
      </c>
      <c r="AI7476" s="147" t="str">
        <f t="shared" si="1403"/>
        <v/>
      </c>
      <c r="AJ7476" s="148" t="str">
        <f t="shared" si="1392"/>
        <v/>
      </c>
      <c r="AK7476" s="148" t="str">
        <f t="shared" si="1393"/>
        <v/>
      </c>
      <c r="AL7476" s="147" t="str">
        <f t="shared" si="1394"/>
        <v/>
      </c>
      <c r="AM7476" s="147" t="str">
        <f t="shared" si="1395"/>
        <v/>
      </c>
      <c r="AN7476" s="147" t="str">
        <f t="shared" si="1396"/>
        <v/>
      </c>
      <c r="AO7476" s="118"/>
    </row>
    <row r="7477" spans="1:41">
      <c r="A7477" s="118"/>
      <c r="B7477" s="118"/>
      <c r="C7477" s="118"/>
      <c r="D7477" s="118"/>
      <c r="E7477" s="118"/>
      <c r="F7477" s="118"/>
      <c r="G7477" s="118"/>
      <c r="H7477" s="118"/>
      <c r="I7477" s="118"/>
      <c r="J7477" s="118"/>
      <c r="K7477" s="118"/>
      <c r="L7477" s="118"/>
      <c r="M7477" s="118"/>
      <c r="N7477" s="118"/>
      <c r="O7477" s="143" t="str">
        <f>IF(H7477="","",(S7477/S7477)&amp;":"&amp;ROUND(AH7477/S7477,2))</f>
        <v/>
      </c>
      <c r="P7477" s="118"/>
      <c r="Q7477" s="118"/>
      <c r="R7477" s="143" t="str">
        <f>IF(H7477="","",(S7477/S7477)&amp;":"&amp;ROUND(AI7477/S7477,2))</f>
        <v/>
      </c>
      <c r="S7477" s="144" t="str">
        <f t="shared" si="1397"/>
        <v/>
      </c>
      <c r="T7477" s="145" t="str">
        <f t="shared" si="1398"/>
        <v/>
      </c>
      <c r="U7477" s="118"/>
      <c r="V7477" s="145" t="str">
        <f t="shared" si="1399"/>
        <v/>
      </c>
      <c r="W7477" s="144" t="str">
        <f t="shared" si="1400"/>
        <v/>
      </c>
      <c r="X7477" s="146" t="str">
        <f>IF(C7477="","",IF(OR(C7477="Trade",C7477="Multi Position"),(X7476+V7477),IF(C7477="Deposit",(X7476+AE7477),IF(C7477="Withdrawal",(X7476-AE7477)))))</f>
        <v/>
      </c>
      <c r="Y7477" s="145" t="str">
        <f t="shared" si="1401"/>
        <v/>
      </c>
      <c r="Z7477" s="118"/>
      <c r="AA7477" s="118"/>
      <c r="AB7477" s="118"/>
      <c r="AC7477" s="118"/>
      <c r="AD7477" s="118"/>
      <c r="AE7477" s="139"/>
      <c r="AF7477" s="118"/>
      <c r="AG7477" s="118"/>
      <c r="AH7477" s="147" t="str">
        <f t="shared" si="1402"/>
        <v/>
      </c>
      <c r="AI7477" s="147" t="str">
        <f t="shared" si="1403"/>
        <v/>
      </c>
      <c r="AJ7477" s="148" t="str">
        <f t="shared" si="1392"/>
        <v/>
      </c>
      <c r="AK7477" s="148" t="str">
        <f t="shared" si="1393"/>
        <v/>
      </c>
      <c r="AL7477" s="147" t="str">
        <f t="shared" si="1394"/>
        <v/>
      </c>
      <c r="AM7477" s="147" t="str">
        <f t="shared" si="1395"/>
        <v/>
      </c>
      <c r="AN7477" s="147" t="str">
        <f t="shared" si="1396"/>
        <v/>
      </c>
      <c r="AO7477" s="118"/>
    </row>
    <row r="7478" spans="1:41">
      <c r="A7478" s="118"/>
      <c r="B7478" s="118"/>
      <c r="C7478" s="118"/>
      <c r="D7478" s="118"/>
      <c r="E7478" s="118"/>
      <c r="F7478" s="118"/>
      <c r="G7478" s="118"/>
      <c r="H7478" s="118"/>
      <c r="I7478" s="118"/>
      <c r="J7478" s="118"/>
      <c r="K7478" s="118"/>
      <c r="L7478" s="118"/>
      <c r="M7478" s="118"/>
      <c r="N7478" s="118"/>
      <c r="O7478" s="143" t="str">
        <f>IF(H7478="","",(S7478/S7478)&amp;":"&amp;ROUND(AH7478/S7478,2))</f>
        <v/>
      </c>
      <c r="P7478" s="118"/>
      <c r="Q7478" s="118"/>
      <c r="R7478" s="143" t="str">
        <f>IF(H7478="","",(S7478/S7478)&amp;":"&amp;ROUND(AI7478/S7478,2))</f>
        <v/>
      </c>
      <c r="S7478" s="144" t="str">
        <f t="shared" si="1397"/>
        <v/>
      </c>
      <c r="T7478" s="145" t="str">
        <f t="shared" si="1398"/>
        <v/>
      </c>
      <c r="U7478" s="118"/>
      <c r="V7478" s="145" t="str">
        <f t="shared" si="1399"/>
        <v/>
      </c>
      <c r="W7478" s="144" t="str">
        <f t="shared" si="1400"/>
        <v/>
      </c>
      <c r="X7478" s="146" t="str">
        <f>IF(C7478="","",IF(OR(C7478="Trade",C7478="Multi Position"),(X7477+V7478),IF(C7478="Deposit",(X7477+AE7478),IF(C7478="Withdrawal",(X7477-AE7478)))))</f>
        <v/>
      </c>
      <c r="Y7478" s="145" t="str">
        <f t="shared" si="1401"/>
        <v/>
      </c>
      <c r="Z7478" s="118"/>
      <c r="AA7478" s="118"/>
      <c r="AB7478" s="118"/>
      <c r="AC7478" s="118"/>
      <c r="AD7478" s="118"/>
      <c r="AE7478" s="139"/>
      <c r="AF7478" s="118"/>
      <c r="AG7478" s="118"/>
      <c r="AH7478" s="147" t="str">
        <f t="shared" si="1402"/>
        <v/>
      </c>
      <c r="AI7478" s="147" t="str">
        <f t="shared" si="1403"/>
        <v/>
      </c>
      <c r="AJ7478" s="148" t="str">
        <f t="shared" si="1392"/>
        <v/>
      </c>
      <c r="AK7478" s="148" t="str">
        <f t="shared" si="1393"/>
        <v/>
      </c>
      <c r="AL7478" s="147" t="str">
        <f t="shared" si="1394"/>
        <v/>
      </c>
      <c r="AM7478" s="147" t="str">
        <f t="shared" si="1395"/>
        <v/>
      </c>
      <c r="AN7478" s="147" t="str">
        <f t="shared" si="1396"/>
        <v/>
      </c>
      <c r="AO7478" s="118"/>
    </row>
    <row r="7479" spans="1:41">
      <c r="A7479" s="118"/>
      <c r="B7479" s="118"/>
      <c r="C7479" s="118"/>
      <c r="D7479" s="118"/>
      <c r="E7479" s="118"/>
      <c r="F7479" s="118"/>
      <c r="G7479" s="118"/>
      <c r="H7479" s="118"/>
      <c r="I7479" s="118"/>
      <c r="J7479" s="118"/>
      <c r="K7479" s="118"/>
      <c r="L7479" s="118"/>
      <c r="M7479" s="118"/>
      <c r="N7479" s="118"/>
      <c r="O7479" s="143" t="str">
        <f>IF(H7479="","",(S7479/S7479)&amp;":"&amp;ROUND(AH7479/S7479,2))</f>
        <v/>
      </c>
      <c r="P7479" s="118"/>
      <c r="Q7479" s="118"/>
      <c r="R7479" s="143" t="str">
        <f>IF(H7479="","",(S7479/S7479)&amp;":"&amp;ROUND(AI7479/S7479,2))</f>
        <v/>
      </c>
      <c r="S7479" s="144" t="str">
        <f t="shared" si="1397"/>
        <v/>
      </c>
      <c r="T7479" s="145" t="str">
        <f t="shared" si="1398"/>
        <v/>
      </c>
      <c r="U7479" s="118"/>
      <c r="V7479" s="145" t="str">
        <f t="shared" si="1399"/>
        <v/>
      </c>
      <c r="W7479" s="144" t="str">
        <f t="shared" si="1400"/>
        <v/>
      </c>
      <c r="X7479" s="146" t="str">
        <f>IF(C7479="","",IF(OR(C7479="Trade",C7479="Multi Position"),(X7478+V7479),IF(C7479="Deposit",(X7478+AE7479),IF(C7479="Withdrawal",(X7478-AE7479)))))</f>
        <v/>
      </c>
      <c r="Y7479" s="145" t="str">
        <f t="shared" si="1401"/>
        <v/>
      </c>
      <c r="Z7479" s="118"/>
      <c r="AA7479" s="118"/>
      <c r="AB7479" s="118"/>
      <c r="AC7479" s="118"/>
      <c r="AD7479" s="118"/>
      <c r="AE7479" s="139"/>
      <c r="AF7479" s="118"/>
      <c r="AG7479" s="118"/>
      <c r="AH7479" s="147" t="str">
        <f t="shared" si="1402"/>
        <v/>
      </c>
      <c r="AI7479" s="147" t="str">
        <f t="shared" si="1403"/>
        <v/>
      </c>
      <c r="AJ7479" s="148" t="str">
        <f t="shared" si="1392"/>
        <v/>
      </c>
      <c r="AK7479" s="148" t="str">
        <f t="shared" si="1393"/>
        <v/>
      </c>
      <c r="AL7479" s="147" t="str">
        <f t="shared" si="1394"/>
        <v/>
      </c>
      <c r="AM7479" s="147" t="str">
        <f t="shared" si="1395"/>
        <v/>
      </c>
      <c r="AN7479" s="147" t="str">
        <f t="shared" si="1396"/>
        <v/>
      </c>
      <c r="AO7479" s="118"/>
    </row>
    <row r="7480" spans="1:41">
      <c r="A7480" s="118"/>
      <c r="B7480" s="118"/>
      <c r="C7480" s="118"/>
      <c r="D7480" s="118"/>
      <c r="E7480" s="118"/>
      <c r="F7480" s="118"/>
      <c r="G7480" s="118"/>
      <c r="H7480" s="118"/>
      <c r="I7480" s="118"/>
      <c r="J7480" s="118"/>
      <c r="K7480" s="118"/>
      <c r="L7480" s="118"/>
      <c r="M7480" s="118"/>
      <c r="N7480" s="118"/>
      <c r="O7480" s="143" t="str">
        <f>IF(H7480="","",(S7480/S7480)&amp;":"&amp;ROUND(AH7480/S7480,2))</f>
        <v/>
      </c>
      <c r="P7480" s="118"/>
      <c r="Q7480" s="118"/>
      <c r="R7480" s="143" t="str">
        <f>IF(H7480="","",(S7480/S7480)&amp;":"&amp;ROUND(AI7480/S7480,2))</f>
        <v/>
      </c>
      <c r="S7480" s="144" t="str">
        <f t="shared" si="1397"/>
        <v/>
      </c>
      <c r="T7480" s="145" t="str">
        <f t="shared" si="1398"/>
        <v/>
      </c>
      <c r="U7480" s="118"/>
      <c r="V7480" s="145" t="str">
        <f t="shared" si="1399"/>
        <v/>
      </c>
      <c r="W7480" s="144" t="str">
        <f t="shared" si="1400"/>
        <v/>
      </c>
      <c r="X7480" s="146" t="str">
        <f>IF(C7480="","",IF(OR(C7480="Trade",C7480="Multi Position"),(X7479+V7480),IF(C7480="Deposit",(X7479+AE7480),IF(C7480="Withdrawal",(X7479-AE7480)))))</f>
        <v/>
      </c>
      <c r="Y7480" s="145" t="str">
        <f t="shared" si="1401"/>
        <v/>
      </c>
      <c r="Z7480" s="118"/>
      <c r="AA7480" s="118"/>
      <c r="AB7480" s="118"/>
      <c r="AC7480" s="118"/>
      <c r="AD7480" s="118"/>
      <c r="AE7480" s="139"/>
      <c r="AF7480" s="118"/>
      <c r="AG7480" s="118"/>
      <c r="AH7480" s="147" t="str">
        <f t="shared" si="1402"/>
        <v/>
      </c>
      <c r="AI7480" s="147" t="str">
        <f t="shared" si="1403"/>
        <v/>
      </c>
      <c r="AJ7480" s="148" t="str">
        <f t="shared" si="1392"/>
        <v/>
      </c>
      <c r="AK7480" s="148" t="str">
        <f t="shared" si="1393"/>
        <v/>
      </c>
      <c r="AL7480" s="147" t="str">
        <f t="shared" si="1394"/>
        <v/>
      </c>
      <c r="AM7480" s="147" t="str">
        <f t="shared" si="1395"/>
        <v/>
      </c>
      <c r="AN7480" s="147" t="str">
        <f t="shared" si="1396"/>
        <v/>
      </c>
      <c r="AO7480" s="118"/>
    </row>
    <row r="7481" spans="1:41">
      <c r="A7481" s="118"/>
      <c r="B7481" s="118"/>
      <c r="C7481" s="118"/>
      <c r="D7481" s="118"/>
      <c r="E7481" s="118"/>
      <c r="F7481" s="118"/>
      <c r="G7481" s="118"/>
      <c r="H7481" s="118"/>
      <c r="I7481" s="118"/>
      <c r="J7481" s="118"/>
      <c r="K7481" s="118"/>
      <c r="L7481" s="118"/>
      <c r="M7481" s="118"/>
      <c r="N7481" s="118"/>
      <c r="O7481" s="143" t="str">
        <f>IF(H7481="","",(S7481/S7481)&amp;":"&amp;ROUND(AH7481/S7481,2))</f>
        <v/>
      </c>
      <c r="P7481" s="118"/>
      <c r="Q7481" s="118"/>
      <c r="R7481" s="143" t="str">
        <f>IF(H7481="","",(S7481/S7481)&amp;":"&amp;ROUND(AI7481/S7481,2))</f>
        <v/>
      </c>
      <c r="S7481" s="144" t="str">
        <f t="shared" si="1397"/>
        <v/>
      </c>
      <c r="T7481" s="145" t="str">
        <f t="shared" si="1398"/>
        <v/>
      </c>
      <c r="U7481" s="118"/>
      <c r="V7481" s="145" t="str">
        <f t="shared" si="1399"/>
        <v/>
      </c>
      <c r="W7481" s="144" t="str">
        <f t="shared" si="1400"/>
        <v/>
      </c>
      <c r="X7481" s="146" t="str">
        <f>IF(C7481="","",IF(OR(C7481="Trade",C7481="Multi Position"),(X7480+V7481),IF(C7481="Deposit",(X7480+AE7481),IF(C7481="Withdrawal",(X7480-AE7481)))))</f>
        <v/>
      </c>
      <c r="Y7481" s="145" t="str">
        <f t="shared" si="1401"/>
        <v/>
      </c>
      <c r="Z7481" s="118"/>
      <c r="AA7481" s="118"/>
      <c r="AB7481" s="118"/>
      <c r="AC7481" s="118"/>
      <c r="AD7481" s="118"/>
      <c r="AE7481" s="139"/>
      <c r="AF7481" s="118"/>
      <c r="AG7481" s="118"/>
      <c r="AH7481" s="147" t="str">
        <f t="shared" si="1402"/>
        <v/>
      </c>
      <c r="AI7481" s="147" t="str">
        <f t="shared" si="1403"/>
        <v/>
      </c>
      <c r="AJ7481" s="148" t="str">
        <f t="shared" si="1392"/>
        <v/>
      </c>
      <c r="AK7481" s="148" t="str">
        <f t="shared" si="1393"/>
        <v/>
      </c>
      <c r="AL7481" s="147" t="str">
        <f t="shared" si="1394"/>
        <v/>
      </c>
      <c r="AM7481" s="147" t="str">
        <f t="shared" si="1395"/>
        <v/>
      </c>
      <c r="AN7481" s="147" t="str">
        <f t="shared" si="1396"/>
        <v/>
      </c>
      <c r="AO7481" s="118"/>
    </row>
    <row r="7482" spans="1:41">
      <c r="A7482" s="118"/>
      <c r="B7482" s="118"/>
      <c r="C7482" s="118"/>
      <c r="D7482" s="118"/>
      <c r="E7482" s="118"/>
      <c r="F7482" s="118"/>
      <c r="G7482" s="118"/>
      <c r="H7482" s="118"/>
      <c r="I7482" s="118"/>
      <c r="J7482" s="118"/>
      <c r="K7482" s="118"/>
      <c r="L7482" s="118"/>
      <c r="M7482" s="118"/>
      <c r="N7482" s="118"/>
      <c r="O7482" s="143" t="str">
        <f>IF(H7482="","",(S7482/S7482)&amp;":"&amp;ROUND(AH7482/S7482,2))</f>
        <v/>
      </c>
      <c r="P7482" s="118"/>
      <c r="Q7482" s="118"/>
      <c r="R7482" s="143" t="str">
        <f>IF(H7482="","",(S7482/S7482)&amp;":"&amp;ROUND(AI7482/S7482,2))</f>
        <v/>
      </c>
      <c r="S7482" s="144" t="str">
        <f t="shared" si="1397"/>
        <v/>
      </c>
      <c r="T7482" s="145" t="str">
        <f t="shared" si="1398"/>
        <v/>
      </c>
      <c r="U7482" s="118"/>
      <c r="V7482" s="145" t="str">
        <f t="shared" si="1399"/>
        <v/>
      </c>
      <c r="W7482" s="144" t="str">
        <f t="shared" si="1400"/>
        <v/>
      </c>
      <c r="X7482" s="146" t="str">
        <f>IF(C7482="","",IF(OR(C7482="Trade",C7482="Multi Position"),(X7481+V7482),IF(C7482="Deposit",(X7481+AE7482),IF(C7482="Withdrawal",(X7481-AE7482)))))</f>
        <v/>
      </c>
      <c r="Y7482" s="145" t="str">
        <f t="shared" si="1401"/>
        <v/>
      </c>
      <c r="Z7482" s="118"/>
      <c r="AA7482" s="118"/>
      <c r="AB7482" s="118"/>
      <c r="AC7482" s="118"/>
      <c r="AD7482" s="118"/>
      <c r="AE7482" s="139"/>
      <c r="AF7482" s="118"/>
      <c r="AG7482" s="118"/>
      <c r="AH7482" s="147" t="str">
        <f t="shared" si="1402"/>
        <v/>
      </c>
      <c r="AI7482" s="147" t="str">
        <f t="shared" si="1403"/>
        <v/>
      </c>
      <c r="AJ7482" s="148" t="str">
        <f t="shared" si="1392"/>
        <v/>
      </c>
      <c r="AK7482" s="148" t="str">
        <f t="shared" si="1393"/>
        <v/>
      </c>
      <c r="AL7482" s="147" t="str">
        <f t="shared" si="1394"/>
        <v/>
      </c>
      <c r="AM7482" s="147" t="str">
        <f t="shared" si="1395"/>
        <v/>
      </c>
      <c r="AN7482" s="147" t="str">
        <f t="shared" si="1396"/>
        <v/>
      </c>
      <c r="AO7482" s="118"/>
    </row>
    <row r="7483" spans="1:41">
      <c r="A7483" s="118"/>
      <c r="B7483" s="118"/>
      <c r="C7483" s="118"/>
      <c r="D7483" s="118"/>
      <c r="E7483" s="118"/>
      <c r="F7483" s="118"/>
      <c r="G7483" s="118"/>
      <c r="H7483" s="118"/>
      <c r="I7483" s="118"/>
      <c r="J7483" s="118"/>
      <c r="K7483" s="118"/>
      <c r="L7483" s="118"/>
      <c r="M7483" s="118"/>
      <c r="N7483" s="118"/>
      <c r="O7483" s="143" t="str">
        <f>IF(H7483="","",(S7483/S7483)&amp;":"&amp;ROUND(AH7483/S7483,2))</f>
        <v/>
      </c>
      <c r="P7483" s="118"/>
      <c r="Q7483" s="118"/>
      <c r="R7483" s="143" t="str">
        <f>IF(H7483="","",(S7483/S7483)&amp;":"&amp;ROUND(AI7483/S7483,2))</f>
        <v/>
      </c>
      <c r="S7483" s="144" t="str">
        <f t="shared" si="1397"/>
        <v/>
      </c>
      <c r="T7483" s="145" t="str">
        <f t="shared" si="1398"/>
        <v/>
      </c>
      <c r="U7483" s="118"/>
      <c r="V7483" s="145" t="str">
        <f t="shared" si="1399"/>
        <v/>
      </c>
      <c r="W7483" s="144" t="str">
        <f t="shared" si="1400"/>
        <v/>
      </c>
      <c r="X7483" s="146" t="str">
        <f>IF(C7483="","",IF(OR(C7483="Trade",C7483="Multi Position"),(X7482+V7483),IF(C7483="Deposit",(X7482+AE7483),IF(C7483="Withdrawal",(X7482-AE7483)))))</f>
        <v/>
      </c>
      <c r="Y7483" s="145" t="str">
        <f t="shared" si="1401"/>
        <v/>
      </c>
      <c r="Z7483" s="118"/>
      <c r="AA7483" s="118"/>
      <c r="AB7483" s="118"/>
      <c r="AC7483" s="118"/>
      <c r="AD7483" s="118"/>
      <c r="AE7483" s="139"/>
      <c r="AF7483" s="118"/>
      <c r="AG7483" s="118"/>
      <c r="AH7483" s="147" t="str">
        <f t="shared" si="1402"/>
        <v/>
      </c>
      <c r="AI7483" s="147" t="str">
        <f t="shared" si="1403"/>
        <v/>
      </c>
      <c r="AJ7483" s="148" t="str">
        <f t="shared" si="1392"/>
        <v/>
      </c>
      <c r="AK7483" s="148" t="str">
        <f t="shared" si="1393"/>
        <v/>
      </c>
      <c r="AL7483" s="147" t="str">
        <f t="shared" si="1394"/>
        <v/>
      </c>
      <c r="AM7483" s="147" t="str">
        <f t="shared" si="1395"/>
        <v/>
      </c>
      <c r="AN7483" s="147" t="str">
        <f t="shared" si="1396"/>
        <v/>
      </c>
      <c r="AO7483" s="118"/>
    </row>
    <row r="7484" spans="1:41">
      <c r="A7484" s="118"/>
      <c r="B7484" s="118"/>
      <c r="C7484" s="118"/>
      <c r="D7484" s="118"/>
      <c r="E7484" s="118"/>
      <c r="F7484" s="118"/>
      <c r="G7484" s="118"/>
      <c r="H7484" s="118"/>
      <c r="I7484" s="118"/>
      <c r="J7484" s="118"/>
      <c r="K7484" s="118"/>
      <c r="L7484" s="118"/>
      <c r="M7484" s="118"/>
      <c r="N7484" s="118"/>
      <c r="O7484" s="143" t="str">
        <f>IF(H7484="","",(S7484/S7484)&amp;":"&amp;ROUND(AH7484/S7484,2))</f>
        <v/>
      </c>
      <c r="P7484" s="118"/>
      <c r="Q7484" s="118"/>
      <c r="R7484" s="143" t="str">
        <f>IF(H7484="","",(S7484/S7484)&amp;":"&amp;ROUND(AI7484/S7484,2))</f>
        <v/>
      </c>
      <c r="S7484" s="144" t="str">
        <f t="shared" si="1397"/>
        <v/>
      </c>
      <c r="T7484" s="145" t="str">
        <f t="shared" si="1398"/>
        <v/>
      </c>
      <c r="U7484" s="118"/>
      <c r="V7484" s="145" t="str">
        <f t="shared" si="1399"/>
        <v/>
      </c>
      <c r="W7484" s="144" t="str">
        <f t="shared" si="1400"/>
        <v/>
      </c>
      <c r="X7484" s="146" t="str">
        <f>IF(C7484="","",IF(OR(C7484="Trade",C7484="Multi Position"),(X7483+V7484),IF(C7484="Deposit",(X7483+AE7484),IF(C7484="Withdrawal",(X7483-AE7484)))))</f>
        <v/>
      </c>
      <c r="Y7484" s="145" t="str">
        <f t="shared" si="1401"/>
        <v/>
      </c>
      <c r="Z7484" s="118"/>
      <c r="AA7484" s="118"/>
      <c r="AB7484" s="118"/>
      <c r="AC7484" s="118"/>
      <c r="AD7484" s="118"/>
      <c r="AE7484" s="139"/>
      <c r="AF7484" s="118"/>
      <c r="AG7484" s="118"/>
      <c r="AH7484" s="147" t="str">
        <f t="shared" si="1402"/>
        <v/>
      </c>
      <c r="AI7484" s="147" t="str">
        <f t="shared" si="1403"/>
        <v/>
      </c>
      <c r="AJ7484" s="148" t="str">
        <f t="shared" si="1392"/>
        <v/>
      </c>
      <c r="AK7484" s="148" t="str">
        <f t="shared" si="1393"/>
        <v/>
      </c>
      <c r="AL7484" s="147" t="str">
        <f t="shared" si="1394"/>
        <v/>
      </c>
      <c r="AM7484" s="147" t="str">
        <f t="shared" si="1395"/>
        <v/>
      </c>
      <c r="AN7484" s="147" t="str">
        <f t="shared" si="1396"/>
        <v/>
      </c>
      <c r="AO7484" s="118"/>
    </row>
    <row r="7485" spans="1:41">
      <c r="A7485" s="118"/>
      <c r="B7485" s="118"/>
      <c r="C7485" s="118"/>
      <c r="D7485" s="118"/>
      <c r="E7485" s="118"/>
      <c r="F7485" s="118"/>
      <c r="G7485" s="118"/>
      <c r="H7485" s="118"/>
      <c r="I7485" s="118"/>
      <c r="J7485" s="118"/>
      <c r="K7485" s="118"/>
      <c r="L7485" s="118"/>
      <c r="M7485" s="118"/>
      <c r="N7485" s="118"/>
      <c r="O7485" s="143" t="str">
        <f>IF(H7485="","",(S7485/S7485)&amp;":"&amp;ROUND(AH7485/S7485,2))</f>
        <v/>
      </c>
      <c r="P7485" s="118"/>
      <c r="Q7485" s="118"/>
      <c r="R7485" s="143" t="str">
        <f>IF(H7485="","",(S7485/S7485)&amp;":"&amp;ROUND(AI7485/S7485,2))</f>
        <v/>
      </c>
      <c r="S7485" s="144" t="str">
        <f t="shared" si="1397"/>
        <v/>
      </c>
      <c r="T7485" s="145" t="str">
        <f t="shared" si="1398"/>
        <v/>
      </c>
      <c r="U7485" s="118"/>
      <c r="V7485" s="145" t="str">
        <f t="shared" si="1399"/>
        <v/>
      </c>
      <c r="W7485" s="144" t="str">
        <f t="shared" si="1400"/>
        <v/>
      </c>
      <c r="X7485" s="146" t="str">
        <f>IF(C7485="","",IF(OR(C7485="Trade",C7485="Multi Position"),(X7484+V7485),IF(C7485="Deposit",(X7484+AE7485),IF(C7485="Withdrawal",(X7484-AE7485)))))</f>
        <v/>
      </c>
      <c r="Y7485" s="145" t="str">
        <f t="shared" si="1401"/>
        <v/>
      </c>
      <c r="Z7485" s="118"/>
      <c r="AA7485" s="118"/>
      <c r="AB7485" s="118"/>
      <c r="AC7485" s="118"/>
      <c r="AD7485" s="118"/>
      <c r="AE7485" s="139"/>
      <c r="AF7485" s="118"/>
      <c r="AG7485" s="118"/>
      <c r="AH7485" s="147" t="str">
        <f t="shared" si="1402"/>
        <v/>
      </c>
      <c r="AI7485" s="147" t="str">
        <f t="shared" si="1403"/>
        <v/>
      </c>
      <c r="AJ7485" s="148" t="str">
        <f t="shared" si="1392"/>
        <v/>
      </c>
      <c r="AK7485" s="148" t="str">
        <f t="shared" si="1393"/>
        <v/>
      </c>
      <c r="AL7485" s="147" t="str">
        <f t="shared" si="1394"/>
        <v/>
      </c>
      <c r="AM7485" s="147" t="str">
        <f t="shared" si="1395"/>
        <v/>
      </c>
      <c r="AN7485" s="147" t="str">
        <f t="shared" si="1396"/>
        <v/>
      </c>
      <c r="AO7485" s="118"/>
    </row>
    <row r="7486" spans="1:41">
      <c r="A7486" s="118"/>
      <c r="B7486" s="118"/>
      <c r="C7486" s="118"/>
      <c r="D7486" s="118"/>
      <c r="E7486" s="118"/>
      <c r="F7486" s="118"/>
      <c r="G7486" s="118"/>
      <c r="H7486" s="118"/>
      <c r="I7486" s="118"/>
      <c r="J7486" s="118"/>
      <c r="K7486" s="118"/>
      <c r="L7486" s="118"/>
      <c r="M7486" s="118"/>
      <c r="N7486" s="118"/>
      <c r="O7486" s="143" t="str">
        <f>IF(H7486="","",(S7486/S7486)&amp;":"&amp;ROUND(AH7486/S7486,2))</f>
        <v/>
      </c>
      <c r="P7486" s="118"/>
      <c r="Q7486" s="118"/>
      <c r="R7486" s="143" t="str">
        <f>IF(H7486="","",(S7486/S7486)&amp;":"&amp;ROUND(AI7486/S7486,2))</f>
        <v/>
      </c>
      <c r="S7486" s="144" t="str">
        <f t="shared" si="1397"/>
        <v/>
      </c>
      <c r="T7486" s="145" t="str">
        <f t="shared" si="1398"/>
        <v/>
      </c>
      <c r="U7486" s="118"/>
      <c r="V7486" s="145" t="str">
        <f t="shared" si="1399"/>
        <v/>
      </c>
      <c r="W7486" s="144" t="str">
        <f t="shared" si="1400"/>
        <v/>
      </c>
      <c r="X7486" s="146" t="str">
        <f>IF(C7486="","",IF(OR(C7486="Trade",C7486="Multi Position"),(X7485+V7486),IF(C7486="Deposit",(X7485+AE7486),IF(C7486="Withdrawal",(X7485-AE7486)))))</f>
        <v/>
      </c>
      <c r="Y7486" s="145" t="str">
        <f t="shared" si="1401"/>
        <v/>
      </c>
      <c r="Z7486" s="118"/>
      <c r="AA7486" s="118"/>
      <c r="AB7486" s="118"/>
      <c r="AC7486" s="118"/>
      <c r="AD7486" s="118"/>
      <c r="AE7486" s="139"/>
      <c r="AF7486" s="118"/>
      <c r="AG7486" s="118"/>
      <c r="AH7486" s="147" t="str">
        <f t="shared" si="1402"/>
        <v/>
      </c>
      <c r="AI7486" s="147" t="str">
        <f t="shared" si="1403"/>
        <v/>
      </c>
      <c r="AJ7486" s="148" t="str">
        <f t="shared" si="1392"/>
        <v/>
      </c>
      <c r="AK7486" s="148" t="str">
        <f t="shared" si="1393"/>
        <v/>
      </c>
      <c r="AL7486" s="147" t="str">
        <f t="shared" si="1394"/>
        <v/>
      </c>
      <c r="AM7486" s="147" t="str">
        <f t="shared" si="1395"/>
        <v/>
      </c>
      <c r="AN7486" s="147" t="str">
        <f t="shared" si="1396"/>
        <v/>
      </c>
      <c r="AO7486" s="118"/>
    </row>
    <row r="7487" spans="1:41">
      <c r="A7487" s="118"/>
      <c r="B7487" s="118"/>
      <c r="C7487" s="118"/>
      <c r="D7487" s="118"/>
      <c r="E7487" s="118"/>
      <c r="F7487" s="118"/>
      <c r="G7487" s="118"/>
      <c r="H7487" s="118"/>
      <c r="I7487" s="118"/>
      <c r="J7487" s="118"/>
      <c r="K7487" s="118"/>
      <c r="L7487" s="118"/>
      <c r="M7487" s="118"/>
      <c r="N7487" s="118"/>
      <c r="O7487" s="143" t="str">
        <f>IF(H7487="","",(S7487/S7487)&amp;":"&amp;ROUND(AH7487/S7487,2))</f>
        <v/>
      </c>
      <c r="P7487" s="118"/>
      <c r="Q7487" s="118"/>
      <c r="R7487" s="143" t="str">
        <f>IF(H7487="","",(S7487/S7487)&amp;":"&amp;ROUND(AI7487/S7487,2))</f>
        <v/>
      </c>
      <c r="S7487" s="144" t="str">
        <f t="shared" si="1397"/>
        <v/>
      </c>
      <c r="T7487" s="145" t="str">
        <f t="shared" si="1398"/>
        <v/>
      </c>
      <c r="U7487" s="118"/>
      <c r="V7487" s="145" t="str">
        <f t="shared" si="1399"/>
        <v/>
      </c>
      <c r="W7487" s="144" t="str">
        <f t="shared" si="1400"/>
        <v/>
      </c>
      <c r="X7487" s="146" t="str">
        <f>IF(C7487="","",IF(OR(C7487="Trade",C7487="Multi Position"),(X7486+V7487),IF(C7487="Deposit",(X7486+AE7487),IF(C7487="Withdrawal",(X7486-AE7487)))))</f>
        <v/>
      </c>
      <c r="Y7487" s="145" t="str">
        <f t="shared" si="1401"/>
        <v/>
      </c>
      <c r="Z7487" s="118"/>
      <c r="AA7487" s="118"/>
      <c r="AB7487" s="118"/>
      <c r="AC7487" s="118"/>
      <c r="AD7487" s="118"/>
      <c r="AE7487" s="139"/>
      <c r="AF7487" s="118"/>
      <c r="AG7487" s="118"/>
      <c r="AH7487" s="147" t="str">
        <f t="shared" si="1402"/>
        <v/>
      </c>
      <c r="AI7487" s="147" t="str">
        <f t="shared" si="1403"/>
        <v/>
      </c>
      <c r="AJ7487" s="148" t="str">
        <f t="shared" si="1392"/>
        <v/>
      </c>
      <c r="AK7487" s="148" t="str">
        <f t="shared" si="1393"/>
        <v/>
      </c>
      <c r="AL7487" s="147" t="str">
        <f t="shared" si="1394"/>
        <v/>
      </c>
      <c r="AM7487" s="147" t="str">
        <f t="shared" si="1395"/>
        <v/>
      </c>
      <c r="AN7487" s="147" t="str">
        <f t="shared" si="1396"/>
        <v/>
      </c>
      <c r="AO7487" s="118"/>
    </row>
    <row r="7488" spans="1:41">
      <c r="A7488" s="118"/>
      <c r="B7488" s="118"/>
      <c r="C7488" s="118"/>
      <c r="D7488" s="118"/>
      <c r="E7488" s="118"/>
      <c r="F7488" s="118"/>
      <c r="G7488" s="118"/>
      <c r="H7488" s="118"/>
      <c r="I7488" s="118"/>
      <c r="J7488" s="118"/>
      <c r="K7488" s="118"/>
      <c r="L7488" s="118"/>
      <c r="M7488" s="118"/>
      <c r="N7488" s="118"/>
      <c r="O7488" s="143" t="str">
        <f>IF(H7488="","",(S7488/S7488)&amp;":"&amp;ROUND(AH7488/S7488,2))</f>
        <v/>
      </c>
      <c r="P7488" s="118"/>
      <c r="Q7488" s="118"/>
      <c r="R7488" s="143" t="str">
        <f>IF(H7488="","",(S7488/S7488)&amp;":"&amp;ROUND(AI7488/S7488,2))</f>
        <v/>
      </c>
      <c r="S7488" s="144" t="str">
        <f t="shared" si="1397"/>
        <v/>
      </c>
      <c r="T7488" s="145" t="str">
        <f t="shared" si="1398"/>
        <v/>
      </c>
      <c r="U7488" s="118"/>
      <c r="V7488" s="145" t="str">
        <f t="shared" si="1399"/>
        <v/>
      </c>
      <c r="W7488" s="144" t="str">
        <f t="shared" si="1400"/>
        <v/>
      </c>
      <c r="X7488" s="146" t="str">
        <f>IF(C7488="","",IF(OR(C7488="Trade",C7488="Multi Position"),(X7487+V7488),IF(C7488="Deposit",(X7487+AE7488),IF(C7488="Withdrawal",(X7487-AE7488)))))</f>
        <v/>
      </c>
      <c r="Y7488" s="145" t="str">
        <f t="shared" si="1401"/>
        <v/>
      </c>
      <c r="Z7488" s="118"/>
      <c r="AA7488" s="118"/>
      <c r="AB7488" s="118"/>
      <c r="AC7488" s="118"/>
      <c r="AD7488" s="118"/>
      <c r="AE7488" s="139"/>
      <c r="AF7488" s="118"/>
      <c r="AG7488" s="118"/>
      <c r="AH7488" s="147" t="str">
        <f t="shared" si="1402"/>
        <v/>
      </c>
      <c r="AI7488" s="147" t="str">
        <f t="shared" si="1403"/>
        <v/>
      </c>
      <c r="AJ7488" s="148" t="str">
        <f t="shared" si="1392"/>
        <v/>
      </c>
      <c r="AK7488" s="148" t="str">
        <f t="shared" si="1393"/>
        <v/>
      </c>
      <c r="AL7488" s="147" t="str">
        <f t="shared" si="1394"/>
        <v/>
      </c>
      <c r="AM7488" s="147" t="str">
        <f t="shared" si="1395"/>
        <v/>
      </c>
      <c r="AN7488" s="147" t="str">
        <f t="shared" si="1396"/>
        <v/>
      </c>
      <c r="AO7488" s="118"/>
    </row>
    <row r="7489" spans="1:41">
      <c r="A7489" s="118"/>
      <c r="B7489" s="118"/>
      <c r="C7489" s="118"/>
      <c r="D7489" s="118"/>
      <c r="E7489" s="118"/>
      <c r="F7489" s="118"/>
      <c r="G7489" s="118"/>
      <c r="H7489" s="118"/>
      <c r="I7489" s="118"/>
      <c r="J7489" s="118"/>
      <c r="K7489" s="118"/>
      <c r="L7489" s="118"/>
      <c r="M7489" s="118"/>
      <c r="N7489" s="118"/>
      <c r="O7489" s="143" t="str">
        <f>IF(H7489="","",(S7489/S7489)&amp;":"&amp;ROUND(AH7489/S7489,2))</f>
        <v/>
      </c>
      <c r="P7489" s="118"/>
      <c r="Q7489" s="118"/>
      <c r="R7489" s="143" t="str">
        <f>IF(H7489="","",(S7489/S7489)&amp;":"&amp;ROUND(AI7489/S7489,2))</f>
        <v/>
      </c>
      <c r="S7489" s="144" t="str">
        <f t="shared" si="1397"/>
        <v/>
      </c>
      <c r="T7489" s="145" t="str">
        <f t="shared" si="1398"/>
        <v/>
      </c>
      <c r="U7489" s="118"/>
      <c r="V7489" s="145" t="str">
        <f t="shared" si="1399"/>
        <v/>
      </c>
      <c r="W7489" s="144" t="str">
        <f t="shared" si="1400"/>
        <v/>
      </c>
      <c r="X7489" s="146" t="str">
        <f>IF(C7489="","",IF(OR(C7489="Trade",C7489="Multi Position"),(X7488+V7489),IF(C7489="Deposit",(X7488+AE7489),IF(C7489="Withdrawal",(X7488-AE7489)))))</f>
        <v/>
      </c>
      <c r="Y7489" s="145" t="str">
        <f t="shared" si="1401"/>
        <v/>
      </c>
      <c r="Z7489" s="118"/>
      <c r="AA7489" s="118"/>
      <c r="AB7489" s="118"/>
      <c r="AC7489" s="118"/>
      <c r="AD7489" s="118"/>
      <c r="AE7489" s="139"/>
      <c r="AF7489" s="118"/>
      <c r="AG7489" s="118"/>
      <c r="AH7489" s="147" t="str">
        <f t="shared" si="1402"/>
        <v/>
      </c>
      <c r="AI7489" s="147" t="str">
        <f t="shared" si="1403"/>
        <v/>
      </c>
      <c r="AJ7489" s="148" t="str">
        <f t="shared" si="1392"/>
        <v/>
      </c>
      <c r="AK7489" s="148" t="str">
        <f t="shared" si="1393"/>
        <v/>
      </c>
      <c r="AL7489" s="147" t="str">
        <f t="shared" si="1394"/>
        <v/>
      </c>
      <c r="AM7489" s="147" t="str">
        <f t="shared" si="1395"/>
        <v/>
      </c>
      <c r="AN7489" s="147" t="str">
        <f t="shared" si="1396"/>
        <v/>
      </c>
      <c r="AO7489" s="118"/>
    </row>
    <row r="7490" spans="1:41">
      <c r="A7490" s="118"/>
      <c r="B7490" s="118"/>
      <c r="C7490" s="118"/>
      <c r="D7490" s="118"/>
      <c r="E7490" s="118"/>
      <c r="F7490" s="118"/>
      <c r="G7490" s="118"/>
      <c r="H7490" s="118"/>
      <c r="I7490" s="118"/>
      <c r="J7490" s="118"/>
      <c r="K7490" s="118"/>
      <c r="L7490" s="118"/>
      <c r="M7490" s="118"/>
      <c r="N7490" s="118"/>
      <c r="O7490" s="143" t="str">
        <f>IF(H7490="","",(S7490/S7490)&amp;":"&amp;ROUND(AH7490/S7490,2))</f>
        <v/>
      </c>
      <c r="P7490" s="118"/>
      <c r="Q7490" s="118"/>
      <c r="R7490" s="143" t="str">
        <f>IF(H7490="","",(S7490/S7490)&amp;":"&amp;ROUND(AI7490/S7490,2))</f>
        <v/>
      </c>
      <c r="S7490" s="144" t="str">
        <f t="shared" si="1397"/>
        <v/>
      </c>
      <c r="T7490" s="145" t="str">
        <f t="shared" si="1398"/>
        <v/>
      </c>
      <c r="U7490" s="118"/>
      <c r="V7490" s="145" t="str">
        <f t="shared" si="1399"/>
        <v/>
      </c>
      <c r="W7490" s="144" t="str">
        <f t="shared" si="1400"/>
        <v/>
      </c>
      <c r="X7490" s="146" t="str">
        <f>IF(C7490="","",IF(OR(C7490="Trade",C7490="Multi Position"),(X7489+V7490),IF(C7490="Deposit",(X7489+AE7490),IF(C7490="Withdrawal",(X7489-AE7490)))))</f>
        <v/>
      </c>
      <c r="Y7490" s="145" t="str">
        <f t="shared" si="1401"/>
        <v/>
      </c>
      <c r="Z7490" s="118"/>
      <c r="AA7490" s="118"/>
      <c r="AB7490" s="118"/>
      <c r="AC7490" s="118"/>
      <c r="AD7490" s="118"/>
      <c r="AE7490" s="139"/>
      <c r="AF7490" s="118"/>
      <c r="AG7490" s="118"/>
      <c r="AH7490" s="147" t="str">
        <f t="shared" si="1402"/>
        <v/>
      </c>
      <c r="AI7490" s="147" t="str">
        <f t="shared" si="1403"/>
        <v/>
      </c>
      <c r="AJ7490" s="148" t="str">
        <f t="shared" si="1392"/>
        <v/>
      </c>
      <c r="AK7490" s="148" t="str">
        <f t="shared" si="1393"/>
        <v/>
      </c>
      <c r="AL7490" s="147" t="str">
        <f t="shared" si="1394"/>
        <v/>
      </c>
      <c r="AM7490" s="147" t="str">
        <f t="shared" si="1395"/>
        <v/>
      </c>
      <c r="AN7490" s="147" t="str">
        <f t="shared" si="1396"/>
        <v/>
      </c>
      <c r="AO7490" s="118"/>
    </row>
    <row r="7491" spans="1:41">
      <c r="A7491" s="118"/>
      <c r="B7491" s="118"/>
      <c r="C7491" s="118"/>
      <c r="D7491" s="118"/>
      <c r="E7491" s="118"/>
      <c r="F7491" s="118"/>
      <c r="G7491" s="118"/>
      <c r="H7491" s="118"/>
      <c r="I7491" s="118"/>
      <c r="J7491" s="118"/>
      <c r="K7491" s="118"/>
      <c r="L7491" s="118"/>
      <c r="M7491" s="118"/>
      <c r="N7491" s="118"/>
      <c r="O7491" s="143" t="str">
        <f>IF(H7491="","",(S7491/S7491)&amp;":"&amp;ROUND(AH7491/S7491,2))</f>
        <v/>
      </c>
      <c r="P7491" s="118"/>
      <c r="Q7491" s="118"/>
      <c r="R7491" s="143" t="str">
        <f>IF(H7491="","",(S7491/S7491)&amp;":"&amp;ROUND(AI7491/S7491,2))</f>
        <v/>
      </c>
      <c r="S7491" s="144" t="str">
        <f t="shared" si="1397"/>
        <v/>
      </c>
      <c r="T7491" s="145" t="str">
        <f t="shared" si="1398"/>
        <v/>
      </c>
      <c r="U7491" s="118"/>
      <c r="V7491" s="145" t="str">
        <f t="shared" si="1399"/>
        <v/>
      </c>
      <c r="W7491" s="144" t="str">
        <f t="shared" si="1400"/>
        <v/>
      </c>
      <c r="X7491" s="146" t="str">
        <f>IF(C7491="","",IF(OR(C7491="Trade",C7491="Multi Position"),(X7490+V7491),IF(C7491="Deposit",(X7490+AE7491),IF(C7491="Withdrawal",(X7490-AE7491)))))</f>
        <v/>
      </c>
      <c r="Y7491" s="145" t="str">
        <f t="shared" si="1401"/>
        <v/>
      </c>
      <c r="Z7491" s="118"/>
      <c r="AA7491" s="118"/>
      <c r="AB7491" s="118"/>
      <c r="AC7491" s="118"/>
      <c r="AD7491" s="118"/>
      <c r="AE7491" s="139"/>
      <c r="AF7491" s="118"/>
      <c r="AG7491" s="118"/>
      <c r="AH7491" s="147" t="str">
        <f t="shared" si="1402"/>
        <v/>
      </c>
      <c r="AI7491" s="147" t="str">
        <f t="shared" si="1403"/>
        <v/>
      </c>
      <c r="AJ7491" s="148" t="str">
        <f t="shared" si="1392"/>
        <v/>
      </c>
      <c r="AK7491" s="148" t="str">
        <f t="shared" si="1393"/>
        <v/>
      </c>
      <c r="AL7491" s="147" t="str">
        <f t="shared" si="1394"/>
        <v/>
      </c>
      <c r="AM7491" s="147" t="str">
        <f t="shared" si="1395"/>
        <v/>
      </c>
      <c r="AN7491" s="147" t="str">
        <f t="shared" si="1396"/>
        <v/>
      </c>
      <c r="AO7491" s="118"/>
    </row>
    <row r="7492" spans="1:41">
      <c r="A7492" s="118"/>
      <c r="B7492" s="118"/>
      <c r="C7492" s="118"/>
      <c r="D7492" s="118"/>
      <c r="E7492" s="118"/>
      <c r="F7492" s="118"/>
      <c r="G7492" s="118"/>
      <c r="H7492" s="118"/>
      <c r="I7492" s="118"/>
      <c r="J7492" s="118"/>
      <c r="K7492" s="118"/>
      <c r="L7492" s="118"/>
      <c r="M7492" s="118"/>
      <c r="N7492" s="118"/>
      <c r="O7492" s="143" t="str">
        <f>IF(H7492="","",(S7492/S7492)&amp;":"&amp;ROUND(AH7492/S7492,2))</f>
        <v/>
      </c>
      <c r="P7492" s="118"/>
      <c r="Q7492" s="118"/>
      <c r="R7492" s="143" t="str">
        <f>IF(H7492="","",(S7492/S7492)&amp;":"&amp;ROUND(AI7492/S7492,2))</f>
        <v/>
      </c>
      <c r="S7492" s="144" t="str">
        <f t="shared" si="1397"/>
        <v/>
      </c>
      <c r="T7492" s="145" t="str">
        <f t="shared" si="1398"/>
        <v/>
      </c>
      <c r="U7492" s="118"/>
      <c r="V7492" s="145" t="str">
        <f t="shared" si="1399"/>
        <v/>
      </c>
      <c r="W7492" s="144" t="str">
        <f t="shared" si="1400"/>
        <v/>
      </c>
      <c r="X7492" s="146" t="str">
        <f>IF(C7492="","",IF(OR(C7492="Trade",C7492="Multi Position"),(X7491+V7492),IF(C7492="Deposit",(X7491+AE7492),IF(C7492="Withdrawal",(X7491-AE7492)))))</f>
        <v/>
      </c>
      <c r="Y7492" s="145" t="str">
        <f t="shared" si="1401"/>
        <v/>
      </c>
      <c r="Z7492" s="118"/>
      <c r="AA7492" s="118"/>
      <c r="AB7492" s="118"/>
      <c r="AC7492" s="118"/>
      <c r="AD7492" s="118"/>
      <c r="AE7492" s="139"/>
      <c r="AF7492" s="118"/>
      <c r="AG7492" s="118"/>
      <c r="AH7492" s="147" t="str">
        <f t="shared" si="1402"/>
        <v/>
      </c>
      <c r="AI7492" s="147" t="str">
        <f t="shared" si="1403"/>
        <v/>
      </c>
      <c r="AJ7492" s="148" t="str">
        <f t="shared" si="1392"/>
        <v/>
      </c>
      <c r="AK7492" s="148" t="str">
        <f t="shared" si="1393"/>
        <v/>
      </c>
      <c r="AL7492" s="147" t="str">
        <f t="shared" si="1394"/>
        <v/>
      </c>
      <c r="AM7492" s="147" t="str">
        <f t="shared" si="1395"/>
        <v/>
      </c>
      <c r="AN7492" s="147" t="str">
        <f t="shared" si="1396"/>
        <v/>
      </c>
      <c r="AO7492" s="118"/>
    </row>
    <row r="7493" spans="1:41">
      <c r="A7493" s="118"/>
      <c r="B7493" s="118"/>
      <c r="C7493" s="118"/>
      <c r="D7493" s="118"/>
      <c r="E7493" s="118"/>
      <c r="F7493" s="118"/>
      <c r="G7493" s="118"/>
      <c r="H7493" s="118"/>
      <c r="I7493" s="118"/>
      <c r="J7493" s="118"/>
      <c r="K7493" s="118"/>
      <c r="L7493" s="118"/>
      <c r="M7493" s="118"/>
      <c r="N7493" s="118"/>
      <c r="O7493" s="143" t="str">
        <f>IF(H7493="","",(S7493/S7493)&amp;":"&amp;ROUND(AH7493/S7493,2))</f>
        <v/>
      </c>
      <c r="P7493" s="118"/>
      <c r="Q7493" s="118"/>
      <c r="R7493" s="143" t="str">
        <f>IF(H7493="","",(S7493/S7493)&amp;":"&amp;ROUND(AI7493/S7493,2))</f>
        <v/>
      </c>
      <c r="S7493" s="144" t="str">
        <f t="shared" si="1397"/>
        <v/>
      </c>
      <c r="T7493" s="145" t="str">
        <f t="shared" si="1398"/>
        <v/>
      </c>
      <c r="U7493" s="118"/>
      <c r="V7493" s="145" t="str">
        <f t="shared" si="1399"/>
        <v/>
      </c>
      <c r="W7493" s="144" t="str">
        <f t="shared" si="1400"/>
        <v/>
      </c>
      <c r="X7493" s="146" t="str">
        <f>IF(C7493="","",IF(OR(C7493="Trade",C7493="Multi Position"),(X7492+V7493),IF(C7493="Deposit",(X7492+AE7493),IF(C7493="Withdrawal",(X7492-AE7493)))))</f>
        <v/>
      </c>
      <c r="Y7493" s="145" t="str">
        <f t="shared" si="1401"/>
        <v/>
      </c>
      <c r="Z7493" s="118"/>
      <c r="AA7493" s="118"/>
      <c r="AB7493" s="118"/>
      <c r="AC7493" s="118"/>
      <c r="AD7493" s="118"/>
      <c r="AE7493" s="139"/>
      <c r="AF7493" s="118"/>
      <c r="AG7493" s="118"/>
      <c r="AH7493" s="147" t="str">
        <f t="shared" si="1402"/>
        <v/>
      </c>
      <c r="AI7493" s="147" t="str">
        <f t="shared" si="1403"/>
        <v/>
      </c>
      <c r="AJ7493" s="148" t="str">
        <f t="shared" si="1392"/>
        <v/>
      </c>
      <c r="AK7493" s="148" t="str">
        <f t="shared" si="1393"/>
        <v/>
      </c>
      <c r="AL7493" s="147" t="str">
        <f t="shared" si="1394"/>
        <v/>
      </c>
      <c r="AM7493" s="147" t="str">
        <f t="shared" si="1395"/>
        <v/>
      </c>
      <c r="AN7493" s="147" t="str">
        <f t="shared" si="1396"/>
        <v/>
      </c>
      <c r="AO7493" s="118"/>
    </row>
    <row r="7494" spans="1:41">
      <c r="A7494" s="118"/>
      <c r="B7494" s="118"/>
      <c r="C7494" s="118"/>
      <c r="D7494" s="118"/>
      <c r="E7494" s="118"/>
      <c r="F7494" s="118"/>
      <c r="G7494" s="118"/>
      <c r="H7494" s="118"/>
      <c r="I7494" s="118"/>
      <c r="J7494" s="118"/>
      <c r="K7494" s="118"/>
      <c r="L7494" s="118"/>
      <c r="M7494" s="118"/>
      <c r="N7494" s="118"/>
      <c r="O7494" s="143" t="str">
        <f>IF(H7494="","",(S7494/S7494)&amp;":"&amp;ROUND(AH7494/S7494,2))</f>
        <v/>
      </c>
      <c r="P7494" s="118"/>
      <c r="Q7494" s="118"/>
      <c r="R7494" s="143" t="str">
        <f>IF(H7494="","",(S7494/S7494)&amp;":"&amp;ROUND(AI7494/S7494,2))</f>
        <v/>
      </c>
      <c r="S7494" s="144" t="str">
        <f t="shared" si="1397"/>
        <v/>
      </c>
      <c r="T7494" s="145" t="str">
        <f t="shared" si="1398"/>
        <v/>
      </c>
      <c r="U7494" s="118"/>
      <c r="V7494" s="145" t="str">
        <f t="shared" si="1399"/>
        <v/>
      </c>
      <c r="W7494" s="144" t="str">
        <f t="shared" si="1400"/>
        <v/>
      </c>
      <c r="X7494" s="146" t="str">
        <f>IF(C7494="","",IF(OR(C7494="Trade",C7494="Multi Position"),(X7493+V7494),IF(C7494="Deposit",(X7493+AE7494),IF(C7494="Withdrawal",(X7493-AE7494)))))</f>
        <v/>
      </c>
      <c r="Y7494" s="145" t="str">
        <f t="shared" si="1401"/>
        <v/>
      </c>
      <c r="Z7494" s="118"/>
      <c r="AA7494" s="118"/>
      <c r="AB7494" s="118"/>
      <c r="AC7494" s="118"/>
      <c r="AD7494" s="118"/>
      <c r="AE7494" s="139"/>
      <c r="AF7494" s="118"/>
      <c r="AG7494" s="118"/>
      <c r="AH7494" s="147" t="str">
        <f t="shared" si="1402"/>
        <v/>
      </c>
      <c r="AI7494" s="147" t="str">
        <f t="shared" si="1403"/>
        <v/>
      </c>
      <c r="AJ7494" s="148" t="str">
        <f t="shared" si="1392"/>
        <v/>
      </c>
      <c r="AK7494" s="148" t="str">
        <f t="shared" si="1393"/>
        <v/>
      </c>
      <c r="AL7494" s="147" t="str">
        <f t="shared" si="1394"/>
        <v/>
      </c>
      <c r="AM7494" s="147" t="str">
        <f t="shared" si="1395"/>
        <v/>
      </c>
      <c r="AN7494" s="147" t="str">
        <f t="shared" si="1396"/>
        <v/>
      </c>
      <c r="AO7494" s="118"/>
    </row>
    <row r="7495" spans="1:41">
      <c r="A7495" s="118"/>
      <c r="B7495" s="118"/>
      <c r="C7495" s="118"/>
      <c r="D7495" s="118"/>
      <c r="E7495" s="118"/>
      <c r="F7495" s="118"/>
      <c r="G7495" s="118"/>
      <c r="H7495" s="118"/>
      <c r="I7495" s="118"/>
      <c r="J7495" s="118"/>
      <c r="K7495" s="118"/>
      <c r="L7495" s="118"/>
      <c r="M7495" s="118"/>
      <c r="N7495" s="118"/>
      <c r="O7495" s="143" t="str">
        <f>IF(H7495="","",(S7495/S7495)&amp;":"&amp;ROUND(AH7495/S7495,2))</f>
        <v/>
      </c>
      <c r="P7495" s="118"/>
      <c r="Q7495" s="118"/>
      <c r="R7495" s="143" t="str">
        <f>IF(H7495="","",(S7495/S7495)&amp;":"&amp;ROUND(AI7495/S7495,2))</f>
        <v/>
      </c>
      <c r="S7495" s="144" t="str">
        <f t="shared" si="1397"/>
        <v/>
      </c>
      <c r="T7495" s="145" t="str">
        <f t="shared" si="1398"/>
        <v/>
      </c>
      <c r="U7495" s="118"/>
      <c r="V7495" s="145" t="str">
        <f t="shared" si="1399"/>
        <v/>
      </c>
      <c r="W7495" s="144" t="str">
        <f t="shared" si="1400"/>
        <v/>
      </c>
      <c r="X7495" s="146" t="str">
        <f>IF(C7495="","",IF(OR(C7495="Trade",C7495="Multi Position"),(X7494+V7495),IF(C7495="Deposit",(X7494+AE7495),IF(C7495="Withdrawal",(X7494-AE7495)))))</f>
        <v/>
      </c>
      <c r="Y7495" s="145" t="str">
        <f t="shared" si="1401"/>
        <v/>
      </c>
      <c r="Z7495" s="118"/>
      <c r="AA7495" s="118"/>
      <c r="AB7495" s="118"/>
      <c r="AC7495" s="118"/>
      <c r="AD7495" s="118"/>
      <c r="AE7495" s="139"/>
      <c r="AF7495" s="118"/>
      <c r="AG7495" s="118"/>
      <c r="AH7495" s="147" t="str">
        <f t="shared" si="1402"/>
        <v/>
      </c>
      <c r="AI7495" s="147" t="str">
        <f t="shared" si="1403"/>
        <v/>
      </c>
      <c r="AJ7495" s="148" t="str">
        <f t="shared" si="1392"/>
        <v/>
      </c>
      <c r="AK7495" s="148" t="str">
        <f t="shared" si="1393"/>
        <v/>
      </c>
      <c r="AL7495" s="147" t="str">
        <f t="shared" si="1394"/>
        <v/>
      </c>
      <c r="AM7495" s="147" t="str">
        <f t="shared" si="1395"/>
        <v/>
      </c>
      <c r="AN7495" s="147" t="str">
        <f t="shared" si="1396"/>
        <v/>
      </c>
      <c r="AO7495" s="118"/>
    </row>
    <row r="7496" spans="1:41">
      <c r="A7496" s="118"/>
      <c r="B7496" s="118"/>
      <c r="C7496" s="118"/>
      <c r="D7496" s="118"/>
      <c r="E7496" s="118"/>
      <c r="F7496" s="118"/>
      <c r="G7496" s="118"/>
      <c r="H7496" s="118"/>
      <c r="I7496" s="118"/>
      <c r="J7496" s="118"/>
      <c r="K7496" s="118"/>
      <c r="L7496" s="118"/>
      <c r="M7496" s="118"/>
      <c r="N7496" s="118"/>
      <c r="O7496" s="143" t="str">
        <f>IF(H7496="","",(S7496/S7496)&amp;":"&amp;ROUND(AH7496/S7496,2))</f>
        <v/>
      </c>
      <c r="P7496" s="118"/>
      <c r="Q7496" s="118"/>
      <c r="R7496" s="143" t="str">
        <f>IF(H7496="","",(S7496/S7496)&amp;":"&amp;ROUND(AI7496/S7496,2))</f>
        <v/>
      </c>
      <c r="S7496" s="144" t="str">
        <f t="shared" si="1397"/>
        <v/>
      </c>
      <c r="T7496" s="145" t="str">
        <f t="shared" si="1398"/>
        <v/>
      </c>
      <c r="U7496" s="118"/>
      <c r="V7496" s="145" t="str">
        <f t="shared" si="1399"/>
        <v/>
      </c>
      <c r="W7496" s="144" t="str">
        <f t="shared" si="1400"/>
        <v/>
      </c>
      <c r="X7496" s="146" t="str">
        <f>IF(C7496="","",IF(OR(C7496="Trade",C7496="Multi Position"),(X7495+V7496),IF(C7496="Deposit",(X7495+AE7496),IF(C7496="Withdrawal",(X7495-AE7496)))))</f>
        <v/>
      </c>
      <c r="Y7496" s="145" t="str">
        <f t="shared" si="1401"/>
        <v/>
      </c>
      <c r="Z7496" s="118"/>
      <c r="AA7496" s="118"/>
      <c r="AB7496" s="118"/>
      <c r="AC7496" s="118"/>
      <c r="AD7496" s="118"/>
      <c r="AE7496" s="139"/>
      <c r="AF7496" s="118"/>
      <c r="AG7496" s="118"/>
      <c r="AH7496" s="147" t="str">
        <f t="shared" si="1402"/>
        <v/>
      </c>
      <c r="AI7496" s="147" t="str">
        <f t="shared" si="1403"/>
        <v/>
      </c>
      <c r="AJ7496" s="148" t="str">
        <f t="shared" si="1392"/>
        <v/>
      </c>
      <c r="AK7496" s="148" t="str">
        <f t="shared" si="1393"/>
        <v/>
      </c>
      <c r="AL7496" s="147" t="str">
        <f t="shared" si="1394"/>
        <v/>
      </c>
      <c r="AM7496" s="147" t="str">
        <f t="shared" si="1395"/>
        <v/>
      </c>
      <c r="AN7496" s="147" t="str">
        <f t="shared" si="1396"/>
        <v/>
      </c>
      <c r="AO7496" s="118"/>
    </row>
    <row r="7497" spans="1:41">
      <c r="A7497" s="118"/>
      <c r="B7497" s="118"/>
      <c r="C7497" s="118"/>
      <c r="D7497" s="118"/>
      <c r="E7497" s="118"/>
      <c r="F7497" s="118"/>
      <c r="G7497" s="118"/>
      <c r="H7497" s="118"/>
      <c r="I7497" s="118"/>
      <c r="J7497" s="118"/>
      <c r="K7497" s="118"/>
      <c r="L7497" s="118"/>
      <c r="M7497" s="118"/>
      <c r="N7497" s="118"/>
      <c r="O7497" s="143" t="str">
        <f>IF(H7497="","",(S7497/S7497)&amp;":"&amp;ROUND(AH7497/S7497,2))</f>
        <v/>
      </c>
      <c r="P7497" s="118"/>
      <c r="Q7497" s="118"/>
      <c r="R7497" s="143" t="str">
        <f>IF(H7497="","",(S7497/S7497)&amp;":"&amp;ROUND(AI7497/S7497,2))</f>
        <v/>
      </c>
      <c r="S7497" s="144" t="str">
        <f t="shared" si="1397"/>
        <v/>
      </c>
      <c r="T7497" s="145" t="str">
        <f t="shared" si="1398"/>
        <v/>
      </c>
      <c r="U7497" s="118"/>
      <c r="V7497" s="145" t="str">
        <f t="shared" si="1399"/>
        <v/>
      </c>
      <c r="W7497" s="144" t="str">
        <f t="shared" si="1400"/>
        <v/>
      </c>
      <c r="X7497" s="146" t="str">
        <f>IF(C7497="","",IF(OR(C7497="Trade",C7497="Multi Position"),(X7496+V7497),IF(C7497="Deposit",(X7496+AE7497),IF(C7497="Withdrawal",(X7496-AE7497)))))</f>
        <v/>
      </c>
      <c r="Y7497" s="145" t="str">
        <f t="shared" si="1401"/>
        <v/>
      </c>
      <c r="Z7497" s="118"/>
      <c r="AA7497" s="118"/>
      <c r="AB7497" s="118"/>
      <c r="AC7497" s="118"/>
      <c r="AD7497" s="118"/>
      <c r="AE7497" s="139"/>
      <c r="AF7497" s="118"/>
      <c r="AG7497" s="118"/>
      <c r="AH7497" s="147" t="str">
        <f t="shared" si="1402"/>
        <v/>
      </c>
      <c r="AI7497" s="147" t="str">
        <f t="shared" si="1403"/>
        <v/>
      </c>
      <c r="AJ7497" s="148" t="str">
        <f t="shared" si="1392"/>
        <v/>
      </c>
      <c r="AK7497" s="148" t="str">
        <f t="shared" si="1393"/>
        <v/>
      </c>
      <c r="AL7497" s="147" t="str">
        <f t="shared" si="1394"/>
        <v/>
      </c>
      <c r="AM7497" s="147" t="str">
        <f t="shared" si="1395"/>
        <v/>
      </c>
      <c r="AN7497" s="147" t="str">
        <f t="shared" si="1396"/>
        <v/>
      </c>
      <c r="AO7497" s="118"/>
    </row>
    <row r="7498" spans="1:41">
      <c r="A7498" s="118"/>
      <c r="B7498" s="118"/>
      <c r="C7498" s="118"/>
      <c r="D7498" s="118"/>
      <c r="E7498" s="118"/>
      <c r="F7498" s="118"/>
      <c r="G7498" s="118"/>
      <c r="H7498" s="118"/>
      <c r="I7498" s="118"/>
      <c r="J7498" s="118"/>
      <c r="K7498" s="118"/>
      <c r="L7498" s="118"/>
      <c r="M7498" s="118"/>
      <c r="N7498" s="118"/>
      <c r="O7498" s="143" t="str">
        <f>IF(H7498="","",(S7498/S7498)&amp;":"&amp;ROUND(AH7498/S7498,2))</f>
        <v/>
      </c>
      <c r="P7498" s="118"/>
      <c r="Q7498" s="118"/>
      <c r="R7498" s="143" t="str">
        <f>IF(H7498="","",(S7498/S7498)&amp;":"&amp;ROUND(AI7498/S7498,2))</f>
        <v/>
      </c>
      <c r="S7498" s="144" t="str">
        <f t="shared" si="1397"/>
        <v/>
      </c>
      <c r="T7498" s="145" t="str">
        <f t="shared" si="1398"/>
        <v/>
      </c>
      <c r="U7498" s="118"/>
      <c r="V7498" s="145" t="str">
        <f t="shared" si="1399"/>
        <v/>
      </c>
      <c r="W7498" s="144" t="str">
        <f t="shared" si="1400"/>
        <v/>
      </c>
      <c r="X7498" s="146" t="str">
        <f>IF(C7498="","",IF(OR(C7498="Trade",C7498="Multi Position"),(X7497+V7498),IF(C7498="Deposit",(X7497+AE7498),IF(C7498="Withdrawal",(X7497-AE7498)))))</f>
        <v/>
      </c>
      <c r="Y7498" s="145" t="str">
        <f t="shared" si="1401"/>
        <v/>
      </c>
      <c r="Z7498" s="118"/>
      <c r="AA7498" s="118"/>
      <c r="AB7498" s="118"/>
      <c r="AC7498" s="118"/>
      <c r="AD7498" s="118"/>
      <c r="AE7498" s="139"/>
      <c r="AF7498" s="118"/>
      <c r="AG7498" s="118"/>
      <c r="AH7498" s="147" t="str">
        <f t="shared" si="1402"/>
        <v/>
      </c>
      <c r="AI7498" s="147" t="str">
        <f t="shared" si="1403"/>
        <v/>
      </c>
      <c r="AJ7498" s="148" t="str">
        <f t="shared" ref="AJ7498:AJ7561" si="1404">IF(V7498&lt;0,V7498/-X7498,S7498)</f>
        <v/>
      </c>
      <c r="AK7498" s="148" t="str">
        <f t="shared" ref="AK7498:AK7561" si="1405">IF(V7498="","",IF(H7498="LONG",IF(V7498&gt;0,V7498/X7498,((L7498*(P7498-K7498))/X7498)),IF(V7498&gt;0,V7498/X7498,((L7498*(K7498-P7498))/X7498))))</f>
        <v/>
      </c>
      <c r="AL7498" s="147" t="str">
        <f t="shared" ref="AL7498:AL7561" si="1406">IF(B7498="","",MONTH(B7498))</f>
        <v/>
      </c>
      <c r="AM7498" s="147" t="str">
        <f t="shared" ref="AM7498:AM7561" si="1407">IF(B7498="","",YEAR(B7498))</f>
        <v/>
      </c>
      <c r="AN7498" s="147" t="str">
        <f t="shared" ref="AN7498:AN7561" si="1408">IF(B7498="","",DAY(B7498))</f>
        <v/>
      </c>
      <c r="AO7498" s="118"/>
    </row>
    <row r="7499" spans="1:41">
      <c r="A7499" s="118"/>
      <c r="B7499" s="118"/>
      <c r="C7499" s="118"/>
      <c r="D7499" s="118"/>
      <c r="E7499" s="118"/>
      <c r="F7499" s="118"/>
      <c r="G7499" s="118"/>
      <c r="H7499" s="118"/>
      <c r="I7499" s="118"/>
      <c r="J7499" s="118"/>
      <c r="K7499" s="118"/>
      <c r="L7499" s="118"/>
      <c r="M7499" s="118"/>
      <c r="N7499" s="118"/>
      <c r="O7499" s="143" t="str">
        <f>IF(H7499="","",(S7499/S7499)&amp;":"&amp;ROUND(AH7499/S7499,2))</f>
        <v/>
      </c>
      <c r="P7499" s="118"/>
      <c r="Q7499" s="118"/>
      <c r="R7499" s="143" t="str">
        <f>IF(H7499="","",(S7499/S7499)&amp;":"&amp;ROUND(AI7499/S7499,2))</f>
        <v/>
      </c>
      <c r="S7499" s="144" t="str">
        <f t="shared" ref="S7499:S7562" si="1409">IF(N7499="","",IF(H7499="LONG",(((K7499-M7499)*L7499)/X7498),(((M7499-K7499)*L7499)/X7498)))</f>
        <v/>
      </c>
      <c r="T7499" s="145" t="str">
        <f t="shared" ref="T7499:T7562" si="1410">IF(K7499="","",IF(H7499="LONG",(P7499*L7499)-(K7499*L7499),(K7499*L7499)-(P7499*L7499)))</f>
        <v/>
      </c>
      <c r="U7499" s="118"/>
      <c r="V7499" s="145" t="str">
        <f t="shared" ref="V7499:V7562" si="1411">IF(K7499="","",IF(T7499&lt;0,(T7499)-+U7499,(T7499)-U7499))</f>
        <v/>
      </c>
      <c r="W7499" s="144" t="str">
        <f t="shared" ref="W7499:W7562" si="1412">IF(P7499="","",SUM(V7499/X7498))</f>
        <v/>
      </c>
      <c r="X7499" s="146" t="str">
        <f>IF(C7499="","",IF(OR(C7499="Trade",C7499="Multi Position"),(X7498+V7499),IF(C7499="Deposit",(X7498+AE7499),IF(C7499="Withdrawal",(X7498-AE7499)))))</f>
        <v/>
      </c>
      <c r="Y7499" s="145" t="str">
        <f t="shared" ref="Y7499:Y7562" si="1413">IF(Q7499="","",INT(Q7499-B7499)&amp;" Days "&amp;TEXT(Q7499-B7499,"H"" Hrs ""m"" mins """))</f>
        <v/>
      </c>
      <c r="Z7499" s="118"/>
      <c r="AA7499" s="118"/>
      <c r="AB7499" s="118"/>
      <c r="AC7499" s="118"/>
      <c r="AD7499" s="118"/>
      <c r="AE7499" s="139"/>
      <c r="AF7499" s="118"/>
      <c r="AG7499" s="118"/>
      <c r="AH7499" s="147" t="str">
        <f t="shared" ref="AH7499:AH7562" si="1414">IF(K7499="","", IF(H7499="LONG", (((N7499-K7499)*L7499)/X7498), (((K7499-N7499)*L7499)/X7498)))</f>
        <v/>
      </c>
      <c r="AI7499" s="147" t="str">
        <f t="shared" ref="AI7499:AI7562" si="1415">IF(K7499="","", IF(H7499="LONG", (((P7499-K7499)*L7499)/X7498), (((K7499-P7499)*L7499)/X7498)))</f>
        <v/>
      </c>
      <c r="AJ7499" s="148" t="str">
        <f t="shared" si="1404"/>
        <v/>
      </c>
      <c r="AK7499" s="148" t="str">
        <f t="shared" si="1405"/>
        <v/>
      </c>
      <c r="AL7499" s="147" t="str">
        <f t="shared" si="1406"/>
        <v/>
      </c>
      <c r="AM7499" s="147" t="str">
        <f t="shared" si="1407"/>
        <v/>
      </c>
      <c r="AN7499" s="147" t="str">
        <f t="shared" si="1408"/>
        <v/>
      </c>
      <c r="AO7499" s="118"/>
    </row>
    <row r="7500" spans="1:41">
      <c r="A7500" s="118"/>
      <c r="B7500" s="118"/>
      <c r="C7500" s="118"/>
      <c r="D7500" s="118"/>
      <c r="E7500" s="118"/>
      <c r="F7500" s="118"/>
      <c r="G7500" s="118"/>
      <c r="H7500" s="118"/>
      <c r="I7500" s="118"/>
      <c r="J7500" s="118"/>
      <c r="K7500" s="118"/>
      <c r="L7500" s="118"/>
      <c r="M7500" s="118"/>
      <c r="N7500" s="118"/>
      <c r="O7500" s="143" t="str">
        <f>IF(H7500="","",(S7500/S7500)&amp;":"&amp;ROUND(AH7500/S7500,2))</f>
        <v/>
      </c>
      <c r="P7500" s="118"/>
      <c r="Q7500" s="118"/>
      <c r="R7500" s="143" t="str">
        <f>IF(H7500="","",(S7500/S7500)&amp;":"&amp;ROUND(AI7500/S7500,2))</f>
        <v/>
      </c>
      <c r="S7500" s="144" t="str">
        <f t="shared" si="1409"/>
        <v/>
      </c>
      <c r="T7500" s="145" t="str">
        <f t="shared" si="1410"/>
        <v/>
      </c>
      <c r="U7500" s="118"/>
      <c r="V7500" s="145" t="str">
        <f t="shared" si="1411"/>
        <v/>
      </c>
      <c r="W7500" s="144" t="str">
        <f t="shared" si="1412"/>
        <v/>
      </c>
      <c r="X7500" s="146" t="str">
        <f>IF(C7500="","",IF(OR(C7500="Trade",C7500="Multi Position"),(X7499+V7500),IF(C7500="Deposit",(X7499+AE7500),IF(C7500="Withdrawal",(X7499-AE7500)))))</f>
        <v/>
      </c>
      <c r="Y7500" s="145" t="str">
        <f t="shared" si="1413"/>
        <v/>
      </c>
      <c r="Z7500" s="118"/>
      <c r="AA7500" s="118"/>
      <c r="AB7500" s="118"/>
      <c r="AC7500" s="118"/>
      <c r="AD7500" s="118"/>
      <c r="AE7500" s="139"/>
      <c r="AF7500" s="118"/>
      <c r="AG7500" s="118"/>
      <c r="AH7500" s="147" t="str">
        <f t="shared" si="1414"/>
        <v/>
      </c>
      <c r="AI7500" s="147" t="str">
        <f t="shared" si="1415"/>
        <v/>
      </c>
      <c r="AJ7500" s="148" t="str">
        <f t="shared" si="1404"/>
        <v/>
      </c>
      <c r="AK7500" s="148" t="str">
        <f t="shared" si="1405"/>
        <v/>
      </c>
      <c r="AL7500" s="147" t="str">
        <f t="shared" si="1406"/>
        <v/>
      </c>
      <c r="AM7500" s="147" t="str">
        <f t="shared" si="1407"/>
        <v/>
      </c>
      <c r="AN7500" s="147" t="str">
        <f t="shared" si="1408"/>
        <v/>
      </c>
      <c r="AO7500" s="118"/>
    </row>
    <row r="7501" spans="1:41">
      <c r="A7501" s="118"/>
      <c r="B7501" s="118"/>
      <c r="C7501" s="118"/>
      <c r="D7501" s="118"/>
      <c r="E7501" s="118"/>
      <c r="F7501" s="118"/>
      <c r="G7501" s="118"/>
      <c r="H7501" s="118"/>
      <c r="I7501" s="118"/>
      <c r="J7501" s="118"/>
      <c r="K7501" s="118"/>
      <c r="L7501" s="118"/>
      <c r="M7501" s="118"/>
      <c r="N7501" s="118"/>
      <c r="O7501" s="143" t="str">
        <f>IF(H7501="","",(S7501/S7501)&amp;":"&amp;ROUND(AH7501/S7501,2))</f>
        <v/>
      </c>
      <c r="P7501" s="118"/>
      <c r="Q7501" s="118"/>
      <c r="R7501" s="143" t="str">
        <f>IF(H7501="","",(S7501/S7501)&amp;":"&amp;ROUND(AI7501/S7501,2))</f>
        <v/>
      </c>
      <c r="S7501" s="144" t="str">
        <f t="shared" si="1409"/>
        <v/>
      </c>
      <c r="T7501" s="145" t="str">
        <f t="shared" si="1410"/>
        <v/>
      </c>
      <c r="U7501" s="118"/>
      <c r="V7501" s="145" t="str">
        <f t="shared" si="1411"/>
        <v/>
      </c>
      <c r="W7501" s="144" t="str">
        <f t="shared" si="1412"/>
        <v/>
      </c>
      <c r="X7501" s="146" t="str">
        <f>IF(C7501="","",IF(OR(C7501="Trade",C7501="Multi Position"),(X7500+V7501),IF(C7501="Deposit",(X7500+AE7501),IF(C7501="Withdrawal",(X7500-AE7501)))))</f>
        <v/>
      </c>
      <c r="Y7501" s="145" t="str">
        <f t="shared" si="1413"/>
        <v/>
      </c>
      <c r="Z7501" s="118"/>
      <c r="AA7501" s="118"/>
      <c r="AB7501" s="118"/>
      <c r="AC7501" s="118"/>
      <c r="AD7501" s="118"/>
      <c r="AE7501" s="139"/>
      <c r="AF7501" s="118"/>
      <c r="AG7501" s="118"/>
      <c r="AH7501" s="147" t="str">
        <f t="shared" si="1414"/>
        <v/>
      </c>
      <c r="AI7501" s="147" t="str">
        <f t="shared" si="1415"/>
        <v/>
      </c>
      <c r="AJ7501" s="148" t="str">
        <f t="shared" si="1404"/>
        <v/>
      </c>
      <c r="AK7501" s="148" t="str">
        <f t="shared" si="1405"/>
        <v/>
      </c>
      <c r="AL7501" s="147" t="str">
        <f t="shared" si="1406"/>
        <v/>
      </c>
      <c r="AM7501" s="147" t="str">
        <f t="shared" si="1407"/>
        <v/>
      </c>
      <c r="AN7501" s="147" t="str">
        <f t="shared" si="1408"/>
        <v/>
      </c>
      <c r="AO7501" s="118"/>
    </row>
    <row r="7502" spans="1:41">
      <c r="A7502" s="118"/>
      <c r="B7502" s="118"/>
      <c r="C7502" s="118"/>
      <c r="D7502" s="118"/>
      <c r="E7502" s="118"/>
      <c r="F7502" s="118"/>
      <c r="G7502" s="118"/>
      <c r="H7502" s="118"/>
      <c r="I7502" s="118"/>
      <c r="J7502" s="118"/>
      <c r="K7502" s="118"/>
      <c r="L7502" s="118"/>
      <c r="M7502" s="118"/>
      <c r="N7502" s="118"/>
      <c r="O7502" s="143" t="str">
        <f>IF(H7502="","",(S7502/S7502)&amp;":"&amp;ROUND(AH7502/S7502,2))</f>
        <v/>
      </c>
      <c r="P7502" s="118"/>
      <c r="Q7502" s="118"/>
      <c r="R7502" s="143" t="str">
        <f>IF(H7502="","",(S7502/S7502)&amp;":"&amp;ROUND(AI7502/S7502,2))</f>
        <v/>
      </c>
      <c r="S7502" s="144" t="str">
        <f t="shared" si="1409"/>
        <v/>
      </c>
      <c r="T7502" s="145" t="str">
        <f t="shared" si="1410"/>
        <v/>
      </c>
      <c r="U7502" s="118"/>
      <c r="V7502" s="145" t="str">
        <f t="shared" si="1411"/>
        <v/>
      </c>
      <c r="W7502" s="144" t="str">
        <f t="shared" si="1412"/>
        <v/>
      </c>
      <c r="X7502" s="146" t="str">
        <f>IF(C7502="","",IF(OR(C7502="Trade",C7502="Multi Position"),(X7501+V7502),IF(C7502="Deposit",(X7501+AE7502),IF(C7502="Withdrawal",(X7501-AE7502)))))</f>
        <v/>
      </c>
      <c r="Y7502" s="145" t="str">
        <f t="shared" si="1413"/>
        <v/>
      </c>
      <c r="Z7502" s="118"/>
      <c r="AA7502" s="118"/>
      <c r="AB7502" s="118"/>
      <c r="AC7502" s="118"/>
      <c r="AD7502" s="118"/>
      <c r="AE7502" s="139"/>
      <c r="AF7502" s="118"/>
      <c r="AG7502" s="118"/>
      <c r="AH7502" s="147" t="str">
        <f t="shared" si="1414"/>
        <v/>
      </c>
      <c r="AI7502" s="147" t="str">
        <f t="shared" si="1415"/>
        <v/>
      </c>
      <c r="AJ7502" s="148" t="str">
        <f t="shared" si="1404"/>
        <v/>
      </c>
      <c r="AK7502" s="148" t="str">
        <f t="shared" si="1405"/>
        <v/>
      </c>
      <c r="AL7502" s="147" t="str">
        <f t="shared" si="1406"/>
        <v/>
      </c>
      <c r="AM7502" s="147" t="str">
        <f t="shared" si="1407"/>
        <v/>
      </c>
      <c r="AN7502" s="147" t="str">
        <f t="shared" si="1408"/>
        <v/>
      </c>
      <c r="AO7502" s="118"/>
    </row>
    <row r="7503" spans="1:41">
      <c r="A7503" s="118"/>
      <c r="B7503" s="118"/>
      <c r="C7503" s="118"/>
      <c r="D7503" s="118"/>
      <c r="E7503" s="118"/>
      <c r="F7503" s="118"/>
      <c r="G7503" s="118"/>
      <c r="H7503" s="118"/>
      <c r="I7503" s="118"/>
      <c r="J7503" s="118"/>
      <c r="K7503" s="118"/>
      <c r="L7503" s="118"/>
      <c r="M7503" s="118"/>
      <c r="N7503" s="118"/>
      <c r="O7503" s="143" t="str">
        <f>IF(H7503="","",(S7503/S7503)&amp;":"&amp;ROUND(AH7503/S7503,2))</f>
        <v/>
      </c>
      <c r="P7503" s="118"/>
      <c r="Q7503" s="118"/>
      <c r="R7503" s="143" t="str">
        <f>IF(H7503="","",(S7503/S7503)&amp;":"&amp;ROUND(AI7503/S7503,2))</f>
        <v/>
      </c>
      <c r="S7503" s="144" t="str">
        <f t="shared" si="1409"/>
        <v/>
      </c>
      <c r="T7503" s="145" t="str">
        <f t="shared" si="1410"/>
        <v/>
      </c>
      <c r="U7503" s="118"/>
      <c r="V7503" s="145" t="str">
        <f t="shared" si="1411"/>
        <v/>
      </c>
      <c r="W7503" s="144" t="str">
        <f t="shared" si="1412"/>
        <v/>
      </c>
      <c r="X7503" s="146" t="str">
        <f>IF(C7503="","",IF(OR(C7503="Trade",C7503="Multi Position"),(X7502+V7503),IF(C7503="Deposit",(X7502+AE7503),IF(C7503="Withdrawal",(X7502-AE7503)))))</f>
        <v/>
      </c>
      <c r="Y7503" s="145" t="str">
        <f t="shared" si="1413"/>
        <v/>
      </c>
      <c r="Z7503" s="118"/>
      <c r="AA7503" s="118"/>
      <c r="AB7503" s="118"/>
      <c r="AC7503" s="118"/>
      <c r="AD7503" s="118"/>
      <c r="AE7503" s="139"/>
      <c r="AF7503" s="118"/>
      <c r="AG7503" s="118"/>
      <c r="AH7503" s="147" t="str">
        <f t="shared" si="1414"/>
        <v/>
      </c>
      <c r="AI7503" s="147" t="str">
        <f t="shared" si="1415"/>
        <v/>
      </c>
      <c r="AJ7503" s="148" t="str">
        <f t="shared" si="1404"/>
        <v/>
      </c>
      <c r="AK7503" s="148" t="str">
        <f t="shared" si="1405"/>
        <v/>
      </c>
      <c r="AL7503" s="147" t="str">
        <f t="shared" si="1406"/>
        <v/>
      </c>
      <c r="AM7503" s="147" t="str">
        <f t="shared" si="1407"/>
        <v/>
      </c>
      <c r="AN7503" s="147" t="str">
        <f t="shared" si="1408"/>
        <v/>
      </c>
      <c r="AO7503" s="118"/>
    </row>
    <row r="7504" spans="1:41">
      <c r="A7504" s="118"/>
      <c r="B7504" s="118"/>
      <c r="C7504" s="118"/>
      <c r="D7504" s="118"/>
      <c r="E7504" s="118"/>
      <c r="F7504" s="118"/>
      <c r="G7504" s="118"/>
      <c r="H7504" s="118"/>
      <c r="I7504" s="118"/>
      <c r="J7504" s="118"/>
      <c r="K7504" s="118"/>
      <c r="L7504" s="118"/>
      <c r="M7504" s="118"/>
      <c r="N7504" s="118"/>
      <c r="O7504" s="143" t="str">
        <f>IF(H7504="","",(S7504/S7504)&amp;":"&amp;ROUND(AH7504/S7504,2))</f>
        <v/>
      </c>
      <c r="P7504" s="118"/>
      <c r="Q7504" s="118"/>
      <c r="R7504" s="143" t="str">
        <f>IF(H7504="","",(S7504/S7504)&amp;":"&amp;ROUND(AI7504/S7504,2))</f>
        <v/>
      </c>
      <c r="S7504" s="144" t="str">
        <f t="shared" si="1409"/>
        <v/>
      </c>
      <c r="T7504" s="145" t="str">
        <f t="shared" si="1410"/>
        <v/>
      </c>
      <c r="U7504" s="118"/>
      <c r="V7504" s="145" t="str">
        <f t="shared" si="1411"/>
        <v/>
      </c>
      <c r="W7504" s="144" t="str">
        <f t="shared" si="1412"/>
        <v/>
      </c>
      <c r="X7504" s="146" t="str">
        <f>IF(C7504="","",IF(OR(C7504="Trade",C7504="Multi Position"),(X7503+V7504),IF(C7504="Deposit",(X7503+AE7504),IF(C7504="Withdrawal",(X7503-AE7504)))))</f>
        <v/>
      </c>
      <c r="Y7504" s="145" t="str">
        <f t="shared" si="1413"/>
        <v/>
      </c>
      <c r="Z7504" s="118"/>
      <c r="AA7504" s="118"/>
      <c r="AB7504" s="118"/>
      <c r="AC7504" s="118"/>
      <c r="AD7504" s="118"/>
      <c r="AE7504" s="139"/>
      <c r="AF7504" s="118"/>
      <c r="AG7504" s="118"/>
      <c r="AH7504" s="147" t="str">
        <f t="shared" si="1414"/>
        <v/>
      </c>
      <c r="AI7504" s="147" t="str">
        <f t="shared" si="1415"/>
        <v/>
      </c>
      <c r="AJ7504" s="148" t="str">
        <f t="shared" si="1404"/>
        <v/>
      </c>
      <c r="AK7504" s="148" t="str">
        <f t="shared" si="1405"/>
        <v/>
      </c>
      <c r="AL7504" s="147" t="str">
        <f t="shared" si="1406"/>
        <v/>
      </c>
      <c r="AM7504" s="147" t="str">
        <f t="shared" si="1407"/>
        <v/>
      </c>
      <c r="AN7504" s="147" t="str">
        <f t="shared" si="1408"/>
        <v/>
      </c>
      <c r="AO7504" s="118"/>
    </row>
    <row r="7505" spans="1:41">
      <c r="A7505" s="118"/>
      <c r="B7505" s="118"/>
      <c r="C7505" s="118"/>
      <c r="D7505" s="118"/>
      <c r="E7505" s="118"/>
      <c r="F7505" s="118"/>
      <c r="G7505" s="118"/>
      <c r="H7505" s="118"/>
      <c r="I7505" s="118"/>
      <c r="J7505" s="118"/>
      <c r="K7505" s="118"/>
      <c r="L7505" s="118"/>
      <c r="M7505" s="118"/>
      <c r="N7505" s="118"/>
      <c r="O7505" s="143" t="str">
        <f>IF(H7505="","",(S7505/S7505)&amp;":"&amp;ROUND(AH7505/S7505,2))</f>
        <v/>
      </c>
      <c r="P7505" s="118"/>
      <c r="Q7505" s="118"/>
      <c r="R7505" s="143" t="str">
        <f>IF(H7505="","",(S7505/S7505)&amp;":"&amp;ROUND(AI7505/S7505,2))</f>
        <v/>
      </c>
      <c r="S7505" s="144" t="str">
        <f t="shared" si="1409"/>
        <v/>
      </c>
      <c r="T7505" s="145" t="str">
        <f t="shared" si="1410"/>
        <v/>
      </c>
      <c r="U7505" s="118"/>
      <c r="V7505" s="145" t="str">
        <f t="shared" si="1411"/>
        <v/>
      </c>
      <c r="W7505" s="144" t="str">
        <f t="shared" si="1412"/>
        <v/>
      </c>
      <c r="X7505" s="146" t="str">
        <f>IF(C7505="","",IF(OR(C7505="Trade",C7505="Multi Position"),(X7504+V7505),IF(C7505="Deposit",(X7504+AE7505),IF(C7505="Withdrawal",(X7504-AE7505)))))</f>
        <v/>
      </c>
      <c r="Y7505" s="145" t="str">
        <f t="shared" si="1413"/>
        <v/>
      </c>
      <c r="Z7505" s="118"/>
      <c r="AA7505" s="118"/>
      <c r="AB7505" s="118"/>
      <c r="AC7505" s="118"/>
      <c r="AD7505" s="118"/>
      <c r="AE7505" s="139"/>
      <c r="AF7505" s="118"/>
      <c r="AG7505" s="118"/>
      <c r="AH7505" s="147" t="str">
        <f t="shared" si="1414"/>
        <v/>
      </c>
      <c r="AI7505" s="147" t="str">
        <f t="shared" si="1415"/>
        <v/>
      </c>
      <c r="AJ7505" s="148" t="str">
        <f t="shared" si="1404"/>
        <v/>
      </c>
      <c r="AK7505" s="148" t="str">
        <f t="shared" si="1405"/>
        <v/>
      </c>
      <c r="AL7505" s="147" t="str">
        <f t="shared" si="1406"/>
        <v/>
      </c>
      <c r="AM7505" s="147" t="str">
        <f t="shared" si="1407"/>
        <v/>
      </c>
      <c r="AN7505" s="147" t="str">
        <f t="shared" si="1408"/>
        <v/>
      </c>
      <c r="AO7505" s="118"/>
    </row>
    <row r="7506" spans="1:41">
      <c r="A7506" s="118"/>
      <c r="B7506" s="118"/>
      <c r="C7506" s="118"/>
      <c r="D7506" s="118"/>
      <c r="E7506" s="118"/>
      <c r="F7506" s="118"/>
      <c r="G7506" s="118"/>
      <c r="H7506" s="118"/>
      <c r="I7506" s="118"/>
      <c r="J7506" s="118"/>
      <c r="K7506" s="118"/>
      <c r="L7506" s="118"/>
      <c r="M7506" s="118"/>
      <c r="N7506" s="118"/>
      <c r="O7506" s="143" t="str">
        <f>IF(H7506="","",(S7506/S7506)&amp;":"&amp;ROUND(AH7506/S7506,2))</f>
        <v/>
      </c>
      <c r="P7506" s="118"/>
      <c r="Q7506" s="118"/>
      <c r="R7506" s="143" t="str">
        <f>IF(H7506="","",(S7506/S7506)&amp;":"&amp;ROUND(AI7506/S7506,2))</f>
        <v/>
      </c>
      <c r="S7506" s="144" t="str">
        <f t="shared" si="1409"/>
        <v/>
      </c>
      <c r="T7506" s="145" t="str">
        <f t="shared" si="1410"/>
        <v/>
      </c>
      <c r="U7506" s="118"/>
      <c r="V7506" s="145" t="str">
        <f t="shared" si="1411"/>
        <v/>
      </c>
      <c r="W7506" s="144" t="str">
        <f t="shared" si="1412"/>
        <v/>
      </c>
      <c r="X7506" s="146" t="str">
        <f>IF(C7506="","",IF(OR(C7506="Trade",C7506="Multi Position"),(X7505+V7506),IF(C7506="Deposit",(X7505+AE7506),IF(C7506="Withdrawal",(X7505-AE7506)))))</f>
        <v/>
      </c>
      <c r="Y7506" s="145" t="str">
        <f t="shared" si="1413"/>
        <v/>
      </c>
      <c r="Z7506" s="118"/>
      <c r="AA7506" s="118"/>
      <c r="AB7506" s="118"/>
      <c r="AC7506" s="118"/>
      <c r="AD7506" s="118"/>
      <c r="AE7506" s="139"/>
      <c r="AF7506" s="118"/>
      <c r="AG7506" s="118"/>
      <c r="AH7506" s="147" t="str">
        <f t="shared" si="1414"/>
        <v/>
      </c>
      <c r="AI7506" s="147" t="str">
        <f t="shared" si="1415"/>
        <v/>
      </c>
      <c r="AJ7506" s="148" t="str">
        <f t="shared" si="1404"/>
        <v/>
      </c>
      <c r="AK7506" s="148" t="str">
        <f t="shared" si="1405"/>
        <v/>
      </c>
      <c r="AL7506" s="147" t="str">
        <f t="shared" si="1406"/>
        <v/>
      </c>
      <c r="AM7506" s="147" t="str">
        <f t="shared" si="1407"/>
        <v/>
      </c>
      <c r="AN7506" s="147" t="str">
        <f t="shared" si="1408"/>
        <v/>
      </c>
      <c r="AO7506" s="118"/>
    </row>
    <row r="7507" spans="1:41">
      <c r="A7507" s="118"/>
      <c r="B7507" s="118"/>
      <c r="C7507" s="118"/>
      <c r="D7507" s="118"/>
      <c r="E7507" s="118"/>
      <c r="F7507" s="118"/>
      <c r="G7507" s="118"/>
      <c r="H7507" s="118"/>
      <c r="I7507" s="118"/>
      <c r="J7507" s="118"/>
      <c r="K7507" s="118"/>
      <c r="L7507" s="118"/>
      <c r="M7507" s="118"/>
      <c r="N7507" s="118"/>
      <c r="O7507" s="143" t="str">
        <f>IF(H7507="","",(S7507/S7507)&amp;":"&amp;ROUND(AH7507/S7507,2))</f>
        <v/>
      </c>
      <c r="P7507" s="118"/>
      <c r="Q7507" s="118"/>
      <c r="R7507" s="143" t="str">
        <f>IF(H7507="","",(S7507/S7507)&amp;":"&amp;ROUND(AI7507/S7507,2))</f>
        <v/>
      </c>
      <c r="S7507" s="144" t="str">
        <f t="shared" si="1409"/>
        <v/>
      </c>
      <c r="T7507" s="145" t="str">
        <f t="shared" si="1410"/>
        <v/>
      </c>
      <c r="U7507" s="118"/>
      <c r="V7507" s="145" t="str">
        <f t="shared" si="1411"/>
        <v/>
      </c>
      <c r="W7507" s="144" t="str">
        <f t="shared" si="1412"/>
        <v/>
      </c>
      <c r="X7507" s="146" t="str">
        <f>IF(C7507="","",IF(OR(C7507="Trade",C7507="Multi Position"),(X7506+V7507),IF(C7507="Deposit",(X7506+AE7507),IF(C7507="Withdrawal",(X7506-AE7507)))))</f>
        <v/>
      </c>
      <c r="Y7507" s="145" t="str">
        <f t="shared" si="1413"/>
        <v/>
      </c>
      <c r="Z7507" s="118"/>
      <c r="AA7507" s="118"/>
      <c r="AB7507" s="118"/>
      <c r="AC7507" s="118"/>
      <c r="AD7507" s="118"/>
      <c r="AE7507" s="139"/>
      <c r="AF7507" s="118"/>
      <c r="AG7507" s="118"/>
      <c r="AH7507" s="147" t="str">
        <f t="shared" si="1414"/>
        <v/>
      </c>
      <c r="AI7507" s="147" t="str">
        <f t="shared" si="1415"/>
        <v/>
      </c>
      <c r="AJ7507" s="148" t="str">
        <f t="shared" si="1404"/>
        <v/>
      </c>
      <c r="AK7507" s="148" t="str">
        <f t="shared" si="1405"/>
        <v/>
      </c>
      <c r="AL7507" s="147" t="str">
        <f t="shared" si="1406"/>
        <v/>
      </c>
      <c r="AM7507" s="147" t="str">
        <f t="shared" si="1407"/>
        <v/>
      </c>
      <c r="AN7507" s="147" t="str">
        <f t="shared" si="1408"/>
        <v/>
      </c>
      <c r="AO7507" s="118"/>
    </row>
    <row r="7508" spans="1:41">
      <c r="A7508" s="118"/>
      <c r="B7508" s="118"/>
      <c r="C7508" s="118"/>
      <c r="D7508" s="118"/>
      <c r="E7508" s="118"/>
      <c r="F7508" s="118"/>
      <c r="G7508" s="118"/>
      <c r="H7508" s="118"/>
      <c r="I7508" s="118"/>
      <c r="J7508" s="118"/>
      <c r="K7508" s="118"/>
      <c r="L7508" s="118"/>
      <c r="M7508" s="118"/>
      <c r="N7508" s="118"/>
      <c r="O7508" s="143" t="str">
        <f>IF(H7508="","",(S7508/S7508)&amp;":"&amp;ROUND(AH7508/S7508,2))</f>
        <v/>
      </c>
      <c r="P7508" s="118"/>
      <c r="Q7508" s="118"/>
      <c r="R7508" s="143" t="str">
        <f>IF(H7508="","",(S7508/S7508)&amp;":"&amp;ROUND(AI7508/S7508,2))</f>
        <v/>
      </c>
      <c r="S7508" s="144" t="str">
        <f t="shared" si="1409"/>
        <v/>
      </c>
      <c r="T7508" s="145" t="str">
        <f t="shared" si="1410"/>
        <v/>
      </c>
      <c r="U7508" s="118"/>
      <c r="V7508" s="145" t="str">
        <f t="shared" si="1411"/>
        <v/>
      </c>
      <c r="W7508" s="144" t="str">
        <f t="shared" si="1412"/>
        <v/>
      </c>
      <c r="X7508" s="146" t="str">
        <f>IF(C7508="","",IF(OR(C7508="Trade",C7508="Multi Position"),(X7507+V7508),IF(C7508="Deposit",(X7507+AE7508),IF(C7508="Withdrawal",(X7507-AE7508)))))</f>
        <v/>
      </c>
      <c r="Y7508" s="145" t="str">
        <f t="shared" si="1413"/>
        <v/>
      </c>
      <c r="Z7508" s="118"/>
      <c r="AA7508" s="118"/>
      <c r="AB7508" s="118"/>
      <c r="AC7508" s="118"/>
      <c r="AD7508" s="118"/>
      <c r="AE7508" s="139"/>
      <c r="AF7508" s="118"/>
      <c r="AG7508" s="118"/>
      <c r="AH7508" s="147" t="str">
        <f t="shared" si="1414"/>
        <v/>
      </c>
      <c r="AI7508" s="147" t="str">
        <f t="shared" si="1415"/>
        <v/>
      </c>
      <c r="AJ7508" s="148" t="str">
        <f t="shared" si="1404"/>
        <v/>
      </c>
      <c r="AK7508" s="148" t="str">
        <f t="shared" si="1405"/>
        <v/>
      </c>
      <c r="AL7508" s="147" t="str">
        <f t="shared" si="1406"/>
        <v/>
      </c>
      <c r="AM7508" s="147" t="str">
        <f t="shared" si="1407"/>
        <v/>
      </c>
      <c r="AN7508" s="147" t="str">
        <f t="shared" si="1408"/>
        <v/>
      </c>
      <c r="AO7508" s="118"/>
    </row>
    <row r="7509" spans="1:41">
      <c r="A7509" s="118"/>
      <c r="B7509" s="118"/>
      <c r="C7509" s="118"/>
      <c r="D7509" s="118"/>
      <c r="E7509" s="118"/>
      <c r="F7509" s="118"/>
      <c r="G7509" s="118"/>
      <c r="H7509" s="118"/>
      <c r="I7509" s="118"/>
      <c r="J7509" s="118"/>
      <c r="K7509" s="118"/>
      <c r="L7509" s="118"/>
      <c r="M7509" s="118"/>
      <c r="N7509" s="118"/>
      <c r="O7509" s="143" t="str">
        <f>IF(H7509="","",(S7509/S7509)&amp;":"&amp;ROUND(AH7509/S7509,2))</f>
        <v/>
      </c>
      <c r="P7509" s="118"/>
      <c r="Q7509" s="118"/>
      <c r="R7509" s="143" t="str">
        <f>IF(H7509="","",(S7509/S7509)&amp;":"&amp;ROUND(AI7509/S7509,2))</f>
        <v/>
      </c>
      <c r="S7509" s="144" t="str">
        <f t="shared" si="1409"/>
        <v/>
      </c>
      <c r="T7509" s="145" t="str">
        <f t="shared" si="1410"/>
        <v/>
      </c>
      <c r="U7509" s="118"/>
      <c r="V7509" s="145" t="str">
        <f t="shared" si="1411"/>
        <v/>
      </c>
      <c r="W7509" s="144" t="str">
        <f t="shared" si="1412"/>
        <v/>
      </c>
      <c r="X7509" s="146" t="str">
        <f>IF(C7509="","",IF(OR(C7509="Trade",C7509="Multi Position"),(X7508+V7509),IF(C7509="Deposit",(X7508+AE7509),IF(C7509="Withdrawal",(X7508-AE7509)))))</f>
        <v/>
      </c>
      <c r="Y7509" s="145" t="str">
        <f t="shared" si="1413"/>
        <v/>
      </c>
      <c r="Z7509" s="118"/>
      <c r="AA7509" s="118"/>
      <c r="AB7509" s="118"/>
      <c r="AC7509" s="118"/>
      <c r="AD7509" s="118"/>
      <c r="AE7509" s="139"/>
      <c r="AF7509" s="118"/>
      <c r="AG7509" s="118"/>
      <c r="AH7509" s="147" t="str">
        <f t="shared" si="1414"/>
        <v/>
      </c>
      <c r="AI7509" s="147" t="str">
        <f t="shared" si="1415"/>
        <v/>
      </c>
      <c r="AJ7509" s="148" t="str">
        <f t="shared" si="1404"/>
        <v/>
      </c>
      <c r="AK7509" s="148" t="str">
        <f t="shared" si="1405"/>
        <v/>
      </c>
      <c r="AL7509" s="147" t="str">
        <f t="shared" si="1406"/>
        <v/>
      </c>
      <c r="AM7509" s="147" t="str">
        <f t="shared" si="1407"/>
        <v/>
      </c>
      <c r="AN7509" s="147" t="str">
        <f t="shared" si="1408"/>
        <v/>
      </c>
      <c r="AO7509" s="118"/>
    </row>
    <row r="7510" spans="1:41">
      <c r="A7510" s="118"/>
      <c r="B7510" s="118"/>
      <c r="C7510" s="118"/>
      <c r="D7510" s="118"/>
      <c r="E7510" s="118"/>
      <c r="F7510" s="118"/>
      <c r="G7510" s="118"/>
      <c r="H7510" s="118"/>
      <c r="I7510" s="118"/>
      <c r="J7510" s="118"/>
      <c r="K7510" s="118"/>
      <c r="L7510" s="118"/>
      <c r="M7510" s="118"/>
      <c r="N7510" s="118"/>
      <c r="O7510" s="143" t="str">
        <f>IF(H7510="","",(S7510/S7510)&amp;":"&amp;ROUND(AH7510/S7510,2))</f>
        <v/>
      </c>
      <c r="P7510" s="118"/>
      <c r="Q7510" s="118"/>
      <c r="R7510" s="143" t="str">
        <f>IF(H7510="","",(S7510/S7510)&amp;":"&amp;ROUND(AI7510/S7510,2))</f>
        <v/>
      </c>
      <c r="S7510" s="144" t="str">
        <f t="shared" si="1409"/>
        <v/>
      </c>
      <c r="T7510" s="145" t="str">
        <f t="shared" si="1410"/>
        <v/>
      </c>
      <c r="U7510" s="118"/>
      <c r="V7510" s="145" t="str">
        <f t="shared" si="1411"/>
        <v/>
      </c>
      <c r="W7510" s="144" t="str">
        <f t="shared" si="1412"/>
        <v/>
      </c>
      <c r="X7510" s="146" t="str">
        <f>IF(C7510="","",IF(OR(C7510="Trade",C7510="Multi Position"),(X7509+V7510),IF(C7510="Deposit",(X7509+AE7510),IF(C7510="Withdrawal",(X7509-AE7510)))))</f>
        <v/>
      </c>
      <c r="Y7510" s="145" t="str">
        <f t="shared" si="1413"/>
        <v/>
      </c>
      <c r="Z7510" s="118"/>
      <c r="AA7510" s="118"/>
      <c r="AB7510" s="118"/>
      <c r="AC7510" s="118"/>
      <c r="AD7510" s="118"/>
      <c r="AE7510" s="139"/>
      <c r="AF7510" s="118"/>
      <c r="AG7510" s="118"/>
      <c r="AH7510" s="147" t="str">
        <f t="shared" si="1414"/>
        <v/>
      </c>
      <c r="AI7510" s="147" t="str">
        <f t="shared" si="1415"/>
        <v/>
      </c>
      <c r="AJ7510" s="148" t="str">
        <f t="shared" si="1404"/>
        <v/>
      </c>
      <c r="AK7510" s="148" t="str">
        <f t="shared" si="1405"/>
        <v/>
      </c>
      <c r="AL7510" s="147" t="str">
        <f t="shared" si="1406"/>
        <v/>
      </c>
      <c r="AM7510" s="147" t="str">
        <f t="shared" si="1407"/>
        <v/>
      </c>
      <c r="AN7510" s="147" t="str">
        <f t="shared" si="1408"/>
        <v/>
      </c>
      <c r="AO7510" s="118"/>
    </row>
    <row r="7511" spans="1:41">
      <c r="A7511" s="118"/>
      <c r="B7511" s="118"/>
      <c r="C7511" s="118"/>
      <c r="D7511" s="118"/>
      <c r="E7511" s="118"/>
      <c r="F7511" s="118"/>
      <c r="G7511" s="118"/>
      <c r="H7511" s="118"/>
      <c r="I7511" s="118"/>
      <c r="J7511" s="118"/>
      <c r="K7511" s="118"/>
      <c r="L7511" s="118"/>
      <c r="M7511" s="118"/>
      <c r="N7511" s="118"/>
      <c r="O7511" s="143" t="str">
        <f>IF(H7511="","",(S7511/S7511)&amp;":"&amp;ROUND(AH7511/S7511,2))</f>
        <v/>
      </c>
      <c r="P7511" s="118"/>
      <c r="Q7511" s="118"/>
      <c r="R7511" s="143" t="str">
        <f>IF(H7511="","",(S7511/S7511)&amp;":"&amp;ROUND(AI7511/S7511,2))</f>
        <v/>
      </c>
      <c r="S7511" s="144" t="str">
        <f t="shared" si="1409"/>
        <v/>
      </c>
      <c r="T7511" s="145" t="str">
        <f t="shared" si="1410"/>
        <v/>
      </c>
      <c r="U7511" s="118"/>
      <c r="V7511" s="145" t="str">
        <f t="shared" si="1411"/>
        <v/>
      </c>
      <c r="W7511" s="144" t="str">
        <f t="shared" si="1412"/>
        <v/>
      </c>
      <c r="X7511" s="146" t="str">
        <f>IF(C7511="","",IF(OR(C7511="Trade",C7511="Multi Position"),(X7510+V7511),IF(C7511="Deposit",(X7510+AE7511),IF(C7511="Withdrawal",(X7510-AE7511)))))</f>
        <v/>
      </c>
      <c r="Y7511" s="145" t="str">
        <f t="shared" si="1413"/>
        <v/>
      </c>
      <c r="Z7511" s="118"/>
      <c r="AA7511" s="118"/>
      <c r="AB7511" s="118"/>
      <c r="AC7511" s="118"/>
      <c r="AD7511" s="118"/>
      <c r="AE7511" s="139"/>
      <c r="AF7511" s="118"/>
      <c r="AG7511" s="118"/>
      <c r="AH7511" s="147" t="str">
        <f t="shared" si="1414"/>
        <v/>
      </c>
      <c r="AI7511" s="147" t="str">
        <f t="shared" si="1415"/>
        <v/>
      </c>
      <c r="AJ7511" s="148" t="str">
        <f t="shared" si="1404"/>
        <v/>
      </c>
      <c r="AK7511" s="148" t="str">
        <f t="shared" si="1405"/>
        <v/>
      </c>
      <c r="AL7511" s="147" t="str">
        <f t="shared" si="1406"/>
        <v/>
      </c>
      <c r="AM7511" s="147" t="str">
        <f t="shared" si="1407"/>
        <v/>
      </c>
      <c r="AN7511" s="147" t="str">
        <f t="shared" si="1408"/>
        <v/>
      </c>
      <c r="AO7511" s="118"/>
    </row>
    <row r="7512" spans="1:41">
      <c r="A7512" s="118"/>
      <c r="B7512" s="118"/>
      <c r="C7512" s="118"/>
      <c r="D7512" s="118"/>
      <c r="E7512" s="118"/>
      <c r="F7512" s="118"/>
      <c r="G7512" s="118"/>
      <c r="H7512" s="118"/>
      <c r="I7512" s="118"/>
      <c r="J7512" s="118"/>
      <c r="K7512" s="118"/>
      <c r="L7512" s="118"/>
      <c r="M7512" s="118"/>
      <c r="N7512" s="118"/>
      <c r="O7512" s="143" t="str">
        <f>IF(H7512="","",(S7512/S7512)&amp;":"&amp;ROUND(AH7512/S7512,2))</f>
        <v/>
      </c>
      <c r="P7512" s="118"/>
      <c r="Q7512" s="118"/>
      <c r="R7512" s="143" t="str">
        <f>IF(H7512="","",(S7512/S7512)&amp;":"&amp;ROUND(AI7512/S7512,2))</f>
        <v/>
      </c>
      <c r="S7512" s="144" t="str">
        <f t="shared" si="1409"/>
        <v/>
      </c>
      <c r="T7512" s="145" t="str">
        <f t="shared" si="1410"/>
        <v/>
      </c>
      <c r="U7512" s="118"/>
      <c r="V7512" s="145" t="str">
        <f t="shared" si="1411"/>
        <v/>
      </c>
      <c r="W7512" s="144" t="str">
        <f t="shared" si="1412"/>
        <v/>
      </c>
      <c r="X7512" s="146" t="str">
        <f>IF(C7512="","",IF(OR(C7512="Trade",C7512="Multi Position"),(X7511+V7512),IF(C7512="Deposit",(X7511+AE7512),IF(C7512="Withdrawal",(X7511-AE7512)))))</f>
        <v/>
      </c>
      <c r="Y7512" s="145" t="str">
        <f t="shared" si="1413"/>
        <v/>
      </c>
      <c r="Z7512" s="118"/>
      <c r="AA7512" s="118"/>
      <c r="AB7512" s="118"/>
      <c r="AC7512" s="118"/>
      <c r="AD7512" s="118"/>
      <c r="AE7512" s="139"/>
      <c r="AF7512" s="118"/>
      <c r="AG7512" s="118"/>
      <c r="AH7512" s="147" t="str">
        <f t="shared" si="1414"/>
        <v/>
      </c>
      <c r="AI7512" s="147" t="str">
        <f t="shared" si="1415"/>
        <v/>
      </c>
      <c r="AJ7512" s="148" t="str">
        <f t="shared" si="1404"/>
        <v/>
      </c>
      <c r="AK7512" s="148" t="str">
        <f t="shared" si="1405"/>
        <v/>
      </c>
      <c r="AL7512" s="147" t="str">
        <f t="shared" si="1406"/>
        <v/>
      </c>
      <c r="AM7512" s="147" t="str">
        <f t="shared" si="1407"/>
        <v/>
      </c>
      <c r="AN7512" s="147" t="str">
        <f t="shared" si="1408"/>
        <v/>
      </c>
      <c r="AO7512" s="118"/>
    </row>
    <row r="7513" spans="1:41">
      <c r="A7513" s="118"/>
      <c r="B7513" s="118"/>
      <c r="C7513" s="118"/>
      <c r="D7513" s="118"/>
      <c r="E7513" s="118"/>
      <c r="F7513" s="118"/>
      <c r="G7513" s="118"/>
      <c r="H7513" s="118"/>
      <c r="I7513" s="118"/>
      <c r="J7513" s="118"/>
      <c r="K7513" s="118"/>
      <c r="L7513" s="118"/>
      <c r="M7513" s="118"/>
      <c r="N7513" s="118"/>
      <c r="O7513" s="143" t="str">
        <f>IF(H7513="","",(S7513/S7513)&amp;":"&amp;ROUND(AH7513/S7513,2))</f>
        <v/>
      </c>
      <c r="P7513" s="118"/>
      <c r="Q7513" s="118"/>
      <c r="R7513" s="143" t="str">
        <f>IF(H7513="","",(S7513/S7513)&amp;":"&amp;ROUND(AI7513/S7513,2))</f>
        <v/>
      </c>
      <c r="S7513" s="144" t="str">
        <f t="shared" si="1409"/>
        <v/>
      </c>
      <c r="T7513" s="145" t="str">
        <f t="shared" si="1410"/>
        <v/>
      </c>
      <c r="U7513" s="118"/>
      <c r="V7513" s="145" t="str">
        <f t="shared" si="1411"/>
        <v/>
      </c>
      <c r="W7513" s="144" t="str">
        <f t="shared" si="1412"/>
        <v/>
      </c>
      <c r="X7513" s="146" t="str">
        <f>IF(C7513="","",IF(OR(C7513="Trade",C7513="Multi Position"),(X7512+V7513),IF(C7513="Deposit",(X7512+AE7513),IF(C7513="Withdrawal",(X7512-AE7513)))))</f>
        <v/>
      </c>
      <c r="Y7513" s="145" t="str">
        <f t="shared" si="1413"/>
        <v/>
      </c>
      <c r="Z7513" s="118"/>
      <c r="AA7513" s="118"/>
      <c r="AB7513" s="118"/>
      <c r="AC7513" s="118"/>
      <c r="AD7513" s="118"/>
      <c r="AE7513" s="139"/>
      <c r="AF7513" s="118"/>
      <c r="AG7513" s="118"/>
      <c r="AH7513" s="147" t="str">
        <f t="shared" si="1414"/>
        <v/>
      </c>
      <c r="AI7513" s="147" t="str">
        <f t="shared" si="1415"/>
        <v/>
      </c>
      <c r="AJ7513" s="148" t="str">
        <f t="shared" si="1404"/>
        <v/>
      </c>
      <c r="AK7513" s="148" t="str">
        <f t="shared" si="1405"/>
        <v/>
      </c>
      <c r="AL7513" s="147" t="str">
        <f t="shared" si="1406"/>
        <v/>
      </c>
      <c r="AM7513" s="147" t="str">
        <f t="shared" si="1407"/>
        <v/>
      </c>
      <c r="AN7513" s="147" t="str">
        <f t="shared" si="1408"/>
        <v/>
      </c>
      <c r="AO7513" s="118"/>
    </row>
    <row r="7514" spans="1:41">
      <c r="A7514" s="118"/>
      <c r="B7514" s="118"/>
      <c r="C7514" s="118"/>
      <c r="D7514" s="118"/>
      <c r="E7514" s="118"/>
      <c r="F7514" s="118"/>
      <c r="G7514" s="118"/>
      <c r="H7514" s="118"/>
      <c r="I7514" s="118"/>
      <c r="J7514" s="118"/>
      <c r="K7514" s="118"/>
      <c r="L7514" s="118"/>
      <c r="M7514" s="118"/>
      <c r="N7514" s="118"/>
      <c r="O7514" s="143" t="str">
        <f>IF(H7514="","",(S7514/S7514)&amp;":"&amp;ROUND(AH7514/S7514,2))</f>
        <v/>
      </c>
      <c r="P7514" s="118"/>
      <c r="Q7514" s="118"/>
      <c r="R7514" s="143" t="str">
        <f>IF(H7514="","",(S7514/S7514)&amp;":"&amp;ROUND(AI7514/S7514,2))</f>
        <v/>
      </c>
      <c r="S7514" s="144" t="str">
        <f t="shared" si="1409"/>
        <v/>
      </c>
      <c r="T7514" s="145" t="str">
        <f t="shared" si="1410"/>
        <v/>
      </c>
      <c r="U7514" s="118"/>
      <c r="V7514" s="145" t="str">
        <f t="shared" si="1411"/>
        <v/>
      </c>
      <c r="W7514" s="144" t="str">
        <f t="shared" si="1412"/>
        <v/>
      </c>
      <c r="X7514" s="146" t="str">
        <f>IF(C7514="","",IF(OR(C7514="Trade",C7514="Multi Position"),(X7513+V7514),IF(C7514="Deposit",(X7513+AE7514),IF(C7514="Withdrawal",(X7513-AE7514)))))</f>
        <v/>
      </c>
      <c r="Y7514" s="145" t="str">
        <f t="shared" si="1413"/>
        <v/>
      </c>
      <c r="Z7514" s="118"/>
      <c r="AA7514" s="118"/>
      <c r="AB7514" s="118"/>
      <c r="AC7514" s="118"/>
      <c r="AD7514" s="118"/>
      <c r="AE7514" s="139"/>
      <c r="AF7514" s="118"/>
      <c r="AG7514" s="118"/>
      <c r="AH7514" s="147" t="str">
        <f t="shared" si="1414"/>
        <v/>
      </c>
      <c r="AI7514" s="147" t="str">
        <f t="shared" si="1415"/>
        <v/>
      </c>
      <c r="AJ7514" s="148" t="str">
        <f t="shared" si="1404"/>
        <v/>
      </c>
      <c r="AK7514" s="148" t="str">
        <f t="shared" si="1405"/>
        <v/>
      </c>
      <c r="AL7514" s="147" t="str">
        <f t="shared" si="1406"/>
        <v/>
      </c>
      <c r="AM7514" s="147" t="str">
        <f t="shared" si="1407"/>
        <v/>
      </c>
      <c r="AN7514" s="147" t="str">
        <f t="shared" si="1408"/>
        <v/>
      </c>
      <c r="AO7514" s="118"/>
    </row>
    <row r="7515" spans="1:41">
      <c r="A7515" s="118"/>
      <c r="B7515" s="118"/>
      <c r="C7515" s="118"/>
      <c r="D7515" s="118"/>
      <c r="E7515" s="118"/>
      <c r="F7515" s="118"/>
      <c r="G7515" s="118"/>
      <c r="H7515" s="118"/>
      <c r="I7515" s="118"/>
      <c r="J7515" s="118"/>
      <c r="K7515" s="118"/>
      <c r="L7515" s="118"/>
      <c r="M7515" s="118"/>
      <c r="N7515" s="118"/>
      <c r="O7515" s="143" t="str">
        <f>IF(H7515="","",(S7515/S7515)&amp;":"&amp;ROUND(AH7515/S7515,2))</f>
        <v/>
      </c>
      <c r="P7515" s="118"/>
      <c r="Q7515" s="118"/>
      <c r="R7515" s="143" t="str">
        <f>IF(H7515="","",(S7515/S7515)&amp;":"&amp;ROUND(AI7515/S7515,2))</f>
        <v/>
      </c>
      <c r="S7515" s="144" t="str">
        <f t="shared" si="1409"/>
        <v/>
      </c>
      <c r="T7515" s="145" t="str">
        <f t="shared" si="1410"/>
        <v/>
      </c>
      <c r="U7515" s="118"/>
      <c r="V7515" s="145" t="str">
        <f t="shared" si="1411"/>
        <v/>
      </c>
      <c r="W7515" s="144" t="str">
        <f t="shared" si="1412"/>
        <v/>
      </c>
      <c r="X7515" s="146" t="str">
        <f>IF(C7515="","",IF(OR(C7515="Trade",C7515="Multi Position"),(X7514+V7515),IF(C7515="Deposit",(X7514+AE7515),IF(C7515="Withdrawal",(X7514-AE7515)))))</f>
        <v/>
      </c>
      <c r="Y7515" s="145" t="str">
        <f t="shared" si="1413"/>
        <v/>
      </c>
      <c r="Z7515" s="118"/>
      <c r="AA7515" s="118"/>
      <c r="AB7515" s="118"/>
      <c r="AC7515" s="118"/>
      <c r="AD7515" s="118"/>
      <c r="AE7515" s="139"/>
      <c r="AF7515" s="118"/>
      <c r="AG7515" s="118"/>
      <c r="AH7515" s="147" t="str">
        <f t="shared" si="1414"/>
        <v/>
      </c>
      <c r="AI7515" s="147" t="str">
        <f t="shared" si="1415"/>
        <v/>
      </c>
      <c r="AJ7515" s="148" t="str">
        <f t="shared" si="1404"/>
        <v/>
      </c>
      <c r="AK7515" s="148" t="str">
        <f t="shared" si="1405"/>
        <v/>
      </c>
      <c r="AL7515" s="147" t="str">
        <f t="shared" si="1406"/>
        <v/>
      </c>
      <c r="AM7515" s="147" t="str">
        <f t="shared" si="1407"/>
        <v/>
      </c>
      <c r="AN7515" s="147" t="str">
        <f t="shared" si="1408"/>
        <v/>
      </c>
      <c r="AO7515" s="118"/>
    </row>
    <row r="7516" spans="1:41">
      <c r="A7516" s="118"/>
      <c r="B7516" s="118"/>
      <c r="C7516" s="118"/>
      <c r="D7516" s="118"/>
      <c r="E7516" s="118"/>
      <c r="F7516" s="118"/>
      <c r="G7516" s="118"/>
      <c r="H7516" s="118"/>
      <c r="I7516" s="118"/>
      <c r="J7516" s="118"/>
      <c r="K7516" s="118"/>
      <c r="L7516" s="118"/>
      <c r="M7516" s="118"/>
      <c r="N7516" s="118"/>
      <c r="O7516" s="143" t="str">
        <f>IF(H7516="","",(S7516/S7516)&amp;":"&amp;ROUND(AH7516/S7516,2))</f>
        <v/>
      </c>
      <c r="P7516" s="118"/>
      <c r="Q7516" s="118"/>
      <c r="R7516" s="143" t="str">
        <f>IF(H7516="","",(S7516/S7516)&amp;":"&amp;ROUND(AI7516/S7516,2))</f>
        <v/>
      </c>
      <c r="S7516" s="144" t="str">
        <f t="shared" si="1409"/>
        <v/>
      </c>
      <c r="T7516" s="145" t="str">
        <f t="shared" si="1410"/>
        <v/>
      </c>
      <c r="U7516" s="118"/>
      <c r="V7516" s="145" t="str">
        <f t="shared" si="1411"/>
        <v/>
      </c>
      <c r="W7516" s="144" t="str">
        <f t="shared" si="1412"/>
        <v/>
      </c>
      <c r="X7516" s="146" t="str">
        <f>IF(C7516="","",IF(OR(C7516="Trade",C7516="Multi Position"),(X7515+V7516),IF(C7516="Deposit",(X7515+AE7516),IF(C7516="Withdrawal",(X7515-AE7516)))))</f>
        <v/>
      </c>
      <c r="Y7516" s="145" t="str">
        <f t="shared" si="1413"/>
        <v/>
      </c>
      <c r="Z7516" s="118"/>
      <c r="AA7516" s="118"/>
      <c r="AB7516" s="118"/>
      <c r="AC7516" s="118"/>
      <c r="AD7516" s="118"/>
      <c r="AE7516" s="139"/>
      <c r="AF7516" s="118"/>
      <c r="AG7516" s="118"/>
      <c r="AH7516" s="147" t="str">
        <f t="shared" si="1414"/>
        <v/>
      </c>
      <c r="AI7516" s="147" t="str">
        <f t="shared" si="1415"/>
        <v/>
      </c>
      <c r="AJ7516" s="148" t="str">
        <f t="shared" si="1404"/>
        <v/>
      </c>
      <c r="AK7516" s="148" t="str">
        <f t="shared" si="1405"/>
        <v/>
      </c>
      <c r="AL7516" s="147" t="str">
        <f t="shared" si="1406"/>
        <v/>
      </c>
      <c r="AM7516" s="147" t="str">
        <f t="shared" si="1407"/>
        <v/>
      </c>
      <c r="AN7516" s="147" t="str">
        <f t="shared" si="1408"/>
        <v/>
      </c>
      <c r="AO7516" s="118"/>
    </row>
    <row r="7517" spans="1:41">
      <c r="A7517" s="118"/>
      <c r="B7517" s="118"/>
      <c r="C7517" s="118"/>
      <c r="D7517" s="118"/>
      <c r="E7517" s="118"/>
      <c r="F7517" s="118"/>
      <c r="G7517" s="118"/>
      <c r="H7517" s="118"/>
      <c r="I7517" s="118"/>
      <c r="J7517" s="118"/>
      <c r="K7517" s="118"/>
      <c r="L7517" s="118"/>
      <c r="M7517" s="118"/>
      <c r="N7517" s="118"/>
      <c r="O7517" s="143" t="str">
        <f>IF(H7517="","",(S7517/S7517)&amp;":"&amp;ROUND(AH7517/S7517,2))</f>
        <v/>
      </c>
      <c r="P7517" s="118"/>
      <c r="Q7517" s="118"/>
      <c r="R7517" s="143" t="str">
        <f>IF(H7517="","",(S7517/S7517)&amp;":"&amp;ROUND(AI7517/S7517,2))</f>
        <v/>
      </c>
      <c r="S7517" s="144" t="str">
        <f t="shared" si="1409"/>
        <v/>
      </c>
      <c r="T7517" s="145" t="str">
        <f t="shared" si="1410"/>
        <v/>
      </c>
      <c r="U7517" s="118"/>
      <c r="V7517" s="145" t="str">
        <f t="shared" si="1411"/>
        <v/>
      </c>
      <c r="W7517" s="144" t="str">
        <f t="shared" si="1412"/>
        <v/>
      </c>
      <c r="X7517" s="146" t="str">
        <f>IF(C7517="","",IF(OR(C7517="Trade",C7517="Multi Position"),(X7516+V7517),IF(C7517="Deposit",(X7516+AE7517),IF(C7517="Withdrawal",(X7516-AE7517)))))</f>
        <v/>
      </c>
      <c r="Y7517" s="145" t="str">
        <f t="shared" si="1413"/>
        <v/>
      </c>
      <c r="Z7517" s="118"/>
      <c r="AA7517" s="118"/>
      <c r="AB7517" s="118"/>
      <c r="AC7517" s="118"/>
      <c r="AD7517" s="118"/>
      <c r="AE7517" s="139"/>
      <c r="AF7517" s="118"/>
      <c r="AG7517" s="118"/>
      <c r="AH7517" s="147" t="str">
        <f t="shared" si="1414"/>
        <v/>
      </c>
      <c r="AI7517" s="147" t="str">
        <f t="shared" si="1415"/>
        <v/>
      </c>
      <c r="AJ7517" s="148" t="str">
        <f t="shared" si="1404"/>
        <v/>
      </c>
      <c r="AK7517" s="148" t="str">
        <f t="shared" si="1405"/>
        <v/>
      </c>
      <c r="AL7517" s="147" t="str">
        <f t="shared" si="1406"/>
        <v/>
      </c>
      <c r="AM7517" s="147" t="str">
        <f t="shared" si="1407"/>
        <v/>
      </c>
      <c r="AN7517" s="147" t="str">
        <f t="shared" si="1408"/>
        <v/>
      </c>
      <c r="AO7517" s="118"/>
    </row>
    <row r="7518" spans="1:41">
      <c r="A7518" s="118"/>
      <c r="B7518" s="118"/>
      <c r="C7518" s="118"/>
      <c r="D7518" s="118"/>
      <c r="E7518" s="118"/>
      <c r="F7518" s="118"/>
      <c r="G7518" s="118"/>
      <c r="H7518" s="118"/>
      <c r="I7518" s="118"/>
      <c r="J7518" s="118"/>
      <c r="K7518" s="118"/>
      <c r="L7518" s="118"/>
      <c r="M7518" s="118"/>
      <c r="N7518" s="118"/>
      <c r="O7518" s="143" t="str">
        <f>IF(H7518="","",(S7518/S7518)&amp;":"&amp;ROUND(AH7518/S7518,2))</f>
        <v/>
      </c>
      <c r="P7518" s="118"/>
      <c r="Q7518" s="118"/>
      <c r="R7518" s="143" t="str">
        <f>IF(H7518="","",(S7518/S7518)&amp;":"&amp;ROUND(AI7518/S7518,2))</f>
        <v/>
      </c>
      <c r="S7518" s="144" t="str">
        <f t="shared" si="1409"/>
        <v/>
      </c>
      <c r="T7518" s="145" t="str">
        <f t="shared" si="1410"/>
        <v/>
      </c>
      <c r="U7518" s="118"/>
      <c r="V7518" s="145" t="str">
        <f t="shared" si="1411"/>
        <v/>
      </c>
      <c r="W7518" s="144" t="str">
        <f t="shared" si="1412"/>
        <v/>
      </c>
      <c r="X7518" s="146" t="str">
        <f>IF(C7518="","",IF(OR(C7518="Trade",C7518="Multi Position"),(X7517+V7518),IF(C7518="Deposit",(X7517+AE7518),IF(C7518="Withdrawal",(X7517-AE7518)))))</f>
        <v/>
      </c>
      <c r="Y7518" s="145" t="str">
        <f t="shared" si="1413"/>
        <v/>
      </c>
      <c r="Z7518" s="118"/>
      <c r="AA7518" s="118"/>
      <c r="AB7518" s="118"/>
      <c r="AC7518" s="118"/>
      <c r="AD7518" s="118"/>
      <c r="AE7518" s="139"/>
      <c r="AF7518" s="118"/>
      <c r="AG7518" s="118"/>
      <c r="AH7518" s="147" t="str">
        <f t="shared" si="1414"/>
        <v/>
      </c>
      <c r="AI7518" s="147" t="str">
        <f t="shared" si="1415"/>
        <v/>
      </c>
      <c r="AJ7518" s="148" t="str">
        <f t="shared" si="1404"/>
        <v/>
      </c>
      <c r="AK7518" s="148" t="str">
        <f t="shared" si="1405"/>
        <v/>
      </c>
      <c r="AL7518" s="147" t="str">
        <f t="shared" si="1406"/>
        <v/>
      </c>
      <c r="AM7518" s="147" t="str">
        <f t="shared" si="1407"/>
        <v/>
      </c>
      <c r="AN7518" s="147" t="str">
        <f t="shared" si="1408"/>
        <v/>
      </c>
      <c r="AO7518" s="118"/>
    </row>
    <row r="7519" spans="1:41">
      <c r="A7519" s="118"/>
      <c r="B7519" s="118"/>
      <c r="C7519" s="118"/>
      <c r="D7519" s="118"/>
      <c r="E7519" s="118"/>
      <c r="F7519" s="118"/>
      <c r="G7519" s="118"/>
      <c r="H7519" s="118"/>
      <c r="I7519" s="118"/>
      <c r="J7519" s="118"/>
      <c r="K7519" s="118"/>
      <c r="L7519" s="118"/>
      <c r="M7519" s="118"/>
      <c r="N7519" s="118"/>
      <c r="O7519" s="143" t="str">
        <f>IF(H7519="","",(S7519/S7519)&amp;":"&amp;ROUND(AH7519/S7519,2))</f>
        <v/>
      </c>
      <c r="P7519" s="118"/>
      <c r="Q7519" s="118"/>
      <c r="R7519" s="143" t="str">
        <f>IF(H7519="","",(S7519/S7519)&amp;":"&amp;ROUND(AI7519/S7519,2))</f>
        <v/>
      </c>
      <c r="S7519" s="144" t="str">
        <f t="shared" si="1409"/>
        <v/>
      </c>
      <c r="T7519" s="145" t="str">
        <f t="shared" si="1410"/>
        <v/>
      </c>
      <c r="U7519" s="118"/>
      <c r="V7519" s="145" t="str">
        <f t="shared" si="1411"/>
        <v/>
      </c>
      <c r="W7519" s="144" t="str">
        <f t="shared" si="1412"/>
        <v/>
      </c>
      <c r="X7519" s="146" t="str">
        <f>IF(C7519="","",IF(OR(C7519="Trade",C7519="Multi Position"),(X7518+V7519),IF(C7519="Deposit",(X7518+AE7519),IF(C7519="Withdrawal",(X7518-AE7519)))))</f>
        <v/>
      </c>
      <c r="Y7519" s="145" t="str">
        <f t="shared" si="1413"/>
        <v/>
      </c>
      <c r="Z7519" s="118"/>
      <c r="AA7519" s="118"/>
      <c r="AB7519" s="118"/>
      <c r="AC7519" s="118"/>
      <c r="AD7519" s="118"/>
      <c r="AE7519" s="139"/>
      <c r="AF7519" s="118"/>
      <c r="AG7519" s="118"/>
      <c r="AH7519" s="147" t="str">
        <f t="shared" si="1414"/>
        <v/>
      </c>
      <c r="AI7519" s="147" t="str">
        <f t="shared" si="1415"/>
        <v/>
      </c>
      <c r="AJ7519" s="148" t="str">
        <f t="shared" si="1404"/>
        <v/>
      </c>
      <c r="AK7519" s="148" t="str">
        <f t="shared" si="1405"/>
        <v/>
      </c>
      <c r="AL7519" s="147" t="str">
        <f t="shared" si="1406"/>
        <v/>
      </c>
      <c r="AM7519" s="147" t="str">
        <f t="shared" si="1407"/>
        <v/>
      </c>
      <c r="AN7519" s="147" t="str">
        <f t="shared" si="1408"/>
        <v/>
      </c>
      <c r="AO7519" s="118"/>
    </row>
    <row r="7520" spans="1:41">
      <c r="A7520" s="118"/>
      <c r="B7520" s="118"/>
      <c r="C7520" s="118"/>
      <c r="D7520" s="118"/>
      <c r="E7520" s="118"/>
      <c r="F7520" s="118"/>
      <c r="G7520" s="118"/>
      <c r="H7520" s="118"/>
      <c r="I7520" s="118"/>
      <c r="J7520" s="118"/>
      <c r="K7520" s="118"/>
      <c r="L7520" s="118"/>
      <c r="M7520" s="118"/>
      <c r="N7520" s="118"/>
      <c r="O7520" s="143" t="str">
        <f>IF(H7520="","",(S7520/S7520)&amp;":"&amp;ROUND(AH7520/S7520,2))</f>
        <v/>
      </c>
      <c r="P7520" s="118"/>
      <c r="Q7520" s="118"/>
      <c r="R7520" s="143" t="str">
        <f>IF(H7520="","",(S7520/S7520)&amp;":"&amp;ROUND(AI7520/S7520,2))</f>
        <v/>
      </c>
      <c r="S7520" s="144" t="str">
        <f t="shared" si="1409"/>
        <v/>
      </c>
      <c r="T7520" s="145" t="str">
        <f t="shared" si="1410"/>
        <v/>
      </c>
      <c r="U7520" s="118"/>
      <c r="V7520" s="145" t="str">
        <f t="shared" si="1411"/>
        <v/>
      </c>
      <c r="W7520" s="144" t="str">
        <f t="shared" si="1412"/>
        <v/>
      </c>
      <c r="X7520" s="146" t="str">
        <f>IF(C7520="","",IF(OR(C7520="Trade",C7520="Multi Position"),(X7519+V7520),IF(C7520="Deposit",(X7519+AE7520),IF(C7520="Withdrawal",(X7519-AE7520)))))</f>
        <v/>
      </c>
      <c r="Y7520" s="145" t="str">
        <f t="shared" si="1413"/>
        <v/>
      </c>
      <c r="Z7520" s="118"/>
      <c r="AA7520" s="118"/>
      <c r="AB7520" s="118"/>
      <c r="AC7520" s="118"/>
      <c r="AD7520" s="118"/>
      <c r="AE7520" s="139"/>
      <c r="AF7520" s="118"/>
      <c r="AG7520" s="118"/>
      <c r="AH7520" s="147" t="str">
        <f t="shared" si="1414"/>
        <v/>
      </c>
      <c r="AI7520" s="147" t="str">
        <f t="shared" si="1415"/>
        <v/>
      </c>
      <c r="AJ7520" s="148" t="str">
        <f t="shared" si="1404"/>
        <v/>
      </c>
      <c r="AK7520" s="148" t="str">
        <f t="shared" si="1405"/>
        <v/>
      </c>
      <c r="AL7520" s="147" t="str">
        <f t="shared" si="1406"/>
        <v/>
      </c>
      <c r="AM7520" s="147" t="str">
        <f t="shared" si="1407"/>
        <v/>
      </c>
      <c r="AN7520" s="147" t="str">
        <f t="shared" si="1408"/>
        <v/>
      </c>
      <c r="AO7520" s="118"/>
    </row>
    <row r="7521" spans="1:41">
      <c r="A7521" s="118"/>
      <c r="B7521" s="118"/>
      <c r="C7521" s="118"/>
      <c r="D7521" s="118"/>
      <c r="E7521" s="118"/>
      <c r="F7521" s="118"/>
      <c r="G7521" s="118"/>
      <c r="H7521" s="118"/>
      <c r="I7521" s="118"/>
      <c r="J7521" s="118"/>
      <c r="K7521" s="118"/>
      <c r="L7521" s="118"/>
      <c r="M7521" s="118"/>
      <c r="N7521" s="118"/>
      <c r="O7521" s="143" t="str">
        <f>IF(H7521="","",(S7521/S7521)&amp;":"&amp;ROUND(AH7521/S7521,2))</f>
        <v/>
      </c>
      <c r="P7521" s="118"/>
      <c r="Q7521" s="118"/>
      <c r="R7521" s="143" t="str">
        <f>IF(H7521="","",(S7521/S7521)&amp;":"&amp;ROUND(AI7521/S7521,2))</f>
        <v/>
      </c>
      <c r="S7521" s="144" t="str">
        <f t="shared" si="1409"/>
        <v/>
      </c>
      <c r="T7521" s="145" t="str">
        <f t="shared" si="1410"/>
        <v/>
      </c>
      <c r="U7521" s="118"/>
      <c r="V7521" s="145" t="str">
        <f t="shared" si="1411"/>
        <v/>
      </c>
      <c r="W7521" s="144" t="str">
        <f t="shared" si="1412"/>
        <v/>
      </c>
      <c r="X7521" s="146" t="str">
        <f>IF(C7521="","",IF(OR(C7521="Trade",C7521="Multi Position"),(X7520+V7521),IF(C7521="Deposit",(X7520+AE7521),IF(C7521="Withdrawal",(X7520-AE7521)))))</f>
        <v/>
      </c>
      <c r="Y7521" s="145" t="str">
        <f t="shared" si="1413"/>
        <v/>
      </c>
      <c r="Z7521" s="118"/>
      <c r="AA7521" s="118"/>
      <c r="AB7521" s="118"/>
      <c r="AC7521" s="118"/>
      <c r="AD7521" s="118"/>
      <c r="AE7521" s="139"/>
      <c r="AF7521" s="118"/>
      <c r="AG7521" s="118"/>
      <c r="AH7521" s="147" t="str">
        <f t="shared" si="1414"/>
        <v/>
      </c>
      <c r="AI7521" s="147" t="str">
        <f t="shared" si="1415"/>
        <v/>
      </c>
      <c r="AJ7521" s="148" t="str">
        <f t="shared" si="1404"/>
        <v/>
      </c>
      <c r="AK7521" s="148" t="str">
        <f t="shared" si="1405"/>
        <v/>
      </c>
      <c r="AL7521" s="147" t="str">
        <f t="shared" si="1406"/>
        <v/>
      </c>
      <c r="AM7521" s="147" t="str">
        <f t="shared" si="1407"/>
        <v/>
      </c>
      <c r="AN7521" s="147" t="str">
        <f t="shared" si="1408"/>
        <v/>
      </c>
      <c r="AO7521" s="118"/>
    </row>
    <row r="7522" spans="1:41">
      <c r="A7522" s="118"/>
      <c r="B7522" s="118"/>
      <c r="C7522" s="118"/>
      <c r="D7522" s="118"/>
      <c r="E7522" s="118"/>
      <c r="F7522" s="118"/>
      <c r="G7522" s="118"/>
      <c r="H7522" s="118"/>
      <c r="I7522" s="118"/>
      <c r="J7522" s="118"/>
      <c r="K7522" s="118"/>
      <c r="L7522" s="118"/>
      <c r="M7522" s="118"/>
      <c r="N7522" s="118"/>
      <c r="O7522" s="143" t="str">
        <f>IF(H7522="","",(S7522/S7522)&amp;":"&amp;ROUND(AH7522/S7522,2))</f>
        <v/>
      </c>
      <c r="P7522" s="118"/>
      <c r="Q7522" s="118"/>
      <c r="R7522" s="143" t="str">
        <f>IF(H7522="","",(S7522/S7522)&amp;":"&amp;ROUND(AI7522/S7522,2))</f>
        <v/>
      </c>
      <c r="S7522" s="144" t="str">
        <f t="shared" si="1409"/>
        <v/>
      </c>
      <c r="T7522" s="145" t="str">
        <f t="shared" si="1410"/>
        <v/>
      </c>
      <c r="U7522" s="118"/>
      <c r="V7522" s="145" t="str">
        <f t="shared" si="1411"/>
        <v/>
      </c>
      <c r="W7522" s="144" t="str">
        <f t="shared" si="1412"/>
        <v/>
      </c>
      <c r="X7522" s="146" t="str">
        <f>IF(C7522="","",IF(OR(C7522="Trade",C7522="Multi Position"),(X7521+V7522),IF(C7522="Deposit",(X7521+AE7522),IF(C7522="Withdrawal",(X7521-AE7522)))))</f>
        <v/>
      </c>
      <c r="Y7522" s="145" t="str">
        <f t="shared" si="1413"/>
        <v/>
      </c>
      <c r="Z7522" s="118"/>
      <c r="AA7522" s="118"/>
      <c r="AB7522" s="118"/>
      <c r="AC7522" s="118"/>
      <c r="AD7522" s="118"/>
      <c r="AE7522" s="139"/>
      <c r="AF7522" s="118"/>
      <c r="AG7522" s="118"/>
      <c r="AH7522" s="147" t="str">
        <f t="shared" si="1414"/>
        <v/>
      </c>
      <c r="AI7522" s="147" t="str">
        <f t="shared" si="1415"/>
        <v/>
      </c>
      <c r="AJ7522" s="148" t="str">
        <f t="shared" si="1404"/>
        <v/>
      </c>
      <c r="AK7522" s="148" t="str">
        <f t="shared" si="1405"/>
        <v/>
      </c>
      <c r="AL7522" s="147" t="str">
        <f t="shared" si="1406"/>
        <v/>
      </c>
      <c r="AM7522" s="147" t="str">
        <f t="shared" si="1407"/>
        <v/>
      </c>
      <c r="AN7522" s="147" t="str">
        <f t="shared" si="1408"/>
        <v/>
      </c>
      <c r="AO7522" s="118"/>
    </row>
    <row r="7523" spans="1:41">
      <c r="A7523" s="118"/>
      <c r="B7523" s="118"/>
      <c r="C7523" s="118"/>
      <c r="D7523" s="118"/>
      <c r="E7523" s="118"/>
      <c r="F7523" s="118"/>
      <c r="G7523" s="118"/>
      <c r="H7523" s="118"/>
      <c r="I7523" s="118"/>
      <c r="J7523" s="118"/>
      <c r="K7523" s="118"/>
      <c r="L7523" s="118"/>
      <c r="M7523" s="118"/>
      <c r="N7523" s="118"/>
      <c r="O7523" s="143" t="str">
        <f>IF(H7523="","",(S7523/S7523)&amp;":"&amp;ROUND(AH7523/S7523,2))</f>
        <v/>
      </c>
      <c r="P7523" s="118"/>
      <c r="Q7523" s="118"/>
      <c r="R7523" s="143" t="str">
        <f>IF(H7523="","",(S7523/S7523)&amp;":"&amp;ROUND(AI7523/S7523,2))</f>
        <v/>
      </c>
      <c r="S7523" s="144" t="str">
        <f t="shared" si="1409"/>
        <v/>
      </c>
      <c r="T7523" s="145" t="str">
        <f t="shared" si="1410"/>
        <v/>
      </c>
      <c r="U7523" s="118"/>
      <c r="V7523" s="145" t="str">
        <f t="shared" si="1411"/>
        <v/>
      </c>
      <c r="W7523" s="144" t="str">
        <f t="shared" si="1412"/>
        <v/>
      </c>
      <c r="X7523" s="146" t="str">
        <f>IF(C7523="","",IF(OR(C7523="Trade",C7523="Multi Position"),(X7522+V7523),IF(C7523="Deposit",(X7522+AE7523),IF(C7523="Withdrawal",(X7522-AE7523)))))</f>
        <v/>
      </c>
      <c r="Y7523" s="145" t="str">
        <f t="shared" si="1413"/>
        <v/>
      </c>
      <c r="Z7523" s="118"/>
      <c r="AA7523" s="118"/>
      <c r="AB7523" s="118"/>
      <c r="AC7523" s="118"/>
      <c r="AD7523" s="118"/>
      <c r="AE7523" s="139"/>
      <c r="AF7523" s="118"/>
      <c r="AG7523" s="118"/>
      <c r="AH7523" s="147" t="str">
        <f t="shared" si="1414"/>
        <v/>
      </c>
      <c r="AI7523" s="147" t="str">
        <f t="shared" si="1415"/>
        <v/>
      </c>
      <c r="AJ7523" s="148" t="str">
        <f t="shared" si="1404"/>
        <v/>
      </c>
      <c r="AK7523" s="148" t="str">
        <f t="shared" si="1405"/>
        <v/>
      </c>
      <c r="AL7523" s="147" t="str">
        <f t="shared" si="1406"/>
        <v/>
      </c>
      <c r="AM7523" s="147" t="str">
        <f t="shared" si="1407"/>
        <v/>
      </c>
      <c r="AN7523" s="147" t="str">
        <f t="shared" si="1408"/>
        <v/>
      </c>
      <c r="AO7523" s="118"/>
    </row>
    <row r="7524" spans="1:41">
      <c r="A7524" s="118"/>
      <c r="B7524" s="118"/>
      <c r="C7524" s="118"/>
      <c r="D7524" s="118"/>
      <c r="E7524" s="118"/>
      <c r="F7524" s="118"/>
      <c r="G7524" s="118"/>
      <c r="H7524" s="118"/>
      <c r="I7524" s="118"/>
      <c r="J7524" s="118"/>
      <c r="K7524" s="118"/>
      <c r="L7524" s="118"/>
      <c r="M7524" s="118"/>
      <c r="N7524" s="118"/>
      <c r="O7524" s="143" t="str">
        <f>IF(H7524="","",(S7524/S7524)&amp;":"&amp;ROUND(AH7524/S7524,2))</f>
        <v/>
      </c>
      <c r="P7524" s="118"/>
      <c r="Q7524" s="118"/>
      <c r="R7524" s="143" t="str">
        <f>IF(H7524="","",(S7524/S7524)&amp;":"&amp;ROUND(AI7524/S7524,2))</f>
        <v/>
      </c>
      <c r="S7524" s="144" t="str">
        <f t="shared" si="1409"/>
        <v/>
      </c>
      <c r="T7524" s="145" t="str">
        <f t="shared" si="1410"/>
        <v/>
      </c>
      <c r="U7524" s="118"/>
      <c r="V7524" s="145" t="str">
        <f t="shared" si="1411"/>
        <v/>
      </c>
      <c r="W7524" s="144" t="str">
        <f t="shared" si="1412"/>
        <v/>
      </c>
      <c r="X7524" s="146" t="str">
        <f>IF(C7524="","",IF(OR(C7524="Trade",C7524="Multi Position"),(X7523+V7524),IF(C7524="Deposit",(X7523+AE7524),IF(C7524="Withdrawal",(X7523-AE7524)))))</f>
        <v/>
      </c>
      <c r="Y7524" s="145" t="str">
        <f t="shared" si="1413"/>
        <v/>
      </c>
      <c r="Z7524" s="118"/>
      <c r="AA7524" s="118"/>
      <c r="AB7524" s="118"/>
      <c r="AC7524" s="118"/>
      <c r="AD7524" s="118"/>
      <c r="AE7524" s="139"/>
      <c r="AF7524" s="118"/>
      <c r="AG7524" s="118"/>
      <c r="AH7524" s="147" t="str">
        <f t="shared" si="1414"/>
        <v/>
      </c>
      <c r="AI7524" s="147" t="str">
        <f t="shared" si="1415"/>
        <v/>
      </c>
      <c r="AJ7524" s="148" t="str">
        <f t="shared" si="1404"/>
        <v/>
      </c>
      <c r="AK7524" s="148" t="str">
        <f t="shared" si="1405"/>
        <v/>
      </c>
      <c r="AL7524" s="147" t="str">
        <f t="shared" si="1406"/>
        <v/>
      </c>
      <c r="AM7524" s="147" t="str">
        <f t="shared" si="1407"/>
        <v/>
      </c>
      <c r="AN7524" s="147" t="str">
        <f t="shared" si="1408"/>
        <v/>
      </c>
      <c r="AO7524" s="118"/>
    </row>
    <row r="7525" spans="1:41">
      <c r="A7525" s="118"/>
      <c r="B7525" s="118"/>
      <c r="C7525" s="118"/>
      <c r="D7525" s="118"/>
      <c r="E7525" s="118"/>
      <c r="F7525" s="118"/>
      <c r="G7525" s="118"/>
      <c r="H7525" s="118"/>
      <c r="I7525" s="118"/>
      <c r="J7525" s="118"/>
      <c r="K7525" s="118"/>
      <c r="L7525" s="118"/>
      <c r="M7525" s="118"/>
      <c r="N7525" s="118"/>
      <c r="O7525" s="143" t="str">
        <f>IF(H7525="","",(S7525/S7525)&amp;":"&amp;ROUND(AH7525/S7525,2))</f>
        <v/>
      </c>
      <c r="P7525" s="118"/>
      <c r="Q7525" s="118"/>
      <c r="R7525" s="143" t="str">
        <f>IF(H7525="","",(S7525/S7525)&amp;":"&amp;ROUND(AI7525/S7525,2))</f>
        <v/>
      </c>
      <c r="S7525" s="144" t="str">
        <f t="shared" si="1409"/>
        <v/>
      </c>
      <c r="T7525" s="145" t="str">
        <f t="shared" si="1410"/>
        <v/>
      </c>
      <c r="U7525" s="118"/>
      <c r="V7525" s="145" t="str">
        <f t="shared" si="1411"/>
        <v/>
      </c>
      <c r="W7525" s="144" t="str">
        <f t="shared" si="1412"/>
        <v/>
      </c>
      <c r="X7525" s="146" t="str">
        <f>IF(C7525="","",IF(OR(C7525="Trade",C7525="Multi Position"),(X7524+V7525),IF(C7525="Deposit",(X7524+AE7525),IF(C7525="Withdrawal",(X7524-AE7525)))))</f>
        <v/>
      </c>
      <c r="Y7525" s="145" t="str">
        <f t="shared" si="1413"/>
        <v/>
      </c>
      <c r="Z7525" s="118"/>
      <c r="AA7525" s="118"/>
      <c r="AB7525" s="118"/>
      <c r="AC7525" s="118"/>
      <c r="AD7525" s="118"/>
      <c r="AE7525" s="139"/>
      <c r="AF7525" s="118"/>
      <c r="AG7525" s="118"/>
      <c r="AH7525" s="147" t="str">
        <f t="shared" si="1414"/>
        <v/>
      </c>
      <c r="AI7525" s="147" t="str">
        <f t="shared" si="1415"/>
        <v/>
      </c>
      <c r="AJ7525" s="148" t="str">
        <f t="shared" si="1404"/>
        <v/>
      </c>
      <c r="AK7525" s="148" t="str">
        <f t="shared" si="1405"/>
        <v/>
      </c>
      <c r="AL7525" s="147" t="str">
        <f t="shared" si="1406"/>
        <v/>
      </c>
      <c r="AM7525" s="147" t="str">
        <f t="shared" si="1407"/>
        <v/>
      </c>
      <c r="AN7525" s="147" t="str">
        <f t="shared" si="1408"/>
        <v/>
      </c>
      <c r="AO7525" s="118"/>
    </row>
    <row r="7526" spans="1:41">
      <c r="A7526" s="118"/>
      <c r="B7526" s="118"/>
      <c r="C7526" s="118"/>
      <c r="D7526" s="118"/>
      <c r="E7526" s="118"/>
      <c r="F7526" s="118"/>
      <c r="G7526" s="118"/>
      <c r="H7526" s="118"/>
      <c r="I7526" s="118"/>
      <c r="J7526" s="118"/>
      <c r="K7526" s="118"/>
      <c r="L7526" s="118"/>
      <c r="M7526" s="118"/>
      <c r="N7526" s="118"/>
      <c r="O7526" s="143" t="str">
        <f>IF(H7526="","",(S7526/S7526)&amp;":"&amp;ROUND(AH7526/S7526,2))</f>
        <v/>
      </c>
      <c r="P7526" s="118"/>
      <c r="Q7526" s="118"/>
      <c r="R7526" s="143" t="str">
        <f>IF(H7526="","",(S7526/S7526)&amp;":"&amp;ROUND(AI7526/S7526,2))</f>
        <v/>
      </c>
      <c r="S7526" s="144" t="str">
        <f t="shared" si="1409"/>
        <v/>
      </c>
      <c r="T7526" s="145" t="str">
        <f t="shared" si="1410"/>
        <v/>
      </c>
      <c r="U7526" s="118"/>
      <c r="V7526" s="145" t="str">
        <f t="shared" si="1411"/>
        <v/>
      </c>
      <c r="W7526" s="144" t="str">
        <f t="shared" si="1412"/>
        <v/>
      </c>
      <c r="X7526" s="146" t="str">
        <f>IF(C7526="","",IF(OR(C7526="Trade",C7526="Multi Position"),(X7525+V7526),IF(C7526="Deposit",(X7525+AE7526),IF(C7526="Withdrawal",(X7525-AE7526)))))</f>
        <v/>
      </c>
      <c r="Y7526" s="145" t="str">
        <f t="shared" si="1413"/>
        <v/>
      </c>
      <c r="Z7526" s="118"/>
      <c r="AA7526" s="118"/>
      <c r="AB7526" s="118"/>
      <c r="AC7526" s="118"/>
      <c r="AD7526" s="118"/>
      <c r="AE7526" s="139"/>
      <c r="AF7526" s="118"/>
      <c r="AG7526" s="118"/>
      <c r="AH7526" s="147" t="str">
        <f t="shared" si="1414"/>
        <v/>
      </c>
      <c r="AI7526" s="147" t="str">
        <f t="shared" si="1415"/>
        <v/>
      </c>
      <c r="AJ7526" s="148" t="str">
        <f t="shared" si="1404"/>
        <v/>
      </c>
      <c r="AK7526" s="148" t="str">
        <f t="shared" si="1405"/>
        <v/>
      </c>
      <c r="AL7526" s="147" t="str">
        <f t="shared" si="1406"/>
        <v/>
      </c>
      <c r="AM7526" s="147" t="str">
        <f t="shared" si="1407"/>
        <v/>
      </c>
      <c r="AN7526" s="147" t="str">
        <f t="shared" si="1408"/>
        <v/>
      </c>
      <c r="AO7526" s="118"/>
    </row>
    <row r="7527" spans="1:41">
      <c r="A7527" s="118"/>
      <c r="B7527" s="118"/>
      <c r="C7527" s="118"/>
      <c r="D7527" s="118"/>
      <c r="E7527" s="118"/>
      <c r="F7527" s="118"/>
      <c r="G7527" s="118"/>
      <c r="H7527" s="118"/>
      <c r="I7527" s="118"/>
      <c r="J7527" s="118"/>
      <c r="K7527" s="118"/>
      <c r="L7527" s="118"/>
      <c r="M7527" s="118"/>
      <c r="N7527" s="118"/>
      <c r="O7527" s="143" t="str">
        <f>IF(H7527="","",(S7527/S7527)&amp;":"&amp;ROUND(AH7527/S7527,2))</f>
        <v/>
      </c>
      <c r="P7527" s="118"/>
      <c r="Q7527" s="118"/>
      <c r="R7527" s="143" t="str">
        <f>IF(H7527="","",(S7527/S7527)&amp;":"&amp;ROUND(AI7527/S7527,2))</f>
        <v/>
      </c>
      <c r="S7527" s="144" t="str">
        <f t="shared" si="1409"/>
        <v/>
      </c>
      <c r="T7527" s="145" t="str">
        <f t="shared" si="1410"/>
        <v/>
      </c>
      <c r="U7527" s="118"/>
      <c r="V7527" s="145" t="str">
        <f t="shared" si="1411"/>
        <v/>
      </c>
      <c r="W7527" s="144" t="str">
        <f t="shared" si="1412"/>
        <v/>
      </c>
      <c r="X7527" s="146" t="str">
        <f>IF(C7527="","",IF(OR(C7527="Trade",C7527="Multi Position"),(X7526+V7527),IF(C7527="Deposit",(X7526+AE7527),IF(C7527="Withdrawal",(X7526-AE7527)))))</f>
        <v/>
      </c>
      <c r="Y7527" s="145" t="str">
        <f t="shared" si="1413"/>
        <v/>
      </c>
      <c r="Z7527" s="118"/>
      <c r="AA7527" s="118"/>
      <c r="AB7527" s="118"/>
      <c r="AC7527" s="118"/>
      <c r="AD7527" s="118"/>
      <c r="AE7527" s="139"/>
      <c r="AF7527" s="118"/>
      <c r="AG7527" s="118"/>
      <c r="AH7527" s="147" t="str">
        <f t="shared" si="1414"/>
        <v/>
      </c>
      <c r="AI7527" s="147" t="str">
        <f t="shared" si="1415"/>
        <v/>
      </c>
      <c r="AJ7527" s="148" t="str">
        <f t="shared" si="1404"/>
        <v/>
      </c>
      <c r="AK7527" s="148" t="str">
        <f t="shared" si="1405"/>
        <v/>
      </c>
      <c r="AL7527" s="147" t="str">
        <f t="shared" si="1406"/>
        <v/>
      </c>
      <c r="AM7527" s="147" t="str">
        <f t="shared" si="1407"/>
        <v/>
      </c>
      <c r="AN7527" s="147" t="str">
        <f t="shared" si="1408"/>
        <v/>
      </c>
      <c r="AO7527" s="118"/>
    </row>
    <row r="7528" spans="1:41">
      <c r="A7528" s="118"/>
      <c r="B7528" s="118"/>
      <c r="C7528" s="118"/>
      <c r="D7528" s="118"/>
      <c r="E7528" s="118"/>
      <c r="F7528" s="118"/>
      <c r="G7528" s="118"/>
      <c r="H7528" s="118"/>
      <c r="I7528" s="118"/>
      <c r="J7528" s="118"/>
      <c r="K7528" s="118"/>
      <c r="L7528" s="118"/>
      <c r="M7528" s="118"/>
      <c r="N7528" s="118"/>
      <c r="O7528" s="143" t="str">
        <f>IF(H7528="","",(S7528/S7528)&amp;":"&amp;ROUND(AH7528/S7528,2))</f>
        <v/>
      </c>
      <c r="P7528" s="118"/>
      <c r="Q7528" s="118"/>
      <c r="R7528" s="143" t="str">
        <f>IF(H7528="","",(S7528/S7528)&amp;":"&amp;ROUND(AI7528/S7528,2))</f>
        <v/>
      </c>
      <c r="S7528" s="144" t="str">
        <f t="shared" si="1409"/>
        <v/>
      </c>
      <c r="T7528" s="145" t="str">
        <f t="shared" si="1410"/>
        <v/>
      </c>
      <c r="U7528" s="118"/>
      <c r="V7528" s="145" t="str">
        <f t="shared" si="1411"/>
        <v/>
      </c>
      <c r="W7528" s="144" t="str">
        <f t="shared" si="1412"/>
        <v/>
      </c>
      <c r="X7528" s="146" t="str">
        <f>IF(C7528="","",IF(OR(C7528="Trade",C7528="Multi Position"),(X7527+V7528),IF(C7528="Deposit",(X7527+AE7528),IF(C7528="Withdrawal",(X7527-AE7528)))))</f>
        <v/>
      </c>
      <c r="Y7528" s="145" t="str">
        <f t="shared" si="1413"/>
        <v/>
      </c>
      <c r="Z7528" s="118"/>
      <c r="AA7528" s="118"/>
      <c r="AB7528" s="118"/>
      <c r="AC7528" s="118"/>
      <c r="AD7528" s="118"/>
      <c r="AE7528" s="139"/>
      <c r="AF7528" s="118"/>
      <c r="AG7528" s="118"/>
      <c r="AH7528" s="147" t="str">
        <f t="shared" si="1414"/>
        <v/>
      </c>
      <c r="AI7528" s="147" t="str">
        <f t="shared" si="1415"/>
        <v/>
      </c>
      <c r="AJ7528" s="148" t="str">
        <f t="shared" si="1404"/>
        <v/>
      </c>
      <c r="AK7528" s="148" t="str">
        <f t="shared" si="1405"/>
        <v/>
      </c>
      <c r="AL7528" s="147" t="str">
        <f t="shared" si="1406"/>
        <v/>
      </c>
      <c r="AM7528" s="147" t="str">
        <f t="shared" si="1407"/>
        <v/>
      </c>
      <c r="AN7528" s="147" t="str">
        <f t="shared" si="1408"/>
        <v/>
      </c>
      <c r="AO7528" s="118"/>
    </row>
    <row r="7529" spans="1:41">
      <c r="A7529" s="118"/>
      <c r="B7529" s="118"/>
      <c r="C7529" s="118"/>
      <c r="D7529" s="118"/>
      <c r="E7529" s="118"/>
      <c r="F7529" s="118"/>
      <c r="G7529" s="118"/>
      <c r="H7529" s="118"/>
      <c r="I7529" s="118"/>
      <c r="J7529" s="118"/>
      <c r="K7529" s="118"/>
      <c r="L7529" s="118"/>
      <c r="M7529" s="118"/>
      <c r="N7529" s="118"/>
      <c r="O7529" s="143" t="str">
        <f>IF(H7529="","",(S7529/S7529)&amp;":"&amp;ROUND(AH7529/S7529,2))</f>
        <v/>
      </c>
      <c r="P7529" s="118"/>
      <c r="Q7529" s="118"/>
      <c r="R7529" s="143" t="str">
        <f>IF(H7529="","",(S7529/S7529)&amp;":"&amp;ROUND(AI7529/S7529,2))</f>
        <v/>
      </c>
      <c r="S7529" s="144" t="str">
        <f t="shared" si="1409"/>
        <v/>
      </c>
      <c r="T7529" s="145" t="str">
        <f t="shared" si="1410"/>
        <v/>
      </c>
      <c r="U7529" s="118"/>
      <c r="V7529" s="145" t="str">
        <f t="shared" si="1411"/>
        <v/>
      </c>
      <c r="W7529" s="144" t="str">
        <f t="shared" si="1412"/>
        <v/>
      </c>
      <c r="X7529" s="146" t="str">
        <f>IF(C7529="","",IF(OR(C7529="Trade",C7529="Multi Position"),(X7528+V7529),IF(C7529="Deposit",(X7528+AE7529),IF(C7529="Withdrawal",(X7528-AE7529)))))</f>
        <v/>
      </c>
      <c r="Y7529" s="145" t="str">
        <f t="shared" si="1413"/>
        <v/>
      </c>
      <c r="Z7529" s="118"/>
      <c r="AA7529" s="118"/>
      <c r="AB7529" s="118"/>
      <c r="AC7529" s="118"/>
      <c r="AD7529" s="118"/>
      <c r="AE7529" s="139"/>
      <c r="AF7529" s="118"/>
      <c r="AG7529" s="118"/>
      <c r="AH7529" s="147" t="str">
        <f t="shared" si="1414"/>
        <v/>
      </c>
      <c r="AI7529" s="147" t="str">
        <f t="shared" si="1415"/>
        <v/>
      </c>
      <c r="AJ7529" s="148" t="str">
        <f t="shared" si="1404"/>
        <v/>
      </c>
      <c r="AK7529" s="148" t="str">
        <f t="shared" si="1405"/>
        <v/>
      </c>
      <c r="AL7529" s="147" t="str">
        <f t="shared" si="1406"/>
        <v/>
      </c>
      <c r="AM7529" s="147" t="str">
        <f t="shared" si="1407"/>
        <v/>
      </c>
      <c r="AN7529" s="147" t="str">
        <f t="shared" si="1408"/>
        <v/>
      </c>
      <c r="AO7529" s="118"/>
    </row>
    <row r="7530" spans="1:41">
      <c r="A7530" s="118"/>
      <c r="B7530" s="118"/>
      <c r="C7530" s="118"/>
      <c r="D7530" s="118"/>
      <c r="E7530" s="118"/>
      <c r="F7530" s="118"/>
      <c r="G7530" s="118"/>
      <c r="H7530" s="118"/>
      <c r="I7530" s="118"/>
      <c r="J7530" s="118"/>
      <c r="K7530" s="118"/>
      <c r="L7530" s="118"/>
      <c r="M7530" s="118"/>
      <c r="N7530" s="118"/>
      <c r="O7530" s="143" t="str">
        <f>IF(H7530="","",(S7530/S7530)&amp;":"&amp;ROUND(AH7530/S7530,2))</f>
        <v/>
      </c>
      <c r="P7530" s="118"/>
      <c r="Q7530" s="118"/>
      <c r="R7530" s="143" t="str">
        <f>IF(H7530="","",(S7530/S7530)&amp;":"&amp;ROUND(AI7530/S7530,2))</f>
        <v/>
      </c>
      <c r="S7530" s="144" t="str">
        <f t="shared" si="1409"/>
        <v/>
      </c>
      <c r="T7530" s="145" t="str">
        <f t="shared" si="1410"/>
        <v/>
      </c>
      <c r="U7530" s="118"/>
      <c r="V7530" s="145" t="str">
        <f t="shared" si="1411"/>
        <v/>
      </c>
      <c r="W7530" s="144" t="str">
        <f t="shared" si="1412"/>
        <v/>
      </c>
      <c r="X7530" s="146" t="str">
        <f>IF(C7530="","",IF(OR(C7530="Trade",C7530="Multi Position"),(X7529+V7530),IF(C7530="Deposit",(X7529+AE7530),IF(C7530="Withdrawal",(X7529-AE7530)))))</f>
        <v/>
      </c>
      <c r="Y7530" s="145" t="str">
        <f t="shared" si="1413"/>
        <v/>
      </c>
      <c r="Z7530" s="118"/>
      <c r="AA7530" s="118"/>
      <c r="AB7530" s="118"/>
      <c r="AC7530" s="118"/>
      <c r="AD7530" s="118"/>
      <c r="AE7530" s="139"/>
      <c r="AF7530" s="118"/>
      <c r="AG7530" s="118"/>
      <c r="AH7530" s="147" t="str">
        <f t="shared" si="1414"/>
        <v/>
      </c>
      <c r="AI7530" s="147" t="str">
        <f t="shared" si="1415"/>
        <v/>
      </c>
      <c r="AJ7530" s="148" t="str">
        <f t="shared" si="1404"/>
        <v/>
      </c>
      <c r="AK7530" s="148" t="str">
        <f t="shared" si="1405"/>
        <v/>
      </c>
      <c r="AL7530" s="147" t="str">
        <f t="shared" si="1406"/>
        <v/>
      </c>
      <c r="AM7530" s="147" t="str">
        <f t="shared" si="1407"/>
        <v/>
      </c>
      <c r="AN7530" s="147" t="str">
        <f t="shared" si="1408"/>
        <v/>
      </c>
      <c r="AO7530" s="118"/>
    </row>
    <row r="7531" spans="1:41">
      <c r="A7531" s="118"/>
      <c r="B7531" s="118"/>
      <c r="C7531" s="118"/>
      <c r="D7531" s="118"/>
      <c r="E7531" s="118"/>
      <c r="F7531" s="118"/>
      <c r="G7531" s="118"/>
      <c r="H7531" s="118"/>
      <c r="I7531" s="118"/>
      <c r="J7531" s="118"/>
      <c r="K7531" s="118"/>
      <c r="L7531" s="118"/>
      <c r="M7531" s="118"/>
      <c r="N7531" s="118"/>
      <c r="O7531" s="143" t="str">
        <f>IF(H7531="","",(S7531/S7531)&amp;":"&amp;ROUND(AH7531/S7531,2))</f>
        <v/>
      </c>
      <c r="P7531" s="118"/>
      <c r="Q7531" s="118"/>
      <c r="R7531" s="143" t="str">
        <f>IF(H7531="","",(S7531/S7531)&amp;":"&amp;ROUND(AI7531/S7531,2))</f>
        <v/>
      </c>
      <c r="S7531" s="144" t="str">
        <f t="shared" si="1409"/>
        <v/>
      </c>
      <c r="T7531" s="145" t="str">
        <f t="shared" si="1410"/>
        <v/>
      </c>
      <c r="U7531" s="118"/>
      <c r="V7531" s="145" t="str">
        <f t="shared" si="1411"/>
        <v/>
      </c>
      <c r="W7531" s="144" t="str">
        <f t="shared" si="1412"/>
        <v/>
      </c>
      <c r="X7531" s="146" t="str">
        <f>IF(C7531="","",IF(OR(C7531="Trade",C7531="Multi Position"),(X7530+V7531),IF(C7531="Deposit",(X7530+AE7531),IF(C7531="Withdrawal",(X7530-AE7531)))))</f>
        <v/>
      </c>
      <c r="Y7531" s="145" t="str">
        <f t="shared" si="1413"/>
        <v/>
      </c>
      <c r="Z7531" s="118"/>
      <c r="AA7531" s="118"/>
      <c r="AB7531" s="118"/>
      <c r="AC7531" s="118"/>
      <c r="AD7531" s="118"/>
      <c r="AE7531" s="139"/>
      <c r="AF7531" s="118"/>
      <c r="AG7531" s="118"/>
      <c r="AH7531" s="147" t="str">
        <f t="shared" si="1414"/>
        <v/>
      </c>
      <c r="AI7531" s="147" t="str">
        <f t="shared" si="1415"/>
        <v/>
      </c>
      <c r="AJ7531" s="148" t="str">
        <f t="shared" si="1404"/>
        <v/>
      </c>
      <c r="AK7531" s="148" t="str">
        <f t="shared" si="1405"/>
        <v/>
      </c>
      <c r="AL7531" s="147" t="str">
        <f t="shared" si="1406"/>
        <v/>
      </c>
      <c r="AM7531" s="147" t="str">
        <f t="shared" si="1407"/>
        <v/>
      </c>
      <c r="AN7531" s="147" t="str">
        <f t="shared" si="1408"/>
        <v/>
      </c>
      <c r="AO7531" s="118"/>
    </row>
    <row r="7532" spans="1:41">
      <c r="A7532" s="118"/>
      <c r="B7532" s="118"/>
      <c r="C7532" s="118"/>
      <c r="D7532" s="118"/>
      <c r="E7532" s="118"/>
      <c r="F7532" s="118"/>
      <c r="G7532" s="118"/>
      <c r="H7532" s="118"/>
      <c r="I7532" s="118"/>
      <c r="J7532" s="118"/>
      <c r="K7532" s="118"/>
      <c r="L7532" s="118"/>
      <c r="M7532" s="118"/>
      <c r="N7532" s="118"/>
      <c r="O7532" s="143" t="str">
        <f>IF(H7532="","",(S7532/S7532)&amp;":"&amp;ROUND(AH7532/S7532,2))</f>
        <v/>
      </c>
      <c r="P7532" s="118"/>
      <c r="Q7532" s="118"/>
      <c r="R7532" s="143" t="str">
        <f>IF(H7532="","",(S7532/S7532)&amp;":"&amp;ROUND(AI7532/S7532,2))</f>
        <v/>
      </c>
      <c r="S7532" s="144" t="str">
        <f t="shared" si="1409"/>
        <v/>
      </c>
      <c r="T7532" s="145" t="str">
        <f t="shared" si="1410"/>
        <v/>
      </c>
      <c r="U7532" s="118"/>
      <c r="V7532" s="145" t="str">
        <f t="shared" si="1411"/>
        <v/>
      </c>
      <c r="W7532" s="144" t="str">
        <f t="shared" si="1412"/>
        <v/>
      </c>
      <c r="X7532" s="146" t="str">
        <f>IF(C7532="","",IF(OR(C7532="Trade",C7532="Multi Position"),(X7531+V7532),IF(C7532="Deposit",(X7531+AE7532),IF(C7532="Withdrawal",(X7531-AE7532)))))</f>
        <v/>
      </c>
      <c r="Y7532" s="145" t="str">
        <f t="shared" si="1413"/>
        <v/>
      </c>
      <c r="Z7532" s="118"/>
      <c r="AA7532" s="118"/>
      <c r="AB7532" s="118"/>
      <c r="AC7532" s="118"/>
      <c r="AD7532" s="118"/>
      <c r="AE7532" s="139"/>
      <c r="AF7532" s="118"/>
      <c r="AG7532" s="118"/>
      <c r="AH7532" s="147" t="str">
        <f t="shared" si="1414"/>
        <v/>
      </c>
      <c r="AI7532" s="147" t="str">
        <f t="shared" si="1415"/>
        <v/>
      </c>
      <c r="AJ7532" s="148" t="str">
        <f t="shared" si="1404"/>
        <v/>
      </c>
      <c r="AK7532" s="148" t="str">
        <f t="shared" si="1405"/>
        <v/>
      </c>
      <c r="AL7532" s="147" t="str">
        <f t="shared" si="1406"/>
        <v/>
      </c>
      <c r="AM7532" s="147" t="str">
        <f t="shared" si="1407"/>
        <v/>
      </c>
      <c r="AN7532" s="147" t="str">
        <f t="shared" si="1408"/>
        <v/>
      </c>
      <c r="AO7532" s="118"/>
    </row>
    <row r="7533" spans="1:41">
      <c r="A7533" s="118"/>
      <c r="B7533" s="118"/>
      <c r="C7533" s="118"/>
      <c r="D7533" s="118"/>
      <c r="E7533" s="118"/>
      <c r="F7533" s="118"/>
      <c r="G7533" s="118"/>
      <c r="H7533" s="118"/>
      <c r="I7533" s="118"/>
      <c r="J7533" s="118"/>
      <c r="K7533" s="118"/>
      <c r="L7533" s="118"/>
      <c r="M7533" s="118"/>
      <c r="N7533" s="118"/>
      <c r="O7533" s="143" t="str">
        <f>IF(H7533="","",(S7533/S7533)&amp;":"&amp;ROUND(AH7533/S7533,2))</f>
        <v/>
      </c>
      <c r="P7533" s="118"/>
      <c r="Q7533" s="118"/>
      <c r="R7533" s="143" t="str">
        <f>IF(H7533="","",(S7533/S7533)&amp;":"&amp;ROUND(AI7533/S7533,2))</f>
        <v/>
      </c>
      <c r="S7533" s="144" t="str">
        <f t="shared" si="1409"/>
        <v/>
      </c>
      <c r="T7533" s="145" t="str">
        <f t="shared" si="1410"/>
        <v/>
      </c>
      <c r="U7533" s="118"/>
      <c r="V7533" s="145" t="str">
        <f t="shared" si="1411"/>
        <v/>
      </c>
      <c r="W7533" s="144" t="str">
        <f t="shared" si="1412"/>
        <v/>
      </c>
      <c r="X7533" s="146" t="str">
        <f>IF(C7533="","",IF(OR(C7533="Trade",C7533="Multi Position"),(X7532+V7533),IF(C7533="Deposit",(X7532+AE7533),IF(C7533="Withdrawal",(X7532-AE7533)))))</f>
        <v/>
      </c>
      <c r="Y7533" s="145" t="str">
        <f t="shared" si="1413"/>
        <v/>
      </c>
      <c r="Z7533" s="118"/>
      <c r="AA7533" s="118"/>
      <c r="AB7533" s="118"/>
      <c r="AC7533" s="118"/>
      <c r="AD7533" s="118"/>
      <c r="AE7533" s="139"/>
      <c r="AF7533" s="118"/>
      <c r="AG7533" s="118"/>
      <c r="AH7533" s="147" t="str">
        <f t="shared" si="1414"/>
        <v/>
      </c>
      <c r="AI7533" s="147" t="str">
        <f t="shared" si="1415"/>
        <v/>
      </c>
      <c r="AJ7533" s="148" t="str">
        <f t="shared" si="1404"/>
        <v/>
      </c>
      <c r="AK7533" s="148" t="str">
        <f t="shared" si="1405"/>
        <v/>
      </c>
      <c r="AL7533" s="147" t="str">
        <f t="shared" si="1406"/>
        <v/>
      </c>
      <c r="AM7533" s="147" t="str">
        <f t="shared" si="1407"/>
        <v/>
      </c>
      <c r="AN7533" s="147" t="str">
        <f t="shared" si="1408"/>
        <v/>
      </c>
      <c r="AO7533" s="118"/>
    </row>
    <row r="7534" spans="1:41">
      <c r="A7534" s="118"/>
      <c r="B7534" s="118"/>
      <c r="C7534" s="118"/>
      <c r="D7534" s="118"/>
      <c r="E7534" s="118"/>
      <c r="F7534" s="118"/>
      <c r="G7534" s="118"/>
      <c r="H7534" s="118"/>
      <c r="I7534" s="118"/>
      <c r="J7534" s="118"/>
      <c r="K7534" s="118"/>
      <c r="L7534" s="118"/>
      <c r="M7534" s="118"/>
      <c r="N7534" s="118"/>
      <c r="O7534" s="143" t="str">
        <f>IF(H7534="","",(S7534/S7534)&amp;":"&amp;ROUND(AH7534/S7534,2))</f>
        <v/>
      </c>
      <c r="P7534" s="118"/>
      <c r="Q7534" s="118"/>
      <c r="R7534" s="143" t="str">
        <f>IF(H7534="","",(S7534/S7534)&amp;":"&amp;ROUND(AI7534/S7534,2))</f>
        <v/>
      </c>
      <c r="S7534" s="144" t="str">
        <f t="shared" si="1409"/>
        <v/>
      </c>
      <c r="T7534" s="145" t="str">
        <f t="shared" si="1410"/>
        <v/>
      </c>
      <c r="U7534" s="118"/>
      <c r="V7534" s="145" t="str">
        <f t="shared" si="1411"/>
        <v/>
      </c>
      <c r="W7534" s="144" t="str">
        <f t="shared" si="1412"/>
        <v/>
      </c>
      <c r="X7534" s="146" t="str">
        <f>IF(C7534="","",IF(OR(C7534="Trade",C7534="Multi Position"),(X7533+V7534),IF(C7534="Deposit",(X7533+AE7534),IF(C7534="Withdrawal",(X7533-AE7534)))))</f>
        <v/>
      </c>
      <c r="Y7534" s="145" t="str">
        <f t="shared" si="1413"/>
        <v/>
      </c>
      <c r="Z7534" s="118"/>
      <c r="AA7534" s="118"/>
      <c r="AB7534" s="118"/>
      <c r="AC7534" s="118"/>
      <c r="AD7534" s="118"/>
      <c r="AE7534" s="139"/>
      <c r="AF7534" s="118"/>
      <c r="AG7534" s="118"/>
      <c r="AH7534" s="147" t="str">
        <f t="shared" si="1414"/>
        <v/>
      </c>
      <c r="AI7534" s="147" t="str">
        <f t="shared" si="1415"/>
        <v/>
      </c>
      <c r="AJ7534" s="148" t="str">
        <f t="shared" si="1404"/>
        <v/>
      </c>
      <c r="AK7534" s="148" t="str">
        <f t="shared" si="1405"/>
        <v/>
      </c>
      <c r="AL7534" s="147" t="str">
        <f t="shared" si="1406"/>
        <v/>
      </c>
      <c r="AM7534" s="147" t="str">
        <f t="shared" si="1407"/>
        <v/>
      </c>
      <c r="AN7534" s="147" t="str">
        <f t="shared" si="1408"/>
        <v/>
      </c>
      <c r="AO7534" s="118"/>
    </row>
    <row r="7535" spans="1:41">
      <c r="A7535" s="118"/>
      <c r="B7535" s="118"/>
      <c r="C7535" s="118"/>
      <c r="D7535" s="118"/>
      <c r="E7535" s="118"/>
      <c r="F7535" s="118"/>
      <c r="G7535" s="118"/>
      <c r="H7535" s="118"/>
      <c r="I7535" s="118"/>
      <c r="J7535" s="118"/>
      <c r="K7535" s="118"/>
      <c r="L7535" s="118"/>
      <c r="M7535" s="118"/>
      <c r="N7535" s="118"/>
      <c r="O7535" s="143" t="str">
        <f>IF(H7535="","",(S7535/S7535)&amp;":"&amp;ROUND(AH7535/S7535,2))</f>
        <v/>
      </c>
      <c r="P7535" s="118"/>
      <c r="Q7535" s="118"/>
      <c r="R7535" s="143" t="str">
        <f>IF(H7535="","",(S7535/S7535)&amp;":"&amp;ROUND(AI7535/S7535,2))</f>
        <v/>
      </c>
      <c r="S7535" s="144" t="str">
        <f t="shared" si="1409"/>
        <v/>
      </c>
      <c r="T7535" s="145" t="str">
        <f t="shared" si="1410"/>
        <v/>
      </c>
      <c r="U7535" s="118"/>
      <c r="V7535" s="145" t="str">
        <f t="shared" si="1411"/>
        <v/>
      </c>
      <c r="W7535" s="144" t="str">
        <f t="shared" si="1412"/>
        <v/>
      </c>
      <c r="X7535" s="146" t="str">
        <f>IF(C7535="","",IF(OR(C7535="Trade",C7535="Multi Position"),(X7534+V7535),IF(C7535="Deposit",(X7534+AE7535),IF(C7535="Withdrawal",(X7534-AE7535)))))</f>
        <v/>
      </c>
      <c r="Y7535" s="145" t="str">
        <f t="shared" si="1413"/>
        <v/>
      </c>
      <c r="Z7535" s="118"/>
      <c r="AA7535" s="118"/>
      <c r="AB7535" s="118"/>
      <c r="AC7535" s="118"/>
      <c r="AD7535" s="118"/>
      <c r="AE7535" s="139"/>
      <c r="AF7535" s="118"/>
      <c r="AG7535" s="118"/>
      <c r="AH7535" s="147" t="str">
        <f t="shared" si="1414"/>
        <v/>
      </c>
      <c r="AI7535" s="147" t="str">
        <f t="shared" si="1415"/>
        <v/>
      </c>
      <c r="AJ7535" s="148" t="str">
        <f t="shared" si="1404"/>
        <v/>
      </c>
      <c r="AK7535" s="148" t="str">
        <f t="shared" si="1405"/>
        <v/>
      </c>
      <c r="AL7535" s="147" t="str">
        <f t="shared" si="1406"/>
        <v/>
      </c>
      <c r="AM7535" s="147" t="str">
        <f t="shared" si="1407"/>
        <v/>
      </c>
      <c r="AN7535" s="147" t="str">
        <f t="shared" si="1408"/>
        <v/>
      </c>
      <c r="AO7535" s="118"/>
    </row>
    <row r="7536" spans="1:41">
      <c r="A7536" s="118"/>
      <c r="B7536" s="118"/>
      <c r="C7536" s="118"/>
      <c r="D7536" s="118"/>
      <c r="E7536" s="118"/>
      <c r="F7536" s="118"/>
      <c r="G7536" s="118"/>
      <c r="H7536" s="118"/>
      <c r="I7536" s="118"/>
      <c r="J7536" s="118"/>
      <c r="K7536" s="118"/>
      <c r="L7536" s="118"/>
      <c r="M7536" s="118"/>
      <c r="N7536" s="118"/>
      <c r="O7536" s="143" t="str">
        <f>IF(H7536="","",(S7536/S7536)&amp;":"&amp;ROUND(AH7536/S7536,2))</f>
        <v/>
      </c>
      <c r="P7536" s="118"/>
      <c r="Q7536" s="118"/>
      <c r="R7536" s="143" t="str">
        <f>IF(H7536="","",(S7536/S7536)&amp;":"&amp;ROUND(AI7536/S7536,2))</f>
        <v/>
      </c>
      <c r="S7536" s="144" t="str">
        <f t="shared" si="1409"/>
        <v/>
      </c>
      <c r="T7536" s="145" t="str">
        <f t="shared" si="1410"/>
        <v/>
      </c>
      <c r="U7536" s="118"/>
      <c r="V7536" s="145" t="str">
        <f t="shared" si="1411"/>
        <v/>
      </c>
      <c r="W7536" s="144" t="str">
        <f t="shared" si="1412"/>
        <v/>
      </c>
      <c r="X7536" s="146" t="str">
        <f>IF(C7536="","",IF(OR(C7536="Trade",C7536="Multi Position"),(X7535+V7536),IF(C7536="Deposit",(X7535+AE7536),IF(C7536="Withdrawal",(X7535-AE7536)))))</f>
        <v/>
      </c>
      <c r="Y7536" s="145" t="str">
        <f t="shared" si="1413"/>
        <v/>
      </c>
      <c r="Z7536" s="118"/>
      <c r="AA7536" s="118"/>
      <c r="AB7536" s="118"/>
      <c r="AC7536" s="118"/>
      <c r="AD7536" s="118"/>
      <c r="AE7536" s="139"/>
      <c r="AF7536" s="118"/>
      <c r="AG7536" s="118"/>
      <c r="AH7536" s="147" t="str">
        <f t="shared" si="1414"/>
        <v/>
      </c>
      <c r="AI7536" s="147" t="str">
        <f t="shared" si="1415"/>
        <v/>
      </c>
      <c r="AJ7536" s="148" t="str">
        <f t="shared" si="1404"/>
        <v/>
      </c>
      <c r="AK7536" s="148" t="str">
        <f t="shared" si="1405"/>
        <v/>
      </c>
      <c r="AL7536" s="147" t="str">
        <f t="shared" si="1406"/>
        <v/>
      </c>
      <c r="AM7536" s="147" t="str">
        <f t="shared" si="1407"/>
        <v/>
      </c>
      <c r="AN7536" s="147" t="str">
        <f t="shared" si="1408"/>
        <v/>
      </c>
      <c r="AO7536" s="118"/>
    </row>
    <row r="7537" spans="1:41">
      <c r="A7537" s="118"/>
      <c r="B7537" s="118"/>
      <c r="C7537" s="118"/>
      <c r="D7537" s="118"/>
      <c r="E7537" s="118"/>
      <c r="F7537" s="118"/>
      <c r="G7537" s="118"/>
      <c r="H7537" s="118"/>
      <c r="I7537" s="118"/>
      <c r="J7537" s="118"/>
      <c r="K7537" s="118"/>
      <c r="L7537" s="118"/>
      <c r="M7537" s="118"/>
      <c r="N7537" s="118"/>
      <c r="O7537" s="143" t="str">
        <f>IF(H7537="","",(S7537/S7537)&amp;":"&amp;ROUND(AH7537/S7537,2))</f>
        <v/>
      </c>
      <c r="P7537" s="118"/>
      <c r="Q7537" s="118"/>
      <c r="R7537" s="143" t="str">
        <f>IF(H7537="","",(S7537/S7537)&amp;":"&amp;ROUND(AI7537/S7537,2))</f>
        <v/>
      </c>
      <c r="S7537" s="144" t="str">
        <f t="shared" si="1409"/>
        <v/>
      </c>
      <c r="T7537" s="145" t="str">
        <f t="shared" si="1410"/>
        <v/>
      </c>
      <c r="U7537" s="118"/>
      <c r="V7537" s="145" t="str">
        <f t="shared" si="1411"/>
        <v/>
      </c>
      <c r="W7537" s="144" t="str">
        <f t="shared" si="1412"/>
        <v/>
      </c>
      <c r="X7537" s="146" t="str">
        <f>IF(C7537="","",IF(OR(C7537="Trade",C7537="Multi Position"),(X7536+V7537),IF(C7537="Deposit",(X7536+AE7537),IF(C7537="Withdrawal",(X7536-AE7537)))))</f>
        <v/>
      </c>
      <c r="Y7537" s="145" t="str">
        <f t="shared" si="1413"/>
        <v/>
      </c>
      <c r="Z7537" s="118"/>
      <c r="AA7537" s="118"/>
      <c r="AB7537" s="118"/>
      <c r="AC7537" s="118"/>
      <c r="AD7537" s="118"/>
      <c r="AE7537" s="139"/>
      <c r="AF7537" s="118"/>
      <c r="AG7537" s="118"/>
      <c r="AH7537" s="147" t="str">
        <f t="shared" si="1414"/>
        <v/>
      </c>
      <c r="AI7537" s="147" t="str">
        <f t="shared" si="1415"/>
        <v/>
      </c>
      <c r="AJ7537" s="148" t="str">
        <f t="shared" si="1404"/>
        <v/>
      </c>
      <c r="AK7537" s="148" t="str">
        <f t="shared" si="1405"/>
        <v/>
      </c>
      <c r="AL7537" s="147" t="str">
        <f t="shared" si="1406"/>
        <v/>
      </c>
      <c r="AM7537" s="147" t="str">
        <f t="shared" si="1407"/>
        <v/>
      </c>
      <c r="AN7537" s="147" t="str">
        <f t="shared" si="1408"/>
        <v/>
      </c>
      <c r="AO7537" s="118"/>
    </row>
    <row r="7538" spans="1:41">
      <c r="A7538" s="118"/>
      <c r="B7538" s="118"/>
      <c r="C7538" s="118"/>
      <c r="D7538" s="118"/>
      <c r="E7538" s="118"/>
      <c r="F7538" s="118"/>
      <c r="G7538" s="118"/>
      <c r="H7538" s="118"/>
      <c r="I7538" s="118"/>
      <c r="J7538" s="118"/>
      <c r="K7538" s="118"/>
      <c r="L7538" s="118"/>
      <c r="M7538" s="118"/>
      <c r="N7538" s="118"/>
      <c r="O7538" s="143" t="str">
        <f>IF(H7538="","",(S7538/S7538)&amp;":"&amp;ROUND(AH7538/S7538,2))</f>
        <v/>
      </c>
      <c r="P7538" s="118"/>
      <c r="Q7538" s="118"/>
      <c r="R7538" s="143" t="str">
        <f>IF(H7538="","",(S7538/S7538)&amp;":"&amp;ROUND(AI7538/S7538,2))</f>
        <v/>
      </c>
      <c r="S7538" s="144" t="str">
        <f t="shared" si="1409"/>
        <v/>
      </c>
      <c r="T7538" s="145" t="str">
        <f t="shared" si="1410"/>
        <v/>
      </c>
      <c r="U7538" s="118"/>
      <c r="V7538" s="145" t="str">
        <f t="shared" si="1411"/>
        <v/>
      </c>
      <c r="W7538" s="144" t="str">
        <f t="shared" si="1412"/>
        <v/>
      </c>
      <c r="X7538" s="146" t="str">
        <f>IF(C7538="","",IF(OR(C7538="Trade",C7538="Multi Position"),(X7537+V7538),IF(C7538="Deposit",(X7537+AE7538),IF(C7538="Withdrawal",(X7537-AE7538)))))</f>
        <v/>
      </c>
      <c r="Y7538" s="145" t="str">
        <f t="shared" si="1413"/>
        <v/>
      </c>
      <c r="Z7538" s="118"/>
      <c r="AA7538" s="118"/>
      <c r="AB7538" s="118"/>
      <c r="AC7538" s="118"/>
      <c r="AD7538" s="118"/>
      <c r="AE7538" s="139"/>
      <c r="AF7538" s="118"/>
      <c r="AG7538" s="118"/>
      <c r="AH7538" s="147" t="str">
        <f t="shared" si="1414"/>
        <v/>
      </c>
      <c r="AI7538" s="147" t="str">
        <f t="shared" si="1415"/>
        <v/>
      </c>
      <c r="AJ7538" s="148" t="str">
        <f t="shared" si="1404"/>
        <v/>
      </c>
      <c r="AK7538" s="148" t="str">
        <f t="shared" si="1405"/>
        <v/>
      </c>
      <c r="AL7538" s="147" t="str">
        <f t="shared" si="1406"/>
        <v/>
      </c>
      <c r="AM7538" s="147" t="str">
        <f t="shared" si="1407"/>
        <v/>
      </c>
      <c r="AN7538" s="147" t="str">
        <f t="shared" si="1408"/>
        <v/>
      </c>
      <c r="AO7538" s="118"/>
    </row>
    <row r="7539" spans="1:41">
      <c r="A7539" s="118"/>
      <c r="B7539" s="118"/>
      <c r="C7539" s="118"/>
      <c r="D7539" s="118"/>
      <c r="E7539" s="118"/>
      <c r="F7539" s="118"/>
      <c r="G7539" s="118"/>
      <c r="H7539" s="118"/>
      <c r="I7539" s="118"/>
      <c r="J7539" s="118"/>
      <c r="K7539" s="118"/>
      <c r="L7539" s="118"/>
      <c r="M7539" s="118"/>
      <c r="N7539" s="118"/>
      <c r="O7539" s="143" t="str">
        <f>IF(H7539="","",(S7539/S7539)&amp;":"&amp;ROUND(AH7539/S7539,2))</f>
        <v/>
      </c>
      <c r="P7539" s="118"/>
      <c r="Q7539" s="118"/>
      <c r="R7539" s="143" t="str">
        <f>IF(H7539="","",(S7539/S7539)&amp;":"&amp;ROUND(AI7539/S7539,2))</f>
        <v/>
      </c>
      <c r="S7539" s="144" t="str">
        <f t="shared" si="1409"/>
        <v/>
      </c>
      <c r="T7539" s="145" t="str">
        <f t="shared" si="1410"/>
        <v/>
      </c>
      <c r="U7539" s="118"/>
      <c r="V7539" s="145" t="str">
        <f t="shared" si="1411"/>
        <v/>
      </c>
      <c r="W7539" s="144" t="str">
        <f t="shared" si="1412"/>
        <v/>
      </c>
      <c r="X7539" s="146" t="str">
        <f>IF(C7539="","",IF(OR(C7539="Trade",C7539="Multi Position"),(X7538+V7539),IF(C7539="Deposit",(X7538+AE7539),IF(C7539="Withdrawal",(X7538-AE7539)))))</f>
        <v/>
      </c>
      <c r="Y7539" s="145" t="str">
        <f t="shared" si="1413"/>
        <v/>
      </c>
      <c r="Z7539" s="118"/>
      <c r="AA7539" s="118"/>
      <c r="AB7539" s="118"/>
      <c r="AC7539" s="118"/>
      <c r="AD7539" s="118"/>
      <c r="AE7539" s="139"/>
      <c r="AF7539" s="118"/>
      <c r="AG7539" s="118"/>
      <c r="AH7539" s="147" t="str">
        <f t="shared" si="1414"/>
        <v/>
      </c>
      <c r="AI7539" s="147" t="str">
        <f t="shared" si="1415"/>
        <v/>
      </c>
      <c r="AJ7539" s="148" t="str">
        <f t="shared" si="1404"/>
        <v/>
      </c>
      <c r="AK7539" s="148" t="str">
        <f t="shared" si="1405"/>
        <v/>
      </c>
      <c r="AL7539" s="147" t="str">
        <f t="shared" si="1406"/>
        <v/>
      </c>
      <c r="AM7539" s="147" t="str">
        <f t="shared" si="1407"/>
        <v/>
      </c>
      <c r="AN7539" s="147" t="str">
        <f t="shared" si="1408"/>
        <v/>
      </c>
      <c r="AO7539" s="118"/>
    </row>
    <row r="7540" spans="1:41">
      <c r="A7540" s="118"/>
      <c r="B7540" s="118"/>
      <c r="C7540" s="118"/>
      <c r="D7540" s="118"/>
      <c r="E7540" s="118"/>
      <c r="F7540" s="118"/>
      <c r="G7540" s="118"/>
      <c r="H7540" s="118"/>
      <c r="I7540" s="118"/>
      <c r="J7540" s="118"/>
      <c r="K7540" s="118"/>
      <c r="L7540" s="118"/>
      <c r="M7540" s="118"/>
      <c r="N7540" s="118"/>
      <c r="O7540" s="143" t="str">
        <f>IF(H7540="","",(S7540/S7540)&amp;":"&amp;ROUND(AH7540/S7540,2))</f>
        <v/>
      </c>
      <c r="P7540" s="118"/>
      <c r="Q7540" s="118"/>
      <c r="R7540" s="143" t="str">
        <f>IF(H7540="","",(S7540/S7540)&amp;":"&amp;ROUND(AI7540/S7540,2))</f>
        <v/>
      </c>
      <c r="S7540" s="144" t="str">
        <f t="shared" si="1409"/>
        <v/>
      </c>
      <c r="T7540" s="145" t="str">
        <f t="shared" si="1410"/>
        <v/>
      </c>
      <c r="U7540" s="118"/>
      <c r="V7540" s="145" t="str">
        <f t="shared" si="1411"/>
        <v/>
      </c>
      <c r="W7540" s="144" t="str">
        <f t="shared" si="1412"/>
        <v/>
      </c>
      <c r="X7540" s="146" t="str">
        <f>IF(C7540="","",IF(OR(C7540="Trade",C7540="Multi Position"),(X7539+V7540),IF(C7540="Deposit",(X7539+AE7540),IF(C7540="Withdrawal",(X7539-AE7540)))))</f>
        <v/>
      </c>
      <c r="Y7540" s="145" t="str">
        <f t="shared" si="1413"/>
        <v/>
      </c>
      <c r="Z7540" s="118"/>
      <c r="AA7540" s="118"/>
      <c r="AB7540" s="118"/>
      <c r="AC7540" s="118"/>
      <c r="AD7540" s="118"/>
      <c r="AE7540" s="139"/>
      <c r="AF7540" s="118"/>
      <c r="AG7540" s="118"/>
      <c r="AH7540" s="147" t="str">
        <f t="shared" si="1414"/>
        <v/>
      </c>
      <c r="AI7540" s="147" t="str">
        <f t="shared" si="1415"/>
        <v/>
      </c>
      <c r="AJ7540" s="148" t="str">
        <f t="shared" si="1404"/>
        <v/>
      </c>
      <c r="AK7540" s="148" t="str">
        <f t="shared" si="1405"/>
        <v/>
      </c>
      <c r="AL7540" s="147" t="str">
        <f t="shared" si="1406"/>
        <v/>
      </c>
      <c r="AM7540" s="147" t="str">
        <f t="shared" si="1407"/>
        <v/>
      </c>
      <c r="AN7540" s="147" t="str">
        <f t="shared" si="1408"/>
        <v/>
      </c>
      <c r="AO7540" s="118"/>
    </row>
    <row r="7541" spans="1:41">
      <c r="A7541" s="118"/>
      <c r="B7541" s="118"/>
      <c r="C7541" s="118"/>
      <c r="D7541" s="118"/>
      <c r="E7541" s="118"/>
      <c r="F7541" s="118"/>
      <c r="G7541" s="118"/>
      <c r="H7541" s="118"/>
      <c r="I7541" s="118"/>
      <c r="J7541" s="118"/>
      <c r="K7541" s="118"/>
      <c r="L7541" s="118"/>
      <c r="M7541" s="118"/>
      <c r="N7541" s="118"/>
      <c r="O7541" s="143" t="str">
        <f>IF(H7541="","",(S7541/S7541)&amp;":"&amp;ROUND(AH7541/S7541,2))</f>
        <v/>
      </c>
      <c r="P7541" s="118"/>
      <c r="Q7541" s="118"/>
      <c r="R7541" s="143" t="str">
        <f>IF(H7541="","",(S7541/S7541)&amp;":"&amp;ROUND(AI7541/S7541,2))</f>
        <v/>
      </c>
      <c r="S7541" s="144" t="str">
        <f t="shared" si="1409"/>
        <v/>
      </c>
      <c r="T7541" s="145" t="str">
        <f t="shared" si="1410"/>
        <v/>
      </c>
      <c r="U7541" s="118"/>
      <c r="V7541" s="145" t="str">
        <f t="shared" si="1411"/>
        <v/>
      </c>
      <c r="W7541" s="144" t="str">
        <f t="shared" si="1412"/>
        <v/>
      </c>
      <c r="X7541" s="146" t="str">
        <f>IF(C7541="","",IF(OR(C7541="Trade",C7541="Multi Position"),(X7540+V7541),IF(C7541="Deposit",(X7540+AE7541),IF(C7541="Withdrawal",(X7540-AE7541)))))</f>
        <v/>
      </c>
      <c r="Y7541" s="145" t="str">
        <f t="shared" si="1413"/>
        <v/>
      </c>
      <c r="Z7541" s="118"/>
      <c r="AA7541" s="118"/>
      <c r="AB7541" s="118"/>
      <c r="AC7541" s="118"/>
      <c r="AD7541" s="118"/>
      <c r="AE7541" s="139"/>
      <c r="AF7541" s="118"/>
      <c r="AG7541" s="118"/>
      <c r="AH7541" s="147" t="str">
        <f t="shared" si="1414"/>
        <v/>
      </c>
      <c r="AI7541" s="147" t="str">
        <f t="shared" si="1415"/>
        <v/>
      </c>
      <c r="AJ7541" s="148" t="str">
        <f t="shared" si="1404"/>
        <v/>
      </c>
      <c r="AK7541" s="148" t="str">
        <f t="shared" si="1405"/>
        <v/>
      </c>
      <c r="AL7541" s="147" t="str">
        <f t="shared" si="1406"/>
        <v/>
      </c>
      <c r="AM7541" s="147" t="str">
        <f t="shared" si="1407"/>
        <v/>
      </c>
      <c r="AN7541" s="147" t="str">
        <f t="shared" si="1408"/>
        <v/>
      </c>
      <c r="AO7541" s="118"/>
    </row>
    <row r="7542" spans="1:41">
      <c r="A7542" s="118"/>
      <c r="B7542" s="118"/>
      <c r="C7542" s="118"/>
      <c r="D7542" s="118"/>
      <c r="E7542" s="118"/>
      <c r="F7542" s="118"/>
      <c r="G7542" s="118"/>
      <c r="H7542" s="118"/>
      <c r="I7542" s="118"/>
      <c r="J7542" s="118"/>
      <c r="K7542" s="118"/>
      <c r="L7542" s="118"/>
      <c r="M7542" s="118"/>
      <c r="N7542" s="118"/>
      <c r="O7542" s="143" t="str">
        <f>IF(H7542="","",(S7542/S7542)&amp;":"&amp;ROUND(AH7542/S7542,2))</f>
        <v/>
      </c>
      <c r="P7542" s="118"/>
      <c r="Q7542" s="118"/>
      <c r="R7542" s="143" t="str">
        <f>IF(H7542="","",(S7542/S7542)&amp;":"&amp;ROUND(AI7542/S7542,2))</f>
        <v/>
      </c>
      <c r="S7542" s="144" t="str">
        <f t="shared" si="1409"/>
        <v/>
      </c>
      <c r="T7542" s="145" t="str">
        <f t="shared" si="1410"/>
        <v/>
      </c>
      <c r="U7542" s="118"/>
      <c r="V7542" s="145" t="str">
        <f t="shared" si="1411"/>
        <v/>
      </c>
      <c r="W7542" s="144" t="str">
        <f t="shared" si="1412"/>
        <v/>
      </c>
      <c r="X7542" s="146" t="str">
        <f>IF(C7542="","",IF(OR(C7542="Trade",C7542="Multi Position"),(X7541+V7542),IF(C7542="Deposit",(X7541+AE7542),IF(C7542="Withdrawal",(X7541-AE7542)))))</f>
        <v/>
      </c>
      <c r="Y7542" s="145" t="str">
        <f t="shared" si="1413"/>
        <v/>
      </c>
      <c r="Z7542" s="118"/>
      <c r="AA7542" s="118"/>
      <c r="AB7542" s="118"/>
      <c r="AC7542" s="118"/>
      <c r="AD7542" s="118"/>
      <c r="AE7542" s="139"/>
      <c r="AF7542" s="118"/>
      <c r="AG7542" s="118"/>
      <c r="AH7542" s="147" t="str">
        <f t="shared" si="1414"/>
        <v/>
      </c>
      <c r="AI7542" s="147" t="str">
        <f t="shared" si="1415"/>
        <v/>
      </c>
      <c r="AJ7542" s="148" t="str">
        <f t="shared" si="1404"/>
        <v/>
      </c>
      <c r="AK7542" s="148" t="str">
        <f t="shared" si="1405"/>
        <v/>
      </c>
      <c r="AL7542" s="147" t="str">
        <f t="shared" si="1406"/>
        <v/>
      </c>
      <c r="AM7542" s="147" t="str">
        <f t="shared" si="1407"/>
        <v/>
      </c>
      <c r="AN7542" s="147" t="str">
        <f t="shared" si="1408"/>
        <v/>
      </c>
      <c r="AO7542" s="118"/>
    </row>
    <row r="7543" spans="1:41">
      <c r="A7543" s="118"/>
      <c r="B7543" s="118"/>
      <c r="C7543" s="118"/>
      <c r="D7543" s="118"/>
      <c r="E7543" s="118"/>
      <c r="F7543" s="118"/>
      <c r="G7543" s="118"/>
      <c r="H7543" s="118"/>
      <c r="I7543" s="118"/>
      <c r="J7543" s="118"/>
      <c r="K7543" s="118"/>
      <c r="L7543" s="118"/>
      <c r="M7543" s="118"/>
      <c r="N7543" s="118"/>
      <c r="O7543" s="143" t="str">
        <f>IF(H7543="","",(S7543/S7543)&amp;":"&amp;ROUND(AH7543/S7543,2))</f>
        <v/>
      </c>
      <c r="P7543" s="118"/>
      <c r="Q7543" s="118"/>
      <c r="R7543" s="143" t="str">
        <f>IF(H7543="","",(S7543/S7543)&amp;":"&amp;ROUND(AI7543/S7543,2))</f>
        <v/>
      </c>
      <c r="S7543" s="144" t="str">
        <f t="shared" si="1409"/>
        <v/>
      </c>
      <c r="T7543" s="145" t="str">
        <f t="shared" si="1410"/>
        <v/>
      </c>
      <c r="U7543" s="118"/>
      <c r="V7543" s="145" t="str">
        <f t="shared" si="1411"/>
        <v/>
      </c>
      <c r="W7543" s="144" t="str">
        <f t="shared" si="1412"/>
        <v/>
      </c>
      <c r="X7543" s="146" t="str">
        <f>IF(C7543="","",IF(OR(C7543="Trade",C7543="Multi Position"),(X7542+V7543),IF(C7543="Deposit",(X7542+AE7543),IF(C7543="Withdrawal",(X7542-AE7543)))))</f>
        <v/>
      </c>
      <c r="Y7543" s="145" t="str">
        <f t="shared" si="1413"/>
        <v/>
      </c>
      <c r="Z7543" s="118"/>
      <c r="AA7543" s="118"/>
      <c r="AB7543" s="118"/>
      <c r="AC7543" s="118"/>
      <c r="AD7543" s="118"/>
      <c r="AE7543" s="139"/>
      <c r="AF7543" s="118"/>
      <c r="AG7543" s="118"/>
      <c r="AH7543" s="147" t="str">
        <f t="shared" si="1414"/>
        <v/>
      </c>
      <c r="AI7543" s="147" t="str">
        <f t="shared" si="1415"/>
        <v/>
      </c>
      <c r="AJ7543" s="148" t="str">
        <f t="shared" si="1404"/>
        <v/>
      </c>
      <c r="AK7543" s="148" t="str">
        <f t="shared" si="1405"/>
        <v/>
      </c>
      <c r="AL7543" s="147" t="str">
        <f t="shared" si="1406"/>
        <v/>
      </c>
      <c r="AM7543" s="147" t="str">
        <f t="shared" si="1407"/>
        <v/>
      </c>
      <c r="AN7543" s="147" t="str">
        <f t="shared" si="1408"/>
        <v/>
      </c>
      <c r="AO7543" s="118"/>
    </row>
    <row r="7544" spans="1:41">
      <c r="A7544" s="118"/>
      <c r="B7544" s="118"/>
      <c r="C7544" s="118"/>
      <c r="D7544" s="118"/>
      <c r="E7544" s="118"/>
      <c r="F7544" s="118"/>
      <c r="G7544" s="118"/>
      <c r="H7544" s="118"/>
      <c r="I7544" s="118"/>
      <c r="J7544" s="118"/>
      <c r="K7544" s="118"/>
      <c r="L7544" s="118"/>
      <c r="M7544" s="118"/>
      <c r="N7544" s="118"/>
      <c r="O7544" s="143" t="str">
        <f>IF(H7544="","",(S7544/S7544)&amp;":"&amp;ROUND(AH7544/S7544,2))</f>
        <v/>
      </c>
      <c r="P7544" s="118"/>
      <c r="Q7544" s="118"/>
      <c r="R7544" s="143" t="str">
        <f>IF(H7544="","",(S7544/S7544)&amp;":"&amp;ROUND(AI7544/S7544,2))</f>
        <v/>
      </c>
      <c r="S7544" s="144" t="str">
        <f t="shared" si="1409"/>
        <v/>
      </c>
      <c r="T7544" s="145" t="str">
        <f t="shared" si="1410"/>
        <v/>
      </c>
      <c r="U7544" s="118"/>
      <c r="V7544" s="145" t="str">
        <f t="shared" si="1411"/>
        <v/>
      </c>
      <c r="W7544" s="144" t="str">
        <f t="shared" si="1412"/>
        <v/>
      </c>
      <c r="X7544" s="146" t="str">
        <f>IF(C7544="","",IF(OR(C7544="Trade",C7544="Multi Position"),(X7543+V7544),IF(C7544="Deposit",(X7543+AE7544),IF(C7544="Withdrawal",(X7543-AE7544)))))</f>
        <v/>
      </c>
      <c r="Y7544" s="145" t="str">
        <f t="shared" si="1413"/>
        <v/>
      </c>
      <c r="Z7544" s="118"/>
      <c r="AA7544" s="118"/>
      <c r="AB7544" s="118"/>
      <c r="AC7544" s="118"/>
      <c r="AD7544" s="118"/>
      <c r="AE7544" s="139"/>
      <c r="AF7544" s="118"/>
      <c r="AG7544" s="118"/>
      <c r="AH7544" s="147" t="str">
        <f t="shared" si="1414"/>
        <v/>
      </c>
      <c r="AI7544" s="147" t="str">
        <f t="shared" si="1415"/>
        <v/>
      </c>
      <c r="AJ7544" s="148" t="str">
        <f t="shared" si="1404"/>
        <v/>
      </c>
      <c r="AK7544" s="148" t="str">
        <f t="shared" si="1405"/>
        <v/>
      </c>
      <c r="AL7544" s="147" t="str">
        <f t="shared" si="1406"/>
        <v/>
      </c>
      <c r="AM7544" s="147" t="str">
        <f t="shared" si="1407"/>
        <v/>
      </c>
      <c r="AN7544" s="147" t="str">
        <f t="shared" si="1408"/>
        <v/>
      </c>
      <c r="AO7544" s="118"/>
    </row>
    <row r="7545" spans="1:41">
      <c r="A7545" s="118"/>
      <c r="B7545" s="118"/>
      <c r="C7545" s="118"/>
      <c r="D7545" s="118"/>
      <c r="E7545" s="118"/>
      <c r="F7545" s="118"/>
      <c r="G7545" s="118"/>
      <c r="H7545" s="118"/>
      <c r="I7545" s="118"/>
      <c r="J7545" s="118"/>
      <c r="K7545" s="118"/>
      <c r="L7545" s="118"/>
      <c r="M7545" s="118"/>
      <c r="N7545" s="118"/>
      <c r="O7545" s="143" t="str">
        <f>IF(H7545="","",(S7545/S7545)&amp;":"&amp;ROUND(AH7545/S7545,2))</f>
        <v/>
      </c>
      <c r="P7545" s="118"/>
      <c r="Q7545" s="118"/>
      <c r="R7545" s="143" t="str">
        <f>IF(H7545="","",(S7545/S7545)&amp;":"&amp;ROUND(AI7545/S7545,2))</f>
        <v/>
      </c>
      <c r="S7545" s="144" t="str">
        <f t="shared" si="1409"/>
        <v/>
      </c>
      <c r="T7545" s="145" t="str">
        <f t="shared" si="1410"/>
        <v/>
      </c>
      <c r="U7545" s="118"/>
      <c r="V7545" s="145" t="str">
        <f t="shared" si="1411"/>
        <v/>
      </c>
      <c r="W7545" s="144" t="str">
        <f t="shared" si="1412"/>
        <v/>
      </c>
      <c r="X7545" s="146" t="str">
        <f>IF(C7545="","",IF(OR(C7545="Trade",C7545="Multi Position"),(X7544+V7545),IF(C7545="Deposit",(X7544+AE7545),IF(C7545="Withdrawal",(X7544-AE7545)))))</f>
        <v/>
      </c>
      <c r="Y7545" s="145" t="str">
        <f t="shared" si="1413"/>
        <v/>
      </c>
      <c r="Z7545" s="118"/>
      <c r="AA7545" s="118"/>
      <c r="AB7545" s="118"/>
      <c r="AC7545" s="118"/>
      <c r="AD7545" s="118"/>
      <c r="AE7545" s="139"/>
      <c r="AF7545" s="118"/>
      <c r="AG7545" s="118"/>
      <c r="AH7545" s="147" t="str">
        <f t="shared" si="1414"/>
        <v/>
      </c>
      <c r="AI7545" s="147" t="str">
        <f t="shared" si="1415"/>
        <v/>
      </c>
      <c r="AJ7545" s="148" t="str">
        <f t="shared" si="1404"/>
        <v/>
      </c>
      <c r="AK7545" s="148" t="str">
        <f t="shared" si="1405"/>
        <v/>
      </c>
      <c r="AL7545" s="147" t="str">
        <f t="shared" si="1406"/>
        <v/>
      </c>
      <c r="AM7545" s="147" t="str">
        <f t="shared" si="1407"/>
        <v/>
      </c>
      <c r="AN7545" s="147" t="str">
        <f t="shared" si="1408"/>
        <v/>
      </c>
      <c r="AO7545" s="118"/>
    </row>
    <row r="7546" spans="1:41">
      <c r="A7546" s="118"/>
      <c r="B7546" s="118"/>
      <c r="C7546" s="118"/>
      <c r="D7546" s="118"/>
      <c r="E7546" s="118"/>
      <c r="F7546" s="118"/>
      <c r="G7546" s="118"/>
      <c r="H7546" s="118"/>
      <c r="I7546" s="118"/>
      <c r="J7546" s="118"/>
      <c r="K7546" s="118"/>
      <c r="L7546" s="118"/>
      <c r="M7546" s="118"/>
      <c r="N7546" s="118"/>
      <c r="O7546" s="143" t="str">
        <f>IF(H7546="","",(S7546/S7546)&amp;":"&amp;ROUND(AH7546/S7546,2))</f>
        <v/>
      </c>
      <c r="P7546" s="118"/>
      <c r="Q7546" s="118"/>
      <c r="R7546" s="143" t="str">
        <f>IF(H7546="","",(S7546/S7546)&amp;":"&amp;ROUND(AI7546/S7546,2))</f>
        <v/>
      </c>
      <c r="S7546" s="144" t="str">
        <f t="shared" si="1409"/>
        <v/>
      </c>
      <c r="T7546" s="145" t="str">
        <f t="shared" si="1410"/>
        <v/>
      </c>
      <c r="U7546" s="118"/>
      <c r="V7546" s="145" t="str">
        <f t="shared" si="1411"/>
        <v/>
      </c>
      <c r="W7546" s="144" t="str">
        <f t="shared" si="1412"/>
        <v/>
      </c>
      <c r="X7546" s="146" t="str">
        <f>IF(C7546="","",IF(OR(C7546="Trade",C7546="Multi Position"),(X7545+V7546),IF(C7546="Deposit",(X7545+AE7546),IF(C7546="Withdrawal",(X7545-AE7546)))))</f>
        <v/>
      </c>
      <c r="Y7546" s="145" t="str">
        <f t="shared" si="1413"/>
        <v/>
      </c>
      <c r="Z7546" s="118"/>
      <c r="AA7546" s="118"/>
      <c r="AB7546" s="118"/>
      <c r="AC7546" s="118"/>
      <c r="AD7546" s="118"/>
      <c r="AE7546" s="139"/>
      <c r="AF7546" s="118"/>
      <c r="AG7546" s="118"/>
      <c r="AH7546" s="147" t="str">
        <f t="shared" si="1414"/>
        <v/>
      </c>
      <c r="AI7546" s="147" t="str">
        <f t="shared" si="1415"/>
        <v/>
      </c>
      <c r="AJ7546" s="148" t="str">
        <f t="shared" si="1404"/>
        <v/>
      </c>
      <c r="AK7546" s="148" t="str">
        <f t="shared" si="1405"/>
        <v/>
      </c>
      <c r="AL7546" s="147" t="str">
        <f t="shared" si="1406"/>
        <v/>
      </c>
      <c r="AM7546" s="147" t="str">
        <f t="shared" si="1407"/>
        <v/>
      </c>
      <c r="AN7546" s="147" t="str">
        <f t="shared" si="1408"/>
        <v/>
      </c>
      <c r="AO7546" s="118"/>
    </row>
    <row r="7547" spans="1:41">
      <c r="A7547" s="118"/>
      <c r="B7547" s="118"/>
      <c r="C7547" s="118"/>
      <c r="D7547" s="118"/>
      <c r="E7547" s="118"/>
      <c r="F7547" s="118"/>
      <c r="G7547" s="118"/>
      <c r="H7547" s="118"/>
      <c r="I7547" s="118"/>
      <c r="J7547" s="118"/>
      <c r="K7547" s="118"/>
      <c r="L7547" s="118"/>
      <c r="M7547" s="118"/>
      <c r="N7547" s="118"/>
      <c r="O7547" s="143" t="str">
        <f>IF(H7547="","",(S7547/S7547)&amp;":"&amp;ROUND(AH7547/S7547,2))</f>
        <v/>
      </c>
      <c r="P7547" s="118"/>
      <c r="Q7547" s="118"/>
      <c r="R7547" s="143" t="str">
        <f>IF(H7547="","",(S7547/S7547)&amp;":"&amp;ROUND(AI7547/S7547,2))</f>
        <v/>
      </c>
      <c r="S7547" s="144" t="str">
        <f t="shared" si="1409"/>
        <v/>
      </c>
      <c r="T7547" s="145" t="str">
        <f t="shared" si="1410"/>
        <v/>
      </c>
      <c r="U7547" s="118"/>
      <c r="V7547" s="145" t="str">
        <f t="shared" si="1411"/>
        <v/>
      </c>
      <c r="W7547" s="144" t="str">
        <f t="shared" si="1412"/>
        <v/>
      </c>
      <c r="X7547" s="146" t="str">
        <f>IF(C7547="","",IF(OR(C7547="Trade",C7547="Multi Position"),(X7546+V7547),IF(C7547="Deposit",(X7546+AE7547),IF(C7547="Withdrawal",(X7546-AE7547)))))</f>
        <v/>
      </c>
      <c r="Y7547" s="145" t="str">
        <f t="shared" si="1413"/>
        <v/>
      </c>
      <c r="Z7547" s="118"/>
      <c r="AA7547" s="118"/>
      <c r="AB7547" s="118"/>
      <c r="AC7547" s="118"/>
      <c r="AD7547" s="118"/>
      <c r="AE7547" s="139"/>
      <c r="AF7547" s="118"/>
      <c r="AG7547" s="118"/>
      <c r="AH7547" s="147" t="str">
        <f t="shared" si="1414"/>
        <v/>
      </c>
      <c r="AI7547" s="147" t="str">
        <f t="shared" si="1415"/>
        <v/>
      </c>
      <c r="AJ7547" s="148" t="str">
        <f t="shared" si="1404"/>
        <v/>
      </c>
      <c r="AK7547" s="148" t="str">
        <f t="shared" si="1405"/>
        <v/>
      </c>
      <c r="AL7547" s="147" t="str">
        <f t="shared" si="1406"/>
        <v/>
      </c>
      <c r="AM7547" s="147" t="str">
        <f t="shared" si="1407"/>
        <v/>
      </c>
      <c r="AN7547" s="147" t="str">
        <f t="shared" si="1408"/>
        <v/>
      </c>
      <c r="AO7547" s="118"/>
    </row>
    <row r="7548" spans="1:41">
      <c r="A7548" s="118"/>
      <c r="B7548" s="118"/>
      <c r="C7548" s="118"/>
      <c r="D7548" s="118"/>
      <c r="E7548" s="118"/>
      <c r="F7548" s="118"/>
      <c r="G7548" s="118"/>
      <c r="H7548" s="118"/>
      <c r="I7548" s="118"/>
      <c r="J7548" s="118"/>
      <c r="K7548" s="118"/>
      <c r="L7548" s="118"/>
      <c r="M7548" s="118"/>
      <c r="N7548" s="118"/>
      <c r="O7548" s="143" t="str">
        <f>IF(H7548="","",(S7548/S7548)&amp;":"&amp;ROUND(AH7548/S7548,2))</f>
        <v/>
      </c>
      <c r="P7548" s="118"/>
      <c r="Q7548" s="118"/>
      <c r="R7548" s="143" t="str">
        <f>IF(H7548="","",(S7548/S7548)&amp;":"&amp;ROUND(AI7548/S7548,2))</f>
        <v/>
      </c>
      <c r="S7548" s="144" t="str">
        <f t="shared" si="1409"/>
        <v/>
      </c>
      <c r="T7548" s="145" t="str">
        <f t="shared" si="1410"/>
        <v/>
      </c>
      <c r="U7548" s="118"/>
      <c r="V7548" s="145" t="str">
        <f t="shared" si="1411"/>
        <v/>
      </c>
      <c r="W7548" s="144" t="str">
        <f t="shared" si="1412"/>
        <v/>
      </c>
      <c r="X7548" s="146" t="str">
        <f>IF(C7548="","",IF(OR(C7548="Trade",C7548="Multi Position"),(X7547+V7548),IF(C7548="Deposit",(X7547+AE7548),IF(C7548="Withdrawal",(X7547-AE7548)))))</f>
        <v/>
      </c>
      <c r="Y7548" s="145" t="str">
        <f t="shared" si="1413"/>
        <v/>
      </c>
      <c r="Z7548" s="118"/>
      <c r="AA7548" s="118"/>
      <c r="AB7548" s="118"/>
      <c r="AC7548" s="118"/>
      <c r="AD7548" s="118"/>
      <c r="AE7548" s="139"/>
      <c r="AF7548" s="118"/>
      <c r="AG7548" s="118"/>
      <c r="AH7548" s="147" t="str">
        <f t="shared" si="1414"/>
        <v/>
      </c>
      <c r="AI7548" s="147" t="str">
        <f t="shared" si="1415"/>
        <v/>
      </c>
      <c r="AJ7548" s="148" t="str">
        <f t="shared" si="1404"/>
        <v/>
      </c>
      <c r="AK7548" s="148" t="str">
        <f t="shared" si="1405"/>
        <v/>
      </c>
      <c r="AL7548" s="147" t="str">
        <f t="shared" si="1406"/>
        <v/>
      </c>
      <c r="AM7548" s="147" t="str">
        <f t="shared" si="1407"/>
        <v/>
      </c>
      <c r="AN7548" s="147" t="str">
        <f t="shared" si="1408"/>
        <v/>
      </c>
      <c r="AO7548" s="118"/>
    </row>
    <row r="7549" spans="1:41">
      <c r="A7549" s="118"/>
      <c r="B7549" s="118"/>
      <c r="C7549" s="118"/>
      <c r="D7549" s="118"/>
      <c r="E7549" s="118"/>
      <c r="F7549" s="118"/>
      <c r="G7549" s="118"/>
      <c r="H7549" s="118"/>
      <c r="I7549" s="118"/>
      <c r="J7549" s="118"/>
      <c r="K7549" s="118"/>
      <c r="L7549" s="118"/>
      <c r="M7549" s="118"/>
      <c r="N7549" s="118"/>
      <c r="O7549" s="143" t="str">
        <f>IF(H7549="","",(S7549/S7549)&amp;":"&amp;ROUND(AH7549/S7549,2))</f>
        <v/>
      </c>
      <c r="P7549" s="118"/>
      <c r="Q7549" s="118"/>
      <c r="R7549" s="143" t="str">
        <f>IF(H7549="","",(S7549/S7549)&amp;":"&amp;ROUND(AI7549/S7549,2))</f>
        <v/>
      </c>
      <c r="S7549" s="144" t="str">
        <f t="shared" si="1409"/>
        <v/>
      </c>
      <c r="T7549" s="145" t="str">
        <f t="shared" si="1410"/>
        <v/>
      </c>
      <c r="U7549" s="118"/>
      <c r="V7549" s="145" t="str">
        <f t="shared" si="1411"/>
        <v/>
      </c>
      <c r="W7549" s="144" t="str">
        <f t="shared" si="1412"/>
        <v/>
      </c>
      <c r="X7549" s="146" t="str">
        <f>IF(C7549="","",IF(OR(C7549="Trade",C7549="Multi Position"),(X7548+V7549),IF(C7549="Deposit",(X7548+AE7549),IF(C7549="Withdrawal",(X7548-AE7549)))))</f>
        <v/>
      </c>
      <c r="Y7549" s="145" t="str">
        <f t="shared" si="1413"/>
        <v/>
      </c>
      <c r="Z7549" s="118"/>
      <c r="AA7549" s="118"/>
      <c r="AB7549" s="118"/>
      <c r="AC7549" s="118"/>
      <c r="AD7549" s="118"/>
      <c r="AE7549" s="139"/>
      <c r="AF7549" s="118"/>
      <c r="AG7549" s="118"/>
      <c r="AH7549" s="147" t="str">
        <f t="shared" si="1414"/>
        <v/>
      </c>
      <c r="AI7549" s="147" t="str">
        <f t="shared" si="1415"/>
        <v/>
      </c>
      <c r="AJ7549" s="148" t="str">
        <f t="shared" si="1404"/>
        <v/>
      </c>
      <c r="AK7549" s="148" t="str">
        <f t="shared" si="1405"/>
        <v/>
      </c>
      <c r="AL7549" s="147" t="str">
        <f t="shared" si="1406"/>
        <v/>
      </c>
      <c r="AM7549" s="147" t="str">
        <f t="shared" si="1407"/>
        <v/>
      </c>
      <c r="AN7549" s="147" t="str">
        <f t="shared" si="1408"/>
        <v/>
      </c>
      <c r="AO7549" s="118"/>
    </row>
    <row r="7550" spans="1:41">
      <c r="A7550" s="118"/>
      <c r="B7550" s="118"/>
      <c r="C7550" s="118"/>
      <c r="D7550" s="118"/>
      <c r="E7550" s="118"/>
      <c r="F7550" s="118"/>
      <c r="G7550" s="118"/>
      <c r="H7550" s="118"/>
      <c r="I7550" s="118"/>
      <c r="J7550" s="118"/>
      <c r="K7550" s="118"/>
      <c r="L7550" s="118"/>
      <c r="M7550" s="118"/>
      <c r="N7550" s="118"/>
      <c r="O7550" s="143" t="str">
        <f>IF(H7550="","",(S7550/S7550)&amp;":"&amp;ROUND(AH7550/S7550,2))</f>
        <v/>
      </c>
      <c r="P7550" s="118"/>
      <c r="Q7550" s="118"/>
      <c r="R7550" s="143" t="str">
        <f>IF(H7550="","",(S7550/S7550)&amp;":"&amp;ROUND(AI7550/S7550,2))</f>
        <v/>
      </c>
      <c r="S7550" s="144" t="str">
        <f t="shared" si="1409"/>
        <v/>
      </c>
      <c r="T7550" s="145" t="str">
        <f t="shared" si="1410"/>
        <v/>
      </c>
      <c r="U7550" s="118"/>
      <c r="V7550" s="145" t="str">
        <f t="shared" si="1411"/>
        <v/>
      </c>
      <c r="W7550" s="144" t="str">
        <f t="shared" si="1412"/>
        <v/>
      </c>
      <c r="X7550" s="146" t="str">
        <f>IF(C7550="","",IF(OR(C7550="Trade",C7550="Multi Position"),(X7549+V7550),IF(C7550="Deposit",(X7549+AE7550),IF(C7550="Withdrawal",(X7549-AE7550)))))</f>
        <v/>
      </c>
      <c r="Y7550" s="145" t="str">
        <f t="shared" si="1413"/>
        <v/>
      </c>
      <c r="Z7550" s="118"/>
      <c r="AA7550" s="118"/>
      <c r="AB7550" s="118"/>
      <c r="AC7550" s="118"/>
      <c r="AD7550" s="118"/>
      <c r="AE7550" s="139"/>
      <c r="AF7550" s="118"/>
      <c r="AG7550" s="118"/>
      <c r="AH7550" s="147" t="str">
        <f t="shared" si="1414"/>
        <v/>
      </c>
      <c r="AI7550" s="147" t="str">
        <f t="shared" si="1415"/>
        <v/>
      </c>
      <c r="AJ7550" s="148" t="str">
        <f t="shared" si="1404"/>
        <v/>
      </c>
      <c r="AK7550" s="148" t="str">
        <f t="shared" si="1405"/>
        <v/>
      </c>
      <c r="AL7550" s="147" t="str">
        <f t="shared" si="1406"/>
        <v/>
      </c>
      <c r="AM7550" s="147" t="str">
        <f t="shared" si="1407"/>
        <v/>
      </c>
      <c r="AN7550" s="147" t="str">
        <f t="shared" si="1408"/>
        <v/>
      </c>
      <c r="AO7550" s="118"/>
    </row>
    <row r="7551" spans="1:41">
      <c r="A7551" s="118"/>
      <c r="B7551" s="118"/>
      <c r="C7551" s="118"/>
      <c r="D7551" s="118"/>
      <c r="E7551" s="118"/>
      <c r="F7551" s="118"/>
      <c r="G7551" s="118"/>
      <c r="H7551" s="118"/>
      <c r="I7551" s="118"/>
      <c r="J7551" s="118"/>
      <c r="K7551" s="118"/>
      <c r="L7551" s="118"/>
      <c r="M7551" s="118"/>
      <c r="N7551" s="118"/>
      <c r="O7551" s="143" t="str">
        <f>IF(H7551="","",(S7551/S7551)&amp;":"&amp;ROUND(AH7551/S7551,2))</f>
        <v/>
      </c>
      <c r="P7551" s="118"/>
      <c r="Q7551" s="118"/>
      <c r="R7551" s="143" t="str">
        <f>IF(H7551="","",(S7551/S7551)&amp;":"&amp;ROUND(AI7551/S7551,2))</f>
        <v/>
      </c>
      <c r="S7551" s="144" t="str">
        <f t="shared" si="1409"/>
        <v/>
      </c>
      <c r="T7551" s="145" t="str">
        <f t="shared" si="1410"/>
        <v/>
      </c>
      <c r="U7551" s="118"/>
      <c r="V7551" s="145" t="str">
        <f t="shared" si="1411"/>
        <v/>
      </c>
      <c r="W7551" s="144" t="str">
        <f t="shared" si="1412"/>
        <v/>
      </c>
      <c r="X7551" s="146" t="str">
        <f>IF(C7551="","",IF(OR(C7551="Trade",C7551="Multi Position"),(X7550+V7551),IF(C7551="Deposit",(X7550+AE7551),IF(C7551="Withdrawal",(X7550-AE7551)))))</f>
        <v/>
      </c>
      <c r="Y7551" s="145" t="str">
        <f t="shared" si="1413"/>
        <v/>
      </c>
      <c r="Z7551" s="118"/>
      <c r="AA7551" s="118"/>
      <c r="AB7551" s="118"/>
      <c r="AC7551" s="118"/>
      <c r="AD7551" s="118"/>
      <c r="AE7551" s="139"/>
      <c r="AF7551" s="118"/>
      <c r="AG7551" s="118"/>
      <c r="AH7551" s="147" t="str">
        <f t="shared" si="1414"/>
        <v/>
      </c>
      <c r="AI7551" s="147" t="str">
        <f t="shared" si="1415"/>
        <v/>
      </c>
      <c r="AJ7551" s="148" t="str">
        <f t="shared" si="1404"/>
        <v/>
      </c>
      <c r="AK7551" s="148" t="str">
        <f t="shared" si="1405"/>
        <v/>
      </c>
      <c r="AL7551" s="147" t="str">
        <f t="shared" si="1406"/>
        <v/>
      </c>
      <c r="AM7551" s="147" t="str">
        <f t="shared" si="1407"/>
        <v/>
      </c>
      <c r="AN7551" s="147" t="str">
        <f t="shared" si="1408"/>
        <v/>
      </c>
      <c r="AO7551" s="118"/>
    </row>
    <row r="7552" spans="1:41">
      <c r="A7552" s="118"/>
      <c r="B7552" s="118"/>
      <c r="C7552" s="118"/>
      <c r="D7552" s="118"/>
      <c r="E7552" s="118"/>
      <c r="F7552" s="118"/>
      <c r="G7552" s="118"/>
      <c r="H7552" s="118"/>
      <c r="I7552" s="118"/>
      <c r="J7552" s="118"/>
      <c r="K7552" s="118"/>
      <c r="L7552" s="118"/>
      <c r="M7552" s="118"/>
      <c r="N7552" s="118"/>
      <c r="O7552" s="143" t="str">
        <f>IF(H7552="","",(S7552/S7552)&amp;":"&amp;ROUND(AH7552/S7552,2))</f>
        <v/>
      </c>
      <c r="P7552" s="118"/>
      <c r="Q7552" s="118"/>
      <c r="R7552" s="143" t="str">
        <f>IF(H7552="","",(S7552/S7552)&amp;":"&amp;ROUND(AI7552/S7552,2))</f>
        <v/>
      </c>
      <c r="S7552" s="144" t="str">
        <f t="shared" si="1409"/>
        <v/>
      </c>
      <c r="T7552" s="145" t="str">
        <f t="shared" si="1410"/>
        <v/>
      </c>
      <c r="U7552" s="118"/>
      <c r="V7552" s="145" t="str">
        <f t="shared" si="1411"/>
        <v/>
      </c>
      <c r="W7552" s="144" t="str">
        <f t="shared" si="1412"/>
        <v/>
      </c>
      <c r="X7552" s="146" t="str">
        <f>IF(C7552="","",IF(OR(C7552="Trade",C7552="Multi Position"),(X7551+V7552),IF(C7552="Deposit",(X7551+AE7552),IF(C7552="Withdrawal",(X7551-AE7552)))))</f>
        <v/>
      </c>
      <c r="Y7552" s="145" t="str">
        <f t="shared" si="1413"/>
        <v/>
      </c>
      <c r="Z7552" s="118"/>
      <c r="AA7552" s="118"/>
      <c r="AB7552" s="118"/>
      <c r="AC7552" s="118"/>
      <c r="AD7552" s="118"/>
      <c r="AE7552" s="139"/>
      <c r="AF7552" s="118"/>
      <c r="AG7552" s="118"/>
      <c r="AH7552" s="147" t="str">
        <f t="shared" si="1414"/>
        <v/>
      </c>
      <c r="AI7552" s="147" t="str">
        <f t="shared" si="1415"/>
        <v/>
      </c>
      <c r="AJ7552" s="148" t="str">
        <f t="shared" si="1404"/>
        <v/>
      </c>
      <c r="AK7552" s="148" t="str">
        <f t="shared" si="1405"/>
        <v/>
      </c>
      <c r="AL7552" s="147" t="str">
        <f t="shared" si="1406"/>
        <v/>
      </c>
      <c r="AM7552" s="147" t="str">
        <f t="shared" si="1407"/>
        <v/>
      </c>
      <c r="AN7552" s="147" t="str">
        <f t="shared" si="1408"/>
        <v/>
      </c>
      <c r="AO7552" s="118"/>
    </row>
    <row r="7553" spans="1:41">
      <c r="A7553" s="118"/>
      <c r="B7553" s="118"/>
      <c r="C7553" s="118"/>
      <c r="D7553" s="118"/>
      <c r="E7553" s="118"/>
      <c r="F7553" s="118"/>
      <c r="G7553" s="118"/>
      <c r="H7553" s="118"/>
      <c r="I7553" s="118"/>
      <c r="J7553" s="118"/>
      <c r="K7553" s="118"/>
      <c r="L7553" s="118"/>
      <c r="M7553" s="118"/>
      <c r="N7553" s="118"/>
      <c r="O7553" s="143" t="str">
        <f>IF(H7553="","",(S7553/S7553)&amp;":"&amp;ROUND(AH7553/S7553,2))</f>
        <v/>
      </c>
      <c r="P7553" s="118"/>
      <c r="Q7553" s="118"/>
      <c r="R7553" s="143" t="str">
        <f>IF(H7553="","",(S7553/S7553)&amp;":"&amp;ROUND(AI7553/S7553,2))</f>
        <v/>
      </c>
      <c r="S7553" s="144" t="str">
        <f t="shared" si="1409"/>
        <v/>
      </c>
      <c r="T7553" s="145" t="str">
        <f t="shared" si="1410"/>
        <v/>
      </c>
      <c r="U7553" s="118"/>
      <c r="V7553" s="145" t="str">
        <f t="shared" si="1411"/>
        <v/>
      </c>
      <c r="W7553" s="144" t="str">
        <f t="shared" si="1412"/>
        <v/>
      </c>
      <c r="X7553" s="146" t="str">
        <f>IF(C7553="","",IF(OR(C7553="Trade",C7553="Multi Position"),(X7552+V7553),IF(C7553="Deposit",(X7552+AE7553),IF(C7553="Withdrawal",(X7552-AE7553)))))</f>
        <v/>
      </c>
      <c r="Y7553" s="145" t="str">
        <f t="shared" si="1413"/>
        <v/>
      </c>
      <c r="Z7553" s="118"/>
      <c r="AA7553" s="118"/>
      <c r="AB7553" s="118"/>
      <c r="AC7553" s="118"/>
      <c r="AD7553" s="118"/>
      <c r="AE7553" s="139"/>
      <c r="AF7553" s="118"/>
      <c r="AG7553" s="118"/>
      <c r="AH7553" s="147" t="str">
        <f t="shared" si="1414"/>
        <v/>
      </c>
      <c r="AI7553" s="147" t="str">
        <f t="shared" si="1415"/>
        <v/>
      </c>
      <c r="AJ7553" s="148" t="str">
        <f t="shared" si="1404"/>
        <v/>
      </c>
      <c r="AK7553" s="148" t="str">
        <f t="shared" si="1405"/>
        <v/>
      </c>
      <c r="AL7553" s="147" t="str">
        <f t="shared" si="1406"/>
        <v/>
      </c>
      <c r="AM7553" s="147" t="str">
        <f t="shared" si="1407"/>
        <v/>
      </c>
      <c r="AN7553" s="147" t="str">
        <f t="shared" si="1408"/>
        <v/>
      </c>
      <c r="AO7553" s="118"/>
    </row>
    <row r="7554" spans="1:41">
      <c r="A7554" s="118"/>
      <c r="B7554" s="118"/>
      <c r="C7554" s="118"/>
      <c r="D7554" s="118"/>
      <c r="E7554" s="118"/>
      <c r="F7554" s="118"/>
      <c r="G7554" s="118"/>
      <c r="H7554" s="118"/>
      <c r="I7554" s="118"/>
      <c r="J7554" s="118"/>
      <c r="K7554" s="118"/>
      <c r="L7554" s="118"/>
      <c r="M7554" s="118"/>
      <c r="N7554" s="118"/>
      <c r="O7554" s="143" t="str">
        <f>IF(H7554="","",(S7554/S7554)&amp;":"&amp;ROUND(AH7554/S7554,2))</f>
        <v/>
      </c>
      <c r="P7554" s="118"/>
      <c r="Q7554" s="118"/>
      <c r="R7554" s="143" t="str">
        <f>IF(H7554="","",(S7554/S7554)&amp;":"&amp;ROUND(AI7554/S7554,2))</f>
        <v/>
      </c>
      <c r="S7554" s="144" t="str">
        <f t="shared" si="1409"/>
        <v/>
      </c>
      <c r="T7554" s="145" t="str">
        <f t="shared" si="1410"/>
        <v/>
      </c>
      <c r="U7554" s="118"/>
      <c r="V7554" s="145" t="str">
        <f t="shared" si="1411"/>
        <v/>
      </c>
      <c r="W7554" s="144" t="str">
        <f t="shared" si="1412"/>
        <v/>
      </c>
      <c r="X7554" s="146" t="str">
        <f>IF(C7554="","",IF(OR(C7554="Trade",C7554="Multi Position"),(X7553+V7554),IF(C7554="Deposit",(X7553+AE7554),IF(C7554="Withdrawal",(X7553-AE7554)))))</f>
        <v/>
      </c>
      <c r="Y7554" s="145" t="str">
        <f t="shared" si="1413"/>
        <v/>
      </c>
      <c r="Z7554" s="118"/>
      <c r="AA7554" s="118"/>
      <c r="AB7554" s="118"/>
      <c r="AC7554" s="118"/>
      <c r="AD7554" s="118"/>
      <c r="AE7554" s="139"/>
      <c r="AF7554" s="118"/>
      <c r="AG7554" s="118"/>
      <c r="AH7554" s="147" t="str">
        <f t="shared" si="1414"/>
        <v/>
      </c>
      <c r="AI7554" s="147" t="str">
        <f t="shared" si="1415"/>
        <v/>
      </c>
      <c r="AJ7554" s="148" t="str">
        <f t="shared" si="1404"/>
        <v/>
      </c>
      <c r="AK7554" s="148" t="str">
        <f t="shared" si="1405"/>
        <v/>
      </c>
      <c r="AL7554" s="147" t="str">
        <f t="shared" si="1406"/>
        <v/>
      </c>
      <c r="AM7554" s="147" t="str">
        <f t="shared" si="1407"/>
        <v/>
      </c>
      <c r="AN7554" s="147" t="str">
        <f t="shared" si="1408"/>
        <v/>
      </c>
      <c r="AO7554" s="118"/>
    </row>
    <row r="7555" spans="1:41">
      <c r="A7555" s="118"/>
      <c r="B7555" s="118"/>
      <c r="C7555" s="118"/>
      <c r="D7555" s="118"/>
      <c r="E7555" s="118"/>
      <c r="F7555" s="118"/>
      <c r="G7555" s="118"/>
      <c r="H7555" s="118"/>
      <c r="I7555" s="118"/>
      <c r="J7555" s="118"/>
      <c r="K7555" s="118"/>
      <c r="L7555" s="118"/>
      <c r="M7555" s="118"/>
      <c r="N7555" s="118"/>
      <c r="O7555" s="143" t="str">
        <f>IF(H7555="","",(S7555/S7555)&amp;":"&amp;ROUND(AH7555/S7555,2))</f>
        <v/>
      </c>
      <c r="P7555" s="118"/>
      <c r="Q7555" s="118"/>
      <c r="R7555" s="143" t="str">
        <f>IF(H7555="","",(S7555/S7555)&amp;":"&amp;ROUND(AI7555/S7555,2))</f>
        <v/>
      </c>
      <c r="S7555" s="144" t="str">
        <f t="shared" si="1409"/>
        <v/>
      </c>
      <c r="T7555" s="145" t="str">
        <f t="shared" si="1410"/>
        <v/>
      </c>
      <c r="U7555" s="118"/>
      <c r="V7555" s="145" t="str">
        <f t="shared" si="1411"/>
        <v/>
      </c>
      <c r="W7555" s="144" t="str">
        <f t="shared" si="1412"/>
        <v/>
      </c>
      <c r="X7555" s="146" t="str">
        <f>IF(C7555="","",IF(OR(C7555="Trade",C7555="Multi Position"),(X7554+V7555),IF(C7555="Deposit",(X7554+AE7555),IF(C7555="Withdrawal",(X7554-AE7555)))))</f>
        <v/>
      </c>
      <c r="Y7555" s="145" t="str">
        <f t="shared" si="1413"/>
        <v/>
      </c>
      <c r="Z7555" s="118"/>
      <c r="AA7555" s="118"/>
      <c r="AB7555" s="118"/>
      <c r="AC7555" s="118"/>
      <c r="AD7555" s="118"/>
      <c r="AE7555" s="139"/>
      <c r="AF7555" s="118"/>
      <c r="AG7555" s="118"/>
      <c r="AH7555" s="147" t="str">
        <f t="shared" si="1414"/>
        <v/>
      </c>
      <c r="AI7555" s="147" t="str">
        <f t="shared" si="1415"/>
        <v/>
      </c>
      <c r="AJ7555" s="148" t="str">
        <f t="shared" si="1404"/>
        <v/>
      </c>
      <c r="AK7555" s="148" t="str">
        <f t="shared" si="1405"/>
        <v/>
      </c>
      <c r="AL7555" s="147" t="str">
        <f t="shared" si="1406"/>
        <v/>
      </c>
      <c r="AM7555" s="147" t="str">
        <f t="shared" si="1407"/>
        <v/>
      </c>
      <c r="AN7555" s="147" t="str">
        <f t="shared" si="1408"/>
        <v/>
      </c>
      <c r="AO7555" s="118"/>
    </row>
    <row r="7556" spans="1:41">
      <c r="A7556" s="118"/>
      <c r="B7556" s="118"/>
      <c r="C7556" s="118"/>
      <c r="D7556" s="118"/>
      <c r="E7556" s="118"/>
      <c r="F7556" s="118"/>
      <c r="G7556" s="118"/>
      <c r="H7556" s="118"/>
      <c r="I7556" s="118"/>
      <c r="J7556" s="118"/>
      <c r="K7556" s="118"/>
      <c r="L7556" s="118"/>
      <c r="M7556" s="118"/>
      <c r="N7556" s="118"/>
      <c r="O7556" s="143" t="str">
        <f>IF(H7556="","",(S7556/S7556)&amp;":"&amp;ROUND(AH7556/S7556,2))</f>
        <v/>
      </c>
      <c r="P7556" s="118"/>
      <c r="Q7556" s="118"/>
      <c r="R7556" s="143" t="str">
        <f>IF(H7556="","",(S7556/S7556)&amp;":"&amp;ROUND(AI7556/S7556,2))</f>
        <v/>
      </c>
      <c r="S7556" s="144" t="str">
        <f t="shared" si="1409"/>
        <v/>
      </c>
      <c r="T7556" s="145" t="str">
        <f t="shared" si="1410"/>
        <v/>
      </c>
      <c r="U7556" s="118"/>
      <c r="V7556" s="145" t="str">
        <f t="shared" si="1411"/>
        <v/>
      </c>
      <c r="W7556" s="144" t="str">
        <f t="shared" si="1412"/>
        <v/>
      </c>
      <c r="X7556" s="146" t="str">
        <f>IF(C7556="","",IF(OR(C7556="Trade",C7556="Multi Position"),(X7555+V7556),IF(C7556="Deposit",(X7555+AE7556),IF(C7556="Withdrawal",(X7555-AE7556)))))</f>
        <v/>
      </c>
      <c r="Y7556" s="145" t="str">
        <f t="shared" si="1413"/>
        <v/>
      </c>
      <c r="Z7556" s="118"/>
      <c r="AA7556" s="118"/>
      <c r="AB7556" s="118"/>
      <c r="AC7556" s="118"/>
      <c r="AD7556" s="118"/>
      <c r="AE7556" s="139"/>
      <c r="AF7556" s="118"/>
      <c r="AG7556" s="118"/>
      <c r="AH7556" s="147" t="str">
        <f t="shared" si="1414"/>
        <v/>
      </c>
      <c r="AI7556" s="147" t="str">
        <f t="shared" si="1415"/>
        <v/>
      </c>
      <c r="AJ7556" s="148" t="str">
        <f t="shared" si="1404"/>
        <v/>
      </c>
      <c r="AK7556" s="148" t="str">
        <f t="shared" si="1405"/>
        <v/>
      </c>
      <c r="AL7556" s="147" t="str">
        <f t="shared" si="1406"/>
        <v/>
      </c>
      <c r="AM7556" s="147" t="str">
        <f t="shared" si="1407"/>
        <v/>
      </c>
      <c r="AN7556" s="147" t="str">
        <f t="shared" si="1408"/>
        <v/>
      </c>
      <c r="AO7556" s="118"/>
    </row>
    <row r="7557" spans="1:41">
      <c r="A7557" s="118"/>
      <c r="B7557" s="118"/>
      <c r="C7557" s="118"/>
      <c r="D7557" s="118"/>
      <c r="E7557" s="118"/>
      <c r="F7557" s="118"/>
      <c r="G7557" s="118"/>
      <c r="H7557" s="118"/>
      <c r="I7557" s="118"/>
      <c r="J7557" s="118"/>
      <c r="K7557" s="118"/>
      <c r="L7557" s="118"/>
      <c r="M7557" s="118"/>
      <c r="N7557" s="118"/>
      <c r="O7557" s="143" t="str">
        <f>IF(H7557="","",(S7557/S7557)&amp;":"&amp;ROUND(AH7557/S7557,2))</f>
        <v/>
      </c>
      <c r="P7557" s="118"/>
      <c r="Q7557" s="118"/>
      <c r="R7557" s="143" t="str">
        <f>IF(H7557="","",(S7557/S7557)&amp;":"&amp;ROUND(AI7557/S7557,2))</f>
        <v/>
      </c>
      <c r="S7557" s="144" t="str">
        <f t="shared" si="1409"/>
        <v/>
      </c>
      <c r="T7557" s="145" t="str">
        <f t="shared" si="1410"/>
        <v/>
      </c>
      <c r="U7557" s="118"/>
      <c r="V7557" s="145" t="str">
        <f t="shared" si="1411"/>
        <v/>
      </c>
      <c r="W7557" s="144" t="str">
        <f t="shared" si="1412"/>
        <v/>
      </c>
      <c r="X7557" s="146" t="str">
        <f>IF(C7557="","",IF(OR(C7557="Trade",C7557="Multi Position"),(X7556+V7557),IF(C7557="Deposit",(X7556+AE7557),IF(C7557="Withdrawal",(X7556-AE7557)))))</f>
        <v/>
      </c>
      <c r="Y7557" s="145" t="str">
        <f t="shared" si="1413"/>
        <v/>
      </c>
      <c r="Z7557" s="118"/>
      <c r="AA7557" s="118"/>
      <c r="AB7557" s="118"/>
      <c r="AC7557" s="118"/>
      <c r="AD7557" s="118"/>
      <c r="AE7557" s="139"/>
      <c r="AF7557" s="118"/>
      <c r="AG7557" s="118"/>
      <c r="AH7557" s="147" t="str">
        <f t="shared" si="1414"/>
        <v/>
      </c>
      <c r="AI7557" s="147" t="str">
        <f t="shared" si="1415"/>
        <v/>
      </c>
      <c r="AJ7557" s="148" t="str">
        <f t="shared" si="1404"/>
        <v/>
      </c>
      <c r="AK7557" s="148" t="str">
        <f t="shared" si="1405"/>
        <v/>
      </c>
      <c r="AL7557" s="147" t="str">
        <f t="shared" si="1406"/>
        <v/>
      </c>
      <c r="AM7557" s="147" t="str">
        <f t="shared" si="1407"/>
        <v/>
      </c>
      <c r="AN7557" s="147" t="str">
        <f t="shared" si="1408"/>
        <v/>
      </c>
      <c r="AO7557" s="118"/>
    </row>
    <row r="7558" spans="1:41">
      <c r="A7558" s="118"/>
      <c r="B7558" s="118"/>
      <c r="C7558" s="118"/>
      <c r="D7558" s="118"/>
      <c r="E7558" s="118"/>
      <c r="F7558" s="118"/>
      <c r="G7558" s="118"/>
      <c r="H7558" s="118"/>
      <c r="I7558" s="118"/>
      <c r="J7558" s="118"/>
      <c r="K7558" s="118"/>
      <c r="L7558" s="118"/>
      <c r="M7558" s="118"/>
      <c r="N7558" s="118"/>
      <c r="O7558" s="143" t="str">
        <f>IF(H7558="","",(S7558/S7558)&amp;":"&amp;ROUND(AH7558/S7558,2))</f>
        <v/>
      </c>
      <c r="P7558" s="118"/>
      <c r="Q7558" s="118"/>
      <c r="R7558" s="143" t="str">
        <f>IF(H7558="","",(S7558/S7558)&amp;":"&amp;ROUND(AI7558/S7558,2))</f>
        <v/>
      </c>
      <c r="S7558" s="144" t="str">
        <f t="shared" si="1409"/>
        <v/>
      </c>
      <c r="T7558" s="145" t="str">
        <f t="shared" si="1410"/>
        <v/>
      </c>
      <c r="U7558" s="118"/>
      <c r="V7558" s="145" t="str">
        <f t="shared" si="1411"/>
        <v/>
      </c>
      <c r="W7558" s="144" t="str">
        <f t="shared" si="1412"/>
        <v/>
      </c>
      <c r="X7558" s="146" t="str">
        <f>IF(C7558="","",IF(OR(C7558="Trade",C7558="Multi Position"),(X7557+V7558),IF(C7558="Deposit",(X7557+AE7558),IF(C7558="Withdrawal",(X7557-AE7558)))))</f>
        <v/>
      </c>
      <c r="Y7558" s="145" t="str">
        <f t="shared" si="1413"/>
        <v/>
      </c>
      <c r="Z7558" s="118"/>
      <c r="AA7558" s="118"/>
      <c r="AB7558" s="118"/>
      <c r="AC7558" s="118"/>
      <c r="AD7558" s="118"/>
      <c r="AE7558" s="139"/>
      <c r="AF7558" s="118"/>
      <c r="AG7558" s="118"/>
      <c r="AH7558" s="147" t="str">
        <f t="shared" si="1414"/>
        <v/>
      </c>
      <c r="AI7558" s="147" t="str">
        <f t="shared" si="1415"/>
        <v/>
      </c>
      <c r="AJ7558" s="148" t="str">
        <f t="shared" si="1404"/>
        <v/>
      </c>
      <c r="AK7558" s="148" t="str">
        <f t="shared" si="1405"/>
        <v/>
      </c>
      <c r="AL7558" s="147" t="str">
        <f t="shared" si="1406"/>
        <v/>
      </c>
      <c r="AM7558" s="147" t="str">
        <f t="shared" si="1407"/>
        <v/>
      </c>
      <c r="AN7558" s="147" t="str">
        <f t="shared" si="1408"/>
        <v/>
      </c>
      <c r="AO7558" s="118"/>
    </row>
    <row r="7559" spans="1:41">
      <c r="A7559" s="118"/>
      <c r="B7559" s="118"/>
      <c r="C7559" s="118"/>
      <c r="D7559" s="118"/>
      <c r="E7559" s="118"/>
      <c r="F7559" s="118"/>
      <c r="G7559" s="118"/>
      <c r="H7559" s="118"/>
      <c r="I7559" s="118"/>
      <c r="J7559" s="118"/>
      <c r="K7559" s="118"/>
      <c r="L7559" s="118"/>
      <c r="M7559" s="118"/>
      <c r="N7559" s="118"/>
      <c r="O7559" s="143" t="str">
        <f>IF(H7559="","",(S7559/S7559)&amp;":"&amp;ROUND(AH7559/S7559,2))</f>
        <v/>
      </c>
      <c r="P7559" s="118"/>
      <c r="Q7559" s="118"/>
      <c r="R7559" s="143" t="str">
        <f>IF(H7559="","",(S7559/S7559)&amp;":"&amp;ROUND(AI7559/S7559,2))</f>
        <v/>
      </c>
      <c r="S7559" s="144" t="str">
        <f t="shared" si="1409"/>
        <v/>
      </c>
      <c r="T7559" s="145" t="str">
        <f t="shared" si="1410"/>
        <v/>
      </c>
      <c r="U7559" s="118"/>
      <c r="V7559" s="145" t="str">
        <f t="shared" si="1411"/>
        <v/>
      </c>
      <c r="W7559" s="144" t="str">
        <f t="shared" si="1412"/>
        <v/>
      </c>
      <c r="X7559" s="146" t="str">
        <f>IF(C7559="","",IF(OR(C7559="Trade",C7559="Multi Position"),(X7558+V7559),IF(C7559="Deposit",(X7558+AE7559),IF(C7559="Withdrawal",(X7558-AE7559)))))</f>
        <v/>
      </c>
      <c r="Y7559" s="145" t="str">
        <f t="shared" si="1413"/>
        <v/>
      </c>
      <c r="Z7559" s="118"/>
      <c r="AA7559" s="118"/>
      <c r="AB7559" s="118"/>
      <c r="AC7559" s="118"/>
      <c r="AD7559" s="118"/>
      <c r="AE7559" s="139"/>
      <c r="AF7559" s="118"/>
      <c r="AG7559" s="118"/>
      <c r="AH7559" s="147" t="str">
        <f t="shared" si="1414"/>
        <v/>
      </c>
      <c r="AI7559" s="147" t="str">
        <f t="shared" si="1415"/>
        <v/>
      </c>
      <c r="AJ7559" s="148" t="str">
        <f t="shared" si="1404"/>
        <v/>
      </c>
      <c r="AK7559" s="148" t="str">
        <f t="shared" si="1405"/>
        <v/>
      </c>
      <c r="AL7559" s="147" t="str">
        <f t="shared" si="1406"/>
        <v/>
      </c>
      <c r="AM7559" s="147" t="str">
        <f t="shared" si="1407"/>
        <v/>
      </c>
      <c r="AN7559" s="147" t="str">
        <f t="shared" si="1408"/>
        <v/>
      </c>
      <c r="AO7559" s="118"/>
    </row>
    <row r="7560" spans="1:41">
      <c r="A7560" s="118"/>
      <c r="B7560" s="118"/>
      <c r="C7560" s="118"/>
      <c r="D7560" s="118"/>
      <c r="E7560" s="118"/>
      <c r="F7560" s="118"/>
      <c r="G7560" s="118"/>
      <c r="H7560" s="118"/>
      <c r="I7560" s="118"/>
      <c r="J7560" s="118"/>
      <c r="K7560" s="118"/>
      <c r="L7560" s="118"/>
      <c r="M7560" s="118"/>
      <c r="N7560" s="118"/>
      <c r="O7560" s="143" t="str">
        <f>IF(H7560="","",(S7560/S7560)&amp;":"&amp;ROUND(AH7560/S7560,2))</f>
        <v/>
      </c>
      <c r="P7560" s="118"/>
      <c r="Q7560" s="118"/>
      <c r="R7560" s="143" t="str">
        <f>IF(H7560="","",(S7560/S7560)&amp;":"&amp;ROUND(AI7560/S7560,2))</f>
        <v/>
      </c>
      <c r="S7560" s="144" t="str">
        <f t="shared" si="1409"/>
        <v/>
      </c>
      <c r="T7560" s="145" t="str">
        <f t="shared" si="1410"/>
        <v/>
      </c>
      <c r="U7560" s="118"/>
      <c r="V7560" s="145" t="str">
        <f t="shared" si="1411"/>
        <v/>
      </c>
      <c r="W7560" s="144" t="str">
        <f t="shared" si="1412"/>
        <v/>
      </c>
      <c r="X7560" s="146" t="str">
        <f>IF(C7560="","",IF(OR(C7560="Trade",C7560="Multi Position"),(X7559+V7560),IF(C7560="Deposit",(X7559+AE7560),IF(C7560="Withdrawal",(X7559-AE7560)))))</f>
        <v/>
      </c>
      <c r="Y7560" s="145" t="str">
        <f t="shared" si="1413"/>
        <v/>
      </c>
      <c r="Z7560" s="118"/>
      <c r="AA7560" s="118"/>
      <c r="AB7560" s="118"/>
      <c r="AC7560" s="118"/>
      <c r="AD7560" s="118"/>
      <c r="AE7560" s="139"/>
      <c r="AF7560" s="118"/>
      <c r="AG7560" s="118"/>
      <c r="AH7560" s="147" t="str">
        <f t="shared" si="1414"/>
        <v/>
      </c>
      <c r="AI7560" s="147" t="str">
        <f t="shared" si="1415"/>
        <v/>
      </c>
      <c r="AJ7560" s="148" t="str">
        <f t="shared" si="1404"/>
        <v/>
      </c>
      <c r="AK7560" s="148" t="str">
        <f t="shared" si="1405"/>
        <v/>
      </c>
      <c r="AL7560" s="147" t="str">
        <f t="shared" si="1406"/>
        <v/>
      </c>
      <c r="AM7560" s="147" t="str">
        <f t="shared" si="1407"/>
        <v/>
      </c>
      <c r="AN7560" s="147" t="str">
        <f t="shared" si="1408"/>
        <v/>
      </c>
      <c r="AO7560" s="118"/>
    </row>
    <row r="7561" spans="1:41">
      <c r="A7561" s="118"/>
      <c r="B7561" s="118"/>
      <c r="C7561" s="118"/>
      <c r="D7561" s="118"/>
      <c r="E7561" s="118"/>
      <c r="F7561" s="118"/>
      <c r="G7561" s="118"/>
      <c r="H7561" s="118"/>
      <c r="I7561" s="118"/>
      <c r="J7561" s="118"/>
      <c r="K7561" s="118"/>
      <c r="L7561" s="118"/>
      <c r="M7561" s="118"/>
      <c r="N7561" s="118"/>
      <c r="O7561" s="143" t="str">
        <f>IF(H7561="","",(S7561/S7561)&amp;":"&amp;ROUND(AH7561/S7561,2))</f>
        <v/>
      </c>
      <c r="P7561" s="118"/>
      <c r="Q7561" s="118"/>
      <c r="R7561" s="143" t="str">
        <f>IF(H7561="","",(S7561/S7561)&amp;":"&amp;ROUND(AI7561/S7561,2))</f>
        <v/>
      </c>
      <c r="S7561" s="144" t="str">
        <f t="shared" si="1409"/>
        <v/>
      </c>
      <c r="T7561" s="145" t="str">
        <f t="shared" si="1410"/>
        <v/>
      </c>
      <c r="U7561" s="118"/>
      <c r="V7561" s="145" t="str">
        <f t="shared" si="1411"/>
        <v/>
      </c>
      <c r="W7561" s="144" t="str">
        <f t="shared" si="1412"/>
        <v/>
      </c>
      <c r="X7561" s="146" t="str">
        <f>IF(C7561="","",IF(OR(C7561="Trade",C7561="Multi Position"),(X7560+V7561),IF(C7561="Deposit",(X7560+AE7561),IF(C7561="Withdrawal",(X7560-AE7561)))))</f>
        <v/>
      </c>
      <c r="Y7561" s="145" t="str">
        <f t="shared" si="1413"/>
        <v/>
      </c>
      <c r="Z7561" s="118"/>
      <c r="AA7561" s="118"/>
      <c r="AB7561" s="118"/>
      <c r="AC7561" s="118"/>
      <c r="AD7561" s="118"/>
      <c r="AE7561" s="139"/>
      <c r="AF7561" s="118"/>
      <c r="AG7561" s="118"/>
      <c r="AH7561" s="147" t="str">
        <f t="shared" si="1414"/>
        <v/>
      </c>
      <c r="AI7561" s="147" t="str">
        <f t="shared" si="1415"/>
        <v/>
      </c>
      <c r="AJ7561" s="148" t="str">
        <f t="shared" si="1404"/>
        <v/>
      </c>
      <c r="AK7561" s="148" t="str">
        <f t="shared" si="1405"/>
        <v/>
      </c>
      <c r="AL7561" s="147" t="str">
        <f t="shared" si="1406"/>
        <v/>
      </c>
      <c r="AM7561" s="147" t="str">
        <f t="shared" si="1407"/>
        <v/>
      </c>
      <c r="AN7561" s="147" t="str">
        <f t="shared" si="1408"/>
        <v/>
      </c>
      <c r="AO7561" s="118"/>
    </row>
    <row r="7562" spans="1:41">
      <c r="A7562" s="118"/>
      <c r="B7562" s="118"/>
      <c r="C7562" s="118"/>
      <c r="D7562" s="118"/>
      <c r="E7562" s="118"/>
      <c r="F7562" s="118"/>
      <c r="G7562" s="118"/>
      <c r="H7562" s="118"/>
      <c r="I7562" s="118"/>
      <c r="J7562" s="118"/>
      <c r="K7562" s="118"/>
      <c r="L7562" s="118"/>
      <c r="M7562" s="118"/>
      <c r="N7562" s="118"/>
      <c r="O7562" s="143" t="str">
        <f>IF(H7562="","",(S7562/S7562)&amp;":"&amp;ROUND(AH7562/S7562,2))</f>
        <v/>
      </c>
      <c r="P7562" s="118"/>
      <c r="Q7562" s="118"/>
      <c r="R7562" s="143" t="str">
        <f>IF(H7562="","",(S7562/S7562)&amp;":"&amp;ROUND(AI7562/S7562,2))</f>
        <v/>
      </c>
      <c r="S7562" s="144" t="str">
        <f t="shared" si="1409"/>
        <v/>
      </c>
      <c r="T7562" s="145" t="str">
        <f t="shared" si="1410"/>
        <v/>
      </c>
      <c r="U7562" s="118"/>
      <c r="V7562" s="145" t="str">
        <f t="shared" si="1411"/>
        <v/>
      </c>
      <c r="W7562" s="144" t="str">
        <f t="shared" si="1412"/>
        <v/>
      </c>
      <c r="X7562" s="146" t="str">
        <f>IF(C7562="","",IF(OR(C7562="Trade",C7562="Multi Position"),(X7561+V7562),IF(C7562="Deposit",(X7561+AE7562),IF(C7562="Withdrawal",(X7561-AE7562)))))</f>
        <v/>
      </c>
      <c r="Y7562" s="145" t="str">
        <f t="shared" si="1413"/>
        <v/>
      </c>
      <c r="Z7562" s="118"/>
      <c r="AA7562" s="118"/>
      <c r="AB7562" s="118"/>
      <c r="AC7562" s="118"/>
      <c r="AD7562" s="118"/>
      <c r="AE7562" s="139"/>
      <c r="AF7562" s="118"/>
      <c r="AG7562" s="118"/>
      <c r="AH7562" s="147" t="str">
        <f t="shared" si="1414"/>
        <v/>
      </c>
      <c r="AI7562" s="147" t="str">
        <f t="shared" si="1415"/>
        <v/>
      </c>
      <c r="AJ7562" s="148" t="str">
        <f t="shared" ref="AJ7562:AJ7625" si="1416">IF(V7562&lt;0,V7562/-X7562,S7562)</f>
        <v/>
      </c>
      <c r="AK7562" s="148" t="str">
        <f t="shared" ref="AK7562:AK7625" si="1417">IF(V7562="","",IF(H7562="LONG",IF(V7562&gt;0,V7562/X7562,((L7562*(P7562-K7562))/X7562)),IF(V7562&gt;0,V7562/X7562,((L7562*(K7562-P7562))/X7562))))</f>
        <v/>
      </c>
      <c r="AL7562" s="147" t="str">
        <f t="shared" ref="AL7562:AL7625" si="1418">IF(B7562="","",MONTH(B7562))</f>
        <v/>
      </c>
      <c r="AM7562" s="147" t="str">
        <f t="shared" ref="AM7562:AM7625" si="1419">IF(B7562="","",YEAR(B7562))</f>
        <v/>
      </c>
      <c r="AN7562" s="147" t="str">
        <f t="shared" ref="AN7562:AN7625" si="1420">IF(B7562="","",DAY(B7562))</f>
        <v/>
      </c>
      <c r="AO7562" s="118"/>
    </row>
    <row r="7563" spans="1:41">
      <c r="A7563" s="118"/>
      <c r="B7563" s="118"/>
      <c r="C7563" s="118"/>
      <c r="D7563" s="118"/>
      <c r="E7563" s="118"/>
      <c r="F7563" s="118"/>
      <c r="G7563" s="118"/>
      <c r="H7563" s="118"/>
      <c r="I7563" s="118"/>
      <c r="J7563" s="118"/>
      <c r="K7563" s="118"/>
      <c r="L7563" s="118"/>
      <c r="M7563" s="118"/>
      <c r="N7563" s="118"/>
      <c r="O7563" s="143" t="str">
        <f>IF(H7563="","",(S7563/S7563)&amp;":"&amp;ROUND(AH7563/S7563,2))</f>
        <v/>
      </c>
      <c r="P7563" s="118"/>
      <c r="Q7563" s="118"/>
      <c r="R7563" s="143" t="str">
        <f>IF(H7563="","",(S7563/S7563)&amp;":"&amp;ROUND(AI7563/S7563,2))</f>
        <v/>
      </c>
      <c r="S7563" s="144" t="str">
        <f t="shared" ref="S7563:S7626" si="1421">IF(N7563="","",IF(H7563="LONG",(((K7563-M7563)*L7563)/X7562),(((M7563-K7563)*L7563)/X7562)))</f>
        <v/>
      </c>
      <c r="T7563" s="145" t="str">
        <f t="shared" ref="T7563:T7626" si="1422">IF(K7563="","",IF(H7563="LONG",(P7563*L7563)-(K7563*L7563),(K7563*L7563)-(P7563*L7563)))</f>
        <v/>
      </c>
      <c r="U7563" s="118"/>
      <c r="V7563" s="145" t="str">
        <f t="shared" ref="V7563:V7626" si="1423">IF(K7563="","",IF(T7563&lt;0,(T7563)-+U7563,(T7563)-U7563))</f>
        <v/>
      </c>
      <c r="W7563" s="144" t="str">
        <f t="shared" ref="W7563:W7626" si="1424">IF(P7563="","",SUM(V7563/X7562))</f>
        <v/>
      </c>
      <c r="X7563" s="146" t="str">
        <f>IF(C7563="","",IF(OR(C7563="Trade",C7563="Multi Position"),(X7562+V7563),IF(C7563="Deposit",(X7562+AE7563),IF(C7563="Withdrawal",(X7562-AE7563)))))</f>
        <v/>
      </c>
      <c r="Y7563" s="145" t="str">
        <f t="shared" ref="Y7563:Y7626" si="1425">IF(Q7563="","",INT(Q7563-B7563)&amp;" Days "&amp;TEXT(Q7563-B7563,"H"" Hrs ""m"" mins """))</f>
        <v/>
      </c>
      <c r="Z7563" s="118"/>
      <c r="AA7563" s="118"/>
      <c r="AB7563" s="118"/>
      <c r="AC7563" s="118"/>
      <c r="AD7563" s="118"/>
      <c r="AE7563" s="139"/>
      <c r="AF7563" s="118"/>
      <c r="AG7563" s="118"/>
      <c r="AH7563" s="147" t="str">
        <f t="shared" ref="AH7563:AH7626" si="1426">IF(K7563="","", IF(H7563="LONG", (((N7563-K7563)*L7563)/X7562), (((K7563-N7563)*L7563)/X7562)))</f>
        <v/>
      </c>
      <c r="AI7563" s="147" t="str">
        <f t="shared" ref="AI7563:AI7626" si="1427">IF(K7563="","", IF(H7563="LONG", (((P7563-K7563)*L7563)/X7562), (((K7563-P7563)*L7563)/X7562)))</f>
        <v/>
      </c>
      <c r="AJ7563" s="148" t="str">
        <f t="shared" si="1416"/>
        <v/>
      </c>
      <c r="AK7563" s="148" t="str">
        <f t="shared" si="1417"/>
        <v/>
      </c>
      <c r="AL7563" s="147" t="str">
        <f t="shared" si="1418"/>
        <v/>
      </c>
      <c r="AM7563" s="147" t="str">
        <f t="shared" si="1419"/>
        <v/>
      </c>
      <c r="AN7563" s="147" t="str">
        <f t="shared" si="1420"/>
        <v/>
      </c>
      <c r="AO7563" s="118"/>
    </row>
    <row r="7564" spans="1:41">
      <c r="A7564" s="118"/>
      <c r="B7564" s="118"/>
      <c r="C7564" s="118"/>
      <c r="D7564" s="118"/>
      <c r="E7564" s="118"/>
      <c r="F7564" s="118"/>
      <c r="G7564" s="118"/>
      <c r="H7564" s="118"/>
      <c r="I7564" s="118"/>
      <c r="J7564" s="118"/>
      <c r="K7564" s="118"/>
      <c r="L7564" s="118"/>
      <c r="M7564" s="118"/>
      <c r="N7564" s="118"/>
      <c r="O7564" s="143" t="str">
        <f>IF(H7564="","",(S7564/S7564)&amp;":"&amp;ROUND(AH7564/S7564,2))</f>
        <v/>
      </c>
      <c r="P7564" s="118"/>
      <c r="Q7564" s="118"/>
      <c r="R7564" s="143" t="str">
        <f>IF(H7564="","",(S7564/S7564)&amp;":"&amp;ROUND(AI7564/S7564,2))</f>
        <v/>
      </c>
      <c r="S7564" s="144" t="str">
        <f t="shared" si="1421"/>
        <v/>
      </c>
      <c r="T7564" s="145" t="str">
        <f t="shared" si="1422"/>
        <v/>
      </c>
      <c r="U7564" s="118"/>
      <c r="V7564" s="145" t="str">
        <f t="shared" si="1423"/>
        <v/>
      </c>
      <c r="W7564" s="144" t="str">
        <f t="shared" si="1424"/>
        <v/>
      </c>
      <c r="X7564" s="146" t="str">
        <f>IF(C7564="","",IF(OR(C7564="Trade",C7564="Multi Position"),(X7563+V7564),IF(C7564="Deposit",(X7563+AE7564),IF(C7564="Withdrawal",(X7563-AE7564)))))</f>
        <v/>
      </c>
      <c r="Y7564" s="145" t="str">
        <f t="shared" si="1425"/>
        <v/>
      </c>
      <c r="Z7564" s="118"/>
      <c r="AA7564" s="118"/>
      <c r="AB7564" s="118"/>
      <c r="AC7564" s="118"/>
      <c r="AD7564" s="118"/>
      <c r="AE7564" s="139"/>
      <c r="AF7564" s="118"/>
      <c r="AG7564" s="118"/>
      <c r="AH7564" s="147" t="str">
        <f t="shared" si="1426"/>
        <v/>
      </c>
      <c r="AI7564" s="147" t="str">
        <f t="shared" si="1427"/>
        <v/>
      </c>
      <c r="AJ7564" s="148" t="str">
        <f t="shared" si="1416"/>
        <v/>
      </c>
      <c r="AK7564" s="148" t="str">
        <f t="shared" si="1417"/>
        <v/>
      </c>
      <c r="AL7564" s="147" t="str">
        <f t="shared" si="1418"/>
        <v/>
      </c>
      <c r="AM7564" s="147" t="str">
        <f t="shared" si="1419"/>
        <v/>
      </c>
      <c r="AN7564" s="147" t="str">
        <f t="shared" si="1420"/>
        <v/>
      </c>
      <c r="AO7564" s="118"/>
    </row>
    <row r="7565" spans="1:41">
      <c r="A7565" s="118"/>
      <c r="B7565" s="118"/>
      <c r="C7565" s="118"/>
      <c r="D7565" s="118"/>
      <c r="E7565" s="118"/>
      <c r="F7565" s="118"/>
      <c r="G7565" s="118"/>
      <c r="H7565" s="118"/>
      <c r="I7565" s="118"/>
      <c r="J7565" s="118"/>
      <c r="K7565" s="118"/>
      <c r="L7565" s="118"/>
      <c r="M7565" s="118"/>
      <c r="N7565" s="118"/>
      <c r="O7565" s="143" t="str">
        <f>IF(H7565="","",(S7565/S7565)&amp;":"&amp;ROUND(AH7565/S7565,2))</f>
        <v/>
      </c>
      <c r="P7565" s="118"/>
      <c r="Q7565" s="118"/>
      <c r="R7565" s="143" t="str">
        <f>IF(H7565="","",(S7565/S7565)&amp;":"&amp;ROUND(AI7565/S7565,2))</f>
        <v/>
      </c>
      <c r="S7565" s="144" t="str">
        <f t="shared" si="1421"/>
        <v/>
      </c>
      <c r="T7565" s="145" t="str">
        <f t="shared" si="1422"/>
        <v/>
      </c>
      <c r="U7565" s="118"/>
      <c r="V7565" s="145" t="str">
        <f t="shared" si="1423"/>
        <v/>
      </c>
      <c r="W7565" s="144" t="str">
        <f t="shared" si="1424"/>
        <v/>
      </c>
      <c r="X7565" s="146" t="str">
        <f>IF(C7565="","",IF(OR(C7565="Trade",C7565="Multi Position"),(X7564+V7565),IF(C7565="Deposit",(X7564+AE7565),IF(C7565="Withdrawal",(X7564-AE7565)))))</f>
        <v/>
      </c>
      <c r="Y7565" s="145" t="str">
        <f t="shared" si="1425"/>
        <v/>
      </c>
      <c r="Z7565" s="118"/>
      <c r="AA7565" s="118"/>
      <c r="AB7565" s="118"/>
      <c r="AC7565" s="118"/>
      <c r="AD7565" s="118"/>
      <c r="AE7565" s="139"/>
      <c r="AF7565" s="118"/>
      <c r="AG7565" s="118"/>
      <c r="AH7565" s="147" t="str">
        <f t="shared" si="1426"/>
        <v/>
      </c>
      <c r="AI7565" s="147" t="str">
        <f t="shared" si="1427"/>
        <v/>
      </c>
      <c r="AJ7565" s="148" t="str">
        <f t="shared" si="1416"/>
        <v/>
      </c>
      <c r="AK7565" s="148" t="str">
        <f t="shared" si="1417"/>
        <v/>
      </c>
      <c r="AL7565" s="147" t="str">
        <f t="shared" si="1418"/>
        <v/>
      </c>
      <c r="AM7565" s="147" t="str">
        <f t="shared" si="1419"/>
        <v/>
      </c>
      <c r="AN7565" s="147" t="str">
        <f t="shared" si="1420"/>
        <v/>
      </c>
      <c r="AO7565" s="118"/>
    </row>
    <row r="7566" spans="1:41">
      <c r="A7566" s="118"/>
      <c r="B7566" s="118"/>
      <c r="C7566" s="118"/>
      <c r="D7566" s="118"/>
      <c r="E7566" s="118"/>
      <c r="F7566" s="118"/>
      <c r="G7566" s="118"/>
      <c r="H7566" s="118"/>
      <c r="I7566" s="118"/>
      <c r="J7566" s="118"/>
      <c r="K7566" s="118"/>
      <c r="L7566" s="118"/>
      <c r="M7566" s="118"/>
      <c r="N7566" s="118"/>
      <c r="O7566" s="143" t="str">
        <f>IF(H7566="","",(S7566/S7566)&amp;":"&amp;ROUND(AH7566/S7566,2))</f>
        <v/>
      </c>
      <c r="P7566" s="118"/>
      <c r="Q7566" s="118"/>
      <c r="R7566" s="143" t="str">
        <f>IF(H7566="","",(S7566/S7566)&amp;":"&amp;ROUND(AI7566/S7566,2))</f>
        <v/>
      </c>
      <c r="S7566" s="144" t="str">
        <f t="shared" si="1421"/>
        <v/>
      </c>
      <c r="T7566" s="145" t="str">
        <f t="shared" si="1422"/>
        <v/>
      </c>
      <c r="U7566" s="118"/>
      <c r="V7566" s="145" t="str">
        <f t="shared" si="1423"/>
        <v/>
      </c>
      <c r="W7566" s="144" t="str">
        <f t="shared" si="1424"/>
        <v/>
      </c>
      <c r="X7566" s="146" t="str">
        <f>IF(C7566="","",IF(OR(C7566="Trade",C7566="Multi Position"),(X7565+V7566),IF(C7566="Deposit",(X7565+AE7566),IF(C7566="Withdrawal",(X7565-AE7566)))))</f>
        <v/>
      </c>
      <c r="Y7566" s="145" t="str">
        <f t="shared" si="1425"/>
        <v/>
      </c>
      <c r="Z7566" s="118"/>
      <c r="AA7566" s="118"/>
      <c r="AB7566" s="118"/>
      <c r="AC7566" s="118"/>
      <c r="AD7566" s="118"/>
      <c r="AE7566" s="139"/>
      <c r="AF7566" s="118"/>
      <c r="AG7566" s="118"/>
      <c r="AH7566" s="147" t="str">
        <f t="shared" si="1426"/>
        <v/>
      </c>
      <c r="AI7566" s="147" t="str">
        <f t="shared" si="1427"/>
        <v/>
      </c>
      <c r="AJ7566" s="148" t="str">
        <f t="shared" si="1416"/>
        <v/>
      </c>
      <c r="AK7566" s="148" t="str">
        <f t="shared" si="1417"/>
        <v/>
      </c>
      <c r="AL7566" s="147" t="str">
        <f t="shared" si="1418"/>
        <v/>
      </c>
      <c r="AM7566" s="147" t="str">
        <f t="shared" si="1419"/>
        <v/>
      </c>
      <c r="AN7566" s="147" t="str">
        <f t="shared" si="1420"/>
        <v/>
      </c>
      <c r="AO7566" s="118"/>
    </row>
    <row r="7567" spans="1:41">
      <c r="A7567" s="118"/>
      <c r="B7567" s="118"/>
      <c r="C7567" s="118"/>
      <c r="D7567" s="118"/>
      <c r="E7567" s="118"/>
      <c r="F7567" s="118"/>
      <c r="G7567" s="118"/>
      <c r="H7567" s="118"/>
      <c r="I7567" s="118"/>
      <c r="J7567" s="118"/>
      <c r="K7567" s="118"/>
      <c r="L7567" s="118"/>
      <c r="M7567" s="118"/>
      <c r="N7567" s="118"/>
      <c r="O7567" s="143" t="str">
        <f>IF(H7567="","",(S7567/S7567)&amp;":"&amp;ROUND(AH7567/S7567,2))</f>
        <v/>
      </c>
      <c r="P7567" s="118"/>
      <c r="Q7567" s="118"/>
      <c r="R7567" s="143" t="str">
        <f>IF(H7567="","",(S7567/S7567)&amp;":"&amp;ROUND(AI7567/S7567,2))</f>
        <v/>
      </c>
      <c r="S7567" s="144" t="str">
        <f t="shared" si="1421"/>
        <v/>
      </c>
      <c r="T7567" s="145" t="str">
        <f t="shared" si="1422"/>
        <v/>
      </c>
      <c r="U7567" s="118"/>
      <c r="V7567" s="145" t="str">
        <f t="shared" si="1423"/>
        <v/>
      </c>
      <c r="W7567" s="144" t="str">
        <f t="shared" si="1424"/>
        <v/>
      </c>
      <c r="X7567" s="146" t="str">
        <f>IF(C7567="","",IF(OR(C7567="Trade",C7567="Multi Position"),(X7566+V7567),IF(C7567="Deposit",(X7566+AE7567),IF(C7567="Withdrawal",(X7566-AE7567)))))</f>
        <v/>
      </c>
      <c r="Y7567" s="145" t="str">
        <f t="shared" si="1425"/>
        <v/>
      </c>
      <c r="Z7567" s="118"/>
      <c r="AA7567" s="118"/>
      <c r="AB7567" s="118"/>
      <c r="AC7567" s="118"/>
      <c r="AD7567" s="118"/>
      <c r="AE7567" s="139"/>
      <c r="AF7567" s="118"/>
      <c r="AG7567" s="118"/>
      <c r="AH7567" s="147" t="str">
        <f t="shared" si="1426"/>
        <v/>
      </c>
      <c r="AI7567" s="147" t="str">
        <f t="shared" si="1427"/>
        <v/>
      </c>
      <c r="AJ7567" s="148" t="str">
        <f t="shared" si="1416"/>
        <v/>
      </c>
      <c r="AK7567" s="148" t="str">
        <f t="shared" si="1417"/>
        <v/>
      </c>
      <c r="AL7567" s="147" t="str">
        <f t="shared" si="1418"/>
        <v/>
      </c>
      <c r="AM7567" s="147" t="str">
        <f t="shared" si="1419"/>
        <v/>
      </c>
      <c r="AN7567" s="147" t="str">
        <f t="shared" si="1420"/>
        <v/>
      </c>
      <c r="AO7567" s="118"/>
    </row>
    <row r="7568" spans="1:41">
      <c r="A7568" s="118"/>
      <c r="B7568" s="118"/>
      <c r="C7568" s="118"/>
      <c r="D7568" s="118"/>
      <c r="E7568" s="118"/>
      <c r="F7568" s="118"/>
      <c r="G7568" s="118"/>
      <c r="H7568" s="118"/>
      <c r="I7568" s="118"/>
      <c r="J7568" s="118"/>
      <c r="K7568" s="118"/>
      <c r="L7568" s="118"/>
      <c r="M7568" s="118"/>
      <c r="N7568" s="118"/>
      <c r="O7568" s="143" t="str">
        <f>IF(H7568="","",(S7568/S7568)&amp;":"&amp;ROUND(AH7568/S7568,2))</f>
        <v/>
      </c>
      <c r="P7568" s="118"/>
      <c r="Q7568" s="118"/>
      <c r="R7568" s="143" t="str">
        <f>IF(H7568="","",(S7568/S7568)&amp;":"&amp;ROUND(AI7568/S7568,2))</f>
        <v/>
      </c>
      <c r="S7568" s="144" t="str">
        <f t="shared" si="1421"/>
        <v/>
      </c>
      <c r="T7568" s="145" t="str">
        <f t="shared" si="1422"/>
        <v/>
      </c>
      <c r="U7568" s="118"/>
      <c r="V7568" s="145" t="str">
        <f t="shared" si="1423"/>
        <v/>
      </c>
      <c r="W7568" s="144" t="str">
        <f t="shared" si="1424"/>
        <v/>
      </c>
      <c r="X7568" s="146" t="str">
        <f>IF(C7568="","",IF(OR(C7568="Trade",C7568="Multi Position"),(X7567+V7568),IF(C7568="Deposit",(X7567+AE7568),IF(C7568="Withdrawal",(X7567-AE7568)))))</f>
        <v/>
      </c>
      <c r="Y7568" s="145" t="str">
        <f t="shared" si="1425"/>
        <v/>
      </c>
      <c r="Z7568" s="118"/>
      <c r="AA7568" s="118"/>
      <c r="AB7568" s="118"/>
      <c r="AC7568" s="118"/>
      <c r="AD7568" s="118"/>
      <c r="AE7568" s="139"/>
      <c r="AF7568" s="118"/>
      <c r="AG7568" s="118"/>
      <c r="AH7568" s="147" t="str">
        <f t="shared" si="1426"/>
        <v/>
      </c>
      <c r="AI7568" s="147" t="str">
        <f t="shared" si="1427"/>
        <v/>
      </c>
      <c r="AJ7568" s="148" t="str">
        <f t="shared" si="1416"/>
        <v/>
      </c>
      <c r="AK7568" s="148" t="str">
        <f t="shared" si="1417"/>
        <v/>
      </c>
      <c r="AL7568" s="147" t="str">
        <f t="shared" si="1418"/>
        <v/>
      </c>
      <c r="AM7568" s="147" t="str">
        <f t="shared" si="1419"/>
        <v/>
      </c>
      <c r="AN7568" s="147" t="str">
        <f t="shared" si="1420"/>
        <v/>
      </c>
      <c r="AO7568" s="118"/>
    </row>
    <row r="7569" spans="1:41">
      <c r="A7569" s="118"/>
      <c r="B7569" s="118"/>
      <c r="C7569" s="118"/>
      <c r="D7569" s="118"/>
      <c r="E7569" s="118"/>
      <c r="F7569" s="118"/>
      <c r="G7569" s="118"/>
      <c r="H7569" s="118"/>
      <c r="I7569" s="118"/>
      <c r="J7569" s="118"/>
      <c r="K7569" s="118"/>
      <c r="L7569" s="118"/>
      <c r="M7569" s="118"/>
      <c r="N7569" s="118"/>
      <c r="O7569" s="143" t="str">
        <f>IF(H7569="","",(S7569/S7569)&amp;":"&amp;ROUND(AH7569/S7569,2))</f>
        <v/>
      </c>
      <c r="P7569" s="118"/>
      <c r="Q7569" s="118"/>
      <c r="R7569" s="143" t="str">
        <f>IF(H7569="","",(S7569/S7569)&amp;":"&amp;ROUND(AI7569/S7569,2))</f>
        <v/>
      </c>
      <c r="S7569" s="144" t="str">
        <f t="shared" si="1421"/>
        <v/>
      </c>
      <c r="T7569" s="145" t="str">
        <f t="shared" si="1422"/>
        <v/>
      </c>
      <c r="U7569" s="118"/>
      <c r="V7569" s="145" t="str">
        <f t="shared" si="1423"/>
        <v/>
      </c>
      <c r="W7569" s="144" t="str">
        <f t="shared" si="1424"/>
        <v/>
      </c>
      <c r="X7569" s="146" t="str">
        <f>IF(C7569="","",IF(OR(C7569="Trade",C7569="Multi Position"),(X7568+V7569),IF(C7569="Deposit",(X7568+AE7569),IF(C7569="Withdrawal",(X7568-AE7569)))))</f>
        <v/>
      </c>
      <c r="Y7569" s="145" t="str">
        <f t="shared" si="1425"/>
        <v/>
      </c>
      <c r="Z7569" s="118"/>
      <c r="AA7569" s="118"/>
      <c r="AB7569" s="118"/>
      <c r="AC7569" s="118"/>
      <c r="AD7569" s="118"/>
      <c r="AE7569" s="139"/>
      <c r="AF7569" s="118"/>
      <c r="AG7569" s="118"/>
      <c r="AH7569" s="147" t="str">
        <f t="shared" si="1426"/>
        <v/>
      </c>
      <c r="AI7569" s="147" t="str">
        <f t="shared" si="1427"/>
        <v/>
      </c>
      <c r="AJ7569" s="148" t="str">
        <f t="shared" si="1416"/>
        <v/>
      </c>
      <c r="AK7569" s="148" t="str">
        <f t="shared" si="1417"/>
        <v/>
      </c>
      <c r="AL7569" s="147" t="str">
        <f t="shared" si="1418"/>
        <v/>
      </c>
      <c r="AM7569" s="147" t="str">
        <f t="shared" si="1419"/>
        <v/>
      </c>
      <c r="AN7569" s="147" t="str">
        <f t="shared" si="1420"/>
        <v/>
      </c>
      <c r="AO7569" s="118"/>
    </row>
    <row r="7570" spans="1:41">
      <c r="A7570" s="118"/>
      <c r="B7570" s="118"/>
      <c r="C7570" s="118"/>
      <c r="D7570" s="118"/>
      <c r="E7570" s="118"/>
      <c r="F7570" s="118"/>
      <c r="G7570" s="118"/>
      <c r="H7570" s="118"/>
      <c r="I7570" s="118"/>
      <c r="J7570" s="118"/>
      <c r="K7570" s="118"/>
      <c r="L7570" s="118"/>
      <c r="M7570" s="118"/>
      <c r="N7570" s="118"/>
      <c r="O7570" s="143" t="str">
        <f>IF(H7570="","",(S7570/S7570)&amp;":"&amp;ROUND(AH7570/S7570,2))</f>
        <v/>
      </c>
      <c r="P7570" s="118"/>
      <c r="Q7570" s="118"/>
      <c r="R7570" s="143" t="str">
        <f>IF(H7570="","",(S7570/S7570)&amp;":"&amp;ROUND(AI7570/S7570,2))</f>
        <v/>
      </c>
      <c r="S7570" s="144" t="str">
        <f t="shared" si="1421"/>
        <v/>
      </c>
      <c r="T7570" s="145" t="str">
        <f t="shared" si="1422"/>
        <v/>
      </c>
      <c r="U7570" s="118"/>
      <c r="V7570" s="145" t="str">
        <f t="shared" si="1423"/>
        <v/>
      </c>
      <c r="W7570" s="144" t="str">
        <f t="shared" si="1424"/>
        <v/>
      </c>
      <c r="X7570" s="146" t="str">
        <f>IF(C7570="","",IF(OR(C7570="Trade",C7570="Multi Position"),(X7569+V7570),IF(C7570="Deposit",(X7569+AE7570),IF(C7570="Withdrawal",(X7569-AE7570)))))</f>
        <v/>
      </c>
      <c r="Y7570" s="145" t="str">
        <f t="shared" si="1425"/>
        <v/>
      </c>
      <c r="Z7570" s="118"/>
      <c r="AA7570" s="118"/>
      <c r="AB7570" s="118"/>
      <c r="AC7570" s="118"/>
      <c r="AD7570" s="118"/>
      <c r="AE7570" s="139"/>
      <c r="AF7570" s="118"/>
      <c r="AG7570" s="118"/>
      <c r="AH7570" s="147" t="str">
        <f t="shared" si="1426"/>
        <v/>
      </c>
      <c r="AI7570" s="147" t="str">
        <f t="shared" si="1427"/>
        <v/>
      </c>
      <c r="AJ7570" s="148" t="str">
        <f t="shared" si="1416"/>
        <v/>
      </c>
      <c r="AK7570" s="148" t="str">
        <f t="shared" si="1417"/>
        <v/>
      </c>
      <c r="AL7570" s="147" t="str">
        <f t="shared" si="1418"/>
        <v/>
      </c>
      <c r="AM7570" s="147" t="str">
        <f t="shared" si="1419"/>
        <v/>
      </c>
      <c r="AN7570" s="147" t="str">
        <f t="shared" si="1420"/>
        <v/>
      </c>
      <c r="AO7570" s="118"/>
    </row>
    <row r="7571" spans="1:41">
      <c r="A7571" s="118"/>
      <c r="B7571" s="118"/>
      <c r="C7571" s="118"/>
      <c r="D7571" s="118"/>
      <c r="E7571" s="118"/>
      <c r="F7571" s="118"/>
      <c r="G7571" s="118"/>
      <c r="H7571" s="118"/>
      <c r="I7571" s="118"/>
      <c r="J7571" s="118"/>
      <c r="K7571" s="118"/>
      <c r="L7571" s="118"/>
      <c r="M7571" s="118"/>
      <c r="N7571" s="118"/>
      <c r="O7571" s="143" t="str">
        <f>IF(H7571="","",(S7571/S7571)&amp;":"&amp;ROUND(AH7571/S7571,2))</f>
        <v/>
      </c>
      <c r="P7571" s="118"/>
      <c r="Q7571" s="118"/>
      <c r="R7571" s="143" t="str">
        <f>IF(H7571="","",(S7571/S7571)&amp;":"&amp;ROUND(AI7571/S7571,2))</f>
        <v/>
      </c>
      <c r="S7571" s="144" t="str">
        <f t="shared" si="1421"/>
        <v/>
      </c>
      <c r="T7571" s="145" t="str">
        <f t="shared" si="1422"/>
        <v/>
      </c>
      <c r="U7571" s="118"/>
      <c r="V7571" s="145" t="str">
        <f t="shared" si="1423"/>
        <v/>
      </c>
      <c r="W7571" s="144" t="str">
        <f t="shared" si="1424"/>
        <v/>
      </c>
      <c r="X7571" s="146" t="str">
        <f>IF(C7571="","",IF(OR(C7571="Trade",C7571="Multi Position"),(X7570+V7571),IF(C7571="Deposit",(X7570+AE7571),IF(C7571="Withdrawal",(X7570-AE7571)))))</f>
        <v/>
      </c>
      <c r="Y7571" s="145" t="str">
        <f t="shared" si="1425"/>
        <v/>
      </c>
      <c r="Z7571" s="118"/>
      <c r="AA7571" s="118"/>
      <c r="AB7571" s="118"/>
      <c r="AC7571" s="118"/>
      <c r="AD7571" s="118"/>
      <c r="AE7571" s="139"/>
      <c r="AF7571" s="118"/>
      <c r="AG7571" s="118"/>
      <c r="AH7571" s="147" t="str">
        <f t="shared" si="1426"/>
        <v/>
      </c>
      <c r="AI7571" s="147" t="str">
        <f t="shared" si="1427"/>
        <v/>
      </c>
      <c r="AJ7571" s="148" t="str">
        <f t="shared" si="1416"/>
        <v/>
      </c>
      <c r="AK7571" s="148" t="str">
        <f t="shared" si="1417"/>
        <v/>
      </c>
      <c r="AL7571" s="147" t="str">
        <f t="shared" si="1418"/>
        <v/>
      </c>
      <c r="AM7571" s="147" t="str">
        <f t="shared" si="1419"/>
        <v/>
      </c>
      <c r="AN7571" s="147" t="str">
        <f t="shared" si="1420"/>
        <v/>
      </c>
      <c r="AO7571" s="118"/>
    </row>
    <row r="7572" spans="1:41">
      <c r="A7572" s="118"/>
      <c r="B7572" s="118"/>
      <c r="C7572" s="118"/>
      <c r="D7572" s="118"/>
      <c r="E7572" s="118"/>
      <c r="F7572" s="118"/>
      <c r="G7572" s="118"/>
      <c r="H7572" s="118"/>
      <c r="I7572" s="118"/>
      <c r="J7572" s="118"/>
      <c r="K7572" s="118"/>
      <c r="L7572" s="118"/>
      <c r="M7572" s="118"/>
      <c r="N7572" s="118"/>
      <c r="O7572" s="143" t="str">
        <f>IF(H7572="","",(S7572/S7572)&amp;":"&amp;ROUND(AH7572/S7572,2))</f>
        <v/>
      </c>
      <c r="P7572" s="118"/>
      <c r="Q7572" s="118"/>
      <c r="R7572" s="143" t="str">
        <f>IF(H7572="","",(S7572/S7572)&amp;":"&amp;ROUND(AI7572/S7572,2))</f>
        <v/>
      </c>
      <c r="S7572" s="144" t="str">
        <f t="shared" si="1421"/>
        <v/>
      </c>
      <c r="T7572" s="145" t="str">
        <f t="shared" si="1422"/>
        <v/>
      </c>
      <c r="U7572" s="118"/>
      <c r="V7572" s="145" t="str">
        <f t="shared" si="1423"/>
        <v/>
      </c>
      <c r="W7572" s="144" t="str">
        <f t="shared" si="1424"/>
        <v/>
      </c>
      <c r="X7572" s="146" t="str">
        <f>IF(C7572="","",IF(OR(C7572="Trade",C7572="Multi Position"),(X7571+V7572),IF(C7572="Deposit",(X7571+AE7572),IF(C7572="Withdrawal",(X7571-AE7572)))))</f>
        <v/>
      </c>
      <c r="Y7572" s="145" t="str">
        <f t="shared" si="1425"/>
        <v/>
      </c>
      <c r="Z7572" s="118"/>
      <c r="AA7572" s="118"/>
      <c r="AB7572" s="118"/>
      <c r="AC7572" s="118"/>
      <c r="AD7572" s="118"/>
      <c r="AE7572" s="139"/>
      <c r="AF7572" s="118"/>
      <c r="AG7572" s="118"/>
      <c r="AH7572" s="147" t="str">
        <f t="shared" si="1426"/>
        <v/>
      </c>
      <c r="AI7572" s="147" t="str">
        <f t="shared" si="1427"/>
        <v/>
      </c>
      <c r="AJ7572" s="148" t="str">
        <f t="shared" si="1416"/>
        <v/>
      </c>
      <c r="AK7572" s="148" t="str">
        <f t="shared" si="1417"/>
        <v/>
      </c>
      <c r="AL7572" s="147" t="str">
        <f t="shared" si="1418"/>
        <v/>
      </c>
      <c r="AM7572" s="147" t="str">
        <f t="shared" si="1419"/>
        <v/>
      </c>
      <c r="AN7572" s="147" t="str">
        <f t="shared" si="1420"/>
        <v/>
      </c>
      <c r="AO7572" s="118"/>
    </row>
    <row r="7573" spans="1:41">
      <c r="A7573" s="118"/>
      <c r="B7573" s="118"/>
      <c r="C7573" s="118"/>
      <c r="D7573" s="118"/>
      <c r="E7573" s="118"/>
      <c r="F7573" s="118"/>
      <c r="G7573" s="118"/>
      <c r="H7573" s="118"/>
      <c r="I7573" s="118"/>
      <c r="J7573" s="118"/>
      <c r="K7573" s="118"/>
      <c r="L7573" s="118"/>
      <c r="M7573" s="118"/>
      <c r="N7573" s="118"/>
      <c r="O7573" s="143" t="str">
        <f>IF(H7573="","",(S7573/S7573)&amp;":"&amp;ROUND(AH7573/S7573,2))</f>
        <v/>
      </c>
      <c r="P7573" s="118"/>
      <c r="Q7573" s="118"/>
      <c r="R7573" s="143" t="str">
        <f>IF(H7573="","",(S7573/S7573)&amp;":"&amp;ROUND(AI7573/S7573,2))</f>
        <v/>
      </c>
      <c r="S7573" s="144" t="str">
        <f t="shared" si="1421"/>
        <v/>
      </c>
      <c r="T7573" s="145" t="str">
        <f t="shared" si="1422"/>
        <v/>
      </c>
      <c r="U7573" s="118"/>
      <c r="V7573" s="145" t="str">
        <f t="shared" si="1423"/>
        <v/>
      </c>
      <c r="W7573" s="144" t="str">
        <f t="shared" si="1424"/>
        <v/>
      </c>
      <c r="X7573" s="146" t="str">
        <f>IF(C7573="","",IF(OR(C7573="Trade",C7573="Multi Position"),(X7572+V7573),IF(C7573="Deposit",(X7572+AE7573),IF(C7573="Withdrawal",(X7572-AE7573)))))</f>
        <v/>
      </c>
      <c r="Y7573" s="145" t="str">
        <f t="shared" si="1425"/>
        <v/>
      </c>
      <c r="Z7573" s="118"/>
      <c r="AA7573" s="118"/>
      <c r="AB7573" s="118"/>
      <c r="AC7573" s="118"/>
      <c r="AD7573" s="118"/>
      <c r="AE7573" s="139"/>
      <c r="AF7573" s="118"/>
      <c r="AG7573" s="118"/>
      <c r="AH7573" s="147" t="str">
        <f t="shared" si="1426"/>
        <v/>
      </c>
      <c r="AI7573" s="147" t="str">
        <f t="shared" si="1427"/>
        <v/>
      </c>
      <c r="AJ7573" s="148" t="str">
        <f t="shared" si="1416"/>
        <v/>
      </c>
      <c r="AK7573" s="148" t="str">
        <f t="shared" si="1417"/>
        <v/>
      </c>
      <c r="AL7573" s="147" t="str">
        <f t="shared" si="1418"/>
        <v/>
      </c>
      <c r="AM7573" s="147" t="str">
        <f t="shared" si="1419"/>
        <v/>
      </c>
      <c r="AN7573" s="147" t="str">
        <f t="shared" si="1420"/>
        <v/>
      </c>
      <c r="AO7573" s="118"/>
    </row>
    <row r="7574" spans="1:41">
      <c r="A7574" s="118"/>
      <c r="B7574" s="118"/>
      <c r="C7574" s="118"/>
      <c r="D7574" s="118"/>
      <c r="E7574" s="118"/>
      <c r="F7574" s="118"/>
      <c r="G7574" s="118"/>
      <c r="H7574" s="118"/>
      <c r="I7574" s="118"/>
      <c r="J7574" s="118"/>
      <c r="K7574" s="118"/>
      <c r="L7574" s="118"/>
      <c r="M7574" s="118"/>
      <c r="N7574" s="118"/>
      <c r="O7574" s="143" t="str">
        <f>IF(H7574="","",(S7574/S7574)&amp;":"&amp;ROUND(AH7574/S7574,2))</f>
        <v/>
      </c>
      <c r="P7574" s="118"/>
      <c r="Q7574" s="118"/>
      <c r="R7574" s="143" t="str">
        <f>IF(H7574="","",(S7574/S7574)&amp;":"&amp;ROUND(AI7574/S7574,2))</f>
        <v/>
      </c>
      <c r="S7574" s="144" t="str">
        <f t="shared" si="1421"/>
        <v/>
      </c>
      <c r="T7574" s="145" t="str">
        <f t="shared" si="1422"/>
        <v/>
      </c>
      <c r="U7574" s="118"/>
      <c r="V7574" s="145" t="str">
        <f t="shared" si="1423"/>
        <v/>
      </c>
      <c r="W7574" s="144" t="str">
        <f t="shared" si="1424"/>
        <v/>
      </c>
      <c r="X7574" s="146" t="str">
        <f>IF(C7574="","",IF(OR(C7574="Trade",C7574="Multi Position"),(X7573+V7574),IF(C7574="Deposit",(X7573+AE7574),IF(C7574="Withdrawal",(X7573-AE7574)))))</f>
        <v/>
      </c>
      <c r="Y7574" s="145" t="str">
        <f t="shared" si="1425"/>
        <v/>
      </c>
      <c r="Z7574" s="118"/>
      <c r="AA7574" s="118"/>
      <c r="AB7574" s="118"/>
      <c r="AC7574" s="118"/>
      <c r="AD7574" s="118"/>
      <c r="AE7574" s="139"/>
      <c r="AF7574" s="118"/>
      <c r="AG7574" s="118"/>
      <c r="AH7574" s="147" t="str">
        <f t="shared" si="1426"/>
        <v/>
      </c>
      <c r="AI7574" s="147" t="str">
        <f t="shared" si="1427"/>
        <v/>
      </c>
      <c r="AJ7574" s="148" t="str">
        <f t="shared" si="1416"/>
        <v/>
      </c>
      <c r="AK7574" s="148" t="str">
        <f t="shared" si="1417"/>
        <v/>
      </c>
      <c r="AL7574" s="147" t="str">
        <f t="shared" si="1418"/>
        <v/>
      </c>
      <c r="AM7574" s="147" t="str">
        <f t="shared" si="1419"/>
        <v/>
      </c>
      <c r="AN7574" s="147" t="str">
        <f t="shared" si="1420"/>
        <v/>
      </c>
      <c r="AO7574" s="118"/>
    </row>
    <row r="7575" spans="1:41">
      <c r="A7575" s="118"/>
      <c r="B7575" s="118"/>
      <c r="C7575" s="118"/>
      <c r="D7575" s="118"/>
      <c r="E7575" s="118"/>
      <c r="F7575" s="118"/>
      <c r="G7575" s="118"/>
      <c r="H7575" s="118"/>
      <c r="I7575" s="118"/>
      <c r="J7575" s="118"/>
      <c r="K7575" s="118"/>
      <c r="L7575" s="118"/>
      <c r="M7575" s="118"/>
      <c r="N7575" s="118"/>
      <c r="O7575" s="143" t="str">
        <f>IF(H7575="","",(S7575/S7575)&amp;":"&amp;ROUND(AH7575/S7575,2))</f>
        <v/>
      </c>
      <c r="P7575" s="118"/>
      <c r="Q7575" s="118"/>
      <c r="R7575" s="143" t="str">
        <f>IF(H7575="","",(S7575/S7575)&amp;":"&amp;ROUND(AI7575/S7575,2))</f>
        <v/>
      </c>
      <c r="S7575" s="144" t="str">
        <f t="shared" si="1421"/>
        <v/>
      </c>
      <c r="T7575" s="145" t="str">
        <f t="shared" si="1422"/>
        <v/>
      </c>
      <c r="U7575" s="118"/>
      <c r="V7575" s="145" t="str">
        <f t="shared" si="1423"/>
        <v/>
      </c>
      <c r="W7575" s="144" t="str">
        <f t="shared" si="1424"/>
        <v/>
      </c>
      <c r="X7575" s="146" t="str">
        <f>IF(C7575="","",IF(OR(C7575="Trade",C7575="Multi Position"),(X7574+V7575),IF(C7575="Deposit",(X7574+AE7575),IF(C7575="Withdrawal",(X7574-AE7575)))))</f>
        <v/>
      </c>
      <c r="Y7575" s="145" t="str">
        <f t="shared" si="1425"/>
        <v/>
      </c>
      <c r="Z7575" s="118"/>
      <c r="AA7575" s="118"/>
      <c r="AB7575" s="118"/>
      <c r="AC7575" s="118"/>
      <c r="AD7575" s="118"/>
      <c r="AE7575" s="139"/>
      <c r="AF7575" s="118"/>
      <c r="AG7575" s="118"/>
      <c r="AH7575" s="147" t="str">
        <f t="shared" si="1426"/>
        <v/>
      </c>
      <c r="AI7575" s="147" t="str">
        <f t="shared" si="1427"/>
        <v/>
      </c>
      <c r="AJ7575" s="148" t="str">
        <f t="shared" si="1416"/>
        <v/>
      </c>
      <c r="AK7575" s="148" t="str">
        <f t="shared" si="1417"/>
        <v/>
      </c>
      <c r="AL7575" s="147" t="str">
        <f t="shared" si="1418"/>
        <v/>
      </c>
      <c r="AM7575" s="147" t="str">
        <f t="shared" si="1419"/>
        <v/>
      </c>
      <c r="AN7575" s="147" t="str">
        <f t="shared" si="1420"/>
        <v/>
      </c>
      <c r="AO7575" s="118"/>
    </row>
    <row r="7576" spans="1:41">
      <c r="A7576" s="118"/>
      <c r="B7576" s="118"/>
      <c r="C7576" s="118"/>
      <c r="D7576" s="118"/>
      <c r="E7576" s="118"/>
      <c r="F7576" s="118"/>
      <c r="G7576" s="118"/>
      <c r="H7576" s="118"/>
      <c r="I7576" s="118"/>
      <c r="J7576" s="118"/>
      <c r="K7576" s="118"/>
      <c r="L7576" s="118"/>
      <c r="M7576" s="118"/>
      <c r="N7576" s="118"/>
      <c r="O7576" s="143" t="str">
        <f>IF(H7576="","",(S7576/S7576)&amp;":"&amp;ROUND(AH7576/S7576,2))</f>
        <v/>
      </c>
      <c r="P7576" s="118"/>
      <c r="Q7576" s="118"/>
      <c r="R7576" s="143" t="str">
        <f>IF(H7576="","",(S7576/S7576)&amp;":"&amp;ROUND(AI7576/S7576,2))</f>
        <v/>
      </c>
      <c r="S7576" s="144" t="str">
        <f t="shared" si="1421"/>
        <v/>
      </c>
      <c r="T7576" s="145" t="str">
        <f t="shared" si="1422"/>
        <v/>
      </c>
      <c r="U7576" s="118"/>
      <c r="V7576" s="145" t="str">
        <f t="shared" si="1423"/>
        <v/>
      </c>
      <c r="W7576" s="144" t="str">
        <f t="shared" si="1424"/>
        <v/>
      </c>
      <c r="X7576" s="146" t="str">
        <f>IF(C7576="","",IF(OR(C7576="Trade",C7576="Multi Position"),(X7575+V7576),IF(C7576="Deposit",(X7575+AE7576),IF(C7576="Withdrawal",(X7575-AE7576)))))</f>
        <v/>
      </c>
      <c r="Y7576" s="145" t="str">
        <f t="shared" si="1425"/>
        <v/>
      </c>
      <c r="Z7576" s="118"/>
      <c r="AA7576" s="118"/>
      <c r="AB7576" s="118"/>
      <c r="AC7576" s="118"/>
      <c r="AD7576" s="118"/>
      <c r="AE7576" s="139"/>
      <c r="AF7576" s="118"/>
      <c r="AG7576" s="118"/>
      <c r="AH7576" s="147" t="str">
        <f t="shared" si="1426"/>
        <v/>
      </c>
      <c r="AI7576" s="147" t="str">
        <f t="shared" si="1427"/>
        <v/>
      </c>
      <c r="AJ7576" s="148" t="str">
        <f t="shared" si="1416"/>
        <v/>
      </c>
      <c r="AK7576" s="148" t="str">
        <f t="shared" si="1417"/>
        <v/>
      </c>
      <c r="AL7576" s="147" t="str">
        <f t="shared" si="1418"/>
        <v/>
      </c>
      <c r="AM7576" s="147" t="str">
        <f t="shared" si="1419"/>
        <v/>
      </c>
      <c r="AN7576" s="147" t="str">
        <f t="shared" si="1420"/>
        <v/>
      </c>
      <c r="AO7576" s="118"/>
    </row>
    <row r="7577" spans="1:41">
      <c r="A7577" s="118"/>
      <c r="B7577" s="118"/>
      <c r="C7577" s="118"/>
      <c r="D7577" s="118"/>
      <c r="E7577" s="118"/>
      <c r="F7577" s="118"/>
      <c r="G7577" s="118"/>
      <c r="H7577" s="118"/>
      <c r="I7577" s="118"/>
      <c r="J7577" s="118"/>
      <c r="K7577" s="118"/>
      <c r="L7577" s="118"/>
      <c r="M7577" s="118"/>
      <c r="N7577" s="118"/>
      <c r="O7577" s="143" t="str">
        <f>IF(H7577="","",(S7577/S7577)&amp;":"&amp;ROUND(AH7577/S7577,2))</f>
        <v/>
      </c>
      <c r="P7577" s="118"/>
      <c r="Q7577" s="118"/>
      <c r="R7577" s="143" t="str">
        <f>IF(H7577="","",(S7577/S7577)&amp;":"&amp;ROUND(AI7577/S7577,2))</f>
        <v/>
      </c>
      <c r="S7577" s="144" t="str">
        <f t="shared" si="1421"/>
        <v/>
      </c>
      <c r="T7577" s="145" t="str">
        <f t="shared" si="1422"/>
        <v/>
      </c>
      <c r="U7577" s="118"/>
      <c r="V7577" s="145" t="str">
        <f t="shared" si="1423"/>
        <v/>
      </c>
      <c r="W7577" s="144" t="str">
        <f t="shared" si="1424"/>
        <v/>
      </c>
      <c r="X7577" s="146" t="str">
        <f>IF(C7577="","",IF(OR(C7577="Trade",C7577="Multi Position"),(X7576+V7577),IF(C7577="Deposit",(X7576+AE7577),IF(C7577="Withdrawal",(X7576-AE7577)))))</f>
        <v/>
      </c>
      <c r="Y7577" s="145" t="str">
        <f t="shared" si="1425"/>
        <v/>
      </c>
      <c r="Z7577" s="118"/>
      <c r="AA7577" s="118"/>
      <c r="AB7577" s="118"/>
      <c r="AC7577" s="118"/>
      <c r="AD7577" s="118"/>
      <c r="AE7577" s="139"/>
      <c r="AF7577" s="118"/>
      <c r="AG7577" s="118"/>
      <c r="AH7577" s="147" t="str">
        <f t="shared" si="1426"/>
        <v/>
      </c>
      <c r="AI7577" s="147" t="str">
        <f t="shared" si="1427"/>
        <v/>
      </c>
      <c r="AJ7577" s="148" t="str">
        <f t="shared" si="1416"/>
        <v/>
      </c>
      <c r="AK7577" s="148" t="str">
        <f t="shared" si="1417"/>
        <v/>
      </c>
      <c r="AL7577" s="147" t="str">
        <f t="shared" si="1418"/>
        <v/>
      </c>
      <c r="AM7577" s="147" t="str">
        <f t="shared" si="1419"/>
        <v/>
      </c>
      <c r="AN7577" s="147" t="str">
        <f t="shared" si="1420"/>
        <v/>
      </c>
      <c r="AO7577" s="118"/>
    </row>
    <row r="7578" spans="1:41">
      <c r="A7578" s="118"/>
      <c r="B7578" s="118"/>
      <c r="C7578" s="118"/>
      <c r="D7578" s="118"/>
      <c r="E7578" s="118"/>
      <c r="F7578" s="118"/>
      <c r="G7578" s="118"/>
      <c r="H7578" s="118"/>
      <c r="I7578" s="118"/>
      <c r="J7578" s="118"/>
      <c r="K7578" s="118"/>
      <c r="L7578" s="118"/>
      <c r="M7578" s="118"/>
      <c r="N7578" s="118"/>
      <c r="O7578" s="143" t="str">
        <f>IF(H7578="","",(S7578/S7578)&amp;":"&amp;ROUND(AH7578/S7578,2))</f>
        <v/>
      </c>
      <c r="P7578" s="118"/>
      <c r="Q7578" s="118"/>
      <c r="R7578" s="143" t="str">
        <f>IF(H7578="","",(S7578/S7578)&amp;":"&amp;ROUND(AI7578/S7578,2))</f>
        <v/>
      </c>
      <c r="S7578" s="144" t="str">
        <f t="shared" si="1421"/>
        <v/>
      </c>
      <c r="T7578" s="145" t="str">
        <f t="shared" si="1422"/>
        <v/>
      </c>
      <c r="U7578" s="118"/>
      <c r="V7578" s="145" t="str">
        <f t="shared" si="1423"/>
        <v/>
      </c>
      <c r="W7578" s="144" t="str">
        <f t="shared" si="1424"/>
        <v/>
      </c>
      <c r="X7578" s="146" t="str">
        <f>IF(C7578="","",IF(OR(C7578="Trade",C7578="Multi Position"),(X7577+V7578),IF(C7578="Deposit",(X7577+AE7578),IF(C7578="Withdrawal",(X7577-AE7578)))))</f>
        <v/>
      </c>
      <c r="Y7578" s="145" t="str">
        <f t="shared" si="1425"/>
        <v/>
      </c>
      <c r="Z7578" s="118"/>
      <c r="AA7578" s="118"/>
      <c r="AB7578" s="118"/>
      <c r="AC7578" s="118"/>
      <c r="AD7578" s="118"/>
      <c r="AE7578" s="139"/>
      <c r="AF7578" s="118"/>
      <c r="AG7578" s="118"/>
      <c r="AH7578" s="147" t="str">
        <f t="shared" si="1426"/>
        <v/>
      </c>
      <c r="AI7578" s="147" t="str">
        <f t="shared" si="1427"/>
        <v/>
      </c>
      <c r="AJ7578" s="148" t="str">
        <f t="shared" si="1416"/>
        <v/>
      </c>
      <c r="AK7578" s="148" t="str">
        <f t="shared" si="1417"/>
        <v/>
      </c>
      <c r="AL7578" s="147" t="str">
        <f t="shared" si="1418"/>
        <v/>
      </c>
      <c r="AM7578" s="147" t="str">
        <f t="shared" si="1419"/>
        <v/>
      </c>
      <c r="AN7578" s="147" t="str">
        <f t="shared" si="1420"/>
        <v/>
      </c>
      <c r="AO7578" s="118"/>
    </row>
    <row r="7579" spans="1:41">
      <c r="A7579" s="118"/>
      <c r="B7579" s="118"/>
      <c r="C7579" s="118"/>
      <c r="D7579" s="118"/>
      <c r="E7579" s="118"/>
      <c r="F7579" s="118"/>
      <c r="G7579" s="118"/>
      <c r="H7579" s="118"/>
      <c r="I7579" s="118"/>
      <c r="J7579" s="118"/>
      <c r="K7579" s="118"/>
      <c r="L7579" s="118"/>
      <c r="M7579" s="118"/>
      <c r="N7579" s="118"/>
      <c r="O7579" s="143" t="str">
        <f>IF(H7579="","",(S7579/S7579)&amp;":"&amp;ROUND(AH7579/S7579,2))</f>
        <v/>
      </c>
      <c r="P7579" s="118"/>
      <c r="Q7579" s="118"/>
      <c r="R7579" s="143" t="str">
        <f>IF(H7579="","",(S7579/S7579)&amp;":"&amp;ROUND(AI7579/S7579,2))</f>
        <v/>
      </c>
      <c r="S7579" s="144" t="str">
        <f t="shared" si="1421"/>
        <v/>
      </c>
      <c r="T7579" s="145" t="str">
        <f t="shared" si="1422"/>
        <v/>
      </c>
      <c r="U7579" s="118"/>
      <c r="V7579" s="145" t="str">
        <f t="shared" si="1423"/>
        <v/>
      </c>
      <c r="W7579" s="144" t="str">
        <f t="shared" si="1424"/>
        <v/>
      </c>
      <c r="X7579" s="146" t="str">
        <f>IF(C7579="","",IF(OR(C7579="Trade",C7579="Multi Position"),(X7578+V7579),IF(C7579="Deposit",(X7578+AE7579),IF(C7579="Withdrawal",(X7578-AE7579)))))</f>
        <v/>
      </c>
      <c r="Y7579" s="145" t="str">
        <f t="shared" si="1425"/>
        <v/>
      </c>
      <c r="Z7579" s="118"/>
      <c r="AA7579" s="118"/>
      <c r="AB7579" s="118"/>
      <c r="AC7579" s="118"/>
      <c r="AD7579" s="118"/>
      <c r="AE7579" s="139"/>
      <c r="AF7579" s="118"/>
      <c r="AG7579" s="118"/>
      <c r="AH7579" s="147" t="str">
        <f t="shared" si="1426"/>
        <v/>
      </c>
      <c r="AI7579" s="147" t="str">
        <f t="shared" si="1427"/>
        <v/>
      </c>
      <c r="AJ7579" s="148" t="str">
        <f t="shared" si="1416"/>
        <v/>
      </c>
      <c r="AK7579" s="148" t="str">
        <f t="shared" si="1417"/>
        <v/>
      </c>
      <c r="AL7579" s="147" t="str">
        <f t="shared" si="1418"/>
        <v/>
      </c>
      <c r="AM7579" s="147" t="str">
        <f t="shared" si="1419"/>
        <v/>
      </c>
      <c r="AN7579" s="147" t="str">
        <f t="shared" si="1420"/>
        <v/>
      </c>
      <c r="AO7579" s="118"/>
    </row>
    <row r="7580" spans="1:41">
      <c r="A7580" s="118"/>
      <c r="B7580" s="118"/>
      <c r="C7580" s="118"/>
      <c r="D7580" s="118"/>
      <c r="E7580" s="118"/>
      <c r="F7580" s="118"/>
      <c r="G7580" s="118"/>
      <c r="H7580" s="118"/>
      <c r="I7580" s="118"/>
      <c r="J7580" s="118"/>
      <c r="K7580" s="118"/>
      <c r="L7580" s="118"/>
      <c r="M7580" s="118"/>
      <c r="N7580" s="118"/>
      <c r="O7580" s="143" t="str">
        <f>IF(H7580="","",(S7580/S7580)&amp;":"&amp;ROUND(AH7580/S7580,2))</f>
        <v/>
      </c>
      <c r="P7580" s="118"/>
      <c r="Q7580" s="118"/>
      <c r="R7580" s="143" t="str">
        <f>IF(H7580="","",(S7580/S7580)&amp;":"&amp;ROUND(AI7580/S7580,2))</f>
        <v/>
      </c>
      <c r="S7580" s="144" t="str">
        <f t="shared" si="1421"/>
        <v/>
      </c>
      <c r="T7580" s="145" t="str">
        <f t="shared" si="1422"/>
        <v/>
      </c>
      <c r="U7580" s="118"/>
      <c r="V7580" s="145" t="str">
        <f t="shared" si="1423"/>
        <v/>
      </c>
      <c r="W7580" s="144" t="str">
        <f t="shared" si="1424"/>
        <v/>
      </c>
      <c r="X7580" s="146" t="str">
        <f>IF(C7580="","",IF(OR(C7580="Trade",C7580="Multi Position"),(X7579+V7580),IF(C7580="Deposit",(X7579+AE7580),IF(C7580="Withdrawal",(X7579-AE7580)))))</f>
        <v/>
      </c>
      <c r="Y7580" s="145" t="str">
        <f t="shared" si="1425"/>
        <v/>
      </c>
      <c r="Z7580" s="118"/>
      <c r="AA7580" s="118"/>
      <c r="AB7580" s="118"/>
      <c r="AC7580" s="118"/>
      <c r="AD7580" s="118"/>
      <c r="AE7580" s="139"/>
      <c r="AF7580" s="118"/>
      <c r="AG7580" s="118"/>
      <c r="AH7580" s="147" t="str">
        <f t="shared" si="1426"/>
        <v/>
      </c>
      <c r="AI7580" s="147" t="str">
        <f t="shared" si="1427"/>
        <v/>
      </c>
      <c r="AJ7580" s="148" t="str">
        <f t="shared" si="1416"/>
        <v/>
      </c>
      <c r="AK7580" s="148" t="str">
        <f t="shared" si="1417"/>
        <v/>
      </c>
      <c r="AL7580" s="147" t="str">
        <f t="shared" si="1418"/>
        <v/>
      </c>
      <c r="AM7580" s="147" t="str">
        <f t="shared" si="1419"/>
        <v/>
      </c>
      <c r="AN7580" s="147" t="str">
        <f t="shared" si="1420"/>
        <v/>
      </c>
      <c r="AO7580" s="118"/>
    </row>
    <row r="7581" spans="1:41">
      <c r="A7581" s="118"/>
      <c r="B7581" s="118"/>
      <c r="C7581" s="118"/>
      <c r="D7581" s="118"/>
      <c r="E7581" s="118"/>
      <c r="F7581" s="118"/>
      <c r="G7581" s="118"/>
      <c r="H7581" s="118"/>
      <c r="I7581" s="118"/>
      <c r="J7581" s="118"/>
      <c r="K7581" s="118"/>
      <c r="L7581" s="118"/>
      <c r="M7581" s="118"/>
      <c r="N7581" s="118"/>
      <c r="O7581" s="143" t="str">
        <f>IF(H7581="","",(S7581/S7581)&amp;":"&amp;ROUND(AH7581/S7581,2))</f>
        <v/>
      </c>
      <c r="P7581" s="118"/>
      <c r="Q7581" s="118"/>
      <c r="R7581" s="143" t="str">
        <f>IF(H7581="","",(S7581/S7581)&amp;":"&amp;ROUND(AI7581/S7581,2))</f>
        <v/>
      </c>
      <c r="S7581" s="144" t="str">
        <f t="shared" si="1421"/>
        <v/>
      </c>
      <c r="T7581" s="145" t="str">
        <f t="shared" si="1422"/>
        <v/>
      </c>
      <c r="U7581" s="118"/>
      <c r="V7581" s="145" t="str">
        <f t="shared" si="1423"/>
        <v/>
      </c>
      <c r="W7581" s="144" t="str">
        <f t="shared" si="1424"/>
        <v/>
      </c>
      <c r="X7581" s="146" t="str">
        <f>IF(C7581="","",IF(OR(C7581="Trade",C7581="Multi Position"),(X7580+V7581),IF(C7581="Deposit",(X7580+AE7581),IF(C7581="Withdrawal",(X7580-AE7581)))))</f>
        <v/>
      </c>
      <c r="Y7581" s="145" t="str">
        <f t="shared" si="1425"/>
        <v/>
      </c>
      <c r="Z7581" s="118"/>
      <c r="AA7581" s="118"/>
      <c r="AB7581" s="118"/>
      <c r="AC7581" s="118"/>
      <c r="AD7581" s="118"/>
      <c r="AE7581" s="139"/>
      <c r="AF7581" s="118"/>
      <c r="AG7581" s="118"/>
      <c r="AH7581" s="147" t="str">
        <f t="shared" si="1426"/>
        <v/>
      </c>
      <c r="AI7581" s="147" t="str">
        <f t="shared" si="1427"/>
        <v/>
      </c>
      <c r="AJ7581" s="148" t="str">
        <f t="shared" si="1416"/>
        <v/>
      </c>
      <c r="AK7581" s="148" t="str">
        <f t="shared" si="1417"/>
        <v/>
      </c>
      <c r="AL7581" s="147" t="str">
        <f t="shared" si="1418"/>
        <v/>
      </c>
      <c r="AM7581" s="147" t="str">
        <f t="shared" si="1419"/>
        <v/>
      </c>
      <c r="AN7581" s="147" t="str">
        <f t="shared" si="1420"/>
        <v/>
      </c>
      <c r="AO7581" s="118"/>
    </row>
    <row r="7582" spans="1:41">
      <c r="A7582" s="118"/>
      <c r="B7582" s="118"/>
      <c r="C7582" s="118"/>
      <c r="D7582" s="118"/>
      <c r="E7582" s="118"/>
      <c r="F7582" s="118"/>
      <c r="G7582" s="118"/>
      <c r="H7582" s="118"/>
      <c r="I7582" s="118"/>
      <c r="J7582" s="118"/>
      <c r="K7582" s="118"/>
      <c r="L7582" s="118"/>
      <c r="M7582" s="118"/>
      <c r="N7582" s="118"/>
      <c r="O7582" s="143" t="str">
        <f>IF(H7582="","",(S7582/S7582)&amp;":"&amp;ROUND(AH7582/S7582,2))</f>
        <v/>
      </c>
      <c r="P7582" s="118"/>
      <c r="Q7582" s="118"/>
      <c r="R7582" s="143" t="str">
        <f>IF(H7582="","",(S7582/S7582)&amp;":"&amp;ROUND(AI7582/S7582,2))</f>
        <v/>
      </c>
      <c r="S7582" s="144" t="str">
        <f t="shared" si="1421"/>
        <v/>
      </c>
      <c r="T7582" s="145" t="str">
        <f t="shared" si="1422"/>
        <v/>
      </c>
      <c r="U7582" s="118"/>
      <c r="V7582" s="145" t="str">
        <f t="shared" si="1423"/>
        <v/>
      </c>
      <c r="W7582" s="144" t="str">
        <f t="shared" si="1424"/>
        <v/>
      </c>
      <c r="X7582" s="146" t="str">
        <f>IF(C7582="","",IF(OR(C7582="Trade",C7582="Multi Position"),(X7581+V7582),IF(C7582="Deposit",(X7581+AE7582),IF(C7582="Withdrawal",(X7581-AE7582)))))</f>
        <v/>
      </c>
      <c r="Y7582" s="145" t="str">
        <f t="shared" si="1425"/>
        <v/>
      </c>
      <c r="Z7582" s="118"/>
      <c r="AA7582" s="118"/>
      <c r="AB7582" s="118"/>
      <c r="AC7582" s="118"/>
      <c r="AD7582" s="118"/>
      <c r="AE7582" s="139"/>
      <c r="AF7582" s="118"/>
      <c r="AG7582" s="118"/>
      <c r="AH7582" s="147" t="str">
        <f t="shared" si="1426"/>
        <v/>
      </c>
      <c r="AI7582" s="147" t="str">
        <f t="shared" si="1427"/>
        <v/>
      </c>
      <c r="AJ7582" s="148" t="str">
        <f t="shared" si="1416"/>
        <v/>
      </c>
      <c r="AK7582" s="148" t="str">
        <f t="shared" si="1417"/>
        <v/>
      </c>
      <c r="AL7582" s="147" t="str">
        <f t="shared" si="1418"/>
        <v/>
      </c>
      <c r="AM7582" s="147" t="str">
        <f t="shared" si="1419"/>
        <v/>
      </c>
      <c r="AN7582" s="147" t="str">
        <f t="shared" si="1420"/>
        <v/>
      </c>
      <c r="AO7582" s="118"/>
    </row>
    <row r="7583" spans="1:41">
      <c r="A7583" s="118"/>
      <c r="B7583" s="118"/>
      <c r="C7583" s="118"/>
      <c r="D7583" s="118"/>
      <c r="E7583" s="118"/>
      <c r="F7583" s="118"/>
      <c r="G7583" s="118"/>
      <c r="H7583" s="118"/>
      <c r="I7583" s="118"/>
      <c r="J7583" s="118"/>
      <c r="K7583" s="118"/>
      <c r="L7583" s="118"/>
      <c r="M7583" s="118"/>
      <c r="N7583" s="118"/>
      <c r="O7583" s="143" t="str">
        <f>IF(H7583="","",(S7583/S7583)&amp;":"&amp;ROUND(AH7583/S7583,2))</f>
        <v/>
      </c>
      <c r="P7583" s="118"/>
      <c r="Q7583" s="118"/>
      <c r="R7583" s="143" t="str">
        <f>IF(H7583="","",(S7583/S7583)&amp;":"&amp;ROUND(AI7583/S7583,2))</f>
        <v/>
      </c>
      <c r="S7583" s="144" t="str">
        <f t="shared" si="1421"/>
        <v/>
      </c>
      <c r="T7583" s="145" t="str">
        <f t="shared" si="1422"/>
        <v/>
      </c>
      <c r="U7583" s="118"/>
      <c r="V7583" s="145" t="str">
        <f t="shared" si="1423"/>
        <v/>
      </c>
      <c r="W7583" s="144" t="str">
        <f t="shared" si="1424"/>
        <v/>
      </c>
      <c r="X7583" s="146" t="str">
        <f>IF(C7583="","",IF(OR(C7583="Trade",C7583="Multi Position"),(X7582+V7583),IF(C7583="Deposit",(X7582+AE7583),IF(C7583="Withdrawal",(X7582-AE7583)))))</f>
        <v/>
      </c>
      <c r="Y7583" s="145" t="str">
        <f t="shared" si="1425"/>
        <v/>
      </c>
      <c r="Z7583" s="118"/>
      <c r="AA7583" s="118"/>
      <c r="AB7583" s="118"/>
      <c r="AC7583" s="118"/>
      <c r="AD7583" s="118"/>
      <c r="AE7583" s="139"/>
      <c r="AF7583" s="118"/>
      <c r="AG7583" s="118"/>
      <c r="AH7583" s="147" t="str">
        <f t="shared" si="1426"/>
        <v/>
      </c>
      <c r="AI7583" s="147" t="str">
        <f t="shared" si="1427"/>
        <v/>
      </c>
      <c r="AJ7583" s="148" t="str">
        <f t="shared" si="1416"/>
        <v/>
      </c>
      <c r="AK7583" s="148" t="str">
        <f t="shared" si="1417"/>
        <v/>
      </c>
      <c r="AL7583" s="147" t="str">
        <f t="shared" si="1418"/>
        <v/>
      </c>
      <c r="AM7583" s="147" t="str">
        <f t="shared" si="1419"/>
        <v/>
      </c>
      <c r="AN7583" s="147" t="str">
        <f t="shared" si="1420"/>
        <v/>
      </c>
      <c r="AO7583" s="118"/>
    </row>
    <row r="7584" spans="1:41">
      <c r="A7584" s="118"/>
      <c r="B7584" s="118"/>
      <c r="C7584" s="118"/>
      <c r="D7584" s="118"/>
      <c r="E7584" s="118"/>
      <c r="F7584" s="118"/>
      <c r="G7584" s="118"/>
      <c r="H7584" s="118"/>
      <c r="I7584" s="118"/>
      <c r="J7584" s="118"/>
      <c r="K7584" s="118"/>
      <c r="L7584" s="118"/>
      <c r="M7584" s="118"/>
      <c r="N7584" s="118"/>
      <c r="O7584" s="143" t="str">
        <f>IF(H7584="","",(S7584/S7584)&amp;":"&amp;ROUND(AH7584/S7584,2))</f>
        <v/>
      </c>
      <c r="P7584" s="118"/>
      <c r="Q7584" s="118"/>
      <c r="R7584" s="143" t="str">
        <f>IF(H7584="","",(S7584/S7584)&amp;":"&amp;ROUND(AI7584/S7584,2))</f>
        <v/>
      </c>
      <c r="S7584" s="144" t="str">
        <f t="shared" si="1421"/>
        <v/>
      </c>
      <c r="T7584" s="145" t="str">
        <f t="shared" si="1422"/>
        <v/>
      </c>
      <c r="U7584" s="118"/>
      <c r="V7584" s="145" t="str">
        <f t="shared" si="1423"/>
        <v/>
      </c>
      <c r="W7584" s="144" t="str">
        <f t="shared" si="1424"/>
        <v/>
      </c>
      <c r="X7584" s="146" t="str">
        <f>IF(C7584="","",IF(OR(C7584="Trade",C7584="Multi Position"),(X7583+V7584),IF(C7584="Deposit",(X7583+AE7584),IF(C7584="Withdrawal",(X7583-AE7584)))))</f>
        <v/>
      </c>
      <c r="Y7584" s="145" t="str">
        <f t="shared" si="1425"/>
        <v/>
      </c>
      <c r="Z7584" s="118"/>
      <c r="AA7584" s="118"/>
      <c r="AB7584" s="118"/>
      <c r="AC7584" s="118"/>
      <c r="AD7584" s="118"/>
      <c r="AE7584" s="139"/>
      <c r="AF7584" s="118"/>
      <c r="AG7584" s="118"/>
      <c r="AH7584" s="147" t="str">
        <f t="shared" si="1426"/>
        <v/>
      </c>
      <c r="AI7584" s="147" t="str">
        <f t="shared" si="1427"/>
        <v/>
      </c>
      <c r="AJ7584" s="148" t="str">
        <f t="shared" si="1416"/>
        <v/>
      </c>
      <c r="AK7584" s="148" t="str">
        <f t="shared" si="1417"/>
        <v/>
      </c>
      <c r="AL7584" s="147" t="str">
        <f t="shared" si="1418"/>
        <v/>
      </c>
      <c r="AM7584" s="147" t="str">
        <f t="shared" si="1419"/>
        <v/>
      </c>
      <c r="AN7584" s="147" t="str">
        <f t="shared" si="1420"/>
        <v/>
      </c>
      <c r="AO7584" s="118"/>
    </row>
    <row r="7585" spans="1:41">
      <c r="A7585" s="118"/>
      <c r="B7585" s="118"/>
      <c r="C7585" s="118"/>
      <c r="D7585" s="118"/>
      <c r="E7585" s="118"/>
      <c r="F7585" s="118"/>
      <c r="G7585" s="118"/>
      <c r="H7585" s="118"/>
      <c r="I7585" s="118"/>
      <c r="J7585" s="118"/>
      <c r="K7585" s="118"/>
      <c r="L7585" s="118"/>
      <c r="M7585" s="118"/>
      <c r="N7585" s="118"/>
      <c r="O7585" s="143" t="str">
        <f>IF(H7585="","",(S7585/S7585)&amp;":"&amp;ROUND(AH7585/S7585,2))</f>
        <v/>
      </c>
      <c r="P7585" s="118"/>
      <c r="Q7585" s="118"/>
      <c r="R7585" s="143" t="str">
        <f>IF(H7585="","",(S7585/S7585)&amp;":"&amp;ROUND(AI7585/S7585,2))</f>
        <v/>
      </c>
      <c r="S7585" s="144" t="str">
        <f t="shared" si="1421"/>
        <v/>
      </c>
      <c r="T7585" s="145" t="str">
        <f t="shared" si="1422"/>
        <v/>
      </c>
      <c r="U7585" s="118"/>
      <c r="V7585" s="145" t="str">
        <f t="shared" si="1423"/>
        <v/>
      </c>
      <c r="W7585" s="144" t="str">
        <f t="shared" si="1424"/>
        <v/>
      </c>
      <c r="X7585" s="146" t="str">
        <f>IF(C7585="","",IF(OR(C7585="Trade",C7585="Multi Position"),(X7584+V7585),IF(C7585="Deposit",(X7584+AE7585),IF(C7585="Withdrawal",(X7584-AE7585)))))</f>
        <v/>
      </c>
      <c r="Y7585" s="145" t="str">
        <f t="shared" si="1425"/>
        <v/>
      </c>
      <c r="Z7585" s="118"/>
      <c r="AA7585" s="118"/>
      <c r="AB7585" s="118"/>
      <c r="AC7585" s="118"/>
      <c r="AD7585" s="118"/>
      <c r="AE7585" s="139"/>
      <c r="AF7585" s="118"/>
      <c r="AG7585" s="118"/>
      <c r="AH7585" s="147" t="str">
        <f t="shared" si="1426"/>
        <v/>
      </c>
      <c r="AI7585" s="147" t="str">
        <f t="shared" si="1427"/>
        <v/>
      </c>
      <c r="AJ7585" s="148" t="str">
        <f t="shared" si="1416"/>
        <v/>
      </c>
      <c r="AK7585" s="148" t="str">
        <f t="shared" si="1417"/>
        <v/>
      </c>
      <c r="AL7585" s="147" t="str">
        <f t="shared" si="1418"/>
        <v/>
      </c>
      <c r="AM7585" s="147" t="str">
        <f t="shared" si="1419"/>
        <v/>
      </c>
      <c r="AN7585" s="147" t="str">
        <f t="shared" si="1420"/>
        <v/>
      </c>
      <c r="AO7585" s="118"/>
    </row>
    <row r="7586" spans="1:41">
      <c r="A7586" s="118"/>
      <c r="B7586" s="118"/>
      <c r="C7586" s="118"/>
      <c r="D7586" s="118"/>
      <c r="E7586" s="118"/>
      <c r="F7586" s="118"/>
      <c r="G7586" s="118"/>
      <c r="H7586" s="118"/>
      <c r="I7586" s="118"/>
      <c r="J7586" s="118"/>
      <c r="K7586" s="118"/>
      <c r="L7586" s="118"/>
      <c r="M7586" s="118"/>
      <c r="N7586" s="118"/>
      <c r="O7586" s="143" t="str">
        <f>IF(H7586="","",(S7586/S7586)&amp;":"&amp;ROUND(AH7586/S7586,2))</f>
        <v/>
      </c>
      <c r="P7586" s="118"/>
      <c r="Q7586" s="118"/>
      <c r="R7586" s="143" t="str">
        <f>IF(H7586="","",(S7586/S7586)&amp;":"&amp;ROUND(AI7586/S7586,2))</f>
        <v/>
      </c>
      <c r="S7586" s="144" t="str">
        <f t="shared" si="1421"/>
        <v/>
      </c>
      <c r="T7586" s="145" t="str">
        <f t="shared" si="1422"/>
        <v/>
      </c>
      <c r="U7586" s="118"/>
      <c r="V7586" s="145" t="str">
        <f t="shared" si="1423"/>
        <v/>
      </c>
      <c r="W7586" s="144" t="str">
        <f t="shared" si="1424"/>
        <v/>
      </c>
      <c r="X7586" s="146" t="str">
        <f>IF(C7586="","",IF(OR(C7586="Trade",C7586="Multi Position"),(X7585+V7586),IF(C7586="Deposit",(X7585+AE7586),IF(C7586="Withdrawal",(X7585-AE7586)))))</f>
        <v/>
      </c>
      <c r="Y7586" s="145" t="str">
        <f t="shared" si="1425"/>
        <v/>
      </c>
      <c r="Z7586" s="118"/>
      <c r="AA7586" s="118"/>
      <c r="AB7586" s="118"/>
      <c r="AC7586" s="118"/>
      <c r="AD7586" s="118"/>
      <c r="AE7586" s="139"/>
      <c r="AF7586" s="118"/>
      <c r="AG7586" s="118"/>
      <c r="AH7586" s="147" t="str">
        <f t="shared" si="1426"/>
        <v/>
      </c>
      <c r="AI7586" s="147" t="str">
        <f t="shared" si="1427"/>
        <v/>
      </c>
      <c r="AJ7586" s="148" t="str">
        <f t="shared" si="1416"/>
        <v/>
      </c>
      <c r="AK7586" s="148" t="str">
        <f t="shared" si="1417"/>
        <v/>
      </c>
      <c r="AL7586" s="147" t="str">
        <f t="shared" si="1418"/>
        <v/>
      </c>
      <c r="AM7586" s="147" t="str">
        <f t="shared" si="1419"/>
        <v/>
      </c>
      <c r="AN7586" s="147" t="str">
        <f t="shared" si="1420"/>
        <v/>
      </c>
      <c r="AO7586" s="118"/>
    </row>
    <row r="7587" spans="1:41">
      <c r="A7587" s="118"/>
      <c r="B7587" s="118"/>
      <c r="C7587" s="118"/>
      <c r="D7587" s="118"/>
      <c r="E7587" s="118"/>
      <c r="F7587" s="118"/>
      <c r="G7587" s="118"/>
      <c r="H7587" s="118"/>
      <c r="I7587" s="118"/>
      <c r="J7587" s="118"/>
      <c r="K7587" s="118"/>
      <c r="L7587" s="118"/>
      <c r="M7587" s="118"/>
      <c r="N7587" s="118"/>
      <c r="O7587" s="143" t="str">
        <f>IF(H7587="","",(S7587/S7587)&amp;":"&amp;ROUND(AH7587/S7587,2))</f>
        <v/>
      </c>
      <c r="P7587" s="118"/>
      <c r="Q7587" s="118"/>
      <c r="R7587" s="143" t="str">
        <f>IF(H7587="","",(S7587/S7587)&amp;":"&amp;ROUND(AI7587/S7587,2))</f>
        <v/>
      </c>
      <c r="S7587" s="144" t="str">
        <f t="shared" si="1421"/>
        <v/>
      </c>
      <c r="T7587" s="145" t="str">
        <f t="shared" si="1422"/>
        <v/>
      </c>
      <c r="U7587" s="118"/>
      <c r="V7587" s="145" t="str">
        <f t="shared" si="1423"/>
        <v/>
      </c>
      <c r="W7587" s="144" t="str">
        <f t="shared" si="1424"/>
        <v/>
      </c>
      <c r="X7587" s="146" t="str">
        <f>IF(C7587="","",IF(OR(C7587="Trade",C7587="Multi Position"),(X7586+V7587),IF(C7587="Deposit",(X7586+AE7587),IF(C7587="Withdrawal",(X7586-AE7587)))))</f>
        <v/>
      </c>
      <c r="Y7587" s="145" t="str">
        <f t="shared" si="1425"/>
        <v/>
      </c>
      <c r="Z7587" s="118"/>
      <c r="AA7587" s="118"/>
      <c r="AB7587" s="118"/>
      <c r="AC7587" s="118"/>
      <c r="AD7587" s="118"/>
      <c r="AE7587" s="139"/>
      <c r="AF7587" s="118"/>
      <c r="AG7587" s="118"/>
      <c r="AH7587" s="147" t="str">
        <f t="shared" si="1426"/>
        <v/>
      </c>
      <c r="AI7587" s="147" t="str">
        <f t="shared" si="1427"/>
        <v/>
      </c>
      <c r="AJ7587" s="148" t="str">
        <f t="shared" si="1416"/>
        <v/>
      </c>
      <c r="AK7587" s="148" t="str">
        <f t="shared" si="1417"/>
        <v/>
      </c>
      <c r="AL7587" s="147" t="str">
        <f t="shared" si="1418"/>
        <v/>
      </c>
      <c r="AM7587" s="147" t="str">
        <f t="shared" si="1419"/>
        <v/>
      </c>
      <c r="AN7587" s="147" t="str">
        <f t="shared" si="1420"/>
        <v/>
      </c>
      <c r="AO7587" s="118"/>
    </row>
    <row r="7588" spans="1:41">
      <c r="A7588" s="118"/>
      <c r="B7588" s="118"/>
      <c r="C7588" s="118"/>
      <c r="D7588" s="118"/>
      <c r="E7588" s="118"/>
      <c r="F7588" s="118"/>
      <c r="G7588" s="118"/>
      <c r="H7588" s="118"/>
      <c r="I7588" s="118"/>
      <c r="J7588" s="118"/>
      <c r="K7588" s="118"/>
      <c r="L7588" s="118"/>
      <c r="M7588" s="118"/>
      <c r="N7588" s="118"/>
      <c r="O7588" s="143" t="str">
        <f>IF(H7588="","",(S7588/S7588)&amp;":"&amp;ROUND(AH7588/S7588,2))</f>
        <v/>
      </c>
      <c r="P7588" s="118"/>
      <c r="Q7588" s="118"/>
      <c r="R7588" s="143" t="str">
        <f>IF(H7588="","",(S7588/S7588)&amp;":"&amp;ROUND(AI7588/S7588,2))</f>
        <v/>
      </c>
      <c r="S7588" s="144" t="str">
        <f t="shared" si="1421"/>
        <v/>
      </c>
      <c r="T7588" s="145" t="str">
        <f t="shared" si="1422"/>
        <v/>
      </c>
      <c r="U7588" s="118"/>
      <c r="V7588" s="145" t="str">
        <f t="shared" si="1423"/>
        <v/>
      </c>
      <c r="W7588" s="144" t="str">
        <f t="shared" si="1424"/>
        <v/>
      </c>
      <c r="X7588" s="146" t="str">
        <f>IF(C7588="","",IF(OR(C7588="Trade",C7588="Multi Position"),(X7587+V7588),IF(C7588="Deposit",(X7587+AE7588),IF(C7588="Withdrawal",(X7587-AE7588)))))</f>
        <v/>
      </c>
      <c r="Y7588" s="145" t="str">
        <f t="shared" si="1425"/>
        <v/>
      </c>
      <c r="Z7588" s="118"/>
      <c r="AA7588" s="118"/>
      <c r="AB7588" s="118"/>
      <c r="AC7588" s="118"/>
      <c r="AD7588" s="118"/>
      <c r="AE7588" s="139"/>
      <c r="AF7588" s="118"/>
      <c r="AG7588" s="118"/>
      <c r="AH7588" s="147" t="str">
        <f t="shared" si="1426"/>
        <v/>
      </c>
      <c r="AI7588" s="147" t="str">
        <f t="shared" si="1427"/>
        <v/>
      </c>
      <c r="AJ7588" s="148" t="str">
        <f t="shared" si="1416"/>
        <v/>
      </c>
      <c r="AK7588" s="148" t="str">
        <f t="shared" si="1417"/>
        <v/>
      </c>
      <c r="AL7588" s="147" t="str">
        <f t="shared" si="1418"/>
        <v/>
      </c>
      <c r="AM7588" s="147" t="str">
        <f t="shared" si="1419"/>
        <v/>
      </c>
      <c r="AN7588" s="147" t="str">
        <f t="shared" si="1420"/>
        <v/>
      </c>
      <c r="AO7588" s="118"/>
    </row>
    <row r="7589" spans="1:41">
      <c r="A7589" s="118"/>
      <c r="B7589" s="118"/>
      <c r="C7589" s="118"/>
      <c r="D7589" s="118"/>
      <c r="E7589" s="118"/>
      <c r="F7589" s="118"/>
      <c r="G7589" s="118"/>
      <c r="H7589" s="118"/>
      <c r="I7589" s="118"/>
      <c r="J7589" s="118"/>
      <c r="K7589" s="118"/>
      <c r="L7589" s="118"/>
      <c r="M7589" s="118"/>
      <c r="N7589" s="118"/>
      <c r="O7589" s="143" t="str">
        <f>IF(H7589="","",(S7589/S7589)&amp;":"&amp;ROUND(AH7589/S7589,2))</f>
        <v/>
      </c>
      <c r="P7589" s="118"/>
      <c r="Q7589" s="118"/>
      <c r="R7589" s="143" t="str">
        <f>IF(H7589="","",(S7589/S7589)&amp;":"&amp;ROUND(AI7589/S7589,2))</f>
        <v/>
      </c>
      <c r="S7589" s="144" t="str">
        <f t="shared" si="1421"/>
        <v/>
      </c>
      <c r="T7589" s="145" t="str">
        <f t="shared" si="1422"/>
        <v/>
      </c>
      <c r="U7589" s="118"/>
      <c r="V7589" s="145" t="str">
        <f t="shared" si="1423"/>
        <v/>
      </c>
      <c r="W7589" s="144" t="str">
        <f t="shared" si="1424"/>
        <v/>
      </c>
      <c r="X7589" s="146" t="str">
        <f>IF(C7589="","",IF(OR(C7589="Trade",C7589="Multi Position"),(X7588+V7589),IF(C7589="Deposit",(X7588+AE7589),IF(C7589="Withdrawal",(X7588-AE7589)))))</f>
        <v/>
      </c>
      <c r="Y7589" s="145" t="str">
        <f t="shared" si="1425"/>
        <v/>
      </c>
      <c r="Z7589" s="118"/>
      <c r="AA7589" s="118"/>
      <c r="AB7589" s="118"/>
      <c r="AC7589" s="118"/>
      <c r="AD7589" s="118"/>
      <c r="AE7589" s="139"/>
      <c r="AF7589" s="118"/>
      <c r="AG7589" s="118"/>
      <c r="AH7589" s="147" t="str">
        <f t="shared" si="1426"/>
        <v/>
      </c>
      <c r="AI7589" s="147" t="str">
        <f t="shared" si="1427"/>
        <v/>
      </c>
      <c r="AJ7589" s="148" t="str">
        <f t="shared" si="1416"/>
        <v/>
      </c>
      <c r="AK7589" s="148" t="str">
        <f t="shared" si="1417"/>
        <v/>
      </c>
      <c r="AL7589" s="147" t="str">
        <f t="shared" si="1418"/>
        <v/>
      </c>
      <c r="AM7589" s="147" t="str">
        <f t="shared" si="1419"/>
        <v/>
      </c>
      <c r="AN7589" s="147" t="str">
        <f t="shared" si="1420"/>
        <v/>
      </c>
      <c r="AO7589" s="118"/>
    </row>
    <row r="7590" spans="1:41">
      <c r="A7590" s="118"/>
      <c r="B7590" s="118"/>
      <c r="C7590" s="118"/>
      <c r="D7590" s="118"/>
      <c r="E7590" s="118"/>
      <c r="F7590" s="118"/>
      <c r="G7590" s="118"/>
      <c r="H7590" s="118"/>
      <c r="I7590" s="118"/>
      <c r="J7590" s="118"/>
      <c r="K7590" s="118"/>
      <c r="L7590" s="118"/>
      <c r="M7590" s="118"/>
      <c r="N7590" s="118"/>
      <c r="O7590" s="143" t="str">
        <f>IF(H7590="","",(S7590/S7590)&amp;":"&amp;ROUND(AH7590/S7590,2))</f>
        <v/>
      </c>
      <c r="P7590" s="118"/>
      <c r="Q7590" s="118"/>
      <c r="R7590" s="143" t="str">
        <f>IF(H7590="","",(S7590/S7590)&amp;":"&amp;ROUND(AI7590/S7590,2))</f>
        <v/>
      </c>
      <c r="S7590" s="144" t="str">
        <f t="shared" si="1421"/>
        <v/>
      </c>
      <c r="T7590" s="145" t="str">
        <f t="shared" si="1422"/>
        <v/>
      </c>
      <c r="U7590" s="118"/>
      <c r="V7590" s="145" t="str">
        <f t="shared" si="1423"/>
        <v/>
      </c>
      <c r="W7590" s="144" t="str">
        <f t="shared" si="1424"/>
        <v/>
      </c>
      <c r="X7590" s="146" t="str">
        <f>IF(C7590="","",IF(OR(C7590="Trade",C7590="Multi Position"),(X7589+V7590),IF(C7590="Deposit",(X7589+AE7590),IF(C7590="Withdrawal",(X7589-AE7590)))))</f>
        <v/>
      </c>
      <c r="Y7590" s="145" t="str">
        <f t="shared" si="1425"/>
        <v/>
      </c>
      <c r="Z7590" s="118"/>
      <c r="AA7590" s="118"/>
      <c r="AB7590" s="118"/>
      <c r="AC7590" s="118"/>
      <c r="AD7590" s="118"/>
      <c r="AE7590" s="139"/>
      <c r="AF7590" s="118"/>
      <c r="AG7590" s="118"/>
      <c r="AH7590" s="147" t="str">
        <f t="shared" si="1426"/>
        <v/>
      </c>
      <c r="AI7590" s="147" t="str">
        <f t="shared" si="1427"/>
        <v/>
      </c>
      <c r="AJ7590" s="148" t="str">
        <f t="shared" si="1416"/>
        <v/>
      </c>
      <c r="AK7590" s="148" t="str">
        <f t="shared" si="1417"/>
        <v/>
      </c>
      <c r="AL7590" s="147" t="str">
        <f t="shared" si="1418"/>
        <v/>
      </c>
      <c r="AM7590" s="147" t="str">
        <f t="shared" si="1419"/>
        <v/>
      </c>
      <c r="AN7590" s="147" t="str">
        <f t="shared" si="1420"/>
        <v/>
      </c>
      <c r="AO7590" s="118"/>
    </row>
    <row r="7591" spans="1:41">
      <c r="A7591" s="118"/>
      <c r="B7591" s="118"/>
      <c r="C7591" s="118"/>
      <c r="D7591" s="118"/>
      <c r="E7591" s="118"/>
      <c r="F7591" s="118"/>
      <c r="G7591" s="118"/>
      <c r="H7591" s="118"/>
      <c r="I7591" s="118"/>
      <c r="J7591" s="118"/>
      <c r="K7591" s="118"/>
      <c r="L7591" s="118"/>
      <c r="M7591" s="118"/>
      <c r="N7591" s="118"/>
      <c r="O7591" s="143" t="str">
        <f>IF(H7591="","",(S7591/S7591)&amp;":"&amp;ROUND(AH7591/S7591,2))</f>
        <v/>
      </c>
      <c r="P7591" s="118"/>
      <c r="Q7591" s="118"/>
      <c r="R7591" s="143" t="str">
        <f>IF(H7591="","",(S7591/S7591)&amp;":"&amp;ROUND(AI7591/S7591,2))</f>
        <v/>
      </c>
      <c r="S7591" s="144" t="str">
        <f t="shared" si="1421"/>
        <v/>
      </c>
      <c r="T7591" s="145" t="str">
        <f t="shared" si="1422"/>
        <v/>
      </c>
      <c r="U7591" s="118"/>
      <c r="V7591" s="145" t="str">
        <f t="shared" si="1423"/>
        <v/>
      </c>
      <c r="W7591" s="144" t="str">
        <f t="shared" si="1424"/>
        <v/>
      </c>
      <c r="X7591" s="146" t="str">
        <f>IF(C7591="","",IF(OR(C7591="Trade",C7591="Multi Position"),(X7590+V7591),IF(C7591="Deposit",(X7590+AE7591),IF(C7591="Withdrawal",(X7590-AE7591)))))</f>
        <v/>
      </c>
      <c r="Y7591" s="145" t="str">
        <f t="shared" si="1425"/>
        <v/>
      </c>
      <c r="Z7591" s="118"/>
      <c r="AA7591" s="118"/>
      <c r="AB7591" s="118"/>
      <c r="AC7591" s="118"/>
      <c r="AD7591" s="118"/>
      <c r="AE7591" s="139"/>
      <c r="AF7591" s="118"/>
      <c r="AG7591" s="118"/>
      <c r="AH7591" s="147" t="str">
        <f t="shared" si="1426"/>
        <v/>
      </c>
      <c r="AI7591" s="147" t="str">
        <f t="shared" si="1427"/>
        <v/>
      </c>
      <c r="AJ7591" s="148" t="str">
        <f t="shared" si="1416"/>
        <v/>
      </c>
      <c r="AK7591" s="148" t="str">
        <f t="shared" si="1417"/>
        <v/>
      </c>
      <c r="AL7591" s="147" t="str">
        <f t="shared" si="1418"/>
        <v/>
      </c>
      <c r="AM7591" s="147" t="str">
        <f t="shared" si="1419"/>
        <v/>
      </c>
      <c r="AN7591" s="147" t="str">
        <f t="shared" si="1420"/>
        <v/>
      </c>
      <c r="AO7591" s="118"/>
    </row>
    <row r="7592" spans="1:41">
      <c r="A7592" s="118"/>
      <c r="B7592" s="118"/>
      <c r="C7592" s="118"/>
      <c r="D7592" s="118"/>
      <c r="E7592" s="118"/>
      <c r="F7592" s="118"/>
      <c r="G7592" s="118"/>
      <c r="H7592" s="118"/>
      <c r="I7592" s="118"/>
      <c r="J7592" s="118"/>
      <c r="K7592" s="118"/>
      <c r="L7592" s="118"/>
      <c r="M7592" s="118"/>
      <c r="N7592" s="118"/>
      <c r="O7592" s="143" t="str">
        <f>IF(H7592="","",(S7592/S7592)&amp;":"&amp;ROUND(AH7592/S7592,2))</f>
        <v/>
      </c>
      <c r="P7592" s="118"/>
      <c r="Q7592" s="118"/>
      <c r="R7592" s="143" t="str">
        <f>IF(H7592="","",(S7592/S7592)&amp;":"&amp;ROUND(AI7592/S7592,2))</f>
        <v/>
      </c>
      <c r="S7592" s="144" t="str">
        <f t="shared" si="1421"/>
        <v/>
      </c>
      <c r="T7592" s="145" t="str">
        <f t="shared" si="1422"/>
        <v/>
      </c>
      <c r="U7592" s="118"/>
      <c r="V7592" s="145" t="str">
        <f t="shared" si="1423"/>
        <v/>
      </c>
      <c r="W7592" s="144" t="str">
        <f t="shared" si="1424"/>
        <v/>
      </c>
      <c r="X7592" s="146" t="str">
        <f>IF(C7592="","",IF(OR(C7592="Trade",C7592="Multi Position"),(X7591+V7592),IF(C7592="Deposit",(X7591+AE7592),IF(C7592="Withdrawal",(X7591-AE7592)))))</f>
        <v/>
      </c>
      <c r="Y7592" s="145" t="str">
        <f t="shared" si="1425"/>
        <v/>
      </c>
      <c r="Z7592" s="118"/>
      <c r="AA7592" s="118"/>
      <c r="AB7592" s="118"/>
      <c r="AC7592" s="118"/>
      <c r="AD7592" s="118"/>
      <c r="AE7592" s="139"/>
      <c r="AF7592" s="118"/>
      <c r="AG7592" s="118"/>
      <c r="AH7592" s="147" t="str">
        <f t="shared" si="1426"/>
        <v/>
      </c>
      <c r="AI7592" s="147" t="str">
        <f t="shared" si="1427"/>
        <v/>
      </c>
      <c r="AJ7592" s="148" t="str">
        <f t="shared" si="1416"/>
        <v/>
      </c>
      <c r="AK7592" s="148" t="str">
        <f t="shared" si="1417"/>
        <v/>
      </c>
      <c r="AL7592" s="147" t="str">
        <f t="shared" si="1418"/>
        <v/>
      </c>
      <c r="AM7592" s="147" t="str">
        <f t="shared" si="1419"/>
        <v/>
      </c>
      <c r="AN7592" s="147" t="str">
        <f t="shared" si="1420"/>
        <v/>
      </c>
      <c r="AO7592" s="118"/>
    </row>
    <row r="7593" spans="1:41">
      <c r="A7593" s="118"/>
      <c r="B7593" s="118"/>
      <c r="C7593" s="118"/>
      <c r="D7593" s="118"/>
      <c r="E7593" s="118"/>
      <c r="F7593" s="118"/>
      <c r="G7593" s="118"/>
      <c r="H7593" s="118"/>
      <c r="I7593" s="118"/>
      <c r="J7593" s="118"/>
      <c r="K7593" s="118"/>
      <c r="L7593" s="118"/>
      <c r="M7593" s="118"/>
      <c r="N7593" s="118"/>
      <c r="O7593" s="143" t="str">
        <f>IF(H7593="","",(S7593/S7593)&amp;":"&amp;ROUND(AH7593/S7593,2))</f>
        <v/>
      </c>
      <c r="P7593" s="118"/>
      <c r="Q7593" s="118"/>
      <c r="R7593" s="143" t="str">
        <f>IF(H7593="","",(S7593/S7593)&amp;":"&amp;ROUND(AI7593/S7593,2))</f>
        <v/>
      </c>
      <c r="S7593" s="144" t="str">
        <f t="shared" si="1421"/>
        <v/>
      </c>
      <c r="T7593" s="145" t="str">
        <f t="shared" si="1422"/>
        <v/>
      </c>
      <c r="U7593" s="118"/>
      <c r="V7593" s="145" t="str">
        <f t="shared" si="1423"/>
        <v/>
      </c>
      <c r="W7593" s="144" t="str">
        <f t="shared" si="1424"/>
        <v/>
      </c>
      <c r="X7593" s="146" t="str">
        <f>IF(C7593="","",IF(OR(C7593="Trade",C7593="Multi Position"),(X7592+V7593),IF(C7593="Deposit",(X7592+AE7593),IF(C7593="Withdrawal",(X7592-AE7593)))))</f>
        <v/>
      </c>
      <c r="Y7593" s="145" t="str">
        <f t="shared" si="1425"/>
        <v/>
      </c>
      <c r="Z7593" s="118"/>
      <c r="AA7593" s="118"/>
      <c r="AB7593" s="118"/>
      <c r="AC7593" s="118"/>
      <c r="AD7593" s="118"/>
      <c r="AE7593" s="139"/>
      <c r="AF7593" s="118"/>
      <c r="AG7593" s="118"/>
      <c r="AH7593" s="147" t="str">
        <f t="shared" si="1426"/>
        <v/>
      </c>
      <c r="AI7593" s="147" t="str">
        <f t="shared" si="1427"/>
        <v/>
      </c>
      <c r="AJ7593" s="148" t="str">
        <f t="shared" si="1416"/>
        <v/>
      </c>
      <c r="AK7593" s="148" t="str">
        <f t="shared" si="1417"/>
        <v/>
      </c>
      <c r="AL7593" s="147" t="str">
        <f t="shared" si="1418"/>
        <v/>
      </c>
      <c r="AM7593" s="147" t="str">
        <f t="shared" si="1419"/>
        <v/>
      </c>
      <c r="AN7593" s="147" t="str">
        <f t="shared" si="1420"/>
        <v/>
      </c>
      <c r="AO7593" s="118"/>
    </row>
    <row r="7594" spans="1:41">
      <c r="A7594" s="118"/>
      <c r="B7594" s="118"/>
      <c r="C7594" s="118"/>
      <c r="D7594" s="118"/>
      <c r="E7594" s="118"/>
      <c r="F7594" s="118"/>
      <c r="G7594" s="118"/>
      <c r="H7594" s="118"/>
      <c r="I7594" s="118"/>
      <c r="J7594" s="118"/>
      <c r="K7594" s="118"/>
      <c r="L7594" s="118"/>
      <c r="M7594" s="118"/>
      <c r="N7594" s="118"/>
      <c r="O7594" s="143" t="str">
        <f>IF(H7594="","",(S7594/S7594)&amp;":"&amp;ROUND(AH7594/S7594,2))</f>
        <v/>
      </c>
      <c r="P7594" s="118"/>
      <c r="Q7594" s="118"/>
      <c r="R7594" s="143" t="str">
        <f>IF(H7594="","",(S7594/S7594)&amp;":"&amp;ROUND(AI7594/S7594,2))</f>
        <v/>
      </c>
      <c r="S7594" s="144" t="str">
        <f t="shared" si="1421"/>
        <v/>
      </c>
      <c r="T7594" s="145" t="str">
        <f t="shared" si="1422"/>
        <v/>
      </c>
      <c r="U7594" s="118"/>
      <c r="V7594" s="145" t="str">
        <f t="shared" si="1423"/>
        <v/>
      </c>
      <c r="W7594" s="144" t="str">
        <f t="shared" si="1424"/>
        <v/>
      </c>
      <c r="X7594" s="146" t="str">
        <f>IF(C7594="","",IF(OR(C7594="Trade",C7594="Multi Position"),(X7593+V7594),IF(C7594="Deposit",(X7593+AE7594),IF(C7594="Withdrawal",(X7593-AE7594)))))</f>
        <v/>
      </c>
      <c r="Y7594" s="145" t="str">
        <f t="shared" si="1425"/>
        <v/>
      </c>
      <c r="Z7594" s="118"/>
      <c r="AA7594" s="118"/>
      <c r="AB7594" s="118"/>
      <c r="AC7594" s="118"/>
      <c r="AD7594" s="118"/>
      <c r="AE7594" s="139"/>
      <c r="AF7594" s="118"/>
      <c r="AG7594" s="118"/>
      <c r="AH7594" s="147" t="str">
        <f t="shared" si="1426"/>
        <v/>
      </c>
      <c r="AI7594" s="147" t="str">
        <f t="shared" si="1427"/>
        <v/>
      </c>
      <c r="AJ7594" s="148" t="str">
        <f t="shared" si="1416"/>
        <v/>
      </c>
      <c r="AK7594" s="148" t="str">
        <f t="shared" si="1417"/>
        <v/>
      </c>
      <c r="AL7594" s="147" t="str">
        <f t="shared" si="1418"/>
        <v/>
      </c>
      <c r="AM7594" s="147" t="str">
        <f t="shared" si="1419"/>
        <v/>
      </c>
      <c r="AN7594" s="147" t="str">
        <f t="shared" si="1420"/>
        <v/>
      </c>
      <c r="AO7594" s="118"/>
    </row>
    <row r="7595" spans="1:41">
      <c r="A7595" s="118"/>
      <c r="B7595" s="118"/>
      <c r="C7595" s="118"/>
      <c r="D7595" s="118"/>
      <c r="E7595" s="118"/>
      <c r="F7595" s="118"/>
      <c r="G7595" s="118"/>
      <c r="H7595" s="118"/>
      <c r="I7595" s="118"/>
      <c r="J7595" s="118"/>
      <c r="K7595" s="118"/>
      <c r="L7595" s="118"/>
      <c r="M7595" s="118"/>
      <c r="N7595" s="118"/>
      <c r="O7595" s="143" t="str">
        <f>IF(H7595="","",(S7595/S7595)&amp;":"&amp;ROUND(AH7595/S7595,2))</f>
        <v/>
      </c>
      <c r="P7595" s="118"/>
      <c r="Q7595" s="118"/>
      <c r="R7595" s="143" t="str">
        <f>IF(H7595="","",(S7595/S7595)&amp;":"&amp;ROUND(AI7595/S7595,2))</f>
        <v/>
      </c>
      <c r="S7595" s="144" t="str">
        <f t="shared" si="1421"/>
        <v/>
      </c>
      <c r="T7595" s="145" t="str">
        <f t="shared" si="1422"/>
        <v/>
      </c>
      <c r="U7595" s="118"/>
      <c r="V7595" s="145" t="str">
        <f t="shared" si="1423"/>
        <v/>
      </c>
      <c r="W7595" s="144" t="str">
        <f t="shared" si="1424"/>
        <v/>
      </c>
      <c r="X7595" s="146" t="str">
        <f>IF(C7595="","",IF(OR(C7595="Trade",C7595="Multi Position"),(X7594+V7595),IF(C7595="Deposit",(X7594+AE7595),IF(C7595="Withdrawal",(X7594-AE7595)))))</f>
        <v/>
      </c>
      <c r="Y7595" s="145" t="str">
        <f t="shared" si="1425"/>
        <v/>
      </c>
      <c r="Z7595" s="118"/>
      <c r="AA7595" s="118"/>
      <c r="AB7595" s="118"/>
      <c r="AC7595" s="118"/>
      <c r="AD7595" s="118"/>
      <c r="AE7595" s="139"/>
      <c r="AF7595" s="118"/>
      <c r="AG7595" s="118"/>
      <c r="AH7595" s="147" t="str">
        <f t="shared" si="1426"/>
        <v/>
      </c>
      <c r="AI7595" s="147" t="str">
        <f t="shared" si="1427"/>
        <v/>
      </c>
      <c r="AJ7595" s="148" t="str">
        <f t="shared" si="1416"/>
        <v/>
      </c>
      <c r="AK7595" s="148" t="str">
        <f t="shared" si="1417"/>
        <v/>
      </c>
      <c r="AL7595" s="147" t="str">
        <f t="shared" si="1418"/>
        <v/>
      </c>
      <c r="AM7595" s="147" t="str">
        <f t="shared" si="1419"/>
        <v/>
      </c>
      <c r="AN7595" s="147" t="str">
        <f t="shared" si="1420"/>
        <v/>
      </c>
      <c r="AO7595" s="118"/>
    </row>
    <row r="7596" spans="1:41">
      <c r="A7596" s="118"/>
      <c r="B7596" s="118"/>
      <c r="C7596" s="118"/>
      <c r="D7596" s="118"/>
      <c r="E7596" s="118"/>
      <c r="F7596" s="118"/>
      <c r="G7596" s="118"/>
      <c r="H7596" s="118"/>
      <c r="I7596" s="118"/>
      <c r="J7596" s="118"/>
      <c r="K7596" s="118"/>
      <c r="L7596" s="118"/>
      <c r="M7596" s="118"/>
      <c r="N7596" s="118"/>
      <c r="O7596" s="143" t="str">
        <f>IF(H7596="","",(S7596/S7596)&amp;":"&amp;ROUND(AH7596/S7596,2))</f>
        <v/>
      </c>
      <c r="P7596" s="118"/>
      <c r="Q7596" s="118"/>
      <c r="R7596" s="143" t="str">
        <f>IF(H7596="","",(S7596/S7596)&amp;":"&amp;ROUND(AI7596/S7596,2))</f>
        <v/>
      </c>
      <c r="S7596" s="144" t="str">
        <f t="shared" si="1421"/>
        <v/>
      </c>
      <c r="T7596" s="145" t="str">
        <f t="shared" si="1422"/>
        <v/>
      </c>
      <c r="U7596" s="118"/>
      <c r="V7596" s="145" t="str">
        <f t="shared" si="1423"/>
        <v/>
      </c>
      <c r="W7596" s="144" t="str">
        <f t="shared" si="1424"/>
        <v/>
      </c>
      <c r="X7596" s="146" t="str">
        <f>IF(C7596="","",IF(OR(C7596="Trade",C7596="Multi Position"),(X7595+V7596),IF(C7596="Deposit",(X7595+AE7596),IF(C7596="Withdrawal",(X7595-AE7596)))))</f>
        <v/>
      </c>
      <c r="Y7596" s="145" t="str">
        <f t="shared" si="1425"/>
        <v/>
      </c>
      <c r="Z7596" s="118"/>
      <c r="AA7596" s="118"/>
      <c r="AB7596" s="118"/>
      <c r="AC7596" s="118"/>
      <c r="AD7596" s="118"/>
      <c r="AE7596" s="139"/>
      <c r="AF7596" s="118"/>
      <c r="AG7596" s="118"/>
      <c r="AH7596" s="147" t="str">
        <f t="shared" si="1426"/>
        <v/>
      </c>
      <c r="AI7596" s="147" t="str">
        <f t="shared" si="1427"/>
        <v/>
      </c>
      <c r="AJ7596" s="148" t="str">
        <f t="shared" si="1416"/>
        <v/>
      </c>
      <c r="AK7596" s="148" t="str">
        <f t="shared" si="1417"/>
        <v/>
      </c>
      <c r="AL7596" s="147" t="str">
        <f t="shared" si="1418"/>
        <v/>
      </c>
      <c r="AM7596" s="147" t="str">
        <f t="shared" si="1419"/>
        <v/>
      </c>
      <c r="AN7596" s="147" t="str">
        <f t="shared" si="1420"/>
        <v/>
      </c>
      <c r="AO7596" s="118"/>
    </row>
    <row r="7597" spans="1:41">
      <c r="A7597" s="118"/>
      <c r="B7597" s="118"/>
      <c r="C7597" s="118"/>
      <c r="D7597" s="118"/>
      <c r="E7597" s="118"/>
      <c r="F7597" s="118"/>
      <c r="G7597" s="118"/>
      <c r="H7597" s="118"/>
      <c r="I7597" s="118"/>
      <c r="J7597" s="118"/>
      <c r="K7597" s="118"/>
      <c r="L7597" s="118"/>
      <c r="M7597" s="118"/>
      <c r="N7597" s="118"/>
      <c r="O7597" s="143" t="str">
        <f>IF(H7597="","",(S7597/S7597)&amp;":"&amp;ROUND(AH7597/S7597,2))</f>
        <v/>
      </c>
      <c r="P7597" s="118"/>
      <c r="Q7597" s="118"/>
      <c r="R7597" s="143" t="str">
        <f>IF(H7597="","",(S7597/S7597)&amp;":"&amp;ROUND(AI7597/S7597,2))</f>
        <v/>
      </c>
      <c r="S7597" s="144" t="str">
        <f t="shared" si="1421"/>
        <v/>
      </c>
      <c r="T7597" s="145" t="str">
        <f t="shared" si="1422"/>
        <v/>
      </c>
      <c r="U7597" s="118"/>
      <c r="V7597" s="145" t="str">
        <f t="shared" si="1423"/>
        <v/>
      </c>
      <c r="W7597" s="144" t="str">
        <f t="shared" si="1424"/>
        <v/>
      </c>
      <c r="X7597" s="146" t="str">
        <f>IF(C7597="","",IF(OR(C7597="Trade",C7597="Multi Position"),(X7596+V7597),IF(C7597="Deposit",(X7596+AE7597),IF(C7597="Withdrawal",(X7596-AE7597)))))</f>
        <v/>
      </c>
      <c r="Y7597" s="145" t="str">
        <f t="shared" si="1425"/>
        <v/>
      </c>
      <c r="Z7597" s="118"/>
      <c r="AA7597" s="118"/>
      <c r="AB7597" s="118"/>
      <c r="AC7597" s="118"/>
      <c r="AD7597" s="118"/>
      <c r="AE7597" s="139"/>
      <c r="AF7597" s="118"/>
      <c r="AG7597" s="118"/>
      <c r="AH7597" s="147" t="str">
        <f t="shared" si="1426"/>
        <v/>
      </c>
      <c r="AI7597" s="147" t="str">
        <f t="shared" si="1427"/>
        <v/>
      </c>
      <c r="AJ7597" s="148" t="str">
        <f t="shared" si="1416"/>
        <v/>
      </c>
      <c r="AK7597" s="148" t="str">
        <f t="shared" si="1417"/>
        <v/>
      </c>
      <c r="AL7597" s="147" t="str">
        <f t="shared" si="1418"/>
        <v/>
      </c>
      <c r="AM7597" s="147" t="str">
        <f t="shared" si="1419"/>
        <v/>
      </c>
      <c r="AN7597" s="147" t="str">
        <f t="shared" si="1420"/>
        <v/>
      </c>
      <c r="AO7597" s="118"/>
    </row>
    <row r="7598" spans="1:41">
      <c r="A7598" s="118"/>
      <c r="B7598" s="118"/>
      <c r="C7598" s="118"/>
      <c r="D7598" s="118"/>
      <c r="E7598" s="118"/>
      <c r="F7598" s="118"/>
      <c r="G7598" s="118"/>
      <c r="H7598" s="118"/>
      <c r="I7598" s="118"/>
      <c r="J7598" s="118"/>
      <c r="K7598" s="118"/>
      <c r="L7598" s="118"/>
      <c r="M7598" s="118"/>
      <c r="N7598" s="118"/>
      <c r="O7598" s="143" t="str">
        <f>IF(H7598="","",(S7598/S7598)&amp;":"&amp;ROUND(AH7598/S7598,2))</f>
        <v/>
      </c>
      <c r="P7598" s="118"/>
      <c r="Q7598" s="118"/>
      <c r="R7598" s="143" t="str">
        <f>IF(H7598="","",(S7598/S7598)&amp;":"&amp;ROUND(AI7598/S7598,2))</f>
        <v/>
      </c>
      <c r="S7598" s="144" t="str">
        <f t="shared" si="1421"/>
        <v/>
      </c>
      <c r="T7598" s="145" t="str">
        <f t="shared" si="1422"/>
        <v/>
      </c>
      <c r="U7598" s="118"/>
      <c r="V7598" s="145" t="str">
        <f t="shared" si="1423"/>
        <v/>
      </c>
      <c r="W7598" s="144" t="str">
        <f t="shared" si="1424"/>
        <v/>
      </c>
      <c r="X7598" s="146" t="str">
        <f>IF(C7598="","",IF(OR(C7598="Trade",C7598="Multi Position"),(X7597+V7598),IF(C7598="Deposit",(X7597+AE7598),IF(C7598="Withdrawal",(X7597-AE7598)))))</f>
        <v/>
      </c>
      <c r="Y7598" s="145" t="str">
        <f t="shared" si="1425"/>
        <v/>
      </c>
      <c r="Z7598" s="118"/>
      <c r="AA7598" s="118"/>
      <c r="AB7598" s="118"/>
      <c r="AC7598" s="118"/>
      <c r="AD7598" s="118"/>
      <c r="AE7598" s="139"/>
      <c r="AF7598" s="118"/>
      <c r="AG7598" s="118"/>
      <c r="AH7598" s="147" t="str">
        <f t="shared" si="1426"/>
        <v/>
      </c>
      <c r="AI7598" s="147" t="str">
        <f t="shared" si="1427"/>
        <v/>
      </c>
      <c r="AJ7598" s="148" t="str">
        <f t="shared" si="1416"/>
        <v/>
      </c>
      <c r="AK7598" s="148" t="str">
        <f t="shared" si="1417"/>
        <v/>
      </c>
      <c r="AL7598" s="147" t="str">
        <f t="shared" si="1418"/>
        <v/>
      </c>
      <c r="AM7598" s="147" t="str">
        <f t="shared" si="1419"/>
        <v/>
      </c>
      <c r="AN7598" s="147" t="str">
        <f t="shared" si="1420"/>
        <v/>
      </c>
      <c r="AO7598" s="118"/>
    </row>
    <row r="7599" spans="1:41">
      <c r="A7599" s="118"/>
      <c r="B7599" s="118"/>
      <c r="C7599" s="118"/>
      <c r="D7599" s="118"/>
      <c r="E7599" s="118"/>
      <c r="F7599" s="118"/>
      <c r="G7599" s="118"/>
      <c r="H7599" s="118"/>
      <c r="I7599" s="118"/>
      <c r="J7599" s="118"/>
      <c r="K7599" s="118"/>
      <c r="L7599" s="118"/>
      <c r="M7599" s="118"/>
      <c r="N7599" s="118"/>
      <c r="O7599" s="143" t="str">
        <f>IF(H7599="","",(S7599/S7599)&amp;":"&amp;ROUND(AH7599/S7599,2))</f>
        <v/>
      </c>
      <c r="P7599" s="118"/>
      <c r="Q7599" s="118"/>
      <c r="R7599" s="143" t="str">
        <f>IF(H7599="","",(S7599/S7599)&amp;":"&amp;ROUND(AI7599/S7599,2))</f>
        <v/>
      </c>
      <c r="S7599" s="144" t="str">
        <f t="shared" si="1421"/>
        <v/>
      </c>
      <c r="T7599" s="145" t="str">
        <f t="shared" si="1422"/>
        <v/>
      </c>
      <c r="U7599" s="118"/>
      <c r="V7599" s="145" t="str">
        <f t="shared" si="1423"/>
        <v/>
      </c>
      <c r="W7599" s="144" t="str">
        <f t="shared" si="1424"/>
        <v/>
      </c>
      <c r="X7599" s="146" t="str">
        <f>IF(C7599="","",IF(OR(C7599="Trade",C7599="Multi Position"),(X7598+V7599),IF(C7599="Deposit",(X7598+AE7599),IF(C7599="Withdrawal",(X7598-AE7599)))))</f>
        <v/>
      </c>
      <c r="Y7599" s="145" t="str">
        <f t="shared" si="1425"/>
        <v/>
      </c>
      <c r="Z7599" s="118"/>
      <c r="AA7599" s="118"/>
      <c r="AB7599" s="118"/>
      <c r="AC7599" s="118"/>
      <c r="AD7599" s="118"/>
      <c r="AE7599" s="139"/>
      <c r="AF7599" s="118"/>
      <c r="AG7599" s="118"/>
      <c r="AH7599" s="147" t="str">
        <f t="shared" si="1426"/>
        <v/>
      </c>
      <c r="AI7599" s="147" t="str">
        <f t="shared" si="1427"/>
        <v/>
      </c>
      <c r="AJ7599" s="148" t="str">
        <f t="shared" si="1416"/>
        <v/>
      </c>
      <c r="AK7599" s="148" t="str">
        <f t="shared" si="1417"/>
        <v/>
      </c>
      <c r="AL7599" s="147" t="str">
        <f t="shared" si="1418"/>
        <v/>
      </c>
      <c r="AM7599" s="147" t="str">
        <f t="shared" si="1419"/>
        <v/>
      </c>
      <c r="AN7599" s="147" t="str">
        <f t="shared" si="1420"/>
        <v/>
      </c>
      <c r="AO7599" s="118"/>
    </row>
    <row r="7600" spans="1:41">
      <c r="A7600" s="118"/>
      <c r="B7600" s="118"/>
      <c r="C7600" s="118"/>
      <c r="D7600" s="118"/>
      <c r="E7600" s="118"/>
      <c r="F7600" s="118"/>
      <c r="G7600" s="118"/>
      <c r="H7600" s="118"/>
      <c r="I7600" s="118"/>
      <c r="J7600" s="118"/>
      <c r="K7600" s="118"/>
      <c r="L7600" s="118"/>
      <c r="M7600" s="118"/>
      <c r="N7600" s="118"/>
      <c r="O7600" s="143" t="str">
        <f>IF(H7600="","",(S7600/S7600)&amp;":"&amp;ROUND(AH7600/S7600,2))</f>
        <v/>
      </c>
      <c r="P7600" s="118"/>
      <c r="Q7600" s="118"/>
      <c r="R7600" s="143" t="str">
        <f>IF(H7600="","",(S7600/S7600)&amp;":"&amp;ROUND(AI7600/S7600,2))</f>
        <v/>
      </c>
      <c r="S7600" s="144" t="str">
        <f t="shared" si="1421"/>
        <v/>
      </c>
      <c r="T7600" s="145" t="str">
        <f t="shared" si="1422"/>
        <v/>
      </c>
      <c r="U7600" s="118"/>
      <c r="V7600" s="145" t="str">
        <f t="shared" si="1423"/>
        <v/>
      </c>
      <c r="W7600" s="144" t="str">
        <f t="shared" si="1424"/>
        <v/>
      </c>
      <c r="X7600" s="146" t="str">
        <f>IF(C7600="","",IF(OR(C7600="Trade",C7600="Multi Position"),(X7599+V7600),IF(C7600="Deposit",(X7599+AE7600),IF(C7600="Withdrawal",(X7599-AE7600)))))</f>
        <v/>
      </c>
      <c r="Y7600" s="145" t="str">
        <f t="shared" si="1425"/>
        <v/>
      </c>
      <c r="Z7600" s="118"/>
      <c r="AA7600" s="118"/>
      <c r="AB7600" s="118"/>
      <c r="AC7600" s="118"/>
      <c r="AD7600" s="118"/>
      <c r="AE7600" s="139"/>
      <c r="AF7600" s="118"/>
      <c r="AG7600" s="118"/>
      <c r="AH7600" s="147" t="str">
        <f t="shared" si="1426"/>
        <v/>
      </c>
      <c r="AI7600" s="147" t="str">
        <f t="shared" si="1427"/>
        <v/>
      </c>
      <c r="AJ7600" s="148" t="str">
        <f t="shared" si="1416"/>
        <v/>
      </c>
      <c r="AK7600" s="148" t="str">
        <f t="shared" si="1417"/>
        <v/>
      </c>
      <c r="AL7600" s="147" t="str">
        <f t="shared" si="1418"/>
        <v/>
      </c>
      <c r="AM7600" s="147" t="str">
        <f t="shared" si="1419"/>
        <v/>
      </c>
      <c r="AN7600" s="147" t="str">
        <f t="shared" si="1420"/>
        <v/>
      </c>
      <c r="AO7600" s="118"/>
    </row>
    <row r="7601" spans="1:41">
      <c r="A7601" s="118"/>
      <c r="B7601" s="118"/>
      <c r="C7601" s="118"/>
      <c r="D7601" s="118"/>
      <c r="E7601" s="118"/>
      <c r="F7601" s="118"/>
      <c r="G7601" s="118"/>
      <c r="H7601" s="118"/>
      <c r="I7601" s="118"/>
      <c r="J7601" s="118"/>
      <c r="K7601" s="118"/>
      <c r="L7601" s="118"/>
      <c r="M7601" s="118"/>
      <c r="N7601" s="118"/>
      <c r="O7601" s="143" t="str">
        <f>IF(H7601="","",(S7601/S7601)&amp;":"&amp;ROUND(AH7601/S7601,2))</f>
        <v/>
      </c>
      <c r="P7601" s="118"/>
      <c r="Q7601" s="118"/>
      <c r="R7601" s="143" t="str">
        <f>IF(H7601="","",(S7601/S7601)&amp;":"&amp;ROUND(AI7601/S7601,2))</f>
        <v/>
      </c>
      <c r="S7601" s="144" t="str">
        <f t="shared" si="1421"/>
        <v/>
      </c>
      <c r="T7601" s="145" t="str">
        <f t="shared" si="1422"/>
        <v/>
      </c>
      <c r="U7601" s="118"/>
      <c r="V7601" s="145" t="str">
        <f t="shared" si="1423"/>
        <v/>
      </c>
      <c r="W7601" s="144" t="str">
        <f t="shared" si="1424"/>
        <v/>
      </c>
      <c r="X7601" s="146" t="str">
        <f>IF(C7601="","",IF(OR(C7601="Trade",C7601="Multi Position"),(X7600+V7601),IF(C7601="Deposit",(X7600+AE7601),IF(C7601="Withdrawal",(X7600-AE7601)))))</f>
        <v/>
      </c>
      <c r="Y7601" s="145" t="str">
        <f t="shared" si="1425"/>
        <v/>
      </c>
      <c r="Z7601" s="118"/>
      <c r="AA7601" s="118"/>
      <c r="AB7601" s="118"/>
      <c r="AC7601" s="118"/>
      <c r="AD7601" s="118"/>
      <c r="AE7601" s="139"/>
      <c r="AF7601" s="118"/>
      <c r="AG7601" s="118"/>
      <c r="AH7601" s="147" t="str">
        <f t="shared" si="1426"/>
        <v/>
      </c>
      <c r="AI7601" s="147" t="str">
        <f t="shared" si="1427"/>
        <v/>
      </c>
      <c r="AJ7601" s="148" t="str">
        <f t="shared" si="1416"/>
        <v/>
      </c>
      <c r="AK7601" s="148" t="str">
        <f t="shared" si="1417"/>
        <v/>
      </c>
      <c r="AL7601" s="147" t="str">
        <f t="shared" si="1418"/>
        <v/>
      </c>
      <c r="AM7601" s="147" t="str">
        <f t="shared" si="1419"/>
        <v/>
      </c>
      <c r="AN7601" s="147" t="str">
        <f t="shared" si="1420"/>
        <v/>
      </c>
      <c r="AO7601" s="118"/>
    </row>
    <row r="7602" spans="1:41">
      <c r="A7602" s="118"/>
      <c r="B7602" s="118"/>
      <c r="C7602" s="118"/>
      <c r="D7602" s="118"/>
      <c r="E7602" s="118"/>
      <c r="F7602" s="118"/>
      <c r="G7602" s="118"/>
      <c r="H7602" s="118"/>
      <c r="I7602" s="118"/>
      <c r="J7602" s="118"/>
      <c r="K7602" s="118"/>
      <c r="L7602" s="118"/>
      <c r="M7602" s="118"/>
      <c r="N7602" s="118"/>
      <c r="O7602" s="143" t="str">
        <f>IF(H7602="","",(S7602/S7602)&amp;":"&amp;ROUND(AH7602/S7602,2))</f>
        <v/>
      </c>
      <c r="P7602" s="118"/>
      <c r="Q7602" s="118"/>
      <c r="R7602" s="143" t="str">
        <f>IF(H7602="","",(S7602/S7602)&amp;":"&amp;ROUND(AI7602/S7602,2))</f>
        <v/>
      </c>
      <c r="S7602" s="144" t="str">
        <f t="shared" si="1421"/>
        <v/>
      </c>
      <c r="T7602" s="145" t="str">
        <f t="shared" si="1422"/>
        <v/>
      </c>
      <c r="U7602" s="118"/>
      <c r="V7602" s="145" t="str">
        <f t="shared" si="1423"/>
        <v/>
      </c>
      <c r="W7602" s="144" t="str">
        <f t="shared" si="1424"/>
        <v/>
      </c>
      <c r="X7602" s="146" t="str">
        <f>IF(C7602="","",IF(OR(C7602="Trade",C7602="Multi Position"),(X7601+V7602),IF(C7602="Deposit",(X7601+AE7602),IF(C7602="Withdrawal",(X7601-AE7602)))))</f>
        <v/>
      </c>
      <c r="Y7602" s="145" t="str">
        <f t="shared" si="1425"/>
        <v/>
      </c>
      <c r="Z7602" s="118"/>
      <c r="AA7602" s="118"/>
      <c r="AB7602" s="118"/>
      <c r="AC7602" s="118"/>
      <c r="AD7602" s="118"/>
      <c r="AE7602" s="139"/>
      <c r="AF7602" s="118"/>
      <c r="AG7602" s="118"/>
      <c r="AH7602" s="147" t="str">
        <f t="shared" si="1426"/>
        <v/>
      </c>
      <c r="AI7602" s="147" t="str">
        <f t="shared" si="1427"/>
        <v/>
      </c>
      <c r="AJ7602" s="148" t="str">
        <f t="shared" si="1416"/>
        <v/>
      </c>
      <c r="AK7602" s="148" t="str">
        <f t="shared" si="1417"/>
        <v/>
      </c>
      <c r="AL7602" s="147" t="str">
        <f t="shared" si="1418"/>
        <v/>
      </c>
      <c r="AM7602" s="147" t="str">
        <f t="shared" si="1419"/>
        <v/>
      </c>
      <c r="AN7602" s="147" t="str">
        <f t="shared" si="1420"/>
        <v/>
      </c>
      <c r="AO7602" s="118"/>
    </row>
    <row r="7603" spans="1:41">
      <c r="A7603" s="118"/>
      <c r="B7603" s="118"/>
      <c r="C7603" s="118"/>
      <c r="D7603" s="118"/>
      <c r="E7603" s="118"/>
      <c r="F7603" s="118"/>
      <c r="G7603" s="118"/>
      <c r="H7603" s="118"/>
      <c r="I7603" s="118"/>
      <c r="J7603" s="118"/>
      <c r="K7603" s="118"/>
      <c r="L7603" s="118"/>
      <c r="M7603" s="118"/>
      <c r="N7603" s="118"/>
      <c r="O7603" s="143" t="str">
        <f>IF(H7603="","",(S7603/S7603)&amp;":"&amp;ROUND(AH7603/S7603,2))</f>
        <v/>
      </c>
      <c r="P7603" s="118"/>
      <c r="Q7603" s="118"/>
      <c r="R7603" s="143" t="str">
        <f>IF(H7603="","",(S7603/S7603)&amp;":"&amp;ROUND(AI7603/S7603,2))</f>
        <v/>
      </c>
      <c r="S7603" s="144" t="str">
        <f t="shared" si="1421"/>
        <v/>
      </c>
      <c r="T7603" s="145" t="str">
        <f t="shared" si="1422"/>
        <v/>
      </c>
      <c r="U7603" s="118"/>
      <c r="V7603" s="145" t="str">
        <f t="shared" si="1423"/>
        <v/>
      </c>
      <c r="W7603" s="144" t="str">
        <f t="shared" si="1424"/>
        <v/>
      </c>
      <c r="X7603" s="146" t="str">
        <f>IF(C7603="","",IF(OR(C7603="Trade",C7603="Multi Position"),(X7602+V7603),IF(C7603="Deposit",(X7602+AE7603),IF(C7603="Withdrawal",(X7602-AE7603)))))</f>
        <v/>
      </c>
      <c r="Y7603" s="145" t="str">
        <f t="shared" si="1425"/>
        <v/>
      </c>
      <c r="Z7603" s="118"/>
      <c r="AA7603" s="118"/>
      <c r="AB7603" s="118"/>
      <c r="AC7603" s="118"/>
      <c r="AD7603" s="118"/>
      <c r="AE7603" s="139"/>
      <c r="AF7603" s="118"/>
      <c r="AG7603" s="118"/>
      <c r="AH7603" s="147" t="str">
        <f t="shared" si="1426"/>
        <v/>
      </c>
      <c r="AI7603" s="147" t="str">
        <f t="shared" si="1427"/>
        <v/>
      </c>
      <c r="AJ7603" s="148" t="str">
        <f t="shared" si="1416"/>
        <v/>
      </c>
      <c r="AK7603" s="148" t="str">
        <f t="shared" si="1417"/>
        <v/>
      </c>
      <c r="AL7603" s="147" t="str">
        <f t="shared" si="1418"/>
        <v/>
      </c>
      <c r="AM7603" s="147" t="str">
        <f t="shared" si="1419"/>
        <v/>
      </c>
      <c r="AN7603" s="147" t="str">
        <f t="shared" si="1420"/>
        <v/>
      </c>
      <c r="AO7603" s="118"/>
    </row>
    <row r="7604" spans="1:41">
      <c r="A7604" s="118"/>
      <c r="B7604" s="118"/>
      <c r="C7604" s="118"/>
      <c r="D7604" s="118"/>
      <c r="E7604" s="118"/>
      <c r="F7604" s="118"/>
      <c r="G7604" s="118"/>
      <c r="H7604" s="118"/>
      <c r="I7604" s="118"/>
      <c r="J7604" s="118"/>
      <c r="K7604" s="118"/>
      <c r="L7604" s="118"/>
      <c r="M7604" s="118"/>
      <c r="N7604" s="118"/>
      <c r="O7604" s="143" t="str">
        <f>IF(H7604="","",(S7604/S7604)&amp;":"&amp;ROUND(AH7604/S7604,2))</f>
        <v/>
      </c>
      <c r="P7604" s="118"/>
      <c r="Q7604" s="118"/>
      <c r="R7604" s="143" t="str">
        <f>IF(H7604="","",(S7604/S7604)&amp;":"&amp;ROUND(AI7604/S7604,2))</f>
        <v/>
      </c>
      <c r="S7604" s="144" t="str">
        <f t="shared" si="1421"/>
        <v/>
      </c>
      <c r="T7604" s="145" t="str">
        <f t="shared" si="1422"/>
        <v/>
      </c>
      <c r="U7604" s="118"/>
      <c r="V7604" s="145" t="str">
        <f t="shared" si="1423"/>
        <v/>
      </c>
      <c r="W7604" s="144" t="str">
        <f t="shared" si="1424"/>
        <v/>
      </c>
      <c r="X7604" s="146" t="str">
        <f>IF(C7604="","",IF(OR(C7604="Trade",C7604="Multi Position"),(X7603+V7604),IF(C7604="Deposit",(X7603+AE7604),IF(C7604="Withdrawal",(X7603-AE7604)))))</f>
        <v/>
      </c>
      <c r="Y7604" s="145" t="str">
        <f t="shared" si="1425"/>
        <v/>
      </c>
      <c r="Z7604" s="118"/>
      <c r="AA7604" s="118"/>
      <c r="AB7604" s="118"/>
      <c r="AC7604" s="118"/>
      <c r="AD7604" s="118"/>
      <c r="AE7604" s="139"/>
      <c r="AF7604" s="118"/>
      <c r="AG7604" s="118"/>
      <c r="AH7604" s="147" t="str">
        <f t="shared" si="1426"/>
        <v/>
      </c>
      <c r="AI7604" s="147" t="str">
        <f t="shared" si="1427"/>
        <v/>
      </c>
      <c r="AJ7604" s="148" t="str">
        <f t="shared" si="1416"/>
        <v/>
      </c>
      <c r="AK7604" s="148" t="str">
        <f t="shared" si="1417"/>
        <v/>
      </c>
      <c r="AL7604" s="147" t="str">
        <f t="shared" si="1418"/>
        <v/>
      </c>
      <c r="AM7604" s="147" t="str">
        <f t="shared" si="1419"/>
        <v/>
      </c>
      <c r="AN7604" s="147" t="str">
        <f t="shared" si="1420"/>
        <v/>
      </c>
      <c r="AO7604" s="118"/>
    </row>
    <row r="7605" spans="1:41">
      <c r="A7605" s="118"/>
      <c r="B7605" s="118"/>
      <c r="C7605" s="118"/>
      <c r="D7605" s="118"/>
      <c r="E7605" s="118"/>
      <c r="F7605" s="118"/>
      <c r="G7605" s="118"/>
      <c r="H7605" s="118"/>
      <c r="I7605" s="118"/>
      <c r="J7605" s="118"/>
      <c r="K7605" s="118"/>
      <c r="L7605" s="118"/>
      <c r="M7605" s="118"/>
      <c r="N7605" s="118"/>
      <c r="O7605" s="143" t="str">
        <f>IF(H7605="","",(S7605/S7605)&amp;":"&amp;ROUND(AH7605/S7605,2))</f>
        <v/>
      </c>
      <c r="P7605" s="118"/>
      <c r="Q7605" s="118"/>
      <c r="R7605" s="143" t="str">
        <f>IF(H7605="","",(S7605/S7605)&amp;":"&amp;ROUND(AI7605/S7605,2))</f>
        <v/>
      </c>
      <c r="S7605" s="144" t="str">
        <f t="shared" si="1421"/>
        <v/>
      </c>
      <c r="T7605" s="145" t="str">
        <f t="shared" si="1422"/>
        <v/>
      </c>
      <c r="U7605" s="118"/>
      <c r="V7605" s="145" t="str">
        <f t="shared" si="1423"/>
        <v/>
      </c>
      <c r="W7605" s="144" t="str">
        <f t="shared" si="1424"/>
        <v/>
      </c>
      <c r="X7605" s="146" t="str">
        <f>IF(C7605="","",IF(OR(C7605="Trade",C7605="Multi Position"),(X7604+V7605),IF(C7605="Deposit",(X7604+AE7605),IF(C7605="Withdrawal",(X7604-AE7605)))))</f>
        <v/>
      </c>
      <c r="Y7605" s="145" t="str">
        <f t="shared" si="1425"/>
        <v/>
      </c>
      <c r="Z7605" s="118"/>
      <c r="AA7605" s="118"/>
      <c r="AB7605" s="118"/>
      <c r="AC7605" s="118"/>
      <c r="AD7605" s="118"/>
      <c r="AE7605" s="139"/>
      <c r="AF7605" s="118"/>
      <c r="AG7605" s="118"/>
      <c r="AH7605" s="147" t="str">
        <f t="shared" si="1426"/>
        <v/>
      </c>
      <c r="AI7605" s="147" t="str">
        <f t="shared" si="1427"/>
        <v/>
      </c>
      <c r="AJ7605" s="148" t="str">
        <f t="shared" si="1416"/>
        <v/>
      </c>
      <c r="AK7605" s="148" t="str">
        <f t="shared" si="1417"/>
        <v/>
      </c>
      <c r="AL7605" s="147" t="str">
        <f t="shared" si="1418"/>
        <v/>
      </c>
      <c r="AM7605" s="147" t="str">
        <f t="shared" si="1419"/>
        <v/>
      </c>
      <c r="AN7605" s="147" t="str">
        <f t="shared" si="1420"/>
        <v/>
      </c>
      <c r="AO7605" s="118"/>
    </row>
    <row r="7606" spans="1:41">
      <c r="A7606" s="118"/>
      <c r="B7606" s="118"/>
      <c r="C7606" s="118"/>
      <c r="D7606" s="118"/>
      <c r="E7606" s="118"/>
      <c r="F7606" s="118"/>
      <c r="G7606" s="118"/>
      <c r="H7606" s="118"/>
      <c r="I7606" s="118"/>
      <c r="J7606" s="118"/>
      <c r="K7606" s="118"/>
      <c r="L7606" s="118"/>
      <c r="M7606" s="118"/>
      <c r="N7606" s="118"/>
      <c r="O7606" s="143" t="str">
        <f>IF(H7606="","",(S7606/S7606)&amp;":"&amp;ROUND(AH7606/S7606,2))</f>
        <v/>
      </c>
      <c r="P7606" s="118"/>
      <c r="Q7606" s="118"/>
      <c r="R7606" s="143" t="str">
        <f>IF(H7606="","",(S7606/S7606)&amp;":"&amp;ROUND(AI7606/S7606,2))</f>
        <v/>
      </c>
      <c r="S7606" s="144" t="str">
        <f t="shared" si="1421"/>
        <v/>
      </c>
      <c r="T7606" s="145" t="str">
        <f t="shared" si="1422"/>
        <v/>
      </c>
      <c r="U7606" s="118"/>
      <c r="V7606" s="145" t="str">
        <f t="shared" si="1423"/>
        <v/>
      </c>
      <c r="W7606" s="144" t="str">
        <f t="shared" si="1424"/>
        <v/>
      </c>
      <c r="X7606" s="146" t="str">
        <f>IF(C7606="","",IF(OR(C7606="Trade",C7606="Multi Position"),(X7605+V7606),IF(C7606="Deposit",(X7605+AE7606),IF(C7606="Withdrawal",(X7605-AE7606)))))</f>
        <v/>
      </c>
      <c r="Y7606" s="145" t="str">
        <f t="shared" si="1425"/>
        <v/>
      </c>
      <c r="Z7606" s="118"/>
      <c r="AA7606" s="118"/>
      <c r="AB7606" s="118"/>
      <c r="AC7606" s="118"/>
      <c r="AD7606" s="118"/>
      <c r="AE7606" s="139"/>
      <c r="AF7606" s="118"/>
      <c r="AG7606" s="118"/>
      <c r="AH7606" s="147" t="str">
        <f t="shared" si="1426"/>
        <v/>
      </c>
      <c r="AI7606" s="147" t="str">
        <f t="shared" si="1427"/>
        <v/>
      </c>
      <c r="AJ7606" s="148" t="str">
        <f t="shared" si="1416"/>
        <v/>
      </c>
      <c r="AK7606" s="148" t="str">
        <f t="shared" si="1417"/>
        <v/>
      </c>
      <c r="AL7606" s="147" t="str">
        <f t="shared" si="1418"/>
        <v/>
      </c>
      <c r="AM7606" s="147" t="str">
        <f t="shared" si="1419"/>
        <v/>
      </c>
      <c r="AN7606" s="147" t="str">
        <f t="shared" si="1420"/>
        <v/>
      </c>
      <c r="AO7606" s="118"/>
    </row>
    <row r="7607" spans="1:41">
      <c r="A7607" s="118"/>
      <c r="B7607" s="118"/>
      <c r="C7607" s="118"/>
      <c r="D7607" s="118"/>
      <c r="E7607" s="118"/>
      <c r="F7607" s="118"/>
      <c r="G7607" s="118"/>
      <c r="H7607" s="118"/>
      <c r="I7607" s="118"/>
      <c r="J7607" s="118"/>
      <c r="K7607" s="118"/>
      <c r="L7607" s="118"/>
      <c r="M7607" s="118"/>
      <c r="N7607" s="118"/>
      <c r="O7607" s="143" t="str">
        <f>IF(H7607="","",(S7607/S7607)&amp;":"&amp;ROUND(AH7607/S7607,2))</f>
        <v/>
      </c>
      <c r="P7607" s="118"/>
      <c r="Q7607" s="118"/>
      <c r="R7607" s="143" t="str">
        <f>IF(H7607="","",(S7607/S7607)&amp;":"&amp;ROUND(AI7607/S7607,2))</f>
        <v/>
      </c>
      <c r="S7607" s="144" t="str">
        <f t="shared" si="1421"/>
        <v/>
      </c>
      <c r="T7607" s="145" t="str">
        <f t="shared" si="1422"/>
        <v/>
      </c>
      <c r="U7607" s="118"/>
      <c r="V7607" s="145" t="str">
        <f t="shared" si="1423"/>
        <v/>
      </c>
      <c r="W7607" s="144" t="str">
        <f t="shared" si="1424"/>
        <v/>
      </c>
      <c r="X7607" s="146" t="str">
        <f>IF(C7607="","",IF(OR(C7607="Trade",C7607="Multi Position"),(X7606+V7607),IF(C7607="Deposit",(X7606+AE7607),IF(C7607="Withdrawal",(X7606-AE7607)))))</f>
        <v/>
      </c>
      <c r="Y7607" s="145" t="str">
        <f t="shared" si="1425"/>
        <v/>
      </c>
      <c r="Z7607" s="118"/>
      <c r="AA7607" s="118"/>
      <c r="AB7607" s="118"/>
      <c r="AC7607" s="118"/>
      <c r="AD7607" s="118"/>
      <c r="AE7607" s="139"/>
      <c r="AF7607" s="118"/>
      <c r="AG7607" s="118"/>
      <c r="AH7607" s="147" t="str">
        <f t="shared" si="1426"/>
        <v/>
      </c>
      <c r="AI7607" s="147" t="str">
        <f t="shared" si="1427"/>
        <v/>
      </c>
      <c r="AJ7607" s="148" t="str">
        <f t="shared" si="1416"/>
        <v/>
      </c>
      <c r="AK7607" s="148" t="str">
        <f t="shared" si="1417"/>
        <v/>
      </c>
      <c r="AL7607" s="147" t="str">
        <f t="shared" si="1418"/>
        <v/>
      </c>
      <c r="AM7607" s="147" t="str">
        <f t="shared" si="1419"/>
        <v/>
      </c>
      <c r="AN7607" s="147" t="str">
        <f t="shared" si="1420"/>
        <v/>
      </c>
      <c r="AO7607" s="118"/>
    </row>
    <row r="7608" spans="1:41">
      <c r="A7608" s="118"/>
      <c r="B7608" s="118"/>
      <c r="C7608" s="118"/>
      <c r="D7608" s="118"/>
      <c r="E7608" s="118"/>
      <c r="F7608" s="118"/>
      <c r="G7608" s="118"/>
      <c r="H7608" s="118"/>
      <c r="I7608" s="118"/>
      <c r="J7608" s="118"/>
      <c r="K7608" s="118"/>
      <c r="L7608" s="118"/>
      <c r="M7608" s="118"/>
      <c r="N7608" s="118"/>
      <c r="O7608" s="143" t="str">
        <f>IF(H7608="","",(S7608/S7608)&amp;":"&amp;ROUND(AH7608/S7608,2))</f>
        <v/>
      </c>
      <c r="P7608" s="118"/>
      <c r="Q7608" s="118"/>
      <c r="R7608" s="143" t="str">
        <f>IF(H7608="","",(S7608/S7608)&amp;":"&amp;ROUND(AI7608/S7608,2))</f>
        <v/>
      </c>
      <c r="S7608" s="144" t="str">
        <f t="shared" si="1421"/>
        <v/>
      </c>
      <c r="T7608" s="145" t="str">
        <f t="shared" si="1422"/>
        <v/>
      </c>
      <c r="U7608" s="118"/>
      <c r="V7608" s="145" t="str">
        <f t="shared" si="1423"/>
        <v/>
      </c>
      <c r="W7608" s="144" t="str">
        <f t="shared" si="1424"/>
        <v/>
      </c>
      <c r="X7608" s="146" t="str">
        <f>IF(C7608="","",IF(OR(C7608="Trade",C7608="Multi Position"),(X7607+V7608),IF(C7608="Deposit",(X7607+AE7608),IF(C7608="Withdrawal",(X7607-AE7608)))))</f>
        <v/>
      </c>
      <c r="Y7608" s="145" t="str">
        <f t="shared" si="1425"/>
        <v/>
      </c>
      <c r="Z7608" s="118"/>
      <c r="AA7608" s="118"/>
      <c r="AB7608" s="118"/>
      <c r="AC7608" s="118"/>
      <c r="AD7608" s="118"/>
      <c r="AE7608" s="139"/>
      <c r="AF7608" s="118"/>
      <c r="AG7608" s="118"/>
      <c r="AH7608" s="147" t="str">
        <f t="shared" si="1426"/>
        <v/>
      </c>
      <c r="AI7608" s="147" t="str">
        <f t="shared" si="1427"/>
        <v/>
      </c>
      <c r="AJ7608" s="148" t="str">
        <f t="shared" si="1416"/>
        <v/>
      </c>
      <c r="AK7608" s="148" t="str">
        <f t="shared" si="1417"/>
        <v/>
      </c>
      <c r="AL7608" s="147" t="str">
        <f t="shared" si="1418"/>
        <v/>
      </c>
      <c r="AM7608" s="147" t="str">
        <f t="shared" si="1419"/>
        <v/>
      </c>
      <c r="AN7608" s="147" t="str">
        <f t="shared" si="1420"/>
        <v/>
      </c>
      <c r="AO7608" s="118"/>
    </row>
    <row r="7609" spans="1:41">
      <c r="A7609" s="118"/>
      <c r="B7609" s="118"/>
      <c r="C7609" s="118"/>
      <c r="D7609" s="118"/>
      <c r="E7609" s="118"/>
      <c r="F7609" s="118"/>
      <c r="G7609" s="118"/>
      <c r="H7609" s="118"/>
      <c r="I7609" s="118"/>
      <c r="J7609" s="118"/>
      <c r="K7609" s="118"/>
      <c r="L7609" s="118"/>
      <c r="M7609" s="118"/>
      <c r="N7609" s="118"/>
      <c r="O7609" s="143" t="str">
        <f>IF(H7609="","",(S7609/S7609)&amp;":"&amp;ROUND(AH7609/S7609,2))</f>
        <v/>
      </c>
      <c r="P7609" s="118"/>
      <c r="Q7609" s="118"/>
      <c r="R7609" s="143" t="str">
        <f>IF(H7609="","",(S7609/S7609)&amp;":"&amp;ROUND(AI7609/S7609,2))</f>
        <v/>
      </c>
      <c r="S7609" s="144" t="str">
        <f t="shared" si="1421"/>
        <v/>
      </c>
      <c r="T7609" s="145" t="str">
        <f t="shared" si="1422"/>
        <v/>
      </c>
      <c r="U7609" s="118"/>
      <c r="V7609" s="145" t="str">
        <f t="shared" si="1423"/>
        <v/>
      </c>
      <c r="W7609" s="144" t="str">
        <f t="shared" si="1424"/>
        <v/>
      </c>
      <c r="X7609" s="146" t="str">
        <f>IF(C7609="","",IF(OR(C7609="Trade",C7609="Multi Position"),(X7608+V7609),IF(C7609="Deposit",(X7608+AE7609),IF(C7609="Withdrawal",(X7608-AE7609)))))</f>
        <v/>
      </c>
      <c r="Y7609" s="145" t="str">
        <f t="shared" si="1425"/>
        <v/>
      </c>
      <c r="Z7609" s="118"/>
      <c r="AA7609" s="118"/>
      <c r="AB7609" s="118"/>
      <c r="AC7609" s="118"/>
      <c r="AD7609" s="118"/>
      <c r="AE7609" s="139"/>
      <c r="AF7609" s="118"/>
      <c r="AG7609" s="118"/>
      <c r="AH7609" s="147" t="str">
        <f t="shared" si="1426"/>
        <v/>
      </c>
      <c r="AI7609" s="147" t="str">
        <f t="shared" si="1427"/>
        <v/>
      </c>
      <c r="AJ7609" s="148" t="str">
        <f t="shared" si="1416"/>
        <v/>
      </c>
      <c r="AK7609" s="148" t="str">
        <f t="shared" si="1417"/>
        <v/>
      </c>
      <c r="AL7609" s="147" t="str">
        <f t="shared" si="1418"/>
        <v/>
      </c>
      <c r="AM7609" s="147" t="str">
        <f t="shared" si="1419"/>
        <v/>
      </c>
      <c r="AN7609" s="147" t="str">
        <f t="shared" si="1420"/>
        <v/>
      </c>
      <c r="AO7609" s="118"/>
    </row>
    <row r="7610" spans="1:41">
      <c r="A7610" s="118"/>
      <c r="B7610" s="118"/>
      <c r="C7610" s="118"/>
      <c r="D7610" s="118"/>
      <c r="E7610" s="118"/>
      <c r="F7610" s="118"/>
      <c r="G7610" s="118"/>
      <c r="H7610" s="118"/>
      <c r="I7610" s="118"/>
      <c r="J7610" s="118"/>
      <c r="K7610" s="118"/>
      <c r="L7610" s="118"/>
      <c r="M7610" s="118"/>
      <c r="N7610" s="118"/>
      <c r="O7610" s="143" t="str">
        <f>IF(H7610="","",(S7610/S7610)&amp;":"&amp;ROUND(AH7610/S7610,2))</f>
        <v/>
      </c>
      <c r="P7610" s="118"/>
      <c r="Q7610" s="118"/>
      <c r="R7610" s="143" t="str">
        <f>IF(H7610="","",(S7610/S7610)&amp;":"&amp;ROUND(AI7610/S7610,2))</f>
        <v/>
      </c>
      <c r="S7610" s="144" t="str">
        <f t="shared" si="1421"/>
        <v/>
      </c>
      <c r="T7610" s="145" t="str">
        <f t="shared" si="1422"/>
        <v/>
      </c>
      <c r="U7610" s="118"/>
      <c r="V7610" s="145" t="str">
        <f t="shared" si="1423"/>
        <v/>
      </c>
      <c r="W7610" s="144" t="str">
        <f t="shared" si="1424"/>
        <v/>
      </c>
      <c r="X7610" s="146" t="str">
        <f>IF(C7610="","",IF(OR(C7610="Trade",C7610="Multi Position"),(X7609+V7610),IF(C7610="Deposit",(X7609+AE7610),IF(C7610="Withdrawal",(X7609-AE7610)))))</f>
        <v/>
      </c>
      <c r="Y7610" s="145" t="str">
        <f t="shared" si="1425"/>
        <v/>
      </c>
      <c r="Z7610" s="118"/>
      <c r="AA7610" s="118"/>
      <c r="AB7610" s="118"/>
      <c r="AC7610" s="118"/>
      <c r="AD7610" s="118"/>
      <c r="AE7610" s="139"/>
      <c r="AF7610" s="118"/>
      <c r="AG7610" s="118"/>
      <c r="AH7610" s="147" t="str">
        <f t="shared" si="1426"/>
        <v/>
      </c>
      <c r="AI7610" s="147" t="str">
        <f t="shared" si="1427"/>
        <v/>
      </c>
      <c r="AJ7610" s="148" t="str">
        <f t="shared" si="1416"/>
        <v/>
      </c>
      <c r="AK7610" s="148" t="str">
        <f t="shared" si="1417"/>
        <v/>
      </c>
      <c r="AL7610" s="147" t="str">
        <f t="shared" si="1418"/>
        <v/>
      </c>
      <c r="AM7610" s="147" t="str">
        <f t="shared" si="1419"/>
        <v/>
      </c>
      <c r="AN7610" s="147" t="str">
        <f t="shared" si="1420"/>
        <v/>
      </c>
      <c r="AO7610" s="118"/>
    </row>
    <row r="7611" spans="1:41">
      <c r="A7611" s="118"/>
      <c r="B7611" s="118"/>
      <c r="C7611" s="118"/>
      <c r="D7611" s="118"/>
      <c r="E7611" s="118"/>
      <c r="F7611" s="118"/>
      <c r="G7611" s="118"/>
      <c r="H7611" s="118"/>
      <c r="I7611" s="118"/>
      <c r="J7611" s="118"/>
      <c r="K7611" s="118"/>
      <c r="L7611" s="118"/>
      <c r="M7611" s="118"/>
      <c r="N7611" s="118"/>
      <c r="O7611" s="143" t="str">
        <f>IF(H7611="","",(S7611/S7611)&amp;":"&amp;ROUND(AH7611/S7611,2))</f>
        <v/>
      </c>
      <c r="P7611" s="118"/>
      <c r="Q7611" s="118"/>
      <c r="R7611" s="143" t="str">
        <f>IF(H7611="","",(S7611/S7611)&amp;":"&amp;ROUND(AI7611/S7611,2))</f>
        <v/>
      </c>
      <c r="S7611" s="144" t="str">
        <f t="shared" si="1421"/>
        <v/>
      </c>
      <c r="T7611" s="145" t="str">
        <f t="shared" si="1422"/>
        <v/>
      </c>
      <c r="U7611" s="118"/>
      <c r="V7611" s="145" t="str">
        <f t="shared" si="1423"/>
        <v/>
      </c>
      <c r="W7611" s="144" t="str">
        <f t="shared" si="1424"/>
        <v/>
      </c>
      <c r="X7611" s="146" t="str">
        <f>IF(C7611="","",IF(OR(C7611="Trade",C7611="Multi Position"),(X7610+V7611),IF(C7611="Deposit",(X7610+AE7611),IF(C7611="Withdrawal",(X7610-AE7611)))))</f>
        <v/>
      </c>
      <c r="Y7611" s="145" t="str">
        <f t="shared" si="1425"/>
        <v/>
      </c>
      <c r="Z7611" s="118"/>
      <c r="AA7611" s="118"/>
      <c r="AB7611" s="118"/>
      <c r="AC7611" s="118"/>
      <c r="AD7611" s="118"/>
      <c r="AE7611" s="139"/>
      <c r="AF7611" s="118"/>
      <c r="AG7611" s="118"/>
      <c r="AH7611" s="147" t="str">
        <f t="shared" si="1426"/>
        <v/>
      </c>
      <c r="AI7611" s="147" t="str">
        <f t="shared" si="1427"/>
        <v/>
      </c>
      <c r="AJ7611" s="148" t="str">
        <f t="shared" si="1416"/>
        <v/>
      </c>
      <c r="AK7611" s="148" t="str">
        <f t="shared" si="1417"/>
        <v/>
      </c>
      <c r="AL7611" s="147" t="str">
        <f t="shared" si="1418"/>
        <v/>
      </c>
      <c r="AM7611" s="147" t="str">
        <f t="shared" si="1419"/>
        <v/>
      </c>
      <c r="AN7611" s="147" t="str">
        <f t="shared" si="1420"/>
        <v/>
      </c>
      <c r="AO7611" s="118"/>
    </row>
    <row r="7612" spans="1:41">
      <c r="A7612" s="118"/>
      <c r="B7612" s="118"/>
      <c r="C7612" s="118"/>
      <c r="D7612" s="118"/>
      <c r="E7612" s="118"/>
      <c r="F7612" s="118"/>
      <c r="G7612" s="118"/>
      <c r="H7612" s="118"/>
      <c r="I7612" s="118"/>
      <c r="J7612" s="118"/>
      <c r="K7612" s="118"/>
      <c r="L7612" s="118"/>
      <c r="M7612" s="118"/>
      <c r="N7612" s="118"/>
      <c r="O7612" s="143" t="str">
        <f>IF(H7612="","",(S7612/S7612)&amp;":"&amp;ROUND(AH7612/S7612,2))</f>
        <v/>
      </c>
      <c r="P7612" s="118"/>
      <c r="Q7612" s="118"/>
      <c r="R7612" s="143" t="str">
        <f>IF(H7612="","",(S7612/S7612)&amp;":"&amp;ROUND(AI7612/S7612,2))</f>
        <v/>
      </c>
      <c r="S7612" s="144" t="str">
        <f t="shared" si="1421"/>
        <v/>
      </c>
      <c r="T7612" s="145" t="str">
        <f t="shared" si="1422"/>
        <v/>
      </c>
      <c r="U7612" s="118"/>
      <c r="V7612" s="145" t="str">
        <f t="shared" si="1423"/>
        <v/>
      </c>
      <c r="W7612" s="144" t="str">
        <f t="shared" si="1424"/>
        <v/>
      </c>
      <c r="X7612" s="146" t="str">
        <f>IF(C7612="","",IF(OR(C7612="Trade",C7612="Multi Position"),(X7611+V7612),IF(C7612="Deposit",(X7611+AE7612),IF(C7612="Withdrawal",(X7611-AE7612)))))</f>
        <v/>
      </c>
      <c r="Y7612" s="145" t="str">
        <f t="shared" si="1425"/>
        <v/>
      </c>
      <c r="Z7612" s="118"/>
      <c r="AA7612" s="118"/>
      <c r="AB7612" s="118"/>
      <c r="AC7612" s="118"/>
      <c r="AD7612" s="118"/>
      <c r="AE7612" s="139"/>
      <c r="AF7612" s="118"/>
      <c r="AG7612" s="118"/>
      <c r="AH7612" s="147" t="str">
        <f t="shared" si="1426"/>
        <v/>
      </c>
      <c r="AI7612" s="147" t="str">
        <f t="shared" si="1427"/>
        <v/>
      </c>
      <c r="AJ7612" s="148" t="str">
        <f t="shared" si="1416"/>
        <v/>
      </c>
      <c r="AK7612" s="148" t="str">
        <f t="shared" si="1417"/>
        <v/>
      </c>
      <c r="AL7612" s="147" t="str">
        <f t="shared" si="1418"/>
        <v/>
      </c>
      <c r="AM7612" s="147" t="str">
        <f t="shared" si="1419"/>
        <v/>
      </c>
      <c r="AN7612" s="147" t="str">
        <f t="shared" si="1420"/>
        <v/>
      </c>
      <c r="AO7612" s="118"/>
    </row>
    <row r="7613" spans="1:41">
      <c r="A7613" s="118"/>
      <c r="B7613" s="118"/>
      <c r="C7613" s="118"/>
      <c r="D7613" s="118"/>
      <c r="E7613" s="118"/>
      <c r="F7613" s="118"/>
      <c r="G7613" s="118"/>
      <c r="H7613" s="118"/>
      <c r="I7613" s="118"/>
      <c r="J7613" s="118"/>
      <c r="K7613" s="118"/>
      <c r="L7613" s="118"/>
      <c r="M7613" s="118"/>
      <c r="N7613" s="118"/>
      <c r="O7613" s="143" t="str">
        <f>IF(H7613="","",(S7613/S7613)&amp;":"&amp;ROUND(AH7613/S7613,2))</f>
        <v/>
      </c>
      <c r="P7613" s="118"/>
      <c r="Q7613" s="118"/>
      <c r="R7613" s="143" t="str">
        <f>IF(H7613="","",(S7613/S7613)&amp;":"&amp;ROUND(AI7613/S7613,2))</f>
        <v/>
      </c>
      <c r="S7613" s="144" t="str">
        <f t="shared" si="1421"/>
        <v/>
      </c>
      <c r="T7613" s="145" t="str">
        <f t="shared" si="1422"/>
        <v/>
      </c>
      <c r="U7613" s="118"/>
      <c r="V7613" s="145" t="str">
        <f t="shared" si="1423"/>
        <v/>
      </c>
      <c r="W7613" s="144" t="str">
        <f t="shared" si="1424"/>
        <v/>
      </c>
      <c r="X7613" s="146" t="str">
        <f>IF(C7613="","",IF(OR(C7613="Trade",C7613="Multi Position"),(X7612+V7613),IF(C7613="Deposit",(X7612+AE7613),IF(C7613="Withdrawal",(X7612-AE7613)))))</f>
        <v/>
      </c>
      <c r="Y7613" s="145" t="str">
        <f t="shared" si="1425"/>
        <v/>
      </c>
      <c r="Z7613" s="118"/>
      <c r="AA7613" s="118"/>
      <c r="AB7613" s="118"/>
      <c r="AC7613" s="118"/>
      <c r="AD7613" s="118"/>
      <c r="AE7613" s="139"/>
      <c r="AF7613" s="118"/>
      <c r="AG7613" s="118"/>
      <c r="AH7613" s="147" t="str">
        <f t="shared" si="1426"/>
        <v/>
      </c>
      <c r="AI7613" s="147" t="str">
        <f t="shared" si="1427"/>
        <v/>
      </c>
      <c r="AJ7613" s="148" t="str">
        <f t="shared" si="1416"/>
        <v/>
      </c>
      <c r="AK7613" s="148" t="str">
        <f t="shared" si="1417"/>
        <v/>
      </c>
      <c r="AL7613" s="147" t="str">
        <f t="shared" si="1418"/>
        <v/>
      </c>
      <c r="AM7613" s="147" t="str">
        <f t="shared" si="1419"/>
        <v/>
      </c>
      <c r="AN7613" s="147" t="str">
        <f t="shared" si="1420"/>
        <v/>
      </c>
      <c r="AO7613" s="118"/>
    </row>
    <row r="7614" spans="1:41">
      <c r="A7614" s="118"/>
      <c r="B7614" s="118"/>
      <c r="C7614" s="118"/>
      <c r="D7614" s="118"/>
      <c r="E7614" s="118"/>
      <c r="F7614" s="118"/>
      <c r="G7614" s="118"/>
      <c r="H7614" s="118"/>
      <c r="I7614" s="118"/>
      <c r="J7614" s="118"/>
      <c r="K7614" s="118"/>
      <c r="L7614" s="118"/>
      <c r="M7614" s="118"/>
      <c r="N7614" s="118"/>
      <c r="O7614" s="143" t="str">
        <f>IF(H7614="","",(S7614/S7614)&amp;":"&amp;ROUND(AH7614/S7614,2))</f>
        <v/>
      </c>
      <c r="P7614" s="118"/>
      <c r="Q7614" s="118"/>
      <c r="R7614" s="143" t="str">
        <f>IF(H7614="","",(S7614/S7614)&amp;":"&amp;ROUND(AI7614/S7614,2))</f>
        <v/>
      </c>
      <c r="S7614" s="144" t="str">
        <f t="shared" si="1421"/>
        <v/>
      </c>
      <c r="T7614" s="145" t="str">
        <f t="shared" si="1422"/>
        <v/>
      </c>
      <c r="U7614" s="118"/>
      <c r="V7614" s="145" t="str">
        <f t="shared" si="1423"/>
        <v/>
      </c>
      <c r="W7614" s="144" t="str">
        <f t="shared" si="1424"/>
        <v/>
      </c>
      <c r="X7614" s="146" t="str">
        <f>IF(C7614="","",IF(OR(C7614="Trade",C7614="Multi Position"),(X7613+V7614),IF(C7614="Deposit",(X7613+AE7614),IF(C7614="Withdrawal",(X7613-AE7614)))))</f>
        <v/>
      </c>
      <c r="Y7614" s="145" t="str">
        <f t="shared" si="1425"/>
        <v/>
      </c>
      <c r="Z7614" s="118"/>
      <c r="AA7614" s="118"/>
      <c r="AB7614" s="118"/>
      <c r="AC7614" s="118"/>
      <c r="AD7614" s="118"/>
      <c r="AE7614" s="139"/>
      <c r="AF7614" s="118"/>
      <c r="AG7614" s="118"/>
      <c r="AH7614" s="147" t="str">
        <f t="shared" si="1426"/>
        <v/>
      </c>
      <c r="AI7614" s="147" t="str">
        <f t="shared" si="1427"/>
        <v/>
      </c>
      <c r="AJ7614" s="148" t="str">
        <f t="shared" si="1416"/>
        <v/>
      </c>
      <c r="AK7614" s="148" t="str">
        <f t="shared" si="1417"/>
        <v/>
      </c>
      <c r="AL7614" s="147" t="str">
        <f t="shared" si="1418"/>
        <v/>
      </c>
      <c r="AM7614" s="147" t="str">
        <f t="shared" si="1419"/>
        <v/>
      </c>
      <c r="AN7614" s="147" t="str">
        <f t="shared" si="1420"/>
        <v/>
      </c>
      <c r="AO7614" s="118"/>
    </row>
    <row r="7615" spans="1:41">
      <c r="A7615" s="118"/>
      <c r="B7615" s="118"/>
      <c r="C7615" s="118"/>
      <c r="D7615" s="118"/>
      <c r="E7615" s="118"/>
      <c r="F7615" s="118"/>
      <c r="G7615" s="118"/>
      <c r="H7615" s="118"/>
      <c r="I7615" s="118"/>
      <c r="J7615" s="118"/>
      <c r="K7615" s="118"/>
      <c r="L7615" s="118"/>
      <c r="M7615" s="118"/>
      <c r="N7615" s="118"/>
      <c r="O7615" s="143" t="str">
        <f>IF(H7615="","",(S7615/S7615)&amp;":"&amp;ROUND(AH7615/S7615,2))</f>
        <v/>
      </c>
      <c r="P7615" s="118"/>
      <c r="Q7615" s="118"/>
      <c r="R7615" s="143" t="str">
        <f>IF(H7615="","",(S7615/S7615)&amp;":"&amp;ROUND(AI7615/S7615,2))</f>
        <v/>
      </c>
      <c r="S7615" s="144" t="str">
        <f t="shared" si="1421"/>
        <v/>
      </c>
      <c r="T7615" s="145" t="str">
        <f t="shared" si="1422"/>
        <v/>
      </c>
      <c r="U7615" s="118"/>
      <c r="V7615" s="145" t="str">
        <f t="shared" si="1423"/>
        <v/>
      </c>
      <c r="W7615" s="144" t="str">
        <f t="shared" si="1424"/>
        <v/>
      </c>
      <c r="X7615" s="146" t="str">
        <f>IF(C7615="","",IF(OR(C7615="Trade",C7615="Multi Position"),(X7614+V7615),IF(C7615="Deposit",(X7614+AE7615),IF(C7615="Withdrawal",(X7614-AE7615)))))</f>
        <v/>
      </c>
      <c r="Y7615" s="145" t="str">
        <f t="shared" si="1425"/>
        <v/>
      </c>
      <c r="Z7615" s="118"/>
      <c r="AA7615" s="118"/>
      <c r="AB7615" s="118"/>
      <c r="AC7615" s="118"/>
      <c r="AD7615" s="118"/>
      <c r="AE7615" s="139"/>
      <c r="AF7615" s="118"/>
      <c r="AG7615" s="118"/>
      <c r="AH7615" s="147" t="str">
        <f t="shared" si="1426"/>
        <v/>
      </c>
      <c r="AI7615" s="147" t="str">
        <f t="shared" si="1427"/>
        <v/>
      </c>
      <c r="AJ7615" s="148" t="str">
        <f t="shared" si="1416"/>
        <v/>
      </c>
      <c r="AK7615" s="148" t="str">
        <f t="shared" si="1417"/>
        <v/>
      </c>
      <c r="AL7615" s="147" t="str">
        <f t="shared" si="1418"/>
        <v/>
      </c>
      <c r="AM7615" s="147" t="str">
        <f t="shared" si="1419"/>
        <v/>
      </c>
      <c r="AN7615" s="147" t="str">
        <f t="shared" si="1420"/>
        <v/>
      </c>
      <c r="AO7615" s="118"/>
    </row>
    <row r="7616" spans="1:41">
      <c r="A7616" s="118"/>
      <c r="B7616" s="118"/>
      <c r="C7616" s="118"/>
      <c r="D7616" s="118"/>
      <c r="E7616" s="118"/>
      <c r="F7616" s="118"/>
      <c r="G7616" s="118"/>
      <c r="H7616" s="118"/>
      <c r="I7616" s="118"/>
      <c r="J7616" s="118"/>
      <c r="K7616" s="118"/>
      <c r="L7616" s="118"/>
      <c r="M7616" s="118"/>
      <c r="N7616" s="118"/>
      <c r="O7616" s="143" t="str">
        <f>IF(H7616="","",(S7616/S7616)&amp;":"&amp;ROUND(AH7616/S7616,2))</f>
        <v/>
      </c>
      <c r="P7616" s="118"/>
      <c r="Q7616" s="118"/>
      <c r="R7616" s="143" t="str">
        <f>IF(H7616="","",(S7616/S7616)&amp;":"&amp;ROUND(AI7616/S7616,2))</f>
        <v/>
      </c>
      <c r="S7616" s="144" t="str">
        <f t="shared" si="1421"/>
        <v/>
      </c>
      <c r="T7616" s="145" t="str">
        <f t="shared" si="1422"/>
        <v/>
      </c>
      <c r="U7616" s="118"/>
      <c r="V7616" s="145" t="str">
        <f t="shared" si="1423"/>
        <v/>
      </c>
      <c r="W7616" s="144" t="str">
        <f t="shared" si="1424"/>
        <v/>
      </c>
      <c r="X7616" s="146" t="str">
        <f>IF(C7616="","",IF(OR(C7616="Trade",C7616="Multi Position"),(X7615+V7616),IF(C7616="Deposit",(X7615+AE7616),IF(C7616="Withdrawal",(X7615-AE7616)))))</f>
        <v/>
      </c>
      <c r="Y7616" s="145" t="str">
        <f t="shared" si="1425"/>
        <v/>
      </c>
      <c r="Z7616" s="118"/>
      <c r="AA7616" s="118"/>
      <c r="AB7616" s="118"/>
      <c r="AC7616" s="118"/>
      <c r="AD7616" s="118"/>
      <c r="AE7616" s="139"/>
      <c r="AF7616" s="118"/>
      <c r="AG7616" s="118"/>
      <c r="AH7616" s="147" t="str">
        <f t="shared" si="1426"/>
        <v/>
      </c>
      <c r="AI7616" s="147" t="str">
        <f t="shared" si="1427"/>
        <v/>
      </c>
      <c r="AJ7616" s="148" t="str">
        <f t="shared" si="1416"/>
        <v/>
      </c>
      <c r="AK7616" s="148" t="str">
        <f t="shared" si="1417"/>
        <v/>
      </c>
      <c r="AL7616" s="147" t="str">
        <f t="shared" si="1418"/>
        <v/>
      </c>
      <c r="AM7616" s="147" t="str">
        <f t="shared" si="1419"/>
        <v/>
      </c>
      <c r="AN7616" s="147" t="str">
        <f t="shared" si="1420"/>
        <v/>
      </c>
      <c r="AO7616" s="118"/>
    </row>
    <row r="7617" spans="1:41">
      <c r="A7617" s="118"/>
      <c r="B7617" s="118"/>
      <c r="C7617" s="118"/>
      <c r="D7617" s="118"/>
      <c r="E7617" s="118"/>
      <c r="F7617" s="118"/>
      <c r="G7617" s="118"/>
      <c r="H7617" s="118"/>
      <c r="I7617" s="118"/>
      <c r="J7617" s="118"/>
      <c r="K7617" s="118"/>
      <c r="L7617" s="118"/>
      <c r="M7617" s="118"/>
      <c r="N7617" s="118"/>
      <c r="O7617" s="143" t="str">
        <f>IF(H7617="","",(S7617/S7617)&amp;":"&amp;ROUND(AH7617/S7617,2))</f>
        <v/>
      </c>
      <c r="P7617" s="118"/>
      <c r="Q7617" s="118"/>
      <c r="R7617" s="143" t="str">
        <f>IF(H7617="","",(S7617/S7617)&amp;":"&amp;ROUND(AI7617/S7617,2))</f>
        <v/>
      </c>
      <c r="S7617" s="144" t="str">
        <f t="shared" si="1421"/>
        <v/>
      </c>
      <c r="T7617" s="145" t="str">
        <f t="shared" si="1422"/>
        <v/>
      </c>
      <c r="U7617" s="118"/>
      <c r="V7617" s="145" t="str">
        <f t="shared" si="1423"/>
        <v/>
      </c>
      <c r="W7617" s="144" t="str">
        <f t="shared" si="1424"/>
        <v/>
      </c>
      <c r="X7617" s="146" t="str">
        <f>IF(C7617="","",IF(OR(C7617="Trade",C7617="Multi Position"),(X7616+V7617),IF(C7617="Deposit",(X7616+AE7617),IF(C7617="Withdrawal",(X7616-AE7617)))))</f>
        <v/>
      </c>
      <c r="Y7617" s="145" t="str">
        <f t="shared" si="1425"/>
        <v/>
      </c>
      <c r="Z7617" s="118"/>
      <c r="AA7617" s="118"/>
      <c r="AB7617" s="118"/>
      <c r="AC7617" s="118"/>
      <c r="AD7617" s="118"/>
      <c r="AE7617" s="139"/>
      <c r="AF7617" s="118"/>
      <c r="AG7617" s="118"/>
      <c r="AH7617" s="147" t="str">
        <f t="shared" si="1426"/>
        <v/>
      </c>
      <c r="AI7617" s="147" t="str">
        <f t="shared" si="1427"/>
        <v/>
      </c>
      <c r="AJ7617" s="148" t="str">
        <f t="shared" si="1416"/>
        <v/>
      </c>
      <c r="AK7617" s="148" t="str">
        <f t="shared" si="1417"/>
        <v/>
      </c>
      <c r="AL7617" s="147" t="str">
        <f t="shared" si="1418"/>
        <v/>
      </c>
      <c r="AM7617" s="147" t="str">
        <f t="shared" si="1419"/>
        <v/>
      </c>
      <c r="AN7617" s="147" t="str">
        <f t="shared" si="1420"/>
        <v/>
      </c>
      <c r="AO7617" s="118"/>
    </row>
    <row r="7618" spans="1:41">
      <c r="A7618" s="118"/>
      <c r="B7618" s="118"/>
      <c r="C7618" s="118"/>
      <c r="D7618" s="118"/>
      <c r="E7618" s="118"/>
      <c r="F7618" s="118"/>
      <c r="G7618" s="118"/>
      <c r="H7618" s="118"/>
      <c r="I7618" s="118"/>
      <c r="J7618" s="118"/>
      <c r="K7618" s="118"/>
      <c r="L7618" s="118"/>
      <c r="M7618" s="118"/>
      <c r="N7618" s="118"/>
      <c r="O7618" s="143" t="str">
        <f>IF(H7618="","",(S7618/S7618)&amp;":"&amp;ROUND(AH7618/S7618,2))</f>
        <v/>
      </c>
      <c r="P7618" s="118"/>
      <c r="Q7618" s="118"/>
      <c r="R7618" s="143" t="str">
        <f>IF(H7618="","",(S7618/S7618)&amp;":"&amp;ROUND(AI7618/S7618,2))</f>
        <v/>
      </c>
      <c r="S7618" s="144" t="str">
        <f t="shared" si="1421"/>
        <v/>
      </c>
      <c r="T7618" s="145" t="str">
        <f t="shared" si="1422"/>
        <v/>
      </c>
      <c r="U7618" s="118"/>
      <c r="V7618" s="145" t="str">
        <f t="shared" si="1423"/>
        <v/>
      </c>
      <c r="W7618" s="144" t="str">
        <f t="shared" si="1424"/>
        <v/>
      </c>
      <c r="X7618" s="146" t="str">
        <f>IF(C7618="","",IF(OR(C7618="Trade",C7618="Multi Position"),(X7617+V7618),IF(C7618="Deposit",(X7617+AE7618),IF(C7618="Withdrawal",(X7617-AE7618)))))</f>
        <v/>
      </c>
      <c r="Y7618" s="145" t="str">
        <f t="shared" si="1425"/>
        <v/>
      </c>
      <c r="Z7618" s="118"/>
      <c r="AA7618" s="118"/>
      <c r="AB7618" s="118"/>
      <c r="AC7618" s="118"/>
      <c r="AD7618" s="118"/>
      <c r="AE7618" s="139"/>
      <c r="AF7618" s="118"/>
      <c r="AG7618" s="118"/>
      <c r="AH7618" s="147" t="str">
        <f t="shared" si="1426"/>
        <v/>
      </c>
      <c r="AI7618" s="147" t="str">
        <f t="shared" si="1427"/>
        <v/>
      </c>
      <c r="AJ7618" s="148" t="str">
        <f t="shared" si="1416"/>
        <v/>
      </c>
      <c r="AK7618" s="148" t="str">
        <f t="shared" si="1417"/>
        <v/>
      </c>
      <c r="AL7618" s="147" t="str">
        <f t="shared" si="1418"/>
        <v/>
      </c>
      <c r="AM7618" s="147" t="str">
        <f t="shared" si="1419"/>
        <v/>
      </c>
      <c r="AN7618" s="147" t="str">
        <f t="shared" si="1420"/>
        <v/>
      </c>
      <c r="AO7618" s="118"/>
    </row>
    <row r="7619" spans="1:41">
      <c r="A7619" s="118"/>
      <c r="B7619" s="118"/>
      <c r="C7619" s="118"/>
      <c r="D7619" s="118"/>
      <c r="E7619" s="118"/>
      <c r="F7619" s="118"/>
      <c r="G7619" s="118"/>
      <c r="H7619" s="118"/>
      <c r="I7619" s="118"/>
      <c r="J7619" s="118"/>
      <c r="K7619" s="118"/>
      <c r="L7619" s="118"/>
      <c r="M7619" s="118"/>
      <c r="N7619" s="118"/>
      <c r="O7619" s="143" t="str">
        <f>IF(H7619="","",(S7619/S7619)&amp;":"&amp;ROUND(AH7619/S7619,2))</f>
        <v/>
      </c>
      <c r="P7619" s="118"/>
      <c r="Q7619" s="118"/>
      <c r="R7619" s="143" t="str">
        <f>IF(H7619="","",(S7619/S7619)&amp;":"&amp;ROUND(AI7619/S7619,2))</f>
        <v/>
      </c>
      <c r="S7619" s="144" t="str">
        <f t="shared" si="1421"/>
        <v/>
      </c>
      <c r="T7619" s="145" t="str">
        <f t="shared" si="1422"/>
        <v/>
      </c>
      <c r="U7619" s="118"/>
      <c r="V7619" s="145" t="str">
        <f t="shared" si="1423"/>
        <v/>
      </c>
      <c r="W7619" s="144" t="str">
        <f t="shared" si="1424"/>
        <v/>
      </c>
      <c r="X7619" s="146" t="str">
        <f>IF(C7619="","",IF(OR(C7619="Trade",C7619="Multi Position"),(X7618+V7619),IF(C7619="Deposit",(X7618+AE7619),IF(C7619="Withdrawal",(X7618-AE7619)))))</f>
        <v/>
      </c>
      <c r="Y7619" s="145" t="str">
        <f t="shared" si="1425"/>
        <v/>
      </c>
      <c r="Z7619" s="118"/>
      <c r="AA7619" s="118"/>
      <c r="AB7619" s="118"/>
      <c r="AC7619" s="118"/>
      <c r="AD7619" s="118"/>
      <c r="AE7619" s="139"/>
      <c r="AF7619" s="118"/>
      <c r="AG7619" s="118"/>
      <c r="AH7619" s="147" t="str">
        <f t="shared" si="1426"/>
        <v/>
      </c>
      <c r="AI7619" s="147" t="str">
        <f t="shared" si="1427"/>
        <v/>
      </c>
      <c r="AJ7619" s="148" t="str">
        <f t="shared" si="1416"/>
        <v/>
      </c>
      <c r="AK7619" s="148" t="str">
        <f t="shared" si="1417"/>
        <v/>
      </c>
      <c r="AL7619" s="147" t="str">
        <f t="shared" si="1418"/>
        <v/>
      </c>
      <c r="AM7619" s="147" t="str">
        <f t="shared" si="1419"/>
        <v/>
      </c>
      <c r="AN7619" s="147" t="str">
        <f t="shared" si="1420"/>
        <v/>
      </c>
      <c r="AO7619" s="118"/>
    </row>
    <row r="7620" spans="1:41">
      <c r="A7620" s="118"/>
      <c r="B7620" s="118"/>
      <c r="C7620" s="118"/>
      <c r="D7620" s="118"/>
      <c r="E7620" s="118"/>
      <c r="F7620" s="118"/>
      <c r="G7620" s="118"/>
      <c r="H7620" s="118"/>
      <c r="I7620" s="118"/>
      <c r="J7620" s="118"/>
      <c r="K7620" s="118"/>
      <c r="L7620" s="118"/>
      <c r="M7620" s="118"/>
      <c r="N7620" s="118"/>
      <c r="O7620" s="143" t="str">
        <f>IF(H7620="","",(S7620/S7620)&amp;":"&amp;ROUND(AH7620/S7620,2))</f>
        <v/>
      </c>
      <c r="P7620" s="118"/>
      <c r="Q7620" s="118"/>
      <c r="R7620" s="143" t="str">
        <f>IF(H7620="","",(S7620/S7620)&amp;":"&amp;ROUND(AI7620/S7620,2))</f>
        <v/>
      </c>
      <c r="S7620" s="144" t="str">
        <f t="shared" si="1421"/>
        <v/>
      </c>
      <c r="T7620" s="145" t="str">
        <f t="shared" si="1422"/>
        <v/>
      </c>
      <c r="U7620" s="118"/>
      <c r="V7620" s="145" t="str">
        <f t="shared" si="1423"/>
        <v/>
      </c>
      <c r="W7620" s="144" t="str">
        <f t="shared" si="1424"/>
        <v/>
      </c>
      <c r="X7620" s="146" t="str">
        <f>IF(C7620="","",IF(OR(C7620="Trade",C7620="Multi Position"),(X7619+V7620),IF(C7620="Deposit",(X7619+AE7620),IF(C7620="Withdrawal",(X7619-AE7620)))))</f>
        <v/>
      </c>
      <c r="Y7620" s="145" t="str">
        <f t="shared" si="1425"/>
        <v/>
      </c>
      <c r="Z7620" s="118"/>
      <c r="AA7620" s="118"/>
      <c r="AB7620" s="118"/>
      <c r="AC7620" s="118"/>
      <c r="AD7620" s="118"/>
      <c r="AE7620" s="139"/>
      <c r="AF7620" s="118"/>
      <c r="AG7620" s="118"/>
      <c r="AH7620" s="147" t="str">
        <f t="shared" si="1426"/>
        <v/>
      </c>
      <c r="AI7620" s="147" t="str">
        <f t="shared" si="1427"/>
        <v/>
      </c>
      <c r="AJ7620" s="148" t="str">
        <f t="shared" si="1416"/>
        <v/>
      </c>
      <c r="AK7620" s="148" t="str">
        <f t="shared" si="1417"/>
        <v/>
      </c>
      <c r="AL7620" s="147" t="str">
        <f t="shared" si="1418"/>
        <v/>
      </c>
      <c r="AM7620" s="147" t="str">
        <f t="shared" si="1419"/>
        <v/>
      </c>
      <c r="AN7620" s="147" t="str">
        <f t="shared" si="1420"/>
        <v/>
      </c>
      <c r="AO7620" s="118"/>
    </row>
    <row r="7621" spans="1:41">
      <c r="A7621" s="118"/>
      <c r="B7621" s="118"/>
      <c r="C7621" s="118"/>
      <c r="D7621" s="118"/>
      <c r="E7621" s="118"/>
      <c r="F7621" s="118"/>
      <c r="G7621" s="118"/>
      <c r="H7621" s="118"/>
      <c r="I7621" s="118"/>
      <c r="J7621" s="118"/>
      <c r="K7621" s="118"/>
      <c r="L7621" s="118"/>
      <c r="M7621" s="118"/>
      <c r="N7621" s="118"/>
      <c r="O7621" s="143" t="str">
        <f>IF(H7621="","",(S7621/S7621)&amp;":"&amp;ROUND(AH7621/S7621,2))</f>
        <v/>
      </c>
      <c r="P7621" s="118"/>
      <c r="Q7621" s="118"/>
      <c r="R7621" s="143" t="str">
        <f>IF(H7621="","",(S7621/S7621)&amp;":"&amp;ROUND(AI7621/S7621,2))</f>
        <v/>
      </c>
      <c r="S7621" s="144" t="str">
        <f t="shared" si="1421"/>
        <v/>
      </c>
      <c r="T7621" s="145" t="str">
        <f t="shared" si="1422"/>
        <v/>
      </c>
      <c r="U7621" s="118"/>
      <c r="V7621" s="145" t="str">
        <f t="shared" si="1423"/>
        <v/>
      </c>
      <c r="W7621" s="144" t="str">
        <f t="shared" si="1424"/>
        <v/>
      </c>
      <c r="X7621" s="146" t="str">
        <f>IF(C7621="","",IF(OR(C7621="Trade",C7621="Multi Position"),(X7620+V7621),IF(C7621="Deposit",(X7620+AE7621),IF(C7621="Withdrawal",(X7620-AE7621)))))</f>
        <v/>
      </c>
      <c r="Y7621" s="145" t="str">
        <f t="shared" si="1425"/>
        <v/>
      </c>
      <c r="Z7621" s="118"/>
      <c r="AA7621" s="118"/>
      <c r="AB7621" s="118"/>
      <c r="AC7621" s="118"/>
      <c r="AD7621" s="118"/>
      <c r="AE7621" s="139"/>
      <c r="AF7621" s="118"/>
      <c r="AG7621" s="118"/>
      <c r="AH7621" s="147" t="str">
        <f t="shared" si="1426"/>
        <v/>
      </c>
      <c r="AI7621" s="147" t="str">
        <f t="shared" si="1427"/>
        <v/>
      </c>
      <c r="AJ7621" s="148" t="str">
        <f t="shared" si="1416"/>
        <v/>
      </c>
      <c r="AK7621" s="148" t="str">
        <f t="shared" si="1417"/>
        <v/>
      </c>
      <c r="AL7621" s="147" t="str">
        <f t="shared" si="1418"/>
        <v/>
      </c>
      <c r="AM7621" s="147" t="str">
        <f t="shared" si="1419"/>
        <v/>
      </c>
      <c r="AN7621" s="147" t="str">
        <f t="shared" si="1420"/>
        <v/>
      </c>
      <c r="AO7621" s="118"/>
    </row>
    <row r="7622" spans="1:41">
      <c r="A7622" s="118"/>
      <c r="B7622" s="118"/>
      <c r="C7622" s="118"/>
      <c r="D7622" s="118"/>
      <c r="E7622" s="118"/>
      <c r="F7622" s="118"/>
      <c r="G7622" s="118"/>
      <c r="H7622" s="118"/>
      <c r="I7622" s="118"/>
      <c r="J7622" s="118"/>
      <c r="K7622" s="118"/>
      <c r="L7622" s="118"/>
      <c r="M7622" s="118"/>
      <c r="N7622" s="118"/>
      <c r="O7622" s="143" t="str">
        <f>IF(H7622="","",(S7622/S7622)&amp;":"&amp;ROUND(AH7622/S7622,2))</f>
        <v/>
      </c>
      <c r="P7622" s="118"/>
      <c r="Q7622" s="118"/>
      <c r="R7622" s="143" t="str">
        <f>IF(H7622="","",(S7622/S7622)&amp;":"&amp;ROUND(AI7622/S7622,2))</f>
        <v/>
      </c>
      <c r="S7622" s="144" t="str">
        <f t="shared" si="1421"/>
        <v/>
      </c>
      <c r="T7622" s="145" t="str">
        <f t="shared" si="1422"/>
        <v/>
      </c>
      <c r="U7622" s="118"/>
      <c r="V7622" s="145" t="str">
        <f t="shared" si="1423"/>
        <v/>
      </c>
      <c r="W7622" s="144" t="str">
        <f t="shared" si="1424"/>
        <v/>
      </c>
      <c r="X7622" s="146" t="str">
        <f>IF(C7622="","",IF(OR(C7622="Trade",C7622="Multi Position"),(X7621+V7622),IF(C7622="Deposit",(X7621+AE7622),IF(C7622="Withdrawal",(X7621-AE7622)))))</f>
        <v/>
      </c>
      <c r="Y7622" s="145" t="str">
        <f t="shared" si="1425"/>
        <v/>
      </c>
      <c r="Z7622" s="118"/>
      <c r="AA7622" s="118"/>
      <c r="AB7622" s="118"/>
      <c r="AC7622" s="118"/>
      <c r="AD7622" s="118"/>
      <c r="AE7622" s="139"/>
      <c r="AF7622" s="118"/>
      <c r="AG7622" s="118"/>
      <c r="AH7622" s="147" t="str">
        <f t="shared" si="1426"/>
        <v/>
      </c>
      <c r="AI7622" s="147" t="str">
        <f t="shared" si="1427"/>
        <v/>
      </c>
      <c r="AJ7622" s="148" t="str">
        <f t="shared" si="1416"/>
        <v/>
      </c>
      <c r="AK7622" s="148" t="str">
        <f t="shared" si="1417"/>
        <v/>
      </c>
      <c r="AL7622" s="147" t="str">
        <f t="shared" si="1418"/>
        <v/>
      </c>
      <c r="AM7622" s="147" t="str">
        <f t="shared" si="1419"/>
        <v/>
      </c>
      <c r="AN7622" s="147" t="str">
        <f t="shared" si="1420"/>
        <v/>
      </c>
      <c r="AO7622" s="118"/>
    </row>
    <row r="7623" spans="1:41">
      <c r="A7623" s="118"/>
      <c r="B7623" s="118"/>
      <c r="C7623" s="118"/>
      <c r="D7623" s="118"/>
      <c r="E7623" s="118"/>
      <c r="F7623" s="118"/>
      <c r="G7623" s="118"/>
      <c r="H7623" s="118"/>
      <c r="I7623" s="118"/>
      <c r="J7623" s="118"/>
      <c r="K7623" s="118"/>
      <c r="L7623" s="118"/>
      <c r="M7623" s="118"/>
      <c r="N7623" s="118"/>
      <c r="O7623" s="143" t="str">
        <f>IF(H7623="","",(S7623/S7623)&amp;":"&amp;ROUND(AH7623/S7623,2))</f>
        <v/>
      </c>
      <c r="P7623" s="118"/>
      <c r="Q7623" s="118"/>
      <c r="R7623" s="143" t="str">
        <f>IF(H7623="","",(S7623/S7623)&amp;":"&amp;ROUND(AI7623/S7623,2))</f>
        <v/>
      </c>
      <c r="S7623" s="144" t="str">
        <f t="shared" si="1421"/>
        <v/>
      </c>
      <c r="T7623" s="145" t="str">
        <f t="shared" si="1422"/>
        <v/>
      </c>
      <c r="U7623" s="118"/>
      <c r="V7623" s="145" t="str">
        <f t="shared" si="1423"/>
        <v/>
      </c>
      <c r="W7623" s="144" t="str">
        <f t="shared" si="1424"/>
        <v/>
      </c>
      <c r="X7623" s="146" t="str">
        <f>IF(C7623="","",IF(OR(C7623="Trade",C7623="Multi Position"),(X7622+V7623),IF(C7623="Deposit",(X7622+AE7623),IF(C7623="Withdrawal",(X7622-AE7623)))))</f>
        <v/>
      </c>
      <c r="Y7623" s="145" t="str">
        <f t="shared" si="1425"/>
        <v/>
      </c>
      <c r="Z7623" s="118"/>
      <c r="AA7623" s="118"/>
      <c r="AB7623" s="118"/>
      <c r="AC7623" s="118"/>
      <c r="AD7623" s="118"/>
      <c r="AE7623" s="139"/>
      <c r="AF7623" s="118"/>
      <c r="AG7623" s="118"/>
      <c r="AH7623" s="147" t="str">
        <f t="shared" si="1426"/>
        <v/>
      </c>
      <c r="AI7623" s="147" t="str">
        <f t="shared" si="1427"/>
        <v/>
      </c>
      <c r="AJ7623" s="148" t="str">
        <f t="shared" si="1416"/>
        <v/>
      </c>
      <c r="AK7623" s="148" t="str">
        <f t="shared" si="1417"/>
        <v/>
      </c>
      <c r="AL7623" s="147" t="str">
        <f t="shared" si="1418"/>
        <v/>
      </c>
      <c r="AM7623" s="147" t="str">
        <f t="shared" si="1419"/>
        <v/>
      </c>
      <c r="AN7623" s="147" t="str">
        <f t="shared" si="1420"/>
        <v/>
      </c>
      <c r="AO7623" s="118"/>
    </row>
    <row r="7624" spans="1:41">
      <c r="A7624" s="118"/>
      <c r="B7624" s="118"/>
      <c r="C7624" s="118"/>
      <c r="D7624" s="118"/>
      <c r="E7624" s="118"/>
      <c r="F7624" s="118"/>
      <c r="G7624" s="118"/>
      <c r="H7624" s="118"/>
      <c r="I7624" s="118"/>
      <c r="J7624" s="118"/>
      <c r="K7624" s="118"/>
      <c r="L7624" s="118"/>
      <c r="M7624" s="118"/>
      <c r="N7624" s="118"/>
      <c r="O7624" s="143" t="str">
        <f>IF(H7624="","",(S7624/S7624)&amp;":"&amp;ROUND(AH7624/S7624,2))</f>
        <v/>
      </c>
      <c r="P7624" s="118"/>
      <c r="Q7624" s="118"/>
      <c r="R7624" s="143" t="str">
        <f>IF(H7624="","",(S7624/S7624)&amp;":"&amp;ROUND(AI7624/S7624,2))</f>
        <v/>
      </c>
      <c r="S7624" s="144" t="str">
        <f t="shared" si="1421"/>
        <v/>
      </c>
      <c r="T7624" s="145" t="str">
        <f t="shared" si="1422"/>
        <v/>
      </c>
      <c r="U7624" s="118"/>
      <c r="V7624" s="145" t="str">
        <f t="shared" si="1423"/>
        <v/>
      </c>
      <c r="W7624" s="144" t="str">
        <f t="shared" si="1424"/>
        <v/>
      </c>
      <c r="X7624" s="146" t="str">
        <f>IF(C7624="","",IF(OR(C7624="Trade",C7624="Multi Position"),(X7623+V7624),IF(C7624="Deposit",(X7623+AE7624),IF(C7624="Withdrawal",(X7623-AE7624)))))</f>
        <v/>
      </c>
      <c r="Y7624" s="145" t="str">
        <f t="shared" si="1425"/>
        <v/>
      </c>
      <c r="Z7624" s="118"/>
      <c r="AA7624" s="118"/>
      <c r="AB7624" s="118"/>
      <c r="AC7624" s="118"/>
      <c r="AD7624" s="118"/>
      <c r="AE7624" s="139"/>
      <c r="AF7624" s="118"/>
      <c r="AG7624" s="118"/>
      <c r="AH7624" s="147" t="str">
        <f t="shared" si="1426"/>
        <v/>
      </c>
      <c r="AI7624" s="147" t="str">
        <f t="shared" si="1427"/>
        <v/>
      </c>
      <c r="AJ7624" s="148" t="str">
        <f t="shared" si="1416"/>
        <v/>
      </c>
      <c r="AK7624" s="148" t="str">
        <f t="shared" si="1417"/>
        <v/>
      </c>
      <c r="AL7624" s="147" t="str">
        <f t="shared" si="1418"/>
        <v/>
      </c>
      <c r="AM7624" s="147" t="str">
        <f t="shared" si="1419"/>
        <v/>
      </c>
      <c r="AN7624" s="147" t="str">
        <f t="shared" si="1420"/>
        <v/>
      </c>
      <c r="AO7624" s="118"/>
    </row>
    <row r="7625" spans="1:41">
      <c r="A7625" s="118"/>
      <c r="B7625" s="118"/>
      <c r="C7625" s="118"/>
      <c r="D7625" s="118"/>
      <c r="E7625" s="118"/>
      <c r="F7625" s="118"/>
      <c r="G7625" s="118"/>
      <c r="H7625" s="118"/>
      <c r="I7625" s="118"/>
      <c r="J7625" s="118"/>
      <c r="K7625" s="118"/>
      <c r="L7625" s="118"/>
      <c r="M7625" s="118"/>
      <c r="N7625" s="118"/>
      <c r="O7625" s="143" t="str">
        <f>IF(H7625="","",(S7625/S7625)&amp;":"&amp;ROUND(AH7625/S7625,2))</f>
        <v/>
      </c>
      <c r="P7625" s="118"/>
      <c r="Q7625" s="118"/>
      <c r="R7625" s="143" t="str">
        <f>IF(H7625="","",(S7625/S7625)&amp;":"&amp;ROUND(AI7625/S7625,2))</f>
        <v/>
      </c>
      <c r="S7625" s="144" t="str">
        <f t="shared" si="1421"/>
        <v/>
      </c>
      <c r="T7625" s="145" t="str">
        <f t="shared" si="1422"/>
        <v/>
      </c>
      <c r="U7625" s="118"/>
      <c r="V7625" s="145" t="str">
        <f t="shared" si="1423"/>
        <v/>
      </c>
      <c r="W7625" s="144" t="str">
        <f t="shared" si="1424"/>
        <v/>
      </c>
      <c r="X7625" s="146" t="str">
        <f>IF(C7625="","",IF(OR(C7625="Trade",C7625="Multi Position"),(X7624+V7625),IF(C7625="Deposit",(X7624+AE7625),IF(C7625="Withdrawal",(X7624-AE7625)))))</f>
        <v/>
      </c>
      <c r="Y7625" s="145" t="str">
        <f t="shared" si="1425"/>
        <v/>
      </c>
      <c r="Z7625" s="118"/>
      <c r="AA7625" s="118"/>
      <c r="AB7625" s="118"/>
      <c r="AC7625" s="118"/>
      <c r="AD7625" s="118"/>
      <c r="AE7625" s="139"/>
      <c r="AF7625" s="118"/>
      <c r="AG7625" s="118"/>
      <c r="AH7625" s="147" t="str">
        <f t="shared" si="1426"/>
        <v/>
      </c>
      <c r="AI7625" s="147" t="str">
        <f t="shared" si="1427"/>
        <v/>
      </c>
      <c r="AJ7625" s="148" t="str">
        <f t="shared" si="1416"/>
        <v/>
      </c>
      <c r="AK7625" s="148" t="str">
        <f t="shared" si="1417"/>
        <v/>
      </c>
      <c r="AL7625" s="147" t="str">
        <f t="shared" si="1418"/>
        <v/>
      </c>
      <c r="AM7625" s="147" t="str">
        <f t="shared" si="1419"/>
        <v/>
      </c>
      <c r="AN7625" s="147" t="str">
        <f t="shared" si="1420"/>
        <v/>
      </c>
      <c r="AO7625" s="118"/>
    </row>
    <row r="7626" spans="1:41">
      <c r="A7626" s="118"/>
      <c r="B7626" s="118"/>
      <c r="C7626" s="118"/>
      <c r="D7626" s="118"/>
      <c r="E7626" s="118"/>
      <c r="F7626" s="118"/>
      <c r="G7626" s="118"/>
      <c r="H7626" s="118"/>
      <c r="I7626" s="118"/>
      <c r="J7626" s="118"/>
      <c r="K7626" s="118"/>
      <c r="L7626" s="118"/>
      <c r="M7626" s="118"/>
      <c r="N7626" s="118"/>
      <c r="O7626" s="143" t="str">
        <f>IF(H7626="","",(S7626/S7626)&amp;":"&amp;ROUND(AH7626/S7626,2))</f>
        <v/>
      </c>
      <c r="P7626" s="118"/>
      <c r="Q7626" s="118"/>
      <c r="R7626" s="143" t="str">
        <f>IF(H7626="","",(S7626/S7626)&amp;":"&amp;ROUND(AI7626/S7626,2))</f>
        <v/>
      </c>
      <c r="S7626" s="144" t="str">
        <f t="shared" si="1421"/>
        <v/>
      </c>
      <c r="T7626" s="145" t="str">
        <f t="shared" si="1422"/>
        <v/>
      </c>
      <c r="U7626" s="118"/>
      <c r="V7626" s="145" t="str">
        <f t="shared" si="1423"/>
        <v/>
      </c>
      <c r="W7626" s="144" t="str">
        <f t="shared" si="1424"/>
        <v/>
      </c>
      <c r="X7626" s="146" t="str">
        <f>IF(C7626="","",IF(OR(C7626="Trade",C7626="Multi Position"),(X7625+V7626),IF(C7626="Deposit",(X7625+AE7626),IF(C7626="Withdrawal",(X7625-AE7626)))))</f>
        <v/>
      </c>
      <c r="Y7626" s="145" t="str">
        <f t="shared" si="1425"/>
        <v/>
      </c>
      <c r="Z7626" s="118"/>
      <c r="AA7626" s="118"/>
      <c r="AB7626" s="118"/>
      <c r="AC7626" s="118"/>
      <c r="AD7626" s="118"/>
      <c r="AE7626" s="139"/>
      <c r="AF7626" s="118"/>
      <c r="AG7626" s="118"/>
      <c r="AH7626" s="147" t="str">
        <f t="shared" si="1426"/>
        <v/>
      </c>
      <c r="AI7626" s="147" t="str">
        <f t="shared" si="1427"/>
        <v/>
      </c>
      <c r="AJ7626" s="148" t="str">
        <f t="shared" ref="AJ7626:AJ7689" si="1428">IF(V7626&lt;0,V7626/-X7626,S7626)</f>
        <v/>
      </c>
      <c r="AK7626" s="148" t="str">
        <f t="shared" ref="AK7626:AK7689" si="1429">IF(V7626="","",IF(H7626="LONG",IF(V7626&gt;0,V7626/X7626,((L7626*(P7626-K7626))/X7626)),IF(V7626&gt;0,V7626/X7626,((L7626*(K7626-P7626))/X7626))))</f>
        <v/>
      </c>
      <c r="AL7626" s="147" t="str">
        <f t="shared" ref="AL7626:AL7689" si="1430">IF(B7626="","",MONTH(B7626))</f>
        <v/>
      </c>
      <c r="AM7626" s="147" t="str">
        <f t="shared" ref="AM7626:AM7689" si="1431">IF(B7626="","",YEAR(B7626))</f>
        <v/>
      </c>
      <c r="AN7626" s="147" t="str">
        <f t="shared" ref="AN7626:AN7689" si="1432">IF(B7626="","",DAY(B7626))</f>
        <v/>
      </c>
      <c r="AO7626" s="118"/>
    </row>
    <row r="7627" spans="1:41">
      <c r="A7627" s="118"/>
      <c r="B7627" s="118"/>
      <c r="C7627" s="118"/>
      <c r="D7627" s="118"/>
      <c r="E7627" s="118"/>
      <c r="F7627" s="118"/>
      <c r="G7627" s="118"/>
      <c r="H7627" s="118"/>
      <c r="I7627" s="118"/>
      <c r="J7627" s="118"/>
      <c r="K7627" s="118"/>
      <c r="L7627" s="118"/>
      <c r="M7627" s="118"/>
      <c r="N7627" s="118"/>
      <c r="O7627" s="143" t="str">
        <f>IF(H7627="","",(S7627/S7627)&amp;":"&amp;ROUND(AH7627/S7627,2))</f>
        <v/>
      </c>
      <c r="P7627" s="118"/>
      <c r="Q7627" s="118"/>
      <c r="R7627" s="143" t="str">
        <f>IF(H7627="","",(S7627/S7627)&amp;":"&amp;ROUND(AI7627/S7627,2))</f>
        <v/>
      </c>
      <c r="S7627" s="144" t="str">
        <f t="shared" ref="S7627:S7690" si="1433">IF(N7627="","",IF(H7627="LONG",(((K7627-M7627)*L7627)/X7626),(((M7627-K7627)*L7627)/X7626)))</f>
        <v/>
      </c>
      <c r="T7627" s="145" t="str">
        <f t="shared" ref="T7627:T7690" si="1434">IF(K7627="","",IF(H7627="LONG",(P7627*L7627)-(K7627*L7627),(K7627*L7627)-(P7627*L7627)))</f>
        <v/>
      </c>
      <c r="U7627" s="118"/>
      <c r="V7627" s="145" t="str">
        <f t="shared" ref="V7627:V7690" si="1435">IF(K7627="","",IF(T7627&lt;0,(T7627)-+U7627,(T7627)-U7627))</f>
        <v/>
      </c>
      <c r="W7627" s="144" t="str">
        <f t="shared" ref="W7627:W7690" si="1436">IF(P7627="","",SUM(V7627/X7626))</f>
        <v/>
      </c>
      <c r="X7627" s="146" t="str">
        <f>IF(C7627="","",IF(OR(C7627="Trade",C7627="Multi Position"),(X7626+V7627),IF(C7627="Deposit",(X7626+AE7627),IF(C7627="Withdrawal",(X7626-AE7627)))))</f>
        <v/>
      </c>
      <c r="Y7627" s="145" t="str">
        <f t="shared" ref="Y7627:Y7690" si="1437">IF(Q7627="","",INT(Q7627-B7627)&amp;" Days "&amp;TEXT(Q7627-B7627,"H"" Hrs ""m"" mins """))</f>
        <v/>
      </c>
      <c r="Z7627" s="118"/>
      <c r="AA7627" s="118"/>
      <c r="AB7627" s="118"/>
      <c r="AC7627" s="118"/>
      <c r="AD7627" s="118"/>
      <c r="AE7627" s="139"/>
      <c r="AF7627" s="118"/>
      <c r="AG7627" s="118"/>
      <c r="AH7627" s="147" t="str">
        <f t="shared" ref="AH7627:AH7690" si="1438">IF(K7627="","", IF(H7627="LONG", (((N7627-K7627)*L7627)/X7626), (((K7627-N7627)*L7627)/X7626)))</f>
        <v/>
      </c>
      <c r="AI7627" s="147" t="str">
        <f t="shared" ref="AI7627:AI7690" si="1439">IF(K7627="","", IF(H7627="LONG", (((P7627-K7627)*L7627)/X7626), (((K7627-P7627)*L7627)/X7626)))</f>
        <v/>
      </c>
      <c r="AJ7627" s="148" t="str">
        <f t="shared" si="1428"/>
        <v/>
      </c>
      <c r="AK7627" s="148" t="str">
        <f t="shared" si="1429"/>
        <v/>
      </c>
      <c r="AL7627" s="147" t="str">
        <f t="shared" si="1430"/>
        <v/>
      </c>
      <c r="AM7627" s="147" t="str">
        <f t="shared" si="1431"/>
        <v/>
      </c>
      <c r="AN7627" s="147" t="str">
        <f t="shared" si="1432"/>
        <v/>
      </c>
      <c r="AO7627" s="118"/>
    </row>
    <row r="7628" spans="1:41">
      <c r="A7628" s="118"/>
      <c r="B7628" s="118"/>
      <c r="C7628" s="118"/>
      <c r="D7628" s="118"/>
      <c r="E7628" s="118"/>
      <c r="F7628" s="118"/>
      <c r="G7628" s="118"/>
      <c r="H7628" s="118"/>
      <c r="I7628" s="118"/>
      <c r="J7628" s="118"/>
      <c r="K7628" s="118"/>
      <c r="L7628" s="118"/>
      <c r="M7628" s="118"/>
      <c r="N7628" s="118"/>
      <c r="O7628" s="143" t="str">
        <f>IF(H7628="","",(S7628/S7628)&amp;":"&amp;ROUND(AH7628/S7628,2))</f>
        <v/>
      </c>
      <c r="P7628" s="118"/>
      <c r="Q7628" s="118"/>
      <c r="R7628" s="143" t="str">
        <f>IF(H7628="","",(S7628/S7628)&amp;":"&amp;ROUND(AI7628/S7628,2))</f>
        <v/>
      </c>
      <c r="S7628" s="144" t="str">
        <f t="shared" si="1433"/>
        <v/>
      </c>
      <c r="T7628" s="145" t="str">
        <f t="shared" si="1434"/>
        <v/>
      </c>
      <c r="U7628" s="118"/>
      <c r="V7628" s="145" t="str">
        <f t="shared" si="1435"/>
        <v/>
      </c>
      <c r="W7628" s="144" t="str">
        <f t="shared" si="1436"/>
        <v/>
      </c>
      <c r="X7628" s="146" t="str">
        <f>IF(C7628="","",IF(OR(C7628="Trade",C7628="Multi Position"),(X7627+V7628),IF(C7628="Deposit",(X7627+AE7628),IF(C7628="Withdrawal",(X7627-AE7628)))))</f>
        <v/>
      </c>
      <c r="Y7628" s="145" t="str">
        <f t="shared" si="1437"/>
        <v/>
      </c>
      <c r="Z7628" s="118"/>
      <c r="AA7628" s="118"/>
      <c r="AB7628" s="118"/>
      <c r="AC7628" s="118"/>
      <c r="AD7628" s="118"/>
      <c r="AE7628" s="139"/>
      <c r="AF7628" s="118"/>
      <c r="AG7628" s="118"/>
      <c r="AH7628" s="147" t="str">
        <f t="shared" si="1438"/>
        <v/>
      </c>
      <c r="AI7628" s="147" t="str">
        <f t="shared" si="1439"/>
        <v/>
      </c>
      <c r="AJ7628" s="148" t="str">
        <f t="shared" si="1428"/>
        <v/>
      </c>
      <c r="AK7628" s="148" t="str">
        <f t="shared" si="1429"/>
        <v/>
      </c>
      <c r="AL7628" s="147" t="str">
        <f t="shared" si="1430"/>
        <v/>
      </c>
      <c r="AM7628" s="147" t="str">
        <f t="shared" si="1431"/>
        <v/>
      </c>
      <c r="AN7628" s="147" t="str">
        <f t="shared" si="1432"/>
        <v/>
      </c>
      <c r="AO7628" s="118"/>
    </row>
    <row r="7629" spans="1:41">
      <c r="A7629" s="118"/>
      <c r="B7629" s="118"/>
      <c r="C7629" s="118"/>
      <c r="D7629" s="118"/>
      <c r="E7629" s="118"/>
      <c r="F7629" s="118"/>
      <c r="G7629" s="118"/>
      <c r="H7629" s="118"/>
      <c r="I7629" s="118"/>
      <c r="J7629" s="118"/>
      <c r="K7629" s="118"/>
      <c r="L7629" s="118"/>
      <c r="M7629" s="118"/>
      <c r="N7629" s="118"/>
      <c r="O7629" s="143" t="str">
        <f>IF(H7629="","",(S7629/S7629)&amp;":"&amp;ROUND(AH7629/S7629,2))</f>
        <v/>
      </c>
      <c r="P7629" s="118"/>
      <c r="Q7629" s="118"/>
      <c r="R7629" s="143" t="str">
        <f>IF(H7629="","",(S7629/S7629)&amp;":"&amp;ROUND(AI7629/S7629,2))</f>
        <v/>
      </c>
      <c r="S7629" s="144" t="str">
        <f t="shared" si="1433"/>
        <v/>
      </c>
      <c r="T7629" s="145" t="str">
        <f t="shared" si="1434"/>
        <v/>
      </c>
      <c r="U7629" s="118"/>
      <c r="V7629" s="145" t="str">
        <f t="shared" si="1435"/>
        <v/>
      </c>
      <c r="W7629" s="144" t="str">
        <f t="shared" si="1436"/>
        <v/>
      </c>
      <c r="X7629" s="146" t="str">
        <f>IF(C7629="","",IF(OR(C7629="Trade",C7629="Multi Position"),(X7628+V7629),IF(C7629="Deposit",(X7628+AE7629),IF(C7629="Withdrawal",(X7628-AE7629)))))</f>
        <v/>
      </c>
      <c r="Y7629" s="145" t="str">
        <f t="shared" si="1437"/>
        <v/>
      </c>
      <c r="Z7629" s="118"/>
      <c r="AA7629" s="118"/>
      <c r="AB7629" s="118"/>
      <c r="AC7629" s="118"/>
      <c r="AD7629" s="118"/>
      <c r="AE7629" s="139"/>
      <c r="AF7629" s="118"/>
      <c r="AG7629" s="118"/>
      <c r="AH7629" s="147" t="str">
        <f t="shared" si="1438"/>
        <v/>
      </c>
      <c r="AI7629" s="147" t="str">
        <f t="shared" si="1439"/>
        <v/>
      </c>
      <c r="AJ7629" s="148" t="str">
        <f t="shared" si="1428"/>
        <v/>
      </c>
      <c r="AK7629" s="148" t="str">
        <f t="shared" si="1429"/>
        <v/>
      </c>
      <c r="AL7629" s="147" t="str">
        <f t="shared" si="1430"/>
        <v/>
      </c>
      <c r="AM7629" s="147" t="str">
        <f t="shared" si="1431"/>
        <v/>
      </c>
      <c r="AN7629" s="147" t="str">
        <f t="shared" si="1432"/>
        <v/>
      </c>
      <c r="AO7629" s="118"/>
    </row>
    <row r="7630" spans="1:41">
      <c r="A7630" s="118"/>
      <c r="B7630" s="118"/>
      <c r="C7630" s="118"/>
      <c r="D7630" s="118"/>
      <c r="E7630" s="118"/>
      <c r="F7630" s="118"/>
      <c r="G7630" s="118"/>
      <c r="H7630" s="118"/>
      <c r="I7630" s="118"/>
      <c r="J7630" s="118"/>
      <c r="K7630" s="118"/>
      <c r="L7630" s="118"/>
      <c r="M7630" s="118"/>
      <c r="N7630" s="118"/>
      <c r="O7630" s="143" t="str">
        <f>IF(H7630="","",(S7630/S7630)&amp;":"&amp;ROUND(AH7630/S7630,2))</f>
        <v/>
      </c>
      <c r="P7630" s="118"/>
      <c r="Q7630" s="118"/>
      <c r="R7630" s="143" t="str">
        <f>IF(H7630="","",(S7630/S7630)&amp;":"&amp;ROUND(AI7630/S7630,2))</f>
        <v/>
      </c>
      <c r="S7630" s="144" t="str">
        <f t="shared" si="1433"/>
        <v/>
      </c>
      <c r="T7630" s="145" t="str">
        <f t="shared" si="1434"/>
        <v/>
      </c>
      <c r="U7630" s="118"/>
      <c r="V7630" s="145" t="str">
        <f t="shared" si="1435"/>
        <v/>
      </c>
      <c r="W7630" s="144" t="str">
        <f t="shared" si="1436"/>
        <v/>
      </c>
      <c r="X7630" s="146" t="str">
        <f>IF(C7630="","",IF(OR(C7630="Trade",C7630="Multi Position"),(X7629+V7630),IF(C7630="Deposit",(X7629+AE7630),IF(C7630="Withdrawal",(X7629-AE7630)))))</f>
        <v/>
      </c>
      <c r="Y7630" s="145" t="str">
        <f t="shared" si="1437"/>
        <v/>
      </c>
      <c r="Z7630" s="118"/>
      <c r="AA7630" s="118"/>
      <c r="AB7630" s="118"/>
      <c r="AC7630" s="118"/>
      <c r="AD7630" s="118"/>
      <c r="AE7630" s="139"/>
      <c r="AF7630" s="118"/>
      <c r="AG7630" s="118"/>
      <c r="AH7630" s="147" t="str">
        <f t="shared" si="1438"/>
        <v/>
      </c>
      <c r="AI7630" s="147" t="str">
        <f t="shared" si="1439"/>
        <v/>
      </c>
      <c r="AJ7630" s="148" t="str">
        <f t="shared" si="1428"/>
        <v/>
      </c>
      <c r="AK7630" s="148" t="str">
        <f t="shared" si="1429"/>
        <v/>
      </c>
      <c r="AL7630" s="147" t="str">
        <f t="shared" si="1430"/>
        <v/>
      </c>
      <c r="AM7630" s="147" t="str">
        <f t="shared" si="1431"/>
        <v/>
      </c>
      <c r="AN7630" s="147" t="str">
        <f t="shared" si="1432"/>
        <v/>
      </c>
      <c r="AO7630" s="118"/>
    </row>
    <row r="7631" spans="1:41">
      <c r="A7631" s="118"/>
      <c r="B7631" s="118"/>
      <c r="C7631" s="118"/>
      <c r="D7631" s="118"/>
      <c r="E7631" s="118"/>
      <c r="F7631" s="118"/>
      <c r="G7631" s="118"/>
      <c r="H7631" s="118"/>
      <c r="I7631" s="118"/>
      <c r="J7631" s="118"/>
      <c r="K7631" s="118"/>
      <c r="L7631" s="118"/>
      <c r="M7631" s="118"/>
      <c r="N7631" s="118"/>
      <c r="O7631" s="143" t="str">
        <f>IF(H7631="","",(S7631/S7631)&amp;":"&amp;ROUND(AH7631/S7631,2))</f>
        <v/>
      </c>
      <c r="P7631" s="118"/>
      <c r="Q7631" s="118"/>
      <c r="R7631" s="143" t="str">
        <f>IF(H7631="","",(S7631/S7631)&amp;":"&amp;ROUND(AI7631/S7631,2))</f>
        <v/>
      </c>
      <c r="S7631" s="144" t="str">
        <f t="shared" si="1433"/>
        <v/>
      </c>
      <c r="T7631" s="145" t="str">
        <f t="shared" si="1434"/>
        <v/>
      </c>
      <c r="U7631" s="118"/>
      <c r="V7631" s="145" t="str">
        <f t="shared" si="1435"/>
        <v/>
      </c>
      <c r="W7631" s="144" t="str">
        <f t="shared" si="1436"/>
        <v/>
      </c>
      <c r="X7631" s="146" t="str">
        <f>IF(C7631="","",IF(OR(C7631="Trade",C7631="Multi Position"),(X7630+V7631),IF(C7631="Deposit",(X7630+AE7631),IF(C7631="Withdrawal",(X7630-AE7631)))))</f>
        <v/>
      </c>
      <c r="Y7631" s="145" t="str">
        <f t="shared" si="1437"/>
        <v/>
      </c>
      <c r="Z7631" s="118"/>
      <c r="AA7631" s="118"/>
      <c r="AB7631" s="118"/>
      <c r="AC7631" s="118"/>
      <c r="AD7631" s="118"/>
      <c r="AE7631" s="139"/>
      <c r="AF7631" s="118"/>
      <c r="AG7631" s="118"/>
      <c r="AH7631" s="147" t="str">
        <f t="shared" si="1438"/>
        <v/>
      </c>
      <c r="AI7631" s="147" t="str">
        <f t="shared" si="1439"/>
        <v/>
      </c>
      <c r="AJ7631" s="148" t="str">
        <f t="shared" si="1428"/>
        <v/>
      </c>
      <c r="AK7631" s="148" t="str">
        <f t="shared" si="1429"/>
        <v/>
      </c>
      <c r="AL7631" s="147" t="str">
        <f t="shared" si="1430"/>
        <v/>
      </c>
      <c r="AM7631" s="147" t="str">
        <f t="shared" si="1431"/>
        <v/>
      </c>
      <c r="AN7631" s="147" t="str">
        <f t="shared" si="1432"/>
        <v/>
      </c>
      <c r="AO7631" s="118"/>
    </row>
    <row r="7632" spans="1:41">
      <c r="A7632" s="118"/>
      <c r="B7632" s="118"/>
      <c r="C7632" s="118"/>
      <c r="D7632" s="118"/>
      <c r="E7632" s="118"/>
      <c r="F7632" s="118"/>
      <c r="G7632" s="118"/>
      <c r="H7632" s="118"/>
      <c r="I7632" s="118"/>
      <c r="J7632" s="118"/>
      <c r="K7632" s="118"/>
      <c r="L7632" s="118"/>
      <c r="M7632" s="118"/>
      <c r="N7632" s="118"/>
      <c r="O7632" s="143" t="str">
        <f>IF(H7632="","",(S7632/S7632)&amp;":"&amp;ROUND(AH7632/S7632,2))</f>
        <v/>
      </c>
      <c r="P7632" s="118"/>
      <c r="Q7632" s="118"/>
      <c r="R7632" s="143" t="str">
        <f>IF(H7632="","",(S7632/S7632)&amp;":"&amp;ROUND(AI7632/S7632,2))</f>
        <v/>
      </c>
      <c r="S7632" s="144" t="str">
        <f t="shared" si="1433"/>
        <v/>
      </c>
      <c r="T7632" s="145" t="str">
        <f t="shared" si="1434"/>
        <v/>
      </c>
      <c r="U7632" s="118"/>
      <c r="V7632" s="145" t="str">
        <f t="shared" si="1435"/>
        <v/>
      </c>
      <c r="W7632" s="144" t="str">
        <f t="shared" si="1436"/>
        <v/>
      </c>
      <c r="X7632" s="146" t="str">
        <f>IF(C7632="","",IF(OR(C7632="Trade",C7632="Multi Position"),(X7631+V7632),IF(C7632="Deposit",(X7631+AE7632),IF(C7632="Withdrawal",(X7631-AE7632)))))</f>
        <v/>
      </c>
      <c r="Y7632" s="145" t="str">
        <f t="shared" si="1437"/>
        <v/>
      </c>
      <c r="Z7632" s="118"/>
      <c r="AA7632" s="118"/>
      <c r="AB7632" s="118"/>
      <c r="AC7632" s="118"/>
      <c r="AD7632" s="118"/>
      <c r="AE7632" s="139"/>
      <c r="AF7632" s="118"/>
      <c r="AG7632" s="118"/>
      <c r="AH7632" s="147" t="str">
        <f t="shared" si="1438"/>
        <v/>
      </c>
      <c r="AI7632" s="147" t="str">
        <f t="shared" si="1439"/>
        <v/>
      </c>
      <c r="AJ7632" s="148" t="str">
        <f t="shared" si="1428"/>
        <v/>
      </c>
      <c r="AK7632" s="148" t="str">
        <f t="shared" si="1429"/>
        <v/>
      </c>
      <c r="AL7632" s="147" t="str">
        <f t="shared" si="1430"/>
        <v/>
      </c>
      <c r="AM7632" s="147" t="str">
        <f t="shared" si="1431"/>
        <v/>
      </c>
      <c r="AN7632" s="147" t="str">
        <f t="shared" si="1432"/>
        <v/>
      </c>
      <c r="AO7632" s="118"/>
    </row>
    <row r="7633" spans="1:41">
      <c r="A7633" s="118"/>
      <c r="B7633" s="118"/>
      <c r="C7633" s="118"/>
      <c r="D7633" s="118"/>
      <c r="E7633" s="118"/>
      <c r="F7633" s="118"/>
      <c r="G7633" s="118"/>
      <c r="H7633" s="118"/>
      <c r="I7633" s="118"/>
      <c r="J7633" s="118"/>
      <c r="K7633" s="118"/>
      <c r="L7633" s="118"/>
      <c r="M7633" s="118"/>
      <c r="N7633" s="118"/>
      <c r="O7633" s="143" t="str">
        <f>IF(H7633="","",(S7633/S7633)&amp;":"&amp;ROUND(AH7633/S7633,2))</f>
        <v/>
      </c>
      <c r="P7633" s="118"/>
      <c r="Q7633" s="118"/>
      <c r="R7633" s="143" t="str">
        <f>IF(H7633="","",(S7633/S7633)&amp;":"&amp;ROUND(AI7633/S7633,2))</f>
        <v/>
      </c>
      <c r="S7633" s="144" t="str">
        <f t="shared" si="1433"/>
        <v/>
      </c>
      <c r="T7633" s="145" t="str">
        <f t="shared" si="1434"/>
        <v/>
      </c>
      <c r="U7633" s="118"/>
      <c r="V7633" s="145" t="str">
        <f t="shared" si="1435"/>
        <v/>
      </c>
      <c r="W7633" s="144" t="str">
        <f t="shared" si="1436"/>
        <v/>
      </c>
      <c r="X7633" s="146" t="str">
        <f>IF(C7633="","",IF(OR(C7633="Trade",C7633="Multi Position"),(X7632+V7633),IF(C7633="Deposit",(X7632+AE7633),IF(C7633="Withdrawal",(X7632-AE7633)))))</f>
        <v/>
      </c>
      <c r="Y7633" s="145" t="str">
        <f t="shared" si="1437"/>
        <v/>
      </c>
      <c r="Z7633" s="118"/>
      <c r="AA7633" s="118"/>
      <c r="AB7633" s="118"/>
      <c r="AC7633" s="118"/>
      <c r="AD7633" s="118"/>
      <c r="AE7633" s="139"/>
      <c r="AF7633" s="118"/>
      <c r="AG7633" s="118"/>
      <c r="AH7633" s="147" t="str">
        <f t="shared" si="1438"/>
        <v/>
      </c>
      <c r="AI7633" s="147" t="str">
        <f t="shared" si="1439"/>
        <v/>
      </c>
      <c r="AJ7633" s="148" t="str">
        <f t="shared" si="1428"/>
        <v/>
      </c>
      <c r="AK7633" s="148" t="str">
        <f t="shared" si="1429"/>
        <v/>
      </c>
      <c r="AL7633" s="147" t="str">
        <f t="shared" si="1430"/>
        <v/>
      </c>
      <c r="AM7633" s="147" t="str">
        <f t="shared" si="1431"/>
        <v/>
      </c>
      <c r="AN7633" s="147" t="str">
        <f t="shared" si="1432"/>
        <v/>
      </c>
      <c r="AO7633" s="118"/>
    </row>
    <row r="7634" spans="1:41">
      <c r="A7634" s="118"/>
      <c r="B7634" s="118"/>
      <c r="C7634" s="118"/>
      <c r="D7634" s="118"/>
      <c r="E7634" s="118"/>
      <c r="F7634" s="118"/>
      <c r="G7634" s="118"/>
      <c r="H7634" s="118"/>
      <c r="I7634" s="118"/>
      <c r="J7634" s="118"/>
      <c r="K7634" s="118"/>
      <c r="L7634" s="118"/>
      <c r="M7634" s="118"/>
      <c r="N7634" s="118"/>
      <c r="O7634" s="143" t="str">
        <f>IF(H7634="","",(S7634/S7634)&amp;":"&amp;ROUND(AH7634/S7634,2))</f>
        <v/>
      </c>
      <c r="P7634" s="118"/>
      <c r="Q7634" s="118"/>
      <c r="R7634" s="143" t="str">
        <f>IF(H7634="","",(S7634/S7634)&amp;":"&amp;ROUND(AI7634/S7634,2))</f>
        <v/>
      </c>
      <c r="S7634" s="144" t="str">
        <f t="shared" si="1433"/>
        <v/>
      </c>
      <c r="T7634" s="145" t="str">
        <f t="shared" si="1434"/>
        <v/>
      </c>
      <c r="U7634" s="118"/>
      <c r="V7634" s="145" t="str">
        <f t="shared" si="1435"/>
        <v/>
      </c>
      <c r="W7634" s="144" t="str">
        <f t="shared" si="1436"/>
        <v/>
      </c>
      <c r="X7634" s="146" t="str">
        <f>IF(C7634="","",IF(OR(C7634="Trade",C7634="Multi Position"),(X7633+V7634),IF(C7634="Deposit",(X7633+AE7634),IF(C7634="Withdrawal",(X7633-AE7634)))))</f>
        <v/>
      </c>
      <c r="Y7634" s="145" t="str">
        <f t="shared" si="1437"/>
        <v/>
      </c>
      <c r="Z7634" s="118"/>
      <c r="AA7634" s="118"/>
      <c r="AB7634" s="118"/>
      <c r="AC7634" s="118"/>
      <c r="AD7634" s="118"/>
      <c r="AE7634" s="139"/>
      <c r="AF7634" s="118"/>
      <c r="AG7634" s="118"/>
      <c r="AH7634" s="147" t="str">
        <f t="shared" si="1438"/>
        <v/>
      </c>
      <c r="AI7634" s="147" t="str">
        <f t="shared" si="1439"/>
        <v/>
      </c>
      <c r="AJ7634" s="148" t="str">
        <f t="shared" si="1428"/>
        <v/>
      </c>
      <c r="AK7634" s="148" t="str">
        <f t="shared" si="1429"/>
        <v/>
      </c>
      <c r="AL7634" s="147" t="str">
        <f t="shared" si="1430"/>
        <v/>
      </c>
      <c r="AM7634" s="147" t="str">
        <f t="shared" si="1431"/>
        <v/>
      </c>
      <c r="AN7634" s="147" t="str">
        <f t="shared" si="1432"/>
        <v/>
      </c>
      <c r="AO7634" s="118"/>
    </row>
    <row r="7635" spans="1:41">
      <c r="A7635" s="118"/>
      <c r="B7635" s="118"/>
      <c r="C7635" s="118"/>
      <c r="D7635" s="118"/>
      <c r="E7635" s="118"/>
      <c r="F7635" s="118"/>
      <c r="G7635" s="118"/>
      <c r="H7635" s="118"/>
      <c r="I7635" s="118"/>
      <c r="J7635" s="118"/>
      <c r="K7635" s="118"/>
      <c r="L7635" s="118"/>
      <c r="M7635" s="118"/>
      <c r="N7635" s="118"/>
      <c r="O7635" s="143" t="str">
        <f>IF(H7635="","",(S7635/S7635)&amp;":"&amp;ROUND(AH7635/S7635,2))</f>
        <v/>
      </c>
      <c r="P7635" s="118"/>
      <c r="Q7635" s="118"/>
      <c r="R7635" s="143" t="str">
        <f>IF(H7635="","",(S7635/S7635)&amp;":"&amp;ROUND(AI7635/S7635,2))</f>
        <v/>
      </c>
      <c r="S7635" s="144" t="str">
        <f t="shared" si="1433"/>
        <v/>
      </c>
      <c r="T7635" s="145" t="str">
        <f t="shared" si="1434"/>
        <v/>
      </c>
      <c r="U7635" s="118"/>
      <c r="V7635" s="145" t="str">
        <f t="shared" si="1435"/>
        <v/>
      </c>
      <c r="W7635" s="144" t="str">
        <f t="shared" si="1436"/>
        <v/>
      </c>
      <c r="X7635" s="146" t="str">
        <f>IF(C7635="","",IF(OR(C7635="Trade",C7635="Multi Position"),(X7634+V7635),IF(C7635="Deposit",(X7634+AE7635),IF(C7635="Withdrawal",(X7634-AE7635)))))</f>
        <v/>
      </c>
      <c r="Y7635" s="145" t="str">
        <f t="shared" si="1437"/>
        <v/>
      </c>
      <c r="Z7635" s="118"/>
      <c r="AA7635" s="118"/>
      <c r="AB7635" s="118"/>
      <c r="AC7635" s="118"/>
      <c r="AD7635" s="118"/>
      <c r="AE7635" s="139"/>
      <c r="AF7635" s="118"/>
      <c r="AG7635" s="118"/>
      <c r="AH7635" s="147" t="str">
        <f t="shared" si="1438"/>
        <v/>
      </c>
      <c r="AI7635" s="147" t="str">
        <f t="shared" si="1439"/>
        <v/>
      </c>
      <c r="AJ7635" s="148" t="str">
        <f t="shared" si="1428"/>
        <v/>
      </c>
      <c r="AK7635" s="148" t="str">
        <f t="shared" si="1429"/>
        <v/>
      </c>
      <c r="AL7635" s="147" t="str">
        <f t="shared" si="1430"/>
        <v/>
      </c>
      <c r="AM7635" s="147" t="str">
        <f t="shared" si="1431"/>
        <v/>
      </c>
      <c r="AN7635" s="147" t="str">
        <f t="shared" si="1432"/>
        <v/>
      </c>
      <c r="AO7635" s="118"/>
    </row>
    <row r="7636" spans="1:41">
      <c r="A7636" s="118"/>
      <c r="B7636" s="118"/>
      <c r="C7636" s="118"/>
      <c r="D7636" s="118"/>
      <c r="E7636" s="118"/>
      <c r="F7636" s="118"/>
      <c r="G7636" s="118"/>
      <c r="H7636" s="118"/>
      <c r="I7636" s="118"/>
      <c r="J7636" s="118"/>
      <c r="K7636" s="118"/>
      <c r="L7636" s="118"/>
      <c r="M7636" s="118"/>
      <c r="N7636" s="118"/>
      <c r="O7636" s="143" t="str">
        <f>IF(H7636="","",(S7636/S7636)&amp;":"&amp;ROUND(AH7636/S7636,2))</f>
        <v/>
      </c>
      <c r="P7636" s="118"/>
      <c r="Q7636" s="118"/>
      <c r="R7636" s="143" t="str">
        <f>IF(H7636="","",(S7636/S7636)&amp;":"&amp;ROUND(AI7636/S7636,2))</f>
        <v/>
      </c>
      <c r="S7636" s="144" t="str">
        <f t="shared" si="1433"/>
        <v/>
      </c>
      <c r="T7636" s="145" t="str">
        <f t="shared" si="1434"/>
        <v/>
      </c>
      <c r="U7636" s="118"/>
      <c r="V7636" s="145" t="str">
        <f t="shared" si="1435"/>
        <v/>
      </c>
      <c r="W7636" s="144" t="str">
        <f t="shared" si="1436"/>
        <v/>
      </c>
      <c r="X7636" s="146" t="str">
        <f>IF(C7636="","",IF(OR(C7636="Trade",C7636="Multi Position"),(X7635+V7636),IF(C7636="Deposit",(X7635+AE7636),IF(C7636="Withdrawal",(X7635-AE7636)))))</f>
        <v/>
      </c>
      <c r="Y7636" s="145" t="str">
        <f t="shared" si="1437"/>
        <v/>
      </c>
      <c r="Z7636" s="118"/>
      <c r="AA7636" s="118"/>
      <c r="AB7636" s="118"/>
      <c r="AC7636" s="118"/>
      <c r="AD7636" s="118"/>
      <c r="AE7636" s="139"/>
      <c r="AF7636" s="118"/>
      <c r="AG7636" s="118"/>
      <c r="AH7636" s="147" t="str">
        <f t="shared" si="1438"/>
        <v/>
      </c>
      <c r="AI7636" s="147" t="str">
        <f t="shared" si="1439"/>
        <v/>
      </c>
      <c r="AJ7636" s="148" t="str">
        <f t="shared" si="1428"/>
        <v/>
      </c>
      <c r="AK7636" s="148" t="str">
        <f t="shared" si="1429"/>
        <v/>
      </c>
      <c r="AL7636" s="147" t="str">
        <f t="shared" si="1430"/>
        <v/>
      </c>
      <c r="AM7636" s="147" t="str">
        <f t="shared" si="1431"/>
        <v/>
      </c>
      <c r="AN7636" s="147" t="str">
        <f t="shared" si="1432"/>
        <v/>
      </c>
      <c r="AO7636" s="118"/>
    </row>
    <row r="7637" spans="1:41">
      <c r="A7637" s="118"/>
      <c r="B7637" s="118"/>
      <c r="C7637" s="118"/>
      <c r="D7637" s="118"/>
      <c r="E7637" s="118"/>
      <c r="F7637" s="118"/>
      <c r="G7637" s="118"/>
      <c r="H7637" s="118"/>
      <c r="I7637" s="118"/>
      <c r="J7637" s="118"/>
      <c r="K7637" s="118"/>
      <c r="L7637" s="118"/>
      <c r="M7637" s="118"/>
      <c r="N7637" s="118"/>
      <c r="O7637" s="143" t="str">
        <f>IF(H7637="","",(S7637/S7637)&amp;":"&amp;ROUND(AH7637/S7637,2))</f>
        <v/>
      </c>
      <c r="P7637" s="118"/>
      <c r="Q7637" s="118"/>
      <c r="R7637" s="143" t="str">
        <f>IF(H7637="","",(S7637/S7637)&amp;":"&amp;ROUND(AI7637/S7637,2))</f>
        <v/>
      </c>
      <c r="S7637" s="144" t="str">
        <f t="shared" si="1433"/>
        <v/>
      </c>
      <c r="T7637" s="145" t="str">
        <f t="shared" si="1434"/>
        <v/>
      </c>
      <c r="U7637" s="118"/>
      <c r="V7637" s="145" t="str">
        <f t="shared" si="1435"/>
        <v/>
      </c>
      <c r="W7637" s="144" t="str">
        <f t="shared" si="1436"/>
        <v/>
      </c>
      <c r="X7637" s="146" t="str">
        <f>IF(C7637="","",IF(OR(C7637="Trade",C7637="Multi Position"),(X7636+V7637),IF(C7637="Deposit",(X7636+AE7637),IF(C7637="Withdrawal",(X7636-AE7637)))))</f>
        <v/>
      </c>
      <c r="Y7637" s="145" t="str">
        <f t="shared" si="1437"/>
        <v/>
      </c>
      <c r="Z7637" s="118"/>
      <c r="AA7637" s="118"/>
      <c r="AB7637" s="118"/>
      <c r="AC7637" s="118"/>
      <c r="AD7637" s="118"/>
      <c r="AE7637" s="139"/>
      <c r="AF7637" s="118"/>
      <c r="AG7637" s="118"/>
      <c r="AH7637" s="147" t="str">
        <f t="shared" si="1438"/>
        <v/>
      </c>
      <c r="AI7637" s="147" t="str">
        <f t="shared" si="1439"/>
        <v/>
      </c>
      <c r="AJ7637" s="148" t="str">
        <f t="shared" si="1428"/>
        <v/>
      </c>
      <c r="AK7637" s="148" t="str">
        <f t="shared" si="1429"/>
        <v/>
      </c>
      <c r="AL7637" s="147" t="str">
        <f t="shared" si="1430"/>
        <v/>
      </c>
      <c r="AM7637" s="147" t="str">
        <f t="shared" si="1431"/>
        <v/>
      </c>
      <c r="AN7637" s="147" t="str">
        <f t="shared" si="1432"/>
        <v/>
      </c>
      <c r="AO7637" s="118"/>
    </row>
    <row r="7638" spans="1:41">
      <c r="A7638" s="118"/>
      <c r="B7638" s="118"/>
      <c r="C7638" s="118"/>
      <c r="D7638" s="118"/>
      <c r="E7638" s="118"/>
      <c r="F7638" s="118"/>
      <c r="G7638" s="118"/>
      <c r="H7638" s="118"/>
      <c r="I7638" s="118"/>
      <c r="J7638" s="118"/>
      <c r="K7638" s="118"/>
      <c r="L7638" s="118"/>
      <c r="M7638" s="118"/>
      <c r="N7638" s="118"/>
      <c r="O7638" s="143" t="str">
        <f>IF(H7638="","",(S7638/S7638)&amp;":"&amp;ROUND(AH7638/S7638,2))</f>
        <v/>
      </c>
      <c r="P7638" s="118"/>
      <c r="Q7638" s="118"/>
      <c r="R7638" s="143" t="str">
        <f>IF(H7638="","",(S7638/S7638)&amp;":"&amp;ROUND(AI7638/S7638,2))</f>
        <v/>
      </c>
      <c r="S7638" s="144" t="str">
        <f t="shared" si="1433"/>
        <v/>
      </c>
      <c r="T7638" s="145" t="str">
        <f t="shared" si="1434"/>
        <v/>
      </c>
      <c r="U7638" s="118"/>
      <c r="V7638" s="145" t="str">
        <f t="shared" si="1435"/>
        <v/>
      </c>
      <c r="W7638" s="144" t="str">
        <f t="shared" si="1436"/>
        <v/>
      </c>
      <c r="X7638" s="146" t="str">
        <f>IF(C7638="","",IF(OR(C7638="Trade",C7638="Multi Position"),(X7637+V7638),IF(C7638="Deposit",(X7637+AE7638),IF(C7638="Withdrawal",(X7637-AE7638)))))</f>
        <v/>
      </c>
      <c r="Y7638" s="145" t="str">
        <f t="shared" si="1437"/>
        <v/>
      </c>
      <c r="Z7638" s="118"/>
      <c r="AA7638" s="118"/>
      <c r="AB7638" s="118"/>
      <c r="AC7638" s="118"/>
      <c r="AD7638" s="118"/>
      <c r="AE7638" s="139"/>
      <c r="AF7638" s="118"/>
      <c r="AG7638" s="118"/>
      <c r="AH7638" s="147" t="str">
        <f t="shared" si="1438"/>
        <v/>
      </c>
      <c r="AI7638" s="147" t="str">
        <f t="shared" si="1439"/>
        <v/>
      </c>
      <c r="AJ7638" s="148" t="str">
        <f t="shared" si="1428"/>
        <v/>
      </c>
      <c r="AK7638" s="148" t="str">
        <f t="shared" si="1429"/>
        <v/>
      </c>
      <c r="AL7638" s="147" t="str">
        <f t="shared" si="1430"/>
        <v/>
      </c>
      <c r="AM7638" s="147" t="str">
        <f t="shared" si="1431"/>
        <v/>
      </c>
      <c r="AN7638" s="147" t="str">
        <f t="shared" si="1432"/>
        <v/>
      </c>
      <c r="AO7638" s="118"/>
    </row>
    <row r="7639" spans="1:41">
      <c r="A7639" s="118"/>
      <c r="B7639" s="118"/>
      <c r="C7639" s="118"/>
      <c r="D7639" s="118"/>
      <c r="E7639" s="118"/>
      <c r="F7639" s="118"/>
      <c r="G7639" s="118"/>
      <c r="H7639" s="118"/>
      <c r="I7639" s="118"/>
      <c r="J7639" s="118"/>
      <c r="K7639" s="118"/>
      <c r="L7639" s="118"/>
      <c r="M7639" s="118"/>
      <c r="N7639" s="118"/>
      <c r="O7639" s="143" t="str">
        <f>IF(H7639="","",(S7639/S7639)&amp;":"&amp;ROUND(AH7639/S7639,2))</f>
        <v/>
      </c>
      <c r="P7639" s="118"/>
      <c r="Q7639" s="118"/>
      <c r="R7639" s="143" t="str">
        <f>IF(H7639="","",(S7639/S7639)&amp;":"&amp;ROUND(AI7639/S7639,2))</f>
        <v/>
      </c>
      <c r="S7639" s="144" t="str">
        <f t="shared" si="1433"/>
        <v/>
      </c>
      <c r="T7639" s="145" t="str">
        <f t="shared" si="1434"/>
        <v/>
      </c>
      <c r="U7639" s="118"/>
      <c r="V7639" s="145" t="str">
        <f t="shared" si="1435"/>
        <v/>
      </c>
      <c r="W7639" s="144" t="str">
        <f t="shared" si="1436"/>
        <v/>
      </c>
      <c r="X7639" s="146" t="str">
        <f>IF(C7639="","",IF(OR(C7639="Trade",C7639="Multi Position"),(X7638+V7639),IF(C7639="Deposit",(X7638+AE7639),IF(C7639="Withdrawal",(X7638-AE7639)))))</f>
        <v/>
      </c>
      <c r="Y7639" s="145" t="str">
        <f t="shared" si="1437"/>
        <v/>
      </c>
      <c r="Z7639" s="118"/>
      <c r="AA7639" s="118"/>
      <c r="AB7639" s="118"/>
      <c r="AC7639" s="118"/>
      <c r="AD7639" s="118"/>
      <c r="AE7639" s="139"/>
      <c r="AF7639" s="118"/>
      <c r="AG7639" s="118"/>
      <c r="AH7639" s="147" t="str">
        <f t="shared" si="1438"/>
        <v/>
      </c>
      <c r="AI7639" s="147" t="str">
        <f t="shared" si="1439"/>
        <v/>
      </c>
      <c r="AJ7639" s="148" t="str">
        <f t="shared" si="1428"/>
        <v/>
      </c>
      <c r="AK7639" s="148" t="str">
        <f t="shared" si="1429"/>
        <v/>
      </c>
      <c r="AL7639" s="147" t="str">
        <f t="shared" si="1430"/>
        <v/>
      </c>
      <c r="AM7639" s="147" t="str">
        <f t="shared" si="1431"/>
        <v/>
      </c>
      <c r="AN7639" s="147" t="str">
        <f t="shared" si="1432"/>
        <v/>
      </c>
      <c r="AO7639" s="118"/>
    </row>
    <row r="7640" spans="1:41">
      <c r="A7640" s="118"/>
      <c r="B7640" s="118"/>
      <c r="C7640" s="118"/>
      <c r="D7640" s="118"/>
      <c r="E7640" s="118"/>
      <c r="F7640" s="118"/>
      <c r="G7640" s="118"/>
      <c r="H7640" s="118"/>
      <c r="I7640" s="118"/>
      <c r="J7640" s="118"/>
      <c r="K7640" s="118"/>
      <c r="L7640" s="118"/>
      <c r="M7640" s="118"/>
      <c r="N7640" s="118"/>
      <c r="O7640" s="143" t="str">
        <f>IF(H7640="","",(S7640/S7640)&amp;":"&amp;ROUND(AH7640/S7640,2))</f>
        <v/>
      </c>
      <c r="P7640" s="118"/>
      <c r="Q7640" s="118"/>
      <c r="R7640" s="143" t="str">
        <f>IF(H7640="","",(S7640/S7640)&amp;":"&amp;ROUND(AI7640/S7640,2))</f>
        <v/>
      </c>
      <c r="S7640" s="144" t="str">
        <f t="shared" si="1433"/>
        <v/>
      </c>
      <c r="T7640" s="145" t="str">
        <f t="shared" si="1434"/>
        <v/>
      </c>
      <c r="U7640" s="118"/>
      <c r="V7640" s="145" t="str">
        <f t="shared" si="1435"/>
        <v/>
      </c>
      <c r="W7640" s="144" t="str">
        <f t="shared" si="1436"/>
        <v/>
      </c>
      <c r="X7640" s="146" t="str">
        <f>IF(C7640="","",IF(OR(C7640="Trade",C7640="Multi Position"),(X7639+V7640),IF(C7640="Deposit",(X7639+AE7640),IF(C7640="Withdrawal",(X7639-AE7640)))))</f>
        <v/>
      </c>
      <c r="Y7640" s="145" t="str">
        <f t="shared" si="1437"/>
        <v/>
      </c>
      <c r="Z7640" s="118"/>
      <c r="AA7640" s="118"/>
      <c r="AB7640" s="118"/>
      <c r="AC7640" s="118"/>
      <c r="AD7640" s="118"/>
      <c r="AE7640" s="139"/>
      <c r="AF7640" s="118"/>
      <c r="AG7640" s="118"/>
      <c r="AH7640" s="147" t="str">
        <f t="shared" si="1438"/>
        <v/>
      </c>
      <c r="AI7640" s="147" t="str">
        <f t="shared" si="1439"/>
        <v/>
      </c>
      <c r="AJ7640" s="148" t="str">
        <f t="shared" si="1428"/>
        <v/>
      </c>
      <c r="AK7640" s="148" t="str">
        <f t="shared" si="1429"/>
        <v/>
      </c>
      <c r="AL7640" s="147" t="str">
        <f t="shared" si="1430"/>
        <v/>
      </c>
      <c r="AM7640" s="147" t="str">
        <f t="shared" si="1431"/>
        <v/>
      </c>
      <c r="AN7640" s="147" t="str">
        <f t="shared" si="1432"/>
        <v/>
      </c>
      <c r="AO7640" s="118"/>
    </row>
    <row r="7641" spans="1:41">
      <c r="A7641" s="118"/>
      <c r="B7641" s="118"/>
      <c r="C7641" s="118"/>
      <c r="D7641" s="118"/>
      <c r="E7641" s="118"/>
      <c r="F7641" s="118"/>
      <c r="G7641" s="118"/>
      <c r="H7641" s="118"/>
      <c r="I7641" s="118"/>
      <c r="J7641" s="118"/>
      <c r="K7641" s="118"/>
      <c r="L7641" s="118"/>
      <c r="M7641" s="118"/>
      <c r="N7641" s="118"/>
      <c r="O7641" s="143" t="str">
        <f>IF(H7641="","",(S7641/S7641)&amp;":"&amp;ROUND(AH7641/S7641,2))</f>
        <v/>
      </c>
      <c r="P7641" s="118"/>
      <c r="Q7641" s="118"/>
      <c r="R7641" s="143" t="str">
        <f>IF(H7641="","",(S7641/S7641)&amp;":"&amp;ROUND(AI7641/S7641,2))</f>
        <v/>
      </c>
      <c r="S7641" s="144" t="str">
        <f t="shared" si="1433"/>
        <v/>
      </c>
      <c r="T7641" s="145" t="str">
        <f t="shared" si="1434"/>
        <v/>
      </c>
      <c r="U7641" s="118"/>
      <c r="V7641" s="145" t="str">
        <f t="shared" si="1435"/>
        <v/>
      </c>
      <c r="W7641" s="144" t="str">
        <f t="shared" si="1436"/>
        <v/>
      </c>
      <c r="X7641" s="146" t="str">
        <f>IF(C7641="","",IF(OR(C7641="Trade",C7641="Multi Position"),(X7640+V7641),IF(C7641="Deposit",(X7640+AE7641),IF(C7641="Withdrawal",(X7640-AE7641)))))</f>
        <v/>
      </c>
      <c r="Y7641" s="145" t="str">
        <f t="shared" si="1437"/>
        <v/>
      </c>
      <c r="Z7641" s="118"/>
      <c r="AA7641" s="118"/>
      <c r="AB7641" s="118"/>
      <c r="AC7641" s="118"/>
      <c r="AD7641" s="118"/>
      <c r="AE7641" s="139"/>
      <c r="AF7641" s="118"/>
      <c r="AG7641" s="118"/>
      <c r="AH7641" s="147" t="str">
        <f t="shared" si="1438"/>
        <v/>
      </c>
      <c r="AI7641" s="147" t="str">
        <f t="shared" si="1439"/>
        <v/>
      </c>
      <c r="AJ7641" s="148" t="str">
        <f t="shared" si="1428"/>
        <v/>
      </c>
      <c r="AK7641" s="148" t="str">
        <f t="shared" si="1429"/>
        <v/>
      </c>
      <c r="AL7641" s="147" t="str">
        <f t="shared" si="1430"/>
        <v/>
      </c>
      <c r="AM7641" s="147" t="str">
        <f t="shared" si="1431"/>
        <v/>
      </c>
      <c r="AN7641" s="147" t="str">
        <f t="shared" si="1432"/>
        <v/>
      </c>
      <c r="AO7641" s="118"/>
    </row>
    <row r="7642" spans="1:41">
      <c r="A7642" s="118"/>
      <c r="B7642" s="118"/>
      <c r="C7642" s="118"/>
      <c r="D7642" s="118"/>
      <c r="E7642" s="118"/>
      <c r="F7642" s="118"/>
      <c r="G7642" s="118"/>
      <c r="H7642" s="118"/>
      <c r="I7642" s="118"/>
      <c r="J7642" s="118"/>
      <c r="K7642" s="118"/>
      <c r="L7642" s="118"/>
      <c r="M7642" s="118"/>
      <c r="N7642" s="118"/>
      <c r="O7642" s="143" t="str">
        <f>IF(H7642="","",(S7642/S7642)&amp;":"&amp;ROUND(AH7642/S7642,2))</f>
        <v/>
      </c>
      <c r="P7642" s="118"/>
      <c r="Q7642" s="118"/>
      <c r="R7642" s="143" t="str">
        <f>IF(H7642="","",(S7642/S7642)&amp;":"&amp;ROUND(AI7642/S7642,2))</f>
        <v/>
      </c>
      <c r="S7642" s="144" t="str">
        <f t="shared" si="1433"/>
        <v/>
      </c>
      <c r="T7642" s="145" t="str">
        <f t="shared" si="1434"/>
        <v/>
      </c>
      <c r="U7642" s="118"/>
      <c r="V7642" s="145" t="str">
        <f t="shared" si="1435"/>
        <v/>
      </c>
      <c r="W7642" s="144" t="str">
        <f t="shared" si="1436"/>
        <v/>
      </c>
      <c r="X7642" s="146" t="str">
        <f>IF(C7642="","",IF(OR(C7642="Trade",C7642="Multi Position"),(X7641+V7642),IF(C7642="Deposit",(X7641+AE7642),IF(C7642="Withdrawal",(X7641-AE7642)))))</f>
        <v/>
      </c>
      <c r="Y7642" s="145" t="str">
        <f t="shared" si="1437"/>
        <v/>
      </c>
      <c r="Z7642" s="118"/>
      <c r="AA7642" s="118"/>
      <c r="AB7642" s="118"/>
      <c r="AC7642" s="118"/>
      <c r="AD7642" s="118"/>
      <c r="AE7642" s="139"/>
      <c r="AF7642" s="118"/>
      <c r="AG7642" s="118"/>
      <c r="AH7642" s="147" t="str">
        <f t="shared" si="1438"/>
        <v/>
      </c>
      <c r="AI7642" s="147" t="str">
        <f t="shared" si="1439"/>
        <v/>
      </c>
      <c r="AJ7642" s="148" t="str">
        <f t="shared" si="1428"/>
        <v/>
      </c>
      <c r="AK7642" s="148" t="str">
        <f t="shared" si="1429"/>
        <v/>
      </c>
      <c r="AL7642" s="147" t="str">
        <f t="shared" si="1430"/>
        <v/>
      </c>
      <c r="AM7642" s="147" t="str">
        <f t="shared" si="1431"/>
        <v/>
      </c>
      <c r="AN7642" s="147" t="str">
        <f t="shared" si="1432"/>
        <v/>
      </c>
      <c r="AO7642" s="118"/>
    </row>
    <row r="7643" spans="1:41">
      <c r="A7643" s="118"/>
      <c r="B7643" s="118"/>
      <c r="C7643" s="118"/>
      <c r="D7643" s="118"/>
      <c r="E7643" s="118"/>
      <c r="F7643" s="118"/>
      <c r="G7643" s="118"/>
      <c r="H7643" s="118"/>
      <c r="I7643" s="118"/>
      <c r="J7643" s="118"/>
      <c r="K7643" s="118"/>
      <c r="L7643" s="118"/>
      <c r="M7643" s="118"/>
      <c r="N7643" s="118"/>
      <c r="O7643" s="143" t="str">
        <f>IF(H7643="","",(S7643/S7643)&amp;":"&amp;ROUND(AH7643/S7643,2))</f>
        <v/>
      </c>
      <c r="P7643" s="118"/>
      <c r="Q7643" s="118"/>
      <c r="R7643" s="143" t="str">
        <f>IF(H7643="","",(S7643/S7643)&amp;":"&amp;ROUND(AI7643/S7643,2))</f>
        <v/>
      </c>
      <c r="S7643" s="144" t="str">
        <f t="shared" si="1433"/>
        <v/>
      </c>
      <c r="T7643" s="145" t="str">
        <f t="shared" si="1434"/>
        <v/>
      </c>
      <c r="U7643" s="118"/>
      <c r="V7643" s="145" t="str">
        <f t="shared" si="1435"/>
        <v/>
      </c>
      <c r="W7643" s="144" t="str">
        <f t="shared" si="1436"/>
        <v/>
      </c>
      <c r="X7643" s="146" t="str">
        <f>IF(C7643="","",IF(OR(C7643="Trade",C7643="Multi Position"),(X7642+V7643),IF(C7643="Deposit",(X7642+AE7643),IF(C7643="Withdrawal",(X7642-AE7643)))))</f>
        <v/>
      </c>
      <c r="Y7643" s="145" t="str">
        <f t="shared" si="1437"/>
        <v/>
      </c>
      <c r="Z7643" s="118"/>
      <c r="AA7643" s="118"/>
      <c r="AB7643" s="118"/>
      <c r="AC7643" s="118"/>
      <c r="AD7643" s="118"/>
      <c r="AE7643" s="139"/>
      <c r="AF7643" s="118"/>
      <c r="AG7643" s="118"/>
      <c r="AH7643" s="147" t="str">
        <f t="shared" si="1438"/>
        <v/>
      </c>
      <c r="AI7643" s="147" t="str">
        <f t="shared" si="1439"/>
        <v/>
      </c>
      <c r="AJ7643" s="148" t="str">
        <f t="shared" si="1428"/>
        <v/>
      </c>
      <c r="AK7643" s="148" t="str">
        <f t="shared" si="1429"/>
        <v/>
      </c>
      <c r="AL7643" s="147" t="str">
        <f t="shared" si="1430"/>
        <v/>
      </c>
      <c r="AM7643" s="147" t="str">
        <f t="shared" si="1431"/>
        <v/>
      </c>
      <c r="AN7643" s="147" t="str">
        <f t="shared" si="1432"/>
        <v/>
      </c>
      <c r="AO7643" s="118"/>
    </row>
    <row r="7644" spans="1:41">
      <c r="A7644" s="118"/>
      <c r="B7644" s="118"/>
      <c r="C7644" s="118"/>
      <c r="D7644" s="118"/>
      <c r="E7644" s="118"/>
      <c r="F7644" s="118"/>
      <c r="G7644" s="118"/>
      <c r="H7644" s="118"/>
      <c r="I7644" s="118"/>
      <c r="J7644" s="118"/>
      <c r="K7644" s="118"/>
      <c r="L7644" s="118"/>
      <c r="M7644" s="118"/>
      <c r="N7644" s="118"/>
      <c r="O7644" s="143" t="str">
        <f>IF(H7644="","",(S7644/S7644)&amp;":"&amp;ROUND(AH7644/S7644,2))</f>
        <v/>
      </c>
      <c r="P7644" s="118"/>
      <c r="Q7644" s="118"/>
      <c r="R7644" s="143" t="str">
        <f>IF(H7644="","",(S7644/S7644)&amp;":"&amp;ROUND(AI7644/S7644,2))</f>
        <v/>
      </c>
      <c r="S7644" s="144" t="str">
        <f t="shared" si="1433"/>
        <v/>
      </c>
      <c r="T7644" s="145" t="str">
        <f t="shared" si="1434"/>
        <v/>
      </c>
      <c r="U7644" s="118"/>
      <c r="V7644" s="145" t="str">
        <f t="shared" si="1435"/>
        <v/>
      </c>
      <c r="W7644" s="144" t="str">
        <f t="shared" si="1436"/>
        <v/>
      </c>
      <c r="X7644" s="146" t="str">
        <f>IF(C7644="","",IF(OR(C7644="Trade",C7644="Multi Position"),(X7643+V7644),IF(C7644="Deposit",(X7643+AE7644),IF(C7644="Withdrawal",(X7643-AE7644)))))</f>
        <v/>
      </c>
      <c r="Y7644" s="145" t="str">
        <f t="shared" si="1437"/>
        <v/>
      </c>
      <c r="Z7644" s="118"/>
      <c r="AA7644" s="118"/>
      <c r="AB7644" s="118"/>
      <c r="AC7644" s="118"/>
      <c r="AD7644" s="118"/>
      <c r="AE7644" s="139"/>
      <c r="AF7644" s="118"/>
      <c r="AG7644" s="118"/>
      <c r="AH7644" s="147" t="str">
        <f t="shared" si="1438"/>
        <v/>
      </c>
      <c r="AI7644" s="147" t="str">
        <f t="shared" si="1439"/>
        <v/>
      </c>
      <c r="AJ7644" s="148" t="str">
        <f t="shared" si="1428"/>
        <v/>
      </c>
      <c r="AK7644" s="148" t="str">
        <f t="shared" si="1429"/>
        <v/>
      </c>
      <c r="AL7644" s="147" t="str">
        <f t="shared" si="1430"/>
        <v/>
      </c>
      <c r="AM7644" s="147" t="str">
        <f t="shared" si="1431"/>
        <v/>
      </c>
      <c r="AN7644" s="147" t="str">
        <f t="shared" si="1432"/>
        <v/>
      </c>
      <c r="AO7644" s="118"/>
    </row>
    <row r="7645" spans="1:41">
      <c r="A7645" s="118"/>
      <c r="B7645" s="118"/>
      <c r="C7645" s="118"/>
      <c r="D7645" s="118"/>
      <c r="E7645" s="118"/>
      <c r="F7645" s="118"/>
      <c r="G7645" s="118"/>
      <c r="H7645" s="118"/>
      <c r="I7645" s="118"/>
      <c r="J7645" s="118"/>
      <c r="K7645" s="118"/>
      <c r="L7645" s="118"/>
      <c r="M7645" s="118"/>
      <c r="N7645" s="118"/>
      <c r="O7645" s="143" t="str">
        <f>IF(H7645="","",(S7645/S7645)&amp;":"&amp;ROUND(AH7645/S7645,2))</f>
        <v/>
      </c>
      <c r="P7645" s="118"/>
      <c r="Q7645" s="118"/>
      <c r="R7645" s="143" t="str">
        <f>IF(H7645="","",(S7645/S7645)&amp;":"&amp;ROUND(AI7645/S7645,2))</f>
        <v/>
      </c>
      <c r="S7645" s="144" t="str">
        <f t="shared" si="1433"/>
        <v/>
      </c>
      <c r="T7645" s="145" t="str">
        <f t="shared" si="1434"/>
        <v/>
      </c>
      <c r="U7645" s="118"/>
      <c r="V7645" s="145" t="str">
        <f t="shared" si="1435"/>
        <v/>
      </c>
      <c r="W7645" s="144" t="str">
        <f t="shared" si="1436"/>
        <v/>
      </c>
      <c r="X7645" s="146" t="str">
        <f>IF(C7645="","",IF(OR(C7645="Trade",C7645="Multi Position"),(X7644+V7645),IF(C7645="Deposit",(X7644+AE7645),IF(C7645="Withdrawal",(X7644-AE7645)))))</f>
        <v/>
      </c>
      <c r="Y7645" s="145" t="str">
        <f t="shared" si="1437"/>
        <v/>
      </c>
      <c r="Z7645" s="118"/>
      <c r="AA7645" s="118"/>
      <c r="AB7645" s="118"/>
      <c r="AC7645" s="118"/>
      <c r="AD7645" s="118"/>
      <c r="AE7645" s="139"/>
      <c r="AF7645" s="118"/>
      <c r="AG7645" s="118"/>
      <c r="AH7645" s="147" t="str">
        <f t="shared" si="1438"/>
        <v/>
      </c>
      <c r="AI7645" s="147" t="str">
        <f t="shared" si="1439"/>
        <v/>
      </c>
      <c r="AJ7645" s="148" t="str">
        <f t="shared" si="1428"/>
        <v/>
      </c>
      <c r="AK7645" s="148" t="str">
        <f t="shared" si="1429"/>
        <v/>
      </c>
      <c r="AL7645" s="147" t="str">
        <f t="shared" si="1430"/>
        <v/>
      </c>
      <c r="AM7645" s="147" t="str">
        <f t="shared" si="1431"/>
        <v/>
      </c>
      <c r="AN7645" s="147" t="str">
        <f t="shared" si="1432"/>
        <v/>
      </c>
      <c r="AO7645" s="118"/>
    </row>
    <row r="7646" spans="1:41">
      <c r="A7646" s="118"/>
      <c r="B7646" s="118"/>
      <c r="C7646" s="118"/>
      <c r="D7646" s="118"/>
      <c r="E7646" s="118"/>
      <c r="F7646" s="118"/>
      <c r="G7646" s="118"/>
      <c r="H7646" s="118"/>
      <c r="I7646" s="118"/>
      <c r="J7646" s="118"/>
      <c r="K7646" s="118"/>
      <c r="L7646" s="118"/>
      <c r="M7646" s="118"/>
      <c r="N7646" s="118"/>
      <c r="O7646" s="143" t="str">
        <f>IF(H7646="","",(S7646/S7646)&amp;":"&amp;ROUND(AH7646/S7646,2))</f>
        <v/>
      </c>
      <c r="P7646" s="118"/>
      <c r="Q7646" s="118"/>
      <c r="R7646" s="143" t="str">
        <f>IF(H7646="","",(S7646/S7646)&amp;":"&amp;ROUND(AI7646/S7646,2))</f>
        <v/>
      </c>
      <c r="S7646" s="144" t="str">
        <f t="shared" si="1433"/>
        <v/>
      </c>
      <c r="T7646" s="145" t="str">
        <f t="shared" si="1434"/>
        <v/>
      </c>
      <c r="U7646" s="118"/>
      <c r="V7646" s="145" t="str">
        <f t="shared" si="1435"/>
        <v/>
      </c>
      <c r="W7646" s="144" t="str">
        <f t="shared" si="1436"/>
        <v/>
      </c>
      <c r="X7646" s="146" t="str">
        <f>IF(C7646="","",IF(OR(C7646="Trade",C7646="Multi Position"),(X7645+V7646),IF(C7646="Deposit",(X7645+AE7646),IF(C7646="Withdrawal",(X7645-AE7646)))))</f>
        <v/>
      </c>
      <c r="Y7646" s="145" t="str">
        <f t="shared" si="1437"/>
        <v/>
      </c>
      <c r="Z7646" s="118"/>
      <c r="AA7646" s="118"/>
      <c r="AB7646" s="118"/>
      <c r="AC7646" s="118"/>
      <c r="AD7646" s="118"/>
      <c r="AE7646" s="139"/>
      <c r="AF7646" s="118"/>
      <c r="AG7646" s="118"/>
      <c r="AH7646" s="147" t="str">
        <f t="shared" si="1438"/>
        <v/>
      </c>
      <c r="AI7646" s="147" t="str">
        <f t="shared" si="1439"/>
        <v/>
      </c>
      <c r="AJ7646" s="148" t="str">
        <f t="shared" si="1428"/>
        <v/>
      </c>
      <c r="AK7646" s="148" t="str">
        <f t="shared" si="1429"/>
        <v/>
      </c>
      <c r="AL7646" s="147" t="str">
        <f t="shared" si="1430"/>
        <v/>
      </c>
      <c r="AM7646" s="147" t="str">
        <f t="shared" si="1431"/>
        <v/>
      </c>
      <c r="AN7646" s="147" t="str">
        <f t="shared" si="1432"/>
        <v/>
      </c>
      <c r="AO7646" s="118"/>
    </row>
    <row r="7647" spans="1:41">
      <c r="A7647" s="118"/>
      <c r="B7647" s="118"/>
      <c r="C7647" s="118"/>
      <c r="D7647" s="118"/>
      <c r="E7647" s="118"/>
      <c r="F7647" s="118"/>
      <c r="G7647" s="118"/>
      <c r="H7647" s="118"/>
      <c r="I7647" s="118"/>
      <c r="J7647" s="118"/>
      <c r="K7647" s="118"/>
      <c r="L7647" s="118"/>
      <c r="M7647" s="118"/>
      <c r="N7647" s="118"/>
      <c r="O7647" s="143" t="str">
        <f>IF(H7647="","",(S7647/S7647)&amp;":"&amp;ROUND(AH7647/S7647,2))</f>
        <v/>
      </c>
      <c r="P7647" s="118"/>
      <c r="Q7647" s="118"/>
      <c r="R7647" s="143" t="str">
        <f>IF(H7647="","",(S7647/S7647)&amp;":"&amp;ROUND(AI7647/S7647,2))</f>
        <v/>
      </c>
      <c r="S7647" s="144" t="str">
        <f t="shared" si="1433"/>
        <v/>
      </c>
      <c r="T7647" s="145" t="str">
        <f t="shared" si="1434"/>
        <v/>
      </c>
      <c r="U7647" s="118"/>
      <c r="V7647" s="145" t="str">
        <f t="shared" si="1435"/>
        <v/>
      </c>
      <c r="W7647" s="144" t="str">
        <f t="shared" si="1436"/>
        <v/>
      </c>
      <c r="X7647" s="146" t="str">
        <f>IF(C7647="","",IF(OR(C7647="Trade",C7647="Multi Position"),(X7646+V7647),IF(C7647="Deposit",(X7646+AE7647),IF(C7647="Withdrawal",(X7646-AE7647)))))</f>
        <v/>
      </c>
      <c r="Y7647" s="145" t="str">
        <f t="shared" si="1437"/>
        <v/>
      </c>
      <c r="Z7647" s="118"/>
      <c r="AA7647" s="118"/>
      <c r="AB7647" s="118"/>
      <c r="AC7647" s="118"/>
      <c r="AD7647" s="118"/>
      <c r="AE7647" s="139"/>
      <c r="AF7647" s="118"/>
      <c r="AG7647" s="118"/>
      <c r="AH7647" s="147" t="str">
        <f t="shared" si="1438"/>
        <v/>
      </c>
      <c r="AI7647" s="147" t="str">
        <f t="shared" si="1439"/>
        <v/>
      </c>
      <c r="AJ7647" s="148" t="str">
        <f t="shared" si="1428"/>
        <v/>
      </c>
      <c r="AK7647" s="148" t="str">
        <f t="shared" si="1429"/>
        <v/>
      </c>
      <c r="AL7647" s="147" t="str">
        <f t="shared" si="1430"/>
        <v/>
      </c>
      <c r="AM7647" s="147" t="str">
        <f t="shared" si="1431"/>
        <v/>
      </c>
      <c r="AN7647" s="147" t="str">
        <f t="shared" si="1432"/>
        <v/>
      </c>
      <c r="AO7647" s="118"/>
    </row>
    <row r="7648" spans="1:41">
      <c r="A7648" s="118"/>
      <c r="B7648" s="118"/>
      <c r="C7648" s="118"/>
      <c r="D7648" s="118"/>
      <c r="E7648" s="118"/>
      <c r="F7648" s="118"/>
      <c r="G7648" s="118"/>
      <c r="H7648" s="118"/>
      <c r="I7648" s="118"/>
      <c r="J7648" s="118"/>
      <c r="K7648" s="118"/>
      <c r="L7648" s="118"/>
      <c r="M7648" s="118"/>
      <c r="N7648" s="118"/>
      <c r="O7648" s="143" t="str">
        <f>IF(H7648="","",(S7648/S7648)&amp;":"&amp;ROUND(AH7648/S7648,2))</f>
        <v/>
      </c>
      <c r="P7648" s="118"/>
      <c r="Q7648" s="118"/>
      <c r="R7648" s="143" t="str">
        <f>IF(H7648="","",(S7648/S7648)&amp;":"&amp;ROUND(AI7648/S7648,2))</f>
        <v/>
      </c>
      <c r="S7648" s="144" t="str">
        <f t="shared" si="1433"/>
        <v/>
      </c>
      <c r="T7648" s="145" t="str">
        <f t="shared" si="1434"/>
        <v/>
      </c>
      <c r="U7648" s="118"/>
      <c r="V7648" s="145" t="str">
        <f t="shared" si="1435"/>
        <v/>
      </c>
      <c r="W7648" s="144" t="str">
        <f t="shared" si="1436"/>
        <v/>
      </c>
      <c r="X7648" s="146" t="str">
        <f>IF(C7648="","",IF(OR(C7648="Trade",C7648="Multi Position"),(X7647+V7648),IF(C7648="Deposit",(X7647+AE7648),IF(C7648="Withdrawal",(X7647-AE7648)))))</f>
        <v/>
      </c>
      <c r="Y7648" s="145" t="str">
        <f t="shared" si="1437"/>
        <v/>
      </c>
      <c r="Z7648" s="118"/>
      <c r="AA7648" s="118"/>
      <c r="AB7648" s="118"/>
      <c r="AC7648" s="118"/>
      <c r="AD7648" s="118"/>
      <c r="AE7648" s="139"/>
      <c r="AF7648" s="118"/>
      <c r="AG7648" s="118"/>
      <c r="AH7648" s="147" t="str">
        <f t="shared" si="1438"/>
        <v/>
      </c>
      <c r="AI7648" s="147" t="str">
        <f t="shared" si="1439"/>
        <v/>
      </c>
      <c r="AJ7648" s="148" t="str">
        <f t="shared" si="1428"/>
        <v/>
      </c>
      <c r="AK7648" s="148" t="str">
        <f t="shared" si="1429"/>
        <v/>
      </c>
      <c r="AL7648" s="147" t="str">
        <f t="shared" si="1430"/>
        <v/>
      </c>
      <c r="AM7648" s="147" t="str">
        <f t="shared" si="1431"/>
        <v/>
      </c>
      <c r="AN7648" s="147" t="str">
        <f t="shared" si="1432"/>
        <v/>
      </c>
      <c r="AO7648" s="118"/>
    </row>
    <row r="7649" spans="1:41">
      <c r="A7649" s="118"/>
      <c r="B7649" s="118"/>
      <c r="C7649" s="118"/>
      <c r="D7649" s="118"/>
      <c r="E7649" s="118"/>
      <c r="F7649" s="118"/>
      <c r="G7649" s="118"/>
      <c r="H7649" s="118"/>
      <c r="I7649" s="118"/>
      <c r="J7649" s="118"/>
      <c r="K7649" s="118"/>
      <c r="L7649" s="118"/>
      <c r="M7649" s="118"/>
      <c r="N7649" s="118"/>
      <c r="O7649" s="143" t="str">
        <f>IF(H7649="","",(S7649/S7649)&amp;":"&amp;ROUND(AH7649/S7649,2))</f>
        <v/>
      </c>
      <c r="P7649" s="118"/>
      <c r="Q7649" s="118"/>
      <c r="R7649" s="143" t="str">
        <f>IF(H7649="","",(S7649/S7649)&amp;":"&amp;ROUND(AI7649/S7649,2))</f>
        <v/>
      </c>
      <c r="S7649" s="144" t="str">
        <f t="shared" si="1433"/>
        <v/>
      </c>
      <c r="T7649" s="145" t="str">
        <f t="shared" si="1434"/>
        <v/>
      </c>
      <c r="U7649" s="118"/>
      <c r="V7649" s="145" t="str">
        <f t="shared" si="1435"/>
        <v/>
      </c>
      <c r="W7649" s="144" t="str">
        <f t="shared" si="1436"/>
        <v/>
      </c>
      <c r="X7649" s="146" t="str">
        <f>IF(C7649="","",IF(OR(C7649="Trade",C7649="Multi Position"),(X7648+V7649),IF(C7649="Deposit",(X7648+AE7649),IF(C7649="Withdrawal",(X7648-AE7649)))))</f>
        <v/>
      </c>
      <c r="Y7649" s="145" t="str">
        <f t="shared" si="1437"/>
        <v/>
      </c>
      <c r="Z7649" s="118"/>
      <c r="AA7649" s="118"/>
      <c r="AB7649" s="118"/>
      <c r="AC7649" s="118"/>
      <c r="AD7649" s="118"/>
      <c r="AE7649" s="139"/>
      <c r="AF7649" s="118"/>
      <c r="AG7649" s="118"/>
      <c r="AH7649" s="147" t="str">
        <f t="shared" si="1438"/>
        <v/>
      </c>
      <c r="AI7649" s="147" t="str">
        <f t="shared" si="1439"/>
        <v/>
      </c>
      <c r="AJ7649" s="148" t="str">
        <f t="shared" si="1428"/>
        <v/>
      </c>
      <c r="AK7649" s="148" t="str">
        <f t="shared" si="1429"/>
        <v/>
      </c>
      <c r="AL7649" s="147" t="str">
        <f t="shared" si="1430"/>
        <v/>
      </c>
      <c r="AM7649" s="147" t="str">
        <f t="shared" si="1431"/>
        <v/>
      </c>
      <c r="AN7649" s="147" t="str">
        <f t="shared" si="1432"/>
        <v/>
      </c>
      <c r="AO7649" s="118"/>
    </row>
    <row r="7650" spans="1:41">
      <c r="A7650" s="118"/>
      <c r="B7650" s="118"/>
      <c r="C7650" s="118"/>
      <c r="D7650" s="118"/>
      <c r="E7650" s="118"/>
      <c r="F7650" s="118"/>
      <c r="G7650" s="118"/>
      <c r="H7650" s="118"/>
      <c r="I7650" s="118"/>
      <c r="J7650" s="118"/>
      <c r="K7650" s="118"/>
      <c r="L7650" s="118"/>
      <c r="M7650" s="118"/>
      <c r="N7650" s="118"/>
      <c r="O7650" s="143" t="str">
        <f>IF(H7650="","",(S7650/S7650)&amp;":"&amp;ROUND(AH7650/S7650,2))</f>
        <v/>
      </c>
      <c r="P7650" s="118"/>
      <c r="Q7650" s="118"/>
      <c r="R7650" s="143" t="str">
        <f>IF(H7650="","",(S7650/S7650)&amp;":"&amp;ROUND(AI7650/S7650,2))</f>
        <v/>
      </c>
      <c r="S7650" s="144" t="str">
        <f t="shared" si="1433"/>
        <v/>
      </c>
      <c r="T7650" s="145" t="str">
        <f t="shared" si="1434"/>
        <v/>
      </c>
      <c r="U7650" s="118"/>
      <c r="V7650" s="145" t="str">
        <f t="shared" si="1435"/>
        <v/>
      </c>
      <c r="W7650" s="144" t="str">
        <f t="shared" si="1436"/>
        <v/>
      </c>
      <c r="X7650" s="146" t="str">
        <f>IF(C7650="","",IF(OR(C7650="Trade",C7650="Multi Position"),(X7649+V7650),IF(C7650="Deposit",(X7649+AE7650),IF(C7650="Withdrawal",(X7649-AE7650)))))</f>
        <v/>
      </c>
      <c r="Y7650" s="145" t="str">
        <f t="shared" si="1437"/>
        <v/>
      </c>
      <c r="Z7650" s="118"/>
      <c r="AA7650" s="118"/>
      <c r="AB7650" s="118"/>
      <c r="AC7650" s="118"/>
      <c r="AD7650" s="118"/>
      <c r="AE7650" s="139"/>
      <c r="AF7650" s="118"/>
      <c r="AG7650" s="118"/>
      <c r="AH7650" s="147" t="str">
        <f t="shared" si="1438"/>
        <v/>
      </c>
      <c r="AI7650" s="147" t="str">
        <f t="shared" si="1439"/>
        <v/>
      </c>
      <c r="AJ7650" s="148" t="str">
        <f t="shared" si="1428"/>
        <v/>
      </c>
      <c r="AK7650" s="148" t="str">
        <f t="shared" si="1429"/>
        <v/>
      </c>
      <c r="AL7650" s="147" t="str">
        <f t="shared" si="1430"/>
        <v/>
      </c>
      <c r="AM7650" s="147" t="str">
        <f t="shared" si="1431"/>
        <v/>
      </c>
      <c r="AN7650" s="147" t="str">
        <f t="shared" si="1432"/>
        <v/>
      </c>
      <c r="AO7650" s="118"/>
    </row>
    <row r="7651" spans="1:41">
      <c r="A7651" s="118"/>
      <c r="B7651" s="118"/>
      <c r="C7651" s="118"/>
      <c r="D7651" s="118"/>
      <c r="E7651" s="118"/>
      <c r="F7651" s="118"/>
      <c r="G7651" s="118"/>
      <c r="H7651" s="118"/>
      <c r="I7651" s="118"/>
      <c r="J7651" s="118"/>
      <c r="K7651" s="118"/>
      <c r="L7651" s="118"/>
      <c r="M7651" s="118"/>
      <c r="N7651" s="118"/>
      <c r="O7651" s="143" t="str">
        <f>IF(H7651="","",(S7651/S7651)&amp;":"&amp;ROUND(AH7651/S7651,2))</f>
        <v/>
      </c>
      <c r="P7651" s="118"/>
      <c r="Q7651" s="118"/>
      <c r="R7651" s="143" t="str">
        <f>IF(H7651="","",(S7651/S7651)&amp;":"&amp;ROUND(AI7651/S7651,2))</f>
        <v/>
      </c>
      <c r="S7651" s="144" t="str">
        <f t="shared" si="1433"/>
        <v/>
      </c>
      <c r="T7651" s="145" t="str">
        <f t="shared" si="1434"/>
        <v/>
      </c>
      <c r="U7651" s="118"/>
      <c r="V7651" s="145" t="str">
        <f t="shared" si="1435"/>
        <v/>
      </c>
      <c r="W7651" s="144" t="str">
        <f t="shared" si="1436"/>
        <v/>
      </c>
      <c r="X7651" s="146" t="str">
        <f>IF(C7651="","",IF(OR(C7651="Trade",C7651="Multi Position"),(X7650+V7651),IF(C7651="Deposit",(X7650+AE7651),IF(C7651="Withdrawal",(X7650-AE7651)))))</f>
        <v/>
      </c>
      <c r="Y7651" s="145" t="str">
        <f t="shared" si="1437"/>
        <v/>
      </c>
      <c r="Z7651" s="118"/>
      <c r="AA7651" s="118"/>
      <c r="AB7651" s="118"/>
      <c r="AC7651" s="118"/>
      <c r="AD7651" s="118"/>
      <c r="AE7651" s="139"/>
      <c r="AF7651" s="118"/>
      <c r="AG7651" s="118"/>
      <c r="AH7651" s="147" t="str">
        <f t="shared" si="1438"/>
        <v/>
      </c>
      <c r="AI7651" s="147" t="str">
        <f t="shared" si="1439"/>
        <v/>
      </c>
      <c r="AJ7651" s="148" t="str">
        <f t="shared" si="1428"/>
        <v/>
      </c>
      <c r="AK7651" s="148" t="str">
        <f t="shared" si="1429"/>
        <v/>
      </c>
      <c r="AL7651" s="147" t="str">
        <f t="shared" si="1430"/>
        <v/>
      </c>
      <c r="AM7651" s="147" t="str">
        <f t="shared" si="1431"/>
        <v/>
      </c>
      <c r="AN7651" s="147" t="str">
        <f t="shared" si="1432"/>
        <v/>
      </c>
      <c r="AO7651" s="118"/>
    </row>
    <row r="7652" spans="1:41">
      <c r="A7652" s="118"/>
      <c r="B7652" s="118"/>
      <c r="C7652" s="118"/>
      <c r="D7652" s="118"/>
      <c r="E7652" s="118"/>
      <c r="F7652" s="118"/>
      <c r="G7652" s="118"/>
      <c r="H7652" s="118"/>
      <c r="I7652" s="118"/>
      <c r="J7652" s="118"/>
      <c r="K7652" s="118"/>
      <c r="L7652" s="118"/>
      <c r="M7652" s="118"/>
      <c r="N7652" s="118"/>
      <c r="O7652" s="143" t="str">
        <f>IF(H7652="","",(S7652/S7652)&amp;":"&amp;ROUND(AH7652/S7652,2))</f>
        <v/>
      </c>
      <c r="P7652" s="118"/>
      <c r="Q7652" s="118"/>
      <c r="R7652" s="143" t="str">
        <f>IF(H7652="","",(S7652/S7652)&amp;":"&amp;ROUND(AI7652/S7652,2))</f>
        <v/>
      </c>
      <c r="S7652" s="144" t="str">
        <f t="shared" si="1433"/>
        <v/>
      </c>
      <c r="T7652" s="145" t="str">
        <f t="shared" si="1434"/>
        <v/>
      </c>
      <c r="U7652" s="118"/>
      <c r="V7652" s="145" t="str">
        <f t="shared" si="1435"/>
        <v/>
      </c>
      <c r="W7652" s="144" t="str">
        <f t="shared" si="1436"/>
        <v/>
      </c>
      <c r="X7652" s="146" t="str">
        <f>IF(C7652="","",IF(OR(C7652="Trade",C7652="Multi Position"),(X7651+V7652),IF(C7652="Deposit",(X7651+AE7652),IF(C7652="Withdrawal",(X7651-AE7652)))))</f>
        <v/>
      </c>
      <c r="Y7652" s="145" t="str">
        <f t="shared" si="1437"/>
        <v/>
      </c>
      <c r="Z7652" s="118"/>
      <c r="AA7652" s="118"/>
      <c r="AB7652" s="118"/>
      <c r="AC7652" s="118"/>
      <c r="AD7652" s="118"/>
      <c r="AE7652" s="139"/>
      <c r="AF7652" s="118"/>
      <c r="AG7652" s="118"/>
      <c r="AH7652" s="147" t="str">
        <f t="shared" si="1438"/>
        <v/>
      </c>
      <c r="AI7652" s="147" t="str">
        <f t="shared" si="1439"/>
        <v/>
      </c>
      <c r="AJ7652" s="148" t="str">
        <f t="shared" si="1428"/>
        <v/>
      </c>
      <c r="AK7652" s="148" t="str">
        <f t="shared" si="1429"/>
        <v/>
      </c>
      <c r="AL7652" s="147" t="str">
        <f t="shared" si="1430"/>
        <v/>
      </c>
      <c r="AM7652" s="147" t="str">
        <f t="shared" si="1431"/>
        <v/>
      </c>
      <c r="AN7652" s="147" t="str">
        <f t="shared" si="1432"/>
        <v/>
      </c>
      <c r="AO7652" s="118"/>
    </row>
    <row r="7653" spans="1:41">
      <c r="A7653" s="118"/>
      <c r="B7653" s="118"/>
      <c r="C7653" s="118"/>
      <c r="D7653" s="118"/>
      <c r="E7653" s="118"/>
      <c r="F7653" s="118"/>
      <c r="G7653" s="118"/>
      <c r="H7653" s="118"/>
      <c r="I7653" s="118"/>
      <c r="J7653" s="118"/>
      <c r="K7653" s="118"/>
      <c r="L7653" s="118"/>
      <c r="M7653" s="118"/>
      <c r="N7653" s="118"/>
      <c r="O7653" s="143" t="str">
        <f>IF(H7653="","",(S7653/S7653)&amp;":"&amp;ROUND(AH7653/S7653,2))</f>
        <v/>
      </c>
      <c r="P7653" s="118"/>
      <c r="Q7653" s="118"/>
      <c r="R7653" s="143" t="str">
        <f>IF(H7653="","",(S7653/S7653)&amp;":"&amp;ROUND(AI7653/S7653,2))</f>
        <v/>
      </c>
      <c r="S7653" s="144" t="str">
        <f t="shared" si="1433"/>
        <v/>
      </c>
      <c r="T7653" s="145" t="str">
        <f t="shared" si="1434"/>
        <v/>
      </c>
      <c r="U7653" s="118"/>
      <c r="V7653" s="145" t="str">
        <f t="shared" si="1435"/>
        <v/>
      </c>
      <c r="W7653" s="144" t="str">
        <f t="shared" si="1436"/>
        <v/>
      </c>
      <c r="X7653" s="146" t="str">
        <f>IF(C7653="","",IF(OR(C7653="Trade",C7653="Multi Position"),(X7652+V7653),IF(C7653="Deposit",(X7652+AE7653),IF(C7653="Withdrawal",(X7652-AE7653)))))</f>
        <v/>
      </c>
      <c r="Y7653" s="145" t="str">
        <f t="shared" si="1437"/>
        <v/>
      </c>
      <c r="Z7653" s="118"/>
      <c r="AA7653" s="118"/>
      <c r="AB7653" s="118"/>
      <c r="AC7653" s="118"/>
      <c r="AD7653" s="118"/>
      <c r="AE7653" s="139"/>
      <c r="AF7653" s="118"/>
      <c r="AG7653" s="118"/>
      <c r="AH7653" s="147" t="str">
        <f t="shared" si="1438"/>
        <v/>
      </c>
      <c r="AI7653" s="147" t="str">
        <f t="shared" si="1439"/>
        <v/>
      </c>
      <c r="AJ7653" s="148" t="str">
        <f t="shared" si="1428"/>
        <v/>
      </c>
      <c r="AK7653" s="148" t="str">
        <f t="shared" si="1429"/>
        <v/>
      </c>
      <c r="AL7653" s="147" t="str">
        <f t="shared" si="1430"/>
        <v/>
      </c>
      <c r="AM7653" s="147" t="str">
        <f t="shared" si="1431"/>
        <v/>
      </c>
      <c r="AN7653" s="147" t="str">
        <f t="shared" si="1432"/>
        <v/>
      </c>
      <c r="AO7653" s="118"/>
    </row>
    <row r="7654" spans="1:41">
      <c r="A7654" s="118"/>
      <c r="B7654" s="118"/>
      <c r="C7654" s="118"/>
      <c r="D7654" s="118"/>
      <c r="E7654" s="118"/>
      <c r="F7654" s="118"/>
      <c r="G7654" s="118"/>
      <c r="H7654" s="118"/>
      <c r="I7654" s="118"/>
      <c r="J7654" s="118"/>
      <c r="K7654" s="118"/>
      <c r="L7654" s="118"/>
      <c r="M7654" s="118"/>
      <c r="N7654" s="118"/>
      <c r="O7654" s="143" t="str">
        <f>IF(H7654="","",(S7654/S7654)&amp;":"&amp;ROUND(AH7654/S7654,2))</f>
        <v/>
      </c>
      <c r="P7654" s="118"/>
      <c r="Q7654" s="118"/>
      <c r="R7654" s="143" t="str">
        <f>IF(H7654="","",(S7654/S7654)&amp;":"&amp;ROUND(AI7654/S7654,2))</f>
        <v/>
      </c>
      <c r="S7654" s="144" t="str">
        <f t="shared" si="1433"/>
        <v/>
      </c>
      <c r="T7654" s="145" t="str">
        <f t="shared" si="1434"/>
        <v/>
      </c>
      <c r="U7654" s="118"/>
      <c r="V7654" s="145" t="str">
        <f t="shared" si="1435"/>
        <v/>
      </c>
      <c r="W7654" s="144" t="str">
        <f t="shared" si="1436"/>
        <v/>
      </c>
      <c r="X7654" s="146" t="str">
        <f>IF(C7654="","",IF(OR(C7654="Trade",C7654="Multi Position"),(X7653+V7654),IF(C7654="Deposit",(X7653+AE7654),IF(C7654="Withdrawal",(X7653-AE7654)))))</f>
        <v/>
      </c>
      <c r="Y7654" s="145" t="str">
        <f t="shared" si="1437"/>
        <v/>
      </c>
      <c r="Z7654" s="118"/>
      <c r="AA7654" s="118"/>
      <c r="AB7654" s="118"/>
      <c r="AC7654" s="118"/>
      <c r="AD7654" s="118"/>
      <c r="AE7654" s="139"/>
      <c r="AF7654" s="118"/>
      <c r="AG7654" s="118"/>
      <c r="AH7654" s="147" t="str">
        <f t="shared" si="1438"/>
        <v/>
      </c>
      <c r="AI7654" s="147" t="str">
        <f t="shared" si="1439"/>
        <v/>
      </c>
      <c r="AJ7654" s="148" t="str">
        <f t="shared" si="1428"/>
        <v/>
      </c>
      <c r="AK7654" s="148" t="str">
        <f t="shared" si="1429"/>
        <v/>
      </c>
      <c r="AL7654" s="147" t="str">
        <f t="shared" si="1430"/>
        <v/>
      </c>
      <c r="AM7654" s="147" t="str">
        <f t="shared" si="1431"/>
        <v/>
      </c>
      <c r="AN7654" s="147" t="str">
        <f t="shared" si="1432"/>
        <v/>
      </c>
      <c r="AO7654" s="118"/>
    </row>
    <row r="7655" spans="1:41">
      <c r="A7655" s="118"/>
      <c r="B7655" s="118"/>
      <c r="C7655" s="118"/>
      <c r="D7655" s="118"/>
      <c r="E7655" s="118"/>
      <c r="F7655" s="118"/>
      <c r="G7655" s="118"/>
      <c r="H7655" s="118"/>
      <c r="I7655" s="118"/>
      <c r="J7655" s="118"/>
      <c r="K7655" s="118"/>
      <c r="L7655" s="118"/>
      <c r="M7655" s="118"/>
      <c r="N7655" s="118"/>
      <c r="O7655" s="143" t="str">
        <f>IF(H7655="","",(S7655/S7655)&amp;":"&amp;ROUND(AH7655/S7655,2))</f>
        <v/>
      </c>
      <c r="P7655" s="118"/>
      <c r="Q7655" s="118"/>
      <c r="R7655" s="143" t="str">
        <f>IF(H7655="","",(S7655/S7655)&amp;":"&amp;ROUND(AI7655/S7655,2))</f>
        <v/>
      </c>
      <c r="S7655" s="144" t="str">
        <f t="shared" si="1433"/>
        <v/>
      </c>
      <c r="T7655" s="145" t="str">
        <f t="shared" si="1434"/>
        <v/>
      </c>
      <c r="U7655" s="118"/>
      <c r="V7655" s="145" t="str">
        <f t="shared" si="1435"/>
        <v/>
      </c>
      <c r="W7655" s="144" t="str">
        <f t="shared" si="1436"/>
        <v/>
      </c>
      <c r="X7655" s="146" t="str">
        <f>IF(C7655="","",IF(OR(C7655="Trade",C7655="Multi Position"),(X7654+V7655),IF(C7655="Deposit",(X7654+AE7655),IF(C7655="Withdrawal",(X7654-AE7655)))))</f>
        <v/>
      </c>
      <c r="Y7655" s="145" t="str">
        <f t="shared" si="1437"/>
        <v/>
      </c>
      <c r="Z7655" s="118"/>
      <c r="AA7655" s="118"/>
      <c r="AB7655" s="118"/>
      <c r="AC7655" s="118"/>
      <c r="AD7655" s="118"/>
      <c r="AE7655" s="139"/>
      <c r="AF7655" s="118"/>
      <c r="AG7655" s="118"/>
      <c r="AH7655" s="147" t="str">
        <f t="shared" si="1438"/>
        <v/>
      </c>
      <c r="AI7655" s="147" t="str">
        <f t="shared" si="1439"/>
        <v/>
      </c>
      <c r="AJ7655" s="148" t="str">
        <f t="shared" si="1428"/>
        <v/>
      </c>
      <c r="AK7655" s="148" t="str">
        <f t="shared" si="1429"/>
        <v/>
      </c>
      <c r="AL7655" s="147" t="str">
        <f t="shared" si="1430"/>
        <v/>
      </c>
      <c r="AM7655" s="147" t="str">
        <f t="shared" si="1431"/>
        <v/>
      </c>
      <c r="AN7655" s="147" t="str">
        <f t="shared" si="1432"/>
        <v/>
      </c>
      <c r="AO7655" s="118"/>
    </row>
    <row r="7656" spans="1:41">
      <c r="A7656" s="118"/>
      <c r="B7656" s="118"/>
      <c r="C7656" s="118"/>
      <c r="D7656" s="118"/>
      <c r="E7656" s="118"/>
      <c r="F7656" s="118"/>
      <c r="G7656" s="118"/>
      <c r="H7656" s="118"/>
      <c r="I7656" s="118"/>
      <c r="J7656" s="118"/>
      <c r="K7656" s="118"/>
      <c r="L7656" s="118"/>
      <c r="M7656" s="118"/>
      <c r="N7656" s="118"/>
      <c r="O7656" s="143" t="str">
        <f>IF(H7656="","",(S7656/S7656)&amp;":"&amp;ROUND(AH7656/S7656,2))</f>
        <v/>
      </c>
      <c r="P7656" s="118"/>
      <c r="Q7656" s="118"/>
      <c r="R7656" s="143" t="str">
        <f>IF(H7656="","",(S7656/S7656)&amp;":"&amp;ROUND(AI7656/S7656,2))</f>
        <v/>
      </c>
      <c r="S7656" s="144" t="str">
        <f t="shared" si="1433"/>
        <v/>
      </c>
      <c r="T7656" s="145" t="str">
        <f t="shared" si="1434"/>
        <v/>
      </c>
      <c r="U7656" s="118"/>
      <c r="V7656" s="145" t="str">
        <f t="shared" si="1435"/>
        <v/>
      </c>
      <c r="W7656" s="144" t="str">
        <f t="shared" si="1436"/>
        <v/>
      </c>
      <c r="X7656" s="146" t="str">
        <f>IF(C7656="","",IF(OR(C7656="Trade",C7656="Multi Position"),(X7655+V7656),IF(C7656="Deposit",(X7655+AE7656),IF(C7656="Withdrawal",(X7655-AE7656)))))</f>
        <v/>
      </c>
      <c r="Y7656" s="145" t="str">
        <f t="shared" si="1437"/>
        <v/>
      </c>
      <c r="Z7656" s="118"/>
      <c r="AA7656" s="118"/>
      <c r="AB7656" s="118"/>
      <c r="AC7656" s="118"/>
      <c r="AD7656" s="118"/>
      <c r="AE7656" s="139"/>
      <c r="AF7656" s="118"/>
      <c r="AG7656" s="118"/>
      <c r="AH7656" s="147" t="str">
        <f t="shared" si="1438"/>
        <v/>
      </c>
      <c r="AI7656" s="147" t="str">
        <f t="shared" si="1439"/>
        <v/>
      </c>
      <c r="AJ7656" s="148" t="str">
        <f t="shared" si="1428"/>
        <v/>
      </c>
      <c r="AK7656" s="148" t="str">
        <f t="shared" si="1429"/>
        <v/>
      </c>
      <c r="AL7656" s="147" t="str">
        <f t="shared" si="1430"/>
        <v/>
      </c>
      <c r="AM7656" s="147" t="str">
        <f t="shared" si="1431"/>
        <v/>
      </c>
      <c r="AN7656" s="147" t="str">
        <f t="shared" si="1432"/>
        <v/>
      </c>
      <c r="AO7656" s="118"/>
    </row>
    <row r="7657" spans="1:41">
      <c r="A7657" s="118"/>
      <c r="B7657" s="118"/>
      <c r="C7657" s="118"/>
      <c r="D7657" s="118"/>
      <c r="E7657" s="118"/>
      <c r="F7657" s="118"/>
      <c r="G7657" s="118"/>
      <c r="H7657" s="118"/>
      <c r="I7657" s="118"/>
      <c r="J7657" s="118"/>
      <c r="K7657" s="118"/>
      <c r="L7657" s="118"/>
      <c r="M7657" s="118"/>
      <c r="N7657" s="118"/>
      <c r="O7657" s="143" t="str">
        <f>IF(H7657="","",(S7657/S7657)&amp;":"&amp;ROUND(AH7657/S7657,2))</f>
        <v/>
      </c>
      <c r="P7657" s="118"/>
      <c r="Q7657" s="118"/>
      <c r="R7657" s="143" t="str">
        <f>IF(H7657="","",(S7657/S7657)&amp;":"&amp;ROUND(AI7657/S7657,2))</f>
        <v/>
      </c>
      <c r="S7657" s="144" t="str">
        <f t="shared" si="1433"/>
        <v/>
      </c>
      <c r="T7657" s="145" t="str">
        <f t="shared" si="1434"/>
        <v/>
      </c>
      <c r="U7657" s="118"/>
      <c r="V7657" s="145" t="str">
        <f t="shared" si="1435"/>
        <v/>
      </c>
      <c r="W7657" s="144" t="str">
        <f t="shared" si="1436"/>
        <v/>
      </c>
      <c r="X7657" s="146" t="str">
        <f>IF(C7657="","",IF(OR(C7657="Trade",C7657="Multi Position"),(X7656+V7657),IF(C7657="Deposit",(X7656+AE7657),IF(C7657="Withdrawal",(X7656-AE7657)))))</f>
        <v/>
      </c>
      <c r="Y7657" s="145" t="str">
        <f t="shared" si="1437"/>
        <v/>
      </c>
      <c r="Z7657" s="118"/>
      <c r="AA7657" s="118"/>
      <c r="AB7657" s="118"/>
      <c r="AC7657" s="118"/>
      <c r="AD7657" s="118"/>
      <c r="AE7657" s="139"/>
      <c r="AF7657" s="118"/>
      <c r="AG7657" s="118"/>
      <c r="AH7657" s="147" t="str">
        <f t="shared" si="1438"/>
        <v/>
      </c>
      <c r="AI7657" s="147" t="str">
        <f t="shared" si="1439"/>
        <v/>
      </c>
      <c r="AJ7657" s="148" t="str">
        <f t="shared" si="1428"/>
        <v/>
      </c>
      <c r="AK7657" s="148" t="str">
        <f t="shared" si="1429"/>
        <v/>
      </c>
      <c r="AL7657" s="147" t="str">
        <f t="shared" si="1430"/>
        <v/>
      </c>
      <c r="AM7657" s="147" t="str">
        <f t="shared" si="1431"/>
        <v/>
      </c>
      <c r="AN7657" s="147" t="str">
        <f t="shared" si="1432"/>
        <v/>
      </c>
      <c r="AO7657" s="118"/>
    </row>
    <row r="7658" spans="1:41">
      <c r="A7658" s="118"/>
      <c r="B7658" s="118"/>
      <c r="C7658" s="118"/>
      <c r="D7658" s="118"/>
      <c r="E7658" s="118"/>
      <c r="F7658" s="118"/>
      <c r="G7658" s="118"/>
      <c r="H7658" s="118"/>
      <c r="I7658" s="118"/>
      <c r="J7658" s="118"/>
      <c r="K7658" s="118"/>
      <c r="L7658" s="118"/>
      <c r="M7658" s="118"/>
      <c r="N7658" s="118"/>
      <c r="O7658" s="143" t="str">
        <f>IF(H7658="","",(S7658/S7658)&amp;":"&amp;ROUND(AH7658/S7658,2))</f>
        <v/>
      </c>
      <c r="P7658" s="118"/>
      <c r="Q7658" s="118"/>
      <c r="R7658" s="143" t="str">
        <f>IF(H7658="","",(S7658/S7658)&amp;":"&amp;ROUND(AI7658/S7658,2))</f>
        <v/>
      </c>
      <c r="S7658" s="144" t="str">
        <f t="shared" si="1433"/>
        <v/>
      </c>
      <c r="T7658" s="145" t="str">
        <f t="shared" si="1434"/>
        <v/>
      </c>
      <c r="U7658" s="118"/>
      <c r="V7658" s="145" t="str">
        <f t="shared" si="1435"/>
        <v/>
      </c>
      <c r="W7658" s="144" t="str">
        <f t="shared" si="1436"/>
        <v/>
      </c>
      <c r="X7658" s="146" t="str">
        <f>IF(C7658="","",IF(OR(C7658="Trade",C7658="Multi Position"),(X7657+V7658),IF(C7658="Deposit",(X7657+AE7658),IF(C7658="Withdrawal",(X7657-AE7658)))))</f>
        <v/>
      </c>
      <c r="Y7658" s="145" t="str">
        <f t="shared" si="1437"/>
        <v/>
      </c>
      <c r="Z7658" s="118"/>
      <c r="AA7658" s="118"/>
      <c r="AB7658" s="118"/>
      <c r="AC7658" s="118"/>
      <c r="AD7658" s="118"/>
      <c r="AE7658" s="139"/>
      <c r="AF7658" s="118"/>
      <c r="AG7658" s="118"/>
      <c r="AH7658" s="147" t="str">
        <f t="shared" si="1438"/>
        <v/>
      </c>
      <c r="AI7658" s="147" t="str">
        <f t="shared" si="1439"/>
        <v/>
      </c>
      <c r="AJ7658" s="148" t="str">
        <f t="shared" si="1428"/>
        <v/>
      </c>
      <c r="AK7658" s="148" t="str">
        <f t="shared" si="1429"/>
        <v/>
      </c>
      <c r="AL7658" s="147" t="str">
        <f t="shared" si="1430"/>
        <v/>
      </c>
      <c r="AM7658" s="147" t="str">
        <f t="shared" si="1431"/>
        <v/>
      </c>
      <c r="AN7658" s="147" t="str">
        <f t="shared" si="1432"/>
        <v/>
      </c>
      <c r="AO7658" s="118"/>
    </row>
    <row r="7659" spans="1:41">
      <c r="A7659" s="118"/>
      <c r="B7659" s="118"/>
      <c r="C7659" s="118"/>
      <c r="D7659" s="118"/>
      <c r="E7659" s="118"/>
      <c r="F7659" s="118"/>
      <c r="G7659" s="118"/>
      <c r="H7659" s="118"/>
      <c r="I7659" s="118"/>
      <c r="J7659" s="118"/>
      <c r="K7659" s="118"/>
      <c r="L7659" s="118"/>
      <c r="M7659" s="118"/>
      <c r="N7659" s="118"/>
      <c r="O7659" s="143" t="str">
        <f>IF(H7659="","",(S7659/S7659)&amp;":"&amp;ROUND(AH7659/S7659,2))</f>
        <v/>
      </c>
      <c r="P7659" s="118"/>
      <c r="Q7659" s="118"/>
      <c r="R7659" s="143" t="str">
        <f>IF(H7659="","",(S7659/S7659)&amp;":"&amp;ROUND(AI7659/S7659,2))</f>
        <v/>
      </c>
      <c r="S7659" s="144" t="str">
        <f t="shared" si="1433"/>
        <v/>
      </c>
      <c r="T7659" s="145" t="str">
        <f t="shared" si="1434"/>
        <v/>
      </c>
      <c r="U7659" s="118"/>
      <c r="V7659" s="145" t="str">
        <f t="shared" si="1435"/>
        <v/>
      </c>
      <c r="W7659" s="144" t="str">
        <f t="shared" si="1436"/>
        <v/>
      </c>
      <c r="X7659" s="146" t="str">
        <f>IF(C7659="","",IF(OR(C7659="Trade",C7659="Multi Position"),(X7658+V7659),IF(C7659="Deposit",(X7658+AE7659),IF(C7659="Withdrawal",(X7658-AE7659)))))</f>
        <v/>
      </c>
      <c r="Y7659" s="145" t="str">
        <f t="shared" si="1437"/>
        <v/>
      </c>
      <c r="Z7659" s="118"/>
      <c r="AA7659" s="118"/>
      <c r="AB7659" s="118"/>
      <c r="AC7659" s="118"/>
      <c r="AD7659" s="118"/>
      <c r="AE7659" s="139"/>
      <c r="AF7659" s="118"/>
      <c r="AG7659" s="118"/>
      <c r="AH7659" s="147" t="str">
        <f t="shared" si="1438"/>
        <v/>
      </c>
      <c r="AI7659" s="147" t="str">
        <f t="shared" si="1439"/>
        <v/>
      </c>
      <c r="AJ7659" s="148" t="str">
        <f t="shared" si="1428"/>
        <v/>
      </c>
      <c r="AK7659" s="148" t="str">
        <f t="shared" si="1429"/>
        <v/>
      </c>
      <c r="AL7659" s="147" t="str">
        <f t="shared" si="1430"/>
        <v/>
      </c>
      <c r="AM7659" s="147" t="str">
        <f t="shared" si="1431"/>
        <v/>
      </c>
      <c r="AN7659" s="147" t="str">
        <f t="shared" si="1432"/>
        <v/>
      </c>
      <c r="AO7659" s="118"/>
    </row>
    <row r="7660" spans="1:41">
      <c r="A7660" s="118"/>
      <c r="B7660" s="118"/>
      <c r="C7660" s="118"/>
      <c r="D7660" s="118"/>
      <c r="E7660" s="118"/>
      <c r="F7660" s="118"/>
      <c r="G7660" s="118"/>
      <c r="H7660" s="118"/>
      <c r="I7660" s="118"/>
      <c r="J7660" s="118"/>
      <c r="K7660" s="118"/>
      <c r="L7660" s="118"/>
      <c r="M7660" s="118"/>
      <c r="N7660" s="118"/>
      <c r="O7660" s="143" t="str">
        <f>IF(H7660="","",(S7660/S7660)&amp;":"&amp;ROUND(AH7660/S7660,2))</f>
        <v/>
      </c>
      <c r="P7660" s="118"/>
      <c r="Q7660" s="118"/>
      <c r="R7660" s="143" t="str">
        <f>IF(H7660="","",(S7660/S7660)&amp;":"&amp;ROUND(AI7660/S7660,2))</f>
        <v/>
      </c>
      <c r="S7660" s="144" t="str">
        <f t="shared" si="1433"/>
        <v/>
      </c>
      <c r="T7660" s="145" t="str">
        <f t="shared" si="1434"/>
        <v/>
      </c>
      <c r="U7660" s="118"/>
      <c r="V7660" s="145" t="str">
        <f t="shared" si="1435"/>
        <v/>
      </c>
      <c r="W7660" s="144" t="str">
        <f t="shared" si="1436"/>
        <v/>
      </c>
      <c r="X7660" s="146" t="str">
        <f>IF(C7660="","",IF(OR(C7660="Trade",C7660="Multi Position"),(X7659+V7660),IF(C7660="Deposit",(X7659+AE7660),IF(C7660="Withdrawal",(X7659-AE7660)))))</f>
        <v/>
      </c>
      <c r="Y7660" s="145" t="str">
        <f t="shared" si="1437"/>
        <v/>
      </c>
      <c r="Z7660" s="118"/>
      <c r="AA7660" s="118"/>
      <c r="AB7660" s="118"/>
      <c r="AC7660" s="118"/>
      <c r="AD7660" s="118"/>
      <c r="AE7660" s="139"/>
      <c r="AF7660" s="118"/>
      <c r="AG7660" s="118"/>
      <c r="AH7660" s="147" t="str">
        <f t="shared" si="1438"/>
        <v/>
      </c>
      <c r="AI7660" s="147" t="str">
        <f t="shared" si="1439"/>
        <v/>
      </c>
      <c r="AJ7660" s="148" t="str">
        <f t="shared" si="1428"/>
        <v/>
      </c>
      <c r="AK7660" s="148" t="str">
        <f t="shared" si="1429"/>
        <v/>
      </c>
      <c r="AL7660" s="147" t="str">
        <f t="shared" si="1430"/>
        <v/>
      </c>
      <c r="AM7660" s="147" t="str">
        <f t="shared" si="1431"/>
        <v/>
      </c>
      <c r="AN7660" s="147" t="str">
        <f t="shared" si="1432"/>
        <v/>
      </c>
      <c r="AO7660" s="118"/>
    </row>
    <row r="7661" spans="1:41">
      <c r="A7661" s="118"/>
      <c r="B7661" s="118"/>
      <c r="C7661" s="118"/>
      <c r="D7661" s="118"/>
      <c r="E7661" s="118"/>
      <c r="F7661" s="118"/>
      <c r="G7661" s="118"/>
      <c r="H7661" s="118"/>
      <c r="I7661" s="118"/>
      <c r="J7661" s="118"/>
      <c r="K7661" s="118"/>
      <c r="L7661" s="118"/>
      <c r="M7661" s="118"/>
      <c r="N7661" s="118"/>
      <c r="O7661" s="143" t="str">
        <f>IF(H7661="","",(S7661/S7661)&amp;":"&amp;ROUND(AH7661/S7661,2))</f>
        <v/>
      </c>
      <c r="P7661" s="118"/>
      <c r="Q7661" s="118"/>
      <c r="R7661" s="143" t="str">
        <f>IF(H7661="","",(S7661/S7661)&amp;":"&amp;ROUND(AI7661/S7661,2))</f>
        <v/>
      </c>
      <c r="S7661" s="144" t="str">
        <f t="shared" si="1433"/>
        <v/>
      </c>
      <c r="T7661" s="145" t="str">
        <f t="shared" si="1434"/>
        <v/>
      </c>
      <c r="U7661" s="118"/>
      <c r="V7661" s="145" t="str">
        <f t="shared" si="1435"/>
        <v/>
      </c>
      <c r="W7661" s="144" t="str">
        <f t="shared" si="1436"/>
        <v/>
      </c>
      <c r="X7661" s="146" t="str">
        <f>IF(C7661="","",IF(OR(C7661="Trade",C7661="Multi Position"),(X7660+V7661),IF(C7661="Deposit",(X7660+AE7661),IF(C7661="Withdrawal",(X7660-AE7661)))))</f>
        <v/>
      </c>
      <c r="Y7661" s="145" t="str">
        <f t="shared" si="1437"/>
        <v/>
      </c>
      <c r="Z7661" s="118"/>
      <c r="AA7661" s="118"/>
      <c r="AB7661" s="118"/>
      <c r="AC7661" s="118"/>
      <c r="AD7661" s="118"/>
      <c r="AE7661" s="139"/>
      <c r="AF7661" s="118"/>
      <c r="AG7661" s="118"/>
      <c r="AH7661" s="147" t="str">
        <f t="shared" si="1438"/>
        <v/>
      </c>
      <c r="AI7661" s="147" t="str">
        <f t="shared" si="1439"/>
        <v/>
      </c>
      <c r="AJ7661" s="148" t="str">
        <f t="shared" si="1428"/>
        <v/>
      </c>
      <c r="AK7661" s="148" t="str">
        <f t="shared" si="1429"/>
        <v/>
      </c>
      <c r="AL7661" s="147" t="str">
        <f t="shared" si="1430"/>
        <v/>
      </c>
      <c r="AM7661" s="147" t="str">
        <f t="shared" si="1431"/>
        <v/>
      </c>
      <c r="AN7661" s="147" t="str">
        <f t="shared" si="1432"/>
        <v/>
      </c>
      <c r="AO7661" s="118"/>
    </row>
    <row r="7662" spans="1:41">
      <c r="A7662" s="118"/>
      <c r="B7662" s="118"/>
      <c r="C7662" s="118"/>
      <c r="D7662" s="118"/>
      <c r="E7662" s="118"/>
      <c r="F7662" s="118"/>
      <c r="G7662" s="118"/>
      <c r="H7662" s="118"/>
      <c r="I7662" s="118"/>
      <c r="J7662" s="118"/>
      <c r="K7662" s="118"/>
      <c r="L7662" s="118"/>
      <c r="M7662" s="118"/>
      <c r="N7662" s="118"/>
      <c r="O7662" s="143" t="str">
        <f>IF(H7662="","",(S7662/S7662)&amp;":"&amp;ROUND(AH7662/S7662,2))</f>
        <v/>
      </c>
      <c r="P7662" s="118"/>
      <c r="Q7662" s="118"/>
      <c r="R7662" s="143" t="str">
        <f>IF(H7662="","",(S7662/S7662)&amp;":"&amp;ROUND(AI7662/S7662,2))</f>
        <v/>
      </c>
      <c r="S7662" s="144" t="str">
        <f t="shared" si="1433"/>
        <v/>
      </c>
      <c r="T7662" s="145" t="str">
        <f t="shared" si="1434"/>
        <v/>
      </c>
      <c r="U7662" s="118"/>
      <c r="V7662" s="145" t="str">
        <f t="shared" si="1435"/>
        <v/>
      </c>
      <c r="W7662" s="144" t="str">
        <f t="shared" si="1436"/>
        <v/>
      </c>
      <c r="X7662" s="146" t="str">
        <f>IF(C7662="","",IF(OR(C7662="Trade",C7662="Multi Position"),(X7661+V7662),IF(C7662="Deposit",(X7661+AE7662),IF(C7662="Withdrawal",(X7661-AE7662)))))</f>
        <v/>
      </c>
      <c r="Y7662" s="145" t="str">
        <f t="shared" si="1437"/>
        <v/>
      </c>
      <c r="Z7662" s="118"/>
      <c r="AA7662" s="118"/>
      <c r="AB7662" s="118"/>
      <c r="AC7662" s="118"/>
      <c r="AD7662" s="118"/>
      <c r="AE7662" s="139"/>
      <c r="AF7662" s="118"/>
      <c r="AG7662" s="118"/>
      <c r="AH7662" s="147" t="str">
        <f t="shared" si="1438"/>
        <v/>
      </c>
      <c r="AI7662" s="147" t="str">
        <f t="shared" si="1439"/>
        <v/>
      </c>
      <c r="AJ7662" s="148" t="str">
        <f t="shared" si="1428"/>
        <v/>
      </c>
      <c r="AK7662" s="148" t="str">
        <f t="shared" si="1429"/>
        <v/>
      </c>
      <c r="AL7662" s="147" t="str">
        <f t="shared" si="1430"/>
        <v/>
      </c>
      <c r="AM7662" s="147" t="str">
        <f t="shared" si="1431"/>
        <v/>
      </c>
      <c r="AN7662" s="147" t="str">
        <f t="shared" si="1432"/>
        <v/>
      </c>
      <c r="AO7662" s="118"/>
    </row>
    <row r="7663" spans="1:41">
      <c r="A7663" s="118"/>
      <c r="B7663" s="118"/>
      <c r="C7663" s="118"/>
      <c r="D7663" s="118"/>
      <c r="E7663" s="118"/>
      <c r="F7663" s="118"/>
      <c r="G7663" s="118"/>
      <c r="H7663" s="118"/>
      <c r="I7663" s="118"/>
      <c r="J7663" s="118"/>
      <c r="K7663" s="118"/>
      <c r="L7663" s="118"/>
      <c r="M7663" s="118"/>
      <c r="N7663" s="118"/>
      <c r="O7663" s="143" t="str">
        <f>IF(H7663="","",(S7663/S7663)&amp;":"&amp;ROUND(AH7663/S7663,2))</f>
        <v/>
      </c>
      <c r="P7663" s="118"/>
      <c r="Q7663" s="118"/>
      <c r="R7663" s="143" t="str">
        <f>IF(H7663="","",(S7663/S7663)&amp;":"&amp;ROUND(AI7663/S7663,2))</f>
        <v/>
      </c>
      <c r="S7663" s="144" t="str">
        <f t="shared" si="1433"/>
        <v/>
      </c>
      <c r="T7663" s="145" t="str">
        <f t="shared" si="1434"/>
        <v/>
      </c>
      <c r="U7663" s="118"/>
      <c r="V7663" s="145" t="str">
        <f t="shared" si="1435"/>
        <v/>
      </c>
      <c r="W7663" s="144" t="str">
        <f t="shared" si="1436"/>
        <v/>
      </c>
      <c r="X7663" s="146" t="str">
        <f>IF(C7663="","",IF(OR(C7663="Trade",C7663="Multi Position"),(X7662+V7663),IF(C7663="Deposit",(X7662+AE7663),IF(C7663="Withdrawal",(X7662-AE7663)))))</f>
        <v/>
      </c>
      <c r="Y7663" s="145" t="str">
        <f t="shared" si="1437"/>
        <v/>
      </c>
      <c r="Z7663" s="118"/>
      <c r="AA7663" s="118"/>
      <c r="AB7663" s="118"/>
      <c r="AC7663" s="118"/>
      <c r="AD7663" s="118"/>
      <c r="AE7663" s="139"/>
      <c r="AF7663" s="118"/>
      <c r="AG7663" s="118"/>
      <c r="AH7663" s="147" t="str">
        <f t="shared" si="1438"/>
        <v/>
      </c>
      <c r="AI7663" s="147" t="str">
        <f t="shared" si="1439"/>
        <v/>
      </c>
      <c r="AJ7663" s="148" t="str">
        <f t="shared" si="1428"/>
        <v/>
      </c>
      <c r="AK7663" s="148" t="str">
        <f t="shared" si="1429"/>
        <v/>
      </c>
      <c r="AL7663" s="147" t="str">
        <f t="shared" si="1430"/>
        <v/>
      </c>
      <c r="AM7663" s="147" t="str">
        <f t="shared" si="1431"/>
        <v/>
      </c>
      <c r="AN7663" s="147" t="str">
        <f t="shared" si="1432"/>
        <v/>
      </c>
      <c r="AO7663" s="118"/>
    </row>
    <row r="7664" spans="1:41">
      <c r="A7664" s="118"/>
      <c r="B7664" s="118"/>
      <c r="C7664" s="118"/>
      <c r="D7664" s="118"/>
      <c r="E7664" s="118"/>
      <c r="F7664" s="118"/>
      <c r="G7664" s="118"/>
      <c r="H7664" s="118"/>
      <c r="I7664" s="118"/>
      <c r="J7664" s="118"/>
      <c r="K7664" s="118"/>
      <c r="L7664" s="118"/>
      <c r="M7664" s="118"/>
      <c r="N7664" s="118"/>
      <c r="O7664" s="143" t="str">
        <f>IF(H7664="","",(S7664/S7664)&amp;":"&amp;ROUND(AH7664/S7664,2))</f>
        <v/>
      </c>
      <c r="P7664" s="118"/>
      <c r="Q7664" s="118"/>
      <c r="R7664" s="143" t="str">
        <f>IF(H7664="","",(S7664/S7664)&amp;":"&amp;ROUND(AI7664/S7664,2))</f>
        <v/>
      </c>
      <c r="S7664" s="144" t="str">
        <f t="shared" si="1433"/>
        <v/>
      </c>
      <c r="T7664" s="145" t="str">
        <f t="shared" si="1434"/>
        <v/>
      </c>
      <c r="U7664" s="118"/>
      <c r="V7664" s="145" t="str">
        <f t="shared" si="1435"/>
        <v/>
      </c>
      <c r="W7664" s="144" t="str">
        <f t="shared" si="1436"/>
        <v/>
      </c>
      <c r="X7664" s="146" t="str">
        <f>IF(C7664="","",IF(OR(C7664="Trade",C7664="Multi Position"),(X7663+V7664),IF(C7664="Deposit",(X7663+AE7664),IF(C7664="Withdrawal",(X7663-AE7664)))))</f>
        <v/>
      </c>
      <c r="Y7664" s="145" t="str">
        <f t="shared" si="1437"/>
        <v/>
      </c>
      <c r="Z7664" s="118"/>
      <c r="AA7664" s="118"/>
      <c r="AB7664" s="118"/>
      <c r="AC7664" s="118"/>
      <c r="AD7664" s="118"/>
      <c r="AE7664" s="139"/>
      <c r="AF7664" s="118"/>
      <c r="AG7664" s="118"/>
      <c r="AH7664" s="147" t="str">
        <f t="shared" si="1438"/>
        <v/>
      </c>
      <c r="AI7664" s="147" t="str">
        <f t="shared" si="1439"/>
        <v/>
      </c>
      <c r="AJ7664" s="148" t="str">
        <f t="shared" si="1428"/>
        <v/>
      </c>
      <c r="AK7664" s="148" t="str">
        <f t="shared" si="1429"/>
        <v/>
      </c>
      <c r="AL7664" s="147" t="str">
        <f t="shared" si="1430"/>
        <v/>
      </c>
      <c r="AM7664" s="147" t="str">
        <f t="shared" si="1431"/>
        <v/>
      </c>
      <c r="AN7664" s="147" t="str">
        <f t="shared" si="1432"/>
        <v/>
      </c>
      <c r="AO7664" s="118"/>
    </row>
    <row r="7665" spans="1:41">
      <c r="A7665" s="118"/>
      <c r="B7665" s="118"/>
      <c r="C7665" s="118"/>
      <c r="D7665" s="118"/>
      <c r="E7665" s="118"/>
      <c r="F7665" s="118"/>
      <c r="G7665" s="118"/>
      <c r="H7665" s="118"/>
      <c r="I7665" s="118"/>
      <c r="J7665" s="118"/>
      <c r="K7665" s="118"/>
      <c r="L7665" s="118"/>
      <c r="M7665" s="118"/>
      <c r="N7665" s="118"/>
      <c r="O7665" s="143" t="str">
        <f>IF(H7665="","",(S7665/S7665)&amp;":"&amp;ROUND(AH7665/S7665,2))</f>
        <v/>
      </c>
      <c r="P7665" s="118"/>
      <c r="Q7665" s="118"/>
      <c r="R7665" s="143" t="str">
        <f>IF(H7665="","",(S7665/S7665)&amp;":"&amp;ROUND(AI7665/S7665,2))</f>
        <v/>
      </c>
      <c r="S7665" s="144" t="str">
        <f t="shared" si="1433"/>
        <v/>
      </c>
      <c r="T7665" s="145" t="str">
        <f t="shared" si="1434"/>
        <v/>
      </c>
      <c r="U7665" s="118"/>
      <c r="V7665" s="145" t="str">
        <f t="shared" si="1435"/>
        <v/>
      </c>
      <c r="W7665" s="144" t="str">
        <f t="shared" si="1436"/>
        <v/>
      </c>
      <c r="X7665" s="146" t="str">
        <f>IF(C7665="","",IF(OR(C7665="Trade",C7665="Multi Position"),(X7664+V7665),IF(C7665="Deposit",(X7664+AE7665),IF(C7665="Withdrawal",(X7664-AE7665)))))</f>
        <v/>
      </c>
      <c r="Y7665" s="145" t="str">
        <f t="shared" si="1437"/>
        <v/>
      </c>
      <c r="Z7665" s="118"/>
      <c r="AA7665" s="118"/>
      <c r="AB7665" s="118"/>
      <c r="AC7665" s="118"/>
      <c r="AD7665" s="118"/>
      <c r="AE7665" s="139"/>
      <c r="AF7665" s="118"/>
      <c r="AG7665" s="118"/>
      <c r="AH7665" s="147" t="str">
        <f t="shared" si="1438"/>
        <v/>
      </c>
      <c r="AI7665" s="147" t="str">
        <f t="shared" si="1439"/>
        <v/>
      </c>
      <c r="AJ7665" s="148" t="str">
        <f t="shared" si="1428"/>
        <v/>
      </c>
      <c r="AK7665" s="148" t="str">
        <f t="shared" si="1429"/>
        <v/>
      </c>
      <c r="AL7665" s="147" t="str">
        <f t="shared" si="1430"/>
        <v/>
      </c>
      <c r="AM7665" s="147" t="str">
        <f t="shared" si="1431"/>
        <v/>
      </c>
      <c r="AN7665" s="147" t="str">
        <f t="shared" si="1432"/>
        <v/>
      </c>
      <c r="AO7665" s="118"/>
    </row>
    <row r="7666" spans="1:41">
      <c r="A7666" s="118"/>
      <c r="B7666" s="118"/>
      <c r="C7666" s="118"/>
      <c r="D7666" s="118"/>
      <c r="E7666" s="118"/>
      <c r="F7666" s="118"/>
      <c r="G7666" s="118"/>
      <c r="H7666" s="118"/>
      <c r="I7666" s="118"/>
      <c r="J7666" s="118"/>
      <c r="K7666" s="118"/>
      <c r="L7666" s="118"/>
      <c r="M7666" s="118"/>
      <c r="N7666" s="118"/>
      <c r="O7666" s="143" t="str">
        <f>IF(H7666="","",(S7666/S7666)&amp;":"&amp;ROUND(AH7666/S7666,2))</f>
        <v/>
      </c>
      <c r="P7666" s="118"/>
      <c r="Q7666" s="118"/>
      <c r="R7666" s="143" t="str">
        <f>IF(H7666="","",(S7666/S7666)&amp;":"&amp;ROUND(AI7666/S7666,2))</f>
        <v/>
      </c>
      <c r="S7666" s="144" t="str">
        <f t="shared" si="1433"/>
        <v/>
      </c>
      <c r="T7666" s="145" t="str">
        <f t="shared" si="1434"/>
        <v/>
      </c>
      <c r="U7666" s="118"/>
      <c r="V7666" s="145" t="str">
        <f t="shared" si="1435"/>
        <v/>
      </c>
      <c r="W7666" s="144" t="str">
        <f t="shared" si="1436"/>
        <v/>
      </c>
      <c r="X7666" s="146" t="str">
        <f>IF(C7666="","",IF(OR(C7666="Trade",C7666="Multi Position"),(X7665+V7666),IF(C7666="Deposit",(X7665+AE7666),IF(C7666="Withdrawal",(X7665-AE7666)))))</f>
        <v/>
      </c>
      <c r="Y7666" s="145" t="str">
        <f t="shared" si="1437"/>
        <v/>
      </c>
      <c r="Z7666" s="118"/>
      <c r="AA7666" s="118"/>
      <c r="AB7666" s="118"/>
      <c r="AC7666" s="118"/>
      <c r="AD7666" s="118"/>
      <c r="AE7666" s="139"/>
      <c r="AF7666" s="118"/>
      <c r="AG7666" s="118"/>
      <c r="AH7666" s="147" t="str">
        <f t="shared" si="1438"/>
        <v/>
      </c>
      <c r="AI7666" s="147" t="str">
        <f t="shared" si="1439"/>
        <v/>
      </c>
      <c r="AJ7666" s="148" t="str">
        <f t="shared" si="1428"/>
        <v/>
      </c>
      <c r="AK7666" s="148" t="str">
        <f t="shared" si="1429"/>
        <v/>
      </c>
      <c r="AL7666" s="147" t="str">
        <f t="shared" si="1430"/>
        <v/>
      </c>
      <c r="AM7666" s="147" t="str">
        <f t="shared" si="1431"/>
        <v/>
      </c>
      <c r="AN7666" s="147" t="str">
        <f t="shared" si="1432"/>
        <v/>
      </c>
      <c r="AO7666" s="118"/>
    </row>
    <row r="7667" spans="1:41">
      <c r="A7667" s="118"/>
      <c r="B7667" s="118"/>
      <c r="C7667" s="118"/>
      <c r="D7667" s="118"/>
      <c r="E7667" s="118"/>
      <c r="F7667" s="118"/>
      <c r="G7667" s="118"/>
      <c r="H7667" s="118"/>
      <c r="I7667" s="118"/>
      <c r="J7667" s="118"/>
      <c r="K7667" s="118"/>
      <c r="L7667" s="118"/>
      <c r="M7667" s="118"/>
      <c r="N7667" s="118"/>
      <c r="O7667" s="143" t="str">
        <f>IF(H7667="","",(S7667/S7667)&amp;":"&amp;ROUND(AH7667/S7667,2))</f>
        <v/>
      </c>
      <c r="P7667" s="118"/>
      <c r="Q7667" s="118"/>
      <c r="R7667" s="143" t="str">
        <f>IF(H7667="","",(S7667/S7667)&amp;":"&amp;ROUND(AI7667/S7667,2))</f>
        <v/>
      </c>
      <c r="S7667" s="144" t="str">
        <f t="shared" si="1433"/>
        <v/>
      </c>
      <c r="T7667" s="145" t="str">
        <f t="shared" si="1434"/>
        <v/>
      </c>
      <c r="U7667" s="118"/>
      <c r="V7667" s="145" t="str">
        <f t="shared" si="1435"/>
        <v/>
      </c>
      <c r="W7667" s="144" t="str">
        <f t="shared" si="1436"/>
        <v/>
      </c>
      <c r="X7667" s="146" t="str">
        <f>IF(C7667="","",IF(OR(C7667="Trade",C7667="Multi Position"),(X7666+V7667),IF(C7667="Deposit",(X7666+AE7667),IF(C7667="Withdrawal",(X7666-AE7667)))))</f>
        <v/>
      </c>
      <c r="Y7667" s="145" t="str">
        <f t="shared" si="1437"/>
        <v/>
      </c>
      <c r="Z7667" s="118"/>
      <c r="AA7667" s="118"/>
      <c r="AB7667" s="118"/>
      <c r="AC7667" s="118"/>
      <c r="AD7667" s="118"/>
      <c r="AE7667" s="139"/>
      <c r="AF7667" s="118"/>
      <c r="AG7667" s="118"/>
      <c r="AH7667" s="147" t="str">
        <f t="shared" si="1438"/>
        <v/>
      </c>
      <c r="AI7667" s="147" t="str">
        <f t="shared" si="1439"/>
        <v/>
      </c>
      <c r="AJ7667" s="148" t="str">
        <f t="shared" si="1428"/>
        <v/>
      </c>
      <c r="AK7667" s="148" t="str">
        <f t="shared" si="1429"/>
        <v/>
      </c>
      <c r="AL7667" s="147" t="str">
        <f t="shared" si="1430"/>
        <v/>
      </c>
      <c r="AM7667" s="147" t="str">
        <f t="shared" si="1431"/>
        <v/>
      </c>
      <c r="AN7667" s="147" t="str">
        <f t="shared" si="1432"/>
        <v/>
      </c>
      <c r="AO7667" s="118"/>
    </row>
    <row r="7668" spans="1:41">
      <c r="A7668" s="118"/>
      <c r="B7668" s="118"/>
      <c r="C7668" s="118"/>
      <c r="D7668" s="118"/>
      <c r="E7668" s="118"/>
      <c r="F7668" s="118"/>
      <c r="G7668" s="118"/>
      <c r="H7668" s="118"/>
      <c r="I7668" s="118"/>
      <c r="J7668" s="118"/>
      <c r="K7668" s="118"/>
      <c r="L7668" s="118"/>
      <c r="M7668" s="118"/>
      <c r="N7668" s="118"/>
      <c r="O7668" s="143" t="str">
        <f>IF(H7668="","",(S7668/S7668)&amp;":"&amp;ROUND(AH7668/S7668,2))</f>
        <v/>
      </c>
      <c r="P7668" s="118"/>
      <c r="Q7668" s="118"/>
      <c r="R7668" s="143" t="str">
        <f>IF(H7668="","",(S7668/S7668)&amp;":"&amp;ROUND(AI7668/S7668,2))</f>
        <v/>
      </c>
      <c r="S7668" s="144" t="str">
        <f t="shared" si="1433"/>
        <v/>
      </c>
      <c r="T7668" s="145" t="str">
        <f t="shared" si="1434"/>
        <v/>
      </c>
      <c r="U7668" s="118"/>
      <c r="V7668" s="145" t="str">
        <f t="shared" si="1435"/>
        <v/>
      </c>
      <c r="W7668" s="144" t="str">
        <f t="shared" si="1436"/>
        <v/>
      </c>
      <c r="X7668" s="146" t="str">
        <f>IF(C7668="","",IF(OR(C7668="Trade",C7668="Multi Position"),(X7667+V7668),IF(C7668="Deposit",(X7667+AE7668),IF(C7668="Withdrawal",(X7667-AE7668)))))</f>
        <v/>
      </c>
      <c r="Y7668" s="145" t="str">
        <f t="shared" si="1437"/>
        <v/>
      </c>
      <c r="Z7668" s="118"/>
      <c r="AA7668" s="118"/>
      <c r="AB7668" s="118"/>
      <c r="AC7668" s="118"/>
      <c r="AD7668" s="118"/>
      <c r="AE7668" s="139"/>
      <c r="AF7668" s="118"/>
      <c r="AG7668" s="118"/>
      <c r="AH7668" s="147" t="str">
        <f t="shared" si="1438"/>
        <v/>
      </c>
      <c r="AI7668" s="147" t="str">
        <f t="shared" si="1439"/>
        <v/>
      </c>
      <c r="AJ7668" s="148" t="str">
        <f t="shared" si="1428"/>
        <v/>
      </c>
      <c r="AK7668" s="148" t="str">
        <f t="shared" si="1429"/>
        <v/>
      </c>
      <c r="AL7668" s="147" t="str">
        <f t="shared" si="1430"/>
        <v/>
      </c>
      <c r="AM7668" s="147" t="str">
        <f t="shared" si="1431"/>
        <v/>
      </c>
      <c r="AN7668" s="147" t="str">
        <f t="shared" si="1432"/>
        <v/>
      </c>
      <c r="AO7668" s="118"/>
    </row>
    <row r="7669" spans="1:41">
      <c r="A7669" s="118"/>
      <c r="B7669" s="118"/>
      <c r="C7669" s="118"/>
      <c r="D7669" s="118"/>
      <c r="E7669" s="118"/>
      <c r="F7669" s="118"/>
      <c r="G7669" s="118"/>
      <c r="H7669" s="118"/>
      <c r="I7669" s="118"/>
      <c r="J7669" s="118"/>
      <c r="K7669" s="118"/>
      <c r="L7669" s="118"/>
      <c r="M7669" s="118"/>
      <c r="N7669" s="118"/>
      <c r="O7669" s="143" t="str">
        <f>IF(H7669="","",(S7669/S7669)&amp;":"&amp;ROUND(AH7669/S7669,2))</f>
        <v/>
      </c>
      <c r="P7669" s="118"/>
      <c r="Q7669" s="118"/>
      <c r="R7669" s="143" t="str">
        <f>IF(H7669="","",(S7669/S7669)&amp;":"&amp;ROUND(AI7669/S7669,2))</f>
        <v/>
      </c>
      <c r="S7669" s="144" t="str">
        <f t="shared" si="1433"/>
        <v/>
      </c>
      <c r="T7669" s="145" t="str">
        <f t="shared" si="1434"/>
        <v/>
      </c>
      <c r="U7669" s="118"/>
      <c r="V7669" s="145" t="str">
        <f t="shared" si="1435"/>
        <v/>
      </c>
      <c r="W7669" s="144" t="str">
        <f t="shared" si="1436"/>
        <v/>
      </c>
      <c r="X7669" s="146" t="str">
        <f>IF(C7669="","",IF(OR(C7669="Trade",C7669="Multi Position"),(X7668+V7669),IF(C7669="Deposit",(X7668+AE7669),IF(C7669="Withdrawal",(X7668-AE7669)))))</f>
        <v/>
      </c>
      <c r="Y7669" s="145" t="str">
        <f t="shared" si="1437"/>
        <v/>
      </c>
      <c r="Z7669" s="118"/>
      <c r="AA7669" s="118"/>
      <c r="AB7669" s="118"/>
      <c r="AC7669" s="118"/>
      <c r="AD7669" s="118"/>
      <c r="AE7669" s="139"/>
      <c r="AF7669" s="118"/>
      <c r="AG7669" s="118"/>
      <c r="AH7669" s="147" t="str">
        <f t="shared" si="1438"/>
        <v/>
      </c>
      <c r="AI7669" s="147" t="str">
        <f t="shared" si="1439"/>
        <v/>
      </c>
      <c r="AJ7669" s="148" t="str">
        <f t="shared" si="1428"/>
        <v/>
      </c>
      <c r="AK7669" s="148" t="str">
        <f t="shared" si="1429"/>
        <v/>
      </c>
      <c r="AL7669" s="147" t="str">
        <f t="shared" si="1430"/>
        <v/>
      </c>
      <c r="AM7669" s="147" t="str">
        <f t="shared" si="1431"/>
        <v/>
      </c>
      <c r="AN7669" s="147" t="str">
        <f t="shared" si="1432"/>
        <v/>
      </c>
      <c r="AO7669" s="118"/>
    </row>
    <row r="7670" spans="1:41">
      <c r="A7670" s="118"/>
      <c r="B7670" s="118"/>
      <c r="C7670" s="118"/>
      <c r="D7670" s="118"/>
      <c r="E7670" s="118"/>
      <c r="F7670" s="118"/>
      <c r="G7670" s="118"/>
      <c r="H7670" s="118"/>
      <c r="I7670" s="118"/>
      <c r="J7670" s="118"/>
      <c r="K7670" s="118"/>
      <c r="L7670" s="118"/>
      <c r="M7670" s="118"/>
      <c r="N7670" s="118"/>
      <c r="O7670" s="143" t="str">
        <f>IF(H7670="","",(S7670/S7670)&amp;":"&amp;ROUND(AH7670/S7670,2))</f>
        <v/>
      </c>
      <c r="P7670" s="118"/>
      <c r="Q7670" s="118"/>
      <c r="R7670" s="143" t="str">
        <f>IF(H7670="","",(S7670/S7670)&amp;":"&amp;ROUND(AI7670/S7670,2))</f>
        <v/>
      </c>
      <c r="S7670" s="144" t="str">
        <f t="shared" si="1433"/>
        <v/>
      </c>
      <c r="T7670" s="145" t="str">
        <f t="shared" si="1434"/>
        <v/>
      </c>
      <c r="U7670" s="118"/>
      <c r="V7670" s="145" t="str">
        <f t="shared" si="1435"/>
        <v/>
      </c>
      <c r="W7670" s="144" t="str">
        <f t="shared" si="1436"/>
        <v/>
      </c>
      <c r="X7670" s="146" t="str">
        <f>IF(C7670="","",IF(OR(C7670="Trade",C7670="Multi Position"),(X7669+V7670),IF(C7670="Deposit",(X7669+AE7670),IF(C7670="Withdrawal",(X7669-AE7670)))))</f>
        <v/>
      </c>
      <c r="Y7670" s="145" t="str">
        <f t="shared" si="1437"/>
        <v/>
      </c>
      <c r="Z7670" s="118"/>
      <c r="AA7670" s="118"/>
      <c r="AB7670" s="118"/>
      <c r="AC7670" s="118"/>
      <c r="AD7670" s="118"/>
      <c r="AE7670" s="139"/>
      <c r="AF7670" s="118"/>
      <c r="AG7670" s="118"/>
      <c r="AH7670" s="147" t="str">
        <f t="shared" si="1438"/>
        <v/>
      </c>
      <c r="AI7670" s="147" t="str">
        <f t="shared" si="1439"/>
        <v/>
      </c>
      <c r="AJ7670" s="148" t="str">
        <f t="shared" si="1428"/>
        <v/>
      </c>
      <c r="AK7670" s="148" t="str">
        <f t="shared" si="1429"/>
        <v/>
      </c>
      <c r="AL7670" s="147" t="str">
        <f t="shared" si="1430"/>
        <v/>
      </c>
      <c r="AM7670" s="147" t="str">
        <f t="shared" si="1431"/>
        <v/>
      </c>
      <c r="AN7670" s="147" t="str">
        <f t="shared" si="1432"/>
        <v/>
      </c>
      <c r="AO7670" s="118"/>
    </row>
    <row r="7671" spans="1:41">
      <c r="A7671" s="118"/>
      <c r="B7671" s="118"/>
      <c r="C7671" s="118"/>
      <c r="D7671" s="118"/>
      <c r="E7671" s="118"/>
      <c r="F7671" s="118"/>
      <c r="G7671" s="118"/>
      <c r="H7671" s="118"/>
      <c r="I7671" s="118"/>
      <c r="J7671" s="118"/>
      <c r="K7671" s="118"/>
      <c r="L7671" s="118"/>
      <c r="M7671" s="118"/>
      <c r="N7671" s="118"/>
      <c r="O7671" s="143" t="str">
        <f>IF(H7671="","",(S7671/S7671)&amp;":"&amp;ROUND(AH7671/S7671,2))</f>
        <v/>
      </c>
      <c r="P7671" s="118"/>
      <c r="Q7671" s="118"/>
      <c r="R7671" s="143" t="str">
        <f>IF(H7671="","",(S7671/S7671)&amp;":"&amp;ROUND(AI7671/S7671,2))</f>
        <v/>
      </c>
      <c r="S7671" s="144" t="str">
        <f t="shared" si="1433"/>
        <v/>
      </c>
      <c r="T7671" s="145" t="str">
        <f t="shared" si="1434"/>
        <v/>
      </c>
      <c r="U7671" s="118"/>
      <c r="V7671" s="145" t="str">
        <f t="shared" si="1435"/>
        <v/>
      </c>
      <c r="W7671" s="144" t="str">
        <f t="shared" si="1436"/>
        <v/>
      </c>
      <c r="X7671" s="146" t="str">
        <f>IF(C7671="","",IF(OR(C7671="Trade",C7671="Multi Position"),(X7670+V7671),IF(C7671="Deposit",(X7670+AE7671),IF(C7671="Withdrawal",(X7670-AE7671)))))</f>
        <v/>
      </c>
      <c r="Y7671" s="145" t="str">
        <f t="shared" si="1437"/>
        <v/>
      </c>
      <c r="Z7671" s="118"/>
      <c r="AA7671" s="118"/>
      <c r="AB7671" s="118"/>
      <c r="AC7671" s="118"/>
      <c r="AD7671" s="118"/>
      <c r="AE7671" s="139"/>
      <c r="AF7671" s="118"/>
      <c r="AG7671" s="118"/>
      <c r="AH7671" s="147" t="str">
        <f t="shared" si="1438"/>
        <v/>
      </c>
      <c r="AI7671" s="147" t="str">
        <f t="shared" si="1439"/>
        <v/>
      </c>
      <c r="AJ7671" s="148" t="str">
        <f t="shared" si="1428"/>
        <v/>
      </c>
      <c r="AK7671" s="148" t="str">
        <f t="shared" si="1429"/>
        <v/>
      </c>
      <c r="AL7671" s="147" t="str">
        <f t="shared" si="1430"/>
        <v/>
      </c>
      <c r="AM7671" s="147" t="str">
        <f t="shared" si="1431"/>
        <v/>
      </c>
      <c r="AN7671" s="147" t="str">
        <f t="shared" si="1432"/>
        <v/>
      </c>
      <c r="AO7671" s="118"/>
    </row>
    <row r="7672" spans="1:41">
      <c r="A7672" s="118"/>
      <c r="B7672" s="118"/>
      <c r="C7672" s="118"/>
      <c r="D7672" s="118"/>
      <c r="E7672" s="118"/>
      <c r="F7672" s="118"/>
      <c r="G7672" s="118"/>
      <c r="H7672" s="118"/>
      <c r="I7672" s="118"/>
      <c r="J7672" s="118"/>
      <c r="K7672" s="118"/>
      <c r="L7672" s="118"/>
      <c r="M7672" s="118"/>
      <c r="N7672" s="118"/>
      <c r="O7672" s="143" t="str">
        <f>IF(H7672="","",(S7672/S7672)&amp;":"&amp;ROUND(AH7672/S7672,2))</f>
        <v/>
      </c>
      <c r="P7672" s="118"/>
      <c r="Q7672" s="118"/>
      <c r="R7672" s="143" t="str">
        <f>IF(H7672="","",(S7672/S7672)&amp;":"&amp;ROUND(AI7672/S7672,2))</f>
        <v/>
      </c>
      <c r="S7672" s="144" t="str">
        <f t="shared" si="1433"/>
        <v/>
      </c>
      <c r="T7672" s="145" t="str">
        <f t="shared" si="1434"/>
        <v/>
      </c>
      <c r="U7672" s="118"/>
      <c r="V7672" s="145" t="str">
        <f t="shared" si="1435"/>
        <v/>
      </c>
      <c r="W7672" s="144" t="str">
        <f t="shared" si="1436"/>
        <v/>
      </c>
      <c r="X7672" s="146" t="str">
        <f>IF(C7672="","",IF(OR(C7672="Trade",C7672="Multi Position"),(X7671+V7672),IF(C7672="Deposit",(X7671+AE7672),IF(C7672="Withdrawal",(X7671-AE7672)))))</f>
        <v/>
      </c>
      <c r="Y7672" s="145" t="str">
        <f t="shared" si="1437"/>
        <v/>
      </c>
      <c r="Z7672" s="118"/>
      <c r="AA7672" s="118"/>
      <c r="AB7672" s="118"/>
      <c r="AC7672" s="118"/>
      <c r="AD7672" s="118"/>
      <c r="AE7672" s="139"/>
      <c r="AF7672" s="118"/>
      <c r="AG7672" s="118"/>
      <c r="AH7672" s="147" t="str">
        <f t="shared" si="1438"/>
        <v/>
      </c>
      <c r="AI7672" s="147" t="str">
        <f t="shared" si="1439"/>
        <v/>
      </c>
      <c r="AJ7672" s="148" t="str">
        <f t="shared" si="1428"/>
        <v/>
      </c>
      <c r="AK7672" s="148" t="str">
        <f t="shared" si="1429"/>
        <v/>
      </c>
      <c r="AL7672" s="147" t="str">
        <f t="shared" si="1430"/>
        <v/>
      </c>
      <c r="AM7672" s="147" t="str">
        <f t="shared" si="1431"/>
        <v/>
      </c>
      <c r="AN7672" s="147" t="str">
        <f t="shared" si="1432"/>
        <v/>
      </c>
      <c r="AO7672" s="118"/>
    </row>
    <row r="7673" spans="1:41">
      <c r="A7673" s="118"/>
      <c r="B7673" s="118"/>
      <c r="C7673" s="118"/>
      <c r="D7673" s="118"/>
      <c r="E7673" s="118"/>
      <c r="F7673" s="118"/>
      <c r="G7673" s="118"/>
      <c r="H7673" s="118"/>
      <c r="I7673" s="118"/>
      <c r="J7673" s="118"/>
      <c r="K7673" s="118"/>
      <c r="L7673" s="118"/>
      <c r="M7673" s="118"/>
      <c r="N7673" s="118"/>
      <c r="O7673" s="143" t="str">
        <f>IF(H7673="","",(S7673/S7673)&amp;":"&amp;ROUND(AH7673/S7673,2))</f>
        <v/>
      </c>
      <c r="P7673" s="118"/>
      <c r="Q7673" s="118"/>
      <c r="R7673" s="143" t="str">
        <f>IF(H7673="","",(S7673/S7673)&amp;":"&amp;ROUND(AI7673/S7673,2))</f>
        <v/>
      </c>
      <c r="S7673" s="144" t="str">
        <f t="shared" si="1433"/>
        <v/>
      </c>
      <c r="T7673" s="145" t="str">
        <f t="shared" si="1434"/>
        <v/>
      </c>
      <c r="U7673" s="118"/>
      <c r="V7673" s="145" t="str">
        <f t="shared" si="1435"/>
        <v/>
      </c>
      <c r="W7673" s="144" t="str">
        <f t="shared" si="1436"/>
        <v/>
      </c>
      <c r="X7673" s="146" t="str">
        <f>IF(C7673="","",IF(OR(C7673="Trade",C7673="Multi Position"),(X7672+V7673),IF(C7673="Deposit",(X7672+AE7673),IF(C7673="Withdrawal",(X7672-AE7673)))))</f>
        <v/>
      </c>
      <c r="Y7673" s="145" t="str">
        <f t="shared" si="1437"/>
        <v/>
      </c>
      <c r="Z7673" s="118"/>
      <c r="AA7673" s="118"/>
      <c r="AB7673" s="118"/>
      <c r="AC7673" s="118"/>
      <c r="AD7673" s="118"/>
      <c r="AE7673" s="139"/>
      <c r="AF7673" s="118"/>
      <c r="AG7673" s="118"/>
      <c r="AH7673" s="147" t="str">
        <f t="shared" si="1438"/>
        <v/>
      </c>
      <c r="AI7673" s="147" t="str">
        <f t="shared" si="1439"/>
        <v/>
      </c>
      <c r="AJ7673" s="148" t="str">
        <f t="shared" si="1428"/>
        <v/>
      </c>
      <c r="AK7673" s="148" t="str">
        <f t="shared" si="1429"/>
        <v/>
      </c>
      <c r="AL7673" s="147" t="str">
        <f t="shared" si="1430"/>
        <v/>
      </c>
      <c r="AM7673" s="147" t="str">
        <f t="shared" si="1431"/>
        <v/>
      </c>
      <c r="AN7673" s="147" t="str">
        <f t="shared" si="1432"/>
        <v/>
      </c>
      <c r="AO7673" s="118"/>
    </row>
    <row r="7674" spans="1:41">
      <c r="A7674" s="118"/>
      <c r="B7674" s="118"/>
      <c r="C7674" s="118"/>
      <c r="D7674" s="118"/>
      <c r="E7674" s="118"/>
      <c r="F7674" s="118"/>
      <c r="G7674" s="118"/>
      <c r="H7674" s="118"/>
      <c r="I7674" s="118"/>
      <c r="J7674" s="118"/>
      <c r="K7674" s="118"/>
      <c r="L7674" s="118"/>
      <c r="M7674" s="118"/>
      <c r="N7674" s="118"/>
      <c r="O7674" s="143" t="str">
        <f>IF(H7674="","",(S7674/S7674)&amp;":"&amp;ROUND(AH7674/S7674,2))</f>
        <v/>
      </c>
      <c r="P7674" s="118"/>
      <c r="Q7674" s="118"/>
      <c r="R7674" s="143" t="str">
        <f>IF(H7674="","",(S7674/S7674)&amp;":"&amp;ROUND(AI7674/S7674,2))</f>
        <v/>
      </c>
      <c r="S7674" s="144" t="str">
        <f t="shared" si="1433"/>
        <v/>
      </c>
      <c r="T7674" s="145" t="str">
        <f t="shared" si="1434"/>
        <v/>
      </c>
      <c r="U7674" s="118"/>
      <c r="V7674" s="145" t="str">
        <f t="shared" si="1435"/>
        <v/>
      </c>
      <c r="W7674" s="144" t="str">
        <f t="shared" si="1436"/>
        <v/>
      </c>
      <c r="X7674" s="146" t="str">
        <f>IF(C7674="","",IF(OR(C7674="Trade",C7674="Multi Position"),(X7673+V7674),IF(C7674="Deposit",(X7673+AE7674),IF(C7674="Withdrawal",(X7673-AE7674)))))</f>
        <v/>
      </c>
      <c r="Y7674" s="145" t="str">
        <f t="shared" si="1437"/>
        <v/>
      </c>
      <c r="Z7674" s="118"/>
      <c r="AA7674" s="118"/>
      <c r="AB7674" s="118"/>
      <c r="AC7674" s="118"/>
      <c r="AD7674" s="118"/>
      <c r="AE7674" s="139"/>
      <c r="AF7674" s="118"/>
      <c r="AG7674" s="118"/>
      <c r="AH7674" s="147" t="str">
        <f t="shared" si="1438"/>
        <v/>
      </c>
      <c r="AI7674" s="147" t="str">
        <f t="shared" si="1439"/>
        <v/>
      </c>
      <c r="AJ7674" s="148" t="str">
        <f t="shared" si="1428"/>
        <v/>
      </c>
      <c r="AK7674" s="148" t="str">
        <f t="shared" si="1429"/>
        <v/>
      </c>
      <c r="AL7674" s="147" t="str">
        <f t="shared" si="1430"/>
        <v/>
      </c>
      <c r="AM7674" s="147" t="str">
        <f t="shared" si="1431"/>
        <v/>
      </c>
      <c r="AN7674" s="147" t="str">
        <f t="shared" si="1432"/>
        <v/>
      </c>
      <c r="AO7674" s="118"/>
    </row>
    <row r="7675" spans="1:41">
      <c r="A7675" s="118"/>
      <c r="B7675" s="118"/>
      <c r="C7675" s="118"/>
      <c r="D7675" s="118"/>
      <c r="E7675" s="118"/>
      <c r="F7675" s="118"/>
      <c r="G7675" s="118"/>
      <c r="H7675" s="118"/>
      <c r="I7675" s="118"/>
      <c r="J7675" s="118"/>
      <c r="K7675" s="118"/>
      <c r="L7675" s="118"/>
      <c r="M7675" s="118"/>
      <c r="N7675" s="118"/>
      <c r="O7675" s="143" t="str">
        <f>IF(H7675="","",(S7675/S7675)&amp;":"&amp;ROUND(AH7675/S7675,2))</f>
        <v/>
      </c>
      <c r="P7675" s="118"/>
      <c r="Q7675" s="118"/>
      <c r="R7675" s="143" t="str">
        <f>IF(H7675="","",(S7675/S7675)&amp;":"&amp;ROUND(AI7675/S7675,2))</f>
        <v/>
      </c>
      <c r="S7675" s="144" t="str">
        <f t="shared" si="1433"/>
        <v/>
      </c>
      <c r="T7675" s="145" t="str">
        <f t="shared" si="1434"/>
        <v/>
      </c>
      <c r="U7675" s="118"/>
      <c r="V7675" s="145" t="str">
        <f t="shared" si="1435"/>
        <v/>
      </c>
      <c r="W7675" s="144" t="str">
        <f t="shared" si="1436"/>
        <v/>
      </c>
      <c r="X7675" s="146" t="str">
        <f>IF(C7675="","",IF(OR(C7675="Trade",C7675="Multi Position"),(X7674+V7675),IF(C7675="Deposit",(X7674+AE7675),IF(C7675="Withdrawal",(X7674-AE7675)))))</f>
        <v/>
      </c>
      <c r="Y7675" s="145" t="str">
        <f t="shared" si="1437"/>
        <v/>
      </c>
      <c r="Z7675" s="118"/>
      <c r="AA7675" s="118"/>
      <c r="AB7675" s="118"/>
      <c r="AC7675" s="118"/>
      <c r="AD7675" s="118"/>
      <c r="AE7675" s="139"/>
      <c r="AF7675" s="118"/>
      <c r="AG7675" s="118"/>
      <c r="AH7675" s="147" t="str">
        <f t="shared" si="1438"/>
        <v/>
      </c>
      <c r="AI7675" s="147" t="str">
        <f t="shared" si="1439"/>
        <v/>
      </c>
      <c r="AJ7675" s="148" t="str">
        <f t="shared" si="1428"/>
        <v/>
      </c>
      <c r="AK7675" s="148" t="str">
        <f t="shared" si="1429"/>
        <v/>
      </c>
      <c r="AL7675" s="147" t="str">
        <f t="shared" si="1430"/>
        <v/>
      </c>
      <c r="AM7675" s="147" t="str">
        <f t="shared" si="1431"/>
        <v/>
      </c>
      <c r="AN7675" s="147" t="str">
        <f t="shared" si="1432"/>
        <v/>
      </c>
      <c r="AO7675" s="118"/>
    </row>
    <row r="7676" spans="1:41">
      <c r="A7676" s="118"/>
      <c r="B7676" s="118"/>
      <c r="C7676" s="118"/>
      <c r="D7676" s="118"/>
      <c r="E7676" s="118"/>
      <c r="F7676" s="118"/>
      <c r="G7676" s="118"/>
      <c r="H7676" s="118"/>
      <c r="I7676" s="118"/>
      <c r="J7676" s="118"/>
      <c r="K7676" s="118"/>
      <c r="L7676" s="118"/>
      <c r="M7676" s="118"/>
      <c r="N7676" s="118"/>
      <c r="O7676" s="143" t="str">
        <f>IF(H7676="","",(S7676/S7676)&amp;":"&amp;ROUND(AH7676/S7676,2))</f>
        <v/>
      </c>
      <c r="P7676" s="118"/>
      <c r="Q7676" s="118"/>
      <c r="R7676" s="143" t="str">
        <f>IF(H7676="","",(S7676/S7676)&amp;":"&amp;ROUND(AI7676/S7676,2))</f>
        <v/>
      </c>
      <c r="S7676" s="144" t="str">
        <f t="shared" si="1433"/>
        <v/>
      </c>
      <c r="T7676" s="145" t="str">
        <f t="shared" si="1434"/>
        <v/>
      </c>
      <c r="U7676" s="118"/>
      <c r="V7676" s="145" t="str">
        <f t="shared" si="1435"/>
        <v/>
      </c>
      <c r="W7676" s="144" t="str">
        <f t="shared" si="1436"/>
        <v/>
      </c>
      <c r="X7676" s="146" t="str">
        <f>IF(C7676="","",IF(OR(C7676="Trade",C7676="Multi Position"),(X7675+V7676),IF(C7676="Deposit",(X7675+AE7676),IF(C7676="Withdrawal",(X7675-AE7676)))))</f>
        <v/>
      </c>
      <c r="Y7676" s="145" t="str">
        <f t="shared" si="1437"/>
        <v/>
      </c>
      <c r="Z7676" s="118"/>
      <c r="AA7676" s="118"/>
      <c r="AB7676" s="118"/>
      <c r="AC7676" s="118"/>
      <c r="AD7676" s="118"/>
      <c r="AE7676" s="139"/>
      <c r="AF7676" s="118"/>
      <c r="AG7676" s="118"/>
      <c r="AH7676" s="147" t="str">
        <f t="shared" si="1438"/>
        <v/>
      </c>
      <c r="AI7676" s="147" t="str">
        <f t="shared" si="1439"/>
        <v/>
      </c>
      <c r="AJ7676" s="148" t="str">
        <f t="shared" si="1428"/>
        <v/>
      </c>
      <c r="AK7676" s="148" t="str">
        <f t="shared" si="1429"/>
        <v/>
      </c>
      <c r="AL7676" s="147" t="str">
        <f t="shared" si="1430"/>
        <v/>
      </c>
      <c r="AM7676" s="147" t="str">
        <f t="shared" si="1431"/>
        <v/>
      </c>
      <c r="AN7676" s="147" t="str">
        <f t="shared" si="1432"/>
        <v/>
      </c>
      <c r="AO7676" s="118"/>
    </row>
    <row r="7677" spans="1:41">
      <c r="A7677" s="118"/>
      <c r="B7677" s="118"/>
      <c r="C7677" s="118"/>
      <c r="D7677" s="118"/>
      <c r="E7677" s="118"/>
      <c r="F7677" s="118"/>
      <c r="G7677" s="118"/>
      <c r="H7677" s="118"/>
      <c r="I7677" s="118"/>
      <c r="J7677" s="118"/>
      <c r="K7677" s="118"/>
      <c r="L7677" s="118"/>
      <c r="M7677" s="118"/>
      <c r="N7677" s="118"/>
      <c r="O7677" s="143" t="str">
        <f>IF(H7677="","",(S7677/S7677)&amp;":"&amp;ROUND(AH7677/S7677,2))</f>
        <v/>
      </c>
      <c r="P7677" s="118"/>
      <c r="Q7677" s="118"/>
      <c r="R7677" s="143" t="str">
        <f>IF(H7677="","",(S7677/S7677)&amp;":"&amp;ROUND(AI7677/S7677,2))</f>
        <v/>
      </c>
      <c r="S7677" s="144" t="str">
        <f t="shared" si="1433"/>
        <v/>
      </c>
      <c r="T7677" s="145" t="str">
        <f t="shared" si="1434"/>
        <v/>
      </c>
      <c r="U7677" s="118"/>
      <c r="V7677" s="145" t="str">
        <f t="shared" si="1435"/>
        <v/>
      </c>
      <c r="W7677" s="144" t="str">
        <f t="shared" si="1436"/>
        <v/>
      </c>
      <c r="X7677" s="146" t="str">
        <f>IF(C7677="","",IF(OR(C7677="Trade",C7677="Multi Position"),(X7676+V7677),IF(C7677="Deposit",(X7676+AE7677),IF(C7677="Withdrawal",(X7676-AE7677)))))</f>
        <v/>
      </c>
      <c r="Y7677" s="145" t="str">
        <f t="shared" si="1437"/>
        <v/>
      </c>
      <c r="Z7677" s="118"/>
      <c r="AA7677" s="118"/>
      <c r="AB7677" s="118"/>
      <c r="AC7677" s="118"/>
      <c r="AD7677" s="118"/>
      <c r="AE7677" s="139"/>
      <c r="AF7677" s="118"/>
      <c r="AG7677" s="118"/>
      <c r="AH7677" s="147" t="str">
        <f t="shared" si="1438"/>
        <v/>
      </c>
      <c r="AI7677" s="147" t="str">
        <f t="shared" si="1439"/>
        <v/>
      </c>
      <c r="AJ7677" s="148" t="str">
        <f t="shared" si="1428"/>
        <v/>
      </c>
      <c r="AK7677" s="148" t="str">
        <f t="shared" si="1429"/>
        <v/>
      </c>
      <c r="AL7677" s="147" t="str">
        <f t="shared" si="1430"/>
        <v/>
      </c>
      <c r="AM7677" s="147" t="str">
        <f t="shared" si="1431"/>
        <v/>
      </c>
      <c r="AN7677" s="147" t="str">
        <f t="shared" si="1432"/>
        <v/>
      </c>
      <c r="AO7677" s="118"/>
    </row>
    <row r="7678" spans="1:41">
      <c r="A7678" s="118"/>
      <c r="B7678" s="118"/>
      <c r="C7678" s="118"/>
      <c r="D7678" s="118"/>
      <c r="E7678" s="118"/>
      <c r="F7678" s="118"/>
      <c r="G7678" s="118"/>
      <c r="H7678" s="118"/>
      <c r="I7678" s="118"/>
      <c r="J7678" s="118"/>
      <c r="K7678" s="118"/>
      <c r="L7678" s="118"/>
      <c r="M7678" s="118"/>
      <c r="N7678" s="118"/>
      <c r="O7678" s="143" t="str">
        <f>IF(H7678="","",(S7678/S7678)&amp;":"&amp;ROUND(AH7678/S7678,2))</f>
        <v/>
      </c>
      <c r="P7678" s="118"/>
      <c r="Q7678" s="118"/>
      <c r="R7678" s="143" t="str">
        <f>IF(H7678="","",(S7678/S7678)&amp;":"&amp;ROUND(AI7678/S7678,2))</f>
        <v/>
      </c>
      <c r="S7678" s="144" t="str">
        <f t="shared" si="1433"/>
        <v/>
      </c>
      <c r="T7678" s="145" t="str">
        <f t="shared" si="1434"/>
        <v/>
      </c>
      <c r="U7678" s="118"/>
      <c r="V7678" s="145" t="str">
        <f t="shared" si="1435"/>
        <v/>
      </c>
      <c r="W7678" s="144" t="str">
        <f t="shared" si="1436"/>
        <v/>
      </c>
      <c r="X7678" s="146" t="str">
        <f>IF(C7678="","",IF(OR(C7678="Trade",C7678="Multi Position"),(X7677+V7678),IF(C7678="Deposit",(X7677+AE7678),IF(C7678="Withdrawal",(X7677-AE7678)))))</f>
        <v/>
      </c>
      <c r="Y7678" s="145" t="str">
        <f t="shared" si="1437"/>
        <v/>
      </c>
      <c r="Z7678" s="118"/>
      <c r="AA7678" s="118"/>
      <c r="AB7678" s="118"/>
      <c r="AC7678" s="118"/>
      <c r="AD7678" s="118"/>
      <c r="AE7678" s="139"/>
      <c r="AF7678" s="118"/>
      <c r="AG7678" s="118"/>
      <c r="AH7678" s="147" t="str">
        <f t="shared" si="1438"/>
        <v/>
      </c>
      <c r="AI7678" s="147" t="str">
        <f t="shared" si="1439"/>
        <v/>
      </c>
      <c r="AJ7678" s="148" t="str">
        <f t="shared" si="1428"/>
        <v/>
      </c>
      <c r="AK7678" s="148" t="str">
        <f t="shared" si="1429"/>
        <v/>
      </c>
      <c r="AL7678" s="147" t="str">
        <f t="shared" si="1430"/>
        <v/>
      </c>
      <c r="AM7678" s="147" t="str">
        <f t="shared" si="1431"/>
        <v/>
      </c>
      <c r="AN7678" s="147" t="str">
        <f t="shared" si="1432"/>
        <v/>
      </c>
      <c r="AO7678" s="118"/>
    </row>
    <row r="7679" spans="1:41">
      <c r="A7679" s="118"/>
      <c r="B7679" s="118"/>
      <c r="C7679" s="118"/>
      <c r="D7679" s="118"/>
      <c r="E7679" s="118"/>
      <c r="F7679" s="118"/>
      <c r="G7679" s="118"/>
      <c r="H7679" s="118"/>
      <c r="I7679" s="118"/>
      <c r="J7679" s="118"/>
      <c r="K7679" s="118"/>
      <c r="L7679" s="118"/>
      <c r="M7679" s="118"/>
      <c r="N7679" s="118"/>
      <c r="O7679" s="143" t="str">
        <f>IF(H7679="","",(S7679/S7679)&amp;":"&amp;ROUND(AH7679/S7679,2))</f>
        <v/>
      </c>
      <c r="P7679" s="118"/>
      <c r="Q7679" s="118"/>
      <c r="R7679" s="143" t="str">
        <f>IF(H7679="","",(S7679/S7679)&amp;":"&amp;ROUND(AI7679/S7679,2))</f>
        <v/>
      </c>
      <c r="S7679" s="144" t="str">
        <f t="shared" si="1433"/>
        <v/>
      </c>
      <c r="T7679" s="145" t="str">
        <f t="shared" si="1434"/>
        <v/>
      </c>
      <c r="U7679" s="118"/>
      <c r="V7679" s="145" t="str">
        <f t="shared" si="1435"/>
        <v/>
      </c>
      <c r="W7679" s="144" t="str">
        <f t="shared" si="1436"/>
        <v/>
      </c>
      <c r="X7679" s="146" t="str">
        <f>IF(C7679="","",IF(OR(C7679="Trade",C7679="Multi Position"),(X7678+V7679),IF(C7679="Deposit",(X7678+AE7679),IF(C7679="Withdrawal",(X7678-AE7679)))))</f>
        <v/>
      </c>
      <c r="Y7679" s="145" t="str">
        <f t="shared" si="1437"/>
        <v/>
      </c>
      <c r="Z7679" s="118"/>
      <c r="AA7679" s="118"/>
      <c r="AB7679" s="118"/>
      <c r="AC7679" s="118"/>
      <c r="AD7679" s="118"/>
      <c r="AE7679" s="139"/>
      <c r="AF7679" s="118"/>
      <c r="AG7679" s="118"/>
      <c r="AH7679" s="147" t="str">
        <f t="shared" si="1438"/>
        <v/>
      </c>
      <c r="AI7679" s="147" t="str">
        <f t="shared" si="1439"/>
        <v/>
      </c>
      <c r="AJ7679" s="148" t="str">
        <f t="shared" si="1428"/>
        <v/>
      </c>
      <c r="AK7679" s="148" t="str">
        <f t="shared" si="1429"/>
        <v/>
      </c>
      <c r="AL7679" s="147" t="str">
        <f t="shared" si="1430"/>
        <v/>
      </c>
      <c r="AM7679" s="147" t="str">
        <f t="shared" si="1431"/>
        <v/>
      </c>
      <c r="AN7679" s="147" t="str">
        <f t="shared" si="1432"/>
        <v/>
      </c>
      <c r="AO7679" s="118"/>
    </row>
    <row r="7680" spans="1:41">
      <c r="A7680" s="118"/>
      <c r="B7680" s="118"/>
      <c r="C7680" s="118"/>
      <c r="D7680" s="118"/>
      <c r="E7680" s="118"/>
      <c r="F7680" s="118"/>
      <c r="G7680" s="118"/>
      <c r="H7680" s="118"/>
      <c r="I7680" s="118"/>
      <c r="J7680" s="118"/>
      <c r="K7680" s="118"/>
      <c r="L7680" s="118"/>
      <c r="M7680" s="118"/>
      <c r="N7680" s="118"/>
      <c r="O7680" s="143" t="str">
        <f>IF(H7680="","",(S7680/S7680)&amp;":"&amp;ROUND(AH7680/S7680,2))</f>
        <v/>
      </c>
      <c r="P7680" s="118"/>
      <c r="Q7680" s="118"/>
      <c r="R7680" s="143" t="str">
        <f>IF(H7680="","",(S7680/S7680)&amp;":"&amp;ROUND(AI7680/S7680,2))</f>
        <v/>
      </c>
      <c r="S7680" s="144" t="str">
        <f t="shared" si="1433"/>
        <v/>
      </c>
      <c r="T7680" s="145" t="str">
        <f t="shared" si="1434"/>
        <v/>
      </c>
      <c r="U7680" s="118"/>
      <c r="V7680" s="145" t="str">
        <f t="shared" si="1435"/>
        <v/>
      </c>
      <c r="W7680" s="144" t="str">
        <f t="shared" si="1436"/>
        <v/>
      </c>
      <c r="X7680" s="146" t="str">
        <f>IF(C7680="","",IF(OR(C7680="Trade",C7680="Multi Position"),(X7679+V7680),IF(C7680="Deposit",(X7679+AE7680),IF(C7680="Withdrawal",(X7679-AE7680)))))</f>
        <v/>
      </c>
      <c r="Y7680" s="145" t="str">
        <f t="shared" si="1437"/>
        <v/>
      </c>
      <c r="Z7680" s="118"/>
      <c r="AA7680" s="118"/>
      <c r="AB7680" s="118"/>
      <c r="AC7680" s="118"/>
      <c r="AD7680" s="118"/>
      <c r="AE7680" s="139"/>
      <c r="AF7680" s="118"/>
      <c r="AG7680" s="118"/>
      <c r="AH7680" s="147" t="str">
        <f t="shared" si="1438"/>
        <v/>
      </c>
      <c r="AI7680" s="147" t="str">
        <f t="shared" si="1439"/>
        <v/>
      </c>
      <c r="AJ7680" s="148" t="str">
        <f t="shared" si="1428"/>
        <v/>
      </c>
      <c r="AK7680" s="148" t="str">
        <f t="shared" si="1429"/>
        <v/>
      </c>
      <c r="AL7680" s="147" t="str">
        <f t="shared" si="1430"/>
        <v/>
      </c>
      <c r="AM7680" s="147" t="str">
        <f t="shared" si="1431"/>
        <v/>
      </c>
      <c r="AN7680" s="147" t="str">
        <f t="shared" si="1432"/>
        <v/>
      </c>
      <c r="AO7680" s="118"/>
    </row>
    <row r="7681" spans="1:41">
      <c r="A7681" s="118"/>
      <c r="B7681" s="118"/>
      <c r="C7681" s="118"/>
      <c r="D7681" s="118"/>
      <c r="E7681" s="118"/>
      <c r="F7681" s="118"/>
      <c r="G7681" s="118"/>
      <c r="H7681" s="118"/>
      <c r="I7681" s="118"/>
      <c r="J7681" s="118"/>
      <c r="K7681" s="118"/>
      <c r="L7681" s="118"/>
      <c r="M7681" s="118"/>
      <c r="N7681" s="118"/>
      <c r="O7681" s="143" t="str">
        <f>IF(H7681="","",(S7681/S7681)&amp;":"&amp;ROUND(AH7681/S7681,2))</f>
        <v/>
      </c>
      <c r="P7681" s="118"/>
      <c r="Q7681" s="118"/>
      <c r="R7681" s="143" t="str">
        <f>IF(H7681="","",(S7681/S7681)&amp;":"&amp;ROUND(AI7681/S7681,2))</f>
        <v/>
      </c>
      <c r="S7681" s="144" t="str">
        <f t="shared" si="1433"/>
        <v/>
      </c>
      <c r="T7681" s="145" t="str">
        <f t="shared" si="1434"/>
        <v/>
      </c>
      <c r="U7681" s="118"/>
      <c r="V7681" s="145" t="str">
        <f t="shared" si="1435"/>
        <v/>
      </c>
      <c r="W7681" s="144" t="str">
        <f t="shared" si="1436"/>
        <v/>
      </c>
      <c r="X7681" s="146" t="str">
        <f>IF(C7681="","",IF(OR(C7681="Trade",C7681="Multi Position"),(X7680+V7681),IF(C7681="Deposit",(X7680+AE7681),IF(C7681="Withdrawal",(X7680-AE7681)))))</f>
        <v/>
      </c>
      <c r="Y7681" s="145" t="str">
        <f t="shared" si="1437"/>
        <v/>
      </c>
      <c r="Z7681" s="118"/>
      <c r="AA7681" s="118"/>
      <c r="AB7681" s="118"/>
      <c r="AC7681" s="118"/>
      <c r="AD7681" s="118"/>
      <c r="AE7681" s="139"/>
      <c r="AF7681" s="118"/>
      <c r="AG7681" s="118"/>
      <c r="AH7681" s="147" t="str">
        <f t="shared" si="1438"/>
        <v/>
      </c>
      <c r="AI7681" s="147" t="str">
        <f t="shared" si="1439"/>
        <v/>
      </c>
      <c r="AJ7681" s="148" t="str">
        <f t="shared" si="1428"/>
        <v/>
      </c>
      <c r="AK7681" s="148" t="str">
        <f t="shared" si="1429"/>
        <v/>
      </c>
      <c r="AL7681" s="147" t="str">
        <f t="shared" si="1430"/>
        <v/>
      </c>
      <c r="AM7681" s="147" t="str">
        <f t="shared" si="1431"/>
        <v/>
      </c>
      <c r="AN7681" s="147" t="str">
        <f t="shared" si="1432"/>
        <v/>
      </c>
      <c r="AO7681" s="118"/>
    </row>
    <row r="7682" spans="1:41">
      <c r="A7682" s="118"/>
      <c r="B7682" s="118"/>
      <c r="C7682" s="118"/>
      <c r="D7682" s="118"/>
      <c r="E7682" s="118"/>
      <c r="F7682" s="118"/>
      <c r="G7682" s="118"/>
      <c r="H7682" s="118"/>
      <c r="I7682" s="118"/>
      <c r="J7682" s="118"/>
      <c r="K7682" s="118"/>
      <c r="L7682" s="118"/>
      <c r="M7682" s="118"/>
      <c r="N7682" s="118"/>
      <c r="O7682" s="143" t="str">
        <f>IF(H7682="","",(S7682/S7682)&amp;":"&amp;ROUND(AH7682/S7682,2))</f>
        <v/>
      </c>
      <c r="P7682" s="118"/>
      <c r="Q7682" s="118"/>
      <c r="R7682" s="143" t="str">
        <f>IF(H7682="","",(S7682/S7682)&amp;":"&amp;ROUND(AI7682/S7682,2))</f>
        <v/>
      </c>
      <c r="S7682" s="144" t="str">
        <f t="shared" si="1433"/>
        <v/>
      </c>
      <c r="T7682" s="145" t="str">
        <f t="shared" si="1434"/>
        <v/>
      </c>
      <c r="U7682" s="118"/>
      <c r="V7682" s="145" t="str">
        <f t="shared" si="1435"/>
        <v/>
      </c>
      <c r="W7682" s="144" t="str">
        <f t="shared" si="1436"/>
        <v/>
      </c>
      <c r="X7682" s="146" t="str">
        <f>IF(C7682="","",IF(OR(C7682="Trade",C7682="Multi Position"),(X7681+V7682),IF(C7682="Deposit",(X7681+AE7682),IF(C7682="Withdrawal",(X7681-AE7682)))))</f>
        <v/>
      </c>
      <c r="Y7682" s="145" t="str">
        <f t="shared" si="1437"/>
        <v/>
      </c>
      <c r="Z7682" s="118"/>
      <c r="AA7682" s="118"/>
      <c r="AB7682" s="118"/>
      <c r="AC7682" s="118"/>
      <c r="AD7682" s="118"/>
      <c r="AE7682" s="139"/>
      <c r="AF7682" s="118"/>
      <c r="AG7682" s="118"/>
      <c r="AH7682" s="147" t="str">
        <f t="shared" si="1438"/>
        <v/>
      </c>
      <c r="AI7682" s="147" t="str">
        <f t="shared" si="1439"/>
        <v/>
      </c>
      <c r="AJ7682" s="148" t="str">
        <f t="shared" si="1428"/>
        <v/>
      </c>
      <c r="AK7682" s="148" t="str">
        <f t="shared" si="1429"/>
        <v/>
      </c>
      <c r="AL7682" s="147" t="str">
        <f t="shared" si="1430"/>
        <v/>
      </c>
      <c r="AM7682" s="147" t="str">
        <f t="shared" si="1431"/>
        <v/>
      </c>
      <c r="AN7682" s="147" t="str">
        <f t="shared" si="1432"/>
        <v/>
      </c>
      <c r="AO7682" s="118"/>
    </row>
    <row r="7683" spans="1:41">
      <c r="A7683" s="118"/>
      <c r="B7683" s="118"/>
      <c r="C7683" s="118"/>
      <c r="D7683" s="118"/>
      <c r="E7683" s="118"/>
      <c r="F7683" s="118"/>
      <c r="G7683" s="118"/>
      <c r="H7683" s="118"/>
      <c r="I7683" s="118"/>
      <c r="J7683" s="118"/>
      <c r="K7683" s="118"/>
      <c r="L7683" s="118"/>
      <c r="M7683" s="118"/>
      <c r="N7683" s="118"/>
      <c r="O7683" s="143" t="str">
        <f>IF(H7683="","",(S7683/S7683)&amp;":"&amp;ROUND(AH7683/S7683,2))</f>
        <v/>
      </c>
      <c r="P7683" s="118"/>
      <c r="Q7683" s="118"/>
      <c r="R7683" s="143" t="str">
        <f>IF(H7683="","",(S7683/S7683)&amp;":"&amp;ROUND(AI7683/S7683,2))</f>
        <v/>
      </c>
      <c r="S7683" s="144" t="str">
        <f t="shared" si="1433"/>
        <v/>
      </c>
      <c r="T7683" s="145" t="str">
        <f t="shared" si="1434"/>
        <v/>
      </c>
      <c r="U7683" s="118"/>
      <c r="V7683" s="145" t="str">
        <f t="shared" si="1435"/>
        <v/>
      </c>
      <c r="W7683" s="144" t="str">
        <f t="shared" si="1436"/>
        <v/>
      </c>
      <c r="X7683" s="146" t="str">
        <f>IF(C7683="","",IF(OR(C7683="Trade",C7683="Multi Position"),(X7682+V7683),IF(C7683="Deposit",(X7682+AE7683),IF(C7683="Withdrawal",(X7682-AE7683)))))</f>
        <v/>
      </c>
      <c r="Y7683" s="145" t="str">
        <f t="shared" si="1437"/>
        <v/>
      </c>
      <c r="Z7683" s="118"/>
      <c r="AA7683" s="118"/>
      <c r="AB7683" s="118"/>
      <c r="AC7683" s="118"/>
      <c r="AD7683" s="118"/>
      <c r="AE7683" s="139"/>
      <c r="AF7683" s="118"/>
      <c r="AG7683" s="118"/>
      <c r="AH7683" s="147" t="str">
        <f t="shared" si="1438"/>
        <v/>
      </c>
      <c r="AI7683" s="147" t="str">
        <f t="shared" si="1439"/>
        <v/>
      </c>
      <c r="AJ7683" s="148" t="str">
        <f t="shared" si="1428"/>
        <v/>
      </c>
      <c r="AK7683" s="148" t="str">
        <f t="shared" si="1429"/>
        <v/>
      </c>
      <c r="AL7683" s="147" t="str">
        <f t="shared" si="1430"/>
        <v/>
      </c>
      <c r="AM7683" s="147" t="str">
        <f t="shared" si="1431"/>
        <v/>
      </c>
      <c r="AN7683" s="147" t="str">
        <f t="shared" si="1432"/>
        <v/>
      </c>
      <c r="AO7683" s="118"/>
    </row>
    <row r="7684" spans="1:41">
      <c r="A7684" s="118"/>
      <c r="B7684" s="118"/>
      <c r="C7684" s="118"/>
      <c r="D7684" s="118"/>
      <c r="E7684" s="118"/>
      <c r="F7684" s="118"/>
      <c r="G7684" s="118"/>
      <c r="H7684" s="118"/>
      <c r="I7684" s="118"/>
      <c r="J7684" s="118"/>
      <c r="K7684" s="118"/>
      <c r="L7684" s="118"/>
      <c r="M7684" s="118"/>
      <c r="N7684" s="118"/>
      <c r="O7684" s="143" t="str">
        <f>IF(H7684="","",(S7684/S7684)&amp;":"&amp;ROUND(AH7684/S7684,2))</f>
        <v/>
      </c>
      <c r="P7684" s="118"/>
      <c r="Q7684" s="118"/>
      <c r="R7684" s="143" t="str">
        <f>IF(H7684="","",(S7684/S7684)&amp;":"&amp;ROUND(AI7684/S7684,2))</f>
        <v/>
      </c>
      <c r="S7684" s="144" t="str">
        <f t="shared" si="1433"/>
        <v/>
      </c>
      <c r="T7684" s="145" t="str">
        <f t="shared" si="1434"/>
        <v/>
      </c>
      <c r="U7684" s="118"/>
      <c r="V7684" s="145" t="str">
        <f t="shared" si="1435"/>
        <v/>
      </c>
      <c r="W7684" s="144" t="str">
        <f t="shared" si="1436"/>
        <v/>
      </c>
      <c r="X7684" s="146" t="str">
        <f>IF(C7684="","",IF(OR(C7684="Trade",C7684="Multi Position"),(X7683+V7684),IF(C7684="Deposit",(X7683+AE7684),IF(C7684="Withdrawal",(X7683-AE7684)))))</f>
        <v/>
      </c>
      <c r="Y7684" s="145" t="str">
        <f t="shared" si="1437"/>
        <v/>
      </c>
      <c r="Z7684" s="118"/>
      <c r="AA7684" s="118"/>
      <c r="AB7684" s="118"/>
      <c r="AC7684" s="118"/>
      <c r="AD7684" s="118"/>
      <c r="AE7684" s="139"/>
      <c r="AF7684" s="118"/>
      <c r="AG7684" s="118"/>
      <c r="AH7684" s="147" t="str">
        <f t="shared" si="1438"/>
        <v/>
      </c>
      <c r="AI7684" s="147" t="str">
        <f t="shared" si="1439"/>
        <v/>
      </c>
      <c r="AJ7684" s="148" t="str">
        <f t="shared" si="1428"/>
        <v/>
      </c>
      <c r="AK7684" s="148" t="str">
        <f t="shared" si="1429"/>
        <v/>
      </c>
      <c r="AL7684" s="147" t="str">
        <f t="shared" si="1430"/>
        <v/>
      </c>
      <c r="AM7684" s="147" t="str">
        <f t="shared" si="1431"/>
        <v/>
      </c>
      <c r="AN7684" s="147" t="str">
        <f t="shared" si="1432"/>
        <v/>
      </c>
      <c r="AO7684" s="118"/>
    </row>
    <row r="7685" spans="1:41">
      <c r="A7685" s="118"/>
      <c r="B7685" s="118"/>
      <c r="C7685" s="118"/>
      <c r="D7685" s="118"/>
      <c r="E7685" s="118"/>
      <c r="F7685" s="118"/>
      <c r="G7685" s="118"/>
      <c r="H7685" s="118"/>
      <c r="I7685" s="118"/>
      <c r="J7685" s="118"/>
      <c r="K7685" s="118"/>
      <c r="L7685" s="118"/>
      <c r="M7685" s="118"/>
      <c r="N7685" s="118"/>
      <c r="O7685" s="143" t="str">
        <f>IF(H7685="","",(S7685/S7685)&amp;":"&amp;ROUND(AH7685/S7685,2))</f>
        <v/>
      </c>
      <c r="P7685" s="118"/>
      <c r="Q7685" s="118"/>
      <c r="R7685" s="143" t="str">
        <f>IF(H7685="","",(S7685/S7685)&amp;":"&amp;ROUND(AI7685/S7685,2))</f>
        <v/>
      </c>
      <c r="S7685" s="144" t="str">
        <f t="shared" si="1433"/>
        <v/>
      </c>
      <c r="T7685" s="145" t="str">
        <f t="shared" si="1434"/>
        <v/>
      </c>
      <c r="U7685" s="118"/>
      <c r="V7685" s="145" t="str">
        <f t="shared" si="1435"/>
        <v/>
      </c>
      <c r="W7685" s="144" t="str">
        <f t="shared" si="1436"/>
        <v/>
      </c>
      <c r="X7685" s="146" t="str">
        <f>IF(C7685="","",IF(OR(C7685="Trade",C7685="Multi Position"),(X7684+V7685),IF(C7685="Deposit",(X7684+AE7685),IF(C7685="Withdrawal",(X7684-AE7685)))))</f>
        <v/>
      </c>
      <c r="Y7685" s="145" t="str">
        <f t="shared" si="1437"/>
        <v/>
      </c>
      <c r="Z7685" s="118"/>
      <c r="AA7685" s="118"/>
      <c r="AB7685" s="118"/>
      <c r="AC7685" s="118"/>
      <c r="AD7685" s="118"/>
      <c r="AE7685" s="139"/>
      <c r="AF7685" s="118"/>
      <c r="AG7685" s="118"/>
      <c r="AH7685" s="147" t="str">
        <f t="shared" si="1438"/>
        <v/>
      </c>
      <c r="AI7685" s="147" t="str">
        <f t="shared" si="1439"/>
        <v/>
      </c>
      <c r="AJ7685" s="148" t="str">
        <f t="shared" si="1428"/>
        <v/>
      </c>
      <c r="AK7685" s="148" t="str">
        <f t="shared" si="1429"/>
        <v/>
      </c>
      <c r="AL7685" s="147" t="str">
        <f t="shared" si="1430"/>
        <v/>
      </c>
      <c r="AM7685" s="147" t="str">
        <f t="shared" si="1431"/>
        <v/>
      </c>
      <c r="AN7685" s="147" t="str">
        <f t="shared" si="1432"/>
        <v/>
      </c>
      <c r="AO7685" s="118"/>
    </row>
    <row r="7686" spans="1:41">
      <c r="A7686" s="118"/>
      <c r="B7686" s="118"/>
      <c r="C7686" s="118"/>
      <c r="D7686" s="118"/>
      <c r="E7686" s="118"/>
      <c r="F7686" s="118"/>
      <c r="G7686" s="118"/>
      <c r="H7686" s="118"/>
      <c r="I7686" s="118"/>
      <c r="J7686" s="118"/>
      <c r="K7686" s="118"/>
      <c r="L7686" s="118"/>
      <c r="M7686" s="118"/>
      <c r="N7686" s="118"/>
      <c r="O7686" s="143" t="str">
        <f>IF(H7686="","",(S7686/S7686)&amp;":"&amp;ROUND(AH7686/S7686,2))</f>
        <v/>
      </c>
      <c r="P7686" s="118"/>
      <c r="Q7686" s="118"/>
      <c r="R7686" s="143" t="str">
        <f>IF(H7686="","",(S7686/S7686)&amp;":"&amp;ROUND(AI7686/S7686,2))</f>
        <v/>
      </c>
      <c r="S7686" s="144" t="str">
        <f t="shared" si="1433"/>
        <v/>
      </c>
      <c r="T7686" s="145" t="str">
        <f t="shared" si="1434"/>
        <v/>
      </c>
      <c r="U7686" s="118"/>
      <c r="V7686" s="145" t="str">
        <f t="shared" si="1435"/>
        <v/>
      </c>
      <c r="W7686" s="144" t="str">
        <f t="shared" si="1436"/>
        <v/>
      </c>
      <c r="X7686" s="146" t="str">
        <f>IF(C7686="","",IF(OR(C7686="Trade",C7686="Multi Position"),(X7685+V7686),IF(C7686="Deposit",(X7685+AE7686),IF(C7686="Withdrawal",(X7685-AE7686)))))</f>
        <v/>
      </c>
      <c r="Y7686" s="145" t="str">
        <f t="shared" si="1437"/>
        <v/>
      </c>
      <c r="Z7686" s="118"/>
      <c r="AA7686" s="118"/>
      <c r="AB7686" s="118"/>
      <c r="AC7686" s="118"/>
      <c r="AD7686" s="118"/>
      <c r="AE7686" s="139"/>
      <c r="AF7686" s="118"/>
      <c r="AG7686" s="118"/>
      <c r="AH7686" s="147" t="str">
        <f t="shared" si="1438"/>
        <v/>
      </c>
      <c r="AI7686" s="147" t="str">
        <f t="shared" si="1439"/>
        <v/>
      </c>
      <c r="AJ7686" s="148" t="str">
        <f t="shared" si="1428"/>
        <v/>
      </c>
      <c r="AK7686" s="148" t="str">
        <f t="shared" si="1429"/>
        <v/>
      </c>
      <c r="AL7686" s="147" t="str">
        <f t="shared" si="1430"/>
        <v/>
      </c>
      <c r="AM7686" s="147" t="str">
        <f t="shared" si="1431"/>
        <v/>
      </c>
      <c r="AN7686" s="147" t="str">
        <f t="shared" si="1432"/>
        <v/>
      </c>
      <c r="AO7686" s="118"/>
    </row>
    <row r="7687" spans="1:41">
      <c r="A7687" s="118"/>
      <c r="B7687" s="118"/>
      <c r="C7687" s="118"/>
      <c r="D7687" s="118"/>
      <c r="E7687" s="118"/>
      <c r="F7687" s="118"/>
      <c r="G7687" s="118"/>
      <c r="H7687" s="118"/>
      <c r="I7687" s="118"/>
      <c r="J7687" s="118"/>
      <c r="K7687" s="118"/>
      <c r="L7687" s="118"/>
      <c r="M7687" s="118"/>
      <c r="N7687" s="118"/>
      <c r="O7687" s="143" t="str">
        <f>IF(H7687="","",(S7687/S7687)&amp;":"&amp;ROUND(AH7687/S7687,2))</f>
        <v/>
      </c>
      <c r="P7687" s="118"/>
      <c r="Q7687" s="118"/>
      <c r="R7687" s="143" t="str">
        <f>IF(H7687="","",(S7687/S7687)&amp;":"&amp;ROUND(AI7687/S7687,2))</f>
        <v/>
      </c>
      <c r="S7687" s="144" t="str">
        <f t="shared" si="1433"/>
        <v/>
      </c>
      <c r="T7687" s="145" t="str">
        <f t="shared" si="1434"/>
        <v/>
      </c>
      <c r="U7687" s="118"/>
      <c r="V7687" s="145" t="str">
        <f t="shared" si="1435"/>
        <v/>
      </c>
      <c r="W7687" s="144" t="str">
        <f t="shared" si="1436"/>
        <v/>
      </c>
      <c r="X7687" s="146" t="str">
        <f>IF(C7687="","",IF(OR(C7687="Trade",C7687="Multi Position"),(X7686+V7687),IF(C7687="Deposit",(X7686+AE7687),IF(C7687="Withdrawal",(X7686-AE7687)))))</f>
        <v/>
      </c>
      <c r="Y7687" s="145" t="str">
        <f t="shared" si="1437"/>
        <v/>
      </c>
      <c r="Z7687" s="118"/>
      <c r="AA7687" s="118"/>
      <c r="AB7687" s="118"/>
      <c r="AC7687" s="118"/>
      <c r="AD7687" s="118"/>
      <c r="AE7687" s="139"/>
      <c r="AF7687" s="118"/>
      <c r="AG7687" s="118"/>
      <c r="AH7687" s="147" t="str">
        <f t="shared" si="1438"/>
        <v/>
      </c>
      <c r="AI7687" s="147" t="str">
        <f t="shared" si="1439"/>
        <v/>
      </c>
      <c r="AJ7687" s="148" t="str">
        <f t="shared" si="1428"/>
        <v/>
      </c>
      <c r="AK7687" s="148" t="str">
        <f t="shared" si="1429"/>
        <v/>
      </c>
      <c r="AL7687" s="147" t="str">
        <f t="shared" si="1430"/>
        <v/>
      </c>
      <c r="AM7687" s="147" t="str">
        <f t="shared" si="1431"/>
        <v/>
      </c>
      <c r="AN7687" s="147" t="str">
        <f t="shared" si="1432"/>
        <v/>
      </c>
      <c r="AO7687" s="118"/>
    </row>
    <row r="7688" spans="1:41">
      <c r="A7688" s="118"/>
      <c r="B7688" s="118"/>
      <c r="C7688" s="118"/>
      <c r="D7688" s="118"/>
      <c r="E7688" s="118"/>
      <c r="F7688" s="118"/>
      <c r="G7688" s="118"/>
      <c r="H7688" s="118"/>
      <c r="I7688" s="118"/>
      <c r="J7688" s="118"/>
      <c r="K7688" s="118"/>
      <c r="L7688" s="118"/>
      <c r="M7688" s="118"/>
      <c r="N7688" s="118"/>
      <c r="O7688" s="143" t="str">
        <f>IF(H7688="","",(S7688/S7688)&amp;":"&amp;ROUND(AH7688/S7688,2))</f>
        <v/>
      </c>
      <c r="P7688" s="118"/>
      <c r="Q7688" s="118"/>
      <c r="R7688" s="143" t="str">
        <f>IF(H7688="","",(S7688/S7688)&amp;":"&amp;ROUND(AI7688/S7688,2))</f>
        <v/>
      </c>
      <c r="S7688" s="144" t="str">
        <f t="shared" si="1433"/>
        <v/>
      </c>
      <c r="T7688" s="145" t="str">
        <f t="shared" si="1434"/>
        <v/>
      </c>
      <c r="U7688" s="118"/>
      <c r="V7688" s="145" t="str">
        <f t="shared" si="1435"/>
        <v/>
      </c>
      <c r="W7688" s="144" t="str">
        <f t="shared" si="1436"/>
        <v/>
      </c>
      <c r="X7688" s="146" t="str">
        <f>IF(C7688="","",IF(OR(C7688="Trade",C7688="Multi Position"),(X7687+V7688),IF(C7688="Deposit",(X7687+AE7688),IF(C7688="Withdrawal",(X7687-AE7688)))))</f>
        <v/>
      </c>
      <c r="Y7688" s="145" t="str">
        <f t="shared" si="1437"/>
        <v/>
      </c>
      <c r="Z7688" s="118"/>
      <c r="AA7688" s="118"/>
      <c r="AB7688" s="118"/>
      <c r="AC7688" s="118"/>
      <c r="AD7688" s="118"/>
      <c r="AE7688" s="139"/>
      <c r="AF7688" s="118"/>
      <c r="AG7688" s="118"/>
      <c r="AH7688" s="147" t="str">
        <f t="shared" si="1438"/>
        <v/>
      </c>
      <c r="AI7688" s="147" t="str">
        <f t="shared" si="1439"/>
        <v/>
      </c>
      <c r="AJ7688" s="148" t="str">
        <f t="shared" si="1428"/>
        <v/>
      </c>
      <c r="AK7688" s="148" t="str">
        <f t="shared" si="1429"/>
        <v/>
      </c>
      <c r="AL7688" s="147" t="str">
        <f t="shared" si="1430"/>
        <v/>
      </c>
      <c r="AM7688" s="147" t="str">
        <f t="shared" si="1431"/>
        <v/>
      </c>
      <c r="AN7688" s="147" t="str">
        <f t="shared" si="1432"/>
        <v/>
      </c>
      <c r="AO7688" s="118"/>
    </row>
    <row r="7689" spans="1:41">
      <c r="A7689" s="118"/>
      <c r="B7689" s="118"/>
      <c r="C7689" s="118"/>
      <c r="D7689" s="118"/>
      <c r="E7689" s="118"/>
      <c r="F7689" s="118"/>
      <c r="G7689" s="118"/>
      <c r="H7689" s="118"/>
      <c r="I7689" s="118"/>
      <c r="J7689" s="118"/>
      <c r="K7689" s="118"/>
      <c r="L7689" s="118"/>
      <c r="M7689" s="118"/>
      <c r="N7689" s="118"/>
      <c r="O7689" s="143" t="str">
        <f>IF(H7689="","",(S7689/S7689)&amp;":"&amp;ROUND(AH7689/S7689,2))</f>
        <v/>
      </c>
      <c r="P7689" s="118"/>
      <c r="Q7689" s="118"/>
      <c r="R7689" s="143" t="str">
        <f>IF(H7689="","",(S7689/S7689)&amp;":"&amp;ROUND(AI7689/S7689,2))</f>
        <v/>
      </c>
      <c r="S7689" s="144" t="str">
        <f t="shared" si="1433"/>
        <v/>
      </c>
      <c r="T7689" s="145" t="str">
        <f t="shared" si="1434"/>
        <v/>
      </c>
      <c r="U7689" s="118"/>
      <c r="V7689" s="145" t="str">
        <f t="shared" si="1435"/>
        <v/>
      </c>
      <c r="W7689" s="144" t="str">
        <f t="shared" si="1436"/>
        <v/>
      </c>
      <c r="X7689" s="146" t="str">
        <f>IF(C7689="","",IF(OR(C7689="Trade",C7689="Multi Position"),(X7688+V7689),IF(C7689="Deposit",(X7688+AE7689),IF(C7689="Withdrawal",(X7688-AE7689)))))</f>
        <v/>
      </c>
      <c r="Y7689" s="145" t="str">
        <f t="shared" si="1437"/>
        <v/>
      </c>
      <c r="Z7689" s="118"/>
      <c r="AA7689" s="118"/>
      <c r="AB7689" s="118"/>
      <c r="AC7689" s="118"/>
      <c r="AD7689" s="118"/>
      <c r="AE7689" s="139"/>
      <c r="AF7689" s="118"/>
      <c r="AG7689" s="118"/>
      <c r="AH7689" s="147" t="str">
        <f t="shared" si="1438"/>
        <v/>
      </c>
      <c r="AI7689" s="147" t="str">
        <f t="shared" si="1439"/>
        <v/>
      </c>
      <c r="AJ7689" s="148" t="str">
        <f t="shared" si="1428"/>
        <v/>
      </c>
      <c r="AK7689" s="148" t="str">
        <f t="shared" si="1429"/>
        <v/>
      </c>
      <c r="AL7689" s="147" t="str">
        <f t="shared" si="1430"/>
        <v/>
      </c>
      <c r="AM7689" s="147" t="str">
        <f t="shared" si="1431"/>
        <v/>
      </c>
      <c r="AN7689" s="147" t="str">
        <f t="shared" si="1432"/>
        <v/>
      </c>
      <c r="AO7689" s="118"/>
    </row>
    <row r="7690" spans="1:41">
      <c r="A7690" s="118"/>
      <c r="B7690" s="118"/>
      <c r="C7690" s="118"/>
      <c r="D7690" s="118"/>
      <c r="E7690" s="118"/>
      <c r="F7690" s="118"/>
      <c r="G7690" s="118"/>
      <c r="H7690" s="118"/>
      <c r="I7690" s="118"/>
      <c r="J7690" s="118"/>
      <c r="K7690" s="118"/>
      <c r="L7690" s="118"/>
      <c r="M7690" s="118"/>
      <c r="N7690" s="118"/>
      <c r="O7690" s="143" t="str">
        <f>IF(H7690="","",(S7690/S7690)&amp;":"&amp;ROUND(AH7690/S7690,2))</f>
        <v/>
      </c>
      <c r="P7690" s="118"/>
      <c r="Q7690" s="118"/>
      <c r="R7690" s="143" t="str">
        <f>IF(H7690="","",(S7690/S7690)&amp;":"&amp;ROUND(AI7690/S7690,2))</f>
        <v/>
      </c>
      <c r="S7690" s="144" t="str">
        <f t="shared" si="1433"/>
        <v/>
      </c>
      <c r="T7690" s="145" t="str">
        <f t="shared" si="1434"/>
        <v/>
      </c>
      <c r="U7690" s="118"/>
      <c r="V7690" s="145" t="str">
        <f t="shared" si="1435"/>
        <v/>
      </c>
      <c r="W7690" s="144" t="str">
        <f t="shared" si="1436"/>
        <v/>
      </c>
      <c r="X7690" s="146" t="str">
        <f>IF(C7690="","",IF(OR(C7690="Trade",C7690="Multi Position"),(X7689+V7690),IF(C7690="Deposit",(X7689+AE7690),IF(C7690="Withdrawal",(X7689-AE7690)))))</f>
        <v/>
      </c>
      <c r="Y7690" s="145" t="str">
        <f t="shared" si="1437"/>
        <v/>
      </c>
      <c r="Z7690" s="118"/>
      <c r="AA7690" s="118"/>
      <c r="AB7690" s="118"/>
      <c r="AC7690" s="118"/>
      <c r="AD7690" s="118"/>
      <c r="AE7690" s="139"/>
      <c r="AF7690" s="118"/>
      <c r="AG7690" s="118"/>
      <c r="AH7690" s="147" t="str">
        <f t="shared" si="1438"/>
        <v/>
      </c>
      <c r="AI7690" s="147" t="str">
        <f t="shared" si="1439"/>
        <v/>
      </c>
      <c r="AJ7690" s="148" t="str">
        <f t="shared" ref="AJ7690:AJ7753" si="1440">IF(V7690&lt;0,V7690/-X7690,S7690)</f>
        <v/>
      </c>
      <c r="AK7690" s="148" t="str">
        <f t="shared" ref="AK7690:AK7753" si="1441">IF(V7690="","",IF(H7690="LONG",IF(V7690&gt;0,V7690/X7690,((L7690*(P7690-K7690))/X7690)),IF(V7690&gt;0,V7690/X7690,((L7690*(K7690-P7690))/X7690))))</f>
        <v/>
      </c>
      <c r="AL7690" s="147" t="str">
        <f t="shared" ref="AL7690:AL7753" si="1442">IF(B7690="","",MONTH(B7690))</f>
        <v/>
      </c>
      <c r="AM7690" s="147" t="str">
        <f t="shared" ref="AM7690:AM7753" si="1443">IF(B7690="","",YEAR(B7690))</f>
        <v/>
      </c>
      <c r="AN7690" s="147" t="str">
        <f t="shared" ref="AN7690:AN7753" si="1444">IF(B7690="","",DAY(B7690))</f>
        <v/>
      </c>
      <c r="AO7690" s="118"/>
    </row>
    <row r="7691" spans="1:41">
      <c r="A7691" s="118"/>
      <c r="B7691" s="118"/>
      <c r="C7691" s="118"/>
      <c r="D7691" s="118"/>
      <c r="E7691" s="118"/>
      <c r="F7691" s="118"/>
      <c r="G7691" s="118"/>
      <c r="H7691" s="118"/>
      <c r="I7691" s="118"/>
      <c r="J7691" s="118"/>
      <c r="K7691" s="118"/>
      <c r="L7691" s="118"/>
      <c r="M7691" s="118"/>
      <c r="N7691" s="118"/>
      <c r="O7691" s="143" t="str">
        <f>IF(H7691="","",(S7691/S7691)&amp;":"&amp;ROUND(AH7691/S7691,2))</f>
        <v/>
      </c>
      <c r="P7691" s="118"/>
      <c r="Q7691" s="118"/>
      <c r="R7691" s="143" t="str">
        <f>IF(H7691="","",(S7691/S7691)&amp;":"&amp;ROUND(AI7691/S7691,2))</f>
        <v/>
      </c>
      <c r="S7691" s="144" t="str">
        <f t="shared" ref="S7691:S7754" si="1445">IF(N7691="","",IF(H7691="LONG",(((K7691-M7691)*L7691)/X7690),(((M7691-K7691)*L7691)/X7690)))</f>
        <v/>
      </c>
      <c r="T7691" s="145" t="str">
        <f t="shared" ref="T7691:T7754" si="1446">IF(K7691="","",IF(H7691="LONG",(P7691*L7691)-(K7691*L7691),(K7691*L7691)-(P7691*L7691)))</f>
        <v/>
      </c>
      <c r="U7691" s="118"/>
      <c r="V7691" s="145" t="str">
        <f t="shared" ref="V7691:V7754" si="1447">IF(K7691="","",IF(T7691&lt;0,(T7691)-+U7691,(T7691)-U7691))</f>
        <v/>
      </c>
      <c r="W7691" s="144" t="str">
        <f t="shared" ref="W7691:W7754" si="1448">IF(P7691="","",SUM(V7691/X7690))</f>
        <v/>
      </c>
      <c r="X7691" s="146" t="str">
        <f>IF(C7691="","",IF(OR(C7691="Trade",C7691="Multi Position"),(X7690+V7691),IF(C7691="Deposit",(X7690+AE7691),IF(C7691="Withdrawal",(X7690-AE7691)))))</f>
        <v/>
      </c>
      <c r="Y7691" s="145" t="str">
        <f t="shared" ref="Y7691:Y7754" si="1449">IF(Q7691="","",INT(Q7691-B7691)&amp;" Days "&amp;TEXT(Q7691-B7691,"H"" Hrs ""m"" mins """))</f>
        <v/>
      </c>
      <c r="Z7691" s="118"/>
      <c r="AA7691" s="118"/>
      <c r="AB7691" s="118"/>
      <c r="AC7691" s="118"/>
      <c r="AD7691" s="118"/>
      <c r="AE7691" s="139"/>
      <c r="AF7691" s="118"/>
      <c r="AG7691" s="118"/>
      <c r="AH7691" s="147" t="str">
        <f t="shared" ref="AH7691:AH7754" si="1450">IF(K7691="","", IF(H7691="LONG", (((N7691-K7691)*L7691)/X7690), (((K7691-N7691)*L7691)/X7690)))</f>
        <v/>
      </c>
      <c r="AI7691" s="147" t="str">
        <f t="shared" ref="AI7691:AI7754" si="1451">IF(K7691="","", IF(H7691="LONG", (((P7691-K7691)*L7691)/X7690), (((K7691-P7691)*L7691)/X7690)))</f>
        <v/>
      </c>
      <c r="AJ7691" s="148" t="str">
        <f t="shared" si="1440"/>
        <v/>
      </c>
      <c r="AK7691" s="148" t="str">
        <f t="shared" si="1441"/>
        <v/>
      </c>
      <c r="AL7691" s="147" t="str">
        <f t="shared" si="1442"/>
        <v/>
      </c>
      <c r="AM7691" s="147" t="str">
        <f t="shared" si="1443"/>
        <v/>
      </c>
      <c r="AN7691" s="147" t="str">
        <f t="shared" si="1444"/>
        <v/>
      </c>
      <c r="AO7691" s="118"/>
    </row>
    <row r="7692" spans="1:41">
      <c r="A7692" s="118"/>
      <c r="B7692" s="118"/>
      <c r="C7692" s="118"/>
      <c r="D7692" s="118"/>
      <c r="E7692" s="118"/>
      <c r="F7692" s="118"/>
      <c r="G7692" s="118"/>
      <c r="H7692" s="118"/>
      <c r="I7692" s="118"/>
      <c r="J7692" s="118"/>
      <c r="K7692" s="118"/>
      <c r="L7692" s="118"/>
      <c r="M7692" s="118"/>
      <c r="N7692" s="118"/>
      <c r="O7692" s="143" t="str">
        <f>IF(H7692="","",(S7692/S7692)&amp;":"&amp;ROUND(AH7692/S7692,2))</f>
        <v/>
      </c>
      <c r="P7692" s="118"/>
      <c r="Q7692" s="118"/>
      <c r="R7692" s="143" t="str">
        <f>IF(H7692="","",(S7692/S7692)&amp;":"&amp;ROUND(AI7692/S7692,2))</f>
        <v/>
      </c>
      <c r="S7692" s="144" t="str">
        <f t="shared" si="1445"/>
        <v/>
      </c>
      <c r="T7692" s="145" t="str">
        <f t="shared" si="1446"/>
        <v/>
      </c>
      <c r="U7692" s="118"/>
      <c r="V7692" s="145" t="str">
        <f t="shared" si="1447"/>
        <v/>
      </c>
      <c r="W7692" s="144" t="str">
        <f t="shared" si="1448"/>
        <v/>
      </c>
      <c r="X7692" s="146" t="str">
        <f>IF(C7692="","",IF(OR(C7692="Trade",C7692="Multi Position"),(X7691+V7692),IF(C7692="Deposit",(X7691+AE7692),IF(C7692="Withdrawal",(X7691-AE7692)))))</f>
        <v/>
      </c>
      <c r="Y7692" s="145" t="str">
        <f t="shared" si="1449"/>
        <v/>
      </c>
      <c r="Z7692" s="118"/>
      <c r="AA7692" s="118"/>
      <c r="AB7692" s="118"/>
      <c r="AC7692" s="118"/>
      <c r="AD7692" s="118"/>
      <c r="AE7692" s="139"/>
      <c r="AF7692" s="118"/>
      <c r="AG7692" s="118"/>
      <c r="AH7692" s="147" t="str">
        <f t="shared" si="1450"/>
        <v/>
      </c>
      <c r="AI7692" s="147" t="str">
        <f t="shared" si="1451"/>
        <v/>
      </c>
      <c r="AJ7692" s="148" t="str">
        <f t="shared" si="1440"/>
        <v/>
      </c>
      <c r="AK7692" s="148" t="str">
        <f t="shared" si="1441"/>
        <v/>
      </c>
      <c r="AL7692" s="147" t="str">
        <f t="shared" si="1442"/>
        <v/>
      </c>
      <c r="AM7692" s="147" t="str">
        <f t="shared" si="1443"/>
        <v/>
      </c>
      <c r="AN7692" s="147" t="str">
        <f t="shared" si="1444"/>
        <v/>
      </c>
      <c r="AO7692" s="118"/>
    </row>
    <row r="7693" spans="1:41">
      <c r="A7693" s="118"/>
      <c r="B7693" s="118"/>
      <c r="C7693" s="118"/>
      <c r="D7693" s="118"/>
      <c r="E7693" s="118"/>
      <c r="F7693" s="118"/>
      <c r="G7693" s="118"/>
      <c r="H7693" s="118"/>
      <c r="I7693" s="118"/>
      <c r="J7693" s="118"/>
      <c r="K7693" s="118"/>
      <c r="L7693" s="118"/>
      <c r="M7693" s="118"/>
      <c r="N7693" s="118"/>
      <c r="O7693" s="143" t="str">
        <f>IF(H7693="","",(S7693/S7693)&amp;":"&amp;ROUND(AH7693/S7693,2))</f>
        <v/>
      </c>
      <c r="P7693" s="118"/>
      <c r="Q7693" s="118"/>
      <c r="R7693" s="143" t="str">
        <f>IF(H7693="","",(S7693/S7693)&amp;":"&amp;ROUND(AI7693/S7693,2))</f>
        <v/>
      </c>
      <c r="S7693" s="144" t="str">
        <f t="shared" si="1445"/>
        <v/>
      </c>
      <c r="T7693" s="145" t="str">
        <f t="shared" si="1446"/>
        <v/>
      </c>
      <c r="U7693" s="118"/>
      <c r="V7693" s="145" t="str">
        <f t="shared" si="1447"/>
        <v/>
      </c>
      <c r="W7693" s="144" t="str">
        <f t="shared" si="1448"/>
        <v/>
      </c>
      <c r="X7693" s="146" t="str">
        <f>IF(C7693="","",IF(OR(C7693="Trade",C7693="Multi Position"),(X7692+V7693),IF(C7693="Deposit",(X7692+AE7693),IF(C7693="Withdrawal",(X7692-AE7693)))))</f>
        <v/>
      </c>
      <c r="Y7693" s="145" t="str">
        <f t="shared" si="1449"/>
        <v/>
      </c>
      <c r="Z7693" s="118"/>
      <c r="AA7693" s="118"/>
      <c r="AB7693" s="118"/>
      <c r="AC7693" s="118"/>
      <c r="AD7693" s="118"/>
      <c r="AE7693" s="139"/>
      <c r="AF7693" s="118"/>
      <c r="AG7693" s="118"/>
      <c r="AH7693" s="147" t="str">
        <f t="shared" si="1450"/>
        <v/>
      </c>
      <c r="AI7693" s="147" t="str">
        <f t="shared" si="1451"/>
        <v/>
      </c>
      <c r="AJ7693" s="148" t="str">
        <f t="shared" si="1440"/>
        <v/>
      </c>
      <c r="AK7693" s="148" t="str">
        <f t="shared" si="1441"/>
        <v/>
      </c>
      <c r="AL7693" s="147" t="str">
        <f t="shared" si="1442"/>
        <v/>
      </c>
      <c r="AM7693" s="147" t="str">
        <f t="shared" si="1443"/>
        <v/>
      </c>
      <c r="AN7693" s="147" t="str">
        <f t="shared" si="1444"/>
        <v/>
      </c>
      <c r="AO7693" s="118"/>
    </row>
    <row r="7694" spans="1:41">
      <c r="A7694" s="118"/>
      <c r="B7694" s="118"/>
      <c r="C7694" s="118"/>
      <c r="D7694" s="118"/>
      <c r="E7694" s="118"/>
      <c r="F7694" s="118"/>
      <c r="G7694" s="118"/>
      <c r="H7694" s="118"/>
      <c r="I7694" s="118"/>
      <c r="J7694" s="118"/>
      <c r="K7694" s="118"/>
      <c r="L7694" s="118"/>
      <c r="M7694" s="118"/>
      <c r="N7694" s="118"/>
      <c r="O7694" s="143" t="str">
        <f>IF(H7694="","",(S7694/S7694)&amp;":"&amp;ROUND(AH7694/S7694,2))</f>
        <v/>
      </c>
      <c r="P7694" s="118"/>
      <c r="Q7694" s="118"/>
      <c r="R7694" s="143" t="str">
        <f>IF(H7694="","",(S7694/S7694)&amp;":"&amp;ROUND(AI7694/S7694,2))</f>
        <v/>
      </c>
      <c r="S7694" s="144" t="str">
        <f t="shared" si="1445"/>
        <v/>
      </c>
      <c r="T7694" s="145" t="str">
        <f t="shared" si="1446"/>
        <v/>
      </c>
      <c r="U7694" s="118"/>
      <c r="V7694" s="145" t="str">
        <f t="shared" si="1447"/>
        <v/>
      </c>
      <c r="W7694" s="144" t="str">
        <f t="shared" si="1448"/>
        <v/>
      </c>
      <c r="X7694" s="146" t="str">
        <f>IF(C7694="","",IF(OR(C7694="Trade",C7694="Multi Position"),(X7693+V7694),IF(C7694="Deposit",(X7693+AE7694),IF(C7694="Withdrawal",(X7693-AE7694)))))</f>
        <v/>
      </c>
      <c r="Y7694" s="145" t="str">
        <f t="shared" si="1449"/>
        <v/>
      </c>
      <c r="Z7694" s="118"/>
      <c r="AA7694" s="118"/>
      <c r="AB7694" s="118"/>
      <c r="AC7694" s="118"/>
      <c r="AD7694" s="118"/>
      <c r="AE7694" s="139"/>
      <c r="AF7694" s="118"/>
      <c r="AG7694" s="118"/>
      <c r="AH7694" s="147" t="str">
        <f t="shared" si="1450"/>
        <v/>
      </c>
      <c r="AI7694" s="147" t="str">
        <f t="shared" si="1451"/>
        <v/>
      </c>
      <c r="AJ7694" s="148" t="str">
        <f t="shared" si="1440"/>
        <v/>
      </c>
      <c r="AK7694" s="148" t="str">
        <f t="shared" si="1441"/>
        <v/>
      </c>
      <c r="AL7694" s="147" t="str">
        <f t="shared" si="1442"/>
        <v/>
      </c>
      <c r="AM7694" s="147" t="str">
        <f t="shared" si="1443"/>
        <v/>
      </c>
      <c r="AN7694" s="147" t="str">
        <f t="shared" si="1444"/>
        <v/>
      </c>
      <c r="AO7694" s="118"/>
    </row>
    <row r="7695" spans="1:41">
      <c r="A7695" s="118"/>
      <c r="B7695" s="118"/>
      <c r="C7695" s="118"/>
      <c r="D7695" s="118"/>
      <c r="E7695" s="118"/>
      <c r="F7695" s="118"/>
      <c r="G7695" s="118"/>
      <c r="H7695" s="118"/>
      <c r="I7695" s="118"/>
      <c r="J7695" s="118"/>
      <c r="K7695" s="118"/>
      <c r="L7695" s="118"/>
      <c r="M7695" s="118"/>
      <c r="N7695" s="118"/>
      <c r="O7695" s="143" t="str">
        <f>IF(H7695="","",(S7695/S7695)&amp;":"&amp;ROUND(AH7695/S7695,2))</f>
        <v/>
      </c>
      <c r="P7695" s="118"/>
      <c r="Q7695" s="118"/>
      <c r="R7695" s="143" t="str">
        <f>IF(H7695="","",(S7695/S7695)&amp;":"&amp;ROUND(AI7695/S7695,2))</f>
        <v/>
      </c>
      <c r="S7695" s="144" t="str">
        <f t="shared" si="1445"/>
        <v/>
      </c>
      <c r="T7695" s="145" t="str">
        <f t="shared" si="1446"/>
        <v/>
      </c>
      <c r="U7695" s="118"/>
      <c r="V7695" s="145" t="str">
        <f t="shared" si="1447"/>
        <v/>
      </c>
      <c r="W7695" s="144" t="str">
        <f t="shared" si="1448"/>
        <v/>
      </c>
      <c r="X7695" s="146" t="str">
        <f>IF(C7695="","",IF(OR(C7695="Trade",C7695="Multi Position"),(X7694+V7695),IF(C7695="Deposit",(X7694+AE7695),IF(C7695="Withdrawal",(X7694-AE7695)))))</f>
        <v/>
      </c>
      <c r="Y7695" s="145" t="str">
        <f t="shared" si="1449"/>
        <v/>
      </c>
      <c r="Z7695" s="118"/>
      <c r="AA7695" s="118"/>
      <c r="AB7695" s="118"/>
      <c r="AC7695" s="118"/>
      <c r="AD7695" s="118"/>
      <c r="AE7695" s="139"/>
      <c r="AF7695" s="118"/>
      <c r="AG7695" s="118"/>
      <c r="AH7695" s="147" t="str">
        <f t="shared" si="1450"/>
        <v/>
      </c>
      <c r="AI7695" s="147" t="str">
        <f t="shared" si="1451"/>
        <v/>
      </c>
      <c r="AJ7695" s="148" t="str">
        <f t="shared" si="1440"/>
        <v/>
      </c>
      <c r="AK7695" s="148" t="str">
        <f t="shared" si="1441"/>
        <v/>
      </c>
      <c r="AL7695" s="147" t="str">
        <f t="shared" si="1442"/>
        <v/>
      </c>
      <c r="AM7695" s="147" t="str">
        <f t="shared" si="1443"/>
        <v/>
      </c>
      <c r="AN7695" s="147" t="str">
        <f t="shared" si="1444"/>
        <v/>
      </c>
      <c r="AO7695" s="118"/>
    </row>
    <row r="7696" spans="1:41">
      <c r="A7696" s="118"/>
      <c r="B7696" s="118"/>
      <c r="C7696" s="118"/>
      <c r="D7696" s="118"/>
      <c r="E7696" s="118"/>
      <c r="F7696" s="118"/>
      <c r="G7696" s="118"/>
      <c r="H7696" s="118"/>
      <c r="I7696" s="118"/>
      <c r="J7696" s="118"/>
      <c r="K7696" s="118"/>
      <c r="L7696" s="118"/>
      <c r="M7696" s="118"/>
      <c r="N7696" s="118"/>
      <c r="O7696" s="143" t="str">
        <f>IF(H7696="","",(S7696/S7696)&amp;":"&amp;ROUND(AH7696/S7696,2))</f>
        <v/>
      </c>
      <c r="P7696" s="118"/>
      <c r="Q7696" s="118"/>
      <c r="R7696" s="143" t="str">
        <f>IF(H7696="","",(S7696/S7696)&amp;":"&amp;ROUND(AI7696/S7696,2))</f>
        <v/>
      </c>
      <c r="S7696" s="144" t="str">
        <f t="shared" si="1445"/>
        <v/>
      </c>
      <c r="T7696" s="145" t="str">
        <f t="shared" si="1446"/>
        <v/>
      </c>
      <c r="U7696" s="118"/>
      <c r="V7696" s="145" t="str">
        <f t="shared" si="1447"/>
        <v/>
      </c>
      <c r="W7696" s="144" t="str">
        <f t="shared" si="1448"/>
        <v/>
      </c>
      <c r="X7696" s="146" t="str">
        <f>IF(C7696="","",IF(OR(C7696="Trade",C7696="Multi Position"),(X7695+V7696),IF(C7696="Deposit",(X7695+AE7696),IF(C7696="Withdrawal",(X7695-AE7696)))))</f>
        <v/>
      </c>
      <c r="Y7696" s="145" t="str">
        <f t="shared" si="1449"/>
        <v/>
      </c>
      <c r="Z7696" s="118"/>
      <c r="AA7696" s="118"/>
      <c r="AB7696" s="118"/>
      <c r="AC7696" s="118"/>
      <c r="AD7696" s="118"/>
      <c r="AE7696" s="139"/>
      <c r="AF7696" s="118"/>
      <c r="AG7696" s="118"/>
      <c r="AH7696" s="147" t="str">
        <f t="shared" si="1450"/>
        <v/>
      </c>
      <c r="AI7696" s="147" t="str">
        <f t="shared" si="1451"/>
        <v/>
      </c>
      <c r="AJ7696" s="148" t="str">
        <f t="shared" si="1440"/>
        <v/>
      </c>
      <c r="AK7696" s="148" t="str">
        <f t="shared" si="1441"/>
        <v/>
      </c>
      <c r="AL7696" s="147" t="str">
        <f t="shared" si="1442"/>
        <v/>
      </c>
      <c r="AM7696" s="147" t="str">
        <f t="shared" si="1443"/>
        <v/>
      </c>
      <c r="AN7696" s="147" t="str">
        <f t="shared" si="1444"/>
        <v/>
      </c>
      <c r="AO7696" s="118"/>
    </row>
    <row r="7697" spans="1:41">
      <c r="A7697" s="118"/>
      <c r="B7697" s="118"/>
      <c r="C7697" s="118"/>
      <c r="D7697" s="118"/>
      <c r="E7697" s="118"/>
      <c r="F7697" s="118"/>
      <c r="G7697" s="118"/>
      <c r="H7697" s="118"/>
      <c r="I7697" s="118"/>
      <c r="J7697" s="118"/>
      <c r="K7697" s="118"/>
      <c r="L7697" s="118"/>
      <c r="M7697" s="118"/>
      <c r="N7697" s="118"/>
      <c r="O7697" s="143" t="str">
        <f>IF(H7697="","",(S7697/S7697)&amp;":"&amp;ROUND(AH7697/S7697,2))</f>
        <v/>
      </c>
      <c r="P7697" s="118"/>
      <c r="Q7697" s="118"/>
      <c r="R7697" s="143" t="str">
        <f>IF(H7697="","",(S7697/S7697)&amp;":"&amp;ROUND(AI7697/S7697,2))</f>
        <v/>
      </c>
      <c r="S7697" s="144" t="str">
        <f t="shared" si="1445"/>
        <v/>
      </c>
      <c r="T7697" s="145" t="str">
        <f t="shared" si="1446"/>
        <v/>
      </c>
      <c r="U7697" s="118"/>
      <c r="V7697" s="145" t="str">
        <f t="shared" si="1447"/>
        <v/>
      </c>
      <c r="W7697" s="144" t="str">
        <f t="shared" si="1448"/>
        <v/>
      </c>
      <c r="X7697" s="146" t="str">
        <f>IF(C7697="","",IF(OR(C7697="Trade",C7697="Multi Position"),(X7696+V7697),IF(C7697="Deposit",(X7696+AE7697),IF(C7697="Withdrawal",(X7696-AE7697)))))</f>
        <v/>
      </c>
      <c r="Y7697" s="145" t="str">
        <f t="shared" si="1449"/>
        <v/>
      </c>
      <c r="Z7697" s="118"/>
      <c r="AA7697" s="118"/>
      <c r="AB7697" s="118"/>
      <c r="AC7697" s="118"/>
      <c r="AD7697" s="118"/>
      <c r="AE7697" s="139"/>
      <c r="AF7697" s="118"/>
      <c r="AG7697" s="118"/>
      <c r="AH7697" s="147" t="str">
        <f t="shared" si="1450"/>
        <v/>
      </c>
      <c r="AI7697" s="147" t="str">
        <f t="shared" si="1451"/>
        <v/>
      </c>
      <c r="AJ7697" s="148" t="str">
        <f t="shared" si="1440"/>
        <v/>
      </c>
      <c r="AK7697" s="148" t="str">
        <f t="shared" si="1441"/>
        <v/>
      </c>
      <c r="AL7697" s="147" t="str">
        <f t="shared" si="1442"/>
        <v/>
      </c>
      <c r="AM7697" s="147" t="str">
        <f t="shared" si="1443"/>
        <v/>
      </c>
      <c r="AN7697" s="147" t="str">
        <f t="shared" si="1444"/>
        <v/>
      </c>
      <c r="AO7697" s="118"/>
    </row>
    <row r="7698" spans="1:41">
      <c r="A7698" s="118"/>
      <c r="B7698" s="118"/>
      <c r="C7698" s="118"/>
      <c r="D7698" s="118"/>
      <c r="E7698" s="118"/>
      <c r="F7698" s="118"/>
      <c r="G7698" s="118"/>
      <c r="H7698" s="118"/>
      <c r="I7698" s="118"/>
      <c r="J7698" s="118"/>
      <c r="K7698" s="118"/>
      <c r="L7698" s="118"/>
      <c r="M7698" s="118"/>
      <c r="N7698" s="118"/>
      <c r="O7698" s="143" t="str">
        <f>IF(H7698="","",(S7698/S7698)&amp;":"&amp;ROUND(AH7698/S7698,2))</f>
        <v/>
      </c>
      <c r="P7698" s="118"/>
      <c r="Q7698" s="118"/>
      <c r="R7698" s="143" t="str">
        <f>IF(H7698="","",(S7698/S7698)&amp;":"&amp;ROUND(AI7698/S7698,2))</f>
        <v/>
      </c>
      <c r="S7698" s="144" t="str">
        <f t="shared" si="1445"/>
        <v/>
      </c>
      <c r="T7698" s="145" t="str">
        <f t="shared" si="1446"/>
        <v/>
      </c>
      <c r="U7698" s="118"/>
      <c r="V7698" s="145" t="str">
        <f t="shared" si="1447"/>
        <v/>
      </c>
      <c r="W7698" s="144" t="str">
        <f t="shared" si="1448"/>
        <v/>
      </c>
      <c r="X7698" s="146" t="str">
        <f>IF(C7698="","",IF(OR(C7698="Trade",C7698="Multi Position"),(X7697+V7698),IF(C7698="Deposit",(X7697+AE7698),IF(C7698="Withdrawal",(X7697-AE7698)))))</f>
        <v/>
      </c>
      <c r="Y7698" s="145" t="str">
        <f t="shared" si="1449"/>
        <v/>
      </c>
      <c r="Z7698" s="118"/>
      <c r="AA7698" s="118"/>
      <c r="AB7698" s="118"/>
      <c r="AC7698" s="118"/>
      <c r="AD7698" s="118"/>
      <c r="AE7698" s="139"/>
      <c r="AF7698" s="118"/>
      <c r="AG7698" s="118"/>
      <c r="AH7698" s="147" t="str">
        <f t="shared" si="1450"/>
        <v/>
      </c>
      <c r="AI7698" s="147" t="str">
        <f t="shared" si="1451"/>
        <v/>
      </c>
      <c r="AJ7698" s="148" t="str">
        <f t="shared" si="1440"/>
        <v/>
      </c>
      <c r="AK7698" s="148" t="str">
        <f t="shared" si="1441"/>
        <v/>
      </c>
      <c r="AL7698" s="147" t="str">
        <f t="shared" si="1442"/>
        <v/>
      </c>
      <c r="AM7698" s="147" t="str">
        <f t="shared" si="1443"/>
        <v/>
      </c>
      <c r="AN7698" s="147" t="str">
        <f t="shared" si="1444"/>
        <v/>
      </c>
      <c r="AO7698" s="118"/>
    </row>
    <row r="7699" spans="1:41">
      <c r="A7699" s="118"/>
      <c r="B7699" s="118"/>
      <c r="C7699" s="118"/>
      <c r="D7699" s="118"/>
      <c r="E7699" s="118"/>
      <c r="F7699" s="118"/>
      <c r="G7699" s="118"/>
      <c r="H7699" s="118"/>
      <c r="I7699" s="118"/>
      <c r="J7699" s="118"/>
      <c r="K7699" s="118"/>
      <c r="L7699" s="118"/>
      <c r="M7699" s="118"/>
      <c r="N7699" s="118"/>
      <c r="O7699" s="143" t="str">
        <f>IF(H7699="","",(S7699/S7699)&amp;":"&amp;ROUND(AH7699/S7699,2))</f>
        <v/>
      </c>
      <c r="P7699" s="118"/>
      <c r="Q7699" s="118"/>
      <c r="R7699" s="143" t="str">
        <f>IF(H7699="","",(S7699/S7699)&amp;":"&amp;ROUND(AI7699/S7699,2))</f>
        <v/>
      </c>
      <c r="S7699" s="144" t="str">
        <f t="shared" si="1445"/>
        <v/>
      </c>
      <c r="T7699" s="145" t="str">
        <f t="shared" si="1446"/>
        <v/>
      </c>
      <c r="U7699" s="118"/>
      <c r="V7699" s="145" t="str">
        <f t="shared" si="1447"/>
        <v/>
      </c>
      <c r="W7699" s="144" t="str">
        <f t="shared" si="1448"/>
        <v/>
      </c>
      <c r="X7699" s="146" t="str">
        <f>IF(C7699="","",IF(OR(C7699="Trade",C7699="Multi Position"),(X7698+V7699),IF(C7699="Deposit",(X7698+AE7699),IF(C7699="Withdrawal",(X7698-AE7699)))))</f>
        <v/>
      </c>
      <c r="Y7699" s="145" t="str">
        <f t="shared" si="1449"/>
        <v/>
      </c>
      <c r="Z7699" s="118"/>
      <c r="AA7699" s="118"/>
      <c r="AB7699" s="118"/>
      <c r="AC7699" s="118"/>
      <c r="AD7699" s="118"/>
      <c r="AE7699" s="139"/>
      <c r="AF7699" s="118"/>
      <c r="AG7699" s="118"/>
      <c r="AH7699" s="147" t="str">
        <f t="shared" si="1450"/>
        <v/>
      </c>
      <c r="AI7699" s="147" t="str">
        <f t="shared" si="1451"/>
        <v/>
      </c>
      <c r="AJ7699" s="148" t="str">
        <f t="shared" si="1440"/>
        <v/>
      </c>
      <c r="AK7699" s="148" t="str">
        <f t="shared" si="1441"/>
        <v/>
      </c>
      <c r="AL7699" s="147" t="str">
        <f t="shared" si="1442"/>
        <v/>
      </c>
      <c r="AM7699" s="147" t="str">
        <f t="shared" si="1443"/>
        <v/>
      </c>
      <c r="AN7699" s="147" t="str">
        <f t="shared" si="1444"/>
        <v/>
      </c>
      <c r="AO7699" s="118"/>
    </row>
    <row r="7700" spans="1:41">
      <c r="A7700" s="118"/>
      <c r="B7700" s="118"/>
      <c r="C7700" s="118"/>
      <c r="D7700" s="118"/>
      <c r="E7700" s="118"/>
      <c r="F7700" s="118"/>
      <c r="G7700" s="118"/>
      <c r="H7700" s="118"/>
      <c r="I7700" s="118"/>
      <c r="J7700" s="118"/>
      <c r="K7700" s="118"/>
      <c r="L7700" s="118"/>
      <c r="M7700" s="118"/>
      <c r="N7700" s="118"/>
      <c r="O7700" s="143" t="str">
        <f>IF(H7700="","",(S7700/S7700)&amp;":"&amp;ROUND(AH7700/S7700,2))</f>
        <v/>
      </c>
      <c r="P7700" s="118"/>
      <c r="Q7700" s="118"/>
      <c r="R7700" s="143" t="str">
        <f>IF(H7700="","",(S7700/S7700)&amp;":"&amp;ROUND(AI7700/S7700,2))</f>
        <v/>
      </c>
      <c r="S7700" s="144" t="str">
        <f t="shared" si="1445"/>
        <v/>
      </c>
      <c r="T7700" s="145" t="str">
        <f t="shared" si="1446"/>
        <v/>
      </c>
      <c r="U7700" s="118"/>
      <c r="V7700" s="145" t="str">
        <f t="shared" si="1447"/>
        <v/>
      </c>
      <c r="W7700" s="144" t="str">
        <f t="shared" si="1448"/>
        <v/>
      </c>
      <c r="X7700" s="146" t="str">
        <f>IF(C7700="","",IF(OR(C7700="Trade",C7700="Multi Position"),(X7699+V7700),IF(C7700="Deposit",(X7699+AE7700),IF(C7700="Withdrawal",(X7699-AE7700)))))</f>
        <v/>
      </c>
      <c r="Y7700" s="145" t="str">
        <f t="shared" si="1449"/>
        <v/>
      </c>
      <c r="Z7700" s="118"/>
      <c r="AA7700" s="118"/>
      <c r="AB7700" s="118"/>
      <c r="AC7700" s="118"/>
      <c r="AD7700" s="118"/>
      <c r="AE7700" s="139"/>
      <c r="AF7700" s="118"/>
      <c r="AG7700" s="118"/>
      <c r="AH7700" s="147" t="str">
        <f t="shared" si="1450"/>
        <v/>
      </c>
      <c r="AI7700" s="147" t="str">
        <f t="shared" si="1451"/>
        <v/>
      </c>
      <c r="AJ7700" s="148" t="str">
        <f t="shared" si="1440"/>
        <v/>
      </c>
      <c r="AK7700" s="148" t="str">
        <f t="shared" si="1441"/>
        <v/>
      </c>
      <c r="AL7700" s="147" t="str">
        <f t="shared" si="1442"/>
        <v/>
      </c>
      <c r="AM7700" s="147" t="str">
        <f t="shared" si="1443"/>
        <v/>
      </c>
      <c r="AN7700" s="147" t="str">
        <f t="shared" si="1444"/>
        <v/>
      </c>
      <c r="AO7700" s="118"/>
    </row>
    <row r="7701" spans="1:41">
      <c r="A7701" s="118"/>
      <c r="B7701" s="118"/>
      <c r="C7701" s="118"/>
      <c r="D7701" s="118"/>
      <c r="E7701" s="118"/>
      <c r="F7701" s="118"/>
      <c r="G7701" s="118"/>
      <c r="H7701" s="118"/>
      <c r="I7701" s="118"/>
      <c r="J7701" s="118"/>
      <c r="K7701" s="118"/>
      <c r="L7701" s="118"/>
      <c r="M7701" s="118"/>
      <c r="N7701" s="118"/>
      <c r="O7701" s="143" t="str">
        <f>IF(H7701="","",(S7701/S7701)&amp;":"&amp;ROUND(AH7701/S7701,2))</f>
        <v/>
      </c>
      <c r="P7701" s="118"/>
      <c r="Q7701" s="118"/>
      <c r="R7701" s="143" t="str">
        <f>IF(H7701="","",(S7701/S7701)&amp;":"&amp;ROUND(AI7701/S7701,2))</f>
        <v/>
      </c>
      <c r="S7701" s="144" t="str">
        <f t="shared" si="1445"/>
        <v/>
      </c>
      <c r="T7701" s="145" t="str">
        <f t="shared" si="1446"/>
        <v/>
      </c>
      <c r="U7701" s="118"/>
      <c r="V7701" s="145" t="str">
        <f t="shared" si="1447"/>
        <v/>
      </c>
      <c r="W7701" s="144" t="str">
        <f t="shared" si="1448"/>
        <v/>
      </c>
      <c r="X7701" s="146" t="str">
        <f>IF(C7701="","",IF(OR(C7701="Trade",C7701="Multi Position"),(X7700+V7701),IF(C7701="Deposit",(X7700+AE7701),IF(C7701="Withdrawal",(X7700-AE7701)))))</f>
        <v/>
      </c>
      <c r="Y7701" s="145" t="str">
        <f t="shared" si="1449"/>
        <v/>
      </c>
      <c r="Z7701" s="118"/>
      <c r="AA7701" s="118"/>
      <c r="AB7701" s="118"/>
      <c r="AC7701" s="118"/>
      <c r="AD7701" s="118"/>
      <c r="AE7701" s="139"/>
      <c r="AF7701" s="118"/>
      <c r="AG7701" s="118"/>
      <c r="AH7701" s="147" t="str">
        <f t="shared" si="1450"/>
        <v/>
      </c>
      <c r="AI7701" s="147" t="str">
        <f t="shared" si="1451"/>
        <v/>
      </c>
      <c r="AJ7701" s="148" t="str">
        <f t="shared" si="1440"/>
        <v/>
      </c>
      <c r="AK7701" s="148" t="str">
        <f t="shared" si="1441"/>
        <v/>
      </c>
      <c r="AL7701" s="147" t="str">
        <f t="shared" si="1442"/>
        <v/>
      </c>
      <c r="AM7701" s="147" t="str">
        <f t="shared" si="1443"/>
        <v/>
      </c>
      <c r="AN7701" s="147" t="str">
        <f t="shared" si="1444"/>
        <v/>
      </c>
      <c r="AO7701" s="118"/>
    </row>
    <row r="7702" spans="1:41">
      <c r="A7702" s="118"/>
      <c r="B7702" s="118"/>
      <c r="C7702" s="118"/>
      <c r="D7702" s="118"/>
      <c r="E7702" s="118"/>
      <c r="F7702" s="118"/>
      <c r="G7702" s="118"/>
      <c r="H7702" s="118"/>
      <c r="I7702" s="118"/>
      <c r="J7702" s="118"/>
      <c r="K7702" s="118"/>
      <c r="L7702" s="118"/>
      <c r="M7702" s="118"/>
      <c r="N7702" s="118"/>
      <c r="O7702" s="143" t="str">
        <f>IF(H7702="","",(S7702/S7702)&amp;":"&amp;ROUND(AH7702/S7702,2))</f>
        <v/>
      </c>
      <c r="P7702" s="118"/>
      <c r="Q7702" s="118"/>
      <c r="R7702" s="143" t="str">
        <f>IF(H7702="","",(S7702/S7702)&amp;":"&amp;ROUND(AI7702/S7702,2))</f>
        <v/>
      </c>
      <c r="S7702" s="144" t="str">
        <f t="shared" si="1445"/>
        <v/>
      </c>
      <c r="T7702" s="145" t="str">
        <f t="shared" si="1446"/>
        <v/>
      </c>
      <c r="U7702" s="118"/>
      <c r="V7702" s="145" t="str">
        <f t="shared" si="1447"/>
        <v/>
      </c>
      <c r="W7702" s="144" t="str">
        <f t="shared" si="1448"/>
        <v/>
      </c>
      <c r="X7702" s="146" t="str">
        <f>IF(C7702="","",IF(OR(C7702="Trade",C7702="Multi Position"),(X7701+V7702),IF(C7702="Deposit",(X7701+AE7702),IF(C7702="Withdrawal",(X7701-AE7702)))))</f>
        <v/>
      </c>
      <c r="Y7702" s="145" t="str">
        <f t="shared" si="1449"/>
        <v/>
      </c>
      <c r="Z7702" s="118"/>
      <c r="AA7702" s="118"/>
      <c r="AB7702" s="118"/>
      <c r="AC7702" s="118"/>
      <c r="AD7702" s="118"/>
      <c r="AE7702" s="139"/>
      <c r="AF7702" s="118"/>
      <c r="AG7702" s="118"/>
      <c r="AH7702" s="147" t="str">
        <f t="shared" si="1450"/>
        <v/>
      </c>
      <c r="AI7702" s="147" t="str">
        <f t="shared" si="1451"/>
        <v/>
      </c>
      <c r="AJ7702" s="148" t="str">
        <f t="shared" si="1440"/>
        <v/>
      </c>
      <c r="AK7702" s="148" t="str">
        <f t="shared" si="1441"/>
        <v/>
      </c>
      <c r="AL7702" s="147" t="str">
        <f t="shared" si="1442"/>
        <v/>
      </c>
      <c r="AM7702" s="147" t="str">
        <f t="shared" si="1443"/>
        <v/>
      </c>
      <c r="AN7702" s="147" t="str">
        <f t="shared" si="1444"/>
        <v/>
      </c>
      <c r="AO7702" s="118"/>
    </row>
    <row r="7703" spans="1:41">
      <c r="A7703" s="118"/>
      <c r="B7703" s="118"/>
      <c r="C7703" s="118"/>
      <c r="D7703" s="118"/>
      <c r="E7703" s="118"/>
      <c r="F7703" s="118"/>
      <c r="G7703" s="118"/>
      <c r="H7703" s="118"/>
      <c r="I7703" s="118"/>
      <c r="J7703" s="118"/>
      <c r="K7703" s="118"/>
      <c r="L7703" s="118"/>
      <c r="M7703" s="118"/>
      <c r="N7703" s="118"/>
      <c r="O7703" s="143" t="str">
        <f>IF(H7703="","",(S7703/S7703)&amp;":"&amp;ROUND(AH7703/S7703,2))</f>
        <v/>
      </c>
      <c r="P7703" s="118"/>
      <c r="Q7703" s="118"/>
      <c r="R7703" s="143" t="str">
        <f>IF(H7703="","",(S7703/S7703)&amp;":"&amp;ROUND(AI7703/S7703,2))</f>
        <v/>
      </c>
      <c r="S7703" s="144" t="str">
        <f t="shared" si="1445"/>
        <v/>
      </c>
      <c r="T7703" s="145" t="str">
        <f t="shared" si="1446"/>
        <v/>
      </c>
      <c r="U7703" s="118"/>
      <c r="V7703" s="145" t="str">
        <f t="shared" si="1447"/>
        <v/>
      </c>
      <c r="W7703" s="144" t="str">
        <f t="shared" si="1448"/>
        <v/>
      </c>
      <c r="X7703" s="146" t="str">
        <f>IF(C7703="","",IF(OR(C7703="Trade",C7703="Multi Position"),(X7702+V7703),IF(C7703="Deposit",(X7702+AE7703),IF(C7703="Withdrawal",(X7702-AE7703)))))</f>
        <v/>
      </c>
      <c r="Y7703" s="145" t="str">
        <f t="shared" si="1449"/>
        <v/>
      </c>
      <c r="Z7703" s="118"/>
      <c r="AA7703" s="118"/>
      <c r="AB7703" s="118"/>
      <c r="AC7703" s="118"/>
      <c r="AD7703" s="118"/>
      <c r="AE7703" s="139"/>
      <c r="AF7703" s="118"/>
      <c r="AG7703" s="118"/>
      <c r="AH7703" s="147" t="str">
        <f t="shared" si="1450"/>
        <v/>
      </c>
      <c r="AI7703" s="147" t="str">
        <f t="shared" si="1451"/>
        <v/>
      </c>
      <c r="AJ7703" s="148" t="str">
        <f t="shared" si="1440"/>
        <v/>
      </c>
      <c r="AK7703" s="148" t="str">
        <f t="shared" si="1441"/>
        <v/>
      </c>
      <c r="AL7703" s="147" t="str">
        <f t="shared" si="1442"/>
        <v/>
      </c>
      <c r="AM7703" s="147" t="str">
        <f t="shared" si="1443"/>
        <v/>
      </c>
      <c r="AN7703" s="147" t="str">
        <f t="shared" si="1444"/>
        <v/>
      </c>
      <c r="AO7703" s="118"/>
    </row>
    <row r="7704" spans="1:41">
      <c r="A7704" s="118"/>
      <c r="B7704" s="118"/>
      <c r="C7704" s="118"/>
      <c r="D7704" s="118"/>
      <c r="E7704" s="118"/>
      <c r="F7704" s="118"/>
      <c r="G7704" s="118"/>
      <c r="H7704" s="118"/>
      <c r="I7704" s="118"/>
      <c r="J7704" s="118"/>
      <c r="K7704" s="118"/>
      <c r="L7704" s="118"/>
      <c r="M7704" s="118"/>
      <c r="N7704" s="118"/>
      <c r="O7704" s="143" t="str">
        <f>IF(H7704="","",(S7704/S7704)&amp;":"&amp;ROUND(AH7704/S7704,2))</f>
        <v/>
      </c>
      <c r="P7704" s="118"/>
      <c r="Q7704" s="118"/>
      <c r="R7704" s="143" t="str">
        <f>IF(H7704="","",(S7704/S7704)&amp;":"&amp;ROUND(AI7704/S7704,2))</f>
        <v/>
      </c>
      <c r="S7704" s="144" t="str">
        <f t="shared" si="1445"/>
        <v/>
      </c>
      <c r="T7704" s="145" t="str">
        <f t="shared" si="1446"/>
        <v/>
      </c>
      <c r="U7704" s="118"/>
      <c r="V7704" s="145" t="str">
        <f t="shared" si="1447"/>
        <v/>
      </c>
      <c r="W7704" s="144" t="str">
        <f t="shared" si="1448"/>
        <v/>
      </c>
      <c r="X7704" s="146" t="str">
        <f>IF(C7704="","",IF(OR(C7704="Trade",C7704="Multi Position"),(X7703+V7704),IF(C7704="Deposit",(X7703+AE7704),IF(C7704="Withdrawal",(X7703-AE7704)))))</f>
        <v/>
      </c>
      <c r="Y7704" s="145" t="str">
        <f t="shared" si="1449"/>
        <v/>
      </c>
      <c r="Z7704" s="118"/>
      <c r="AA7704" s="118"/>
      <c r="AB7704" s="118"/>
      <c r="AC7704" s="118"/>
      <c r="AD7704" s="118"/>
      <c r="AE7704" s="139"/>
      <c r="AF7704" s="118"/>
      <c r="AG7704" s="118"/>
      <c r="AH7704" s="147" t="str">
        <f t="shared" si="1450"/>
        <v/>
      </c>
      <c r="AI7704" s="147" t="str">
        <f t="shared" si="1451"/>
        <v/>
      </c>
      <c r="AJ7704" s="148" t="str">
        <f t="shared" si="1440"/>
        <v/>
      </c>
      <c r="AK7704" s="148" t="str">
        <f t="shared" si="1441"/>
        <v/>
      </c>
      <c r="AL7704" s="147" t="str">
        <f t="shared" si="1442"/>
        <v/>
      </c>
      <c r="AM7704" s="147" t="str">
        <f t="shared" si="1443"/>
        <v/>
      </c>
      <c r="AN7704" s="147" t="str">
        <f t="shared" si="1444"/>
        <v/>
      </c>
      <c r="AO7704" s="118"/>
    </row>
    <row r="7705" spans="1:41">
      <c r="A7705" s="118"/>
      <c r="B7705" s="118"/>
      <c r="C7705" s="118"/>
      <c r="D7705" s="118"/>
      <c r="E7705" s="118"/>
      <c r="F7705" s="118"/>
      <c r="G7705" s="118"/>
      <c r="H7705" s="118"/>
      <c r="I7705" s="118"/>
      <c r="J7705" s="118"/>
      <c r="K7705" s="118"/>
      <c r="L7705" s="118"/>
      <c r="M7705" s="118"/>
      <c r="N7705" s="118"/>
      <c r="O7705" s="143" t="str">
        <f>IF(H7705="","",(S7705/S7705)&amp;":"&amp;ROUND(AH7705/S7705,2))</f>
        <v/>
      </c>
      <c r="P7705" s="118"/>
      <c r="Q7705" s="118"/>
      <c r="R7705" s="143" t="str">
        <f>IF(H7705="","",(S7705/S7705)&amp;":"&amp;ROUND(AI7705/S7705,2))</f>
        <v/>
      </c>
      <c r="S7705" s="144" t="str">
        <f t="shared" si="1445"/>
        <v/>
      </c>
      <c r="T7705" s="145" t="str">
        <f t="shared" si="1446"/>
        <v/>
      </c>
      <c r="U7705" s="118"/>
      <c r="V7705" s="145" t="str">
        <f t="shared" si="1447"/>
        <v/>
      </c>
      <c r="W7705" s="144" t="str">
        <f t="shared" si="1448"/>
        <v/>
      </c>
      <c r="X7705" s="146" t="str">
        <f>IF(C7705="","",IF(OR(C7705="Trade",C7705="Multi Position"),(X7704+V7705),IF(C7705="Deposit",(X7704+AE7705),IF(C7705="Withdrawal",(X7704-AE7705)))))</f>
        <v/>
      </c>
      <c r="Y7705" s="145" t="str">
        <f t="shared" si="1449"/>
        <v/>
      </c>
      <c r="Z7705" s="118"/>
      <c r="AA7705" s="118"/>
      <c r="AB7705" s="118"/>
      <c r="AC7705" s="118"/>
      <c r="AD7705" s="118"/>
      <c r="AE7705" s="139"/>
      <c r="AF7705" s="118"/>
      <c r="AG7705" s="118"/>
      <c r="AH7705" s="147" t="str">
        <f t="shared" si="1450"/>
        <v/>
      </c>
      <c r="AI7705" s="147" t="str">
        <f t="shared" si="1451"/>
        <v/>
      </c>
      <c r="AJ7705" s="148" t="str">
        <f t="shared" si="1440"/>
        <v/>
      </c>
      <c r="AK7705" s="148" t="str">
        <f t="shared" si="1441"/>
        <v/>
      </c>
      <c r="AL7705" s="147" t="str">
        <f t="shared" si="1442"/>
        <v/>
      </c>
      <c r="AM7705" s="147" t="str">
        <f t="shared" si="1443"/>
        <v/>
      </c>
      <c r="AN7705" s="147" t="str">
        <f t="shared" si="1444"/>
        <v/>
      </c>
      <c r="AO7705" s="118"/>
    </row>
    <row r="7706" spans="1:41">
      <c r="A7706" s="118"/>
      <c r="B7706" s="118"/>
      <c r="C7706" s="118"/>
      <c r="D7706" s="118"/>
      <c r="E7706" s="118"/>
      <c r="F7706" s="118"/>
      <c r="G7706" s="118"/>
      <c r="H7706" s="118"/>
      <c r="I7706" s="118"/>
      <c r="J7706" s="118"/>
      <c r="K7706" s="118"/>
      <c r="L7706" s="118"/>
      <c r="M7706" s="118"/>
      <c r="N7706" s="118"/>
      <c r="O7706" s="143" t="str">
        <f>IF(H7706="","",(S7706/S7706)&amp;":"&amp;ROUND(AH7706/S7706,2))</f>
        <v/>
      </c>
      <c r="P7706" s="118"/>
      <c r="Q7706" s="118"/>
      <c r="R7706" s="143" t="str">
        <f>IF(H7706="","",(S7706/S7706)&amp;":"&amp;ROUND(AI7706/S7706,2))</f>
        <v/>
      </c>
      <c r="S7706" s="144" t="str">
        <f t="shared" si="1445"/>
        <v/>
      </c>
      <c r="T7706" s="145" t="str">
        <f t="shared" si="1446"/>
        <v/>
      </c>
      <c r="U7706" s="118"/>
      <c r="V7706" s="145" t="str">
        <f t="shared" si="1447"/>
        <v/>
      </c>
      <c r="W7706" s="144" t="str">
        <f t="shared" si="1448"/>
        <v/>
      </c>
      <c r="X7706" s="146" t="str">
        <f>IF(C7706="","",IF(OR(C7706="Trade",C7706="Multi Position"),(X7705+V7706),IF(C7706="Deposit",(X7705+AE7706),IF(C7706="Withdrawal",(X7705-AE7706)))))</f>
        <v/>
      </c>
      <c r="Y7706" s="145" t="str">
        <f t="shared" si="1449"/>
        <v/>
      </c>
      <c r="Z7706" s="118"/>
      <c r="AA7706" s="118"/>
      <c r="AB7706" s="118"/>
      <c r="AC7706" s="118"/>
      <c r="AD7706" s="118"/>
      <c r="AE7706" s="139"/>
      <c r="AF7706" s="118"/>
      <c r="AG7706" s="118"/>
      <c r="AH7706" s="147" t="str">
        <f t="shared" si="1450"/>
        <v/>
      </c>
      <c r="AI7706" s="147" t="str">
        <f t="shared" si="1451"/>
        <v/>
      </c>
      <c r="AJ7706" s="148" t="str">
        <f t="shared" si="1440"/>
        <v/>
      </c>
      <c r="AK7706" s="148" t="str">
        <f t="shared" si="1441"/>
        <v/>
      </c>
      <c r="AL7706" s="147" t="str">
        <f t="shared" si="1442"/>
        <v/>
      </c>
      <c r="AM7706" s="147" t="str">
        <f t="shared" si="1443"/>
        <v/>
      </c>
      <c r="AN7706" s="147" t="str">
        <f t="shared" si="1444"/>
        <v/>
      </c>
      <c r="AO7706" s="118"/>
    </row>
    <row r="7707" spans="1:41">
      <c r="A7707" s="118"/>
      <c r="B7707" s="118"/>
      <c r="C7707" s="118"/>
      <c r="D7707" s="118"/>
      <c r="E7707" s="118"/>
      <c r="F7707" s="118"/>
      <c r="G7707" s="118"/>
      <c r="H7707" s="118"/>
      <c r="I7707" s="118"/>
      <c r="J7707" s="118"/>
      <c r="K7707" s="118"/>
      <c r="L7707" s="118"/>
      <c r="M7707" s="118"/>
      <c r="N7707" s="118"/>
      <c r="O7707" s="143" t="str">
        <f>IF(H7707="","",(S7707/S7707)&amp;":"&amp;ROUND(AH7707/S7707,2))</f>
        <v/>
      </c>
      <c r="P7707" s="118"/>
      <c r="Q7707" s="118"/>
      <c r="R7707" s="143" t="str">
        <f>IF(H7707="","",(S7707/S7707)&amp;":"&amp;ROUND(AI7707/S7707,2))</f>
        <v/>
      </c>
      <c r="S7707" s="144" t="str">
        <f t="shared" si="1445"/>
        <v/>
      </c>
      <c r="T7707" s="145" t="str">
        <f t="shared" si="1446"/>
        <v/>
      </c>
      <c r="U7707" s="118"/>
      <c r="V7707" s="145" t="str">
        <f t="shared" si="1447"/>
        <v/>
      </c>
      <c r="W7707" s="144" t="str">
        <f t="shared" si="1448"/>
        <v/>
      </c>
      <c r="X7707" s="146" t="str">
        <f>IF(C7707="","",IF(OR(C7707="Trade",C7707="Multi Position"),(X7706+V7707),IF(C7707="Deposit",(X7706+AE7707),IF(C7707="Withdrawal",(X7706-AE7707)))))</f>
        <v/>
      </c>
      <c r="Y7707" s="145" t="str">
        <f t="shared" si="1449"/>
        <v/>
      </c>
      <c r="Z7707" s="118"/>
      <c r="AA7707" s="118"/>
      <c r="AB7707" s="118"/>
      <c r="AC7707" s="118"/>
      <c r="AD7707" s="118"/>
      <c r="AE7707" s="139"/>
      <c r="AF7707" s="118"/>
      <c r="AG7707" s="118"/>
      <c r="AH7707" s="147" t="str">
        <f t="shared" si="1450"/>
        <v/>
      </c>
      <c r="AI7707" s="147" t="str">
        <f t="shared" si="1451"/>
        <v/>
      </c>
      <c r="AJ7707" s="148" t="str">
        <f t="shared" si="1440"/>
        <v/>
      </c>
      <c r="AK7707" s="148" t="str">
        <f t="shared" si="1441"/>
        <v/>
      </c>
      <c r="AL7707" s="147" t="str">
        <f t="shared" si="1442"/>
        <v/>
      </c>
      <c r="AM7707" s="147" t="str">
        <f t="shared" si="1443"/>
        <v/>
      </c>
      <c r="AN7707" s="147" t="str">
        <f t="shared" si="1444"/>
        <v/>
      </c>
      <c r="AO7707" s="118"/>
    </row>
    <row r="7708" spans="1:41">
      <c r="A7708" s="118"/>
      <c r="B7708" s="118"/>
      <c r="C7708" s="118"/>
      <c r="D7708" s="118"/>
      <c r="E7708" s="118"/>
      <c r="F7708" s="118"/>
      <c r="G7708" s="118"/>
      <c r="H7708" s="118"/>
      <c r="I7708" s="118"/>
      <c r="J7708" s="118"/>
      <c r="K7708" s="118"/>
      <c r="L7708" s="118"/>
      <c r="M7708" s="118"/>
      <c r="N7708" s="118"/>
      <c r="O7708" s="143" t="str">
        <f>IF(H7708="","",(S7708/S7708)&amp;":"&amp;ROUND(AH7708/S7708,2))</f>
        <v/>
      </c>
      <c r="P7708" s="118"/>
      <c r="Q7708" s="118"/>
      <c r="R7708" s="143" t="str">
        <f>IF(H7708="","",(S7708/S7708)&amp;":"&amp;ROUND(AI7708/S7708,2))</f>
        <v/>
      </c>
      <c r="S7708" s="144" t="str">
        <f t="shared" si="1445"/>
        <v/>
      </c>
      <c r="T7708" s="145" t="str">
        <f t="shared" si="1446"/>
        <v/>
      </c>
      <c r="U7708" s="118"/>
      <c r="V7708" s="145" t="str">
        <f t="shared" si="1447"/>
        <v/>
      </c>
      <c r="W7708" s="144" t="str">
        <f t="shared" si="1448"/>
        <v/>
      </c>
      <c r="X7708" s="146" t="str">
        <f>IF(C7708="","",IF(OR(C7708="Trade",C7708="Multi Position"),(X7707+V7708),IF(C7708="Deposit",(X7707+AE7708),IF(C7708="Withdrawal",(X7707-AE7708)))))</f>
        <v/>
      </c>
      <c r="Y7708" s="145" t="str">
        <f t="shared" si="1449"/>
        <v/>
      </c>
      <c r="Z7708" s="118"/>
      <c r="AA7708" s="118"/>
      <c r="AB7708" s="118"/>
      <c r="AC7708" s="118"/>
      <c r="AD7708" s="118"/>
      <c r="AE7708" s="139"/>
      <c r="AF7708" s="118"/>
      <c r="AG7708" s="118"/>
      <c r="AH7708" s="147" t="str">
        <f t="shared" si="1450"/>
        <v/>
      </c>
      <c r="AI7708" s="147" t="str">
        <f t="shared" si="1451"/>
        <v/>
      </c>
      <c r="AJ7708" s="148" t="str">
        <f t="shared" si="1440"/>
        <v/>
      </c>
      <c r="AK7708" s="148" t="str">
        <f t="shared" si="1441"/>
        <v/>
      </c>
      <c r="AL7708" s="147" t="str">
        <f t="shared" si="1442"/>
        <v/>
      </c>
      <c r="AM7708" s="147" t="str">
        <f t="shared" si="1443"/>
        <v/>
      </c>
      <c r="AN7708" s="147" t="str">
        <f t="shared" si="1444"/>
        <v/>
      </c>
      <c r="AO7708" s="118"/>
    </row>
    <row r="7709" spans="1:41">
      <c r="A7709" s="118"/>
      <c r="B7709" s="118"/>
      <c r="C7709" s="118"/>
      <c r="D7709" s="118"/>
      <c r="E7709" s="118"/>
      <c r="F7709" s="118"/>
      <c r="G7709" s="118"/>
      <c r="H7709" s="118"/>
      <c r="I7709" s="118"/>
      <c r="J7709" s="118"/>
      <c r="K7709" s="118"/>
      <c r="L7709" s="118"/>
      <c r="M7709" s="118"/>
      <c r="N7709" s="118"/>
      <c r="O7709" s="143" t="str">
        <f>IF(H7709="","",(S7709/S7709)&amp;":"&amp;ROUND(AH7709/S7709,2))</f>
        <v/>
      </c>
      <c r="P7709" s="118"/>
      <c r="Q7709" s="118"/>
      <c r="R7709" s="143" t="str">
        <f>IF(H7709="","",(S7709/S7709)&amp;":"&amp;ROUND(AI7709/S7709,2))</f>
        <v/>
      </c>
      <c r="S7709" s="144" t="str">
        <f t="shared" si="1445"/>
        <v/>
      </c>
      <c r="T7709" s="145" t="str">
        <f t="shared" si="1446"/>
        <v/>
      </c>
      <c r="U7709" s="118"/>
      <c r="V7709" s="145" t="str">
        <f t="shared" si="1447"/>
        <v/>
      </c>
      <c r="W7709" s="144" t="str">
        <f t="shared" si="1448"/>
        <v/>
      </c>
      <c r="X7709" s="146" t="str">
        <f>IF(C7709="","",IF(OR(C7709="Trade",C7709="Multi Position"),(X7708+V7709),IF(C7709="Deposit",(X7708+AE7709),IF(C7709="Withdrawal",(X7708-AE7709)))))</f>
        <v/>
      </c>
      <c r="Y7709" s="145" t="str">
        <f t="shared" si="1449"/>
        <v/>
      </c>
      <c r="Z7709" s="118"/>
      <c r="AA7709" s="118"/>
      <c r="AB7709" s="118"/>
      <c r="AC7709" s="118"/>
      <c r="AD7709" s="118"/>
      <c r="AE7709" s="139"/>
      <c r="AF7709" s="118"/>
      <c r="AG7709" s="118"/>
      <c r="AH7709" s="147" t="str">
        <f t="shared" si="1450"/>
        <v/>
      </c>
      <c r="AI7709" s="147" t="str">
        <f t="shared" si="1451"/>
        <v/>
      </c>
      <c r="AJ7709" s="148" t="str">
        <f t="shared" si="1440"/>
        <v/>
      </c>
      <c r="AK7709" s="148" t="str">
        <f t="shared" si="1441"/>
        <v/>
      </c>
      <c r="AL7709" s="147" t="str">
        <f t="shared" si="1442"/>
        <v/>
      </c>
      <c r="AM7709" s="147" t="str">
        <f t="shared" si="1443"/>
        <v/>
      </c>
      <c r="AN7709" s="147" t="str">
        <f t="shared" si="1444"/>
        <v/>
      </c>
      <c r="AO7709" s="118"/>
    </row>
    <row r="7710" spans="1:41">
      <c r="A7710" s="118"/>
      <c r="B7710" s="118"/>
      <c r="C7710" s="118"/>
      <c r="D7710" s="118"/>
      <c r="E7710" s="118"/>
      <c r="F7710" s="118"/>
      <c r="G7710" s="118"/>
      <c r="H7710" s="118"/>
      <c r="I7710" s="118"/>
      <c r="J7710" s="118"/>
      <c r="K7710" s="118"/>
      <c r="L7710" s="118"/>
      <c r="M7710" s="118"/>
      <c r="N7710" s="118"/>
      <c r="O7710" s="143" t="str">
        <f>IF(H7710="","",(S7710/S7710)&amp;":"&amp;ROUND(AH7710/S7710,2))</f>
        <v/>
      </c>
      <c r="P7710" s="118"/>
      <c r="Q7710" s="118"/>
      <c r="R7710" s="143" t="str">
        <f>IF(H7710="","",(S7710/S7710)&amp;":"&amp;ROUND(AI7710/S7710,2))</f>
        <v/>
      </c>
      <c r="S7710" s="144" t="str">
        <f t="shared" si="1445"/>
        <v/>
      </c>
      <c r="T7710" s="145" t="str">
        <f t="shared" si="1446"/>
        <v/>
      </c>
      <c r="U7710" s="118"/>
      <c r="V7710" s="145" t="str">
        <f t="shared" si="1447"/>
        <v/>
      </c>
      <c r="W7710" s="144" t="str">
        <f t="shared" si="1448"/>
        <v/>
      </c>
      <c r="X7710" s="146" t="str">
        <f>IF(C7710="","",IF(OR(C7710="Trade",C7710="Multi Position"),(X7709+V7710),IF(C7710="Deposit",(X7709+AE7710),IF(C7710="Withdrawal",(X7709-AE7710)))))</f>
        <v/>
      </c>
      <c r="Y7710" s="145" t="str">
        <f t="shared" si="1449"/>
        <v/>
      </c>
      <c r="Z7710" s="118"/>
      <c r="AA7710" s="118"/>
      <c r="AB7710" s="118"/>
      <c r="AC7710" s="118"/>
      <c r="AD7710" s="118"/>
      <c r="AE7710" s="139"/>
      <c r="AF7710" s="118"/>
      <c r="AG7710" s="118"/>
      <c r="AH7710" s="147" t="str">
        <f t="shared" si="1450"/>
        <v/>
      </c>
      <c r="AI7710" s="147" t="str">
        <f t="shared" si="1451"/>
        <v/>
      </c>
      <c r="AJ7710" s="148" t="str">
        <f t="shared" si="1440"/>
        <v/>
      </c>
      <c r="AK7710" s="148" t="str">
        <f t="shared" si="1441"/>
        <v/>
      </c>
      <c r="AL7710" s="147" t="str">
        <f t="shared" si="1442"/>
        <v/>
      </c>
      <c r="AM7710" s="147" t="str">
        <f t="shared" si="1443"/>
        <v/>
      </c>
      <c r="AN7710" s="147" t="str">
        <f t="shared" si="1444"/>
        <v/>
      </c>
      <c r="AO7710" s="118"/>
    </row>
    <row r="7711" spans="1:41">
      <c r="A7711" s="118"/>
      <c r="B7711" s="118"/>
      <c r="C7711" s="118"/>
      <c r="D7711" s="118"/>
      <c r="E7711" s="118"/>
      <c r="F7711" s="118"/>
      <c r="G7711" s="118"/>
      <c r="H7711" s="118"/>
      <c r="I7711" s="118"/>
      <c r="J7711" s="118"/>
      <c r="K7711" s="118"/>
      <c r="L7711" s="118"/>
      <c r="M7711" s="118"/>
      <c r="N7711" s="118"/>
      <c r="O7711" s="143" t="str">
        <f>IF(H7711="","",(S7711/S7711)&amp;":"&amp;ROUND(AH7711/S7711,2))</f>
        <v/>
      </c>
      <c r="P7711" s="118"/>
      <c r="Q7711" s="118"/>
      <c r="R7711" s="143" t="str">
        <f>IF(H7711="","",(S7711/S7711)&amp;":"&amp;ROUND(AI7711/S7711,2))</f>
        <v/>
      </c>
      <c r="S7711" s="144" t="str">
        <f t="shared" si="1445"/>
        <v/>
      </c>
      <c r="T7711" s="145" t="str">
        <f t="shared" si="1446"/>
        <v/>
      </c>
      <c r="U7711" s="118"/>
      <c r="V7711" s="145" t="str">
        <f t="shared" si="1447"/>
        <v/>
      </c>
      <c r="W7711" s="144" t="str">
        <f t="shared" si="1448"/>
        <v/>
      </c>
      <c r="X7711" s="146" t="str">
        <f>IF(C7711="","",IF(OR(C7711="Trade",C7711="Multi Position"),(X7710+V7711),IF(C7711="Deposit",(X7710+AE7711),IF(C7711="Withdrawal",(X7710-AE7711)))))</f>
        <v/>
      </c>
      <c r="Y7711" s="145" t="str">
        <f t="shared" si="1449"/>
        <v/>
      </c>
      <c r="Z7711" s="118"/>
      <c r="AA7711" s="118"/>
      <c r="AB7711" s="118"/>
      <c r="AC7711" s="118"/>
      <c r="AD7711" s="118"/>
      <c r="AE7711" s="139"/>
      <c r="AF7711" s="118"/>
      <c r="AG7711" s="118"/>
      <c r="AH7711" s="147" t="str">
        <f t="shared" si="1450"/>
        <v/>
      </c>
      <c r="AI7711" s="147" t="str">
        <f t="shared" si="1451"/>
        <v/>
      </c>
      <c r="AJ7711" s="148" t="str">
        <f t="shared" si="1440"/>
        <v/>
      </c>
      <c r="AK7711" s="148" t="str">
        <f t="shared" si="1441"/>
        <v/>
      </c>
      <c r="AL7711" s="147" t="str">
        <f t="shared" si="1442"/>
        <v/>
      </c>
      <c r="AM7711" s="147" t="str">
        <f t="shared" si="1443"/>
        <v/>
      </c>
      <c r="AN7711" s="147" t="str">
        <f t="shared" si="1444"/>
        <v/>
      </c>
      <c r="AO7711" s="118"/>
    </row>
    <row r="7712" spans="1:41">
      <c r="A7712" s="118"/>
      <c r="B7712" s="118"/>
      <c r="C7712" s="118"/>
      <c r="D7712" s="118"/>
      <c r="E7712" s="118"/>
      <c r="F7712" s="118"/>
      <c r="G7712" s="118"/>
      <c r="H7712" s="118"/>
      <c r="I7712" s="118"/>
      <c r="J7712" s="118"/>
      <c r="K7712" s="118"/>
      <c r="L7712" s="118"/>
      <c r="M7712" s="118"/>
      <c r="N7712" s="118"/>
      <c r="O7712" s="143" t="str">
        <f>IF(H7712="","",(S7712/S7712)&amp;":"&amp;ROUND(AH7712/S7712,2))</f>
        <v/>
      </c>
      <c r="P7712" s="118"/>
      <c r="Q7712" s="118"/>
      <c r="R7712" s="143" t="str">
        <f>IF(H7712="","",(S7712/S7712)&amp;":"&amp;ROUND(AI7712/S7712,2))</f>
        <v/>
      </c>
      <c r="S7712" s="144" t="str">
        <f t="shared" si="1445"/>
        <v/>
      </c>
      <c r="T7712" s="145" t="str">
        <f t="shared" si="1446"/>
        <v/>
      </c>
      <c r="U7712" s="118"/>
      <c r="V7712" s="145" t="str">
        <f t="shared" si="1447"/>
        <v/>
      </c>
      <c r="W7712" s="144" t="str">
        <f t="shared" si="1448"/>
        <v/>
      </c>
      <c r="X7712" s="146" t="str">
        <f>IF(C7712="","",IF(OR(C7712="Trade",C7712="Multi Position"),(X7711+V7712),IF(C7712="Deposit",(X7711+AE7712),IF(C7712="Withdrawal",(X7711-AE7712)))))</f>
        <v/>
      </c>
      <c r="Y7712" s="145" t="str">
        <f t="shared" si="1449"/>
        <v/>
      </c>
      <c r="Z7712" s="118"/>
      <c r="AA7712" s="118"/>
      <c r="AB7712" s="118"/>
      <c r="AC7712" s="118"/>
      <c r="AD7712" s="118"/>
      <c r="AE7712" s="139"/>
      <c r="AF7712" s="118"/>
      <c r="AG7712" s="118"/>
      <c r="AH7712" s="147" t="str">
        <f t="shared" si="1450"/>
        <v/>
      </c>
      <c r="AI7712" s="147" t="str">
        <f t="shared" si="1451"/>
        <v/>
      </c>
      <c r="AJ7712" s="148" t="str">
        <f t="shared" si="1440"/>
        <v/>
      </c>
      <c r="AK7712" s="148" t="str">
        <f t="shared" si="1441"/>
        <v/>
      </c>
      <c r="AL7712" s="147" t="str">
        <f t="shared" si="1442"/>
        <v/>
      </c>
      <c r="AM7712" s="147" t="str">
        <f t="shared" si="1443"/>
        <v/>
      </c>
      <c r="AN7712" s="147" t="str">
        <f t="shared" si="1444"/>
        <v/>
      </c>
      <c r="AO7712" s="118"/>
    </row>
    <row r="7713" spans="1:41">
      <c r="A7713" s="118"/>
      <c r="B7713" s="118"/>
      <c r="C7713" s="118"/>
      <c r="D7713" s="118"/>
      <c r="E7713" s="118"/>
      <c r="F7713" s="118"/>
      <c r="G7713" s="118"/>
      <c r="H7713" s="118"/>
      <c r="I7713" s="118"/>
      <c r="J7713" s="118"/>
      <c r="K7713" s="118"/>
      <c r="L7713" s="118"/>
      <c r="M7713" s="118"/>
      <c r="N7713" s="118"/>
      <c r="O7713" s="143" t="str">
        <f>IF(H7713="","",(S7713/S7713)&amp;":"&amp;ROUND(AH7713/S7713,2))</f>
        <v/>
      </c>
      <c r="P7713" s="118"/>
      <c r="Q7713" s="118"/>
      <c r="R7713" s="143" t="str">
        <f>IF(H7713="","",(S7713/S7713)&amp;":"&amp;ROUND(AI7713/S7713,2))</f>
        <v/>
      </c>
      <c r="S7713" s="144" t="str">
        <f t="shared" si="1445"/>
        <v/>
      </c>
      <c r="T7713" s="145" t="str">
        <f t="shared" si="1446"/>
        <v/>
      </c>
      <c r="U7713" s="118"/>
      <c r="V7713" s="145" t="str">
        <f t="shared" si="1447"/>
        <v/>
      </c>
      <c r="W7713" s="144" t="str">
        <f t="shared" si="1448"/>
        <v/>
      </c>
      <c r="X7713" s="146" t="str">
        <f>IF(C7713="","",IF(OR(C7713="Trade",C7713="Multi Position"),(X7712+V7713),IF(C7713="Deposit",(X7712+AE7713),IF(C7713="Withdrawal",(X7712-AE7713)))))</f>
        <v/>
      </c>
      <c r="Y7713" s="145" t="str">
        <f t="shared" si="1449"/>
        <v/>
      </c>
      <c r="Z7713" s="118"/>
      <c r="AA7713" s="118"/>
      <c r="AB7713" s="118"/>
      <c r="AC7713" s="118"/>
      <c r="AD7713" s="118"/>
      <c r="AE7713" s="139"/>
      <c r="AF7713" s="118"/>
      <c r="AG7713" s="118"/>
      <c r="AH7713" s="147" t="str">
        <f t="shared" si="1450"/>
        <v/>
      </c>
      <c r="AI7713" s="147" t="str">
        <f t="shared" si="1451"/>
        <v/>
      </c>
      <c r="AJ7713" s="148" t="str">
        <f t="shared" si="1440"/>
        <v/>
      </c>
      <c r="AK7713" s="148" t="str">
        <f t="shared" si="1441"/>
        <v/>
      </c>
      <c r="AL7713" s="147" t="str">
        <f t="shared" si="1442"/>
        <v/>
      </c>
      <c r="AM7713" s="147" t="str">
        <f t="shared" si="1443"/>
        <v/>
      </c>
      <c r="AN7713" s="147" t="str">
        <f t="shared" si="1444"/>
        <v/>
      </c>
      <c r="AO7713" s="118"/>
    </row>
    <row r="7714" spans="1:41">
      <c r="A7714" s="118"/>
      <c r="B7714" s="118"/>
      <c r="C7714" s="118"/>
      <c r="D7714" s="118"/>
      <c r="E7714" s="118"/>
      <c r="F7714" s="118"/>
      <c r="G7714" s="118"/>
      <c r="H7714" s="118"/>
      <c r="I7714" s="118"/>
      <c r="J7714" s="118"/>
      <c r="K7714" s="118"/>
      <c r="L7714" s="118"/>
      <c r="M7714" s="118"/>
      <c r="N7714" s="118"/>
      <c r="O7714" s="143" t="str">
        <f>IF(H7714="","",(S7714/S7714)&amp;":"&amp;ROUND(AH7714/S7714,2))</f>
        <v/>
      </c>
      <c r="P7714" s="118"/>
      <c r="Q7714" s="118"/>
      <c r="R7714" s="143" t="str">
        <f>IF(H7714="","",(S7714/S7714)&amp;":"&amp;ROUND(AI7714/S7714,2))</f>
        <v/>
      </c>
      <c r="S7714" s="144" t="str">
        <f t="shared" si="1445"/>
        <v/>
      </c>
      <c r="T7714" s="145" t="str">
        <f t="shared" si="1446"/>
        <v/>
      </c>
      <c r="U7714" s="118"/>
      <c r="V7714" s="145" t="str">
        <f t="shared" si="1447"/>
        <v/>
      </c>
      <c r="W7714" s="144" t="str">
        <f t="shared" si="1448"/>
        <v/>
      </c>
      <c r="X7714" s="146" t="str">
        <f>IF(C7714="","",IF(OR(C7714="Trade",C7714="Multi Position"),(X7713+V7714),IF(C7714="Deposit",(X7713+AE7714),IF(C7714="Withdrawal",(X7713-AE7714)))))</f>
        <v/>
      </c>
      <c r="Y7714" s="145" t="str">
        <f t="shared" si="1449"/>
        <v/>
      </c>
      <c r="Z7714" s="118"/>
      <c r="AA7714" s="118"/>
      <c r="AB7714" s="118"/>
      <c r="AC7714" s="118"/>
      <c r="AD7714" s="118"/>
      <c r="AE7714" s="139"/>
      <c r="AF7714" s="118"/>
      <c r="AG7714" s="118"/>
      <c r="AH7714" s="147" t="str">
        <f t="shared" si="1450"/>
        <v/>
      </c>
      <c r="AI7714" s="147" t="str">
        <f t="shared" si="1451"/>
        <v/>
      </c>
      <c r="AJ7714" s="148" t="str">
        <f t="shared" si="1440"/>
        <v/>
      </c>
      <c r="AK7714" s="148" t="str">
        <f t="shared" si="1441"/>
        <v/>
      </c>
      <c r="AL7714" s="147" t="str">
        <f t="shared" si="1442"/>
        <v/>
      </c>
      <c r="AM7714" s="147" t="str">
        <f t="shared" si="1443"/>
        <v/>
      </c>
      <c r="AN7714" s="147" t="str">
        <f t="shared" si="1444"/>
        <v/>
      </c>
      <c r="AO7714" s="118"/>
    </row>
    <row r="7715" spans="1:41">
      <c r="A7715" s="118"/>
      <c r="B7715" s="118"/>
      <c r="C7715" s="118"/>
      <c r="D7715" s="118"/>
      <c r="E7715" s="118"/>
      <c r="F7715" s="118"/>
      <c r="G7715" s="118"/>
      <c r="H7715" s="118"/>
      <c r="I7715" s="118"/>
      <c r="J7715" s="118"/>
      <c r="K7715" s="118"/>
      <c r="L7715" s="118"/>
      <c r="M7715" s="118"/>
      <c r="N7715" s="118"/>
      <c r="O7715" s="143" t="str">
        <f>IF(H7715="","",(S7715/S7715)&amp;":"&amp;ROUND(AH7715/S7715,2))</f>
        <v/>
      </c>
      <c r="P7715" s="118"/>
      <c r="Q7715" s="118"/>
      <c r="R7715" s="143" t="str">
        <f>IF(H7715="","",(S7715/S7715)&amp;":"&amp;ROUND(AI7715/S7715,2))</f>
        <v/>
      </c>
      <c r="S7715" s="144" t="str">
        <f t="shared" si="1445"/>
        <v/>
      </c>
      <c r="T7715" s="145" t="str">
        <f t="shared" si="1446"/>
        <v/>
      </c>
      <c r="U7715" s="118"/>
      <c r="V7715" s="145" t="str">
        <f t="shared" si="1447"/>
        <v/>
      </c>
      <c r="W7715" s="144" t="str">
        <f t="shared" si="1448"/>
        <v/>
      </c>
      <c r="X7715" s="146" t="str">
        <f>IF(C7715="","",IF(OR(C7715="Trade",C7715="Multi Position"),(X7714+V7715),IF(C7715="Deposit",(X7714+AE7715),IF(C7715="Withdrawal",(X7714-AE7715)))))</f>
        <v/>
      </c>
      <c r="Y7715" s="145" t="str">
        <f t="shared" si="1449"/>
        <v/>
      </c>
      <c r="Z7715" s="118"/>
      <c r="AA7715" s="118"/>
      <c r="AB7715" s="118"/>
      <c r="AC7715" s="118"/>
      <c r="AD7715" s="118"/>
      <c r="AE7715" s="139"/>
      <c r="AF7715" s="118"/>
      <c r="AG7715" s="118"/>
      <c r="AH7715" s="147" t="str">
        <f t="shared" si="1450"/>
        <v/>
      </c>
      <c r="AI7715" s="147" t="str">
        <f t="shared" si="1451"/>
        <v/>
      </c>
      <c r="AJ7715" s="148" t="str">
        <f t="shared" si="1440"/>
        <v/>
      </c>
      <c r="AK7715" s="148" t="str">
        <f t="shared" si="1441"/>
        <v/>
      </c>
      <c r="AL7715" s="147" t="str">
        <f t="shared" si="1442"/>
        <v/>
      </c>
      <c r="AM7715" s="147" t="str">
        <f t="shared" si="1443"/>
        <v/>
      </c>
      <c r="AN7715" s="147" t="str">
        <f t="shared" si="1444"/>
        <v/>
      </c>
      <c r="AO7715" s="118"/>
    </row>
    <row r="7716" spans="1:41">
      <c r="A7716" s="118"/>
      <c r="B7716" s="118"/>
      <c r="C7716" s="118"/>
      <c r="D7716" s="118"/>
      <c r="E7716" s="118"/>
      <c r="F7716" s="118"/>
      <c r="G7716" s="118"/>
      <c r="H7716" s="118"/>
      <c r="I7716" s="118"/>
      <c r="J7716" s="118"/>
      <c r="K7716" s="118"/>
      <c r="L7716" s="118"/>
      <c r="M7716" s="118"/>
      <c r="N7716" s="118"/>
      <c r="O7716" s="143" t="str">
        <f>IF(H7716="","",(S7716/S7716)&amp;":"&amp;ROUND(AH7716/S7716,2))</f>
        <v/>
      </c>
      <c r="P7716" s="118"/>
      <c r="Q7716" s="118"/>
      <c r="R7716" s="143" t="str">
        <f>IF(H7716="","",(S7716/S7716)&amp;":"&amp;ROUND(AI7716/S7716,2))</f>
        <v/>
      </c>
      <c r="S7716" s="144" t="str">
        <f t="shared" si="1445"/>
        <v/>
      </c>
      <c r="T7716" s="145" t="str">
        <f t="shared" si="1446"/>
        <v/>
      </c>
      <c r="U7716" s="118"/>
      <c r="V7716" s="145" t="str">
        <f t="shared" si="1447"/>
        <v/>
      </c>
      <c r="W7716" s="144" t="str">
        <f t="shared" si="1448"/>
        <v/>
      </c>
      <c r="X7716" s="146" t="str">
        <f>IF(C7716="","",IF(OR(C7716="Trade",C7716="Multi Position"),(X7715+V7716),IF(C7716="Deposit",(X7715+AE7716),IF(C7716="Withdrawal",(X7715-AE7716)))))</f>
        <v/>
      </c>
      <c r="Y7716" s="145" t="str">
        <f t="shared" si="1449"/>
        <v/>
      </c>
      <c r="Z7716" s="118"/>
      <c r="AA7716" s="118"/>
      <c r="AB7716" s="118"/>
      <c r="AC7716" s="118"/>
      <c r="AD7716" s="118"/>
      <c r="AE7716" s="139"/>
      <c r="AF7716" s="118"/>
      <c r="AG7716" s="118"/>
      <c r="AH7716" s="147" t="str">
        <f t="shared" si="1450"/>
        <v/>
      </c>
      <c r="AI7716" s="147" t="str">
        <f t="shared" si="1451"/>
        <v/>
      </c>
      <c r="AJ7716" s="148" t="str">
        <f t="shared" si="1440"/>
        <v/>
      </c>
      <c r="AK7716" s="148" t="str">
        <f t="shared" si="1441"/>
        <v/>
      </c>
      <c r="AL7716" s="147" t="str">
        <f t="shared" si="1442"/>
        <v/>
      </c>
      <c r="AM7716" s="147" t="str">
        <f t="shared" si="1443"/>
        <v/>
      </c>
      <c r="AN7716" s="147" t="str">
        <f t="shared" si="1444"/>
        <v/>
      </c>
      <c r="AO7716" s="118"/>
    </row>
    <row r="7717" spans="1:41">
      <c r="A7717" s="118"/>
      <c r="B7717" s="118"/>
      <c r="C7717" s="118"/>
      <c r="D7717" s="118"/>
      <c r="E7717" s="118"/>
      <c r="F7717" s="118"/>
      <c r="G7717" s="118"/>
      <c r="H7717" s="118"/>
      <c r="I7717" s="118"/>
      <c r="J7717" s="118"/>
      <c r="K7717" s="118"/>
      <c r="L7717" s="118"/>
      <c r="M7717" s="118"/>
      <c r="N7717" s="118"/>
      <c r="O7717" s="143" t="str">
        <f>IF(H7717="","",(S7717/S7717)&amp;":"&amp;ROUND(AH7717/S7717,2))</f>
        <v/>
      </c>
      <c r="P7717" s="118"/>
      <c r="Q7717" s="118"/>
      <c r="R7717" s="143" t="str">
        <f>IF(H7717="","",(S7717/S7717)&amp;":"&amp;ROUND(AI7717/S7717,2))</f>
        <v/>
      </c>
      <c r="S7717" s="144" t="str">
        <f t="shared" si="1445"/>
        <v/>
      </c>
      <c r="T7717" s="145" t="str">
        <f t="shared" si="1446"/>
        <v/>
      </c>
      <c r="U7717" s="118"/>
      <c r="V7717" s="145" t="str">
        <f t="shared" si="1447"/>
        <v/>
      </c>
      <c r="W7717" s="144" t="str">
        <f t="shared" si="1448"/>
        <v/>
      </c>
      <c r="X7717" s="146" t="str">
        <f>IF(C7717="","",IF(OR(C7717="Trade",C7717="Multi Position"),(X7716+V7717),IF(C7717="Deposit",(X7716+AE7717),IF(C7717="Withdrawal",(X7716-AE7717)))))</f>
        <v/>
      </c>
      <c r="Y7717" s="145" t="str">
        <f t="shared" si="1449"/>
        <v/>
      </c>
      <c r="Z7717" s="118"/>
      <c r="AA7717" s="118"/>
      <c r="AB7717" s="118"/>
      <c r="AC7717" s="118"/>
      <c r="AD7717" s="118"/>
      <c r="AE7717" s="139"/>
      <c r="AF7717" s="118"/>
      <c r="AG7717" s="118"/>
      <c r="AH7717" s="147" t="str">
        <f t="shared" si="1450"/>
        <v/>
      </c>
      <c r="AI7717" s="147" t="str">
        <f t="shared" si="1451"/>
        <v/>
      </c>
      <c r="AJ7717" s="148" t="str">
        <f t="shared" si="1440"/>
        <v/>
      </c>
      <c r="AK7717" s="148" t="str">
        <f t="shared" si="1441"/>
        <v/>
      </c>
      <c r="AL7717" s="147" t="str">
        <f t="shared" si="1442"/>
        <v/>
      </c>
      <c r="AM7717" s="147" t="str">
        <f t="shared" si="1443"/>
        <v/>
      </c>
      <c r="AN7717" s="147" t="str">
        <f t="shared" si="1444"/>
        <v/>
      </c>
      <c r="AO7717" s="118"/>
    </row>
    <row r="7718" spans="1:41">
      <c r="A7718" s="118"/>
      <c r="B7718" s="118"/>
      <c r="C7718" s="118"/>
      <c r="D7718" s="118"/>
      <c r="E7718" s="118"/>
      <c r="F7718" s="118"/>
      <c r="G7718" s="118"/>
      <c r="H7718" s="118"/>
      <c r="I7718" s="118"/>
      <c r="J7718" s="118"/>
      <c r="K7718" s="118"/>
      <c r="L7718" s="118"/>
      <c r="M7718" s="118"/>
      <c r="N7718" s="118"/>
      <c r="O7718" s="143" t="str">
        <f>IF(H7718="","",(S7718/S7718)&amp;":"&amp;ROUND(AH7718/S7718,2))</f>
        <v/>
      </c>
      <c r="P7718" s="118"/>
      <c r="Q7718" s="118"/>
      <c r="R7718" s="143" t="str">
        <f>IF(H7718="","",(S7718/S7718)&amp;":"&amp;ROUND(AI7718/S7718,2))</f>
        <v/>
      </c>
      <c r="S7718" s="144" t="str">
        <f t="shared" si="1445"/>
        <v/>
      </c>
      <c r="T7718" s="145" t="str">
        <f t="shared" si="1446"/>
        <v/>
      </c>
      <c r="U7718" s="118"/>
      <c r="V7718" s="145" t="str">
        <f t="shared" si="1447"/>
        <v/>
      </c>
      <c r="W7718" s="144" t="str">
        <f t="shared" si="1448"/>
        <v/>
      </c>
      <c r="X7718" s="146" t="str">
        <f>IF(C7718="","",IF(OR(C7718="Trade",C7718="Multi Position"),(X7717+V7718),IF(C7718="Deposit",(X7717+AE7718),IF(C7718="Withdrawal",(X7717-AE7718)))))</f>
        <v/>
      </c>
      <c r="Y7718" s="145" t="str">
        <f t="shared" si="1449"/>
        <v/>
      </c>
      <c r="Z7718" s="118"/>
      <c r="AA7718" s="118"/>
      <c r="AB7718" s="118"/>
      <c r="AC7718" s="118"/>
      <c r="AD7718" s="118"/>
      <c r="AE7718" s="139"/>
      <c r="AF7718" s="118"/>
      <c r="AG7718" s="118"/>
      <c r="AH7718" s="147" t="str">
        <f t="shared" si="1450"/>
        <v/>
      </c>
      <c r="AI7718" s="147" t="str">
        <f t="shared" si="1451"/>
        <v/>
      </c>
      <c r="AJ7718" s="148" t="str">
        <f t="shared" si="1440"/>
        <v/>
      </c>
      <c r="AK7718" s="148" t="str">
        <f t="shared" si="1441"/>
        <v/>
      </c>
      <c r="AL7718" s="147" t="str">
        <f t="shared" si="1442"/>
        <v/>
      </c>
      <c r="AM7718" s="147" t="str">
        <f t="shared" si="1443"/>
        <v/>
      </c>
      <c r="AN7718" s="147" t="str">
        <f t="shared" si="1444"/>
        <v/>
      </c>
      <c r="AO7718" s="118"/>
    </row>
    <row r="7719" spans="1:41">
      <c r="A7719" s="118"/>
      <c r="B7719" s="118"/>
      <c r="C7719" s="118"/>
      <c r="D7719" s="118"/>
      <c r="E7719" s="118"/>
      <c r="F7719" s="118"/>
      <c r="G7719" s="118"/>
      <c r="H7719" s="118"/>
      <c r="I7719" s="118"/>
      <c r="J7719" s="118"/>
      <c r="K7719" s="118"/>
      <c r="L7719" s="118"/>
      <c r="M7719" s="118"/>
      <c r="N7719" s="118"/>
      <c r="O7719" s="143" t="str">
        <f>IF(H7719="","",(S7719/S7719)&amp;":"&amp;ROUND(AH7719/S7719,2))</f>
        <v/>
      </c>
      <c r="P7719" s="118"/>
      <c r="Q7719" s="118"/>
      <c r="R7719" s="143" t="str">
        <f>IF(H7719="","",(S7719/S7719)&amp;":"&amp;ROUND(AI7719/S7719,2))</f>
        <v/>
      </c>
      <c r="S7719" s="144" t="str">
        <f t="shared" si="1445"/>
        <v/>
      </c>
      <c r="T7719" s="145" t="str">
        <f t="shared" si="1446"/>
        <v/>
      </c>
      <c r="U7719" s="118"/>
      <c r="V7719" s="145" t="str">
        <f t="shared" si="1447"/>
        <v/>
      </c>
      <c r="W7719" s="144" t="str">
        <f t="shared" si="1448"/>
        <v/>
      </c>
      <c r="X7719" s="146" t="str">
        <f>IF(C7719="","",IF(OR(C7719="Trade",C7719="Multi Position"),(X7718+V7719),IF(C7719="Deposit",(X7718+AE7719),IF(C7719="Withdrawal",(X7718-AE7719)))))</f>
        <v/>
      </c>
      <c r="Y7719" s="145" t="str">
        <f t="shared" si="1449"/>
        <v/>
      </c>
      <c r="Z7719" s="118"/>
      <c r="AA7719" s="118"/>
      <c r="AB7719" s="118"/>
      <c r="AC7719" s="118"/>
      <c r="AD7719" s="118"/>
      <c r="AE7719" s="139"/>
      <c r="AF7719" s="118"/>
      <c r="AG7719" s="118"/>
      <c r="AH7719" s="147" t="str">
        <f t="shared" si="1450"/>
        <v/>
      </c>
      <c r="AI7719" s="147" t="str">
        <f t="shared" si="1451"/>
        <v/>
      </c>
      <c r="AJ7719" s="148" t="str">
        <f t="shared" si="1440"/>
        <v/>
      </c>
      <c r="AK7719" s="148" t="str">
        <f t="shared" si="1441"/>
        <v/>
      </c>
      <c r="AL7719" s="147" t="str">
        <f t="shared" si="1442"/>
        <v/>
      </c>
      <c r="AM7719" s="147" t="str">
        <f t="shared" si="1443"/>
        <v/>
      </c>
      <c r="AN7719" s="147" t="str">
        <f t="shared" si="1444"/>
        <v/>
      </c>
      <c r="AO7719" s="118"/>
    </row>
    <row r="7720" spans="1:41">
      <c r="A7720" s="118"/>
      <c r="B7720" s="118"/>
      <c r="C7720" s="118"/>
      <c r="D7720" s="118"/>
      <c r="E7720" s="118"/>
      <c r="F7720" s="118"/>
      <c r="G7720" s="118"/>
      <c r="H7720" s="118"/>
      <c r="I7720" s="118"/>
      <c r="J7720" s="118"/>
      <c r="K7720" s="118"/>
      <c r="L7720" s="118"/>
      <c r="M7720" s="118"/>
      <c r="N7720" s="118"/>
      <c r="O7720" s="143" t="str">
        <f>IF(H7720="","",(S7720/S7720)&amp;":"&amp;ROUND(AH7720/S7720,2))</f>
        <v/>
      </c>
      <c r="P7720" s="118"/>
      <c r="Q7720" s="118"/>
      <c r="R7720" s="143" t="str">
        <f>IF(H7720="","",(S7720/S7720)&amp;":"&amp;ROUND(AI7720/S7720,2))</f>
        <v/>
      </c>
      <c r="S7720" s="144" t="str">
        <f t="shared" si="1445"/>
        <v/>
      </c>
      <c r="T7720" s="145" t="str">
        <f t="shared" si="1446"/>
        <v/>
      </c>
      <c r="U7720" s="118"/>
      <c r="V7720" s="145" t="str">
        <f t="shared" si="1447"/>
        <v/>
      </c>
      <c r="W7720" s="144" t="str">
        <f t="shared" si="1448"/>
        <v/>
      </c>
      <c r="X7720" s="146" t="str">
        <f>IF(C7720="","",IF(OR(C7720="Trade",C7720="Multi Position"),(X7719+V7720),IF(C7720="Deposit",(X7719+AE7720),IF(C7720="Withdrawal",(X7719-AE7720)))))</f>
        <v/>
      </c>
      <c r="Y7720" s="145" t="str">
        <f t="shared" si="1449"/>
        <v/>
      </c>
      <c r="Z7720" s="118"/>
      <c r="AA7720" s="118"/>
      <c r="AB7720" s="118"/>
      <c r="AC7720" s="118"/>
      <c r="AD7720" s="118"/>
      <c r="AE7720" s="139"/>
      <c r="AF7720" s="118"/>
      <c r="AG7720" s="118"/>
      <c r="AH7720" s="147" t="str">
        <f t="shared" si="1450"/>
        <v/>
      </c>
      <c r="AI7720" s="147" t="str">
        <f t="shared" si="1451"/>
        <v/>
      </c>
      <c r="AJ7720" s="148" t="str">
        <f t="shared" si="1440"/>
        <v/>
      </c>
      <c r="AK7720" s="148" t="str">
        <f t="shared" si="1441"/>
        <v/>
      </c>
      <c r="AL7720" s="147" t="str">
        <f t="shared" si="1442"/>
        <v/>
      </c>
      <c r="AM7720" s="147" t="str">
        <f t="shared" si="1443"/>
        <v/>
      </c>
      <c r="AN7720" s="147" t="str">
        <f t="shared" si="1444"/>
        <v/>
      </c>
      <c r="AO7720" s="118"/>
    </row>
    <row r="7721" spans="1:41">
      <c r="A7721" s="118"/>
      <c r="B7721" s="118"/>
      <c r="C7721" s="118"/>
      <c r="D7721" s="118"/>
      <c r="E7721" s="118"/>
      <c r="F7721" s="118"/>
      <c r="G7721" s="118"/>
      <c r="H7721" s="118"/>
      <c r="I7721" s="118"/>
      <c r="J7721" s="118"/>
      <c r="K7721" s="118"/>
      <c r="L7721" s="118"/>
      <c r="M7721" s="118"/>
      <c r="N7721" s="118"/>
      <c r="O7721" s="143" t="str">
        <f>IF(H7721="","",(S7721/S7721)&amp;":"&amp;ROUND(AH7721/S7721,2))</f>
        <v/>
      </c>
      <c r="P7721" s="118"/>
      <c r="Q7721" s="118"/>
      <c r="R7721" s="143" t="str">
        <f>IF(H7721="","",(S7721/S7721)&amp;":"&amp;ROUND(AI7721/S7721,2))</f>
        <v/>
      </c>
      <c r="S7721" s="144" t="str">
        <f t="shared" si="1445"/>
        <v/>
      </c>
      <c r="T7721" s="145" t="str">
        <f t="shared" si="1446"/>
        <v/>
      </c>
      <c r="U7721" s="118"/>
      <c r="V7721" s="145" t="str">
        <f t="shared" si="1447"/>
        <v/>
      </c>
      <c r="W7721" s="144" t="str">
        <f t="shared" si="1448"/>
        <v/>
      </c>
      <c r="X7721" s="146" t="str">
        <f>IF(C7721="","",IF(OR(C7721="Trade",C7721="Multi Position"),(X7720+V7721),IF(C7721="Deposit",(X7720+AE7721),IF(C7721="Withdrawal",(X7720-AE7721)))))</f>
        <v/>
      </c>
      <c r="Y7721" s="145" t="str">
        <f t="shared" si="1449"/>
        <v/>
      </c>
      <c r="Z7721" s="118"/>
      <c r="AA7721" s="118"/>
      <c r="AB7721" s="118"/>
      <c r="AC7721" s="118"/>
      <c r="AD7721" s="118"/>
      <c r="AE7721" s="139"/>
      <c r="AF7721" s="118"/>
      <c r="AG7721" s="118"/>
      <c r="AH7721" s="147" t="str">
        <f t="shared" si="1450"/>
        <v/>
      </c>
      <c r="AI7721" s="147" t="str">
        <f t="shared" si="1451"/>
        <v/>
      </c>
      <c r="AJ7721" s="148" t="str">
        <f t="shared" si="1440"/>
        <v/>
      </c>
      <c r="AK7721" s="148" t="str">
        <f t="shared" si="1441"/>
        <v/>
      </c>
      <c r="AL7721" s="147" t="str">
        <f t="shared" si="1442"/>
        <v/>
      </c>
      <c r="AM7721" s="147" t="str">
        <f t="shared" si="1443"/>
        <v/>
      </c>
      <c r="AN7721" s="147" t="str">
        <f t="shared" si="1444"/>
        <v/>
      </c>
      <c r="AO7721" s="118"/>
    </row>
    <row r="7722" spans="1:41">
      <c r="A7722" s="118"/>
      <c r="B7722" s="118"/>
      <c r="C7722" s="118"/>
      <c r="D7722" s="118"/>
      <c r="E7722" s="118"/>
      <c r="F7722" s="118"/>
      <c r="G7722" s="118"/>
      <c r="H7722" s="118"/>
      <c r="I7722" s="118"/>
      <c r="J7722" s="118"/>
      <c r="K7722" s="118"/>
      <c r="L7722" s="118"/>
      <c r="M7722" s="118"/>
      <c r="N7722" s="118"/>
      <c r="O7722" s="143" t="str">
        <f>IF(H7722="","",(S7722/S7722)&amp;":"&amp;ROUND(AH7722/S7722,2))</f>
        <v/>
      </c>
      <c r="P7722" s="118"/>
      <c r="Q7722" s="118"/>
      <c r="R7722" s="143" t="str">
        <f>IF(H7722="","",(S7722/S7722)&amp;":"&amp;ROUND(AI7722/S7722,2))</f>
        <v/>
      </c>
      <c r="S7722" s="144" t="str">
        <f t="shared" si="1445"/>
        <v/>
      </c>
      <c r="T7722" s="145" t="str">
        <f t="shared" si="1446"/>
        <v/>
      </c>
      <c r="U7722" s="118"/>
      <c r="V7722" s="145" t="str">
        <f t="shared" si="1447"/>
        <v/>
      </c>
      <c r="W7722" s="144" t="str">
        <f t="shared" si="1448"/>
        <v/>
      </c>
      <c r="X7722" s="146" t="str">
        <f>IF(C7722="","",IF(OR(C7722="Trade",C7722="Multi Position"),(X7721+V7722),IF(C7722="Deposit",(X7721+AE7722),IF(C7722="Withdrawal",(X7721-AE7722)))))</f>
        <v/>
      </c>
      <c r="Y7722" s="145" t="str">
        <f t="shared" si="1449"/>
        <v/>
      </c>
      <c r="Z7722" s="118"/>
      <c r="AA7722" s="118"/>
      <c r="AB7722" s="118"/>
      <c r="AC7722" s="118"/>
      <c r="AD7722" s="118"/>
      <c r="AE7722" s="139"/>
      <c r="AF7722" s="118"/>
      <c r="AG7722" s="118"/>
      <c r="AH7722" s="147" t="str">
        <f t="shared" si="1450"/>
        <v/>
      </c>
      <c r="AI7722" s="147" t="str">
        <f t="shared" si="1451"/>
        <v/>
      </c>
      <c r="AJ7722" s="148" t="str">
        <f t="shared" si="1440"/>
        <v/>
      </c>
      <c r="AK7722" s="148" t="str">
        <f t="shared" si="1441"/>
        <v/>
      </c>
      <c r="AL7722" s="147" t="str">
        <f t="shared" si="1442"/>
        <v/>
      </c>
      <c r="AM7722" s="147" t="str">
        <f t="shared" si="1443"/>
        <v/>
      </c>
      <c r="AN7722" s="147" t="str">
        <f t="shared" si="1444"/>
        <v/>
      </c>
      <c r="AO7722" s="118"/>
    </row>
    <row r="7723" spans="1:41">
      <c r="A7723" s="118"/>
      <c r="B7723" s="118"/>
      <c r="C7723" s="118"/>
      <c r="D7723" s="118"/>
      <c r="E7723" s="118"/>
      <c r="F7723" s="118"/>
      <c r="G7723" s="118"/>
      <c r="H7723" s="118"/>
      <c r="I7723" s="118"/>
      <c r="J7723" s="118"/>
      <c r="K7723" s="118"/>
      <c r="L7723" s="118"/>
      <c r="M7723" s="118"/>
      <c r="N7723" s="118"/>
      <c r="O7723" s="143" t="str">
        <f>IF(H7723="","",(S7723/S7723)&amp;":"&amp;ROUND(AH7723/S7723,2))</f>
        <v/>
      </c>
      <c r="P7723" s="118"/>
      <c r="Q7723" s="118"/>
      <c r="R7723" s="143" t="str">
        <f>IF(H7723="","",(S7723/S7723)&amp;":"&amp;ROUND(AI7723/S7723,2))</f>
        <v/>
      </c>
      <c r="S7723" s="144" t="str">
        <f t="shared" si="1445"/>
        <v/>
      </c>
      <c r="T7723" s="145" t="str">
        <f t="shared" si="1446"/>
        <v/>
      </c>
      <c r="U7723" s="118"/>
      <c r="V7723" s="145" t="str">
        <f t="shared" si="1447"/>
        <v/>
      </c>
      <c r="W7723" s="144" t="str">
        <f t="shared" si="1448"/>
        <v/>
      </c>
      <c r="X7723" s="146" t="str">
        <f>IF(C7723="","",IF(OR(C7723="Trade",C7723="Multi Position"),(X7722+V7723),IF(C7723="Deposit",(X7722+AE7723),IF(C7723="Withdrawal",(X7722-AE7723)))))</f>
        <v/>
      </c>
      <c r="Y7723" s="145" t="str">
        <f t="shared" si="1449"/>
        <v/>
      </c>
      <c r="Z7723" s="118"/>
      <c r="AA7723" s="118"/>
      <c r="AB7723" s="118"/>
      <c r="AC7723" s="118"/>
      <c r="AD7723" s="118"/>
      <c r="AE7723" s="139"/>
      <c r="AF7723" s="118"/>
      <c r="AG7723" s="118"/>
      <c r="AH7723" s="147" t="str">
        <f t="shared" si="1450"/>
        <v/>
      </c>
      <c r="AI7723" s="147" t="str">
        <f t="shared" si="1451"/>
        <v/>
      </c>
      <c r="AJ7723" s="148" t="str">
        <f t="shared" si="1440"/>
        <v/>
      </c>
      <c r="AK7723" s="148" t="str">
        <f t="shared" si="1441"/>
        <v/>
      </c>
      <c r="AL7723" s="147" t="str">
        <f t="shared" si="1442"/>
        <v/>
      </c>
      <c r="AM7723" s="147" t="str">
        <f t="shared" si="1443"/>
        <v/>
      </c>
      <c r="AN7723" s="147" t="str">
        <f t="shared" si="1444"/>
        <v/>
      </c>
      <c r="AO7723" s="118"/>
    </row>
    <row r="7724" spans="1:41">
      <c r="A7724" s="118"/>
      <c r="B7724" s="118"/>
      <c r="C7724" s="118"/>
      <c r="D7724" s="118"/>
      <c r="E7724" s="118"/>
      <c r="F7724" s="118"/>
      <c r="G7724" s="118"/>
      <c r="H7724" s="118"/>
      <c r="I7724" s="118"/>
      <c r="J7724" s="118"/>
      <c r="K7724" s="118"/>
      <c r="L7724" s="118"/>
      <c r="M7724" s="118"/>
      <c r="N7724" s="118"/>
      <c r="O7724" s="143" t="str">
        <f>IF(H7724="","",(S7724/S7724)&amp;":"&amp;ROUND(AH7724/S7724,2))</f>
        <v/>
      </c>
      <c r="P7724" s="118"/>
      <c r="Q7724" s="118"/>
      <c r="R7724" s="143" t="str">
        <f>IF(H7724="","",(S7724/S7724)&amp;":"&amp;ROUND(AI7724/S7724,2))</f>
        <v/>
      </c>
      <c r="S7724" s="144" t="str">
        <f t="shared" si="1445"/>
        <v/>
      </c>
      <c r="T7724" s="145" t="str">
        <f t="shared" si="1446"/>
        <v/>
      </c>
      <c r="U7724" s="118"/>
      <c r="V7724" s="145" t="str">
        <f t="shared" si="1447"/>
        <v/>
      </c>
      <c r="W7724" s="144" t="str">
        <f t="shared" si="1448"/>
        <v/>
      </c>
      <c r="X7724" s="146" t="str">
        <f>IF(C7724="","",IF(OR(C7724="Trade",C7724="Multi Position"),(X7723+V7724),IF(C7724="Deposit",(X7723+AE7724),IF(C7724="Withdrawal",(X7723-AE7724)))))</f>
        <v/>
      </c>
      <c r="Y7724" s="145" t="str">
        <f t="shared" si="1449"/>
        <v/>
      </c>
      <c r="Z7724" s="118"/>
      <c r="AA7724" s="118"/>
      <c r="AB7724" s="118"/>
      <c r="AC7724" s="118"/>
      <c r="AD7724" s="118"/>
      <c r="AE7724" s="139"/>
      <c r="AF7724" s="118"/>
      <c r="AG7724" s="118"/>
      <c r="AH7724" s="147" t="str">
        <f t="shared" si="1450"/>
        <v/>
      </c>
      <c r="AI7724" s="147" t="str">
        <f t="shared" si="1451"/>
        <v/>
      </c>
      <c r="AJ7724" s="148" t="str">
        <f t="shared" si="1440"/>
        <v/>
      </c>
      <c r="AK7724" s="148" t="str">
        <f t="shared" si="1441"/>
        <v/>
      </c>
      <c r="AL7724" s="147" t="str">
        <f t="shared" si="1442"/>
        <v/>
      </c>
      <c r="AM7724" s="147" t="str">
        <f t="shared" si="1443"/>
        <v/>
      </c>
      <c r="AN7724" s="147" t="str">
        <f t="shared" si="1444"/>
        <v/>
      </c>
      <c r="AO7724" s="118"/>
    </row>
    <row r="7725" spans="1:41">
      <c r="A7725" s="118"/>
      <c r="B7725" s="118"/>
      <c r="C7725" s="118"/>
      <c r="D7725" s="118"/>
      <c r="E7725" s="118"/>
      <c r="F7725" s="118"/>
      <c r="G7725" s="118"/>
      <c r="H7725" s="118"/>
      <c r="I7725" s="118"/>
      <c r="J7725" s="118"/>
      <c r="K7725" s="118"/>
      <c r="L7725" s="118"/>
      <c r="M7725" s="118"/>
      <c r="N7725" s="118"/>
      <c r="O7725" s="143" t="str">
        <f>IF(H7725="","",(S7725/S7725)&amp;":"&amp;ROUND(AH7725/S7725,2))</f>
        <v/>
      </c>
      <c r="P7725" s="118"/>
      <c r="Q7725" s="118"/>
      <c r="R7725" s="143" t="str">
        <f>IF(H7725="","",(S7725/S7725)&amp;":"&amp;ROUND(AI7725/S7725,2))</f>
        <v/>
      </c>
      <c r="S7725" s="144" t="str">
        <f t="shared" si="1445"/>
        <v/>
      </c>
      <c r="T7725" s="145" t="str">
        <f t="shared" si="1446"/>
        <v/>
      </c>
      <c r="U7725" s="118"/>
      <c r="V7725" s="145" t="str">
        <f t="shared" si="1447"/>
        <v/>
      </c>
      <c r="W7725" s="144" t="str">
        <f t="shared" si="1448"/>
        <v/>
      </c>
      <c r="X7725" s="146" t="str">
        <f>IF(C7725="","",IF(OR(C7725="Trade",C7725="Multi Position"),(X7724+V7725),IF(C7725="Deposit",(X7724+AE7725),IF(C7725="Withdrawal",(X7724-AE7725)))))</f>
        <v/>
      </c>
      <c r="Y7725" s="145" t="str">
        <f t="shared" si="1449"/>
        <v/>
      </c>
      <c r="Z7725" s="118"/>
      <c r="AA7725" s="118"/>
      <c r="AB7725" s="118"/>
      <c r="AC7725" s="118"/>
      <c r="AD7725" s="118"/>
      <c r="AE7725" s="139"/>
      <c r="AF7725" s="118"/>
      <c r="AG7725" s="118"/>
      <c r="AH7725" s="147" t="str">
        <f t="shared" si="1450"/>
        <v/>
      </c>
      <c r="AI7725" s="147" t="str">
        <f t="shared" si="1451"/>
        <v/>
      </c>
      <c r="AJ7725" s="148" t="str">
        <f t="shared" si="1440"/>
        <v/>
      </c>
      <c r="AK7725" s="148" t="str">
        <f t="shared" si="1441"/>
        <v/>
      </c>
      <c r="AL7725" s="147" t="str">
        <f t="shared" si="1442"/>
        <v/>
      </c>
      <c r="AM7725" s="147" t="str">
        <f t="shared" si="1443"/>
        <v/>
      </c>
      <c r="AN7725" s="147" t="str">
        <f t="shared" si="1444"/>
        <v/>
      </c>
      <c r="AO7725" s="118"/>
    </row>
    <row r="7726" spans="1:41">
      <c r="A7726" s="118"/>
      <c r="B7726" s="118"/>
      <c r="C7726" s="118"/>
      <c r="D7726" s="118"/>
      <c r="E7726" s="118"/>
      <c r="F7726" s="118"/>
      <c r="G7726" s="118"/>
      <c r="H7726" s="118"/>
      <c r="I7726" s="118"/>
      <c r="J7726" s="118"/>
      <c r="K7726" s="118"/>
      <c r="L7726" s="118"/>
      <c r="M7726" s="118"/>
      <c r="N7726" s="118"/>
      <c r="O7726" s="143" t="str">
        <f>IF(H7726="","",(S7726/S7726)&amp;":"&amp;ROUND(AH7726/S7726,2))</f>
        <v/>
      </c>
      <c r="P7726" s="118"/>
      <c r="Q7726" s="118"/>
      <c r="R7726" s="143" t="str">
        <f>IF(H7726="","",(S7726/S7726)&amp;":"&amp;ROUND(AI7726/S7726,2))</f>
        <v/>
      </c>
      <c r="S7726" s="144" t="str">
        <f t="shared" si="1445"/>
        <v/>
      </c>
      <c r="T7726" s="145" t="str">
        <f t="shared" si="1446"/>
        <v/>
      </c>
      <c r="U7726" s="118"/>
      <c r="V7726" s="145" t="str">
        <f t="shared" si="1447"/>
        <v/>
      </c>
      <c r="W7726" s="144" t="str">
        <f t="shared" si="1448"/>
        <v/>
      </c>
      <c r="X7726" s="146" t="str">
        <f>IF(C7726="","",IF(OR(C7726="Trade",C7726="Multi Position"),(X7725+V7726),IF(C7726="Deposit",(X7725+AE7726),IF(C7726="Withdrawal",(X7725-AE7726)))))</f>
        <v/>
      </c>
      <c r="Y7726" s="145" t="str">
        <f t="shared" si="1449"/>
        <v/>
      </c>
      <c r="Z7726" s="118"/>
      <c r="AA7726" s="118"/>
      <c r="AB7726" s="118"/>
      <c r="AC7726" s="118"/>
      <c r="AD7726" s="118"/>
      <c r="AE7726" s="139"/>
      <c r="AF7726" s="118"/>
      <c r="AG7726" s="118"/>
      <c r="AH7726" s="147" t="str">
        <f t="shared" si="1450"/>
        <v/>
      </c>
      <c r="AI7726" s="147" t="str">
        <f t="shared" si="1451"/>
        <v/>
      </c>
      <c r="AJ7726" s="148" t="str">
        <f t="shared" si="1440"/>
        <v/>
      </c>
      <c r="AK7726" s="148" t="str">
        <f t="shared" si="1441"/>
        <v/>
      </c>
      <c r="AL7726" s="147" t="str">
        <f t="shared" si="1442"/>
        <v/>
      </c>
      <c r="AM7726" s="147" t="str">
        <f t="shared" si="1443"/>
        <v/>
      </c>
      <c r="AN7726" s="147" t="str">
        <f t="shared" si="1444"/>
        <v/>
      </c>
      <c r="AO7726" s="118"/>
    </row>
    <row r="7727" spans="1:41">
      <c r="A7727" s="118"/>
      <c r="B7727" s="118"/>
      <c r="C7727" s="118"/>
      <c r="D7727" s="118"/>
      <c r="E7727" s="118"/>
      <c r="F7727" s="118"/>
      <c r="G7727" s="118"/>
      <c r="H7727" s="118"/>
      <c r="I7727" s="118"/>
      <c r="J7727" s="118"/>
      <c r="K7727" s="118"/>
      <c r="L7727" s="118"/>
      <c r="M7727" s="118"/>
      <c r="N7727" s="118"/>
      <c r="O7727" s="143" t="str">
        <f>IF(H7727="","",(S7727/S7727)&amp;":"&amp;ROUND(AH7727/S7727,2))</f>
        <v/>
      </c>
      <c r="P7727" s="118"/>
      <c r="Q7727" s="118"/>
      <c r="R7727" s="143" t="str">
        <f>IF(H7727="","",(S7727/S7727)&amp;":"&amp;ROUND(AI7727/S7727,2))</f>
        <v/>
      </c>
      <c r="S7727" s="144" t="str">
        <f t="shared" si="1445"/>
        <v/>
      </c>
      <c r="T7727" s="145" t="str">
        <f t="shared" si="1446"/>
        <v/>
      </c>
      <c r="U7727" s="118"/>
      <c r="V7727" s="145" t="str">
        <f t="shared" si="1447"/>
        <v/>
      </c>
      <c r="W7727" s="144" t="str">
        <f t="shared" si="1448"/>
        <v/>
      </c>
      <c r="X7727" s="146" t="str">
        <f>IF(C7727="","",IF(OR(C7727="Trade",C7727="Multi Position"),(X7726+V7727),IF(C7727="Deposit",(X7726+AE7727),IF(C7727="Withdrawal",(X7726-AE7727)))))</f>
        <v/>
      </c>
      <c r="Y7727" s="145" t="str">
        <f t="shared" si="1449"/>
        <v/>
      </c>
      <c r="Z7727" s="118"/>
      <c r="AA7727" s="118"/>
      <c r="AB7727" s="118"/>
      <c r="AC7727" s="118"/>
      <c r="AD7727" s="118"/>
      <c r="AE7727" s="139"/>
      <c r="AF7727" s="118"/>
      <c r="AG7727" s="118"/>
      <c r="AH7727" s="147" t="str">
        <f t="shared" si="1450"/>
        <v/>
      </c>
      <c r="AI7727" s="147" t="str">
        <f t="shared" si="1451"/>
        <v/>
      </c>
      <c r="AJ7727" s="148" t="str">
        <f t="shared" si="1440"/>
        <v/>
      </c>
      <c r="AK7727" s="148" t="str">
        <f t="shared" si="1441"/>
        <v/>
      </c>
      <c r="AL7727" s="147" t="str">
        <f t="shared" si="1442"/>
        <v/>
      </c>
      <c r="AM7727" s="147" t="str">
        <f t="shared" si="1443"/>
        <v/>
      </c>
      <c r="AN7727" s="147" t="str">
        <f t="shared" si="1444"/>
        <v/>
      </c>
      <c r="AO7727" s="118"/>
    </row>
    <row r="7728" spans="1:41">
      <c r="A7728" s="118"/>
      <c r="B7728" s="118"/>
      <c r="C7728" s="118"/>
      <c r="D7728" s="118"/>
      <c r="E7728" s="118"/>
      <c r="F7728" s="118"/>
      <c r="G7728" s="118"/>
      <c r="H7728" s="118"/>
      <c r="I7728" s="118"/>
      <c r="J7728" s="118"/>
      <c r="K7728" s="118"/>
      <c r="L7728" s="118"/>
      <c r="M7728" s="118"/>
      <c r="N7728" s="118"/>
      <c r="O7728" s="143" t="str">
        <f>IF(H7728="","",(S7728/S7728)&amp;":"&amp;ROUND(AH7728/S7728,2))</f>
        <v/>
      </c>
      <c r="P7728" s="118"/>
      <c r="Q7728" s="118"/>
      <c r="R7728" s="143" t="str">
        <f>IF(H7728="","",(S7728/S7728)&amp;":"&amp;ROUND(AI7728/S7728,2))</f>
        <v/>
      </c>
      <c r="S7728" s="144" t="str">
        <f t="shared" si="1445"/>
        <v/>
      </c>
      <c r="T7728" s="145" t="str">
        <f t="shared" si="1446"/>
        <v/>
      </c>
      <c r="U7728" s="118"/>
      <c r="V7728" s="145" t="str">
        <f t="shared" si="1447"/>
        <v/>
      </c>
      <c r="W7728" s="144" t="str">
        <f t="shared" si="1448"/>
        <v/>
      </c>
      <c r="X7728" s="146" t="str">
        <f>IF(C7728="","",IF(OR(C7728="Trade",C7728="Multi Position"),(X7727+V7728),IF(C7728="Deposit",(X7727+AE7728),IF(C7728="Withdrawal",(X7727-AE7728)))))</f>
        <v/>
      </c>
      <c r="Y7728" s="145" t="str">
        <f t="shared" si="1449"/>
        <v/>
      </c>
      <c r="Z7728" s="118"/>
      <c r="AA7728" s="118"/>
      <c r="AB7728" s="118"/>
      <c r="AC7728" s="118"/>
      <c r="AD7728" s="118"/>
      <c r="AE7728" s="139"/>
      <c r="AF7728" s="118"/>
      <c r="AG7728" s="118"/>
      <c r="AH7728" s="147" t="str">
        <f t="shared" si="1450"/>
        <v/>
      </c>
      <c r="AI7728" s="147" t="str">
        <f t="shared" si="1451"/>
        <v/>
      </c>
      <c r="AJ7728" s="148" t="str">
        <f t="shared" si="1440"/>
        <v/>
      </c>
      <c r="AK7728" s="148" t="str">
        <f t="shared" si="1441"/>
        <v/>
      </c>
      <c r="AL7728" s="147" t="str">
        <f t="shared" si="1442"/>
        <v/>
      </c>
      <c r="AM7728" s="147" t="str">
        <f t="shared" si="1443"/>
        <v/>
      </c>
      <c r="AN7728" s="147" t="str">
        <f t="shared" si="1444"/>
        <v/>
      </c>
      <c r="AO7728" s="118"/>
    </row>
    <row r="7729" spans="1:41">
      <c r="A7729" s="118"/>
      <c r="B7729" s="118"/>
      <c r="C7729" s="118"/>
      <c r="D7729" s="118"/>
      <c r="E7729" s="118"/>
      <c r="F7729" s="118"/>
      <c r="G7729" s="118"/>
      <c r="H7729" s="118"/>
      <c r="I7729" s="118"/>
      <c r="J7729" s="118"/>
      <c r="K7729" s="118"/>
      <c r="L7729" s="118"/>
      <c r="M7729" s="118"/>
      <c r="N7729" s="118"/>
      <c r="O7729" s="143" t="str">
        <f>IF(H7729="","",(S7729/S7729)&amp;":"&amp;ROUND(AH7729/S7729,2))</f>
        <v/>
      </c>
      <c r="P7729" s="118"/>
      <c r="Q7729" s="118"/>
      <c r="R7729" s="143" t="str">
        <f>IF(H7729="","",(S7729/S7729)&amp;":"&amp;ROUND(AI7729/S7729,2))</f>
        <v/>
      </c>
      <c r="S7729" s="144" t="str">
        <f t="shared" si="1445"/>
        <v/>
      </c>
      <c r="T7729" s="145" t="str">
        <f t="shared" si="1446"/>
        <v/>
      </c>
      <c r="U7729" s="118"/>
      <c r="V7729" s="145" t="str">
        <f t="shared" si="1447"/>
        <v/>
      </c>
      <c r="W7729" s="144" t="str">
        <f t="shared" si="1448"/>
        <v/>
      </c>
      <c r="X7729" s="146" t="str">
        <f>IF(C7729="","",IF(OR(C7729="Trade",C7729="Multi Position"),(X7728+V7729),IF(C7729="Deposit",(X7728+AE7729),IF(C7729="Withdrawal",(X7728-AE7729)))))</f>
        <v/>
      </c>
      <c r="Y7729" s="145" t="str">
        <f t="shared" si="1449"/>
        <v/>
      </c>
      <c r="Z7729" s="118"/>
      <c r="AA7729" s="118"/>
      <c r="AB7729" s="118"/>
      <c r="AC7729" s="118"/>
      <c r="AD7729" s="118"/>
      <c r="AE7729" s="139"/>
      <c r="AF7729" s="118"/>
      <c r="AG7729" s="118"/>
      <c r="AH7729" s="147" t="str">
        <f t="shared" si="1450"/>
        <v/>
      </c>
      <c r="AI7729" s="147" t="str">
        <f t="shared" si="1451"/>
        <v/>
      </c>
      <c r="AJ7729" s="148" t="str">
        <f t="shared" si="1440"/>
        <v/>
      </c>
      <c r="AK7729" s="148" t="str">
        <f t="shared" si="1441"/>
        <v/>
      </c>
      <c r="AL7729" s="147" t="str">
        <f t="shared" si="1442"/>
        <v/>
      </c>
      <c r="AM7729" s="147" t="str">
        <f t="shared" si="1443"/>
        <v/>
      </c>
      <c r="AN7729" s="147" t="str">
        <f t="shared" si="1444"/>
        <v/>
      </c>
      <c r="AO7729" s="118"/>
    </row>
    <row r="7730" spans="1:41">
      <c r="A7730" s="118"/>
      <c r="B7730" s="118"/>
      <c r="C7730" s="118"/>
      <c r="D7730" s="118"/>
      <c r="E7730" s="118"/>
      <c r="F7730" s="118"/>
      <c r="G7730" s="118"/>
      <c r="H7730" s="118"/>
      <c r="I7730" s="118"/>
      <c r="J7730" s="118"/>
      <c r="K7730" s="118"/>
      <c r="L7730" s="118"/>
      <c r="M7730" s="118"/>
      <c r="N7730" s="118"/>
      <c r="O7730" s="143" t="str">
        <f>IF(H7730="","",(S7730/S7730)&amp;":"&amp;ROUND(AH7730/S7730,2))</f>
        <v/>
      </c>
      <c r="P7730" s="118"/>
      <c r="Q7730" s="118"/>
      <c r="R7730" s="143" t="str">
        <f>IF(H7730="","",(S7730/S7730)&amp;":"&amp;ROUND(AI7730/S7730,2))</f>
        <v/>
      </c>
      <c r="S7730" s="144" t="str">
        <f t="shared" si="1445"/>
        <v/>
      </c>
      <c r="T7730" s="145" t="str">
        <f t="shared" si="1446"/>
        <v/>
      </c>
      <c r="U7730" s="118"/>
      <c r="V7730" s="145" t="str">
        <f t="shared" si="1447"/>
        <v/>
      </c>
      <c r="W7730" s="144" t="str">
        <f t="shared" si="1448"/>
        <v/>
      </c>
      <c r="X7730" s="146" t="str">
        <f>IF(C7730="","",IF(OR(C7730="Trade",C7730="Multi Position"),(X7729+V7730),IF(C7730="Deposit",(X7729+AE7730),IF(C7730="Withdrawal",(X7729-AE7730)))))</f>
        <v/>
      </c>
      <c r="Y7730" s="145" t="str">
        <f t="shared" si="1449"/>
        <v/>
      </c>
      <c r="Z7730" s="118"/>
      <c r="AA7730" s="118"/>
      <c r="AB7730" s="118"/>
      <c r="AC7730" s="118"/>
      <c r="AD7730" s="118"/>
      <c r="AE7730" s="139"/>
      <c r="AF7730" s="118"/>
      <c r="AG7730" s="118"/>
      <c r="AH7730" s="147" t="str">
        <f t="shared" si="1450"/>
        <v/>
      </c>
      <c r="AI7730" s="147" t="str">
        <f t="shared" si="1451"/>
        <v/>
      </c>
      <c r="AJ7730" s="148" t="str">
        <f t="shared" si="1440"/>
        <v/>
      </c>
      <c r="AK7730" s="148" t="str">
        <f t="shared" si="1441"/>
        <v/>
      </c>
      <c r="AL7730" s="147" t="str">
        <f t="shared" si="1442"/>
        <v/>
      </c>
      <c r="AM7730" s="147" t="str">
        <f t="shared" si="1443"/>
        <v/>
      </c>
      <c r="AN7730" s="147" t="str">
        <f t="shared" si="1444"/>
        <v/>
      </c>
      <c r="AO7730" s="118"/>
    </row>
    <row r="7731" spans="1:41">
      <c r="A7731" s="118"/>
      <c r="B7731" s="118"/>
      <c r="C7731" s="118"/>
      <c r="D7731" s="118"/>
      <c r="E7731" s="118"/>
      <c r="F7731" s="118"/>
      <c r="G7731" s="118"/>
      <c r="H7731" s="118"/>
      <c r="I7731" s="118"/>
      <c r="J7731" s="118"/>
      <c r="K7731" s="118"/>
      <c r="L7731" s="118"/>
      <c r="M7731" s="118"/>
      <c r="N7731" s="118"/>
      <c r="O7731" s="143" t="str">
        <f>IF(H7731="","",(S7731/S7731)&amp;":"&amp;ROUND(AH7731/S7731,2))</f>
        <v/>
      </c>
      <c r="P7731" s="118"/>
      <c r="Q7731" s="118"/>
      <c r="R7731" s="143" t="str">
        <f>IF(H7731="","",(S7731/S7731)&amp;":"&amp;ROUND(AI7731/S7731,2))</f>
        <v/>
      </c>
      <c r="S7731" s="144" t="str">
        <f t="shared" si="1445"/>
        <v/>
      </c>
      <c r="T7731" s="145" t="str">
        <f t="shared" si="1446"/>
        <v/>
      </c>
      <c r="U7731" s="118"/>
      <c r="V7731" s="145" t="str">
        <f t="shared" si="1447"/>
        <v/>
      </c>
      <c r="W7731" s="144" t="str">
        <f t="shared" si="1448"/>
        <v/>
      </c>
      <c r="X7731" s="146" t="str">
        <f>IF(C7731="","",IF(OR(C7731="Trade",C7731="Multi Position"),(X7730+V7731),IF(C7731="Deposit",(X7730+AE7731),IF(C7731="Withdrawal",(X7730-AE7731)))))</f>
        <v/>
      </c>
      <c r="Y7731" s="145" t="str">
        <f t="shared" si="1449"/>
        <v/>
      </c>
      <c r="Z7731" s="118"/>
      <c r="AA7731" s="118"/>
      <c r="AB7731" s="118"/>
      <c r="AC7731" s="118"/>
      <c r="AD7731" s="118"/>
      <c r="AE7731" s="139"/>
      <c r="AF7731" s="118"/>
      <c r="AG7731" s="118"/>
      <c r="AH7731" s="147" t="str">
        <f t="shared" si="1450"/>
        <v/>
      </c>
      <c r="AI7731" s="147" t="str">
        <f t="shared" si="1451"/>
        <v/>
      </c>
      <c r="AJ7731" s="148" t="str">
        <f t="shared" si="1440"/>
        <v/>
      </c>
      <c r="AK7731" s="148" t="str">
        <f t="shared" si="1441"/>
        <v/>
      </c>
      <c r="AL7731" s="147" t="str">
        <f t="shared" si="1442"/>
        <v/>
      </c>
      <c r="AM7731" s="147" t="str">
        <f t="shared" si="1443"/>
        <v/>
      </c>
      <c r="AN7731" s="147" t="str">
        <f t="shared" si="1444"/>
        <v/>
      </c>
      <c r="AO7731" s="118"/>
    </row>
    <row r="7732" spans="1:41">
      <c r="A7732" s="118"/>
      <c r="B7732" s="118"/>
      <c r="C7732" s="118"/>
      <c r="D7732" s="118"/>
      <c r="E7732" s="118"/>
      <c r="F7732" s="118"/>
      <c r="G7732" s="118"/>
      <c r="H7732" s="118"/>
      <c r="I7732" s="118"/>
      <c r="J7732" s="118"/>
      <c r="K7732" s="118"/>
      <c r="L7732" s="118"/>
      <c r="M7732" s="118"/>
      <c r="N7732" s="118"/>
      <c r="O7732" s="143" t="str">
        <f>IF(H7732="","",(S7732/S7732)&amp;":"&amp;ROUND(AH7732/S7732,2))</f>
        <v/>
      </c>
      <c r="P7732" s="118"/>
      <c r="Q7732" s="118"/>
      <c r="R7732" s="143" t="str">
        <f>IF(H7732="","",(S7732/S7732)&amp;":"&amp;ROUND(AI7732/S7732,2))</f>
        <v/>
      </c>
      <c r="S7732" s="144" t="str">
        <f t="shared" si="1445"/>
        <v/>
      </c>
      <c r="T7732" s="145" t="str">
        <f t="shared" si="1446"/>
        <v/>
      </c>
      <c r="U7732" s="118"/>
      <c r="V7732" s="145" t="str">
        <f t="shared" si="1447"/>
        <v/>
      </c>
      <c r="W7732" s="144" t="str">
        <f t="shared" si="1448"/>
        <v/>
      </c>
      <c r="X7732" s="146" t="str">
        <f>IF(C7732="","",IF(OR(C7732="Trade",C7732="Multi Position"),(X7731+V7732),IF(C7732="Deposit",(X7731+AE7732),IF(C7732="Withdrawal",(X7731-AE7732)))))</f>
        <v/>
      </c>
      <c r="Y7732" s="145" t="str">
        <f t="shared" si="1449"/>
        <v/>
      </c>
      <c r="Z7732" s="118"/>
      <c r="AA7732" s="118"/>
      <c r="AB7732" s="118"/>
      <c r="AC7732" s="118"/>
      <c r="AD7732" s="118"/>
      <c r="AE7732" s="139"/>
      <c r="AF7732" s="118"/>
      <c r="AG7732" s="118"/>
      <c r="AH7732" s="147" t="str">
        <f t="shared" si="1450"/>
        <v/>
      </c>
      <c r="AI7732" s="147" t="str">
        <f t="shared" si="1451"/>
        <v/>
      </c>
      <c r="AJ7732" s="148" t="str">
        <f t="shared" si="1440"/>
        <v/>
      </c>
      <c r="AK7732" s="148" t="str">
        <f t="shared" si="1441"/>
        <v/>
      </c>
      <c r="AL7732" s="147" t="str">
        <f t="shared" si="1442"/>
        <v/>
      </c>
      <c r="AM7732" s="147" t="str">
        <f t="shared" si="1443"/>
        <v/>
      </c>
      <c r="AN7732" s="147" t="str">
        <f t="shared" si="1444"/>
        <v/>
      </c>
      <c r="AO7732" s="118"/>
    </row>
    <row r="7733" spans="1:41">
      <c r="A7733" s="118"/>
      <c r="B7733" s="118"/>
      <c r="C7733" s="118"/>
      <c r="D7733" s="118"/>
      <c r="E7733" s="118"/>
      <c r="F7733" s="118"/>
      <c r="G7733" s="118"/>
      <c r="H7733" s="118"/>
      <c r="I7733" s="118"/>
      <c r="J7733" s="118"/>
      <c r="K7733" s="118"/>
      <c r="L7733" s="118"/>
      <c r="M7733" s="118"/>
      <c r="N7733" s="118"/>
      <c r="O7733" s="143" t="str">
        <f>IF(H7733="","",(S7733/S7733)&amp;":"&amp;ROUND(AH7733/S7733,2))</f>
        <v/>
      </c>
      <c r="P7733" s="118"/>
      <c r="Q7733" s="118"/>
      <c r="R7733" s="143" t="str">
        <f>IF(H7733="","",(S7733/S7733)&amp;":"&amp;ROUND(AI7733/S7733,2))</f>
        <v/>
      </c>
      <c r="S7733" s="144" t="str">
        <f t="shared" si="1445"/>
        <v/>
      </c>
      <c r="T7733" s="145" t="str">
        <f t="shared" si="1446"/>
        <v/>
      </c>
      <c r="U7733" s="118"/>
      <c r="V7733" s="145" t="str">
        <f t="shared" si="1447"/>
        <v/>
      </c>
      <c r="W7733" s="144" t="str">
        <f t="shared" si="1448"/>
        <v/>
      </c>
      <c r="X7733" s="146" t="str">
        <f>IF(C7733="","",IF(OR(C7733="Trade",C7733="Multi Position"),(X7732+V7733),IF(C7733="Deposit",(X7732+AE7733),IF(C7733="Withdrawal",(X7732-AE7733)))))</f>
        <v/>
      </c>
      <c r="Y7733" s="145" t="str">
        <f t="shared" si="1449"/>
        <v/>
      </c>
      <c r="Z7733" s="118"/>
      <c r="AA7733" s="118"/>
      <c r="AB7733" s="118"/>
      <c r="AC7733" s="118"/>
      <c r="AD7733" s="118"/>
      <c r="AE7733" s="139"/>
      <c r="AF7733" s="118"/>
      <c r="AG7733" s="118"/>
      <c r="AH7733" s="147" t="str">
        <f t="shared" si="1450"/>
        <v/>
      </c>
      <c r="AI7733" s="147" t="str">
        <f t="shared" si="1451"/>
        <v/>
      </c>
      <c r="AJ7733" s="148" t="str">
        <f t="shared" si="1440"/>
        <v/>
      </c>
      <c r="AK7733" s="148" t="str">
        <f t="shared" si="1441"/>
        <v/>
      </c>
      <c r="AL7733" s="147" t="str">
        <f t="shared" si="1442"/>
        <v/>
      </c>
      <c r="AM7733" s="147" t="str">
        <f t="shared" si="1443"/>
        <v/>
      </c>
      <c r="AN7733" s="147" t="str">
        <f t="shared" si="1444"/>
        <v/>
      </c>
      <c r="AO7733" s="118"/>
    </row>
    <row r="7734" spans="1:41">
      <c r="A7734" s="118"/>
      <c r="B7734" s="118"/>
      <c r="C7734" s="118"/>
      <c r="D7734" s="118"/>
      <c r="E7734" s="118"/>
      <c r="F7734" s="118"/>
      <c r="G7734" s="118"/>
      <c r="H7734" s="118"/>
      <c r="I7734" s="118"/>
      <c r="J7734" s="118"/>
      <c r="K7734" s="118"/>
      <c r="L7734" s="118"/>
      <c r="M7734" s="118"/>
      <c r="N7734" s="118"/>
      <c r="O7734" s="143" t="str">
        <f>IF(H7734="","",(S7734/S7734)&amp;":"&amp;ROUND(AH7734/S7734,2))</f>
        <v/>
      </c>
      <c r="P7734" s="118"/>
      <c r="Q7734" s="118"/>
      <c r="R7734" s="143" t="str">
        <f>IF(H7734="","",(S7734/S7734)&amp;":"&amp;ROUND(AI7734/S7734,2))</f>
        <v/>
      </c>
      <c r="S7734" s="144" t="str">
        <f t="shared" si="1445"/>
        <v/>
      </c>
      <c r="T7734" s="145" t="str">
        <f t="shared" si="1446"/>
        <v/>
      </c>
      <c r="U7734" s="118"/>
      <c r="V7734" s="145" t="str">
        <f t="shared" si="1447"/>
        <v/>
      </c>
      <c r="W7734" s="144" t="str">
        <f t="shared" si="1448"/>
        <v/>
      </c>
      <c r="X7734" s="146" t="str">
        <f>IF(C7734="","",IF(OR(C7734="Trade",C7734="Multi Position"),(X7733+V7734),IF(C7734="Deposit",(X7733+AE7734),IF(C7734="Withdrawal",(X7733-AE7734)))))</f>
        <v/>
      </c>
      <c r="Y7734" s="145" t="str">
        <f t="shared" si="1449"/>
        <v/>
      </c>
      <c r="Z7734" s="118"/>
      <c r="AA7734" s="118"/>
      <c r="AB7734" s="118"/>
      <c r="AC7734" s="118"/>
      <c r="AD7734" s="118"/>
      <c r="AE7734" s="139"/>
      <c r="AF7734" s="118"/>
      <c r="AG7734" s="118"/>
      <c r="AH7734" s="147" t="str">
        <f t="shared" si="1450"/>
        <v/>
      </c>
      <c r="AI7734" s="147" t="str">
        <f t="shared" si="1451"/>
        <v/>
      </c>
      <c r="AJ7734" s="148" t="str">
        <f t="shared" si="1440"/>
        <v/>
      </c>
      <c r="AK7734" s="148" t="str">
        <f t="shared" si="1441"/>
        <v/>
      </c>
      <c r="AL7734" s="147" t="str">
        <f t="shared" si="1442"/>
        <v/>
      </c>
      <c r="AM7734" s="147" t="str">
        <f t="shared" si="1443"/>
        <v/>
      </c>
      <c r="AN7734" s="147" t="str">
        <f t="shared" si="1444"/>
        <v/>
      </c>
      <c r="AO7734" s="118"/>
    </row>
    <row r="7735" spans="1:41">
      <c r="A7735" s="118"/>
      <c r="B7735" s="118"/>
      <c r="C7735" s="118"/>
      <c r="D7735" s="118"/>
      <c r="E7735" s="118"/>
      <c r="F7735" s="118"/>
      <c r="G7735" s="118"/>
      <c r="H7735" s="118"/>
      <c r="I7735" s="118"/>
      <c r="J7735" s="118"/>
      <c r="K7735" s="118"/>
      <c r="L7735" s="118"/>
      <c r="M7735" s="118"/>
      <c r="N7735" s="118"/>
      <c r="O7735" s="143" t="str">
        <f>IF(H7735="","",(S7735/S7735)&amp;":"&amp;ROUND(AH7735/S7735,2))</f>
        <v/>
      </c>
      <c r="P7735" s="118"/>
      <c r="Q7735" s="118"/>
      <c r="R7735" s="143" t="str">
        <f>IF(H7735="","",(S7735/S7735)&amp;":"&amp;ROUND(AI7735/S7735,2))</f>
        <v/>
      </c>
      <c r="S7735" s="144" t="str">
        <f t="shared" si="1445"/>
        <v/>
      </c>
      <c r="T7735" s="145" t="str">
        <f t="shared" si="1446"/>
        <v/>
      </c>
      <c r="U7735" s="118"/>
      <c r="V7735" s="145" t="str">
        <f t="shared" si="1447"/>
        <v/>
      </c>
      <c r="W7735" s="144" t="str">
        <f t="shared" si="1448"/>
        <v/>
      </c>
      <c r="X7735" s="146" t="str">
        <f>IF(C7735="","",IF(OR(C7735="Trade",C7735="Multi Position"),(X7734+V7735),IF(C7735="Deposit",(X7734+AE7735),IF(C7735="Withdrawal",(X7734-AE7735)))))</f>
        <v/>
      </c>
      <c r="Y7735" s="145" t="str">
        <f t="shared" si="1449"/>
        <v/>
      </c>
      <c r="Z7735" s="118"/>
      <c r="AA7735" s="118"/>
      <c r="AB7735" s="118"/>
      <c r="AC7735" s="118"/>
      <c r="AD7735" s="118"/>
      <c r="AE7735" s="139"/>
      <c r="AF7735" s="118"/>
      <c r="AG7735" s="118"/>
      <c r="AH7735" s="147" t="str">
        <f t="shared" si="1450"/>
        <v/>
      </c>
      <c r="AI7735" s="147" t="str">
        <f t="shared" si="1451"/>
        <v/>
      </c>
      <c r="AJ7735" s="148" t="str">
        <f t="shared" si="1440"/>
        <v/>
      </c>
      <c r="AK7735" s="148" t="str">
        <f t="shared" si="1441"/>
        <v/>
      </c>
      <c r="AL7735" s="147" t="str">
        <f t="shared" si="1442"/>
        <v/>
      </c>
      <c r="AM7735" s="147" t="str">
        <f t="shared" si="1443"/>
        <v/>
      </c>
      <c r="AN7735" s="147" t="str">
        <f t="shared" si="1444"/>
        <v/>
      </c>
      <c r="AO7735" s="118"/>
    </row>
    <row r="7736" spans="1:41">
      <c r="A7736" s="118"/>
      <c r="B7736" s="118"/>
      <c r="C7736" s="118"/>
      <c r="D7736" s="118"/>
      <c r="E7736" s="118"/>
      <c r="F7736" s="118"/>
      <c r="G7736" s="118"/>
      <c r="H7736" s="118"/>
      <c r="I7736" s="118"/>
      <c r="J7736" s="118"/>
      <c r="K7736" s="118"/>
      <c r="L7736" s="118"/>
      <c r="M7736" s="118"/>
      <c r="N7736" s="118"/>
      <c r="O7736" s="143" t="str">
        <f>IF(H7736="","",(S7736/S7736)&amp;":"&amp;ROUND(AH7736/S7736,2))</f>
        <v/>
      </c>
      <c r="P7736" s="118"/>
      <c r="Q7736" s="118"/>
      <c r="R7736" s="143" t="str">
        <f>IF(H7736="","",(S7736/S7736)&amp;":"&amp;ROUND(AI7736/S7736,2))</f>
        <v/>
      </c>
      <c r="S7736" s="144" t="str">
        <f t="shared" si="1445"/>
        <v/>
      </c>
      <c r="T7736" s="145" t="str">
        <f t="shared" si="1446"/>
        <v/>
      </c>
      <c r="U7736" s="118"/>
      <c r="V7736" s="145" t="str">
        <f t="shared" si="1447"/>
        <v/>
      </c>
      <c r="W7736" s="144" t="str">
        <f t="shared" si="1448"/>
        <v/>
      </c>
      <c r="X7736" s="146" t="str">
        <f>IF(C7736="","",IF(OR(C7736="Trade",C7736="Multi Position"),(X7735+V7736),IF(C7736="Deposit",(X7735+AE7736),IF(C7736="Withdrawal",(X7735-AE7736)))))</f>
        <v/>
      </c>
      <c r="Y7736" s="145" t="str">
        <f t="shared" si="1449"/>
        <v/>
      </c>
      <c r="Z7736" s="118"/>
      <c r="AA7736" s="118"/>
      <c r="AB7736" s="118"/>
      <c r="AC7736" s="118"/>
      <c r="AD7736" s="118"/>
      <c r="AE7736" s="139"/>
      <c r="AF7736" s="118"/>
      <c r="AG7736" s="118"/>
      <c r="AH7736" s="147" t="str">
        <f t="shared" si="1450"/>
        <v/>
      </c>
      <c r="AI7736" s="147" t="str">
        <f t="shared" si="1451"/>
        <v/>
      </c>
      <c r="AJ7736" s="148" t="str">
        <f t="shared" si="1440"/>
        <v/>
      </c>
      <c r="AK7736" s="148" t="str">
        <f t="shared" si="1441"/>
        <v/>
      </c>
      <c r="AL7736" s="147" t="str">
        <f t="shared" si="1442"/>
        <v/>
      </c>
      <c r="AM7736" s="147" t="str">
        <f t="shared" si="1443"/>
        <v/>
      </c>
      <c r="AN7736" s="147" t="str">
        <f t="shared" si="1444"/>
        <v/>
      </c>
      <c r="AO7736" s="118"/>
    </row>
    <row r="7737" spans="1:41">
      <c r="A7737" s="118"/>
      <c r="B7737" s="118"/>
      <c r="C7737" s="118"/>
      <c r="D7737" s="118"/>
      <c r="E7737" s="118"/>
      <c r="F7737" s="118"/>
      <c r="G7737" s="118"/>
      <c r="H7737" s="118"/>
      <c r="I7737" s="118"/>
      <c r="J7737" s="118"/>
      <c r="K7737" s="118"/>
      <c r="L7737" s="118"/>
      <c r="M7737" s="118"/>
      <c r="N7737" s="118"/>
      <c r="O7737" s="143" t="str">
        <f>IF(H7737="","",(S7737/S7737)&amp;":"&amp;ROUND(AH7737/S7737,2))</f>
        <v/>
      </c>
      <c r="P7737" s="118"/>
      <c r="Q7737" s="118"/>
      <c r="R7737" s="143" t="str">
        <f>IF(H7737="","",(S7737/S7737)&amp;":"&amp;ROUND(AI7737/S7737,2))</f>
        <v/>
      </c>
      <c r="S7737" s="144" t="str">
        <f t="shared" si="1445"/>
        <v/>
      </c>
      <c r="T7737" s="145" t="str">
        <f t="shared" si="1446"/>
        <v/>
      </c>
      <c r="U7737" s="118"/>
      <c r="V7737" s="145" t="str">
        <f t="shared" si="1447"/>
        <v/>
      </c>
      <c r="W7737" s="144" t="str">
        <f t="shared" si="1448"/>
        <v/>
      </c>
      <c r="X7737" s="146" t="str">
        <f>IF(C7737="","",IF(OR(C7737="Trade",C7737="Multi Position"),(X7736+V7737),IF(C7737="Deposit",(X7736+AE7737),IF(C7737="Withdrawal",(X7736-AE7737)))))</f>
        <v/>
      </c>
      <c r="Y7737" s="145" t="str">
        <f t="shared" si="1449"/>
        <v/>
      </c>
      <c r="Z7737" s="118"/>
      <c r="AA7737" s="118"/>
      <c r="AB7737" s="118"/>
      <c r="AC7737" s="118"/>
      <c r="AD7737" s="118"/>
      <c r="AE7737" s="139"/>
      <c r="AF7737" s="118"/>
      <c r="AG7737" s="118"/>
      <c r="AH7737" s="147" t="str">
        <f t="shared" si="1450"/>
        <v/>
      </c>
      <c r="AI7737" s="147" t="str">
        <f t="shared" si="1451"/>
        <v/>
      </c>
      <c r="AJ7737" s="148" t="str">
        <f t="shared" si="1440"/>
        <v/>
      </c>
      <c r="AK7737" s="148" t="str">
        <f t="shared" si="1441"/>
        <v/>
      </c>
      <c r="AL7737" s="147" t="str">
        <f t="shared" si="1442"/>
        <v/>
      </c>
      <c r="AM7737" s="147" t="str">
        <f t="shared" si="1443"/>
        <v/>
      </c>
      <c r="AN7737" s="147" t="str">
        <f t="shared" si="1444"/>
        <v/>
      </c>
      <c r="AO7737" s="118"/>
    </row>
    <row r="7738" spans="1:41">
      <c r="A7738" s="118"/>
      <c r="B7738" s="118"/>
      <c r="C7738" s="118"/>
      <c r="D7738" s="118"/>
      <c r="E7738" s="118"/>
      <c r="F7738" s="118"/>
      <c r="G7738" s="118"/>
      <c r="H7738" s="118"/>
      <c r="I7738" s="118"/>
      <c r="J7738" s="118"/>
      <c r="K7738" s="118"/>
      <c r="L7738" s="118"/>
      <c r="M7738" s="118"/>
      <c r="N7738" s="118"/>
      <c r="O7738" s="143" t="str">
        <f>IF(H7738="","",(S7738/S7738)&amp;":"&amp;ROUND(AH7738/S7738,2))</f>
        <v/>
      </c>
      <c r="P7738" s="118"/>
      <c r="Q7738" s="118"/>
      <c r="R7738" s="143" t="str">
        <f>IF(H7738="","",(S7738/S7738)&amp;":"&amp;ROUND(AI7738/S7738,2))</f>
        <v/>
      </c>
      <c r="S7738" s="144" t="str">
        <f t="shared" si="1445"/>
        <v/>
      </c>
      <c r="T7738" s="145" t="str">
        <f t="shared" si="1446"/>
        <v/>
      </c>
      <c r="U7738" s="118"/>
      <c r="V7738" s="145" t="str">
        <f t="shared" si="1447"/>
        <v/>
      </c>
      <c r="W7738" s="144" t="str">
        <f t="shared" si="1448"/>
        <v/>
      </c>
      <c r="X7738" s="146" t="str">
        <f>IF(C7738="","",IF(OR(C7738="Trade",C7738="Multi Position"),(X7737+V7738),IF(C7738="Deposit",(X7737+AE7738),IF(C7738="Withdrawal",(X7737-AE7738)))))</f>
        <v/>
      </c>
      <c r="Y7738" s="145" t="str">
        <f t="shared" si="1449"/>
        <v/>
      </c>
      <c r="Z7738" s="118"/>
      <c r="AA7738" s="118"/>
      <c r="AB7738" s="118"/>
      <c r="AC7738" s="118"/>
      <c r="AD7738" s="118"/>
      <c r="AE7738" s="139"/>
      <c r="AF7738" s="118"/>
      <c r="AG7738" s="118"/>
      <c r="AH7738" s="147" t="str">
        <f t="shared" si="1450"/>
        <v/>
      </c>
      <c r="AI7738" s="147" t="str">
        <f t="shared" si="1451"/>
        <v/>
      </c>
      <c r="AJ7738" s="148" t="str">
        <f t="shared" si="1440"/>
        <v/>
      </c>
      <c r="AK7738" s="148" t="str">
        <f t="shared" si="1441"/>
        <v/>
      </c>
      <c r="AL7738" s="147" t="str">
        <f t="shared" si="1442"/>
        <v/>
      </c>
      <c r="AM7738" s="147" t="str">
        <f t="shared" si="1443"/>
        <v/>
      </c>
      <c r="AN7738" s="147" t="str">
        <f t="shared" si="1444"/>
        <v/>
      </c>
      <c r="AO7738" s="118"/>
    </row>
    <row r="7739" spans="1:41">
      <c r="A7739" s="118"/>
      <c r="B7739" s="118"/>
      <c r="C7739" s="118"/>
      <c r="D7739" s="118"/>
      <c r="E7739" s="118"/>
      <c r="F7739" s="118"/>
      <c r="G7739" s="118"/>
      <c r="H7739" s="118"/>
      <c r="I7739" s="118"/>
      <c r="J7739" s="118"/>
      <c r="K7739" s="118"/>
      <c r="L7739" s="118"/>
      <c r="M7739" s="118"/>
      <c r="N7739" s="118"/>
      <c r="O7739" s="143" t="str">
        <f>IF(H7739="","",(S7739/S7739)&amp;":"&amp;ROUND(AH7739/S7739,2))</f>
        <v/>
      </c>
      <c r="P7739" s="118"/>
      <c r="Q7739" s="118"/>
      <c r="R7739" s="143" t="str">
        <f>IF(H7739="","",(S7739/S7739)&amp;":"&amp;ROUND(AI7739/S7739,2))</f>
        <v/>
      </c>
      <c r="S7739" s="144" t="str">
        <f t="shared" si="1445"/>
        <v/>
      </c>
      <c r="T7739" s="145" t="str">
        <f t="shared" si="1446"/>
        <v/>
      </c>
      <c r="U7739" s="118"/>
      <c r="V7739" s="145" t="str">
        <f t="shared" si="1447"/>
        <v/>
      </c>
      <c r="W7739" s="144" t="str">
        <f t="shared" si="1448"/>
        <v/>
      </c>
      <c r="X7739" s="146" t="str">
        <f>IF(C7739="","",IF(OR(C7739="Trade",C7739="Multi Position"),(X7738+V7739),IF(C7739="Deposit",(X7738+AE7739),IF(C7739="Withdrawal",(X7738-AE7739)))))</f>
        <v/>
      </c>
      <c r="Y7739" s="145" t="str">
        <f t="shared" si="1449"/>
        <v/>
      </c>
      <c r="Z7739" s="118"/>
      <c r="AA7739" s="118"/>
      <c r="AB7739" s="118"/>
      <c r="AC7739" s="118"/>
      <c r="AD7739" s="118"/>
      <c r="AE7739" s="139"/>
      <c r="AF7739" s="118"/>
      <c r="AG7739" s="118"/>
      <c r="AH7739" s="147" t="str">
        <f t="shared" si="1450"/>
        <v/>
      </c>
      <c r="AI7739" s="147" t="str">
        <f t="shared" si="1451"/>
        <v/>
      </c>
      <c r="AJ7739" s="148" t="str">
        <f t="shared" si="1440"/>
        <v/>
      </c>
      <c r="AK7739" s="148" t="str">
        <f t="shared" si="1441"/>
        <v/>
      </c>
      <c r="AL7739" s="147" t="str">
        <f t="shared" si="1442"/>
        <v/>
      </c>
      <c r="AM7739" s="147" t="str">
        <f t="shared" si="1443"/>
        <v/>
      </c>
      <c r="AN7739" s="147" t="str">
        <f t="shared" si="1444"/>
        <v/>
      </c>
      <c r="AO7739" s="118"/>
    </row>
    <row r="7740" spans="1:41">
      <c r="A7740" s="118"/>
      <c r="B7740" s="118"/>
      <c r="C7740" s="118"/>
      <c r="D7740" s="118"/>
      <c r="E7740" s="118"/>
      <c r="F7740" s="118"/>
      <c r="G7740" s="118"/>
      <c r="H7740" s="118"/>
      <c r="I7740" s="118"/>
      <c r="J7740" s="118"/>
      <c r="K7740" s="118"/>
      <c r="L7740" s="118"/>
      <c r="M7740" s="118"/>
      <c r="N7740" s="118"/>
      <c r="O7740" s="143" t="str">
        <f>IF(H7740="","",(S7740/S7740)&amp;":"&amp;ROUND(AH7740/S7740,2))</f>
        <v/>
      </c>
      <c r="P7740" s="118"/>
      <c r="Q7740" s="118"/>
      <c r="R7740" s="143" t="str">
        <f>IF(H7740="","",(S7740/S7740)&amp;":"&amp;ROUND(AI7740/S7740,2))</f>
        <v/>
      </c>
      <c r="S7740" s="144" t="str">
        <f t="shared" si="1445"/>
        <v/>
      </c>
      <c r="T7740" s="145" t="str">
        <f t="shared" si="1446"/>
        <v/>
      </c>
      <c r="U7740" s="118"/>
      <c r="V7740" s="145" t="str">
        <f t="shared" si="1447"/>
        <v/>
      </c>
      <c r="W7740" s="144" t="str">
        <f t="shared" si="1448"/>
        <v/>
      </c>
      <c r="X7740" s="146" t="str">
        <f>IF(C7740="","",IF(OR(C7740="Trade",C7740="Multi Position"),(X7739+V7740),IF(C7740="Deposit",(X7739+AE7740),IF(C7740="Withdrawal",(X7739-AE7740)))))</f>
        <v/>
      </c>
      <c r="Y7740" s="145" t="str">
        <f t="shared" si="1449"/>
        <v/>
      </c>
      <c r="Z7740" s="118"/>
      <c r="AA7740" s="118"/>
      <c r="AB7740" s="118"/>
      <c r="AC7740" s="118"/>
      <c r="AD7740" s="118"/>
      <c r="AE7740" s="139"/>
      <c r="AF7740" s="118"/>
      <c r="AG7740" s="118"/>
      <c r="AH7740" s="147" t="str">
        <f t="shared" si="1450"/>
        <v/>
      </c>
      <c r="AI7740" s="147" t="str">
        <f t="shared" si="1451"/>
        <v/>
      </c>
      <c r="AJ7740" s="148" t="str">
        <f t="shared" si="1440"/>
        <v/>
      </c>
      <c r="AK7740" s="148" t="str">
        <f t="shared" si="1441"/>
        <v/>
      </c>
      <c r="AL7740" s="147" t="str">
        <f t="shared" si="1442"/>
        <v/>
      </c>
      <c r="AM7740" s="147" t="str">
        <f t="shared" si="1443"/>
        <v/>
      </c>
      <c r="AN7740" s="147" t="str">
        <f t="shared" si="1444"/>
        <v/>
      </c>
      <c r="AO7740" s="118"/>
    </row>
    <row r="7741" spans="1:41">
      <c r="A7741" s="118"/>
      <c r="B7741" s="118"/>
      <c r="C7741" s="118"/>
      <c r="D7741" s="118"/>
      <c r="E7741" s="118"/>
      <c r="F7741" s="118"/>
      <c r="G7741" s="118"/>
      <c r="H7741" s="118"/>
      <c r="I7741" s="118"/>
      <c r="J7741" s="118"/>
      <c r="K7741" s="118"/>
      <c r="L7741" s="118"/>
      <c r="M7741" s="118"/>
      <c r="N7741" s="118"/>
      <c r="O7741" s="143" t="str">
        <f>IF(H7741="","",(S7741/S7741)&amp;":"&amp;ROUND(AH7741/S7741,2))</f>
        <v/>
      </c>
      <c r="P7741" s="118"/>
      <c r="Q7741" s="118"/>
      <c r="R7741" s="143" t="str">
        <f>IF(H7741="","",(S7741/S7741)&amp;":"&amp;ROUND(AI7741/S7741,2))</f>
        <v/>
      </c>
      <c r="S7741" s="144" t="str">
        <f t="shared" si="1445"/>
        <v/>
      </c>
      <c r="T7741" s="145" t="str">
        <f t="shared" si="1446"/>
        <v/>
      </c>
      <c r="U7741" s="118"/>
      <c r="V7741" s="145" t="str">
        <f t="shared" si="1447"/>
        <v/>
      </c>
      <c r="W7741" s="144" t="str">
        <f t="shared" si="1448"/>
        <v/>
      </c>
      <c r="X7741" s="146" t="str">
        <f>IF(C7741="","",IF(OR(C7741="Trade",C7741="Multi Position"),(X7740+V7741),IF(C7741="Deposit",(X7740+AE7741),IF(C7741="Withdrawal",(X7740-AE7741)))))</f>
        <v/>
      </c>
      <c r="Y7741" s="145" t="str">
        <f t="shared" si="1449"/>
        <v/>
      </c>
      <c r="Z7741" s="118"/>
      <c r="AA7741" s="118"/>
      <c r="AB7741" s="118"/>
      <c r="AC7741" s="118"/>
      <c r="AD7741" s="118"/>
      <c r="AE7741" s="139"/>
      <c r="AF7741" s="118"/>
      <c r="AG7741" s="118"/>
      <c r="AH7741" s="147" t="str">
        <f t="shared" si="1450"/>
        <v/>
      </c>
      <c r="AI7741" s="147" t="str">
        <f t="shared" si="1451"/>
        <v/>
      </c>
      <c r="AJ7741" s="148" t="str">
        <f t="shared" si="1440"/>
        <v/>
      </c>
      <c r="AK7741" s="148" t="str">
        <f t="shared" si="1441"/>
        <v/>
      </c>
      <c r="AL7741" s="147" t="str">
        <f t="shared" si="1442"/>
        <v/>
      </c>
      <c r="AM7741" s="147" t="str">
        <f t="shared" si="1443"/>
        <v/>
      </c>
      <c r="AN7741" s="147" t="str">
        <f t="shared" si="1444"/>
        <v/>
      </c>
      <c r="AO7741" s="118"/>
    </row>
    <row r="7742" spans="1:41">
      <c r="A7742" s="118"/>
      <c r="B7742" s="118"/>
      <c r="C7742" s="118"/>
      <c r="D7742" s="118"/>
      <c r="E7742" s="118"/>
      <c r="F7742" s="118"/>
      <c r="G7742" s="118"/>
      <c r="H7742" s="118"/>
      <c r="I7742" s="118"/>
      <c r="J7742" s="118"/>
      <c r="K7742" s="118"/>
      <c r="L7742" s="118"/>
      <c r="M7742" s="118"/>
      <c r="N7742" s="118"/>
      <c r="O7742" s="143" t="str">
        <f>IF(H7742="","",(S7742/S7742)&amp;":"&amp;ROUND(AH7742/S7742,2))</f>
        <v/>
      </c>
      <c r="P7742" s="118"/>
      <c r="Q7742" s="118"/>
      <c r="R7742" s="143" t="str">
        <f>IF(H7742="","",(S7742/S7742)&amp;":"&amp;ROUND(AI7742/S7742,2))</f>
        <v/>
      </c>
      <c r="S7742" s="144" t="str">
        <f t="shared" si="1445"/>
        <v/>
      </c>
      <c r="T7742" s="145" t="str">
        <f t="shared" si="1446"/>
        <v/>
      </c>
      <c r="U7742" s="118"/>
      <c r="V7742" s="145" t="str">
        <f t="shared" si="1447"/>
        <v/>
      </c>
      <c r="W7742" s="144" t="str">
        <f t="shared" si="1448"/>
        <v/>
      </c>
      <c r="X7742" s="146" t="str">
        <f>IF(C7742="","",IF(OR(C7742="Trade",C7742="Multi Position"),(X7741+V7742),IF(C7742="Deposit",(X7741+AE7742),IF(C7742="Withdrawal",(X7741-AE7742)))))</f>
        <v/>
      </c>
      <c r="Y7742" s="145" t="str">
        <f t="shared" si="1449"/>
        <v/>
      </c>
      <c r="Z7742" s="118"/>
      <c r="AA7742" s="118"/>
      <c r="AB7742" s="118"/>
      <c r="AC7742" s="118"/>
      <c r="AD7742" s="118"/>
      <c r="AE7742" s="139"/>
      <c r="AF7742" s="118"/>
      <c r="AG7742" s="118"/>
      <c r="AH7742" s="147" t="str">
        <f t="shared" si="1450"/>
        <v/>
      </c>
      <c r="AI7742" s="147" t="str">
        <f t="shared" si="1451"/>
        <v/>
      </c>
      <c r="AJ7742" s="148" t="str">
        <f t="shared" si="1440"/>
        <v/>
      </c>
      <c r="AK7742" s="148" t="str">
        <f t="shared" si="1441"/>
        <v/>
      </c>
      <c r="AL7742" s="147" t="str">
        <f t="shared" si="1442"/>
        <v/>
      </c>
      <c r="AM7742" s="147" t="str">
        <f t="shared" si="1443"/>
        <v/>
      </c>
      <c r="AN7742" s="147" t="str">
        <f t="shared" si="1444"/>
        <v/>
      </c>
      <c r="AO7742" s="118"/>
    </row>
    <row r="7743" spans="1:41">
      <c r="A7743" s="118"/>
      <c r="B7743" s="118"/>
      <c r="C7743" s="118"/>
      <c r="D7743" s="118"/>
      <c r="E7743" s="118"/>
      <c r="F7743" s="118"/>
      <c r="G7743" s="118"/>
      <c r="H7743" s="118"/>
      <c r="I7743" s="118"/>
      <c r="J7743" s="118"/>
      <c r="K7743" s="118"/>
      <c r="L7743" s="118"/>
      <c r="M7743" s="118"/>
      <c r="N7743" s="118"/>
      <c r="O7743" s="143" t="str">
        <f>IF(H7743="","",(S7743/S7743)&amp;":"&amp;ROUND(AH7743/S7743,2))</f>
        <v/>
      </c>
      <c r="P7743" s="118"/>
      <c r="Q7743" s="118"/>
      <c r="R7743" s="143" t="str">
        <f>IF(H7743="","",(S7743/S7743)&amp;":"&amp;ROUND(AI7743/S7743,2))</f>
        <v/>
      </c>
      <c r="S7743" s="144" t="str">
        <f t="shared" si="1445"/>
        <v/>
      </c>
      <c r="T7743" s="145" t="str">
        <f t="shared" si="1446"/>
        <v/>
      </c>
      <c r="U7743" s="118"/>
      <c r="V7743" s="145" t="str">
        <f t="shared" si="1447"/>
        <v/>
      </c>
      <c r="W7743" s="144" t="str">
        <f t="shared" si="1448"/>
        <v/>
      </c>
      <c r="X7743" s="146" t="str">
        <f>IF(C7743="","",IF(OR(C7743="Trade",C7743="Multi Position"),(X7742+V7743),IF(C7743="Deposit",(X7742+AE7743),IF(C7743="Withdrawal",(X7742-AE7743)))))</f>
        <v/>
      </c>
      <c r="Y7743" s="145" t="str">
        <f t="shared" si="1449"/>
        <v/>
      </c>
      <c r="Z7743" s="118"/>
      <c r="AA7743" s="118"/>
      <c r="AB7743" s="118"/>
      <c r="AC7743" s="118"/>
      <c r="AD7743" s="118"/>
      <c r="AE7743" s="139"/>
      <c r="AF7743" s="118"/>
      <c r="AG7743" s="118"/>
      <c r="AH7743" s="147" t="str">
        <f t="shared" si="1450"/>
        <v/>
      </c>
      <c r="AI7743" s="147" t="str">
        <f t="shared" si="1451"/>
        <v/>
      </c>
      <c r="AJ7743" s="148" t="str">
        <f t="shared" si="1440"/>
        <v/>
      </c>
      <c r="AK7743" s="148" t="str">
        <f t="shared" si="1441"/>
        <v/>
      </c>
      <c r="AL7743" s="147" t="str">
        <f t="shared" si="1442"/>
        <v/>
      </c>
      <c r="AM7743" s="147" t="str">
        <f t="shared" si="1443"/>
        <v/>
      </c>
      <c r="AN7743" s="147" t="str">
        <f t="shared" si="1444"/>
        <v/>
      </c>
      <c r="AO7743" s="118"/>
    </row>
    <row r="7744" spans="1:41">
      <c r="A7744" s="118"/>
      <c r="B7744" s="118"/>
      <c r="C7744" s="118"/>
      <c r="D7744" s="118"/>
      <c r="E7744" s="118"/>
      <c r="F7744" s="118"/>
      <c r="G7744" s="118"/>
      <c r="H7744" s="118"/>
      <c r="I7744" s="118"/>
      <c r="J7744" s="118"/>
      <c r="K7744" s="118"/>
      <c r="L7744" s="118"/>
      <c r="M7744" s="118"/>
      <c r="N7744" s="118"/>
      <c r="O7744" s="143" t="str">
        <f>IF(H7744="","",(S7744/S7744)&amp;":"&amp;ROUND(AH7744/S7744,2))</f>
        <v/>
      </c>
      <c r="P7744" s="118"/>
      <c r="Q7744" s="118"/>
      <c r="R7744" s="143" t="str">
        <f>IF(H7744="","",(S7744/S7744)&amp;":"&amp;ROUND(AI7744/S7744,2))</f>
        <v/>
      </c>
      <c r="S7744" s="144" t="str">
        <f t="shared" si="1445"/>
        <v/>
      </c>
      <c r="T7744" s="145" t="str">
        <f t="shared" si="1446"/>
        <v/>
      </c>
      <c r="U7744" s="118"/>
      <c r="V7744" s="145" t="str">
        <f t="shared" si="1447"/>
        <v/>
      </c>
      <c r="W7744" s="144" t="str">
        <f t="shared" si="1448"/>
        <v/>
      </c>
      <c r="X7744" s="146" t="str">
        <f>IF(C7744="","",IF(OR(C7744="Trade",C7744="Multi Position"),(X7743+V7744),IF(C7744="Deposit",(X7743+AE7744),IF(C7744="Withdrawal",(X7743-AE7744)))))</f>
        <v/>
      </c>
      <c r="Y7744" s="145" t="str">
        <f t="shared" si="1449"/>
        <v/>
      </c>
      <c r="Z7744" s="118"/>
      <c r="AA7744" s="118"/>
      <c r="AB7744" s="118"/>
      <c r="AC7744" s="118"/>
      <c r="AD7744" s="118"/>
      <c r="AE7744" s="139"/>
      <c r="AF7744" s="118"/>
      <c r="AG7744" s="118"/>
      <c r="AH7744" s="147" t="str">
        <f t="shared" si="1450"/>
        <v/>
      </c>
      <c r="AI7744" s="147" t="str">
        <f t="shared" si="1451"/>
        <v/>
      </c>
      <c r="AJ7744" s="148" t="str">
        <f t="shared" si="1440"/>
        <v/>
      </c>
      <c r="AK7744" s="148" t="str">
        <f t="shared" si="1441"/>
        <v/>
      </c>
      <c r="AL7744" s="147" t="str">
        <f t="shared" si="1442"/>
        <v/>
      </c>
      <c r="AM7744" s="147" t="str">
        <f t="shared" si="1443"/>
        <v/>
      </c>
      <c r="AN7744" s="147" t="str">
        <f t="shared" si="1444"/>
        <v/>
      </c>
      <c r="AO7744" s="118"/>
    </row>
    <row r="7745" spans="1:41">
      <c r="A7745" s="118"/>
      <c r="B7745" s="118"/>
      <c r="C7745" s="118"/>
      <c r="D7745" s="118"/>
      <c r="E7745" s="118"/>
      <c r="F7745" s="118"/>
      <c r="G7745" s="118"/>
      <c r="H7745" s="118"/>
      <c r="I7745" s="118"/>
      <c r="J7745" s="118"/>
      <c r="K7745" s="118"/>
      <c r="L7745" s="118"/>
      <c r="M7745" s="118"/>
      <c r="N7745" s="118"/>
      <c r="O7745" s="143" t="str">
        <f>IF(H7745="","",(S7745/S7745)&amp;":"&amp;ROUND(AH7745/S7745,2))</f>
        <v/>
      </c>
      <c r="P7745" s="118"/>
      <c r="Q7745" s="118"/>
      <c r="R7745" s="143" t="str">
        <f>IF(H7745="","",(S7745/S7745)&amp;":"&amp;ROUND(AI7745/S7745,2))</f>
        <v/>
      </c>
      <c r="S7745" s="144" t="str">
        <f t="shared" si="1445"/>
        <v/>
      </c>
      <c r="T7745" s="145" t="str">
        <f t="shared" si="1446"/>
        <v/>
      </c>
      <c r="U7745" s="118"/>
      <c r="V7745" s="145" t="str">
        <f t="shared" si="1447"/>
        <v/>
      </c>
      <c r="W7745" s="144" t="str">
        <f t="shared" si="1448"/>
        <v/>
      </c>
      <c r="X7745" s="146" t="str">
        <f>IF(C7745="","",IF(OR(C7745="Trade",C7745="Multi Position"),(X7744+V7745),IF(C7745="Deposit",(X7744+AE7745),IF(C7745="Withdrawal",(X7744-AE7745)))))</f>
        <v/>
      </c>
      <c r="Y7745" s="145" t="str">
        <f t="shared" si="1449"/>
        <v/>
      </c>
      <c r="Z7745" s="118"/>
      <c r="AA7745" s="118"/>
      <c r="AB7745" s="118"/>
      <c r="AC7745" s="118"/>
      <c r="AD7745" s="118"/>
      <c r="AE7745" s="139"/>
      <c r="AF7745" s="118"/>
      <c r="AG7745" s="118"/>
      <c r="AH7745" s="147" t="str">
        <f t="shared" si="1450"/>
        <v/>
      </c>
      <c r="AI7745" s="147" t="str">
        <f t="shared" si="1451"/>
        <v/>
      </c>
      <c r="AJ7745" s="148" t="str">
        <f t="shared" si="1440"/>
        <v/>
      </c>
      <c r="AK7745" s="148" t="str">
        <f t="shared" si="1441"/>
        <v/>
      </c>
      <c r="AL7745" s="147" t="str">
        <f t="shared" si="1442"/>
        <v/>
      </c>
      <c r="AM7745" s="147" t="str">
        <f t="shared" si="1443"/>
        <v/>
      </c>
      <c r="AN7745" s="147" t="str">
        <f t="shared" si="1444"/>
        <v/>
      </c>
      <c r="AO7745" s="118"/>
    </row>
    <row r="7746" spans="1:41">
      <c r="A7746" s="118"/>
      <c r="B7746" s="118"/>
      <c r="C7746" s="118"/>
      <c r="D7746" s="118"/>
      <c r="E7746" s="118"/>
      <c r="F7746" s="118"/>
      <c r="G7746" s="118"/>
      <c r="H7746" s="118"/>
      <c r="I7746" s="118"/>
      <c r="J7746" s="118"/>
      <c r="K7746" s="118"/>
      <c r="L7746" s="118"/>
      <c r="M7746" s="118"/>
      <c r="N7746" s="118"/>
      <c r="O7746" s="143" t="str">
        <f>IF(H7746="","",(S7746/S7746)&amp;":"&amp;ROUND(AH7746/S7746,2))</f>
        <v/>
      </c>
      <c r="P7746" s="118"/>
      <c r="Q7746" s="118"/>
      <c r="R7746" s="143" t="str">
        <f>IF(H7746="","",(S7746/S7746)&amp;":"&amp;ROUND(AI7746/S7746,2))</f>
        <v/>
      </c>
      <c r="S7746" s="144" t="str">
        <f t="shared" si="1445"/>
        <v/>
      </c>
      <c r="T7746" s="145" t="str">
        <f t="shared" si="1446"/>
        <v/>
      </c>
      <c r="U7746" s="118"/>
      <c r="V7746" s="145" t="str">
        <f t="shared" si="1447"/>
        <v/>
      </c>
      <c r="W7746" s="144" t="str">
        <f t="shared" si="1448"/>
        <v/>
      </c>
      <c r="X7746" s="146" t="str">
        <f>IF(C7746="","",IF(OR(C7746="Trade",C7746="Multi Position"),(X7745+V7746),IF(C7746="Deposit",(X7745+AE7746),IF(C7746="Withdrawal",(X7745-AE7746)))))</f>
        <v/>
      </c>
      <c r="Y7746" s="145" t="str">
        <f t="shared" si="1449"/>
        <v/>
      </c>
      <c r="Z7746" s="118"/>
      <c r="AA7746" s="118"/>
      <c r="AB7746" s="118"/>
      <c r="AC7746" s="118"/>
      <c r="AD7746" s="118"/>
      <c r="AE7746" s="139"/>
      <c r="AF7746" s="118"/>
      <c r="AG7746" s="118"/>
      <c r="AH7746" s="147" t="str">
        <f t="shared" si="1450"/>
        <v/>
      </c>
      <c r="AI7746" s="147" t="str">
        <f t="shared" si="1451"/>
        <v/>
      </c>
      <c r="AJ7746" s="148" t="str">
        <f t="shared" si="1440"/>
        <v/>
      </c>
      <c r="AK7746" s="148" t="str">
        <f t="shared" si="1441"/>
        <v/>
      </c>
      <c r="AL7746" s="147" t="str">
        <f t="shared" si="1442"/>
        <v/>
      </c>
      <c r="AM7746" s="147" t="str">
        <f t="shared" si="1443"/>
        <v/>
      </c>
      <c r="AN7746" s="147" t="str">
        <f t="shared" si="1444"/>
        <v/>
      </c>
      <c r="AO7746" s="118"/>
    </row>
    <row r="7747" spans="1:41">
      <c r="A7747" s="118"/>
      <c r="B7747" s="118"/>
      <c r="C7747" s="118"/>
      <c r="D7747" s="118"/>
      <c r="E7747" s="118"/>
      <c r="F7747" s="118"/>
      <c r="G7747" s="118"/>
      <c r="H7747" s="118"/>
      <c r="I7747" s="118"/>
      <c r="J7747" s="118"/>
      <c r="K7747" s="118"/>
      <c r="L7747" s="118"/>
      <c r="M7747" s="118"/>
      <c r="N7747" s="118"/>
      <c r="O7747" s="143" t="str">
        <f>IF(H7747="","",(S7747/S7747)&amp;":"&amp;ROUND(AH7747/S7747,2))</f>
        <v/>
      </c>
      <c r="P7747" s="118"/>
      <c r="Q7747" s="118"/>
      <c r="R7747" s="143" t="str">
        <f>IF(H7747="","",(S7747/S7747)&amp;":"&amp;ROUND(AI7747/S7747,2))</f>
        <v/>
      </c>
      <c r="S7747" s="144" t="str">
        <f t="shared" si="1445"/>
        <v/>
      </c>
      <c r="T7747" s="145" t="str">
        <f t="shared" si="1446"/>
        <v/>
      </c>
      <c r="U7747" s="118"/>
      <c r="V7747" s="145" t="str">
        <f t="shared" si="1447"/>
        <v/>
      </c>
      <c r="W7747" s="144" t="str">
        <f t="shared" si="1448"/>
        <v/>
      </c>
      <c r="X7747" s="146" t="str">
        <f>IF(C7747="","",IF(OR(C7747="Trade",C7747="Multi Position"),(X7746+V7747),IF(C7747="Deposit",(X7746+AE7747),IF(C7747="Withdrawal",(X7746-AE7747)))))</f>
        <v/>
      </c>
      <c r="Y7747" s="145" t="str">
        <f t="shared" si="1449"/>
        <v/>
      </c>
      <c r="Z7747" s="118"/>
      <c r="AA7747" s="118"/>
      <c r="AB7747" s="118"/>
      <c r="AC7747" s="118"/>
      <c r="AD7747" s="118"/>
      <c r="AE7747" s="139"/>
      <c r="AF7747" s="118"/>
      <c r="AG7747" s="118"/>
      <c r="AH7747" s="147" t="str">
        <f t="shared" si="1450"/>
        <v/>
      </c>
      <c r="AI7747" s="147" t="str">
        <f t="shared" si="1451"/>
        <v/>
      </c>
      <c r="AJ7747" s="148" t="str">
        <f t="shared" si="1440"/>
        <v/>
      </c>
      <c r="AK7747" s="148" t="str">
        <f t="shared" si="1441"/>
        <v/>
      </c>
      <c r="AL7747" s="147" t="str">
        <f t="shared" si="1442"/>
        <v/>
      </c>
      <c r="AM7747" s="147" t="str">
        <f t="shared" si="1443"/>
        <v/>
      </c>
      <c r="AN7747" s="147" t="str">
        <f t="shared" si="1444"/>
        <v/>
      </c>
      <c r="AO7747" s="118"/>
    </row>
    <row r="7748" spans="1:41">
      <c r="A7748" s="118"/>
      <c r="B7748" s="118"/>
      <c r="C7748" s="118"/>
      <c r="D7748" s="118"/>
      <c r="E7748" s="118"/>
      <c r="F7748" s="118"/>
      <c r="G7748" s="118"/>
      <c r="H7748" s="118"/>
      <c r="I7748" s="118"/>
      <c r="J7748" s="118"/>
      <c r="K7748" s="118"/>
      <c r="L7748" s="118"/>
      <c r="M7748" s="118"/>
      <c r="N7748" s="118"/>
      <c r="O7748" s="143" t="str">
        <f>IF(H7748="","",(S7748/S7748)&amp;":"&amp;ROUND(AH7748/S7748,2))</f>
        <v/>
      </c>
      <c r="P7748" s="118"/>
      <c r="Q7748" s="118"/>
      <c r="R7748" s="143" t="str">
        <f>IF(H7748="","",(S7748/S7748)&amp;":"&amp;ROUND(AI7748/S7748,2))</f>
        <v/>
      </c>
      <c r="S7748" s="144" t="str">
        <f t="shared" si="1445"/>
        <v/>
      </c>
      <c r="T7748" s="145" t="str">
        <f t="shared" si="1446"/>
        <v/>
      </c>
      <c r="U7748" s="118"/>
      <c r="V7748" s="145" t="str">
        <f t="shared" si="1447"/>
        <v/>
      </c>
      <c r="W7748" s="144" t="str">
        <f t="shared" si="1448"/>
        <v/>
      </c>
      <c r="X7748" s="146" t="str">
        <f>IF(C7748="","",IF(OR(C7748="Trade",C7748="Multi Position"),(X7747+V7748),IF(C7748="Deposit",(X7747+AE7748),IF(C7748="Withdrawal",(X7747-AE7748)))))</f>
        <v/>
      </c>
      <c r="Y7748" s="145" t="str">
        <f t="shared" si="1449"/>
        <v/>
      </c>
      <c r="Z7748" s="118"/>
      <c r="AA7748" s="118"/>
      <c r="AB7748" s="118"/>
      <c r="AC7748" s="118"/>
      <c r="AD7748" s="118"/>
      <c r="AE7748" s="139"/>
      <c r="AF7748" s="118"/>
      <c r="AG7748" s="118"/>
      <c r="AH7748" s="147" t="str">
        <f t="shared" si="1450"/>
        <v/>
      </c>
      <c r="AI7748" s="147" t="str">
        <f t="shared" si="1451"/>
        <v/>
      </c>
      <c r="AJ7748" s="148" t="str">
        <f t="shared" si="1440"/>
        <v/>
      </c>
      <c r="AK7748" s="148" t="str">
        <f t="shared" si="1441"/>
        <v/>
      </c>
      <c r="AL7748" s="147" t="str">
        <f t="shared" si="1442"/>
        <v/>
      </c>
      <c r="AM7748" s="147" t="str">
        <f t="shared" si="1443"/>
        <v/>
      </c>
      <c r="AN7748" s="147" t="str">
        <f t="shared" si="1444"/>
        <v/>
      </c>
      <c r="AO7748" s="118"/>
    </row>
    <row r="7749" spans="1:41">
      <c r="A7749" s="118"/>
      <c r="B7749" s="118"/>
      <c r="C7749" s="118"/>
      <c r="D7749" s="118"/>
      <c r="E7749" s="118"/>
      <c r="F7749" s="118"/>
      <c r="G7749" s="118"/>
      <c r="H7749" s="118"/>
      <c r="I7749" s="118"/>
      <c r="J7749" s="118"/>
      <c r="K7749" s="118"/>
      <c r="L7749" s="118"/>
      <c r="M7749" s="118"/>
      <c r="N7749" s="118"/>
      <c r="O7749" s="143" t="str">
        <f>IF(H7749="","",(S7749/S7749)&amp;":"&amp;ROUND(AH7749/S7749,2))</f>
        <v/>
      </c>
      <c r="P7749" s="118"/>
      <c r="Q7749" s="118"/>
      <c r="R7749" s="143" t="str">
        <f>IF(H7749="","",(S7749/S7749)&amp;":"&amp;ROUND(AI7749/S7749,2))</f>
        <v/>
      </c>
      <c r="S7749" s="144" t="str">
        <f t="shared" si="1445"/>
        <v/>
      </c>
      <c r="T7749" s="145" t="str">
        <f t="shared" si="1446"/>
        <v/>
      </c>
      <c r="U7749" s="118"/>
      <c r="V7749" s="145" t="str">
        <f t="shared" si="1447"/>
        <v/>
      </c>
      <c r="W7749" s="144" t="str">
        <f t="shared" si="1448"/>
        <v/>
      </c>
      <c r="X7749" s="146" t="str">
        <f>IF(C7749="","",IF(OR(C7749="Trade",C7749="Multi Position"),(X7748+V7749),IF(C7749="Deposit",(X7748+AE7749),IF(C7749="Withdrawal",(X7748-AE7749)))))</f>
        <v/>
      </c>
      <c r="Y7749" s="145" t="str">
        <f t="shared" si="1449"/>
        <v/>
      </c>
      <c r="Z7749" s="118"/>
      <c r="AA7749" s="118"/>
      <c r="AB7749" s="118"/>
      <c r="AC7749" s="118"/>
      <c r="AD7749" s="118"/>
      <c r="AE7749" s="139"/>
      <c r="AF7749" s="118"/>
      <c r="AG7749" s="118"/>
      <c r="AH7749" s="147" t="str">
        <f t="shared" si="1450"/>
        <v/>
      </c>
      <c r="AI7749" s="147" t="str">
        <f t="shared" si="1451"/>
        <v/>
      </c>
      <c r="AJ7749" s="148" t="str">
        <f t="shared" si="1440"/>
        <v/>
      </c>
      <c r="AK7749" s="148" t="str">
        <f t="shared" si="1441"/>
        <v/>
      </c>
      <c r="AL7749" s="147" t="str">
        <f t="shared" si="1442"/>
        <v/>
      </c>
      <c r="AM7749" s="147" t="str">
        <f t="shared" si="1443"/>
        <v/>
      </c>
      <c r="AN7749" s="147" t="str">
        <f t="shared" si="1444"/>
        <v/>
      </c>
      <c r="AO7749" s="118"/>
    </row>
    <row r="7750" spans="1:41">
      <c r="A7750" s="118"/>
      <c r="B7750" s="118"/>
      <c r="C7750" s="118"/>
      <c r="D7750" s="118"/>
      <c r="E7750" s="118"/>
      <c r="F7750" s="118"/>
      <c r="G7750" s="118"/>
      <c r="H7750" s="118"/>
      <c r="I7750" s="118"/>
      <c r="J7750" s="118"/>
      <c r="K7750" s="118"/>
      <c r="L7750" s="118"/>
      <c r="M7750" s="118"/>
      <c r="N7750" s="118"/>
      <c r="O7750" s="143" t="str">
        <f>IF(H7750="","",(S7750/S7750)&amp;":"&amp;ROUND(AH7750/S7750,2))</f>
        <v/>
      </c>
      <c r="P7750" s="118"/>
      <c r="Q7750" s="118"/>
      <c r="R7750" s="143" t="str">
        <f>IF(H7750="","",(S7750/S7750)&amp;":"&amp;ROUND(AI7750/S7750,2))</f>
        <v/>
      </c>
      <c r="S7750" s="144" t="str">
        <f t="shared" si="1445"/>
        <v/>
      </c>
      <c r="T7750" s="145" t="str">
        <f t="shared" si="1446"/>
        <v/>
      </c>
      <c r="U7750" s="118"/>
      <c r="V7750" s="145" t="str">
        <f t="shared" si="1447"/>
        <v/>
      </c>
      <c r="W7750" s="144" t="str">
        <f t="shared" si="1448"/>
        <v/>
      </c>
      <c r="X7750" s="146" t="str">
        <f>IF(C7750="","",IF(OR(C7750="Trade",C7750="Multi Position"),(X7749+V7750),IF(C7750="Deposit",(X7749+AE7750),IF(C7750="Withdrawal",(X7749-AE7750)))))</f>
        <v/>
      </c>
      <c r="Y7750" s="145" t="str">
        <f t="shared" si="1449"/>
        <v/>
      </c>
      <c r="Z7750" s="118"/>
      <c r="AA7750" s="118"/>
      <c r="AB7750" s="118"/>
      <c r="AC7750" s="118"/>
      <c r="AD7750" s="118"/>
      <c r="AE7750" s="139"/>
      <c r="AF7750" s="118"/>
      <c r="AG7750" s="118"/>
      <c r="AH7750" s="147" t="str">
        <f t="shared" si="1450"/>
        <v/>
      </c>
      <c r="AI7750" s="147" t="str">
        <f t="shared" si="1451"/>
        <v/>
      </c>
      <c r="AJ7750" s="148" t="str">
        <f t="shared" si="1440"/>
        <v/>
      </c>
      <c r="AK7750" s="148" t="str">
        <f t="shared" si="1441"/>
        <v/>
      </c>
      <c r="AL7750" s="147" t="str">
        <f t="shared" si="1442"/>
        <v/>
      </c>
      <c r="AM7750" s="147" t="str">
        <f t="shared" si="1443"/>
        <v/>
      </c>
      <c r="AN7750" s="147" t="str">
        <f t="shared" si="1444"/>
        <v/>
      </c>
      <c r="AO7750" s="118"/>
    </row>
    <row r="7751" spans="1:41">
      <c r="A7751" s="118"/>
      <c r="B7751" s="118"/>
      <c r="C7751" s="118"/>
      <c r="D7751" s="118"/>
      <c r="E7751" s="118"/>
      <c r="F7751" s="118"/>
      <c r="G7751" s="118"/>
      <c r="H7751" s="118"/>
      <c r="I7751" s="118"/>
      <c r="J7751" s="118"/>
      <c r="K7751" s="118"/>
      <c r="L7751" s="118"/>
      <c r="M7751" s="118"/>
      <c r="N7751" s="118"/>
      <c r="O7751" s="143" t="str">
        <f>IF(H7751="","",(S7751/S7751)&amp;":"&amp;ROUND(AH7751/S7751,2))</f>
        <v/>
      </c>
      <c r="P7751" s="118"/>
      <c r="Q7751" s="118"/>
      <c r="R7751" s="143" t="str">
        <f>IF(H7751="","",(S7751/S7751)&amp;":"&amp;ROUND(AI7751/S7751,2))</f>
        <v/>
      </c>
      <c r="S7751" s="144" t="str">
        <f t="shared" si="1445"/>
        <v/>
      </c>
      <c r="T7751" s="145" t="str">
        <f t="shared" si="1446"/>
        <v/>
      </c>
      <c r="U7751" s="118"/>
      <c r="V7751" s="145" t="str">
        <f t="shared" si="1447"/>
        <v/>
      </c>
      <c r="W7751" s="144" t="str">
        <f t="shared" si="1448"/>
        <v/>
      </c>
      <c r="X7751" s="146" t="str">
        <f>IF(C7751="","",IF(OR(C7751="Trade",C7751="Multi Position"),(X7750+V7751),IF(C7751="Deposit",(X7750+AE7751),IF(C7751="Withdrawal",(X7750-AE7751)))))</f>
        <v/>
      </c>
      <c r="Y7751" s="145" t="str">
        <f t="shared" si="1449"/>
        <v/>
      </c>
      <c r="Z7751" s="118"/>
      <c r="AA7751" s="118"/>
      <c r="AB7751" s="118"/>
      <c r="AC7751" s="118"/>
      <c r="AD7751" s="118"/>
      <c r="AE7751" s="139"/>
      <c r="AF7751" s="118"/>
      <c r="AG7751" s="118"/>
      <c r="AH7751" s="147" t="str">
        <f t="shared" si="1450"/>
        <v/>
      </c>
      <c r="AI7751" s="147" t="str">
        <f t="shared" si="1451"/>
        <v/>
      </c>
      <c r="AJ7751" s="148" t="str">
        <f t="shared" si="1440"/>
        <v/>
      </c>
      <c r="AK7751" s="148" t="str">
        <f t="shared" si="1441"/>
        <v/>
      </c>
      <c r="AL7751" s="147" t="str">
        <f t="shared" si="1442"/>
        <v/>
      </c>
      <c r="AM7751" s="147" t="str">
        <f t="shared" si="1443"/>
        <v/>
      </c>
      <c r="AN7751" s="147" t="str">
        <f t="shared" si="1444"/>
        <v/>
      </c>
      <c r="AO7751" s="118"/>
    </row>
    <row r="7752" spans="1:41">
      <c r="A7752" s="118"/>
      <c r="B7752" s="118"/>
      <c r="C7752" s="118"/>
      <c r="D7752" s="118"/>
      <c r="E7752" s="118"/>
      <c r="F7752" s="118"/>
      <c r="G7752" s="118"/>
      <c r="H7752" s="118"/>
      <c r="I7752" s="118"/>
      <c r="J7752" s="118"/>
      <c r="K7752" s="118"/>
      <c r="L7752" s="118"/>
      <c r="M7752" s="118"/>
      <c r="N7752" s="118"/>
      <c r="O7752" s="143" t="str">
        <f>IF(H7752="","",(S7752/S7752)&amp;":"&amp;ROUND(AH7752/S7752,2))</f>
        <v/>
      </c>
      <c r="P7752" s="118"/>
      <c r="Q7752" s="118"/>
      <c r="R7752" s="143" t="str">
        <f>IF(H7752="","",(S7752/S7752)&amp;":"&amp;ROUND(AI7752/S7752,2))</f>
        <v/>
      </c>
      <c r="S7752" s="144" t="str">
        <f t="shared" si="1445"/>
        <v/>
      </c>
      <c r="T7752" s="145" t="str">
        <f t="shared" si="1446"/>
        <v/>
      </c>
      <c r="U7752" s="118"/>
      <c r="V7752" s="145" t="str">
        <f t="shared" si="1447"/>
        <v/>
      </c>
      <c r="W7752" s="144" t="str">
        <f t="shared" si="1448"/>
        <v/>
      </c>
      <c r="X7752" s="146" t="str">
        <f>IF(C7752="","",IF(OR(C7752="Trade",C7752="Multi Position"),(X7751+V7752),IF(C7752="Deposit",(X7751+AE7752),IF(C7752="Withdrawal",(X7751-AE7752)))))</f>
        <v/>
      </c>
      <c r="Y7752" s="145" t="str">
        <f t="shared" si="1449"/>
        <v/>
      </c>
      <c r="Z7752" s="118"/>
      <c r="AA7752" s="118"/>
      <c r="AB7752" s="118"/>
      <c r="AC7752" s="118"/>
      <c r="AD7752" s="118"/>
      <c r="AE7752" s="139"/>
      <c r="AF7752" s="118"/>
      <c r="AG7752" s="118"/>
      <c r="AH7752" s="147" t="str">
        <f t="shared" si="1450"/>
        <v/>
      </c>
      <c r="AI7752" s="147" t="str">
        <f t="shared" si="1451"/>
        <v/>
      </c>
      <c r="AJ7752" s="148" t="str">
        <f t="shared" si="1440"/>
        <v/>
      </c>
      <c r="AK7752" s="148" t="str">
        <f t="shared" si="1441"/>
        <v/>
      </c>
      <c r="AL7752" s="147" t="str">
        <f t="shared" si="1442"/>
        <v/>
      </c>
      <c r="AM7752" s="147" t="str">
        <f t="shared" si="1443"/>
        <v/>
      </c>
      <c r="AN7752" s="147" t="str">
        <f t="shared" si="1444"/>
        <v/>
      </c>
      <c r="AO7752" s="118"/>
    </row>
    <row r="7753" spans="1:41">
      <c r="A7753" s="118"/>
      <c r="B7753" s="118"/>
      <c r="C7753" s="118"/>
      <c r="D7753" s="118"/>
      <c r="E7753" s="118"/>
      <c r="F7753" s="118"/>
      <c r="G7753" s="118"/>
      <c r="H7753" s="118"/>
      <c r="I7753" s="118"/>
      <c r="J7753" s="118"/>
      <c r="K7753" s="118"/>
      <c r="L7753" s="118"/>
      <c r="M7753" s="118"/>
      <c r="N7753" s="118"/>
      <c r="O7753" s="143" t="str">
        <f>IF(H7753="","",(S7753/S7753)&amp;":"&amp;ROUND(AH7753/S7753,2))</f>
        <v/>
      </c>
      <c r="P7753" s="118"/>
      <c r="Q7753" s="118"/>
      <c r="R7753" s="143" t="str">
        <f>IF(H7753="","",(S7753/S7753)&amp;":"&amp;ROUND(AI7753/S7753,2))</f>
        <v/>
      </c>
      <c r="S7753" s="144" t="str">
        <f t="shared" si="1445"/>
        <v/>
      </c>
      <c r="T7753" s="145" t="str">
        <f t="shared" si="1446"/>
        <v/>
      </c>
      <c r="U7753" s="118"/>
      <c r="V7753" s="145" t="str">
        <f t="shared" si="1447"/>
        <v/>
      </c>
      <c r="W7753" s="144" t="str">
        <f t="shared" si="1448"/>
        <v/>
      </c>
      <c r="X7753" s="146" t="str">
        <f>IF(C7753="","",IF(OR(C7753="Trade",C7753="Multi Position"),(X7752+V7753),IF(C7753="Deposit",(X7752+AE7753),IF(C7753="Withdrawal",(X7752-AE7753)))))</f>
        <v/>
      </c>
      <c r="Y7753" s="145" t="str">
        <f t="shared" si="1449"/>
        <v/>
      </c>
      <c r="Z7753" s="118"/>
      <c r="AA7753" s="118"/>
      <c r="AB7753" s="118"/>
      <c r="AC7753" s="118"/>
      <c r="AD7753" s="118"/>
      <c r="AE7753" s="139"/>
      <c r="AF7753" s="118"/>
      <c r="AG7753" s="118"/>
      <c r="AH7753" s="147" t="str">
        <f t="shared" si="1450"/>
        <v/>
      </c>
      <c r="AI7753" s="147" t="str">
        <f t="shared" si="1451"/>
        <v/>
      </c>
      <c r="AJ7753" s="148" t="str">
        <f t="shared" si="1440"/>
        <v/>
      </c>
      <c r="AK7753" s="148" t="str">
        <f t="shared" si="1441"/>
        <v/>
      </c>
      <c r="AL7753" s="147" t="str">
        <f t="shared" si="1442"/>
        <v/>
      </c>
      <c r="AM7753" s="147" t="str">
        <f t="shared" si="1443"/>
        <v/>
      </c>
      <c r="AN7753" s="147" t="str">
        <f t="shared" si="1444"/>
        <v/>
      </c>
      <c r="AO7753" s="118"/>
    </row>
    <row r="7754" spans="1:41">
      <c r="A7754" s="118"/>
      <c r="B7754" s="118"/>
      <c r="C7754" s="118"/>
      <c r="D7754" s="118"/>
      <c r="E7754" s="118"/>
      <c r="F7754" s="118"/>
      <c r="G7754" s="118"/>
      <c r="H7754" s="118"/>
      <c r="I7754" s="118"/>
      <c r="J7754" s="118"/>
      <c r="K7754" s="118"/>
      <c r="L7754" s="118"/>
      <c r="M7754" s="118"/>
      <c r="N7754" s="118"/>
      <c r="O7754" s="143" t="str">
        <f>IF(H7754="","",(S7754/S7754)&amp;":"&amp;ROUND(AH7754/S7754,2))</f>
        <v/>
      </c>
      <c r="P7754" s="118"/>
      <c r="Q7754" s="118"/>
      <c r="R7754" s="143" t="str">
        <f>IF(H7754="","",(S7754/S7754)&amp;":"&amp;ROUND(AI7754/S7754,2))</f>
        <v/>
      </c>
      <c r="S7754" s="144" t="str">
        <f t="shared" si="1445"/>
        <v/>
      </c>
      <c r="T7754" s="145" t="str">
        <f t="shared" si="1446"/>
        <v/>
      </c>
      <c r="U7754" s="118"/>
      <c r="V7754" s="145" t="str">
        <f t="shared" si="1447"/>
        <v/>
      </c>
      <c r="W7754" s="144" t="str">
        <f t="shared" si="1448"/>
        <v/>
      </c>
      <c r="X7754" s="146" t="str">
        <f>IF(C7754="","",IF(OR(C7754="Trade",C7754="Multi Position"),(X7753+V7754),IF(C7754="Deposit",(X7753+AE7754),IF(C7754="Withdrawal",(X7753-AE7754)))))</f>
        <v/>
      </c>
      <c r="Y7754" s="145" t="str">
        <f t="shared" si="1449"/>
        <v/>
      </c>
      <c r="Z7754" s="118"/>
      <c r="AA7754" s="118"/>
      <c r="AB7754" s="118"/>
      <c r="AC7754" s="118"/>
      <c r="AD7754" s="118"/>
      <c r="AE7754" s="139"/>
      <c r="AF7754" s="118"/>
      <c r="AG7754" s="118"/>
      <c r="AH7754" s="147" t="str">
        <f t="shared" si="1450"/>
        <v/>
      </c>
      <c r="AI7754" s="147" t="str">
        <f t="shared" si="1451"/>
        <v/>
      </c>
      <c r="AJ7754" s="148" t="str">
        <f t="shared" ref="AJ7754:AJ7817" si="1452">IF(V7754&lt;0,V7754/-X7754,S7754)</f>
        <v/>
      </c>
      <c r="AK7754" s="148" t="str">
        <f t="shared" ref="AK7754:AK7817" si="1453">IF(V7754="","",IF(H7754="LONG",IF(V7754&gt;0,V7754/X7754,((L7754*(P7754-K7754))/X7754)),IF(V7754&gt;0,V7754/X7754,((L7754*(K7754-P7754))/X7754))))</f>
        <v/>
      </c>
      <c r="AL7754" s="147" t="str">
        <f t="shared" ref="AL7754:AL7817" si="1454">IF(B7754="","",MONTH(B7754))</f>
        <v/>
      </c>
      <c r="AM7754" s="147" t="str">
        <f t="shared" ref="AM7754:AM7817" si="1455">IF(B7754="","",YEAR(B7754))</f>
        <v/>
      </c>
      <c r="AN7754" s="147" t="str">
        <f t="shared" ref="AN7754:AN7817" si="1456">IF(B7754="","",DAY(B7754))</f>
        <v/>
      </c>
      <c r="AO7754" s="118"/>
    </row>
    <row r="7755" spans="1:41">
      <c r="A7755" s="118"/>
      <c r="B7755" s="118"/>
      <c r="C7755" s="118"/>
      <c r="D7755" s="118"/>
      <c r="E7755" s="118"/>
      <c r="F7755" s="118"/>
      <c r="G7755" s="118"/>
      <c r="H7755" s="118"/>
      <c r="I7755" s="118"/>
      <c r="J7755" s="118"/>
      <c r="K7755" s="118"/>
      <c r="L7755" s="118"/>
      <c r="M7755" s="118"/>
      <c r="N7755" s="118"/>
      <c r="O7755" s="143" t="str">
        <f>IF(H7755="","",(S7755/S7755)&amp;":"&amp;ROUND(AH7755/S7755,2))</f>
        <v/>
      </c>
      <c r="P7755" s="118"/>
      <c r="Q7755" s="118"/>
      <c r="R7755" s="143" t="str">
        <f>IF(H7755="","",(S7755/S7755)&amp;":"&amp;ROUND(AI7755/S7755,2))</f>
        <v/>
      </c>
      <c r="S7755" s="144" t="str">
        <f t="shared" ref="S7755:S7818" si="1457">IF(N7755="","",IF(H7755="LONG",(((K7755-M7755)*L7755)/X7754),(((M7755-K7755)*L7755)/X7754)))</f>
        <v/>
      </c>
      <c r="T7755" s="145" t="str">
        <f t="shared" ref="T7755:T7818" si="1458">IF(K7755="","",IF(H7755="LONG",(P7755*L7755)-(K7755*L7755),(K7755*L7755)-(P7755*L7755)))</f>
        <v/>
      </c>
      <c r="U7755" s="118"/>
      <c r="V7755" s="145" t="str">
        <f t="shared" ref="V7755:V7818" si="1459">IF(K7755="","",IF(T7755&lt;0,(T7755)-+U7755,(T7755)-U7755))</f>
        <v/>
      </c>
      <c r="W7755" s="144" t="str">
        <f t="shared" ref="W7755:W7818" si="1460">IF(P7755="","",SUM(V7755/X7754))</f>
        <v/>
      </c>
      <c r="X7755" s="146" t="str">
        <f>IF(C7755="","",IF(OR(C7755="Trade",C7755="Multi Position"),(X7754+V7755),IF(C7755="Deposit",(X7754+AE7755),IF(C7755="Withdrawal",(X7754-AE7755)))))</f>
        <v/>
      </c>
      <c r="Y7755" s="145" t="str">
        <f t="shared" ref="Y7755:Y7818" si="1461">IF(Q7755="","",INT(Q7755-B7755)&amp;" Days "&amp;TEXT(Q7755-B7755,"H"" Hrs ""m"" mins """))</f>
        <v/>
      </c>
      <c r="Z7755" s="118"/>
      <c r="AA7755" s="118"/>
      <c r="AB7755" s="118"/>
      <c r="AC7755" s="118"/>
      <c r="AD7755" s="118"/>
      <c r="AE7755" s="139"/>
      <c r="AF7755" s="118"/>
      <c r="AG7755" s="118"/>
      <c r="AH7755" s="147" t="str">
        <f t="shared" ref="AH7755:AH7818" si="1462">IF(K7755="","", IF(H7755="LONG", (((N7755-K7755)*L7755)/X7754), (((K7755-N7755)*L7755)/X7754)))</f>
        <v/>
      </c>
      <c r="AI7755" s="147" t="str">
        <f t="shared" ref="AI7755:AI7818" si="1463">IF(K7755="","", IF(H7755="LONG", (((P7755-K7755)*L7755)/X7754), (((K7755-P7755)*L7755)/X7754)))</f>
        <v/>
      </c>
      <c r="AJ7755" s="148" t="str">
        <f t="shared" si="1452"/>
        <v/>
      </c>
      <c r="AK7755" s="148" t="str">
        <f t="shared" si="1453"/>
        <v/>
      </c>
      <c r="AL7755" s="147" t="str">
        <f t="shared" si="1454"/>
        <v/>
      </c>
      <c r="AM7755" s="147" t="str">
        <f t="shared" si="1455"/>
        <v/>
      </c>
      <c r="AN7755" s="147" t="str">
        <f t="shared" si="1456"/>
        <v/>
      </c>
      <c r="AO7755" s="118"/>
    </row>
    <row r="7756" spans="1:41">
      <c r="A7756" s="118"/>
      <c r="B7756" s="118"/>
      <c r="C7756" s="118"/>
      <c r="D7756" s="118"/>
      <c r="E7756" s="118"/>
      <c r="F7756" s="118"/>
      <c r="G7756" s="118"/>
      <c r="H7756" s="118"/>
      <c r="I7756" s="118"/>
      <c r="J7756" s="118"/>
      <c r="K7756" s="118"/>
      <c r="L7756" s="118"/>
      <c r="M7756" s="118"/>
      <c r="N7756" s="118"/>
      <c r="O7756" s="143" t="str">
        <f>IF(H7756="","",(S7756/S7756)&amp;":"&amp;ROUND(AH7756/S7756,2))</f>
        <v/>
      </c>
      <c r="P7756" s="118"/>
      <c r="Q7756" s="118"/>
      <c r="R7756" s="143" t="str">
        <f>IF(H7756="","",(S7756/S7756)&amp;":"&amp;ROUND(AI7756/S7756,2))</f>
        <v/>
      </c>
      <c r="S7756" s="144" t="str">
        <f t="shared" si="1457"/>
        <v/>
      </c>
      <c r="T7756" s="145" t="str">
        <f t="shared" si="1458"/>
        <v/>
      </c>
      <c r="U7756" s="118"/>
      <c r="V7756" s="145" t="str">
        <f t="shared" si="1459"/>
        <v/>
      </c>
      <c r="W7756" s="144" t="str">
        <f t="shared" si="1460"/>
        <v/>
      </c>
      <c r="X7756" s="146" t="str">
        <f>IF(C7756="","",IF(OR(C7756="Trade",C7756="Multi Position"),(X7755+V7756),IF(C7756="Deposit",(X7755+AE7756),IF(C7756="Withdrawal",(X7755-AE7756)))))</f>
        <v/>
      </c>
      <c r="Y7756" s="145" t="str">
        <f t="shared" si="1461"/>
        <v/>
      </c>
      <c r="Z7756" s="118"/>
      <c r="AA7756" s="118"/>
      <c r="AB7756" s="118"/>
      <c r="AC7756" s="118"/>
      <c r="AD7756" s="118"/>
      <c r="AE7756" s="139"/>
      <c r="AF7756" s="118"/>
      <c r="AG7756" s="118"/>
      <c r="AH7756" s="147" t="str">
        <f t="shared" si="1462"/>
        <v/>
      </c>
      <c r="AI7756" s="147" t="str">
        <f t="shared" si="1463"/>
        <v/>
      </c>
      <c r="AJ7756" s="148" t="str">
        <f t="shared" si="1452"/>
        <v/>
      </c>
      <c r="AK7756" s="148" t="str">
        <f t="shared" si="1453"/>
        <v/>
      </c>
      <c r="AL7756" s="147" t="str">
        <f t="shared" si="1454"/>
        <v/>
      </c>
      <c r="AM7756" s="147" t="str">
        <f t="shared" si="1455"/>
        <v/>
      </c>
      <c r="AN7756" s="147" t="str">
        <f t="shared" si="1456"/>
        <v/>
      </c>
      <c r="AO7756" s="118"/>
    </row>
    <row r="7757" spans="1:41">
      <c r="A7757" s="118"/>
      <c r="B7757" s="118"/>
      <c r="C7757" s="118"/>
      <c r="D7757" s="118"/>
      <c r="E7757" s="118"/>
      <c r="F7757" s="118"/>
      <c r="G7757" s="118"/>
      <c r="H7757" s="118"/>
      <c r="I7757" s="118"/>
      <c r="J7757" s="118"/>
      <c r="K7757" s="118"/>
      <c r="L7757" s="118"/>
      <c r="M7757" s="118"/>
      <c r="N7757" s="118"/>
      <c r="O7757" s="143" t="str">
        <f>IF(H7757="","",(S7757/S7757)&amp;":"&amp;ROUND(AH7757/S7757,2))</f>
        <v/>
      </c>
      <c r="P7757" s="118"/>
      <c r="Q7757" s="118"/>
      <c r="R7757" s="143" t="str">
        <f>IF(H7757="","",(S7757/S7757)&amp;":"&amp;ROUND(AI7757/S7757,2))</f>
        <v/>
      </c>
      <c r="S7757" s="144" t="str">
        <f t="shared" si="1457"/>
        <v/>
      </c>
      <c r="T7757" s="145" t="str">
        <f t="shared" si="1458"/>
        <v/>
      </c>
      <c r="U7757" s="118"/>
      <c r="V7757" s="145" t="str">
        <f t="shared" si="1459"/>
        <v/>
      </c>
      <c r="W7757" s="144" t="str">
        <f t="shared" si="1460"/>
        <v/>
      </c>
      <c r="X7757" s="146" t="str">
        <f>IF(C7757="","",IF(OR(C7757="Trade",C7757="Multi Position"),(X7756+V7757),IF(C7757="Deposit",(X7756+AE7757),IF(C7757="Withdrawal",(X7756-AE7757)))))</f>
        <v/>
      </c>
      <c r="Y7757" s="145" t="str">
        <f t="shared" si="1461"/>
        <v/>
      </c>
      <c r="Z7757" s="118"/>
      <c r="AA7757" s="118"/>
      <c r="AB7757" s="118"/>
      <c r="AC7757" s="118"/>
      <c r="AD7757" s="118"/>
      <c r="AE7757" s="139"/>
      <c r="AF7757" s="118"/>
      <c r="AG7757" s="118"/>
      <c r="AH7757" s="147" t="str">
        <f t="shared" si="1462"/>
        <v/>
      </c>
      <c r="AI7757" s="147" t="str">
        <f t="shared" si="1463"/>
        <v/>
      </c>
      <c r="AJ7757" s="148" t="str">
        <f t="shared" si="1452"/>
        <v/>
      </c>
      <c r="AK7757" s="148" t="str">
        <f t="shared" si="1453"/>
        <v/>
      </c>
      <c r="AL7757" s="147" t="str">
        <f t="shared" si="1454"/>
        <v/>
      </c>
      <c r="AM7757" s="147" t="str">
        <f t="shared" si="1455"/>
        <v/>
      </c>
      <c r="AN7757" s="147" t="str">
        <f t="shared" si="1456"/>
        <v/>
      </c>
      <c r="AO7757" s="118"/>
    </row>
    <row r="7758" spans="1:41">
      <c r="A7758" s="118"/>
      <c r="B7758" s="118"/>
      <c r="C7758" s="118"/>
      <c r="D7758" s="118"/>
      <c r="E7758" s="118"/>
      <c r="F7758" s="118"/>
      <c r="G7758" s="118"/>
      <c r="H7758" s="118"/>
      <c r="I7758" s="118"/>
      <c r="J7758" s="118"/>
      <c r="K7758" s="118"/>
      <c r="L7758" s="118"/>
      <c r="M7758" s="118"/>
      <c r="N7758" s="118"/>
      <c r="O7758" s="143" t="str">
        <f>IF(H7758="","",(S7758/S7758)&amp;":"&amp;ROUND(AH7758/S7758,2))</f>
        <v/>
      </c>
      <c r="P7758" s="118"/>
      <c r="Q7758" s="118"/>
      <c r="R7758" s="143" t="str">
        <f>IF(H7758="","",(S7758/S7758)&amp;":"&amp;ROUND(AI7758/S7758,2))</f>
        <v/>
      </c>
      <c r="S7758" s="144" t="str">
        <f t="shared" si="1457"/>
        <v/>
      </c>
      <c r="T7758" s="145" t="str">
        <f t="shared" si="1458"/>
        <v/>
      </c>
      <c r="U7758" s="118"/>
      <c r="V7758" s="145" t="str">
        <f t="shared" si="1459"/>
        <v/>
      </c>
      <c r="W7758" s="144" t="str">
        <f t="shared" si="1460"/>
        <v/>
      </c>
      <c r="X7758" s="146" t="str">
        <f>IF(C7758="","",IF(OR(C7758="Trade",C7758="Multi Position"),(X7757+V7758),IF(C7758="Deposit",(X7757+AE7758),IF(C7758="Withdrawal",(X7757-AE7758)))))</f>
        <v/>
      </c>
      <c r="Y7758" s="145" t="str">
        <f t="shared" si="1461"/>
        <v/>
      </c>
      <c r="Z7758" s="118"/>
      <c r="AA7758" s="118"/>
      <c r="AB7758" s="118"/>
      <c r="AC7758" s="118"/>
      <c r="AD7758" s="118"/>
      <c r="AE7758" s="139"/>
      <c r="AF7758" s="118"/>
      <c r="AG7758" s="118"/>
      <c r="AH7758" s="147" t="str">
        <f t="shared" si="1462"/>
        <v/>
      </c>
      <c r="AI7758" s="147" t="str">
        <f t="shared" si="1463"/>
        <v/>
      </c>
      <c r="AJ7758" s="148" t="str">
        <f t="shared" si="1452"/>
        <v/>
      </c>
      <c r="AK7758" s="148" t="str">
        <f t="shared" si="1453"/>
        <v/>
      </c>
      <c r="AL7758" s="147" t="str">
        <f t="shared" si="1454"/>
        <v/>
      </c>
      <c r="AM7758" s="147" t="str">
        <f t="shared" si="1455"/>
        <v/>
      </c>
      <c r="AN7758" s="147" t="str">
        <f t="shared" si="1456"/>
        <v/>
      </c>
      <c r="AO7758" s="118"/>
    </row>
    <row r="7759" spans="1:41">
      <c r="A7759" s="118"/>
      <c r="B7759" s="118"/>
      <c r="C7759" s="118"/>
      <c r="D7759" s="118"/>
      <c r="E7759" s="118"/>
      <c r="F7759" s="118"/>
      <c r="G7759" s="118"/>
      <c r="H7759" s="118"/>
      <c r="I7759" s="118"/>
      <c r="J7759" s="118"/>
      <c r="K7759" s="118"/>
      <c r="L7759" s="118"/>
      <c r="M7759" s="118"/>
      <c r="N7759" s="118"/>
      <c r="O7759" s="143" t="str">
        <f>IF(H7759="","",(S7759/S7759)&amp;":"&amp;ROUND(AH7759/S7759,2))</f>
        <v/>
      </c>
      <c r="P7759" s="118"/>
      <c r="Q7759" s="118"/>
      <c r="R7759" s="143" t="str">
        <f>IF(H7759="","",(S7759/S7759)&amp;":"&amp;ROUND(AI7759/S7759,2))</f>
        <v/>
      </c>
      <c r="S7759" s="144" t="str">
        <f t="shared" si="1457"/>
        <v/>
      </c>
      <c r="T7759" s="145" t="str">
        <f t="shared" si="1458"/>
        <v/>
      </c>
      <c r="U7759" s="118"/>
      <c r="V7759" s="145" t="str">
        <f t="shared" si="1459"/>
        <v/>
      </c>
      <c r="W7759" s="144" t="str">
        <f t="shared" si="1460"/>
        <v/>
      </c>
      <c r="X7759" s="146" t="str">
        <f>IF(C7759="","",IF(OR(C7759="Trade",C7759="Multi Position"),(X7758+V7759),IF(C7759="Deposit",(X7758+AE7759),IF(C7759="Withdrawal",(X7758-AE7759)))))</f>
        <v/>
      </c>
      <c r="Y7759" s="145" t="str">
        <f t="shared" si="1461"/>
        <v/>
      </c>
      <c r="Z7759" s="118"/>
      <c r="AA7759" s="118"/>
      <c r="AB7759" s="118"/>
      <c r="AC7759" s="118"/>
      <c r="AD7759" s="118"/>
      <c r="AE7759" s="139"/>
      <c r="AF7759" s="118"/>
      <c r="AG7759" s="118"/>
      <c r="AH7759" s="147" t="str">
        <f t="shared" si="1462"/>
        <v/>
      </c>
      <c r="AI7759" s="147" t="str">
        <f t="shared" si="1463"/>
        <v/>
      </c>
      <c r="AJ7759" s="148" t="str">
        <f t="shared" si="1452"/>
        <v/>
      </c>
      <c r="AK7759" s="148" t="str">
        <f t="shared" si="1453"/>
        <v/>
      </c>
      <c r="AL7759" s="147" t="str">
        <f t="shared" si="1454"/>
        <v/>
      </c>
      <c r="AM7759" s="147" t="str">
        <f t="shared" si="1455"/>
        <v/>
      </c>
      <c r="AN7759" s="147" t="str">
        <f t="shared" si="1456"/>
        <v/>
      </c>
      <c r="AO7759" s="118"/>
    </row>
    <row r="7760" spans="1:41">
      <c r="A7760" s="118"/>
      <c r="B7760" s="118"/>
      <c r="C7760" s="118"/>
      <c r="D7760" s="118"/>
      <c r="E7760" s="118"/>
      <c r="F7760" s="118"/>
      <c r="G7760" s="118"/>
      <c r="H7760" s="118"/>
      <c r="I7760" s="118"/>
      <c r="J7760" s="118"/>
      <c r="K7760" s="118"/>
      <c r="L7760" s="118"/>
      <c r="M7760" s="118"/>
      <c r="N7760" s="118"/>
      <c r="O7760" s="143" t="str">
        <f>IF(H7760="","",(S7760/S7760)&amp;":"&amp;ROUND(AH7760/S7760,2))</f>
        <v/>
      </c>
      <c r="P7760" s="118"/>
      <c r="Q7760" s="118"/>
      <c r="R7760" s="143" t="str">
        <f>IF(H7760="","",(S7760/S7760)&amp;":"&amp;ROUND(AI7760/S7760,2))</f>
        <v/>
      </c>
      <c r="S7760" s="144" t="str">
        <f t="shared" si="1457"/>
        <v/>
      </c>
      <c r="T7760" s="145" t="str">
        <f t="shared" si="1458"/>
        <v/>
      </c>
      <c r="U7760" s="118"/>
      <c r="V7760" s="145" t="str">
        <f t="shared" si="1459"/>
        <v/>
      </c>
      <c r="W7760" s="144" t="str">
        <f t="shared" si="1460"/>
        <v/>
      </c>
      <c r="X7760" s="146" t="str">
        <f>IF(C7760="","",IF(OR(C7760="Trade",C7760="Multi Position"),(X7759+V7760),IF(C7760="Deposit",(X7759+AE7760),IF(C7760="Withdrawal",(X7759-AE7760)))))</f>
        <v/>
      </c>
      <c r="Y7760" s="145" t="str">
        <f t="shared" si="1461"/>
        <v/>
      </c>
      <c r="Z7760" s="118"/>
      <c r="AA7760" s="118"/>
      <c r="AB7760" s="118"/>
      <c r="AC7760" s="118"/>
      <c r="AD7760" s="118"/>
      <c r="AE7760" s="139"/>
      <c r="AF7760" s="118"/>
      <c r="AG7760" s="118"/>
      <c r="AH7760" s="147" t="str">
        <f t="shared" si="1462"/>
        <v/>
      </c>
      <c r="AI7760" s="147" t="str">
        <f t="shared" si="1463"/>
        <v/>
      </c>
      <c r="AJ7760" s="148" t="str">
        <f t="shared" si="1452"/>
        <v/>
      </c>
      <c r="AK7760" s="148" t="str">
        <f t="shared" si="1453"/>
        <v/>
      </c>
      <c r="AL7760" s="147" t="str">
        <f t="shared" si="1454"/>
        <v/>
      </c>
      <c r="AM7760" s="147" t="str">
        <f t="shared" si="1455"/>
        <v/>
      </c>
      <c r="AN7760" s="147" t="str">
        <f t="shared" si="1456"/>
        <v/>
      </c>
      <c r="AO7760" s="118"/>
    </row>
    <row r="7761" spans="1:41">
      <c r="A7761" s="118"/>
      <c r="B7761" s="118"/>
      <c r="C7761" s="118"/>
      <c r="D7761" s="118"/>
      <c r="E7761" s="118"/>
      <c r="F7761" s="118"/>
      <c r="G7761" s="118"/>
      <c r="H7761" s="118"/>
      <c r="I7761" s="118"/>
      <c r="J7761" s="118"/>
      <c r="K7761" s="118"/>
      <c r="L7761" s="118"/>
      <c r="M7761" s="118"/>
      <c r="N7761" s="118"/>
      <c r="O7761" s="143" t="str">
        <f>IF(H7761="","",(S7761/S7761)&amp;":"&amp;ROUND(AH7761/S7761,2))</f>
        <v/>
      </c>
      <c r="P7761" s="118"/>
      <c r="Q7761" s="118"/>
      <c r="R7761" s="143" t="str">
        <f>IF(H7761="","",(S7761/S7761)&amp;":"&amp;ROUND(AI7761/S7761,2))</f>
        <v/>
      </c>
      <c r="S7761" s="144" t="str">
        <f t="shared" si="1457"/>
        <v/>
      </c>
      <c r="T7761" s="145" t="str">
        <f t="shared" si="1458"/>
        <v/>
      </c>
      <c r="U7761" s="118"/>
      <c r="V7761" s="145" t="str">
        <f t="shared" si="1459"/>
        <v/>
      </c>
      <c r="W7761" s="144" t="str">
        <f t="shared" si="1460"/>
        <v/>
      </c>
      <c r="X7761" s="146" t="str">
        <f>IF(C7761="","",IF(OR(C7761="Trade",C7761="Multi Position"),(X7760+V7761),IF(C7761="Deposit",(X7760+AE7761),IF(C7761="Withdrawal",(X7760-AE7761)))))</f>
        <v/>
      </c>
      <c r="Y7761" s="145" t="str">
        <f t="shared" si="1461"/>
        <v/>
      </c>
      <c r="Z7761" s="118"/>
      <c r="AA7761" s="118"/>
      <c r="AB7761" s="118"/>
      <c r="AC7761" s="118"/>
      <c r="AD7761" s="118"/>
      <c r="AE7761" s="139"/>
      <c r="AF7761" s="118"/>
      <c r="AG7761" s="118"/>
      <c r="AH7761" s="147" t="str">
        <f t="shared" si="1462"/>
        <v/>
      </c>
      <c r="AI7761" s="147" t="str">
        <f t="shared" si="1463"/>
        <v/>
      </c>
      <c r="AJ7761" s="148" t="str">
        <f t="shared" si="1452"/>
        <v/>
      </c>
      <c r="AK7761" s="148" t="str">
        <f t="shared" si="1453"/>
        <v/>
      </c>
      <c r="AL7761" s="147" t="str">
        <f t="shared" si="1454"/>
        <v/>
      </c>
      <c r="AM7761" s="147" t="str">
        <f t="shared" si="1455"/>
        <v/>
      </c>
      <c r="AN7761" s="147" t="str">
        <f t="shared" si="1456"/>
        <v/>
      </c>
      <c r="AO7761" s="118"/>
    </row>
    <row r="7762" spans="1:41">
      <c r="A7762" s="118"/>
      <c r="B7762" s="118"/>
      <c r="C7762" s="118"/>
      <c r="D7762" s="118"/>
      <c r="E7762" s="118"/>
      <c r="F7762" s="118"/>
      <c r="G7762" s="118"/>
      <c r="H7762" s="118"/>
      <c r="I7762" s="118"/>
      <c r="J7762" s="118"/>
      <c r="K7762" s="118"/>
      <c r="L7762" s="118"/>
      <c r="M7762" s="118"/>
      <c r="N7762" s="118"/>
      <c r="O7762" s="143" t="str">
        <f>IF(H7762="","",(S7762/S7762)&amp;":"&amp;ROUND(AH7762/S7762,2))</f>
        <v/>
      </c>
      <c r="P7762" s="118"/>
      <c r="Q7762" s="118"/>
      <c r="R7762" s="143" t="str">
        <f>IF(H7762="","",(S7762/S7762)&amp;":"&amp;ROUND(AI7762/S7762,2))</f>
        <v/>
      </c>
      <c r="S7762" s="144" t="str">
        <f t="shared" si="1457"/>
        <v/>
      </c>
      <c r="T7762" s="145" t="str">
        <f t="shared" si="1458"/>
        <v/>
      </c>
      <c r="U7762" s="118"/>
      <c r="V7762" s="145" t="str">
        <f t="shared" si="1459"/>
        <v/>
      </c>
      <c r="W7762" s="144" t="str">
        <f t="shared" si="1460"/>
        <v/>
      </c>
      <c r="X7762" s="146" t="str">
        <f>IF(C7762="","",IF(OR(C7762="Trade",C7762="Multi Position"),(X7761+V7762),IF(C7762="Deposit",(X7761+AE7762),IF(C7762="Withdrawal",(X7761-AE7762)))))</f>
        <v/>
      </c>
      <c r="Y7762" s="145" t="str">
        <f t="shared" si="1461"/>
        <v/>
      </c>
      <c r="Z7762" s="118"/>
      <c r="AA7762" s="118"/>
      <c r="AB7762" s="118"/>
      <c r="AC7762" s="118"/>
      <c r="AD7762" s="118"/>
      <c r="AE7762" s="139"/>
      <c r="AF7762" s="118"/>
      <c r="AG7762" s="118"/>
      <c r="AH7762" s="147" t="str">
        <f t="shared" si="1462"/>
        <v/>
      </c>
      <c r="AI7762" s="147" t="str">
        <f t="shared" si="1463"/>
        <v/>
      </c>
      <c r="AJ7762" s="148" t="str">
        <f t="shared" si="1452"/>
        <v/>
      </c>
      <c r="AK7762" s="148" t="str">
        <f t="shared" si="1453"/>
        <v/>
      </c>
      <c r="AL7762" s="147" t="str">
        <f t="shared" si="1454"/>
        <v/>
      </c>
      <c r="AM7762" s="147" t="str">
        <f t="shared" si="1455"/>
        <v/>
      </c>
      <c r="AN7762" s="147" t="str">
        <f t="shared" si="1456"/>
        <v/>
      </c>
      <c r="AO7762" s="118"/>
    </row>
    <row r="7763" spans="1:41">
      <c r="A7763" s="118"/>
      <c r="B7763" s="118"/>
      <c r="C7763" s="118"/>
      <c r="D7763" s="118"/>
      <c r="E7763" s="118"/>
      <c r="F7763" s="118"/>
      <c r="G7763" s="118"/>
      <c r="H7763" s="118"/>
      <c r="I7763" s="118"/>
      <c r="J7763" s="118"/>
      <c r="K7763" s="118"/>
      <c r="L7763" s="118"/>
      <c r="M7763" s="118"/>
      <c r="N7763" s="118"/>
      <c r="O7763" s="143" t="str">
        <f>IF(H7763="","",(S7763/S7763)&amp;":"&amp;ROUND(AH7763/S7763,2))</f>
        <v/>
      </c>
      <c r="P7763" s="118"/>
      <c r="Q7763" s="118"/>
      <c r="R7763" s="143" t="str">
        <f>IF(H7763="","",(S7763/S7763)&amp;":"&amp;ROUND(AI7763/S7763,2))</f>
        <v/>
      </c>
      <c r="S7763" s="144" t="str">
        <f t="shared" si="1457"/>
        <v/>
      </c>
      <c r="T7763" s="145" t="str">
        <f t="shared" si="1458"/>
        <v/>
      </c>
      <c r="U7763" s="118"/>
      <c r="V7763" s="145" t="str">
        <f t="shared" si="1459"/>
        <v/>
      </c>
      <c r="W7763" s="144" t="str">
        <f t="shared" si="1460"/>
        <v/>
      </c>
      <c r="X7763" s="146" t="str">
        <f>IF(C7763="","",IF(OR(C7763="Trade",C7763="Multi Position"),(X7762+V7763),IF(C7763="Deposit",(X7762+AE7763),IF(C7763="Withdrawal",(X7762-AE7763)))))</f>
        <v/>
      </c>
      <c r="Y7763" s="145" t="str">
        <f t="shared" si="1461"/>
        <v/>
      </c>
      <c r="Z7763" s="118"/>
      <c r="AA7763" s="118"/>
      <c r="AB7763" s="118"/>
      <c r="AC7763" s="118"/>
      <c r="AD7763" s="118"/>
      <c r="AE7763" s="139"/>
      <c r="AF7763" s="118"/>
      <c r="AG7763" s="118"/>
      <c r="AH7763" s="147" t="str">
        <f t="shared" si="1462"/>
        <v/>
      </c>
      <c r="AI7763" s="147" t="str">
        <f t="shared" si="1463"/>
        <v/>
      </c>
      <c r="AJ7763" s="148" t="str">
        <f t="shared" si="1452"/>
        <v/>
      </c>
      <c r="AK7763" s="148" t="str">
        <f t="shared" si="1453"/>
        <v/>
      </c>
      <c r="AL7763" s="147" t="str">
        <f t="shared" si="1454"/>
        <v/>
      </c>
      <c r="AM7763" s="147" t="str">
        <f t="shared" si="1455"/>
        <v/>
      </c>
      <c r="AN7763" s="147" t="str">
        <f t="shared" si="1456"/>
        <v/>
      </c>
      <c r="AO7763" s="118"/>
    </row>
    <row r="7764" spans="1:41">
      <c r="A7764" s="118"/>
      <c r="B7764" s="118"/>
      <c r="C7764" s="118"/>
      <c r="D7764" s="118"/>
      <c r="E7764" s="118"/>
      <c r="F7764" s="118"/>
      <c r="G7764" s="118"/>
      <c r="H7764" s="118"/>
      <c r="I7764" s="118"/>
      <c r="J7764" s="118"/>
      <c r="K7764" s="118"/>
      <c r="L7764" s="118"/>
      <c r="M7764" s="118"/>
      <c r="N7764" s="118"/>
      <c r="O7764" s="143" t="str">
        <f>IF(H7764="","",(S7764/S7764)&amp;":"&amp;ROUND(AH7764/S7764,2))</f>
        <v/>
      </c>
      <c r="P7764" s="118"/>
      <c r="Q7764" s="118"/>
      <c r="R7764" s="143" t="str">
        <f>IF(H7764="","",(S7764/S7764)&amp;":"&amp;ROUND(AI7764/S7764,2))</f>
        <v/>
      </c>
      <c r="S7764" s="144" t="str">
        <f t="shared" si="1457"/>
        <v/>
      </c>
      <c r="T7764" s="145" t="str">
        <f t="shared" si="1458"/>
        <v/>
      </c>
      <c r="U7764" s="118"/>
      <c r="V7764" s="145" t="str">
        <f t="shared" si="1459"/>
        <v/>
      </c>
      <c r="W7764" s="144" t="str">
        <f t="shared" si="1460"/>
        <v/>
      </c>
      <c r="X7764" s="146" t="str">
        <f>IF(C7764="","",IF(OR(C7764="Trade",C7764="Multi Position"),(X7763+V7764),IF(C7764="Deposit",(X7763+AE7764),IF(C7764="Withdrawal",(X7763-AE7764)))))</f>
        <v/>
      </c>
      <c r="Y7764" s="145" t="str">
        <f t="shared" si="1461"/>
        <v/>
      </c>
      <c r="Z7764" s="118"/>
      <c r="AA7764" s="118"/>
      <c r="AB7764" s="118"/>
      <c r="AC7764" s="118"/>
      <c r="AD7764" s="118"/>
      <c r="AE7764" s="139"/>
      <c r="AF7764" s="118"/>
      <c r="AG7764" s="118"/>
      <c r="AH7764" s="147" t="str">
        <f t="shared" si="1462"/>
        <v/>
      </c>
      <c r="AI7764" s="147" t="str">
        <f t="shared" si="1463"/>
        <v/>
      </c>
      <c r="AJ7764" s="148" t="str">
        <f t="shared" si="1452"/>
        <v/>
      </c>
      <c r="AK7764" s="148" t="str">
        <f t="shared" si="1453"/>
        <v/>
      </c>
      <c r="AL7764" s="147" t="str">
        <f t="shared" si="1454"/>
        <v/>
      </c>
      <c r="AM7764" s="147" t="str">
        <f t="shared" si="1455"/>
        <v/>
      </c>
      <c r="AN7764" s="147" t="str">
        <f t="shared" si="1456"/>
        <v/>
      </c>
      <c r="AO7764" s="118"/>
    </row>
    <row r="7765" spans="1:41">
      <c r="A7765" s="118"/>
      <c r="B7765" s="118"/>
      <c r="C7765" s="118"/>
      <c r="D7765" s="118"/>
      <c r="E7765" s="118"/>
      <c r="F7765" s="118"/>
      <c r="G7765" s="118"/>
      <c r="H7765" s="118"/>
      <c r="I7765" s="118"/>
      <c r="J7765" s="118"/>
      <c r="K7765" s="118"/>
      <c r="L7765" s="118"/>
      <c r="M7765" s="118"/>
      <c r="N7765" s="118"/>
      <c r="O7765" s="143" t="str">
        <f>IF(H7765="","",(S7765/S7765)&amp;":"&amp;ROUND(AH7765/S7765,2))</f>
        <v/>
      </c>
      <c r="P7765" s="118"/>
      <c r="Q7765" s="118"/>
      <c r="R7765" s="143" t="str">
        <f>IF(H7765="","",(S7765/S7765)&amp;":"&amp;ROUND(AI7765/S7765,2))</f>
        <v/>
      </c>
      <c r="S7765" s="144" t="str">
        <f t="shared" si="1457"/>
        <v/>
      </c>
      <c r="T7765" s="145" t="str">
        <f t="shared" si="1458"/>
        <v/>
      </c>
      <c r="U7765" s="118"/>
      <c r="V7765" s="145" t="str">
        <f t="shared" si="1459"/>
        <v/>
      </c>
      <c r="W7765" s="144" t="str">
        <f t="shared" si="1460"/>
        <v/>
      </c>
      <c r="X7765" s="146" t="str">
        <f>IF(C7765="","",IF(OR(C7765="Trade",C7765="Multi Position"),(X7764+V7765),IF(C7765="Deposit",(X7764+AE7765),IF(C7765="Withdrawal",(X7764-AE7765)))))</f>
        <v/>
      </c>
      <c r="Y7765" s="145" t="str">
        <f t="shared" si="1461"/>
        <v/>
      </c>
      <c r="Z7765" s="118"/>
      <c r="AA7765" s="118"/>
      <c r="AB7765" s="118"/>
      <c r="AC7765" s="118"/>
      <c r="AD7765" s="118"/>
      <c r="AE7765" s="139"/>
      <c r="AF7765" s="118"/>
      <c r="AG7765" s="118"/>
      <c r="AH7765" s="147" t="str">
        <f t="shared" si="1462"/>
        <v/>
      </c>
      <c r="AI7765" s="147" t="str">
        <f t="shared" si="1463"/>
        <v/>
      </c>
      <c r="AJ7765" s="148" t="str">
        <f t="shared" si="1452"/>
        <v/>
      </c>
      <c r="AK7765" s="148" t="str">
        <f t="shared" si="1453"/>
        <v/>
      </c>
      <c r="AL7765" s="147" t="str">
        <f t="shared" si="1454"/>
        <v/>
      </c>
      <c r="AM7765" s="147" t="str">
        <f t="shared" si="1455"/>
        <v/>
      </c>
      <c r="AN7765" s="147" t="str">
        <f t="shared" si="1456"/>
        <v/>
      </c>
      <c r="AO7765" s="118"/>
    </row>
    <row r="7766" spans="1:41">
      <c r="A7766" s="118"/>
      <c r="B7766" s="118"/>
      <c r="C7766" s="118"/>
      <c r="D7766" s="118"/>
      <c r="E7766" s="118"/>
      <c r="F7766" s="118"/>
      <c r="G7766" s="118"/>
      <c r="H7766" s="118"/>
      <c r="I7766" s="118"/>
      <c r="J7766" s="118"/>
      <c r="K7766" s="118"/>
      <c r="L7766" s="118"/>
      <c r="M7766" s="118"/>
      <c r="N7766" s="118"/>
      <c r="O7766" s="143" t="str">
        <f>IF(H7766="","",(S7766/S7766)&amp;":"&amp;ROUND(AH7766/S7766,2))</f>
        <v/>
      </c>
      <c r="P7766" s="118"/>
      <c r="Q7766" s="118"/>
      <c r="R7766" s="143" t="str">
        <f>IF(H7766="","",(S7766/S7766)&amp;":"&amp;ROUND(AI7766/S7766,2))</f>
        <v/>
      </c>
      <c r="S7766" s="144" t="str">
        <f t="shared" si="1457"/>
        <v/>
      </c>
      <c r="T7766" s="145" t="str">
        <f t="shared" si="1458"/>
        <v/>
      </c>
      <c r="U7766" s="118"/>
      <c r="V7766" s="145" t="str">
        <f t="shared" si="1459"/>
        <v/>
      </c>
      <c r="W7766" s="144" t="str">
        <f t="shared" si="1460"/>
        <v/>
      </c>
      <c r="X7766" s="146" t="str">
        <f>IF(C7766="","",IF(OR(C7766="Trade",C7766="Multi Position"),(X7765+V7766),IF(C7766="Deposit",(X7765+AE7766),IF(C7766="Withdrawal",(X7765-AE7766)))))</f>
        <v/>
      </c>
      <c r="Y7766" s="145" t="str">
        <f t="shared" si="1461"/>
        <v/>
      </c>
      <c r="Z7766" s="118"/>
      <c r="AA7766" s="118"/>
      <c r="AB7766" s="118"/>
      <c r="AC7766" s="118"/>
      <c r="AD7766" s="118"/>
      <c r="AE7766" s="139"/>
      <c r="AF7766" s="118"/>
      <c r="AG7766" s="118"/>
      <c r="AH7766" s="147" t="str">
        <f t="shared" si="1462"/>
        <v/>
      </c>
      <c r="AI7766" s="147" t="str">
        <f t="shared" si="1463"/>
        <v/>
      </c>
      <c r="AJ7766" s="148" t="str">
        <f t="shared" si="1452"/>
        <v/>
      </c>
      <c r="AK7766" s="148" t="str">
        <f t="shared" si="1453"/>
        <v/>
      </c>
      <c r="AL7766" s="147" t="str">
        <f t="shared" si="1454"/>
        <v/>
      </c>
      <c r="AM7766" s="147" t="str">
        <f t="shared" si="1455"/>
        <v/>
      </c>
      <c r="AN7766" s="147" t="str">
        <f t="shared" si="1456"/>
        <v/>
      </c>
      <c r="AO7766" s="118"/>
    </row>
    <row r="7767" spans="1:41">
      <c r="A7767" s="118"/>
      <c r="B7767" s="118"/>
      <c r="C7767" s="118"/>
      <c r="D7767" s="118"/>
      <c r="E7767" s="118"/>
      <c r="F7767" s="118"/>
      <c r="G7767" s="118"/>
      <c r="H7767" s="118"/>
      <c r="I7767" s="118"/>
      <c r="J7767" s="118"/>
      <c r="K7767" s="118"/>
      <c r="L7767" s="118"/>
      <c r="M7767" s="118"/>
      <c r="N7767" s="118"/>
      <c r="O7767" s="143" t="str">
        <f>IF(H7767="","",(S7767/S7767)&amp;":"&amp;ROUND(AH7767/S7767,2))</f>
        <v/>
      </c>
      <c r="P7767" s="118"/>
      <c r="Q7767" s="118"/>
      <c r="R7767" s="143" t="str">
        <f>IF(H7767="","",(S7767/S7767)&amp;":"&amp;ROUND(AI7767/S7767,2))</f>
        <v/>
      </c>
      <c r="S7767" s="144" t="str">
        <f t="shared" si="1457"/>
        <v/>
      </c>
      <c r="T7767" s="145" t="str">
        <f t="shared" si="1458"/>
        <v/>
      </c>
      <c r="U7767" s="118"/>
      <c r="V7767" s="145" t="str">
        <f t="shared" si="1459"/>
        <v/>
      </c>
      <c r="W7767" s="144" t="str">
        <f t="shared" si="1460"/>
        <v/>
      </c>
      <c r="X7767" s="146" t="str">
        <f>IF(C7767="","",IF(OR(C7767="Trade",C7767="Multi Position"),(X7766+V7767),IF(C7767="Deposit",(X7766+AE7767),IF(C7767="Withdrawal",(X7766-AE7767)))))</f>
        <v/>
      </c>
      <c r="Y7767" s="145" t="str">
        <f t="shared" si="1461"/>
        <v/>
      </c>
      <c r="Z7767" s="118"/>
      <c r="AA7767" s="118"/>
      <c r="AB7767" s="118"/>
      <c r="AC7767" s="118"/>
      <c r="AD7767" s="118"/>
      <c r="AE7767" s="139"/>
      <c r="AF7767" s="118"/>
      <c r="AG7767" s="118"/>
      <c r="AH7767" s="147" t="str">
        <f t="shared" si="1462"/>
        <v/>
      </c>
      <c r="AI7767" s="147" t="str">
        <f t="shared" si="1463"/>
        <v/>
      </c>
      <c r="AJ7767" s="148" t="str">
        <f t="shared" si="1452"/>
        <v/>
      </c>
      <c r="AK7767" s="148" t="str">
        <f t="shared" si="1453"/>
        <v/>
      </c>
      <c r="AL7767" s="147" t="str">
        <f t="shared" si="1454"/>
        <v/>
      </c>
      <c r="AM7767" s="147" t="str">
        <f t="shared" si="1455"/>
        <v/>
      </c>
      <c r="AN7767" s="147" t="str">
        <f t="shared" si="1456"/>
        <v/>
      </c>
      <c r="AO7767" s="118"/>
    </row>
    <row r="7768" spans="1:41">
      <c r="A7768" s="118"/>
      <c r="B7768" s="118"/>
      <c r="C7768" s="118"/>
      <c r="D7768" s="118"/>
      <c r="E7768" s="118"/>
      <c r="F7768" s="118"/>
      <c r="G7768" s="118"/>
      <c r="H7768" s="118"/>
      <c r="I7768" s="118"/>
      <c r="J7768" s="118"/>
      <c r="K7768" s="118"/>
      <c r="L7768" s="118"/>
      <c r="M7768" s="118"/>
      <c r="N7768" s="118"/>
      <c r="O7768" s="143" t="str">
        <f>IF(H7768="","",(S7768/S7768)&amp;":"&amp;ROUND(AH7768/S7768,2))</f>
        <v/>
      </c>
      <c r="P7768" s="118"/>
      <c r="Q7768" s="118"/>
      <c r="R7768" s="143" t="str">
        <f>IF(H7768="","",(S7768/S7768)&amp;":"&amp;ROUND(AI7768/S7768,2))</f>
        <v/>
      </c>
      <c r="S7768" s="144" t="str">
        <f t="shared" si="1457"/>
        <v/>
      </c>
      <c r="T7768" s="145" t="str">
        <f t="shared" si="1458"/>
        <v/>
      </c>
      <c r="U7768" s="118"/>
      <c r="V7768" s="145" t="str">
        <f t="shared" si="1459"/>
        <v/>
      </c>
      <c r="W7768" s="144" t="str">
        <f t="shared" si="1460"/>
        <v/>
      </c>
      <c r="X7768" s="146" t="str">
        <f>IF(C7768="","",IF(OR(C7768="Trade",C7768="Multi Position"),(X7767+V7768),IF(C7768="Deposit",(X7767+AE7768),IF(C7768="Withdrawal",(X7767-AE7768)))))</f>
        <v/>
      </c>
      <c r="Y7768" s="145" t="str">
        <f t="shared" si="1461"/>
        <v/>
      </c>
      <c r="Z7768" s="118"/>
      <c r="AA7768" s="118"/>
      <c r="AB7768" s="118"/>
      <c r="AC7768" s="118"/>
      <c r="AD7768" s="118"/>
      <c r="AE7768" s="139"/>
      <c r="AF7768" s="118"/>
      <c r="AG7768" s="118"/>
      <c r="AH7768" s="147" t="str">
        <f t="shared" si="1462"/>
        <v/>
      </c>
      <c r="AI7768" s="147" t="str">
        <f t="shared" si="1463"/>
        <v/>
      </c>
      <c r="AJ7768" s="148" t="str">
        <f t="shared" si="1452"/>
        <v/>
      </c>
      <c r="AK7768" s="148" t="str">
        <f t="shared" si="1453"/>
        <v/>
      </c>
      <c r="AL7768" s="147" t="str">
        <f t="shared" si="1454"/>
        <v/>
      </c>
      <c r="AM7768" s="147" t="str">
        <f t="shared" si="1455"/>
        <v/>
      </c>
      <c r="AN7768" s="147" t="str">
        <f t="shared" si="1456"/>
        <v/>
      </c>
      <c r="AO7768" s="118"/>
    </row>
    <row r="7769" spans="1:41">
      <c r="A7769" s="118"/>
      <c r="B7769" s="118"/>
      <c r="C7769" s="118"/>
      <c r="D7769" s="118"/>
      <c r="E7769" s="118"/>
      <c r="F7769" s="118"/>
      <c r="G7769" s="118"/>
      <c r="H7769" s="118"/>
      <c r="I7769" s="118"/>
      <c r="J7769" s="118"/>
      <c r="K7769" s="118"/>
      <c r="L7769" s="118"/>
      <c r="M7769" s="118"/>
      <c r="N7769" s="118"/>
      <c r="O7769" s="143" t="str">
        <f>IF(H7769="","",(S7769/S7769)&amp;":"&amp;ROUND(AH7769/S7769,2))</f>
        <v/>
      </c>
      <c r="P7769" s="118"/>
      <c r="Q7769" s="118"/>
      <c r="R7769" s="143" t="str">
        <f>IF(H7769="","",(S7769/S7769)&amp;":"&amp;ROUND(AI7769/S7769,2))</f>
        <v/>
      </c>
      <c r="S7769" s="144" t="str">
        <f t="shared" si="1457"/>
        <v/>
      </c>
      <c r="T7769" s="145" t="str">
        <f t="shared" si="1458"/>
        <v/>
      </c>
      <c r="U7769" s="118"/>
      <c r="V7769" s="145" t="str">
        <f t="shared" si="1459"/>
        <v/>
      </c>
      <c r="W7769" s="144" t="str">
        <f t="shared" si="1460"/>
        <v/>
      </c>
      <c r="X7769" s="146" t="str">
        <f>IF(C7769="","",IF(OR(C7769="Trade",C7769="Multi Position"),(X7768+V7769),IF(C7769="Deposit",(X7768+AE7769),IF(C7769="Withdrawal",(X7768-AE7769)))))</f>
        <v/>
      </c>
      <c r="Y7769" s="145" t="str">
        <f t="shared" si="1461"/>
        <v/>
      </c>
      <c r="Z7769" s="118"/>
      <c r="AA7769" s="118"/>
      <c r="AB7769" s="118"/>
      <c r="AC7769" s="118"/>
      <c r="AD7769" s="118"/>
      <c r="AE7769" s="139"/>
      <c r="AF7769" s="118"/>
      <c r="AG7769" s="118"/>
      <c r="AH7769" s="147" t="str">
        <f t="shared" si="1462"/>
        <v/>
      </c>
      <c r="AI7769" s="147" t="str">
        <f t="shared" si="1463"/>
        <v/>
      </c>
      <c r="AJ7769" s="148" t="str">
        <f t="shared" si="1452"/>
        <v/>
      </c>
      <c r="AK7769" s="148" t="str">
        <f t="shared" si="1453"/>
        <v/>
      </c>
      <c r="AL7769" s="147" t="str">
        <f t="shared" si="1454"/>
        <v/>
      </c>
      <c r="AM7769" s="147" t="str">
        <f t="shared" si="1455"/>
        <v/>
      </c>
      <c r="AN7769" s="147" t="str">
        <f t="shared" si="1456"/>
        <v/>
      </c>
      <c r="AO7769" s="118"/>
    </row>
    <row r="7770" spans="1:41">
      <c r="A7770" s="118"/>
      <c r="B7770" s="118"/>
      <c r="C7770" s="118"/>
      <c r="D7770" s="118"/>
      <c r="E7770" s="118"/>
      <c r="F7770" s="118"/>
      <c r="G7770" s="118"/>
      <c r="H7770" s="118"/>
      <c r="I7770" s="118"/>
      <c r="J7770" s="118"/>
      <c r="K7770" s="118"/>
      <c r="L7770" s="118"/>
      <c r="M7770" s="118"/>
      <c r="N7770" s="118"/>
      <c r="O7770" s="143" t="str">
        <f>IF(H7770="","",(S7770/S7770)&amp;":"&amp;ROUND(AH7770/S7770,2))</f>
        <v/>
      </c>
      <c r="P7770" s="118"/>
      <c r="Q7770" s="118"/>
      <c r="R7770" s="143" t="str">
        <f>IF(H7770="","",(S7770/S7770)&amp;":"&amp;ROUND(AI7770/S7770,2))</f>
        <v/>
      </c>
      <c r="S7770" s="144" t="str">
        <f t="shared" si="1457"/>
        <v/>
      </c>
      <c r="T7770" s="145" t="str">
        <f t="shared" si="1458"/>
        <v/>
      </c>
      <c r="U7770" s="118"/>
      <c r="V7770" s="145" t="str">
        <f t="shared" si="1459"/>
        <v/>
      </c>
      <c r="W7770" s="144" t="str">
        <f t="shared" si="1460"/>
        <v/>
      </c>
      <c r="X7770" s="146" t="str">
        <f>IF(C7770="","",IF(OR(C7770="Trade",C7770="Multi Position"),(X7769+V7770),IF(C7770="Deposit",(X7769+AE7770),IF(C7770="Withdrawal",(X7769-AE7770)))))</f>
        <v/>
      </c>
      <c r="Y7770" s="145" t="str">
        <f t="shared" si="1461"/>
        <v/>
      </c>
      <c r="Z7770" s="118"/>
      <c r="AA7770" s="118"/>
      <c r="AB7770" s="118"/>
      <c r="AC7770" s="118"/>
      <c r="AD7770" s="118"/>
      <c r="AE7770" s="139"/>
      <c r="AF7770" s="118"/>
      <c r="AG7770" s="118"/>
      <c r="AH7770" s="147" t="str">
        <f t="shared" si="1462"/>
        <v/>
      </c>
      <c r="AI7770" s="147" t="str">
        <f t="shared" si="1463"/>
        <v/>
      </c>
      <c r="AJ7770" s="148" t="str">
        <f t="shared" si="1452"/>
        <v/>
      </c>
      <c r="AK7770" s="148" t="str">
        <f t="shared" si="1453"/>
        <v/>
      </c>
      <c r="AL7770" s="147" t="str">
        <f t="shared" si="1454"/>
        <v/>
      </c>
      <c r="AM7770" s="147" t="str">
        <f t="shared" si="1455"/>
        <v/>
      </c>
      <c r="AN7770" s="147" t="str">
        <f t="shared" si="1456"/>
        <v/>
      </c>
      <c r="AO7770" s="118"/>
    </row>
    <row r="7771" spans="1:41">
      <c r="A7771" s="118"/>
      <c r="B7771" s="118"/>
      <c r="C7771" s="118"/>
      <c r="D7771" s="118"/>
      <c r="E7771" s="118"/>
      <c r="F7771" s="118"/>
      <c r="G7771" s="118"/>
      <c r="H7771" s="118"/>
      <c r="I7771" s="118"/>
      <c r="J7771" s="118"/>
      <c r="K7771" s="118"/>
      <c r="L7771" s="118"/>
      <c r="M7771" s="118"/>
      <c r="N7771" s="118"/>
      <c r="O7771" s="143" t="str">
        <f>IF(H7771="","",(S7771/S7771)&amp;":"&amp;ROUND(AH7771/S7771,2))</f>
        <v/>
      </c>
      <c r="P7771" s="118"/>
      <c r="Q7771" s="118"/>
      <c r="R7771" s="143" t="str">
        <f>IF(H7771="","",(S7771/S7771)&amp;":"&amp;ROUND(AI7771/S7771,2))</f>
        <v/>
      </c>
      <c r="S7771" s="144" t="str">
        <f t="shared" si="1457"/>
        <v/>
      </c>
      <c r="T7771" s="145" t="str">
        <f t="shared" si="1458"/>
        <v/>
      </c>
      <c r="U7771" s="118"/>
      <c r="V7771" s="145" t="str">
        <f t="shared" si="1459"/>
        <v/>
      </c>
      <c r="W7771" s="144" t="str">
        <f t="shared" si="1460"/>
        <v/>
      </c>
      <c r="X7771" s="146" t="str">
        <f>IF(C7771="","",IF(OR(C7771="Trade",C7771="Multi Position"),(X7770+V7771),IF(C7771="Deposit",(X7770+AE7771),IF(C7771="Withdrawal",(X7770-AE7771)))))</f>
        <v/>
      </c>
      <c r="Y7771" s="145" t="str">
        <f t="shared" si="1461"/>
        <v/>
      </c>
      <c r="Z7771" s="118"/>
      <c r="AA7771" s="118"/>
      <c r="AB7771" s="118"/>
      <c r="AC7771" s="118"/>
      <c r="AD7771" s="118"/>
      <c r="AE7771" s="139"/>
      <c r="AF7771" s="118"/>
      <c r="AG7771" s="118"/>
      <c r="AH7771" s="147" t="str">
        <f t="shared" si="1462"/>
        <v/>
      </c>
      <c r="AI7771" s="147" t="str">
        <f t="shared" si="1463"/>
        <v/>
      </c>
      <c r="AJ7771" s="148" t="str">
        <f t="shared" si="1452"/>
        <v/>
      </c>
      <c r="AK7771" s="148" t="str">
        <f t="shared" si="1453"/>
        <v/>
      </c>
      <c r="AL7771" s="147" t="str">
        <f t="shared" si="1454"/>
        <v/>
      </c>
      <c r="AM7771" s="147" t="str">
        <f t="shared" si="1455"/>
        <v/>
      </c>
      <c r="AN7771" s="147" t="str">
        <f t="shared" si="1456"/>
        <v/>
      </c>
      <c r="AO7771" s="118"/>
    </row>
    <row r="7772" spans="1:41">
      <c r="A7772" s="118"/>
      <c r="B7772" s="118"/>
      <c r="C7772" s="118"/>
      <c r="D7772" s="118"/>
      <c r="E7772" s="118"/>
      <c r="F7772" s="118"/>
      <c r="G7772" s="118"/>
      <c r="H7772" s="118"/>
      <c r="I7772" s="118"/>
      <c r="J7772" s="118"/>
      <c r="K7772" s="118"/>
      <c r="L7772" s="118"/>
      <c r="M7772" s="118"/>
      <c r="N7772" s="118"/>
      <c r="O7772" s="143" t="str">
        <f>IF(H7772="","",(S7772/S7772)&amp;":"&amp;ROUND(AH7772/S7772,2))</f>
        <v/>
      </c>
      <c r="P7772" s="118"/>
      <c r="Q7772" s="118"/>
      <c r="R7772" s="143" t="str">
        <f>IF(H7772="","",(S7772/S7772)&amp;":"&amp;ROUND(AI7772/S7772,2))</f>
        <v/>
      </c>
      <c r="S7772" s="144" t="str">
        <f t="shared" si="1457"/>
        <v/>
      </c>
      <c r="T7772" s="145" t="str">
        <f t="shared" si="1458"/>
        <v/>
      </c>
      <c r="U7772" s="118"/>
      <c r="V7772" s="145" t="str">
        <f t="shared" si="1459"/>
        <v/>
      </c>
      <c r="W7772" s="144" t="str">
        <f t="shared" si="1460"/>
        <v/>
      </c>
      <c r="X7772" s="146" t="str">
        <f>IF(C7772="","",IF(OR(C7772="Trade",C7772="Multi Position"),(X7771+V7772),IF(C7772="Deposit",(X7771+AE7772),IF(C7772="Withdrawal",(X7771-AE7772)))))</f>
        <v/>
      </c>
      <c r="Y7772" s="145" t="str">
        <f t="shared" si="1461"/>
        <v/>
      </c>
      <c r="Z7772" s="118"/>
      <c r="AA7772" s="118"/>
      <c r="AB7772" s="118"/>
      <c r="AC7772" s="118"/>
      <c r="AD7772" s="118"/>
      <c r="AE7772" s="139"/>
      <c r="AF7772" s="118"/>
      <c r="AG7772" s="118"/>
      <c r="AH7772" s="147" t="str">
        <f t="shared" si="1462"/>
        <v/>
      </c>
      <c r="AI7772" s="147" t="str">
        <f t="shared" si="1463"/>
        <v/>
      </c>
      <c r="AJ7772" s="148" t="str">
        <f t="shared" si="1452"/>
        <v/>
      </c>
      <c r="AK7772" s="148" t="str">
        <f t="shared" si="1453"/>
        <v/>
      </c>
      <c r="AL7772" s="147" t="str">
        <f t="shared" si="1454"/>
        <v/>
      </c>
      <c r="AM7772" s="147" t="str">
        <f t="shared" si="1455"/>
        <v/>
      </c>
      <c r="AN7772" s="147" t="str">
        <f t="shared" si="1456"/>
        <v/>
      </c>
      <c r="AO7772" s="118"/>
    </row>
    <row r="7773" spans="1:41">
      <c r="A7773" s="118"/>
      <c r="B7773" s="118"/>
      <c r="C7773" s="118"/>
      <c r="D7773" s="118"/>
      <c r="E7773" s="118"/>
      <c r="F7773" s="118"/>
      <c r="G7773" s="118"/>
      <c r="H7773" s="118"/>
      <c r="I7773" s="118"/>
      <c r="J7773" s="118"/>
      <c r="K7773" s="118"/>
      <c r="L7773" s="118"/>
      <c r="M7773" s="118"/>
      <c r="N7773" s="118"/>
      <c r="O7773" s="143" t="str">
        <f>IF(H7773="","",(S7773/S7773)&amp;":"&amp;ROUND(AH7773/S7773,2))</f>
        <v/>
      </c>
      <c r="P7773" s="118"/>
      <c r="Q7773" s="118"/>
      <c r="R7773" s="143" t="str">
        <f>IF(H7773="","",(S7773/S7773)&amp;":"&amp;ROUND(AI7773/S7773,2))</f>
        <v/>
      </c>
      <c r="S7773" s="144" t="str">
        <f t="shared" si="1457"/>
        <v/>
      </c>
      <c r="T7773" s="145" t="str">
        <f t="shared" si="1458"/>
        <v/>
      </c>
      <c r="U7773" s="118"/>
      <c r="V7773" s="145" t="str">
        <f t="shared" si="1459"/>
        <v/>
      </c>
      <c r="W7773" s="144" t="str">
        <f t="shared" si="1460"/>
        <v/>
      </c>
      <c r="X7773" s="146" t="str">
        <f>IF(C7773="","",IF(OR(C7773="Trade",C7773="Multi Position"),(X7772+V7773),IF(C7773="Deposit",(X7772+AE7773),IF(C7773="Withdrawal",(X7772-AE7773)))))</f>
        <v/>
      </c>
      <c r="Y7773" s="145" t="str">
        <f t="shared" si="1461"/>
        <v/>
      </c>
      <c r="Z7773" s="118"/>
      <c r="AA7773" s="118"/>
      <c r="AB7773" s="118"/>
      <c r="AC7773" s="118"/>
      <c r="AD7773" s="118"/>
      <c r="AE7773" s="139"/>
      <c r="AF7773" s="118"/>
      <c r="AG7773" s="118"/>
      <c r="AH7773" s="147" t="str">
        <f t="shared" si="1462"/>
        <v/>
      </c>
      <c r="AI7773" s="147" t="str">
        <f t="shared" si="1463"/>
        <v/>
      </c>
      <c r="AJ7773" s="148" t="str">
        <f t="shared" si="1452"/>
        <v/>
      </c>
      <c r="AK7773" s="148" t="str">
        <f t="shared" si="1453"/>
        <v/>
      </c>
      <c r="AL7773" s="147" t="str">
        <f t="shared" si="1454"/>
        <v/>
      </c>
      <c r="AM7773" s="147" t="str">
        <f t="shared" si="1455"/>
        <v/>
      </c>
      <c r="AN7773" s="147" t="str">
        <f t="shared" si="1456"/>
        <v/>
      </c>
      <c r="AO7773" s="118"/>
    </row>
    <row r="7774" spans="1:41">
      <c r="A7774" s="118"/>
      <c r="B7774" s="118"/>
      <c r="C7774" s="118"/>
      <c r="D7774" s="118"/>
      <c r="E7774" s="118"/>
      <c r="F7774" s="118"/>
      <c r="G7774" s="118"/>
      <c r="H7774" s="118"/>
      <c r="I7774" s="118"/>
      <c r="J7774" s="118"/>
      <c r="K7774" s="118"/>
      <c r="L7774" s="118"/>
      <c r="M7774" s="118"/>
      <c r="N7774" s="118"/>
      <c r="O7774" s="143" t="str">
        <f>IF(H7774="","",(S7774/S7774)&amp;":"&amp;ROUND(AH7774/S7774,2))</f>
        <v/>
      </c>
      <c r="P7774" s="118"/>
      <c r="Q7774" s="118"/>
      <c r="R7774" s="143" t="str">
        <f>IF(H7774="","",(S7774/S7774)&amp;":"&amp;ROUND(AI7774/S7774,2))</f>
        <v/>
      </c>
      <c r="S7774" s="144" t="str">
        <f t="shared" si="1457"/>
        <v/>
      </c>
      <c r="T7774" s="145" t="str">
        <f t="shared" si="1458"/>
        <v/>
      </c>
      <c r="U7774" s="118"/>
      <c r="V7774" s="145" t="str">
        <f t="shared" si="1459"/>
        <v/>
      </c>
      <c r="W7774" s="144" t="str">
        <f t="shared" si="1460"/>
        <v/>
      </c>
      <c r="X7774" s="146" t="str">
        <f>IF(C7774="","",IF(OR(C7774="Trade",C7774="Multi Position"),(X7773+V7774),IF(C7774="Deposit",(X7773+AE7774),IF(C7774="Withdrawal",(X7773-AE7774)))))</f>
        <v/>
      </c>
      <c r="Y7774" s="145" t="str">
        <f t="shared" si="1461"/>
        <v/>
      </c>
      <c r="Z7774" s="118"/>
      <c r="AA7774" s="118"/>
      <c r="AB7774" s="118"/>
      <c r="AC7774" s="118"/>
      <c r="AD7774" s="118"/>
      <c r="AE7774" s="139"/>
      <c r="AF7774" s="118"/>
      <c r="AG7774" s="118"/>
      <c r="AH7774" s="147" t="str">
        <f t="shared" si="1462"/>
        <v/>
      </c>
      <c r="AI7774" s="147" t="str">
        <f t="shared" si="1463"/>
        <v/>
      </c>
      <c r="AJ7774" s="148" t="str">
        <f t="shared" si="1452"/>
        <v/>
      </c>
      <c r="AK7774" s="148" t="str">
        <f t="shared" si="1453"/>
        <v/>
      </c>
      <c r="AL7774" s="147" t="str">
        <f t="shared" si="1454"/>
        <v/>
      </c>
      <c r="AM7774" s="147" t="str">
        <f t="shared" si="1455"/>
        <v/>
      </c>
      <c r="AN7774" s="147" t="str">
        <f t="shared" si="1456"/>
        <v/>
      </c>
      <c r="AO7774" s="118"/>
    </row>
    <row r="7775" spans="1:41">
      <c r="A7775" s="118"/>
      <c r="B7775" s="118"/>
      <c r="C7775" s="118"/>
      <c r="D7775" s="118"/>
      <c r="E7775" s="118"/>
      <c r="F7775" s="118"/>
      <c r="G7775" s="118"/>
      <c r="H7775" s="118"/>
      <c r="I7775" s="118"/>
      <c r="J7775" s="118"/>
      <c r="K7775" s="118"/>
      <c r="L7775" s="118"/>
      <c r="M7775" s="118"/>
      <c r="N7775" s="118"/>
      <c r="O7775" s="143" t="str">
        <f>IF(H7775="","",(S7775/S7775)&amp;":"&amp;ROUND(AH7775/S7775,2))</f>
        <v/>
      </c>
      <c r="P7775" s="118"/>
      <c r="Q7775" s="118"/>
      <c r="R7775" s="143" t="str">
        <f>IF(H7775="","",(S7775/S7775)&amp;":"&amp;ROUND(AI7775/S7775,2))</f>
        <v/>
      </c>
      <c r="S7775" s="144" t="str">
        <f t="shared" si="1457"/>
        <v/>
      </c>
      <c r="T7775" s="145" t="str">
        <f t="shared" si="1458"/>
        <v/>
      </c>
      <c r="U7775" s="118"/>
      <c r="V7775" s="145" t="str">
        <f t="shared" si="1459"/>
        <v/>
      </c>
      <c r="W7775" s="144" t="str">
        <f t="shared" si="1460"/>
        <v/>
      </c>
      <c r="X7775" s="146" t="str">
        <f>IF(C7775="","",IF(OR(C7775="Trade",C7775="Multi Position"),(X7774+V7775),IF(C7775="Deposit",(X7774+AE7775),IF(C7775="Withdrawal",(X7774-AE7775)))))</f>
        <v/>
      </c>
      <c r="Y7775" s="145" t="str">
        <f t="shared" si="1461"/>
        <v/>
      </c>
      <c r="Z7775" s="118"/>
      <c r="AA7775" s="118"/>
      <c r="AB7775" s="118"/>
      <c r="AC7775" s="118"/>
      <c r="AD7775" s="118"/>
      <c r="AE7775" s="139"/>
      <c r="AF7775" s="118"/>
      <c r="AG7775" s="118"/>
      <c r="AH7775" s="147" t="str">
        <f t="shared" si="1462"/>
        <v/>
      </c>
      <c r="AI7775" s="147" t="str">
        <f t="shared" si="1463"/>
        <v/>
      </c>
      <c r="AJ7775" s="148" t="str">
        <f t="shared" si="1452"/>
        <v/>
      </c>
      <c r="AK7775" s="148" t="str">
        <f t="shared" si="1453"/>
        <v/>
      </c>
      <c r="AL7775" s="147" t="str">
        <f t="shared" si="1454"/>
        <v/>
      </c>
      <c r="AM7775" s="147" t="str">
        <f t="shared" si="1455"/>
        <v/>
      </c>
      <c r="AN7775" s="147" t="str">
        <f t="shared" si="1456"/>
        <v/>
      </c>
      <c r="AO7775" s="118"/>
    </row>
    <row r="7776" spans="1:41">
      <c r="A7776" s="118"/>
      <c r="B7776" s="118"/>
      <c r="C7776" s="118"/>
      <c r="D7776" s="118"/>
      <c r="E7776" s="118"/>
      <c r="F7776" s="118"/>
      <c r="G7776" s="118"/>
      <c r="H7776" s="118"/>
      <c r="I7776" s="118"/>
      <c r="J7776" s="118"/>
      <c r="K7776" s="118"/>
      <c r="L7776" s="118"/>
      <c r="M7776" s="118"/>
      <c r="N7776" s="118"/>
      <c r="O7776" s="143" t="str">
        <f>IF(H7776="","",(S7776/S7776)&amp;":"&amp;ROUND(AH7776/S7776,2))</f>
        <v/>
      </c>
      <c r="P7776" s="118"/>
      <c r="Q7776" s="118"/>
      <c r="R7776" s="143" t="str">
        <f>IF(H7776="","",(S7776/S7776)&amp;":"&amp;ROUND(AI7776/S7776,2))</f>
        <v/>
      </c>
      <c r="S7776" s="144" t="str">
        <f t="shared" si="1457"/>
        <v/>
      </c>
      <c r="T7776" s="145" t="str">
        <f t="shared" si="1458"/>
        <v/>
      </c>
      <c r="U7776" s="118"/>
      <c r="V7776" s="145" t="str">
        <f t="shared" si="1459"/>
        <v/>
      </c>
      <c r="W7776" s="144" t="str">
        <f t="shared" si="1460"/>
        <v/>
      </c>
      <c r="X7776" s="146" t="str">
        <f>IF(C7776="","",IF(OR(C7776="Trade",C7776="Multi Position"),(X7775+V7776),IF(C7776="Deposit",(X7775+AE7776),IF(C7776="Withdrawal",(X7775-AE7776)))))</f>
        <v/>
      </c>
      <c r="Y7776" s="145" t="str">
        <f t="shared" si="1461"/>
        <v/>
      </c>
      <c r="Z7776" s="118"/>
      <c r="AA7776" s="118"/>
      <c r="AB7776" s="118"/>
      <c r="AC7776" s="118"/>
      <c r="AD7776" s="118"/>
      <c r="AE7776" s="139"/>
      <c r="AF7776" s="118"/>
      <c r="AG7776" s="118"/>
      <c r="AH7776" s="147" t="str">
        <f t="shared" si="1462"/>
        <v/>
      </c>
      <c r="AI7776" s="147" t="str">
        <f t="shared" si="1463"/>
        <v/>
      </c>
      <c r="AJ7776" s="148" t="str">
        <f t="shared" si="1452"/>
        <v/>
      </c>
      <c r="AK7776" s="148" t="str">
        <f t="shared" si="1453"/>
        <v/>
      </c>
      <c r="AL7776" s="147" t="str">
        <f t="shared" si="1454"/>
        <v/>
      </c>
      <c r="AM7776" s="147" t="str">
        <f t="shared" si="1455"/>
        <v/>
      </c>
      <c r="AN7776" s="147" t="str">
        <f t="shared" si="1456"/>
        <v/>
      </c>
      <c r="AO7776" s="118"/>
    </row>
    <row r="7777" spans="1:41">
      <c r="A7777" s="118"/>
      <c r="B7777" s="118"/>
      <c r="C7777" s="118"/>
      <c r="D7777" s="118"/>
      <c r="E7777" s="118"/>
      <c r="F7777" s="118"/>
      <c r="G7777" s="118"/>
      <c r="H7777" s="118"/>
      <c r="I7777" s="118"/>
      <c r="J7777" s="118"/>
      <c r="K7777" s="118"/>
      <c r="L7777" s="118"/>
      <c r="M7777" s="118"/>
      <c r="N7777" s="118"/>
      <c r="O7777" s="143" t="str">
        <f>IF(H7777="","",(S7777/S7777)&amp;":"&amp;ROUND(AH7777/S7777,2))</f>
        <v/>
      </c>
      <c r="P7777" s="118"/>
      <c r="Q7777" s="118"/>
      <c r="R7777" s="143" t="str">
        <f>IF(H7777="","",(S7777/S7777)&amp;":"&amp;ROUND(AI7777/S7777,2))</f>
        <v/>
      </c>
      <c r="S7777" s="144" t="str">
        <f t="shared" si="1457"/>
        <v/>
      </c>
      <c r="T7777" s="145" t="str">
        <f t="shared" si="1458"/>
        <v/>
      </c>
      <c r="U7777" s="118"/>
      <c r="V7777" s="145" t="str">
        <f t="shared" si="1459"/>
        <v/>
      </c>
      <c r="W7777" s="144" t="str">
        <f t="shared" si="1460"/>
        <v/>
      </c>
      <c r="X7777" s="146" t="str">
        <f>IF(C7777="","",IF(OR(C7777="Trade",C7777="Multi Position"),(X7776+V7777),IF(C7777="Deposit",(X7776+AE7777),IF(C7777="Withdrawal",(X7776-AE7777)))))</f>
        <v/>
      </c>
      <c r="Y7777" s="145" t="str">
        <f t="shared" si="1461"/>
        <v/>
      </c>
      <c r="Z7777" s="118"/>
      <c r="AA7777" s="118"/>
      <c r="AB7777" s="118"/>
      <c r="AC7777" s="118"/>
      <c r="AD7777" s="118"/>
      <c r="AE7777" s="139"/>
      <c r="AF7777" s="118"/>
      <c r="AG7777" s="118"/>
      <c r="AH7777" s="147" t="str">
        <f t="shared" si="1462"/>
        <v/>
      </c>
      <c r="AI7777" s="147" t="str">
        <f t="shared" si="1463"/>
        <v/>
      </c>
      <c r="AJ7777" s="148" t="str">
        <f t="shared" si="1452"/>
        <v/>
      </c>
      <c r="AK7777" s="148" t="str">
        <f t="shared" si="1453"/>
        <v/>
      </c>
      <c r="AL7777" s="147" t="str">
        <f t="shared" si="1454"/>
        <v/>
      </c>
      <c r="AM7777" s="147" t="str">
        <f t="shared" si="1455"/>
        <v/>
      </c>
      <c r="AN7777" s="147" t="str">
        <f t="shared" si="1456"/>
        <v/>
      </c>
      <c r="AO7777" s="118"/>
    </row>
    <row r="7778" spans="1:41">
      <c r="A7778" s="118"/>
      <c r="B7778" s="118"/>
      <c r="C7778" s="118"/>
      <c r="D7778" s="118"/>
      <c r="E7778" s="118"/>
      <c r="F7778" s="118"/>
      <c r="G7778" s="118"/>
      <c r="H7778" s="118"/>
      <c r="I7778" s="118"/>
      <c r="J7778" s="118"/>
      <c r="K7778" s="118"/>
      <c r="L7778" s="118"/>
      <c r="M7778" s="118"/>
      <c r="N7778" s="118"/>
      <c r="O7778" s="143" t="str">
        <f>IF(H7778="","",(S7778/S7778)&amp;":"&amp;ROUND(AH7778/S7778,2))</f>
        <v/>
      </c>
      <c r="P7778" s="118"/>
      <c r="Q7778" s="118"/>
      <c r="R7778" s="143" t="str">
        <f>IF(H7778="","",(S7778/S7778)&amp;":"&amp;ROUND(AI7778/S7778,2))</f>
        <v/>
      </c>
      <c r="S7778" s="144" t="str">
        <f t="shared" si="1457"/>
        <v/>
      </c>
      <c r="T7778" s="145" t="str">
        <f t="shared" si="1458"/>
        <v/>
      </c>
      <c r="U7778" s="118"/>
      <c r="V7778" s="145" t="str">
        <f t="shared" si="1459"/>
        <v/>
      </c>
      <c r="W7778" s="144" t="str">
        <f t="shared" si="1460"/>
        <v/>
      </c>
      <c r="X7778" s="146" t="str">
        <f>IF(C7778="","",IF(OR(C7778="Trade",C7778="Multi Position"),(X7777+V7778),IF(C7778="Deposit",(X7777+AE7778),IF(C7778="Withdrawal",(X7777-AE7778)))))</f>
        <v/>
      </c>
      <c r="Y7778" s="145" t="str">
        <f t="shared" si="1461"/>
        <v/>
      </c>
      <c r="Z7778" s="118"/>
      <c r="AA7778" s="118"/>
      <c r="AB7778" s="118"/>
      <c r="AC7778" s="118"/>
      <c r="AD7778" s="118"/>
      <c r="AE7778" s="139"/>
      <c r="AF7778" s="118"/>
      <c r="AG7778" s="118"/>
      <c r="AH7778" s="147" t="str">
        <f t="shared" si="1462"/>
        <v/>
      </c>
      <c r="AI7778" s="147" t="str">
        <f t="shared" si="1463"/>
        <v/>
      </c>
      <c r="AJ7778" s="148" t="str">
        <f t="shared" si="1452"/>
        <v/>
      </c>
      <c r="AK7778" s="148" t="str">
        <f t="shared" si="1453"/>
        <v/>
      </c>
      <c r="AL7778" s="147" t="str">
        <f t="shared" si="1454"/>
        <v/>
      </c>
      <c r="AM7778" s="147" t="str">
        <f t="shared" si="1455"/>
        <v/>
      </c>
      <c r="AN7778" s="147" t="str">
        <f t="shared" si="1456"/>
        <v/>
      </c>
      <c r="AO7778" s="118"/>
    </row>
    <row r="7779" spans="1:41">
      <c r="A7779" s="118"/>
      <c r="B7779" s="118"/>
      <c r="C7779" s="118"/>
      <c r="D7779" s="118"/>
      <c r="E7779" s="118"/>
      <c r="F7779" s="118"/>
      <c r="G7779" s="118"/>
      <c r="H7779" s="118"/>
      <c r="I7779" s="118"/>
      <c r="J7779" s="118"/>
      <c r="K7779" s="118"/>
      <c r="L7779" s="118"/>
      <c r="M7779" s="118"/>
      <c r="N7779" s="118"/>
      <c r="O7779" s="143" t="str">
        <f>IF(H7779="","",(S7779/S7779)&amp;":"&amp;ROUND(AH7779/S7779,2))</f>
        <v/>
      </c>
      <c r="P7779" s="118"/>
      <c r="Q7779" s="118"/>
      <c r="R7779" s="143" t="str">
        <f>IF(H7779="","",(S7779/S7779)&amp;":"&amp;ROUND(AI7779/S7779,2))</f>
        <v/>
      </c>
      <c r="S7779" s="144" t="str">
        <f t="shared" si="1457"/>
        <v/>
      </c>
      <c r="T7779" s="145" t="str">
        <f t="shared" si="1458"/>
        <v/>
      </c>
      <c r="U7779" s="118"/>
      <c r="V7779" s="145" t="str">
        <f t="shared" si="1459"/>
        <v/>
      </c>
      <c r="W7779" s="144" t="str">
        <f t="shared" si="1460"/>
        <v/>
      </c>
      <c r="X7779" s="146" t="str">
        <f>IF(C7779="","",IF(OR(C7779="Trade",C7779="Multi Position"),(X7778+V7779),IF(C7779="Deposit",(X7778+AE7779),IF(C7779="Withdrawal",(X7778-AE7779)))))</f>
        <v/>
      </c>
      <c r="Y7779" s="145" t="str">
        <f t="shared" si="1461"/>
        <v/>
      </c>
      <c r="Z7779" s="118"/>
      <c r="AA7779" s="118"/>
      <c r="AB7779" s="118"/>
      <c r="AC7779" s="118"/>
      <c r="AD7779" s="118"/>
      <c r="AE7779" s="139"/>
      <c r="AF7779" s="118"/>
      <c r="AG7779" s="118"/>
      <c r="AH7779" s="147" t="str">
        <f t="shared" si="1462"/>
        <v/>
      </c>
      <c r="AI7779" s="147" t="str">
        <f t="shared" si="1463"/>
        <v/>
      </c>
      <c r="AJ7779" s="148" t="str">
        <f t="shared" si="1452"/>
        <v/>
      </c>
      <c r="AK7779" s="148" t="str">
        <f t="shared" si="1453"/>
        <v/>
      </c>
      <c r="AL7779" s="147" t="str">
        <f t="shared" si="1454"/>
        <v/>
      </c>
      <c r="AM7779" s="147" t="str">
        <f t="shared" si="1455"/>
        <v/>
      </c>
      <c r="AN7779" s="147" t="str">
        <f t="shared" si="1456"/>
        <v/>
      </c>
      <c r="AO7779" s="118"/>
    </row>
    <row r="7780" spans="1:41">
      <c r="A7780" s="118"/>
      <c r="B7780" s="118"/>
      <c r="C7780" s="118"/>
      <c r="D7780" s="118"/>
      <c r="E7780" s="118"/>
      <c r="F7780" s="118"/>
      <c r="G7780" s="118"/>
      <c r="H7780" s="118"/>
      <c r="I7780" s="118"/>
      <c r="J7780" s="118"/>
      <c r="K7780" s="118"/>
      <c r="L7780" s="118"/>
      <c r="M7780" s="118"/>
      <c r="N7780" s="118"/>
      <c r="O7780" s="143" t="str">
        <f>IF(H7780="","",(S7780/S7780)&amp;":"&amp;ROUND(AH7780/S7780,2))</f>
        <v/>
      </c>
      <c r="P7780" s="118"/>
      <c r="Q7780" s="118"/>
      <c r="R7780" s="143" t="str">
        <f>IF(H7780="","",(S7780/S7780)&amp;":"&amp;ROUND(AI7780/S7780,2))</f>
        <v/>
      </c>
      <c r="S7780" s="144" t="str">
        <f t="shared" si="1457"/>
        <v/>
      </c>
      <c r="T7780" s="145" t="str">
        <f t="shared" si="1458"/>
        <v/>
      </c>
      <c r="U7780" s="118"/>
      <c r="V7780" s="145" t="str">
        <f t="shared" si="1459"/>
        <v/>
      </c>
      <c r="W7780" s="144" t="str">
        <f t="shared" si="1460"/>
        <v/>
      </c>
      <c r="X7780" s="146" t="str">
        <f>IF(C7780="","",IF(OR(C7780="Trade",C7780="Multi Position"),(X7779+V7780),IF(C7780="Deposit",(X7779+AE7780),IF(C7780="Withdrawal",(X7779-AE7780)))))</f>
        <v/>
      </c>
      <c r="Y7780" s="145" t="str">
        <f t="shared" si="1461"/>
        <v/>
      </c>
      <c r="Z7780" s="118"/>
      <c r="AA7780" s="118"/>
      <c r="AB7780" s="118"/>
      <c r="AC7780" s="118"/>
      <c r="AD7780" s="118"/>
      <c r="AE7780" s="139"/>
      <c r="AF7780" s="118"/>
      <c r="AG7780" s="118"/>
      <c r="AH7780" s="147" t="str">
        <f t="shared" si="1462"/>
        <v/>
      </c>
      <c r="AI7780" s="147" t="str">
        <f t="shared" si="1463"/>
        <v/>
      </c>
      <c r="AJ7780" s="148" t="str">
        <f t="shared" si="1452"/>
        <v/>
      </c>
      <c r="AK7780" s="148" t="str">
        <f t="shared" si="1453"/>
        <v/>
      </c>
      <c r="AL7780" s="147" t="str">
        <f t="shared" si="1454"/>
        <v/>
      </c>
      <c r="AM7780" s="147" t="str">
        <f t="shared" si="1455"/>
        <v/>
      </c>
      <c r="AN7780" s="147" t="str">
        <f t="shared" si="1456"/>
        <v/>
      </c>
      <c r="AO7780" s="118"/>
    </row>
    <row r="7781" spans="1:41">
      <c r="A7781" s="118"/>
      <c r="B7781" s="118"/>
      <c r="C7781" s="118"/>
      <c r="D7781" s="118"/>
      <c r="E7781" s="118"/>
      <c r="F7781" s="118"/>
      <c r="G7781" s="118"/>
      <c r="H7781" s="118"/>
      <c r="I7781" s="118"/>
      <c r="J7781" s="118"/>
      <c r="K7781" s="118"/>
      <c r="L7781" s="118"/>
      <c r="M7781" s="118"/>
      <c r="N7781" s="118"/>
      <c r="O7781" s="143" t="str">
        <f>IF(H7781="","",(S7781/S7781)&amp;":"&amp;ROUND(AH7781/S7781,2))</f>
        <v/>
      </c>
      <c r="P7781" s="118"/>
      <c r="Q7781" s="118"/>
      <c r="R7781" s="143" t="str">
        <f>IF(H7781="","",(S7781/S7781)&amp;":"&amp;ROUND(AI7781/S7781,2))</f>
        <v/>
      </c>
      <c r="S7781" s="144" t="str">
        <f t="shared" si="1457"/>
        <v/>
      </c>
      <c r="T7781" s="145" t="str">
        <f t="shared" si="1458"/>
        <v/>
      </c>
      <c r="U7781" s="118"/>
      <c r="V7781" s="145" t="str">
        <f t="shared" si="1459"/>
        <v/>
      </c>
      <c r="W7781" s="144" t="str">
        <f t="shared" si="1460"/>
        <v/>
      </c>
      <c r="X7781" s="146" t="str">
        <f>IF(C7781="","",IF(OR(C7781="Trade",C7781="Multi Position"),(X7780+V7781),IF(C7781="Deposit",(X7780+AE7781),IF(C7781="Withdrawal",(X7780-AE7781)))))</f>
        <v/>
      </c>
      <c r="Y7781" s="145" t="str">
        <f t="shared" si="1461"/>
        <v/>
      </c>
      <c r="Z7781" s="118"/>
      <c r="AA7781" s="118"/>
      <c r="AB7781" s="118"/>
      <c r="AC7781" s="118"/>
      <c r="AD7781" s="118"/>
      <c r="AE7781" s="139"/>
      <c r="AF7781" s="118"/>
      <c r="AG7781" s="118"/>
      <c r="AH7781" s="147" t="str">
        <f t="shared" si="1462"/>
        <v/>
      </c>
      <c r="AI7781" s="147" t="str">
        <f t="shared" si="1463"/>
        <v/>
      </c>
      <c r="AJ7781" s="148" t="str">
        <f t="shared" si="1452"/>
        <v/>
      </c>
      <c r="AK7781" s="148" t="str">
        <f t="shared" si="1453"/>
        <v/>
      </c>
      <c r="AL7781" s="147" t="str">
        <f t="shared" si="1454"/>
        <v/>
      </c>
      <c r="AM7781" s="147" t="str">
        <f t="shared" si="1455"/>
        <v/>
      </c>
      <c r="AN7781" s="147" t="str">
        <f t="shared" si="1456"/>
        <v/>
      </c>
      <c r="AO7781" s="118"/>
    </row>
    <row r="7782" spans="1:41">
      <c r="A7782" s="118"/>
      <c r="B7782" s="118"/>
      <c r="C7782" s="118"/>
      <c r="D7782" s="118"/>
      <c r="E7782" s="118"/>
      <c r="F7782" s="118"/>
      <c r="G7782" s="118"/>
      <c r="H7782" s="118"/>
      <c r="I7782" s="118"/>
      <c r="J7782" s="118"/>
      <c r="K7782" s="118"/>
      <c r="L7782" s="118"/>
      <c r="M7782" s="118"/>
      <c r="N7782" s="118"/>
      <c r="O7782" s="143" t="str">
        <f>IF(H7782="","",(S7782/S7782)&amp;":"&amp;ROUND(AH7782/S7782,2))</f>
        <v/>
      </c>
      <c r="P7782" s="118"/>
      <c r="Q7782" s="118"/>
      <c r="R7782" s="143" t="str">
        <f>IF(H7782="","",(S7782/S7782)&amp;":"&amp;ROUND(AI7782/S7782,2))</f>
        <v/>
      </c>
      <c r="S7782" s="144" t="str">
        <f t="shared" si="1457"/>
        <v/>
      </c>
      <c r="T7782" s="145" t="str">
        <f t="shared" si="1458"/>
        <v/>
      </c>
      <c r="U7782" s="118"/>
      <c r="V7782" s="145" t="str">
        <f t="shared" si="1459"/>
        <v/>
      </c>
      <c r="W7782" s="144" t="str">
        <f t="shared" si="1460"/>
        <v/>
      </c>
      <c r="X7782" s="146" t="str">
        <f>IF(C7782="","",IF(OR(C7782="Trade",C7782="Multi Position"),(X7781+V7782),IF(C7782="Deposit",(X7781+AE7782),IF(C7782="Withdrawal",(X7781-AE7782)))))</f>
        <v/>
      </c>
      <c r="Y7782" s="145" t="str">
        <f t="shared" si="1461"/>
        <v/>
      </c>
      <c r="Z7782" s="118"/>
      <c r="AA7782" s="118"/>
      <c r="AB7782" s="118"/>
      <c r="AC7782" s="118"/>
      <c r="AD7782" s="118"/>
      <c r="AE7782" s="139"/>
      <c r="AF7782" s="118"/>
      <c r="AG7782" s="118"/>
      <c r="AH7782" s="147" t="str">
        <f t="shared" si="1462"/>
        <v/>
      </c>
      <c r="AI7782" s="147" t="str">
        <f t="shared" si="1463"/>
        <v/>
      </c>
      <c r="AJ7782" s="148" t="str">
        <f t="shared" si="1452"/>
        <v/>
      </c>
      <c r="AK7782" s="148" t="str">
        <f t="shared" si="1453"/>
        <v/>
      </c>
      <c r="AL7782" s="147" t="str">
        <f t="shared" si="1454"/>
        <v/>
      </c>
      <c r="AM7782" s="147" t="str">
        <f t="shared" si="1455"/>
        <v/>
      </c>
      <c r="AN7782" s="147" t="str">
        <f t="shared" si="1456"/>
        <v/>
      </c>
      <c r="AO7782" s="118"/>
    </row>
    <row r="7783" spans="1:41">
      <c r="A7783" s="118"/>
      <c r="B7783" s="118"/>
      <c r="C7783" s="118"/>
      <c r="D7783" s="118"/>
      <c r="E7783" s="118"/>
      <c r="F7783" s="118"/>
      <c r="G7783" s="118"/>
      <c r="H7783" s="118"/>
      <c r="I7783" s="118"/>
      <c r="J7783" s="118"/>
      <c r="K7783" s="118"/>
      <c r="L7783" s="118"/>
      <c r="M7783" s="118"/>
      <c r="N7783" s="118"/>
      <c r="O7783" s="143" t="str">
        <f>IF(H7783="","",(S7783/S7783)&amp;":"&amp;ROUND(AH7783/S7783,2))</f>
        <v/>
      </c>
      <c r="P7783" s="118"/>
      <c r="Q7783" s="118"/>
      <c r="R7783" s="143" t="str">
        <f>IF(H7783="","",(S7783/S7783)&amp;":"&amp;ROUND(AI7783/S7783,2))</f>
        <v/>
      </c>
      <c r="S7783" s="144" t="str">
        <f t="shared" si="1457"/>
        <v/>
      </c>
      <c r="T7783" s="145" t="str">
        <f t="shared" si="1458"/>
        <v/>
      </c>
      <c r="U7783" s="118"/>
      <c r="V7783" s="145" t="str">
        <f t="shared" si="1459"/>
        <v/>
      </c>
      <c r="W7783" s="144" t="str">
        <f t="shared" si="1460"/>
        <v/>
      </c>
      <c r="X7783" s="146" t="str">
        <f>IF(C7783="","",IF(OR(C7783="Trade",C7783="Multi Position"),(X7782+V7783),IF(C7783="Deposit",(X7782+AE7783),IF(C7783="Withdrawal",(X7782-AE7783)))))</f>
        <v/>
      </c>
      <c r="Y7783" s="145" t="str">
        <f t="shared" si="1461"/>
        <v/>
      </c>
      <c r="Z7783" s="118"/>
      <c r="AA7783" s="118"/>
      <c r="AB7783" s="118"/>
      <c r="AC7783" s="118"/>
      <c r="AD7783" s="118"/>
      <c r="AE7783" s="139"/>
      <c r="AF7783" s="118"/>
      <c r="AG7783" s="118"/>
      <c r="AH7783" s="147" t="str">
        <f t="shared" si="1462"/>
        <v/>
      </c>
      <c r="AI7783" s="147" t="str">
        <f t="shared" si="1463"/>
        <v/>
      </c>
      <c r="AJ7783" s="148" t="str">
        <f t="shared" si="1452"/>
        <v/>
      </c>
      <c r="AK7783" s="148" t="str">
        <f t="shared" si="1453"/>
        <v/>
      </c>
      <c r="AL7783" s="147" t="str">
        <f t="shared" si="1454"/>
        <v/>
      </c>
      <c r="AM7783" s="147" t="str">
        <f t="shared" si="1455"/>
        <v/>
      </c>
      <c r="AN7783" s="147" t="str">
        <f t="shared" si="1456"/>
        <v/>
      </c>
      <c r="AO7783" s="118"/>
    </row>
    <row r="7784" spans="1:41">
      <c r="A7784" s="118"/>
      <c r="B7784" s="118"/>
      <c r="C7784" s="118"/>
      <c r="D7784" s="118"/>
      <c r="E7784" s="118"/>
      <c r="F7784" s="118"/>
      <c r="G7784" s="118"/>
      <c r="H7784" s="118"/>
      <c r="I7784" s="118"/>
      <c r="J7784" s="118"/>
      <c r="K7784" s="118"/>
      <c r="L7784" s="118"/>
      <c r="M7784" s="118"/>
      <c r="N7784" s="118"/>
      <c r="O7784" s="143" t="str">
        <f>IF(H7784="","",(S7784/S7784)&amp;":"&amp;ROUND(AH7784/S7784,2))</f>
        <v/>
      </c>
      <c r="P7784" s="118"/>
      <c r="Q7784" s="118"/>
      <c r="R7784" s="143" t="str">
        <f>IF(H7784="","",(S7784/S7784)&amp;":"&amp;ROUND(AI7784/S7784,2))</f>
        <v/>
      </c>
      <c r="S7784" s="144" t="str">
        <f t="shared" si="1457"/>
        <v/>
      </c>
      <c r="T7784" s="145" t="str">
        <f t="shared" si="1458"/>
        <v/>
      </c>
      <c r="U7784" s="118"/>
      <c r="V7784" s="145" t="str">
        <f t="shared" si="1459"/>
        <v/>
      </c>
      <c r="W7784" s="144" t="str">
        <f t="shared" si="1460"/>
        <v/>
      </c>
      <c r="X7784" s="146" t="str">
        <f>IF(C7784="","",IF(OR(C7784="Trade",C7784="Multi Position"),(X7783+V7784),IF(C7784="Deposit",(X7783+AE7784),IF(C7784="Withdrawal",(X7783-AE7784)))))</f>
        <v/>
      </c>
      <c r="Y7784" s="145" t="str">
        <f t="shared" si="1461"/>
        <v/>
      </c>
      <c r="Z7784" s="118"/>
      <c r="AA7784" s="118"/>
      <c r="AB7784" s="118"/>
      <c r="AC7784" s="118"/>
      <c r="AD7784" s="118"/>
      <c r="AE7784" s="139"/>
      <c r="AF7784" s="118"/>
      <c r="AG7784" s="118"/>
      <c r="AH7784" s="147" t="str">
        <f t="shared" si="1462"/>
        <v/>
      </c>
      <c r="AI7784" s="147" t="str">
        <f t="shared" si="1463"/>
        <v/>
      </c>
      <c r="AJ7784" s="148" t="str">
        <f t="shared" si="1452"/>
        <v/>
      </c>
      <c r="AK7784" s="148" t="str">
        <f t="shared" si="1453"/>
        <v/>
      </c>
      <c r="AL7784" s="147" t="str">
        <f t="shared" si="1454"/>
        <v/>
      </c>
      <c r="AM7784" s="147" t="str">
        <f t="shared" si="1455"/>
        <v/>
      </c>
      <c r="AN7784" s="147" t="str">
        <f t="shared" si="1456"/>
        <v/>
      </c>
      <c r="AO7784" s="118"/>
    </row>
    <row r="7785" spans="1:41">
      <c r="A7785" s="118"/>
      <c r="B7785" s="118"/>
      <c r="C7785" s="118"/>
      <c r="D7785" s="118"/>
      <c r="E7785" s="118"/>
      <c r="F7785" s="118"/>
      <c r="G7785" s="118"/>
      <c r="H7785" s="118"/>
      <c r="I7785" s="118"/>
      <c r="J7785" s="118"/>
      <c r="K7785" s="118"/>
      <c r="L7785" s="118"/>
      <c r="M7785" s="118"/>
      <c r="N7785" s="118"/>
      <c r="O7785" s="143" t="str">
        <f>IF(H7785="","",(S7785/S7785)&amp;":"&amp;ROUND(AH7785/S7785,2))</f>
        <v/>
      </c>
      <c r="P7785" s="118"/>
      <c r="Q7785" s="118"/>
      <c r="R7785" s="143" t="str">
        <f>IF(H7785="","",(S7785/S7785)&amp;":"&amp;ROUND(AI7785/S7785,2))</f>
        <v/>
      </c>
      <c r="S7785" s="144" t="str">
        <f t="shared" si="1457"/>
        <v/>
      </c>
      <c r="T7785" s="145" t="str">
        <f t="shared" si="1458"/>
        <v/>
      </c>
      <c r="U7785" s="118"/>
      <c r="V7785" s="145" t="str">
        <f t="shared" si="1459"/>
        <v/>
      </c>
      <c r="W7785" s="144" t="str">
        <f t="shared" si="1460"/>
        <v/>
      </c>
      <c r="X7785" s="146" t="str">
        <f>IF(C7785="","",IF(OR(C7785="Trade",C7785="Multi Position"),(X7784+V7785),IF(C7785="Deposit",(X7784+AE7785),IF(C7785="Withdrawal",(X7784-AE7785)))))</f>
        <v/>
      </c>
      <c r="Y7785" s="145" t="str">
        <f t="shared" si="1461"/>
        <v/>
      </c>
      <c r="Z7785" s="118"/>
      <c r="AA7785" s="118"/>
      <c r="AB7785" s="118"/>
      <c r="AC7785" s="118"/>
      <c r="AD7785" s="118"/>
      <c r="AE7785" s="139"/>
      <c r="AF7785" s="118"/>
      <c r="AG7785" s="118"/>
      <c r="AH7785" s="147" t="str">
        <f t="shared" si="1462"/>
        <v/>
      </c>
      <c r="AI7785" s="147" t="str">
        <f t="shared" si="1463"/>
        <v/>
      </c>
      <c r="AJ7785" s="148" t="str">
        <f t="shared" si="1452"/>
        <v/>
      </c>
      <c r="AK7785" s="148" t="str">
        <f t="shared" si="1453"/>
        <v/>
      </c>
      <c r="AL7785" s="147" t="str">
        <f t="shared" si="1454"/>
        <v/>
      </c>
      <c r="AM7785" s="147" t="str">
        <f t="shared" si="1455"/>
        <v/>
      </c>
      <c r="AN7785" s="147" t="str">
        <f t="shared" si="1456"/>
        <v/>
      </c>
      <c r="AO7785" s="118"/>
    </row>
    <row r="7786" spans="1:41">
      <c r="A7786" s="118"/>
      <c r="B7786" s="118"/>
      <c r="C7786" s="118"/>
      <c r="D7786" s="118"/>
      <c r="E7786" s="118"/>
      <c r="F7786" s="118"/>
      <c r="G7786" s="118"/>
      <c r="H7786" s="118"/>
      <c r="I7786" s="118"/>
      <c r="J7786" s="118"/>
      <c r="K7786" s="118"/>
      <c r="L7786" s="118"/>
      <c r="M7786" s="118"/>
      <c r="N7786" s="118"/>
      <c r="O7786" s="143" t="str">
        <f>IF(H7786="","",(S7786/S7786)&amp;":"&amp;ROUND(AH7786/S7786,2))</f>
        <v/>
      </c>
      <c r="P7786" s="118"/>
      <c r="Q7786" s="118"/>
      <c r="R7786" s="143" t="str">
        <f>IF(H7786="","",(S7786/S7786)&amp;":"&amp;ROUND(AI7786/S7786,2))</f>
        <v/>
      </c>
      <c r="S7786" s="144" t="str">
        <f t="shared" si="1457"/>
        <v/>
      </c>
      <c r="T7786" s="145" t="str">
        <f t="shared" si="1458"/>
        <v/>
      </c>
      <c r="U7786" s="118"/>
      <c r="V7786" s="145" t="str">
        <f t="shared" si="1459"/>
        <v/>
      </c>
      <c r="W7786" s="144" t="str">
        <f t="shared" si="1460"/>
        <v/>
      </c>
      <c r="X7786" s="146" t="str">
        <f>IF(C7786="","",IF(OR(C7786="Trade",C7786="Multi Position"),(X7785+V7786),IF(C7786="Deposit",(X7785+AE7786),IF(C7786="Withdrawal",(X7785-AE7786)))))</f>
        <v/>
      </c>
      <c r="Y7786" s="145" t="str">
        <f t="shared" si="1461"/>
        <v/>
      </c>
      <c r="Z7786" s="118"/>
      <c r="AA7786" s="118"/>
      <c r="AB7786" s="118"/>
      <c r="AC7786" s="118"/>
      <c r="AD7786" s="118"/>
      <c r="AE7786" s="139"/>
      <c r="AF7786" s="118"/>
      <c r="AG7786" s="118"/>
      <c r="AH7786" s="147" t="str">
        <f t="shared" si="1462"/>
        <v/>
      </c>
      <c r="AI7786" s="147" t="str">
        <f t="shared" si="1463"/>
        <v/>
      </c>
      <c r="AJ7786" s="148" t="str">
        <f t="shared" si="1452"/>
        <v/>
      </c>
      <c r="AK7786" s="148" t="str">
        <f t="shared" si="1453"/>
        <v/>
      </c>
      <c r="AL7786" s="147" t="str">
        <f t="shared" si="1454"/>
        <v/>
      </c>
      <c r="AM7786" s="147" t="str">
        <f t="shared" si="1455"/>
        <v/>
      </c>
      <c r="AN7786" s="147" t="str">
        <f t="shared" si="1456"/>
        <v/>
      </c>
      <c r="AO7786" s="118"/>
    </row>
    <row r="7787" spans="1:41">
      <c r="A7787" s="118"/>
      <c r="B7787" s="118"/>
      <c r="C7787" s="118"/>
      <c r="D7787" s="118"/>
      <c r="E7787" s="118"/>
      <c r="F7787" s="118"/>
      <c r="G7787" s="118"/>
      <c r="H7787" s="118"/>
      <c r="I7787" s="118"/>
      <c r="J7787" s="118"/>
      <c r="K7787" s="118"/>
      <c r="L7787" s="118"/>
      <c r="M7787" s="118"/>
      <c r="N7787" s="118"/>
      <c r="O7787" s="143" t="str">
        <f>IF(H7787="","",(S7787/S7787)&amp;":"&amp;ROUND(AH7787/S7787,2))</f>
        <v/>
      </c>
      <c r="P7787" s="118"/>
      <c r="Q7787" s="118"/>
      <c r="R7787" s="143" t="str">
        <f>IF(H7787="","",(S7787/S7787)&amp;":"&amp;ROUND(AI7787/S7787,2))</f>
        <v/>
      </c>
      <c r="S7787" s="144" t="str">
        <f t="shared" si="1457"/>
        <v/>
      </c>
      <c r="T7787" s="145" t="str">
        <f t="shared" si="1458"/>
        <v/>
      </c>
      <c r="U7787" s="118"/>
      <c r="V7787" s="145" t="str">
        <f t="shared" si="1459"/>
        <v/>
      </c>
      <c r="W7787" s="144" t="str">
        <f t="shared" si="1460"/>
        <v/>
      </c>
      <c r="X7787" s="146" t="str">
        <f>IF(C7787="","",IF(OR(C7787="Trade",C7787="Multi Position"),(X7786+V7787),IF(C7787="Deposit",(X7786+AE7787),IF(C7787="Withdrawal",(X7786-AE7787)))))</f>
        <v/>
      </c>
      <c r="Y7787" s="145" t="str">
        <f t="shared" si="1461"/>
        <v/>
      </c>
      <c r="Z7787" s="118"/>
      <c r="AA7787" s="118"/>
      <c r="AB7787" s="118"/>
      <c r="AC7787" s="118"/>
      <c r="AD7787" s="118"/>
      <c r="AE7787" s="139"/>
      <c r="AF7787" s="118"/>
      <c r="AG7787" s="118"/>
      <c r="AH7787" s="147" t="str">
        <f t="shared" si="1462"/>
        <v/>
      </c>
      <c r="AI7787" s="147" t="str">
        <f t="shared" si="1463"/>
        <v/>
      </c>
      <c r="AJ7787" s="148" t="str">
        <f t="shared" si="1452"/>
        <v/>
      </c>
      <c r="AK7787" s="148" t="str">
        <f t="shared" si="1453"/>
        <v/>
      </c>
      <c r="AL7787" s="147" t="str">
        <f t="shared" si="1454"/>
        <v/>
      </c>
      <c r="AM7787" s="147" t="str">
        <f t="shared" si="1455"/>
        <v/>
      </c>
      <c r="AN7787" s="147" t="str">
        <f t="shared" si="1456"/>
        <v/>
      </c>
      <c r="AO7787" s="118"/>
    </row>
    <row r="7788" spans="1:41">
      <c r="A7788" s="118"/>
      <c r="B7788" s="118"/>
      <c r="C7788" s="118"/>
      <c r="D7788" s="118"/>
      <c r="E7788" s="118"/>
      <c r="F7788" s="118"/>
      <c r="G7788" s="118"/>
      <c r="H7788" s="118"/>
      <c r="I7788" s="118"/>
      <c r="J7788" s="118"/>
      <c r="K7788" s="118"/>
      <c r="L7788" s="118"/>
      <c r="M7788" s="118"/>
      <c r="N7788" s="118"/>
      <c r="O7788" s="143" t="str">
        <f>IF(H7788="","",(S7788/S7788)&amp;":"&amp;ROUND(AH7788/S7788,2))</f>
        <v/>
      </c>
      <c r="P7788" s="118"/>
      <c r="Q7788" s="118"/>
      <c r="R7788" s="143" t="str">
        <f>IF(H7788="","",(S7788/S7788)&amp;":"&amp;ROUND(AI7788/S7788,2))</f>
        <v/>
      </c>
      <c r="S7788" s="144" t="str">
        <f t="shared" si="1457"/>
        <v/>
      </c>
      <c r="T7788" s="145" t="str">
        <f t="shared" si="1458"/>
        <v/>
      </c>
      <c r="U7788" s="118"/>
      <c r="V7788" s="145" t="str">
        <f t="shared" si="1459"/>
        <v/>
      </c>
      <c r="W7788" s="144" t="str">
        <f t="shared" si="1460"/>
        <v/>
      </c>
      <c r="X7788" s="146" t="str">
        <f>IF(C7788="","",IF(OR(C7788="Trade",C7788="Multi Position"),(X7787+V7788),IF(C7788="Deposit",(X7787+AE7788),IF(C7788="Withdrawal",(X7787-AE7788)))))</f>
        <v/>
      </c>
      <c r="Y7788" s="145" t="str">
        <f t="shared" si="1461"/>
        <v/>
      </c>
      <c r="Z7788" s="118"/>
      <c r="AA7788" s="118"/>
      <c r="AB7788" s="118"/>
      <c r="AC7788" s="118"/>
      <c r="AD7788" s="118"/>
      <c r="AE7788" s="139"/>
      <c r="AF7788" s="118"/>
      <c r="AG7788" s="118"/>
      <c r="AH7788" s="147" t="str">
        <f t="shared" si="1462"/>
        <v/>
      </c>
      <c r="AI7788" s="147" t="str">
        <f t="shared" si="1463"/>
        <v/>
      </c>
      <c r="AJ7788" s="148" t="str">
        <f t="shared" si="1452"/>
        <v/>
      </c>
      <c r="AK7788" s="148" t="str">
        <f t="shared" si="1453"/>
        <v/>
      </c>
      <c r="AL7788" s="147" t="str">
        <f t="shared" si="1454"/>
        <v/>
      </c>
      <c r="AM7788" s="147" t="str">
        <f t="shared" si="1455"/>
        <v/>
      </c>
      <c r="AN7788" s="147" t="str">
        <f t="shared" si="1456"/>
        <v/>
      </c>
      <c r="AO7788" s="118"/>
    </row>
    <row r="7789" spans="1:41">
      <c r="A7789" s="118"/>
      <c r="B7789" s="118"/>
      <c r="C7789" s="118"/>
      <c r="D7789" s="118"/>
      <c r="E7789" s="118"/>
      <c r="F7789" s="118"/>
      <c r="G7789" s="118"/>
      <c r="H7789" s="118"/>
      <c r="I7789" s="118"/>
      <c r="J7789" s="118"/>
      <c r="K7789" s="118"/>
      <c r="L7789" s="118"/>
      <c r="M7789" s="118"/>
      <c r="N7789" s="118"/>
      <c r="O7789" s="143" t="str">
        <f>IF(H7789="","",(S7789/S7789)&amp;":"&amp;ROUND(AH7789/S7789,2))</f>
        <v/>
      </c>
      <c r="P7789" s="118"/>
      <c r="Q7789" s="118"/>
      <c r="R7789" s="143" t="str">
        <f>IF(H7789="","",(S7789/S7789)&amp;":"&amp;ROUND(AI7789/S7789,2))</f>
        <v/>
      </c>
      <c r="S7789" s="144" t="str">
        <f t="shared" si="1457"/>
        <v/>
      </c>
      <c r="T7789" s="145" t="str">
        <f t="shared" si="1458"/>
        <v/>
      </c>
      <c r="U7789" s="118"/>
      <c r="V7789" s="145" t="str">
        <f t="shared" si="1459"/>
        <v/>
      </c>
      <c r="W7789" s="144" t="str">
        <f t="shared" si="1460"/>
        <v/>
      </c>
      <c r="X7789" s="146" t="str">
        <f>IF(C7789="","",IF(OR(C7789="Trade",C7789="Multi Position"),(X7788+V7789),IF(C7789="Deposit",(X7788+AE7789),IF(C7789="Withdrawal",(X7788-AE7789)))))</f>
        <v/>
      </c>
      <c r="Y7789" s="145" t="str">
        <f t="shared" si="1461"/>
        <v/>
      </c>
      <c r="Z7789" s="118"/>
      <c r="AA7789" s="118"/>
      <c r="AB7789" s="118"/>
      <c r="AC7789" s="118"/>
      <c r="AD7789" s="118"/>
      <c r="AE7789" s="139"/>
      <c r="AF7789" s="118"/>
      <c r="AG7789" s="118"/>
      <c r="AH7789" s="147" t="str">
        <f t="shared" si="1462"/>
        <v/>
      </c>
      <c r="AI7789" s="147" t="str">
        <f t="shared" si="1463"/>
        <v/>
      </c>
      <c r="AJ7789" s="148" t="str">
        <f t="shared" si="1452"/>
        <v/>
      </c>
      <c r="AK7789" s="148" t="str">
        <f t="shared" si="1453"/>
        <v/>
      </c>
      <c r="AL7789" s="147" t="str">
        <f t="shared" si="1454"/>
        <v/>
      </c>
      <c r="AM7789" s="147" t="str">
        <f t="shared" si="1455"/>
        <v/>
      </c>
      <c r="AN7789" s="147" t="str">
        <f t="shared" si="1456"/>
        <v/>
      </c>
      <c r="AO7789" s="118"/>
    </row>
    <row r="7790" spans="1:41">
      <c r="A7790" s="118"/>
      <c r="B7790" s="118"/>
      <c r="C7790" s="118"/>
      <c r="D7790" s="118"/>
      <c r="E7790" s="118"/>
      <c r="F7790" s="118"/>
      <c r="G7790" s="118"/>
      <c r="H7790" s="118"/>
      <c r="I7790" s="118"/>
      <c r="J7790" s="118"/>
      <c r="K7790" s="118"/>
      <c r="L7790" s="118"/>
      <c r="M7790" s="118"/>
      <c r="N7790" s="118"/>
      <c r="O7790" s="143" t="str">
        <f>IF(H7790="","",(S7790/S7790)&amp;":"&amp;ROUND(AH7790/S7790,2))</f>
        <v/>
      </c>
      <c r="P7790" s="118"/>
      <c r="Q7790" s="118"/>
      <c r="R7790" s="143" t="str">
        <f>IF(H7790="","",(S7790/S7790)&amp;":"&amp;ROUND(AI7790/S7790,2))</f>
        <v/>
      </c>
      <c r="S7790" s="144" t="str">
        <f t="shared" si="1457"/>
        <v/>
      </c>
      <c r="T7790" s="145" t="str">
        <f t="shared" si="1458"/>
        <v/>
      </c>
      <c r="U7790" s="118"/>
      <c r="V7790" s="145" t="str">
        <f t="shared" si="1459"/>
        <v/>
      </c>
      <c r="W7790" s="144" t="str">
        <f t="shared" si="1460"/>
        <v/>
      </c>
      <c r="X7790" s="146" t="str">
        <f>IF(C7790="","",IF(OR(C7790="Trade",C7790="Multi Position"),(X7789+V7790),IF(C7790="Deposit",(X7789+AE7790),IF(C7790="Withdrawal",(X7789-AE7790)))))</f>
        <v/>
      </c>
      <c r="Y7790" s="145" t="str">
        <f t="shared" si="1461"/>
        <v/>
      </c>
      <c r="Z7790" s="118"/>
      <c r="AA7790" s="118"/>
      <c r="AB7790" s="118"/>
      <c r="AC7790" s="118"/>
      <c r="AD7790" s="118"/>
      <c r="AE7790" s="139"/>
      <c r="AF7790" s="118"/>
      <c r="AG7790" s="118"/>
      <c r="AH7790" s="147" t="str">
        <f t="shared" si="1462"/>
        <v/>
      </c>
      <c r="AI7790" s="147" t="str">
        <f t="shared" si="1463"/>
        <v/>
      </c>
      <c r="AJ7790" s="148" t="str">
        <f t="shared" si="1452"/>
        <v/>
      </c>
      <c r="AK7790" s="148" t="str">
        <f t="shared" si="1453"/>
        <v/>
      </c>
      <c r="AL7790" s="147" t="str">
        <f t="shared" si="1454"/>
        <v/>
      </c>
      <c r="AM7790" s="147" t="str">
        <f t="shared" si="1455"/>
        <v/>
      </c>
      <c r="AN7790" s="147" t="str">
        <f t="shared" si="1456"/>
        <v/>
      </c>
      <c r="AO7790" s="118"/>
    </row>
    <row r="7791" spans="1:41">
      <c r="A7791" s="118"/>
      <c r="B7791" s="118"/>
      <c r="C7791" s="118"/>
      <c r="D7791" s="118"/>
      <c r="E7791" s="118"/>
      <c r="F7791" s="118"/>
      <c r="G7791" s="118"/>
      <c r="H7791" s="118"/>
      <c r="I7791" s="118"/>
      <c r="J7791" s="118"/>
      <c r="K7791" s="118"/>
      <c r="L7791" s="118"/>
      <c r="M7791" s="118"/>
      <c r="N7791" s="118"/>
      <c r="O7791" s="143" t="str">
        <f>IF(H7791="","",(S7791/S7791)&amp;":"&amp;ROUND(AH7791/S7791,2))</f>
        <v/>
      </c>
      <c r="P7791" s="118"/>
      <c r="Q7791" s="118"/>
      <c r="R7791" s="143" t="str">
        <f>IF(H7791="","",(S7791/S7791)&amp;":"&amp;ROUND(AI7791/S7791,2))</f>
        <v/>
      </c>
      <c r="S7791" s="144" t="str">
        <f t="shared" si="1457"/>
        <v/>
      </c>
      <c r="T7791" s="145" t="str">
        <f t="shared" si="1458"/>
        <v/>
      </c>
      <c r="U7791" s="118"/>
      <c r="V7791" s="145" t="str">
        <f t="shared" si="1459"/>
        <v/>
      </c>
      <c r="W7791" s="144" t="str">
        <f t="shared" si="1460"/>
        <v/>
      </c>
      <c r="X7791" s="146" t="str">
        <f>IF(C7791="","",IF(OR(C7791="Trade",C7791="Multi Position"),(X7790+V7791),IF(C7791="Deposit",(X7790+AE7791),IF(C7791="Withdrawal",(X7790-AE7791)))))</f>
        <v/>
      </c>
      <c r="Y7791" s="145" t="str">
        <f t="shared" si="1461"/>
        <v/>
      </c>
      <c r="Z7791" s="118"/>
      <c r="AA7791" s="118"/>
      <c r="AB7791" s="118"/>
      <c r="AC7791" s="118"/>
      <c r="AD7791" s="118"/>
      <c r="AE7791" s="139"/>
      <c r="AF7791" s="118"/>
      <c r="AG7791" s="118"/>
      <c r="AH7791" s="147" t="str">
        <f t="shared" si="1462"/>
        <v/>
      </c>
      <c r="AI7791" s="147" t="str">
        <f t="shared" si="1463"/>
        <v/>
      </c>
      <c r="AJ7791" s="148" t="str">
        <f t="shared" si="1452"/>
        <v/>
      </c>
      <c r="AK7791" s="148" t="str">
        <f t="shared" si="1453"/>
        <v/>
      </c>
      <c r="AL7791" s="147" t="str">
        <f t="shared" si="1454"/>
        <v/>
      </c>
      <c r="AM7791" s="147" t="str">
        <f t="shared" si="1455"/>
        <v/>
      </c>
      <c r="AN7791" s="147" t="str">
        <f t="shared" si="1456"/>
        <v/>
      </c>
      <c r="AO7791" s="118"/>
    </row>
    <row r="7792" spans="1:41">
      <c r="A7792" s="118"/>
      <c r="B7792" s="118"/>
      <c r="C7792" s="118"/>
      <c r="D7792" s="118"/>
      <c r="E7792" s="118"/>
      <c r="F7792" s="118"/>
      <c r="G7792" s="118"/>
      <c r="H7792" s="118"/>
      <c r="I7792" s="118"/>
      <c r="J7792" s="118"/>
      <c r="K7792" s="118"/>
      <c r="L7792" s="118"/>
      <c r="M7792" s="118"/>
      <c r="N7792" s="118"/>
      <c r="O7792" s="143" t="str">
        <f>IF(H7792="","",(S7792/S7792)&amp;":"&amp;ROUND(AH7792/S7792,2))</f>
        <v/>
      </c>
      <c r="P7792" s="118"/>
      <c r="Q7792" s="118"/>
      <c r="R7792" s="143" t="str">
        <f>IF(H7792="","",(S7792/S7792)&amp;":"&amp;ROUND(AI7792/S7792,2))</f>
        <v/>
      </c>
      <c r="S7792" s="144" t="str">
        <f t="shared" si="1457"/>
        <v/>
      </c>
      <c r="T7792" s="145" t="str">
        <f t="shared" si="1458"/>
        <v/>
      </c>
      <c r="U7792" s="118"/>
      <c r="V7792" s="145" t="str">
        <f t="shared" si="1459"/>
        <v/>
      </c>
      <c r="W7792" s="144" t="str">
        <f t="shared" si="1460"/>
        <v/>
      </c>
      <c r="X7792" s="146" t="str">
        <f>IF(C7792="","",IF(OR(C7792="Trade",C7792="Multi Position"),(X7791+V7792),IF(C7792="Deposit",(X7791+AE7792),IF(C7792="Withdrawal",(X7791-AE7792)))))</f>
        <v/>
      </c>
      <c r="Y7792" s="145" t="str">
        <f t="shared" si="1461"/>
        <v/>
      </c>
      <c r="Z7792" s="118"/>
      <c r="AA7792" s="118"/>
      <c r="AB7792" s="118"/>
      <c r="AC7792" s="118"/>
      <c r="AD7792" s="118"/>
      <c r="AE7792" s="139"/>
      <c r="AF7792" s="118"/>
      <c r="AG7792" s="118"/>
      <c r="AH7792" s="147" t="str">
        <f t="shared" si="1462"/>
        <v/>
      </c>
      <c r="AI7792" s="147" t="str">
        <f t="shared" si="1463"/>
        <v/>
      </c>
      <c r="AJ7792" s="148" t="str">
        <f t="shared" si="1452"/>
        <v/>
      </c>
      <c r="AK7792" s="148" t="str">
        <f t="shared" si="1453"/>
        <v/>
      </c>
      <c r="AL7792" s="147" t="str">
        <f t="shared" si="1454"/>
        <v/>
      </c>
      <c r="AM7792" s="147" t="str">
        <f t="shared" si="1455"/>
        <v/>
      </c>
      <c r="AN7792" s="147" t="str">
        <f t="shared" si="1456"/>
        <v/>
      </c>
      <c r="AO7792" s="118"/>
    </row>
    <row r="7793" spans="1:41">
      <c r="A7793" s="118"/>
      <c r="B7793" s="118"/>
      <c r="C7793" s="118"/>
      <c r="D7793" s="118"/>
      <c r="E7793" s="118"/>
      <c r="F7793" s="118"/>
      <c r="G7793" s="118"/>
      <c r="H7793" s="118"/>
      <c r="I7793" s="118"/>
      <c r="J7793" s="118"/>
      <c r="K7793" s="118"/>
      <c r="L7793" s="118"/>
      <c r="M7793" s="118"/>
      <c r="N7793" s="118"/>
      <c r="O7793" s="143" t="str">
        <f>IF(H7793="","",(S7793/S7793)&amp;":"&amp;ROUND(AH7793/S7793,2))</f>
        <v/>
      </c>
      <c r="P7793" s="118"/>
      <c r="Q7793" s="118"/>
      <c r="R7793" s="143" t="str">
        <f>IF(H7793="","",(S7793/S7793)&amp;":"&amp;ROUND(AI7793/S7793,2))</f>
        <v/>
      </c>
      <c r="S7793" s="144" t="str">
        <f t="shared" si="1457"/>
        <v/>
      </c>
      <c r="T7793" s="145" t="str">
        <f t="shared" si="1458"/>
        <v/>
      </c>
      <c r="U7793" s="118"/>
      <c r="V7793" s="145" t="str">
        <f t="shared" si="1459"/>
        <v/>
      </c>
      <c r="W7793" s="144" t="str">
        <f t="shared" si="1460"/>
        <v/>
      </c>
      <c r="X7793" s="146" t="str">
        <f>IF(C7793="","",IF(OR(C7793="Trade",C7793="Multi Position"),(X7792+V7793),IF(C7793="Deposit",(X7792+AE7793),IF(C7793="Withdrawal",(X7792-AE7793)))))</f>
        <v/>
      </c>
      <c r="Y7793" s="145" t="str">
        <f t="shared" si="1461"/>
        <v/>
      </c>
      <c r="Z7793" s="118"/>
      <c r="AA7793" s="118"/>
      <c r="AB7793" s="118"/>
      <c r="AC7793" s="118"/>
      <c r="AD7793" s="118"/>
      <c r="AE7793" s="139"/>
      <c r="AF7793" s="118"/>
      <c r="AG7793" s="118"/>
      <c r="AH7793" s="147" t="str">
        <f t="shared" si="1462"/>
        <v/>
      </c>
      <c r="AI7793" s="147" t="str">
        <f t="shared" si="1463"/>
        <v/>
      </c>
      <c r="AJ7793" s="148" t="str">
        <f t="shared" si="1452"/>
        <v/>
      </c>
      <c r="AK7793" s="148" t="str">
        <f t="shared" si="1453"/>
        <v/>
      </c>
      <c r="AL7793" s="147" t="str">
        <f t="shared" si="1454"/>
        <v/>
      </c>
      <c r="AM7793" s="147" t="str">
        <f t="shared" si="1455"/>
        <v/>
      </c>
      <c r="AN7793" s="147" t="str">
        <f t="shared" si="1456"/>
        <v/>
      </c>
      <c r="AO7793" s="118"/>
    </row>
    <row r="7794" spans="1:41">
      <c r="A7794" s="118"/>
      <c r="B7794" s="118"/>
      <c r="C7794" s="118"/>
      <c r="D7794" s="118"/>
      <c r="E7794" s="118"/>
      <c r="F7794" s="118"/>
      <c r="G7794" s="118"/>
      <c r="H7794" s="118"/>
      <c r="I7794" s="118"/>
      <c r="J7794" s="118"/>
      <c r="K7794" s="118"/>
      <c r="L7794" s="118"/>
      <c r="M7794" s="118"/>
      <c r="N7794" s="118"/>
      <c r="O7794" s="143" t="str">
        <f>IF(H7794="","",(S7794/S7794)&amp;":"&amp;ROUND(AH7794/S7794,2))</f>
        <v/>
      </c>
      <c r="P7794" s="118"/>
      <c r="Q7794" s="118"/>
      <c r="R7794" s="143" t="str">
        <f>IF(H7794="","",(S7794/S7794)&amp;":"&amp;ROUND(AI7794/S7794,2))</f>
        <v/>
      </c>
      <c r="S7794" s="144" t="str">
        <f t="shared" si="1457"/>
        <v/>
      </c>
      <c r="T7794" s="145" t="str">
        <f t="shared" si="1458"/>
        <v/>
      </c>
      <c r="U7794" s="118"/>
      <c r="V7794" s="145" t="str">
        <f t="shared" si="1459"/>
        <v/>
      </c>
      <c r="W7794" s="144" t="str">
        <f t="shared" si="1460"/>
        <v/>
      </c>
      <c r="X7794" s="146" t="str">
        <f>IF(C7794="","",IF(OR(C7794="Trade",C7794="Multi Position"),(X7793+V7794),IF(C7794="Deposit",(X7793+AE7794),IF(C7794="Withdrawal",(X7793-AE7794)))))</f>
        <v/>
      </c>
      <c r="Y7794" s="145" t="str">
        <f t="shared" si="1461"/>
        <v/>
      </c>
      <c r="Z7794" s="118"/>
      <c r="AA7794" s="118"/>
      <c r="AB7794" s="118"/>
      <c r="AC7794" s="118"/>
      <c r="AD7794" s="118"/>
      <c r="AE7794" s="139"/>
      <c r="AF7794" s="118"/>
      <c r="AG7794" s="118"/>
      <c r="AH7794" s="147" t="str">
        <f t="shared" si="1462"/>
        <v/>
      </c>
      <c r="AI7794" s="147" t="str">
        <f t="shared" si="1463"/>
        <v/>
      </c>
      <c r="AJ7794" s="148" t="str">
        <f t="shared" si="1452"/>
        <v/>
      </c>
      <c r="AK7794" s="148" t="str">
        <f t="shared" si="1453"/>
        <v/>
      </c>
      <c r="AL7794" s="147" t="str">
        <f t="shared" si="1454"/>
        <v/>
      </c>
      <c r="AM7794" s="147" t="str">
        <f t="shared" si="1455"/>
        <v/>
      </c>
      <c r="AN7794" s="147" t="str">
        <f t="shared" si="1456"/>
        <v/>
      </c>
      <c r="AO7794" s="118"/>
    </row>
    <row r="7795" spans="1:41">
      <c r="A7795" s="118"/>
      <c r="B7795" s="118"/>
      <c r="C7795" s="118"/>
      <c r="D7795" s="118"/>
      <c r="E7795" s="118"/>
      <c r="F7795" s="118"/>
      <c r="G7795" s="118"/>
      <c r="H7795" s="118"/>
      <c r="I7795" s="118"/>
      <c r="J7795" s="118"/>
      <c r="K7795" s="118"/>
      <c r="L7795" s="118"/>
      <c r="M7795" s="118"/>
      <c r="N7795" s="118"/>
      <c r="O7795" s="143" t="str">
        <f>IF(H7795="","",(S7795/S7795)&amp;":"&amp;ROUND(AH7795/S7795,2))</f>
        <v/>
      </c>
      <c r="P7795" s="118"/>
      <c r="Q7795" s="118"/>
      <c r="R7795" s="143" t="str">
        <f>IF(H7795="","",(S7795/S7795)&amp;":"&amp;ROUND(AI7795/S7795,2))</f>
        <v/>
      </c>
      <c r="S7795" s="144" t="str">
        <f t="shared" si="1457"/>
        <v/>
      </c>
      <c r="T7795" s="145" t="str">
        <f t="shared" si="1458"/>
        <v/>
      </c>
      <c r="U7795" s="118"/>
      <c r="V7795" s="145" t="str">
        <f t="shared" si="1459"/>
        <v/>
      </c>
      <c r="W7795" s="144" t="str">
        <f t="shared" si="1460"/>
        <v/>
      </c>
      <c r="X7795" s="146" t="str">
        <f>IF(C7795="","",IF(OR(C7795="Trade",C7795="Multi Position"),(X7794+V7795),IF(C7795="Deposit",(X7794+AE7795),IF(C7795="Withdrawal",(X7794-AE7795)))))</f>
        <v/>
      </c>
      <c r="Y7795" s="145" t="str">
        <f t="shared" si="1461"/>
        <v/>
      </c>
      <c r="Z7795" s="118"/>
      <c r="AA7795" s="118"/>
      <c r="AB7795" s="118"/>
      <c r="AC7795" s="118"/>
      <c r="AD7795" s="118"/>
      <c r="AE7795" s="139"/>
      <c r="AF7795" s="118"/>
      <c r="AG7795" s="118"/>
      <c r="AH7795" s="147" t="str">
        <f t="shared" si="1462"/>
        <v/>
      </c>
      <c r="AI7795" s="147" t="str">
        <f t="shared" si="1463"/>
        <v/>
      </c>
      <c r="AJ7795" s="148" t="str">
        <f t="shared" si="1452"/>
        <v/>
      </c>
      <c r="AK7795" s="148" t="str">
        <f t="shared" si="1453"/>
        <v/>
      </c>
      <c r="AL7795" s="147" t="str">
        <f t="shared" si="1454"/>
        <v/>
      </c>
      <c r="AM7795" s="147" t="str">
        <f t="shared" si="1455"/>
        <v/>
      </c>
      <c r="AN7795" s="147" t="str">
        <f t="shared" si="1456"/>
        <v/>
      </c>
      <c r="AO7795" s="118"/>
    </row>
    <row r="7796" spans="1:41">
      <c r="A7796" s="118"/>
      <c r="B7796" s="118"/>
      <c r="C7796" s="118"/>
      <c r="D7796" s="118"/>
      <c r="E7796" s="118"/>
      <c r="F7796" s="118"/>
      <c r="G7796" s="118"/>
      <c r="H7796" s="118"/>
      <c r="I7796" s="118"/>
      <c r="J7796" s="118"/>
      <c r="K7796" s="118"/>
      <c r="L7796" s="118"/>
      <c r="M7796" s="118"/>
      <c r="N7796" s="118"/>
      <c r="O7796" s="143" t="str">
        <f>IF(H7796="","",(S7796/S7796)&amp;":"&amp;ROUND(AH7796/S7796,2))</f>
        <v/>
      </c>
      <c r="P7796" s="118"/>
      <c r="Q7796" s="118"/>
      <c r="R7796" s="143" t="str">
        <f>IF(H7796="","",(S7796/S7796)&amp;":"&amp;ROUND(AI7796/S7796,2))</f>
        <v/>
      </c>
      <c r="S7796" s="144" t="str">
        <f t="shared" si="1457"/>
        <v/>
      </c>
      <c r="T7796" s="145" t="str">
        <f t="shared" si="1458"/>
        <v/>
      </c>
      <c r="U7796" s="118"/>
      <c r="V7796" s="145" t="str">
        <f t="shared" si="1459"/>
        <v/>
      </c>
      <c r="W7796" s="144" t="str">
        <f t="shared" si="1460"/>
        <v/>
      </c>
      <c r="X7796" s="146" t="str">
        <f>IF(C7796="","",IF(OR(C7796="Trade",C7796="Multi Position"),(X7795+V7796),IF(C7796="Deposit",(X7795+AE7796),IF(C7796="Withdrawal",(X7795-AE7796)))))</f>
        <v/>
      </c>
      <c r="Y7796" s="145" t="str">
        <f t="shared" si="1461"/>
        <v/>
      </c>
      <c r="Z7796" s="118"/>
      <c r="AA7796" s="118"/>
      <c r="AB7796" s="118"/>
      <c r="AC7796" s="118"/>
      <c r="AD7796" s="118"/>
      <c r="AE7796" s="139"/>
      <c r="AF7796" s="118"/>
      <c r="AG7796" s="118"/>
      <c r="AH7796" s="147" t="str">
        <f t="shared" si="1462"/>
        <v/>
      </c>
      <c r="AI7796" s="147" t="str">
        <f t="shared" si="1463"/>
        <v/>
      </c>
      <c r="AJ7796" s="148" t="str">
        <f t="shared" si="1452"/>
        <v/>
      </c>
      <c r="AK7796" s="148" t="str">
        <f t="shared" si="1453"/>
        <v/>
      </c>
      <c r="AL7796" s="147" t="str">
        <f t="shared" si="1454"/>
        <v/>
      </c>
      <c r="AM7796" s="147" t="str">
        <f t="shared" si="1455"/>
        <v/>
      </c>
      <c r="AN7796" s="147" t="str">
        <f t="shared" si="1456"/>
        <v/>
      </c>
      <c r="AO7796" s="118"/>
    </row>
    <row r="7797" spans="1:41">
      <c r="A7797" s="118"/>
      <c r="B7797" s="118"/>
      <c r="C7797" s="118"/>
      <c r="D7797" s="118"/>
      <c r="E7797" s="118"/>
      <c r="F7797" s="118"/>
      <c r="G7797" s="118"/>
      <c r="H7797" s="118"/>
      <c r="I7797" s="118"/>
      <c r="J7797" s="118"/>
      <c r="K7797" s="118"/>
      <c r="L7797" s="118"/>
      <c r="M7797" s="118"/>
      <c r="N7797" s="118"/>
      <c r="O7797" s="143" t="str">
        <f>IF(H7797="","",(S7797/S7797)&amp;":"&amp;ROUND(AH7797/S7797,2))</f>
        <v/>
      </c>
      <c r="P7797" s="118"/>
      <c r="Q7797" s="118"/>
      <c r="R7797" s="143" t="str">
        <f>IF(H7797="","",(S7797/S7797)&amp;":"&amp;ROUND(AI7797/S7797,2))</f>
        <v/>
      </c>
      <c r="S7797" s="144" t="str">
        <f t="shared" si="1457"/>
        <v/>
      </c>
      <c r="T7797" s="145" t="str">
        <f t="shared" si="1458"/>
        <v/>
      </c>
      <c r="U7797" s="118"/>
      <c r="V7797" s="145" t="str">
        <f t="shared" si="1459"/>
        <v/>
      </c>
      <c r="W7797" s="144" t="str">
        <f t="shared" si="1460"/>
        <v/>
      </c>
      <c r="X7797" s="146" t="str">
        <f>IF(C7797="","",IF(OR(C7797="Trade",C7797="Multi Position"),(X7796+V7797),IF(C7797="Deposit",(X7796+AE7797),IF(C7797="Withdrawal",(X7796-AE7797)))))</f>
        <v/>
      </c>
      <c r="Y7797" s="145" t="str">
        <f t="shared" si="1461"/>
        <v/>
      </c>
      <c r="Z7797" s="118"/>
      <c r="AA7797" s="118"/>
      <c r="AB7797" s="118"/>
      <c r="AC7797" s="118"/>
      <c r="AD7797" s="118"/>
      <c r="AE7797" s="139"/>
      <c r="AF7797" s="118"/>
      <c r="AG7797" s="118"/>
      <c r="AH7797" s="147" t="str">
        <f t="shared" si="1462"/>
        <v/>
      </c>
      <c r="AI7797" s="147" t="str">
        <f t="shared" si="1463"/>
        <v/>
      </c>
      <c r="AJ7797" s="148" t="str">
        <f t="shared" si="1452"/>
        <v/>
      </c>
      <c r="AK7797" s="148" t="str">
        <f t="shared" si="1453"/>
        <v/>
      </c>
      <c r="AL7797" s="147" t="str">
        <f t="shared" si="1454"/>
        <v/>
      </c>
      <c r="AM7797" s="147" t="str">
        <f t="shared" si="1455"/>
        <v/>
      </c>
      <c r="AN7797" s="147" t="str">
        <f t="shared" si="1456"/>
        <v/>
      </c>
      <c r="AO7797" s="118"/>
    </row>
    <row r="7798" spans="1:41">
      <c r="A7798" s="118"/>
      <c r="B7798" s="118"/>
      <c r="C7798" s="118"/>
      <c r="D7798" s="118"/>
      <c r="E7798" s="118"/>
      <c r="F7798" s="118"/>
      <c r="G7798" s="118"/>
      <c r="H7798" s="118"/>
      <c r="I7798" s="118"/>
      <c r="J7798" s="118"/>
      <c r="K7798" s="118"/>
      <c r="L7798" s="118"/>
      <c r="M7798" s="118"/>
      <c r="N7798" s="118"/>
      <c r="O7798" s="143" t="str">
        <f>IF(H7798="","",(S7798/S7798)&amp;":"&amp;ROUND(AH7798/S7798,2))</f>
        <v/>
      </c>
      <c r="P7798" s="118"/>
      <c r="Q7798" s="118"/>
      <c r="R7798" s="143" t="str">
        <f>IF(H7798="","",(S7798/S7798)&amp;":"&amp;ROUND(AI7798/S7798,2))</f>
        <v/>
      </c>
      <c r="S7798" s="144" t="str">
        <f t="shared" si="1457"/>
        <v/>
      </c>
      <c r="T7798" s="145" t="str">
        <f t="shared" si="1458"/>
        <v/>
      </c>
      <c r="U7798" s="118"/>
      <c r="V7798" s="145" t="str">
        <f t="shared" si="1459"/>
        <v/>
      </c>
      <c r="W7798" s="144" t="str">
        <f t="shared" si="1460"/>
        <v/>
      </c>
      <c r="X7798" s="146" t="str">
        <f>IF(C7798="","",IF(OR(C7798="Trade",C7798="Multi Position"),(X7797+V7798),IF(C7798="Deposit",(X7797+AE7798),IF(C7798="Withdrawal",(X7797-AE7798)))))</f>
        <v/>
      </c>
      <c r="Y7798" s="145" t="str">
        <f t="shared" si="1461"/>
        <v/>
      </c>
      <c r="Z7798" s="118"/>
      <c r="AA7798" s="118"/>
      <c r="AB7798" s="118"/>
      <c r="AC7798" s="118"/>
      <c r="AD7798" s="118"/>
      <c r="AE7798" s="139"/>
      <c r="AF7798" s="118"/>
      <c r="AG7798" s="118"/>
      <c r="AH7798" s="147" t="str">
        <f t="shared" si="1462"/>
        <v/>
      </c>
      <c r="AI7798" s="147" t="str">
        <f t="shared" si="1463"/>
        <v/>
      </c>
      <c r="AJ7798" s="148" t="str">
        <f t="shared" si="1452"/>
        <v/>
      </c>
      <c r="AK7798" s="148" t="str">
        <f t="shared" si="1453"/>
        <v/>
      </c>
      <c r="AL7798" s="147" t="str">
        <f t="shared" si="1454"/>
        <v/>
      </c>
      <c r="AM7798" s="147" t="str">
        <f t="shared" si="1455"/>
        <v/>
      </c>
      <c r="AN7798" s="147" t="str">
        <f t="shared" si="1456"/>
        <v/>
      </c>
      <c r="AO7798" s="118"/>
    </row>
    <row r="7799" spans="1:41">
      <c r="A7799" s="118"/>
      <c r="B7799" s="118"/>
      <c r="C7799" s="118"/>
      <c r="D7799" s="118"/>
      <c r="E7799" s="118"/>
      <c r="F7799" s="118"/>
      <c r="G7799" s="118"/>
      <c r="H7799" s="118"/>
      <c r="I7799" s="118"/>
      <c r="J7799" s="118"/>
      <c r="K7799" s="118"/>
      <c r="L7799" s="118"/>
      <c r="M7799" s="118"/>
      <c r="N7799" s="118"/>
      <c r="O7799" s="143" t="str">
        <f>IF(H7799="","",(S7799/S7799)&amp;":"&amp;ROUND(AH7799/S7799,2))</f>
        <v/>
      </c>
      <c r="P7799" s="118"/>
      <c r="Q7799" s="118"/>
      <c r="R7799" s="143" t="str">
        <f>IF(H7799="","",(S7799/S7799)&amp;":"&amp;ROUND(AI7799/S7799,2))</f>
        <v/>
      </c>
      <c r="S7799" s="144" t="str">
        <f t="shared" si="1457"/>
        <v/>
      </c>
      <c r="T7799" s="145" t="str">
        <f t="shared" si="1458"/>
        <v/>
      </c>
      <c r="U7799" s="118"/>
      <c r="V7799" s="145" t="str">
        <f t="shared" si="1459"/>
        <v/>
      </c>
      <c r="W7799" s="144" t="str">
        <f t="shared" si="1460"/>
        <v/>
      </c>
      <c r="X7799" s="146" t="str">
        <f>IF(C7799="","",IF(OR(C7799="Trade",C7799="Multi Position"),(X7798+V7799),IF(C7799="Deposit",(X7798+AE7799),IF(C7799="Withdrawal",(X7798-AE7799)))))</f>
        <v/>
      </c>
      <c r="Y7799" s="145" t="str">
        <f t="shared" si="1461"/>
        <v/>
      </c>
      <c r="Z7799" s="118"/>
      <c r="AA7799" s="118"/>
      <c r="AB7799" s="118"/>
      <c r="AC7799" s="118"/>
      <c r="AD7799" s="118"/>
      <c r="AE7799" s="139"/>
      <c r="AF7799" s="118"/>
      <c r="AG7799" s="118"/>
      <c r="AH7799" s="147" t="str">
        <f t="shared" si="1462"/>
        <v/>
      </c>
      <c r="AI7799" s="147" t="str">
        <f t="shared" si="1463"/>
        <v/>
      </c>
      <c r="AJ7799" s="148" t="str">
        <f t="shared" si="1452"/>
        <v/>
      </c>
      <c r="AK7799" s="148" t="str">
        <f t="shared" si="1453"/>
        <v/>
      </c>
      <c r="AL7799" s="147" t="str">
        <f t="shared" si="1454"/>
        <v/>
      </c>
      <c r="AM7799" s="147" t="str">
        <f t="shared" si="1455"/>
        <v/>
      </c>
      <c r="AN7799" s="147" t="str">
        <f t="shared" si="1456"/>
        <v/>
      </c>
      <c r="AO7799" s="118"/>
    </row>
    <row r="7800" spans="1:41">
      <c r="A7800" s="118"/>
      <c r="B7800" s="118"/>
      <c r="C7800" s="118"/>
      <c r="D7800" s="118"/>
      <c r="E7800" s="118"/>
      <c r="F7800" s="118"/>
      <c r="G7800" s="118"/>
      <c r="H7800" s="118"/>
      <c r="I7800" s="118"/>
      <c r="J7800" s="118"/>
      <c r="K7800" s="118"/>
      <c r="L7800" s="118"/>
      <c r="M7800" s="118"/>
      <c r="N7800" s="118"/>
      <c r="O7800" s="143" t="str">
        <f>IF(H7800="","",(S7800/S7800)&amp;":"&amp;ROUND(AH7800/S7800,2))</f>
        <v/>
      </c>
      <c r="P7800" s="118"/>
      <c r="Q7800" s="118"/>
      <c r="R7800" s="143" t="str">
        <f>IF(H7800="","",(S7800/S7800)&amp;":"&amp;ROUND(AI7800/S7800,2))</f>
        <v/>
      </c>
      <c r="S7800" s="144" t="str">
        <f t="shared" si="1457"/>
        <v/>
      </c>
      <c r="T7800" s="145" t="str">
        <f t="shared" si="1458"/>
        <v/>
      </c>
      <c r="U7800" s="118"/>
      <c r="V7800" s="145" t="str">
        <f t="shared" si="1459"/>
        <v/>
      </c>
      <c r="W7800" s="144" t="str">
        <f t="shared" si="1460"/>
        <v/>
      </c>
      <c r="X7800" s="146" t="str">
        <f>IF(C7800="","",IF(OR(C7800="Trade",C7800="Multi Position"),(X7799+V7800),IF(C7800="Deposit",(X7799+AE7800),IF(C7800="Withdrawal",(X7799-AE7800)))))</f>
        <v/>
      </c>
      <c r="Y7800" s="145" t="str">
        <f t="shared" si="1461"/>
        <v/>
      </c>
      <c r="Z7800" s="118"/>
      <c r="AA7800" s="118"/>
      <c r="AB7800" s="118"/>
      <c r="AC7800" s="118"/>
      <c r="AD7800" s="118"/>
      <c r="AE7800" s="139"/>
      <c r="AF7800" s="118"/>
      <c r="AG7800" s="118"/>
      <c r="AH7800" s="147" t="str">
        <f t="shared" si="1462"/>
        <v/>
      </c>
      <c r="AI7800" s="147" t="str">
        <f t="shared" si="1463"/>
        <v/>
      </c>
      <c r="AJ7800" s="148" t="str">
        <f t="shared" si="1452"/>
        <v/>
      </c>
      <c r="AK7800" s="148" t="str">
        <f t="shared" si="1453"/>
        <v/>
      </c>
      <c r="AL7800" s="147" t="str">
        <f t="shared" si="1454"/>
        <v/>
      </c>
      <c r="AM7800" s="147" t="str">
        <f t="shared" si="1455"/>
        <v/>
      </c>
      <c r="AN7800" s="147" t="str">
        <f t="shared" si="1456"/>
        <v/>
      </c>
      <c r="AO7800" s="118"/>
    </row>
    <row r="7801" spans="1:41">
      <c r="A7801" s="118"/>
      <c r="B7801" s="118"/>
      <c r="C7801" s="118"/>
      <c r="D7801" s="118"/>
      <c r="E7801" s="118"/>
      <c r="F7801" s="118"/>
      <c r="G7801" s="118"/>
      <c r="H7801" s="118"/>
      <c r="I7801" s="118"/>
      <c r="J7801" s="118"/>
      <c r="K7801" s="118"/>
      <c r="L7801" s="118"/>
      <c r="M7801" s="118"/>
      <c r="N7801" s="118"/>
      <c r="O7801" s="143" t="str">
        <f>IF(H7801="","",(S7801/S7801)&amp;":"&amp;ROUND(AH7801/S7801,2))</f>
        <v/>
      </c>
      <c r="P7801" s="118"/>
      <c r="Q7801" s="118"/>
      <c r="R7801" s="143" t="str">
        <f>IF(H7801="","",(S7801/S7801)&amp;":"&amp;ROUND(AI7801/S7801,2))</f>
        <v/>
      </c>
      <c r="S7801" s="144" t="str">
        <f t="shared" si="1457"/>
        <v/>
      </c>
      <c r="T7801" s="145" t="str">
        <f t="shared" si="1458"/>
        <v/>
      </c>
      <c r="U7801" s="118"/>
      <c r="V7801" s="145" t="str">
        <f t="shared" si="1459"/>
        <v/>
      </c>
      <c r="W7801" s="144" t="str">
        <f t="shared" si="1460"/>
        <v/>
      </c>
      <c r="X7801" s="146" t="str">
        <f>IF(C7801="","",IF(OR(C7801="Trade",C7801="Multi Position"),(X7800+V7801),IF(C7801="Deposit",(X7800+AE7801),IF(C7801="Withdrawal",(X7800-AE7801)))))</f>
        <v/>
      </c>
      <c r="Y7801" s="145" t="str">
        <f t="shared" si="1461"/>
        <v/>
      </c>
      <c r="Z7801" s="118"/>
      <c r="AA7801" s="118"/>
      <c r="AB7801" s="118"/>
      <c r="AC7801" s="118"/>
      <c r="AD7801" s="118"/>
      <c r="AE7801" s="139"/>
      <c r="AF7801" s="118"/>
      <c r="AG7801" s="118"/>
      <c r="AH7801" s="147" t="str">
        <f t="shared" si="1462"/>
        <v/>
      </c>
      <c r="AI7801" s="147" t="str">
        <f t="shared" si="1463"/>
        <v/>
      </c>
      <c r="AJ7801" s="148" t="str">
        <f t="shared" si="1452"/>
        <v/>
      </c>
      <c r="AK7801" s="148" t="str">
        <f t="shared" si="1453"/>
        <v/>
      </c>
      <c r="AL7801" s="147" t="str">
        <f t="shared" si="1454"/>
        <v/>
      </c>
      <c r="AM7801" s="147" t="str">
        <f t="shared" si="1455"/>
        <v/>
      </c>
      <c r="AN7801" s="147" t="str">
        <f t="shared" si="1456"/>
        <v/>
      </c>
      <c r="AO7801" s="118"/>
    </row>
    <row r="7802" spans="1:41">
      <c r="A7802" s="118"/>
      <c r="B7802" s="118"/>
      <c r="C7802" s="118"/>
      <c r="D7802" s="118"/>
      <c r="E7802" s="118"/>
      <c r="F7802" s="118"/>
      <c r="G7802" s="118"/>
      <c r="H7802" s="118"/>
      <c r="I7802" s="118"/>
      <c r="J7802" s="118"/>
      <c r="K7802" s="118"/>
      <c r="L7802" s="118"/>
      <c r="M7802" s="118"/>
      <c r="N7802" s="118"/>
      <c r="O7802" s="143" t="str">
        <f>IF(H7802="","",(S7802/S7802)&amp;":"&amp;ROUND(AH7802/S7802,2))</f>
        <v/>
      </c>
      <c r="P7802" s="118"/>
      <c r="Q7802" s="118"/>
      <c r="R7802" s="143" t="str">
        <f>IF(H7802="","",(S7802/S7802)&amp;":"&amp;ROUND(AI7802/S7802,2))</f>
        <v/>
      </c>
      <c r="S7802" s="144" t="str">
        <f t="shared" si="1457"/>
        <v/>
      </c>
      <c r="T7802" s="145" t="str">
        <f t="shared" si="1458"/>
        <v/>
      </c>
      <c r="U7802" s="118"/>
      <c r="V7802" s="145" t="str">
        <f t="shared" si="1459"/>
        <v/>
      </c>
      <c r="W7802" s="144" t="str">
        <f t="shared" si="1460"/>
        <v/>
      </c>
      <c r="X7802" s="146" t="str">
        <f>IF(C7802="","",IF(OR(C7802="Trade",C7802="Multi Position"),(X7801+V7802),IF(C7802="Deposit",(X7801+AE7802),IF(C7802="Withdrawal",(X7801-AE7802)))))</f>
        <v/>
      </c>
      <c r="Y7802" s="145" t="str">
        <f t="shared" si="1461"/>
        <v/>
      </c>
      <c r="Z7802" s="118"/>
      <c r="AA7802" s="118"/>
      <c r="AB7802" s="118"/>
      <c r="AC7802" s="118"/>
      <c r="AD7802" s="118"/>
      <c r="AE7802" s="139"/>
      <c r="AF7802" s="118"/>
      <c r="AG7802" s="118"/>
      <c r="AH7802" s="147" t="str">
        <f t="shared" si="1462"/>
        <v/>
      </c>
      <c r="AI7802" s="147" t="str">
        <f t="shared" si="1463"/>
        <v/>
      </c>
      <c r="AJ7802" s="148" t="str">
        <f t="shared" si="1452"/>
        <v/>
      </c>
      <c r="AK7802" s="148" t="str">
        <f t="shared" si="1453"/>
        <v/>
      </c>
      <c r="AL7802" s="147" t="str">
        <f t="shared" si="1454"/>
        <v/>
      </c>
      <c r="AM7802" s="147" t="str">
        <f t="shared" si="1455"/>
        <v/>
      </c>
      <c r="AN7802" s="147" t="str">
        <f t="shared" si="1456"/>
        <v/>
      </c>
      <c r="AO7802" s="118"/>
    </row>
    <row r="7803" spans="1:41">
      <c r="A7803" s="118"/>
      <c r="B7803" s="118"/>
      <c r="C7803" s="118"/>
      <c r="D7803" s="118"/>
      <c r="E7803" s="118"/>
      <c r="F7803" s="118"/>
      <c r="G7803" s="118"/>
      <c r="H7803" s="118"/>
      <c r="I7803" s="118"/>
      <c r="J7803" s="118"/>
      <c r="K7803" s="118"/>
      <c r="L7803" s="118"/>
      <c r="M7803" s="118"/>
      <c r="N7803" s="118"/>
      <c r="O7803" s="143" t="str">
        <f>IF(H7803="","",(S7803/S7803)&amp;":"&amp;ROUND(AH7803/S7803,2))</f>
        <v/>
      </c>
      <c r="P7803" s="118"/>
      <c r="Q7803" s="118"/>
      <c r="R7803" s="143" t="str">
        <f>IF(H7803="","",(S7803/S7803)&amp;":"&amp;ROUND(AI7803/S7803,2))</f>
        <v/>
      </c>
      <c r="S7803" s="144" t="str">
        <f t="shared" si="1457"/>
        <v/>
      </c>
      <c r="T7803" s="145" t="str">
        <f t="shared" si="1458"/>
        <v/>
      </c>
      <c r="U7803" s="118"/>
      <c r="V7803" s="145" t="str">
        <f t="shared" si="1459"/>
        <v/>
      </c>
      <c r="W7803" s="144" t="str">
        <f t="shared" si="1460"/>
        <v/>
      </c>
      <c r="X7803" s="146" t="str">
        <f>IF(C7803="","",IF(OR(C7803="Trade",C7803="Multi Position"),(X7802+V7803),IF(C7803="Deposit",(X7802+AE7803),IF(C7803="Withdrawal",(X7802-AE7803)))))</f>
        <v/>
      </c>
      <c r="Y7803" s="145" t="str">
        <f t="shared" si="1461"/>
        <v/>
      </c>
      <c r="Z7803" s="118"/>
      <c r="AA7803" s="118"/>
      <c r="AB7803" s="118"/>
      <c r="AC7803" s="118"/>
      <c r="AD7803" s="118"/>
      <c r="AE7803" s="139"/>
      <c r="AF7803" s="118"/>
      <c r="AG7803" s="118"/>
      <c r="AH7803" s="147" t="str">
        <f t="shared" si="1462"/>
        <v/>
      </c>
      <c r="AI7803" s="147" t="str">
        <f t="shared" si="1463"/>
        <v/>
      </c>
      <c r="AJ7803" s="148" t="str">
        <f t="shared" si="1452"/>
        <v/>
      </c>
      <c r="AK7803" s="148" t="str">
        <f t="shared" si="1453"/>
        <v/>
      </c>
      <c r="AL7803" s="147" t="str">
        <f t="shared" si="1454"/>
        <v/>
      </c>
      <c r="AM7803" s="147" t="str">
        <f t="shared" si="1455"/>
        <v/>
      </c>
      <c r="AN7803" s="147" t="str">
        <f t="shared" si="1456"/>
        <v/>
      </c>
      <c r="AO7803" s="118"/>
    </row>
    <row r="7804" spans="1:41">
      <c r="A7804" s="118"/>
      <c r="B7804" s="118"/>
      <c r="C7804" s="118"/>
      <c r="D7804" s="118"/>
      <c r="E7804" s="118"/>
      <c r="F7804" s="118"/>
      <c r="G7804" s="118"/>
      <c r="H7804" s="118"/>
      <c r="I7804" s="118"/>
      <c r="J7804" s="118"/>
      <c r="K7804" s="118"/>
      <c r="L7804" s="118"/>
      <c r="M7804" s="118"/>
      <c r="N7804" s="118"/>
      <c r="O7804" s="143" t="str">
        <f>IF(H7804="","",(S7804/S7804)&amp;":"&amp;ROUND(AH7804/S7804,2))</f>
        <v/>
      </c>
      <c r="P7804" s="118"/>
      <c r="Q7804" s="118"/>
      <c r="R7804" s="143" t="str">
        <f>IF(H7804="","",(S7804/S7804)&amp;":"&amp;ROUND(AI7804/S7804,2))</f>
        <v/>
      </c>
      <c r="S7804" s="144" t="str">
        <f t="shared" si="1457"/>
        <v/>
      </c>
      <c r="T7804" s="145" t="str">
        <f t="shared" si="1458"/>
        <v/>
      </c>
      <c r="U7804" s="118"/>
      <c r="V7804" s="145" t="str">
        <f t="shared" si="1459"/>
        <v/>
      </c>
      <c r="W7804" s="144" t="str">
        <f t="shared" si="1460"/>
        <v/>
      </c>
      <c r="X7804" s="146" t="str">
        <f>IF(C7804="","",IF(OR(C7804="Trade",C7804="Multi Position"),(X7803+V7804),IF(C7804="Deposit",(X7803+AE7804),IF(C7804="Withdrawal",(X7803-AE7804)))))</f>
        <v/>
      </c>
      <c r="Y7804" s="145" t="str">
        <f t="shared" si="1461"/>
        <v/>
      </c>
      <c r="Z7804" s="118"/>
      <c r="AA7804" s="118"/>
      <c r="AB7804" s="118"/>
      <c r="AC7804" s="118"/>
      <c r="AD7804" s="118"/>
      <c r="AE7804" s="139"/>
      <c r="AF7804" s="118"/>
      <c r="AG7804" s="118"/>
      <c r="AH7804" s="147" t="str">
        <f t="shared" si="1462"/>
        <v/>
      </c>
      <c r="AI7804" s="147" t="str">
        <f t="shared" si="1463"/>
        <v/>
      </c>
      <c r="AJ7804" s="148" t="str">
        <f t="shared" si="1452"/>
        <v/>
      </c>
      <c r="AK7804" s="148" t="str">
        <f t="shared" si="1453"/>
        <v/>
      </c>
      <c r="AL7804" s="147" t="str">
        <f t="shared" si="1454"/>
        <v/>
      </c>
      <c r="AM7804" s="147" t="str">
        <f t="shared" si="1455"/>
        <v/>
      </c>
      <c r="AN7804" s="147" t="str">
        <f t="shared" si="1456"/>
        <v/>
      </c>
      <c r="AO7804" s="118"/>
    </row>
    <row r="7805" spans="1:41">
      <c r="A7805" s="118"/>
      <c r="B7805" s="118"/>
      <c r="C7805" s="118"/>
      <c r="D7805" s="118"/>
      <c r="E7805" s="118"/>
      <c r="F7805" s="118"/>
      <c r="G7805" s="118"/>
      <c r="H7805" s="118"/>
      <c r="I7805" s="118"/>
      <c r="J7805" s="118"/>
      <c r="K7805" s="118"/>
      <c r="L7805" s="118"/>
      <c r="M7805" s="118"/>
      <c r="N7805" s="118"/>
      <c r="O7805" s="143" t="str">
        <f>IF(H7805="","",(S7805/S7805)&amp;":"&amp;ROUND(AH7805/S7805,2))</f>
        <v/>
      </c>
      <c r="P7805" s="118"/>
      <c r="Q7805" s="118"/>
      <c r="R7805" s="143" t="str">
        <f>IF(H7805="","",(S7805/S7805)&amp;":"&amp;ROUND(AI7805/S7805,2))</f>
        <v/>
      </c>
      <c r="S7805" s="144" t="str">
        <f t="shared" si="1457"/>
        <v/>
      </c>
      <c r="T7805" s="145" t="str">
        <f t="shared" si="1458"/>
        <v/>
      </c>
      <c r="U7805" s="118"/>
      <c r="V7805" s="145" t="str">
        <f t="shared" si="1459"/>
        <v/>
      </c>
      <c r="W7805" s="144" t="str">
        <f t="shared" si="1460"/>
        <v/>
      </c>
      <c r="X7805" s="146" t="str">
        <f>IF(C7805="","",IF(OR(C7805="Trade",C7805="Multi Position"),(X7804+V7805),IF(C7805="Deposit",(X7804+AE7805),IF(C7805="Withdrawal",(X7804-AE7805)))))</f>
        <v/>
      </c>
      <c r="Y7805" s="145" t="str">
        <f t="shared" si="1461"/>
        <v/>
      </c>
      <c r="Z7805" s="118"/>
      <c r="AA7805" s="118"/>
      <c r="AB7805" s="118"/>
      <c r="AC7805" s="118"/>
      <c r="AD7805" s="118"/>
      <c r="AE7805" s="139"/>
      <c r="AF7805" s="118"/>
      <c r="AG7805" s="118"/>
      <c r="AH7805" s="147" t="str">
        <f t="shared" si="1462"/>
        <v/>
      </c>
      <c r="AI7805" s="147" t="str">
        <f t="shared" si="1463"/>
        <v/>
      </c>
      <c r="AJ7805" s="148" t="str">
        <f t="shared" si="1452"/>
        <v/>
      </c>
      <c r="AK7805" s="148" t="str">
        <f t="shared" si="1453"/>
        <v/>
      </c>
      <c r="AL7805" s="147" t="str">
        <f t="shared" si="1454"/>
        <v/>
      </c>
      <c r="AM7805" s="147" t="str">
        <f t="shared" si="1455"/>
        <v/>
      </c>
      <c r="AN7805" s="147" t="str">
        <f t="shared" si="1456"/>
        <v/>
      </c>
      <c r="AO7805" s="118"/>
    </row>
    <row r="7806" spans="1:41">
      <c r="A7806" s="118"/>
      <c r="B7806" s="118"/>
      <c r="C7806" s="118"/>
      <c r="D7806" s="118"/>
      <c r="E7806" s="118"/>
      <c r="F7806" s="118"/>
      <c r="G7806" s="118"/>
      <c r="H7806" s="118"/>
      <c r="I7806" s="118"/>
      <c r="J7806" s="118"/>
      <c r="K7806" s="118"/>
      <c r="L7806" s="118"/>
      <c r="M7806" s="118"/>
      <c r="N7806" s="118"/>
      <c r="O7806" s="143" t="str">
        <f>IF(H7806="","",(S7806/S7806)&amp;":"&amp;ROUND(AH7806/S7806,2))</f>
        <v/>
      </c>
      <c r="P7806" s="118"/>
      <c r="Q7806" s="118"/>
      <c r="R7806" s="143" t="str">
        <f>IF(H7806="","",(S7806/S7806)&amp;":"&amp;ROUND(AI7806/S7806,2))</f>
        <v/>
      </c>
      <c r="S7806" s="144" t="str">
        <f t="shared" si="1457"/>
        <v/>
      </c>
      <c r="T7806" s="145" t="str">
        <f t="shared" si="1458"/>
        <v/>
      </c>
      <c r="U7806" s="118"/>
      <c r="V7806" s="145" t="str">
        <f t="shared" si="1459"/>
        <v/>
      </c>
      <c r="W7806" s="144" t="str">
        <f t="shared" si="1460"/>
        <v/>
      </c>
      <c r="X7806" s="146" t="str">
        <f>IF(C7806="","",IF(OR(C7806="Trade",C7806="Multi Position"),(X7805+V7806),IF(C7806="Deposit",(X7805+AE7806),IF(C7806="Withdrawal",(X7805-AE7806)))))</f>
        <v/>
      </c>
      <c r="Y7806" s="145" t="str">
        <f t="shared" si="1461"/>
        <v/>
      </c>
      <c r="Z7806" s="118"/>
      <c r="AA7806" s="118"/>
      <c r="AB7806" s="118"/>
      <c r="AC7806" s="118"/>
      <c r="AD7806" s="118"/>
      <c r="AE7806" s="139"/>
      <c r="AF7806" s="118"/>
      <c r="AG7806" s="118"/>
      <c r="AH7806" s="147" t="str">
        <f t="shared" si="1462"/>
        <v/>
      </c>
      <c r="AI7806" s="147" t="str">
        <f t="shared" si="1463"/>
        <v/>
      </c>
      <c r="AJ7806" s="148" t="str">
        <f t="shared" si="1452"/>
        <v/>
      </c>
      <c r="AK7806" s="148" t="str">
        <f t="shared" si="1453"/>
        <v/>
      </c>
      <c r="AL7806" s="147" t="str">
        <f t="shared" si="1454"/>
        <v/>
      </c>
      <c r="AM7806" s="147" t="str">
        <f t="shared" si="1455"/>
        <v/>
      </c>
      <c r="AN7806" s="147" t="str">
        <f t="shared" si="1456"/>
        <v/>
      </c>
      <c r="AO7806" s="118"/>
    </row>
    <row r="7807" spans="1:41">
      <c r="A7807" s="118"/>
      <c r="B7807" s="118"/>
      <c r="C7807" s="118"/>
      <c r="D7807" s="118"/>
      <c r="E7807" s="118"/>
      <c r="F7807" s="118"/>
      <c r="G7807" s="118"/>
      <c r="H7807" s="118"/>
      <c r="I7807" s="118"/>
      <c r="J7807" s="118"/>
      <c r="K7807" s="118"/>
      <c r="L7807" s="118"/>
      <c r="M7807" s="118"/>
      <c r="N7807" s="118"/>
      <c r="O7807" s="143" t="str">
        <f>IF(H7807="","",(S7807/S7807)&amp;":"&amp;ROUND(AH7807/S7807,2))</f>
        <v/>
      </c>
      <c r="P7807" s="118"/>
      <c r="Q7807" s="118"/>
      <c r="R7807" s="143" t="str">
        <f>IF(H7807="","",(S7807/S7807)&amp;":"&amp;ROUND(AI7807/S7807,2))</f>
        <v/>
      </c>
      <c r="S7807" s="144" t="str">
        <f t="shared" si="1457"/>
        <v/>
      </c>
      <c r="T7807" s="145" t="str">
        <f t="shared" si="1458"/>
        <v/>
      </c>
      <c r="U7807" s="118"/>
      <c r="V7807" s="145" t="str">
        <f t="shared" si="1459"/>
        <v/>
      </c>
      <c r="W7807" s="144" t="str">
        <f t="shared" si="1460"/>
        <v/>
      </c>
      <c r="X7807" s="146" t="str">
        <f>IF(C7807="","",IF(OR(C7807="Trade",C7807="Multi Position"),(X7806+V7807),IF(C7807="Deposit",(X7806+AE7807),IF(C7807="Withdrawal",(X7806-AE7807)))))</f>
        <v/>
      </c>
      <c r="Y7807" s="145" t="str">
        <f t="shared" si="1461"/>
        <v/>
      </c>
      <c r="Z7807" s="118"/>
      <c r="AA7807" s="118"/>
      <c r="AB7807" s="118"/>
      <c r="AC7807" s="118"/>
      <c r="AD7807" s="118"/>
      <c r="AE7807" s="139"/>
      <c r="AF7807" s="118"/>
      <c r="AG7807" s="118"/>
      <c r="AH7807" s="147" t="str">
        <f t="shared" si="1462"/>
        <v/>
      </c>
      <c r="AI7807" s="147" t="str">
        <f t="shared" si="1463"/>
        <v/>
      </c>
      <c r="AJ7807" s="148" t="str">
        <f t="shared" si="1452"/>
        <v/>
      </c>
      <c r="AK7807" s="148" t="str">
        <f t="shared" si="1453"/>
        <v/>
      </c>
      <c r="AL7807" s="147" t="str">
        <f t="shared" si="1454"/>
        <v/>
      </c>
      <c r="AM7807" s="147" t="str">
        <f t="shared" si="1455"/>
        <v/>
      </c>
      <c r="AN7807" s="147" t="str">
        <f t="shared" si="1456"/>
        <v/>
      </c>
      <c r="AO7807" s="118"/>
    </row>
    <row r="7808" spans="1:41">
      <c r="A7808" s="118"/>
      <c r="B7808" s="118"/>
      <c r="C7808" s="118"/>
      <c r="D7808" s="118"/>
      <c r="E7808" s="118"/>
      <c r="F7808" s="118"/>
      <c r="G7808" s="118"/>
      <c r="H7808" s="118"/>
      <c r="I7808" s="118"/>
      <c r="J7808" s="118"/>
      <c r="K7808" s="118"/>
      <c r="L7808" s="118"/>
      <c r="M7808" s="118"/>
      <c r="N7808" s="118"/>
      <c r="O7808" s="143" t="str">
        <f>IF(H7808="","",(S7808/S7808)&amp;":"&amp;ROUND(AH7808/S7808,2))</f>
        <v/>
      </c>
      <c r="P7808" s="118"/>
      <c r="Q7808" s="118"/>
      <c r="R7808" s="143" t="str">
        <f>IF(H7808="","",(S7808/S7808)&amp;":"&amp;ROUND(AI7808/S7808,2))</f>
        <v/>
      </c>
      <c r="S7808" s="144" t="str">
        <f t="shared" si="1457"/>
        <v/>
      </c>
      <c r="T7808" s="145" t="str">
        <f t="shared" si="1458"/>
        <v/>
      </c>
      <c r="U7808" s="118"/>
      <c r="V7808" s="145" t="str">
        <f t="shared" si="1459"/>
        <v/>
      </c>
      <c r="W7808" s="144" t="str">
        <f t="shared" si="1460"/>
        <v/>
      </c>
      <c r="X7808" s="146" t="str">
        <f>IF(C7808="","",IF(OR(C7808="Trade",C7808="Multi Position"),(X7807+V7808),IF(C7808="Deposit",(X7807+AE7808),IF(C7808="Withdrawal",(X7807-AE7808)))))</f>
        <v/>
      </c>
      <c r="Y7808" s="145" t="str">
        <f t="shared" si="1461"/>
        <v/>
      </c>
      <c r="Z7808" s="118"/>
      <c r="AA7808" s="118"/>
      <c r="AB7808" s="118"/>
      <c r="AC7808" s="118"/>
      <c r="AD7808" s="118"/>
      <c r="AE7808" s="139"/>
      <c r="AF7808" s="118"/>
      <c r="AG7808" s="118"/>
      <c r="AH7808" s="147" t="str">
        <f t="shared" si="1462"/>
        <v/>
      </c>
      <c r="AI7808" s="147" t="str">
        <f t="shared" si="1463"/>
        <v/>
      </c>
      <c r="AJ7808" s="148" t="str">
        <f t="shared" si="1452"/>
        <v/>
      </c>
      <c r="AK7808" s="148" t="str">
        <f t="shared" si="1453"/>
        <v/>
      </c>
      <c r="AL7808" s="147" t="str">
        <f t="shared" si="1454"/>
        <v/>
      </c>
      <c r="AM7808" s="147" t="str">
        <f t="shared" si="1455"/>
        <v/>
      </c>
      <c r="AN7808" s="147" t="str">
        <f t="shared" si="1456"/>
        <v/>
      </c>
      <c r="AO7808" s="118"/>
    </row>
    <row r="7809" spans="1:41">
      <c r="A7809" s="118"/>
      <c r="B7809" s="118"/>
      <c r="C7809" s="118"/>
      <c r="D7809" s="118"/>
      <c r="E7809" s="118"/>
      <c r="F7809" s="118"/>
      <c r="G7809" s="118"/>
      <c r="H7809" s="118"/>
      <c r="I7809" s="118"/>
      <c r="J7809" s="118"/>
      <c r="K7809" s="118"/>
      <c r="L7809" s="118"/>
      <c r="M7809" s="118"/>
      <c r="N7809" s="118"/>
      <c r="O7809" s="143" t="str">
        <f>IF(H7809="","",(S7809/S7809)&amp;":"&amp;ROUND(AH7809/S7809,2))</f>
        <v/>
      </c>
      <c r="P7809" s="118"/>
      <c r="Q7809" s="118"/>
      <c r="R7809" s="143" t="str">
        <f>IF(H7809="","",(S7809/S7809)&amp;":"&amp;ROUND(AI7809/S7809,2))</f>
        <v/>
      </c>
      <c r="S7809" s="144" t="str">
        <f t="shared" si="1457"/>
        <v/>
      </c>
      <c r="T7809" s="145" t="str">
        <f t="shared" si="1458"/>
        <v/>
      </c>
      <c r="U7809" s="118"/>
      <c r="V7809" s="145" t="str">
        <f t="shared" si="1459"/>
        <v/>
      </c>
      <c r="W7809" s="144" t="str">
        <f t="shared" si="1460"/>
        <v/>
      </c>
      <c r="X7809" s="146" t="str">
        <f>IF(C7809="","",IF(OR(C7809="Trade",C7809="Multi Position"),(X7808+V7809),IF(C7809="Deposit",(X7808+AE7809),IF(C7809="Withdrawal",(X7808-AE7809)))))</f>
        <v/>
      </c>
      <c r="Y7809" s="145" t="str">
        <f t="shared" si="1461"/>
        <v/>
      </c>
      <c r="Z7809" s="118"/>
      <c r="AA7809" s="118"/>
      <c r="AB7809" s="118"/>
      <c r="AC7809" s="118"/>
      <c r="AD7809" s="118"/>
      <c r="AE7809" s="139"/>
      <c r="AF7809" s="118"/>
      <c r="AG7809" s="118"/>
      <c r="AH7809" s="147" t="str">
        <f t="shared" si="1462"/>
        <v/>
      </c>
      <c r="AI7809" s="147" t="str">
        <f t="shared" si="1463"/>
        <v/>
      </c>
      <c r="AJ7809" s="148" t="str">
        <f t="shared" si="1452"/>
        <v/>
      </c>
      <c r="AK7809" s="148" t="str">
        <f t="shared" si="1453"/>
        <v/>
      </c>
      <c r="AL7809" s="147" t="str">
        <f t="shared" si="1454"/>
        <v/>
      </c>
      <c r="AM7809" s="147" t="str">
        <f t="shared" si="1455"/>
        <v/>
      </c>
      <c r="AN7809" s="147" t="str">
        <f t="shared" si="1456"/>
        <v/>
      </c>
      <c r="AO7809" s="118"/>
    </row>
    <row r="7810" spans="1:41">
      <c r="A7810" s="118"/>
      <c r="B7810" s="118"/>
      <c r="C7810" s="118"/>
      <c r="D7810" s="118"/>
      <c r="E7810" s="118"/>
      <c r="F7810" s="118"/>
      <c r="G7810" s="118"/>
      <c r="H7810" s="118"/>
      <c r="I7810" s="118"/>
      <c r="J7810" s="118"/>
      <c r="K7810" s="118"/>
      <c r="L7810" s="118"/>
      <c r="M7810" s="118"/>
      <c r="N7810" s="118"/>
      <c r="O7810" s="143" t="str">
        <f>IF(H7810="","",(S7810/S7810)&amp;":"&amp;ROUND(AH7810/S7810,2))</f>
        <v/>
      </c>
      <c r="P7810" s="118"/>
      <c r="Q7810" s="118"/>
      <c r="R7810" s="143" t="str">
        <f>IF(H7810="","",(S7810/S7810)&amp;":"&amp;ROUND(AI7810/S7810,2))</f>
        <v/>
      </c>
      <c r="S7810" s="144" t="str">
        <f t="shared" si="1457"/>
        <v/>
      </c>
      <c r="T7810" s="145" t="str">
        <f t="shared" si="1458"/>
        <v/>
      </c>
      <c r="U7810" s="118"/>
      <c r="V7810" s="145" t="str">
        <f t="shared" si="1459"/>
        <v/>
      </c>
      <c r="W7810" s="144" t="str">
        <f t="shared" si="1460"/>
        <v/>
      </c>
      <c r="X7810" s="146" t="str">
        <f>IF(C7810="","",IF(OR(C7810="Trade",C7810="Multi Position"),(X7809+V7810),IF(C7810="Deposit",(X7809+AE7810),IF(C7810="Withdrawal",(X7809-AE7810)))))</f>
        <v/>
      </c>
      <c r="Y7810" s="145" t="str">
        <f t="shared" si="1461"/>
        <v/>
      </c>
      <c r="Z7810" s="118"/>
      <c r="AA7810" s="118"/>
      <c r="AB7810" s="118"/>
      <c r="AC7810" s="118"/>
      <c r="AD7810" s="118"/>
      <c r="AE7810" s="139"/>
      <c r="AF7810" s="118"/>
      <c r="AG7810" s="118"/>
      <c r="AH7810" s="147" t="str">
        <f t="shared" si="1462"/>
        <v/>
      </c>
      <c r="AI7810" s="147" t="str">
        <f t="shared" si="1463"/>
        <v/>
      </c>
      <c r="AJ7810" s="148" t="str">
        <f t="shared" si="1452"/>
        <v/>
      </c>
      <c r="AK7810" s="148" t="str">
        <f t="shared" si="1453"/>
        <v/>
      </c>
      <c r="AL7810" s="147" t="str">
        <f t="shared" si="1454"/>
        <v/>
      </c>
      <c r="AM7810" s="147" t="str">
        <f t="shared" si="1455"/>
        <v/>
      </c>
      <c r="AN7810" s="147" t="str">
        <f t="shared" si="1456"/>
        <v/>
      </c>
      <c r="AO7810" s="118"/>
    </row>
    <row r="7811" spans="1:41">
      <c r="A7811" s="118"/>
      <c r="B7811" s="118"/>
      <c r="C7811" s="118"/>
      <c r="D7811" s="118"/>
      <c r="E7811" s="118"/>
      <c r="F7811" s="118"/>
      <c r="G7811" s="118"/>
      <c r="H7811" s="118"/>
      <c r="I7811" s="118"/>
      <c r="J7811" s="118"/>
      <c r="K7811" s="118"/>
      <c r="L7811" s="118"/>
      <c r="M7811" s="118"/>
      <c r="N7811" s="118"/>
      <c r="O7811" s="143" t="str">
        <f>IF(H7811="","",(S7811/S7811)&amp;":"&amp;ROUND(AH7811/S7811,2))</f>
        <v/>
      </c>
      <c r="P7811" s="118"/>
      <c r="Q7811" s="118"/>
      <c r="R7811" s="143" t="str">
        <f>IF(H7811="","",(S7811/S7811)&amp;":"&amp;ROUND(AI7811/S7811,2))</f>
        <v/>
      </c>
      <c r="S7811" s="144" t="str">
        <f t="shared" si="1457"/>
        <v/>
      </c>
      <c r="T7811" s="145" t="str">
        <f t="shared" si="1458"/>
        <v/>
      </c>
      <c r="U7811" s="118"/>
      <c r="V7811" s="145" t="str">
        <f t="shared" si="1459"/>
        <v/>
      </c>
      <c r="W7811" s="144" t="str">
        <f t="shared" si="1460"/>
        <v/>
      </c>
      <c r="X7811" s="146" t="str">
        <f>IF(C7811="","",IF(OR(C7811="Trade",C7811="Multi Position"),(X7810+V7811),IF(C7811="Deposit",(X7810+AE7811),IF(C7811="Withdrawal",(X7810-AE7811)))))</f>
        <v/>
      </c>
      <c r="Y7811" s="145" t="str">
        <f t="shared" si="1461"/>
        <v/>
      </c>
      <c r="Z7811" s="118"/>
      <c r="AA7811" s="118"/>
      <c r="AB7811" s="118"/>
      <c r="AC7811" s="118"/>
      <c r="AD7811" s="118"/>
      <c r="AE7811" s="139"/>
      <c r="AF7811" s="118"/>
      <c r="AG7811" s="118"/>
      <c r="AH7811" s="147" t="str">
        <f t="shared" si="1462"/>
        <v/>
      </c>
      <c r="AI7811" s="147" t="str">
        <f t="shared" si="1463"/>
        <v/>
      </c>
      <c r="AJ7811" s="148" t="str">
        <f t="shared" si="1452"/>
        <v/>
      </c>
      <c r="AK7811" s="148" t="str">
        <f t="shared" si="1453"/>
        <v/>
      </c>
      <c r="AL7811" s="147" t="str">
        <f t="shared" si="1454"/>
        <v/>
      </c>
      <c r="AM7811" s="147" t="str">
        <f t="shared" si="1455"/>
        <v/>
      </c>
      <c r="AN7811" s="147" t="str">
        <f t="shared" si="1456"/>
        <v/>
      </c>
      <c r="AO7811" s="118"/>
    </row>
    <row r="7812" spans="1:41">
      <c r="A7812" s="118"/>
      <c r="B7812" s="118"/>
      <c r="C7812" s="118"/>
      <c r="D7812" s="118"/>
      <c r="E7812" s="118"/>
      <c r="F7812" s="118"/>
      <c r="G7812" s="118"/>
      <c r="H7812" s="118"/>
      <c r="I7812" s="118"/>
      <c r="J7812" s="118"/>
      <c r="K7812" s="118"/>
      <c r="L7812" s="118"/>
      <c r="M7812" s="118"/>
      <c r="N7812" s="118"/>
      <c r="O7812" s="143" t="str">
        <f>IF(H7812="","",(S7812/S7812)&amp;":"&amp;ROUND(AH7812/S7812,2))</f>
        <v/>
      </c>
      <c r="P7812" s="118"/>
      <c r="Q7812" s="118"/>
      <c r="R7812" s="143" t="str">
        <f>IF(H7812="","",(S7812/S7812)&amp;":"&amp;ROUND(AI7812/S7812,2))</f>
        <v/>
      </c>
      <c r="S7812" s="144" t="str">
        <f t="shared" si="1457"/>
        <v/>
      </c>
      <c r="T7812" s="145" t="str">
        <f t="shared" si="1458"/>
        <v/>
      </c>
      <c r="U7812" s="118"/>
      <c r="V7812" s="145" t="str">
        <f t="shared" si="1459"/>
        <v/>
      </c>
      <c r="W7812" s="144" t="str">
        <f t="shared" si="1460"/>
        <v/>
      </c>
      <c r="X7812" s="146" t="str">
        <f>IF(C7812="","",IF(OR(C7812="Trade",C7812="Multi Position"),(X7811+V7812),IF(C7812="Deposit",(X7811+AE7812),IF(C7812="Withdrawal",(X7811-AE7812)))))</f>
        <v/>
      </c>
      <c r="Y7812" s="145" t="str">
        <f t="shared" si="1461"/>
        <v/>
      </c>
      <c r="Z7812" s="118"/>
      <c r="AA7812" s="118"/>
      <c r="AB7812" s="118"/>
      <c r="AC7812" s="118"/>
      <c r="AD7812" s="118"/>
      <c r="AE7812" s="139"/>
      <c r="AF7812" s="118"/>
      <c r="AG7812" s="118"/>
      <c r="AH7812" s="147" t="str">
        <f t="shared" si="1462"/>
        <v/>
      </c>
      <c r="AI7812" s="147" t="str">
        <f t="shared" si="1463"/>
        <v/>
      </c>
      <c r="AJ7812" s="148" t="str">
        <f t="shared" si="1452"/>
        <v/>
      </c>
      <c r="AK7812" s="148" t="str">
        <f t="shared" si="1453"/>
        <v/>
      </c>
      <c r="AL7812" s="147" t="str">
        <f t="shared" si="1454"/>
        <v/>
      </c>
      <c r="AM7812" s="147" t="str">
        <f t="shared" si="1455"/>
        <v/>
      </c>
      <c r="AN7812" s="147" t="str">
        <f t="shared" si="1456"/>
        <v/>
      </c>
      <c r="AO7812" s="118"/>
    </row>
    <row r="7813" spans="1:41">
      <c r="A7813" s="118"/>
      <c r="B7813" s="118"/>
      <c r="C7813" s="118"/>
      <c r="D7813" s="118"/>
      <c r="E7813" s="118"/>
      <c r="F7813" s="118"/>
      <c r="G7813" s="118"/>
      <c r="H7813" s="118"/>
      <c r="I7813" s="118"/>
      <c r="J7813" s="118"/>
      <c r="K7813" s="118"/>
      <c r="L7813" s="118"/>
      <c r="M7813" s="118"/>
      <c r="N7813" s="118"/>
      <c r="O7813" s="143" t="str">
        <f>IF(H7813="","",(S7813/S7813)&amp;":"&amp;ROUND(AH7813/S7813,2))</f>
        <v/>
      </c>
      <c r="P7813" s="118"/>
      <c r="Q7813" s="118"/>
      <c r="R7813" s="143" t="str">
        <f>IF(H7813="","",(S7813/S7813)&amp;":"&amp;ROUND(AI7813/S7813,2))</f>
        <v/>
      </c>
      <c r="S7813" s="144" t="str">
        <f t="shared" si="1457"/>
        <v/>
      </c>
      <c r="T7813" s="145" t="str">
        <f t="shared" si="1458"/>
        <v/>
      </c>
      <c r="U7813" s="118"/>
      <c r="V7813" s="145" t="str">
        <f t="shared" si="1459"/>
        <v/>
      </c>
      <c r="W7813" s="144" t="str">
        <f t="shared" si="1460"/>
        <v/>
      </c>
      <c r="X7813" s="146" t="str">
        <f>IF(C7813="","",IF(OR(C7813="Trade",C7813="Multi Position"),(X7812+V7813),IF(C7813="Deposit",(X7812+AE7813),IF(C7813="Withdrawal",(X7812-AE7813)))))</f>
        <v/>
      </c>
      <c r="Y7813" s="145" t="str">
        <f t="shared" si="1461"/>
        <v/>
      </c>
      <c r="Z7813" s="118"/>
      <c r="AA7813" s="118"/>
      <c r="AB7813" s="118"/>
      <c r="AC7813" s="118"/>
      <c r="AD7813" s="118"/>
      <c r="AE7813" s="139"/>
      <c r="AF7813" s="118"/>
      <c r="AG7813" s="118"/>
      <c r="AH7813" s="147" t="str">
        <f t="shared" si="1462"/>
        <v/>
      </c>
      <c r="AI7813" s="147" t="str">
        <f t="shared" si="1463"/>
        <v/>
      </c>
      <c r="AJ7813" s="148" t="str">
        <f t="shared" si="1452"/>
        <v/>
      </c>
      <c r="AK7813" s="148" t="str">
        <f t="shared" si="1453"/>
        <v/>
      </c>
      <c r="AL7813" s="147" t="str">
        <f t="shared" si="1454"/>
        <v/>
      </c>
      <c r="AM7813" s="147" t="str">
        <f t="shared" si="1455"/>
        <v/>
      </c>
      <c r="AN7813" s="147" t="str">
        <f t="shared" si="1456"/>
        <v/>
      </c>
      <c r="AO7813" s="118"/>
    </row>
    <row r="7814" spans="1:41">
      <c r="A7814" s="118"/>
      <c r="B7814" s="118"/>
      <c r="C7814" s="118"/>
      <c r="D7814" s="118"/>
      <c r="E7814" s="118"/>
      <c r="F7814" s="118"/>
      <c r="G7814" s="118"/>
      <c r="H7814" s="118"/>
      <c r="I7814" s="118"/>
      <c r="J7814" s="118"/>
      <c r="K7814" s="118"/>
      <c r="L7814" s="118"/>
      <c r="M7814" s="118"/>
      <c r="N7814" s="118"/>
      <c r="O7814" s="143" t="str">
        <f>IF(H7814="","",(S7814/S7814)&amp;":"&amp;ROUND(AH7814/S7814,2))</f>
        <v/>
      </c>
      <c r="P7814" s="118"/>
      <c r="Q7814" s="118"/>
      <c r="R7814" s="143" t="str">
        <f>IF(H7814="","",(S7814/S7814)&amp;":"&amp;ROUND(AI7814/S7814,2))</f>
        <v/>
      </c>
      <c r="S7814" s="144" t="str">
        <f t="shared" si="1457"/>
        <v/>
      </c>
      <c r="T7814" s="145" t="str">
        <f t="shared" si="1458"/>
        <v/>
      </c>
      <c r="U7814" s="118"/>
      <c r="V7814" s="145" t="str">
        <f t="shared" si="1459"/>
        <v/>
      </c>
      <c r="W7814" s="144" t="str">
        <f t="shared" si="1460"/>
        <v/>
      </c>
      <c r="X7814" s="146" t="str">
        <f>IF(C7814="","",IF(OR(C7814="Trade",C7814="Multi Position"),(X7813+V7814),IF(C7814="Deposit",(X7813+AE7814),IF(C7814="Withdrawal",(X7813-AE7814)))))</f>
        <v/>
      </c>
      <c r="Y7814" s="145" t="str">
        <f t="shared" si="1461"/>
        <v/>
      </c>
      <c r="Z7814" s="118"/>
      <c r="AA7814" s="118"/>
      <c r="AB7814" s="118"/>
      <c r="AC7814" s="118"/>
      <c r="AD7814" s="118"/>
      <c r="AE7814" s="139"/>
      <c r="AF7814" s="118"/>
      <c r="AG7814" s="118"/>
      <c r="AH7814" s="147" t="str">
        <f t="shared" si="1462"/>
        <v/>
      </c>
      <c r="AI7814" s="147" t="str">
        <f t="shared" si="1463"/>
        <v/>
      </c>
      <c r="AJ7814" s="148" t="str">
        <f t="shared" si="1452"/>
        <v/>
      </c>
      <c r="AK7814" s="148" t="str">
        <f t="shared" si="1453"/>
        <v/>
      </c>
      <c r="AL7814" s="147" t="str">
        <f t="shared" si="1454"/>
        <v/>
      </c>
      <c r="AM7814" s="147" t="str">
        <f t="shared" si="1455"/>
        <v/>
      </c>
      <c r="AN7814" s="147" t="str">
        <f t="shared" si="1456"/>
        <v/>
      </c>
      <c r="AO7814" s="118"/>
    </row>
    <row r="7815" spans="1:41">
      <c r="A7815" s="118"/>
      <c r="B7815" s="118"/>
      <c r="C7815" s="118"/>
      <c r="D7815" s="118"/>
      <c r="E7815" s="118"/>
      <c r="F7815" s="118"/>
      <c r="G7815" s="118"/>
      <c r="H7815" s="118"/>
      <c r="I7815" s="118"/>
      <c r="J7815" s="118"/>
      <c r="K7815" s="118"/>
      <c r="L7815" s="118"/>
      <c r="M7815" s="118"/>
      <c r="N7815" s="118"/>
      <c r="O7815" s="143" t="str">
        <f>IF(H7815="","",(S7815/S7815)&amp;":"&amp;ROUND(AH7815/S7815,2))</f>
        <v/>
      </c>
      <c r="P7815" s="118"/>
      <c r="Q7815" s="118"/>
      <c r="R7815" s="143" t="str">
        <f>IF(H7815="","",(S7815/S7815)&amp;":"&amp;ROUND(AI7815/S7815,2))</f>
        <v/>
      </c>
      <c r="S7815" s="144" t="str">
        <f t="shared" si="1457"/>
        <v/>
      </c>
      <c r="T7815" s="145" t="str">
        <f t="shared" si="1458"/>
        <v/>
      </c>
      <c r="U7815" s="118"/>
      <c r="V7815" s="145" t="str">
        <f t="shared" si="1459"/>
        <v/>
      </c>
      <c r="W7815" s="144" t="str">
        <f t="shared" si="1460"/>
        <v/>
      </c>
      <c r="X7815" s="146" t="str">
        <f>IF(C7815="","",IF(OR(C7815="Trade",C7815="Multi Position"),(X7814+V7815),IF(C7815="Deposit",(X7814+AE7815),IF(C7815="Withdrawal",(X7814-AE7815)))))</f>
        <v/>
      </c>
      <c r="Y7815" s="145" t="str">
        <f t="shared" si="1461"/>
        <v/>
      </c>
      <c r="Z7815" s="118"/>
      <c r="AA7815" s="118"/>
      <c r="AB7815" s="118"/>
      <c r="AC7815" s="118"/>
      <c r="AD7815" s="118"/>
      <c r="AE7815" s="139"/>
      <c r="AF7815" s="118"/>
      <c r="AG7815" s="118"/>
      <c r="AH7815" s="147" t="str">
        <f t="shared" si="1462"/>
        <v/>
      </c>
      <c r="AI7815" s="147" t="str">
        <f t="shared" si="1463"/>
        <v/>
      </c>
      <c r="AJ7815" s="148" t="str">
        <f t="shared" si="1452"/>
        <v/>
      </c>
      <c r="AK7815" s="148" t="str">
        <f t="shared" si="1453"/>
        <v/>
      </c>
      <c r="AL7815" s="147" t="str">
        <f t="shared" si="1454"/>
        <v/>
      </c>
      <c r="AM7815" s="147" t="str">
        <f t="shared" si="1455"/>
        <v/>
      </c>
      <c r="AN7815" s="147" t="str">
        <f t="shared" si="1456"/>
        <v/>
      </c>
      <c r="AO7815" s="118"/>
    </row>
    <row r="7816" spans="1:41">
      <c r="A7816" s="118"/>
      <c r="B7816" s="118"/>
      <c r="C7816" s="118"/>
      <c r="D7816" s="118"/>
      <c r="E7816" s="118"/>
      <c r="F7816" s="118"/>
      <c r="G7816" s="118"/>
      <c r="H7816" s="118"/>
      <c r="I7816" s="118"/>
      <c r="J7816" s="118"/>
      <c r="K7816" s="118"/>
      <c r="L7816" s="118"/>
      <c r="M7816" s="118"/>
      <c r="N7816" s="118"/>
      <c r="O7816" s="143" t="str">
        <f>IF(H7816="","",(S7816/S7816)&amp;":"&amp;ROUND(AH7816/S7816,2))</f>
        <v/>
      </c>
      <c r="P7816" s="118"/>
      <c r="Q7816" s="118"/>
      <c r="R7816" s="143" t="str">
        <f>IF(H7816="","",(S7816/S7816)&amp;":"&amp;ROUND(AI7816/S7816,2))</f>
        <v/>
      </c>
      <c r="S7816" s="144" t="str">
        <f t="shared" si="1457"/>
        <v/>
      </c>
      <c r="T7816" s="145" t="str">
        <f t="shared" si="1458"/>
        <v/>
      </c>
      <c r="U7816" s="118"/>
      <c r="V7816" s="145" t="str">
        <f t="shared" si="1459"/>
        <v/>
      </c>
      <c r="W7816" s="144" t="str">
        <f t="shared" si="1460"/>
        <v/>
      </c>
      <c r="X7816" s="146" t="str">
        <f>IF(C7816="","",IF(OR(C7816="Trade",C7816="Multi Position"),(X7815+V7816),IF(C7816="Deposit",(X7815+AE7816),IF(C7816="Withdrawal",(X7815-AE7816)))))</f>
        <v/>
      </c>
      <c r="Y7816" s="145" t="str">
        <f t="shared" si="1461"/>
        <v/>
      </c>
      <c r="Z7816" s="118"/>
      <c r="AA7816" s="118"/>
      <c r="AB7816" s="118"/>
      <c r="AC7816" s="118"/>
      <c r="AD7816" s="118"/>
      <c r="AE7816" s="139"/>
      <c r="AF7816" s="118"/>
      <c r="AG7816" s="118"/>
      <c r="AH7816" s="147" t="str">
        <f t="shared" si="1462"/>
        <v/>
      </c>
      <c r="AI7816" s="147" t="str">
        <f t="shared" si="1463"/>
        <v/>
      </c>
      <c r="AJ7816" s="148" t="str">
        <f t="shared" si="1452"/>
        <v/>
      </c>
      <c r="AK7816" s="148" t="str">
        <f t="shared" si="1453"/>
        <v/>
      </c>
      <c r="AL7816" s="147" t="str">
        <f t="shared" si="1454"/>
        <v/>
      </c>
      <c r="AM7816" s="147" t="str">
        <f t="shared" si="1455"/>
        <v/>
      </c>
      <c r="AN7816" s="147" t="str">
        <f t="shared" si="1456"/>
        <v/>
      </c>
      <c r="AO7816" s="118"/>
    </row>
    <row r="7817" spans="1:41">
      <c r="A7817" s="118"/>
      <c r="B7817" s="118"/>
      <c r="C7817" s="118"/>
      <c r="D7817" s="118"/>
      <c r="E7817" s="118"/>
      <c r="F7817" s="118"/>
      <c r="G7817" s="118"/>
      <c r="H7817" s="118"/>
      <c r="I7817" s="118"/>
      <c r="J7817" s="118"/>
      <c r="K7817" s="118"/>
      <c r="L7817" s="118"/>
      <c r="M7817" s="118"/>
      <c r="N7817" s="118"/>
      <c r="O7817" s="143" t="str">
        <f>IF(H7817="","",(S7817/S7817)&amp;":"&amp;ROUND(AH7817/S7817,2))</f>
        <v/>
      </c>
      <c r="P7817" s="118"/>
      <c r="Q7817" s="118"/>
      <c r="R7817" s="143" t="str">
        <f>IF(H7817="","",(S7817/S7817)&amp;":"&amp;ROUND(AI7817/S7817,2))</f>
        <v/>
      </c>
      <c r="S7817" s="144" t="str">
        <f t="shared" si="1457"/>
        <v/>
      </c>
      <c r="T7817" s="145" t="str">
        <f t="shared" si="1458"/>
        <v/>
      </c>
      <c r="U7817" s="118"/>
      <c r="V7817" s="145" t="str">
        <f t="shared" si="1459"/>
        <v/>
      </c>
      <c r="W7817" s="144" t="str">
        <f t="shared" si="1460"/>
        <v/>
      </c>
      <c r="X7817" s="146" t="str">
        <f>IF(C7817="","",IF(OR(C7817="Trade",C7817="Multi Position"),(X7816+V7817),IF(C7817="Deposit",(X7816+AE7817),IF(C7817="Withdrawal",(X7816-AE7817)))))</f>
        <v/>
      </c>
      <c r="Y7817" s="145" t="str">
        <f t="shared" si="1461"/>
        <v/>
      </c>
      <c r="Z7817" s="118"/>
      <c r="AA7817" s="118"/>
      <c r="AB7817" s="118"/>
      <c r="AC7817" s="118"/>
      <c r="AD7817" s="118"/>
      <c r="AE7817" s="139"/>
      <c r="AF7817" s="118"/>
      <c r="AG7817" s="118"/>
      <c r="AH7817" s="147" t="str">
        <f t="shared" si="1462"/>
        <v/>
      </c>
      <c r="AI7817" s="147" t="str">
        <f t="shared" si="1463"/>
        <v/>
      </c>
      <c r="AJ7817" s="148" t="str">
        <f t="shared" si="1452"/>
        <v/>
      </c>
      <c r="AK7817" s="148" t="str">
        <f t="shared" si="1453"/>
        <v/>
      </c>
      <c r="AL7817" s="147" t="str">
        <f t="shared" si="1454"/>
        <v/>
      </c>
      <c r="AM7817" s="147" t="str">
        <f t="shared" si="1455"/>
        <v/>
      </c>
      <c r="AN7817" s="147" t="str">
        <f t="shared" si="1456"/>
        <v/>
      </c>
      <c r="AO7817" s="118"/>
    </row>
    <row r="7818" spans="1:41">
      <c r="A7818" s="118"/>
      <c r="B7818" s="118"/>
      <c r="C7818" s="118"/>
      <c r="D7818" s="118"/>
      <c r="E7818" s="118"/>
      <c r="F7818" s="118"/>
      <c r="G7818" s="118"/>
      <c r="H7818" s="118"/>
      <c r="I7818" s="118"/>
      <c r="J7818" s="118"/>
      <c r="K7818" s="118"/>
      <c r="L7818" s="118"/>
      <c r="M7818" s="118"/>
      <c r="N7818" s="118"/>
      <c r="O7818" s="143" t="str">
        <f>IF(H7818="","",(S7818/S7818)&amp;":"&amp;ROUND(AH7818/S7818,2))</f>
        <v/>
      </c>
      <c r="P7818" s="118"/>
      <c r="Q7818" s="118"/>
      <c r="R7818" s="143" t="str">
        <f>IF(H7818="","",(S7818/S7818)&amp;":"&amp;ROUND(AI7818/S7818,2))</f>
        <v/>
      </c>
      <c r="S7818" s="144" t="str">
        <f t="shared" si="1457"/>
        <v/>
      </c>
      <c r="T7818" s="145" t="str">
        <f t="shared" si="1458"/>
        <v/>
      </c>
      <c r="U7818" s="118"/>
      <c r="V7818" s="145" t="str">
        <f t="shared" si="1459"/>
        <v/>
      </c>
      <c r="W7818" s="144" t="str">
        <f t="shared" si="1460"/>
        <v/>
      </c>
      <c r="X7818" s="146" t="str">
        <f>IF(C7818="","",IF(OR(C7818="Trade",C7818="Multi Position"),(X7817+V7818),IF(C7818="Deposit",(X7817+AE7818),IF(C7818="Withdrawal",(X7817-AE7818)))))</f>
        <v/>
      </c>
      <c r="Y7818" s="145" t="str">
        <f t="shared" si="1461"/>
        <v/>
      </c>
      <c r="Z7818" s="118"/>
      <c r="AA7818" s="118"/>
      <c r="AB7818" s="118"/>
      <c r="AC7818" s="118"/>
      <c r="AD7818" s="118"/>
      <c r="AE7818" s="139"/>
      <c r="AF7818" s="118"/>
      <c r="AG7818" s="118"/>
      <c r="AH7818" s="147" t="str">
        <f t="shared" si="1462"/>
        <v/>
      </c>
      <c r="AI7818" s="147" t="str">
        <f t="shared" si="1463"/>
        <v/>
      </c>
      <c r="AJ7818" s="148" t="str">
        <f t="shared" ref="AJ7818:AJ7881" si="1464">IF(V7818&lt;0,V7818/-X7818,S7818)</f>
        <v/>
      </c>
      <c r="AK7818" s="148" t="str">
        <f t="shared" ref="AK7818:AK7881" si="1465">IF(V7818="","",IF(H7818="LONG",IF(V7818&gt;0,V7818/X7818,((L7818*(P7818-K7818))/X7818)),IF(V7818&gt;0,V7818/X7818,((L7818*(K7818-P7818))/X7818))))</f>
        <v/>
      </c>
      <c r="AL7818" s="147" t="str">
        <f t="shared" ref="AL7818:AL7881" si="1466">IF(B7818="","",MONTH(B7818))</f>
        <v/>
      </c>
      <c r="AM7818" s="147" t="str">
        <f t="shared" ref="AM7818:AM7881" si="1467">IF(B7818="","",YEAR(B7818))</f>
        <v/>
      </c>
      <c r="AN7818" s="147" t="str">
        <f t="shared" ref="AN7818:AN7881" si="1468">IF(B7818="","",DAY(B7818))</f>
        <v/>
      </c>
      <c r="AO7818" s="118"/>
    </row>
    <row r="7819" spans="1:41">
      <c r="A7819" s="118"/>
      <c r="B7819" s="118"/>
      <c r="C7819" s="118"/>
      <c r="D7819" s="118"/>
      <c r="E7819" s="118"/>
      <c r="F7819" s="118"/>
      <c r="G7819" s="118"/>
      <c r="H7819" s="118"/>
      <c r="I7819" s="118"/>
      <c r="J7819" s="118"/>
      <c r="K7819" s="118"/>
      <c r="L7819" s="118"/>
      <c r="M7819" s="118"/>
      <c r="N7819" s="118"/>
      <c r="O7819" s="143" t="str">
        <f>IF(H7819="","",(S7819/S7819)&amp;":"&amp;ROUND(AH7819/S7819,2))</f>
        <v/>
      </c>
      <c r="P7819" s="118"/>
      <c r="Q7819" s="118"/>
      <c r="R7819" s="143" t="str">
        <f>IF(H7819="","",(S7819/S7819)&amp;":"&amp;ROUND(AI7819/S7819,2))</f>
        <v/>
      </c>
      <c r="S7819" s="144" t="str">
        <f t="shared" ref="S7819:S7882" si="1469">IF(N7819="","",IF(H7819="LONG",(((K7819-M7819)*L7819)/X7818),(((M7819-K7819)*L7819)/X7818)))</f>
        <v/>
      </c>
      <c r="T7819" s="145" t="str">
        <f t="shared" ref="T7819:T7882" si="1470">IF(K7819="","",IF(H7819="LONG",(P7819*L7819)-(K7819*L7819),(K7819*L7819)-(P7819*L7819)))</f>
        <v/>
      </c>
      <c r="U7819" s="118"/>
      <c r="V7819" s="145" t="str">
        <f t="shared" ref="V7819:V7882" si="1471">IF(K7819="","",IF(T7819&lt;0,(T7819)-+U7819,(T7819)-U7819))</f>
        <v/>
      </c>
      <c r="W7819" s="144" t="str">
        <f t="shared" ref="W7819:W7882" si="1472">IF(P7819="","",SUM(V7819/X7818))</f>
        <v/>
      </c>
      <c r="X7819" s="146" t="str">
        <f>IF(C7819="","",IF(OR(C7819="Trade",C7819="Multi Position"),(X7818+V7819),IF(C7819="Deposit",(X7818+AE7819),IF(C7819="Withdrawal",(X7818-AE7819)))))</f>
        <v/>
      </c>
      <c r="Y7819" s="145" t="str">
        <f t="shared" ref="Y7819:Y7882" si="1473">IF(Q7819="","",INT(Q7819-B7819)&amp;" Days "&amp;TEXT(Q7819-B7819,"H"" Hrs ""m"" mins """))</f>
        <v/>
      </c>
      <c r="Z7819" s="118"/>
      <c r="AA7819" s="118"/>
      <c r="AB7819" s="118"/>
      <c r="AC7819" s="118"/>
      <c r="AD7819" s="118"/>
      <c r="AE7819" s="139"/>
      <c r="AF7819" s="118"/>
      <c r="AG7819" s="118"/>
      <c r="AH7819" s="147" t="str">
        <f t="shared" ref="AH7819:AH7882" si="1474">IF(K7819="","", IF(H7819="LONG", (((N7819-K7819)*L7819)/X7818), (((K7819-N7819)*L7819)/X7818)))</f>
        <v/>
      </c>
      <c r="AI7819" s="147" t="str">
        <f t="shared" ref="AI7819:AI7882" si="1475">IF(K7819="","", IF(H7819="LONG", (((P7819-K7819)*L7819)/X7818), (((K7819-P7819)*L7819)/X7818)))</f>
        <v/>
      </c>
      <c r="AJ7819" s="148" t="str">
        <f t="shared" si="1464"/>
        <v/>
      </c>
      <c r="AK7819" s="148" t="str">
        <f t="shared" si="1465"/>
        <v/>
      </c>
      <c r="AL7819" s="147" t="str">
        <f t="shared" si="1466"/>
        <v/>
      </c>
      <c r="AM7819" s="147" t="str">
        <f t="shared" si="1467"/>
        <v/>
      </c>
      <c r="AN7819" s="147" t="str">
        <f t="shared" si="1468"/>
        <v/>
      </c>
      <c r="AO7819" s="118"/>
    </row>
    <row r="7820" spans="1:41">
      <c r="A7820" s="118"/>
      <c r="B7820" s="118"/>
      <c r="C7820" s="118"/>
      <c r="D7820" s="118"/>
      <c r="E7820" s="118"/>
      <c r="F7820" s="118"/>
      <c r="G7820" s="118"/>
      <c r="H7820" s="118"/>
      <c r="I7820" s="118"/>
      <c r="J7820" s="118"/>
      <c r="K7820" s="118"/>
      <c r="L7820" s="118"/>
      <c r="M7820" s="118"/>
      <c r="N7820" s="118"/>
      <c r="O7820" s="143" t="str">
        <f>IF(H7820="","",(S7820/S7820)&amp;":"&amp;ROUND(AH7820/S7820,2))</f>
        <v/>
      </c>
      <c r="P7820" s="118"/>
      <c r="Q7820" s="118"/>
      <c r="R7820" s="143" t="str">
        <f>IF(H7820="","",(S7820/S7820)&amp;":"&amp;ROUND(AI7820/S7820,2))</f>
        <v/>
      </c>
      <c r="S7820" s="144" t="str">
        <f t="shared" si="1469"/>
        <v/>
      </c>
      <c r="T7820" s="145" t="str">
        <f t="shared" si="1470"/>
        <v/>
      </c>
      <c r="U7820" s="118"/>
      <c r="V7820" s="145" t="str">
        <f t="shared" si="1471"/>
        <v/>
      </c>
      <c r="W7820" s="144" t="str">
        <f t="shared" si="1472"/>
        <v/>
      </c>
      <c r="X7820" s="146" t="str">
        <f>IF(C7820="","",IF(OR(C7820="Trade",C7820="Multi Position"),(X7819+V7820),IF(C7820="Deposit",(X7819+AE7820),IF(C7820="Withdrawal",(X7819-AE7820)))))</f>
        <v/>
      </c>
      <c r="Y7820" s="145" t="str">
        <f t="shared" si="1473"/>
        <v/>
      </c>
      <c r="Z7820" s="118"/>
      <c r="AA7820" s="118"/>
      <c r="AB7820" s="118"/>
      <c r="AC7820" s="118"/>
      <c r="AD7820" s="118"/>
      <c r="AE7820" s="139"/>
      <c r="AF7820" s="118"/>
      <c r="AG7820" s="118"/>
      <c r="AH7820" s="147" t="str">
        <f t="shared" si="1474"/>
        <v/>
      </c>
      <c r="AI7820" s="147" t="str">
        <f t="shared" si="1475"/>
        <v/>
      </c>
      <c r="AJ7820" s="148" t="str">
        <f t="shared" si="1464"/>
        <v/>
      </c>
      <c r="AK7820" s="148" t="str">
        <f t="shared" si="1465"/>
        <v/>
      </c>
      <c r="AL7820" s="147" t="str">
        <f t="shared" si="1466"/>
        <v/>
      </c>
      <c r="AM7820" s="147" t="str">
        <f t="shared" si="1467"/>
        <v/>
      </c>
      <c r="AN7820" s="147" t="str">
        <f t="shared" si="1468"/>
        <v/>
      </c>
      <c r="AO7820" s="118"/>
    </row>
    <row r="7821" spans="1:41">
      <c r="A7821" s="118"/>
      <c r="B7821" s="118"/>
      <c r="C7821" s="118"/>
      <c r="D7821" s="118"/>
      <c r="E7821" s="118"/>
      <c r="F7821" s="118"/>
      <c r="G7821" s="118"/>
      <c r="H7821" s="118"/>
      <c r="I7821" s="118"/>
      <c r="J7821" s="118"/>
      <c r="K7821" s="118"/>
      <c r="L7821" s="118"/>
      <c r="M7821" s="118"/>
      <c r="N7821" s="118"/>
      <c r="O7821" s="143" t="str">
        <f>IF(H7821="","",(S7821/S7821)&amp;":"&amp;ROUND(AH7821/S7821,2))</f>
        <v/>
      </c>
      <c r="P7821" s="118"/>
      <c r="Q7821" s="118"/>
      <c r="R7821" s="143" t="str">
        <f>IF(H7821="","",(S7821/S7821)&amp;":"&amp;ROUND(AI7821/S7821,2))</f>
        <v/>
      </c>
      <c r="S7821" s="144" t="str">
        <f t="shared" si="1469"/>
        <v/>
      </c>
      <c r="T7821" s="145" t="str">
        <f t="shared" si="1470"/>
        <v/>
      </c>
      <c r="U7821" s="118"/>
      <c r="V7821" s="145" t="str">
        <f t="shared" si="1471"/>
        <v/>
      </c>
      <c r="W7821" s="144" t="str">
        <f t="shared" si="1472"/>
        <v/>
      </c>
      <c r="X7821" s="146" t="str">
        <f>IF(C7821="","",IF(OR(C7821="Trade",C7821="Multi Position"),(X7820+V7821),IF(C7821="Deposit",(X7820+AE7821),IF(C7821="Withdrawal",(X7820-AE7821)))))</f>
        <v/>
      </c>
      <c r="Y7821" s="145" t="str">
        <f t="shared" si="1473"/>
        <v/>
      </c>
      <c r="Z7821" s="118"/>
      <c r="AA7821" s="118"/>
      <c r="AB7821" s="118"/>
      <c r="AC7821" s="118"/>
      <c r="AD7821" s="118"/>
      <c r="AE7821" s="139"/>
      <c r="AF7821" s="118"/>
      <c r="AG7821" s="118"/>
      <c r="AH7821" s="147" t="str">
        <f t="shared" si="1474"/>
        <v/>
      </c>
      <c r="AI7821" s="147" t="str">
        <f t="shared" si="1475"/>
        <v/>
      </c>
      <c r="AJ7821" s="148" t="str">
        <f t="shared" si="1464"/>
        <v/>
      </c>
      <c r="AK7821" s="148" t="str">
        <f t="shared" si="1465"/>
        <v/>
      </c>
      <c r="AL7821" s="147" t="str">
        <f t="shared" si="1466"/>
        <v/>
      </c>
      <c r="AM7821" s="147" t="str">
        <f t="shared" si="1467"/>
        <v/>
      </c>
      <c r="AN7821" s="147" t="str">
        <f t="shared" si="1468"/>
        <v/>
      </c>
      <c r="AO7821" s="118"/>
    </row>
    <row r="7822" spans="1:41">
      <c r="A7822" s="118"/>
      <c r="B7822" s="118"/>
      <c r="C7822" s="118"/>
      <c r="D7822" s="118"/>
      <c r="E7822" s="118"/>
      <c r="F7822" s="118"/>
      <c r="G7822" s="118"/>
      <c r="H7822" s="118"/>
      <c r="I7822" s="118"/>
      <c r="J7822" s="118"/>
      <c r="K7822" s="118"/>
      <c r="L7822" s="118"/>
      <c r="M7822" s="118"/>
      <c r="N7822" s="118"/>
      <c r="O7822" s="143" t="str">
        <f>IF(H7822="","",(S7822/S7822)&amp;":"&amp;ROUND(AH7822/S7822,2))</f>
        <v/>
      </c>
      <c r="P7822" s="118"/>
      <c r="Q7822" s="118"/>
      <c r="R7822" s="143" t="str">
        <f>IF(H7822="","",(S7822/S7822)&amp;":"&amp;ROUND(AI7822/S7822,2))</f>
        <v/>
      </c>
      <c r="S7822" s="144" t="str">
        <f t="shared" si="1469"/>
        <v/>
      </c>
      <c r="T7822" s="145" t="str">
        <f t="shared" si="1470"/>
        <v/>
      </c>
      <c r="U7822" s="118"/>
      <c r="V7822" s="145" t="str">
        <f t="shared" si="1471"/>
        <v/>
      </c>
      <c r="W7822" s="144" t="str">
        <f t="shared" si="1472"/>
        <v/>
      </c>
      <c r="X7822" s="146" t="str">
        <f>IF(C7822="","",IF(OR(C7822="Trade",C7822="Multi Position"),(X7821+V7822),IF(C7822="Deposit",(X7821+AE7822),IF(C7822="Withdrawal",(X7821-AE7822)))))</f>
        <v/>
      </c>
      <c r="Y7822" s="145" t="str">
        <f t="shared" si="1473"/>
        <v/>
      </c>
      <c r="Z7822" s="118"/>
      <c r="AA7822" s="118"/>
      <c r="AB7822" s="118"/>
      <c r="AC7822" s="118"/>
      <c r="AD7822" s="118"/>
      <c r="AE7822" s="139"/>
      <c r="AF7822" s="118"/>
      <c r="AG7822" s="118"/>
      <c r="AH7822" s="147" t="str">
        <f t="shared" si="1474"/>
        <v/>
      </c>
      <c r="AI7822" s="147" t="str">
        <f t="shared" si="1475"/>
        <v/>
      </c>
      <c r="AJ7822" s="148" t="str">
        <f t="shared" si="1464"/>
        <v/>
      </c>
      <c r="AK7822" s="148" t="str">
        <f t="shared" si="1465"/>
        <v/>
      </c>
      <c r="AL7822" s="147" t="str">
        <f t="shared" si="1466"/>
        <v/>
      </c>
      <c r="AM7822" s="147" t="str">
        <f t="shared" si="1467"/>
        <v/>
      </c>
      <c r="AN7822" s="147" t="str">
        <f t="shared" si="1468"/>
        <v/>
      </c>
      <c r="AO7822" s="118"/>
    </row>
    <row r="7823" spans="1:41">
      <c r="A7823" s="118"/>
      <c r="B7823" s="118"/>
      <c r="C7823" s="118"/>
      <c r="D7823" s="118"/>
      <c r="E7823" s="118"/>
      <c r="F7823" s="118"/>
      <c r="G7823" s="118"/>
      <c r="H7823" s="118"/>
      <c r="I7823" s="118"/>
      <c r="J7823" s="118"/>
      <c r="K7823" s="118"/>
      <c r="L7823" s="118"/>
      <c r="M7823" s="118"/>
      <c r="N7823" s="118"/>
      <c r="O7823" s="143" t="str">
        <f>IF(H7823="","",(S7823/S7823)&amp;":"&amp;ROUND(AH7823/S7823,2))</f>
        <v/>
      </c>
      <c r="P7823" s="118"/>
      <c r="Q7823" s="118"/>
      <c r="R7823" s="143" t="str">
        <f>IF(H7823="","",(S7823/S7823)&amp;":"&amp;ROUND(AI7823/S7823,2))</f>
        <v/>
      </c>
      <c r="S7823" s="144" t="str">
        <f t="shared" si="1469"/>
        <v/>
      </c>
      <c r="T7823" s="145" t="str">
        <f t="shared" si="1470"/>
        <v/>
      </c>
      <c r="U7823" s="118"/>
      <c r="V7823" s="145" t="str">
        <f t="shared" si="1471"/>
        <v/>
      </c>
      <c r="W7823" s="144" t="str">
        <f t="shared" si="1472"/>
        <v/>
      </c>
      <c r="X7823" s="146" t="str">
        <f>IF(C7823="","",IF(OR(C7823="Trade",C7823="Multi Position"),(X7822+V7823),IF(C7823="Deposit",(X7822+AE7823),IF(C7823="Withdrawal",(X7822-AE7823)))))</f>
        <v/>
      </c>
      <c r="Y7823" s="145" t="str">
        <f t="shared" si="1473"/>
        <v/>
      </c>
      <c r="Z7823" s="118"/>
      <c r="AA7823" s="118"/>
      <c r="AB7823" s="118"/>
      <c r="AC7823" s="118"/>
      <c r="AD7823" s="118"/>
      <c r="AE7823" s="139"/>
      <c r="AF7823" s="118"/>
      <c r="AG7823" s="118"/>
      <c r="AH7823" s="147" t="str">
        <f t="shared" si="1474"/>
        <v/>
      </c>
      <c r="AI7823" s="147" t="str">
        <f t="shared" si="1475"/>
        <v/>
      </c>
      <c r="AJ7823" s="148" t="str">
        <f t="shared" si="1464"/>
        <v/>
      </c>
      <c r="AK7823" s="148" t="str">
        <f t="shared" si="1465"/>
        <v/>
      </c>
      <c r="AL7823" s="147" t="str">
        <f t="shared" si="1466"/>
        <v/>
      </c>
      <c r="AM7823" s="147" t="str">
        <f t="shared" si="1467"/>
        <v/>
      </c>
      <c r="AN7823" s="147" t="str">
        <f t="shared" si="1468"/>
        <v/>
      </c>
      <c r="AO7823" s="118"/>
    </row>
    <row r="7824" spans="1:41">
      <c r="A7824" s="118"/>
      <c r="B7824" s="118"/>
      <c r="C7824" s="118"/>
      <c r="D7824" s="118"/>
      <c r="E7824" s="118"/>
      <c r="F7824" s="118"/>
      <c r="G7824" s="118"/>
      <c r="H7824" s="118"/>
      <c r="I7824" s="118"/>
      <c r="J7824" s="118"/>
      <c r="K7824" s="118"/>
      <c r="L7824" s="118"/>
      <c r="M7824" s="118"/>
      <c r="N7824" s="118"/>
      <c r="O7824" s="143" t="str">
        <f>IF(H7824="","",(S7824/S7824)&amp;":"&amp;ROUND(AH7824/S7824,2))</f>
        <v/>
      </c>
      <c r="P7824" s="118"/>
      <c r="Q7824" s="118"/>
      <c r="R7824" s="143" t="str">
        <f>IF(H7824="","",(S7824/S7824)&amp;":"&amp;ROUND(AI7824/S7824,2))</f>
        <v/>
      </c>
      <c r="S7824" s="144" t="str">
        <f t="shared" si="1469"/>
        <v/>
      </c>
      <c r="T7824" s="145" t="str">
        <f t="shared" si="1470"/>
        <v/>
      </c>
      <c r="U7824" s="118"/>
      <c r="V7824" s="145" t="str">
        <f t="shared" si="1471"/>
        <v/>
      </c>
      <c r="W7824" s="144" t="str">
        <f t="shared" si="1472"/>
        <v/>
      </c>
      <c r="X7824" s="146" t="str">
        <f>IF(C7824="","",IF(OR(C7824="Trade",C7824="Multi Position"),(X7823+V7824),IF(C7824="Deposit",(X7823+AE7824),IF(C7824="Withdrawal",(X7823-AE7824)))))</f>
        <v/>
      </c>
      <c r="Y7824" s="145" t="str">
        <f t="shared" si="1473"/>
        <v/>
      </c>
      <c r="Z7824" s="118"/>
      <c r="AA7824" s="118"/>
      <c r="AB7824" s="118"/>
      <c r="AC7824" s="118"/>
      <c r="AD7824" s="118"/>
      <c r="AE7824" s="139"/>
      <c r="AF7824" s="118"/>
      <c r="AG7824" s="118"/>
      <c r="AH7824" s="147" t="str">
        <f t="shared" si="1474"/>
        <v/>
      </c>
      <c r="AI7824" s="147" t="str">
        <f t="shared" si="1475"/>
        <v/>
      </c>
      <c r="AJ7824" s="148" t="str">
        <f t="shared" si="1464"/>
        <v/>
      </c>
      <c r="AK7824" s="148" t="str">
        <f t="shared" si="1465"/>
        <v/>
      </c>
      <c r="AL7824" s="147" t="str">
        <f t="shared" si="1466"/>
        <v/>
      </c>
      <c r="AM7824" s="147" t="str">
        <f t="shared" si="1467"/>
        <v/>
      </c>
      <c r="AN7824" s="147" t="str">
        <f t="shared" si="1468"/>
        <v/>
      </c>
      <c r="AO7824" s="118"/>
    </row>
    <row r="7825" spans="1:41">
      <c r="A7825" s="118"/>
      <c r="B7825" s="118"/>
      <c r="C7825" s="118"/>
      <c r="D7825" s="118"/>
      <c r="E7825" s="118"/>
      <c r="F7825" s="118"/>
      <c r="G7825" s="118"/>
      <c r="H7825" s="118"/>
      <c r="I7825" s="118"/>
      <c r="J7825" s="118"/>
      <c r="K7825" s="118"/>
      <c r="L7825" s="118"/>
      <c r="M7825" s="118"/>
      <c r="N7825" s="118"/>
      <c r="O7825" s="143" t="str">
        <f>IF(H7825="","",(S7825/S7825)&amp;":"&amp;ROUND(AH7825/S7825,2))</f>
        <v/>
      </c>
      <c r="P7825" s="118"/>
      <c r="Q7825" s="118"/>
      <c r="R7825" s="143" t="str">
        <f>IF(H7825="","",(S7825/S7825)&amp;":"&amp;ROUND(AI7825/S7825,2))</f>
        <v/>
      </c>
      <c r="S7825" s="144" t="str">
        <f t="shared" si="1469"/>
        <v/>
      </c>
      <c r="T7825" s="145" t="str">
        <f t="shared" si="1470"/>
        <v/>
      </c>
      <c r="U7825" s="118"/>
      <c r="V7825" s="145" t="str">
        <f t="shared" si="1471"/>
        <v/>
      </c>
      <c r="W7825" s="144" t="str">
        <f t="shared" si="1472"/>
        <v/>
      </c>
      <c r="X7825" s="146" t="str">
        <f>IF(C7825="","",IF(OR(C7825="Trade",C7825="Multi Position"),(X7824+V7825),IF(C7825="Deposit",(X7824+AE7825),IF(C7825="Withdrawal",(X7824-AE7825)))))</f>
        <v/>
      </c>
      <c r="Y7825" s="145" t="str">
        <f t="shared" si="1473"/>
        <v/>
      </c>
      <c r="Z7825" s="118"/>
      <c r="AA7825" s="118"/>
      <c r="AB7825" s="118"/>
      <c r="AC7825" s="118"/>
      <c r="AD7825" s="118"/>
      <c r="AE7825" s="139"/>
      <c r="AF7825" s="118"/>
      <c r="AG7825" s="118"/>
      <c r="AH7825" s="147" t="str">
        <f t="shared" si="1474"/>
        <v/>
      </c>
      <c r="AI7825" s="147" t="str">
        <f t="shared" si="1475"/>
        <v/>
      </c>
      <c r="AJ7825" s="148" t="str">
        <f t="shared" si="1464"/>
        <v/>
      </c>
      <c r="AK7825" s="148" t="str">
        <f t="shared" si="1465"/>
        <v/>
      </c>
      <c r="AL7825" s="147" t="str">
        <f t="shared" si="1466"/>
        <v/>
      </c>
      <c r="AM7825" s="147" t="str">
        <f t="shared" si="1467"/>
        <v/>
      </c>
      <c r="AN7825" s="147" t="str">
        <f t="shared" si="1468"/>
        <v/>
      </c>
      <c r="AO7825" s="118"/>
    </row>
    <row r="7826" spans="1:41">
      <c r="A7826" s="118"/>
      <c r="B7826" s="118"/>
      <c r="C7826" s="118"/>
      <c r="D7826" s="118"/>
      <c r="E7826" s="118"/>
      <c r="F7826" s="118"/>
      <c r="G7826" s="118"/>
      <c r="H7826" s="118"/>
      <c r="I7826" s="118"/>
      <c r="J7826" s="118"/>
      <c r="K7826" s="118"/>
      <c r="L7826" s="118"/>
      <c r="M7826" s="118"/>
      <c r="N7826" s="118"/>
      <c r="O7826" s="143" t="str">
        <f>IF(H7826="","",(S7826/S7826)&amp;":"&amp;ROUND(AH7826/S7826,2))</f>
        <v/>
      </c>
      <c r="P7826" s="118"/>
      <c r="Q7826" s="118"/>
      <c r="R7826" s="143" t="str">
        <f>IF(H7826="","",(S7826/S7826)&amp;":"&amp;ROUND(AI7826/S7826,2))</f>
        <v/>
      </c>
      <c r="S7826" s="144" t="str">
        <f t="shared" si="1469"/>
        <v/>
      </c>
      <c r="T7826" s="145" t="str">
        <f t="shared" si="1470"/>
        <v/>
      </c>
      <c r="U7826" s="118"/>
      <c r="V7826" s="145" t="str">
        <f t="shared" si="1471"/>
        <v/>
      </c>
      <c r="W7826" s="144" t="str">
        <f t="shared" si="1472"/>
        <v/>
      </c>
      <c r="X7826" s="146" t="str">
        <f>IF(C7826="","",IF(OR(C7826="Trade",C7826="Multi Position"),(X7825+V7826),IF(C7826="Deposit",(X7825+AE7826),IF(C7826="Withdrawal",(X7825-AE7826)))))</f>
        <v/>
      </c>
      <c r="Y7826" s="145" t="str">
        <f t="shared" si="1473"/>
        <v/>
      </c>
      <c r="Z7826" s="118"/>
      <c r="AA7826" s="118"/>
      <c r="AB7826" s="118"/>
      <c r="AC7826" s="118"/>
      <c r="AD7826" s="118"/>
      <c r="AE7826" s="139"/>
      <c r="AF7826" s="118"/>
      <c r="AG7826" s="118"/>
      <c r="AH7826" s="147" t="str">
        <f t="shared" si="1474"/>
        <v/>
      </c>
      <c r="AI7826" s="147" t="str">
        <f t="shared" si="1475"/>
        <v/>
      </c>
      <c r="AJ7826" s="148" t="str">
        <f t="shared" si="1464"/>
        <v/>
      </c>
      <c r="AK7826" s="148" t="str">
        <f t="shared" si="1465"/>
        <v/>
      </c>
      <c r="AL7826" s="147" t="str">
        <f t="shared" si="1466"/>
        <v/>
      </c>
      <c r="AM7826" s="147" t="str">
        <f t="shared" si="1467"/>
        <v/>
      </c>
      <c r="AN7826" s="147" t="str">
        <f t="shared" si="1468"/>
        <v/>
      </c>
      <c r="AO7826" s="118"/>
    </row>
    <row r="7827" spans="1:41">
      <c r="A7827" s="118"/>
      <c r="B7827" s="118"/>
      <c r="C7827" s="118"/>
      <c r="D7827" s="118"/>
      <c r="E7827" s="118"/>
      <c r="F7827" s="118"/>
      <c r="G7827" s="118"/>
      <c r="H7827" s="118"/>
      <c r="I7827" s="118"/>
      <c r="J7827" s="118"/>
      <c r="K7827" s="118"/>
      <c r="L7827" s="118"/>
      <c r="M7827" s="118"/>
      <c r="N7827" s="118"/>
      <c r="O7827" s="143" t="str">
        <f>IF(H7827="","",(S7827/S7827)&amp;":"&amp;ROUND(AH7827/S7827,2))</f>
        <v/>
      </c>
      <c r="P7827" s="118"/>
      <c r="Q7827" s="118"/>
      <c r="R7827" s="143" t="str">
        <f>IF(H7827="","",(S7827/S7827)&amp;":"&amp;ROUND(AI7827/S7827,2))</f>
        <v/>
      </c>
      <c r="S7827" s="144" t="str">
        <f t="shared" si="1469"/>
        <v/>
      </c>
      <c r="T7827" s="145" t="str">
        <f t="shared" si="1470"/>
        <v/>
      </c>
      <c r="U7827" s="118"/>
      <c r="V7827" s="145" t="str">
        <f t="shared" si="1471"/>
        <v/>
      </c>
      <c r="W7827" s="144" t="str">
        <f t="shared" si="1472"/>
        <v/>
      </c>
      <c r="X7827" s="146" t="str">
        <f>IF(C7827="","",IF(OR(C7827="Trade",C7827="Multi Position"),(X7826+V7827),IF(C7827="Deposit",(X7826+AE7827),IF(C7827="Withdrawal",(X7826-AE7827)))))</f>
        <v/>
      </c>
      <c r="Y7827" s="145" t="str">
        <f t="shared" si="1473"/>
        <v/>
      </c>
      <c r="Z7827" s="118"/>
      <c r="AA7827" s="118"/>
      <c r="AB7827" s="118"/>
      <c r="AC7827" s="118"/>
      <c r="AD7827" s="118"/>
      <c r="AE7827" s="139"/>
      <c r="AF7827" s="118"/>
      <c r="AG7827" s="118"/>
      <c r="AH7827" s="147" t="str">
        <f t="shared" si="1474"/>
        <v/>
      </c>
      <c r="AI7827" s="147" t="str">
        <f t="shared" si="1475"/>
        <v/>
      </c>
      <c r="AJ7827" s="148" t="str">
        <f t="shared" si="1464"/>
        <v/>
      </c>
      <c r="AK7827" s="148" t="str">
        <f t="shared" si="1465"/>
        <v/>
      </c>
      <c r="AL7827" s="147" t="str">
        <f t="shared" si="1466"/>
        <v/>
      </c>
      <c r="AM7827" s="147" t="str">
        <f t="shared" si="1467"/>
        <v/>
      </c>
      <c r="AN7827" s="147" t="str">
        <f t="shared" si="1468"/>
        <v/>
      </c>
      <c r="AO7827" s="118"/>
    </row>
    <row r="7828" spans="1:41">
      <c r="A7828" s="118"/>
      <c r="B7828" s="118"/>
      <c r="C7828" s="118"/>
      <c r="D7828" s="118"/>
      <c r="E7828" s="118"/>
      <c r="F7828" s="118"/>
      <c r="G7828" s="118"/>
      <c r="H7828" s="118"/>
      <c r="I7828" s="118"/>
      <c r="J7828" s="118"/>
      <c r="K7828" s="118"/>
      <c r="L7828" s="118"/>
      <c r="M7828" s="118"/>
      <c r="N7828" s="118"/>
      <c r="O7828" s="143" t="str">
        <f>IF(H7828="","",(S7828/S7828)&amp;":"&amp;ROUND(AH7828/S7828,2))</f>
        <v/>
      </c>
      <c r="P7828" s="118"/>
      <c r="Q7828" s="118"/>
      <c r="R7828" s="143" t="str">
        <f>IF(H7828="","",(S7828/S7828)&amp;":"&amp;ROUND(AI7828/S7828,2))</f>
        <v/>
      </c>
      <c r="S7828" s="144" t="str">
        <f t="shared" si="1469"/>
        <v/>
      </c>
      <c r="T7828" s="145" t="str">
        <f t="shared" si="1470"/>
        <v/>
      </c>
      <c r="U7828" s="118"/>
      <c r="V7828" s="145" t="str">
        <f t="shared" si="1471"/>
        <v/>
      </c>
      <c r="W7828" s="144" t="str">
        <f t="shared" si="1472"/>
        <v/>
      </c>
      <c r="X7828" s="146" t="str">
        <f>IF(C7828="","",IF(OR(C7828="Trade",C7828="Multi Position"),(X7827+V7828),IF(C7828="Deposit",(X7827+AE7828),IF(C7828="Withdrawal",(X7827-AE7828)))))</f>
        <v/>
      </c>
      <c r="Y7828" s="145" t="str">
        <f t="shared" si="1473"/>
        <v/>
      </c>
      <c r="Z7828" s="118"/>
      <c r="AA7828" s="118"/>
      <c r="AB7828" s="118"/>
      <c r="AC7828" s="118"/>
      <c r="AD7828" s="118"/>
      <c r="AE7828" s="139"/>
      <c r="AF7828" s="118"/>
      <c r="AG7828" s="118"/>
      <c r="AH7828" s="147" t="str">
        <f t="shared" si="1474"/>
        <v/>
      </c>
      <c r="AI7828" s="147" t="str">
        <f t="shared" si="1475"/>
        <v/>
      </c>
      <c r="AJ7828" s="148" t="str">
        <f t="shared" si="1464"/>
        <v/>
      </c>
      <c r="AK7828" s="148" t="str">
        <f t="shared" si="1465"/>
        <v/>
      </c>
      <c r="AL7828" s="147" t="str">
        <f t="shared" si="1466"/>
        <v/>
      </c>
      <c r="AM7828" s="147" t="str">
        <f t="shared" si="1467"/>
        <v/>
      </c>
      <c r="AN7828" s="147" t="str">
        <f t="shared" si="1468"/>
        <v/>
      </c>
      <c r="AO7828" s="118"/>
    </row>
    <row r="7829" spans="1:41">
      <c r="A7829" s="118"/>
      <c r="B7829" s="118"/>
      <c r="C7829" s="118"/>
      <c r="D7829" s="118"/>
      <c r="E7829" s="118"/>
      <c r="F7829" s="118"/>
      <c r="G7829" s="118"/>
      <c r="H7829" s="118"/>
      <c r="I7829" s="118"/>
      <c r="J7829" s="118"/>
      <c r="K7829" s="118"/>
      <c r="L7829" s="118"/>
      <c r="M7829" s="118"/>
      <c r="N7829" s="118"/>
      <c r="O7829" s="143" t="str">
        <f>IF(H7829="","",(S7829/S7829)&amp;":"&amp;ROUND(AH7829/S7829,2))</f>
        <v/>
      </c>
      <c r="P7829" s="118"/>
      <c r="Q7829" s="118"/>
      <c r="R7829" s="143" t="str">
        <f>IF(H7829="","",(S7829/S7829)&amp;":"&amp;ROUND(AI7829/S7829,2))</f>
        <v/>
      </c>
      <c r="S7829" s="144" t="str">
        <f t="shared" si="1469"/>
        <v/>
      </c>
      <c r="T7829" s="145" t="str">
        <f t="shared" si="1470"/>
        <v/>
      </c>
      <c r="U7829" s="118"/>
      <c r="V7829" s="145" t="str">
        <f t="shared" si="1471"/>
        <v/>
      </c>
      <c r="W7829" s="144" t="str">
        <f t="shared" si="1472"/>
        <v/>
      </c>
      <c r="X7829" s="146" t="str">
        <f>IF(C7829="","",IF(OR(C7829="Trade",C7829="Multi Position"),(X7828+V7829),IF(C7829="Deposit",(X7828+AE7829),IF(C7829="Withdrawal",(X7828-AE7829)))))</f>
        <v/>
      </c>
      <c r="Y7829" s="145" t="str">
        <f t="shared" si="1473"/>
        <v/>
      </c>
      <c r="Z7829" s="118"/>
      <c r="AA7829" s="118"/>
      <c r="AB7829" s="118"/>
      <c r="AC7829" s="118"/>
      <c r="AD7829" s="118"/>
      <c r="AE7829" s="139"/>
      <c r="AF7829" s="118"/>
      <c r="AG7829" s="118"/>
      <c r="AH7829" s="147" t="str">
        <f t="shared" si="1474"/>
        <v/>
      </c>
      <c r="AI7829" s="147" t="str">
        <f t="shared" si="1475"/>
        <v/>
      </c>
      <c r="AJ7829" s="148" t="str">
        <f t="shared" si="1464"/>
        <v/>
      </c>
      <c r="AK7829" s="148" t="str">
        <f t="shared" si="1465"/>
        <v/>
      </c>
      <c r="AL7829" s="147" t="str">
        <f t="shared" si="1466"/>
        <v/>
      </c>
      <c r="AM7829" s="147" t="str">
        <f t="shared" si="1467"/>
        <v/>
      </c>
      <c r="AN7829" s="147" t="str">
        <f t="shared" si="1468"/>
        <v/>
      </c>
      <c r="AO7829" s="118"/>
    </row>
    <row r="7830" spans="1:41">
      <c r="A7830" s="118"/>
      <c r="B7830" s="118"/>
      <c r="C7830" s="118"/>
      <c r="D7830" s="118"/>
      <c r="E7830" s="118"/>
      <c r="F7830" s="118"/>
      <c r="G7830" s="118"/>
      <c r="H7830" s="118"/>
      <c r="I7830" s="118"/>
      <c r="J7830" s="118"/>
      <c r="K7830" s="118"/>
      <c r="L7830" s="118"/>
      <c r="M7830" s="118"/>
      <c r="N7830" s="118"/>
      <c r="O7830" s="143" t="str">
        <f>IF(H7830="","",(S7830/S7830)&amp;":"&amp;ROUND(AH7830/S7830,2))</f>
        <v/>
      </c>
      <c r="P7830" s="118"/>
      <c r="Q7830" s="118"/>
      <c r="R7830" s="143" t="str">
        <f>IF(H7830="","",(S7830/S7830)&amp;":"&amp;ROUND(AI7830/S7830,2))</f>
        <v/>
      </c>
      <c r="S7830" s="144" t="str">
        <f t="shared" si="1469"/>
        <v/>
      </c>
      <c r="T7830" s="145" t="str">
        <f t="shared" si="1470"/>
        <v/>
      </c>
      <c r="U7830" s="118"/>
      <c r="V7830" s="145" t="str">
        <f t="shared" si="1471"/>
        <v/>
      </c>
      <c r="W7830" s="144" t="str">
        <f t="shared" si="1472"/>
        <v/>
      </c>
      <c r="X7830" s="146" t="str">
        <f>IF(C7830="","",IF(OR(C7830="Trade",C7830="Multi Position"),(X7829+V7830),IF(C7830="Deposit",(X7829+AE7830),IF(C7830="Withdrawal",(X7829-AE7830)))))</f>
        <v/>
      </c>
      <c r="Y7830" s="145" t="str">
        <f t="shared" si="1473"/>
        <v/>
      </c>
      <c r="Z7830" s="118"/>
      <c r="AA7830" s="118"/>
      <c r="AB7830" s="118"/>
      <c r="AC7830" s="118"/>
      <c r="AD7830" s="118"/>
      <c r="AE7830" s="139"/>
      <c r="AF7830" s="118"/>
      <c r="AG7830" s="118"/>
      <c r="AH7830" s="147" t="str">
        <f t="shared" si="1474"/>
        <v/>
      </c>
      <c r="AI7830" s="147" t="str">
        <f t="shared" si="1475"/>
        <v/>
      </c>
      <c r="AJ7830" s="148" t="str">
        <f t="shared" si="1464"/>
        <v/>
      </c>
      <c r="AK7830" s="148" t="str">
        <f t="shared" si="1465"/>
        <v/>
      </c>
      <c r="AL7830" s="147" t="str">
        <f t="shared" si="1466"/>
        <v/>
      </c>
      <c r="AM7830" s="147" t="str">
        <f t="shared" si="1467"/>
        <v/>
      </c>
      <c r="AN7830" s="147" t="str">
        <f t="shared" si="1468"/>
        <v/>
      </c>
      <c r="AO7830" s="118"/>
    </row>
    <row r="7831" spans="1:41">
      <c r="A7831" s="118"/>
      <c r="B7831" s="118"/>
      <c r="C7831" s="118"/>
      <c r="D7831" s="118"/>
      <c r="E7831" s="118"/>
      <c r="F7831" s="118"/>
      <c r="G7831" s="118"/>
      <c r="H7831" s="118"/>
      <c r="I7831" s="118"/>
      <c r="J7831" s="118"/>
      <c r="K7831" s="118"/>
      <c r="L7831" s="118"/>
      <c r="M7831" s="118"/>
      <c r="N7831" s="118"/>
      <c r="O7831" s="143" t="str">
        <f>IF(H7831="","",(S7831/S7831)&amp;":"&amp;ROUND(AH7831/S7831,2))</f>
        <v/>
      </c>
      <c r="P7831" s="118"/>
      <c r="Q7831" s="118"/>
      <c r="R7831" s="143" t="str">
        <f>IF(H7831="","",(S7831/S7831)&amp;":"&amp;ROUND(AI7831/S7831,2))</f>
        <v/>
      </c>
      <c r="S7831" s="144" t="str">
        <f t="shared" si="1469"/>
        <v/>
      </c>
      <c r="T7831" s="145" t="str">
        <f t="shared" si="1470"/>
        <v/>
      </c>
      <c r="U7831" s="118"/>
      <c r="V7831" s="145" t="str">
        <f t="shared" si="1471"/>
        <v/>
      </c>
      <c r="W7831" s="144" t="str">
        <f t="shared" si="1472"/>
        <v/>
      </c>
      <c r="X7831" s="146" t="str">
        <f>IF(C7831="","",IF(OR(C7831="Trade",C7831="Multi Position"),(X7830+V7831),IF(C7831="Deposit",(X7830+AE7831),IF(C7831="Withdrawal",(X7830-AE7831)))))</f>
        <v/>
      </c>
      <c r="Y7831" s="145" t="str">
        <f t="shared" si="1473"/>
        <v/>
      </c>
      <c r="Z7831" s="118"/>
      <c r="AA7831" s="118"/>
      <c r="AB7831" s="118"/>
      <c r="AC7831" s="118"/>
      <c r="AD7831" s="118"/>
      <c r="AE7831" s="139"/>
      <c r="AF7831" s="118"/>
      <c r="AG7831" s="118"/>
      <c r="AH7831" s="147" t="str">
        <f t="shared" si="1474"/>
        <v/>
      </c>
      <c r="AI7831" s="147" t="str">
        <f t="shared" si="1475"/>
        <v/>
      </c>
      <c r="AJ7831" s="148" t="str">
        <f t="shared" si="1464"/>
        <v/>
      </c>
      <c r="AK7831" s="148" t="str">
        <f t="shared" si="1465"/>
        <v/>
      </c>
      <c r="AL7831" s="147" t="str">
        <f t="shared" si="1466"/>
        <v/>
      </c>
      <c r="AM7831" s="147" t="str">
        <f t="shared" si="1467"/>
        <v/>
      </c>
      <c r="AN7831" s="147" t="str">
        <f t="shared" si="1468"/>
        <v/>
      </c>
      <c r="AO7831" s="118"/>
    </row>
    <row r="7832" spans="1:41">
      <c r="A7832" s="118"/>
      <c r="B7832" s="118"/>
      <c r="C7832" s="118"/>
      <c r="D7832" s="118"/>
      <c r="E7832" s="118"/>
      <c r="F7832" s="118"/>
      <c r="G7832" s="118"/>
      <c r="H7832" s="118"/>
      <c r="I7832" s="118"/>
      <c r="J7832" s="118"/>
      <c r="K7832" s="118"/>
      <c r="L7832" s="118"/>
      <c r="M7832" s="118"/>
      <c r="N7832" s="118"/>
      <c r="O7832" s="143" t="str">
        <f>IF(H7832="","",(S7832/S7832)&amp;":"&amp;ROUND(AH7832/S7832,2))</f>
        <v/>
      </c>
      <c r="P7832" s="118"/>
      <c r="Q7832" s="118"/>
      <c r="R7832" s="143" t="str">
        <f>IF(H7832="","",(S7832/S7832)&amp;":"&amp;ROUND(AI7832/S7832,2))</f>
        <v/>
      </c>
      <c r="S7832" s="144" t="str">
        <f t="shared" si="1469"/>
        <v/>
      </c>
      <c r="T7832" s="145" t="str">
        <f t="shared" si="1470"/>
        <v/>
      </c>
      <c r="U7832" s="118"/>
      <c r="V7832" s="145" t="str">
        <f t="shared" si="1471"/>
        <v/>
      </c>
      <c r="W7832" s="144" t="str">
        <f t="shared" si="1472"/>
        <v/>
      </c>
      <c r="X7832" s="146" t="str">
        <f>IF(C7832="","",IF(OR(C7832="Trade",C7832="Multi Position"),(X7831+V7832),IF(C7832="Deposit",(X7831+AE7832),IF(C7832="Withdrawal",(X7831-AE7832)))))</f>
        <v/>
      </c>
      <c r="Y7832" s="145" t="str">
        <f t="shared" si="1473"/>
        <v/>
      </c>
      <c r="Z7832" s="118"/>
      <c r="AA7832" s="118"/>
      <c r="AB7832" s="118"/>
      <c r="AC7832" s="118"/>
      <c r="AD7832" s="118"/>
      <c r="AE7832" s="139"/>
      <c r="AF7832" s="118"/>
      <c r="AG7832" s="118"/>
      <c r="AH7832" s="147" t="str">
        <f t="shared" si="1474"/>
        <v/>
      </c>
      <c r="AI7832" s="147" t="str">
        <f t="shared" si="1475"/>
        <v/>
      </c>
      <c r="AJ7832" s="148" t="str">
        <f t="shared" si="1464"/>
        <v/>
      </c>
      <c r="AK7832" s="148" t="str">
        <f t="shared" si="1465"/>
        <v/>
      </c>
      <c r="AL7832" s="147" t="str">
        <f t="shared" si="1466"/>
        <v/>
      </c>
      <c r="AM7832" s="147" t="str">
        <f t="shared" si="1467"/>
        <v/>
      </c>
      <c r="AN7832" s="147" t="str">
        <f t="shared" si="1468"/>
        <v/>
      </c>
      <c r="AO7832" s="118"/>
    </row>
    <row r="7833" spans="1:41">
      <c r="A7833" s="118"/>
      <c r="B7833" s="118"/>
      <c r="C7833" s="118"/>
      <c r="D7833" s="118"/>
      <c r="E7833" s="118"/>
      <c r="F7833" s="118"/>
      <c r="G7833" s="118"/>
      <c r="H7833" s="118"/>
      <c r="I7833" s="118"/>
      <c r="J7833" s="118"/>
      <c r="K7833" s="118"/>
      <c r="L7833" s="118"/>
      <c r="M7833" s="118"/>
      <c r="N7833" s="118"/>
      <c r="O7833" s="143" t="str">
        <f>IF(H7833="","",(S7833/S7833)&amp;":"&amp;ROUND(AH7833/S7833,2))</f>
        <v/>
      </c>
      <c r="P7833" s="118"/>
      <c r="Q7833" s="118"/>
      <c r="R7833" s="143" t="str">
        <f>IF(H7833="","",(S7833/S7833)&amp;":"&amp;ROUND(AI7833/S7833,2))</f>
        <v/>
      </c>
      <c r="S7833" s="144" t="str">
        <f t="shared" si="1469"/>
        <v/>
      </c>
      <c r="T7833" s="145" t="str">
        <f t="shared" si="1470"/>
        <v/>
      </c>
      <c r="U7833" s="118"/>
      <c r="V7833" s="145" t="str">
        <f t="shared" si="1471"/>
        <v/>
      </c>
      <c r="W7833" s="144" t="str">
        <f t="shared" si="1472"/>
        <v/>
      </c>
      <c r="X7833" s="146" t="str">
        <f>IF(C7833="","",IF(OR(C7833="Trade",C7833="Multi Position"),(X7832+V7833),IF(C7833="Deposit",(X7832+AE7833),IF(C7833="Withdrawal",(X7832-AE7833)))))</f>
        <v/>
      </c>
      <c r="Y7833" s="145" t="str">
        <f t="shared" si="1473"/>
        <v/>
      </c>
      <c r="Z7833" s="118"/>
      <c r="AA7833" s="118"/>
      <c r="AB7833" s="118"/>
      <c r="AC7833" s="118"/>
      <c r="AD7833" s="118"/>
      <c r="AE7833" s="139"/>
      <c r="AF7833" s="118"/>
      <c r="AG7833" s="118"/>
      <c r="AH7833" s="147" t="str">
        <f t="shared" si="1474"/>
        <v/>
      </c>
      <c r="AI7833" s="147" t="str">
        <f t="shared" si="1475"/>
        <v/>
      </c>
      <c r="AJ7833" s="148" t="str">
        <f t="shared" si="1464"/>
        <v/>
      </c>
      <c r="AK7833" s="148" t="str">
        <f t="shared" si="1465"/>
        <v/>
      </c>
      <c r="AL7833" s="147" t="str">
        <f t="shared" si="1466"/>
        <v/>
      </c>
      <c r="AM7833" s="147" t="str">
        <f t="shared" si="1467"/>
        <v/>
      </c>
      <c r="AN7833" s="147" t="str">
        <f t="shared" si="1468"/>
        <v/>
      </c>
      <c r="AO7833" s="118"/>
    </row>
    <row r="7834" spans="1:41">
      <c r="A7834" s="118"/>
      <c r="B7834" s="118"/>
      <c r="C7834" s="118"/>
      <c r="D7834" s="118"/>
      <c r="E7834" s="118"/>
      <c r="F7834" s="118"/>
      <c r="G7834" s="118"/>
      <c r="H7834" s="118"/>
      <c r="I7834" s="118"/>
      <c r="J7834" s="118"/>
      <c r="K7834" s="118"/>
      <c r="L7834" s="118"/>
      <c r="M7834" s="118"/>
      <c r="N7834" s="118"/>
      <c r="O7834" s="143" t="str">
        <f>IF(H7834="","",(S7834/S7834)&amp;":"&amp;ROUND(AH7834/S7834,2))</f>
        <v/>
      </c>
      <c r="P7834" s="118"/>
      <c r="Q7834" s="118"/>
      <c r="R7834" s="143" t="str">
        <f>IF(H7834="","",(S7834/S7834)&amp;":"&amp;ROUND(AI7834/S7834,2))</f>
        <v/>
      </c>
      <c r="S7834" s="144" t="str">
        <f t="shared" si="1469"/>
        <v/>
      </c>
      <c r="T7834" s="145" t="str">
        <f t="shared" si="1470"/>
        <v/>
      </c>
      <c r="U7834" s="118"/>
      <c r="V7834" s="145" t="str">
        <f t="shared" si="1471"/>
        <v/>
      </c>
      <c r="W7834" s="144" t="str">
        <f t="shared" si="1472"/>
        <v/>
      </c>
      <c r="X7834" s="146" t="str">
        <f>IF(C7834="","",IF(OR(C7834="Trade",C7834="Multi Position"),(X7833+V7834),IF(C7834="Deposit",(X7833+AE7834),IF(C7834="Withdrawal",(X7833-AE7834)))))</f>
        <v/>
      </c>
      <c r="Y7834" s="145" t="str">
        <f t="shared" si="1473"/>
        <v/>
      </c>
      <c r="Z7834" s="118"/>
      <c r="AA7834" s="118"/>
      <c r="AB7834" s="118"/>
      <c r="AC7834" s="118"/>
      <c r="AD7834" s="118"/>
      <c r="AE7834" s="139"/>
      <c r="AF7834" s="118"/>
      <c r="AG7834" s="118"/>
      <c r="AH7834" s="147" t="str">
        <f t="shared" si="1474"/>
        <v/>
      </c>
      <c r="AI7834" s="147" t="str">
        <f t="shared" si="1475"/>
        <v/>
      </c>
      <c r="AJ7834" s="148" t="str">
        <f t="shared" si="1464"/>
        <v/>
      </c>
      <c r="AK7834" s="148" t="str">
        <f t="shared" si="1465"/>
        <v/>
      </c>
      <c r="AL7834" s="147" t="str">
        <f t="shared" si="1466"/>
        <v/>
      </c>
      <c r="AM7834" s="147" t="str">
        <f t="shared" si="1467"/>
        <v/>
      </c>
      <c r="AN7834" s="147" t="str">
        <f t="shared" si="1468"/>
        <v/>
      </c>
      <c r="AO7834" s="118"/>
    </row>
    <row r="7835" spans="1:41">
      <c r="A7835" s="118"/>
      <c r="B7835" s="118"/>
      <c r="C7835" s="118"/>
      <c r="D7835" s="118"/>
      <c r="E7835" s="118"/>
      <c r="F7835" s="118"/>
      <c r="G7835" s="118"/>
      <c r="H7835" s="118"/>
      <c r="I7835" s="118"/>
      <c r="J7835" s="118"/>
      <c r="K7835" s="118"/>
      <c r="L7835" s="118"/>
      <c r="M7835" s="118"/>
      <c r="N7835" s="118"/>
      <c r="O7835" s="143" t="str">
        <f>IF(H7835="","",(S7835/S7835)&amp;":"&amp;ROUND(AH7835/S7835,2))</f>
        <v/>
      </c>
      <c r="P7835" s="118"/>
      <c r="Q7835" s="118"/>
      <c r="R7835" s="143" t="str">
        <f>IF(H7835="","",(S7835/S7835)&amp;":"&amp;ROUND(AI7835/S7835,2))</f>
        <v/>
      </c>
      <c r="S7835" s="144" t="str">
        <f t="shared" si="1469"/>
        <v/>
      </c>
      <c r="T7835" s="145" t="str">
        <f t="shared" si="1470"/>
        <v/>
      </c>
      <c r="U7835" s="118"/>
      <c r="V7835" s="145" t="str">
        <f t="shared" si="1471"/>
        <v/>
      </c>
      <c r="W7835" s="144" t="str">
        <f t="shared" si="1472"/>
        <v/>
      </c>
      <c r="X7835" s="146" t="str">
        <f>IF(C7835="","",IF(OR(C7835="Trade",C7835="Multi Position"),(X7834+V7835),IF(C7835="Deposit",(X7834+AE7835),IF(C7835="Withdrawal",(X7834-AE7835)))))</f>
        <v/>
      </c>
      <c r="Y7835" s="145" t="str">
        <f t="shared" si="1473"/>
        <v/>
      </c>
      <c r="Z7835" s="118"/>
      <c r="AA7835" s="118"/>
      <c r="AB7835" s="118"/>
      <c r="AC7835" s="118"/>
      <c r="AD7835" s="118"/>
      <c r="AE7835" s="139"/>
      <c r="AF7835" s="118"/>
      <c r="AG7835" s="118"/>
      <c r="AH7835" s="147" t="str">
        <f t="shared" si="1474"/>
        <v/>
      </c>
      <c r="AI7835" s="147" t="str">
        <f t="shared" si="1475"/>
        <v/>
      </c>
      <c r="AJ7835" s="148" t="str">
        <f t="shared" si="1464"/>
        <v/>
      </c>
      <c r="AK7835" s="148" t="str">
        <f t="shared" si="1465"/>
        <v/>
      </c>
      <c r="AL7835" s="147" t="str">
        <f t="shared" si="1466"/>
        <v/>
      </c>
      <c r="AM7835" s="147" t="str">
        <f t="shared" si="1467"/>
        <v/>
      </c>
      <c r="AN7835" s="147" t="str">
        <f t="shared" si="1468"/>
        <v/>
      </c>
      <c r="AO7835" s="118"/>
    </row>
    <row r="7836" spans="1:41">
      <c r="A7836" s="118"/>
      <c r="B7836" s="118"/>
      <c r="C7836" s="118"/>
      <c r="D7836" s="118"/>
      <c r="E7836" s="118"/>
      <c r="F7836" s="118"/>
      <c r="G7836" s="118"/>
      <c r="H7836" s="118"/>
      <c r="I7836" s="118"/>
      <c r="J7836" s="118"/>
      <c r="K7836" s="118"/>
      <c r="L7836" s="118"/>
      <c r="M7836" s="118"/>
      <c r="N7836" s="118"/>
      <c r="O7836" s="143" t="str">
        <f>IF(H7836="","",(S7836/S7836)&amp;":"&amp;ROUND(AH7836/S7836,2))</f>
        <v/>
      </c>
      <c r="P7836" s="118"/>
      <c r="Q7836" s="118"/>
      <c r="R7836" s="143" t="str">
        <f>IF(H7836="","",(S7836/S7836)&amp;":"&amp;ROUND(AI7836/S7836,2))</f>
        <v/>
      </c>
      <c r="S7836" s="144" t="str">
        <f t="shared" si="1469"/>
        <v/>
      </c>
      <c r="T7836" s="145" t="str">
        <f t="shared" si="1470"/>
        <v/>
      </c>
      <c r="U7836" s="118"/>
      <c r="V7836" s="145" t="str">
        <f t="shared" si="1471"/>
        <v/>
      </c>
      <c r="W7836" s="144" t="str">
        <f t="shared" si="1472"/>
        <v/>
      </c>
      <c r="X7836" s="146" t="str">
        <f>IF(C7836="","",IF(OR(C7836="Trade",C7836="Multi Position"),(X7835+V7836),IF(C7836="Deposit",(X7835+AE7836),IF(C7836="Withdrawal",(X7835-AE7836)))))</f>
        <v/>
      </c>
      <c r="Y7836" s="145" t="str">
        <f t="shared" si="1473"/>
        <v/>
      </c>
      <c r="Z7836" s="118"/>
      <c r="AA7836" s="118"/>
      <c r="AB7836" s="118"/>
      <c r="AC7836" s="118"/>
      <c r="AD7836" s="118"/>
      <c r="AE7836" s="139"/>
      <c r="AF7836" s="118"/>
      <c r="AG7836" s="118"/>
      <c r="AH7836" s="147" t="str">
        <f t="shared" si="1474"/>
        <v/>
      </c>
      <c r="AI7836" s="147" t="str">
        <f t="shared" si="1475"/>
        <v/>
      </c>
      <c r="AJ7836" s="148" t="str">
        <f t="shared" si="1464"/>
        <v/>
      </c>
      <c r="AK7836" s="148" t="str">
        <f t="shared" si="1465"/>
        <v/>
      </c>
      <c r="AL7836" s="147" t="str">
        <f t="shared" si="1466"/>
        <v/>
      </c>
      <c r="AM7836" s="147" t="str">
        <f t="shared" si="1467"/>
        <v/>
      </c>
      <c r="AN7836" s="147" t="str">
        <f t="shared" si="1468"/>
        <v/>
      </c>
      <c r="AO7836" s="118"/>
    </row>
    <row r="7837" spans="1:41">
      <c r="A7837" s="118"/>
      <c r="B7837" s="118"/>
      <c r="C7837" s="118"/>
      <c r="D7837" s="118"/>
      <c r="E7837" s="118"/>
      <c r="F7837" s="118"/>
      <c r="G7837" s="118"/>
      <c r="H7837" s="118"/>
      <c r="I7837" s="118"/>
      <c r="J7837" s="118"/>
      <c r="K7837" s="118"/>
      <c r="L7837" s="118"/>
      <c r="M7837" s="118"/>
      <c r="N7837" s="118"/>
      <c r="O7837" s="143" t="str">
        <f>IF(H7837="","",(S7837/S7837)&amp;":"&amp;ROUND(AH7837/S7837,2))</f>
        <v/>
      </c>
      <c r="P7837" s="118"/>
      <c r="Q7837" s="118"/>
      <c r="R7837" s="143" t="str">
        <f>IF(H7837="","",(S7837/S7837)&amp;":"&amp;ROUND(AI7837/S7837,2))</f>
        <v/>
      </c>
      <c r="S7837" s="144" t="str">
        <f t="shared" si="1469"/>
        <v/>
      </c>
      <c r="T7837" s="145" t="str">
        <f t="shared" si="1470"/>
        <v/>
      </c>
      <c r="U7837" s="118"/>
      <c r="V7837" s="145" t="str">
        <f t="shared" si="1471"/>
        <v/>
      </c>
      <c r="W7837" s="144" t="str">
        <f t="shared" si="1472"/>
        <v/>
      </c>
      <c r="X7837" s="146" t="str">
        <f>IF(C7837="","",IF(OR(C7837="Trade",C7837="Multi Position"),(X7836+V7837),IF(C7837="Deposit",(X7836+AE7837),IF(C7837="Withdrawal",(X7836-AE7837)))))</f>
        <v/>
      </c>
      <c r="Y7837" s="145" t="str">
        <f t="shared" si="1473"/>
        <v/>
      </c>
      <c r="Z7837" s="118"/>
      <c r="AA7837" s="118"/>
      <c r="AB7837" s="118"/>
      <c r="AC7837" s="118"/>
      <c r="AD7837" s="118"/>
      <c r="AE7837" s="139"/>
      <c r="AF7837" s="118"/>
      <c r="AG7837" s="118"/>
      <c r="AH7837" s="147" t="str">
        <f t="shared" si="1474"/>
        <v/>
      </c>
      <c r="AI7837" s="147" t="str">
        <f t="shared" si="1475"/>
        <v/>
      </c>
      <c r="AJ7837" s="148" t="str">
        <f t="shared" si="1464"/>
        <v/>
      </c>
      <c r="AK7837" s="148" t="str">
        <f t="shared" si="1465"/>
        <v/>
      </c>
      <c r="AL7837" s="147" t="str">
        <f t="shared" si="1466"/>
        <v/>
      </c>
      <c r="AM7837" s="147" t="str">
        <f t="shared" si="1467"/>
        <v/>
      </c>
      <c r="AN7837" s="147" t="str">
        <f t="shared" si="1468"/>
        <v/>
      </c>
      <c r="AO7837" s="118"/>
    </row>
    <row r="7838" spans="1:41">
      <c r="A7838" s="118"/>
      <c r="B7838" s="118"/>
      <c r="C7838" s="118"/>
      <c r="D7838" s="118"/>
      <c r="E7838" s="118"/>
      <c r="F7838" s="118"/>
      <c r="G7838" s="118"/>
      <c r="H7838" s="118"/>
      <c r="I7838" s="118"/>
      <c r="J7838" s="118"/>
      <c r="K7838" s="118"/>
      <c r="L7838" s="118"/>
      <c r="M7838" s="118"/>
      <c r="N7838" s="118"/>
      <c r="O7838" s="143" t="str">
        <f>IF(H7838="","",(S7838/S7838)&amp;":"&amp;ROUND(AH7838/S7838,2))</f>
        <v/>
      </c>
      <c r="P7838" s="118"/>
      <c r="Q7838" s="118"/>
      <c r="R7838" s="143" t="str">
        <f>IF(H7838="","",(S7838/S7838)&amp;":"&amp;ROUND(AI7838/S7838,2))</f>
        <v/>
      </c>
      <c r="S7838" s="144" t="str">
        <f t="shared" si="1469"/>
        <v/>
      </c>
      <c r="T7838" s="145" t="str">
        <f t="shared" si="1470"/>
        <v/>
      </c>
      <c r="U7838" s="118"/>
      <c r="V7838" s="145" t="str">
        <f t="shared" si="1471"/>
        <v/>
      </c>
      <c r="W7838" s="144" t="str">
        <f t="shared" si="1472"/>
        <v/>
      </c>
      <c r="X7838" s="146" t="str">
        <f>IF(C7838="","",IF(OR(C7838="Trade",C7838="Multi Position"),(X7837+V7838),IF(C7838="Deposit",(X7837+AE7838),IF(C7838="Withdrawal",(X7837-AE7838)))))</f>
        <v/>
      </c>
      <c r="Y7838" s="145" t="str">
        <f t="shared" si="1473"/>
        <v/>
      </c>
      <c r="Z7838" s="118"/>
      <c r="AA7838" s="118"/>
      <c r="AB7838" s="118"/>
      <c r="AC7838" s="118"/>
      <c r="AD7838" s="118"/>
      <c r="AE7838" s="139"/>
      <c r="AF7838" s="118"/>
      <c r="AG7838" s="118"/>
      <c r="AH7838" s="147" t="str">
        <f t="shared" si="1474"/>
        <v/>
      </c>
      <c r="AI7838" s="147" t="str">
        <f t="shared" si="1475"/>
        <v/>
      </c>
      <c r="AJ7838" s="148" t="str">
        <f t="shared" si="1464"/>
        <v/>
      </c>
      <c r="AK7838" s="148" t="str">
        <f t="shared" si="1465"/>
        <v/>
      </c>
      <c r="AL7838" s="147" t="str">
        <f t="shared" si="1466"/>
        <v/>
      </c>
      <c r="AM7838" s="147" t="str">
        <f t="shared" si="1467"/>
        <v/>
      </c>
      <c r="AN7838" s="147" t="str">
        <f t="shared" si="1468"/>
        <v/>
      </c>
      <c r="AO7838" s="118"/>
    </row>
    <row r="7839" spans="1:41">
      <c r="A7839" s="118"/>
      <c r="B7839" s="118"/>
      <c r="C7839" s="118"/>
      <c r="D7839" s="118"/>
      <c r="E7839" s="118"/>
      <c r="F7839" s="118"/>
      <c r="G7839" s="118"/>
      <c r="H7839" s="118"/>
      <c r="I7839" s="118"/>
      <c r="J7839" s="118"/>
      <c r="K7839" s="118"/>
      <c r="L7839" s="118"/>
      <c r="M7839" s="118"/>
      <c r="N7839" s="118"/>
      <c r="O7839" s="143" t="str">
        <f>IF(H7839="","",(S7839/S7839)&amp;":"&amp;ROUND(AH7839/S7839,2))</f>
        <v/>
      </c>
      <c r="P7839" s="118"/>
      <c r="Q7839" s="118"/>
      <c r="R7839" s="143" t="str">
        <f>IF(H7839="","",(S7839/S7839)&amp;":"&amp;ROUND(AI7839/S7839,2))</f>
        <v/>
      </c>
      <c r="S7839" s="144" t="str">
        <f t="shared" si="1469"/>
        <v/>
      </c>
      <c r="T7839" s="145" t="str">
        <f t="shared" si="1470"/>
        <v/>
      </c>
      <c r="U7839" s="118"/>
      <c r="V7839" s="145" t="str">
        <f t="shared" si="1471"/>
        <v/>
      </c>
      <c r="W7839" s="144" t="str">
        <f t="shared" si="1472"/>
        <v/>
      </c>
      <c r="X7839" s="146" t="str">
        <f>IF(C7839="","",IF(OR(C7839="Trade",C7839="Multi Position"),(X7838+V7839),IF(C7839="Deposit",(X7838+AE7839),IF(C7839="Withdrawal",(X7838-AE7839)))))</f>
        <v/>
      </c>
      <c r="Y7839" s="145" t="str">
        <f t="shared" si="1473"/>
        <v/>
      </c>
      <c r="Z7839" s="118"/>
      <c r="AA7839" s="118"/>
      <c r="AB7839" s="118"/>
      <c r="AC7839" s="118"/>
      <c r="AD7839" s="118"/>
      <c r="AE7839" s="139"/>
      <c r="AF7839" s="118"/>
      <c r="AG7839" s="118"/>
      <c r="AH7839" s="147" t="str">
        <f t="shared" si="1474"/>
        <v/>
      </c>
      <c r="AI7839" s="147" t="str">
        <f t="shared" si="1475"/>
        <v/>
      </c>
      <c r="AJ7839" s="148" t="str">
        <f t="shared" si="1464"/>
        <v/>
      </c>
      <c r="AK7839" s="148" t="str">
        <f t="shared" si="1465"/>
        <v/>
      </c>
      <c r="AL7839" s="147" t="str">
        <f t="shared" si="1466"/>
        <v/>
      </c>
      <c r="AM7839" s="147" t="str">
        <f t="shared" si="1467"/>
        <v/>
      </c>
      <c r="AN7839" s="147" t="str">
        <f t="shared" si="1468"/>
        <v/>
      </c>
      <c r="AO7839" s="118"/>
    </row>
    <row r="7840" spans="1:41">
      <c r="A7840" s="118"/>
      <c r="B7840" s="118"/>
      <c r="C7840" s="118"/>
      <c r="D7840" s="118"/>
      <c r="E7840" s="118"/>
      <c r="F7840" s="118"/>
      <c r="G7840" s="118"/>
      <c r="H7840" s="118"/>
      <c r="I7840" s="118"/>
      <c r="J7840" s="118"/>
      <c r="K7840" s="118"/>
      <c r="L7840" s="118"/>
      <c r="M7840" s="118"/>
      <c r="N7840" s="118"/>
      <c r="O7840" s="143" t="str">
        <f>IF(H7840="","",(S7840/S7840)&amp;":"&amp;ROUND(AH7840/S7840,2))</f>
        <v/>
      </c>
      <c r="P7840" s="118"/>
      <c r="Q7840" s="118"/>
      <c r="R7840" s="143" t="str">
        <f>IF(H7840="","",(S7840/S7840)&amp;":"&amp;ROUND(AI7840/S7840,2))</f>
        <v/>
      </c>
      <c r="S7840" s="144" t="str">
        <f t="shared" si="1469"/>
        <v/>
      </c>
      <c r="T7840" s="145" t="str">
        <f t="shared" si="1470"/>
        <v/>
      </c>
      <c r="U7840" s="118"/>
      <c r="V7840" s="145" t="str">
        <f t="shared" si="1471"/>
        <v/>
      </c>
      <c r="W7840" s="144" t="str">
        <f t="shared" si="1472"/>
        <v/>
      </c>
      <c r="X7840" s="146" t="str">
        <f>IF(C7840="","",IF(OR(C7840="Trade",C7840="Multi Position"),(X7839+V7840),IF(C7840="Deposit",(X7839+AE7840),IF(C7840="Withdrawal",(X7839-AE7840)))))</f>
        <v/>
      </c>
      <c r="Y7840" s="145" t="str">
        <f t="shared" si="1473"/>
        <v/>
      </c>
      <c r="Z7840" s="118"/>
      <c r="AA7840" s="118"/>
      <c r="AB7840" s="118"/>
      <c r="AC7840" s="118"/>
      <c r="AD7840" s="118"/>
      <c r="AE7840" s="139"/>
      <c r="AF7840" s="118"/>
      <c r="AG7840" s="118"/>
      <c r="AH7840" s="147" t="str">
        <f t="shared" si="1474"/>
        <v/>
      </c>
      <c r="AI7840" s="147" t="str">
        <f t="shared" si="1475"/>
        <v/>
      </c>
      <c r="AJ7840" s="148" t="str">
        <f t="shared" si="1464"/>
        <v/>
      </c>
      <c r="AK7840" s="148" t="str">
        <f t="shared" si="1465"/>
        <v/>
      </c>
      <c r="AL7840" s="147" t="str">
        <f t="shared" si="1466"/>
        <v/>
      </c>
      <c r="AM7840" s="147" t="str">
        <f t="shared" si="1467"/>
        <v/>
      </c>
      <c r="AN7840" s="147" t="str">
        <f t="shared" si="1468"/>
        <v/>
      </c>
      <c r="AO7840" s="118"/>
    </row>
    <row r="7841" spans="1:41">
      <c r="A7841" s="118"/>
      <c r="B7841" s="118"/>
      <c r="C7841" s="118"/>
      <c r="D7841" s="118"/>
      <c r="E7841" s="118"/>
      <c r="F7841" s="118"/>
      <c r="G7841" s="118"/>
      <c r="H7841" s="118"/>
      <c r="I7841" s="118"/>
      <c r="J7841" s="118"/>
      <c r="K7841" s="118"/>
      <c r="L7841" s="118"/>
      <c r="M7841" s="118"/>
      <c r="N7841" s="118"/>
      <c r="O7841" s="143" t="str">
        <f>IF(H7841="","",(S7841/S7841)&amp;":"&amp;ROUND(AH7841/S7841,2))</f>
        <v/>
      </c>
      <c r="P7841" s="118"/>
      <c r="Q7841" s="118"/>
      <c r="R7841" s="143" t="str">
        <f>IF(H7841="","",(S7841/S7841)&amp;":"&amp;ROUND(AI7841/S7841,2))</f>
        <v/>
      </c>
      <c r="S7841" s="144" t="str">
        <f t="shared" si="1469"/>
        <v/>
      </c>
      <c r="T7841" s="145" t="str">
        <f t="shared" si="1470"/>
        <v/>
      </c>
      <c r="U7841" s="118"/>
      <c r="V7841" s="145" t="str">
        <f t="shared" si="1471"/>
        <v/>
      </c>
      <c r="W7841" s="144" t="str">
        <f t="shared" si="1472"/>
        <v/>
      </c>
      <c r="X7841" s="146" t="str">
        <f>IF(C7841="","",IF(OR(C7841="Trade",C7841="Multi Position"),(X7840+V7841),IF(C7841="Deposit",(X7840+AE7841),IF(C7841="Withdrawal",(X7840-AE7841)))))</f>
        <v/>
      </c>
      <c r="Y7841" s="145" t="str">
        <f t="shared" si="1473"/>
        <v/>
      </c>
      <c r="Z7841" s="118"/>
      <c r="AA7841" s="118"/>
      <c r="AB7841" s="118"/>
      <c r="AC7841" s="118"/>
      <c r="AD7841" s="118"/>
      <c r="AE7841" s="139"/>
      <c r="AF7841" s="118"/>
      <c r="AG7841" s="118"/>
      <c r="AH7841" s="147" t="str">
        <f t="shared" si="1474"/>
        <v/>
      </c>
      <c r="AI7841" s="147" t="str">
        <f t="shared" si="1475"/>
        <v/>
      </c>
      <c r="AJ7841" s="148" t="str">
        <f t="shared" si="1464"/>
        <v/>
      </c>
      <c r="AK7841" s="148" t="str">
        <f t="shared" si="1465"/>
        <v/>
      </c>
      <c r="AL7841" s="147" t="str">
        <f t="shared" si="1466"/>
        <v/>
      </c>
      <c r="AM7841" s="147" t="str">
        <f t="shared" si="1467"/>
        <v/>
      </c>
      <c r="AN7841" s="147" t="str">
        <f t="shared" si="1468"/>
        <v/>
      </c>
      <c r="AO7841" s="118"/>
    </row>
    <row r="7842" spans="1:41">
      <c r="A7842" s="118"/>
      <c r="B7842" s="118"/>
      <c r="C7842" s="118"/>
      <c r="D7842" s="118"/>
      <c r="E7842" s="118"/>
      <c r="F7842" s="118"/>
      <c r="G7842" s="118"/>
      <c r="H7842" s="118"/>
      <c r="I7842" s="118"/>
      <c r="J7842" s="118"/>
      <c r="K7842" s="118"/>
      <c r="L7842" s="118"/>
      <c r="M7842" s="118"/>
      <c r="N7842" s="118"/>
      <c r="O7842" s="143" t="str">
        <f>IF(H7842="","",(S7842/S7842)&amp;":"&amp;ROUND(AH7842/S7842,2))</f>
        <v/>
      </c>
      <c r="P7842" s="118"/>
      <c r="Q7842" s="118"/>
      <c r="R7842" s="143" t="str">
        <f>IF(H7842="","",(S7842/S7842)&amp;":"&amp;ROUND(AI7842/S7842,2))</f>
        <v/>
      </c>
      <c r="S7842" s="144" t="str">
        <f t="shared" si="1469"/>
        <v/>
      </c>
      <c r="T7842" s="145" t="str">
        <f t="shared" si="1470"/>
        <v/>
      </c>
      <c r="U7842" s="118"/>
      <c r="V7842" s="145" t="str">
        <f t="shared" si="1471"/>
        <v/>
      </c>
      <c r="W7842" s="144" t="str">
        <f t="shared" si="1472"/>
        <v/>
      </c>
      <c r="X7842" s="146" t="str">
        <f>IF(C7842="","",IF(OR(C7842="Trade",C7842="Multi Position"),(X7841+V7842),IF(C7842="Deposit",(X7841+AE7842),IF(C7842="Withdrawal",(X7841-AE7842)))))</f>
        <v/>
      </c>
      <c r="Y7842" s="145" t="str">
        <f t="shared" si="1473"/>
        <v/>
      </c>
      <c r="Z7842" s="118"/>
      <c r="AA7842" s="118"/>
      <c r="AB7842" s="118"/>
      <c r="AC7842" s="118"/>
      <c r="AD7842" s="118"/>
      <c r="AE7842" s="139"/>
      <c r="AF7842" s="118"/>
      <c r="AG7842" s="118"/>
      <c r="AH7842" s="147" t="str">
        <f t="shared" si="1474"/>
        <v/>
      </c>
      <c r="AI7842" s="147" t="str">
        <f t="shared" si="1475"/>
        <v/>
      </c>
      <c r="AJ7842" s="148" t="str">
        <f t="shared" si="1464"/>
        <v/>
      </c>
      <c r="AK7842" s="148" t="str">
        <f t="shared" si="1465"/>
        <v/>
      </c>
      <c r="AL7842" s="147" t="str">
        <f t="shared" si="1466"/>
        <v/>
      </c>
      <c r="AM7842" s="147" t="str">
        <f t="shared" si="1467"/>
        <v/>
      </c>
      <c r="AN7842" s="147" t="str">
        <f t="shared" si="1468"/>
        <v/>
      </c>
      <c r="AO7842" s="118"/>
    </row>
    <row r="7843" spans="1:41">
      <c r="A7843" s="118"/>
      <c r="B7843" s="118"/>
      <c r="C7843" s="118"/>
      <c r="D7843" s="118"/>
      <c r="E7843" s="118"/>
      <c r="F7843" s="118"/>
      <c r="G7843" s="118"/>
      <c r="H7843" s="118"/>
      <c r="I7843" s="118"/>
      <c r="J7843" s="118"/>
      <c r="K7843" s="118"/>
      <c r="L7843" s="118"/>
      <c r="M7843" s="118"/>
      <c r="N7843" s="118"/>
      <c r="O7843" s="143" t="str">
        <f>IF(H7843="","",(S7843/S7843)&amp;":"&amp;ROUND(AH7843/S7843,2))</f>
        <v/>
      </c>
      <c r="P7843" s="118"/>
      <c r="Q7843" s="118"/>
      <c r="R7843" s="143" t="str">
        <f>IF(H7843="","",(S7843/S7843)&amp;":"&amp;ROUND(AI7843/S7843,2))</f>
        <v/>
      </c>
      <c r="S7843" s="144" t="str">
        <f t="shared" si="1469"/>
        <v/>
      </c>
      <c r="T7843" s="145" t="str">
        <f t="shared" si="1470"/>
        <v/>
      </c>
      <c r="U7843" s="118"/>
      <c r="V7843" s="145" t="str">
        <f t="shared" si="1471"/>
        <v/>
      </c>
      <c r="W7843" s="144" t="str">
        <f t="shared" si="1472"/>
        <v/>
      </c>
      <c r="X7843" s="146" t="str">
        <f>IF(C7843="","",IF(OR(C7843="Trade",C7843="Multi Position"),(X7842+V7843),IF(C7843="Deposit",(X7842+AE7843),IF(C7843="Withdrawal",(X7842-AE7843)))))</f>
        <v/>
      </c>
      <c r="Y7843" s="145" t="str">
        <f t="shared" si="1473"/>
        <v/>
      </c>
      <c r="Z7843" s="118"/>
      <c r="AA7843" s="118"/>
      <c r="AB7843" s="118"/>
      <c r="AC7843" s="118"/>
      <c r="AD7843" s="118"/>
      <c r="AE7843" s="139"/>
      <c r="AF7843" s="118"/>
      <c r="AG7843" s="118"/>
      <c r="AH7843" s="147" t="str">
        <f t="shared" si="1474"/>
        <v/>
      </c>
      <c r="AI7843" s="147" t="str">
        <f t="shared" si="1475"/>
        <v/>
      </c>
      <c r="AJ7843" s="148" t="str">
        <f t="shared" si="1464"/>
        <v/>
      </c>
      <c r="AK7843" s="148" t="str">
        <f t="shared" si="1465"/>
        <v/>
      </c>
      <c r="AL7843" s="147" t="str">
        <f t="shared" si="1466"/>
        <v/>
      </c>
      <c r="AM7843" s="147" t="str">
        <f t="shared" si="1467"/>
        <v/>
      </c>
      <c r="AN7843" s="147" t="str">
        <f t="shared" si="1468"/>
        <v/>
      </c>
      <c r="AO7843" s="118"/>
    </row>
    <row r="7844" spans="1:41">
      <c r="A7844" s="118"/>
      <c r="B7844" s="118"/>
      <c r="C7844" s="118"/>
      <c r="D7844" s="118"/>
      <c r="E7844" s="118"/>
      <c r="F7844" s="118"/>
      <c r="G7844" s="118"/>
      <c r="H7844" s="118"/>
      <c r="I7844" s="118"/>
      <c r="J7844" s="118"/>
      <c r="K7844" s="118"/>
      <c r="L7844" s="118"/>
      <c r="M7844" s="118"/>
      <c r="N7844" s="118"/>
      <c r="O7844" s="143" t="str">
        <f>IF(H7844="","",(S7844/S7844)&amp;":"&amp;ROUND(AH7844/S7844,2))</f>
        <v/>
      </c>
      <c r="P7844" s="118"/>
      <c r="Q7844" s="118"/>
      <c r="R7844" s="143" t="str">
        <f>IF(H7844="","",(S7844/S7844)&amp;":"&amp;ROUND(AI7844/S7844,2))</f>
        <v/>
      </c>
      <c r="S7844" s="144" t="str">
        <f t="shared" si="1469"/>
        <v/>
      </c>
      <c r="T7844" s="145" t="str">
        <f t="shared" si="1470"/>
        <v/>
      </c>
      <c r="U7844" s="118"/>
      <c r="V7844" s="145" t="str">
        <f t="shared" si="1471"/>
        <v/>
      </c>
      <c r="W7844" s="144" t="str">
        <f t="shared" si="1472"/>
        <v/>
      </c>
      <c r="X7844" s="146" t="str">
        <f>IF(C7844="","",IF(OR(C7844="Trade",C7844="Multi Position"),(X7843+V7844),IF(C7844="Deposit",(X7843+AE7844),IF(C7844="Withdrawal",(X7843-AE7844)))))</f>
        <v/>
      </c>
      <c r="Y7844" s="145" t="str">
        <f t="shared" si="1473"/>
        <v/>
      </c>
      <c r="Z7844" s="118"/>
      <c r="AA7844" s="118"/>
      <c r="AB7844" s="118"/>
      <c r="AC7844" s="118"/>
      <c r="AD7844" s="118"/>
      <c r="AE7844" s="139"/>
      <c r="AF7844" s="118"/>
      <c r="AG7844" s="118"/>
      <c r="AH7844" s="147" t="str">
        <f t="shared" si="1474"/>
        <v/>
      </c>
      <c r="AI7844" s="147" t="str">
        <f t="shared" si="1475"/>
        <v/>
      </c>
      <c r="AJ7844" s="148" t="str">
        <f t="shared" si="1464"/>
        <v/>
      </c>
      <c r="AK7844" s="148" t="str">
        <f t="shared" si="1465"/>
        <v/>
      </c>
      <c r="AL7844" s="147" t="str">
        <f t="shared" si="1466"/>
        <v/>
      </c>
      <c r="AM7844" s="147" t="str">
        <f t="shared" si="1467"/>
        <v/>
      </c>
      <c r="AN7844" s="147" t="str">
        <f t="shared" si="1468"/>
        <v/>
      </c>
      <c r="AO7844" s="118"/>
    </row>
    <row r="7845" spans="1:41">
      <c r="A7845" s="118"/>
      <c r="B7845" s="118"/>
      <c r="C7845" s="118"/>
      <c r="D7845" s="118"/>
      <c r="E7845" s="118"/>
      <c r="F7845" s="118"/>
      <c r="G7845" s="118"/>
      <c r="H7845" s="118"/>
      <c r="I7845" s="118"/>
      <c r="J7845" s="118"/>
      <c r="K7845" s="118"/>
      <c r="L7845" s="118"/>
      <c r="M7845" s="118"/>
      <c r="N7845" s="118"/>
      <c r="O7845" s="143" t="str">
        <f>IF(H7845="","",(S7845/S7845)&amp;":"&amp;ROUND(AH7845/S7845,2))</f>
        <v/>
      </c>
      <c r="P7845" s="118"/>
      <c r="Q7845" s="118"/>
      <c r="R7845" s="143" t="str">
        <f>IF(H7845="","",(S7845/S7845)&amp;":"&amp;ROUND(AI7845/S7845,2))</f>
        <v/>
      </c>
      <c r="S7845" s="144" t="str">
        <f t="shared" si="1469"/>
        <v/>
      </c>
      <c r="T7845" s="145" t="str">
        <f t="shared" si="1470"/>
        <v/>
      </c>
      <c r="U7845" s="118"/>
      <c r="V7845" s="145" t="str">
        <f t="shared" si="1471"/>
        <v/>
      </c>
      <c r="W7845" s="144" t="str">
        <f t="shared" si="1472"/>
        <v/>
      </c>
      <c r="X7845" s="146" t="str">
        <f>IF(C7845="","",IF(OR(C7845="Trade",C7845="Multi Position"),(X7844+V7845),IF(C7845="Deposit",(X7844+AE7845),IF(C7845="Withdrawal",(X7844-AE7845)))))</f>
        <v/>
      </c>
      <c r="Y7845" s="145" t="str">
        <f t="shared" si="1473"/>
        <v/>
      </c>
      <c r="Z7845" s="118"/>
      <c r="AA7845" s="118"/>
      <c r="AB7845" s="118"/>
      <c r="AC7845" s="118"/>
      <c r="AD7845" s="118"/>
      <c r="AE7845" s="139"/>
      <c r="AF7845" s="118"/>
      <c r="AG7845" s="118"/>
      <c r="AH7845" s="147" t="str">
        <f t="shared" si="1474"/>
        <v/>
      </c>
      <c r="AI7845" s="147" t="str">
        <f t="shared" si="1475"/>
        <v/>
      </c>
      <c r="AJ7845" s="148" t="str">
        <f t="shared" si="1464"/>
        <v/>
      </c>
      <c r="AK7845" s="148" t="str">
        <f t="shared" si="1465"/>
        <v/>
      </c>
      <c r="AL7845" s="147" t="str">
        <f t="shared" si="1466"/>
        <v/>
      </c>
      <c r="AM7845" s="147" t="str">
        <f t="shared" si="1467"/>
        <v/>
      </c>
      <c r="AN7845" s="147" t="str">
        <f t="shared" si="1468"/>
        <v/>
      </c>
      <c r="AO7845" s="118"/>
    </row>
    <row r="7846" spans="1:41">
      <c r="A7846" s="118"/>
      <c r="B7846" s="118"/>
      <c r="C7846" s="118"/>
      <c r="D7846" s="118"/>
      <c r="E7846" s="118"/>
      <c r="F7846" s="118"/>
      <c r="G7846" s="118"/>
      <c r="H7846" s="118"/>
      <c r="I7846" s="118"/>
      <c r="J7846" s="118"/>
      <c r="K7846" s="118"/>
      <c r="L7846" s="118"/>
      <c r="M7846" s="118"/>
      <c r="N7846" s="118"/>
      <c r="O7846" s="143" t="str">
        <f>IF(H7846="","",(S7846/S7846)&amp;":"&amp;ROUND(AH7846/S7846,2))</f>
        <v/>
      </c>
      <c r="P7846" s="118"/>
      <c r="Q7846" s="118"/>
      <c r="R7846" s="143" t="str">
        <f>IF(H7846="","",(S7846/S7846)&amp;":"&amp;ROUND(AI7846/S7846,2))</f>
        <v/>
      </c>
      <c r="S7846" s="144" t="str">
        <f t="shared" si="1469"/>
        <v/>
      </c>
      <c r="T7846" s="145" t="str">
        <f t="shared" si="1470"/>
        <v/>
      </c>
      <c r="U7846" s="118"/>
      <c r="V7846" s="145" t="str">
        <f t="shared" si="1471"/>
        <v/>
      </c>
      <c r="W7846" s="144" t="str">
        <f t="shared" si="1472"/>
        <v/>
      </c>
      <c r="X7846" s="146" t="str">
        <f>IF(C7846="","",IF(OR(C7846="Trade",C7846="Multi Position"),(X7845+V7846),IF(C7846="Deposit",(X7845+AE7846),IF(C7846="Withdrawal",(X7845-AE7846)))))</f>
        <v/>
      </c>
      <c r="Y7846" s="145" t="str">
        <f t="shared" si="1473"/>
        <v/>
      </c>
      <c r="Z7846" s="118"/>
      <c r="AA7846" s="118"/>
      <c r="AB7846" s="118"/>
      <c r="AC7846" s="118"/>
      <c r="AD7846" s="118"/>
      <c r="AE7846" s="139"/>
      <c r="AF7846" s="118"/>
      <c r="AG7846" s="118"/>
      <c r="AH7846" s="147" t="str">
        <f t="shared" si="1474"/>
        <v/>
      </c>
      <c r="AI7846" s="147" t="str">
        <f t="shared" si="1475"/>
        <v/>
      </c>
      <c r="AJ7846" s="148" t="str">
        <f t="shared" si="1464"/>
        <v/>
      </c>
      <c r="AK7846" s="148" t="str">
        <f t="shared" si="1465"/>
        <v/>
      </c>
      <c r="AL7846" s="147" t="str">
        <f t="shared" si="1466"/>
        <v/>
      </c>
      <c r="AM7846" s="147" t="str">
        <f t="shared" si="1467"/>
        <v/>
      </c>
      <c r="AN7846" s="147" t="str">
        <f t="shared" si="1468"/>
        <v/>
      </c>
      <c r="AO7846" s="118"/>
    </row>
    <row r="7847" spans="1:41">
      <c r="A7847" s="118"/>
      <c r="B7847" s="118"/>
      <c r="C7847" s="118"/>
      <c r="D7847" s="118"/>
      <c r="E7847" s="118"/>
      <c r="F7847" s="118"/>
      <c r="G7847" s="118"/>
      <c r="H7847" s="118"/>
      <c r="I7847" s="118"/>
      <c r="J7847" s="118"/>
      <c r="K7847" s="118"/>
      <c r="L7847" s="118"/>
      <c r="M7847" s="118"/>
      <c r="N7847" s="118"/>
      <c r="O7847" s="143" t="str">
        <f>IF(H7847="","",(S7847/S7847)&amp;":"&amp;ROUND(AH7847/S7847,2))</f>
        <v/>
      </c>
      <c r="P7847" s="118"/>
      <c r="Q7847" s="118"/>
      <c r="R7847" s="143" t="str">
        <f>IF(H7847="","",(S7847/S7847)&amp;":"&amp;ROUND(AI7847/S7847,2))</f>
        <v/>
      </c>
      <c r="S7847" s="144" t="str">
        <f t="shared" si="1469"/>
        <v/>
      </c>
      <c r="T7847" s="145" t="str">
        <f t="shared" si="1470"/>
        <v/>
      </c>
      <c r="U7847" s="118"/>
      <c r="V7847" s="145" t="str">
        <f t="shared" si="1471"/>
        <v/>
      </c>
      <c r="W7847" s="144" t="str">
        <f t="shared" si="1472"/>
        <v/>
      </c>
      <c r="X7847" s="146" t="str">
        <f>IF(C7847="","",IF(OR(C7847="Trade",C7847="Multi Position"),(X7846+V7847),IF(C7847="Deposit",(X7846+AE7847),IF(C7847="Withdrawal",(X7846-AE7847)))))</f>
        <v/>
      </c>
      <c r="Y7847" s="145" t="str">
        <f t="shared" si="1473"/>
        <v/>
      </c>
      <c r="Z7847" s="118"/>
      <c r="AA7847" s="118"/>
      <c r="AB7847" s="118"/>
      <c r="AC7847" s="118"/>
      <c r="AD7847" s="118"/>
      <c r="AE7847" s="139"/>
      <c r="AF7847" s="118"/>
      <c r="AG7847" s="118"/>
      <c r="AH7847" s="147" t="str">
        <f t="shared" si="1474"/>
        <v/>
      </c>
      <c r="AI7847" s="147" t="str">
        <f t="shared" si="1475"/>
        <v/>
      </c>
      <c r="AJ7847" s="148" t="str">
        <f t="shared" si="1464"/>
        <v/>
      </c>
      <c r="AK7847" s="148" t="str">
        <f t="shared" si="1465"/>
        <v/>
      </c>
      <c r="AL7847" s="147" t="str">
        <f t="shared" si="1466"/>
        <v/>
      </c>
      <c r="AM7847" s="147" t="str">
        <f t="shared" si="1467"/>
        <v/>
      </c>
      <c r="AN7847" s="147" t="str">
        <f t="shared" si="1468"/>
        <v/>
      </c>
      <c r="AO7847" s="118"/>
    </row>
    <row r="7848" spans="1:41">
      <c r="A7848" s="118"/>
      <c r="B7848" s="118"/>
      <c r="C7848" s="118"/>
      <c r="D7848" s="118"/>
      <c r="E7848" s="118"/>
      <c r="F7848" s="118"/>
      <c r="G7848" s="118"/>
      <c r="H7848" s="118"/>
      <c r="I7848" s="118"/>
      <c r="J7848" s="118"/>
      <c r="K7848" s="118"/>
      <c r="L7848" s="118"/>
      <c r="M7848" s="118"/>
      <c r="N7848" s="118"/>
      <c r="O7848" s="143" t="str">
        <f>IF(H7848="","",(S7848/S7848)&amp;":"&amp;ROUND(AH7848/S7848,2))</f>
        <v/>
      </c>
      <c r="P7848" s="118"/>
      <c r="Q7848" s="118"/>
      <c r="R7848" s="143" t="str">
        <f>IF(H7848="","",(S7848/S7848)&amp;":"&amp;ROUND(AI7848/S7848,2))</f>
        <v/>
      </c>
      <c r="S7848" s="144" t="str">
        <f t="shared" si="1469"/>
        <v/>
      </c>
      <c r="T7848" s="145" t="str">
        <f t="shared" si="1470"/>
        <v/>
      </c>
      <c r="U7848" s="118"/>
      <c r="V7848" s="145" t="str">
        <f t="shared" si="1471"/>
        <v/>
      </c>
      <c r="W7848" s="144" t="str">
        <f t="shared" si="1472"/>
        <v/>
      </c>
      <c r="X7848" s="146" t="str">
        <f>IF(C7848="","",IF(OR(C7848="Trade",C7848="Multi Position"),(X7847+V7848),IF(C7848="Deposit",(X7847+AE7848),IF(C7848="Withdrawal",(X7847-AE7848)))))</f>
        <v/>
      </c>
      <c r="Y7848" s="145" t="str">
        <f t="shared" si="1473"/>
        <v/>
      </c>
      <c r="Z7848" s="118"/>
      <c r="AA7848" s="118"/>
      <c r="AB7848" s="118"/>
      <c r="AC7848" s="118"/>
      <c r="AD7848" s="118"/>
      <c r="AE7848" s="139"/>
      <c r="AF7848" s="118"/>
      <c r="AG7848" s="118"/>
      <c r="AH7848" s="147" t="str">
        <f t="shared" si="1474"/>
        <v/>
      </c>
      <c r="AI7848" s="147" t="str">
        <f t="shared" si="1475"/>
        <v/>
      </c>
      <c r="AJ7848" s="148" t="str">
        <f t="shared" si="1464"/>
        <v/>
      </c>
      <c r="AK7848" s="148" t="str">
        <f t="shared" si="1465"/>
        <v/>
      </c>
      <c r="AL7848" s="147" t="str">
        <f t="shared" si="1466"/>
        <v/>
      </c>
      <c r="AM7848" s="147" t="str">
        <f t="shared" si="1467"/>
        <v/>
      </c>
      <c r="AN7848" s="147" t="str">
        <f t="shared" si="1468"/>
        <v/>
      </c>
      <c r="AO7848" s="118"/>
    </row>
    <row r="7849" spans="1:41">
      <c r="A7849" s="118"/>
      <c r="B7849" s="118"/>
      <c r="C7849" s="118"/>
      <c r="D7849" s="118"/>
      <c r="E7849" s="118"/>
      <c r="F7849" s="118"/>
      <c r="G7849" s="118"/>
      <c r="H7849" s="118"/>
      <c r="I7849" s="118"/>
      <c r="J7849" s="118"/>
      <c r="K7849" s="118"/>
      <c r="L7849" s="118"/>
      <c r="M7849" s="118"/>
      <c r="N7849" s="118"/>
      <c r="O7849" s="143" t="str">
        <f>IF(H7849="","",(S7849/S7849)&amp;":"&amp;ROUND(AH7849/S7849,2))</f>
        <v/>
      </c>
      <c r="P7849" s="118"/>
      <c r="Q7849" s="118"/>
      <c r="R7849" s="143" t="str">
        <f>IF(H7849="","",(S7849/S7849)&amp;":"&amp;ROUND(AI7849/S7849,2))</f>
        <v/>
      </c>
      <c r="S7849" s="144" t="str">
        <f t="shared" si="1469"/>
        <v/>
      </c>
      <c r="T7849" s="145" t="str">
        <f t="shared" si="1470"/>
        <v/>
      </c>
      <c r="U7849" s="118"/>
      <c r="V7849" s="145" t="str">
        <f t="shared" si="1471"/>
        <v/>
      </c>
      <c r="W7849" s="144" t="str">
        <f t="shared" si="1472"/>
        <v/>
      </c>
      <c r="X7849" s="146" t="str">
        <f>IF(C7849="","",IF(OR(C7849="Trade",C7849="Multi Position"),(X7848+V7849),IF(C7849="Deposit",(X7848+AE7849),IF(C7849="Withdrawal",(X7848-AE7849)))))</f>
        <v/>
      </c>
      <c r="Y7849" s="145" t="str">
        <f t="shared" si="1473"/>
        <v/>
      </c>
      <c r="Z7849" s="118"/>
      <c r="AA7849" s="118"/>
      <c r="AB7849" s="118"/>
      <c r="AC7849" s="118"/>
      <c r="AD7849" s="118"/>
      <c r="AE7849" s="139"/>
      <c r="AF7849" s="118"/>
      <c r="AG7849" s="118"/>
      <c r="AH7849" s="147" t="str">
        <f t="shared" si="1474"/>
        <v/>
      </c>
      <c r="AI7849" s="147" t="str">
        <f t="shared" si="1475"/>
        <v/>
      </c>
      <c r="AJ7849" s="148" t="str">
        <f t="shared" si="1464"/>
        <v/>
      </c>
      <c r="AK7849" s="148" t="str">
        <f t="shared" si="1465"/>
        <v/>
      </c>
      <c r="AL7849" s="147" t="str">
        <f t="shared" si="1466"/>
        <v/>
      </c>
      <c r="AM7849" s="147" t="str">
        <f t="shared" si="1467"/>
        <v/>
      </c>
      <c r="AN7849" s="147" t="str">
        <f t="shared" si="1468"/>
        <v/>
      </c>
      <c r="AO7849" s="118"/>
    </row>
    <row r="7850" spans="1:41">
      <c r="A7850" s="118"/>
      <c r="B7850" s="118"/>
      <c r="C7850" s="118"/>
      <c r="D7850" s="118"/>
      <c r="E7850" s="118"/>
      <c r="F7850" s="118"/>
      <c r="G7850" s="118"/>
      <c r="H7850" s="118"/>
      <c r="I7850" s="118"/>
      <c r="J7850" s="118"/>
      <c r="K7850" s="118"/>
      <c r="L7850" s="118"/>
      <c r="M7850" s="118"/>
      <c r="N7850" s="118"/>
      <c r="O7850" s="143" t="str">
        <f>IF(H7850="","",(S7850/S7850)&amp;":"&amp;ROUND(AH7850/S7850,2))</f>
        <v/>
      </c>
      <c r="P7850" s="118"/>
      <c r="Q7850" s="118"/>
      <c r="R7850" s="143" t="str">
        <f>IF(H7850="","",(S7850/S7850)&amp;":"&amp;ROUND(AI7850/S7850,2))</f>
        <v/>
      </c>
      <c r="S7850" s="144" t="str">
        <f t="shared" si="1469"/>
        <v/>
      </c>
      <c r="T7850" s="145" t="str">
        <f t="shared" si="1470"/>
        <v/>
      </c>
      <c r="U7850" s="118"/>
      <c r="V7850" s="145" t="str">
        <f t="shared" si="1471"/>
        <v/>
      </c>
      <c r="W7850" s="144" t="str">
        <f t="shared" si="1472"/>
        <v/>
      </c>
      <c r="X7850" s="146" t="str">
        <f>IF(C7850="","",IF(OR(C7850="Trade",C7850="Multi Position"),(X7849+V7850),IF(C7850="Deposit",(X7849+AE7850),IF(C7850="Withdrawal",(X7849-AE7850)))))</f>
        <v/>
      </c>
      <c r="Y7850" s="145" t="str">
        <f t="shared" si="1473"/>
        <v/>
      </c>
      <c r="Z7850" s="118"/>
      <c r="AA7850" s="118"/>
      <c r="AB7850" s="118"/>
      <c r="AC7850" s="118"/>
      <c r="AD7850" s="118"/>
      <c r="AE7850" s="139"/>
      <c r="AF7850" s="118"/>
      <c r="AG7850" s="118"/>
      <c r="AH7850" s="147" t="str">
        <f t="shared" si="1474"/>
        <v/>
      </c>
      <c r="AI7850" s="147" t="str">
        <f t="shared" si="1475"/>
        <v/>
      </c>
      <c r="AJ7850" s="148" t="str">
        <f t="shared" si="1464"/>
        <v/>
      </c>
      <c r="AK7850" s="148" t="str">
        <f t="shared" si="1465"/>
        <v/>
      </c>
      <c r="AL7850" s="147" t="str">
        <f t="shared" si="1466"/>
        <v/>
      </c>
      <c r="AM7850" s="147" t="str">
        <f t="shared" si="1467"/>
        <v/>
      </c>
      <c r="AN7850" s="147" t="str">
        <f t="shared" si="1468"/>
        <v/>
      </c>
      <c r="AO7850" s="118"/>
    </row>
    <row r="7851" spans="1:41">
      <c r="A7851" s="118"/>
      <c r="B7851" s="118"/>
      <c r="C7851" s="118"/>
      <c r="D7851" s="118"/>
      <c r="E7851" s="118"/>
      <c r="F7851" s="118"/>
      <c r="G7851" s="118"/>
      <c r="H7851" s="118"/>
      <c r="I7851" s="118"/>
      <c r="J7851" s="118"/>
      <c r="K7851" s="118"/>
      <c r="L7851" s="118"/>
      <c r="M7851" s="118"/>
      <c r="N7851" s="118"/>
      <c r="O7851" s="143" t="str">
        <f>IF(H7851="","",(S7851/S7851)&amp;":"&amp;ROUND(AH7851/S7851,2))</f>
        <v/>
      </c>
      <c r="P7851" s="118"/>
      <c r="Q7851" s="118"/>
      <c r="R7851" s="143" t="str">
        <f>IF(H7851="","",(S7851/S7851)&amp;":"&amp;ROUND(AI7851/S7851,2))</f>
        <v/>
      </c>
      <c r="S7851" s="144" t="str">
        <f t="shared" si="1469"/>
        <v/>
      </c>
      <c r="T7851" s="145" t="str">
        <f t="shared" si="1470"/>
        <v/>
      </c>
      <c r="U7851" s="118"/>
      <c r="V7851" s="145" t="str">
        <f t="shared" si="1471"/>
        <v/>
      </c>
      <c r="W7851" s="144" t="str">
        <f t="shared" si="1472"/>
        <v/>
      </c>
      <c r="X7851" s="146" t="str">
        <f>IF(C7851="","",IF(OR(C7851="Trade",C7851="Multi Position"),(X7850+V7851),IF(C7851="Deposit",(X7850+AE7851),IF(C7851="Withdrawal",(X7850-AE7851)))))</f>
        <v/>
      </c>
      <c r="Y7851" s="145" t="str">
        <f t="shared" si="1473"/>
        <v/>
      </c>
      <c r="Z7851" s="118"/>
      <c r="AA7851" s="118"/>
      <c r="AB7851" s="118"/>
      <c r="AC7851" s="118"/>
      <c r="AD7851" s="118"/>
      <c r="AE7851" s="139"/>
      <c r="AF7851" s="118"/>
      <c r="AG7851" s="118"/>
      <c r="AH7851" s="147" t="str">
        <f t="shared" si="1474"/>
        <v/>
      </c>
      <c r="AI7851" s="147" t="str">
        <f t="shared" si="1475"/>
        <v/>
      </c>
      <c r="AJ7851" s="148" t="str">
        <f t="shared" si="1464"/>
        <v/>
      </c>
      <c r="AK7851" s="148" t="str">
        <f t="shared" si="1465"/>
        <v/>
      </c>
      <c r="AL7851" s="147" t="str">
        <f t="shared" si="1466"/>
        <v/>
      </c>
      <c r="AM7851" s="147" t="str">
        <f t="shared" si="1467"/>
        <v/>
      </c>
      <c r="AN7851" s="147" t="str">
        <f t="shared" si="1468"/>
        <v/>
      </c>
      <c r="AO7851" s="118"/>
    </row>
    <row r="7852" spans="1:41">
      <c r="A7852" s="118"/>
      <c r="B7852" s="118"/>
      <c r="C7852" s="118"/>
      <c r="D7852" s="118"/>
      <c r="E7852" s="118"/>
      <c r="F7852" s="118"/>
      <c r="G7852" s="118"/>
      <c r="H7852" s="118"/>
      <c r="I7852" s="118"/>
      <c r="J7852" s="118"/>
      <c r="K7852" s="118"/>
      <c r="L7852" s="118"/>
      <c r="M7852" s="118"/>
      <c r="N7852" s="118"/>
      <c r="O7852" s="143" t="str">
        <f>IF(H7852="","",(S7852/S7852)&amp;":"&amp;ROUND(AH7852/S7852,2))</f>
        <v/>
      </c>
      <c r="P7852" s="118"/>
      <c r="Q7852" s="118"/>
      <c r="R7852" s="143" t="str">
        <f>IF(H7852="","",(S7852/S7852)&amp;":"&amp;ROUND(AI7852/S7852,2))</f>
        <v/>
      </c>
      <c r="S7852" s="144" t="str">
        <f t="shared" si="1469"/>
        <v/>
      </c>
      <c r="T7852" s="145" t="str">
        <f t="shared" si="1470"/>
        <v/>
      </c>
      <c r="U7852" s="118"/>
      <c r="V7852" s="145" t="str">
        <f t="shared" si="1471"/>
        <v/>
      </c>
      <c r="W7852" s="144" t="str">
        <f t="shared" si="1472"/>
        <v/>
      </c>
      <c r="X7852" s="146" t="str">
        <f>IF(C7852="","",IF(OR(C7852="Trade",C7852="Multi Position"),(X7851+V7852),IF(C7852="Deposit",(X7851+AE7852),IF(C7852="Withdrawal",(X7851-AE7852)))))</f>
        <v/>
      </c>
      <c r="Y7852" s="145" t="str">
        <f t="shared" si="1473"/>
        <v/>
      </c>
      <c r="Z7852" s="118"/>
      <c r="AA7852" s="118"/>
      <c r="AB7852" s="118"/>
      <c r="AC7852" s="118"/>
      <c r="AD7852" s="118"/>
      <c r="AE7852" s="139"/>
      <c r="AF7852" s="118"/>
      <c r="AG7852" s="118"/>
      <c r="AH7852" s="147" t="str">
        <f t="shared" si="1474"/>
        <v/>
      </c>
      <c r="AI7852" s="147" t="str">
        <f t="shared" si="1475"/>
        <v/>
      </c>
      <c r="AJ7852" s="148" t="str">
        <f t="shared" si="1464"/>
        <v/>
      </c>
      <c r="AK7852" s="148" t="str">
        <f t="shared" si="1465"/>
        <v/>
      </c>
      <c r="AL7852" s="147" t="str">
        <f t="shared" si="1466"/>
        <v/>
      </c>
      <c r="AM7852" s="147" t="str">
        <f t="shared" si="1467"/>
        <v/>
      </c>
      <c r="AN7852" s="147" t="str">
        <f t="shared" si="1468"/>
        <v/>
      </c>
      <c r="AO7852" s="118"/>
    </row>
    <row r="7853" spans="1:41">
      <c r="A7853" s="118"/>
      <c r="B7853" s="118"/>
      <c r="C7853" s="118"/>
      <c r="D7853" s="118"/>
      <c r="E7853" s="118"/>
      <c r="F7853" s="118"/>
      <c r="G7853" s="118"/>
      <c r="H7853" s="118"/>
      <c r="I7853" s="118"/>
      <c r="J7853" s="118"/>
      <c r="K7853" s="118"/>
      <c r="L7853" s="118"/>
      <c r="M7853" s="118"/>
      <c r="N7853" s="118"/>
      <c r="O7853" s="143" t="str">
        <f>IF(H7853="","",(S7853/S7853)&amp;":"&amp;ROUND(AH7853/S7853,2))</f>
        <v/>
      </c>
      <c r="P7853" s="118"/>
      <c r="Q7853" s="118"/>
      <c r="R7853" s="143" t="str">
        <f>IF(H7853="","",(S7853/S7853)&amp;":"&amp;ROUND(AI7853/S7853,2))</f>
        <v/>
      </c>
      <c r="S7853" s="144" t="str">
        <f t="shared" si="1469"/>
        <v/>
      </c>
      <c r="T7853" s="145" t="str">
        <f t="shared" si="1470"/>
        <v/>
      </c>
      <c r="U7853" s="118"/>
      <c r="V7853" s="145" t="str">
        <f t="shared" si="1471"/>
        <v/>
      </c>
      <c r="W7853" s="144" t="str">
        <f t="shared" si="1472"/>
        <v/>
      </c>
      <c r="X7853" s="146" t="str">
        <f>IF(C7853="","",IF(OR(C7853="Trade",C7853="Multi Position"),(X7852+V7853),IF(C7853="Deposit",(X7852+AE7853),IF(C7853="Withdrawal",(X7852-AE7853)))))</f>
        <v/>
      </c>
      <c r="Y7853" s="145" t="str">
        <f t="shared" si="1473"/>
        <v/>
      </c>
      <c r="Z7853" s="118"/>
      <c r="AA7853" s="118"/>
      <c r="AB7853" s="118"/>
      <c r="AC7853" s="118"/>
      <c r="AD7853" s="118"/>
      <c r="AE7853" s="139"/>
      <c r="AF7853" s="118"/>
      <c r="AG7853" s="118"/>
      <c r="AH7853" s="147" t="str">
        <f t="shared" si="1474"/>
        <v/>
      </c>
      <c r="AI7853" s="147" t="str">
        <f t="shared" si="1475"/>
        <v/>
      </c>
      <c r="AJ7853" s="148" t="str">
        <f t="shared" si="1464"/>
        <v/>
      </c>
      <c r="AK7853" s="148" t="str">
        <f t="shared" si="1465"/>
        <v/>
      </c>
      <c r="AL7853" s="147" t="str">
        <f t="shared" si="1466"/>
        <v/>
      </c>
      <c r="AM7853" s="147" t="str">
        <f t="shared" si="1467"/>
        <v/>
      </c>
      <c r="AN7853" s="147" t="str">
        <f t="shared" si="1468"/>
        <v/>
      </c>
      <c r="AO7853" s="118"/>
    </row>
    <row r="7854" spans="1:41">
      <c r="A7854" s="118"/>
      <c r="B7854" s="118"/>
      <c r="C7854" s="118"/>
      <c r="D7854" s="118"/>
      <c r="E7854" s="118"/>
      <c r="F7854" s="118"/>
      <c r="G7854" s="118"/>
      <c r="H7854" s="118"/>
      <c r="I7854" s="118"/>
      <c r="J7854" s="118"/>
      <c r="K7854" s="118"/>
      <c r="L7854" s="118"/>
      <c r="M7854" s="118"/>
      <c r="N7854" s="118"/>
      <c r="O7854" s="143" t="str">
        <f>IF(H7854="","",(S7854/S7854)&amp;":"&amp;ROUND(AH7854/S7854,2))</f>
        <v/>
      </c>
      <c r="P7854" s="118"/>
      <c r="Q7854" s="118"/>
      <c r="R7854" s="143" t="str">
        <f>IF(H7854="","",(S7854/S7854)&amp;":"&amp;ROUND(AI7854/S7854,2))</f>
        <v/>
      </c>
      <c r="S7854" s="144" t="str">
        <f t="shared" si="1469"/>
        <v/>
      </c>
      <c r="T7854" s="145" t="str">
        <f t="shared" si="1470"/>
        <v/>
      </c>
      <c r="U7854" s="118"/>
      <c r="V7854" s="145" t="str">
        <f t="shared" si="1471"/>
        <v/>
      </c>
      <c r="W7854" s="144" t="str">
        <f t="shared" si="1472"/>
        <v/>
      </c>
      <c r="X7854" s="146" t="str">
        <f>IF(C7854="","",IF(OR(C7854="Trade",C7854="Multi Position"),(X7853+V7854),IF(C7854="Deposit",(X7853+AE7854),IF(C7854="Withdrawal",(X7853-AE7854)))))</f>
        <v/>
      </c>
      <c r="Y7854" s="145" t="str">
        <f t="shared" si="1473"/>
        <v/>
      </c>
      <c r="Z7854" s="118"/>
      <c r="AA7854" s="118"/>
      <c r="AB7854" s="118"/>
      <c r="AC7854" s="118"/>
      <c r="AD7854" s="118"/>
      <c r="AE7854" s="139"/>
      <c r="AF7854" s="118"/>
      <c r="AG7854" s="118"/>
      <c r="AH7854" s="147" t="str">
        <f t="shared" si="1474"/>
        <v/>
      </c>
      <c r="AI7854" s="147" t="str">
        <f t="shared" si="1475"/>
        <v/>
      </c>
      <c r="AJ7854" s="148" t="str">
        <f t="shared" si="1464"/>
        <v/>
      </c>
      <c r="AK7854" s="148" t="str">
        <f t="shared" si="1465"/>
        <v/>
      </c>
      <c r="AL7854" s="147" t="str">
        <f t="shared" si="1466"/>
        <v/>
      </c>
      <c r="AM7854" s="147" t="str">
        <f t="shared" si="1467"/>
        <v/>
      </c>
      <c r="AN7854" s="147" t="str">
        <f t="shared" si="1468"/>
        <v/>
      </c>
      <c r="AO7854" s="118"/>
    </row>
    <row r="7855" spans="1:41">
      <c r="A7855" s="118"/>
      <c r="B7855" s="118"/>
      <c r="C7855" s="118"/>
      <c r="D7855" s="118"/>
      <c r="E7855" s="118"/>
      <c r="F7855" s="118"/>
      <c r="G7855" s="118"/>
      <c r="H7855" s="118"/>
      <c r="I7855" s="118"/>
      <c r="J7855" s="118"/>
      <c r="K7855" s="118"/>
      <c r="L7855" s="118"/>
      <c r="M7855" s="118"/>
      <c r="N7855" s="118"/>
      <c r="O7855" s="143" t="str">
        <f>IF(H7855="","",(S7855/S7855)&amp;":"&amp;ROUND(AH7855/S7855,2))</f>
        <v/>
      </c>
      <c r="P7855" s="118"/>
      <c r="Q7855" s="118"/>
      <c r="R7855" s="143" t="str">
        <f>IF(H7855="","",(S7855/S7855)&amp;":"&amp;ROUND(AI7855/S7855,2))</f>
        <v/>
      </c>
      <c r="S7855" s="144" t="str">
        <f t="shared" si="1469"/>
        <v/>
      </c>
      <c r="T7855" s="145" t="str">
        <f t="shared" si="1470"/>
        <v/>
      </c>
      <c r="U7855" s="118"/>
      <c r="V7855" s="145" t="str">
        <f t="shared" si="1471"/>
        <v/>
      </c>
      <c r="W7855" s="144" t="str">
        <f t="shared" si="1472"/>
        <v/>
      </c>
      <c r="X7855" s="146" t="str">
        <f>IF(C7855="","",IF(OR(C7855="Trade",C7855="Multi Position"),(X7854+V7855),IF(C7855="Deposit",(X7854+AE7855),IF(C7855="Withdrawal",(X7854-AE7855)))))</f>
        <v/>
      </c>
      <c r="Y7855" s="145" t="str">
        <f t="shared" si="1473"/>
        <v/>
      </c>
      <c r="Z7855" s="118"/>
      <c r="AA7855" s="118"/>
      <c r="AB7855" s="118"/>
      <c r="AC7855" s="118"/>
      <c r="AD7855" s="118"/>
      <c r="AE7855" s="139"/>
      <c r="AF7855" s="118"/>
      <c r="AG7855" s="118"/>
      <c r="AH7855" s="147" t="str">
        <f t="shared" si="1474"/>
        <v/>
      </c>
      <c r="AI7855" s="147" t="str">
        <f t="shared" si="1475"/>
        <v/>
      </c>
      <c r="AJ7855" s="148" t="str">
        <f t="shared" si="1464"/>
        <v/>
      </c>
      <c r="AK7855" s="148" t="str">
        <f t="shared" si="1465"/>
        <v/>
      </c>
      <c r="AL7855" s="147" t="str">
        <f t="shared" si="1466"/>
        <v/>
      </c>
      <c r="AM7855" s="147" t="str">
        <f t="shared" si="1467"/>
        <v/>
      </c>
      <c r="AN7855" s="147" t="str">
        <f t="shared" si="1468"/>
        <v/>
      </c>
      <c r="AO7855" s="118"/>
    </row>
    <row r="7856" spans="1:41">
      <c r="A7856" s="118"/>
      <c r="B7856" s="118"/>
      <c r="C7856" s="118"/>
      <c r="D7856" s="118"/>
      <c r="E7856" s="118"/>
      <c r="F7856" s="118"/>
      <c r="G7856" s="118"/>
      <c r="H7856" s="118"/>
      <c r="I7856" s="118"/>
      <c r="J7856" s="118"/>
      <c r="K7856" s="118"/>
      <c r="L7856" s="118"/>
      <c r="M7856" s="118"/>
      <c r="N7856" s="118"/>
      <c r="O7856" s="143" t="str">
        <f>IF(H7856="","",(S7856/S7856)&amp;":"&amp;ROUND(AH7856/S7856,2))</f>
        <v/>
      </c>
      <c r="P7856" s="118"/>
      <c r="Q7856" s="118"/>
      <c r="R7856" s="143" t="str">
        <f>IF(H7856="","",(S7856/S7856)&amp;":"&amp;ROUND(AI7856/S7856,2))</f>
        <v/>
      </c>
      <c r="S7856" s="144" t="str">
        <f t="shared" si="1469"/>
        <v/>
      </c>
      <c r="T7856" s="145" t="str">
        <f t="shared" si="1470"/>
        <v/>
      </c>
      <c r="U7856" s="118"/>
      <c r="V7856" s="145" t="str">
        <f t="shared" si="1471"/>
        <v/>
      </c>
      <c r="W7856" s="144" t="str">
        <f t="shared" si="1472"/>
        <v/>
      </c>
      <c r="X7856" s="146" t="str">
        <f>IF(C7856="","",IF(OR(C7856="Trade",C7856="Multi Position"),(X7855+V7856),IF(C7856="Deposit",(X7855+AE7856),IF(C7856="Withdrawal",(X7855-AE7856)))))</f>
        <v/>
      </c>
      <c r="Y7856" s="145" t="str">
        <f t="shared" si="1473"/>
        <v/>
      </c>
      <c r="Z7856" s="118"/>
      <c r="AA7856" s="118"/>
      <c r="AB7856" s="118"/>
      <c r="AC7856" s="118"/>
      <c r="AD7856" s="118"/>
      <c r="AE7856" s="139"/>
      <c r="AF7856" s="118"/>
      <c r="AG7856" s="118"/>
      <c r="AH7856" s="147" t="str">
        <f t="shared" si="1474"/>
        <v/>
      </c>
      <c r="AI7856" s="147" t="str">
        <f t="shared" si="1475"/>
        <v/>
      </c>
      <c r="AJ7856" s="148" t="str">
        <f t="shared" si="1464"/>
        <v/>
      </c>
      <c r="AK7856" s="148" t="str">
        <f t="shared" si="1465"/>
        <v/>
      </c>
      <c r="AL7856" s="147" t="str">
        <f t="shared" si="1466"/>
        <v/>
      </c>
      <c r="AM7856" s="147" t="str">
        <f t="shared" si="1467"/>
        <v/>
      </c>
      <c r="AN7856" s="147" t="str">
        <f t="shared" si="1468"/>
        <v/>
      </c>
      <c r="AO7856" s="118"/>
    </row>
    <row r="7857" spans="1:41">
      <c r="A7857" s="118"/>
      <c r="B7857" s="118"/>
      <c r="C7857" s="118"/>
      <c r="D7857" s="118"/>
      <c r="E7857" s="118"/>
      <c r="F7857" s="118"/>
      <c r="G7857" s="118"/>
      <c r="H7857" s="118"/>
      <c r="I7857" s="118"/>
      <c r="J7857" s="118"/>
      <c r="K7857" s="118"/>
      <c r="L7857" s="118"/>
      <c r="M7857" s="118"/>
      <c r="N7857" s="118"/>
      <c r="O7857" s="143" t="str">
        <f>IF(H7857="","",(S7857/S7857)&amp;":"&amp;ROUND(AH7857/S7857,2))</f>
        <v/>
      </c>
      <c r="P7857" s="118"/>
      <c r="Q7857" s="118"/>
      <c r="R7857" s="143" t="str">
        <f>IF(H7857="","",(S7857/S7857)&amp;":"&amp;ROUND(AI7857/S7857,2))</f>
        <v/>
      </c>
      <c r="S7857" s="144" t="str">
        <f t="shared" si="1469"/>
        <v/>
      </c>
      <c r="T7857" s="145" t="str">
        <f t="shared" si="1470"/>
        <v/>
      </c>
      <c r="U7857" s="118"/>
      <c r="V7857" s="145" t="str">
        <f t="shared" si="1471"/>
        <v/>
      </c>
      <c r="W7857" s="144" t="str">
        <f t="shared" si="1472"/>
        <v/>
      </c>
      <c r="X7857" s="146" t="str">
        <f>IF(C7857="","",IF(OR(C7857="Trade",C7857="Multi Position"),(X7856+V7857),IF(C7857="Deposit",(X7856+AE7857),IF(C7857="Withdrawal",(X7856-AE7857)))))</f>
        <v/>
      </c>
      <c r="Y7857" s="145" t="str">
        <f t="shared" si="1473"/>
        <v/>
      </c>
      <c r="Z7857" s="118"/>
      <c r="AA7857" s="118"/>
      <c r="AB7857" s="118"/>
      <c r="AC7857" s="118"/>
      <c r="AD7857" s="118"/>
      <c r="AE7857" s="139"/>
      <c r="AF7857" s="118"/>
      <c r="AG7857" s="118"/>
      <c r="AH7857" s="147" t="str">
        <f t="shared" si="1474"/>
        <v/>
      </c>
      <c r="AI7857" s="147" t="str">
        <f t="shared" si="1475"/>
        <v/>
      </c>
      <c r="AJ7857" s="148" t="str">
        <f t="shared" si="1464"/>
        <v/>
      </c>
      <c r="AK7857" s="148" t="str">
        <f t="shared" si="1465"/>
        <v/>
      </c>
      <c r="AL7857" s="147" t="str">
        <f t="shared" si="1466"/>
        <v/>
      </c>
      <c r="AM7857" s="147" t="str">
        <f t="shared" si="1467"/>
        <v/>
      </c>
      <c r="AN7857" s="147" t="str">
        <f t="shared" si="1468"/>
        <v/>
      </c>
      <c r="AO7857" s="118"/>
    </row>
    <row r="7858" spans="1:41">
      <c r="A7858" s="118"/>
      <c r="B7858" s="118"/>
      <c r="C7858" s="118"/>
      <c r="D7858" s="118"/>
      <c r="E7858" s="118"/>
      <c r="F7858" s="118"/>
      <c r="G7858" s="118"/>
      <c r="H7858" s="118"/>
      <c r="I7858" s="118"/>
      <c r="J7858" s="118"/>
      <c r="K7858" s="118"/>
      <c r="L7858" s="118"/>
      <c r="M7858" s="118"/>
      <c r="N7858" s="118"/>
      <c r="O7858" s="143" t="str">
        <f>IF(H7858="","",(S7858/S7858)&amp;":"&amp;ROUND(AH7858/S7858,2))</f>
        <v/>
      </c>
      <c r="P7858" s="118"/>
      <c r="Q7858" s="118"/>
      <c r="R7858" s="143" t="str">
        <f>IF(H7858="","",(S7858/S7858)&amp;":"&amp;ROUND(AI7858/S7858,2))</f>
        <v/>
      </c>
      <c r="S7858" s="144" t="str">
        <f t="shared" si="1469"/>
        <v/>
      </c>
      <c r="T7858" s="145" t="str">
        <f t="shared" si="1470"/>
        <v/>
      </c>
      <c r="U7858" s="118"/>
      <c r="V7858" s="145" t="str">
        <f t="shared" si="1471"/>
        <v/>
      </c>
      <c r="W7858" s="144" t="str">
        <f t="shared" si="1472"/>
        <v/>
      </c>
      <c r="X7858" s="146" t="str">
        <f>IF(C7858="","",IF(OR(C7858="Trade",C7858="Multi Position"),(X7857+V7858),IF(C7858="Deposit",(X7857+AE7858),IF(C7858="Withdrawal",(X7857-AE7858)))))</f>
        <v/>
      </c>
      <c r="Y7858" s="145" t="str">
        <f t="shared" si="1473"/>
        <v/>
      </c>
      <c r="Z7858" s="118"/>
      <c r="AA7858" s="118"/>
      <c r="AB7858" s="118"/>
      <c r="AC7858" s="118"/>
      <c r="AD7858" s="118"/>
      <c r="AE7858" s="139"/>
      <c r="AF7858" s="118"/>
      <c r="AG7858" s="118"/>
      <c r="AH7858" s="147" t="str">
        <f t="shared" si="1474"/>
        <v/>
      </c>
      <c r="AI7858" s="147" t="str">
        <f t="shared" si="1475"/>
        <v/>
      </c>
      <c r="AJ7858" s="148" t="str">
        <f t="shared" si="1464"/>
        <v/>
      </c>
      <c r="AK7858" s="148" t="str">
        <f t="shared" si="1465"/>
        <v/>
      </c>
      <c r="AL7858" s="147" t="str">
        <f t="shared" si="1466"/>
        <v/>
      </c>
      <c r="AM7858" s="147" t="str">
        <f t="shared" si="1467"/>
        <v/>
      </c>
      <c r="AN7858" s="147" t="str">
        <f t="shared" si="1468"/>
        <v/>
      </c>
      <c r="AO7858" s="118"/>
    </row>
    <row r="7859" spans="1:41">
      <c r="A7859" s="118"/>
      <c r="B7859" s="118"/>
      <c r="C7859" s="118"/>
      <c r="D7859" s="118"/>
      <c r="E7859" s="118"/>
      <c r="F7859" s="118"/>
      <c r="G7859" s="118"/>
      <c r="H7859" s="118"/>
      <c r="I7859" s="118"/>
      <c r="J7859" s="118"/>
      <c r="K7859" s="118"/>
      <c r="L7859" s="118"/>
      <c r="M7859" s="118"/>
      <c r="N7859" s="118"/>
      <c r="O7859" s="143" t="str">
        <f>IF(H7859="","",(S7859/S7859)&amp;":"&amp;ROUND(AH7859/S7859,2))</f>
        <v/>
      </c>
      <c r="P7859" s="118"/>
      <c r="Q7859" s="118"/>
      <c r="R7859" s="143" t="str">
        <f>IF(H7859="","",(S7859/S7859)&amp;":"&amp;ROUND(AI7859/S7859,2))</f>
        <v/>
      </c>
      <c r="S7859" s="144" t="str">
        <f t="shared" si="1469"/>
        <v/>
      </c>
      <c r="T7859" s="145" t="str">
        <f t="shared" si="1470"/>
        <v/>
      </c>
      <c r="U7859" s="118"/>
      <c r="V7859" s="145" t="str">
        <f t="shared" si="1471"/>
        <v/>
      </c>
      <c r="W7859" s="144" t="str">
        <f t="shared" si="1472"/>
        <v/>
      </c>
      <c r="X7859" s="146" t="str">
        <f>IF(C7859="","",IF(OR(C7859="Trade",C7859="Multi Position"),(X7858+V7859),IF(C7859="Deposit",(X7858+AE7859),IF(C7859="Withdrawal",(X7858-AE7859)))))</f>
        <v/>
      </c>
      <c r="Y7859" s="145" t="str">
        <f t="shared" si="1473"/>
        <v/>
      </c>
      <c r="Z7859" s="118"/>
      <c r="AA7859" s="118"/>
      <c r="AB7859" s="118"/>
      <c r="AC7859" s="118"/>
      <c r="AD7859" s="118"/>
      <c r="AE7859" s="139"/>
      <c r="AF7859" s="118"/>
      <c r="AG7859" s="118"/>
      <c r="AH7859" s="147" t="str">
        <f t="shared" si="1474"/>
        <v/>
      </c>
      <c r="AI7859" s="147" t="str">
        <f t="shared" si="1475"/>
        <v/>
      </c>
      <c r="AJ7859" s="148" t="str">
        <f t="shared" si="1464"/>
        <v/>
      </c>
      <c r="AK7859" s="148" t="str">
        <f t="shared" si="1465"/>
        <v/>
      </c>
      <c r="AL7859" s="147" t="str">
        <f t="shared" si="1466"/>
        <v/>
      </c>
      <c r="AM7859" s="147" t="str">
        <f t="shared" si="1467"/>
        <v/>
      </c>
      <c r="AN7859" s="147" t="str">
        <f t="shared" si="1468"/>
        <v/>
      </c>
      <c r="AO7859" s="118"/>
    </row>
    <row r="7860" spans="1:41">
      <c r="A7860" s="118"/>
      <c r="B7860" s="118"/>
      <c r="C7860" s="118"/>
      <c r="D7860" s="118"/>
      <c r="E7860" s="118"/>
      <c r="F7860" s="118"/>
      <c r="G7860" s="118"/>
      <c r="H7860" s="118"/>
      <c r="I7860" s="118"/>
      <c r="J7860" s="118"/>
      <c r="K7860" s="118"/>
      <c r="L7860" s="118"/>
      <c r="M7860" s="118"/>
      <c r="N7860" s="118"/>
      <c r="O7860" s="143" t="str">
        <f>IF(H7860="","",(S7860/S7860)&amp;":"&amp;ROUND(AH7860/S7860,2))</f>
        <v/>
      </c>
      <c r="P7860" s="118"/>
      <c r="Q7860" s="118"/>
      <c r="R7860" s="143" t="str">
        <f>IF(H7860="","",(S7860/S7860)&amp;":"&amp;ROUND(AI7860/S7860,2))</f>
        <v/>
      </c>
      <c r="S7860" s="144" t="str">
        <f t="shared" si="1469"/>
        <v/>
      </c>
      <c r="T7860" s="145" t="str">
        <f t="shared" si="1470"/>
        <v/>
      </c>
      <c r="U7860" s="118"/>
      <c r="V7860" s="145" t="str">
        <f t="shared" si="1471"/>
        <v/>
      </c>
      <c r="W7860" s="144" t="str">
        <f t="shared" si="1472"/>
        <v/>
      </c>
      <c r="X7860" s="146" t="str">
        <f>IF(C7860="","",IF(OR(C7860="Trade",C7860="Multi Position"),(X7859+V7860),IF(C7860="Deposit",(X7859+AE7860),IF(C7860="Withdrawal",(X7859-AE7860)))))</f>
        <v/>
      </c>
      <c r="Y7860" s="145" t="str">
        <f t="shared" si="1473"/>
        <v/>
      </c>
      <c r="Z7860" s="118"/>
      <c r="AA7860" s="118"/>
      <c r="AB7860" s="118"/>
      <c r="AC7860" s="118"/>
      <c r="AD7860" s="118"/>
      <c r="AE7860" s="139"/>
      <c r="AF7860" s="118"/>
      <c r="AG7860" s="118"/>
      <c r="AH7860" s="147" t="str">
        <f t="shared" si="1474"/>
        <v/>
      </c>
      <c r="AI7860" s="147" t="str">
        <f t="shared" si="1475"/>
        <v/>
      </c>
      <c r="AJ7860" s="148" t="str">
        <f t="shared" si="1464"/>
        <v/>
      </c>
      <c r="AK7860" s="148" t="str">
        <f t="shared" si="1465"/>
        <v/>
      </c>
      <c r="AL7860" s="147" t="str">
        <f t="shared" si="1466"/>
        <v/>
      </c>
      <c r="AM7860" s="147" t="str">
        <f t="shared" si="1467"/>
        <v/>
      </c>
      <c r="AN7860" s="147" t="str">
        <f t="shared" si="1468"/>
        <v/>
      </c>
      <c r="AO7860" s="118"/>
    </row>
    <row r="7861" spans="1:41">
      <c r="A7861" s="118"/>
      <c r="B7861" s="118"/>
      <c r="C7861" s="118"/>
      <c r="D7861" s="118"/>
      <c r="E7861" s="118"/>
      <c r="F7861" s="118"/>
      <c r="G7861" s="118"/>
      <c r="H7861" s="118"/>
      <c r="I7861" s="118"/>
      <c r="J7861" s="118"/>
      <c r="K7861" s="118"/>
      <c r="L7861" s="118"/>
      <c r="M7861" s="118"/>
      <c r="N7861" s="118"/>
      <c r="O7861" s="143" t="str">
        <f>IF(H7861="","",(S7861/S7861)&amp;":"&amp;ROUND(AH7861/S7861,2))</f>
        <v/>
      </c>
      <c r="P7861" s="118"/>
      <c r="Q7861" s="118"/>
      <c r="R7861" s="143" t="str">
        <f>IF(H7861="","",(S7861/S7861)&amp;":"&amp;ROUND(AI7861/S7861,2))</f>
        <v/>
      </c>
      <c r="S7861" s="144" t="str">
        <f t="shared" si="1469"/>
        <v/>
      </c>
      <c r="T7861" s="145" t="str">
        <f t="shared" si="1470"/>
        <v/>
      </c>
      <c r="U7861" s="118"/>
      <c r="V7861" s="145" t="str">
        <f t="shared" si="1471"/>
        <v/>
      </c>
      <c r="W7861" s="144" t="str">
        <f t="shared" si="1472"/>
        <v/>
      </c>
      <c r="X7861" s="146" t="str">
        <f>IF(C7861="","",IF(OR(C7861="Trade",C7861="Multi Position"),(X7860+V7861),IF(C7861="Deposit",(X7860+AE7861),IF(C7861="Withdrawal",(X7860-AE7861)))))</f>
        <v/>
      </c>
      <c r="Y7861" s="145" t="str">
        <f t="shared" si="1473"/>
        <v/>
      </c>
      <c r="Z7861" s="118"/>
      <c r="AA7861" s="118"/>
      <c r="AB7861" s="118"/>
      <c r="AC7861" s="118"/>
      <c r="AD7861" s="118"/>
      <c r="AE7861" s="139"/>
      <c r="AF7861" s="118"/>
      <c r="AG7861" s="118"/>
      <c r="AH7861" s="147" t="str">
        <f t="shared" si="1474"/>
        <v/>
      </c>
      <c r="AI7861" s="147" t="str">
        <f t="shared" si="1475"/>
        <v/>
      </c>
      <c r="AJ7861" s="148" t="str">
        <f t="shared" si="1464"/>
        <v/>
      </c>
      <c r="AK7861" s="148" t="str">
        <f t="shared" si="1465"/>
        <v/>
      </c>
      <c r="AL7861" s="147" t="str">
        <f t="shared" si="1466"/>
        <v/>
      </c>
      <c r="AM7861" s="147" t="str">
        <f t="shared" si="1467"/>
        <v/>
      </c>
      <c r="AN7861" s="147" t="str">
        <f t="shared" si="1468"/>
        <v/>
      </c>
      <c r="AO7861" s="118"/>
    </row>
    <row r="7862" spans="1:41">
      <c r="A7862" s="118"/>
      <c r="B7862" s="118"/>
      <c r="C7862" s="118"/>
      <c r="D7862" s="118"/>
      <c r="E7862" s="118"/>
      <c r="F7862" s="118"/>
      <c r="G7862" s="118"/>
      <c r="H7862" s="118"/>
      <c r="I7862" s="118"/>
      <c r="J7862" s="118"/>
      <c r="K7862" s="118"/>
      <c r="L7862" s="118"/>
      <c r="M7862" s="118"/>
      <c r="N7862" s="118"/>
      <c r="O7862" s="143" t="str">
        <f>IF(H7862="","",(S7862/S7862)&amp;":"&amp;ROUND(AH7862/S7862,2))</f>
        <v/>
      </c>
      <c r="P7862" s="118"/>
      <c r="Q7862" s="118"/>
      <c r="R7862" s="143" t="str">
        <f>IF(H7862="","",(S7862/S7862)&amp;":"&amp;ROUND(AI7862/S7862,2))</f>
        <v/>
      </c>
      <c r="S7862" s="144" t="str">
        <f t="shared" si="1469"/>
        <v/>
      </c>
      <c r="T7862" s="145" t="str">
        <f t="shared" si="1470"/>
        <v/>
      </c>
      <c r="U7862" s="118"/>
      <c r="V7862" s="145" t="str">
        <f t="shared" si="1471"/>
        <v/>
      </c>
      <c r="W7862" s="144" t="str">
        <f t="shared" si="1472"/>
        <v/>
      </c>
      <c r="X7862" s="146" t="str">
        <f>IF(C7862="","",IF(OR(C7862="Trade",C7862="Multi Position"),(X7861+V7862),IF(C7862="Deposit",(X7861+AE7862),IF(C7862="Withdrawal",(X7861-AE7862)))))</f>
        <v/>
      </c>
      <c r="Y7862" s="145" t="str">
        <f t="shared" si="1473"/>
        <v/>
      </c>
      <c r="Z7862" s="118"/>
      <c r="AA7862" s="118"/>
      <c r="AB7862" s="118"/>
      <c r="AC7862" s="118"/>
      <c r="AD7862" s="118"/>
      <c r="AE7862" s="139"/>
      <c r="AF7862" s="118"/>
      <c r="AG7862" s="118"/>
      <c r="AH7862" s="147" t="str">
        <f t="shared" si="1474"/>
        <v/>
      </c>
      <c r="AI7862" s="147" t="str">
        <f t="shared" si="1475"/>
        <v/>
      </c>
      <c r="AJ7862" s="148" t="str">
        <f t="shared" si="1464"/>
        <v/>
      </c>
      <c r="AK7862" s="148" t="str">
        <f t="shared" si="1465"/>
        <v/>
      </c>
      <c r="AL7862" s="147" t="str">
        <f t="shared" si="1466"/>
        <v/>
      </c>
      <c r="AM7862" s="147" t="str">
        <f t="shared" si="1467"/>
        <v/>
      </c>
      <c r="AN7862" s="147" t="str">
        <f t="shared" si="1468"/>
        <v/>
      </c>
      <c r="AO7862" s="118"/>
    </row>
    <row r="7863" spans="1:41">
      <c r="A7863" s="118"/>
      <c r="B7863" s="118"/>
      <c r="C7863" s="118"/>
      <c r="D7863" s="118"/>
      <c r="E7863" s="118"/>
      <c r="F7863" s="118"/>
      <c r="G7863" s="118"/>
      <c r="H7863" s="118"/>
      <c r="I7863" s="118"/>
      <c r="J7863" s="118"/>
      <c r="K7863" s="118"/>
      <c r="L7863" s="118"/>
      <c r="M7863" s="118"/>
      <c r="N7863" s="118"/>
      <c r="O7863" s="143" t="str">
        <f>IF(H7863="","",(S7863/S7863)&amp;":"&amp;ROUND(AH7863/S7863,2))</f>
        <v/>
      </c>
      <c r="P7863" s="118"/>
      <c r="Q7863" s="118"/>
      <c r="R7863" s="143" t="str">
        <f>IF(H7863="","",(S7863/S7863)&amp;":"&amp;ROUND(AI7863/S7863,2))</f>
        <v/>
      </c>
      <c r="S7863" s="144" t="str">
        <f t="shared" si="1469"/>
        <v/>
      </c>
      <c r="T7863" s="145" t="str">
        <f t="shared" si="1470"/>
        <v/>
      </c>
      <c r="U7863" s="118"/>
      <c r="V7863" s="145" t="str">
        <f t="shared" si="1471"/>
        <v/>
      </c>
      <c r="W7863" s="144" t="str">
        <f t="shared" si="1472"/>
        <v/>
      </c>
      <c r="X7863" s="146" t="str">
        <f>IF(C7863="","",IF(OR(C7863="Trade",C7863="Multi Position"),(X7862+V7863),IF(C7863="Deposit",(X7862+AE7863),IF(C7863="Withdrawal",(X7862-AE7863)))))</f>
        <v/>
      </c>
      <c r="Y7863" s="145" t="str">
        <f t="shared" si="1473"/>
        <v/>
      </c>
      <c r="Z7863" s="118"/>
      <c r="AA7863" s="118"/>
      <c r="AB7863" s="118"/>
      <c r="AC7863" s="118"/>
      <c r="AD7863" s="118"/>
      <c r="AE7863" s="139"/>
      <c r="AF7863" s="118"/>
      <c r="AG7863" s="118"/>
      <c r="AH7863" s="147" t="str">
        <f t="shared" si="1474"/>
        <v/>
      </c>
      <c r="AI7863" s="147" t="str">
        <f t="shared" si="1475"/>
        <v/>
      </c>
      <c r="AJ7863" s="148" t="str">
        <f t="shared" si="1464"/>
        <v/>
      </c>
      <c r="AK7863" s="148" t="str">
        <f t="shared" si="1465"/>
        <v/>
      </c>
      <c r="AL7863" s="147" t="str">
        <f t="shared" si="1466"/>
        <v/>
      </c>
      <c r="AM7863" s="147" t="str">
        <f t="shared" si="1467"/>
        <v/>
      </c>
      <c r="AN7863" s="147" t="str">
        <f t="shared" si="1468"/>
        <v/>
      </c>
      <c r="AO7863" s="118"/>
    </row>
    <row r="7864" spans="1:41">
      <c r="A7864" s="118"/>
      <c r="B7864" s="118"/>
      <c r="C7864" s="118"/>
      <c r="D7864" s="118"/>
      <c r="E7864" s="118"/>
      <c r="F7864" s="118"/>
      <c r="G7864" s="118"/>
      <c r="H7864" s="118"/>
      <c r="I7864" s="118"/>
      <c r="J7864" s="118"/>
      <c r="K7864" s="118"/>
      <c r="L7864" s="118"/>
      <c r="M7864" s="118"/>
      <c r="N7864" s="118"/>
      <c r="O7864" s="143" t="str">
        <f>IF(H7864="","",(S7864/S7864)&amp;":"&amp;ROUND(AH7864/S7864,2))</f>
        <v/>
      </c>
      <c r="P7864" s="118"/>
      <c r="Q7864" s="118"/>
      <c r="R7864" s="143" t="str">
        <f>IF(H7864="","",(S7864/S7864)&amp;":"&amp;ROUND(AI7864/S7864,2))</f>
        <v/>
      </c>
      <c r="S7864" s="144" t="str">
        <f t="shared" si="1469"/>
        <v/>
      </c>
      <c r="T7864" s="145" t="str">
        <f t="shared" si="1470"/>
        <v/>
      </c>
      <c r="U7864" s="118"/>
      <c r="V7864" s="145" t="str">
        <f t="shared" si="1471"/>
        <v/>
      </c>
      <c r="W7864" s="144" t="str">
        <f t="shared" si="1472"/>
        <v/>
      </c>
      <c r="X7864" s="146" t="str">
        <f>IF(C7864="","",IF(OR(C7864="Trade",C7864="Multi Position"),(X7863+V7864),IF(C7864="Deposit",(X7863+AE7864),IF(C7864="Withdrawal",(X7863-AE7864)))))</f>
        <v/>
      </c>
      <c r="Y7864" s="145" t="str">
        <f t="shared" si="1473"/>
        <v/>
      </c>
      <c r="Z7864" s="118"/>
      <c r="AA7864" s="118"/>
      <c r="AB7864" s="118"/>
      <c r="AC7864" s="118"/>
      <c r="AD7864" s="118"/>
      <c r="AE7864" s="139"/>
      <c r="AF7864" s="118"/>
      <c r="AG7864" s="118"/>
      <c r="AH7864" s="147" t="str">
        <f t="shared" si="1474"/>
        <v/>
      </c>
      <c r="AI7864" s="147" t="str">
        <f t="shared" si="1475"/>
        <v/>
      </c>
      <c r="AJ7864" s="148" t="str">
        <f t="shared" si="1464"/>
        <v/>
      </c>
      <c r="AK7864" s="148" t="str">
        <f t="shared" si="1465"/>
        <v/>
      </c>
      <c r="AL7864" s="147" t="str">
        <f t="shared" si="1466"/>
        <v/>
      </c>
      <c r="AM7864" s="147" t="str">
        <f t="shared" si="1467"/>
        <v/>
      </c>
      <c r="AN7864" s="147" t="str">
        <f t="shared" si="1468"/>
        <v/>
      </c>
      <c r="AO7864" s="118"/>
    </row>
    <row r="7865" spans="1:41">
      <c r="A7865" s="118"/>
      <c r="B7865" s="118"/>
      <c r="C7865" s="118"/>
      <c r="D7865" s="118"/>
      <c r="E7865" s="118"/>
      <c r="F7865" s="118"/>
      <c r="G7865" s="118"/>
      <c r="H7865" s="118"/>
      <c r="I7865" s="118"/>
      <c r="J7865" s="118"/>
      <c r="K7865" s="118"/>
      <c r="L7865" s="118"/>
      <c r="M7865" s="118"/>
      <c r="N7865" s="118"/>
      <c r="O7865" s="143" t="str">
        <f>IF(H7865="","",(S7865/S7865)&amp;":"&amp;ROUND(AH7865/S7865,2))</f>
        <v/>
      </c>
      <c r="P7865" s="118"/>
      <c r="Q7865" s="118"/>
      <c r="R7865" s="143" t="str">
        <f>IF(H7865="","",(S7865/S7865)&amp;":"&amp;ROUND(AI7865/S7865,2))</f>
        <v/>
      </c>
      <c r="S7865" s="144" t="str">
        <f t="shared" si="1469"/>
        <v/>
      </c>
      <c r="T7865" s="145" t="str">
        <f t="shared" si="1470"/>
        <v/>
      </c>
      <c r="U7865" s="118"/>
      <c r="V7865" s="145" t="str">
        <f t="shared" si="1471"/>
        <v/>
      </c>
      <c r="W7865" s="144" t="str">
        <f t="shared" si="1472"/>
        <v/>
      </c>
      <c r="X7865" s="146" t="str">
        <f>IF(C7865="","",IF(OR(C7865="Trade",C7865="Multi Position"),(X7864+V7865),IF(C7865="Deposit",(X7864+AE7865),IF(C7865="Withdrawal",(X7864-AE7865)))))</f>
        <v/>
      </c>
      <c r="Y7865" s="145" t="str">
        <f t="shared" si="1473"/>
        <v/>
      </c>
      <c r="Z7865" s="118"/>
      <c r="AA7865" s="118"/>
      <c r="AB7865" s="118"/>
      <c r="AC7865" s="118"/>
      <c r="AD7865" s="118"/>
      <c r="AE7865" s="139"/>
      <c r="AF7865" s="118"/>
      <c r="AG7865" s="118"/>
      <c r="AH7865" s="147" t="str">
        <f t="shared" si="1474"/>
        <v/>
      </c>
      <c r="AI7865" s="147" t="str">
        <f t="shared" si="1475"/>
        <v/>
      </c>
      <c r="AJ7865" s="148" t="str">
        <f t="shared" si="1464"/>
        <v/>
      </c>
      <c r="AK7865" s="148" t="str">
        <f t="shared" si="1465"/>
        <v/>
      </c>
      <c r="AL7865" s="147" t="str">
        <f t="shared" si="1466"/>
        <v/>
      </c>
      <c r="AM7865" s="147" t="str">
        <f t="shared" si="1467"/>
        <v/>
      </c>
      <c r="AN7865" s="147" t="str">
        <f t="shared" si="1468"/>
        <v/>
      </c>
      <c r="AO7865" s="118"/>
    </row>
    <row r="7866" spans="1:41">
      <c r="A7866" s="118"/>
      <c r="B7866" s="118"/>
      <c r="C7866" s="118"/>
      <c r="D7866" s="118"/>
      <c r="E7866" s="118"/>
      <c r="F7866" s="118"/>
      <c r="G7866" s="118"/>
      <c r="H7866" s="118"/>
      <c r="I7866" s="118"/>
      <c r="J7866" s="118"/>
      <c r="K7866" s="118"/>
      <c r="L7866" s="118"/>
      <c r="M7866" s="118"/>
      <c r="N7866" s="118"/>
      <c r="O7866" s="143" t="str">
        <f>IF(H7866="","",(S7866/S7866)&amp;":"&amp;ROUND(AH7866/S7866,2))</f>
        <v/>
      </c>
      <c r="P7866" s="118"/>
      <c r="Q7866" s="118"/>
      <c r="R7866" s="143" t="str">
        <f>IF(H7866="","",(S7866/S7866)&amp;":"&amp;ROUND(AI7866/S7866,2))</f>
        <v/>
      </c>
      <c r="S7866" s="144" t="str">
        <f t="shared" si="1469"/>
        <v/>
      </c>
      <c r="T7866" s="145" t="str">
        <f t="shared" si="1470"/>
        <v/>
      </c>
      <c r="U7866" s="118"/>
      <c r="V7866" s="145" t="str">
        <f t="shared" si="1471"/>
        <v/>
      </c>
      <c r="W7866" s="144" t="str">
        <f t="shared" si="1472"/>
        <v/>
      </c>
      <c r="X7866" s="146" t="str">
        <f>IF(C7866="","",IF(OR(C7866="Trade",C7866="Multi Position"),(X7865+V7866),IF(C7866="Deposit",(X7865+AE7866),IF(C7866="Withdrawal",(X7865-AE7866)))))</f>
        <v/>
      </c>
      <c r="Y7866" s="145" t="str">
        <f t="shared" si="1473"/>
        <v/>
      </c>
      <c r="Z7866" s="118"/>
      <c r="AA7866" s="118"/>
      <c r="AB7866" s="118"/>
      <c r="AC7866" s="118"/>
      <c r="AD7866" s="118"/>
      <c r="AE7866" s="139"/>
      <c r="AF7866" s="118"/>
      <c r="AG7866" s="118"/>
      <c r="AH7866" s="147" t="str">
        <f t="shared" si="1474"/>
        <v/>
      </c>
      <c r="AI7866" s="147" t="str">
        <f t="shared" si="1475"/>
        <v/>
      </c>
      <c r="AJ7866" s="148" t="str">
        <f t="shared" si="1464"/>
        <v/>
      </c>
      <c r="AK7866" s="148" t="str">
        <f t="shared" si="1465"/>
        <v/>
      </c>
      <c r="AL7866" s="147" t="str">
        <f t="shared" si="1466"/>
        <v/>
      </c>
      <c r="AM7866" s="147" t="str">
        <f t="shared" si="1467"/>
        <v/>
      </c>
      <c r="AN7866" s="147" t="str">
        <f t="shared" si="1468"/>
        <v/>
      </c>
      <c r="AO7866" s="118"/>
    </row>
    <row r="7867" spans="1:41">
      <c r="A7867" s="118"/>
      <c r="B7867" s="118"/>
      <c r="C7867" s="118"/>
      <c r="D7867" s="118"/>
      <c r="E7867" s="118"/>
      <c r="F7867" s="118"/>
      <c r="G7867" s="118"/>
      <c r="H7867" s="118"/>
      <c r="I7867" s="118"/>
      <c r="J7867" s="118"/>
      <c r="K7867" s="118"/>
      <c r="L7867" s="118"/>
      <c r="M7867" s="118"/>
      <c r="N7867" s="118"/>
      <c r="O7867" s="143" t="str">
        <f>IF(H7867="","",(S7867/S7867)&amp;":"&amp;ROUND(AH7867/S7867,2))</f>
        <v/>
      </c>
      <c r="P7867" s="118"/>
      <c r="Q7867" s="118"/>
      <c r="R7867" s="143" t="str">
        <f>IF(H7867="","",(S7867/S7867)&amp;":"&amp;ROUND(AI7867/S7867,2))</f>
        <v/>
      </c>
      <c r="S7867" s="144" t="str">
        <f t="shared" si="1469"/>
        <v/>
      </c>
      <c r="T7867" s="145" t="str">
        <f t="shared" si="1470"/>
        <v/>
      </c>
      <c r="U7867" s="118"/>
      <c r="V7867" s="145" t="str">
        <f t="shared" si="1471"/>
        <v/>
      </c>
      <c r="W7867" s="144" t="str">
        <f t="shared" si="1472"/>
        <v/>
      </c>
      <c r="X7867" s="146" t="str">
        <f>IF(C7867="","",IF(OR(C7867="Trade",C7867="Multi Position"),(X7866+V7867),IF(C7867="Deposit",(X7866+AE7867),IF(C7867="Withdrawal",(X7866-AE7867)))))</f>
        <v/>
      </c>
      <c r="Y7867" s="145" t="str">
        <f t="shared" si="1473"/>
        <v/>
      </c>
      <c r="Z7867" s="118"/>
      <c r="AA7867" s="118"/>
      <c r="AB7867" s="118"/>
      <c r="AC7867" s="118"/>
      <c r="AD7867" s="118"/>
      <c r="AE7867" s="139"/>
      <c r="AF7867" s="118"/>
      <c r="AG7867" s="118"/>
      <c r="AH7867" s="147" t="str">
        <f t="shared" si="1474"/>
        <v/>
      </c>
      <c r="AI7867" s="147" t="str">
        <f t="shared" si="1475"/>
        <v/>
      </c>
      <c r="AJ7867" s="148" t="str">
        <f t="shared" si="1464"/>
        <v/>
      </c>
      <c r="AK7867" s="148" t="str">
        <f t="shared" si="1465"/>
        <v/>
      </c>
      <c r="AL7867" s="147" t="str">
        <f t="shared" si="1466"/>
        <v/>
      </c>
      <c r="AM7867" s="147" t="str">
        <f t="shared" si="1467"/>
        <v/>
      </c>
      <c r="AN7867" s="147" t="str">
        <f t="shared" si="1468"/>
        <v/>
      </c>
      <c r="AO7867" s="118"/>
    </row>
    <row r="7868" spans="1:41">
      <c r="A7868" s="118"/>
      <c r="B7868" s="118"/>
      <c r="C7868" s="118"/>
      <c r="D7868" s="118"/>
      <c r="E7868" s="118"/>
      <c r="F7868" s="118"/>
      <c r="G7868" s="118"/>
      <c r="H7868" s="118"/>
      <c r="I7868" s="118"/>
      <c r="J7868" s="118"/>
      <c r="K7868" s="118"/>
      <c r="L7868" s="118"/>
      <c r="M7868" s="118"/>
      <c r="N7868" s="118"/>
      <c r="O7868" s="143" t="str">
        <f>IF(H7868="","",(S7868/S7868)&amp;":"&amp;ROUND(AH7868/S7868,2))</f>
        <v/>
      </c>
      <c r="P7868" s="118"/>
      <c r="Q7868" s="118"/>
      <c r="R7868" s="143" t="str">
        <f>IF(H7868="","",(S7868/S7868)&amp;":"&amp;ROUND(AI7868/S7868,2))</f>
        <v/>
      </c>
      <c r="S7868" s="144" t="str">
        <f t="shared" si="1469"/>
        <v/>
      </c>
      <c r="T7868" s="145" t="str">
        <f t="shared" si="1470"/>
        <v/>
      </c>
      <c r="U7868" s="118"/>
      <c r="V7868" s="145" t="str">
        <f t="shared" si="1471"/>
        <v/>
      </c>
      <c r="W7868" s="144" t="str">
        <f t="shared" si="1472"/>
        <v/>
      </c>
      <c r="X7868" s="146" t="str">
        <f>IF(C7868="","",IF(OR(C7868="Trade",C7868="Multi Position"),(X7867+V7868),IF(C7868="Deposit",(X7867+AE7868),IF(C7868="Withdrawal",(X7867-AE7868)))))</f>
        <v/>
      </c>
      <c r="Y7868" s="145" t="str">
        <f t="shared" si="1473"/>
        <v/>
      </c>
      <c r="Z7868" s="118"/>
      <c r="AA7868" s="118"/>
      <c r="AB7868" s="118"/>
      <c r="AC7868" s="118"/>
      <c r="AD7868" s="118"/>
      <c r="AE7868" s="139"/>
      <c r="AF7868" s="118"/>
      <c r="AG7868" s="118"/>
      <c r="AH7868" s="147" t="str">
        <f t="shared" si="1474"/>
        <v/>
      </c>
      <c r="AI7868" s="147" t="str">
        <f t="shared" si="1475"/>
        <v/>
      </c>
      <c r="AJ7868" s="148" t="str">
        <f t="shared" si="1464"/>
        <v/>
      </c>
      <c r="AK7868" s="148" t="str">
        <f t="shared" si="1465"/>
        <v/>
      </c>
      <c r="AL7868" s="147" t="str">
        <f t="shared" si="1466"/>
        <v/>
      </c>
      <c r="AM7868" s="147" t="str">
        <f t="shared" si="1467"/>
        <v/>
      </c>
      <c r="AN7868" s="147" t="str">
        <f t="shared" si="1468"/>
        <v/>
      </c>
      <c r="AO7868" s="118"/>
    </row>
    <row r="7869" spans="1:41">
      <c r="A7869" s="118"/>
      <c r="B7869" s="118"/>
      <c r="C7869" s="118"/>
      <c r="D7869" s="118"/>
      <c r="E7869" s="118"/>
      <c r="F7869" s="118"/>
      <c r="G7869" s="118"/>
      <c r="H7869" s="118"/>
      <c r="I7869" s="118"/>
      <c r="J7869" s="118"/>
      <c r="K7869" s="118"/>
      <c r="L7869" s="118"/>
      <c r="M7869" s="118"/>
      <c r="N7869" s="118"/>
      <c r="O7869" s="143" t="str">
        <f>IF(H7869="","",(S7869/S7869)&amp;":"&amp;ROUND(AH7869/S7869,2))</f>
        <v/>
      </c>
      <c r="P7869" s="118"/>
      <c r="Q7869" s="118"/>
      <c r="R7869" s="143" t="str">
        <f>IF(H7869="","",(S7869/S7869)&amp;":"&amp;ROUND(AI7869/S7869,2))</f>
        <v/>
      </c>
      <c r="S7869" s="144" t="str">
        <f t="shared" si="1469"/>
        <v/>
      </c>
      <c r="T7869" s="145" t="str">
        <f t="shared" si="1470"/>
        <v/>
      </c>
      <c r="U7869" s="118"/>
      <c r="V7869" s="145" t="str">
        <f t="shared" si="1471"/>
        <v/>
      </c>
      <c r="W7869" s="144" t="str">
        <f t="shared" si="1472"/>
        <v/>
      </c>
      <c r="X7869" s="146" t="str">
        <f>IF(C7869="","",IF(OR(C7869="Trade",C7869="Multi Position"),(X7868+V7869),IF(C7869="Deposit",(X7868+AE7869),IF(C7869="Withdrawal",(X7868-AE7869)))))</f>
        <v/>
      </c>
      <c r="Y7869" s="145" t="str">
        <f t="shared" si="1473"/>
        <v/>
      </c>
      <c r="Z7869" s="118"/>
      <c r="AA7869" s="118"/>
      <c r="AB7869" s="118"/>
      <c r="AC7869" s="118"/>
      <c r="AD7869" s="118"/>
      <c r="AE7869" s="139"/>
      <c r="AF7869" s="118"/>
      <c r="AG7869" s="118"/>
      <c r="AH7869" s="147" t="str">
        <f t="shared" si="1474"/>
        <v/>
      </c>
      <c r="AI7869" s="147" t="str">
        <f t="shared" si="1475"/>
        <v/>
      </c>
      <c r="AJ7869" s="148" t="str">
        <f t="shared" si="1464"/>
        <v/>
      </c>
      <c r="AK7869" s="148" t="str">
        <f t="shared" si="1465"/>
        <v/>
      </c>
      <c r="AL7869" s="147" t="str">
        <f t="shared" si="1466"/>
        <v/>
      </c>
      <c r="AM7869" s="147" t="str">
        <f t="shared" si="1467"/>
        <v/>
      </c>
      <c r="AN7869" s="147" t="str">
        <f t="shared" si="1468"/>
        <v/>
      </c>
      <c r="AO7869" s="118"/>
    </row>
    <row r="7870" spans="1:41">
      <c r="A7870" s="118"/>
      <c r="B7870" s="118"/>
      <c r="C7870" s="118"/>
      <c r="D7870" s="118"/>
      <c r="E7870" s="118"/>
      <c r="F7870" s="118"/>
      <c r="G7870" s="118"/>
      <c r="H7870" s="118"/>
      <c r="I7870" s="118"/>
      <c r="J7870" s="118"/>
      <c r="K7870" s="118"/>
      <c r="L7870" s="118"/>
      <c r="M7870" s="118"/>
      <c r="N7870" s="118"/>
      <c r="O7870" s="143" t="str">
        <f>IF(H7870="","",(S7870/S7870)&amp;":"&amp;ROUND(AH7870/S7870,2))</f>
        <v/>
      </c>
      <c r="P7870" s="118"/>
      <c r="Q7870" s="118"/>
      <c r="R7870" s="143" t="str">
        <f>IF(H7870="","",(S7870/S7870)&amp;":"&amp;ROUND(AI7870/S7870,2))</f>
        <v/>
      </c>
      <c r="S7870" s="144" t="str">
        <f t="shared" si="1469"/>
        <v/>
      </c>
      <c r="T7870" s="145" t="str">
        <f t="shared" si="1470"/>
        <v/>
      </c>
      <c r="U7870" s="118"/>
      <c r="V7870" s="145" t="str">
        <f t="shared" si="1471"/>
        <v/>
      </c>
      <c r="W7870" s="144" t="str">
        <f t="shared" si="1472"/>
        <v/>
      </c>
      <c r="X7870" s="146" t="str">
        <f>IF(C7870="","",IF(OR(C7870="Trade",C7870="Multi Position"),(X7869+V7870),IF(C7870="Deposit",(X7869+AE7870),IF(C7870="Withdrawal",(X7869-AE7870)))))</f>
        <v/>
      </c>
      <c r="Y7870" s="145" t="str">
        <f t="shared" si="1473"/>
        <v/>
      </c>
      <c r="Z7870" s="118"/>
      <c r="AA7870" s="118"/>
      <c r="AB7870" s="118"/>
      <c r="AC7870" s="118"/>
      <c r="AD7870" s="118"/>
      <c r="AE7870" s="139"/>
      <c r="AF7870" s="118"/>
      <c r="AG7870" s="118"/>
      <c r="AH7870" s="147" t="str">
        <f t="shared" si="1474"/>
        <v/>
      </c>
      <c r="AI7870" s="147" t="str">
        <f t="shared" si="1475"/>
        <v/>
      </c>
      <c r="AJ7870" s="148" t="str">
        <f t="shared" si="1464"/>
        <v/>
      </c>
      <c r="AK7870" s="148" t="str">
        <f t="shared" si="1465"/>
        <v/>
      </c>
      <c r="AL7870" s="147" t="str">
        <f t="shared" si="1466"/>
        <v/>
      </c>
      <c r="AM7870" s="147" t="str">
        <f t="shared" si="1467"/>
        <v/>
      </c>
      <c r="AN7870" s="147" t="str">
        <f t="shared" si="1468"/>
        <v/>
      </c>
      <c r="AO7870" s="118"/>
    </row>
    <row r="7871" spans="1:41">
      <c r="A7871" s="118"/>
      <c r="B7871" s="118"/>
      <c r="C7871" s="118"/>
      <c r="D7871" s="118"/>
      <c r="E7871" s="118"/>
      <c r="F7871" s="118"/>
      <c r="G7871" s="118"/>
      <c r="H7871" s="118"/>
      <c r="I7871" s="118"/>
      <c r="J7871" s="118"/>
      <c r="K7871" s="118"/>
      <c r="L7871" s="118"/>
      <c r="M7871" s="118"/>
      <c r="N7871" s="118"/>
      <c r="O7871" s="143" t="str">
        <f>IF(H7871="","",(S7871/S7871)&amp;":"&amp;ROUND(AH7871/S7871,2))</f>
        <v/>
      </c>
      <c r="P7871" s="118"/>
      <c r="Q7871" s="118"/>
      <c r="R7871" s="143" t="str">
        <f>IF(H7871="","",(S7871/S7871)&amp;":"&amp;ROUND(AI7871/S7871,2))</f>
        <v/>
      </c>
      <c r="S7871" s="144" t="str">
        <f t="shared" si="1469"/>
        <v/>
      </c>
      <c r="T7871" s="145" t="str">
        <f t="shared" si="1470"/>
        <v/>
      </c>
      <c r="U7871" s="118"/>
      <c r="V7871" s="145" t="str">
        <f t="shared" si="1471"/>
        <v/>
      </c>
      <c r="W7871" s="144" t="str">
        <f t="shared" si="1472"/>
        <v/>
      </c>
      <c r="X7871" s="146" t="str">
        <f>IF(C7871="","",IF(OR(C7871="Trade",C7871="Multi Position"),(X7870+V7871),IF(C7871="Deposit",(X7870+AE7871),IF(C7871="Withdrawal",(X7870-AE7871)))))</f>
        <v/>
      </c>
      <c r="Y7871" s="145" t="str">
        <f t="shared" si="1473"/>
        <v/>
      </c>
      <c r="Z7871" s="118"/>
      <c r="AA7871" s="118"/>
      <c r="AB7871" s="118"/>
      <c r="AC7871" s="118"/>
      <c r="AD7871" s="118"/>
      <c r="AE7871" s="139"/>
      <c r="AF7871" s="118"/>
      <c r="AG7871" s="118"/>
      <c r="AH7871" s="147" t="str">
        <f t="shared" si="1474"/>
        <v/>
      </c>
      <c r="AI7871" s="147" t="str">
        <f t="shared" si="1475"/>
        <v/>
      </c>
      <c r="AJ7871" s="148" t="str">
        <f t="shared" si="1464"/>
        <v/>
      </c>
      <c r="AK7871" s="148" t="str">
        <f t="shared" si="1465"/>
        <v/>
      </c>
      <c r="AL7871" s="147" t="str">
        <f t="shared" si="1466"/>
        <v/>
      </c>
      <c r="AM7871" s="147" t="str">
        <f t="shared" si="1467"/>
        <v/>
      </c>
      <c r="AN7871" s="147" t="str">
        <f t="shared" si="1468"/>
        <v/>
      </c>
      <c r="AO7871" s="118"/>
    </row>
    <row r="7872" spans="1:41">
      <c r="A7872" s="118"/>
      <c r="B7872" s="118"/>
      <c r="C7872" s="118"/>
      <c r="D7872" s="118"/>
      <c r="E7872" s="118"/>
      <c r="F7872" s="118"/>
      <c r="G7872" s="118"/>
      <c r="H7872" s="118"/>
      <c r="I7872" s="118"/>
      <c r="J7872" s="118"/>
      <c r="K7872" s="118"/>
      <c r="L7872" s="118"/>
      <c r="M7872" s="118"/>
      <c r="N7872" s="118"/>
      <c r="O7872" s="143" t="str">
        <f>IF(H7872="","",(S7872/S7872)&amp;":"&amp;ROUND(AH7872/S7872,2))</f>
        <v/>
      </c>
      <c r="P7872" s="118"/>
      <c r="Q7872" s="118"/>
      <c r="R7872" s="143" t="str">
        <f>IF(H7872="","",(S7872/S7872)&amp;":"&amp;ROUND(AI7872/S7872,2))</f>
        <v/>
      </c>
      <c r="S7872" s="144" t="str">
        <f t="shared" si="1469"/>
        <v/>
      </c>
      <c r="T7872" s="145" t="str">
        <f t="shared" si="1470"/>
        <v/>
      </c>
      <c r="U7872" s="118"/>
      <c r="V7872" s="145" t="str">
        <f t="shared" si="1471"/>
        <v/>
      </c>
      <c r="W7872" s="144" t="str">
        <f t="shared" si="1472"/>
        <v/>
      </c>
      <c r="X7872" s="146" t="str">
        <f>IF(C7872="","",IF(OR(C7872="Trade",C7872="Multi Position"),(X7871+V7872),IF(C7872="Deposit",(X7871+AE7872),IF(C7872="Withdrawal",(X7871-AE7872)))))</f>
        <v/>
      </c>
      <c r="Y7872" s="145" t="str">
        <f t="shared" si="1473"/>
        <v/>
      </c>
      <c r="Z7872" s="118"/>
      <c r="AA7872" s="118"/>
      <c r="AB7872" s="118"/>
      <c r="AC7872" s="118"/>
      <c r="AD7872" s="118"/>
      <c r="AE7872" s="139"/>
      <c r="AF7872" s="118"/>
      <c r="AG7872" s="118"/>
      <c r="AH7872" s="147" t="str">
        <f t="shared" si="1474"/>
        <v/>
      </c>
      <c r="AI7872" s="147" t="str">
        <f t="shared" si="1475"/>
        <v/>
      </c>
      <c r="AJ7872" s="148" t="str">
        <f t="shared" si="1464"/>
        <v/>
      </c>
      <c r="AK7872" s="148" t="str">
        <f t="shared" si="1465"/>
        <v/>
      </c>
      <c r="AL7872" s="147" t="str">
        <f t="shared" si="1466"/>
        <v/>
      </c>
      <c r="AM7872" s="147" t="str">
        <f t="shared" si="1467"/>
        <v/>
      </c>
      <c r="AN7872" s="147" t="str">
        <f t="shared" si="1468"/>
        <v/>
      </c>
      <c r="AO7872" s="118"/>
    </row>
    <row r="7873" spans="1:41">
      <c r="A7873" s="118"/>
      <c r="B7873" s="118"/>
      <c r="C7873" s="118"/>
      <c r="D7873" s="118"/>
      <c r="E7873" s="118"/>
      <c r="F7873" s="118"/>
      <c r="G7873" s="118"/>
      <c r="H7873" s="118"/>
      <c r="I7873" s="118"/>
      <c r="J7873" s="118"/>
      <c r="K7873" s="118"/>
      <c r="L7873" s="118"/>
      <c r="M7873" s="118"/>
      <c r="N7873" s="118"/>
      <c r="O7873" s="143" t="str">
        <f>IF(H7873="","",(S7873/S7873)&amp;":"&amp;ROUND(AH7873/S7873,2))</f>
        <v/>
      </c>
      <c r="P7873" s="118"/>
      <c r="Q7873" s="118"/>
      <c r="R7873" s="143" t="str">
        <f>IF(H7873="","",(S7873/S7873)&amp;":"&amp;ROUND(AI7873/S7873,2))</f>
        <v/>
      </c>
      <c r="S7873" s="144" t="str">
        <f t="shared" si="1469"/>
        <v/>
      </c>
      <c r="T7873" s="145" t="str">
        <f t="shared" si="1470"/>
        <v/>
      </c>
      <c r="U7873" s="118"/>
      <c r="V7873" s="145" t="str">
        <f t="shared" si="1471"/>
        <v/>
      </c>
      <c r="W7873" s="144" t="str">
        <f t="shared" si="1472"/>
        <v/>
      </c>
      <c r="X7873" s="146" t="str">
        <f>IF(C7873="","",IF(OR(C7873="Trade",C7873="Multi Position"),(X7872+V7873),IF(C7873="Deposit",(X7872+AE7873),IF(C7873="Withdrawal",(X7872-AE7873)))))</f>
        <v/>
      </c>
      <c r="Y7873" s="145" t="str">
        <f t="shared" si="1473"/>
        <v/>
      </c>
      <c r="Z7873" s="118"/>
      <c r="AA7873" s="118"/>
      <c r="AB7873" s="118"/>
      <c r="AC7873" s="118"/>
      <c r="AD7873" s="118"/>
      <c r="AE7873" s="139"/>
      <c r="AF7873" s="118"/>
      <c r="AG7873" s="118"/>
      <c r="AH7873" s="147" t="str">
        <f t="shared" si="1474"/>
        <v/>
      </c>
      <c r="AI7873" s="147" t="str">
        <f t="shared" si="1475"/>
        <v/>
      </c>
      <c r="AJ7873" s="148" t="str">
        <f t="shared" si="1464"/>
        <v/>
      </c>
      <c r="AK7873" s="148" t="str">
        <f t="shared" si="1465"/>
        <v/>
      </c>
      <c r="AL7873" s="147" t="str">
        <f t="shared" si="1466"/>
        <v/>
      </c>
      <c r="AM7873" s="147" t="str">
        <f t="shared" si="1467"/>
        <v/>
      </c>
      <c r="AN7873" s="147" t="str">
        <f t="shared" si="1468"/>
        <v/>
      </c>
      <c r="AO7873" s="118"/>
    </row>
    <row r="7874" spans="1:41">
      <c r="A7874" s="118"/>
      <c r="B7874" s="118"/>
      <c r="C7874" s="118"/>
      <c r="D7874" s="118"/>
      <c r="E7874" s="118"/>
      <c r="F7874" s="118"/>
      <c r="G7874" s="118"/>
      <c r="H7874" s="118"/>
      <c r="I7874" s="118"/>
      <c r="J7874" s="118"/>
      <c r="K7874" s="118"/>
      <c r="L7874" s="118"/>
      <c r="M7874" s="118"/>
      <c r="N7874" s="118"/>
      <c r="O7874" s="143" t="str">
        <f>IF(H7874="","",(S7874/S7874)&amp;":"&amp;ROUND(AH7874/S7874,2))</f>
        <v/>
      </c>
      <c r="P7874" s="118"/>
      <c r="Q7874" s="118"/>
      <c r="R7874" s="143" t="str">
        <f>IF(H7874="","",(S7874/S7874)&amp;":"&amp;ROUND(AI7874/S7874,2))</f>
        <v/>
      </c>
      <c r="S7874" s="144" t="str">
        <f t="shared" si="1469"/>
        <v/>
      </c>
      <c r="T7874" s="145" t="str">
        <f t="shared" si="1470"/>
        <v/>
      </c>
      <c r="U7874" s="118"/>
      <c r="V7874" s="145" t="str">
        <f t="shared" si="1471"/>
        <v/>
      </c>
      <c r="W7874" s="144" t="str">
        <f t="shared" si="1472"/>
        <v/>
      </c>
      <c r="X7874" s="146" t="str">
        <f>IF(C7874="","",IF(OR(C7874="Trade",C7874="Multi Position"),(X7873+V7874),IF(C7874="Deposit",(X7873+AE7874),IF(C7874="Withdrawal",(X7873-AE7874)))))</f>
        <v/>
      </c>
      <c r="Y7874" s="145" t="str">
        <f t="shared" si="1473"/>
        <v/>
      </c>
      <c r="Z7874" s="118"/>
      <c r="AA7874" s="118"/>
      <c r="AB7874" s="118"/>
      <c r="AC7874" s="118"/>
      <c r="AD7874" s="118"/>
      <c r="AE7874" s="139"/>
      <c r="AF7874" s="118"/>
      <c r="AG7874" s="118"/>
      <c r="AH7874" s="147" t="str">
        <f t="shared" si="1474"/>
        <v/>
      </c>
      <c r="AI7874" s="147" t="str">
        <f t="shared" si="1475"/>
        <v/>
      </c>
      <c r="AJ7874" s="148" t="str">
        <f t="shared" si="1464"/>
        <v/>
      </c>
      <c r="AK7874" s="148" t="str">
        <f t="shared" si="1465"/>
        <v/>
      </c>
      <c r="AL7874" s="147" t="str">
        <f t="shared" si="1466"/>
        <v/>
      </c>
      <c r="AM7874" s="147" t="str">
        <f t="shared" si="1467"/>
        <v/>
      </c>
      <c r="AN7874" s="147" t="str">
        <f t="shared" si="1468"/>
        <v/>
      </c>
      <c r="AO7874" s="118"/>
    </row>
    <row r="7875" spans="1:41">
      <c r="A7875" s="118"/>
      <c r="B7875" s="118"/>
      <c r="C7875" s="118"/>
      <c r="D7875" s="118"/>
      <c r="E7875" s="118"/>
      <c r="F7875" s="118"/>
      <c r="G7875" s="118"/>
      <c r="H7875" s="118"/>
      <c r="I7875" s="118"/>
      <c r="J7875" s="118"/>
      <c r="K7875" s="118"/>
      <c r="L7875" s="118"/>
      <c r="M7875" s="118"/>
      <c r="N7875" s="118"/>
      <c r="O7875" s="143" t="str">
        <f>IF(H7875="","",(S7875/S7875)&amp;":"&amp;ROUND(AH7875/S7875,2))</f>
        <v/>
      </c>
      <c r="P7875" s="118"/>
      <c r="Q7875" s="118"/>
      <c r="R7875" s="143" t="str">
        <f>IF(H7875="","",(S7875/S7875)&amp;":"&amp;ROUND(AI7875/S7875,2))</f>
        <v/>
      </c>
      <c r="S7875" s="144" t="str">
        <f t="shared" si="1469"/>
        <v/>
      </c>
      <c r="T7875" s="145" t="str">
        <f t="shared" si="1470"/>
        <v/>
      </c>
      <c r="U7875" s="118"/>
      <c r="V7875" s="145" t="str">
        <f t="shared" si="1471"/>
        <v/>
      </c>
      <c r="W7875" s="144" t="str">
        <f t="shared" si="1472"/>
        <v/>
      </c>
      <c r="X7875" s="146" t="str">
        <f>IF(C7875="","",IF(OR(C7875="Trade",C7875="Multi Position"),(X7874+V7875),IF(C7875="Deposit",(X7874+AE7875),IF(C7875="Withdrawal",(X7874-AE7875)))))</f>
        <v/>
      </c>
      <c r="Y7875" s="145" t="str">
        <f t="shared" si="1473"/>
        <v/>
      </c>
      <c r="Z7875" s="118"/>
      <c r="AA7875" s="118"/>
      <c r="AB7875" s="118"/>
      <c r="AC7875" s="118"/>
      <c r="AD7875" s="118"/>
      <c r="AE7875" s="139"/>
      <c r="AF7875" s="118"/>
      <c r="AG7875" s="118"/>
      <c r="AH7875" s="147" t="str">
        <f t="shared" si="1474"/>
        <v/>
      </c>
      <c r="AI7875" s="147" t="str">
        <f t="shared" si="1475"/>
        <v/>
      </c>
      <c r="AJ7875" s="148" t="str">
        <f t="shared" si="1464"/>
        <v/>
      </c>
      <c r="AK7875" s="148" t="str">
        <f t="shared" si="1465"/>
        <v/>
      </c>
      <c r="AL7875" s="147" t="str">
        <f t="shared" si="1466"/>
        <v/>
      </c>
      <c r="AM7875" s="147" t="str">
        <f t="shared" si="1467"/>
        <v/>
      </c>
      <c r="AN7875" s="147" t="str">
        <f t="shared" si="1468"/>
        <v/>
      </c>
      <c r="AO7875" s="118"/>
    </row>
    <row r="7876" spans="1:41">
      <c r="A7876" s="118"/>
      <c r="B7876" s="118"/>
      <c r="C7876" s="118"/>
      <c r="D7876" s="118"/>
      <c r="E7876" s="118"/>
      <c r="F7876" s="118"/>
      <c r="G7876" s="118"/>
      <c r="H7876" s="118"/>
      <c r="I7876" s="118"/>
      <c r="J7876" s="118"/>
      <c r="K7876" s="118"/>
      <c r="L7876" s="118"/>
      <c r="M7876" s="118"/>
      <c r="N7876" s="118"/>
      <c r="O7876" s="143" t="str">
        <f>IF(H7876="","",(S7876/S7876)&amp;":"&amp;ROUND(AH7876/S7876,2))</f>
        <v/>
      </c>
      <c r="P7876" s="118"/>
      <c r="Q7876" s="118"/>
      <c r="R7876" s="143" t="str">
        <f>IF(H7876="","",(S7876/S7876)&amp;":"&amp;ROUND(AI7876/S7876,2))</f>
        <v/>
      </c>
      <c r="S7876" s="144" t="str">
        <f t="shared" si="1469"/>
        <v/>
      </c>
      <c r="T7876" s="145" t="str">
        <f t="shared" si="1470"/>
        <v/>
      </c>
      <c r="U7876" s="118"/>
      <c r="V7876" s="145" t="str">
        <f t="shared" si="1471"/>
        <v/>
      </c>
      <c r="W7876" s="144" t="str">
        <f t="shared" si="1472"/>
        <v/>
      </c>
      <c r="X7876" s="146" t="str">
        <f>IF(C7876="","",IF(OR(C7876="Trade",C7876="Multi Position"),(X7875+V7876),IF(C7876="Deposit",(X7875+AE7876),IF(C7876="Withdrawal",(X7875-AE7876)))))</f>
        <v/>
      </c>
      <c r="Y7876" s="145" t="str">
        <f t="shared" si="1473"/>
        <v/>
      </c>
      <c r="Z7876" s="118"/>
      <c r="AA7876" s="118"/>
      <c r="AB7876" s="118"/>
      <c r="AC7876" s="118"/>
      <c r="AD7876" s="118"/>
      <c r="AE7876" s="139"/>
      <c r="AF7876" s="118"/>
      <c r="AG7876" s="118"/>
      <c r="AH7876" s="147" t="str">
        <f t="shared" si="1474"/>
        <v/>
      </c>
      <c r="AI7876" s="147" t="str">
        <f t="shared" si="1475"/>
        <v/>
      </c>
      <c r="AJ7876" s="148" t="str">
        <f t="shared" si="1464"/>
        <v/>
      </c>
      <c r="AK7876" s="148" t="str">
        <f t="shared" si="1465"/>
        <v/>
      </c>
      <c r="AL7876" s="147" t="str">
        <f t="shared" si="1466"/>
        <v/>
      </c>
      <c r="AM7876" s="147" t="str">
        <f t="shared" si="1467"/>
        <v/>
      </c>
      <c r="AN7876" s="147" t="str">
        <f t="shared" si="1468"/>
        <v/>
      </c>
      <c r="AO7876" s="118"/>
    </row>
    <row r="7877" spans="1:41">
      <c r="A7877" s="118"/>
      <c r="B7877" s="118"/>
      <c r="C7877" s="118"/>
      <c r="D7877" s="118"/>
      <c r="E7877" s="118"/>
      <c r="F7877" s="118"/>
      <c r="G7877" s="118"/>
      <c r="H7877" s="118"/>
      <c r="I7877" s="118"/>
      <c r="J7877" s="118"/>
      <c r="K7877" s="118"/>
      <c r="L7877" s="118"/>
      <c r="M7877" s="118"/>
      <c r="N7877" s="118"/>
      <c r="O7877" s="143" t="str">
        <f>IF(H7877="","",(S7877/S7877)&amp;":"&amp;ROUND(AH7877/S7877,2))</f>
        <v/>
      </c>
      <c r="P7877" s="118"/>
      <c r="Q7877" s="118"/>
      <c r="R7877" s="143" t="str">
        <f>IF(H7877="","",(S7877/S7877)&amp;":"&amp;ROUND(AI7877/S7877,2))</f>
        <v/>
      </c>
      <c r="S7877" s="144" t="str">
        <f t="shared" si="1469"/>
        <v/>
      </c>
      <c r="T7877" s="145" t="str">
        <f t="shared" si="1470"/>
        <v/>
      </c>
      <c r="U7877" s="118"/>
      <c r="V7877" s="145" t="str">
        <f t="shared" si="1471"/>
        <v/>
      </c>
      <c r="W7877" s="144" t="str">
        <f t="shared" si="1472"/>
        <v/>
      </c>
      <c r="X7877" s="146" t="str">
        <f>IF(C7877="","",IF(OR(C7877="Trade",C7877="Multi Position"),(X7876+V7877),IF(C7877="Deposit",(X7876+AE7877),IF(C7877="Withdrawal",(X7876-AE7877)))))</f>
        <v/>
      </c>
      <c r="Y7877" s="145" t="str">
        <f t="shared" si="1473"/>
        <v/>
      </c>
      <c r="Z7877" s="118"/>
      <c r="AA7877" s="118"/>
      <c r="AB7877" s="118"/>
      <c r="AC7877" s="118"/>
      <c r="AD7877" s="118"/>
      <c r="AE7877" s="139"/>
      <c r="AF7877" s="118"/>
      <c r="AG7877" s="118"/>
      <c r="AH7877" s="147" t="str">
        <f t="shared" si="1474"/>
        <v/>
      </c>
      <c r="AI7877" s="147" t="str">
        <f t="shared" si="1475"/>
        <v/>
      </c>
      <c r="AJ7877" s="148" t="str">
        <f t="shared" si="1464"/>
        <v/>
      </c>
      <c r="AK7877" s="148" t="str">
        <f t="shared" si="1465"/>
        <v/>
      </c>
      <c r="AL7877" s="147" t="str">
        <f t="shared" si="1466"/>
        <v/>
      </c>
      <c r="AM7877" s="147" t="str">
        <f t="shared" si="1467"/>
        <v/>
      </c>
      <c r="AN7877" s="147" t="str">
        <f t="shared" si="1468"/>
        <v/>
      </c>
      <c r="AO7877" s="118"/>
    </row>
    <row r="7878" spans="1:41">
      <c r="A7878" s="118"/>
      <c r="B7878" s="118"/>
      <c r="C7878" s="118"/>
      <c r="D7878" s="118"/>
      <c r="E7878" s="118"/>
      <c r="F7878" s="118"/>
      <c r="G7878" s="118"/>
      <c r="H7878" s="118"/>
      <c r="I7878" s="118"/>
      <c r="J7878" s="118"/>
      <c r="K7878" s="118"/>
      <c r="L7878" s="118"/>
      <c r="M7878" s="118"/>
      <c r="N7878" s="118"/>
      <c r="O7878" s="143" t="str">
        <f>IF(H7878="","",(S7878/S7878)&amp;":"&amp;ROUND(AH7878/S7878,2))</f>
        <v/>
      </c>
      <c r="P7878" s="118"/>
      <c r="Q7878" s="118"/>
      <c r="R7878" s="143" t="str">
        <f>IF(H7878="","",(S7878/S7878)&amp;":"&amp;ROUND(AI7878/S7878,2))</f>
        <v/>
      </c>
      <c r="S7878" s="144" t="str">
        <f t="shared" si="1469"/>
        <v/>
      </c>
      <c r="T7878" s="145" t="str">
        <f t="shared" si="1470"/>
        <v/>
      </c>
      <c r="U7878" s="118"/>
      <c r="V7878" s="145" t="str">
        <f t="shared" si="1471"/>
        <v/>
      </c>
      <c r="W7878" s="144" t="str">
        <f t="shared" si="1472"/>
        <v/>
      </c>
      <c r="X7878" s="146" t="str">
        <f>IF(C7878="","",IF(OR(C7878="Trade",C7878="Multi Position"),(X7877+V7878),IF(C7878="Deposit",(X7877+AE7878),IF(C7878="Withdrawal",(X7877-AE7878)))))</f>
        <v/>
      </c>
      <c r="Y7878" s="145" t="str">
        <f t="shared" si="1473"/>
        <v/>
      </c>
      <c r="Z7878" s="118"/>
      <c r="AA7878" s="118"/>
      <c r="AB7878" s="118"/>
      <c r="AC7878" s="118"/>
      <c r="AD7878" s="118"/>
      <c r="AE7878" s="139"/>
      <c r="AF7878" s="118"/>
      <c r="AG7878" s="118"/>
      <c r="AH7878" s="147" t="str">
        <f t="shared" si="1474"/>
        <v/>
      </c>
      <c r="AI7878" s="147" t="str">
        <f t="shared" si="1475"/>
        <v/>
      </c>
      <c r="AJ7878" s="148" t="str">
        <f t="shared" si="1464"/>
        <v/>
      </c>
      <c r="AK7878" s="148" t="str">
        <f t="shared" si="1465"/>
        <v/>
      </c>
      <c r="AL7878" s="147" t="str">
        <f t="shared" si="1466"/>
        <v/>
      </c>
      <c r="AM7878" s="147" t="str">
        <f t="shared" si="1467"/>
        <v/>
      </c>
      <c r="AN7878" s="147" t="str">
        <f t="shared" si="1468"/>
        <v/>
      </c>
      <c r="AO7878" s="118"/>
    </row>
    <row r="7879" spans="1:41">
      <c r="A7879" s="118"/>
      <c r="B7879" s="118"/>
      <c r="C7879" s="118"/>
      <c r="D7879" s="118"/>
      <c r="E7879" s="118"/>
      <c r="F7879" s="118"/>
      <c r="G7879" s="118"/>
      <c r="H7879" s="118"/>
      <c r="I7879" s="118"/>
      <c r="J7879" s="118"/>
      <c r="K7879" s="118"/>
      <c r="L7879" s="118"/>
      <c r="M7879" s="118"/>
      <c r="N7879" s="118"/>
      <c r="O7879" s="143" t="str">
        <f>IF(H7879="","",(S7879/S7879)&amp;":"&amp;ROUND(AH7879/S7879,2))</f>
        <v/>
      </c>
      <c r="P7879" s="118"/>
      <c r="Q7879" s="118"/>
      <c r="R7879" s="143" t="str">
        <f>IF(H7879="","",(S7879/S7879)&amp;":"&amp;ROUND(AI7879/S7879,2))</f>
        <v/>
      </c>
      <c r="S7879" s="144" t="str">
        <f t="shared" si="1469"/>
        <v/>
      </c>
      <c r="T7879" s="145" t="str">
        <f t="shared" si="1470"/>
        <v/>
      </c>
      <c r="U7879" s="118"/>
      <c r="V7879" s="145" t="str">
        <f t="shared" si="1471"/>
        <v/>
      </c>
      <c r="W7879" s="144" t="str">
        <f t="shared" si="1472"/>
        <v/>
      </c>
      <c r="X7879" s="146" t="str">
        <f>IF(C7879="","",IF(OR(C7879="Trade",C7879="Multi Position"),(X7878+V7879),IF(C7879="Deposit",(X7878+AE7879),IF(C7879="Withdrawal",(X7878-AE7879)))))</f>
        <v/>
      </c>
      <c r="Y7879" s="145" t="str">
        <f t="shared" si="1473"/>
        <v/>
      </c>
      <c r="Z7879" s="118"/>
      <c r="AA7879" s="118"/>
      <c r="AB7879" s="118"/>
      <c r="AC7879" s="118"/>
      <c r="AD7879" s="118"/>
      <c r="AE7879" s="139"/>
      <c r="AF7879" s="118"/>
      <c r="AG7879" s="118"/>
      <c r="AH7879" s="147" t="str">
        <f t="shared" si="1474"/>
        <v/>
      </c>
      <c r="AI7879" s="147" t="str">
        <f t="shared" si="1475"/>
        <v/>
      </c>
      <c r="AJ7879" s="148" t="str">
        <f t="shared" si="1464"/>
        <v/>
      </c>
      <c r="AK7879" s="148" t="str">
        <f t="shared" si="1465"/>
        <v/>
      </c>
      <c r="AL7879" s="147" t="str">
        <f t="shared" si="1466"/>
        <v/>
      </c>
      <c r="AM7879" s="147" t="str">
        <f t="shared" si="1467"/>
        <v/>
      </c>
      <c r="AN7879" s="147" t="str">
        <f t="shared" si="1468"/>
        <v/>
      </c>
      <c r="AO7879" s="118"/>
    </row>
    <row r="7880" spans="1:41">
      <c r="A7880" s="118"/>
      <c r="B7880" s="118"/>
      <c r="C7880" s="118"/>
      <c r="D7880" s="118"/>
      <c r="E7880" s="118"/>
      <c r="F7880" s="118"/>
      <c r="G7880" s="118"/>
      <c r="H7880" s="118"/>
      <c r="I7880" s="118"/>
      <c r="J7880" s="118"/>
      <c r="K7880" s="118"/>
      <c r="L7880" s="118"/>
      <c r="M7880" s="118"/>
      <c r="N7880" s="118"/>
      <c r="O7880" s="143" t="str">
        <f>IF(H7880="","",(S7880/S7880)&amp;":"&amp;ROUND(AH7880/S7880,2))</f>
        <v/>
      </c>
      <c r="P7880" s="118"/>
      <c r="Q7880" s="118"/>
      <c r="R7880" s="143" t="str">
        <f>IF(H7880="","",(S7880/S7880)&amp;":"&amp;ROUND(AI7880/S7880,2))</f>
        <v/>
      </c>
      <c r="S7880" s="144" t="str">
        <f t="shared" si="1469"/>
        <v/>
      </c>
      <c r="T7880" s="145" t="str">
        <f t="shared" si="1470"/>
        <v/>
      </c>
      <c r="U7880" s="118"/>
      <c r="V7880" s="145" t="str">
        <f t="shared" si="1471"/>
        <v/>
      </c>
      <c r="W7880" s="144" t="str">
        <f t="shared" si="1472"/>
        <v/>
      </c>
      <c r="X7880" s="146" t="str">
        <f>IF(C7880="","",IF(OR(C7880="Trade",C7880="Multi Position"),(X7879+V7880),IF(C7880="Deposit",(X7879+AE7880),IF(C7880="Withdrawal",(X7879-AE7880)))))</f>
        <v/>
      </c>
      <c r="Y7880" s="145" t="str">
        <f t="shared" si="1473"/>
        <v/>
      </c>
      <c r="Z7880" s="118"/>
      <c r="AA7880" s="118"/>
      <c r="AB7880" s="118"/>
      <c r="AC7880" s="118"/>
      <c r="AD7880" s="118"/>
      <c r="AE7880" s="139"/>
      <c r="AF7880" s="118"/>
      <c r="AG7880" s="118"/>
      <c r="AH7880" s="147" t="str">
        <f t="shared" si="1474"/>
        <v/>
      </c>
      <c r="AI7880" s="147" t="str">
        <f t="shared" si="1475"/>
        <v/>
      </c>
      <c r="AJ7880" s="148" t="str">
        <f t="shared" si="1464"/>
        <v/>
      </c>
      <c r="AK7880" s="148" t="str">
        <f t="shared" si="1465"/>
        <v/>
      </c>
      <c r="AL7880" s="147" t="str">
        <f t="shared" si="1466"/>
        <v/>
      </c>
      <c r="AM7880" s="147" t="str">
        <f t="shared" si="1467"/>
        <v/>
      </c>
      <c r="AN7880" s="147" t="str">
        <f t="shared" si="1468"/>
        <v/>
      </c>
      <c r="AO7880" s="118"/>
    </row>
    <row r="7881" spans="1:41">
      <c r="A7881" s="118"/>
      <c r="B7881" s="118"/>
      <c r="C7881" s="118"/>
      <c r="D7881" s="118"/>
      <c r="E7881" s="118"/>
      <c r="F7881" s="118"/>
      <c r="G7881" s="118"/>
      <c r="H7881" s="118"/>
      <c r="I7881" s="118"/>
      <c r="J7881" s="118"/>
      <c r="K7881" s="118"/>
      <c r="L7881" s="118"/>
      <c r="M7881" s="118"/>
      <c r="N7881" s="118"/>
      <c r="O7881" s="143" t="str">
        <f>IF(H7881="","",(S7881/S7881)&amp;":"&amp;ROUND(AH7881/S7881,2))</f>
        <v/>
      </c>
      <c r="P7881" s="118"/>
      <c r="Q7881" s="118"/>
      <c r="R7881" s="143" t="str">
        <f>IF(H7881="","",(S7881/S7881)&amp;":"&amp;ROUND(AI7881/S7881,2))</f>
        <v/>
      </c>
      <c r="S7881" s="144" t="str">
        <f t="shared" si="1469"/>
        <v/>
      </c>
      <c r="T7881" s="145" t="str">
        <f t="shared" si="1470"/>
        <v/>
      </c>
      <c r="U7881" s="118"/>
      <c r="V7881" s="145" t="str">
        <f t="shared" si="1471"/>
        <v/>
      </c>
      <c r="W7881" s="144" t="str">
        <f t="shared" si="1472"/>
        <v/>
      </c>
      <c r="X7881" s="146" t="str">
        <f>IF(C7881="","",IF(OR(C7881="Trade",C7881="Multi Position"),(X7880+V7881),IF(C7881="Deposit",(X7880+AE7881),IF(C7881="Withdrawal",(X7880-AE7881)))))</f>
        <v/>
      </c>
      <c r="Y7881" s="145" t="str">
        <f t="shared" si="1473"/>
        <v/>
      </c>
      <c r="Z7881" s="118"/>
      <c r="AA7881" s="118"/>
      <c r="AB7881" s="118"/>
      <c r="AC7881" s="118"/>
      <c r="AD7881" s="118"/>
      <c r="AE7881" s="139"/>
      <c r="AF7881" s="118"/>
      <c r="AG7881" s="118"/>
      <c r="AH7881" s="147" t="str">
        <f t="shared" si="1474"/>
        <v/>
      </c>
      <c r="AI7881" s="147" t="str">
        <f t="shared" si="1475"/>
        <v/>
      </c>
      <c r="AJ7881" s="148" t="str">
        <f t="shared" si="1464"/>
        <v/>
      </c>
      <c r="AK7881" s="148" t="str">
        <f t="shared" si="1465"/>
        <v/>
      </c>
      <c r="AL7881" s="147" t="str">
        <f t="shared" si="1466"/>
        <v/>
      </c>
      <c r="AM7881" s="147" t="str">
        <f t="shared" si="1467"/>
        <v/>
      </c>
      <c r="AN7881" s="147" t="str">
        <f t="shared" si="1468"/>
        <v/>
      </c>
      <c r="AO7881" s="118"/>
    </row>
    <row r="7882" spans="1:41">
      <c r="A7882" s="118"/>
      <c r="B7882" s="118"/>
      <c r="C7882" s="118"/>
      <c r="D7882" s="118"/>
      <c r="E7882" s="118"/>
      <c r="F7882" s="118"/>
      <c r="G7882" s="118"/>
      <c r="H7882" s="118"/>
      <c r="I7882" s="118"/>
      <c r="J7882" s="118"/>
      <c r="K7882" s="118"/>
      <c r="L7882" s="118"/>
      <c r="M7882" s="118"/>
      <c r="N7882" s="118"/>
      <c r="O7882" s="143" t="str">
        <f>IF(H7882="","",(S7882/S7882)&amp;":"&amp;ROUND(AH7882/S7882,2))</f>
        <v/>
      </c>
      <c r="P7882" s="118"/>
      <c r="Q7882" s="118"/>
      <c r="R7882" s="143" t="str">
        <f>IF(H7882="","",(S7882/S7882)&amp;":"&amp;ROUND(AI7882/S7882,2))</f>
        <v/>
      </c>
      <c r="S7882" s="144" t="str">
        <f t="shared" si="1469"/>
        <v/>
      </c>
      <c r="T7882" s="145" t="str">
        <f t="shared" si="1470"/>
        <v/>
      </c>
      <c r="U7882" s="118"/>
      <c r="V7882" s="145" t="str">
        <f t="shared" si="1471"/>
        <v/>
      </c>
      <c r="W7882" s="144" t="str">
        <f t="shared" si="1472"/>
        <v/>
      </c>
      <c r="X7882" s="146" t="str">
        <f>IF(C7882="","",IF(OR(C7882="Trade",C7882="Multi Position"),(X7881+V7882),IF(C7882="Deposit",(X7881+AE7882),IF(C7882="Withdrawal",(X7881-AE7882)))))</f>
        <v/>
      </c>
      <c r="Y7882" s="145" t="str">
        <f t="shared" si="1473"/>
        <v/>
      </c>
      <c r="Z7882" s="118"/>
      <c r="AA7882" s="118"/>
      <c r="AB7882" s="118"/>
      <c r="AC7882" s="118"/>
      <c r="AD7882" s="118"/>
      <c r="AE7882" s="139"/>
      <c r="AF7882" s="118"/>
      <c r="AG7882" s="118"/>
      <c r="AH7882" s="147" t="str">
        <f t="shared" si="1474"/>
        <v/>
      </c>
      <c r="AI7882" s="147" t="str">
        <f t="shared" si="1475"/>
        <v/>
      </c>
      <c r="AJ7882" s="148" t="str">
        <f t="shared" ref="AJ7882:AJ7945" si="1476">IF(V7882&lt;0,V7882/-X7882,S7882)</f>
        <v/>
      </c>
      <c r="AK7882" s="148" t="str">
        <f t="shared" ref="AK7882:AK7945" si="1477">IF(V7882="","",IF(H7882="LONG",IF(V7882&gt;0,V7882/X7882,((L7882*(P7882-K7882))/X7882)),IF(V7882&gt;0,V7882/X7882,((L7882*(K7882-P7882))/X7882))))</f>
        <v/>
      </c>
      <c r="AL7882" s="147" t="str">
        <f t="shared" ref="AL7882:AL7945" si="1478">IF(B7882="","",MONTH(B7882))</f>
        <v/>
      </c>
      <c r="AM7882" s="147" t="str">
        <f t="shared" ref="AM7882:AM7945" si="1479">IF(B7882="","",YEAR(B7882))</f>
        <v/>
      </c>
      <c r="AN7882" s="147" t="str">
        <f t="shared" ref="AN7882:AN7945" si="1480">IF(B7882="","",DAY(B7882))</f>
        <v/>
      </c>
      <c r="AO7882" s="118"/>
    </row>
    <row r="7883" spans="1:41">
      <c r="A7883" s="118"/>
      <c r="B7883" s="118"/>
      <c r="C7883" s="118"/>
      <c r="D7883" s="118"/>
      <c r="E7883" s="118"/>
      <c r="F7883" s="118"/>
      <c r="G7883" s="118"/>
      <c r="H7883" s="118"/>
      <c r="I7883" s="118"/>
      <c r="J7883" s="118"/>
      <c r="K7883" s="118"/>
      <c r="L7883" s="118"/>
      <c r="M7883" s="118"/>
      <c r="N7883" s="118"/>
      <c r="O7883" s="143" t="str">
        <f>IF(H7883="","",(S7883/S7883)&amp;":"&amp;ROUND(AH7883/S7883,2))</f>
        <v/>
      </c>
      <c r="P7883" s="118"/>
      <c r="Q7883" s="118"/>
      <c r="R7883" s="143" t="str">
        <f>IF(H7883="","",(S7883/S7883)&amp;":"&amp;ROUND(AI7883/S7883,2))</f>
        <v/>
      </c>
      <c r="S7883" s="144" t="str">
        <f t="shared" ref="S7883:S7946" si="1481">IF(N7883="","",IF(H7883="LONG",(((K7883-M7883)*L7883)/X7882),(((M7883-K7883)*L7883)/X7882)))</f>
        <v/>
      </c>
      <c r="T7883" s="145" t="str">
        <f t="shared" ref="T7883:T7946" si="1482">IF(K7883="","",IF(H7883="LONG",(P7883*L7883)-(K7883*L7883),(K7883*L7883)-(P7883*L7883)))</f>
        <v/>
      </c>
      <c r="U7883" s="118"/>
      <c r="V7883" s="145" t="str">
        <f t="shared" ref="V7883:V7946" si="1483">IF(K7883="","",IF(T7883&lt;0,(T7883)-+U7883,(T7883)-U7883))</f>
        <v/>
      </c>
      <c r="W7883" s="144" t="str">
        <f t="shared" ref="W7883:W7946" si="1484">IF(P7883="","",SUM(V7883/X7882))</f>
        <v/>
      </c>
      <c r="X7883" s="146" t="str">
        <f>IF(C7883="","",IF(OR(C7883="Trade",C7883="Multi Position"),(X7882+V7883),IF(C7883="Deposit",(X7882+AE7883),IF(C7883="Withdrawal",(X7882-AE7883)))))</f>
        <v/>
      </c>
      <c r="Y7883" s="145" t="str">
        <f t="shared" ref="Y7883:Y7946" si="1485">IF(Q7883="","",INT(Q7883-B7883)&amp;" Days "&amp;TEXT(Q7883-B7883,"H"" Hrs ""m"" mins """))</f>
        <v/>
      </c>
      <c r="Z7883" s="118"/>
      <c r="AA7883" s="118"/>
      <c r="AB7883" s="118"/>
      <c r="AC7883" s="118"/>
      <c r="AD7883" s="118"/>
      <c r="AE7883" s="139"/>
      <c r="AF7883" s="118"/>
      <c r="AG7883" s="118"/>
      <c r="AH7883" s="147" t="str">
        <f t="shared" ref="AH7883:AH7946" si="1486">IF(K7883="","", IF(H7883="LONG", (((N7883-K7883)*L7883)/X7882), (((K7883-N7883)*L7883)/X7882)))</f>
        <v/>
      </c>
      <c r="AI7883" s="147" t="str">
        <f t="shared" ref="AI7883:AI7946" si="1487">IF(K7883="","", IF(H7883="LONG", (((P7883-K7883)*L7883)/X7882), (((K7883-P7883)*L7883)/X7882)))</f>
        <v/>
      </c>
      <c r="AJ7883" s="148" t="str">
        <f t="shared" si="1476"/>
        <v/>
      </c>
      <c r="AK7883" s="148" t="str">
        <f t="shared" si="1477"/>
        <v/>
      </c>
      <c r="AL7883" s="147" t="str">
        <f t="shared" si="1478"/>
        <v/>
      </c>
      <c r="AM7883" s="147" t="str">
        <f t="shared" si="1479"/>
        <v/>
      </c>
      <c r="AN7883" s="147" t="str">
        <f t="shared" si="1480"/>
        <v/>
      </c>
      <c r="AO7883" s="118"/>
    </row>
    <row r="7884" spans="1:41">
      <c r="A7884" s="118"/>
      <c r="B7884" s="118"/>
      <c r="C7884" s="118"/>
      <c r="D7884" s="118"/>
      <c r="E7884" s="118"/>
      <c r="F7884" s="118"/>
      <c r="G7884" s="118"/>
      <c r="H7884" s="118"/>
      <c r="I7884" s="118"/>
      <c r="J7884" s="118"/>
      <c r="K7884" s="118"/>
      <c r="L7884" s="118"/>
      <c r="M7884" s="118"/>
      <c r="N7884" s="118"/>
      <c r="O7884" s="143" t="str">
        <f>IF(H7884="","",(S7884/S7884)&amp;":"&amp;ROUND(AH7884/S7884,2))</f>
        <v/>
      </c>
      <c r="P7884" s="118"/>
      <c r="Q7884" s="118"/>
      <c r="R7884" s="143" t="str">
        <f>IF(H7884="","",(S7884/S7884)&amp;":"&amp;ROUND(AI7884/S7884,2))</f>
        <v/>
      </c>
      <c r="S7884" s="144" t="str">
        <f t="shared" si="1481"/>
        <v/>
      </c>
      <c r="T7884" s="145" t="str">
        <f t="shared" si="1482"/>
        <v/>
      </c>
      <c r="U7884" s="118"/>
      <c r="V7884" s="145" t="str">
        <f t="shared" si="1483"/>
        <v/>
      </c>
      <c r="W7884" s="144" t="str">
        <f t="shared" si="1484"/>
        <v/>
      </c>
      <c r="X7884" s="146" t="str">
        <f>IF(C7884="","",IF(OR(C7884="Trade",C7884="Multi Position"),(X7883+V7884),IF(C7884="Deposit",(X7883+AE7884),IF(C7884="Withdrawal",(X7883-AE7884)))))</f>
        <v/>
      </c>
      <c r="Y7884" s="145" t="str">
        <f t="shared" si="1485"/>
        <v/>
      </c>
      <c r="Z7884" s="118"/>
      <c r="AA7884" s="118"/>
      <c r="AB7884" s="118"/>
      <c r="AC7884" s="118"/>
      <c r="AD7884" s="118"/>
      <c r="AE7884" s="139"/>
      <c r="AF7884" s="118"/>
      <c r="AG7884" s="118"/>
      <c r="AH7884" s="147" t="str">
        <f t="shared" si="1486"/>
        <v/>
      </c>
      <c r="AI7884" s="147" t="str">
        <f t="shared" si="1487"/>
        <v/>
      </c>
      <c r="AJ7884" s="148" t="str">
        <f t="shared" si="1476"/>
        <v/>
      </c>
      <c r="AK7884" s="148" t="str">
        <f t="shared" si="1477"/>
        <v/>
      </c>
      <c r="AL7884" s="147" t="str">
        <f t="shared" si="1478"/>
        <v/>
      </c>
      <c r="AM7884" s="147" t="str">
        <f t="shared" si="1479"/>
        <v/>
      </c>
      <c r="AN7884" s="147" t="str">
        <f t="shared" si="1480"/>
        <v/>
      </c>
      <c r="AO7884" s="118"/>
    </row>
    <row r="7885" spans="1:41">
      <c r="A7885" s="118"/>
      <c r="B7885" s="118"/>
      <c r="C7885" s="118"/>
      <c r="D7885" s="118"/>
      <c r="E7885" s="118"/>
      <c r="F7885" s="118"/>
      <c r="G7885" s="118"/>
      <c r="H7885" s="118"/>
      <c r="I7885" s="118"/>
      <c r="J7885" s="118"/>
      <c r="K7885" s="118"/>
      <c r="L7885" s="118"/>
      <c r="M7885" s="118"/>
      <c r="N7885" s="118"/>
      <c r="O7885" s="143" t="str">
        <f>IF(H7885="","",(S7885/S7885)&amp;":"&amp;ROUND(AH7885/S7885,2))</f>
        <v/>
      </c>
      <c r="P7885" s="118"/>
      <c r="Q7885" s="118"/>
      <c r="R7885" s="143" t="str">
        <f>IF(H7885="","",(S7885/S7885)&amp;":"&amp;ROUND(AI7885/S7885,2))</f>
        <v/>
      </c>
      <c r="S7885" s="144" t="str">
        <f t="shared" si="1481"/>
        <v/>
      </c>
      <c r="T7885" s="145" t="str">
        <f t="shared" si="1482"/>
        <v/>
      </c>
      <c r="U7885" s="118"/>
      <c r="V7885" s="145" t="str">
        <f t="shared" si="1483"/>
        <v/>
      </c>
      <c r="W7885" s="144" t="str">
        <f t="shared" si="1484"/>
        <v/>
      </c>
      <c r="X7885" s="146" t="str">
        <f>IF(C7885="","",IF(OR(C7885="Trade",C7885="Multi Position"),(X7884+V7885),IF(C7885="Deposit",(X7884+AE7885),IF(C7885="Withdrawal",(X7884-AE7885)))))</f>
        <v/>
      </c>
      <c r="Y7885" s="145" t="str">
        <f t="shared" si="1485"/>
        <v/>
      </c>
      <c r="Z7885" s="118"/>
      <c r="AA7885" s="118"/>
      <c r="AB7885" s="118"/>
      <c r="AC7885" s="118"/>
      <c r="AD7885" s="118"/>
      <c r="AE7885" s="139"/>
      <c r="AF7885" s="118"/>
      <c r="AG7885" s="118"/>
      <c r="AH7885" s="147" t="str">
        <f t="shared" si="1486"/>
        <v/>
      </c>
      <c r="AI7885" s="147" t="str">
        <f t="shared" si="1487"/>
        <v/>
      </c>
      <c r="AJ7885" s="148" t="str">
        <f t="shared" si="1476"/>
        <v/>
      </c>
      <c r="AK7885" s="148" t="str">
        <f t="shared" si="1477"/>
        <v/>
      </c>
      <c r="AL7885" s="147" t="str">
        <f t="shared" si="1478"/>
        <v/>
      </c>
      <c r="AM7885" s="147" t="str">
        <f t="shared" si="1479"/>
        <v/>
      </c>
      <c r="AN7885" s="147" t="str">
        <f t="shared" si="1480"/>
        <v/>
      </c>
      <c r="AO7885" s="118"/>
    </row>
    <row r="7886" spans="1:41">
      <c r="A7886" s="118"/>
      <c r="B7886" s="118"/>
      <c r="C7886" s="118"/>
      <c r="D7886" s="118"/>
      <c r="E7886" s="118"/>
      <c r="F7886" s="118"/>
      <c r="G7886" s="118"/>
      <c r="H7886" s="118"/>
      <c r="I7886" s="118"/>
      <c r="J7886" s="118"/>
      <c r="K7886" s="118"/>
      <c r="L7886" s="118"/>
      <c r="M7886" s="118"/>
      <c r="N7886" s="118"/>
      <c r="O7886" s="143" t="str">
        <f>IF(H7886="","",(S7886/S7886)&amp;":"&amp;ROUND(AH7886/S7886,2))</f>
        <v/>
      </c>
      <c r="P7886" s="118"/>
      <c r="Q7886" s="118"/>
      <c r="R7886" s="143" t="str">
        <f>IF(H7886="","",(S7886/S7886)&amp;":"&amp;ROUND(AI7886/S7886,2))</f>
        <v/>
      </c>
      <c r="S7886" s="144" t="str">
        <f t="shared" si="1481"/>
        <v/>
      </c>
      <c r="T7886" s="145" t="str">
        <f t="shared" si="1482"/>
        <v/>
      </c>
      <c r="U7886" s="118"/>
      <c r="V7886" s="145" t="str">
        <f t="shared" si="1483"/>
        <v/>
      </c>
      <c r="W7886" s="144" t="str">
        <f t="shared" si="1484"/>
        <v/>
      </c>
      <c r="X7886" s="146" t="str">
        <f>IF(C7886="","",IF(OR(C7886="Trade",C7886="Multi Position"),(X7885+V7886),IF(C7886="Deposit",(X7885+AE7886),IF(C7886="Withdrawal",(X7885-AE7886)))))</f>
        <v/>
      </c>
      <c r="Y7886" s="145" t="str">
        <f t="shared" si="1485"/>
        <v/>
      </c>
      <c r="Z7886" s="118"/>
      <c r="AA7886" s="118"/>
      <c r="AB7886" s="118"/>
      <c r="AC7886" s="118"/>
      <c r="AD7886" s="118"/>
      <c r="AE7886" s="139"/>
      <c r="AF7886" s="118"/>
      <c r="AG7886" s="118"/>
      <c r="AH7886" s="147" t="str">
        <f t="shared" si="1486"/>
        <v/>
      </c>
      <c r="AI7886" s="147" t="str">
        <f t="shared" si="1487"/>
        <v/>
      </c>
      <c r="AJ7886" s="148" t="str">
        <f t="shared" si="1476"/>
        <v/>
      </c>
      <c r="AK7886" s="148" t="str">
        <f t="shared" si="1477"/>
        <v/>
      </c>
      <c r="AL7886" s="147" t="str">
        <f t="shared" si="1478"/>
        <v/>
      </c>
      <c r="AM7886" s="147" t="str">
        <f t="shared" si="1479"/>
        <v/>
      </c>
      <c r="AN7886" s="147" t="str">
        <f t="shared" si="1480"/>
        <v/>
      </c>
      <c r="AO7886" s="118"/>
    </row>
    <row r="7887" spans="1:41">
      <c r="A7887" s="118"/>
      <c r="B7887" s="118"/>
      <c r="C7887" s="118"/>
      <c r="D7887" s="118"/>
      <c r="E7887" s="118"/>
      <c r="F7887" s="118"/>
      <c r="G7887" s="118"/>
      <c r="H7887" s="118"/>
      <c r="I7887" s="118"/>
      <c r="J7887" s="118"/>
      <c r="K7887" s="118"/>
      <c r="L7887" s="118"/>
      <c r="M7887" s="118"/>
      <c r="N7887" s="118"/>
      <c r="O7887" s="143" t="str">
        <f>IF(H7887="","",(S7887/S7887)&amp;":"&amp;ROUND(AH7887/S7887,2))</f>
        <v/>
      </c>
      <c r="P7887" s="118"/>
      <c r="Q7887" s="118"/>
      <c r="R7887" s="143" t="str">
        <f>IF(H7887="","",(S7887/S7887)&amp;":"&amp;ROUND(AI7887/S7887,2))</f>
        <v/>
      </c>
      <c r="S7887" s="144" t="str">
        <f t="shared" si="1481"/>
        <v/>
      </c>
      <c r="T7887" s="145" t="str">
        <f t="shared" si="1482"/>
        <v/>
      </c>
      <c r="U7887" s="118"/>
      <c r="V7887" s="145" t="str">
        <f t="shared" si="1483"/>
        <v/>
      </c>
      <c r="W7887" s="144" t="str">
        <f t="shared" si="1484"/>
        <v/>
      </c>
      <c r="X7887" s="146" t="str">
        <f>IF(C7887="","",IF(OR(C7887="Trade",C7887="Multi Position"),(X7886+V7887),IF(C7887="Deposit",(X7886+AE7887),IF(C7887="Withdrawal",(X7886-AE7887)))))</f>
        <v/>
      </c>
      <c r="Y7887" s="145" t="str">
        <f t="shared" si="1485"/>
        <v/>
      </c>
      <c r="Z7887" s="118"/>
      <c r="AA7887" s="118"/>
      <c r="AB7887" s="118"/>
      <c r="AC7887" s="118"/>
      <c r="AD7887" s="118"/>
      <c r="AE7887" s="139"/>
      <c r="AF7887" s="118"/>
      <c r="AG7887" s="118"/>
      <c r="AH7887" s="147" t="str">
        <f t="shared" si="1486"/>
        <v/>
      </c>
      <c r="AI7887" s="147" t="str">
        <f t="shared" si="1487"/>
        <v/>
      </c>
      <c r="AJ7887" s="148" t="str">
        <f t="shared" si="1476"/>
        <v/>
      </c>
      <c r="AK7887" s="148" t="str">
        <f t="shared" si="1477"/>
        <v/>
      </c>
      <c r="AL7887" s="147" t="str">
        <f t="shared" si="1478"/>
        <v/>
      </c>
      <c r="AM7887" s="147" t="str">
        <f t="shared" si="1479"/>
        <v/>
      </c>
      <c r="AN7887" s="147" t="str">
        <f t="shared" si="1480"/>
        <v/>
      </c>
      <c r="AO7887" s="118"/>
    </row>
    <row r="7888" spans="1:41">
      <c r="A7888" s="118"/>
      <c r="B7888" s="118"/>
      <c r="C7888" s="118"/>
      <c r="D7888" s="118"/>
      <c r="E7888" s="118"/>
      <c r="F7888" s="118"/>
      <c r="G7888" s="118"/>
      <c r="H7888" s="118"/>
      <c r="I7888" s="118"/>
      <c r="J7888" s="118"/>
      <c r="K7888" s="118"/>
      <c r="L7888" s="118"/>
      <c r="M7888" s="118"/>
      <c r="N7888" s="118"/>
      <c r="O7888" s="143" t="str">
        <f>IF(H7888="","",(S7888/S7888)&amp;":"&amp;ROUND(AH7888/S7888,2))</f>
        <v/>
      </c>
      <c r="P7888" s="118"/>
      <c r="Q7888" s="118"/>
      <c r="R7888" s="143" t="str">
        <f>IF(H7888="","",(S7888/S7888)&amp;":"&amp;ROUND(AI7888/S7888,2))</f>
        <v/>
      </c>
      <c r="S7888" s="144" t="str">
        <f t="shared" si="1481"/>
        <v/>
      </c>
      <c r="T7888" s="145" t="str">
        <f t="shared" si="1482"/>
        <v/>
      </c>
      <c r="U7888" s="118"/>
      <c r="V7888" s="145" t="str">
        <f t="shared" si="1483"/>
        <v/>
      </c>
      <c r="W7888" s="144" t="str">
        <f t="shared" si="1484"/>
        <v/>
      </c>
      <c r="X7888" s="146" t="str">
        <f>IF(C7888="","",IF(OR(C7888="Trade",C7888="Multi Position"),(X7887+V7888),IF(C7888="Deposit",(X7887+AE7888),IF(C7888="Withdrawal",(X7887-AE7888)))))</f>
        <v/>
      </c>
      <c r="Y7888" s="145" t="str">
        <f t="shared" si="1485"/>
        <v/>
      </c>
      <c r="Z7888" s="118"/>
      <c r="AA7888" s="118"/>
      <c r="AB7888" s="118"/>
      <c r="AC7888" s="118"/>
      <c r="AD7888" s="118"/>
      <c r="AE7888" s="139"/>
      <c r="AF7888" s="118"/>
      <c r="AG7888" s="118"/>
      <c r="AH7888" s="147" t="str">
        <f t="shared" si="1486"/>
        <v/>
      </c>
      <c r="AI7888" s="147" t="str">
        <f t="shared" si="1487"/>
        <v/>
      </c>
      <c r="AJ7888" s="148" t="str">
        <f t="shared" si="1476"/>
        <v/>
      </c>
      <c r="AK7888" s="148" t="str">
        <f t="shared" si="1477"/>
        <v/>
      </c>
      <c r="AL7888" s="147" t="str">
        <f t="shared" si="1478"/>
        <v/>
      </c>
      <c r="AM7888" s="147" t="str">
        <f t="shared" si="1479"/>
        <v/>
      </c>
      <c r="AN7888" s="147" t="str">
        <f t="shared" si="1480"/>
        <v/>
      </c>
      <c r="AO7888" s="118"/>
    </row>
    <row r="7889" spans="1:41">
      <c r="A7889" s="118"/>
      <c r="B7889" s="118"/>
      <c r="C7889" s="118"/>
      <c r="D7889" s="118"/>
      <c r="E7889" s="118"/>
      <c r="F7889" s="118"/>
      <c r="G7889" s="118"/>
      <c r="H7889" s="118"/>
      <c r="I7889" s="118"/>
      <c r="J7889" s="118"/>
      <c r="K7889" s="118"/>
      <c r="L7889" s="118"/>
      <c r="M7889" s="118"/>
      <c r="N7889" s="118"/>
      <c r="O7889" s="143" t="str">
        <f>IF(H7889="","",(S7889/S7889)&amp;":"&amp;ROUND(AH7889/S7889,2))</f>
        <v/>
      </c>
      <c r="P7889" s="118"/>
      <c r="Q7889" s="118"/>
      <c r="R7889" s="143" t="str">
        <f>IF(H7889="","",(S7889/S7889)&amp;":"&amp;ROUND(AI7889/S7889,2))</f>
        <v/>
      </c>
      <c r="S7889" s="144" t="str">
        <f t="shared" si="1481"/>
        <v/>
      </c>
      <c r="T7889" s="145" t="str">
        <f t="shared" si="1482"/>
        <v/>
      </c>
      <c r="U7889" s="118"/>
      <c r="V7889" s="145" t="str">
        <f t="shared" si="1483"/>
        <v/>
      </c>
      <c r="W7889" s="144" t="str">
        <f t="shared" si="1484"/>
        <v/>
      </c>
      <c r="X7889" s="146" t="str">
        <f>IF(C7889="","",IF(OR(C7889="Trade",C7889="Multi Position"),(X7888+V7889),IF(C7889="Deposit",(X7888+AE7889),IF(C7889="Withdrawal",(X7888-AE7889)))))</f>
        <v/>
      </c>
      <c r="Y7889" s="145" t="str">
        <f t="shared" si="1485"/>
        <v/>
      </c>
      <c r="Z7889" s="118"/>
      <c r="AA7889" s="118"/>
      <c r="AB7889" s="118"/>
      <c r="AC7889" s="118"/>
      <c r="AD7889" s="118"/>
      <c r="AE7889" s="139"/>
      <c r="AF7889" s="118"/>
      <c r="AG7889" s="118"/>
      <c r="AH7889" s="147" t="str">
        <f t="shared" si="1486"/>
        <v/>
      </c>
      <c r="AI7889" s="147" t="str">
        <f t="shared" si="1487"/>
        <v/>
      </c>
      <c r="AJ7889" s="148" t="str">
        <f t="shared" si="1476"/>
        <v/>
      </c>
      <c r="AK7889" s="148" t="str">
        <f t="shared" si="1477"/>
        <v/>
      </c>
      <c r="AL7889" s="147" t="str">
        <f t="shared" si="1478"/>
        <v/>
      </c>
      <c r="AM7889" s="147" t="str">
        <f t="shared" si="1479"/>
        <v/>
      </c>
      <c r="AN7889" s="147" t="str">
        <f t="shared" si="1480"/>
        <v/>
      </c>
      <c r="AO7889" s="118"/>
    </row>
    <row r="7890" spans="1:41">
      <c r="A7890" s="118"/>
      <c r="B7890" s="118"/>
      <c r="C7890" s="118"/>
      <c r="D7890" s="118"/>
      <c r="E7890" s="118"/>
      <c r="F7890" s="118"/>
      <c r="G7890" s="118"/>
      <c r="H7890" s="118"/>
      <c r="I7890" s="118"/>
      <c r="J7890" s="118"/>
      <c r="K7890" s="118"/>
      <c r="L7890" s="118"/>
      <c r="M7890" s="118"/>
      <c r="N7890" s="118"/>
      <c r="O7890" s="143" t="str">
        <f>IF(H7890="","",(S7890/S7890)&amp;":"&amp;ROUND(AH7890/S7890,2))</f>
        <v/>
      </c>
      <c r="P7890" s="118"/>
      <c r="Q7890" s="118"/>
      <c r="R7890" s="143" t="str">
        <f>IF(H7890="","",(S7890/S7890)&amp;":"&amp;ROUND(AI7890/S7890,2))</f>
        <v/>
      </c>
      <c r="S7890" s="144" t="str">
        <f t="shared" si="1481"/>
        <v/>
      </c>
      <c r="T7890" s="145" t="str">
        <f t="shared" si="1482"/>
        <v/>
      </c>
      <c r="U7890" s="118"/>
      <c r="V7890" s="145" t="str">
        <f t="shared" si="1483"/>
        <v/>
      </c>
      <c r="W7890" s="144" t="str">
        <f t="shared" si="1484"/>
        <v/>
      </c>
      <c r="X7890" s="146" t="str">
        <f>IF(C7890="","",IF(OR(C7890="Trade",C7890="Multi Position"),(X7889+V7890),IF(C7890="Deposit",(X7889+AE7890),IF(C7890="Withdrawal",(X7889-AE7890)))))</f>
        <v/>
      </c>
      <c r="Y7890" s="145" t="str">
        <f t="shared" si="1485"/>
        <v/>
      </c>
      <c r="Z7890" s="118"/>
      <c r="AA7890" s="118"/>
      <c r="AB7890" s="118"/>
      <c r="AC7890" s="118"/>
      <c r="AD7890" s="118"/>
      <c r="AE7890" s="139"/>
      <c r="AF7890" s="118"/>
      <c r="AG7890" s="118"/>
      <c r="AH7890" s="147" t="str">
        <f t="shared" si="1486"/>
        <v/>
      </c>
      <c r="AI7890" s="147" t="str">
        <f t="shared" si="1487"/>
        <v/>
      </c>
      <c r="AJ7890" s="148" t="str">
        <f t="shared" si="1476"/>
        <v/>
      </c>
      <c r="AK7890" s="148" t="str">
        <f t="shared" si="1477"/>
        <v/>
      </c>
      <c r="AL7890" s="147" t="str">
        <f t="shared" si="1478"/>
        <v/>
      </c>
      <c r="AM7890" s="147" t="str">
        <f t="shared" si="1479"/>
        <v/>
      </c>
      <c r="AN7890" s="147" t="str">
        <f t="shared" si="1480"/>
        <v/>
      </c>
      <c r="AO7890" s="118"/>
    </row>
    <row r="7891" spans="1:41">
      <c r="A7891" s="118"/>
      <c r="B7891" s="118"/>
      <c r="C7891" s="118"/>
      <c r="D7891" s="118"/>
      <c r="E7891" s="118"/>
      <c r="F7891" s="118"/>
      <c r="G7891" s="118"/>
      <c r="H7891" s="118"/>
      <c r="I7891" s="118"/>
      <c r="J7891" s="118"/>
      <c r="K7891" s="118"/>
      <c r="L7891" s="118"/>
      <c r="M7891" s="118"/>
      <c r="N7891" s="118"/>
      <c r="O7891" s="143" t="str">
        <f>IF(H7891="","",(S7891/S7891)&amp;":"&amp;ROUND(AH7891/S7891,2))</f>
        <v/>
      </c>
      <c r="P7891" s="118"/>
      <c r="Q7891" s="118"/>
      <c r="R7891" s="143" t="str">
        <f>IF(H7891="","",(S7891/S7891)&amp;":"&amp;ROUND(AI7891/S7891,2))</f>
        <v/>
      </c>
      <c r="S7891" s="144" t="str">
        <f t="shared" si="1481"/>
        <v/>
      </c>
      <c r="T7891" s="145" t="str">
        <f t="shared" si="1482"/>
        <v/>
      </c>
      <c r="U7891" s="118"/>
      <c r="V7891" s="145" t="str">
        <f t="shared" si="1483"/>
        <v/>
      </c>
      <c r="W7891" s="144" t="str">
        <f t="shared" si="1484"/>
        <v/>
      </c>
      <c r="X7891" s="146" t="str">
        <f>IF(C7891="","",IF(OR(C7891="Trade",C7891="Multi Position"),(X7890+V7891),IF(C7891="Deposit",(X7890+AE7891),IF(C7891="Withdrawal",(X7890-AE7891)))))</f>
        <v/>
      </c>
      <c r="Y7891" s="145" t="str">
        <f t="shared" si="1485"/>
        <v/>
      </c>
      <c r="Z7891" s="118"/>
      <c r="AA7891" s="118"/>
      <c r="AB7891" s="118"/>
      <c r="AC7891" s="118"/>
      <c r="AD7891" s="118"/>
      <c r="AE7891" s="139"/>
      <c r="AF7891" s="118"/>
      <c r="AG7891" s="118"/>
      <c r="AH7891" s="147" t="str">
        <f t="shared" si="1486"/>
        <v/>
      </c>
      <c r="AI7891" s="147" t="str">
        <f t="shared" si="1487"/>
        <v/>
      </c>
      <c r="AJ7891" s="148" t="str">
        <f t="shared" si="1476"/>
        <v/>
      </c>
      <c r="AK7891" s="148" t="str">
        <f t="shared" si="1477"/>
        <v/>
      </c>
      <c r="AL7891" s="147" t="str">
        <f t="shared" si="1478"/>
        <v/>
      </c>
      <c r="AM7891" s="147" t="str">
        <f t="shared" si="1479"/>
        <v/>
      </c>
      <c r="AN7891" s="147" t="str">
        <f t="shared" si="1480"/>
        <v/>
      </c>
      <c r="AO7891" s="118"/>
    </row>
    <row r="7892" spans="1:41">
      <c r="A7892" s="118"/>
      <c r="B7892" s="118"/>
      <c r="C7892" s="118"/>
      <c r="D7892" s="118"/>
      <c r="E7892" s="118"/>
      <c r="F7892" s="118"/>
      <c r="G7892" s="118"/>
      <c r="H7892" s="118"/>
      <c r="I7892" s="118"/>
      <c r="J7892" s="118"/>
      <c r="K7892" s="118"/>
      <c r="L7892" s="118"/>
      <c r="M7892" s="118"/>
      <c r="N7892" s="118"/>
      <c r="O7892" s="143" t="str">
        <f>IF(H7892="","",(S7892/S7892)&amp;":"&amp;ROUND(AH7892/S7892,2))</f>
        <v/>
      </c>
      <c r="P7892" s="118"/>
      <c r="Q7892" s="118"/>
      <c r="R7892" s="143" t="str">
        <f>IF(H7892="","",(S7892/S7892)&amp;":"&amp;ROUND(AI7892/S7892,2))</f>
        <v/>
      </c>
      <c r="S7892" s="144" t="str">
        <f t="shared" si="1481"/>
        <v/>
      </c>
      <c r="T7892" s="145" t="str">
        <f t="shared" si="1482"/>
        <v/>
      </c>
      <c r="U7892" s="118"/>
      <c r="V7892" s="145" t="str">
        <f t="shared" si="1483"/>
        <v/>
      </c>
      <c r="W7892" s="144" t="str">
        <f t="shared" si="1484"/>
        <v/>
      </c>
      <c r="X7892" s="146" t="str">
        <f>IF(C7892="","",IF(OR(C7892="Trade",C7892="Multi Position"),(X7891+V7892),IF(C7892="Deposit",(X7891+AE7892),IF(C7892="Withdrawal",(X7891-AE7892)))))</f>
        <v/>
      </c>
      <c r="Y7892" s="145" t="str">
        <f t="shared" si="1485"/>
        <v/>
      </c>
      <c r="Z7892" s="118"/>
      <c r="AA7892" s="118"/>
      <c r="AB7892" s="118"/>
      <c r="AC7892" s="118"/>
      <c r="AD7892" s="118"/>
      <c r="AE7892" s="139"/>
      <c r="AF7892" s="118"/>
      <c r="AG7892" s="118"/>
      <c r="AH7892" s="147" t="str">
        <f t="shared" si="1486"/>
        <v/>
      </c>
      <c r="AI7892" s="147" t="str">
        <f t="shared" si="1487"/>
        <v/>
      </c>
      <c r="AJ7892" s="148" t="str">
        <f t="shared" si="1476"/>
        <v/>
      </c>
      <c r="AK7892" s="148" t="str">
        <f t="shared" si="1477"/>
        <v/>
      </c>
      <c r="AL7892" s="147" t="str">
        <f t="shared" si="1478"/>
        <v/>
      </c>
      <c r="AM7892" s="147" t="str">
        <f t="shared" si="1479"/>
        <v/>
      </c>
      <c r="AN7892" s="147" t="str">
        <f t="shared" si="1480"/>
        <v/>
      </c>
      <c r="AO7892" s="118"/>
    </row>
    <row r="7893" spans="1:41">
      <c r="A7893" s="118"/>
      <c r="B7893" s="118"/>
      <c r="C7893" s="118"/>
      <c r="D7893" s="118"/>
      <c r="E7893" s="118"/>
      <c r="F7893" s="118"/>
      <c r="G7893" s="118"/>
      <c r="H7893" s="118"/>
      <c r="I7893" s="118"/>
      <c r="J7893" s="118"/>
      <c r="K7893" s="118"/>
      <c r="L7893" s="118"/>
      <c r="M7893" s="118"/>
      <c r="N7893" s="118"/>
      <c r="O7893" s="143" t="str">
        <f>IF(H7893="","",(S7893/S7893)&amp;":"&amp;ROUND(AH7893/S7893,2))</f>
        <v/>
      </c>
      <c r="P7893" s="118"/>
      <c r="Q7893" s="118"/>
      <c r="R7893" s="143" t="str">
        <f>IF(H7893="","",(S7893/S7893)&amp;":"&amp;ROUND(AI7893/S7893,2))</f>
        <v/>
      </c>
      <c r="S7893" s="144" t="str">
        <f t="shared" si="1481"/>
        <v/>
      </c>
      <c r="T7893" s="145" t="str">
        <f t="shared" si="1482"/>
        <v/>
      </c>
      <c r="U7893" s="118"/>
      <c r="V7893" s="145" t="str">
        <f t="shared" si="1483"/>
        <v/>
      </c>
      <c r="W7893" s="144" t="str">
        <f t="shared" si="1484"/>
        <v/>
      </c>
      <c r="X7893" s="146" t="str">
        <f>IF(C7893="","",IF(OR(C7893="Trade",C7893="Multi Position"),(X7892+V7893),IF(C7893="Deposit",(X7892+AE7893),IF(C7893="Withdrawal",(X7892-AE7893)))))</f>
        <v/>
      </c>
      <c r="Y7893" s="145" t="str">
        <f t="shared" si="1485"/>
        <v/>
      </c>
      <c r="Z7893" s="118"/>
      <c r="AA7893" s="118"/>
      <c r="AB7893" s="118"/>
      <c r="AC7893" s="118"/>
      <c r="AD7893" s="118"/>
      <c r="AE7893" s="139"/>
      <c r="AF7893" s="118"/>
      <c r="AG7893" s="118"/>
      <c r="AH7893" s="147" t="str">
        <f t="shared" si="1486"/>
        <v/>
      </c>
      <c r="AI7893" s="147" t="str">
        <f t="shared" si="1487"/>
        <v/>
      </c>
      <c r="AJ7893" s="148" t="str">
        <f t="shared" si="1476"/>
        <v/>
      </c>
      <c r="AK7893" s="148" t="str">
        <f t="shared" si="1477"/>
        <v/>
      </c>
      <c r="AL7893" s="147" t="str">
        <f t="shared" si="1478"/>
        <v/>
      </c>
      <c r="AM7893" s="147" t="str">
        <f t="shared" si="1479"/>
        <v/>
      </c>
      <c r="AN7893" s="147" t="str">
        <f t="shared" si="1480"/>
        <v/>
      </c>
      <c r="AO7893" s="118"/>
    </row>
    <row r="7894" spans="1:41">
      <c r="A7894" s="118"/>
      <c r="B7894" s="118"/>
      <c r="C7894" s="118"/>
      <c r="D7894" s="118"/>
      <c r="E7894" s="118"/>
      <c r="F7894" s="118"/>
      <c r="G7894" s="118"/>
      <c r="H7894" s="118"/>
      <c r="I7894" s="118"/>
      <c r="J7894" s="118"/>
      <c r="K7894" s="118"/>
      <c r="L7894" s="118"/>
      <c r="M7894" s="118"/>
      <c r="N7894" s="118"/>
      <c r="O7894" s="143" t="str">
        <f>IF(H7894="","",(S7894/S7894)&amp;":"&amp;ROUND(AH7894/S7894,2))</f>
        <v/>
      </c>
      <c r="P7894" s="118"/>
      <c r="Q7894" s="118"/>
      <c r="R7894" s="143" t="str">
        <f>IF(H7894="","",(S7894/S7894)&amp;":"&amp;ROUND(AI7894/S7894,2))</f>
        <v/>
      </c>
      <c r="S7894" s="144" t="str">
        <f t="shared" si="1481"/>
        <v/>
      </c>
      <c r="T7894" s="145" t="str">
        <f t="shared" si="1482"/>
        <v/>
      </c>
      <c r="U7894" s="118"/>
      <c r="V7894" s="145" t="str">
        <f t="shared" si="1483"/>
        <v/>
      </c>
      <c r="W7894" s="144" t="str">
        <f t="shared" si="1484"/>
        <v/>
      </c>
      <c r="X7894" s="146" t="str">
        <f>IF(C7894="","",IF(OR(C7894="Trade",C7894="Multi Position"),(X7893+V7894),IF(C7894="Deposit",(X7893+AE7894),IF(C7894="Withdrawal",(X7893-AE7894)))))</f>
        <v/>
      </c>
      <c r="Y7894" s="145" t="str">
        <f t="shared" si="1485"/>
        <v/>
      </c>
      <c r="Z7894" s="118"/>
      <c r="AA7894" s="118"/>
      <c r="AB7894" s="118"/>
      <c r="AC7894" s="118"/>
      <c r="AD7894" s="118"/>
      <c r="AE7894" s="139"/>
      <c r="AF7894" s="118"/>
      <c r="AG7894" s="118"/>
      <c r="AH7894" s="147" t="str">
        <f t="shared" si="1486"/>
        <v/>
      </c>
      <c r="AI7894" s="147" t="str">
        <f t="shared" si="1487"/>
        <v/>
      </c>
      <c r="AJ7894" s="148" t="str">
        <f t="shared" si="1476"/>
        <v/>
      </c>
      <c r="AK7894" s="148" t="str">
        <f t="shared" si="1477"/>
        <v/>
      </c>
      <c r="AL7894" s="147" t="str">
        <f t="shared" si="1478"/>
        <v/>
      </c>
      <c r="AM7894" s="147" t="str">
        <f t="shared" si="1479"/>
        <v/>
      </c>
      <c r="AN7894" s="147" t="str">
        <f t="shared" si="1480"/>
        <v/>
      </c>
      <c r="AO7894" s="118"/>
    </row>
    <row r="7895" spans="1:41">
      <c r="A7895" s="118"/>
      <c r="B7895" s="118"/>
      <c r="C7895" s="118"/>
      <c r="D7895" s="118"/>
      <c r="E7895" s="118"/>
      <c r="F7895" s="118"/>
      <c r="G7895" s="118"/>
      <c r="H7895" s="118"/>
      <c r="I7895" s="118"/>
      <c r="J7895" s="118"/>
      <c r="K7895" s="118"/>
      <c r="L7895" s="118"/>
      <c r="M7895" s="118"/>
      <c r="N7895" s="118"/>
      <c r="O7895" s="143" t="str">
        <f>IF(H7895="","",(S7895/S7895)&amp;":"&amp;ROUND(AH7895/S7895,2))</f>
        <v/>
      </c>
      <c r="P7895" s="118"/>
      <c r="Q7895" s="118"/>
      <c r="R7895" s="143" t="str">
        <f>IF(H7895="","",(S7895/S7895)&amp;":"&amp;ROUND(AI7895/S7895,2))</f>
        <v/>
      </c>
      <c r="S7895" s="144" t="str">
        <f t="shared" si="1481"/>
        <v/>
      </c>
      <c r="T7895" s="145" t="str">
        <f t="shared" si="1482"/>
        <v/>
      </c>
      <c r="U7895" s="118"/>
      <c r="V7895" s="145" t="str">
        <f t="shared" si="1483"/>
        <v/>
      </c>
      <c r="W7895" s="144" t="str">
        <f t="shared" si="1484"/>
        <v/>
      </c>
      <c r="X7895" s="146" t="str">
        <f>IF(C7895="","",IF(OR(C7895="Trade",C7895="Multi Position"),(X7894+V7895),IF(C7895="Deposit",(X7894+AE7895),IF(C7895="Withdrawal",(X7894-AE7895)))))</f>
        <v/>
      </c>
      <c r="Y7895" s="145" t="str">
        <f t="shared" si="1485"/>
        <v/>
      </c>
      <c r="Z7895" s="118"/>
      <c r="AA7895" s="118"/>
      <c r="AB7895" s="118"/>
      <c r="AC7895" s="118"/>
      <c r="AD7895" s="118"/>
      <c r="AE7895" s="139"/>
      <c r="AF7895" s="118"/>
      <c r="AG7895" s="118"/>
      <c r="AH7895" s="147" t="str">
        <f t="shared" si="1486"/>
        <v/>
      </c>
      <c r="AI7895" s="147" t="str">
        <f t="shared" si="1487"/>
        <v/>
      </c>
      <c r="AJ7895" s="148" t="str">
        <f t="shared" si="1476"/>
        <v/>
      </c>
      <c r="AK7895" s="148" t="str">
        <f t="shared" si="1477"/>
        <v/>
      </c>
      <c r="AL7895" s="147" t="str">
        <f t="shared" si="1478"/>
        <v/>
      </c>
      <c r="AM7895" s="147" t="str">
        <f t="shared" si="1479"/>
        <v/>
      </c>
      <c r="AN7895" s="147" t="str">
        <f t="shared" si="1480"/>
        <v/>
      </c>
      <c r="AO7895" s="118"/>
    </row>
    <row r="7896" spans="1:41">
      <c r="A7896" s="118"/>
      <c r="B7896" s="118"/>
      <c r="C7896" s="118"/>
      <c r="D7896" s="118"/>
      <c r="E7896" s="118"/>
      <c r="F7896" s="118"/>
      <c r="G7896" s="118"/>
      <c r="H7896" s="118"/>
      <c r="I7896" s="118"/>
      <c r="J7896" s="118"/>
      <c r="K7896" s="118"/>
      <c r="L7896" s="118"/>
      <c r="M7896" s="118"/>
      <c r="N7896" s="118"/>
      <c r="O7896" s="143" t="str">
        <f>IF(H7896="","",(S7896/S7896)&amp;":"&amp;ROUND(AH7896/S7896,2))</f>
        <v/>
      </c>
      <c r="P7896" s="118"/>
      <c r="Q7896" s="118"/>
      <c r="R7896" s="143" t="str">
        <f>IF(H7896="","",(S7896/S7896)&amp;":"&amp;ROUND(AI7896/S7896,2))</f>
        <v/>
      </c>
      <c r="S7896" s="144" t="str">
        <f t="shared" si="1481"/>
        <v/>
      </c>
      <c r="T7896" s="145" t="str">
        <f t="shared" si="1482"/>
        <v/>
      </c>
      <c r="U7896" s="118"/>
      <c r="V7896" s="145" t="str">
        <f t="shared" si="1483"/>
        <v/>
      </c>
      <c r="W7896" s="144" t="str">
        <f t="shared" si="1484"/>
        <v/>
      </c>
      <c r="X7896" s="146" t="str">
        <f>IF(C7896="","",IF(OR(C7896="Trade",C7896="Multi Position"),(X7895+V7896),IF(C7896="Deposit",(X7895+AE7896),IF(C7896="Withdrawal",(X7895-AE7896)))))</f>
        <v/>
      </c>
      <c r="Y7896" s="145" t="str">
        <f t="shared" si="1485"/>
        <v/>
      </c>
      <c r="Z7896" s="118"/>
      <c r="AA7896" s="118"/>
      <c r="AB7896" s="118"/>
      <c r="AC7896" s="118"/>
      <c r="AD7896" s="118"/>
      <c r="AE7896" s="139"/>
      <c r="AF7896" s="118"/>
      <c r="AG7896" s="118"/>
      <c r="AH7896" s="147" t="str">
        <f t="shared" si="1486"/>
        <v/>
      </c>
      <c r="AI7896" s="147" t="str">
        <f t="shared" si="1487"/>
        <v/>
      </c>
      <c r="AJ7896" s="148" t="str">
        <f t="shared" si="1476"/>
        <v/>
      </c>
      <c r="AK7896" s="148" t="str">
        <f t="shared" si="1477"/>
        <v/>
      </c>
      <c r="AL7896" s="147" t="str">
        <f t="shared" si="1478"/>
        <v/>
      </c>
      <c r="AM7896" s="147" t="str">
        <f t="shared" si="1479"/>
        <v/>
      </c>
      <c r="AN7896" s="147" t="str">
        <f t="shared" si="1480"/>
        <v/>
      </c>
      <c r="AO7896" s="118"/>
    </row>
    <row r="7897" spans="1:41">
      <c r="A7897" s="118"/>
      <c r="B7897" s="118"/>
      <c r="C7897" s="118"/>
      <c r="D7897" s="118"/>
      <c r="E7897" s="118"/>
      <c r="F7897" s="118"/>
      <c r="G7897" s="118"/>
      <c r="H7897" s="118"/>
      <c r="I7897" s="118"/>
      <c r="J7897" s="118"/>
      <c r="K7897" s="118"/>
      <c r="L7897" s="118"/>
      <c r="M7897" s="118"/>
      <c r="N7897" s="118"/>
      <c r="O7897" s="143" t="str">
        <f>IF(H7897="","",(S7897/S7897)&amp;":"&amp;ROUND(AH7897/S7897,2))</f>
        <v/>
      </c>
      <c r="P7897" s="118"/>
      <c r="Q7897" s="118"/>
      <c r="R7897" s="143" t="str">
        <f>IF(H7897="","",(S7897/S7897)&amp;":"&amp;ROUND(AI7897/S7897,2))</f>
        <v/>
      </c>
      <c r="S7897" s="144" t="str">
        <f t="shared" si="1481"/>
        <v/>
      </c>
      <c r="T7897" s="145" t="str">
        <f t="shared" si="1482"/>
        <v/>
      </c>
      <c r="U7897" s="118"/>
      <c r="V7897" s="145" t="str">
        <f t="shared" si="1483"/>
        <v/>
      </c>
      <c r="W7897" s="144" t="str">
        <f t="shared" si="1484"/>
        <v/>
      </c>
      <c r="X7897" s="146" t="str">
        <f>IF(C7897="","",IF(OR(C7897="Trade",C7897="Multi Position"),(X7896+V7897),IF(C7897="Deposit",(X7896+AE7897),IF(C7897="Withdrawal",(X7896-AE7897)))))</f>
        <v/>
      </c>
      <c r="Y7897" s="145" t="str">
        <f t="shared" si="1485"/>
        <v/>
      </c>
      <c r="Z7897" s="118"/>
      <c r="AA7897" s="118"/>
      <c r="AB7897" s="118"/>
      <c r="AC7897" s="118"/>
      <c r="AD7897" s="118"/>
      <c r="AE7897" s="139"/>
      <c r="AF7897" s="118"/>
      <c r="AG7897" s="118"/>
      <c r="AH7897" s="147" t="str">
        <f t="shared" si="1486"/>
        <v/>
      </c>
      <c r="AI7897" s="147" t="str">
        <f t="shared" si="1487"/>
        <v/>
      </c>
      <c r="AJ7897" s="148" t="str">
        <f t="shared" si="1476"/>
        <v/>
      </c>
      <c r="AK7897" s="148" t="str">
        <f t="shared" si="1477"/>
        <v/>
      </c>
      <c r="AL7897" s="147" t="str">
        <f t="shared" si="1478"/>
        <v/>
      </c>
      <c r="AM7897" s="147" t="str">
        <f t="shared" si="1479"/>
        <v/>
      </c>
      <c r="AN7897" s="147" t="str">
        <f t="shared" si="1480"/>
        <v/>
      </c>
      <c r="AO7897" s="118"/>
    </row>
    <row r="7898" spans="1:41">
      <c r="A7898" s="118"/>
      <c r="B7898" s="118"/>
      <c r="C7898" s="118"/>
      <c r="D7898" s="118"/>
      <c r="E7898" s="118"/>
      <c r="F7898" s="118"/>
      <c r="G7898" s="118"/>
      <c r="H7898" s="118"/>
      <c r="I7898" s="118"/>
      <c r="J7898" s="118"/>
      <c r="K7898" s="118"/>
      <c r="L7898" s="118"/>
      <c r="M7898" s="118"/>
      <c r="N7898" s="118"/>
      <c r="O7898" s="143" t="str">
        <f>IF(H7898="","",(S7898/S7898)&amp;":"&amp;ROUND(AH7898/S7898,2))</f>
        <v/>
      </c>
      <c r="P7898" s="118"/>
      <c r="Q7898" s="118"/>
      <c r="R7898" s="143" t="str">
        <f>IF(H7898="","",(S7898/S7898)&amp;":"&amp;ROUND(AI7898/S7898,2))</f>
        <v/>
      </c>
      <c r="S7898" s="144" t="str">
        <f t="shared" si="1481"/>
        <v/>
      </c>
      <c r="T7898" s="145" t="str">
        <f t="shared" si="1482"/>
        <v/>
      </c>
      <c r="U7898" s="118"/>
      <c r="V7898" s="145" t="str">
        <f t="shared" si="1483"/>
        <v/>
      </c>
      <c r="W7898" s="144" t="str">
        <f t="shared" si="1484"/>
        <v/>
      </c>
      <c r="X7898" s="146" t="str">
        <f>IF(C7898="","",IF(OR(C7898="Trade",C7898="Multi Position"),(X7897+V7898),IF(C7898="Deposit",(X7897+AE7898),IF(C7898="Withdrawal",(X7897-AE7898)))))</f>
        <v/>
      </c>
      <c r="Y7898" s="145" t="str">
        <f t="shared" si="1485"/>
        <v/>
      </c>
      <c r="Z7898" s="118"/>
      <c r="AA7898" s="118"/>
      <c r="AB7898" s="118"/>
      <c r="AC7898" s="118"/>
      <c r="AD7898" s="118"/>
      <c r="AE7898" s="139"/>
      <c r="AF7898" s="118"/>
      <c r="AG7898" s="118"/>
      <c r="AH7898" s="147" t="str">
        <f t="shared" si="1486"/>
        <v/>
      </c>
      <c r="AI7898" s="147" t="str">
        <f t="shared" si="1487"/>
        <v/>
      </c>
      <c r="AJ7898" s="148" t="str">
        <f t="shared" si="1476"/>
        <v/>
      </c>
      <c r="AK7898" s="148" t="str">
        <f t="shared" si="1477"/>
        <v/>
      </c>
      <c r="AL7898" s="147" t="str">
        <f t="shared" si="1478"/>
        <v/>
      </c>
      <c r="AM7898" s="147" t="str">
        <f t="shared" si="1479"/>
        <v/>
      </c>
      <c r="AN7898" s="147" t="str">
        <f t="shared" si="1480"/>
        <v/>
      </c>
      <c r="AO7898" s="118"/>
    </row>
    <row r="7899" spans="1:41">
      <c r="A7899" s="118"/>
      <c r="B7899" s="118"/>
      <c r="C7899" s="118"/>
      <c r="D7899" s="118"/>
      <c r="E7899" s="118"/>
      <c r="F7899" s="118"/>
      <c r="G7899" s="118"/>
      <c r="H7899" s="118"/>
      <c r="I7899" s="118"/>
      <c r="J7899" s="118"/>
      <c r="K7899" s="118"/>
      <c r="L7899" s="118"/>
      <c r="M7899" s="118"/>
      <c r="N7899" s="118"/>
      <c r="O7899" s="143" t="str">
        <f>IF(H7899="","",(S7899/S7899)&amp;":"&amp;ROUND(AH7899/S7899,2))</f>
        <v/>
      </c>
      <c r="P7899" s="118"/>
      <c r="Q7899" s="118"/>
      <c r="R7899" s="143" t="str">
        <f>IF(H7899="","",(S7899/S7899)&amp;":"&amp;ROUND(AI7899/S7899,2))</f>
        <v/>
      </c>
      <c r="S7899" s="144" t="str">
        <f t="shared" si="1481"/>
        <v/>
      </c>
      <c r="T7899" s="145" t="str">
        <f t="shared" si="1482"/>
        <v/>
      </c>
      <c r="U7899" s="118"/>
      <c r="V7899" s="145" t="str">
        <f t="shared" si="1483"/>
        <v/>
      </c>
      <c r="W7899" s="144" t="str">
        <f t="shared" si="1484"/>
        <v/>
      </c>
      <c r="X7899" s="146" t="str">
        <f>IF(C7899="","",IF(OR(C7899="Trade",C7899="Multi Position"),(X7898+V7899),IF(C7899="Deposit",(X7898+AE7899),IF(C7899="Withdrawal",(X7898-AE7899)))))</f>
        <v/>
      </c>
      <c r="Y7899" s="145" t="str">
        <f t="shared" si="1485"/>
        <v/>
      </c>
      <c r="Z7899" s="118"/>
      <c r="AA7899" s="118"/>
      <c r="AB7899" s="118"/>
      <c r="AC7899" s="118"/>
      <c r="AD7899" s="118"/>
      <c r="AE7899" s="139"/>
      <c r="AF7899" s="118"/>
      <c r="AG7899" s="118"/>
      <c r="AH7899" s="147" t="str">
        <f t="shared" si="1486"/>
        <v/>
      </c>
      <c r="AI7899" s="147" t="str">
        <f t="shared" si="1487"/>
        <v/>
      </c>
      <c r="AJ7899" s="148" t="str">
        <f t="shared" si="1476"/>
        <v/>
      </c>
      <c r="AK7899" s="148" t="str">
        <f t="shared" si="1477"/>
        <v/>
      </c>
      <c r="AL7899" s="147" t="str">
        <f t="shared" si="1478"/>
        <v/>
      </c>
      <c r="AM7899" s="147" t="str">
        <f t="shared" si="1479"/>
        <v/>
      </c>
      <c r="AN7899" s="147" t="str">
        <f t="shared" si="1480"/>
        <v/>
      </c>
      <c r="AO7899" s="118"/>
    </row>
    <row r="7900" spans="1:41">
      <c r="A7900" s="118"/>
      <c r="B7900" s="118"/>
      <c r="C7900" s="118"/>
      <c r="D7900" s="118"/>
      <c r="E7900" s="118"/>
      <c r="F7900" s="118"/>
      <c r="G7900" s="118"/>
      <c r="H7900" s="118"/>
      <c r="I7900" s="118"/>
      <c r="J7900" s="118"/>
      <c r="K7900" s="118"/>
      <c r="L7900" s="118"/>
      <c r="M7900" s="118"/>
      <c r="N7900" s="118"/>
      <c r="O7900" s="143" t="str">
        <f>IF(H7900="","",(S7900/S7900)&amp;":"&amp;ROUND(AH7900/S7900,2))</f>
        <v/>
      </c>
      <c r="P7900" s="118"/>
      <c r="Q7900" s="118"/>
      <c r="R7900" s="143" t="str">
        <f>IF(H7900="","",(S7900/S7900)&amp;":"&amp;ROUND(AI7900/S7900,2))</f>
        <v/>
      </c>
      <c r="S7900" s="144" t="str">
        <f t="shared" si="1481"/>
        <v/>
      </c>
      <c r="T7900" s="145" t="str">
        <f t="shared" si="1482"/>
        <v/>
      </c>
      <c r="U7900" s="118"/>
      <c r="V7900" s="145" t="str">
        <f t="shared" si="1483"/>
        <v/>
      </c>
      <c r="W7900" s="144" t="str">
        <f t="shared" si="1484"/>
        <v/>
      </c>
      <c r="X7900" s="146" t="str">
        <f>IF(C7900="","",IF(OR(C7900="Trade",C7900="Multi Position"),(X7899+V7900),IF(C7900="Deposit",(X7899+AE7900),IF(C7900="Withdrawal",(X7899-AE7900)))))</f>
        <v/>
      </c>
      <c r="Y7900" s="145" t="str">
        <f t="shared" si="1485"/>
        <v/>
      </c>
      <c r="Z7900" s="118"/>
      <c r="AA7900" s="118"/>
      <c r="AB7900" s="118"/>
      <c r="AC7900" s="118"/>
      <c r="AD7900" s="118"/>
      <c r="AE7900" s="139"/>
      <c r="AF7900" s="118"/>
      <c r="AG7900" s="118"/>
      <c r="AH7900" s="147" t="str">
        <f t="shared" si="1486"/>
        <v/>
      </c>
      <c r="AI7900" s="147" t="str">
        <f t="shared" si="1487"/>
        <v/>
      </c>
      <c r="AJ7900" s="148" t="str">
        <f t="shared" si="1476"/>
        <v/>
      </c>
      <c r="AK7900" s="148" t="str">
        <f t="shared" si="1477"/>
        <v/>
      </c>
      <c r="AL7900" s="147" t="str">
        <f t="shared" si="1478"/>
        <v/>
      </c>
      <c r="AM7900" s="147" t="str">
        <f t="shared" si="1479"/>
        <v/>
      </c>
      <c r="AN7900" s="147" t="str">
        <f t="shared" si="1480"/>
        <v/>
      </c>
      <c r="AO7900" s="118"/>
    </row>
    <row r="7901" spans="1:41">
      <c r="A7901" s="118"/>
      <c r="B7901" s="118"/>
      <c r="C7901" s="118"/>
      <c r="D7901" s="118"/>
      <c r="E7901" s="118"/>
      <c r="F7901" s="118"/>
      <c r="G7901" s="118"/>
      <c r="H7901" s="118"/>
      <c r="I7901" s="118"/>
      <c r="J7901" s="118"/>
      <c r="K7901" s="118"/>
      <c r="L7901" s="118"/>
      <c r="M7901" s="118"/>
      <c r="N7901" s="118"/>
      <c r="O7901" s="143" t="str">
        <f>IF(H7901="","",(S7901/S7901)&amp;":"&amp;ROUND(AH7901/S7901,2))</f>
        <v/>
      </c>
      <c r="P7901" s="118"/>
      <c r="Q7901" s="118"/>
      <c r="R7901" s="143" t="str">
        <f>IF(H7901="","",(S7901/S7901)&amp;":"&amp;ROUND(AI7901/S7901,2))</f>
        <v/>
      </c>
      <c r="S7901" s="144" t="str">
        <f t="shared" si="1481"/>
        <v/>
      </c>
      <c r="T7901" s="145" t="str">
        <f t="shared" si="1482"/>
        <v/>
      </c>
      <c r="U7901" s="118"/>
      <c r="V7901" s="145" t="str">
        <f t="shared" si="1483"/>
        <v/>
      </c>
      <c r="W7901" s="144" t="str">
        <f t="shared" si="1484"/>
        <v/>
      </c>
      <c r="X7901" s="146" t="str">
        <f>IF(C7901="","",IF(OR(C7901="Trade",C7901="Multi Position"),(X7900+V7901),IF(C7901="Deposit",(X7900+AE7901),IF(C7901="Withdrawal",(X7900-AE7901)))))</f>
        <v/>
      </c>
      <c r="Y7901" s="145" t="str">
        <f t="shared" si="1485"/>
        <v/>
      </c>
      <c r="Z7901" s="118"/>
      <c r="AA7901" s="118"/>
      <c r="AB7901" s="118"/>
      <c r="AC7901" s="118"/>
      <c r="AD7901" s="118"/>
      <c r="AE7901" s="139"/>
      <c r="AF7901" s="118"/>
      <c r="AG7901" s="118"/>
      <c r="AH7901" s="147" t="str">
        <f t="shared" si="1486"/>
        <v/>
      </c>
      <c r="AI7901" s="147" t="str">
        <f t="shared" si="1487"/>
        <v/>
      </c>
      <c r="AJ7901" s="148" t="str">
        <f t="shared" si="1476"/>
        <v/>
      </c>
      <c r="AK7901" s="148" t="str">
        <f t="shared" si="1477"/>
        <v/>
      </c>
      <c r="AL7901" s="147" t="str">
        <f t="shared" si="1478"/>
        <v/>
      </c>
      <c r="AM7901" s="147" t="str">
        <f t="shared" si="1479"/>
        <v/>
      </c>
      <c r="AN7901" s="147" t="str">
        <f t="shared" si="1480"/>
        <v/>
      </c>
      <c r="AO7901" s="118"/>
    </row>
    <row r="7902" spans="1:41">
      <c r="A7902" s="118"/>
      <c r="B7902" s="118"/>
      <c r="C7902" s="118"/>
      <c r="D7902" s="118"/>
      <c r="E7902" s="118"/>
      <c r="F7902" s="118"/>
      <c r="G7902" s="118"/>
      <c r="H7902" s="118"/>
      <c r="I7902" s="118"/>
      <c r="J7902" s="118"/>
      <c r="K7902" s="118"/>
      <c r="L7902" s="118"/>
      <c r="M7902" s="118"/>
      <c r="N7902" s="118"/>
      <c r="O7902" s="143" t="str">
        <f>IF(H7902="","",(S7902/S7902)&amp;":"&amp;ROUND(AH7902/S7902,2))</f>
        <v/>
      </c>
      <c r="P7902" s="118"/>
      <c r="Q7902" s="118"/>
      <c r="R7902" s="143" t="str">
        <f>IF(H7902="","",(S7902/S7902)&amp;":"&amp;ROUND(AI7902/S7902,2))</f>
        <v/>
      </c>
      <c r="S7902" s="144" t="str">
        <f t="shared" si="1481"/>
        <v/>
      </c>
      <c r="T7902" s="145" t="str">
        <f t="shared" si="1482"/>
        <v/>
      </c>
      <c r="U7902" s="118"/>
      <c r="V7902" s="145" t="str">
        <f t="shared" si="1483"/>
        <v/>
      </c>
      <c r="W7902" s="144" t="str">
        <f t="shared" si="1484"/>
        <v/>
      </c>
      <c r="X7902" s="146" t="str">
        <f>IF(C7902="","",IF(OR(C7902="Trade",C7902="Multi Position"),(X7901+V7902),IF(C7902="Deposit",(X7901+AE7902),IF(C7902="Withdrawal",(X7901-AE7902)))))</f>
        <v/>
      </c>
      <c r="Y7902" s="145" t="str">
        <f t="shared" si="1485"/>
        <v/>
      </c>
      <c r="Z7902" s="118"/>
      <c r="AA7902" s="118"/>
      <c r="AB7902" s="118"/>
      <c r="AC7902" s="118"/>
      <c r="AD7902" s="118"/>
      <c r="AE7902" s="139"/>
      <c r="AF7902" s="118"/>
      <c r="AG7902" s="118"/>
      <c r="AH7902" s="147" t="str">
        <f t="shared" si="1486"/>
        <v/>
      </c>
      <c r="AI7902" s="147" t="str">
        <f t="shared" si="1487"/>
        <v/>
      </c>
      <c r="AJ7902" s="148" t="str">
        <f t="shared" si="1476"/>
        <v/>
      </c>
      <c r="AK7902" s="148" t="str">
        <f t="shared" si="1477"/>
        <v/>
      </c>
      <c r="AL7902" s="147" t="str">
        <f t="shared" si="1478"/>
        <v/>
      </c>
      <c r="AM7902" s="147" t="str">
        <f t="shared" si="1479"/>
        <v/>
      </c>
      <c r="AN7902" s="147" t="str">
        <f t="shared" si="1480"/>
        <v/>
      </c>
      <c r="AO7902" s="118"/>
    </row>
    <row r="7903" spans="1:41">
      <c r="A7903" s="118"/>
      <c r="B7903" s="118"/>
      <c r="C7903" s="118"/>
      <c r="D7903" s="118"/>
      <c r="E7903" s="118"/>
      <c r="F7903" s="118"/>
      <c r="G7903" s="118"/>
      <c r="H7903" s="118"/>
      <c r="I7903" s="118"/>
      <c r="J7903" s="118"/>
      <c r="K7903" s="118"/>
      <c r="L7903" s="118"/>
      <c r="M7903" s="118"/>
      <c r="N7903" s="118"/>
      <c r="O7903" s="143" t="str">
        <f>IF(H7903="","",(S7903/S7903)&amp;":"&amp;ROUND(AH7903/S7903,2))</f>
        <v/>
      </c>
      <c r="P7903" s="118"/>
      <c r="Q7903" s="118"/>
      <c r="R7903" s="143" t="str">
        <f>IF(H7903="","",(S7903/S7903)&amp;":"&amp;ROUND(AI7903/S7903,2))</f>
        <v/>
      </c>
      <c r="S7903" s="144" t="str">
        <f t="shared" si="1481"/>
        <v/>
      </c>
      <c r="T7903" s="145" t="str">
        <f t="shared" si="1482"/>
        <v/>
      </c>
      <c r="U7903" s="118"/>
      <c r="V7903" s="145" t="str">
        <f t="shared" si="1483"/>
        <v/>
      </c>
      <c r="W7903" s="144" t="str">
        <f t="shared" si="1484"/>
        <v/>
      </c>
      <c r="X7903" s="146" t="str">
        <f>IF(C7903="","",IF(OR(C7903="Trade",C7903="Multi Position"),(X7902+V7903),IF(C7903="Deposit",(X7902+AE7903),IF(C7903="Withdrawal",(X7902-AE7903)))))</f>
        <v/>
      </c>
      <c r="Y7903" s="145" t="str">
        <f t="shared" si="1485"/>
        <v/>
      </c>
      <c r="Z7903" s="118"/>
      <c r="AA7903" s="118"/>
      <c r="AB7903" s="118"/>
      <c r="AC7903" s="118"/>
      <c r="AD7903" s="118"/>
      <c r="AE7903" s="139"/>
      <c r="AF7903" s="118"/>
      <c r="AG7903" s="118"/>
      <c r="AH7903" s="147" t="str">
        <f t="shared" si="1486"/>
        <v/>
      </c>
      <c r="AI7903" s="147" t="str">
        <f t="shared" si="1487"/>
        <v/>
      </c>
      <c r="AJ7903" s="148" t="str">
        <f t="shared" si="1476"/>
        <v/>
      </c>
      <c r="AK7903" s="148" t="str">
        <f t="shared" si="1477"/>
        <v/>
      </c>
      <c r="AL7903" s="147" t="str">
        <f t="shared" si="1478"/>
        <v/>
      </c>
      <c r="AM7903" s="147" t="str">
        <f t="shared" si="1479"/>
        <v/>
      </c>
      <c r="AN7903" s="147" t="str">
        <f t="shared" si="1480"/>
        <v/>
      </c>
      <c r="AO7903" s="118"/>
    </row>
    <row r="7904" spans="1:41">
      <c r="A7904" s="118"/>
      <c r="B7904" s="118"/>
      <c r="C7904" s="118"/>
      <c r="D7904" s="118"/>
      <c r="E7904" s="118"/>
      <c r="F7904" s="118"/>
      <c r="G7904" s="118"/>
      <c r="H7904" s="118"/>
      <c r="I7904" s="118"/>
      <c r="J7904" s="118"/>
      <c r="K7904" s="118"/>
      <c r="L7904" s="118"/>
      <c r="M7904" s="118"/>
      <c r="N7904" s="118"/>
      <c r="O7904" s="143" t="str">
        <f>IF(H7904="","",(S7904/S7904)&amp;":"&amp;ROUND(AH7904/S7904,2))</f>
        <v/>
      </c>
      <c r="P7904" s="118"/>
      <c r="Q7904" s="118"/>
      <c r="R7904" s="143" t="str">
        <f>IF(H7904="","",(S7904/S7904)&amp;":"&amp;ROUND(AI7904/S7904,2))</f>
        <v/>
      </c>
      <c r="S7904" s="144" t="str">
        <f t="shared" si="1481"/>
        <v/>
      </c>
      <c r="T7904" s="145" t="str">
        <f t="shared" si="1482"/>
        <v/>
      </c>
      <c r="U7904" s="118"/>
      <c r="V7904" s="145" t="str">
        <f t="shared" si="1483"/>
        <v/>
      </c>
      <c r="W7904" s="144" t="str">
        <f t="shared" si="1484"/>
        <v/>
      </c>
      <c r="X7904" s="146" t="str">
        <f>IF(C7904="","",IF(OR(C7904="Trade",C7904="Multi Position"),(X7903+V7904),IF(C7904="Deposit",(X7903+AE7904),IF(C7904="Withdrawal",(X7903-AE7904)))))</f>
        <v/>
      </c>
      <c r="Y7904" s="145" t="str">
        <f t="shared" si="1485"/>
        <v/>
      </c>
      <c r="Z7904" s="118"/>
      <c r="AA7904" s="118"/>
      <c r="AB7904" s="118"/>
      <c r="AC7904" s="118"/>
      <c r="AD7904" s="118"/>
      <c r="AE7904" s="139"/>
      <c r="AF7904" s="118"/>
      <c r="AG7904" s="118"/>
      <c r="AH7904" s="147" t="str">
        <f t="shared" si="1486"/>
        <v/>
      </c>
      <c r="AI7904" s="147" t="str">
        <f t="shared" si="1487"/>
        <v/>
      </c>
      <c r="AJ7904" s="148" t="str">
        <f t="shared" si="1476"/>
        <v/>
      </c>
      <c r="AK7904" s="148" t="str">
        <f t="shared" si="1477"/>
        <v/>
      </c>
      <c r="AL7904" s="147" t="str">
        <f t="shared" si="1478"/>
        <v/>
      </c>
      <c r="AM7904" s="147" t="str">
        <f t="shared" si="1479"/>
        <v/>
      </c>
      <c r="AN7904" s="147" t="str">
        <f t="shared" si="1480"/>
        <v/>
      </c>
      <c r="AO7904" s="118"/>
    </row>
    <row r="7905" spans="1:41">
      <c r="A7905" s="118"/>
      <c r="B7905" s="118"/>
      <c r="C7905" s="118"/>
      <c r="D7905" s="118"/>
      <c r="E7905" s="118"/>
      <c r="F7905" s="118"/>
      <c r="G7905" s="118"/>
      <c r="H7905" s="118"/>
      <c r="I7905" s="118"/>
      <c r="J7905" s="118"/>
      <c r="K7905" s="118"/>
      <c r="L7905" s="118"/>
      <c r="M7905" s="118"/>
      <c r="N7905" s="118"/>
      <c r="O7905" s="143" t="str">
        <f>IF(H7905="","",(S7905/S7905)&amp;":"&amp;ROUND(AH7905/S7905,2))</f>
        <v/>
      </c>
      <c r="P7905" s="118"/>
      <c r="Q7905" s="118"/>
      <c r="R7905" s="143" t="str">
        <f>IF(H7905="","",(S7905/S7905)&amp;":"&amp;ROUND(AI7905/S7905,2))</f>
        <v/>
      </c>
      <c r="S7905" s="144" t="str">
        <f t="shared" si="1481"/>
        <v/>
      </c>
      <c r="T7905" s="145" t="str">
        <f t="shared" si="1482"/>
        <v/>
      </c>
      <c r="U7905" s="118"/>
      <c r="V7905" s="145" t="str">
        <f t="shared" si="1483"/>
        <v/>
      </c>
      <c r="W7905" s="144" t="str">
        <f t="shared" si="1484"/>
        <v/>
      </c>
      <c r="X7905" s="146" t="str">
        <f>IF(C7905="","",IF(OR(C7905="Trade",C7905="Multi Position"),(X7904+V7905),IF(C7905="Deposit",(X7904+AE7905),IF(C7905="Withdrawal",(X7904-AE7905)))))</f>
        <v/>
      </c>
      <c r="Y7905" s="145" t="str">
        <f t="shared" si="1485"/>
        <v/>
      </c>
      <c r="Z7905" s="118"/>
      <c r="AA7905" s="118"/>
      <c r="AB7905" s="118"/>
      <c r="AC7905" s="118"/>
      <c r="AD7905" s="118"/>
      <c r="AE7905" s="139"/>
      <c r="AF7905" s="118"/>
      <c r="AG7905" s="118"/>
      <c r="AH7905" s="147" t="str">
        <f t="shared" si="1486"/>
        <v/>
      </c>
      <c r="AI7905" s="147" t="str">
        <f t="shared" si="1487"/>
        <v/>
      </c>
      <c r="AJ7905" s="148" t="str">
        <f t="shared" si="1476"/>
        <v/>
      </c>
      <c r="AK7905" s="148" t="str">
        <f t="shared" si="1477"/>
        <v/>
      </c>
      <c r="AL7905" s="147" t="str">
        <f t="shared" si="1478"/>
        <v/>
      </c>
      <c r="AM7905" s="147" t="str">
        <f t="shared" si="1479"/>
        <v/>
      </c>
      <c r="AN7905" s="147" t="str">
        <f t="shared" si="1480"/>
        <v/>
      </c>
      <c r="AO7905" s="118"/>
    </row>
    <row r="7906" spans="1:41">
      <c r="A7906" s="118"/>
      <c r="B7906" s="118"/>
      <c r="C7906" s="118"/>
      <c r="D7906" s="118"/>
      <c r="E7906" s="118"/>
      <c r="F7906" s="118"/>
      <c r="G7906" s="118"/>
      <c r="H7906" s="118"/>
      <c r="I7906" s="118"/>
      <c r="J7906" s="118"/>
      <c r="K7906" s="118"/>
      <c r="L7906" s="118"/>
      <c r="M7906" s="118"/>
      <c r="N7906" s="118"/>
      <c r="O7906" s="143" t="str">
        <f>IF(H7906="","",(S7906/S7906)&amp;":"&amp;ROUND(AH7906/S7906,2))</f>
        <v/>
      </c>
      <c r="P7906" s="118"/>
      <c r="Q7906" s="118"/>
      <c r="R7906" s="143" t="str">
        <f>IF(H7906="","",(S7906/S7906)&amp;":"&amp;ROUND(AI7906/S7906,2))</f>
        <v/>
      </c>
      <c r="S7906" s="144" t="str">
        <f t="shared" si="1481"/>
        <v/>
      </c>
      <c r="T7906" s="145" t="str">
        <f t="shared" si="1482"/>
        <v/>
      </c>
      <c r="U7906" s="118"/>
      <c r="V7906" s="145" t="str">
        <f t="shared" si="1483"/>
        <v/>
      </c>
      <c r="W7906" s="144" t="str">
        <f t="shared" si="1484"/>
        <v/>
      </c>
      <c r="X7906" s="146" t="str">
        <f>IF(C7906="","",IF(OR(C7906="Trade",C7906="Multi Position"),(X7905+V7906),IF(C7906="Deposit",(X7905+AE7906),IF(C7906="Withdrawal",(X7905-AE7906)))))</f>
        <v/>
      </c>
      <c r="Y7906" s="145" t="str">
        <f t="shared" si="1485"/>
        <v/>
      </c>
      <c r="Z7906" s="118"/>
      <c r="AA7906" s="118"/>
      <c r="AB7906" s="118"/>
      <c r="AC7906" s="118"/>
      <c r="AD7906" s="118"/>
      <c r="AE7906" s="139"/>
      <c r="AF7906" s="118"/>
      <c r="AG7906" s="118"/>
      <c r="AH7906" s="147" t="str">
        <f t="shared" si="1486"/>
        <v/>
      </c>
      <c r="AI7906" s="147" t="str">
        <f t="shared" si="1487"/>
        <v/>
      </c>
      <c r="AJ7906" s="148" t="str">
        <f t="shared" si="1476"/>
        <v/>
      </c>
      <c r="AK7906" s="148" t="str">
        <f t="shared" si="1477"/>
        <v/>
      </c>
      <c r="AL7906" s="147" t="str">
        <f t="shared" si="1478"/>
        <v/>
      </c>
      <c r="AM7906" s="147" t="str">
        <f t="shared" si="1479"/>
        <v/>
      </c>
      <c r="AN7906" s="147" t="str">
        <f t="shared" si="1480"/>
        <v/>
      </c>
      <c r="AO7906" s="118"/>
    </row>
    <row r="7907" spans="1:41">
      <c r="A7907" s="118"/>
      <c r="B7907" s="118"/>
      <c r="C7907" s="118"/>
      <c r="D7907" s="118"/>
      <c r="E7907" s="118"/>
      <c r="F7907" s="118"/>
      <c r="G7907" s="118"/>
      <c r="H7907" s="118"/>
      <c r="I7907" s="118"/>
      <c r="J7907" s="118"/>
      <c r="K7907" s="118"/>
      <c r="L7907" s="118"/>
      <c r="M7907" s="118"/>
      <c r="N7907" s="118"/>
      <c r="O7907" s="143" t="str">
        <f>IF(H7907="","",(S7907/S7907)&amp;":"&amp;ROUND(AH7907/S7907,2))</f>
        <v/>
      </c>
      <c r="P7907" s="118"/>
      <c r="Q7907" s="118"/>
      <c r="R7907" s="143" t="str">
        <f>IF(H7907="","",(S7907/S7907)&amp;":"&amp;ROUND(AI7907/S7907,2))</f>
        <v/>
      </c>
      <c r="S7907" s="144" t="str">
        <f t="shared" si="1481"/>
        <v/>
      </c>
      <c r="T7907" s="145" t="str">
        <f t="shared" si="1482"/>
        <v/>
      </c>
      <c r="U7907" s="118"/>
      <c r="V7907" s="145" t="str">
        <f t="shared" si="1483"/>
        <v/>
      </c>
      <c r="W7907" s="144" t="str">
        <f t="shared" si="1484"/>
        <v/>
      </c>
      <c r="X7907" s="146" t="str">
        <f>IF(C7907="","",IF(OR(C7907="Trade",C7907="Multi Position"),(X7906+V7907),IF(C7907="Deposit",(X7906+AE7907),IF(C7907="Withdrawal",(X7906-AE7907)))))</f>
        <v/>
      </c>
      <c r="Y7907" s="145" t="str">
        <f t="shared" si="1485"/>
        <v/>
      </c>
      <c r="Z7907" s="118"/>
      <c r="AA7907" s="118"/>
      <c r="AB7907" s="118"/>
      <c r="AC7907" s="118"/>
      <c r="AD7907" s="118"/>
      <c r="AE7907" s="139"/>
      <c r="AF7907" s="118"/>
      <c r="AG7907" s="118"/>
      <c r="AH7907" s="147" t="str">
        <f t="shared" si="1486"/>
        <v/>
      </c>
      <c r="AI7907" s="147" t="str">
        <f t="shared" si="1487"/>
        <v/>
      </c>
      <c r="AJ7907" s="148" t="str">
        <f t="shared" si="1476"/>
        <v/>
      </c>
      <c r="AK7907" s="148" t="str">
        <f t="shared" si="1477"/>
        <v/>
      </c>
      <c r="AL7907" s="147" t="str">
        <f t="shared" si="1478"/>
        <v/>
      </c>
      <c r="AM7907" s="147" t="str">
        <f t="shared" si="1479"/>
        <v/>
      </c>
      <c r="AN7907" s="147" t="str">
        <f t="shared" si="1480"/>
        <v/>
      </c>
      <c r="AO7907" s="118"/>
    </row>
    <row r="7908" spans="1:41">
      <c r="A7908" s="118"/>
      <c r="B7908" s="118"/>
      <c r="C7908" s="118"/>
      <c r="D7908" s="118"/>
      <c r="E7908" s="118"/>
      <c r="F7908" s="118"/>
      <c r="G7908" s="118"/>
      <c r="H7908" s="118"/>
      <c r="I7908" s="118"/>
      <c r="J7908" s="118"/>
      <c r="K7908" s="118"/>
      <c r="L7908" s="118"/>
      <c r="M7908" s="118"/>
      <c r="N7908" s="118"/>
      <c r="O7908" s="143" t="str">
        <f>IF(H7908="","",(S7908/S7908)&amp;":"&amp;ROUND(AH7908/S7908,2))</f>
        <v/>
      </c>
      <c r="P7908" s="118"/>
      <c r="Q7908" s="118"/>
      <c r="R7908" s="143" t="str">
        <f>IF(H7908="","",(S7908/S7908)&amp;":"&amp;ROUND(AI7908/S7908,2))</f>
        <v/>
      </c>
      <c r="S7908" s="144" t="str">
        <f t="shared" si="1481"/>
        <v/>
      </c>
      <c r="T7908" s="145" t="str">
        <f t="shared" si="1482"/>
        <v/>
      </c>
      <c r="U7908" s="118"/>
      <c r="V7908" s="145" t="str">
        <f t="shared" si="1483"/>
        <v/>
      </c>
      <c r="W7908" s="144" t="str">
        <f t="shared" si="1484"/>
        <v/>
      </c>
      <c r="X7908" s="146" t="str">
        <f>IF(C7908="","",IF(OR(C7908="Trade",C7908="Multi Position"),(X7907+V7908),IF(C7908="Deposit",(X7907+AE7908),IF(C7908="Withdrawal",(X7907-AE7908)))))</f>
        <v/>
      </c>
      <c r="Y7908" s="145" t="str">
        <f t="shared" si="1485"/>
        <v/>
      </c>
      <c r="Z7908" s="118"/>
      <c r="AA7908" s="118"/>
      <c r="AB7908" s="118"/>
      <c r="AC7908" s="118"/>
      <c r="AD7908" s="118"/>
      <c r="AE7908" s="139"/>
      <c r="AF7908" s="118"/>
      <c r="AG7908" s="118"/>
      <c r="AH7908" s="147" t="str">
        <f t="shared" si="1486"/>
        <v/>
      </c>
      <c r="AI7908" s="147" t="str">
        <f t="shared" si="1487"/>
        <v/>
      </c>
      <c r="AJ7908" s="148" t="str">
        <f t="shared" si="1476"/>
        <v/>
      </c>
      <c r="AK7908" s="148" t="str">
        <f t="shared" si="1477"/>
        <v/>
      </c>
      <c r="AL7908" s="147" t="str">
        <f t="shared" si="1478"/>
        <v/>
      </c>
      <c r="AM7908" s="147" t="str">
        <f t="shared" si="1479"/>
        <v/>
      </c>
      <c r="AN7908" s="147" t="str">
        <f t="shared" si="1480"/>
        <v/>
      </c>
      <c r="AO7908" s="118"/>
    </row>
    <row r="7909" spans="1:41">
      <c r="A7909" s="118"/>
      <c r="B7909" s="118"/>
      <c r="C7909" s="118"/>
      <c r="D7909" s="118"/>
      <c r="E7909" s="118"/>
      <c r="F7909" s="118"/>
      <c r="G7909" s="118"/>
      <c r="H7909" s="118"/>
      <c r="I7909" s="118"/>
      <c r="J7909" s="118"/>
      <c r="K7909" s="118"/>
      <c r="L7909" s="118"/>
      <c r="M7909" s="118"/>
      <c r="N7909" s="118"/>
      <c r="O7909" s="143" t="str">
        <f>IF(H7909="","",(S7909/S7909)&amp;":"&amp;ROUND(AH7909/S7909,2))</f>
        <v/>
      </c>
      <c r="P7909" s="118"/>
      <c r="Q7909" s="118"/>
      <c r="R7909" s="143" t="str">
        <f>IF(H7909="","",(S7909/S7909)&amp;":"&amp;ROUND(AI7909/S7909,2))</f>
        <v/>
      </c>
      <c r="S7909" s="144" t="str">
        <f t="shared" si="1481"/>
        <v/>
      </c>
      <c r="T7909" s="145" t="str">
        <f t="shared" si="1482"/>
        <v/>
      </c>
      <c r="U7909" s="118"/>
      <c r="V7909" s="145" t="str">
        <f t="shared" si="1483"/>
        <v/>
      </c>
      <c r="W7909" s="144" t="str">
        <f t="shared" si="1484"/>
        <v/>
      </c>
      <c r="X7909" s="146" t="str">
        <f>IF(C7909="","",IF(OR(C7909="Trade",C7909="Multi Position"),(X7908+V7909),IF(C7909="Deposit",(X7908+AE7909),IF(C7909="Withdrawal",(X7908-AE7909)))))</f>
        <v/>
      </c>
      <c r="Y7909" s="145" t="str">
        <f t="shared" si="1485"/>
        <v/>
      </c>
      <c r="Z7909" s="118"/>
      <c r="AA7909" s="118"/>
      <c r="AB7909" s="118"/>
      <c r="AC7909" s="118"/>
      <c r="AD7909" s="118"/>
      <c r="AE7909" s="139"/>
      <c r="AF7909" s="118"/>
      <c r="AG7909" s="118"/>
      <c r="AH7909" s="147" t="str">
        <f t="shared" si="1486"/>
        <v/>
      </c>
      <c r="AI7909" s="147" t="str">
        <f t="shared" si="1487"/>
        <v/>
      </c>
      <c r="AJ7909" s="148" t="str">
        <f t="shared" si="1476"/>
        <v/>
      </c>
      <c r="AK7909" s="148" t="str">
        <f t="shared" si="1477"/>
        <v/>
      </c>
      <c r="AL7909" s="147" t="str">
        <f t="shared" si="1478"/>
        <v/>
      </c>
      <c r="AM7909" s="147" t="str">
        <f t="shared" si="1479"/>
        <v/>
      </c>
      <c r="AN7909" s="147" t="str">
        <f t="shared" si="1480"/>
        <v/>
      </c>
      <c r="AO7909" s="118"/>
    </row>
    <row r="7910" spans="1:41">
      <c r="A7910" s="118"/>
      <c r="B7910" s="118"/>
      <c r="C7910" s="118"/>
      <c r="D7910" s="118"/>
      <c r="E7910" s="118"/>
      <c r="F7910" s="118"/>
      <c r="G7910" s="118"/>
      <c r="H7910" s="118"/>
      <c r="I7910" s="118"/>
      <c r="J7910" s="118"/>
      <c r="K7910" s="118"/>
      <c r="L7910" s="118"/>
      <c r="M7910" s="118"/>
      <c r="N7910" s="118"/>
      <c r="O7910" s="143" t="str">
        <f>IF(H7910="","",(S7910/S7910)&amp;":"&amp;ROUND(AH7910/S7910,2))</f>
        <v/>
      </c>
      <c r="P7910" s="118"/>
      <c r="Q7910" s="118"/>
      <c r="R7910" s="143" t="str">
        <f>IF(H7910="","",(S7910/S7910)&amp;":"&amp;ROUND(AI7910/S7910,2))</f>
        <v/>
      </c>
      <c r="S7910" s="144" t="str">
        <f t="shared" si="1481"/>
        <v/>
      </c>
      <c r="T7910" s="145" t="str">
        <f t="shared" si="1482"/>
        <v/>
      </c>
      <c r="U7910" s="118"/>
      <c r="V7910" s="145" t="str">
        <f t="shared" si="1483"/>
        <v/>
      </c>
      <c r="W7910" s="144" t="str">
        <f t="shared" si="1484"/>
        <v/>
      </c>
      <c r="X7910" s="146" t="str">
        <f>IF(C7910="","",IF(OR(C7910="Trade",C7910="Multi Position"),(X7909+V7910),IF(C7910="Deposit",(X7909+AE7910),IF(C7910="Withdrawal",(X7909-AE7910)))))</f>
        <v/>
      </c>
      <c r="Y7910" s="145" t="str">
        <f t="shared" si="1485"/>
        <v/>
      </c>
      <c r="Z7910" s="118"/>
      <c r="AA7910" s="118"/>
      <c r="AB7910" s="118"/>
      <c r="AC7910" s="118"/>
      <c r="AD7910" s="118"/>
      <c r="AE7910" s="139"/>
      <c r="AF7910" s="118"/>
      <c r="AG7910" s="118"/>
      <c r="AH7910" s="147" t="str">
        <f t="shared" si="1486"/>
        <v/>
      </c>
      <c r="AI7910" s="147" t="str">
        <f t="shared" si="1487"/>
        <v/>
      </c>
      <c r="AJ7910" s="148" t="str">
        <f t="shared" si="1476"/>
        <v/>
      </c>
      <c r="AK7910" s="148" t="str">
        <f t="shared" si="1477"/>
        <v/>
      </c>
      <c r="AL7910" s="147" t="str">
        <f t="shared" si="1478"/>
        <v/>
      </c>
      <c r="AM7910" s="147" t="str">
        <f t="shared" si="1479"/>
        <v/>
      </c>
      <c r="AN7910" s="147" t="str">
        <f t="shared" si="1480"/>
        <v/>
      </c>
      <c r="AO7910" s="118"/>
    </row>
    <row r="7911" spans="1:41">
      <c r="A7911" s="118"/>
      <c r="B7911" s="118"/>
      <c r="C7911" s="118"/>
      <c r="D7911" s="118"/>
      <c r="E7911" s="118"/>
      <c r="F7911" s="118"/>
      <c r="G7911" s="118"/>
      <c r="H7911" s="118"/>
      <c r="I7911" s="118"/>
      <c r="J7911" s="118"/>
      <c r="K7911" s="118"/>
      <c r="L7911" s="118"/>
      <c r="M7911" s="118"/>
      <c r="N7911" s="118"/>
      <c r="O7911" s="143" t="str">
        <f>IF(H7911="","",(S7911/S7911)&amp;":"&amp;ROUND(AH7911/S7911,2))</f>
        <v/>
      </c>
      <c r="P7911" s="118"/>
      <c r="Q7911" s="118"/>
      <c r="R7911" s="143" t="str">
        <f>IF(H7911="","",(S7911/S7911)&amp;":"&amp;ROUND(AI7911/S7911,2))</f>
        <v/>
      </c>
      <c r="S7911" s="144" t="str">
        <f t="shared" si="1481"/>
        <v/>
      </c>
      <c r="T7911" s="145" t="str">
        <f t="shared" si="1482"/>
        <v/>
      </c>
      <c r="U7911" s="118"/>
      <c r="V7911" s="145" t="str">
        <f t="shared" si="1483"/>
        <v/>
      </c>
      <c r="W7911" s="144" t="str">
        <f t="shared" si="1484"/>
        <v/>
      </c>
      <c r="X7911" s="146" t="str">
        <f>IF(C7911="","",IF(OR(C7911="Trade",C7911="Multi Position"),(X7910+V7911),IF(C7911="Deposit",(X7910+AE7911),IF(C7911="Withdrawal",(X7910-AE7911)))))</f>
        <v/>
      </c>
      <c r="Y7911" s="145" t="str">
        <f t="shared" si="1485"/>
        <v/>
      </c>
      <c r="Z7911" s="118"/>
      <c r="AA7911" s="118"/>
      <c r="AB7911" s="118"/>
      <c r="AC7911" s="118"/>
      <c r="AD7911" s="118"/>
      <c r="AE7911" s="139"/>
      <c r="AF7911" s="118"/>
      <c r="AG7911" s="118"/>
      <c r="AH7911" s="147" t="str">
        <f t="shared" si="1486"/>
        <v/>
      </c>
      <c r="AI7911" s="147" t="str">
        <f t="shared" si="1487"/>
        <v/>
      </c>
      <c r="AJ7911" s="148" t="str">
        <f t="shared" si="1476"/>
        <v/>
      </c>
      <c r="AK7911" s="148" t="str">
        <f t="shared" si="1477"/>
        <v/>
      </c>
      <c r="AL7911" s="147" t="str">
        <f t="shared" si="1478"/>
        <v/>
      </c>
      <c r="AM7911" s="147" t="str">
        <f t="shared" si="1479"/>
        <v/>
      </c>
      <c r="AN7911" s="147" t="str">
        <f t="shared" si="1480"/>
        <v/>
      </c>
      <c r="AO7911" s="118"/>
    </row>
    <row r="7912" spans="1:41">
      <c r="A7912" s="118"/>
      <c r="B7912" s="118"/>
      <c r="C7912" s="118"/>
      <c r="D7912" s="118"/>
      <c r="E7912" s="118"/>
      <c r="F7912" s="118"/>
      <c r="G7912" s="118"/>
      <c r="H7912" s="118"/>
      <c r="I7912" s="118"/>
      <c r="J7912" s="118"/>
      <c r="K7912" s="118"/>
      <c r="L7912" s="118"/>
      <c r="M7912" s="118"/>
      <c r="N7912" s="118"/>
      <c r="O7912" s="143" t="str">
        <f>IF(H7912="","",(S7912/S7912)&amp;":"&amp;ROUND(AH7912/S7912,2))</f>
        <v/>
      </c>
      <c r="P7912" s="118"/>
      <c r="Q7912" s="118"/>
      <c r="R7912" s="143" t="str">
        <f>IF(H7912="","",(S7912/S7912)&amp;":"&amp;ROUND(AI7912/S7912,2))</f>
        <v/>
      </c>
      <c r="S7912" s="144" t="str">
        <f t="shared" si="1481"/>
        <v/>
      </c>
      <c r="T7912" s="145" t="str">
        <f t="shared" si="1482"/>
        <v/>
      </c>
      <c r="U7912" s="118"/>
      <c r="V7912" s="145" t="str">
        <f t="shared" si="1483"/>
        <v/>
      </c>
      <c r="W7912" s="144" t="str">
        <f t="shared" si="1484"/>
        <v/>
      </c>
      <c r="X7912" s="146" t="str">
        <f>IF(C7912="","",IF(OR(C7912="Trade",C7912="Multi Position"),(X7911+V7912),IF(C7912="Deposit",(X7911+AE7912),IF(C7912="Withdrawal",(X7911-AE7912)))))</f>
        <v/>
      </c>
      <c r="Y7912" s="145" t="str">
        <f t="shared" si="1485"/>
        <v/>
      </c>
      <c r="Z7912" s="118"/>
      <c r="AA7912" s="118"/>
      <c r="AB7912" s="118"/>
      <c r="AC7912" s="118"/>
      <c r="AD7912" s="118"/>
      <c r="AE7912" s="139"/>
      <c r="AF7912" s="118"/>
      <c r="AG7912" s="118"/>
      <c r="AH7912" s="147" t="str">
        <f t="shared" si="1486"/>
        <v/>
      </c>
      <c r="AI7912" s="147" t="str">
        <f t="shared" si="1487"/>
        <v/>
      </c>
      <c r="AJ7912" s="148" t="str">
        <f t="shared" si="1476"/>
        <v/>
      </c>
      <c r="AK7912" s="148" t="str">
        <f t="shared" si="1477"/>
        <v/>
      </c>
      <c r="AL7912" s="147" t="str">
        <f t="shared" si="1478"/>
        <v/>
      </c>
      <c r="AM7912" s="147" t="str">
        <f t="shared" si="1479"/>
        <v/>
      </c>
      <c r="AN7912" s="147" t="str">
        <f t="shared" si="1480"/>
        <v/>
      </c>
      <c r="AO7912" s="118"/>
    </row>
    <row r="7913" spans="1:41">
      <c r="A7913" s="118"/>
      <c r="B7913" s="118"/>
      <c r="C7913" s="118"/>
      <c r="D7913" s="118"/>
      <c r="E7913" s="118"/>
      <c r="F7913" s="118"/>
      <c r="G7913" s="118"/>
      <c r="H7913" s="118"/>
      <c r="I7913" s="118"/>
      <c r="J7913" s="118"/>
      <c r="K7913" s="118"/>
      <c r="L7913" s="118"/>
      <c r="M7913" s="118"/>
      <c r="N7913" s="118"/>
      <c r="O7913" s="143" t="str">
        <f>IF(H7913="","",(S7913/S7913)&amp;":"&amp;ROUND(AH7913/S7913,2))</f>
        <v/>
      </c>
      <c r="P7913" s="118"/>
      <c r="Q7913" s="118"/>
      <c r="R7913" s="143" t="str">
        <f>IF(H7913="","",(S7913/S7913)&amp;":"&amp;ROUND(AI7913/S7913,2))</f>
        <v/>
      </c>
      <c r="S7913" s="144" t="str">
        <f t="shared" si="1481"/>
        <v/>
      </c>
      <c r="T7913" s="145" t="str">
        <f t="shared" si="1482"/>
        <v/>
      </c>
      <c r="U7913" s="118"/>
      <c r="V7913" s="145" t="str">
        <f t="shared" si="1483"/>
        <v/>
      </c>
      <c r="W7913" s="144" t="str">
        <f t="shared" si="1484"/>
        <v/>
      </c>
      <c r="X7913" s="146" t="str">
        <f>IF(C7913="","",IF(OR(C7913="Trade",C7913="Multi Position"),(X7912+V7913),IF(C7913="Deposit",(X7912+AE7913),IF(C7913="Withdrawal",(X7912-AE7913)))))</f>
        <v/>
      </c>
      <c r="Y7913" s="145" t="str">
        <f t="shared" si="1485"/>
        <v/>
      </c>
      <c r="Z7913" s="118"/>
      <c r="AA7913" s="118"/>
      <c r="AB7913" s="118"/>
      <c r="AC7913" s="118"/>
      <c r="AD7913" s="118"/>
      <c r="AE7913" s="139"/>
      <c r="AF7913" s="118"/>
      <c r="AG7913" s="118"/>
      <c r="AH7913" s="147" t="str">
        <f t="shared" si="1486"/>
        <v/>
      </c>
      <c r="AI7913" s="147" t="str">
        <f t="shared" si="1487"/>
        <v/>
      </c>
      <c r="AJ7913" s="148" t="str">
        <f t="shared" si="1476"/>
        <v/>
      </c>
      <c r="AK7913" s="148" t="str">
        <f t="shared" si="1477"/>
        <v/>
      </c>
      <c r="AL7913" s="147" t="str">
        <f t="shared" si="1478"/>
        <v/>
      </c>
      <c r="AM7913" s="147" t="str">
        <f t="shared" si="1479"/>
        <v/>
      </c>
      <c r="AN7913" s="147" t="str">
        <f t="shared" si="1480"/>
        <v/>
      </c>
      <c r="AO7913" s="118"/>
    </row>
    <row r="7914" spans="1:41">
      <c r="A7914" s="118"/>
      <c r="B7914" s="118"/>
      <c r="C7914" s="118"/>
      <c r="D7914" s="118"/>
      <c r="E7914" s="118"/>
      <c r="F7914" s="118"/>
      <c r="G7914" s="118"/>
      <c r="H7914" s="118"/>
      <c r="I7914" s="118"/>
      <c r="J7914" s="118"/>
      <c r="K7914" s="118"/>
      <c r="L7914" s="118"/>
      <c r="M7914" s="118"/>
      <c r="N7914" s="118"/>
      <c r="O7914" s="143" t="str">
        <f>IF(H7914="","",(S7914/S7914)&amp;":"&amp;ROUND(AH7914/S7914,2))</f>
        <v/>
      </c>
      <c r="P7914" s="118"/>
      <c r="Q7914" s="118"/>
      <c r="R7914" s="143" t="str">
        <f>IF(H7914="","",(S7914/S7914)&amp;":"&amp;ROUND(AI7914/S7914,2))</f>
        <v/>
      </c>
      <c r="S7914" s="144" t="str">
        <f t="shared" si="1481"/>
        <v/>
      </c>
      <c r="T7914" s="145" t="str">
        <f t="shared" si="1482"/>
        <v/>
      </c>
      <c r="U7914" s="118"/>
      <c r="V7914" s="145" t="str">
        <f t="shared" si="1483"/>
        <v/>
      </c>
      <c r="W7914" s="144" t="str">
        <f t="shared" si="1484"/>
        <v/>
      </c>
      <c r="X7914" s="146" t="str">
        <f>IF(C7914="","",IF(OR(C7914="Trade",C7914="Multi Position"),(X7913+V7914),IF(C7914="Deposit",(X7913+AE7914),IF(C7914="Withdrawal",(X7913-AE7914)))))</f>
        <v/>
      </c>
      <c r="Y7914" s="145" t="str">
        <f t="shared" si="1485"/>
        <v/>
      </c>
      <c r="Z7914" s="118"/>
      <c r="AA7914" s="118"/>
      <c r="AB7914" s="118"/>
      <c r="AC7914" s="118"/>
      <c r="AD7914" s="118"/>
      <c r="AE7914" s="139"/>
      <c r="AF7914" s="118"/>
      <c r="AG7914" s="118"/>
      <c r="AH7914" s="147" t="str">
        <f t="shared" si="1486"/>
        <v/>
      </c>
      <c r="AI7914" s="147" t="str">
        <f t="shared" si="1487"/>
        <v/>
      </c>
      <c r="AJ7914" s="148" t="str">
        <f t="shared" si="1476"/>
        <v/>
      </c>
      <c r="AK7914" s="148" t="str">
        <f t="shared" si="1477"/>
        <v/>
      </c>
      <c r="AL7914" s="147" t="str">
        <f t="shared" si="1478"/>
        <v/>
      </c>
      <c r="AM7914" s="147" t="str">
        <f t="shared" si="1479"/>
        <v/>
      </c>
      <c r="AN7914" s="147" t="str">
        <f t="shared" si="1480"/>
        <v/>
      </c>
      <c r="AO7914" s="118"/>
    </row>
    <row r="7915" spans="1:41">
      <c r="A7915" s="118"/>
      <c r="B7915" s="118"/>
      <c r="C7915" s="118"/>
      <c r="D7915" s="118"/>
      <c r="E7915" s="118"/>
      <c r="F7915" s="118"/>
      <c r="G7915" s="118"/>
      <c r="H7915" s="118"/>
      <c r="I7915" s="118"/>
      <c r="J7915" s="118"/>
      <c r="K7915" s="118"/>
      <c r="L7915" s="118"/>
      <c r="M7915" s="118"/>
      <c r="N7915" s="118"/>
      <c r="O7915" s="143" t="str">
        <f>IF(H7915="","",(S7915/S7915)&amp;":"&amp;ROUND(AH7915/S7915,2))</f>
        <v/>
      </c>
      <c r="P7915" s="118"/>
      <c r="Q7915" s="118"/>
      <c r="R7915" s="143" t="str">
        <f>IF(H7915="","",(S7915/S7915)&amp;":"&amp;ROUND(AI7915/S7915,2))</f>
        <v/>
      </c>
      <c r="S7915" s="144" t="str">
        <f t="shared" si="1481"/>
        <v/>
      </c>
      <c r="T7915" s="145" t="str">
        <f t="shared" si="1482"/>
        <v/>
      </c>
      <c r="U7915" s="118"/>
      <c r="V7915" s="145" t="str">
        <f t="shared" si="1483"/>
        <v/>
      </c>
      <c r="W7915" s="144" t="str">
        <f t="shared" si="1484"/>
        <v/>
      </c>
      <c r="X7915" s="146" t="str">
        <f>IF(C7915="","",IF(OR(C7915="Trade",C7915="Multi Position"),(X7914+V7915),IF(C7915="Deposit",(X7914+AE7915),IF(C7915="Withdrawal",(X7914-AE7915)))))</f>
        <v/>
      </c>
      <c r="Y7915" s="145" t="str">
        <f t="shared" si="1485"/>
        <v/>
      </c>
      <c r="Z7915" s="118"/>
      <c r="AA7915" s="118"/>
      <c r="AB7915" s="118"/>
      <c r="AC7915" s="118"/>
      <c r="AD7915" s="118"/>
      <c r="AE7915" s="139"/>
      <c r="AF7915" s="118"/>
      <c r="AG7915" s="118"/>
      <c r="AH7915" s="147" t="str">
        <f t="shared" si="1486"/>
        <v/>
      </c>
      <c r="AI7915" s="147" t="str">
        <f t="shared" si="1487"/>
        <v/>
      </c>
      <c r="AJ7915" s="148" t="str">
        <f t="shared" si="1476"/>
        <v/>
      </c>
      <c r="AK7915" s="148" t="str">
        <f t="shared" si="1477"/>
        <v/>
      </c>
      <c r="AL7915" s="147" t="str">
        <f t="shared" si="1478"/>
        <v/>
      </c>
      <c r="AM7915" s="147" t="str">
        <f t="shared" si="1479"/>
        <v/>
      </c>
      <c r="AN7915" s="147" t="str">
        <f t="shared" si="1480"/>
        <v/>
      </c>
      <c r="AO7915" s="118"/>
    </row>
    <row r="7916" spans="1:41">
      <c r="A7916" s="118"/>
      <c r="B7916" s="118"/>
      <c r="C7916" s="118"/>
      <c r="D7916" s="118"/>
      <c r="E7916" s="118"/>
      <c r="F7916" s="118"/>
      <c r="G7916" s="118"/>
      <c r="H7916" s="118"/>
      <c r="I7916" s="118"/>
      <c r="J7916" s="118"/>
      <c r="K7916" s="118"/>
      <c r="L7916" s="118"/>
      <c r="M7916" s="118"/>
      <c r="N7916" s="118"/>
      <c r="O7916" s="143" t="str">
        <f>IF(H7916="","",(S7916/S7916)&amp;":"&amp;ROUND(AH7916/S7916,2))</f>
        <v/>
      </c>
      <c r="P7916" s="118"/>
      <c r="Q7916" s="118"/>
      <c r="R7916" s="143" t="str">
        <f>IF(H7916="","",(S7916/S7916)&amp;":"&amp;ROUND(AI7916/S7916,2))</f>
        <v/>
      </c>
      <c r="S7916" s="144" t="str">
        <f t="shared" si="1481"/>
        <v/>
      </c>
      <c r="T7916" s="145" t="str">
        <f t="shared" si="1482"/>
        <v/>
      </c>
      <c r="U7916" s="118"/>
      <c r="V7916" s="145" t="str">
        <f t="shared" si="1483"/>
        <v/>
      </c>
      <c r="W7916" s="144" t="str">
        <f t="shared" si="1484"/>
        <v/>
      </c>
      <c r="X7916" s="146" t="str">
        <f>IF(C7916="","",IF(OR(C7916="Trade",C7916="Multi Position"),(X7915+V7916),IF(C7916="Deposit",(X7915+AE7916),IF(C7916="Withdrawal",(X7915-AE7916)))))</f>
        <v/>
      </c>
      <c r="Y7916" s="145" t="str">
        <f t="shared" si="1485"/>
        <v/>
      </c>
      <c r="Z7916" s="118"/>
      <c r="AA7916" s="118"/>
      <c r="AB7916" s="118"/>
      <c r="AC7916" s="118"/>
      <c r="AD7916" s="118"/>
      <c r="AE7916" s="139"/>
      <c r="AF7916" s="118"/>
      <c r="AG7916" s="118"/>
      <c r="AH7916" s="147" t="str">
        <f t="shared" si="1486"/>
        <v/>
      </c>
      <c r="AI7916" s="147" t="str">
        <f t="shared" si="1487"/>
        <v/>
      </c>
      <c r="AJ7916" s="148" t="str">
        <f t="shared" si="1476"/>
        <v/>
      </c>
      <c r="AK7916" s="148" t="str">
        <f t="shared" si="1477"/>
        <v/>
      </c>
      <c r="AL7916" s="147" t="str">
        <f t="shared" si="1478"/>
        <v/>
      </c>
      <c r="AM7916" s="147" t="str">
        <f t="shared" si="1479"/>
        <v/>
      </c>
      <c r="AN7916" s="147" t="str">
        <f t="shared" si="1480"/>
        <v/>
      </c>
      <c r="AO7916" s="118"/>
    </row>
    <row r="7917" spans="1:41">
      <c r="A7917" s="118"/>
      <c r="B7917" s="118"/>
      <c r="C7917" s="118"/>
      <c r="D7917" s="118"/>
      <c r="E7917" s="118"/>
      <c r="F7917" s="118"/>
      <c r="G7917" s="118"/>
      <c r="H7917" s="118"/>
      <c r="I7917" s="118"/>
      <c r="J7917" s="118"/>
      <c r="K7917" s="118"/>
      <c r="L7917" s="118"/>
      <c r="M7917" s="118"/>
      <c r="N7917" s="118"/>
      <c r="O7917" s="143" t="str">
        <f>IF(H7917="","",(S7917/S7917)&amp;":"&amp;ROUND(AH7917/S7917,2))</f>
        <v/>
      </c>
      <c r="P7917" s="118"/>
      <c r="Q7917" s="118"/>
      <c r="R7917" s="143" t="str">
        <f>IF(H7917="","",(S7917/S7917)&amp;":"&amp;ROUND(AI7917/S7917,2))</f>
        <v/>
      </c>
      <c r="S7917" s="144" t="str">
        <f t="shared" si="1481"/>
        <v/>
      </c>
      <c r="T7917" s="145" t="str">
        <f t="shared" si="1482"/>
        <v/>
      </c>
      <c r="U7917" s="118"/>
      <c r="V7917" s="145" t="str">
        <f t="shared" si="1483"/>
        <v/>
      </c>
      <c r="W7917" s="144" t="str">
        <f t="shared" si="1484"/>
        <v/>
      </c>
      <c r="X7917" s="146" t="str">
        <f>IF(C7917="","",IF(OR(C7917="Trade",C7917="Multi Position"),(X7916+V7917),IF(C7917="Deposit",(X7916+AE7917),IF(C7917="Withdrawal",(X7916-AE7917)))))</f>
        <v/>
      </c>
      <c r="Y7917" s="145" t="str">
        <f t="shared" si="1485"/>
        <v/>
      </c>
      <c r="Z7917" s="118"/>
      <c r="AA7917" s="118"/>
      <c r="AB7917" s="118"/>
      <c r="AC7917" s="118"/>
      <c r="AD7917" s="118"/>
      <c r="AE7917" s="139"/>
      <c r="AF7917" s="118"/>
      <c r="AG7917" s="118"/>
      <c r="AH7917" s="147" t="str">
        <f t="shared" si="1486"/>
        <v/>
      </c>
      <c r="AI7917" s="147" t="str">
        <f t="shared" si="1487"/>
        <v/>
      </c>
      <c r="AJ7917" s="148" t="str">
        <f t="shared" si="1476"/>
        <v/>
      </c>
      <c r="AK7917" s="148" t="str">
        <f t="shared" si="1477"/>
        <v/>
      </c>
      <c r="AL7917" s="147" t="str">
        <f t="shared" si="1478"/>
        <v/>
      </c>
      <c r="AM7917" s="147" t="str">
        <f t="shared" si="1479"/>
        <v/>
      </c>
      <c r="AN7917" s="147" t="str">
        <f t="shared" si="1480"/>
        <v/>
      </c>
      <c r="AO7917" s="118"/>
    </row>
    <row r="7918" spans="1:41">
      <c r="A7918" s="118"/>
      <c r="B7918" s="118"/>
      <c r="C7918" s="118"/>
      <c r="D7918" s="118"/>
      <c r="E7918" s="118"/>
      <c r="F7918" s="118"/>
      <c r="G7918" s="118"/>
      <c r="H7918" s="118"/>
      <c r="I7918" s="118"/>
      <c r="J7918" s="118"/>
      <c r="K7918" s="118"/>
      <c r="L7918" s="118"/>
      <c r="M7918" s="118"/>
      <c r="N7918" s="118"/>
      <c r="O7918" s="143" t="str">
        <f>IF(H7918="","",(S7918/S7918)&amp;":"&amp;ROUND(AH7918/S7918,2))</f>
        <v/>
      </c>
      <c r="P7918" s="118"/>
      <c r="Q7918" s="118"/>
      <c r="R7918" s="143" t="str">
        <f>IF(H7918="","",(S7918/S7918)&amp;":"&amp;ROUND(AI7918/S7918,2))</f>
        <v/>
      </c>
      <c r="S7918" s="144" t="str">
        <f t="shared" si="1481"/>
        <v/>
      </c>
      <c r="T7918" s="145" t="str">
        <f t="shared" si="1482"/>
        <v/>
      </c>
      <c r="U7918" s="118"/>
      <c r="V7918" s="145" t="str">
        <f t="shared" si="1483"/>
        <v/>
      </c>
      <c r="W7918" s="144" t="str">
        <f t="shared" si="1484"/>
        <v/>
      </c>
      <c r="X7918" s="146" t="str">
        <f>IF(C7918="","",IF(OR(C7918="Trade",C7918="Multi Position"),(X7917+V7918),IF(C7918="Deposit",(X7917+AE7918),IF(C7918="Withdrawal",(X7917-AE7918)))))</f>
        <v/>
      </c>
      <c r="Y7918" s="145" t="str">
        <f t="shared" si="1485"/>
        <v/>
      </c>
      <c r="Z7918" s="118"/>
      <c r="AA7918" s="118"/>
      <c r="AB7918" s="118"/>
      <c r="AC7918" s="118"/>
      <c r="AD7918" s="118"/>
      <c r="AE7918" s="139"/>
      <c r="AF7918" s="118"/>
      <c r="AG7918" s="118"/>
      <c r="AH7918" s="147" t="str">
        <f t="shared" si="1486"/>
        <v/>
      </c>
      <c r="AI7918" s="147" t="str">
        <f t="shared" si="1487"/>
        <v/>
      </c>
      <c r="AJ7918" s="148" t="str">
        <f t="shared" si="1476"/>
        <v/>
      </c>
      <c r="AK7918" s="148" t="str">
        <f t="shared" si="1477"/>
        <v/>
      </c>
      <c r="AL7918" s="147" t="str">
        <f t="shared" si="1478"/>
        <v/>
      </c>
      <c r="AM7918" s="147" t="str">
        <f t="shared" si="1479"/>
        <v/>
      </c>
      <c r="AN7918" s="147" t="str">
        <f t="shared" si="1480"/>
        <v/>
      </c>
      <c r="AO7918" s="118"/>
    </row>
    <row r="7919" spans="1:41">
      <c r="A7919" s="118"/>
      <c r="B7919" s="118"/>
      <c r="C7919" s="118"/>
      <c r="D7919" s="118"/>
      <c r="E7919" s="118"/>
      <c r="F7919" s="118"/>
      <c r="G7919" s="118"/>
      <c r="H7919" s="118"/>
      <c r="I7919" s="118"/>
      <c r="J7919" s="118"/>
      <c r="K7919" s="118"/>
      <c r="L7919" s="118"/>
      <c r="M7919" s="118"/>
      <c r="N7919" s="118"/>
      <c r="O7919" s="143" t="str">
        <f>IF(H7919="","",(S7919/S7919)&amp;":"&amp;ROUND(AH7919/S7919,2))</f>
        <v/>
      </c>
      <c r="P7919" s="118"/>
      <c r="Q7919" s="118"/>
      <c r="R7919" s="143" t="str">
        <f>IF(H7919="","",(S7919/S7919)&amp;":"&amp;ROUND(AI7919/S7919,2))</f>
        <v/>
      </c>
      <c r="S7919" s="144" t="str">
        <f t="shared" si="1481"/>
        <v/>
      </c>
      <c r="T7919" s="145" t="str">
        <f t="shared" si="1482"/>
        <v/>
      </c>
      <c r="U7919" s="118"/>
      <c r="V7919" s="145" t="str">
        <f t="shared" si="1483"/>
        <v/>
      </c>
      <c r="W7919" s="144" t="str">
        <f t="shared" si="1484"/>
        <v/>
      </c>
      <c r="X7919" s="146" t="str">
        <f>IF(C7919="","",IF(OR(C7919="Trade",C7919="Multi Position"),(X7918+V7919),IF(C7919="Deposit",(X7918+AE7919),IF(C7919="Withdrawal",(X7918-AE7919)))))</f>
        <v/>
      </c>
      <c r="Y7919" s="145" t="str">
        <f t="shared" si="1485"/>
        <v/>
      </c>
      <c r="Z7919" s="118"/>
      <c r="AA7919" s="118"/>
      <c r="AB7919" s="118"/>
      <c r="AC7919" s="118"/>
      <c r="AD7919" s="118"/>
      <c r="AE7919" s="139"/>
      <c r="AF7919" s="118"/>
      <c r="AG7919" s="118"/>
      <c r="AH7919" s="147" t="str">
        <f t="shared" si="1486"/>
        <v/>
      </c>
      <c r="AI7919" s="147" t="str">
        <f t="shared" si="1487"/>
        <v/>
      </c>
      <c r="AJ7919" s="148" t="str">
        <f t="shared" si="1476"/>
        <v/>
      </c>
      <c r="AK7919" s="148" t="str">
        <f t="shared" si="1477"/>
        <v/>
      </c>
      <c r="AL7919" s="147" t="str">
        <f t="shared" si="1478"/>
        <v/>
      </c>
      <c r="AM7919" s="147" t="str">
        <f t="shared" si="1479"/>
        <v/>
      </c>
      <c r="AN7919" s="147" t="str">
        <f t="shared" si="1480"/>
        <v/>
      </c>
      <c r="AO7919" s="118"/>
    </row>
    <row r="7920" spans="1:41">
      <c r="A7920" s="118"/>
      <c r="B7920" s="118"/>
      <c r="C7920" s="118"/>
      <c r="D7920" s="118"/>
      <c r="E7920" s="118"/>
      <c r="F7920" s="118"/>
      <c r="G7920" s="118"/>
      <c r="H7920" s="118"/>
      <c r="I7920" s="118"/>
      <c r="J7920" s="118"/>
      <c r="K7920" s="118"/>
      <c r="L7920" s="118"/>
      <c r="M7920" s="118"/>
      <c r="N7920" s="118"/>
      <c r="O7920" s="143" t="str">
        <f>IF(H7920="","",(S7920/S7920)&amp;":"&amp;ROUND(AH7920/S7920,2))</f>
        <v/>
      </c>
      <c r="P7920" s="118"/>
      <c r="Q7920" s="118"/>
      <c r="R7920" s="143" t="str">
        <f>IF(H7920="","",(S7920/S7920)&amp;":"&amp;ROUND(AI7920/S7920,2))</f>
        <v/>
      </c>
      <c r="S7920" s="144" t="str">
        <f t="shared" si="1481"/>
        <v/>
      </c>
      <c r="T7920" s="145" t="str">
        <f t="shared" si="1482"/>
        <v/>
      </c>
      <c r="U7920" s="118"/>
      <c r="V7920" s="145" t="str">
        <f t="shared" si="1483"/>
        <v/>
      </c>
      <c r="W7920" s="144" t="str">
        <f t="shared" si="1484"/>
        <v/>
      </c>
      <c r="X7920" s="146" t="str">
        <f>IF(C7920="","",IF(OR(C7920="Trade",C7920="Multi Position"),(X7919+V7920),IF(C7920="Deposit",(X7919+AE7920),IF(C7920="Withdrawal",(X7919-AE7920)))))</f>
        <v/>
      </c>
      <c r="Y7920" s="145" t="str">
        <f t="shared" si="1485"/>
        <v/>
      </c>
      <c r="Z7920" s="118"/>
      <c r="AA7920" s="118"/>
      <c r="AB7920" s="118"/>
      <c r="AC7920" s="118"/>
      <c r="AD7920" s="118"/>
      <c r="AE7920" s="139"/>
      <c r="AF7920" s="118"/>
      <c r="AG7920" s="118"/>
      <c r="AH7920" s="147" t="str">
        <f t="shared" si="1486"/>
        <v/>
      </c>
      <c r="AI7920" s="147" t="str">
        <f t="shared" si="1487"/>
        <v/>
      </c>
      <c r="AJ7920" s="148" t="str">
        <f t="shared" si="1476"/>
        <v/>
      </c>
      <c r="AK7920" s="148" t="str">
        <f t="shared" si="1477"/>
        <v/>
      </c>
      <c r="AL7920" s="147" t="str">
        <f t="shared" si="1478"/>
        <v/>
      </c>
      <c r="AM7920" s="147" t="str">
        <f t="shared" si="1479"/>
        <v/>
      </c>
      <c r="AN7920" s="147" t="str">
        <f t="shared" si="1480"/>
        <v/>
      </c>
      <c r="AO7920" s="118"/>
    </row>
    <row r="7921" spans="1:41">
      <c r="A7921" s="118"/>
      <c r="B7921" s="118"/>
      <c r="C7921" s="118"/>
      <c r="D7921" s="118"/>
      <c r="E7921" s="118"/>
      <c r="F7921" s="118"/>
      <c r="G7921" s="118"/>
      <c r="H7921" s="118"/>
      <c r="I7921" s="118"/>
      <c r="J7921" s="118"/>
      <c r="K7921" s="118"/>
      <c r="L7921" s="118"/>
      <c r="M7921" s="118"/>
      <c r="N7921" s="118"/>
      <c r="O7921" s="143" t="str">
        <f>IF(H7921="","",(S7921/S7921)&amp;":"&amp;ROUND(AH7921/S7921,2))</f>
        <v/>
      </c>
      <c r="P7921" s="118"/>
      <c r="Q7921" s="118"/>
      <c r="R7921" s="143" t="str">
        <f>IF(H7921="","",(S7921/S7921)&amp;":"&amp;ROUND(AI7921/S7921,2))</f>
        <v/>
      </c>
      <c r="S7921" s="144" t="str">
        <f t="shared" si="1481"/>
        <v/>
      </c>
      <c r="T7921" s="145" t="str">
        <f t="shared" si="1482"/>
        <v/>
      </c>
      <c r="U7921" s="118"/>
      <c r="V7921" s="145" t="str">
        <f t="shared" si="1483"/>
        <v/>
      </c>
      <c r="W7921" s="144" t="str">
        <f t="shared" si="1484"/>
        <v/>
      </c>
      <c r="X7921" s="146" t="str">
        <f>IF(C7921="","",IF(OR(C7921="Trade",C7921="Multi Position"),(X7920+V7921),IF(C7921="Deposit",(X7920+AE7921),IF(C7921="Withdrawal",(X7920-AE7921)))))</f>
        <v/>
      </c>
      <c r="Y7921" s="145" t="str">
        <f t="shared" si="1485"/>
        <v/>
      </c>
      <c r="Z7921" s="118"/>
      <c r="AA7921" s="118"/>
      <c r="AB7921" s="118"/>
      <c r="AC7921" s="118"/>
      <c r="AD7921" s="118"/>
      <c r="AE7921" s="139"/>
      <c r="AF7921" s="118"/>
      <c r="AG7921" s="118"/>
      <c r="AH7921" s="147" t="str">
        <f t="shared" si="1486"/>
        <v/>
      </c>
      <c r="AI7921" s="147" t="str">
        <f t="shared" si="1487"/>
        <v/>
      </c>
      <c r="AJ7921" s="148" t="str">
        <f t="shared" si="1476"/>
        <v/>
      </c>
      <c r="AK7921" s="148" t="str">
        <f t="shared" si="1477"/>
        <v/>
      </c>
      <c r="AL7921" s="147" t="str">
        <f t="shared" si="1478"/>
        <v/>
      </c>
      <c r="AM7921" s="147" t="str">
        <f t="shared" si="1479"/>
        <v/>
      </c>
      <c r="AN7921" s="147" t="str">
        <f t="shared" si="1480"/>
        <v/>
      </c>
      <c r="AO7921" s="118"/>
    </row>
    <row r="7922" spans="1:41">
      <c r="A7922" s="118"/>
      <c r="B7922" s="118"/>
      <c r="C7922" s="118"/>
      <c r="D7922" s="118"/>
      <c r="E7922" s="118"/>
      <c r="F7922" s="118"/>
      <c r="G7922" s="118"/>
      <c r="H7922" s="118"/>
      <c r="I7922" s="118"/>
      <c r="J7922" s="118"/>
      <c r="K7922" s="118"/>
      <c r="L7922" s="118"/>
      <c r="M7922" s="118"/>
      <c r="N7922" s="118"/>
      <c r="O7922" s="143" t="str">
        <f>IF(H7922="","",(S7922/S7922)&amp;":"&amp;ROUND(AH7922/S7922,2))</f>
        <v/>
      </c>
      <c r="P7922" s="118"/>
      <c r="Q7922" s="118"/>
      <c r="R7922" s="143" t="str">
        <f>IF(H7922="","",(S7922/S7922)&amp;":"&amp;ROUND(AI7922/S7922,2))</f>
        <v/>
      </c>
      <c r="S7922" s="144" t="str">
        <f t="shared" si="1481"/>
        <v/>
      </c>
      <c r="T7922" s="145" t="str">
        <f t="shared" si="1482"/>
        <v/>
      </c>
      <c r="U7922" s="118"/>
      <c r="V7922" s="145" t="str">
        <f t="shared" si="1483"/>
        <v/>
      </c>
      <c r="W7922" s="144" t="str">
        <f t="shared" si="1484"/>
        <v/>
      </c>
      <c r="X7922" s="146" t="str">
        <f>IF(C7922="","",IF(OR(C7922="Trade",C7922="Multi Position"),(X7921+V7922),IF(C7922="Deposit",(X7921+AE7922),IF(C7922="Withdrawal",(X7921-AE7922)))))</f>
        <v/>
      </c>
      <c r="Y7922" s="145" t="str">
        <f t="shared" si="1485"/>
        <v/>
      </c>
      <c r="Z7922" s="118"/>
      <c r="AA7922" s="118"/>
      <c r="AB7922" s="118"/>
      <c r="AC7922" s="118"/>
      <c r="AD7922" s="118"/>
      <c r="AE7922" s="139"/>
      <c r="AF7922" s="118"/>
      <c r="AG7922" s="118"/>
      <c r="AH7922" s="147" t="str">
        <f t="shared" si="1486"/>
        <v/>
      </c>
      <c r="AI7922" s="147" t="str">
        <f t="shared" si="1487"/>
        <v/>
      </c>
      <c r="AJ7922" s="148" t="str">
        <f t="shared" si="1476"/>
        <v/>
      </c>
      <c r="AK7922" s="148" t="str">
        <f t="shared" si="1477"/>
        <v/>
      </c>
      <c r="AL7922" s="147" t="str">
        <f t="shared" si="1478"/>
        <v/>
      </c>
      <c r="AM7922" s="147" t="str">
        <f t="shared" si="1479"/>
        <v/>
      </c>
      <c r="AN7922" s="147" t="str">
        <f t="shared" si="1480"/>
        <v/>
      </c>
      <c r="AO7922" s="118"/>
    </row>
    <row r="7923" spans="1:41">
      <c r="A7923" s="118"/>
      <c r="B7923" s="118"/>
      <c r="C7923" s="118"/>
      <c r="D7923" s="118"/>
      <c r="E7923" s="118"/>
      <c r="F7923" s="118"/>
      <c r="G7923" s="118"/>
      <c r="H7923" s="118"/>
      <c r="I7923" s="118"/>
      <c r="J7923" s="118"/>
      <c r="K7923" s="118"/>
      <c r="L7923" s="118"/>
      <c r="M7923" s="118"/>
      <c r="N7923" s="118"/>
      <c r="O7923" s="143" t="str">
        <f>IF(H7923="","",(S7923/S7923)&amp;":"&amp;ROUND(AH7923/S7923,2))</f>
        <v/>
      </c>
      <c r="P7923" s="118"/>
      <c r="Q7923" s="118"/>
      <c r="R7923" s="143" t="str">
        <f>IF(H7923="","",(S7923/S7923)&amp;":"&amp;ROUND(AI7923/S7923,2))</f>
        <v/>
      </c>
      <c r="S7923" s="144" t="str">
        <f t="shared" si="1481"/>
        <v/>
      </c>
      <c r="T7923" s="145" t="str">
        <f t="shared" si="1482"/>
        <v/>
      </c>
      <c r="U7923" s="118"/>
      <c r="V7923" s="145" t="str">
        <f t="shared" si="1483"/>
        <v/>
      </c>
      <c r="W7923" s="144" t="str">
        <f t="shared" si="1484"/>
        <v/>
      </c>
      <c r="X7923" s="146" t="str">
        <f>IF(C7923="","",IF(OR(C7923="Trade",C7923="Multi Position"),(X7922+V7923),IF(C7923="Deposit",(X7922+AE7923),IF(C7923="Withdrawal",(X7922-AE7923)))))</f>
        <v/>
      </c>
      <c r="Y7923" s="145" t="str">
        <f t="shared" si="1485"/>
        <v/>
      </c>
      <c r="Z7923" s="118"/>
      <c r="AA7923" s="118"/>
      <c r="AB7923" s="118"/>
      <c r="AC7923" s="118"/>
      <c r="AD7923" s="118"/>
      <c r="AE7923" s="139"/>
      <c r="AF7923" s="118"/>
      <c r="AG7923" s="118"/>
      <c r="AH7923" s="147" t="str">
        <f t="shared" si="1486"/>
        <v/>
      </c>
      <c r="AI7923" s="147" t="str">
        <f t="shared" si="1487"/>
        <v/>
      </c>
      <c r="AJ7923" s="148" t="str">
        <f t="shared" si="1476"/>
        <v/>
      </c>
      <c r="AK7923" s="148" t="str">
        <f t="shared" si="1477"/>
        <v/>
      </c>
      <c r="AL7923" s="147" t="str">
        <f t="shared" si="1478"/>
        <v/>
      </c>
      <c r="AM7923" s="147" t="str">
        <f t="shared" si="1479"/>
        <v/>
      </c>
      <c r="AN7923" s="147" t="str">
        <f t="shared" si="1480"/>
        <v/>
      </c>
      <c r="AO7923" s="118"/>
    </row>
    <row r="7924" spans="1:41">
      <c r="A7924" s="118"/>
      <c r="B7924" s="118"/>
      <c r="C7924" s="118"/>
      <c r="D7924" s="118"/>
      <c r="E7924" s="118"/>
      <c r="F7924" s="118"/>
      <c r="G7924" s="118"/>
      <c r="H7924" s="118"/>
      <c r="I7924" s="118"/>
      <c r="J7924" s="118"/>
      <c r="K7924" s="118"/>
      <c r="L7924" s="118"/>
      <c r="M7924" s="118"/>
      <c r="N7924" s="118"/>
      <c r="O7924" s="143" t="str">
        <f>IF(H7924="","",(S7924/S7924)&amp;":"&amp;ROUND(AH7924/S7924,2))</f>
        <v/>
      </c>
      <c r="P7924" s="118"/>
      <c r="Q7924" s="118"/>
      <c r="R7924" s="143" t="str">
        <f>IF(H7924="","",(S7924/S7924)&amp;":"&amp;ROUND(AI7924/S7924,2))</f>
        <v/>
      </c>
      <c r="S7924" s="144" t="str">
        <f t="shared" si="1481"/>
        <v/>
      </c>
      <c r="T7924" s="145" t="str">
        <f t="shared" si="1482"/>
        <v/>
      </c>
      <c r="U7924" s="118"/>
      <c r="V7924" s="145" t="str">
        <f t="shared" si="1483"/>
        <v/>
      </c>
      <c r="W7924" s="144" t="str">
        <f t="shared" si="1484"/>
        <v/>
      </c>
      <c r="X7924" s="146" t="str">
        <f>IF(C7924="","",IF(OR(C7924="Trade",C7924="Multi Position"),(X7923+V7924),IF(C7924="Deposit",(X7923+AE7924),IF(C7924="Withdrawal",(X7923-AE7924)))))</f>
        <v/>
      </c>
      <c r="Y7924" s="145" t="str">
        <f t="shared" si="1485"/>
        <v/>
      </c>
      <c r="Z7924" s="118"/>
      <c r="AA7924" s="118"/>
      <c r="AB7924" s="118"/>
      <c r="AC7924" s="118"/>
      <c r="AD7924" s="118"/>
      <c r="AE7924" s="139"/>
      <c r="AF7924" s="118"/>
      <c r="AG7924" s="118"/>
      <c r="AH7924" s="147" t="str">
        <f t="shared" si="1486"/>
        <v/>
      </c>
      <c r="AI7924" s="147" t="str">
        <f t="shared" si="1487"/>
        <v/>
      </c>
      <c r="AJ7924" s="148" t="str">
        <f t="shared" si="1476"/>
        <v/>
      </c>
      <c r="AK7924" s="148" t="str">
        <f t="shared" si="1477"/>
        <v/>
      </c>
      <c r="AL7924" s="147" t="str">
        <f t="shared" si="1478"/>
        <v/>
      </c>
      <c r="AM7924" s="147" t="str">
        <f t="shared" si="1479"/>
        <v/>
      </c>
      <c r="AN7924" s="147" t="str">
        <f t="shared" si="1480"/>
        <v/>
      </c>
      <c r="AO7924" s="118"/>
    </row>
    <row r="7925" spans="1:41">
      <c r="A7925" s="118"/>
      <c r="B7925" s="118"/>
      <c r="C7925" s="118"/>
      <c r="D7925" s="118"/>
      <c r="E7925" s="118"/>
      <c r="F7925" s="118"/>
      <c r="G7925" s="118"/>
      <c r="H7925" s="118"/>
      <c r="I7925" s="118"/>
      <c r="J7925" s="118"/>
      <c r="K7925" s="118"/>
      <c r="L7925" s="118"/>
      <c r="M7925" s="118"/>
      <c r="N7925" s="118"/>
      <c r="O7925" s="143" t="str">
        <f>IF(H7925="","",(S7925/S7925)&amp;":"&amp;ROUND(AH7925/S7925,2))</f>
        <v/>
      </c>
      <c r="P7925" s="118"/>
      <c r="Q7925" s="118"/>
      <c r="R7925" s="143" t="str">
        <f>IF(H7925="","",(S7925/S7925)&amp;":"&amp;ROUND(AI7925/S7925,2))</f>
        <v/>
      </c>
      <c r="S7925" s="144" t="str">
        <f t="shared" si="1481"/>
        <v/>
      </c>
      <c r="T7925" s="145" t="str">
        <f t="shared" si="1482"/>
        <v/>
      </c>
      <c r="U7925" s="118"/>
      <c r="V7925" s="145" t="str">
        <f t="shared" si="1483"/>
        <v/>
      </c>
      <c r="W7925" s="144" t="str">
        <f t="shared" si="1484"/>
        <v/>
      </c>
      <c r="X7925" s="146" t="str">
        <f>IF(C7925="","",IF(OR(C7925="Trade",C7925="Multi Position"),(X7924+V7925),IF(C7925="Deposit",(X7924+AE7925),IF(C7925="Withdrawal",(X7924-AE7925)))))</f>
        <v/>
      </c>
      <c r="Y7925" s="145" t="str">
        <f t="shared" si="1485"/>
        <v/>
      </c>
      <c r="Z7925" s="118"/>
      <c r="AA7925" s="118"/>
      <c r="AB7925" s="118"/>
      <c r="AC7925" s="118"/>
      <c r="AD7925" s="118"/>
      <c r="AE7925" s="139"/>
      <c r="AF7925" s="118"/>
      <c r="AG7925" s="118"/>
      <c r="AH7925" s="147" t="str">
        <f t="shared" si="1486"/>
        <v/>
      </c>
      <c r="AI7925" s="147" t="str">
        <f t="shared" si="1487"/>
        <v/>
      </c>
      <c r="AJ7925" s="148" t="str">
        <f t="shared" si="1476"/>
        <v/>
      </c>
      <c r="AK7925" s="148" t="str">
        <f t="shared" si="1477"/>
        <v/>
      </c>
      <c r="AL7925" s="147" t="str">
        <f t="shared" si="1478"/>
        <v/>
      </c>
      <c r="AM7925" s="147" t="str">
        <f t="shared" si="1479"/>
        <v/>
      </c>
      <c r="AN7925" s="147" t="str">
        <f t="shared" si="1480"/>
        <v/>
      </c>
      <c r="AO7925" s="118"/>
    </row>
    <row r="7926" spans="1:41">
      <c r="A7926" s="118"/>
      <c r="B7926" s="118"/>
      <c r="C7926" s="118"/>
      <c r="D7926" s="118"/>
      <c r="E7926" s="118"/>
      <c r="F7926" s="118"/>
      <c r="G7926" s="118"/>
      <c r="H7926" s="118"/>
      <c r="I7926" s="118"/>
      <c r="J7926" s="118"/>
      <c r="K7926" s="118"/>
      <c r="L7926" s="118"/>
      <c r="M7926" s="118"/>
      <c r="N7926" s="118"/>
      <c r="O7926" s="143" t="str">
        <f>IF(H7926="","",(S7926/S7926)&amp;":"&amp;ROUND(AH7926/S7926,2))</f>
        <v/>
      </c>
      <c r="P7926" s="118"/>
      <c r="Q7926" s="118"/>
      <c r="R7926" s="143" t="str">
        <f>IF(H7926="","",(S7926/S7926)&amp;":"&amp;ROUND(AI7926/S7926,2))</f>
        <v/>
      </c>
      <c r="S7926" s="144" t="str">
        <f t="shared" si="1481"/>
        <v/>
      </c>
      <c r="T7926" s="145" t="str">
        <f t="shared" si="1482"/>
        <v/>
      </c>
      <c r="U7926" s="118"/>
      <c r="V7926" s="145" t="str">
        <f t="shared" si="1483"/>
        <v/>
      </c>
      <c r="W7926" s="144" t="str">
        <f t="shared" si="1484"/>
        <v/>
      </c>
      <c r="X7926" s="146" t="str">
        <f>IF(C7926="","",IF(OR(C7926="Trade",C7926="Multi Position"),(X7925+V7926),IF(C7926="Deposit",(X7925+AE7926),IF(C7926="Withdrawal",(X7925-AE7926)))))</f>
        <v/>
      </c>
      <c r="Y7926" s="145" t="str">
        <f t="shared" si="1485"/>
        <v/>
      </c>
      <c r="Z7926" s="118"/>
      <c r="AA7926" s="118"/>
      <c r="AB7926" s="118"/>
      <c r="AC7926" s="118"/>
      <c r="AD7926" s="118"/>
      <c r="AE7926" s="139"/>
      <c r="AF7926" s="118"/>
      <c r="AG7926" s="118"/>
      <c r="AH7926" s="147" t="str">
        <f t="shared" si="1486"/>
        <v/>
      </c>
      <c r="AI7926" s="147" t="str">
        <f t="shared" si="1487"/>
        <v/>
      </c>
      <c r="AJ7926" s="148" t="str">
        <f t="shared" si="1476"/>
        <v/>
      </c>
      <c r="AK7926" s="148" t="str">
        <f t="shared" si="1477"/>
        <v/>
      </c>
      <c r="AL7926" s="147" t="str">
        <f t="shared" si="1478"/>
        <v/>
      </c>
      <c r="AM7926" s="147" t="str">
        <f t="shared" si="1479"/>
        <v/>
      </c>
      <c r="AN7926" s="147" t="str">
        <f t="shared" si="1480"/>
        <v/>
      </c>
      <c r="AO7926" s="118"/>
    </row>
    <row r="7927" spans="1:41">
      <c r="A7927" s="118"/>
      <c r="B7927" s="118"/>
      <c r="C7927" s="118"/>
      <c r="D7927" s="118"/>
      <c r="E7927" s="118"/>
      <c r="F7927" s="118"/>
      <c r="G7927" s="118"/>
      <c r="H7927" s="118"/>
      <c r="I7927" s="118"/>
      <c r="J7927" s="118"/>
      <c r="K7927" s="118"/>
      <c r="L7927" s="118"/>
      <c r="M7927" s="118"/>
      <c r="N7927" s="118"/>
      <c r="O7927" s="143" t="str">
        <f>IF(H7927="","",(S7927/S7927)&amp;":"&amp;ROUND(AH7927/S7927,2))</f>
        <v/>
      </c>
      <c r="P7927" s="118"/>
      <c r="Q7927" s="118"/>
      <c r="R7927" s="143" t="str">
        <f>IF(H7927="","",(S7927/S7927)&amp;":"&amp;ROUND(AI7927/S7927,2))</f>
        <v/>
      </c>
      <c r="S7927" s="144" t="str">
        <f t="shared" si="1481"/>
        <v/>
      </c>
      <c r="T7927" s="145" t="str">
        <f t="shared" si="1482"/>
        <v/>
      </c>
      <c r="U7927" s="118"/>
      <c r="V7927" s="145" t="str">
        <f t="shared" si="1483"/>
        <v/>
      </c>
      <c r="W7927" s="144" t="str">
        <f t="shared" si="1484"/>
        <v/>
      </c>
      <c r="X7927" s="146" t="str">
        <f>IF(C7927="","",IF(OR(C7927="Trade",C7927="Multi Position"),(X7926+V7927),IF(C7927="Deposit",(X7926+AE7927),IF(C7927="Withdrawal",(X7926-AE7927)))))</f>
        <v/>
      </c>
      <c r="Y7927" s="145" t="str">
        <f t="shared" si="1485"/>
        <v/>
      </c>
      <c r="Z7927" s="118"/>
      <c r="AA7927" s="118"/>
      <c r="AB7927" s="118"/>
      <c r="AC7927" s="118"/>
      <c r="AD7927" s="118"/>
      <c r="AE7927" s="139"/>
      <c r="AF7927" s="118"/>
      <c r="AG7927" s="118"/>
      <c r="AH7927" s="147" t="str">
        <f t="shared" si="1486"/>
        <v/>
      </c>
      <c r="AI7927" s="147" t="str">
        <f t="shared" si="1487"/>
        <v/>
      </c>
      <c r="AJ7927" s="148" t="str">
        <f t="shared" si="1476"/>
        <v/>
      </c>
      <c r="AK7927" s="148" t="str">
        <f t="shared" si="1477"/>
        <v/>
      </c>
      <c r="AL7927" s="147" t="str">
        <f t="shared" si="1478"/>
        <v/>
      </c>
      <c r="AM7927" s="147" t="str">
        <f t="shared" si="1479"/>
        <v/>
      </c>
      <c r="AN7927" s="147" t="str">
        <f t="shared" si="1480"/>
        <v/>
      </c>
      <c r="AO7927" s="118"/>
    </row>
    <row r="7928" spans="1:41">
      <c r="A7928" s="118"/>
      <c r="B7928" s="118"/>
      <c r="C7928" s="118"/>
      <c r="D7928" s="118"/>
      <c r="E7928" s="118"/>
      <c r="F7928" s="118"/>
      <c r="G7928" s="118"/>
      <c r="H7928" s="118"/>
      <c r="I7928" s="118"/>
      <c r="J7928" s="118"/>
      <c r="K7928" s="118"/>
      <c r="L7928" s="118"/>
      <c r="M7928" s="118"/>
      <c r="N7928" s="118"/>
      <c r="O7928" s="143" t="str">
        <f>IF(H7928="","",(S7928/S7928)&amp;":"&amp;ROUND(AH7928/S7928,2))</f>
        <v/>
      </c>
      <c r="P7928" s="118"/>
      <c r="Q7928" s="118"/>
      <c r="R7928" s="143" t="str">
        <f>IF(H7928="","",(S7928/S7928)&amp;":"&amp;ROUND(AI7928/S7928,2))</f>
        <v/>
      </c>
      <c r="S7928" s="144" t="str">
        <f t="shared" si="1481"/>
        <v/>
      </c>
      <c r="T7928" s="145" t="str">
        <f t="shared" si="1482"/>
        <v/>
      </c>
      <c r="U7928" s="118"/>
      <c r="V7928" s="145" t="str">
        <f t="shared" si="1483"/>
        <v/>
      </c>
      <c r="W7928" s="144" t="str">
        <f t="shared" si="1484"/>
        <v/>
      </c>
      <c r="X7928" s="146" t="str">
        <f>IF(C7928="","",IF(OR(C7928="Trade",C7928="Multi Position"),(X7927+V7928),IF(C7928="Deposit",(X7927+AE7928),IF(C7928="Withdrawal",(X7927-AE7928)))))</f>
        <v/>
      </c>
      <c r="Y7928" s="145" t="str">
        <f t="shared" si="1485"/>
        <v/>
      </c>
      <c r="Z7928" s="118"/>
      <c r="AA7928" s="118"/>
      <c r="AB7928" s="118"/>
      <c r="AC7928" s="118"/>
      <c r="AD7928" s="118"/>
      <c r="AE7928" s="139"/>
      <c r="AF7928" s="118"/>
      <c r="AG7928" s="118"/>
      <c r="AH7928" s="147" t="str">
        <f t="shared" si="1486"/>
        <v/>
      </c>
      <c r="AI7928" s="147" t="str">
        <f t="shared" si="1487"/>
        <v/>
      </c>
      <c r="AJ7928" s="148" t="str">
        <f t="shared" si="1476"/>
        <v/>
      </c>
      <c r="AK7928" s="148" t="str">
        <f t="shared" si="1477"/>
        <v/>
      </c>
      <c r="AL7928" s="147" t="str">
        <f t="shared" si="1478"/>
        <v/>
      </c>
      <c r="AM7928" s="147" t="str">
        <f t="shared" si="1479"/>
        <v/>
      </c>
      <c r="AN7928" s="147" t="str">
        <f t="shared" si="1480"/>
        <v/>
      </c>
      <c r="AO7928" s="118"/>
    </row>
    <row r="7929" spans="1:41">
      <c r="A7929" s="118"/>
      <c r="B7929" s="118"/>
      <c r="C7929" s="118"/>
      <c r="D7929" s="118"/>
      <c r="E7929" s="118"/>
      <c r="F7929" s="118"/>
      <c r="G7929" s="118"/>
      <c r="H7929" s="118"/>
      <c r="I7929" s="118"/>
      <c r="J7929" s="118"/>
      <c r="K7929" s="118"/>
      <c r="L7929" s="118"/>
      <c r="M7929" s="118"/>
      <c r="N7929" s="118"/>
      <c r="O7929" s="143" t="str">
        <f>IF(H7929="","",(S7929/S7929)&amp;":"&amp;ROUND(AH7929/S7929,2))</f>
        <v/>
      </c>
      <c r="P7929" s="118"/>
      <c r="Q7929" s="118"/>
      <c r="R7929" s="143" t="str">
        <f>IF(H7929="","",(S7929/S7929)&amp;":"&amp;ROUND(AI7929/S7929,2))</f>
        <v/>
      </c>
      <c r="S7929" s="144" t="str">
        <f t="shared" si="1481"/>
        <v/>
      </c>
      <c r="T7929" s="145" t="str">
        <f t="shared" si="1482"/>
        <v/>
      </c>
      <c r="U7929" s="118"/>
      <c r="V7929" s="145" t="str">
        <f t="shared" si="1483"/>
        <v/>
      </c>
      <c r="W7929" s="144" t="str">
        <f t="shared" si="1484"/>
        <v/>
      </c>
      <c r="X7929" s="146" t="str">
        <f>IF(C7929="","",IF(OR(C7929="Trade",C7929="Multi Position"),(X7928+V7929),IF(C7929="Deposit",(X7928+AE7929),IF(C7929="Withdrawal",(X7928-AE7929)))))</f>
        <v/>
      </c>
      <c r="Y7929" s="145" t="str">
        <f t="shared" si="1485"/>
        <v/>
      </c>
      <c r="Z7929" s="118"/>
      <c r="AA7929" s="118"/>
      <c r="AB7929" s="118"/>
      <c r="AC7929" s="118"/>
      <c r="AD7929" s="118"/>
      <c r="AE7929" s="139"/>
      <c r="AF7929" s="118"/>
      <c r="AG7929" s="118"/>
      <c r="AH7929" s="147" t="str">
        <f t="shared" si="1486"/>
        <v/>
      </c>
      <c r="AI7929" s="147" t="str">
        <f t="shared" si="1487"/>
        <v/>
      </c>
      <c r="AJ7929" s="148" t="str">
        <f t="shared" si="1476"/>
        <v/>
      </c>
      <c r="AK7929" s="148" t="str">
        <f t="shared" si="1477"/>
        <v/>
      </c>
      <c r="AL7929" s="147" t="str">
        <f t="shared" si="1478"/>
        <v/>
      </c>
      <c r="AM7929" s="147" t="str">
        <f t="shared" si="1479"/>
        <v/>
      </c>
      <c r="AN7929" s="147" t="str">
        <f t="shared" si="1480"/>
        <v/>
      </c>
      <c r="AO7929" s="118"/>
    </row>
    <row r="7930" spans="1:41">
      <c r="A7930" s="118"/>
      <c r="B7930" s="118"/>
      <c r="C7930" s="118"/>
      <c r="D7930" s="118"/>
      <c r="E7930" s="118"/>
      <c r="F7930" s="118"/>
      <c r="G7930" s="118"/>
      <c r="H7930" s="118"/>
      <c r="I7930" s="118"/>
      <c r="J7930" s="118"/>
      <c r="K7930" s="118"/>
      <c r="L7930" s="118"/>
      <c r="M7930" s="118"/>
      <c r="N7930" s="118"/>
      <c r="O7930" s="143" t="str">
        <f>IF(H7930="","",(S7930/S7930)&amp;":"&amp;ROUND(AH7930/S7930,2))</f>
        <v/>
      </c>
      <c r="P7930" s="118"/>
      <c r="Q7930" s="118"/>
      <c r="R7930" s="143" t="str">
        <f>IF(H7930="","",(S7930/S7930)&amp;":"&amp;ROUND(AI7930/S7930,2))</f>
        <v/>
      </c>
      <c r="S7930" s="144" t="str">
        <f t="shared" si="1481"/>
        <v/>
      </c>
      <c r="T7930" s="145" t="str">
        <f t="shared" si="1482"/>
        <v/>
      </c>
      <c r="U7930" s="118"/>
      <c r="V7930" s="145" t="str">
        <f t="shared" si="1483"/>
        <v/>
      </c>
      <c r="W7930" s="144" t="str">
        <f t="shared" si="1484"/>
        <v/>
      </c>
      <c r="X7930" s="146" t="str">
        <f>IF(C7930="","",IF(OR(C7930="Trade",C7930="Multi Position"),(X7929+V7930),IF(C7930="Deposit",(X7929+AE7930),IF(C7930="Withdrawal",(X7929-AE7930)))))</f>
        <v/>
      </c>
      <c r="Y7930" s="145" t="str">
        <f t="shared" si="1485"/>
        <v/>
      </c>
      <c r="Z7930" s="118"/>
      <c r="AA7930" s="118"/>
      <c r="AB7930" s="118"/>
      <c r="AC7930" s="118"/>
      <c r="AD7930" s="118"/>
      <c r="AE7930" s="139"/>
      <c r="AF7930" s="118"/>
      <c r="AG7930" s="118"/>
      <c r="AH7930" s="147" t="str">
        <f t="shared" si="1486"/>
        <v/>
      </c>
      <c r="AI7930" s="147" t="str">
        <f t="shared" si="1487"/>
        <v/>
      </c>
      <c r="AJ7930" s="148" t="str">
        <f t="shared" si="1476"/>
        <v/>
      </c>
      <c r="AK7930" s="148" t="str">
        <f t="shared" si="1477"/>
        <v/>
      </c>
      <c r="AL7930" s="147" t="str">
        <f t="shared" si="1478"/>
        <v/>
      </c>
      <c r="AM7930" s="147" t="str">
        <f t="shared" si="1479"/>
        <v/>
      </c>
      <c r="AN7930" s="147" t="str">
        <f t="shared" si="1480"/>
        <v/>
      </c>
      <c r="AO7930" s="118"/>
    </row>
    <row r="7931" spans="1:41">
      <c r="A7931" s="118"/>
      <c r="B7931" s="118"/>
      <c r="C7931" s="118"/>
      <c r="D7931" s="118"/>
      <c r="E7931" s="118"/>
      <c r="F7931" s="118"/>
      <c r="G7931" s="118"/>
      <c r="H7931" s="118"/>
      <c r="I7931" s="118"/>
      <c r="J7931" s="118"/>
      <c r="K7931" s="118"/>
      <c r="L7931" s="118"/>
      <c r="M7931" s="118"/>
      <c r="N7931" s="118"/>
      <c r="O7931" s="143" t="str">
        <f>IF(H7931="","",(S7931/S7931)&amp;":"&amp;ROUND(AH7931/S7931,2))</f>
        <v/>
      </c>
      <c r="P7931" s="118"/>
      <c r="Q7931" s="118"/>
      <c r="R7931" s="143" t="str">
        <f>IF(H7931="","",(S7931/S7931)&amp;":"&amp;ROUND(AI7931/S7931,2))</f>
        <v/>
      </c>
      <c r="S7931" s="144" t="str">
        <f t="shared" si="1481"/>
        <v/>
      </c>
      <c r="T7931" s="145" t="str">
        <f t="shared" si="1482"/>
        <v/>
      </c>
      <c r="U7931" s="118"/>
      <c r="V7931" s="145" t="str">
        <f t="shared" si="1483"/>
        <v/>
      </c>
      <c r="W7931" s="144" t="str">
        <f t="shared" si="1484"/>
        <v/>
      </c>
      <c r="X7931" s="146" t="str">
        <f>IF(C7931="","",IF(OR(C7931="Trade",C7931="Multi Position"),(X7930+V7931),IF(C7931="Deposit",(X7930+AE7931),IF(C7931="Withdrawal",(X7930-AE7931)))))</f>
        <v/>
      </c>
      <c r="Y7931" s="145" t="str">
        <f t="shared" si="1485"/>
        <v/>
      </c>
      <c r="Z7931" s="118"/>
      <c r="AA7931" s="118"/>
      <c r="AB7931" s="118"/>
      <c r="AC7931" s="118"/>
      <c r="AD7931" s="118"/>
      <c r="AE7931" s="139"/>
      <c r="AF7931" s="118"/>
      <c r="AG7931" s="118"/>
      <c r="AH7931" s="147" t="str">
        <f t="shared" si="1486"/>
        <v/>
      </c>
      <c r="AI7931" s="147" t="str">
        <f t="shared" si="1487"/>
        <v/>
      </c>
      <c r="AJ7931" s="148" t="str">
        <f t="shared" si="1476"/>
        <v/>
      </c>
      <c r="AK7931" s="148" t="str">
        <f t="shared" si="1477"/>
        <v/>
      </c>
      <c r="AL7931" s="147" t="str">
        <f t="shared" si="1478"/>
        <v/>
      </c>
      <c r="AM7931" s="147" t="str">
        <f t="shared" si="1479"/>
        <v/>
      </c>
      <c r="AN7931" s="147" t="str">
        <f t="shared" si="1480"/>
        <v/>
      </c>
      <c r="AO7931" s="118"/>
    </row>
    <row r="7932" spans="1:41">
      <c r="A7932" s="118"/>
      <c r="B7932" s="118"/>
      <c r="C7932" s="118"/>
      <c r="D7932" s="118"/>
      <c r="E7932" s="118"/>
      <c r="F7932" s="118"/>
      <c r="G7932" s="118"/>
      <c r="H7932" s="118"/>
      <c r="I7932" s="118"/>
      <c r="J7932" s="118"/>
      <c r="K7932" s="118"/>
      <c r="L7932" s="118"/>
      <c r="M7932" s="118"/>
      <c r="N7932" s="118"/>
      <c r="O7932" s="143" t="str">
        <f>IF(H7932="","",(S7932/S7932)&amp;":"&amp;ROUND(AH7932/S7932,2))</f>
        <v/>
      </c>
      <c r="P7932" s="118"/>
      <c r="Q7932" s="118"/>
      <c r="R7932" s="143" t="str">
        <f>IF(H7932="","",(S7932/S7932)&amp;":"&amp;ROUND(AI7932/S7932,2))</f>
        <v/>
      </c>
      <c r="S7932" s="144" t="str">
        <f t="shared" si="1481"/>
        <v/>
      </c>
      <c r="T7932" s="145" t="str">
        <f t="shared" si="1482"/>
        <v/>
      </c>
      <c r="U7932" s="118"/>
      <c r="V7932" s="145" t="str">
        <f t="shared" si="1483"/>
        <v/>
      </c>
      <c r="W7932" s="144" t="str">
        <f t="shared" si="1484"/>
        <v/>
      </c>
      <c r="X7932" s="146" t="str">
        <f>IF(C7932="","",IF(OR(C7932="Trade",C7932="Multi Position"),(X7931+V7932),IF(C7932="Deposit",(X7931+AE7932),IF(C7932="Withdrawal",(X7931-AE7932)))))</f>
        <v/>
      </c>
      <c r="Y7932" s="145" t="str">
        <f t="shared" si="1485"/>
        <v/>
      </c>
      <c r="Z7932" s="118"/>
      <c r="AA7932" s="118"/>
      <c r="AB7932" s="118"/>
      <c r="AC7932" s="118"/>
      <c r="AD7932" s="118"/>
      <c r="AE7932" s="139"/>
      <c r="AF7932" s="118"/>
      <c r="AG7932" s="118"/>
      <c r="AH7932" s="147" t="str">
        <f t="shared" si="1486"/>
        <v/>
      </c>
      <c r="AI7932" s="147" t="str">
        <f t="shared" si="1487"/>
        <v/>
      </c>
      <c r="AJ7932" s="148" t="str">
        <f t="shared" si="1476"/>
        <v/>
      </c>
      <c r="AK7932" s="148" t="str">
        <f t="shared" si="1477"/>
        <v/>
      </c>
      <c r="AL7932" s="147" t="str">
        <f t="shared" si="1478"/>
        <v/>
      </c>
      <c r="AM7932" s="147" t="str">
        <f t="shared" si="1479"/>
        <v/>
      </c>
      <c r="AN7932" s="147" t="str">
        <f t="shared" si="1480"/>
        <v/>
      </c>
      <c r="AO7932" s="118"/>
    </row>
    <row r="7933" spans="1:41">
      <c r="A7933" s="118"/>
      <c r="B7933" s="118"/>
      <c r="C7933" s="118"/>
      <c r="D7933" s="118"/>
      <c r="E7933" s="118"/>
      <c r="F7933" s="118"/>
      <c r="G7933" s="118"/>
      <c r="H7933" s="118"/>
      <c r="I7933" s="118"/>
      <c r="J7933" s="118"/>
      <c r="K7933" s="118"/>
      <c r="L7933" s="118"/>
      <c r="M7933" s="118"/>
      <c r="N7933" s="118"/>
      <c r="O7933" s="143" t="str">
        <f>IF(H7933="","",(S7933/S7933)&amp;":"&amp;ROUND(AH7933/S7933,2))</f>
        <v/>
      </c>
      <c r="P7933" s="118"/>
      <c r="Q7933" s="118"/>
      <c r="R7933" s="143" t="str">
        <f>IF(H7933="","",(S7933/S7933)&amp;":"&amp;ROUND(AI7933/S7933,2))</f>
        <v/>
      </c>
      <c r="S7933" s="144" t="str">
        <f t="shared" si="1481"/>
        <v/>
      </c>
      <c r="T7933" s="145" t="str">
        <f t="shared" si="1482"/>
        <v/>
      </c>
      <c r="U7933" s="118"/>
      <c r="V7933" s="145" t="str">
        <f t="shared" si="1483"/>
        <v/>
      </c>
      <c r="W7933" s="144" t="str">
        <f t="shared" si="1484"/>
        <v/>
      </c>
      <c r="X7933" s="146" t="str">
        <f>IF(C7933="","",IF(OR(C7933="Trade",C7933="Multi Position"),(X7932+V7933),IF(C7933="Deposit",(X7932+AE7933),IF(C7933="Withdrawal",(X7932-AE7933)))))</f>
        <v/>
      </c>
      <c r="Y7933" s="145" t="str">
        <f t="shared" si="1485"/>
        <v/>
      </c>
      <c r="Z7933" s="118"/>
      <c r="AA7933" s="118"/>
      <c r="AB7933" s="118"/>
      <c r="AC7933" s="118"/>
      <c r="AD7933" s="118"/>
      <c r="AE7933" s="139"/>
      <c r="AF7933" s="118"/>
      <c r="AG7933" s="118"/>
      <c r="AH7933" s="147" t="str">
        <f t="shared" si="1486"/>
        <v/>
      </c>
      <c r="AI7933" s="147" t="str">
        <f t="shared" si="1487"/>
        <v/>
      </c>
      <c r="AJ7933" s="148" t="str">
        <f t="shared" si="1476"/>
        <v/>
      </c>
      <c r="AK7933" s="148" t="str">
        <f t="shared" si="1477"/>
        <v/>
      </c>
      <c r="AL7933" s="147" t="str">
        <f t="shared" si="1478"/>
        <v/>
      </c>
      <c r="AM7933" s="147" t="str">
        <f t="shared" si="1479"/>
        <v/>
      </c>
      <c r="AN7933" s="147" t="str">
        <f t="shared" si="1480"/>
        <v/>
      </c>
      <c r="AO7933" s="118"/>
    </row>
    <row r="7934" spans="1:41">
      <c r="A7934" s="118"/>
      <c r="B7934" s="118"/>
      <c r="C7934" s="118"/>
      <c r="D7934" s="118"/>
      <c r="E7934" s="118"/>
      <c r="F7934" s="118"/>
      <c r="G7934" s="118"/>
      <c r="H7934" s="118"/>
      <c r="I7934" s="118"/>
      <c r="J7934" s="118"/>
      <c r="K7934" s="118"/>
      <c r="L7934" s="118"/>
      <c r="M7934" s="118"/>
      <c r="N7934" s="118"/>
      <c r="O7934" s="143" t="str">
        <f>IF(H7934="","",(S7934/S7934)&amp;":"&amp;ROUND(AH7934/S7934,2))</f>
        <v/>
      </c>
      <c r="P7934" s="118"/>
      <c r="Q7934" s="118"/>
      <c r="R7934" s="143" t="str">
        <f>IF(H7934="","",(S7934/S7934)&amp;":"&amp;ROUND(AI7934/S7934,2))</f>
        <v/>
      </c>
      <c r="S7934" s="144" t="str">
        <f t="shared" si="1481"/>
        <v/>
      </c>
      <c r="T7934" s="145" t="str">
        <f t="shared" si="1482"/>
        <v/>
      </c>
      <c r="U7934" s="118"/>
      <c r="V7934" s="145" t="str">
        <f t="shared" si="1483"/>
        <v/>
      </c>
      <c r="W7934" s="144" t="str">
        <f t="shared" si="1484"/>
        <v/>
      </c>
      <c r="X7934" s="146" t="str">
        <f>IF(C7934="","",IF(OR(C7934="Trade",C7934="Multi Position"),(X7933+V7934),IF(C7934="Deposit",(X7933+AE7934),IF(C7934="Withdrawal",(X7933-AE7934)))))</f>
        <v/>
      </c>
      <c r="Y7934" s="145" t="str">
        <f t="shared" si="1485"/>
        <v/>
      </c>
      <c r="Z7934" s="118"/>
      <c r="AA7934" s="118"/>
      <c r="AB7934" s="118"/>
      <c r="AC7934" s="118"/>
      <c r="AD7934" s="118"/>
      <c r="AE7934" s="139"/>
      <c r="AF7934" s="118"/>
      <c r="AG7934" s="118"/>
      <c r="AH7934" s="147" t="str">
        <f t="shared" si="1486"/>
        <v/>
      </c>
      <c r="AI7934" s="147" t="str">
        <f t="shared" si="1487"/>
        <v/>
      </c>
      <c r="AJ7934" s="148" t="str">
        <f t="shared" si="1476"/>
        <v/>
      </c>
      <c r="AK7934" s="148" t="str">
        <f t="shared" si="1477"/>
        <v/>
      </c>
      <c r="AL7934" s="147" t="str">
        <f t="shared" si="1478"/>
        <v/>
      </c>
      <c r="AM7934" s="147" t="str">
        <f t="shared" si="1479"/>
        <v/>
      </c>
      <c r="AN7934" s="147" t="str">
        <f t="shared" si="1480"/>
        <v/>
      </c>
      <c r="AO7934" s="118"/>
    </row>
    <row r="7935" spans="1:41">
      <c r="A7935" s="118"/>
      <c r="B7935" s="118"/>
      <c r="C7935" s="118"/>
      <c r="D7935" s="118"/>
      <c r="E7935" s="118"/>
      <c r="F7935" s="118"/>
      <c r="G7935" s="118"/>
      <c r="H7935" s="118"/>
      <c r="I7935" s="118"/>
      <c r="J7935" s="118"/>
      <c r="K7935" s="118"/>
      <c r="L7935" s="118"/>
      <c r="M7935" s="118"/>
      <c r="N7935" s="118"/>
      <c r="O7935" s="143" t="str">
        <f>IF(H7935="","",(S7935/S7935)&amp;":"&amp;ROUND(AH7935/S7935,2))</f>
        <v/>
      </c>
      <c r="P7935" s="118"/>
      <c r="Q7935" s="118"/>
      <c r="R7935" s="143" t="str">
        <f>IF(H7935="","",(S7935/S7935)&amp;":"&amp;ROUND(AI7935/S7935,2))</f>
        <v/>
      </c>
      <c r="S7935" s="144" t="str">
        <f t="shared" si="1481"/>
        <v/>
      </c>
      <c r="T7935" s="145" t="str">
        <f t="shared" si="1482"/>
        <v/>
      </c>
      <c r="U7935" s="118"/>
      <c r="V7935" s="145" t="str">
        <f t="shared" si="1483"/>
        <v/>
      </c>
      <c r="W7935" s="144" t="str">
        <f t="shared" si="1484"/>
        <v/>
      </c>
      <c r="X7935" s="146" t="str">
        <f>IF(C7935="","",IF(OR(C7935="Trade",C7935="Multi Position"),(X7934+V7935),IF(C7935="Deposit",(X7934+AE7935),IF(C7935="Withdrawal",(X7934-AE7935)))))</f>
        <v/>
      </c>
      <c r="Y7935" s="145" t="str">
        <f t="shared" si="1485"/>
        <v/>
      </c>
      <c r="Z7935" s="118"/>
      <c r="AA7935" s="118"/>
      <c r="AB7935" s="118"/>
      <c r="AC7935" s="118"/>
      <c r="AD7935" s="118"/>
      <c r="AE7935" s="139"/>
      <c r="AF7935" s="118"/>
      <c r="AG7935" s="118"/>
      <c r="AH7935" s="147" t="str">
        <f t="shared" si="1486"/>
        <v/>
      </c>
      <c r="AI7935" s="147" t="str">
        <f t="shared" si="1487"/>
        <v/>
      </c>
      <c r="AJ7935" s="148" t="str">
        <f t="shared" si="1476"/>
        <v/>
      </c>
      <c r="AK7935" s="148" t="str">
        <f t="shared" si="1477"/>
        <v/>
      </c>
      <c r="AL7935" s="147" t="str">
        <f t="shared" si="1478"/>
        <v/>
      </c>
      <c r="AM7935" s="147" t="str">
        <f t="shared" si="1479"/>
        <v/>
      </c>
      <c r="AN7935" s="147" t="str">
        <f t="shared" si="1480"/>
        <v/>
      </c>
      <c r="AO7935" s="118"/>
    </row>
    <row r="7936" spans="1:41">
      <c r="A7936" s="118"/>
      <c r="B7936" s="118"/>
      <c r="C7936" s="118"/>
      <c r="D7936" s="118"/>
      <c r="E7936" s="118"/>
      <c r="F7936" s="118"/>
      <c r="G7936" s="118"/>
      <c r="H7936" s="118"/>
      <c r="I7936" s="118"/>
      <c r="J7936" s="118"/>
      <c r="K7936" s="118"/>
      <c r="L7936" s="118"/>
      <c r="M7936" s="118"/>
      <c r="N7936" s="118"/>
      <c r="O7936" s="143" t="str">
        <f>IF(H7936="","",(S7936/S7936)&amp;":"&amp;ROUND(AH7936/S7936,2))</f>
        <v/>
      </c>
      <c r="P7936" s="118"/>
      <c r="Q7936" s="118"/>
      <c r="R7936" s="143" t="str">
        <f>IF(H7936="","",(S7936/S7936)&amp;":"&amp;ROUND(AI7936/S7936,2))</f>
        <v/>
      </c>
      <c r="S7936" s="144" t="str">
        <f t="shared" si="1481"/>
        <v/>
      </c>
      <c r="T7936" s="145" t="str">
        <f t="shared" si="1482"/>
        <v/>
      </c>
      <c r="U7936" s="118"/>
      <c r="V7936" s="145" t="str">
        <f t="shared" si="1483"/>
        <v/>
      </c>
      <c r="W7936" s="144" t="str">
        <f t="shared" si="1484"/>
        <v/>
      </c>
      <c r="X7936" s="146" t="str">
        <f>IF(C7936="","",IF(OR(C7936="Trade",C7936="Multi Position"),(X7935+V7936),IF(C7936="Deposit",(X7935+AE7936),IF(C7936="Withdrawal",(X7935-AE7936)))))</f>
        <v/>
      </c>
      <c r="Y7936" s="145" t="str">
        <f t="shared" si="1485"/>
        <v/>
      </c>
      <c r="Z7936" s="118"/>
      <c r="AA7936" s="118"/>
      <c r="AB7936" s="118"/>
      <c r="AC7936" s="118"/>
      <c r="AD7936" s="118"/>
      <c r="AE7936" s="139"/>
      <c r="AF7936" s="118"/>
      <c r="AG7936" s="118"/>
      <c r="AH7936" s="147" t="str">
        <f t="shared" si="1486"/>
        <v/>
      </c>
      <c r="AI7936" s="147" t="str">
        <f t="shared" si="1487"/>
        <v/>
      </c>
      <c r="AJ7936" s="148" t="str">
        <f t="shared" si="1476"/>
        <v/>
      </c>
      <c r="AK7936" s="148" t="str">
        <f t="shared" si="1477"/>
        <v/>
      </c>
      <c r="AL7936" s="147" t="str">
        <f t="shared" si="1478"/>
        <v/>
      </c>
      <c r="AM7936" s="147" t="str">
        <f t="shared" si="1479"/>
        <v/>
      </c>
      <c r="AN7936" s="147" t="str">
        <f t="shared" si="1480"/>
        <v/>
      </c>
      <c r="AO7936" s="118"/>
    </row>
    <row r="7937" spans="1:41">
      <c r="A7937" s="118"/>
      <c r="B7937" s="118"/>
      <c r="C7937" s="118"/>
      <c r="D7937" s="118"/>
      <c r="E7937" s="118"/>
      <c r="F7937" s="118"/>
      <c r="G7937" s="118"/>
      <c r="H7937" s="118"/>
      <c r="I7937" s="118"/>
      <c r="J7937" s="118"/>
      <c r="K7937" s="118"/>
      <c r="L7937" s="118"/>
      <c r="M7937" s="118"/>
      <c r="N7937" s="118"/>
      <c r="O7937" s="143" t="str">
        <f>IF(H7937="","",(S7937/S7937)&amp;":"&amp;ROUND(AH7937/S7937,2))</f>
        <v/>
      </c>
      <c r="P7937" s="118"/>
      <c r="Q7937" s="118"/>
      <c r="R7937" s="143" t="str">
        <f>IF(H7937="","",(S7937/S7937)&amp;":"&amp;ROUND(AI7937/S7937,2))</f>
        <v/>
      </c>
      <c r="S7937" s="144" t="str">
        <f t="shared" si="1481"/>
        <v/>
      </c>
      <c r="T7937" s="145" t="str">
        <f t="shared" si="1482"/>
        <v/>
      </c>
      <c r="U7937" s="118"/>
      <c r="V7937" s="145" t="str">
        <f t="shared" si="1483"/>
        <v/>
      </c>
      <c r="W7937" s="144" t="str">
        <f t="shared" si="1484"/>
        <v/>
      </c>
      <c r="X7937" s="146" t="str">
        <f>IF(C7937="","",IF(OR(C7937="Trade",C7937="Multi Position"),(X7936+V7937),IF(C7937="Deposit",(X7936+AE7937),IF(C7937="Withdrawal",(X7936-AE7937)))))</f>
        <v/>
      </c>
      <c r="Y7937" s="145" t="str">
        <f t="shared" si="1485"/>
        <v/>
      </c>
      <c r="Z7937" s="118"/>
      <c r="AA7937" s="118"/>
      <c r="AB7937" s="118"/>
      <c r="AC7937" s="118"/>
      <c r="AD7937" s="118"/>
      <c r="AE7937" s="139"/>
      <c r="AF7937" s="118"/>
      <c r="AG7937" s="118"/>
      <c r="AH7937" s="147" t="str">
        <f t="shared" si="1486"/>
        <v/>
      </c>
      <c r="AI7937" s="147" t="str">
        <f t="shared" si="1487"/>
        <v/>
      </c>
      <c r="AJ7937" s="148" t="str">
        <f t="shared" si="1476"/>
        <v/>
      </c>
      <c r="AK7937" s="148" t="str">
        <f t="shared" si="1477"/>
        <v/>
      </c>
      <c r="AL7937" s="147" t="str">
        <f t="shared" si="1478"/>
        <v/>
      </c>
      <c r="AM7937" s="147" t="str">
        <f t="shared" si="1479"/>
        <v/>
      </c>
      <c r="AN7937" s="147" t="str">
        <f t="shared" si="1480"/>
        <v/>
      </c>
      <c r="AO7937" s="118"/>
    </row>
    <row r="7938" spans="1:41">
      <c r="A7938" s="118"/>
      <c r="B7938" s="118"/>
      <c r="C7938" s="118"/>
      <c r="D7938" s="118"/>
      <c r="E7938" s="118"/>
      <c r="F7938" s="118"/>
      <c r="G7938" s="118"/>
      <c r="H7938" s="118"/>
      <c r="I7938" s="118"/>
      <c r="J7938" s="118"/>
      <c r="K7938" s="118"/>
      <c r="L7938" s="118"/>
      <c r="M7938" s="118"/>
      <c r="N7938" s="118"/>
      <c r="O7938" s="143" t="str">
        <f>IF(H7938="","",(S7938/S7938)&amp;":"&amp;ROUND(AH7938/S7938,2))</f>
        <v/>
      </c>
      <c r="P7938" s="118"/>
      <c r="Q7938" s="118"/>
      <c r="R7938" s="143" t="str">
        <f>IF(H7938="","",(S7938/S7938)&amp;":"&amp;ROUND(AI7938/S7938,2))</f>
        <v/>
      </c>
      <c r="S7938" s="144" t="str">
        <f t="shared" si="1481"/>
        <v/>
      </c>
      <c r="T7938" s="145" t="str">
        <f t="shared" si="1482"/>
        <v/>
      </c>
      <c r="U7938" s="118"/>
      <c r="V7938" s="145" t="str">
        <f t="shared" si="1483"/>
        <v/>
      </c>
      <c r="W7938" s="144" t="str">
        <f t="shared" si="1484"/>
        <v/>
      </c>
      <c r="X7938" s="146" t="str">
        <f>IF(C7938="","",IF(OR(C7938="Trade",C7938="Multi Position"),(X7937+V7938),IF(C7938="Deposit",(X7937+AE7938),IF(C7938="Withdrawal",(X7937-AE7938)))))</f>
        <v/>
      </c>
      <c r="Y7938" s="145" t="str">
        <f t="shared" si="1485"/>
        <v/>
      </c>
      <c r="Z7938" s="118"/>
      <c r="AA7938" s="118"/>
      <c r="AB7938" s="118"/>
      <c r="AC7938" s="118"/>
      <c r="AD7938" s="118"/>
      <c r="AE7938" s="139"/>
      <c r="AF7938" s="118"/>
      <c r="AG7938" s="118"/>
      <c r="AH7938" s="147" t="str">
        <f t="shared" si="1486"/>
        <v/>
      </c>
      <c r="AI7938" s="147" t="str">
        <f t="shared" si="1487"/>
        <v/>
      </c>
      <c r="AJ7938" s="148" t="str">
        <f t="shared" si="1476"/>
        <v/>
      </c>
      <c r="AK7938" s="148" t="str">
        <f t="shared" si="1477"/>
        <v/>
      </c>
      <c r="AL7938" s="147" t="str">
        <f t="shared" si="1478"/>
        <v/>
      </c>
      <c r="AM7938" s="147" t="str">
        <f t="shared" si="1479"/>
        <v/>
      </c>
      <c r="AN7938" s="147" t="str">
        <f t="shared" si="1480"/>
        <v/>
      </c>
      <c r="AO7938" s="118"/>
    </row>
    <row r="7939" spans="1:41">
      <c r="A7939" s="118"/>
      <c r="B7939" s="118"/>
      <c r="C7939" s="118"/>
      <c r="D7939" s="118"/>
      <c r="E7939" s="118"/>
      <c r="F7939" s="118"/>
      <c r="G7939" s="118"/>
      <c r="H7939" s="118"/>
      <c r="I7939" s="118"/>
      <c r="J7939" s="118"/>
      <c r="K7939" s="118"/>
      <c r="L7939" s="118"/>
      <c r="M7939" s="118"/>
      <c r="N7939" s="118"/>
      <c r="O7939" s="143" t="str">
        <f>IF(H7939="","",(S7939/S7939)&amp;":"&amp;ROUND(AH7939/S7939,2))</f>
        <v/>
      </c>
      <c r="P7939" s="118"/>
      <c r="Q7939" s="118"/>
      <c r="R7939" s="143" t="str">
        <f>IF(H7939="","",(S7939/S7939)&amp;":"&amp;ROUND(AI7939/S7939,2))</f>
        <v/>
      </c>
      <c r="S7939" s="144" t="str">
        <f t="shared" si="1481"/>
        <v/>
      </c>
      <c r="T7939" s="145" t="str">
        <f t="shared" si="1482"/>
        <v/>
      </c>
      <c r="U7939" s="118"/>
      <c r="V7939" s="145" t="str">
        <f t="shared" si="1483"/>
        <v/>
      </c>
      <c r="W7939" s="144" t="str">
        <f t="shared" si="1484"/>
        <v/>
      </c>
      <c r="X7939" s="146" t="str">
        <f>IF(C7939="","",IF(OR(C7939="Trade",C7939="Multi Position"),(X7938+V7939),IF(C7939="Deposit",(X7938+AE7939),IF(C7939="Withdrawal",(X7938-AE7939)))))</f>
        <v/>
      </c>
      <c r="Y7939" s="145" t="str">
        <f t="shared" si="1485"/>
        <v/>
      </c>
      <c r="Z7939" s="118"/>
      <c r="AA7939" s="118"/>
      <c r="AB7939" s="118"/>
      <c r="AC7939" s="118"/>
      <c r="AD7939" s="118"/>
      <c r="AE7939" s="139"/>
      <c r="AF7939" s="118"/>
      <c r="AG7939" s="118"/>
      <c r="AH7939" s="147" t="str">
        <f t="shared" si="1486"/>
        <v/>
      </c>
      <c r="AI7939" s="147" t="str">
        <f t="shared" si="1487"/>
        <v/>
      </c>
      <c r="AJ7939" s="148" t="str">
        <f t="shared" si="1476"/>
        <v/>
      </c>
      <c r="AK7939" s="148" t="str">
        <f t="shared" si="1477"/>
        <v/>
      </c>
      <c r="AL7939" s="147" t="str">
        <f t="shared" si="1478"/>
        <v/>
      </c>
      <c r="AM7939" s="147" t="str">
        <f t="shared" si="1479"/>
        <v/>
      </c>
      <c r="AN7939" s="147" t="str">
        <f t="shared" si="1480"/>
        <v/>
      </c>
      <c r="AO7939" s="118"/>
    </row>
    <row r="7940" spans="1:41">
      <c r="A7940" s="118"/>
      <c r="B7940" s="118"/>
      <c r="C7940" s="118"/>
      <c r="D7940" s="118"/>
      <c r="E7940" s="118"/>
      <c r="F7940" s="118"/>
      <c r="G7940" s="118"/>
      <c r="H7940" s="118"/>
      <c r="I7940" s="118"/>
      <c r="J7940" s="118"/>
      <c r="K7940" s="118"/>
      <c r="L7940" s="118"/>
      <c r="M7940" s="118"/>
      <c r="N7940" s="118"/>
      <c r="O7940" s="143" t="str">
        <f>IF(H7940="","",(S7940/S7940)&amp;":"&amp;ROUND(AH7940/S7940,2))</f>
        <v/>
      </c>
      <c r="P7940" s="118"/>
      <c r="Q7940" s="118"/>
      <c r="R7940" s="143" t="str">
        <f>IF(H7940="","",(S7940/S7940)&amp;":"&amp;ROUND(AI7940/S7940,2))</f>
        <v/>
      </c>
      <c r="S7940" s="144" t="str">
        <f t="shared" si="1481"/>
        <v/>
      </c>
      <c r="T7940" s="145" t="str">
        <f t="shared" si="1482"/>
        <v/>
      </c>
      <c r="U7940" s="118"/>
      <c r="V7940" s="145" t="str">
        <f t="shared" si="1483"/>
        <v/>
      </c>
      <c r="W7940" s="144" t="str">
        <f t="shared" si="1484"/>
        <v/>
      </c>
      <c r="X7940" s="146" t="str">
        <f>IF(C7940="","",IF(OR(C7940="Trade",C7940="Multi Position"),(X7939+V7940),IF(C7940="Deposit",(X7939+AE7940),IF(C7940="Withdrawal",(X7939-AE7940)))))</f>
        <v/>
      </c>
      <c r="Y7940" s="145" t="str">
        <f t="shared" si="1485"/>
        <v/>
      </c>
      <c r="Z7940" s="118"/>
      <c r="AA7940" s="118"/>
      <c r="AB7940" s="118"/>
      <c r="AC7940" s="118"/>
      <c r="AD7940" s="118"/>
      <c r="AE7940" s="139"/>
      <c r="AF7940" s="118"/>
      <c r="AG7940" s="118"/>
      <c r="AH7940" s="147" t="str">
        <f t="shared" si="1486"/>
        <v/>
      </c>
      <c r="AI7940" s="147" t="str">
        <f t="shared" si="1487"/>
        <v/>
      </c>
      <c r="AJ7940" s="148" t="str">
        <f t="shared" si="1476"/>
        <v/>
      </c>
      <c r="AK7940" s="148" t="str">
        <f t="shared" si="1477"/>
        <v/>
      </c>
      <c r="AL7940" s="147" t="str">
        <f t="shared" si="1478"/>
        <v/>
      </c>
      <c r="AM7940" s="147" t="str">
        <f t="shared" si="1479"/>
        <v/>
      </c>
      <c r="AN7940" s="147" t="str">
        <f t="shared" si="1480"/>
        <v/>
      </c>
      <c r="AO7940" s="118"/>
    </row>
    <row r="7941" spans="1:41">
      <c r="A7941" s="118"/>
      <c r="B7941" s="118"/>
      <c r="C7941" s="118"/>
      <c r="D7941" s="118"/>
      <c r="E7941" s="118"/>
      <c r="F7941" s="118"/>
      <c r="G7941" s="118"/>
      <c r="H7941" s="118"/>
      <c r="I7941" s="118"/>
      <c r="J7941" s="118"/>
      <c r="K7941" s="118"/>
      <c r="L7941" s="118"/>
      <c r="M7941" s="118"/>
      <c r="N7941" s="118"/>
      <c r="O7941" s="143" t="str">
        <f>IF(H7941="","",(S7941/S7941)&amp;":"&amp;ROUND(AH7941/S7941,2))</f>
        <v/>
      </c>
      <c r="P7941" s="118"/>
      <c r="Q7941" s="118"/>
      <c r="R7941" s="143" t="str">
        <f>IF(H7941="","",(S7941/S7941)&amp;":"&amp;ROUND(AI7941/S7941,2))</f>
        <v/>
      </c>
      <c r="S7941" s="144" t="str">
        <f t="shared" si="1481"/>
        <v/>
      </c>
      <c r="T7941" s="145" t="str">
        <f t="shared" si="1482"/>
        <v/>
      </c>
      <c r="U7941" s="118"/>
      <c r="V7941" s="145" t="str">
        <f t="shared" si="1483"/>
        <v/>
      </c>
      <c r="W7941" s="144" t="str">
        <f t="shared" si="1484"/>
        <v/>
      </c>
      <c r="X7941" s="146" t="str">
        <f>IF(C7941="","",IF(OR(C7941="Trade",C7941="Multi Position"),(X7940+V7941),IF(C7941="Deposit",(X7940+AE7941),IF(C7941="Withdrawal",(X7940-AE7941)))))</f>
        <v/>
      </c>
      <c r="Y7941" s="145" t="str">
        <f t="shared" si="1485"/>
        <v/>
      </c>
      <c r="Z7941" s="118"/>
      <c r="AA7941" s="118"/>
      <c r="AB7941" s="118"/>
      <c r="AC7941" s="118"/>
      <c r="AD7941" s="118"/>
      <c r="AE7941" s="139"/>
      <c r="AF7941" s="118"/>
      <c r="AG7941" s="118"/>
      <c r="AH7941" s="147" t="str">
        <f t="shared" si="1486"/>
        <v/>
      </c>
      <c r="AI7941" s="147" t="str">
        <f t="shared" si="1487"/>
        <v/>
      </c>
      <c r="AJ7941" s="148" t="str">
        <f t="shared" si="1476"/>
        <v/>
      </c>
      <c r="AK7941" s="148" t="str">
        <f t="shared" si="1477"/>
        <v/>
      </c>
      <c r="AL7941" s="147" t="str">
        <f t="shared" si="1478"/>
        <v/>
      </c>
      <c r="AM7941" s="147" t="str">
        <f t="shared" si="1479"/>
        <v/>
      </c>
      <c r="AN7941" s="147" t="str">
        <f t="shared" si="1480"/>
        <v/>
      </c>
      <c r="AO7941" s="118"/>
    </row>
    <row r="7942" spans="1:41">
      <c r="A7942" s="118"/>
      <c r="B7942" s="118"/>
      <c r="C7942" s="118"/>
      <c r="D7942" s="118"/>
      <c r="E7942" s="118"/>
      <c r="F7942" s="118"/>
      <c r="G7942" s="118"/>
      <c r="H7942" s="118"/>
      <c r="I7942" s="118"/>
      <c r="J7942" s="118"/>
      <c r="K7942" s="118"/>
      <c r="L7942" s="118"/>
      <c r="M7942" s="118"/>
      <c r="N7942" s="118"/>
      <c r="O7942" s="143" t="str">
        <f>IF(H7942="","",(S7942/S7942)&amp;":"&amp;ROUND(AH7942/S7942,2))</f>
        <v/>
      </c>
      <c r="P7942" s="118"/>
      <c r="Q7942" s="118"/>
      <c r="R7942" s="143" t="str">
        <f>IF(H7942="","",(S7942/S7942)&amp;":"&amp;ROUND(AI7942/S7942,2))</f>
        <v/>
      </c>
      <c r="S7942" s="144" t="str">
        <f t="shared" si="1481"/>
        <v/>
      </c>
      <c r="T7942" s="145" t="str">
        <f t="shared" si="1482"/>
        <v/>
      </c>
      <c r="U7942" s="118"/>
      <c r="V7942" s="145" t="str">
        <f t="shared" si="1483"/>
        <v/>
      </c>
      <c r="W7942" s="144" t="str">
        <f t="shared" si="1484"/>
        <v/>
      </c>
      <c r="X7942" s="146" t="str">
        <f>IF(C7942="","",IF(OR(C7942="Trade",C7942="Multi Position"),(X7941+V7942),IF(C7942="Deposit",(X7941+AE7942),IF(C7942="Withdrawal",(X7941-AE7942)))))</f>
        <v/>
      </c>
      <c r="Y7942" s="145" t="str">
        <f t="shared" si="1485"/>
        <v/>
      </c>
      <c r="Z7942" s="118"/>
      <c r="AA7942" s="118"/>
      <c r="AB7942" s="118"/>
      <c r="AC7942" s="118"/>
      <c r="AD7942" s="118"/>
      <c r="AE7942" s="139"/>
      <c r="AF7942" s="118"/>
      <c r="AG7942" s="118"/>
      <c r="AH7942" s="147" t="str">
        <f t="shared" si="1486"/>
        <v/>
      </c>
      <c r="AI7942" s="147" t="str">
        <f t="shared" si="1487"/>
        <v/>
      </c>
      <c r="AJ7942" s="148" t="str">
        <f t="shared" si="1476"/>
        <v/>
      </c>
      <c r="AK7942" s="148" t="str">
        <f t="shared" si="1477"/>
        <v/>
      </c>
      <c r="AL7942" s="147" t="str">
        <f t="shared" si="1478"/>
        <v/>
      </c>
      <c r="AM7942" s="147" t="str">
        <f t="shared" si="1479"/>
        <v/>
      </c>
      <c r="AN7942" s="147" t="str">
        <f t="shared" si="1480"/>
        <v/>
      </c>
      <c r="AO7942" s="118"/>
    </row>
    <row r="7943" spans="1:41">
      <c r="A7943" s="118"/>
      <c r="B7943" s="118"/>
      <c r="C7943" s="118"/>
      <c r="D7943" s="118"/>
      <c r="E7943" s="118"/>
      <c r="F7943" s="118"/>
      <c r="G7943" s="118"/>
      <c r="H7943" s="118"/>
      <c r="I7943" s="118"/>
      <c r="J7943" s="118"/>
      <c r="K7943" s="118"/>
      <c r="L7943" s="118"/>
      <c r="M7943" s="118"/>
      <c r="N7943" s="118"/>
      <c r="O7943" s="143" t="str">
        <f>IF(H7943="","",(S7943/S7943)&amp;":"&amp;ROUND(AH7943/S7943,2))</f>
        <v/>
      </c>
      <c r="P7943" s="118"/>
      <c r="Q7943" s="118"/>
      <c r="R7943" s="143" t="str">
        <f>IF(H7943="","",(S7943/S7943)&amp;":"&amp;ROUND(AI7943/S7943,2))</f>
        <v/>
      </c>
      <c r="S7943" s="144" t="str">
        <f t="shared" si="1481"/>
        <v/>
      </c>
      <c r="T7943" s="145" t="str">
        <f t="shared" si="1482"/>
        <v/>
      </c>
      <c r="U7943" s="118"/>
      <c r="V7943" s="145" t="str">
        <f t="shared" si="1483"/>
        <v/>
      </c>
      <c r="W7943" s="144" t="str">
        <f t="shared" si="1484"/>
        <v/>
      </c>
      <c r="X7943" s="146" t="str">
        <f>IF(C7943="","",IF(OR(C7943="Trade",C7943="Multi Position"),(X7942+V7943),IF(C7943="Deposit",(X7942+AE7943),IF(C7943="Withdrawal",(X7942-AE7943)))))</f>
        <v/>
      </c>
      <c r="Y7943" s="145" t="str">
        <f t="shared" si="1485"/>
        <v/>
      </c>
      <c r="Z7943" s="118"/>
      <c r="AA7943" s="118"/>
      <c r="AB7943" s="118"/>
      <c r="AC7943" s="118"/>
      <c r="AD7943" s="118"/>
      <c r="AE7943" s="139"/>
      <c r="AF7943" s="118"/>
      <c r="AG7943" s="118"/>
      <c r="AH7943" s="147" t="str">
        <f t="shared" si="1486"/>
        <v/>
      </c>
      <c r="AI7943" s="147" t="str">
        <f t="shared" si="1487"/>
        <v/>
      </c>
      <c r="AJ7943" s="148" t="str">
        <f t="shared" si="1476"/>
        <v/>
      </c>
      <c r="AK7943" s="148" t="str">
        <f t="shared" si="1477"/>
        <v/>
      </c>
      <c r="AL7943" s="147" t="str">
        <f t="shared" si="1478"/>
        <v/>
      </c>
      <c r="AM7943" s="147" t="str">
        <f t="shared" si="1479"/>
        <v/>
      </c>
      <c r="AN7943" s="147" t="str">
        <f t="shared" si="1480"/>
        <v/>
      </c>
      <c r="AO7943" s="118"/>
    </row>
    <row r="7944" spans="1:41">
      <c r="A7944" s="118"/>
      <c r="B7944" s="118"/>
      <c r="C7944" s="118"/>
      <c r="D7944" s="118"/>
      <c r="E7944" s="118"/>
      <c r="F7944" s="118"/>
      <c r="G7944" s="118"/>
      <c r="H7944" s="118"/>
      <c r="I7944" s="118"/>
      <c r="J7944" s="118"/>
      <c r="K7944" s="118"/>
      <c r="L7944" s="118"/>
      <c r="M7944" s="118"/>
      <c r="N7944" s="118"/>
      <c r="O7944" s="143" t="str">
        <f>IF(H7944="","",(S7944/S7944)&amp;":"&amp;ROUND(AH7944/S7944,2))</f>
        <v/>
      </c>
      <c r="P7944" s="118"/>
      <c r="Q7944" s="118"/>
      <c r="R7944" s="143" t="str">
        <f>IF(H7944="","",(S7944/S7944)&amp;":"&amp;ROUND(AI7944/S7944,2))</f>
        <v/>
      </c>
      <c r="S7944" s="144" t="str">
        <f t="shared" si="1481"/>
        <v/>
      </c>
      <c r="T7944" s="145" t="str">
        <f t="shared" si="1482"/>
        <v/>
      </c>
      <c r="U7944" s="118"/>
      <c r="V7944" s="145" t="str">
        <f t="shared" si="1483"/>
        <v/>
      </c>
      <c r="W7944" s="144" t="str">
        <f t="shared" si="1484"/>
        <v/>
      </c>
      <c r="X7944" s="146" t="str">
        <f>IF(C7944="","",IF(OR(C7944="Trade",C7944="Multi Position"),(X7943+V7944),IF(C7944="Deposit",(X7943+AE7944),IF(C7944="Withdrawal",(X7943-AE7944)))))</f>
        <v/>
      </c>
      <c r="Y7944" s="145" t="str">
        <f t="shared" si="1485"/>
        <v/>
      </c>
      <c r="Z7944" s="118"/>
      <c r="AA7944" s="118"/>
      <c r="AB7944" s="118"/>
      <c r="AC7944" s="118"/>
      <c r="AD7944" s="118"/>
      <c r="AE7944" s="139"/>
      <c r="AF7944" s="118"/>
      <c r="AG7944" s="118"/>
      <c r="AH7944" s="147" t="str">
        <f t="shared" si="1486"/>
        <v/>
      </c>
      <c r="AI7944" s="147" t="str">
        <f t="shared" si="1487"/>
        <v/>
      </c>
      <c r="AJ7944" s="148" t="str">
        <f t="shared" si="1476"/>
        <v/>
      </c>
      <c r="AK7944" s="148" t="str">
        <f t="shared" si="1477"/>
        <v/>
      </c>
      <c r="AL7944" s="147" t="str">
        <f t="shared" si="1478"/>
        <v/>
      </c>
      <c r="AM7944" s="147" t="str">
        <f t="shared" si="1479"/>
        <v/>
      </c>
      <c r="AN7944" s="147" t="str">
        <f t="shared" si="1480"/>
        <v/>
      </c>
      <c r="AO7944" s="118"/>
    </row>
    <row r="7945" spans="1:41">
      <c r="A7945" s="118"/>
      <c r="B7945" s="118"/>
      <c r="C7945" s="118"/>
      <c r="D7945" s="118"/>
      <c r="E7945" s="118"/>
      <c r="F7945" s="118"/>
      <c r="G7945" s="118"/>
      <c r="H7945" s="118"/>
      <c r="I7945" s="118"/>
      <c r="J7945" s="118"/>
      <c r="K7945" s="118"/>
      <c r="L7945" s="118"/>
      <c r="M7945" s="118"/>
      <c r="N7945" s="118"/>
      <c r="O7945" s="143" t="str">
        <f>IF(H7945="","",(S7945/S7945)&amp;":"&amp;ROUND(AH7945/S7945,2))</f>
        <v/>
      </c>
      <c r="P7945" s="118"/>
      <c r="Q7945" s="118"/>
      <c r="R7945" s="143" t="str">
        <f>IF(H7945="","",(S7945/S7945)&amp;":"&amp;ROUND(AI7945/S7945,2))</f>
        <v/>
      </c>
      <c r="S7945" s="144" t="str">
        <f t="shared" si="1481"/>
        <v/>
      </c>
      <c r="T7945" s="145" t="str">
        <f t="shared" si="1482"/>
        <v/>
      </c>
      <c r="U7945" s="118"/>
      <c r="V7945" s="145" t="str">
        <f t="shared" si="1483"/>
        <v/>
      </c>
      <c r="W7945" s="144" t="str">
        <f t="shared" si="1484"/>
        <v/>
      </c>
      <c r="X7945" s="146" t="str">
        <f>IF(C7945="","",IF(OR(C7945="Trade",C7945="Multi Position"),(X7944+V7945),IF(C7945="Deposit",(X7944+AE7945),IF(C7945="Withdrawal",(X7944-AE7945)))))</f>
        <v/>
      </c>
      <c r="Y7945" s="145" t="str">
        <f t="shared" si="1485"/>
        <v/>
      </c>
      <c r="Z7945" s="118"/>
      <c r="AA7945" s="118"/>
      <c r="AB7945" s="118"/>
      <c r="AC7945" s="118"/>
      <c r="AD7945" s="118"/>
      <c r="AE7945" s="139"/>
      <c r="AF7945" s="118"/>
      <c r="AG7945" s="118"/>
      <c r="AH7945" s="147" t="str">
        <f t="shared" si="1486"/>
        <v/>
      </c>
      <c r="AI7945" s="147" t="str">
        <f t="shared" si="1487"/>
        <v/>
      </c>
      <c r="AJ7945" s="148" t="str">
        <f t="shared" si="1476"/>
        <v/>
      </c>
      <c r="AK7945" s="148" t="str">
        <f t="shared" si="1477"/>
        <v/>
      </c>
      <c r="AL7945" s="147" t="str">
        <f t="shared" si="1478"/>
        <v/>
      </c>
      <c r="AM7945" s="147" t="str">
        <f t="shared" si="1479"/>
        <v/>
      </c>
      <c r="AN7945" s="147" t="str">
        <f t="shared" si="1480"/>
        <v/>
      </c>
      <c r="AO7945" s="118"/>
    </row>
    <row r="7946" spans="1:41">
      <c r="A7946" s="118"/>
      <c r="B7946" s="118"/>
      <c r="C7946" s="118"/>
      <c r="D7946" s="118"/>
      <c r="E7946" s="118"/>
      <c r="F7946" s="118"/>
      <c r="G7946" s="118"/>
      <c r="H7946" s="118"/>
      <c r="I7946" s="118"/>
      <c r="J7946" s="118"/>
      <c r="K7946" s="118"/>
      <c r="L7946" s="118"/>
      <c r="M7946" s="118"/>
      <c r="N7946" s="118"/>
      <c r="O7946" s="143" t="str">
        <f>IF(H7946="","",(S7946/S7946)&amp;":"&amp;ROUND(AH7946/S7946,2))</f>
        <v/>
      </c>
      <c r="P7946" s="118"/>
      <c r="Q7946" s="118"/>
      <c r="R7946" s="143" t="str">
        <f>IF(H7946="","",(S7946/S7946)&amp;":"&amp;ROUND(AI7946/S7946,2))</f>
        <v/>
      </c>
      <c r="S7946" s="144" t="str">
        <f t="shared" si="1481"/>
        <v/>
      </c>
      <c r="T7946" s="145" t="str">
        <f t="shared" si="1482"/>
        <v/>
      </c>
      <c r="U7946" s="118"/>
      <c r="V7946" s="145" t="str">
        <f t="shared" si="1483"/>
        <v/>
      </c>
      <c r="W7946" s="144" t="str">
        <f t="shared" si="1484"/>
        <v/>
      </c>
      <c r="X7946" s="146" t="str">
        <f>IF(C7946="","",IF(OR(C7946="Trade",C7946="Multi Position"),(X7945+V7946),IF(C7946="Deposit",(X7945+AE7946),IF(C7946="Withdrawal",(X7945-AE7946)))))</f>
        <v/>
      </c>
      <c r="Y7946" s="145" t="str">
        <f t="shared" si="1485"/>
        <v/>
      </c>
      <c r="Z7946" s="118"/>
      <c r="AA7946" s="118"/>
      <c r="AB7946" s="118"/>
      <c r="AC7946" s="118"/>
      <c r="AD7946" s="118"/>
      <c r="AE7946" s="139"/>
      <c r="AF7946" s="118"/>
      <c r="AG7946" s="118"/>
      <c r="AH7946" s="147" t="str">
        <f t="shared" si="1486"/>
        <v/>
      </c>
      <c r="AI7946" s="147" t="str">
        <f t="shared" si="1487"/>
        <v/>
      </c>
      <c r="AJ7946" s="148" t="str">
        <f t="shared" ref="AJ7946:AJ8009" si="1488">IF(V7946&lt;0,V7946/-X7946,S7946)</f>
        <v/>
      </c>
      <c r="AK7946" s="148" t="str">
        <f t="shared" ref="AK7946:AK8009" si="1489">IF(V7946="","",IF(H7946="LONG",IF(V7946&gt;0,V7946/X7946,((L7946*(P7946-K7946))/X7946)),IF(V7946&gt;0,V7946/X7946,((L7946*(K7946-P7946))/X7946))))</f>
        <v/>
      </c>
      <c r="AL7946" s="147" t="str">
        <f t="shared" ref="AL7946:AL8009" si="1490">IF(B7946="","",MONTH(B7946))</f>
        <v/>
      </c>
      <c r="AM7946" s="147" t="str">
        <f t="shared" ref="AM7946:AM8009" si="1491">IF(B7946="","",YEAR(B7946))</f>
        <v/>
      </c>
      <c r="AN7946" s="147" t="str">
        <f t="shared" ref="AN7946:AN8009" si="1492">IF(B7946="","",DAY(B7946))</f>
        <v/>
      </c>
      <c r="AO7946" s="118"/>
    </row>
    <row r="7947" spans="1:41">
      <c r="A7947" s="118"/>
      <c r="B7947" s="118"/>
      <c r="C7947" s="118"/>
      <c r="D7947" s="118"/>
      <c r="E7947" s="118"/>
      <c r="F7947" s="118"/>
      <c r="G7947" s="118"/>
      <c r="H7947" s="118"/>
      <c r="I7947" s="118"/>
      <c r="J7947" s="118"/>
      <c r="K7947" s="118"/>
      <c r="L7947" s="118"/>
      <c r="M7947" s="118"/>
      <c r="N7947" s="118"/>
      <c r="O7947" s="143" t="str">
        <f>IF(H7947="","",(S7947/S7947)&amp;":"&amp;ROUND(AH7947/S7947,2))</f>
        <v/>
      </c>
      <c r="P7947" s="118"/>
      <c r="Q7947" s="118"/>
      <c r="R7947" s="143" t="str">
        <f>IF(H7947="","",(S7947/S7947)&amp;":"&amp;ROUND(AI7947/S7947,2))</f>
        <v/>
      </c>
      <c r="S7947" s="144" t="str">
        <f t="shared" ref="S7947:S8010" si="1493">IF(N7947="","",IF(H7947="LONG",(((K7947-M7947)*L7947)/X7946),(((M7947-K7947)*L7947)/X7946)))</f>
        <v/>
      </c>
      <c r="T7947" s="145" t="str">
        <f t="shared" ref="T7947:T8010" si="1494">IF(K7947="","",IF(H7947="LONG",(P7947*L7947)-(K7947*L7947),(K7947*L7947)-(P7947*L7947)))</f>
        <v/>
      </c>
      <c r="U7947" s="118"/>
      <c r="V7947" s="145" t="str">
        <f t="shared" ref="V7947:V8010" si="1495">IF(K7947="","",IF(T7947&lt;0,(T7947)-+U7947,(T7947)-U7947))</f>
        <v/>
      </c>
      <c r="W7947" s="144" t="str">
        <f t="shared" ref="W7947:W8010" si="1496">IF(P7947="","",SUM(V7947/X7946))</f>
        <v/>
      </c>
      <c r="X7947" s="146" t="str">
        <f>IF(C7947="","",IF(OR(C7947="Trade",C7947="Multi Position"),(X7946+V7947),IF(C7947="Deposit",(X7946+AE7947),IF(C7947="Withdrawal",(X7946-AE7947)))))</f>
        <v/>
      </c>
      <c r="Y7947" s="145" t="str">
        <f t="shared" ref="Y7947:Y8010" si="1497">IF(Q7947="","",INT(Q7947-B7947)&amp;" Days "&amp;TEXT(Q7947-B7947,"H"" Hrs ""m"" mins """))</f>
        <v/>
      </c>
      <c r="Z7947" s="118"/>
      <c r="AA7947" s="118"/>
      <c r="AB7947" s="118"/>
      <c r="AC7947" s="118"/>
      <c r="AD7947" s="118"/>
      <c r="AE7947" s="139"/>
      <c r="AF7947" s="118"/>
      <c r="AG7947" s="118"/>
      <c r="AH7947" s="147" t="str">
        <f t="shared" ref="AH7947:AH8010" si="1498">IF(K7947="","", IF(H7947="LONG", (((N7947-K7947)*L7947)/X7946), (((K7947-N7947)*L7947)/X7946)))</f>
        <v/>
      </c>
      <c r="AI7947" s="147" t="str">
        <f t="shared" ref="AI7947:AI8010" si="1499">IF(K7947="","", IF(H7947="LONG", (((P7947-K7947)*L7947)/X7946), (((K7947-P7947)*L7947)/X7946)))</f>
        <v/>
      </c>
      <c r="AJ7947" s="148" t="str">
        <f t="shared" si="1488"/>
        <v/>
      </c>
      <c r="AK7947" s="148" t="str">
        <f t="shared" si="1489"/>
        <v/>
      </c>
      <c r="AL7947" s="147" t="str">
        <f t="shared" si="1490"/>
        <v/>
      </c>
      <c r="AM7947" s="147" t="str">
        <f t="shared" si="1491"/>
        <v/>
      </c>
      <c r="AN7947" s="147" t="str">
        <f t="shared" si="1492"/>
        <v/>
      </c>
      <c r="AO7947" s="118"/>
    </row>
    <row r="7948" spans="1:41">
      <c r="A7948" s="118"/>
      <c r="B7948" s="118"/>
      <c r="C7948" s="118"/>
      <c r="D7948" s="118"/>
      <c r="E7948" s="118"/>
      <c r="F7948" s="118"/>
      <c r="G7948" s="118"/>
      <c r="H7948" s="118"/>
      <c r="I7948" s="118"/>
      <c r="J7948" s="118"/>
      <c r="K7948" s="118"/>
      <c r="L7948" s="118"/>
      <c r="M7948" s="118"/>
      <c r="N7948" s="118"/>
      <c r="O7948" s="143" t="str">
        <f>IF(H7948="","",(S7948/S7948)&amp;":"&amp;ROUND(AH7948/S7948,2))</f>
        <v/>
      </c>
      <c r="P7948" s="118"/>
      <c r="Q7948" s="118"/>
      <c r="R7948" s="143" t="str">
        <f>IF(H7948="","",(S7948/S7948)&amp;":"&amp;ROUND(AI7948/S7948,2))</f>
        <v/>
      </c>
      <c r="S7948" s="144" t="str">
        <f t="shared" si="1493"/>
        <v/>
      </c>
      <c r="T7948" s="145" t="str">
        <f t="shared" si="1494"/>
        <v/>
      </c>
      <c r="U7948" s="118"/>
      <c r="V7948" s="145" t="str">
        <f t="shared" si="1495"/>
        <v/>
      </c>
      <c r="W7948" s="144" t="str">
        <f t="shared" si="1496"/>
        <v/>
      </c>
      <c r="X7948" s="146" t="str">
        <f>IF(C7948="","",IF(OR(C7948="Trade",C7948="Multi Position"),(X7947+V7948),IF(C7948="Deposit",(X7947+AE7948),IF(C7948="Withdrawal",(X7947-AE7948)))))</f>
        <v/>
      </c>
      <c r="Y7948" s="145" t="str">
        <f t="shared" si="1497"/>
        <v/>
      </c>
      <c r="Z7948" s="118"/>
      <c r="AA7948" s="118"/>
      <c r="AB7948" s="118"/>
      <c r="AC7948" s="118"/>
      <c r="AD7948" s="118"/>
      <c r="AE7948" s="139"/>
      <c r="AF7948" s="118"/>
      <c r="AG7948" s="118"/>
      <c r="AH7948" s="147" t="str">
        <f t="shared" si="1498"/>
        <v/>
      </c>
      <c r="AI7948" s="147" t="str">
        <f t="shared" si="1499"/>
        <v/>
      </c>
      <c r="AJ7948" s="148" t="str">
        <f t="shared" si="1488"/>
        <v/>
      </c>
      <c r="AK7948" s="148" t="str">
        <f t="shared" si="1489"/>
        <v/>
      </c>
      <c r="AL7948" s="147" t="str">
        <f t="shared" si="1490"/>
        <v/>
      </c>
      <c r="AM7948" s="147" t="str">
        <f t="shared" si="1491"/>
        <v/>
      </c>
      <c r="AN7948" s="147" t="str">
        <f t="shared" si="1492"/>
        <v/>
      </c>
      <c r="AO7948" s="118"/>
    </row>
    <row r="7949" spans="1:41">
      <c r="A7949" s="118"/>
      <c r="B7949" s="118"/>
      <c r="C7949" s="118"/>
      <c r="D7949" s="118"/>
      <c r="E7949" s="118"/>
      <c r="F7949" s="118"/>
      <c r="G7949" s="118"/>
      <c r="H7949" s="118"/>
      <c r="I7949" s="118"/>
      <c r="J7949" s="118"/>
      <c r="K7949" s="118"/>
      <c r="L7949" s="118"/>
      <c r="M7949" s="118"/>
      <c r="N7949" s="118"/>
      <c r="O7949" s="143" t="str">
        <f>IF(H7949="","",(S7949/S7949)&amp;":"&amp;ROUND(AH7949/S7949,2))</f>
        <v/>
      </c>
      <c r="P7949" s="118"/>
      <c r="Q7949" s="118"/>
      <c r="R7949" s="143" t="str">
        <f>IF(H7949="","",(S7949/S7949)&amp;":"&amp;ROUND(AI7949/S7949,2))</f>
        <v/>
      </c>
      <c r="S7949" s="144" t="str">
        <f t="shared" si="1493"/>
        <v/>
      </c>
      <c r="T7949" s="145" t="str">
        <f t="shared" si="1494"/>
        <v/>
      </c>
      <c r="U7949" s="118"/>
      <c r="V7949" s="145" t="str">
        <f t="shared" si="1495"/>
        <v/>
      </c>
      <c r="W7949" s="144" t="str">
        <f t="shared" si="1496"/>
        <v/>
      </c>
      <c r="X7949" s="146" t="str">
        <f>IF(C7949="","",IF(OR(C7949="Trade",C7949="Multi Position"),(X7948+V7949),IF(C7949="Deposit",(X7948+AE7949),IF(C7949="Withdrawal",(X7948-AE7949)))))</f>
        <v/>
      </c>
      <c r="Y7949" s="145" t="str">
        <f t="shared" si="1497"/>
        <v/>
      </c>
      <c r="Z7949" s="118"/>
      <c r="AA7949" s="118"/>
      <c r="AB7949" s="118"/>
      <c r="AC7949" s="118"/>
      <c r="AD7949" s="118"/>
      <c r="AE7949" s="139"/>
      <c r="AF7949" s="118"/>
      <c r="AG7949" s="118"/>
      <c r="AH7949" s="147" t="str">
        <f t="shared" si="1498"/>
        <v/>
      </c>
      <c r="AI7949" s="147" t="str">
        <f t="shared" si="1499"/>
        <v/>
      </c>
      <c r="AJ7949" s="148" t="str">
        <f t="shared" si="1488"/>
        <v/>
      </c>
      <c r="AK7949" s="148" t="str">
        <f t="shared" si="1489"/>
        <v/>
      </c>
      <c r="AL7949" s="147" t="str">
        <f t="shared" si="1490"/>
        <v/>
      </c>
      <c r="AM7949" s="147" t="str">
        <f t="shared" si="1491"/>
        <v/>
      </c>
      <c r="AN7949" s="147" t="str">
        <f t="shared" si="1492"/>
        <v/>
      </c>
      <c r="AO7949" s="118"/>
    </row>
    <row r="7950" spans="1:41">
      <c r="A7950" s="118"/>
      <c r="B7950" s="118"/>
      <c r="C7950" s="118"/>
      <c r="D7950" s="118"/>
      <c r="E7950" s="118"/>
      <c r="F7950" s="118"/>
      <c r="G7950" s="118"/>
      <c r="H7950" s="118"/>
      <c r="I7950" s="118"/>
      <c r="J7950" s="118"/>
      <c r="K7950" s="118"/>
      <c r="L7950" s="118"/>
      <c r="M7950" s="118"/>
      <c r="N7950" s="118"/>
      <c r="O7950" s="143" t="str">
        <f>IF(H7950="","",(S7950/S7950)&amp;":"&amp;ROUND(AH7950/S7950,2))</f>
        <v/>
      </c>
      <c r="P7950" s="118"/>
      <c r="Q7950" s="118"/>
      <c r="R7950" s="143" t="str">
        <f>IF(H7950="","",(S7950/S7950)&amp;":"&amp;ROUND(AI7950/S7950,2))</f>
        <v/>
      </c>
      <c r="S7950" s="144" t="str">
        <f t="shared" si="1493"/>
        <v/>
      </c>
      <c r="T7950" s="145" t="str">
        <f t="shared" si="1494"/>
        <v/>
      </c>
      <c r="U7950" s="118"/>
      <c r="V7950" s="145" t="str">
        <f t="shared" si="1495"/>
        <v/>
      </c>
      <c r="W7950" s="144" t="str">
        <f t="shared" si="1496"/>
        <v/>
      </c>
      <c r="X7950" s="146" t="str">
        <f>IF(C7950="","",IF(OR(C7950="Trade",C7950="Multi Position"),(X7949+V7950),IF(C7950="Deposit",(X7949+AE7950),IF(C7950="Withdrawal",(X7949-AE7950)))))</f>
        <v/>
      </c>
      <c r="Y7950" s="145" t="str">
        <f t="shared" si="1497"/>
        <v/>
      </c>
      <c r="Z7950" s="118"/>
      <c r="AA7950" s="118"/>
      <c r="AB7950" s="118"/>
      <c r="AC7950" s="118"/>
      <c r="AD7950" s="118"/>
      <c r="AE7950" s="139"/>
      <c r="AF7950" s="118"/>
      <c r="AG7950" s="118"/>
      <c r="AH7950" s="147" t="str">
        <f t="shared" si="1498"/>
        <v/>
      </c>
      <c r="AI7950" s="147" t="str">
        <f t="shared" si="1499"/>
        <v/>
      </c>
      <c r="AJ7950" s="148" t="str">
        <f t="shared" si="1488"/>
        <v/>
      </c>
      <c r="AK7950" s="148" t="str">
        <f t="shared" si="1489"/>
        <v/>
      </c>
      <c r="AL7950" s="147" t="str">
        <f t="shared" si="1490"/>
        <v/>
      </c>
      <c r="AM7950" s="147" t="str">
        <f t="shared" si="1491"/>
        <v/>
      </c>
      <c r="AN7950" s="147" t="str">
        <f t="shared" si="1492"/>
        <v/>
      </c>
      <c r="AO7950" s="118"/>
    </row>
    <row r="7951" spans="1:41">
      <c r="A7951" s="118"/>
      <c r="B7951" s="118"/>
      <c r="C7951" s="118"/>
      <c r="D7951" s="118"/>
      <c r="E7951" s="118"/>
      <c r="F7951" s="118"/>
      <c r="G7951" s="118"/>
      <c r="H7951" s="118"/>
      <c r="I7951" s="118"/>
      <c r="J7951" s="118"/>
      <c r="K7951" s="118"/>
      <c r="L7951" s="118"/>
      <c r="M7951" s="118"/>
      <c r="N7951" s="118"/>
      <c r="O7951" s="143" t="str">
        <f>IF(H7951="","",(S7951/S7951)&amp;":"&amp;ROUND(AH7951/S7951,2))</f>
        <v/>
      </c>
      <c r="P7951" s="118"/>
      <c r="Q7951" s="118"/>
      <c r="R7951" s="143" t="str">
        <f>IF(H7951="","",(S7951/S7951)&amp;":"&amp;ROUND(AI7951/S7951,2))</f>
        <v/>
      </c>
      <c r="S7951" s="144" t="str">
        <f t="shared" si="1493"/>
        <v/>
      </c>
      <c r="T7951" s="145" t="str">
        <f t="shared" si="1494"/>
        <v/>
      </c>
      <c r="U7951" s="118"/>
      <c r="V7951" s="145" t="str">
        <f t="shared" si="1495"/>
        <v/>
      </c>
      <c r="W7951" s="144" t="str">
        <f t="shared" si="1496"/>
        <v/>
      </c>
      <c r="X7951" s="146" t="str">
        <f>IF(C7951="","",IF(OR(C7951="Trade",C7951="Multi Position"),(X7950+V7951),IF(C7951="Deposit",(X7950+AE7951),IF(C7951="Withdrawal",(X7950-AE7951)))))</f>
        <v/>
      </c>
      <c r="Y7951" s="145" t="str">
        <f t="shared" si="1497"/>
        <v/>
      </c>
      <c r="Z7951" s="118"/>
      <c r="AA7951" s="118"/>
      <c r="AB7951" s="118"/>
      <c r="AC7951" s="118"/>
      <c r="AD7951" s="118"/>
      <c r="AE7951" s="139"/>
      <c r="AF7951" s="118"/>
      <c r="AG7951" s="118"/>
      <c r="AH7951" s="147" t="str">
        <f t="shared" si="1498"/>
        <v/>
      </c>
      <c r="AI7951" s="147" t="str">
        <f t="shared" si="1499"/>
        <v/>
      </c>
      <c r="AJ7951" s="148" t="str">
        <f t="shared" si="1488"/>
        <v/>
      </c>
      <c r="AK7951" s="148" t="str">
        <f t="shared" si="1489"/>
        <v/>
      </c>
      <c r="AL7951" s="147" t="str">
        <f t="shared" si="1490"/>
        <v/>
      </c>
      <c r="AM7951" s="147" t="str">
        <f t="shared" si="1491"/>
        <v/>
      </c>
      <c r="AN7951" s="147" t="str">
        <f t="shared" si="1492"/>
        <v/>
      </c>
      <c r="AO7951" s="118"/>
    </row>
    <row r="7952" spans="1:41">
      <c r="A7952" s="118"/>
      <c r="B7952" s="118"/>
      <c r="C7952" s="118"/>
      <c r="D7952" s="118"/>
      <c r="E7952" s="118"/>
      <c r="F7952" s="118"/>
      <c r="G7952" s="118"/>
      <c r="H7952" s="118"/>
      <c r="I7952" s="118"/>
      <c r="J7952" s="118"/>
      <c r="K7952" s="118"/>
      <c r="L7952" s="118"/>
      <c r="M7952" s="118"/>
      <c r="N7952" s="118"/>
      <c r="O7952" s="143" t="str">
        <f>IF(H7952="","",(S7952/S7952)&amp;":"&amp;ROUND(AH7952/S7952,2))</f>
        <v/>
      </c>
      <c r="P7952" s="118"/>
      <c r="Q7952" s="118"/>
      <c r="R7952" s="143" t="str">
        <f>IF(H7952="","",(S7952/S7952)&amp;":"&amp;ROUND(AI7952/S7952,2))</f>
        <v/>
      </c>
      <c r="S7952" s="144" t="str">
        <f t="shared" si="1493"/>
        <v/>
      </c>
      <c r="T7952" s="145" t="str">
        <f t="shared" si="1494"/>
        <v/>
      </c>
      <c r="U7952" s="118"/>
      <c r="V7952" s="145" t="str">
        <f t="shared" si="1495"/>
        <v/>
      </c>
      <c r="W7952" s="144" t="str">
        <f t="shared" si="1496"/>
        <v/>
      </c>
      <c r="X7952" s="146" t="str">
        <f>IF(C7952="","",IF(OR(C7952="Trade",C7952="Multi Position"),(X7951+V7952),IF(C7952="Deposit",(X7951+AE7952),IF(C7952="Withdrawal",(X7951-AE7952)))))</f>
        <v/>
      </c>
      <c r="Y7952" s="145" t="str">
        <f t="shared" si="1497"/>
        <v/>
      </c>
      <c r="Z7952" s="118"/>
      <c r="AA7952" s="118"/>
      <c r="AB7952" s="118"/>
      <c r="AC7952" s="118"/>
      <c r="AD7952" s="118"/>
      <c r="AE7952" s="139"/>
      <c r="AF7952" s="118"/>
      <c r="AG7952" s="118"/>
      <c r="AH7952" s="147" t="str">
        <f t="shared" si="1498"/>
        <v/>
      </c>
      <c r="AI7952" s="147" t="str">
        <f t="shared" si="1499"/>
        <v/>
      </c>
      <c r="AJ7952" s="148" t="str">
        <f t="shared" si="1488"/>
        <v/>
      </c>
      <c r="AK7952" s="148" t="str">
        <f t="shared" si="1489"/>
        <v/>
      </c>
      <c r="AL7952" s="147" t="str">
        <f t="shared" si="1490"/>
        <v/>
      </c>
      <c r="AM7952" s="147" t="str">
        <f t="shared" si="1491"/>
        <v/>
      </c>
      <c r="AN7952" s="147" t="str">
        <f t="shared" si="1492"/>
        <v/>
      </c>
      <c r="AO7952" s="118"/>
    </row>
    <row r="7953" spans="1:41">
      <c r="A7953" s="118"/>
      <c r="B7953" s="118"/>
      <c r="C7953" s="118"/>
      <c r="D7953" s="118"/>
      <c r="E7953" s="118"/>
      <c r="F7953" s="118"/>
      <c r="G7953" s="118"/>
      <c r="H7953" s="118"/>
      <c r="I7953" s="118"/>
      <c r="J7953" s="118"/>
      <c r="K7953" s="118"/>
      <c r="L7953" s="118"/>
      <c r="M7953" s="118"/>
      <c r="N7953" s="118"/>
      <c r="O7953" s="143" t="str">
        <f>IF(H7953="","",(S7953/S7953)&amp;":"&amp;ROUND(AH7953/S7953,2))</f>
        <v/>
      </c>
      <c r="P7953" s="118"/>
      <c r="Q7953" s="118"/>
      <c r="R7953" s="143" t="str">
        <f>IF(H7953="","",(S7953/S7953)&amp;":"&amp;ROUND(AI7953/S7953,2))</f>
        <v/>
      </c>
      <c r="S7953" s="144" t="str">
        <f t="shared" si="1493"/>
        <v/>
      </c>
      <c r="T7953" s="145" t="str">
        <f t="shared" si="1494"/>
        <v/>
      </c>
      <c r="U7953" s="118"/>
      <c r="V7953" s="145" t="str">
        <f t="shared" si="1495"/>
        <v/>
      </c>
      <c r="W7953" s="144" t="str">
        <f t="shared" si="1496"/>
        <v/>
      </c>
      <c r="X7953" s="146" t="str">
        <f>IF(C7953="","",IF(OR(C7953="Trade",C7953="Multi Position"),(X7952+V7953),IF(C7953="Deposit",(X7952+AE7953),IF(C7953="Withdrawal",(X7952-AE7953)))))</f>
        <v/>
      </c>
      <c r="Y7953" s="145" t="str">
        <f t="shared" si="1497"/>
        <v/>
      </c>
      <c r="Z7953" s="118"/>
      <c r="AA7953" s="118"/>
      <c r="AB7953" s="118"/>
      <c r="AC7953" s="118"/>
      <c r="AD7953" s="118"/>
      <c r="AE7953" s="139"/>
      <c r="AF7953" s="118"/>
      <c r="AG7953" s="118"/>
      <c r="AH7953" s="147" t="str">
        <f t="shared" si="1498"/>
        <v/>
      </c>
      <c r="AI7953" s="147" t="str">
        <f t="shared" si="1499"/>
        <v/>
      </c>
      <c r="AJ7953" s="148" t="str">
        <f t="shared" si="1488"/>
        <v/>
      </c>
      <c r="AK7953" s="148" t="str">
        <f t="shared" si="1489"/>
        <v/>
      </c>
      <c r="AL7953" s="147" t="str">
        <f t="shared" si="1490"/>
        <v/>
      </c>
      <c r="AM7953" s="147" t="str">
        <f t="shared" si="1491"/>
        <v/>
      </c>
      <c r="AN7953" s="147" t="str">
        <f t="shared" si="1492"/>
        <v/>
      </c>
      <c r="AO7953" s="118"/>
    </row>
    <row r="7954" spans="1:41">
      <c r="A7954" s="118"/>
      <c r="B7954" s="118"/>
      <c r="C7954" s="118"/>
      <c r="D7954" s="118"/>
      <c r="E7954" s="118"/>
      <c r="F7954" s="118"/>
      <c r="G7954" s="118"/>
      <c r="H7954" s="118"/>
      <c r="I7954" s="118"/>
      <c r="J7954" s="118"/>
      <c r="K7954" s="118"/>
      <c r="L7954" s="118"/>
      <c r="M7954" s="118"/>
      <c r="N7954" s="118"/>
      <c r="O7954" s="143" t="str">
        <f>IF(H7954="","",(S7954/S7954)&amp;":"&amp;ROUND(AH7954/S7954,2))</f>
        <v/>
      </c>
      <c r="P7954" s="118"/>
      <c r="Q7954" s="118"/>
      <c r="R7954" s="143" t="str">
        <f>IF(H7954="","",(S7954/S7954)&amp;":"&amp;ROUND(AI7954/S7954,2))</f>
        <v/>
      </c>
      <c r="S7954" s="144" t="str">
        <f t="shared" si="1493"/>
        <v/>
      </c>
      <c r="T7954" s="145" t="str">
        <f t="shared" si="1494"/>
        <v/>
      </c>
      <c r="U7954" s="118"/>
      <c r="V7954" s="145" t="str">
        <f t="shared" si="1495"/>
        <v/>
      </c>
      <c r="W7954" s="144" t="str">
        <f t="shared" si="1496"/>
        <v/>
      </c>
      <c r="X7954" s="146" t="str">
        <f>IF(C7954="","",IF(OR(C7954="Trade",C7954="Multi Position"),(X7953+V7954),IF(C7954="Deposit",(X7953+AE7954),IF(C7954="Withdrawal",(X7953-AE7954)))))</f>
        <v/>
      </c>
      <c r="Y7954" s="145" t="str">
        <f t="shared" si="1497"/>
        <v/>
      </c>
      <c r="Z7954" s="118"/>
      <c r="AA7954" s="118"/>
      <c r="AB7954" s="118"/>
      <c r="AC7954" s="118"/>
      <c r="AD7954" s="118"/>
      <c r="AE7954" s="139"/>
      <c r="AF7954" s="118"/>
      <c r="AG7954" s="118"/>
      <c r="AH7954" s="147" t="str">
        <f t="shared" si="1498"/>
        <v/>
      </c>
      <c r="AI7954" s="147" t="str">
        <f t="shared" si="1499"/>
        <v/>
      </c>
      <c r="AJ7954" s="148" t="str">
        <f t="shared" si="1488"/>
        <v/>
      </c>
      <c r="AK7954" s="148" t="str">
        <f t="shared" si="1489"/>
        <v/>
      </c>
      <c r="AL7954" s="147" t="str">
        <f t="shared" si="1490"/>
        <v/>
      </c>
      <c r="AM7954" s="147" t="str">
        <f t="shared" si="1491"/>
        <v/>
      </c>
      <c r="AN7954" s="147" t="str">
        <f t="shared" si="1492"/>
        <v/>
      </c>
      <c r="AO7954" s="118"/>
    </row>
    <row r="7955" spans="1:41">
      <c r="A7955" s="118"/>
      <c r="B7955" s="118"/>
      <c r="C7955" s="118"/>
      <c r="D7955" s="118"/>
      <c r="E7955" s="118"/>
      <c r="F7955" s="118"/>
      <c r="G7955" s="118"/>
      <c r="H7955" s="118"/>
      <c r="I7955" s="118"/>
      <c r="J7955" s="118"/>
      <c r="K7955" s="118"/>
      <c r="L7955" s="118"/>
      <c r="M7955" s="118"/>
      <c r="N7955" s="118"/>
      <c r="O7955" s="143" t="str">
        <f>IF(H7955="","",(S7955/S7955)&amp;":"&amp;ROUND(AH7955/S7955,2))</f>
        <v/>
      </c>
      <c r="P7955" s="118"/>
      <c r="Q7955" s="118"/>
      <c r="R7955" s="143" t="str">
        <f>IF(H7955="","",(S7955/S7955)&amp;":"&amp;ROUND(AI7955/S7955,2))</f>
        <v/>
      </c>
      <c r="S7955" s="144" t="str">
        <f t="shared" si="1493"/>
        <v/>
      </c>
      <c r="T7955" s="145" t="str">
        <f t="shared" si="1494"/>
        <v/>
      </c>
      <c r="U7955" s="118"/>
      <c r="V7955" s="145" t="str">
        <f t="shared" si="1495"/>
        <v/>
      </c>
      <c r="W7955" s="144" t="str">
        <f t="shared" si="1496"/>
        <v/>
      </c>
      <c r="X7955" s="146" t="str">
        <f>IF(C7955="","",IF(OR(C7955="Trade",C7955="Multi Position"),(X7954+V7955),IF(C7955="Deposit",(X7954+AE7955),IF(C7955="Withdrawal",(X7954-AE7955)))))</f>
        <v/>
      </c>
      <c r="Y7955" s="145" t="str">
        <f t="shared" si="1497"/>
        <v/>
      </c>
      <c r="Z7955" s="118"/>
      <c r="AA7955" s="118"/>
      <c r="AB7955" s="118"/>
      <c r="AC7955" s="118"/>
      <c r="AD7955" s="118"/>
      <c r="AE7955" s="139"/>
      <c r="AF7955" s="118"/>
      <c r="AG7955" s="118"/>
      <c r="AH7955" s="147" t="str">
        <f t="shared" si="1498"/>
        <v/>
      </c>
      <c r="AI7955" s="147" t="str">
        <f t="shared" si="1499"/>
        <v/>
      </c>
      <c r="AJ7955" s="148" t="str">
        <f t="shared" si="1488"/>
        <v/>
      </c>
      <c r="AK7955" s="148" t="str">
        <f t="shared" si="1489"/>
        <v/>
      </c>
      <c r="AL7955" s="147" t="str">
        <f t="shared" si="1490"/>
        <v/>
      </c>
      <c r="AM7955" s="147" t="str">
        <f t="shared" si="1491"/>
        <v/>
      </c>
      <c r="AN7955" s="147" t="str">
        <f t="shared" si="1492"/>
        <v/>
      </c>
      <c r="AO7955" s="118"/>
    </row>
    <row r="7956" spans="1:41">
      <c r="A7956" s="118"/>
      <c r="B7956" s="118"/>
      <c r="C7956" s="118"/>
      <c r="D7956" s="118"/>
      <c r="E7956" s="118"/>
      <c r="F7956" s="118"/>
      <c r="G7956" s="118"/>
      <c r="H7956" s="118"/>
      <c r="I7956" s="118"/>
      <c r="J7956" s="118"/>
      <c r="K7956" s="118"/>
      <c r="L7956" s="118"/>
      <c r="M7956" s="118"/>
      <c r="N7956" s="118"/>
      <c r="O7956" s="143" t="str">
        <f>IF(H7956="","",(S7956/S7956)&amp;":"&amp;ROUND(AH7956/S7956,2))</f>
        <v/>
      </c>
      <c r="P7956" s="118"/>
      <c r="Q7956" s="118"/>
      <c r="R7956" s="143" t="str">
        <f>IF(H7956="","",(S7956/S7956)&amp;":"&amp;ROUND(AI7956/S7956,2))</f>
        <v/>
      </c>
      <c r="S7956" s="144" t="str">
        <f t="shared" si="1493"/>
        <v/>
      </c>
      <c r="T7956" s="145" t="str">
        <f t="shared" si="1494"/>
        <v/>
      </c>
      <c r="U7956" s="118"/>
      <c r="V7956" s="145" t="str">
        <f t="shared" si="1495"/>
        <v/>
      </c>
      <c r="W7956" s="144" t="str">
        <f t="shared" si="1496"/>
        <v/>
      </c>
      <c r="X7956" s="146" t="str">
        <f>IF(C7956="","",IF(OR(C7956="Trade",C7956="Multi Position"),(X7955+V7956),IF(C7956="Deposit",(X7955+AE7956),IF(C7956="Withdrawal",(X7955-AE7956)))))</f>
        <v/>
      </c>
      <c r="Y7956" s="145" t="str">
        <f t="shared" si="1497"/>
        <v/>
      </c>
      <c r="Z7956" s="118"/>
      <c r="AA7956" s="118"/>
      <c r="AB7956" s="118"/>
      <c r="AC7956" s="118"/>
      <c r="AD7956" s="118"/>
      <c r="AE7956" s="139"/>
      <c r="AF7956" s="118"/>
      <c r="AG7956" s="118"/>
      <c r="AH7956" s="147" t="str">
        <f t="shared" si="1498"/>
        <v/>
      </c>
      <c r="AI7956" s="147" t="str">
        <f t="shared" si="1499"/>
        <v/>
      </c>
      <c r="AJ7956" s="148" t="str">
        <f t="shared" si="1488"/>
        <v/>
      </c>
      <c r="AK7956" s="148" t="str">
        <f t="shared" si="1489"/>
        <v/>
      </c>
      <c r="AL7956" s="147" t="str">
        <f t="shared" si="1490"/>
        <v/>
      </c>
      <c r="AM7956" s="147" t="str">
        <f t="shared" si="1491"/>
        <v/>
      </c>
      <c r="AN7956" s="147" t="str">
        <f t="shared" si="1492"/>
        <v/>
      </c>
      <c r="AO7956" s="118"/>
    </row>
    <row r="7957" spans="1:41">
      <c r="A7957" s="118"/>
      <c r="B7957" s="118"/>
      <c r="C7957" s="118"/>
      <c r="D7957" s="118"/>
      <c r="E7957" s="118"/>
      <c r="F7957" s="118"/>
      <c r="G7957" s="118"/>
      <c r="H7957" s="118"/>
      <c r="I7957" s="118"/>
      <c r="J7957" s="118"/>
      <c r="K7957" s="118"/>
      <c r="L7957" s="118"/>
      <c r="M7957" s="118"/>
      <c r="N7957" s="118"/>
      <c r="O7957" s="143" t="str">
        <f>IF(H7957="","",(S7957/S7957)&amp;":"&amp;ROUND(AH7957/S7957,2))</f>
        <v/>
      </c>
      <c r="P7957" s="118"/>
      <c r="Q7957" s="118"/>
      <c r="R7957" s="143" t="str">
        <f>IF(H7957="","",(S7957/S7957)&amp;":"&amp;ROUND(AI7957/S7957,2))</f>
        <v/>
      </c>
      <c r="S7957" s="144" t="str">
        <f t="shared" si="1493"/>
        <v/>
      </c>
      <c r="T7957" s="145" t="str">
        <f t="shared" si="1494"/>
        <v/>
      </c>
      <c r="U7957" s="118"/>
      <c r="V7957" s="145" t="str">
        <f t="shared" si="1495"/>
        <v/>
      </c>
      <c r="W7957" s="144" t="str">
        <f t="shared" si="1496"/>
        <v/>
      </c>
      <c r="X7957" s="146" t="str">
        <f>IF(C7957="","",IF(OR(C7957="Trade",C7957="Multi Position"),(X7956+V7957),IF(C7957="Deposit",(X7956+AE7957),IF(C7957="Withdrawal",(X7956-AE7957)))))</f>
        <v/>
      </c>
      <c r="Y7957" s="145" t="str">
        <f t="shared" si="1497"/>
        <v/>
      </c>
      <c r="Z7957" s="118"/>
      <c r="AA7957" s="118"/>
      <c r="AB7957" s="118"/>
      <c r="AC7957" s="118"/>
      <c r="AD7957" s="118"/>
      <c r="AE7957" s="139"/>
      <c r="AF7957" s="118"/>
      <c r="AG7957" s="118"/>
      <c r="AH7957" s="147" t="str">
        <f t="shared" si="1498"/>
        <v/>
      </c>
      <c r="AI7957" s="147" t="str">
        <f t="shared" si="1499"/>
        <v/>
      </c>
      <c r="AJ7957" s="148" t="str">
        <f t="shared" si="1488"/>
        <v/>
      </c>
      <c r="AK7957" s="148" t="str">
        <f t="shared" si="1489"/>
        <v/>
      </c>
      <c r="AL7957" s="147" t="str">
        <f t="shared" si="1490"/>
        <v/>
      </c>
      <c r="AM7957" s="147" t="str">
        <f t="shared" si="1491"/>
        <v/>
      </c>
      <c r="AN7957" s="147" t="str">
        <f t="shared" si="1492"/>
        <v/>
      </c>
      <c r="AO7957" s="118"/>
    </row>
    <row r="7958" spans="1:41">
      <c r="A7958" s="118"/>
      <c r="B7958" s="118"/>
      <c r="C7958" s="118"/>
      <c r="D7958" s="118"/>
      <c r="E7958" s="118"/>
      <c r="F7958" s="118"/>
      <c r="G7958" s="118"/>
      <c r="H7958" s="118"/>
      <c r="I7958" s="118"/>
      <c r="J7958" s="118"/>
      <c r="K7958" s="118"/>
      <c r="L7958" s="118"/>
      <c r="M7958" s="118"/>
      <c r="N7958" s="118"/>
      <c r="O7958" s="143" t="str">
        <f>IF(H7958="","",(S7958/S7958)&amp;":"&amp;ROUND(AH7958/S7958,2))</f>
        <v/>
      </c>
      <c r="P7958" s="118"/>
      <c r="Q7958" s="118"/>
      <c r="R7958" s="143" t="str">
        <f>IF(H7958="","",(S7958/S7958)&amp;":"&amp;ROUND(AI7958/S7958,2))</f>
        <v/>
      </c>
      <c r="S7958" s="144" t="str">
        <f t="shared" si="1493"/>
        <v/>
      </c>
      <c r="T7958" s="145" t="str">
        <f t="shared" si="1494"/>
        <v/>
      </c>
      <c r="U7958" s="118"/>
      <c r="V7958" s="145" t="str">
        <f t="shared" si="1495"/>
        <v/>
      </c>
      <c r="W7958" s="144" t="str">
        <f t="shared" si="1496"/>
        <v/>
      </c>
      <c r="X7958" s="146" t="str">
        <f>IF(C7958="","",IF(OR(C7958="Trade",C7958="Multi Position"),(X7957+V7958),IF(C7958="Deposit",(X7957+AE7958),IF(C7958="Withdrawal",(X7957-AE7958)))))</f>
        <v/>
      </c>
      <c r="Y7958" s="145" t="str">
        <f t="shared" si="1497"/>
        <v/>
      </c>
      <c r="Z7958" s="118"/>
      <c r="AA7958" s="118"/>
      <c r="AB7958" s="118"/>
      <c r="AC7958" s="118"/>
      <c r="AD7958" s="118"/>
      <c r="AE7958" s="139"/>
      <c r="AF7958" s="118"/>
      <c r="AG7958" s="118"/>
      <c r="AH7958" s="147" t="str">
        <f t="shared" si="1498"/>
        <v/>
      </c>
      <c r="AI7958" s="147" t="str">
        <f t="shared" si="1499"/>
        <v/>
      </c>
      <c r="AJ7958" s="148" t="str">
        <f t="shared" si="1488"/>
        <v/>
      </c>
      <c r="AK7958" s="148" t="str">
        <f t="shared" si="1489"/>
        <v/>
      </c>
      <c r="AL7958" s="147" t="str">
        <f t="shared" si="1490"/>
        <v/>
      </c>
      <c r="AM7958" s="147" t="str">
        <f t="shared" si="1491"/>
        <v/>
      </c>
      <c r="AN7958" s="147" t="str">
        <f t="shared" si="1492"/>
        <v/>
      </c>
      <c r="AO7958" s="118"/>
    </row>
    <row r="7959" spans="1:41">
      <c r="A7959" s="118"/>
      <c r="B7959" s="118"/>
      <c r="C7959" s="118"/>
      <c r="D7959" s="118"/>
      <c r="E7959" s="118"/>
      <c r="F7959" s="118"/>
      <c r="G7959" s="118"/>
      <c r="H7959" s="118"/>
      <c r="I7959" s="118"/>
      <c r="J7959" s="118"/>
      <c r="K7959" s="118"/>
      <c r="L7959" s="118"/>
      <c r="M7959" s="118"/>
      <c r="N7959" s="118"/>
      <c r="O7959" s="143" t="str">
        <f>IF(H7959="","",(S7959/S7959)&amp;":"&amp;ROUND(AH7959/S7959,2))</f>
        <v/>
      </c>
      <c r="P7959" s="118"/>
      <c r="Q7959" s="118"/>
      <c r="R7959" s="143" t="str">
        <f>IF(H7959="","",(S7959/S7959)&amp;":"&amp;ROUND(AI7959/S7959,2))</f>
        <v/>
      </c>
      <c r="S7959" s="144" t="str">
        <f t="shared" si="1493"/>
        <v/>
      </c>
      <c r="T7959" s="145" t="str">
        <f t="shared" si="1494"/>
        <v/>
      </c>
      <c r="U7959" s="118"/>
      <c r="V7959" s="145" t="str">
        <f t="shared" si="1495"/>
        <v/>
      </c>
      <c r="W7959" s="144" t="str">
        <f t="shared" si="1496"/>
        <v/>
      </c>
      <c r="X7959" s="146" t="str">
        <f>IF(C7959="","",IF(OR(C7959="Trade",C7959="Multi Position"),(X7958+V7959),IF(C7959="Deposit",(X7958+AE7959),IF(C7959="Withdrawal",(X7958-AE7959)))))</f>
        <v/>
      </c>
      <c r="Y7959" s="145" t="str">
        <f t="shared" si="1497"/>
        <v/>
      </c>
      <c r="Z7959" s="118"/>
      <c r="AA7959" s="118"/>
      <c r="AB7959" s="118"/>
      <c r="AC7959" s="118"/>
      <c r="AD7959" s="118"/>
      <c r="AE7959" s="139"/>
      <c r="AF7959" s="118"/>
      <c r="AG7959" s="118"/>
      <c r="AH7959" s="147" t="str">
        <f t="shared" si="1498"/>
        <v/>
      </c>
      <c r="AI7959" s="147" t="str">
        <f t="shared" si="1499"/>
        <v/>
      </c>
      <c r="AJ7959" s="148" t="str">
        <f t="shared" si="1488"/>
        <v/>
      </c>
      <c r="AK7959" s="148" t="str">
        <f t="shared" si="1489"/>
        <v/>
      </c>
      <c r="AL7959" s="147" t="str">
        <f t="shared" si="1490"/>
        <v/>
      </c>
      <c r="AM7959" s="147" t="str">
        <f t="shared" si="1491"/>
        <v/>
      </c>
      <c r="AN7959" s="147" t="str">
        <f t="shared" si="1492"/>
        <v/>
      </c>
      <c r="AO7959" s="118"/>
    </row>
    <row r="7960" spans="1:41">
      <c r="A7960" s="118"/>
      <c r="B7960" s="118"/>
      <c r="C7960" s="118"/>
      <c r="D7960" s="118"/>
      <c r="E7960" s="118"/>
      <c r="F7960" s="118"/>
      <c r="G7960" s="118"/>
      <c r="H7960" s="118"/>
      <c r="I7960" s="118"/>
      <c r="J7960" s="118"/>
      <c r="K7960" s="118"/>
      <c r="L7960" s="118"/>
      <c r="M7960" s="118"/>
      <c r="N7960" s="118"/>
      <c r="O7960" s="143" t="str">
        <f>IF(H7960="","",(S7960/S7960)&amp;":"&amp;ROUND(AH7960/S7960,2))</f>
        <v/>
      </c>
      <c r="P7960" s="118"/>
      <c r="Q7960" s="118"/>
      <c r="R7960" s="143" t="str">
        <f>IF(H7960="","",(S7960/S7960)&amp;":"&amp;ROUND(AI7960/S7960,2))</f>
        <v/>
      </c>
      <c r="S7960" s="144" t="str">
        <f t="shared" si="1493"/>
        <v/>
      </c>
      <c r="T7960" s="145" t="str">
        <f t="shared" si="1494"/>
        <v/>
      </c>
      <c r="U7960" s="118"/>
      <c r="V7960" s="145" t="str">
        <f t="shared" si="1495"/>
        <v/>
      </c>
      <c r="W7960" s="144" t="str">
        <f t="shared" si="1496"/>
        <v/>
      </c>
      <c r="X7960" s="146" t="str">
        <f>IF(C7960="","",IF(OR(C7960="Trade",C7960="Multi Position"),(X7959+V7960),IF(C7960="Deposit",(X7959+AE7960),IF(C7960="Withdrawal",(X7959-AE7960)))))</f>
        <v/>
      </c>
      <c r="Y7960" s="145" t="str">
        <f t="shared" si="1497"/>
        <v/>
      </c>
      <c r="Z7960" s="118"/>
      <c r="AA7960" s="118"/>
      <c r="AB7960" s="118"/>
      <c r="AC7960" s="118"/>
      <c r="AD7960" s="118"/>
      <c r="AE7960" s="139"/>
      <c r="AF7960" s="118"/>
      <c r="AG7960" s="118"/>
      <c r="AH7960" s="147" t="str">
        <f t="shared" si="1498"/>
        <v/>
      </c>
      <c r="AI7960" s="147" t="str">
        <f t="shared" si="1499"/>
        <v/>
      </c>
      <c r="AJ7960" s="148" t="str">
        <f t="shared" si="1488"/>
        <v/>
      </c>
      <c r="AK7960" s="148" t="str">
        <f t="shared" si="1489"/>
        <v/>
      </c>
      <c r="AL7960" s="147" t="str">
        <f t="shared" si="1490"/>
        <v/>
      </c>
      <c r="AM7960" s="147" t="str">
        <f t="shared" si="1491"/>
        <v/>
      </c>
      <c r="AN7960" s="147" t="str">
        <f t="shared" si="1492"/>
        <v/>
      </c>
      <c r="AO7960" s="118"/>
    </row>
    <row r="7961" spans="1:41">
      <c r="A7961" s="118"/>
      <c r="B7961" s="118"/>
      <c r="C7961" s="118"/>
      <c r="D7961" s="118"/>
      <c r="E7961" s="118"/>
      <c r="F7961" s="118"/>
      <c r="G7961" s="118"/>
      <c r="H7961" s="118"/>
      <c r="I7961" s="118"/>
      <c r="J7961" s="118"/>
      <c r="K7961" s="118"/>
      <c r="L7961" s="118"/>
      <c r="M7961" s="118"/>
      <c r="N7961" s="118"/>
      <c r="O7961" s="143" t="str">
        <f>IF(H7961="","",(S7961/S7961)&amp;":"&amp;ROUND(AH7961/S7961,2))</f>
        <v/>
      </c>
      <c r="P7961" s="118"/>
      <c r="Q7961" s="118"/>
      <c r="R7961" s="143" t="str">
        <f>IF(H7961="","",(S7961/S7961)&amp;":"&amp;ROUND(AI7961/S7961,2))</f>
        <v/>
      </c>
      <c r="S7961" s="144" t="str">
        <f t="shared" si="1493"/>
        <v/>
      </c>
      <c r="T7961" s="145" t="str">
        <f t="shared" si="1494"/>
        <v/>
      </c>
      <c r="U7961" s="118"/>
      <c r="V7961" s="145" t="str">
        <f t="shared" si="1495"/>
        <v/>
      </c>
      <c r="W7961" s="144" t="str">
        <f t="shared" si="1496"/>
        <v/>
      </c>
      <c r="X7961" s="146" t="str">
        <f>IF(C7961="","",IF(OR(C7961="Trade",C7961="Multi Position"),(X7960+V7961),IF(C7961="Deposit",(X7960+AE7961),IF(C7961="Withdrawal",(X7960-AE7961)))))</f>
        <v/>
      </c>
      <c r="Y7961" s="145" t="str">
        <f t="shared" si="1497"/>
        <v/>
      </c>
      <c r="Z7961" s="118"/>
      <c r="AA7961" s="118"/>
      <c r="AB7961" s="118"/>
      <c r="AC7961" s="118"/>
      <c r="AD7961" s="118"/>
      <c r="AE7961" s="139"/>
      <c r="AF7961" s="118"/>
      <c r="AG7961" s="118"/>
      <c r="AH7961" s="147" t="str">
        <f t="shared" si="1498"/>
        <v/>
      </c>
      <c r="AI7961" s="147" t="str">
        <f t="shared" si="1499"/>
        <v/>
      </c>
      <c r="AJ7961" s="148" t="str">
        <f t="shared" si="1488"/>
        <v/>
      </c>
      <c r="AK7961" s="148" t="str">
        <f t="shared" si="1489"/>
        <v/>
      </c>
      <c r="AL7961" s="147" t="str">
        <f t="shared" si="1490"/>
        <v/>
      </c>
      <c r="AM7961" s="147" t="str">
        <f t="shared" si="1491"/>
        <v/>
      </c>
      <c r="AN7961" s="147" t="str">
        <f t="shared" si="1492"/>
        <v/>
      </c>
      <c r="AO7961" s="118"/>
    </row>
    <row r="7962" spans="1:41">
      <c r="A7962" s="118"/>
      <c r="B7962" s="118"/>
      <c r="C7962" s="118"/>
      <c r="D7962" s="118"/>
      <c r="E7962" s="118"/>
      <c r="F7962" s="118"/>
      <c r="G7962" s="118"/>
      <c r="H7962" s="118"/>
      <c r="I7962" s="118"/>
      <c r="J7962" s="118"/>
      <c r="K7962" s="118"/>
      <c r="L7962" s="118"/>
      <c r="M7962" s="118"/>
      <c r="N7962" s="118"/>
      <c r="O7962" s="143" t="str">
        <f>IF(H7962="","",(S7962/S7962)&amp;":"&amp;ROUND(AH7962/S7962,2))</f>
        <v/>
      </c>
      <c r="P7962" s="118"/>
      <c r="Q7962" s="118"/>
      <c r="R7962" s="143" t="str">
        <f>IF(H7962="","",(S7962/S7962)&amp;":"&amp;ROUND(AI7962/S7962,2))</f>
        <v/>
      </c>
      <c r="S7962" s="144" t="str">
        <f t="shared" si="1493"/>
        <v/>
      </c>
      <c r="T7962" s="145" t="str">
        <f t="shared" si="1494"/>
        <v/>
      </c>
      <c r="U7962" s="118"/>
      <c r="V7962" s="145" t="str">
        <f t="shared" si="1495"/>
        <v/>
      </c>
      <c r="W7962" s="144" t="str">
        <f t="shared" si="1496"/>
        <v/>
      </c>
      <c r="X7962" s="146" t="str">
        <f>IF(C7962="","",IF(OR(C7962="Trade",C7962="Multi Position"),(X7961+V7962),IF(C7962="Deposit",(X7961+AE7962),IF(C7962="Withdrawal",(X7961-AE7962)))))</f>
        <v/>
      </c>
      <c r="Y7962" s="145" t="str">
        <f t="shared" si="1497"/>
        <v/>
      </c>
      <c r="Z7962" s="118"/>
      <c r="AA7962" s="118"/>
      <c r="AB7962" s="118"/>
      <c r="AC7962" s="118"/>
      <c r="AD7962" s="118"/>
      <c r="AE7962" s="139"/>
      <c r="AF7962" s="118"/>
      <c r="AG7962" s="118"/>
      <c r="AH7962" s="147" t="str">
        <f t="shared" si="1498"/>
        <v/>
      </c>
      <c r="AI7962" s="147" t="str">
        <f t="shared" si="1499"/>
        <v/>
      </c>
      <c r="AJ7962" s="148" t="str">
        <f t="shared" si="1488"/>
        <v/>
      </c>
      <c r="AK7962" s="148" t="str">
        <f t="shared" si="1489"/>
        <v/>
      </c>
      <c r="AL7962" s="147" t="str">
        <f t="shared" si="1490"/>
        <v/>
      </c>
      <c r="AM7962" s="147" t="str">
        <f t="shared" si="1491"/>
        <v/>
      </c>
      <c r="AN7962" s="147" t="str">
        <f t="shared" si="1492"/>
        <v/>
      </c>
      <c r="AO7962" s="118"/>
    </row>
    <row r="7963" spans="1:41">
      <c r="A7963" s="118"/>
      <c r="B7963" s="118"/>
      <c r="C7963" s="118"/>
      <c r="D7963" s="118"/>
      <c r="E7963" s="118"/>
      <c r="F7963" s="118"/>
      <c r="G7963" s="118"/>
      <c r="H7963" s="118"/>
      <c r="I7963" s="118"/>
      <c r="J7963" s="118"/>
      <c r="K7963" s="118"/>
      <c r="L7963" s="118"/>
      <c r="M7963" s="118"/>
      <c r="N7963" s="118"/>
      <c r="O7963" s="143" t="str">
        <f>IF(H7963="","",(S7963/S7963)&amp;":"&amp;ROUND(AH7963/S7963,2))</f>
        <v/>
      </c>
      <c r="P7963" s="118"/>
      <c r="Q7963" s="118"/>
      <c r="R7963" s="143" t="str">
        <f>IF(H7963="","",(S7963/S7963)&amp;":"&amp;ROUND(AI7963/S7963,2))</f>
        <v/>
      </c>
      <c r="S7963" s="144" t="str">
        <f t="shared" si="1493"/>
        <v/>
      </c>
      <c r="T7963" s="145" t="str">
        <f t="shared" si="1494"/>
        <v/>
      </c>
      <c r="U7963" s="118"/>
      <c r="V7963" s="145" t="str">
        <f t="shared" si="1495"/>
        <v/>
      </c>
      <c r="W7963" s="144" t="str">
        <f t="shared" si="1496"/>
        <v/>
      </c>
      <c r="X7963" s="146" t="str">
        <f>IF(C7963="","",IF(OR(C7963="Trade",C7963="Multi Position"),(X7962+V7963),IF(C7963="Deposit",(X7962+AE7963),IF(C7963="Withdrawal",(X7962-AE7963)))))</f>
        <v/>
      </c>
      <c r="Y7963" s="145" t="str">
        <f t="shared" si="1497"/>
        <v/>
      </c>
      <c r="Z7963" s="118"/>
      <c r="AA7963" s="118"/>
      <c r="AB7963" s="118"/>
      <c r="AC7963" s="118"/>
      <c r="AD7963" s="118"/>
      <c r="AE7963" s="139"/>
      <c r="AF7963" s="118"/>
      <c r="AG7963" s="118"/>
      <c r="AH7963" s="147" t="str">
        <f t="shared" si="1498"/>
        <v/>
      </c>
      <c r="AI7963" s="147" t="str">
        <f t="shared" si="1499"/>
        <v/>
      </c>
      <c r="AJ7963" s="148" t="str">
        <f t="shared" si="1488"/>
        <v/>
      </c>
      <c r="AK7963" s="148" t="str">
        <f t="shared" si="1489"/>
        <v/>
      </c>
      <c r="AL7963" s="147" t="str">
        <f t="shared" si="1490"/>
        <v/>
      </c>
      <c r="AM7963" s="147" t="str">
        <f t="shared" si="1491"/>
        <v/>
      </c>
      <c r="AN7963" s="147" t="str">
        <f t="shared" si="1492"/>
        <v/>
      </c>
      <c r="AO7963" s="118"/>
    </row>
    <row r="7964" spans="1:41">
      <c r="A7964" s="118"/>
      <c r="B7964" s="118"/>
      <c r="C7964" s="118"/>
      <c r="D7964" s="118"/>
      <c r="E7964" s="118"/>
      <c r="F7964" s="118"/>
      <c r="G7964" s="118"/>
      <c r="H7964" s="118"/>
      <c r="I7964" s="118"/>
      <c r="J7964" s="118"/>
      <c r="K7964" s="118"/>
      <c r="L7964" s="118"/>
      <c r="M7964" s="118"/>
      <c r="N7964" s="118"/>
      <c r="O7964" s="143" t="str">
        <f>IF(H7964="","",(S7964/S7964)&amp;":"&amp;ROUND(AH7964/S7964,2))</f>
        <v/>
      </c>
      <c r="P7964" s="118"/>
      <c r="Q7964" s="118"/>
      <c r="R7964" s="143" t="str">
        <f>IF(H7964="","",(S7964/S7964)&amp;":"&amp;ROUND(AI7964/S7964,2))</f>
        <v/>
      </c>
      <c r="S7964" s="144" t="str">
        <f t="shared" si="1493"/>
        <v/>
      </c>
      <c r="T7964" s="145" t="str">
        <f t="shared" si="1494"/>
        <v/>
      </c>
      <c r="U7964" s="118"/>
      <c r="V7964" s="145" t="str">
        <f t="shared" si="1495"/>
        <v/>
      </c>
      <c r="W7964" s="144" t="str">
        <f t="shared" si="1496"/>
        <v/>
      </c>
      <c r="X7964" s="146" t="str">
        <f>IF(C7964="","",IF(OR(C7964="Trade",C7964="Multi Position"),(X7963+V7964),IF(C7964="Deposit",(X7963+AE7964),IF(C7964="Withdrawal",(X7963-AE7964)))))</f>
        <v/>
      </c>
      <c r="Y7964" s="145" t="str">
        <f t="shared" si="1497"/>
        <v/>
      </c>
      <c r="Z7964" s="118"/>
      <c r="AA7964" s="118"/>
      <c r="AB7964" s="118"/>
      <c r="AC7964" s="118"/>
      <c r="AD7964" s="118"/>
      <c r="AE7964" s="139"/>
      <c r="AF7964" s="118"/>
      <c r="AG7964" s="118"/>
      <c r="AH7964" s="147" t="str">
        <f t="shared" si="1498"/>
        <v/>
      </c>
      <c r="AI7964" s="147" t="str">
        <f t="shared" si="1499"/>
        <v/>
      </c>
      <c r="AJ7964" s="148" t="str">
        <f t="shared" si="1488"/>
        <v/>
      </c>
      <c r="AK7964" s="148" t="str">
        <f t="shared" si="1489"/>
        <v/>
      </c>
      <c r="AL7964" s="147" t="str">
        <f t="shared" si="1490"/>
        <v/>
      </c>
      <c r="AM7964" s="147" t="str">
        <f t="shared" si="1491"/>
        <v/>
      </c>
      <c r="AN7964" s="147" t="str">
        <f t="shared" si="1492"/>
        <v/>
      </c>
      <c r="AO7964" s="118"/>
    </row>
    <row r="7965" spans="1:41">
      <c r="A7965" s="118"/>
      <c r="B7965" s="118"/>
      <c r="C7965" s="118"/>
      <c r="D7965" s="118"/>
      <c r="E7965" s="118"/>
      <c r="F7965" s="118"/>
      <c r="G7965" s="118"/>
      <c r="H7965" s="118"/>
      <c r="I7965" s="118"/>
      <c r="J7965" s="118"/>
      <c r="K7965" s="118"/>
      <c r="L7965" s="118"/>
      <c r="M7965" s="118"/>
      <c r="N7965" s="118"/>
      <c r="O7965" s="143" t="str">
        <f>IF(H7965="","",(S7965/S7965)&amp;":"&amp;ROUND(AH7965/S7965,2))</f>
        <v/>
      </c>
      <c r="P7965" s="118"/>
      <c r="Q7965" s="118"/>
      <c r="R7965" s="143" t="str">
        <f>IF(H7965="","",(S7965/S7965)&amp;":"&amp;ROUND(AI7965/S7965,2))</f>
        <v/>
      </c>
      <c r="S7965" s="144" t="str">
        <f t="shared" si="1493"/>
        <v/>
      </c>
      <c r="T7965" s="145" t="str">
        <f t="shared" si="1494"/>
        <v/>
      </c>
      <c r="U7965" s="118"/>
      <c r="V7965" s="145" t="str">
        <f t="shared" si="1495"/>
        <v/>
      </c>
      <c r="W7965" s="144" t="str">
        <f t="shared" si="1496"/>
        <v/>
      </c>
      <c r="X7965" s="146" t="str">
        <f>IF(C7965="","",IF(OR(C7965="Trade",C7965="Multi Position"),(X7964+V7965),IF(C7965="Deposit",(X7964+AE7965),IF(C7965="Withdrawal",(X7964-AE7965)))))</f>
        <v/>
      </c>
      <c r="Y7965" s="145" t="str">
        <f t="shared" si="1497"/>
        <v/>
      </c>
      <c r="Z7965" s="118"/>
      <c r="AA7965" s="118"/>
      <c r="AB7965" s="118"/>
      <c r="AC7965" s="118"/>
      <c r="AD7965" s="118"/>
      <c r="AE7965" s="139"/>
      <c r="AF7965" s="118"/>
      <c r="AG7965" s="118"/>
      <c r="AH7965" s="147" t="str">
        <f t="shared" si="1498"/>
        <v/>
      </c>
      <c r="AI7965" s="147" t="str">
        <f t="shared" si="1499"/>
        <v/>
      </c>
      <c r="AJ7965" s="148" t="str">
        <f t="shared" si="1488"/>
        <v/>
      </c>
      <c r="AK7965" s="148" t="str">
        <f t="shared" si="1489"/>
        <v/>
      </c>
      <c r="AL7965" s="147" t="str">
        <f t="shared" si="1490"/>
        <v/>
      </c>
      <c r="AM7965" s="147" t="str">
        <f t="shared" si="1491"/>
        <v/>
      </c>
      <c r="AN7965" s="147" t="str">
        <f t="shared" si="1492"/>
        <v/>
      </c>
      <c r="AO7965" s="118"/>
    </row>
    <row r="7966" spans="1:41">
      <c r="A7966" s="118"/>
      <c r="B7966" s="118"/>
      <c r="C7966" s="118"/>
      <c r="D7966" s="118"/>
      <c r="E7966" s="118"/>
      <c r="F7966" s="118"/>
      <c r="G7966" s="118"/>
      <c r="H7966" s="118"/>
      <c r="I7966" s="118"/>
      <c r="J7966" s="118"/>
      <c r="K7966" s="118"/>
      <c r="L7966" s="118"/>
      <c r="M7966" s="118"/>
      <c r="N7966" s="118"/>
      <c r="O7966" s="143" t="str">
        <f>IF(H7966="","",(S7966/S7966)&amp;":"&amp;ROUND(AH7966/S7966,2))</f>
        <v/>
      </c>
      <c r="P7966" s="118"/>
      <c r="Q7966" s="118"/>
      <c r="R7966" s="143" t="str">
        <f>IF(H7966="","",(S7966/S7966)&amp;":"&amp;ROUND(AI7966/S7966,2))</f>
        <v/>
      </c>
      <c r="S7966" s="144" t="str">
        <f t="shared" si="1493"/>
        <v/>
      </c>
      <c r="T7966" s="145" t="str">
        <f t="shared" si="1494"/>
        <v/>
      </c>
      <c r="U7966" s="118"/>
      <c r="V7966" s="145" t="str">
        <f t="shared" si="1495"/>
        <v/>
      </c>
      <c r="W7966" s="144" t="str">
        <f t="shared" si="1496"/>
        <v/>
      </c>
      <c r="X7966" s="146" t="str">
        <f>IF(C7966="","",IF(OR(C7966="Trade",C7966="Multi Position"),(X7965+V7966),IF(C7966="Deposit",(X7965+AE7966),IF(C7966="Withdrawal",(X7965-AE7966)))))</f>
        <v/>
      </c>
      <c r="Y7966" s="145" t="str">
        <f t="shared" si="1497"/>
        <v/>
      </c>
      <c r="Z7966" s="118"/>
      <c r="AA7966" s="118"/>
      <c r="AB7966" s="118"/>
      <c r="AC7966" s="118"/>
      <c r="AD7966" s="118"/>
      <c r="AE7966" s="139"/>
      <c r="AF7966" s="118"/>
      <c r="AG7966" s="118"/>
      <c r="AH7966" s="147" t="str">
        <f t="shared" si="1498"/>
        <v/>
      </c>
      <c r="AI7966" s="147" t="str">
        <f t="shared" si="1499"/>
        <v/>
      </c>
      <c r="AJ7966" s="148" t="str">
        <f t="shared" si="1488"/>
        <v/>
      </c>
      <c r="AK7966" s="148" t="str">
        <f t="shared" si="1489"/>
        <v/>
      </c>
      <c r="AL7966" s="147" t="str">
        <f t="shared" si="1490"/>
        <v/>
      </c>
      <c r="AM7966" s="147" t="str">
        <f t="shared" si="1491"/>
        <v/>
      </c>
      <c r="AN7966" s="147" t="str">
        <f t="shared" si="1492"/>
        <v/>
      </c>
      <c r="AO7966" s="118"/>
    </row>
    <row r="7967" spans="1:41">
      <c r="A7967" s="118"/>
      <c r="B7967" s="118"/>
      <c r="C7967" s="118"/>
      <c r="D7967" s="118"/>
      <c r="E7967" s="118"/>
      <c r="F7967" s="118"/>
      <c r="G7967" s="118"/>
      <c r="H7967" s="118"/>
      <c r="I7967" s="118"/>
      <c r="J7967" s="118"/>
      <c r="K7967" s="118"/>
      <c r="L7967" s="118"/>
      <c r="M7967" s="118"/>
      <c r="N7967" s="118"/>
      <c r="O7967" s="143" t="str">
        <f>IF(H7967="","",(S7967/S7967)&amp;":"&amp;ROUND(AH7967/S7967,2))</f>
        <v/>
      </c>
      <c r="P7967" s="118"/>
      <c r="Q7967" s="118"/>
      <c r="R7967" s="143" t="str">
        <f>IF(H7967="","",(S7967/S7967)&amp;":"&amp;ROUND(AI7967/S7967,2))</f>
        <v/>
      </c>
      <c r="S7967" s="144" t="str">
        <f t="shared" si="1493"/>
        <v/>
      </c>
      <c r="T7967" s="145" t="str">
        <f t="shared" si="1494"/>
        <v/>
      </c>
      <c r="U7967" s="118"/>
      <c r="V7967" s="145" t="str">
        <f t="shared" si="1495"/>
        <v/>
      </c>
      <c r="W7967" s="144" t="str">
        <f t="shared" si="1496"/>
        <v/>
      </c>
      <c r="X7967" s="146" t="str">
        <f>IF(C7967="","",IF(OR(C7967="Trade",C7967="Multi Position"),(X7966+V7967),IF(C7967="Deposit",(X7966+AE7967),IF(C7967="Withdrawal",(X7966-AE7967)))))</f>
        <v/>
      </c>
      <c r="Y7967" s="145" t="str">
        <f t="shared" si="1497"/>
        <v/>
      </c>
      <c r="Z7967" s="118"/>
      <c r="AA7967" s="118"/>
      <c r="AB7967" s="118"/>
      <c r="AC7967" s="118"/>
      <c r="AD7967" s="118"/>
      <c r="AE7967" s="139"/>
      <c r="AF7967" s="118"/>
      <c r="AG7967" s="118"/>
      <c r="AH7967" s="147" t="str">
        <f t="shared" si="1498"/>
        <v/>
      </c>
      <c r="AI7967" s="147" t="str">
        <f t="shared" si="1499"/>
        <v/>
      </c>
      <c r="AJ7967" s="148" t="str">
        <f t="shared" si="1488"/>
        <v/>
      </c>
      <c r="AK7967" s="148" t="str">
        <f t="shared" si="1489"/>
        <v/>
      </c>
      <c r="AL7967" s="147" t="str">
        <f t="shared" si="1490"/>
        <v/>
      </c>
      <c r="AM7967" s="147" t="str">
        <f t="shared" si="1491"/>
        <v/>
      </c>
      <c r="AN7967" s="147" t="str">
        <f t="shared" si="1492"/>
        <v/>
      </c>
      <c r="AO7967" s="118"/>
    </row>
    <row r="7968" spans="1:41">
      <c r="A7968" s="118"/>
      <c r="B7968" s="118"/>
      <c r="C7968" s="118"/>
      <c r="D7968" s="118"/>
      <c r="E7968" s="118"/>
      <c r="F7968" s="118"/>
      <c r="G7968" s="118"/>
      <c r="H7968" s="118"/>
      <c r="I7968" s="118"/>
      <c r="J7968" s="118"/>
      <c r="K7968" s="118"/>
      <c r="L7968" s="118"/>
      <c r="M7968" s="118"/>
      <c r="N7968" s="118"/>
      <c r="O7968" s="143" t="str">
        <f>IF(H7968="","",(S7968/S7968)&amp;":"&amp;ROUND(AH7968/S7968,2))</f>
        <v/>
      </c>
      <c r="P7968" s="118"/>
      <c r="Q7968" s="118"/>
      <c r="R7968" s="143" t="str">
        <f>IF(H7968="","",(S7968/S7968)&amp;":"&amp;ROUND(AI7968/S7968,2))</f>
        <v/>
      </c>
      <c r="S7968" s="144" t="str">
        <f t="shared" si="1493"/>
        <v/>
      </c>
      <c r="T7968" s="145" t="str">
        <f t="shared" si="1494"/>
        <v/>
      </c>
      <c r="U7968" s="118"/>
      <c r="V7968" s="145" t="str">
        <f t="shared" si="1495"/>
        <v/>
      </c>
      <c r="W7968" s="144" t="str">
        <f t="shared" si="1496"/>
        <v/>
      </c>
      <c r="X7968" s="146" t="str">
        <f>IF(C7968="","",IF(OR(C7968="Trade",C7968="Multi Position"),(X7967+V7968),IF(C7968="Deposit",(X7967+AE7968),IF(C7968="Withdrawal",(X7967-AE7968)))))</f>
        <v/>
      </c>
      <c r="Y7968" s="145" t="str">
        <f t="shared" si="1497"/>
        <v/>
      </c>
      <c r="Z7968" s="118"/>
      <c r="AA7968" s="118"/>
      <c r="AB7968" s="118"/>
      <c r="AC7968" s="118"/>
      <c r="AD7968" s="118"/>
      <c r="AE7968" s="139"/>
      <c r="AF7968" s="118"/>
      <c r="AG7968" s="118"/>
      <c r="AH7968" s="147" t="str">
        <f t="shared" si="1498"/>
        <v/>
      </c>
      <c r="AI7968" s="147" t="str">
        <f t="shared" si="1499"/>
        <v/>
      </c>
      <c r="AJ7968" s="148" t="str">
        <f t="shared" si="1488"/>
        <v/>
      </c>
      <c r="AK7968" s="148" t="str">
        <f t="shared" si="1489"/>
        <v/>
      </c>
      <c r="AL7968" s="147" t="str">
        <f t="shared" si="1490"/>
        <v/>
      </c>
      <c r="AM7968" s="147" t="str">
        <f t="shared" si="1491"/>
        <v/>
      </c>
      <c r="AN7968" s="147" t="str">
        <f t="shared" si="1492"/>
        <v/>
      </c>
      <c r="AO7968" s="118"/>
    </row>
    <row r="7969" spans="1:41">
      <c r="A7969" s="118"/>
      <c r="B7969" s="118"/>
      <c r="C7969" s="118"/>
      <c r="D7969" s="118"/>
      <c r="E7969" s="118"/>
      <c r="F7969" s="118"/>
      <c r="G7969" s="118"/>
      <c r="H7969" s="118"/>
      <c r="I7969" s="118"/>
      <c r="J7969" s="118"/>
      <c r="K7969" s="118"/>
      <c r="L7969" s="118"/>
      <c r="M7969" s="118"/>
      <c r="N7969" s="118"/>
      <c r="O7969" s="143" t="str">
        <f>IF(H7969="","",(S7969/S7969)&amp;":"&amp;ROUND(AH7969/S7969,2))</f>
        <v/>
      </c>
      <c r="P7969" s="118"/>
      <c r="Q7969" s="118"/>
      <c r="R7969" s="143" t="str">
        <f>IF(H7969="","",(S7969/S7969)&amp;":"&amp;ROUND(AI7969/S7969,2))</f>
        <v/>
      </c>
      <c r="S7969" s="144" t="str">
        <f t="shared" si="1493"/>
        <v/>
      </c>
      <c r="T7969" s="145" t="str">
        <f t="shared" si="1494"/>
        <v/>
      </c>
      <c r="U7969" s="118"/>
      <c r="V7969" s="145" t="str">
        <f t="shared" si="1495"/>
        <v/>
      </c>
      <c r="W7969" s="144" t="str">
        <f t="shared" si="1496"/>
        <v/>
      </c>
      <c r="X7969" s="146" t="str">
        <f>IF(C7969="","",IF(OR(C7969="Trade",C7969="Multi Position"),(X7968+V7969),IF(C7969="Deposit",(X7968+AE7969),IF(C7969="Withdrawal",(X7968-AE7969)))))</f>
        <v/>
      </c>
      <c r="Y7969" s="145" t="str">
        <f t="shared" si="1497"/>
        <v/>
      </c>
      <c r="Z7969" s="118"/>
      <c r="AA7969" s="118"/>
      <c r="AB7969" s="118"/>
      <c r="AC7969" s="118"/>
      <c r="AD7969" s="118"/>
      <c r="AE7969" s="139"/>
      <c r="AF7969" s="118"/>
      <c r="AG7969" s="118"/>
      <c r="AH7969" s="147" t="str">
        <f t="shared" si="1498"/>
        <v/>
      </c>
      <c r="AI7969" s="147" t="str">
        <f t="shared" si="1499"/>
        <v/>
      </c>
      <c r="AJ7969" s="148" t="str">
        <f t="shared" si="1488"/>
        <v/>
      </c>
      <c r="AK7969" s="148" t="str">
        <f t="shared" si="1489"/>
        <v/>
      </c>
      <c r="AL7969" s="147" t="str">
        <f t="shared" si="1490"/>
        <v/>
      </c>
      <c r="AM7969" s="147" t="str">
        <f t="shared" si="1491"/>
        <v/>
      </c>
      <c r="AN7969" s="147" t="str">
        <f t="shared" si="1492"/>
        <v/>
      </c>
      <c r="AO7969" s="118"/>
    </row>
    <row r="7970" spans="1:41">
      <c r="A7970" s="118"/>
      <c r="B7970" s="118"/>
      <c r="C7970" s="118"/>
      <c r="D7970" s="118"/>
      <c r="E7970" s="118"/>
      <c r="F7970" s="118"/>
      <c r="G7970" s="118"/>
      <c r="H7970" s="118"/>
      <c r="I7970" s="118"/>
      <c r="J7970" s="118"/>
      <c r="K7970" s="118"/>
      <c r="L7970" s="118"/>
      <c r="M7970" s="118"/>
      <c r="N7970" s="118"/>
      <c r="O7970" s="143" t="str">
        <f>IF(H7970="","",(S7970/S7970)&amp;":"&amp;ROUND(AH7970/S7970,2))</f>
        <v/>
      </c>
      <c r="P7970" s="118"/>
      <c r="Q7970" s="118"/>
      <c r="R7970" s="143" t="str">
        <f>IF(H7970="","",(S7970/S7970)&amp;":"&amp;ROUND(AI7970/S7970,2))</f>
        <v/>
      </c>
      <c r="S7970" s="144" t="str">
        <f t="shared" si="1493"/>
        <v/>
      </c>
      <c r="T7970" s="145" t="str">
        <f t="shared" si="1494"/>
        <v/>
      </c>
      <c r="U7970" s="118"/>
      <c r="V7970" s="145" t="str">
        <f t="shared" si="1495"/>
        <v/>
      </c>
      <c r="W7970" s="144" t="str">
        <f t="shared" si="1496"/>
        <v/>
      </c>
      <c r="X7970" s="146" t="str">
        <f>IF(C7970="","",IF(OR(C7970="Trade",C7970="Multi Position"),(X7969+V7970),IF(C7970="Deposit",(X7969+AE7970),IF(C7970="Withdrawal",(X7969-AE7970)))))</f>
        <v/>
      </c>
      <c r="Y7970" s="145" t="str">
        <f t="shared" si="1497"/>
        <v/>
      </c>
      <c r="Z7970" s="118"/>
      <c r="AA7970" s="118"/>
      <c r="AB7970" s="118"/>
      <c r="AC7970" s="118"/>
      <c r="AD7970" s="118"/>
      <c r="AE7970" s="139"/>
      <c r="AF7970" s="118"/>
      <c r="AG7970" s="118"/>
      <c r="AH7970" s="147" t="str">
        <f t="shared" si="1498"/>
        <v/>
      </c>
      <c r="AI7970" s="147" t="str">
        <f t="shared" si="1499"/>
        <v/>
      </c>
      <c r="AJ7970" s="148" t="str">
        <f t="shared" si="1488"/>
        <v/>
      </c>
      <c r="AK7970" s="148" t="str">
        <f t="shared" si="1489"/>
        <v/>
      </c>
      <c r="AL7970" s="147" t="str">
        <f t="shared" si="1490"/>
        <v/>
      </c>
      <c r="AM7970" s="147" t="str">
        <f t="shared" si="1491"/>
        <v/>
      </c>
      <c r="AN7970" s="147" t="str">
        <f t="shared" si="1492"/>
        <v/>
      </c>
      <c r="AO7970" s="118"/>
    </row>
    <row r="7971" spans="1:41">
      <c r="A7971" s="118"/>
      <c r="B7971" s="118"/>
      <c r="C7971" s="118"/>
      <c r="D7971" s="118"/>
      <c r="E7971" s="118"/>
      <c r="F7971" s="118"/>
      <c r="G7971" s="118"/>
      <c r="H7971" s="118"/>
      <c r="I7971" s="118"/>
      <c r="J7971" s="118"/>
      <c r="K7971" s="118"/>
      <c r="L7971" s="118"/>
      <c r="M7971" s="118"/>
      <c r="N7971" s="118"/>
      <c r="O7971" s="143" t="str">
        <f>IF(H7971="","",(S7971/S7971)&amp;":"&amp;ROUND(AH7971/S7971,2))</f>
        <v/>
      </c>
      <c r="P7971" s="118"/>
      <c r="Q7971" s="118"/>
      <c r="R7971" s="143" t="str">
        <f>IF(H7971="","",(S7971/S7971)&amp;":"&amp;ROUND(AI7971/S7971,2))</f>
        <v/>
      </c>
      <c r="S7971" s="144" t="str">
        <f t="shared" si="1493"/>
        <v/>
      </c>
      <c r="T7971" s="145" t="str">
        <f t="shared" si="1494"/>
        <v/>
      </c>
      <c r="U7971" s="118"/>
      <c r="V7971" s="145" t="str">
        <f t="shared" si="1495"/>
        <v/>
      </c>
      <c r="W7971" s="144" t="str">
        <f t="shared" si="1496"/>
        <v/>
      </c>
      <c r="X7971" s="146" t="str">
        <f>IF(C7971="","",IF(OR(C7971="Trade",C7971="Multi Position"),(X7970+V7971),IF(C7971="Deposit",(X7970+AE7971),IF(C7971="Withdrawal",(X7970-AE7971)))))</f>
        <v/>
      </c>
      <c r="Y7971" s="145" t="str">
        <f t="shared" si="1497"/>
        <v/>
      </c>
      <c r="Z7971" s="118"/>
      <c r="AA7971" s="118"/>
      <c r="AB7971" s="118"/>
      <c r="AC7971" s="118"/>
      <c r="AD7971" s="118"/>
      <c r="AE7971" s="139"/>
      <c r="AF7971" s="118"/>
      <c r="AG7971" s="118"/>
      <c r="AH7971" s="147" t="str">
        <f t="shared" si="1498"/>
        <v/>
      </c>
      <c r="AI7971" s="147" t="str">
        <f t="shared" si="1499"/>
        <v/>
      </c>
      <c r="AJ7971" s="148" t="str">
        <f t="shared" si="1488"/>
        <v/>
      </c>
      <c r="AK7971" s="148" t="str">
        <f t="shared" si="1489"/>
        <v/>
      </c>
      <c r="AL7971" s="147" t="str">
        <f t="shared" si="1490"/>
        <v/>
      </c>
      <c r="AM7971" s="147" t="str">
        <f t="shared" si="1491"/>
        <v/>
      </c>
      <c r="AN7971" s="147" t="str">
        <f t="shared" si="1492"/>
        <v/>
      </c>
      <c r="AO7971" s="118"/>
    </row>
    <row r="7972" spans="1:41">
      <c r="A7972" s="118"/>
      <c r="B7972" s="118"/>
      <c r="C7972" s="118"/>
      <c r="D7972" s="118"/>
      <c r="E7972" s="118"/>
      <c r="F7972" s="118"/>
      <c r="G7972" s="118"/>
      <c r="H7972" s="118"/>
      <c r="I7972" s="118"/>
      <c r="J7972" s="118"/>
      <c r="K7972" s="118"/>
      <c r="L7972" s="118"/>
      <c r="M7972" s="118"/>
      <c r="N7972" s="118"/>
      <c r="O7972" s="143" t="str">
        <f>IF(H7972="","",(S7972/S7972)&amp;":"&amp;ROUND(AH7972/S7972,2))</f>
        <v/>
      </c>
      <c r="P7972" s="118"/>
      <c r="Q7972" s="118"/>
      <c r="R7972" s="143" t="str">
        <f>IF(H7972="","",(S7972/S7972)&amp;":"&amp;ROUND(AI7972/S7972,2))</f>
        <v/>
      </c>
      <c r="S7972" s="144" t="str">
        <f t="shared" si="1493"/>
        <v/>
      </c>
      <c r="T7972" s="145" t="str">
        <f t="shared" si="1494"/>
        <v/>
      </c>
      <c r="U7972" s="118"/>
      <c r="V7972" s="145" t="str">
        <f t="shared" si="1495"/>
        <v/>
      </c>
      <c r="W7972" s="144" t="str">
        <f t="shared" si="1496"/>
        <v/>
      </c>
      <c r="X7972" s="146" t="str">
        <f>IF(C7972="","",IF(OR(C7972="Trade",C7972="Multi Position"),(X7971+V7972),IF(C7972="Deposit",(X7971+AE7972),IF(C7972="Withdrawal",(X7971-AE7972)))))</f>
        <v/>
      </c>
      <c r="Y7972" s="145" t="str">
        <f t="shared" si="1497"/>
        <v/>
      </c>
      <c r="Z7972" s="118"/>
      <c r="AA7972" s="118"/>
      <c r="AB7972" s="118"/>
      <c r="AC7972" s="118"/>
      <c r="AD7972" s="118"/>
      <c r="AE7972" s="139"/>
      <c r="AF7972" s="118"/>
      <c r="AG7972" s="118"/>
      <c r="AH7972" s="147" t="str">
        <f t="shared" si="1498"/>
        <v/>
      </c>
      <c r="AI7972" s="147" t="str">
        <f t="shared" si="1499"/>
        <v/>
      </c>
      <c r="AJ7972" s="148" t="str">
        <f t="shared" si="1488"/>
        <v/>
      </c>
      <c r="AK7972" s="148" t="str">
        <f t="shared" si="1489"/>
        <v/>
      </c>
      <c r="AL7972" s="147" t="str">
        <f t="shared" si="1490"/>
        <v/>
      </c>
      <c r="AM7972" s="147" t="str">
        <f t="shared" si="1491"/>
        <v/>
      </c>
      <c r="AN7972" s="147" t="str">
        <f t="shared" si="1492"/>
        <v/>
      </c>
      <c r="AO7972" s="118"/>
    </row>
    <row r="7973" spans="1:41">
      <c r="A7973" s="118"/>
      <c r="B7973" s="118"/>
      <c r="C7973" s="118"/>
      <c r="D7973" s="118"/>
      <c r="E7973" s="118"/>
      <c r="F7973" s="118"/>
      <c r="G7973" s="118"/>
      <c r="H7973" s="118"/>
      <c r="I7973" s="118"/>
      <c r="J7973" s="118"/>
      <c r="K7973" s="118"/>
      <c r="L7973" s="118"/>
      <c r="M7973" s="118"/>
      <c r="N7973" s="118"/>
      <c r="O7973" s="143" t="str">
        <f>IF(H7973="","",(S7973/S7973)&amp;":"&amp;ROUND(AH7973/S7973,2))</f>
        <v/>
      </c>
      <c r="P7973" s="118"/>
      <c r="Q7973" s="118"/>
      <c r="R7973" s="143" t="str">
        <f>IF(H7973="","",(S7973/S7973)&amp;":"&amp;ROUND(AI7973/S7973,2))</f>
        <v/>
      </c>
      <c r="S7973" s="144" t="str">
        <f t="shared" si="1493"/>
        <v/>
      </c>
      <c r="T7973" s="145" t="str">
        <f t="shared" si="1494"/>
        <v/>
      </c>
      <c r="U7973" s="118"/>
      <c r="V7973" s="145" t="str">
        <f t="shared" si="1495"/>
        <v/>
      </c>
      <c r="W7973" s="144" t="str">
        <f t="shared" si="1496"/>
        <v/>
      </c>
      <c r="X7973" s="146" t="str">
        <f>IF(C7973="","",IF(OR(C7973="Trade",C7973="Multi Position"),(X7972+V7973),IF(C7973="Deposit",(X7972+AE7973),IF(C7973="Withdrawal",(X7972-AE7973)))))</f>
        <v/>
      </c>
      <c r="Y7973" s="145" t="str">
        <f t="shared" si="1497"/>
        <v/>
      </c>
      <c r="Z7973" s="118"/>
      <c r="AA7973" s="118"/>
      <c r="AB7973" s="118"/>
      <c r="AC7973" s="118"/>
      <c r="AD7973" s="118"/>
      <c r="AE7973" s="139"/>
      <c r="AF7973" s="118"/>
      <c r="AG7973" s="118"/>
      <c r="AH7973" s="147" t="str">
        <f t="shared" si="1498"/>
        <v/>
      </c>
      <c r="AI7973" s="147" t="str">
        <f t="shared" si="1499"/>
        <v/>
      </c>
      <c r="AJ7973" s="148" t="str">
        <f t="shared" si="1488"/>
        <v/>
      </c>
      <c r="AK7973" s="148" t="str">
        <f t="shared" si="1489"/>
        <v/>
      </c>
      <c r="AL7973" s="147" t="str">
        <f t="shared" si="1490"/>
        <v/>
      </c>
      <c r="AM7973" s="147" t="str">
        <f t="shared" si="1491"/>
        <v/>
      </c>
      <c r="AN7973" s="147" t="str">
        <f t="shared" si="1492"/>
        <v/>
      </c>
      <c r="AO7973" s="118"/>
    </row>
    <row r="7974" spans="1:41">
      <c r="A7974" s="118"/>
      <c r="B7974" s="118"/>
      <c r="C7974" s="118"/>
      <c r="D7974" s="118"/>
      <c r="E7974" s="118"/>
      <c r="F7974" s="118"/>
      <c r="G7974" s="118"/>
      <c r="H7974" s="118"/>
      <c r="I7974" s="118"/>
      <c r="J7974" s="118"/>
      <c r="K7974" s="118"/>
      <c r="L7974" s="118"/>
      <c r="M7974" s="118"/>
      <c r="N7974" s="118"/>
      <c r="O7974" s="143" t="str">
        <f>IF(H7974="","",(S7974/S7974)&amp;":"&amp;ROUND(AH7974/S7974,2))</f>
        <v/>
      </c>
      <c r="P7974" s="118"/>
      <c r="Q7974" s="118"/>
      <c r="R7974" s="143" t="str">
        <f>IF(H7974="","",(S7974/S7974)&amp;":"&amp;ROUND(AI7974/S7974,2))</f>
        <v/>
      </c>
      <c r="S7974" s="144" t="str">
        <f t="shared" si="1493"/>
        <v/>
      </c>
      <c r="T7974" s="145" t="str">
        <f t="shared" si="1494"/>
        <v/>
      </c>
      <c r="U7974" s="118"/>
      <c r="V7974" s="145" t="str">
        <f t="shared" si="1495"/>
        <v/>
      </c>
      <c r="W7974" s="144" t="str">
        <f t="shared" si="1496"/>
        <v/>
      </c>
      <c r="X7974" s="146" t="str">
        <f>IF(C7974="","",IF(OR(C7974="Trade",C7974="Multi Position"),(X7973+V7974),IF(C7974="Deposit",(X7973+AE7974),IF(C7974="Withdrawal",(X7973-AE7974)))))</f>
        <v/>
      </c>
      <c r="Y7974" s="145" t="str">
        <f t="shared" si="1497"/>
        <v/>
      </c>
      <c r="Z7974" s="118"/>
      <c r="AA7974" s="118"/>
      <c r="AB7974" s="118"/>
      <c r="AC7974" s="118"/>
      <c r="AD7974" s="118"/>
      <c r="AE7974" s="139"/>
      <c r="AF7974" s="118"/>
      <c r="AG7974" s="118"/>
      <c r="AH7974" s="147" t="str">
        <f t="shared" si="1498"/>
        <v/>
      </c>
      <c r="AI7974" s="147" t="str">
        <f t="shared" si="1499"/>
        <v/>
      </c>
      <c r="AJ7974" s="148" t="str">
        <f t="shared" si="1488"/>
        <v/>
      </c>
      <c r="AK7974" s="148" t="str">
        <f t="shared" si="1489"/>
        <v/>
      </c>
      <c r="AL7974" s="147" t="str">
        <f t="shared" si="1490"/>
        <v/>
      </c>
      <c r="AM7974" s="147" t="str">
        <f t="shared" si="1491"/>
        <v/>
      </c>
      <c r="AN7974" s="147" t="str">
        <f t="shared" si="1492"/>
        <v/>
      </c>
      <c r="AO7974" s="118"/>
    </row>
    <row r="7975" spans="1:41">
      <c r="A7975" s="118"/>
      <c r="B7975" s="118"/>
      <c r="C7975" s="118"/>
      <c r="D7975" s="118"/>
      <c r="E7975" s="118"/>
      <c r="F7975" s="118"/>
      <c r="G7975" s="118"/>
      <c r="H7975" s="118"/>
      <c r="I7975" s="118"/>
      <c r="J7975" s="118"/>
      <c r="K7975" s="118"/>
      <c r="L7975" s="118"/>
      <c r="M7975" s="118"/>
      <c r="N7975" s="118"/>
      <c r="O7975" s="143" t="str">
        <f>IF(H7975="","",(S7975/S7975)&amp;":"&amp;ROUND(AH7975/S7975,2))</f>
        <v/>
      </c>
      <c r="P7975" s="118"/>
      <c r="Q7975" s="118"/>
      <c r="R7975" s="143" t="str">
        <f>IF(H7975="","",(S7975/S7975)&amp;":"&amp;ROUND(AI7975/S7975,2))</f>
        <v/>
      </c>
      <c r="S7975" s="144" t="str">
        <f t="shared" si="1493"/>
        <v/>
      </c>
      <c r="T7975" s="145" t="str">
        <f t="shared" si="1494"/>
        <v/>
      </c>
      <c r="U7975" s="118"/>
      <c r="V7975" s="145" t="str">
        <f t="shared" si="1495"/>
        <v/>
      </c>
      <c r="W7975" s="144" t="str">
        <f t="shared" si="1496"/>
        <v/>
      </c>
      <c r="X7975" s="146" t="str">
        <f>IF(C7975="","",IF(OR(C7975="Trade",C7975="Multi Position"),(X7974+V7975),IF(C7975="Deposit",(X7974+AE7975),IF(C7975="Withdrawal",(X7974-AE7975)))))</f>
        <v/>
      </c>
      <c r="Y7975" s="145" t="str">
        <f t="shared" si="1497"/>
        <v/>
      </c>
      <c r="Z7975" s="118"/>
      <c r="AA7975" s="118"/>
      <c r="AB7975" s="118"/>
      <c r="AC7975" s="118"/>
      <c r="AD7975" s="118"/>
      <c r="AE7975" s="139"/>
      <c r="AF7975" s="118"/>
      <c r="AG7975" s="118"/>
      <c r="AH7975" s="147" t="str">
        <f t="shared" si="1498"/>
        <v/>
      </c>
      <c r="AI7975" s="147" t="str">
        <f t="shared" si="1499"/>
        <v/>
      </c>
      <c r="AJ7975" s="148" t="str">
        <f t="shared" si="1488"/>
        <v/>
      </c>
      <c r="AK7975" s="148" t="str">
        <f t="shared" si="1489"/>
        <v/>
      </c>
      <c r="AL7975" s="147" t="str">
        <f t="shared" si="1490"/>
        <v/>
      </c>
      <c r="AM7975" s="147" t="str">
        <f t="shared" si="1491"/>
        <v/>
      </c>
      <c r="AN7975" s="147" t="str">
        <f t="shared" si="1492"/>
        <v/>
      </c>
      <c r="AO7975" s="118"/>
    </row>
    <row r="7976" spans="1:41">
      <c r="A7976" s="118"/>
      <c r="B7976" s="118"/>
      <c r="C7976" s="118"/>
      <c r="D7976" s="118"/>
      <c r="E7976" s="118"/>
      <c r="F7976" s="118"/>
      <c r="G7976" s="118"/>
      <c r="H7976" s="118"/>
      <c r="I7976" s="118"/>
      <c r="J7976" s="118"/>
      <c r="K7976" s="118"/>
      <c r="L7976" s="118"/>
      <c r="M7976" s="118"/>
      <c r="N7976" s="118"/>
      <c r="O7976" s="143" t="str">
        <f>IF(H7976="","",(S7976/S7976)&amp;":"&amp;ROUND(AH7976/S7976,2))</f>
        <v/>
      </c>
      <c r="P7976" s="118"/>
      <c r="Q7976" s="118"/>
      <c r="R7976" s="143" t="str">
        <f>IF(H7976="","",(S7976/S7976)&amp;":"&amp;ROUND(AI7976/S7976,2))</f>
        <v/>
      </c>
      <c r="S7976" s="144" t="str">
        <f t="shared" si="1493"/>
        <v/>
      </c>
      <c r="T7976" s="145" t="str">
        <f t="shared" si="1494"/>
        <v/>
      </c>
      <c r="U7976" s="118"/>
      <c r="V7976" s="145" t="str">
        <f t="shared" si="1495"/>
        <v/>
      </c>
      <c r="W7976" s="144" t="str">
        <f t="shared" si="1496"/>
        <v/>
      </c>
      <c r="X7976" s="146" t="str">
        <f>IF(C7976="","",IF(OR(C7976="Trade",C7976="Multi Position"),(X7975+V7976),IF(C7976="Deposit",(X7975+AE7976),IF(C7976="Withdrawal",(X7975-AE7976)))))</f>
        <v/>
      </c>
      <c r="Y7976" s="145" t="str">
        <f t="shared" si="1497"/>
        <v/>
      </c>
      <c r="Z7976" s="118"/>
      <c r="AA7976" s="118"/>
      <c r="AB7976" s="118"/>
      <c r="AC7976" s="118"/>
      <c r="AD7976" s="118"/>
      <c r="AE7976" s="139"/>
      <c r="AF7976" s="118"/>
      <c r="AG7976" s="118"/>
      <c r="AH7976" s="147" t="str">
        <f t="shared" si="1498"/>
        <v/>
      </c>
      <c r="AI7976" s="147" t="str">
        <f t="shared" si="1499"/>
        <v/>
      </c>
      <c r="AJ7976" s="148" t="str">
        <f t="shared" si="1488"/>
        <v/>
      </c>
      <c r="AK7976" s="148" t="str">
        <f t="shared" si="1489"/>
        <v/>
      </c>
      <c r="AL7976" s="147" t="str">
        <f t="shared" si="1490"/>
        <v/>
      </c>
      <c r="AM7976" s="147" t="str">
        <f t="shared" si="1491"/>
        <v/>
      </c>
      <c r="AN7976" s="147" t="str">
        <f t="shared" si="1492"/>
        <v/>
      </c>
      <c r="AO7976" s="118"/>
    </row>
    <row r="7977" spans="1:41">
      <c r="A7977" s="118"/>
      <c r="B7977" s="118"/>
      <c r="C7977" s="118"/>
      <c r="D7977" s="118"/>
      <c r="E7977" s="118"/>
      <c r="F7977" s="118"/>
      <c r="G7977" s="118"/>
      <c r="H7977" s="118"/>
      <c r="I7977" s="118"/>
      <c r="J7977" s="118"/>
      <c r="K7977" s="118"/>
      <c r="L7977" s="118"/>
      <c r="M7977" s="118"/>
      <c r="N7977" s="118"/>
      <c r="O7977" s="143" t="str">
        <f>IF(H7977="","",(S7977/S7977)&amp;":"&amp;ROUND(AH7977/S7977,2))</f>
        <v/>
      </c>
      <c r="P7977" s="118"/>
      <c r="Q7977" s="118"/>
      <c r="R7977" s="143" t="str">
        <f>IF(H7977="","",(S7977/S7977)&amp;":"&amp;ROUND(AI7977/S7977,2))</f>
        <v/>
      </c>
      <c r="S7977" s="144" t="str">
        <f t="shared" si="1493"/>
        <v/>
      </c>
      <c r="T7977" s="145" t="str">
        <f t="shared" si="1494"/>
        <v/>
      </c>
      <c r="U7977" s="118"/>
      <c r="V7977" s="145" t="str">
        <f t="shared" si="1495"/>
        <v/>
      </c>
      <c r="W7977" s="144" t="str">
        <f t="shared" si="1496"/>
        <v/>
      </c>
      <c r="X7977" s="146" t="str">
        <f>IF(C7977="","",IF(OR(C7977="Trade",C7977="Multi Position"),(X7976+V7977),IF(C7977="Deposit",(X7976+AE7977),IF(C7977="Withdrawal",(X7976-AE7977)))))</f>
        <v/>
      </c>
      <c r="Y7977" s="145" t="str">
        <f t="shared" si="1497"/>
        <v/>
      </c>
      <c r="Z7977" s="118"/>
      <c r="AA7977" s="118"/>
      <c r="AB7977" s="118"/>
      <c r="AC7977" s="118"/>
      <c r="AD7977" s="118"/>
      <c r="AE7977" s="139"/>
      <c r="AF7977" s="118"/>
      <c r="AG7977" s="118"/>
      <c r="AH7977" s="147" t="str">
        <f t="shared" si="1498"/>
        <v/>
      </c>
      <c r="AI7977" s="147" t="str">
        <f t="shared" si="1499"/>
        <v/>
      </c>
      <c r="AJ7977" s="148" t="str">
        <f t="shared" si="1488"/>
        <v/>
      </c>
      <c r="AK7977" s="148" t="str">
        <f t="shared" si="1489"/>
        <v/>
      </c>
      <c r="AL7977" s="147" t="str">
        <f t="shared" si="1490"/>
        <v/>
      </c>
      <c r="AM7977" s="147" t="str">
        <f t="shared" si="1491"/>
        <v/>
      </c>
      <c r="AN7977" s="147" t="str">
        <f t="shared" si="1492"/>
        <v/>
      </c>
      <c r="AO7977" s="118"/>
    </row>
    <row r="7978" spans="1:41">
      <c r="A7978" s="118"/>
      <c r="B7978" s="118"/>
      <c r="C7978" s="118"/>
      <c r="D7978" s="118"/>
      <c r="E7978" s="118"/>
      <c r="F7978" s="118"/>
      <c r="G7978" s="118"/>
      <c r="H7978" s="118"/>
      <c r="I7978" s="118"/>
      <c r="J7978" s="118"/>
      <c r="K7978" s="118"/>
      <c r="L7978" s="118"/>
      <c r="M7978" s="118"/>
      <c r="N7978" s="118"/>
      <c r="O7978" s="143" t="str">
        <f>IF(H7978="","",(S7978/S7978)&amp;":"&amp;ROUND(AH7978/S7978,2))</f>
        <v/>
      </c>
      <c r="P7978" s="118"/>
      <c r="Q7978" s="118"/>
      <c r="R7978" s="143" t="str">
        <f>IF(H7978="","",(S7978/S7978)&amp;":"&amp;ROUND(AI7978/S7978,2))</f>
        <v/>
      </c>
      <c r="S7978" s="144" t="str">
        <f t="shared" si="1493"/>
        <v/>
      </c>
      <c r="T7978" s="145" t="str">
        <f t="shared" si="1494"/>
        <v/>
      </c>
      <c r="U7978" s="118"/>
      <c r="V7978" s="145" t="str">
        <f t="shared" si="1495"/>
        <v/>
      </c>
      <c r="W7978" s="144" t="str">
        <f t="shared" si="1496"/>
        <v/>
      </c>
      <c r="X7978" s="146" t="str">
        <f>IF(C7978="","",IF(OR(C7978="Trade",C7978="Multi Position"),(X7977+V7978),IF(C7978="Deposit",(X7977+AE7978),IF(C7978="Withdrawal",(X7977-AE7978)))))</f>
        <v/>
      </c>
      <c r="Y7978" s="145" t="str">
        <f t="shared" si="1497"/>
        <v/>
      </c>
      <c r="Z7978" s="118"/>
      <c r="AA7978" s="118"/>
      <c r="AB7978" s="118"/>
      <c r="AC7978" s="118"/>
      <c r="AD7978" s="118"/>
      <c r="AE7978" s="139"/>
      <c r="AF7978" s="118"/>
      <c r="AG7978" s="118"/>
      <c r="AH7978" s="147" t="str">
        <f t="shared" si="1498"/>
        <v/>
      </c>
      <c r="AI7978" s="147" t="str">
        <f t="shared" si="1499"/>
        <v/>
      </c>
      <c r="AJ7978" s="148" t="str">
        <f t="shared" si="1488"/>
        <v/>
      </c>
      <c r="AK7978" s="148" t="str">
        <f t="shared" si="1489"/>
        <v/>
      </c>
      <c r="AL7978" s="147" t="str">
        <f t="shared" si="1490"/>
        <v/>
      </c>
      <c r="AM7978" s="147" t="str">
        <f t="shared" si="1491"/>
        <v/>
      </c>
      <c r="AN7978" s="147" t="str">
        <f t="shared" si="1492"/>
        <v/>
      </c>
      <c r="AO7978" s="118"/>
    </row>
    <row r="7979" spans="1:41">
      <c r="A7979" s="118"/>
      <c r="B7979" s="118"/>
      <c r="C7979" s="118"/>
      <c r="D7979" s="118"/>
      <c r="E7979" s="118"/>
      <c r="F7979" s="118"/>
      <c r="G7979" s="118"/>
      <c r="H7979" s="118"/>
      <c r="I7979" s="118"/>
      <c r="J7979" s="118"/>
      <c r="K7979" s="118"/>
      <c r="L7979" s="118"/>
      <c r="M7979" s="118"/>
      <c r="N7979" s="118"/>
      <c r="O7979" s="143" t="str">
        <f>IF(H7979="","",(S7979/S7979)&amp;":"&amp;ROUND(AH7979/S7979,2))</f>
        <v/>
      </c>
      <c r="P7979" s="118"/>
      <c r="Q7979" s="118"/>
      <c r="R7979" s="143" t="str">
        <f>IF(H7979="","",(S7979/S7979)&amp;":"&amp;ROUND(AI7979/S7979,2))</f>
        <v/>
      </c>
      <c r="S7979" s="144" t="str">
        <f t="shared" si="1493"/>
        <v/>
      </c>
      <c r="T7979" s="145" t="str">
        <f t="shared" si="1494"/>
        <v/>
      </c>
      <c r="U7979" s="118"/>
      <c r="V7979" s="145" t="str">
        <f t="shared" si="1495"/>
        <v/>
      </c>
      <c r="W7979" s="144" t="str">
        <f t="shared" si="1496"/>
        <v/>
      </c>
      <c r="X7979" s="146" t="str">
        <f>IF(C7979="","",IF(OR(C7979="Trade",C7979="Multi Position"),(X7978+V7979),IF(C7979="Deposit",(X7978+AE7979),IF(C7979="Withdrawal",(X7978-AE7979)))))</f>
        <v/>
      </c>
      <c r="Y7979" s="145" t="str">
        <f t="shared" si="1497"/>
        <v/>
      </c>
      <c r="Z7979" s="118"/>
      <c r="AA7979" s="118"/>
      <c r="AB7979" s="118"/>
      <c r="AC7979" s="118"/>
      <c r="AD7979" s="118"/>
      <c r="AE7979" s="139"/>
      <c r="AF7979" s="118"/>
      <c r="AG7979" s="118"/>
      <c r="AH7979" s="147" t="str">
        <f t="shared" si="1498"/>
        <v/>
      </c>
      <c r="AI7979" s="147" t="str">
        <f t="shared" si="1499"/>
        <v/>
      </c>
      <c r="AJ7979" s="148" t="str">
        <f t="shared" si="1488"/>
        <v/>
      </c>
      <c r="AK7979" s="148" t="str">
        <f t="shared" si="1489"/>
        <v/>
      </c>
      <c r="AL7979" s="147" t="str">
        <f t="shared" si="1490"/>
        <v/>
      </c>
      <c r="AM7979" s="147" t="str">
        <f t="shared" si="1491"/>
        <v/>
      </c>
      <c r="AN7979" s="147" t="str">
        <f t="shared" si="1492"/>
        <v/>
      </c>
      <c r="AO7979" s="118"/>
    </row>
    <row r="7980" spans="1:41">
      <c r="A7980" s="118"/>
      <c r="B7980" s="118"/>
      <c r="C7980" s="118"/>
      <c r="D7980" s="118"/>
      <c r="E7980" s="118"/>
      <c r="F7980" s="118"/>
      <c r="G7980" s="118"/>
      <c r="H7980" s="118"/>
      <c r="I7980" s="118"/>
      <c r="J7980" s="118"/>
      <c r="K7980" s="118"/>
      <c r="L7980" s="118"/>
      <c r="M7980" s="118"/>
      <c r="N7980" s="118"/>
      <c r="O7980" s="143" t="str">
        <f>IF(H7980="","",(S7980/S7980)&amp;":"&amp;ROUND(AH7980/S7980,2))</f>
        <v/>
      </c>
      <c r="P7980" s="118"/>
      <c r="Q7980" s="118"/>
      <c r="R7980" s="143" t="str">
        <f>IF(H7980="","",(S7980/S7980)&amp;":"&amp;ROUND(AI7980/S7980,2))</f>
        <v/>
      </c>
      <c r="S7980" s="144" t="str">
        <f t="shared" si="1493"/>
        <v/>
      </c>
      <c r="T7980" s="145" t="str">
        <f t="shared" si="1494"/>
        <v/>
      </c>
      <c r="U7980" s="118"/>
      <c r="V7980" s="145" t="str">
        <f t="shared" si="1495"/>
        <v/>
      </c>
      <c r="W7980" s="144" t="str">
        <f t="shared" si="1496"/>
        <v/>
      </c>
      <c r="X7980" s="146" t="str">
        <f>IF(C7980="","",IF(OR(C7980="Trade",C7980="Multi Position"),(X7979+V7980),IF(C7980="Deposit",(X7979+AE7980),IF(C7980="Withdrawal",(X7979-AE7980)))))</f>
        <v/>
      </c>
      <c r="Y7980" s="145" t="str">
        <f t="shared" si="1497"/>
        <v/>
      </c>
      <c r="Z7980" s="118"/>
      <c r="AA7980" s="118"/>
      <c r="AB7980" s="118"/>
      <c r="AC7980" s="118"/>
      <c r="AD7980" s="118"/>
      <c r="AE7980" s="139"/>
      <c r="AF7980" s="118"/>
      <c r="AG7980" s="118"/>
      <c r="AH7980" s="147" t="str">
        <f t="shared" si="1498"/>
        <v/>
      </c>
      <c r="AI7980" s="147" t="str">
        <f t="shared" si="1499"/>
        <v/>
      </c>
      <c r="AJ7980" s="148" t="str">
        <f t="shared" si="1488"/>
        <v/>
      </c>
      <c r="AK7980" s="148" t="str">
        <f t="shared" si="1489"/>
        <v/>
      </c>
      <c r="AL7980" s="147" t="str">
        <f t="shared" si="1490"/>
        <v/>
      </c>
      <c r="AM7980" s="147" t="str">
        <f t="shared" si="1491"/>
        <v/>
      </c>
      <c r="AN7980" s="147" t="str">
        <f t="shared" si="1492"/>
        <v/>
      </c>
      <c r="AO7980" s="118"/>
    </row>
    <row r="7981" spans="1:41">
      <c r="A7981" s="118"/>
      <c r="B7981" s="118"/>
      <c r="C7981" s="118"/>
      <c r="D7981" s="118"/>
      <c r="E7981" s="118"/>
      <c r="F7981" s="118"/>
      <c r="G7981" s="118"/>
      <c r="H7981" s="118"/>
      <c r="I7981" s="118"/>
      <c r="J7981" s="118"/>
      <c r="K7981" s="118"/>
      <c r="L7981" s="118"/>
      <c r="M7981" s="118"/>
      <c r="N7981" s="118"/>
      <c r="O7981" s="143" t="str">
        <f>IF(H7981="","",(S7981/S7981)&amp;":"&amp;ROUND(AH7981/S7981,2))</f>
        <v/>
      </c>
      <c r="P7981" s="118"/>
      <c r="Q7981" s="118"/>
      <c r="R7981" s="143" t="str">
        <f>IF(H7981="","",(S7981/S7981)&amp;":"&amp;ROUND(AI7981/S7981,2))</f>
        <v/>
      </c>
      <c r="S7981" s="144" t="str">
        <f t="shared" si="1493"/>
        <v/>
      </c>
      <c r="T7981" s="145" t="str">
        <f t="shared" si="1494"/>
        <v/>
      </c>
      <c r="U7981" s="118"/>
      <c r="V7981" s="145" t="str">
        <f t="shared" si="1495"/>
        <v/>
      </c>
      <c r="W7981" s="144" t="str">
        <f t="shared" si="1496"/>
        <v/>
      </c>
      <c r="X7981" s="146" t="str">
        <f>IF(C7981="","",IF(OR(C7981="Trade",C7981="Multi Position"),(X7980+V7981),IF(C7981="Deposit",(X7980+AE7981),IF(C7981="Withdrawal",(X7980-AE7981)))))</f>
        <v/>
      </c>
      <c r="Y7981" s="145" t="str">
        <f t="shared" si="1497"/>
        <v/>
      </c>
      <c r="Z7981" s="118"/>
      <c r="AA7981" s="118"/>
      <c r="AB7981" s="118"/>
      <c r="AC7981" s="118"/>
      <c r="AD7981" s="118"/>
      <c r="AE7981" s="139"/>
      <c r="AF7981" s="118"/>
      <c r="AG7981" s="118"/>
      <c r="AH7981" s="147" t="str">
        <f t="shared" si="1498"/>
        <v/>
      </c>
      <c r="AI7981" s="147" t="str">
        <f t="shared" si="1499"/>
        <v/>
      </c>
      <c r="AJ7981" s="148" t="str">
        <f t="shared" si="1488"/>
        <v/>
      </c>
      <c r="AK7981" s="148" t="str">
        <f t="shared" si="1489"/>
        <v/>
      </c>
      <c r="AL7981" s="147" t="str">
        <f t="shared" si="1490"/>
        <v/>
      </c>
      <c r="AM7981" s="147" t="str">
        <f t="shared" si="1491"/>
        <v/>
      </c>
      <c r="AN7981" s="147" t="str">
        <f t="shared" si="1492"/>
        <v/>
      </c>
      <c r="AO7981" s="118"/>
    </row>
    <row r="7982" spans="1:41">
      <c r="A7982" s="118"/>
      <c r="B7982" s="118"/>
      <c r="C7982" s="118"/>
      <c r="D7982" s="118"/>
      <c r="E7982" s="118"/>
      <c r="F7982" s="118"/>
      <c r="G7982" s="118"/>
      <c r="H7982" s="118"/>
      <c r="I7982" s="118"/>
      <c r="J7982" s="118"/>
      <c r="K7982" s="118"/>
      <c r="L7982" s="118"/>
      <c r="M7982" s="118"/>
      <c r="N7982" s="118"/>
      <c r="O7982" s="143" t="str">
        <f>IF(H7982="","",(S7982/S7982)&amp;":"&amp;ROUND(AH7982/S7982,2))</f>
        <v/>
      </c>
      <c r="P7982" s="118"/>
      <c r="Q7982" s="118"/>
      <c r="R7982" s="143" t="str">
        <f>IF(H7982="","",(S7982/S7982)&amp;":"&amp;ROUND(AI7982/S7982,2))</f>
        <v/>
      </c>
      <c r="S7982" s="144" t="str">
        <f t="shared" si="1493"/>
        <v/>
      </c>
      <c r="T7982" s="145" t="str">
        <f t="shared" si="1494"/>
        <v/>
      </c>
      <c r="U7982" s="118"/>
      <c r="V7982" s="145" t="str">
        <f t="shared" si="1495"/>
        <v/>
      </c>
      <c r="W7982" s="144" t="str">
        <f t="shared" si="1496"/>
        <v/>
      </c>
      <c r="X7982" s="146" t="str">
        <f>IF(C7982="","",IF(OR(C7982="Trade",C7982="Multi Position"),(X7981+V7982),IF(C7982="Deposit",(X7981+AE7982),IF(C7982="Withdrawal",(X7981-AE7982)))))</f>
        <v/>
      </c>
      <c r="Y7982" s="145" t="str">
        <f t="shared" si="1497"/>
        <v/>
      </c>
      <c r="Z7982" s="118"/>
      <c r="AA7982" s="118"/>
      <c r="AB7982" s="118"/>
      <c r="AC7982" s="118"/>
      <c r="AD7982" s="118"/>
      <c r="AE7982" s="139"/>
      <c r="AF7982" s="118"/>
      <c r="AG7982" s="118"/>
      <c r="AH7982" s="147" t="str">
        <f t="shared" si="1498"/>
        <v/>
      </c>
      <c r="AI7982" s="147" t="str">
        <f t="shared" si="1499"/>
        <v/>
      </c>
      <c r="AJ7982" s="148" t="str">
        <f t="shared" si="1488"/>
        <v/>
      </c>
      <c r="AK7982" s="148" t="str">
        <f t="shared" si="1489"/>
        <v/>
      </c>
      <c r="AL7982" s="147" t="str">
        <f t="shared" si="1490"/>
        <v/>
      </c>
      <c r="AM7982" s="147" t="str">
        <f t="shared" si="1491"/>
        <v/>
      </c>
      <c r="AN7982" s="147" t="str">
        <f t="shared" si="1492"/>
        <v/>
      </c>
      <c r="AO7982" s="118"/>
    </row>
    <row r="7983" spans="1:41">
      <c r="A7983" s="118"/>
      <c r="B7983" s="118"/>
      <c r="C7983" s="118"/>
      <c r="D7983" s="118"/>
      <c r="E7983" s="118"/>
      <c r="F7983" s="118"/>
      <c r="G7983" s="118"/>
      <c r="H7983" s="118"/>
      <c r="I7983" s="118"/>
      <c r="J7983" s="118"/>
      <c r="K7983" s="118"/>
      <c r="L7983" s="118"/>
      <c r="M7983" s="118"/>
      <c r="N7983" s="118"/>
      <c r="O7983" s="143" t="str">
        <f>IF(H7983="","",(S7983/S7983)&amp;":"&amp;ROUND(AH7983/S7983,2))</f>
        <v/>
      </c>
      <c r="P7983" s="118"/>
      <c r="Q7983" s="118"/>
      <c r="R7983" s="143" t="str">
        <f>IF(H7983="","",(S7983/S7983)&amp;":"&amp;ROUND(AI7983/S7983,2))</f>
        <v/>
      </c>
      <c r="S7983" s="144" t="str">
        <f t="shared" si="1493"/>
        <v/>
      </c>
      <c r="T7983" s="145" t="str">
        <f t="shared" si="1494"/>
        <v/>
      </c>
      <c r="U7983" s="118"/>
      <c r="V7983" s="145" t="str">
        <f t="shared" si="1495"/>
        <v/>
      </c>
      <c r="W7983" s="144" t="str">
        <f t="shared" si="1496"/>
        <v/>
      </c>
      <c r="X7983" s="146" t="str">
        <f>IF(C7983="","",IF(OR(C7983="Trade",C7983="Multi Position"),(X7982+V7983),IF(C7983="Deposit",(X7982+AE7983),IF(C7983="Withdrawal",(X7982-AE7983)))))</f>
        <v/>
      </c>
      <c r="Y7983" s="145" t="str">
        <f t="shared" si="1497"/>
        <v/>
      </c>
      <c r="Z7983" s="118"/>
      <c r="AA7983" s="118"/>
      <c r="AB7983" s="118"/>
      <c r="AC7983" s="118"/>
      <c r="AD7983" s="118"/>
      <c r="AE7983" s="139"/>
      <c r="AF7983" s="118"/>
      <c r="AG7983" s="118"/>
      <c r="AH7983" s="147" t="str">
        <f t="shared" si="1498"/>
        <v/>
      </c>
      <c r="AI7983" s="147" t="str">
        <f t="shared" si="1499"/>
        <v/>
      </c>
      <c r="AJ7983" s="148" t="str">
        <f t="shared" si="1488"/>
        <v/>
      </c>
      <c r="AK7983" s="148" t="str">
        <f t="shared" si="1489"/>
        <v/>
      </c>
      <c r="AL7983" s="147" t="str">
        <f t="shared" si="1490"/>
        <v/>
      </c>
      <c r="AM7983" s="147" t="str">
        <f t="shared" si="1491"/>
        <v/>
      </c>
      <c r="AN7983" s="147" t="str">
        <f t="shared" si="1492"/>
        <v/>
      </c>
      <c r="AO7983" s="118"/>
    </row>
    <row r="7984" spans="1:41">
      <c r="A7984" s="118"/>
      <c r="B7984" s="118"/>
      <c r="C7984" s="118"/>
      <c r="D7984" s="118"/>
      <c r="E7984" s="118"/>
      <c r="F7984" s="118"/>
      <c r="G7984" s="118"/>
      <c r="H7984" s="118"/>
      <c r="I7984" s="118"/>
      <c r="J7984" s="118"/>
      <c r="K7984" s="118"/>
      <c r="L7984" s="118"/>
      <c r="M7984" s="118"/>
      <c r="N7984" s="118"/>
      <c r="O7984" s="143" t="str">
        <f>IF(H7984="","",(S7984/S7984)&amp;":"&amp;ROUND(AH7984/S7984,2))</f>
        <v/>
      </c>
      <c r="P7984" s="118"/>
      <c r="Q7984" s="118"/>
      <c r="R7984" s="143" t="str">
        <f>IF(H7984="","",(S7984/S7984)&amp;":"&amp;ROUND(AI7984/S7984,2))</f>
        <v/>
      </c>
      <c r="S7984" s="144" t="str">
        <f t="shared" si="1493"/>
        <v/>
      </c>
      <c r="T7984" s="145" t="str">
        <f t="shared" si="1494"/>
        <v/>
      </c>
      <c r="U7984" s="118"/>
      <c r="V7984" s="145" t="str">
        <f t="shared" si="1495"/>
        <v/>
      </c>
      <c r="W7984" s="144" t="str">
        <f t="shared" si="1496"/>
        <v/>
      </c>
      <c r="X7984" s="146" t="str">
        <f>IF(C7984="","",IF(OR(C7984="Trade",C7984="Multi Position"),(X7983+V7984),IF(C7984="Deposit",(X7983+AE7984),IF(C7984="Withdrawal",(X7983-AE7984)))))</f>
        <v/>
      </c>
      <c r="Y7984" s="145" t="str">
        <f t="shared" si="1497"/>
        <v/>
      </c>
      <c r="Z7984" s="118"/>
      <c r="AA7984" s="118"/>
      <c r="AB7984" s="118"/>
      <c r="AC7984" s="118"/>
      <c r="AD7984" s="118"/>
      <c r="AE7984" s="139"/>
      <c r="AF7984" s="118"/>
      <c r="AG7984" s="118"/>
      <c r="AH7984" s="147" t="str">
        <f t="shared" si="1498"/>
        <v/>
      </c>
      <c r="AI7984" s="147" t="str">
        <f t="shared" si="1499"/>
        <v/>
      </c>
      <c r="AJ7984" s="148" t="str">
        <f t="shared" si="1488"/>
        <v/>
      </c>
      <c r="AK7984" s="148" t="str">
        <f t="shared" si="1489"/>
        <v/>
      </c>
      <c r="AL7984" s="147" t="str">
        <f t="shared" si="1490"/>
        <v/>
      </c>
      <c r="AM7984" s="147" t="str">
        <f t="shared" si="1491"/>
        <v/>
      </c>
      <c r="AN7984" s="147" t="str">
        <f t="shared" si="1492"/>
        <v/>
      </c>
      <c r="AO7984" s="118"/>
    </row>
    <row r="7985" spans="1:41">
      <c r="A7985" s="118"/>
      <c r="B7985" s="118"/>
      <c r="C7985" s="118"/>
      <c r="D7985" s="118"/>
      <c r="E7985" s="118"/>
      <c r="F7985" s="118"/>
      <c r="G7985" s="118"/>
      <c r="H7985" s="118"/>
      <c r="I7985" s="118"/>
      <c r="J7985" s="118"/>
      <c r="K7985" s="118"/>
      <c r="L7985" s="118"/>
      <c r="M7985" s="118"/>
      <c r="N7985" s="118"/>
      <c r="O7985" s="143" t="str">
        <f>IF(H7985="","",(S7985/S7985)&amp;":"&amp;ROUND(AH7985/S7985,2))</f>
        <v/>
      </c>
      <c r="P7985" s="118"/>
      <c r="Q7985" s="118"/>
      <c r="R7985" s="143" t="str">
        <f>IF(H7985="","",(S7985/S7985)&amp;":"&amp;ROUND(AI7985/S7985,2))</f>
        <v/>
      </c>
      <c r="S7985" s="144" t="str">
        <f t="shared" si="1493"/>
        <v/>
      </c>
      <c r="T7985" s="145" t="str">
        <f t="shared" si="1494"/>
        <v/>
      </c>
      <c r="U7985" s="118"/>
      <c r="V7985" s="145" t="str">
        <f t="shared" si="1495"/>
        <v/>
      </c>
      <c r="W7985" s="144" t="str">
        <f t="shared" si="1496"/>
        <v/>
      </c>
      <c r="X7985" s="146" t="str">
        <f>IF(C7985="","",IF(OR(C7985="Trade",C7985="Multi Position"),(X7984+V7985),IF(C7985="Deposit",(X7984+AE7985),IF(C7985="Withdrawal",(X7984-AE7985)))))</f>
        <v/>
      </c>
      <c r="Y7985" s="145" t="str">
        <f t="shared" si="1497"/>
        <v/>
      </c>
      <c r="Z7985" s="118"/>
      <c r="AA7985" s="118"/>
      <c r="AB7985" s="118"/>
      <c r="AC7985" s="118"/>
      <c r="AD7985" s="118"/>
      <c r="AE7985" s="139"/>
      <c r="AF7985" s="118"/>
      <c r="AG7985" s="118"/>
      <c r="AH7985" s="147" t="str">
        <f t="shared" si="1498"/>
        <v/>
      </c>
      <c r="AI7985" s="147" t="str">
        <f t="shared" si="1499"/>
        <v/>
      </c>
      <c r="AJ7985" s="148" t="str">
        <f t="shared" si="1488"/>
        <v/>
      </c>
      <c r="AK7985" s="148" t="str">
        <f t="shared" si="1489"/>
        <v/>
      </c>
      <c r="AL7985" s="147" t="str">
        <f t="shared" si="1490"/>
        <v/>
      </c>
      <c r="AM7985" s="147" t="str">
        <f t="shared" si="1491"/>
        <v/>
      </c>
      <c r="AN7985" s="147" t="str">
        <f t="shared" si="1492"/>
        <v/>
      </c>
      <c r="AO7985" s="118"/>
    </row>
    <row r="7986" spans="1:41">
      <c r="A7986" s="118"/>
      <c r="B7986" s="118"/>
      <c r="C7986" s="118"/>
      <c r="D7986" s="118"/>
      <c r="E7986" s="118"/>
      <c r="F7986" s="118"/>
      <c r="G7986" s="118"/>
      <c r="H7986" s="118"/>
      <c r="I7986" s="118"/>
      <c r="J7986" s="118"/>
      <c r="K7986" s="118"/>
      <c r="L7986" s="118"/>
      <c r="M7986" s="118"/>
      <c r="N7986" s="118"/>
      <c r="O7986" s="143" t="str">
        <f>IF(H7986="","",(S7986/S7986)&amp;":"&amp;ROUND(AH7986/S7986,2))</f>
        <v/>
      </c>
      <c r="P7986" s="118"/>
      <c r="Q7986" s="118"/>
      <c r="R7986" s="143" t="str">
        <f>IF(H7986="","",(S7986/S7986)&amp;":"&amp;ROUND(AI7986/S7986,2))</f>
        <v/>
      </c>
      <c r="S7986" s="144" t="str">
        <f t="shared" si="1493"/>
        <v/>
      </c>
      <c r="T7986" s="145" t="str">
        <f t="shared" si="1494"/>
        <v/>
      </c>
      <c r="U7986" s="118"/>
      <c r="V7986" s="145" t="str">
        <f t="shared" si="1495"/>
        <v/>
      </c>
      <c r="W7986" s="144" t="str">
        <f t="shared" si="1496"/>
        <v/>
      </c>
      <c r="X7986" s="146" t="str">
        <f>IF(C7986="","",IF(OR(C7986="Trade",C7986="Multi Position"),(X7985+V7986),IF(C7986="Deposit",(X7985+AE7986),IF(C7986="Withdrawal",(X7985-AE7986)))))</f>
        <v/>
      </c>
      <c r="Y7986" s="145" t="str">
        <f t="shared" si="1497"/>
        <v/>
      </c>
      <c r="Z7986" s="118"/>
      <c r="AA7986" s="118"/>
      <c r="AB7986" s="118"/>
      <c r="AC7986" s="118"/>
      <c r="AD7986" s="118"/>
      <c r="AE7986" s="139"/>
      <c r="AF7986" s="118"/>
      <c r="AG7986" s="118"/>
      <c r="AH7986" s="147" t="str">
        <f t="shared" si="1498"/>
        <v/>
      </c>
      <c r="AI7986" s="147" t="str">
        <f t="shared" si="1499"/>
        <v/>
      </c>
      <c r="AJ7986" s="148" t="str">
        <f t="shared" si="1488"/>
        <v/>
      </c>
      <c r="AK7986" s="148" t="str">
        <f t="shared" si="1489"/>
        <v/>
      </c>
      <c r="AL7986" s="147" t="str">
        <f t="shared" si="1490"/>
        <v/>
      </c>
      <c r="AM7986" s="147" t="str">
        <f t="shared" si="1491"/>
        <v/>
      </c>
      <c r="AN7986" s="147" t="str">
        <f t="shared" si="1492"/>
        <v/>
      </c>
      <c r="AO7986" s="118"/>
    </row>
    <row r="7987" spans="1:41">
      <c r="A7987" s="118"/>
      <c r="B7987" s="118"/>
      <c r="C7987" s="118"/>
      <c r="D7987" s="118"/>
      <c r="E7987" s="118"/>
      <c r="F7987" s="118"/>
      <c r="G7987" s="118"/>
      <c r="H7987" s="118"/>
      <c r="I7987" s="118"/>
      <c r="J7987" s="118"/>
      <c r="K7987" s="118"/>
      <c r="L7987" s="118"/>
      <c r="M7987" s="118"/>
      <c r="N7987" s="118"/>
      <c r="O7987" s="143" t="str">
        <f>IF(H7987="","",(S7987/S7987)&amp;":"&amp;ROUND(AH7987/S7987,2))</f>
        <v/>
      </c>
      <c r="P7987" s="118"/>
      <c r="Q7987" s="118"/>
      <c r="R7987" s="143" t="str">
        <f>IF(H7987="","",(S7987/S7987)&amp;":"&amp;ROUND(AI7987/S7987,2))</f>
        <v/>
      </c>
      <c r="S7987" s="144" t="str">
        <f t="shared" si="1493"/>
        <v/>
      </c>
      <c r="T7987" s="145" t="str">
        <f t="shared" si="1494"/>
        <v/>
      </c>
      <c r="U7987" s="118"/>
      <c r="V7987" s="145" t="str">
        <f t="shared" si="1495"/>
        <v/>
      </c>
      <c r="W7987" s="144" t="str">
        <f t="shared" si="1496"/>
        <v/>
      </c>
      <c r="X7987" s="146" t="str">
        <f>IF(C7987="","",IF(OR(C7987="Trade",C7987="Multi Position"),(X7986+V7987),IF(C7987="Deposit",(X7986+AE7987),IF(C7987="Withdrawal",(X7986-AE7987)))))</f>
        <v/>
      </c>
      <c r="Y7987" s="145" t="str">
        <f t="shared" si="1497"/>
        <v/>
      </c>
      <c r="Z7987" s="118"/>
      <c r="AA7987" s="118"/>
      <c r="AB7987" s="118"/>
      <c r="AC7987" s="118"/>
      <c r="AD7987" s="118"/>
      <c r="AE7987" s="139"/>
      <c r="AF7987" s="118"/>
      <c r="AG7987" s="118"/>
      <c r="AH7987" s="147" t="str">
        <f t="shared" si="1498"/>
        <v/>
      </c>
      <c r="AI7987" s="147" t="str">
        <f t="shared" si="1499"/>
        <v/>
      </c>
      <c r="AJ7987" s="148" t="str">
        <f t="shared" si="1488"/>
        <v/>
      </c>
      <c r="AK7987" s="148" t="str">
        <f t="shared" si="1489"/>
        <v/>
      </c>
      <c r="AL7987" s="147" t="str">
        <f t="shared" si="1490"/>
        <v/>
      </c>
      <c r="AM7987" s="147" t="str">
        <f t="shared" si="1491"/>
        <v/>
      </c>
      <c r="AN7987" s="147" t="str">
        <f t="shared" si="1492"/>
        <v/>
      </c>
      <c r="AO7987" s="118"/>
    </row>
    <row r="7988" spans="1:41">
      <c r="A7988" s="118"/>
      <c r="B7988" s="118"/>
      <c r="C7988" s="118"/>
      <c r="D7988" s="118"/>
      <c r="E7988" s="118"/>
      <c r="F7988" s="118"/>
      <c r="G7988" s="118"/>
      <c r="H7988" s="118"/>
      <c r="I7988" s="118"/>
      <c r="J7988" s="118"/>
      <c r="K7988" s="118"/>
      <c r="L7988" s="118"/>
      <c r="M7988" s="118"/>
      <c r="N7988" s="118"/>
      <c r="O7988" s="143" t="str">
        <f>IF(H7988="","",(S7988/S7988)&amp;":"&amp;ROUND(AH7988/S7988,2))</f>
        <v/>
      </c>
      <c r="P7988" s="118"/>
      <c r="Q7988" s="118"/>
      <c r="R7988" s="143" t="str">
        <f>IF(H7988="","",(S7988/S7988)&amp;":"&amp;ROUND(AI7988/S7988,2))</f>
        <v/>
      </c>
      <c r="S7988" s="144" t="str">
        <f t="shared" si="1493"/>
        <v/>
      </c>
      <c r="T7988" s="145" t="str">
        <f t="shared" si="1494"/>
        <v/>
      </c>
      <c r="U7988" s="118"/>
      <c r="V7988" s="145" t="str">
        <f t="shared" si="1495"/>
        <v/>
      </c>
      <c r="W7988" s="144" t="str">
        <f t="shared" si="1496"/>
        <v/>
      </c>
      <c r="X7988" s="146" t="str">
        <f>IF(C7988="","",IF(OR(C7988="Trade",C7988="Multi Position"),(X7987+V7988),IF(C7988="Deposit",(X7987+AE7988),IF(C7988="Withdrawal",(X7987-AE7988)))))</f>
        <v/>
      </c>
      <c r="Y7988" s="145" t="str">
        <f t="shared" si="1497"/>
        <v/>
      </c>
      <c r="Z7988" s="118"/>
      <c r="AA7988" s="118"/>
      <c r="AB7988" s="118"/>
      <c r="AC7988" s="118"/>
      <c r="AD7988" s="118"/>
      <c r="AE7988" s="139"/>
      <c r="AF7988" s="118"/>
      <c r="AG7988" s="118"/>
      <c r="AH7988" s="147" t="str">
        <f t="shared" si="1498"/>
        <v/>
      </c>
      <c r="AI7988" s="147" t="str">
        <f t="shared" si="1499"/>
        <v/>
      </c>
      <c r="AJ7988" s="148" t="str">
        <f t="shared" si="1488"/>
        <v/>
      </c>
      <c r="AK7988" s="148" t="str">
        <f t="shared" si="1489"/>
        <v/>
      </c>
      <c r="AL7988" s="147" t="str">
        <f t="shared" si="1490"/>
        <v/>
      </c>
      <c r="AM7988" s="147" t="str">
        <f t="shared" si="1491"/>
        <v/>
      </c>
      <c r="AN7988" s="147" t="str">
        <f t="shared" si="1492"/>
        <v/>
      </c>
      <c r="AO7988" s="118"/>
    </row>
    <row r="7989" spans="1:41">
      <c r="A7989" s="118"/>
      <c r="B7989" s="118"/>
      <c r="C7989" s="118"/>
      <c r="D7989" s="118"/>
      <c r="E7989" s="118"/>
      <c r="F7989" s="118"/>
      <c r="G7989" s="118"/>
      <c r="H7989" s="118"/>
      <c r="I7989" s="118"/>
      <c r="J7989" s="118"/>
      <c r="K7989" s="118"/>
      <c r="L7989" s="118"/>
      <c r="M7989" s="118"/>
      <c r="N7989" s="118"/>
      <c r="O7989" s="143" t="str">
        <f>IF(H7989="","",(S7989/S7989)&amp;":"&amp;ROUND(AH7989/S7989,2))</f>
        <v/>
      </c>
      <c r="P7989" s="118"/>
      <c r="Q7989" s="118"/>
      <c r="R7989" s="143" t="str">
        <f>IF(H7989="","",(S7989/S7989)&amp;":"&amp;ROUND(AI7989/S7989,2))</f>
        <v/>
      </c>
      <c r="S7989" s="144" t="str">
        <f t="shared" si="1493"/>
        <v/>
      </c>
      <c r="T7989" s="145" t="str">
        <f t="shared" si="1494"/>
        <v/>
      </c>
      <c r="U7989" s="118"/>
      <c r="V7989" s="145" t="str">
        <f t="shared" si="1495"/>
        <v/>
      </c>
      <c r="W7989" s="144" t="str">
        <f t="shared" si="1496"/>
        <v/>
      </c>
      <c r="X7989" s="146" t="str">
        <f>IF(C7989="","",IF(OR(C7989="Trade",C7989="Multi Position"),(X7988+V7989),IF(C7989="Deposit",(X7988+AE7989),IF(C7989="Withdrawal",(X7988-AE7989)))))</f>
        <v/>
      </c>
      <c r="Y7989" s="145" t="str">
        <f t="shared" si="1497"/>
        <v/>
      </c>
      <c r="Z7989" s="118"/>
      <c r="AA7989" s="118"/>
      <c r="AB7989" s="118"/>
      <c r="AC7989" s="118"/>
      <c r="AD7989" s="118"/>
      <c r="AE7989" s="139"/>
      <c r="AF7989" s="118"/>
      <c r="AG7989" s="118"/>
      <c r="AH7989" s="147" t="str">
        <f t="shared" si="1498"/>
        <v/>
      </c>
      <c r="AI7989" s="147" t="str">
        <f t="shared" si="1499"/>
        <v/>
      </c>
      <c r="AJ7989" s="148" t="str">
        <f t="shared" si="1488"/>
        <v/>
      </c>
      <c r="AK7989" s="148" t="str">
        <f t="shared" si="1489"/>
        <v/>
      </c>
      <c r="AL7989" s="147" t="str">
        <f t="shared" si="1490"/>
        <v/>
      </c>
      <c r="AM7989" s="147" t="str">
        <f t="shared" si="1491"/>
        <v/>
      </c>
      <c r="AN7989" s="147" t="str">
        <f t="shared" si="1492"/>
        <v/>
      </c>
      <c r="AO7989" s="118"/>
    </row>
    <row r="7990" spans="1:41">
      <c r="A7990" s="118"/>
      <c r="B7990" s="118"/>
      <c r="C7990" s="118"/>
      <c r="D7990" s="118"/>
      <c r="E7990" s="118"/>
      <c r="F7990" s="118"/>
      <c r="G7990" s="118"/>
      <c r="H7990" s="118"/>
      <c r="I7990" s="118"/>
      <c r="J7990" s="118"/>
      <c r="K7990" s="118"/>
      <c r="L7990" s="118"/>
      <c r="M7990" s="118"/>
      <c r="N7990" s="118"/>
      <c r="O7990" s="143" t="str">
        <f>IF(H7990="","",(S7990/S7990)&amp;":"&amp;ROUND(AH7990/S7990,2))</f>
        <v/>
      </c>
      <c r="P7990" s="118"/>
      <c r="Q7990" s="118"/>
      <c r="R7990" s="143" t="str">
        <f>IF(H7990="","",(S7990/S7990)&amp;":"&amp;ROUND(AI7990/S7990,2))</f>
        <v/>
      </c>
      <c r="S7990" s="144" t="str">
        <f t="shared" si="1493"/>
        <v/>
      </c>
      <c r="T7990" s="145" t="str">
        <f t="shared" si="1494"/>
        <v/>
      </c>
      <c r="U7990" s="118"/>
      <c r="V7990" s="145" t="str">
        <f t="shared" si="1495"/>
        <v/>
      </c>
      <c r="W7990" s="144" t="str">
        <f t="shared" si="1496"/>
        <v/>
      </c>
      <c r="X7990" s="146" t="str">
        <f>IF(C7990="","",IF(OR(C7990="Trade",C7990="Multi Position"),(X7989+V7990),IF(C7990="Deposit",(X7989+AE7990),IF(C7990="Withdrawal",(X7989-AE7990)))))</f>
        <v/>
      </c>
      <c r="Y7990" s="145" t="str">
        <f t="shared" si="1497"/>
        <v/>
      </c>
      <c r="Z7990" s="118"/>
      <c r="AA7990" s="118"/>
      <c r="AB7990" s="118"/>
      <c r="AC7990" s="118"/>
      <c r="AD7990" s="118"/>
      <c r="AE7990" s="139"/>
      <c r="AF7990" s="118"/>
      <c r="AG7990" s="118"/>
      <c r="AH7990" s="147" t="str">
        <f t="shared" si="1498"/>
        <v/>
      </c>
      <c r="AI7990" s="147" t="str">
        <f t="shared" si="1499"/>
        <v/>
      </c>
      <c r="AJ7990" s="148" t="str">
        <f t="shared" si="1488"/>
        <v/>
      </c>
      <c r="AK7990" s="148" t="str">
        <f t="shared" si="1489"/>
        <v/>
      </c>
      <c r="AL7990" s="147" t="str">
        <f t="shared" si="1490"/>
        <v/>
      </c>
      <c r="AM7990" s="147" t="str">
        <f t="shared" si="1491"/>
        <v/>
      </c>
      <c r="AN7990" s="147" t="str">
        <f t="shared" si="1492"/>
        <v/>
      </c>
      <c r="AO7990" s="118"/>
    </row>
    <row r="7991" spans="1:41">
      <c r="A7991" s="118"/>
      <c r="B7991" s="118"/>
      <c r="C7991" s="118"/>
      <c r="D7991" s="118"/>
      <c r="E7991" s="118"/>
      <c r="F7991" s="118"/>
      <c r="G7991" s="118"/>
      <c r="H7991" s="118"/>
      <c r="I7991" s="118"/>
      <c r="J7991" s="118"/>
      <c r="K7991" s="118"/>
      <c r="L7991" s="118"/>
      <c r="M7991" s="118"/>
      <c r="N7991" s="118"/>
      <c r="O7991" s="143" t="str">
        <f>IF(H7991="","",(S7991/S7991)&amp;":"&amp;ROUND(AH7991/S7991,2))</f>
        <v/>
      </c>
      <c r="P7991" s="118"/>
      <c r="Q7991" s="118"/>
      <c r="R7991" s="143" t="str">
        <f>IF(H7991="","",(S7991/S7991)&amp;":"&amp;ROUND(AI7991/S7991,2))</f>
        <v/>
      </c>
      <c r="S7991" s="144" t="str">
        <f t="shared" si="1493"/>
        <v/>
      </c>
      <c r="T7991" s="145" t="str">
        <f t="shared" si="1494"/>
        <v/>
      </c>
      <c r="U7991" s="118"/>
      <c r="V7991" s="145" t="str">
        <f t="shared" si="1495"/>
        <v/>
      </c>
      <c r="W7991" s="144" t="str">
        <f t="shared" si="1496"/>
        <v/>
      </c>
      <c r="X7991" s="146" t="str">
        <f>IF(C7991="","",IF(OR(C7991="Trade",C7991="Multi Position"),(X7990+V7991),IF(C7991="Deposit",(X7990+AE7991),IF(C7991="Withdrawal",(X7990-AE7991)))))</f>
        <v/>
      </c>
      <c r="Y7991" s="145" t="str">
        <f t="shared" si="1497"/>
        <v/>
      </c>
      <c r="Z7991" s="118"/>
      <c r="AA7991" s="118"/>
      <c r="AB7991" s="118"/>
      <c r="AC7991" s="118"/>
      <c r="AD7991" s="118"/>
      <c r="AE7991" s="139"/>
      <c r="AF7991" s="118"/>
      <c r="AG7991" s="118"/>
      <c r="AH7991" s="147" t="str">
        <f t="shared" si="1498"/>
        <v/>
      </c>
      <c r="AI7991" s="147" t="str">
        <f t="shared" si="1499"/>
        <v/>
      </c>
      <c r="AJ7991" s="148" t="str">
        <f t="shared" si="1488"/>
        <v/>
      </c>
      <c r="AK7991" s="148" t="str">
        <f t="shared" si="1489"/>
        <v/>
      </c>
      <c r="AL7991" s="147" t="str">
        <f t="shared" si="1490"/>
        <v/>
      </c>
      <c r="AM7991" s="147" t="str">
        <f t="shared" si="1491"/>
        <v/>
      </c>
      <c r="AN7991" s="147" t="str">
        <f t="shared" si="1492"/>
        <v/>
      </c>
      <c r="AO7991" s="118"/>
    </row>
    <row r="7992" spans="1:41">
      <c r="A7992" s="118"/>
      <c r="B7992" s="118"/>
      <c r="C7992" s="118"/>
      <c r="D7992" s="118"/>
      <c r="E7992" s="118"/>
      <c r="F7992" s="118"/>
      <c r="G7992" s="118"/>
      <c r="H7992" s="118"/>
      <c r="I7992" s="118"/>
      <c r="J7992" s="118"/>
      <c r="K7992" s="118"/>
      <c r="L7992" s="118"/>
      <c r="M7992" s="118"/>
      <c r="N7992" s="118"/>
      <c r="O7992" s="143" t="str">
        <f>IF(H7992="","",(S7992/S7992)&amp;":"&amp;ROUND(AH7992/S7992,2))</f>
        <v/>
      </c>
      <c r="P7992" s="118"/>
      <c r="Q7992" s="118"/>
      <c r="R7992" s="143" t="str">
        <f>IF(H7992="","",(S7992/S7992)&amp;":"&amp;ROUND(AI7992/S7992,2))</f>
        <v/>
      </c>
      <c r="S7992" s="144" t="str">
        <f t="shared" si="1493"/>
        <v/>
      </c>
      <c r="T7992" s="145" t="str">
        <f t="shared" si="1494"/>
        <v/>
      </c>
      <c r="U7992" s="118"/>
      <c r="V7992" s="145" t="str">
        <f t="shared" si="1495"/>
        <v/>
      </c>
      <c r="W7992" s="144" t="str">
        <f t="shared" si="1496"/>
        <v/>
      </c>
      <c r="X7992" s="146" t="str">
        <f>IF(C7992="","",IF(OR(C7992="Trade",C7992="Multi Position"),(X7991+V7992),IF(C7992="Deposit",(X7991+AE7992),IF(C7992="Withdrawal",(X7991-AE7992)))))</f>
        <v/>
      </c>
      <c r="Y7992" s="145" t="str">
        <f t="shared" si="1497"/>
        <v/>
      </c>
      <c r="Z7992" s="118"/>
      <c r="AA7992" s="118"/>
      <c r="AB7992" s="118"/>
      <c r="AC7992" s="118"/>
      <c r="AD7992" s="118"/>
      <c r="AE7992" s="139"/>
      <c r="AF7992" s="118"/>
      <c r="AG7992" s="118"/>
      <c r="AH7992" s="147" t="str">
        <f t="shared" si="1498"/>
        <v/>
      </c>
      <c r="AI7992" s="147" t="str">
        <f t="shared" si="1499"/>
        <v/>
      </c>
      <c r="AJ7992" s="148" t="str">
        <f t="shared" si="1488"/>
        <v/>
      </c>
      <c r="AK7992" s="148" t="str">
        <f t="shared" si="1489"/>
        <v/>
      </c>
      <c r="AL7992" s="147" t="str">
        <f t="shared" si="1490"/>
        <v/>
      </c>
      <c r="AM7992" s="147" t="str">
        <f t="shared" si="1491"/>
        <v/>
      </c>
      <c r="AN7992" s="147" t="str">
        <f t="shared" si="1492"/>
        <v/>
      </c>
      <c r="AO7992" s="118"/>
    </row>
    <row r="7993" spans="1:41">
      <c r="A7993" s="118"/>
      <c r="B7993" s="118"/>
      <c r="C7993" s="118"/>
      <c r="D7993" s="118"/>
      <c r="E7993" s="118"/>
      <c r="F7993" s="118"/>
      <c r="G7993" s="118"/>
      <c r="H7993" s="118"/>
      <c r="I7993" s="118"/>
      <c r="J7993" s="118"/>
      <c r="K7993" s="118"/>
      <c r="L7993" s="118"/>
      <c r="M7993" s="118"/>
      <c r="N7993" s="118"/>
      <c r="O7993" s="143" t="str">
        <f>IF(H7993="","",(S7993/S7993)&amp;":"&amp;ROUND(AH7993/S7993,2))</f>
        <v/>
      </c>
      <c r="P7993" s="118"/>
      <c r="Q7993" s="118"/>
      <c r="R7993" s="143" t="str">
        <f>IF(H7993="","",(S7993/S7993)&amp;":"&amp;ROUND(AI7993/S7993,2))</f>
        <v/>
      </c>
      <c r="S7993" s="144" t="str">
        <f t="shared" si="1493"/>
        <v/>
      </c>
      <c r="T7993" s="145" t="str">
        <f t="shared" si="1494"/>
        <v/>
      </c>
      <c r="U7993" s="118"/>
      <c r="V7993" s="145" t="str">
        <f t="shared" si="1495"/>
        <v/>
      </c>
      <c r="W7993" s="144" t="str">
        <f t="shared" si="1496"/>
        <v/>
      </c>
      <c r="X7993" s="146" t="str">
        <f>IF(C7993="","",IF(OR(C7993="Trade",C7993="Multi Position"),(X7992+V7993),IF(C7993="Deposit",(X7992+AE7993),IF(C7993="Withdrawal",(X7992-AE7993)))))</f>
        <v/>
      </c>
      <c r="Y7993" s="145" t="str">
        <f t="shared" si="1497"/>
        <v/>
      </c>
      <c r="Z7993" s="118"/>
      <c r="AA7993" s="118"/>
      <c r="AB7993" s="118"/>
      <c r="AC7993" s="118"/>
      <c r="AD7993" s="118"/>
      <c r="AE7993" s="139"/>
      <c r="AF7993" s="118"/>
      <c r="AG7993" s="118"/>
      <c r="AH7993" s="147" t="str">
        <f t="shared" si="1498"/>
        <v/>
      </c>
      <c r="AI7993" s="147" t="str">
        <f t="shared" si="1499"/>
        <v/>
      </c>
      <c r="AJ7993" s="148" t="str">
        <f t="shared" si="1488"/>
        <v/>
      </c>
      <c r="AK7993" s="148" t="str">
        <f t="shared" si="1489"/>
        <v/>
      </c>
      <c r="AL7993" s="147" t="str">
        <f t="shared" si="1490"/>
        <v/>
      </c>
      <c r="AM7993" s="147" t="str">
        <f t="shared" si="1491"/>
        <v/>
      </c>
      <c r="AN7993" s="147" t="str">
        <f t="shared" si="1492"/>
        <v/>
      </c>
      <c r="AO7993" s="118"/>
    </row>
    <row r="7994" spans="1:41">
      <c r="A7994" s="118"/>
      <c r="B7994" s="118"/>
      <c r="C7994" s="118"/>
      <c r="D7994" s="118"/>
      <c r="E7994" s="118"/>
      <c r="F7994" s="118"/>
      <c r="G7994" s="118"/>
      <c r="H7994" s="118"/>
      <c r="I7994" s="118"/>
      <c r="J7994" s="118"/>
      <c r="K7994" s="118"/>
      <c r="L7994" s="118"/>
      <c r="M7994" s="118"/>
      <c r="N7994" s="118"/>
      <c r="O7994" s="143" t="str">
        <f>IF(H7994="","",(S7994/S7994)&amp;":"&amp;ROUND(AH7994/S7994,2))</f>
        <v/>
      </c>
      <c r="P7994" s="118"/>
      <c r="Q7994" s="118"/>
      <c r="R7994" s="143" t="str">
        <f>IF(H7994="","",(S7994/S7994)&amp;":"&amp;ROUND(AI7994/S7994,2))</f>
        <v/>
      </c>
      <c r="S7994" s="144" t="str">
        <f t="shared" si="1493"/>
        <v/>
      </c>
      <c r="T7994" s="145" t="str">
        <f t="shared" si="1494"/>
        <v/>
      </c>
      <c r="U7994" s="118"/>
      <c r="V7994" s="145" t="str">
        <f t="shared" si="1495"/>
        <v/>
      </c>
      <c r="W7994" s="144" t="str">
        <f t="shared" si="1496"/>
        <v/>
      </c>
      <c r="X7994" s="146" t="str">
        <f>IF(C7994="","",IF(OR(C7994="Trade",C7994="Multi Position"),(X7993+V7994),IF(C7994="Deposit",(X7993+AE7994),IF(C7994="Withdrawal",(X7993-AE7994)))))</f>
        <v/>
      </c>
      <c r="Y7994" s="145" t="str">
        <f t="shared" si="1497"/>
        <v/>
      </c>
      <c r="Z7994" s="118"/>
      <c r="AA7994" s="118"/>
      <c r="AB7994" s="118"/>
      <c r="AC7994" s="118"/>
      <c r="AD7994" s="118"/>
      <c r="AE7994" s="139"/>
      <c r="AF7994" s="118"/>
      <c r="AG7994" s="118"/>
      <c r="AH7994" s="147" t="str">
        <f t="shared" si="1498"/>
        <v/>
      </c>
      <c r="AI7994" s="147" t="str">
        <f t="shared" si="1499"/>
        <v/>
      </c>
      <c r="AJ7994" s="148" t="str">
        <f t="shared" si="1488"/>
        <v/>
      </c>
      <c r="AK7994" s="148" t="str">
        <f t="shared" si="1489"/>
        <v/>
      </c>
      <c r="AL7994" s="147" t="str">
        <f t="shared" si="1490"/>
        <v/>
      </c>
      <c r="AM7994" s="147" t="str">
        <f t="shared" si="1491"/>
        <v/>
      </c>
      <c r="AN7994" s="147" t="str">
        <f t="shared" si="1492"/>
        <v/>
      </c>
      <c r="AO7994" s="118"/>
    </row>
    <row r="7995" spans="1:41">
      <c r="A7995" s="118"/>
      <c r="B7995" s="118"/>
      <c r="C7995" s="118"/>
      <c r="D7995" s="118"/>
      <c r="E7995" s="118"/>
      <c r="F7995" s="118"/>
      <c r="G7995" s="118"/>
      <c r="H7995" s="118"/>
      <c r="I7995" s="118"/>
      <c r="J7995" s="118"/>
      <c r="K7995" s="118"/>
      <c r="L7995" s="118"/>
      <c r="M7995" s="118"/>
      <c r="N7995" s="118"/>
      <c r="O7995" s="143" t="str">
        <f>IF(H7995="","",(S7995/S7995)&amp;":"&amp;ROUND(AH7995/S7995,2))</f>
        <v/>
      </c>
      <c r="P7995" s="118"/>
      <c r="Q7995" s="118"/>
      <c r="R7995" s="143" t="str">
        <f>IF(H7995="","",(S7995/S7995)&amp;":"&amp;ROUND(AI7995/S7995,2))</f>
        <v/>
      </c>
      <c r="S7995" s="144" t="str">
        <f t="shared" si="1493"/>
        <v/>
      </c>
      <c r="T7995" s="145" t="str">
        <f t="shared" si="1494"/>
        <v/>
      </c>
      <c r="U7995" s="118"/>
      <c r="V7995" s="145" t="str">
        <f t="shared" si="1495"/>
        <v/>
      </c>
      <c r="W7995" s="144" t="str">
        <f t="shared" si="1496"/>
        <v/>
      </c>
      <c r="X7995" s="146" t="str">
        <f>IF(C7995="","",IF(OR(C7995="Trade",C7995="Multi Position"),(X7994+V7995),IF(C7995="Deposit",(X7994+AE7995),IF(C7995="Withdrawal",(X7994-AE7995)))))</f>
        <v/>
      </c>
      <c r="Y7995" s="145" t="str">
        <f t="shared" si="1497"/>
        <v/>
      </c>
      <c r="Z7995" s="118"/>
      <c r="AA7995" s="118"/>
      <c r="AB7995" s="118"/>
      <c r="AC7995" s="118"/>
      <c r="AD7995" s="118"/>
      <c r="AE7995" s="139"/>
      <c r="AF7995" s="118"/>
      <c r="AG7995" s="118"/>
      <c r="AH7995" s="147" t="str">
        <f t="shared" si="1498"/>
        <v/>
      </c>
      <c r="AI7995" s="147" t="str">
        <f t="shared" si="1499"/>
        <v/>
      </c>
      <c r="AJ7995" s="148" t="str">
        <f t="shared" si="1488"/>
        <v/>
      </c>
      <c r="AK7995" s="148" t="str">
        <f t="shared" si="1489"/>
        <v/>
      </c>
      <c r="AL7995" s="147" t="str">
        <f t="shared" si="1490"/>
        <v/>
      </c>
      <c r="AM7995" s="147" t="str">
        <f t="shared" si="1491"/>
        <v/>
      </c>
      <c r="AN7995" s="147" t="str">
        <f t="shared" si="1492"/>
        <v/>
      </c>
      <c r="AO7995" s="118"/>
    </row>
    <row r="7996" spans="1:41">
      <c r="A7996" s="118"/>
      <c r="B7996" s="118"/>
      <c r="C7996" s="118"/>
      <c r="D7996" s="118"/>
      <c r="E7996" s="118"/>
      <c r="F7996" s="118"/>
      <c r="G7996" s="118"/>
      <c r="H7996" s="118"/>
      <c r="I7996" s="118"/>
      <c r="J7996" s="118"/>
      <c r="K7996" s="118"/>
      <c r="L7996" s="118"/>
      <c r="M7996" s="118"/>
      <c r="N7996" s="118"/>
      <c r="O7996" s="143" t="str">
        <f>IF(H7996="","",(S7996/S7996)&amp;":"&amp;ROUND(AH7996/S7996,2))</f>
        <v/>
      </c>
      <c r="P7996" s="118"/>
      <c r="Q7996" s="118"/>
      <c r="R7996" s="143" t="str">
        <f>IF(H7996="","",(S7996/S7996)&amp;":"&amp;ROUND(AI7996/S7996,2))</f>
        <v/>
      </c>
      <c r="S7996" s="144" t="str">
        <f t="shared" si="1493"/>
        <v/>
      </c>
      <c r="T7996" s="145" t="str">
        <f t="shared" si="1494"/>
        <v/>
      </c>
      <c r="U7996" s="118"/>
      <c r="V7996" s="145" t="str">
        <f t="shared" si="1495"/>
        <v/>
      </c>
      <c r="W7996" s="144" t="str">
        <f t="shared" si="1496"/>
        <v/>
      </c>
      <c r="X7996" s="146" t="str">
        <f>IF(C7996="","",IF(OR(C7996="Trade",C7996="Multi Position"),(X7995+V7996),IF(C7996="Deposit",(X7995+AE7996),IF(C7996="Withdrawal",(X7995-AE7996)))))</f>
        <v/>
      </c>
      <c r="Y7996" s="145" t="str">
        <f t="shared" si="1497"/>
        <v/>
      </c>
      <c r="Z7996" s="118"/>
      <c r="AA7996" s="118"/>
      <c r="AB7996" s="118"/>
      <c r="AC7996" s="118"/>
      <c r="AD7996" s="118"/>
      <c r="AE7996" s="139"/>
      <c r="AF7996" s="118"/>
      <c r="AG7996" s="118"/>
      <c r="AH7996" s="147" t="str">
        <f t="shared" si="1498"/>
        <v/>
      </c>
      <c r="AI7996" s="147" t="str">
        <f t="shared" si="1499"/>
        <v/>
      </c>
      <c r="AJ7996" s="148" t="str">
        <f t="shared" si="1488"/>
        <v/>
      </c>
      <c r="AK7996" s="148" t="str">
        <f t="shared" si="1489"/>
        <v/>
      </c>
      <c r="AL7996" s="147" t="str">
        <f t="shared" si="1490"/>
        <v/>
      </c>
      <c r="AM7996" s="147" t="str">
        <f t="shared" si="1491"/>
        <v/>
      </c>
      <c r="AN7996" s="147" t="str">
        <f t="shared" si="1492"/>
        <v/>
      </c>
      <c r="AO7996" s="118"/>
    </row>
    <row r="7997" spans="1:41">
      <c r="A7997" s="118"/>
      <c r="B7997" s="118"/>
      <c r="C7997" s="118"/>
      <c r="D7997" s="118"/>
      <c r="E7997" s="118"/>
      <c r="F7997" s="118"/>
      <c r="G7997" s="118"/>
      <c r="H7997" s="118"/>
      <c r="I7997" s="118"/>
      <c r="J7997" s="118"/>
      <c r="K7997" s="118"/>
      <c r="L7997" s="118"/>
      <c r="M7997" s="118"/>
      <c r="N7997" s="118"/>
      <c r="O7997" s="143" t="str">
        <f>IF(H7997="","",(S7997/S7997)&amp;":"&amp;ROUND(AH7997/S7997,2))</f>
        <v/>
      </c>
      <c r="P7997" s="118"/>
      <c r="Q7997" s="118"/>
      <c r="R7997" s="143" t="str">
        <f>IF(H7997="","",(S7997/S7997)&amp;":"&amp;ROUND(AI7997/S7997,2))</f>
        <v/>
      </c>
      <c r="S7997" s="144" t="str">
        <f t="shared" si="1493"/>
        <v/>
      </c>
      <c r="T7997" s="145" t="str">
        <f t="shared" si="1494"/>
        <v/>
      </c>
      <c r="U7997" s="118"/>
      <c r="V7997" s="145" t="str">
        <f t="shared" si="1495"/>
        <v/>
      </c>
      <c r="W7997" s="144" t="str">
        <f t="shared" si="1496"/>
        <v/>
      </c>
      <c r="X7997" s="146" t="str">
        <f>IF(C7997="","",IF(OR(C7997="Trade",C7997="Multi Position"),(X7996+V7997),IF(C7997="Deposit",(X7996+AE7997),IF(C7997="Withdrawal",(X7996-AE7997)))))</f>
        <v/>
      </c>
      <c r="Y7997" s="145" t="str">
        <f t="shared" si="1497"/>
        <v/>
      </c>
      <c r="Z7997" s="118"/>
      <c r="AA7997" s="118"/>
      <c r="AB7997" s="118"/>
      <c r="AC7997" s="118"/>
      <c r="AD7997" s="118"/>
      <c r="AE7997" s="139"/>
      <c r="AF7997" s="118"/>
      <c r="AG7997" s="118"/>
      <c r="AH7997" s="147" t="str">
        <f t="shared" si="1498"/>
        <v/>
      </c>
      <c r="AI7997" s="147" t="str">
        <f t="shared" si="1499"/>
        <v/>
      </c>
      <c r="AJ7997" s="148" t="str">
        <f t="shared" si="1488"/>
        <v/>
      </c>
      <c r="AK7997" s="148" t="str">
        <f t="shared" si="1489"/>
        <v/>
      </c>
      <c r="AL7997" s="147" t="str">
        <f t="shared" si="1490"/>
        <v/>
      </c>
      <c r="AM7997" s="147" t="str">
        <f t="shared" si="1491"/>
        <v/>
      </c>
      <c r="AN7997" s="147" t="str">
        <f t="shared" si="1492"/>
        <v/>
      </c>
      <c r="AO7997" s="118"/>
    </row>
    <row r="7998" spans="1:41">
      <c r="A7998" s="118"/>
      <c r="B7998" s="118"/>
      <c r="C7998" s="118"/>
      <c r="D7998" s="118"/>
      <c r="E7998" s="118"/>
      <c r="F7998" s="118"/>
      <c r="G7998" s="118"/>
      <c r="H7998" s="118"/>
      <c r="I7998" s="118"/>
      <c r="J7998" s="118"/>
      <c r="K7998" s="118"/>
      <c r="L7998" s="118"/>
      <c r="M7998" s="118"/>
      <c r="N7998" s="118"/>
      <c r="O7998" s="143" t="str">
        <f>IF(H7998="","",(S7998/S7998)&amp;":"&amp;ROUND(AH7998/S7998,2))</f>
        <v/>
      </c>
      <c r="P7998" s="118"/>
      <c r="Q7998" s="118"/>
      <c r="R7998" s="143" t="str">
        <f>IF(H7998="","",(S7998/S7998)&amp;":"&amp;ROUND(AI7998/S7998,2))</f>
        <v/>
      </c>
      <c r="S7998" s="144" t="str">
        <f t="shared" si="1493"/>
        <v/>
      </c>
      <c r="T7998" s="145" t="str">
        <f t="shared" si="1494"/>
        <v/>
      </c>
      <c r="U7998" s="118"/>
      <c r="V7998" s="145" t="str">
        <f t="shared" si="1495"/>
        <v/>
      </c>
      <c r="W7998" s="144" t="str">
        <f t="shared" si="1496"/>
        <v/>
      </c>
      <c r="X7998" s="146" t="str">
        <f>IF(C7998="","",IF(OR(C7998="Trade",C7998="Multi Position"),(X7997+V7998),IF(C7998="Deposit",(X7997+AE7998),IF(C7998="Withdrawal",(X7997-AE7998)))))</f>
        <v/>
      </c>
      <c r="Y7998" s="145" t="str">
        <f t="shared" si="1497"/>
        <v/>
      </c>
      <c r="Z7998" s="118"/>
      <c r="AA7998" s="118"/>
      <c r="AB7998" s="118"/>
      <c r="AC7998" s="118"/>
      <c r="AD7998" s="118"/>
      <c r="AE7998" s="139"/>
      <c r="AF7998" s="118"/>
      <c r="AG7998" s="118"/>
      <c r="AH7998" s="147" t="str">
        <f t="shared" si="1498"/>
        <v/>
      </c>
      <c r="AI7998" s="147" t="str">
        <f t="shared" si="1499"/>
        <v/>
      </c>
      <c r="AJ7998" s="148" t="str">
        <f t="shared" si="1488"/>
        <v/>
      </c>
      <c r="AK7998" s="148" t="str">
        <f t="shared" si="1489"/>
        <v/>
      </c>
      <c r="AL7998" s="147" t="str">
        <f t="shared" si="1490"/>
        <v/>
      </c>
      <c r="AM7998" s="147" t="str">
        <f t="shared" si="1491"/>
        <v/>
      </c>
      <c r="AN7998" s="147" t="str">
        <f t="shared" si="1492"/>
        <v/>
      </c>
      <c r="AO7998" s="118"/>
    </row>
    <row r="7999" spans="1:41">
      <c r="A7999" s="118"/>
      <c r="B7999" s="118"/>
      <c r="C7999" s="118"/>
      <c r="D7999" s="118"/>
      <c r="E7999" s="118"/>
      <c r="F7999" s="118"/>
      <c r="G7999" s="118"/>
      <c r="H7999" s="118"/>
      <c r="I7999" s="118"/>
      <c r="J7999" s="118"/>
      <c r="K7999" s="118"/>
      <c r="L7999" s="118"/>
      <c r="M7999" s="118"/>
      <c r="N7999" s="118"/>
      <c r="O7999" s="143" t="str">
        <f>IF(H7999="","",(S7999/S7999)&amp;":"&amp;ROUND(AH7999/S7999,2))</f>
        <v/>
      </c>
      <c r="P7999" s="118"/>
      <c r="Q7999" s="118"/>
      <c r="R7999" s="143" t="str">
        <f>IF(H7999="","",(S7999/S7999)&amp;":"&amp;ROUND(AI7999/S7999,2))</f>
        <v/>
      </c>
      <c r="S7999" s="144" t="str">
        <f t="shared" si="1493"/>
        <v/>
      </c>
      <c r="T7999" s="145" t="str">
        <f t="shared" si="1494"/>
        <v/>
      </c>
      <c r="U7999" s="118"/>
      <c r="V7999" s="145" t="str">
        <f t="shared" si="1495"/>
        <v/>
      </c>
      <c r="W7999" s="144" t="str">
        <f t="shared" si="1496"/>
        <v/>
      </c>
      <c r="X7999" s="146" t="str">
        <f>IF(C7999="","",IF(OR(C7999="Trade",C7999="Multi Position"),(X7998+V7999),IF(C7999="Deposit",(X7998+AE7999),IF(C7999="Withdrawal",(X7998-AE7999)))))</f>
        <v/>
      </c>
      <c r="Y7999" s="145" t="str">
        <f t="shared" si="1497"/>
        <v/>
      </c>
      <c r="Z7999" s="118"/>
      <c r="AA7999" s="118"/>
      <c r="AB7999" s="118"/>
      <c r="AC7999" s="118"/>
      <c r="AD7999" s="118"/>
      <c r="AE7999" s="139"/>
      <c r="AF7999" s="118"/>
      <c r="AG7999" s="118"/>
      <c r="AH7999" s="147" t="str">
        <f t="shared" si="1498"/>
        <v/>
      </c>
      <c r="AI7999" s="147" t="str">
        <f t="shared" si="1499"/>
        <v/>
      </c>
      <c r="AJ7999" s="148" t="str">
        <f t="shared" si="1488"/>
        <v/>
      </c>
      <c r="AK7999" s="148" t="str">
        <f t="shared" si="1489"/>
        <v/>
      </c>
      <c r="AL7999" s="147" t="str">
        <f t="shared" si="1490"/>
        <v/>
      </c>
      <c r="AM7999" s="147" t="str">
        <f t="shared" si="1491"/>
        <v/>
      </c>
      <c r="AN7999" s="147" t="str">
        <f t="shared" si="1492"/>
        <v/>
      </c>
      <c r="AO7999" s="118"/>
    </row>
    <row r="8000" spans="1:41">
      <c r="A8000" s="118"/>
      <c r="B8000" s="118"/>
      <c r="C8000" s="118"/>
      <c r="D8000" s="118"/>
      <c r="E8000" s="118"/>
      <c r="F8000" s="118"/>
      <c r="G8000" s="118"/>
      <c r="H8000" s="118"/>
      <c r="I8000" s="118"/>
      <c r="J8000" s="118"/>
      <c r="K8000" s="118"/>
      <c r="L8000" s="118"/>
      <c r="M8000" s="118"/>
      <c r="N8000" s="118"/>
      <c r="O8000" s="143" t="str">
        <f>IF(H8000="","",(S8000/S8000)&amp;":"&amp;ROUND(AH8000/S8000,2))</f>
        <v/>
      </c>
      <c r="P8000" s="118"/>
      <c r="Q8000" s="118"/>
      <c r="R8000" s="143" t="str">
        <f>IF(H8000="","",(S8000/S8000)&amp;":"&amp;ROUND(AI8000/S8000,2))</f>
        <v/>
      </c>
      <c r="S8000" s="144" t="str">
        <f t="shared" si="1493"/>
        <v/>
      </c>
      <c r="T8000" s="145" t="str">
        <f t="shared" si="1494"/>
        <v/>
      </c>
      <c r="U8000" s="118"/>
      <c r="V8000" s="145" t="str">
        <f t="shared" si="1495"/>
        <v/>
      </c>
      <c r="W8000" s="144" t="str">
        <f t="shared" si="1496"/>
        <v/>
      </c>
      <c r="X8000" s="146" t="str">
        <f>IF(C8000="","",IF(OR(C8000="Trade",C8000="Multi Position"),(X7999+V8000),IF(C8000="Deposit",(X7999+AE8000),IF(C8000="Withdrawal",(X7999-AE8000)))))</f>
        <v/>
      </c>
      <c r="Y8000" s="145" t="str">
        <f t="shared" si="1497"/>
        <v/>
      </c>
      <c r="Z8000" s="118"/>
      <c r="AA8000" s="118"/>
      <c r="AB8000" s="118"/>
      <c r="AC8000" s="118"/>
      <c r="AD8000" s="118"/>
      <c r="AE8000" s="139"/>
      <c r="AF8000" s="118"/>
      <c r="AG8000" s="118"/>
      <c r="AH8000" s="147" t="str">
        <f t="shared" si="1498"/>
        <v/>
      </c>
      <c r="AI8000" s="147" t="str">
        <f t="shared" si="1499"/>
        <v/>
      </c>
      <c r="AJ8000" s="148" t="str">
        <f t="shared" si="1488"/>
        <v/>
      </c>
      <c r="AK8000" s="148" t="str">
        <f t="shared" si="1489"/>
        <v/>
      </c>
      <c r="AL8000" s="147" t="str">
        <f t="shared" si="1490"/>
        <v/>
      </c>
      <c r="AM8000" s="147" t="str">
        <f t="shared" si="1491"/>
        <v/>
      </c>
      <c r="AN8000" s="147" t="str">
        <f t="shared" si="1492"/>
        <v/>
      </c>
      <c r="AO8000" s="118"/>
    </row>
    <row r="8001" spans="1:41">
      <c r="A8001" s="118"/>
      <c r="B8001" s="118"/>
      <c r="C8001" s="118"/>
      <c r="D8001" s="118"/>
      <c r="E8001" s="118"/>
      <c r="F8001" s="118"/>
      <c r="G8001" s="118"/>
      <c r="H8001" s="118"/>
      <c r="I8001" s="118"/>
      <c r="J8001" s="118"/>
      <c r="K8001" s="118"/>
      <c r="L8001" s="118"/>
      <c r="M8001" s="118"/>
      <c r="N8001" s="118"/>
      <c r="O8001" s="143" t="str">
        <f>IF(H8001="","",(S8001/S8001)&amp;":"&amp;ROUND(AH8001/S8001,2))</f>
        <v/>
      </c>
      <c r="P8001" s="118"/>
      <c r="Q8001" s="118"/>
      <c r="R8001" s="143" t="str">
        <f>IF(H8001="","",(S8001/S8001)&amp;":"&amp;ROUND(AI8001/S8001,2))</f>
        <v/>
      </c>
      <c r="S8001" s="144" t="str">
        <f t="shared" si="1493"/>
        <v/>
      </c>
      <c r="T8001" s="145" t="str">
        <f t="shared" si="1494"/>
        <v/>
      </c>
      <c r="U8001" s="118"/>
      <c r="V8001" s="145" t="str">
        <f t="shared" si="1495"/>
        <v/>
      </c>
      <c r="W8001" s="144" t="str">
        <f t="shared" si="1496"/>
        <v/>
      </c>
      <c r="X8001" s="146" t="str">
        <f>IF(C8001="","",IF(OR(C8001="Trade",C8001="Multi Position"),(X8000+V8001),IF(C8001="Deposit",(X8000+AE8001),IF(C8001="Withdrawal",(X8000-AE8001)))))</f>
        <v/>
      </c>
      <c r="Y8001" s="145" t="str">
        <f t="shared" si="1497"/>
        <v/>
      </c>
      <c r="Z8001" s="118"/>
      <c r="AA8001" s="118"/>
      <c r="AB8001" s="118"/>
      <c r="AC8001" s="118"/>
      <c r="AD8001" s="118"/>
      <c r="AE8001" s="139"/>
      <c r="AF8001" s="118"/>
      <c r="AG8001" s="118"/>
      <c r="AH8001" s="147" t="str">
        <f t="shared" si="1498"/>
        <v/>
      </c>
      <c r="AI8001" s="147" t="str">
        <f t="shared" si="1499"/>
        <v/>
      </c>
      <c r="AJ8001" s="148" t="str">
        <f t="shared" si="1488"/>
        <v/>
      </c>
      <c r="AK8001" s="148" t="str">
        <f t="shared" si="1489"/>
        <v/>
      </c>
      <c r="AL8001" s="147" t="str">
        <f t="shared" si="1490"/>
        <v/>
      </c>
      <c r="AM8001" s="147" t="str">
        <f t="shared" si="1491"/>
        <v/>
      </c>
      <c r="AN8001" s="147" t="str">
        <f t="shared" si="1492"/>
        <v/>
      </c>
      <c r="AO8001" s="118"/>
    </row>
    <row r="8002" spans="1:41">
      <c r="A8002" s="118"/>
      <c r="B8002" s="118"/>
      <c r="C8002" s="118"/>
      <c r="D8002" s="118"/>
      <c r="E8002" s="118"/>
      <c r="F8002" s="118"/>
      <c r="G8002" s="118"/>
      <c r="H8002" s="118"/>
      <c r="I8002" s="118"/>
      <c r="J8002" s="118"/>
      <c r="K8002" s="118"/>
      <c r="L8002" s="118"/>
      <c r="M8002" s="118"/>
      <c r="N8002" s="118"/>
      <c r="O8002" s="143" t="str">
        <f>IF(H8002="","",(S8002/S8002)&amp;":"&amp;ROUND(AH8002/S8002,2))</f>
        <v/>
      </c>
      <c r="P8002" s="118"/>
      <c r="Q8002" s="118"/>
      <c r="R8002" s="143" t="str">
        <f>IF(H8002="","",(S8002/S8002)&amp;":"&amp;ROUND(AI8002/S8002,2))</f>
        <v/>
      </c>
      <c r="S8002" s="144" t="str">
        <f t="shared" si="1493"/>
        <v/>
      </c>
      <c r="T8002" s="145" t="str">
        <f t="shared" si="1494"/>
        <v/>
      </c>
      <c r="U8002" s="118"/>
      <c r="V8002" s="145" t="str">
        <f t="shared" si="1495"/>
        <v/>
      </c>
      <c r="W8002" s="144" t="str">
        <f t="shared" si="1496"/>
        <v/>
      </c>
      <c r="X8002" s="146" t="str">
        <f>IF(C8002="","",IF(OR(C8002="Trade",C8002="Multi Position"),(X8001+V8002),IF(C8002="Deposit",(X8001+AE8002),IF(C8002="Withdrawal",(X8001-AE8002)))))</f>
        <v/>
      </c>
      <c r="Y8002" s="145" t="str">
        <f t="shared" si="1497"/>
        <v/>
      </c>
      <c r="Z8002" s="118"/>
      <c r="AA8002" s="118"/>
      <c r="AB8002" s="118"/>
      <c r="AC8002" s="118"/>
      <c r="AD8002" s="118"/>
      <c r="AE8002" s="139"/>
      <c r="AF8002" s="118"/>
      <c r="AG8002" s="118"/>
      <c r="AH8002" s="147" t="str">
        <f t="shared" si="1498"/>
        <v/>
      </c>
      <c r="AI8002" s="147" t="str">
        <f t="shared" si="1499"/>
        <v/>
      </c>
      <c r="AJ8002" s="148" t="str">
        <f t="shared" si="1488"/>
        <v/>
      </c>
      <c r="AK8002" s="148" t="str">
        <f t="shared" si="1489"/>
        <v/>
      </c>
      <c r="AL8002" s="147" t="str">
        <f t="shared" si="1490"/>
        <v/>
      </c>
      <c r="AM8002" s="147" t="str">
        <f t="shared" si="1491"/>
        <v/>
      </c>
      <c r="AN8002" s="147" t="str">
        <f t="shared" si="1492"/>
        <v/>
      </c>
      <c r="AO8002" s="118"/>
    </row>
    <row r="8003" spans="1:41">
      <c r="A8003" s="118"/>
      <c r="B8003" s="118"/>
      <c r="C8003" s="118"/>
      <c r="D8003" s="118"/>
      <c r="E8003" s="118"/>
      <c r="F8003" s="118"/>
      <c r="G8003" s="118"/>
      <c r="H8003" s="118"/>
      <c r="I8003" s="118"/>
      <c r="J8003" s="118"/>
      <c r="K8003" s="118"/>
      <c r="L8003" s="118"/>
      <c r="M8003" s="118"/>
      <c r="N8003" s="118"/>
      <c r="O8003" s="143" t="str">
        <f>IF(H8003="","",(S8003/S8003)&amp;":"&amp;ROUND(AH8003/S8003,2))</f>
        <v/>
      </c>
      <c r="P8003" s="118"/>
      <c r="Q8003" s="118"/>
      <c r="R8003" s="143" t="str">
        <f>IF(H8003="","",(S8003/S8003)&amp;":"&amp;ROUND(AI8003/S8003,2))</f>
        <v/>
      </c>
      <c r="S8003" s="144" t="str">
        <f t="shared" si="1493"/>
        <v/>
      </c>
      <c r="T8003" s="145" t="str">
        <f t="shared" si="1494"/>
        <v/>
      </c>
      <c r="U8003" s="118"/>
      <c r="V8003" s="145" t="str">
        <f t="shared" si="1495"/>
        <v/>
      </c>
      <c r="W8003" s="144" t="str">
        <f t="shared" si="1496"/>
        <v/>
      </c>
      <c r="X8003" s="146" t="str">
        <f>IF(C8003="","",IF(OR(C8003="Trade",C8003="Multi Position"),(X8002+V8003),IF(C8003="Deposit",(X8002+AE8003),IF(C8003="Withdrawal",(X8002-AE8003)))))</f>
        <v/>
      </c>
      <c r="Y8003" s="145" t="str">
        <f t="shared" si="1497"/>
        <v/>
      </c>
      <c r="Z8003" s="118"/>
      <c r="AA8003" s="118"/>
      <c r="AB8003" s="118"/>
      <c r="AC8003" s="118"/>
      <c r="AD8003" s="118"/>
      <c r="AE8003" s="139"/>
      <c r="AF8003" s="118"/>
      <c r="AG8003" s="118"/>
      <c r="AH8003" s="147" t="str">
        <f t="shared" si="1498"/>
        <v/>
      </c>
      <c r="AI8003" s="147" t="str">
        <f t="shared" si="1499"/>
        <v/>
      </c>
      <c r="AJ8003" s="148" t="str">
        <f t="shared" si="1488"/>
        <v/>
      </c>
      <c r="AK8003" s="148" t="str">
        <f t="shared" si="1489"/>
        <v/>
      </c>
      <c r="AL8003" s="147" t="str">
        <f t="shared" si="1490"/>
        <v/>
      </c>
      <c r="AM8003" s="147" t="str">
        <f t="shared" si="1491"/>
        <v/>
      </c>
      <c r="AN8003" s="147" t="str">
        <f t="shared" si="1492"/>
        <v/>
      </c>
      <c r="AO8003" s="118"/>
    </row>
    <row r="8004" spans="1:41">
      <c r="A8004" s="118"/>
      <c r="B8004" s="118"/>
      <c r="C8004" s="118"/>
      <c r="D8004" s="118"/>
      <c r="E8004" s="118"/>
      <c r="F8004" s="118"/>
      <c r="G8004" s="118"/>
      <c r="H8004" s="118"/>
      <c r="I8004" s="118"/>
      <c r="J8004" s="118"/>
      <c r="K8004" s="118"/>
      <c r="L8004" s="118"/>
      <c r="M8004" s="118"/>
      <c r="N8004" s="118"/>
      <c r="O8004" s="143" t="str">
        <f>IF(H8004="","",(S8004/S8004)&amp;":"&amp;ROUND(AH8004/S8004,2))</f>
        <v/>
      </c>
      <c r="P8004" s="118"/>
      <c r="Q8004" s="118"/>
      <c r="R8004" s="143" t="str">
        <f>IF(H8004="","",(S8004/S8004)&amp;":"&amp;ROUND(AI8004/S8004,2))</f>
        <v/>
      </c>
      <c r="S8004" s="144" t="str">
        <f t="shared" si="1493"/>
        <v/>
      </c>
      <c r="T8004" s="145" t="str">
        <f t="shared" si="1494"/>
        <v/>
      </c>
      <c r="U8004" s="118"/>
      <c r="V8004" s="145" t="str">
        <f t="shared" si="1495"/>
        <v/>
      </c>
      <c r="W8004" s="144" t="str">
        <f t="shared" si="1496"/>
        <v/>
      </c>
      <c r="X8004" s="146" t="str">
        <f>IF(C8004="","",IF(OR(C8004="Trade",C8004="Multi Position"),(X8003+V8004),IF(C8004="Deposit",(X8003+AE8004),IF(C8004="Withdrawal",(X8003-AE8004)))))</f>
        <v/>
      </c>
      <c r="Y8004" s="145" t="str">
        <f t="shared" si="1497"/>
        <v/>
      </c>
      <c r="Z8004" s="118"/>
      <c r="AA8004" s="118"/>
      <c r="AB8004" s="118"/>
      <c r="AC8004" s="118"/>
      <c r="AD8004" s="118"/>
      <c r="AE8004" s="139"/>
      <c r="AF8004" s="118"/>
      <c r="AG8004" s="118"/>
      <c r="AH8004" s="147" t="str">
        <f t="shared" si="1498"/>
        <v/>
      </c>
      <c r="AI8004" s="147" t="str">
        <f t="shared" si="1499"/>
        <v/>
      </c>
      <c r="AJ8004" s="148" t="str">
        <f t="shared" si="1488"/>
        <v/>
      </c>
      <c r="AK8004" s="148" t="str">
        <f t="shared" si="1489"/>
        <v/>
      </c>
      <c r="AL8004" s="147" t="str">
        <f t="shared" si="1490"/>
        <v/>
      </c>
      <c r="AM8004" s="147" t="str">
        <f t="shared" si="1491"/>
        <v/>
      </c>
      <c r="AN8004" s="147" t="str">
        <f t="shared" si="1492"/>
        <v/>
      </c>
      <c r="AO8004" s="118"/>
    </row>
    <row r="8005" spans="1:41">
      <c r="A8005" s="118"/>
      <c r="B8005" s="118"/>
      <c r="C8005" s="118"/>
      <c r="D8005" s="118"/>
      <c r="E8005" s="118"/>
      <c r="F8005" s="118"/>
      <c r="G8005" s="118"/>
      <c r="H8005" s="118"/>
      <c r="I8005" s="118"/>
      <c r="J8005" s="118"/>
      <c r="K8005" s="118"/>
      <c r="L8005" s="118"/>
      <c r="M8005" s="118"/>
      <c r="N8005" s="118"/>
      <c r="O8005" s="143" t="str">
        <f>IF(H8005="","",(S8005/S8005)&amp;":"&amp;ROUND(AH8005/S8005,2))</f>
        <v/>
      </c>
      <c r="P8005" s="118"/>
      <c r="Q8005" s="118"/>
      <c r="R8005" s="143" t="str">
        <f>IF(H8005="","",(S8005/S8005)&amp;":"&amp;ROUND(AI8005/S8005,2))</f>
        <v/>
      </c>
      <c r="S8005" s="144" t="str">
        <f t="shared" si="1493"/>
        <v/>
      </c>
      <c r="T8005" s="145" t="str">
        <f t="shared" si="1494"/>
        <v/>
      </c>
      <c r="U8005" s="118"/>
      <c r="V8005" s="145" t="str">
        <f t="shared" si="1495"/>
        <v/>
      </c>
      <c r="W8005" s="144" t="str">
        <f t="shared" si="1496"/>
        <v/>
      </c>
      <c r="X8005" s="146" t="str">
        <f>IF(C8005="","",IF(OR(C8005="Trade",C8005="Multi Position"),(X8004+V8005),IF(C8005="Deposit",(X8004+AE8005),IF(C8005="Withdrawal",(X8004-AE8005)))))</f>
        <v/>
      </c>
      <c r="Y8005" s="145" t="str">
        <f t="shared" si="1497"/>
        <v/>
      </c>
      <c r="Z8005" s="118"/>
      <c r="AA8005" s="118"/>
      <c r="AB8005" s="118"/>
      <c r="AC8005" s="118"/>
      <c r="AD8005" s="118"/>
      <c r="AE8005" s="139"/>
      <c r="AF8005" s="118"/>
      <c r="AG8005" s="118"/>
      <c r="AH8005" s="147" t="str">
        <f t="shared" si="1498"/>
        <v/>
      </c>
      <c r="AI8005" s="147" t="str">
        <f t="shared" si="1499"/>
        <v/>
      </c>
      <c r="AJ8005" s="148" t="str">
        <f t="shared" si="1488"/>
        <v/>
      </c>
      <c r="AK8005" s="148" t="str">
        <f t="shared" si="1489"/>
        <v/>
      </c>
      <c r="AL8005" s="147" t="str">
        <f t="shared" si="1490"/>
        <v/>
      </c>
      <c r="AM8005" s="147" t="str">
        <f t="shared" si="1491"/>
        <v/>
      </c>
      <c r="AN8005" s="147" t="str">
        <f t="shared" si="1492"/>
        <v/>
      </c>
      <c r="AO8005" s="118"/>
    </row>
    <row r="8006" spans="1:41">
      <c r="A8006" s="118"/>
      <c r="B8006" s="118"/>
      <c r="C8006" s="118"/>
      <c r="D8006" s="118"/>
      <c r="E8006" s="118"/>
      <c r="F8006" s="118"/>
      <c r="G8006" s="118"/>
      <c r="H8006" s="118"/>
      <c r="I8006" s="118"/>
      <c r="J8006" s="118"/>
      <c r="K8006" s="118"/>
      <c r="L8006" s="118"/>
      <c r="M8006" s="118"/>
      <c r="N8006" s="118"/>
      <c r="O8006" s="143" t="str">
        <f>IF(H8006="","",(S8006/S8006)&amp;":"&amp;ROUND(AH8006/S8006,2))</f>
        <v/>
      </c>
      <c r="P8006" s="118"/>
      <c r="Q8006" s="118"/>
      <c r="R8006" s="143" t="str">
        <f>IF(H8006="","",(S8006/S8006)&amp;":"&amp;ROUND(AI8006/S8006,2))</f>
        <v/>
      </c>
      <c r="S8006" s="144" t="str">
        <f t="shared" si="1493"/>
        <v/>
      </c>
      <c r="T8006" s="145" t="str">
        <f t="shared" si="1494"/>
        <v/>
      </c>
      <c r="U8006" s="118"/>
      <c r="V8006" s="145" t="str">
        <f t="shared" si="1495"/>
        <v/>
      </c>
      <c r="W8006" s="144" t="str">
        <f t="shared" si="1496"/>
        <v/>
      </c>
      <c r="X8006" s="146" t="str">
        <f>IF(C8006="","",IF(OR(C8006="Trade",C8006="Multi Position"),(X8005+V8006),IF(C8006="Deposit",(X8005+AE8006),IF(C8006="Withdrawal",(X8005-AE8006)))))</f>
        <v/>
      </c>
      <c r="Y8006" s="145" t="str">
        <f t="shared" si="1497"/>
        <v/>
      </c>
      <c r="Z8006" s="118"/>
      <c r="AA8006" s="118"/>
      <c r="AB8006" s="118"/>
      <c r="AC8006" s="118"/>
      <c r="AD8006" s="118"/>
      <c r="AE8006" s="139"/>
      <c r="AF8006" s="118"/>
      <c r="AG8006" s="118"/>
      <c r="AH8006" s="147" t="str">
        <f t="shared" si="1498"/>
        <v/>
      </c>
      <c r="AI8006" s="147" t="str">
        <f t="shared" si="1499"/>
        <v/>
      </c>
      <c r="AJ8006" s="148" t="str">
        <f t="shared" si="1488"/>
        <v/>
      </c>
      <c r="AK8006" s="148" t="str">
        <f t="shared" si="1489"/>
        <v/>
      </c>
      <c r="AL8006" s="147" t="str">
        <f t="shared" si="1490"/>
        <v/>
      </c>
      <c r="AM8006" s="147" t="str">
        <f t="shared" si="1491"/>
        <v/>
      </c>
      <c r="AN8006" s="147" t="str">
        <f t="shared" si="1492"/>
        <v/>
      </c>
      <c r="AO8006" s="118"/>
    </row>
    <row r="8007" spans="1:41">
      <c r="A8007" s="118"/>
      <c r="B8007" s="118"/>
      <c r="C8007" s="118"/>
      <c r="D8007" s="118"/>
      <c r="E8007" s="118"/>
      <c r="F8007" s="118"/>
      <c r="G8007" s="118"/>
      <c r="H8007" s="118"/>
      <c r="I8007" s="118"/>
      <c r="J8007" s="118"/>
      <c r="K8007" s="118"/>
      <c r="L8007" s="118"/>
      <c r="M8007" s="118"/>
      <c r="N8007" s="118"/>
      <c r="O8007" s="143" t="str">
        <f>IF(H8007="","",(S8007/S8007)&amp;":"&amp;ROUND(AH8007/S8007,2))</f>
        <v/>
      </c>
      <c r="P8007" s="118"/>
      <c r="Q8007" s="118"/>
      <c r="R8007" s="143" t="str">
        <f>IF(H8007="","",(S8007/S8007)&amp;":"&amp;ROUND(AI8007/S8007,2))</f>
        <v/>
      </c>
      <c r="S8007" s="144" t="str">
        <f t="shared" si="1493"/>
        <v/>
      </c>
      <c r="T8007" s="145" t="str">
        <f t="shared" si="1494"/>
        <v/>
      </c>
      <c r="U8007" s="118"/>
      <c r="V8007" s="145" t="str">
        <f t="shared" si="1495"/>
        <v/>
      </c>
      <c r="W8007" s="144" t="str">
        <f t="shared" si="1496"/>
        <v/>
      </c>
      <c r="X8007" s="146" t="str">
        <f>IF(C8007="","",IF(OR(C8007="Trade",C8007="Multi Position"),(X8006+V8007),IF(C8007="Deposit",(X8006+AE8007),IF(C8007="Withdrawal",(X8006-AE8007)))))</f>
        <v/>
      </c>
      <c r="Y8007" s="145" t="str">
        <f t="shared" si="1497"/>
        <v/>
      </c>
      <c r="Z8007" s="118"/>
      <c r="AA8007" s="118"/>
      <c r="AB8007" s="118"/>
      <c r="AC8007" s="118"/>
      <c r="AD8007" s="118"/>
      <c r="AE8007" s="139"/>
      <c r="AF8007" s="118"/>
      <c r="AG8007" s="118"/>
      <c r="AH8007" s="147" t="str">
        <f t="shared" si="1498"/>
        <v/>
      </c>
      <c r="AI8007" s="147" t="str">
        <f t="shared" si="1499"/>
        <v/>
      </c>
      <c r="AJ8007" s="148" t="str">
        <f t="shared" si="1488"/>
        <v/>
      </c>
      <c r="AK8007" s="148" t="str">
        <f t="shared" si="1489"/>
        <v/>
      </c>
      <c r="AL8007" s="147" t="str">
        <f t="shared" si="1490"/>
        <v/>
      </c>
      <c r="AM8007" s="147" t="str">
        <f t="shared" si="1491"/>
        <v/>
      </c>
      <c r="AN8007" s="147" t="str">
        <f t="shared" si="1492"/>
        <v/>
      </c>
      <c r="AO8007" s="118"/>
    </row>
    <row r="8008" spans="1:41">
      <c r="A8008" s="118"/>
      <c r="B8008" s="118"/>
      <c r="C8008" s="118"/>
      <c r="D8008" s="118"/>
      <c r="E8008" s="118"/>
      <c r="F8008" s="118"/>
      <c r="G8008" s="118"/>
      <c r="H8008" s="118"/>
      <c r="I8008" s="118"/>
      <c r="J8008" s="118"/>
      <c r="K8008" s="118"/>
      <c r="L8008" s="118"/>
      <c r="M8008" s="118"/>
      <c r="N8008" s="118"/>
      <c r="O8008" s="143" t="str">
        <f>IF(H8008="","",(S8008/S8008)&amp;":"&amp;ROUND(AH8008/S8008,2))</f>
        <v/>
      </c>
      <c r="P8008" s="118"/>
      <c r="Q8008" s="118"/>
      <c r="R8008" s="143" t="str">
        <f>IF(H8008="","",(S8008/S8008)&amp;":"&amp;ROUND(AI8008/S8008,2))</f>
        <v/>
      </c>
      <c r="S8008" s="144" t="str">
        <f t="shared" si="1493"/>
        <v/>
      </c>
      <c r="T8008" s="145" t="str">
        <f t="shared" si="1494"/>
        <v/>
      </c>
      <c r="U8008" s="118"/>
      <c r="V8008" s="145" t="str">
        <f t="shared" si="1495"/>
        <v/>
      </c>
      <c r="W8008" s="144" t="str">
        <f t="shared" si="1496"/>
        <v/>
      </c>
      <c r="X8008" s="146" t="str">
        <f>IF(C8008="","",IF(OR(C8008="Trade",C8008="Multi Position"),(X8007+V8008),IF(C8008="Deposit",(X8007+AE8008),IF(C8008="Withdrawal",(X8007-AE8008)))))</f>
        <v/>
      </c>
      <c r="Y8008" s="145" t="str">
        <f t="shared" si="1497"/>
        <v/>
      </c>
      <c r="Z8008" s="118"/>
      <c r="AA8008" s="118"/>
      <c r="AB8008" s="118"/>
      <c r="AC8008" s="118"/>
      <c r="AD8008" s="118"/>
      <c r="AE8008" s="139"/>
      <c r="AF8008" s="118"/>
      <c r="AG8008" s="118"/>
      <c r="AH8008" s="147" t="str">
        <f t="shared" si="1498"/>
        <v/>
      </c>
      <c r="AI8008" s="147" t="str">
        <f t="shared" si="1499"/>
        <v/>
      </c>
      <c r="AJ8008" s="148" t="str">
        <f t="shared" si="1488"/>
        <v/>
      </c>
      <c r="AK8008" s="148" t="str">
        <f t="shared" si="1489"/>
        <v/>
      </c>
      <c r="AL8008" s="147" t="str">
        <f t="shared" si="1490"/>
        <v/>
      </c>
      <c r="AM8008" s="147" t="str">
        <f t="shared" si="1491"/>
        <v/>
      </c>
      <c r="AN8008" s="147" t="str">
        <f t="shared" si="1492"/>
        <v/>
      </c>
      <c r="AO8008" s="118"/>
    </row>
    <row r="8009" spans="1:41">
      <c r="A8009" s="118"/>
      <c r="B8009" s="118"/>
      <c r="C8009" s="118"/>
      <c r="D8009" s="118"/>
      <c r="E8009" s="118"/>
      <c r="F8009" s="118"/>
      <c r="G8009" s="118"/>
      <c r="H8009" s="118"/>
      <c r="I8009" s="118"/>
      <c r="J8009" s="118"/>
      <c r="K8009" s="118"/>
      <c r="L8009" s="118"/>
      <c r="M8009" s="118"/>
      <c r="N8009" s="118"/>
      <c r="O8009" s="143" t="str">
        <f>IF(H8009="","",(S8009/S8009)&amp;":"&amp;ROUND(AH8009/S8009,2))</f>
        <v/>
      </c>
      <c r="P8009" s="118"/>
      <c r="Q8009" s="118"/>
      <c r="R8009" s="143" t="str">
        <f>IF(H8009="","",(S8009/S8009)&amp;":"&amp;ROUND(AI8009/S8009,2))</f>
        <v/>
      </c>
      <c r="S8009" s="144" t="str">
        <f t="shared" si="1493"/>
        <v/>
      </c>
      <c r="T8009" s="145" t="str">
        <f t="shared" si="1494"/>
        <v/>
      </c>
      <c r="U8009" s="118"/>
      <c r="V8009" s="145" t="str">
        <f t="shared" si="1495"/>
        <v/>
      </c>
      <c r="W8009" s="144" t="str">
        <f t="shared" si="1496"/>
        <v/>
      </c>
      <c r="X8009" s="146" t="str">
        <f>IF(C8009="","",IF(OR(C8009="Trade",C8009="Multi Position"),(X8008+V8009),IF(C8009="Deposit",(X8008+AE8009),IF(C8009="Withdrawal",(X8008-AE8009)))))</f>
        <v/>
      </c>
      <c r="Y8009" s="145" t="str">
        <f t="shared" si="1497"/>
        <v/>
      </c>
      <c r="Z8009" s="118"/>
      <c r="AA8009" s="118"/>
      <c r="AB8009" s="118"/>
      <c r="AC8009" s="118"/>
      <c r="AD8009" s="118"/>
      <c r="AE8009" s="139"/>
      <c r="AF8009" s="118"/>
      <c r="AG8009" s="118"/>
      <c r="AH8009" s="147" t="str">
        <f t="shared" si="1498"/>
        <v/>
      </c>
      <c r="AI8009" s="147" t="str">
        <f t="shared" si="1499"/>
        <v/>
      </c>
      <c r="AJ8009" s="148" t="str">
        <f t="shared" si="1488"/>
        <v/>
      </c>
      <c r="AK8009" s="148" t="str">
        <f t="shared" si="1489"/>
        <v/>
      </c>
      <c r="AL8009" s="147" t="str">
        <f t="shared" si="1490"/>
        <v/>
      </c>
      <c r="AM8009" s="147" t="str">
        <f t="shared" si="1491"/>
        <v/>
      </c>
      <c r="AN8009" s="147" t="str">
        <f t="shared" si="1492"/>
        <v/>
      </c>
      <c r="AO8009" s="118"/>
    </row>
    <row r="8010" spans="1:41">
      <c r="A8010" s="118"/>
      <c r="B8010" s="118"/>
      <c r="C8010" s="118"/>
      <c r="D8010" s="118"/>
      <c r="E8010" s="118"/>
      <c r="F8010" s="118"/>
      <c r="G8010" s="118"/>
      <c r="H8010" s="118"/>
      <c r="I8010" s="118"/>
      <c r="J8010" s="118"/>
      <c r="K8010" s="118"/>
      <c r="L8010" s="118"/>
      <c r="M8010" s="118"/>
      <c r="N8010" s="118"/>
      <c r="O8010" s="143" t="str">
        <f>IF(H8010="","",(S8010/S8010)&amp;":"&amp;ROUND(AH8010/S8010,2))</f>
        <v/>
      </c>
      <c r="P8010" s="118"/>
      <c r="Q8010" s="118"/>
      <c r="R8010" s="143" t="str">
        <f>IF(H8010="","",(S8010/S8010)&amp;":"&amp;ROUND(AI8010/S8010,2))</f>
        <v/>
      </c>
      <c r="S8010" s="144" t="str">
        <f t="shared" si="1493"/>
        <v/>
      </c>
      <c r="T8010" s="145" t="str">
        <f t="shared" si="1494"/>
        <v/>
      </c>
      <c r="U8010" s="118"/>
      <c r="V8010" s="145" t="str">
        <f t="shared" si="1495"/>
        <v/>
      </c>
      <c r="W8010" s="144" t="str">
        <f t="shared" si="1496"/>
        <v/>
      </c>
      <c r="X8010" s="146" t="str">
        <f>IF(C8010="","",IF(OR(C8010="Trade",C8010="Multi Position"),(X8009+V8010),IF(C8010="Deposit",(X8009+AE8010),IF(C8010="Withdrawal",(X8009-AE8010)))))</f>
        <v/>
      </c>
      <c r="Y8010" s="145" t="str">
        <f t="shared" si="1497"/>
        <v/>
      </c>
      <c r="Z8010" s="118"/>
      <c r="AA8010" s="118"/>
      <c r="AB8010" s="118"/>
      <c r="AC8010" s="118"/>
      <c r="AD8010" s="118"/>
      <c r="AE8010" s="139"/>
      <c r="AF8010" s="118"/>
      <c r="AG8010" s="118"/>
      <c r="AH8010" s="147" t="str">
        <f t="shared" si="1498"/>
        <v/>
      </c>
      <c r="AI8010" s="147" t="str">
        <f t="shared" si="1499"/>
        <v/>
      </c>
      <c r="AJ8010" s="148" t="str">
        <f t="shared" ref="AJ8010:AJ8073" si="1500">IF(V8010&lt;0,V8010/-X8010,S8010)</f>
        <v/>
      </c>
      <c r="AK8010" s="148" t="str">
        <f t="shared" ref="AK8010:AK8073" si="1501">IF(V8010="","",IF(H8010="LONG",IF(V8010&gt;0,V8010/X8010,((L8010*(P8010-K8010))/X8010)),IF(V8010&gt;0,V8010/X8010,((L8010*(K8010-P8010))/X8010))))</f>
        <v/>
      </c>
      <c r="AL8010" s="147" t="str">
        <f t="shared" ref="AL8010:AL8073" si="1502">IF(B8010="","",MONTH(B8010))</f>
        <v/>
      </c>
      <c r="AM8010" s="147" t="str">
        <f t="shared" ref="AM8010:AM8073" si="1503">IF(B8010="","",YEAR(B8010))</f>
        <v/>
      </c>
      <c r="AN8010" s="147" t="str">
        <f t="shared" ref="AN8010:AN8073" si="1504">IF(B8010="","",DAY(B8010))</f>
        <v/>
      </c>
      <c r="AO8010" s="118"/>
    </row>
    <row r="8011" spans="1:41">
      <c r="A8011" s="118"/>
      <c r="B8011" s="118"/>
      <c r="C8011" s="118"/>
      <c r="D8011" s="118"/>
      <c r="E8011" s="118"/>
      <c r="F8011" s="118"/>
      <c r="G8011" s="118"/>
      <c r="H8011" s="118"/>
      <c r="I8011" s="118"/>
      <c r="J8011" s="118"/>
      <c r="K8011" s="118"/>
      <c r="L8011" s="118"/>
      <c r="M8011" s="118"/>
      <c r="N8011" s="118"/>
      <c r="O8011" s="143" t="str">
        <f>IF(H8011="","",(S8011/S8011)&amp;":"&amp;ROUND(AH8011/S8011,2))</f>
        <v/>
      </c>
      <c r="P8011" s="118"/>
      <c r="Q8011" s="118"/>
      <c r="R8011" s="143" t="str">
        <f>IF(H8011="","",(S8011/S8011)&amp;":"&amp;ROUND(AI8011/S8011,2))</f>
        <v/>
      </c>
      <c r="S8011" s="144" t="str">
        <f t="shared" ref="S8011:S8074" si="1505">IF(N8011="","",IF(H8011="LONG",(((K8011-M8011)*L8011)/X8010),(((M8011-K8011)*L8011)/X8010)))</f>
        <v/>
      </c>
      <c r="T8011" s="145" t="str">
        <f t="shared" ref="T8011:T8074" si="1506">IF(K8011="","",IF(H8011="LONG",(P8011*L8011)-(K8011*L8011),(K8011*L8011)-(P8011*L8011)))</f>
        <v/>
      </c>
      <c r="U8011" s="118"/>
      <c r="V8011" s="145" t="str">
        <f t="shared" ref="V8011:V8074" si="1507">IF(K8011="","",IF(T8011&lt;0,(T8011)-+U8011,(T8011)-U8011))</f>
        <v/>
      </c>
      <c r="W8011" s="144" t="str">
        <f t="shared" ref="W8011:W8074" si="1508">IF(P8011="","",SUM(V8011/X8010))</f>
        <v/>
      </c>
      <c r="X8011" s="146" t="str">
        <f>IF(C8011="","",IF(OR(C8011="Trade",C8011="Multi Position"),(X8010+V8011),IF(C8011="Deposit",(X8010+AE8011),IF(C8011="Withdrawal",(X8010-AE8011)))))</f>
        <v/>
      </c>
      <c r="Y8011" s="145" t="str">
        <f t="shared" ref="Y8011:Y8074" si="1509">IF(Q8011="","",INT(Q8011-B8011)&amp;" Days "&amp;TEXT(Q8011-B8011,"H"" Hrs ""m"" mins """))</f>
        <v/>
      </c>
      <c r="Z8011" s="118"/>
      <c r="AA8011" s="118"/>
      <c r="AB8011" s="118"/>
      <c r="AC8011" s="118"/>
      <c r="AD8011" s="118"/>
      <c r="AE8011" s="139"/>
      <c r="AF8011" s="118"/>
      <c r="AG8011" s="118"/>
      <c r="AH8011" s="147" t="str">
        <f t="shared" ref="AH8011:AH8074" si="1510">IF(K8011="","", IF(H8011="LONG", (((N8011-K8011)*L8011)/X8010), (((K8011-N8011)*L8011)/X8010)))</f>
        <v/>
      </c>
      <c r="AI8011" s="147" t="str">
        <f t="shared" ref="AI8011:AI8074" si="1511">IF(K8011="","", IF(H8011="LONG", (((P8011-K8011)*L8011)/X8010), (((K8011-P8011)*L8011)/X8010)))</f>
        <v/>
      </c>
      <c r="AJ8011" s="148" t="str">
        <f t="shared" si="1500"/>
        <v/>
      </c>
      <c r="AK8011" s="148" t="str">
        <f t="shared" si="1501"/>
        <v/>
      </c>
      <c r="AL8011" s="147" t="str">
        <f t="shared" si="1502"/>
        <v/>
      </c>
      <c r="AM8011" s="147" t="str">
        <f t="shared" si="1503"/>
        <v/>
      </c>
      <c r="AN8011" s="147" t="str">
        <f t="shared" si="1504"/>
        <v/>
      </c>
      <c r="AO8011" s="118"/>
    </row>
    <row r="8012" spans="1:41">
      <c r="A8012" s="118"/>
      <c r="B8012" s="118"/>
      <c r="C8012" s="118"/>
      <c r="D8012" s="118"/>
      <c r="E8012" s="118"/>
      <c r="F8012" s="118"/>
      <c r="G8012" s="118"/>
      <c r="H8012" s="118"/>
      <c r="I8012" s="118"/>
      <c r="J8012" s="118"/>
      <c r="K8012" s="118"/>
      <c r="L8012" s="118"/>
      <c r="M8012" s="118"/>
      <c r="N8012" s="118"/>
      <c r="O8012" s="143" t="str">
        <f>IF(H8012="","",(S8012/S8012)&amp;":"&amp;ROUND(AH8012/S8012,2))</f>
        <v/>
      </c>
      <c r="P8012" s="118"/>
      <c r="Q8012" s="118"/>
      <c r="R8012" s="143" t="str">
        <f>IF(H8012="","",(S8012/S8012)&amp;":"&amp;ROUND(AI8012/S8012,2))</f>
        <v/>
      </c>
      <c r="S8012" s="144" t="str">
        <f t="shared" si="1505"/>
        <v/>
      </c>
      <c r="T8012" s="145" t="str">
        <f t="shared" si="1506"/>
        <v/>
      </c>
      <c r="U8012" s="118"/>
      <c r="V8012" s="145" t="str">
        <f t="shared" si="1507"/>
        <v/>
      </c>
      <c r="W8012" s="144" t="str">
        <f t="shared" si="1508"/>
        <v/>
      </c>
      <c r="X8012" s="146" t="str">
        <f>IF(C8012="","",IF(OR(C8012="Trade",C8012="Multi Position"),(X8011+V8012),IF(C8012="Deposit",(X8011+AE8012),IF(C8012="Withdrawal",(X8011-AE8012)))))</f>
        <v/>
      </c>
      <c r="Y8012" s="145" t="str">
        <f t="shared" si="1509"/>
        <v/>
      </c>
      <c r="Z8012" s="118"/>
      <c r="AA8012" s="118"/>
      <c r="AB8012" s="118"/>
      <c r="AC8012" s="118"/>
      <c r="AD8012" s="118"/>
      <c r="AE8012" s="139"/>
      <c r="AF8012" s="118"/>
      <c r="AG8012" s="118"/>
      <c r="AH8012" s="147" t="str">
        <f t="shared" si="1510"/>
        <v/>
      </c>
      <c r="AI8012" s="147" t="str">
        <f t="shared" si="1511"/>
        <v/>
      </c>
      <c r="AJ8012" s="148" t="str">
        <f t="shared" si="1500"/>
        <v/>
      </c>
      <c r="AK8012" s="148" t="str">
        <f t="shared" si="1501"/>
        <v/>
      </c>
      <c r="AL8012" s="147" t="str">
        <f t="shared" si="1502"/>
        <v/>
      </c>
      <c r="AM8012" s="147" t="str">
        <f t="shared" si="1503"/>
        <v/>
      </c>
      <c r="AN8012" s="147" t="str">
        <f t="shared" si="1504"/>
        <v/>
      </c>
      <c r="AO8012" s="118"/>
    </row>
    <row r="8013" spans="1:41">
      <c r="A8013" s="118"/>
      <c r="B8013" s="118"/>
      <c r="C8013" s="118"/>
      <c r="D8013" s="118"/>
      <c r="E8013" s="118"/>
      <c r="F8013" s="118"/>
      <c r="G8013" s="118"/>
      <c r="H8013" s="118"/>
      <c r="I8013" s="118"/>
      <c r="J8013" s="118"/>
      <c r="K8013" s="118"/>
      <c r="L8013" s="118"/>
      <c r="M8013" s="118"/>
      <c r="N8013" s="118"/>
      <c r="O8013" s="143" t="str">
        <f>IF(H8013="","",(S8013/S8013)&amp;":"&amp;ROUND(AH8013/S8013,2))</f>
        <v/>
      </c>
      <c r="P8013" s="118"/>
      <c r="Q8013" s="118"/>
      <c r="R8013" s="143" t="str">
        <f>IF(H8013="","",(S8013/S8013)&amp;":"&amp;ROUND(AI8013/S8013,2))</f>
        <v/>
      </c>
      <c r="S8013" s="144" t="str">
        <f t="shared" si="1505"/>
        <v/>
      </c>
      <c r="T8013" s="145" t="str">
        <f t="shared" si="1506"/>
        <v/>
      </c>
      <c r="U8013" s="118"/>
      <c r="V8013" s="145" t="str">
        <f t="shared" si="1507"/>
        <v/>
      </c>
      <c r="W8013" s="144" t="str">
        <f t="shared" si="1508"/>
        <v/>
      </c>
      <c r="X8013" s="146" t="str">
        <f>IF(C8013="","",IF(OR(C8013="Trade",C8013="Multi Position"),(X8012+V8013),IF(C8013="Deposit",(X8012+AE8013),IF(C8013="Withdrawal",(X8012-AE8013)))))</f>
        <v/>
      </c>
      <c r="Y8013" s="145" t="str">
        <f t="shared" si="1509"/>
        <v/>
      </c>
      <c r="Z8013" s="118"/>
      <c r="AA8013" s="118"/>
      <c r="AB8013" s="118"/>
      <c r="AC8013" s="118"/>
      <c r="AD8013" s="118"/>
      <c r="AE8013" s="139"/>
      <c r="AF8013" s="118"/>
      <c r="AG8013" s="118"/>
      <c r="AH8013" s="147" t="str">
        <f t="shared" si="1510"/>
        <v/>
      </c>
      <c r="AI8013" s="147" t="str">
        <f t="shared" si="1511"/>
        <v/>
      </c>
      <c r="AJ8013" s="148" t="str">
        <f t="shared" si="1500"/>
        <v/>
      </c>
      <c r="AK8013" s="148" t="str">
        <f t="shared" si="1501"/>
        <v/>
      </c>
      <c r="AL8013" s="147" t="str">
        <f t="shared" si="1502"/>
        <v/>
      </c>
      <c r="AM8013" s="147" t="str">
        <f t="shared" si="1503"/>
        <v/>
      </c>
      <c r="AN8013" s="147" t="str">
        <f t="shared" si="1504"/>
        <v/>
      </c>
      <c r="AO8013" s="118"/>
    </row>
    <row r="8014" spans="1:41">
      <c r="A8014" s="118"/>
      <c r="B8014" s="118"/>
      <c r="C8014" s="118"/>
      <c r="D8014" s="118"/>
      <c r="E8014" s="118"/>
      <c r="F8014" s="118"/>
      <c r="G8014" s="118"/>
      <c r="H8014" s="118"/>
      <c r="I8014" s="118"/>
      <c r="J8014" s="118"/>
      <c r="K8014" s="118"/>
      <c r="L8014" s="118"/>
      <c r="M8014" s="118"/>
      <c r="N8014" s="118"/>
      <c r="O8014" s="143" t="str">
        <f>IF(H8014="","",(S8014/S8014)&amp;":"&amp;ROUND(AH8014/S8014,2))</f>
        <v/>
      </c>
      <c r="P8014" s="118"/>
      <c r="Q8014" s="118"/>
      <c r="R8014" s="143" t="str">
        <f>IF(H8014="","",(S8014/S8014)&amp;":"&amp;ROUND(AI8014/S8014,2))</f>
        <v/>
      </c>
      <c r="S8014" s="144" t="str">
        <f t="shared" si="1505"/>
        <v/>
      </c>
      <c r="T8014" s="145" t="str">
        <f t="shared" si="1506"/>
        <v/>
      </c>
      <c r="U8014" s="118"/>
      <c r="V8014" s="145" t="str">
        <f t="shared" si="1507"/>
        <v/>
      </c>
      <c r="W8014" s="144" t="str">
        <f t="shared" si="1508"/>
        <v/>
      </c>
      <c r="X8014" s="146" t="str">
        <f>IF(C8014="","",IF(OR(C8014="Trade",C8014="Multi Position"),(X8013+V8014),IF(C8014="Deposit",(X8013+AE8014),IF(C8014="Withdrawal",(X8013-AE8014)))))</f>
        <v/>
      </c>
      <c r="Y8014" s="145" t="str">
        <f t="shared" si="1509"/>
        <v/>
      </c>
      <c r="Z8014" s="118"/>
      <c r="AA8014" s="118"/>
      <c r="AB8014" s="118"/>
      <c r="AC8014" s="118"/>
      <c r="AD8014" s="118"/>
      <c r="AE8014" s="139"/>
      <c r="AF8014" s="118"/>
      <c r="AG8014" s="118"/>
      <c r="AH8014" s="147" t="str">
        <f t="shared" si="1510"/>
        <v/>
      </c>
      <c r="AI8014" s="147" t="str">
        <f t="shared" si="1511"/>
        <v/>
      </c>
      <c r="AJ8014" s="148" t="str">
        <f t="shared" si="1500"/>
        <v/>
      </c>
      <c r="AK8014" s="148" t="str">
        <f t="shared" si="1501"/>
        <v/>
      </c>
      <c r="AL8014" s="147" t="str">
        <f t="shared" si="1502"/>
        <v/>
      </c>
      <c r="AM8014" s="147" t="str">
        <f t="shared" si="1503"/>
        <v/>
      </c>
      <c r="AN8014" s="147" t="str">
        <f t="shared" si="1504"/>
        <v/>
      </c>
      <c r="AO8014" s="118"/>
    </row>
    <row r="8015" spans="1:41">
      <c r="A8015" s="118"/>
      <c r="B8015" s="118"/>
      <c r="C8015" s="118"/>
      <c r="D8015" s="118"/>
      <c r="E8015" s="118"/>
      <c r="F8015" s="118"/>
      <c r="G8015" s="118"/>
      <c r="H8015" s="118"/>
      <c r="I8015" s="118"/>
      <c r="J8015" s="118"/>
      <c r="K8015" s="118"/>
      <c r="L8015" s="118"/>
      <c r="M8015" s="118"/>
      <c r="N8015" s="118"/>
      <c r="O8015" s="143" t="str">
        <f>IF(H8015="","",(S8015/S8015)&amp;":"&amp;ROUND(AH8015/S8015,2))</f>
        <v/>
      </c>
      <c r="P8015" s="118"/>
      <c r="Q8015" s="118"/>
      <c r="R8015" s="143" t="str">
        <f>IF(H8015="","",(S8015/S8015)&amp;":"&amp;ROUND(AI8015/S8015,2))</f>
        <v/>
      </c>
      <c r="S8015" s="144" t="str">
        <f t="shared" si="1505"/>
        <v/>
      </c>
      <c r="T8015" s="145" t="str">
        <f t="shared" si="1506"/>
        <v/>
      </c>
      <c r="U8015" s="118"/>
      <c r="V8015" s="145" t="str">
        <f t="shared" si="1507"/>
        <v/>
      </c>
      <c r="W8015" s="144" t="str">
        <f t="shared" si="1508"/>
        <v/>
      </c>
      <c r="X8015" s="146" t="str">
        <f>IF(C8015="","",IF(OR(C8015="Trade",C8015="Multi Position"),(X8014+V8015),IF(C8015="Deposit",(X8014+AE8015),IF(C8015="Withdrawal",(X8014-AE8015)))))</f>
        <v/>
      </c>
      <c r="Y8015" s="145" t="str">
        <f t="shared" si="1509"/>
        <v/>
      </c>
      <c r="Z8015" s="118"/>
      <c r="AA8015" s="118"/>
      <c r="AB8015" s="118"/>
      <c r="AC8015" s="118"/>
      <c r="AD8015" s="118"/>
      <c r="AE8015" s="139"/>
      <c r="AF8015" s="118"/>
      <c r="AG8015" s="118"/>
      <c r="AH8015" s="147" t="str">
        <f t="shared" si="1510"/>
        <v/>
      </c>
      <c r="AI8015" s="147" t="str">
        <f t="shared" si="1511"/>
        <v/>
      </c>
      <c r="AJ8015" s="148" t="str">
        <f t="shared" si="1500"/>
        <v/>
      </c>
      <c r="AK8015" s="148" t="str">
        <f t="shared" si="1501"/>
        <v/>
      </c>
      <c r="AL8015" s="147" t="str">
        <f t="shared" si="1502"/>
        <v/>
      </c>
      <c r="AM8015" s="147" t="str">
        <f t="shared" si="1503"/>
        <v/>
      </c>
      <c r="AN8015" s="147" t="str">
        <f t="shared" si="1504"/>
        <v/>
      </c>
      <c r="AO8015" s="118"/>
    </row>
    <row r="8016" spans="1:41">
      <c r="A8016" s="118"/>
      <c r="B8016" s="118"/>
      <c r="C8016" s="118"/>
      <c r="D8016" s="118"/>
      <c r="E8016" s="118"/>
      <c r="F8016" s="118"/>
      <c r="G8016" s="118"/>
      <c r="H8016" s="118"/>
      <c r="I8016" s="118"/>
      <c r="J8016" s="118"/>
      <c r="K8016" s="118"/>
      <c r="L8016" s="118"/>
      <c r="M8016" s="118"/>
      <c r="N8016" s="118"/>
      <c r="O8016" s="143" t="str">
        <f>IF(H8016="","",(S8016/S8016)&amp;":"&amp;ROUND(AH8016/S8016,2))</f>
        <v/>
      </c>
      <c r="P8016" s="118"/>
      <c r="Q8016" s="118"/>
      <c r="R8016" s="143" t="str">
        <f>IF(H8016="","",(S8016/S8016)&amp;":"&amp;ROUND(AI8016/S8016,2))</f>
        <v/>
      </c>
      <c r="S8016" s="144" t="str">
        <f t="shared" si="1505"/>
        <v/>
      </c>
      <c r="T8016" s="145" t="str">
        <f t="shared" si="1506"/>
        <v/>
      </c>
      <c r="U8016" s="118"/>
      <c r="V8016" s="145" t="str">
        <f t="shared" si="1507"/>
        <v/>
      </c>
      <c r="W8016" s="144" t="str">
        <f t="shared" si="1508"/>
        <v/>
      </c>
      <c r="X8016" s="146" t="str">
        <f>IF(C8016="","",IF(OR(C8016="Trade",C8016="Multi Position"),(X8015+V8016),IF(C8016="Deposit",(X8015+AE8016),IF(C8016="Withdrawal",(X8015-AE8016)))))</f>
        <v/>
      </c>
      <c r="Y8016" s="145" t="str">
        <f t="shared" si="1509"/>
        <v/>
      </c>
      <c r="Z8016" s="118"/>
      <c r="AA8016" s="118"/>
      <c r="AB8016" s="118"/>
      <c r="AC8016" s="118"/>
      <c r="AD8016" s="118"/>
      <c r="AE8016" s="139"/>
      <c r="AF8016" s="118"/>
      <c r="AG8016" s="118"/>
      <c r="AH8016" s="147" t="str">
        <f t="shared" si="1510"/>
        <v/>
      </c>
      <c r="AI8016" s="147" t="str">
        <f t="shared" si="1511"/>
        <v/>
      </c>
      <c r="AJ8016" s="148" t="str">
        <f t="shared" si="1500"/>
        <v/>
      </c>
      <c r="AK8016" s="148" t="str">
        <f t="shared" si="1501"/>
        <v/>
      </c>
      <c r="AL8016" s="147" t="str">
        <f t="shared" si="1502"/>
        <v/>
      </c>
      <c r="AM8016" s="147" t="str">
        <f t="shared" si="1503"/>
        <v/>
      </c>
      <c r="AN8016" s="147" t="str">
        <f t="shared" si="1504"/>
        <v/>
      </c>
      <c r="AO8016" s="118"/>
    </row>
    <row r="8017" spans="1:41">
      <c r="A8017" s="118"/>
      <c r="B8017" s="118"/>
      <c r="C8017" s="118"/>
      <c r="D8017" s="118"/>
      <c r="E8017" s="118"/>
      <c r="F8017" s="118"/>
      <c r="G8017" s="118"/>
      <c r="H8017" s="118"/>
      <c r="I8017" s="118"/>
      <c r="J8017" s="118"/>
      <c r="K8017" s="118"/>
      <c r="L8017" s="118"/>
      <c r="M8017" s="118"/>
      <c r="N8017" s="118"/>
      <c r="O8017" s="143" t="str">
        <f>IF(H8017="","",(S8017/S8017)&amp;":"&amp;ROUND(AH8017/S8017,2))</f>
        <v/>
      </c>
      <c r="P8017" s="118"/>
      <c r="Q8017" s="118"/>
      <c r="R8017" s="143" t="str">
        <f>IF(H8017="","",(S8017/S8017)&amp;":"&amp;ROUND(AI8017/S8017,2))</f>
        <v/>
      </c>
      <c r="S8017" s="144" t="str">
        <f t="shared" si="1505"/>
        <v/>
      </c>
      <c r="T8017" s="145" t="str">
        <f t="shared" si="1506"/>
        <v/>
      </c>
      <c r="U8017" s="118"/>
      <c r="V8017" s="145" t="str">
        <f t="shared" si="1507"/>
        <v/>
      </c>
      <c r="W8017" s="144" t="str">
        <f t="shared" si="1508"/>
        <v/>
      </c>
      <c r="X8017" s="146" t="str">
        <f>IF(C8017="","",IF(OR(C8017="Trade",C8017="Multi Position"),(X8016+V8017),IF(C8017="Deposit",(X8016+AE8017),IF(C8017="Withdrawal",(X8016-AE8017)))))</f>
        <v/>
      </c>
      <c r="Y8017" s="145" t="str">
        <f t="shared" si="1509"/>
        <v/>
      </c>
      <c r="Z8017" s="118"/>
      <c r="AA8017" s="118"/>
      <c r="AB8017" s="118"/>
      <c r="AC8017" s="118"/>
      <c r="AD8017" s="118"/>
      <c r="AE8017" s="139"/>
      <c r="AF8017" s="118"/>
      <c r="AG8017" s="118"/>
      <c r="AH8017" s="147" t="str">
        <f t="shared" si="1510"/>
        <v/>
      </c>
      <c r="AI8017" s="147" t="str">
        <f t="shared" si="1511"/>
        <v/>
      </c>
      <c r="AJ8017" s="148" t="str">
        <f t="shared" si="1500"/>
        <v/>
      </c>
      <c r="AK8017" s="148" t="str">
        <f t="shared" si="1501"/>
        <v/>
      </c>
      <c r="AL8017" s="147" t="str">
        <f t="shared" si="1502"/>
        <v/>
      </c>
      <c r="AM8017" s="147" t="str">
        <f t="shared" si="1503"/>
        <v/>
      </c>
      <c r="AN8017" s="147" t="str">
        <f t="shared" si="1504"/>
        <v/>
      </c>
      <c r="AO8017" s="118"/>
    </row>
    <row r="8018" spans="1:41">
      <c r="A8018" s="118"/>
      <c r="B8018" s="118"/>
      <c r="C8018" s="118"/>
      <c r="D8018" s="118"/>
      <c r="E8018" s="118"/>
      <c r="F8018" s="118"/>
      <c r="G8018" s="118"/>
      <c r="H8018" s="118"/>
      <c r="I8018" s="118"/>
      <c r="J8018" s="118"/>
      <c r="K8018" s="118"/>
      <c r="L8018" s="118"/>
      <c r="M8018" s="118"/>
      <c r="N8018" s="118"/>
      <c r="O8018" s="143" t="str">
        <f>IF(H8018="","",(S8018/S8018)&amp;":"&amp;ROUND(AH8018/S8018,2))</f>
        <v/>
      </c>
      <c r="P8018" s="118"/>
      <c r="Q8018" s="118"/>
      <c r="R8018" s="143" t="str">
        <f>IF(H8018="","",(S8018/S8018)&amp;":"&amp;ROUND(AI8018/S8018,2))</f>
        <v/>
      </c>
      <c r="S8018" s="144" t="str">
        <f t="shared" si="1505"/>
        <v/>
      </c>
      <c r="T8018" s="145" t="str">
        <f t="shared" si="1506"/>
        <v/>
      </c>
      <c r="U8018" s="118"/>
      <c r="V8018" s="145" t="str">
        <f t="shared" si="1507"/>
        <v/>
      </c>
      <c r="W8018" s="144" t="str">
        <f t="shared" si="1508"/>
        <v/>
      </c>
      <c r="X8018" s="146" t="str">
        <f>IF(C8018="","",IF(OR(C8018="Trade",C8018="Multi Position"),(X8017+V8018),IF(C8018="Deposit",(X8017+AE8018),IF(C8018="Withdrawal",(X8017-AE8018)))))</f>
        <v/>
      </c>
      <c r="Y8018" s="145" t="str">
        <f t="shared" si="1509"/>
        <v/>
      </c>
      <c r="Z8018" s="118"/>
      <c r="AA8018" s="118"/>
      <c r="AB8018" s="118"/>
      <c r="AC8018" s="118"/>
      <c r="AD8018" s="118"/>
      <c r="AE8018" s="139"/>
      <c r="AF8018" s="118"/>
      <c r="AG8018" s="118"/>
      <c r="AH8018" s="147" t="str">
        <f t="shared" si="1510"/>
        <v/>
      </c>
      <c r="AI8018" s="147" t="str">
        <f t="shared" si="1511"/>
        <v/>
      </c>
      <c r="AJ8018" s="148" t="str">
        <f t="shared" si="1500"/>
        <v/>
      </c>
      <c r="AK8018" s="148" t="str">
        <f t="shared" si="1501"/>
        <v/>
      </c>
      <c r="AL8018" s="147" t="str">
        <f t="shared" si="1502"/>
        <v/>
      </c>
      <c r="AM8018" s="147" t="str">
        <f t="shared" si="1503"/>
        <v/>
      </c>
      <c r="AN8018" s="147" t="str">
        <f t="shared" si="1504"/>
        <v/>
      </c>
      <c r="AO8018" s="118"/>
    </row>
    <row r="8019" spans="1:41">
      <c r="A8019" s="118"/>
      <c r="B8019" s="118"/>
      <c r="C8019" s="118"/>
      <c r="D8019" s="118"/>
      <c r="E8019" s="118"/>
      <c r="F8019" s="118"/>
      <c r="G8019" s="118"/>
      <c r="H8019" s="118"/>
      <c r="I8019" s="118"/>
      <c r="J8019" s="118"/>
      <c r="K8019" s="118"/>
      <c r="L8019" s="118"/>
      <c r="M8019" s="118"/>
      <c r="N8019" s="118"/>
      <c r="O8019" s="143" t="str">
        <f>IF(H8019="","",(S8019/S8019)&amp;":"&amp;ROUND(AH8019/S8019,2))</f>
        <v/>
      </c>
      <c r="P8019" s="118"/>
      <c r="Q8019" s="118"/>
      <c r="R8019" s="143" t="str">
        <f>IF(H8019="","",(S8019/S8019)&amp;":"&amp;ROUND(AI8019/S8019,2))</f>
        <v/>
      </c>
      <c r="S8019" s="144" t="str">
        <f t="shared" si="1505"/>
        <v/>
      </c>
      <c r="T8019" s="145" t="str">
        <f t="shared" si="1506"/>
        <v/>
      </c>
      <c r="U8019" s="118"/>
      <c r="V8019" s="145" t="str">
        <f t="shared" si="1507"/>
        <v/>
      </c>
      <c r="W8019" s="144" t="str">
        <f t="shared" si="1508"/>
        <v/>
      </c>
      <c r="X8019" s="146" t="str">
        <f>IF(C8019="","",IF(OR(C8019="Trade",C8019="Multi Position"),(X8018+V8019),IF(C8019="Deposit",(X8018+AE8019),IF(C8019="Withdrawal",(X8018-AE8019)))))</f>
        <v/>
      </c>
      <c r="Y8019" s="145" t="str">
        <f t="shared" si="1509"/>
        <v/>
      </c>
      <c r="Z8019" s="118"/>
      <c r="AA8019" s="118"/>
      <c r="AB8019" s="118"/>
      <c r="AC8019" s="118"/>
      <c r="AD8019" s="118"/>
      <c r="AE8019" s="139"/>
      <c r="AF8019" s="118"/>
      <c r="AG8019" s="118"/>
      <c r="AH8019" s="147" t="str">
        <f t="shared" si="1510"/>
        <v/>
      </c>
      <c r="AI8019" s="147" t="str">
        <f t="shared" si="1511"/>
        <v/>
      </c>
      <c r="AJ8019" s="148" t="str">
        <f t="shared" si="1500"/>
        <v/>
      </c>
      <c r="AK8019" s="148" t="str">
        <f t="shared" si="1501"/>
        <v/>
      </c>
      <c r="AL8019" s="147" t="str">
        <f t="shared" si="1502"/>
        <v/>
      </c>
      <c r="AM8019" s="147" t="str">
        <f t="shared" si="1503"/>
        <v/>
      </c>
      <c r="AN8019" s="147" t="str">
        <f t="shared" si="1504"/>
        <v/>
      </c>
      <c r="AO8019" s="118"/>
    </row>
    <row r="8020" spans="1:41">
      <c r="A8020" s="118"/>
      <c r="B8020" s="118"/>
      <c r="C8020" s="118"/>
      <c r="D8020" s="118"/>
      <c r="E8020" s="118"/>
      <c r="F8020" s="118"/>
      <c r="G8020" s="118"/>
      <c r="H8020" s="118"/>
      <c r="I8020" s="118"/>
      <c r="J8020" s="118"/>
      <c r="K8020" s="118"/>
      <c r="L8020" s="118"/>
      <c r="M8020" s="118"/>
      <c r="N8020" s="118"/>
      <c r="O8020" s="143" t="str">
        <f>IF(H8020="","",(S8020/S8020)&amp;":"&amp;ROUND(AH8020/S8020,2))</f>
        <v/>
      </c>
      <c r="P8020" s="118"/>
      <c r="Q8020" s="118"/>
      <c r="R8020" s="143" t="str">
        <f>IF(H8020="","",(S8020/S8020)&amp;":"&amp;ROUND(AI8020/S8020,2))</f>
        <v/>
      </c>
      <c r="S8020" s="144" t="str">
        <f t="shared" si="1505"/>
        <v/>
      </c>
      <c r="T8020" s="145" t="str">
        <f t="shared" si="1506"/>
        <v/>
      </c>
      <c r="U8020" s="118"/>
      <c r="V8020" s="145" t="str">
        <f t="shared" si="1507"/>
        <v/>
      </c>
      <c r="W8020" s="144" t="str">
        <f t="shared" si="1508"/>
        <v/>
      </c>
      <c r="X8020" s="146" t="str">
        <f>IF(C8020="","",IF(OR(C8020="Trade",C8020="Multi Position"),(X8019+V8020),IF(C8020="Deposit",(X8019+AE8020),IF(C8020="Withdrawal",(X8019-AE8020)))))</f>
        <v/>
      </c>
      <c r="Y8020" s="145" t="str">
        <f t="shared" si="1509"/>
        <v/>
      </c>
      <c r="Z8020" s="118"/>
      <c r="AA8020" s="118"/>
      <c r="AB8020" s="118"/>
      <c r="AC8020" s="118"/>
      <c r="AD8020" s="118"/>
      <c r="AE8020" s="139"/>
      <c r="AF8020" s="118"/>
      <c r="AG8020" s="118"/>
      <c r="AH8020" s="147" t="str">
        <f t="shared" si="1510"/>
        <v/>
      </c>
      <c r="AI8020" s="147" t="str">
        <f t="shared" si="1511"/>
        <v/>
      </c>
      <c r="AJ8020" s="148" t="str">
        <f t="shared" si="1500"/>
        <v/>
      </c>
      <c r="AK8020" s="148" t="str">
        <f t="shared" si="1501"/>
        <v/>
      </c>
      <c r="AL8020" s="147" t="str">
        <f t="shared" si="1502"/>
        <v/>
      </c>
      <c r="AM8020" s="147" t="str">
        <f t="shared" si="1503"/>
        <v/>
      </c>
      <c r="AN8020" s="147" t="str">
        <f t="shared" si="1504"/>
        <v/>
      </c>
      <c r="AO8020" s="118"/>
    </row>
    <row r="8021" spans="1:41">
      <c r="A8021" s="118"/>
      <c r="B8021" s="118"/>
      <c r="C8021" s="118"/>
      <c r="D8021" s="118"/>
      <c r="E8021" s="118"/>
      <c r="F8021" s="118"/>
      <c r="G8021" s="118"/>
      <c r="H8021" s="118"/>
      <c r="I8021" s="118"/>
      <c r="J8021" s="118"/>
      <c r="K8021" s="118"/>
      <c r="L8021" s="118"/>
      <c r="M8021" s="118"/>
      <c r="N8021" s="118"/>
      <c r="O8021" s="143" t="str">
        <f>IF(H8021="","",(S8021/S8021)&amp;":"&amp;ROUND(AH8021/S8021,2))</f>
        <v/>
      </c>
      <c r="P8021" s="118"/>
      <c r="Q8021" s="118"/>
      <c r="R8021" s="143" t="str">
        <f>IF(H8021="","",(S8021/S8021)&amp;":"&amp;ROUND(AI8021/S8021,2))</f>
        <v/>
      </c>
      <c r="S8021" s="144" t="str">
        <f t="shared" si="1505"/>
        <v/>
      </c>
      <c r="T8021" s="145" t="str">
        <f t="shared" si="1506"/>
        <v/>
      </c>
      <c r="U8021" s="118"/>
      <c r="V8021" s="145" t="str">
        <f t="shared" si="1507"/>
        <v/>
      </c>
      <c r="W8021" s="144" t="str">
        <f t="shared" si="1508"/>
        <v/>
      </c>
      <c r="X8021" s="146" t="str">
        <f>IF(C8021="","",IF(OR(C8021="Trade",C8021="Multi Position"),(X8020+V8021),IF(C8021="Deposit",(X8020+AE8021),IF(C8021="Withdrawal",(X8020-AE8021)))))</f>
        <v/>
      </c>
      <c r="Y8021" s="145" t="str">
        <f t="shared" si="1509"/>
        <v/>
      </c>
      <c r="Z8021" s="118"/>
      <c r="AA8021" s="118"/>
      <c r="AB8021" s="118"/>
      <c r="AC8021" s="118"/>
      <c r="AD8021" s="118"/>
      <c r="AE8021" s="139"/>
      <c r="AF8021" s="118"/>
      <c r="AG8021" s="118"/>
      <c r="AH8021" s="147" t="str">
        <f t="shared" si="1510"/>
        <v/>
      </c>
      <c r="AI8021" s="147" t="str">
        <f t="shared" si="1511"/>
        <v/>
      </c>
      <c r="AJ8021" s="148" t="str">
        <f t="shared" si="1500"/>
        <v/>
      </c>
      <c r="AK8021" s="148" t="str">
        <f t="shared" si="1501"/>
        <v/>
      </c>
      <c r="AL8021" s="147" t="str">
        <f t="shared" si="1502"/>
        <v/>
      </c>
      <c r="AM8021" s="147" t="str">
        <f t="shared" si="1503"/>
        <v/>
      </c>
      <c r="AN8021" s="147" t="str">
        <f t="shared" si="1504"/>
        <v/>
      </c>
      <c r="AO8021" s="118"/>
    </row>
    <row r="8022" spans="1:41">
      <c r="A8022" s="118"/>
      <c r="B8022" s="118"/>
      <c r="C8022" s="118"/>
      <c r="D8022" s="118"/>
      <c r="E8022" s="118"/>
      <c r="F8022" s="118"/>
      <c r="G8022" s="118"/>
      <c r="H8022" s="118"/>
      <c r="I8022" s="118"/>
      <c r="J8022" s="118"/>
      <c r="K8022" s="118"/>
      <c r="L8022" s="118"/>
      <c r="M8022" s="118"/>
      <c r="N8022" s="118"/>
      <c r="O8022" s="143" t="str">
        <f>IF(H8022="","",(S8022/S8022)&amp;":"&amp;ROUND(AH8022/S8022,2))</f>
        <v/>
      </c>
      <c r="P8022" s="118"/>
      <c r="Q8022" s="118"/>
      <c r="R8022" s="143" t="str">
        <f>IF(H8022="","",(S8022/S8022)&amp;":"&amp;ROUND(AI8022/S8022,2))</f>
        <v/>
      </c>
      <c r="S8022" s="144" t="str">
        <f t="shared" si="1505"/>
        <v/>
      </c>
      <c r="T8022" s="145" t="str">
        <f t="shared" si="1506"/>
        <v/>
      </c>
      <c r="U8022" s="118"/>
      <c r="V8022" s="145" t="str">
        <f t="shared" si="1507"/>
        <v/>
      </c>
      <c r="W8022" s="144" t="str">
        <f t="shared" si="1508"/>
        <v/>
      </c>
      <c r="X8022" s="146" t="str">
        <f>IF(C8022="","",IF(OR(C8022="Trade",C8022="Multi Position"),(X8021+V8022),IF(C8022="Deposit",(X8021+AE8022),IF(C8022="Withdrawal",(X8021-AE8022)))))</f>
        <v/>
      </c>
      <c r="Y8022" s="145" t="str">
        <f t="shared" si="1509"/>
        <v/>
      </c>
      <c r="Z8022" s="118"/>
      <c r="AA8022" s="118"/>
      <c r="AB8022" s="118"/>
      <c r="AC8022" s="118"/>
      <c r="AD8022" s="118"/>
      <c r="AE8022" s="139"/>
      <c r="AF8022" s="118"/>
      <c r="AG8022" s="118"/>
      <c r="AH8022" s="147" t="str">
        <f t="shared" si="1510"/>
        <v/>
      </c>
      <c r="AI8022" s="147" t="str">
        <f t="shared" si="1511"/>
        <v/>
      </c>
      <c r="AJ8022" s="148" t="str">
        <f t="shared" si="1500"/>
        <v/>
      </c>
      <c r="AK8022" s="148" t="str">
        <f t="shared" si="1501"/>
        <v/>
      </c>
      <c r="AL8022" s="147" t="str">
        <f t="shared" si="1502"/>
        <v/>
      </c>
      <c r="AM8022" s="147" t="str">
        <f t="shared" si="1503"/>
        <v/>
      </c>
      <c r="AN8022" s="147" t="str">
        <f t="shared" si="1504"/>
        <v/>
      </c>
      <c r="AO8022" s="118"/>
    </row>
    <row r="8023" spans="1:41">
      <c r="A8023" s="118"/>
      <c r="B8023" s="118"/>
      <c r="C8023" s="118"/>
      <c r="D8023" s="118"/>
      <c r="E8023" s="118"/>
      <c r="F8023" s="118"/>
      <c r="G8023" s="118"/>
      <c r="H8023" s="118"/>
      <c r="I8023" s="118"/>
      <c r="J8023" s="118"/>
      <c r="K8023" s="118"/>
      <c r="L8023" s="118"/>
      <c r="M8023" s="118"/>
      <c r="N8023" s="118"/>
      <c r="O8023" s="143" t="str">
        <f>IF(H8023="","",(S8023/S8023)&amp;":"&amp;ROUND(AH8023/S8023,2))</f>
        <v/>
      </c>
      <c r="P8023" s="118"/>
      <c r="Q8023" s="118"/>
      <c r="R8023" s="143" t="str">
        <f>IF(H8023="","",(S8023/S8023)&amp;":"&amp;ROUND(AI8023/S8023,2))</f>
        <v/>
      </c>
      <c r="S8023" s="144" t="str">
        <f t="shared" si="1505"/>
        <v/>
      </c>
      <c r="T8023" s="145" t="str">
        <f t="shared" si="1506"/>
        <v/>
      </c>
      <c r="U8023" s="118"/>
      <c r="V8023" s="145" t="str">
        <f t="shared" si="1507"/>
        <v/>
      </c>
      <c r="W8023" s="144" t="str">
        <f t="shared" si="1508"/>
        <v/>
      </c>
      <c r="X8023" s="146" t="str">
        <f>IF(C8023="","",IF(OR(C8023="Trade",C8023="Multi Position"),(X8022+V8023),IF(C8023="Deposit",(X8022+AE8023),IF(C8023="Withdrawal",(X8022-AE8023)))))</f>
        <v/>
      </c>
      <c r="Y8023" s="145" t="str">
        <f t="shared" si="1509"/>
        <v/>
      </c>
      <c r="Z8023" s="118"/>
      <c r="AA8023" s="118"/>
      <c r="AB8023" s="118"/>
      <c r="AC8023" s="118"/>
      <c r="AD8023" s="118"/>
      <c r="AE8023" s="139"/>
      <c r="AF8023" s="118"/>
      <c r="AG8023" s="118"/>
      <c r="AH8023" s="147" t="str">
        <f t="shared" si="1510"/>
        <v/>
      </c>
      <c r="AI8023" s="147" t="str">
        <f t="shared" si="1511"/>
        <v/>
      </c>
      <c r="AJ8023" s="148" t="str">
        <f t="shared" si="1500"/>
        <v/>
      </c>
      <c r="AK8023" s="148" t="str">
        <f t="shared" si="1501"/>
        <v/>
      </c>
      <c r="AL8023" s="147" t="str">
        <f t="shared" si="1502"/>
        <v/>
      </c>
      <c r="AM8023" s="147" t="str">
        <f t="shared" si="1503"/>
        <v/>
      </c>
      <c r="AN8023" s="147" t="str">
        <f t="shared" si="1504"/>
        <v/>
      </c>
      <c r="AO8023" s="118"/>
    </row>
    <row r="8024" spans="1:41">
      <c r="A8024" s="118"/>
      <c r="B8024" s="118"/>
      <c r="C8024" s="118"/>
      <c r="D8024" s="118"/>
      <c r="E8024" s="118"/>
      <c r="F8024" s="118"/>
      <c r="G8024" s="118"/>
      <c r="H8024" s="118"/>
      <c r="I8024" s="118"/>
      <c r="J8024" s="118"/>
      <c r="K8024" s="118"/>
      <c r="L8024" s="118"/>
      <c r="M8024" s="118"/>
      <c r="N8024" s="118"/>
      <c r="O8024" s="143" t="str">
        <f>IF(H8024="","",(S8024/S8024)&amp;":"&amp;ROUND(AH8024/S8024,2))</f>
        <v/>
      </c>
      <c r="P8024" s="118"/>
      <c r="Q8024" s="118"/>
      <c r="R8024" s="143" t="str">
        <f>IF(H8024="","",(S8024/S8024)&amp;":"&amp;ROUND(AI8024/S8024,2))</f>
        <v/>
      </c>
      <c r="S8024" s="144" t="str">
        <f t="shared" si="1505"/>
        <v/>
      </c>
      <c r="T8024" s="145" t="str">
        <f t="shared" si="1506"/>
        <v/>
      </c>
      <c r="U8024" s="118"/>
      <c r="V8024" s="145" t="str">
        <f t="shared" si="1507"/>
        <v/>
      </c>
      <c r="W8024" s="144" t="str">
        <f t="shared" si="1508"/>
        <v/>
      </c>
      <c r="X8024" s="146" t="str">
        <f>IF(C8024="","",IF(OR(C8024="Trade",C8024="Multi Position"),(X8023+V8024),IF(C8024="Deposit",(X8023+AE8024),IF(C8024="Withdrawal",(X8023-AE8024)))))</f>
        <v/>
      </c>
      <c r="Y8024" s="145" t="str">
        <f t="shared" si="1509"/>
        <v/>
      </c>
      <c r="Z8024" s="118"/>
      <c r="AA8024" s="118"/>
      <c r="AB8024" s="118"/>
      <c r="AC8024" s="118"/>
      <c r="AD8024" s="118"/>
      <c r="AE8024" s="139"/>
      <c r="AF8024" s="118"/>
      <c r="AG8024" s="118"/>
      <c r="AH8024" s="147" t="str">
        <f t="shared" si="1510"/>
        <v/>
      </c>
      <c r="AI8024" s="147" t="str">
        <f t="shared" si="1511"/>
        <v/>
      </c>
      <c r="AJ8024" s="148" t="str">
        <f t="shared" si="1500"/>
        <v/>
      </c>
      <c r="AK8024" s="148" t="str">
        <f t="shared" si="1501"/>
        <v/>
      </c>
      <c r="AL8024" s="147" t="str">
        <f t="shared" si="1502"/>
        <v/>
      </c>
      <c r="AM8024" s="147" t="str">
        <f t="shared" si="1503"/>
        <v/>
      </c>
      <c r="AN8024" s="147" t="str">
        <f t="shared" si="1504"/>
        <v/>
      </c>
      <c r="AO8024" s="118"/>
    </row>
    <row r="8025" spans="1:41">
      <c r="A8025" s="118"/>
      <c r="B8025" s="118"/>
      <c r="C8025" s="118"/>
      <c r="D8025" s="118"/>
      <c r="E8025" s="118"/>
      <c r="F8025" s="118"/>
      <c r="G8025" s="118"/>
      <c r="H8025" s="118"/>
      <c r="I8025" s="118"/>
      <c r="J8025" s="118"/>
      <c r="K8025" s="118"/>
      <c r="L8025" s="118"/>
      <c r="M8025" s="118"/>
      <c r="N8025" s="118"/>
      <c r="O8025" s="143" t="str">
        <f>IF(H8025="","",(S8025/S8025)&amp;":"&amp;ROUND(AH8025/S8025,2))</f>
        <v/>
      </c>
      <c r="P8025" s="118"/>
      <c r="Q8025" s="118"/>
      <c r="R8025" s="143" t="str">
        <f>IF(H8025="","",(S8025/S8025)&amp;":"&amp;ROUND(AI8025/S8025,2))</f>
        <v/>
      </c>
      <c r="S8025" s="144" t="str">
        <f t="shared" si="1505"/>
        <v/>
      </c>
      <c r="T8025" s="145" t="str">
        <f t="shared" si="1506"/>
        <v/>
      </c>
      <c r="U8025" s="118"/>
      <c r="V8025" s="145" t="str">
        <f t="shared" si="1507"/>
        <v/>
      </c>
      <c r="W8025" s="144" t="str">
        <f t="shared" si="1508"/>
        <v/>
      </c>
      <c r="X8025" s="146" t="str">
        <f>IF(C8025="","",IF(OR(C8025="Trade",C8025="Multi Position"),(X8024+V8025),IF(C8025="Deposit",(X8024+AE8025),IF(C8025="Withdrawal",(X8024-AE8025)))))</f>
        <v/>
      </c>
      <c r="Y8025" s="145" t="str">
        <f t="shared" si="1509"/>
        <v/>
      </c>
      <c r="Z8025" s="118"/>
      <c r="AA8025" s="118"/>
      <c r="AB8025" s="118"/>
      <c r="AC8025" s="118"/>
      <c r="AD8025" s="118"/>
      <c r="AE8025" s="139"/>
      <c r="AF8025" s="118"/>
      <c r="AG8025" s="118"/>
      <c r="AH8025" s="147" t="str">
        <f t="shared" si="1510"/>
        <v/>
      </c>
      <c r="AI8025" s="147" t="str">
        <f t="shared" si="1511"/>
        <v/>
      </c>
      <c r="AJ8025" s="148" t="str">
        <f t="shared" si="1500"/>
        <v/>
      </c>
      <c r="AK8025" s="148" t="str">
        <f t="shared" si="1501"/>
        <v/>
      </c>
      <c r="AL8025" s="147" t="str">
        <f t="shared" si="1502"/>
        <v/>
      </c>
      <c r="AM8025" s="147" t="str">
        <f t="shared" si="1503"/>
        <v/>
      </c>
      <c r="AN8025" s="147" t="str">
        <f t="shared" si="1504"/>
        <v/>
      </c>
      <c r="AO8025" s="118"/>
    </row>
    <row r="8026" spans="1:41">
      <c r="A8026" s="118"/>
      <c r="B8026" s="118"/>
      <c r="C8026" s="118"/>
      <c r="D8026" s="118"/>
      <c r="E8026" s="118"/>
      <c r="F8026" s="118"/>
      <c r="G8026" s="118"/>
      <c r="H8026" s="118"/>
      <c r="I8026" s="118"/>
      <c r="J8026" s="118"/>
      <c r="K8026" s="118"/>
      <c r="L8026" s="118"/>
      <c r="M8026" s="118"/>
      <c r="N8026" s="118"/>
      <c r="O8026" s="143" t="str">
        <f>IF(H8026="","",(S8026/S8026)&amp;":"&amp;ROUND(AH8026/S8026,2))</f>
        <v/>
      </c>
      <c r="P8026" s="118"/>
      <c r="Q8026" s="118"/>
      <c r="R8026" s="143" t="str">
        <f>IF(H8026="","",(S8026/S8026)&amp;":"&amp;ROUND(AI8026/S8026,2))</f>
        <v/>
      </c>
      <c r="S8026" s="144" t="str">
        <f t="shared" si="1505"/>
        <v/>
      </c>
      <c r="T8026" s="145" t="str">
        <f t="shared" si="1506"/>
        <v/>
      </c>
      <c r="U8026" s="118"/>
      <c r="V8026" s="145" t="str">
        <f t="shared" si="1507"/>
        <v/>
      </c>
      <c r="W8026" s="144" t="str">
        <f t="shared" si="1508"/>
        <v/>
      </c>
      <c r="X8026" s="146" t="str">
        <f>IF(C8026="","",IF(OR(C8026="Trade",C8026="Multi Position"),(X8025+V8026),IF(C8026="Deposit",(X8025+AE8026),IF(C8026="Withdrawal",(X8025-AE8026)))))</f>
        <v/>
      </c>
      <c r="Y8026" s="145" t="str">
        <f t="shared" si="1509"/>
        <v/>
      </c>
      <c r="Z8026" s="118"/>
      <c r="AA8026" s="118"/>
      <c r="AB8026" s="118"/>
      <c r="AC8026" s="118"/>
      <c r="AD8026" s="118"/>
      <c r="AE8026" s="139"/>
      <c r="AF8026" s="118"/>
      <c r="AG8026" s="118"/>
      <c r="AH8026" s="147" t="str">
        <f t="shared" si="1510"/>
        <v/>
      </c>
      <c r="AI8026" s="147" t="str">
        <f t="shared" si="1511"/>
        <v/>
      </c>
      <c r="AJ8026" s="148" t="str">
        <f t="shared" si="1500"/>
        <v/>
      </c>
      <c r="AK8026" s="148" t="str">
        <f t="shared" si="1501"/>
        <v/>
      </c>
      <c r="AL8026" s="147" t="str">
        <f t="shared" si="1502"/>
        <v/>
      </c>
      <c r="AM8026" s="147" t="str">
        <f t="shared" si="1503"/>
        <v/>
      </c>
      <c r="AN8026" s="147" t="str">
        <f t="shared" si="1504"/>
        <v/>
      </c>
      <c r="AO8026" s="118"/>
    </row>
    <row r="8027" spans="1:41">
      <c r="A8027" s="118"/>
      <c r="B8027" s="118"/>
      <c r="C8027" s="118"/>
      <c r="D8027" s="118"/>
      <c r="E8027" s="118"/>
      <c r="F8027" s="118"/>
      <c r="G8027" s="118"/>
      <c r="H8027" s="118"/>
      <c r="I8027" s="118"/>
      <c r="J8027" s="118"/>
      <c r="K8027" s="118"/>
      <c r="L8027" s="118"/>
      <c r="M8027" s="118"/>
      <c r="N8027" s="118"/>
      <c r="O8027" s="143" t="str">
        <f>IF(H8027="","",(S8027/S8027)&amp;":"&amp;ROUND(AH8027/S8027,2))</f>
        <v/>
      </c>
      <c r="P8027" s="118"/>
      <c r="Q8027" s="118"/>
      <c r="R8027" s="143" t="str">
        <f>IF(H8027="","",(S8027/S8027)&amp;":"&amp;ROUND(AI8027/S8027,2))</f>
        <v/>
      </c>
      <c r="S8027" s="144" t="str">
        <f t="shared" si="1505"/>
        <v/>
      </c>
      <c r="T8027" s="145" t="str">
        <f t="shared" si="1506"/>
        <v/>
      </c>
      <c r="U8027" s="118"/>
      <c r="V8027" s="145" t="str">
        <f t="shared" si="1507"/>
        <v/>
      </c>
      <c r="W8027" s="144" t="str">
        <f t="shared" si="1508"/>
        <v/>
      </c>
      <c r="X8027" s="146" t="str">
        <f>IF(C8027="","",IF(OR(C8027="Trade",C8027="Multi Position"),(X8026+V8027),IF(C8027="Deposit",(X8026+AE8027),IF(C8027="Withdrawal",(X8026-AE8027)))))</f>
        <v/>
      </c>
      <c r="Y8027" s="145" t="str">
        <f t="shared" si="1509"/>
        <v/>
      </c>
      <c r="Z8027" s="118"/>
      <c r="AA8027" s="118"/>
      <c r="AB8027" s="118"/>
      <c r="AC8027" s="118"/>
      <c r="AD8027" s="118"/>
      <c r="AE8027" s="139"/>
      <c r="AF8027" s="118"/>
      <c r="AG8027" s="118"/>
      <c r="AH8027" s="147" t="str">
        <f t="shared" si="1510"/>
        <v/>
      </c>
      <c r="AI8027" s="147" t="str">
        <f t="shared" si="1511"/>
        <v/>
      </c>
      <c r="AJ8027" s="148" t="str">
        <f t="shared" si="1500"/>
        <v/>
      </c>
      <c r="AK8027" s="148" t="str">
        <f t="shared" si="1501"/>
        <v/>
      </c>
      <c r="AL8027" s="147" t="str">
        <f t="shared" si="1502"/>
        <v/>
      </c>
      <c r="AM8027" s="147" t="str">
        <f t="shared" si="1503"/>
        <v/>
      </c>
      <c r="AN8027" s="147" t="str">
        <f t="shared" si="1504"/>
        <v/>
      </c>
      <c r="AO8027" s="118"/>
    </row>
    <row r="8028" spans="1:41">
      <c r="A8028" s="118"/>
      <c r="B8028" s="118"/>
      <c r="C8028" s="118"/>
      <c r="D8028" s="118"/>
      <c r="E8028" s="118"/>
      <c r="F8028" s="118"/>
      <c r="G8028" s="118"/>
      <c r="H8028" s="118"/>
      <c r="I8028" s="118"/>
      <c r="J8028" s="118"/>
      <c r="K8028" s="118"/>
      <c r="L8028" s="118"/>
      <c r="M8028" s="118"/>
      <c r="N8028" s="118"/>
      <c r="O8028" s="143" t="str">
        <f>IF(H8028="","",(S8028/S8028)&amp;":"&amp;ROUND(AH8028/S8028,2))</f>
        <v/>
      </c>
      <c r="P8028" s="118"/>
      <c r="Q8028" s="118"/>
      <c r="R8028" s="143" t="str">
        <f>IF(H8028="","",(S8028/S8028)&amp;":"&amp;ROUND(AI8028/S8028,2))</f>
        <v/>
      </c>
      <c r="S8028" s="144" t="str">
        <f t="shared" si="1505"/>
        <v/>
      </c>
      <c r="T8028" s="145" t="str">
        <f t="shared" si="1506"/>
        <v/>
      </c>
      <c r="U8028" s="118"/>
      <c r="V8028" s="145" t="str">
        <f t="shared" si="1507"/>
        <v/>
      </c>
      <c r="W8028" s="144" t="str">
        <f t="shared" si="1508"/>
        <v/>
      </c>
      <c r="X8028" s="146" t="str">
        <f>IF(C8028="","",IF(OR(C8028="Trade",C8028="Multi Position"),(X8027+V8028),IF(C8028="Deposit",(X8027+AE8028),IF(C8028="Withdrawal",(X8027-AE8028)))))</f>
        <v/>
      </c>
      <c r="Y8028" s="145" t="str">
        <f t="shared" si="1509"/>
        <v/>
      </c>
      <c r="Z8028" s="118"/>
      <c r="AA8028" s="118"/>
      <c r="AB8028" s="118"/>
      <c r="AC8028" s="118"/>
      <c r="AD8028" s="118"/>
      <c r="AE8028" s="139"/>
      <c r="AF8028" s="118"/>
      <c r="AG8028" s="118"/>
      <c r="AH8028" s="147" t="str">
        <f t="shared" si="1510"/>
        <v/>
      </c>
      <c r="AI8028" s="147" t="str">
        <f t="shared" si="1511"/>
        <v/>
      </c>
      <c r="AJ8028" s="148" t="str">
        <f t="shared" si="1500"/>
        <v/>
      </c>
      <c r="AK8028" s="148" t="str">
        <f t="shared" si="1501"/>
        <v/>
      </c>
      <c r="AL8028" s="147" t="str">
        <f t="shared" si="1502"/>
        <v/>
      </c>
      <c r="AM8028" s="147" t="str">
        <f t="shared" si="1503"/>
        <v/>
      </c>
      <c r="AN8028" s="147" t="str">
        <f t="shared" si="1504"/>
        <v/>
      </c>
      <c r="AO8028" s="118"/>
    </row>
    <row r="8029" spans="1:41">
      <c r="A8029" s="118"/>
      <c r="B8029" s="118"/>
      <c r="C8029" s="118"/>
      <c r="D8029" s="118"/>
      <c r="E8029" s="118"/>
      <c r="F8029" s="118"/>
      <c r="G8029" s="118"/>
      <c r="H8029" s="118"/>
      <c r="I8029" s="118"/>
      <c r="J8029" s="118"/>
      <c r="K8029" s="118"/>
      <c r="L8029" s="118"/>
      <c r="M8029" s="118"/>
      <c r="N8029" s="118"/>
      <c r="O8029" s="143" t="str">
        <f>IF(H8029="","",(S8029/S8029)&amp;":"&amp;ROUND(AH8029/S8029,2))</f>
        <v/>
      </c>
      <c r="P8029" s="118"/>
      <c r="Q8029" s="118"/>
      <c r="R8029" s="143" t="str">
        <f>IF(H8029="","",(S8029/S8029)&amp;":"&amp;ROUND(AI8029/S8029,2))</f>
        <v/>
      </c>
      <c r="S8029" s="144" t="str">
        <f t="shared" si="1505"/>
        <v/>
      </c>
      <c r="T8029" s="145" t="str">
        <f t="shared" si="1506"/>
        <v/>
      </c>
      <c r="U8029" s="118"/>
      <c r="V8029" s="145" t="str">
        <f t="shared" si="1507"/>
        <v/>
      </c>
      <c r="W8029" s="144" t="str">
        <f t="shared" si="1508"/>
        <v/>
      </c>
      <c r="X8029" s="146" t="str">
        <f>IF(C8029="","",IF(OR(C8029="Trade",C8029="Multi Position"),(X8028+V8029),IF(C8029="Deposit",(X8028+AE8029),IF(C8029="Withdrawal",(X8028-AE8029)))))</f>
        <v/>
      </c>
      <c r="Y8029" s="145" t="str">
        <f t="shared" si="1509"/>
        <v/>
      </c>
      <c r="Z8029" s="118"/>
      <c r="AA8029" s="118"/>
      <c r="AB8029" s="118"/>
      <c r="AC8029" s="118"/>
      <c r="AD8029" s="118"/>
      <c r="AE8029" s="139"/>
      <c r="AF8029" s="118"/>
      <c r="AG8029" s="118"/>
      <c r="AH8029" s="147" t="str">
        <f t="shared" si="1510"/>
        <v/>
      </c>
      <c r="AI8029" s="147" t="str">
        <f t="shared" si="1511"/>
        <v/>
      </c>
      <c r="AJ8029" s="148" t="str">
        <f t="shared" si="1500"/>
        <v/>
      </c>
      <c r="AK8029" s="148" t="str">
        <f t="shared" si="1501"/>
        <v/>
      </c>
      <c r="AL8029" s="147" t="str">
        <f t="shared" si="1502"/>
        <v/>
      </c>
      <c r="AM8029" s="147" t="str">
        <f t="shared" si="1503"/>
        <v/>
      </c>
      <c r="AN8029" s="147" t="str">
        <f t="shared" si="1504"/>
        <v/>
      </c>
      <c r="AO8029" s="118"/>
    </row>
    <row r="8030" spans="1:41">
      <c r="A8030" s="118"/>
      <c r="B8030" s="118"/>
      <c r="C8030" s="118"/>
      <c r="D8030" s="118"/>
      <c r="E8030" s="118"/>
      <c r="F8030" s="118"/>
      <c r="G8030" s="118"/>
      <c r="H8030" s="118"/>
      <c r="I8030" s="118"/>
      <c r="J8030" s="118"/>
      <c r="K8030" s="118"/>
      <c r="L8030" s="118"/>
      <c r="M8030" s="118"/>
      <c r="N8030" s="118"/>
      <c r="O8030" s="143" t="str">
        <f>IF(H8030="","",(S8030/S8030)&amp;":"&amp;ROUND(AH8030/S8030,2))</f>
        <v/>
      </c>
      <c r="P8030" s="118"/>
      <c r="Q8030" s="118"/>
      <c r="R8030" s="143" t="str">
        <f>IF(H8030="","",(S8030/S8030)&amp;":"&amp;ROUND(AI8030/S8030,2))</f>
        <v/>
      </c>
      <c r="S8030" s="144" t="str">
        <f t="shared" si="1505"/>
        <v/>
      </c>
      <c r="T8030" s="145" t="str">
        <f t="shared" si="1506"/>
        <v/>
      </c>
      <c r="U8030" s="118"/>
      <c r="V8030" s="145" t="str">
        <f t="shared" si="1507"/>
        <v/>
      </c>
      <c r="W8030" s="144" t="str">
        <f t="shared" si="1508"/>
        <v/>
      </c>
      <c r="X8030" s="146" t="str">
        <f>IF(C8030="","",IF(OR(C8030="Trade",C8030="Multi Position"),(X8029+V8030),IF(C8030="Deposit",(X8029+AE8030),IF(C8030="Withdrawal",(X8029-AE8030)))))</f>
        <v/>
      </c>
      <c r="Y8030" s="145" t="str">
        <f t="shared" si="1509"/>
        <v/>
      </c>
      <c r="Z8030" s="118"/>
      <c r="AA8030" s="118"/>
      <c r="AB8030" s="118"/>
      <c r="AC8030" s="118"/>
      <c r="AD8030" s="118"/>
      <c r="AE8030" s="139"/>
      <c r="AF8030" s="118"/>
      <c r="AG8030" s="118"/>
      <c r="AH8030" s="147" t="str">
        <f t="shared" si="1510"/>
        <v/>
      </c>
      <c r="AI8030" s="147" t="str">
        <f t="shared" si="1511"/>
        <v/>
      </c>
      <c r="AJ8030" s="148" t="str">
        <f t="shared" si="1500"/>
        <v/>
      </c>
      <c r="AK8030" s="148" t="str">
        <f t="shared" si="1501"/>
        <v/>
      </c>
      <c r="AL8030" s="147" t="str">
        <f t="shared" si="1502"/>
        <v/>
      </c>
      <c r="AM8030" s="147" t="str">
        <f t="shared" si="1503"/>
        <v/>
      </c>
      <c r="AN8030" s="147" t="str">
        <f t="shared" si="1504"/>
        <v/>
      </c>
      <c r="AO8030" s="118"/>
    </row>
    <row r="8031" spans="1:41">
      <c r="A8031" s="118"/>
      <c r="B8031" s="118"/>
      <c r="C8031" s="118"/>
      <c r="D8031" s="118"/>
      <c r="E8031" s="118"/>
      <c r="F8031" s="118"/>
      <c r="G8031" s="118"/>
      <c r="H8031" s="118"/>
      <c r="I8031" s="118"/>
      <c r="J8031" s="118"/>
      <c r="K8031" s="118"/>
      <c r="L8031" s="118"/>
      <c r="M8031" s="118"/>
      <c r="N8031" s="118"/>
      <c r="O8031" s="143" t="str">
        <f>IF(H8031="","",(S8031/S8031)&amp;":"&amp;ROUND(AH8031/S8031,2))</f>
        <v/>
      </c>
      <c r="P8031" s="118"/>
      <c r="Q8031" s="118"/>
      <c r="R8031" s="143" t="str">
        <f>IF(H8031="","",(S8031/S8031)&amp;":"&amp;ROUND(AI8031/S8031,2))</f>
        <v/>
      </c>
      <c r="S8031" s="144" t="str">
        <f t="shared" si="1505"/>
        <v/>
      </c>
      <c r="T8031" s="145" t="str">
        <f t="shared" si="1506"/>
        <v/>
      </c>
      <c r="U8031" s="118"/>
      <c r="V8031" s="145" t="str">
        <f t="shared" si="1507"/>
        <v/>
      </c>
      <c r="W8031" s="144" t="str">
        <f t="shared" si="1508"/>
        <v/>
      </c>
      <c r="X8031" s="146" t="str">
        <f>IF(C8031="","",IF(OR(C8031="Trade",C8031="Multi Position"),(X8030+V8031),IF(C8031="Deposit",(X8030+AE8031),IF(C8031="Withdrawal",(X8030-AE8031)))))</f>
        <v/>
      </c>
      <c r="Y8031" s="145" t="str">
        <f t="shared" si="1509"/>
        <v/>
      </c>
      <c r="Z8031" s="118"/>
      <c r="AA8031" s="118"/>
      <c r="AB8031" s="118"/>
      <c r="AC8031" s="118"/>
      <c r="AD8031" s="118"/>
      <c r="AE8031" s="139"/>
      <c r="AF8031" s="118"/>
      <c r="AG8031" s="118"/>
      <c r="AH8031" s="147" t="str">
        <f t="shared" si="1510"/>
        <v/>
      </c>
      <c r="AI8031" s="147" t="str">
        <f t="shared" si="1511"/>
        <v/>
      </c>
      <c r="AJ8031" s="148" t="str">
        <f t="shared" si="1500"/>
        <v/>
      </c>
      <c r="AK8031" s="148" t="str">
        <f t="shared" si="1501"/>
        <v/>
      </c>
      <c r="AL8031" s="147" t="str">
        <f t="shared" si="1502"/>
        <v/>
      </c>
      <c r="AM8031" s="147" t="str">
        <f t="shared" si="1503"/>
        <v/>
      </c>
      <c r="AN8031" s="147" t="str">
        <f t="shared" si="1504"/>
        <v/>
      </c>
      <c r="AO8031" s="118"/>
    </row>
    <row r="8032" spans="1:41">
      <c r="A8032" s="118"/>
      <c r="B8032" s="118"/>
      <c r="C8032" s="118"/>
      <c r="D8032" s="118"/>
      <c r="E8032" s="118"/>
      <c r="F8032" s="118"/>
      <c r="G8032" s="118"/>
      <c r="H8032" s="118"/>
      <c r="I8032" s="118"/>
      <c r="J8032" s="118"/>
      <c r="K8032" s="118"/>
      <c r="L8032" s="118"/>
      <c r="M8032" s="118"/>
      <c r="N8032" s="118"/>
      <c r="O8032" s="143" t="str">
        <f>IF(H8032="","",(S8032/S8032)&amp;":"&amp;ROUND(AH8032/S8032,2))</f>
        <v/>
      </c>
      <c r="P8032" s="118"/>
      <c r="Q8032" s="118"/>
      <c r="R8032" s="143" t="str">
        <f>IF(H8032="","",(S8032/S8032)&amp;":"&amp;ROUND(AI8032/S8032,2))</f>
        <v/>
      </c>
      <c r="S8032" s="144" t="str">
        <f t="shared" si="1505"/>
        <v/>
      </c>
      <c r="T8032" s="145" t="str">
        <f t="shared" si="1506"/>
        <v/>
      </c>
      <c r="U8032" s="118"/>
      <c r="V8032" s="145" t="str">
        <f t="shared" si="1507"/>
        <v/>
      </c>
      <c r="W8032" s="144" t="str">
        <f t="shared" si="1508"/>
        <v/>
      </c>
      <c r="X8032" s="146" t="str">
        <f>IF(C8032="","",IF(OR(C8032="Trade",C8032="Multi Position"),(X8031+V8032),IF(C8032="Deposit",(X8031+AE8032),IF(C8032="Withdrawal",(X8031-AE8032)))))</f>
        <v/>
      </c>
      <c r="Y8032" s="145" t="str">
        <f t="shared" si="1509"/>
        <v/>
      </c>
      <c r="Z8032" s="118"/>
      <c r="AA8032" s="118"/>
      <c r="AB8032" s="118"/>
      <c r="AC8032" s="118"/>
      <c r="AD8032" s="118"/>
      <c r="AE8032" s="139"/>
      <c r="AF8032" s="118"/>
      <c r="AG8032" s="118"/>
      <c r="AH8032" s="147" t="str">
        <f t="shared" si="1510"/>
        <v/>
      </c>
      <c r="AI8032" s="147" t="str">
        <f t="shared" si="1511"/>
        <v/>
      </c>
      <c r="AJ8032" s="148" t="str">
        <f t="shared" si="1500"/>
        <v/>
      </c>
      <c r="AK8032" s="148" t="str">
        <f t="shared" si="1501"/>
        <v/>
      </c>
      <c r="AL8032" s="147" t="str">
        <f t="shared" si="1502"/>
        <v/>
      </c>
      <c r="AM8032" s="147" t="str">
        <f t="shared" si="1503"/>
        <v/>
      </c>
      <c r="AN8032" s="147" t="str">
        <f t="shared" si="1504"/>
        <v/>
      </c>
      <c r="AO8032" s="118"/>
    </row>
    <row r="8033" spans="1:41">
      <c r="A8033" s="118"/>
      <c r="B8033" s="118"/>
      <c r="C8033" s="118"/>
      <c r="D8033" s="118"/>
      <c r="E8033" s="118"/>
      <c r="F8033" s="118"/>
      <c r="G8033" s="118"/>
      <c r="H8033" s="118"/>
      <c r="I8033" s="118"/>
      <c r="J8033" s="118"/>
      <c r="K8033" s="118"/>
      <c r="L8033" s="118"/>
      <c r="M8033" s="118"/>
      <c r="N8033" s="118"/>
      <c r="O8033" s="143" t="str">
        <f>IF(H8033="","",(S8033/S8033)&amp;":"&amp;ROUND(AH8033/S8033,2))</f>
        <v/>
      </c>
      <c r="P8033" s="118"/>
      <c r="Q8033" s="118"/>
      <c r="R8033" s="143" t="str">
        <f>IF(H8033="","",(S8033/S8033)&amp;":"&amp;ROUND(AI8033/S8033,2))</f>
        <v/>
      </c>
      <c r="S8033" s="144" t="str">
        <f t="shared" si="1505"/>
        <v/>
      </c>
      <c r="T8033" s="145" t="str">
        <f t="shared" si="1506"/>
        <v/>
      </c>
      <c r="U8033" s="118"/>
      <c r="V8033" s="145" t="str">
        <f t="shared" si="1507"/>
        <v/>
      </c>
      <c r="W8033" s="144" t="str">
        <f t="shared" si="1508"/>
        <v/>
      </c>
      <c r="X8033" s="146" t="str">
        <f>IF(C8033="","",IF(OR(C8033="Trade",C8033="Multi Position"),(X8032+V8033),IF(C8033="Deposit",(X8032+AE8033),IF(C8033="Withdrawal",(X8032-AE8033)))))</f>
        <v/>
      </c>
      <c r="Y8033" s="145" t="str">
        <f t="shared" si="1509"/>
        <v/>
      </c>
      <c r="Z8033" s="118"/>
      <c r="AA8033" s="118"/>
      <c r="AB8033" s="118"/>
      <c r="AC8033" s="118"/>
      <c r="AD8033" s="118"/>
      <c r="AE8033" s="139"/>
      <c r="AF8033" s="118"/>
      <c r="AG8033" s="118"/>
      <c r="AH8033" s="147" t="str">
        <f t="shared" si="1510"/>
        <v/>
      </c>
      <c r="AI8033" s="147" t="str">
        <f t="shared" si="1511"/>
        <v/>
      </c>
      <c r="AJ8033" s="148" t="str">
        <f t="shared" si="1500"/>
        <v/>
      </c>
      <c r="AK8033" s="148" t="str">
        <f t="shared" si="1501"/>
        <v/>
      </c>
      <c r="AL8033" s="147" t="str">
        <f t="shared" si="1502"/>
        <v/>
      </c>
      <c r="AM8033" s="147" t="str">
        <f t="shared" si="1503"/>
        <v/>
      </c>
      <c r="AN8033" s="147" t="str">
        <f t="shared" si="1504"/>
        <v/>
      </c>
      <c r="AO8033" s="118"/>
    </row>
    <row r="8034" spans="1:41">
      <c r="A8034" s="118"/>
      <c r="B8034" s="118"/>
      <c r="C8034" s="118"/>
      <c r="D8034" s="118"/>
      <c r="E8034" s="118"/>
      <c r="F8034" s="118"/>
      <c r="G8034" s="118"/>
      <c r="H8034" s="118"/>
      <c r="I8034" s="118"/>
      <c r="J8034" s="118"/>
      <c r="K8034" s="118"/>
      <c r="L8034" s="118"/>
      <c r="M8034" s="118"/>
      <c r="N8034" s="118"/>
      <c r="O8034" s="143" t="str">
        <f>IF(H8034="","",(S8034/S8034)&amp;":"&amp;ROUND(AH8034/S8034,2))</f>
        <v/>
      </c>
      <c r="P8034" s="118"/>
      <c r="Q8034" s="118"/>
      <c r="R8034" s="143" t="str">
        <f>IF(H8034="","",(S8034/S8034)&amp;":"&amp;ROUND(AI8034/S8034,2))</f>
        <v/>
      </c>
      <c r="S8034" s="144" t="str">
        <f t="shared" si="1505"/>
        <v/>
      </c>
      <c r="T8034" s="145" t="str">
        <f t="shared" si="1506"/>
        <v/>
      </c>
      <c r="U8034" s="118"/>
      <c r="V8034" s="145" t="str">
        <f t="shared" si="1507"/>
        <v/>
      </c>
      <c r="W8034" s="144" t="str">
        <f t="shared" si="1508"/>
        <v/>
      </c>
      <c r="X8034" s="146" t="str">
        <f>IF(C8034="","",IF(OR(C8034="Trade",C8034="Multi Position"),(X8033+V8034),IF(C8034="Deposit",(X8033+AE8034),IF(C8034="Withdrawal",(X8033-AE8034)))))</f>
        <v/>
      </c>
      <c r="Y8034" s="145" t="str">
        <f t="shared" si="1509"/>
        <v/>
      </c>
      <c r="Z8034" s="118"/>
      <c r="AA8034" s="118"/>
      <c r="AB8034" s="118"/>
      <c r="AC8034" s="118"/>
      <c r="AD8034" s="118"/>
      <c r="AE8034" s="139"/>
      <c r="AF8034" s="118"/>
      <c r="AG8034" s="118"/>
      <c r="AH8034" s="147" t="str">
        <f t="shared" si="1510"/>
        <v/>
      </c>
      <c r="AI8034" s="147" t="str">
        <f t="shared" si="1511"/>
        <v/>
      </c>
      <c r="AJ8034" s="148" t="str">
        <f t="shared" si="1500"/>
        <v/>
      </c>
      <c r="AK8034" s="148" t="str">
        <f t="shared" si="1501"/>
        <v/>
      </c>
      <c r="AL8034" s="147" t="str">
        <f t="shared" si="1502"/>
        <v/>
      </c>
      <c r="AM8034" s="147" t="str">
        <f t="shared" si="1503"/>
        <v/>
      </c>
      <c r="AN8034" s="147" t="str">
        <f t="shared" si="1504"/>
        <v/>
      </c>
      <c r="AO8034" s="118"/>
    </row>
    <row r="8035" spans="1:41">
      <c r="A8035" s="118"/>
      <c r="B8035" s="118"/>
      <c r="C8035" s="118"/>
      <c r="D8035" s="118"/>
      <c r="E8035" s="118"/>
      <c r="F8035" s="118"/>
      <c r="G8035" s="118"/>
      <c r="H8035" s="118"/>
      <c r="I8035" s="118"/>
      <c r="J8035" s="118"/>
      <c r="K8035" s="118"/>
      <c r="L8035" s="118"/>
      <c r="M8035" s="118"/>
      <c r="N8035" s="118"/>
      <c r="O8035" s="143" t="str">
        <f>IF(H8035="","",(S8035/S8035)&amp;":"&amp;ROUND(AH8035/S8035,2))</f>
        <v/>
      </c>
      <c r="P8035" s="118"/>
      <c r="Q8035" s="118"/>
      <c r="R8035" s="143" t="str">
        <f>IF(H8035="","",(S8035/S8035)&amp;":"&amp;ROUND(AI8035/S8035,2))</f>
        <v/>
      </c>
      <c r="S8035" s="144" t="str">
        <f t="shared" si="1505"/>
        <v/>
      </c>
      <c r="T8035" s="145" t="str">
        <f t="shared" si="1506"/>
        <v/>
      </c>
      <c r="U8035" s="118"/>
      <c r="V8035" s="145" t="str">
        <f t="shared" si="1507"/>
        <v/>
      </c>
      <c r="W8035" s="144" t="str">
        <f t="shared" si="1508"/>
        <v/>
      </c>
      <c r="X8035" s="146" t="str">
        <f>IF(C8035="","",IF(OR(C8035="Trade",C8035="Multi Position"),(X8034+V8035),IF(C8035="Deposit",(X8034+AE8035),IF(C8035="Withdrawal",(X8034-AE8035)))))</f>
        <v/>
      </c>
      <c r="Y8035" s="145" t="str">
        <f t="shared" si="1509"/>
        <v/>
      </c>
      <c r="Z8035" s="118"/>
      <c r="AA8035" s="118"/>
      <c r="AB8035" s="118"/>
      <c r="AC8035" s="118"/>
      <c r="AD8035" s="118"/>
      <c r="AE8035" s="139"/>
      <c r="AF8035" s="118"/>
      <c r="AG8035" s="118"/>
      <c r="AH8035" s="147" t="str">
        <f t="shared" si="1510"/>
        <v/>
      </c>
      <c r="AI8035" s="147" t="str">
        <f t="shared" si="1511"/>
        <v/>
      </c>
      <c r="AJ8035" s="148" t="str">
        <f t="shared" si="1500"/>
        <v/>
      </c>
      <c r="AK8035" s="148" t="str">
        <f t="shared" si="1501"/>
        <v/>
      </c>
      <c r="AL8035" s="147" t="str">
        <f t="shared" si="1502"/>
        <v/>
      </c>
      <c r="AM8035" s="147" t="str">
        <f t="shared" si="1503"/>
        <v/>
      </c>
      <c r="AN8035" s="147" t="str">
        <f t="shared" si="1504"/>
        <v/>
      </c>
      <c r="AO8035" s="118"/>
    </row>
    <row r="8036" spans="1:41">
      <c r="A8036" s="118"/>
      <c r="B8036" s="118"/>
      <c r="C8036" s="118"/>
      <c r="D8036" s="118"/>
      <c r="E8036" s="118"/>
      <c r="F8036" s="118"/>
      <c r="G8036" s="118"/>
      <c r="H8036" s="118"/>
      <c r="I8036" s="118"/>
      <c r="J8036" s="118"/>
      <c r="K8036" s="118"/>
      <c r="L8036" s="118"/>
      <c r="M8036" s="118"/>
      <c r="N8036" s="118"/>
      <c r="O8036" s="143" t="str">
        <f>IF(H8036="","",(S8036/S8036)&amp;":"&amp;ROUND(AH8036/S8036,2))</f>
        <v/>
      </c>
      <c r="P8036" s="118"/>
      <c r="Q8036" s="118"/>
      <c r="R8036" s="143" t="str">
        <f>IF(H8036="","",(S8036/S8036)&amp;":"&amp;ROUND(AI8036/S8036,2))</f>
        <v/>
      </c>
      <c r="S8036" s="144" t="str">
        <f t="shared" si="1505"/>
        <v/>
      </c>
      <c r="T8036" s="145" t="str">
        <f t="shared" si="1506"/>
        <v/>
      </c>
      <c r="U8036" s="118"/>
      <c r="V8036" s="145" t="str">
        <f t="shared" si="1507"/>
        <v/>
      </c>
      <c r="W8036" s="144" t="str">
        <f t="shared" si="1508"/>
        <v/>
      </c>
      <c r="X8036" s="146" t="str">
        <f>IF(C8036="","",IF(OR(C8036="Trade",C8036="Multi Position"),(X8035+V8036),IF(C8036="Deposit",(X8035+AE8036),IF(C8036="Withdrawal",(X8035-AE8036)))))</f>
        <v/>
      </c>
      <c r="Y8036" s="145" t="str">
        <f t="shared" si="1509"/>
        <v/>
      </c>
      <c r="Z8036" s="118"/>
      <c r="AA8036" s="118"/>
      <c r="AB8036" s="118"/>
      <c r="AC8036" s="118"/>
      <c r="AD8036" s="118"/>
      <c r="AE8036" s="139"/>
      <c r="AF8036" s="118"/>
      <c r="AG8036" s="118"/>
      <c r="AH8036" s="147" t="str">
        <f t="shared" si="1510"/>
        <v/>
      </c>
      <c r="AI8036" s="147" t="str">
        <f t="shared" si="1511"/>
        <v/>
      </c>
      <c r="AJ8036" s="148" t="str">
        <f t="shared" si="1500"/>
        <v/>
      </c>
      <c r="AK8036" s="148" t="str">
        <f t="shared" si="1501"/>
        <v/>
      </c>
      <c r="AL8036" s="147" t="str">
        <f t="shared" si="1502"/>
        <v/>
      </c>
      <c r="AM8036" s="147" t="str">
        <f t="shared" si="1503"/>
        <v/>
      </c>
      <c r="AN8036" s="147" t="str">
        <f t="shared" si="1504"/>
        <v/>
      </c>
      <c r="AO8036" s="118"/>
    </row>
    <row r="8037" spans="1:41">
      <c r="A8037" s="118"/>
      <c r="B8037" s="118"/>
      <c r="C8037" s="118"/>
      <c r="D8037" s="118"/>
      <c r="E8037" s="118"/>
      <c r="F8037" s="118"/>
      <c r="G8037" s="118"/>
      <c r="H8037" s="118"/>
      <c r="I8037" s="118"/>
      <c r="J8037" s="118"/>
      <c r="K8037" s="118"/>
      <c r="L8037" s="118"/>
      <c r="M8037" s="118"/>
      <c r="N8037" s="118"/>
      <c r="O8037" s="143" t="str">
        <f>IF(H8037="","",(S8037/S8037)&amp;":"&amp;ROUND(AH8037/S8037,2))</f>
        <v/>
      </c>
      <c r="P8037" s="118"/>
      <c r="Q8037" s="118"/>
      <c r="R8037" s="143" t="str">
        <f>IF(H8037="","",(S8037/S8037)&amp;":"&amp;ROUND(AI8037/S8037,2))</f>
        <v/>
      </c>
      <c r="S8037" s="144" t="str">
        <f t="shared" si="1505"/>
        <v/>
      </c>
      <c r="T8037" s="145" t="str">
        <f t="shared" si="1506"/>
        <v/>
      </c>
      <c r="U8037" s="118"/>
      <c r="V8037" s="145" t="str">
        <f t="shared" si="1507"/>
        <v/>
      </c>
      <c r="W8037" s="144" t="str">
        <f t="shared" si="1508"/>
        <v/>
      </c>
      <c r="X8037" s="146" t="str">
        <f>IF(C8037="","",IF(OR(C8037="Trade",C8037="Multi Position"),(X8036+V8037),IF(C8037="Deposit",(X8036+AE8037),IF(C8037="Withdrawal",(X8036-AE8037)))))</f>
        <v/>
      </c>
      <c r="Y8037" s="145" t="str">
        <f t="shared" si="1509"/>
        <v/>
      </c>
      <c r="Z8037" s="118"/>
      <c r="AA8037" s="118"/>
      <c r="AB8037" s="118"/>
      <c r="AC8037" s="118"/>
      <c r="AD8037" s="118"/>
      <c r="AE8037" s="139"/>
      <c r="AF8037" s="118"/>
      <c r="AG8037" s="118"/>
      <c r="AH8037" s="147" t="str">
        <f t="shared" si="1510"/>
        <v/>
      </c>
      <c r="AI8037" s="147" t="str">
        <f t="shared" si="1511"/>
        <v/>
      </c>
      <c r="AJ8037" s="148" t="str">
        <f t="shared" si="1500"/>
        <v/>
      </c>
      <c r="AK8037" s="148" t="str">
        <f t="shared" si="1501"/>
        <v/>
      </c>
      <c r="AL8037" s="147" t="str">
        <f t="shared" si="1502"/>
        <v/>
      </c>
      <c r="AM8037" s="147" t="str">
        <f t="shared" si="1503"/>
        <v/>
      </c>
      <c r="AN8037" s="147" t="str">
        <f t="shared" si="1504"/>
        <v/>
      </c>
      <c r="AO8037" s="118"/>
    </row>
    <row r="8038" spans="1:41">
      <c r="A8038" s="118"/>
      <c r="B8038" s="118"/>
      <c r="C8038" s="118"/>
      <c r="D8038" s="118"/>
      <c r="E8038" s="118"/>
      <c r="F8038" s="118"/>
      <c r="G8038" s="118"/>
      <c r="H8038" s="118"/>
      <c r="I8038" s="118"/>
      <c r="J8038" s="118"/>
      <c r="K8038" s="118"/>
      <c r="L8038" s="118"/>
      <c r="M8038" s="118"/>
      <c r="N8038" s="118"/>
      <c r="O8038" s="143" t="str">
        <f>IF(H8038="","",(S8038/S8038)&amp;":"&amp;ROUND(AH8038/S8038,2))</f>
        <v/>
      </c>
      <c r="P8038" s="118"/>
      <c r="Q8038" s="118"/>
      <c r="R8038" s="143" t="str">
        <f>IF(H8038="","",(S8038/S8038)&amp;":"&amp;ROUND(AI8038/S8038,2))</f>
        <v/>
      </c>
      <c r="S8038" s="144" t="str">
        <f t="shared" si="1505"/>
        <v/>
      </c>
      <c r="T8038" s="145" t="str">
        <f t="shared" si="1506"/>
        <v/>
      </c>
      <c r="U8038" s="118"/>
      <c r="V8038" s="145" t="str">
        <f t="shared" si="1507"/>
        <v/>
      </c>
      <c r="W8038" s="144" t="str">
        <f t="shared" si="1508"/>
        <v/>
      </c>
      <c r="X8038" s="146" t="str">
        <f>IF(C8038="","",IF(OR(C8038="Trade",C8038="Multi Position"),(X8037+V8038),IF(C8038="Deposit",(X8037+AE8038),IF(C8038="Withdrawal",(X8037-AE8038)))))</f>
        <v/>
      </c>
      <c r="Y8038" s="145" t="str">
        <f t="shared" si="1509"/>
        <v/>
      </c>
      <c r="Z8038" s="118"/>
      <c r="AA8038" s="118"/>
      <c r="AB8038" s="118"/>
      <c r="AC8038" s="118"/>
      <c r="AD8038" s="118"/>
      <c r="AE8038" s="139"/>
      <c r="AF8038" s="118"/>
      <c r="AG8038" s="118"/>
      <c r="AH8038" s="147" t="str">
        <f t="shared" si="1510"/>
        <v/>
      </c>
      <c r="AI8038" s="147" t="str">
        <f t="shared" si="1511"/>
        <v/>
      </c>
      <c r="AJ8038" s="148" t="str">
        <f t="shared" si="1500"/>
        <v/>
      </c>
      <c r="AK8038" s="148" t="str">
        <f t="shared" si="1501"/>
        <v/>
      </c>
      <c r="AL8038" s="147" t="str">
        <f t="shared" si="1502"/>
        <v/>
      </c>
      <c r="AM8038" s="147" t="str">
        <f t="shared" si="1503"/>
        <v/>
      </c>
      <c r="AN8038" s="147" t="str">
        <f t="shared" si="1504"/>
        <v/>
      </c>
      <c r="AO8038" s="118"/>
    </row>
    <row r="8039" spans="1:41">
      <c r="A8039" s="118"/>
      <c r="B8039" s="118"/>
      <c r="C8039" s="118"/>
      <c r="D8039" s="118"/>
      <c r="E8039" s="118"/>
      <c r="F8039" s="118"/>
      <c r="G8039" s="118"/>
      <c r="H8039" s="118"/>
      <c r="I8039" s="118"/>
      <c r="J8039" s="118"/>
      <c r="K8039" s="118"/>
      <c r="L8039" s="118"/>
      <c r="M8039" s="118"/>
      <c r="N8039" s="118"/>
      <c r="O8039" s="143" t="str">
        <f>IF(H8039="","",(S8039/S8039)&amp;":"&amp;ROUND(AH8039/S8039,2))</f>
        <v/>
      </c>
      <c r="P8039" s="118"/>
      <c r="Q8039" s="118"/>
      <c r="R8039" s="143" t="str">
        <f>IF(H8039="","",(S8039/S8039)&amp;":"&amp;ROUND(AI8039/S8039,2))</f>
        <v/>
      </c>
      <c r="S8039" s="144" t="str">
        <f t="shared" si="1505"/>
        <v/>
      </c>
      <c r="T8039" s="145" t="str">
        <f t="shared" si="1506"/>
        <v/>
      </c>
      <c r="U8039" s="118"/>
      <c r="V8039" s="145" t="str">
        <f t="shared" si="1507"/>
        <v/>
      </c>
      <c r="W8039" s="144" t="str">
        <f t="shared" si="1508"/>
        <v/>
      </c>
      <c r="X8039" s="146" t="str">
        <f>IF(C8039="","",IF(OR(C8039="Trade",C8039="Multi Position"),(X8038+V8039),IF(C8039="Deposit",(X8038+AE8039),IF(C8039="Withdrawal",(X8038-AE8039)))))</f>
        <v/>
      </c>
      <c r="Y8039" s="145" t="str">
        <f t="shared" si="1509"/>
        <v/>
      </c>
      <c r="Z8039" s="118"/>
      <c r="AA8039" s="118"/>
      <c r="AB8039" s="118"/>
      <c r="AC8039" s="118"/>
      <c r="AD8039" s="118"/>
      <c r="AE8039" s="139"/>
      <c r="AF8039" s="118"/>
      <c r="AG8039" s="118"/>
      <c r="AH8039" s="147" t="str">
        <f t="shared" si="1510"/>
        <v/>
      </c>
      <c r="AI8039" s="147" t="str">
        <f t="shared" si="1511"/>
        <v/>
      </c>
      <c r="AJ8039" s="148" t="str">
        <f t="shared" si="1500"/>
        <v/>
      </c>
      <c r="AK8039" s="148" t="str">
        <f t="shared" si="1501"/>
        <v/>
      </c>
      <c r="AL8039" s="147" t="str">
        <f t="shared" si="1502"/>
        <v/>
      </c>
      <c r="AM8039" s="147" t="str">
        <f t="shared" si="1503"/>
        <v/>
      </c>
      <c r="AN8039" s="147" t="str">
        <f t="shared" si="1504"/>
        <v/>
      </c>
      <c r="AO8039" s="118"/>
    </row>
    <row r="8040" spans="1:41">
      <c r="A8040" s="118"/>
      <c r="B8040" s="118"/>
      <c r="C8040" s="118"/>
      <c r="D8040" s="118"/>
      <c r="E8040" s="118"/>
      <c r="F8040" s="118"/>
      <c r="G8040" s="118"/>
      <c r="H8040" s="118"/>
      <c r="I8040" s="118"/>
      <c r="J8040" s="118"/>
      <c r="K8040" s="118"/>
      <c r="L8040" s="118"/>
      <c r="M8040" s="118"/>
      <c r="N8040" s="118"/>
      <c r="O8040" s="143" t="str">
        <f>IF(H8040="","",(S8040/S8040)&amp;":"&amp;ROUND(AH8040/S8040,2))</f>
        <v/>
      </c>
      <c r="P8040" s="118"/>
      <c r="Q8040" s="118"/>
      <c r="R8040" s="143" t="str">
        <f>IF(H8040="","",(S8040/S8040)&amp;":"&amp;ROUND(AI8040/S8040,2))</f>
        <v/>
      </c>
      <c r="S8040" s="144" t="str">
        <f t="shared" si="1505"/>
        <v/>
      </c>
      <c r="T8040" s="145" t="str">
        <f t="shared" si="1506"/>
        <v/>
      </c>
      <c r="U8040" s="118"/>
      <c r="V8040" s="145" t="str">
        <f t="shared" si="1507"/>
        <v/>
      </c>
      <c r="W8040" s="144" t="str">
        <f t="shared" si="1508"/>
        <v/>
      </c>
      <c r="X8040" s="146" t="str">
        <f>IF(C8040="","",IF(OR(C8040="Trade",C8040="Multi Position"),(X8039+V8040),IF(C8040="Deposit",(X8039+AE8040),IF(C8040="Withdrawal",(X8039-AE8040)))))</f>
        <v/>
      </c>
      <c r="Y8040" s="145" t="str">
        <f t="shared" si="1509"/>
        <v/>
      </c>
      <c r="Z8040" s="118"/>
      <c r="AA8040" s="118"/>
      <c r="AB8040" s="118"/>
      <c r="AC8040" s="118"/>
      <c r="AD8040" s="118"/>
      <c r="AE8040" s="139"/>
      <c r="AF8040" s="118"/>
      <c r="AG8040" s="118"/>
      <c r="AH8040" s="147" t="str">
        <f t="shared" si="1510"/>
        <v/>
      </c>
      <c r="AI8040" s="147" t="str">
        <f t="shared" si="1511"/>
        <v/>
      </c>
      <c r="AJ8040" s="148" t="str">
        <f t="shared" si="1500"/>
        <v/>
      </c>
      <c r="AK8040" s="148" t="str">
        <f t="shared" si="1501"/>
        <v/>
      </c>
      <c r="AL8040" s="147" t="str">
        <f t="shared" si="1502"/>
        <v/>
      </c>
      <c r="AM8040" s="147" t="str">
        <f t="shared" si="1503"/>
        <v/>
      </c>
      <c r="AN8040" s="147" t="str">
        <f t="shared" si="1504"/>
        <v/>
      </c>
      <c r="AO8040" s="118"/>
    </row>
    <row r="8041" spans="1:41">
      <c r="A8041" s="118"/>
      <c r="B8041" s="118"/>
      <c r="C8041" s="118"/>
      <c r="D8041" s="118"/>
      <c r="E8041" s="118"/>
      <c r="F8041" s="118"/>
      <c r="G8041" s="118"/>
      <c r="H8041" s="118"/>
      <c r="I8041" s="118"/>
      <c r="J8041" s="118"/>
      <c r="K8041" s="118"/>
      <c r="L8041" s="118"/>
      <c r="M8041" s="118"/>
      <c r="N8041" s="118"/>
      <c r="O8041" s="143" t="str">
        <f>IF(H8041="","",(S8041/S8041)&amp;":"&amp;ROUND(AH8041/S8041,2))</f>
        <v/>
      </c>
      <c r="P8041" s="118"/>
      <c r="Q8041" s="118"/>
      <c r="R8041" s="143" t="str">
        <f>IF(H8041="","",(S8041/S8041)&amp;":"&amp;ROUND(AI8041/S8041,2))</f>
        <v/>
      </c>
      <c r="S8041" s="144" t="str">
        <f t="shared" si="1505"/>
        <v/>
      </c>
      <c r="T8041" s="145" t="str">
        <f t="shared" si="1506"/>
        <v/>
      </c>
      <c r="U8041" s="118"/>
      <c r="V8041" s="145" t="str">
        <f t="shared" si="1507"/>
        <v/>
      </c>
      <c r="W8041" s="144" t="str">
        <f t="shared" si="1508"/>
        <v/>
      </c>
      <c r="X8041" s="146" t="str">
        <f>IF(C8041="","",IF(OR(C8041="Trade",C8041="Multi Position"),(X8040+V8041),IF(C8041="Deposit",(X8040+AE8041),IF(C8041="Withdrawal",(X8040-AE8041)))))</f>
        <v/>
      </c>
      <c r="Y8041" s="145" t="str">
        <f t="shared" si="1509"/>
        <v/>
      </c>
      <c r="Z8041" s="118"/>
      <c r="AA8041" s="118"/>
      <c r="AB8041" s="118"/>
      <c r="AC8041" s="118"/>
      <c r="AD8041" s="118"/>
      <c r="AE8041" s="139"/>
      <c r="AF8041" s="118"/>
      <c r="AG8041" s="118"/>
      <c r="AH8041" s="147" t="str">
        <f t="shared" si="1510"/>
        <v/>
      </c>
      <c r="AI8041" s="147" t="str">
        <f t="shared" si="1511"/>
        <v/>
      </c>
      <c r="AJ8041" s="148" t="str">
        <f t="shared" si="1500"/>
        <v/>
      </c>
      <c r="AK8041" s="148" t="str">
        <f t="shared" si="1501"/>
        <v/>
      </c>
      <c r="AL8041" s="147" t="str">
        <f t="shared" si="1502"/>
        <v/>
      </c>
      <c r="AM8041" s="147" t="str">
        <f t="shared" si="1503"/>
        <v/>
      </c>
      <c r="AN8041" s="147" t="str">
        <f t="shared" si="1504"/>
        <v/>
      </c>
      <c r="AO8041" s="118"/>
    </row>
    <row r="8042" spans="1:41">
      <c r="A8042" s="118"/>
      <c r="B8042" s="118"/>
      <c r="C8042" s="118"/>
      <c r="D8042" s="118"/>
      <c r="E8042" s="118"/>
      <c r="F8042" s="118"/>
      <c r="G8042" s="118"/>
      <c r="H8042" s="118"/>
      <c r="I8042" s="118"/>
      <c r="J8042" s="118"/>
      <c r="K8042" s="118"/>
      <c r="L8042" s="118"/>
      <c r="M8042" s="118"/>
      <c r="N8042" s="118"/>
      <c r="O8042" s="143" t="str">
        <f>IF(H8042="","",(S8042/S8042)&amp;":"&amp;ROUND(AH8042/S8042,2))</f>
        <v/>
      </c>
      <c r="P8042" s="118"/>
      <c r="Q8042" s="118"/>
      <c r="R8042" s="143" t="str">
        <f>IF(H8042="","",(S8042/S8042)&amp;":"&amp;ROUND(AI8042/S8042,2))</f>
        <v/>
      </c>
      <c r="S8042" s="144" t="str">
        <f t="shared" si="1505"/>
        <v/>
      </c>
      <c r="T8042" s="145" t="str">
        <f t="shared" si="1506"/>
        <v/>
      </c>
      <c r="U8042" s="118"/>
      <c r="V8042" s="145" t="str">
        <f t="shared" si="1507"/>
        <v/>
      </c>
      <c r="W8042" s="144" t="str">
        <f t="shared" si="1508"/>
        <v/>
      </c>
      <c r="X8042" s="146" t="str">
        <f>IF(C8042="","",IF(OR(C8042="Trade",C8042="Multi Position"),(X8041+V8042),IF(C8042="Deposit",(X8041+AE8042),IF(C8042="Withdrawal",(X8041-AE8042)))))</f>
        <v/>
      </c>
      <c r="Y8042" s="145" t="str">
        <f t="shared" si="1509"/>
        <v/>
      </c>
      <c r="Z8042" s="118"/>
      <c r="AA8042" s="118"/>
      <c r="AB8042" s="118"/>
      <c r="AC8042" s="118"/>
      <c r="AD8042" s="118"/>
      <c r="AE8042" s="139"/>
      <c r="AF8042" s="118"/>
      <c r="AG8042" s="118"/>
      <c r="AH8042" s="147" t="str">
        <f t="shared" si="1510"/>
        <v/>
      </c>
      <c r="AI8042" s="147" t="str">
        <f t="shared" si="1511"/>
        <v/>
      </c>
      <c r="AJ8042" s="148" t="str">
        <f t="shared" si="1500"/>
        <v/>
      </c>
      <c r="AK8042" s="148" t="str">
        <f t="shared" si="1501"/>
        <v/>
      </c>
      <c r="AL8042" s="147" t="str">
        <f t="shared" si="1502"/>
        <v/>
      </c>
      <c r="AM8042" s="147" t="str">
        <f t="shared" si="1503"/>
        <v/>
      </c>
      <c r="AN8042" s="147" t="str">
        <f t="shared" si="1504"/>
        <v/>
      </c>
      <c r="AO8042" s="118"/>
    </row>
    <row r="8043" spans="1:41">
      <c r="A8043" s="118"/>
      <c r="B8043" s="118"/>
      <c r="C8043" s="118"/>
      <c r="D8043" s="118"/>
      <c r="E8043" s="118"/>
      <c r="F8043" s="118"/>
      <c r="G8043" s="118"/>
      <c r="H8043" s="118"/>
      <c r="I8043" s="118"/>
      <c r="J8043" s="118"/>
      <c r="K8043" s="118"/>
      <c r="L8043" s="118"/>
      <c r="M8043" s="118"/>
      <c r="N8043" s="118"/>
      <c r="O8043" s="143" t="str">
        <f>IF(H8043="","",(S8043/S8043)&amp;":"&amp;ROUND(AH8043/S8043,2))</f>
        <v/>
      </c>
      <c r="P8043" s="118"/>
      <c r="Q8043" s="118"/>
      <c r="R8043" s="143" t="str">
        <f>IF(H8043="","",(S8043/S8043)&amp;":"&amp;ROUND(AI8043/S8043,2))</f>
        <v/>
      </c>
      <c r="S8043" s="144" t="str">
        <f t="shared" si="1505"/>
        <v/>
      </c>
      <c r="T8043" s="145" t="str">
        <f t="shared" si="1506"/>
        <v/>
      </c>
      <c r="U8043" s="118"/>
      <c r="V8043" s="145" t="str">
        <f t="shared" si="1507"/>
        <v/>
      </c>
      <c r="W8043" s="144" t="str">
        <f t="shared" si="1508"/>
        <v/>
      </c>
      <c r="X8043" s="146" t="str">
        <f>IF(C8043="","",IF(OR(C8043="Trade",C8043="Multi Position"),(X8042+V8043),IF(C8043="Deposit",(X8042+AE8043),IF(C8043="Withdrawal",(X8042-AE8043)))))</f>
        <v/>
      </c>
      <c r="Y8043" s="145" t="str">
        <f t="shared" si="1509"/>
        <v/>
      </c>
      <c r="Z8043" s="118"/>
      <c r="AA8043" s="118"/>
      <c r="AB8043" s="118"/>
      <c r="AC8043" s="118"/>
      <c r="AD8043" s="118"/>
      <c r="AE8043" s="139"/>
      <c r="AF8043" s="118"/>
      <c r="AG8043" s="118"/>
      <c r="AH8043" s="147" t="str">
        <f t="shared" si="1510"/>
        <v/>
      </c>
      <c r="AI8043" s="147" t="str">
        <f t="shared" si="1511"/>
        <v/>
      </c>
      <c r="AJ8043" s="148" t="str">
        <f t="shared" si="1500"/>
        <v/>
      </c>
      <c r="AK8043" s="148" t="str">
        <f t="shared" si="1501"/>
        <v/>
      </c>
      <c r="AL8043" s="147" t="str">
        <f t="shared" si="1502"/>
        <v/>
      </c>
      <c r="AM8043" s="147" t="str">
        <f t="shared" si="1503"/>
        <v/>
      </c>
      <c r="AN8043" s="147" t="str">
        <f t="shared" si="1504"/>
        <v/>
      </c>
      <c r="AO8043" s="118"/>
    </row>
    <row r="8044" spans="1:41">
      <c r="A8044" s="118"/>
      <c r="B8044" s="118"/>
      <c r="C8044" s="118"/>
      <c r="D8044" s="118"/>
      <c r="E8044" s="118"/>
      <c r="F8044" s="118"/>
      <c r="G8044" s="118"/>
      <c r="H8044" s="118"/>
      <c r="I8044" s="118"/>
      <c r="J8044" s="118"/>
      <c r="K8044" s="118"/>
      <c r="L8044" s="118"/>
      <c r="M8044" s="118"/>
      <c r="N8044" s="118"/>
      <c r="O8044" s="143" t="str">
        <f>IF(H8044="","",(S8044/S8044)&amp;":"&amp;ROUND(AH8044/S8044,2))</f>
        <v/>
      </c>
      <c r="P8044" s="118"/>
      <c r="Q8044" s="118"/>
      <c r="R8044" s="143" t="str">
        <f>IF(H8044="","",(S8044/S8044)&amp;":"&amp;ROUND(AI8044/S8044,2))</f>
        <v/>
      </c>
      <c r="S8044" s="144" t="str">
        <f t="shared" si="1505"/>
        <v/>
      </c>
      <c r="T8044" s="145" t="str">
        <f t="shared" si="1506"/>
        <v/>
      </c>
      <c r="U8044" s="118"/>
      <c r="V8044" s="145" t="str">
        <f t="shared" si="1507"/>
        <v/>
      </c>
      <c r="W8044" s="144" t="str">
        <f t="shared" si="1508"/>
        <v/>
      </c>
      <c r="X8044" s="146" t="str">
        <f>IF(C8044="","",IF(OR(C8044="Trade",C8044="Multi Position"),(X8043+V8044),IF(C8044="Deposit",(X8043+AE8044),IF(C8044="Withdrawal",(X8043-AE8044)))))</f>
        <v/>
      </c>
      <c r="Y8044" s="145" t="str">
        <f t="shared" si="1509"/>
        <v/>
      </c>
      <c r="Z8044" s="118"/>
      <c r="AA8044" s="118"/>
      <c r="AB8044" s="118"/>
      <c r="AC8044" s="118"/>
      <c r="AD8044" s="118"/>
      <c r="AE8044" s="139"/>
      <c r="AF8044" s="118"/>
      <c r="AG8044" s="118"/>
      <c r="AH8044" s="147" t="str">
        <f t="shared" si="1510"/>
        <v/>
      </c>
      <c r="AI8044" s="147" t="str">
        <f t="shared" si="1511"/>
        <v/>
      </c>
      <c r="AJ8044" s="148" t="str">
        <f t="shared" si="1500"/>
        <v/>
      </c>
      <c r="AK8044" s="148" t="str">
        <f t="shared" si="1501"/>
        <v/>
      </c>
      <c r="AL8044" s="147" t="str">
        <f t="shared" si="1502"/>
        <v/>
      </c>
      <c r="AM8044" s="147" t="str">
        <f t="shared" si="1503"/>
        <v/>
      </c>
      <c r="AN8044" s="147" t="str">
        <f t="shared" si="1504"/>
        <v/>
      </c>
      <c r="AO8044" s="118"/>
    </row>
    <row r="8045" spans="1:41">
      <c r="A8045" s="118"/>
      <c r="B8045" s="118"/>
      <c r="C8045" s="118"/>
      <c r="D8045" s="118"/>
      <c r="E8045" s="118"/>
      <c r="F8045" s="118"/>
      <c r="G8045" s="118"/>
      <c r="H8045" s="118"/>
      <c r="I8045" s="118"/>
      <c r="J8045" s="118"/>
      <c r="K8045" s="118"/>
      <c r="L8045" s="118"/>
      <c r="M8045" s="118"/>
      <c r="N8045" s="118"/>
      <c r="O8045" s="143" t="str">
        <f>IF(H8045="","",(S8045/S8045)&amp;":"&amp;ROUND(AH8045/S8045,2))</f>
        <v/>
      </c>
      <c r="P8045" s="118"/>
      <c r="Q8045" s="118"/>
      <c r="R8045" s="143" t="str">
        <f>IF(H8045="","",(S8045/S8045)&amp;":"&amp;ROUND(AI8045/S8045,2))</f>
        <v/>
      </c>
      <c r="S8045" s="144" t="str">
        <f t="shared" si="1505"/>
        <v/>
      </c>
      <c r="T8045" s="145" t="str">
        <f t="shared" si="1506"/>
        <v/>
      </c>
      <c r="U8045" s="118"/>
      <c r="V8045" s="145" t="str">
        <f t="shared" si="1507"/>
        <v/>
      </c>
      <c r="W8045" s="144" t="str">
        <f t="shared" si="1508"/>
        <v/>
      </c>
      <c r="X8045" s="146" t="str">
        <f>IF(C8045="","",IF(OR(C8045="Trade",C8045="Multi Position"),(X8044+V8045),IF(C8045="Deposit",(X8044+AE8045),IF(C8045="Withdrawal",(X8044-AE8045)))))</f>
        <v/>
      </c>
      <c r="Y8045" s="145" t="str">
        <f t="shared" si="1509"/>
        <v/>
      </c>
      <c r="Z8045" s="118"/>
      <c r="AA8045" s="118"/>
      <c r="AB8045" s="118"/>
      <c r="AC8045" s="118"/>
      <c r="AD8045" s="118"/>
      <c r="AE8045" s="139"/>
      <c r="AF8045" s="118"/>
      <c r="AG8045" s="118"/>
      <c r="AH8045" s="147" t="str">
        <f t="shared" si="1510"/>
        <v/>
      </c>
      <c r="AI8045" s="147" t="str">
        <f t="shared" si="1511"/>
        <v/>
      </c>
      <c r="AJ8045" s="148" t="str">
        <f t="shared" si="1500"/>
        <v/>
      </c>
      <c r="AK8045" s="148" t="str">
        <f t="shared" si="1501"/>
        <v/>
      </c>
      <c r="AL8045" s="147" t="str">
        <f t="shared" si="1502"/>
        <v/>
      </c>
      <c r="AM8045" s="147" t="str">
        <f t="shared" si="1503"/>
        <v/>
      </c>
      <c r="AN8045" s="147" t="str">
        <f t="shared" si="1504"/>
        <v/>
      </c>
      <c r="AO8045" s="118"/>
    </row>
    <row r="8046" spans="1:41">
      <c r="A8046" s="118"/>
      <c r="B8046" s="118"/>
      <c r="C8046" s="118"/>
      <c r="D8046" s="118"/>
      <c r="E8046" s="118"/>
      <c r="F8046" s="118"/>
      <c r="G8046" s="118"/>
      <c r="H8046" s="118"/>
      <c r="I8046" s="118"/>
      <c r="J8046" s="118"/>
      <c r="K8046" s="118"/>
      <c r="L8046" s="118"/>
      <c r="M8046" s="118"/>
      <c r="N8046" s="118"/>
      <c r="O8046" s="143" t="str">
        <f>IF(H8046="","",(S8046/S8046)&amp;":"&amp;ROUND(AH8046/S8046,2))</f>
        <v/>
      </c>
      <c r="P8046" s="118"/>
      <c r="Q8046" s="118"/>
      <c r="R8046" s="143" t="str">
        <f>IF(H8046="","",(S8046/S8046)&amp;":"&amp;ROUND(AI8046/S8046,2))</f>
        <v/>
      </c>
      <c r="S8046" s="144" t="str">
        <f t="shared" si="1505"/>
        <v/>
      </c>
      <c r="T8046" s="145" t="str">
        <f t="shared" si="1506"/>
        <v/>
      </c>
      <c r="U8046" s="118"/>
      <c r="V8046" s="145" t="str">
        <f t="shared" si="1507"/>
        <v/>
      </c>
      <c r="W8046" s="144" t="str">
        <f t="shared" si="1508"/>
        <v/>
      </c>
      <c r="X8046" s="146" t="str">
        <f>IF(C8046="","",IF(OR(C8046="Trade",C8046="Multi Position"),(X8045+V8046),IF(C8046="Deposit",(X8045+AE8046),IF(C8046="Withdrawal",(X8045-AE8046)))))</f>
        <v/>
      </c>
      <c r="Y8046" s="145" t="str">
        <f t="shared" si="1509"/>
        <v/>
      </c>
      <c r="Z8046" s="118"/>
      <c r="AA8046" s="118"/>
      <c r="AB8046" s="118"/>
      <c r="AC8046" s="118"/>
      <c r="AD8046" s="118"/>
      <c r="AE8046" s="139"/>
      <c r="AF8046" s="118"/>
      <c r="AG8046" s="118"/>
      <c r="AH8046" s="147" t="str">
        <f t="shared" si="1510"/>
        <v/>
      </c>
      <c r="AI8046" s="147" t="str">
        <f t="shared" si="1511"/>
        <v/>
      </c>
      <c r="AJ8046" s="148" t="str">
        <f t="shared" si="1500"/>
        <v/>
      </c>
      <c r="AK8046" s="148" t="str">
        <f t="shared" si="1501"/>
        <v/>
      </c>
      <c r="AL8046" s="147" t="str">
        <f t="shared" si="1502"/>
        <v/>
      </c>
      <c r="AM8046" s="147" t="str">
        <f t="shared" si="1503"/>
        <v/>
      </c>
      <c r="AN8046" s="147" t="str">
        <f t="shared" si="1504"/>
        <v/>
      </c>
      <c r="AO8046" s="118"/>
    </row>
    <row r="8047" spans="1:41">
      <c r="A8047" s="118"/>
      <c r="B8047" s="118"/>
      <c r="C8047" s="118"/>
      <c r="D8047" s="118"/>
      <c r="E8047" s="118"/>
      <c r="F8047" s="118"/>
      <c r="G8047" s="118"/>
      <c r="H8047" s="118"/>
      <c r="I8047" s="118"/>
      <c r="J8047" s="118"/>
      <c r="K8047" s="118"/>
      <c r="L8047" s="118"/>
      <c r="M8047" s="118"/>
      <c r="N8047" s="118"/>
      <c r="O8047" s="143" t="str">
        <f>IF(H8047="","",(S8047/S8047)&amp;":"&amp;ROUND(AH8047/S8047,2))</f>
        <v/>
      </c>
      <c r="P8047" s="118"/>
      <c r="Q8047" s="118"/>
      <c r="R8047" s="143" t="str">
        <f>IF(H8047="","",(S8047/S8047)&amp;":"&amp;ROUND(AI8047/S8047,2))</f>
        <v/>
      </c>
      <c r="S8047" s="144" t="str">
        <f t="shared" si="1505"/>
        <v/>
      </c>
      <c r="T8047" s="145" t="str">
        <f t="shared" si="1506"/>
        <v/>
      </c>
      <c r="U8047" s="118"/>
      <c r="V8047" s="145" t="str">
        <f t="shared" si="1507"/>
        <v/>
      </c>
      <c r="W8047" s="144" t="str">
        <f t="shared" si="1508"/>
        <v/>
      </c>
      <c r="X8047" s="146" t="str">
        <f>IF(C8047="","",IF(OR(C8047="Trade",C8047="Multi Position"),(X8046+V8047),IF(C8047="Deposit",(X8046+AE8047),IF(C8047="Withdrawal",(X8046-AE8047)))))</f>
        <v/>
      </c>
      <c r="Y8047" s="145" t="str">
        <f t="shared" si="1509"/>
        <v/>
      </c>
      <c r="Z8047" s="118"/>
      <c r="AA8047" s="118"/>
      <c r="AB8047" s="118"/>
      <c r="AC8047" s="118"/>
      <c r="AD8047" s="118"/>
      <c r="AE8047" s="139"/>
      <c r="AF8047" s="118"/>
      <c r="AG8047" s="118"/>
      <c r="AH8047" s="147" t="str">
        <f t="shared" si="1510"/>
        <v/>
      </c>
      <c r="AI8047" s="147" t="str">
        <f t="shared" si="1511"/>
        <v/>
      </c>
      <c r="AJ8047" s="148" t="str">
        <f t="shared" si="1500"/>
        <v/>
      </c>
      <c r="AK8047" s="148" t="str">
        <f t="shared" si="1501"/>
        <v/>
      </c>
      <c r="AL8047" s="147" t="str">
        <f t="shared" si="1502"/>
        <v/>
      </c>
      <c r="AM8047" s="147" t="str">
        <f t="shared" si="1503"/>
        <v/>
      </c>
      <c r="AN8047" s="147" t="str">
        <f t="shared" si="1504"/>
        <v/>
      </c>
      <c r="AO8047" s="118"/>
    </row>
    <row r="8048" spans="1:41">
      <c r="A8048" s="118"/>
      <c r="B8048" s="118"/>
      <c r="C8048" s="118"/>
      <c r="D8048" s="118"/>
      <c r="E8048" s="118"/>
      <c r="F8048" s="118"/>
      <c r="G8048" s="118"/>
      <c r="H8048" s="118"/>
      <c r="I8048" s="118"/>
      <c r="J8048" s="118"/>
      <c r="K8048" s="118"/>
      <c r="L8048" s="118"/>
      <c r="M8048" s="118"/>
      <c r="N8048" s="118"/>
      <c r="O8048" s="143" t="str">
        <f>IF(H8048="","",(S8048/S8048)&amp;":"&amp;ROUND(AH8048/S8048,2))</f>
        <v/>
      </c>
      <c r="P8048" s="118"/>
      <c r="Q8048" s="118"/>
      <c r="R8048" s="143" t="str">
        <f>IF(H8048="","",(S8048/S8048)&amp;":"&amp;ROUND(AI8048/S8048,2))</f>
        <v/>
      </c>
      <c r="S8048" s="144" t="str">
        <f t="shared" si="1505"/>
        <v/>
      </c>
      <c r="T8048" s="145" t="str">
        <f t="shared" si="1506"/>
        <v/>
      </c>
      <c r="U8048" s="118"/>
      <c r="V8048" s="145" t="str">
        <f t="shared" si="1507"/>
        <v/>
      </c>
      <c r="W8048" s="144" t="str">
        <f t="shared" si="1508"/>
        <v/>
      </c>
      <c r="X8048" s="146" t="str">
        <f>IF(C8048="","",IF(OR(C8048="Trade",C8048="Multi Position"),(X8047+V8048),IF(C8048="Deposit",(X8047+AE8048),IF(C8048="Withdrawal",(X8047-AE8048)))))</f>
        <v/>
      </c>
      <c r="Y8048" s="145" t="str">
        <f t="shared" si="1509"/>
        <v/>
      </c>
      <c r="Z8048" s="118"/>
      <c r="AA8048" s="118"/>
      <c r="AB8048" s="118"/>
      <c r="AC8048" s="118"/>
      <c r="AD8048" s="118"/>
      <c r="AE8048" s="139"/>
      <c r="AF8048" s="118"/>
      <c r="AG8048" s="118"/>
      <c r="AH8048" s="147" t="str">
        <f t="shared" si="1510"/>
        <v/>
      </c>
      <c r="AI8048" s="147" t="str">
        <f t="shared" si="1511"/>
        <v/>
      </c>
      <c r="AJ8048" s="148" t="str">
        <f t="shared" si="1500"/>
        <v/>
      </c>
      <c r="AK8048" s="148" t="str">
        <f t="shared" si="1501"/>
        <v/>
      </c>
      <c r="AL8048" s="147" t="str">
        <f t="shared" si="1502"/>
        <v/>
      </c>
      <c r="AM8048" s="147" t="str">
        <f t="shared" si="1503"/>
        <v/>
      </c>
      <c r="AN8048" s="147" t="str">
        <f t="shared" si="1504"/>
        <v/>
      </c>
      <c r="AO8048" s="118"/>
    </row>
    <row r="8049" spans="1:41">
      <c r="A8049" s="118"/>
      <c r="B8049" s="118"/>
      <c r="C8049" s="118"/>
      <c r="D8049" s="118"/>
      <c r="E8049" s="118"/>
      <c r="F8049" s="118"/>
      <c r="G8049" s="118"/>
      <c r="H8049" s="118"/>
      <c r="I8049" s="118"/>
      <c r="J8049" s="118"/>
      <c r="K8049" s="118"/>
      <c r="L8049" s="118"/>
      <c r="M8049" s="118"/>
      <c r="N8049" s="118"/>
      <c r="O8049" s="143" t="str">
        <f>IF(H8049="","",(S8049/S8049)&amp;":"&amp;ROUND(AH8049/S8049,2))</f>
        <v/>
      </c>
      <c r="P8049" s="118"/>
      <c r="Q8049" s="118"/>
      <c r="R8049" s="143" t="str">
        <f>IF(H8049="","",(S8049/S8049)&amp;":"&amp;ROUND(AI8049/S8049,2))</f>
        <v/>
      </c>
      <c r="S8049" s="144" t="str">
        <f t="shared" si="1505"/>
        <v/>
      </c>
      <c r="T8049" s="145" t="str">
        <f t="shared" si="1506"/>
        <v/>
      </c>
      <c r="U8049" s="118"/>
      <c r="V8049" s="145" t="str">
        <f t="shared" si="1507"/>
        <v/>
      </c>
      <c r="W8049" s="144" t="str">
        <f t="shared" si="1508"/>
        <v/>
      </c>
      <c r="X8049" s="146" t="str">
        <f>IF(C8049="","",IF(OR(C8049="Trade",C8049="Multi Position"),(X8048+V8049),IF(C8049="Deposit",(X8048+AE8049),IF(C8049="Withdrawal",(X8048-AE8049)))))</f>
        <v/>
      </c>
      <c r="Y8049" s="145" t="str">
        <f t="shared" si="1509"/>
        <v/>
      </c>
      <c r="Z8049" s="118"/>
      <c r="AA8049" s="118"/>
      <c r="AB8049" s="118"/>
      <c r="AC8049" s="118"/>
      <c r="AD8049" s="118"/>
      <c r="AE8049" s="139"/>
      <c r="AF8049" s="118"/>
      <c r="AG8049" s="118"/>
      <c r="AH8049" s="147" t="str">
        <f t="shared" si="1510"/>
        <v/>
      </c>
      <c r="AI8049" s="147" t="str">
        <f t="shared" si="1511"/>
        <v/>
      </c>
      <c r="AJ8049" s="148" t="str">
        <f t="shared" si="1500"/>
        <v/>
      </c>
      <c r="AK8049" s="148" t="str">
        <f t="shared" si="1501"/>
        <v/>
      </c>
      <c r="AL8049" s="147" t="str">
        <f t="shared" si="1502"/>
        <v/>
      </c>
      <c r="AM8049" s="147" t="str">
        <f t="shared" si="1503"/>
        <v/>
      </c>
      <c r="AN8049" s="147" t="str">
        <f t="shared" si="1504"/>
        <v/>
      </c>
      <c r="AO8049" s="118"/>
    </row>
    <row r="8050" spans="1:41">
      <c r="A8050" s="118"/>
      <c r="B8050" s="118"/>
      <c r="C8050" s="118"/>
      <c r="D8050" s="118"/>
      <c r="E8050" s="118"/>
      <c r="F8050" s="118"/>
      <c r="G8050" s="118"/>
      <c r="H8050" s="118"/>
      <c r="I8050" s="118"/>
      <c r="J8050" s="118"/>
      <c r="K8050" s="118"/>
      <c r="L8050" s="118"/>
      <c r="M8050" s="118"/>
      <c r="N8050" s="118"/>
      <c r="O8050" s="143" t="str">
        <f>IF(H8050="","",(S8050/S8050)&amp;":"&amp;ROUND(AH8050/S8050,2))</f>
        <v/>
      </c>
      <c r="P8050" s="118"/>
      <c r="Q8050" s="118"/>
      <c r="R8050" s="143" t="str">
        <f>IF(H8050="","",(S8050/S8050)&amp;":"&amp;ROUND(AI8050/S8050,2))</f>
        <v/>
      </c>
      <c r="S8050" s="144" t="str">
        <f t="shared" si="1505"/>
        <v/>
      </c>
      <c r="T8050" s="145" t="str">
        <f t="shared" si="1506"/>
        <v/>
      </c>
      <c r="U8050" s="118"/>
      <c r="V8050" s="145" t="str">
        <f t="shared" si="1507"/>
        <v/>
      </c>
      <c r="W8050" s="144" t="str">
        <f t="shared" si="1508"/>
        <v/>
      </c>
      <c r="X8050" s="146" t="str">
        <f>IF(C8050="","",IF(OR(C8050="Trade",C8050="Multi Position"),(X8049+V8050),IF(C8050="Deposit",(X8049+AE8050),IF(C8050="Withdrawal",(X8049-AE8050)))))</f>
        <v/>
      </c>
      <c r="Y8050" s="145" t="str">
        <f t="shared" si="1509"/>
        <v/>
      </c>
      <c r="Z8050" s="118"/>
      <c r="AA8050" s="118"/>
      <c r="AB8050" s="118"/>
      <c r="AC8050" s="118"/>
      <c r="AD8050" s="118"/>
      <c r="AE8050" s="139"/>
      <c r="AF8050" s="118"/>
      <c r="AG8050" s="118"/>
      <c r="AH8050" s="147" t="str">
        <f t="shared" si="1510"/>
        <v/>
      </c>
      <c r="AI8050" s="147" t="str">
        <f t="shared" si="1511"/>
        <v/>
      </c>
      <c r="AJ8050" s="148" t="str">
        <f t="shared" si="1500"/>
        <v/>
      </c>
      <c r="AK8050" s="148" t="str">
        <f t="shared" si="1501"/>
        <v/>
      </c>
      <c r="AL8050" s="147" t="str">
        <f t="shared" si="1502"/>
        <v/>
      </c>
      <c r="AM8050" s="147" t="str">
        <f t="shared" si="1503"/>
        <v/>
      </c>
      <c r="AN8050" s="147" t="str">
        <f t="shared" si="1504"/>
        <v/>
      </c>
      <c r="AO8050" s="118"/>
    </row>
    <row r="8051" spans="1:41">
      <c r="A8051" s="118"/>
      <c r="B8051" s="118"/>
      <c r="C8051" s="118"/>
      <c r="D8051" s="118"/>
      <c r="E8051" s="118"/>
      <c r="F8051" s="118"/>
      <c r="G8051" s="118"/>
      <c r="H8051" s="118"/>
      <c r="I8051" s="118"/>
      <c r="J8051" s="118"/>
      <c r="K8051" s="118"/>
      <c r="L8051" s="118"/>
      <c r="M8051" s="118"/>
      <c r="N8051" s="118"/>
      <c r="O8051" s="143" t="str">
        <f>IF(H8051="","",(S8051/S8051)&amp;":"&amp;ROUND(AH8051/S8051,2))</f>
        <v/>
      </c>
      <c r="P8051" s="118"/>
      <c r="Q8051" s="118"/>
      <c r="R8051" s="143" t="str">
        <f>IF(H8051="","",(S8051/S8051)&amp;":"&amp;ROUND(AI8051/S8051,2))</f>
        <v/>
      </c>
      <c r="S8051" s="144" t="str">
        <f t="shared" si="1505"/>
        <v/>
      </c>
      <c r="T8051" s="145" t="str">
        <f t="shared" si="1506"/>
        <v/>
      </c>
      <c r="U8051" s="118"/>
      <c r="V8051" s="145" t="str">
        <f t="shared" si="1507"/>
        <v/>
      </c>
      <c r="W8051" s="144" t="str">
        <f t="shared" si="1508"/>
        <v/>
      </c>
      <c r="X8051" s="146" t="str">
        <f>IF(C8051="","",IF(OR(C8051="Trade",C8051="Multi Position"),(X8050+V8051),IF(C8051="Deposit",(X8050+AE8051),IF(C8051="Withdrawal",(X8050-AE8051)))))</f>
        <v/>
      </c>
      <c r="Y8051" s="145" t="str">
        <f t="shared" si="1509"/>
        <v/>
      </c>
      <c r="Z8051" s="118"/>
      <c r="AA8051" s="118"/>
      <c r="AB8051" s="118"/>
      <c r="AC8051" s="118"/>
      <c r="AD8051" s="118"/>
      <c r="AE8051" s="139"/>
      <c r="AF8051" s="118"/>
      <c r="AG8051" s="118"/>
      <c r="AH8051" s="147" t="str">
        <f t="shared" si="1510"/>
        <v/>
      </c>
      <c r="AI8051" s="147" t="str">
        <f t="shared" si="1511"/>
        <v/>
      </c>
      <c r="AJ8051" s="148" t="str">
        <f t="shared" si="1500"/>
        <v/>
      </c>
      <c r="AK8051" s="148" t="str">
        <f t="shared" si="1501"/>
        <v/>
      </c>
      <c r="AL8051" s="147" t="str">
        <f t="shared" si="1502"/>
        <v/>
      </c>
      <c r="AM8051" s="147" t="str">
        <f t="shared" si="1503"/>
        <v/>
      </c>
      <c r="AN8051" s="147" t="str">
        <f t="shared" si="1504"/>
        <v/>
      </c>
      <c r="AO8051" s="118"/>
    </row>
    <row r="8052" spans="1:41">
      <c r="A8052" s="118"/>
      <c r="B8052" s="118"/>
      <c r="C8052" s="118"/>
      <c r="D8052" s="118"/>
      <c r="E8052" s="118"/>
      <c r="F8052" s="118"/>
      <c r="G8052" s="118"/>
      <c r="H8052" s="118"/>
      <c r="I8052" s="118"/>
      <c r="J8052" s="118"/>
      <c r="K8052" s="118"/>
      <c r="L8052" s="118"/>
      <c r="M8052" s="118"/>
      <c r="N8052" s="118"/>
      <c r="O8052" s="143" t="str">
        <f>IF(H8052="","",(S8052/S8052)&amp;":"&amp;ROUND(AH8052/S8052,2))</f>
        <v/>
      </c>
      <c r="P8052" s="118"/>
      <c r="Q8052" s="118"/>
      <c r="R8052" s="143" t="str">
        <f>IF(H8052="","",(S8052/S8052)&amp;":"&amp;ROUND(AI8052/S8052,2))</f>
        <v/>
      </c>
      <c r="S8052" s="144" t="str">
        <f t="shared" si="1505"/>
        <v/>
      </c>
      <c r="T8052" s="145" t="str">
        <f t="shared" si="1506"/>
        <v/>
      </c>
      <c r="U8052" s="118"/>
      <c r="V8052" s="145" t="str">
        <f t="shared" si="1507"/>
        <v/>
      </c>
      <c r="W8052" s="144" t="str">
        <f t="shared" si="1508"/>
        <v/>
      </c>
      <c r="X8052" s="146" t="str">
        <f>IF(C8052="","",IF(OR(C8052="Trade",C8052="Multi Position"),(X8051+V8052),IF(C8052="Deposit",(X8051+AE8052),IF(C8052="Withdrawal",(X8051-AE8052)))))</f>
        <v/>
      </c>
      <c r="Y8052" s="145" t="str">
        <f t="shared" si="1509"/>
        <v/>
      </c>
      <c r="Z8052" s="118"/>
      <c r="AA8052" s="118"/>
      <c r="AB8052" s="118"/>
      <c r="AC8052" s="118"/>
      <c r="AD8052" s="118"/>
      <c r="AE8052" s="139"/>
      <c r="AF8052" s="118"/>
      <c r="AG8052" s="118"/>
      <c r="AH8052" s="147" t="str">
        <f t="shared" si="1510"/>
        <v/>
      </c>
      <c r="AI8052" s="147" t="str">
        <f t="shared" si="1511"/>
        <v/>
      </c>
      <c r="AJ8052" s="148" t="str">
        <f t="shared" si="1500"/>
        <v/>
      </c>
      <c r="AK8052" s="148" t="str">
        <f t="shared" si="1501"/>
        <v/>
      </c>
      <c r="AL8052" s="147" t="str">
        <f t="shared" si="1502"/>
        <v/>
      </c>
      <c r="AM8052" s="147" t="str">
        <f t="shared" si="1503"/>
        <v/>
      </c>
      <c r="AN8052" s="147" t="str">
        <f t="shared" si="1504"/>
        <v/>
      </c>
      <c r="AO8052" s="118"/>
    </row>
    <row r="8053" spans="1:41">
      <c r="A8053" s="118"/>
      <c r="B8053" s="118"/>
      <c r="C8053" s="118"/>
      <c r="D8053" s="118"/>
      <c r="E8053" s="118"/>
      <c r="F8053" s="118"/>
      <c r="G8053" s="118"/>
      <c r="H8053" s="118"/>
      <c r="I8053" s="118"/>
      <c r="J8053" s="118"/>
      <c r="K8053" s="118"/>
      <c r="L8053" s="118"/>
      <c r="M8053" s="118"/>
      <c r="N8053" s="118"/>
      <c r="O8053" s="143" t="str">
        <f>IF(H8053="","",(S8053/S8053)&amp;":"&amp;ROUND(AH8053/S8053,2))</f>
        <v/>
      </c>
      <c r="P8053" s="118"/>
      <c r="Q8053" s="118"/>
      <c r="R8053" s="143" t="str">
        <f>IF(H8053="","",(S8053/S8053)&amp;":"&amp;ROUND(AI8053/S8053,2))</f>
        <v/>
      </c>
      <c r="S8053" s="144" t="str">
        <f t="shared" si="1505"/>
        <v/>
      </c>
      <c r="T8053" s="145" t="str">
        <f t="shared" si="1506"/>
        <v/>
      </c>
      <c r="U8053" s="118"/>
      <c r="V8053" s="145" t="str">
        <f t="shared" si="1507"/>
        <v/>
      </c>
      <c r="W8053" s="144" t="str">
        <f t="shared" si="1508"/>
        <v/>
      </c>
      <c r="X8053" s="146" t="str">
        <f>IF(C8053="","",IF(OR(C8053="Trade",C8053="Multi Position"),(X8052+V8053),IF(C8053="Deposit",(X8052+AE8053),IF(C8053="Withdrawal",(X8052-AE8053)))))</f>
        <v/>
      </c>
      <c r="Y8053" s="145" t="str">
        <f t="shared" si="1509"/>
        <v/>
      </c>
      <c r="Z8053" s="118"/>
      <c r="AA8053" s="118"/>
      <c r="AB8053" s="118"/>
      <c r="AC8053" s="118"/>
      <c r="AD8053" s="118"/>
      <c r="AE8053" s="139"/>
      <c r="AF8053" s="118"/>
      <c r="AG8053" s="118"/>
      <c r="AH8053" s="147" t="str">
        <f t="shared" si="1510"/>
        <v/>
      </c>
      <c r="AI8053" s="147" t="str">
        <f t="shared" si="1511"/>
        <v/>
      </c>
      <c r="AJ8053" s="148" t="str">
        <f t="shared" si="1500"/>
        <v/>
      </c>
      <c r="AK8053" s="148" t="str">
        <f t="shared" si="1501"/>
        <v/>
      </c>
      <c r="AL8053" s="147" t="str">
        <f t="shared" si="1502"/>
        <v/>
      </c>
      <c r="AM8053" s="147" t="str">
        <f t="shared" si="1503"/>
        <v/>
      </c>
      <c r="AN8053" s="147" t="str">
        <f t="shared" si="1504"/>
        <v/>
      </c>
      <c r="AO8053" s="118"/>
    </row>
    <row r="8054" spans="1:41">
      <c r="A8054" s="118"/>
      <c r="B8054" s="118"/>
      <c r="C8054" s="118"/>
      <c r="D8054" s="118"/>
      <c r="E8054" s="118"/>
      <c r="F8054" s="118"/>
      <c r="G8054" s="118"/>
      <c r="H8054" s="118"/>
      <c r="I8054" s="118"/>
      <c r="J8054" s="118"/>
      <c r="K8054" s="118"/>
      <c r="L8054" s="118"/>
      <c r="M8054" s="118"/>
      <c r="N8054" s="118"/>
      <c r="O8054" s="143" t="str">
        <f>IF(H8054="","",(S8054/S8054)&amp;":"&amp;ROUND(AH8054/S8054,2))</f>
        <v/>
      </c>
      <c r="P8054" s="118"/>
      <c r="Q8054" s="118"/>
      <c r="R8054" s="143" t="str">
        <f>IF(H8054="","",(S8054/S8054)&amp;":"&amp;ROUND(AI8054/S8054,2))</f>
        <v/>
      </c>
      <c r="S8054" s="144" t="str">
        <f t="shared" si="1505"/>
        <v/>
      </c>
      <c r="T8054" s="145" t="str">
        <f t="shared" si="1506"/>
        <v/>
      </c>
      <c r="U8054" s="118"/>
      <c r="V8054" s="145" t="str">
        <f t="shared" si="1507"/>
        <v/>
      </c>
      <c r="W8054" s="144" t="str">
        <f t="shared" si="1508"/>
        <v/>
      </c>
      <c r="X8054" s="146" t="str">
        <f>IF(C8054="","",IF(OR(C8054="Trade",C8054="Multi Position"),(X8053+V8054),IF(C8054="Deposit",(X8053+AE8054),IF(C8054="Withdrawal",(X8053-AE8054)))))</f>
        <v/>
      </c>
      <c r="Y8054" s="145" t="str">
        <f t="shared" si="1509"/>
        <v/>
      </c>
      <c r="Z8054" s="118"/>
      <c r="AA8054" s="118"/>
      <c r="AB8054" s="118"/>
      <c r="AC8054" s="118"/>
      <c r="AD8054" s="118"/>
      <c r="AE8054" s="139"/>
      <c r="AF8054" s="118"/>
      <c r="AG8054" s="118"/>
      <c r="AH8054" s="147" t="str">
        <f t="shared" si="1510"/>
        <v/>
      </c>
      <c r="AI8054" s="147" t="str">
        <f t="shared" si="1511"/>
        <v/>
      </c>
      <c r="AJ8054" s="148" t="str">
        <f t="shared" si="1500"/>
        <v/>
      </c>
      <c r="AK8054" s="148" t="str">
        <f t="shared" si="1501"/>
        <v/>
      </c>
      <c r="AL8054" s="147" t="str">
        <f t="shared" si="1502"/>
        <v/>
      </c>
      <c r="AM8054" s="147" t="str">
        <f t="shared" si="1503"/>
        <v/>
      </c>
      <c r="AN8054" s="147" t="str">
        <f t="shared" si="1504"/>
        <v/>
      </c>
      <c r="AO8054" s="118"/>
    </row>
    <row r="8055" spans="1:41">
      <c r="A8055" s="118"/>
      <c r="B8055" s="118"/>
      <c r="C8055" s="118"/>
      <c r="D8055" s="118"/>
      <c r="E8055" s="118"/>
      <c r="F8055" s="118"/>
      <c r="G8055" s="118"/>
      <c r="H8055" s="118"/>
      <c r="I8055" s="118"/>
      <c r="J8055" s="118"/>
      <c r="K8055" s="118"/>
      <c r="L8055" s="118"/>
      <c r="M8055" s="118"/>
      <c r="N8055" s="118"/>
      <c r="O8055" s="143" t="str">
        <f>IF(H8055="","",(S8055/S8055)&amp;":"&amp;ROUND(AH8055/S8055,2))</f>
        <v/>
      </c>
      <c r="P8055" s="118"/>
      <c r="Q8055" s="118"/>
      <c r="R8055" s="143" t="str">
        <f>IF(H8055="","",(S8055/S8055)&amp;":"&amp;ROUND(AI8055/S8055,2))</f>
        <v/>
      </c>
      <c r="S8055" s="144" t="str">
        <f t="shared" si="1505"/>
        <v/>
      </c>
      <c r="T8055" s="145" t="str">
        <f t="shared" si="1506"/>
        <v/>
      </c>
      <c r="U8055" s="118"/>
      <c r="V8055" s="145" t="str">
        <f t="shared" si="1507"/>
        <v/>
      </c>
      <c r="W8055" s="144" t="str">
        <f t="shared" si="1508"/>
        <v/>
      </c>
      <c r="X8055" s="146" t="str">
        <f>IF(C8055="","",IF(OR(C8055="Trade",C8055="Multi Position"),(X8054+V8055),IF(C8055="Deposit",(X8054+AE8055),IF(C8055="Withdrawal",(X8054-AE8055)))))</f>
        <v/>
      </c>
      <c r="Y8055" s="145" t="str">
        <f t="shared" si="1509"/>
        <v/>
      </c>
      <c r="Z8055" s="118"/>
      <c r="AA8055" s="118"/>
      <c r="AB8055" s="118"/>
      <c r="AC8055" s="118"/>
      <c r="AD8055" s="118"/>
      <c r="AE8055" s="139"/>
      <c r="AF8055" s="118"/>
      <c r="AG8055" s="118"/>
      <c r="AH8055" s="147" t="str">
        <f t="shared" si="1510"/>
        <v/>
      </c>
      <c r="AI8055" s="147" t="str">
        <f t="shared" si="1511"/>
        <v/>
      </c>
      <c r="AJ8055" s="148" t="str">
        <f t="shared" si="1500"/>
        <v/>
      </c>
      <c r="AK8055" s="148" t="str">
        <f t="shared" si="1501"/>
        <v/>
      </c>
      <c r="AL8055" s="147" t="str">
        <f t="shared" si="1502"/>
        <v/>
      </c>
      <c r="AM8055" s="147" t="str">
        <f t="shared" si="1503"/>
        <v/>
      </c>
      <c r="AN8055" s="147" t="str">
        <f t="shared" si="1504"/>
        <v/>
      </c>
      <c r="AO8055" s="118"/>
    </row>
    <row r="8056" spans="1:41">
      <c r="A8056" s="118"/>
      <c r="B8056" s="118"/>
      <c r="C8056" s="118"/>
      <c r="D8056" s="118"/>
      <c r="E8056" s="118"/>
      <c r="F8056" s="118"/>
      <c r="G8056" s="118"/>
      <c r="H8056" s="118"/>
      <c r="I8056" s="118"/>
      <c r="J8056" s="118"/>
      <c r="K8056" s="118"/>
      <c r="L8056" s="118"/>
      <c r="M8056" s="118"/>
      <c r="N8056" s="118"/>
      <c r="O8056" s="143" t="str">
        <f>IF(H8056="","",(S8056/S8056)&amp;":"&amp;ROUND(AH8056/S8056,2))</f>
        <v/>
      </c>
      <c r="P8056" s="118"/>
      <c r="Q8056" s="118"/>
      <c r="R8056" s="143" t="str">
        <f>IF(H8056="","",(S8056/S8056)&amp;":"&amp;ROUND(AI8056/S8056,2))</f>
        <v/>
      </c>
      <c r="S8056" s="144" t="str">
        <f t="shared" si="1505"/>
        <v/>
      </c>
      <c r="T8056" s="145" t="str">
        <f t="shared" si="1506"/>
        <v/>
      </c>
      <c r="U8056" s="118"/>
      <c r="V8056" s="145" t="str">
        <f t="shared" si="1507"/>
        <v/>
      </c>
      <c r="W8056" s="144" t="str">
        <f t="shared" si="1508"/>
        <v/>
      </c>
      <c r="X8056" s="146" t="str">
        <f>IF(C8056="","",IF(OR(C8056="Trade",C8056="Multi Position"),(X8055+V8056),IF(C8056="Deposit",(X8055+AE8056),IF(C8056="Withdrawal",(X8055-AE8056)))))</f>
        <v/>
      </c>
      <c r="Y8056" s="145" t="str">
        <f t="shared" si="1509"/>
        <v/>
      </c>
      <c r="Z8056" s="118"/>
      <c r="AA8056" s="118"/>
      <c r="AB8056" s="118"/>
      <c r="AC8056" s="118"/>
      <c r="AD8056" s="118"/>
      <c r="AE8056" s="139"/>
      <c r="AF8056" s="118"/>
      <c r="AG8056" s="118"/>
      <c r="AH8056" s="147" t="str">
        <f t="shared" si="1510"/>
        <v/>
      </c>
      <c r="AI8056" s="147" t="str">
        <f t="shared" si="1511"/>
        <v/>
      </c>
      <c r="AJ8056" s="148" t="str">
        <f t="shared" si="1500"/>
        <v/>
      </c>
      <c r="AK8056" s="148" t="str">
        <f t="shared" si="1501"/>
        <v/>
      </c>
      <c r="AL8056" s="147" t="str">
        <f t="shared" si="1502"/>
        <v/>
      </c>
      <c r="AM8056" s="147" t="str">
        <f t="shared" si="1503"/>
        <v/>
      </c>
      <c r="AN8056" s="147" t="str">
        <f t="shared" si="1504"/>
        <v/>
      </c>
      <c r="AO8056" s="118"/>
    </row>
    <row r="8057" spans="1:41">
      <c r="A8057" s="118"/>
      <c r="B8057" s="118"/>
      <c r="C8057" s="118"/>
      <c r="D8057" s="118"/>
      <c r="E8057" s="118"/>
      <c r="F8057" s="118"/>
      <c r="G8057" s="118"/>
      <c r="H8057" s="118"/>
      <c r="I8057" s="118"/>
      <c r="J8057" s="118"/>
      <c r="K8057" s="118"/>
      <c r="L8057" s="118"/>
      <c r="M8057" s="118"/>
      <c r="N8057" s="118"/>
      <c r="O8057" s="143" t="str">
        <f>IF(H8057="","",(S8057/S8057)&amp;":"&amp;ROUND(AH8057/S8057,2))</f>
        <v/>
      </c>
      <c r="P8057" s="118"/>
      <c r="Q8057" s="118"/>
      <c r="R8057" s="143" t="str">
        <f>IF(H8057="","",(S8057/S8057)&amp;":"&amp;ROUND(AI8057/S8057,2))</f>
        <v/>
      </c>
      <c r="S8057" s="144" t="str">
        <f t="shared" si="1505"/>
        <v/>
      </c>
      <c r="T8057" s="145" t="str">
        <f t="shared" si="1506"/>
        <v/>
      </c>
      <c r="U8057" s="118"/>
      <c r="V8057" s="145" t="str">
        <f t="shared" si="1507"/>
        <v/>
      </c>
      <c r="W8057" s="144" t="str">
        <f t="shared" si="1508"/>
        <v/>
      </c>
      <c r="X8057" s="146" t="str">
        <f>IF(C8057="","",IF(OR(C8057="Trade",C8057="Multi Position"),(X8056+V8057),IF(C8057="Deposit",(X8056+AE8057),IF(C8057="Withdrawal",(X8056-AE8057)))))</f>
        <v/>
      </c>
      <c r="Y8057" s="145" t="str">
        <f t="shared" si="1509"/>
        <v/>
      </c>
      <c r="Z8057" s="118"/>
      <c r="AA8057" s="118"/>
      <c r="AB8057" s="118"/>
      <c r="AC8057" s="118"/>
      <c r="AD8057" s="118"/>
      <c r="AE8057" s="139"/>
      <c r="AF8057" s="118"/>
      <c r="AG8057" s="118"/>
      <c r="AH8057" s="147" t="str">
        <f t="shared" si="1510"/>
        <v/>
      </c>
      <c r="AI8057" s="147" t="str">
        <f t="shared" si="1511"/>
        <v/>
      </c>
      <c r="AJ8057" s="148" t="str">
        <f t="shared" si="1500"/>
        <v/>
      </c>
      <c r="AK8057" s="148" t="str">
        <f t="shared" si="1501"/>
        <v/>
      </c>
      <c r="AL8057" s="147" t="str">
        <f t="shared" si="1502"/>
        <v/>
      </c>
      <c r="AM8057" s="147" t="str">
        <f t="shared" si="1503"/>
        <v/>
      </c>
      <c r="AN8057" s="147" t="str">
        <f t="shared" si="1504"/>
        <v/>
      </c>
      <c r="AO8057" s="118"/>
    </row>
    <row r="8058" spans="1:41">
      <c r="A8058" s="118"/>
      <c r="B8058" s="118"/>
      <c r="C8058" s="118"/>
      <c r="D8058" s="118"/>
      <c r="E8058" s="118"/>
      <c r="F8058" s="118"/>
      <c r="G8058" s="118"/>
      <c r="H8058" s="118"/>
      <c r="I8058" s="118"/>
      <c r="J8058" s="118"/>
      <c r="K8058" s="118"/>
      <c r="L8058" s="118"/>
      <c r="M8058" s="118"/>
      <c r="N8058" s="118"/>
      <c r="O8058" s="143" t="str">
        <f>IF(H8058="","",(S8058/S8058)&amp;":"&amp;ROUND(AH8058/S8058,2))</f>
        <v/>
      </c>
      <c r="P8058" s="118"/>
      <c r="Q8058" s="118"/>
      <c r="R8058" s="143" t="str">
        <f>IF(H8058="","",(S8058/S8058)&amp;":"&amp;ROUND(AI8058/S8058,2))</f>
        <v/>
      </c>
      <c r="S8058" s="144" t="str">
        <f t="shared" si="1505"/>
        <v/>
      </c>
      <c r="T8058" s="145" t="str">
        <f t="shared" si="1506"/>
        <v/>
      </c>
      <c r="U8058" s="118"/>
      <c r="V8058" s="145" t="str">
        <f t="shared" si="1507"/>
        <v/>
      </c>
      <c r="W8058" s="144" t="str">
        <f t="shared" si="1508"/>
        <v/>
      </c>
      <c r="X8058" s="146" t="str">
        <f>IF(C8058="","",IF(OR(C8058="Trade",C8058="Multi Position"),(X8057+V8058),IF(C8058="Deposit",(X8057+AE8058),IF(C8058="Withdrawal",(X8057-AE8058)))))</f>
        <v/>
      </c>
      <c r="Y8058" s="145" t="str">
        <f t="shared" si="1509"/>
        <v/>
      </c>
      <c r="Z8058" s="118"/>
      <c r="AA8058" s="118"/>
      <c r="AB8058" s="118"/>
      <c r="AC8058" s="118"/>
      <c r="AD8058" s="118"/>
      <c r="AE8058" s="139"/>
      <c r="AF8058" s="118"/>
      <c r="AG8058" s="118"/>
      <c r="AH8058" s="147" t="str">
        <f t="shared" si="1510"/>
        <v/>
      </c>
      <c r="AI8058" s="147" t="str">
        <f t="shared" si="1511"/>
        <v/>
      </c>
      <c r="AJ8058" s="148" t="str">
        <f t="shared" si="1500"/>
        <v/>
      </c>
      <c r="AK8058" s="148" t="str">
        <f t="shared" si="1501"/>
        <v/>
      </c>
      <c r="AL8058" s="147" t="str">
        <f t="shared" si="1502"/>
        <v/>
      </c>
      <c r="AM8058" s="147" t="str">
        <f t="shared" si="1503"/>
        <v/>
      </c>
      <c r="AN8058" s="147" t="str">
        <f t="shared" si="1504"/>
        <v/>
      </c>
      <c r="AO8058" s="118"/>
    </row>
    <row r="8059" spans="1:41">
      <c r="A8059" s="118"/>
      <c r="B8059" s="118"/>
      <c r="C8059" s="118"/>
      <c r="D8059" s="118"/>
      <c r="E8059" s="118"/>
      <c r="F8059" s="118"/>
      <c r="G8059" s="118"/>
      <c r="H8059" s="118"/>
      <c r="I8059" s="118"/>
      <c r="J8059" s="118"/>
      <c r="K8059" s="118"/>
      <c r="L8059" s="118"/>
      <c r="M8059" s="118"/>
      <c r="N8059" s="118"/>
      <c r="O8059" s="143" t="str">
        <f>IF(H8059="","",(S8059/S8059)&amp;":"&amp;ROUND(AH8059/S8059,2))</f>
        <v/>
      </c>
      <c r="P8059" s="118"/>
      <c r="Q8059" s="118"/>
      <c r="R8059" s="143" t="str">
        <f>IF(H8059="","",(S8059/S8059)&amp;":"&amp;ROUND(AI8059/S8059,2))</f>
        <v/>
      </c>
      <c r="S8059" s="144" t="str">
        <f t="shared" si="1505"/>
        <v/>
      </c>
      <c r="T8059" s="145" t="str">
        <f t="shared" si="1506"/>
        <v/>
      </c>
      <c r="U8059" s="118"/>
      <c r="V8059" s="145" t="str">
        <f t="shared" si="1507"/>
        <v/>
      </c>
      <c r="W8059" s="144" t="str">
        <f t="shared" si="1508"/>
        <v/>
      </c>
      <c r="X8059" s="146" t="str">
        <f>IF(C8059="","",IF(OR(C8059="Trade",C8059="Multi Position"),(X8058+V8059),IF(C8059="Deposit",(X8058+AE8059),IF(C8059="Withdrawal",(X8058-AE8059)))))</f>
        <v/>
      </c>
      <c r="Y8059" s="145" t="str">
        <f t="shared" si="1509"/>
        <v/>
      </c>
      <c r="Z8059" s="118"/>
      <c r="AA8059" s="118"/>
      <c r="AB8059" s="118"/>
      <c r="AC8059" s="118"/>
      <c r="AD8059" s="118"/>
      <c r="AE8059" s="139"/>
      <c r="AF8059" s="118"/>
      <c r="AG8059" s="118"/>
      <c r="AH8059" s="147" t="str">
        <f t="shared" si="1510"/>
        <v/>
      </c>
      <c r="AI8059" s="147" t="str">
        <f t="shared" si="1511"/>
        <v/>
      </c>
      <c r="AJ8059" s="148" t="str">
        <f t="shared" si="1500"/>
        <v/>
      </c>
      <c r="AK8059" s="148" t="str">
        <f t="shared" si="1501"/>
        <v/>
      </c>
      <c r="AL8059" s="147" t="str">
        <f t="shared" si="1502"/>
        <v/>
      </c>
      <c r="AM8059" s="147" t="str">
        <f t="shared" si="1503"/>
        <v/>
      </c>
      <c r="AN8059" s="147" t="str">
        <f t="shared" si="1504"/>
        <v/>
      </c>
      <c r="AO8059" s="118"/>
    </row>
    <row r="8060" spans="1:41">
      <c r="A8060" s="118"/>
      <c r="B8060" s="118"/>
      <c r="C8060" s="118"/>
      <c r="D8060" s="118"/>
      <c r="E8060" s="118"/>
      <c r="F8060" s="118"/>
      <c r="G8060" s="118"/>
      <c r="H8060" s="118"/>
      <c r="I8060" s="118"/>
      <c r="J8060" s="118"/>
      <c r="K8060" s="118"/>
      <c r="L8060" s="118"/>
      <c r="M8060" s="118"/>
      <c r="N8060" s="118"/>
      <c r="O8060" s="143" t="str">
        <f>IF(H8060="","",(S8060/S8060)&amp;":"&amp;ROUND(AH8060/S8060,2))</f>
        <v/>
      </c>
      <c r="P8060" s="118"/>
      <c r="Q8060" s="118"/>
      <c r="R8060" s="143" t="str">
        <f>IF(H8060="","",(S8060/S8060)&amp;":"&amp;ROUND(AI8060/S8060,2))</f>
        <v/>
      </c>
      <c r="S8060" s="144" t="str">
        <f t="shared" si="1505"/>
        <v/>
      </c>
      <c r="T8060" s="145" t="str">
        <f t="shared" si="1506"/>
        <v/>
      </c>
      <c r="U8060" s="118"/>
      <c r="V8060" s="145" t="str">
        <f t="shared" si="1507"/>
        <v/>
      </c>
      <c r="W8060" s="144" t="str">
        <f t="shared" si="1508"/>
        <v/>
      </c>
      <c r="X8060" s="146" t="str">
        <f>IF(C8060="","",IF(OR(C8060="Trade",C8060="Multi Position"),(X8059+V8060),IF(C8060="Deposit",(X8059+AE8060),IF(C8060="Withdrawal",(X8059-AE8060)))))</f>
        <v/>
      </c>
      <c r="Y8060" s="145" t="str">
        <f t="shared" si="1509"/>
        <v/>
      </c>
      <c r="Z8060" s="118"/>
      <c r="AA8060" s="118"/>
      <c r="AB8060" s="118"/>
      <c r="AC8060" s="118"/>
      <c r="AD8060" s="118"/>
      <c r="AE8060" s="139"/>
      <c r="AF8060" s="118"/>
      <c r="AG8060" s="118"/>
      <c r="AH8060" s="147" t="str">
        <f t="shared" si="1510"/>
        <v/>
      </c>
      <c r="AI8060" s="147" t="str">
        <f t="shared" si="1511"/>
        <v/>
      </c>
      <c r="AJ8060" s="148" t="str">
        <f t="shared" si="1500"/>
        <v/>
      </c>
      <c r="AK8060" s="148" t="str">
        <f t="shared" si="1501"/>
        <v/>
      </c>
      <c r="AL8060" s="147" t="str">
        <f t="shared" si="1502"/>
        <v/>
      </c>
      <c r="AM8060" s="147" t="str">
        <f t="shared" si="1503"/>
        <v/>
      </c>
      <c r="AN8060" s="147" t="str">
        <f t="shared" si="1504"/>
        <v/>
      </c>
      <c r="AO8060" s="118"/>
    </row>
    <row r="8061" spans="1:41">
      <c r="A8061" s="118"/>
      <c r="B8061" s="118"/>
      <c r="C8061" s="118"/>
      <c r="D8061" s="118"/>
      <c r="E8061" s="118"/>
      <c r="F8061" s="118"/>
      <c r="G8061" s="118"/>
      <c r="H8061" s="118"/>
      <c r="I8061" s="118"/>
      <c r="J8061" s="118"/>
      <c r="K8061" s="118"/>
      <c r="L8061" s="118"/>
      <c r="M8061" s="118"/>
      <c r="N8061" s="118"/>
      <c r="O8061" s="143" t="str">
        <f>IF(H8061="","",(S8061/S8061)&amp;":"&amp;ROUND(AH8061/S8061,2))</f>
        <v/>
      </c>
      <c r="P8061" s="118"/>
      <c r="Q8061" s="118"/>
      <c r="R8061" s="143" t="str">
        <f>IF(H8061="","",(S8061/S8061)&amp;":"&amp;ROUND(AI8061/S8061,2))</f>
        <v/>
      </c>
      <c r="S8061" s="144" t="str">
        <f t="shared" si="1505"/>
        <v/>
      </c>
      <c r="T8061" s="145" t="str">
        <f t="shared" si="1506"/>
        <v/>
      </c>
      <c r="U8061" s="118"/>
      <c r="V8061" s="145" t="str">
        <f t="shared" si="1507"/>
        <v/>
      </c>
      <c r="W8061" s="144" t="str">
        <f t="shared" si="1508"/>
        <v/>
      </c>
      <c r="X8061" s="146" t="str">
        <f>IF(C8061="","",IF(OR(C8061="Trade",C8061="Multi Position"),(X8060+V8061),IF(C8061="Deposit",(X8060+AE8061),IF(C8061="Withdrawal",(X8060-AE8061)))))</f>
        <v/>
      </c>
      <c r="Y8061" s="145" t="str">
        <f t="shared" si="1509"/>
        <v/>
      </c>
      <c r="Z8061" s="118"/>
      <c r="AA8061" s="118"/>
      <c r="AB8061" s="118"/>
      <c r="AC8061" s="118"/>
      <c r="AD8061" s="118"/>
      <c r="AE8061" s="139"/>
      <c r="AF8061" s="118"/>
      <c r="AG8061" s="118"/>
      <c r="AH8061" s="147" t="str">
        <f t="shared" si="1510"/>
        <v/>
      </c>
      <c r="AI8061" s="147" t="str">
        <f t="shared" si="1511"/>
        <v/>
      </c>
      <c r="AJ8061" s="148" t="str">
        <f t="shared" si="1500"/>
        <v/>
      </c>
      <c r="AK8061" s="148" t="str">
        <f t="shared" si="1501"/>
        <v/>
      </c>
      <c r="AL8061" s="147" t="str">
        <f t="shared" si="1502"/>
        <v/>
      </c>
      <c r="AM8061" s="147" t="str">
        <f t="shared" si="1503"/>
        <v/>
      </c>
      <c r="AN8061" s="147" t="str">
        <f t="shared" si="1504"/>
        <v/>
      </c>
      <c r="AO8061" s="118"/>
    </row>
    <row r="8062" spans="1:41">
      <c r="A8062" s="118"/>
      <c r="B8062" s="118"/>
      <c r="C8062" s="118"/>
      <c r="D8062" s="118"/>
      <c r="E8062" s="118"/>
      <c r="F8062" s="118"/>
      <c r="G8062" s="118"/>
      <c r="H8062" s="118"/>
      <c r="I8062" s="118"/>
      <c r="J8062" s="118"/>
      <c r="K8062" s="118"/>
      <c r="L8062" s="118"/>
      <c r="M8062" s="118"/>
      <c r="N8062" s="118"/>
      <c r="O8062" s="143" t="str">
        <f>IF(H8062="","",(S8062/S8062)&amp;":"&amp;ROUND(AH8062/S8062,2))</f>
        <v/>
      </c>
      <c r="P8062" s="118"/>
      <c r="Q8062" s="118"/>
      <c r="R8062" s="143" t="str">
        <f>IF(H8062="","",(S8062/S8062)&amp;":"&amp;ROUND(AI8062/S8062,2))</f>
        <v/>
      </c>
      <c r="S8062" s="144" t="str">
        <f t="shared" si="1505"/>
        <v/>
      </c>
      <c r="T8062" s="145" t="str">
        <f t="shared" si="1506"/>
        <v/>
      </c>
      <c r="U8062" s="118"/>
      <c r="V8062" s="145" t="str">
        <f t="shared" si="1507"/>
        <v/>
      </c>
      <c r="W8062" s="144" t="str">
        <f t="shared" si="1508"/>
        <v/>
      </c>
      <c r="X8062" s="146" t="str">
        <f>IF(C8062="","",IF(OR(C8062="Trade",C8062="Multi Position"),(X8061+V8062),IF(C8062="Deposit",(X8061+AE8062),IF(C8062="Withdrawal",(X8061-AE8062)))))</f>
        <v/>
      </c>
      <c r="Y8062" s="145" t="str">
        <f t="shared" si="1509"/>
        <v/>
      </c>
      <c r="Z8062" s="118"/>
      <c r="AA8062" s="118"/>
      <c r="AB8062" s="118"/>
      <c r="AC8062" s="118"/>
      <c r="AD8062" s="118"/>
      <c r="AE8062" s="139"/>
      <c r="AF8062" s="118"/>
      <c r="AG8062" s="118"/>
      <c r="AH8062" s="147" t="str">
        <f t="shared" si="1510"/>
        <v/>
      </c>
      <c r="AI8062" s="147" t="str">
        <f t="shared" si="1511"/>
        <v/>
      </c>
      <c r="AJ8062" s="148" t="str">
        <f t="shared" si="1500"/>
        <v/>
      </c>
      <c r="AK8062" s="148" t="str">
        <f t="shared" si="1501"/>
        <v/>
      </c>
      <c r="AL8062" s="147" t="str">
        <f t="shared" si="1502"/>
        <v/>
      </c>
      <c r="AM8062" s="147" t="str">
        <f t="shared" si="1503"/>
        <v/>
      </c>
      <c r="AN8062" s="147" t="str">
        <f t="shared" si="1504"/>
        <v/>
      </c>
      <c r="AO8062" s="118"/>
    </row>
    <row r="8063" spans="1:41">
      <c r="A8063" s="118"/>
      <c r="B8063" s="118"/>
      <c r="C8063" s="118"/>
      <c r="D8063" s="118"/>
      <c r="E8063" s="118"/>
      <c r="F8063" s="118"/>
      <c r="G8063" s="118"/>
      <c r="H8063" s="118"/>
      <c r="I8063" s="118"/>
      <c r="J8063" s="118"/>
      <c r="K8063" s="118"/>
      <c r="L8063" s="118"/>
      <c r="M8063" s="118"/>
      <c r="N8063" s="118"/>
      <c r="O8063" s="143" t="str">
        <f>IF(H8063="","",(S8063/S8063)&amp;":"&amp;ROUND(AH8063/S8063,2))</f>
        <v/>
      </c>
      <c r="P8063" s="118"/>
      <c r="Q8063" s="118"/>
      <c r="R8063" s="143" t="str">
        <f>IF(H8063="","",(S8063/S8063)&amp;":"&amp;ROUND(AI8063/S8063,2))</f>
        <v/>
      </c>
      <c r="S8063" s="144" t="str">
        <f t="shared" si="1505"/>
        <v/>
      </c>
      <c r="T8063" s="145" t="str">
        <f t="shared" si="1506"/>
        <v/>
      </c>
      <c r="U8063" s="118"/>
      <c r="V8063" s="145" t="str">
        <f t="shared" si="1507"/>
        <v/>
      </c>
      <c r="W8063" s="144" t="str">
        <f t="shared" si="1508"/>
        <v/>
      </c>
      <c r="X8063" s="146" t="str">
        <f>IF(C8063="","",IF(OR(C8063="Trade",C8063="Multi Position"),(X8062+V8063),IF(C8063="Deposit",(X8062+AE8063),IF(C8063="Withdrawal",(X8062-AE8063)))))</f>
        <v/>
      </c>
      <c r="Y8063" s="145" t="str">
        <f t="shared" si="1509"/>
        <v/>
      </c>
      <c r="Z8063" s="118"/>
      <c r="AA8063" s="118"/>
      <c r="AB8063" s="118"/>
      <c r="AC8063" s="118"/>
      <c r="AD8063" s="118"/>
      <c r="AE8063" s="139"/>
      <c r="AF8063" s="118"/>
      <c r="AG8063" s="118"/>
      <c r="AH8063" s="147" t="str">
        <f t="shared" si="1510"/>
        <v/>
      </c>
      <c r="AI8063" s="147" t="str">
        <f t="shared" si="1511"/>
        <v/>
      </c>
      <c r="AJ8063" s="148" t="str">
        <f t="shared" si="1500"/>
        <v/>
      </c>
      <c r="AK8063" s="148" t="str">
        <f t="shared" si="1501"/>
        <v/>
      </c>
      <c r="AL8063" s="147" t="str">
        <f t="shared" si="1502"/>
        <v/>
      </c>
      <c r="AM8063" s="147" t="str">
        <f t="shared" si="1503"/>
        <v/>
      </c>
      <c r="AN8063" s="147" t="str">
        <f t="shared" si="1504"/>
        <v/>
      </c>
      <c r="AO8063" s="118"/>
    </row>
    <row r="8064" spans="1:41">
      <c r="A8064" s="118"/>
      <c r="B8064" s="118"/>
      <c r="C8064" s="118"/>
      <c r="D8064" s="118"/>
      <c r="E8064" s="118"/>
      <c r="F8064" s="118"/>
      <c r="G8064" s="118"/>
      <c r="H8064" s="118"/>
      <c r="I8064" s="118"/>
      <c r="J8064" s="118"/>
      <c r="K8064" s="118"/>
      <c r="L8064" s="118"/>
      <c r="M8064" s="118"/>
      <c r="N8064" s="118"/>
      <c r="O8064" s="143" t="str">
        <f>IF(H8064="","",(S8064/S8064)&amp;":"&amp;ROUND(AH8064/S8064,2))</f>
        <v/>
      </c>
      <c r="P8064" s="118"/>
      <c r="Q8064" s="118"/>
      <c r="R8064" s="143" t="str">
        <f>IF(H8064="","",(S8064/S8064)&amp;":"&amp;ROUND(AI8064/S8064,2))</f>
        <v/>
      </c>
      <c r="S8064" s="144" t="str">
        <f t="shared" si="1505"/>
        <v/>
      </c>
      <c r="T8064" s="145" t="str">
        <f t="shared" si="1506"/>
        <v/>
      </c>
      <c r="U8064" s="118"/>
      <c r="V8064" s="145" t="str">
        <f t="shared" si="1507"/>
        <v/>
      </c>
      <c r="W8064" s="144" t="str">
        <f t="shared" si="1508"/>
        <v/>
      </c>
      <c r="X8064" s="146" t="str">
        <f>IF(C8064="","",IF(OR(C8064="Trade",C8064="Multi Position"),(X8063+V8064),IF(C8064="Deposit",(X8063+AE8064),IF(C8064="Withdrawal",(X8063-AE8064)))))</f>
        <v/>
      </c>
      <c r="Y8064" s="145" t="str">
        <f t="shared" si="1509"/>
        <v/>
      </c>
      <c r="Z8064" s="118"/>
      <c r="AA8064" s="118"/>
      <c r="AB8064" s="118"/>
      <c r="AC8064" s="118"/>
      <c r="AD8064" s="118"/>
      <c r="AE8064" s="139"/>
      <c r="AF8064" s="118"/>
      <c r="AG8064" s="118"/>
      <c r="AH8064" s="147" t="str">
        <f t="shared" si="1510"/>
        <v/>
      </c>
      <c r="AI8064" s="147" t="str">
        <f t="shared" si="1511"/>
        <v/>
      </c>
      <c r="AJ8064" s="148" t="str">
        <f t="shared" si="1500"/>
        <v/>
      </c>
      <c r="AK8064" s="148" t="str">
        <f t="shared" si="1501"/>
        <v/>
      </c>
      <c r="AL8064" s="147" t="str">
        <f t="shared" si="1502"/>
        <v/>
      </c>
      <c r="AM8064" s="147" t="str">
        <f t="shared" si="1503"/>
        <v/>
      </c>
      <c r="AN8064" s="147" t="str">
        <f t="shared" si="1504"/>
        <v/>
      </c>
      <c r="AO8064" s="118"/>
    </row>
    <row r="8065" spans="1:41">
      <c r="A8065" s="118"/>
      <c r="B8065" s="118"/>
      <c r="C8065" s="118"/>
      <c r="D8065" s="118"/>
      <c r="E8065" s="118"/>
      <c r="F8065" s="118"/>
      <c r="G8065" s="118"/>
      <c r="H8065" s="118"/>
      <c r="I8065" s="118"/>
      <c r="J8065" s="118"/>
      <c r="K8065" s="118"/>
      <c r="L8065" s="118"/>
      <c r="M8065" s="118"/>
      <c r="N8065" s="118"/>
      <c r="O8065" s="143" t="str">
        <f>IF(H8065="","",(S8065/S8065)&amp;":"&amp;ROUND(AH8065/S8065,2))</f>
        <v/>
      </c>
      <c r="P8065" s="118"/>
      <c r="Q8065" s="118"/>
      <c r="R8065" s="143" t="str">
        <f>IF(H8065="","",(S8065/S8065)&amp;":"&amp;ROUND(AI8065/S8065,2))</f>
        <v/>
      </c>
      <c r="S8065" s="144" t="str">
        <f t="shared" si="1505"/>
        <v/>
      </c>
      <c r="T8065" s="145" t="str">
        <f t="shared" si="1506"/>
        <v/>
      </c>
      <c r="U8065" s="118"/>
      <c r="V8065" s="145" t="str">
        <f t="shared" si="1507"/>
        <v/>
      </c>
      <c r="W8065" s="144" t="str">
        <f t="shared" si="1508"/>
        <v/>
      </c>
      <c r="X8065" s="146" t="str">
        <f>IF(C8065="","",IF(OR(C8065="Trade",C8065="Multi Position"),(X8064+V8065),IF(C8065="Deposit",(X8064+AE8065),IF(C8065="Withdrawal",(X8064-AE8065)))))</f>
        <v/>
      </c>
      <c r="Y8065" s="145" t="str">
        <f t="shared" si="1509"/>
        <v/>
      </c>
      <c r="Z8065" s="118"/>
      <c r="AA8065" s="118"/>
      <c r="AB8065" s="118"/>
      <c r="AC8065" s="118"/>
      <c r="AD8065" s="118"/>
      <c r="AE8065" s="139"/>
      <c r="AF8065" s="118"/>
      <c r="AG8065" s="118"/>
      <c r="AH8065" s="147" t="str">
        <f t="shared" si="1510"/>
        <v/>
      </c>
      <c r="AI8065" s="147" t="str">
        <f t="shared" si="1511"/>
        <v/>
      </c>
      <c r="AJ8065" s="148" t="str">
        <f t="shared" si="1500"/>
        <v/>
      </c>
      <c r="AK8065" s="148" t="str">
        <f t="shared" si="1501"/>
        <v/>
      </c>
      <c r="AL8065" s="147" t="str">
        <f t="shared" si="1502"/>
        <v/>
      </c>
      <c r="AM8065" s="147" t="str">
        <f t="shared" si="1503"/>
        <v/>
      </c>
      <c r="AN8065" s="147" t="str">
        <f t="shared" si="1504"/>
        <v/>
      </c>
      <c r="AO8065" s="118"/>
    </row>
    <row r="8066" spans="1:41">
      <c r="A8066" s="118"/>
      <c r="B8066" s="118"/>
      <c r="C8066" s="118"/>
      <c r="D8066" s="118"/>
      <c r="E8066" s="118"/>
      <c r="F8066" s="118"/>
      <c r="G8066" s="118"/>
      <c r="H8066" s="118"/>
      <c r="I8066" s="118"/>
      <c r="J8066" s="118"/>
      <c r="K8066" s="118"/>
      <c r="L8066" s="118"/>
      <c r="M8066" s="118"/>
      <c r="N8066" s="118"/>
      <c r="O8066" s="143" t="str">
        <f>IF(H8066="","",(S8066/S8066)&amp;":"&amp;ROUND(AH8066/S8066,2))</f>
        <v/>
      </c>
      <c r="P8066" s="118"/>
      <c r="Q8066" s="118"/>
      <c r="R8066" s="143" t="str">
        <f>IF(H8066="","",(S8066/S8066)&amp;":"&amp;ROUND(AI8066/S8066,2))</f>
        <v/>
      </c>
      <c r="S8066" s="144" t="str">
        <f t="shared" si="1505"/>
        <v/>
      </c>
      <c r="T8066" s="145" t="str">
        <f t="shared" si="1506"/>
        <v/>
      </c>
      <c r="U8066" s="118"/>
      <c r="V8066" s="145" t="str">
        <f t="shared" si="1507"/>
        <v/>
      </c>
      <c r="W8066" s="144" t="str">
        <f t="shared" si="1508"/>
        <v/>
      </c>
      <c r="X8066" s="146" t="str">
        <f>IF(C8066="","",IF(OR(C8066="Trade",C8066="Multi Position"),(X8065+V8066),IF(C8066="Deposit",(X8065+AE8066),IF(C8066="Withdrawal",(X8065-AE8066)))))</f>
        <v/>
      </c>
      <c r="Y8066" s="145" t="str">
        <f t="shared" si="1509"/>
        <v/>
      </c>
      <c r="Z8066" s="118"/>
      <c r="AA8066" s="118"/>
      <c r="AB8066" s="118"/>
      <c r="AC8066" s="118"/>
      <c r="AD8066" s="118"/>
      <c r="AE8066" s="139"/>
      <c r="AF8066" s="118"/>
      <c r="AG8066" s="118"/>
      <c r="AH8066" s="147" t="str">
        <f t="shared" si="1510"/>
        <v/>
      </c>
      <c r="AI8066" s="147" t="str">
        <f t="shared" si="1511"/>
        <v/>
      </c>
      <c r="AJ8066" s="148" t="str">
        <f t="shared" si="1500"/>
        <v/>
      </c>
      <c r="AK8066" s="148" t="str">
        <f t="shared" si="1501"/>
        <v/>
      </c>
      <c r="AL8066" s="147" t="str">
        <f t="shared" si="1502"/>
        <v/>
      </c>
      <c r="AM8066" s="147" t="str">
        <f t="shared" si="1503"/>
        <v/>
      </c>
      <c r="AN8066" s="147" t="str">
        <f t="shared" si="1504"/>
        <v/>
      </c>
      <c r="AO8066" s="118"/>
    </row>
    <row r="8067" spans="1:41">
      <c r="A8067" s="118"/>
      <c r="B8067" s="118"/>
      <c r="C8067" s="118"/>
      <c r="D8067" s="118"/>
      <c r="E8067" s="118"/>
      <c r="F8067" s="118"/>
      <c r="G8067" s="118"/>
      <c r="H8067" s="118"/>
      <c r="I8067" s="118"/>
      <c r="J8067" s="118"/>
      <c r="K8067" s="118"/>
      <c r="L8067" s="118"/>
      <c r="M8067" s="118"/>
      <c r="N8067" s="118"/>
      <c r="O8067" s="143" t="str">
        <f>IF(H8067="","",(S8067/S8067)&amp;":"&amp;ROUND(AH8067/S8067,2))</f>
        <v/>
      </c>
      <c r="P8067" s="118"/>
      <c r="Q8067" s="118"/>
      <c r="R8067" s="143" t="str">
        <f>IF(H8067="","",(S8067/S8067)&amp;":"&amp;ROUND(AI8067/S8067,2))</f>
        <v/>
      </c>
      <c r="S8067" s="144" t="str">
        <f t="shared" si="1505"/>
        <v/>
      </c>
      <c r="T8067" s="145" t="str">
        <f t="shared" si="1506"/>
        <v/>
      </c>
      <c r="U8067" s="118"/>
      <c r="V8067" s="145" t="str">
        <f t="shared" si="1507"/>
        <v/>
      </c>
      <c r="W8067" s="144" t="str">
        <f t="shared" si="1508"/>
        <v/>
      </c>
      <c r="X8067" s="146" t="str">
        <f>IF(C8067="","",IF(OR(C8067="Trade",C8067="Multi Position"),(X8066+V8067),IF(C8067="Deposit",(X8066+AE8067),IF(C8067="Withdrawal",(X8066-AE8067)))))</f>
        <v/>
      </c>
      <c r="Y8067" s="145" t="str">
        <f t="shared" si="1509"/>
        <v/>
      </c>
      <c r="Z8067" s="118"/>
      <c r="AA8067" s="118"/>
      <c r="AB8067" s="118"/>
      <c r="AC8067" s="118"/>
      <c r="AD8067" s="118"/>
      <c r="AE8067" s="139"/>
      <c r="AF8067" s="118"/>
      <c r="AG8067" s="118"/>
      <c r="AH8067" s="147" t="str">
        <f t="shared" si="1510"/>
        <v/>
      </c>
      <c r="AI8067" s="147" t="str">
        <f t="shared" si="1511"/>
        <v/>
      </c>
      <c r="AJ8067" s="148" t="str">
        <f t="shared" si="1500"/>
        <v/>
      </c>
      <c r="AK8067" s="148" t="str">
        <f t="shared" si="1501"/>
        <v/>
      </c>
      <c r="AL8067" s="147" t="str">
        <f t="shared" si="1502"/>
        <v/>
      </c>
      <c r="AM8067" s="147" t="str">
        <f t="shared" si="1503"/>
        <v/>
      </c>
      <c r="AN8067" s="147" t="str">
        <f t="shared" si="1504"/>
        <v/>
      </c>
      <c r="AO8067" s="118"/>
    </row>
    <row r="8068" spans="1:41">
      <c r="A8068" s="118"/>
      <c r="B8068" s="118"/>
      <c r="C8068" s="118"/>
      <c r="D8068" s="118"/>
      <c r="E8068" s="118"/>
      <c r="F8068" s="118"/>
      <c r="G8068" s="118"/>
      <c r="H8068" s="118"/>
      <c r="I8068" s="118"/>
      <c r="J8068" s="118"/>
      <c r="K8068" s="118"/>
      <c r="L8068" s="118"/>
      <c r="M8068" s="118"/>
      <c r="N8068" s="118"/>
      <c r="O8068" s="143" t="str">
        <f>IF(H8068="","",(S8068/S8068)&amp;":"&amp;ROUND(AH8068/S8068,2))</f>
        <v/>
      </c>
      <c r="P8068" s="118"/>
      <c r="Q8068" s="118"/>
      <c r="R8068" s="143" t="str">
        <f>IF(H8068="","",(S8068/S8068)&amp;":"&amp;ROUND(AI8068/S8068,2))</f>
        <v/>
      </c>
      <c r="S8068" s="144" t="str">
        <f t="shared" si="1505"/>
        <v/>
      </c>
      <c r="T8068" s="145" t="str">
        <f t="shared" si="1506"/>
        <v/>
      </c>
      <c r="U8068" s="118"/>
      <c r="V8068" s="145" t="str">
        <f t="shared" si="1507"/>
        <v/>
      </c>
      <c r="W8068" s="144" t="str">
        <f t="shared" si="1508"/>
        <v/>
      </c>
      <c r="X8068" s="146" t="str">
        <f>IF(C8068="","",IF(OR(C8068="Trade",C8068="Multi Position"),(X8067+V8068),IF(C8068="Deposit",(X8067+AE8068),IF(C8068="Withdrawal",(X8067-AE8068)))))</f>
        <v/>
      </c>
      <c r="Y8068" s="145" t="str">
        <f t="shared" si="1509"/>
        <v/>
      </c>
      <c r="Z8068" s="118"/>
      <c r="AA8068" s="118"/>
      <c r="AB8068" s="118"/>
      <c r="AC8068" s="118"/>
      <c r="AD8068" s="118"/>
      <c r="AE8068" s="139"/>
      <c r="AF8068" s="118"/>
      <c r="AG8068" s="118"/>
      <c r="AH8068" s="147" t="str">
        <f t="shared" si="1510"/>
        <v/>
      </c>
      <c r="AI8068" s="147" t="str">
        <f t="shared" si="1511"/>
        <v/>
      </c>
      <c r="AJ8068" s="148" t="str">
        <f t="shared" si="1500"/>
        <v/>
      </c>
      <c r="AK8068" s="148" t="str">
        <f t="shared" si="1501"/>
        <v/>
      </c>
      <c r="AL8068" s="147" t="str">
        <f t="shared" si="1502"/>
        <v/>
      </c>
      <c r="AM8068" s="147" t="str">
        <f t="shared" si="1503"/>
        <v/>
      </c>
      <c r="AN8068" s="147" t="str">
        <f t="shared" si="1504"/>
        <v/>
      </c>
      <c r="AO8068" s="118"/>
    </row>
    <row r="8069" spans="1:41">
      <c r="A8069" s="118"/>
      <c r="B8069" s="118"/>
      <c r="C8069" s="118"/>
      <c r="D8069" s="118"/>
      <c r="E8069" s="118"/>
      <c r="F8069" s="118"/>
      <c r="G8069" s="118"/>
      <c r="H8069" s="118"/>
      <c r="I8069" s="118"/>
      <c r="J8069" s="118"/>
      <c r="K8069" s="118"/>
      <c r="L8069" s="118"/>
      <c r="M8069" s="118"/>
      <c r="N8069" s="118"/>
      <c r="O8069" s="143" t="str">
        <f>IF(H8069="","",(S8069/S8069)&amp;":"&amp;ROUND(AH8069/S8069,2))</f>
        <v/>
      </c>
      <c r="P8069" s="118"/>
      <c r="Q8069" s="118"/>
      <c r="R8069" s="143" t="str">
        <f>IF(H8069="","",(S8069/S8069)&amp;":"&amp;ROUND(AI8069/S8069,2))</f>
        <v/>
      </c>
      <c r="S8069" s="144" t="str">
        <f t="shared" si="1505"/>
        <v/>
      </c>
      <c r="T8069" s="145" t="str">
        <f t="shared" si="1506"/>
        <v/>
      </c>
      <c r="U8069" s="118"/>
      <c r="V8069" s="145" t="str">
        <f t="shared" si="1507"/>
        <v/>
      </c>
      <c r="W8069" s="144" t="str">
        <f t="shared" si="1508"/>
        <v/>
      </c>
      <c r="X8069" s="146" t="str">
        <f>IF(C8069="","",IF(OR(C8069="Trade",C8069="Multi Position"),(X8068+V8069),IF(C8069="Deposit",(X8068+AE8069),IF(C8069="Withdrawal",(X8068-AE8069)))))</f>
        <v/>
      </c>
      <c r="Y8069" s="145" t="str">
        <f t="shared" si="1509"/>
        <v/>
      </c>
      <c r="Z8069" s="118"/>
      <c r="AA8069" s="118"/>
      <c r="AB8069" s="118"/>
      <c r="AC8069" s="118"/>
      <c r="AD8069" s="118"/>
      <c r="AE8069" s="139"/>
      <c r="AF8069" s="118"/>
      <c r="AG8069" s="118"/>
      <c r="AH8069" s="147" t="str">
        <f t="shared" si="1510"/>
        <v/>
      </c>
      <c r="AI8069" s="147" t="str">
        <f t="shared" si="1511"/>
        <v/>
      </c>
      <c r="AJ8069" s="148" t="str">
        <f t="shared" si="1500"/>
        <v/>
      </c>
      <c r="AK8069" s="148" t="str">
        <f t="shared" si="1501"/>
        <v/>
      </c>
      <c r="AL8069" s="147" t="str">
        <f t="shared" si="1502"/>
        <v/>
      </c>
      <c r="AM8069" s="147" t="str">
        <f t="shared" si="1503"/>
        <v/>
      </c>
      <c r="AN8069" s="147" t="str">
        <f t="shared" si="1504"/>
        <v/>
      </c>
      <c r="AO8069" s="118"/>
    </row>
    <row r="8070" spans="1:41">
      <c r="A8070" s="118"/>
      <c r="B8070" s="118"/>
      <c r="C8070" s="118"/>
      <c r="D8070" s="118"/>
      <c r="E8070" s="118"/>
      <c r="F8070" s="118"/>
      <c r="G8070" s="118"/>
      <c r="H8070" s="118"/>
      <c r="I8070" s="118"/>
      <c r="J8070" s="118"/>
      <c r="K8070" s="118"/>
      <c r="L8070" s="118"/>
      <c r="M8070" s="118"/>
      <c r="N8070" s="118"/>
      <c r="O8070" s="143" t="str">
        <f>IF(H8070="","",(S8070/S8070)&amp;":"&amp;ROUND(AH8070/S8070,2))</f>
        <v/>
      </c>
      <c r="P8070" s="118"/>
      <c r="Q8070" s="118"/>
      <c r="R8070" s="143" t="str">
        <f>IF(H8070="","",(S8070/S8070)&amp;":"&amp;ROUND(AI8070/S8070,2))</f>
        <v/>
      </c>
      <c r="S8070" s="144" t="str">
        <f t="shared" si="1505"/>
        <v/>
      </c>
      <c r="T8070" s="145" t="str">
        <f t="shared" si="1506"/>
        <v/>
      </c>
      <c r="U8070" s="118"/>
      <c r="V8070" s="145" t="str">
        <f t="shared" si="1507"/>
        <v/>
      </c>
      <c r="W8070" s="144" t="str">
        <f t="shared" si="1508"/>
        <v/>
      </c>
      <c r="X8070" s="146" t="str">
        <f>IF(C8070="","",IF(OR(C8070="Trade",C8070="Multi Position"),(X8069+V8070),IF(C8070="Deposit",(X8069+AE8070),IF(C8070="Withdrawal",(X8069-AE8070)))))</f>
        <v/>
      </c>
      <c r="Y8070" s="145" t="str">
        <f t="shared" si="1509"/>
        <v/>
      </c>
      <c r="Z8070" s="118"/>
      <c r="AA8070" s="118"/>
      <c r="AB8070" s="118"/>
      <c r="AC8070" s="118"/>
      <c r="AD8070" s="118"/>
      <c r="AE8070" s="139"/>
      <c r="AF8070" s="118"/>
      <c r="AG8070" s="118"/>
      <c r="AH8070" s="147" t="str">
        <f t="shared" si="1510"/>
        <v/>
      </c>
      <c r="AI8070" s="147" t="str">
        <f t="shared" si="1511"/>
        <v/>
      </c>
      <c r="AJ8070" s="148" t="str">
        <f t="shared" si="1500"/>
        <v/>
      </c>
      <c r="AK8070" s="148" t="str">
        <f t="shared" si="1501"/>
        <v/>
      </c>
      <c r="AL8070" s="147" t="str">
        <f t="shared" si="1502"/>
        <v/>
      </c>
      <c r="AM8070" s="147" t="str">
        <f t="shared" si="1503"/>
        <v/>
      </c>
      <c r="AN8070" s="147" t="str">
        <f t="shared" si="1504"/>
        <v/>
      </c>
      <c r="AO8070" s="118"/>
    </row>
    <row r="8071" spans="1:41">
      <c r="A8071" s="118"/>
      <c r="B8071" s="118"/>
      <c r="C8071" s="118"/>
      <c r="D8071" s="118"/>
      <c r="E8071" s="118"/>
      <c r="F8071" s="118"/>
      <c r="G8071" s="118"/>
      <c r="H8071" s="118"/>
      <c r="I8071" s="118"/>
      <c r="J8071" s="118"/>
      <c r="K8071" s="118"/>
      <c r="L8071" s="118"/>
      <c r="M8071" s="118"/>
      <c r="N8071" s="118"/>
      <c r="O8071" s="143" t="str">
        <f>IF(H8071="","",(S8071/S8071)&amp;":"&amp;ROUND(AH8071/S8071,2))</f>
        <v/>
      </c>
      <c r="P8071" s="118"/>
      <c r="Q8071" s="118"/>
      <c r="R8071" s="143" t="str">
        <f>IF(H8071="","",(S8071/S8071)&amp;":"&amp;ROUND(AI8071/S8071,2))</f>
        <v/>
      </c>
      <c r="S8071" s="144" t="str">
        <f t="shared" si="1505"/>
        <v/>
      </c>
      <c r="T8071" s="145" t="str">
        <f t="shared" si="1506"/>
        <v/>
      </c>
      <c r="U8071" s="118"/>
      <c r="V8071" s="145" t="str">
        <f t="shared" si="1507"/>
        <v/>
      </c>
      <c r="W8071" s="144" t="str">
        <f t="shared" si="1508"/>
        <v/>
      </c>
      <c r="X8071" s="146" t="str">
        <f>IF(C8071="","",IF(OR(C8071="Trade",C8071="Multi Position"),(X8070+V8071),IF(C8071="Deposit",(X8070+AE8071),IF(C8071="Withdrawal",(X8070-AE8071)))))</f>
        <v/>
      </c>
      <c r="Y8071" s="145" t="str">
        <f t="shared" si="1509"/>
        <v/>
      </c>
      <c r="Z8071" s="118"/>
      <c r="AA8071" s="118"/>
      <c r="AB8071" s="118"/>
      <c r="AC8071" s="118"/>
      <c r="AD8071" s="118"/>
      <c r="AE8071" s="139"/>
      <c r="AF8071" s="118"/>
      <c r="AG8071" s="118"/>
      <c r="AH8071" s="147" t="str">
        <f t="shared" si="1510"/>
        <v/>
      </c>
      <c r="AI8071" s="147" t="str">
        <f t="shared" si="1511"/>
        <v/>
      </c>
      <c r="AJ8071" s="148" t="str">
        <f t="shared" si="1500"/>
        <v/>
      </c>
      <c r="AK8071" s="148" t="str">
        <f t="shared" si="1501"/>
        <v/>
      </c>
      <c r="AL8071" s="147" t="str">
        <f t="shared" si="1502"/>
        <v/>
      </c>
      <c r="AM8071" s="147" t="str">
        <f t="shared" si="1503"/>
        <v/>
      </c>
      <c r="AN8071" s="147" t="str">
        <f t="shared" si="1504"/>
        <v/>
      </c>
      <c r="AO8071" s="118"/>
    </row>
    <row r="8072" spans="1:41">
      <c r="A8072" s="118"/>
      <c r="B8072" s="118"/>
      <c r="C8072" s="118"/>
      <c r="D8072" s="118"/>
      <c r="E8072" s="118"/>
      <c r="F8072" s="118"/>
      <c r="G8072" s="118"/>
      <c r="H8072" s="118"/>
      <c r="I8072" s="118"/>
      <c r="J8072" s="118"/>
      <c r="K8072" s="118"/>
      <c r="L8072" s="118"/>
      <c r="M8072" s="118"/>
      <c r="N8072" s="118"/>
      <c r="O8072" s="143" t="str">
        <f>IF(H8072="","",(S8072/S8072)&amp;":"&amp;ROUND(AH8072/S8072,2))</f>
        <v/>
      </c>
      <c r="P8072" s="118"/>
      <c r="Q8072" s="118"/>
      <c r="R8072" s="143" t="str">
        <f>IF(H8072="","",(S8072/S8072)&amp;":"&amp;ROUND(AI8072/S8072,2))</f>
        <v/>
      </c>
      <c r="S8072" s="144" t="str">
        <f t="shared" si="1505"/>
        <v/>
      </c>
      <c r="T8072" s="145" t="str">
        <f t="shared" si="1506"/>
        <v/>
      </c>
      <c r="U8072" s="118"/>
      <c r="V8072" s="145" t="str">
        <f t="shared" si="1507"/>
        <v/>
      </c>
      <c r="W8072" s="144" t="str">
        <f t="shared" si="1508"/>
        <v/>
      </c>
      <c r="X8072" s="146" t="str">
        <f>IF(C8072="","",IF(OR(C8072="Trade",C8072="Multi Position"),(X8071+V8072),IF(C8072="Deposit",(X8071+AE8072),IF(C8072="Withdrawal",(X8071-AE8072)))))</f>
        <v/>
      </c>
      <c r="Y8072" s="145" t="str">
        <f t="shared" si="1509"/>
        <v/>
      </c>
      <c r="Z8072" s="118"/>
      <c r="AA8072" s="118"/>
      <c r="AB8072" s="118"/>
      <c r="AC8072" s="118"/>
      <c r="AD8072" s="118"/>
      <c r="AE8072" s="139"/>
      <c r="AF8072" s="118"/>
      <c r="AG8072" s="118"/>
      <c r="AH8072" s="147" t="str">
        <f t="shared" si="1510"/>
        <v/>
      </c>
      <c r="AI8072" s="147" t="str">
        <f t="shared" si="1511"/>
        <v/>
      </c>
      <c r="AJ8072" s="148" t="str">
        <f t="shared" si="1500"/>
        <v/>
      </c>
      <c r="AK8072" s="148" t="str">
        <f t="shared" si="1501"/>
        <v/>
      </c>
      <c r="AL8072" s="147" t="str">
        <f t="shared" si="1502"/>
        <v/>
      </c>
      <c r="AM8072" s="147" t="str">
        <f t="shared" si="1503"/>
        <v/>
      </c>
      <c r="AN8072" s="147" t="str">
        <f t="shared" si="1504"/>
        <v/>
      </c>
      <c r="AO8072" s="118"/>
    </row>
    <row r="8073" spans="1:41">
      <c r="A8073" s="118"/>
      <c r="B8073" s="118"/>
      <c r="C8073" s="118"/>
      <c r="D8073" s="118"/>
      <c r="E8073" s="118"/>
      <c r="F8073" s="118"/>
      <c r="G8073" s="118"/>
      <c r="H8073" s="118"/>
      <c r="I8073" s="118"/>
      <c r="J8073" s="118"/>
      <c r="K8073" s="118"/>
      <c r="L8073" s="118"/>
      <c r="M8073" s="118"/>
      <c r="N8073" s="118"/>
      <c r="O8073" s="143" t="str">
        <f>IF(H8073="","",(S8073/S8073)&amp;":"&amp;ROUND(AH8073/S8073,2))</f>
        <v/>
      </c>
      <c r="P8073" s="118"/>
      <c r="Q8073" s="118"/>
      <c r="R8073" s="143" t="str">
        <f>IF(H8073="","",(S8073/S8073)&amp;":"&amp;ROUND(AI8073/S8073,2))</f>
        <v/>
      </c>
      <c r="S8073" s="144" t="str">
        <f t="shared" si="1505"/>
        <v/>
      </c>
      <c r="T8073" s="145" t="str">
        <f t="shared" si="1506"/>
        <v/>
      </c>
      <c r="U8073" s="118"/>
      <c r="V8073" s="145" t="str">
        <f t="shared" si="1507"/>
        <v/>
      </c>
      <c r="W8073" s="144" t="str">
        <f t="shared" si="1508"/>
        <v/>
      </c>
      <c r="X8073" s="146" t="str">
        <f>IF(C8073="","",IF(OR(C8073="Trade",C8073="Multi Position"),(X8072+V8073),IF(C8073="Deposit",(X8072+AE8073),IF(C8073="Withdrawal",(X8072-AE8073)))))</f>
        <v/>
      </c>
      <c r="Y8073" s="145" t="str">
        <f t="shared" si="1509"/>
        <v/>
      </c>
      <c r="Z8073" s="118"/>
      <c r="AA8073" s="118"/>
      <c r="AB8073" s="118"/>
      <c r="AC8073" s="118"/>
      <c r="AD8073" s="118"/>
      <c r="AE8073" s="139"/>
      <c r="AF8073" s="118"/>
      <c r="AG8073" s="118"/>
      <c r="AH8073" s="147" t="str">
        <f t="shared" si="1510"/>
        <v/>
      </c>
      <c r="AI8073" s="147" t="str">
        <f t="shared" si="1511"/>
        <v/>
      </c>
      <c r="AJ8073" s="148" t="str">
        <f t="shared" si="1500"/>
        <v/>
      </c>
      <c r="AK8073" s="148" t="str">
        <f t="shared" si="1501"/>
        <v/>
      </c>
      <c r="AL8073" s="147" t="str">
        <f t="shared" si="1502"/>
        <v/>
      </c>
      <c r="AM8073" s="147" t="str">
        <f t="shared" si="1503"/>
        <v/>
      </c>
      <c r="AN8073" s="147" t="str">
        <f t="shared" si="1504"/>
        <v/>
      </c>
      <c r="AO8073" s="118"/>
    </row>
    <row r="8074" spans="1:41">
      <c r="A8074" s="118"/>
      <c r="B8074" s="118"/>
      <c r="C8074" s="118"/>
      <c r="D8074" s="118"/>
      <c r="E8074" s="118"/>
      <c r="F8074" s="118"/>
      <c r="G8074" s="118"/>
      <c r="H8074" s="118"/>
      <c r="I8074" s="118"/>
      <c r="J8074" s="118"/>
      <c r="K8074" s="118"/>
      <c r="L8074" s="118"/>
      <c r="M8074" s="118"/>
      <c r="N8074" s="118"/>
      <c r="O8074" s="143" t="str">
        <f>IF(H8074="","",(S8074/S8074)&amp;":"&amp;ROUND(AH8074/S8074,2))</f>
        <v/>
      </c>
      <c r="P8074" s="118"/>
      <c r="Q8074" s="118"/>
      <c r="R8074" s="143" t="str">
        <f>IF(H8074="","",(S8074/S8074)&amp;":"&amp;ROUND(AI8074/S8074,2))</f>
        <v/>
      </c>
      <c r="S8074" s="144" t="str">
        <f t="shared" si="1505"/>
        <v/>
      </c>
      <c r="T8074" s="145" t="str">
        <f t="shared" si="1506"/>
        <v/>
      </c>
      <c r="U8074" s="118"/>
      <c r="V8074" s="145" t="str">
        <f t="shared" si="1507"/>
        <v/>
      </c>
      <c r="W8074" s="144" t="str">
        <f t="shared" si="1508"/>
        <v/>
      </c>
      <c r="X8074" s="146" t="str">
        <f>IF(C8074="","",IF(OR(C8074="Trade",C8074="Multi Position"),(X8073+V8074),IF(C8074="Deposit",(X8073+AE8074),IF(C8074="Withdrawal",(X8073-AE8074)))))</f>
        <v/>
      </c>
      <c r="Y8074" s="145" t="str">
        <f t="shared" si="1509"/>
        <v/>
      </c>
      <c r="Z8074" s="118"/>
      <c r="AA8074" s="118"/>
      <c r="AB8074" s="118"/>
      <c r="AC8074" s="118"/>
      <c r="AD8074" s="118"/>
      <c r="AE8074" s="139"/>
      <c r="AF8074" s="118"/>
      <c r="AG8074" s="118"/>
      <c r="AH8074" s="147" t="str">
        <f t="shared" si="1510"/>
        <v/>
      </c>
      <c r="AI8074" s="147" t="str">
        <f t="shared" si="1511"/>
        <v/>
      </c>
      <c r="AJ8074" s="148" t="str">
        <f t="shared" ref="AJ8074:AJ8137" si="1512">IF(V8074&lt;0,V8074/-X8074,S8074)</f>
        <v/>
      </c>
      <c r="AK8074" s="148" t="str">
        <f t="shared" ref="AK8074:AK8137" si="1513">IF(V8074="","",IF(H8074="LONG",IF(V8074&gt;0,V8074/X8074,((L8074*(P8074-K8074))/X8074)),IF(V8074&gt;0,V8074/X8074,((L8074*(K8074-P8074))/X8074))))</f>
        <v/>
      </c>
      <c r="AL8074" s="147" t="str">
        <f t="shared" ref="AL8074:AL8137" si="1514">IF(B8074="","",MONTH(B8074))</f>
        <v/>
      </c>
      <c r="AM8074" s="147" t="str">
        <f t="shared" ref="AM8074:AM8137" si="1515">IF(B8074="","",YEAR(B8074))</f>
        <v/>
      </c>
      <c r="AN8074" s="147" t="str">
        <f t="shared" ref="AN8074:AN8137" si="1516">IF(B8074="","",DAY(B8074))</f>
        <v/>
      </c>
      <c r="AO8074" s="118"/>
    </row>
    <row r="8075" spans="1:41">
      <c r="A8075" s="118"/>
      <c r="B8075" s="118"/>
      <c r="C8075" s="118"/>
      <c r="D8075" s="118"/>
      <c r="E8075" s="118"/>
      <c r="F8075" s="118"/>
      <c r="G8075" s="118"/>
      <c r="H8075" s="118"/>
      <c r="I8075" s="118"/>
      <c r="J8075" s="118"/>
      <c r="K8075" s="118"/>
      <c r="L8075" s="118"/>
      <c r="M8075" s="118"/>
      <c r="N8075" s="118"/>
      <c r="O8075" s="143" t="str">
        <f>IF(H8075="","",(S8075/S8075)&amp;":"&amp;ROUND(AH8075/S8075,2))</f>
        <v/>
      </c>
      <c r="P8075" s="118"/>
      <c r="Q8075" s="118"/>
      <c r="R8075" s="143" t="str">
        <f>IF(H8075="","",(S8075/S8075)&amp;":"&amp;ROUND(AI8075/S8075,2))</f>
        <v/>
      </c>
      <c r="S8075" s="144" t="str">
        <f t="shared" ref="S8075:S8138" si="1517">IF(N8075="","",IF(H8075="LONG",(((K8075-M8075)*L8075)/X8074),(((M8075-K8075)*L8075)/X8074)))</f>
        <v/>
      </c>
      <c r="T8075" s="145" t="str">
        <f t="shared" ref="T8075:T8138" si="1518">IF(K8075="","",IF(H8075="LONG",(P8075*L8075)-(K8075*L8075),(K8075*L8075)-(P8075*L8075)))</f>
        <v/>
      </c>
      <c r="U8075" s="118"/>
      <c r="V8075" s="145" t="str">
        <f t="shared" ref="V8075:V8138" si="1519">IF(K8075="","",IF(T8075&lt;0,(T8075)-+U8075,(T8075)-U8075))</f>
        <v/>
      </c>
      <c r="W8075" s="144" t="str">
        <f t="shared" ref="W8075:W8138" si="1520">IF(P8075="","",SUM(V8075/X8074))</f>
        <v/>
      </c>
      <c r="X8075" s="146" t="str">
        <f>IF(C8075="","",IF(OR(C8075="Trade",C8075="Multi Position"),(X8074+V8075),IF(C8075="Deposit",(X8074+AE8075),IF(C8075="Withdrawal",(X8074-AE8075)))))</f>
        <v/>
      </c>
      <c r="Y8075" s="145" t="str">
        <f t="shared" ref="Y8075:Y8138" si="1521">IF(Q8075="","",INT(Q8075-B8075)&amp;" Days "&amp;TEXT(Q8075-B8075,"H"" Hrs ""m"" mins """))</f>
        <v/>
      </c>
      <c r="Z8075" s="118"/>
      <c r="AA8075" s="118"/>
      <c r="AB8075" s="118"/>
      <c r="AC8075" s="118"/>
      <c r="AD8075" s="118"/>
      <c r="AE8075" s="139"/>
      <c r="AF8075" s="118"/>
      <c r="AG8075" s="118"/>
      <c r="AH8075" s="147" t="str">
        <f t="shared" ref="AH8075:AH8138" si="1522">IF(K8075="","", IF(H8075="LONG", (((N8075-K8075)*L8075)/X8074), (((K8075-N8075)*L8075)/X8074)))</f>
        <v/>
      </c>
      <c r="AI8075" s="147" t="str">
        <f t="shared" ref="AI8075:AI8138" si="1523">IF(K8075="","", IF(H8075="LONG", (((P8075-K8075)*L8075)/X8074), (((K8075-P8075)*L8075)/X8074)))</f>
        <v/>
      </c>
      <c r="AJ8075" s="148" t="str">
        <f t="shared" si="1512"/>
        <v/>
      </c>
      <c r="AK8075" s="148" t="str">
        <f t="shared" si="1513"/>
        <v/>
      </c>
      <c r="AL8075" s="147" t="str">
        <f t="shared" si="1514"/>
        <v/>
      </c>
      <c r="AM8075" s="147" t="str">
        <f t="shared" si="1515"/>
        <v/>
      </c>
      <c r="AN8075" s="147" t="str">
        <f t="shared" si="1516"/>
        <v/>
      </c>
      <c r="AO8075" s="118"/>
    </row>
    <row r="8076" spans="1:41">
      <c r="A8076" s="118"/>
      <c r="B8076" s="118"/>
      <c r="C8076" s="118"/>
      <c r="D8076" s="118"/>
      <c r="E8076" s="118"/>
      <c r="F8076" s="118"/>
      <c r="G8076" s="118"/>
      <c r="H8076" s="118"/>
      <c r="I8076" s="118"/>
      <c r="J8076" s="118"/>
      <c r="K8076" s="118"/>
      <c r="L8076" s="118"/>
      <c r="M8076" s="118"/>
      <c r="N8076" s="118"/>
      <c r="O8076" s="143" t="str">
        <f>IF(H8076="","",(S8076/S8076)&amp;":"&amp;ROUND(AH8076/S8076,2))</f>
        <v/>
      </c>
      <c r="P8076" s="118"/>
      <c r="Q8076" s="118"/>
      <c r="R8076" s="143" t="str">
        <f>IF(H8076="","",(S8076/S8076)&amp;":"&amp;ROUND(AI8076/S8076,2))</f>
        <v/>
      </c>
      <c r="S8076" s="144" t="str">
        <f t="shared" si="1517"/>
        <v/>
      </c>
      <c r="T8076" s="145" t="str">
        <f t="shared" si="1518"/>
        <v/>
      </c>
      <c r="U8076" s="118"/>
      <c r="V8076" s="145" t="str">
        <f t="shared" si="1519"/>
        <v/>
      </c>
      <c r="W8076" s="144" t="str">
        <f t="shared" si="1520"/>
        <v/>
      </c>
      <c r="X8076" s="146" t="str">
        <f>IF(C8076="","",IF(OR(C8076="Trade",C8076="Multi Position"),(X8075+V8076),IF(C8076="Deposit",(X8075+AE8076),IF(C8076="Withdrawal",(X8075-AE8076)))))</f>
        <v/>
      </c>
      <c r="Y8076" s="145" t="str">
        <f t="shared" si="1521"/>
        <v/>
      </c>
      <c r="Z8076" s="118"/>
      <c r="AA8076" s="118"/>
      <c r="AB8076" s="118"/>
      <c r="AC8076" s="118"/>
      <c r="AD8076" s="118"/>
      <c r="AE8076" s="139"/>
      <c r="AF8076" s="118"/>
      <c r="AG8076" s="118"/>
      <c r="AH8076" s="147" t="str">
        <f t="shared" si="1522"/>
        <v/>
      </c>
      <c r="AI8076" s="147" t="str">
        <f t="shared" si="1523"/>
        <v/>
      </c>
      <c r="AJ8076" s="148" t="str">
        <f t="shared" si="1512"/>
        <v/>
      </c>
      <c r="AK8076" s="148" t="str">
        <f t="shared" si="1513"/>
        <v/>
      </c>
      <c r="AL8076" s="147" t="str">
        <f t="shared" si="1514"/>
        <v/>
      </c>
      <c r="AM8076" s="147" t="str">
        <f t="shared" si="1515"/>
        <v/>
      </c>
      <c r="AN8076" s="147" t="str">
        <f t="shared" si="1516"/>
        <v/>
      </c>
      <c r="AO8076" s="118"/>
    </row>
    <row r="8077" spans="1:41">
      <c r="A8077" s="118"/>
      <c r="B8077" s="118"/>
      <c r="C8077" s="118"/>
      <c r="D8077" s="118"/>
      <c r="E8077" s="118"/>
      <c r="F8077" s="118"/>
      <c r="G8077" s="118"/>
      <c r="H8077" s="118"/>
      <c r="I8077" s="118"/>
      <c r="J8077" s="118"/>
      <c r="K8077" s="118"/>
      <c r="L8077" s="118"/>
      <c r="M8077" s="118"/>
      <c r="N8077" s="118"/>
      <c r="O8077" s="143" t="str">
        <f>IF(H8077="","",(S8077/S8077)&amp;":"&amp;ROUND(AH8077/S8077,2))</f>
        <v/>
      </c>
      <c r="P8077" s="118"/>
      <c r="Q8077" s="118"/>
      <c r="R8077" s="143" t="str">
        <f>IF(H8077="","",(S8077/S8077)&amp;":"&amp;ROUND(AI8077/S8077,2))</f>
        <v/>
      </c>
      <c r="S8077" s="144" t="str">
        <f t="shared" si="1517"/>
        <v/>
      </c>
      <c r="T8077" s="145" t="str">
        <f t="shared" si="1518"/>
        <v/>
      </c>
      <c r="U8077" s="118"/>
      <c r="V8077" s="145" t="str">
        <f t="shared" si="1519"/>
        <v/>
      </c>
      <c r="W8077" s="144" t="str">
        <f t="shared" si="1520"/>
        <v/>
      </c>
      <c r="X8077" s="146" t="str">
        <f>IF(C8077="","",IF(OR(C8077="Trade",C8077="Multi Position"),(X8076+V8077),IF(C8077="Deposit",(X8076+AE8077),IF(C8077="Withdrawal",(X8076-AE8077)))))</f>
        <v/>
      </c>
      <c r="Y8077" s="145" t="str">
        <f t="shared" si="1521"/>
        <v/>
      </c>
      <c r="Z8077" s="118"/>
      <c r="AA8077" s="118"/>
      <c r="AB8077" s="118"/>
      <c r="AC8077" s="118"/>
      <c r="AD8077" s="118"/>
      <c r="AE8077" s="139"/>
      <c r="AF8077" s="118"/>
      <c r="AG8077" s="118"/>
      <c r="AH8077" s="147" t="str">
        <f t="shared" si="1522"/>
        <v/>
      </c>
      <c r="AI8077" s="147" t="str">
        <f t="shared" si="1523"/>
        <v/>
      </c>
      <c r="AJ8077" s="148" t="str">
        <f t="shared" si="1512"/>
        <v/>
      </c>
      <c r="AK8077" s="148" t="str">
        <f t="shared" si="1513"/>
        <v/>
      </c>
      <c r="AL8077" s="147" t="str">
        <f t="shared" si="1514"/>
        <v/>
      </c>
      <c r="AM8077" s="147" t="str">
        <f t="shared" si="1515"/>
        <v/>
      </c>
      <c r="AN8077" s="147" t="str">
        <f t="shared" si="1516"/>
        <v/>
      </c>
      <c r="AO8077" s="118"/>
    </row>
    <row r="8078" spans="1:41">
      <c r="A8078" s="118"/>
      <c r="B8078" s="118"/>
      <c r="C8078" s="118"/>
      <c r="D8078" s="118"/>
      <c r="E8078" s="118"/>
      <c r="F8078" s="118"/>
      <c r="G8078" s="118"/>
      <c r="H8078" s="118"/>
      <c r="I8078" s="118"/>
      <c r="J8078" s="118"/>
      <c r="K8078" s="118"/>
      <c r="L8078" s="118"/>
      <c r="M8078" s="118"/>
      <c r="N8078" s="118"/>
      <c r="O8078" s="143" t="str">
        <f>IF(H8078="","",(S8078/S8078)&amp;":"&amp;ROUND(AH8078/S8078,2))</f>
        <v/>
      </c>
      <c r="P8078" s="118"/>
      <c r="Q8078" s="118"/>
      <c r="R8078" s="143" t="str">
        <f>IF(H8078="","",(S8078/S8078)&amp;":"&amp;ROUND(AI8078/S8078,2))</f>
        <v/>
      </c>
      <c r="S8078" s="144" t="str">
        <f t="shared" si="1517"/>
        <v/>
      </c>
      <c r="T8078" s="145" t="str">
        <f t="shared" si="1518"/>
        <v/>
      </c>
      <c r="U8078" s="118"/>
      <c r="V8078" s="145" t="str">
        <f t="shared" si="1519"/>
        <v/>
      </c>
      <c r="W8078" s="144" t="str">
        <f t="shared" si="1520"/>
        <v/>
      </c>
      <c r="X8078" s="146" t="str">
        <f>IF(C8078="","",IF(OR(C8078="Trade",C8078="Multi Position"),(X8077+V8078),IF(C8078="Deposit",(X8077+AE8078),IF(C8078="Withdrawal",(X8077-AE8078)))))</f>
        <v/>
      </c>
      <c r="Y8078" s="145" t="str">
        <f t="shared" si="1521"/>
        <v/>
      </c>
      <c r="Z8078" s="118"/>
      <c r="AA8078" s="118"/>
      <c r="AB8078" s="118"/>
      <c r="AC8078" s="118"/>
      <c r="AD8078" s="118"/>
      <c r="AE8078" s="139"/>
      <c r="AF8078" s="118"/>
      <c r="AG8078" s="118"/>
      <c r="AH8078" s="147" t="str">
        <f t="shared" si="1522"/>
        <v/>
      </c>
      <c r="AI8078" s="147" t="str">
        <f t="shared" si="1523"/>
        <v/>
      </c>
      <c r="AJ8078" s="148" t="str">
        <f t="shared" si="1512"/>
        <v/>
      </c>
      <c r="AK8078" s="148" t="str">
        <f t="shared" si="1513"/>
        <v/>
      </c>
      <c r="AL8078" s="147" t="str">
        <f t="shared" si="1514"/>
        <v/>
      </c>
      <c r="AM8078" s="147" t="str">
        <f t="shared" si="1515"/>
        <v/>
      </c>
      <c r="AN8078" s="147" t="str">
        <f t="shared" si="1516"/>
        <v/>
      </c>
      <c r="AO8078" s="118"/>
    </row>
    <row r="8079" spans="1:41">
      <c r="A8079" s="118"/>
      <c r="B8079" s="118"/>
      <c r="C8079" s="118"/>
      <c r="D8079" s="118"/>
      <c r="E8079" s="118"/>
      <c r="F8079" s="118"/>
      <c r="G8079" s="118"/>
      <c r="H8079" s="118"/>
      <c r="I8079" s="118"/>
      <c r="J8079" s="118"/>
      <c r="K8079" s="118"/>
      <c r="L8079" s="118"/>
      <c r="M8079" s="118"/>
      <c r="N8079" s="118"/>
      <c r="O8079" s="143" t="str">
        <f>IF(H8079="","",(S8079/S8079)&amp;":"&amp;ROUND(AH8079/S8079,2))</f>
        <v/>
      </c>
      <c r="P8079" s="118"/>
      <c r="Q8079" s="118"/>
      <c r="R8079" s="143" t="str">
        <f>IF(H8079="","",(S8079/S8079)&amp;":"&amp;ROUND(AI8079/S8079,2))</f>
        <v/>
      </c>
      <c r="S8079" s="144" t="str">
        <f t="shared" si="1517"/>
        <v/>
      </c>
      <c r="T8079" s="145" t="str">
        <f t="shared" si="1518"/>
        <v/>
      </c>
      <c r="U8079" s="118"/>
      <c r="V8079" s="145" t="str">
        <f t="shared" si="1519"/>
        <v/>
      </c>
      <c r="W8079" s="144" t="str">
        <f t="shared" si="1520"/>
        <v/>
      </c>
      <c r="X8079" s="146" t="str">
        <f>IF(C8079="","",IF(OR(C8079="Trade",C8079="Multi Position"),(X8078+V8079),IF(C8079="Deposit",(X8078+AE8079),IF(C8079="Withdrawal",(X8078-AE8079)))))</f>
        <v/>
      </c>
      <c r="Y8079" s="145" t="str">
        <f t="shared" si="1521"/>
        <v/>
      </c>
      <c r="Z8079" s="118"/>
      <c r="AA8079" s="118"/>
      <c r="AB8079" s="118"/>
      <c r="AC8079" s="118"/>
      <c r="AD8079" s="118"/>
      <c r="AE8079" s="139"/>
      <c r="AF8079" s="118"/>
      <c r="AG8079" s="118"/>
      <c r="AH8079" s="147" t="str">
        <f t="shared" si="1522"/>
        <v/>
      </c>
      <c r="AI8079" s="147" t="str">
        <f t="shared" si="1523"/>
        <v/>
      </c>
      <c r="AJ8079" s="148" t="str">
        <f t="shared" si="1512"/>
        <v/>
      </c>
      <c r="AK8079" s="148" t="str">
        <f t="shared" si="1513"/>
        <v/>
      </c>
      <c r="AL8079" s="147" t="str">
        <f t="shared" si="1514"/>
        <v/>
      </c>
      <c r="AM8079" s="147" t="str">
        <f t="shared" si="1515"/>
        <v/>
      </c>
      <c r="AN8079" s="147" t="str">
        <f t="shared" si="1516"/>
        <v/>
      </c>
      <c r="AO8079" s="118"/>
    </row>
    <row r="8080" spans="1:41">
      <c r="A8080" s="118"/>
      <c r="B8080" s="118"/>
      <c r="C8080" s="118"/>
      <c r="D8080" s="118"/>
      <c r="E8080" s="118"/>
      <c r="F8080" s="118"/>
      <c r="G8080" s="118"/>
      <c r="H8080" s="118"/>
      <c r="I8080" s="118"/>
      <c r="J8080" s="118"/>
      <c r="K8080" s="118"/>
      <c r="L8080" s="118"/>
      <c r="M8080" s="118"/>
      <c r="N8080" s="118"/>
      <c r="O8080" s="143" t="str">
        <f>IF(H8080="","",(S8080/S8080)&amp;":"&amp;ROUND(AH8080/S8080,2))</f>
        <v/>
      </c>
      <c r="P8080" s="118"/>
      <c r="Q8080" s="118"/>
      <c r="R8080" s="143" t="str">
        <f>IF(H8080="","",(S8080/S8080)&amp;":"&amp;ROUND(AI8080/S8080,2))</f>
        <v/>
      </c>
      <c r="S8080" s="144" t="str">
        <f t="shared" si="1517"/>
        <v/>
      </c>
      <c r="T8080" s="145" t="str">
        <f t="shared" si="1518"/>
        <v/>
      </c>
      <c r="U8080" s="118"/>
      <c r="V8080" s="145" t="str">
        <f t="shared" si="1519"/>
        <v/>
      </c>
      <c r="W8080" s="144" t="str">
        <f t="shared" si="1520"/>
        <v/>
      </c>
      <c r="X8080" s="146" t="str">
        <f>IF(C8080="","",IF(OR(C8080="Trade",C8080="Multi Position"),(X8079+V8080),IF(C8080="Deposit",(X8079+AE8080),IF(C8080="Withdrawal",(X8079-AE8080)))))</f>
        <v/>
      </c>
      <c r="Y8080" s="145" t="str">
        <f t="shared" si="1521"/>
        <v/>
      </c>
      <c r="Z8080" s="118"/>
      <c r="AA8080" s="118"/>
      <c r="AB8080" s="118"/>
      <c r="AC8080" s="118"/>
      <c r="AD8080" s="118"/>
      <c r="AE8080" s="139"/>
      <c r="AF8080" s="118"/>
      <c r="AG8080" s="118"/>
      <c r="AH8080" s="147" t="str">
        <f t="shared" si="1522"/>
        <v/>
      </c>
      <c r="AI8080" s="147" t="str">
        <f t="shared" si="1523"/>
        <v/>
      </c>
      <c r="AJ8080" s="148" t="str">
        <f t="shared" si="1512"/>
        <v/>
      </c>
      <c r="AK8080" s="148" t="str">
        <f t="shared" si="1513"/>
        <v/>
      </c>
      <c r="AL8080" s="147" t="str">
        <f t="shared" si="1514"/>
        <v/>
      </c>
      <c r="AM8080" s="147" t="str">
        <f t="shared" si="1515"/>
        <v/>
      </c>
      <c r="AN8080" s="147" t="str">
        <f t="shared" si="1516"/>
        <v/>
      </c>
      <c r="AO8080" s="118"/>
    </row>
    <row r="8081" spans="1:41">
      <c r="A8081" s="118"/>
      <c r="B8081" s="118"/>
      <c r="C8081" s="118"/>
      <c r="D8081" s="118"/>
      <c r="E8081" s="118"/>
      <c r="F8081" s="118"/>
      <c r="G8081" s="118"/>
      <c r="H8081" s="118"/>
      <c r="I8081" s="118"/>
      <c r="J8081" s="118"/>
      <c r="K8081" s="118"/>
      <c r="L8081" s="118"/>
      <c r="M8081" s="118"/>
      <c r="N8081" s="118"/>
      <c r="O8081" s="143" t="str">
        <f>IF(H8081="","",(S8081/S8081)&amp;":"&amp;ROUND(AH8081/S8081,2))</f>
        <v/>
      </c>
      <c r="P8081" s="118"/>
      <c r="Q8081" s="118"/>
      <c r="R8081" s="143" t="str">
        <f>IF(H8081="","",(S8081/S8081)&amp;":"&amp;ROUND(AI8081/S8081,2))</f>
        <v/>
      </c>
      <c r="S8081" s="144" t="str">
        <f t="shared" si="1517"/>
        <v/>
      </c>
      <c r="T8081" s="145" t="str">
        <f t="shared" si="1518"/>
        <v/>
      </c>
      <c r="U8081" s="118"/>
      <c r="V8081" s="145" t="str">
        <f t="shared" si="1519"/>
        <v/>
      </c>
      <c r="W8081" s="144" t="str">
        <f t="shared" si="1520"/>
        <v/>
      </c>
      <c r="X8081" s="146" t="str">
        <f>IF(C8081="","",IF(OR(C8081="Trade",C8081="Multi Position"),(X8080+V8081),IF(C8081="Deposit",(X8080+AE8081),IF(C8081="Withdrawal",(X8080-AE8081)))))</f>
        <v/>
      </c>
      <c r="Y8081" s="145" t="str">
        <f t="shared" si="1521"/>
        <v/>
      </c>
      <c r="Z8081" s="118"/>
      <c r="AA8081" s="118"/>
      <c r="AB8081" s="118"/>
      <c r="AC8081" s="118"/>
      <c r="AD8081" s="118"/>
      <c r="AE8081" s="139"/>
      <c r="AF8081" s="118"/>
      <c r="AG8081" s="118"/>
      <c r="AH8081" s="147" t="str">
        <f t="shared" si="1522"/>
        <v/>
      </c>
      <c r="AI8081" s="147" t="str">
        <f t="shared" si="1523"/>
        <v/>
      </c>
      <c r="AJ8081" s="148" t="str">
        <f t="shared" si="1512"/>
        <v/>
      </c>
      <c r="AK8081" s="148" t="str">
        <f t="shared" si="1513"/>
        <v/>
      </c>
      <c r="AL8081" s="147" t="str">
        <f t="shared" si="1514"/>
        <v/>
      </c>
      <c r="AM8081" s="147" t="str">
        <f t="shared" si="1515"/>
        <v/>
      </c>
      <c r="AN8081" s="147" t="str">
        <f t="shared" si="1516"/>
        <v/>
      </c>
      <c r="AO8081" s="118"/>
    </row>
    <row r="8082" spans="1:41">
      <c r="A8082" s="118"/>
      <c r="B8082" s="118"/>
      <c r="C8082" s="118"/>
      <c r="D8082" s="118"/>
      <c r="E8082" s="118"/>
      <c r="F8082" s="118"/>
      <c r="G8082" s="118"/>
      <c r="H8082" s="118"/>
      <c r="I8082" s="118"/>
      <c r="J8082" s="118"/>
      <c r="K8082" s="118"/>
      <c r="L8082" s="118"/>
      <c r="M8082" s="118"/>
      <c r="N8082" s="118"/>
      <c r="O8082" s="143" t="str">
        <f>IF(H8082="","",(S8082/S8082)&amp;":"&amp;ROUND(AH8082/S8082,2))</f>
        <v/>
      </c>
      <c r="P8082" s="118"/>
      <c r="Q8082" s="118"/>
      <c r="R8082" s="143" t="str">
        <f>IF(H8082="","",(S8082/S8082)&amp;":"&amp;ROUND(AI8082/S8082,2))</f>
        <v/>
      </c>
      <c r="S8082" s="144" t="str">
        <f t="shared" si="1517"/>
        <v/>
      </c>
      <c r="T8082" s="145" t="str">
        <f t="shared" si="1518"/>
        <v/>
      </c>
      <c r="U8082" s="118"/>
      <c r="V8082" s="145" t="str">
        <f t="shared" si="1519"/>
        <v/>
      </c>
      <c r="W8082" s="144" t="str">
        <f t="shared" si="1520"/>
        <v/>
      </c>
      <c r="X8082" s="146" t="str">
        <f>IF(C8082="","",IF(OR(C8082="Trade",C8082="Multi Position"),(X8081+V8082),IF(C8082="Deposit",(X8081+AE8082),IF(C8082="Withdrawal",(X8081-AE8082)))))</f>
        <v/>
      </c>
      <c r="Y8082" s="145" t="str">
        <f t="shared" si="1521"/>
        <v/>
      </c>
      <c r="Z8082" s="118"/>
      <c r="AA8082" s="118"/>
      <c r="AB8082" s="118"/>
      <c r="AC8082" s="118"/>
      <c r="AD8082" s="118"/>
      <c r="AE8082" s="139"/>
      <c r="AF8082" s="118"/>
      <c r="AG8082" s="118"/>
      <c r="AH8082" s="147" t="str">
        <f t="shared" si="1522"/>
        <v/>
      </c>
      <c r="AI8082" s="147" t="str">
        <f t="shared" si="1523"/>
        <v/>
      </c>
      <c r="AJ8082" s="148" t="str">
        <f t="shared" si="1512"/>
        <v/>
      </c>
      <c r="AK8082" s="148" t="str">
        <f t="shared" si="1513"/>
        <v/>
      </c>
      <c r="AL8082" s="147" t="str">
        <f t="shared" si="1514"/>
        <v/>
      </c>
      <c r="AM8082" s="147" t="str">
        <f t="shared" si="1515"/>
        <v/>
      </c>
      <c r="AN8082" s="147" t="str">
        <f t="shared" si="1516"/>
        <v/>
      </c>
      <c r="AO8082" s="118"/>
    </row>
    <row r="8083" spans="1:41">
      <c r="A8083" s="118"/>
      <c r="B8083" s="118"/>
      <c r="C8083" s="118"/>
      <c r="D8083" s="118"/>
      <c r="E8083" s="118"/>
      <c r="F8083" s="118"/>
      <c r="G8083" s="118"/>
      <c r="H8083" s="118"/>
      <c r="I8083" s="118"/>
      <c r="J8083" s="118"/>
      <c r="K8083" s="118"/>
      <c r="L8083" s="118"/>
      <c r="M8083" s="118"/>
      <c r="N8083" s="118"/>
      <c r="O8083" s="143" t="str">
        <f>IF(H8083="","",(S8083/S8083)&amp;":"&amp;ROUND(AH8083/S8083,2))</f>
        <v/>
      </c>
      <c r="P8083" s="118"/>
      <c r="Q8083" s="118"/>
      <c r="R8083" s="143" t="str">
        <f>IF(H8083="","",(S8083/S8083)&amp;":"&amp;ROUND(AI8083/S8083,2))</f>
        <v/>
      </c>
      <c r="S8083" s="144" t="str">
        <f t="shared" si="1517"/>
        <v/>
      </c>
      <c r="T8083" s="145" t="str">
        <f t="shared" si="1518"/>
        <v/>
      </c>
      <c r="U8083" s="118"/>
      <c r="V8083" s="145" t="str">
        <f t="shared" si="1519"/>
        <v/>
      </c>
      <c r="W8083" s="144" t="str">
        <f t="shared" si="1520"/>
        <v/>
      </c>
      <c r="X8083" s="146" t="str">
        <f>IF(C8083="","",IF(OR(C8083="Trade",C8083="Multi Position"),(X8082+V8083),IF(C8083="Deposit",(X8082+AE8083),IF(C8083="Withdrawal",(X8082-AE8083)))))</f>
        <v/>
      </c>
      <c r="Y8083" s="145" t="str">
        <f t="shared" si="1521"/>
        <v/>
      </c>
      <c r="Z8083" s="118"/>
      <c r="AA8083" s="118"/>
      <c r="AB8083" s="118"/>
      <c r="AC8083" s="118"/>
      <c r="AD8083" s="118"/>
      <c r="AE8083" s="139"/>
      <c r="AF8083" s="118"/>
      <c r="AG8083" s="118"/>
      <c r="AH8083" s="147" t="str">
        <f t="shared" si="1522"/>
        <v/>
      </c>
      <c r="AI8083" s="147" t="str">
        <f t="shared" si="1523"/>
        <v/>
      </c>
      <c r="AJ8083" s="148" t="str">
        <f t="shared" si="1512"/>
        <v/>
      </c>
      <c r="AK8083" s="148" t="str">
        <f t="shared" si="1513"/>
        <v/>
      </c>
      <c r="AL8083" s="147" t="str">
        <f t="shared" si="1514"/>
        <v/>
      </c>
      <c r="AM8083" s="147" t="str">
        <f t="shared" si="1515"/>
        <v/>
      </c>
      <c r="AN8083" s="147" t="str">
        <f t="shared" si="1516"/>
        <v/>
      </c>
      <c r="AO8083" s="118"/>
    </row>
    <row r="8084" spans="1:41">
      <c r="A8084" s="118"/>
      <c r="B8084" s="118"/>
      <c r="C8084" s="118"/>
      <c r="D8084" s="118"/>
      <c r="E8084" s="118"/>
      <c r="F8084" s="118"/>
      <c r="G8084" s="118"/>
      <c r="H8084" s="118"/>
      <c r="I8084" s="118"/>
      <c r="J8084" s="118"/>
      <c r="K8084" s="118"/>
      <c r="L8084" s="118"/>
      <c r="M8084" s="118"/>
      <c r="N8084" s="118"/>
      <c r="O8084" s="143" t="str">
        <f>IF(H8084="","",(S8084/S8084)&amp;":"&amp;ROUND(AH8084/S8084,2))</f>
        <v/>
      </c>
      <c r="P8084" s="118"/>
      <c r="Q8084" s="118"/>
      <c r="R8084" s="143" t="str">
        <f>IF(H8084="","",(S8084/S8084)&amp;":"&amp;ROUND(AI8084/S8084,2))</f>
        <v/>
      </c>
      <c r="S8084" s="144" t="str">
        <f t="shared" si="1517"/>
        <v/>
      </c>
      <c r="T8084" s="145" t="str">
        <f t="shared" si="1518"/>
        <v/>
      </c>
      <c r="U8084" s="118"/>
      <c r="V8084" s="145" t="str">
        <f t="shared" si="1519"/>
        <v/>
      </c>
      <c r="W8084" s="144" t="str">
        <f t="shared" si="1520"/>
        <v/>
      </c>
      <c r="X8084" s="146" t="str">
        <f>IF(C8084="","",IF(OR(C8084="Trade",C8084="Multi Position"),(X8083+V8084),IF(C8084="Deposit",(X8083+AE8084),IF(C8084="Withdrawal",(X8083-AE8084)))))</f>
        <v/>
      </c>
      <c r="Y8084" s="145" t="str">
        <f t="shared" si="1521"/>
        <v/>
      </c>
      <c r="Z8084" s="118"/>
      <c r="AA8084" s="118"/>
      <c r="AB8084" s="118"/>
      <c r="AC8084" s="118"/>
      <c r="AD8084" s="118"/>
      <c r="AE8084" s="139"/>
      <c r="AF8084" s="118"/>
      <c r="AG8084" s="118"/>
      <c r="AH8084" s="147" t="str">
        <f t="shared" si="1522"/>
        <v/>
      </c>
      <c r="AI8084" s="147" t="str">
        <f t="shared" si="1523"/>
        <v/>
      </c>
      <c r="AJ8084" s="148" t="str">
        <f t="shared" si="1512"/>
        <v/>
      </c>
      <c r="AK8084" s="148" t="str">
        <f t="shared" si="1513"/>
        <v/>
      </c>
      <c r="AL8084" s="147" t="str">
        <f t="shared" si="1514"/>
        <v/>
      </c>
      <c r="AM8084" s="147" t="str">
        <f t="shared" si="1515"/>
        <v/>
      </c>
      <c r="AN8084" s="147" t="str">
        <f t="shared" si="1516"/>
        <v/>
      </c>
      <c r="AO8084" s="118"/>
    </row>
    <row r="8085" spans="1:41">
      <c r="A8085" s="118"/>
      <c r="B8085" s="118"/>
      <c r="C8085" s="118"/>
      <c r="D8085" s="118"/>
      <c r="E8085" s="118"/>
      <c r="F8085" s="118"/>
      <c r="G8085" s="118"/>
      <c r="H8085" s="118"/>
      <c r="I8085" s="118"/>
      <c r="J8085" s="118"/>
      <c r="K8085" s="118"/>
      <c r="L8085" s="118"/>
      <c r="M8085" s="118"/>
      <c r="N8085" s="118"/>
      <c r="O8085" s="143" t="str">
        <f>IF(H8085="","",(S8085/S8085)&amp;":"&amp;ROUND(AH8085/S8085,2))</f>
        <v/>
      </c>
      <c r="P8085" s="118"/>
      <c r="Q8085" s="118"/>
      <c r="R8085" s="143" t="str">
        <f>IF(H8085="","",(S8085/S8085)&amp;":"&amp;ROUND(AI8085/S8085,2))</f>
        <v/>
      </c>
      <c r="S8085" s="144" t="str">
        <f t="shared" si="1517"/>
        <v/>
      </c>
      <c r="T8085" s="145" t="str">
        <f t="shared" si="1518"/>
        <v/>
      </c>
      <c r="U8085" s="118"/>
      <c r="V8085" s="145" t="str">
        <f t="shared" si="1519"/>
        <v/>
      </c>
      <c r="W8085" s="144" t="str">
        <f t="shared" si="1520"/>
        <v/>
      </c>
      <c r="X8085" s="146" t="str">
        <f>IF(C8085="","",IF(OR(C8085="Trade",C8085="Multi Position"),(X8084+V8085),IF(C8085="Deposit",(X8084+AE8085),IF(C8085="Withdrawal",(X8084-AE8085)))))</f>
        <v/>
      </c>
      <c r="Y8085" s="145" t="str">
        <f t="shared" si="1521"/>
        <v/>
      </c>
      <c r="Z8085" s="118"/>
      <c r="AA8085" s="118"/>
      <c r="AB8085" s="118"/>
      <c r="AC8085" s="118"/>
      <c r="AD8085" s="118"/>
      <c r="AE8085" s="139"/>
      <c r="AF8085" s="118"/>
      <c r="AG8085" s="118"/>
      <c r="AH8085" s="147" t="str">
        <f t="shared" si="1522"/>
        <v/>
      </c>
      <c r="AI8085" s="147" t="str">
        <f t="shared" si="1523"/>
        <v/>
      </c>
      <c r="AJ8085" s="148" t="str">
        <f t="shared" si="1512"/>
        <v/>
      </c>
      <c r="AK8085" s="148" t="str">
        <f t="shared" si="1513"/>
        <v/>
      </c>
      <c r="AL8085" s="147" t="str">
        <f t="shared" si="1514"/>
        <v/>
      </c>
      <c r="AM8085" s="147" t="str">
        <f t="shared" si="1515"/>
        <v/>
      </c>
      <c r="AN8085" s="147" t="str">
        <f t="shared" si="1516"/>
        <v/>
      </c>
      <c r="AO8085" s="118"/>
    </row>
    <row r="8086" spans="1:41">
      <c r="A8086" s="118"/>
      <c r="B8086" s="118"/>
      <c r="C8086" s="118"/>
      <c r="D8086" s="118"/>
      <c r="E8086" s="118"/>
      <c r="F8086" s="118"/>
      <c r="G8086" s="118"/>
      <c r="H8086" s="118"/>
      <c r="I8086" s="118"/>
      <c r="J8086" s="118"/>
      <c r="K8086" s="118"/>
      <c r="L8086" s="118"/>
      <c r="M8086" s="118"/>
      <c r="N8086" s="118"/>
      <c r="O8086" s="143" t="str">
        <f>IF(H8086="","",(S8086/S8086)&amp;":"&amp;ROUND(AH8086/S8086,2))</f>
        <v/>
      </c>
      <c r="P8086" s="118"/>
      <c r="Q8086" s="118"/>
      <c r="R8086" s="143" t="str">
        <f>IF(H8086="","",(S8086/S8086)&amp;":"&amp;ROUND(AI8086/S8086,2))</f>
        <v/>
      </c>
      <c r="S8086" s="144" t="str">
        <f t="shared" si="1517"/>
        <v/>
      </c>
      <c r="T8086" s="145" t="str">
        <f t="shared" si="1518"/>
        <v/>
      </c>
      <c r="U8086" s="118"/>
      <c r="V8086" s="145" t="str">
        <f t="shared" si="1519"/>
        <v/>
      </c>
      <c r="W8086" s="144" t="str">
        <f t="shared" si="1520"/>
        <v/>
      </c>
      <c r="X8086" s="146" t="str">
        <f>IF(C8086="","",IF(OR(C8086="Trade",C8086="Multi Position"),(X8085+V8086),IF(C8086="Deposit",(X8085+AE8086),IF(C8086="Withdrawal",(X8085-AE8086)))))</f>
        <v/>
      </c>
      <c r="Y8086" s="145" t="str">
        <f t="shared" si="1521"/>
        <v/>
      </c>
      <c r="Z8086" s="118"/>
      <c r="AA8086" s="118"/>
      <c r="AB8086" s="118"/>
      <c r="AC8086" s="118"/>
      <c r="AD8086" s="118"/>
      <c r="AE8086" s="139"/>
      <c r="AF8086" s="118"/>
      <c r="AG8086" s="118"/>
      <c r="AH8086" s="147" t="str">
        <f t="shared" si="1522"/>
        <v/>
      </c>
      <c r="AI8086" s="147" t="str">
        <f t="shared" si="1523"/>
        <v/>
      </c>
      <c r="AJ8086" s="148" t="str">
        <f t="shared" si="1512"/>
        <v/>
      </c>
      <c r="AK8086" s="148" t="str">
        <f t="shared" si="1513"/>
        <v/>
      </c>
      <c r="AL8086" s="147" t="str">
        <f t="shared" si="1514"/>
        <v/>
      </c>
      <c r="AM8086" s="147" t="str">
        <f t="shared" si="1515"/>
        <v/>
      </c>
      <c r="AN8086" s="147" t="str">
        <f t="shared" si="1516"/>
        <v/>
      </c>
      <c r="AO8086" s="118"/>
    </row>
    <row r="8087" spans="1:41">
      <c r="A8087" s="118"/>
      <c r="B8087" s="118"/>
      <c r="C8087" s="118"/>
      <c r="D8087" s="118"/>
      <c r="E8087" s="118"/>
      <c r="F8087" s="118"/>
      <c r="G8087" s="118"/>
      <c r="H8087" s="118"/>
      <c r="I8087" s="118"/>
      <c r="J8087" s="118"/>
      <c r="K8087" s="118"/>
      <c r="L8087" s="118"/>
      <c r="M8087" s="118"/>
      <c r="N8087" s="118"/>
      <c r="O8087" s="143" t="str">
        <f>IF(H8087="","",(S8087/S8087)&amp;":"&amp;ROUND(AH8087/S8087,2))</f>
        <v/>
      </c>
      <c r="P8087" s="118"/>
      <c r="Q8087" s="118"/>
      <c r="R8087" s="143" t="str">
        <f>IF(H8087="","",(S8087/S8087)&amp;":"&amp;ROUND(AI8087/S8087,2))</f>
        <v/>
      </c>
      <c r="S8087" s="144" t="str">
        <f t="shared" si="1517"/>
        <v/>
      </c>
      <c r="T8087" s="145" t="str">
        <f t="shared" si="1518"/>
        <v/>
      </c>
      <c r="U8087" s="118"/>
      <c r="V8087" s="145" t="str">
        <f t="shared" si="1519"/>
        <v/>
      </c>
      <c r="W8087" s="144" t="str">
        <f t="shared" si="1520"/>
        <v/>
      </c>
      <c r="X8087" s="146" t="str">
        <f>IF(C8087="","",IF(OR(C8087="Trade",C8087="Multi Position"),(X8086+V8087),IF(C8087="Deposit",(X8086+AE8087),IF(C8087="Withdrawal",(X8086-AE8087)))))</f>
        <v/>
      </c>
      <c r="Y8087" s="145" t="str">
        <f t="shared" si="1521"/>
        <v/>
      </c>
      <c r="Z8087" s="118"/>
      <c r="AA8087" s="118"/>
      <c r="AB8087" s="118"/>
      <c r="AC8087" s="118"/>
      <c r="AD8087" s="118"/>
      <c r="AE8087" s="139"/>
      <c r="AF8087" s="118"/>
      <c r="AG8087" s="118"/>
      <c r="AH8087" s="147" t="str">
        <f t="shared" si="1522"/>
        <v/>
      </c>
      <c r="AI8087" s="147" t="str">
        <f t="shared" si="1523"/>
        <v/>
      </c>
      <c r="AJ8087" s="148" t="str">
        <f t="shared" si="1512"/>
        <v/>
      </c>
      <c r="AK8087" s="148" t="str">
        <f t="shared" si="1513"/>
        <v/>
      </c>
      <c r="AL8087" s="147" t="str">
        <f t="shared" si="1514"/>
        <v/>
      </c>
      <c r="AM8087" s="147" t="str">
        <f t="shared" si="1515"/>
        <v/>
      </c>
      <c r="AN8087" s="147" t="str">
        <f t="shared" si="1516"/>
        <v/>
      </c>
      <c r="AO8087" s="118"/>
    </row>
    <row r="8088" spans="1:41">
      <c r="A8088" s="118"/>
      <c r="B8088" s="118"/>
      <c r="C8088" s="118"/>
      <c r="D8088" s="118"/>
      <c r="E8088" s="118"/>
      <c r="F8088" s="118"/>
      <c r="G8088" s="118"/>
      <c r="H8088" s="118"/>
      <c r="I8088" s="118"/>
      <c r="J8088" s="118"/>
      <c r="K8088" s="118"/>
      <c r="L8088" s="118"/>
      <c r="M8088" s="118"/>
      <c r="N8088" s="118"/>
      <c r="O8088" s="143" t="str">
        <f>IF(H8088="","",(S8088/S8088)&amp;":"&amp;ROUND(AH8088/S8088,2))</f>
        <v/>
      </c>
      <c r="P8088" s="118"/>
      <c r="Q8088" s="118"/>
      <c r="R8088" s="143" t="str">
        <f>IF(H8088="","",(S8088/S8088)&amp;":"&amp;ROUND(AI8088/S8088,2))</f>
        <v/>
      </c>
      <c r="S8088" s="144" t="str">
        <f t="shared" si="1517"/>
        <v/>
      </c>
      <c r="T8088" s="145" t="str">
        <f t="shared" si="1518"/>
        <v/>
      </c>
      <c r="U8088" s="118"/>
      <c r="V8088" s="145" t="str">
        <f t="shared" si="1519"/>
        <v/>
      </c>
      <c r="W8088" s="144" t="str">
        <f t="shared" si="1520"/>
        <v/>
      </c>
      <c r="X8088" s="146" t="str">
        <f>IF(C8088="","",IF(OR(C8088="Trade",C8088="Multi Position"),(X8087+V8088),IF(C8088="Deposit",(X8087+AE8088),IF(C8088="Withdrawal",(X8087-AE8088)))))</f>
        <v/>
      </c>
      <c r="Y8088" s="145" t="str">
        <f t="shared" si="1521"/>
        <v/>
      </c>
      <c r="Z8088" s="118"/>
      <c r="AA8088" s="118"/>
      <c r="AB8088" s="118"/>
      <c r="AC8088" s="118"/>
      <c r="AD8088" s="118"/>
      <c r="AE8088" s="139"/>
      <c r="AF8088" s="118"/>
      <c r="AG8088" s="118"/>
      <c r="AH8088" s="147" t="str">
        <f t="shared" si="1522"/>
        <v/>
      </c>
      <c r="AI8088" s="147" t="str">
        <f t="shared" si="1523"/>
        <v/>
      </c>
      <c r="AJ8088" s="148" t="str">
        <f t="shared" si="1512"/>
        <v/>
      </c>
      <c r="AK8088" s="148" t="str">
        <f t="shared" si="1513"/>
        <v/>
      </c>
      <c r="AL8088" s="147" t="str">
        <f t="shared" si="1514"/>
        <v/>
      </c>
      <c r="AM8088" s="147" t="str">
        <f t="shared" si="1515"/>
        <v/>
      </c>
      <c r="AN8088" s="147" t="str">
        <f t="shared" si="1516"/>
        <v/>
      </c>
      <c r="AO8088" s="118"/>
    </row>
    <row r="8089" spans="1:41">
      <c r="A8089" s="118"/>
      <c r="B8089" s="118"/>
      <c r="C8089" s="118"/>
      <c r="D8089" s="118"/>
      <c r="E8089" s="118"/>
      <c r="F8089" s="118"/>
      <c r="G8089" s="118"/>
      <c r="H8089" s="118"/>
      <c r="I8089" s="118"/>
      <c r="J8089" s="118"/>
      <c r="K8089" s="118"/>
      <c r="L8089" s="118"/>
      <c r="M8089" s="118"/>
      <c r="N8089" s="118"/>
      <c r="O8089" s="143" t="str">
        <f>IF(H8089="","",(S8089/S8089)&amp;":"&amp;ROUND(AH8089/S8089,2))</f>
        <v/>
      </c>
      <c r="P8089" s="118"/>
      <c r="Q8089" s="118"/>
      <c r="R8089" s="143" t="str">
        <f>IF(H8089="","",(S8089/S8089)&amp;":"&amp;ROUND(AI8089/S8089,2))</f>
        <v/>
      </c>
      <c r="S8089" s="144" t="str">
        <f t="shared" si="1517"/>
        <v/>
      </c>
      <c r="T8089" s="145" t="str">
        <f t="shared" si="1518"/>
        <v/>
      </c>
      <c r="U8089" s="118"/>
      <c r="V8089" s="145" t="str">
        <f t="shared" si="1519"/>
        <v/>
      </c>
      <c r="W8089" s="144" t="str">
        <f t="shared" si="1520"/>
        <v/>
      </c>
      <c r="X8089" s="146" t="str">
        <f>IF(C8089="","",IF(OR(C8089="Trade",C8089="Multi Position"),(X8088+V8089),IF(C8089="Deposit",(X8088+AE8089),IF(C8089="Withdrawal",(X8088-AE8089)))))</f>
        <v/>
      </c>
      <c r="Y8089" s="145" t="str">
        <f t="shared" si="1521"/>
        <v/>
      </c>
      <c r="Z8089" s="118"/>
      <c r="AA8089" s="118"/>
      <c r="AB8089" s="118"/>
      <c r="AC8089" s="118"/>
      <c r="AD8089" s="118"/>
      <c r="AE8089" s="139"/>
      <c r="AF8089" s="118"/>
      <c r="AG8089" s="118"/>
      <c r="AH8089" s="147" t="str">
        <f t="shared" si="1522"/>
        <v/>
      </c>
      <c r="AI8089" s="147" t="str">
        <f t="shared" si="1523"/>
        <v/>
      </c>
      <c r="AJ8089" s="148" t="str">
        <f t="shared" si="1512"/>
        <v/>
      </c>
      <c r="AK8089" s="148" t="str">
        <f t="shared" si="1513"/>
        <v/>
      </c>
      <c r="AL8089" s="147" t="str">
        <f t="shared" si="1514"/>
        <v/>
      </c>
      <c r="AM8089" s="147" t="str">
        <f t="shared" si="1515"/>
        <v/>
      </c>
      <c r="AN8089" s="147" t="str">
        <f t="shared" si="1516"/>
        <v/>
      </c>
      <c r="AO8089" s="118"/>
    </row>
    <row r="8090" spans="1:41">
      <c r="A8090" s="118"/>
      <c r="B8090" s="118"/>
      <c r="C8090" s="118"/>
      <c r="D8090" s="118"/>
      <c r="E8090" s="118"/>
      <c r="F8090" s="118"/>
      <c r="G8090" s="118"/>
      <c r="H8090" s="118"/>
      <c r="I8090" s="118"/>
      <c r="J8090" s="118"/>
      <c r="K8090" s="118"/>
      <c r="L8090" s="118"/>
      <c r="M8090" s="118"/>
      <c r="N8090" s="118"/>
      <c r="O8090" s="143" t="str">
        <f>IF(H8090="","",(S8090/S8090)&amp;":"&amp;ROUND(AH8090/S8090,2))</f>
        <v/>
      </c>
      <c r="P8090" s="118"/>
      <c r="Q8090" s="118"/>
      <c r="R8090" s="143" t="str">
        <f>IF(H8090="","",(S8090/S8090)&amp;":"&amp;ROUND(AI8090/S8090,2))</f>
        <v/>
      </c>
      <c r="S8090" s="144" t="str">
        <f t="shared" si="1517"/>
        <v/>
      </c>
      <c r="T8090" s="145" t="str">
        <f t="shared" si="1518"/>
        <v/>
      </c>
      <c r="U8090" s="118"/>
      <c r="V8090" s="145" t="str">
        <f t="shared" si="1519"/>
        <v/>
      </c>
      <c r="W8090" s="144" t="str">
        <f t="shared" si="1520"/>
        <v/>
      </c>
      <c r="X8090" s="146" t="str">
        <f>IF(C8090="","",IF(OR(C8090="Trade",C8090="Multi Position"),(X8089+V8090),IF(C8090="Deposit",(X8089+AE8090),IF(C8090="Withdrawal",(X8089-AE8090)))))</f>
        <v/>
      </c>
      <c r="Y8090" s="145" t="str">
        <f t="shared" si="1521"/>
        <v/>
      </c>
      <c r="Z8090" s="118"/>
      <c r="AA8090" s="118"/>
      <c r="AB8090" s="118"/>
      <c r="AC8090" s="118"/>
      <c r="AD8090" s="118"/>
      <c r="AE8090" s="139"/>
      <c r="AF8090" s="118"/>
      <c r="AG8090" s="118"/>
      <c r="AH8090" s="147" t="str">
        <f t="shared" si="1522"/>
        <v/>
      </c>
      <c r="AI8090" s="147" t="str">
        <f t="shared" si="1523"/>
        <v/>
      </c>
      <c r="AJ8090" s="148" t="str">
        <f t="shared" si="1512"/>
        <v/>
      </c>
      <c r="AK8090" s="148" t="str">
        <f t="shared" si="1513"/>
        <v/>
      </c>
      <c r="AL8090" s="147" t="str">
        <f t="shared" si="1514"/>
        <v/>
      </c>
      <c r="AM8090" s="147" t="str">
        <f t="shared" si="1515"/>
        <v/>
      </c>
      <c r="AN8090" s="147" t="str">
        <f t="shared" si="1516"/>
        <v/>
      </c>
      <c r="AO8090" s="118"/>
    </row>
    <row r="8091" spans="1:41">
      <c r="A8091" s="118"/>
      <c r="B8091" s="118"/>
      <c r="C8091" s="118"/>
      <c r="D8091" s="118"/>
      <c r="E8091" s="118"/>
      <c r="F8091" s="118"/>
      <c r="G8091" s="118"/>
      <c r="H8091" s="118"/>
      <c r="I8091" s="118"/>
      <c r="J8091" s="118"/>
      <c r="K8091" s="118"/>
      <c r="L8091" s="118"/>
      <c r="M8091" s="118"/>
      <c r="N8091" s="118"/>
      <c r="O8091" s="143" t="str">
        <f>IF(H8091="","",(S8091/S8091)&amp;":"&amp;ROUND(AH8091/S8091,2))</f>
        <v/>
      </c>
      <c r="P8091" s="118"/>
      <c r="Q8091" s="118"/>
      <c r="R8091" s="143" t="str">
        <f>IF(H8091="","",(S8091/S8091)&amp;":"&amp;ROUND(AI8091/S8091,2))</f>
        <v/>
      </c>
      <c r="S8091" s="144" t="str">
        <f t="shared" si="1517"/>
        <v/>
      </c>
      <c r="T8091" s="145" t="str">
        <f t="shared" si="1518"/>
        <v/>
      </c>
      <c r="U8091" s="118"/>
      <c r="V8091" s="145" t="str">
        <f t="shared" si="1519"/>
        <v/>
      </c>
      <c r="W8091" s="144" t="str">
        <f t="shared" si="1520"/>
        <v/>
      </c>
      <c r="X8091" s="146" t="str">
        <f>IF(C8091="","",IF(OR(C8091="Trade",C8091="Multi Position"),(X8090+V8091),IF(C8091="Deposit",(X8090+AE8091),IF(C8091="Withdrawal",(X8090-AE8091)))))</f>
        <v/>
      </c>
      <c r="Y8091" s="145" t="str">
        <f t="shared" si="1521"/>
        <v/>
      </c>
      <c r="Z8091" s="118"/>
      <c r="AA8091" s="118"/>
      <c r="AB8091" s="118"/>
      <c r="AC8091" s="118"/>
      <c r="AD8091" s="118"/>
      <c r="AE8091" s="139"/>
      <c r="AF8091" s="118"/>
      <c r="AG8091" s="118"/>
      <c r="AH8091" s="147" t="str">
        <f t="shared" si="1522"/>
        <v/>
      </c>
      <c r="AI8091" s="147" t="str">
        <f t="shared" si="1523"/>
        <v/>
      </c>
      <c r="AJ8091" s="148" t="str">
        <f t="shared" si="1512"/>
        <v/>
      </c>
      <c r="AK8091" s="148" t="str">
        <f t="shared" si="1513"/>
        <v/>
      </c>
      <c r="AL8091" s="147" t="str">
        <f t="shared" si="1514"/>
        <v/>
      </c>
      <c r="AM8091" s="147" t="str">
        <f t="shared" si="1515"/>
        <v/>
      </c>
      <c r="AN8091" s="147" t="str">
        <f t="shared" si="1516"/>
        <v/>
      </c>
      <c r="AO8091" s="118"/>
    </row>
    <row r="8092" spans="1:41">
      <c r="A8092" s="118"/>
      <c r="B8092" s="118"/>
      <c r="C8092" s="118"/>
      <c r="D8092" s="118"/>
      <c r="E8092" s="118"/>
      <c r="F8092" s="118"/>
      <c r="G8092" s="118"/>
      <c r="H8092" s="118"/>
      <c r="I8092" s="118"/>
      <c r="J8092" s="118"/>
      <c r="K8092" s="118"/>
      <c r="L8092" s="118"/>
      <c r="M8092" s="118"/>
      <c r="N8092" s="118"/>
      <c r="O8092" s="143" t="str">
        <f>IF(H8092="","",(S8092/S8092)&amp;":"&amp;ROUND(AH8092/S8092,2))</f>
        <v/>
      </c>
      <c r="P8092" s="118"/>
      <c r="Q8092" s="118"/>
      <c r="R8092" s="143" t="str">
        <f>IF(H8092="","",(S8092/S8092)&amp;":"&amp;ROUND(AI8092/S8092,2))</f>
        <v/>
      </c>
      <c r="S8092" s="144" t="str">
        <f t="shared" si="1517"/>
        <v/>
      </c>
      <c r="T8092" s="145" t="str">
        <f t="shared" si="1518"/>
        <v/>
      </c>
      <c r="U8092" s="118"/>
      <c r="V8092" s="145" t="str">
        <f t="shared" si="1519"/>
        <v/>
      </c>
      <c r="W8092" s="144" t="str">
        <f t="shared" si="1520"/>
        <v/>
      </c>
      <c r="X8092" s="146" t="str">
        <f>IF(C8092="","",IF(OR(C8092="Trade",C8092="Multi Position"),(X8091+V8092),IF(C8092="Deposit",(X8091+AE8092),IF(C8092="Withdrawal",(X8091-AE8092)))))</f>
        <v/>
      </c>
      <c r="Y8092" s="145" t="str">
        <f t="shared" si="1521"/>
        <v/>
      </c>
      <c r="Z8092" s="118"/>
      <c r="AA8092" s="118"/>
      <c r="AB8092" s="118"/>
      <c r="AC8092" s="118"/>
      <c r="AD8092" s="118"/>
      <c r="AE8092" s="139"/>
      <c r="AF8092" s="118"/>
      <c r="AG8092" s="118"/>
      <c r="AH8092" s="147" t="str">
        <f t="shared" si="1522"/>
        <v/>
      </c>
      <c r="AI8092" s="147" t="str">
        <f t="shared" si="1523"/>
        <v/>
      </c>
      <c r="AJ8092" s="148" t="str">
        <f t="shared" si="1512"/>
        <v/>
      </c>
      <c r="AK8092" s="148" t="str">
        <f t="shared" si="1513"/>
        <v/>
      </c>
      <c r="AL8092" s="147" t="str">
        <f t="shared" si="1514"/>
        <v/>
      </c>
      <c r="AM8092" s="147" t="str">
        <f t="shared" si="1515"/>
        <v/>
      </c>
      <c r="AN8092" s="147" t="str">
        <f t="shared" si="1516"/>
        <v/>
      </c>
      <c r="AO8092" s="118"/>
    </row>
    <row r="8093" spans="1:41">
      <c r="A8093" s="118"/>
      <c r="B8093" s="118"/>
      <c r="C8093" s="118"/>
      <c r="D8093" s="118"/>
      <c r="E8093" s="118"/>
      <c r="F8093" s="118"/>
      <c r="G8093" s="118"/>
      <c r="H8093" s="118"/>
      <c r="I8093" s="118"/>
      <c r="J8093" s="118"/>
      <c r="K8093" s="118"/>
      <c r="L8093" s="118"/>
      <c r="M8093" s="118"/>
      <c r="N8093" s="118"/>
      <c r="O8093" s="143" t="str">
        <f>IF(H8093="","",(S8093/S8093)&amp;":"&amp;ROUND(AH8093/S8093,2))</f>
        <v/>
      </c>
      <c r="P8093" s="118"/>
      <c r="Q8093" s="118"/>
      <c r="R8093" s="143" t="str">
        <f>IF(H8093="","",(S8093/S8093)&amp;":"&amp;ROUND(AI8093/S8093,2))</f>
        <v/>
      </c>
      <c r="S8093" s="144" t="str">
        <f t="shared" si="1517"/>
        <v/>
      </c>
      <c r="T8093" s="145" t="str">
        <f t="shared" si="1518"/>
        <v/>
      </c>
      <c r="U8093" s="118"/>
      <c r="V8093" s="145" t="str">
        <f t="shared" si="1519"/>
        <v/>
      </c>
      <c r="W8093" s="144" t="str">
        <f t="shared" si="1520"/>
        <v/>
      </c>
      <c r="X8093" s="146" t="str">
        <f>IF(C8093="","",IF(OR(C8093="Trade",C8093="Multi Position"),(X8092+V8093),IF(C8093="Deposit",(X8092+AE8093),IF(C8093="Withdrawal",(X8092-AE8093)))))</f>
        <v/>
      </c>
      <c r="Y8093" s="145" t="str">
        <f t="shared" si="1521"/>
        <v/>
      </c>
      <c r="Z8093" s="118"/>
      <c r="AA8093" s="118"/>
      <c r="AB8093" s="118"/>
      <c r="AC8093" s="118"/>
      <c r="AD8093" s="118"/>
      <c r="AE8093" s="139"/>
      <c r="AF8093" s="118"/>
      <c r="AG8093" s="118"/>
      <c r="AH8093" s="147" t="str">
        <f t="shared" si="1522"/>
        <v/>
      </c>
      <c r="AI8093" s="147" t="str">
        <f t="shared" si="1523"/>
        <v/>
      </c>
      <c r="AJ8093" s="148" t="str">
        <f t="shared" si="1512"/>
        <v/>
      </c>
      <c r="AK8093" s="148" t="str">
        <f t="shared" si="1513"/>
        <v/>
      </c>
      <c r="AL8093" s="147" t="str">
        <f t="shared" si="1514"/>
        <v/>
      </c>
      <c r="AM8093" s="147" t="str">
        <f t="shared" si="1515"/>
        <v/>
      </c>
      <c r="AN8093" s="147" t="str">
        <f t="shared" si="1516"/>
        <v/>
      </c>
      <c r="AO8093" s="118"/>
    </row>
    <row r="8094" spans="1:41">
      <c r="A8094" s="118"/>
      <c r="B8094" s="118"/>
      <c r="C8094" s="118"/>
      <c r="D8094" s="118"/>
      <c r="E8094" s="118"/>
      <c r="F8094" s="118"/>
      <c r="G8094" s="118"/>
      <c r="H8094" s="118"/>
      <c r="I8094" s="118"/>
      <c r="J8094" s="118"/>
      <c r="K8094" s="118"/>
      <c r="L8094" s="118"/>
      <c r="M8094" s="118"/>
      <c r="N8094" s="118"/>
      <c r="O8094" s="143" t="str">
        <f>IF(H8094="","",(S8094/S8094)&amp;":"&amp;ROUND(AH8094/S8094,2))</f>
        <v/>
      </c>
      <c r="P8094" s="118"/>
      <c r="Q8094" s="118"/>
      <c r="R8094" s="143" t="str">
        <f>IF(H8094="","",(S8094/S8094)&amp;":"&amp;ROUND(AI8094/S8094,2))</f>
        <v/>
      </c>
      <c r="S8094" s="144" t="str">
        <f t="shared" si="1517"/>
        <v/>
      </c>
      <c r="T8094" s="145" t="str">
        <f t="shared" si="1518"/>
        <v/>
      </c>
      <c r="U8094" s="118"/>
      <c r="V8094" s="145" t="str">
        <f t="shared" si="1519"/>
        <v/>
      </c>
      <c r="W8094" s="144" t="str">
        <f t="shared" si="1520"/>
        <v/>
      </c>
      <c r="X8094" s="146" t="str">
        <f>IF(C8094="","",IF(OR(C8094="Trade",C8094="Multi Position"),(X8093+V8094),IF(C8094="Deposit",(X8093+AE8094),IF(C8094="Withdrawal",(X8093-AE8094)))))</f>
        <v/>
      </c>
      <c r="Y8094" s="145" t="str">
        <f t="shared" si="1521"/>
        <v/>
      </c>
      <c r="Z8094" s="118"/>
      <c r="AA8094" s="118"/>
      <c r="AB8094" s="118"/>
      <c r="AC8094" s="118"/>
      <c r="AD8094" s="118"/>
      <c r="AE8094" s="139"/>
      <c r="AF8094" s="118"/>
      <c r="AG8094" s="118"/>
      <c r="AH8094" s="147" t="str">
        <f t="shared" si="1522"/>
        <v/>
      </c>
      <c r="AI8094" s="147" t="str">
        <f t="shared" si="1523"/>
        <v/>
      </c>
      <c r="AJ8094" s="148" t="str">
        <f t="shared" si="1512"/>
        <v/>
      </c>
      <c r="AK8094" s="148" t="str">
        <f t="shared" si="1513"/>
        <v/>
      </c>
      <c r="AL8094" s="147" t="str">
        <f t="shared" si="1514"/>
        <v/>
      </c>
      <c r="AM8094" s="147" t="str">
        <f t="shared" si="1515"/>
        <v/>
      </c>
      <c r="AN8094" s="147" t="str">
        <f t="shared" si="1516"/>
        <v/>
      </c>
      <c r="AO8094" s="118"/>
    </row>
    <row r="8095" spans="1:41">
      <c r="A8095" s="118"/>
      <c r="B8095" s="118"/>
      <c r="C8095" s="118"/>
      <c r="D8095" s="118"/>
      <c r="E8095" s="118"/>
      <c r="F8095" s="118"/>
      <c r="G8095" s="118"/>
      <c r="H8095" s="118"/>
      <c r="I8095" s="118"/>
      <c r="J8095" s="118"/>
      <c r="K8095" s="118"/>
      <c r="L8095" s="118"/>
      <c r="M8095" s="118"/>
      <c r="N8095" s="118"/>
      <c r="O8095" s="143" t="str">
        <f>IF(H8095="","",(S8095/S8095)&amp;":"&amp;ROUND(AH8095/S8095,2))</f>
        <v/>
      </c>
      <c r="P8095" s="118"/>
      <c r="Q8095" s="118"/>
      <c r="R8095" s="143" t="str">
        <f>IF(H8095="","",(S8095/S8095)&amp;":"&amp;ROUND(AI8095/S8095,2))</f>
        <v/>
      </c>
      <c r="S8095" s="144" t="str">
        <f t="shared" si="1517"/>
        <v/>
      </c>
      <c r="T8095" s="145" t="str">
        <f t="shared" si="1518"/>
        <v/>
      </c>
      <c r="U8095" s="118"/>
      <c r="V8095" s="145" t="str">
        <f t="shared" si="1519"/>
        <v/>
      </c>
      <c r="W8095" s="144" t="str">
        <f t="shared" si="1520"/>
        <v/>
      </c>
      <c r="X8095" s="146" t="str">
        <f>IF(C8095="","",IF(OR(C8095="Trade",C8095="Multi Position"),(X8094+V8095),IF(C8095="Deposit",(X8094+AE8095),IF(C8095="Withdrawal",(X8094-AE8095)))))</f>
        <v/>
      </c>
      <c r="Y8095" s="145" t="str">
        <f t="shared" si="1521"/>
        <v/>
      </c>
      <c r="Z8095" s="118"/>
      <c r="AA8095" s="118"/>
      <c r="AB8095" s="118"/>
      <c r="AC8095" s="118"/>
      <c r="AD8095" s="118"/>
      <c r="AE8095" s="139"/>
      <c r="AF8095" s="118"/>
      <c r="AG8095" s="118"/>
      <c r="AH8095" s="147" t="str">
        <f t="shared" si="1522"/>
        <v/>
      </c>
      <c r="AI8095" s="147" t="str">
        <f t="shared" si="1523"/>
        <v/>
      </c>
      <c r="AJ8095" s="148" t="str">
        <f t="shared" si="1512"/>
        <v/>
      </c>
      <c r="AK8095" s="148" t="str">
        <f t="shared" si="1513"/>
        <v/>
      </c>
      <c r="AL8095" s="147" t="str">
        <f t="shared" si="1514"/>
        <v/>
      </c>
      <c r="AM8095" s="147" t="str">
        <f t="shared" si="1515"/>
        <v/>
      </c>
      <c r="AN8095" s="147" t="str">
        <f t="shared" si="1516"/>
        <v/>
      </c>
      <c r="AO8095" s="118"/>
    </row>
    <row r="8096" spans="1:41">
      <c r="A8096" s="118"/>
      <c r="B8096" s="118"/>
      <c r="C8096" s="118"/>
      <c r="D8096" s="118"/>
      <c r="E8096" s="118"/>
      <c r="F8096" s="118"/>
      <c r="G8096" s="118"/>
      <c r="H8096" s="118"/>
      <c r="I8096" s="118"/>
      <c r="J8096" s="118"/>
      <c r="K8096" s="118"/>
      <c r="L8096" s="118"/>
      <c r="M8096" s="118"/>
      <c r="N8096" s="118"/>
      <c r="O8096" s="143" t="str">
        <f>IF(H8096="","",(S8096/S8096)&amp;":"&amp;ROUND(AH8096/S8096,2))</f>
        <v/>
      </c>
      <c r="P8096" s="118"/>
      <c r="Q8096" s="118"/>
      <c r="R8096" s="143" t="str">
        <f>IF(H8096="","",(S8096/S8096)&amp;":"&amp;ROUND(AI8096/S8096,2))</f>
        <v/>
      </c>
      <c r="S8096" s="144" t="str">
        <f t="shared" si="1517"/>
        <v/>
      </c>
      <c r="T8096" s="145" t="str">
        <f t="shared" si="1518"/>
        <v/>
      </c>
      <c r="U8096" s="118"/>
      <c r="V8096" s="145" t="str">
        <f t="shared" si="1519"/>
        <v/>
      </c>
      <c r="W8096" s="144" t="str">
        <f t="shared" si="1520"/>
        <v/>
      </c>
      <c r="X8096" s="146" t="str">
        <f>IF(C8096="","",IF(OR(C8096="Trade",C8096="Multi Position"),(X8095+V8096),IF(C8096="Deposit",(X8095+AE8096),IF(C8096="Withdrawal",(X8095-AE8096)))))</f>
        <v/>
      </c>
      <c r="Y8096" s="145" t="str">
        <f t="shared" si="1521"/>
        <v/>
      </c>
      <c r="Z8096" s="118"/>
      <c r="AA8096" s="118"/>
      <c r="AB8096" s="118"/>
      <c r="AC8096" s="118"/>
      <c r="AD8096" s="118"/>
      <c r="AE8096" s="139"/>
      <c r="AF8096" s="118"/>
      <c r="AG8096" s="118"/>
      <c r="AH8096" s="147" t="str">
        <f t="shared" si="1522"/>
        <v/>
      </c>
      <c r="AI8096" s="147" t="str">
        <f t="shared" si="1523"/>
        <v/>
      </c>
      <c r="AJ8096" s="148" t="str">
        <f t="shared" si="1512"/>
        <v/>
      </c>
      <c r="AK8096" s="148" t="str">
        <f t="shared" si="1513"/>
        <v/>
      </c>
      <c r="AL8096" s="147" t="str">
        <f t="shared" si="1514"/>
        <v/>
      </c>
      <c r="AM8096" s="147" t="str">
        <f t="shared" si="1515"/>
        <v/>
      </c>
      <c r="AN8096" s="147" t="str">
        <f t="shared" si="1516"/>
        <v/>
      </c>
      <c r="AO8096" s="118"/>
    </row>
    <row r="8097" spans="1:41">
      <c r="A8097" s="118"/>
      <c r="B8097" s="118"/>
      <c r="C8097" s="118"/>
      <c r="D8097" s="118"/>
      <c r="E8097" s="118"/>
      <c r="F8097" s="118"/>
      <c r="G8097" s="118"/>
      <c r="H8097" s="118"/>
      <c r="I8097" s="118"/>
      <c r="J8097" s="118"/>
      <c r="K8097" s="118"/>
      <c r="L8097" s="118"/>
      <c r="M8097" s="118"/>
      <c r="N8097" s="118"/>
      <c r="O8097" s="143" t="str">
        <f>IF(H8097="","",(S8097/S8097)&amp;":"&amp;ROUND(AH8097/S8097,2))</f>
        <v/>
      </c>
      <c r="P8097" s="118"/>
      <c r="Q8097" s="118"/>
      <c r="R8097" s="143" t="str">
        <f>IF(H8097="","",(S8097/S8097)&amp;":"&amp;ROUND(AI8097/S8097,2))</f>
        <v/>
      </c>
      <c r="S8097" s="144" t="str">
        <f t="shared" si="1517"/>
        <v/>
      </c>
      <c r="T8097" s="145" t="str">
        <f t="shared" si="1518"/>
        <v/>
      </c>
      <c r="U8097" s="118"/>
      <c r="V8097" s="145" t="str">
        <f t="shared" si="1519"/>
        <v/>
      </c>
      <c r="W8097" s="144" t="str">
        <f t="shared" si="1520"/>
        <v/>
      </c>
      <c r="X8097" s="146" t="str">
        <f>IF(C8097="","",IF(OR(C8097="Trade",C8097="Multi Position"),(X8096+V8097),IF(C8097="Deposit",(X8096+AE8097),IF(C8097="Withdrawal",(X8096-AE8097)))))</f>
        <v/>
      </c>
      <c r="Y8097" s="145" t="str">
        <f t="shared" si="1521"/>
        <v/>
      </c>
      <c r="Z8097" s="118"/>
      <c r="AA8097" s="118"/>
      <c r="AB8097" s="118"/>
      <c r="AC8097" s="118"/>
      <c r="AD8097" s="118"/>
      <c r="AE8097" s="139"/>
      <c r="AF8097" s="118"/>
      <c r="AG8097" s="118"/>
      <c r="AH8097" s="147" t="str">
        <f t="shared" si="1522"/>
        <v/>
      </c>
      <c r="AI8097" s="147" t="str">
        <f t="shared" si="1523"/>
        <v/>
      </c>
      <c r="AJ8097" s="148" t="str">
        <f t="shared" si="1512"/>
        <v/>
      </c>
      <c r="AK8097" s="148" t="str">
        <f t="shared" si="1513"/>
        <v/>
      </c>
      <c r="AL8097" s="147" t="str">
        <f t="shared" si="1514"/>
        <v/>
      </c>
      <c r="AM8097" s="147" t="str">
        <f t="shared" si="1515"/>
        <v/>
      </c>
      <c r="AN8097" s="147" t="str">
        <f t="shared" si="1516"/>
        <v/>
      </c>
      <c r="AO8097" s="118"/>
    </row>
    <row r="8098" spans="1:41">
      <c r="A8098" s="118"/>
      <c r="B8098" s="118"/>
      <c r="C8098" s="118"/>
      <c r="D8098" s="118"/>
      <c r="E8098" s="118"/>
      <c r="F8098" s="118"/>
      <c r="G8098" s="118"/>
      <c r="H8098" s="118"/>
      <c r="I8098" s="118"/>
      <c r="J8098" s="118"/>
      <c r="K8098" s="118"/>
      <c r="L8098" s="118"/>
      <c r="M8098" s="118"/>
      <c r="N8098" s="118"/>
      <c r="O8098" s="143" t="str">
        <f>IF(H8098="","",(S8098/S8098)&amp;":"&amp;ROUND(AH8098/S8098,2))</f>
        <v/>
      </c>
      <c r="P8098" s="118"/>
      <c r="Q8098" s="118"/>
      <c r="R8098" s="143" t="str">
        <f>IF(H8098="","",(S8098/S8098)&amp;":"&amp;ROUND(AI8098/S8098,2))</f>
        <v/>
      </c>
      <c r="S8098" s="144" t="str">
        <f t="shared" si="1517"/>
        <v/>
      </c>
      <c r="T8098" s="145" t="str">
        <f t="shared" si="1518"/>
        <v/>
      </c>
      <c r="U8098" s="118"/>
      <c r="V8098" s="145" t="str">
        <f t="shared" si="1519"/>
        <v/>
      </c>
      <c r="W8098" s="144" t="str">
        <f t="shared" si="1520"/>
        <v/>
      </c>
      <c r="X8098" s="146" t="str">
        <f>IF(C8098="","",IF(OR(C8098="Trade",C8098="Multi Position"),(X8097+V8098),IF(C8098="Deposit",(X8097+AE8098),IF(C8098="Withdrawal",(X8097-AE8098)))))</f>
        <v/>
      </c>
      <c r="Y8098" s="145" t="str">
        <f t="shared" si="1521"/>
        <v/>
      </c>
      <c r="Z8098" s="118"/>
      <c r="AA8098" s="118"/>
      <c r="AB8098" s="118"/>
      <c r="AC8098" s="118"/>
      <c r="AD8098" s="118"/>
      <c r="AE8098" s="139"/>
      <c r="AF8098" s="118"/>
      <c r="AG8098" s="118"/>
      <c r="AH8098" s="147" t="str">
        <f t="shared" si="1522"/>
        <v/>
      </c>
      <c r="AI8098" s="147" t="str">
        <f t="shared" si="1523"/>
        <v/>
      </c>
      <c r="AJ8098" s="148" t="str">
        <f t="shared" si="1512"/>
        <v/>
      </c>
      <c r="AK8098" s="148" t="str">
        <f t="shared" si="1513"/>
        <v/>
      </c>
      <c r="AL8098" s="147" t="str">
        <f t="shared" si="1514"/>
        <v/>
      </c>
      <c r="AM8098" s="147" t="str">
        <f t="shared" si="1515"/>
        <v/>
      </c>
      <c r="AN8098" s="147" t="str">
        <f t="shared" si="1516"/>
        <v/>
      </c>
      <c r="AO8098" s="118"/>
    </row>
    <row r="8099" spans="1:41">
      <c r="A8099" s="118"/>
      <c r="B8099" s="118"/>
      <c r="C8099" s="118"/>
      <c r="D8099" s="118"/>
      <c r="E8099" s="118"/>
      <c r="F8099" s="118"/>
      <c r="G8099" s="118"/>
      <c r="H8099" s="118"/>
      <c r="I8099" s="118"/>
      <c r="J8099" s="118"/>
      <c r="K8099" s="118"/>
      <c r="L8099" s="118"/>
      <c r="M8099" s="118"/>
      <c r="N8099" s="118"/>
      <c r="O8099" s="143" t="str">
        <f>IF(H8099="","",(S8099/S8099)&amp;":"&amp;ROUND(AH8099/S8099,2))</f>
        <v/>
      </c>
      <c r="P8099" s="118"/>
      <c r="Q8099" s="118"/>
      <c r="R8099" s="143" t="str">
        <f>IF(H8099="","",(S8099/S8099)&amp;":"&amp;ROUND(AI8099/S8099,2))</f>
        <v/>
      </c>
      <c r="S8099" s="144" t="str">
        <f t="shared" si="1517"/>
        <v/>
      </c>
      <c r="T8099" s="145" t="str">
        <f t="shared" si="1518"/>
        <v/>
      </c>
      <c r="U8099" s="118"/>
      <c r="V8099" s="145" t="str">
        <f t="shared" si="1519"/>
        <v/>
      </c>
      <c r="W8099" s="144" t="str">
        <f t="shared" si="1520"/>
        <v/>
      </c>
      <c r="X8099" s="146" t="str">
        <f>IF(C8099="","",IF(OR(C8099="Trade",C8099="Multi Position"),(X8098+V8099),IF(C8099="Deposit",(X8098+AE8099),IF(C8099="Withdrawal",(X8098-AE8099)))))</f>
        <v/>
      </c>
      <c r="Y8099" s="145" t="str">
        <f t="shared" si="1521"/>
        <v/>
      </c>
      <c r="Z8099" s="118"/>
      <c r="AA8099" s="118"/>
      <c r="AB8099" s="118"/>
      <c r="AC8099" s="118"/>
      <c r="AD8099" s="118"/>
      <c r="AE8099" s="139"/>
      <c r="AF8099" s="118"/>
      <c r="AG8099" s="118"/>
      <c r="AH8099" s="147" t="str">
        <f t="shared" si="1522"/>
        <v/>
      </c>
      <c r="AI8099" s="147" t="str">
        <f t="shared" si="1523"/>
        <v/>
      </c>
      <c r="AJ8099" s="148" t="str">
        <f t="shared" si="1512"/>
        <v/>
      </c>
      <c r="AK8099" s="148" t="str">
        <f t="shared" si="1513"/>
        <v/>
      </c>
      <c r="AL8099" s="147" t="str">
        <f t="shared" si="1514"/>
        <v/>
      </c>
      <c r="AM8099" s="147" t="str">
        <f t="shared" si="1515"/>
        <v/>
      </c>
      <c r="AN8099" s="147" t="str">
        <f t="shared" si="1516"/>
        <v/>
      </c>
      <c r="AO8099" s="118"/>
    </row>
    <row r="8100" spans="1:41">
      <c r="A8100" s="118"/>
      <c r="B8100" s="118"/>
      <c r="C8100" s="118"/>
      <c r="D8100" s="118"/>
      <c r="E8100" s="118"/>
      <c r="F8100" s="118"/>
      <c r="G8100" s="118"/>
      <c r="H8100" s="118"/>
      <c r="I8100" s="118"/>
      <c r="J8100" s="118"/>
      <c r="K8100" s="118"/>
      <c r="L8100" s="118"/>
      <c r="M8100" s="118"/>
      <c r="N8100" s="118"/>
      <c r="O8100" s="143" t="str">
        <f>IF(H8100="","",(S8100/S8100)&amp;":"&amp;ROUND(AH8100/S8100,2))</f>
        <v/>
      </c>
      <c r="P8100" s="118"/>
      <c r="Q8100" s="118"/>
      <c r="R8100" s="143" t="str">
        <f>IF(H8100="","",(S8100/S8100)&amp;":"&amp;ROUND(AI8100/S8100,2))</f>
        <v/>
      </c>
      <c r="S8100" s="144" t="str">
        <f t="shared" si="1517"/>
        <v/>
      </c>
      <c r="T8100" s="145" t="str">
        <f t="shared" si="1518"/>
        <v/>
      </c>
      <c r="U8100" s="118"/>
      <c r="V8100" s="145" t="str">
        <f t="shared" si="1519"/>
        <v/>
      </c>
      <c r="W8100" s="144" t="str">
        <f t="shared" si="1520"/>
        <v/>
      </c>
      <c r="X8100" s="146" t="str">
        <f>IF(C8100="","",IF(OR(C8100="Trade",C8100="Multi Position"),(X8099+V8100),IF(C8100="Deposit",(X8099+AE8100),IF(C8100="Withdrawal",(X8099-AE8100)))))</f>
        <v/>
      </c>
      <c r="Y8100" s="145" t="str">
        <f t="shared" si="1521"/>
        <v/>
      </c>
      <c r="Z8100" s="118"/>
      <c r="AA8100" s="118"/>
      <c r="AB8100" s="118"/>
      <c r="AC8100" s="118"/>
      <c r="AD8100" s="118"/>
      <c r="AE8100" s="139"/>
      <c r="AF8100" s="118"/>
      <c r="AG8100" s="118"/>
      <c r="AH8100" s="147" t="str">
        <f t="shared" si="1522"/>
        <v/>
      </c>
      <c r="AI8100" s="147" t="str">
        <f t="shared" si="1523"/>
        <v/>
      </c>
      <c r="AJ8100" s="148" t="str">
        <f t="shared" si="1512"/>
        <v/>
      </c>
      <c r="AK8100" s="148" t="str">
        <f t="shared" si="1513"/>
        <v/>
      </c>
      <c r="AL8100" s="147" t="str">
        <f t="shared" si="1514"/>
        <v/>
      </c>
      <c r="AM8100" s="147" t="str">
        <f t="shared" si="1515"/>
        <v/>
      </c>
      <c r="AN8100" s="147" t="str">
        <f t="shared" si="1516"/>
        <v/>
      </c>
      <c r="AO8100" s="118"/>
    </row>
    <row r="8101" spans="1:41">
      <c r="A8101" s="118"/>
      <c r="B8101" s="118"/>
      <c r="C8101" s="118"/>
      <c r="D8101" s="118"/>
      <c r="E8101" s="118"/>
      <c r="F8101" s="118"/>
      <c r="G8101" s="118"/>
      <c r="H8101" s="118"/>
      <c r="I8101" s="118"/>
      <c r="J8101" s="118"/>
      <c r="K8101" s="118"/>
      <c r="L8101" s="118"/>
      <c r="M8101" s="118"/>
      <c r="N8101" s="118"/>
      <c r="O8101" s="143" t="str">
        <f>IF(H8101="","",(S8101/S8101)&amp;":"&amp;ROUND(AH8101/S8101,2))</f>
        <v/>
      </c>
      <c r="P8101" s="118"/>
      <c r="Q8101" s="118"/>
      <c r="R8101" s="143" t="str">
        <f>IF(H8101="","",(S8101/S8101)&amp;":"&amp;ROUND(AI8101/S8101,2))</f>
        <v/>
      </c>
      <c r="S8101" s="144" t="str">
        <f t="shared" si="1517"/>
        <v/>
      </c>
      <c r="T8101" s="145" t="str">
        <f t="shared" si="1518"/>
        <v/>
      </c>
      <c r="U8101" s="118"/>
      <c r="V8101" s="145" t="str">
        <f t="shared" si="1519"/>
        <v/>
      </c>
      <c r="W8101" s="144" t="str">
        <f t="shared" si="1520"/>
        <v/>
      </c>
      <c r="X8101" s="146" t="str">
        <f>IF(C8101="","",IF(OR(C8101="Trade",C8101="Multi Position"),(X8100+V8101),IF(C8101="Deposit",(X8100+AE8101),IF(C8101="Withdrawal",(X8100-AE8101)))))</f>
        <v/>
      </c>
      <c r="Y8101" s="145" t="str">
        <f t="shared" si="1521"/>
        <v/>
      </c>
      <c r="Z8101" s="118"/>
      <c r="AA8101" s="118"/>
      <c r="AB8101" s="118"/>
      <c r="AC8101" s="118"/>
      <c r="AD8101" s="118"/>
      <c r="AE8101" s="139"/>
      <c r="AF8101" s="118"/>
      <c r="AG8101" s="118"/>
      <c r="AH8101" s="147" t="str">
        <f t="shared" si="1522"/>
        <v/>
      </c>
      <c r="AI8101" s="147" t="str">
        <f t="shared" si="1523"/>
        <v/>
      </c>
      <c r="AJ8101" s="148" t="str">
        <f t="shared" si="1512"/>
        <v/>
      </c>
      <c r="AK8101" s="148" t="str">
        <f t="shared" si="1513"/>
        <v/>
      </c>
      <c r="AL8101" s="147" t="str">
        <f t="shared" si="1514"/>
        <v/>
      </c>
      <c r="AM8101" s="147" t="str">
        <f t="shared" si="1515"/>
        <v/>
      </c>
      <c r="AN8101" s="147" t="str">
        <f t="shared" si="1516"/>
        <v/>
      </c>
      <c r="AO8101" s="118"/>
    </row>
    <row r="8102" spans="1:41">
      <c r="A8102" s="118"/>
      <c r="B8102" s="118"/>
      <c r="C8102" s="118"/>
      <c r="D8102" s="118"/>
      <c r="E8102" s="118"/>
      <c r="F8102" s="118"/>
      <c r="G8102" s="118"/>
      <c r="H8102" s="118"/>
      <c r="I8102" s="118"/>
      <c r="J8102" s="118"/>
      <c r="K8102" s="118"/>
      <c r="L8102" s="118"/>
      <c r="M8102" s="118"/>
      <c r="N8102" s="118"/>
      <c r="O8102" s="143" t="str">
        <f>IF(H8102="","",(S8102/S8102)&amp;":"&amp;ROUND(AH8102/S8102,2))</f>
        <v/>
      </c>
      <c r="P8102" s="118"/>
      <c r="Q8102" s="118"/>
      <c r="R8102" s="143" t="str">
        <f>IF(H8102="","",(S8102/S8102)&amp;":"&amp;ROUND(AI8102/S8102,2))</f>
        <v/>
      </c>
      <c r="S8102" s="144" t="str">
        <f t="shared" si="1517"/>
        <v/>
      </c>
      <c r="T8102" s="145" t="str">
        <f t="shared" si="1518"/>
        <v/>
      </c>
      <c r="U8102" s="118"/>
      <c r="V8102" s="145" t="str">
        <f t="shared" si="1519"/>
        <v/>
      </c>
      <c r="W8102" s="144" t="str">
        <f t="shared" si="1520"/>
        <v/>
      </c>
      <c r="X8102" s="146" t="str">
        <f>IF(C8102="","",IF(OR(C8102="Trade",C8102="Multi Position"),(X8101+V8102),IF(C8102="Deposit",(X8101+AE8102),IF(C8102="Withdrawal",(X8101-AE8102)))))</f>
        <v/>
      </c>
      <c r="Y8102" s="145" t="str">
        <f t="shared" si="1521"/>
        <v/>
      </c>
      <c r="Z8102" s="118"/>
      <c r="AA8102" s="118"/>
      <c r="AB8102" s="118"/>
      <c r="AC8102" s="118"/>
      <c r="AD8102" s="118"/>
      <c r="AE8102" s="139"/>
      <c r="AF8102" s="118"/>
      <c r="AG8102" s="118"/>
      <c r="AH8102" s="147" t="str">
        <f t="shared" si="1522"/>
        <v/>
      </c>
      <c r="AI8102" s="147" t="str">
        <f t="shared" si="1523"/>
        <v/>
      </c>
      <c r="AJ8102" s="148" t="str">
        <f t="shared" si="1512"/>
        <v/>
      </c>
      <c r="AK8102" s="148" t="str">
        <f t="shared" si="1513"/>
        <v/>
      </c>
      <c r="AL8102" s="147" t="str">
        <f t="shared" si="1514"/>
        <v/>
      </c>
      <c r="AM8102" s="147" t="str">
        <f t="shared" si="1515"/>
        <v/>
      </c>
      <c r="AN8102" s="147" t="str">
        <f t="shared" si="1516"/>
        <v/>
      </c>
      <c r="AO8102" s="118"/>
    </row>
    <row r="8103" spans="1:41">
      <c r="A8103" s="118"/>
      <c r="B8103" s="118"/>
      <c r="C8103" s="118"/>
      <c r="D8103" s="118"/>
      <c r="E8103" s="118"/>
      <c r="F8103" s="118"/>
      <c r="G8103" s="118"/>
      <c r="H8103" s="118"/>
      <c r="I8103" s="118"/>
      <c r="J8103" s="118"/>
      <c r="K8103" s="118"/>
      <c r="L8103" s="118"/>
      <c r="M8103" s="118"/>
      <c r="N8103" s="118"/>
      <c r="O8103" s="143" t="str">
        <f>IF(H8103="","",(S8103/S8103)&amp;":"&amp;ROUND(AH8103/S8103,2))</f>
        <v/>
      </c>
      <c r="P8103" s="118"/>
      <c r="Q8103" s="118"/>
      <c r="R8103" s="143" t="str">
        <f>IF(H8103="","",(S8103/S8103)&amp;":"&amp;ROUND(AI8103/S8103,2))</f>
        <v/>
      </c>
      <c r="S8103" s="144" t="str">
        <f t="shared" si="1517"/>
        <v/>
      </c>
      <c r="T8103" s="145" t="str">
        <f t="shared" si="1518"/>
        <v/>
      </c>
      <c r="U8103" s="118"/>
      <c r="V8103" s="145" t="str">
        <f t="shared" si="1519"/>
        <v/>
      </c>
      <c r="W8103" s="144" t="str">
        <f t="shared" si="1520"/>
        <v/>
      </c>
      <c r="X8103" s="146" t="str">
        <f>IF(C8103="","",IF(OR(C8103="Trade",C8103="Multi Position"),(X8102+V8103),IF(C8103="Deposit",(X8102+AE8103),IF(C8103="Withdrawal",(X8102-AE8103)))))</f>
        <v/>
      </c>
      <c r="Y8103" s="145" t="str">
        <f t="shared" si="1521"/>
        <v/>
      </c>
      <c r="Z8103" s="118"/>
      <c r="AA8103" s="118"/>
      <c r="AB8103" s="118"/>
      <c r="AC8103" s="118"/>
      <c r="AD8103" s="118"/>
      <c r="AE8103" s="139"/>
      <c r="AF8103" s="118"/>
      <c r="AG8103" s="118"/>
      <c r="AH8103" s="147" t="str">
        <f t="shared" si="1522"/>
        <v/>
      </c>
      <c r="AI8103" s="147" t="str">
        <f t="shared" si="1523"/>
        <v/>
      </c>
      <c r="AJ8103" s="148" t="str">
        <f t="shared" si="1512"/>
        <v/>
      </c>
      <c r="AK8103" s="148" t="str">
        <f t="shared" si="1513"/>
        <v/>
      </c>
      <c r="AL8103" s="147" t="str">
        <f t="shared" si="1514"/>
        <v/>
      </c>
      <c r="AM8103" s="147" t="str">
        <f t="shared" si="1515"/>
        <v/>
      </c>
      <c r="AN8103" s="147" t="str">
        <f t="shared" si="1516"/>
        <v/>
      </c>
      <c r="AO8103" s="118"/>
    </row>
    <row r="8104" spans="1:41">
      <c r="A8104" s="118"/>
      <c r="B8104" s="118"/>
      <c r="C8104" s="118"/>
      <c r="D8104" s="118"/>
      <c r="E8104" s="118"/>
      <c r="F8104" s="118"/>
      <c r="G8104" s="118"/>
      <c r="H8104" s="118"/>
      <c r="I8104" s="118"/>
      <c r="J8104" s="118"/>
      <c r="K8104" s="118"/>
      <c r="L8104" s="118"/>
      <c r="M8104" s="118"/>
      <c r="N8104" s="118"/>
      <c r="O8104" s="143" t="str">
        <f>IF(H8104="","",(S8104/S8104)&amp;":"&amp;ROUND(AH8104/S8104,2))</f>
        <v/>
      </c>
      <c r="P8104" s="118"/>
      <c r="Q8104" s="118"/>
      <c r="R8104" s="143" t="str">
        <f>IF(H8104="","",(S8104/S8104)&amp;":"&amp;ROUND(AI8104/S8104,2))</f>
        <v/>
      </c>
      <c r="S8104" s="144" t="str">
        <f t="shared" si="1517"/>
        <v/>
      </c>
      <c r="T8104" s="145" t="str">
        <f t="shared" si="1518"/>
        <v/>
      </c>
      <c r="U8104" s="118"/>
      <c r="V8104" s="145" t="str">
        <f t="shared" si="1519"/>
        <v/>
      </c>
      <c r="W8104" s="144" t="str">
        <f t="shared" si="1520"/>
        <v/>
      </c>
      <c r="X8104" s="146" t="str">
        <f>IF(C8104="","",IF(OR(C8104="Trade",C8104="Multi Position"),(X8103+V8104),IF(C8104="Deposit",(X8103+AE8104),IF(C8104="Withdrawal",(X8103-AE8104)))))</f>
        <v/>
      </c>
      <c r="Y8104" s="145" t="str">
        <f t="shared" si="1521"/>
        <v/>
      </c>
      <c r="Z8104" s="118"/>
      <c r="AA8104" s="118"/>
      <c r="AB8104" s="118"/>
      <c r="AC8104" s="118"/>
      <c r="AD8104" s="118"/>
      <c r="AE8104" s="139"/>
      <c r="AF8104" s="118"/>
      <c r="AG8104" s="118"/>
      <c r="AH8104" s="147" t="str">
        <f t="shared" si="1522"/>
        <v/>
      </c>
      <c r="AI8104" s="147" t="str">
        <f t="shared" si="1523"/>
        <v/>
      </c>
      <c r="AJ8104" s="148" t="str">
        <f t="shared" si="1512"/>
        <v/>
      </c>
      <c r="AK8104" s="148" t="str">
        <f t="shared" si="1513"/>
        <v/>
      </c>
      <c r="AL8104" s="147" t="str">
        <f t="shared" si="1514"/>
        <v/>
      </c>
      <c r="AM8104" s="147" t="str">
        <f t="shared" si="1515"/>
        <v/>
      </c>
      <c r="AN8104" s="147" t="str">
        <f t="shared" si="1516"/>
        <v/>
      </c>
      <c r="AO8104" s="118"/>
    </row>
    <row r="8105" spans="1:41">
      <c r="A8105" s="118"/>
      <c r="B8105" s="118"/>
      <c r="C8105" s="118"/>
      <c r="D8105" s="118"/>
      <c r="E8105" s="118"/>
      <c r="F8105" s="118"/>
      <c r="G8105" s="118"/>
      <c r="H8105" s="118"/>
      <c r="I8105" s="118"/>
      <c r="J8105" s="118"/>
      <c r="K8105" s="118"/>
      <c r="L8105" s="118"/>
      <c r="M8105" s="118"/>
      <c r="N8105" s="118"/>
      <c r="O8105" s="143" t="str">
        <f>IF(H8105="","",(S8105/S8105)&amp;":"&amp;ROUND(AH8105/S8105,2))</f>
        <v/>
      </c>
      <c r="P8105" s="118"/>
      <c r="Q8105" s="118"/>
      <c r="R8105" s="143" t="str">
        <f>IF(H8105="","",(S8105/S8105)&amp;":"&amp;ROUND(AI8105/S8105,2))</f>
        <v/>
      </c>
      <c r="S8105" s="144" t="str">
        <f t="shared" si="1517"/>
        <v/>
      </c>
      <c r="T8105" s="145" t="str">
        <f t="shared" si="1518"/>
        <v/>
      </c>
      <c r="U8105" s="118"/>
      <c r="V8105" s="145" t="str">
        <f t="shared" si="1519"/>
        <v/>
      </c>
      <c r="W8105" s="144" t="str">
        <f t="shared" si="1520"/>
        <v/>
      </c>
      <c r="X8105" s="146" t="str">
        <f>IF(C8105="","",IF(OR(C8105="Trade",C8105="Multi Position"),(X8104+V8105),IF(C8105="Deposit",(X8104+AE8105),IF(C8105="Withdrawal",(X8104-AE8105)))))</f>
        <v/>
      </c>
      <c r="Y8105" s="145" t="str">
        <f t="shared" si="1521"/>
        <v/>
      </c>
      <c r="Z8105" s="118"/>
      <c r="AA8105" s="118"/>
      <c r="AB8105" s="118"/>
      <c r="AC8105" s="118"/>
      <c r="AD8105" s="118"/>
      <c r="AE8105" s="139"/>
      <c r="AF8105" s="118"/>
      <c r="AG8105" s="118"/>
      <c r="AH8105" s="147" t="str">
        <f t="shared" si="1522"/>
        <v/>
      </c>
      <c r="AI8105" s="147" t="str">
        <f t="shared" si="1523"/>
        <v/>
      </c>
      <c r="AJ8105" s="148" t="str">
        <f t="shared" si="1512"/>
        <v/>
      </c>
      <c r="AK8105" s="148" t="str">
        <f t="shared" si="1513"/>
        <v/>
      </c>
      <c r="AL8105" s="147" t="str">
        <f t="shared" si="1514"/>
        <v/>
      </c>
      <c r="AM8105" s="147" t="str">
        <f t="shared" si="1515"/>
        <v/>
      </c>
      <c r="AN8105" s="147" t="str">
        <f t="shared" si="1516"/>
        <v/>
      </c>
      <c r="AO8105" s="118"/>
    </row>
    <row r="8106" spans="1:41">
      <c r="A8106" s="118"/>
      <c r="B8106" s="118"/>
      <c r="C8106" s="118"/>
      <c r="D8106" s="118"/>
      <c r="E8106" s="118"/>
      <c r="F8106" s="118"/>
      <c r="G8106" s="118"/>
      <c r="H8106" s="118"/>
      <c r="I8106" s="118"/>
      <c r="J8106" s="118"/>
      <c r="K8106" s="118"/>
      <c r="L8106" s="118"/>
      <c r="M8106" s="118"/>
      <c r="N8106" s="118"/>
      <c r="O8106" s="143" t="str">
        <f>IF(H8106="","",(S8106/S8106)&amp;":"&amp;ROUND(AH8106/S8106,2))</f>
        <v/>
      </c>
      <c r="P8106" s="118"/>
      <c r="Q8106" s="118"/>
      <c r="R8106" s="143" t="str">
        <f>IF(H8106="","",(S8106/S8106)&amp;":"&amp;ROUND(AI8106/S8106,2))</f>
        <v/>
      </c>
      <c r="S8106" s="144" t="str">
        <f t="shared" si="1517"/>
        <v/>
      </c>
      <c r="T8106" s="145" t="str">
        <f t="shared" si="1518"/>
        <v/>
      </c>
      <c r="U8106" s="118"/>
      <c r="V8106" s="145" t="str">
        <f t="shared" si="1519"/>
        <v/>
      </c>
      <c r="W8106" s="144" t="str">
        <f t="shared" si="1520"/>
        <v/>
      </c>
      <c r="X8106" s="146" t="str">
        <f>IF(C8106="","",IF(OR(C8106="Trade",C8106="Multi Position"),(X8105+V8106),IF(C8106="Deposit",(X8105+AE8106),IF(C8106="Withdrawal",(X8105-AE8106)))))</f>
        <v/>
      </c>
      <c r="Y8106" s="145" t="str">
        <f t="shared" si="1521"/>
        <v/>
      </c>
      <c r="Z8106" s="118"/>
      <c r="AA8106" s="118"/>
      <c r="AB8106" s="118"/>
      <c r="AC8106" s="118"/>
      <c r="AD8106" s="118"/>
      <c r="AE8106" s="139"/>
      <c r="AF8106" s="118"/>
      <c r="AG8106" s="118"/>
      <c r="AH8106" s="147" t="str">
        <f t="shared" si="1522"/>
        <v/>
      </c>
      <c r="AI8106" s="147" t="str">
        <f t="shared" si="1523"/>
        <v/>
      </c>
      <c r="AJ8106" s="148" t="str">
        <f t="shared" si="1512"/>
        <v/>
      </c>
      <c r="AK8106" s="148" t="str">
        <f t="shared" si="1513"/>
        <v/>
      </c>
      <c r="AL8106" s="147" t="str">
        <f t="shared" si="1514"/>
        <v/>
      </c>
      <c r="AM8106" s="147" t="str">
        <f t="shared" si="1515"/>
        <v/>
      </c>
      <c r="AN8106" s="147" t="str">
        <f t="shared" si="1516"/>
        <v/>
      </c>
      <c r="AO8106" s="118"/>
    </row>
    <row r="8107" spans="1:41">
      <c r="A8107" s="118"/>
      <c r="B8107" s="118"/>
      <c r="C8107" s="118"/>
      <c r="D8107" s="118"/>
      <c r="E8107" s="118"/>
      <c r="F8107" s="118"/>
      <c r="G8107" s="118"/>
      <c r="H8107" s="118"/>
      <c r="I8107" s="118"/>
      <c r="J8107" s="118"/>
      <c r="K8107" s="118"/>
      <c r="L8107" s="118"/>
      <c r="M8107" s="118"/>
      <c r="N8107" s="118"/>
      <c r="O8107" s="143" t="str">
        <f>IF(H8107="","",(S8107/S8107)&amp;":"&amp;ROUND(AH8107/S8107,2))</f>
        <v/>
      </c>
      <c r="P8107" s="118"/>
      <c r="Q8107" s="118"/>
      <c r="R8107" s="143" t="str">
        <f>IF(H8107="","",(S8107/S8107)&amp;":"&amp;ROUND(AI8107/S8107,2))</f>
        <v/>
      </c>
      <c r="S8107" s="144" t="str">
        <f t="shared" si="1517"/>
        <v/>
      </c>
      <c r="T8107" s="145" t="str">
        <f t="shared" si="1518"/>
        <v/>
      </c>
      <c r="U8107" s="118"/>
      <c r="V8107" s="145" t="str">
        <f t="shared" si="1519"/>
        <v/>
      </c>
      <c r="W8107" s="144" t="str">
        <f t="shared" si="1520"/>
        <v/>
      </c>
      <c r="X8107" s="146" t="str">
        <f>IF(C8107="","",IF(OR(C8107="Trade",C8107="Multi Position"),(X8106+V8107),IF(C8107="Deposit",(X8106+AE8107),IF(C8107="Withdrawal",(X8106-AE8107)))))</f>
        <v/>
      </c>
      <c r="Y8107" s="145" t="str">
        <f t="shared" si="1521"/>
        <v/>
      </c>
      <c r="Z8107" s="118"/>
      <c r="AA8107" s="118"/>
      <c r="AB8107" s="118"/>
      <c r="AC8107" s="118"/>
      <c r="AD8107" s="118"/>
      <c r="AE8107" s="139"/>
      <c r="AF8107" s="118"/>
      <c r="AG8107" s="118"/>
      <c r="AH8107" s="147" t="str">
        <f t="shared" si="1522"/>
        <v/>
      </c>
      <c r="AI8107" s="147" t="str">
        <f t="shared" si="1523"/>
        <v/>
      </c>
      <c r="AJ8107" s="148" t="str">
        <f t="shared" si="1512"/>
        <v/>
      </c>
      <c r="AK8107" s="148" t="str">
        <f t="shared" si="1513"/>
        <v/>
      </c>
      <c r="AL8107" s="147" t="str">
        <f t="shared" si="1514"/>
        <v/>
      </c>
      <c r="AM8107" s="147" t="str">
        <f t="shared" si="1515"/>
        <v/>
      </c>
      <c r="AN8107" s="147" t="str">
        <f t="shared" si="1516"/>
        <v/>
      </c>
      <c r="AO8107" s="118"/>
    </row>
    <row r="8108" spans="1:41">
      <c r="A8108" s="118"/>
      <c r="B8108" s="118"/>
      <c r="C8108" s="118"/>
      <c r="D8108" s="118"/>
      <c r="E8108" s="118"/>
      <c r="F8108" s="118"/>
      <c r="G8108" s="118"/>
      <c r="H8108" s="118"/>
      <c r="I8108" s="118"/>
      <c r="J8108" s="118"/>
      <c r="K8108" s="118"/>
      <c r="L8108" s="118"/>
      <c r="M8108" s="118"/>
      <c r="N8108" s="118"/>
      <c r="O8108" s="143" t="str">
        <f>IF(H8108="","",(S8108/S8108)&amp;":"&amp;ROUND(AH8108/S8108,2))</f>
        <v/>
      </c>
      <c r="P8108" s="118"/>
      <c r="Q8108" s="118"/>
      <c r="R8108" s="143" t="str">
        <f>IF(H8108="","",(S8108/S8108)&amp;":"&amp;ROUND(AI8108/S8108,2))</f>
        <v/>
      </c>
      <c r="S8108" s="144" t="str">
        <f t="shared" si="1517"/>
        <v/>
      </c>
      <c r="T8108" s="145" t="str">
        <f t="shared" si="1518"/>
        <v/>
      </c>
      <c r="U8108" s="118"/>
      <c r="V8108" s="145" t="str">
        <f t="shared" si="1519"/>
        <v/>
      </c>
      <c r="W8108" s="144" t="str">
        <f t="shared" si="1520"/>
        <v/>
      </c>
      <c r="X8108" s="146" t="str">
        <f>IF(C8108="","",IF(OR(C8108="Trade",C8108="Multi Position"),(X8107+V8108),IF(C8108="Deposit",(X8107+AE8108),IF(C8108="Withdrawal",(X8107-AE8108)))))</f>
        <v/>
      </c>
      <c r="Y8108" s="145" t="str">
        <f t="shared" si="1521"/>
        <v/>
      </c>
      <c r="Z8108" s="118"/>
      <c r="AA8108" s="118"/>
      <c r="AB8108" s="118"/>
      <c r="AC8108" s="118"/>
      <c r="AD8108" s="118"/>
      <c r="AE8108" s="139"/>
      <c r="AF8108" s="118"/>
      <c r="AG8108" s="118"/>
      <c r="AH8108" s="147" t="str">
        <f t="shared" si="1522"/>
        <v/>
      </c>
      <c r="AI8108" s="147" t="str">
        <f t="shared" si="1523"/>
        <v/>
      </c>
      <c r="AJ8108" s="148" t="str">
        <f t="shared" si="1512"/>
        <v/>
      </c>
      <c r="AK8108" s="148" t="str">
        <f t="shared" si="1513"/>
        <v/>
      </c>
      <c r="AL8108" s="147" t="str">
        <f t="shared" si="1514"/>
        <v/>
      </c>
      <c r="AM8108" s="147" t="str">
        <f t="shared" si="1515"/>
        <v/>
      </c>
      <c r="AN8108" s="147" t="str">
        <f t="shared" si="1516"/>
        <v/>
      </c>
      <c r="AO8108" s="118"/>
    </row>
    <row r="8109" spans="1:41">
      <c r="A8109" s="118"/>
      <c r="B8109" s="118"/>
      <c r="C8109" s="118"/>
      <c r="D8109" s="118"/>
      <c r="E8109" s="118"/>
      <c r="F8109" s="118"/>
      <c r="G8109" s="118"/>
      <c r="H8109" s="118"/>
      <c r="I8109" s="118"/>
      <c r="J8109" s="118"/>
      <c r="K8109" s="118"/>
      <c r="L8109" s="118"/>
      <c r="M8109" s="118"/>
      <c r="N8109" s="118"/>
      <c r="O8109" s="143" t="str">
        <f>IF(H8109="","",(S8109/S8109)&amp;":"&amp;ROUND(AH8109/S8109,2))</f>
        <v/>
      </c>
      <c r="P8109" s="118"/>
      <c r="Q8109" s="118"/>
      <c r="R8109" s="143" t="str">
        <f>IF(H8109="","",(S8109/S8109)&amp;":"&amp;ROUND(AI8109/S8109,2))</f>
        <v/>
      </c>
      <c r="S8109" s="144" t="str">
        <f t="shared" si="1517"/>
        <v/>
      </c>
      <c r="T8109" s="145" t="str">
        <f t="shared" si="1518"/>
        <v/>
      </c>
      <c r="U8109" s="118"/>
      <c r="V8109" s="145" t="str">
        <f t="shared" si="1519"/>
        <v/>
      </c>
      <c r="W8109" s="144" t="str">
        <f t="shared" si="1520"/>
        <v/>
      </c>
      <c r="X8109" s="146" t="str">
        <f>IF(C8109="","",IF(OR(C8109="Trade",C8109="Multi Position"),(X8108+V8109),IF(C8109="Deposit",(X8108+AE8109),IF(C8109="Withdrawal",(X8108-AE8109)))))</f>
        <v/>
      </c>
      <c r="Y8109" s="145" t="str">
        <f t="shared" si="1521"/>
        <v/>
      </c>
      <c r="Z8109" s="118"/>
      <c r="AA8109" s="118"/>
      <c r="AB8109" s="118"/>
      <c r="AC8109" s="118"/>
      <c r="AD8109" s="118"/>
      <c r="AE8109" s="139"/>
      <c r="AF8109" s="118"/>
      <c r="AG8109" s="118"/>
      <c r="AH8109" s="147" t="str">
        <f t="shared" si="1522"/>
        <v/>
      </c>
      <c r="AI8109" s="147" t="str">
        <f t="shared" si="1523"/>
        <v/>
      </c>
      <c r="AJ8109" s="148" t="str">
        <f t="shared" si="1512"/>
        <v/>
      </c>
      <c r="AK8109" s="148" t="str">
        <f t="shared" si="1513"/>
        <v/>
      </c>
      <c r="AL8109" s="147" t="str">
        <f t="shared" si="1514"/>
        <v/>
      </c>
      <c r="AM8109" s="147" t="str">
        <f t="shared" si="1515"/>
        <v/>
      </c>
      <c r="AN8109" s="147" t="str">
        <f t="shared" si="1516"/>
        <v/>
      </c>
      <c r="AO8109" s="118"/>
    </row>
    <row r="8110" spans="1:41">
      <c r="A8110" s="118"/>
      <c r="B8110" s="118"/>
      <c r="C8110" s="118"/>
      <c r="D8110" s="118"/>
      <c r="E8110" s="118"/>
      <c r="F8110" s="118"/>
      <c r="G8110" s="118"/>
      <c r="H8110" s="118"/>
      <c r="I8110" s="118"/>
      <c r="J8110" s="118"/>
      <c r="K8110" s="118"/>
      <c r="L8110" s="118"/>
      <c r="M8110" s="118"/>
      <c r="N8110" s="118"/>
      <c r="O8110" s="143" t="str">
        <f>IF(H8110="","",(S8110/S8110)&amp;":"&amp;ROUND(AH8110/S8110,2))</f>
        <v/>
      </c>
      <c r="P8110" s="118"/>
      <c r="Q8110" s="118"/>
      <c r="R8110" s="143" t="str">
        <f>IF(H8110="","",(S8110/S8110)&amp;":"&amp;ROUND(AI8110/S8110,2))</f>
        <v/>
      </c>
      <c r="S8110" s="144" t="str">
        <f t="shared" si="1517"/>
        <v/>
      </c>
      <c r="T8110" s="145" t="str">
        <f t="shared" si="1518"/>
        <v/>
      </c>
      <c r="U8110" s="118"/>
      <c r="V8110" s="145" t="str">
        <f t="shared" si="1519"/>
        <v/>
      </c>
      <c r="W8110" s="144" t="str">
        <f t="shared" si="1520"/>
        <v/>
      </c>
      <c r="X8110" s="146" t="str">
        <f>IF(C8110="","",IF(OR(C8110="Trade",C8110="Multi Position"),(X8109+V8110),IF(C8110="Deposit",(X8109+AE8110),IF(C8110="Withdrawal",(X8109-AE8110)))))</f>
        <v/>
      </c>
      <c r="Y8110" s="145" t="str">
        <f t="shared" si="1521"/>
        <v/>
      </c>
      <c r="Z8110" s="118"/>
      <c r="AA8110" s="118"/>
      <c r="AB8110" s="118"/>
      <c r="AC8110" s="118"/>
      <c r="AD8110" s="118"/>
      <c r="AE8110" s="139"/>
      <c r="AF8110" s="118"/>
      <c r="AG8110" s="118"/>
      <c r="AH8110" s="147" t="str">
        <f t="shared" si="1522"/>
        <v/>
      </c>
      <c r="AI8110" s="147" t="str">
        <f t="shared" si="1523"/>
        <v/>
      </c>
      <c r="AJ8110" s="148" t="str">
        <f t="shared" si="1512"/>
        <v/>
      </c>
      <c r="AK8110" s="148" t="str">
        <f t="shared" si="1513"/>
        <v/>
      </c>
      <c r="AL8110" s="147" t="str">
        <f t="shared" si="1514"/>
        <v/>
      </c>
      <c r="AM8110" s="147" t="str">
        <f t="shared" si="1515"/>
        <v/>
      </c>
      <c r="AN8110" s="147" t="str">
        <f t="shared" si="1516"/>
        <v/>
      </c>
      <c r="AO8110" s="118"/>
    </row>
    <row r="8111" spans="1:41">
      <c r="A8111" s="118"/>
      <c r="B8111" s="118"/>
      <c r="C8111" s="118"/>
      <c r="D8111" s="118"/>
      <c r="E8111" s="118"/>
      <c r="F8111" s="118"/>
      <c r="G8111" s="118"/>
      <c r="H8111" s="118"/>
      <c r="I8111" s="118"/>
      <c r="J8111" s="118"/>
      <c r="K8111" s="118"/>
      <c r="L8111" s="118"/>
      <c r="M8111" s="118"/>
      <c r="N8111" s="118"/>
      <c r="O8111" s="143" t="str">
        <f>IF(H8111="","",(S8111/S8111)&amp;":"&amp;ROUND(AH8111/S8111,2))</f>
        <v/>
      </c>
      <c r="P8111" s="118"/>
      <c r="Q8111" s="118"/>
      <c r="R8111" s="143" t="str">
        <f>IF(H8111="","",(S8111/S8111)&amp;":"&amp;ROUND(AI8111/S8111,2))</f>
        <v/>
      </c>
      <c r="S8111" s="144" t="str">
        <f t="shared" si="1517"/>
        <v/>
      </c>
      <c r="T8111" s="145" t="str">
        <f t="shared" si="1518"/>
        <v/>
      </c>
      <c r="U8111" s="118"/>
      <c r="V8111" s="145" t="str">
        <f t="shared" si="1519"/>
        <v/>
      </c>
      <c r="W8111" s="144" t="str">
        <f t="shared" si="1520"/>
        <v/>
      </c>
      <c r="X8111" s="146" t="str">
        <f>IF(C8111="","",IF(OR(C8111="Trade",C8111="Multi Position"),(X8110+V8111),IF(C8111="Deposit",(X8110+AE8111),IF(C8111="Withdrawal",(X8110-AE8111)))))</f>
        <v/>
      </c>
      <c r="Y8111" s="145" t="str">
        <f t="shared" si="1521"/>
        <v/>
      </c>
      <c r="Z8111" s="118"/>
      <c r="AA8111" s="118"/>
      <c r="AB8111" s="118"/>
      <c r="AC8111" s="118"/>
      <c r="AD8111" s="118"/>
      <c r="AE8111" s="139"/>
      <c r="AF8111" s="118"/>
      <c r="AG8111" s="118"/>
      <c r="AH8111" s="147" t="str">
        <f t="shared" si="1522"/>
        <v/>
      </c>
      <c r="AI8111" s="147" t="str">
        <f t="shared" si="1523"/>
        <v/>
      </c>
      <c r="AJ8111" s="148" t="str">
        <f t="shared" si="1512"/>
        <v/>
      </c>
      <c r="AK8111" s="148" t="str">
        <f t="shared" si="1513"/>
        <v/>
      </c>
      <c r="AL8111" s="147" t="str">
        <f t="shared" si="1514"/>
        <v/>
      </c>
      <c r="AM8111" s="147" t="str">
        <f t="shared" si="1515"/>
        <v/>
      </c>
      <c r="AN8111" s="147" t="str">
        <f t="shared" si="1516"/>
        <v/>
      </c>
      <c r="AO8111" s="118"/>
    </row>
    <row r="8112" spans="1:41">
      <c r="A8112" s="118"/>
      <c r="B8112" s="118"/>
      <c r="C8112" s="118"/>
      <c r="D8112" s="118"/>
      <c r="E8112" s="118"/>
      <c r="F8112" s="118"/>
      <c r="G8112" s="118"/>
      <c r="H8112" s="118"/>
      <c r="I8112" s="118"/>
      <c r="J8112" s="118"/>
      <c r="K8112" s="118"/>
      <c r="L8112" s="118"/>
      <c r="M8112" s="118"/>
      <c r="N8112" s="118"/>
      <c r="O8112" s="143" t="str">
        <f>IF(H8112="","",(S8112/S8112)&amp;":"&amp;ROUND(AH8112/S8112,2))</f>
        <v/>
      </c>
      <c r="P8112" s="118"/>
      <c r="Q8112" s="118"/>
      <c r="R8112" s="143" t="str">
        <f>IF(H8112="","",(S8112/S8112)&amp;":"&amp;ROUND(AI8112/S8112,2))</f>
        <v/>
      </c>
      <c r="S8112" s="144" t="str">
        <f t="shared" si="1517"/>
        <v/>
      </c>
      <c r="T8112" s="145" t="str">
        <f t="shared" si="1518"/>
        <v/>
      </c>
      <c r="U8112" s="118"/>
      <c r="V8112" s="145" t="str">
        <f t="shared" si="1519"/>
        <v/>
      </c>
      <c r="W8112" s="144" t="str">
        <f t="shared" si="1520"/>
        <v/>
      </c>
      <c r="X8112" s="146" t="str">
        <f>IF(C8112="","",IF(OR(C8112="Trade",C8112="Multi Position"),(X8111+V8112),IF(C8112="Deposit",(X8111+AE8112),IF(C8112="Withdrawal",(X8111-AE8112)))))</f>
        <v/>
      </c>
      <c r="Y8112" s="145" t="str">
        <f t="shared" si="1521"/>
        <v/>
      </c>
      <c r="Z8112" s="118"/>
      <c r="AA8112" s="118"/>
      <c r="AB8112" s="118"/>
      <c r="AC8112" s="118"/>
      <c r="AD8112" s="118"/>
      <c r="AE8112" s="139"/>
      <c r="AF8112" s="118"/>
      <c r="AG8112" s="118"/>
      <c r="AH8112" s="147" t="str">
        <f t="shared" si="1522"/>
        <v/>
      </c>
      <c r="AI8112" s="147" t="str">
        <f t="shared" si="1523"/>
        <v/>
      </c>
      <c r="AJ8112" s="148" t="str">
        <f t="shared" si="1512"/>
        <v/>
      </c>
      <c r="AK8112" s="148" t="str">
        <f t="shared" si="1513"/>
        <v/>
      </c>
      <c r="AL8112" s="147" t="str">
        <f t="shared" si="1514"/>
        <v/>
      </c>
      <c r="AM8112" s="147" t="str">
        <f t="shared" si="1515"/>
        <v/>
      </c>
      <c r="AN8112" s="147" t="str">
        <f t="shared" si="1516"/>
        <v/>
      </c>
      <c r="AO8112" s="118"/>
    </row>
    <row r="8113" spans="1:41">
      <c r="A8113" s="118"/>
      <c r="B8113" s="118"/>
      <c r="C8113" s="118"/>
      <c r="D8113" s="118"/>
      <c r="E8113" s="118"/>
      <c r="F8113" s="118"/>
      <c r="G8113" s="118"/>
      <c r="H8113" s="118"/>
      <c r="I8113" s="118"/>
      <c r="J8113" s="118"/>
      <c r="K8113" s="118"/>
      <c r="L8113" s="118"/>
      <c r="M8113" s="118"/>
      <c r="N8113" s="118"/>
      <c r="O8113" s="143" t="str">
        <f>IF(H8113="","",(S8113/S8113)&amp;":"&amp;ROUND(AH8113/S8113,2))</f>
        <v/>
      </c>
      <c r="P8113" s="118"/>
      <c r="Q8113" s="118"/>
      <c r="R8113" s="143" t="str">
        <f>IF(H8113="","",(S8113/S8113)&amp;":"&amp;ROUND(AI8113/S8113,2))</f>
        <v/>
      </c>
      <c r="S8113" s="144" t="str">
        <f t="shared" si="1517"/>
        <v/>
      </c>
      <c r="T8113" s="145" t="str">
        <f t="shared" si="1518"/>
        <v/>
      </c>
      <c r="U8113" s="118"/>
      <c r="V8113" s="145" t="str">
        <f t="shared" si="1519"/>
        <v/>
      </c>
      <c r="W8113" s="144" t="str">
        <f t="shared" si="1520"/>
        <v/>
      </c>
      <c r="X8113" s="146" t="str">
        <f>IF(C8113="","",IF(OR(C8113="Trade",C8113="Multi Position"),(X8112+V8113),IF(C8113="Deposit",(X8112+AE8113),IF(C8113="Withdrawal",(X8112-AE8113)))))</f>
        <v/>
      </c>
      <c r="Y8113" s="145" t="str">
        <f t="shared" si="1521"/>
        <v/>
      </c>
      <c r="Z8113" s="118"/>
      <c r="AA8113" s="118"/>
      <c r="AB8113" s="118"/>
      <c r="AC8113" s="118"/>
      <c r="AD8113" s="118"/>
      <c r="AE8113" s="139"/>
      <c r="AF8113" s="118"/>
      <c r="AG8113" s="118"/>
      <c r="AH8113" s="147" t="str">
        <f t="shared" si="1522"/>
        <v/>
      </c>
      <c r="AI8113" s="147" t="str">
        <f t="shared" si="1523"/>
        <v/>
      </c>
      <c r="AJ8113" s="148" t="str">
        <f t="shared" si="1512"/>
        <v/>
      </c>
      <c r="AK8113" s="148" t="str">
        <f t="shared" si="1513"/>
        <v/>
      </c>
      <c r="AL8113" s="147" t="str">
        <f t="shared" si="1514"/>
        <v/>
      </c>
      <c r="AM8113" s="147" t="str">
        <f t="shared" si="1515"/>
        <v/>
      </c>
      <c r="AN8113" s="147" t="str">
        <f t="shared" si="1516"/>
        <v/>
      </c>
      <c r="AO8113" s="118"/>
    </row>
    <row r="8114" spans="1:41">
      <c r="A8114" s="118"/>
      <c r="B8114" s="118"/>
      <c r="C8114" s="118"/>
      <c r="D8114" s="118"/>
      <c r="E8114" s="118"/>
      <c r="F8114" s="118"/>
      <c r="G8114" s="118"/>
      <c r="H8114" s="118"/>
      <c r="I8114" s="118"/>
      <c r="J8114" s="118"/>
      <c r="K8114" s="118"/>
      <c r="L8114" s="118"/>
      <c r="M8114" s="118"/>
      <c r="N8114" s="118"/>
      <c r="O8114" s="143" t="str">
        <f>IF(H8114="","",(S8114/S8114)&amp;":"&amp;ROUND(AH8114/S8114,2))</f>
        <v/>
      </c>
      <c r="P8114" s="118"/>
      <c r="Q8114" s="118"/>
      <c r="R8114" s="143" t="str">
        <f>IF(H8114="","",(S8114/S8114)&amp;":"&amp;ROUND(AI8114/S8114,2))</f>
        <v/>
      </c>
      <c r="S8114" s="144" t="str">
        <f t="shared" si="1517"/>
        <v/>
      </c>
      <c r="T8114" s="145" t="str">
        <f t="shared" si="1518"/>
        <v/>
      </c>
      <c r="U8114" s="118"/>
      <c r="V8114" s="145" t="str">
        <f t="shared" si="1519"/>
        <v/>
      </c>
      <c r="W8114" s="144" t="str">
        <f t="shared" si="1520"/>
        <v/>
      </c>
      <c r="X8114" s="146" t="str">
        <f>IF(C8114="","",IF(OR(C8114="Trade",C8114="Multi Position"),(X8113+V8114),IF(C8114="Deposit",(X8113+AE8114),IF(C8114="Withdrawal",(X8113-AE8114)))))</f>
        <v/>
      </c>
      <c r="Y8114" s="145" t="str">
        <f t="shared" si="1521"/>
        <v/>
      </c>
      <c r="Z8114" s="118"/>
      <c r="AA8114" s="118"/>
      <c r="AB8114" s="118"/>
      <c r="AC8114" s="118"/>
      <c r="AD8114" s="118"/>
      <c r="AE8114" s="139"/>
      <c r="AF8114" s="118"/>
      <c r="AG8114" s="118"/>
      <c r="AH8114" s="147" t="str">
        <f t="shared" si="1522"/>
        <v/>
      </c>
      <c r="AI8114" s="147" t="str">
        <f t="shared" si="1523"/>
        <v/>
      </c>
      <c r="AJ8114" s="148" t="str">
        <f t="shared" si="1512"/>
        <v/>
      </c>
      <c r="AK8114" s="148" t="str">
        <f t="shared" si="1513"/>
        <v/>
      </c>
      <c r="AL8114" s="147" t="str">
        <f t="shared" si="1514"/>
        <v/>
      </c>
      <c r="AM8114" s="147" t="str">
        <f t="shared" si="1515"/>
        <v/>
      </c>
      <c r="AN8114" s="147" t="str">
        <f t="shared" si="1516"/>
        <v/>
      </c>
      <c r="AO8114" s="118"/>
    </row>
    <row r="8115" spans="1:41">
      <c r="A8115" s="118"/>
      <c r="B8115" s="118"/>
      <c r="C8115" s="118"/>
      <c r="D8115" s="118"/>
      <c r="E8115" s="118"/>
      <c r="F8115" s="118"/>
      <c r="G8115" s="118"/>
      <c r="H8115" s="118"/>
      <c r="I8115" s="118"/>
      <c r="J8115" s="118"/>
      <c r="K8115" s="118"/>
      <c r="L8115" s="118"/>
      <c r="M8115" s="118"/>
      <c r="N8115" s="118"/>
      <c r="O8115" s="143" t="str">
        <f>IF(H8115="","",(S8115/S8115)&amp;":"&amp;ROUND(AH8115/S8115,2))</f>
        <v/>
      </c>
      <c r="P8115" s="118"/>
      <c r="Q8115" s="118"/>
      <c r="R8115" s="143" t="str">
        <f>IF(H8115="","",(S8115/S8115)&amp;":"&amp;ROUND(AI8115/S8115,2))</f>
        <v/>
      </c>
      <c r="S8115" s="144" t="str">
        <f t="shared" si="1517"/>
        <v/>
      </c>
      <c r="T8115" s="145" t="str">
        <f t="shared" si="1518"/>
        <v/>
      </c>
      <c r="U8115" s="118"/>
      <c r="V8115" s="145" t="str">
        <f t="shared" si="1519"/>
        <v/>
      </c>
      <c r="W8115" s="144" t="str">
        <f t="shared" si="1520"/>
        <v/>
      </c>
      <c r="X8115" s="146" t="str">
        <f>IF(C8115="","",IF(OR(C8115="Trade",C8115="Multi Position"),(X8114+V8115),IF(C8115="Deposit",(X8114+AE8115),IF(C8115="Withdrawal",(X8114-AE8115)))))</f>
        <v/>
      </c>
      <c r="Y8115" s="145" t="str">
        <f t="shared" si="1521"/>
        <v/>
      </c>
      <c r="Z8115" s="118"/>
      <c r="AA8115" s="118"/>
      <c r="AB8115" s="118"/>
      <c r="AC8115" s="118"/>
      <c r="AD8115" s="118"/>
      <c r="AE8115" s="139"/>
      <c r="AF8115" s="118"/>
      <c r="AG8115" s="118"/>
      <c r="AH8115" s="147" t="str">
        <f t="shared" si="1522"/>
        <v/>
      </c>
      <c r="AI8115" s="147" t="str">
        <f t="shared" si="1523"/>
        <v/>
      </c>
      <c r="AJ8115" s="148" t="str">
        <f t="shared" si="1512"/>
        <v/>
      </c>
      <c r="AK8115" s="148" t="str">
        <f t="shared" si="1513"/>
        <v/>
      </c>
      <c r="AL8115" s="147" t="str">
        <f t="shared" si="1514"/>
        <v/>
      </c>
      <c r="AM8115" s="147" t="str">
        <f t="shared" si="1515"/>
        <v/>
      </c>
      <c r="AN8115" s="147" t="str">
        <f t="shared" si="1516"/>
        <v/>
      </c>
      <c r="AO8115" s="118"/>
    </row>
    <row r="8116" spans="1:41">
      <c r="A8116" s="118"/>
      <c r="B8116" s="118"/>
      <c r="C8116" s="118"/>
      <c r="D8116" s="118"/>
      <c r="E8116" s="118"/>
      <c r="F8116" s="118"/>
      <c r="G8116" s="118"/>
      <c r="H8116" s="118"/>
      <c r="I8116" s="118"/>
      <c r="J8116" s="118"/>
      <c r="K8116" s="118"/>
      <c r="L8116" s="118"/>
      <c r="M8116" s="118"/>
      <c r="N8116" s="118"/>
      <c r="O8116" s="143" t="str">
        <f>IF(H8116="","",(S8116/S8116)&amp;":"&amp;ROUND(AH8116/S8116,2))</f>
        <v/>
      </c>
      <c r="P8116" s="118"/>
      <c r="Q8116" s="118"/>
      <c r="R8116" s="143" t="str">
        <f>IF(H8116="","",(S8116/S8116)&amp;":"&amp;ROUND(AI8116/S8116,2))</f>
        <v/>
      </c>
      <c r="S8116" s="144" t="str">
        <f t="shared" si="1517"/>
        <v/>
      </c>
      <c r="T8116" s="145" t="str">
        <f t="shared" si="1518"/>
        <v/>
      </c>
      <c r="U8116" s="118"/>
      <c r="V8116" s="145" t="str">
        <f t="shared" si="1519"/>
        <v/>
      </c>
      <c r="W8116" s="144" t="str">
        <f t="shared" si="1520"/>
        <v/>
      </c>
      <c r="X8116" s="146" t="str">
        <f>IF(C8116="","",IF(OR(C8116="Trade",C8116="Multi Position"),(X8115+V8116),IF(C8116="Deposit",(X8115+AE8116),IF(C8116="Withdrawal",(X8115-AE8116)))))</f>
        <v/>
      </c>
      <c r="Y8116" s="145" t="str">
        <f t="shared" si="1521"/>
        <v/>
      </c>
      <c r="Z8116" s="118"/>
      <c r="AA8116" s="118"/>
      <c r="AB8116" s="118"/>
      <c r="AC8116" s="118"/>
      <c r="AD8116" s="118"/>
      <c r="AE8116" s="139"/>
      <c r="AF8116" s="118"/>
      <c r="AG8116" s="118"/>
      <c r="AH8116" s="147" t="str">
        <f t="shared" si="1522"/>
        <v/>
      </c>
      <c r="AI8116" s="147" t="str">
        <f t="shared" si="1523"/>
        <v/>
      </c>
      <c r="AJ8116" s="148" t="str">
        <f t="shared" si="1512"/>
        <v/>
      </c>
      <c r="AK8116" s="148" t="str">
        <f t="shared" si="1513"/>
        <v/>
      </c>
      <c r="AL8116" s="147" t="str">
        <f t="shared" si="1514"/>
        <v/>
      </c>
      <c r="AM8116" s="147" t="str">
        <f t="shared" si="1515"/>
        <v/>
      </c>
      <c r="AN8116" s="147" t="str">
        <f t="shared" si="1516"/>
        <v/>
      </c>
      <c r="AO8116" s="118"/>
    </row>
    <row r="8117" spans="1:41">
      <c r="A8117" s="118"/>
      <c r="B8117" s="118"/>
      <c r="C8117" s="118"/>
      <c r="D8117" s="118"/>
      <c r="E8117" s="118"/>
      <c r="F8117" s="118"/>
      <c r="G8117" s="118"/>
      <c r="H8117" s="118"/>
      <c r="I8117" s="118"/>
      <c r="J8117" s="118"/>
      <c r="K8117" s="118"/>
      <c r="L8117" s="118"/>
      <c r="M8117" s="118"/>
      <c r="N8117" s="118"/>
      <c r="O8117" s="143" t="str">
        <f>IF(H8117="","",(S8117/S8117)&amp;":"&amp;ROUND(AH8117/S8117,2))</f>
        <v/>
      </c>
      <c r="P8117" s="118"/>
      <c r="Q8117" s="118"/>
      <c r="R8117" s="143" t="str">
        <f>IF(H8117="","",(S8117/S8117)&amp;":"&amp;ROUND(AI8117/S8117,2))</f>
        <v/>
      </c>
      <c r="S8117" s="144" t="str">
        <f t="shared" si="1517"/>
        <v/>
      </c>
      <c r="T8117" s="145" t="str">
        <f t="shared" si="1518"/>
        <v/>
      </c>
      <c r="U8117" s="118"/>
      <c r="V8117" s="145" t="str">
        <f t="shared" si="1519"/>
        <v/>
      </c>
      <c r="W8117" s="144" t="str">
        <f t="shared" si="1520"/>
        <v/>
      </c>
      <c r="X8117" s="146" t="str">
        <f>IF(C8117="","",IF(OR(C8117="Trade",C8117="Multi Position"),(X8116+V8117),IF(C8117="Deposit",(X8116+AE8117),IF(C8117="Withdrawal",(X8116-AE8117)))))</f>
        <v/>
      </c>
      <c r="Y8117" s="145" t="str">
        <f t="shared" si="1521"/>
        <v/>
      </c>
      <c r="Z8117" s="118"/>
      <c r="AA8117" s="118"/>
      <c r="AB8117" s="118"/>
      <c r="AC8117" s="118"/>
      <c r="AD8117" s="118"/>
      <c r="AE8117" s="139"/>
      <c r="AF8117" s="118"/>
      <c r="AG8117" s="118"/>
      <c r="AH8117" s="147" t="str">
        <f t="shared" si="1522"/>
        <v/>
      </c>
      <c r="AI8117" s="147" t="str">
        <f t="shared" si="1523"/>
        <v/>
      </c>
      <c r="AJ8117" s="148" t="str">
        <f t="shared" si="1512"/>
        <v/>
      </c>
      <c r="AK8117" s="148" t="str">
        <f t="shared" si="1513"/>
        <v/>
      </c>
      <c r="AL8117" s="147" t="str">
        <f t="shared" si="1514"/>
        <v/>
      </c>
      <c r="AM8117" s="147" t="str">
        <f t="shared" si="1515"/>
        <v/>
      </c>
      <c r="AN8117" s="147" t="str">
        <f t="shared" si="1516"/>
        <v/>
      </c>
      <c r="AO8117" s="118"/>
    </row>
    <row r="8118" spans="1:41">
      <c r="A8118" s="118"/>
      <c r="B8118" s="118"/>
      <c r="C8118" s="118"/>
      <c r="D8118" s="118"/>
      <c r="E8118" s="118"/>
      <c r="F8118" s="118"/>
      <c r="G8118" s="118"/>
      <c r="H8118" s="118"/>
      <c r="I8118" s="118"/>
      <c r="J8118" s="118"/>
      <c r="K8118" s="118"/>
      <c r="L8118" s="118"/>
      <c r="M8118" s="118"/>
      <c r="N8118" s="118"/>
      <c r="O8118" s="143" t="str">
        <f>IF(H8118="","",(S8118/S8118)&amp;":"&amp;ROUND(AH8118/S8118,2))</f>
        <v/>
      </c>
      <c r="P8118" s="118"/>
      <c r="Q8118" s="118"/>
      <c r="R8118" s="143" t="str">
        <f>IF(H8118="","",(S8118/S8118)&amp;":"&amp;ROUND(AI8118/S8118,2))</f>
        <v/>
      </c>
      <c r="S8118" s="144" t="str">
        <f t="shared" si="1517"/>
        <v/>
      </c>
      <c r="T8118" s="145" t="str">
        <f t="shared" si="1518"/>
        <v/>
      </c>
      <c r="U8118" s="118"/>
      <c r="V8118" s="145" t="str">
        <f t="shared" si="1519"/>
        <v/>
      </c>
      <c r="W8118" s="144" t="str">
        <f t="shared" si="1520"/>
        <v/>
      </c>
      <c r="X8118" s="146" t="str">
        <f>IF(C8118="","",IF(OR(C8118="Trade",C8118="Multi Position"),(X8117+V8118),IF(C8118="Deposit",(X8117+AE8118),IF(C8118="Withdrawal",(X8117-AE8118)))))</f>
        <v/>
      </c>
      <c r="Y8118" s="145" t="str">
        <f t="shared" si="1521"/>
        <v/>
      </c>
      <c r="Z8118" s="118"/>
      <c r="AA8118" s="118"/>
      <c r="AB8118" s="118"/>
      <c r="AC8118" s="118"/>
      <c r="AD8118" s="118"/>
      <c r="AE8118" s="139"/>
      <c r="AF8118" s="118"/>
      <c r="AG8118" s="118"/>
      <c r="AH8118" s="147" t="str">
        <f t="shared" si="1522"/>
        <v/>
      </c>
      <c r="AI8118" s="147" t="str">
        <f t="shared" si="1523"/>
        <v/>
      </c>
      <c r="AJ8118" s="148" t="str">
        <f t="shared" si="1512"/>
        <v/>
      </c>
      <c r="AK8118" s="148" t="str">
        <f t="shared" si="1513"/>
        <v/>
      </c>
      <c r="AL8118" s="147" t="str">
        <f t="shared" si="1514"/>
        <v/>
      </c>
      <c r="AM8118" s="147" t="str">
        <f t="shared" si="1515"/>
        <v/>
      </c>
      <c r="AN8118" s="147" t="str">
        <f t="shared" si="1516"/>
        <v/>
      </c>
      <c r="AO8118" s="118"/>
    </row>
    <row r="8119" spans="1:41">
      <c r="A8119" s="118"/>
      <c r="B8119" s="118"/>
      <c r="C8119" s="118"/>
      <c r="D8119" s="118"/>
      <c r="E8119" s="118"/>
      <c r="F8119" s="118"/>
      <c r="G8119" s="118"/>
      <c r="H8119" s="118"/>
      <c r="I8119" s="118"/>
      <c r="J8119" s="118"/>
      <c r="K8119" s="118"/>
      <c r="L8119" s="118"/>
      <c r="M8119" s="118"/>
      <c r="N8119" s="118"/>
      <c r="O8119" s="143" t="str">
        <f>IF(H8119="","",(S8119/S8119)&amp;":"&amp;ROUND(AH8119/S8119,2))</f>
        <v/>
      </c>
      <c r="P8119" s="118"/>
      <c r="Q8119" s="118"/>
      <c r="R8119" s="143" t="str">
        <f>IF(H8119="","",(S8119/S8119)&amp;":"&amp;ROUND(AI8119/S8119,2))</f>
        <v/>
      </c>
      <c r="S8119" s="144" t="str">
        <f t="shared" si="1517"/>
        <v/>
      </c>
      <c r="T8119" s="145" t="str">
        <f t="shared" si="1518"/>
        <v/>
      </c>
      <c r="U8119" s="118"/>
      <c r="V8119" s="145" t="str">
        <f t="shared" si="1519"/>
        <v/>
      </c>
      <c r="W8119" s="144" t="str">
        <f t="shared" si="1520"/>
        <v/>
      </c>
      <c r="X8119" s="146" t="str">
        <f>IF(C8119="","",IF(OR(C8119="Trade",C8119="Multi Position"),(X8118+V8119),IF(C8119="Deposit",(X8118+AE8119),IF(C8119="Withdrawal",(X8118-AE8119)))))</f>
        <v/>
      </c>
      <c r="Y8119" s="145" t="str">
        <f t="shared" si="1521"/>
        <v/>
      </c>
      <c r="Z8119" s="118"/>
      <c r="AA8119" s="118"/>
      <c r="AB8119" s="118"/>
      <c r="AC8119" s="118"/>
      <c r="AD8119" s="118"/>
      <c r="AE8119" s="139"/>
      <c r="AF8119" s="118"/>
      <c r="AG8119" s="118"/>
      <c r="AH8119" s="147" t="str">
        <f t="shared" si="1522"/>
        <v/>
      </c>
      <c r="AI8119" s="147" t="str">
        <f t="shared" si="1523"/>
        <v/>
      </c>
      <c r="AJ8119" s="148" t="str">
        <f t="shared" si="1512"/>
        <v/>
      </c>
      <c r="AK8119" s="148" t="str">
        <f t="shared" si="1513"/>
        <v/>
      </c>
      <c r="AL8119" s="147" t="str">
        <f t="shared" si="1514"/>
        <v/>
      </c>
      <c r="AM8119" s="147" t="str">
        <f t="shared" si="1515"/>
        <v/>
      </c>
      <c r="AN8119" s="147" t="str">
        <f t="shared" si="1516"/>
        <v/>
      </c>
      <c r="AO8119" s="118"/>
    </row>
    <row r="8120" spans="1:41">
      <c r="A8120" s="118"/>
      <c r="B8120" s="118"/>
      <c r="C8120" s="118"/>
      <c r="D8120" s="118"/>
      <c r="E8120" s="118"/>
      <c r="F8120" s="118"/>
      <c r="G8120" s="118"/>
      <c r="H8120" s="118"/>
      <c r="I8120" s="118"/>
      <c r="J8120" s="118"/>
      <c r="K8120" s="118"/>
      <c r="L8120" s="118"/>
      <c r="M8120" s="118"/>
      <c r="N8120" s="118"/>
      <c r="O8120" s="143" t="str">
        <f>IF(H8120="","",(S8120/S8120)&amp;":"&amp;ROUND(AH8120/S8120,2))</f>
        <v/>
      </c>
      <c r="P8120" s="118"/>
      <c r="Q8120" s="118"/>
      <c r="R8120" s="143" t="str">
        <f>IF(H8120="","",(S8120/S8120)&amp;":"&amp;ROUND(AI8120/S8120,2))</f>
        <v/>
      </c>
      <c r="S8120" s="144" t="str">
        <f t="shared" si="1517"/>
        <v/>
      </c>
      <c r="T8120" s="145" t="str">
        <f t="shared" si="1518"/>
        <v/>
      </c>
      <c r="U8120" s="118"/>
      <c r="V8120" s="145" t="str">
        <f t="shared" si="1519"/>
        <v/>
      </c>
      <c r="W8120" s="144" t="str">
        <f t="shared" si="1520"/>
        <v/>
      </c>
      <c r="X8120" s="146" t="str">
        <f>IF(C8120="","",IF(OR(C8120="Trade",C8120="Multi Position"),(X8119+V8120),IF(C8120="Deposit",(X8119+AE8120),IF(C8120="Withdrawal",(X8119-AE8120)))))</f>
        <v/>
      </c>
      <c r="Y8120" s="145" t="str">
        <f t="shared" si="1521"/>
        <v/>
      </c>
      <c r="Z8120" s="118"/>
      <c r="AA8120" s="118"/>
      <c r="AB8120" s="118"/>
      <c r="AC8120" s="118"/>
      <c r="AD8120" s="118"/>
      <c r="AE8120" s="139"/>
      <c r="AF8120" s="118"/>
      <c r="AG8120" s="118"/>
      <c r="AH8120" s="147" t="str">
        <f t="shared" si="1522"/>
        <v/>
      </c>
      <c r="AI8120" s="147" t="str">
        <f t="shared" si="1523"/>
        <v/>
      </c>
      <c r="AJ8120" s="148" t="str">
        <f t="shared" si="1512"/>
        <v/>
      </c>
      <c r="AK8120" s="148" t="str">
        <f t="shared" si="1513"/>
        <v/>
      </c>
      <c r="AL8120" s="147" t="str">
        <f t="shared" si="1514"/>
        <v/>
      </c>
      <c r="AM8120" s="147" t="str">
        <f t="shared" si="1515"/>
        <v/>
      </c>
      <c r="AN8120" s="147" t="str">
        <f t="shared" si="1516"/>
        <v/>
      </c>
      <c r="AO8120" s="118"/>
    </row>
    <row r="8121" spans="1:41">
      <c r="A8121" s="118"/>
      <c r="B8121" s="118"/>
      <c r="C8121" s="118"/>
      <c r="D8121" s="118"/>
      <c r="E8121" s="118"/>
      <c r="F8121" s="118"/>
      <c r="G8121" s="118"/>
      <c r="H8121" s="118"/>
      <c r="I8121" s="118"/>
      <c r="J8121" s="118"/>
      <c r="K8121" s="118"/>
      <c r="L8121" s="118"/>
      <c r="M8121" s="118"/>
      <c r="N8121" s="118"/>
      <c r="O8121" s="143" t="str">
        <f>IF(H8121="","",(S8121/S8121)&amp;":"&amp;ROUND(AH8121/S8121,2))</f>
        <v/>
      </c>
      <c r="P8121" s="118"/>
      <c r="Q8121" s="118"/>
      <c r="R8121" s="143" t="str">
        <f>IF(H8121="","",(S8121/S8121)&amp;":"&amp;ROUND(AI8121/S8121,2))</f>
        <v/>
      </c>
      <c r="S8121" s="144" t="str">
        <f t="shared" si="1517"/>
        <v/>
      </c>
      <c r="T8121" s="145" t="str">
        <f t="shared" si="1518"/>
        <v/>
      </c>
      <c r="U8121" s="118"/>
      <c r="V8121" s="145" t="str">
        <f t="shared" si="1519"/>
        <v/>
      </c>
      <c r="W8121" s="144" t="str">
        <f t="shared" si="1520"/>
        <v/>
      </c>
      <c r="X8121" s="146" t="str">
        <f>IF(C8121="","",IF(OR(C8121="Trade",C8121="Multi Position"),(X8120+V8121),IF(C8121="Deposit",(X8120+AE8121),IF(C8121="Withdrawal",(X8120-AE8121)))))</f>
        <v/>
      </c>
      <c r="Y8121" s="145" t="str">
        <f t="shared" si="1521"/>
        <v/>
      </c>
      <c r="Z8121" s="118"/>
      <c r="AA8121" s="118"/>
      <c r="AB8121" s="118"/>
      <c r="AC8121" s="118"/>
      <c r="AD8121" s="118"/>
      <c r="AE8121" s="139"/>
      <c r="AF8121" s="118"/>
      <c r="AG8121" s="118"/>
      <c r="AH8121" s="147" t="str">
        <f t="shared" si="1522"/>
        <v/>
      </c>
      <c r="AI8121" s="147" t="str">
        <f t="shared" si="1523"/>
        <v/>
      </c>
      <c r="AJ8121" s="148" t="str">
        <f t="shared" si="1512"/>
        <v/>
      </c>
      <c r="AK8121" s="148" t="str">
        <f t="shared" si="1513"/>
        <v/>
      </c>
      <c r="AL8121" s="147" t="str">
        <f t="shared" si="1514"/>
        <v/>
      </c>
      <c r="AM8121" s="147" t="str">
        <f t="shared" si="1515"/>
        <v/>
      </c>
      <c r="AN8121" s="147" t="str">
        <f t="shared" si="1516"/>
        <v/>
      </c>
      <c r="AO8121" s="118"/>
    </row>
    <row r="8122" spans="1:41">
      <c r="A8122" s="118"/>
      <c r="B8122" s="118"/>
      <c r="C8122" s="118"/>
      <c r="D8122" s="118"/>
      <c r="E8122" s="118"/>
      <c r="F8122" s="118"/>
      <c r="G8122" s="118"/>
      <c r="H8122" s="118"/>
      <c r="I8122" s="118"/>
      <c r="J8122" s="118"/>
      <c r="K8122" s="118"/>
      <c r="L8122" s="118"/>
      <c r="M8122" s="118"/>
      <c r="N8122" s="118"/>
      <c r="O8122" s="143" t="str">
        <f>IF(H8122="","",(S8122/S8122)&amp;":"&amp;ROUND(AH8122/S8122,2))</f>
        <v/>
      </c>
      <c r="P8122" s="118"/>
      <c r="Q8122" s="118"/>
      <c r="R8122" s="143" t="str">
        <f>IF(H8122="","",(S8122/S8122)&amp;":"&amp;ROUND(AI8122/S8122,2))</f>
        <v/>
      </c>
      <c r="S8122" s="144" t="str">
        <f t="shared" si="1517"/>
        <v/>
      </c>
      <c r="T8122" s="145" t="str">
        <f t="shared" si="1518"/>
        <v/>
      </c>
      <c r="U8122" s="118"/>
      <c r="V8122" s="145" t="str">
        <f t="shared" si="1519"/>
        <v/>
      </c>
      <c r="W8122" s="144" t="str">
        <f t="shared" si="1520"/>
        <v/>
      </c>
      <c r="X8122" s="146" t="str">
        <f>IF(C8122="","",IF(OR(C8122="Trade",C8122="Multi Position"),(X8121+V8122),IF(C8122="Deposit",(X8121+AE8122),IF(C8122="Withdrawal",(X8121-AE8122)))))</f>
        <v/>
      </c>
      <c r="Y8122" s="145" t="str">
        <f t="shared" si="1521"/>
        <v/>
      </c>
      <c r="Z8122" s="118"/>
      <c r="AA8122" s="118"/>
      <c r="AB8122" s="118"/>
      <c r="AC8122" s="118"/>
      <c r="AD8122" s="118"/>
      <c r="AE8122" s="139"/>
      <c r="AF8122" s="118"/>
      <c r="AG8122" s="118"/>
      <c r="AH8122" s="147" t="str">
        <f t="shared" si="1522"/>
        <v/>
      </c>
      <c r="AI8122" s="147" t="str">
        <f t="shared" si="1523"/>
        <v/>
      </c>
      <c r="AJ8122" s="148" t="str">
        <f t="shared" si="1512"/>
        <v/>
      </c>
      <c r="AK8122" s="148" t="str">
        <f t="shared" si="1513"/>
        <v/>
      </c>
      <c r="AL8122" s="147" t="str">
        <f t="shared" si="1514"/>
        <v/>
      </c>
      <c r="AM8122" s="147" t="str">
        <f t="shared" si="1515"/>
        <v/>
      </c>
      <c r="AN8122" s="147" t="str">
        <f t="shared" si="1516"/>
        <v/>
      </c>
      <c r="AO8122" s="118"/>
    </row>
    <row r="8123" spans="1:41">
      <c r="A8123" s="118"/>
      <c r="B8123" s="118"/>
      <c r="C8123" s="118"/>
      <c r="D8123" s="118"/>
      <c r="E8123" s="118"/>
      <c r="F8123" s="118"/>
      <c r="G8123" s="118"/>
      <c r="H8123" s="118"/>
      <c r="I8123" s="118"/>
      <c r="J8123" s="118"/>
      <c r="K8123" s="118"/>
      <c r="L8123" s="118"/>
      <c r="M8123" s="118"/>
      <c r="N8123" s="118"/>
      <c r="O8123" s="143" t="str">
        <f>IF(H8123="","",(S8123/S8123)&amp;":"&amp;ROUND(AH8123/S8123,2))</f>
        <v/>
      </c>
      <c r="P8123" s="118"/>
      <c r="Q8123" s="118"/>
      <c r="R8123" s="143" t="str">
        <f>IF(H8123="","",(S8123/S8123)&amp;":"&amp;ROUND(AI8123/S8123,2))</f>
        <v/>
      </c>
      <c r="S8123" s="144" t="str">
        <f t="shared" si="1517"/>
        <v/>
      </c>
      <c r="T8123" s="145" t="str">
        <f t="shared" si="1518"/>
        <v/>
      </c>
      <c r="U8123" s="118"/>
      <c r="V8123" s="145" t="str">
        <f t="shared" si="1519"/>
        <v/>
      </c>
      <c r="W8123" s="144" t="str">
        <f t="shared" si="1520"/>
        <v/>
      </c>
      <c r="X8123" s="146" t="str">
        <f>IF(C8123="","",IF(OR(C8123="Trade",C8123="Multi Position"),(X8122+V8123),IF(C8123="Deposit",(X8122+AE8123),IF(C8123="Withdrawal",(X8122-AE8123)))))</f>
        <v/>
      </c>
      <c r="Y8123" s="145" t="str">
        <f t="shared" si="1521"/>
        <v/>
      </c>
      <c r="Z8123" s="118"/>
      <c r="AA8123" s="118"/>
      <c r="AB8123" s="118"/>
      <c r="AC8123" s="118"/>
      <c r="AD8123" s="118"/>
      <c r="AE8123" s="139"/>
      <c r="AF8123" s="118"/>
      <c r="AG8123" s="118"/>
      <c r="AH8123" s="147" t="str">
        <f t="shared" si="1522"/>
        <v/>
      </c>
      <c r="AI8123" s="147" t="str">
        <f t="shared" si="1523"/>
        <v/>
      </c>
      <c r="AJ8123" s="148" t="str">
        <f t="shared" si="1512"/>
        <v/>
      </c>
      <c r="AK8123" s="148" t="str">
        <f t="shared" si="1513"/>
        <v/>
      </c>
      <c r="AL8123" s="147" t="str">
        <f t="shared" si="1514"/>
        <v/>
      </c>
      <c r="AM8123" s="147" t="str">
        <f t="shared" si="1515"/>
        <v/>
      </c>
      <c r="AN8123" s="147" t="str">
        <f t="shared" si="1516"/>
        <v/>
      </c>
      <c r="AO8123" s="118"/>
    </row>
    <row r="8124" spans="1:41">
      <c r="A8124" s="118"/>
      <c r="B8124" s="118"/>
      <c r="C8124" s="118"/>
      <c r="D8124" s="118"/>
      <c r="E8124" s="118"/>
      <c r="F8124" s="118"/>
      <c r="G8124" s="118"/>
      <c r="H8124" s="118"/>
      <c r="I8124" s="118"/>
      <c r="J8124" s="118"/>
      <c r="K8124" s="118"/>
      <c r="L8124" s="118"/>
      <c r="M8124" s="118"/>
      <c r="N8124" s="118"/>
      <c r="O8124" s="143" t="str">
        <f>IF(H8124="","",(S8124/S8124)&amp;":"&amp;ROUND(AH8124/S8124,2))</f>
        <v/>
      </c>
      <c r="P8124" s="118"/>
      <c r="Q8124" s="118"/>
      <c r="R8124" s="143" t="str">
        <f>IF(H8124="","",(S8124/S8124)&amp;":"&amp;ROUND(AI8124/S8124,2))</f>
        <v/>
      </c>
      <c r="S8124" s="144" t="str">
        <f t="shared" si="1517"/>
        <v/>
      </c>
      <c r="T8124" s="145" t="str">
        <f t="shared" si="1518"/>
        <v/>
      </c>
      <c r="U8124" s="118"/>
      <c r="V8124" s="145" t="str">
        <f t="shared" si="1519"/>
        <v/>
      </c>
      <c r="W8124" s="144" t="str">
        <f t="shared" si="1520"/>
        <v/>
      </c>
      <c r="X8124" s="146" t="str">
        <f>IF(C8124="","",IF(OR(C8124="Trade",C8124="Multi Position"),(X8123+V8124),IF(C8124="Deposit",(X8123+AE8124),IF(C8124="Withdrawal",(X8123-AE8124)))))</f>
        <v/>
      </c>
      <c r="Y8124" s="145" t="str">
        <f t="shared" si="1521"/>
        <v/>
      </c>
      <c r="Z8124" s="118"/>
      <c r="AA8124" s="118"/>
      <c r="AB8124" s="118"/>
      <c r="AC8124" s="118"/>
      <c r="AD8124" s="118"/>
      <c r="AE8124" s="139"/>
      <c r="AF8124" s="118"/>
      <c r="AG8124" s="118"/>
      <c r="AH8124" s="147" t="str">
        <f t="shared" si="1522"/>
        <v/>
      </c>
      <c r="AI8124" s="147" t="str">
        <f t="shared" si="1523"/>
        <v/>
      </c>
      <c r="AJ8124" s="148" t="str">
        <f t="shared" si="1512"/>
        <v/>
      </c>
      <c r="AK8124" s="148" t="str">
        <f t="shared" si="1513"/>
        <v/>
      </c>
      <c r="AL8124" s="147" t="str">
        <f t="shared" si="1514"/>
        <v/>
      </c>
      <c r="AM8124" s="147" t="str">
        <f t="shared" si="1515"/>
        <v/>
      </c>
      <c r="AN8124" s="147" t="str">
        <f t="shared" si="1516"/>
        <v/>
      </c>
      <c r="AO8124" s="118"/>
    </row>
    <row r="8125" spans="1:41">
      <c r="A8125" s="118"/>
      <c r="B8125" s="118"/>
      <c r="C8125" s="118"/>
      <c r="D8125" s="118"/>
      <c r="E8125" s="118"/>
      <c r="F8125" s="118"/>
      <c r="G8125" s="118"/>
      <c r="H8125" s="118"/>
      <c r="I8125" s="118"/>
      <c r="J8125" s="118"/>
      <c r="K8125" s="118"/>
      <c r="L8125" s="118"/>
      <c r="M8125" s="118"/>
      <c r="N8125" s="118"/>
      <c r="O8125" s="143" t="str">
        <f>IF(H8125="","",(S8125/S8125)&amp;":"&amp;ROUND(AH8125/S8125,2))</f>
        <v/>
      </c>
      <c r="P8125" s="118"/>
      <c r="Q8125" s="118"/>
      <c r="R8125" s="143" t="str">
        <f>IF(H8125="","",(S8125/S8125)&amp;":"&amp;ROUND(AI8125/S8125,2))</f>
        <v/>
      </c>
      <c r="S8125" s="144" t="str">
        <f t="shared" si="1517"/>
        <v/>
      </c>
      <c r="T8125" s="145" t="str">
        <f t="shared" si="1518"/>
        <v/>
      </c>
      <c r="U8125" s="118"/>
      <c r="V8125" s="145" t="str">
        <f t="shared" si="1519"/>
        <v/>
      </c>
      <c r="W8125" s="144" t="str">
        <f t="shared" si="1520"/>
        <v/>
      </c>
      <c r="X8125" s="146" t="str">
        <f>IF(C8125="","",IF(OR(C8125="Trade",C8125="Multi Position"),(X8124+V8125),IF(C8125="Deposit",(X8124+AE8125),IF(C8125="Withdrawal",(X8124-AE8125)))))</f>
        <v/>
      </c>
      <c r="Y8125" s="145" t="str">
        <f t="shared" si="1521"/>
        <v/>
      </c>
      <c r="Z8125" s="118"/>
      <c r="AA8125" s="118"/>
      <c r="AB8125" s="118"/>
      <c r="AC8125" s="118"/>
      <c r="AD8125" s="118"/>
      <c r="AE8125" s="139"/>
      <c r="AF8125" s="118"/>
      <c r="AG8125" s="118"/>
      <c r="AH8125" s="147" t="str">
        <f t="shared" si="1522"/>
        <v/>
      </c>
      <c r="AI8125" s="147" t="str">
        <f t="shared" si="1523"/>
        <v/>
      </c>
      <c r="AJ8125" s="148" t="str">
        <f t="shared" si="1512"/>
        <v/>
      </c>
      <c r="AK8125" s="148" t="str">
        <f t="shared" si="1513"/>
        <v/>
      </c>
      <c r="AL8125" s="147" t="str">
        <f t="shared" si="1514"/>
        <v/>
      </c>
      <c r="AM8125" s="147" t="str">
        <f t="shared" si="1515"/>
        <v/>
      </c>
      <c r="AN8125" s="147" t="str">
        <f t="shared" si="1516"/>
        <v/>
      </c>
      <c r="AO8125" s="118"/>
    </row>
    <row r="8126" spans="1:41">
      <c r="A8126" s="118"/>
      <c r="B8126" s="118"/>
      <c r="C8126" s="118"/>
      <c r="D8126" s="118"/>
      <c r="E8126" s="118"/>
      <c r="F8126" s="118"/>
      <c r="G8126" s="118"/>
      <c r="H8126" s="118"/>
      <c r="I8126" s="118"/>
      <c r="J8126" s="118"/>
      <c r="K8126" s="118"/>
      <c r="L8126" s="118"/>
      <c r="M8126" s="118"/>
      <c r="N8126" s="118"/>
      <c r="O8126" s="143" t="str">
        <f>IF(H8126="","",(S8126/S8126)&amp;":"&amp;ROUND(AH8126/S8126,2))</f>
        <v/>
      </c>
      <c r="P8126" s="118"/>
      <c r="Q8126" s="118"/>
      <c r="R8126" s="143" t="str">
        <f>IF(H8126="","",(S8126/S8126)&amp;":"&amp;ROUND(AI8126/S8126,2))</f>
        <v/>
      </c>
      <c r="S8126" s="144" t="str">
        <f t="shared" si="1517"/>
        <v/>
      </c>
      <c r="T8126" s="145" t="str">
        <f t="shared" si="1518"/>
        <v/>
      </c>
      <c r="U8126" s="118"/>
      <c r="V8126" s="145" t="str">
        <f t="shared" si="1519"/>
        <v/>
      </c>
      <c r="W8126" s="144" t="str">
        <f t="shared" si="1520"/>
        <v/>
      </c>
      <c r="X8126" s="146" t="str">
        <f>IF(C8126="","",IF(OR(C8126="Trade",C8126="Multi Position"),(X8125+V8126),IF(C8126="Deposit",(X8125+AE8126),IF(C8126="Withdrawal",(X8125-AE8126)))))</f>
        <v/>
      </c>
      <c r="Y8126" s="145" t="str">
        <f t="shared" si="1521"/>
        <v/>
      </c>
      <c r="Z8126" s="118"/>
      <c r="AA8126" s="118"/>
      <c r="AB8126" s="118"/>
      <c r="AC8126" s="118"/>
      <c r="AD8126" s="118"/>
      <c r="AE8126" s="139"/>
      <c r="AF8126" s="118"/>
      <c r="AG8126" s="118"/>
      <c r="AH8126" s="147" t="str">
        <f t="shared" si="1522"/>
        <v/>
      </c>
      <c r="AI8126" s="147" t="str">
        <f t="shared" si="1523"/>
        <v/>
      </c>
      <c r="AJ8126" s="148" t="str">
        <f t="shared" si="1512"/>
        <v/>
      </c>
      <c r="AK8126" s="148" t="str">
        <f t="shared" si="1513"/>
        <v/>
      </c>
      <c r="AL8126" s="147" t="str">
        <f t="shared" si="1514"/>
        <v/>
      </c>
      <c r="AM8126" s="147" t="str">
        <f t="shared" si="1515"/>
        <v/>
      </c>
      <c r="AN8126" s="147" t="str">
        <f t="shared" si="1516"/>
        <v/>
      </c>
      <c r="AO8126" s="118"/>
    </row>
    <row r="8127" spans="1:41">
      <c r="A8127" s="118"/>
      <c r="B8127" s="118"/>
      <c r="C8127" s="118"/>
      <c r="D8127" s="118"/>
      <c r="E8127" s="118"/>
      <c r="F8127" s="118"/>
      <c r="G8127" s="118"/>
      <c r="H8127" s="118"/>
      <c r="I8127" s="118"/>
      <c r="J8127" s="118"/>
      <c r="K8127" s="118"/>
      <c r="L8127" s="118"/>
      <c r="M8127" s="118"/>
      <c r="N8127" s="118"/>
      <c r="O8127" s="143" t="str">
        <f>IF(H8127="","",(S8127/S8127)&amp;":"&amp;ROUND(AH8127/S8127,2))</f>
        <v/>
      </c>
      <c r="P8127" s="118"/>
      <c r="Q8127" s="118"/>
      <c r="R8127" s="143" t="str">
        <f>IF(H8127="","",(S8127/S8127)&amp;":"&amp;ROUND(AI8127/S8127,2))</f>
        <v/>
      </c>
      <c r="S8127" s="144" t="str">
        <f t="shared" si="1517"/>
        <v/>
      </c>
      <c r="T8127" s="145" t="str">
        <f t="shared" si="1518"/>
        <v/>
      </c>
      <c r="U8127" s="118"/>
      <c r="V8127" s="145" t="str">
        <f t="shared" si="1519"/>
        <v/>
      </c>
      <c r="W8127" s="144" t="str">
        <f t="shared" si="1520"/>
        <v/>
      </c>
      <c r="X8127" s="146" t="str">
        <f>IF(C8127="","",IF(OR(C8127="Trade",C8127="Multi Position"),(X8126+V8127),IF(C8127="Deposit",(X8126+AE8127),IF(C8127="Withdrawal",(X8126-AE8127)))))</f>
        <v/>
      </c>
      <c r="Y8127" s="145" t="str">
        <f t="shared" si="1521"/>
        <v/>
      </c>
      <c r="Z8127" s="118"/>
      <c r="AA8127" s="118"/>
      <c r="AB8127" s="118"/>
      <c r="AC8127" s="118"/>
      <c r="AD8127" s="118"/>
      <c r="AE8127" s="139"/>
      <c r="AF8127" s="118"/>
      <c r="AG8127" s="118"/>
      <c r="AH8127" s="147" t="str">
        <f t="shared" si="1522"/>
        <v/>
      </c>
      <c r="AI8127" s="147" t="str">
        <f t="shared" si="1523"/>
        <v/>
      </c>
      <c r="AJ8127" s="148" t="str">
        <f t="shared" si="1512"/>
        <v/>
      </c>
      <c r="AK8127" s="148" t="str">
        <f t="shared" si="1513"/>
        <v/>
      </c>
      <c r="AL8127" s="147" t="str">
        <f t="shared" si="1514"/>
        <v/>
      </c>
      <c r="AM8127" s="147" t="str">
        <f t="shared" si="1515"/>
        <v/>
      </c>
      <c r="AN8127" s="147" t="str">
        <f t="shared" si="1516"/>
        <v/>
      </c>
      <c r="AO8127" s="118"/>
    </row>
    <row r="8128" spans="1:41">
      <c r="A8128" s="118"/>
      <c r="B8128" s="118"/>
      <c r="C8128" s="118"/>
      <c r="D8128" s="118"/>
      <c r="E8128" s="118"/>
      <c r="F8128" s="118"/>
      <c r="G8128" s="118"/>
      <c r="H8128" s="118"/>
      <c r="I8128" s="118"/>
      <c r="J8128" s="118"/>
      <c r="K8128" s="118"/>
      <c r="L8128" s="118"/>
      <c r="M8128" s="118"/>
      <c r="N8128" s="118"/>
      <c r="O8128" s="143" t="str">
        <f>IF(H8128="","",(S8128/S8128)&amp;":"&amp;ROUND(AH8128/S8128,2))</f>
        <v/>
      </c>
      <c r="P8128" s="118"/>
      <c r="Q8128" s="118"/>
      <c r="R8128" s="143" t="str">
        <f>IF(H8128="","",(S8128/S8128)&amp;":"&amp;ROUND(AI8128/S8128,2))</f>
        <v/>
      </c>
      <c r="S8128" s="144" t="str">
        <f t="shared" si="1517"/>
        <v/>
      </c>
      <c r="T8128" s="145" t="str">
        <f t="shared" si="1518"/>
        <v/>
      </c>
      <c r="U8128" s="118"/>
      <c r="V8128" s="145" t="str">
        <f t="shared" si="1519"/>
        <v/>
      </c>
      <c r="W8128" s="144" t="str">
        <f t="shared" si="1520"/>
        <v/>
      </c>
      <c r="X8128" s="146" t="str">
        <f>IF(C8128="","",IF(OR(C8128="Trade",C8128="Multi Position"),(X8127+V8128),IF(C8128="Deposit",(X8127+AE8128),IF(C8128="Withdrawal",(X8127-AE8128)))))</f>
        <v/>
      </c>
      <c r="Y8128" s="145" t="str">
        <f t="shared" si="1521"/>
        <v/>
      </c>
      <c r="Z8128" s="118"/>
      <c r="AA8128" s="118"/>
      <c r="AB8128" s="118"/>
      <c r="AC8128" s="118"/>
      <c r="AD8128" s="118"/>
      <c r="AE8128" s="139"/>
      <c r="AF8128" s="118"/>
      <c r="AG8128" s="118"/>
      <c r="AH8128" s="147" t="str">
        <f t="shared" si="1522"/>
        <v/>
      </c>
      <c r="AI8128" s="147" t="str">
        <f t="shared" si="1523"/>
        <v/>
      </c>
      <c r="AJ8128" s="148" t="str">
        <f t="shared" si="1512"/>
        <v/>
      </c>
      <c r="AK8128" s="148" t="str">
        <f t="shared" si="1513"/>
        <v/>
      </c>
      <c r="AL8128" s="147" t="str">
        <f t="shared" si="1514"/>
        <v/>
      </c>
      <c r="AM8128" s="147" t="str">
        <f t="shared" si="1515"/>
        <v/>
      </c>
      <c r="AN8128" s="147" t="str">
        <f t="shared" si="1516"/>
        <v/>
      </c>
      <c r="AO8128" s="118"/>
    </row>
    <row r="8129" spans="1:41">
      <c r="A8129" s="118"/>
      <c r="B8129" s="118"/>
      <c r="C8129" s="118"/>
      <c r="D8129" s="118"/>
      <c r="E8129" s="118"/>
      <c r="F8129" s="118"/>
      <c r="G8129" s="118"/>
      <c r="H8129" s="118"/>
      <c r="I8129" s="118"/>
      <c r="J8129" s="118"/>
      <c r="K8129" s="118"/>
      <c r="L8129" s="118"/>
      <c r="M8129" s="118"/>
      <c r="N8129" s="118"/>
      <c r="O8129" s="143" t="str">
        <f>IF(H8129="","",(S8129/S8129)&amp;":"&amp;ROUND(AH8129/S8129,2))</f>
        <v/>
      </c>
      <c r="P8129" s="118"/>
      <c r="Q8129" s="118"/>
      <c r="R8129" s="143" t="str">
        <f>IF(H8129="","",(S8129/S8129)&amp;":"&amp;ROUND(AI8129/S8129,2))</f>
        <v/>
      </c>
      <c r="S8129" s="144" t="str">
        <f t="shared" si="1517"/>
        <v/>
      </c>
      <c r="T8129" s="145" t="str">
        <f t="shared" si="1518"/>
        <v/>
      </c>
      <c r="U8129" s="118"/>
      <c r="V8129" s="145" t="str">
        <f t="shared" si="1519"/>
        <v/>
      </c>
      <c r="W8129" s="144" t="str">
        <f t="shared" si="1520"/>
        <v/>
      </c>
      <c r="X8129" s="146" t="str">
        <f>IF(C8129="","",IF(OR(C8129="Trade",C8129="Multi Position"),(X8128+V8129),IF(C8129="Deposit",(X8128+AE8129),IF(C8129="Withdrawal",(X8128-AE8129)))))</f>
        <v/>
      </c>
      <c r="Y8129" s="145" t="str">
        <f t="shared" si="1521"/>
        <v/>
      </c>
      <c r="Z8129" s="118"/>
      <c r="AA8129" s="118"/>
      <c r="AB8129" s="118"/>
      <c r="AC8129" s="118"/>
      <c r="AD8129" s="118"/>
      <c r="AE8129" s="139"/>
      <c r="AF8129" s="118"/>
      <c r="AG8129" s="118"/>
      <c r="AH8129" s="147" t="str">
        <f t="shared" si="1522"/>
        <v/>
      </c>
      <c r="AI8129" s="147" t="str">
        <f t="shared" si="1523"/>
        <v/>
      </c>
      <c r="AJ8129" s="148" t="str">
        <f t="shared" si="1512"/>
        <v/>
      </c>
      <c r="AK8129" s="148" t="str">
        <f t="shared" si="1513"/>
        <v/>
      </c>
      <c r="AL8129" s="147" t="str">
        <f t="shared" si="1514"/>
        <v/>
      </c>
      <c r="AM8129" s="147" t="str">
        <f t="shared" si="1515"/>
        <v/>
      </c>
      <c r="AN8129" s="147" t="str">
        <f t="shared" si="1516"/>
        <v/>
      </c>
      <c r="AO8129" s="118"/>
    </row>
    <row r="8130" spans="1:41">
      <c r="A8130" s="118"/>
      <c r="B8130" s="118"/>
      <c r="C8130" s="118"/>
      <c r="D8130" s="118"/>
      <c r="E8130" s="118"/>
      <c r="F8130" s="118"/>
      <c r="G8130" s="118"/>
      <c r="H8130" s="118"/>
      <c r="I8130" s="118"/>
      <c r="J8130" s="118"/>
      <c r="K8130" s="118"/>
      <c r="L8130" s="118"/>
      <c r="M8130" s="118"/>
      <c r="N8130" s="118"/>
      <c r="O8130" s="143" t="str">
        <f>IF(H8130="","",(S8130/S8130)&amp;":"&amp;ROUND(AH8130/S8130,2))</f>
        <v/>
      </c>
      <c r="P8130" s="118"/>
      <c r="Q8130" s="118"/>
      <c r="R8130" s="143" t="str">
        <f>IF(H8130="","",(S8130/S8130)&amp;":"&amp;ROUND(AI8130/S8130,2))</f>
        <v/>
      </c>
      <c r="S8130" s="144" t="str">
        <f t="shared" si="1517"/>
        <v/>
      </c>
      <c r="T8130" s="145" t="str">
        <f t="shared" si="1518"/>
        <v/>
      </c>
      <c r="U8130" s="118"/>
      <c r="V8130" s="145" t="str">
        <f t="shared" si="1519"/>
        <v/>
      </c>
      <c r="W8130" s="144" t="str">
        <f t="shared" si="1520"/>
        <v/>
      </c>
      <c r="X8130" s="146" t="str">
        <f>IF(C8130="","",IF(OR(C8130="Trade",C8130="Multi Position"),(X8129+V8130),IF(C8130="Deposit",(X8129+AE8130),IF(C8130="Withdrawal",(X8129-AE8130)))))</f>
        <v/>
      </c>
      <c r="Y8130" s="145" t="str">
        <f t="shared" si="1521"/>
        <v/>
      </c>
      <c r="Z8130" s="118"/>
      <c r="AA8130" s="118"/>
      <c r="AB8130" s="118"/>
      <c r="AC8130" s="118"/>
      <c r="AD8130" s="118"/>
      <c r="AE8130" s="139"/>
      <c r="AF8130" s="118"/>
      <c r="AG8130" s="118"/>
      <c r="AH8130" s="147" t="str">
        <f t="shared" si="1522"/>
        <v/>
      </c>
      <c r="AI8130" s="147" t="str">
        <f t="shared" si="1523"/>
        <v/>
      </c>
      <c r="AJ8130" s="148" t="str">
        <f t="shared" si="1512"/>
        <v/>
      </c>
      <c r="AK8130" s="148" t="str">
        <f t="shared" si="1513"/>
        <v/>
      </c>
      <c r="AL8130" s="147" t="str">
        <f t="shared" si="1514"/>
        <v/>
      </c>
      <c r="AM8130" s="147" t="str">
        <f t="shared" si="1515"/>
        <v/>
      </c>
      <c r="AN8130" s="147" t="str">
        <f t="shared" si="1516"/>
        <v/>
      </c>
      <c r="AO8130" s="118"/>
    </row>
    <row r="8131" spans="1:41">
      <c r="A8131" s="118"/>
      <c r="B8131" s="118"/>
      <c r="C8131" s="118"/>
      <c r="D8131" s="118"/>
      <c r="E8131" s="118"/>
      <c r="F8131" s="118"/>
      <c r="G8131" s="118"/>
      <c r="H8131" s="118"/>
      <c r="I8131" s="118"/>
      <c r="J8131" s="118"/>
      <c r="K8131" s="118"/>
      <c r="L8131" s="118"/>
      <c r="M8131" s="118"/>
      <c r="N8131" s="118"/>
      <c r="O8131" s="143" t="str">
        <f>IF(H8131="","",(S8131/S8131)&amp;":"&amp;ROUND(AH8131/S8131,2))</f>
        <v/>
      </c>
      <c r="P8131" s="118"/>
      <c r="Q8131" s="118"/>
      <c r="R8131" s="143" t="str">
        <f>IF(H8131="","",(S8131/S8131)&amp;":"&amp;ROUND(AI8131/S8131,2))</f>
        <v/>
      </c>
      <c r="S8131" s="144" t="str">
        <f t="shared" si="1517"/>
        <v/>
      </c>
      <c r="T8131" s="145" t="str">
        <f t="shared" si="1518"/>
        <v/>
      </c>
      <c r="U8131" s="118"/>
      <c r="V8131" s="145" t="str">
        <f t="shared" si="1519"/>
        <v/>
      </c>
      <c r="W8131" s="144" t="str">
        <f t="shared" si="1520"/>
        <v/>
      </c>
      <c r="X8131" s="146" t="str">
        <f>IF(C8131="","",IF(OR(C8131="Trade",C8131="Multi Position"),(X8130+V8131),IF(C8131="Deposit",(X8130+AE8131),IF(C8131="Withdrawal",(X8130-AE8131)))))</f>
        <v/>
      </c>
      <c r="Y8131" s="145" t="str">
        <f t="shared" si="1521"/>
        <v/>
      </c>
      <c r="Z8131" s="118"/>
      <c r="AA8131" s="118"/>
      <c r="AB8131" s="118"/>
      <c r="AC8131" s="118"/>
      <c r="AD8131" s="118"/>
      <c r="AE8131" s="139"/>
      <c r="AF8131" s="118"/>
      <c r="AG8131" s="118"/>
      <c r="AH8131" s="147" t="str">
        <f t="shared" si="1522"/>
        <v/>
      </c>
      <c r="AI8131" s="147" t="str">
        <f t="shared" si="1523"/>
        <v/>
      </c>
      <c r="AJ8131" s="148" t="str">
        <f t="shared" si="1512"/>
        <v/>
      </c>
      <c r="AK8131" s="148" t="str">
        <f t="shared" si="1513"/>
        <v/>
      </c>
      <c r="AL8131" s="147" t="str">
        <f t="shared" si="1514"/>
        <v/>
      </c>
      <c r="AM8131" s="147" t="str">
        <f t="shared" si="1515"/>
        <v/>
      </c>
      <c r="AN8131" s="147" t="str">
        <f t="shared" si="1516"/>
        <v/>
      </c>
      <c r="AO8131" s="118"/>
    </row>
    <row r="8132" spans="1:41">
      <c r="A8132" s="118"/>
      <c r="B8132" s="118"/>
      <c r="C8132" s="118"/>
      <c r="D8132" s="118"/>
      <c r="E8132" s="118"/>
      <c r="F8132" s="118"/>
      <c r="G8132" s="118"/>
      <c r="H8132" s="118"/>
      <c r="I8132" s="118"/>
      <c r="J8132" s="118"/>
      <c r="K8132" s="118"/>
      <c r="L8132" s="118"/>
      <c r="M8132" s="118"/>
      <c r="N8132" s="118"/>
      <c r="O8132" s="143" t="str">
        <f>IF(H8132="","",(S8132/S8132)&amp;":"&amp;ROUND(AH8132/S8132,2))</f>
        <v/>
      </c>
      <c r="P8132" s="118"/>
      <c r="Q8132" s="118"/>
      <c r="R8132" s="143" t="str">
        <f>IF(H8132="","",(S8132/S8132)&amp;":"&amp;ROUND(AI8132/S8132,2))</f>
        <v/>
      </c>
      <c r="S8132" s="144" t="str">
        <f t="shared" si="1517"/>
        <v/>
      </c>
      <c r="T8132" s="145" t="str">
        <f t="shared" si="1518"/>
        <v/>
      </c>
      <c r="U8132" s="118"/>
      <c r="V8132" s="145" t="str">
        <f t="shared" si="1519"/>
        <v/>
      </c>
      <c r="W8132" s="144" t="str">
        <f t="shared" si="1520"/>
        <v/>
      </c>
      <c r="X8132" s="146" t="str">
        <f>IF(C8132="","",IF(OR(C8132="Trade",C8132="Multi Position"),(X8131+V8132),IF(C8132="Deposit",(X8131+AE8132),IF(C8132="Withdrawal",(X8131-AE8132)))))</f>
        <v/>
      </c>
      <c r="Y8132" s="145" t="str">
        <f t="shared" si="1521"/>
        <v/>
      </c>
      <c r="Z8132" s="118"/>
      <c r="AA8132" s="118"/>
      <c r="AB8132" s="118"/>
      <c r="AC8132" s="118"/>
      <c r="AD8132" s="118"/>
      <c r="AE8132" s="139"/>
      <c r="AF8132" s="118"/>
      <c r="AG8132" s="118"/>
      <c r="AH8132" s="147" t="str">
        <f t="shared" si="1522"/>
        <v/>
      </c>
      <c r="AI8132" s="147" t="str">
        <f t="shared" si="1523"/>
        <v/>
      </c>
      <c r="AJ8132" s="148" t="str">
        <f t="shared" si="1512"/>
        <v/>
      </c>
      <c r="AK8132" s="148" t="str">
        <f t="shared" si="1513"/>
        <v/>
      </c>
      <c r="AL8132" s="147" t="str">
        <f t="shared" si="1514"/>
        <v/>
      </c>
      <c r="AM8132" s="147" t="str">
        <f t="shared" si="1515"/>
        <v/>
      </c>
      <c r="AN8132" s="147" t="str">
        <f t="shared" si="1516"/>
        <v/>
      </c>
      <c r="AO8132" s="118"/>
    </row>
    <row r="8133" spans="1:41">
      <c r="A8133" s="118"/>
      <c r="B8133" s="118"/>
      <c r="C8133" s="118"/>
      <c r="D8133" s="118"/>
      <c r="E8133" s="118"/>
      <c r="F8133" s="118"/>
      <c r="G8133" s="118"/>
      <c r="H8133" s="118"/>
      <c r="I8133" s="118"/>
      <c r="J8133" s="118"/>
      <c r="K8133" s="118"/>
      <c r="L8133" s="118"/>
      <c r="M8133" s="118"/>
      <c r="N8133" s="118"/>
      <c r="O8133" s="143" t="str">
        <f>IF(H8133="","",(S8133/S8133)&amp;":"&amp;ROUND(AH8133/S8133,2))</f>
        <v/>
      </c>
      <c r="P8133" s="118"/>
      <c r="Q8133" s="118"/>
      <c r="R8133" s="143" t="str">
        <f>IF(H8133="","",(S8133/S8133)&amp;":"&amp;ROUND(AI8133/S8133,2))</f>
        <v/>
      </c>
      <c r="S8133" s="144" t="str">
        <f t="shared" si="1517"/>
        <v/>
      </c>
      <c r="T8133" s="145" t="str">
        <f t="shared" si="1518"/>
        <v/>
      </c>
      <c r="U8133" s="118"/>
      <c r="V8133" s="145" t="str">
        <f t="shared" si="1519"/>
        <v/>
      </c>
      <c r="W8133" s="144" t="str">
        <f t="shared" si="1520"/>
        <v/>
      </c>
      <c r="X8133" s="146" t="str">
        <f>IF(C8133="","",IF(OR(C8133="Trade",C8133="Multi Position"),(X8132+V8133),IF(C8133="Deposit",(X8132+AE8133),IF(C8133="Withdrawal",(X8132-AE8133)))))</f>
        <v/>
      </c>
      <c r="Y8133" s="145" t="str">
        <f t="shared" si="1521"/>
        <v/>
      </c>
      <c r="Z8133" s="118"/>
      <c r="AA8133" s="118"/>
      <c r="AB8133" s="118"/>
      <c r="AC8133" s="118"/>
      <c r="AD8133" s="118"/>
      <c r="AE8133" s="139"/>
      <c r="AF8133" s="118"/>
      <c r="AG8133" s="118"/>
      <c r="AH8133" s="147" t="str">
        <f t="shared" si="1522"/>
        <v/>
      </c>
      <c r="AI8133" s="147" t="str">
        <f t="shared" si="1523"/>
        <v/>
      </c>
      <c r="AJ8133" s="148" t="str">
        <f t="shared" si="1512"/>
        <v/>
      </c>
      <c r="AK8133" s="148" t="str">
        <f t="shared" si="1513"/>
        <v/>
      </c>
      <c r="AL8133" s="147" t="str">
        <f t="shared" si="1514"/>
        <v/>
      </c>
      <c r="AM8133" s="147" t="str">
        <f t="shared" si="1515"/>
        <v/>
      </c>
      <c r="AN8133" s="147" t="str">
        <f t="shared" si="1516"/>
        <v/>
      </c>
      <c r="AO8133" s="118"/>
    </row>
    <row r="8134" spans="1:41">
      <c r="A8134" s="118"/>
      <c r="B8134" s="118"/>
      <c r="C8134" s="118"/>
      <c r="D8134" s="118"/>
      <c r="E8134" s="118"/>
      <c r="F8134" s="118"/>
      <c r="G8134" s="118"/>
      <c r="H8134" s="118"/>
      <c r="I8134" s="118"/>
      <c r="J8134" s="118"/>
      <c r="K8134" s="118"/>
      <c r="L8134" s="118"/>
      <c r="M8134" s="118"/>
      <c r="N8134" s="118"/>
      <c r="O8134" s="143" t="str">
        <f>IF(H8134="","",(S8134/S8134)&amp;":"&amp;ROUND(AH8134/S8134,2))</f>
        <v/>
      </c>
      <c r="P8134" s="118"/>
      <c r="Q8134" s="118"/>
      <c r="R8134" s="143" t="str">
        <f>IF(H8134="","",(S8134/S8134)&amp;":"&amp;ROUND(AI8134/S8134,2))</f>
        <v/>
      </c>
      <c r="S8134" s="144" t="str">
        <f t="shared" si="1517"/>
        <v/>
      </c>
      <c r="T8134" s="145" t="str">
        <f t="shared" si="1518"/>
        <v/>
      </c>
      <c r="U8134" s="118"/>
      <c r="V8134" s="145" t="str">
        <f t="shared" si="1519"/>
        <v/>
      </c>
      <c r="W8134" s="144" t="str">
        <f t="shared" si="1520"/>
        <v/>
      </c>
      <c r="X8134" s="146" t="str">
        <f>IF(C8134="","",IF(OR(C8134="Trade",C8134="Multi Position"),(X8133+V8134),IF(C8134="Deposit",(X8133+AE8134),IF(C8134="Withdrawal",(X8133-AE8134)))))</f>
        <v/>
      </c>
      <c r="Y8134" s="145" t="str">
        <f t="shared" si="1521"/>
        <v/>
      </c>
      <c r="Z8134" s="118"/>
      <c r="AA8134" s="118"/>
      <c r="AB8134" s="118"/>
      <c r="AC8134" s="118"/>
      <c r="AD8134" s="118"/>
      <c r="AE8134" s="139"/>
      <c r="AF8134" s="118"/>
      <c r="AG8134" s="118"/>
      <c r="AH8134" s="147" t="str">
        <f t="shared" si="1522"/>
        <v/>
      </c>
      <c r="AI8134" s="147" t="str">
        <f t="shared" si="1523"/>
        <v/>
      </c>
      <c r="AJ8134" s="148" t="str">
        <f t="shared" si="1512"/>
        <v/>
      </c>
      <c r="AK8134" s="148" t="str">
        <f t="shared" si="1513"/>
        <v/>
      </c>
      <c r="AL8134" s="147" t="str">
        <f t="shared" si="1514"/>
        <v/>
      </c>
      <c r="AM8134" s="147" t="str">
        <f t="shared" si="1515"/>
        <v/>
      </c>
      <c r="AN8134" s="147" t="str">
        <f t="shared" si="1516"/>
        <v/>
      </c>
      <c r="AO8134" s="118"/>
    </row>
    <row r="8135" spans="1:41">
      <c r="A8135" s="118"/>
      <c r="B8135" s="118"/>
      <c r="C8135" s="118"/>
      <c r="D8135" s="118"/>
      <c r="E8135" s="118"/>
      <c r="F8135" s="118"/>
      <c r="G8135" s="118"/>
      <c r="H8135" s="118"/>
      <c r="I8135" s="118"/>
      <c r="J8135" s="118"/>
      <c r="K8135" s="118"/>
      <c r="L8135" s="118"/>
      <c r="M8135" s="118"/>
      <c r="N8135" s="118"/>
      <c r="O8135" s="143" t="str">
        <f>IF(H8135="","",(S8135/S8135)&amp;":"&amp;ROUND(AH8135/S8135,2))</f>
        <v/>
      </c>
      <c r="P8135" s="118"/>
      <c r="Q8135" s="118"/>
      <c r="R8135" s="143" t="str">
        <f>IF(H8135="","",(S8135/S8135)&amp;":"&amp;ROUND(AI8135/S8135,2))</f>
        <v/>
      </c>
      <c r="S8135" s="144" t="str">
        <f t="shared" si="1517"/>
        <v/>
      </c>
      <c r="T8135" s="145" t="str">
        <f t="shared" si="1518"/>
        <v/>
      </c>
      <c r="U8135" s="118"/>
      <c r="V8135" s="145" t="str">
        <f t="shared" si="1519"/>
        <v/>
      </c>
      <c r="W8135" s="144" t="str">
        <f t="shared" si="1520"/>
        <v/>
      </c>
      <c r="X8135" s="146" t="str">
        <f>IF(C8135="","",IF(OR(C8135="Trade",C8135="Multi Position"),(X8134+V8135),IF(C8135="Deposit",(X8134+AE8135),IF(C8135="Withdrawal",(X8134-AE8135)))))</f>
        <v/>
      </c>
      <c r="Y8135" s="145" t="str">
        <f t="shared" si="1521"/>
        <v/>
      </c>
      <c r="Z8135" s="118"/>
      <c r="AA8135" s="118"/>
      <c r="AB8135" s="118"/>
      <c r="AC8135" s="118"/>
      <c r="AD8135" s="118"/>
      <c r="AE8135" s="139"/>
      <c r="AF8135" s="118"/>
      <c r="AG8135" s="118"/>
      <c r="AH8135" s="147" t="str">
        <f t="shared" si="1522"/>
        <v/>
      </c>
      <c r="AI8135" s="147" t="str">
        <f t="shared" si="1523"/>
        <v/>
      </c>
      <c r="AJ8135" s="148" t="str">
        <f t="shared" si="1512"/>
        <v/>
      </c>
      <c r="AK8135" s="148" t="str">
        <f t="shared" si="1513"/>
        <v/>
      </c>
      <c r="AL8135" s="147" t="str">
        <f t="shared" si="1514"/>
        <v/>
      </c>
      <c r="AM8135" s="147" t="str">
        <f t="shared" si="1515"/>
        <v/>
      </c>
      <c r="AN8135" s="147" t="str">
        <f t="shared" si="1516"/>
        <v/>
      </c>
      <c r="AO8135" s="118"/>
    </row>
    <row r="8136" spans="1:41">
      <c r="A8136" s="118"/>
      <c r="B8136" s="118"/>
      <c r="C8136" s="118"/>
      <c r="D8136" s="118"/>
      <c r="E8136" s="118"/>
      <c r="F8136" s="118"/>
      <c r="G8136" s="118"/>
      <c r="H8136" s="118"/>
      <c r="I8136" s="118"/>
      <c r="J8136" s="118"/>
      <c r="K8136" s="118"/>
      <c r="L8136" s="118"/>
      <c r="M8136" s="118"/>
      <c r="N8136" s="118"/>
      <c r="O8136" s="143" t="str">
        <f>IF(H8136="","",(S8136/S8136)&amp;":"&amp;ROUND(AH8136/S8136,2))</f>
        <v/>
      </c>
      <c r="P8136" s="118"/>
      <c r="Q8136" s="118"/>
      <c r="R8136" s="143" t="str">
        <f>IF(H8136="","",(S8136/S8136)&amp;":"&amp;ROUND(AI8136/S8136,2))</f>
        <v/>
      </c>
      <c r="S8136" s="144" t="str">
        <f t="shared" si="1517"/>
        <v/>
      </c>
      <c r="T8136" s="145" t="str">
        <f t="shared" si="1518"/>
        <v/>
      </c>
      <c r="U8136" s="118"/>
      <c r="V8136" s="145" t="str">
        <f t="shared" si="1519"/>
        <v/>
      </c>
      <c r="W8136" s="144" t="str">
        <f t="shared" si="1520"/>
        <v/>
      </c>
      <c r="X8136" s="146" t="str">
        <f>IF(C8136="","",IF(OR(C8136="Trade",C8136="Multi Position"),(X8135+V8136),IF(C8136="Deposit",(X8135+AE8136),IF(C8136="Withdrawal",(X8135-AE8136)))))</f>
        <v/>
      </c>
      <c r="Y8136" s="145" t="str">
        <f t="shared" si="1521"/>
        <v/>
      </c>
      <c r="Z8136" s="118"/>
      <c r="AA8136" s="118"/>
      <c r="AB8136" s="118"/>
      <c r="AC8136" s="118"/>
      <c r="AD8136" s="118"/>
      <c r="AE8136" s="139"/>
      <c r="AF8136" s="118"/>
      <c r="AG8136" s="118"/>
      <c r="AH8136" s="147" t="str">
        <f t="shared" si="1522"/>
        <v/>
      </c>
      <c r="AI8136" s="147" t="str">
        <f t="shared" si="1523"/>
        <v/>
      </c>
      <c r="AJ8136" s="148" t="str">
        <f t="shared" si="1512"/>
        <v/>
      </c>
      <c r="AK8136" s="148" t="str">
        <f t="shared" si="1513"/>
        <v/>
      </c>
      <c r="AL8136" s="147" t="str">
        <f t="shared" si="1514"/>
        <v/>
      </c>
      <c r="AM8136" s="147" t="str">
        <f t="shared" si="1515"/>
        <v/>
      </c>
      <c r="AN8136" s="147" t="str">
        <f t="shared" si="1516"/>
        <v/>
      </c>
      <c r="AO8136" s="118"/>
    </row>
    <row r="8137" spans="1:41">
      <c r="A8137" s="118"/>
      <c r="B8137" s="118"/>
      <c r="C8137" s="118"/>
      <c r="D8137" s="118"/>
      <c r="E8137" s="118"/>
      <c r="F8137" s="118"/>
      <c r="G8137" s="118"/>
      <c r="H8137" s="118"/>
      <c r="I8137" s="118"/>
      <c r="J8137" s="118"/>
      <c r="K8137" s="118"/>
      <c r="L8137" s="118"/>
      <c r="M8137" s="118"/>
      <c r="N8137" s="118"/>
      <c r="O8137" s="143" t="str">
        <f>IF(H8137="","",(S8137/S8137)&amp;":"&amp;ROUND(AH8137/S8137,2))</f>
        <v/>
      </c>
      <c r="P8137" s="118"/>
      <c r="Q8137" s="118"/>
      <c r="R8137" s="143" t="str">
        <f>IF(H8137="","",(S8137/S8137)&amp;":"&amp;ROUND(AI8137/S8137,2))</f>
        <v/>
      </c>
      <c r="S8137" s="144" t="str">
        <f t="shared" si="1517"/>
        <v/>
      </c>
      <c r="T8137" s="145" t="str">
        <f t="shared" si="1518"/>
        <v/>
      </c>
      <c r="U8137" s="118"/>
      <c r="V8137" s="145" t="str">
        <f t="shared" si="1519"/>
        <v/>
      </c>
      <c r="W8137" s="144" t="str">
        <f t="shared" si="1520"/>
        <v/>
      </c>
      <c r="X8137" s="146" t="str">
        <f>IF(C8137="","",IF(OR(C8137="Trade",C8137="Multi Position"),(X8136+V8137),IF(C8137="Deposit",(X8136+AE8137),IF(C8137="Withdrawal",(X8136-AE8137)))))</f>
        <v/>
      </c>
      <c r="Y8137" s="145" t="str">
        <f t="shared" si="1521"/>
        <v/>
      </c>
      <c r="Z8137" s="118"/>
      <c r="AA8137" s="118"/>
      <c r="AB8137" s="118"/>
      <c r="AC8137" s="118"/>
      <c r="AD8137" s="118"/>
      <c r="AE8137" s="139"/>
      <c r="AF8137" s="118"/>
      <c r="AG8137" s="118"/>
      <c r="AH8137" s="147" t="str">
        <f t="shared" si="1522"/>
        <v/>
      </c>
      <c r="AI8137" s="147" t="str">
        <f t="shared" si="1523"/>
        <v/>
      </c>
      <c r="AJ8137" s="148" t="str">
        <f t="shared" si="1512"/>
        <v/>
      </c>
      <c r="AK8137" s="148" t="str">
        <f t="shared" si="1513"/>
        <v/>
      </c>
      <c r="AL8137" s="147" t="str">
        <f t="shared" si="1514"/>
        <v/>
      </c>
      <c r="AM8137" s="147" t="str">
        <f t="shared" si="1515"/>
        <v/>
      </c>
      <c r="AN8137" s="147" t="str">
        <f t="shared" si="1516"/>
        <v/>
      </c>
      <c r="AO8137" s="118"/>
    </row>
    <row r="8138" spans="1:41">
      <c r="A8138" s="118"/>
      <c r="B8138" s="118"/>
      <c r="C8138" s="118"/>
      <c r="D8138" s="118"/>
      <c r="E8138" s="118"/>
      <c r="F8138" s="118"/>
      <c r="G8138" s="118"/>
      <c r="H8138" s="118"/>
      <c r="I8138" s="118"/>
      <c r="J8138" s="118"/>
      <c r="K8138" s="118"/>
      <c r="L8138" s="118"/>
      <c r="M8138" s="118"/>
      <c r="N8138" s="118"/>
      <c r="O8138" s="143" t="str">
        <f>IF(H8138="","",(S8138/S8138)&amp;":"&amp;ROUND(AH8138/S8138,2))</f>
        <v/>
      </c>
      <c r="P8138" s="118"/>
      <c r="Q8138" s="118"/>
      <c r="R8138" s="143" t="str">
        <f>IF(H8138="","",(S8138/S8138)&amp;":"&amp;ROUND(AI8138/S8138,2))</f>
        <v/>
      </c>
      <c r="S8138" s="144" t="str">
        <f t="shared" si="1517"/>
        <v/>
      </c>
      <c r="T8138" s="145" t="str">
        <f t="shared" si="1518"/>
        <v/>
      </c>
      <c r="U8138" s="118"/>
      <c r="V8138" s="145" t="str">
        <f t="shared" si="1519"/>
        <v/>
      </c>
      <c r="W8138" s="144" t="str">
        <f t="shared" si="1520"/>
        <v/>
      </c>
      <c r="X8138" s="146" t="str">
        <f>IF(C8138="","",IF(OR(C8138="Trade",C8138="Multi Position"),(X8137+V8138),IF(C8138="Deposit",(X8137+AE8138),IF(C8138="Withdrawal",(X8137-AE8138)))))</f>
        <v/>
      </c>
      <c r="Y8138" s="145" t="str">
        <f t="shared" si="1521"/>
        <v/>
      </c>
      <c r="Z8138" s="118"/>
      <c r="AA8138" s="118"/>
      <c r="AB8138" s="118"/>
      <c r="AC8138" s="118"/>
      <c r="AD8138" s="118"/>
      <c r="AE8138" s="139"/>
      <c r="AF8138" s="118"/>
      <c r="AG8138" s="118"/>
      <c r="AH8138" s="147" t="str">
        <f t="shared" si="1522"/>
        <v/>
      </c>
      <c r="AI8138" s="147" t="str">
        <f t="shared" si="1523"/>
        <v/>
      </c>
      <c r="AJ8138" s="148" t="str">
        <f t="shared" ref="AJ8138:AJ8201" si="1524">IF(V8138&lt;0,V8138/-X8138,S8138)</f>
        <v/>
      </c>
      <c r="AK8138" s="148" t="str">
        <f t="shared" ref="AK8138:AK8201" si="1525">IF(V8138="","",IF(H8138="LONG",IF(V8138&gt;0,V8138/X8138,((L8138*(P8138-K8138))/X8138)),IF(V8138&gt;0,V8138/X8138,((L8138*(K8138-P8138))/X8138))))</f>
        <v/>
      </c>
      <c r="AL8138" s="147" t="str">
        <f t="shared" ref="AL8138:AL8201" si="1526">IF(B8138="","",MONTH(B8138))</f>
        <v/>
      </c>
      <c r="AM8138" s="147" t="str">
        <f t="shared" ref="AM8138:AM8201" si="1527">IF(B8138="","",YEAR(B8138))</f>
        <v/>
      </c>
      <c r="AN8138" s="147" t="str">
        <f t="shared" ref="AN8138:AN8201" si="1528">IF(B8138="","",DAY(B8138))</f>
        <v/>
      </c>
      <c r="AO8138" s="118"/>
    </row>
    <row r="8139" spans="1:41">
      <c r="A8139" s="118"/>
      <c r="B8139" s="118"/>
      <c r="C8139" s="118"/>
      <c r="D8139" s="118"/>
      <c r="E8139" s="118"/>
      <c r="F8139" s="118"/>
      <c r="G8139" s="118"/>
      <c r="H8139" s="118"/>
      <c r="I8139" s="118"/>
      <c r="J8139" s="118"/>
      <c r="K8139" s="118"/>
      <c r="L8139" s="118"/>
      <c r="M8139" s="118"/>
      <c r="N8139" s="118"/>
      <c r="O8139" s="143" t="str">
        <f>IF(H8139="","",(S8139/S8139)&amp;":"&amp;ROUND(AH8139/S8139,2))</f>
        <v/>
      </c>
      <c r="P8139" s="118"/>
      <c r="Q8139" s="118"/>
      <c r="R8139" s="143" t="str">
        <f>IF(H8139="","",(S8139/S8139)&amp;":"&amp;ROUND(AI8139/S8139,2))</f>
        <v/>
      </c>
      <c r="S8139" s="144" t="str">
        <f t="shared" ref="S8139:S8202" si="1529">IF(N8139="","",IF(H8139="LONG",(((K8139-M8139)*L8139)/X8138),(((M8139-K8139)*L8139)/X8138)))</f>
        <v/>
      </c>
      <c r="T8139" s="145" t="str">
        <f t="shared" ref="T8139:T8202" si="1530">IF(K8139="","",IF(H8139="LONG",(P8139*L8139)-(K8139*L8139),(K8139*L8139)-(P8139*L8139)))</f>
        <v/>
      </c>
      <c r="U8139" s="118"/>
      <c r="V8139" s="145" t="str">
        <f t="shared" ref="V8139:V8202" si="1531">IF(K8139="","",IF(T8139&lt;0,(T8139)-+U8139,(T8139)-U8139))</f>
        <v/>
      </c>
      <c r="W8139" s="144" t="str">
        <f t="shared" ref="W8139:W8202" si="1532">IF(P8139="","",SUM(V8139/X8138))</f>
        <v/>
      </c>
      <c r="X8139" s="146" t="str">
        <f>IF(C8139="","",IF(OR(C8139="Trade",C8139="Multi Position"),(X8138+V8139),IF(C8139="Deposit",(X8138+AE8139),IF(C8139="Withdrawal",(X8138-AE8139)))))</f>
        <v/>
      </c>
      <c r="Y8139" s="145" t="str">
        <f t="shared" ref="Y8139:Y8202" si="1533">IF(Q8139="","",INT(Q8139-B8139)&amp;" Days "&amp;TEXT(Q8139-B8139,"H"" Hrs ""m"" mins """))</f>
        <v/>
      </c>
      <c r="Z8139" s="118"/>
      <c r="AA8139" s="118"/>
      <c r="AB8139" s="118"/>
      <c r="AC8139" s="118"/>
      <c r="AD8139" s="118"/>
      <c r="AE8139" s="139"/>
      <c r="AF8139" s="118"/>
      <c r="AG8139" s="118"/>
      <c r="AH8139" s="147" t="str">
        <f t="shared" ref="AH8139:AH8202" si="1534">IF(K8139="","", IF(H8139="LONG", (((N8139-K8139)*L8139)/X8138), (((K8139-N8139)*L8139)/X8138)))</f>
        <v/>
      </c>
      <c r="AI8139" s="147" t="str">
        <f t="shared" ref="AI8139:AI8202" si="1535">IF(K8139="","", IF(H8139="LONG", (((P8139-K8139)*L8139)/X8138), (((K8139-P8139)*L8139)/X8138)))</f>
        <v/>
      </c>
      <c r="AJ8139" s="148" t="str">
        <f t="shared" si="1524"/>
        <v/>
      </c>
      <c r="AK8139" s="148" t="str">
        <f t="shared" si="1525"/>
        <v/>
      </c>
      <c r="AL8139" s="147" t="str">
        <f t="shared" si="1526"/>
        <v/>
      </c>
      <c r="AM8139" s="147" t="str">
        <f t="shared" si="1527"/>
        <v/>
      </c>
      <c r="AN8139" s="147" t="str">
        <f t="shared" si="1528"/>
        <v/>
      </c>
      <c r="AO8139" s="118"/>
    </row>
    <row r="8140" spans="1:41">
      <c r="A8140" s="118"/>
      <c r="B8140" s="118"/>
      <c r="C8140" s="118"/>
      <c r="D8140" s="118"/>
      <c r="E8140" s="118"/>
      <c r="F8140" s="118"/>
      <c r="G8140" s="118"/>
      <c r="H8140" s="118"/>
      <c r="I8140" s="118"/>
      <c r="J8140" s="118"/>
      <c r="K8140" s="118"/>
      <c r="L8140" s="118"/>
      <c r="M8140" s="118"/>
      <c r="N8140" s="118"/>
      <c r="O8140" s="143" t="str">
        <f>IF(H8140="","",(S8140/S8140)&amp;":"&amp;ROUND(AH8140/S8140,2))</f>
        <v/>
      </c>
      <c r="P8140" s="118"/>
      <c r="Q8140" s="118"/>
      <c r="R8140" s="143" t="str">
        <f>IF(H8140="","",(S8140/S8140)&amp;":"&amp;ROUND(AI8140/S8140,2))</f>
        <v/>
      </c>
      <c r="S8140" s="144" t="str">
        <f t="shared" si="1529"/>
        <v/>
      </c>
      <c r="T8140" s="145" t="str">
        <f t="shared" si="1530"/>
        <v/>
      </c>
      <c r="U8140" s="118"/>
      <c r="V8140" s="145" t="str">
        <f t="shared" si="1531"/>
        <v/>
      </c>
      <c r="W8140" s="144" t="str">
        <f t="shared" si="1532"/>
        <v/>
      </c>
      <c r="X8140" s="146" t="str">
        <f>IF(C8140="","",IF(OR(C8140="Trade",C8140="Multi Position"),(X8139+V8140),IF(C8140="Deposit",(X8139+AE8140),IF(C8140="Withdrawal",(X8139-AE8140)))))</f>
        <v/>
      </c>
      <c r="Y8140" s="145" t="str">
        <f t="shared" si="1533"/>
        <v/>
      </c>
      <c r="Z8140" s="118"/>
      <c r="AA8140" s="118"/>
      <c r="AB8140" s="118"/>
      <c r="AC8140" s="118"/>
      <c r="AD8140" s="118"/>
      <c r="AE8140" s="139"/>
      <c r="AF8140" s="118"/>
      <c r="AG8140" s="118"/>
      <c r="AH8140" s="147" t="str">
        <f t="shared" si="1534"/>
        <v/>
      </c>
      <c r="AI8140" s="147" t="str">
        <f t="shared" si="1535"/>
        <v/>
      </c>
      <c r="AJ8140" s="148" t="str">
        <f t="shared" si="1524"/>
        <v/>
      </c>
      <c r="AK8140" s="148" t="str">
        <f t="shared" si="1525"/>
        <v/>
      </c>
      <c r="AL8140" s="147" t="str">
        <f t="shared" si="1526"/>
        <v/>
      </c>
      <c r="AM8140" s="147" t="str">
        <f t="shared" si="1527"/>
        <v/>
      </c>
      <c r="AN8140" s="147" t="str">
        <f t="shared" si="1528"/>
        <v/>
      </c>
      <c r="AO8140" s="118"/>
    </row>
    <row r="8141" spans="1:41">
      <c r="A8141" s="118"/>
      <c r="B8141" s="118"/>
      <c r="C8141" s="118"/>
      <c r="D8141" s="118"/>
      <c r="E8141" s="118"/>
      <c r="F8141" s="118"/>
      <c r="G8141" s="118"/>
      <c r="H8141" s="118"/>
      <c r="I8141" s="118"/>
      <c r="J8141" s="118"/>
      <c r="K8141" s="118"/>
      <c r="L8141" s="118"/>
      <c r="M8141" s="118"/>
      <c r="N8141" s="118"/>
      <c r="O8141" s="143" t="str">
        <f>IF(H8141="","",(S8141/S8141)&amp;":"&amp;ROUND(AH8141/S8141,2))</f>
        <v/>
      </c>
      <c r="P8141" s="118"/>
      <c r="Q8141" s="118"/>
      <c r="R8141" s="143" t="str">
        <f>IF(H8141="","",(S8141/S8141)&amp;":"&amp;ROUND(AI8141/S8141,2))</f>
        <v/>
      </c>
      <c r="S8141" s="144" t="str">
        <f t="shared" si="1529"/>
        <v/>
      </c>
      <c r="T8141" s="145" t="str">
        <f t="shared" si="1530"/>
        <v/>
      </c>
      <c r="U8141" s="118"/>
      <c r="V8141" s="145" t="str">
        <f t="shared" si="1531"/>
        <v/>
      </c>
      <c r="W8141" s="144" t="str">
        <f t="shared" si="1532"/>
        <v/>
      </c>
      <c r="X8141" s="146" t="str">
        <f>IF(C8141="","",IF(OR(C8141="Trade",C8141="Multi Position"),(X8140+V8141),IF(C8141="Deposit",(X8140+AE8141),IF(C8141="Withdrawal",(X8140-AE8141)))))</f>
        <v/>
      </c>
      <c r="Y8141" s="145" t="str">
        <f t="shared" si="1533"/>
        <v/>
      </c>
      <c r="Z8141" s="118"/>
      <c r="AA8141" s="118"/>
      <c r="AB8141" s="118"/>
      <c r="AC8141" s="118"/>
      <c r="AD8141" s="118"/>
      <c r="AE8141" s="139"/>
      <c r="AF8141" s="118"/>
      <c r="AG8141" s="118"/>
      <c r="AH8141" s="147" t="str">
        <f t="shared" si="1534"/>
        <v/>
      </c>
      <c r="AI8141" s="147" t="str">
        <f t="shared" si="1535"/>
        <v/>
      </c>
      <c r="AJ8141" s="148" t="str">
        <f t="shared" si="1524"/>
        <v/>
      </c>
      <c r="AK8141" s="148" t="str">
        <f t="shared" si="1525"/>
        <v/>
      </c>
      <c r="AL8141" s="147" t="str">
        <f t="shared" si="1526"/>
        <v/>
      </c>
      <c r="AM8141" s="147" t="str">
        <f t="shared" si="1527"/>
        <v/>
      </c>
      <c r="AN8141" s="147" t="str">
        <f t="shared" si="1528"/>
        <v/>
      </c>
      <c r="AO8141" s="118"/>
    </row>
    <row r="8142" spans="1:41">
      <c r="A8142" s="118"/>
      <c r="B8142" s="118"/>
      <c r="C8142" s="118"/>
      <c r="D8142" s="118"/>
      <c r="E8142" s="118"/>
      <c r="F8142" s="118"/>
      <c r="G8142" s="118"/>
      <c r="H8142" s="118"/>
      <c r="I8142" s="118"/>
      <c r="J8142" s="118"/>
      <c r="K8142" s="118"/>
      <c r="L8142" s="118"/>
      <c r="M8142" s="118"/>
      <c r="N8142" s="118"/>
      <c r="O8142" s="143" t="str">
        <f>IF(H8142="","",(S8142/S8142)&amp;":"&amp;ROUND(AH8142/S8142,2))</f>
        <v/>
      </c>
      <c r="P8142" s="118"/>
      <c r="Q8142" s="118"/>
      <c r="R8142" s="143" t="str">
        <f>IF(H8142="","",(S8142/S8142)&amp;":"&amp;ROUND(AI8142/S8142,2))</f>
        <v/>
      </c>
      <c r="S8142" s="144" t="str">
        <f t="shared" si="1529"/>
        <v/>
      </c>
      <c r="T8142" s="145" t="str">
        <f t="shared" si="1530"/>
        <v/>
      </c>
      <c r="U8142" s="118"/>
      <c r="V8142" s="145" t="str">
        <f t="shared" si="1531"/>
        <v/>
      </c>
      <c r="W8142" s="144" t="str">
        <f t="shared" si="1532"/>
        <v/>
      </c>
      <c r="X8142" s="146" t="str">
        <f>IF(C8142="","",IF(OR(C8142="Trade",C8142="Multi Position"),(X8141+V8142),IF(C8142="Deposit",(X8141+AE8142),IF(C8142="Withdrawal",(X8141-AE8142)))))</f>
        <v/>
      </c>
      <c r="Y8142" s="145" t="str">
        <f t="shared" si="1533"/>
        <v/>
      </c>
      <c r="Z8142" s="118"/>
      <c r="AA8142" s="118"/>
      <c r="AB8142" s="118"/>
      <c r="AC8142" s="118"/>
      <c r="AD8142" s="118"/>
      <c r="AE8142" s="139"/>
      <c r="AF8142" s="118"/>
      <c r="AG8142" s="118"/>
      <c r="AH8142" s="147" t="str">
        <f t="shared" si="1534"/>
        <v/>
      </c>
      <c r="AI8142" s="147" t="str">
        <f t="shared" si="1535"/>
        <v/>
      </c>
      <c r="AJ8142" s="148" t="str">
        <f t="shared" si="1524"/>
        <v/>
      </c>
      <c r="AK8142" s="148" t="str">
        <f t="shared" si="1525"/>
        <v/>
      </c>
      <c r="AL8142" s="147" t="str">
        <f t="shared" si="1526"/>
        <v/>
      </c>
      <c r="AM8142" s="147" t="str">
        <f t="shared" si="1527"/>
        <v/>
      </c>
      <c r="AN8142" s="147" t="str">
        <f t="shared" si="1528"/>
        <v/>
      </c>
      <c r="AO8142" s="118"/>
    </row>
    <row r="8143" spans="1:41">
      <c r="A8143" s="118"/>
      <c r="B8143" s="118"/>
      <c r="C8143" s="118"/>
      <c r="D8143" s="118"/>
      <c r="E8143" s="118"/>
      <c r="F8143" s="118"/>
      <c r="G8143" s="118"/>
      <c r="H8143" s="118"/>
      <c r="I8143" s="118"/>
      <c r="J8143" s="118"/>
      <c r="K8143" s="118"/>
      <c r="L8143" s="118"/>
      <c r="M8143" s="118"/>
      <c r="N8143" s="118"/>
      <c r="O8143" s="143" t="str">
        <f>IF(H8143="","",(S8143/S8143)&amp;":"&amp;ROUND(AH8143/S8143,2))</f>
        <v/>
      </c>
      <c r="P8143" s="118"/>
      <c r="Q8143" s="118"/>
      <c r="R8143" s="143" t="str">
        <f>IF(H8143="","",(S8143/S8143)&amp;":"&amp;ROUND(AI8143/S8143,2))</f>
        <v/>
      </c>
      <c r="S8143" s="144" t="str">
        <f t="shared" si="1529"/>
        <v/>
      </c>
      <c r="T8143" s="145" t="str">
        <f t="shared" si="1530"/>
        <v/>
      </c>
      <c r="U8143" s="118"/>
      <c r="V8143" s="145" t="str">
        <f t="shared" si="1531"/>
        <v/>
      </c>
      <c r="W8143" s="144" t="str">
        <f t="shared" si="1532"/>
        <v/>
      </c>
      <c r="X8143" s="146" t="str">
        <f>IF(C8143="","",IF(OR(C8143="Trade",C8143="Multi Position"),(X8142+V8143),IF(C8143="Deposit",(X8142+AE8143),IF(C8143="Withdrawal",(X8142-AE8143)))))</f>
        <v/>
      </c>
      <c r="Y8143" s="145" t="str">
        <f t="shared" si="1533"/>
        <v/>
      </c>
      <c r="Z8143" s="118"/>
      <c r="AA8143" s="118"/>
      <c r="AB8143" s="118"/>
      <c r="AC8143" s="118"/>
      <c r="AD8143" s="118"/>
      <c r="AE8143" s="139"/>
      <c r="AF8143" s="118"/>
      <c r="AG8143" s="118"/>
      <c r="AH8143" s="147" t="str">
        <f t="shared" si="1534"/>
        <v/>
      </c>
      <c r="AI8143" s="147" t="str">
        <f t="shared" si="1535"/>
        <v/>
      </c>
      <c r="AJ8143" s="148" t="str">
        <f t="shared" si="1524"/>
        <v/>
      </c>
      <c r="AK8143" s="148" t="str">
        <f t="shared" si="1525"/>
        <v/>
      </c>
      <c r="AL8143" s="147" t="str">
        <f t="shared" si="1526"/>
        <v/>
      </c>
      <c r="AM8143" s="147" t="str">
        <f t="shared" si="1527"/>
        <v/>
      </c>
      <c r="AN8143" s="147" t="str">
        <f t="shared" si="1528"/>
        <v/>
      </c>
      <c r="AO8143" s="118"/>
    </row>
    <row r="8144" spans="1:41">
      <c r="A8144" s="118"/>
      <c r="B8144" s="118"/>
      <c r="C8144" s="118"/>
      <c r="D8144" s="118"/>
      <c r="E8144" s="118"/>
      <c r="F8144" s="118"/>
      <c r="G8144" s="118"/>
      <c r="H8144" s="118"/>
      <c r="I8144" s="118"/>
      <c r="J8144" s="118"/>
      <c r="K8144" s="118"/>
      <c r="L8144" s="118"/>
      <c r="M8144" s="118"/>
      <c r="N8144" s="118"/>
      <c r="O8144" s="143" t="str">
        <f>IF(H8144="","",(S8144/S8144)&amp;":"&amp;ROUND(AH8144/S8144,2))</f>
        <v/>
      </c>
      <c r="P8144" s="118"/>
      <c r="Q8144" s="118"/>
      <c r="R8144" s="143" t="str">
        <f>IF(H8144="","",(S8144/S8144)&amp;":"&amp;ROUND(AI8144/S8144,2))</f>
        <v/>
      </c>
      <c r="S8144" s="144" t="str">
        <f t="shared" si="1529"/>
        <v/>
      </c>
      <c r="T8144" s="145" t="str">
        <f t="shared" si="1530"/>
        <v/>
      </c>
      <c r="U8144" s="118"/>
      <c r="V8144" s="145" t="str">
        <f t="shared" si="1531"/>
        <v/>
      </c>
      <c r="W8144" s="144" t="str">
        <f t="shared" si="1532"/>
        <v/>
      </c>
      <c r="X8144" s="146" t="str">
        <f>IF(C8144="","",IF(OR(C8144="Trade",C8144="Multi Position"),(X8143+V8144),IF(C8144="Deposit",(X8143+AE8144),IF(C8144="Withdrawal",(X8143-AE8144)))))</f>
        <v/>
      </c>
      <c r="Y8144" s="145" t="str">
        <f t="shared" si="1533"/>
        <v/>
      </c>
      <c r="Z8144" s="118"/>
      <c r="AA8144" s="118"/>
      <c r="AB8144" s="118"/>
      <c r="AC8144" s="118"/>
      <c r="AD8144" s="118"/>
      <c r="AE8144" s="139"/>
      <c r="AF8144" s="118"/>
      <c r="AG8144" s="118"/>
      <c r="AH8144" s="147" t="str">
        <f t="shared" si="1534"/>
        <v/>
      </c>
      <c r="AI8144" s="147" t="str">
        <f t="shared" si="1535"/>
        <v/>
      </c>
      <c r="AJ8144" s="148" t="str">
        <f t="shared" si="1524"/>
        <v/>
      </c>
      <c r="AK8144" s="148" t="str">
        <f t="shared" si="1525"/>
        <v/>
      </c>
      <c r="AL8144" s="147" t="str">
        <f t="shared" si="1526"/>
        <v/>
      </c>
      <c r="AM8144" s="147" t="str">
        <f t="shared" si="1527"/>
        <v/>
      </c>
      <c r="AN8144" s="147" t="str">
        <f t="shared" si="1528"/>
        <v/>
      </c>
      <c r="AO8144" s="118"/>
    </row>
    <row r="8145" spans="1:41">
      <c r="A8145" s="118"/>
      <c r="B8145" s="118"/>
      <c r="C8145" s="118"/>
      <c r="D8145" s="118"/>
      <c r="E8145" s="118"/>
      <c r="F8145" s="118"/>
      <c r="G8145" s="118"/>
      <c r="H8145" s="118"/>
      <c r="I8145" s="118"/>
      <c r="J8145" s="118"/>
      <c r="K8145" s="118"/>
      <c r="L8145" s="118"/>
      <c r="M8145" s="118"/>
      <c r="N8145" s="118"/>
      <c r="O8145" s="143" t="str">
        <f>IF(H8145="","",(S8145/S8145)&amp;":"&amp;ROUND(AH8145/S8145,2))</f>
        <v/>
      </c>
      <c r="P8145" s="118"/>
      <c r="Q8145" s="118"/>
      <c r="R8145" s="143" t="str">
        <f>IF(H8145="","",(S8145/S8145)&amp;":"&amp;ROUND(AI8145/S8145,2))</f>
        <v/>
      </c>
      <c r="S8145" s="144" t="str">
        <f t="shared" si="1529"/>
        <v/>
      </c>
      <c r="T8145" s="145" t="str">
        <f t="shared" si="1530"/>
        <v/>
      </c>
      <c r="U8145" s="118"/>
      <c r="V8145" s="145" t="str">
        <f t="shared" si="1531"/>
        <v/>
      </c>
      <c r="W8145" s="144" t="str">
        <f t="shared" si="1532"/>
        <v/>
      </c>
      <c r="X8145" s="146" t="str">
        <f>IF(C8145="","",IF(OR(C8145="Trade",C8145="Multi Position"),(X8144+V8145),IF(C8145="Deposit",(X8144+AE8145),IF(C8145="Withdrawal",(X8144-AE8145)))))</f>
        <v/>
      </c>
      <c r="Y8145" s="145" t="str">
        <f t="shared" si="1533"/>
        <v/>
      </c>
      <c r="Z8145" s="118"/>
      <c r="AA8145" s="118"/>
      <c r="AB8145" s="118"/>
      <c r="AC8145" s="118"/>
      <c r="AD8145" s="118"/>
      <c r="AE8145" s="139"/>
      <c r="AF8145" s="118"/>
      <c r="AG8145" s="118"/>
      <c r="AH8145" s="147" t="str">
        <f t="shared" si="1534"/>
        <v/>
      </c>
      <c r="AI8145" s="147" t="str">
        <f t="shared" si="1535"/>
        <v/>
      </c>
      <c r="AJ8145" s="148" t="str">
        <f t="shared" si="1524"/>
        <v/>
      </c>
      <c r="AK8145" s="148" t="str">
        <f t="shared" si="1525"/>
        <v/>
      </c>
      <c r="AL8145" s="147" t="str">
        <f t="shared" si="1526"/>
        <v/>
      </c>
      <c r="AM8145" s="147" t="str">
        <f t="shared" si="1527"/>
        <v/>
      </c>
      <c r="AN8145" s="147" t="str">
        <f t="shared" si="1528"/>
        <v/>
      </c>
      <c r="AO8145" s="118"/>
    </row>
    <row r="8146" spans="1:41">
      <c r="A8146" s="118"/>
      <c r="B8146" s="118"/>
      <c r="C8146" s="118"/>
      <c r="D8146" s="118"/>
      <c r="E8146" s="118"/>
      <c r="F8146" s="118"/>
      <c r="G8146" s="118"/>
      <c r="H8146" s="118"/>
      <c r="I8146" s="118"/>
      <c r="J8146" s="118"/>
      <c r="K8146" s="118"/>
      <c r="L8146" s="118"/>
      <c r="M8146" s="118"/>
      <c r="N8146" s="118"/>
      <c r="O8146" s="143" t="str">
        <f>IF(H8146="","",(S8146/S8146)&amp;":"&amp;ROUND(AH8146/S8146,2))</f>
        <v/>
      </c>
      <c r="P8146" s="118"/>
      <c r="Q8146" s="118"/>
      <c r="R8146" s="143" t="str">
        <f>IF(H8146="","",(S8146/S8146)&amp;":"&amp;ROUND(AI8146/S8146,2))</f>
        <v/>
      </c>
      <c r="S8146" s="144" t="str">
        <f t="shared" si="1529"/>
        <v/>
      </c>
      <c r="T8146" s="145" t="str">
        <f t="shared" si="1530"/>
        <v/>
      </c>
      <c r="U8146" s="118"/>
      <c r="V8146" s="145" t="str">
        <f t="shared" si="1531"/>
        <v/>
      </c>
      <c r="W8146" s="144" t="str">
        <f t="shared" si="1532"/>
        <v/>
      </c>
      <c r="X8146" s="146" t="str">
        <f>IF(C8146="","",IF(OR(C8146="Trade",C8146="Multi Position"),(X8145+V8146),IF(C8146="Deposit",(X8145+AE8146),IF(C8146="Withdrawal",(X8145-AE8146)))))</f>
        <v/>
      </c>
      <c r="Y8146" s="145" t="str">
        <f t="shared" si="1533"/>
        <v/>
      </c>
      <c r="Z8146" s="118"/>
      <c r="AA8146" s="118"/>
      <c r="AB8146" s="118"/>
      <c r="AC8146" s="118"/>
      <c r="AD8146" s="118"/>
      <c r="AE8146" s="139"/>
      <c r="AF8146" s="118"/>
      <c r="AG8146" s="118"/>
      <c r="AH8146" s="147" t="str">
        <f t="shared" si="1534"/>
        <v/>
      </c>
      <c r="AI8146" s="147" t="str">
        <f t="shared" si="1535"/>
        <v/>
      </c>
      <c r="AJ8146" s="148" t="str">
        <f t="shared" si="1524"/>
        <v/>
      </c>
      <c r="AK8146" s="148" t="str">
        <f t="shared" si="1525"/>
        <v/>
      </c>
      <c r="AL8146" s="147" t="str">
        <f t="shared" si="1526"/>
        <v/>
      </c>
      <c r="AM8146" s="147" t="str">
        <f t="shared" si="1527"/>
        <v/>
      </c>
      <c r="AN8146" s="147" t="str">
        <f t="shared" si="1528"/>
        <v/>
      </c>
      <c r="AO8146" s="118"/>
    </row>
    <row r="8147" spans="1:41">
      <c r="A8147" s="118"/>
      <c r="B8147" s="118"/>
      <c r="C8147" s="118"/>
      <c r="D8147" s="118"/>
      <c r="E8147" s="118"/>
      <c r="F8147" s="118"/>
      <c r="G8147" s="118"/>
      <c r="H8147" s="118"/>
      <c r="I8147" s="118"/>
      <c r="J8147" s="118"/>
      <c r="K8147" s="118"/>
      <c r="L8147" s="118"/>
      <c r="M8147" s="118"/>
      <c r="N8147" s="118"/>
      <c r="O8147" s="143" t="str">
        <f>IF(H8147="","",(S8147/S8147)&amp;":"&amp;ROUND(AH8147/S8147,2))</f>
        <v/>
      </c>
      <c r="P8147" s="118"/>
      <c r="Q8147" s="118"/>
      <c r="R8147" s="143" t="str">
        <f>IF(H8147="","",(S8147/S8147)&amp;":"&amp;ROUND(AI8147/S8147,2))</f>
        <v/>
      </c>
      <c r="S8147" s="144" t="str">
        <f t="shared" si="1529"/>
        <v/>
      </c>
      <c r="T8147" s="145" t="str">
        <f t="shared" si="1530"/>
        <v/>
      </c>
      <c r="U8147" s="118"/>
      <c r="V8147" s="145" t="str">
        <f t="shared" si="1531"/>
        <v/>
      </c>
      <c r="W8147" s="144" t="str">
        <f t="shared" si="1532"/>
        <v/>
      </c>
      <c r="X8147" s="146" t="str">
        <f>IF(C8147="","",IF(OR(C8147="Trade",C8147="Multi Position"),(X8146+V8147),IF(C8147="Deposit",(X8146+AE8147),IF(C8147="Withdrawal",(X8146-AE8147)))))</f>
        <v/>
      </c>
      <c r="Y8147" s="145" t="str">
        <f t="shared" si="1533"/>
        <v/>
      </c>
      <c r="Z8147" s="118"/>
      <c r="AA8147" s="118"/>
      <c r="AB8147" s="118"/>
      <c r="AC8147" s="118"/>
      <c r="AD8147" s="118"/>
      <c r="AE8147" s="139"/>
      <c r="AF8147" s="118"/>
      <c r="AG8147" s="118"/>
      <c r="AH8147" s="147" t="str">
        <f t="shared" si="1534"/>
        <v/>
      </c>
      <c r="AI8147" s="147" t="str">
        <f t="shared" si="1535"/>
        <v/>
      </c>
      <c r="AJ8147" s="148" t="str">
        <f t="shared" si="1524"/>
        <v/>
      </c>
      <c r="AK8147" s="148" t="str">
        <f t="shared" si="1525"/>
        <v/>
      </c>
      <c r="AL8147" s="147" t="str">
        <f t="shared" si="1526"/>
        <v/>
      </c>
      <c r="AM8147" s="147" t="str">
        <f t="shared" si="1527"/>
        <v/>
      </c>
      <c r="AN8147" s="147" t="str">
        <f t="shared" si="1528"/>
        <v/>
      </c>
      <c r="AO8147" s="118"/>
    </row>
    <row r="8148" spans="1:41">
      <c r="A8148" s="118"/>
      <c r="B8148" s="118"/>
      <c r="C8148" s="118"/>
      <c r="D8148" s="118"/>
      <c r="E8148" s="118"/>
      <c r="F8148" s="118"/>
      <c r="G8148" s="118"/>
      <c r="H8148" s="118"/>
      <c r="I8148" s="118"/>
      <c r="J8148" s="118"/>
      <c r="K8148" s="118"/>
      <c r="L8148" s="118"/>
      <c r="M8148" s="118"/>
      <c r="N8148" s="118"/>
      <c r="O8148" s="143" t="str">
        <f>IF(H8148="","",(S8148/S8148)&amp;":"&amp;ROUND(AH8148/S8148,2))</f>
        <v/>
      </c>
      <c r="P8148" s="118"/>
      <c r="Q8148" s="118"/>
      <c r="R8148" s="143" t="str">
        <f>IF(H8148="","",(S8148/S8148)&amp;":"&amp;ROUND(AI8148/S8148,2))</f>
        <v/>
      </c>
      <c r="S8148" s="144" t="str">
        <f t="shared" si="1529"/>
        <v/>
      </c>
      <c r="T8148" s="145" t="str">
        <f t="shared" si="1530"/>
        <v/>
      </c>
      <c r="U8148" s="118"/>
      <c r="V8148" s="145" t="str">
        <f t="shared" si="1531"/>
        <v/>
      </c>
      <c r="W8148" s="144" t="str">
        <f t="shared" si="1532"/>
        <v/>
      </c>
      <c r="X8148" s="146" t="str">
        <f>IF(C8148="","",IF(OR(C8148="Trade",C8148="Multi Position"),(X8147+V8148),IF(C8148="Deposit",(X8147+AE8148),IF(C8148="Withdrawal",(X8147-AE8148)))))</f>
        <v/>
      </c>
      <c r="Y8148" s="145" t="str">
        <f t="shared" si="1533"/>
        <v/>
      </c>
      <c r="Z8148" s="118"/>
      <c r="AA8148" s="118"/>
      <c r="AB8148" s="118"/>
      <c r="AC8148" s="118"/>
      <c r="AD8148" s="118"/>
      <c r="AE8148" s="139"/>
      <c r="AF8148" s="118"/>
      <c r="AG8148" s="118"/>
      <c r="AH8148" s="147" t="str">
        <f t="shared" si="1534"/>
        <v/>
      </c>
      <c r="AI8148" s="147" t="str">
        <f t="shared" si="1535"/>
        <v/>
      </c>
      <c r="AJ8148" s="148" t="str">
        <f t="shared" si="1524"/>
        <v/>
      </c>
      <c r="AK8148" s="148" t="str">
        <f t="shared" si="1525"/>
        <v/>
      </c>
      <c r="AL8148" s="147" t="str">
        <f t="shared" si="1526"/>
        <v/>
      </c>
      <c r="AM8148" s="147" t="str">
        <f t="shared" si="1527"/>
        <v/>
      </c>
      <c r="AN8148" s="147" t="str">
        <f t="shared" si="1528"/>
        <v/>
      </c>
      <c r="AO8148" s="118"/>
    </row>
    <row r="8149" spans="1:41">
      <c r="A8149" s="118"/>
      <c r="B8149" s="118"/>
      <c r="C8149" s="118"/>
      <c r="D8149" s="118"/>
      <c r="E8149" s="118"/>
      <c r="F8149" s="118"/>
      <c r="G8149" s="118"/>
      <c r="H8149" s="118"/>
      <c r="I8149" s="118"/>
      <c r="J8149" s="118"/>
      <c r="K8149" s="118"/>
      <c r="L8149" s="118"/>
      <c r="M8149" s="118"/>
      <c r="N8149" s="118"/>
      <c r="O8149" s="143" t="str">
        <f>IF(H8149="","",(S8149/S8149)&amp;":"&amp;ROUND(AH8149/S8149,2))</f>
        <v/>
      </c>
      <c r="P8149" s="118"/>
      <c r="Q8149" s="118"/>
      <c r="R8149" s="143" t="str">
        <f>IF(H8149="","",(S8149/S8149)&amp;":"&amp;ROUND(AI8149/S8149,2))</f>
        <v/>
      </c>
      <c r="S8149" s="144" t="str">
        <f t="shared" si="1529"/>
        <v/>
      </c>
      <c r="T8149" s="145" t="str">
        <f t="shared" si="1530"/>
        <v/>
      </c>
      <c r="U8149" s="118"/>
      <c r="V8149" s="145" t="str">
        <f t="shared" si="1531"/>
        <v/>
      </c>
      <c r="W8149" s="144" t="str">
        <f t="shared" si="1532"/>
        <v/>
      </c>
      <c r="X8149" s="146" t="str">
        <f>IF(C8149="","",IF(OR(C8149="Trade",C8149="Multi Position"),(X8148+V8149),IF(C8149="Deposit",(X8148+AE8149),IF(C8149="Withdrawal",(X8148-AE8149)))))</f>
        <v/>
      </c>
      <c r="Y8149" s="145" t="str">
        <f t="shared" si="1533"/>
        <v/>
      </c>
      <c r="Z8149" s="118"/>
      <c r="AA8149" s="118"/>
      <c r="AB8149" s="118"/>
      <c r="AC8149" s="118"/>
      <c r="AD8149" s="118"/>
      <c r="AE8149" s="139"/>
      <c r="AF8149" s="118"/>
      <c r="AG8149" s="118"/>
      <c r="AH8149" s="147" t="str">
        <f t="shared" si="1534"/>
        <v/>
      </c>
      <c r="AI8149" s="147" t="str">
        <f t="shared" si="1535"/>
        <v/>
      </c>
      <c r="AJ8149" s="148" t="str">
        <f t="shared" si="1524"/>
        <v/>
      </c>
      <c r="AK8149" s="148" t="str">
        <f t="shared" si="1525"/>
        <v/>
      </c>
      <c r="AL8149" s="147" t="str">
        <f t="shared" si="1526"/>
        <v/>
      </c>
      <c r="AM8149" s="147" t="str">
        <f t="shared" si="1527"/>
        <v/>
      </c>
      <c r="AN8149" s="147" t="str">
        <f t="shared" si="1528"/>
        <v/>
      </c>
      <c r="AO8149" s="118"/>
    </row>
    <row r="8150" spans="1:41">
      <c r="A8150" s="118"/>
      <c r="B8150" s="118"/>
      <c r="C8150" s="118"/>
      <c r="D8150" s="118"/>
      <c r="E8150" s="118"/>
      <c r="F8150" s="118"/>
      <c r="G8150" s="118"/>
      <c r="H8150" s="118"/>
      <c r="I8150" s="118"/>
      <c r="J8150" s="118"/>
      <c r="K8150" s="118"/>
      <c r="L8150" s="118"/>
      <c r="M8150" s="118"/>
      <c r="N8150" s="118"/>
      <c r="O8150" s="143" t="str">
        <f>IF(H8150="","",(S8150/S8150)&amp;":"&amp;ROUND(AH8150/S8150,2))</f>
        <v/>
      </c>
      <c r="P8150" s="118"/>
      <c r="Q8150" s="118"/>
      <c r="R8150" s="143" t="str">
        <f>IF(H8150="","",(S8150/S8150)&amp;":"&amp;ROUND(AI8150/S8150,2))</f>
        <v/>
      </c>
      <c r="S8150" s="144" t="str">
        <f t="shared" si="1529"/>
        <v/>
      </c>
      <c r="T8150" s="145" t="str">
        <f t="shared" si="1530"/>
        <v/>
      </c>
      <c r="U8150" s="118"/>
      <c r="V8150" s="145" t="str">
        <f t="shared" si="1531"/>
        <v/>
      </c>
      <c r="W8150" s="144" t="str">
        <f t="shared" si="1532"/>
        <v/>
      </c>
      <c r="X8150" s="146" t="str">
        <f>IF(C8150="","",IF(OR(C8150="Trade",C8150="Multi Position"),(X8149+V8150),IF(C8150="Deposit",(X8149+AE8150),IF(C8150="Withdrawal",(X8149-AE8150)))))</f>
        <v/>
      </c>
      <c r="Y8150" s="145" t="str">
        <f t="shared" si="1533"/>
        <v/>
      </c>
      <c r="Z8150" s="118"/>
      <c r="AA8150" s="118"/>
      <c r="AB8150" s="118"/>
      <c r="AC8150" s="118"/>
      <c r="AD8150" s="118"/>
      <c r="AE8150" s="139"/>
      <c r="AF8150" s="118"/>
      <c r="AG8150" s="118"/>
      <c r="AH8150" s="147" t="str">
        <f t="shared" si="1534"/>
        <v/>
      </c>
      <c r="AI8150" s="147" t="str">
        <f t="shared" si="1535"/>
        <v/>
      </c>
      <c r="AJ8150" s="148" t="str">
        <f t="shared" si="1524"/>
        <v/>
      </c>
      <c r="AK8150" s="148" t="str">
        <f t="shared" si="1525"/>
        <v/>
      </c>
      <c r="AL8150" s="147" t="str">
        <f t="shared" si="1526"/>
        <v/>
      </c>
      <c r="AM8150" s="147" t="str">
        <f t="shared" si="1527"/>
        <v/>
      </c>
      <c r="AN8150" s="147" t="str">
        <f t="shared" si="1528"/>
        <v/>
      </c>
      <c r="AO8150" s="118"/>
    </row>
    <row r="8151" spans="1:41">
      <c r="A8151" s="118"/>
      <c r="B8151" s="118"/>
      <c r="C8151" s="118"/>
      <c r="D8151" s="118"/>
      <c r="E8151" s="118"/>
      <c r="F8151" s="118"/>
      <c r="G8151" s="118"/>
      <c r="H8151" s="118"/>
      <c r="I8151" s="118"/>
      <c r="J8151" s="118"/>
      <c r="K8151" s="118"/>
      <c r="L8151" s="118"/>
      <c r="M8151" s="118"/>
      <c r="N8151" s="118"/>
      <c r="O8151" s="143" t="str">
        <f>IF(H8151="","",(S8151/S8151)&amp;":"&amp;ROUND(AH8151/S8151,2))</f>
        <v/>
      </c>
      <c r="P8151" s="118"/>
      <c r="Q8151" s="118"/>
      <c r="R8151" s="143" t="str">
        <f>IF(H8151="","",(S8151/S8151)&amp;":"&amp;ROUND(AI8151/S8151,2))</f>
        <v/>
      </c>
      <c r="S8151" s="144" t="str">
        <f t="shared" si="1529"/>
        <v/>
      </c>
      <c r="T8151" s="145" t="str">
        <f t="shared" si="1530"/>
        <v/>
      </c>
      <c r="U8151" s="118"/>
      <c r="V8151" s="145" t="str">
        <f t="shared" si="1531"/>
        <v/>
      </c>
      <c r="W8151" s="144" t="str">
        <f t="shared" si="1532"/>
        <v/>
      </c>
      <c r="X8151" s="146" t="str">
        <f>IF(C8151="","",IF(OR(C8151="Trade",C8151="Multi Position"),(X8150+V8151),IF(C8151="Deposit",(X8150+AE8151),IF(C8151="Withdrawal",(X8150-AE8151)))))</f>
        <v/>
      </c>
      <c r="Y8151" s="145" t="str">
        <f t="shared" si="1533"/>
        <v/>
      </c>
      <c r="Z8151" s="118"/>
      <c r="AA8151" s="118"/>
      <c r="AB8151" s="118"/>
      <c r="AC8151" s="118"/>
      <c r="AD8151" s="118"/>
      <c r="AE8151" s="139"/>
      <c r="AF8151" s="118"/>
      <c r="AG8151" s="118"/>
      <c r="AH8151" s="147" t="str">
        <f t="shared" si="1534"/>
        <v/>
      </c>
      <c r="AI8151" s="147" t="str">
        <f t="shared" si="1535"/>
        <v/>
      </c>
      <c r="AJ8151" s="148" t="str">
        <f t="shared" si="1524"/>
        <v/>
      </c>
      <c r="AK8151" s="148" t="str">
        <f t="shared" si="1525"/>
        <v/>
      </c>
      <c r="AL8151" s="147" t="str">
        <f t="shared" si="1526"/>
        <v/>
      </c>
      <c r="AM8151" s="147" t="str">
        <f t="shared" si="1527"/>
        <v/>
      </c>
      <c r="AN8151" s="147" t="str">
        <f t="shared" si="1528"/>
        <v/>
      </c>
      <c r="AO8151" s="118"/>
    </row>
    <row r="8152" spans="1:41">
      <c r="A8152" s="118"/>
      <c r="B8152" s="118"/>
      <c r="C8152" s="118"/>
      <c r="D8152" s="118"/>
      <c r="E8152" s="118"/>
      <c r="F8152" s="118"/>
      <c r="G8152" s="118"/>
      <c r="H8152" s="118"/>
      <c r="I8152" s="118"/>
      <c r="J8152" s="118"/>
      <c r="K8152" s="118"/>
      <c r="L8152" s="118"/>
      <c r="M8152" s="118"/>
      <c r="N8152" s="118"/>
      <c r="O8152" s="143" t="str">
        <f>IF(H8152="","",(S8152/S8152)&amp;":"&amp;ROUND(AH8152/S8152,2))</f>
        <v/>
      </c>
      <c r="P8152" s="118"/>
      <c r="Q8152" s="118"/>
      <c r="R8152" s="143" t="str">
        <f>IF(H8152="","",(S8152/S8152)&amp;":"&amp;ROUND(AI8152/S8152,2))</f>
        <v/>
      </c>
      <c r="S8152" s="144" t="str">
        <f t="shared" si="1529"/>
        <v/>
      </c>
      <c r="T8152" s="145" t="str">
        <f t="shared" si="1530"/>
        <v/>
      </c>
      <c r="U8152" s="118"/>
      <c r="V8152" s="145" t="str">
        <f t="shared" si="1531"/>
        <v/>
      </c>
      <c r="W8152" s="144" t="str">
        <f t="shared" si="1532"/>
        <v/>
      </c>
      <c r="X8152" s="146" t="str">
        <f>IF(C8152="","",IF(OR(C8152="Trade",C8152="Multi Position"),(X8151+V8152),IF(C8152="Deposit",(X8151+AE8152),IF(C8152="Withdrawal",(X8151-AE8152)))))</f>
        <v/>
      </c>
      <c r="Y8152" s="145" t="str">
        <f t="shared" si="1533"/>
        <v/>
      </c>
      <c r="Z8152" s="118"/>
      <c r="AA8152" s="118"/>
      <c r="AB8152" s="118"/>
      <c r="AC8152" s="118"/>
      <c r="AD8152" s="118"/>
      <c r="AE8152" s="139"/>
      <c r="AF8152" s="118"/>
      <c r="AG8152" s="118"/>
      <c r="AH8152" s="147" t="str">
        <f t="shared" si="1534"/>
        <v/>
      </c>
      <c r="AI8152" s="147" t="str">
        <f t="shared" si="1535"/>
        <v/>
      </c>
      <c r="AJ8152" s="148" t="str">
        <f t="shared" si="1524"/>
        <v/>
      </c>
      <c r="AK8152" s="148" t="str">
        <f t="shared" si="1525"/>
        <v/>
      </c>
      <c r="AL8152" s="147" t="str">
        <f t="shared" si="1526"/>
        <v/>
      </c>
      <c r="AM8152" s="147" t="str">
        <f t="shared" si="1527"/>
        <v/>
      </c>
      <c r="AN8152" s="147" t="str">
        <f t="shared" si="1528"/>
        <v/>
      </c>
      <c r="AO8152" s="118"/>
    </row>
    <row r="8153" spans="1:41">
      <c r="A8153" s="118"/>
      <c r="B8153" s="118"/>
      <c r="C8153" s="118"/>
      <c r="D8153" s="118"/>
      <c r="E8153" s="118"/>
      <c r="F8153" s="118"/>
      <c r="G8153" s="118"/>
      <c r="H8153" s="118"/>
      <c r="I8153" s="118"/>
      <c r="J8153" s="118"/>
      <c r="K8153" s="118"/>
      <c r="L8153" s="118"/>
      <c r="M8153" s="118"/>
      <c r="N8153" s="118"/>
      <c r="O8153" s="143" t="str">
        <f>IF(H8153="","",(S8153/S8153)&amp;":"&amp;ROUND(AH8153/S8153,2))</f>
        <v/>
      </c>
      <c r="P8153" s="118"/>
      <c r="Q8153" s="118"/>
      <c r="R8153" s="143" t="str">
        <f>IF(H8153="","",(S8153/S8153)&amp;":"&amp;ROUND(AI8153/S8153,2))</f>
        <v/>
      </c>
      <c r="S8153" s="144" t="str">
        <f t="shared" si="1529"/>
        <v/>
      </c>
      <c r="T8153" s="145" t="str">
        <f t="shared" si="1530"/>
        <v/>
      </c>
      <c r="U8153" s="118"/>
      <c r="V8153" s="145" t="str">
        <f t="shared" si="1531"/>
        <v/>
      </c>
      <c r="W8153" s="144" t="str">
        <f t="shared" si="1532"/>
        <v/>
      </c>
      <c r="X8153" s="146" t="str">
        <f>IF(C8153="","",IF(OR(C8153="Trade",C8153="Multi Position"),(X8152+V8153),IF(C8153="Deposit",(X8152+AE8153),IF(C8153="Withdrawal",(X8152-AE8153)))))</f>
        <v/>
      </c>
      <c r="Y8153" s="145" t="str">
        <f t="shared" si="1533"/>
        <v/>
      </c>
      <c r="Z8153" s="118"/>
      <c r="AA8153" s="118"/>
      <c r="AB8153" s="118"/>
      <c r="AC8153" s="118"/>
      <c r="AD8153" s="118"/>
      <c r="AE8153" s="139"/>
      <c r="AF8153" s="118"/>
      <c r="AG8153" s="118"/>
      <c r="AH8153" s="147" t="str">
        <f t="shared" si="1534"/>
        <v/>
      </c>
      <c r="AI8153" s="147" t="str">
        <f t="shared" si="1535"/>
        <v/>
      </c>
      <c r="AJ8153" s="148" t="str">
        <f t="shared" si="1524"/>
        <v/>
      </c>
      <c r="AK8153" s="148" t="str">
        <f t="shared" si="1525"/>
        <v/>
      </c>
      <c r="AL8153" s="147" t="str">
        <f t="shared" si="1526"/>
        <v/>
      </c>
      <c r="AM8153" s="147" t="str">
        <f t="shared" si="1527"/>
        <v/>
      </c>
      <c r="AN8153" s="147" t="str">
        <f t="shared" si="1528"/>
        <v/>
      </c>
      <c r="AO8153" s="118"/>
    </row>
    <row r="8154" spans="1:41">
      <c r="A8154" s="118"/>
      <c r="B8154" s="118"/>
      <c r="C8154" s="118"/>
      <c r="D8154" s="118"/>
      <c r="E8154" s="118"/>
      <c r="F8154" s="118"/>
      <c r="G8154" s="118"/>
      <c r="H8154" s="118"/>
      <c r="I8154" s="118"/>
      <c r="J8154" s="118"/>
      <c r="K8154" s="118"/>
      <c r="L8154" s="118"/>
      <c r="M8154" s="118"/>
      <c r="N8154" s="118"/>
      <c r="O8154" s="143" t="str">
        <f>IF(H8154="","",(S8154/S8154)&amp;":"&amp;ROUND(AH8154/S8154,2))</f>
        <v/>
      </c>
      <c r="P8154" s="118"/>
      <c r="Q8154" s="118"/>
      <c r="R8154" s="143" t="str">
        <f>IF(H8154="","",(S8154/S8154)&amp;":"&amp;ROUND(AI8154/S8154,2))</f>
        <v/>
      </c>
      <c r="S8154" s="144" t="str">
        <f t="shared" si="1529"/>
        <v/>
      </c>
      <c r="T8154" s="145" t="str">
        <f t="shared" si="1530"/>
        <v/>
      </c>
      <c r="U8154" s="118"/>
      <c r="V8154" s="145" t="str">
        <f t="shared" si="1531"/>
        <v/>
      </c>
      <c r="W8154" s="144" t="str">
        <f t="shared" si="1532"/>
        <v/>
      </c>
      <c r="X8154" s="146" t="str">
        <f>IF(C8154="","",IF(OR(C8154="Trade",C8154="Multi Position"),(X8153+V8154),IF(C8154="Deposit",(X8153+AE8154),IF(C8154="Withdrawal",(X8153-AE8154)))))</f>
        <v/>
      </c>
      <c r="Y8154" s="145" t="str">
        <f t="shared" si="1533"/>
        <v/>
      </c>
      <c r="Z8154" s="118"/>
      <c r="AA8154" s="118"/>
      <c r="AB8154" s="118"/>
      <c r="AC8154" s="118"/>
      <c r="AD8154" s="118"/>
      <c r="AE8154" s="139"/>
      <c r="AF8154" s="118"/>
      <c r="AG8154" s="118"/>
      <c r="AH8154" s="147" t="str">
        <f t="shared" si="1534"/>
        <v/>
      </c>
      <c r="AI8154" s="147" t="str">
        <f t="shared" si="1535"/>
        <v/>
      </c>
      <c r="AJ8154" s="148" t="str">
        <f t="shared" si="1524"/>
        <v/>
      </c>
      <c r="AK8154" s="148" t="str">
        <f t="shared" si="1525"/>
        <v/>
      </c>
      <c r="AL8154" s="147" t="str">
        <f t="shared" si="1526"/>
        <v/>
      </c>
      <c r="AM8154" s="147" t="str">
        <f t="shared" si="1527"/>
        <v/>
      </c>
      <c r="AN8154" s="147" t="str">
        <f t="shared" si="1528"/>
        <v/>
      </c>
      <c r="AO8154" s="118"/>
    </row>
    <row r="8155" spans="1:41">
      <c r="A8155" s="118"/>
      <c r="B8155" s="118"/>
      <c r="C8155" s="118"/>
      <c r="D8155" s="118"/>
      <c r="E8155" s="118"/>
      <c r="F8155" s="118"/>
      <c r="G8155" s="118"/>
      <c r="H8155" s="118"/>
      <c r="I8155" s="118"/>
      <c r="J8155" s="118"/>
      <c r="K8155" s="118"/>
      <c r="L8155" s="118"/>
      <c r="M8155" s="118"/>
      <c r="N8155" s="118"/>
      <c r="O8155" s="143" t="str">
        <f>IF(H8155="","",(S8155/S8155)&amp;":"&amp;ROUND(AH8155/S8155,2))</f>
        <v/>
      </c>
      <c r="P8155" s="118"/>
      <c r="Q8155" s="118"/>
      <c r="R8155" s="143" t="str">
        <f>IF(H8155="","",(S8155/S8155)&amp;":"&amp;ROUND(AI8155/S8155,2))</f>
        <v/>
      </c>
      <c r="S8155" s="144" t="str">
        <f t="shared" si="1529"/>
        <v/>
      </c>
      <c r="T8155" s="145" t="str">
        <f t="shared" si="1530"/>
        <v/>
      </c>
      <c r="U8155" s="118"/>
      <c r="V8155" s="145" t="str">
        <f t="shared" si="1531"/>
        <v/>
      </c>
      <c r="W8155" s="144" t="str">
        <f t="shared" si="1532"/>
        <v/>
      </c>
      <c r="X8155" s="146" t="str">
        <f>IF(C8155="","",IF(OR(C8155="Trade",C8155="Multi Position"),(X8154+V8155),IF(C8155="Deposit",(X8154+AE8155),IF(C8155="Withdrawal",(X8154-AE8155)))))</f>
        <v/>
      </c>
      <c r="Y8155" s="145" t="str">
        <f t="shared" si="1533"/>
        <v/>
      </c>
      <c r="Z8155" s="118"/>
      <c r="AA8155" s="118"/>
      <c r="AB8155" s="118"/>
      <c r="AC8155" s="118"/>
      <c r="AD8155" s="118"/>
      <c r="AE8155" s="139"/>
      <c r="AF8155" s="118"/>
      <c r="AG8155" s="118"/>
      <c r="AH8155" s="147" t="str">
        <f t="shared" si="1534"/>
        <v/>
      </c>
      <c r="AI8155" s="147" t="str">
        <f t="shared" si="1535"/>
        <v/>
      </c>
      <c r="AJ8155" s="148" t="str">
        <f t="shared" si="1524"/>
        <v/>
      </c>
      <c r="AK8155" s="148" t="str">
        <f t="shared" si="1525"/>
        <v/>
      </c>
      <c r="AL8155" s="147" t="str">
        <f t="shared" si="1526"/>
        <v/>
      </c>
      <c r="AM8155" s="147" t="str">
        <f t="shared" si="1527"/>
        <v/>
      </c>
      <c r="AN8155" s="147" t="str">
        <f t="shared" si="1528"/>
        <v/>
      </c>
      <c r="AO8155" s="118"/>
    </row>
    <row r="8156" spans="1:41">
      <c r="A8156" s="118"/>
      <c r="B8156" s="118"/>
      <c r="C8156" s="118"/>
      <c r="D8156" s="118"/>
      <c r="E8156" s="118"/>
      <c r="F8156" s="118"/>
      <c r="G8156" s="118"/>
      <c r="H8156" s="118"/>
      <c r="I8156" s="118"/>
      <c r="J8156" s="118"/>
      <c r="K8156" s="118"/>
      <c r="L8156" s="118"/>
      <c r="M8156" s="118"/>
      <c r="N8156" s="118"/>
      <c r="O8156" s="143" t="str">
        <f>IF(H8156="","",(S8156/S8156)&amp;":"&amp;ROUND(AH8156/S8156,2))</f>
        <v/>
      </c>
      <c r="P8156" s="118"/>
      <c r="Q8156" s="118"/>
      <c r="R8156" s="143" t="str">
        <f>IF(H8156="","",(S8156/S8156)&amp;":"&amp;ROUND(AI8156/S8156,2))</f>
        <v/>
      </c>
      <c r="S8156" s="144" t="str">
        <f t="shared" si="1529"/>
        <v/>
      </c>
      <c r="T8156" s="145" t="str">
        <f t="shared" si="1530"/>
        <v/>
      </c>
      <c r="U8156" s="118"/>
      <c r="V8156" s="145" t="str">
        <f t="shared" si="1531"/>
        <v/>
      </c>
      <c r="W8156" s="144" t="str">
        <f t="shared" si="1532"/>
        <v/>
      </c>
      <c r="X8156" s="146" t="str">
        <f>IF(C8156="","",IF(OR(C8156="Trade",C8156="Multi Position"),(X8155+V8156),IF(C8156="Deposit",(X8155+AE8156),IF(C8156="Withdrawal",(X8155-AE8156)))))</f>
        <v/>
      </c>
      <c r="Y8156" s="145" t="str">
        <f t="shared" si="1533"/>
        <v/>
      </c>
      <c r="Z8156" s="118"/>
      <c r="AA8156" s="118"/>
      <c r="AB8156" s="118"/>
      <c r="AC8156" s="118"/>
      <c r="AD8156" s="118"/>
      <c r="AE8156" s="139"/>
      <c r="AF8156" s="118"/>
      <c r="AG8156" s="118"/>
      <c r="AH8156" s="147" t="str">
        <f t="shared" si="1534"/>
        <v/>
      </c>
      <c r="AI8156" s="147" t="str">
        <f t="shared" si="1535"/>
        <v/>
      </c>
      <c r="AJ8156" s="148" t="str">
        <f t="shared" si="1524"/>
        <v/>
      </c>
      <c r="AK8156" s="148" t="str">
        <f t="shared" si="1525"/>
        <v/>
      </c>
      <c r="AL8156" s="147" t="str">
        <f t="shared" si="1526"/>
        <v/>
      </c>
      <c r="AM8156" s="147" t="str">
        <f t="shared" si="1527"/>
        <v/>
      </c>
      <c r="AN8156" s="147" t="str">
        <f t="shared" si="1528"/>
        <v/>
      </c>
      <c r="AO8156" s="118"/>
    </row>
    <row r="8157" spans="1:41">
      <c r="A8157" s="118"/>
      <c r="B8157" s="118"/>
      <c r="C8157" s="118"/>
      <c r="D8157" s="118"/>
      <c r="E8157" s="118"/>
      <c r="F8157" s="118"/>
      <c r="G8157" s="118"/>
      <c r="H8157" s="118"/>
      <c r="I8157" s="118"/>
      <c r="J8157" s="118"/>
      <c r="K8157" s="118"/>
      <c r="L8157" s="118"/>
      <c r="M8157" s="118"/>
      <c r="N8157" s="118"/>
      <c r="O8157" s="143" t="str">
        <f>IF(H8157="","",(S8157/S8157)&amp;":"&amp;ROUND(AH8157/S8157,2))</f>
        <v/>
      </c>
      <c r="P8157" s="118"/>
      <c r="Q8157" s="118"/>
      <c r="R8157" s="143" t="str">
        <f>IF(H8157="","",(S8157/S8157)&amp;":"&amp;ROUND(AI8157/S8157,2))</f>
        <v/>
      </c>
      <c r="S8157" s="144" t="str">
        <f t="shared" si="1529"/>
        <v/>
      </c>
      <c r="T8157" s="145" t="str">
        <f t="shared" si="1530"/>
        <v/>
      </c>
      <c r="U8157" s="118"/>
      <c r="V8157" s="145" t="str">
        <f t="shared" si="1531"/>
        <v/>
      </c>
      <c r="W8157" s="144" t="str">
        <f t="shared" si="1532"/>
        <v/>
      </c>
      <c r="X8157" s="146" t="str">
        <f>IF(C8157="","",IF(OR(C8157="Trade",C8157="Multi Position"),(X8156+V8157),IF(C8157="Deposit",(X8156+AE8157),IF(C8157="Withdrawal",(X8156-AE8157)))))</f>
        <v/>
      </c>
      <c r="Y8157" s="145" t="str">
        <f t="shared" si="1533"/>
        <v/>
      </c>
      <c r="Z8157" s="118"/>
      <c r="AA8157" s="118"/>
      <c r="AB8157" s="118"/>
      <c r="AC8157" s="118"/>
      <c r="AD8157" s="118"/>
      <c r="AE8157" s="139"/>
      <c r="AF8157" s="118"/>
      <c r="AG8157" s="118"/>
      <c r="AH8157" s="147" t="str">
        <f t="shared" si="1534"/>
        <v/>
      </c>
      <c r="AI8157" s="147" t="str">
        <f t="shared" si="1535"/>
        <v/>
      </c>
      <c r="AJ8157" s="148" t="str">
        <f t="shared" si="1524"/>
        <v/>
      </c>
      <c r="AK8157" s="148" t="str">
        <f t="shared" si="1525"/>
        <v/>
      </c>
      <c r="AL8157" s="147" t="str">
        <f t="shared" si="1526"/>
        <v/>
      </c>
      <c r="AM8157" s="147" t="str">
        <f t="shared" si="1527"/>
        <v/>
      </c>
      <c r="AN8157" s="147" t="str">
        <f t="shared" si="1528"/>
        <v/>
      </c>
      <c r="AO8157" s="118"/>
    </row>
    <row r="8158" spans="1:41">
      <c r="A8158" s="118"/>
      <c r="B8158" s="118"/>
      <c r="C8158" s="118"/>
      <c r="D8158" s="118"/>
      <c r="E8158" s="118"/>
      <c r="F8158" s="118"/>
      <c r="G8158" s="118"/>
      <c r="H8158" s="118"/>
      <c r="I8158" s="118"/>
      <c r="J8158" s="118"/>
      <c r="K8158" s="118"/>
      <c r="L8158" s="118"/>
      <c r="M8158" s="118"/>
      <c r="N8158" s="118"/>
      <c r="O8158" s="143" t="str">
        <f>IF(H8158="","",(S8158/S8158)&amp;":"&amp;ROUND(AH8158/S8158,2))</f>
        <v/>
      </c>
      <c r="P8158" s="118"/>
      <c r="Q8158" s="118"/>
      <c r="R8158" s="143" t="str">
        <f>IF(H8158="","",(S8158/S8158)&amp;":"&amp;ROUND(AI8158/S8158,2))</f>
        <v/>
      </c>
      <c r="S8158" s="144" t="str">
        <f t="shared" si="1529"/>
        <v/>
      </c>
      <c r="T8158" s="145" t="str">
        <f t="shared" si="1530"/>
        <v/>
      </c>
      <c r="U8158" s="118"/>
      <c r="V8158" s="145" t="str">
        <f t="shared" si="1531"/>
        <v/>
      </c>
      <c r="W8158" s="144" t="str">
        <f t="shared" si="1532"/>
        <v/>
      </c>
      <c r="X8158" s="146" t="str">
        <f>IF(C8158="","",IF(OR(C8158="Trade",C8158="Multi Position"),(X8157+V8158),IF(C8158="Deposit",(X8157+AE8158),IF(C8158="Withdrawal",(X8157-AE8158)))))</f>
        <v/>
      </c>
      <c r="Y8158" s="145" t="str">
        <f t="shared" si="1533"/>
        <v/>
      </c>
      <c r="Z8158" s="118"/>
      <c r="AA8158" s="118"/>
      <c r="AB8158" s="118"/>
      <c r="AC8158" s="118"/>
      <c r="AD8158" s="118"/>
      <c r="AE8158" s="139"/>
      <c r="AF8158" s="118"/>
      <c r="AG8158" s="118"/>
      <c r="AH8158" s="147" t="str">
        <f t="shared" si="1534"/>
        <v/>
      </c>
      <c r="AI8158" s="147" t="str">
        <f t="shared" si="1535"/>
        <v/>
      </c>
      <c r="AJ8158" s="148" t="str">
        <f t="shared" si="1524"/>
        <v/>
      </c>
      <c r="AK8158" s="148" t="str">
        <f t="shared" si="1525"/>
        <v/>
      </c>
      <c r="AL8158" s="147" t="str">
        <f t="shared" si="1526"/>
        <v/>
      </c>
      <c r="AM8158" s="147" t="str">
        <f t="shared" si="1527"/>
        <v/>
      </c>
      <c r="AN8158" s="147" t="str">
        <f t="shared" si="1528"/>
        <v/>
      </c>
      <c r="AO8158" s="118"/>
    </row>
    <row r="8159" spans="1:41">
      <c r="A8159" s="118"/>
      <c r="B8159" s="118"/>
      <c r="C8159" s="118"/>
      <c r="D8159" s="118"/>
      <c r="E8159" s="118"/>
      <c r="F8159" s="118"/>
      <c r="G8159" s="118"/>
      <c r="H8159" s="118"/>
      <c r="I8159" s="118"/>
      <c r="J8159" s="118"/>
      <c r="K8159" s="118"/>
      <c r="L8159" s="118"/>
      <c r="M8159" s="118"/>
      <c r="N8159" s="118"/>
      <c r="O8159" s="143" t="str">
        <f>IF(H8159="","",(S8159/S8159)&amp;":"&amp;ROUND(AH8159/S8159,2))</f>
        <v/>
      </c>
      <c r="P8159" s="118"/>
      <c r="Q8159" s="118"/>
      <c r="R8159" s="143" t="str">
        <f>IF(H8159="","",(S8159/S8159)&amp;":"&amp;ROUND(AI8159/S8159,2))</f>
        <v/>
      </c>
      <c r="S8159" s="144" t="str">
        <f t="shared" si="1529"/>
        <v/>
      </c>
      <c r="T8159" s="145" t="str">
        <f t="shared" si="1530"/>
        <v/>
      </c>
      <c r="U8159" s="118"/>
      <c r="V8159" s="145" t="str">
        <f t="shared" si="1531"/>
        <v/>
      </c>
      <c r="W8159" s="144" t="str">
        <f t="shared" si="1532"/>
        <v/>
      </c>
      <c r="X8159" s="146" t="str">
        <f>IF(C8159="","",IF(OR(C8159="Trade",C8159="Multi Position"),(X8158+V8159),IF(C8159="Deposit",(X8158+AE8159),IF(C8159="Withdrawal",(X8158-AE8159)))))</f>
        <v/>
      </c>
      <c r="Y8159" s="145" t="str">
        <f t="shared" si="1533"/>
        <v/>
      </c>
      <c r="Z8159" s="118"/>
      <c r="AA8159" s="118"/>
      <c r="AB8159" s="118"/>
      <c r="AC8159" s="118"/>
      <c r="AD8159" s="118"/>
      <c r="AE8159" s="139"/>
      <c r="AF8159" s="118"/>
      <c r="AG8159" s="118"/>
      <c r="AH8159" s="147" t="str">
        <f t="shared" si="1534"/>
        <v/>
      </c>
      <c r="AI8159" s="147" t="str">
        <f t="shared" si="1535"/>
        <v/>
      </c>
      <c r="AJ8159" s="148" t="str">
        <f t="shared" si="1524"/>
        <v/>
      </c>
      <c r="AK8159" s="148" t="str">
        <f t="shared" si="1525"/>
        <v/>
      </c>
      <c r="AL8159" s="147" t="str">
        <f t="shared" si="1526"/>
        <v/>
      </c>
      <c r="AM8159" s="147" t="str">
        <f t="shared" si="1527"/>
        <v/>
      </c>
      <c r="AN8159" s="147" t="str">
        <f t="shared" si="1528"/>
        <v/>
      </c>
      <c r="AO8159" s="118"/>
    </row>
    <row r="8160" spans="1:41">
      <c r="A8160" s="118"/>
      <c r="B8160" s="118"/>
      <c r="C8160" s="118"/>
      <c r="D8160" s="118"/>
      <c r="E8160" s="118"/>
      <c r="F8160" s="118"/>
      <c r="G8160" s="118"/>
      <c r="H8160" s="118"/>
      <c r="I8160" s="118"/>
      <c r="J8160" s="118"/>
      <c r="K8160" s="118"/>
      <c r="L8160" s="118"/>
      <c r="M8160" s="118"/>
      <c r="N8160" s="118"/>
      <c r="O8160" s="143" t="str">
        <f>IF(H8160="","",(S8160/S8160)&amp;":"&amp;ROUND(AH8160/S8160,2))</f>
        <v/>
      </c>
      <c r="P8160" s="118"/>
      <c r="Q8160" s="118"/>
      <c r="R8160" s="143" t="str">
        <f>IF(H8160="","",(S8160/S8160)&amp;":"&amp;ROUND(AI8160/S8160,2))</f>
        <v/>
      </c>
      <c r="S8160" s="144" t="str">
        <f t="shared" si="1529"/>
        <v/>
      </c>
      <c r="T8160" s="145" t="str">
        <f t="shared" si="1530"/>
        <v/>
      </c>
      <c r="U8160" s="118"/>
      <c r="V8160" s="145" t="str">
        <f t="shared" si="1531"/>
        <v/>
      </c>
      <c r="W8160" s="144" t="str">
        <f t="shared" si="1532"/>
        <v/>
      </c>
      <c r="X8160" s="146" t="str">
        <f>IF(C8160="","",IF(OR(C8160="Trade",C8160="Multi Position"),(X8159+V8160),IF(C8160="Deposit",(X8159+AE8160),IF(C8160="Withdrawal",(X8159-AE8160)))))</f>
        <v/>
      </c>
      <c r="Y8160" s="145" t="str">
        <f t="shared" si="1533"/>
        <v/>
      </c>
      <c r="Z8160" s="118"/>
      <c r="AA8160" s="118"/>
      <c r="AB8160" s="118"/>
      <c r="AC8160" s="118"/>
      <c r="AD8160" s="118"/>
      <c r="AE8160" s="139"/>
      <c r="AF8160" s="118"/>
      <c r="AG8160" s="118"/>
      <c r="AH8160" s="147" t="str">
        <f t="shared" si="1534"/>
        <v/>
      </c>
      <c r="AI8160" s="147" t="str">
        <f t="shared" si="1535"/>
        <v/>
      </c>
      <c r="AJ8160" s="148" t="str">
        <f t="shared" si="1524"/>
        <v/>
      </c>
      <c r="AK8160" s="148" t="str">
        <f t="shared" si="1525"/>
        <v/>
      </c>
      <c r="AL8160" s="147" t="str">
        <f t="shared" si="1526"/>
        <v/>
      </c>
      <c r="AM8160" s="147" t="str">
        <f t="shared" si="1527"/>
        <v/>
      </c>
      <c r="AN8160" s="147" t="str">
        <f t="shared" si="1528"/>
        <v/>
      </c>
      <c r="AO8160" s="118"/>
    </row>
    <row r="8161" spans="1:41">
      <c r="A8161" s="118"/>
      <c r="B8161" s="118"/>
      <c r="C8161" s="118"/>
      <c r="D8161" s="118"/>
      <c r="E8161" s="118"/>
      <c r="F8161" s="118"/>
      <c r="G8161" s="118"/>
      <c r="H8161" s="118"/>
      <c r="I8161" s="118"/>
      <c r="J8161" s="118"/>
      <c r="K8161" s="118"/>
      <c r="L8161" s="118"/>
      <c r="M8161" s="118"/>
      <c r="N8161" s="118"/>
      <c r="O8161" s="143" t="str">
        <f>IF(H8161="","",(S8161/S8161)&amp;":"&amp;ROUND(AH8161/S8161,2))</f>
        <v/>
      </c>
      <c r="P8161" s="118"/>
      <c r="Q8161" s="118"/>
      <c r="R8161" s="143" t="str">
        <f>IF(H8161="","",(S8161/S8161)&amp;":"&amp;ROUND(AI8161/S8161,2))</f>
        <v/>
      </c>
      <c r="S8161" s="144" t="str">
        <f t="shared" si="1529"/>
        <v/>
      </c>
      <c r="T8161" s="145" t="str">
        <f t="shared" si="1530"/>
        <v/>
      </c>
      <c r="U8161" s="118"/>
      <c r="V8161" s="145" t="str">
        <f t="shared" si="1531"/>
        <v/>
      </c>
      <c r="W8161" s="144" t="str">
        <f t="shared" si="1532"/>
        <v/>
      </c>
      <c r="X8161" s="146" t="str">
        <f>IF(C8161="","",IF(OR(C8161="Trade",C8161="Multi Position"),(X8160+V8161),IF(C8161="Deposit",(X8160+AE8161),IF(C8161="Withdrawal",(X8160-AE8161)))))</f>
        <v/>
      </c>
      <c r="Y8161" s="145" t="str">
        <f t="shared" si="1533"/>
        <v/>
      </c>
      <c r="Z8161" s="118"/>
      <c r="AA8161" s="118"/>
      <c r="AB8161" s="118"/>
      <c r="AC8161" s="118"/>
      <c r="AD8161" s="118"/>
      <c r="AE8161" s="139"/>
      <c r="AF8161" s="118"/>
      <c r="AG8161" s="118"/>
      <c r="AH8161" s="147" t="str">
        <f t="shared" si="1534"/>
        <v/>
      </c>
      <c r="AI8161" s="147" t="str">
        <f t="shared" si="1535"/>
        <v/>
      </c>
      <c r="AJ8161" s="148" t="str">
        <f t="shared" si="1524"/>
        <v/>
      </c>
      <c r="AK8161" s="148" t="str">
        <f t="shared" si="1525"/>
        <v/>
      </c>
      <c r="AL8161" s="147" t="str">
        <f t="shared" si="1526"/>
        <v/>
      </c>
      <c r="AM8161" s="147" t="str">
        <f t="shared" si="1527"/>
        <v/>
      </c>
      <c r="AN8161" s="147" t="str">
        <f t="shared" si="1528"/>
        <v/>
      </c>
      <c r="AO8161" s="118"/>
    </row>
    <row r="8162" spans="1:41">
      <c r="A8162" s="118"/>
      <c r="B8162" s="118"/>
      <c r="C8162" s="118"/>
      <c r="D8162" s="118"/>
      <c r="E8162" s="118"/>
      <c r="F8162" s="118"/>
      <c r="G8162" s="118"/>
      <c r="H8162" s="118"/>
      <c r="I8162" s="118"/>
      <c r="J8162" s="118"/>
      <c r="K8162" s="118"/>
      <c r="L8162" s="118"/>
      <c r="M8162" s="118"/>
      <c r="N8162" s="118"/>
      <c r="O8162" s="143" t="str">
        <f>IF(H8162="","",(S8162/S8162)&amp;":"&amp;ROUND(AH8162/S8162,2))</f>
        <v/>
      </c>
      <c r="P8162" s="118"/>
      <c r="Q8162" s="118"/>
      <c r="R8162" s="143" t="str">
        <f>IF(H8162="","",(S8162/S8162)&amp;":"&amp;ROUND(AI8162/S8162,2))</f>
        <v/>
      </c>
      <c r="S8162" s="144" t="str">
        <f t="shared" si="1529"/>
        <v/>
      </c>
      <c r="T8162" s="145" t="str">
        <f t="shared" si="1530"/>
        <v/>
      </c>
      <c r="U8162" s="118"/>
      <c r="V8162" s="145" t="str">
        <f t="shared" si="1531"/>
        <v/>
      </c>
      <c r="W8162" s="144" t="str">
        <f t="shared" si="1532"/>
        <v/>
      </c>
      <c r="X8162" s="146" t="str">
        <f>IF(C8162="","",IF(OR(C8162="Trade",C8162="Multi Position"),(X8161+V8162),IF(C8162="Deposit",(X8161+AE8162),IF(C8162="Withdrawal",(X8161-AE8162)))))</f>
        <v/>
      </c>
      <c r="Y8162" s="145" t="str">
        <f t="shared" si="1533"/>
        <v/>
      </c>
      <c r="Z8162" s="118"/>
      <c r="AA8162" s="118"/>
      <c r="AB8162" s="118"/>
      <c r="AC8162" s="118"/>
      <c r="AD8162" s="118"/>
      <c r="AE8162" s="139"/>
      <c r="AF8162" s="118"/>
      <c r="AG8162" s="118"/>
      <c r="AH8162" s="147" t="str">
        <f t="shared" si="1534"/>
        <v/>
      </c>
      <c r="AI8162" s="147" t="str">
        <f t="shared" si="1535"/>
        <v/>
      </c>
      <c r="AJ8162" s="148" t="str">
        <f t="shared" si="1524"/>
        <v/>
      </c>
      <c r="AK8162" s="148" t="str">
        <f t="shared" si="1525"/>
        <v/>
      </c>
      <c r="AL8162" s="147" t="str">
        <f t="shared" si="1526"/>
        <v/>
      </c>
      <c r="AM8162" s="147" t="str">
        <f t="shared" si="1527"/>
        <v/>
      </c>
      <c r="AN8162" s="147" t="str">
        <f t="shared" si="1528"/>
        <v/>
      </c>
      <c r="AO8162" s="118"/>
    </row>
    <row r="8163" spans="1:41">
      <c r="A8163" s="118"/>
      <c r="B8163" s="118"/>
      <c r="C8163" s="118"/>
      <c r="D8163" s="118"/>
      <c r="E8163" s="118"/>
      <c r="F8163" s="118"/>
      <c r="G8163" s="118"/>
      <c r="H8163" s="118"/>
      <c r="I8163" s="118"/>
      <c r="J8163" s="118"/>
      <c r="K8163" s="118"/>
      <c r="L8163" s="118"/>
      <c r="M8163" s="118"/>
      <c r="N8163" s="118"/>
      <c r="O8163" s="143" t="str">
        <f>IF(H8163="","",(S8163/S8163)&amp;":"&amp;ROUND(AH8163/S8163,2))</f>
        <v/>
      </c>
      <c r="P8163" s="118"/>
      <c r="Q8163" s="118"/>
      <c r="R8163" s="143" t="str">
        <f>IF(H8163="","",(S8163/S8163)&amp;":"&amp;ROUND(AI8163/S8163,2))</f>
        <v/>
      </c>
      <c r="S8163" s="144" t="str">
        <f t="shared" si="1529"/>
        <v/>
      </c>
      <c r="T8163" s="145" t="str">
        <f t="shared" si="1530"/>
        <v/>
      </c>
      <c r="U8163" s="118"/>
      <c r="V8163" s="145" t="str">
        <f t="shared" si="1531"/>
        <v/>
      </c>
      <c r="W8163" s="144" t="str">
        <f t="shared" si="1532"/>
        <v/>
      </c>
      <c r="X8163" s="146" t="str">
        <f>IF(C8163="","",IF(OR(C8163="Trade",C8163="Multi Position"),(X8162+V8163),IF(C8163="Deposit",(X8162+AE8163),IF(C8163="Withdrawal",(X8162-AE8163)))))</f>
        <v/>
      </c>
      <c r="Y8163" s="145" t="str">
        <f t="shared" si="1533"/>
        <v/>
      </c>
      <c r="Z8163" s="118"/>
      <c r="AA8163" s="118"/>
      <c r="AB8163" s="118"/>
      <c r="AC8163" s="118"/>
      <c r="AD8163" s="118"/>
      <c r="AE8163" s="139"/>
      <c r="AF8163" s="118"/>
      <c r="AG8163" s="118"/>
      <c r="AH8163" s="147" t="str">
        <f t="shared" si="1534"/>
        <v/>
      </c>
      <c r="AI8163" s="147" t="str">
        <f t="shared" si="1535"/>
        <v/>
      </c>
      <c r="AJ8163" s="148" t="str">
        <f t="shared" si="1524"/>
        <v/>
      </c>
      <c r="AK8163" s="148" t="str">
        <f t="shared" si="1525"/>
        <v/>
      </c>
      <c r="AL8163" s="147" t="str">
        <f t="shared" si="1526"/>
        <v/>
      </c>
      <c r="AM8163" s="147" t="str">
        <f t="shared" si="1527"/>
        <v/>
      </c>
      <c r="AN8163" s="147" t="str">
        <f t="shared" si="1528"/>
        <v/>
      </c>
      <c r="AO8163" s="118"/>
    </row>
    <row r="8164" spans="1:41">
      <c r="A8164" s="118"/>
      <c r="B8164" s="118"/>
      <c r="C8164" s="118"/>
      <c r="D8164" s="118"/>
      <c r="E8164" s="118"/>
      <c r="F8164" s="118"/>
      <c r="G8164" s="118"/>
      <c r="H8164" s="118"/>
      <c r="I8164" s="118"/>
      <c r="J8164" s="118"/>
      <c r="K8164" s="118"/>
      <c r="L8164" s="118"/>
      <c r="M8164" s="118"/>
      <c r="N8164" s="118"/>
      <c r="O8164" s="143" t="str">
        <f>IF(H8164="","",(S8164/S8164)&amp;":"&amp;ROUND(AH8164/S8164,2))</f>
        <v/>
      </c>
      <c r="P8164" s="118"/>
      <c r="Q8164" s="118"/>
      <c r="R8164" s="143" t="str">
        <f>IF(H8164="","",(S8164/S8164)&amp;":"&amp;ROUND(AI8164/S8164,2))</f>
        <v/>
      </c>
      <c r="S8164" s="144" t="str">
        <f t="shared" si="1529"/>
        <v/>
      </c>
      <c r="T8164" s="145" t="str">
        <f t="shared" si="1530"/>
        <v/>
      </c>
      <c r="U8164" s="118"/>
      <c r="V8164" s="145" t="str">
        <f t="shared" si="1531"/>
        <v/>
      </c>
      <c r="W8164" s="144" t="str">
        <f t="shared" si="1532"/>
        <v/>
      </c>
      <c r="X8164" s="146" t="str">
        <f>IF(C8164="","",IF(OR(C8164="Trade",C8164="Multi Position"),(X8163+V8164),IF(C8164="Deposit",(X8163+AE8164),IF(C8164="Withdrawal",(X8163-AE8164)))))</f>
        <v/>
      </c>
      <c r="Y8164" s="145" t="str">
        <f t="shared" si="1533"/>
        <v/>
      </c>
      <c r="Z8164" s="118"/>
      <c r="AA8164" s="118"/>
      <c r="AB8164" s="118"/>
      <c r="AC8164" s="118"/>
      <c r="AD8164" s="118"/>
      <c r="AE8164" s="139"/>
      <c r="AF8164" s="118"/>
      <c r="AG8164" s="118"/>
      <c r="AH8164" s="147" t="str">
        <f t="shared" si="1534"/>
        <v/>
      </c>
      <c r="AI8164" s="147" t="str">
        <f t="shared" si="1535"/>
        <v/>
      </c>
      <c r="AJ8164" s="148" t="str">
        <f t="shared" si="1524"/>
        <v/>
      </c>
      <c r="AK8164" s="148" t="str">
        <f t="shared" si="1525"/>
        <v/>
      </c>
      <c r="AL8164" s="147" t="str">
        <f t="shared" si="1526"/>
        <v/>
      </c>
      <c r="AM8164" s="147" t="str">
        <f t="shared" si="1527"/>
        <v/>
      </c>
      <c r="AN8164" s="147" t="str">
        <f t="shared" si="1528"/>
        <v/>
      </c>
      <c r="AO8164" s="118"/>
    </row>
    <row r="8165" spans="1:41">
      <c r="A8165" s="118"/>
      <c r="B8165" s="118"/>
      <c r="C8165" s="118"/>
      <c r="D8165" s="118"/>
      <c r="E8165" s="118"/>
      <c r="F8165" s="118"/>
      <c r="G8165" s="118"/>
      <c r="H8165" s="118"/>
      <c r="I8165" s="118"/>
      <c r="J8165" s="118"/>
      <c r="K8165" s="118"/>
      <c r="L8165" s="118"/>
      <c r="M8165" s="118"/>
      <c r="N8165" s="118"/>
      <c r="O8165" s="143" t="str">
        <f>IF(H8165="","",(S8165/S8165)&amp;":"&amp;ROUND(AH8165/S8165,2))</f>
        <v/>
      </c>
      <c r="P8165" s="118"/>
      <c r="Q8165" s="118"/>
      <c r="R8165" s="143" t="str">
        <f>IF(H8165="","",(S8165/S8165)&amp;":"&amp;ROUND(AI8165/S8165,2))</f>
        <v/>
      </c>
      <c r="S8165" s="144" t="str">
        <f t="shared" si="1529"/>
        <v/>
      </c>
      <c r="T8165" s="145" t="str">
        <f t="shared" si="1530"/>
        <v/>
      </c>
      <c r="U8165" s="118"/>
      <c r="V8165" s="145" t="str">
        <f t="shared" si="1531"/>
        <v/>
      </c>
      <c r="W8165" s="144" t="str">
        <f t="shared" si="1532"/>
        <v/>
      </c>
      <c r="X8165" s="146" t="str">
        <f>IF(C8165="","",IF(OR(C8165="Trade",C8165="Multi Position"),(X8164+V8165),IF(C8165="Deposit",(X8164+AE8165),IF(C8165="Withdrawal",(X8164-AE8165)))))</f>
        <v/>
      </c>
      <c r="Y8165" s="145" t="str">
        <f t="shared" si="1533"/>
        <v/>
      </c>
      <c r="Z8165" s="118"/>
      <c r="AA8165" s="118"/>
      <c r="AB8165" s="118"/>
      <c r="AC8165" s="118"/>
      <c r="AD8165" s="118"/>
      <c r="AE8165" s="139"/>
      <c r="AF8165" s="118"/>
      <c r="AG8165" s="118"/>
      <c r="AH8165" s="147" t="str">
        <f t="shared" si="1534"/>
        <v/>
      </c>
      <c r="AI8165" s="147" t="str">
        <f t="shared" si="1535"/>
        <v/>
      </c>
      <c r="AJ8165" s="148" t="str">
        <f t="shared" si="1524"/>
        <v/>
      </c>
      <c r="AK8165" s="148" t="str">
        <f t="shared" si="1525"/>
        <v/>
      </c>
      <c r="AL8165" s="147" t="str">
        <f t="shared" si="1526"/>
        <v/>
      </c>
      <c r="AM8165" s="147" t="str">
        <f t="shared" si="1527"/>
        <v/>
      </c>
      <c r="AN8165" s="147" t="str">
        <f t="shared" si="1528"/>
        <v/>
      </c>
      <c r="AO8165" s="118"/>
    </row>
    <row r="8166" spans="1:41">
      <c r="A8166" s="118"/>
      <c r="B8166" s="118"/>
      <c r="C8166" s="118"/>
      <c r="D8166" s="118"/>
      <c r="E8166" s="118"/>
      <c r="F8166" s="118"/>
      <c r="G8166" s="118"/>
      <c r="H8166" s="118"/>
      <c r="I8166" s="118"/>
      <c r="J8166" s="118"/>
      <c r="K8166" s="118"/>
      <c r="L8166" s="118"/>
      <c r="M8166" s="118"/>
      <c r="N8166" s="118"/>
      <c r="O8166" s="143" t="str">
        <f>IF(H8166="","",(S8166/S8166)&amp;":"&amp;ROUND(AH8166/S8166,2))</f>
        <v/>
      </c>
      <c r="P8166" s="118"/>
      <c r="Q8166" s="118"/>
      <c r="R8166" s="143" t="str">
        <f>IF(H8166="","",(S8166/S8166)&amp;":"&amp;ROUND(AI8166/S8166,2))</f>
        <v/>
      </c>
      <c r="S8166" s="144" t="str">
        <f t="shared" si="1529"/>
        <v/>
      </c>
      <c r="T8166" s="145" t="str">
        <f t="shared" si="1530"/>
        <v/>
      </c>
      <c r="U8166" s="118"/>
      <c r="V8166" s="145" t="str">
        <f t="shared" si="1531"/>
        <v/>
      </c>
      <c r="W8166" s="144" t="str">
        <f t="shared" si="1532"/>
        <v/>
      </c>
      <c r="X8166" s="146" t="str">
        <f>IF(C8166="","",IF(OR(C8166="Trade",C8166="Multi Position"),(X8165+V8166),IF(C8166="Deposit",(X8165+AE8166),IF(C8166="Withdrawal",(X8165-AE8166)))))</f>
        <v/>
      </c>
      <c r="Y8166" s="145" t="str">
        <f t="shared" si="1533"/>
        <v/>
      </c>
      <c r="Z8166" s="118"/>
      <c r="AA8166" s="118"/>
      <c r="AB8166" s="118"/>
      <c r="AC8166" s="118"/>
      <c r="AD8166" s="118"/>
      <c r="AE8166" s="139"/>
      <c r="AF8166" s="118"/>
      <c r="AG8166" s="118"/>
      <c r="AH8166" s="147" t="str">
        <f t="shared" si="1534"/>
        <v/>
      </c>
      <c r="AI8166" s="147" t="str">
        <f t="shared" si="1535"/>
        <v/>
      </c>
      <c r="AJ8166" s="148" t="str">
        <f t="shared" si="1524"/>
        <v/>
      </c>
      <c r="AK8166" s="148" t="str">
        <f t="shared" si="1525"/>
        <v/>
      </c>
      <c r="AL8166" s="147" t="str">
        <f t="shared" si="1526"/>
        <v/>
      </c>
      <c r="AM8166" s="147" t="str">
        <f t="shared" si="1527"/>
        <v/>
      </c>
      <c r="AN8166" s="147" t="str">
        <f t="shared" si="1528"/>
        <v/>
      </c>
      <c r="AO8166" s="118"/>
    </row>
    <row r="8167" spans="1:41">
      <c r="A8167" s="118"/>
      <c r="B8167" s="118"/>
      <c r="C8167" s="118"/>
      <c r="D8167" s="118"/>
      <c r="E8167" s="118"/>
      <c r="F8167" s="118"/>
      <c r="G8167" s="118"/>
      <c r="H8167" s="118"/>
      <c r="I8167" s="118"/>
      <c r="J8167" s="118"/>
      <c r="K8167" s="118"/>
      <c r="L8167" s="118"/>
      <c r="M8167" s="118"/>
      <c r="N8167" s="118"/>
      <c r="O8167" s="143" t="str">
        <f>IF(H8167="","",(S8167/S8167)&amp;":"&amp;ROUND(AH8167/S8167,2))</f>
        <v/>
      </c>
      <c r="P8167" s="118"/>
      <c r="Q8167" s="118"/>
      <c r="R8167" s="143" t="str">
        <f>IF(H8167="","",(S8167/S8167)&amp;":"&amp;ROUND(AI8167/S8167,2))</f>
        <v/>
      </c>
      <c r="S8167" s="144" t="str">
        <f t="shared" si="1529"/>
        <v/>
      </c>
      <c r="T8167" s="145" t="str">
        <f t="shared" si="1530"/>
        <v/>
      </c>
      <c r="U8167" s="118"/>
      <c r="V8167" s="145" t="str">
        <f t="shared" si="1531"/>
        <v/>
      </c>
      <c r="W8167" s="144" t="str">
        <f t="shared" si="1532"/>
        <v/>
      </c>
      <c r="X8167" s="146" t="str">
        <f>IF(C8167="","",IF(OR(C8167="Trade",C8167="Multi Position"),(X8166+V8167),IF(C8167="Deposit",(X8166+AE8167),IF(C8167="Withdrawal",(X8166-AE8167)))))</f>
        <v/>
      </c>
      <c r="Y8167" s="145" t="str">
        <f t="shared" si="1533"/>
        <v/>
      </c>
      <c r="Z8167" s="118"/>
      <c r="AA8167" s="118"/>
      <c r="AB8167" s="118"/>
      <c r="AC8167" s="118"/>
      <c r="AD8167" s="118"/>
      <c r="AE8167" s="139"/>
      <c r="AF8167" s="118"/>
      <c r="AG8167" s="118"/>
      <c r="AH8167" s="147" t="str">
        <f t="shared" si="1534"/>
        <v/>
      </c>
      <c r="AI8167" s="147" t="str">
        <f t="shared" si="1535"/>
        <v/>
      </c>
      <c r="AJ8167" s="148" t="str">
        <f t="shared" si="1524"/>
        <v/>
      </c>
      <c r="AK8167" s="148" t="str">
        <f t="shared" si="1525"/>
        <v/>
      </c>
      <c r="AL8167" s="147" t="str">
        <f t="shared" si="1526"/>
        <v/>
      </c>
      <c r="AM8167" s="147" t="str">
        <f t="shared" si="1527"/>
        <v/>
      </c>
      <c r="AN8167" s="147" t="str">
        <f t="shared" si="1528"/>
        <v/>
      </c>
      <c r="AO8167" s="118"/>
    </row>
    <row r="8168" spans="1:41">
      <c r="A8168" s="118"/>
      <c r="B8168" s="118"/>
      <c r="C8168" s="118"/>
      <c r="D8168" s="118"/>
      <c r="E8168" s="118"/>
      <c r="F8168" s="118"/>
      <c r="G8168" s="118"/>
      <c r="H8168" s="118"/>
      <c r="I8168" s="118"/>
      <c r="J8168" s="118"/>
      <c r="K8168" s="118"/>
      <c r="L8168" s="118"/>
      <c r="M8168" s="118"/>
      <c r="N8168" s="118"/>
      <c r="O8168" s="143" t="str">
        <f>IF(H8168="","",(S8168/S8168)&amp;":"&amp;ROUND(AH8168/S8168,2))</f>
        <v/>
      </c>
      <c r="P8168" s="118"/>
      <c r="Q8168" s="118"/>
      <c r="R8168" s="143" t="str">
        <f>IF(H8168="","",(S8168/S8168)&amp;":"&amp;ROUND(AI8168/S8168,2))</f>
        <v/>
      </c>
      <c r="S8168" s="144" t="str">
        <f t="shared" si="1529"/>
        <v/>
      </c>
      <c r="T8168" s="145" t="str">
        <f t="shared" si="1530"/>
        <v/>
      </c>
      <c r="U8168" s="118"/>
      <c r="V8168" s="145" t="str">
        <f t="shared" si="1531"/>
        <v/>
      </c>
      <c r="W8168" s="144" t="str">
        <f t="shared" si="1532"/>
        <v/>
      </c>
      <c r="X8168" s="146" t="str">
        <f>IF(C8168="","",IF(OR(C8168="Trade",C8168="Multi Position"),(X8167+V8168),IF(C8168="Deposit",(X8167+AE8168),IF(C8168="Withdrawal",(X8167-AE8168)))))</f>
        <v/>
      </c>
      <c r="Y8168" s="145" t="str">
        <f t="shared" si="1533"/>
        <v/>
      </c>
      <c r="Z8168" s="118"/>
      <c r="AA8168" s="118"/>
      <c r="AB8168" s="118"/>
      <c r="AC8168" s="118"/>
      <c r="AD8168" s="118"/>
      <c r="AE8168" s="139"/>
      <c r="AF8168" s="118"/>
      <c r="AG8168" s="118"/>
      <c r="AH8168" s="147" t="str">
        <f t="shared" si="1534"/>
        <v/>
      </c>
      <c r="AI8168" s="147" t="str">
        <f t="shared" si="1535"/>
        <v/>
      </c>
      <c r="AJ8168" s="148" t="str">
        <f t="shared" si="1524"/>
        <v/>
      </c>
      <c r="AK8168" s="148" t="str">
        <f t="shared" si="1525"/>
        <v/>
      </c>
      <c r="AL8168" s="147" t="str">
        <f t="shared" si="1526"/>
        <v/>
      </c>
      <c r="AM8168" s="147" t="str">
        <f t="shared" si="1527"/>
        <v/>
      </c>
      <c r="AN8168" s="147" t="str">
        <f t="shared" si="1528"/>
        <v/>
      </c>
      <c r="AO8168" s="118"/>
    </row>
    <row r="8169" spans="1:41">
      <c r="A8169" s="118"/>
      <c r="B8169" s="118"/>
      <c r="C8169" s="118"/>
      <c r="D8169" s="118"/>
      <c r="E8169" s="118"/>
      <c r="F8169" s="118"/>
      <c r="G8169" s="118"/>
      <c r="H8169" s="118"/>
      <c r="I8169" s="118"/>
      <c r="J8169" s="118"/>
      <c r="K8169" s="118"/>
      <c r="L8169" s="118"/>
      <c r="M8169" s="118"/>
      <c r="N8169" s="118"/>
      <c r="O8169" s="143" t="str">
        <f>IF(H8169="","",(S8169/S8169)&amp;":"&amp;ROUND(AH8169/S8169,2))</f>
        <v/>
      </c>
      <c r="P8169" s="118"/>
      <c r="Q8169" s="118"/>
      <c r="R8169" s="143" t="str">
        <f>IF(H8169="","",(S8169/S8169)&amp;":"&amp;ROUND(AI8169/S8169,2))</f>
        <v/>
      </c>
      <c r="S8169" s="144" t="str">
        <f t="shared" si="1529"/>
        <v/>
      </c>
      <c r="T8169" s="145" t="str">
        <f t="shared" si="1530"/>
        <v/>
      </c>
      <c r="U8169" s="118"/>
      <c r="V8169" s="145" t="str">
        <f t="shared" si="1531"/>
        <v/>
      </c>
      <c r="W8169" s="144" t="str">
        <f t="shared" si="1532"/>
        <v/>
      </c>
      <c r="X8169" s="146" t="str">
        <f>IF(C8169="","",IF(OR(C8169="Trade",C8169="Multi Position"),(X8168+V8169),IF(C8169="Deposit",(X8168+AE8169),IF(C8169="Withdrawal",(X8168-AE8169)))))</f>
        <v/>
      </c>
      <c r="Y8169" s="145" t="str">
        <f t="shared" si="1533"/>
        <v/>
      </c>
      <c r="Z8169" s="118"/>
      <c r="AA8169" s="118"/>
      <c r="AB8169" s="118"/>
      <c r="AC8169" s="118"/>
      <c r="AD8169" s="118"/>
      <c r="AE8169" s="139"/>
      <c r="AF8169" s="118"/>
      <c r="AG8169" s="118"/>
      <c r="AH8169" s="147" t="str">
        <f t="shared" si="1534"/>
        <v/>
      </c>
      <c r="AI8169" s="147" t="str">
        <f t="shared" si="1535"/>
        <v/>
      </c>
      <c r="AJ8169" s="148" t="str">
        <f t="shared" si="1524"/>
        <v/>
      </c>
      <c r="AK8169" s="148" t="str">
        <f t="shared" si="1525"/>
        <v/>
      </c>
      <c r="AL8169" s="147" t="str">
        <f t="shared" si="1526"/>
        <v/>
      </c>
      <c r="AM8169" s="147" t="str">
        <f t="shared" si="1527"/>
        <v/>
      </c>
      <c r="AN8169" s="147" t="str">
        <f t="shared" si="1528"/>
        <v/>
      </c>
      <c r="AO8169" s="118"/>
    </row>
    <row r="8170" spans="1:41">
      <c r="A8170" s="118"/>
      <c r="B8170" s="118"/>
      <c r="C8170" s="118"/>
      <c r="D8170" s="118"/>
      <c r="E8170" s="118"/>
      <c r="F8170" s="118"/>
      <c r="G8170" s="118"/>
      <c r="H8170" s="118"/>
      <c r="I8170" s="118"/>
      <c r="J8170" s="118"/>
      <c r="K8170" s="118"/>
      <c r="L8170" s="118"/>
      <c r="M8170" s="118"/>
      <c r="N8170" s="118"/>
      <c r="O8170" s="143" t="str">
        <f>IF(H8170="","",(S8170/S8170)&amp;":"&amp;ROUND(AH8170/S8170,2))</f>
        <v/>
      </c>
      <c r="P8170" s="118"/>
      <c r="Q8170" s="118"/>
      <c r="R8170" s="143" t="str">
        <f>IF(H8170="","",(S8170/S8170)&amp;":"&amp;ROUND(AI8170/S8170,2))</f>
        <v/>
      </c>
      <c r="S8170" s="144" t="str">
        <f t="shared" si="1529"/>
        <v/>
      </c>
      <c r="T8170" s="145" t="str">
        <f t="shared" si="1530"/>
        <v/>
      </c>
      <c r="U8170" s="118"/>
      <c r="V8170" s="145" t="str">
        <f t="shared" si="1531"/>
        <v/>
      </c>
      <c r="W8170" s="144" t="str">
        <f t="shared" si="1532"/>
        <v/>
      </c>
      <c r="X8170" s="146" t="str">
        <f>IF(C8170="","",IF(OR(C8170="Trade",C8170="Multi Position"),(X8169+V8170),IF(C8170="Deposit",(X8169+AE8170),IF(C8170="Withdrawal",(X8169-AE8170)))))</f>
        <v/>
      </c>
      <c r="Y8170" s="145" t="str">
        <f t="shared" si="1533"/>
        <v/>
      </c>
      <c r="Z8170" s="118"/>
      <c r="AA8170" s="118"/>
      <c r="AB8170" s="118"/>
      <c r="AC8170" s="118"/>
      <c r="AD8170" s="118"/>
      <c r="AE8170" s="139"/>
      <c r="AF8170" s="118"/>
      <c r="AG8170" s="118"/>
      <c r="AH8170" s="147" t="str">
        <f t="shared" si="1534"/>
        <v/>
      </c>
      <c r="AI8170" s="147" t="str">
        <f t="shared" si="1535"/>
        <v/>
      </c>
      <c r="AJ8170" s="148" t="str">
        <f t="shared" si="1524"/>
        <v/>
      </c>
      <c r="AK8170" s="148" t="str">
        <f t="shared" si="1525"/>
        <v/>
      </c>
      <c r="AL8170" s="147" t="str">
        <f t="shared" si="1526"/>
        <v/>
      </c>
      <c r="AM8170" s="147" t="str">
        <f t="shared" si="1527"/>
        <v/>
      </c>
      <c r="AN8170" s="147" t="str">
        <f t="shared" si="1528"/>
        <v/>
      </c>
      <c r="AO8170" s="118"/>
    </row>
    <row r="8171" spans="1:41">
      <c r="A8171" s="118"/>
      <c r="B8171" s="118"/>
      <c r="C8171" s="118"/>
      <c r="D8171" s="118"/>
      <c r="E8171" s="118"/>
      <c r="F8171" s="118"/>
      <c r="G8171" s="118"/>
      <c r="H8171" s="118"/>
      <c r="I8171" s="118"/>
      <c r="J8171" s="118"/>
      <c r="K8171" s="118"/>
      <c r="L8171" s="118"/>
      <c r="M8171" s="118"/>
      <c r="N8171" s="118"/>
      <c r="O8171" s="143" t="str">
        <f>IF(H8171="","",(S8171/S8171)&amp;":"&amp;ROUND(AH8171/S8171,2))</f>
        <v/>
      </c>
      <c r="P8171" s="118"/>
      <c r="Q8171" s="118"/>
      <c r="R8171" s="143" t="str">
        <f>IF(H8171="","",(S8171/S8171)&amp;":"&amp;ROUND(AI8171/S8171,2))</f>
        <v/>
      </c>
      <c r="S8171" s="144" t="str">
        <f t="shared" si="1529"/>
        <v/>
      </c>
      <c r="T8171" s="145" t="str">
        <f t="shared" si="1530"/>
        <v/>
      </c>
      <c r="U8171" s="118"/>
      <c r="V8171" s="145" t="str">
        <f t="shared" si="1531"/>
        <v/>
      </c>
      <c r="W8171" s="144" t="str">
        <f t="shared" si="1532"/>
        <v/>
      </c>
      <c r="X8171" s="146" t="str">
        <f>IF(C8171="","",IF(OR(C8171="Trade",C8171="Multi Position"),(X8170+V8171),IF(C8171="Deposit",(X8170+AE8171),IF(C8171="Withdrawal",(X8170-AE8171)))))</f>
        <v/>
      </c>
      <c r="Y8171" s="145" t="str">
        <f t="shared" si="1533"/>
        <v/>
      </c>
      <c r="Z8171" s="118"/>
      <c r="AA8171" s="118"/>
      <c r="AB8171" s="118"/>
      <c r="AC8171" s="118"/>
      <c r="AD8171" s="118"/>
      <c r="AE8171" s="139"/>
      <c r="AF8171" s="118"/>
      <c r="AG8171" s="118"/>
      <c r="AH8171" s="147" t="str">
        <f t="shared" si="1534"/>
        <v/>
      </c>
      <c r="AI8171" s="147" t="str">
        <f t="shared" si="1535"/>
        <v/>
      </c>
      <c r="AJ8171" s="148" t="str">
        <f t="shared" si="1524"/>
        <v/>
      </c>
      <c r="AK8171" s="148" t="str">
        <f t="shared" si="1525"/>
        <v/>
      </c>
      <c r="AL8171" s="147" t="str">
        <f t="shared" si="1526"/>
        <v/>
      </c>
      <c r="AM8171" s="147" t="str">
        <f t="shared" si="1527"/>
        <v/>
      </c>
      <c r="AN8171" s="147" t="str">
        <f t="shared" si="1528"/>
        <v/>
      </c>
      <c r="AO8171" s="118"/>
    </row>
    <row r="8172" spans="1:41">
      <c r="A8172" s="118"/>
      <c r="B8172" s="118"/>
      <c r="C8172" s="118"/>
      <c r="D8172" s="118"/>
      <c r="E8172" s="118"/>
      <c r="F8172" s="118"/>
      <c r="G8172" s="118"/>
      <c r="H8172" s="118"/>
      <c r="I8172" s="118"/>
      <c r="J8172" s="118"/>
      <c r="K8172" s="118"/>
      <c r="L8172" s="118"/>
      <c r="M8172" s="118"/>
      <c r="N8172" s="118"/>
      <c r="O8172" s="143" t="str">
        <f>IF(H8172="","",(S8172/S8172)&amp;":"&amp;ROUND(AH8172/S8172,2))</f>
        <v/>
      </c>
      <c r="P8172" s="118"/>
      <c r="Q8172" s="118"/>
      <c r="R8172" s="143" t="str">
        <f>IF(H8172="","",(S8172/S8172)&amp;":"&amp;ROUND(AI8172/S8172,2))</f>
        <v/>
      </c>
      <c r="S8172" s="144" t="str">
        <f t="shared" si="1529"/>
        <v/>
      </c>
      <c r="T8172" s="145" t="str">
        <f t="shared" si="1530"/>
        <v/>
      </c>
      <c r="U8172" s="118"/>
      <c r="V8172" s="145" t="str">
        <f t="shared" si="1531"/>
        <v/>
      </c>
      <c r="W8172" s="144" t="str">
        <f t="shared" si="1532"/>
        <v/>
      </c>
      <c r="X8172" s="146" t="str">
        <f>IF(C8172="","",IF(OR(C8172="Trade",C8172="Multi Position"),(X8171+V8172),IF(C8172="Deposit",(X8171+AE8172),IF(C8172="Withdrawal",(X8171-AE8172)))))</f>
        <v/>
      </c>
      <c r="Y8172" s="145" t="str">
        <f t="shared" si="1533"/>
        <v/>
      </c>
      <c r="Z8172" s="118"/>
      <c r="AA8172" s="118"/>
      <c r="AB8172" s="118"/>
      <c r="AC8172" s="118"/>
      <c r="AD8172" s="118"/>
      <c r="AE8172" s="139"/>
      <c r="AF8172" s="118"/>
      <c r="AG8172" s="118"/>
      <c r="AH8172" s="147" t="str">
        <f t="shared" si="1534"/>
        <v/>
      </c>
      <c r="AI8172" s="147" t="str">
        <f t="shared" si="1535"/>
        <v/>
      </c>
      <c r="AJ8172" s="148" t="str">
        <f t="shared" si="1524"/>
        <v/>
      </c>
      <c r="AK8172" s="148" t="str">
        <f t="shared" si="1525"/>
        <v/>
      </c>
      <c r="AL8172" s="147" t="str">
        <f t="shared" si="1526"/>
        <v/>
      </c>
      <c r="AM8172" s="147" t="str">
        <f t="shared" si="1527"/>
        <v/>
      </c>
      <c r="AN8172" s="147" t="str">
        <f t="shared" si="1528"/>
        <v/>
      </c>
      <c r="AO8172" s="118"/>
    </row>
    <row r="8173" spans="1:41">
      <c r="A8173" s="118"/>
      <c r="B8173" s="118"/>
      <c r="C8173" s="118"/>
      <c r="D8173" s="118"/>
      <c r="E8173" s="118"/>
      <c r="F8173" s="118"/>
      <c r="G8173" s="118"/>
      <c r="H8173" s="118"/>
      <c r="I8173" s="118"/>
      <c r="J8173" s="118"/>
      <c r="K8173" s="118"/>
      <c r="L8173" s="118"/>
      <c r="M8173" s="118"/>
      <c r="N8173" s="118"/>
      <c r="O8173" s="143" t="str">
        <f>IF(H8173="","",(S8173/S8173)&amp;":"&amp;ROUND(AH8173/S8173,2))</f>
        <v/>
      </c>
      <c r="P8173" s="118"/>
      <c r="Q8173" s="118"/>
      <c r="R8173" s="143" t="str">
        <f>IF(H8173="","",(S8173/S8173)&amp;":"&amp;ROUND(AI8173/S8173,2))</f>
        <v/>
      </c>
      <c r="S8173" s="144" t="str">
        <f t="shared" si="1529"/>
        <v/>
      </c>
      <c r="T8173" s="145" t="str">
        <f t="shared" si="1530"/>
        <v/>
      </c>
      <c r="U8173" s="118"/>
      <c r="V8173" s="145" t="str">
        <f t="shared" si="1531"/>
        <v/>
      </c>
      <c r="W8173" s="144" t="str">
        <f t="shared" si="1532"/>
        <v/>
      </c>
      <c r="X8173" s="146" t="str">
        <f>IF(C8173="","",IF(OR(C8173="Trade",C8173="Multi Position"),(X8172+V8173),IF(C8173="Deposit",(X8172+AE8173),IF(C8173="Withdrawal",(X8172-AE8173)))))</f>
        <v/>
      </c>
      <c r="Y8173" s="145" t="str">
        <f t="shared" si="1533"/>
        <v/>
      </c>
      <c r="Z8173" s="118"/>
      <c r="AA8173" s="118"/>
      <c r="AB8173" s="118"/>
      <c r="AC8173" s="118"/>
      <c r="AD8173" s="118"/>
      <c r="AE8173" s="139"/>
      <c r="AF8173" s="118"/>
      <c r="AG8173" s="118"/>
      <c r="AH8173" s="147" t="str">
        <f t="shared" si="1534"/>
        <v/>
      </c>
      <c r="AI8173" s="147" t="str">
        <f t="shared" si="1535"/>
        <v/>
      </c>
      <c r="AJ8173" s="148" t="str">
        <f t="shared" si="1524"/>
        <v/>
      </c>
      <c r="AK8173" s="148" t="str">
        <f t="shared" si="1525"/>
        <v/>
      </c>
      <c r="AL8173" s="147" t="str">
        <f t="shared" si="1526"/>
        <v/>
      </c>
      <c r="AM8173" s="147" t="str">
        <f t="shared" si="1527"/>
        <v/>
      </c>
      <c r="AN8173" s="147" t="str">
        <f t="shared" si="1528"/>
        <v/>
      </c>
      <c r="AO8173" s="118"/>
    </row>
    <row r="8174" spans="1:41">
      <c r="A8174" s="118"/>
      <c r="B8174" s="118"/>
      <c r="C8174" s="118"/>
      <c r="D8174" s="118"/>
      <c r="E8174" s="118"/>
      <c r="F8174" s="118"/>
      <c r="G8174" s="118"/>
      <c r="H8174" s="118"/>
      <c r="I8174" s="118"/>
      <c r="J8174" s="118"/>
      <c r="K8174" s="118"/>
      <c r="L8174" s="118"/>
      <c r="M8174" s="118"/>
      <c r="N8174" s="118"/>
      <c r="O8174" s="143" t="str">
        <f>IF(H8174="","",(S8174/S8174)&amp;":"&amp;ROUND(AH8174/S8174,2))</f>
        <v/>
      </c>
      <c r="P8174" s="118"/>
      <c r="Q8174" s="118"/>
      <c r="R8174" s="143" t="str">
        <f>IF(H8174="","",(S8174/S8174)&amp;":"&amp;ROUND(AI8174/S8174,2))</f>
        <v/>
      </c>
      <c r="S8174" s="144" t="str">
        <f t="shared" si="1529"/>
        <v/>
      </c>
      <c r="T8174" s="145" t="str">
        <f t="shared" si="1530"/>
        <v/>
      </c>
      <c r="U8174" s="118"/>
      <c r="V8174" s="145" t="str">
        <f t="shared" si="1531"/>
        <v/>
      </c>
      <c r="W8174" s="144" t="str">
        <f t="shared" si="1532"/>
        <v/>
      </c>
      <c r="X8174" s="146" t="str">
        <f>IF(C8174="","",IF(OR(C8174="Trade",C8174="Multi Position"),(X8173+V8174),IF(C8174="Deposit",(X8173+AE8174),IF(C8174="Withdrawal",(X8173-AE8174)))))</f>
        <v/>
      </c>
      <c r="Y8174" s="145" t="str">
        <f t="shared" si="1533"/>
        <v/>
      </c>
      <c r="Z8174" s="118"/>
      <c r="AA8174" s="118"/>
      <c r="AB8174" s="118"/>
      <c r="AC8174" s="118"/>
      <c r="AD8174" s="118"/>
      <c r="AE8174" s="139"/>
      <c r="AF8174" s="118"/>
      <c r="AG8174" s="118"/>
      <c r="AH8174" s="147" t="str">
        <f t="shared" si="1534"/>
        <v/>
      </c>
      <c r="AI8174" s="147" t="str">
        <f t="shared" si="1535"/>
        <v/>
      </c>
      <c r="AJ8174" s="148" t="str">
        <f t="shared" si="1524"/>
        <v/>
      </c>
      <c r="AK8174" s="148" t="str">
        <f t="shared" si="1525"/>
        <v/>
      </c>
      <c r="AL8174" s="147" t="str">
        <f t="shared" si="1526"/>
        <v/>
      </c>
      <c r="AM8174" s="147" t="str">
        <f t="shared" si="1527"/>
        <v/>
      </c>
      <c r="AN8174" s="147" t="str">
        <f t="shared" si="1528"/>
        <v/>
      </c>
      <c r="AO8174" s="118"/>
    </row>
    <row r="8175" spans="1:41">
      <c r="A8175" s="118"/>
      <c r="B8175" s="118"/>
      <c r="C8175" s="118"/>
      <c r="D8175" s="118"/>
      <c r="E8175" s="118"/>
      <c r="F8175" s="118"/>
      <c r="G8175" s="118"/>
      <c r="H8175" s="118"/>
      <c r="I8175" s="118"/>
      <c r="J8175" s="118"/>
      <c r="K8175" s="118"/>
      <c r="L8175" s="118"/>
      <c r="M8175" s="118"/>
      <c r="N8175" s="118"/>
      <c r="O8175" s="143" t="str">
        <f>IF(H8175="","",(S8175/S8175)&amp;":"&amp;ROUND(AH8175/S8175,2))</f>
        <v/>
      </c>
      <c r="P8175" s="118"/>
      <c r="Q8175" s="118"/>
      <c r="R8175" s="143" t="str">
        <f>IF(H8175="","",(S8175/S8175)&amp;":"&amp;ROUND(AI8175/S8175,2))</f>
        <v/>
      </c>
      <c r="S8175" s="144" t="str">
        <f t="shared" si="1529"/>
        <v/>
      </c>
      <c r="T8175" s="145" t="str">
        <f t="shared" si="1530"/>
        <v/>
      </c>
      <c r="U8175" s="118"/>
      <c r="V8175" s="145" t="str">
        <f t="shared" si="1531"/>
        <v/>
      </c>
      <c r="W8175" s="144" t="str">
        <f t="shared" si="1532"/>
        <v/>
      </c>
      <c r="X8175" s="146" t="str">
        <f>IF(C8175="","",IF(OR(C8175="Trade",C8175="Multi Position"),(X8174+V8175),IF(C8175="Deposit",(X8174+AE8175),IF(C8175="Withdrawal",(X8174-AE8175)))))</f>
        <v/>
      </c>
      <c r="Y8175" s="145" t="str">
        <f t="shared" si="1533"/>
        <v/>
      </c>
      <c r="Z8175" s="118"/>
      <c r="AA8175" s="118"/>
      <c r="AB8175" s="118"/>
      <c r="AC8175" s="118"/>
      <c r="AD8175" s="118"/>
      <c r="AE8175" s="139"/>
      <c r="AF8175" s="118"/>
      <c r="AG8175" s="118"/>
      <c r="AH8175" s="147" t="str">
        <f t="shared" si="1534"/>
        <v/>
      </c>
      <c r="AI8175" s="147" t="str">
        <f t="shared" si="1535"/>
        <v/>
      </c>
      <c r="AJ8175" s="148" t="str">
        <f t="shared" si="1524"/>
        <v/>
      </c>
      <c r="AK8175" s="148" t="str">
        <f t="shared" si="1525"/>
        <v/>
      </c>
      <c r="AL8175" s="147" t="str">
        <f t="shared" si="1526"/>
        <v/>
      </c>
      <c r="AM8175" s="147" t="str">
        <f t="shared" si="1527"/>
        <v/>
      </c>
      <c r="AN8175" s="147" t="str">
        <f t="shared" si="1528"/>
        <v/>
      </c>
      <c r="AO8175" s="118"/>
    </row>
    <row r="8176" spans="1:41">
      <c r="A8176" s="118"/>
      <c r="B8176" s="118"/>
      <c r="C8176" s="118"/>
      <c r="D8176" s="118"/>
      <c r="E8176" s="118"/>
      <c r="F8176" s="118"/>
      <c r="G8176" s="118"/>
      <c r="H8176" s="118"/>
      <c r="I8176" s="118"/>
      <c r="J8176" s="118"/>
      <c r="K8176" s="118"/>
      <c r="L8176" s="118"/>
      <c r="M8176" s="118"/>
      <c r="N8176" s="118"/>
      <c r="O8176" s="143" t="str">
        <f>IF(H8176="","",(S8176/S8176)&amp;":"&amp;ROUND(AH8176/S8176,2))</f>
        <v/>
      </c>
      <c r="P8176" s="118"/>
      <c r="Q8176" s="118"/>
      <c r="R8176" s="143" t="str">
        <f>IF(H8176="","",(S8176/S8176)&amp;":"&amp;ROUND(AI8176/S8176,2))</f>
        <v/>
      </c>
      <c r="S8176" s="144" t="str">
        <f t="shared" si="1529"/>
        <v/>
      </c>
      <c r="T8176" s="145" t="str">
        <f t="shared" si="1530"/>
        <v/>
      </c>
      <c r="U8176" s="118"/>
      <c r="V8176" s="145" t="str">
        <f t="shared" si="1531"/>
        <v/>
      </c>
      <c r="W8176" s="144" t="str">
        <f t="shared" si="1532"/>
        <v/>
      </c>
      <c r="X8176" s="146" t="str">
        <f>IF(C8176="","",IF(OR(C8176="Trade",C8176="Multi Position"),(X8175+V8176),IF(C8176="Deposit",(X8175+AE8176),IF(C8176="Withdrawal",(X8175-AE8176)))))</f>
        <v/>
      </c>
      <c r="Y8176" s="145" t="str">
        <f t="shared" si="1533"/>
        <v/>
      </c>
      <c r="Z8176" s="118"/>
      <c r="AA8176" s="118"/>
      <c r="AB8176" s="118"/>
      <c r="AC8176" s="118"/>
      <c r="AD8176" s="118"/>
      <c r="AE8176" s="139"/>
      <c r="AF8176" s="118"/>
      <c r="AG8176" s="118"/>
      <c r="AH8176" s="147" t="str">
        <f t="shared" si="1534"/>
        <v/>
      </c>
      <c r="AI8176" s="147" t="str">
        <f t="shared" si="1535"/>
        <v/>
      </c>
      <c r="AJ8176" s="148" t="str">
        <f t="shared" si="1524"/>
        <v/>
      </c>
      <c r="AK8176" s="148" t="str">
        <f t="shared" si="1525"/>
        <v/>
      </c>
      <c r="AL8176" s="147" t="str">
        <f t="shared" si="1526"/>
        <v/>
      </c>
      <c r="AM8176" s="147" t="str">
        <f t="shared" si="1527"/>
        <v/>
      </c>
      <c r="AN8176" s="147" t="str">
        <f t="shared" si="1528"/>
        <v/>
      </c>
      <c r="AO8176" s="118"/>
    </row>
    <row r="8177" spans="1:41">
      <c r="A8177" s="118"/>
      <c r="B8177" s="118"/>
      <c r="C8177" s="118"/>
      <c r="D8177" s="118"/>
      <c r="E8177" s="118"/>
      <c r="F8177" s="118"/>
      <c r="G8177" s="118"/>
      <c r="H8177" s="118"/>
      <c r="I8177" s="118"/>
      <c r="J8177" s="118"/>
      <c r="K8177" s="118"/>
      <c r="L8177" s="118"/>
      <c r="M8177" s="118"/>
      <c r="N8177" s="118"/>
      <c r="O8177" s="143" t="str">
        <f>IF(H8177="","",(S8177/S8177)&amp;":"&amp;ROUND(AH8177/S8177,2))</f>
        <v/>
      </c>
      <c r="P8177" s="118"/>
      <c r="Q8177" s="118"/>
      <c r="R8177" s="143" t="str">
        <f>IF(H8177="","",(S8177/S8177)&amp;":"&amp;ROUND(AI8177/S8177,2))</f>
        <v/>
      </c>
      <c r="S8177" s="144" t="str">
        <f t="shared" si="1529"/>
        <v/>
      </c>
      <c r="T8177" s="145" t="str">
        <f t="shared" si="1530"/>
        <v/>
      </c>
      <c r="U8177" s="118"/>
      <c r="V8177" s="145" t="str">
        <f t="shared" si="1531"/>
        <v/>
      </c>
      <c r="W8177" s="144" t="str">
        <f t="shared" si="1532"/>
        <v/>
      </c>
      <c r="X8177" s="146" t="str">
        <f>IF(C8177="","",IF(OR(C8177="Trade",C8177="Multi Position"),(X8176+V8177),IF(C8177="Deposit",(X8176+AE8177),IF(C8177="Withdrawal",(X8176-AE8177)))))</f>
        <v/>
      </c>
      <c r="Y8177" s="145" t="str">
        <f t="shared" si="1533"/>
        <v/>
      </c>
      <c r="Z8177" s="118"/>
      <c r="AA8177" s="118"/>
      <c r="AB8177" s="118"/>
      <c r="AC8177" s="118"/>
      <c r="AD8177" s="118"/>
      <c r="AE8177" s="139"/>
      <c r="AF8177" s="118"/>
      <c r="AG8177" s="118"/>
      <c r="AH8177" s="147" t="str">
        <f t="shared" si="1534"/>
        <v/>
      </c>
      <c r="AI8177" s="147" t="str">
        <f t="shared" si="1535"/>
        <v/>
      </c>
      <c r="AJ8177" s="148" t="str">
        <f t="shared" si="1524"/>
        <v/>
      </c>
      <c r="AK8177" s="148" t="str">
        <f t="shared" si="1525"/>
        <v/>
      </c>
      <c r="AL8177" s="147" t="str">
        <f t="shared" si="1526"/>
        <v/>
      </c>
      <c r="AM8177" s="147" t="str">
        <f t="shared" si="1527"/>
        <v/>
      </c>
      <c r="AN8177" s="147" t="str">
        <f t="shared" si="1528"/>
        <v/>
      </c>
      <c r="AO8177" s="118"/>
    </row>
    <row r="8178" spans="1:41">
      <c r="A8178" s="118"/>
      <c r="B8178" s="118"/>
      <c r="C8178" s="118"/>
      <c r="D8178" s="118"/>
      <c r="E8178" s="118"/>
      <c r="F8178" s="118"/>
      <c r="G8178" s="118"/>
      <c r="H8178" s="118"/>
      <c r="I8178" s="118"/>
      <c r="J8178" s="118"/>
      <c r="K8178" s="118"/>
      <c r="L8178" s="118"/>
      <c r="M8178" s="118"/>
      <c r="N8178" s="118"/>
      <c r="O8178" s="143" t="str">
        <f>IF(H8178="","",(S8178/S8178)&amp;":"&amp;ROUND(AH8178/S8178,2))</f>
        <v/>
      </c>
      <c r="P8178" s="118"/>
      <c r="Q8178" s="118"/>
      <c r="R8178" s="143" t="str">
        <f>IF(H8178="","",(S8178/S8178)&amp;":"&amp;ROUND(AI8178/S8178,2))</f>
        <v/>
      </c>
      <c r="S8178" s="144" t="str">
        <f t="shared" si="1529"/>
        <v/>
      </c>
      <c r="T8178" s="145" t="str">
        <f t="shared" si="1530"/>
        <v/>
      </c>
      <c r="U8178" s="118"/>
      <c r="V8178" s="145" t="str">
        <f t="shared" si="1531"/>
        <v/>
      </c>
      <c r="W8178" s="144" t="str">
        <f t="shared" si="1532"/>
        <v/>
      </c>
      <c r="X8178" s="146" t="str">
        <f>IF(C8178="","",IF(OR(C8178="Trade",C8178="Multi Position"),(X8177+V8178),IF(C8178="Deposit",(X8177+AE8178),IF(C8178="Withdrawal",(X8177-AE8178)))))</f>
        <v/>
      </c>
      <c r="Y8178" s="145" t="str">
        <f t="shared" si="1533"/>
        <v/>
      </c>
      <c r="Z8178" s="118"/>
      <c r="AA8178" s="118"/>
      <c r="AB8178" s="118"/>
      <c r="AC8178" s="118"/>
      <c r="AD8178" s="118"/>
      <c r="AE8178" s="139"/>
      <c r="AF8178" s="118"/>
      <c r="AG8178" s="118"/>
      <c r="AH8178" s="147" t="str">
        <f t="shared" si="1534"/>
        <v/>
      </c>
      <c r="AI8178" s="147" t="str">
        <f t="shared" si="1535"/>
        <v/>
      </c>
      <c r="AJ8178" s="148" t="str">
        <f t="shared" si="1524"/>
        <v/>
      </c>
      <c r="AK8178" s="148" t="str">
        <f t="shared" si="1525"/>
        <v/>
      </c>
      <c r="AL8178" s="147" t="str">
        <f t="shared" si="1526"/>
        <v/>
      </c>
      <c r="AM8178" s="147" t="str">
        <f t="shared" si="1527"/>
        <v/>
      </c>
      <c r="AN8178" s="147" t="str">
        <f t="shared" si="1528"/>
        <v/>
      </c>
      <c r="AO8178" s="118"/>
    </row>
    <row r="8179" spans="1:41">
      <c r="A8179" s="118"/>
      <c r="B8179" s="118"/>
      <c r="C8179" s="118"/>
      <c r="D8179" s="118"/>
      <c r="E8179" s="118"/>
      <c r="F8179" s="118"/>
      <c r="G8179" s="118"/>
      <c r="H8179" s="118"/>
      <c r="I8179" s="118"/>
      <c r="J8179" s="118"/>
      <c r="K8179" s="118"/>
      <c r="L8179" s="118"/>
      <c r="M8179" s="118"/>
      <c r="N8179" s="118"/>
      <c r="O8179" s="143" t="str">
        <f>IF(H8179="","",(S8179/S8179)&amp;":"&amp;ROUND(AH8179/S8179,2))</f>
        <v/>
      </c>
      <c r="P8179" s="118"/>
      <c r="Q8179" s="118"/>
      <c r="R8179" s="143" t="str">
        <f>IF(H8179="","",(S8179/S8179)&amp;":"&amp;ROUND(AI8179/S8179,2))</f>
        <v/>
      </c>
      <c r="S8179" s="144" t="str">
        <f t="shared" si="1529"/>
        <v/>
      </c>
      <c r="T8179" s="145" t="str">
        <f t="shared" si="1530"/>
        <v/>
      </c>
      <c r="U8179" s="118"/>
      <c r="V8179" s="145" t="str">
        <f t="shared" si="1531"/>
        <v/>
      </c>
      <c r="W8179" s="144" t="str">
        <f t="shared" si="1532"/>
        <v/>
      </c>
      <c r="X8179" s="146" t="str">
        <f>IF(C8179="","",IF(OR(C8179="Trade",C8179="Multi Position"),(X8178+V8179),IF(C8179="Deposit",(X8178+AE8179),IF(C8179="Withdrawal",(X8178-AE8179)))))</f>
        <v/>
      </c>
      <c r="Y8179" s="145" t="str">
        <f t="shared" si="1533"/>
        <v/>
      </c>
      <c r="Z8179" s="118"/>
      <c r="AA8179" s="118"/>
      <c r="AB8179" s="118"/>
      <c r="AC8179" s="118"/>
      <c r="AD8179" s="118"/>
      <c r="AE8179" s="139"/>
      <c r="AF8179" s="118"/>
      <c r="AG8179" s="118"/>
      <c r="AH8179" s="147" t="str">
        <f t="shared" si="1534"/>
        <v/>
      </c>
      <c r="AI8179" s="147" t="str">
        <f t="shared" si="1535"/>
        <v/>
      </c>
      <c r="AJ8179" s="148" t="str">
        <f t="shared" si="1524"/>
        <v/>
      </c>
      <c r="AK8179" s="148" t="str">
        <f t="shared" si="1525"/>
        <v/>
      </c>
      <c r="AL8179" s="147" t="str">
        <f t="shared" si="1526"/>
        <v/>
      </c>
      <c r="AM8179" s="147" t="str">
        <f t="shared" si="1527"/>
        <v/>
      </c>
      <c r="AN8179" s="147" t="str">
        <f t="shared" si="1528"/>
        <v/>
      </c>
      <c r="AO8179" s="118"/>
    </row>
    <row r="8180" spans="1:41">
      <c r="A8180" s="118"/>
      <c r="B8180" s="118"/>
      <c r="C8180" s="118"/>
      <c r="D8180" s="118"/>
      <c r="E8180" s="118"/>
      <c r="F8180" s="118"/>
      <c r="G8180" s="118"/>
      <c r="H8180" s="118"/>
      <c r="I8180" s="118"/>
      <c r="J8180" s="118"/>
      <c r="K8180" s="118"/>
      <c r="L8180" s="118"/>
      <c r="M8180" s="118"/>
      <c r="N8180" s="118"/>
      <c r="O8180" s="143" t="str">
        <f>IF(H8180="","",(S8180/S8180)&amp;":"&amp;ROUND(AH8180/S8180,2))</f>
        <v/>
      </c>
      <c r="P8180" s="118"/>
      <c r="Q8180" s="118"/>
      <c r="R8180" s="143" t="str">
        <f>IF(H8180="","",(S8180/S8180)&amp;":"&amp;ROUND(AI8180/S8180,2))</f>
        <v/>
      </c>
      <c r="S8180" s="144" t="str">
        <f t="shared" si="1529"/>
        <v/>
      </c>
      <c r="T8180" s="145" t="str">
        <f t="shared" si="1530"/>
        <v/>
      </c>
      <c r="U8180" s="118"/>
      <c r="V8180" s="145" t="str">
        <f t="shared" si="1531"/>
        <v/>
      </c>
      <c r="W8180" s="144" t="str">
        <f t="shared" si="1532"/>
        <v/>
      </c>
      <c r="X8180" s="146" t="str">
        <f>IF(C8180="","",IF(OR(C8180="Trade",C8180="Multi Position"),(X8179+V8180),IF(C8180="Deposit",(X8179+AE8180),IF(C8180="Withdrawal",(X8179-AE8180)))))</f>
        <v/>
      </c>
      <c r="Y8180" s="145" t="str">
        <f t="shared" si="1533"/>
        <v/>
      </c>
      <c r="Z8180" s="118"/>
      <c r="AA8180" s="118"/>
      <c r="AB8180" s="118"/>
      <c r="AC8180" s="118"/>
      <c r="AD8180" s="118"/>
      <c r="AE8180" s="139"/>
      <c r="AF8180" s="118"/>
      <c r="AG8180" s="118"/>
      <c r="AH8180" s="147" t="str">
        <f t="shared" si="1534"/>
        <v/>
      </c>
      <c r="AI8180" s="147" t="str">
        <f t="shared" si="1535"/>
        <v/>
      </c>
      <c r="AJ8180" s="148" t="str">
        <f t="shared" si="1524"/>
        <v/>
      </c>
      <c r="AK8180" s="148" t="str">
        <f t="shared" si="1525"/>
        <v/>
      </c>
      <c r="AL8180" s="147" t="str">
        <f t="shared" si="1526"/>
        <v/>
      </c>
      <c r="AM8180" s="147" t="str">
        <f t="shared" si="1527"/>
        <v/>
      </c>
      <c r="AN8180" s="147" t="str">
        <f t="shared" si="1528"/>
        <v/>
      </c>
      <c r="AO8180" s="118"/>
    </row>
    <row r="8181" spans="1:41">
      <c r="A8181" s="118"/>
      <c r="B8181" s="118"/>
      <c r="C8181" s="118"/>
      <c r="D8181" s="118"/>
      <c r="E8181" s="118"/>
      <c r="F8181" s="118"/>
      <c r="G8181" s="118"/>
      <c r="H8181" s="118"/>
      <c r="I8181" s="118"/>
      <c r="J8181" s="118"/>
      <c r="K8181" s="118"/>
      <c r="L8181" s="118"/>
      <c r="M8181" s="118"/>
      <c r="N8181" s="118"/>
      <c r="O8181" s="143" t="str">
        <f>IF(H8181="","",(S8181/S8181)&amp;":"&amp;ROUND(AH8181/S8181,2))</f>
        <v/>
      </c>
      <c r="P8181" s="118"/>
      <c r="Q8181" s="118"/>
      <c r="R8181" s="143" t="str">
        <f>IF(H8181="","",(S8181/S8181)&amp;":"&amp;ROUND(AI8181/S8181,2))</f>
        <v/>
      </c>
      <c r="S8181" s="144" t="str">
        <f t="shared" si="1529"/>
        <v/>
      </c>
      <c r="T8181" s="145" t="str">
        <f t="shared" si="1530"/>
        <v/>
      </c>
      <c r="U8181" s="118"/>
      <c r="V8181" s="145" t="str">
        <f t="shared" si="1531"/>
        <v/>
      </c>
      <c r="W8181" s="144" t="str">
        <f t="shared" si="1532"/>
        <v/>
      </c>
      <c r="X8181" s="146" t="str">
        <f>IF(C8181="","",IF(OR(C8181="Trade",C8181="Multi Position"),(X8180+V8181),IF(C8181="Deposit",(X8180+AE8181),IF(C8181="Withdrawal",(X8180-AE8181)))))</f>
        <v/>
      </c>
      <c r="Y8181" s="145" t="str">
        <f t="shared" si="1533"/>
        <v/>
      </c>
      <c r="Z8181" s="118"/>
      <c r="AA8181" s="118"/>
      <c r="AB8181" s="118"/>
      <c r="AC8181" s="118"/>
      <c r="AD8181" s="118"/>
      <c r="AE8181" s="139"/>
      <c r="AF8181" s="118"/>
      <c r="AG8181" s="118"/>
      <c r="AH8181" s="147" t="str">
        <f t="shared" si="1534"/>
        <v/>
      </c>
      <c r="AI8181" s="147" t="str">
        <f t="shared" si="1535"/>
        <v/>
      </c>
      <c r="AJ8181" s="148" t="str">
        <f t="shared" si="1524"/>
        <v/>
      </c>
      <c r="AK8181" s="148" t="str">
        <f t="shared" si="1525"/>
        <v/>
      </c>
      <c r="AL8181" s="147" t="str">
        <f t="shared" si="1526"/>
        <v/>
      </c>
      <c r="AM8181" s="147" t="str">
        <f t="shared" si="1527"/>
        <v/>
      </c>
      <c r="AN8181" s="147" t="str">
        <f t="shared" si="1528"/>
        <v/>
      </c>
      <c r="AO8181" s="118"/>
    </row>
    <row r="8182" spans="1:41">
      <c r="A8182" s="118"/>
      <c r="B8182" s="118"/>
      <c r="C8182" s="118"/>
      <c r="D8182" s="118"/>
      <c r="E8182" s="118"/>
      <c r="F8182" s="118"/>
      <c r="G8182" s="118"/>
      <c r="H8182" s="118"/>
      <c r="I8182" s="118"/>
      <c r="J8182" s="118"/>
      <c r="K8182" s="118"/>
      <c r="L8182" s="118"/>
      <c r="M8182" s="118"/>
      <c r="N8182" s="118"/>
      <c r="O8182" s="143" t="str">
        <f>IF(H8182="","",(S8182/S8182)&amp;":"&amp;ROUND(AH8182/S8182,2))</f>
        <v/>
      </c>
      <c r="P8182" s="118"/>
      <c r="Q8182" s="118"/>
      <c r="R8182" s="143" t="str">
        <f>IF(H8182="","",(S8182/S8182)&amp;":"&amp;ROUND(AI8182/S8182,2))</f>
        <v/>
      </c>
      <c r="S8182" s="144" t="str">
        <f t="shared" si="1529"/>
        <v/>
      </c>
      <c r="T8182" s="145" t="str">
        <f t="shared" si="1530"/>
        <v/>
      </c>
      <c r="U8182" s="118"/>
      <c r="V8182" s="145" t="str">
        <f t="shared" si="1531"/>
        <v/>
      </c>
      <c r="W8182" s="144" t="str">
        <f t="shared" si="1532"/>
        <v/>
      </c>
      <c r="X8182" s="146" t="str">
        <f>IF(C8182="","",IF(OR(C8182="Trade",C8182="Multi Position"),(X8181+V8182),IF(C8182="Deposit",(X8181+AE8182),IF(C8182="Withdrawal",(X8181-AE8182)))))</f>
        <v/>
      </c>
      <c r="Y8182" s="145" t="str">
        <f t="shared" si="1533"/>
        <v/>
      </c>
      <c r="Z8182" s="118"/>
      <c r="AA8182" s="118"/>
      <c r="AB8182" s="118"/>
      <c r="AC8182" s="118"/>
      <c r="AD8182" s="118"/>
      <c r="AE8182" s="139"/>
      <c r="AF8182" s="118"/>
      <c r="AG8182" s="118"/>
      <c r="AH8182" s="147" t="str">
        <f t="shared" si="1534"/>
        <v/>
      </c>
      <c r="AI8182" s="147" t="str">
        <f t="shared" si="1535"/>
        <v/>
      </c>
      <c r="AJ8182" s="148" t="str">
        <f t="shared" si="1524"/>
        <v/>
      </c>
      <c r="AK8182" s="148" t="str">
        <f t="shared" si="1525"/>
        <v/>
      </c>
      <c r="AL8182" s="147" t="str">
        <f t="shared" si="1526"/>
        <v/>
      </c>
      <c r="AM8182" s="147" t="str">
        <f t="shared" si="1527"/>
        <v/>
      </c>
      <c r="AN8182" s="147" t="str">
        <f t="shared" si="1528"/>
        <v/>
      </c>
      <c r="AO8182" s="118"/>
    </row>
    <row r="8183" spans="1:41">
      <c r="A8183" s="118"/>
      <c r="B8183" s="118"/>
      <c r="C8183" s="118"/>
      <c r="D8183" s="118"/>
      <c r="E8183" s="118"/>
      <c r="F8183" s="118"/>
      <c r="G8183" s="118"/>
      <c r="H8183" s="118"/>
      <c r="I8183" s="118"/>
      <c r="J8183" s="118"/>
      <c r="K8183" s="118"/>
      <c r="L8183" s="118"/>
      <c r="M8183" s="118"/>
      <c r="N8183" s="118"/>
      <c r="O8183" s="143" t="str">
        <f>IF(H8183="","",(S8183/S8183)&amp;":"&amp;ROUND(AH8183/S8183,2))</f>
        <v/>
      </c>
      <c r="P8183" s="118"/>
      <c r="Q8183" s="118"/>
      <c r="R8183" s="143" t="str">
        <f>IF(H8183="","",(S8183/S8183)&amp;":"&amp;ROUND(AI8183/S8183,2))</f>
        <v/>
      </c>
      <c r="S8183" s="144" t="str">
        <f t="shared" si="1529"/>
        <v/>
      </c>
      <c r="T8183" s="145" t="str">
        <f t="shared" si="1530"/>
        <v/>
      </c>
      <c r="U8183" s="118"/>
      <c r="V8183" s="145" t="str">
        <f t="shared" si="1531"/>
        <v/>
      </c>
      <c r="W8183" s="144" t="str">
        <f t="shared" si="1532"/>
        <v/>
      </c>
      <c r="X8183" s="146" t="str">
        <f>IF(C8183="","",IF(OR(C8183="Trade",C8183="Multi Position"),(X8182+V8183),IF(C8183="Deposit",(X8182+AE8183),IF(C8183="Withdrawal",(X8182-AE8183)))))</f>
        <v/>
      </c>
      <c r="Y8183" s="145" t="str">
        <f t="shared" si="1533"/>
        <v/>
      </c>
      <c r="Z8183" s="118"/>
      <c r="AA8183" s="118"/>
      <c r="AB8183" s="118"/>
      <c r="AC8183" s="118"/>
      <c r="AD8183" s="118"/>
      <c r="AE8183" s="139"/>
      <c r="AF8183" s="118"/>
      <c r="AG8183" s="118"/>
      <c r="AH8183" s="147" t="str">
        <f t="shared" si="1534"/>
        <v/>
      </c>
      <c r="AI8183" s="147" t="str">
        <f t="shared" si="1535"/>
        <v/>
      </c>
      <c r="AJ8183" s="148" t="str">
        <f t="shared" si="1524"/>
        <v/>
      </c>
      <c r="AK8183" s="148" t="str">
        <f t="shared" si="1525"/>
        <v/>
      </c>
      <c r="AL8183" s="147" t="str">
        <f t="shared" si="1526"/>
        <v/>
      </c>
      <c r="AM8183" s="147" t="str">
        <f t="shared" si="1527"/>
        <v/>
      </c>
      <c r="AN8183" s="147" t="str">
        <f t="shared" si="1528"/>
        <v/>
      </c>
      <c r="AO8183" s="118"/>
    </row>
    <row r="8184" spans="1:41">
      <c r="A8184" s="118"/>
      <c r="B8184" s="118"/>
      <c r="C8184" s="118"/>
      <c r="D8184" s="118"/>
      <c r="E8184" s="118"/>
      <c r="F8184" s="118"/>
      <c r="G8184" s="118"/>
      <c r="H8184" s="118"/>
      <c r="I8184" s="118"/>
      <c r="J8184" s="118"/>
      <c r="K8184" s="118"/>
      <c r="L8184" s="118"/>
      <c r="M8184" s="118"/>
      <c r="N8184" s="118"/>
      <c r="O8184" s="143" t="str">
        <f>IF(H8184="","",(S8184/S8184)&amp;":"&amp;ROUND(AH8184/S8184,2))</f>
        <v/>
      </c>
      <c r="P8184" s="118"/>
      <c r="Q8184" s="118"/>
      <c r="R8184" s="143" t="str">
        <f>IF(H8184="","",(S8184/S8184)&amp;":"&amp;ROUND(AI8184/S8184,2))</f>
        <v/>
      </c>
      <c r="S8184" s="144" t="str">
        <f t="shared" si="1529"/>
        <v/>
      </c>
      <c r="T8184" s="145" t="str">
        <f t="shared" si="1530"/>
        <v/>
      </c>
      <c r="U8184" s="118"/>
      <c r="V8184" s="145" t="str">
        <f t="shared" si="1531"/>
        <v/>
      </c>
      <c r="W8184" s="144" t="str">
        <f t="shared" si="1532"/>
        <v/>
      </c>
      <c r="X8184" s="146" t="str">
        <f>IF(C8184="","",IF(OR(C8184="Trade",C8184="Multi Position"),(X8183+V8184),IF(C8184="Deposit",(X8183+AE8184),IF(C8184="Withdrawal",(X8183-AE8184)))))</f>
        <v/>
      </c>
      <c r="Y8184" s="145" t="str">
        <f t="shared" si="1533"/>
        <v/>
      </c>
      <c r="Z8184" s="118"/>
      <c r="AA8184" s="118"/>
      <c r="AB8184" s="118"/>
      <c r="AC8184" s="118"/>
      <c r="AD8184" s="118"/>
      <c r="AE8184" s="139"/>
      <c r="AF8184" s="118"/>
      <c r="AG8184" s="118"/>
      <c r="AH8184" s="147" t="str">
        <f t="shared" si="1534"/>
        <v/>
      </c>
      <c r="AI8184" s="147" t="str">
        <f t="shared" si="1535"/>
        <v/>
      </c>
      <c r="AJ8184" s="148" t="str">
        <f t="shared" si="1524"/>
        <v/>
      </c>
      <c r="AK8184" s="148" t="str">
        <f t="shared" si="1525"/>
        <v/>
      </c>
      <c r="AL8184" s="147" t="str">
        <f t="shared" si="1526"/>
        <v/>
      </c>
      <c r="AM8184" s="147" t="str">
        <f t="shared" si="1527"/>
        <v/>
      </c>
      <c r="AN8184" s="147" t="str">
        <f t="shared" si="1528"/>
        <v/>
      </c>
      <c r="AO8184" s="118"/>
    </row>
    <row r="8185" spans="1:41">
      <c r="A8185" s="118"/>
      <c r="B8185" s="118"/>
      <c r="C8185" s="118"/>
      <c r="D8185" s="118"/>
      <c r="E8185" s="118"/>
      <c r="F8185" s="118"/>
      <c r="G8185" s="118"/>
      <c r="H8185" s="118"/>
      <c r="I8185" s="118"/>
      <c r="J8185" s="118"/>
      <c r="K8185" s="118"/>
      <c r="L8185" s="118"/>
      <c r="M8185" s="118"/>
      <c r="N8185" s="118"/>
      <c r="O8185" s="143" t="str">
        <f>IF(H8185="","",(S8185/S8185)&amp;":"&amp;ROUND(AH8185/S8185,2))</f>
        <v/>
      </c>
      <c r="P8185" s="118"/>
      <c r="Q8185" s="118"/>
      <c r="R8185" s="143" t="str">
        <f>IF(H8185="","",(S8185/S8185)&amp;":"&amp;ROUND(AI8185/S8185,2))</f>
        <v/>
      </c>
      <c r="S8185" s="144" t="str">
        <f t="shared" si="1529"/>
        <v/>
      </c>
      <c r="T8185" s="145" t="str">
        <f t="shared" si="1530"/>
        <v/>
      </c>
      <c r="U8185" s="118"/>
      <c r="V8185" s="145" t="str">
        <f t="shared" si="1531"/>
        <v/>
      </c>
      <c r="W8185" s="144" t="str">
        <f t="shared" si="1532"/>
        <v/>
      </c>
      <c r="X8185" s="146" t="str">
        <f>IF(C8185="","",IF(OR(C8185="Trade",C8185="Multi Position"),(X8184+V8185),IF(C8185="Deposit",(X8184+AE8185),IF(C8185="Withdrawal",(X8184-AE8185)))))</f>
        <v/>
      </c>
      <c r="Y8185" s="145" t="str">
        <f t="shared" si="1533"/>
        <v/>
      </c>
      <c r="Z8185" s="118"/>
      <c r="AA8185" s="118"/>
      <c r="AB8185" s="118"/>
      <c r="AC8185" s="118"/>
      <c r="AD8185" s="118"/>
      <c r="AE8185" s="139"/>
      <c r="AF8185" s="118"/>
      <c r="AG8185" s="118"/>
      <c r="AH8185" s="147" t="str">
        <f t="shared" si="1534"/>
        <v/>
      </c>
      <c r="AI8185" s="147" t="str">
        <f t="shared" si="1535"/>
        <v/>
      </c>
      <c r="AJ8185" s="148" t="str">
        <f t="shared" si="1524"/>
        <v/>
      </c>
      <c r="AK8185" s="148" t="str">
        <f t="shared" si="1525"/>
        <v/>
      </c>
      <c r="AL8185" s="147" t="str">
        <f t="shared" si="1526"/>
        <v/>
      </c>
      <c r="AM8185" s="147" t="str">
        <f t="shared" si="1527"/>
        <v/>
      </c>
      <c r="AN8185" s="147" t="str">
        <f t="shared" si="1528"/>
        <v/>
      </c>
      <c r="AO8185" s="118"/>
    </row>
    <row r="8186" spans="1:41">
      <c r="A8186" s="118"/>
      <c r="B8186" s="118"/>
      <c r="C8186" s="118"/>
      <c r="D8186" s="118"/>
      <c r="E8186" s="118"/>
      <c r="F8186" s="118"/>
      <c r="G8186" s="118"/>
      <c r="H8186" s="118"/>
      <c r="I8186" s="118"/>
      <c r="J8186" s="118"/>
      <c r="K8186" s="118"/>
      <c r="L8186" s="118"/>
      <c r="M8186" s="118"/>
      <c r="N8186" s="118"/>
      <c r="O8186" s="143" t="str">
        <f>IF(H8186="","",(S8186/S8186)&amp;":"&amp;ROUND(AH8186/S8186,2))</f>
        <v/>
      </c>
      <c r="P8186" s="118"/>
      <c r="Q8186" s="118"/>
      <c r="R8186" s="143" t="str">
        <f>IF(H8186="","",(S8186/S8186)&amp;":"&amp;ROUND(AI8186/S8186,2))</f>
        <v/>
      </c>
      <c r="S8186" s="144" t="str">
        <f t="shared" si="1529"/>
        <v/>
      </c>
      <c r="T8186" s="145" t="str">
        <f t="shared" si="1530"/>
        <v/>
      </c>
      <c r="U8186" s="118"/>
      <c r="V8186" s="145" t="str">
        <f t="shared" si="1531"/>
        <v/>
      </c>
      <c r="W8186" s="144" t="str">
        <f t="shared" si="1532"/>
        <v/>
      </c>
      <c r="X8186" s="146" t="str">
        <f>IF(C8186="","",IF(OR(C8186="Trade",C8186="Multi Position"),(X8185+V8186),IF(C8186="Deposit",(X8185+AE8186),IF(C8186="Withdrawal",(X8185-AE8186)))))</f>
        <v/>
      </c>
      <c r="Y8186" s="145" t="str">
        <f t="shared" si="1533"/>
        <v/>
      </c>
      <c r="Z8186" s="118"/>
      <c r="AA8186" s="118"/>
      <c r="AB8186" s="118"/>
      <c r="AC8186" s="118"/>
      <c r="AD8186" s="118"/>
      <c r="AE8186" s="139"/>
      <c r="AF8186" s="118"/>
      <c r="AG8186" s="118"/>
      <c r="AH8186" s="147" t="str">
        <f t="shared" si="1534"/>
        <v/>
      </c>
      <c r="AI8186" s="147" t="str">
        <f t="shared" si="1535"/>
        <v/>
      </c>
      <c r="AJ8186" s="148" t="str">
        <f t="shared" si="1524"/>
        <v/>
      </c>
      <c r="AK8186" s="148" t="str">
        <f t="shared" si="1525"/>
        <v/>
      </c>
      <c r="AL8186" s="147" t="str">
        <f t="shared" si="1526"/>
        <v/>
      </c>
      <c r="AM8186" s="147" t="str">
        <f t="shared" si="1527"/>
        <v/>
      </c>
      <c r="AN8186" s="147" t="str">
        <f t="shared" si="1528"/>
        <v/>
      </c>
      <c r="AO8186" s="118"/>
    </row>
    <row r="8187" spans="1:41">
      <c r="A8187" s="118"/>
      <c r="B8187" s="118"/>
      <c r="C8187" s="118"/>
      <c r="D8187" s="118"/>
      <c r="E8187" s="118"/>
      <c r="F8187" s="118"/>
      <c r="G8187" s="118"/>
      <c r="H8187" s="118"/>
      <c r="I8187" s="118"/>
      <c r="J8187" s="118"/>
      <c r="K8187" s="118"/>
      <c r="L8187" s="118"/>
      <c r="M8187" s="118"/>
      <c r="N8187" s="118"/>
      <c r="O8187" s="143" t="str">
        <f>IF(H8187="","",(S8187/S8187)&amp;":"&amp;ROUND(AH8187/S8187,2))</f>
        <v/>
      </c>
      <c r="P8187" s="118"/>
      <c r="Q8187" s="118"/>
      <c r="R8187" s="143" t="str">
        <f>IF(H8187="","",(S8187/S8187)&amp;":"&amp;ROUND(AI8187/S8187,2))</f>
        <v/>
      </c>
      <c r="S8187" s="144" t="str">
        <f t="shared" si="1529"/>
        <v/>
      </c>
      <c r="T8187" s="145" t="str">
        <f t="shared" si="1530"/>
        <v/>
      </c>
      <c r="U8187" s="118"/>
      <c r="V8187" s="145" t="str">
        <f t="shared" si="1531"/>
        <v/>
      </c>
      <c r="W8187" s="144" t="str">
        <f t="shared" si="1532"/>
        <v/>
      </c>
      <c r="X8187" s="146" t="str">
        <f>IF(C8187="","",IF(OR(C8187="Trade",C8187="Multi Position"),(X8186+V8187),IF(C8187="Deposit",(X8186+AE8187),IF(C8187="Withdrawal",(X8186-AE8187)))))</f>
        <v/>
      </c>
      <c r="Y8187" s="145" t="str">
        <f t="shared" si="1533"/>
        <v/>
      </c>
      <c r="Z8187" s="118"/>
      <c r="AA8187" s="118"/>
      <c r="AB8187" s="118"/>
      <c r="AC8187" s="118"/>
      <c r="AD8187" s="118"/>
      <c r="AE8187" s="139"/>
      <c r="AF8187" s="118"/>
      <c r="AG8187" s="118"/>
      <c r="AH8187" s="147" t="str">
        <f t="shared" si="1534"/>
        <v/>
      </c>
      <c r="AI8187" s="147" t="str">
        <f t="shared" si="1535"/>
        <v/>
      </c>
      <c r="AJ8187" s="148" t="str">
        <f t="shared" si="1524"/>
        <v/>
      </c>
      <c r="AK8187" s="148" t="str">
        <f t="shared" si="1525"/>
        <v/>
      </c>
      <c r="AL8187" s="147" t="str">
        <f t="shared" si="1526"/>
        <v/>
      </c>
      <c r="AM8187" s="147" t="str">
        <f t="shared" si="1527"/>
        <v/>
      </c>
      <c r="AN8187" s="147" t="str">
        <f t="shared" si="1528"/>
        <v/>
      </c>
      <c r="AO8187" s="118"/>
    </row>
    <row r="8188" spans="1:41">
      <c r="A8188" s="118"/>
      <c r="B8188" s="118"/>
      <c r="C8188" s="118"/>
      <c r="D8188" s="118"/>
      <c r="E8188" s="118"/>
      <c r="F8188" s="118"/>
      <c r="G8188" s="118"/>
      <c r="H8188" s="118"/>
      <c r="I8188" s="118"/>
      <c r="J8188" s="118"/>
      <c r="K8188" s="118"/>
      <c r="L8188" s="118"/>
      <c r="M8188" s="118"/>
      <c r="N8188" s="118"/>
      <c r="O8188" s="143" t="str">
        <f>IF(H8188="","",(S8188/S8188)&amp;":"&amp;ROUND(AH8188/S8188,2))</f>
        <v/>
      </c>
      <c r="P8188" s="118"/>
      <c r="Q8188" s="118"/>
      <c r="R8188" s="143" t="str">
        <f>IF(H8188="","",(S8188/S8188)&amp;":"&amp;ROUND(AI8188/S8188,2))</f>
        <v/>
      </c>
      <c r="S8188" s="144" t="str">
        <f t="shared" si="1529"/>
        <v/>
      </c>
      <c r="T8188" s="145" t="str">
        <f t="shared" si="1530"/>
        <v/>
      </c>
      <c r="U8188" s="118"/>
      <c r="V8188" s="145" t="str">
        <f t="shared" si="1531"/>
        <v/>
      </c>
      <c r="W8188" s="144" t="str">
        <f t="shared" si="1532"/>
        <v/>
      </c>
      <c r="X8188" s="146" t="str">
        <f>IF(C8188="","",IF(OR(C8188="Trade",C8188="Multi Position"),(X8187+V8188),IF(C8188="Deposit",(X8187+AE8188),IF(C8188="Withdrawal",(X8187-AE8188)))))</f>
        <v/>
      </c>
      <c r="Y8188" s="145" t="str">
        <f t="shared" si="1533"/>
        <v/>
      </c>
      <c r="Z8188" s="118"/>
      <c r="AA8188" s="118"/>
      <c r="AB8188" s="118"/>
      <c r="AC8188" s="118"/>
      <c r="AD8188" s="118"/>
      <c r="AE8188" s="139"/>
      <c r="AF8188" s="118"/>
      <c r="AG8188" s="118"/>
      <c r="AH8188" s="147" t="str">
        <f t="shared" si="1534"/>
        <v/>
      </c>
      <c r="AI8188" s="147" t="str">
        <f t="shared" si="1535"/>
        <v/>
      </c>
      <c r="AJ8188" s="148" t="str">
        <f t="shared" si="1524"/>
        <v/>
      </c>
      <c r="AK8188" s="148" t="str">
        <f t="shared" si="1525"/>
        <v/>
      </c>
      <c r="AL8188" s="147" t="str">
        <f t="shared" si="1526"/>
        <v/>
      </c>
      <c r="AM8188" s="147" t="str">
        <f t="shared" si="1527"/>
        <v/>
      </c>
      <c r="AN8188" s="147" t="str">
        <f t="shared" si="1528"/>
        <v/>
      </c>
      <c r="AO8188" s="118"/>
    </row>
    <row r="8189" spans="1:41">
      <c r="A8189" s="118"/>
      <c r="B8189" s="118"/>
      <c r="C8189" s="118"/>
      <c r="D8189" s="118"/>
      <c r="E8189" s="118"/>
      <c r="F8189" s="118"/>
      <c r="G8189" s="118"/>
      <c r="H8189" s="118"/>
      <c r="I8189" s="118"/>
      <c r="J8189" s="118"/>
      <c r="K8189" s="118"/>
      <c r="L8189" s="118"/>
      <c r="M8189" s="118"/>
      <c r="N8189" s="118"/>
      <c r="O8189" s="143" t="str">
        <f>IF(H8189="","",(S8189/S8189)&amp;":"&amp;ROUND(AH8189/S8189,2))</f>
        <v/>
      </c>
      <c r="P8189" s="118"/>
      <c r="Q8189" s="118"/>
      <c r="R8189" s="143" t="str">
        <f>IF(H8189="","",(S8189/S8189)&amp;":"&amp;ROUND(AI8189/S8189,2))</f>
        <v/>
      </c>
      <c r="S8189" s="144" t="str">
        <f t="shared" si="1529"/>
        <v/>
      </c>
      <c r="T8189" s="145" t="str">
        <f t="shared" si="1530"/>
        <v/>
      </c>
      <c r="U8189" s="118"/>
      <c r="V8189" s="145" t="str">
        <f t="shared" si="1531"/>
        <v/>
      </c>
      <c r="W8189" s="144" t="str">
        <f t="shared" si="1532"/>
        <v/>
      </c>
      <c r="X8189" s="146" t="str">
        <f>IF(C8189="","",IF(OR(C8189="Trade",C8189="Multi Position"),(X8188+V8189),IF(C8189="Deposit",(X8188+AE8189),IF(C8189="Withdrawal",(X8188-AE8189)))))</f>
        <v/>
      </c>
      <c r="Y8189" s="145" t="str">
        <f t="shared" si="1533"/>
        <v/>
      </c>
      <c r="Z8189" s="118"/>
      <c r="AA8189" s="118"/>
      <c r="AB8189" s="118"/>
      <c r="AC8189" s="118"/>
      <c r="AD8189" s="118"/>
      <c r="AE8189" s="139"/>
      <c r="AF8189" s="118"/>
      <c r="AG8189" s="118"/>
      <c r="AH8189" s="147" t="str">
        <f t="shared" si="1534"/>
        <v/>
      </c>
      <c r="AI8189" s="147" t="str">
        <f t="shared" si="1535"/>
        <v/>
      </c>
      <c r="AJ8189" s="148" t="str">
        <f t="shared" si="1524"/>
        <v/>
      </c>
      <c r="AK8189" s="148" t="str">
        <f t="shared" si="1525"/>
        <v/>
      </c>
      <c r="AL8189" s="147" t="str">
        <f t="shared" si="1526"/>
        <v/>
      </c>
      <c r="AM8189" s="147" t="str">
        <f t="shared" si="1527"/>
        <v/>
      </c>
      <c r="AN8189" s="147" t="str">
        <f t="shared" si="1528"/>
        <v/>
      </c>
      <c r="AO8189" s="118"/>
    </row>
    <row r="8190" spans="1:41">
      <c r="A8190" s="118"/>
      <c r="B8190" s="118"/>
      <c r="C8190" s="118"/>
      <c r="D8190" s="118"/>
      <c r="E8190" s="118"/>
      <c r="F8190" s="118"/>
      <c r="G8190" s="118"/>
      <c r="H8190" s="118"/>
      <c r="I8190" s="118"/>
      <c r="J8190" s="118"/>
      <c r="K8190" s="118"/>
      <c r="L8190" s="118"/>
      <c r="M8190" s="118"/>
      <c r="N8190" s="118"/>
      <c r="O8190" s="143" t="str">
        <f>IF(H8190="","",(S8190/S8190)&amp;":"&amp;ROUND(AH8190/S8190,2))</f>
        <v/>
      </c>
      <c r="P8190" s="118"/>
      <c r="Q8190" s="118"/>
      <c r="R8190" s="143" t="str">
        <f>IF(H8190="","",(S8190/S8190)&amp;":"&amp;ROUND(AI8190/S8190,2))</f>
        <v/>
      </c>
      <c r="S8190" s="144" t="str">
        <f t="shared" si="1529"/>
        <v/>
      </c>
      <c r="T8190" s="145" t="str">
        <f t="shared" si="1530"/>
        <v/>
      </c>
      <c r="U8190" s="118"/>
      <c r="V8190" s="145" t="str">
        <f t="shared" si="1531"/>
        <v/>
      </c>
      <c r="W8190" s="144" t="str">
        <f t="shared" si="1532"/>
        <v/>
      </c>
      <c r="X8190" s="146" t="str">
        <f>IF(C8190="","",IF(OR(C8190="Trade",C8190="Multi Position"),(X8189+V8190),IF(C8190="Deposit",(X8189+AE8190),IF(C8190="Withdrawal",(X8189-AE8190)))))</f>
        <v/>
      </c>
      <c r="Y8190" s="145" t="str">
        <f t="shared" si="1533"/>
        <v/>
      </c>
      <c r="Z8190" s="118"/>
      <c r="AA8190" s="118"/>
      <c r="AB8190" s="118"/>
      <c r="AC8190" s="118"/>
      <c r="AD8190" s="118"/>
      <c r="AE8190" s="139"/>
      <c r="AF8190" s="118"/>
      <c r="AG8190" s="118"/>
      <c r="AH8190" s="147" t="str">
        <f t="shared" si="1534"/>
        <v/>
      </c>
      <c r="AI8190" s="147" t="str">
        <f t="shared" si="1535"/>
        <v/>
      </c>
      <c r="AJ8190" s="148" t="str">
        <f t="shared" si="1524"/>
        <v/>
      </c>
      <c r="AK8190" s="148" t="str">
        <f t="shared" si="1525"/>
        <v/>
      </c>
      <c r="AL8190" s="147" t="str">
        <f t="shared" si="1526"/>
        <v/>
      </c>
      <c r="AM8190" s="147" t="str">
        <f t="shared" si="1527"/>
        <v/>
      </c>
      <c r="AN8190" s="147" t="str">
        <f t="shared" si="1528"/>
        <v/>
      </c>
      <c r="AO8190" s="118"/>
    </row>
    <row r="8191" spans="1:41">
      <c r="A8191" s="118"/>
      <c r="B8191" s="118"/>
      <c r="C8191" s="118"/>
      <c r="D8191" s="118"/>
      <c r="E8191" s="118"/>
      <c r="F8191" s="118"/>
      <c r="G8191" s="118"/>
      <c r="H8191" s="118"/>
      <c r="I8191" s="118"/>
      <c r="J8191" s="118"/>
      <c r="K8191" s="118"/>
      <c r="L8191" s="118"/>
      <c r="M8191" s="118"/>
      <c r="N8191" s="118"/>
      <c r="O8191" s="143" t="str">
        <f>IF(H8191="","",(S8191/S8191)&amp;":"&amp;ROUND(AH8191/S8191,2))</f>
        <v/>
      </c>
      <c r="P8191" s="118"/>
      <c r="Q8191" s="118"/>
      <c r="R8191" s="143" t="str">
        <f>IF(H8191="","",(S8191/S8191)&amp;":"&amp;ROUND(AI8191/S8191,2))</f>
        <v/>
      </c>
      <c r="S8191" s="144" t="str">
        <f t="shared" si="1529"/>
        <v/>
      </c>
      <c r="T8191" s="145" t="str">
        <f t="shared" si="1530"/>
        <v/>
      </c>
      <c r="U8191" s="118"/>
      <c r="V8191" s="145" t="str">
        <f t="shared" si="1531"/>
        <v/>
      </c>
      <c r="W8191" s="144" t="str">
        <f t="shared" si="1532"/>
        <v/>
      </c>
      <c r="X8191" s="146" t="str">
        <f>IF(C8191="","",IF(OR(C8191="Trade",C8191="Multi Position"),(X8190+V8191),IF(C8191="Deposit",(X8190+AE8191),IF(C8191="Withdrawal",(X8190-AE8191)))))</f>
        <v/>
      </c>
      <c r="Y8191" s="145" t="str">
        <f t="shared" si="1533"/>
        <v/>
      </c>
      <c r="Z8191" s="118"/>
      <c r="AA8191" s="118"/>
      <c r="AB8191" s="118"/>
      <c r="AC8191" s="118"/>
      <c r="AD8191" s="118"/>
      <c r="AE8191" s="139"/>
      <c r="AF8191" s="118"/>
      <c r="AG8191" s="118"/>
      <c r="AH8191" s="147" t="str">
        <f t="shared" si="1534"/>
        <v/>
      </c>
      <c r="AI8191" s="147" t="str">
        <f t="shared" si="1535"/>
        <v/>
      </c>
      <c r="AJ8191" s="148" t="str">
        <f t="shared" si="1524"/>
        <v/>
      </c>
      <c r="AK8191" s="148" t="str">
        <f t="shared" si="1525"/>
        <v/>
      </c>
      <c r="AL8191" s="147" t="str">
        <f t="shared" si="1526"/>
        <v/>
      </c>
      <c r="AM8191" s="147" t="str">
        <f t="shared" si="1527"/>
        <v/>
      </c>
      <c r="AN8191" s="147" t="str">
        <f t="shared" si="1528"/>
        <v/>
      </c>
      <c r="AO8191" s="118"/>
    </row>
    <row r="8192" spans="1:41">
      <c r="A8192" s="118"/>
      <c r="B8192" s="118"/>
      <c r="C8192" s="118"/>
      <c r="D8192" s="118"/>
      <c r="E8192" s="118"/>
      <c r="F8192" s="118"/>
      <c r="G8192" s="118"/>
      <c r="H8192" s="118"/>
      <c r="I8192" s="118"/>
      <c r="J8192" s="118"/>
      <c r="K8192" s="118"/>
      <c r="L8192" s="118"/>
      <c r="M8192" s="118"/>
      <c r="N8192" s="118"/>
      <c r="O8192" s="143" t="str">
        <f>IF(H8192="","",(S8192/S8192)&amp;":"&amp;ROUND(AH8192/S8192,2))</f>
        <v/>
      </c>
      <c r="P8192" s="118"/>
      <c r="Q8192" s="118"/>
      <c r="R8192" s="143" t="str">
        <f>IF(H8192="","",(S8192/S8192)&amp;":"&amp;ROUND(AI8192/S8192,2))</f>
        <v/>
      </c>
      <c r="S8192" s="144" t="str">
        <f t="shared" si="1529"/>
        <v/>
      </c>
      <c r="T8192" s="145" t="str">
        <f t="shared" si="1530"/>
        <v/>
      </c>
      <c r="U8192" s="118"/>
      <c r="V8192" s="145" t="str">
        <f t="shared" si="1531"/>
        <v/>
      </c>
      <c r="W8192" s="144" t="str">
        <f t="shared" si="1532"/>
        <v/>
      </c>
      <c r="X8192" s="146" t="str">
        <f>IF(C8192="","",IF(OR(C8192="Trade",C8192="Multi Position"),(X8191+V8192),IF(C8192="Deposit",(X8191+AE8192),IF(C8192="Withdrawal",(X8191-AE8192)))))</f>
        <v/>
      </c>
      <c r="Y8192" s="145" t="str">
        <f t="shared" si="1533"/>
        <v/>
      </c>
      <c r="Z8192" s="118"/>
      <c r="AA8192" s="118"/>
      <c r="AB8192" s="118"/>
      <c r="AC8192" s="118"/>
      <c r="AD8192" s="118"/>
      <c r="AE8192" s="139"/>
      <c r="AF8192" s="118"/>
      <c r="AG8192" s="118"/>
      <c r="AH8192" s="147" t="str">
        <f t="shared" si="1534"/>
        <v/>
      </c>
      <c r="AI8192" s="147" t="str">
        <f t="shared" si="1535"/>
        <v/>
      </c>
      <c r="AJ8192" s="148" t="str">
        <f t="shared" si="1524"/>
        <v/>
      </c>
      <c r="AK8192" s="148" t="str">
        <f t="shared" si="1525"/>
        <v/>
      </c>
      <c r="AL8192" s="147" t="str">
        <f t="shared" si="1526"/>
        <v/>
      </c>
      <c r="AM8192" s="147" t="str">
        <f t="shared" si="1527"/>
        <v/>
      </c>
      <c r="AN8192" s="147" t="str">
        <f t="shared" si="1528"/>
        <v/>
      </c>
      <c r="AO8192" s="118"/>
    </row>
    <row r="8193" spans="1:41">
      <c r="A8193" s="118"/>
      <c r="B8193" s="118"/>
      <c r="C8193" s="118"/>
      <c r="D8193" s="118"/>
      <c r="E8193" s="118"/>
      <c r="F8193" s="118"/>
      <c r="G8193" s="118"/>
      <c r="H8193" s="118"/>
      <c r="I8193" s="118"/>
      <c r="J8193" s="118"/>
      <c r="K8193" s="118"/>
      <c r="L8193" s="118"/>
      <c r="M8193" s="118"/>
      <c r="N8193" s="118"/>
      <c r="O8193" s="143" t="str">
        <f>IF(H8193="","",(S8193/S8193)&amp;":"&amp;ROUND(AH8193/S8193,2))</f>
        <v/>
      </c>
      <c r="P8193" s="118"/>
      <c r="Q8193" s="118"/>
      <c r="R8193" s="143" t="str">
        <f>IF(H8193="","",(S8193/S8193)&amp;":"&amp;ROUND(AI8193/S8193,2))</f>
        <v/>
      </c>
      <c r="S8193" s="144" t="str">
        <f t="shared" si="1529"/>
        <v/>
      </c>
      <c r="T8193" s="145" t="str">
        <f t="shared" si="1530"/>
        <v/>
      </c>
      <c r="U8193" s="118"/>
      <c r="V8193" s="145" t="str">
        <f t="shared" si="1531"/>
        <v/>
      </c>
      <c r="W8193" s="144" t="str">
        <f t="shared" si="1532"/>
        <v/>
      </c>
      <c r="X8193" s="146" t="str">
        <f>IF(C8193="","",IF(OR(C8193="Trade",C8193="Multi Position"),(X8192+V8193),IF(C8193="Deposit",(X8192+AE8193),IF(C8193="Withdrawal",(X8192-AE8193)))))</f>
        <v/>
      </c>
      <c r="Y8193" s="145" t="str">
        <f t="shared" si="1533"/>
        <v/>
      </c>
      <c r="Z8193" s="118"/>
      <c r="AA8193" s="118"/>
      <c r="AB8193" s="118"/>
      <c r="AC8193" s="118"/>
      <c r="AD8193" s="118"/>
      <c r="AE8193" s="139"/>
      <c r="AF8193" s="118"/>
      <c r="AG8193" s="118"/>
      <c r="AH8193" s="147" t="str">
        <f t="shared" si="1534"/>
        <v/>
      </c>
      <c r="AI8193" s="147" t="str">
        <f t="shared" si="1535"/>
        <v/>
      </c>
      <c r="AJ8193" s="148" t="str">
        <f t="shared" si="1524"/>
        <v/>
      </c>
      <c r="AK8193" s="148" t="str">
        <f t="shared" si="1525"/>
        <v/>
      </c>
      <c r="AL8193" s="147" t="str">
        <f t="shared" si="1526"/>
        <v/>
      </c>
      <c r="AM8193" s="147" t="str">
        <f t="shared" si="1527"/>
        <v/>
      </c>
      <c r="AN8193" s="147" t="str">
        <f t="shared" si="1528"/>
        <v/>
      </c>
      <c r="AO8193" s="118"/>
    </row>
    <row r="8194" spans="1:41">
      <c r="A8194" s="118"/>
      <c r="B8194" s="118"/>
      <c r="C8194" s="118"/>
      <c r="D8194" s="118"/>
      <c r="E8194" s="118"/>
      <c r="F8194" s="118"/>
      <c r="G8194" s="118"/>
      <c r="H8194" s="118"/>
      <c r="I8194" s="118"/>
      <c r="J8194" s="118"/>
      <c r="K8194" s="118"/>
      <c r="L8194" s="118"/>
      <c r="M8194" s="118"/>
      <c r="N8194" s="118"/>
      <c r="O8194" s="143" t="str">
        <f>IF(H8194="","",(S8194/S8194)&amp;":"&amp;ROUND(AH8194/S8194,2))</f>
        <v/>
      </c>
      <c r="P8194" s="118"/>
      <c r="Q8194" s="118"/>
      <c r="R8194" s="143" t="str">
        <f>IF(H8194="","",(S8194/S8194)&amp;":"&amp;ROUND(AI8194/S8194,2))</f>
        <v/>
      </c>
      <c r="S8194" s="144" t="str">
        <f t="shared" si="1529"/>
        <v/>
      </c>
      <c r="T8194" s="145" t="str">
        <f t="shared" si="1530"/>
        <v/>
      </c>
      <c r="U8194" s="118"/>
      <c r="V8194" s="145" t="str">
        <f t="shared" si="1531"/>
        <v/>
      </c>
      <c r="W8194" s="144" t="str">
        <f t="shared" si="1532"/>
        <v/>
      </c>
      <c r="X8194" s="146" t="str">
        <f>IF(C8194="","",IF(OR(C8194="Trade",C8194="Multi Position"),(X8193+V8194),IF(C8194="Deposit",(X8193+AE8194),IF(C8194="Withdrawal",(X8193-AE8194)))))</f>
        <v/>
      </c>
      <c r="Y8194" s="145" t="str">
        <f t="shared" si="1533"/>
        <v/>
      </c>
      <c r="Z8194" s="118"/>
      <c r="AA8194" s="118"/>
      <c r="AB8194" s="118"/>
      <c r="AC8194" s="118"/>
      <c r="AD8194" s="118"/>
      <c r="AE8194" s="139"/>
      <c r="AF8194" s="118"/>
      <c r="AG8194" s="118"/>
      <c r="AH8194" s="147" t="str">
        <f t="shared" si="1534"/>
        <v/>
      </c>
      <c r="AI8194" s="147" t="str">
        <f t="shared" si="1535"/>
        <v/>
      </c>
      <c r="AJ8194" s="148" t="str">
        <f t="shared" si="1524"/>
        <v/>
      </c>
      <c r="AK8194" s="148" t="str">
        <f t="shared" si="1525"/>
        <v/>
      </c>
      <c r="AL8194" s="147" t="str">
        <f t="shared" si="1526"/>
        <v/>
      </c>
      <c r="AM8194" s="147" t="str">
        <f t="shared" si="1527"/>
        <v/>
      </c>
      <c r="AN8194" s="147" t="str">
        <f t="shared" si="1528"/>
        <v/>
      </c>
      <c r="AO8194" s="118"/>
    </row>
    <row r="8195" spans="1:41">
      <c r="A8195" s="118"/>
      <c r="B8195" s="118"/>
      <c r="C8195" s="118"/>
      <c r="D8195" s="118"/>
      <c r="E8195" s="118"/>
      <c r="F8195" s="118"/>
      <c r="G8195" s="118"/>
      <c r="H8195" s="118"/>
      <c r="I8195" s="118"/>
      <c r="J8195" s="118"/>
      <c r="K8195" s="118"/>
      <c r="L8195" s="118"/>
      <c r="M8195" s="118"/>
      <c r="N8195" s="118"/>
      <c r="O8195" s="143" t="str">
        <f>IF(H8195="","",(S8195/S8195)&amp;":"&amp;ROUND(AH8195/S8195,2))</f>
        <v/>
      </c>
      <c r="P8195" s="118"/>
      <c r="Q8195" s="118"/>
      <c r="R8195" s="143" t="str">
        <f>IF(H8195="","",(S8195/S8195)&amp;":"&amp;ROUND(AI8195/S8195,2))</f>
        <v/>
      </c>
      <c r="S8195" s="144" t="str">
        <f t="shared" si="1529"/>
        <v/>
      </c>
      <c r="T8195" s="145" t="str">
        <f t="shared" si="1530"/>
        <v/>
      </c>
      <c r="U8195" s="118"/>
      <c r="V8195" s="145" t="str">
        <f t="shared" si="1531"/>
        <v/>
      </c>
      <c r="W8195" s="144" t="str">
        <f t="shared" si="1532"/>
        <v/>
      </c>
      <c r="X8195" s="146" t="str">
        <f>IF(C8195="","",IF(OR(C8195="Trade",C8195="Multi Position"),(X8194+V8195),IF(C8195="Deposit",(X8194+AE8195),IF(C8195="Withdrawal",(X8194-AE8195)))))</f>
        <v/>
      </c>
      <c r="Y8195" s="145" t="str">
        <f t="shared" si="1533"/>
        <v/>
      </c>
      <c r="Z8195" s="118"/>
      <c r="AA8195" s="118"/>
      <c r="AB8195" s="118"/>
      <c r="AC8195" s="118"/>
      <c r="AD8195" s="118"/>
      <c r="AE8195" s="139"/>
      <c r="AF8195" s="118"/>
      <c r="AG8195" s="118"/>
      <c r="AH8195" s="147" t="str">
        <f t="shared" si="1534"/>
        <v/>
      </c>
      <c r="AI8195" s="147" t="str">
        <f t="shared" si="1535"/>
        <v/>
      </c>
      <c r="AJ8195" s="148" t="str">
        <f t="shared" si="1524"/>
        <v/>
      </c>
      <c r="AK8195" s="148" t="str">
        <f t="shared" si="1525"/>
        <v/>
      </c>
      <c r="AL8195" s="147" t="str">
        <f t="shared" si="1526"/>
        <v/>
      </c>
      <c r="AM8195" s="147" t="str">
        <f t="shared" si="1527"/>
        <v/>
      </c>
      <c r="AN8195" s="147" t="str">
        <f t="shared" si="1528"/>
        <v/>
      </c>
      <c r="AO8195" s="118"/>
    </row>
    <row r="8196" spans="1:41">
      <c r="A8196" s="118"/>
      <c r="B8196" s="118"/>
      <c r="C8196" s="118"/>
      <c r="D8196" s="118"/>
      <c r="E8196" s="118"/>
      <c r="F8196" s="118"/>
      <c r="G8196" s="118"/>
      <c r="H8196" s="118"/>
      <c r="I8196" s="118"/>
      <c r="J8196" s="118"/>
      <c r="K8196" s="118"/>
      <c r="L8196" s="118"/>
      <c r="M8196" s="118"/>
      <c r="N8196" s="118"/>
      <c r="O8196" s="143" t="str">
        <f>IF(H8196="","",(S8196/S8196)&amp;":"&amp;ROUND(AH8196/S8196,2))</f>
        <v/>
      </c>
      <c r="P8196" s="118"/>
      <c r="Q8196" s="118"/>
      <c r="R8196" s="143" t="str">
        <f>IF(H8196="","",(S8196/S8196)&amp;":"&amp;ROUND(AI8196/S8196,2))</f>
        <v/>
      </c>
      <c r="S8196" s="144" t="str">
        <f t="shared" si="1529"/>
        <v/>
      </c>
      <c r="T8196" s="145" t="str">
        <f t="shared" si="1530"/>
        <v/>
      </c>
      <c r="U8196" s="118"/>
      <c r="V8196" s="145" t="str">
        <f t="shared" si="1531"/>
        <v/>
      </c>
      <c r="W8196" s="144" t="str">
        <f t="shared" si="1532"/>
        <v/>
      </c>
      <c r="X8196" s="146" t="str">
        <f>IF(C8196="","",IF(OR(C8196="Trade",C8196="Multi Position"),(X8195+V8196),IF(C8196="Deposit",(X8195+AE8196),IF(C8196="Withdrawal",(X8195-AE8196)))))</f>
        <v/>
      </c>
      <c r="Y8196" s="145" t="str">
        <f t="shared" si="1533"/>
        <v/>
      </c>
      <c r="Z8196" s="118"/>
      <c r="AA8196" s="118"/>
      <c r="AB8196" s="118"/>
      <c r="AC8196" s="118"/>
      <c r="AD8196" s="118"/>
      <c r="AE8196" s="139"/>
      <c r="AF8196" s="118"/>
      <c r="AG8196" s="118"/>
      <c r="AH8196" s="147" t="str">
        <f t="shared" si="1534"/>
        <v/>
      </c>
      <c r="AI8196" s="147" t="str">
        <f t="shared" si="1535"/>
        <v/>
      </c>
      <c r="AJ8196" s="148" t="str">
        <f t="shared" si="1524"/>
        <v/>
      </c>
      <c r="AK8196" s="148" t="str">
        <f t="shared" si="1525"/>
        <v/>
      </c>
      <c r="AL8196" s="147" t="str">
        <f t="shared" si="1526"/>
        <v/>
      </c>
      <c r="AM8196" s="147" t="str">
        <f t="shared" si="1527"/>
        <v/>
      </c>
      <c r="AN8196" s="147" t="str">
        <f t="shared" si="1528"/>
        <v/>
      </c>
      <c r="AO8196" s="118"/>
    </row>
    <row r="8197" spans="1:41">
      <c r="A8197" s="118"/>
      <c r="B8197" s="118"/>
      <c r="C8197" s="118"/>
      <c r="D8197" s="118"/>
      <c r="E8197" s="118"/>
      <c r="F8197" s="118"/>
      <c r="G8197" s="118"/>
      <c r="H8197" s="118"/>
      <c r="I8197" s="118"/>
      <c r="J8197" s="118"/>
      <c r="K8197" s="118"/>
      <c r="L8197" s="118"/>
      <c r="M8197" s="118"/>
      <c r="N8197" s="118"/>
      <c r="O8197" s="143" t="str">
        <f>IF(H8197="","",(S8197/S8197)&amp;":"&amp;ROUND(AH8197/S8197,2))</f>
        <v/>
      </c>
      <c r="P8197" s="118"/>
      <c r="Q8197" s="118"/>
      <c r="R8197" s="143" t="str">
        <f>IF(H8197="","",(S8197/S8197)&amp;":"&amp;ROUND(AI8197/S8197,2))</f>
        <v/>
      </c>
      <c r="S8197" s="144" t="str">
        <f t="shared" si="1529"/>
        <v/>
      </c>
      <c r="T8197" s="145" t="str">
        <f t="shared" si="1530"/>
        <v/>
      </c>
      <c r="U8197" s="118"/>
      <c r="V8197" s="145" t="str">
        <f t="shared" si="1531"/>
        <v/>
      </c>
      <c r="W8197" s="144" t="str">
        <f t="shared" si="1532"/>
        <v/>
      </c>
      <c r="X8197" s="146" t="str">
        <f>IF(C8197="","",IF(OR(C8197="Trade",C8197="Multi Position"),(X8196+V8197),IF(C8197="Deposit",(X8196+AE8197),IF(C8197="Withdrawal",(X8196-AE8197)))))</f>
        <v/>
      </c>
      <c r="Y8197" s="145" t="str">
        <f t="shared" si="1533"/>
        <v/>
      </c>
      <c r="Z8197" s="118"/>
      <c r="AA8197" s="118"/>
      <c r="AB8197" s="118"/>
      <c r="AC8197" s="118"/>
      <c r="AD8197" s="118"/>
      <c r="AE8197" s="139"/>
      <c r="AF8197" s="118"/>
      <c r="AG8197" s="118"/>
      <c r="AH8197" s="147" t="str">
        <f t="shared" si="1534"/>
        <v/>
      </c>
      <c r="AI8197" s="147" t="str">
        <f t="shared" si="1535"/>
        <v/>
      </c>
      <c r="AJ8197" s="148" t="str">
        <f t="shared" si="1524"/>
        <v/>
      </c>
      <c r="AK8197" s="148" t="str">
        <f t="shared" si="1525"/>
        <v/>
      </c>
      <c r="AL8197" s="147" t="str">
        <f t="shared" si="1526"/>
        <v/>
      </c>
      <c r="AM8197" s="147" t="str">
        <f t="shared" si="1527"/>
        <v/>
      </c>
      <c r="AN8197" s="147" t="str">
        <f t="shared" si="1528"/>
        <v/>
      </c>
      <c r="AO8197" s="118"/>
    </row>
    <row r="8198" spans="1:41">
      <c r="A8198" s="118"/>
      <c r="B8198" s="118"/>
      <c r="C8198" s="118"/>
      <c r="D8198" s="118"/>
      <c r="E8198" s="118"/>
      <c r="F8198" s="118"/>
      <c r="G8198" s="118"/>
      <c r="H8198" s="118"/>
      <c r="I8198" s="118"/>
      <c r="J8198" s="118"/>
      <c r="K8198" s="118"/>
      <c r="L8198" s="118"/>
      <c r="M8198" s="118"/>
      <c r="N8198" s="118"/>
      <c r="O8198" s="143" t="str">
        <f>IF(H8198="","",(S8198/S8198)&amp;":"&amp;ROUND(AH8198/S8198,2))</f>
        <v/>
      </c>
      <c r="P8198" s="118"/>
      <c r="Q8198" s="118"/>
      <c r="R8198" s="143" t="str">
        <f>IF(H8198="","",(S8198/S8198)&amp;":"&amp;ROUND(AI8198/S8198,2))</f>
        <v/>
      </c>
      <c r="S8198" s="144" t="str">
        <f t="shared" si="1529"/>
        <v/>
      </c>
      <c r="T8198" s="145" t="str">
        <f t="shared" si="1530"/>
        <v/>
      </c>
      <c r="U8198" s="118"/>
      <c r="V8198" s="145" t="str">
        <f t="shared" si="1531"/>
        <v/>
      </c>
      <c r="W8198" s="144" t="str">
        <f t="shared" si="1532"/>
        <v/>
      </c>
      <c r="X8198" s="146" t="str">
        <f>IF(C8198="","",IF(OR(C8198="Trade",C8198="Multi Position"),(X8197+V8198),IF(C8198="Deposit",(X8197+AE8198),IF(C8198="Withdrawal",(X8197-AE8198)))))</f>
        <v/>
      </c>
      <c r="Y8198" s="145" t="str">
        <f t="shared" si="1533"/>
        <v/>
      </c>
      <c r="Z8198" s="118"/>
      <c r="AA8198" s="118"/>
      <c r="AB8198" s="118"/>
      <c r="AC8198" s="118"/>
      <c r="AD8198" s="118"/>
      <c r="AE8198" s="139"/>
      <c r="AF8198" s="118"/>
      <c r="AG8198" s="118"/>
      <c r="AH8198" s="147" t="str">
        <f t="shared" si="1534"/>
        <v/>
      </c>
      <c r="AI8198" s="147" t="str">
        <f t="shared" si="1535"/>
        <v/>
      </c>
      <c r="AJ8198" s="148" t="str">
        <f t="shared" si="1524"/>
        <v/>
      </c>
      <c r="AK8198" s="148" t="str">
        <f t="shared" si="1525"/>
        <v/>
      </c>
      <c r="AL8198" s="147" t="str">
        <f t="shared" si="1526"/>
        <v/>
      </c>
      <c r="AM8198" s="147" t="str">
        <f t="shared" si="1527"/>
        <v/>
      </c>
      <c r="AN8198" s="147" t="str">
        <f t="shared" si="1528"/>
        <v/>
      </c>
      <c r="AO8198" s="118"/>
    </row>
    <row r="8199" spans="1:41">
      <c r="A8199" s="118"/>
      <c r="B8199" s="118"/>
      <c r="C8199" s="118"/>
      <c r="D8199" s="118"/>
      <c r="E8199" s="118"/>
      <c r="F8199" s="118"/>
      <c r="G8199" s="118"/>
      <c r="H8199" s="118"/>
      <c r="I8199" s="118"/>
      <c r="J8199" s="118"/>
      <c r="K8199" s="118"/>
      <c r="L8199" s="118"/>
      <c r="M8199" s="118"/>
      <c r="N8199" s="118"/>
      <c r="O8199" s="143" t="str">
        <f>IF(H8199="","",(S8199/S8199)&amp;":"&amp;ROUND(AH8199/S8199,2))</f>
        <v/>
      </c>
      <c r="P8199" s="118"/>
      <c r="Q8199" s="118"/>
      <c r="R8199" s="143" t="str">
        <f>IF(H8199="","",(S8199/S8199)&amp;":"&amp;ROUND(AI8199/S8199,2))</f>
        <v/>
      </c>
      <c r="S8199" s="144" t="str">
        <f t="shared" si="1529"/>
        <v/>
      </c>
      <c r="T8199" s="145" t="str">
        <f t="shared" si="1530"/>
        <v/>
      </c>
      <c r="U8199" s="118"/>
      <c r="V8199" s="145" t="str">
        <f t="shared" si="1531"/>
        <v/>
      </c>
      <c r="W8199" s="144" t="str">
        <f t="shared" si="1532"/>
        <v/>
      </c>
      <c r="X8199" s="146" t="str">
        <f>IF(C8199="","",IF(OR(C8199="Trade",C8199="Multi Position"),(X8198+V8199),IF(C8199="Deposit",(X8198+AE8199),IF(C8199="Withdrawal",(X8198-AE8199)))))</f>
        <v/>
      </c>
      <c r="Y8199" s="145" t="str">
        <f t="shared" si="1533"/>
        <v/>
      </c>
      <c r="Z8199" s="118"/>
      <c r="AA8199" s="118"/>
      <c r="AB8199" s="118"/>
      <c r="AC8199" s="118"/>
      <c r="AD8199" s="118"/>
      <c r="AE8199" s="139"/>
      <c r="AF8199" s="118"/>
      <c r="AG8199" s="118"/>
      <c r="AH8199" s="147" t="str">
        <f t="shared" si="1534"/>
        <v/>
      </c>
      <c r="AI8199" s="147" t="str">
        <f t="shared" si="1535"/>
        <v/>
      </c>
      <c r="AJ8199" s="148" t="str">
        <f t="shared" si="1524"/>
        <v/>
      </c>
      <c r="AK8199" s="148" t="str">
        <f t="shared" si="1525"/>
        <v/>
      </c>
      <c r="AL8199" s="147" t="str">
        <f t="shared" si="1526"/>
        <v/>
      </c>
      <c r="AM8199" s="147" t="str">
        <f t="shared" si="1527"/>
        <v/>
      </c>
      <c r="AN8199" s="147" t="str">
        <f t="shared" si="1528"/>
        <v/>
      </c>
      <c r="AO8199" s="118"/>
    </row>
    <row r="8200" spans="1:41">
      <c r="A8200" s="118"/>
      <c r="B8200" s="118"/>
      <c r="C8200" s="118"/>
      <c r="D8200" s="118"/>
      <c r="E8200" s="118"/>
      <c r="F8200" s="118"/>
      <c r="G8200" s="118"/>
      <c r="H8200" s="118"/>
      <c r="I8200" s="118"/>
      <c r="J8200" s="118"/>
      <c r="K8200" s="118"/>
      <c r="L8200" s="118"/>
      <c r="M8200" s="118"/>
      <c r="N8200" s="118"/>
      <c r="O8200" s="143" t="str">
        <f>IF(H8200="","",(S8200/S8200)&amp;":"&amp;ROUND(AH8200/S8200,2))</f>
        <v/>
      </c>
      <c r="P8200" s="118"/>
      <c r="Q8200" s="118"/>
      <c r="R8200" s="143" t="str">
        <f>IF(H8200="","",(S8200/S8200)&amp;":"&amp;ROUND(AI8200/S8200,2))</f>
        <v/>
      </c>
      <c r="S8200" s="144" t="str">
        <f t="shared" si="1529"/>
        <v/>
      </c>
      <c r="T8200" s="145" t="str">
        <f t="shared" si="1530"/>
        <v/>
      </c>
      <c r="U8200" s="118"/>
      <c r="V8200" s="145" t="str">
        <f t="shared" si="1531"/>
        <v/>
      </c>
      <c r="W8200" s="144" t="str">
        <f t="shared" si="1532"/>
        <v/>
      </c>
      <c r="X8200" s="146" t="str">
        <f>IF(C8200="","",IF(OR(C8200="Trade",C8200="Multi Position"),(X8199+V8200),IF(C8200="Deposit",(X8199+AE8200),IF(C8200="Withdrawal",(X8199-AE8200)))))</f>
        <v/>
      </c>
      <c r="Y8200" s="145" t="str">
        <f t="shared" si="1533"/>
        <v/>
      </c>
      <c r="Z8200" s="118"/>
      <c r="AA8200" s="118"/>
      <c r="AB8200" s="118"/>
      <c r="AC8200" s="118"/>
      <c r="AD8200" s="118"/>
      <c r="AE8200" s="139"/>
      <c r="AF8200" s="118"/>
      <c r="AG8200" s="118"/>
      <c r="AH8200" s="147" t="str">
        <f t="shared" si="1534"/>
        <v/>
      </c>
      <c r="AI8200" s="147" t="str">
        <f t="shared" si="1535"/>
        <v/>
      </c>
      <c r="AJ8200" s="148" t="str">
        <f t="shared" si="1524"/>
        <v/>
      </c>
      <c r="AK8200" s="148" t="str">
        <f t="shared" si="1525"/>
        <v/>
      </c>
      <c r="AL8200" s="147" t="str">
        <f t="shared" si="1526"/>
        <v/>
      </c>
      <c r="AM8200" s="147" t="str">
        <f t="shared" si="1527"/>
        <v/>
      </c>
      <c r="AN8200" s="147" t="str">
        <f t="shared" si="1528"/>
        <v/>
      </c>
      <c r="AO8200" s="118"/>
    </row>
    <row r="8201" spans="1:41">
      <c r="A8201" s="118"/>
      <c r="B8201" s="118"/>
      <c r="C8201" s="118"/>
      <c r="D8201" s="118"/>
      <c r="E8201" s="118"/>
      <c r="F8201" s="118"/>
      <c r="G8201" s="118"/>
      <c r="H8201" s="118"/>
      <c r="I8201" s="118"/>
      <c r="J8201" s="118"/>
      <c r="K8201" s="118"/>
      <c r="L8201" s="118"/>
      <c r="M8201" s="118"/>
      <c r="N8201" s="118"/>
      <c r="O8201" s="143" t="str">
        <f>IF(H8201="","",(S8201/S8201)&amp;":"&amp;ROUND(AH8201/S8201,2))</f>
        <v/>
      </c>
      <c r="P8201" s="118"/>
      <c r="Q8201" s="118"/>
      <c r="R8201" s="143" t="str">
        <f>IF(H8201="","",(S8201/S8201)&amp;":"&amp;ROUND(AI8201/S8201,2))</f>
        <v/>
      </c>
      <c r="S8201" s="144" t="str">
        <f t="shared" si="1529"/>
        <v/>
      </c>
      <c r="T8201" s="145" t="str">
        <f t="shared" si="1530"/>
        <v/>
      </c>
      <c r="U8201" s="118"/>
      <c r="V8201" s="145" t="str">
        <f t="shared" si="1531"/>
        <v/>
      </c>
      <c r="W8201" s="144" t="str">
        <f t="shared" si="1532"/>
        <v/>
      </c>
      <c r="X8201" s="146" t="str">
        <f>IF(C8201="","",IF(OR(C8201="Trade",C8201="Multi Position"),(X8200+V8201),IF(C8201="Deposit",(X8200+AE8201),IF(C8201="Withdrawal",(X8200-AE8201)))))</f>
        <v/>
      </c>
      <c r="Y8201" s="145" t="str">
        <f t="shared" si="1533"/>
        <v/>
      </c>
      <c r="Z8201" s="118"/>
      <c r="AA8201" s="118"/>
      <c r="AB8201" s="118"/>
      <c r="AC8201" s="118"/>
      <c r="AD8201" s="118"/>
      <c r="AE8201" s="139"/>
      <c r="AF8201" s="118"/>
      <c r="AG8201" s="118"/>
      <c r="AH8201" s="147" t="str">
        <f t="shared" si="1534"/>
        <v/>
      </c>
      <c r="AI8201" s="147" t="str">
        <f t="shared" si="1535"/>
        <v/>
      </c>
      <c r="AJ8201" s="148" t="str">
        <f t="shared" si="1524"/>
        <v/>
      </c>
      <c r="AK8201" s="148" t="str">
        <f t="shared" si="1525"/>
        <v/>
      </c>
      <c r="AL8201" s="147" t="str">
        <f t="shared" si="1526"/>
        <v/>
      </c>
      <c r="AM8201" s="147" t="str">
        <f t="shared" si="1527"/>
        <v/>
      </c>
      <c r="AN8201" s="147" t="str">
        <f t="shared" si="1528"/>
        <v/>
      </c>
      <c r="AO8201" s="118"/>
    </row>
    <row r="8202" spans="1:41">
      <c r="A8202" s="118"/>
      <c r="B8202" s="118"/>
      <c r="C8202" s="118"/>
      <c r="D8202" s="118"/>
      <c r="E8202" s="118"/>
      <c r="F8202" s="118"/>
      <c r="G8202" s="118"/>
      <c r="H8202" s="118"/>
      <c r="I8202" s="118"/>
      <c r="J8202" s="118"/>
      <c r="K8202" s="118"/>
      <c r="L8202" s="118"/>
      <c r="M8202" s="118"/>
      <c r="N8202" s="118"/>
      <c r="O8202" s="143" t="str">
        <f>IF(H8202="","",(S8202/S8202)&amp;":"&amp;ROUND(AH8202/S8202,2))</f>
        <v/>
      </c>
      <c r="P8202" s="118"/>
      <c r="Q8202" s="118"/>
      <c r="R8202" s="143" t="str">
        <f>IF(H8202="","",(S8202/S8202)&amp;":"&amp;ROUND(AI8202/S8202,2))</f>
        <v/>
      </c>
      <c r="S8202" s="144" t="str">
        <f t="shared" si="1529"/>
        <v/>
      </c>
      <c r="T8202" s="145" t="str">
        <f t="shared" si="1530"/>
        <v/>
      </c>
      <c r="U8202" s="118"/>
      <c r="V8202" s="145" t="str">
        <f t="shared" si="1531"/>
        <v/>
      </c>
      <c r="W8202" s="144" t="str">
        <f t="shared" si="1532"/>
        <v/>
      </c>
      <c r="X8202" s="146" t="str">
        <f>IF(C8202="","",IF(OR(C8202="Trade",C8202="Multi Position"),(X8201+V8202),IF(C8202="Deposit",(X8201+AE8202),IF(C8202="Withdrawal",(X8201-AE8202)))))</f>
        <v/>
      </c>
      <c r="Y8202" s="145" t="str">
        <f t="shared" si="1533"/>
        <v/>
      </c>
      <c r="Z8202" s="118"/>
      <c r="AA8202" s="118"/>
      <c r="AB8202" s="118"/>
      <c r="AC8202" s="118"/>
      <c r="AD8202" s="118"/>
      <c r="AE8202" s="139"/>
      <c r="AF8202" s="118"/>
      <c r="AG8202" s="118"/>
      <c r="AH8202" s="147" t="str">
        <f t="shared" si="1534"/>
        <v/>
      </c>
      <c r="AI8202" s="147" t="str">
        <f t="shared" si="1535"/>
        <v/>
      </c>
      <c r="AJ8202" s="148" t="str">
        <f t="shared" ref="AJ8202:AJ8265" si="1536">IF(V8202&lt;0,V8202/-X8202,S8202)</f>
        <v/>
      </c>
      <c r="AK8202" s="148" t="str">
        <f t="shared" ref="AK8202:AK8265" si="1537">IF(V8202="","",IF(H8202="LONG",IF(V8202&gt;0,V8202/X8202,((L8202*(P8202-K8202))/X8202)),IF(V8202&gt;0,V8202/X8202,((L8202*(K8202-P8202))/X8202))))</f>
        <v/>
      </c>
      <c r="AL8202" s="147" t="str">
        <f t="shared" ref="AL8202:AL8265" si="1538">IF(B8202="","",MONTH(B8202))</f>
        <v/>
      </c>
      <c r="AM8202" s="147" t="str">
        <f t="shared" ref="AM8202:AM8265" si="1539">IF(B8202="","",YEAR(B8202))</f>
        <v/>
      </c>
      <c r="AN8202" s="147" t="str">
        <f t="shared" ref="AN8202:AN8265" si="1540">IF(B8202="","",DAY(B8202))</f>
        <v/>
      </c>
      <c r="AO8202" s="118"/>
    </row>
    <row r="8203" spans="1:41">
      <c r="A8203" s="118"/>
      <c r="B8203" s="118"/>
      <c r="C8203" s="118"/>
      <c r="D8203" s="118"/>
      <c r="E8203" s="118"/>
      <c r="F8203" s="118"/>
      <c r="G8203" s="118"/>
      <c r="H8203" s="118"/>
      <c r="I8203" s="118"/>
      <c r="J8203" s="118"/>
      <c r="K8203" s="118"/>
      <c r="L8203" s="118"/>
      <c r="M8203" s="118"/>
      <c r="N8203" s="118"/>
      <c r="O8203" s="143" t="str">
        <f>IF(H8203="","",(S8203/S8203)&amp;":"&amp;ROUND(AH8203/S8203,2))</f>
        <v/>
      </c>
      <c r="P8203" s="118"/>
      <c r="Q8203" s="118"/>
      <c r="R8203" s="143" t="str">
        <f>IF(H8203="","",(S8203/S8203)&amp;":"&amp;ROUND(AI8203/S8203,2))</f>
        <v/>
      </c>
      <c r="S8203" s="144" t="str">
        <f t="shared" ref="S8203:S8266" si="1541">IF(N8203="","",IF(H8203="LONG",(((K8203-M8203)*L8203)/X8202),(((M8203-K8203)*L8203)/X8202)))</f>
        <v/>
      </c>
      <c r="T8203" s="145" t="str">
        <f t="shared" ref="T8203:T8266" si="1542">IF(K8203="","",IF(H8203="LONG",(P8203*L8203)-(K8203*L8203),(K8203*L8203)-(P8203*L8203)))</f>
        <v/>
      </c>
      <c r="U8203" s="118"/>
      <c r="V8203" s="145" t="str">
        <f t="shared" ref="V8203:V8266" si="1543">IF(K8203="","",IF(T8203&lt;0,(T8203)-+U8203,(T8203)-U8203))</f>
        <v/>
      </c>
      <c r="W8203" s="144" t="str">
        <f t="shared" ref="W8203:W8266" si="1544">IF(P8203="","",SUM(V8203/X8202))</f>
        <v/>
      </c>
      <c r="X8203" s="146" t="str">
        <f>IF(C8203="","",IF(OR(C8203="Trade",C8203="Multi Position"),(X8202+V8203),IF(C8203="Deposit",(X8202+AE8203),IF(C8203="Withdrawal",(X8202-AE8203)))))</f>
        <v/>
      </c>
      <c r="Y8203" s="145" t="str">
        <f t="shared" ref="Y8203:Y8266" si="1545">IF(Q8203="","",INT(Q8203-B8203)&amp;" Days "&amp;TEXT(Q8203-B8203,"H"" Hrs ""m"" mins """))</f>
        <v/>
      </c>
      <c r="Z8203" s="118"/>
      <c r="AA8203" s="118"/>
      <c r="AB8203" s="118"/>
      <c r="AC8203" s="118"/>
      <c r="AD8203" s="118"/>
      <c r="AE8203" s="139"/>
      <c r="AF8203" s="118"/>
      <c r="AG8203" s="118"/>
      <c r="AH8203" s="147" t="str">
        <f t="shared" ref="AH8203:AH8266" si="1546">IF(K8203="","", IF(H8203="LONG", (((N8203-K8203)*L8203)/X8202), (((K8203-N8203)*L8203)/X8202)))</f>
        <v/>
      </c>
      <c r="AI8203" s="147" t="str">
        <f t="shared" ref="AI8203:AI8266" si="1547">IF(K8203="","", IF(H8203="LONG", (((P8203-K8203)*L8203)/X8202), (((K8203-P8203)*L8203)/X8202)))</f>
        <v/>
      </c>
      <c r="AJ8203" s="148" t="str">
        <f t="shared" si="1536"/>
        <v/>
      </c>
      <c r="AK8203" s="148" t="str">
        <f t="shared" si="1537"/>
        <v/>
      </c>
      <c r="AL8203" s="147" t="str">
        <f t="shared" si="1538"/>
        <v/>
      </c>
      <c r="AM8203" s="147" t="str">
        <f t="shared" si="1539"/>
        <v/>
      </c>
      <c r="AN8203" s="147" t="str">
        <f t="shared" si="1540"/>
        <v/>
      </c>
      <c r="AO8203" s="118"/>
    </row>
    <row r="8204" spans="1:41">
      <c r="A8204" s="118"/>
      <c r="B8204" s="118"/>
      <c r="C8204" s="118"/>
      <c r="D8204" s="118"/>
      <c r="E8204" s="118"/>
      <c r="F8204" s="118"/>
      <c r="G8204" s="118"/>
      <c r="H8204" s="118"/>
      <c r="I8204" s="118"/>
      <c r="J8204" s="118"/>
      <c r="K8204" s="118"/>
      <c r="L8204" s="118"/>
      <c r="M8204" s="118"/>
      <c r="N8204" s="118"/>
      <c r="O8204" s="143" t="str">
        <f>IF(H8204="","",(S8204/S8204)&amp;":"&amp;ROUND(AH8204/S8204,2))</f>
        <v/>
      </c>
      <c r="P8204" s="118"/>
      <c r="Q8204" s="118"/>
      <c r="R8204" s="143" t="str">
        <f>IF(H8204="","",(S8204/S8204)&amp;":"&amp;ROUND(AI8204/S8204,2))</f>
        <v/>
      </c>
      <c r="S8204" s="144" t="str">
        <f t="shared" si="1541"/>
        <v/>
      </c>
      <c r="T8204" s="145" t="str">
        <f t="shared" si="1542"/>
        <v/>
      </c>
      <c r="U8204" s="118"/>
      <c r="V8204" s="145" t="str">
        <f t="shared" si="1543"/>
        <v/>
      </c>
      <c r="W8204" s="144" t="str">
        <f t="shared" si="1544"/>
        <v/>
      </c>
      <c r="X8204" s="146" t="str">
        <f>IF(C8204="","",IF(OR(C8204="Trade",C8204="Multi Position"),(X8203+V8204),IF(C8204="Deposit",(X8203+AE8204),IF(C8204="Withdrawal",(X8203-AE8204)))))</f>
        <v/>
      </c>
      <c r="Y8204" s="145" t="str">
        <f t="shared" si="1545"/>
        <v/>
      </c>
      <c r="Z8204" s="118"/>
      <c r="AA8204" s="118"/>
      <c r="AB8204" s="118"/>
      <c r="AC8204" s="118"/>
      <c r="AD8204" s="118"/>
      <c r="AE8204" s="139"/>
      <c r="AF8204" s="118"/>
      <c r="AG8204" s="118"/>
      <c r="AH8204" s="147" t="str">
        <f t="shared" si="1546"/>
        <v/>
      </c>
      <c r="AI8204" s="147" t="str">
        <f t="shared" si="1547"/>
        <v/>
      </c>
      <c r="AJ8204" s="148" t="str">
        <f t="shared" si="1536"/>
        <v/>
      </c>
      <c r="AK8204" s="148" t="str">
        <f t="shared" si="1537"/>
        <v/>
      </c>
      <c r="AL8204" s="147" t="str">
        <f t="shared" si="1538"/>
        <v/>
      </c>
      <c r="AM8204" s="147" t="str">
        <f t="shared" si="1539"/>
        <v/>
      </c>
      <c r="AN8204" s="147" t="str">
        <f t="shared" si="1540"/>
        <v/>
      </c>
      <c r="AO8204" s="118"/>
    </row>
    <row r="8205" spans="1:41">
      <c r="A8205" s="118"/>
      <c r="B8205" s="118"/>
      <c r="C8205" s="118"/>
      <c r="D8205" s="118"/>
      <c r="E8205" s="118"/>
      <c r="F8205" s="118"/>
      <c r="G8205" s="118"/>
      <c r="H8205" s="118"/>
      <c r="I8205" s="118"/>
      <c r="J8205" s="118"/>
      <c r="K8205" s="118"/>
      <c r="L8205" s="118"/>
      <c r="M8205" s="118"/>
      <c r="N8205" s="118"/>
      <c r="O8205" s="143" t="str">
        <f>IF(H8205="","",(S8205/S8205)&amp;":"&amp;ROUND(AH8205/S8205,2))</f>
        <v/>
      </c>
      <c r="P8205" s="118"/>
      <c r="Q8205" s="118"/>
      <c r="R8205" s="143" t="str">
        <f>IF(H8205="","",(S8205/S8205)&amp;":"&amp;ROUND(AI8205/S8205,2))</f>
        <v/>
      </c>
      <c r="S8205" s="144" t="str">
        <f t="shared" si="1541"/>
        <v/>
      </c>
      <c r="T8205" s="145" t="str">
        <f t="shared" si="1542"/>
        <v/>
      </c>
      <c r="U8205" s="118"/>
      <c r="V8205" s="145" t="str">
        <f t="shared" si="1543"/>
        <v/>
      </c>
      <c r="W8205" s="144" t="str">
        <f t="shared" si="1544"/>
        <v/>
      </c>
      <c r="X8205" s="146" t="str">
        <f>IF(C8205="","",IF(OR(C8205="Trade",C8205="Multi Position"),(X8204+V8205),IF(C8205="Deposit",(X8204+AE8205),IF(C8205="Withdrawal",(X8204-AE8205)))))</f>
        <v/>
      </c>
      <c r="Y8205" s="145" t="str">
        <f t="shared" si="1545"/>
        <v/>
      </c>
      <c r="Z8205" s="118"/>
      <c r="AA8205" s="118"/>
      <c r="AB8205" s="118"/>
      <c r="AC8205" s="118"/>
      <c r="AD8205" s="118"/>
      <c r="AE8205" s="139"/>
      <c r="AF8205" s="118"/>
      <c r="AG8205" s="118"/>
      <c r="AH8205" s="147" t="str">
        <f t="shared" si="1546"/>
        <v/>
      </c>
      <c r="AI8205" s="147" t="str">
        <f t="shared" si="1547"/>
        <v/>
      </c>
      <c r="AJ8205" s="148" t="str">
        <f t="shared" si="1536"/>
        <v/>
      </c>
      <c r="AK8205" s="148" t="str">
        <f t="shared" si="1537"/>
        <v/>
      </c>
      <c r="AL8205" s="147" t="str">
        <f t="shared" si="1538"/>
        <v/>
      </c>
      <c r="AM8205" s="147" t="str">
        <f t="shared" si="1539"/>
        <v/>
      </c>
      <c r="AN8205" s="147" t="str">
        <f t="shared" si="1540"/>
        <v/>
      </c>
      <c r="AO8205" s="118"/>
    </row>
    <row r="8206" spans="1:41">
      <c r="A8206" s="118"/>
      <c r="B8206" s="118"/>
      <c r="C8206" s="118"/>
      <c r="D8206" s="118"/>
      <c r="E8206" s="118"/>
      <c r="F8206" s="118"/>
      <c r="G8206" s="118"/>
      <c r="H8206" s="118"/>
      <c r="I8206" s="118"/>
      <c r="J8206" s="118"/>
      <c r="K8206" s="118"/>
      <c r="L8206" s="118"/>
      <c r="M8206" s="118"/>
      <c r="N8206" s="118"/>
      <c r="O8206" s="143" t="str">
        <f>IF(H8206="","",(S8206/S8206)&amp;":"&amp;ROUND(AH8206/S8206,2))</f>
        <v/>
      </c>
      <c r="P8206" s="118"/>
      <c r="Q8206" s="118"/>
      <c r="R8206" s="143" t="str">
        <f>IF(H8206="","",(S8206/S8206)&amp;":"&amp;ROUND(AI8206/S8206,2))</f>
        <v/>
      </c>
      <c r="S8206" s="144" t="str">
        <f t="shared" si="1541"/>
        <v/>
      </c>
      <c r="T8206" s="145" t="str">
        <f t="shared" si="1542"/>
        <v/>
      </c>
      <c r="U8206" s="118"/>
      <c r="V8206" s="145" t="str">
        <f t="shared" si="1543"/>
        <v/>
      </c>
      <c r="W8206" s="144" t="str">
        <f t="shared" si="1544"/>
        <v/>
      </c>
      <c r="X8206" s="146" t="str">
        <f>IF(C8206="","",IF(OR(C8206="Trade",C8206="Multi Position"),(X8205+V8206),IF(C8206="Deposit",(X8205+AE8206),IF(C8206="Withdrawal",(X8205-AE8206)))))</f>
        <v/>
      </c>
      <c r="Y8206" s="145" t="str">
        <f t="shared" si="1545"/>
        <v/>
      </c>
      <c r="Z8206" s="118"/>
      <c r="AA8206" s="118"/>
      <c r="AB8206" s="118"/>
      <c r="AC8206" s="118"/>
      <c r="AD8206" s="118"/>
      <c r="AE8206" s="139"/>
      <c r="AF8206" s="118"/>
      <c r="AG8206" s="118"/>
      <c r="AH8206" s="147" t="str">
        <f t="shared" si="1546"/>
        <v/>
      </c>
      <c r="AI8206" s="147" t="str">
        <f t="shared" si="1547"/>
        <v/>
      </c>
      <c r="AJ8206" s="148" t="str">
        <f t="shared" si="1536"/>
        <v/>
      </c>
      <c r="AK8206" s="148" t="str">
        <f t="shared" si="1537"/>
        <v/>
      </c>
      <c r="AL8206" s="147" t="str">
        <f t="shared" si="1538"/>
        <v/>
      </c>
      <c r="AM8206" s="147" t="str">
        <f t="shared" si="1539"/>
        <v/>
      </c>
      <c r="AN8206" s="147" t="str">
        <f t="shared" si="1540"/>
        <v/>
      </c>
      <c r="AO8206" s="118"/>
    </row>
    <row r="8207" spans="1:41">
      <c r="A8207" s="118"/>
      <c r="B8207" s="118"/>
      <c r="C8207" s="118"/>
      <c r="D8207" s="118"/>
      <c r="E8207" s="118"/>
      <c r="F8207" s="118"/>
      <c r="G8207" s="118"/>
      <c r="H8207" s="118"/>
      <c r="I8207" s="118"/>
      <c r="J8207" s="118"/>
      <c r="K8207" s="118"/>
      <c r="L8207" s="118"/>
      <c r="M8207" s="118"/>
      <c r="N8207" s="118"/>
      <c r="O8207" s="143" t="str">
        <f>IF(H8207="","",(S8207/S8207)&amp;":"&amp;ROUND(AH8207/S8207,2))</f>
        <v/>
      </c>
      <c r="P8207" s="118"/>
      <c r="Q8207" s="118"/>
      <c r="R8207" s="143" t="str">
        <f>IF(H8207="","",(S8207/S8207)&amp;":"&amp;ROUND(AI8207/S8207,2))</f>
        <v/>
      </c>
      <c r="S8207" s="144" t="str">
        <f t="shared" si="1541"/>
        <v/>
      </c>
      <c r="T8207" s="145" t="str">
        <f t="shared" si="1542"/>
        <v/>
      </c>
      <c r="U8207" s="118"/>
      <c r="V8207" s="145" t="str">
        <f t="shared" si="1543"/>
        <v/>
      </c>
      <c r="W8207" s="144" t="str">
        <f t="shared" si="1544"/>
        <v/>
      </c>
      <c r="X8207" s="146" t="str">
        <f>IF(C8207="","",IF(OR(C8207="Trade",C8207="Multi Position"),(X8206+V8207),IF(C8207="Deposit",(X8206+AE8207),IF(C8207="Withdrawal",(X8206-AE8207)))))</f>
        <v/>
      </c>
      <c r="Y8207" s="145" t="str">
        <f t="shared" si="1545"/>
        <v/>
      </c>
      <c r="Z8207" s="118"/>
      <c r="AA8207" s="118"/>
      <c r="AB8207" s="118"/>
      <c r="AC8207" s="118"/>
      <c r="AD8207" s="118"/>
      <c r="AE8207" s="139"/>
      <c r="AF8207" s="118"/>
      <c r="AG8207" s="118"/>
      <c r="AH8207" s="147" t="str">
        <f t="shared" si="1546"/>
        <v/>
      </c>
      <c r="AI8207" s="147" t="str">
        <f t="shared" si="1547"/>
        <v/>
      </c>
      <c r="AJ8207" s="148" t="str">
        <f t="shared" si="1536"/>
        <v/>
      </c>
      <c r="AK8207" s="148" t="str">
        <f t="shared" si="1537"/>
        <v/>
      </c>
      <c r="AL8207" s="147" t="str">
        <f t="shared" si="1538"/>
        <v/>
      </c>
      <c r="AM8207" s="147" t="str">
        <f t="shared" si="1539"/>
        <v/>
      </c>
      <c r="AN8207" s="147" t="str">
        <f t="shared" si="1540"/>
        <v/>
      </c>
      <c r="AO8207" s="118"/>
    </row>
    <row r="8208" spans="1:41">
      <c r="A8208" s="118"/>
      <c r="B8208" s="118"/>
      <c r="C8208" s="118"/>
      <c r="D8208" s="118"/>
      <c r="E8208" s="118"/>
      <c r="F8208" s="118"/>
      <c r="G8208" s="118"/>
      <c r="H8208" s="118"/>
      <c r="I8208" s="118"/>
      <c r="J8208" s="118"/>
      <c r="K8208" s="118"/>
      <c r="L8208" s="118"/>
      <c r="M8208" s="118"/>
      <c r="N8208" s="118"/>
      <c r="O8208" s="143" t="str">
        <f>IF(H8208="","",(S8208/S8208)&amp;":"&amp;ROUND(AH8208/S8208,2))</f>
        <v/>
      </c>
      <c r="P8208" s="118"/>
      <c r="Q8208" s="118"/>
      <c r="R8208" s="143" t="str">
        <f>IF(H8208="","",(S8208/S8208)&amp;":"&amp;ROUND(AI8208/S8208,2))</f>
        <v/>
      </c>
      <c r="S8208" s="144" t="str">
        <f t="shared" si="1541"/>
        <v/>
      </c>
      <c r="T8208" s="145" t="str">
        <f t="shared" si="1542"/>
        <v/>
      </c>
      <c r="U8208" s="118"/>
      <c r="V8208" s="145" t="str">
        <f t="shared" si="1543"/>
        <v/>
      </c>
      <c r="W8208" s="144" t="str">
        <f t="shared" si="1544"/>
        <v/>
      </c>
      <c r="X8208" s="146" t="str">
        <f>IF(C8208="","",IF(OR(C8208="Trade",C8208="Multi Position"),(X8207+V8208),IF(C8208="Deposit",(X8207+AE8208),IF(C8208="Withdrawal",(X8207-AE8208)))))</f>
        <v/>
      </c>
      <c r="Y8208" s="145" t="str">
        <f t="shared" si="1545"/>
        <v/>
      </c>
      <c r="Z8208" s="118"/>
      <c r="AA8208" s="118"/>
      <c r="AB8208" s="118"/>
      <c r="AC8208" s="118"/>
      <c r="AD8208" s="118"/>
      <c r="AE8208" s="139"/>
      <c r="AF8208" s="118"/>
      <c r="AG8208" s="118"/>
      <c r="AH8208" s="147" t="str">
        <f t="shared" si="1546"/>
        <v/>
      </c>
      <c r="AI8208" s="147" t="str">
        <f t="shared" si="1547"/>
        <v/>
      </c>
      <c r="AJ8208" s="148" t="str">
        <f t="shared" si="1536"/>
        <v/>
      </c>
      <c r="AK8208" s="148" t="str">
        <f t="shared" si="1537"/>
        <v/>
      </c>
      <c r="AL8208" s="147" t="str">
        <f t="shared" si="1538"/>
        <v/>
      </c>
      <c r="AM8208" s="147" t="str">
        <f t="shared" si="1539"/>
        <v/>
      </c>
      <c r="AN8208" s="147" t="str">
        <f t="shared" si="1540"/>
        <v/>
      </c>
      <c r="AO8208" s="118"/>
    </row>
    <row r="8209" spans="1:41">
      <c r="A8209" s="118"/>
      <c r="B8209" s="118"/>
      <c r="C8209" s="118"/>
      <c r="D8209" s="118"/>
      <c r="E8209" s="118"/>
      <c r="F8209" s="118"/>
      <c r="G8209" s="118"/>
      <c r="H8209" s="118"/>
      <c r="I8209" s="118"/>
      <c r="J8209" s="118"/>
      <c r="K8209" s="118"/>
      <c r="L8209" s="118"/>
      <c r="M8209" s="118"/>
      <c r="N8209" s="118"/>
      <c r="O8209" s="143" t="str">
        <f>IF(H8209="","",(S8209/S8209)&amp;":"&amp;ROUND(AH8209/S8209,2))</f>
        <v/>
      </c>
      <c r="P8209" s="118"/>
      <c r="Q8209" s="118"/>
      <c r="R8209" s="143" t="str">
        <f>IF(H8209="","",(S8209/S8209)&amp;":"&amp;ROUND(AI8209/S8209,2))</f>
        <v/>
      </c>
      <c r="S8209" s="144" t="str">
        <f t="shared" si="1541"/>
        <v/>
      </c>
      <c r="T8209" s="145" t="str">
        <f t="shared" si="1542"/>
        <v/>
      </c>
      <c r="U8209" s="118"/>
      <c r="V8209" s="145" t="str">
        <f t="shared" si="1543"/>
        <v/>
      </c>
      <c r="W8209" s="144" t="str">
        <f t="shared" si="1544"/>
        <v/>
      </c>
      <c r="X8209" s="146" t="str">
        <f>IF(C8209="","",IF(OR(C8209="Trade",C8209="Multi Position"),(X8208+V8209),IF(C8209="Deposit",(X8208+AE8209),IF(C8209="Withdrawal",(X8208-AE8209)))))</f>
        <v/>
      </c>
      <c r="Y8209" s="145" t="str">
        <f t="shared" si="1545"/>
        <v/>
      </c>
      <c r="Z8209" s="118"/>
      <c r="AA8209" s="118"/>
      <c r="AB8209" s="118"/>
      <c r="AC8209" s="118"/>
      <c r="AD8209" s="118"/>
      <c r="AE8209" s="139"/>
      <c r="AF8209" s="118"/>
      <c r="AG8209" s="118"/>
      <c r="AH8209" s="147" t="str">
        <f t="shared" si="1546"/>
        <v/>
      </c>
      <c r="AI8209" s="147" t="str">
        <f t="shared" si="1547"/>
        <v/>
      </c>
      <c r="AJ8209" s="148" t="str">
        <f t="shared" si="1536"/>
        <v/>
      </c>
      <c r="AK8209" s="148" t="str">
        <f t="shared" si="1537"/>
        <v/>
      </c>
      <c r="AL8209" s="147" t="str">
        <f t="shared" si="1538"/>
        <v/>
      </c>
      <c r="AM8209" s="147" t="str">
        <f t="shared" si="1539"/>
        <v/>
      </c>
      <c r="AN8209" s="147" t="str">
        <f t="shared" si="1540"/>
        <v/>
      </c>
      <c r="AO8209" s="118"/>
    </row>
    <row r="8210" spans="1:41">
      <c r="A8210" s="118"/>
      <c r="B8210" s="118"/>
      <c r="C8210" s="118"/>
      <c r="D8210" s="118"/>
      <c r="E8210" s="118"/>
      <c r="F8210" s="118"/>
      <c r="G8210" s="118"/>
      <c r="H8210" s="118"/>
      <c r="I8210" s="118"/>
      <c r="J8210" s="118"/>
      <c r="K8210" s="118"/>
      <c r="L8210" s="118"/>
      <c r="M8210" s="118"/>
      <c r="N8210" s="118"/>
      <c r="O8210" s="143" t="str">
        <f>IF(H8210="","",(S8210/S8210)&amp;":"&amp;ROUND(AH8210/S8210,2))</f>
        <v/>
      </c>
      <c r="P8210" s="118"/>
      <c r="Q8210" s="118"/>
      <c r="R8210" s="143" t="str">
        <f>IF(H8210="","",(S8210/S8210)&amp;":"&amp;ROUND(AI8210/S8210,2))</f>
        <v/>
      </c>
      <c r="S8210" s="144" t="str">
        <f t="shared" si="1541"/>
        <v/>
      </c>
      <c r="T8210" s="145" t="str">
        <f t="shared" si="1542"/>
        <v/>
      </c>
      <c r="U8210" s="118"/>
      <c r="V8210" s="145" t="str">
        <f t="shared" si="1543"/>
        <v/>
      </c>
      <c r="W8210" s="144" t="str">
        <f t="shared" si="1544"/>
        <v/>
      </c>
      <c r="X8210" s="146" t="str">
        <f>IF(C8210="","",IF(OR(C8210="Trade",C8210="Multi Position"),(X8209+V8210),IF(C8210="Deposit",(X8209+AE8210),IF(C8210="Withdrawal",(X8209-AE8210)))))</f>
        <v/>
      </c>
      <c r="Y8210" s="145" t="str">
        <f t="shared" si="1545"/>
        <v/>
      </c>
      <c r="Z8210" s="118"/>
      <c r="AA8210" s="118"/>
      <c r="AB8210" s="118"/>
      <c r="AC8210" s="118"/>
      <c r="AD8210" s="118"/>
      <c r="AE8210" s="139"/>
      <c r="AF8210" s="118"/>
      <c r="AG8210" s="118"/>
      <c r="AH8210" s="147" t="str">
        <f t="shared" si="1546"/>
        <v/>
      </c>
      <c r="AI8210" s="147" t="str">
        <f t="shared" si="1547"/>
        <v/>
      </c>
      <c r="AJ8210" s="148" t="str">
        <f t="shared" si="1536"/>
        <v/>
      </c>
      <c r="AK8210" s="148" t="str">
        <f t="shared" si="1537"/>
        <v/>
      </c>
      <c r="AL8210" s="147" t="str">
        <f t="shared" si="1538"/>
        <v/>
      </c>
      <c r="AM8210" s="147" t="str">
        <f t="shared" si="1539"/>
        <v/>
      </c>
      <c r="AN8210" s="147" t="str">
        <f t="shared" si="1540"/>
        <v/>
      </c>
      <c r="AO8210" s="118"/>
    </row>
    <row r="8211" spans="1:41">
      <c r="A8211" s="118"/>
      <c r="B8211" s="118"/>
      <c r="C8211" s="118"/>
      <c r="D8211" s="118"/>
      <c r="E8211" s="118"/>
      <c r="F8211" s="118"/>
      <c r="G8211" s="118"/>
      <c r="H8211" s="118"/>
      <c r="I8211" s="118"/>
      <c r="J8211" s="118"/>
      <c r="K8211" s="118"/>
      <c r="L8211" s="118"/>
      <c r="M8211" s="118"/>
      <c r="N8211" s="118"/>
      <c r="O8211" s="143" t="str">
        <f>IF(H8211="","",(S8211/S8211)&amp;":"&amp;ROUND(AH8211/S8211,2))</f>
        <v/>
      </c>
      <c r="P8211" s="118"/>
      <c r="Q8211" s="118"/>
      <c r="R8211" s="143" t="str">
        <f>IF(H8211="","",(S8211/S8211)&amp;":"&amp;ROUND(AI8211/S8211,2))</f>
        <v/>
      </c>
      <c r="S8211" s="144" t="str">
        <f t="shared" si="1541"/>
        <v/>
      </c>
      <c r="T8211" s="145" t="str">
        <f t="shared" si="1542"/>
        <v/>
      </c>
      <c r="U8211" s="118"/>
      <c r="V8211" s="145" t="str">
        <f t="shared" si="1543"/>
        <v/>
      </c>
      <c r="W8211" s="144" t="str">
        <f t="shared" si="1544"/>
        <v/>
      </c>
      <c r="X8211" s="146" t="str">
        <f>IF(C8211="","",IF(OR(C8211="Trade",C8211="Multi Position"),(X8210+V8211),IF(C8211="Deposit",(X8210+AE8211),IF(C8211="Withdrawal",(X8210-AE8211)))))</f>
        <v/>
      </c>
      <c r="Y8211" s="145" t="str">
        <f t="shared" si="1545"/>
        <v/>
      </c>
      <c r="Z8211" s="118"/>
      <c r="AA8211" s="118"/>
      <c r="AB8211" s="118"/>
      <c r="AC8211" s="118"/>
      <c r="AD8211" s="118"/>
      <c r="AE8211" s="139"/>
      <c r="AF8211" s="118"/>
      <c r="AG8211" s="118"/>
      <c r="AH8211" s="147" t="str">
        <f t="shared" si="1546"/>
        <v/>
      </c>
      <c r="AI8211" s="147" t="str">
        <f t="shared" si="1547"/>
        <v/>
      </c>
      <c r="AJ8211" s="148" t="str">
        <f t="shared" si="1536"/>
        <v/>
      </c>
      <c r="AK8211" s="148" t="str">
        <f t="shared" si="1537"/>
        <v/>
      </c>
      <c r="AL8211" s="147" t="str">
        <f t="shared" si="1538"/>
        <v/>
      </c>
      <c r="AM8211" s="147" t="str">
        <f t="shared" si="1539"/>
        <v/>
      </c>
      <c r="AN8211" s="147" t="str">
        <f t="shared" si="1540"/>
        <v/>
      </c>
      <c r="AO8211" s="118"/>
    </row>
    <row r="8212" spans="1:41">
      <c r="A8212" s="118"/>
      <c r="B8212" s="118"/>
      <c r="C8212" s="118"/>
      <c r="D8212" s="118"/>
      <c r="E8212" s="118"/>
      <c r="F8212" s="118"/>
      <c r="G8212" s="118"/>
      <c r="H8212" s="118"/>
      <c r="I8212" s="118"/>
      <c r="J8212" s="118"/>
      <c r="K8212" s="118"/>
      <c r="L8212" s="118"/>
      <c r="M8212" s="118"/>
      <c r="N8212" s="118"/>
      <c r="O8212" s="143" t="str">
        <f>IF(H8212="","",(S8212/S8212)&amp;":"&amp;ROUND(AH8212/S8212,2))</f>
        <v/>
      </c>
      <c r="P8212" s="118"/>
      <c r="Q8212" s="118"/>
      <c r="R8212" s="143" t="str">
        <f>IF(H8212="","",(S8212/S8212)&amp;":"&amp;ROUND(AI8212/S8212,2))</f>
        <v/>
      </c>
      <c r="S8212" s="144" t="str">
        <f t="shared" si="1541"/>
        <v/>
      </c>
      <c r="T8212" s="145" t="str">
        <f t="shared" si="1542"/>
        <v/>
      </c>
      <c r="U8212" s="118"/>
      <c r="V8212" s="145" t="str">
        <f t="shared" si="1543"/>
        <v/>
      </c>
      <c r="W8212" s="144" t="str">
        <f t="shared" si="1544"/>
        <v/>
      </c>
      <c r="X8212" s="146" t="str">
        <f>IF(C8212="","",IF(OR(C8212="Trade",C8212="Multi Position"),(X8211+V8212),IF(C8212="Deposit",(X8211+AE8212),IF(C8212="Withdrawal",(X8211-AE8212)))))</f>
        <v/>
      </c>
      <c r="Y8212" s="145" t="str">
        <f t="shared" si="1545"/>
        <v/>
      </c>
      <c r="Z8212" s="118"/>
      <c r="AA8212" s="118"/>
      <c r="AB8212" s="118"/>
      <c r="AC8212" s="118"/>
      <c r="AD8212" s="118"/>
      <c r="AE8212" s="139"/>
      <c r="AF8212" s="118"/>
      <c r="AG8212" s="118"/>
      <c r="AH8212" s="147" t="str">
        <f t="shared" si="1546"/>
        <v/>
      </c>
      <c r="AI8212" s="147" t="str">
        <f t="shared" si="1547"/>
        <v/>
      </c>
      <c r="AJ8212" s="148" t="str">
        <f t="shared" si="1536"/>
        <v/>
      </c>
      <c r="AK8212" s="148" t="str">
        <f t="shared" si="1537"/>
        <v/>
      </c>
      <c r="AL8212" s="147" t="str">
        <f t="shared" si="1538"/>
        <v/>
      </c>
      <c r="AM8212" s="147" t="str">
        <f t="shared" si="1539"/>
        <v/>
      </c>
      <c r="AN8212" s="147" t="str">
        <f t="shared" si="1540"/>
        <v/>
      </c>
      <c r="AO8212" s="118"/>
    </row>
    <row r="8213" spans="1:41">
      <c r="A8213" s="118"/>
      <c r="B8213" s="118"/>
      <c r="C8213" s="118"/>
      <c r="D8213" s="118"/>
      <c r="E8213" s="118"/>
      <c r="F8213" s="118"/>
      <c r="G8213" s="118"/>
      <c r="H8213" s="118"/>
      <c r="I8213" s="118"/>
      <c r="J8213" s="118"/>
      <c r="K8213" s="118"/>
      <c r="L8213" s="118"/>
      <c r="M8213" s="118"/>
      <c r="N8213" s="118"/>
      <c r="O8213" s="143" t="str">
        <f>IF(H8213="","",(S8213/S8213)&amp;":"&amp;ROUND(AH8213/S8213,2))</f>
        <v/>
      </c>
      <c r="P8213" s="118"/>
      <c r="Q8213" s="118"/>
      <c r="R8213" s="143" t="str">
        <f>IF(H8213="","",(S8213/S8213)&amp;":"&amp;ROUND(AI8213/S8213,2))</f>
        <v/>
      </c>
      <c r="S8213" s="144" t="str">
        <f t="shared" si="1541"/>
        <v/>
      </c>
      <c r="T8213" s="145" t="str">
        <f t="shared" si="1542"/>
        <v/>
      </c>
      <c r="U8213" s="118"/>
      <c r="V8213" s="145" t="str">
        <f t="shared" si="1543"/>
        <v/>
      </c>
      <c r="W8213" s="144" t="str">
        <f t="shared" si="1544"/>
        <v/>
      </c>
      <c r="X8213" s="146" t="str">
        <f>IF(C8213="","",IF(OR(C8213="Trade",C8213="Multi Position"),(X8212+V8213),IF(C8213="Deposit",(X8212+AE8213),IF(C8213="Withdrawal",(X8212-AE8213)))))</f>
        <v/>
      </c>
      <c r="Y8213" s="145" t="str">
        <f t="shared" si="1545"/>
        <v/>
      </c>
      <c r="Z8213" s="118"/>
      <c r="AA8213" s="118"/>
      <c r="AB8213" s="118"/>
      <c r="AC8213" s="118"/>
      <c r="AD8213" s="118"/>
      <c r="AE8213" s="139"/>
      <c r="AF8213" s="118"/>
      <c r="AG8213" s="118"/>
      <c r="AH8213" s="147" t="str">
        <f t="shared" si="1546"/>
        <v/>
      </c>
      <c r="AI8213" s="147" t="str">
        <f t="shared" si="1547"/>
        <v/>
      </c>
      <c r="AJ8213" s="148" t="str">
        <f t="shared" si="1536"/>
        <v/>
      </c>
      <c r="AK8213" s="148" t="str">
        <f t="shared" si="1537"/>
        <v/>
      </c>
      <c r="AL8213" s="147" t="str">
        <f t="shared" si="1538"/>
        <v/>
      </c>
      <c r="AM8213" s="147" t="str">
        <f t="shared" si="1539"/>
        <v/>
      </c>
      <c r="AN8213" s="147" t="str">
        <f t="shared" si="1540"/>
        <v/>
      </c>
      <c r="AO8213" s="118"/>
    </row>
    <row r="8214" spans="1:41">
      <c r="A8214" s="118"/>
      <c r="B8214" s="118"/>
      <c r="C8214" s="118"/>
      <c r="D8214" s="118"/>
      <c r="E8214" s="118"/>
      <c r="F8214" s="118"/>
      <c r="G8214" s="118"/>
      <c r="H8214" s="118"/>
      <c r="I8214" s="118"/>
      <c r="J8214" s="118"/>
      <c r="K8214" s="118"/>
      <c r="L8214" s="118"/>
      <c r="M8214" s="118"/>
      <c r="N8214" s="118"/>
      <c r="O8214" s="143" t="str">
        <f>IF(H8214="","",(S8214/S8214)&amp;":"&amp;ROUND(AH8214/S8214,2))</f>
        <v/>
      </c>
      <c r="P8214" s="118"/>
      <c r="Q8214" s="118"/>
      <c r="R8214" s="143" t="str">
        <f>IF(H8214="","",(S8214/S8214)&amp;":"&amp;ROUND(AI8214/S8214,2))</f>
        <v/>
      </c>
      <c r="S8214" s="144" t="str">
        <f t="shared" si="1541"/>
        <v/>
      </c>
      <c r="T8214" s="145" t="str">
        <f t="shared" si="1542"/>
        <v/>
      </c>
      <c r="U8214" s="118"/>
      <c r="V8214" s="145" t="str">
        <f t="shared" si="1543"/>
        <v/>
      </c>
      <c r="W8214" s="144" t="str">
        <f t="shared" si="1544"/>
        <v/>
      </c>
      <c r="X8214" s="146" t="str">
        <f>IF(C8214="","",IF(OR(C8214="Trade",C8214="Multi Position"),(X8213+V8214),IF(C8214="Deposit",(X8213+AE8214),IF(C8214="Withdrawal",(X8213-AE8214)))))</f>
        <v/>
      </c>
      <c r="Y8214" s="145" t="str">
        <f t="shared" si="1545"/>
        <v/>
      </c>
      <c r="Z8214" s="118"/>
      <c r="AA8214" s="118"/>
      <c r="AB8214" s="118"/>
      <c r="AC8214" s="118"/>
      <c r="AD8214" s="118"/>
      <c r="AE8214" s="139"/>
      <c r="AF8214" s="118"/>
      <c r="AG8214" s="118"/>
      <c r="AH8214" s="147" t="str">
        <f t="shared" si="1546"/>
        <v/>
      </c>
      <c r="AI8214" s="147" t="str">
        <f t="shared" si="1547"/>
        <v/>
      </c>
      <c r="AJ8214" s="148" t="str">
        <f t="shared" si="1536"/>
        <v/>
      </c>
      <c r="AK8214" s="148" t="str">
        <f t="shared" si="1537"/>
        <v/>
      </c>
      <c r="AL8214" s="147" t="str">
        <f t="shared" si="1538"/>
        <v/>
      </c>
      <c r="AM8214" s="147" t="str">
        <f t="shared" si="1539"/>
        <v/>
      </c>
      <c r="AN8214" s="147" t="str">
        <f t="shared" si="1540"/>
        <v/>
      </c>
      <c r="AO8214" s="118"/>
    </row>
    <row r="8215" spans="1:41">
      <c r="A8215" s="118"/>
      <c r="B8215" s="118"/>
      <c r="C8215" s="118"/>
      <c r="D8215" s="118"/>
      <c r="E8215" s="118"/>
      <c r="F8215" s="118"/>
      <c r="G8215" s="118"/>
      <c r="H8215" s="118"/>
      <c r="I8215" s="118"/>
      <c r="J8215" s="118"/>
      <c r="K8215" s="118"/>
      <c r="L8215" s="118"/>
      <c r="M8215" s="118"/>
      <c r="N8215" s="118"/>
      <c r="O8215" s="143" t="str">
        <f>IF(H8215="","",(S8215/S8215)&amp;":"&amp;ROUND(AH8215/S8215,2))</f>
        <v/>
      </c>
      <c r="P8215" s="118"/>
      <c r="Q8215" s="118"/>
      <c r="R8215" s="143" t="str">
        <f>IF(H8215="","",(S8215/S8215)&amp;":"&amp;ROUND(AI8215/S8215,2))</f>
        <v/>
      </c>
      <c r="S8215" s="144" t="str">
        <f t="shared" si="1541"/>
        <v/>
      </c>
      <c r="T8215" s="145" t="str">
        <f t="shared" si="1542"/>
        <v/>
      </c>
      <c r="U8215" s="118"/>
      <c r="V8215" s="145" t="str">
        <f t="shared" si="1543"/>
        <v/>
      </c>
      <c r="W8215" s="144" t="str">
        <f t="shared" si="1544"/>
        <v/>
      </c>
      <c r="X8215" s="146" t="str">
        <f>IF(C8215="","",IF(OR(C8215="Trade",C8215="Multi Position"),(X8214+V8215),IF(C8215="Deposit",(X8214+AE8215),IF(C8215="Withdrawal",(X8214-AE8215)))))</f>
        <v/>
      </c>
      <c r="Y8215" s="145" t="str">
        <f t="shared" si="1545"/>
        <v/>
      </c>
      <c r="Z8215" s="118"/>
      <c r="AA8215" s="118"/>
      <c r="AB8215" s="118"/>
      <c r="AC8215" s="118"/>
      <c r="AD8215" s="118"/>
      <c r="AE8215" s="139"/>
      <c r="AF8215" s="118"/>
      <c r="AG8215" s="118"/>
      <c r="AH8215" s="147" t="str">
        <f t="shared" si="1546"/>
        <v/>
      </c>
      <c r="AI8215" s="147" t="str">
        <f t="shared" si="1547"/>
        <v/>
      </c>
      <c r="AJ8215" s="148" t="str">
        <f t="shared" si="1536"/>
        <v/>
      </c>
      <c r="AK8215" s="148" t="str">
        <f t="shared" si="1537"/>
        <v/>
      </c>
      <c r="AL8215" s="147" t="str">
        <f t="shared" si="1538"/>
        <v/>
      </c>
      <c r="AM8215" s="147" t="str">
        <f t="shared" si="1539"/>
        <v/>
      </c>
      <c r="AN8215" s="147" t="str">
        <f t="shared" si="1540"/>
        <v/>
      </c>
      <c r="AO8215" s="118"/>
    </row>
    <row r="8216" spans="1:41">
      <c r="A8216" s="118"/>
      <c r="B8216" s="118"/>
      <c r="C8216" s="118"/>
      <c r="D8216" s="118"/>
      <c r="E8216" s="118"/>
      <c r="F8216" s="118"/>
      <c r="G8216" s="118"/>
      <c r="H8216" s="118"/>
      <c r="I8216" s="118"/>
      <c r="J8216" s="118"/>
      <c r="K8216" s="118"/>
      <c r="L8216" s="118"/>
      <c r="M8216" s="118"/>
      <c r="N8216" s="118"/>
      <c r="O8216" s="143" t="str">
        <f>IF(H8216="","",(S8216/S8216)&amp;":"&amp;ROUND(AH8216/S8216,2))</f>
        <v/>
      </c>
      <c r="P8216" s="118"/>
      <c r="Q8216" s="118"/>
      <c r="R8216" s="143" t="str">
        <f>IF(H8216="","",(S8216/S8216)&amp;":"&amp;ROUND(AI8216/S8216,2))</f>
        <v/>
      </c>
      <c r="S8216" s="144" t="str">
        <f t="shared" si="1541"/>
        <v/>
      </c>
      <c r="T8216" s="145" t="str">
        <f t="shared" si="1542"/>
        <v/>
      </c>
      <c r="U8216" s="118"/>
      <c r="V8216" s="145" t="str">
        <f t="shared" si="1543"/>
        <v/>
      </c>
      <c r="W8216" s="144" t="str">
        <f t="shared" si="1544"/>
        <v/>
      </c>
      <c r="X8216" s="146" t="str">
        <f>IF(C8216="","",IF(OR(C8216="Trade",C8216="Multi Position"),(X8215+V8216),IF(C8216="Deposit",(X8215+AE8216),IF(C8216="Withdrawal",(X8215-AE8216)))))</f>
        <v/>
      </c>
      <c r="Y8216" s="145" t="str">
        <f t="shared" si="1545"/>
        <v/>
      </c>
      <c r="Z8216" s="118"/>
      <c r="AA8216" s="118"/>
      <c r="AB8216" s="118"/>
      <c r="AC8216" s="118"/>
      <c r="AD8216" s="118"/>
      <c r="AE8216" s="139"/>
      <c r="AF8216" s="118"/>
      <c r="AG8216" s="118"/>
      <c r="AH8216" s="147" t="str">
        <f t="shared" si="1546"/>
        <v/>
      </c>
      <c r="AI8216" s="147" t="str">
        <f t="shared" si="1547"/>
        <v/>
      </c>
      <c r="AJ8216" s="148" t="str">
        <f t="shared" si="1536"/>
        <v/>
      </c>
      <c r="AK8216" s="148" t="str">
        <f t="shared" si="1537"/>
        <v/>
      </c>
      <c r="AL8216" s="147" t="str">
        <f t="shared" si="1538"/>
        <v/>
      </c>
      <c r="AM8216" s="147" t="str">
        <f t="shared" si="1539"/>
        <v/>
      </c>
      <c r="AN8216" s="147" t="str">
        <f t="shared" si="1540"/>
        <v/>
      </c>
      <c r="AO8216" s="118"/>
    </row>
    <row r="8217" spans="1:41">
      <c r="A8217" s="118"/>
      <c r="B8217" s="118"/>
      <c r="C8217" s="118"/>
      <c r="D8217" s="118"/>
      <c r="E8217" s="118"/>
      <c r="F8217" s="118"/>
      <c r="G8217" s="118"/>
      <c r="H8217" s="118"/>
      <c r="I8217" s="118"/>
      <c r="J8217" s="118"/>
      <c r="K8217" s="118"/>
      <c r="L8217" s="118"/>
      <c r="M8217" s="118"/>
      <c r="N8217" s="118"/>
      <c r="O8217" s="143" t="str">
        <f>IF(H8217="","",(S8217/S8217)&amp;":"&amp;ROUND(AH8217/S8217,2))</f>
        <v/>
      </c>
      <c r="P8217" s="118"/>
      <c r="Q8217" s="118"/>
      <c r="R8217" s="143" t="str">
        <f>IF(H8217="","",(S8217/S8217)&amp;":"&amp;ROUND(AI8217/S8217,2))</f>
        <v/>
      </c>
      <c r="S8217" s="144" t="str">
        <f t="shared" si="1541"/>
        <v/>
      </c>
      <c r="T8217" s="145" t="str">
        <f t="shared" si="1542"/>
        <v/>
      </c>
      <c r="U8217" s="118"/>
      <c r="V8217" s="145" t="str">
        <f t="shared" si="1543"/>
        <v/>
      </c>
      <c r="W8217" s="144" t="str">
        <f t="shared" si="1544"/>
        <v/>
      </c>
      <c r="X8217" s="146" t="str">
        <f>IF(C8217="","",IF(OR(C8217="Trade",C8217="Multi Position"),(X8216+V8217),IF(C8217="Deposit",(X8216+AE8217),IF(C8217="Withdrawal",(X8216-AE8217)))))</f>
        <v/>
      </c>
      <c r="Y8217" s="145" t="str">
        <f t="shared" si="1545"/>
        <v/>
      </c>
      <c r="Z8217" s="118"/>
      <c r="AA8217" s="118"/>
      <c r="AB8217" s="118"/>
      <c r="AC8217" s="118"/>
      <c r="AD8217" s="118"/>
      <c r="AE8217" s="139"/>
      <c r="AF8217" s="118"/>
      <c r="AG8217" s="118"/>
      <c r="AH8217" s="147" t="str">
        <f t="shared" si="1546"/>
        <v/>
      </c>
      <c r="AI8217" s="147" t="str">
        <f t="shared" si="1547"/>
        <v/>
      </c>
      <c r="AJ8217" s="148" t="str">
        <f t="shared" si="1536"/>
        <v/>
      </c>
      <c r="AK8217" s="148" t="str">
        <f t="shared" si="1537"/>
        <v/>
      </c>
      <c r="AL8217" s="147" t="str">
        <f t="shared" si="1538"/>
        <v/>
      </c>
      <c r="AM8217" s="147" t="str">
        <f t="shared" si="1539"/>
        <v/>
      </c>
      <c r="AN8217" s="147" t="str">
        <f t="shared" si="1540"/>
        <v/>
      </c>
      <c r="AO8217" s="118"/>
    </row>
    <row r="8218" spans="1:41">
      <c r="A8218" s="118"/>
      <c r="B8218" s="118"/>
      <c r="C8218" s="118"/>
      <c r="D8218" s="118"/>
      <c r="E8218" s="118"/>
      <c r="F8218" s="118"/>
      <c r="G8218" s="118"/>
      <c r="H8218" s="118"/>
      <c r="I8218" s="118"/>
      <c r="J8218" s="118"/>
      <c r="K8218" s="118"/>
      <c r="L8218" s="118"/>
      <c r="M8218" s="118"/>
      <c r="N8218" s="118"/>
      <c r="O8218" s="143" t="str">
        <f>IF(H8218="","",(S8218/S8218)&amp;":"&amp;ROUND(AH8218/S8218,2))</f>
        <v/>
      </c>
      <c r="P8218" s="118"/>
      <c r="Q8218" s="118"/>
      <c r="R8218" s="143" t="str">
        <f>IF(H8218="","",(S8218/S8218)&amp;":"&amp;ROUND(AI8218/S8218,2))</f>
        <v/>
      </c>
      <c r="S8218" s="144" t="str">
        <f t="shared" si="1541"/>
        <v/>
      </c>
      <c r="T8218" s="145" t="str">
        <f t="shared" si="1542"/>
        <v/>
      </c>
      <c r="U8218" s="118"/>
      <c r="V8218" s="145" t="str">
        <f t="shared" si="1543"/>
        <v/>
      </c>
      <c r="W8218" s="144" t="str">
        <f t="shared" si="1544"/>
        <v/>
      </c>
      <c r="X8218" s="146" t="str">
        <f>IF(C8218="","",IF(OR(C8218="Trade",C8218="Multi Position"),(X8217+V8218),IF(C8218="Deposit",(X8217+AE8218),IF(C8218="Withdrawal",(X8217-AE8218)))))</f>
        <v/>
      </c>
      <c r="Y8218" s="145" t="str">
        <f t="shared" si="1545"/>
        <v/>
      </c>
      <c r="Z8218" s="118"/>
      <c r="AA8218" s="118"/>
      <c r="AB8218" s="118"/>
      <c r="AC8218" s="118"/>
      <c r="AD8218" s="118"/>
      <c r="AE8218" s="139"/>
      <c r="AF8218" s="118"/>
      <c r="AG8218" s="118"/>
      <c r="AH8218" s="147" t="str">
        <f t="shared" si="1546"/>
        <v/>
      </c>
      <c r="AI8218" s="147" t="str">
        <f t="shared" si="1547"/>
        <v/>
      </c>
      <c r="AJ8218" s="148" t="str">
        <f t="shared" si="1536"/>
        <v/>
      </c>
      <c r="AK8218" s="148" t="str">
        <f t="shared" si="1537"/>
        <v/>
      </c>
      <c r="AL8218" s="147" t="str">
        <f t="shared" si="1538"/>
        <v/>
      </c>
      <c r="AM8218" s="147" t="str">
        <f t="shared" si="1539"/>
        <v/>
      </c>
      <c r="AN8218" s="147" t="str">
        <f t="shared" si="1540"/>
        <v/>
      </c>
      <c r="AO8218" s="118"/>
    </row>
    <row r="8219" spans="1:41">
      <c r="A8219" s="118"/>
      <c r="B8219" s="118"/>
      <c r="C8219" s="118"/>
      <c r="D8219" s="118"/>
      <c r="E8219" s="118"/>
      <c r="F8219" s="118"/>
      <c r="G8219" s="118"/>
      <c r="H8219" s="118"/>
      <c r="I8219" s="118"/>
      <c r="J8219" s="118"/>
      <c r="K8219" s="118"/>
      <c r="L8219" s="118"/>
      <c r="M8219" s="118"/>
      <c r="N8219" s="118"/>
      <c r="O8219" s="143" t="str">
        <f>IF(H8219="","",(S8219/S8219)&amp;":"&amp;ROUND(AH8219/S8219,2))</f>
        <v/>
      </c>
      <c r="P8219" s="118"/>
      <c r="Q8219" s="118"/>
      <c r="R8219" s="143" t="str">
        <f>IF(H8219="","",(S8219/S8219)&amp;":"&amp;ROUND(AI8219/S8219,2))</f>
        <v/>
      </c>
      <c r="S8219" s="144" t="str">
        <f t="shared" si="1541"/>
        <v/>
      </c>
      <c r="T8219" s="145" t="str">
        <f t="shared" si="1542"/>
        <v/>
      </c>
      <c r="U8219" s="118"/>
      <c r="V8219" s="145" t="str">
        <f t="shared" si="1543"/>
        <v/>
      </c>
      <c r="W8219" s="144" t="str">
        <f t="shared" si="1544"/>
        <v/>
      </c>
      <c r="X8219" s="146" t="str">
        <f>IF(C8219="","",IF(OR(C8219="Trade",C8219="Multi Position"),(X8218+V8219),IF(C8219="Deposit",(X8218+AE8219),IF(C8219="Withdrawal",(X8218-AE8219)))))</f>
        <v/>
      </c>
      <c r="Y8219" s="145" t="str">
        <f t="shared" si="1545"/>
        <v/>
      </c>
      <c r="Z8219" s="118"/>
      <c r="AA8219" s="118"/>
      <c r="AB8219" s="118"/>
      <c r="AC8219" s="118"/>
      <c r="AD8219" s="118"/>
      <c r="AE8219" s="139"/>
      <c r="AF8219" s="118"/>
      <c r="AG8219" s="118"/>
      <c r="AH8219" s="147" t="str">
        <f t="shared" si="1546"/>
        <v/>
      </c>
      <c r="AI8219" s="147" t="str">
        <f t="shared" si="1547"/>
        <v/>
      </c>
      <c r="AJ8219" s="148" t="str">
        <f t="shared" si="1536"/>
        <v/>
      </c>
      <c r="AK8219" s="148" t="str">
        <f t="shared" si="1537"/>
        <v/>
      </c>
      <c r="AL8219" s="147" t="str">
        <f t="shared" si="1538"/>
        <v/>
      </c>
      <c r="AM8219" s="147" t="str">
        <f t="shared" si="1539"/>
        <v/>
      </c>
      <c r="AN8219" s="147" t="str">
        <f t="shared" si="1540"/>
        <v/>
      </c>
      <c r="AO8219" s="118"/>
    </row>
    <row r="8220" spans="1:41">
      <c r="A8220" s="118"/>
      <c r="B8220" s="118"/>
      <c r="C8220" s="118"/>
      <c r="D8220" s="118"/>
      <c r="E8220" s="118"/>
      <c r="F8220" s="118"/>
      <c r="G8220" s="118"/>
      <c r="H8220" s="118"/>
      <c r="I8220" s="118"/>
      <c r="J8220" s="118"/>
      <c r="K8220" s="118"/>
      <c r="L8220" s="118"/>
      <c r="M8220" s="118"/>
      <c r="N8220" s="118"/>
      <c r="O8220" s="143" t="str">
        <f>IF(H8220="","",(S8220/S8220)&amp;":"&amp;ROUND(AH8220/S8220,2))</f>
        <v/>
      </c>
      <c r="P8220" s="118"/>
      <c r="Q8220" s="118"/>
      <c r="R8220" s="143" t="str">
        <f>IF(H8220="","",(S8220/S8220)&amp;":"&amp;ROUND(AI8220/S8220,2))</f>
        <v/>
      </c>
      <c r="S8220" s="144" t="str">
        <f t="shared" si="1541"/>
        <v/>
      </c>
      <c r="T8220" s="145" t="str">
        <f t="shared" si="1542"/>
        <v/>
      </c>
      <c r="U8220" s="118"/>
      <c r="V8220" s="145" t="str">
        <f t="shared" si="1543"/>
        <v/>
      </c>
      <c r="W8220" s="144" t="str">
        <f t="shared" si="1544"/>
        <v/>
      </c>
      <c r="X8220" s="146" t="str">
        <f>IF(C8220="","",IF(OR(C8220="Trade",C8220="Multi Position"),(X8219+V8220),IF(C8220="Deposit",(X8219+AE8220),IF(C8220="Withdrawal",(X8219-AE8220)))))</f>
        <v/>
      </c>
      <c r="Y8220" s="145" t="str">
        <f t="shared" si="1545"/>
        <v/>
      </c>
      <c r="Z8220" s="118"/>
      <c r="AA8220" s="118"/>
      <c r="AB8220" s="118"/>
      <c r="AC8220" s="118"/>
      <c r="AD8220" s="118"/>
      <c r="AE8220" s="139"/>
      <c r="AF8220" s="118"/>
      <c r="AG8220" s="118"/>
      <c r="AH8220" s="147" t="str">
        <f t="shared" si="1546"/>
        <v/>
      </c>
      <c r="AI8220" s="147" t="str">
        <f t="shared" si="1547"/>
        <v/>
      </c>
      <c r="AJ8220" s="148" t="str">
        <f t="shared" si="1536"/>
        <v/>
      </c>
      <c r="AK8220" s="148" t="str">
        <f t="shared" si="1537"/>
        <v/>
      </c>
      <c r="AL8220" s="147" t="str">
        <f t="shared" si="1538"/>
        <v/>
      </c>
      <c r="AM8220" s="147" t="str">
        <f t="shared" si="1539"/>
        <v/>
      </c>
      <c r="AN8220" s="147" t="str">
        <f t="shared" si="1540"/>
        <v/>
      </c>
      <c r="AO8220" s="118"/>
    </row>
    <row r="8221" spans="1:41">
      <c r="A8221" s="118"/>
      <c r="B8221" s="118"/>
      <c r="C8221" s="118"/>
      <c r="D8221" s="118"/>
      <c r="E8221" s="118"/>
      <c r="F8221" s="118"/>
      <c r="G8221" s="118"/>
      <c r="H8221" s="118"/>
      <c r="I8221" s="118"/>
      <c r="J8221" s="118"/>
      <c r="K8221" s="118"/>
      <c r="L8221" s="118"/>
      <c r="M8221" s="118"/>
      <c r="N8221" s="118"/>
      <c r="O8221" s="143" t="str">
        <f>IF(H8221="","",(S8221/S8221)&amp;":"&amp;ROUND(AH8221/S8221,2))</f>
        <v/>
      </c>
      <c r="P8221" s="118"/>
      <c r="Q8221" s="118"/>
      <c r="R8221" s="143" t="str">
        <f>IF(H8221="","",(S8221/S8221)&amp;":"&amp;ROUND(AI8221/S8221,2))</f>
        <v/>
      </c>
      <c r="S8221" s="144" t="str">
        <f t="shared" si="1541"/>
        <v/>
      </c>
      <c r="T8221" s="145" t="str">
        <f t="shared" si="1542"/>
        <v/>
      </c>
      <c r="U8221" s="118"/>
      <c r="V8221" s="145" t="str">
        <f t="shared" si="1543"/>
        <v/>
      </c>
      <c r="W8221" s="144" t="str">
        <f t="shared" si="1544"/>
        <v/>
      </c>
      <c r="X8221" s="146" t="str">
        <f>IF(C8221="","",IF(OR(C8221="Trade",C8221="Multi Position"),(X8220+V8221),IF(C8221="Deposit",(X8220+AE8221),IF(C8221="Withdrawal",(X8220-AE8221)))))</f>
        <v/>
      </c>
      <c r="Y8221" s="145" t="str">
        <f t="shared" si="1545"/>
        <v/>
      </c>
      <c r="Z8221" s="118"/>
      <c r="AA8221" s="118"/>
      <c r="AB8221" s="118"/>
      <c r="AC8221" s="118"/>
      <c r="AD8221" s="118"/>
      <c r="AE8221" s="139"/>
      <c r="AF8221" s="118"/>
      <c r="AG8221" s="118"/>
      <c r="AH8221" s="147" t="str">
        <f t="shared" si="1546"/>
        <v/>
      </c>
      <c r="AI8221" s="147" t="str">
        <f t="shared" si="1547"/>
        <v/>
      </c>
      <c r="AJ8221" s="148" t="str">
        <f t="shared" si="1536"/>
        <v/>
      </c>
      <c r="AK8221" s="148" t="str">
        <f t="shared" si="1537"/>
        <v/>
      </c>
      <c r="AL8221" s="147" t="str">
        <f t="shared" si="1538"/>
        <v/>
      </c>
      <c r="AM8221" s="147" t="str">
        <f t="shared" si="1539"/>
        <v/>
      </c>
      <c r="AN8221" s="147" t="str">
        <f t="shared" si="1540"/>
        <v/>
      </c>
      <c r="AO8221" s="118"/>
    </row>
    <row r="8222" spans="1:41">
      <c r="A8222" s="118"/>
      <c r="B8222" s="118"/>
      <c r="C8222" s="118"/>
      <c r="D8222" s="118"/>
      <c r="E8222" s="118"/>
      <c r="F8222" s="118"/>
      <c r="G8222" s="118"/>
      <c r="H8222" s="118"/>
      <c r="I8222" s="118"/>
      <c r="J8222" s="118"/>
      <c r="K8222" s="118"/>
      <c r="L8222" s="118"/>
      <c r="M8222" s="118"/>
      <c r="N8222" s="118"/>
      <c r="O8222" s="143" t="str">
        <f>IF(H8222="","",(S8222/S8222)&amp;":"&amp;ROUND(AH8222/S8222,2))</f>
        <v/>
      </c>
      <c r="P8222" s="118"/>
      <c r="Q8222" s="118"/>
      <c r="R8222" s="143" t="str">
        <f>IF(H8222="","",(S8222/S8222)&amp;":"&amp;ROUND(AI8222/S8222,2))</f>
        <v/>
      </c>
      <c r="S8222" s="144" t="str">
        <f t="shared" si="1541"/>
        <v/>
      </c>
      <c r="T8222" s="145" t="str">
        <f t="shared" si="1542"/>
        <v/>
      </c>
      <c r="U8222" s="118"/>
      <c r="V8222" s="145" t="str">
        <f t="shared" si="1543"/>
        <v/>
      </c>
      <c r="W8222" s="144" t="str">
        <f t="shared" si="1544"/>
        <v/>
      </c>
      <c r="X8222" s="146" t="str">
        <f>IF(C8222="","",IF(OR(C8222="Trade",C8222="Multi Position"),(X8221+V8222),IF(C8222="Deposit",(X8221+AE8222),IF(C8222="Withdrawal",(X8221-AE8222)))))</f>
        <v/>
      </c>
      <c r="Y8222" s="145" t="str">
        <f t="shared" si="1545"/>
        <v/>
      </c>
      <c r="Z8222" s="118"/>
      <c r="AA8222" s="118"/>
      <c r="AB8222" s="118"/>
      <c r="AC8222" s="118"/>
      <c r="AD8222" s="118"/>
      <c r="AE8222" s="139"/>
      <c r="AF8222" s="118"/>
      <c r="AG8222" s="118"/>
      <c r="AH8222" s="147" t="str">
        <f t="shared" si="1546"/>
        <v/>
      </c>
      <c r="AI8222" s="147" t="str">
        <f t="shared" si="1547"/>
        <v/>
      </c>
      <c r="AJ8222" s="148" t="str">
        <f t="shared" si="1536"/>
        <v/>
      </c>
      <c r="AK8222" s="148" t="str">
        <f t="shared" si="1537"/>
        <v/>
      </c>
      <c r="AL8222" s="147" t="str">
        <f t="shared" si="1538"/>
        <v/>
      </c>
      <c r="AM8222" s="147" t="str">
        <f t="shared" si="1539"/>
        <v/>
      </c>
      <c r="AN8222" s="147" t="str">
        <f t="shared" si="1540"/>
        <v/>
      </c>
      <c r="AO8222" s="118"/>
    </row>
    <row r="8223" spans="1:41">
      <c r="A8223" s="118"/>
      <c r="B8223" s="118"/>
      <c r="C8223" s="118"/>
      <c r="D8223" s="118"/>
      <c r="E8223" s="118"/>
      <c r="F8223" s="118"/>
      <c r="G8223" s="118"/>
      <c r="H8223" s="118"/>
      <c r="I8223" s="118"/>
      <c r="J8223" s="118"/>
      <c r="K8223" s="118"/>
      <c r="L8223" s="118"/>
      <c r="M8223" s="118"/>
      <c r="N8223" s="118"/>
      <c r="O8223" s="143" t="str">
        <f>IF(H8223="","",(S8223/S8223)&amp;":"&amp;ROUND(AH8223/S8223,2))</f>
        <v/>
      </c>
      <c r="P8223" s="118"/>
      <c r="Q8223" s="118"/>
      <c r="R8223" s="143" t="str">
        <f>IF(H8223="","",(S8223/S8223)&amp;":"&amp;ROUND(AI8223/S8223,2))</f>
        <v/>
      </c>
      <c r="S8223" s="144" t="str">
        <f t="shared" si="1541"/>
        <v/>
      </c>
      <c r="T8223" s="145" t="str">
        <f t="shared" si="1542"/>
        <v/>
      </c>
      <c r="U8223" s="118"/>
      <c r="V8223" s="145" t="str">
        <f t="shared" si="1543"/>
        <v/>
      </c>
      <c r="W8223" s="144" t="str">
        <f t="shared" si="1544"/>
        <v/>
      </c>
      <c r="X8223" s="146" t="str">
        <f>IF(C8223="","",IF(OR(C8223="Trade",C8223="Multi Position"),(X8222+V8223),IF(C8223="Deposit",(X8222+AE8223),IF(C8223="Withdrawal",(X8222-AE8223)))))</f>
        <v/>
      </c>
      <c r="Y8223" s="145" t="str">
        <f t="shared" si="1545"/>
        <v/>
      </c>
      <c r="Z8223" s="118"/>
      <c r="AA8223" s="118"/>
      <c r="AB8223" s="118"/>
      <c r="AC8223" s="118"/>
      <c r="AD8223" s="118"/>
      <c r="AE8223" s="139"/>
      <c r="AF8223" s="118"/>
      <c r="AG8223" s="118"/>
      <c r="AH8223" s="147" t="str">
        <f t="shared" si="1546"/>
        <v/>
      </c>
      <c r="AI8223" s="147" t="str">
        <f t="shared" si="1547"/>
        <v/>
      </c>
      <c r="AJ8223" s="148" t="str">
        <f t="shared" si="1536"/>
        <v/>
      </c>
      <c r="AK8223" s="148" t="str">
        <f t="shared" si="1537"/>
        <v/>
      </c>
      <c r="AL8223" s="147" t="str">
        <f t="shared" si="1538"/>
        <v/>
      </c>
      <c r="AM8223" s="147" t="str">
        <f t="shared" si="1539"/>
        <v/>
      </c>
      <c r="AN8223" s="147" t="str">
        <f t="shared" si="1540"/>
        <v/>
      </c>
      <c r="AO8223" s="118"/>
    </row>
    <row r="8224" spans="1:41">
      <c r="A8224" s="118"/>
      <c r="B8224" s="118"/>
      <c r="C8224" s="118"/>
      <c r="D8224" s="118"/>
      <c r="E8224" s="118"/>
      <c r="F8224" s="118"/>
      <c r="G8224" s="118"/>
      <c r="H8224" s="118"/>
      <c r="I8224" s="118"/>
      <c r="J8224" s="118"/>
      <c r="K8224" s="118"/>
      <c r="L8224" s="118"/>
      <c r="M8224" s="118"/>
      <c r="N8224" s="118"/>
      <c r="O8224" s="143" t="str">
        <f>IF(H8224="","",(S8224/S8224)&amp;":"&amp;ROUND(AH8224/S8224,2))</f>
        <v/>
      </c>
      <c r="P8224" s="118"/>
      <c r="Q8224" s="118"/>
      <c r="R8224" s="143" t="str">
        <f>IF(H8224="","",(S8224/S8224)&amp;":"&amp;ROUND(AI8224/S8224,2))</f>
        <v/>
      </c>
      <c r="S8224" s="144" t="str">
        <f t="shared" si="1541"/>
        <v/>
      </c>
      <c r="T8224" s="145" t="str">
        <f t="shared" si="1542"/>
        <v/>
      </c>
      <c r="U8224" s="118"/>
      <c r="V8224" s="145" t="str">
        <f t="shared" si="1543"/>
        <v/>
      </c>
      <c r="W8224" s="144" t="str">
        <f t="shared" si="1544"/>
        <v/>
      </c>
      <c r="X8224" s="146" t="str">
        <f>IF(C8224="","",IF(OR(C8224="Trade",C8224="Multi Position"),(X8223+V8224),IF(C8224="Deposit",(X8223+AE8224),IF(C8224="Withdrawal",(X8223-AE8224)))))</f>
        <v/>
      </c>
      <c r="Y8224" s="145" t="str">
        <f t="shared" si="1545"/>
        <v/>
      </c>
      <c r="Z8224" s="118"/>
      <c r="AA8224" s="118"/>
      <c r="AB8224" s="118"/>
      <c r="AC8224" s="118"/>
      <c r="AD8224" s="118"/>
      <c r="AE8224" s="139"/>
      <c r="AF8224" s="118"/>
      <c r="AG8224" s="118"/>
      <c r="AH8224" s="147" t="str">
        <f t="shared" si="1546"/>
        <v/>
      </c>
      <c r="AI8224" s="147" t="str">
        <f t="shared" si="1547"/>
        <v/>
      </c>
      <c r="AJ8224" s="148" t="str">
        <f t="shared" si="1536"/>
        <v/>
      </c>
      <c r="AK8224" s="148" t="str">
        <f t="shared" si="1537"/>
        <v/>
      </c>
      <c r="AL8224" s="147" t="str">
        <f t="shared" si="1538"/>
        <v/>
      </c>
      <c r="AM8224" s="147" t="str">
        <f t="shared" si="1539"/>
        <v/>
      </c>
      <c r="AN8224" s="147" t="str">
        <f t="shared" si="1540"/>
        <v/>
      </c>
      <c r="AO8224" s="118"/>
    </row>
    <row r="8225" spans="1:41">
      <c r="A8225" s="118"/>
      <c r="B8225" s="118"/>
      <c r="C8225" s="118"/>
      <c r="D8225" s="118"/>
      <c r="E8225" s="118"/>
      <c r="F8225" s="118"/>
      <c r="G8225" s="118"/>
      <c r="H8225" s="118"/>
      <c r="I8225" s="118"/>
      <c r="J8225" s="118"/>
      <c r="K8225" s="118"/>
      <c r="L8225" s="118"/>
      <c r="M8225" s="118"/>
      <c r="N8225" s="118"/>
      <c r="O8225" s="143" t="str">
        <f>IF(H8225="","",(S8225/S8225)&amp;":"&amp;ROUND(AH8225/S8225,2))</f>
        <v/>
      </c>
      <c r="P8225" s="118"/>
      <c r="Q8225" s="118"/>
      <c r="R8225" s="143" t="str">
        <f>IF(H8225="","",(S8225/S8225)&amp;":"&amp;ROUND(AI8225/S8225,2))</f>
        <v/>
      </c>
      <c r="S8225" s="144" t="str">
        <f t="shared" si="1541"/>
        <v/>
      </c>
      <c r="T8225" s="145" t="str">
        <f t="shared" si="1542"/>
        <v/>
      </c>
      <c r="U8225" s="118"/>
      <c r="V8225" s="145" t="str">
        <f t="shared" si="1543"/>
        <v/>
      </c>
      <c r="W8225" s="144" t="str">
        <f t="shared" si="1544"/>
        <v/>
      </c>
      <c r="X8225" s="146" t="str">
        <f>IF(C8225="","",IF(OR(C8225="Trade",C8225="Multi Position"),(X8224+V8225),IF(C8225="Deposit",(X8224+AE8225),IF(C8225="Withdrawal",(X8224-AE8225)))))</f>
        <v/>
      </c>
      <c r="Y8225" s="145" t="str">
        <f t="shared" si="1545"/>
        <v/>
      </c>
      <c r="Z8225" s="118"/>
      <c r="AA8225" s="118"/>
      <c r="AB8225" s="118"/>
      <c r="AC8225" s="118"/>
      <c r="AD8225" s="118"/>
      <c r="AE8225" s="139"/>
      <c r="AF8225" s="118"/>
      <c r="AG8225" s="118"/>
      <c r="AH8225" s="147" t="str">
        <f t="shared" si="1546"/>
        <v/>
      </c>
      <c r="AI8225" s="147" t="str">
        <f t="shared" si="1547"/>
        <v/>
      </c>
      <c r="AJ8225" s="148" t="str">
        <f t="shared" si="1536"/>
        <v/>
      </c>
      <c r="AK8225" s="148" t="str">
        <f t="shared" si="1537"/>
        <v/>
      </c>
      <c r="AL8225" s="147" t="str">
        <f t="shared" si="1538"/>
        <v/>
      </c>
      <c r="AM8225" s="147" t="str">
        <f t="shared" si="1539"/>
        <v/>
      </c>
      <c r="AN8225" s="147" t="str">
        <f t="shared" si="1540"/>
        <v/>
      </c>
      <c r="AO8225" s="118"/>
    </row>
    <row r="8226" spans="1:41">
      <c r="A8226" s="118"/>
      <c r="B8226" s="118"/>
      <c r="C8226" s="118"/>
      <c r="D8226" s="118"/>
      <c r="E8226" s="118"/>
      <c r="F8226" s="118"/>
      <c r="G8226" s="118"/>
      <c r="H8226" s="118"/>
      <c r="I8226" s="118"/>
      <c r="J8226" s="118"/>
      <c r="K8226" s="118"/>
      <c r="L8226" s="118"/>
      <c r="M8226" s="118"/>
      <c r="N8226" s="118"/>
      <c r="O8226" s="143" t="str">
        <f>IF(H8226="","",(S8226/S8226)&amp;":"&amp;ROUND(AH8226/S8226,2))</f>
        <v/>
      </c>
      <c r="P8226" s="118"/>
      <c r="Q8226" s="118"/>
      <c r="R8226" s="143" t="str">
        <f>IF(H8226="","",(S8226/S8226)&amp;":"&amp;ROUND(AI8226/S8226,2))</f>
        <v/>
      </c>
      <c r="S8226" s="144" t="str">
        <f t="shared" si="1541"/>
        <v/>
      </c>
      <c r="T8226" s="145" t="str">
        <f t="shared" si="1542"/>
        <v/>
      </c>
      <c r="U8226" s="118"/>
      <c r="V8226" s="145" t="str">
        <f t="shared" si="1543"/>
        <v/>
      </c>
      <c r="W8226" s="144" t="str">
        <f t="shared" si="1544"/>
        <v/>
      </c>
      <c r="X8226" s="146" t="str">
        <f>IF(C8226="","",IF(OR(C8226="Trade",C8226="Multi Position"),(X8225+V8226),IF(C8226="Deposit",(X8225+AE8226),IF(C8226="Withdrawal",(X8225-AE8226)))))</f>
        <v/>
      </c>
      <c r="Y8226" s="145" t="str">
        <f t="shared" si="1545"/>
        <v/>
      </c>
      <c r="Z8226" s="118"/>
      <c r="AA8226" s="118"/>
      <c r="AB8226" s="118"/>
      <c r="AC8226" s="118"/>
      <c r="AD8226" s="118"/>
      <c r="AE8226" s="139"/>
      <c r="AF8226" s="118"/>
      <c r="AG8226" s="118"/>
      <c r="AH8226" s="147" t="str">
        <f t="shared" si="1546"/>
        <v/>
      </c>
      <c r="AI8226" s="147" t="str">
        <f t="shared" si="1547"/>
        <v/>
      </c>
      <c r="AJ8226" s="148" t="str">
        <f t="shared" si="1536"/>
        <v/>
      </c>
      <c r="AK8226" s="148" t="str">
        <f t="shared" si="1537"/>
        <v/>
      </c>
      <c r="AL8226" s="147" t="str">
        <f t="shared" si="1538"/>
        <v/>
      </c>
      <c r="AM8226" s="147" t="str">
        <f t="shared" si="1539"/>
        <v/>
      </c>
      <c r="AN8226" s="147" t="str">
        <f t="shared" si="1540"/>
        <v/>
      </c>
      <c r="AO8226" s="118"/>
    </row>
    <row r="8227" spans="1:41">
      <c r="A8227" s="118"/>
      <c r="B8227" s="118"/>
      <c r="C8227" s="118"/>
      <c r="D8227" s="118"/>
      <c r="E8227" s="118"/>
      <c r="F8227" s="118"/>
      <c r="G8227" s="118"/>
      <c r="H8227" s="118"/>
      <c r="I8227" s="118"/>
      <c r="J8227" s="118"/>
      <c r="K8227" s="118"/>
      <c r="L8227" s="118"/>
      <c r="M8227" s="118"/>
      <c r="N8227" s="118"/>
      <c r="O8227" s="143" t="str">
        <f>IF(H8227="","",(S8227/S8227)&amp;":"&amp;ROUND(AH8227/S8227,2))</f>
        <v/>
      </c>
      <c r="P8227" s="118"/>
      <c r="Q8227" s="118"/>
      <c r="R8227" s="143" t="str">
        <f>IF(H8227="","",(S8227/S8227)&amp;":"&amp;ROUND(AI8227/S8227,2))</f>
        <v/>
      </c>
      <c r="S8227" s="144" t="str">
        <f t="shared" si="1541"/>
        <v/>
      </c>
      <c r="T8227" s="145" t="str">
        <f t="shared" si="1542"/>
        <v/>
      </c>
      <c r="U8227" s="118"/>
      <c r="V8227" s="145" t="str">
        <f t="shared" si="1543"/>
        <v/>
      </c>
      <c r="W8227" s="144" t="str">
        <f t="shared" si="1544"/>
        <v/>
      </c>
      <c r="X8227" s="146" t="str">
        <f>IF(C8227="","",IF(OR(C8227="Trade",C8227="Multi Position"),(X8226+V8227),IF(C8227="Deposit",(X8226+AE8227),IF(C8227="Withdrawal",(X8226-AE8227)))))</f>
        <v/>
      </c>
      <c r="Y8227" s="145" t="str">
        <f t="shared" si="1545"/>
        <v/>
      </c>
      <c r="Z8227" s="118"/>
      <c r="AA8227" s="118"/>
      <c r="AB8227" s="118"/>
      <c r="AC8227" s="118"/>
      <c r="AD8227" s="118"/>
      <c r="AE8227" s="139"/>
      <c r="AF8227" s="118"/>
      <c r="AG8227" s="118"/>
      <c r="AH8227" s="147" t="str">
        <f t="shared" si="1546"/>
        <v/>
      </c>
      <c r="AI8227" s="147" t="str">
        <f t="shared" si="1547"/>
        <v/>
      </c>
      <c r="AJ8227" s="148" t="str">
        <f t="shared" si="1536"/>
        <v/>
      </c>
      <c r="AK8227" s="148" t="str">
        <f t="shared" si="1537"/>
        <v/>
      </c>
      <c r="AL8227" s="147" t="str">
        <f t="shared" si="1538"/>
        <v/>
      </c>
      <c r="AM8227" s="147" t="str">
        <f t="shared" si="1539"/>
        <v/>
      </c>
      <c r="AN8227" s="147" t="str">
        <f t="shared" si="1540"/>
        <v/>
      </c>
      <c r="AO8227" s="118"/>
    </row>
    <row r="8228" spans="1:41">
      <c r="A8228" s="118"/>
      <c r="B8228" s="118"/>
      <c r="C8228" s="118"/>
      <c r="D8228" s="118"/>
      <c r="E8228" s="118"/>
      <c r="F8228" s="118"/>
      <c r="G8228" s="118"/>
      <c r="H8228" s="118"/>
      <c r="I8228" s="118"/>
      <c r="J8228" s="118"/>
      <c r="K8228" s="118"/>
      <c r="L8228" s="118"/>
      <c r="M8228" s="118"/>
      <c r="N8228" s="118"/>
      <c r="O8228" s="143" t="str">
        <f>IF(H8228="","",(S8228/S8228)&amp;":"&amp;ROUND(AH8228/S8228,2))</f>
        <v/>
      </c>
      <c r="P8228" s="118"/>
      <c r="Q8228" s="118"/>
      <c r="R8228" s="143" t="str">
        <f>IF(H8228="","",(S8228/S8228)&amp;":"&amp;ROUND(AI8228/S8228,2))</f>
        <v/>
      </c>
      <c r="S8228" s="144" t="str">
        <f t="shared" si="1541"/>
        <v/>
      </c>
      <c r="T8228" s="145" t="str">
        <f t="shared" si="1542"/>
        <v/>
      </c>
      <c r="U8228" s="118"/>
      <c r="V8228" s="145" t="str">
        <f t="shared" si="1543"/>
        <v/>
      </c>
      <c r="W8228" s="144" t="str">
        <f t="shared" si="1544"/>
        <v/>
      </c>
      <c r="X8228" s="146" t="str">
        <f>IF(C8228="","",IF(OR(C8228="Trade",C8228="Multi Position"),(X8227+V8228),IF(C8228="Deposit",(X8227+AE8228),IF(C8228="Withdrawal",(X8227-AE8228)))))</f>
        <v/>
      </c>
      <c r="Y8228" s="145" t="str">
        <f t="shared" si="1545"/>
        <v/>
      </c>
      <c r="Z8228" s="118"/>
      <c r="AA8228" s="118"/>
      <c r="AB8228" s="118"/>
      <c r="AC8228" s="118"/>
      <c r="AD8228" s="118"/>
      <c r="AE8228" s="139"/>
      <c r="AF8228" s="118"/>
      <c r="AG8228" s="118"/>
      <c r="AH8228" s="147" t="str">
        <f t="shared" si="1546"/>
        <v/>
      </c>
      <c r="AI8228" s="147" t="str">
        <f t="shared" si="1547"/>
        <v/>
      </c>
      <c r="AJ8228" s="148" t="str">
        <f t="shared" si="1536"/>
        <v/>
      </c>
      <c r="AK8228" s="148" t="str">
        <f t="shared" si="1537"/>
        <v/>
      </c>
      <c r="AL8228" s="147" t="str">
        <f t="shared" si="1538"/>
        <v/>
      </c>
      <c r="AM8228" s="147" t="str">
        <f t="shared" si="1539"/>
        <v/>
      </c>
      <c r="AN8228" s="147" t="str">
        <f t="shared" si="1540"/>
        <v/>
      </c>
      <c r="AO8228" s="118"/>
    </row>
    <row r="8229" spans="1:41">
      <c r="A8229" s="118"/>
      <c r="B8229" s="118"/>
      <c r="C8229" s="118"/>
      <c r="D8229" s="118"/>
      <c r="E8229" s="118"/>
      <c r="F8229" s="118"/>
      <c r="G8229" s="118"/>
      <c r="H8229" s="118"/>
      <c r="I8229" s="118"/>
      <c r="J8229" s="118"/>
      <c r="K8229" s="118"/>
      <c r="L8229" s="118"/>
      <c r="M8229" s="118"/>
      <c r="N8229" s="118"/>
      <c r="O8229" s="143" t="str">
        <f>IF(H8229="","",(S8229/S8229)&amp;":"&amp;ROUND(AH8229/S8229,2))</f>
        <v/>
      </c>
      <c r="P8229" s="118"/>
      <c r="Q8229" s="118"/>
      <c r="R8229" s="143" t="str">
        <f>IF(H8229="","",(S8229/S8229)&amp;":"&amp;ROUND(AI8229/S8229,2))</f>
        <v/>
      </c>
      <c r="S8229" s="144" t="str">
        <f t="shared" si="1541"/>
        <v/>
      </c>
      <c r="T8229" s="145" t="str">
        <f t="shared" si="1542"/>
        <v/>
      </c>
      <c r="U8229" s="118"/>
      <c r="V8229" s="145" t="str">
        <f t="shared" si="1543"/>
        <v/>
      </c>
      <c r="W8229" s="144" t="str">
        <f t="shared" si="1544"/>
        <v/>
      </c>
      <c r="X8229" s="146" t="str">
        <f>IF(C8229="","",IF(OR(C8229="Trade",C8229="Multi Position"),(X8228+V8229),IF(C8229="Deposit",(X8228+AE8229),IF(C8229="Withdrawal",(X8228-AE8229)))))</f>
        <v/>
      </c>
      <c r="Y8229" s="145" t="str">
        <f t="shared" si="1545"/>
        <v/>
      </c>
      <c r="Z8229" s="118"/>
      <c r="AA8229" s="118"/>
      <c r="AB8229" s="118"/>
      <c r="AC8229" s="118"/>
      <c r="AD8229" s="118"/>
      <c r="AE8229" s="139"/>
      <c r="AF8229" s="118"/>
      <c r="AG8229" s="118"/>
      <c r="AH8229" s="147" t="str">
        <f t="shared" si="1546"/>
        <v/>
      </c>
      <c r="AI8229" s="147" t="str">
        <f t="shared" si="1547"/>
        <v/>
      </c>
      <c r="AJ8229" s="148" t="str">
        <f t="shared" si="1536"/>
        <v/>
      </c>
      <c r="AK8229" s="148" t="str">
        <f t="shared" si="1537"/>
        <v/>
      </c>
      <c r="AL8229" s="147" t="str">
        <f t="shared" si="1538"/>
        <v/>
      </c>
      <c r="AM8229" s="147" t="str">
        <f t="shared" si="1539"/>
        <v/>
      </c>
      <c r="AN8229" s="147" t="str">
        <f t="shared" si="1540"/>
        <v/>
      </c>
      <c r="AO8229" s="118"/>
    </row>
    <row r="8230" spans="1:41">
      <c r="A8230" s="118"/>
      <c r="B8230" s="118"/>
      <c r="C8230" s="118"/>
      <c r="D8230" s="118"/>
      <c r="E8230" s="118"/>
      <c r="F8230" s="118"/>
      <c r="G8230" s="118"/>
      <c r="H8230" s="118"/>
      <c r="I8230" s="118"/>
      <c r="J8230" s="118"/>
      <c r="K8230" s="118"/>
      <c r="L8230" s="118"/>
      <c r="M8230" s="118"/>
      <c r="N8230" s="118"/>
      <c r="O8230" s="143" t="str">
        <f>IF(H8230="","",(S8230/S8230)&amp;":"&amp;ROUND(AH8230/S8230,2))</f>
        <v/>
      </c>
      <c r="P8230" s="118"/>
      <c r="Q8230" s="118"/>
      <c r="R8230" s="143" t="str">
        <f>IF(H8230="","",(S8230/S8230)&amp;":"&amp;ROUND(AI8230/S8230,2))</f>
        <v/>
      </c>
      <c r="S8230" s="144" t="str">
        <f t="shared" si="1541"/>
        <v/>
      </c>
      <c r="T8230" s="145" t="str">
        <f t="shared" si="1542"/>
        <v/>
      </c>
      <c r="U8230" s="118"/>
      <c r="V8230" s="145" t="str">
        <f t="shared" si="1543"/>
        <v/>
      </c>
      <c r="W8230" s="144" t="str">
        <f t="shared" si="1544"/>
        <v/>
      </c>
      <c r="X8230" s="146" t="str">
        <f>IF(C8230="","",IF(OR(C8230="Trade",C8230="Multi Position"),(X8229+V8230),IF(C8230="Deposit",(X8229+AE8230),IF(C8230="Withdrawal",(X8229-AE8230)))))</f>
        <v/>
      </c>
      <c r="Y8230" s="145" t="str">
        <f t="shared" si="1545"/>
        <v/>
      </c>
      <c r="Z8230" s="118"/>
      <c r="AA8230" s="118"/>
      <c r="AB8230" s="118"/>
      <c r="AC8230" s="118"/>
      <c r="AD8230" s="118"/>
      <c r="AE8230" s="139"/>
      <c r="AF8230" s="118"/>
      <c r="AG8230" s="118"/>
      <c r="AH8230" s="147" t="str">
        <f t="shared" si="1546"/>
        <v/>
      </c>
      <c r="AI8230" s="147" t="str">
        <f t="shared" si="1547"/>
        <v/>
      </c>
      <c r="AJ8230" s="148" t="str">
        <f t="shared" si="1536"/>
        <v/>
      </c>
      <c r="AK8230" s="148" t="str">
        <f t="shared" si="1537"/>
        <v/>
      </c>
      <c r="AL8230" s="147" t="str">
        <f t="shared" si="1538"/>
        <v/>
      </c>
      <c r="AM8230" s="147" t="str">
        <f t="shared" si="1539"/>
        <v/>
      </c>
      <c r="AN8230" s="147" t="str">
        <f t="shared" si="1540"/>
        <v/>
      </c>
      <c r="AO8230" s="118"/>
    </row>
    <row r="8231" spans="1:41">
      <c r="A8231" s="118"/>
      <c r="B8231" s="118"/>
      <c r="C8231" s="118"/>
      <c r="D8231" s="118"/>
      <c r="E8231" s="118"/>
      <c r="F8231" s="118"/>
      <c r="G8231" s="118"/>
      <c r="H8231" s="118"/>
      <c r="I8231" s="118"/>
      <c r="J8231" s="118"/>
      <c r="K8231" s="118"/>
      <c r="L8231" s="118"/>
      <c r="M8231" s="118"/>
      <c r="N8231" s="118"/>
      <c r="O8231" s="143" t="str">
        <f>IF(H8231="","",(S8231/S8231)&amp;":"&amp;ROUND(AH8231/S8231,2))</f>
        <v/>
      </c>
      <c r="P8231" s="118"/>
      <c r="Q8231" s="118"/>
      <c r="R8231" s="143" t="str">
        <f>IF(H8231="","",(S8231/S8231)&amp;":"&amp;ROUND(AI8231/S8231,2))</f>
        <v/>
      </c>
      <c r="S8231" s="144" t="str">
        <f t="shared" si="1541"/>
        <v/>
      </c>
      <c r="T8231" s="145" t="str">
        <f t="shared" si="1542"/>
        <v/>
      </c>
      <c r="U8231" s="118"/>
      <c r="V8231" s="145" t="str">
        <f t="shared" si="1543"/>
        <v/>
      </c>
      <c r="W8231" s="144" t="str">
        <f t="shared" si="1544"/>
        <v/>
      </c>
      <c r="X8231" s="146" t="str">
        <f>IF(C8231="","",IF(OR(C8231="Trade",C8231="Multi Position"),(X8230+V8231),IF(C8231="Deposit",(X8230+AE8231),IF(C8231="Withdrawal",(X8230-AE8231)))))</f>
        <v/>
      </c>
      <c r="Y8231" s="145" t="str">
        <f t="shared" si="1545"/>
        <v/>
      </c>
      <c r="Z8231" s="118"/>
      <c r="AA8231" s="118"/>
      <c r="AB8231" s="118"/>
      <c r="AC8231" s="118"/>
      <c r="AD8231" s="118"/>
      <c r="AE8231" s="139"/>
      <c r="AF8231" s="118"/>
      <c r="AG8231" s="118"/>
      <c r="AH8231" s="147" t="str">
        <f t="shared" si="1546"/>
        <v/>
      </c>
      <c r="AI8231" s="147" t="str">
        <f t="shared" si="1547"/>
        <v/>
      </c>
      <c r="AJ8231" s="148" t="str">
        <f t="shared" si="1536"/>
        <v/>
      </c>
      <c r="AK8231" s="148" t="str">
        <f t="shared" si="1537"/>
        <v/>
      </c>
      <c r="AL8231" s="147" t="str">
        <f t="shared" si="1538"/>
        <v/>
      </c>
      <c r="AM8231" s="147" t="str">
        <f t="shared" si="1539"/>
        <v/>
      </c>
      <c r="AN8231" s="147" t="str">
        <f t="shared" si="1540"/>
        <v/>
      </c>
      <c r="AO8231" s="118"/>
    </row>
    <row r="8232" spans="1:41">
      <c r="A8232" s="118"/>
      <c r="B8232" s="118"/>
      <c r="C8232" s="118"/>
      <c r="D8232" s="118"/>
      <c r="E8232" s="118"/>
      <c r="F8232" s="118"/>
      <c r="G8232" s="118"/>
      <c r="H8232" s="118"/>
      <c r="I8232" s="118"/>
      <c r="J8232" s="118"/>
      <c r="K8232" s="118"/>
      <c r="L8232" s="118"/>
      <c r="M8232" s="118"/>
      <c r="N8232" s="118"/>
      <c r="O8232" s="143" t="str">
        <f>IF(H8232="","",(S8232/S8232)&amp;":"&amp;ROUND(AH8232/S8232,2))</f>
        <v/>
      </c>
      <c r="P8232" s="118"/>
      <c r="Q8232" s="118"/>
      <c r="R8232" s="143" t="str">
        <f>IF(H8232="","",(S8232/S8232)&amp;":"&amp;ROUND(AI8232/S8232,2))</f>
        <v/>
      </c>
      <c r="S8232" s="144" t="str">
        <f t="shared" si="1541"/>
        <v/>
      </c>
      <c r="T8232" s="145" t="str">
        <f t="shared" si="1542"/>
        <v/>
      </c>
      <c r="U8232" s="118"/>
      <c r="V8232" s="145" t="str">
        <f t="shared" si="1543"/>
        <v/>
      </c>
      <c r="W8232" s="144" t="str">
        <f t="shared" si="1544"/>
        <v/>
      </c>
      <c r="X8232" s="146" t="str">
        <f>IF(C8232="","",IF(OR(C8232="Trade",C8232="Multi Position"),(X8231+V8232),IF(C8232="Deposit",(X8231+AE8232),IF(C8232="Withdrawal",(X8231-AE8232)))))</f>
        <v/>
      </c>
      <c r="Y8232" s="145" t="str">
        <f t="shared" si="1545"/>
        <v/>
      </c>
      <c r="Z8232" s="118"/>
      <c r="AA8232" s="118"/>
      <c r="AB8232" s="118"/>
      <c r="AC8232" s="118"/>
      <c r="AD8232" s="118"/>
      <c r="AE8232" s="139"/>
      <c r="AF8232" s="118"/>
      <c r="AG8232" s="118"/>
      <c r="AH8232" s="147" t="str">
        <f t="shared" si="1546"/>
        <v/>
      </c>
      <c r="AI8232" s="147" t="str">
        <f t="shared" si="1547"/>
        <v/>
      </c>
      <c r="AJ8232" s="148" t="str">
        <f t="shared" si="1536"/>
        <v/>
      </c>
      <c r="AK8232" s="148" t="str">
        <f t="shared" si="1537"/>
        <v/>
      </c>
      <c r="AL8232" s="147" t="str">
        <f t="shared" si="1538"/>
        <v/>
      </c>
      <c r="AM8232" s="147" t="str">
        <f t="shared" si="1539"/>
        <v/>
      </c>
      <c r="AN8232" s="147" t="str">
        <f t="shared" si="1540"/>
        <v/>
      </c>
      <c r="AO8232" s="118"/>
    </row>
    <row r="8233" spans="1:41">
      <c r="A8233" s="118"/>
      <c r="B8233" s="118"/>
      <c r="C8233" s="118"/>
      <c r="D8233" s="118"/>
      <c r="E8233" s="118"/>
      <c r="F8233" s="118"/>
      <c r="G8233" s="118"/>
      <c r="H8233" s="118"/>
      <c r="I8233" s="118"/>
      <c r="J8233" s="118"/>
      <c r="K8233" s="118"/>
      <c r="L8233" s="118"/>
      <c r="M8233" s="118"/>
      <c r="N8233" s="118"/>
      <c r="O8233" s="143" t="str">
        <f>IF(H8233="","",(S8233/S8233)&amp;":"&amp;ROUND(AH8233/S8233,2))</f>
        <v/>
      </c>
      <c r="P8233" s="118"/>
      <c r="Q8233" s="118"/>
      <c r="R8233" s="143" t="str">
        <f>IF(H8233="","",(S8233/S8233)&amp;":"&amp;ROUND(AI8233/S8233,2))</f>
        <v/>
      </c>
      <c r="S8233" s="144" t="str">
        <f t="shared" si="1541"/>
        <v/>
      </c>
      <c r="T8233" s="145" t="str">
        <f t="shared" si="1542"/>
        <v/>
      </c>
      <c r="U8233" s="118"/>
      <c r="V8233" s="145" t="str">
        <f t="shared" si="1543"/>
        <v/>
      </c>
      <c r="W8233" s="144" t="str">
        <f t="shared" si="1544"/>
        <v/>
      </c>
      <c r="X8233" s="146" t="str">
        <f>IF(C8233="","",IF(OR(C8233="Trade",C8233="Multi Position"),(X8232+V8233),IF(C8233="Deposit",(X8232+AE8233),IF(C8233="Withdrawal",(X8232-AE8233)))))</f>
        <v/>
      </c>
      <c r="Y8233" s="145" t="str">
        <f t="shared" si="1545"/>
        <v/>
      </c>
      <c r="Z8233" s="118"/>
      <c r="AA8233" s="118"/>
      <c r="AB8233" s="118"/>
      <c r="AC8233" s="118"/>
      <c r="AD8233" s="118"/>
      <c r="AE8233" s="139"/>
      <c r="AF8233" s="118"/>
      <c r="AG8233" s="118"/>
      <c r="AH8233" s="147" t="str">
        <f t="shared" si="1546"/>
        <v/>
      </c>
      <c r="AI8233" s="147" t="str">
        <f t="shared" si="1547"/>
        <v/>
      </c>
      <c r="AJ8233" s="148" t="str">
        <f t="shared" si="1536"/>
        <v/>
      </c>
      <c r="AK8233" s="148" t="str">
        <f t="shared" si="1537"/>
        <v/>
      </c>
      <c r="AL8233" s="147" t="str">
        <f t="shared" si="1538"/>
        <v/>
      </c>
      <c r="AM8233" s="147" t="str">
        <f t="shared" si="1539"/>
        <v/>
      </c>
      <c r="AN8233" s="147" t="str">
        <f t="shared" si="1540"/>
        <v/>
      </c>
      <c r="AO8233" s="118"/>
    </row>
    <row r="8234" spans="1:41">
      <c r="A8234" s="118"/>
      <c r="B8234" s="118"/>
      <c r="C8234" s="118"/>
      <c r="D8234" s="118"/>
      <c r="E8234" s="118"/>
      <c r="F8234" s="118"/>
      <c r="G8234" s="118"/>
      <c r="H8234" s="118"/>
      <c r="I8234" s="118"/>
      <c r="J8234" s="118"/>
      <c r="K8234" s="118"/>
      <c r="L8234" s="118"/>
      <c r="M8234" s="118"/>
      <c r="N8234" s="118"/>
      <c r="O8234" s="143" t="str">
        <f>IF(H8234="","",(S8234/S8234)&amp;":"&amp;ROUND(AH8234/S8234,2))</f>
        <v/>
      </c>
      <c r="P8234" s="118"/>
      <c r="Q8234" s="118"/>
      <c r="R8234" s="143" t="str">
        <f>IF(H8234="","",(S8234/S8234)&amp;":"&amp;ROUND(AI8234/S8234,2))</f>
        <v/>
      </c>
      <c r="S8234" s="144" t="str">
        <f t="shared" si="1541"/>
        <v/>
      </c>
      <c r="T8234" s="145" t="str">
        <f t="shared" si="1542"/>
        <v/>
      </c>
      <c r="U8234" s="118"/>
      <c r="V8234" s="145" t="str">
        <f t="shared" si="1543"/>
        <v/>
      </c>
      <c r="W8234" s="144" t="str">
        <f t="shared" si="1544"/>
        <v/>
      </c>
      <c r="X8234" s="146" t="str">
        <f>IF(C8234="","",IF(OR(C8234="Trade",C8234="Multi Position"),(X8233+V8234),IF(C8234="Deposit",(X8233+AE8234),IF(C8234="Withdrawal",(X8233-AE8234)))))</f>
        <v/>
      </c>
      <c r="Y8234" s="145" t="str">
        <f t="shared" si="1545"/>
        <v/>
      </c>
      <c r="Z8234" s="118"/>
      <c r="AA8234" s="118"/>
      <c r="AB8234" s="118"/>
      <c r="AC8234" s="118"/>
      <c r="AD8234" s="118"/>
      <c r="AE8234" s="139"/>
      <c r="AF8234" s="118"/>
      <c r="AG8234" s="118"/>
      <c r="AH8234" s="147" t="str">
        <f t="shared" si="1546"/>
        <v/>
      </c>
      <c r="AI8234" s="147" t="str">
        <f t="shared" si="1547"/>
        <v/>
      </c>
      <c r="AJ8234" s="148" t="str">
        <f t="shared" si="1536"/>
        <v/>
      </c>
      <c r="AK8234" s="148" t="str">
        <f t="shared" si="1537"/>
        <v/>
      </c>
      <c r="AL8234" s="147" t="str">
        <f t="shared" si="1538"/>
        <v/>
      </c>
      <c r="AM8234" s="147" t="str">
        <f t="shared" si="1539"/>
        <v/>
      </c>
      <c r="AN8234" s="147" t="str">
        <f t="shared" si="1540"/>
        <v/>
      </c>
      <c r="AO8234" s="118"/>
    </row>
    <row r="8235" spans="1:41">
      <c r="A8235" s="118"/>
      <c r="B8235" s="118"/>
      <c r="C8235" s="118"/>
      <c r="D8235" s="118"/>
      <c r="E8235" s="118"/>
      <c r="F8235" s="118"/>
      <c r="G8235" s="118"/>
      <c r="H8235" s="118"/>
      <c r="I8235" s="118"/>
      <c r="J8235" s="118"/>
      <c r="K8235" s="118"/>
      <c r="L8235" s="118"/>
      <c r="M8235" s="118"/>
      <c r="N8235" s="118"/>
      <c r="O8235" s="143" t="str">
        <f>IF(H8235="","",(S8235/S8235)&amp;":"&amp;ROUND(AH8235/S8235,2))</f>
        <v/>
      </c>
      <c r="P8235" s="118"/>
      <c r="Q8235" s="118"/>
      <c r="R8235" s="143" t="str">
        <f>IF(H8235="","",(S8235/S8235)&amp;":"&amp;ROUND(AI8235/S8235,2))</f>
        <v/>
      </c>
      <c r="S8235" s="144" t="str">
        <f t="shared" si="1541"/>
        <v/>
      </c>
      <c r="T8235" s="145" t="str">
        <f t="shared" si="1542"/>
        <v/>
      </c>
      <c r="U8235" s="118"/>
      <c r="V8235" s="145" t="str">
        <f t="shared" si="1543"/>
        <v/>
      </c>
      <c r="W8235" s="144" t="str">
        <f t="shared" si="1544"/>
        <v/>
      </c>
      <c r="X8235" s="146" t="str">
        <f>IF(C8235="","",IF(OR(C8235="Trade",C8235="Multi Position"),(X8234+V8235),IF(C8235="Deposit",(X8234+AE8235),IF(C8235="Withdrawal",(X8234-AE8235)))))</f>
        <v/>
      </c>
      <c r="Y8235" s="145" t="str">
        <f t="shared" si="1545"/>
        <v/>
      </c>
      <c r="Z8235" s="118"/>
      <c r="AA8235" s="118"/>
      <c r="AB8235" s="118"/>
      <c r="AC8235" s="118"/>
      <c r="AD8235" s="118"/>
      <c r="AE8235" s="139"/>
      <c r="AF8235" s="118"/>
      <c r="AG8235" s="118"/>
      <c r="AH8235" s="147" t="str">
        <f t="shared" si="1546"/>
        <v/>
      </c>
      <c r="AI8235" s="147" t="str">
        <f t="shared" si="1547"/>
        <v/>
      </c>
      <c r="AJ8235" s="148" t="str">
        <f t="shared" si="1536"/>
        <v/>
      </c>
      <c r="AK8235" s="148" t="str">
        <f t="shared" si="1537"/>
        <v/>
      </c>
      <c r="AL8235" s="147" t="str">
        <f t="shared" si="1538"/>
        <v/>
      </c>
      <c r="AM8235" s="147" t="str">
        <f t="shared" si="1539"/>
        <v/>
      </c>
      <c r="AN8235" s="147" t="str">
        <f t="shared" si="1540"/>
        <v/>
      </c>
      <c r="AO8235" s="118"/>
    </row>
    <row r="8236" spans="1:41">
      <c r="A8236" s="118"/>
      <c r="B8236" s="118"/>
      <c r="C8236" s="118"/>
      <c r="D8236" s="118"/>
      <c r="E8236" s="118"/>
      <c r="F8236" s="118"/>
      <c r="G8236" s="118"/>
      <c r="H8236" s="118"/>
      <c r="I8236" s="118"/>
      <c r="J8236" s="118"/>
      <c r="K8236" s="118"/>
      <c r="L8236" s="118"/>
      <c r="M8236" s="118"/>
      <c r="N8236" s="118"/>
      <c r="O8236" s="143" t="str">
        <f>IF(H8236="","",(S8236/S8236)&amp;":"&amp;ROUND(AH8236/S8236,2))</f>
        <v/>
      </c>
      <c r="P8236" s="118"/>
      <c r="Q8236" s="118"/>
      <c r="R8236" s="143" t="str">
        <f>IF(H8236="","",(S8236/S8236)&amp;":"&amp;ROUND(AI8236/S8236,2))</f>
        <v/>
      </c>
      <c r="S8236" s="144" t="str">
        <f t="shared" si="1541"/>
        <v/>
      </c>
      <c r="T8236" s="145" t="str">
        <f t="shared" si="1542"/>
        <v/>
      </c>
      <c r="U8236" s="118"/>
      <c r="V8236" s="145" t="str">
        <f t="shared" si="1543"/>
        <v/>
      </c>
      <c r="W8236" s="144" t="str">
        <f t="shared" si="1544"/>
        <v/>
      </c>
      <c r="X8236" s="146" t="str">
        <f>IF(C8236="","",IF(OR(C8236="Trade",C8236="Multi Position"),(X8235+V8236),IF(C8236="Deposit",(X8235+AE8236),IF(C8236="Withdrawal",(X8235-AE8236)))))</f>
        <v/>
      </c>
      <c r="Y8236" s="145" t="str">
        <f t="shared" si="1545"/>
        <v/>
      </c>
      <c r="Z8236" s="118"/>
      <c r="AA8236" s="118"/>
      <c r="AB8236" s="118"/>
      <c r="AC8236" s="118"/>
      <c r="AD8236" s="118"/>
      <c r="AE8236" s="139"/>
      <c r="AF8236" s="118"/>
      <c r="AG8236" s="118"/>
      <c r="AH8236" s="147" t="str">
        <f t="shared" si="1546"/>
        <v/>
      </c>
      <c r="AI8236" s="147" t="str">
        <f t="shared" si="1547"/>
        <v/>
      </c>
      <c r="AJ8236" s="148" t="str">
        <f t="shared" si="1536"/>
        <v/>
      </c>
      <c r="AK8236" s="148" t="str">
        <f t="shared" si="1537"/>
        <v/>
      </c>
      <c r="AL8236" s="147" t="str">
        <f t="shared" si="1538"/>
        <v/>
      </c>
      <c r="AM8236" s="147" t="str">
        <f t="shared" si="1539"/>
        <v/>
      </c>
      <c r="AN8236" s="147" t="str">
        <f t="shared" si="1540"/>
        <v/>
      </c>
      <c r="AO8236" s="118"/>
    </row>
    <row r="8237" spans="1:41">
      <c r="A8237" s="118"/>
      <c r="B8237" s="118"/>
      <c r="C8237" s="118"/>
      <c r="D8237" s="118"/>
      <c r="E8237" s="118"/>
      <c r="F8237" s="118"/>
      <c r="G8237" s="118"/>
      <c r="H8237" s="118"/>
      <c r="I8237" s="118"/>
      <c r="J8237" s="118"/>
      <c r="K8237" s="118"/>
      <c r="L8237" s="118"/>
      <c r="M8237" s="118"/>
      <c r="N8237" s="118"/>
      <c r="O8237" s="143" t="str">
        <f>IF(H8237="","",(S8237/S8237)&amp;":"&amp;ROUND(AH8237/S8237,2))</f>
        <v/>
      </c>
      <c r="P8237" s="118"/>
      <c r="Q8237" s="118"/>
      <c r="R8237" s="143" t="str">
        <f>IF(H8237="","",(S8237/S8237)&amp;":"&amp;ROUND(AI8237/S8237,2))</f>
        <v/>
      </c>
      <c r="S8237" s="144" t="str">
        <f t="shared" si="1541"/>
        <v/>
      </c>
      <c r="T8237" s="145" t="str">
        <f t="shared" si="1542"/>
        <v/>
      </c>
      <c r="U8237" s="118"/>
      <c r="V8237" s="145" t="str">
        <f t="shared" si="1543"/>
        <v/>
      </c>
      <c r="W8237" s="144" t="str">
        <f t="shared" si="1544"/>
        <v/>
      </c>
      <c r="X8237" s="146" t="str">
        <f>IF(C8237="","",IF(OR(C8237="Trade",C8237="Multi Position"),(X8236+V8237),IF(C8237="Deposit",(X8236+AE8237),IF(C8237="Withdrawal",(X8236-AE8237)))))</f>
        <v/>
      </c>
      <c r="Y8237" s="145" t="str">
        <f t="shared" si="1545"/>
        <v/>
      </c>
      <c r="Z8237" s="118"/>
      <c r="AA8237" s="118"/>
      <c r="AB8237" s="118"/>
      <c r="AC8237" s="118"/>
      <c r="AD8237" s="118"/>
      <c r="AE8237" s="139"/>
      <c r="AF8237" s="118"/>
      <c r="AG8237" s="118"/>
      <c r="AH8237" s="147" t="str">
        <f t="shared" si="1546"/>
        <v/>
      </c>
      <c r="AI8237" s="147" t="str">
        <f t="shared" si="1547"/>
        <v/>
      </c>
      <c r="AJ8237" s="148" t="str">
        <f t="shared" si="1536"/>
        <v/>
      </c>
      <c r="AK8237" s="148" t="str">
        <f t="shared" si="1537"/>
        <v/>
      </c>
      <c r="AL8237" s="147" t="str">
        <f t="shared" si="1538"/>
        <v/>
      </c>
      <c r="AM8237" s="147" t="str">
        <f t="shared" si="1539"/>
        <v/>
      </c>
      <c r="AN8237" s="147" t="str">
        <f t="shared" si="1540"/>
        <v/>
      </c>
      <c r="AO8237" s="118"/>
    </row>
    <row r="8238" spans="1:41">
      <c r="A8238" s="118"/>
      <c r="B8238" s="118"/>
      <c r="C8238" s="118"/>
      <c r="D8238" s="118"/>
      <c r="E8238" s="118"/>
      <c r="F8238" s="118"/>
      <c r="G8238" s="118"/>
      <c r="H8238" s="118"/>
      <c r="I8238" s="118"/>
      <c r="J8238" s="118"/>
      <c r="K8238" s="118"/>
      <c r="L8238" s="118"/>
      <c r="M8238" s="118"/>
      <c r="N8238" s="118"/>
      <c r="O8238" s="143" t="str">
        <f>IF(H8238="","",(S8238/S8238)&amp;":"&amp;ROUND(AH8238/S8238,2))</f>
        <v/>
      </c>
      <c r="P8238" s="118"/>
      <c r="Q8238" s="118"/>
      <c r="R8238" s="143" t="str">
        <f>IF(H8238="","",(S8238/S8238)&amp;":"&amp;ROUND(AI8238/S8238,2))</f>
        <v/>
      </c>
      <c r="S8238" s="144" t="str">
        <f t="shared" si="1541"/>
        <v/>
      </c>
      <c r="T8238" s="145" t="str">
        <f t="shared" si="1542"/>
        <v/>
      </c>
      <c r="U8238" s="118"/>
      <c r="V8238" s="145" t="str">
        <f t="shared" si="1543"/>
        <v/>
      </c>
      <c r="W8238" s="144" t="str">
        <f t="shared" si="1544"/>
        <v/>
      </c>
      <c r="X8238" s="146" t="str">
        <f>IF(C8238="","",IF(OR(C8238="Trade",C8238="Multi Position"),(X8237+V8238),IF(C8238="Deposit",(X8237+AE8238),IF(C8238="Withdrawal",(X8237-AE8238)))))</f>
        <v/>
      </c>
      <c r="Y8238" s="145" t="str">
        <f t="shared" si="1545"/>
        <v/>
      </c>
      <c r="Z8238" s="118"/>
      <c r="AA8238" s="118"/>
      <c r="AB8238" s="118"/>
      <c r="AC8238" s="118"/>
      <c r="AD8238" s="118"/>
      <c r="AE8238" s="139"/>
      <c r="AF8238" s="118"/>
      <c r="AG8238" s="118"/>
      <c r="AH8238" s="147" t="str">
        <f t="shared" si="1546"/>
        <v/>
      </c>
      <c r="AI8238" s="147" t="str">
        <f t="shared" si="1547"/>
        <v/>
      </c>
      <c r="AJ8238" s="148" t="str">
        <f t="shared" si="1536"/>
        <v/>
      </c>
      <c r="AK8238" s="148" t="str">
        <f t="shared" si="1537"/>
        <v/>
      </c>
      <c r="AL8238" s="147" t="str">
        <f t="shared" si="1538"/>
        <v/>
      </c>
      <c r="AM8238" s="147" t="str">
        <f t="shared" si="1539"/>
        <v/>
      </c>
      <c r="AN8238" s="147" t="str">
        <f t="shared" si="1540"/>
        <v/>
      </c>
      <c r="AO8238" s="118"/>
    </row>
    <row r="8239" spans="1:41">
      <c r="A8239" s="118"/>
      <c r="B8239" s="118"/>
      <c r="C8239" s="118"/>
      <c r="D8239" s="118"/>
      <c r="E8239" s="118"/>
      <c r="F8239" s="118"/>
      <c r="G8239" s="118"/>
      <c r="H8239" s="118"/>
      <c r="I8239" s="118"/>
      <c r="J8239" s="118"/>
      <c r="K8239" s="118"/>
      <c r="L8239" s="118"/>
      <c r="M8239" s="118"/>
      <c r="N8239" s="118"/>
      <c r="O8239" s="143" t="str">
        <f>IF(H8239="","",(S8239/S8239)&amp;":"&amp;ROUND(AH8239/S8239,2))</f>
        <v/>
      </c>
      <c r="P8239" s="118"/>
      <c r="Q8239" s="118"/>
      <c r="R8239" s="143" t="str">
        <f>IF(H8239="","",(S8239/S8239)&amp;":"&amp;ROUND(AI8239/S8239,2))</f>
        <v/>
      </c>
      <c r="S8239" s="144" t="str">
        <f t="shared" si="1541"/>
        <v/>
      </c>
      <c r="T8239" s="145" t="str">
        <f t="shared" si="1542"/>
        <v/>
      </c>
      <c r="U8239" s="118"/>
      <c r="V8239" s="145" t="str">
        <f t="shared" si="1543"/>
        <v/>
      </c>
      <c r="W8239" s="144" t="str">
        <f t="shared" si="1544"/>
        <v/>
      </c>
      <c r="X8239" s="146" t="str">
        <f>IF(C8239="","",IF(OR(C8239="Trade",C8239="Multi Position"),(X8238+V8239),IF(C8239="Deposit",(X8238+AE8239),IF(C8239="Withdrawal",(X8238-AE8239)))))</f>
        <v/>
      </c>
      <c r="Y8239" s="145" t="str">
        <f t="shared" si="1545"/>
        <v/>
      </c>
      <c r="Z8239" s="118"/>
      <c r="AA8239" s="118"/>
      <c r="AB8239" s="118"/>
      <c r="AC8239" s="118"/>
      <c r="AD8239" s="118"/>
      <c r="AE8239" s="139"/>
      <c r="AF8239" s="118"/>
      <c r="AG8239" s="118"/>
      <c r="AH8239" s="147" t="str">
        <f t="shared" si="1546"/>
        <v/>
      </c>
      <c r="AI8239" s="147" t="str">
        <f t="shared" si="1547"/>
        <v/>
      </c>
      <c r="AJ8239" s="148" t="str">
        <f t="shared" si="1536"/>
        <v/>
      </c>
      <c r="AK8239" s="148" t="str">
        <f t="shared" si="1537"/>
        <v/>
      </c>
      <c r="AL8239" s="147" t="str">
        <f t="shared" si="1538"/>
        <v/>
      </c>
      <c r="AM8239" s="147" t="str">
        <f t="shared" si="1539"/>
        <v/>
      </c>
      <c r="AN8239" s="147" t="str">
        <f t="shared" si="1540"/>
        <v/>
      </c>
      <c r="AO8239" s="118"/>
    </row>
    <row r="8240" spans="1:41">
      <c r="A8240" s="118"/>
      <c r="B8240" s="118"/>
      <c r="C8240" s="118"/>
      <c r="D8240" s="118"/>
      <c r="E8240" s="118"/>
      <c r="F8240" s="118"/>
      <c r="G8240" s="118"/>
      <c r="H8240" s="118"/>
      <c r="I8240" s="118"/>
      <c r="J8240" s="118"/>
      <c r="K8240" s="118"/>
      <c r="L8240" s="118"/>
      <c r="M8240" s="118"/>
      <c r="N8240" s="118"/>
      <c r="O8240" s="143" t="str">
        <f>IF(H8240="","",(S8240/S8240)&amp;":"&amp;ROUND(AH8240/S8240,2))</f>
        <v/>
      </c>
      <c r="P8240" s="118"/>
      <c r="Q8240" s="118"/>
      <c r="R8240" s="143" t="str">
        <f>IF(H8240="","",(S8240/S8240)&amp;":"&amp;ROUND(AI8240/S8240,2))</f>
        <v/>
      </c>
      <c r="S8240" s="144" t="str">
        <f t="shared" si="1541"/>
        <v/>
      </c>
      <c r="T8240" s="145" t="str">
        <f t="shared" si="1542"/>
        <v/>
      </c>
      <c r="U8240" s="118"/>
      <c r="V8240" s="145" t="str">
        <f t="shared" si="1543"/>
        <v/>
      </c>
      <c r="W8240" s="144" t="str">
        <f t="shared" si="1544"/>
        <v/>
      </c>
      <c r="X8240" s="146" t="str">
        <f>IF(C8240="","",IF(OR(C8240="Trade",C8240="Multi Position"),(X8239+V8240),IF(C8240="Deposit",(X8239+AE8240),IF(C8240="Withdrawal",(X8239-AE8240)))))</f>
        <v/>
      </c>
      <c r="Y8240" s="145" t="str">
        <f t="shared" si="1545"/>
        <v/>
      </c>
      <c r="Z8240" s="118"/>
      <c r="AA8240" s="118"/>
      <c r="AB8240" s="118"/>
      <c r="AC8240" s="118"/>
      <c r="AD8240" s="118"/>
      <c r="AE8240" s="139"/>
      <c r="AF8240" s="118"/>
      <c r="AG8240" s="118"/>
      <c r="AH8240" s="147" t="str">
        <f t="shared" si="1546"/>
        <v/>
      </c>
      <c r="AI8240" s="147" t="str">
        <f t="shared" si="1547"/>
        <v/>
      </c>
      <c r="AJ8240" s="148" t="str">
        <f t="shared" si="1536"/>
        <v/>
      </c>
      <c r="AK8240" s="148" t="str">
        <f t="shared" si="1537"/>
        <v/>
      </c>
      <c r="AL8240" s="147" t="str">
        <f t="shared" si="1538"/>
        <v/>
      </c>
      <c r="AM8240" s="147" t="str">
        <f t="shared" si="1539"/>
        <v/>
      </c>
      <c r="AN8240" s="147" t="str">
        <f t="shared" si="1540"/>
        <v/>
      </c>
      <c r="AO8240" s="118"/>
    </row>
    <row r="8241" spans="1:41">
      <c r="A8241" s="118"/>
      <c r="B8241" s="118"/>
      <c r="C8241" s="118"/>
      <c r="D8241" s="118"/>
      <c r="E8241" s="118"/>
      <c r="F8241" s="118"/>
      <c r="G8241" s="118"/>
      <c r="H8241" s="118"/>
      <c r="I8241" s="118"/>
      <c r="J8241" s="118"/>
      <c r="K8241" s="118"/>
      <c r="L8241" s="118"/>
      <c r="M8241" s="118"/>
      <c r="N8241" s="118"/>
      <c r="O8241" s="143" t="str">
        <f>IF(H8241="","",(S8241/S8241)&amp;":"&amp;ROUND(AH8241/S8241,2))</f>
        <v/>
      </c>
      <c r="P8241" s="118"/>
      <c r="Q8241" s="118"/>
      <c r="R8241" s="143" t="str">
        <f>IF(H8241="","",(S8241/S8241)&amp;":"&amp;ROUND(AI8241/S8241,2))</f>
        <v/>
      </c>
      <c r="S8241" s="144" t="str">
        <f t="shared" si="1541"/>
        <v/>
      </c>
      <c r="T8241" s="145" t="str">
        <f t="shared" si="1542"/>
        <v/>
      </c>
      <c r="U8241" s="118"/>
      <c r="V8241" s="145" t="str">
        <f t="shared" si="1543"/>
        <v/>
      </c>
      <c r="W8241" s="144" t="str">
        <f t="shared" si="1544"/>
        <v/>
      </c>
      <c r="X8241" s="146" t="str">
        <f>IF(C8241="","",IF(OR(C8241="Trade",C8241="Multi Position"),(X8240+V8241),IF(C8241="Deposit",(X8240+AE8241),IF(C8241="Withdrawal",(X8240-AE8241)))))</f>
        <v/>
      </c>
      <c r="Y8241" s="145" t="str">
        <f t="shared" si="1545"/>
        <v/>
      </c>
      <c r="Z8241" s="118"/>
      <c r="AA8241" s="118"/>
      <c r="AB8241" s="118"/>
      <c r="AC8241" s="118"/>
      <c r="AD8241" s="118"/>
      <c r="AE8241" s="139"/>
      <c r="AF8241" s="118"/>
      <c r="AG8241" s="118"/>
      <c r="AH8241" s="147" t="str">
        <f t="shared" si="1546"/>
        <v/>
      </c>
      <c r="AI8241" s="147" t="str">
        <f t="shared" si="1547"/>
        <v/>
      </c>
      <c r="AJ8241" s="148" t="str">
        <f t="shared" si="1536"/>
        <v/>
      </c>
      <c r="AK8241" s="148" t="str">
        <f t="shared" si="1537"/>
        <v/>
      </c>
      <c r="AL8241" s="147" t="str">
        <f t="shared" si="1538"/>
        <v/>
      </c>
      <c r="AM8241" s="147" t="str">
        <f t="shared" si="1539"/>
        <v/>
      </c>
      <c r="AN8241" s="147" t="str">
        <f t="shared" si="1540"/>
        <v/>
      </c>
      <c r="AO8241" s="118"/>
    </row>
    <row r="8242" spans="1:41">
      <c r="A8242" s="118"/>
      <c r="B8242" s="118"/>
      <c r="C8242" s="118"/>
      <c r="D8242" s="118"/>
      <c r="E8242" s="118"/>
      <c r="F8242" s="118"/>
      <c r="G8242" s="118"/>
      <c r="H8242" s="118"/>
      <c r="I8242" s="118"/>
      <c r="J8242" s="118"/>
      <c r="K8242" s="118"/>
      <c r="L8242" s="118"/>
      <c r="M8242" s="118"/>
      <c r="N8242" s="118"/>
      <c r="O8242" s="143" t="str">
        <f>IF(H8242="","",(S8242/S8242)&amp;":"&amp;ROUND(AH8242/S8242,2))</f>
        <v/>
      </c>
      <c r="P8242" s="118"/>
      <c r="Q8242" s="118"/>
      <c r="R8242" s="143" t="str">
        <f>IF(H8242="","",(S8242/S8242)&amp;":"&amp;ROUND(AI8242/S8242,2))</f>
        <v/>
      </c>
      <c r="S8242" s="144" t="str">
        <f t="shared" si="1541"/>
        <v/>
      </c>
      <c r="T8242" s="145" t="str">
        <f t="shared" si="1542"/>
        <v/>
      </c>
      <c r="U8242" s="118"/>
      <c r="V8242" s="145" t="str">
        <f t="shared" si="1543"/>
        <v/>
      </c>
      <c r="W8242" s="144" t="str">
        <f t="shared" si="1544"/>
        <v/>
      </c>
      <c r="X8242" s="146" t="str">
        <f>IF(C8242="","",IF(OR(C8242="Trade",C8242="Multi Position"),(X8241+V8242),IF(C8242="Deposit",(X8241+AE8242),IF(C8242="Withdrawal",(X8241-AE8242)))))</f>
        <v/>
      </c>
      <c r="Y8242" s="145" t="str">
        <f t="shared" si="1545"/>
        <v/>
      </c>
      <c r="Z8242" s="118"/>
      <c r="AA8242" s="118"/>
      <c r="AB8242" s="118"/>
      <c r="AC8242" s="118"/>
      <c r="AD8242" s="118"/>
      <c r="AE8242" s="139"/>
      <c r="AF8242" s="118"/>
      <c r="AG8242" s="118"/>
      <c r="AH8242" s="147" t="str">
        <f t="shared" si="1546"/>
        <v/>
      </c>
      <c r="AI8242" s="147" t="str">
        <f t="shared" si="1547"/>
        <v/>
      </c>
      <c r="AJ8242" s="148" t="str">
        <f t="shared" si="1536"/>
        <v/>
      </c>
      <c r="AK8242" s="148" t="str">
        <f t="shared" si="1537"/>
        <v/>
      </c>
      <c r="AL8242" s="147" t="str">
        <f t="shared" si="1538"/>
        <v/>
      </c>
      <c r="AM8242" s="147" t="str">
        <f t="shared" si="1539"/>
        <v/>
      </c>
      <c r="AN8242" s="147" t="str">
        <f t="shared" si="1540"/>
        <v/>
      </c>
      <c r="AO8242" s="118"/>
    </row>
    <row r="8243" spans="1:41">
      <c r="A8243" s="118"/>
      <c r="B8243" s="118"/>
      <c r="C8243" s="118"/>
      <c r="D8243" s="118"/>
      <c r="E8243" s="118"/>
      <c r="F8243" s="118"/>
      <c r="G8243" s="118"/>
      <c r="H8243" s="118"/>
      <c r="I8243" s="118"/>
      <c r="J8243" s="118"/>
      <c r="K8243" s="118"/>
      <c r="L8243" s="118"/>
      <c r="M8243" s="118"/>
      <c r="N8243" s="118"/>
      <c r="O8243" s="143" t="str">
        <f>IF(H8243="","",(S8243/S8243)&amp;":"&amp;ROUND(AH8243/S8243,2))</f>
        <v/>
      </c>
      <c r="P8243" s="118"/>
      <c r="Q8243" s="118"/>
      <c r="R8243" s="143" t="str">
        <f>IF(H8243="","",(S8243/S8243)&amp;":"&amp;ROUND(AI8243/S8243,2))</f>
        <v/>
      </c>
      <c r="S8243" s="144" t="str">
        <f t="shared" si="1541"/>
        <v/>
      </c>
      <c r="T8243" s="145" t="str">
        <f t="shared" si="1542"/>
        <v/>
      </c>
      <c r="U8243" s="118"/>
      <c r="V8243" s="145" t="str">
        <f t="shared" si="1543"/>
        <v/>
      </c>
      <c r="W8243" s="144" t="str">
        <f t="shared" si="1544"/>
        <v/>
      </c>
      <c r="X8243" s="146" t="str">
        <f>IF(C8243="","",IF(OR(C8243="Trade",C8243="Multi Position"),(X8242+V8243),IF(C8243="Deposit",(X8242+AE8243),IF(C8243="Withdrawal",(X8242-AE8243)))))</f>
        <v/>
      </c>
      <c r="Y8243" s="145" t="str">
        <f t="shared" si="1545"/>
        <v/>
      </c>
      <c r="Z8243" s="118"/>
      <c r="AA8243" s="118"/>
      <c r="AB8243" s="118"/>
      <c r="AC8243" s="118"/>
      <c r="AD8243" s="118"/>
      <c r="AE8243" s="139"/>
      <c r="AF8243" s="118"/>
      <c r="AG8243" s="118"/>
      <c r="AH8243" s="147" t="str">
        <f t="shared" si="1546"/>
        <v/>
      </c>
      <c r="AI8243" s="147" t="str">
        <f t="shared" si="1547"/>
        <v/>
      </c>
      <c r="AJ8243" s="148" t="str">
        <f t="shared" si="1536"/>
        <v/>
      </c>
      <c r="AK8243" s="148" t="str">
        <f t="shared" si="1537"/>
        <v/>
      </c>
      <c r="AL8243" s="147" t="str">
        <f t="shared" si="1538"/>
        <v/>
      </c>
      <c r="AM8243" s="147" t="str">
        <f t="shared" si="1539"/>
        <v/>
      </c>
      <c r="AN8243" s="147" t="str">
        <f t="shared" si="1540"/>
        <v/>
      </c>
      <c r="AO8243" s="118"/>
    </row>
    <row r="8244" spans="1:41">
      <c r="A8244" s="118"/>
      <c r="B8244" s="118"/>
      <c r="C8244" s="118"/>
      <c r="D8244" s="118"/>
      <c r="E8244" s="118"/>
      <c r="F8244" s="118"/>
      <c r="G8244" s="118"/>
      <c r="H8244" s="118"/>
      <c r="I8244" s="118"/>
      <c r="J8244" s="118"/>
      <c r="K8244" s="118"/>
      <c r="L8244" s="118"/>
      <c r="M8244" s="118"/>
      <c r="N8244" s="118"/>
      <c r="O8244" s="143" t="str">
        <f>IF(H8244="","",(S8244/S8244)&amp;":"&amp;ROUND(AH8244/S8244,2))</f>
        <v/>
      </c>
      <c r="P8244" s="118"/>
      <c r="Q8244" s="118"/>
      <c r="R8244" s="143" t="str">
        <f>IF(H8244="","",(S8244/S8244)&amp;":"&amp;ROUND(AI8244/S8244,2))</f>
        <v/>
      </c>
      <c r="S8244" s="144" t="str">
        <f t="shared" si="1541"/>
        <v/>
      </c>
      <c r="T8244" s="145" t="str">
        <f t="shared" si="1542"/>
        <v/>
      </c>
      <c r="U8244" s="118"/>
      <c r="V8244" s="145" t="str">
        <f t="shared" si="1543"/>
        <v/>
      </c>
      <c r="W8244" s="144" t="str">
        <f t="shared" si="1544"/>
        <v/>
      </c>
      <c r="X8244" s="146" t="str">
        <f>IF(C8244="","",IF(OR(C8244="Trade",C8244="Multi Position"),(X8243+V8244),IF(C8244="Deposit",(X8243+AE8244),IF(C8244="Withdrawal",(X8243-AE8244)))))</f>
        <v/>
      </c>
      <c r="Y8244" s="145" t="str">
        <f t="shared" si="1545"/>
        <v/>
      </c>
      <c r="Z8244" s="118"/>
      <c r="AA8244" s="118"/>
      <c r="AB8244" s="118"/>
      <c r="AC8244" s="118"/>
      <c r="AD8244" s="118"/>
      <c r="AE8244" s="139"/>
      <c r="AF8244" s="118"/>
      <c r="AG8244" s="118"/>
      <c r="AH8244" s="147" t="str">
        <f t="shared" si="1546"/>
        <v/>
      </c>
      <c r="AI8244" s="147" t="str">
        <f t="shared" si="1547"/>
        <v/>
      </c>
      <c r="AJ8244" s="148" t="str">
        <f t="shared" si="1536"/>
        <v/>
      </c>
      <c r="AK8244" s="148" t="str">
        <f t="shared" si="1537"/>
        <v/>
      </c>
      <c r="AL8244" s="147" t="str">
        <f t="shared" si="1538"/>
        <v/>
      </c>
      <c r="AM8244" s="147" t="str">
        <f t="shared" si="1539"/>
        <v/>
      </c>
      <c r="AN8244" s="147" t="str">
        <f t="shared" si="1540"/>
        <v/>
      </c>
      <c r="AO8244" s="118"/>
    </row>
    <row r="8245" spans="1:41">
      <c r="A8245" s="118"/>
      <c r="B8245" s="118"/>
      <c r="C8245" s="118"/>
      <c r="D8245" s="118"/>
      <c r="E8245" s="118"/>
      <c r="F8245" s="118"/>
      <c r="G8245" s="118"/>
      <c r="H8245" s="118"/>
      <c r="I8245" s="118"/>
      <c r="J8245" s="118"/>
      <c r="K8245" s="118"/>
      <c r="L8245" s="118"/>
      <c r="M8245" s="118"/>
      <c r="N8245" s="118"/>
      <c r="O8245" s="143" t="str">
        <f>IF(H8245="","",(S8245/S8245)&amp;":"&amp;ROUND(AH8245/S8245,2))</f>
        <v/>
      </c>
      <c r="P8245" s="118"/>
      <c r="Q8245" s="118"/>
      <c r="R8245" s="143" t="str">
        <f>IF(H8245="","",(S8245/S8245)&amp;":"&amp;ROUND(AI8245/S8245,2))</f>
        <v/>
      </c>
      <c r="S8245" s="144" t="str">
        <f t="shared" si="1541"/>
        <v/>
      </c>
      <c r="T8245" s="145" t="str">
        <f t="shared" si="1542"/>
        <v/>
      </c>
      <c r="U8245" s="118"/>
      <c r="V8245" s="145" t="str">
        <f t="shared" si="1543"/>
        <v/>
      </c>
      <c r="W8245" s="144" t="str">
        <f t="shared" si="1544"/>
        <v/>
      </c>
      <c r="X8245" s="146" t="str">
        <f>IF(C8245="","",IF(OR(C8245="Trade",C8245="Multi Position"),(X8244+V8245),IF(C8245="Deposit",(X8244+AE8245),IF(C8245="Withdrawal",(X8244-AE8245)))))</f>
        <v/>
      </c>
      <c r="Y8245" s="145" t="str">
        <f t="shared" si="1545"/>
        <v/>
      </c>
      <c r="Z8245" s="118"/>
      <c r="AA8245" s="118"/>
      <c r="AB8245" s="118"/>
      <c r="AC8245" s="118"/>
      <c r="AD8245" s="118"/>
      <c r="AE8245" s="139"/>
      <c r="AF8245" s="118"/>
      <c r="AG8245" s="118"/>
      <c r="AH8245" s="147" t="str">
        <f t="shared" si="1546"/>
        <v/>
      </c>
      <c r="AI8245" s="147" t="str">
        <f t="shared" si="1547"/>
        <v/>
      </c>
      <c r="AJ8245" s="148" t="str">
        <f t="shared" si="1536"/>
        <v/>
      </c>
      <c r="AK8245" s="148" t="str">
        <f t="shared" si="1537"/>
        <v/>
      </c>
      <c r="AL8245" s="147" t="str">
        <f t="shared" si="1538"/>
        <v/>
      </c>
      <c r="AM8245" s="147" t="str">
        <f t="shared" si="1539"/>
        <v/>
      </c>
      <c r="AN8245" s="147" t="str">
        <f t="shared" si="1540"/>
        <v/>
      </c>
      <c r="AO8245" s="118"/>
    </row>
    <row r="8246" spans="1:41">
      <c r="A8246" s="118"/>
      <c r="B8246" s="118"/>
      <c r="C8246" s="118"/>
      <c r="D8246" s="118"/>
      <c r="E8246" s="118"/>
      <c r="F8246" s="118"/>
      <c r="G8246" s="118"/>
      <c r="H8246" s="118"/>
      <c r="I8246" s="118"/>
      <c r="J8246" s="118"/>
      <c r="K8246" s="118"/>
      <c r="L8246" s="118"/>
      <c r="M8246" s="118"/>
      <c r="N8246" s="118"/>
      <c r="O8246" s="143" t="str">
        <f>IF(H8246="","",(S8246/S8246)&amp;":"&amp;ROUND(AH8246/S8246,2))</f>
        <v/>
      </c>
      <c r="P8246" s="118"/>
      <c r="Q8246" s="118"/>
      <c r="R8246" s="143" t="str">
        <f>IF(H8246="","",(S8246/S8246)&amp;":"&amp;ROUND(AI8246/S8246,2))</f>
        <v/>
      </c>
      <c r="S8246" s="144" t="str">
        <f t="shared" si="1541"/>
        <v/>
      </c>
      <c r="T8246" s="145" t="str">
        <f t="shared" si="1542"/>
        <v/>
      </c>
      <c r="U8246" s="118"/>
      <c r="V8246" s="145" t="str">
        <f t="shared" si="1543"/>
        <v/>
      </c>
      <c r="W8246" s="144" t="str">
        <f t="shared" si="1544"/>
        <v/>
      </c>
      <c r="X8246" s="146" t="str">
        <f>IF(C8246="","",IF(OR(C8246="Trade",C8246="Multi Position"),(X8245+V8246),IF(C8246="Deposit",(X8245+AE8246),IF(C8246="Withdrawal",(X8245-AE8246)))))</f>
        <v/>
      </c>
      <c r="Y8246" s="145" t="str">
        <f t="shared" si="1545"/>
        <v/>
      </c>
      <c r="Z8246" s="118"/>
      <c r="AA8246" s="118"/>
      <c r="AB8246" s="118"/>
      <c r="AC8246" s="118"/>
      <c r="AD8246" s="118"/>
      <c r="AE8246" s="139"/>
      <c r="AF8246" s="118"/>
      <c r="AG8246" s="118"/>
      <c r="AH8246" s="147" t="str">
        <f t="shared" si="1546"/>
        <v/>
      </c>
      <c r="AI8246" s="147" t="str">
        <f t="shared" si="1547"/>
        <v/>
      </c>
      <c r="AJ8246" s="148" t="str">
        <f t="shared" si="1536"/>
        <v/>
      </c>
      <c r="AK8246" s="148" t="str">
        <f t="shared" si="1537"/>
        <v/>
      </c>
      <c r="AL8246" s="147" t="str">
        <f t="shared" si="1538"/>
        <v/>
      </c>
      <c r="AM8246" s="147" t="str">
        <f t="shared" si="1539"/>
        <v/>
      </c>
      <c r="AN8246" s="147" t="str">
        <f t="shared" si="1540"/>
        <v/>
      </c>
      <c r="AO8246" s="118"/>
    </row>
    <row r="8247" spans="1:41">
      <c r="A8247" s="118"/>
      <c r="B8247" s="118"/>
      <c r="C8247" s="118"/>
      <c r="D8247" s="118"/>
      <c r="E8247" s="118"/>
      <c r="F8247" s="118"/>
      <c r="G8247" s="118"/>
      <c r="H8247" s="118"/>
      <c r="I8247" s="118"/>
      <c r="J8247" s="118"/>
      <c r="K8247" s="118"/>
      <c r="L8247" s="118"/>
      <c r="M8247" s="118"/>
      <c r="N8247" s="118"/>
      <c r="O8247" s="143" t="str">
        <f>IF(H8247="","",(S8247/S8247)&amp;":"&amp;ROUND(AH8247/S8247,2))</f>
        <v/>
      </c>
      <c r="P8247" s="118"/>
      <c r="Q8247" s="118"/>
      <c r="R8247" s="143" t="str">
        <f>IF(H8247="","",(S8247/S8247)&amp;":"&amp;ROUND(AI8247/S8247,2))</f>
        <v/>
      </c>
      <c r="S8247" s="144" t="str">
        <f t="shared" si="1541"/>
        <v/>
      </c>
      <c r="T8247" s="145" t="str">
        <f t="shared" si="1542"/>
        <v/>
      </c>
      <c r="U8247" s="118"/>
      <c r="V8247" s="145" t="str">
        <f t="shared" si="1543"/>
        <v/>
      </c>
      <c r="W8247" s="144" t="str">
        <f t="shared" si="1544"/>
        <v/>
      </c>
      <c r="X8247" s="146" t="str">
        <f>IF(C8247="","",IF(OR(C8247="Trade",C8247="Multi Position"),(X8246+V8247),IF(C8247="Deposit",(X8246+AE8247),IF(C8247="Withdrawal",(X8246-AE8247)))))</f>
        <v/>
      </c>
      <c r="Y8247" s="145" t="str">
        <f t="shared" si="1545"/>
        <v/>
      </c>
      <c r="Z8247" s="118"/>
      <c r="AA8247" s="118"/>
      <c r="AB8247" s="118"/>
      <c r="AC8247" s="118"/>
      <c r="AD8247" s="118"/>
      <c r="AE8247" s="139"/>
      <c r="AF8247" s="118"/>
      <c r="AG8247" s="118"/>
      <c r="AH8247" s="147" t="str">
        <f t="shared" si="1546"/>
        <v/>
      </c>
      <c r="AI8247" s="147" t="str">
        <f t="shared" si="1547"/>
        <v/>
      </c>
      <c r="AJ8247" s="148" t="str">
        <f t="shared" si="1536"/>
        <v/>
      </c>
      <c r="AK8247" s="148" t="str">
        <f t="shared" si="1537"/>
        <v/>
      </c>
      <c r="AL8247" s="147" t="str">
        <f t="shared" si="1538"/>
        <v/>
      </c>
      <c r="AM8247" s="147" t="str">
        <f t="shared" si="1539"/>
        <v/>
      </c>
      <c r="AN8247" s="147" t="str">
        <f t="shared" si="1540"/>
        <v/>
      </c>
      <c r="AO8247" s="118"/>
    </row>
    <row r="8248" spans="1:41">
      <c r="A8248" s="118"/>
      <c r="B8248" s="118"/>
      <c r="C8248" s="118"/>
      <c r="D8248" s="118"/>
      <c r="E8248" s="118"/>
      <c r="F8248" s="118"/>
      <c r="G8248" s="118"/>
      <c r="H8248" s="118"/>
      <c r="I8248" s="118"/>
      <c r="J8248" s="118"/>
      <c r="K8248" s="118"/>
      <c r="L8248" s="118"/>
      <c r="M8248" s="118"/>
      <c r="N8248" s="118"/>
      <c r="O8248" s="143" t="str">
        <f>IF(H8248="","",(S8248/S8248)&amp;":"&amp;ROUND(AH8248/S8248,2))</f>
        <v/>
      </c>
      <c r="P8248" s="118"/>
      <c r="Q8248" s="118"/>
      <c r="R8248" s="143" t="str">
        <f>IF(H8248="","",(S8248/S8248)&amp;":"&amp;ROUND(AI8248/S8248,2))</f>
        <v/>
      </c>
      <c r="S8248" s="144" t="str">
        <f t="shared" si="1541"/>
        <v/>
      </c>
      <c r="T8248" s="145" t="str">
        <f t="shared" si="1542"/>
        <v/>
      </c>
      <c r="U8248" s="118"/>
      <c r="V8248" s="145" t="str">
        <f t="shared" si="1543"/>
        <v/>
      </c>
      <c r="W8248" s="144" t="str">
        <f t="shared" si="1544"/>
        <v/>
      </c>
      <c r="X8248" s="146" t="str">
        <f>IF(C8248="","",IF(OR(C8248="Trade",C8248="Multi Position"),(X8247+V8248),IF(C8248="Deposit",(X8247+AE8248),IF(C8248="Withdrawal",(X8247-AE8248)))))</f>
        <v/>
      </c>
      <c r="Y8248" s="145" t="str">
        <f t="shared" si="1545"/>
        <v/>
      </c>
      <c r="Z8248" s="118"/>
      <c r="AA8248" s="118"/>
      <c r="AB8248" s="118"/>
      <c r="AC8248" s="118"/>
      <c r="AD8248" s="118"/>
      <c r="AE8248" s="139"/>
      <c r="AF8248" s="118"/>
      <c r="AG8248" s="118"/>
      <c r="AH8248" s="147" t="str">
        <f t="shared" si="1546"/>
        <v/>
      </c>
      <c r="AI8248" s="147" t="str">
        <f t="shared" si="1547"/>
        <v/>
      </c>
      <c r="AJ8248" s="148" t="str">
        <f t="shared" si="1536"/>
        <v/>
      </c>
      <c r="AK8248" s="148" t="str">
        <f t="shared" si="1537"/>
        <v/>
      </c>
      <c r="AL8248" s="147" t="str">
        <f t="shared" si="1538"/>
        <v/>
      </c>
      <c r="AM8248" s="147" t="str">
        <f t="shared" si="1539"/>
        <v/>
      </c>
      <c r="AN8248" s="147" t="str">
        <f t="shared" si="1540"/>
        <v/>
      </c>
      <c r="AO8248" s="118"/>
    </row>
    <row r="8249" spans="1:41">
      <c r="A8249" s="118"/>
      <c r="B8249" s="118"/>
      <c r="C8249" s="118"/>
      <c r="D8249" s="118"/>
      <c r="E8249" s="118"/>
      <c r="F8249" s="118"/>
      <c r="G8249" s="118"/>
      <c r="H8249" s="118"/>
      <c r="I8249" s="118"/>
      <c r="J8249" s="118"/>
      <c r="K8249" s="118"/>
      <c r="L8249" s="118"/>
      <c r="M8249" s="118"/>
      <c r="N8249" s="118"/>
      <c r="O8249" s="143" t="str">
        <f>IF(H8249="","",(S8249/S8249)&amp;":"&amp;ROUND(AH8249/S8249,2))</f>
        <v/>
      </c>
      <c r="P8249" s="118"/>
      <c r="Q8249" s="118"/>
      <c r="R8249" s="143" t="str">
        <f>IF(H8249="","",(S8249/S8249)&amp;":"&amp;ROUND(AI8249/S8249,2))</f>
        <v/>
      </c>
      <c r="S8249" s="144" t="str">
        <f t="shared" si="1541"/>
        <v/>
      </c>
      <c r="T8249" s="145" t="str">
        <f t="shared" si="1542"/>
        <v/>
      </c>
      <c r="U8249" s="118"/>
      <c r="V8249" s="145" t="str">
        <f t="shared" si="1543"/>
        <v/>
      </c>
      <c r="W8249" s="144" t="str">
        <f t="shared" si="1544"/>
        <v/>
      </c>
      <c r="X8249" s="146" t="str">
        <f>IF(C8249="","",IF(OR(C8249="Trade",C8249="Multi Position"),(X8248+V8249),IF(C8249="Deposit",(X8248+AE8249),IF(C8249="Withdrawal",(X8248-AE8249)))))</f>
        <v/>
      </c>
      <c r="Y8249" s="145" t="str">
        <f t="shared" si="1545"/>
        <v/>
      </c>
      <c r="Z8249" s="118"/>
      <c r="AA8249" s="118"/>
      <c r="AB8249" s="118"/>
      <c r="AC8249" s="118"/>
      <c r="AD8249" s="118"/>
      <c r="AE8249" s="139"/>
      <c r="AF8249" s="118"/>
      <c r="AG8249" s="118"/>
      <c r="AH8249" s="147" t="str">
        <f t="shared" si="1546"/>
        <v/>
      </c>
      <c r="AI8249" s="147" t="str">
        <f t="shared" si="1547"/>
        <v/>
      </c>
      <c r="AJ8249" s="148" t="str">
        <f t="shared" si="1536"/>
        <v/>
      </c>
      <c r="AK8249" s="148" t="str">
        <f t="shared" si="1537"/>
        <v/>
      </c>
      <c r="AL8249" s="147" t="str">
        <f t="shared" si="1538"/>
        <v/>
      </c>
      <c r="AM8249" s="147" t="str">
        <f t="shared" si="1539"/>
        <v/>
      </c>
      <c r="AN8249" s="147" t="str">
        <f t="shared" si="1540"/>
        <v/>
      </c>
      <c r="AO8249" s="118"/>
    </row>
    <row r="8250" spans="1:41">
      <c r="A8250" s="118"/>
      <c r="B8250" s="118"/>
      <c r="C8250" s="118"/>
      <c r="D8250" s="118"/>
      <c r="E8250" s="118"/>
      <c r="F8250" s="118"/>
      <c r="G8250" s="118"/>
      <c r="H8250" s="118"/>
      <c r="I8250" s="118"/>
      <c r="J8250" s="118"/>
      <c r="K8250" s="118"/>
      <c r="L8250" s="118"/>
      <c r="M8250" s="118"/>
      <c r="N8250" s="118"/>
      <c r="O8250" s="143" t="str">
        <f>IF(H8250="","",(S8250/S8250)&amp;":"&amp;ROUND(AH8250/S8250,2))</f>
        <v/>
      </c>
      <c r="P8250" s="118"/>
      <c r="Q8250" s="118"/>
      <c r="R8250" s="143" t="str">
        <f>IF(H8250="","",(S8250/S8250)&amp;":"&amp;ROUND(AI8250/S8250,2))</f>
        <v/>
      </c>
      <c r="S8250" s="144" t="str">
        <f t="shared" si="1541"/>
        <v/>
      </c>
      <c r="T8250" s="145" t="str">
        <f t="shared" si="1542"/>
        <v/>
      </c>
      <c r="U8250" s="118"/>
      <c r="V8250" s="145" t="str">
        <f t="shared" si="1543"/>
        <v/>
      </c>
      <c r="W8250" s="144" t="str">
        <f t="shared" si="1544"/>
        <v/>
      </c>
      <c r="X8250" s="146" t="str">
        <f>IF(C8250="","",IF(OR(C8250="Trade",C8250="Multi Position"),(X8249+V8250),IF(C8250="Deposit",(X8249+AE8250),IF(C8250="Withdrawal",(X8249-AE8250)))))</f>
        <v/>
      </c>
      <c r="Y8250" s="145" t="str">
        <f t="shared" si="1545"/>
        <v/>
      </c>
      <c r="Z8250" s="118"/>
      <c r="AA8250" s="118"/>
      <c r="AB8250" s="118"/>
      <c r="AC8250" s="118"/>
      <c r="AD8250" s="118"/>
      <c r="AE8250" s="139"/>
      <c r="AF8250" s="118"/>
      <c r="AG8250" s="118"/>
      <c r="AH8250" s="147" t="str">
        <f t="shared" si="1546"/>
        <v/>
      </c>
      <c r="AI8250" s="147" t="str">
        <f t="shared" si="1547"/>
        <v/>
      </c>
      <c r="AJ8250" s="148" t="str">
        <f t="shared" si="1536"/>
        <v/>
      </c>
      <c r="AK8250" s="148" t="str">
        <f t="shared" si="1537"/>
        <v/>
      </c>
      <c r="AL8250" s="147" t="str">
        <f t="shared" si="1538"/>
        <v/>
      </c>
      <c r="AM8250" s="147" t="str">
        <f t="shared" si="1539"/>
        <v/>
      </c>
      <c r="AN8250" s="147" t="str">
        <f t="shared" si="1540"/>
        <v/>
      </c>
      <c r="AO8250" s="118"/>
    </row>
    <row r="8251" spans="1:41">
      <c r="A8251" s="118"/>
      <c r="B8251" s="118"/>
      <c r="C8251" s="118"/>
      <c r="D8251" s="118"/>
      <c r="E8251" s="118"/>
      <c r="F8251" s="118"/>
      <c r="G8251" s="118"/>
      <c r="H8251" s="118"/>
      <c r="I8251" s="118"/>
      <c r="J8251" s="118"/>
      <c r="K8251" s="118"/>
      <c r="L8251" s="118"/>
      <c r="M8251" s="118"/>
      <c r="N8251" s="118"/>
      <c r="O8251" s="143" t="str">
        <f>IF(H8251="","",(S8251/S8251)&amp;":"&amp;ROUND(AH8251/S8251,2))</f>
        <v/>
      </c>
      <c r="P8251" s="118"/>
      <c r="Q8251" s="118"/>
      <c r="R8251" s="143" t="str">
        <f>IF(H8251="","",(S8251/S8251)&amp;":"&amp;ROUND(AI8251/S8251,2))</f>
        <v/>
      </c>
      <c r="S8251" s="144" t="str">
        <f t="shared" si="1541"/>
        <v/>
      </c>
      <c r="T8251" s="145" t="str">
        <f t="shared" si="1542"/>
        <v/>
      </c>
      <c r="U8251" s="118"/>
      <c r="V8251" s="145" t="str">
        <f t="shared" si="1543"/>
        <v/>
      </c>
      <c r="W8251" s="144" t="str">
        <f t="shared" si="1544"/>
        <v/>
      </c>
      <c r="X8251" s="146" t="str">
        <f>IF(C8251="","",IF(OR(C8251="Trade",C8251="Multi Position"),(X8250+V8251),IF(C8251="Deposit",(X8250+AE8251),IF(C8251="Withdrawal",(X8250-AE8251)))))</f>
        <v/>
      </c>
      <c r="Y8251" s="145" t="str">
        <f t="shared" si="1545"/>
        <v/>
      </c>
      <c r="Z8251" s="118"/>
      <c r="AA8251" s="118"/>
      <c r="AB8251" s="118"/>
      <c r="AC8251" s="118"/>
      <c r="AD8251" s="118"/>
      <c r="AE8251" s="139"/>
      <c r="AF8251" s="118"/>
      <c r="AG8251" s="118"/>
      <c r="AH8251" s="147" t="str">
        <f t="shared" si="1546"/>
        <v/>
      </c>
      <c r="AI8251" s="147" t="str">
        <f t="shared" si="1547"/>
        <v/>
      </c>
      <c r="AJ8251" s="148" t="str">
        <f t="shared" si="1536"/>
        <v/>
      </c>
      <c r="AK8251" s="148" t="str">
        <f t="shared" si="1537"/>
        <v/>
      </c>
      <c r="AL8251" s="147" t="str">
        <f t="shared" si="1538"/>
        <v/>
      </c>
      <c r="AM8251" s="147" t="str">
        <f t="shared" si="1539"/>
        <v/>
      </c>
      <c r="AN8251" s="147" t="str">
        <f t="shared" si="1540"/>
        <v/>
      </c>
      <c r="AO8251" s="118"/>
    </row>
    <row r="8252" spans="1:41">
      <c r="A8252" s="118"/>
      <c r="B8252" s="118"/>
      <c r="C8252" s="118"/>
      <c r="D8252" s="118"/>
      <c r="E8252" s="118"/>
      <c r="F8252" s="118"/>
      <c r="G8252" s="118"/>
      <c r="H8252" s="118"/>
      <c r="I8252" s="118"/>
      <c r="J8252" s="118"/>
      <c r="K8252" s="118"/>
      <c r="L8252" s="118"/>
      <c r="M8252" s="118"/>
      <c r="N8252" s="118"/>
      <c r="O8252" s="143" t="str">
        <f>IF(H8252="","",(S8252/S8252)&amp;":"&amp;ROUND(AH8252/S8252,2))</f>
        <v/>
      </c>
      <c r="P8252" s="118"/>
      <c r="Q8252" s="118"/>
      <c r="R8252" s="143" t="str">
        <f>IF(H8252="","",(S8252/S8252)&amp;":"&amp;ROUND(AI8252/S8252,2))</f>
        <v/>
      </c>
      <c r="S8252" s="144" t="str">
        <f t="shared" si="1541"/>
        <v/>
      </c>
      <c r="T8252" s="145" t="str">
        <f t="shared" si="1542"/>
        <v/>
      </c>
      <c r="U8252" s="118"/>
      <c r="V8252" s="145" t="str">
        <f t="shared" si="1543"/>
        <v/>
      </c>
      <c r="W8252" s="144" t="str">
        <f t="shared" si="1544"/>
        <v/>
      </c>
      <c r="X8252" s="146" t="str">
        <f>IF(C8252="","",IF(OR(C8252="Trade",C8252="Multi Position"),(X8251+V8252),IF(C8252="Deposit",(X8251+AE8252),IF(C8252="Withdrawal",(X8251-AE8252)))))</f>
        <v/>
      </c>
      <c r="Y8252" s="145" t="str">
        <f t="shared" si="1545"/>
        <v/>
      </c>
      <c r="Z8252" s="118"/>
      <c r="AA8252" s="118"/>
      <c r="AB8252" s="118"/>
      <c r="AC8252" s="118"/>
      <c r="AD8252" s="118"/>
      <c r="AE8252" s="139"/>
      <c r="AF8252" s="118"/>
      <c r="AG8252" s="118"/>
      <c r="AH8252" s="147" t="str">
        <f t="shared" si="1546"/>
        <v/>
      </c>
      <c r="AI8252" s="147" t="str">
        <f t="shared" si="1547"/>
        <v/>
      </c>
      <c r="AJ8252" s="148" t="str">
        <f t="shared" si="1536"/>
        <v/>
      </c>
      <c r="AK8252" s="148" t="str">
        <f t="shared" si="1537"/>
        <v/>
      </c>
      <c r="AL8252" s="147" t="str">
        <f t="shared" si="1538"/>
        <v/>
      </c>
      <c r="AM8252" s="147" t="str">
        <f t="shared" si="1539"/>
        <v/>
      </c>
      <c r="AN8252" s="147" t="str">
        <f t="shared" si="1540"/>
        <v/>
      </c>
      <c r="AO8252" s="118"/>
    </row>
    <row r="8253" spans="1:41">
      <c r="A8253" s="118"/>
      <c r="B8253" s="118"/>
      <c r="C8253" s="118"/>
      <c r="D8253" s="118"/>
      <c r="E8253" s="118"/>
      <c r="F8253" s="118"/>
      <c r="G8253" s="118"/>
      <c r="H8253" s="118"/>
      <c r="I8253" s="118"/>
      <c r="J8253" s="118"/>
      <c r="K8253" s="118"/>
      <c r="L8253" s="118"/>
      <c r="M8253" s="118"/>
      <c r="N8253" s="118"/>
      <c r="O8253" s="143" t="str">
        <f>IF(H8253="","",(S8253/S8253)&amp;":"&amp;ROUND(AH8253/S8253,2))</f>
        <v/>
      </c>
      <c r="P8253" s="118"/>
      <c r="Q8253" s="118"/>
      <c r="R8253" s="143" t="str">
        <f>IF(H8253="","",(S8253/S8253)&amp;":"&amp;ROUND(AI8253/S8253,2))</f>
        <v/>
      </c>
      <c r="S8253" s="144" t="str">
        <f t="shared" si="1541"/>
        <v/>
      </c>
      <c r="T8253" s="145" t="str">
        <f t="shared" si="1542"/>
        <v/>
      </c>
      <c r="U8253" s="118"/>
      <c r="V8253" s="145" t="str">
        <f t="shared" si="1543"/>
        <v/>
      </c>
      <c r="W8253" s="144" t="str">
        <f t="shared" si="1544"/>
        <v/>
      </c>
      <c r="X8253" s="146" t="str">
        <f>IF(C8253="","",IF(OR(C8253="Trade",C8253="Multi Position"),(X8252+V8253),IF(C8253="Deposit",(X8252+AE8253),IF(C8253="Withdrawal",(X8252-AE8253)))))</f>
        <v/>
      </c>
      <c r="Y8253" s="145" t="str">
        <f t="shared" si="1545"/>
        <v/>
      </c>
      <c r="Z8253" s="118"/>
      <c r="AA8253" s="118"/>
      <c r="AB8253" s="118"/>
      <c r="AC8253" s="118"/>
      <c r="AD8253" s="118"/>
      <c r="AE8253" s="139"/>
      <c r="AF8253" s="118"/>
      <c r="AG8253" s="118"/>
      <c r="AH8253" s="147" t="str">
        <f t="shared" si="1546"/>
        <v/>
      </c>
      <c r="AI8253" s="147" t="str">
        <f t="shared" si="1547"/>
        <v/>
      </c>
      <c r="AJ8253" s="148" t="str">
        <f t="shared" si="1536"/>
        <v/>
      </c>
      <c r="AK8253" s="148" t="str">
        <f t="shared" si="1537"/>
        <v/>
      </c>
      <c r="AL8253" s="147" t="str">
        <f t="shared" si="1538"/>
        <v/>
      </c>
      <c r="AM8253" s="147" t="str">
        <f t="shared" si="1539"/>
        <v/>
      </c>
      <c r="AN8253" s="147" t="str">
        <f t="shared" si="1540"/>
        <v/>
      </c>
      <c r="AO8253" s="118"/>
    </row>
    <row r="8254" spans="1:41">
      <c r="A8254" s="118"/>
      <c r="B8254" s="118"/>
      <c r="C8254" s="118"/>
      <c r="D8254" s="118"/>
      <c r="E8254" s="118"/>
      <c r="F8254" s="118"/>
      <c r="G8254" s="118"/>
      <c r="H8254" s="118"/>
      <c r="I8254" s="118"/>
      <c r="J8254" s="118"/>
      <c r="K8254" s="118"/>
      <c r="L8254" s="118"/>
      <c r="M8254" s="118"/>
      <c r="N8254" s="118"/>
      <c r="O8254" s="143" t="str">
        <f>IF(H8254="","",(S8254/S8254)&amp;":"&amp;ROUND(AH8254/S8254,2))</f>
        <v/>
      </c>
      <c r="P8254" s="118"/>
      <c r="Q8254" s="118"/>
      <c r="R8254" s="143" t="str">
        <f>IF(H8254="","",(S8254/S8254)&amp;":"&amp;ROUND(AI8254/S8254,2))</f>
        <v/>
      </c>
      <c r="S8254" s="144" t="str">
        <f t="shared" si="1541"/>
        <v/>
      </c>
      <c r="T8254" s="145" t="str">
        <f t="shared" si="1542"/>
        <v/>
      </c>
      <c r="U8254" s="118"/>
      <c r="V8254" s="145" t="str">
        <f t="shared" si="1543"/>
        <v/>
      </c>
      <c r="W8254" s="144" t="str">
        <f t="shared" si="1544"/>
        <v/>
      </c>
      <c r="X8254" s="146" t="str">
        <f>IF(C8254="","",IF(OR(C8254="Trade",C8254="Multi Position"),(X8253+V8254),IF(C8254="Deposit",(X8253+AE8254),IF(C8254="Withdrawal",(X8253-AE8254)))))</f>
        <v/>
      </c>
      <c r="Y8254" s="145" t="str">
        <f t="shared" si="1545"/>
        <v/>
      </c>
      <c r="Z8254" s="118"/>
      <c r="AA8254" s="118"/>
      <c r="AB8254" s="118"/>
      <c r="AC8254" s="118"/>
      <c r="AD8254" s="118"/>
      <c r="AE8254" s="139"/>
      <c r="AF8254" s="118"/>
      <c r="AG8254" s="118"/>
      <c r="AH8254" s="147" t="str">
        <f t="shared" si="1546"/>
        <v/>
      </c>
      <c r="AI8254" s="147" t="str">
        <f t="shared" si="1547"/>
        <v/>
      </c>
      <c r="AJ8254" s="148" t="str">
        <f t="shared" si="1536"/>
        <v/>
      </c>
      <c r="AK8254" s="148" t="str">
        <f t="shared" si="1537"/>
        <v/>
      </c>
      <c r="AL8254" s="147" t="str">
        <f t="shared" si="1538"/>
        <v/>
      </c>
      <c r="AM8254" s="147" t="str">
        <f t="shared" si="1539"/>
        <v/>
      </c>
      <c r="AN8254" s="147" t="str">
        <f t="shared" si="1540"/>
        <v/>
      </c>
      <c r="AO8254" s="118"/>
    </row>
    <row r="8255" spans="1:41">
      <c r="A8255" s="118"/>
      <c r="B8255" s="118"/>
      <c r="C8255" s="118"/>
      <c r="D8255" s="118"/>
      <c r="E8255" s="118"/>
      <c r="F8255" s="118"/>
      <c r="G8255" s="118"/>
      <c r="H8255" s="118"/>
      <c r="I8255" s="118"/>
      <c r="J8255" s="118"/>
      <c r="K8255" s="118"/>
      <c r="L8255" s="118"/>
      <c r="M8255" s="118"/>
      <c r="N8255" s="118"/>
      <c r="O8255" s="143" t="str">
        <f>IF(H8255="","",(S8255/S8255)&amp;":"&amp;ROUND(AH8255/S8255,2))</f>
        <v/>
      </c>
      <c r="P8255" s="118"/>
      <c r="Q8255" s="118"/>
      <c r="R8255" s="143" t="str">
        <f>IF(H8255="","",(S8255/S8255)&amp;":"&amp;ROUND(AI8255/S8255,2))</f>
        <v/>
      </c>
      <c r="S8255" s="144" t="str">
        <f t="shared" si="1541"/>
        <v/>
      </c>
      <c r="T8255" s="145" t="str">
        <f t="shared" si="1542"/>
        <v/>
      </c>
      <c r="U8255" s="118"/>
      <c r="V8255" s="145" t="str">
        <f t="shared" si="1543"/>
        <v/>
      </c>
      <c r="W8255" s="144" t="str">
        <f t="shared" si="1544"/>
        <v/>
      </c>
      <c r="X8255" s="146" t="str">
        <f>IF(C8255="","",IF(OR(C8255="Trade",C8255="Multi Position"),(X8254+V8255),IF(C8255="Deposit",(X8254+AE8255),IF(C8255="Withdrawal",(X8254-AE8255)))))</f>
        <v/>
      </c>
      <c r="Y8255" s="145" t="str">
        <f t="shared" si="1545"/>
        <v/>
      </c>
      <c r="Z8255" s="118"/>
      <c r="AA8255" s="118"/>
      <c r="AB8255" s="118"/>
      <c r="AC8255" s="118"/>
      <c r="AD8255" s="118"/>
      <c r="AE8255" s="139"/>
      <c r="AF8255" s="118"/>
      <c r="AG8255" s="118"/>
      <c r="AH8255" s="147" t="str">
        <f t="shared" si="1546"/>
        <v/>
      </c>
      <c r="AI8255" s="147" t="str">
        <f t="shared" si="1547"/>
        <v/>
      </c>
      <c r="AJ8255" s="148" t="str">
        <f t="shared" si="1536"/>
        <v/>
      </c>
      <c r="AK8255" s="148" t="str">
        <f t="shared" si="1537"/>
        <v/>
      </c>
      <c r="AL8255" s="147" t="str">
        <f t="shared" si="1538"/>
        <v/>
      </c>
      <c r="AM8255" s="147" t="str">
        <f t="shared" si="1539"/>
        <v/>
      </c>
      <c r="AN8255" s="147" t="str">
        <f t="shared" si="1540"/>
        <v/>
      </c>
      <c r="AO8255" s="118"/>
    </row>
    <row r="8256" spans="1:41">
      <c r="A8256" s="118"/>
      <c r="B8256" s="118"/>
      <c r="C8256" s="118"/>
      <c r="D8256" s="118"/>
      <c r="E8256" s="118"/>
      <c r="F8256" s="118"/>
      <c r="G8256" s="118"/>
      <c r="H8256" s="118"/>
      <c r="I8256" s="118"/>
      <c r="J8256" s="118"/>
      <c r="K8256" s="118"/>
      <c r="L8256" s="118"/>
      <c r="M8256" s="118"/>
      <c r="N8256" s="118"/>
      <c r="O8256" s="143" t="str">
        <f>IF(H8256="","",(S8256/S8256)&amp;":"&amp;ROUND(AH8256/S8256,2))</f>
        <v/>
      </c>
      <c r="P8256" s="118"/>
      <c r="Q8256" s="118"/>
      <c r="R8256" s="143" t="str">
        <f>IF(H8256="","",(S8256/S8256)&amp;":"&amp;ROUND(AI8256/S8256,2))</f>
        <v/>
      </c>
      <c r="S8256" s="144" t="str">
        <f t="shared" si="1541"/>
        <v/>
      </c>
      <c r="T8256" s="145" t="str">
        <f t="shared" si="1542"/>
        <v/>
      </c>
      <c r="U8256" s="118"/>
      <c r="V8256" s="145" t="str">
        <f t="shared" si="1543"/>
        <v/>
      </c>
      <c r="W8256" s="144" t="str">
        <f t="shared" si="1544"/>
        <v/>
      </c>
      <c r="X8256" s="146" t="str">
        <f>IF(C8256="","",IF(OR(C8256="Trade",C8256="Multi Position"),(X8255+V8256),IF(C8256="Deposit",(X8255+AE8256),IF(C8256="Withdrawal",(X8255-AE8256)))))</f>
        <v/>
      </c>
      <c r="Y8256" s="145" t="str">
        <f t="shared" si="1545"/>
        <v/>
      </c>
      <c r="Z8256" s="118"/>
      <c r="AA8256" s="118"/>
      <c r="AB8256" s="118"/>
      <c r="AC8256" s="118"/>
      <c r="AD8256" s="118"/>
      <c r="AE8256" s="139"/>
      <c r="AF8256" s="118"/>
      <c r="AG8256" s="118"/>
      <c r="AH8256" s="147" t="str">
        <f t="shared" si="1546"/>
        <v/>
      </c>
      <c r="AI8256" s="147" t="str">
        <f t="shared" si="1547"/>
        <v/>
      </c>
      <c r="AJ8256" s="148" t="str">
        <f t="shared" si="1536"/>
        <v/>
      </c>
      <c r="AK8256" s="148" t="str">
        <f t="shared" si="1537"/>
        <v/>
      </c>
      <c r="AL8256" s="147" t="str">
        <f t="shared" si="1538"/>
        <v/>
      </c>
      <c r="AM8256" s="147" t="str">
        <f t="shared" si="1539"/>
        <v/>
      </c>
      <c r="AN8256" s="147" t="str">
        <f t="shared" si="1540"/>
        <v/>
      </c>
      <c r="AO8256" s="118"/>
    </row>
    <row r="8257" spans="1:41">
      <c r="A8257" s="118"/>
      <c r="B8257" s="118"/>
      <c r="C8257" s="118"/>
      <c r="D8257" s="118"/>
      <c r="E8257" s="118"/>
      <c r="F8257" s="118"/>
      <c r="G8257" s="118"/>
      <c r="H8257" s="118"/>
      <c r="I8257" s="118"/>
      <c r="J8257" s="118"/>
      <c r="K8257" s="118"/>
      <c r="L8257" s="118"/>
      <c r="M8257" s="118"/>
      <c r="N8257" s="118"/>
      <c r="O8257" s="143" t="str">
        <f>IF(H8257="","",(S8257/S8257)&amp;":"&amp;ROUND(AH8257/S8257,2))</f>
        <v/>
      </c>
      <c r="P8257" s="118"/>
      <c r="Q8257" s="118"/>
      <c r="R8257" s="143" t="str">
        <f>IF(H8257="","",(S8257/S8257)&amp;":"&amp;ROUND(AI8257/S8257,2))</f>
        <v/>
      </c>
      <c r="S8257" s="144" t="str">
        <f t="shared" si="1541"/>
        <v/>
      </c>
      <c r="T8257" s="145" t="str">
        <f t="shared" si="1542"/>
        <v/>
      </c>
      <c r="U8257" s="118"/>
      <c r="V8257" s="145" t="str">
        <f t="shared" si="1543"/>
        <v/>
      </c>
      <c r="W8257" s="144" t="str">
        <f t="shared" si="1544"/>
        <v/>
      </c>
      <c r="X8257" s="146" t="str">
        <f>IF(C8257="","",IF(OR(C8257="Trade",C8257="Multi Position"),(X8256+V8257),IF(C8257="Deposit",(X8256+AE8257),IF(C8257="Withdrawal",(X8256-AE8257)))))</f>
        <v/>
      </c>
      <c r="Y8257" s="145" t="str">
        <f t="shared" si="1545"/>
        <v/>
      </c>
      <c r="Z8257" s="118"/>
      <c r="AA8257" s="118"/>
      <c r="AB8257" s="118"/>
      <c r="AC8257" s="118"/>
      <c r="AD8257" s="118"/>
      <c r="AE8257" s="139"/>
      <c r="AF8257" s="118"/>
      <c r="AG8257" s="118"/>
      <c r="AH8257" s="147" t="str">
        <f t="shared" si="1546"/>
        <v/>
      </c>
      <c r="AI8257" s="147" t="str">
        <f t="shared" si="1547"/>
        <v/>
      </c>
      <c r="AJ8257" s="148" t="str">
        <f t="shared" si="1536"/>
        <v/>
      </c>
      <c r="AK8257" s="148" t="str">
        <f t="shared" si="1537"/>
        <v/>
      </c>
      <c r="AL8257" s="147" t="str">
        <f t="shared" si="1538"/>
        <v/>
      </c>
      <c r="AM8257" s="147" t="str">
        <f t="shared" si="1539"/>
        <v/>
      </c>
      <c r="AN8257" s="147" t="str">
        <f t="shared" si="1540"/>
        <v/>
      </c>
      <c r="AO8257" s="118"/>
    </row>
    <row r="8258" spans="1:41">
      <c r="A8258" s="118"/>
      <c r="B8258" s="118"/>
      <c r="C8258" s="118"/>
      <c r="D8258" s="118"/>
      <c r="E8258" s="118"/>
      <c r="F8258" s="118"/>
      <c r="G8258" s="118"/>
      <c r="H8258" s="118"/>
      <c r="I8258" s="118"/>
      <c r="J8258" s="118"/>
      <c r="K8258" s="118"/>
      <c r="L8258" s="118"/>
      <c r="M8258" s="118"/>
      <c r="N8258" s="118"/>
      <c r="O8258" s="143" t="str">
        <f>IF(H8258="","",(S8258/S8258)&amp;":"&amp;ROUND(AH8258/S8258,2))</f>
        <v/>
      </c>
      <c r="P8258" s="118"/>
      <c r="Q8258" s="118"/>
      <c r="R8258" s="143" t="str">
        <f>IF(H8258="","",(S8258/S8258)&amp;":"&amp;ROUND(AI8258/S8258,2))</f>
        <v/>
      </c>
      <c r="S8258" s="144" t="str">
        <f t="shared" si="1541"/>
        <v/>
      </c>
      <c r="T8258" s="145" t="str">
        <f t="shared" si="1542"/>
        <v/>
      </c>
      <c r="U8258" s="118"/>
      <c r="V8258" s="145" t="str">
        <f t="shared" si="1543"/>
        <v/>
      </c>
      <c r="W8258" s="144" t="str">
        <f t="shared" si="1544"/>
        <v/>
      </c>
      <c r="X8258" s="146" t="str">
        <f>IF(C8258="","",IF(OR(C8258="Trade",C8258="Multi Position"),(X8257+V8258),IF(C8258="Deposit",(X8257+AE8258),IF(C8258="Withdrawal",(X8257-AE8258)))))</f>
        <v/>
      </c>
      <c r="Y8258" s="145" t="str">
        <f t="shared" si="1545"/>
        <v/>
      </c>
      <c r="Z8258" s="118"/>
      <c r="AA8258" s="118"/>
      <c r="AB8258" s="118"/>
      <c r="AC8258" s="118"/>
      <c r="AD8258" s="118"/>
      <c r="AE8258" s="139"/>
      <c r="AF8258" s="118"/>
      <c r="AG8258" s="118"/>
      <c r="AH8258" s="147" t="str">
        <f t="shared" si="1546"/>
        <v/>
      </c>
      <c r="AI8258" s="147" t="str">
        <f t="shared" si="1547"/>
        <v/>
      </c>
      <c r="AJ8258" s="148" t="str">
        <f t="shared" si="1536"/>
        <v/>
      </c>
      <c r="AK8258" s="148" t="str">
        <f t="shared" si="1537"/>
        <v/>
      </c>
      <c r="AL8258" s="147" t="str">
        <f t="shared" si="1538"/>
        <v/>
      </c>
      <c r="AM8258" s="147" t="str">
        <f t="shared" si="1539"/>
        <v/>
      </c>
      <c r="AN8258" s="147" t="str">
        <f t="shared" si="1540"/>
        <v/>
      </c>
      <c r="AO8258" s="118"/>
    </row>
    <row r="8259" spans="1:41">
      <c r="A8259" s="118"/>
      <c r="B8259" s="118"/>
      <c r="C8259" s="118"/>
      <c r="D8259" s="118"/>
      <c r="E8259" s="118"/>
      <c r="F8259" s="118"/>
      <c r="G8259" s="118"/>
      <c r="H8259" s="118"/>
      <c r="I8259" s="118"/>
      <c r="J8259" s="118"/>
      <c r="K8259" s="118"/>
      <c r="L8259" s="118"/>
      <c r="M8259" s="118"/>
      <c r="N8259" s="118"/>
      <c r="O8259" s="143" t="str">
        <f>IF(H8259="","",(S8259/S8259)&amp;":"&amp;ROUND(AH8259/S8259,2))</f>
        <v/>
      </c>
      <c r="P8259" s="118"/>
      <c r="Q8259" s="118"/>
      <c r="R8259" s="143" t="str">
        <f>IF(H8259="","",(S8259/S8259)&amp;":"&amp;ROUND(AI8259/S8259,2))</f>
        <v/>
      </c>
      <c r="S8259" s="144" t="str">
        <f t="shared" si="1541"/>
        <v/>
      </c>
      <c r="T8259" s="145" t="str">
        <f t="shared" si="1542"/>
        <v/>
      </c>
      <c r="U8259" s="118"/>
      <c r="V8259" s="145" t="str">
        <f t="shared" si="1543"/>
        <v/>
      </c>
      <c r="W8259" s="144" t="str">
        <f t="shared" si="1544"/>
        <v/>
      </c>
      <c r="X8259" s="146" t="str">
        <f>IF(C8259="","",IF(OR(C8259="Trade",C8259="Multi Position"),(X8258+V8259),IF(C8259="Deposit",(X8258+AE8259),IF(C8259="Withdrawal",(X8258-AE8259)))))</f>
        <v/>
      </c>
      <c r="Y8259" s="145" t="str">
        <f t="shared" si="1545"/>
        <v/>
      </c>
      <c r="Z8259" s="118"/>
      <c r="AA8259" s="118"/>
      <c r="AB8259" s="118"/>
      <c r="AC8259" s="118"/>
      <c r="AD8259" s="118"/>
      <c r="AE8259" s="139"/>
      <c r="AF8259" s="118"/>
      <c r="AG8259" s="118"/>
      <c r="AH8259" s="147" t="str">
        <f t="shared" si="1546"/>
        <v/>
      </c>
      <c r="AI8259" s="147" t="str">
        <f t="shared" si="1547"/>
        <v/>
      </c>
      <c r="AJ8259" s="148" t="str">
        <f t="shared" si="1536"/>
        <v/>
      </c>
      <c r="AK8259" s="148" t="str">
        <f t="shared" si="1537"/>
        <v/>
      </c>
      <c r="AL8259" s="147" t="str">
        <f t="shared" si="1538"/>
        <v/>
      </c>
      <c r="AM8259" s="147" t="str">
        <f t="shared" si="1539"/>
        <v/>
      </c>
      <c r="AN8259" s="147" t="str">
        <f t="shared" si="1540"/>
        <v/>
      </c>
      <c r="AO8259" s="118"/>
    </row>
    <row r="8260" spans="1:41">
      <c r="A8260" s="118"/>
      <c r="B8260" s="118"/>
      <c r="C8260" s="118"/>
      <c r="D8260" s="118"/>
      <c r="E8260" s="118"/>
      <c r="F8260" s="118"/>
      <c r="G8260" s="118"/>
      <c r="H8260" s="118"/>
      <c r="I8260" s="118"/>
      <c r="J8260" s="118"/>
      <c r="K8260" s="118"/>
      <c r="L8260" s="118"/>
      <c r="M8260" s="118"/>
      <c r="N8260" s="118"/>
      <c r="O8260" s="143" t="str">
        <f>IF(H8260="","",(S8260/S8260)&amp;":"&amp;ROUND(AH8260/S8260,2))</f>
        <v/>
      </c>
      <c r="P8260" s="118"/>
      <c r="Q8260" s="118"/>
      <c r="R8260" s="143" t="str">
        <f>IF(H8260="","",(S8260/S8260)&amp;":"&amp;ROUND(AI8260/S8260,2))</f>
        <v/>
      </c>
      <c r="S8260" s="144" t="str">
        <f t="shared" si="1541"/>
        <v/>
      </c>
      <c r="T8260" s="145" t="str">
        <f t="shared" si="1542"/>
        <v/>
      </c>
      <c r="U8260" s="118"/>
      <c r="V8260" s="145" t="str">
        <f t="shared" si="1543"/>
        <v/>
      </c>
      <c r="W8260" s="144" t="str">
        <f t="shared" si="1544"/>
        <v/>
      </c>
      <c r="X8260" s="146" t="str">
        <f>IF(C8260="","",IF(OR(C8260="Trade",C8260="Multi Position"),(X8259+V8260),IF(C8260="Deposit",(X8259+AE8260),IF(C8260="Withdrawal",(X8259-AE8260)))))</f>
        <v/>
      </c>
      <c r="Y8260" s="145" t="str">
        <f t="shared" si="1545"/>
        <v/>
      </c>
      <c r="Z8260" s="118"/>
      <c r="AA8260" s="118"/>
      <c r="AB8260" s="118"/>
      <c r="AC8260" s="118"/>
      <c r="AD8260" s="118"/>
      <c r="AE8260" s="139"/>
      <c r="AF8260" s="118"/>
      <c r="AG8260" s="118"/>
      <c r="AH8260" s="147" t="str">
        <f t="shared" si="1546"/>
        <v/>
      </c>
      <c r="AI8260" s="147" t="str">
        <f t="shared" si="1547"/>
        <v/>
      </c>
      <c r="AJ8260" s="148" t="str">
        <f t="shared" si="1536"/>
        <v/>
      </c>
      <c r="AK8260" s="148" t="str">
        <f t="shared" si="1537"/>
        <v/>
      </c>
      <c r="AL8260" s="147" t="str">
        <f t="shared" si="1538"/>
        <v/>
      </c>
      <c r="AM8260" s="147" t="str">
        <f t="shared" si="1539"/>
        <v/>
      </c>
      <c r="AN8260" s="147" t="str">
        <f t="shared" si="1540"/>
        <v/>
      </c>
      <c r="AO8260" s="118"/>
    </row>
    <row r="8261" spans="1:41">
      <c r="A8261" s="118"/>
      <c r="B8261" s="118"/>
      <c r="C8261" s="118"/>
      <c r="D8261" s="118"/>
      <c r="E8261" s="118"/>
      <c r="F8261" s="118"/>
      <c r="G8261" s="118"/>
      <c r="H8261" s="118"/>
      <c r="I8261" s="118"/>
      <c r="J8261" s="118"/>
      <c r="K8261" s="118"/>
      <c r="L8261" s="118"/>
      <c r="M8261" s="118"/>
      <c r="N8261" s="118"/>
      <c r="O8261" s="143" t="str">
        <f>IF(H8261="","",(S8261/S8261)&amp;":"&amp;ROUND(AH8261/S8261,2))</f>
        <v/>
      </c>
      <c r="P8261" s="118"/>
      <c r="Q8261" s="118"/>
      <c r="R8261" s="143" t="str">
        <f>IF(H8261="","",(S8261/S8261)&amp;":"&amp;ROUND(AI8261/S8261,2))</f>
        <v/>
      </c>
      <c r="S8261" s="144" t="str">
        <f t="shared" si="1541"/>
        <v/>
      </c>
      <c r="T8261" s="145" t="str">
        <f t="shared" si="1542"/>
        <v/>
      </c>
      <c r="U8261" s="118"/>
      <c r="V8261" s="145" t="str">
        <f t="shared" si="1543"/>
        <v/>
      </c>
      <c r="W8261" s="144" t="str">
        <f t="shared" si="1544"/>
        <v/>
      </c>
      <c r="X8261" s="146" t="str">
        <f>IF(C8261="","",IF(OR(C8261="Trade",C8261="Multi Position"),(X8260+V8261),IF(C8261="Deposit",(X8260+AE8261),IF(C8261="Withdrawal",(X8260-AE8261)))))</f>
        <v/>
      </c>
      <c r="Y8261" s="145" t="str">
        <f t="shared" si="1545"/>
        <v/>
      </c>
      <c r="Z8261" s="118"/>
      <c r="AA8261" s="118"/>
      <c r="AB8261" s="118"/>
      <c r="AC8261" s="118"/>
      <c r="AD8261" s="118"/>
      <c r="AE8261" s="139"/>
      <c r="AF8261" s="118"/>
      <c r="AG8261" s="118"/>
      <c r="AH8261" s="147" t="str">
        <f t="shared" si="1546"/>
        <v/>
      </c>
      <c r="AI8261" s="147" t="str">
        <f t="shared" si="1547"/>
        <v/>
      </c>
      <c r="AJ8261" s="148" t="str">
        <f t="shared" si="1536"/>
        <v/>
      </c>
      <c r="AK8261" s="148" t="str">
        <f t="shared" si="1537"/>
        <v/>
      </c>
      <c r="AL8261" s="147" t="str">
        <f t="shared" si="1538"/>
        <v/>
      </c>
      <c r="AM8261" s="147" t="str">
        <f t="shared" si="1539"/>
        <v/>
      </c>
      <c r="AN8261" s="147" t="str">
        <f t="shared" si="1540"/>
        <v/>
      </c>
      <c r="AO8261" s="118"/>
    </row>
    <row r="8262" spans="1:41">
      <c r="A8262" s="118"/>
      <c r="B8262" s="118"/>
      <c r="C8262" s="118"/>
      <c r="D8262" s="118"/>
      <c r="E8262" s="118"/>
      <c r="F8262" s="118"/>
      <c r="G8262" s="118"/>
      <c r="H8262" s="118"/>
      <c r="I8262" s="118"/>
      <c r="J8262" s="118"/>
      <c r="K8262" s="118"/>
      <c r="L8262" s="118"/>
      <c r="M8262" s="118"/>
      <c r="N8262" s="118"/>
      <c r="O8262" s="143" t="str">
        <f>IF(H8262="","",(S8262/S8262)&amp;":"&amp;ROUND(AH8262/S8262,2))</f>
        <v/>
      </c>
      <c r="P8262" s="118"/>
      <c r="Q8262" s="118"/>
      <c r="R8262" s="143" t="str">
        <f>IF(H8262="","",(S8262/S8262)&amp;":"&amp;ROUND(AI8262/S8262,2))</f>
        <v/>
      </c>
      <c r="S8262" s="144" t="str">
        <f t="shared" si="1541"/>
        <v/>
      </c>
      <c r="T8262" s="145" t="str">
        <f t="shared" si="1542"/>
        <v/>
      </c>
      <c r="U8262" s="118"/>
      <c r="V8262" s="145" t="str">
        <f t="shared" si="1543"/>
        <v/>
      </c>
      <c r="W8262" s="144" t="str">
        <f t="shared" si="1544"/>
        <v/>
      </c>
      <c r="X8262" s="146" t="str">
        <f>IF(C8262="","",IF(OR(C8262="Trade",C8262="Multi Position"),(X8261+V8262),IF(C8262="Deposit",(X8261+AE8262),IF(C8262="Withdrawal",(X8261-AE8262)))))</f>
        <v/>
      </c>
      <c r="Y8262" s="145" t="str">
        <f t="shared" si="1545"/>
        <v/>
      </c>
      <c r="Z8262" s="118"/>
      <c r="AA8262" s="118"/>
      <c r="AB8262" s="118"/>
      <c r="AC8262" s="118"/>
      <c r="AD8262" s="118"/>
      <c r="AE8262" s="139"/>
      <c r="AF8262" s="118"/>
      <c r="AG8262" s="118"/>
      <c r="AH8262" s="147" t="str">
        <f t="shared" si="1546"/>
        <v/>
      </c>
      <c r="AI8262" s="147" t="str">
        <f t="shared" si="1547"/>
        <v/>
      </c>
      <c r="AJ8262" s="148" t="str">
        <f t="shared" si="1536"/>
        <v/>
      </c>
      <c r="AK8262" s="148" t="str">
        <f t="shared" si="1537"/>
        <v/>
      </c>
      <c r="AL8262" s="147" t="str">
        <f t="shared" si="1538"/>
        <v/>
      </c>
      <c r="AM8262" s="147" t="str">
        <f t="shared" si="1539"/>
        <v/>
      </c>
      <c r="AN8262" s="147" t="str">
        <f t="shared" si="1540"/>
        <v/>
      </c>
      <c r="AO8262" s="118"/>
    </row>
    <row r="8263" spans="1:41">
      <c r="A8263" s="118"/>
      <c r="B8263" s="118"/>
      <c r="C8263" s="118"/>
      <c r="D8263" s="118"/>
      <c r="E8263" s="118"/>
      <c r="F8263" s="118"/>
      <c r="G8263" s="118"/>
      <c r="H8263" s="118"/>
      <c r="I8263" s="118"/>
      <c r="J8263" s="118"/>
      <c r="K8263" s="118"/>
      <c r="L8263" s="118"/>
      <c r="M8263" s="118"/>
      <c r="N8263" s="118"/>
      <c r="O8263" s="143" t="str">
        <f>IF(H8263="","",(S8263/S8263)&amp;":"&amp;ROUND(AH8263/S8263,2))</f>
        <v/>
      </c>
      <c r="P8263" s="118"/>
      <c r="Q8263" s="118"/>
      <c r="R8263" s="143" t="str">
        <f>IF(H8263="","",(S8263/S8263)&amp;":"&amp;ROUND(AI8263/S8263,2))</f>
        <v/>
      </c>
      <c r="S8263" s="144" t="str">
        <f t="shared" si="1541"/>
        <v/>
      </c>
      <c r="T8263" s="145" t="str">
        <f t="shared" si="1542"/>
        <v/>
      </c>
      <c r="U8263" s="118"/>
      <c r="V8263" s="145" t="str">
        <f t="shared" si="1543"/>
        <v/>
      </c>
      <c r="W8263" s="144" t="str">
        <f t="shared" si="1544"/>
        <v/>
      </c>
      <c r="X8263" s="146" t="str">
        <f>IF(C8263="","",IF(OR(C8263="Trade",C8263="Multi Position"),(X8262+V8263),IF(C8263="Deposit",(X8262+AE8263),IF(C8263="Withdrawal",(X8262-AE8263)))))</f>
        <v/>
      </c>
      <c r="Y8263" s="145" t="str">
        <f t="shared" si="1545"/>
        <v/>
      </c>
      <c r="Z8263" s="118"/>
      <c r="AA8263" s="118"/>
      <c r="AB8263" s="118"/>
      <c r="AC8263" s="118"/>
      <c r="AD8263" s="118"/>
      <c r="AE8263" s="139"/>
      <c r="AF8263" s="118"/>
      <c r="AG8263" s="118"/>
      <c r="AH8263" s="147" t="str">
        <f t="shared" si="1546"/>
        <v/>
      </c>
      <c r="AI8263" s="147" t="str">
        <f t="shared" si="1547"/>
        <v/>
      </c>
      <c r="AJ8263" s="148" t="str">
        <f t="shared" si="1536"/>
        <v/>
      </c>
      <c r="AK8263" s="148" t="str">
        <f t="shared" si="1537"/>
        <v/>
      </c>
      <c r="AL8263" s="147" t="str">
        <f t="shared" si="1538"/>
        <v/>
      </c>
      <c r="AM8263" s="147" t="str">
        <f t="shared" si="1539"/>
        <v/>
      </c>
      <c r="AN8263" s="147" t="str">
        <f t="shared" si="1540"/>
        <v/>
      </c>
      <c r="AO8263" s="118"/>
    </row>
    <row r="8264" spans="1:41">
      <c r="A8264" s="118"/>
      <c r="B8264" s="118"/>
      <c r="C8264" s="118"/>
      <c r="D8264" s="118"/>
      <c r="E8264" s="118"/>
      <c r="F8264" s="118"/>
      <c r="G8264" s="118"/>
      <c r="H8264" s="118"/>
      <c r="I8264" s="118"/>
      <c r="J8264" s="118"/>
      <c r="K8264" s="118"/>
      <c r="L8264" s="118"/>
      <c r="M8264" s="118"/>
      <c r="N8264" s="118"/>
      <c r="O8264" s="143" t="str">
        <f>IF(H8264="","",(S8264/S8264)&amp;":"&amp;ROUND(AH8264/S8264,2))</f>
        <v/>
      </c>
      <c r="P8264" s="118"/>
      <c r="Q8264" s="118"/>
      <c r="R8264" s="143" t="str">
        <f>IF(H8264="","",(S8264/S8264)&amp;":"&amp;ROUND(AI8264/S8264,2))</f>
        <v/>
      </c>
      <c r="S8264" s="144" t="str">
        <f t="shared" si="1541"/>
        <v/>
      </c>
      <c r="T8264" s="145" t="str">
        <f t="shared" si="1542"/>
        <v/>
      </c>
      <c r="U8264" s="118"/>
      <c r="V8264" s="145" t="str">
        <f t="shared" si="1543"/>
        <v/>
      </c>
      <c r="W8264" s="144" t="str">
        <f t="shared" si="1544"/>
        <v/>
      </c>
      <c r="X8264" s="146" t="str">
        <f>IF(C8264="","",IF(OR(C8264="Trade",C8264="Multi Position"),(X8263+V8264),IF(C8264="Deposit",(X8263+AE8264),IF(C8264="Withdrawal",(X8263-AE8264)))))</f>
        <v/>
      </c>
      <c r="Y8264" s="145" t="str">
        <f t="shared" si="1545"/>
        <v/>
      </c>
      <c r="Z8264" s="118"/>
      <c r="AA8264" s="118"/>
      <c r="AB8264" s="118"/>
      <c r="AC8264" s="118"/>
      <c r="AD8264" s="118"/>
      <c r="AE8264" s="139"/>
      <c r="AF8264" s="118"/>
      <c r="AG8264" s="118"/>
      <c r="AH8264" s="147" t="str">
        <f t="shared" si="1546"/>
        <v/>
      </c>
      <c r="AI8264" s="147" t="str">
        <f t="shared" si="1547"/>
        <v/>
      </c>
      <c r="AJ8264" s="148" t="str">
        <f t="shared" si="1536"/>
        <v/>
      </c>
      <c r="AK8264" s="148" t="str">
        <f t="shared" si="1537"/>
        <v/>
      </c>
      <c r="AL8264" s="147" t="str">
        <f t="shared" si="1538"/>
        <v/>
      </c>
      <c r="AM8264" s="147" t="str">
        <f t="shared" si="1539"/>
        <v/>
      </c>
      <c r="AN8264" s="147" t="str">
        <f t="shared" si="1540"/>
        <v/>
      </c>
      <c r="AO8264" s="118"/>
    </row>
    <row r="8265" spans="1:41">
      <c r="A8265" s="118"/>
      <c r="B8265" s="118"/>
      <c r="C8265" s="118"/>
      <c r="D8265" s="118"/>
      <c r="E8265" s="118"/>
      <c r="F8265" s="118"/>
      <c r="G8265" s="118"/>
      <c r="H8265" s="118"/>
      <c r="I8265" s="118"/>
      <c r="J8265" s="118"/>
      <c r="K8265" s="118"/>
      <c r="L8265" s="118"/>
      <c r="M8265" s="118"/>
      <c r="N8265" s="118"/>
      <c r="O8265" s="143" t="str">
        <f>IF(H8265="","",(S8265/S8265)&amp;":"&amp;ROUND(AH8265/S8265,2))</f>
        <v/>
      </c>
      <c r="P8265" s="118"/>
      <c r="Q8265" s="118"/>
      <c r="R8265" s="143" t="str">
        <f>IF(H8265="","",(S8265/S8265)&amp;":"&amp;ROUND(AI8265/S8265,2))</f>
        <v/>
      </c>
      <c r="S8265" s="144" t="str">
        <f t="shared" si="1541"/>
        <v/>
      </c>
      <c r="T8265" s="145" t="str">
        <f t="shared" si="1542"/>
        <v/>
      </c>
      <c r="U8265" s="118"/>
      <c r="V8265" s="145" t="str">
        <f t="shared" si="1543"/>
        <v/>
      </c>
      <c r="W8265" s="144" t="str">
        <f t="shared" si="1544"/>
        <v/>
      </c>
      <c r="X8265" s="146" t="str">
        <f>IF(C8265="","",IF(OR(C8265="Trade",C8265="Multi Position"),(X8264+V8265),IF(C8265="Deposit",(X8264+AE8265),IF(C8265="Withdrawal",(X8264-AE8265)))))</f>
        <v/>
      </c>
      <c r="Y8265" s="145" t="str">
        <f t="shared" si="1545"/>
        <v/>
      </c>
      <c r="Z8265" s="118"/>
      <c r="AA8265" s="118"/>
      <c r="AB8265" s="118"/>
      <c r="AC8265" s="118"/>
      <c r="AD8265" s="118"/>
      <c r="AE8265" s="139"/>
      <c r="AF8265" s="118"/>
      <c r="AG8265" s="118"/>
      <c r="AH8265" s="147" t="str">
        <f t="shared" si="1546"/>
        <v/>
      </c>
      <c r="AI8265" s="147" t="str">
        <f t="shared" si="1547"/>
        <v/>
      </c>
      <c r="AJ8265" s="148" t="str">
        <f t="shared" si="1536"/>
        <v/>
      </c>
      <c r="AK8265" s="148" t="str">
        <f t="shared" si="1537"/>
        <v/>
      </c>
      <c r="AL8265" s="147" t="str">
        <f t="shared" si="1538"/>
        <v/>
      </c>
      <c r="AM8265" s="147" t="str">
        <f t="shared" si="1539"/>
        <v/>
      </c>
      <c r="AN8265" s="147" t="str">
        <f t="shared" si="1540"/>
        <v/>
      </c>
      <c r="AO8265" s="118"/>
    </row>
    <row r="8266" spans="1:41">
      <c r="A8266" s="118"/>
      <c r="B8266" s="118"/>
      <c r="C8266" s="118"/>
      <c r="D8266" s="118"/>
      <c r="E8266" s="118"/>
      <c r="F8266" s="118"/>
      <c r="G8266" s="118"/>
      <c r="H8266" s="118"/>
      <c r="I8266" s="118"/>
      <c r="J8266" s="118"/>
      <c r="K8266" s="118"/>
      <c r="L8266" s="118"/>
      <c r="M8266" s="118"/>
      <c r="N8266" s="118"/>
      <c r="O8266" s="143" t="str">
        <f>IF(H8266="","",(S8266/S8266)&amp;":"&amp;ROUND(AH8266/S8266,2))</f>
        <v/>
      </c>
      <c r="P8266" s="118"/>
      <c r="Q8266" s="118"/>
      <c r="R8266" s="143" t="str">
        <f>IF(H8266="","",(S8266/S8266)&amp;":"&amp;ROUND(AI8266/S8266,2))</f>
        <v/>
      </c>
      <c r="S8266" s="144" t="str">
        <f t="shared" si="1541"/>
        <v/>
      </c>
      <c r="T8266" s="145" t="str">
        <f t="shared" si="1542"/>
        <v/>
      </c>
      <c r="U8266" s="118"/>
      <c r="V8266" s="145" t="str">
        <f t="shared" si="1543"/>
        <v/>
      </c>
      <c r="W8266" s="144" t="str">
        <f t="shared" si="1544"/>
        <v/>
      </c>
      <c r="X8266" s="146" t="str">
        <f>IF(C8266="","",IF(OR(C8266="Trade",C8266="Multi Position"),(X8265+V8266),IF(C8266="Deposit",(X8265+AE8266),IF(C8266="Withdrawal",(X8265-AE8266)))))</f>
        <v/>
      </c>
      <c r="Y8266" s="145" t="str">
        <f t="shared" si="1545"/>
        <v/>
      </c>
      <c r="Z8266" s="118"/>
      <c r="AA8266" s="118"/>
      <c r="AB8266" s="118"/>
      <c r="AC8266" s="118"/>
      <c r="AD8266" s="118"/>
      <c r="AE8266" s="139"/>
      <c r="AF8266" s="118"/>
      <c r="AG8266" s="118"/>
      <c r="AH8266" s="147" t="str">
        <f t="shared" si="1546"/>
        <v/>
      </c>
      <c r="AI8266" s="147" t="str">
        <f t="shared" si="1547"/>
        <v/>
      </c>
      <c r="AJ8266" s="148" t="str">
        <f t="shared" ref="AJ8266:AJ8329" si="1548">IF(V8266&lt;0,V8266/-X8266,S8266)</f>
        <v/>
      </c>
      <c r="AK8266" s="148" t="str">
        <f t="shared" ref="AK8266:AK8329" si="1549">IF(V8266="","",IF(H8266="LONG",IF(V8266&gt;0,V8266/X8266,((L8266*(P8266-K8266))/X8266)),IF(V8266&gt;0,V8266/X8266,((L8266*(K8266-P8266))/X8266))))</f>
        <v/>
      </c>
      <c r="AL8266" s="147" t="str">
        <f t="shared" ref="AL8266:AL8329" si="1550">IF(B8266="","",MONTH(B8266))</f>
        <v/>
      </c>
      <c r="AM8266" s="147" t="str">
        <f t="shared" ref="AM8266:AM8329" si="1551">IF(B8266="","",YEAR(B8266))</f>
        <v/>
      </c>
      <c r="AN8266" s="147" t="str">
        <f t="shared" ref="AN8266:AN8329" si="1552">IF(B8266="","",DAY(B8266))</f>
        <v/>
      </c>
      <c r="AO8266" s="118"/>
    </row>
    <row r="8267" spans="1:41">
      <c r="A8267" s="118"/>
      <c r="B8267" s="118"/>
      <c r="C8267" s="118"/>
      <c r="D8267" s="118"/>
      <c r="E8267" s="118"/>
      <c r="F8267" s="118"/>
      <c r="G8267" s="118"/>
      <c r="H8267" s="118"/>
      <c r="I8267" s="118"/>
      <c r="J8267" s="118"/>
      <c r="K8267" s="118"/>
      <c r="L8267" s="118"/>
      <c r="M8267" s="118"/>
      <c r="N8267" s="118"/>
      <c r="O8267" s="143" t="str">
        <f>IF(H8267="","",(S8267/S8267)&amp;":"&amp;ROUND(AH8267/S8267,2))</f>
        <v/>
      </c>
      <c r="P8267" s="118"/>
      <c r="Q8267" s="118"/>
      <c r="R8267" s="143" t="str">
        <f>IF(H8267="","",(S8267/S8267)&amp;":"&amp;ROUND(AI8267/S8267,2))</f>
        <v/>
      </c>
      <c r="S8267" s="144" t="str">
        <f t="shared" ref="S8267:S8330" si="1553">IF(N8267="","",IF(H8267="LONG",(((K8267-M8267)*L8267)/X8266),(((M8267-K8267)*L8267)/X8266)))</f>
        <v/>
      </c>
      <c r="T8267" s="145" t="str">
        <f t="shared" ref="T8267:T8330" si="1554">IF(K8267="","",IF(H8267="LONG",(P8267*L8267)-(K8267*L8267),(K8267*L8267)-(P8267*L8267)))</f>
        <v/>
      </c>
      <c r="U8267" s="118"/>
      <c r="V8267" s="145" t="str">
        <f t="shared" ref="V8267:V8330" si="1555">IF(K8267="","",IF(T8267&lt;0,(T8267)-+U8267,(T8267)-U8267))</f>
        <v/>
      </c>
      <c r="W8267" s="144" t="str">
        <f t="shared" ref="W8267:W8330" si="1556">IF(P8267="","",SUM(V8267/X8266))</f>
        <v/>
      </c>
      <c r="X8267" s="146" t="str">
        <f>IF(C8267="","",IF(OR(C8267="Trade",C8267="Multi Position"),(X8266+V8267),IF(C8267="Deposit",(X8266+AE8267),IF(C8267="Withdrawal",(X8266-AE8267)))))</f>
        <v/>
      </c>
      <c r="Y8267" s="145" t="str">
        <f t="shared" ref="Y8267:Y8330" si="1557">IF(Q8267="","",INT(Q8267-B8267)&amp;" Days "&amp;TEXT(Q8267-B8267,"H"" Hrs ""m"" mins """))</f>
        <v/>
      </c>
      <c r="Z8267" s="118"/>
      <c r="AA8267" s="118"/>
      <c r="AB8267" s="118"/>
      <c r="AC8267" s="118"/>
      <c r="AD8267" s="118"/>
      <c r="AE8267" s="139"/>
      <c r="AF8267" s="118"/>
      <c r="AG8267" s="118"/>
      <c r="AH8267" s="147" t="str">
        <f t="shared" ref="AH8267:AH8330" si="1558">IF(K8267="","", IF(H8267="LONG", (((N8267-K8267)*L8267)/X8266), (((K8267-N8267)*L8267)/X8266)))</f>
        <v/>
      </c>
      <c r="AI8267" s="147" t="str">
        <f t="shared" ref="AI8267:AI8330" si="1559">IF(K8267="","", IF(H8267="LONG", (((P8267-K8267)*L8267)/X8266), (((K8267-P8267)*L8267)/X8266)))</f>
        <v/>
      </c>
      <c r="AJ8267" s="148" t="str">
        <f t="shared" si="1548"/>
        <v/>
      </c>
      <c r="AK8267" s="148" t="str">
        <f t="shared" si="1549"/>
        <v/>
      </c>
      <c r="AL8267" s="147" t="str">
        <f t="shared" si="1550"/>
        <v/>
      </c>
      <c r="AM8267" s="147" t="str">
        <f t="shared" si="1551"/>
        <v/>
      </c>
      <c r="AN8267" s="147" t="str">
        <f t="shared" si="1552"/>
        <v/>
      </c>
      <c r="AO8267" s="118"/>
    </row>
    <row r="8268" spans="1:41">
      <c r="A8268" s="118"/>
      <c r="B8268" s="118"/>
      <c r="C8268" s="118"/>
      <c r="D8268" s="118"/>
      <c r="E8268" s="118"/>
      <c r="F8268" s="118"/>
      <c r="G8268" s="118"/>
      <c r="H8268" s="118"/>
      <c r="I8268" s="118"/>
      <c r="J8268" s="118"/>
      <c r="K8268" s="118"/>
      <c r="L8268" s="118"/>
      <c r="M8268" s="118"/>
      <c r="N8268" s="118"/>
      <c r="O8268" s="143" t="str">
        <f>IF(H8268="","",(S8268/S8268)&amp;":"&amp;ROUND(AH8268/S8268,2))</f>
        <v/>
      </c>
      <c r="P8268" s="118"/>
      <c r="Q8268" s="118"/>
      <c r="R8268" s="143" t="str">
        <f>IF(H8268="","",(S8268/S8268)&amp;":"&amp;ROUND(AI8268/S8268,2))</f>
        <v/>
      </c>
      <c r="S8268" s="144" t="str">
        <f t="shared" si="1553"/>
        <v/>
      </c>
      <c r="T8268" s="145" t="str">
        <f t="shared" si="1554"/>
        <v/>
      </c>
      <c r="U8268" s="118"/>
      <c r="V8268" s="145" t="str">
        <f t="shared" si="1555"/>
        <v/>
      </c>
      <c r="W8268" s="144" t="str">
        <f t="shared" si="1556"/>
        <v/>
      </c>
      <c r="X8268" s="146" t="str">
        <f>IF(C8268="","",IF(OR(C8268="Trade",C8268="Multi Position"),(X8267+V8268),IF(C8268="Deposit",(X8267+AE8268),IF(C8268="Withdrawal",(X8267-AE8268)))))</f>
        <v/>
      </c>
      <c r="Y8268" s="145" t="str">
        <f t="shared" si="1557"/>
        <v/>
      </c>
      <c r="Z8268" s="118"/>
      <c r="AA8268" s="118"/>
      <c r="AB8268" s="118"/>
      <c r="AC8268" s="118"/>
      <c r="AD8268" s="118"/>
      <c r="AE8268" s="139"/>
      <c r="AF8268" s="118"/>
      <c r="AG8268" s="118"/>
      <c r="AH8268" s="147" t="str">
        <f t="shared" si="1558"/>
        <v/>
      </c>
      <c r="AI8268" s="147" t="str">
        <f t="shared" si="1559"/>
        <v/>
      </c>
      <c r="AJ8268" s="148" t="str">
        <f t="shared" si="1548"/>
        <v/>
      </c>
      <c r="AK8268" s="148" t="str">
        <f t="shared" si="1549"/>
        <v/>
      </c>
      <c r="AL8268" s="147" t="str">
        <f t="shared" si="1550"/>
        <v/>
      </c>
      <c r="AM8268" s="147" t="str">
        <f t="shared" si="1551"/>
        <v/>
      </c>
      <c r="AN8268" s="147" t="str">
        <f t="shared" si="1552"/>
        <v/>
      </c>
      <c r="AO8268" s="118"/>
    </row>
    <row r="8269" spans="1:41">
      <c r="A8269" s="118"/>
      <c r="B8269" s="118"/>
      <c r="C8269" s="118"/>
      <c r="D8269" s="118"/>
      <c r="E8269" s="118"/>
      <c r="F8269" s="118"/>
      <c r="G8269" s="118"/>
      <c r="H8269" s="118"/>
      <c r="I8269" s="118"/>
      <c r="J8269" s="118"/>
      <c r="K8269" s="118"/>
      <c r="L8269" s="118"/>
      <c r="M8269" s="118"/>
      <c r="N8269" s="118"/>
      <c r="O8269" s="143" t="str">
        <f>IF(H8269="","",(S8269/S8269)&amp;":"&amp;ROUND(AH8269/S8269,2))</f>
        <v/>
      </c>
      <c r="P8269" s="118"/>
      <c r="Q8269" s="118"/>
      <c r="R8269" s="143" t="str">
        <f>IF(H8269="","",(S8269/S8269)&amp;":"&amp;ROUND(AI8269/S8269,2))</f>
        <v/>
      </c>
      <c r="S8269" s="144" t="str">
        <f t="shared" si="1553"/>
        <v/>
      </c>
      <c r="T8269" s="145" t="str">
        <f t="shared" si="1554"/>
        <v/>
      </c>
      <c r="U8269" s="118"/>
      <c r="V8269" s="145" t="str">
        <f t="shared" si="1555"/>
        <v/>
      </c>
      <c r="W8269" s="144" t="str">
        <f t="shared" si="1556"/>
        <v/>
      </c>
      <c r="X8269" s="146" t="str">
        <f>IF(C8269="","",IF(OR(C8269="Trade",C8269="Multi Position"),(X8268+V8269),IF(C8269="Deposit",(X8268+AE8269),IF(C8269="Withdrawal",(X8268-AE8269)))))</f>
        <v/>
      </c>
      <c r="Y8269" s="145" t="str">
        <f t="shared" si="1557"/>
        <v/>
      </c>
      <c r="Z8269" s="118"/>
      <c r="AA8269" s="118"/>
      <c r="AB8269" s="118"/>
      <c r="AC8269" s="118"/>
      <c r="AD8269" s="118"/>
      <c r="AE8269" s="139"/>
      <c r="AF8269" s="118"/>
      <c r="AG8269" s="118"/>
      <c r="AH8269" s="147" t="str">
        <f t="shared" si="1558"/>
        <v/>
      </c>
      <c r="AI8269" s="147" t="str">
        <f t="shared" si="1559"/>
        <v/>
      </c>
      <c r="AJ8269" s="148" t="str">
        <f t="shared" si="1548"/>
        <v/>
      </c>
      <c r="AK8269" s="148" t="str">
        <f t="shared" si="1549"/>
        <v/>
      </c>
      <c r="AL8269" s="147" t="str">
        <f t="shared" si="1550"/>
        <v/>
      </c>
      <c r="AM8269" s="147" t="str">
        <f t="shared" si="1551"/>
        <v/>
      </c>
      <c r="AN8269" s="147" t="str">
        <f t="shared" si="1552"/>
        <v/>
      </c>
      <c r="AO8269" s="118"/>
    </row>
    <row r="8270" spans="1:41">
      <c r="A8270" s="118"/>
      <c r="B8270" s="118"/>
      <c r="C8270" s="118"/>
      <c r="D8270" s="118"/>
      <c r="E8270" s="118"/>
      <c r="F8270" s="118"/>
      <c r="G8270" s="118"/>
      <c r="H8270" s="118"/>
      <c r="I8270" s="118"/>
      <c r="J8270" s="118"/>
      <c r="K8270" s="118"/>
      <c r="L8270" s="118"/>
      <c r="M8270" s="118"/>
      <c r="N8270" s="118"/>
      <c r="O8270" s="143" t="str">
        <f>IF(H8270="","",(S8270/S8270)&amp;":"&amp;ROUND(AH8270/S8270,2))</f>
        <v/>
      </c>
      <c r="P8270" s="118"/>
      <c r="Q8270" s="118"/>
      <c r="R8270" s="143" t="str">
        <f>IF(H8270="","",(S8270/S8270)&amp;":"&amp;ROUND(AI8270/S8270,2))</f>
        <v/>
      </c>
      <c r="S8270" s="144" t="str">
        <f t="shared" si="1553"/>
        <v/>
      </c>
      <c r="T8270" s="145" t="str">
        <f t="shared" si="1554"/>
        <v/>
      </c>
      <c r="U8270" s="118"/>
      <c r="V8270" s="145" t="str">
        <f t="shared" si="1555"/>
        <v/>
      </c>
      <c r="W8270" s="144" t="str">
        <f t="shared" si="1556"/>
        <v/>
      </c>
      <c r="X8270" s="146" t="str">
        <f>IF(C8270="","",IF(OR(C8270="Trade",C8270="Multi Position"),(X8269+V8270),IF(C8270="Deposit",(X8269+AE8270),IF(C8270="Withdrawal",(X8269-AE8270)))))</f>
        <v/>
      </c>
      <c r="Y8270" s="145" t="str">
        <f t="shared" si="1557"/>
        <v/>
      </c>
      <c r="Z8270" s="118"/>
      <c r="AA8270" s="118"/>
      <c r="AB8270" s="118"/>
      <c r="AC8270" s="118"/>
      <c r="AD8270" s="118"/>
      <c r="AE8270" s="139"/>
      <c r="AF8270" s="118"/>
      <c r="AG8270" s="118"/>
      <c r="AH8270" s="147" t="str">
        <f t="shared" si="1558"/>
        <v/>
      </c>
      <c r="AI8270" s="147" t="str">
        <f t="shared" si="1559"/>
        <v/>
      </c>
      <c r="AJ8270" s="148" t="str">
        <f t="shared" si="1548"/>
        <v/>
      </c>
      <c r="AK8270" s="148" t="str">
        <f t="shared" si="1549"/>
        <v/>
      </c>
      <c r="AL8270" s="147" t="str">
        <f t="shared" si="1550"/>
        <v/>
      </c>
      <c r="AM8270" s="147" t="str">
        <f t="shared" si="1551"/>
        <v/>
      </c>
      <c r="AN8270" s="147" t="str">
        <f t="shared" si="1552"/>
        <v/>
      </c>
      <c r="AO8270" s="118"/>
    </row>
    <row r="8271" spans="1:41">
      <c r="A8271" s="118"/>
      <c r="B8271" s="118"/>
      <c r="C8271" s="118"/>
      <c r="D8271" s="118"/>
      <c r="E8271" s="118"/>
      <c r="F8271" s="118"/>
      <c r="G8271" s="118"/>
      <c r="H8271" s="118"/>
      <c r="I8271" s="118"/>
      <c r="J8271" s="118"/>
      <c r="K8271" s="118"/>
      <c r="L8271" s="118"/>
      <c r="M8271" s="118"/>
      <c r="N8271" s="118"/>
      <c r="O8271" s="143" t="str">
        <f>IF(H8271="","",(S8271/S8271)&amp;":"&amp;ROUND(AH8271/S8271,2))</f>
        <v/>
      </c>
      <c r="P8271" s="118"/>
      <c r="Q8271" s="118"/>
      <c r="R8271" s="143" t="str">
        <f>IF(H8271="","",(S8271/S8271)&amp;":"&amp;ROUND(AI8271/S8271,2))</f>
        <v/>
      </c>
      <c r="S8271" s="144" t="str">
        <f t="shared" si="1553"/>
        <v/>
      </c>
      <c r="T8271" s="145" t="str">
        <f t="shared" si="1554"/>
        <v/>
      </c>
      <c r="U8271" s="118"/>
      <c r="V8271" s="145" t="str">
        <f t="shared" si="1555"/>
        <v/>
      </c>
      <c r="W8271" s="144" t="str">
        <f t="shared" si="1556"/>
        <v/>
      </c>
      <c r="X8271" s="146" t="str">
        <f>IF(C8271="","",IF(OR(C8271="Trade",C8271="Multi Position"),(X8270+V8271),IF(C8271="Deposit",(X8270+AE8271),IF(C8271="Withdrawal",(X8270-AE8271)))))</f>
        <v/>
      </c>
      <c r="Y8271" s="145" t="str">
        <f t="shared" si="1557"/>
        <v/>
      </c>
      <c r="Z8271" s="118"/>
      <c r="AA8271" s="118"/>
      <c r="AB8271" s="118"/>
      <c r="AC8271" s="118"/>
      <c r="AD8271" s="118"/>
      <c r="AE8271" s="139"/>
      <c r="AF8271" s="118"/>
      <c r="AG8271" s="118"/>
      <c r="AH8271" s="147" t="str">
        <f t="shared" si="1558"/>
        <v/>
      </c>
      <c r="AI8271" s="147" t="str">
        <f t="shared" si="1559"/>
        <v/>
      </c>
      <c r="AJ8271" s="148" t="str">
        <f t="shared" si="1548"/>
        <v/>
      </c>
      <c r="AK8271" s="148" t="str">
        <f t="shared" si="1549"/>
        <v/>
      </c>
      <c r="AL8271" s="147" t="str">
        <f t="shared" si="1550"/>
        <v/>
      </c>
      <c r="AM8271" s="147" t="str">
        <f t="shared" si="1551"/>
        <v/>
      </c>
      <c r="AN8271" s="147" t="str">
        <f t="shared" si="1552"/>
        <v/>
      </c>
      <c r="AO8271" s="118"/>
    </row>
    <row r="8272" spans="1:41">
      <c r="A8272" s="118"/>
      <c r="B8272" s="118"/>
      <c r="C8272" s="118"/>
      <c r="D8272" s="118"/>
      <c r="E8272" s="118"/>
      <c r="F8272" s="118"/>
      <c r="G8272" s="118"/>
      <c r="H8272" s="118"/>
      <c r="I8272" s="118"/>
      <c r="J8272" s="118"/>
      <c r="K8272" s="118"/>
      <c r="L8272" s="118"/>
      <c r="M8272" s="118"/>
      <c r="N8272" s="118"/>
      <c r="O8272" s="143" t="str">
        <f>IF(H8272="","",(S8272/S8272)&amp;":"&amp;ROUND(AH8272/S8272,2))</f>
        <v/>
      </c>
      <c r="P8272" s="118"/>
      <c r="Q8272" s="118"/>
      <c r="R8272" s="143" t="str">
        <f>IF(H8272="","",(S8272/S8272)&amp;":"&amp;ROUND(AI8272/S8272,2))</f>
        <v/>
      </c>
      <c r="S8272" s="144" t="str">
        <f t="shared" si="1553"/>
        <v/>
      </c>
      <c r="T8272" s="145" t="str">
        <f t="shared" si="1554"/>
        <v/>
      </c>
      <c r="U8272" s="118"/>
      <c r="V8272" s="145" t="str">
        <f t="shared" si="1555"/>
        <v/>
      </c>
      <c r="W8272" s="144" t="str">
        <f t="shared" si="1556"/>
        <v/>
      </c>
      <c r="X8272" s="146" t="str">
        <f>IF(C8272="","",IF(OR(C8272="Trade",C8272="Multi Position"),(X8271+V8272),IF(C8272="Deposit",(X8271+AE8272),IF(C8272="Withdrawal",(X8271-AE8272)))))</f>
        <v/>
      </c>
      <c r="Y8272" s="145" t="str">
        <f t="shared" si="1557"/>
        <v/>
      </c>
      <c r="Z8272" s="118"/>
      <c r="AA8272" s="118"/>
      <c r="AB8272" s="118"/>
      <c r="AC8272" s="118"/>
      <c r="AD8272" s="118"/>
      <c r="AE8272" s="139"/>
      <c r="AF8272" s="118"/>
      <c r="AG8272" s="118"/>
      <c r="AH8272" s="147" t="str">
        <f t="shared" si="1558"/>
        <v/>
      </c>
      <c r="AI8272" s="147" t="str">
        <f t="shared" si="1559"/>
        <v/>
      </c>
      <c r="AJ8272" s="148" t="str">
        <f t="shared" si="1548"/>
        <v/>
      </c>
      <c r="AK8272" s="148" t="str">
        <f t="shared" si="1549"/>
        <v/>
      </c>
      <c r="AL8272" s="147" t="str">
        <f t="shared" si="1550"/>
        <v/>
      </c>
      <c r="AM8272" s="147" t="str">
        <f t="shared" si="1551"/>
        <v/>
      </c>
      <c r="AN8272" s="147" t="str">
        <f t="shared" si="1552"/>
        <v/>
      </c>
      <c r="AO8272" s="118"/>
    </row>
    <row r="8273" spans="1:41">
      <c r="A8273" s="118"/>
      <c r="B8273" s="118"/>
      <c r="C8273" s="118"/>
      <c r="D8273" s="118"/>
      <c r="E8273" s="118"/>
      <c r="F8273" s="118"/>
      <c r="G8273" s="118"/>
      <c r="H8273" s="118"/>
      <c r="I8273" s="118"/>
      <c r="J8273" s="118"/>
      <c r="K8273" s="118"/>
      <c r="L8273" s="118"/>
      <c r="M8273" s="118"/>
      <c r="N8273" s="118"/>
      <c r="O8273" s="143" t="str">
        <f>IF(H8273="","",(S8273/S8273)&amp;":"&amp;ROUND(AH8273/S8273,2))</f>
        <v/>
      </c>
      <c r="P8273" s="118"/>
      <c r="Q8273" s="118"/>
      <c r="R8273" s="143" t="str">
        <f>IF(H8273="","",(S8273/S8273)&amp;":"&amp;ROUND(AI8273/S8273,2))</f>
        <v/>
      </c>
      <c r="S8273" s="144" t="str">
        <f t="shared" si="1553"/>
        <v/>
      </c>
      <c r="T8273" s="145" t="str">
        <f t="shared" si="1554"/>
        <v/>
      </c>
      <c r="U8273" s="118"/>
      <c r="V8273" s="145" t="str">
        <f t="shared" si="1555"/>
        <v/>
      </c>
      <c r="W8273" s="144" t="str">
        <f t="shared" si="1556"/>
        <v/>
      </c>
      <c r="X8273" s="146" t="str">
        <f>IF(C8273="","",IF(OR(C8273="Trade",C8273="Multi Position"),(X8272+V8273),IF(C8273="Deposit",(X8272+AE8273),IF(C8273="Withdrawal",(X8272-AE8273)))))</f>
        <v/>
      </c>
      <c r="Y8273" s="145" t="str">
        <f t="shared" si="1557"/>
        <v/>
      </c>
      <c r="Z8273" s="118"/>
      <c r="AA8273" s="118"/>
      <c r="AB8273" s="118"/>
      <c r="AC8273" s="118"/>
      <c r="AD8273" s="118"/>
      <c r="AE8273" s="139"/>
      <c r="AF8273" s="118"/>
      <c r="AG8273" s="118"/>
      <c r="AH8273" s="147" t="str">
        <f t="shared" si="1558"/>
        <v/>
      </c>
      <c r="AI8273" s="147" t="str">
        <f t="shared" si="1559"/>
        <v/>
      </c>
      <c r="AJ8273" s="148" t="str">
        <f t="shared" si="1548"/>
        <v/>
      </c>
      <c r="AK8273" s="148" t="str">
        <f t="shared" si="1549"/>
        <v/>
      </c>
      <c r="AL8273" s="147" t="str">
        <f t="shared" si="1550"/>
        <v/>
      </c>
      <c r="AM8273" s="147" t="str">
        <f t="shared" si="1551"/>
        <v/>
      </c>
      <c r="AN8273" s="147" t="str">
        <f t="shared" si="1552"/>
        <v/>
      </c>
      <c r="AO8273" s="118"/>
    </row>
    <row r="8274" spans="1:41">
      <c r="A8274" s="118"/>
      <c r="B8274" s="118"/>
      <c r="C8274" s="118"/>
      <c r="D8274" s="118"/>
      <c r="E8274" s="118"/>
      <c r="F8274" s="118"/>
      <c r="G8274" s="118"/>
      <c r="H8274" s="118"/>
      <c r="I8274" s="118"/>
      <c r="J8274" s="118"/>
      <c r="K8274" s="118"/>
      <c r="L8274" s="118"/>
      <c r="M8274" s="118"/>
      <c r="N8274" s="118"/>
      <c r="O8274" s="143" t="str">
        <f>IF(H8274="","",(S8274/S8274)&amp;":"&amp;ROUND(AH8274/S8274,2))</f>
        <v/>
      </c>
      <c r="P8274" s="118"/>
      <c r="Q8274" s="118"/>
      <c r="R8274" s="143" t="str">
        <f>IF(H8274="","",(S8274/S8274)&amp;":"&amp;ROUND(AI8274/S8274,2))</f>
        <v/>
      </c>
      <c r="S8274" s="144" t="str">
        <f t="shared" si="1553"/>
        <v/>
      </c>
      <c r="T8274" s="145" t="str">
        <f t="shared" si="1554"/>
        <v/>
      </c>
      <c r="U8274" s="118"/>
      <c r="V8274" s="145" t="str">
        <f t="shared" si="1555"/>
        <v/>
      </c>
      <c r="W8274" s="144" t="str">
        <f t="shared" si="1556"/>
        <v/>
      </c>
      <c r="X8274" s="146" t="str">
        <f>IF(C8274="","",IF(OR(C8274="Trade",C8274="Multi Position"),(X8273+V8274),IF(C8274="Deposit",(X8273+AE8274),IF(C8274="Withdrawal",(X8273-AE8274)))))</f>
        <v/>
      </c>
      <c r="Y8274" s="145" t="str">
        <f t="shared" si="1557"/>
        <v/>
      </c>
      <c r="Z8274" s="118"/>
      <c r="AA8274" s="118"/>
      <c r="AB8274" s="118"/>
      <c r="AC8274" s="118"/>
      <c r="AD8274" s="118"/>
      <c r="AE8274" s="139"/>
      <c r="AF8274" s="118"/>
      <c r="AG8274" s="118"/>
      <c r="AH8274" s="147" t="str">
        <f t="shared" si="1558"/>
        <v/>
      </c>
      <c r="AI8274" s="147" t="str">
        <f t="shared" si="1559"/>
        <v/>
      </c>
      <c r="AJ8274" s="148" t="str">
        <f t="shared" si="1548"/>
        <v/>
      </c>
      <c r="AK8274" s="148" t="str">
        <f t="shared" si="1549"/>
        <v/>
      </c>
      <c r="AL8274" s="147" t="str">
        <f t="shared" si="1550"/>
        <v/>
      </c>
      <c r="AM8274" s="147" t="str">
        <f t="shared" si="1551"/>
        <v/>
      </c>
      <c r="AN8274" s="147" t="str">
        <f t="shared" si="1552"/>
        <v/>
      </c>
      <c r="AO8274" s="118"/>
    </row>
    <row r="8275" spans="1:41">
      <c r="A8275" s="118"/>
      <c r="B8275" s="118"/>
      <c r="C8275" s="118"/>
      <c r="D8275" s="118"/>
      <c r="E8275" s="118"/>
      <c r="F8275" s="118"/>
      <c r="G8275" s="118"/>
      <c r="H8275" s="118"/>
      <c r="I8275" s="118"/>
      <c r="J8275" s="118"/>
      <c r="K8275" s="118"/>
      <c r="L8275" s="118"/>
      <c r="M8275" s="118"/>
      <c r="N8275" s="118"/>
      <c r="O8275" s="143" t="str">
        <f>IF(H8275="","",(S8275/S8275)&amp;":"&amp;ROUND(AH8275/S8275,2))</f>
        <v/>
      </c>
      <c r="P8275" s="118"/>
      <c r="Q8275" s="118"/>
      <c r="R8275" s="143" t="str">
        <f>IF(H8275="","",(S8275/S8275)&amp;":"&amp;ROUND(AI8275/S8275,2))</f>
        <v/>
      </c>
      <c r="S8275" s="144" t="str">
        <f t="shared" si="1553"/>
        <v/>
      </c>
      <c r="T8275" s="145" t="str">
        <f t="shared" si="1554"/>
        <v/>
      </c>
      <c r="U8275" s="118"/>
      <c r="V8275" s="145" t="str">
        <f t="shared" si="1555"/>
        <v/>
      </c>
      <c r="W8275" s="144" t="str">
        <f t="shared" si="1556"/>
        <v/>
      </c>
      <c r="X8275" s="146" t="str">
        <f>IF(C8275="","",IF(OR(C8275="Trade",C8275="Multi Position"),(X8274+V8275),IF(C8275="Deposit",(X8274+AE8275),IF(C8275="Withdrawal",(X8274-AE8275)))))</f>
        <v/>
      </c>
      <c r="Y8275" s="145" t="str">
        <f t="shared" si="1557"/>
        <v/>
      </c>
      <c r="Z8275" s="118"/>
      <c r="AA8275" s="118"/>
      <c r="AB8275" s="118"/>
      <c r="AC8275" s="118"/>
      <c r="AD8275" s="118"/>
      <c r="AE8275" s="139"/>
      <c r="AF8275" s="118"/>
      <c r="AG8275" s="118"/>
      <c r="AH8275" s="147" t="str">
        <f t="shared" si="1558"/>
        <v/>
      </c>
      <c r="AI8275" s="147" t="str">
        <f t="shared" si="1559"/>
        <v/>
      </c>
      <c r="AJ8275" s="148" t="str">
        <f t="shared" si="1548"/>
        <v/>
      </c>
      <c r="AK8275" s="148" t="str">
        <f t="shared" si="1549"/>
        <v/>
      </c>
      <c r="AL8275" s="147" t="str">
        <f t="shared" si="1550"/>
        <v/>
      </c>
      <c r="AM8275" s="147" t="str">
        <f t="shared" si="1551"/>
        <v/>
      </c>
      <c r="AN8275" s="147" t="str">
        <f t="shared" si="1552"/>
        <v/>
      </c>
      <c r="AO8275" s="118"/>
    </row>
    <row r="8276" spans="1:41">
      <c r="A8276" s="118"/>
      <c r="B8276" s="118"/>
      <c r="C8276" s="118"/>
      <c r="D8276" s="118"/>
      <c r="E8276" s="118"/>
      <c r="F8276" s="118"/>
      <c r="G8276" s="118"/>
      <c r="H8276" s="118"/>
      <c r="I8276" s="118"/>
      <c r="J8276" s="118"/>
      <c r="K8276" s="118"/>
      <c r="L8276" s="118"/>
      <c r="M8276" s="118"/>
      <c r="N8276" s="118"/>
      <c r="O8276" s="143" t="str">
        <f>IF(H8276="","",(S8276/S8276)&amp;":"&amp;ROUND(AH8276/S8276,2))</f>
        <v/>
      </c>
      <c r="P8276" s="118"/>
      <c r="Q8276" s="118"/>
      <c r="R8276" s="143" t="str">
        <f>IF(H8276="","",(S8276/S8276)&amp;":"&amp;ROUND(AI8276/S8276,2))</f>
        <v/>
      </c>
      <c r="S8276" s="144" t="str">
        <f t="shared" si="1553"/>
        <v/>
      </c>
      <c r="T8276" s="145" t="str">
        <f t="shared" si="1554"/>
        <v/>
      </c>
      <c r="U8276" s="118"/>
      <c r="V8276" s="145" t="str">
        <f t="shared" si="1555"/>
        <v/>
      </c>
      <c r="W8276" s="144" t="str">
        <f t="shared" si="1556"/>
        <v/>
      </c>
      <c r="X8276" s="146" t="str">
        <f>IF(C8276="","",IF(OR(C8276="Trade",C8276="Multi Position"),(X8275+V8276),IF(C8276="Deposit",(X8275+AE8276),IF(C8276="Withdrawal",(X8275-AE8276)))))</f>
        <v/>
      </c>
      <c r="Y8276" s="145" t="str">
        <f t="shared" si="1557"/>
        <v/>
      </c>
      <c r="Z8276" s="118"/>
      <c r="AA8276" s="118"/>
      <c r="AB8276" s="118"/>
      <c r="AC8276" s="118"/>
      <c r="AD8276" s="118"/>
      <c r="AE8276" s="139"/>
      <c r="AF8276" s="118"/>
      <c r="AG8276" s="118"/>
      <c r="AH8276" s="147" t="str">
        <f t="shared" si="1558"/>
        <v/>
      </c>
      <c r="AI8276" s="147" t="str">
        <f t="shared" si="1559"/>
        <v/>
      </c>
      <c r="AJ8276" s="148" t="str">
        <f t="shared" si="1548"/>
        <v/>
      </c>
      <c r="AK8276" s="148" t="str">
        <f t="shared" si="1549"/>
        <v/>
      </c>
      <c r="AL8276" s="147" t="str">
        <f t="shared" si="1550"/>
        <v/>
      </c>
      <c r="AM8276" s="147" t="str">
        <f t="shared" si="1551"/>
        <v/>
      </c>
      <c r="AN8276" s="147" t="str">
        <f t="shared" si="1552"/>
        <v/>
      </c>
      <c r="AO8276" s="118"/>
    </row>
    <row r="8277" spans="1:41">
      <c r="A8277" s="118"/>
      <c r="B8277" s="118"/>
      <c r="C8277" s="118"/>
      <c r="D8277" s="118"/>
      <c r="E8277" s="118"/>
      <c r="F8277" s="118"/>
      <c r="G8277" s="118"/>
      <c r="H8277" s="118"/>
      <c r="I8277" s="118"/>
      <c r="J8277" s="118"/>
      <c r="K8277" s="118"/>
      <c r="L8277" s="118"/>
      <c r="M8277" s="118"/>
      <c r="N8277" s="118"/>
      <c r="O8277" s="143" t="str">
        <f>IF(H8277="","",(S8277/S8277)&amp;":"&amp;ROUND(AH8277/S8277,2))</f>
        <v/>
      </c>
      <c r="P8277" s="118"/>
      <c r="Q8277" s="118"/>
      <c r="R8277" s="143" t="str">
        <f>IF(H8277="","",(S8277/S8277)&amp;":"&amp;ROUND(AI8277/S8277,2))</f>
        <v/>
      </c>
      <c r="S8277" s="144" t="str">
        <f t="shared" si="1553"/>
        <v/>
      </c>
      <c r="T8277" s="145" t="str">
        <f t="shared" si="1554"/>
        <v/>
      </c>
      <c r="U8277" s="118"/>
      <c r="V8277" s="145" t="str">
        <f t="shared" si="1555"/>
        <v/>
      </c>
      <c r="W8277" s="144" t="str">
        <f t="shared" si="1556"/>
        <v/>
      </c>
      <c r="X8277" s="146" t="str">
        <f>IF(C8277="","",IF(OR(C8277="Trade",C8277="Multi Position"),(X8276+V8277),IF(C8277="Deposit",(X8276+AE8277),IF(C8277="Withdrawal",(X8276-AE8277)))))</f>
        <v/>
      </c>
      <c r="Y8277" s="145" t="str">
        <f t="shared" si="1557"/>
        <v/>
      </c>
      <c r="Z8277" s="118"/>
      <c r="AA8277" s="118"/>
      <c r="AB8277" s="118"/>
      <c r="AC8277" s="118"/>
      <c r="AD8277" s="118"/>
      <c r="AE8277" s="139"/>
      <c r="AF8277" s="118"/>
      <c r="AG8277" s="118"/>
      <c r="AH8277" s="147" t="str">
        <f t="shared" si="1558"/>
        <v/>
      </c>
      <c r="AI8277" s="147" t="str">
        <f t="shared" si="1559"/>
        <v/>
      </c>
      <c r="AJ8277" s="148" t="str">
        <f t="shared" si="1548"/>
        <v/>
      </c>
      <c r="AK8277" s="148" t="str">
        <f t="shared" si="1549"/>
        <v/>
      </c>
      <c r="AL8277" s="147" t="str">
        <f t="shared" si="1550"/>
        <v/>
      </c>
      <c r="AM8277" s="147" t="str">
        <f t="shared" si="1551"/>
        <v/>
      </c>
      <c r="AN8277" s="147" t="str">
        <f t="shared" si="1552"/>
        <v/>
      </c>
      <c r="AO8277" s="118"/>
    </row>
    <row r="8278" spans="1:41">
      <c r="A8278" s="118"/>
      <c r="B8278" s="118"/>
      <c r="C8278" s="118"/>
      <c r="D8278" s="118"/>
      <c r="E8278" s="118"/>
      <c r="F8278" s="118"/>
      <c r="G8278" s="118"/>
      <c r="H8278" s="118"/>
      <c r="I8278" s="118"/>
      <c r="J8278" s="118"/>
      <c r="K8278" s="118"/>
      <c r="L8278" s="118"/>
      <c r="M8278" s="118"/>
      <c r="N8278" s="118"/>
      <c r="O8278" s="143" t="str">
        <f>IF(H8278="","",(S8278/S8278)&amp;":"&amp;ROUND(AH8278/S8278,2))</f>
        <v/>
      </c>
      <c r="P8278" s="118"/>
      <c r="Q8278" s="118"/>
      <c r="R8278" s="143" t="str">
        <f>IF(H8278="","",(S8278/S8278)&amp;":"&amp;ROUND(AI8278/S8278,2))</f>
        <v/>
      </c>
      <c r="S8278" s="144" t="str">
        <f t="shared" si="1553"/>
        <v/>
      </c>
      <c r="T8278" s="145" t="str">
        <f t="shared" si="1554"/>
        <v/>
      </c>
      <c r="U8278" s="118"/>
      <c r="V8278" s="145" t="str">
        <f t="shared" si="1555"/>
        <v/>
      </c>
      <c r="W8278" s="144" t="str">
        <f t="shared" si="1556"/>
        <v/>
      </c>
      <c r="X8278" s="146" t="str">
        <f>IF(C8278="","",IF(OR(C8278="Trade",C8278="Multi Position"),(X8277+V8278),IF(C8278="Deposit",(X8277+AE8278),IF(C8278="Withdrawal",(X8277-AE8278)))))</f>
        <v/>
      </c>
      <c r="Y8278" s="145" t="str">
        <f t="shared" si="1557"/>
        <v/>
      </c>
      <c r="Z8278" s="118"/>
      <c r="AA8278" s="118"/>
      <c r="AB8278" s="118"/>
      <c r="AC8278" s="118"/>
      <c r="AD8278" s="118"/>
      <c r="AE8278" s="139"/>
      <c r="AF8278" s="118"/>
      <c r="AG8278" s="118"/>
      <c r="AH8278" s="147" t="str">
        <f t="shared" si="1558"/>
        <v/>
      </c>
      <c r="AI8278" s="147" t="str">
        <f t="shared" si="1559"/>
        <v/>
      </c>
      <c r="AJ8278" s="148" t="str">
        <f t="shared" si="1548"/>
        <v/>
      </c>
      <c r="AK8278" s="148" t="str">
        <f t="shared" si="1549"/>
        <v/>
      </c>
      <c r="AL8278" s="147" t="str">
        <f t="shared" si="1550"/>
        <v/>
      </c>
      <c r="AM8278" s="147" t="str">
        <f t="shared" si="1551"/>
        <v/>
      </c>
      <c r="AN8278" s="147" t="str">
        <f t="shared" si="1552"/>
        <v/>
      </c>
      <c r="AO8278" s="118"/>
    </row>
    <row r="8279" spans="1:41">
      <c r="A8279" s="118"/>
      <c r="B8279" s="118"/>
      <c r="C8279" s="118"/>
      <c r="D8279" s="118"/>
      <c r="E8279" s="118"/>
      <c r="F8279" s="118"/>
      <c r="G8279" s="118"/>
      <c r="H8279" s="118"/>
      <c r="I8279" s="118"/>
      <c r="J8279" s="118"/>
      <c r="K8279" s="118"/>
      <c r="L8279" s="118"/>
      <c r="M8279" s="118"/>
      <c r="N8279" s="118"/>
      <c r="O8279" s="143" t="str">
        <f>IF(H8279="","",(S8279/S8279)&amp;":"&amp;ROUND(AH8279/S8279,2))</f>
        <v/>
      </c>
      <c r="P8279" s="118"/>
      <c r="Q8279" s="118"/>
      <c r="R8279" s="143" t="str">
        <f>IF(H8279="","",(S8279/S8279)&amp;":"&amp;ROUND(AI8279/S8279,2))</f>
        <v/>
      </c>
      <c r="S8279" s="144" t="str">
        <f t="shared" si="1553"/>
        <v/>
      </c>
      <c r="T8279" s="145" t="str">
        <f t="shared" si="1554"/>
        <v/>
      </c>
      <c r="U8279" s="118"/>
      <c r="V8279" s="145" t="str">
        <f t="shared" si="1555"/>
        <v/>
      </c>
      <c r="W8279" s="144" t="str">
        <f t="shared" si="1556"/>
        <v/>
      </c>
      <c r="X8279" s="146" t="str">
        <f>IF(C8279="","",IF(OR(C8279="Trade",C8279="Multi Position"),(X8278+V8279),IF(C8279="Deposit",(X8278+AE8279),IF(C8279="Withdrawal",(X8278-AE8279)))))</f>
        <v/>
      </c>
      <c r="Y8279" s="145" t="str">
        <f t="shared" si="1557"/>
        <v/>
      </c>
      <c r="Z8279" s="118"/>
      <c r="AA8279" s="118"/>
      <c r="AB8279" s="118"/>
      <c r="AC8279" s="118"/>
      <c r="AD8279" s="118"/>
      <c r="AE8279" s="139"/>
      <c r="AF8279" s="118"/>
      <c r="AG8279" s="118"/>
      <c r="AH8279" s="147" t="str">
        <f t="shared" si="1558"/>
        <v/>
      </c>
      <c r="AI8279" s="147" t="str">
        <f t="shared" si="1559"/>
        <v/>
      </c>
      <c r="AJ8279" s="148" t="str">
        <f t="shared" si="1548"/>
        <v/>
      </c>
      <c r="AK8279" s="148" t="str">
        <f t="shared" si="1549"/>
        <v/>
      </c>
      <c r="AL8279" s="147" t="str">
        <f t="shared" si="1550"/>
        <v/>
      </c>
      <c r="AM8279" s="147" t="str">
        <f t="shared" si="1551"/>
        <v/>
      </c>
      <c r="AN8279" s="147" t="str">
        <f t="shared" si="1552"/>
        <v/>
      </c>
      <c r="AO8279" s="118"/>
    </row>
    <row r="8280" spans="1:41">
      <c r="A8280" s="118"/>
      <c r="B8280" s="118"/>
      <c r="C8280" s="118"/>
      <c r="D8280" s="118"/>
      <c r="E8280" s="118"/>
      <c r="F8280" s="118"/>
      <c r="G8280" s="118"/>
      <c r="H8280" s="118"/>
      <c r="I8280" s="118"/>
      <c r="J8280" s="118"/>
      <c r="K8280" s="118"/>
      <c r="L8280" s="118"/>
      <c r="M8280" s="118"/>
      <c r="N8280" s="118"/>
      <c r="O8280" s="143" t="str">
        <f>IF(H8280="","",(S8280/S8280)&amp;":"&amp;ROUND(AH8280/S8280,2))</f>
        <v/>
      </c>
      <c r="P8280" s="118"/>
      <c r="Q8280" s="118"/>
      <c r="R8280" s="143" t="str">
        <f>IF(H8280="","",(S8280/S8280)&amp;":"&amp;ROUND(AI8280/S8280,2))</f>
        <v/>
      </c>
      <c r="S8280" s="144" t="str">
        <f t="shared" si="1553"/>
        <v/>
      </c>
      <c r="T8280" s="145" t="str">
        <f t="shared" si="1554"/>
        <v/>
      </c>
      <c r="U8280" s="118"/>
      <c r="V8280" s="145" t="str">
        <f t="shared" si="1555"/>
        <v/>
      </c>
      <c r="W8280" s="144" t="str">
        <f t="shared" si="1556"/>
        <v/>
      </c>
      <c r="X8280" s="146" t="str">
        <f>IF(C8280="","",IF(OR(C8280="Trade",C8280="Multi Position"),(X8279+V8280),IF(C8280="Deposit",(X8279+AE8280),IF(C8280="Withdrawal",(X8279-AE8280)))))</f>
        <v/>
      </c>
      <c r="Y8280" s="145" t="str">
        <f t="shared" si="1557"/>
        <v/>
      </c>
      <c r="Z8280" s="118"/>
      <c r="AA8280" s="118"/>
      <c r="AB8280" s="118"/>
      <c r="AC8280" s="118"/>
      <c r="AD8280" s="118"/>
      <c r="AE8280" s="139"/>
      <c r="AF8280" s="118"/>
      <c r="AG8280" s="118"/>
      <c r="AH8280" s="147" t="str">
        <f t="shared" si="1558"/>
        <v/>
      </c>
      <c r="AI8280" s="147" t="str">
        <f t="shared" si="1559"/>
        <v/>
      </c>
      <c r="AJ8280" s="148" t="str">
        <f t="shared" si="1548"/>
        <v/>
      </c>
      <c r="AK8280" s="148" t="str">
        <f t="shared" si="1549"/>
        <v/>
      </c>
      <c r="AL8280" s="147" t="str">
        <f t="shared" si="1550"/>
        <v/>
      </c>
      <c r="AM8280" s="147" t="str">
        <f t="shared" si="1551"/>
        <v/>
      </c>
      <c r="AN8280" s="147" t="str">
        <f t="shared" si="1552"/>
        <v/>
      </c>
      <c r="AO8280" s="118"/>
    </row>
    <row r="8281" spans="1:41">
      <c r="A8281" s="118"/>
      <c r="B8281" s="118"/>
      <c r="C8281" s="118"/>
      <c r="D8281" s="118"/>
      <c r="E8281" s="118"/>
      <c r="F8281" s="118"/>
      <c r="G8281" s="118"/>
      <c r="H8281" s="118"/>
      <c r="I8281" s="118"/>
      <c r="J8281" s="118"/>
      <c r="K8281" s="118"/>
      <c r="L8281" s="118"/>
      <c r="M8281" s="118"/>
      <c r="N8281" s="118"/>
      <c r="O8281" s="143" t="str">
        <f>IF(H8281="","",(S8281/S8281)&amp;":"&amp;ROUND(AH8281/S8281,2))</f>
        <v/>
      </c>
      <c r="P8281" s="118"/>
      <c r="Q8281" s="118"/>
      <c r="R8281" s="143" t="str">
        <f>IF(H8281="","",(S8281/S8281)&amp;":"&amp;ROUND(AI8281/S8281,2))</f>
        <v/>
      </c>
      <c r="S8281" s="144" t="str">
        <f t="shared" si="1553"/>
        <v/>
      </c>
      <c r="T8281" s="145" t="str">
        <f t="shared" si="1554"/>
        <v/>
      </c>
      <c r="U8281" s="118"/>
      <c r="V8281" s="145" t="str">
        <f t="shared" si="1555"/>
        <v/>
      </c>
      <c r="W8281" s="144" t="str">
        <f t="shared" si="1556"/>
        <v/>
      </c>
      <c r="X8281" s="146" t="str">
        <f>IF(C8281="","",IF(OR(C8281="Trade",C8281="Multi Position"),(X8280+V8281),IF(C8281="Deposit",(X8280+AE8281),IF(C8281="Withdrawal",(X8280-AE8281)))))</f>
        <v/>
      </c>
      <c r="Y8281" s="145" t="str">
        <f t="shared" si="1557"/>
        <v/>
      </c>
      <c r="Z8281" s="118"/>
      <c r="AA8281" s="118"/>
      <c r="AB8281" s="118"/>
      <c r="AC8281" s="118"/>
      <c r="AD8281" s="118"/>
      <c r="AE8281" s="139"/>
      <c r="AF8281" s="118"/>
      <c r="AG8281" s="118"/>
      <c r="AH8281" s="147" t="str">
        <f t="shared" si="1558"/>
        <v/>
      </c>
      <c r="AI8281" s="147" t="str">
        <f t="shared" si="1559"/>
        <v/>
      </c>
      <c r="AJ8281" s="148" t="str">
        <f t="shared" si="1548"/>
        <v/>
      </c>
      <c r="AK8281" s="148" t="str">
        <f t="shared" si="1549"/>
        <v/>
      </c>
      <c r="AL8281" s="147" t="str">
        <f t="shared" si="1550"/>
        <v/>
      </c>
      <c r="AM8281" s="147" t="str">
        <f t="shared" si="1551"/>
        <v/>
      </c>
      <c r="AN8281" s="147" t="str">
        <f t="shared" si="1552"/>
        <v/>
      </c>
      <c r="AO8281" s="118"/>
    </row>
    <row r="8282" spans="1:41">
      <c r="A8282" s="118"/>
      <c r="B8282" s="118"/>
      <c r="C8282" s="118"/>
      <c r="D8282" s="118"/>
      <c r="E8282" s="118"/>
      <c r="F8282" s="118"/>
      <c r="G8282" s="118"/>
      <c r="H8282" s="118"/>
      <c r="I8282" s="118"/>
      <c r="J8282" s="118"/>
      <c r="K8282" s="118"/>
      <c r="L8282" s="118"/>
      <c r="M8282" s="118"/>
      <c r="N8282" s="118"/>
      <c r="O8282" s="143" t="str">
        <f>IF(H8282="","",(S8282/S8282)&amp;":"&amp;ROUND(AH8282/S8282,2))</f>
        <v/>
      </c>
      <c r="P8282" s="118"/>
      <c r="Q8282" s="118"/>
      <c r="R8282" s="143" t="str">
        <f>IF(H8282="","",(S8282/S8282)&amp;":"&amp;ROUND(AI8282/S8282,2))</f>
        <v/>
      </c>
      <c r="S8282" s="144" t="str">
        <f t="shared" si="1553"/>
        <v/>
      </c>
      <c r="T8282" s="145" t="str">
        <f t="shared" si="1554"/>
        <v/>
      </c>
      <c r="U8282" s="118"/>
      <c r="V8282" s="145" t="str">
        <f t="shared" si="1555"/>
        <v/>
      </c>
      <c r="W8282" s="144" t="str">
        <f t="shared" si="1556"/>
        <v/>
      </c>
      <c r="X8282" s="146" t="str">
        <f>IF(C8282="","",IF(OR(C8282="Trade",C8282="Multi Position"),(X8281+V8282),IF(C8282="Deposit",(X8281+AE8282),IF(C8282="Withdrawal",(X8281-AE8282)))))</f>
        <v/>
      </c>
      <c r="Y8282" s="145" t="str">
        <f t="shared" si="1557"/>
        <v/>
      </c>
      <c r="Z8282" s="118"/>
      <c r="AA8282" s="118"/>
      <c r="AB8282" s="118"/>
      <c r="AC8282" s="118"/>
      <c r="AD8282" s="118"/>
      <c r="AE8282" s="139"/>
      <c r="AF8282" s="118"/>
      <c r="AG8282" s="118"/>
      <c r="AH8282" s="147" t="str">
        <f t="shared" si="1558"/>
        <v/>
      </c>
      <c r="AI8282" s="147" t="str">
        <f t="shared" si="1559"/>
        <v/>
      </c>
      <c r="AJ8282" s="148" t="str">
        <f t="shared" si="1548"/>
        <v/>
      </c>
      <c r="AK8282" s="148" t="str">
        <f t="shared" si="1549"/>
        <v/>
      </c>
      <c r="AL8282" s="147" t="str">
        <f t="shared" si="1550"/>
        <v/>
      </c>
      <c r="AM8282" s="147" t="str">
        <f t="shared" si="1551"/>
        <v/>
      </c>
      <c r="AN8282" s="147" t="str">
        <f t="shared" si="1552"/>
        <v/>
      </c>
      <c r="AO8282" s="118"/>
    </row>
    <row r="8283" spans="1:41">
      <c r="A8283" s="118"/>
      <c r="B8283" s="118"/>
      <c r="C8283" s="118"/>
      <c r="D8283" s="118"/>
      <c r="E8283" s="118"/>
      <c r="F8283" s="118"/>
      <c r="G8283" s="118"/>
      <c r="H8283" s="118"/>
      <c r="I8283" s="118"/>
      <c r="J8283" s="118"/>
      <c r="K8283" s="118"/>
      <c r="L8283" s="118"/>
      <c r="M8283" s="118"/>
      <c r="N8283" s="118"/>
      <c r="O8283" s="143" t="str">
        <f>IF(H8283="","",(S8283/S8283)&amp;":"&amp;ROUND(AH8283/S8283,2))</f>
        <v/>
      </c>
      <c r="P8283" s="118"/>
      <c r="Q8283" s="118"/>
      <c r="R8283" s="143" t="str">
        <f>IF(H8283="","",(S8283/S8283)&amp;":"&amp;ROUND(AI8283/S8283,2))</f>
        <v/>
      </c>
      <c r="S8283" s="144" t="str">
        <f t="shared" si="1553"/>
        <v/>
      </c>
      <c r="T8283" s="145" t="str">
        <f t="shared" si="1554"/>
        <v/>
      </c>
      <c r="U8283" s="118"/>
      <c r="V8283" s="145" t="str">
        <f t="shared" si="1555"/>
        <v/>
      </c>
      <c r="W8283" s="144" t="str">
        <f t="shared" si="1556"/>
        <v/>
      </c>
      <c r="X8283" s="146" t="str">
        <f>IF(C8283="","",IF(OR(C8283="Trade",C8283="Multi Position"),(X8282+V8283),IF(C8283="Deposit",(X8282+AE8283),IF(C8283="Withdrawal",(X8282-AE8283)))))</f>
        <v/>
      </c>
      <c r="Y8283" s="145" t="str">
        <f t="shared" si="1557"/>
        <v/>
      </c>
      <c r="Z8283" s="118"/>
      <c r="AA8283" s="118"/>
      <c r="AB8283" s="118"/>
      <c r="AC8283" s="118"/>
      <c r="AD8283" s="118"/>
      <c r="AE8283" s="139"/>
      <c r="AF8283" s="118"/>
      <c r="AG8283" s="118"/>
      <c r="AH8283" s="147" t="str">
        <f t="shared" si="1558"/>
        <v/>
      </c>
      <c r="AI8283" s="147" t="str">
        <f t="shared" si="1559"/>
        <v/>
      </c>
      <c r="AJ8283" s="148" t="str">
        <f t="shared" si="1548"/>
        <v/>
      </c>
      <c r="AK8283" s="148" t="str">
        <f t="shared" si="1549"/>
        <v/>
      </c>
      <c r="AL8283" s="147" t="str">
        <f t="shared" si="1550"/>
        <v/>
      </c>
      <c r="AM8283" s="147" t="str">
        <f t="shared" si="1551"/>
        <v/>
      </c>
      <c r="AN8283" s="147" t="str">
        <f t="shared" si="1552"/>
        <v/>
      </c>
      <c r="AO8283" s="118"/>
    </row>
    <row r="8284" spans="1:41">
      <c r="A8284" s="118"/>
      <c r="B8284" s="118"/>
      <c r="C8284" s="118"/>
      <c r="D8284" s="118"/>
      <c r="E8284" s="118"/>
      <c r="F8284" s="118"/>
      <c r="G8284" s="118"/>
      <c r="H8284" s="118"/>
      <c r="I8284" s="118"/>
      <c r="J8284" s="118"/>
      <c r="K8284" s="118"/>
      <c r="L8284" s="118"/>
      <c r="M8284" s="118"/>
      <c r="N8284" s="118"/>
      <c r="O8284" s="143" t="str">
        <f>IF(H8284="","",(S8284/S8284)&amp;":"&amp;ROUND(AH8284/S8284,2))</f>
        <v/>
      </c>
      <c r="P8284" s="118"/>
      <c r="Q8284" s="118"/>
      <c r="R8284" s="143" t="str">
        <f>IF(H8284="","",(S8284/S8284)&amp;":"&amp;ROUND(AI8284/S8284,2))</f>
        <v/>
      </c>
      <c r="S8284" s="144" t="str">
        <f t="shared" si="1553"/>
        <v/>
      </c>
      <c r="T8284" s="145" t="str">
        <f t="shared" si="1554"/>
        <v/>
      </c>
      <c r="U8284" s="118"/>
      <c r="V8284" s="145" t="str">
        <f t="shared" si="1555"/>
        <v/>
      </c>
      <c r="W8284" s="144" t="str">
        <f t="shared" si="1556"/>
        <v/>
      </c>
      <c r="X8284" s="146" t="str">
        <f>IF(C8284="","",IF(OR(C8284="Trade",C8284="Multi Position"),(X8283+V8284),IF(C8284="Deposit",(X8283+AE8284),IF(C8284="Withdrawal",(X8283-AE8284)))))</f>
        <v/>
      </c>
      <c r="Y8284" s="145" t="str">
        <f t="shared" si="1557"/>
        <v/>
      </c>
      <c r="Z8284" s="118"/>
      <c r="AA8284" s="118"/>
      <c r="AB8284" s="118"/>
      <c r="AC8284" s="118"/>
      <c r="AD8284" s="118"/>
      <c r="AE8284" s="139"/>
      <c r="AF8284" s="118"/>
      <c r="AG8284" s="118"/>
      <c r="AH8284" s="147" t="str">
        <f t="shared" si="1558"/>
        <v/>
      </c>
      <c r="AI8284" s="147" t="str">
        <f t="shared" si="1559"/>
        <v/>
      </c>
      <c r="AJ8284" s="148" t="str">
        <f t="shared" si="1548"/>
        <v/>
      </c>
      <c r="AK8284" s="148" t="str">
        <f t="shared" si="1549"/>
        <v/>
      </c>
      <c r="AL8284" s="147" t="str">
        <f t="shared" si="1550"/>
        <v/>
      </c>
      <c r="AM8284" s="147" t="str">
        <f t="shared" si="1551"/>
        <v/>
      </c>
      <c r="AN8284" s="147" t="str">
        <f t="shared" si="1552"/>
        <v/>
      </c>
      <c r="AO8284" s="118"/>
    </row>
    <row r="8285" spans="1:41">
      <c r="A8285" s="118"/>
      <c r="B8285" s="118"/>
      <c r="C8285" s="118"/>
      <c r="D8285" s="118"/>
      <c r="E8285" s="118"/>
      <c r="F8285" s="118"/>
      <c r="G8285" s="118"/>
      <c r="H8285" s="118"/>
      <c r="I8285" s="118"/>
      <c r="J8285" s="118"/>
      <c r="K8285" s="118"/>
      <c r="L8285" s="118"/>
      <c r="M8285" s="118"/>
      <c r="N8285" s="118"/>
      <c r="O8285" s="143" t="str">
        <f>IF(H8285="","",(S8285/S8285)&amp;":"&amp;ROUND(AH8285/S8285,2))</f>
        <v/>
      </c>
      <c r="P8285" s="118"/>
      <c r="Q8285" s="118"/>
      <c r="R8285" s="143" t="str">
        <f>IF(H8285="","",(S8285/S8285)&amp;":"&amp;ROUND(AI8285/S8285,2))</f>
        <v/>
      </c>
      <c r="S8285" s="144" t="str">
        <f t="shared" si="1553"/>
        <v/>
      </c>
      <c r="T8285" s="145" t="str">
        <f t="shared" si="1554"/>
        <v/>
      </c>
      <c r="U8285" s="118"/>
      <c r="V8285" s="145" t="str">
        <f t="shared" si="1555"/>
        <v/>
      </c>
      <c r="W8285" s="144" t="str">
        <f t="shared" si="1556"/>
        <v/>
      </c>
      <c r="X8285" s="146" t="str">
        <f>IF(C8285="","",IF(OR(C8285="Trade",C8285="Multi Position"),(X8284+V8285),IF(C8285="Deposit",(X8284+AE8285),IF(C8285="Withdrawal",(X8284-AE8285)))))</f>
        <v/>
      </c>
      <c r="Y8285" s="145" t="str">
        <f t="shared" si="1557"/>
        <v/>
      </c>
      <c r="Z8285" s="118"/>
      <c r="AA8285" s="118"/>
      <c r="AB8285" s="118"/>
      <c r="AC8285" s="118"/>
      <c r="AD8285" s="118"/>
      <c r="AE8285" s="139"/>
      <c r="AF8285" s="118"/>
      <c r="AG8285" s="118"/>
      <c r="AH8285" s="147" t="str">
        <f t="shared" si="1558"/>
        <v/>
      </c>
      <c r="AI8285" s="147" t="str">
        <f t="shared" si="1559"/>
        <v/>
      </c>
      <c r="AJ8285" s="148" t="str">
        <f t="shared" si="1548"/>
        <v/>
      </c>
      <c r="AK8285" s="148" t="str">
        <f t="shared" si="1549"/>
        <v/>
      </c>
      <c r="AL8285" s="147" t="str">
        <f t="shared" si="1550"/>
        <v/>
      </c>
      <c r="AM8285" s="147" t="str">
        <f t="shared" si="1551"/>
        <v/>
      </c>
      <c r="AN8285" s="147" t="str">
        <f t="shared" si="1552"/>
        <v/>
      </c>
      <c r="AO8285" s="118"/>
    </row>
    <row r="8286" spans="1:41">
      <c r="A8286" s="118"/>
      <c r="B8286" s="118"/>
      <c r="C8286" s="118"/>
      <c r="D8286" s="118"/>
      <c r="E8286" s="118"/>
      <c r="F8286" s="118"/>
      <c r="G8286" s="118"/>
      <c r="H8286" s="118"/>
      <c r="I8286" s="118"/>
      <c r="J8286" s="118"/>
      <c r="K8286" s="118"/>
      <c r="L8286" s="118"/>
      <c r="M8286" s="118"/>
      <c r="N8286" s="118"/>
      <c r="O8286" s="143" t="str">
        <f>IF(H8286="","",(S8286/S8286)&amp;":"&amp;ROUND(AH8286/S8286,2))</f>
        <v/>
      </c>
      <c r="P8286" s="118"/>
      <c r="Q8286" s="118"/>
      <c r="R8286" s="143" t="str">
        <f>IF(H8286="","",(S8286/S8286)&amp;":"&amp;ROUND(AI8286/S8286,2))</f>
        <v/>
      </c>
      <c r="S8286" s="144" t="str">
        <f t="shared" si="1553"/>
        <v/>
      </c>
      <c r="T8286" s="145" t="str">
        <f t="shared" si="1554"/>
        <v/>
      </c>
      <c r="U8286" s="118"/>
      <c r="V8286" s="145" t="str">
        <f t="shared" si="1555"/>
        <v/>
      </c>
      <c r="W8286" s="144" t="str">
        <f t="shared" si="1556"/>
        <v/>
      </c>
      <c r="X8286" s="146" t="str">
        <f>IF(C8286="","",IF(OR(C8286="Trade",C8286="Multi Position"),(X8285+V8286),IF(C8286="Deposit",(X8285+AE8286),IF(C8286="Withdrawal",(X8285-AE8286)))))</f>
        <v/>
      </c>
      <c r="Y8286" s="145" t="str">
        <f t="shared" si="1557"/>
        <v/>
      </c>
      <c r="Z8286" s="118"/>
      <c r="AA8286" s="118"/>
      <c r="AB8286" s="118"/>
      <c r="AC8286" s="118"/>
      <c r="AD8286" s="118"/>
      <c r="AE8286" s="139"/>
      <c r="AF8286" s="118"/>
      <c r="AG8286" s="118"/>
      <c r="AH8286" s="147" t="str">
        <f t="shared" si="1558"/>
        <v/>
      </c>
      <c r="AI8286" s="147" t="str">
        <f t="shared" si="1559"/>
        <v/>
      </c>
      <c r="AJ8286" s="148" t="str">
        <f t="shared" si="1548"/>
        <v/>
      </c>
      <c r="AK8286" s="148" t="str">
        <f t="shared" si="1549"/>
        <v/>
      </c>
      <c r="AL8286" s="147" t="str">
        <f t="shared" si="1550"/>
        <v/>
      </c>
      <c r="AM8286" s="147" t="str">
        <f t="shared" si="1551"/>
        <v/>
      </c>
      <c r="AN8286" s="147" t="str">
        <f t="shared" si="1552"/>
        <v/>
      </c>
      <c r="AO8286" s="118"/>
    </row>
    <row r="8287" spans="1:41">
      <c r="A8287" s="118"/>
      <c r="B8287" s="118"/>
      <c r="C8287" s="118"/>
      <c r="D8287" s="118"/>
      <c r="E8287" s="118"/>
      <c r="F8287" s="118"/>
      <c r="G8287" s="118"/>
      <c r="H8287" s="118"/>
      <c r="I8287" s="118"/>
      <c r="J8287" s="118"/>
      <c r="K8287" s="118"/>
      <c r="L8287" s="118"/>
      <c r="M8287" s="118"/>
      <c r="N8287" s="118"/>
      <c r="O8287" s="143" t="str">
        <f>IF(H8287="","",(S8287/S8287)&amp;":"&amp;ROUND(AH8287/S8287,2))</f>
        <v/>
      </c>
      <c r="P8287" s="118"/>
      <c r="Q8287" s="118"/>
      <c r="R8287" s="143" t="str">
        <f>IF(H8287="","",(S8287/S8287)&amp;":"&amp;ROUND(AI8287/S8287,2))</f>
        <v/>
      </c>
      <c r="S8287" s="144" t="str">
        <f t="shared" si="1553"/>
        <v/>
      </c>
      <c r="T8287" s="145" t="str">
        <f t="shared" si="1554"/>
        <v/>
      </c>
      <c r="U8287" s="118"/>
      <c r="V8287" s="145" t="str">
        <f t="shared" si="1555"/>
        <v/>
      </c>
      <c r="W8287" s="144" t="str">
        <f t="shared" si="1556"/>
        <v/>
      </c>
      <c r="X8287" s="146" t="str">
        <f>IF(C8287="","",IF(OR(C8287="Trade",C8287="Multi Position"),(X8286+V8287),IF(C8287="Deposit",(X8286+AE8287),IF(C8287="Withdrawal",(X8286-AE8287)))))</f>
        <v/>
      </c>
      <c r="Y8287" s="145" t="str">
        <f t="shared" si="1557"/>
        <v/>
      </c>
      <c r="Z8287" s="118"/>
      <c r="AA8287" s="118"/>
      <c r="AB8287" s="118"/>
      <c r="AC8287" s="118"/>
      <c r="AD8287" s="118"/>
      <c r="AE8287" s="139"/>
      <c r="AF8287" s="118"/>
      <c r="AG8287" s="118"/>
      <c r="AH8287" s="147" t="str">
        <f t="shared" si="1558"/>
        <v/>
      </c>
      <c r="AI8287" s="147" t="str">
        <f t="shared" si="1559"/>
        <v/>
      </c>
      <c r="AJ8287" s="148" t="str">
        <f t="shared" si="1548"/>
        <v/>
      </c>
      <c r="AK8287" s="148" t="str">
        <f t="shared" si="1549"/>
        <v/>
      </c>
      <c r="AL8287" s="147" t="str">
        <f t="shared" si="1550"/>
        <v/>
      </c>
      <c r="AM8287" s="147" t="str">
        <f t="shared" si="1551"/>
        <v/>
      </c>
      <c r="AN8287" s="147" t="str">
        <f t="shared" si="1552"/>
        <v/>
      </c>
      <c r="AO8287" s="118"/>
    </row>
    <row r="8288" spans="1:41">
      <c r="A8288" s="118"/>
      <c r="B8288" s="118"/>
      <c r="C8288" s="118"/>
      <c r="D8288" s="118"/>
      <c r="E8288" s="118"/>
      <c r="F8288" s="118"/>
      <c r="G8288" s="118"/>
      <c r="H8288" s="118"/>
      <c r="I8288" s="118"/>
      <c r="J8288" s="118"/>
      <c r="K8288" s="118"/>
      <c r="L8288" s="118"/>
      <c r="M8288" s="118"/>
      <c r="N8288" s="118"/>
      <c r="O8288" s="143" t="str">
        <f>IF(H8288="","",(S8288/S8288)&amp;":"&amp;ROUND(AH8288/S8288,2))</f>
        <v/>
      </c>
      <c r="P8288" s="118"/>
      <c r="Q8288" s="118"/>
      <c r="R8288" s="143" t="str">
        <f>IF(H8288="","",(S8288/S8288)&amp;":"&amp;ROUND(AI8288/S8288,2))</f>
        <v/>
      </c>
      <c r="S8288" s="144" t="str">
        <f t="shared" si="1553"/>
        <v/>
      </c>
      <c r="T8288" s="145" t="str">
        <f t="shared" si="1554"/>
        <v/>
      </c>
      <c r="U8288" s="118"/>
      <c r="V8288" s="145" t="str">
        <f t="shared" si="1555"/>
        <v/>
      </c>
      <c r="W8288" s="144" t="str">
        <f t="shared" si="1556"/>
        <v/>
      </c>
      <c r="X8288" s="146" t="str">
        <f>IF(C8288="","",IF(OR(C8288="Trade",C8288="Multi Position"),(X8287+V8288),IF(C8288="Deposit",(X8287+AE8288),IF(C8288="Withdrawal",(X8287-AE8288)))))</f>
        <v/>
      </c>
      <c r="Y8288" s="145" t="str">
        <f t="shared" si="1557"/>
        <v/>
      </c>
      <c r="Z8288" s="118"/>
      <c r="AA8288" s="118"/>
      <c r="AB8288" s="118"/>
      <c r="AC8288" s="118"/>
      <c r="AD8288" s="118"/>
      <c r="AE8288" s="139"/>
      <c r="AF8288" s="118"/>
      <c r="AG8288" s="118"/>
      <c r="AH8288" s="147" t="str">
        <f t="shared" si="1558"/>
        <v/>
      </c>
      <c r="AI8288" s="147" t="str">
        <f t="shared" si="1559"/>
        <v/>
      </c>
      <c r="AJ8288" s="148" t="str">
        <f t="shared" si="1548"/>
        <v/>
      </c>
      <c r="AK8288" s="148" t="str">
        <f t="shared" si="1549"/>
        <v/>
      </c>
      <c r="AL8288" s="147" t="str">
        <f t="shared" si="1550"/>
        <v/>
      </c>
      <c r="AM8288" s="147" t="str">
        <f t="shared" si="1551"/>
        <v/>
      </c>
      <c r="AN8288" s="147" t="str">
        <f t="shared" si="1552"/>
        <v/>
      </c>
      <c r="AO8288" s="118"/>
    </row>
    <row r="8289" spans="1:41">
      <c r="A8289" s="118"/>
      <c r="B8289" s="118"/>
      <c r="C8289" s="118"/>
      <c r="D8289" s="118"/>
      <c r="E8289" s="118"/>
      <c r="F8289" s="118"/>
      <c r="G8289" s="118"/>
      <c r="H8289" s="118"/>
      <c r="I8289" s="118"/>
      <c r="J8289" s="118"/>
      <c r="K8289" s="118"/>
      <c r="L8289" s="118"/>
      <c r="M8289" s="118"/>
      <c r="N8289" s="118"/>
      <c r="O8289" s="143" t="str">
        <f>IF(H8289="","",(S8289/S8289)&amp;":"&amp;ROUND(AH8289/S8289,2))</f>
        <v/>
      </c>
      <c r="P8289" s="118"/>
      <c r="Q8289" s="118"/>
      <c r="R8289" s="143" t="str">
        <f>IF(H8289="","",(S8289/S8289)&amp;":"&amp;ROUND(AI8289/S8289,2))</f>
        <v/>
      </c>
      <c r="S8289" s="144" t="str">
        <f t="shared" si="1553"/>
        <v/>
      </c>
      <c r="T8289" s="145" t="str">
        <f t="shared" si="1554"/>
        <v/>
      </c>
      <c r="U8289" s="118"/>
      <c r="V8289" s="145" t="str">
        <f t="shared" si="1555"/>
        <v/>
      </c>
      <c r="W8289" s="144" t="str">
        <f t="shared" si="1556"/>
        <v/>
      </c>
      <c r="X8289" s="146" t="str">
        <f>IF(C8289="","",IF(OR(C8289="Trade",C8289="Multi Position"),(X8288+V8289),IF(C8289="Deposit",(X8288+AE8289),IF(C8289="Withdrawal",(X8288-AE8289)))))</f>
        <v/>
      </c>
      <c r="Y8289" s="145" t="str">
        <f t="shared" si="1557"/>
        <v/>
      </c>
      <c r="Z8289" s="118"/>
      <c r="AA8289" s="118"/>
      <c r="AB8289" s="118"/>
      <c r="AC8289" s="118"/>
      <c r="AD8289" s="118"/>
      <c r="AE8289" s="139"/>
      <c r="AF8289" s="118"/>
      <c r="AG8289" s="118"/>
      <c r="AH8289" s="147" t="str">
        <f t="shared" si="1558"/>
        <v/>
      </c>
      <c r="AI8289" s="147" t="str">
        <f t="shared" si="1559"/>
        <v/>
      </c>
      <c r="AJ8289" s="148" t="str">
        <f t="shared" si="1548"/>
        <v/>
      </c>
      <c r="AK8289" s="148" t="str">
        <f t="shared" si="1549"/>
        <v/>
      </c>
      <c r="AL8289" s="147" t="str">
        <f t="shared" si="1550"/>
        <v/>
      </c>
      <c r="AM8289" s="147" t="str">
        <f t="shared" si="1551"/>
        <v/>
      </c>
      <c r="AN8289" s="147" t="str">
        <f t="shared" si="1552"/>
        <v/>
      </c>
      <c r="AO8289" s="118"/>
    </row>
    <row r="8290" spans="1:41">
      <c r="A8290" s="118"/>
      <c r="B8290" s="118"/>
      <c r="C8290" s="118"/>
      <c r="D8290" s="118"/>
      <c r="E8290" s="118"/>
      <c r="F8290" s="118"/>
      <c r="G8290" s="118"/>
      <c r="H8290" s="118"/>
      <c r="I8290" s="118"/>
      <c r="J8290" s="118"/>
      <c r="K8290" s="118"/>
      <c r="L8290" s="118"/>
      <c r="M8290" s="118"/>
      <c r="N8290" s="118"/>
      <c r="O8290" s="143" t="str">
        <f>IF(H8290="","",(S8290/S8290)&amp;":"&amp;ROUND(AH8290/S8290,2))</f>
        <v/>
      </c>
      <c r="P8290" s="118"/>
      <c r="Q8290" s="118"/>
      <c r="R8290" s="143" t="str">
        <f>IF(H8290="","",(S8290/S8290)&amp;":"&amp;ROUND(AI8290/S8290,2))</f>
        <v/>
      </c>
      <c r="S8290" s="144" t="str">
        <f t="shared" si="1553"/>
        <v/>
      </c>
      <c r="T8290" s="145" t="str">
        <f t="shared" si="1554"/>
        <v/>
      </c>
      <c r="U8290" s="118"/>
      <c r="V8290" s="145" t="str">
        <f t="shared" si="1555"/>
        <v/>
      </c>
      <c r="W8290" s="144" t="str">
        <f t="shared" si="1556"/>
        <v/>
      </c>
      <c r="X8290" s="146" t="str">
        <f>IF(C8290="","",IF(OR(C8290="Trade",C8290="Multi Position"),(X8289+V8290),IF(C8290="Deposit",(X8289+AE8290),IF(C8290="Withdrawal",(X8289-AE8290)))))</f>
        <v/>
      </c>
      <c r="Y8290" s="145" t="str">
        <f t="shared" si="1557"/>
        <v/>
      </c>
      <c r="Z8290" s="118"/>
      <c r="AA8290" s="118"/>
      <c r="AB8290" s="118"/>
      <c r="AC8290" s="118"/>
      <c r="AD8290" s="118"/>
      <c r="AE8290" s="139"/>
      <c r="AF8290" s="118"/>
      <c r="AG8290" s="118"/>
      <c r="AH8290" s="147" t="str">
        <f t="shared" si="1558"/>
        <v/>
      </c>
      <c r="AI8290" s="147" t="str">
        <f t="shared" si="1559"/>
        <v/>
      </c>
      <c r="AJ8290" s="148" t="str">
        <f t="shared" si="1548"/>
        <v/>
      </c>
      <c r="AK8290" s="148" t="str">
        <f t="shared" si="1549"/>
        <v/>
      </c>
      <c r="AL8290" s="147" t="str">
        <f t="shared" si="1550"/>
        <v/>
      </c>
      <c r="AM8290" s="147" t="str">
        <f t="shared" si="1551"/>
        <v/>
      </c>
      <c r="AN8290" s="147" t="str">
        <f t="shared" si="1552"/>
        <v/>
      </c>
      <c r="AO8290" s="118"/>
    </row>
    <row r="8291" spans="1:41">
      <c r="A8291" s="118"/>
      <c r="B8291" s="118"/>
      <c r="C8291" s="118"/>
      <c r="D8291" s="118"/>
      <c r="E8291" s="118"/>
      <c r="F8291" s="118"/>
      <c r="G8291" s="118"/>
      <c r="H8291" s="118"/>
      <c r="I8291" s="118"/>
      <c r="J8291" s="118"/>
      <c r="K8291" s="118"/>
      <c r="L8291" s="118"/>
      <c r="M8291" s="118"/>
      <c r="N8291" s="118"/>
      <c r="O8291" s="143" t="str">
        <f>IF(H8291="","",(S8291/S8291)&amp;":"&amp;ROUND(AH8291/S8291,2))</f>
        <v/>
      </c>
      <c r="P8291" s="118"/>
      <c r="Q8291" s="118"/>
      <c r="R8291" s="143" t="str">
        <f>IF(H8291="","",(S8291/S8291)&amp;":"&amp;ROUND(AI8291/S8291,2))</f>
        <v/>
      </c>
      <c r="S8291" s="144" t="str">
        <f t="shared" si="1553"/>
        <v/>
      </c>
      <c r="T8291" s="145" t="str">
        <f t="shared" si="1554"/>
        <v/>
      </c>
      <c r="U8291" s="118"/>
      <c r="V8291" s="145" t="str">
        <f t="shared" si="1555"/>
        <v/>
      </c>
      <c r="W8291" s="144" t="str">
        <f t="shared" si="1556"/>
        <v/>
      </c>
      <c r="X8291" s="146" t="str">
        <f>IF(C8291="","",IF(OR(C8291="Trade",C8291="Multi Position"),(X8290+V8291),IF(C8291="Deposit",(X8290+AE8291),IF(C8291="Withdrawal",(X8290-AE8291)))))</f>
        <v/>
      </c>
      <c r="Y8291" s="145" t="str">
        <f t="shared" si="1557"/>
        <v/>
      </c>
      <c r="Z8291" s="118"/>
      <c r="AA8291" s="118"/>
      <c r="AB8291" s="118"/>
      <c r="AC8291" s="118"/>
      <c r="AD8291" s="118"/>
      <c r="AE8291" s="139"/>
      <c r="AF8291" s="118"/>
      <c r="AG8291" s="118"/>
      <c r="AH8291" s="147" t="str">
        <f t="shared" si="1558"/>
        <v/>
      </c>
      <c r="AI8291" s="147" t="str">
        <f t="shared" si="1559"/>
        <v/>
      </c>
      <c r="AJ8291" s="148" t="str">
        <f t="shared" si="1548"/>
        <v/>
      </c>
      <c r="AK8291" s="148" t="str">
        <f t="shared" si="1549"/>
        <v/>
      </c>
      <c r="AL8291" s="147" t="str">
        <f t="shared" si="1550"/>
        <v/>
      </c>
      <c r="AM8291" s="147" t="str">
        <f t="shared" si="1551"/>
        <v/>
      </c>
      <c r="AN8291" s="147" t="str">
        <f t="shared" si="1552"/>
        <v/>
      </c>
      <c r="AO8291" s="118"/>
    </row>
    <row r="8292" spans="1:41">
      <c r="A8292" s="118"/>
      <c r="B8292" s="118"/>
      <c r="C8292" s="118"/>
      <c r="D8292" s="118"/>
      <c r="E8292" s="118"/>
      <c r="F8292" s="118"/>
      <c r="G8292" s="118"/>
      <c r="H8292" s="118"/>
      <c r="I8292" s="118"/>
      <c r="J8292" s="118"/>
      <c r="K8292" s="118"/>
      <c r="L8292" s="118"/>
      <c r="M8292" s="118"/>
      <c r="N8292" s="118"/>
      <c r="O8292" s="143" t="str">
        <f>IF(H8292="","",(S8292/S8292)&amp;":"&amp;ROUND(AH8292/S8292,2))</f>
        <v/>
      </c>
      <c r="P8292" s="118"/>
      <c r="Q8292" s="118"/>
      <c r="R8292" s="143" t="str">
        <f>IF(H8292="","",(S8292/S8292)&amp;":"&amp;ROUND(AI8292/S8292,2))</f>
        <v/>
      </c>
      <c r="S8292" s="144" t="str">
        <f t="shared" si="1553"/>
        <v/>
      </c>
      <c r="T8292" s="145" t="str">
        <f t="shared" si="1554"/>
        <v/>
      </c>
      <c r="U8292" s="118"/>
      <c r="V8292" s="145" t="str">
        <f t="shared" si="1555"/>
        <v/>
      </c>
      <c r="W8292" s="144" t="str">
        <f t="shared" si="1556"/>
        <v/>
      </c>
      <c r="X8292" s="146" t="str">
        <f>IF(C8292="","",IF(OR(C8292="Trade",C8292="Multi Position"),(X8291+V8292),IF(C8292="Deposit",(X8291+AE8292),IF(C8292="Withdrawal",(X8291-AE8292)))))</f>
        <v/>
      </c>
      <c r="Y8292" s="145" t="str">
        <f t="shared" si="1557"/>
        <v/>
      </c>
      <c r="Z8292" s="118"/>
      <c r="AA8292" s="118"/>
      <c r="AB8292" s="118"/>
      <c r="AC8292" s="118"/>
      <c r="AD8292" s="118"/>
      <c r="AE8292" s="139"/>
      <c r="AF8292" s="118"/>
      <c r="AG8292" s="118"/>
      <c r="AH8292" s="147" t="str">
        <f t="shared" si="1558"/>
        <v/>
      </c>
      <c r="AI8292" s="147" t="str">
        <f t="shared" si="1559"/>
        <v/>
      </c>
      <c r="AJ8292" s="148" t="str">
        <f t="shared" si="1548"/>
        <v/>
      </c>
      <c r="AK8292" s="148" t="str">
        <f t="shared" si="1549"/>
        <v/>
      </c>
      <c r="AL8292" s="147" t="str">
        <f t="shared" si="1550"/>
        <v/>
      </c>
      <c r="AM8292" s="147" t="str">
        <f t="shared" si="1551"/>
        <v/>
      </c>
      <c r="AN8292" s="147" t="str">
        <f t="shared" si="1552"/>
        <v/>
      </c>
      <c r="AO8292" s="118"/>
    </row>
    <row r="8293" spans="1:41">
      <c r="A8293" s="118"/>
      <c r="B8293" s="118"/>
      <c r="C8293" s="118"/>
      <c r="D8293" s="118"/>
      <c r="E8293" s="118"/>
      <c r="F8293" s="118"/>
      <c r="G8293" s="118"/>
      <c r="H8293" s="118"/>
      <c r="I8293" s="118"/>
      <c r="J8293" s="118"/>
      <c r="K8293" s="118"/>
      <c r="L8293" s="118"/>
      <c r="M8293" s="118"/>
      <c r="N8293" s="118"/>
      <c r="O8293" s="143" t="str">
        <f>IF(H8293="","",(S8293/S8293)&amp;":"&amp;ROUND(AH8293/S8293,2))</f>
        <v/>
      </c>
      <c r="P8293" s="118"/>
      <c r="Q8293" s="118"/>
      <c r="R8293" s="143" t="str">
        <f>IF(H8293="","",(S8293/S8293)&amp;":"&amp;ROUND(AI8293/S8293,2))</f>
        <v/>
      </c>
      <c r="S8293" s="144" t="str">
        <f t="shared" si="1553"/>
        <v/>
      </c>
      <c r="T8293" s="145" t="str">
        <f t="shared" si="1554"/>
        <v/>
      </c>
      <c r="U8293" s="118"/>
      <c r="V8293" s="145" t="str">
        <f t="shared" si="1555"/>
        <v/>
      </c>
      <c r="W8293" s="144" t="str">
        <f t="shared" si="1556"/>
        <v/>
      </c>
      <c r="X8293" s="146" t="str">
        <f>IF(C8293="","",IF(OR(C8293="Trade",C8293="Multi Position"),(X8292+V8293),IF(C8293="Deposit",(X8292+AE8293),IF(C8293="Withdrawal",(X8292-AE8293)))))</f>
        <v/>
      </c>
      <c r="Y8293" s="145" t="str">
        <f t="shared" si="1557"/>
        <v/>
      </c>
      <c r="Z8293" s="118"/>
      <c r="AA8293" s="118"/>
      <c r="AB8293" s="118"/>
      <c r="AC8293" s="118"/>
      <c r="AD8293" s="118"/>
      <c r="AE8293" s="139"/>
      <c r="AF8293" s="118"/>
      <c r="AG8293" s="118"/>
      <c r="AH8293" s="147" t="str">
        <f t="shared" si="1558"/>
        <v/>
      </c>
      <c r="AI8293" s="147" t="str">
        <f t="shared" si="1559"/>
        <v/>
      </c>
      <c r="AJ8293" s="148" t="str">
        <f t="shared" si="1548"/>
        <v/>
      </c>
      <c r="AK8293" s="148" t="str">
        <f t="shared" si="1549"/>
        <v/>
      </c>
      <c r="AL8293" s="147" t="str">
        <f t="shared" si="1550"/>
        <v/>
      </c>
      <c r="AM8293" s="147" t="str">
        <f t="shared" si="1551"/>
        <v/>
      </c>
      <c r="AN8293" s="147" t="str">
        <f t="shared" si="1552"/>
        <v/>
      </c>
      <c r="AO8293" s="118"/>
    </row>
    <row r="8294" spans="1:41">
      <c r="A8294" s="118"/>
      <c r="B8294" s="118"/>
      <c r="C8294" s="118"/>
      <c r="D8294" s="118"/>
      <c r="E8294" s="118"/>
      <c r="F8294" s="118"/>
      <c r="G8294" s="118"/>
      <c r="H8294" s="118"/>
      <c r="I8294" s="118"/>
      <c r="J8294" s="118"/>
      <c r="K8294" s="118"/>
      <c r="L8294" s="118"/>
      <c r="M8294" s="118"/>
      <c r="N8294" s="118"/>
      <c r="O8294" s="143" t="str">
        <f>IF(H8294="","",(S8294/S8294)&amp;":"&amp;ROUND(AH8294/S8294,2))</f>
        <v/>
      </c>
      <c r="P8294" s="118"/>
      <c r="Q8294" s="118"/>
      <c r="R8294" s="143" t="str">
        <f>IF(H8294="","",(S8294/S8294)&amp;":"&amp;ROUND(AI8294/S8294,2))</f>
        <v/>
      </c>
      <c r="S8294" s="144" t="str">
        <f t="shared" si="1553"/>
        <v/>
      </c>
      <c r="T8294" s="145" t="str">
        <f t="shared" si="1554"/>
        <v/>
      </c>
      <c r="U8294" s="118"/>
      <c r="V8294" s="145" t="str">
        <f t="shared" si="1555"/>
        <v/>
      </c>
      <c r="W8294" s="144" t="str">
        <f t="shared" si="1556"/>
        <v/>
      </c>
      <c r="X8294" s="146" t="str">
        <f>IF(C8294="","",IF(OR(C8294="Trade",C8294="Multi Position"),(X8293+V8294),IF(C8294="Deposit",(X8293+AE8294),IF(C8294="Withdrawal",(X8293-AE8294)))))</f>
        <v/>
      </c>
      <c r="Y8294" s="145" t="str">
        <f t="shared" si="1557"/>
        <v/>
      </c>
      <c r="Z8294" s="118"/>
      <c r="AA8294" s="118"/>
      <c r="AB8294" s="118"/>
      <c r="AC8294" s="118"/>
      <c r="AD8294" s="118"/>
      <c r="AE8294" s="139"/>
      <c r="AF8294" s="118"/>
      <c r="AG8294" s="118"/>
      <c r="AH8294" s="147" t="str">
        <f t="shared" si="1558"/>
        <v/>
      </c>
      <c r="AI8294" s="147" t="str">
        <f t="shared" si="1559"/>
        <v/>
      </c>
      <c r="AJ8294" s="148" t="str">
        <f t="shared" si="1548"/>
        <v/>
      </c>
      <c r="AK8294" s="148" t="str">
        <f t="shared" si="1549"/>
        <v/>
      </c>
      <c r="AL8294" s="147" t="str">
        <f t="shared" si="1550"/>
        <v/>
      </c>
      <c r="AM8294" s="147" t="str">
        <f t="shared" si="1551"/>
        <v/>
      </c>
      <c r="AN8294" s="147" t="str">
        <f t="shared" si="1552"/>
        <v/>
      </c>
      <c r="AO8294" s="118"/>
    </row>
    <row r="8295" spans="1:41">
      <c r="A8295" s="118"/>
      <c r="B8295" s="118"/>
      <c r="C8295" s="118"/>
      <c r="D8295" s="118"/>
      <c r="E8295" s="118"/>
      <c r="F8295" s="118"/>
      <c r="G8295" s="118"/>
      <c r="H8295" s="118"/>
      <c r="I8295" s="118"/>
      <c r="J8295" s="118"/>
      <c r="K8295" s="118"/>
      <c r="L8295" s="118"/>
      <c r="M8295" s="118"/>
      <c r="N8295" s="118"/>
      <c r="O8295" s="143" t="str">
        <f>IF(H8295="","",(S8295/S8295)&amp;":"&amp;ROUND(AH8295/S8295,2))</f>
        <v/>
      </c>
      <c r="P8295" s="118"/>
      <c r="Q8295" s="118"/>
      <c r="R8295" s="143" t="str">
        <f>IF(H8295="","",(S8295/S8295)&amp;":"&amp;ROUND(AI8295/S8295,2))</f>
        <v/>
      </c>
      <c r="S8295" s="144" t="str">
        <f t="shared" si="1553"/>
        <v/>
      </c>
      <c r="T8295" s="145" t="str">
        <f t="shared" si="1554"/>
        <v/>
      </c>
      <c r="U8295" s="118"/>
      <c r="V8295" s="145" t="str">
        <f t="shared" si="1555"/>
        <v/>
      </c>
      <c r="W8295" s="144" t="str">
        <f t="shared" si="1556"/>
        <v/>
      </c>
      <c r="X8295" s="146" t="str">
        <f>IF(C8295="","",IF(OR(C8295="Trade",C8295="Multi Position"),(X8294+V8295),IF(C8295="Deposit",(X8294+AE8295),IF(C8295="Withdrawal",(X8294-AE8295)))))</f>
        <v/>
      </c>
      <c r="Y8295" s="145" t="str">
        <f t="shared" si="1557"/>
        <v/>
      </c>
      <c r="Z8295" s="118"/>
      <c r="AA8295" s="118"/>
      <c r="AB8295" s="118"/>
      <c r="AC8295" s="118"/>
      <c r="AD8295" s="118"/>
      <c r="AE8295" s="139"/>
      <c r="AF8295" s="118"/>
      <c r="AG8295" s="118"/>
      <c r="AH8295" s="147" t="str">
        <f t="shared" si="1558"/>
        <v/>
      </c>
      <c r="AI8295" s="147" t="str">
        <f t="shared" si="1559"/>
        <v/>
      </c>
      <c r="AJ8295" s="148" t="str">
        <f t="shared" si="1548"/>
        <v/>
      </c>
      <c r="AK8295" s="148" t="str">
        <f t="shared" si="1549"/>
        <v/>
      </c>
      <c r="AL8295" s="147" t="str">
        <f t="shared" si="1550"/>
        <v/>
      </c>
      <c r="AM8295" s="147" t="str">
        <f t="shared" si="1551"/>
        <v/>
      </c>
      <c r="AN8295" s="147" t="str">
        <f t="shared" si="1552"/>
        <v/>
      </c>
      <c r="AO8295" s="118"/>
    </row>
    <row r="8296" spans="1:41">
      <c r="A8296" s="118"/>
      <c r="B8296" s="118"/>
      <c r="C8296" s="118"/>
      <c r="D8296" s="118"/>
      <c r="E8296" s="118"/>
      <c r="F8296" s="118"/>
      <c r="G8296" s="118"/>
      <c r="H8296" s="118"/>
      <c r="I8296" s="118"/>
      <c r="J8296" s="118"/>
      <c r="K8296" s="118"/>
      <c r="L8296" s="118"/>
      <c r="M8296" s="118"/>
      <c r="N8296" s="118"/>
      <c r="O8296" s="143" t="str">
        <f>IF(H8296="","",(S8296/S8296)&amp;":"&amp;ROUND(AH8296/S8296,2))</f>
        <v/>
      </c>
      <c r="P8296" s="118"/>
      <c r="Q8296" s="118"/>
      <c r="R8296" s="143" t="str">
        <f>IF(H8296="","",(S8296/S8296)&amp;":"&amp;ROUND(AI8296/S8296,2))</f>
        <v/>
      </c>
      <c r="S8296" s="144" t="str">
        <f t="shared" si="1553"/>
        <v/>
      </c>
      <c r="T8296" s="145" t="str">
        <f t="shared" si="1554"/>
        <v/>
      </c>
      <c r="U8296" s="118"/>
      <c r="V8296" s="145" t="str">
        <f t="shared" si="1555"/>
        <v/>
      </c>
      <c r="W8296" s="144" t="str">
        <f t="shared" si="1556"/>
        <v/>
      </c>
      <c r="X8296" s="146" t="str">
        <f>IF(C8296="","",IF(OR(C8296="Trade",C8296="Multi Position"),(X8295+V8296),IF(C8296="Deposit",(X8295+AE8296),IF(C8296="Withdrawal",(X8295-AE8296)))))</f>
        <v/>
      </c>
      <c r="Y8296" s="145" t="str">
        <f t="shared" si="1557"/>
        <v/>
      </c>
      <c r="Z8296" s="118"/>
      <c r="AA8296" s="118"/>
      <c r="AB8296" s="118"/>
      <c r="AC8296" s="118"/>
      <c r="AD8296" s="118"/>
      <c r="AE8296" s="139"/>
      <c r="AF8296" s="118"/>
      <c r="AG8296" s="118"/>
      <c r="AH8296" s="147" t="str">
        <f t="shared" si="1558"/>
        <v/>
      </c>
      <c r="AI8296" s="147" t="str">
        <f t="shared" si="1559"/>
        <v/>
      </c>
      <c r="AJ8296" s="148" t="str">
        <f t="shared" si="1548"/>
        <v/>
      </c>
      <c r="AK8296" s="148" t="str">
        <f t="shared" si="1549"/>
        <v/>
      </c>
      <c r="AL8296" s="147" t="str">
        <f t="shared" si="1550"/>
        <v/>
      </c>
      <c r="AM8296" s="147" t="str">
        <f t="shared" si="1551"/>
        <v/>
      </c>
      <c r="AN8296" s="147" t="str">
        <f t="shared" si="1552"/>
        <v/>
      </c>
      <c r="AO8296" s="118"/>
    </row>
    <row r="8297" spans="1:41">
      <c r="A8297" s="118"/>
      <c r="B8297" s="118"/>
      <c r="C8297" s="118"/>
      <c r="D8297" s="118"/>
      <c r="E8297" s="118"/>
      <c r="F8297" s="118"/>
      <c r="G8297" s="118"/>
      <c r="H8297" s="118"/>
      <c r="I8297" s="118"/>
      <c r="J8297" s="118"/>
      <c r="K8297" s="118"/>
      <c r="L8297" s="118"/>
      <c r="M8297" s="118"/>
      <c r="N8297" s="118"/>
      <c r="O8297" s="143" t="str">
        <f>IF(H8297="","",(S8297/S8297)&amp;":"&amp;ROUND(AH8297/S8297,2))</f>
        <v/>
      </c>
      <c r="P8297" s="118"/>
      <c r="Q8297" s="118"/>
      <c r="R8297" s="143" t="str">
        <f>IF(H8297="","",(S8297/S8297)&amp;":"&amp;ROUND(AI8297/S8297,2))</f>
        <v/>
      </c>
      <c r="S8297" s="144" t="str">
        <f t="shared" si="1553"/>
        <v/>
      </c>
      <c r="T8297" s="145" t="str">
        <f t="shared" si="1554"/>
        <v/>
      </c>
      <c r="U8297" s="118"/>
      <c r="V8297" s="145" t="str">
        <f t="shared" si="1555"/>
        <v/>
      </c>
      <c r="W8297" s="144" t="str">
        <f t="shared" si="1556"/>
        <v/>
      </c>
      <c r="X8297" s="146" t="str">
        <f>IF(C8297="","",IF(OR(C8297="Trade",C8297="Multi Position"),(X8296+V8297),IF(C8297="Deposit",(X8296+AE8297),IF(C8297="Withdrawal",(X8296-AE8297)))))</f>
        <v/>
      </c>
      <c r="Y8297" s="145" t="str">
        <f t="shared" si="1557"/>
        <v/>
      </c>
      <c r="Z8297" s="118"/>
      <c r="AA8297" s="118"/>
      <c r="AB8297" s="118"/>
      <c r="AC8297" s="118"/>
      <c r="AD8297" s="118"/>
      <c r="AE8297" s="139"/>
      <c r="AF8297" s="118"/>
      <c r="AG8297" s="118"/>
      <c r="AH8297" s="147" t="str">
        <f t="shared" si="1558"/>
        <v/>
      </c>
      <c r="AI8297" s="147" t="str">
        <f t="shared" si="1559"/>
        <v/>
      </c>
      <c r="AJ8297" s="148" t="str">
        <f t="shared" si="1548"/>
        <v/>
      </c>
      <c r="AK8297" s="148" t="str">
        <f t="shared" si="1549"/>
        <v/>
      </c>
      <c r="AL8297" s="147" t="str">
        <f t="shared" si="1550"/>
        <v/>
      </c>
      <c r="AM8297" s="147" t="str">
        <f t="shared" si="1551"/>
        <v/>
      </c>
      <c r="AN8297" s="147" t="str">
        <f t="shared" si="1552"/>
        <v/>
      </c>
      <c r="AO8297" s="118"/>
    </row>
    <row r="8298" spans="1:41">
      <c r="A8298" s="118"/>
      <c r="B8298" s="118"/>
      <c r="C8298" s="118"/>
      <c r="D8298" s="118"/>
      <c r="E8298" s="118"/>
      <c r="F8298" s="118"/>
      <c r="G8298" s="118"/>
      <c r="H8298" s="118"/>
      <c r="I8298" s="118"/>
      <c r="J8298" s="118"/>
      <c r="K8298" s="118"/>
      <c r="L8298" s="118"/>
      <c r="M8298" s="118"/>
      <c r="N8298" s="118"/>
      <c r="O8298" s="143" t="str">
        <f>IF(H8298="","",(S8298/S8298)&amp;":"&amp;ROUND(AH8298/S8298,2))</f>
        <v/>
      </c>
      <c r="P8298" s="118"/>
      <c r="Q8298" s="118"/>
      <c r="R8298" s="143" t="str">
        <f>IF(H8298="","",(S8298/S8298)&amp;":"&amp;ROUND(AI8298/S8298,2))</f>
        <v/>
      </c>
      <c r="S8298" s="144" t="str">
        <f t="shared" si="1553"/>
        <v/>
      </c>
      <c r="T8298" s="145" t="str">
        <f t="shared" si="1554"/>
        <v/>
      </c>
      <c r="U8298" s="118"/>
      <c r="V8298" s="145" t="str">
        <f t="shared" si="1555"/>
        <v/>
      </c>
      <c r="W8298" s="144" t="str">
        <f t="shared" si="1556"/>
        <v/>
      </c>
      <c r="X8298" s="146" t="str">
        <f>IF(C8298="","",IF(OR(C8298="Trade",C8298="Multi Position"),(X8297+V8298),IF(C8298="Deposit",(X8297+AE8298),IF(C8298="Withdrawal",(X8297-AE8298)))))</f>
        <v/>
      </c>
      <c r="Y8298" s="145" t="str">
        <f t="shared" si="1557"/>
        <v/>
      </c>
      <c r="Z8298" s="118"/>
      <c r="AA8298" s="118"/>
      <c r="AB8298" s="118"/>
      <c r="AC8298" s="118"/>
      <c r="AD8298" s="118"/>
      <c r="AE8298" s="139"/>
      <c r="AF8298" s="118"/>
      <c r="AG8298" s="118"/>
      <c r="AH8298" s="147" t="str">
        <f t="shared" si="1558"/>
        <v/>
      </c>
      <c r="AI8298" s="147" t="str">
        <f t="shared" si="1559"/>
        <v/>
      </c>
      <c r="AJ8298" s="148" t="str">
        <f t="shared" si="1548"/>
        <v/>
      </c>
      <c r="AK8298" s="148" t="str">
        <f t="shared" si="1549"/>
        <v/>
      </c>
      <c r="AL8298" s="147" t="str">
        <f t="shared" si="1550"/>
        <v/>
      </c>
      <c r="AM8298" s="147" t="str">
        <f t="shared" si="1551"/>
        <v/>
      </c>
      <c r="AN8298" s="147" t="str">
        <f t="shared" si="1552"/>
        <v/>
      </c>
      <c r="AO8298" s="118"/>
    </row>
    <row r="8299" spans="1:41">
      <c r="A8299" s="118"/>
      <c r="B8299" s="118"/>
      <c r="C8299" s="118"/>
      <c r="D8299" s="118"/>
      <c r="E8299" s="118"/>
      <c r="F8299" s="118"/>
      <c r="G8299" s="118"/>
      <c r="H8299" s="118"/>
      <c r="I8299" s="118"/>
      <c r="J8299" s="118"/>
      <c r="K8299" s="118"/>
      <c r="L8299" s="118"/>
      <c r="M8299" s="118"/>
      <c r="N8299" s="118"/>
      <c r="O8299" s="143" t="str">
        <f>IF(H8299="","",(S8299/S8299)&amp;":"&amp;ROUND(AH8299/S8299,2))</f>
        <v/>
      </c>
      <c r="P8299" s="118"/>
      <c r="Q8299" s="118"/>
      <c r="R8299" s="143" t="str">
        <f>IF(H8299="","",(S8299/S8299)&amp;":"&amp;ROUND(AI8299/S8299,2))</f>
        <v/>
      </c>
      <c r="S8299" s="144" t="str">
        <f t="shared" si="1553"/>
        <v/>
      </c>
      <c r="T8299" s="145" t="str">
        <f t="shared" si="1554"/>
        <v/>
      </c>
      <c r="U8299" s="118"/>
      <c r="V8299" s="145" t="str">
        <f t="shared" si="1555"/>
        <v/>
      </c>
      <c r="W8299" s="144" t="str">
        <f t="shared" si="1556"/>
        <v/>
      </c>
      <c r="X8299" s="146" t="str">
        <f>IF(C8299="","",IF(OR(C8299="Trade",C8299="Multi Position"),(X8298+V8299),IF(C8299="Deposit",(X8298+AE8299),IF(C8299="Withdrawal",(X8298-AE8299)))))</f>
        <v/>
      </c>
      <c r="Y8299" s="145" t="str">
        <f t="shared" si="1557"/>
        <v/>
      </c>
      <c r="Z8299" s="118"/>
      <c r="AA8299" s="118"/>
      <c r="AB8299" s="118"/>
      <c r="AC8299" s="118"/>
      <c r="AD8299" s="118"/>
      <c r="AE8299" s="139"/>
      <c r="AF8299" s="118"/>
      <c r="AG8299" s="118"/>
      <c r="AH8299" s="147" t="str">
        <f t="shared" si="1558"/>
        <v/>
      </c>
      <c r="AI8299" s="147" t="str">
        <f t="shared" si="1559"/>
        <v/>
      </c>
      <c r="AJ8299" s="148" t="str">
        <f t="shared" si="1548"/>
        <v/>
      </c>
      <c r="AK8299" s="148" t="str">
        <f t="shared" si="1549"/>
        <v/>
      </c>
      <c r="AL8299" s="147" t="str">
        <f t="shared" si="1550"/>
        <v/>
      </c>
      <c r="AM8299" s="147" t="str">
        <f t="shared" si="1551"/>
        <v/>
      </c>
      <c r="AN8299" s="147" t="str">
        <f t="shared" si="1552"/>
        <v/>
      </c>
      <c r="AO8299" s="118"/>
    </row>
    <row r="8300" spans="1:41">
      <c r="A8300" s="118"/>
      <c r="B8300" s="118"/>
      <c r="C8300" s="118"/>
      <c r="D8300" s="118"/>
      <c r="E8300" s="118"/>
      <c r="F8300" s="118"/>
      <c r="G8300" s="118"/>
      <c r="H8300" s="118"/>
      <c r="I8300" s="118"/>
      <c r="J8300" s="118"/>
      <c r="K8300" s="118"/>
      <c r="L8300" s="118"/>
      <c r="M8300" s="118"/>
      <c r="N8300" s="118"/>
      <c r="O8300" s="143" t="str">
        <f>IF(H8300="","",(S8300/S8300)&amp;":"&amp;ROUND(AH8300/S8300,2))</f>
        <v/>
      </c>
      <c r="P8300" s="118"/>
      <c r="Q8300" s="118"/>
      <c r="R8300" s="143" t="str">
        <f>IF(H8300="","",(S8300/S8300)&amp;":"&amp;ROUND(AI8300/S8300,2))</f>
        <v/>
      </c>
      <c r="S8300" s="144" t="str">
        <f t="shared" si="1553"/>
        <v/>
      </c>
      <c r="T8300" s="145" t="str">
        <f t="shared" si="1554"/>
        <v/>
      </c>
      <c r="U8300" s="118"/>
      <c r="V8300" s="145" t="str">
        <f t="shared" si="1555"/>
        <v/>
      </c>
      <c r="W8300" s="144" t="str">
        <f t="shared" si="1556"/>
        <v/>
      </c>
      <c r="X8300" s="146" t="str">
        <f>IF(C8300="","",IF(OR(C8300="Trade",C8300="Multi Position"),(X8299+V8300),IF(C8300="Deposit",(X8299+AE8300),IF(C8300="Withdrawal",(X8299-AE8300)))))</f>
        <v/>
      </c>
      <c r="Y8300" s="145" t="str">
        <f t="shared" si="1557"/>
        <v/>
      </c>
      <c r="Z8300" s="118"/>
      <c r="AA8300" s="118"/>
      <c r="AB8300" s="118"/>
      <c r="AC8300" s="118"/>
      <c r="AD8300" s="118"/>
      <c r="AE8300" s="139"/>
      <c r="AF8300" s="118"/>
      <c r="AG8300" s="118"/>
      <c r="AH8300" s="147" t="str">
        <f t="shared" si="1558"/>
        <v/>
      </c>
      <c r="AI8300" s="147" t="str">
        <f t="shared" si="1559"/>
        <v/>
      </c>
      <c r="AJ8300" s="148" t="str">
        <f t="shared" si="1548"/>
        <v/>
      </c>
      <c r="AK8300" s="148" t="str">
        <f t="shared" si="1549"/>
        <v/>
      </c>
      <c r="AL8300" s="147" t="str">
        <f t="shared" si="1550"/>
        <v/>
      </c>
      <c r="AM8300" s="147" t="str">
        <f t="shared" si="1551"/>
        <v/>
      </c>
      <c r="AN8300" s="147" t="str">
        <f t="shared" si="1552"/>
        <v/>
      </c>
      <c r="AO8300" s="118"/>
    </row>
    <row r="8301" spans="1:41">
      <c r="A8301" s="118"/>
      <c r="B8301" s="118"/>
      <c r="C8301" s="118"/>
      <c r="D8301" s="118"/>
      <c r="E8301" s="118"/>
      <c r="F8301" s="118"/>
      <c r="G8301" s="118"/>
      <c r="H8301" s="118"/>
      <c r="I8301" s="118"/>
      <c r="J8301" s="118"/>
      <c r="K8301" s="118"/>
      <c r="L8301" s="118"/>
      <c r="M8301" s="118"/>
      <c r="N8301" s="118"/>
      <c r="O8301" s="143" t="str">
        <f>IF(H8301="","",(S8301/S8301)&amp;":"&amp;ROUND(AH8301/S8301,2))</f>
        <v/>
      </c>
      <c r="P8301" s="118"/>
      <c r="Q8301" s="118"/>
      <c r="R8301" s="143" t="str">
        <f>IF(H8301="","",(S8301/S8301)&amp;":"&amp;ROUND(AI8301/S8301,2))</f>
        <v/>
      </c>
      <c r="S8301" s="144" t="str">
        <f t="shared" si="1553"/>
        <v/>
      </c>
      <c r="T8301" s="145" t="str">
        <f t="shared" si="1554"/>
        <v/>
      </c>
      <c r="U8301" s="118"/>
      <c r="V8301" s="145" t="str">
        <f t="shared" si="1555"/>
        <v/>
      </c>
      <c r="W8301" s="144" t="str">
        <f t="shared" si="1556"/>
        <v/>
      </c>
      <c r="X8301" s="146" t="str">
        <f>IF(C8301="","",IF(OR(C8301="Trade",C8301="Multi Position"),(X8300+V8301),IF(C8301="Deposit",(X8300+AE8301),IF(C8301="Withdrawal",(X8300-AE8301)))))</f>
        <v/>
      </c>
      <c r="Y8301" s="145" t="str">
        <f t="shared" si="1557"/>
        <v/>
      </c>
      <c r="Z8301" s="118"/>
      <c r="AA8301" s="118"/>
      <c r="AB8301" s="118"/>
      <c r="AC8301" s="118"/>
      <c r="AD8301" s="118"/>
      <c r="AE8301" s="139"/>
      <c r="AF8301" s="118"/>
      <c r="AG8301" s="118"/>
      <c r="AH8301" s="147" t="str">
        <f t="shared" si="1558"/>
        <v/>
      </c>
      <c r="AI8301" s="147" t="str">
        <f t="shared" si="1559"/>
        <v/>
      </c>
      <c r="AJ8301" s="148" t="str">
        <f t="shared" si="1548"/>
        <v/>
      </c>
      <c r="AK8301" s="148" t="str">
        <f t="shared" si="1549"/>
        <v/>
      </c>
      <c r="AL8301" s="147" t="str">
        <f t="shared" si="1550"/>
        <v/>
      </c>
      <c r="AM8301" s="147" t="str">
        <f t="shared" si="1551"/>
        <v/>
      </c>
      <c r="AN8301" s="147" t="str">
        <f t="shared" si="1552"/>
        <v/>
      </c>
      <c r="AO8301" s="118"/>
    </row>
    <row r="8302" spans="1:41">
      <c r="A8302" s="118"/>
      <c r="B8302" s="118"/>
      <c r="C8302" s="118"/>
      <c r="D8302" s="118"/>
      <c r="E8302" s="118"/>
      <c r="F8302" s="118"/>
      <c r="G8302" s="118"/>
      <c r="H8302" s="118"/>
      <c r="I8302" s="118"/>
      <c r="J8302" s="118"/>
      <c r="K8302" s="118"/>
      <c r="L8302" s="118"/>
      <c r="M8302" s="118"/>
      <c r="N8302" s="118"/>
      <c r="O8302" s="143" t="str">
        <f>IF(H8302="","",(S8302/S8302)&amp;":"&amp;ROUND(AH8302/S8302,2))</f>
        <v/>
      </c>
      <c r="P8302" s="118"/>
      <c r="Q8302" s="118"/>
      <c r="R8302" s="143" t="str">
        <f>IF(H8302="","",(S8302/S8302)&amp;":"&amp;ROUND(AI8302/S8302,2))</f>
        <v/>
      </c>
      <c r="S8302" s="144" t="str">
        <f t="shared" si="1553"/>
        <v/>
      </c>
      <c r="T8302" s="145" t="str">
        <f t="shared" si="1554"/>
        <v/>
      </c>
      <c r="U8302" s="118"/>
      <c r="V8302" s="145" t="str">
        <f t="shared" si="1555"/>
        <v/>
      </c>
      <c r="W8302" s="144" t="str">
        <f t="shared" si="1556"/>
        <v/>
      </c>
      <c r="X8302" s="146" t="str">
        <f>IF(C8302="","",IF(OR(C8302="Trade",C8302="Multi Position"),(X8301+V8302),IF(C8302="Deposit",(X8301+AE8302),IF(C8302="Withdrawal",(X8301-AE8302)))))</f>
        <v/>
      </c>
      <c r="Y8302" s="145" t="str">
        <f t="shared" si="1557"/>
        <v/>
      </c>
      <c r="Z8302" s="118"/>
      <c r="AA8302" s="118"/>
      <c r="AB8302" s="118"/>
      <c r="AC8302" s="118"/>
      <c r="AD8302" s="118"/>
      <c r="AE8302" s="139"/>
      <c r="AF8302" s="118"/>
      <c r="AG8302" s="118"/>
      <c r="AH8302" s="147" t="str">
        <f t="shared" si="1558"/>
        <v/>
      </c>
      <c r="AI8302" s="147" t="str">
        <f t="shared" si="1559"/>
        <v/>
      </c>
      <c r="AJ8302" s="148" t="str">
        <f t="shared" si="1548"/>
        <v/>
      </c>
      <c r="AK8302" s="148" t="str">
        <f t="shared" si="1549"/>
        <v/>
      </c>
      <c r="AL8302" s="147" t="str">
        <f t="shared" si="1550"/>
        <v/>
      </c>
      <c r="AM8302" s="147" t="str">
        <f t="shared" si="1551"/>
        <v/>
      </c>
      <c r="AN8302" s="147" t="str">
        <f t="shared" si="1552"/>
        <v/>
      </c>
      <c r="AO8302" s="118"/>
    </row>
    <row r="8303" spans="1:41">
      <c r="A8303" s="118"/>
      <c r="B8303" s="118"/>
      <c r="C8303" s="118"/>
      <c r="D8303" s="118"/>
      <c r="E8303" s="118"/>
      <c r="F8303" s="118"/>
      <c r="G8303" s="118"/>
      <c r="H8303" s="118"/>
      <c r="I8303" s="118"/>
      <c r="J8303" s="118"/>
      <c r="K8303" s="118"/>
      <c r="L8303" s="118"/>
      <c r="M8303" s="118"/>
      <c r="N8303" s="118"/>
      <c r="O8303" s="143" t="str">
        <f>IF(H8303="","",(S8303/S8303)&amp;":"&amp;ROUND(AH8303/S8303,2))</f>
        <v/>
      </c>
      <c r="P8303" s="118"/>
      <c r="Q8303" s="118"/>
      <c r="R8303" s="143" t="str">
        <f>IF(H8303="","",(S8303/S8303)&amp;":"&amp;ROUND(AI8303/S8303,2))</f>
        <v/>
      </c>
      <c r="S8303" s="144" t="str">
        <f t="shared" si="1553"/>
        <v/>
      </c>
      <c r="T8303" s="145" t="str">
        <f t="shared" si="1554"/>
        <v/>
      </c>
      <c r="U8303" s="118"/>
      <c r="V8303" s="145" t="str">
        <f t="shared" si="1555"/>
        <v/>
      </c>
      <c r="W8303" s="144" t="str">
        <f t="shared" si="1556"/>
        <v/>
      </c>
      <c r="X8303" s="146" t="str">
        <f>IF(C8303="","",IF(OR(C8303="Trade",C8303="Multi Position"),(X8302+V8303),IF(C8303="Deposit",(X8302+AE8303),IF(C8303="Withdrawal",(X8302-AE8303)))))</f>
        <v/>
      </c>
      <c r="Y8303" s="145" t="str">
        <f t="shared" si="1557"/>
        <v/>
      </c>
      <c r="Z8303" s="118"/>
      <c r="AA8303" s="118"/>
      <c r="AB8303" s="118"/>
      <c r="AC8303" s="118"/>
      <c r="AD8303" s="118"/>
      <c r="AE8303" s="139"/>
      <c r="AF8303" s="118"/>
      <c r="AG8303" s="118"/>
      <c r="AH8303" s="147" t="str">
        <f t="shared" si="1558"/>
        <v/>
      </c>
      <c r="AI8303" s="147" t="str">
        <f t="shared" si="1559"/>
        <v/>
      </c>
      <c r="AJ8303" s="148" t="str">
        <f t="shared" si="1548"/>
        <v/>
      </c>
      <c r="AK8303" s="148" t="str">
        <f t="shared" si="1549"/>
        <v/>
      </c>
      <c r="AL8303" s="147" t="str">
        <f t="shared" si="1550"/>
        <v/>
      </c>
      <c r="AM8303" s="147" t="str">
        <f t="shared" si="1551"/>
        <v/>
      </c>
      <c r="AN8303" s="147" t="str">
        <f t="shared" si="1552"/>
        <v/>
      </c>
      <c r="AO8303" s="118"/>
    </row>
    <row r="8304" spans="1:41">
      <c r="A8304" s="118"/>
      <c r="B8304" s="118"/>
      <c r="C8304" s="118"/>
      <c r="D8304" s="118"/>
      <c r="E8304" s="118"/>
      <c r="F8304" s="118"/>
      <c r="G8304" s="118"/>
      <c r="H8304" s="118"/>
      <c r="I8304" s="118"/>
      <c r="J8304" s="118"/>
      <c r="K8304" s="118"/>
      <c r="L8304" s="118"/>
      <c r="M8304" s="118"/>
      <c r="N8304" s="118"/>
      <c r="O8304" s="143" t="str">
        <f>IF(H8304="","",(S8304/S8304)&amp;":"&amp;ROUND(AH8304/S8304,2))</f>
        <v/>
      </c>
      <c r="P8304" s="118"/>
      <c r="Q8304" s="118"/>
      <c r="R8304" s="143" t="str">
        <f>IF(H8304="","",(S8304/S8304)&amp;":"&amp;ROUND(AI8304/S8304,2))</f>
        <v/>
      </c>
      <c r="S8304" s="144" t="str">
        <f t="shared" si="1553"/>
        <v/>
      </c>
      <c r="T8304" s="145" t="str">
        <f t="shared" si="1554"/>
        <v/>
      </c>
      <c r="U8304" s="118"/>
      <c r="V8304" s="145" t="str">
        <f t="shared" si="1555"/>
        <v/>
      </c>
      <c r="W8304" s="144" t="str">
        <f t="shared" si="1556"/>
        <v/>
      </c>
      <c r="X8304" s="146" t="str">
        <f>IF(C8304="","",IF(OR(C8304="Trade",C8304="Multi Position"),(X8303+V8304),IF(C8304="Deposit",(X8303+AE8304),IF(C8304="Withdrawal",(X8303-AE8304)))))</f>
        <v/>
      </c>
      <c r="Y8304" s="145" t="str">
        <f t="shared" si="1557"/>
        <v/>
      </c>
      <c r="Z8304" s="118"/>
      <c r="AA8304" s="118"/>
      <c r="AB8304" s="118"/>
      <c r="AC8304" s="118"/>
      <c r="AD8304" s="118"/>
      <c r="AE8304" s="139"/>
      <c r="AF8304" s="118"/>
      <c r="AG8304" s="118"/>
      <c r="AH8304" s="147" t="str">
        <f t="shared" si="1558"/>
        <v/>
      </c>
      <c r="AI8304" s="147" t="str">
        <f t="shared" si="1559"/>
        <v/>
      </c>
      <c r="AJ8304" s="148" t="str">
        <f t="shared" si="1548"/>
        <v/>
      </c>
      <c r="AK8304" s="148" t="str">
        <f t="shared" si="1549"/>
        <v/>
      </c>
      <c r="AL8304" s="147" t="str">
        <f t="shared" si="1550"/>
        <v/>
      </c>
      <c r="AM8304" s="147" t="str">
        <f t="shared" si="1551"/>
        <v/>
      </c>
      <c r="AN8304" s="147" t="str">
        <f t="shared" si="1552"/>
        <v/>
      </c>
      <c r="AO8304" s="118"/>
    </row>
    <row r="8305" spans="1:41">
      <c r="A8305" s="118"/>
      <c r="B8305" s="118"/>
      <c r="C8305" s="118"/>
      <c r="D8305" s="118"/>
      <c r="E8305" s="118"/>
      <c r="F8305" s="118"/>
      <c r="G8305" s="118"/>
      <c r="H8305" s="118"/>
      <c r="I8305" s="118"/>
      <c r="J8305" s="118"/>
      <c r="K8305" s="118"/>
      <c r="L8305" s="118"/>
      <c r="M8305" s="118"/>
      <c r="N8305" s="118"/>
      <c r="O8305" s="143" t="str">
        <f>IF(H8305="","",(S8305/S8305)&amp;":"&amp;ROUND(AH8305/S8305,2))</f>
        <v/>
      </c>
      <c r="P8305" s="118"/>
      <c r="Q8305" s="118"/>
      <c r="R8305" s="143" t="str">
        <f>IF(H8305="","",(S8305/S8305)&amp;":"&amp;ROUND(AI8305/S8305,2))</f>
        <v/>
      </c>
      <c r="S8305" s="144" t="str">
        <f t="shared" si="1553"/>
        <v/>
      </c>
      <c r="T8305" s="145" t="str">
        <f t="shared" si="1554"/>
        <v/>
      </c>
      <c r="U8305" s="118"/>
      <c r="V8305" s="145" t="str">
        <f t="shared" si="1555"/>
        <v/>
      </c>
      <c r="W8305" s="144" t="str">
        <f t="shared" si="1556"/>
        <v/>
      </c>
      <c r="X8305" s="146" t="str">
        <f>IF(C8305="","",IF(OR(C8305="Trade",C8305="Multi Position"),(X8304+V8305),IF(C8305="Deposit",(X8304+AE8305),IF(C8305="Withdrawal",(X8304-AE8305)))))</f>
        <v/>
      </c>
      <c r="Y8305" s="145" t="str">
        <f t="shared" si="1557"/>
        <v/>
      </c>
      <c r="Z8305" s="118"/>
      <c r="AA8305" s="118"/>
      <c r="AB8305" s="118"/>
      <c r="AC8305" s="118"/>
      <c r="AD8305" s="118"/>
      <c r="AE8305" s="139"/>
      <c r="AF8305" s="118"/>
      <c r="AG8305" s="118"/>
      <c r="AH8305" s="147" t="str">
        <f t="shared" si="1558"/>
        <v/>
      </c>
      <c r="AI8305" s="147" t="str">
        <f t="shared" si="1559"/>
        <v/>
      </c>
      <c r="AJ8305" s="148" t="str">
        <f t="shared" si="1548"/>
        <v/>
      </c>
      <c r="AK8305" s="148" t="str">
        <f t="shared" si="1549"/>
        <v/>
      </c>
      <c r="AL8305" s="147" t="str">
        <f t="shared" si="1550"/>
        <v/>
      </c>
      <c r="AM8305" s="147" t="str">
        <f t="shared" si="1551"/>
        <v/>
      </c>
      <c r="AN8305" s="147" t="str">
        <f t="shared" si="1552"/>
        <v/>
      </c>
      <c r="AO8305" s="118"/>
    </row>
    <row r="8306" spans="1:41">
      <c r="A8306" s="118"/>
      <c r="B8306" s="118"/>
      <c r="C8306" s="118"/>
      <c r="D8306" s="118"/>
      <c r="E8306" s="118"/>
      <c r="F8306" s="118"/>
      <c r="G8306" s="118"/>
      <c r="H8306" s="118"/>
      <c r="I8306" s="118"/>
      <c r="J8306" s="118"/>
      <c r="K8306" s="118"/>
      <c r="L8306" s="118"/>
      <c r="M8306" s="118"/>
      <c r="N8306" s="118"/>
      <c r="O8306" s="143" t="str">
        <f>IF(H8306="","",(S8306/S8306)&amp;":"&amp;ROUND(AH8306/S8306,2))</f>
        <v/>
      </c>
      <c r="P8306" s="118"/>
      <c r="Q8306" s="118"/>
      <c r="R8306" s="143" t="str">
        <f>IF(H8306="","",(S8306/S8306)&amp;":"&amp;ROUND(AI8306/S8306,2))</f>
        <v/>
      </c>
      <c r="S8306" s="144" t="str">
        <f t="shared" si="1553"/>
        <v/>
      </c>
      <c r="T8306" s="145" t="str">
        <f t="shared" si="1554"/>
        <v/>
      </c>
      <c r="U8306" s="118"/>
      <c r="V8306" s="145" t="str">
        <f t="shared" si="1555"/>
        <v/>
      </c>
      <c r="W8306" s="144" t="str">
        <f t="shared" si="1556"/>
        <v/>
      </c>
      <c r="X8306" s="146" t="str">
        <f>IF(C8306="","",IF(OR(C8306="Trade",C8306="Multi Position"),(X8305+V8306),IF(C8306="Deposit",(X8305+AE8306),IF(C8306="Withdrawal",(X8305-AE8306)))))</f>
        <v/>
      </c>
      <c r="Y8306" s="145" t="str">
        <f t="shared" si="1557"/>
        <v/>
      </c>
      <c r="Z8306" s="118"/>
      <c r="AA8306" s="118"/>
      <c r="AB8306" s="118"/>
      <c r="AC8306" s="118"/>
      <c r="AD8306" s="118"/>
      <c r="AE8306" s="139"/>
      <c r="AF8306" s="118"/>
      <c r="AG8306" s="118"/>
      <c r="AH8306" s="147" t="str">
        <f t="shared" si="1558"/>
        <v/>
      </c>
      <c r="AI8306" s="147" t="str">
        <f t="shared" si="1559"/>
        <v/>
      </c>
      <c r="AJ8306" s="148" t="str">
        <f t="shared" si="1548"/>
        <v/>
      </c>
      <c r="AK8306" s="148" t="str">
        <f t="shared" si="1549"/>
        <v/>
      </c>
      <c r="AL8306" s="147" t="str">
        <f t="shared" si="1550"/>
        <v/>
      </c>
      <c r="AM8306" s="147" t="str">
        <f t="shared" si="1551"/>
        <v/>
      </c>
      <c r="AN8306" s="147" t="str">
        <f t="shared" si="1552"/>
        <v/>
      </c>
      <c r="AO8306" s="118"/>
    </row>
    <row r="8307" spans="1:41">
      <c r="A8307" s="118"/>
      <c r="B8307" s="118"/>
      <c r="C8307" s="118"/>
      <c r="D8307" s="118"/>
      <c r="E8307" s="118"/>
      <c r="F8307" s="118"/>
      <c r="G8307" s="118"/>
      <c r="H8307" s="118"/>
      <c r="I8307" s="118"/>
      <c r="J8307" s="118"/>
      <c r="K8307" s="118"/>
      <c r="L8307" s="118"/>
      <c r="M8307" s="118"/>
      <c r="N8307" s="118"/>
      <c r="O8307" s="143" t="str">
        <f>IF(H8307="","",(S8307/S8307)&amp;":"&amp;ROUND(AH8307/S8307,2))</f>
        <v/>
      </c>
      <c r="P8307" s="118"/>
      <c r="Q8307" s="118"/>
      <c r="R8307" s="143" t="str">
        <f>IF(H8307="","",(S8307/S8307)&amp;":"&amp;ROUND(AI8307/S8307,2))</f>
        <v/>
      </c>
      <c r="S8307" s="144" t="str">
        <f t="shared" si="1553"/>
        <v/>
      </c>
      <c r="T8307" s="145" t="str">
        <f t="shared" si="1554"/>
        <v/>
      </c>
      <c r="U8307" s="118"/>
      <c r="V8307" s="145" t="str">
        <f t="shared" si="1555"/>
        <v/>
      </c>
      <c r="W8307" s="144" t="str">
        <f t="shared" si="1556"/>
        <v/>
      </c>
      <c r="X8307" s="146" t="str">
        <f>IF(C8307="","",IF(OR(C8307="Trade",C8307="Multi Position"),(X8306+V8307),IF(C8307="Deposit",(X8306+AE8307),IF(C8307="Withdrawal",(X8306-AE8307)))))</f>
        <v/>
      </c>
      <c r="Y8307" s="145" t="str">
        <f t="shared" si="1557"/>
        <v/>
      </c>
      <c r="Z8307" s="118"/>
      <c r="AA8307" s="118"/>
      <c r="AB8307" s="118"/>
      <c r="AC8307" s="118"/>
      <c r="AD8307" s="118"/>
      <c r="AE8307" s="139"/>
      <c r="AF8307" s="118"/>
      <c r="AG8307" s="118"/>
      <c r="AH8307" s="147" t="str">
        <f t="shared" si="1558"/>
        <v/>
      </c>
      <c r="AI8307" s="147" t="str">
        <f t="shared" si="1559"/>
        <v/>
      </c>
      <c r="AJ8307" s="148" t="str">
        <f t="shared" si="1548"/>
        <v/>
      </c>
      <c r="AK8307" s="148" t="str">
        <f t="shared" si="1549"/>
        <v/>
      </c>
      <c r="AL8307" s="147" t="str">
        <f t="shared" si="1550"/>
        <v/>
      </c>
      <c r="AM8307" s="147" t="str">
        <f t="shared" si="1551"/>
        <v/>
      </c>
      <c r="AN8307" s="147" t="str">
        <f t="shared" si="1552"/>
        <v/>
      </c>
      <c r="AO8307" s="118"/>
    </row>
    <row r="8308" spans="1:41">
      <c r="A8308" s="118"/>
      <c r="B8308" s="118"/>
      <c r="C8308" s="118"/>
      <c r="D8308" s="118"/>
      <c r="E8308" s="118"/>
      <c r="F8308" s="118"/>
      <c r="G8308" s="118"/>
      <c r="H8308" s="118"/>
      <c r="I8308" s="118"/>
      <c r="J8308" s="118"/>
      <c r="K8308" s="118"/>
      <c r="L8308" s="118"/>
      <c r="M8308" s="118"/>
      <c r="N8308" s="118"/>
      <c r="O8308" s="143" t="str">
        <f>IF(H8308="","",(S8308/S8308)&amp;":"&amp;ROUND(AH8308/S8308,2))</f>
        <v/>
      </c>
      <c r="P8308" s="118"/>
      <c r="Q8308" s="118"/>
      <c r="R8308" s="143" t="str">
        <f>IF(H8308="","",(S8308/S8308)&amp;":"&amp;ROUND(AI8308/S8308,2))</f>
        <v/>
      </c>
      <c r="S8308" s="144" t="str">
        <f t="shared" si="1553"/>
        <v/>
      </c>
      <c r="T8308" s="145" t="str">
        <f t="shared" si="1554"/>
        <v/>
      </c>
      <c r="U8308" s="118"/>
      <c r="V8308" s="145" t="str">
        <f t="shared" si="1555"/>
        <v/>
      </c>
      <c r="W8308" s="144" t="str">
        <f t="shared" si="1556"/>
        <v/>
      </c>
      <c r="X8308" s="146" t="str">
        <f>IF(C8308="","",IF(OR(C8308="Trade",C8308="Multi Position"),(X8307+V8308),IF(C8308="Deposit",(X8307+AE8308),IF(C8308="Withdrawal",(X8307-AE8308)))))</f>
        <v/>
      </c>
      <c r="Y8308" s="145" t="str">
        <f t="shared" si="1557"/>
        <v/>
      </c>
      <c r="Z8308" s="118"/>
      <c r="AA8308" s="118"/>
      <c r="AB8308" s="118"/>
      <c r="AC8308" s="118"/>
      <c r="AD8308" s="118"/>
      <c r="AE8308" s="139"/>
      <c r="AF8308" s="118"/>
      <c r="AG8308" s="118"/>
      <c r="AH8308" s="147" t="str">
        <f t="shared" si="1558"/>
        <v/>
      </c>
      <c r="AI8308" s="147" t="str">
        <f t="shared" si="1559"/>
        <v/>
      </c>
      <c r="AJ8308" s="148" t="str">
        <f t="shared" si="1548"/>
        <v/>
      </c>
      <c r="AK8308" s="148" t="str">
        <f t="shared" si="1549"/>
        <v/>
      </c>
      <c r="AL8308" s="147" t="str">
        <f t="shared" si="1550"/>
        <v/>
      </c>
      <c r="AM8308" s="147" t="str">
        <f t="shared" si="1551"/>
        <v/>
      </c>
      <c r="AN8308" s="147" t="str">
        <f t="shared" si="1552"/>
        <v/>
      </c>
      <c r="AO8308" s="118"/>
    </row>
    <row r="8309" spans="1:41">
      <c r="A8309" s="118"/>
      <c r="B8309" s="118"/>
      <c r="C8309" s="118"/>
      <c r="D8309" s="118"/>
      <c r="E8309" s="118"/>
      <c r="F8309" s="118"/>
      <c r="G8309" s="118"/>
      <c r="H8309" s="118"/>
      <c r="I8309" s="118"/>
      <c r="J8309" s="118"/>
      <c r="K8309" s="118"/>
      <c r="L8309" s="118"/>
      <c r="M8309" s="118"/>
      <c r="N8309" s="118"/>
      <c r="O8309" s="143" t="str">
        <f>IF(H8309="","",(S8309/S8309)&amp;":"&amp;ROUND(AH8309/S8309,2))</f>
        <v/>
      </c>
      <c r="P8309" s="118"/>
      <c r="Q8309" s="118"/>
      <c r="R8309" s="143" t="str">
        <f>IF(H8309="","",(S8309/S8309)&amp;":"&amp;ROUND(AI8309/S8309,2))</f>
        <v/>
      </c>
      <c r="S8309" s="144" t="str">
        <f t="shared" si="1553"/>
        <v/>
      </c>
      <c r="T8309" s="145" t="str">
        <f t="shared" si="1554"/>
        <v/>
      </c>
      <c r="U8309" s="118"/>
      <c r="V8309" s="145" t="str">
        <f t="shared" si="1555"/>
        <v/>
      </c>
      <c r="W8309" s="144" t="str">
        <f t="shared" si="1556"/>
        <v/>
      </c>
      <c r="X8309" s="146" t="str">
        <f>IF(C8309="","",IF(OR(C8309="Trade",C8309="Multi Position"),(X8308+V8309),IF(C8309="Deposit",(X8308+AE8309),IF(C8309="Withdrawal",(X8308-AE8309)))))</f>
        <v/>
      </c>
      <c r="Y8309" s="145" t="str">
        <f t="shared" si="1557"/>
        <v/>
      </c>
      <c r="Z8309" s="118"/>
      <c r="AA8309" s="118"/>
      <c r="AB8309" s="118"/>
      <c r="AC8309" s="118"/>
      <c r="AD8309" s="118"/>
      <c r="AE8309" s="139"/>
      <c r="AF8309" s="118"/>
      <c r="AG8309" s="118"/>
      <c r="AH8309" s="147" t="str">
        <f t="shared" si="1558"/>
        <v/>
      </c>
      <c r="AI8309" s="147" t="str">
        <f t="shared" si="1559"/>
        <v/>
      </c>
      <c r="AJ8309" s="148" t="str">
        <f t="shared" si="1548"/>
        <v/>
      </c>
      <c r="AK8309" s="148" t="str">
        <f t="shared" si="1549"/>
        <v/>
      </c>
      <c r="AL8309" s="147" t="str">
        <f t="shared" si="1550"/>
        <v/>
      </c>
      <c r="AM8309" s="147" t="str">
        <f t="shared" si="1551"/>
        <v/>
      </c>
      <c r="AN8309" s="147" t="str">
        <f t="shared" si="1552"/>
        <v/>
      </c>
      <c r="AO8309" s="118"/>
    </row>
    <row r="8310" spans="1:41">
      <c r="A8310" s="118"/>
      <c r="B8310" s="118"/>
      <c r="C8310" s="118"/>
      <c r="D8310" s="118"/>
      <c r="E8310" s="118"/>
      <c r="F8310" s="118"/>
      <c r="G8310" s="118"/>
      <c r="H8310" s="118"/>
      <c r="I8310" s="118"/>
      <c r="J8310" s="118"/>
      <c r="K8310" s="118"/>
      <c r="L8310" s="118"/>
      <c r="M8310" s="118"/>
      <c r="N8310" s="118"/>
      <c r="O8310" s="143" t="str">
        <f>IF(H8310="","",(S8310/S8310)&amp;":"&amp;ROUND(AH8310/S8310,2))</f>
        <v/>
      </c>
      <c r="P8310" s="118"/>
      <c r="Q8310" s="118"/>
      <c r="R8310" s="143" t="str">
        <f>IF(H8310="","",(S8310/S8310)&amp;":"&amp;ROUND(AI8310/S8310,2))</f>
        <v/>
      </c>
      <c r="S8310" s="144" t="str">
        <f t="shared" si="1553"/>
        <v/>
      </c>
      <c r="T8310" s="145" t="str">
        <f t="shared" si="1554"/>
        <v/>
      </c>
      <c r="U8310" s="118"/>
      <c r="V8310" s="145" t="str">
        <f t="shared" si="1555"/>
        <v/>
      </c>
      <c r="W8310" s="144" t="str">
        <f t="shared" si="1556"/>
        <v/>
      </c>
      <c r="X8310" s="146" t="str">
        <f>IF(C8310="","",IF(OR(C8310="Trade",C8310="Multi Position"),(X8309+V8310),IF(C8310="Deposit",(X8309+AE8310),IF(C8310="Withdrawal",(X8309-AE8310)))))</f>
        <v/>
      </c>
      <c r="Y8310" s="145" t="str">
        <f t="shared" si="1557"/>
        <v/>
      </c>
      <c r="Z8310" s="118"/>
      <c r="AA8310" s="118"/>
      <c r="AB8310" s="118"/>
      <c r="AC8310" s="118"/>
      <c r="AD8310" s="118"/>
      <c r="AE8310" s="139"/>
      <c r="AF8310" s="118"/>
      <c r="AG8310" s="118"/>
      <c r="AH8310" s="147" t="str">
        <f t="shared" si="1558"/>
        <v/>
      </c>
      <c r="AI8310" s="147" t="str">
        <f t="shared" si="1559"/>
        <v/>
      </c>
      <c r="AJ8310" s="148" t="str">
        <f t="shared" si="1548"/>
        <v/>
      </c>
      <c r="AK8310" s="148" t="str">
        <f t="shared" si="1549"/>
        <v/>
      </c>
      <c r="AL8310" s="147" t="str">
        <f t="shared" si="1550"/>
        <v/>
      </c>
      <c r="AM8310" s="147" t="str">
        <f t="shared" si="1551"/>
        <v/>
      </c>
      <c r="AN8310" s="147" t="str">
        <f t="shared" si="1552"/>
        <v/>
      </c>
      <c r="AO8310" s="118"/>
    </row>
    <row r="8311" spans="1:41">
      <c r="A8311" s="118"/>
      <c r="B8311" s="118"/>
      <c r="C8311" s="118"/>
      <c r="D8311" s="118"/>
      <c r="E8311" s="118"/>
      <c r="F8311" s="118"/>
      <c r="G8311" s="118"/>
      <c r="H8311" s="118"/>
      <c r="I8311" s="118"/>
      <c r="J8311" s="118"/>
      <c r="K8311" s="118"/>
      <c r="L8311" s="118"/>
      <c r="M8311" s="118"/>
      <c r="N8311" s="118"/>
      <c r="O8311" s="143" t="str">
        <f>IF(H8311="","",(S8311/S8311)&amp;":"&amp;ROUND(AH8311/S8311,2))</f>
        <v/>
      </c>
      <c r="P8311" s="118"/>
      <c r="Q8311" s="118"/>
      <c r="R8311" s="143" t="str">
        <f>IF(H8311="","",(S8311/S8311)&amp;":"&amp;ROUND(AI8311/S8311,2))</f>
        <v/>
      </c>
      <c r="S8311" s="144" t="str">
        <f t="shared" si="1553"/>
        <v/>
      </c>
      <c r="T8311" s="145" t="str">
        <f t="shared" si="1554"/>
        <v/>
      </c>
      <c r="U8311" s="118"/>
      <c r="V8311" s="145" t="str">
        <f t="shared" si="1555"/>
        <v/>
      </c>
      <c r="W8311" s="144" t="str">
        <f t="shared" si="1556"/>
        <v/>
      </c>
      <c r="X8311" s="146" t="str">
        <f>IF(C8311="","",IF(OR(C8311="Trade",C8311="Multi Position"),(X8310+V8311),IF(C8311="Deposit",(X8310+AE8311),IF(C8311="Withdrawal",(X8310-AE8311)))))</f>
        <v/>
      </c>
      <c r="Y8311" s="145" t="str">
        <f t="shared" si="1557"/>
        <v/>
      </c>
      <c r="Z8311" s="118"/>
      <c r="AA8311" s="118"/>
      <c r="AB8311" s="118"/>
      <c r="AC8311" s="118"/>
      <c r="AD8311" s="118"/>
      <c r="AE8311" s="139"/>
      <c r="AF8311" s="118"/>
      <c r="AG8311" s="118"/>
      <c r="AH8311" s="147" t="str">
        <f t="shared" si="1558"/>
        <v/>
      </c>
      <c r="AI8311" s="147" t="str">
        <f t="shared" si="1559"/>
        <v/>
      </c>
      <c r="AJ8311" s="148" t="str">
        <f t="shared" si="1548"/>
        <v/>
      </c>
      <c r="AK8311" s="148" t="str">
        <f t="shared" si="1549"/>
        <v/>
      </c>
      <c r="AL8311" s="147" t="str">
        <f t="shared" si="1550"/>
        <v/>
      </c>
      <c r="AM8311" s="147" t="str">
        <f t="shared" si="1551"/>
        <v/>
      </c>
      <c r="AN8311" s="147" t="str">
        <f t="shared" si="1552"/>
        <v/>
      </c>
      <c r="AO8311" s="118"/>
    </row>
    <row r="8312" spans="1:41">
      <c r="A8312" s="118"/>
      <c r="B8312" s="118"/>
      <c r="C8312" s="118"/>
      <c r="D8312" s="118"/>
      <c r="E8312" s="118"/>
      <c r="F8312" s="118"/>
      <c r="G8312" s="118"/>
      <c r="H8312" s="118"/>
      <c r="I8312" s="118"/>
      <c r="J8312" s="118"/>
      <c r="K8312" s="118"/>
      <c r="L8312" s="118"/>
      <c r="M8312" s="118"/>
      <c r="N8312" s="118"/>
      <c r="O8312" s="143" t="str">
        <f>IF(H8312="","",(S8312/S8312)&amp;":"&amp;ROUND(AH8312/S8312,2))</f>
        <v/>
      </c>
      <c r="P8312" s="118"/>
      <c r="Q8312" s="118"/>
      <c r="R8312" s="143" t="str">
        <f>IF(H8312="","",(S8312/S8312)&amp;":"&amp;ROUND(AI8312/S8312,2))</f>
        <v/>
      </c>
      <c r="S8312" s="144" t="str">
        <f t="shared" si="1553"/>
        <v/>
      </c>
      <c r="T8312" s="145" t="str">
        <f t="shared" si="1554"/>
        <v/>
      </c>
      <c r="U8312" s="118"/>
      <c r="V8312" s="145" t="str">
        <f t="shared" si="1555"/>
        <v/>
      </c>
      <c r="W8312" s="144" t="str">
        <f t="shared" si="1556"/>
        <v/>
      </c>
      <c r="X8312" s="146" t="str">
        <f>IF(C8312="","",IF(OR(C8312="Trade",C8312="Multi Position"),(X8311+V8312),IF(C8312="Deposit",(X8311+AE8312),IF(C8312="Withdrawal",(X8311-AE8312)))))</f>
        <v/>
      </c>
      <c r="Y8312" s="145" t="str">
        <f t="shared" si="1557"/>
        <v/>
      </c>
      <c r="Z8312" s="118"/>
      <c r="AA8312" s="118"/>
      <c r="AB8312" s="118"/>
      <c r="AC8312" s="118"/>
      <c r="AD8312" s="118"/>
      <c r="AE8312" s="139"/>
      <c r="AF8312" s="118"/>
      <c r="AG8312" s="118"/>
      <c r="AH8312" s="147" t="str">
        <f t="shared" si="1558"/>
        <v/>
      </c>
      <c r="AI8312" s="147" t="str">
        <f t="shared" si="1559"/>
        <v/>
      </c>
      <c r="AJ8312" s="148" t="str">
        <f t="shared" si="1548"/>
        <v/>
      </c>
      <c r="AK8312" s="148" t="str">
        <f t="shared" si="1549"/>
        <v/>
      </c>
      <c r="AL8312" s="147" t="str">
        <f t="shared" si="1550"/>
        <v/>
      </c>
      <c r="AM8312" s="147" t="str">
        <f t="shared" si="1551"/>
        <v/>
      </c>
      <c r="AN8312" s="147" t="str">
        <f t="shared" si="1552"/>
        <v/>
      </c>
      <c r="AO8312" s="118"/>
    </row>
    <row r="8313" spans="1:41">
      <c r="A8313" s="118"/>
      <c r="B8313" s="118"/>
      <c r="C8313" s="118"/>
      <c r="D8313" s="118"/>
      <c r="E8313" s="118"/>
      <c r="F8313" s="118"/>
      <c r="G8313" s="118"/>
      <c r="H8313" s="118"/>
      <c r="I8313" s="118"/>
      <c r="J8313" s="118"/>
      <c r="K8313" s="118"/>
      <c r="L8313" s="118"/>
      <c r="M8313" s="118"/>
      <c r="N8313" s="118"/>
      <c r="O8313" s="143" t="str">
        <f>IF(H8313="","",(S8313/S8313)&amp;":"&amp;ROUND(AH8313/S8313,2))</f>
        <v/>
      </c>
      <c r="P8313" s="118"/>
      <c r="Q8313" s="118"/>
      <c r="R8313" s="143" t="str">
        <f>IF(H8313="","",(S8313/S8313)&amp;":"&amp;ROUND(AI8313/S8313,2))</f>
        <v/>
      </c>
      <c r="S8313" s="144" t="str">
        <f t="shared" si="1553"/>
        <v/>
      </c>
      <c r="T8313" s="145" t="str">
        <f t="shared" si="1554"/>
        <v/>
      </c>
      <c r="U8313" s="118"/>
      <c r="V8313" s="145" t="str">
        <f t="shared" si="1555"/>
        <v/>
      </c>
      <c r="W8313" s="144" t="str">
        <f t="shared" si="1556"/>
        <v/>
      </c>
      <c r="X8313" s="146" t="str">
        <f>IF(C8313="","",IF(OR(C8313="Trade",C8313="Multi Position"),(X8312+V8313),IF(C8313="Deposit",(X8312+AE8313),IF(C8313="Withdrawal",(X8312-AE8313)))))</f>
        <v/>
      </c>
      <c r="Y8313" s="145" t="str">
        <f t="shared" si="1557"/>
        <v/>
      </c>
      <c r="Z8313" s="118"/>
      <c r="AA8313" s="118"/>
      <c r="AB8313" s="118"/>
      <c r="AC8313" s="118"/>
      <c r="AD8313" s="118"/>
      <c r="AE8313" s="139"/>
      <c r="AF8313" s="118"/>
      <c r="AG8313" s="118"/>
      <c r="AH8313" s="147" t="str">
        <f t="shared" si="1558"/>
        <v/>
      </c>
      <c r="AI8313" s="147" t="str">
        <f t="shared" si="1559"/>
        <v/>
      </c>
      <c r="AJ8313" s="148" t="str">
        <f t="shared" si="1548"/>
        <v/>
      </c>
      <c r="AK8313" s="148" t="str">
        <f t="shared" si="1549"/>
        <v/>
      </c>
      <c r="AL8313" s="147" t="str">
        <f t="shared" si="1550"/>
        <v/>
      </c>
      <c r="AM8313" s="147" t="str">
        <f t="shared" si="1551"/>
        <v/>
      </c>
      <c r="AN8313" s="147" t="str">
        <f t="shared" si="1552"/>
        <v/>
      </c>
      <c r="AO8313" s="118"/>
    </row>
    <row r="8314" spans="1:41">
      <c r="A8314" s="118"/>
      <c r="B8314" s="118"/>
      <c r="C8314" s="118"/>
      <c r="D8314" s="118"/>
      <c r="E8314" s="118"/>
      <c r="F8314" s="118"/>
      <c r="G8314" s="118"/>
      <c r="H8314" s="118"/>
      <c r="I8314" s="118"/>
      <c r="J8314" s="118"/>
      <c r="K8314" s="118"/>
      <c r="L8314" s="118"/>
      <c r="M8314" s="118"/>
      <c r="N8314" s="118"/>
      <c r="O8314" s="143" t="str">
        <f>IF(H8314="","",(S8314/S8314)&amp;":"&amp;ROUND(AH8314/S8314,2))</f>
        <v/>
      </c>
      <c r="P8314" s="118"/>
      <c r="Q8314" s="118"/>
      <c r="R8314" s="143" t="str">
        <f>IF(H8314="","",(S8314/S8314)&amp;":"&amp;ROUND(AI8314/S8314,2))</f>
        <v/>
      </c>
      <c r="S8314" s="144" t="str">
        <f t="shared" si="1553"/>
        <v/>
      </c>
      <c r="T8314" s="145" t="str">
        <f t="shared" si="1554"/>
        <v/>
      </c>
      <c r="U8314" s="118"/>
      <c r="V8314" s="145" t="str">
        <f t="shared" si="1555"/>
        <v/>
      </c>
      <c r="W8314" s="144" t="str">
        <f t="shared" si="1556"/>
        <v/>
      </c>
      <c r="X8314" s="146" t="str">
        <f>IF(C8314="","",IF(OR(C8314="Trade",C8314="Multi Position"),(X8313+V8314),IF(C8314="Deposit",(X8313+AE8314),IF(C8314="Withdrawal",(X8313-AE8314)))))</f>
        <v/>
      </c>
      <c r="Y8314" s="145" t="str">
        <f t="shared" si="1557"/>
        <v/>
      </c>
      <c r="Z8314" s="118"/>
      <c r="AA8314" s="118"/>
      <c r="AB8314" s="118"/>
      <c r="AC8314" s="118"/>
      <c r="AD8314" s="118"/>
      <c r="AE8314" s="139"/>
      <c r="AF8314" s="118"/>
      <c r="AG8314" s="118"/>
      <c r="AH8314" s="147" t="str">
        <f t="shared" si="1558"/>
        <v/>
      </c>
      <c r="AI8314" s="147" t="str">
        <f t="shared" si="1559"/>
        <v/>
      </c>
      <c r="AJ8314" s="148" t="str">
        <f t="shared" si="1548"/>
        <v/>
      </c>
      <c r="AK8314" s="148" t="str">
        <f t="shared" si="1549"/>
        <v/>
      </c>
      <c r="AL8314" s="147" t="str">
        <f t="shared" si="1550"/>
        <v/>
      </c>
      <c r="AM8314" s="147" t="str">
        <f t="shared" si="1551"/>
        <v/>
      </c>
      <c r="AN8314" s="147" t="str">
        <f t="shared" si="1552"/>
        <v/>
      </c>
      <c r="AO8314" s="118"/>
    </row>
    <row r="8315" spans="1:41">
      <c r="A8315" s="118"/>
      <c r="B8315" s="118"/>
      <c r="C8315" s="118"/>
      <c r="D8315" s="118"/>
      <c r="E8315" s="118"/>
      <c r="F8315" s="118"/>
      <c r="G8315" s="118"/>
      <c r="H8315" s="118"/>
      <c r="I8315" s="118"/>
      <c r="J8315" s="118"/>
      <c r="K8315" s="118"/>
      <c r="L8315" s="118"/>
      <c r="M8315" s="118"/>
      <c r="N8315" s="118"/>
      <c r="O8315" s="143" t="str">
        <f>IF(H8315="","",(S8315/S8315)&amp;":"&amp;ROUND(AH8315/S8315,2))</f>
        <v/>
      </c>
      <c r="P8315" s="118"/>
      <c r="Q8315" s="118"/>
      <c r="R8315" s="143" t="str">
        <f>IF(H8315="","",(S8315/S8315)&amp;":"&amp;ROUND(AI8315/S8315,2))</f>
        <v/>
      </c>
      <c r="S8315" s="144" t="str">
        <f t="shared" si="1553"/>
        <v/>
      </c>
      <c r="T8315" s="145" t="str">
        <f t="shared" si="1554"/>
        <v/>
      </c>
      <c r="U8315" s="118"/>
      <c r="V8315" s="145" t="str">
        <f t="shared" si="1555"/>
        <v/>
      </c>
      <c r="W8315" s="144" t="str">
        <f t="shared" si="1556"/>
        <v/>
      </c>
      <c r="X8315" s="146" t="str">
        <f>IF(C8315="","",IF(OR(C8315="Trade",C8315="Multi Position"),(X8314+V8315),IF(C8315="Deposit",(X8314+AE8315),IF(C8315="Withdrawal",(X8314-AE8315)))))</f>
        <v/>
      </c>
      <c r="Y8315" s="145" t="str">
        <f t="shared" si="1557"/>
        <v/>
      </c>
      <c r="Z8315" s="118"/>
      <c r="AA8315" s="118"/>
      <c r="AB8315" s="118"/>
      <c r="AC8315" s="118"/>
      <c r="AD8315" s="118"/>
      <c r="AE8315" s="139"/>
      <c r="AF8315" s="118"/>
      <c r="AG8315" s="118"/>
      <c r="AH8315" s="147" t="str">
        <f t="shared" si="1558"/>
        <v/>
      </c>
      <c r="AI8315" s="147" t="str">
        <f t="shared" si="1559"/>
        <v/>
      </c>
      <c r="AJ8315" s="148" t="str">
        <f t="shared" si="1548"/>
        <v/>
      </c>
      <c r="AK8315" s="148" t="str">
        <f t="shared" si="1549"/>
        <v/>
      </c>
      <c r="AL8315" s="147" t="str">
        <f t="shared" si="1550"/>
        <v/>
      </c>
      <c r="AM8315" s="147" t="str">
        <f t="shared" si="1551"/>
        <v/>
      </c>
      <c r="AN8315" s="147" t="str">
        <f t="shared" si="1552"/>
        <v/>
      </c>
      <c r="AO8315" s="118"/>
    </row>
    <row r="8316" spans="1:41">
      <c r="A8316" s="118"/>
      <c r="B8316" s="118"/>
      <c r="C8316" s="118"/>
      <c r="D8316" s="118"/>
      <c r="E8316" s="118"/>
      <c r="F8316" s="118"/>
      <c r="G8316" s="118"/>
      <c r="H8316" s="118"/>
      <c r="I8316" s="118"/>
      <c r="J8316" s="118"/>
      <c r="K8316" s="118"/>
      <c r="L8316" s="118"/>
      <c r="M8316" s="118"/>
      <c r="N8316" s="118"/>
      <c r="O8316" s="143" t="str">
        <f>IF(H8316="","",(S8316/S8316)&amp;":"&amp;ROUND(AH8316/S8316,2))</f>
        <v/>
      </c>
      <c r="P8316" s="118"/>
      <c r="Q8316" s="118"/>
      <c r="R8316" s="143" t="str">
        <f>IF(H8316="","",(S8316/S8316)&amp;":"&amp;ROUND(AI8316/S8316,2))</f>
        <v/>
      </c>
      <c r="S8316" s="144" t="str">
        <f t="shared" si="1553"/>
        <v/>
      </c>
      <c r="T8316" s="145" t="str">
        <f t="shared" si="1554"/>
        <v/>
      </c>
      <c r="U8316" s="118"/>
      <c r="V8316" s="145" t="str">
        <f t="shared" si="1555"/>
        <v/>
      </c>
      <c r="W8316" s="144" t="str">
        <f t="shared" si="1556"/>
        <v/>
      </c>
      <c r="X8316" s="146" t="str">
        <f>IF(C8316="","",IF(OR(C8316="Trade",C8316="Multi Position"),(X8315+V8316),IF(C8316="Deposit",(X8315+AE8316),IF(C8316="Withdrawal",(X8315-AE8316)))))</f>
        <v/>
      </c>
      <c r="Y8316" s="145" t="str">
        <f t="shared" si="1557"/>
        <v/>
      </c>
      <c r="Z8316" s="118"/>
      <c r="AA8316" s="118"/>
      <c r="AB8316" s="118"/>
      <c r="AC8316" s="118"/>
      <c r="AD8316" s="118"/>
      <c r="AE8316" s="139"/>
      <c r="AF8316" s="118"/>
      <c r="AG8316" s="118"/>
      <c r="AH8316" s="147" t="str">
        <f t="shared" si="1558"/>
        <v/>
      </c>
      <c r="AI8316" s="147" t="str">
        <f t="shared" si="1559"/>
        <v/>
      </c>
      <c r="AJ8316" s="148" t="str">
        <f t="shared" si="1548"/>
        <v/>
      </c>
      <c r="AK8316" s="148" t="str">
        <f t="shared" si="1549"/>
        <v/>
      </c>
      <c r="AL8316" s="147" t="str">
        <f t="shared" si="1550"/>
        <v/>
      </c>
      <c r="AM8316" s="147" t="str">
        <f t="shared" si="1551"/>
        <v/>
      </c>
      <c r="AN8316" s="147" t="str">
        <f t="shared" si="1552"/>
        <v/>
      </c>
      <c r="AO8316" s="118"/>
    </row>
    <row r="8317" spans="1:41">
      <c r="A8317" s="118"/>
      <c r="B8317" s="118"/>
      <c r="C8317" s="118"/>
      <c r="D8317" s="118"/>
      <c r="E8317" s="118"/>
      <c r="F8317" s="118"/>
      <c r="G8317" s="118"/>
      <c r="H8317" s="118"/>
      <c r="I8317" s="118"/>
      <c r="J8317" s="118"/>
      <c r="K8317" s="118"/>
      <c r="L8317" s="118"/>
      <c r="M8317" s="118"/>
      <c r="N8317" s="118"/>
      <c r="O8317" s="143" t="str">
        <f>IF(H8317="","",(S8317/S8317)&amp;":"&amp;ROUND(AH8317/S8317,2))</f>
        <v/>
      </c>
      <c r="P8317" s="118"/>
      <c r="Q8317" s="118"/>
      <c r="R8317" s="143" t="str">
        <f>IF(H8317="","",(S8317/S8317)&amp;":"&amp;ROUND(AI8317/S8317,2))</f>
        <v/>
      </c>
      <c r="S8317" s="144" t="str">
        <f t="shared" si="1553"/>
        <v/>
      </c>
      <c r="T8317" s="145" t="str">
        <f t="shared" si="1554"/>
        <v/>
      </c>
      <c r="U8317" s="118"/>
      <c r="V8317" s="145" t="str">
        <f t="shared" si="1555"/>
        <v/>
      </c>
      <c r="W8317" s="144" t="str">
        <f t="shared" si="1556"/>
        <v/>
      </c>
      <c r="X8317" s="146" t="str">
        <f>IF(C8317="","",IF(OR(C8317="Trade",C8317="Multi Position"),(X8316+V8317),IF(C8317="Deposit",(X8316+AE8317),IF(C8317="Withdrawal",(X8316-AE8317)))))</f>
        <v/>
      </c>
      <c r="Y8317" s="145" t="str">
        <f t="shared" si="1557"/>
        <v/>
      </c>
      <c r="Z8317" s="118"/>
      <c r="AA8317" s="118"/>
      <c r="AB8317" s="118"/>
      <c r="AC8317" s="118"/>
      <c r="AD8317" s="118"/>
      <c r="AE8317" s="139"/>
      <c r="AF8317" s="118"/>
      <c r="AG8317" s="118"/>
      <c r="AH8317" s="147" t="str">
        <f t="shared" si="1558"/>
        <v/>
      </c>
      <c r="AI8317" s="147" t="str">
        <f t="shared" si="1559"/>
        <v/>
      </c>
      <c r="AJ8317" s="148" t="str">
        <f t="shared" si="1548"/>
        <v/>
      </c>
      <c r="AK8317" s="148" t="str">
        <f t="shared" si="1549"/>
        <v/>
      </c>
      <c r="AL8317" s="147" t="str">
        <f t="shared" si="1550"/>
        <v/>
      </c>
      <c r="AM8317" s="147" t="str">
        <f t="shared" si="1551"/>
        <v/>
      </c>
      <c r="AN8317" s="147" t="str">
        <f t="shared" si="1552"/>
        <v/>
      </c>
      <c r="AO8317" s="118"/>
    </row>
    <row r="8318" spans="1:41">
      <c r="A8318" s="118"/>
      <c r="B8318" s="118"/>
      <c r="C8318" s="118"/>
      <c r="D8318" s="118"/>
      <c r="E8318" s="118"/>
      <c r="F8318" s="118"/>
      <c r="G8318" s="118"/>
      <c r="H8318" s="118"/>
      <c r="I8318" s="118"/>
      <c r="J8318" s="118"/>
      <c r="K8318" s="118"/>
      <c r="L8318" s="118"/>
      <c r="M8318" s="118"/>
      <c r="N8318" s="118"/>
      <c r="O8318" s="143" t="str">
        <f>IF(H8318="","",(S8318/S8318)&amp;":"&amp;ROUND(AH8318/S8318,2))</f>
        <v/>
      </c>
      <c r="P8318" s="118"/>
      <c r="Q8318" s="118"/>
      <c r="R8318" s="143" t="str">
        <f>IF(H8318="","",(S8318/S8318)&amp;":"&amp;ROUND(AI8318/S8318,2))</f>
        <v/>
      </c>
      <c r="S8318" s="144" t="str">
        <f t="shared" si="1553"/>
        <v/>
      </c>
      <c r="T8318" s="145" t="str">
        <f t="shared" si="1554"/>
        <v/>
      </c>
      <c r="U8318" s="118"/>
      <c r="V8318" s="145" t="str">
        <f t="shared" si="1555"/>
        <v/>
      </c>
      <c r="W8318" s="144" t="str">
        <f t="shared" si="1556"/>
        <v/>
      </c>
      <c r="X8318" s="146" t="str">
        <f>IF(C8318="","",IF(OR(C8318="Trade",C8318="Multi Position"),(X8317+V8318),IF(C8318="Deposit",(X8317+AE8318),IF(C8318="Withdrawal",(X8317-AE8318)))))</f>
        <v/>
      </c>
      <c r="Y8318" s="145" t="str">
        <f t="shared" si="1557"/>
        <v/>
      </c>
      <c r="Z8318" s="118"/>
      <c r="AA8318" s="118"/>
      <c r="AB8318" s="118"/>
      <c r="AC8318" s="118"/>
      <c r="AD8318" s="118"/>
      <c r="AE8318" s="139"/>
      <c r="AF8318" s="118"/>
      <c r="AG8318" s="118"/>
      <c r="AH8318" s="147" t="str">
        <f t="shared" si="1558"/>
        <v/>
      </c>
      <c r="AI8318" s="147" t="str">
        <f t="shared" si="1559"/>
        <v/>
      </c>
      <c r="AJ8318" s="148" t="str">
        <f t="shared" si="1548"/>
        <v/>
      </c>
      <c r="AK8318" s="148" t="str">
        <f t="shared" si="1549"/>
        <v/>
      </c>
      <c r="AL8318" s="147" t="str">
        <f t="shared" si="1550"/>
        <v/>
      </c>
      <c r="AM8318" s="147" t="str">
        <f t="shared" si="1551"/>
        <v/>
      </c>
      <c r="AN8318" s="147" t="str">
        <f t="shared" si="1552"/>
        <v/>
      </c>
      <c r="AO8318" s="118"/>
    </row>
    <row r="8319" spans="1:41">
      <c r="A8319" s="118"/>
      <c r="B8319" s="118"/>
      <c r="C8319" s="118"/>
      <c r="D8319" s="118"/>
      <c r="E8319" s="118"/>
      <c r="F8319" s="118"/>
      <c r="G8319" s="118"/>
      <c r="H8319" s="118"/>
      <c r="I8319" s="118"/>
      <c r="J8319" s="118"/>
      <c r="K8319" s="118"/>
      <c r="L8319" s="118"/>
      <c r="M8319" s="118"/>
      <c r="N8319" s="118"/>
      <c r="O8319" s="143" t="str">
        <f>IF(H8319="","",(S8319/S8319)&amp;":"&amp;ROUND(AH8319/S8319,2))</f>
        <v/>
      </c>
      <c r="P8319" s="118"/>
      <c r="Q8319" s="118"/>
      <c r="R8319" s="143" t="str">
        <f>IF(H8319="","",(S8319/S8319)&amp;":"&amp;ROUND(AI8319/S8319,2))</f>
        <v/>
      </c>
      <c r="S8319" s="144" t="str">
        <f t="shared" si="1553"/>
        <v/>
      </c>
      <c r="T8319" s="145" t="str">
        <f t="shared" si="1554"/>
        <v/>
      </c>
      <c r="U8319" s="118"/>
      <c r="V8319" s="145" t="str">
        <f t="shared" si="1555"/>
        <v/>
      </c>
      <c r="W8319" s="144" t="str">
        <f t="shared" si="1556"/>
        <v/>
      </c>
      <c r="X8319" s="146" t="str">
        <f>IF(C8319="","",IF(OR(C8319="Trade",C8319="Multi Position"),(X8318+V8319),IF(C8319="Deposit",(X8318+AE8319),IF(C8319="Withdrawal",(X8318-AE8319)))))</f>
        <v/>
      </c>
      <c r="Y8319" s="145" t="str">
        <f t="shared" si="1557"/>
        <v/>
      </c>
      <c r="Z8319" s="118"/>
      <c r="AA8319" s="118"/>
      <c r="AB8319" s="118"/>
      <c r="AC8319" s="118"/>
      <c r="AD8319" s="118"/>
      <c r="AE8319" s="139"/>
      <c r="AF8319" s="118"/>
      <c r="AG8319" s="118"/>
      <c r="AH8319" s="147" t="str">
        <f t="shared" si="1558"/>
        <v/>
      </c>
      <c r="AI8319" s="147" t="str">
        <f t="shared" si="1559"/>
        <v/>
      </c>
      <c r="AJ8319" s="148" t="str">
        <f t="shared" si="1548"/>
        <v/>
      </c>
      <c r="AK8319" s="148" t="str">
        <f t="shared" si="1549"/>
        <v/>
      </c>
      <c r="AL8319" s="147" t="str">
        <f t="shared" si="1550"/>
        <v/>
      </c>
      <c r="AM8319" s="147" t="str">
        <f t="shared" si="1551"/>
        <v/>
      </c>
      <c r="AN8319" s="147" t="str">
        <f t="shared" si="1552"/>
        <v/>
      </c>
      <c r="AO8319" s="118"/>
    </row>
    <row r="8320" spans="1:41">
      <c r="A8320" s="118"/>
      <c r="B8320" s="118"/>
      <c r="C8320" s="118"/>
      <c r="D8320" s="118"/>
      <c r="E8320" s="118"/>
      <c r="F8320" s="118"/>
      <c r="G8320" s="118"/>
      <c r="H8320" s="118"/>
      <c r="I8320" s="118"/>
      <c r="J8320" s="118"/>
      <c r="K8320" s="118"/>
      <c r="L8320" s="118"/>
      <c r="M8320" s="118"/>
      <c r="N8320" s="118"/>
      <c r="O8320" s="143" t="str">
        <f>IF(H8320="","",(S8320/S8320)&amp;":"&amp;ROUND(AH8320/S8320,2))</f>
        <v/>
      </c>
      <c r="P8320" s="118"/>
      <c r="Q8320" s="118"/>
      <c r="R8320" s="143" t="str">
        <f>IF(H8320="","",(S8320/S8320)&amp;":"&amp;ROUND(AI8320/S8320,2))</f>
        <v/>
      </c>
      <c r="S8320" s="144" t="str">
        <f t="shared" si="1553"/>
        <v/>
      </c>
      <c r="T8320" s="145" t="str">
        <f t="shared" si="1554"/>
        <v/>
      </c>
      <c r="U8320" s="118"/>
      <c r="V8320" s="145" t="str">
        <f t="shared" si="1555"/>
        <v/>
      </c>
      <c r="W8320" s="144" t="str">
        <f t="shared" si="1556"/>
        <v/>
      </c>
      <c r="X8320" s="146" t="str">
        <f>IF(C8320="","",IF(OR(C8320="Trade",C8320="Multi Position"),(X8319+V8320),IF(C8320="Deposit",(X8319+AE8320),IF(C8320="Withdrawal",(X8319-AE8320)))))</f>
        <v/>
      </c>
      <c r="Y8320" s="145" t="str">
        <f t="shared" si="1557"/>
        <v/>
      </c>
      <c r="Z8320" s="118"/>
      <c r="AA8320" s="118"/>
      <c r="AB8320" s="118"/>
      <c r="AC8320" s="118"/>
      <c r="AD8320" s="118"/>
      <c r="AE8320" s="139"/>
      <c r="AF8320" s="118"/>
      <c r="AG8320" s="118"/>
      <c r="AH8320" s="147" t="str">
        <f t="shared" si="1558"/>
        <v/>
      </c>
      <c r="AI8320" s="147" t="str">
        <f t="shared" si="1559"/>
        <v/>
      </c>
      <c r="AJ8320" s="148" t="str">
        <f t="shared" si="1548"/>
        <v/>
      </c>
      <c r="AK8320" s="148" t="str">
        <f t="shared" si="1549"/>
        <v/>
      </c>
      <c r="AL8320" s="147" t="str">
        <f t="shared" si="1550"/>
        <v/>
      </c>
      <c r="AM8320" s="147" t="str">
        <f t="shared" si="1551"/>
        <v/>
      </c>
      <c r="AN8320" s="147" t="str">
        <f t="shared" si="1552"/>
        <v/>
      </c>
      <c r="AO8320" s="118"/>
    </row>
    <row r="8321" spans="1:41">
      <c r="A8321" s="118"/>
      <c r="B8321" s="118"/>
      <c r="C8321" s="118"/>
      <c r="D8321" s="118"/>
      <c r="E8321" s="118"/>
      <c r="F8321" s="118"/>
      <c r="G8321" s="118"/>
      <c r="H8321" s="118"/>
      <c r="I8321" s="118"/>
      <c r="J8321" s="118"/>
      <c r="K8321" s="118"/>
      <c r="L8321" s="118"/>
      <c r="M8321" s="118"/>
      <c r="N8321" s="118"/>
      <c r="O8321" s="143" t="str">
        <f>IF(H8321="","",(S8321/S8321)&amp;":"&amp;ROUND(AH8321/S8321,2))</f>
        <v/>
      </c>
      <c r="P8321" s="118"/>
      <c r="Q8321" s="118"/>
      <c r="R8321" s="143" t="str">
        <f>IF(H8321="","",(S8321/S8321)&amp;":"&amp;ROUND(AI8321/S8321,2))</f>
        <v/>
      </c>
      <c r="S8321" s="144" t="str">
        <f t="shared" si="1553"/>
        <v/>
      </c>
      <c r="T8321" s="145" t="str">
        <f t="shared" si="1554"/>
        <v/>
      </c>
      <c r="U8321" s="118"/>
      <c r="V8321" s="145" t="str">
        <f t="shared" si="1555"/>
        <v/>
      </c>
      <c r="W8321" s="144" t="str">
        <f t="shared" si="1556"/>
        <v/>
      </c>
      <c r="X8321" s="146" t="str">
        <f>IF(C8321="","",IF(OR(C8321="Trade",C8321="Multi Position"),(X8320+V8321),IF(C8321="Deposit",(X8320+AE8321),IF(C8321="Withdrawal",(X8320-AE8321)))))</f>
        <v/>
      </c>
      <c r="Y8321" s="145" t="str">
        <f t="shared" si="1557"/>
        <v/>
      </c>
      <c r="Z8321" s="118"/>
      <c r="AA8321" s="118"/>
      <c r="AB8321" s="118"/>
      <c r="AC8321" s="118"/>
      <c r="AD8321" s="118"/>
      <c r="AE8321" s="139"/>
      <c r="AF8321" s="118"/>
      <c r="AG8321" s="118"/>
      <c r="AH8321" s="147" t="str">
        <f t="shared" si="1558"/>
        <v/>
      </c>
      <c r="AI8321" s="147" t="str">
        <f t="shared" si="1559"/>
        <v/>
      </c>
      <c r="AJ8321" s="148" t="str">
        <f t="shared" si="1548"/>
        <v/>
      </c>
      <c r="AK8321" s="148" t="str">
        <f t="shared" si="1549"/>
        <v/>
      </c>
      <c r="AL8321" s="147" t="str">
        <f t="shared" si="1550"/>
        <v/>
      </c>
      <c r="AM8321" s="147" t="str">
        <f t="shared" si="1551"/>
        <v/>
      </c>
      <c r="AN8321" s="147" t="str">
        <f t="shared" si="1552"/>
        <v/>
      </c>
      <c r="AO8321" s="118"/>
    </row>
    <row r="8322" spans="1:41">
      <c r="A8322" s="118"/>
      <c r="B8322" s="118"/>
      <c r="C8322" s="118"/>
      <c r="D8322" s="118"/>
      <c r="E8322" s="118"/>
      <c r="F8322" s="118"/>
      <c r="G8322" s="118"/>
      <c r="H8322" s="118"/>
      <c r="I8322" s="118"/>
      <c r="J8322" s="118"/>
      <c r="K8322" s="118"/>
      <c r="L8322" s="118"/>
      <c r="M8322" s="118"/>
      <c r="N8322" s="118"/>
      <c r="O8322" s="143" t="str">
        <f>IF(H8322="","",(S8322/S8322)&amp;":"&amp;ROUND(AH8322/S8322,2))</f>
        <v/>
      </c>
      <c r="P8322" s="118"/>
      <c r="Q8322" s="118"/>
      <c r="R8322" s="143" t="str">
        <f>IF(H8322="","",(S8322/S8322)&amp;":"&amp;ROUND(AI8322/S8322,2))</f>
        <v/>
      </c>
      <c r="S8322" s="144" t="str">
        <f t="shared" si="1553"/>
        <v/>
      </c>
      <c r="T8322" s="145" t="str">
        <f t="shared" si="1554"/>
        <v/>
      </c>
      <c r="U8322" s="118"/>
      <c r="V8322" s="145" t="str">
        <f t="shared" si="1555"/>
        <v/>
      </c>
      <c r="W8322" s="144" t="str">
        <f t="shared" si="1556"/>
        <v/>
      </c>
      <c r="X8322" s="146" t="str">
        <f>IF(C8322="","",IF(OR(C8322="Trade",C8322="Multi Position"),(X8321+V8322),IF(C8322="Deposit",(X8321+AE8322),IF(C8322="Withdrawal",(X8321-AE8322)))))</f>
        <v/>
      </c>
      <c r="Y8322" s="145" t="str">
        <f t="shared" si="1557"/>
        <v/>
      </c>
      <c r="Z8322" s="118"/>
      <c r="AA8322" s="118"/>
      <c r="AB8322" s="118"/>
      <c r="AC8322" s="118"/>
      <c r="AD8322" s="118"/>
      <c r="AE8322" s="139"/>
      <c r="AF8322" s="118"/>
      <c r="AG8322" s="118"/>
      <c r="AH8322" s="147" t="str">
        <f t="shared" si="1558"/>
        <v/>
      </c>
      <c r="AI8322" s="147" t="str">
        <f t="shared" si="1559"/>
        <v/>
      </c>
      <c r="AJ8322" s="148" t="str">
        <f t="shared" si="1548"/>
        <v/>
      </c>
      <c r="AK8322" s="148" t="str">
        <f t="shared" si="1549"/>
        <v/>
      </c>
      <c r="AL8322" s="147" t="str">
        <f t="shared" si="1550"/>
        <v/>
      </c>
      <c r="AM8322" s="147" t="str">
        <f t="shared" si="1551"/>
        <v/>
      </c>
      <c r="AN8322" s="147" t="str">
        <f t="shared" si="1552"/>
        <v/>
      </c>
      <c r="AO8322" s="118"/>
    </row>
    <row r="8323" spans="1:41">
      <c r="A8323" s="118"/>
      <c r="B8323" s="118"/>
      <c r="C8323" s="118"/>
      <c r="D8323" s="118"/>
      <c r="E8323" s="118"/>
      <c r="F8323" s="118"/>
      <c r="G8323" s="118"/>
      <c r="H8323" s="118"/>
      <c r="I8323" s="118"/>
      <c r="J8323" s="118"/>
      <c r="K8323" s="118"/>
      <c r="L8323" s="118"/>
      <c r="M8323" s="118"/>
      <c r="N8323" s="118"/>
      <c r="O8323" s="143" t="str">
        <f>IF(H8323="","",(S8323/S8323)&amp;":"&amp;ROUND(AH8323/S8323,2))</f>
        <v/>
      </c>
      <c r="P8323" s="118"/>
      <c r="Q8323" s="118"/>
      <c r="R8323" s="143" t="str">
        <f>IF(H8323="","",(S8323/S8323)&amp;":"&amp;ROUND(AI8323/S8323,2))</f>
        <v/>
      </c>
      <c r="S8323" s="144" t="str">
        <f t="shared" si="1553"/>
        <v/>
      </c>
      <c r="T8323" s="145" t="str">
        <f t="shared" si="1554"/>
        <v/>
      </c>
      <c r="U8323" s="118"/>
      <c r="V8323" s="145" t="str">
        <f t="shared" si="1555"/>
        <v/>
      </c>
      <c r="W8323" s="144" t="str">
        <f t="shared" si="1556"/>
        <v/>
      </c>
      <c r="X8323" s="146" t="str">
        <f>IF(C8323="","",IF(OR(C8323="Trade",C8323="Multi Position"),(X8322+V8323),IF(C8323="Deposit",(X8322+AE8323),IF(C8323="Withdrawal",(X8322-AE8323)))))</f>
        <v/>
      </c>
      <c r="Y8323" s="145" t="str">
        <f t="shared" si="1557"/>
        <v/>
      </c>
      <c r="Z8323" s="118"/>
      <c r="AA8323" s="118"/>
      <c r="AB8323" s="118"/>
      <c r="AC8323" s="118"/>
      <c r="AD8323" s="118"/>
      <c r="AE8323" s="139"/>
      <c r="AF8323" s="118"/>
      <c r="AG8323" s="118"/>
      <c r="AH8323" s="147" t="str">
        <f t="shared" si="1558"/>
        <v/>
      </c>
      <c r="AI8323" s="147" t="str">
        <f t="shared" si="1559"/>
        <v/>
      </c>
      <c r="AJ8323" s="148" t="str">
        <f t="shared" si="1548"/>
        <v/>
      </c>
      <c r="AK8323" s="148" t="str">
        <f t="shared" si="1549"/>
        <v/>
      </c>
      <c r="AL8323" s="147" t="str">
        <f t="shared" si="1550"/>
        <v/>
      </c>
      <c r="AM8323" s="147" t="str">
        <f t="shared" si="1551"/>
        <v/>
      </c>
      <c r="AN8323" s="147" t="str">
        <f t="shared" si="1552"/>
        <v/>
      </c>
      <c r="AO8323" s="118"/>
    </row>
    <row r="8324" spans="1:41">
      <c r="A8324" s="118"/>
      <c r="B8324" s="118"/>
      <c r="C8324" s="118"/>
      <c r="D8324" s="118"/>
      <c r="E8324" s="118"/>
      <c r="F8324" s="118"/>
      <c r="G8324" s="118"/>
      <c r="H8324" s="118"/>
      <c r="I8324" s="118"/>
      <c r="J8324" s="118"/>
      <c r="K8324" s="118"/>
      <c r="L8324" s="118"/>
      <c r="M8324" s="118"/>
      <c r="N8324" s="118"/>
      <c r="O8324" s="143" t="str">
        <f>IF(H8324="","",(S8324/S8324)&amp;":"&amp;ROUND(AH8324/S8324,2))</f>
        <v/>
      </c>
      <c r="P8324" s="118"/>
      <c r="Q8324" s="118"/>
      <c r="R8324" s="143" t="str">
        <f>IF(H8324="","",(S8324/S8324)&amp;":"&amp;ROUND(AI8324/S8324,2))</f>
        <v/>
      </c>
      <c r="S8324" s="144" t="str">
        <f t="shared" si="1553"/>
        <v/>
      </c>
      <c r="T8324" s="145" t="str">
        <f t="shared" si="1554"/>
        <v/>
      </c>
      <c r="U8324" s="118"/>
      <c r="V8324" s="145" t="str">
        <f t="shared" si="1555"/>
        <v/>
      </c>
      <c r="W8324" s="144" t="str">
        <f t="shared" si="1556"/>
        <v/>
      </c>
      <c r="X8324" s="146" t="str">
        <f>IF(C8324="","",IF(OR(C8324="Trade",C8324="Multi Position"),(X8323+V8324),IF(C8324="Deposit",(X8323+AE8324),IF(C8324="Withdrawal",(X8323-AE8324)))))</f>
        <v/>
      </c>
      <c r="Y8324" s="145" t="str">
        <f t="shared" si="1557"/>
        <v/>
      </c>
      <c r="Z8324" s="118"/>
      <c r="AA8324" s="118"/>
      <c r="AB8324" s="118"/>
      <c r="AC8324" s="118"/>
      <c r="AD8324" s="118"/>
      <c r="AE8324" s="139"/>
      <c r="AF8324" s="118"/>
      <c r="AG8324" s="118"/>
      <c r="AH8324" s="147" t="str">
        <f t="shared" si="1558"/>
        <v/>
      </c>
      <c r="AI8324" s="147" t="str">
        <f t="shared" si="1559"/>
        <v/>
      </c>
      <c r="AJ8324" s="148" t="str">
        <f t="shared" si="1548"/>
        <v/>
      </c>
      <c r="AK8324" s="148" t="str">
        <f t="shared" si="1549"/>
        <v/>
      </c>
      <c r="AL8324" s="147" t="str">
        <f t="shared" si="1550"/>
        <v/>
      </c>
      <c r="AM8324" s="147" t="str">
        <f t="shared" si="1551"/>
        <v/>
      </c>
      <c r="AN8324" s="147" t="str">
        <f t="shared" si="1552"/>
        <v/>
      </c>
      <c r="AO8324" s="118"/>
    </row>
    <row r="8325" spans="1:41">
      <c r="A8325" s="118"/>
      <c r="B8325" s="118"/>
      <c r="C8325" s="118"/>
      <c r="D8325" s="118"/>
      <c r="E8325" s="118"/>
      <c r="F8325" s="118"/>
      <c r="G8325" s="118"/>
      <c r="H8325" s="118"/>
      <c r="I8325" s="118"/>
      <c r="J8325" s="118"/>
      <c r="K8325" s="118"/>
      <c r="L8325" s="118"/>
      <c r="M8325" s="118"/>
      <c r="N8325" s="118"/>
      <c r="O8325" s="143" t="str">
        <f>IF(H8325="","",(S8325/S8325)&amp;":"&amp;ROUND(AH8325/S8325,2))</f>
        <v/>
      </c>
      <c r="P8325" s="118"/>
      <c r="Q8325" s="118"/>
      <c r="R8325" s="143" t="str">
        <f>IF(H8325="","",(S8325/S8325)&amp;":"&amp;ROUND(AI8325/S8325,2))</f>
        <v/>
      </c>
      <c r="S8325" s="144" t="str">
        <f t="shared" si="1553"/>
        <v/>
      </c>
      <c r="T8325" s="145" t="str">
        <f t="shared" si="1554"/>
        <v/>
      </c>
      <c r="U8325" s="118"/>
      <c r="V8325" s="145" t="str">
        <f t="shared" si="1555"/>
        <v/>
      </c>
      <c r="W8325" s="144" t="str">
        <f t="shared" si="1556"/>
        <v/>
      </c>
      <c r="X8325" s="146" t="str">
        <f>IF(C8325="","",IF(OR(C8325="Trade",C8325="Multi Position"),(X8324+V8325),IF(C8325="Deposit",(X8324+AE8325),IF(C8325="Withdrawal",(X8324-AE8325)))))</f>
        <v/>
      </c>
      <c r="Y8325" s="145" t="str">
        <f t="shared" si="1557"/>
        <v/>
      </c>
      <c r="Z8325" s="118"/>
      <c r="AA8325" s="118"/>
      <c r="AB8325" s="118"/>
      <c r="AC8325" s="118"/>
      <c r="AD8325" s="118"/>
      <c r="AE8325" s="139"/>
      <c r="AF8325" s="118"/>
      <c r="AG8325" s="118"/>
      <c r="AH8325" s="147" t="str">
        <f t="shared" si="1558"/>
        <v/>
      </c>
      <c r="AI8325" s="147" t="str">
        <f t="shared" si="1559"/>
        <v/>
      </c>
      <c r="AJ8325" s="148" t="str">
        <f t="shared" si="1548"/>
        <v/>
      </c>
      <c r="AK8325" s="148" t="str">
        <f t="shared" si="1549"/>
        <v/>
      </c>
      <c r="AL8325" s="147" t="str">
        <f t="shared" si="1550"/>
        <v/>
      </c>
      <c r="AM8325" s="147" t="str">
        <f t="shared" si="1551"/>
        <v/>
      </c>
      <c r="AN8325" s="147" t="str">
        <f t="shared" si="1552"/>
        <v/>
      </c>
      <c r="AO8325" s="118"/>
    </row>
    <row r="8326" spans="1:41">
      <c r="A8326" s="118"/>
      <c r="B8326" s="118"/>
      <c r="C8326" s="118"/>
      <c r="D8326" s="118"/>
      <c r="E8326" s="118"/>
      <c r="F8326" s="118"/>
      <c r="G8326" s="118"/>
      <c r="H8326" s="118"/>
      <c r="I8326" s="118"/>
      <c r="J8326" s="118"/>
      <c r="K8326" s="118"/>
      <c r="L8326" s="118"/>
      <c r="M8326" s="118"/>
      <c r="N8326" s="118"/>
      <c r="O8326" s="143" t="str">
        <f>IF(H8326="","",(S8326/S8326)&amp;":"&amp;ROUND(AH8326/S8326,2))</f>
        <v/>
      </c>
      <c r="P8326" s="118"/>
      <c r="Q8326" s="118"/>
      <c r="R8326" s="143" t="str">
        <f>IF(H8326="","",(S8326/S8326)&amp;":"&amp;ROUND(AI8326/S8326,2))</f>
        <v/>
      </c>
      <c r="S8326" s="144" t="str">
        <f t="shared" si="1553"/>
        <v/>
      </c>
      <c r="T8326" s="145" t="str">
        <f t="shared" si="1554"/>
        <v/>
      </c>
      <c r="U8326" s="118"/>
      <c r="V8326" s="145" t="str">
        <f t="shared" si="1555"/>
        <v/>
      </c>
      <c r="W8326" s="144" t="str">
        <f t="shared" si="1556"/>
        <v/>
      </c>
      <c r="X8326" s="146" t="str">
        <f>IF(C8326="","",IF(OR(C8326="Trade",C8326="Multi Position"),(X8325+V8326),IF(C8326="Deposit",(X8325+AE8326),IF(C8326="Withdrawal",(X8325-AE8326)))))</f>
        <v/>
      </c>
      <c r="Y8326" s="145" t="str">
        <f t="shared" si="1557"/>
        <v/>
      </c>
      <c r="Z8326" s="118"/>
      <c r="AA8326" s="118"/>
      <c r="AB8326" s="118"/>
      <c r="AC8326" s="118"/>
      <c r="AD8326" s="118"/>
      <c r="AE8326" s="139"/>
      <c r="AF8326" s="118"/>
      <c r="AG8326" s="118"/>
      <c r="AH8326" s="147" t="str">
        <f t="shared" si="1558"/>
        <v/>
      </c>
      <c r="AI8326" s="147" t="str">
        <f t="shared" si="1559"/>
        <v/>
      </c>
      <c r="AJ8326" s="148" t="str">
        <f t="shared" si="1548"/>
        <v/>
      </c>
      <c r="AK8326" s="148" t="str">
        <f t="shared" si="1549"/>
        <v/>
      </c>
      <c r="AL8326" s="147" t="str">
        <f t="shared" si="1550"/>
        <v/>
      </c>
      <c r="AM8326" s="147" t="str">
        <f t="shared" si="1551"/>
        <v/>
      </c>
      <c r="AN8326" s="147" t="str">
        <f t="shared" si="1552"/>
        <v/>
      </c>
      <c r="AO8326" s="118"/>
    </row>
    <row r="8327" spans="1:41">
      <c r="A8327" s="118"/>
      <c r="B8327" s="118"/>
      <c r="C8327" s="118"/>
      <c r="D8327" s="118"/>
      <c r="E8327" s="118"/>
      <c r="F8327" s="118"/>
      <c r="G8327" s="118"/>
      <c r="H8327" s="118"/>
      <c r="I8327" s="118"/>
      <c r="J8327" s="118"/>
      <c r="K8327" s="118"/>
      <c r="L8327" s="118"/>
      <c r="M8327" s="118"/>
      <c r="N8327" s="118"/>
      <c r="O8327" s="143" t="str">
        <f>IF(H8327="","",(S8327/S8327)&amp;":"&amp;ROUND(AH8327/S8327,2))</f>
        <v/>
      </c>
      <c r="P8327" s="118"/>
      <c r="Q8327" s="118"/>
      <c r="R8327" s="143" t="str">
        <f>IF(H8327="","",(S8327/S8327)&amp;":"&amp;ROUND(AI8327/S8327,2))</f>
        <v/>
      </c>
      <c r="S8327" s="144" t="str">
        <f t="shared" si="1553"/>
        <v/>
      </c>
      <c r="T8327" s="145" t="str">
        <f t="shared" si="1554"/>
        <v/>
      </c>
      <c r="U8327" s="118"/>
      <c r="V8327" s="145" t="str">
        <f t="shared" si="1555"/>
        <v/>
      </c>
      <c r="W8327" s="144" t="str">
        <f t="shared" si="1556"/>
        <v/>
      </c>
      <c r="X8327" s="146" t="str">
        <f>IF(C8327="","",IF(OR(C8327="Trade",C8327="Multi Position"),(X8326+V8327),IF(C8327="Deposit",(X8326+AE8327),IF(C8327="Withdrawal",(X8326-AE8327)))))</f>
        <v/>
      </c>
      <c r="Y8327" s="145" t="str">
        <f t="shared" si="1557"/>
        <v/>
      </c>
      <c r="Z8327" s="118"/>
      <c r="AA8327" s="118"/>
      <c r="AB8327" s="118"/>
      <c r="AC8327" s="118"/>
      <c r="AD8327" s="118"/>
      <c r="AE8327" s="139"/>
      <c r="AF8327" s="118"/>
      <c r="AG8327" s="118"/>
      <c r="AH8327" s="147" t="str">
        <f t="shared" si="1558"/>
        <v/>
      </c>
      <c r="AI8327" s="147" t="str">
        <f t="shared" si="1559"/>
        <v/>
      </c>
      <c r="AJ8327" s="148" t="str">
        <f t="shared" si="1548"/>
        <v/>
      </c>
      <c r="AK8327" s="148" t="str">
        <f t="shared" si="1549"/>
        <v/>
      </c>
      <c r="AL8327" s="147" t="str">
        <f t="shared" si="1550"/>
        <v/>
      </c>
      <c r="AM8327" s="147" t="str">
        <f t="shared" si="1551"/>
        <v/>
      </c>
      <c r="AN8327" s="147" t="str">
        <f t="shared" si="1552"/>
        <v/>
      </c>
      <c r="AO8327" s="118"/>
    </row>
    <row r="8328" spans="1:41">
      <c r="A8328" s="118"/>
      <c r="B8328" s="118"/>
      <c r="C8328" s="118"/>
      <c r="D8328" s="118"/>
      <c r="E8328" s="118"/>
      <c r="F8328" s="118"/>
      <c r="G8328" s="118"/>
      <c r="H8328" s="118"/>
      <c r="I8328" s="118"/>
      <c r="J8328" s="118"/>
      <c r="K8328" s="118"/>
      <c r="L8328" s="118"/>
      <c r="M8328" s="118"/>
      <c r="N8328" s="118"/>
      <c r="O8328" s="143" t="str">
        <f>IF(H8328="","",(S8328/S8328)&amp;":"&amp;ROUND(AH8328/S8328,2))</f>
        <v/>
      </c>
      <c r="P8328" s="118"/>
      <c r="Q8328" s="118"/>
      <c r="R8328" s="143" t="str">
        <f>IF(H8328="","",(S8328/S8328)&amp;":"&amp;ROUND(AI8328/S8328,2))</f>
        <v/>
      </c>
      <c r="S8328" s="144" t="str">
        <f t="shared" si="1553"/>
        <v/>
      </c>
      <c r="T8328" s="145" t="str">
        <f t="shared" si="1554"/>
        <v/>
      </c>
      <c r="U8328" s="118"/>
      <c r="V8328" s="145" t="str">
        <f t="shared" si="1555"/>
        <v/>
      </c>
      <c r="W8328" s="144" t="str">
        <f t="shared" si="1556"/>
        <v/>
      </c>
      <c r="X8328" s="146" t="str">
        <f>IF(C8328="","",IF(OR(C8328="Trade",C8328="Multi Position"),(X8327+V8328),IF(C8328="Deposit",(X8327+AE8328),IF(C8328="Withdrawal",(X8327-AE8328)))))</f>
        <v/>
      </c>
      <c r="Y8328" s="145" t="str">
        <f t="shared" si="1557"/>
        <v/>
      </c>
      <c r="Z8328" s="118"/>
      <c r="AA8328" s="118"/>
      <c r="AB8328" s="118"/>
      <c r="AC8328" s="118"/>
      <c r="AD8328" s="118"/>
      <c r="AE8328" s="139"/>
      <c r="AF8328" s="118"/>
      <c r="AG8328" s="118"/>
      <c r="AH8328" s="147" t="str">
        <f t="shared" si="1558"/>
        <v/>
      </c>
      <c r="AI8328" s="147" t="str">
        <f t="shared" si="1559"/>
        <v/>
      </c>
      <c r="AJ8328" s="148" t="str">
        <f t="shared" si="1548"/>
        <v/>
      </c>
      <c r="AK8328" s="148" t="str">
        <f t="shared" si="1549"/>
        <v/>
      </c>
      <c r="AL8328" s="147" t="str">
        <f t="shared" si="1550"/>
        <v/>
      </c>
      <c r="AM8328" s="147" t="str">
        <f t="shared" si="1551"/>
        <v/>
      </c>
      <c r="AN8328" s="147" t="str">
        <f t="shared" si="1552"/>
        <v/>
      </c>
      <c r="AO8328" s="118"/>
    </row>
    <row r="8329" spans="1:41">
      <c r="A8329" s="118"/>
      <c r="B8329" s="118"/>
      <c r="C8329" s="118"/>
      <c r="D8329" s="118"/>
      <c r="E8329" s="118"/>
      <c r="F8329" s="118"/>
      <c r="G8329" s="118"/>
      <c r="H8329" s="118"/>
      <c r="I8329" s="118"/>
      <c r="J8329" s="118"/>
      <c r="K8329" s="118"/>
      <c r="L8329" s="118"/>
      <c r="M8329" s="118"/>
      <c r="N8329" s="118"/>
      <c r="O8329" s="143" t="str">
        <f>IF(H8329="","",(S8329/S8329)&amp;":"&amp;ROUND(AH8329/S8329,2))</f>
        <v/>
      </c>
      <c r="P8329" s="118"/>
      <c r="Q8329" s="118"/>
      <c r="R8329" s="143" t="str">
        <f>IF(H8329="","",(S8329/S8329)&amp;":"&amp;ROUND(AI8329/S8329,2))</f>
        <v/>
      </c>
      <c r="S8329" s="144" t="str">
        <f t="shared" si="1553"/>
        <v/>
      </c>
      <c r="T8329" s="145" t="str">
        <f t="shared" si="1554"/>
        <v/>
      </c>
      <c r="U8329" s="118"/>
      <c r="V8329" s="145" t="str">
        <f t="shared" si="1555"/>
        <v/>
      </c>
      <c r="W8329" s="144" t="str">
        <f t="shared" si="1556"/>
        <v/>
      </c>
      <c r="X8329" s="146" t="str">
        <f>IF(C8329="","",IF(OR(C8329="Trade",C8329="Multi Position"),(X8328+V8329),IF(C8329="Deposit",(X8328+AE8329),IF(C8329="Withdrawal",(X8328-AE8329)))))</f>
        <v/>
      </c>
      <c r="Y8329" s="145" t="str">
        <f t="shared" si="1557"/>
        <v/>
      </c>
      <c r="Z8329" s="118"/>
      <c r="AA8329" s="118"/>
      <c r="AB8329" s="118"/>
      <c r="AC8329" s="118"/>
      <c r="AD8329" s="118"/>
      <c r="AE8329" s="139"/>
      <c r="AF8329" s="118"/>
      <c r="AG8329" s="118"/>
      <c r="AH8329" s="147" t="str">
        <f t="shared" si="1558"/>
        <v/>
      </c>
      <c r="AI8329" s="147" t="str">
        <f t="shared" si="1559"/>
        <v/>
      </c>
      <c r="AJ8329" s="148" t="str">
        <f t="shared" si="1548"/>
        <v/>
      </c>
      <c r="AK8329" s="148" t="str">
        <f t="shared" si="1549"/>
        <v/>
      </c>
      <c r="AL8329" s="147" t="str">
        <f t="shared" si="1550"/>
        <v/>
      </c>
      <c r="AM8329" s="147" t="str">
        <f t="shared" si="1551"/>
        <v/>
      </c>
      <c r="AN8329" s="147" t="str">
        <f t="shared" si="1552"/>
        <v/>
      </c>
      <c r="AO8329" s="118"/>
    </row>
    <row r="8330" spans="1:41">
      <c r="A8330" s="118"/>
      <c r="B8330" s="118"/>
      <c r="C8330" s="118"/>
      <c r="D8330" s="118"/>
      <c r="E8330" s="118"/>
      <c r="F8330" s="118"/>
      <c r="G8330" s="118"/>
      <c r="H8330" s="118"/>
      <c r="I8330" s="118"/>
      <c r="J8330" s="118"/>
      <c r="K8330" s="118"/>
      <c r="L8330" s="118"/>
      <c r="M8330" s="118"/>
      <c r="N8330" s="118"/>
      <c r="O8330" s="143" t="str">
        <f>IF(H8330="","",(S8330/S8330)&amp;":"&amp;ROUND(AH8330/S8330,2))</f>
        <v/>
      </c>
      <c r="P8330" s="118"/>
      <c r="Q8330" s="118"/>
      <c r="R8330" s="143" t="str">
        <f>IF(H8330="","",(S8330/S8330)&amp;":"&amp;ROUND(AI8330/S8330,2))</f>
        <v/>
      </c>
      <c r="S8330" s="144" t="str">
        <f t="shared" si="1553"/>
        <v/>
      </c>
      <c r="T8330" s="145" t="str">
        <f t="shared" si="1554"/>
        <v/>
      </c>
      <c r="U8330" s="118"/>
      <c r="V8330" s="145" t="str">
        <f t="shared" si="1555"/>
        <v/>
      </c>
      <c r="W8330" s="144" t="str">
        <f t="shared" si="1556"/>
        <v/>
      </c>
      <c r="X8330" s="146" t="str">
        <f>IF(C8330="","",IF(OR(C8330="Trade",C8330="Multi Position"),(X8329+V8330),IF(C8330="Deposit",(X8329+AE8330),IF(C8330="Withdrawal",(X8329-AE8330)))))</f>
        <v/>
      </c>
      <c r="Y8330" s="145" t="str">
        <f t="shared" si="1557"/>
        <v/>
      </c>
      <c r="Z8330" s="118"/>
      <c r="AA8330" s="118"/>
      <c r="AB8330" s="118"/>
      <c r="AC8330" s="118"/>
      <c r="AD8330" s="118"/>
      <c r="AE8330" s="139"/>
      <c r="AF8330" s="118"/>
      <c r="AG8330" s="118"/>
      <c r="AH8330" s="147" t="str">
        <f t="shared" si="1558"/>
        <v/>
      </c>
      <c r="AI8330" s="147" t="str">
        <f t="shared" si="1559"/>
        <v/>
      </c>
      <c r="AJ8330" s="148" t="str">
        <f t="shared" ref="AJ8330:AJ8393" si="1560">IF(V8330&lt;0,V8330/-X8330,S8330)</f>
        <v/>
      </c>
      <c r="AK8330" s="148" t="str">
        <f t="shared" ref="AK8330:AK8393" si="1561">IF(V8330="","",IF(H8330="LONG",IF(V8330&gt;0,V8330/X8330,((L8330*(P8330-K8330))/X8330)),IF(V8330&gt;0,V8330/X8330,((L8330*(K8330-P8330))/X8330))))</f>
        <v/>
      </c>
      <c r="AL8330" s="147" t="str">
        <f t="shared" ref="AL8330:AL8393" si="1562">IF(B8330="","",MONTH(B8330))</f>
        <v/>
      </c>
      <c r="AM8330" s="147" t="str">
        <f t="shared" ref="AM8330:AM8393" si="1563">IF(B8330="","",YEAR(B8330))</f>
        <v/>
      </c>
      <c r="AN8330" s="147" t="str">
        <f t="shared" ref="AN8330:AN8393" si="1564">IF(B8330="","",DAY(B8330))</f>
        <v/>
      </c>
      <c r="AO8330" s="118"/>
    </row>
    <row r="8331" spans="1:41">
      <c r="A8331" s="118"/>
      <c r="B8331" s="118"/>
      <c r="C8331" s="118"/>
      <c r="D8331" s="118"/>
      <c r="E8331" s="118"/>
      <c r="F8331" s="118"/>
      <c r="G8331" s="118"/>
      <c r="H8331" s="118"/>
      <c r="I8331" s="118"/>
      <c r="J8331" s="118"/>
      <c r="K8331" s="118"/>
      <c r="L8331" s="118"/>
      <c r="M8331" s="118"/>
      <c r="N8331" s="118"/>
      <c r="O8331" s="143" t="str">
        <f>IF(H8331="","",(S8331/S8331)&amp;":"&amp;ROUND(AH8331/S8331,2))</f>
        <v/>
      </c>
      <c r="P8331" s="118"/>
      <c r="Q8331" s="118"/>
      <c r="R8331" s="143" t="str">
        <f>IF(H8331="","",(S8331/S8331)&amp;":"&amp;ROUND(AI8331/S8331,2))</f>
        <v/>
      </c>
      <c r="S8331" s="144" t="str">
        <f t="shared" ref="S8331:S8394" si="1565">IF(N8331="","",IF(H8331="LONG",(((K8331-M8331)*L8331)/X8330),(((M8331-K8331)*L8331)/X8330)))</f>
        <v/>
      </c>
      <c r="T8331" s="145" t="str">
        <f t="shared" ref="T8331:T8394" si="1566">IF(K8331="","",IF(H8331="LONG",(P8331*L8331)-(K8331*L8331),(K8331*L8331)-(P8331*L8331)))</f>
        <v/>
      </c>
      <c r="U8331" s="118"/>
      <c r="V8331" s="145" t="str">
        <f t="shared" ref="V8331:V8394" si="1567">IF(K8331="","",IF(T8331&lt;0,(T8331)-+U8331,(T8331)-U8331))</f>
        <v/>
      </c>
      <c r="W8331" s="144" t="str">
        <f t="shared" ref="W8331:W8394" si="1568">IF(P8331="","",SUM(V8331/X8330))</f>
        <v/>
      </c>
      <c r="X8331" s="146" t="str">
        <f>IF(C8331="","",IF(OR(C8331="Trade",C8331="Multi Position"),(X8330+V8331),IF(C8331="Deposit",(X8330+AE8331),IF(C8331="Withdrawal",(X8330-AE8331)))))</f>
        <v/>
      </c>
      <c r="Y8331" s="145" t="str">
        <f t="shared" ref="Y8331:Y8394" si="1569">IF(Q8331="","",INT(Q8331-B8331)&amp;" Days "&amp;TEXT(Q8331-B8331,"H"" Hrs ""m"" mins """))</f>
        <v/>
      </c>
      <c r="Z8331" s="118"/>
      <c r="AA8331" s="118"/>
      <c r="AB8331" s="118"/>
      <c r="AC8331" s="118"/>
      <c r="AD8331" s="118"/>
      <c r="AE8331" s="139"/>
      <c r="AF8331" s="118"/>
      <c r="AG8331" s="118"/>
      <c r="AH8331" s="147" t="str">
        <f t="shared" ref="AH8331:AH8394" si="1570">IF(K8331="","", IF(H8331="LONG", (((N8331-K8331)*L8331)/X8330), (((K8331-N8331)*L8331)/X8330)))</f>
        <v/>
      </c>
      <c r="AI8331" s="147" t="str">
        <f t="shared" ref="AI8331:AI8394" si="1571">IF(K8331="","", IF(H8331="LONG", (((P8331-K8331)*L8331)/X8330), (((K8331-P8331)*L8331)/X8330)))</f>
        <v/>
      </c>
      <c r="AJ8331" s="148" t="str">
        <f t="shared" si="1560"/>
        <v/>
      </c>
      <c r="AK8331" s="148" t="str">
        <f t="shared" si="1561"/>
        <v/>
      </c>
      <c r="AL8331" s="147" t="str">
        <f t="shared" si="1562"/>
        <v/>
      </c>
      <c r="AM8331" s="147" t="str">
        <f t="shared" si="1563"/>
        <v/>
      </c>
      <c r="AN8331" s="147" t="str">
        <f t="shared" si="1564"/>
        <v/>
      </c>
      <c r="AO8331" s="118"/>
    </row>
    <row r="8332" spans="1:41">
      <c r="A8332" s="118"/>
      <c r="B8332" s="118"/>
      <c r="C8332" s="118"/>
      <c r="D8332" s="118"/>
      <c r="E8332" s="118"/>
      <c r="F8332" s="118"/>
      <c r="G8332" s="118"/>
      <c r="H8332" s="118"/>
      <c r="I8332" s="118"/>
      <c r="J8332" s="118"/>
      <c r="K8332" s="118"/>
      <c r="L8332" s="118"/>
      <c r="M8332" s="118"/>
      <c r="N8332" s="118"/>
      <c r="O8332" s="143" t="str">
        <f>IF(H8332="","",(S8332/S8332)&amp;":"&amp;ROUND(AH8332/S8332,2))</f>
        <v/>
      </c>
      <c r="P8332" s="118"/>
      <c r="Q8332" s="118"/>
      <c r="R8332" s="143" t="str">
        <f>IF(H8332="","",(S8332/S8332)&amp;":"&amp;ROUND(AI8332/S8332,2))</f>
        <v/>
      </c>
      <c r="S8332" s="144" t="str">
        <f t="shared" si="1565"/>
        <v/>
      </c>
      <c r="T8332" s="145" t="str">
        <f t="shared" si="1566"/>
        <v/>
      </c>
      <c r="U8332" s="118"/>
      <c r="V8332" s="145" t="str">
        <f t="shared" si="1567"/>
        <v/>
      </c>
      <c r="W8332" s="144" t="str">
        <f t="shared" si="1568"/>
        <v/>
      </c>
      <c r="X8332" s="146" t="str">
        <f>IF(C8332="","",IF(OR(C8332="Trade",C8332="Multi Position"),(X8331+V8332),IF(C8332="Deposit",(X8331+AE8332),IF(C8332="Withdrawal",(X8331-AE8332)))))</f>
        <v/>
      </c>
      <c r="Y8332" s="145" t="str">
        <f t="shared" si="1569"/>
        <v/>
      </c>
      <c r="Z8332" s="118"/>
      <c r="AA8332" s="118"/>
      <c r="AB8332" s="118"/>
      <c r="AC8332" s="118"/>
      <c r="AD8332" s="118"/>
      <c r="AE8332" s="139"/>
      <c r="AF8332" s="118"/>
      <c r="AG8332" s="118"/>
      <c r="AH8332" s="147" t="str">
        <f t="shared" si="1570"/>
        <v/>
      </c>
      <c r="AI8332" s="147" t="str">
        <f t="shared" si="1571"/>
        <v/>
      </c>
      <c r="AJ8332" s="148" t="str">
        <f t="shared" si="1560"/>
        <v/>
      </c>
      <c r="AK8332" s="148" t="str">
        <f t="shared" si="1561"/>
        <v/>
      </c>
      <c r="AL8332" s="147" t="str">
        <f t="shared" si="1562"/>
        <v/>
      </c>
      <c r="AM8332" s="147" t="str">
        <f t="shared" si="1563"/>
        <v/>
      </c>
      <c r="AN8332" s="147" t="str">
        <f t="shared" si="1564"/>
        <v/>
      </c>
      <c r="AO8332" s="118"/>
    </row>
    <row r="8333" spans="1:41">
      <c r="A8333" s="118"/>
      <c r="B8333" s="118"/>
      <c r="C8333" s="118"/>
      <c r="D8333" s="118"/>
      <c r="E8333" s="118"/>
      <c r="F8333" s="118"/>
      <c r="G8333" s="118"/>
      <c r="H8333" s="118"/>
      <c r="I8333" s="118"/>
      <c r="J8333" s="118"/>
      <c r="K8333" s="118"/>
      <c r="L8333" s="118"/>
      <c r="M8333" s="118"/>
      <c r="N8333" s="118"/>
      <c r="O8333" s="143" t="str">
        <f>IF(H8333="","",(S8333/S8333)&amp;":"&amp;ROUND(AH8333/S8333,2))</f>
        <v/>
      </c>
      <c r="P8333" s="118"/>
      <c r="Q8333" s="118"/>
      <c r="R8333" s="143" t="str">
        <f>IF(H8333="","",(S8333/S8333)&amp;":"&amp;ROUND(AI8333/S8333,2))</f>
        <v/>
      </c>
      <c r="S8333" s="144" t="str">
        <f t="shared" si="1565"/>
        <v/>
      </c>
      <c r="T8333" s="145" t="str">
        <f t="shared" si="1566"/>
        <v/>
      </c>
      <c r="U8333" s="118"/>
      <c r="V8333" s="145" t="str">
        <f t="shared" si="1567"/>
        <v/>
      </c>
      <c r="W8333" s="144" t="str">
        <f t="shared" si="1568"/>
        <v/>
      </c>
      <c r="X8333" s="146" t="str">
        <f>IF(C8333="","",IF(OR(C8333="Trade",C8333="Multi Position"),(X8332+V8333),IF(C8333="Deposit",(X8332+AE8333),IF(C8333="Withdrawal",(X8332-AE8333)))))</f>
        <v/>
      </c>
      <c r="Y8333" s="145" t="str">
        <f t="shared" si="1569"/>
        <v/>
      </c>
      <c r="Z8333" s="118"/>
      <c r="AA8333" s="118"/>
      <c r="AB8333" s="118"/>
      <c r="AC8333" s="118"/>
      <c r="AD8333" s="118"/>
      <c r="AE8333" s="139"/>
      <c r="AF8333" s="118"/>
      <c r="AG8333" s="118"/>
      <c r="AH8333" s="147" t="str">
        <f t="shared" si="1570"/>
        <v/>
      </c>
      <c r="AI8333" s="147" t="str">
        <f t="shared" si="1571"/>
        <v/>
      </c>
      <c r="AJ8333" s="148" t="str">
        <f t="shared" si="1560"/>
        <v/>
      </c>
      <c r="AK8333" s="148" t="str">
        <f t="shared" si="1561"/>
        <v/>
      </c>
      <c r="AL8333" s="147" t="str">
        <f t="shared" si="1562"/>
        <v/>
      </c>
      <c r="AM8333" s="147" t="str">
        <f t="shared" si="1563"/>
        <v/>
      </c>
      <c r="AN8333" s="147" t="str">
        <f t="shared" si="1564"/>
        <v/>
      </c>
      <c r="AO8333" s="118"/>
    </row>
    <row r="8334" spans="1:41">
      <c r="A8334" s="118"/>
      <c r="B8334" s="118"/>
      <c r="C8334" s="118"/>
      <c r="D8334" s="118"/>
      <c r="E8334" s="118"/>
      <c r="F8334" s="118"/>
      <c r="G8334" s="118"/>
      <c r="H8334" s="118"/>
      <c r="I8334" s="118"/>
      <c r="J8334" s="118"/>
      <c r="K8334" s="118"/>
      <c r="L8334" s="118"/>
      <c r="M8334" s="118"/>
      <c r="N8334" s="118"/>
      <c r="O8334" s="143" t="str">
        <f>IF(H8334="","",(S8334/S8334)&amp;":"&amp;ROUND(AH8334/S8334,2))</f>
        <v/>
      </c>
      <c r="P8334" s="118"/>
      <c r="Q8334" s="118"/>
      <c r="R8334" s="143" t="str">
        <f>IF(H8334="","",(S8334/S8334)&amp;":"&amp;ROUND(AI8334/S8334,2))</f>
        <v/>
      </c>
      <c r="S8334" s="144" t="str">
        <f t="shared" si="1565"/>
        <v/>
      </c>
      <c r="T8334" s="145" t="str">
        <f t="shared" si="1566"/>
        <v/>
      </c>
      <c r="U8334" s="118"/>
      <c r="V8334" s="145" t="str">
        <f t="shared" si="1567"/>
        <v/>
      </c>
      <c r="W8334" s="144" t="str">
        <f t="shared" si="1568"/>
        <v/>
      </c>
      <c r="X8334" s="146" t="str">
        <f>IF(C8334="","",IF(OR(C8334="Trade",C8334="Multi Position"),(X8333+V8334),IF(C8334="Deposit",(X8333+AE8334),IF(C8334="Withdrawal",(X8333-AE8334)))))</f>
        <v/>
      </c>
      <c r="Y8334" s="145" t="str">
        <f t="shared" si="1569"/>
        <v/>
      </c>
      <c r="Z8334" s="118"/>
      <c r="AA8334" s="118"/>
      <c r="AB8334" s="118"/>
      <c r="AC8334" s="118"/>
      <c r="AD8334" s="118"/>
      <c r="AE8334" s="139"/>
      <c r="AF8334" s="118"/>
      <c r="AG8334" s="118"/>
      <c r="AH8334" s="147" t="str">
        <f t="shared" si="1570"/>
        <v/>
      </c>
      <c r="AI8334" s="147" t="str">
        <f t="shared" si="1571"/>
        <v/>
      </c>
      <c r="AJ8334" s="148" t="str">
        <f t="shared" si="1560"/>
        <v/>
      </c>
      <c r="AK8334" s="148" t="str">
        <f t="shared" si="1561"/>
        <v/>
      </c>
      <c r="AL8334" s="147" t="str">
        <f t="shared" si="1562"/>
        <v/>
      </c>
      <c r="AM8334" s="147" t="str">
        <f t="shared" si="1563"/>
        <v/>
      </c>
      <c r="AN8334" s="147" t="str">
        <f t="shared" si="1564"/>
        <v/>
      </c>
      <c r="AO8334" s="118"/>
    </row>
    <row r="8335" spans="1:41">
      <c r="A8335" s="118"/>
      <c r="B8335" s="118"/>
      <c r="C8335" s="118"/>
      <c r="D8335" s="118"/>
      <c r="E8335" s="118"/>
      <c r="F8335" s="118"/>
      <c r="G8335" s="118"/>
      <c r="H8335" s="118"/>
      <c r="I8335" s="118"/>
      <c r="J8335" s="118"/>
      <c r="K8335" s="118"/>
      <c r="L8335" s="118"/>
      <c r="M8335" s="118"/>
      <c r="N8335" s="118"/>
      <c r="O8335" s="143" t="str">
        <f>IF(H8335="","",(S8335/S8335)&amp;":"&amp;ROUND(AH8335/S8335,2))</f>
        <v/>
      </c>
      <c r="P8335" s="118"/>
      <c r="Q8335" s="118"/>
      <c r="R8335" s="143" t="str">
        <f>IF(H8335="","",(S8335/S8335)&amp;":"&amp;ROUND(AI8335/S8335,2))</f>
        <v/>
      </c>
      <c r="S8335" s="144" t="str">
        <f t="shared" si="1565"/>
        <v/>
      </c>
      <c r="T8335" s="145" t="str">
        <f t="shared" si="1566"/>
        <v/>
      </c>
      <c r="U8335" s="118"/>
      <c r="V8335" s="145" t="str">
        <f t="shared" si="1567"/>
        <v/>
      </c>
      <c r="W8335" s="144" t="str">
        <f t="shared" si="1568"/>
        <v/>
      </c>
      <c r="X8335" s="146" t="str">
        <f>IF(C8335="","",IF(OR(C8335="Trade",C8335="Multi Position"),(X8334+V8335),IF(C8335="Deposit",(X8334+AE8335),IF(C8335="Withdrawal",(X8334-AE8335)))))</f>
        <v/>
      </c>
      <c r="Y8335" s="145" t="str">
        <f t="shared" si="1569"/>
        <v/>
      </c>
      <c r="Z8335" s="118"/>
      <c r="AA8335" s="118"/>
      <c r="AB8335" s="118"/>
      <c r="AC8335" s="118"/>
      <c r="AD8335" s="118"/>
      <c r="AE8335" s="139"/>
      <c r="AF8335" s="118"/>
      <c r="AG8335" s="118"/>
      <c r="AH8335" s="147" t="str">
        <f t="shared" si="1570"/>
        <v/>
      </c>
      <c r="AI8335" s="147" t="str">
        <f t="shared" si="1571"/>
        <v/>
      </c>
      <c r="AJ8335" s="148" t="str">
        <f t="shared" si="1560"/>
        <v/>
      </c>
      <c r="AK8335" s="148" t="str">
        <f t="shared" si="1561"/>
        <v/>
      </c>
      <c r="AL8335" s="147" t="str">
        <f t="shared" si="1562"/>
        <v/>
      </c>
      <c r="AM8335" s="147" t="str">
        <f t="shared" si="1563"/>
        <v/>
      </c>
      <c r="AN8335" s="147" t="str">
        <f t="shared" si="1564"/>
        <v/>
      </c>
      <c r="AO8335" s="118"/>
    </row>
    <row r="8336" spans="1:41">
      <c r="A8336" s="118"/>
      <c r="B8336" s="118"/>
      <c r="C8336" s="118"/>
      <c r="D8336" s="118"/>
      <c r="E8336" s="118"/>
      <c r="F8336" s="118"/>
      <c r="G8336" s="118"/>
      <c r="H8336" s="118"/>
      <c r="I8336" s="118"/>
      <c r="J8336" s="118"/>
      <c r="K8336" s="118"/>
      <c r="L8336" s="118"/>
      <c r="M8336" s="118"/>
      <c r="N8336" s="118"/>
      <c r="O8336" s="143" t="str">
        <f>IF(H8336="","",(S8336/S8336)&amp;":"&amp;ROUND(AH8336/S8336,2))</f>
        <v/>
      </c>
      <c r="P8336" s="118"/>
      <c r="Q8336" s="118"/>
      <c r="R8336" s="143" t="str">
        <f>IF(H8336="","",(S8336/S8336)&amp;":"&amp;ROUND(AI8336/S8336,2))</f>
        <v/>
      </c>
      <c r="S8336" s="144" t="str">
        <f t="shared" si="1565"/>
        <v/>
      </c>
      <c r="T8336" s="145" t="str">
        <f t="shared" si="1566"/>
        <v/>
      </c>
      <c r="U8336" s="118"/>
      <c r="V8336" s="145" t="str">
        <f t="shared" si="1567"/>
        <v/>
      </c>
      <c r="W8336" s="144" t="str">
        <f t="shared" si="1568"/>
        <v/>
      </c>
      <c r="X8336" s="146" t="str">
        <f>IF(C8336="","",IF(OR(C8336="Trade",C8336="Multi Position"),(X8335+V8336),IF(C8336="Deposit",(X8335+AE8336),IF(C8336="Withdrawal",(X8335-AE8336)))))</f>
        <v/>
      </c>
      <c r="Y8336" s="145" t="str">
        <f t="shared" si="1569"/>
        <v/>
      </c>
      <c r="Z8336" s="118"/>
      <c r="AA8336" s="118"/>
      <c r="AB8336" s="118"/>
      <c r="AC8336" s="118"/>
      <c r="AD8336" s="118"/>
      <c r="AE8336" s="139"/>
      <c r="AF8336" s="118"/>
      <c r="AG8336" s="118"/>
      <c r="AH8336" s="147" t="str">
        <f t="shared" si="1570"/>
        <v/>
      </c>
      <c r="AI8336" s="147" t="str">
        <f t="shared" si="1571"/>
        <v/>
      </c>
      <c r="AJ8336" s="148" t="str">
        <f t="shared" si="1560"/>
        <v/>
      </c>
      <c r="AK8336" s="148" t="str">
        <f t="shared" si="1561"/>
        <v/>
      </c>
      <c r="AL8336" s="147" t="str">
        <f t="shared" si="1562"/>
        <v/>
      </c>
      <c r="AM8336" s="147" t="str">
        <f t="shared" si="1563"/>
        <v/>
      </c>
      <c r="AN8336" s="147" t="str">
        <f t="shared" si="1564"/>
        <v/>
      </c>
      <c r="AO8336" s="118"/>
    </row>
    <row r="8337" spans="1:41">
      <c r="A8337" s="118"/>
      <c r="B8337" s="118"/>
      <c r="C8337" s="118"/>
      <c r="D8337" s="118"/>
      <c r="E8337" s="118"/>
      <c r="F8337" s="118"/>
      <c r="G8337" s="118"/>
      <c r="H8337" s="118"/>
      <c r="I8337" s="118"/>
      <c r="J8337" s="118"/>
      <c r="K8337" s="118"/>
      <c r="L8337" s="118"/>
      <c r="M8337" s="118"/>
      <c r="N8337" s="118"/>
      <c r="O8337" s="143" t="str">
        <f>IF(H8337="","",(S8337/S8337)&amp;":"&amp;ROUND(AH8337/S8337,2))</f>
        <v/>
      </c>
      <c r="P8337" s="118"/>
      <c r="Q8337" s="118"/>
      <c r="R8337" s="143" t="str">
        <f>IF(H8337="","",(S8337/S8337)&amp;":"&amp;ROUND(AI8337/S8337,2))</f>
        <v/>
      </c>
      <c r="S8337" s="144" t="str">
        <f t="shared" si="1565"/>
        <v/>
      </c>
      <c r="T8337" s="145" t="str">
        <f t="shared" si="1566"/>
        <v/>
      </c>
      <c r="U8337" s="118"/>
      <c r="V8337" s="145" t="str">
        <f t="shared" si="1567"/>
        <v/>
      </c>
      <c r="W8337" s="144" t="str">
        <f t="shared" si="1568"/>
        <v/>
      </c>
      <c r="X8337" s="146" t="str">
        <f>IF(C8337="","",IF(OR(C8337="Trade",C8337="Multi Position"),(X8336+V8337),IF(C8337="Deposit",(X8336+AE8337),IF(C8337="Withdrawal",(X8336-AE8337)))))</f>
        <v/>
      </c>
      <c r="Y8337" s="145" t="str">
        <f t="shared" si="1569"/>
        <v/>
      </c>
      <c r="Z8337" s="118"/>
      <c r="AA8337" s="118"/>
      <c r="AB8337" s="118"/>
      <c r="AC8337" s="118"/>
      <c r="AD8337" s="118"/>
      <c r="AE8337" s="139"/>
      <c r="AF8337" s="118"/>
      <c r="AG8337" s="118"/>
      <c r="AH8337" s="147" t="str">
        <f t="shared" si="1570"/>
        <v/>
      </c>
      <c r="AI8337" s="147" t="str">
        <f t="shared" si="1571"/>
        <v/>
      </c>
      <c r="AJ8337" s="148" t="str">
        <f t="shared" si="1560"/>
        <v/>
      </c>
      <c r="AK8337" s="148" t="str">
        <f t="shared" si="1561"/>
        <v/>
      </c>
      <c r="AL8337" s="147" t="str">
        <f t="shared" si="1562"/>
        <v/>
      </c>
      <c r="AM8337" s="147" t="str">
        <f t="shared" si="1563"/>
        <v/>
      </c>
      <c r="AN8337" s="147" t="str">
        <f t="shared" si="1564"/>
        <v/>
      </c>
      <c r="AO8337" s="118"/>
    </row>
    <row r="8338" spans="1:41">
      <c r="A8338" s="118"/>
      <c r="B8338" s="118"/>
      <c r="C8338" s="118"/>
      <c r="D8338" s="118"/>
      <c r="E8338" s="118"/>
      <c r="F8338" s="118"/>
      <c r="G8338" s="118"/>
      <c r="H8338" s="118"/>
      <c r="I8338" s="118"/>
      <c r="J8338" s="118"/>
      <c r="K8338" s="118"/>
      <c r="L8338" s="118"/>
      <c r="M8338" s="118"/>
      <c r="N8338" s="118"/>
      <c r="O8338" s="143" t="str">
        <f>IF(H8338="","",(S8338/S8338)&amp;":"&amp;ROUND(AH8338/S8338,2))</f>
        <v/>
      </c>
      <c r="P8338" s="118"/>
      <c r="Q8338" s="118"/>
      <c r="R8338" s="143" t="str">
        <f>IF(H8338="","",(S8338/S8338)&amp;":"&amp;ROUND(AI8338/S8338,2))</f>
        <v/>
      </c>
      <c r="S8338" s="144" t="str">
        <f t="shared" si="1565"/>
        <v/>
      </c>
      <c r="T8338" s="145" t="str">
        <f t="shared" si="1566"/>
        <v/>
      </c>
      <c r="U8338" s="118"/>
      <c r="V8338" s="145" t="str">
        <f t="shared" si="1567"/>
        <v/>
      </c>
      <c r="W8338" s="144" t="str">
        <f t="shared" si="1568"/>
        <v/>
      </c>
      <c r="X8338" s="146" t="str">
        <f>IF(C8338="","",IF(OR(C8338="Trade",C8338="Multi Position"),(X8337+V8338),IF(C8338="Deposit",(X8337+AE8338),IF(C8338="Withdrawal",(X8337-AE8338)))))</f>
        <v/>
      </c>
      <c r="Y8338" s="145" t="str">
        <f t="shared" si="1569"/>
        <v/>
      </c>
      <c r="Z8338" s="118"/>
      <c r="AA8338" s="118"/>
      <c r="AB8338" s="118"/>
      <c r="AC8338" s="118"/>
      <c r="AD8338" s="118"/>
      <c r="AE8338" s="139"/>
      <c r="AF8338" s="118"/>
      <c r="AG8338" s="118"/>
      <c r="AH8338" s="147" t="str">
        <f t="shared" si="1570"/>
        <v/>
      </c>
      <c r="AI8338" s="147" t="str">
        <f t="shared" si="1571"/>
        <v/>
      </c>
      <c r="AJ8338" s="148" t="str">
        <f t="shared" si="1560"/>
        <v/>
      </c>
      <c r="AK8338" s="148" t="str">
        <f t="shared" si="1561"/>
        <v/>
      </c>
      <c r="AL8338" s="147" t="str">
        <f t="shared" si="1562"/>
        <v/>
      </c>
      <c r="AM8338" s="147" t="str">
        <f t="shared" si="1563"/>
        <v/>
      </c>
      <c r="AN8338" s="147" t="str">
        <f t="shared" si="1564"/>
        <v/>
      </c>
      <c r="AO8338" s="118"/>
    </row>
    <row r="8339" spans="1:41">
      <c r="A8339" s="118"/>
      <c r="B8339" s="118"/>
      <c r="C8339" s="118"/>
      <c r="D8339" s="118"/>
      <c r="E8339" s="118"/>
      <c r="F8339" s="118"/>
      <c r="G8339" s="118"/>
      <c r="H8339" s="118"/>
      <c r="I8339" s="118"/>
      <c r="J8339" s="118"/>
      <c r="K8339" s="118"/>
      <c r="L8339" s="118"/>
      <c r="M8339" s="118"/>
      <c r="N8339" s="118"/>
      <c r="O8339" s="143" t="str">
        <f>IF(H8339="","",(S8339/S8339)&amp;":"&amp;ROUND(AH8339/S8339,2))</f>
        <v/>
      </c>
      <c r="P8339" s="118"/>
      <c r="Q8339" s="118"/>
      <c r="R8339" s="143" t="str">
        <f>IF(H8339="","",(S8339/S8339)&amp;":"&amp;ROUND(AI8339/S8339,2))</f>
        <v/>
      </c>
      <c r="S8339" s="144" t="str">
        <f t="shared" si="1565"/>
        <v/>
      </c>
      <c r="T8339" s="145" t="str">
        <f t="shared" si="1566"/>
        <v/>
      </c>
      <c r="U8339" s="118"/>
      <c r="V8339" s="145" t="str">
        <f t="shared" si="1567"/>
        <v/>
      </c>
      <c r="W8339" s="144" t="str">
        <f t="shared" si="1568"/>
        <v/>
      </c>
      <c r="X8339" s="146" t="str">
        <f>IF(C8339="","",IF(OR(C8339="Trade",C8339="Multi Position"),(X8338+V8339),IF(C8339="Deposit",(X8338+AE8339),IF(C8339="Withdrawal",(X8338-AE8339)))))</f>
        <v/>
      </c>
      <c r="Y8339" s="145" t="str">
        <f t="shared" si="1569"/>
        <v/>
      </c>
      <c r="Z8339" s="118"/>
      <c r="AA8339" s="118"/>
      <c r="AB8339" s="118"/>
      <c r="AC8339" s="118"/>
      <c r="AD8339" s="118"/>
      <c r="AE8339" s="139"/>
      <c r="AF8339" s="118"/>
      <c r="AG8339" s="118"/>
      <c r="AH8339" s="147" t="str">
        <f t="shared" si="1570"/>
        <v/>
      </c>
      <c r="AI8339" s="147" t="str">
        <f t="shared" si="1571"/>
        <v/>
      </c>
      <c r="AJ8339" s="148" t="str">
        <f t="shared" si="1560"/>
        <v/>
      </c>
      <c r="AK8339" s="148" t="str">
        <f t="shared" si="1561"/>
        <v/>
      </c>
      <c r="AL8339" s="147" t="str">
        <f t="shared" si="1562"/>
        <v/>
      </c>
      <c r="AM8339" s="147" t="str">
        <f t="shared" si="1563"/>
        <v/>
      </c>
      <c r="AN8339" s="147" t="str">
        <f t="shared" si="1564"/>
        <v/>
      </c>
      <c r="AO8339" s="118"/>
    </row>
    <row r="8340" spans="1:41">
      <c r="A8340" s="118"/>
      <c r="B8340" s="118"/>
      <c r="C8340" s="118"/>
      <c r="D8340" s="118"/>
      <c r="E8340" s="118"/>
      <c r="F8340" s="118"/>
      <c r="G8340" s="118"/>
      <c r="H8340" s="118"/>
      <c r="I8340" s="118"/>
      <c r="J8340" s="118"/>
      <c r="K8340" s="118"/>
      <c r="L8340" s="118"/>
      <c r="M8340" s="118"/>
      <c r="N8340" s="118"/>
      <c r="O8340" s="143" t="str">
        <f>IF(H8340="","",(S8340/S8340)&amp;":"&amp;ROUND(AH8340/S8340,2))</f>
        <v/>
      </c>
      <c r="P8340" s="118"/>
      <c r="Q8340" s="118"/>
      <c r="R8340" s="143" t="str">
        <f>IF(H8340="","",(S8340/S8340)&amp;":"&amp;ROUND(AI8340/S8340,2))</f>
        <v/>
      </c>
      <c r="S8340" s="144" t="str">
        <f t="shared" si="1565"/>
        <v/>
      </c>
      <c r="T8340" s="145" t="str">
        <f t="shared" si="1566"/>
        <v/>
      </c>
      <c r="U8340" s="118"/>
      <c r="V8340" s="145" t="str">
        <f t="shared" si="1567"/>
        <v/>
      </c>
      <c r="W8340" s="144" t="str">
        <f t="shared" si="1568"/>
        <v/>
      </c>
      <c r="X8340" s="146" t="str">
        <f>IF(C8340="","",IF(OR(C8340="Trade",C8340="Multi Position"),(X8339+V8340),IF(C8340="Deposit",(X8339+AE8340),IF(C8340="Withdrawal",(X8339-AE8340)))))</f>
        <v/>
      </c>
      <c r="Y8340" s="145" t="str">
        <f t="shared" si="1569"/>
        <v/>
      </c>
      <c r="Z8340" s="118"/>
      <c r="AA8340" s="118"/>
      <c r="AB8340" s="118"/>
      <c r="AC8340" s="118"/>
      <c r="AD8340" s="118"/>
      <c r="AE8340" s="139"/>
      <c r="AF8340" s="118"/>
      <c r="AG8340" s="118"/>
      <c r="AH8340" s="147" t="str">
        <f t="shared" si="1570"/>
        <v/>
      </c>
      <c r="AI8340" s="147" t="str">
        <f t="shared" si="1571"/>
        <v/>
      </c>
      <c r="AJ8340" s="148" t="str">
        <f t="shared" si="1560"/>
        <v/>
      </c>
      <c r="AK8340" s="148" t="str">
        <f t="shared" si="1561"/>
        <v/>
      </c>
      <c r="AL8340" s="147" t="str">
        <f t="shared" si="1562"/>
        <v/>
      </c>
      <c r="AM8340" s="147" t="str">
        <f t="shared" si="1563"/>
        <v/>
      </c>
      <c r="AN8340" s="147" t="str">
        <f t="shared" si="1564"/>
        <v/>
      </c>
      <c r="AO8340" s="118"/>
    </row>
    <row r="8341" spans="1:41">
      <c r="A8341" s="118"/>
      <c r="B8341" s="118"/>
      <c r="C8341" s="118"/>
      <c r="D8341" s="118"/>
      <c r="E8341" s="118"/>
      <c r="F8341" s="118"/>
      <c r="G8341" s="118"/>
      <c r="H8341" s="118"/>
      <c r="I8341" s="118"/>
      <c r="J8341" s="118"/>
      <c r="K8341" s="118"/>
      <c r="L8341" s="118"/>
      <c r="M8341" s="118"/>
      <c r="N8341" s="118"/>
      <c r="O8341" s="143" t="str">
        <f>IF(H8341="","",(S8341/S8341)&amp;":"&amp;ROUND(AH8341/S8341,2))</f>
        <v/>
      </c>
      <c r="P8341" s="118"/>
      <c r="Q8341" s="118"/>
      <c r="R8341" s="143" t="str">
        <f>IF(H8341="","",(S8341/S8341)&amp;":"&amp;ROUND(AI8341/S8341,2))</f>
        <v/>
      </c>
      <c r="S8341" s="144" t="str">
        <f t="shared" si="1565"/>
        <v/>
      </c>
      <c r="T8341" s="145" t="str">
        <f t="shared" si="1566"/>
        <v/>
      </c>
      <c r="U8341" s="118"/>
      <c r="V8341" s="145" t="str">
        <f t="shared" si="1567"/>
        <v/>
      </c>
      <c r="W8341" s="144" t="str">
        <f t="shared" si="1568"/>
        <v/>
      </c>
      <c r="X8341" s="146" t="str">
        <f>IF(C8341="","",IF(OR(C8341="Trade",C8341="Multi Position"),(X8340+V8341),IF(C8341="Deposit",(X8340+AE8341),IF(C8341="Withdrawal",(X8340-AE8341)))))</f>
        <v/>
      </c>
      <c r="Y8341" s="145" t="str">
        <f t="shared" si="1569"/>
        <v/>
      </c>
      <c r="Z8341" s="118"/>
      <c r="AA8341" s="118"/>
      <c r="AB8341" s="118"/>
      <c r="AC8341" s="118"/>
      <c r="AD8341" s="118"/>
      <c r="AE8341" s="139"/>
      <c r="AF8341" s="118"/>
      <c r="AG8341" s="118"/>
      <c r="AH8341" s="147" t="str">
        <f t="shared" si="1570"/>
        <v/>
      </c>
      <c r="AI8341" s="147" t="str">
        <f t="shared" si="1571"/>
        <v/>
      </c>
      <c r="AJ8341" s="148" t="str">
        <f t="shared" si="1560"/>
        <v/>
      </c>
      <c r="AK8341" s="148" t="str">
        <f t="shared" si="1561"/>
        <v/>
      </c>
      <c r="AL8341" s="147" t="str">
        <f t="shared" si="1562"/>
        <v/>
      </c>
      <c r="AM8341" s="147" t="str">
        <f t="shared" si="1563"/>
        <v/>
      </c>
      <c r="AN8341" s="147" t="str">
        <f t="shared" si="1564"/>
        <v/>
      </c>
      <c r="AO8341" s="118"/>
    </row>
    <row r="8342" spans="1:41">
      <c r="A8342" s="118"/>
      <c r="B8342" s="118"/>
      <c r="C8342" s="118"/>
      <c r="D8342" s="118"/>
      <c r="E8342" s="118"/>
      <c r="F8342" s="118"/>
      <c r="G8342" s="118"/>
      <c r="H8342" s="118"/>
      <c r="I8342" s="118"/>
      <c r="J8342" s="118"/>
      <c r="K8342" s="118"/>
      <c r="L8342" s="118"/>
      <c r="M8342" s="118"/>
      <c r="N8342" s="118"/>
      <c r="O8342" s="143" t="str">
        <f>IF(H8342="","",(S8342/S8342)&amp;":"&amp;ROUND(AH8342/S8342,2))</f>
        <v/>
      </c>
      <c r="P8342" s="118"/>
      <c r="Q8342" s="118"/>
      <c r="R8342" s="143" t="str">
        <f>IF(H8342="","",(S8342/S8342)&amp;":"&amp;ROUND(AI8342/S8342,2))</f>
        <v/>
      </c>
      <c r="S8342" s="144" t="str">
        <f t="shared" si="1565"/>
        <v/>
      </c>
      <c r="T8342" s="145" t="str">
        <f t="shared" si="1566"/>
        <v/>
      </c>
      <c r="U8342" s="118"/>
      <c r="V8342" s="145" t="str">
        <f t="shared" si="1567"/>
        <v/>
      </c>
      <c r="W8342" s="144" t="str">
        <f t="shared" si="1568"/>
        <v/>
      </c>
      <c r="X8342" s="146" t="str">
        <f>IF(C8342="","",IF(OR(C8342="Trade",C8342="Multi Position"),(X8341+V8342),IF(C8342="Deposit",(X8341+AE8342),IF(C8342="Withdrawal",(X8341-AE8342)))))</f>
        <v/>
      </c>
      <c r="Y8342" s="145" t="str">
        <f t="shared" si="1569"/>
        <v/>
      </c>
      <c r="Z8342" s="118"/>
      <c r="AA8342" s="118"/>
      <c r="AB8342" s="118"/>
      <c r="AC8342" s="118"/>
      <c r="AD8342" s="118"/>
      <c r="AE8342" s="139"/>
      <c r="AF8342" s="118"/>
      <c r="AG8342" s="118"/>
      <c r="AH8342" s="147" t="str">
        <f t="shared" si="1570"/>
        <v/>
      </c>
      <c r="AI8342" s="147" t="str">
        <f t="shared" si="1571"/>
        <v/>
      </c>
      <c r="AJ8342" s="148" t="str">
        <f t="shared" si="1560"/>
        <v/>
      </c>
      <c r="AK8342" s="148" t="str">
        <f t="shared" si="1561"/>
        <v/>
      </c>
      <c r="AL8342" s="147" t="str">
        <f t="shared" si="1562"/>
        <v/>
      </c>
      <c r="AM8342" s="147" t="str">
        <f t="shared" si="1563"/>
        <v/>
      </c>
      <c r="AN8342" s="147" t="str">
        <f t="shared" si="1564"/>
        <v/>
      </c>
      <c r="AO8342" s="118"/>
    </row>
    <row r="8343" spans="1:41">
      <c r="A8343" s="118"/>
      <c r="B8343" s="118"/>
      <c r="C8343" s="118"/>
      <c r="D8343" s="118"/>
      <c r="E8343" s="118"/>
      <c r="F8343" s="118"/>
      <c r="G8343" s="118"/>
      <c r="H8343" s="118"/>
      <c r="I8343" s="118"/>
      <c r="J8343" s="118"/>
      <c r="K8343" s="118"/>
      <c r="L8343" s="118"/>
      <c r="M8343" s="118"/>
      <c r="N8343" s="118"/>
      <c r="O8343" s="143" t="str">
        <f>IF(H8343="","",(S8343/S8343)&amp;":"&amp;ROUND(AH8343/S8343,2))</f>
        <v/>
      </c>
      <c r="P8343" s="118"/>
      <c r="Q8343" s="118"/>
      <c r="R8343" s="143" t="str">
        <f>IF(H8343="","",(S8343/S8343)&amp;":"&amp;ROUND(AI8343/S8343,2))</f>
        <v/>
      </c>
      <c r="S8343" s="144" t="str">
        <f t="shared" si="1565"/>
        <v/>
      </c>
      <c r="T8343" s="145" t="str">
        <f t="shared" si="1566"/>
        <v/>
      </c>
      <c r="U8343" s="118"/>
      <c r="V8343" s="145" t="str">
        <f t="shared" si="1567"/>
        <v/>
      </c>
      <c r="W8343" s="144" t="str">
        <f t="shared" si="1568"/>
        <v/>
      </c>
      <c r="X8343" s="146" t="str">
        <f>IF(C8343="","",IF(OR(C8343="Trade",C8343="Multi Position"),(X8342+V8343),IF(C8343="Deposit",(X8342+AE8343),IF(C8343="Withdrawal",(X8342-AE8343)))))</f>
        <v/>
      </c>
      <c r="Y8343" s="145" t="str">
        <f t="shared" si="1569"/>
        <v/>
      </c>
      <c r="Z8343" s="118"/>
      <c r="AA8343" s="118"/>
      <c r="AB8343" s="118"/>
      <c r="AC8343" s="118"/>
      <c r="AD8343" s="118"/>
      <c r="AE8343" s="139"/>
      <c r="AF8343" s="118"/>
      <c r="AG8343" s="118"/>
      <c r="AH8343" s="147" t="str">
        <f t="shared" si="1570"/>
        <v/>
      </c>
      <c r="AI8343" s="147" t="str">
        <f t="shared" si="1571"/>
        <v/>
      </c>
      <c r="AJ8343" s="148" t="str">
        <f t="shared" si="1560"/>
        <v/>
      </c>
      <c r="AK8343" s="148" t="str">
        <f t="shared" si="1561"/>
        <v/>
      </c>
      <c r="AL8343" s="147" t="str">
        <f t="shared" si="1562"/>
        <v/>
      </c>
      <c r="AM8343" s="147" t="str">
        <f t="shared" si="1563"/>
        <v/>
      </c>
      <c r="AN8343" s="147" t="str">
        <f t="shared" si="1564"/>
        <v/>
      </c>
      <c r="AO8343" s="118"/>
    </row>
    <row r="8344" spans="1:41">
      <c r="A8344" s="118"/>
      <c r="B8344" s="118"/>
      <c r="C8344" s="118"/>
      <c r="D8344" s="118"/>
      <c r="E8344" s="118"/>
      <c r="F8344" s="118"/>
      <c r="G8344" s="118"/>
      <c r="H8344" s="118"/>
      <c r="I8344" s="118"/>
      <c r="J8344" s="118"/>
      <c r="K8344" s="118"/>
      <c r="L8344" s="118"/>
      <c r="M8344" s="118"/>
      <c r="N8344" s="118"/>
      <c r="O8344" s="143" t="str">
        <f>IF(H8344="","",(S8344/S8344)&amp;":"&amp;ROUND(AH8344/S8344,2))</f>
        <v/>
      </c>
      <c r="P8344" s="118"/>
      <c r="Q8344" s="118"/>
      <c r="R8344" s="143" t="str">
        <f>IF(H8344="","",(S8344/S8344)&amp;":"&amp;ROUND(AI8344/S8344,2))</f>
        <v/>
      </c>
      <c r="S8344" s="144" t="str">
        <f t="shared" si="1565"/>
        <v/>
      </c>
      <c r="T8344" s="145" t="str">
        <f t="shared" si="1566"/>
        <v/>
      </c>
      <c r="U8344" s="118"/>
      <c r="V8344" s="145" t="str">
        <f t="shared" si="1567"/>
        <v/>
      </c>
      <c r="W8344" s="144" t="str">
        <f t="shared" si="1568"/>
        <v/>
      </c>
      <c r="X8344" s="146" t="str">
        <f>IF(C8344="","",IF(OR(C8344="Trade",C8344="Multi Position"),(X8343+V8344),IF(C8344="Deposit",(X8343+AE8344),IF(C8344="Withdrawal",(X8343-AE8344)))))</f>
        <v/>
      </c>
      <c r="Y8344" s="145" t="str">
        <f t="shared" si="1569"/>
        <v/>
      </c>
      <c r="Z8344" s="118"/>
      <c r="AA8344" s="118"/>
      <c r="AB8344" s="118"/>
      <c r="AC8344" s="118"/>
      <c r="AD8344" s="118"/>
      <c r="AE8344" s="139"/>
      <c r="AF8344" s="118"/>
      <c r="AG8344" s="118"/>
      <c r="AH8344" s="147" t="str">
        <f t="shared" si="1570"/>
        <v/>
      </c>
      <c r="AI8344" s="147" t="str">
        <f t="shared" si="1571"/>
        <v/>
      </c>
      <c r="AJ8344" s="148" t="str">
        <f t="shared" si="1560"/>
        <v/>
      </c>
      <c r="AK8344" s="148" t="str">
        <f t="shared" si="1561"/>
        <v/>
      </c>
      <c r="AL8344" s="147" t="str">
        <f t="shared" si="1562"/>
        <v/>
      </c>
      <c r="AM8344" s="147" t="str">
        <f t="shared" si="1563"/>
        <v/>
      </c>
      <c r="AN8344" s="147" t="str">
        <f t="shared" si="1564"/>
        <v/>
      </c>
      <c r="AO8344" s="118"/>
    </row>
    <row r="8345" spans="1:41">
      <c r="A8345" s="118"/>
      <c r="B8345" s="118"/>
      <c r="C8345" s="118"/>
      <c r="D8345" s="118"/>
      <c r="E8345" s="118"/>
      <c r="F8345" s="118"/>
      <c r="G8345" s="118"/>
      <c r="H8345" s="118"/>
      <c r="I8345" s="118"/>
      <c r="J8345" s="118"/>
      <c r="K8345" s="118"/>
      <c r="L8345" s="118"/>
      <c r="M8345" s="118"/>
      <c r="N8345" s="118"/>
      <c r="O8345" s="143" t="str">
        <f>IF(H8345="","",(S8345/S8345)&amp;":"&amp;ROUND(AH8345/S8345,2))</f>
        <v/>
      </c>
      <c r="P8345" s="118"/>
      <c r="Q8345" s="118"/>
      <c r="R8345" s="143" t="str">
        <f>IF(H8345="","",(S8345/S8345)&amp;":"&amp;ROUND(AI8345/S8345,2))</f>
        <v/>
      </c>
      <c r="S8345" s="144" t="str">
        <f t="shared" si="1565"/>
        <v/>
      </c>
      <c r="T8345" s="145" t="str">
        <f t="shared" si="1566"/>
        <v/>
      </c>
      <c r="U8345" s="118"/>
      <c r="V8345" s="145" t="str">
        <f t="shared" si="1567"/>
        <v/>
      </c>
      <c r="W8345" s="144" t="str">
        <f t="shared" si="1568"/>
        <v/>
      </c>
      <c r="X8345" s="146" t="str">
        <f>IF(C8345="","",IF(OR(C8345="Trade",C8345="Multi Position"),(X8344+V8345),IF(C8345="Deposit",(X8344+AE8345),IF(C8345="Withdrawal",(X8344-AE8345)))))</f>
        <v/>
      </c>
      <c r="Y8345" s="145" t="str">
        <f t="shared" si="1569"/>
        <v/>
      </c>
      <c r="Z8345" s="118"/>
      <c r="AA8345" s="118"/>
      <c r="AB8345" s="118"/>
      <c r="AC8345" s="118"/>
      <c r="AD8345" s="118"/>
      <c r="AE8345" s="139"/>
      <c r="AF8345" s="118"/>
      <c r="AG8345" s="118"/>
      <c r="AH8345" s="147" t="str">
        <f t="shared" si="1570"/>
        <v/>
      </c>
      <c r="AI8345" s="147" t="str">
        <f t="shared" si="1571"/>
        <v/>
      </c>
      <c r="AJ8345" s="148" t="str">
        <f t="shared" si="1560"/>
        <v/>
      </c>
      <c r="AK8345" s="148" t="str">
        <f t="shared" si="1561"/>
        <v/>
      </c>
      <c r="AL8345" s="147" t="str">
        <f t="shared" si="1562"/>
        <v/>
      </c>
      <c r="AM8345" s="147" t="str">
        <f t="shared" si="1563"/>
        <v/>
      </c>
      <c r="AN8345" s="147" t="str">
        <f t="shared" si="1564"/>
        <v/>
      </c>
      <c r="AO8345" s="118"/>
    </row>
    <row r="8346" spans="1:41">
      <c r="A8346" s="118"/>
      <c r="B8346" s="118"/>
      <c r="C8346" s="118"/>
      <c r="D8346" s="118"/>
      <c r="E8346" s="118"/>
      <c r="F8346" s="118"/>
      <c r="G8346" s="118"/>
      <c r="H8346" s="118"/>
      <c r="I8346" s="118"/>
      <c r="J8346" s="118"/>
      <c r="K8346" s="118"/>
      <c r="L8346" s="118"/>
      <c r="M8346" s="118"/>
      <c r="N8346" s="118"/>
      <c r="O8346" s="143" t="str">
        <f>IF(H8346="","",(S8346/S8346)&amp;":"&amp;ROUND(AH8346/S8346,2))</f>
        <v/>
      </c>
      <c r="P8346" s="118"/>
      <c r="Q8346" s="118"/>
      <c r="R8346" s="143" t="str">
        <f>IF(H8346="","",(S8346/S8346)&amp;":"&amp;ROUND(AI8346/S8346,2))</f>
        <v/>
      </c>
      <c r="S8346" s="144" t="str">
        <f t="shared" si="1565"/>
        <v/>
      </c>
      <c r="T8346" s="145" t="str">
        <f t="shared" si="1566"/>
        <v/>
      </c>
      <c r="U8346" s="118"/>
      <c r="V8346" s="145" t="str">
        <f t="shared" si="1567"/>
        <v/>
      </c>
      <c r="W8346" s="144" t="str">
        <f t="shared" si="1568"/>
        <v/>
      </c>
      <c r="X8346" s="146" t="str">
        <f>IF(C8346="","",IF(OR(C8346="Trade",C8346="Multi Position"),(X8345+V8346),IF(C8346="Deposit",(X8345+AE8346),IF(C8346="Withdrawal",(X8345-AE8346)))))</f>
        <v/>
      </c>
      <c r="Y8346" s="145" t="str">
        <f t="shared" si="1569"/>
        <v/>
      </c>
      <c r="Z8346" s="118"/>
      <c r="AA8346" s="118"/>
      <c r="AB8346" s="118"/>
      <c r="AC8346" s="118"/>
      <c r="AD8346" s="118"/>
      <c r="AE8346" s="139"/>
      <c r="AF8346" s="118"/>
      <c r="AG8346" s="118"/>
      <c r="AH8346" s="147" t="str">
        <f t="shared" si="1570"/>
        <v/>
      </c>
      <c r="AI8346" s="147" t="str">
        <f t="shared" si="1571"/>
        <v/>
      </c>
      <c r="AJ8346" s="148" t="str">
        <f t="shared" si="1560"/>
        <v/>
      </c>
      <c r="AK8346" s="148" t="str">
        <f t="shared" si="1561"/>
        <v/>
      </c>
      <c r="AL8346" s="147" t="str">
        <f t="shared" si="1562"/>
        <v/>
      </c>
      <c r="AM8346" s="147" t="str">
        <f t="shared" si="1563"/>
        <v/>
      </c>
      <c r="AN8346" s="147" t="str">
        <f t="shared" si="1564"/>
        <v/>
      </c>
      <c r="AO8346" s="118"/>
    </row>
    <row r="8347" spans="1:41">
      <c r="A8347" s="118"/>
      <c r="B8347" s="118"/>
      <c r="C8347" s="118"/>
      <c r="D8347" s="118"/>
      <c r="E8347" s="118"/>
      <c r="F8347" s="118"/>
      <c r="G8347" s="118"/>
      <c r="H8347" s="118"/>
      <c r="I8347" s="118"/>
      <c r="J8347" s="118"/>
      <c r="K8347" s="118"/>
      <c r="L8347" s="118"/>
      <c r="M8347" s="118"/>
      <c r="N8347" s="118"/>
      <c r="O8347" s="143" t="str">
        <f>IF(H8347="","",(S8347/S8347)&amp;":"&amp;ROUND(AH8347/S8347,2))</f>
        <v/>
      </c>
      <c r="P8347" s="118"/>
      <c r="Q8347" s="118"/>
      <c r="R8347" s="143" t="str">
        <f>IF(H8347="","",(S8347/S8347)&amp;":"&amp;ROUND(AI8347/S8347,2))</f>
        <v/>
      </c>
      <c r="S8347" s="144" t="str">
        <f t="shared" si="1565"/>
        <v/>
      </c>
      <c r="T8347" s="145" t="str">
        <f t="shared" si="1566"/>
        <v/>
      </c>
      <c r="U8347" s="118"/>
      <c r="V8347" s="145" t="str">
        <f t="shared" si="1567"/>
        <v/>
      </c>
      <c r="W8347" s="144" t="str">
        <f t="shared" si="1568"/>
        <v/>
      </c>
      <c r="X8347" s="146" t="str">
        <f>IF(C8347="","",IF(OR(C8347="Trade",C8347="Multi Position"),(X8346+V8347),IF(C8347="Deposit",(X8346+AE8347),IF(C8347="Withdrawal",(X8346-AE8347)))))</f>
        <v/>
      </c>
      <c r="Y8347" s="145" t="str">
        <f t="shared" si="1569"/>
        <v/>
      </c>
      <c r="Z8347" s="118"/>
      <c r="AA8347" s="118"/>
      <c r="AB8347" s="118"/>
      <c r="AC8347" s="118"/>
      <c r="AD8347" s="118"/>
      <c r="AE8347" s="139"/>
      <c r="AF8347" s="118"/>
      <c r="AG8347" s="118"/>
      <c r="AH8347" s="147" t="str">
        <f t="shared" si="1570"/>
        <v/>
      </c>
      <c r="AI8347" s="147" t="str">
        <f t="shared" si="1571"/>
        <v/>
      </c>
      <c r="AJ8347" s="148" t="str">
        <f t="shared" si="1560"/>
        <v/>
      </c>
      <c r="AK8347" s="148" t="str">
        <f t="shared" si="1561"/>
        <v/>
      </c>
      <c r="AL8347" s="147" t="str">
        <f t="shared" si="1562"/>
        <v/>
      </c>
      <c r="AM8347" s="147" t="str">
        <f t="shared" si="1563"/>
        <v/>
      </c>
      <c r="AN8347" s="147" t="str">
        <f t="shared" si="1564"/>
        <v/>
      </c>
      <c r="AO8347" s="118"/>
    </row>
    <row r="8348" spans="1:41">
      <c r="A8348" s="118"/>
      <c r="B8348" s="118"/>
      <c r="C8348" s="118"/>
      <c r="D8348" s="118"/>
      <c r="E8348" s="118"/>
      <c r="F8348" s="118"/>
      <c r="G8348" s="118"/>
      <c r="H8348" s="118"/>
      <c r="I8348" s="118"/>
      <c r="J8348" s="118"/>
      <c r="K8348" s="118"/>
      <c r="L8348" s="118"/>
      <c r="M8348" s="118"/>
      <c r="N8348" s="118"/>
      <c r="O8348" s="143" t="str">
        <f>IF(H8348="","",(S8348/S8348)&amp;":"&amp;ROUND(AH8348/S8348,2))</f>
        <v/>
      </c>
      <c r="P8348" s="118"/>
      <c r="Q8348" s="118"/>
      <c r="R8348" s="143" t="str">
        <f>IF(H8348="","",(S8348/S8348)&amp;":"&amp;ROUND(AI8348/S8348,2))</f>
        <v/>
      </c>
      <c r="S8348" s="144" t="str">
        <f t="shared" si="1565"/>
        <v/>
      </c>
      <c r="T8348" s="145" t="str">
        <f t="shared" si="1566"/>
        <v/>
      </c>
      <c r="U8348" s="118"/>
      <c r="V8348" s="145" t="str">
        <f t="shared" si="1567"/>
        <v/>
      </c>
      <c r="W8348" s="144" t="str">
        <f t="shared" si="1568"/>
        <v/>
      </c>
      <c r="X8348" s="146" t="str">
        <f>IF(C8348="","",IF(OR(C8348="Trade",C8348="Multi Position"),(X8347+V8348),IF(C8348="Deposit",(X8347+AE8348),IF(C8348="Withdrawal",(X8347-AE8348)))))</f>
        <v/>
      </c>
      <c r="Y8348" s="145" t="str">
        <f t="shared" si="1569"/>
        <v/>
      </c>
      <c r="Z8348" s="118"/>
      <c r="AA8348" s="118"/>
      <c r="AB8348" s="118"/>
      <c r="AC8348" s="118"/>
      <c r="AD8348" s="118"/>
      <c r="AE8348" s="139"/>
      <c r="AF8348" s="118"/>
      <c r="AG8348" s="118"/>
      <c r="AH8348" s="147" t="str">
        <f t="shared" si="1570"/>
        <v/>
      </c>
      <c r="AI8348" s="147" t="str">
        <f t="shared" si="1571"/>
        <v/>
      </c>
      <c r="AJ8348" s="148" t="str">
        <f t="shared" si="1560"/>
        <v/>
      </c>
      <c r="AK8348" s="148" t="str">
        <f t="shared" si="1561"/>
        <v/>
      </c>
      <c r="AL8348" s="147" t="str">
        <f t="shared" si="1562"/>
        <v/>
      </c>
      <c r="AM8348" s="147" t="str">
        <f t="shared" si="1563"/>
        <v/>
      </c>
      <c r="AN8348" s="147" t="str">
        <f t="shared" si="1564"/>
        <v/>
      </c>
      <c r="AO8348" s="118"/>
    </row>
    <row r="8349" spans="1:41">
      <c r="A8349" s="118"/>
      <c r="B8349" s="118"/>
      <c r="C8349" s="118"/>
      <c r="D8349" s="118"/>
      <c r="E8349" s="118"/>
      <c r="F8349" s="118"/>
      <c r="G8349" s="118"/>
      <c r="H8349" s="118"/>
      <c r="I8349" s="118"/>
      <c r="J8349" s="118"/>
      <c r="K8349" s="118"/>
      <c r="L8349" s="118"/>
      <c r="M8349" s="118"/>
      <c r="N8349" s="118"/>
      <c r="O8349" s="143" t="str">
        <f>IF(H8349="","",(S8349/S8349)&amp;":"&amp;ROUND(AH8349/S8349,2))</f>
        <v/>
      </c>
      <c r="P8349" s="118"/>
      <c r="Q8349" s="118"/>
      <c r="R8349" s="143" t="str">
        <f>IF(H8349="","",(S8349/S8349)&amp;":"&amp;ROUND(AI8349/S8349,2))</f>
        <v/>
      </c>
      <c r="S8349" s="144" t="str">
        <f t="shared" si="1565"/>
        <v/>
      </c>
      <c r="T8349" s="145" t="str">
        <f t="shared" si="1566"/>
        <v/>
      </c>
      <c r="U8349" s="118"/>
      <c r="V8349" s="145" t="str">
        <f t="shared" si="1567"/>
        <v/>
      </c>
      <c r="W8349" s="144" t="str">
        <f t="shared" si="1568"/>
        <v/>
      </c>
      <c r="X8349" s="146" t="str">
        <f>IF(C8349="","",IF(OR(C8349="Trade",C8349="Multi Position"),(X8348+V8349),IF(C8349="Deposit",(X8348+AE8349),IF(C8349="Withdrawal",(X8348-AE8349)))))</f>
        <v/>
      </c>
      <c r="Y8349" s="145" t="str">
        <f t="shared" si="1569"/>
        <v/>
      </c>
      <c r="Z8349" s="118"/>
      <c r="AA8349" s="118"/>
      <c r="AB8349" s="118"/>
      <c r="AC8349" s="118"/>
      <c r="AD8349" s="118"/>
      <c r="AE8349" s="139"/>
      <c r="AF8349" s="118"/>
      <c r="AG8349" s="118"/>
      <c r="AH8349" s="147" t="str">
        <f t="shared" si="1570"/>
        <v/>
      </c>
      <c r="AI8349" s="147" t="str">
        <f t="shared" si="1571"/>
        <v/>
      </c>
      <c r="AJ8349" s="148" t="str">
        <f t="shared" si="1560"/>
        <v/>
      </c>
      <c r="AK8349" s="148" t="str">
        <f t="shared" si="1561"/>
        <v/>
      </c>
      <c r="AL8349" s="147" t="str">
        <f t="shared" si="1562"/>
        <v/>
      </c>
      <c r="AM8349" s="147" t="str">
        <f t="shared" si="1563"/>
        <v/>
      </c>
      <c r="AN8349" s="147" t="str">
        <f t="shared" si="1564"/>
        <v/>
      </c>
      <c r="AO8349" s="118"/>
    </row>
    <row r="8350" spans="1:41">
      <c r="A8350" s="118"/>
      <c r="B8350" s="118"/>
      <c r="C8350" s="118"/>
      <c r="D8350" s="118"/>
      <c r="E8350" s="118"/>
      <c r="F8350" s="118"/>
      <c r="G8350" s="118"/>
      <c r="H8350" s="118"/>
      <c r="I8350" s="118"/>
      <c r="J8350" s="118"/>
      <c r="K8350" s="118"/>
      <c r="L8350" s="118"/>
      <c r="M8350" s="118"/>
      <c r="N8350" s="118"/>
      <c r="O8350" s="143" t="str">
        <f>IF(H8350="","",(S8350/S8350)&amp;":"&amp;ROUND(AH8350/S8350,2))</f>
        <v/>
      </c>
      <c r="P8350" s="118"/>
      <c r="Q8350" s="118"/>
      <c r="R8350" s="143" t="str">
        <f>IF(H8350="","",(S8350/S8350)&amp;":"&amp;ROUND(AI8350/S8350,2))</f>
        <v/>
      </c>
      <c r="S8350" s="144" t="str">
        <f t="shared" si="1565"/>
        <v/>
      </c>
      <c r="T8350" s="145" t="str">
        <f t="shared" si="1566"/>
        <v/>
      </c>
      <c r="U8350" s="118"/>
      <c r="V8350" s="145" t="str">
        <f t="shared" si="1567"/>
        <v/>
      </c>
      <c r="W8350" s="144" t="str">
        <f t="shared" si="1568"/>
        <v/>
      </c>
      <c r="X8350" s="146" t="str">
        <f>IF(C8350="","",IF(OR(C8350="Trade",C8350="Multi Position"),(X8349+V8350),IF(C8350="Deposit",(X8349+AE8350),IF(C8350="Withdrawal",(X8349-AE8350)))))</f>
        <v/>
      </c>
      <c r="Y8350" s="145" t="str">
        <f t="shared" si="1569"/>
        <v/>
      </c>
      <c r="Z8350" s="118"/>
      <c r="AA8350" s="118"/>
      <c r="AB8350" s="118"/>
      <c r="AC8350" s="118"/>
      <c r="AD8350" s="118"/>
      <c r="AE8350" s="139"/>
      <c r="AF8350" s="118"/>
      <c r="AG8350" s="118"/>
      <c r="AH8350" s="147" t="str">
        <f t="shared" si="1570"/>
        <v/>
      </c>
      <c r="AI8350" s="147" t="str">
        <f t="shared" si="1571"/>
        <v/>
      </c>
      <c r="AJ8350" s="148" t="str">
        <f t="shared" si="1560"/>
        <v/>
      </c>
      <c r="AK8350" s="148" t="str">
        <f t="shared" si="1561"/>
        <v/>
      </c>
      <c r="AL8350" s="147" t="str">
        <f t="shared" si="1562"/>
        <v/>
      </c>
      <c r="AM8350" s="147" t="str">
        <f t="shared" si="1563"/>
        <v/>
      </c>
      <c r="AN8350" s="147" t="str">
        <f t="shared" si="1564"/>
        <v/>
      </c>
      <c r="AO8350" s="118"/>
    </row>
    <row r="8351" spans="1:41">
      <c r="A8351" s="118"/>
      <c r="B8351" s="118"/>
      <c r="C8351" s="118"/>
      <c r="D8351" s="118"/>
      <c r="E8351" s="118"/>
      <c r="F8351" s="118"/>
      <c r="G8351" s="118"/>
      <c r="H8351" s="118"/>
      <c r="I8351" s="118"/>
      <c r="J8351" s="118"/>
      <c r="K8351" s="118"/>
      <c r="L8351" s="118"/>
      <c r="M8351" s="118"/>
      <c r="N8351" s="118"/>
      <c r="O8351" s="143" t="str">
        <f>IF(H8351="","",(S8351/S8351)&amp;":"&amp;ROUND(AH8351/S8351,2))</f>
        <v/>
      </c>
      <c r="P8351" s="118"/>
      <c r="Q8351" s="118"/>
      <c r="R8351" s="143" t="str">
        <f>IF(H8351="","",(S8351/S8351)&amp;":"&amp;ROUND(AI8351/S8351,2))</f>
        <v/>
      </c>
      <c r="S8351" s="144" t="str">
        <f t="shared" si="1565"/>
        <v/>
      </c>
      <c r="T8351" s="145" t="str">
        <f t="shared" si="1566"/>
        <v/>
      </c>
      <c r="U8351" s="118"/>
      <c r="V8351" s="145" t="str">
        <f t="shared" si="1567"/>
        <v/>
      </c>
      <c r="W8351" s="144" t="str">
        <f t="shared" si="1568"/>
        <v/>
      </c>
      <c r="X8351" s="146" t="str">
        <f>IF(C8351="","",IF(OR(C8351="Trade",C8351="Multi Position"),(X8350+V8351),IF(C8351="Deposit",(X8350+AE8351),IF(C8351="Withdrawal",(X8350-AE8351)))))</f>
        <v/>
      </c>
      <c r="Y8351" s="145" t="str">
        <f t="shared" si="1569"/>
        <v/>
      </c>
      <c r="Z8351" s="118"/>
      <c r="AA8351" s="118"/>
      <c r="AB8351" s="118"/>
      <c r="AC8351" s="118"/>
      <c r="AD8351" s="118"/>
      <c r="AE8351" s="139"/>
      <c r="AF8351" s="118"/>
      <c r="AG8351" s="118"/>
      <c r="AH8351" s="147" t="str">
        <f t="shared" si="1570"/>
        <v/>
      </c>
      <c r="AI8351" s="147" t="str">
        <f t="shared" si="1571"/>
        <v/>
      </c>
      <c r="AJ8351" s="148" t="str">
        <f t="shared" si="1560"/>
        <v/>
      </c>
      <c r="AK8351" s="148" t="str">
        <f t="shared" si="1561"/>
        <v/>
      </c>
      <c r="AL8351" s="147" t="str">
        <f t="shared" si="1562"/>
        <v/>
      </c>
      <c r="AM8351" s="147" t="str">
        <f t="shared" si="1563"/>
        <v/>
      </c>
      <c r="AN8351" s="147" t="str">
        <f t="shared" si="1564"/>
        <v/>
      </c>
      <c r="AO8351" s="118"/>
    </row>
    <row r="8352" spans="1:41">
      <c r="A8352" s="118"/>
      <c r="B8352" s="118"/>
      <c r="C8352" s="118"/>
      <c r="D8352" s="118"/>
      <c r="E8352" s="118"/>
      <c r="F8352" s="118"/>
      <c r="G8352" s="118"/>
      <c r="H8352" s="118"/>
      <c r="I8352" s="118"/>
      <c r="J8352" s="118"/>
      <c r="K8352" s="118"/>
      <c r="L8352" s="118"/>
      <c r="M8352" s="118"/>
      <c r="N8352" s="118"/>
      <c r="O8352" s="143" t="str">
        <f>IF(H8352="","",(S8352/S8352)&amp;":"&amp;ROUND(AH8352/S8352,2))</f>
        <v/>
      </c>
      <c r="P8352" s="118"/>
      <c r="Q8352" s="118"/>
      <c r="R8352" s="143" t="str">
        <f>IF(H8352="","",(S8352/S8352)&amp;":"&amp;ROUND(AI8352/S8352,2))</f>
        <v/>
      </c>
      <c r="S8352" s="144" t="str">
        <f t="shared" si="1565"/>
        <v/>
      </c>
      <c r="T8352" s="145" t="str">
        <f t="shared" si="1566"/>
        <v/>
      </c>
      <c r="U8352" s="118"/>
      <c r="V8352" s="145" t="str">
        <f t="shared" si="1567"/>
        <v/>
      </c>
      <c r="W8352" s="144" t="str">
        <f t="shared" si="1568"/>
        <v/>
      </c>
      <c r="X8352" s="146" t="str">
        <f>IF(C8352="","",IF(OR(C8352="Trade",C8352="Multi Position"),(X8351+V8352),IF(C8352="Deposit",(X8351+AE8352),IF(C8352="Withdrawal",(X8351-AE8352)))))</f>
        <v/>
      </c>
      <c r="Y8352" s="145" t="str">
        <f t="shared" si="1569"/>
        <v/>
      </c>
      <c r="Z8352" s="118"/>
      <c r="AA8352" s="118"/>
      <c r="AB8352" s="118"/>
      <c r="AC8352" s="118"/>
      <c r="AD8352" s="118"/>
      <c r="AE8352" s="139"/>
      <c r="AF8352" s="118"/>
      <c r="AG8352" s="118"/>
      <c r="AH8352" s="147" t="str">
        <f t="shared" si="1570"/>
        <v/>
      </c>
      <c r="AI8352" s="147" t="str">
        <f t="shared" si="1571"/>
        <v/>
      </c>
      <c r="AJ8352" s="148" t="str">
        <f t="shared" si="1560"/>
        <v/>
      </c>
      <c r="AK8352" s="148" t="str">
        <f t="shared" si="1561"/>
        <v/>
      </c>
      <c r="AL8352" s="147" t="str">
        <f t="shared" si="1562"/>
        <v/>
      </c>
      <c r="AM8352" s="147" t="str">
        <f t="shared" si="1563"/>
        <v/>
      </c>
      <c r="AN8352" s="147" t="str">
        <f t="shared" si="1564"/>
        <v/>
      </c>
      <c r="AO8352" s="118"/>
    </row>
    <row r="8353" spans="1:41">
      <c r="A8353" s="118"/>
      <c r="B8353" s="118"/>
      <c r="C8353" s="118"/>
      <c r="D8353" s="118"/>
      <c r="E8353" s="118"/>
      <c r="F8353" s="118"/>
      <c r="G8353" s="118"/>
      <c r="H8353" s="118"/>
      <c r="I8353" s="118"/>
      <c r="J8353" s="118"/>
      <c r="K8353" s="118"/>
      <c r="L8353" s="118"/>
      <c r="M8353" s="118"/>
      <c r="N8353" s="118"/>
      <c r="O8353" s="143" t="str">
        <f>IF(H8353="","",(S8353/S8353)&amp;":"&amp;ROUND(AH8353/S8353,2))</f>
        <v/>
      </c>
      <c r="P8353" s="118"/>
      <c r="Q8353" s="118"/>
      <c r="R8353" s="143" t="str">
        <f>IF(H8353="","",(S8353/S8353)&amp;":"&amp;ROUND(AI8353/S8353,2))</f>
        <v/>
      </c>
      <c r="S8353" s="144" t="str">
        <f t="shared" si="1565"/>
        <v/>
      </c>
      <c r="T8353" s="145" t="str">
        <f t="shared" si="1566"/>
        <v/>
      </c>
      <c r="U8353" s="118"/>
      <c r="V8353" s="145" t="str">
        <f t="shared" si="1567"/>
        <v/>
      </c>
      <c r="W8353" s="144" t="str">
        <f t="shared" si="1568"/>
        <v/>
      </c>
      <c r="X8353" s="146" t="str">
        <f>IF(C8353="","",IF(OR(C8353="Trade",C8353="Multi Position"),(X8352+V8353),IF(C8353="Deposit",(X8352+AE8353),IF(C8353="Withdrawal",(X8352-AE8353)))))</f>
        <v/>
      </c>
      <c r="Y8353" s="145" t="str">
        <f t="shared" si="1569"/>
        <v/>
      </c>
      <c r="Z8353" s="118"/>
      <c r="AA8353" s="118"/>
      <c r="AB8353" s="118"/>
      <c r="AC8353" s="118"/>
      <c r="AD8353" s="118"/>
      <c r="AE8353" s="139"/>
      <c r="AF8353" s="118"/>
      <c r="AG8353" s="118"/>
      <c r="AH8353" s="147" t="str">
        <f t="shared" si="1570"/>
        <v/>
      </c>
      <c r="AI8353" s="147" t="str">
        <f t="shared" si="1571"/>
        <v/>
      </c>
      <c r="AJ8353" s="148" t="str">
        <f t="shared" si="1560"/>
        <v/>
      </c>
      <c r="AK8353" s="148" t="str">
        <f t="shared" si="1561"/>
        <v/>
      </c>
      <c r="AL8353" s="147" t="str">
        <f t="shared" si="1562"/>
        <v/>
      </c>
      <c r="AM8353" s="147" t="str">
        <f t="shared" si="1563"/>
        <v/>
      </c>
      <c r="AN8353" s="147" t="str">
        <f t="shared" si="1564"/>
        <v/>
      </c>
      <c r="AO8353" s="118"/>
    </row>
    <row r="8354" spans="1:41">
      <c r="A8354" s="118"/>
      <c r="B8354" s="118"/>
      <c r="C8354" s="118"/>
      <c r="D8354" s="118"/>
      <c r="E8354" s="118"/>
      <c r="F8354" s="118"/>
      <c r="G8354" s="118"/>
      <c r="H8354" s="118"/>
      <c r="I8354" s="118"/>
      <c r="J8354" s="118"/>
      <c r="K8354" s="118"/>
      <c r="L8354" s="118"/>
      <c r="M8354" s="118"/>
      <c r="N8354" s="118"/>
      <c r="O8354" s="143" t="str">
        <f>IF(H8354="","",(S8354/S8354)&amp;":"&amp;ROUND(AH8354/S8354,2))</f>
        <v/>
      </c>
      <c r="P8354" s="118"/>
      <c r="Q8354" s="118"/>
      <c r="R8354" s="143" t="str">
        <f>IF(H8354="","",(S8354/S8354)&amp;":"&amp;ROUND(AI8354/S8354,2))</f>
        <v/>
      </c>
      <c r="S8354" s="144" t="str">
        <f t="shared" si="1565"/>
        <v/>
      </c>
      <c r="T8354" s="145" t="str">
        <f t="shared" si="1566"/>
        <v/>
      </c>
      <c r="U8354" s="118"/>
      <c r="V8354" s="145" t="str">
        <f t="shared" si="1567"/>
        <v/>
      </c>
      <c r="W8354" s="144" t="str">
        <f t="shared" si="1568"/>
        <v/>
      </c>
      <c r="X8354" s="146" t="str">
        <f>IF(C8354="","",IF(OR(C8354="Trade",C8354="Multi Position"),(X8353+V8354),IF(C8354="Deposit",(X8353+AE8354),IF(C8354="Withdrawal",(X8353-AE8354)))))</f>
        <v/>
      </c>
      <c r="Y8354" s="145" t="str">
        <f t="shared" si="1569"/>
        <v/>
      </c>
      <c r="Z8354" s="118"/>
      <c r="AA8354" s="118"/>
      <c r="AB8354" s="118"/>
      <c r="AC8354" s="118"/>
      <c r="AD8354" s="118"/>
      <c r="AE8354" s="139"/>
      <c r="AF8354" s="118"/>
      <c r="AG8354" s="118"/>
      <c r="AH8354" s="147" t="str">
        <f t="shared" si="1570"/>
        <v/>
      </c>
      <c r="AI8354" s="147" t="str">
        <f t="shared" si="1571"/>
        <v/>
      </c>
      <c r="AJ8354" s="148" t="str">
        <f t="shared" si="1560"/>
        <v/>
      </c>
      <c r="AK8354" s="148" t="str">
        <f t="shared" si="1561"/>
        <v/>
      </c>
      <c r="AL8354" s="147" t="str">
        <f t="shared" si="1562"/>
        <v/>
      </c>
      <c r="AM8354" s="147" t="str">
        <f t="shared" si="1563"/>
        <v/>
      </c>
      <c r="AN8354" s="147" t="str">
        <f t="shared" si="1564"/>
        <v/>
      </c>
      <c r="AO8354" s="118"/>
    </row>
    <row r="8355" spans="1:41">
      <c r="A8355" s="118"/>
      <c r="B8355" s="118"/>
      <c r="C8355" s="118"/>
      <c r="D8355" s="118"/>
      <c r="E8355" s="118"/>
      <c r="F8355" s="118"/>
      <c r="G8355" s="118"/>
      <c r="H8355" s="118"/>
      <c r="I8355" s="118"/>
      <c r="J8355" s="118"/>
      <c r="K8355" s="118"/>
      <c r="L8355" s="118"/>
      <c r="M8355" s="118"/>
      <c r="N8355" s="118"/>
      <c r="O8355" s="143" t="str">
        <f>IF(H8355="","",(S8355/S8355)&amp;":"&amp;ROUND(AH8355/S8355,2))</f>
        <v/>
      </c>
      <c r="P8355" s="118"/>
      <c r="Q8355" s="118"/>
      <c r="R8355" s="143" t="str">
        <f>IF(H8355="","",(S8355/S8355)&amp;":"&amp;ROUND(AI8355/S8355,2))</f>
        <v/>
      </c>
      <c r="S8355" s="144" t="str">
        <f t="shared" si="1565"/>
        <v/>
      </c>
      <c r="T8355" s="145" t="str">
        <f t="shared" si="1566"/>
        <v/>
      </c>
      <c r="U8355" s="118"/>
      <c r="V8355" s="145" t="str">
        <f t="shared" si="1567"/>
        <v/>
      </c>
      <c r="W8355" s="144" t="str">
        <f t="shared" si="1568"/>
        <v/>
      </c>
      <c r="X8355" s="146" t="str">
        <f>IF(C8355="","",IF(OR(C8355="Trade",C8355="Multi Position"),(X8354+V8355),IF(C8355="Deposit",(X8354+AE8355),IF(C8355="Withdrawal",(X8354-AE8355)))))</f>
        <v/>
      </c>
      <c r="Y8355" s="145" t="str">
        <f t="shared" si="1569"/>
        <v/>
      </c>
      <c r="Z8355" s="118"/>
      <c r="AA8355" s="118"/>
      <c r="AB8355" s="118"/>
      <c r="AC8355" s="118"/>
      <c r="AD8355" s="118"/>
      <c r="AE8355" s="139"/>
      <c r="AF8355" s="118"/>
      <c r="AG8355" s="118"/>
      <c r="AH8355" s="147" t="str">
        <f t="shared" si="1570"/>
        <v/>
      </c>
      <c r="AI8355" s="147" t="str">
        <f t="shared" si="1571"/>
        <v/>
      </c>
      <c r="AJ8355" s="148" t="str">
        <f t="shared" si="1560"/>
        <v/>
      </c>
      <c r="AK8355" s="148" t="str">
        <f t="shared" si="1561"/>
        <v/>
      </c>
      <c r="AL8355" s="147" t="str">
        <f t="shared" si="1562"/>
        <v/>
      </c>
      <c r="AM8355" s="147" t="str">
        <f t="shared" si="1563"/>
        <v/>
      </c>
      <c r="AN8355" s="147" t="str">
        <f t="shared" si="1564"/>
        <v/>
      </c>
      <c r="AO8355" s="118"/>
    </row>
    <row r="8356" spans="1:41">
      <c r="A8356" s="118"/>
      <c r="B8356" s="118"/>
      <c r="C8356" s="118"/>
      <c r="D8356" s="118"/>
      <c r="E8356" s="118"/>
      <c r="F8356" s="118"/>
      <c r="G8356" s="118"/>
      <c r="H8356" s="118"/>
      <c r="I8356" s="118"/>
      <c r="J8356" s="118"/>
      <c r="K8356" s="118"/>
      <c r="L8356" s="118"/>
      <c r="M8356" s="118"/>
      <c r="N8356" s="118"/>
      <c r="O8356" s="143" t="str">
        <f>IF(H8356="","",(S8356/S8356)&amp;":"&amp;ROUND(AH8356/S8356,2))</f>
        <v/>
      </c>
      <c r="P8356" s="118"/>
      <c r="Q8356" s="118"/>
      <c r="R8356" s="143" t="str">
        <f>IF(H8356="","",(S8356/S8356)&amp;":"&amp;ROUND(AI8356/S8356,2))</f>
        <v/>
      </c>
      <c r="S8356" s="144" t="str">
        <f t="shared" si="1565"/>
        <v/>
      </c>
      <c r="T8356" s="145" t="str">
        <f t="shared" si="1566"/>
        <v/>
      </c>
      <c r="U8356" s="118"/>
      <c r="V8356" s="145" t="str">
        <f t="shared" si="1567"/>
        <v/>
      </c>
      <c r="W8356" s="144" t="str">
        <f t="shared" si="1568"/>
        <v/>
      </c>
      <c r="X8356" s="146" t="str">
        <f>IF(C8356="","",IF(OR(C8356="Trade",C8356="Multi Position"),(X8355+V8356),IF(C8356="Deposit",(X8355+AE8356),IF(C8356="Withdrawal",(X8355-AE8356)))))</f>
        <v/>
      </c>
      <c r="Y8356" s="145" t="str">
        <f t="shared" si="1569"/>
        <v/>
      </c>
      <c r="Z8356" s="118"/>
      <c r="AA8356" s="118"/>
      <c r="AB8356" s="118"/>
      <c r="AC8356" s="118"/>
      <c r="AD8356" s="118"/>
      <c r="AE8356" s="139"/>
      <c r="AF8356" s="118"/>
      <c r="AG8356" s="118"/>
      <c r="AH8356" s="147" t="str">
        <f t="shared" si="1570"/>
        <v/>
      </c>
      <c r="AI8356" s="147" t="str">
        <f t="shared" si="1571"/>
        <v/>
      </c>
      <c r="AJ8356" s="148" t="str">
        <f t="shared" si="1560"/>
        <v/>
      </c>
      <c r="AK8356" s="148" t="str">
        <f t="shared" si="1561"/>
        <v/>
      </c>
      <c r="AL8356" s="147" t="str">
        <f t="shared" si="1562"/>
        <v/>
      </c>
      <c r="AM8356" s="147" t="str">
        <f t="shared" si="1563"/>
        <v/>
      </c>
      <c r="AN8356" s="147" t="str">
        <f t="shared" si="1564"/>
        <v/>
      </c>
      <c r="AO8356" s="118"/>
    </row>
    <row r="8357" spans="1:41">
      <c r="A8357" s="118"/>
      <c r="B8357" s="118"/>
      <c r="C8357" s="118"/>
      <c r="D8357" s="118"/>
      <c r="E8357" s="118"/>
      <c r="F8357" s="118"/>
      <c r="G8357" s="118"/>
      <c r="H8357" s="118"/>
      <c r="I8357" s="118"/>
      <c r="J8357" s="118"/>
      <c r="K8357" s="118"/>
      <c r="L8357" s="118"/>
      <c r="M8357" s="118"/>
      <c r="N8357" s="118"/>
      <c r="O8357" s="143" t="str">
        <f>IF(H8357="","",(S8357/S8357)&amp;":"&amp;ROUND(AH8357/S8357,2))</f>
        <v/>
      </c>
      <c r="P8357" s="118"/>
      <c r="Q8357" s="118"/>
      <c r="R8357" s="143" t="str">
        <f>IF(H8357="","",(S8357/S8357)&amp;":"&amp;ROUND(AI8357/S8357,2))</f>
        <v/>
      </c>
      <c r="S8357" s="144" t="str">
        <f t="shared" si="1565"/>
        <v/>
      </c>
      <c r="T8357" s="145" t="str">
        <f t="shared" si="1566"/>
        <v/>
      </c>
      <c r="U8357" s="118"/>
      <c r="V8357" s="145" t="str">
        <f t="shared" si="1567"/>
        <v/>
      </c>
      <c r="W8357" s="144" t="str">
        <f t="shared" si="1568"/>
        <v/>
      </c>
      <c r="X8357" s="146" t="str">
        <f>IF(C8357="","",IF(OR(C8357="Trade",C8357="Multi Position"),(X8356+V8357),IF(C8357="Deposit",(X8356+AE8357),IF(C8357="Withdrawal",(X8356-AE8357)))))</f>
        <v/>
      </c>
      <c r="Y8357" s="145" t="str">
        <f t="shared" si="1569"/>
        <v/>
      </c>
      <c r="Z8357" s="118"/>
      <c r="AA8357" s="118"/>
      <c r="AB8357" s="118"/>
      <c r="AC8357" s="118"/>
      <c r="AD8357" s="118"/>
      <c r="AE8357" s="139"/>
      <c r="AF8357" s="118"/>
      <c r="AG8357" s="118"/>
      <c r="AH8357" s="147" t="str">
        <f t="shared" si="1570"/>
        <v/>
      </c>
      <c r="AI8357" s="147" t="str">
        <f t="shared" si="1571"/>
        <v/>
      </c>
      <c r="AJ8357" s="148" t="str">
        <f t="shared" si="1560"/>
        <v/>
      </c>
      <c r="AK8357" s="148" t="str">
        <f t="shared" si="1561"/>
        <v/>
      </c>
      <c r="AL8357" s="147" t="str">
        <f t="shared" si="1562"/>
        <v/>
      </c>
      <c r="AM8357" s="147" t="str">
        <f t="shared" si="1563"/>
        <v/>
      </c>
      <c r="AN8357" s="147" t="str">
        <f t="shared" si="1564"/>
        <v/>
      </c>
      <c r="AO8357" s="118"/>
    </row>
    <row r="8358" spans="1:41">
      <c r="A8358" s="118"/>
      <c r="B8358" s="118"/>
      <c r="C8358" s="118"/>
      <c r="D8358" s="118"/>
      <c r="E8358" s="118"/>
      <c r="F8358" s="118"/>
      <c r="G8358" s="118"/>
      <c r="H8358" s="118"/>
      <c r="I8358" s="118"/>
      <c r="J8358" s="118"/>
      <c r="K8358" s="118"/>
      <c r="L8358" s="118"/>
      <c r="M8358" s="118"/>
      <c r="N8358" s="118"/>
      <c r="O8358" s="143" t="str">
        <f>IF(H8358="","",(S8358/S8358)&amp;":"&amp;ROUND(AH8358/S8358,2))</f>
        <v/>
      </c>
      <c r="P8358" s="118"/>
      <c r="Q8358" s="118"/>
      <c r="R8358" s="143" t="str">
        <f>IF(H8358="","",(S8358/S8358)&amp;":"&amp;ROUND(AI8358/S8358,2))</f>
        <v/>
      </c>
      <c r="S8358" s="144" t="str">
        <f t="shared" si="1565"/>
        <v/>
      </c>
      <c r="T8358" s="145" t="str">
        <f t="shared" si="1566"/>
        <v/>
      </c>
      <c r="U8358" s="118"/>
      <c r="V8358" s="145" t="str">
        <f t="shared" si="1567"/>
        <v/>
      </c>
      <c r="W8358" s="144" t="str">
        <f t="shared" si="1568"/>
        <v/>
      </c>
      <c r="X8358" s="146" t="str">
        <f>IF(C8358="","",IF(OR(C8358="Trade",C8358="Multi Position"),(X8357+V8358),IF(C8358="Deposit",(X8357+AE8358),IF(C8358="Withdrawal",(X8357-AE8358)))))</f>
        <v/>
      </c>
      <c r="Y8358" s="145" t="str">
        <f t="shared" si="1569"/>
        <v/>
      </c>
      <c r="Z8358" s="118"/>
      <c r="AA8358" s="118"/>
      <c r="AB8358" s="118"/>
      <c r="AC8358" s="118"/>
      <c r="AD8358" s="118"/>
      <c r="AE8358" s="139"/>
      <c r="AF8358" s="118"/>
      <c r="AG8358" s="118"/>
      <c r="AH8358" s="147" t="str">
        <f t="shared" si="1570"/>
        <v/>
      </c>
      <c r="AI8358" s="147" t="str">
        <f t="shared" si="1571"/>
        <v/>
      </c>
      <c r="AJ8358" s="148" t="str">
        <f t="shared" si="1560"/>
        <v/>
      </c>
      <c r="AK8358" s="148" t="str">
        <f t="shared" si="1561"/>
        <v/>
      </c>
      <c r="AL8358" s="147" t="str">
        <f t="shared" si="1562"/>
        <v/>
      </c>
      <c r="AM8358" s="147" t="str">
        <f t="shared" si="1563"/>
        <v/>
      </c>
      <c r="AN8358" s="147" t="str">
        <f t="shared" si="1564"/>
        <v/>
      </c>
      <c r="AO8358" s="118"/>
    </row>
    <row r="8359" spans="1:41">
      <c r="A8359" s="118"/>
      <c r="B8359" s="118"/>
      <c r="C8359" s="118"/>
      <c r="D8359" s="118"/>
      <c r="E8359" s="118"/>
      <c r="F8359" s="118"/>
      <c r="G8359" s="118"/>
      <c r="H8359" s="118"/>
      <c r="I8359" s="118"/>
      <c r="J8359" s="118"/>
      <c r="K8359" s="118"/>
      <c r="L8359" s="118"/>
      <c r="M8359" s="118"/>
      <c r="N8359" s="118"/>
      <c r="O8359" s="143" t="str">
        <f>IF(H8359="","",(S8359/S8359)&amp;":"&amp;ROUND(AH8359/S8359,2))</f>
        <v/>
      </c>
      <c r="P8359" s="118"/>
      <c r="Q8359" s="118"/>
      <c r="R8359" s="143" t="str">
        <f>IF(H8359="","",(S8359/S8359)&amp;":"&amp;ROUND(AI8359/S8359,2))</f>
        <v/>
      </c>
      <c r="S8359" s="144" t="str">
        <f t="shared" si="1565"/>
        <v/>
      </c>
      <c r="T8359" s="145" t="str">
        <f t="shared" si="1566"/>
        <v/>
      </c>
      <c r="U8359" s="118"/>
      <c r="V8359" s="145" t="str">
        <f t="shared" si="1567"/>
        <v/>
      </c>
      <c r="W8359" s="144" t="str">
        <f t="shared" si="1568"/>
        <v/>
      </c>
      <c r="X8359" s="146" t="str">
        <f>IF(C8359="","",IF(OR(C8359="Trade",C8359="Multi Position"),(X8358+V8359),IF(C8359="Deposit",(X8358+AE8359),IF(C8359="Withdrawal",(X8358-AE8359)))))</f>
        <v/>
      </c>
      <c r="Y8359" s="145" t="str">
        <f t="shared" si="1569"/>
        <v/>
      </c>
      <c r="Z8359" s="118"/>
      <c r="AA8359" s="118"/>
      <c r="AB8359" s="118"/>
      <c r="AC8359" s="118"/>
      <c r="AD8359" s="118"/>
      <c r="AE8359" s="139"/>
      <c r="AF8359" s="118"/>
      <c r="AG8359" s="118"/>
      <c r="AH8359" s="147" t="str">
        <f t="shared" si="1570"/>
        <v/>
      </c>
      <c r="AI8359" s="147" t="str">
        <f t="shared" si="1571"/>
        <v/>
      </c>
      <c r="AJ8359" s="148" t="str">
        <f t="shared" si="1560"/>
        <v/>
      </c>
      <c r="AK8359" s="148" t="str">
        <f t="shared" si="1561"/>
        <v/>
      </c>
      <c r="AL8359" s="147" t="str">
        <f t="shared" si="1562"/>
        <v/>
      </c>
      <c r="AM8359" s="147" t="str">
        <f t="shared" si="1563"/>
        <v/>
      </c>
      <c r="AN8359" s="147" t="str">
        <f t="shared" si="1564"/>
        <v/>
      </c>
      <c r="AO8359" s="118"/>
    </row>
    <row r="8360" spans="1:41">
      <c r="A8360" s="118"/>
      <c r="B8360" s="118"/>
      <c r="C8360" s="118"/>
      <c r="D8360" s="118"/>
      <c r="E8360" s="118"/>
      <c r="F8360" s="118"/>
      <c r="G8360" s="118"/>
      <c r="H8360" s="118"/>
      <c r="I8360" s="118"/>
      <c r="J8360" s="118"/>
      <c r="K8360" s="118"/>
      <c r="L8360" s="118"/>
      <c r="M8360" s="118"/>
      <c r="N8360" s="118"/>
      <c r="O8360" s="143" t="str">
        <f>IF(H8360="","",(S8360/S8360)&amp;":"&amp;ROUND(AH8360/S8360,2))</f>
        <v/>
      </c>
      <c r="P8360" s="118"/>
      <c r="Q8360" s="118"/>
      <c r="R8360" s="143" t="str">
        <f>IF(H8360="","",(S8360/S8360)&amp;":"&amp;ROUND(AI8360/S8360,2))</f>
        <v/>
      </c>
      <c r="S8360" s="144" t="str">
        <f t="shared" si="1565"/>
        <v/>
      </c>
      <c r="T8360" s="145" t="str">
        <f t="shared" si="1566"/>
        <v/>
      </c>
      <c r="U8360" s="118"/>
      <c r="V8360" s="145" t="str">
        <f t="shared" si="1567"/>
        <v/>
      </c>
      <c r="W8360" s="144" t="str">
        <f t="shared" si="1568"/>
        <v/>
      </c>
      <c r="X8360" s="146" t="str">
        <f>IF(C8360="","",IF(OR(C8360="Trade",C8360="Multi Position"),(X8359+V8360),IF(C8360="Deposit",(X8359+AE8360),IF(C8360="Withdrawal",(X8359-AE8360)))))</f>
        <v/>
      </c>
      <c r="Y8360" s="145" t="str">
        <f t="shared" si="1569"/>
        <v/>
      </c>
      <c r="Z8360" s="118"/>
      <c r="AA8360" s="118"/>
      <c r="AB8360" s="118"/>
      <c r="AC8360" s="118"/>
      <c r="AD8360" s="118"/>
      <c r="AE8360" s="139"/>
      <c r="AF8360" s="118"/>
      <c r="AG8360" s="118"/>
      <c r="AH8360" s="147" t="str">
        <f t="shared" si="1570"/>
        <v/>
      </c>
      <c r="AI8360" s="147" t="str">
        <f t="shared" si="1571"/>
        <v/>
      </c>
      <c r="AJ8360" s="148" t="str">
        <f t="shared" si="1560"/>
        <v/>
      </c>
      <c r="AK8360" s="148" t="str">
        <f t="shared" si="1561"/>
        <v/>
      </c>
      <c r="AL8360" s="147" t="str">
        <f t="shared" si="1562"/>
        <v/>
      </c>
      <c r="AM8360" s="147" t="str">
        <f t="shared" si="1563"/>
        <v/>
      </c>
      <c r="AN8360" s="147" t="str">
        <f t="shared" si="1564"/>
        <v/>
      </c>
      <c r="AO8360" s="118"/>
    </row>
    <row r="8361" spans="1:41">
      <c r="A8361" s="118"/>
      <c r="B8361" s="118"/>
      <c r="C8361" s="118"/>
      <c r="D8361" s="118"/>
      <c r="E8361" s="118"/>
      <c r="F8361" s="118"/>
      <c r="G8361" s="118"/>
      <c r="H8361" s="118"/>
      <c r="I8361" s="118"/>
      <c r="J8361" s="118"/>
      <c r="K8361" s="118"/>
      <c r="L8361" s="118"/>
      <c r="M8361" s="118"/>
      <c r="N8361" s="118"/>
      <c r="O8361" s="143" t="str">
        <f>IF(H8361="","",(S8361/S8361)&amp;":"&amp;ROUND(AH8361/S8361,2))</f>
        <v/>
      </c>
      <c r="P8361" s="118"/>
      <c r="Q8361" s="118"/>
      <c r="R8361" s="143" t="str">
        <f>IF(H8361="","",(S8361/S8361)&amp;":"&amp;ROUND(AI8361/S8361,2))</f>
        <v/>
      </c>
      <c r="S8361" s="144" t="str">
        <f t="shared" si="1565"/>
        <v/>
      </c>
      <c r="T8361" s="145" t="str">
        <f t="shared" si="1566"/>
        <v/>
      </c>
      <c r="U8361" s="118"/>
      <c r="V8361" s="145" t="str">
        <f t="shared" si="1567"/>
        <v/>
      </c>
      <c r="W8361" s="144" t="str">
        <f t="shared" si="1568"/>
        <v/>
      </c>
      <c r="X8361" s="146" t="str">
        <f>IF(C8361="","",IF(OR(C8361="Trade",C8361="Multi Position"),(X8360+V8361),IF(C8361="Deposit",(X8360+AE8361),IF(C8361="Withdrawal",(X8360-AE8361)))))</f>
        <v/>
      </c>
      <c r="Y8361" s="145" t="str">
        <f t="shared" si="1569"/>
        <v/>
      </c>
      <c r="Z8361" s="118"/>
      <c r="AA8361" s="118"/>
      <c r="AB8361" s="118"/>
      <c r="AC8361" s="118"/>
      <c r="AD8361" s="118"/>
      <c r="AE8361" s="139"/>
      <c r="AF8361" s="118"/>
      <c r="AG8361" s="118"/>
      <c r="AH8361" s="147" t="str">
        <f t="shared" si="1570"/>
        <v/>
      </c>
      <c r="AI8361" s="147" t="str">
        <f t="shared" si="1571"/>
        <v/>
      </c>
      <c r="AJ8361" s="148" t="str">
        <f t="shared" si="1560"/>
        <v/>
      </c>
      <c r="AK8361" s="148" t="str">
        <f t="shared" si="1561"/>
        <v/>
      </c>
      <c r="AL8361" s="147" t="str">
        <f t="shared" si="1562"/>
        <v/>
      </c>
      <c r="AM8361" s="147" t="str">
        <f t="shared" si="1563"/>
        <v/>
      </c>
      <c r="AN8361" s="147" t="str">
        <f t="shared" si="1564"/>
        <v/>
      </c>
      <c r="AO8361" s="118"/>
    </row>
    <row r="8362" spans="1:41">
      <c r="A8362" s="118"/>
      <c r="B8362" s="118"/>
      <c r="C8362" s="118"/>
      <c r="D8362" s="118"/>
      <c r="E8362" s="118"/>
      <c r="F8362" s="118"/>
      <c r="G8362" s="118"/>
      <c r="H8362" s="118"/>
      <c r="I8362" s="118"/>
      <c r="J8362" s="118"/>
      <c r="K8362" s="118"/>
      <c r="L8362" s="118"/>
      <c r="M8362" s="118"/>
      <c r="N8362" s="118"/>
      <c r="O8362" s="143" t="str">
        <f>IF(H8362="","",(S8362/S8362)&amp;":"&amp;ROUND(AH8362/S8362,2))</f>
        <v/>
      </c>
      <c r="P8362" s="118"/>
      <c r="Q8362" s="118"/>
      <c r="R8362" s="143" t="str">
        <f>IF(H8362="","",(S8362/S8362)&amp;":"&amp;ROUND(AI8362/S8362,2))</f>
        <v/>
      </c>
      <c r="S8362" s="144" t="str">
        <f t="shared" si="1565"/>
        <v/>
      </c>
      <c r="T8362" s="145" t="str">
        <f t="shared" si="1566"/>
        <v/>
      </c>
      <c r="U8362" s="118"/>
      <c r="V8362" s="145" t="str">
        <f t="shared" si="1567"/>
        <v/>
      </c>
      <c r="W8362" s="144" t="str">
        <f t="shared" si="1568"/>
        <v/>
      </c>
      <c r="X8362" s="146" t="str">
        <f>IF(C8362="","",IF(OR(C8362="Trade",C8362="Multi Position"),(X8361+V8362),IF(C8362="Deposit",(X8361+AE8362),IF(C8362="Withdrawal",(X8361-AE8362)))))</f>
        <v/>
      </c>
      <c r="Y8362" s="145" t="str">
        <f t="shared" si="1569"/>
        <v/>
      </c>
      <c r="Z8362" s="118"/>
      <c r="AA8362" s="118"/>
      <c r="AB8362" s="118"/>
      <c r="AC8362" s="118"/>
      <c r="AD8362" s="118"/>
      <c r="AE8362" s="139"/>
      <c r="AF8362" s="118"/>
      <c r="AG8362" s="118"/>
      <c r="AH8362" s="147" t="str">
        <f t="shared" si="1570"/>
        <v/>
      </c>
      <c r="AI8362" s="147" t="str">
        <f t="shared" si="1571"/>
        <v/>
      </c>
      <c r="AJ8362" s="148" t="str">
        <f t="shared" si="1560"/>
        <v/>
      </c>
      <c r="AK8362" s="148" t="str">
        <f t="shared" si="1561"/>
        <v/>
      </c>
      <c r="AL8362" s="147" t="str">
        <f t="shared" si="1562"/>
        <v/>
      </c>
      <c r="AM8362" s="147" t="str">
        <f t="shared" si="1563"/>
        <v/>
      </c>
      <c r="AN8362" s="147" t="str">
        <f t="shared" si="1564"/>
        <v/>
      </c>
      <c r="AO8362" s="118"/>
    </row>
    <row r="8363" spans="1:41">
      <c r="A8363" s="118"/>
      <c r="B8363" s="118"/>
      <c r="C8363" s="118"/>
      <c r="D8363" s="118"/>
      <c r="E8363" s="118"/>
      <c r="F8363" s="118"/>
      <c r="G8363" s="118"/>
      <c r="H8363" s="118"/>
      <c r="I8363" s="118"/>
      <c r="J8363" s="118"/>
      <c r="K8363" s="118"/>
      <c r="L8363" s="118"/>
      <c r="M8363" s="118"/>
      <c r="N8363" s="118"/>
      <c r="O8363" s="143" t="str">
        <f>IF(H8363="","",(S8363/S8363)&amp;":"&amp;ROUND(AH8363/S8363,2))</f>
        <v/>
      </c>
      <c r="P8363" s="118"/>
      <c r="Q8363" s="118"/>
      <c r="R8363" s="143" t="str">
        <f>IF(H8363="","",(S8363/S8363)&amp;":"&amp;ROUND(AI8363/S8363,2))</f>
        <v/>
      </c>
      <c r="S8363" s="144" t="str">
        <f t="shared" si="1565"/>
        <v/>
      </c>
      <c r="T8363" s="145" t="str">
        <f t="shared" si="1566"/>
        <v/>
      </c>
      <c r="U8363" s="118"/>
      <c r="V8363" s="145" t="str">
        <f t="shared" si="1567"/>
        <v/>
      </c>
      <c r="W8363" s="144" t="str">
        <f t="shared" si="1568"/>
        <v/>
      </c>
      <c r="X8363" s="146" t="str">
        <f>IF(C8363="","",IF(OR(C8363="Trade",C8363="Multi Position"),(X8362+V8363),IF(C8363="Deposit",(X8362+AE8363),IF(C8363="Withdrawal",(X8362-AE8363)))))</f>
        <v/>
      </c>
      <c r="Y8363" s="145" t="str">
        <f t="shared" si="1569"/>
        <v/>
      </c>
      <c r="Z8363" s="118"/>
      <c r="AA8363" s="118"/>
      <c r="AB8363" s="118"/>
      <c r="AC8363" s="118"/>
      <c r="AD8363" s="118"/>
      <c r="AE8363" s="139"/>
      <c r="AF8363" s="118"/>
      <c r="AG8363" s="118"/>
      <c r="AH8363" s="147" t="str">
        <f t="shared" si="1570"/>
        <v/>
      </c>
      <c r="AI8363" s="147" t="str">
        <f t="shared" si="1571"/>
        <v/>
      </c>
      <c r="AJ8363" s="148" t="str">
        <f t="shared" si="1560"/>
        <v/>
      </c>
      <c r="AK8363" s="148" t="str">
        <f t="shared" si="1561"/>
        <v/>
      </c>
      <c r="AL8363" s="147" t="str">
        <f t="shared" si="1562"/>
        <v/>
      </c>
      <c r="AM8363" s="147" t="str">
        <f t="shared" si="1563"/>
        <v/>
      </c>
      <c r="AN8363" s="147" t="str">
        <f t="shared" si="1564"/>
        <v/>
      </c>
      <c r="AO8363" s="118"/>
    </row>
    <row r="8364" spans="1:41">
      <c r="A8364" s="118"/>
      <c r="B8364" s="118"/>
      <c r="C8364" s="118"/>
      <c r="D8364" s="118"/>
      <c r="E8364" s="118"/>
      <c r="F8364" s="118"/>
      <c r="G8364" s="118"/>
      <c r="H8364" s="118"/>
      <c r="I8364" s="118"/>
      <c r="J8364" s="118"/>
      <c r="K8364" s="118"/>
      <c r="L8364" s="118"/>
      <c r="M8364" s="118"/>
      <c r="N8364" s="118"/>
      <c r="O8364" s="143" t="str">
        <f>IF(H8364="","",(S8364/S8364)&amp;":"&amp;ROUND(AH8364/S8364,2))</f>
        <v/>
      </c>
      <c r="P8364" s="118"/>
      <c r="Q8364" s="118"/>
      <c r="R8364" s="143" t="str">
        <f>IF(H8364="","",(S8364/S8364)&amp;":"&amp;ROUND(AI8364/S8364,2))</f>
        <v/>
      </c>
      <c r="S8364" s="144" t="str">
        <f t="shared" si="1565"/>
        <v/>
      </c>
      <c r="T8364" s="145" t="str">
        <f t="shared" si="1566"/>
        <v/>
      </c>
      <c r="U8364" s="118"/>
      <c r="V8364" s="145" t="str">
        <f t="shared" si="1567"/>
        <v/>
      </c>
      <c r="W8364" s="144" t="str">
        <f t="shared" si="1568"/>
        <v/>
      </c>
      <c r="X8364" s="146" t="str">
        <f>IF(C8364="","",IF(OR(C8364="Trade",C8364="Multi Position"),(X8363+V8364),IF(C8364="Deposit",(X8363+AE8364),IF(C8364="Withdrawal",(X8363-AE8364)))))</f>
        <v/>
      </c>
      <c r="Y8364" s="145" t="str">
        <f t="shared" si="1569"/>
        <v/>
      </c>
      <c r="Z8364" s="118"/>
      <c r="AA8364" s="118"/>
      <c r="AB8364" s="118"/>
      <c r="AC8364" s="118"/>
      <c r="AD8364" s="118"/>
      <c r="AE8364" s="139"/>
      <c r="AF8364" s="118"/>
      <c r="AG8364" s="118"/>
      <c r="AH8364" s="147" t="str">
        <f t="shared" si="1570"/>
        <v/>
      </c>
      <c r="AI8364" s="147" t="str">
        <f t="shared" si="1571"/>
        <v/>
      </c>
      <c r="AJ8364" s="148" t="str">
        <f t="shared" si="1560"/>
        <v/>
      </c>
      <c r="AK8364" s="148" t="str">
        <f t="shared" si="1561"/>
        <v/>
      </c>
      <c r="AL8364" s="147" t="str">
        <f t="shared" si="1562"/>
        <v/>
      </c>
      <c r="AM8364" s="147" t="str">
        <f t="shared" si="1563"/>
        <v/>
      </c>
      <c r="AN8364" s="147" t="str">
        <f t="shared" si="1564"/>
        <v/>
      </c>
      <c r="AO8364" s="118"/>
    </row>
    <row r="8365" spans="1:41">
      <c r="A8365" s="118"/>
      <c r="B8365" s="118"/>
      <c r="C8365" s="118"/>
      <c r="D8365" s="118"/>
      <c r="E8365" s="118"/>
      <c r="F8365" s="118"/>
      <c r="G8365" s="118"/>
      <c r="H8365" s="118"/>
      <c r="I8365" s="118"/>
      <c r="J8365" s="118"/>
      <c r="K8365" s="118"/>
      <c r="L8365" s="118"/>
      <c r="M8365" s="118"/>
      <c r="N8365" s="118"/>
      <c r="O8365" s="143" t="str">
        <f>IF(H8365="","",(S8365/S8365)&amp;":"&amp;ROUND(AH8365/S8365,2))</f>
        <v/>
      </c>
      <c r="P8365" s="118"/>
      <c r="Q8365" s="118"/>
      <c r="R8365" s="143" t="str">
        <f>IF(H8365="","",(S8365/S8365)&amp;":"&amp;ROUND(AI8365/S8365,2))</f>
        <v/>
      </c>
      <c r="S8365" s="144" t="str">
        <f t="shared" si="1565"/>
        <v/>
      </c>
      <c r="T8365" s="145" t="str">
        <f t="shared" si="1566"/>
        <v/>
      </c>
      <c r="U8365" s="118"/>
      <c r="V8365" s="145" t="str">
        <f t="shared" si="1567"/>
        <v/>
      </c>
      <c r="W8365" s="144" t="str">
        <f t="shared" si="1568"/>
        <v/>
      </c>
      <c r="X8365" s="146" t="str">
        <f>IF(C8365="","",IF(OR(C8365="Trade",C8365="Multi Position"),(X8364+V8365),IF(C8365="Deposit",(X8364+AE8365),IF(C8365="Withdrawal",(X8364-AE8365)))))</f>
        <v/>
      </c>
      <c r="Y8365" s="145" t="str">
        <f t="shared" si="1569"/>
        <v/>
      </c>
      <c r="Z8365" s="118"/>
      <c r="AA8365" s="118"/>
      <c r="AB8365" s="118"/>
      <c r="AC8365" s="118"/>
      <c r="AD8365" s="118"/>
      <c r="AE8365" s="139"/>
      <c r="AF8365" s="118"/>
      <c r="AG8365" s="118"/>
      <c r="AH8365" s="147" t="str">
        <f t="shared" si="1570"/>
        <v/>
      </c>
      <c r="AI8365" s="147" t="str">
        <f t="shared" si="1571"/>
        <v/>
      </c>
      <c r="AJ8365" s="148" t="str">
        <f t="shared" si="1560"/>
        <v/>
      </c>
      <c r="AK8365" s="148" t="str">
        <f t="shared" si="1561"/>
        <v/>
      </c>
      <c r="AL8365" s="147" t="str">
        <f t="shared" si="1562"/>
        <v/>
      </c>
      <c r="AM8365" s="147" t="str">
        <f t="shared" si="1563"/>
        <v/>
      </c>
      <c r="AN8365" s="147" t="str">
        <f t="shared" si="1564"/>
        <v/>
      </c>
      <c r="AO8365" s="118"/>
    </row>
    <row r="8366" spans="1:41">
      <c r="A8366" s="118"/>
      <c r="B8366" s="118"/>
      <c r="C8366" s="118"/>
      <c r="D8366" s="118"/>
      <c r="E8366" s="118"/>
      <c r="F8366" s="118"/>
      <c r="G8366" s="118"/>
      <c r="H8366" s="118"/>
      <c r="I8366" s="118"/>
      <c r="J8366" s="118"/>
      <c r="K8366" s="118"/>
      <c r="L8366" s="118"/>
      <c r="M8366" s="118"/>
      <c r="N8366" s="118"/>
      <c r="O8366" s="143" t="str">
        <f>IF(H8366="","",(S8366/S8366)&amp;":"&amp;ROUND(AH8366/S8366,2))</f>
        <v/>
      </c>
      <c r="P8366" s="118"/>
      <c r="Q8366" s="118"/>
      <c r="R8366" s="143" t="str">
        <f>IF(H8366="","",(S8366/S8366)&amp;":"&amp;ROUND(AI8366/S8366,2))</f>
        <v/>
      </c>
      <c r="S8366" s="144" t="str">
        <f t="shared" si="1565"/>
        <v/>
      </c>
      <c r="T8366" s="145" t="str">
        <f t="shared" si="1566"/>
        <v/>
      </c>
      <c r="U8366" s="118"/>
      <c r="V8366" s="145" t="str">
        <f t="shared" si="1567"/>
        <v/>
      </c>
      <c r="W8366" s="144" t="str">
        <f t="shared" si="1568"/>
        <v/>
      </c>
      <c r="X8366" s="146" t="str">
        <f>IF(C8366="","",IF(OR(C8366="Trade",C8366="Multi Position"),(X8365+V8366),IF(C8366="Deposit",(X8365+AE8366),IF(C8366="Withdrawal",(X8365-AE8366)))))</f>
        <v/>
      </c>
      <c r="Y8366" s="145" t="str">
        <f t="shared" si="1569"/>
        <v/>
      </c>
      <c r="Z8366" s="118"/>
      <c r="AA8366" s="118"/>
      <c r="AB8366" s="118"/>
      <c r="AC8366" s="118"/>
      <c r="AD8366" s="118"/>
      <c r="AE8366" s="139"/>
      <c r="AF8366" s="118"/>
      <c r="AG8366" s="118"/>
      <c r="AH8366" s="147" t="str">
        <f t="shared" si="1570"/>
        <v/>
      </c>
      <c r="AI8366" s="147" t="str">
        <f t="shared" si="1571"/>
        <v/>
      </c>
      <c r="AJ8366" s="148" t="str">
        <f t="shared" si="1560"/>
        <v/>
      </c>
      <c r="AK8366" s="148" t="str">
        <f t="shared" si="1561"/>
        <v/>
      </c>
      <c r="AL8366" s="147" t="str">
        <f t="shared" si="1562"/>
        <v/>
      </c>
      <c r="AM8366" s="147" t="str">
        <f t="shared" si="1563"/>
        <v/>
      </c>
      <c r="AN8366" s="147" t="str">
        <f t="shared" si="1564"/>
        <v/>
      </c>
      <c r="AO8366" s="118"/>
    </row>
    <row r="8367" spans="1:41">
      <c r="A8367" s="118"/>
      <c r="B8367" s="118"/>
      <c r="C8367" s="118"/>
      <c r="D8367" s="118"/>
      <c r="E8367" s="118"/>
      <c r="F8367" s="118"/>
      <c r="G8367" s="118"/>
      <c r="H8367" s="118"/>
      <c r="I8367" s="118"/>
      <c r="J8367" s="118"/>
      <c r="K8367" s="118"/>
      <c r="L8367" s="118"/>
      <c r="M8367" s="118"/>
      <c r="N8367" s="118"/>
      <c r="O8367" s="143" t="str">
        <f>IF(H8367="","",(S8367/S8367)&amp;":"&amp;ROUND(AH8367/S8367,2))</f>
        <v/>
      </c>
      <c r="P8367" s="118"/>
      <c r="Q8367" s="118"/>
      <c r="R8367" s="143" t="str">
        <f>IF(H8367="","",(S8367/S8367)&amp;":"&amp;ROUND(AI8367/S8367,2))</f>
        <v/>
      </c>
      <c r="S8367" s="144" t="str">
        <f t="shared" si="1565"/>
        <v/>
      </c>
      <c r="T8367" s="145" t="str">
        <f t="shared" si="1566"/>
        <v/>
      </c>
      <c r="U8367" s="118"/>
      <c r="V8367" s="145" t="str">
        <f t="shared" si="1567"/>
        <v/>
      </c>
      <c r="W8367" s="144" t="str">
        <f t="shared" si="1568"/>
        <v/>
      </c>
      <c r="X8367" s="146" t="str">
        <f>IF(C8367="","",IF(OR(C8367="Trade",C8367="Multi Position"),(X8366+V8367),IF(C8367="Deposit",(X8366+AE8367),IF(C8367="Withdrawal",(X8366-AE8367)))))</f>
        <v/>
      </c>
      <c r="Y8367" s="145" t="str">
        <f t="shared" si="1569"/>
        <v/>
      </c>
      <c r="Z8367" s="118"/>
      <c r="AA8367" s="118"/>
      <c r="AB8367" s="118"/>
      <c r="AC8367" s="118"/>
      <c r="AD8367" s="118"/>
      <c r="AE8367" s="139"/>
      <c r="AF8367" s="118"/>
      <c r="AG8367" s="118"/>
      <c r="AH8367" s="147" t="str">
        <f t="shared" si="1570"/>
        <v/>
      </c>
      <c r="AI8367" s="147" t="str">
        <f t="shared" si="1571"/>
        <v/>
      </c>
      <c r="AJ8367" s="148" t="str">
        <f t="shared" si="1560"/>
        <v/>
      </c>
      <c r="AK8367" s="148" t="str">
        <f t="shared" si="1561"/>
        <v/>
      </c>
      <c r="AL8367" s="147" t="str">
        <f t="shared" si="1562"/>
        <v/>
      </c>
      <c r="AM8367" s="147" t="str">
        <f t="shared" si="1563"/>
        <v/>
      </c>
      <c r="AN8367" s="147" t="str">
        <f t="shared" si="1564"/>
        <v/>
      </c>
      <c r="AO8367" s="118"/>
    </row>
    <row r="8368" spans="1:41">
      <c r="A8368" s="118"/>
      <c r="B8368" s="118"/>
      <c r="C8368" s="118"/>
      <c r="D8368" s="118"/>
      <c r="E8368" s="118"/>
      <c r="F8368" s="118"/>
      <c r="G8368" s="118"/>
      <c r="H8368" s="118"/>
      <c r="I8368" s="118"/>
      <c r="J8368" s="118"/>
      <c r="K8368" s="118"/>
      <c r="L8368" s="118"/>
      <c r="M8368" s="118"/>
      <c r="N8368" s="118"/>
      <c r="O8368" s="143" t="str">
        <f>IF(H8368="","",(S8368/S8368)&amp;":"&amp;ROUND(AH8368/S8368,2))</f>
        <v/>
      </c>
      <c r="P8368" s="118"/>
      <c r="Q8368" s="118"/>
      <c r="R8368" s="143" t="str">
        <f>IF(H8368="","",(S8368/S8368)&amp;":"&amp;ROUND(AI8368/S8368,2))</f>
        <v/>
      </c>
      <c r="S8368" s="144" t="str">
        <f t="shared" si="1565"/>
        <v/>
      </c>
      <c r="T8368" s="145" t="str">
        <f t="shared" si="1566"/>
        <v/>
      </c>
      <c r="U8368" s="118"/>
      <c r="V8368" s="145" t="str">
        <f t="shared" si="1567"/>
        <v/>
      </c>
      <c r="W8368" s="144" t="str">
        <f t="shared" si="1568"/>
        <v/>
      </c>
      <c r="X8368" s="146" t="str">
        <f>IF(C8368="","",IF(OR(C8368="Trade",C8368="Multi Position"),(X8367+V8368),IF(C8368="Deposit",(X8367+AE8368),IF(C8368="Withdrawal",(X8367-AE8368)))))</f>
        <v/>
      </c>
      <c r="Y8368" s="145" t="str">
        <f t="shared" si="1569"/>
        <v/>
      </c>
      <c r="Z8368" s="118"/>
      <c r="AA8368" s="118"/>
      <c r="AB8368" s="118"/>
      <c r="AC8368" s="118"/>
      <c r="AD8368" s="118"/>
      <c r="AE8368" s="139"/>
      <c r="AF8368" s="118"/>
      <c r="AG8368" s="118"/>
      <c r="AH8368" s="147" t="str">
        <f t="shared" si="1570"/>
        <v/>
      </c>
      <c r="AI8368" s="147" t="str">
        <f t="shared" si="1571"/>
        <v/>
      </c>
      <c r="AJ8368" s="148" t="str">
        <f t="shared" si="1560"/>
        <v/>
      </c>
      <c r="AK8368" s="148" t="str">
        <f t="shared" si="1561"/>
        <v/>
      </c>
      <c r="AL8368" s="147" t="str">
        <f t="shared" si="1562"/>
        <v/>
      </c>
      <c r="AM8368" s="147" t="str">
        <f t="shared" si="1563"/>
        <v/>
      </c>
      <c r="AN8368" s="147" t="str">
        <f t="shared" si="1564"/>
        <v/>
      </c>
      <c r="AO8368" s="118"/>
    </row>
    <row r="8369" spans="1:41">
      <c r="A8369" s="118"/>
      <c r="B8369" s="118"/>
      <c r="C8369" s="118"/>
      <c r="D8369" s="118"/>
      <c r="E8369" s="118"/>
      <c r="F8369" s="118"/>
      <c r="G8369" s="118"/>
      <c r="H8369" s="118"/>
      <c r="I8369" s="118"/>
      <c r="J8369" s="118"/>
      <c r="K8369" s="118"/>
      <c r="L8369" s="118"/>
      <c r="M8369" s="118"/>
      <c r="N8369" s="118"/>
      <c r="O8369" s="143" t="str">
        <f>IF(H8369="","",(S8369/S8369)&amp;":"&amp;ROUND(AH8369/S8369,2))</f>
        <v/>
      </c>
      <c r="P8369" s="118"/>
      <c r="Q8369" s="118"/>
      <c r="R8369" s="143" t="str">
        <f>IF(H8369="","",(S8369/S8369)&amp;":"&amp;ROUND(AI8369/S8369,2))</f>
        <v/>
      </c>
      <c r="S8369" s="144" t="str">
        <f t="shared" si="1565"/>
        <v/>
      </c>
      <c r="T8369" s="145" t="str">
        <f t="shared" si="1566"/>
        <v/>
      </c>
      <c r="U8369" s="118"/>
      <c r="V8369" s="145" t="str">
        <f t="shared" si="1567"/>
        <v/>
      </c>
      <c r="W8369" s="144" t="str">
        <f t="shared" si="1568"/>
        <v/>
      </c>
      <c r="X8369" s="146" t="str">
        <f>IF(C8369="","",IF(OR(C8369="Trade",C8369="Multi Position"),(X8368+V8369),IF(C8369="Deposit",(X8368+AE8369),IF(C8369="Withdrawal",(X8368-AE8369)))))</f>
        <v/>
      </c>
      <c r="Y8369" s="145" t="str">
        <f t="shared" si="1569"/>
        <v/>
      </c>
      <c r="Z8369" s="118"/>
      <c r="AA8369" s="118"/>
      <c r="AB8369" s="118"/>
      <c r="AC8369" s="118"/>
      <c r="AD8369" s="118"/>
      <c r="AE8369" s="139"/>
      <c r="AF8369" s="118"/>
      <c r="AG8369" s="118"/>
      <c r="AH8369" s="147" t="str">
        <f t="shared" si="1570"/>
        <v/>
      </c>
      <c r="AI8369" s="147" t="str">
        <f t="shared" si="1571"/>
        <v/>
      </c>
      <c r="AJ8369" s="148" t="str">
        <f t="shared" si="1560"/>
        <v/>
      </c>
      <c r="AK8369" s="148" t="str">
        <f t="shared" si="1561"/>
        <v/>
      </c>
      <c r="AL8369" s="147" t="str">
        <f t="shared" si="1562"/>
        <v/>
      </c>
      <c r="AM8369" s="147" t="str">
        <f t="shared" si="1563"/>
        <v/>
      </c>
      <c r="AN8369" s="147" t="str">
        <f t="shared" si="1564"/>
        <v/>
      </c>
      <c r="AO8369" s="118"/>
    </row>
    <row r="8370" spans="1:41">
      <c r="A8370" s="118"/>
      <c r="B8370" s="118"/>
      <c r="C8370" s="118"/>
      <c r="D8370" s="118"/>
      <c r="E8370" s="118"/>
      <c r="F8370" s="118"/>
      <c r="G8370" s="118"/>
      <c r="H8370" s="118"/>
      <c r="I8370" s="118"/>
      <c r="J8370" s="118"/>
      <c r="K8370" s="118"/>
      <c r="L8370" s="118"/>
      <c r="M8370" s="118"/>
      <c r="N8370" s="118"/>
      <c r="O8370" s="143" t="str">
        <f>IF(H8370="","",(S8370/S8370)&amp;":"&amp;ROUND(AH8370/S8370,2))</f>
        <v/>
      </c>
      <c r="P8370" s="118"/>
      <c r="Q8370" s="118"/>
      <c r="R8370" s="143" t="str">
        <f>IF(H8370="","",(S8370/S8370)&amp;":"&amp;ROUND(AI8370/S8370,2))</f>
        <v/>
      </c>
      <c r="S8370" s="144" t="str">
        <f t="shared" si="1565"/>
        <v/>
      </c>
      <c r="T8370" s="145" t="str">
        <f t="shared" si="1566"/>
        <v/>
      </c>
      <c r="U8370" s="118"/>
      <c r="V8370" s="145" t="str">
        <f t="shared" si="1567"/>
        <v/>
      </c>
      <c r="W8370" s="144" t="str">
        <f t="shared" si="1568"/>
        <v/>
      </c>
      <c r="X8370" s="146" t="str">
        <f>IF(C8370="","",IF(OR(C8370="Trade",C8370="Multi Position"),(X8369+V8370),IF(C8370="Deposit",(X8369+AE8370),IF(C8370="Withdrawal",(X8369-AE8370)))))</f>
        <v/>
      </c>
      <c r="Y8370" s="145" t="str">
        <f t="shared" si="1569"/>
        <v/>
      </c>
      <c r="Z8370" s="118"/>
      <c r="AA8370" s="118"/>
      <c r="AB8370" s="118"/>
      <c r="AC8370" s="118"/>
      <c r="AD8370" s="118"/>
      <c r="AE8370" s="139"/>
      <c r="AF8370" s="118"/>
      <c r="AG8370" s="118"/>
      <c r="AH8370" s="147" t="str">
        <f t="shared" si="1570"/>
        <v/>
      </c>
      <c r="AI8370" s="147" t="str">
        <f t="shared" si="1571"/>
        <v/>
      </c>
      <c r="AJ8370" s="148" t="str">
        <f t="shared" si="1560"/>
        <v/>
      </c>
      <c r="AK8370" s="148" t="str">
        <f t="shared" si="1561"/>
        <v/>
      </c>
      <c r="AL8370" s="147" t="str">
        <f t="shared" si="1562"/>
        <v/>
      </c>
      <c r="AM8370" s="147" t="str">
        <f t="shared" si="1563"/>
        <v/>
      </c>
      <c r="AN8370" s="147" t="str">
        <f t="shared" si="1564"/>
        <v/>
      </c>
      <c r="AO8370" s="118"/>
    </row>
    <row r="8371" spans="1:41">
      <c r="A8371" s="118"/>
      <c r="B8371" s="118"/>
      <c r="C8371" s="118"/>
      <c r="D8371" s="118"/>
      <c r="E8371" s="118"/>
      <c r="F8371" s="118"/>
      <c r="G8371" s="118"/>
      <c r="H8371" s="118"/>
      <c r="I8371" s="118"/>
      <c r="J8371" s="118"/>
      <c r="K8371" s="118"/>
      <c r="L8371" s="118"/>
      <c r="M8371" s="118"/>
      <c r="N8371" s="118"/>
      <c r="O8371" s="143" t="str">
        <f>IF(H8371="","",(S8371/S8371)&amp;":"&amp;ROUND(AH8371/S8371,2))</f>
        <v/>
      </c>
      <c r="P8371" s="118"/>
      <c r="Q8371" s="118"/>
      <c r="R8371" s="143" t="str">
        <f>IF(H8371="","",(S8371/S8371)&amp;":"&amp;ROUND(AI8371/S8371,2))</f>
        <v/>
      </c>
      <c r="S8371" s="144" t="str">
        <f t="shared" si="1565"/>
        <v/>
      </c>
      <c r="T8371" s="145" t="str">
        <f t="shared" si="1566"/>
        <v/>
      </c>
      <c r="U8371" s="118"/>
      <c r="V8371" s="145" t="str">
        <f t="shared" si="1567"/>
        <v/>
      </c>
      <c r="W8371" s="144" t="str">
        <f t="shared" si="1568"/>
        <v/>
      </c>
      <c r="X8371" s="146" t="str">
        <f>IF(C8371="","",IF(OR(C8371="Trade",C8371="Multi Position"),(X8370+V8371),IF(C8371="Deposit",(X8370+AE8371),IF(C8371="Withdrawal",(X8370-AE8371)))))</f>
        <v/>
      </c>
      <c r="Y8371" s="145" t="str">
        <f t="shared" si="1569"/>
        <v/>
      </c>
      <c r="Z8371" s="118"/>
      <c r="AA8371" s="118"/>
      <c r="AB8371" s="118"/>
      <c r="AC8371" s="118"/>
      <c r="AD8371" s="118"/>
      <c r="AE8371" s="139"/>
      <c r="AF8371" s="118"/>
      <c r="AG8371" s="118"/>
      <c r="AH8371" s="147" t="str">
        <f t="shared" si="1570"/>
        <v/>
      </c>
      <c r="AI8371" s="147" t="str">
        <f t="shared" si="1571"/>
        <v/>
      </c>
      <c r="AJ8371" s="148" t="str">
        <f t="shared" si="1560"/>
        <v/>
      </c>
      <c r="AK8371" s="148" t="str">
        <f t="shared" si="1561"/>
        <v/>
      </c>
      <c r="AL8371" s="147" t="str">
        <f t="shared" si="1562"/>
        <v/>
      </c>
      <c r="AM8371" s="147" t="str">
        <f t="shared" si="1563"/>
        <v/>
      </c>
      <c r="AN8371" s="147" t="str">
        <f t="shared" si="1564"/>
        <v/>
      </c>
      <c r="AO8371" s="118"/>
    </row>
    <row r="8372" spans="1:41">
      <c r="A8372" s="118"/>
      <c r="B8372" s="118"/>
      <c r="C8372" s="118"/>
      <c r="D8372" s="118"/>
      <c r="E8372" s="118"/>
      <c r="F8372" s="118"/>
      <c r="G8372" s="118"/>
      <c r="H8372" s="118"/>
      <c r="I8372" s="118"/>
      <c r="J8372" s="118"/>
      <c r="K8372" s="118"/>
      <c r="L8372" s="118"/>
      <c r="M8372" s="118"/>
      <c r="N8372" s="118"/>
      <c r="O8372" s="143" t="str">
        <f>IF(H8372="","",(S8372/S8372)&amp;":"&amp;ROUND(AH8372/S8372,2))</f>
        <v/>
      </c>
      <c r="P8372" s="118"/>
      <c r="Q8372" s="118"/>
      <c r="R8372" s="143" t="str">
        <f>IF(H8372="","",(S8372/S8372)&amp;":"&amp;ROUND(AI8372/S8372,2))</f>
        <v/>
      </c>
      <c r="S8372" s="144" t="str">
        <f t="shared" si="1565"/>
        <v/>
      </c>
      <c r="T8372" s="145" t="str">
        <f t="shared" si="1566"/>
        <v/>
      </c>
      <c r="U8372" s="118"/>
      <c r="V8372" s="145" t="str">
        <f t="shared" si="1567"/>
        <v/>
      </c>
      <c r="W8372" s="144" t="str">
        <f t="shared" si="1568"/>
        <v/>
      </c>
      <c r="X8372" s="146" t="str">
        <f>IF(C8372="","",IF(OR(C8372="Trade",C8372="Multi Position"),(X8371+V8372),IF(C8372="Deposit",(X8371+AE8372),IF(C8372="Withdrawal",(X8371-AE8372)))))</f>
        <v/>
      </c>
      <c r="Y8372" s="145" t="str">
        <f t="shared" si="1569"/>
        <v/>
      </c>
      <c r="Z8372" s="118"/>
      <c r="AA8372" s="118"/>
      <c r="AB8372" s="118"/>
      <c r="AC8372" s="118"/>
      <c r="AD8372" s="118"/>
      <c r="AE8372" s="139"/>
      <c r="AF8372" s="118"/>
      <c r="AG8372" s="118"/>
      <c r="AH8372" s="147" t="str">
        <f t="shared" si="1570"/>
        <v/>
      </c>
      <c r="AI8372" s="147" t="str">
        <f t="shared" si="1571"/>
        <v/>
      </c>
      <c r="AJ8372" s="148" t="str">
        <f t="shared" si="1560"/>
        <v/>
      </c>
      <c r="AK8372" s="148" t="str">
        <f t="shared" si="1561"/>
        <v/>
      </c>
      <c r="AL8372" s="147" t="str">
        <f t="shared" si="1562"/>
        <v/>
      </c>
      <c r="AM8372" s="147" t="str">
        <f t="shared" si="1563"/>
        <v/>
      </c>
      <c r="AN8372" s="147" t="str">
        <f t="shared" si="1564"/>
        <v/>
      </c>
      <c r="AO8372" s="118"/>
    </row>
    <row r="8373" spans="1:41">
      <c r="A8373" s="118"/>
      <c r="B8373" s="118"/>
      <c r="C8373" s="118"/>
      <c r="D8373" s="118"/>
      <c r="E8373" s="118"/>
      <c r="F8373" s="118"/>
      <c r="G8373" s="118"/>
      <c r="H8373" s="118"/>
      <c r="I8373" s="118"/>
      <c r="J8373" s="118"/>
      <c r="K8373" s="118"/>
      <c r="L8373" s="118"/>
      <c r="M8373" s="118"/>
      <c r="N8373" s="118"/>
      <c r="O8373" s="143" t="str">
        <f>IF(H8373="","",(S8373/S8373)&amp;":"&amp;ROUND(AH8373/S8373,2))</f>
        <v/>
      </c>
      <c r="P8373" s="118"/>
      <c r="Q8373" s="118"/>
      <c r="R8373" s="143" t="str">
        <f>IF(H8373="","",(S8373/S8373)&amp;":"&amp;ROUND(AI8373/S8373,2))</f>
        <v/>
      </c>
      <c r="S8373" s="144" t="str">
        <f t="shared" si="1565"/>
        <v/>
      </c>
      <c r="T8373" s="145" t="str">
        <f t="shared" si="1566"/>
        <v/>
      </c>
      <c r="U8373" s="118"/>
      <c r="V8373" s="145" t="str">
        <f t="shared" si="1567"/>
        <v/>
      </c>
      <c r="W8373" s="144" t="str">
        <f t="shared" si="1568"/>
        <v/>
      </c>
      <c r="X8373" s="146" t="str">
        <f>IF(C8373="","",IF(OR(C8373="Trade",C8373="Multi Position"),(X8372+V8373),IF(C8373="Deposit",(X8372+AE8373),IF(C8373="Withdrawal",(X8372-AE8373)))))</f>
        <v/>
      </c>
      <c r="Y8373" s="145" t="str">
        <f t="shared" si="1569"/>
        <v/>
      </c>
      <c r="Z8373" s="118"/>
      <c r="AA8373" s="118"/>
      <c r="AB8373" s="118"/>
      <c r="AC8373" s="118"/>
      <c r="AD8373" s="118"/>
      <c r="AE8373" s="139"/>
      <c r="AF8373" s="118"/>
      <c r="AG8373" s="118"/>
      <c r="AH8373" s="147" t="str">
        <f t="shared" si="1570"/>
        <v/>
      </c>
      <c r="AI8373" s="147" t="str">
        <f t="shared" si="1571"/>
        <v/>
      </c>
      <c r="AJ8373" s="148" t="str">
        <f t="shared" si="1560"/>
        <v/>
      </c>
      <c r="AK8373" s="148" t="str">
        <f t="shared" si="1561"/>
        <v/>
      </c>
      <c r="AL8373" s="147" t="str">
        <f t="shared" si="1562"/>
        <v/>
      </c>
      <c r="AM8373" s="147" t="str">
        <f t="shared" si="1563"/>
        <v/>
      </c>
      <c r="AN8373" s="147" t="str">
        <f t="shared" si="1564"/>
        <v/>
      </c>
      <c r="AO8373" s="118"/>
    </row>
    <row r="8374" spans="1:41">
      <c r="A8374" s="118"/>
      <c r="B8374" s="118"/>
      <c r="C8374" s="118"/>
      <c r="D8374" s="118"/>
      <c r="E8374" s="118"/>
      <c r="F8374" s="118"/>
      <c r="G8374" s="118"/>
      <c r="H8374" s="118"/>
      <c r="I8374" s="118"/>
      <c r="J8374" s="118"/>
      <c r="K8374" s="118"/>
      <c r="L8374" s="118"/>
      <c r="M8374" s="118"/>
      <c r="N8374" s="118"/>
      <c r="O8374" s="143" t="str">
        <f>IF(H8374="","",(S8374/S8374)&amp;":"&amp;ROUND(AH8374/S8374,2))</f>
        <v/>
      </c>
      <c r="P8374" s="118"/>
      <c r="Q8374" s="118"/>
      <c r="R8374" s="143" t="str">
        <f>IF(H8374="","",(S8374/S8374)&amp;":"&amp;ROUND(AI8374/S8374,2))</f>
        <v/>
      </c>
      <c r="S8374" s="144" t="str">
        <f t="shared" si="1565"/>
        <v/>
      </c>
      <c r="T8374" s="145" t="str">
        <f t="shared" si="1566"/>
        <v/>
      </c>
      <c r="U8374" s="118"/>
      <c r="V8374" s="145" t="str">
        <f t="shared" si="1567"/>
        <v/>
      </c>
      <c r="W8374" s="144" t="str">
        <f t="shared" si="1568"/>
        <v/>
      </c>
      <c r="X8374" s="146" t="str">
        <f>IF(C8374="","",IF(OR(C8374="Trade",C8374="Multi Position"),(X8373+V8374),IF(C8374="Deposit",(X8373+AE8374),IF(C8374="Withdrawal",(X8373-AE8374)))))</f>
        <v/>
      </c>
      <c r="Y8374" s="145" t="str">
        <f t="shared" si="1569"/>
        <v/>
      </c>
      <c r="Z8374" s="118"/>
      <c r="AA8374" s="118"/>
      <c r="AB8374" s="118"/>
      <c r="AC8374" s="118"/>
      <c r="AD8374" s="118"/>
      <c r="AE8374" s="139"/>
      <c r="AF8374" s="118"/>
      <c r="AG8374" s="118"/>
      <c r="AH8374" s="147" t="str">
        <f t="shared" si="1570"/>
        <v/>
      </c>
      <c r="AI8374" s="147" t="str">
        <f t="shared" si="1571"/>
        <v/>
      </c>
      <c r="AJ8374" s="148" t="str">
        <f t="shared" si="1560"/>
        <v/>
      </c>
      <c r="AK8374" s="148" t="str">
        <f t="shared" si="1561"/>
        <v/>
      </c>
      <c r="AL8374" s="147" t="str">
        <f t="shared" si="1562"/>
        <v/>
      </c>
      <c r="AM8374" s="147" t="str">
        <f t="shared" si="1563"/>
        <v/>
      </c>
      <c r="AN8374" s="147" t="str">
        <f t="shared" si="1564"/>
        <v/>
      </c>
      <c r="AO8374" s="118"/>
    </row>
    <row r="8375" spans="1:41">
      <c r="A8375" s="118"/>
      <c r="B8375" s="118"/>
      <c r="C8375" s="118"/>
      <c r="D8375" s="118"/>
      <c r="E8375" s="118"/>
      <c r="F8375" s="118"/>
      <c r="G8375" s="118"/>
      <c r="H8375" s="118"/>
      <c r="I8375" s="118"/>
      <c r="J8375" s="118"/>
      <c r="K8375" s="118"/>
      <c r="L8375" s="118"/>
      <c r="M8375" s="118"/>
      <c r="N8375" s="118"/>
      <c r="O8375" s="143" t="str">
        <f>IF(H8375="","",(S8375/S8375)&amp;":"&amp;ROUND(AH8375/S8375,2))</f>
        <v/>
      </c>
      <c r="P8375" s="118"/>
      <c r="Q8375" s="118"/>
      <c r="R8375" s="143" t="str">
        <f>IF(H8375="","",(S8375/S8375)&amp;":"&amp;ROUND(AI8375/S8375,2))</f>
        <v/>
      </c>
      <c r="S8375" s="144" t="str">
        <f t="shared" si="1565"/>
        <v/>
      </c>
      <c r="T8375" s="145" t="str">
        <f t="shared" si="1566"/>
        <v/>
      </c>
      <c r="U8375" s="118"/>
      <c r="V8375" s="145" t="str">
        <f t="shared" si="1567"/>
        <v/>
      </c>
      <c r="W8375" s="144" t="str">
        <f t="shared" si="1568"/>
        <v/>
      </c>
      <c r="X8375" s="146" t="str">
        <f>IF(C8375="","",IF(OR(C8375="Trade",C8375="Multi Position"),(X8374+V8375),IF(C8375="Deposit",(X8374+AE8375),IF(C8375="Withdrawal",(X8374-AE8375)))))</f>
        <v/>
      </c>
      <c r="Y8375" s="145" t="str">
        <f t="shared" si="1569"/>
        <v/>
      </c>
      <c r="Z8375" s="118"/>
      <c r="AA8375" s="118"/>
      <c r="AB8375" s="118"/>
      <c r="AC8375" s="118"/>
      <c r="AD8375" s="118"/>
      <c r="AE8375" s="139"/>
      <c r="AF8375" s="118"/>
      <c r="AG8375" s="118"/>
      <c r="AH8375" s="147" t="str">
        <f t="shared" si="1570"/>
        <v/>
      </c>
      <c r="AI8375" s="147" t="str">
        <f t="shared" si="1571"/>
        <v/>
      </c>
      <c r="AJ8375" s="148" t="str">
        <f t="shared" si="1560"/>
        <v/>
      </c>
      <c r="AK8375" s="148" t="str">
        <f t="shared" si="1561"/>
        <v/>
      </c>
      <c r="AL8375" s="147" t="str">
        <f t="shared" si="1562"/>
        <v/>
      </c>
      <c r="AM8375" s="147" t="str">
        <f t="shared" si="1563"/>
        <v/>
      </c>
      <c r="AN8375" s="147" t="str">
        <f t="shared" si="1564"/>
        <v/>
      </c>
      <c r="AO8375" s="118"/>
    </row>
    <row r="8376" spans="1:41">
      <c r="A8376" s="118"/>
      <c r="B8376" s="118"/>
      <c r="C8376" s="118"/>
      <c r="D8376" s="118"/>
      <c r="E8376" s="118"/>
      <c r="F8376" s="118"/>
      <c r="G8376" s="118"/>
      <c r="H8376" s="118"/>
      <c r="I8376" s="118"/>
      <c r="J8376" s="118"/>
      <c r="K8376" s="118"/>
      <c r="L8376" s="118"/>
      <c r="M8376" s="118"/>
      <c r="N8376" s="118"/>
      <c r="O8376" s="143" t="str">
        <f>IF(H8376="","",(S8376/S8376)&amp;":"&amp;ROUND(AH8376/S8376,2))</f>
        <v/>
      </c>
      <c r="P8376" s="118"/>
      <c r="Q8376" s="118"/>
      <c r="R8376" s="143" t="str">
        <f>IF(H8376="","",(S8376/S8376)&amp;":"&amp;ROUND(AI8376/S8376,2))</f>
        <v/>
      </c>
      <c r="S8376" s="144" t="str">
        <f t="shared" si="1565"/>
        <v/>
      </c>
      <c r="T8376" s="145" t="str">
        <f t="shared" si="1566"/>
        <v/>
      </c>
      <c r="U8376" s="118"/>
      <c r="V8376" s="145" t="str">
        <f t="shared" si="1567"/>
        <v/>
      </c>
      <c r="W8376" s="144" t="str">
        <f t="shared" si="1568"/>
        <v/>
      </c>
      <c r="X8376" s="146" t="str">
        <f>IF(C8376="","",IF(OR(C8376="Trade",C8376="Multi Position"),(X8375+V8376),IF(C8376="Deposit",(X8375+AE8376),IF(C8376="Withdrawal",(X8375-AE8376)))))</f>
        <v/>
      </c>
      <c r="Y8376" s="145" t="str">
        <f t="shared" si="1569"/>
        <v/>
      </c>
      <c r="Z8376" s="118"/>
      <c r="AA8376" s="118"/>
      <c r="AB8376" s="118"/>
      <c r="AC8376" s="118"/>
      <c r="AD8376" s="118"/>
      <c r="AE8376" s="139"/>
      <c r="AF8376" s="118"/>
      <c r="AG8376" s="118"/>
      <c r="AH8376" s="147" t="str">
        <f t="shared" si="1570"/>
        <v/>
      </c>
      <c r="AI8376" s="147" t="str">
        <f t="shared" si="1571"/>
        <v/>
      </c>
      <c r="AJ8376" s="148" t="str">
        <f t="shared" si="1560"/>
        <v/>
      </c>
      <c r="AK8376" s="148" t="str">
        <f t="shared" si="1561"/>
        <v/>
      </c>
      <c r="AL8376" s="147" t="str">
        <f t="shared" si="1562"/>
        <v/>
      </c>
      <c r="AM8376" s="147" t="str">
        <f t="shared" si="1563"/>
        <v/>
      </c>
      <c r="AN8376" s="147" t="str">
        <f t="shared" si="1564"/>
        <v/>
      </c>
      <c r="AO8376" s="118"/>
    </row>
    <row r="8377" spans="1:41">
      <c r="A8377" s="118"/>
      <c r="B8377" s="118"/>
      <c r="C8377" s="118"/>
      <c r="D8377" s="118"/>
      <c r="E8377" s="118"/>
      <c r="F8377" s="118"/>
      <c r="G8377" s="118"/>
      <c r="H8377" s="118"/>
      <c r="I8377" s="118"/>
      <c r="J8377" s="118"/>
      <c r="K8377" s="118"/>
      <c r="L8377" s="118"/>
      <c r="M8377" s="118"/>
      <c r="N8377" s="118"/>
      <c r="O8377" s="143" t="str">
        <f>IF(H8377="","",(S8377/S8377)&amp;":"&amp;ROUND(AH8377/S8377,2))</f>
        <v/>
      </c>
      <c r="P8377" s="118"/>
      <c r="Q8377" s="118"/>
      <c r="R8377" s="143" t="str">
        <f>IF(H8377="","",(S8377/S8377)&amp;":"&amp;ROUND(AI8377/S8377,2))</f>
        <v/>
      </c>
      <c r="S8377" s="144" t="str">
        <f t="shared" si="1565"/>
        <v/>
      </c>
      <c r="T8377" s="145" t="str">
        <f t="shared" si="1566"/>
        <v/>
      </c>
      <c r="U8377" s="118"/>
      <c r="V8377" s="145" t="str">
        <f t="shared" si="1567"/>
        <v/>
      </c>
      <c r="W8377" s="144" t="str">
        <f t="shared" si="1568"/>
        <v/>
      </c>
      <c r="X8377" s="146" t="str">
        <f>IF(C8377="","",IF(OR(C8377="Trade",C8377="Multi Position"),(X8376+V8377),IF(C8377="Deposit",(X8376+AE8377),IF(C8377="Withdrawal",(X8376-AE8377)))))</f>
        <v/>
      </c>
      <c r="Y8377" s="145" t="str">
        <f t="shared" si="1569"/>
        <v/>
      </c>
      <c r="Z8377" s="118"/>
      <c r="AA8377" s="118"/>
      <c r="AB8377" s="118"/>
      <c r="AC8377" s="118"/>
      <c r="AD8377" s="118"/>
      <c r="AE8377" s="139"/>
      <c r="AF8377" s="118"/>
      <c r="AG8377" s="118"/>
      <c r="AH8377" s="147" t="str">
        <f t="shared" si="1570"/>
        <v/>
      </c>
      <c r="AI8377" s="147" t="str">
        <f t="shared" si="1571"/>
        <v/>
      </c>
      <c r="AJ8377" s="148" t="str">
        <f t="shared" si="1560"/>
        <v/>
      </c>
      <c r="AK8377" s="148" t="str">
        <f t="shared" si="1561"/>
        <v/>
      </c>
      <c r="AL8377" s="147" t="str">
        <f t="shared" si="1562"/>
        <v/>
      </c>
      <c r="AM8377" s="147" t="str">
        <f t="shared" si="1563"/>
        <v/>
      </c>
      <c r="AN8377" s="147" t="str">
        <f t="shared" si="1564"/>
        <v/>
      </c>
      <c r="AO8377" s="118"/>
    </row>
    <row r="8378" spans="1:41">
      <c r="A8378" s="118"/>
      <c r="B8378" s="118"/>
      <c r="C8378" s="118"/>
      <c r="D8378" s="118"/>
      <c r="E8378" s="118"/>
      <c r="F8378" s="118"/>
      <c r="G8378" s="118"/>
      <c r="H8378" s="118"/>
      <c r="I8378" s="118"/>
      <c r="J8378" s="118"/>
      <c r="K8378" s="118"/>
      <c r="L8378" s="118"/>
      <c r="M8378" s="118"/>
      <c r="N8378" s="118"/>
      <c r="O8378" s="143" t="str">
        <f>IF(H8378="","",(S8378/S8378)&amp;":"&amp;ROUND(AH8378/S8378,2))</f>
        <v/>
      </c>
      <c r="P8378" s="118"/>
      <c r="Q8378" s="118"/>
      <c r="R8378" s="143" t="str">
        <f>IF(H8378="","",(S8378/S8378)&amp;":"&amp;ROUND(AI8378/S8378,2))</f>
        <v/>
      </c>
      <c r="S8378" s="144" t="str">
        <f t="shared" si="1565"/>
        <v/>
      </c>
      <c r="T8378" s="145" t="str">
        <f t="shared" si="1566"/>
        <v/>
      </c>
      <c r="U8378" s="118"/>
      <c r="V8378" s="145" t="str">
        <f t="shared" si="1567"/>
        <v/>
      </c>
      <c r="W8378" s="144" t="str">
        <f t="shared" si="1568"/>
        <v/>
      </c>
      <c r="X8378" s="146" t="str">
        <f>IF(C8378="","",IF(OR(C8378="Trade",C8378="Multi Position"),(X8377+V8378),IF(C8378="Deposit",(X8377+AE8378),IF(C8378="Withdrawal",(X8377-AE8378)))))</f>
        <v/>
      </c>
      <c r="Y8378" s="145" t="str">
        <f t="shared" si="1569"/>
        <v/>
      </c>
      <c r="Z8378" s="118"/>
      <c r="AA8378" s="118"/>
      <c r="AB8378" s="118"/>
      <c r="AC8378" s="118"/>
      <c r="AD8378" s="118"/>
      <c r="AE8378" s="139"/>
      <c r="AF8378" s="118"/>
      <c r="AG8378" s="118"/>
      <c r="AH8378" s="147" t="str">
        <f t="shared" si="1570"/>
        <v/>
      </c>
      <c r="AI8378" s="147" t="str">
        <f t="shared" si="1571"/>
        <v/>
      </c>
      <c r="AJ8378" s="148" t="str">
        <f t="shared" si="1560"/>
        <v/>
      </c>
      <c r="AK8378" s="148" t="str">
        <f t="shared" si="1561"/>
        <v/>
      </c>
      <c r="AL8378" s="147" t="str">
        <f t="shared" si="1562"/>
        <v/>
      </c>
      <c r="AM8378" s="147" t="str">
        <f t="shared" si="1563"/>
        <v/>
      </c>
      <c r="AN8378" s="147" t="str">
        <f t="shared" si="1564"/>
        <v/>
      </c>
      <c r="AO8378" s="118"/>
    </row>
    <row r="8379" spans="1:41">
      <c r="A8379" s="118"/>
      <c r="B8379" s="118"/>
      <c r="C8379" s="118"/>
      <c r="D8379" s="118"/>
      <c r="E8379" s="118"/>
      <c r="F8379" s="118"/>
      <c r="G8379" s="118"/>
      <c r="H8379" s="118"/>
      <c r="I8379" s="118"/>
      <c r="J8379" s="118"/>
      <c r="K8379" s="118"/>
      <c r="L8379" s="118"/>
      <c r="M8379" s="118"/>
      <c r="N8379" s="118"/>
      <c r="O8379" s="143" t="str">
        <f>IF(H8379="","",(S8379/S8379)&amp;":"&amp;ROUND(AH8379/S8379,2))</f>
        <v/>
      </c>
      <c r="P8379" s="118"/>
      <c r="Q8379" s="118"/>
      <c r="R8379" s="143" t="str">
        <f>IF(H8379="","",(S8379/S8379)&amp;":"&amp;ROUND(AI8379/S8379,2))</f>
        <v/>
      </c>
      <c r="S8379" s="144" t="str">
        <f t="shared" si="1565"/>
        <v/>
      </c>
      <c r="T8379" s="145" t="str">
        <f t="shared" si="1566"/>
        <v/>
      </c>
      <c r="U8379" s="118"/>
      <c r="V8379" s="145" t="str">
        <f t="shared" si="1567"/>
        <v/>
      </c>
      <c r="W8379" s="144" t="str">
        <f t="shared" si="1568"/>
        <v/>
      </c>
      <c r="X8379" s="146" t="str">
        <f>IF(C8379="","",IF(OR(C8379="Trade",C8379="Multi Position"),(X8378+V8379),IF(C8379="Deposit",(X8378+AE8379),IF(C8379="Withdrawal",(X8378-AE8379)))))</f>
        <v/>
      </c>
      <c r="Y8379" s="145" t="str">
        <f t="shared" si="1569"/>
        <v/>
      </c>
      <c r="Z8379" s="118"/>
      <c r="AA8379" s="118"/>
      <c r="AB8379" s="118"/>
      <c r="AC8379" s="118"/>
      <c r="AD8379" s="118"/>
      <c r="AE8379" s="139"/>
      <c r="AF8379" s="118"/>
      <c r="AG8379" s="118"/>
      <c r="AH8379" s="147" t="str">
        <f t="shared" si="1570"/>
        <v/>
      </c>
      <c r="AI8379" s="147" t="str">
        <f t="shared" si="1571"/>
        <v/>
      </c>
      <c r="AJ8379" s="148" t="str">
        <f t="shared" si="1560"/>
        <v/>
      </c>
      <c r="AK8379" s="148" t="str">
        <f t="shared" si="1561"/>
        <v/>
      </c>
      <c r="AL8379" s="147" t="str">
        <f t="shared" si="1562"/>
        <v/>
      </c>
      <c r="AM8379" s="147" t="str">
        <f t="shared" si="1563"/>
        <v/>
      </c>
      <c r="AN8379" s="147" t="str">
        <f t="shared" si="1564"/>
        <v/>
      </c>
      <c r="AO8379" s="118"/>
    </row>
    <row r="8380" spans="1:41">
      <c r="A8380" s="118"/>
      <c r="B8380" s="118"/>
      <c r="C8380" s="118"/>
      <c r="D8380" s="118"/>
      <c r="E8380" s="118"/>
      <c r="F8380" s="118"/>
      <c r="G8380" s="118"/>
      <c r="H8380" s="118"/>
      <c r="I8380" s="118"/>
      <c r="J8380" s="118"/>
      <c r="K8380" s="118"/>
      <c r="L8380" s="118"/>
      <c r="M8380" s="118"/>
      <c r="N8380" s="118"/>
      <c r="O8380" s="143" t="str">
        <f>IF(H8380="","",(S8380/S8380)&amp;":"&amp;ROUND(AH8380/S8380,2))</f>
        <v/>
      </c>
      <c r="P8380" s="118"/>
      <c r="Q8380" s="118"/>
      <c r="R8380" s="143" t="str">
        <f>IF(H8380="","",(S8380/S8380)&amp;":"&amp;ROUND(AI8380/S8380,2))</f>
        <v/>
      </c>
      <c r="S8380" s="144" t="str">
        <f t="shared" si="1565"/>
        <v/>
      </c>
      <c r="T8380" s="145" t="str">
        <f t="shared" si="1566"/>
        <v/>
      </c>
      <c r="U8380" s="118"/>
      <c r="V8380" s="145" t="str">
        <f t="shared" si="1567"/>
        <v/>
      </c>
      <c r="W8380" s="144" t="str">
        <f t="shared" si="1568"/>
        <v/>
      </c>
      <c r="X8380" s="146" t="str">
        <f>IF(C8380="","",IF(OR(C8380="Trade",C8380="Multi Position"),(X8379+V8380),IF(C8380="Deposit",(X8379+AE8380),IF(C8380="Withdrawal",(X8379-AE8380)))))</f>
        <v/>
      </c>
      <c r="Y8380" s="145" t="str">
        <f t="shared" si="1569"/>
        <v/>
      </c>
      <c r="Z8380" s="118"/>
      <c r="AA8380" s="118"/>
      <c r="AB8380" s="118"/>
      <c r="AC8380" s="118"/>
      <c r="AD8380" s="118"/>
      <c r="AE8380" s="139"/>
      <c r="AF8380" s="118"/>
      <c r="AG8380" s="118"/>
      <c r="AH8380" s="147" t="str">
        <f t="shared" si="1570"/>
        <v/>
      </c>
      <c r="AI8380" s="147" t="str">
        <f t="shared" si="1571"/>
        <v/>
      </c>
      <c r="AJ8380" s="148" t="str">
        <f t="shared" si="1560"/>
        <v/>
      </c>
      <c r="AK8380" s="148" t="str">
        <f t="shared" si="1561"/>
        <v/>
      </c>
      <c r="AL8380" s="147" t="str">
        <f t="shared" si="1562"/>
        <v/>
      </c>
      <c r="AM8380" s="147" t="str">
        <f t="shared" si="1563"/>
        <v/>
      </c>
      <c r="AN8380" s="147" t="str">
        <f t="shared" si="1564"/>
        <v/>
      </c>
      <c r="AO8380" s="118"/>
    </row>
    <row r="8381" spans="1:41">
      <c r="A8381" s="118"/>
      <c r="B8381" s="118"/>
      <c r="C8381" s="118"/>
      <c r="D8381" s="118"/>
      <c r="E8381" s="118"/>
      <c r="F8381" s="118"/>
      <c r="G8381" s="118"/>
      <c r="H8381" s="118"/>
      <c r="I8381" s="118"/>
      <c r="J8381" s="118"/>
      <c r="K8381" s="118"/>
      <c r="L8381" s="118"/>
      <c r="M8381" s="118"/>
      <c r="N8381" s="118"/>
      <c r="O8381" s="143" t="str">
        <f>IF(H8381="","",(S8381/S8381)&amp;":"&amp;ROUND(AH8381/S8381,2))</f>
        <v/>
      </c>
      <c r="P8381" s="118"/>
      <c r="Q8381" s="118"/>
      <c r="R8381" s="143" t="str">
        <f>IF(H8381="","",(S8381/S8381)&amp;":"&amp;ROUND(AI8381/S8381,2))</f>
        <v/>
      </c>
      <c r="S8381" s="144" t="str">
        <f t="shared" si="1565"/>
        <v/>
      </c>
      <c r="T8381" s="145" t="str">
        <f t="shared" si="1566"/>
        <v/>
      </c>
      <c r="U8381" s="118"/>
      <c r="V8381" s="145" t="str">
        <f t="shared" si="1567"/>
        <v/>
      </c>
      <c r="W8381" s="144" t="str">
        <f t="shared" si="1568"/>
        <v/>
      </c>
      <c r="X8381" s="146" t="str">
        <f>IF(C8381="","",IF(OR(C8381="Trade",C8381="Multi Position"),(X8380+V8381),IF(C8381="Deposit",(X8380+AE8381),IF(C8381="Withdrawal",(X8380-AE8381)))))</f>
        <v/>
      </c>
      <c r="Y8381" s="145" t="str">
        <f t="shared" si="1569"/>
        <v/>
      </c>
      <c r="Z8381" s="118"/>
      <c r="AA8381" s="118"/>
      <c r="AB8381" s="118"/>
      <c r="AC8381" s="118"/>
      <c r="AD8381" s="118"/>
      <c r="AE8381" s="139"/>
      <c r="AF8381" s="118"/>
      <c r="AG8381" s="118"/>
      <c r="AH8381" s="147" t="str">
        <f t="shared" si="1570"/>
        <v/>
      </c>
      <c r="AI8381" s="147" t="str">
        <f t="shared" si="1571"/>
        <v/>
      </c>
      <c r="AJ8381" s="148" t="str">
        <f t="shared" si="1560"/>
        <v/>
      </c>
      <c r="AK8381" s="148" t="str">
        <f t="shared" si="1561"/>
        <v/>
      </c>
      <c r="AL8381" s="147" t="str">
        <f t="shared" si="1562"/>
        <v/>
      </c>
      <c r="AM8381" s="147" t="str">
        <f t="shared" si="1563"/>
        <v/>
      </c>
      <c r="AN8381" s="147" t="str">
        <f t="shared" si="1564"/>
        <v/>
      </c>
      <c r="AO8381" s="118"/>
    </row>
    <row r="8382" spans="1:41">
      <c r="A8382" s="118"/>
      <c r="B8382" s="118"/>
      <c r="C8382" s="118"/>
      <c r="D8382" s="118"/>
      <c r="E8382" s="118"/>
      <c r="F8382" s="118"/>
      <c r="G8382" s="118"/>
      <c r="H8382" s="118"/>
      <c r="I8382" s="118"/>
      <c r="J8382" s="118"/>
      <c r="K8382" s="118"/>
      <c r="L8382" s="118"/>
      <c r="M8382" s="118"/>
      <c r="N8382" s="118"/>
      <c r="O8382" s="143" t="str">
        <f>IF(H8382="","",(S8382/S8382)&amp;":"&amp;ROUND(AH8382/S8382,2))</f>
        <v/>
      </c>
      <c r="P8382" s="118"/>
      <c r="Q8382" s="118"/>
      <c r="R8382" s="143" t="str">
        <f>IF(H8382="","",(S8382/S8382)&amp;":"&amp;ROUND(AI8382/S8382,2))</f>
        <v/>
      </c>
      <c r="S8382" s="144" t="str">
        <f t="shared" si="1565"/>
        <v/>
      </c>
      <c r="T8382" s="145" t="str">
        <f t="shared" si="1566"/>
        <v/>
      </c>
      <c r="U8382" s="118"/>
      <c r="V8382" s="145" t="str">
        <f t="shared" si="1567"/>
        <v/>
      </c>
      <c r="W8382" s="144" t="str">
        <f t="shared" si="1568"/>
        <v/>
      </c>
      <c r="X8382" s="146" t="str">
        <f>IF(C8382="","",IF(OR(C8382="Trade",C8382="Multi Position"),(X8381+V8382),IF(C8382="Deposit",(X8381+AE8382),IF(C8382="Withdrawal",(X8381-AE8382)))))</f>
        <v/>
      </c>
      <c r="Y8382" s="145" t="str">
        <f t="shared" si="1569"/>
        <v/>
      </c>
      <c r="Z8382" s="118"/>
      <c r="AA8382" s="118"/>
      <c r="AB8382" s="118"/>
      <c r="AC8382" s="118"/>
      <c r="AD8382" s="118"/>
      <c r="AE8382" s="139"/>
      <c r="AF8382" s="118"/>
      <c r="AG8382" s="118"/>
      <c r="AH8382" s="147" t="str">
        <f t="shared" si="1570"/>
        <v/>
      </c>
      <c r="AI8382" s="147" t="str">
        <f t="shared" si="1571"/>
        <v/>
      </c>
      <c r="AJ8382" s="148" t="str">
        <f t="shared" si="1560"/>
        <v/>
      </c>
      <c r="AK8382" s="148" t="str">
        <f t="shared" si="1561"/>
        <v/>
      </c>
      <c r="AL8382" s="147" t="str">
        <f t="shared" si="1562"/>
        <v/>
      </c>
      <c r="AM8382" s="147" t="str">
        <f t="shared" si="1563"/>
        <v/>
      </c>
      <c r="AN8382" s="147" t="str">
        <f t="shared" si="1564"/>
        <v/>
      </c>
      <c r="AO8382" s="118"/>
    </row>
    <row r="8383" spans="1:41">
      <c r="A8383" s="118"/>
      <c r="B8383" s="118"/>
      <c r="C8383" s="118"/>
      <c r="D8383" s="118"/>
      <c r="E8383" s="118"/>
      <c r="F8383" s="118"/>
      <c r="G8383" s="118"/>
      <c r="H8383" s="118"/>
      <c r="I8383" s="118"/>
      <c r="J8383" s="118"/>
      <c r="K8383" s="118"/>
      <c r="L8383" s="118"/>
      <c r="M8383" s="118"/>
      <c r="N8383" s="118"/>
      <c r="O8383" s="143" t="str">
        <f>IF(H8383="","",(S8383/S8383)&amp;":"&amp;ROUND(AH8383/S8383,2))</f>
        <v/>
      </c>
      <c r="P8383" s="118"/>
      <c r="Q8383" s="118"/>
      <c r="R8383" s="143" t="str">
        <f>IF(H8383="","",(S8383/S8383)&amp;":"&amp;ROUND(AI8383/S8383,2))</f>
        <v/>
      </c>
      <c r="S8383" s="144" t="str">
        <f t="shared" si="1565"/>
        <v/>
      </c>
      <c r="T8383" s="145" t="str">
        <f t="shared" si="1566"/>
        <v/>
      </c>
      <c r="U8383" s="118"/>
      <c r="V8383" s="145" t="str">
        <f t="shared" si="1567"/>
        <v/>
      </c>
      <c r="W8383" s="144" t="str">
        <f t="shared" si="1568"/>
        <v/>
      </c>
      <c r="X8383" s="146" t="str">
        <f>IF(C8383="","",IF(OR(C8383="Trade",C8383="Multi Position"),(X8382+V8383),IF(C8383="Deposit",(X8382+AE8383),IF(C8383="Withdrawal",(X8382-AE8383)))))</f>
        <v/>
      </c>
      <c r="Y8383" s="145" t="str">
        <f t="shared" si="1569"/>
        <v/>
      </c>
      <c r="Z8383" s="118"/>
      <c r="AA8383" s="118"/>
      <c r="AB8383" s="118"/>
      <c r="AC8383" s="118"/>
      <c r="AD8383" s="118"/>
      <c r="AE8383" s="139"/>
      <c r="AF8383" s="118"/>
      <c r="AG8383" s="118"/>
      <c r="AH8383" s="147" t="str">
        <f t="shared" si="1570"/>
        <v/>
      </c>
      <c r="AI8383" s="147" t="str">
        <f t="shared" si="1571"/>
        <v/>
      </c>
      <c r="AJ8383" s="148" t="str">
        <f t="shared" si="1560"/>
        <v/>
      </c>
      <c r="AK8383" s="148" t="str">
        <f t="shared" si="1561"/>
        <v/>
      </c>
      <c r="AL8383" s="147" t="str">
        <f t="shared" si="1562"/>
        <v/>
      </c>
      <c r="AM8383" s="147" t="str">
        <f t="shared" si="1563"/>
        <v/>
      </c>
      <c r="AN8383" s="147" t="str">
        <f t="shared" si="1564"/>
        <v/>
      </c>
      <c r="AO8383" s="118"/>
    </row>
    <row r="8384" spans="1:41">
      <c r="A8384" s="118"/>
      <c r="B8384" s="118"/>
      <c r="C8384" s="118"/>
      <c r="D8384" s="118"/>
      <c r="E8384" s="118"/>
      <c r="F8384" s="118"/>
      <c r="G8384" s="118"/>
      <c r="H8384" s="118"/>
      <c r="I8384" s="118"/>
      <c r="J8384" s="118"/>
      <c r="K8384" s="118"/>
      <c r="L8384" s="118"/>
      <c r="M8384" s="118"/>
      <c r="N8384" s="118"/>
      <c r="O8384" s="143" t="str">
        <f>IF(H8384="","",(S8384/S8384)&amp;":"&amp;ROUND(AH8384/S8384,2))</f>
        <v/>
      </c>
      <c r="P8384" s="118"/>
      <c r="Q8384" s="118"/>
      <c r="R8384" s="143" t="str">
        <f>IF(H8384="","",(S8384/S8384)&amp;":"&amp;ROUND(AI8384/S8384,2))</f>
        <v/>
      </c>
      <c r="S8384" s="144" t="str">
        <f t="shared" si="1565"/>
        <v/>
      </c>
      <c r="T8384" s="145" t="str">
        <f t="shared" si="1566"/>
        <v/>
      </c>
      <c r="U8384" s="118"/>
      <c r="V8384" s="145" t="str">
        <f t="shared" si="1567"/>
        <v/>
      </c>
      <c r="W8384" s="144" t="str">
        <f t="shared" si="1568"/>
        <v/>
      </c>
      <c r="X8384" s="146" t="str">
        <f>IF(C8384="","",IF(OR(C8384="Trade",C8384="Multi Position"),(X8383+V8384),IF(C8384="Deposit",(X8383+AE8384),IF(C8384="Withdrawal",(X8383-AE8384)))))</f>
        <v/>
      </c>
      <c r="Y8384" s="145" t="str">
        <f t="shared" si="1569"/>
        <v/>
      </c>
      <c r="Z8384" s="118"/>
      <c r="AA8384" s="118"/>
      <c r="AB8384" s="118"/>
      <c r="AC8384" s="118"/>
      <c r="AD8384" s="118"/>
      <c r="AE8384" s="139"/>
      <c r="AF8384" s="118"/>
      <c r="AG8384" s="118"/>
      <c r="AH8384" s="147" t="str">
        <f t="shared" si="1570"/>
        <v/>
      </c>
      <c r="AI8384" s="147" t="str">
        <f t="shared" si="1571"/>
        <v/>
      </c>
      <c r="AJ8384" s="148" t="str">
        <f t="shared" si="1560"/>
        <v/>
      </c>
      <c r="AK8384" s="148" t="str">
        <f t="shared" si="1561"/>
        <v/>
      </c>
      <c r="AL8384" s="147" t="str">
        <f t="shared" si="1562"/>
        <v/>
      </c>
      <c r="AM8384" s="147" t="str">
        <f t="shared" si="1563"/>
        <v/>
      </c>
      <c r="AN8384" s="147" t="str">
        <f t="shared" si="1564"/>
        <v/>
      </c>
      <c r="AO8384" s="118"/>
    </row>
    <row r="8385" spans="1:41">
      <c r="A8385" s="118"/>
      <c r="B8385" s="118"/>
      <c r="C8385" s="118"/>
      <c r="D8385" s="118"/>
      <c r="E8385" s="118"/>
      <c r="F8385" s="118"/>
      <c r="G8385" s="118"/>
      <c r="H8385" s="118"/>
      <c r="I8385" s="118"/>
      <c r="J8385" s="118"/>
      <c r="K8385" s="118"/>
      <c r="L8385" s="118"/>
      <c r="M8385" s="118"/>
      <c r="N8385" s="118"/>
      <c r="O8385" s="143" t="str">
        <f>IF(H8385="","",(S8385/S8385)&amp;":"&amp;ROUND(AH8385/S8385,2))</f>
        <v/>
      </c>
      <c r="P8385" s="118"/>
      <c r="Q8385" s="118"/>
      <c r="R8385" s="143" t="str">
        <f>IF(H8385="","",(S8385/S8385)&amp;":"&amp;ROUND(AI8385/S8385,2))</f>
        <v/>
      </c>
      <c r="S8385" s="144" t="str">
        <f t="shared" si="1565"/>
        <v/>
      </c>
      <c r="T8385" s="145" t="str">
        <f t="shared" si="1566"/>
        <v/>
      </c>
      <c r="U8385" s="118"/>
      <c r="V8385" s="145" t="str">
        <f t="shared" si="1567"/>
        <v/>
      </c>
      <c r="W8385" s="144" t="str">
        <f t="shared" si="1568"/>
        <v/>
      </c>
      <c r="X8385" s="146" t="str">
        <f>IF(C8385="","",IF(OR(C8385="Trade",C8385="Multi Position"),(X8384+V8385),IF(C8385="Deposit",(X8384+AE8385),IF(C8385="Withdrawal",(X8384-AE8385)))))</f>
        <v/>
      </c>
      <c r="Y8385" s="145" t="str">
        <f t="shared" si="1569"/>
        <v/>
      </c>
      <c r="Z8385" s="118"/>
      <c r="AA8385" s="118"/>
      <c r="AB8385" s="118"/>
      <c r="AC8385" s="118"/>
      <c r="AD8385" s="118"/>
      <c r="AE8385" s="139"/>
      <c r="AF8385" s="118"/>
      <c r="AG8385" s="118"/>
      <c r="AH8385" s="147" t="str">
        <f t="shared" si="1570"/>
        <v/>
      </c>
      <c r="AI8385" s="147" t="str">
        <f t="shared" si="1571"/>
        <v/>
      </c>
      <c r="AJ8385" s="148" t="str">
        <f t="shared" si="1560"/>
        <v/>
      </c>
      <c r="AK8385" s="148" t="str">
        <f t="shared" si="1561"/>
        <v/>
      </c>
      <c r="AL8385" s="147" t="str">
        <f t="shared" si="1562"/>
        <v/>
      </c>
      <c r="AM8385" s="147" t="str">
        <f t="shared" si="1563"/>
        <v/>
      </c>
      <c r="AN8385" s="147" t="str">
        <f t="shared" si="1564"/>
        <v/>
      </c>
      <c r="AO8385" s="118"/>
    </row>
    <row r="8386" spans="1:41">
      <c r="A8386" s="118"/>
      <c r="B8386" s="118"/>
      <c r="C8386" s="118"/>
      <c r="D8386" s="118"/>
      <c r="E8386" s="118"/>
      <c r="F8386" s="118"/>
      <c r="G8386" s="118"/>
      <c r="H8386" s="118"/>
      <c r="I8386" s="118"/>
      <c r="J8386" s="118"/>
      <c r="K8386" s="118"/>
      <c r="L8386" s="118"/>
      <c r="M8386" s="118"/>
      <c r="N8386" s="118"/>
      <c r="O8386" s="143" t="str">
        <f>IF(H8386="","",(S8386/S8386)&amp;":"&amp;ROUND(AH8386/S8386,2))</f>
        <v/>
      </c>
      <c r="P8386" s="118"/>
      <c r="Q8386" s="118"/>
      <c r="R8386" s="143" t="str">
        <f>IF(H8386="","",(S8386/S8386)&amp;":"&amp;ROUND(AI8386/S8386,2))</f>
        <v/>
      </c>
      <c r="S8386" s="144" t="str">
        <f t="shared" si="1565"/>
        <v/>
      </c>
      <c r="T8386" s="145" t="str">
        <f t="shared" si="1566"/>
        <v/>
      </c>
      <c r="U8386" s="118"/>
      <c r="V8386" s="145" t="str">
        <f t="shared" si="1567"/>
        <v/>
      </c>
      <c r="W8386" s="144" t="str">
        <f t="shared" si="1568"/>
        <v/>
      </c>
      <c r="X8386" s="146" t="str">
        <f>IF(C8386="","",IF(OR(C8386="Trade",C8386="Multi Position"),(X8385+V8386),IF(C8386="Deposit",(X8385+AE8386),IF(C8386="Withdrawal",(X8385-AE8386)))))</f>
        <v/>
      </c>
      <c r="Y8386" s="145" t="str">
        <f t="shared" si="1569"/>
        <v/>
      </c>
      <c r="Z8386" s="118"/>
      <c r="AA8386" s="118"/>
      <c r="AB8386" s="118"/>
      <c r="AC8386" s="118"/>
      <c r="AD8386" s="118"/>
      <c r="AE8386" s="139"/>
      <c r="AF8386" s="118"/>
      <c r="AG8386" s="118"/>
      <c r="AH8386" s="147" t="str">
        <f t="shared" si="1570"/>
        <v/>
      </c>
      <c r="AI8386" s="147" t="str">
        <f t="shared" si="1571"/>
        <v/>
      </c>
      <c r="AJ8386" s="148" t="str">
        <f t="shared" si="1560"/>
        <v/>
      </c>
      <c r="AK8386" s="148" t="str">
        <f t="shared" si="1561"/>
        <v/>
      </c>
      <c r="AL8386" s="147" t="str">
        <f t="shared" si="1562"/>
        <v/>
      </c>
      <c r="AM8386" s="147" t="str">
        <f t="shared" si="1563"/>
        <v/>
      </c>
      <c r="AN8386" s="147" t="str">
        <f t="shared" si="1564"/>
        <v/>
      </c>
      <c r="AO8386" s="118"/>
    </row>
    <row r="8387" spans="1:41">
      <c r="A8387" s="118"/>
      <c r="B8387" s="118"/>
      <c r="C8387" s="118"/>
      <c r="D8387" s="118"/>
      <c r="E8387" s="118"/>
      <c r="F8387" s="118"/>
      <c r="G8387" s="118"/>
      <c r="H8387" s="118"/>
      <c r="I8387" s="118"/>
      <c r="J8387" s="118"/>
      <c r="K8387" s="118"/>
      <c r="L8387" s="118"/>
      <c r="M8387" s="118"/>
      <c r="N8387" s="118"/>
      <c r="O8387" s="143" t="str">
        <f>IF(H8387="","",(S8387/S8387)&amp;":"&amp;ROUND(AH8387/S8387,2))</f>
        <v/>
      </c>
      <c r="P8387" s="118"/>
      <c r="Q8387" s="118"/>
      <c r="R8387" s="143" t="str">
        <f>IF(H8387="","",(S8387/S8387)&amp;":"&amp;ROUND(AI8387/S8387,2))</f>
        <v/>
      </c>
      <c r="S8387" s="144" t="str">
        <f t="shared" si="1565"/>
        <v/>
      </c>
      <c r="T8387" s="145" t="str">
        <f t="shared" si="1566"/>
        <v/>
      </c>
      <c r="U8387" s="118"/>
      <c r="V8387" s="145" t="str">
        <f t="shared" si="1567"/>
        <v/>
      </c>
      <c r="W8387" s="144" t="str">
        <f t="shared" si="1568"/>
        <v/>
      </c>
      <c r="X8387" s="146" t="str">
        <f>IF(C8387="","",IF(OR(C8387="Trade",C8387="Multi Position"),(X8386+V8387),IF(C8387="Deposit",(X8386+AE8387),IF(C8387="Withdrawal",(X8386-AE8387)))))</f>
        <v/>
      </c>
      <c r="Y8387" s="145" t="str">
        <f t="shared" si="1569"/>
        <v/>
      </c>
      <c r="Z8387" s="118"/>
      <c r="AA8387" s="118"/>
      <c r="AB8387" s="118"/>
      <c r="AC8387" s="118"/>
      <c r="AD8387" s="118"/>
      <c r="AE8387" s="139"/>
      <c r="AF8387" s="118"/>
      <c r="AG8387" s="118"/>
      <c r="AH8387" s="147" t="str">
        <f t="shared" si="1570"/>
        <v/>
      </c>
      <c r="AI8387" s="147" t="str">
        <f t="shared" si="1571"/>
        <v/>
      </c>
      <c r="AJ8387" s="148" t="str">
        <f t="shared" si="1560"/>
        <v/>
      </c>
      <c r="AK8387" s="148" t="str">
        <f t="shared" si="1561"/>
        <v/>
      </c>
      <c r="AL8387" s="147" t="str">
        <f t="shared" si="1562"/>
        <v/>
      </c>
      <c r="AM8387" s="147" t="str">
        <f t="shared" si="1563"/>
        <v/>
      </c>
      <c r="AN8387" s="147" t="str">
        <f t="shared" si="1564"/>
        <v/>
      </c>
      <c r="AO8387" s="118"/>
    </row>
    <row r="8388" spans="1:41">
      <c r="A8388" s="118"/>
      <c r="B8388" s="118"/>
      <c r="C8388" s="118"/>
      <c r="D8388" s="118"/>
      <c r="E8388" s="118"/>
      <c r="F8388" s="118"/>
      <c r="G8388" s="118"/>
      <c r="H8388" s="118"/>
      <c r="I8388" s="118"/>
      <c r="J8388" s="118"/>
      <c r="K8388" s="118"/>
      <c r="L8388" s="118"/>
      <c r="M8388" s="118"/>
      <c r="N8388" s="118"/>
      <c r="O8388" s="143" t="str">
        <f>IF(H8388="","",(S8388/S8388)&amp;":"&amp;ROUND(AH8388/S8388,2))</f>
        <v/>
      </c>
      <c r="P8388" s="118"/>
      <c r="Q8388" s="118"/>
      <c r="R8388" s="143" t="str">
        <f>IF(H8388="","",(S8388/S8388)&amp;":"&amp;ROUND(AI8388/S8388,2))</f>
        <v/>
      </c>
      <c r="S8388" s="144" t="str">
        <f t="shared" si="1565"/>
        <v/>
      </c>
      <c r="T8388" s="145" t="str">
        <f t="shared" si="1566"/>
        <v/>
      </c>
      <c r="U8388" s="118"/>
      <c r="V8388" s="145" t="str">
        <f t="shared" si="1567"/>
        <v/>
      </c>
      <c r="W8388" s="144" t="str">
        <f t="shared" si="1568"/>
        <v/>
      </c>
      <c r="X8388" s="146" t="str">
        <f>IF(C8388="","",IF(OR(C8388="Trade",C8388="Multi Position"),(X8387+V8388),IF(C8388="Deposit",(X8387+AE8388),IF(C8388="Withdrawal",(X8387-AE8388)))))</f>
        <v/>
      </c>
      <c r="Y8388" s="145" t="str">
        <f t="shared" si="1569"/>
        <v/>
      </c>
      <c r="Z8388" s="118"/>
      <c r="AA8388" s="118"/>
      <c r="AB8388" s="118"/>
      <c r="AC8388" s="118"/>
      <c r="AD8388" s="118"/>
      <c r="AE8388" s="139"/>
      <c r="AF8388" s="118"/>
      <c r="AG8388" s="118"/>
      <c r="AH8388" s="147" t="str">
        <f t="shared" si="1570"/>
        <v/>
      </c>
      <c r="AI8388" s="147" t="str">
        <f t="shared" si="1571"/>
        <v/>
      </c>
      <c r="AJ8388" s="148" t="str">
        <f t="shared" si="1560"/>
        <v/>
      </c>
      <c r="AK8388" s="148" t="str">
        <f t="shared" si="1561"/>
        <v/>
      </c>
      <c r="AL8388" s="147" t="str">
        <f t="shared" si="1562"/>
        <v/>
      </c>
      <c r="AM8388" s="147" t="str">
        <f t="shared" si="1563"/>
        <v/>
      </c>
      <c r="AN8388" s="147" t="str">
        <f t="shared" si="1564"/>
        <v/>
      </c>
      <c r="AO8388" s="118"/>
    </row>
    <row r="8389" spans="1:41">
      <c r="A8389" s="118"/>
      <c r="B8389" s="118"/>
      <c r="C8389" s="118"/>
      <c r="D8389" s="118"/>
      <c r="E8389" s="118"/>
      <c r="F8389" s="118"/>
      <c r="G8389" s="118"/>
      <c r="H8389" s="118"/>
      <c r="I8389" s="118"/>
      <c r="J8389" s="118"/>
      <c r="K8389" s="118"/>
      <c r="L8389" s="118"/>
      <c r="M8389" s="118"/>
      <c r="N8389" s="118"/>
      <c r="O8389" s="143" t="str">
        <f>IF(H8389="","",(S8389/S8389)&amp;":"&amp;ROUND(AH8389/S8389,2))</f>
        <v/>
      </c>
      <c r="P8389" s="118"/>
      <c r="Q8389" s="118"/>
      <c r="R8389" s="143" t="str">
        <f>IF(H8389="","",(S8389/S8389)&amp;":"&amp;ROUND(AI8389/S8389,2))</f>
        <v/>
      </c>
      <c r="S8389" s="144" t="str">
        <f t="shared" si="1565"/>
        <v/>
      </c>
      <c r="T8389" s="145" t="str">
        <f t="shared" si="1566"/>
        <v/>
      </c>
      <c r="U8389" s="118"/>
      <c r="V8389" s="145" t="str">
        <f t="shared" si="1567"/>
        <v/>
      </c>
      <c r="W8389" s="144" t="str">
        <f t="shared" si="1568"/>
        <v/>
      </c>
      <c r="X8389" s="146" t="str">
        <f>IF(C8389="","",IF(OR(C8389="Trade",C8389="Multi Position"),(X8388+V8389),IF(C8389="Deposit",(X8388+AE8389),IF(C8389="Withdrawal",(X8388-AE8389)))))</f>
        <v/>
      </c>
      <c r="Y8389" s="145" t="str">
        <f t="shared" si="1569"/>
        <v/>
      </c>
      <c r="Z8389" s="118"/>
      <c r="AA8389" s="118"/>
      <c r="AB8389" s="118"/>
      <c r="AC8389" s="118"/>
      <c r="AD8389" s="118"/>
      <c r="AE8389" s="139"/>
      <c r="AF8389" s="118"/>
      <c r="AG8389" s="118"/>
      <c r="AH8389" s="147" t="str">
        <f t="shared" si="1570"/>
        <v/>
      </c>
      <c r="AI8389" s="147" t="str">
        <f t="shared" si="1571"/>
        <v/>
      </c>
      <c r="AJ8389" s="148" t="str">
        <f t="shared" si="1560"/>
        <v/>
      </c>
      <c r="AK8389" s="148" t="str">
        <f t="shared" si="1561"/>
        <v/>
      </c>
      <c r="AL8389" s="147" t="str">
        <f t="shared" si="1562"/>
        <v/>
      </c>
      <c r="AM8389" s="147" t="str">
        <f t="shared" si="1563"/>
        <v/>
      </c>
      <c r="AN8389" s="147" t="str">
        <f t="shared" si="1564"/>
        <v/>
      </c>
      <c r="AO8389" s="118"/>
    </row>
    <row r="8390" spans="1:41">
      <c r="A8390" s="118"/>
      <c r="B8390" s="118"/>
      <c r="C8390" s="118"/>
      <c r="D8390" s="118"/>
      <c r="E8390" s="118"/>
      <c r="F8390" s="118"/>
      <c r="G8390" s="118"/>
      <c r="H8390" s="118"/>
      <c r="I8390" s="118"/>
      <c r="J8390" s="118"/>
      <c r="K8390" s="118"/>
      <c r="L8390" s="118"/>
      <c r="M8390" s="118"/>
      <c r="N8390" s="118"/>
      <c r="O8390" s="143" t="str">
        <f>IF(H8390="","",(S8390/S8390)&amp;":"&amp;ROUND(AH8390/S8390,2))</f>
        <v/>
      </c>
      <c r="P8390" s="118"/>
      <c r="Q8390" s="118"/>
      <c r="R8390" s="143" t="str">
        <f>IF(H8390="","",(S8390/S8390)&amp;":"&amp;ROUND(AI8390/S8390,2))</f>
        <v/>
      </c>
      <c r="S8390" s="144" t="str">
        <f t="shared" si="1565"/>
        <v/>
      </c>
      <c r="T8390" s="145" t="str">
        <f t="shared" si="1566"/>
        <v/>
      </c>
      <c r="U8390" s="118"/>
      <c r="V8390" s="145" t="str">
        <f t="shared" si="1567"/>
        <v/>
      </c>
      <c r="W8390" s="144" t="str">
        <f t="shared" si="1568"/>
        <v/>
      </c>
      <c r="X8390" s="146" t="str">
        <f>IF(C8390="","",IF(OR(C8390="Trade",C8390="Multi Position"),(X8389+V8390),IF(C8390="Deposit",(X8389+AE8390),IF(C8390="Withdrawal",(X8389-AE8390)))))</f>
        <v/>
      </c>
      <c r="Y8390" s="145" t="str">
        <f t="shared" si="1569"/>
        <v/>
      </c>
      <c r="Z8390" s="118"/>
      <c r="AA8390" s="118"/>
      <c r="AB8390" s="118"/>
      <c r="AC8390" s="118"/>
      <c r="AD8390" s="118"/>
      <c r="AE8390" s="139"/>
      <c r="AF8390" s="118"/>
      <c r="AG8390" s="118"/>
      <c r="AH8390" s="147" t="str">
        <f t="shared" si="1570"/>
        <v/>
      </c>
      <c r="AI8390" s="147" t="str">
        <f t="shared" si="1571"/>
        <v/>
      </c>
      <c r="AJ8390" s="148" t="str">
        <f t="shared" si="1560"/>
        <v/>
      </c>
      <c r="AK8390" s="148" t="str">
        <f t="shared" si="1561"/>
        <v/>
      </c>
      <c r="AL8390" s="147" t="str">
        <f t="shared" si="1562"/>
        <v/>
      </c>
      <c r="AM8390" s="147" t="str">
        <f t="shared" si="1563"/>
        <v/>
      </c>
      <c r="AN8390" s="147" t="str">
        <f t="shared" si="1564"/>
        <v/>
      </c>
      <c r="AO8390" s="118"/>
    </row>
    <row r="8391" spans="1:41">
      <c r="A8391" s="118"/>
      <c r="B8391" s="118"/>
      <c r="C8391" s="118"/>
      <c r="D8391" s="118"/>
      <c r="E8391" s="118"/>
      <c r="F8391" s="118"/>
      <c r="G8391" s="118"/>
      <c r="H8391" s="118"/>
      <c r="I8391" s="118"/>
      <c r="J8391" s="118"/>
      <c r="K8391" s="118"/>
      <c r="L8391" s="118"/>
      <c r="M8391" s="118"/>
      <c r="N8391" s="118"/>
      <c r="O8391" s="143" t="str">
        <f>IF(H8391="","",(S8391/S8391)&amp;":"&amp;ROUND(AH8391/S8391,2))</f>
        <v/>
      </c>
      <c r="P8391" s="118"/>
      <c r="Q8391" s="118"/>
      <c r="R8391" s="143" t="str">
        <f>IF(H8391="","",(S8391/S8391)&amp;":"&amp;ROUND(AI8391/S8391,2))</f>
        <v/>
      </c>
      <c r="S8391" s="144" t="str">
        <f t="shared" si="1565"/>
        <v/>
      </c>
      <c r="T8391" s="145" t="str">
        <f t="shared" si="1566"/>
        <v/>
      </c>
      <c r="U8391" s="118"/>
      <c r="V8391" s="145" t="str">
        <f t="shared" si="1567"/>
        <v/>
      </c>
      <c r="W8391" s="144" t="str">
        <f t="shared" si="1568"/>
        <v/>
      </c>
      <c r="X8391" s="146" t="str">
        <f>IF(C8391="","",IF(OR(C8391="Trade",C8391="Multi Position"),(X8390+V8391),IF(C8391="Deposit",(X8390+AE8391),IF(C8391="Withdrawal",(X8390-AE8391)))))</f>
        <v/>
      </c>
      <c r="Y8391" s="145" t="str">
        <f t="shared" si="1569"/>
        <v/>
      </c>
      <c r="Z8391" s="118"/>
      <c r="AA8391" s="118"/>
      <c r="AB8391" s="118"/>
      <c r="AC8391" s="118"/>
      <c r="AD8391" s="118"/>
      <c r="AE8391" s="139"/>
      <c r="AF8391" s="118"/>
      <c r="AG8391" s="118"/>
      <c r="AH8391" s="147" t="str">
        <f t="shared" si="1570"/>
        <v/>
      </c>
      <c r="AI8391" s="147" t="str">
        <f t="shared" si="1571"/>
        <v/>
      </c>
      <c r="AJ8391" s="148" t="str">
        <f t="shared" si="1560"/>
        <v/>
      </c>
      <c r="AK8391" s="148" t="str">
        <f t="shared" si="1561"/>
        <v/>
      </c>
      <c r="AL8391" s="147" t="str">
        <f t="shared" si="1562"/>
        <v/>
      </c>
      <c r="AM8391" s="147" t="str">
        <f t="shared" si="1563"/>
        <v/>
      </c>
      <c r="AN8391" s="147" t="str">
        <f t="shared" si="1564"/>
        <v/>
      </c>
      <c r="AO8391" s="118"/>
    </row>
    <row r="8392" spans="1:41">
      <c r="A8392" s="118"/>
      <c r="B8392" s="118"/>
      <c r="C8392" s="118"/>
      <c r="D8392" s="118"/>
      <c r="E8392" s="118"/>
      <c r="F8392" s="118"/>
      <c r="G8392" s="118"/>
      <c r="H8392" s="118"/>
      <c r="I8392" s="118"/>
      <c r="J8392" s="118"/>
      <c r="K8392" s="118"/>
      <c r="L8392" s="118"/>
      <c r="M8392" s="118"/>
      <c r="N8392" s="118"/>
      <c r="O8392" s="143" t="str">
        <f>IF(H8392="","",(S8392/S8392)&amp;":"&amp;ROUND(AH8392/S8392,2))</f>
        <v/>
      </c>
      <c r="P8392" s="118"/>
      <c r="Q8392" s="118"/>
      <c r="R8392" s="143" t="str">
        <f>IF(H8392="","",(S8392/S8392)&amp;":"&amp;ROUND(AI8392/S8392,2))</f>
        <v/>
      </c>
      <c r="S8392" s="144" t="str">
        <f t="shared" si="1565"/>
        <v/>
      </c>
      <c r="T8392" s="145" t="str">
        <f t="shared" si="1566"/>
        <v/>
      </c>
      <c r="U8392" s="118"/>
      <c r="V8392" s="145" t="str">
        <f t="shared" si="1567"/>
        <v/>
      </c>
      <c r="W8392" s="144" t="str">
        <f t="shared" si="1568"/>
        <v/>
      </c>
      <c r="X8392" s="146" t="str">
        <f>IF(C8392="","",IF(OR(C8392="Trade",C8392="Multi Position"),(X8391+V8392),IF(C8392="Deposit",(X8391+AE8392),IF(C8392="Withdrawal",(X8391-AE8392)))))</f>
        <v/>
      </c>
      <c r="Y8392" s="145" t="str">
        <f t="shared" si="1569"/>
        <v/>
      </c>
      <c r="Z8392" s="118"/>
      <c r="AA8392" s="118"/>
      <c r="AB8392" s="118"/>
      <c r="AC8392" s="118"/>
      <c r="AD8392" s="118"/>
      <c r="AE8392" s="139"/>
      <c r="AF8392" s="118"/>
      <c r="AG8392" s="118"/>
      <c r="AH8392" s="147" t="str">
        <f t="shared" si="1570"/>
        <v/>
      </c>
      <c r="AI8392" s="147" t="str">
        <f t="shared" si="1571"/>
        <v/>
      </c>
      <c r="AJ8392" s="148" t="str">
        <f t="shared" si="1560"/>
        <v/>
      </c>
      <c r="AK8392" s="148" t="str">
        <f t="shared" si="1561"/>
        <v/>
      </c>
      <c r="AL8392" s="147" t="str">
        <f t="shared" si="1562"/>
        <v/>
      </c>
      <c r="AM8392" s="147" t="str">
        <f t="shared" si="1563"/>
        <v/>
      </c>
      <c r="AN8392" s="147" t="str">
        <f t="shared" si="1564"/>
        <v/>
      </c>
      <c r="AO8392" s="118"/>
    </row>
    <row r="8393" spans="1:41">
      <c r="A8393" s="118"/>
      <c r="B8393" s="118"/>
      <c r="C8393" s="118"/>
      <c r="D8393" s="118"/>
      <c r="E8393" s="118"/>
      <c r="F8393" s="118"/>
      <c r="G8393" s="118"/>
      <c r="H8393" s="118"/>
      <c r="I8393" s="118"/>
      <c r="J8393" s="118"/>
      <c r="K8393" s="118"/>
      <c r="L8393" s="118"/>
      <c r="M8393" s="118"/>
      <c r="N8393" s="118"/>
      <c r="O8393" s="143" t="str">
        <f>IF(H8393="","",(S8393/S8393)&amp;":"&amp;ROUND(AH8393/S8393,2))</f>
        <v/>
      </c>
      <c r="P8393" s="118"/>
      <c r="Q8393" s="118"/>
      <c r="R8393" s="143" t="str">
        <f>IF(H8393="","",(S8393/S8393)&amp;":"&amp;ROUND(AI8393/S8393,2))</f>
        <v/>
      </c>
      <c r="S8393" s="144" t="str">
        <f t="shared" si="1565"/>
        <v/>
      </c>
      <c r="T8393" s="145" t="str">
        <f t="shared" si="1566"/>
        <v/>
      </c>
      <c r="U8393" s="118"/>
      <c r="V8393" s="145" t="str">
        <f t="shared" si="1567"/>
        <v/>
      </c>
      <c r="W8393" s="144" t="str">
        <f t="shared" si="1568"/>
        <v/>
      </c>
      <c r="X8393" s="146" t="str">
        <f>IF(C8393="","",IF(OR(C8393="Trade",C8393="Multi Position"),(X8392+V8393),IF(C8393="Deposit",(X8392+AE8393),IF(C8393="Withdrawal",(X8392-AE8393)))))</f>
        <v/>
      </c>
      <c r="Y8393" s="145" t="str">
        <f t="shared" si="1569"/>
        <v/>
      </c>
      <c r="Z8393" s="118"/>
      <c r="AA8393" s="118"/>
      <c r="AB8393" s="118"/>
      <c r="AC8393" s="118"/>
      <c r="AD8393" s="118"/>
      <c r="AE8393" s="139"/>
      <c r="AF8393" s="118"/>
      <c r="AG8393" s="118"/>
      <c r="AH8393" s="147" t="str">
        <f t="shared" si="1570"/>
        <v/>
      </c>
      <c r="AI8393" s="147" t="str">
        <f t="shared" si="1571"/>
        <v/>
      </c>
      <c r="AJ8393" s="148" t="str">
        <f t="shared" si="1560"/>
        <v/>
      </c>
      <c r="AK8393" s="148" t="str">
        <f t="shared" si="1561"/>
        <v/>
      </c>
      <c r="AL8393" s="147" t="str">
        <f t="shared" si="1562"/>
        <v/>
      </c>
      <c r="AM8393" s="147" t="str">
        <f t="shared" si="1563"/>
        <v/>
      </c>
      <c r="AN8393" s="147" t="str">
        <f t="shared" si="1564"/>
        <v/>
      </c>
      <c r="AO8393" s="118"/>
    </row>
    <row r="8394" spans="1:41">
      <c r="A8394" s="118"/>
      <c r="B8394" s="118"/>
      <c r="C8394" s="118"/>
      <c r="D8394" s="118"/>
      <c r="E8394" s="118"/>
      <c r="F8394" s="118"/>
      <c r="G8394" s="118"/>
      <c r="H8394" s="118"/>
      <c r="I8394" s="118"/>
      <c r="J8394" s="118"/>
      <c r="K8394" s="118"/>
      <c r="L8394" s="118"/>
      <c r="M8394" s="118"/>
      <c r="N8394" s="118"/>
      <c r="O8394" s="143" t="str">
        <f>IF(H8394="","",(S8394/S8394)&amp;":"&amp;ROUND(AH8394/S8394,2))</f>
        <v/>
      </c>
      <c r="P8394" s="118"/>
      <c r="Q8394" s="118"/>
      <c r="R8394" s="143" t="str">
        <f>IF(H8394="","",(S8394/S8394)&amp;":"&amp;ROUND(AI8394/S8394,2))</f>
        <v/>
      </c>
      <c r="S8394" s="144" t="str">
        <f t="shared" si="1565"/>
        <v/>
      </c>
      <c r="T8394" s="145" t="str">
        <f t="shared" si="1566"/>
        <v/>
      </c>
      <c r="U8394" s="118"/>
      <c r="V8394" s="145" t="str">
        <f t="shared" si="1567"/>
        <v/>
      </c>
      <c r="W8394" s="144" t="str">
        <f t="shared" si="1568"/>
        <v/>
      </c>
      <c r="X8394" s="146" t="str">
        <f>IF(C8394="","",IF(OR(C8394="Trade",C8394="Multi Position"),(X8393+V8394),IF(C8394="Deposit",(X8393+AE8394),IF(C8394="Withdrawal",(X8393-AE8394)))))</f>
        <v/>
      </c>
      <c r="Y8394" s="145" t="str">
        <f t="shared" si="1569"/>
        <v/>
      </c>
      <c r="Z8394" s="118"/>
      <c r="AA8394" s="118"/>
      <c r="AB8394" s="118"/>
      <c r="AC8394" s="118"/>
      <c r="AD8394" s="118"/>
      <c r="AE8394" s="139"/>
      <c r="AF8394" s="118"/>
      <c r="AG8394" s="118"/>
      <c r="AH8394" s="147" t="str">
        <f t="shared" si="1570"/>
        <v/>
      </c>
      <c r="AI8394" s="147" t="str">
        <f t="shared" si="1571"/>
        <v/>
      </c>
      <c r="AJ8394" s="148" t="str">
        <f t="shared" ref="AJ8394:AJ8457" si="1572">IF(V8394&lt;0,V8394/-X8394,S8394)</f>
        <v/>
      </c>
      <c r="AK8394" s="148" t="str">
        <f t="shared" ref="AK8394:AK8457" si="1573">IF(V8394="","",IF(H8394="LONG",IF(V8394&gt;0,V8394/X8394,((L8394*(P8394-K8394))/X8394)),IF(V8394&gt;0,V8394/X8394,((L8394*(K8394-P8394))/X8394))))</f>
        <v/>
      </c>
      <c r="AL8394" s="147" t="str">
        <f t="shared" ref="AL8394:AL8457" si="1574">IF(B8394="","",MONTH(B8394))</f>
        <v/>
      </c>
      <c r="AM8394" s="147" t="str">
        <f t="shared" ref="AM8394:AM8457" si="1575">IF(B8394="","",YEAR(B8394))</f>
        <v/>
      </c>
      <c r="AN8394" s="147" t="str">
        <f t="shared" ref="AN8394:AN8457" si="1576">IF(B8394="","",DAY(B8394))</f>
        <v/>
      </c>
      <c r="AO8394" s="118"/>
    </row>
    <row r="8395" spans="1:41">
      <c r="A8395" s="118"/>
      <c r="B8395" s="118"/>
      <c r="C8395" s="118"/>
      <c r="D8395" s="118"/>
      <c r="E8395" s="118"/>
      <c r="F8395" s="118"/>
      <c r="G8395" s="118"/>
      <c r="H8395" s="118"/>
      <c r="I8395" s="118"/>
      <c r="J8395" s="118"/>
      <c r="K8395" s="118"/>
      <c r="L8395" s="118"/>
      <c r="M8395" s="118"/>
      <c r="N8395" s="118"/>
      <c r="O8395" s="143" t="str">
        <f>IF(H8395="","",(S8395/S8395)&amp;":"&amp;ROUND(AH8395/S8395,2))</f>
        <v/>
      </c>
      <c r="P8395" s="118"/>
      <c r="Q8395" s="118"/>
      <c r="R8395" s="143" t="str">
        <f>IF(H8395="","",(S8395/S8395)&amp;":"&amp;ROUND(AI8395/S8395,2))</f>
        <v/>
      </c>
      <c r="S8395" s="144" t="str">
        <f t="shared" ref="S8395:S8458" si="1577">IF(N8395="","",IF(H8395="LONG",(((K8395-M8395)*L8395)/X8394),(((M8395-K8395)*L8395)/X8394)))</f>
        <v/>
      </c>
      <c r="T8395" s="145" t="str">
        <f t="shared" ref="T8395:T8458" si="1578">IF(K8395="","",IF(H8395="LONG",(P8395*L8395)-(K8395*L8395),(K8395*L8395)-(P8395*L8395)))</f>
        <v/>
      </c>
      <c r="U8395" s="118"/>
      <c r="V8395" s="145" t="str">
        <f t="shared" ref="V8395:V8458" si="1579">IF(K8395="","",IF(T8395&lt;0,(T8395)-+U8395,(T8395)-U8395))</f>
        <v/>
      </c>
      <c r="W8395" s="144" t="str">
        <f t="shared" ref="W8395:W8458" si="1580">IF(P8395="","",SUM(V8395/X8394))</f>
        <v/>
      </c>
      <c r="X8395" s="146" t="str">
        <f>IF(C8395="","",IF(OR(C8395="Trade",C8395="Multi Position"),(X8394+V8395),IF(C8395="Deposit",(X8394+AE8395),IF(C8395="Withdrawal",(X8394-AE8395)))))</f>
        <v/>
      </c>
      <c r="Y8395" s="145" t="str">
        <f t="shared" ref="Y8395:Y8458" si="1581">IF(Q8395="","",INT(Q8395-B8395)&amp;" Days "&amp;TEXT(Q8395-B8395,"H"" Hrs ""m"" mins """))</f>
        <v/>
      </c>
      <c r="Z8395" s="118"/>
      <c r="AA8395" s="118"/>
      <c r="AB8395" s="118"/>
      <c r="AC8395" s="118"/>
      <c r="AD8395" s="118"/>
      <c r="AE8395" s="139"/>
      <c r="AF8395" s="118"/>
      <c r="AG8395" s="118"/>
      <c r="AH8395" s="147" t="str">
        <f t="shared" ref="AH8395:AH8458" si="1582">IF(K8395="","", IF(H8395="LONG", (((N8395-K8395)*L8395)/X8394), (((K8395-N8395)*L8395)/X8394)))</f>
        <v/>
      </c>
      <c r="AI8395" s="147" t="str">
        <f t="shared" ref="AI8395:AI8458" si="1583">IF(K8395="","", IF(H8395="LONG", (((P8395-K8395)*L8395)/X8394), (((K8395-P8395)*L8395)/X8394)))</f>
        <v/>
      </c>
      <c r="AJ8395" s="148" t="str">
        <f t="shared" si="1572"/>
        <v/>
      </c>
      <c r="AK8395" s="148" t="str">
        <f t="shared" si="1573"/>
        <v/>
      </c>
      <c r="AL8395" s="147" t="str">
        <f t="shared" si="1574"/>
        <v/>
      </c>
      <c r="AM8395" s="147" t="str">
        <f t="shared" si="1575"/>
        <v/>
      </c>
      <c r="AN8395" s="147" t="str">
        <f t="shared" si="1576"/>
        <v/>
      </c>
      <c r="AO8395" s="118"/>
    </row>
    <row r="8396" spans="1:41">
      <c r="A8396" s="118"/>
      <c r="B8396" s="118"/>
      <c r="C8396" s="118"/>
      <c r="D8396" s="118"/>
      <c r="E8396" s="118"/>
      <c r="F8396" s="118"/>
      <c r="G8396" s="118"/>
      <c r="H8396" s="118"/>
      <c r="I8396" s="118"/>
      <c r="J8396" s="118"/>
      <c r="K8396" s="118"/>
      <c r="L8396" s="118"/>
      <c r="M8396" s="118"/>
      <c r="N8396" s="118"/>
      <c r="O8396" s="143" t="str">
        <f>IF(H8396="","",(S8396/S8396)&amp;":"&amp;ROUND(AH8396/S8396,2))</f>
        <v/>
      </c>
      <c r="P8396" s="118"/>
      <c r="Q8396" s="118"/>
      <c r="R8396" s="143" t="str">
        <f>IF(H8396="","",(S8396/S8396)&amp;":"&amp;ROUND(AI8396/S8396,2))</f>
        <v/>
      </c>
      <c r="S8396" s="144" t="str">
        <f t="shared" si="1577"/>
        <v/>
      </c>
      <c r="T8396" s="145" t="str">
        <f t="shared" si="1578"/>
        <v/>
      </c>
      <c r="U8396" s="118"/>
      <c r="V8396" s="145" t="str">
        <f t="shared" si="1579"/>
        <v/>
      </c>
      <c r="W8396" s="144" t="str">
        <f t="shared" si="1580"/>
        <v/>
      </c>
      <c r="X8396" s="146" t="str">
        <f>IF(C8396="","",IF(OR(C8396="Trade",C8396="Multi Position"),(X8395+V8396),IF(C8396="Deposit",(X8395+AE8396),IF(C8396="Withdrawal",(X8395-AE8396)))))</f>
        <v/>
      </c>
      <c r="Y8396" s="145" t="str">
        <f t="shared" si="1581"/>
        <v/>
      </c>
      <c r="Z8396" s="118"/>
      <c r="AA8396" s="118"/>
      <c r="AB8396" s="118"/>
      <c r="AC8396" s="118"/>
      <c r="AD8396" s="118"/>
      <c r="AE8396" s="139"/>
      <c r="AF8396" s="118"/>
      <c r="AG8396" s="118"/>
      <c r="AH8396" s="147" t="str">
        <f t="shared" si="1582"/>
        <v/>
      </c>
      <c r="AI8396" s="147" t="str">
        <f t="shared" si="1583"/>
        <v/>
      </c>
      <c r="AJ8396" s="148" t="str">
        <f t="shared" si="1572"/>
        <v/>
      </c>
      <c r="AK8396" s="148" t="str">
        <f t="shared" si="1573"/>
        <v/>
      </c>
      <c r="AL8396" s="147" t="str">
        <f t="shared" si="1574"/>
        <v/>
      </c>
      <c r="AM8396" s="147" t="str">
        <f t="shared" si="1575"/>
        <v/>
      </c>
      <c r="AN8396" s="147" t="str">
        <f t="shared" si="1576"/>
        <v/>
      </c>
      <c r="AO8396" s="118"/>
    </row>
    <row r="8397" spans="1:41">
      <c r="A8397" s="118"/>
      <c r="B8397" s="118"/>
      <c r="C8397" s="118"/>
      <c r="D8397" s="118"/>
      <c r="E8397" s="118"/>
      <c r="F8397" s="118"/>
      <c r="G8397" s="118"/>
      <c r="H8397" s="118"/>
      <c r="I8397" s="118"/>
      <c r="J8397" s="118"/>
      <c r="K8397" s="118"/>
      <c r="L8397" s="118"/>
      <c r="M8397" s="118"/>
      <c r="N8397" s="118"/>
      <c r="O8397" s="143" t="str">
        <f>IF(H8397="","",(S8397/S8397)&amp;":"&amp;ROUND(AH8397/S8397,2))</f>
        <v/>
      </c>
      <c r="P8397" s="118"/>
      <c r="Q8397" s="118"/>
      <c r="R8397" s="143" t="str">
        <f>IF(H8397="","",(S8397/S8397)&amp;":"&amp;ROUND(AI8397/S8397,2))</f>
        <v/>
      </c>
      <c r="S8397" s="144" t="str">
        <f t="shared" si="1577"/>
        <v/>
      </c>
      <c r="T8397" s="145" t="str">
        <f t="shared" si="1578"/>
        <v/>
      </c>
      <c r="U8397" s="118"/>
      <c r="V8397" s="145" t="str">
        <f t="shared" si="1579"/>
        <v/>
      </c>
      <c r="W8397" s="144" t="str">
        <f t="shared" si="1580"/>
        <v/>
      </c>
      <c r="X8397" s="146" t="str">
        <f>IF(C8397="","",IF(OR(C8397="Trade",C8397="Multi Position"),(X8396+V8397),IF(C8397="Deposit",(X8396+AE8397),IF(C8397="Withdrawal",(X8396-AE8397)))))</f>
        <v/>
      </c>
      <c r="Y8397" s="145" t="str">
        <f t="shared" si="1581"/>
        <v/>
      </c>
      <c r="Z8397" s="118"/>
      <c r="AA8397" s="118"/>
      <c r="AB8397" s="118"/>
      <c r="AC8397" s="118"/>
      <c r="AD8397" s="118"/>
      <c r="AE8397" s="139"/>
      <c r="AF8397" s="118"/>
      <c r="AG8397" s="118"/>
      <c r="AH8397" s="147" t="str">
        <f t="shared" si="1582"/>
        <v/>
      </c>
      <c r="AI8397" s="147" t="str">
        <f t="shared" si="1583"/>
        <v/>
      </c>
      <c r="AJ8397" s="148" t="str">
        <f t="shared" si="1572"/>
        <v/>
      </c>
      <c r="AK8397" s="148" t="str">
        <f t="shared" si="1573"/>
        <v/>
      </c>
      <c r="AL8397" s="147" t="str">
        <f t="shared" si="1574"/>
        <v/>
      </c>
      <c r="AM8397" s="147" t="str">
        <f t="shared" si="1575"/>
        <v/>
      </c>
      <c r="AN8397" s="147" t="str">
        <f t="shared" si="1576"/>
        <v/>
      </c>
      <c r="AO8397" s="118"/>
    </row>
    <row r="8398" spans="1:41">
      <c r="A8398" s="118"/>
      <c r="B8398" s="118"/>
      <c r="C8398" s="118"/>
      <c r="D8398" s="118"/>
      <c r="E8398" s="118"/>
      <c r="F8398" s="118"/>
      <c r="G8398" s="118"/>
      <c r="H8398" s="118"/>
      <c r="I8398" s="118"/>
      <c r="J8398" s="118"/>
      <c r="K8398" s="118"/>
      <c r="L8398" s="118"/>
      <c r="M8398" s="118"/>
      <c r="N8398" s="118"/>
      <c r="O8398" s="143" t="str">
        <f>IF(H8398="","",(S8398/S8398)&amp;":"&amp;ROUND(AH8398/S8398,2))</f>
        <v/>
      </c>
      <c r="P8398" s="118"/>
      <c r="Q8398" s="118"/>
      <c r="R8398" s="143" t="str">
        <f>IF(H8398="","",(S8398/S8398)&amp;":"&amp;ROUND(AI8398/S8398,2))</f>
        <v/>
      </c>
      <c r="S8398" s="144" t="str">
        <f t="shared" si="1577"/>
        <v/>
      </c>
      <c r="T8398" s="145" t="str">
        <f t="shared" si="1578"/>
        <v/>
      </c>
      <c r="U8398" s="118"/>
      <c r="V8398" s="145" t="str">
        <f t="shared" si="1579"/>
        <v/>
      </c>
      <c r="W8398" s="144" t="str">
        <f t="shared" si="1580"/>
        <v/>
      </c>
      <c r="X8398" s="146" t="str">
        <f>IF(C8398="","",IF(OR(C8398="Trade",C8398="Multi Position"),(X8397+V8398),IF(C8398="Deposit",(X8397+AE8398),IF(C8398="Withdrawal",(X8397-AE8398)))))</f>
        <v/>
      </c>
      <c r="Y8398" s="145" t="str">
        <f t="shared" si="1581"/>
        <v/>
      </c>
      <c r="Z8398" s="118"/>
      <c r="AA8398" s="118"/>
      <c r="AB8398" s="118"/>
      <c r="AC8398" s="118"/>
      <c r="AD8398" s="118"/>
      <c r="AE8398" s="139"/>
      <c r="AF8398" s="118"/>
      <c r="AG8398" s="118"/>
      <c r="AH8398" s="147" t="str">
        <f t="shared" si="1582"/>
        <v/>
      </c>
      <c r="AI8398" s="147" t="str">
        <f t="shared" si="1583"/>
        <v/>
      </c>
      <c r="AJ8398" s="148" t="str">
        <f t="shared" si="1572"/>
        <v/>
      </c>
      <c r="AK8398" s="148" t="str">
        <f t="shared" si="1573"/>
        <v/>
      </c>
      <c r="AL8398" s="147" t="str">
        <f t="shared" si="1574"/>
        <v/>
      </c>
      <c r="AM8398" s="147" t="str">
        <f t="shared" si="1575"/>
        <v/>
      </c>
      <c r="AN8398" s="147" t="str">
        <f t="shared" si="1576"/>
        <v/>
      </c>
      <c r="AO8398" s="118"/>
    </row>
    <row r="8399" spans="1:41">
      <c r="A8399" s="118"/>
      <c r="B8399" s="118"/>
      <c r="C8399" s="118"/>
      <c r="D8399" s="118"/>
      <c r="E8399" s="118"/>
      <c r="F8399" s="118"/>
      <c r="G8399" s="118"/>
      <c r="H8399" s="118"/>
      <c r="I8399" s="118"/>
      <c r="J8399" s="118"/>
      <c r="K8399" s="118"/>
      <c r="L8399" s="118"/>
      <c r="M8399" s="118"/>
      <c r="N8399" s="118"/>
      <c r="O8399" s="143" t="str">
        <f>IF(H8399="","",(S8399/S8399)&amp;":"&amp;ROUND(AH8399/S8399,2))</f>
        <v/>
      </c>
      <c r="P8399" s="118"/>
      <c r="Q8399" s="118"/>
      <c r="R8399" s="143" t="str">
        <f>IF(H8399="","",(S8399/S8399)&amp;":"&amp;ROUND(AI8399/S8399,2))</f>
        <v/>
      </c>
      <c r="S8399" s="144" t="str">
        <f t="shared" si="1577"/>
        <v/>
      </c>
      <c r="T8399" s="145" t="str">
        <f t="shared" si="1578"/>
        <v/>
      </c>
      <c r="U8399" s="118"/>
      <c r="V8399" s="145" t="str">
        <f t="shared" si="1579"/>
        <v/>
      </c>
      <c r="W8399" s="144" t="str">
        <f t="shared" si="1580"/>
        <v/>
      </c>
      <c r="X8399" s="146" t="str">
        <f>IF(C8399="","",IF(OR(C8399="Trade",C8399="Multi Position"),(X8398+V8399),IF(C8399="Deposit",(X8398+AE8399),IF(C8399="Withdrawal",(X8398-AE8399)))))</f>
        <v/>
      </c>
      <c r="Y8399" s="145" t="str">
        <f t="shared" si="1581"/>
        <v/>
      </c>
      <c r="Z8399" s="118"/>
      <c r="AA8399" s="118"/>
      <c r="AB8399" s="118"/>
      <c r="AC8399" s="118"/>
      <c r="AD8399" s="118"/>
      <c r="AE8399" s="139"/>
      <c r="AF8399" s="118"/>
      <c r="AG8399" s="118"/>
      <c r="AH8399" s="147" t="str">
        <f t="shared" si="1582"/>
        <v/>
      </c>
      <c r="AI8399" s="147" t="str">
        <f t="shared" si="1583"/>
        <v/>
      </c>
      <c r="AJ8399" s="148" t="str">
        <f t="shared" si="1572"/>
        <v/>
      </c>
      <c r="AK8399" s="148" t="str">
        <f t="shared" si="1573"/>
        <v/>
      </c>
      <c r="AL8399" s="147" t="str">
        <f t="shared" si="1574"/>
        <v/>
      </c>
      <c r="AM8399" s="147" t="str">
        <f t="shared" si="1575"/>
        <v/>
      </c>
      <c r="AN8399" s="147" t="str">
        <f t="shared" si="1576"/>
        <v/>
      </c>
      <c r="AO8399" s="118"/>
    </row>
    <row r="8400" spans="1:41">
      <c r="A8400" s="118"/>
      <c r="B8400" s="118"/>
      <c r="C8400" s="118"/>
      <c r="D8400" s="118"/>
      <c r="E8400" s="118"/>
      <c r="F8400" s="118"/>
      <c r="G8400" s="118"/>
      <c r="H8400" s="118"/>
      <c r="I8400" s="118"/>
      <c r="J8400" s="118"/>
      <c r="K8400" s="118"/>
      <c r="L8400" s="118"/>
      <c r="M8400" s="118"/>
      <c r="N8400" s="118"/>
      <c r="O8400" s="143" t="str">
        <f>IF(H8400="","",(S8400/S8400)&amp;":"&amp;ROUND(AH8400/S8400,2))</f>
        <v/>
      </c>
      <c r="P8400" s="118"/>
      <c r="Q8400" s="118"/>
      <c r="R8400" s="143" t="str">
        <f>IF(H8400="","",(S8400/S8400)&amp;":"&amp;ROUND(AI8400/S8400,2))</f>
        <v/>
      </c>
      <c r="S8400" s="144" t="str">
        <f t="shared" si="1577"/>
        <v/>
      </c>
      <c r="T8400" s="145" t="str">
        <f t="shared" si="1578"/>
        <v/>
      </c>
      <c r="U8400" s="118"/>
      <c r="V8400" s="145" t="str">
        <f t="shared" si="1579"/>
        <v/>
      </c>
      <c r="W8400" s="144" t="str">
        <f t="shared" si="1580"/>
        <v/>
      </c>
      <c r="X8400" s="146" t="str">
        <f>IF(C8400="","",IF(OR(C8400="Trade",C8400="Multi Position"),(X8399+V8400),IF(C8400="Deposit",(X8399+AE8400),IF(C8400="Withdrawal",(X8399-AE8400)))))</f>
        <v/>
      </c>
      <c r="Y8400" s="145" t="str">
        <f t="shared" si="1581"/>
        <v/>
      </c>
      <c r="Z8400" s="118"/>
      <c r="AA8400" s="118"/>
      <c r="AB8400" s="118"/>
      <c r="AC8400" s="118"/>
      <c r="AD8400" s="118"/>
      <c r="AE8400" s="139"/>
      <c r="AF8400" s="118"/>
      <c r="AG8400" s="118"/>
      <c r="AH8400" s="147" t="str">
        <f t="shared" si="1582"/>
        <v/>
      </c>
      <c r="AI8400" s="147" t="str">
        <f t="shared" si="1583"/>
        <v/>
      </c>
      <c r="AJ8400" s="148" t="str">
        <f t="shared" si="1572"/>
        <v/>
      </c>
      <c r="AK8400" s="148" t="str">
        <f t="shared" si="1573"/>
        <v/>
      </c>
      <c r="AL8400" s="147" t="str">
        <f t="shared" si="1574"/>
        <v/>
      </c>
      <c r="AM8400" s="147" t="str">
        <f t="shared" si="1575"/>
        <v/>
      </c>
      <c r="AN8400" s="147" t="str">
        <f t="shared" si="1576"/>
        <v/>
      </c>
      <c r="AO8400" s="118"/>
    </row>
    <row r="8401" spans="1:41">
      <c r="A8401" s="118"/>
      <c r="B8401" s="118"/>
      <c r="C8401" s="118"/>
      <c r="D8401" s="118"/>
      <c r="E8401" s="118"/>
      <c r="F8401" s="118"/>
      <c r="G8401" s="118"/>
      <c r="H8401" s="118"/>
      <c r="I8401" s="118"/>
      <c r="J8401" s="118"/>
      <c r="K8401" s="118"/>
      <c r="L8401" s="118"/>
      <c r="M8401" s="118"/>
      <c r="N8401" s="118"/>
      <c r="O8401" s="143" t="str">
        <f>IF(H8401="","",(S8401/S8401)&amp;":"&amp;ROUND(AH8401/S8401,2))</f>
        <v/>
      </c>
      <c r="P8401" s="118"/>
      <c r="Q8401" s="118"/>
      <c r="R8401" s="143" t="str">
        <f>IF(H8401="","",(S8401/S8401)&amp;":"&amp;ROUND(AI8401/S8401,2))</f>
        <v/>
      </c>
      <c r="S8401" s="144" t="str">
        <f t="shared" si="1577"/>
        <v/>
      </c>
      <c r="T8401" s="145" t="str">
        <f t="shared" si="1578"/>
        <v/>
      </c>
      <c r="U8401" s="118"/>
      <c r="V8401" s="145" t="str">
        <f t="shared" si="1579"/>
        <v/>
      </c>
      <c r="W8401" s="144" t="str">
        <f t="shared" si="1580"/>
        <v/>
      </c>
      <c r="X8401" s="146" t="str">
        <f>IF(C8401="","",IF(OR(C8401="Trade",C8401="Multi Position"),(X8400+V8401),IF(C8401="Deposit",(X8400+AE8401),IF(C8401="Withdrawal",(X8400-AE8401)))))</f>
        <v/>
      </c>
      <c r="Y8401" s="145" t="str">
        <f t="shared" si="1581"/>
        <v/>
      </c>
      <c r="Z8401" s="118"/>
      <c r="AA8401" s="118"/>
      <c r="AB8401" s="118"/>
      <c r="AC8401" s="118"/>
      <c r="AD8401" s="118"/>
      <c r="AE8401" s="139"/>
      <c r="AF8401" s="118"/>
      <c r="AG8401" s="118"/>
      <c r="AH8401" s="147" t="str">
        <f t="shared" si="1582"/>
        <v/>
      </c>
      <c r="AI8401" s="147" t="str">
        <f t="shared" si="1583"/>
        <v/>
      </c>
      <c r="AJ8401" s="148" t="str">
        <f t="shared" si="1572"/>
        <v/>
      </c>
      <c r="AK8401" s="148" t="str">
        <f t="shared" si="1573"/>
        <v/>
      </c>
      <c r="AL8401" s="147" t="str">
        <f t="shared" si="1574"/>
        <v/>
      </c>
      <c r="AM8401" s="147" t="str">
        <f t="shared" si="1575"/>
        <v/>
      </c>
      <c r="AN8401" s="147" t="str">
        <f t="shared" si="1576"/>
        <v/>
      </c>
      <c r="AO8401" s="118"/>
    </row>
    <row r="8402" spans="1:41">
      <c r="A8402" s="118"/>
      <c r="B8402" s="118"/>
      <c r="C8402" s="118"/>
      <c r="D8402" s="118"/>
      <c r="E8402" s="118"/>
      <c r="F8402" s="118"/>
      <c r="G8402" s="118"/>
      <c r="H8402" s="118"/>
      <c r="I8402" s="118"/>
      <c r="J8402" s="118"/>
      <c r="K8402" s="118"/>
      <c r="L8402" s="118"/>
      <c r="M8402" s="118"/>
      <c r="N8402" s="118"/>
      <c r="O8402" s="143" t="str">
        <f>IF(H8402="","",(S8402/S8402)&amp;":"&amp;ROUND(AH8402/S8402,2))</f>
        <v/>
      </c>
      <c r="P8402" s="118"/>
      <c r="Q8402" s="118"/>
      <c r="R8402" s="143" t="str">
        <f>IF(H8402="","",(S8402/S8402)&amp;":"&amp;ROUND(AI8402/S8402,2))</f>
        <v/>
      </c>
      <c r="S8402" s="144" t="str">
        <f t="shared" si="1577"/>
        <v/>
      </c>
      <c r="T8402" s="145" t="str">
        <f t="shared" si="1578"/>
        <v/>
      </c>
      <c r="U8402" s="118"/>
      <c r="V8402" s="145" t="str">
        <f t="shared" si="1579"/>
        <v/>
      </c>
      <c r="W8402" s="144" t="str">
        <f t="shared" si="1580"/>
        <v/>
      </c>
      <c r="X8402" s="146" t="str">
        <f>IF(C8402="","",IF(OR(C8402="Trade",C8402="Multi Position"),(X8401+V8402),IF(C8402="Deposit",(X8401+AE8402),IF(C8402="Withdrawal",(X8401-AE8402)))))</f>
        <v/>
      </c>
      <c r="Y8402" s="145" t="str">
        <f t="shared" si="1581"/>
        <v/>
      </c>
      <c r="Z8402" s="118"/>
      <c r="AA8402" s="118"/>
      <c r="AB8402" s="118"/>
      <c r="AC8402" s="118"/>
      <c r="AD8402" s="118"/>
      <c r="AE8402" s="139"/>
      <c r="AF8402" s="118"/>
      <c r="AG8402" s="118"/>
      <c r="AH8402" s="147" t="str">
        <f t="shared" si="1582"/>
        <v/>
      </c>
      <c r="AI8402" s="147" t="str">
        <f t="shared" si="1583"/>
        <v/>
      </c>
      <c r="AJ8402" s="148" t="str">
        <f t="shared" si="1572"/>
        <v/>
      </c>
      <c r="AK8402" s="148" t="str">
        <f t="shared" si="1573"/>
        <v/>
      </c>
      <c r="AL8402" s="147" t="str">
        <f t="shared" si="1574"/>
        <v/>
      </c>
      <c r="AM8402" s="147" t="str">
        <f t="shared" si="1575"/>
        <v/>
      </c>
      <c r="AN8402" s="147" t="str">
        <f t="shared" si="1576"/>
        <v/>
      </c>
      <c r="AO8402" s="118"/>
    </row>
    <row r="8403" spans="1:41">
      <c r="A8403" s="118"/>
      <c r="B8403" s="118"/>
      <c r="C8403" s="118"/>
      <c r="D8403" s="118"/>
      <c r="E8403" s="118"/>
      <c r="F8403" s="118"/>
      <c r="G8403" s="118"/>
      <c r="H8403" s="118"/>
      <c r="I8403" s="118"/>
      <c r="J8403" s="118"/>
      <c r="K8403" s="118"/>
      <c r="L8403" s="118"/>
      <c r="M8403" s="118"/>
      <c r="N8403" s="118"/>
      <c r="O8403" s="143" t="str">
        <f>IF(H8403="","",(S8403/S8403)&amp;":"&amp;ROUND(AH8403/S8403,2))</f>
        <v/>
      </c>
      <c r="P8403" s="118"/>
      <c r="Q8403" s="118"/>
      <c r="R8403" s="143" t="str">
        <f>IF(H8403="","",(S8403/S8403)&amp;":"&amp;ROUND(AI8403/S8403,2))</f>
        <v/>
      </c>
      <c r="S8403" s="144" t="str">
        <f t="shared" si="1577"/>
        <v/>
      </c>
      <c r="T8403" s="145" t="str">
        <f t="shared" si="1578"/>
        <v/>
      </c>
      <c r="U8403" s="118"/>
      <c r="V8403" s="145" t="str">
        <f t="shared" si="1579"/>
        <v/>
      </c>
      <c r="W8403" s="144" t="str">
        <f t="shared" si="1580"/>
        <v/>
      </c>
      <c r="X8403" s="146" t="str">
        <f>IF(C8403="","",IF(OR(C8403="Trade",C8403="Multi Position"),(X8402+V8403),IF(C8403="Deposit",(X8402+AE8403),IF(C8403="Withdrawal",(X8402-AE8403)))))</f>
        <v/>
      </c>
      <c r="Y8403" s="145" t="str">
        <f t="shared" si="1581"/>
        <v/>
      </c>
      <c r="Z8403" s="118"/>
      <c r="AA8403" s="118"/>
      <c r="AB8403" s="118"/>
      <c r="AC8403" s="118"/>
      <c r="AD8403" s="118"/>
      <c r="AE8403" s="139"/>
      <c r="AF8403" s="118"/>
      <c r="AG8403" s="118"/>
      <c r="AH8403" s="147" t="str">
        <f t="shared" si="1582"/>
        <v/>
      </c>
      <c r="AI8403" s="147" t="str">
        <f t="shared" si="1583"/>
        <v/>
      </c>
      <c r="AJ8403" s="148" t="str">
        <f t="shared" si="1572"/>
        <v/>
      </c>
      <c r="AK8403" s="148" t="str">
        <f t="shared" si="1573"/>
        <v/>
      </c>
      <c r="AL8403" s="147" t="str">
        <f t="shared" si="1574"/>
        <v/>
      </c>
      <c r="AM8403" s="147" t="str">
        <f t="shared" si="1575"/>
        <v/>
      </c>
      <c r="AN8403" s="147" t="str">
        <f t="shared" si="1576"/>
        <v/>
      </c>
      <c r="AO8403" s="118"/>
    </row>
    <row r="8404" spans="1:41">
      <c r="A8404" s="118"/>
      <c r="B8404" s="118"/>
      <c r="C8404" s="118"/>
      <c r="D8404" s="118"/>
      <c r="E8404" s="118"/>
      <c r="F8404" s="118"/>
      <c r="G8404" s="118"/>
      <c r="H8404" s="118"/>
      <c r="I8404" s="118"/>
      <c r="J8404" s="118"/>
      <c r="K8404" s="118"/>
      <c r="L8404" s="118"/>
      <c r="M8404" s="118"/>
      <c r="N8404" s="118"/>
      <c r="O8404" s="143" t="str">
        <f>IF(H8404="","",(S8404/S8404)&amp;":"&amp;ROUND(AH8404/S8404,2))</f>
        <v/>
      </c>
      <c r="P8404" s="118"/>
      <c r="Q8404" s="118"/>
      <c r="R8404" s="143" t="str">
        <f>IF(H8404="","",(S8404/S8404)&amp;":"&amp;ROUND(AI8404/S8404,2))</f>
        <v/>
      </c>
      <c r="S8404" s="144" t="str">
        <f t="shared" si="1577"/>
        <v/>
      </c>
      <c r="T8404" s="145" t="str">
        <f t="shared" si="1578"/>
        <v/>
      </c>
      <c r="U8404" s="118"/>
      <c r="V8404" s="145" t="str">
        <f t="shared" si="1579"/>
        <v/>
      </c>
      <c r="W8404" s="144" t="str">
        <f t="shared" si="1580"/>
        <v/>
      </c>
      <c r="X8404" s="146" t="str">
        <f>IF(C8404="","",IF(OR(C8404="Trade",C8404="Multi Position"),(X8403+V8404),IF(C8404="Deposit",(X8403+AE8404),IF(C8404="Withdrawal",(X8403-AE8404)))))</f>
        <v/>
      </c>
      <c r="Y8404" s="145" t="str">
        <f t="shared" si="1581"/>
        <v/>
      </c>
      <c r="Z8404" s="118"/>
      <c r="AA8404" s="118"/>
      <c r="AB8404" s="118"/>
      <c r="AC8404" s="118"/>
      <c r="AD8404" s="118"/>
      <c r="AE8404" s="139"/>
      <c r="AF8404" s="118"/>
      <c r="AG8404" s="118"/>
      <c r="AH8404" s="147" t="str">
        <f t="shared" si="1582"/>
        <v/>
      </c>
      <c r="AI8404" s="147" t="str">
        <f t="shared" si="1583"/>
        <v/>
      </c>
      <c r="AJ8404" s="148" t="str">
        <f t="shared" si="1572"/>
        <v/>
      </c>
      <c r="AK8404" s="148" t="str">
        <f t="shared" si="1573"/>
        <v/>
      </c>
      <c r="AL8404" s="147" t="str">
        <f t="shared" si="1574"/>
        <v/>
      </c>
      <c r="AM8404" s="147" t="str">
        <f t="shared" si="1575"/>
        <v/>
      </c>
      <c r="AN8404" s="147" t="str">
        <f t="shared" si="1576"/>
        <v/>
      </c>
      <c r="AO8404" s="118"/>
    </row>
    <row r="8405" spans="1:41">
      <c r="A8405" s="118"/>
      <c r="B8405" s="118"/>
      <c r="C8405" s="118"/>
      <c r="D8405" s="118"/>
      <c r="E8405" s="118"/>
      <c r="F8405" s="118"/>
      <c r="G8405" s="118"/>
      <c r="H8405" s="118"/>
      <c r="I8405" s="118"/>
      <c r="J8405" s="118"/>
      <c r="K8405" s="118"/>
      <c r="L8405" s="118"/>
      <c r="M8405" s="118"/>
      <c r="N8405" s="118"/>
      <c r="O8405" s="143" t="str">
        <f>IF(H8405="","",(S8405/S8405)&amp;":"&amp;ROUND(AH8405/S8405,2))</f>
        <v/>
      </c>
      <c r="P8405" s="118"/>
      <c r="Q8405" s="118"/>
      <c r="R8405" s="143" t="str">
        <f>IF(H8405="","",(S8405/S8405)&amp;":"&amp;ROUND(AI8405/S8405,2))</f>
        <v/>
      </c>
      <c r="S8405" s="144" t="str">
        <f t="shared" si="1577"/>
        <v/>
      </c>
      <c r="T8405" s="145" t="str">
        <f t="shared" si="1578"/>
        <v/>
      </c>
      <c r="U8405" s="118"/>
      <c r="V8405" s="145" t="str">
        <f t="shared" si="1579"/>
        <v/>
      </c>
      <c r="W8405" s="144" t="str">
        <f t="shared" si="1580"/>
        <v/>
      </c>
      <c r="X8405" s="146" t="str">
        <f>IF(C8405="","",IF(OR(C8405="Trade",C8405="Multi Position"),(X8404+V8405),IF(C8405="Deposit",(X8404+AE8405),IF(C8405="Withdrawal",(X8404-AE8405)))))</f>
        <v/>
      </c>
      <c r="Y8405" s="145" t="str">
        <f t="shared" si="1581"/>
        <v/>
      </c>
      <c r="Z8405" s="118"/>
      <c r="AA8405" s="118"/>
      <c r="AB8405" s="118"/>
      <c r="AC8405" s="118"/>
      <c r="AD8405" s="118"/>
      <c r="AE8405" s="139"/>
      <c r="AF8405" s="118"/>
      <c r="AG8405" s="118"/>
      <c r="AH8405" s="147" t="str">
        <f t="shared" si="1582"/>
        <v/>
      </c>
      <c r="AI8405" s="147" t="str">
        <f t="shared" si="1583"/>
        <v/>
      </c>
      <c r="AJ8405" s="148" t="str">
        <f t="shared" si="1572"/>
        <v/>
      </c>
      <c r="AK8405" s="148" t="str">
        <f t="shared" si="1573"/>
        <v/>
      </c>
      <c r="AL8405" s="147" t="str">
        <f t="shared" si="1574"/>
        <v/>
      </c>
      <c r="AM8405" s="147" t="str">
        <f t="shared" si="1575"/>
        <v/>
      </c>
      <c r="AN8405" s="147" t="str">
        <f t="shared" si="1576"/>
        <v/>
      </c>
      <c r="AO8405" s="118"/>
    </row>
    <row r="8406" spans="1:41">
      <c r="A8406" s="118"/>
      <c r="B8406" s="118"/>
      <c r="C8406" s="118"/>
      <c r="D8406" s="118"/>
      <c r="E8406" s="118"/>
      <c r="F8406" s="118"/>
      <c r="G8406" s="118"/>
      <c r="H8406" s="118"/>
      <c r="I8406" s="118"/>
      <c r="J8406" s="118"/>
      <c r="K8406" s="118"/>
      <c r="L8406" s="118"/>
      <c r="M8406" s="118"/>
      <c r="N8406" s="118"/>
      <c r="O8406" s="143" t="str">
        <f>IF(H8406="","",(S8406/S8406)&amp;":"&amp;ROUND(AH8406/S8406,2))</f>
        <v/>
      </c>
      <c r="P8406" s="118"/>
      <c r="Q8406" s="118"/>
      <c r="R8406" s="143" t="str">
        <f>IF(H8406="","",(S8406/S8406)&amp;":"&amp;ROUND(AI8406/S8406,2))</f>
        <v/>
      </c>
      <c r="S8406" s="144" t="str">
        <f t="shared" si="1577"/>
        <v/>
      </c>
      <c r="T8406" s="145" t="str">
        <f t="shared" si="1578"/>
        <v/>
      </c>
      <c r="U8406" s="118"/>
      <c r="V8406" s="145" t="str">
        <f t="shared" si="1579"/>
        <v/>
      </c>
      <c r="W8406" s="144" t="str">
        <f t="shared" si="1580"/>
        <v/>
      </c>
      <c r="X8406" s="146" t="str">
        <f>IF(C8406="","",IF(OR(C8406="Trade",C8406="Multi Position"),(X8405+V8406),IF(C8406="Deposit",(X8405+AE8406),IF(C8406="Withdrawal",(X8405-AE8406)))))</f>
        <v/>
      </c>
      <c r="Y8406" s="145" t="str">
        <f t="shared" si="1581"/>
        <v/>
      </c>
      <c r="Z8406" s="118"/>
      <c r="AA8406" s="118"/>
      <c r="AB8406" s="118"/>
      <c r="AC8406" s="118"/>
      <c r="AD8406" s="118"/>
      <c r="AE8406" s="139"/>
      <c r="AF8406" s="118"/>
      <c r="AG8406" s="118"/>
      <c r="AH8406" s="147" t="str">
        <f t="shared" si="1582"/>
        <v/>
      </c>
      <c r="AI8406" s="147" t="str">
        <f t="shared" si="1583"/>
        <v/>
      </c>
      <c r="AJ8406" s="148" t="str">
        <f t="shared" si="1572"/>
        <v/>
      </c>
      <c r="AK8406" s="148" t="str">
        <f t="shared" si="1573"/>
        <v/>
      </c>
      <c r="AL8406" s="147" t="str">
        <f t="shared" si="1574"/>
        <v/>
      </c>
      <c r="AM8406" s="147" t="str">
        <f t="shared" si="1575"/>
        <v/>
      </c>
      <c r="AN8406" s="147" t="str">
        <f t="shared" si="1576"/>
        <v/>
      </c>
      <c r="AO8406" s="118"/>
    </row>
    <row r="8407" spans="1:41">
      <c r="A8407" s="118"/>
      <c r="B8407" s="118"/>
      <c r="C8407" s="118"/>
      <c r="D8407" s="118"/>
      <c r="E8407" s="118"/>
      <c r="F8407" s="118"/>
      <c r="G8407" s="118"/>
      <c r="H8407" s="118"/>
      <c r="I8407" s="118"/>
      <c r="J8407" s="118"/>
      <c r="K8407" s="118"/>
      <c r="L8407" s="118"/>
      <c r="M8407" s="118"/>
      <c r="N8407" s="118"/>
      <c r="O8407" s="143" t="str">
        <f>IF(H8407="","",(S8407/S8407)&amp;":"&amp;ROUND(AH8407/S8407,2))</f>
        <v/>
      </c>
      <c r="P8407" s="118"/>
      <c r="Q8407" s="118"/>
      <c r="R8407" s="143" t="str">
        <f>IF(H8407="","",(S8407/S8407)&amp;":"&amp;ROUND(AI8407/S8407,2))</f>
        <v/>
      </c>
      <c r="S8407" s="144" t="str">
        <f t="shared" si="1577"/>
        <v/>
      </c>
      <c r="T8407" s="145" t="str">
        <f t="shared" si="1578"/>
        <v/>
      </c>
      <c r="U8407" s="118"/>
      <c r="V8407" s="145" t="str">
        <f t="shared" si="1579"/>
        <v/>
      </c>
      <c r="W8407" s="144" t="str">
        <f t="shared" si="1580"/>
        <v/>
      </c>
      <c r="X8407" s="146" t="str">
        <f>IF(C8407="","",IF(OR(C8407="Trade",C8407="Multi Position"),(X8406+V8407),IF(C8407="Deposit",(X8406+AE8407),IF(C8407="Withdrawal",(X8406-AE8407)))))</f>
        <v/>
      </c>
      <c r="Y8407" s="145" t="str">
        <f t="shared" si="1581"/>
        <v/>
      </c>
      <c r="Z8407" s="118"/>
      <c r="AA8407" s="118"/>
      <c r="AB8407" s="118"/>
      <c r="AC8407" s="118"/>
      <c r="AD8407" s="118"/>
      <c r="AE8407" s="139"/>
      <c r="AF8407" s="118"/>
      <c r="AG8407" s="118"/>
      <c r="AH8407" s="147" t="str">
        <f t="shared" si="1582"/>
        <v/>
      </c>
      <c r="AI8407" s="147" t="str">
        <f t="shared" si="1583"/>
        <v/>
      </c>
      <c r="AJ8407" s="148" t="str">
        <f t="shared" si="1572"/>
        <v/>
      </c>
      <c r="AK8407" s="148" t="str">
        <f t="shared" si="1573"/>
        <v/>
      </c>
      <c r="AL8407" s="147" t="str">
        <f t="shared" si="1574"/>
        <v/>
      </c>
      <c r="AM8407" s="147" t="str">
        <f t="shared" si="1575"/>
        <v/>
      </c>
      <c r="AN8407" s="147" t="str">
        <f t="shared" si="1576"/>
        <v/>
      </c>
      <c r="AO8407" s="118"/>
    </row>
    <row r="8408" spans="1:41">
      <c r="A8408" s="118"/>
      <c r="B8408" s="118"/>
      <c r="C8408" s="118"/>
      <c r="D8408" s="118"/>
      <c r="E8408" s="118"/>
      <c r="F8408" s="118"/>
      <c r="G8408" s="118"/>
      <c r="H8408" s="118"/>
      <c r="I8408" s="118"/>
      <c r="J8408" s="118"/>
      <c r="K8408" s="118"/>
      <c r="L8408" s="118"/>
      <c r="M8408" s="118"/>
      <c r="N8408" s="118"/>
      <c r="O8408" s="143" t="str">
        <f>IF(H8408="","",(S8408/S8408)&amp;":"&amp;ROUND(AH8408/S8408,2))</f>
        <v/>
      </c>
      <c r="P8408" s="118"/>
      <c r="Q8408" s="118"/>
      <c r="R8408" s="143" t="str">
        <f>IF(H8408="","",(S8408/S8408)&amp;":"&amp;ROUND(AI8408/S8408,2))</f>
        <v/>
      </c>
      <c r="S8408" s="144" t="str">
        <f t="shared" si="1577"/>
        <v/>
      </c>
      <c r="T8408" s="145" t="str">
        <f t="shared" si="1578"/>
        <v/>
      </c>
      <c r="U8408" s="118"/>
      <c r="V8408" s="145" t="str">
        <f t="shared" si="1579"/>
        <v/>
      </c>
      <c r="W8408" s="144" t="str">
        <f t="shared" si="1580"/>
        <v/>
      </c>
      <c r="X8408" s="146" t="str">
        <f>IF(C8408="","",IF(OR(C8408="Trade",C8408="Multi Position"),(X8407+V8408),IF(C8408="Deposit",(X8407+AE8408),IF(C8408="Withdrawal",(X8407-AE8408)))))</f>
        <v/>
      </c>
      <c r="Y8408" s="145" t="str">
        <f t="shared" si="1581"/>
        <v/>
      </c>
      <c r="Z8408" s="118"/>
      <c r="AA8408" s="118"/>
      <c r="AB8408" s="118"/>
      <c r="AC8408" s="118"/>
      <c r="AD8408" s="118"/>
      <c r="AE8408" s="139"/>
      <c r="AF8408" s="118"/>
      <c r="AG8408" s="118"/>
      <c r="AH8408" s="147" t="str">
        <f t="shared" si="1582"/>
        <v/>
      </c>
      <c r="AI8408" s="147" t="str">
        <f t="shared" si="1583"/>
        <v/>
      </c>
      <c r="AJ8408" s="148" t="str">
        <f t="shared" si="1572"/>
        <v/>
      </c>
      <c r="AK8408" s="148" t="str">
        <f t="shared" si="1573"/>
        <v/>
      </c>
      <c r="AL8408" s="147" t="str">
        <f t="shared" si="1574"/>
        <v/>
      </c>
      <c r="AM8408" s="147" t="str">
        <f t="shared" si="1575"/>
        <v/>
      </c>
      <c r="AN8408" s="147" t="str">
        <f t="shared" si="1576"/>
        <v/>
      </c>
      <c r="AO8408" s="118"/>
    </row>
    <row r="8409" spans="1:41">
      <c r="A8409" s="118"/>
      <c r="B8409" s="118"/>
      <c r="C8409" s="118"/>
      <c r="D8409" s="118"/>
      <c r="E8409" s="118"/>
      <c r="F8409" s="118"/>
      <c r="G8409" s="118"/>
      <c r="H8409" s="118"/>
      <c r="I8409" s="118"/>
      <c r="J8409" s="118"/>
      <c r="K8409" s="118"/>
      <c r="L8409" s="118"/>
      <c r="M8409" s="118"/>
      <c r="N8409" s="118"/>
      <c r="O8409" s="143" t="str">
        <f>IF(H8409="","",(S8409/S8409)&amp;":"&amp;ROUND(AH8409/S8409,2))</f>
        <v/>
      </c>
      <c r="P8409" s="118"/>
      <c r="Q8409" s="118"/>
      <c r="R8409" s="143" t="str">
        <f>IF(H8409="","",(S8409/S8409)&amp;":"&amp;ROUND(AI8409/S8409,2))</f>
        <v/>
      </c>
      <c r="S8409" s="144" t="str">
        <f t="shared" si="1577"/>
        <v/>
      </c>
      <c r="T8409" s="145" t="str">
        <f t="shared" si="1578"/>
        <v/>
      </c>
      <c r="U8409" s="118"/>
      <c r="V8409" s="145" t="str">
        <f t="shared" si="1579"/>
        <v/>
      </c>
      <c r="W8409" s="144" t="str">
        <f t="shared" si="1580"/>
        <v/>
      </c>
      <c r="X8409" s="146" t="str">
        <f>IF(C8409="","",IF(OR(C8409="Trade",C8409="Multi Position"),(X8408+V8409),IF(C8409="Deposit",(X8408+AE8409),IF(C8409="Withdrawal",(X8408-AE8409)))))</f>
        <v/>
      </c>
      <c r="Y8409" s="145" t="str">
        <f t="shared" si="1581"/>
        <v/>
      </c>
      <c r="Z8409" s="118"/>
      <c r="AA8409" s="118"/>
      <c r="AB8409" s="118"/>
      <c r="AC8409" s="118"/>
      <c r="AD8409" s="118"/>
      <c r="AE8409" s="139"/>
      <c r="AF8409" s="118"/>
      <c r="AG8409" s="118"/>
      <c r="AH8409" s="147" t="str">
        <f t="shared" si="1582"/>
        <v/>
      </c>
      <c r="AI8409" s="147" t="str">
        <f t="shared" si="1583"/>
        <v/>
      </c>
      <c r="AJ8409" s="148" t="str">
        <f t="shared" si="1572"/>
        <v/>
      </c>
      <c r="AK8409" s="148" t="str">
        <f t="shared" si="1573"/>
        <v/>
      </c>
      <c r="AL8409" s="147" t="str">
        <f t="shared" si="1574"/>
        <v/>
      </c>
      <c r="AM8409" s="147" t="str">
        <f t="shared" si="1575"/>
        <v/>
      </c>
      <c r="AN8409" s="147" t="str">
        <f t="shared" si="1576"/>
        <v/>
      </c>
      <c r="AO8409" s="118"/>
    </row>
    <row r="8410" spans="1:41">
      <c r="A8410" s="118"/>
      <c r="B8410" s="118"/>
      <c r="C8410" s="118"/>
      <c r="D8410" s="118"/>
      <c r="E8410" s="118"/>
      <c r="F8410" s="118"/>
      <c r="G8410" s="118"/>
      <c r="H8410" s="118"/>
      <c r="I8410" s="118"/>
      <c r="J8410" s="118"/>
      <c r="K8410" s="118"/>
      <c r="L8410" s="118"/>
      <c r="M8410" s="118"/>
      <c r="N8410" s="118"/>
      <c r="O8410" s="143" t="str">
        <f>IF(H8410="","",(S8410/S8410)&amp;":"&amp;ROUND(AH8410/S8410,2))</f>
        <v/>
      </c>
      <c r="P8410" s="118"/>
      <c r="Q8410" s="118"/>
      <c r="R8410" s="143" t="str">
        <f>IF(H8410="","",(S8410/S8410)&amp;":"&amp;ROUND(AI8410/S8410,2))</f>
        <v/>
      </c>
      <c r="S8410" s="144" t="str">
        <f t="shared" si="1577"/>
        <v/>
      </c>
      <c r="T8410" s="145" t="str">
        <f t="shared" si="1578"/>
        <v/>
      </c>
      <c r="U8410" s="118"/>
      <c r="V8410" s="145" t="str">
        <f t="shared" si="1579"/>
        <v/>
      </c>
      <c r="W8410" s="144" t="str">
        <f t="shared" si="1580"/>
        <v/>
      </c>
      <c r="X8410" s="146" t="str">
        <f>IF(C8410="","",IF(OR(C8410="Trade",C8410="Multi Position"),(X8409+V8410),IF(C8410="Deposit",(X8409+AE8410),IF(C8410="Withdrawal",(X8409-AE8410)))))</f>
        <v/>
      </c>
      <c r="Y8410" s="145" t="str">
        <f t="shared" si="1581"/>
        <v/>
      </c>
      <c r="Z8410" s="118"/>
      <c r="AA8410" s="118"/>
      <c r="AB8410" s="118"/>
      <c r="AC8410" s="118"/>
      <c r="AD8410" s="118"/>
      <c r="AE8410" s="139"/>
      <c r="AF8410" s="118"/>
      <c r="AG8410" s="118"/>
      <c r="AH8410" s="147" t="str">
        <f t="shared" si="1582"/>
        <v/>
      </c>
      <c r="AI8410" s="147" t="str">
        <f t="shared" si="1583"/>
        <v/>
      </c>
      <c r="AJ8410" s="148" t="str">
        <f t="shared" si="1572"/>
        <v/>
      </c>
      <c r="AK8410" s="148" t="str">
        <f t="shared" si="1573"/>
        <v/>
      </c>
      <c r="AL8410" s="147" t="str">
        <f t="shared" si="1574"/>
        <v/>
      </c>
      <c r="AM8410" s="147" t="str">
        <f t="shared" si="1575"/>
        <v/>
      </c>
      <c r="AN8410" s="147" t="str">
        <f t="shared" si="1576"/>
        <v/>
      </c>
      <c r="AO8410" s="118"/>
    </row>
    <row r="8411" spans="1:41">
      <c r="A8411" s="118"/>
      <c r="B8411" s="118"/>
      <c r="C8411" s="118"/>
      <c r="D8411" s="118"/>
      <c r="E8411" s="118"/>
      <c r="F8411" s="118"/>
      <c r="G8411" s="118"/>
      <c r="H8411" s="118"/>
      <c r="I8411" s="118"/>
      <c r="J8411" s="118"/>
      <c r="K8411" s="118"/>
      <c r="L8411" s="118"/>
      <c r="M8411" s="118"/>
      <c r="N8411" s="118"/>
      <c r="O8411" s="143" t="str">
        <f>IF(H8411="","",(S8411/S8411)&amp;":"&amp;ROUND(AH8411/S8411,2))</f>
        <v/>
      </c>
      <c r="P8411" s="118"/>
      <c r="Q8411" s="118"/>
      <c r="R8411" s="143" t="str">
        <f>IF(H8411="","",(S8411/S8411)&amp;":"&amp;ROUND(AI8411/S8411,2))</f>
        <v/>
      </c>
      <c r="S8411" s="144" t="str">
        <f t="shared" si="1577"/>
        <v/>
      </c>
      <c r="T8411" s="145" t="str">
        <f t="shared" si="1578"/>
        <v/>
      </c>
      <c r="U8411" s="118"/>
      <c r="V8411" s="145" t="str">
        <f t="shared" si="1579"/>
        <v/>
      </c>
      <c r="W8411" s="144" t="str">
        <f t="shared" si="1580"/>
        <v/>
      </c>
      <c r="X8411" s="146" t="str">
        <f>IF(C8411="","",IF(OR(C8411="Trade",C8411="Multi Position"),(X8410+V8411),IF(C8411="Deposit",(X8410+AE8411),IF(C8411="Withdrawal",(X8410-AE8411)))))</f>
        <v/>
      </c>
      <c r="Y8411" s="145" t="str">
        <f t="shared" si="1581"/>
        <v/>
      </c>
      <c r="Z8411" s="118"/>
      <c r="AA8411" s="118"/>
      <c r="AB8411" s="118"/>
      <c r="AC8411" s="118"/>
      <c r="AD8411" s="118"/>
      <c r="AE8411" s="139"/>
      <c r="AF8411" s="118"/>
      <c r="AG8411" s="118"/>
      <c r="AH8411" s="147" t="str">
        <f t="shared" si="1582"/>
        <v/>
      </c>
      <c r="AI8411" s="147" t="str">
        <f t="shared" si="1583"/>
        <v/>
      </c>
      <c r="AJ8411" s="148" t="str">
        <f t="shared" si="1572"/>
        <v/>
      </c>
      <c r="AK8411" s="148" t="str">
        <f t="shared" si="1573"/>
        <v/>
      </c>
      <c r="AL8411" s="147" t="str">
        <f t="shared" si="1574"/>
        <v/>
      </c>
      <c r="AM8411" s="147" t="str">
        <f t="shared" si="1575"/>
        <v/>
      </c>
      <c r="AN8411" s="147" t="str">
        <f t="shared" si="1576"/>
        <v/>
      </c>
      <c r="AO8411" s="118"/>
    </row>
    <row r="8412" spans="1:41">
      <c r="A8412" s="118"/>
      <c r="B8412" s="118"/>
      <c r="C8412" s="118"/>
      <c r="D8412" s="118"/>
      <c r="E8412" s="118"/>
      <c r="F8412" s="118"/>
      <c r="G8412" s="118"/>
      <c r="H8412" s="118"/>
      <c r="I8412" s="118"/>
      <c r="J8412" s="118"/>
      <c r="K8412" s="118"/>
      <c r="L8412" s="118"/>
      <c r="M8412" s="118"/>
      <c r="N8412" s="118"/>
      <c r="O8412" s="143" t="str">
        <f>IF(H8412="","",(S8412/S8412)&amp;":"&amp;ROUND(AH8412/S8412,2))</f>
        <v/>
      </c>
      <c r="P8412" s="118"/>
      <c r="Q8412" s="118"/>
      <c r="R8412" s="143" t="str">
        <f>IF(H8412="","",(S8412/S8412)&amp;":"&amp;ROUND(AI8412/S8412,2))</f>
        <v/>
      </c>
      <c r="S8412" s="144" t="str">
        <f t="shared" si="1577"/>
        <v/>
      </c>
      <c r="T8412" s="145" t="str">
        <f t="shared" si="1578"/>
        <v/>
      </c>
      <c r="U8412" s="118"/>
      <c r="V8412" s="145" t="str">
        <f t="shared" si="1579"/>
        <v/>
      </c>
      <c r="W8412" s="144" t="str">
        <f t="shared" si="1580"/>
        <v/>
      </c>
      <c r="X8412" s="146" t="str">
        <f>IF(C8412="","",IF(OR(C8412="Trade",C8412="Multi Position"),(X8411+V8412),IF(C8412="Deposit",(X8411+AE8412),IF(C8412="Withdrawal",(X8411-AE8412)))))</f>
        <v/>
      </c>
      <c r="Y8412" s="145" t="str">
        <f t="shared" si="1581"/>
        <v/>
      </c>
      <c r="Z8412" s="118"/>
      <c r="AA8412" s="118"/>
      <c r="AB8412" s="118"/>
      <c r="AC8412" s="118"/>
      <c r="AD8412" s="118"/>
      <c r="AE8412" s="139"/>
      <c r="AF8412" s="118"/>
      <c r="AG8412" s="118"/>
      <c r="AH8412" s="147" t="str">
        <f t="shared" si="1582"/>
        <v/>
      </c>
      <c r="AI8412" s="147" t="str">
        <f t="shared" si="1583"/>
        <v/>
      </c>
      <c r="AJ8412" s="148" t="str">
        <f t="shared" si="1572"/>
        <v/>
      </c>
      <c r="AK8412" s="148" t="str">
        <f t="shared" si="1573"/>
        <v/>
      </c>
      <c r="AL8412" s="147" t="str">
        <f t="shared" si="1574"/>
        <v/>
      </c>
      <c r="AM8412" s="147" t="str">
        <f t="shared" si="1575"/>
        <v/>
      </c>
      <c r="AN8412" s="147" t="str">
        <f t="shared" si="1576"/>
        <v/>
      </c>
      <c r="AO8412" s="118"/>
    </row>
    <row r="8413" spans="1:41">
      <c r="A8413" s="118"/>
      <c r="B8413" s="118"/>
      <c r="C8413" s="118"/>
      <c r="D8413" s="118"/>
      <c r="E8413" s="118"/>
      <c r="F8413" s="118"/>
      <c r="G8413" s="118"/>
      <c r="H8413" s="118"/>
      <c r="I8413" s="118"/>
      <c r="J8413" s="118"/>
      <c r="K8413" s="118"/>
      <c r="L8413" s="118"/>
      <c r="M8413" s="118"/>
      <c r="N8413" s="118"/>
      <c r="O8413" s="143" t="str">
        <f>IF(H8413="","",(S8413/S8413)&amp;":"&amp;ROUND(AH8413/S8413,2))</f>
        <v/>
      </c>
      <c r="P8413" s="118"/>
      <c r="Q8413" s="118"/>
      <c r="R8413" s="143" t="str">
        <f>IF(H8413="","",(S8413/S8413)&amp;":"&amp;ROUND(AI8413/S8413,2))</f>
        <v/>
      </c>
      <c r="S8413" s="144" t="str">
        <f t="shared" si="1577"/>
        <v/>
      </c>
      <c r="T8413" s="145" t="str">
        <f t="shared" si="1578"/>
        <v/>
      </c>
      <c r="U8413" s="118"/>
      <c r="V8413" s="145" t="str">
        <f t="shared" si="1579"/>
        <v/>
      </c>
      <c r="W8413" s="144" t="str">
        <f t="shared" si="1580"/>
        <v/>
      </c>
      <c r="X8413" s="146" t="str">
        <f>IF(C8413="","",IF(OR(C8413="Trade",C8413="Multi Position"),(X8412+V8413),IF(C8413="Deposit",(X8412+AE8413),IF(C8413="Withdrawal",(X8412-AE8413)))))</f>
        <v/>
      </c>
      <c r="Y8413" s="145" t="str">
        <f t="shared" si="1581"/>
        <v/>
      </c>
      <c r="Z8413" s="118"/>
      <c r="AA8413" s="118"/>
      <c r="AB8413" s="118"/>
      <c r="AC8413" s="118"/>
      <c r="AD8413" s="118"/>
      <c r="AE8413" s="139"/>
      <c r="AF8413" s="118"/>
      <c r="AG8413" s="118"/>
      <c r="AH8413" s="147" t="str">
        <f t="shared" si="1582"/>
        <v/>
      </c>
      <c r="AI8413" s="147" t="str">
        <f t="shared" si="1583"/>
        <v/>
      </c>
      <c r="AJ8413" s="148" t="str">
        <f t="shared" si="1572"/>
        <v/>
      </c>
      <c r="AK8413" s="148" t="str">
        <f t="shared" si="1573"/>
        <v/>
      </c>
      <c r="AL8413" s="147" t="str">
        <f t="shared" si="1574"/>
        <v/>
      </c>
      <c r="AM8413" s="147" t="str">
        <f t="shared" si="1575"/>
        <v/>
      </c>
      <c r="AN8413" s="147" t="str">
        <f t="shared" si="1576"/>
        <v/>
      </c>
      <c r="AO8413" s="118"/>
    </row>
    <row r="8414" spans="1:41">
      <c r="A8414" s="118"/>
      <c r="B8414" s="118"/>
      <c r="C8414" s="118"/>
      <c r="D8414" s="118"/>
      <c r="E8414" s="118"/>
      <c r="F8414" s="118"/>
      <c r="G8414" s="118"/>
      <c r="H8414" s="118"/>
      <c r="I8414" s="118"/>
      <c r="J8414" s="118"/>
      <c r="K8414" s="118"/>
      <c r="L8414" s="118"/>
      <c r="M8414" s="118"/>
      <c r="N8414" s="118"/>
      <c r="O8414" s="143" t="str">
        <f>IF(H8414="","",(S8414/S8414)&amp;":"&amp;ROUND(AH8414/S8414,2))</f>
        <v/>
      </c>
      <c r="P8414" s="118"/>
      <c r="Q8414" s="118"/>
      <c r="R8414" s="143" t="str">
        <f>IF(H8414="","",(S8414/S8414)&amp;":"&amp;ROUND(AI8414/S8414,2))</f>
        <v/>
      </c>
      <c r="S8414" s="144" t="str">
        <f t="shared" si="1577"/>
        <v/>
      </c>
      <c r="T8414" s="145" t="str">
        <f t="shared" si="1578"/>
        <v/>
      </c>
      <c r="U8414" s="118"/>
      <c r="V8414" s="145" t="str">
        <f t="shared" si="1579"/>
        <v/>
      </c>
      <c r="W8414" s="144" t="str">
        <f t="shared" si="1580"/>
        <v/>
      </c>
      <c r="X8414" s="146" t="str">
        <f>IF(C8414="","",IF(OR(C8414="Trade",C8414="Multi Position"),(X8413+V8414),IF(C8414="Deposit",(X8413+AE8414),IF(C8414="Withdrawal",(X8413-AE8414)))))</f>
        <v/>
      </c>
      <c r="Y8414" s="145" t="str">
        <f t="shared" si="1581"/>
        <v/>
      </c>
      <c r="Z8414" s="118"/>
      <c r="AA8414" s="118"/>
      <c r="AB8414" s="118"/>
      <c r="AC8414" s="118"/>
      <c r="AD8414" s="118"/>
      <c r="AE8414" s="139"/>
      <c r="AF8414" s="118"/>
      <c r="AG8414" s="118"/>
      <c r="AH8414" s="147" t="str">
        <f t="shared" si="1582"/>
        <v/>
      </c>
      <c r="AI8414" s="147" t="str">
        <f t="shared" si="1583"/>
        <v/>
      </c>
      <c r="AJ8414" s="148" t="str">
        <f t="shared" si="1572"/>
        <v/>
      </c>
      <c r="AK8414" s="148" t="str">
        <f t="shared" si="1573"/>
        <v/>
      </c>
      <c r="AL8414" s="147" t="str">
        <f t="shared" si="1574"/>
        <v/>
      </c>
      <c r="AM8414" s="147" t="str">
        <f t="shared" si="1575"/>
        <v/>
      </c>
      <c r="AN8414" s="147" t="str">
        <f t="shared" si="1576"/>
        <v/>
      </c>
      <c r="AO8414" s="118"/>
    </row>
    <row r="8415" spans="1:41">
      <c r="A8415" s="118"/>
      <c r="B8415" s="118"/>
      <c r="C8415" s="118"/>
      <c r="D8415" s="118"/>
      <c r="E8415" s="118"/>
      <c r="F8415" s="118"/>
      <c r="G8415" s="118"/>
      <c r="H8415" s="118"/>
      <c r="I8415" s="118"/>
      <c r="J8415" s="118"/>
      <c r="K8415" s="118"/>
      <c r="L8415" s="118"/>
      <c r="M8415" s="118"/>
      <c r="N8415" s="118"/>
      <c r="O8415" s="143" t="str">
        <f>IF(H8415="","",(S8415/S8415)&amp;":"&amp;ROUND(AH8415/S8415,2))</f>
        <v/>
      </c>
      <c r="P8415" s="118"/>
      <c r="Q8415" s="118"/>
      <c r="R8415" s="143" t="str">
        <f>IF(H8415="","",(S8415/S8415)&amp;":"&amp;ROUND(AI8415/S8415,2))</f>
        <v/>
      </c>
      <c r="S8415" s="144" t="str">
        <f t="shared" si="1577"/>
        <v/>
      </c>
      <c r="T8415" s="145" t="str">
        <f t="shared" si="1578"/>
        <v/>
      </c>
      <c r="U8415" s="118"/>
      <c r="V8415" s="145" t="str">
        <f t="shared" si="1579"/>
        <v/>
      </c>
      <c r="W8415" s="144" t="str">
        <f t="shared" si="1580"/>
        <v/>
      </c>
      <c r="X8415" s="146" t="str">
        <f>IF(C8415="","",IF(OR(C8415="Trade",C8415="Multi Position"),(X8414+V8415),IF(C8415="Deposit",(X8414+AE8415),IF(C8415="Withdrawal",(X8414-AE8415)))))</f>
        <v/>
      </c>
      <c r="Y8415" s="145" t="str">
        <f t="shared" si="1581"/>
        <v/>
      </c>
      <c r="Z8415" s="118"/>
      <c r="AA8415" s="118"/>
      <c r="AB8415" s="118"/>
      <c r="AC8415" s="118"/>
      <c r="AD8415" s="118"/>
      <c r="AE8415" s="139"/>
      <c r="AF8415" s="118"/>
      <c r="AG8415" s="118"/>
      <c r="AH8415" s="147" t="str">
        <f t="shared" si="1582"/>
        <v/>
      </c>
      <c r="AI8415" s="147" t="str">
        <f t="shared" si="1583"/>
        <v/>
      </c>
      <c r="AJ8415" s="148" t="str">
        <f t="shared" si="1572"/>
        <v/>
      </c>
      <c r="AK8415" s="148" t="str">
        <f t="shared" si="1573"/>
        <v/>
      </c>
      <c r="AL8415" s="147" t="str">
        <f t="shared" si="1574"/>
        <v/>
      </c>
      <c r="AM8415" s="147" t="str">
        <f t="shared" si="1575"/>
        <v/>
      </c>
      <c r="AN8415" s="147" t="str">
        <f t="shared" si="1576"/>
        <v/>
      </c>
      <c r="AO8415" s="118"/>
    </row>
    <row r="8416" spans="1:41">
      <c r="A8416" s="118"/>
      <c r="B8416" s="118"/>
      <c r="C8416" s="118"/>
      <c r="D8416" s="118"/>
      <c r="E8416" s="118"/>
      <c r="F8416" s="118"/>
      <c r="G8416" s="118"/>
      <c r="H8416" s="118"/>
      <c r="I8416" s="118"/>
      <c r="J8416" s="118"/>
      <c r="K8416" s="118"/>
      <c r="L8416" s="118"/>
      <c r="M8416" s="118"/>
      <c r="N8416" s="118"/>
      <c r="O8416" s="143" t="str">
        <f>IF(H8416="","",(S8416/S8416)&amp;":"&amp;ROUND(AH8416/S8416,2))</f>
        <v/>
      </c>
      <c r="P8416" s="118"/>
      <c r="Q8416" s="118"/>
      <c r="R8416" s="143" t="str">
        <f>IF(H8416="","",(S8416/S8416)&amp;":"&amp;ROUND(AI8416/S8416,2))</f>
        <v/>
      </c>
      <c r="S8416" s="144" t="str">
        <f t="shared" si="1577"/>
        <v/>
      </c>
      <c r="T8416" s="145" t="str">
        <f t="shared" si="1578"/>
        <v/>
      </c>
      <c r="U8416" s="118"/>
      <c r="V8416" s="145" t="str">
        <f t="shared" si="1579"/>
        <v/>
      </c>
      <c r="W8416" s="144" t="str">
        <f t="shared" si="1580"/>
        <v/>
      </c>
      <c r="X8416" s="146" t="str">
        <f>IF(C8416="","",IF(OR(C8416="Trade",C8416="Multi Position"),(X8415+V8416),IF(C8416="Deposit",(X8415+AE8416),IF(C8416="Withdrawal",(X8415-AE8416)))))</f>
        <v/>
      </c>
      <c r="Y8416" s="145" t="str">
        <f t="shared" si="1581"/>
        <v/>
      </c>
      <c r="Z8416" s="118"/>
      <c r="AA8416" s="118"/>
      <c r="AB8416" s="118"/>
      <c r="AC8416" s="118"/>
      <c r="AD8416" s="118"/>
      <c r="AE8416" s="139"/>
      <c r="AF8416" s="118"/>
      <c r="AG8416" s="118"/>
      <c r="AH8416" s="147" t="str">
        <f t="shared" si="1582"/>
        <v/>
      </c>
      <c r="AI8416" s="147" t="str">
        <f t="shared" si="1583"/>
        <v/>
      </c>
      <c r="AJ8416" s="148" t="str">
        <f t="shared" si="1572"/>
        <v/>
      </c>
      <c r="AK8416" s="148" t="str">
        <f t="shared" si="1573"/>
        <v/>
      </c>
      <c r="AL8416" s="147" t="str">
        <f t="shared" si="1574"/>
        <v/>
      </c>
      <c r="AM8416" s="147" t="str">
        <f t="shared" si="1575"/>
        <v/>
      </c>
      <c r="AN8416" s="147" t="str">
        <f t="shared" si="1576"/>
        <v/>
      </c>
      <c r="AO8416" s="118"/>
    </row>
    <row r="8417" spans="1:41">
      <c r="A8417" s="118"/>
      <c r="B8417" s="118"/>
      <c r="C8417" s="118"/>
      <c r="D8417" s="118"/>
      <c r="E8417" s="118"/>
      <c r="F8417" s="118"/>
      <c r="G8417" s="118"/>
      <c r="H8417" s="118"/>
      <c r="I8417" s="118"/>
      <c r="J8417" s="118"/>
      <c r="K8417" s="118"/>
      <c r="L8417" s="118"/>
      <c r="M8417" s="118"/>
      <c r="N8417" s="118"/>
      <c r="O8417" s="143" t="str">
        <f>IF(H8417="","",(S8417/S8417)&amp;":"&amp;ROUND(AH8417/S8417,2))</f>
        <v/>
      </c>
      <c r="P8417" s="118"/>
      <c r="Q8417" s="118"/>
      <c r="R8417" s="143" t="str">
        <f>IF(H8417="","",(S8417/S8417)&amp;":"&amp;ROUND(AI8417/S8417,2))</f>
        <v/>
      </c>
      <c r="S8417" s="144" t="str">
        <f t="shared" si="1577"/>
        <v/>
      </c>
      <c r="T8417" s="145" t="str">
        <f t="shared" si="1578"/>
        <v/>
      </c>
      <c r="U8417" s="118"/>
      <c r="V8417" s="145" t="str">
        <f t="shared" si="1579"/>
        <v/>
      </c>
      <c r="W8417" s="144" t="str">
        <f t="shared" si="1580"/>
        <v/>
      </c>
      <c r="X8417" s="146" t="str">
        <f>IF(C8417="","",IF(OR(C8417="Trade",C8417="Multi Position"),(X8416+V8417),IF(C8417="Deposit",(X8416+AE8417),IF(C8417="Withdrawal",(X8416-AE8417)))))</f>
        <v/>
      </c>
      <c r="Y8417" s="145" t="str">
        <f t="shared" si="1581"/>
        <v/>
      </c>
      <c r="Z8417" s="118"/>
      <c r="AA8417" s="118"/>
      <c r="AB8417" s="118"/>
      <c r="AC8417" s="118"/>
      <c r="AD8417" s="118"/>
      <c r="AE8417" s="139"/>
      <c r="AF8417" s="118"/>
      <c r="AG8417" s="118"/>
      <c r="AH8417" s="147" t="str">
        <f t="shared" si="1582"/>
        <v/>
      </c>
      <c r="AI8417" s="147" t="str">
        <f t="shared" si="1583"/>
        <v/>
      </c>
      <c r="AJ8417" s="148" t="str">
        <f t="shared" si="1572"/>
        <v/>
      </c>
      <c r="AK8417" s="148" t="str">
        <f t="shared" si="1573"/>
        <v/>
      </c>
      <c r="AL8417" s="147" t="str">
        <f t="shared" si="1574"/>
        <v/>
      </c>
      <c r="AM8417" s="147" t="str">
        <f t="shared" si="1575"/>
        <v/>
      </c>
      <c r="AN8417" s="147" t="str">
        <f t="shared" si="1576"/>
        <v/>
      </c>
      <c r="AO8417" s="118"/>
    </row>
    <row r="8418" spans="1:41">
      <c r="A8418" s="118"/>
      <c r="B8418" s="118"/>
      <c r="C8418" s="118"/>
      <c r="D8418" s="118"/>
      <c r="E8418" s="118"/>
      <c r="F8418" s="118"/>
      <c r="G8418" s="118"/>
      <c r="H8418" s="118"/>
      <c r="I8418" s="118"/>
      <c r="J8418" s="118"/>
      <c r="K8418" s="118"/>
      <c r="L8418" s="118"/>
      <c r="M8418" s="118"/>
      <c r="N8418" s="118"/>
      <c r="O8418" s="143" t="str">
        <f>IF(H8418="","",(S8418/S8418)&amp;":"&amp;ROUND(AH8418/S8418,2))</f>
        <v/>
      </c>
      <c r="P8418" s="118"/>
      <c r="Q8418" s="118"/>
      <c r="R8418" s="143" t="str">
        <f>IF(H8418="","",(S8418/S8418)&amp;":"&amp;ROUND(AI8418/S8418,2))</f>
        <v/>
      </c>
      <c r="S8418" s="144" t="str">
        <f t="shared" si="1577"/>
        <v/>
      </c>
      <c r="T8418" s="145" t="str">
        <f t="shared" si="1578"/>
        <v/>
      </c>
      <c r="U8418" s="118"/>
      <c r="V8418" s="145" t="str">
        <f t="shared" si="1579"/>
        <v/>
      </c>
      <c r="W8418" s="144" t="str">
        <f t="shared" si="1580"/>
        <v/>
      </c>
      <c r="X8418" s="146" t="str">
        <f>IF(C8418="","",IF(OR(C8418="Trade",C8418="Multi Position"),(X8417+V8418),IF(C8418="Deposit",(X8417+AE8418),IF(C8418="Withdrawal",(X8417-AE8418)))))</f>
        <v/>
      </c>
      <c r="Y8418" s="145" t="str">
        <f t="shared" si="1581"/>
        <v/>
      </c>
      <c r="Z8418" s="118"/>
      <c r="AA8418" s="118"/>
      <c r="AB8418" s="118"/>
      <c r="AC8418" s="118"/>
      <c r="AD8418" s="118"/>
      <c r="AE8418" s="139"/>
      <c r="AF8418" s="118"/>
      <c r="AG8418" s="118"/>
      <c r="AH8418" s="147" t="str">
        <f t="shared" si="1582"/>
        <v/>
      </c>
      <c r="AI8418" s="147" t="str">
        <f t="shared" si="1583"/>
        <v/>
      </c>
      <c r="AJ8418" s="148" t="str">
        <f t="shared" si="1572"/>
        <v/>
      </c>
      <c r="AK8418" s="148" t="str">
        <f t="shared" si="1573"/>
        <v/>
      </c>
      <c r="AL8418" s="147" t="str">
        <f t="shared" si="1574"/>
        <v/>
      </c>
      <c r="AM8418" s="147" t="str">
        <f t="shared" si="1575"/>
        <v/>
      </c>
      <c r="AN8418" s="147" t="str">
        <f t="shared" si="1576"/>
        <v/>
      </c>
      <c r="AO8418" s="118"/>
    </row>
    <row r="8419" spans="1:41">
      <c r="A8419" s="118"/>
      <c r="B8419" s="118"/>
      <c r="C8419" s="118"/>
      <c r="D8419" s="118"/>
      <c r="E8419" s="118"/>
      <c r="F8419" s="118"/>
      <c r="G8419" s="118"/>
      <c r="H8419" s="118"/>
      <c r="I8419" s="118"/>
      <c r="J8419" s="118"/>
      <c r="K8419" s="118"/>
      <c r="L8419" s="118"/>
      <c r="M8419" s="118"/>
      <c r="N8419" s="118"/>
      <c r="O8419" s="143" t="str">
        <f>IF(H8419="","",(S8419/S8419)&amp;":"&amp;ROUND(AH8419/S8419,2))</f>
        <v/>
      </c>
      <c r="P8419" s="118"/>
      <c r="Q8419" s="118"/>
      <c r="R8419" s="143" t="str">
        <f>IF(H8419="","",(S8419/S8419)&amp;":"&amp;ROUND(AI8419/S8419,2))</f>
        <v/>
      </c>
      <c r="S8419" s="144" t="str">
        <f t="shared" si="1577"/>
        <v/>
      </c>
      <c r="T8419" s="145" t="str">
        <f t="shared" si="1578"/>
        <v/>
      </c>
      <c r="U8419" s="118"/>
      <c r="V8419" s="145" t="str">
        <f t="shared" si="1579"/>
        <v/>
      </c>
      <c r="W8419" s="144" t="str">
        <f t="shared" si="1580"/>
        <v/>
      </c>
      <c r="X8419" s="146" t="str">
        <f>IF(C8419="","",IF(OR(C8419="Trade",C8419="Multi Position"),(X8418+V8419),IF(C8419="Deposit",(X8418+AE8419),IF(C8419="Withdrawal",(X8418-AE8419)))))</f>
        <v/>
      </c>
      <c r="Y8419" s="145" t="str">
        <f t="shared" si="1581"/>
        <v/>
      </c>
      <c r="Z8419" s="118"/>
      <c r="AA8419" s="118"/>
      <c r="AB8419" s="118"/>
      <c r="AC8419" s="118"/>
      <c r="AD8419" s="118"/>
      <c r="AE8419" s="139"/>
      <c r="AF8419" s="118"/>
      <c r="AG8419" s="118"/>
      <c r="AH8419" s="147" t="str">
        <f t="shared" si="1582"/>
        <v/>
      </c>
      <c r="AI8419" s="147" t="str">
        <f t="shared" si="1583"/>
        <v/>
      </c>
      <c r="AJ8419" s="148" t="str">
        <f t="shared" si="1572"/>
        <v/>
      </c>
      <c r="AK8419" s="148" t="str">
        <f t="shared" si="1573"/>
        <v/>
      </c>
      <c r="AL8419" s="147" t="str">
        <f t="shared" si="1574"/>
        <v/>
      </c>
      <c r="AM8419" s="147" t="str">
        <f t="shared" si="1575"/>
        <v/>
      </c>
      <c r="AN8419" s="147" t="str">
        <f t="shared" si="1576"/>
        <v/>
      </c>
      <c r="AO8419" s="118"/>
    </row>
    <row r="8420" spans="1:41">
      <c r="A8420" s="118"/>
      <c r="B8420" s="118"/>
      <c r="C8420" s="118"/>
      <c r="D8420" s="118"/>
      <c r="E8420" s="118"/>
      <c r="F8420" s="118"/>
      <c r="G8420" s="118"/>
      <c r="H8420" s="118"/>
      <c r="I8420" s="118"/>
      <c r="J8420" s="118"/>
      <c r="K8420" s="118"/>
      <c r="L8420" s="118"/>
      <c r="M8420" s="118"/>
      <c r="N8420" s="118"/>
      <c r="O8420" s="143" t="str">
        <f>IF(H8420="","",(S8420/S8420)&amp;":"&amp;ROUND(AH8420/S8420,2))</f>
        <v/>
      </c>
      <c r="P8420" s="118"/>
      <c r="Q8420" s="118"/>
      <c r="R8420" s="143" t="str">
        <f>IF(H8420="","",(S8420/S8420)&amp;":"&amp;ROUND(AI8420/S8420,2))</f>
        <v/>
      </c>
      <c r="S8420" s="144" t="str">
        <f t="shared" si="1577"/>
        <v/>
      </c>
      <c r="T8420" s="145" t="str">
        <f t="shared" si="1578"/>
        <v/>
      </c>
      <c r="U8420" s="118"/>
      <c r="V8420" s="145" t="str">
        <f t="shared" si="1579"/>
        <v/>
      </c>
      <c r="W8420" s="144" t="str">
        <f t="shared" si="1580"/>
        <v/>
      </c>
      <c r="X8420" s="146" t="str">
        <f>IF(C8420="","",IF(OR(C8420="Trade",C8420="Multi Position"),(X8419+V8420),IF(C8420="Deposit",(X8419+AE8420),IF(C8420="Withdrawal",(X8419-AE8420)))))</f>
        <v/>
      </c>
      <c r="Y8420" s="145" t="str">
        <f t="shared" si="1581"/>
        <v/>
      </c>
      <c r="Z8420" s="118"/>
      <c r="AA8420" s="118"/>
      <c r="AB8420" s="118"/>
      <c r="AC8420" s="118"/>
      <c r="AD8420" s="118"/>
      <c r="AE8420" s="139"/>
      <c r="AF8420" s="118"/>
      <c r="AG8420" s="118"/>
      <c r="AH8420" s="147" t="str">
        <f t="shared" si="1582"/>
        <v/>
      </c>
      <c r="AI8420" s="147" t="str">
        <f t="shared" si="1583"/>
        <v/>
      </c>
      <c r="AJ8420" s="148" t="str">
        <f t="shared" si="1572"/>
        <v/>
      </c>
      <c r="AK8420" s="148" t="str">
        <f t="shared" si="1573"/>
        <v/>
      </c>
      <c r="AL8420" s="147" t="str">
        <f t="shared" si="1574"/>
        <v/>
      </c>
      <c r="AM8420" s="147" t="str">
        <f t="shared" si="1575"/>
        <v/>
      </c>
      <c r="AN8420" s="147" t="str">
        <f t="shared" si="1576"/>
        <v/>
      </c>
      <c r="AO8420" s="118"/>
    </row>
    <row r="8421" spans="1:41">
      <c r="A8421" s="118"/>
      <c r="B8421" s="118"/>
      <c r="C8421" s="118"/>
      <c r="D8421" s="118"/>
      <c r="E8421" s="118"/>
      <c r="F8421" s="118"/>
      <c r="G8421" s="118"/>
      <c r="H8421" s="118"/>
      <c r="I8421" s="118"/>
      <c r="J8421" s="118"/>
      <c r="K8421" s="118"/>
      <c r="L8421" s="118"/>
      <c r="M8421" s="118"/>
      <c r="N8421" s="118"/>
      <c r="O8421" s="143" t="str">
        <f>IF(H8421="","",(S8421/S8421)&amp;":"&amp;ROUND(AH8421/S8421,2))</f>
        <v/>
      </c>
      <c r="P8421" s="118"/>
      <c r="Q8421" s="118"/>
      <c r="R8421" s="143" t="str">
        <f>IF(H8421="","",(S8421/S8421)&amp;":"&amp;ROUND(AI8421/S8421,2))</f>
        <v/>
      </c>
      <c r="S8421" s="144" t="str">
        <f t="shared" si="1577"/>
        <v/>
      </c>
      <c r="T8421" s="145" t="str">
        <f t="shared" si="1578"/>
        <v/>
      </c>
      <c r="U8421" s="118"/>
      <c r="V8421" s="145" t="str">
        <f t="shared" si="1579"/>
        <v/>
      </c>
      <c r="W8421" s="144" t="str">
        <f t="shared" si="1580"/>
        <v/>
      </c>
      <c r="X8421" s="146" t="str">
        <f>IF(C8421="","",IF(OR(C8421="Trade",C8421="Multi Position"),(X8420+V8421),IF(C8421="Deposit",(X8420+AE8421),IF(C8421="Withdrawal",(X8420-AE8421)))))</f>
        <v/>
      </c>
      <c r="Y8421" s="145" t="str">
        <f t="shared" si="1581"/>
        <v/>
      </c>
      <c r="Z8421" s="118"/>
      <c r="AA8421" s="118"/>
      <c r="AB8421" s="118"/>
      <c r="AC8421" s="118"/>
      <c r="AD8421" s="118"/>
      <c r="AE8421" s="139"/>
      <c r="AF8421" s="118"/>
      <c r="AG8421" s="118"/>
      <c r="AH8421" s="147" t="str">
        <f t="shared" si="1582"/>
        <v/>
      </c>
      <c r="AI8421" s="147" t="str">
        <f t="shared" si="1583"/>
        <v/>
      </c>
      <c r="AJ8421" s="148" t="str">
        <f t="shared" si="1572"/>
        <v/>
      </c>
      <c r="AK8421" s="148" t="str">
        <f t="shared" si="1573"/>
        <v/>
      </c>
      <c r="AL8421" s="147" t="str">
        <f t="shared" si="1574"/>
        <v/>
      </c>
      <c r="AM8421" s="147" t="str">
        <f t="shared" si="1575"/>
        <v/>
      </c>
      <c r="AN8421" s="147" t="str">
        <f t="shared" si="1576"/>
        <v/>
      </c>
      <c r="AO8421" s="118"/>
    </row>
    <row r="8422" spans="1:41">
      <c r="A8422" s="118"/>
      <c r="B8422" s="118"/>
      <c r="C8422" s="118"/>
      <c r="D8422" s="118"/>
      <c r="E8422" s="118"/>
      <c r="F8422" s="118"/>
      <c r="G8422" s="118"/>
      <c r="H8422" s="118"/>
      <c r="I8422" s="118"/>
      <c r="J8422" s="118"/>
      <c r="K8422" s="118"/>
      <c r="L8422" s="118"/>
      <c r="M8422" s="118"/>
      <c r="N8422" s="118"/>
      <c r="O8422" s="143" t="str">
        <f>IF(H8422="","",(S8422/S8422)&amp;":"&amp;ROUND(AH8422/S8422,2))</f>
        <v/>
      </c>
      <c r="P8422" s="118"/>
      <c r="Q8422" s="118"/>
      <c r="R8422" s="143" t="str">
        <f>IF(H8422="","",(S8422/S8422)&amp;":"&amp;ROUND(AI8422/S8422,2))</f>
        <v/>
      </c>
      <c r="S8422" s="144" t="str">
        <f t="shared" si="1577"/>
        <v/>
      </c>
      <c r="T8422" s="145" t="str">
        <f t="shared" si="1578"/>
        <v/>
      </c>
      <c r="U8422" s="118"/>
      <c r="V8422" s="145" t="str">
        <f t="shared" si="1579"/>
        <v/>
      </c>
      <c r="W8422" s="144" t="str">
        <f t="shared" si="1580"/>
        <v/>
      </c>
      <c r="X8422" s="146" t="str">
        <f>IF(C8422="","",IF(OR(C8422="Trade",C8422="Multi Position"),(X8421+V8422),IF(C8422="Deposit",(X8421+AE8422),IF(C8422="Withdrawal",(X8421-AE8422)))))</f>
        <v/>
      </c>
      <c r="Y8422" s="145" t="str">
        <f t="shared" si="1581"/>
        <v/>
      </c>
      <c r="Z8422" s="118"/>
      <c r="AA8422" s="118"/>
      <c r="AB8422" s="118"/>
      <c r="AC8422" s="118"/>
      <c r="AD8422" s="118"/>
      <c r="AE8422" s="139"/>
      <c r="AF8422" s="118"/>
      <c r="AG8422" s="118"/>
      <c r="AH8422" s="147" t="str">
        <f t="shared" si="1582"/>
        <v/>
      </c>
      <c r="AI8422" s="147" t="str">
        <f t="shared" si="1583"/>
        <v/>
      </c>
      <c r="AJ8422" s="148" t="str">
        <f t="shared" si="1572"/>
        <v/>
      </c>
      <c r="AK8422" s="148" t="str">
        <f t="shared" si="1573"/>
        <v/>
      </c>
      <c r="AL8422" s="147" t="str">
        <f t="shared" si="1574"/>
        <v/>
      </c>
      <c r="AM8422" s="147" t="str">
        <f t="shared" si="1575"/>
        <v/>
      </c>
      <c r="AN8422" s="147" t="str">
        <f t="shared" si="1576"/>
        <v/>
      </c>
      <c r="AO8422" s="118"/>
    </row>
    <row r="8423" spans="1:41">
      <c r="A8423" s="118"/>
      <c r="B8423" s="118"/>
      <c r="C8423" s="118"/>
      <c r="D8423" s="118"/>
      <c r="E8423" s="118"/>
      <c r="F8423" s="118"/>
      <c r="G8423" s="118"/>
      <c r="H8423" s="118"/>
      <c r="I8423" s="118"/>
      <c r="J8423" s="118"/>
      <c r="K8423" s="118"/>
      <c r="L8423" s="118"/>
      <c r="M8423" s="118"/>
      <c r="N8423" s="118"/>
      <c r="O8423" s="143" t="str">
        <f>IF(H8423="","",(S8423/S8423)&amp;":"&amp;ROUND(AH8423/S8423,2))</f>
        <v/>
      </c>
      <c r="P8423" s="118"/>
      <c r="Q8423" s="118"/>
      <c r="R8423" s="143" t="str">
        <f>IF(H8423="","",(S8423/S8423)&amp;":"&amp;ROUND(AI8423/S8423,2))</f>
        <v/>
      </c>
      <c r="S8423" s="144" t="str">
        <f t="shared" si="1577"/>
        <v/>
      </c>
      <c r="T8423" s="145" t="str">
        <f t="shared" si="1578"/>
        <v/>
      </c>
      <c r="U8423" s="118"/>
      <c r="V8423" s="145" t="str">
        <f t="shared" si="1579"/>
        <v/>
      </c>
      <c r="W8423" s="144" t="str">
        <f t="shared" si="1580"/>
        <v/>
      </c>
      <c r="X8423" s="146" t="str">
        <f>IF(C8423="","",IF(OR(C8423="Trade",C8423="Multi Position"),(X8422+V8423),IF(C8423="Deposit",(X8422+AE8423),IF(C8423="Withdrawal",(X8422-AE8423)))))</f>
        <v/>
      </c>
      <c r="Y8423" s="145" t="str">
        <f t="shared" si="1581"/>
        <v/>
      </c>
      <c r="Z8423" s="118"/>
      <c r="AA8423" s="118"/>
      <c r="AB8423" s="118"/>
      <c r="AC8423" s="118"/>
      <c r="AD8423" s="118"/>
      <c r="AE8423" s="139"/>
      <c r="AF8423" s="118"/>
      <c r="AG8423" s="118"/>
      <c r="AH8423" s="147" t="str">
        <f t="shared" si="1582"/>
        <v/>
      </c>
      <c r="AI8423" s="147" t="str">
        <f t="shared" si="1583"/>
        <v/>
      </c>
      <c r="AJ8423" s="148" t="str">
        <f t="shared" si="1572"/>
        <v/>
      </c>
      <c r="AK8423" s="148" t="str">
        <f t="shared" si="1573"/>
        <v/>
      </c>
      <c r="AL8423" s="147" t="str">
        <f t="shared" si="1574"/>
        <v/>
      </c>
      <c r="AM8423" s="147" t="str">
        <f t="shared" si="1575"/>
        <v/>
      </c>
      <c r="AN8423" s="147" t="str">
        <f t="shared" si="1576"/>
        <v/>
      </c>
      <c r="AO8423" s="118"/>
    </row>
    <row r="8424" spans="1:41">
      <c r="A8424" s="118"/>
      <c r="B8424" s="118"/>
      <c r="C8424" s="118"/>
      <c r="D8424" s="118"/>
      <c r="E8424" s="118"/>
      <c r="F8424" s="118"/>
      <c r="G8424" s="118"/>
      <c r="H8424" s="118"/>
      <c r="I8424" s="118"/>
      <c r="J8424" s="118"/>
      <c r="K8424" s="118"/>
      <c r="L8424" s="118"/>
      <c r="M8424" s="118"/>
      <c r="N8424" s="118"/>
      <c r="O8424" s="143" t="str">
        <f>IF(H8424="","",(S8424/S8424)&amp;":"&amp;ROUND(AH8424/S8424,2))</f>
        <v/>
      </c>
      <c r="P8424" s="118"/>
      <c r="Q8424" s="118"/>
      <c r="R8424" s="143" t="str">
        <f>IF(H8424="","",(S8424/S8424)&amp;":"&amp;ROUND(AI8424/S8424,2))</f>
        <v/>
      </c>
      <c r="S8424" s="144" t="str">
        <f t="shared" si="1577"/>
        <v/>
      </c>
      <c r="T8424" s="145" t="str">
        <f t="shared" si="1578"/>
        <v/>
      </c>
      <c r="U8424" s="118"/>
      <c r="V8424" s="145" t="str">
        <f t="shared" si="1579"/>
        <v/>
      </c>
      <c r="W8424" s="144" t="str">
        <f t="shared" si="1580"/>
        <v/>
      </c>
      <c r="X8424" s="146" t="str">
        <f>IF(C8424="","",IF(OR(C8424="Trade",C8424="Multi Position"),(X8423+V8424),IF(C8424="Deposit",(X8423+AE8424),IF(C8424="Withdrawal",(X8423-AE8424)))))</f>
        <v/>
      </c>
      <c r="Y8424" s="145" t="str">
        <f t="shared" si="1581"/>
        <v/>
      </c>
      <c r="Z8424" s="118"/>
      <c r="AA8424" s="118"/>
      <c r="AB8424" s="118"/>
      <c r="AC8424" s="118"/>
      <c r="AD8424" s="118"/>
      <c r="AE8424" s="139"/>
      <c r="AF8424" s="118"/>
      <c r="AG8424" s="118"/>
      <c r="AH8424" s="147" t="str">
        <f t="shared" si="1582"/>
        <v/>
      </c>
      <c r="AI8424" s="147" t="str">
        <f t="shared" si="1583"/>
        <v/>
      </c>
      <c r="AJ8424" s="148" t="str">
        <f t="shared" si="1572"/>
        <v/>
      </c>
      <c r="AK8424" s="148" t="str">
        <f t="shared" si="1573"/>
        <v/>
      </c>
      <c r="AL8424" s="147" t="str">
        <f t="shared" si="1574"/>
        <v/>
      </c>
      <c r="AM8424" s="147" t="str">
        <f t="shared" si="1575"/>
        <v/>
      </c>
      <c r="AN8424" s="147" t="str">
        <f t="shared" si="1576"/>
        <v/>
      </c>
      <c r="AO8424" s="118"/>
    </row>
    <row r="8425" spans="1:41">
      <c r="A8425" s="118"/>
      <c r="B8425" s="118"/>
      <c r="C8425" s="118"/>
      <c r="D8425" s="118"/>
      <c r="E8425" s="118"/>
      <c r="F8425" s="118"/>
      <c r="G8425" s="118"/>
      <c r="H8425" s="118"/>
      <c r="I8425" s="118"/>
      <c r="J8425" s="118"/>
      <c r="K8425" s="118"/>
      <c r="L8425" s="118"/>
      <c r="M8425" s="118"/>
      <c r="N8425" s="118"/>
      <c r="O8425" s="143" t="str">
        <f>IF(H8425="","",(S8425/S8425)&amp;":"&amp;ROUND(AH8425/S8425,2))</f>
        <v/>
      </c>
      <c r="P8425" s="118"/>
      <c r="Q8425" s="118"/>
      <c r="R8425" s="143" t="str">
        <f>IF(H8425="","",(S8425/S8425)&amp;":"&amp;ROUND(AI8425/S8425,2))</f>
        <v/>
      </c>
      <c r="S8425" s="144" t="str">
        <f t="shared" si="1577"/>
        <v/>
      </c>
      <c r="T8425" s="145" t="str">
        <f t="shared" si="1578"/>
        <v/>
      </c>
      <c r="U8425" s="118"/>
      <c r="V8425" s="145" t="str">
        <f t="shared" si="1579"/>
        <v/>
      </c>
      <c r="W8425" s="144" t="str">
        <f t="shared" si="1580"/>
        <v/>
      </c>
      <c r="X8425" s="146" t="str">
        <f>IF(C8425="","",IF(OR(C8425="Trade",C8425="Multi Position"),(X8424+V8425),IF(C8425="Deposit",(X8424+AE8425),IF(C8425="Withdrawal",(X8424-AE8425)))))</f>
        <v/>
      </c>
      <c r="Y8425" s="145" t="str">
        <f t="shared" si="1581"/>
        <v/>
      </c>
      <c r="Z8425" s="118"/>
      <c r="AA8425" s="118"/>
      <c r="AB8425" s="118"/>
      <c r="AC8425" s="118"/>
      <c r="AD8425" s="118"/>
      <c r="AE8425" s="139"/>
      <c r="AF8425" s="118"/>
      <c r="AG8425" s="118"/>
      <c r="AH8425" s="147" t="str">
        <f t="shared" si="1582"/>
        <v/>
      </c>
      <c r="AI8425" s="147" t="str">
        <f t="shared" si="1583"/>
        <v/>
      </c>
      <c r="AJ8425" s="148" t="str">
        <f t="shared" si="1572"/>
        <v/>
      </c>
      <c r="AK8425" s="148" t="str">
        <f t="shared" si="1573"/>
        <v/>
      </c>
      <c r="AL8425" s="147" t="str">
        <f t="shared" si="1574"/>
        <v/>
      </c>
      <c r="AM8425" s="147" t="str">
        <f t="shared" si="1575"/>
        <v/>
      </c>
      <c r="AN8425" s="147" t="str">
        <f t="shared" si="1576"/>
        <v/>
      </c>
      <c r="AO8425" s="118"/>
    </row>
    <row r="8426" spans="1:41">
      <c r="A8426" s="118"/>
      <c r="B8426" s="118"/>
      <c r="C8426" s="118"/>
      <c r="D8426" s="118"/>
      <c r="E8426" s="118"/>
      <c r="F8426" s="118"/>
      <c r="G8426" s="118"/>
      <c r="H8426" s="118"/>
      <c r="I8426" s="118"/>
      <c r="J8426" s="118"/>
      <c r="K8426" s="118"/>
      <c r="L8426" s="118"/>
      <c r="M8426" s="118"/>
      <c r="N8426" s="118"/>
      <c r="O8426" s="143" t="str">
        <f>IF(H8426="","",(S8426/S8426)&amp;":"&amp;ROUND(AH8426/S8426,2))</f>
        <v/>
      </c>
      <c r="P8426" s="118"/>
      <c r="Q8426" s="118"/>
      <c r="R8426" s="143" t="str">
        <f>IF(H8426="","",(S8426/S8426)&amp;":"&amp;ROUND(AI8426/S8426,2))</f>
        <v/>
      </c>
      <c r="S8426" s="144" t="str">
        <f t="shared" si="1577"/>
        <v/>
      </c>
      <c r="T8426" s="145" t="str">
        <f t="shared" si="1578"/>
        <v/>
      </c>
      <c r="U8426" s="118"/>
      <c r="V8426" s="145" t="str">
        <f t="shared" si="1579"/>
        <v/>
      </c>
      <c r="W8426" s="144" t="str">
        <f t="shared" si="1580"/>
        <v/>
      </c>
      <c r="X8426" s="146" t="str">
        <f>IF(C8426="","",IF(OR(C8426="Trade",C8426="Multi Position"),(X8425+V8426),IF(C8426="Deposit",(X8425+AE8426),IF(C8426="Withdrawal",(X8425-AE8426)))))</f>
        <v/>
      </c>
      <c r="Y8426" s="145" t="str">
        <f t="shared" si="1581"/>
        <v/>
      </c>
      <c r="Z8426" s="118"/>
      <c r="AA8426" s="118"/>
      <c r="AB8426" s="118"/>
      <c r="AC8426" s="118"/>
      <c r="AD8426" s="118"/>
      <c r="AE8426" s="139"/>
      <c r="AF8426" s="118"/>
      <c r="AG8426" s="118"/>
      <c r="AH8426" s="147" t="str">
        <f t="shared" si="1582"/>
        <v/>
      </c>
      <c r="AI8426" s="147" t="str">
        <f t="shared" si="1583"/>
        <v/>
      </c>
      <c r="AJ8426" s="148" t="str">
        <f t="shared" si="1572"/>
        <v/>
      </c>
      <c r="AK8426" s="148" t="str">
        <f t="shared" si="1573"/>
        <v/>
      </c>
      <c r="AL8426" s="147" t="str">
        <f t="shared" si="1574"/>
        <v/>
      </c>
      <c r="AM8426" s="147" t="str">
        <f t="shared" si="1575"/>
        <v/>
      </c>
      <c r="AN8426" s="147" t="str">
        <f t="shared" si="1576"/>
        <v/>
      </c>
      <c r="AO8426" s="118"/>
    </row>
    <row r="8427" spans="1:41">
      <c r="A8427" s="118"/>
      <c r="B8427" s="118"/>
      <c r="C8427" s="118"/>
      <c r="D8427" s="118"/>
      <c r="E8427" s="118"/>
      <c r="F8427" s="118"/>
      <c r="G8427" s="118"/>
      <c r="H8427" s="118"/>
      <c r="I8427" s="118"/>
      <c r="J8427" s="118"/>
      <c r="K8427" s="118"/>
      <c r="L8427" s="118"/>
      <c r="M8427" s="118"/>
      <c r="N8427" s="118"/>
      <c r="O8427" s="143" t="str">
        <f>IF(H8427="","",(S8427/S8427)&amp;":"&amp;ROUND(AH8427/S8427,2))</f>
        <v/>
      </c>
      <c r="P8427" s="118"/>
      <c r="Q8427" s="118"/>
      <c r="R8427" s="143" t="str">
        <f>IF(H8427="","",(S8427/S8427)&amp;":"&amp;ROUND(AI8427/S8427,2))</f>
        <v/>
      </c>
      <c r="S8427" s="144" t="str">
        <f t="shared" si="1577"/>
        <v/>
      </c>
      <c r="T8427" s="145" t="str">
        <f t="shared" si="1578"/>
        <v/>
      </c>
      <c r="U8427" s="118"/>
      <c r="V8427" s="145" t="str">
        <f t="shared" si="1579"/>
        <v/>
      </c>
      <c r="W8427" s="144" t="str">
        <f t="shared" si="1580"/>
        <v/>
      </c>
      <c r="X8427" s="146" t="str">
        <f>IF(C8427="","",IF(OR(C8427="Trade",C8427="Multi Position"),(X8426+V8427),IF(C8427="Deposit",(X8426+AE8427),IF(C8427="Withdrawal",(X8426-AE8427)))))</f>
        <v/>
      </c>
      <c r="Y8427" s="145" t="str">
        <f t="shared" si="1581"/>
        <v/>
      </c>
      <c r="Z8427" s="118"/>
      <c r="AA8427" s="118"/>
      <c r="AB8427" s="118"/>
      <c r="AC8427" s="118"/>
      <c r="AD8427" s="118"/>
      <c r="AE8427" s="139"/>
      <c r="AF8427" s="118"/>
      <c r="AG8427" s="118"/>
      <c r="AH8427" s="147" t="str">
        <f t="shared" si="1582"/>
        <v/>
      </c>
      <c r="AI8427" s="147" t="str">
        <f t="shared" si="1583"/>
        <v/>
      </c>
      <c r="AJ8427" s="148" t="str">
        <f t="shared" si="1572"/>
        <v/>
      </c>
      <c r="AK8427" s="148" t="str">
        <f t="shared" si="1573"/>
        <v/>
      </c>
      <c r="AL8427" s="147" t="str">
        <f t="shared" si="1574"/>
        <v/>
      </c>
      <c r="AM8427" s="147" t="str">
        <f t="shared" si="1575"/>
        <v/>
      </c>
      <c r="AN8427" s="147" t="str">
        <f t="shared" si="1576"/>
        <v/>
      </c>
      <c r="AO8427" s="118"/>
    </row>
    <row r="8428" spans="1:41">
      <c r="A8428" s="118"/>
      <c r="B8428" s="118"/>
      <c r="C8428" s="118"/>
      <c r="D8428" s="118"/>
      <c r="E8428" s="118"/>
      <c r="F8428" s="118"/>
      <c r="G8428" s="118"/>
      <c r="H8428" s="118"/>
      <c r="I8428" s="118"/>
      <c r="J8428" s="118"/>
      <c r="K8428" s="118"/>
      <c r="L8428" s="118"/>
      <c r="M8428" s="118"/>
      <c r="N8428" s="118"/>
      <c r="O8428" s="143" t="str">
        <f>IF(H8428="","",(S8428/S8428)&amp;":"&amp;ROUND(AH8428/S8428,2))</f>
        <v/>
      </c>
      <c r="P8428" s="118"/>
      <c r="Q8428" s="118"/>
      <c r="R8428" s="143" t="str">
        <f>IF(H8428="","",(S8428/S8428)&amp;":"&amp;ROUND(AI8428/S8428,2))</f>
        <v/>
      </c>
      <c r="S8428" s="144" t="str">
        <f t="shared" si="1577"/>
        <v/>
      </c>
      <c r="T8428" s="145" t="str">
        <f t="shared" si="1578"/>
        <v/>
      </c>
      <c r="U8428" s="118"/>
      <c r="V8428" s="145" t="str">
        <f t="shared" si="1579"/>
        <v/>
      </c>
      <c r="W8428" s="144" t="str">
        <f t="shared" si="1580"/>
        <v/>
      </c>
      <c r="X8428" s="146" t="str">
        <f>IF(C8428="","",IF(OR(C8428="Trade",C8428="Multi Position"),(X8427+V8428),IF(C8428="Deposit",(X8427+AE8428),IF(C8428="Withdrawal",(X8427-AE8428)))))</f>
        <v/>
      </c>
      <c r="Y8428" s="145" t="str">
        <f t="shared" si="1581"/>
        <v/>
      </c>
      <c r="Z8428" s="118"/>
      <c r="AA8428" s="118"/>
      <c r="AB8428" s="118"/>
      <c r="AC8428" s="118"/>
      <c r="AD8428" s="118"/>
      <c r="AE8428" s="139"/>
      <c r="AF8428" s="118"/>
      <c r="AG8428" s="118"/>
      <c r="AH8428" s="147" t="str">
        <f t="shared" si="1582"/>
        <v/>
      </c>
      <c r="AI8428" s="147" t="str">
        <f t="shared" si="1583"/>
        <v/>
      </c>
      <c r="AJ8428" s="148" t="str">
        <f t="shared" si="1572"/>
        <v/>
      </c>
      <c r="AK8428" s="148" t="str">
        <f t="shared" si="1573"/>
        <v/>
      </c>
      <c r="AL8428" s="147" t="str">
        <f t="shared" si="1574"/>
        <v/>
      </c>
      <c r="AM8428" s="147" t="str">
        <f t="shared" si="1575"/>
        <v/>
      </c>
      <c r="AN8428" s="147" t="str">
        <f t="shared" si="1576"/>
        <v/>
      </c>
      <c r="AO8428" s="118"/>
    </row>
    <row r="8429" spans="1:41">
      <c r="A8429" s="118"/>
      <c r="B8429" s="118"/>
      <c r="C8429" s="118"/>
      <c r="D8429" s="118"/>
      <c r="E8429" s="118"/>
      <c r="F8429" s="118"/>
      <c r="G8429" s="118"/>
      <c r="H8429" s="118"/>
      <c r="I8429" s="118"/>
      <c r="J8429" s="118"/>
      <c r="K8429" s="118"/>
      <c r="L8429" s="118"/>
      <c r="M8429" s="118"/>
      <c r="N8429" s="118"/>
      <c r="O8429" s="143" t="str">
        <f>IF(H8429="","",(S8429/S8429)&amp;":"&amp;ROUND(AH8429/S8429,2))</f>
        <v/>
      </c>
      <c r="P8429" s="118"/>
      <c r="Q8429" s="118"/>
      <c r="R8429" s="143" t="str">
        <f>IF(H8429="","",(S8429/S8429)&amp;":"&amp;ROUND(AI8429/S8429,2))</f>
        <v/>
      </c>
      <c r="S8429" s="144" t="str">
        <f t="shared" si="1577"/>
        <v/>
      </c>
      <c r="T8429" s="145" t="str">
        <f t="shared" si="1578"/>
        <v/>
      </c>
      <c r="U8429" s="118"/>
      <c r="V8429" s="145" t="str">
        <f t="shared" si="1579"/>
        <v/>
      </c>
      <c r="W8429" s="144" t="str">
        <f t="shared" si="1580"/>
        <v/>
      </c>
      <c r="X8429" s="146" t="str">
        <f>IF(C8429="","",IF(OR(C8429="Trade",C8429="Multi Position"),(X8428+V8429),IF(C8429="Deposit",(X8428+AE8429),IF(C8429="Withdrawal",(X8428-AE8429)))))</f>
        <v/>
      </c>
      <c r="Y8429" s="145" t="str">
        <f t="shared" si="1581"/>
        <v/>
      </c>
      <c r="Z8429" s="118"/>
      <c r="AA8429" s="118"/>
      <c r="AB8429" s="118"/>
      <c r="AC8429" s="118"/>
      <c r="AD8429" s="118"/>
      <c r="AE8429" s="139"/>
      <c r="AF8429" s="118"/>
      <c r="AG8429" s="118"/>
      <c r="AH8429" s="147" t="str">
        <f t="shared" si="1582"/>
        <v/>
      </c>
      <c r="AI8429" s="147" t="str">
        <f t="shared" si="1583"/>
        <v/>
      </c>
      <c r="AJ8429" s="148" t="str">
        <f t="shared" si="1572"/>
        <v/>
      </c>
      <c r="AK8429" s="148" t="str">
        <f t="shared" si="1573"/>
        <v/>
      </c>
      <c r="AL8429" s="147" t="str">
        <f t="shared" si="1574"/>
        <v/>
      </c>
      <c r="AM8429" s="147" t="str">
        <f t="shared" si="1575"/>
        <v/>
      </c>
      <c r="AN8429" s="147" t="str">
        <f t="shared" si="1576"/>
        <v/>
      </c>
      <c r="AO8429" s="118"/>
    </row>
    <row r="8430" spans="1:41">
      <c r="A8430" s="118"/>
      <c r="B8430" s="118"/>
      <c r="C8430" s="118"/>
      <c r="D8430" s="118"/>
      <c r="E8430" s="118"/>
      <c r="F8430" s="118"/>
      <c r="G8430" s="118"/>
      <c r="H8430" s="118"/>
      <c r="I8430" s="118"/>
      <c r="J8430" s="118"/>
      <c r="K8430" s="118"/>
      <c r="L8430" s="118"/>
      <c r="M8430" s="118"/>
      <c r="N8430" s="118"/>
      <c r="O8430" s="143" t="str">
        <f>IF(H8430="","",(S8430/S8430)&amp;":"&amp;ROUND(AH8430/S8430,2))</f>
        <v/>
      </c>
      <c r="P8430" s="118"/>
      <c r="Q8430" s="118"/>
      <c r="R8430" s="143" t="str">
        <f>IF(H8430="","",(S8430/S8430)&amp;":"&amp;ROUND(AI8430/S8430,2))</f>
        <v/>
      </c>
      <c r="S8430" s="144" t="str">
        <f t="shared" si="1577"/>
        <v/>
      </c>
      <c r="T8430" s="145" t="str">
        <f t="shared" si="1578"/>
        <v/>
      </c>
      <c r="U8430" s="118"/>
      <c r="V8430" s="145" t="str">
        <f t="shared" si="1579"/>
        <v/>
      </c>
      <c r="W8430" s="144" t="str">
        <f t="shared" si="1580"/>
        <v/>
      </c>
      <c r="X8430" s="146" t="str">
        <f>IF(C8430="","",IF(OR(C8430="Trade",C8430="Multi Position"),(X8429+V8430),IF(C8430="Deposit",(X8429+AE8430),IF(C8430="Withdrawal",(X8429-AE8430)))))</f>
        <v/>
      </c>
      <c r="Y8430" s="145" t="str">
        <f t="shared" si="1581"/>
        <v/>
      </c>
      <c r="Z8430" s="118"/>
      <c r="AA8430" s="118"/>
      <c r="AB8430" s="118"/>
      <c r="AC8430" s="118"/>
      <c r="AD8430" s="118"/>
      <c r="AE8430" s="139"/>
      <c r="AF8430" s="118"/>
      <c r="AG8430" s="118"/>
      <c r="AH8430" s="147" t="str">
        <f t="shared" si="1582"/>
        <v/>
      </c>
      <c r="AI8430" s="147" t="str">
        <f t="shared" si="1583"/>
        <v/>
      </c>
      <c r="AJ8430" s="148" t="str">
        <f t="shared" si="1572"/>
        <v/>
      </c>
      <c r="AK8430" s="148" t="str">
        <f t="shared" si="1573"/>
        <v/>
      </c>
      <c r="AL8430" s="147" t="str">
        <f t="shared" si="1574"/>
        <v/>
      </c>
      <c r="AM8430" s="147" t="str">
        <f t="shared" si="1575"/>
        <v/>
      </c>
      <c r="AN8430" s="147" t="str">
        <f t="shared" si="1576"/>
        <v/>
      </c>
      <c r="AO8430" s="118"/>
    </row>
    <row r="8431" spans="1:41">
      <c r="A8431" s="118"/>
      <c r="B8431" s="118"/>
      <c r="C8431" s="118"/>
      <c r="D8431" s="118"/>
      <c r="E8431" s="118"/>
      <c r="F8431" s="118"/>
      <c r="G8431" s="118"/>
      <c r="H8431" s="118"/>
      <c r="I8431" s="118"/>
      <c r="J8431" s="118"/>
      <c r="K8431" s="118"/>
      <c r="L8431" s="118"/>
      <c r="M8431" s="118"/>
      <c r="N8431" s="118"/>
      <c r="O8431" s="143" t="str">
        <f>IF(H8431="","",(S8431/S8431)&amp;":"&amp;ROUND(AH8431/S8431,2))</f>
        <v/>
      </c>
      <c r="P8431" s="118"/>
      <c r="Q8431" s="118"/>
      <c r="R8431" s="143" t="str">
        <f>IF(H8431="","",(S8431/S8431)&amp;":"&amp;ROUND(AI8431/S8431,2))</f>
        <v/>
      </c>
      <c r="S8431" s="144" t="str">
        <f t="shared" si="1577"/>
        <v/>
      </c>
      <c r="T8431" s="145" t="str">
        <f t="shared" si="1578"/>
        <v/>
      </c>
      <c r="U8431" s="118"/>
      <c r="V8431" s="145" t="str">
        <f t="shared" si="1579"/>
        <v/>
      </c>
      <c r="W8431" s="144" t="str">
        <f t="shared" si="1580"/>
        <v/>
      </c>
      <c r="X8431" s="146" t="str">
        <f>IF(C8431="","",IF(OR(C8431="Trade",C8431="Multi Position"),(X8430+V8431),IF(C8431="Deposit",(X8430+AE8431),IF(C8431="Withdrawal",(X8430-AE8431)))))</f>
        <v/>
      </c>
      <c r="Y8431" s="145" t="str">
        <f t="shared" si="1581"/>
        <v/>
      </c>
      <c r="Z8431" s="118"/>
      <c r="AA8431" s="118"/>
      <c r="AB8431" s="118"/>
      <c r="AC8431" s="118"/>
      <c r="AD8431" s="118"/>
      <c r="AE8431" s="139"/>
      <c r="AF8431" s="118"/>
      <c r="AG8431" s="118"/>
      <c r="AH8431" s="147" t="str">
        <f t="shared" si="1582"/>
        <v/>
      </c>
      <c r="AI8431" s="147" t="str">
        <f t="shared" si="1583"/>
        <v/>
      </c>
      <c r="AJ8431" s="148" t="str">
        <f t="shared" si="1572"/>
        <v/>
      </c>
      <c r="AK8431" s="148" t="str">
        <f t="shared" si="1573"/>
        <v/>
      </c>
      <c r="AL8431" s="147" t="str">
        <f t="shared" si="1574"/>
        <v/>
      </c>
      <c r="AM8431" s="147" t="str">
        <f t="shared" si="1575"/>
        <v/>
      </c>
      <c r="AN8431" s="147" t="str">
        <f t="shared" si="1576"/>
        <v/>
      </c>
      <c r="AO8431" s="118"/>
    </row>
    <row r="8432" spans="1:41">
      <c r="A8432" s="118"/>
      <c r="B8432" s="118"/>
      <c r="C8432" s="118"/>
      <c r="D8432" s="118"/>
      <c r="E8432" s="118"/>
      <c r="F8432" s="118"/>
      <c r="G8432" s="118"/>
      <c r="H8432" s="118"/>
      <c r="I8432" s="118"/>
      <c r="J8432" s="118"/>
      <c r="K8432" s="118"/>
      <c r="L8432" s="118"/>
      <c r="M8432" s="118"/>
      <c r="N8432" s="118"/>
      <c r="O8432" s="143" t="str">
        <f>IF(H8432="","",(S8432/S8432)&amp;":"&amp;ROUND(AH8432/S8432,2))</f>
        <v/>
      </c>
      <c r="P8432" s="118"/>
      <c r="Q8432" s="118"/>
      <c r="R8432" s="143" t="str">
        <f>IF(H8432="","",(S8432/S8432)&amp;":"&amp;ROUND(AI8432/S8432,2))</f>
        <v/>
      </c>
      <c r="S8432" s="144" t="str">
        <f t="shared" si="1577"/>
        <v/>
      </c>
      <c r="T8432" s="145" t="str">
        <f t="shared" si="1578"/>
        <v/>
      </c>
      <c r="U8432" s="118"/>
      <c r="V8432" s="145" t="str">
        <f t="shared" si="1579"/>
        <v/>
      </c>
      <c r="W8432" s="144" t="str">
        <f t="shared" si="1580"/>
        <v/>
      </c>
      <c r="X8432" s="146" t="str">
        <f>IF(C8432="","",IF(OR(C8432="Trade",C8432="Multi Position"),(X8431+V8432),IF(C8432="Deposit",(X8431+AE8432),IF(C8432="Withdrawal",(X8431-AE8432)))))</f>
        <v/>
      </c>
      <c r="Y8432" s="145" t="str">
        <f t="shared" si="1581"/>
        <v/>
      </c>
      <c r="Z8432" s="118"/>
      <c r="AA8432" s="118"/>
      <c r="AB8432" s="118"/>
      <c r="AC8432" s="118"/>
      <c r="AD8432" s="118"/>
      <c r="AE8432" s="139"/>
      <c r="AF8432" s="118"/>
      <c r="AG8432" s="118"/>
      <c r="AH8432" s="147" t="str">
        <f t="shared" si="1582"/>
        <v/>
      </c>
      <c r="AI8432" s="147" t="str">
        <f t="shared" si="1583"/>
        <v/>
      </c>
      <c r="AJ8432" s="148" t="str">
        <f t="shared" si="1572"/>
        <v/>
      </c>
      <c r="AK8432" s="148" t="str">
        <f t="shared" si="1573"/>
        <v/>
      </c>
      <c r="AL8432" s="147" t="str">
        <f t="shared" si="1574"/>
        <v/>
      </c>
      <c r="AM8432" s="147" t="str">
        <f t="shared" si="1575"/>
        <v/>
      </c>
      <c r="AN8432" s="147" t="str">
        <f t="shared" si="1576"/>
        <v/>
      </c>
      <c r="AO8432" s="118"/>
    </row>
    <row r="8433" spans="1:41">
      <c r="A8433" s="118"/>
      <c r="B8433" s="118"/>
      <c r="C8433" s="118"/>
      <c r="D8433" s="118"/>
      <c r="E8433" s="118"/>
      <c r="F8433" s="118"/>
      <c r="G8433" s="118"/>
      <c r="H8433" s="118"/>
      <c r="I8433" s="118"/>
      <c r="J8433" s="118"/>
      <c r="K8433" s="118"/>
      <c r="L8433" s="118"/>
      <c r="M8433" s="118"/>
      <c r="N8433" s="118"/>
      <c r="O8433" s="143" t="str">
        <f>IF(H8433="","",(S8433/S8433)&amp;":"&amp;ROUND(AH8433/S8433,2))</f>
        <v/>
      </c>
      <c r="P8433" s="118"/>
      <c r="Q8433" s="118"/>
      <c r="R8433" s="143" t="str">
        <f>IF(H8433="","",(S8433/S8433)&amp;":"&amp;ROUND(AI8433/S8433,2))</f>
        <v/>
      </c>
      <c r="S8433" s="144" t="str">
        <f t="shared" si="1577"/>
        <v/>
      </c>
      <c r="T8433" s="145" t="str">
        <f t="shared" si="1578"/>
        <v/>
      </c>
      <c r="U8433" s="118"/>
      <c r="V8433" s="145" t="str">
        <f t="shared" si="1579"/>
        <v/>
      </c>
      <c r="W8433" s="144" t="str">
        <f t="shared" si="1580"/>
        <v/>
      </c>
      <c r="X8433" s="146" t="str">
        <f>IF(C8433="","",IF(OR(C8433="Trade",C8433="Multi Position"),(X8432+V8433),IF(C8433="Deposit",(X8432+AE8433),IF(C8433="Withdrawal",(X8432-AE8433)))))</f>
        <v/>
      </c>
      <c r="Y8433" s="145" t="str">
        <f t="shared" si="1581"/>
        <v/>
      </c>
      <c r="Z8433" s="118"/>
      <c r="AA8433" s="118"/>
      <c r="AB8433" s="118"/>
      <c r="AC8433" s="118"/>
      <c r="AD8433" s="118"/>
      <c r="AE8433" s="139"/>
      <c r="AF8433" s="118"/>
      <c r="AG8433" s="118"/>
      <c r="AH8433" s="147" t="str">
        <f t="shared" si="1582"/>
        <v/>
      </c>
      <c r="AI8433" s="147" t="str">
        <f t="shared" si="1583"/>
        <v/>
      </c>
      <c r="AJ8433" s="148" t="str">
        <f t="shared" si="1572"/>
        <v/>
      </c>
      <c r="AK8433" s="148" t="str">
        <f t="shared" si="1573"/>
        <v/>
      </c>
      <c r="AL8433" s="147" t="str">
        <f t="shared" si="1574"/>
        <v/>
      </c>
      <c r="AM8433" s="147" t="str">
        <f t="shared" si="1575"/>
        <v/>
      </c>
      <c r="AN8433" s="147" t="str">
        <f t="shared" si="1576"/>
        <v/>
      </c>
      <c r="AO8433" s="118"/>
    </row>
    <row r="8434" spans="1:41">
      <c r="A8434" s="118"/>
      <c r="B8434" s="118"/>
      <c r="C8434" s="118"/>
      <c r="D8434" s="118"/>
      <c r="E8434" s="118"/>
      <c r="F8434" s="118"/>
      <c r="G8434" s="118"/>
      <c r="H8434" s="118"/>
      <c r="I8434" s="118"/>
      <c r="J8434" s="118"/>
      <c r="K8434" s="118"/>
      <c r="L8434" s="118"/>
      <c r="M8434" s="118"/>
      <c r="N8434" s="118"/>
      <c r="O8434" s="143" t="str">
        <f>IF(H8434="","",(S8434/S8434)&amp;":"&amp;ROUND(AH8434/S8434,2))</f>
        <v/>
      </c>
      <c r="P8434" s="118"/>
      <c r="Q8434" s="118"/>
      <c r="R8434" s="143" t="str">
        <f>IF(H8434="","",(S8434/S8434)&amp;":"&amp;ROUND(AI8434/S8434,2))</f>
        <v/>
      </c>
      <c r="S8434" s="144" t="str">
        <f t="shared" si="1577"/>
        <v/>
      </c>
      <c r="T8434" s="145" t="str">
        <f t="shared" si="1578"/>
        <v/>
      </c>
      <c r="U8434" s="118"/>
      <c r="V8434" s="145" t="str">
        <f t="shared" si="1579"/>
        <v/>
      </c>
      <c r="W8434" s="144" t="str">
        <f t="shared" si="1580"/>
        <v/>
      </c>
      <c r="X8434" s="146" t="str">
        <f>IF(C8434="","",IF(OR(C8434="Trade",C8434="Multi Position"),(X8433+V8434),IF(C8434="Deposit",(X8433+AE8434),IF(C8434="Withdrawal",(X8433-AE8434)))))</f>
        <v/>
      </c>
      <c r="Y8434" s="145" t="str">
        <f t="shared" si="1581"/>
        <v/>
      </c>
      <c r="Z8434" s="118"/>
      <c r="AA8434" s="118"/>
      <c r="AB8434" s="118"/>
      <c r="AC8434" s="118"/>
      <c r="AD8434" s="118"/>
      <c r="AE8434" s="139"/>
      <c r="AF8434" s="118"/>
      <c r="AG8434" s="118"/>
      <c r="AH8434" s="147" t="str">
        <f t="shared" si="1582"/>
        <v/>
      </c>
      <c r="AI8434" s="147" t="str">
        <f t="shared" si="1583"/>
        <v/>
      </c>
      <c r="AJ8434" s="148" t="str">
        <f t="shared" si="1572"/>
        <v/>
      </c>
      <c r="AK8434" s="148" t="str">
        <f t="shared" si="1573"/>
        <v/>
      </c>
      <c r="AL8434" s="147" t="str">
        <f t="shared" si="1574"/>
        <v/>
      </c>
      <c r="AM8434" s="147" t="str">
        <f t="shared" si="1575"/>
        <v/>
      </c>
      <c r="AN8434" s="147" t="str">
        <f t="shared" si="1576"/>
        <v/>
      </c>
      <c r="AO8434" s="118"/>
    </row>
    <row r="8435" spans="1:41">
      <c r="A8435" s="118"/>
      <c r="B8435" s="118"/>
      <c r="C8435" s="118"/>
      <c r="D8435" s="118"/>
      <c r="E8435" s="118"/>
      <c r="F8435" s="118"/>
      <c r="G8435" s="118"/>
      <c r="H8435" s="118"/>
      <c r="I8435" s="118"/>
      <c r="J8435" s="118"/>
      <c r="K8435" s="118"/>
      <c r="L8435" s="118"/>
      <c r="M8435" s="118"/>
      <c r="N8435" s="118"/>
      <c r="O8435" s="143" t="str">
        <f>IF(H8435="","",(S8435/S8435)&amp;":"&amp;ROUND(AH8435/S8435,2))</f>
        <v/>
      </c>
      <c r="P8435" s="118"/>
      <c r="Q8435" s="118"/>
      <c r="R8435" s="143" t="str">
        <f>IF(H8435="","",(S8435/S8435)&amp;":"&amp;ROUND(AI8435/S8435,2))</f>
        <v/>
      </c>
      <c r="S8435" s="144" t="str">
        <f t="shared" si="1577"/>
        <v/>
      </c>
      <c r="T8435" s="145" t="str">
        <f t="shared" si="1578"/>
        <v/>
      </c>
      <c r="U8435" s="118"/>
      <c r="V8435" s="145" t="str">
        <f t="shared" si="1579"/>
        <v/>
      </c>
      <c r="W8435" s="144" t="str">
        <f t="shared" si="1580"/>
        <v/>
      </c>
      <c r="X8435" s="146" t="str">
        <f>IF(C8435="","",IF(OR(C8435="Trade",C8435="Multi Position"),(X8434+V8435),IF(C8435="Deposit",(X8434+AE8435),IF(C8435="Withdrawal",(X8434-AE8435)))))</f>
        <v/>
      </c>
      <c r="Y8435" s="145" t="str">
        <f t="shared" si="1581"/>
        <v/>
      </c>
      <c r="Z8435" s="118"/>
      <c r="AA8435" s="118"/>
      <c r="AB8435" s="118"/>
      <c r="AC8435" s="118"/>
      <c r="AD8435" s="118"/>
      <c r="AE8435" s="139"/>
      <c r="AF8435" s="118"/>
      <c r="AG8435" s="118"/>
      <c r="AH8435" s="147" t="str">
        <f t="shared" si="1582"/>
        <v/>
      </c>
      <c r="AI8435" s="147" t="str">
        <f t="shared" si="1583"/>
        <v/>
      </c>
      <c r="AJ8435" s="148" t="str">
        <f t="shared" si="1572"/>
        <v/>
      </c>
      <c r="AK8435" s="148" t="str">
        <f t="shared" si="1573"/>
        <v/>
      </c>
      <c r="AL8435" s="147" t="str">
        <f t="shared" si="1574"/>
        <v/>
      </c>
      <c r="AM8435" s="147" t="str">
        <f t="shared" si="1575"/>
        <v/>
      </c>
      <c r="AN8435" s="147" t="str">
        <f t="shared" si="1576"/>
        <v/>
      </c>
      <c r="AO8435" s="118"/>
    </row>
    <row r="8436" spans="1:41">
      <c r="A8436" s="118"/>
      <c r="B8436" s="118"/>
      <c r="C8436" s="118"/>
      <c r="D8436" s="118"/>
      <c r="E8436" s="118"/>
      <c r="F8436" s="118"/>
      <c r="G8436" s="118"/>
      <c r="H8436" s="118"/>
      <c r="I8436" s="118"/>
      <c r="J8436" s="118"/>
      <c r="K8436" s="118"/>
      <c r="L8436" s="118"/>
      <c r="M8436" s="118"/>
      <c r="N8436" s="118"/>
      <c r="O8436" s="143" t="str">
        <f>IF(H8436="","",(S8436/S8436)&amp;":"&amp;ROUND(AH8436/S8436,2))</f>
        <v/>
      </c>
      <c r="P8436" s="118"/>
      <c r="Q8436" s="118"/>
      <c r="R8436" s="143" t="str">
        <f>IF(H8436="","",(S8436/S8436)&amp;":"&amp;ROUND(AI8436/S8436,2))</f>
        <v/>
      </c>
      <c r="S8436" s="144" t="str">
        <f t="shared" si="1577"/>
        <v/>
      </c>
      <c r="T8436" s="145" t="str">
        <f t="shared" si="1578"/>
        <v/>
      </c>
      <c r="U8436" s="118"/>
      <c r="V8436" s="145" t="str">
        <f t="shared" si="1579"/>
        <v/>
      </c>
      <c r="W8436" s="144" t="str">
        <f t="shared" si="1580"/>
        <v/>
      </c>
      <c r="X8436" s="146" t="str">
        <f>IF(C8436="","",IF(OR(C8436="Trade",C8436="Multi Position"),(X8435+V8436),IF(C8436="Deposit",(X8435+AE8436),IF(C8436="Withdrawal",(X8435-AE8436)))))</f>
        <v/>
      </c>
      <c r="Y8436" s="145" t="str">
        <f t="shared" si="1581"/>
        <v/>
      </c>
      <c r="Z8436" s="118"/>
      <c r="AA8436" s="118"/>
      <c r="AB8436" s="118"/>
      <c r="AC8436" s="118"/>
      <c r="AD8436" s="118"/>
      <c r="AE8436" s="139"/>
      <c r="AF8436" s="118"/>
      <c r="AG8436" s="118"/>
      <c r="AH8436" s="147" t="str">
        <f t="shared" si="1582"/>
        <v/>
      </c>
      <c r="AI8436" s="147" t="str">
        <f t="shared" si="1583"/>
        <v/>
      </c>
      <c r="AJ8436" s="148" t="str">
        <f t="shared" si="1572"/>
        <v/>
      </c>
      <c r="AK8436" s="148" t="str">
        <f t="shared" si="1573"/>
        <v/>
      </c>
      <c r="AL8436" s="147" t="str">
        <f t="shared" si="1574"/>
        <v/>
      </c>
      <c r="AM8436" s="147" t="str">
        <f t="shared" si="1575"/>
        <v/>
      </c>
      <c r="AN8436" s="147" t="str">
        <f t="shared" si="1576"/>
        <v/>
      </c>
      <c r="AO8436" s="118"/>
    </row>
    <row r="8437" spans="1:41">
      <c r="A8437" s="118"/>
      <c r="B8437" s="118"/>
      <c r="C8437" s="118"/>
      <c r="D8437" s="118"/>
      <c r="E8437" s="118"/>
      <c r="F8437" s="118"/>
      <c r="G8437" s="118"/>
      <c r="H8437" s="118"/>
      <c r="I8437" s="118"/>
      <c r="J8437" s="118"/>
      <c r="K8437" s="118"/>
      <c r="L8437" s="118"/>
      <c r="M8437" s="118"/>
      <c r="N8437" s="118"/>
      <c r="O8437" s="143" t="str">
        <f>IF(H8437="","",(S8437/S8437)&amp;":"&amp;ROUND(AH8437/S8437,2))</f>
        <v/>
      </c>
      <c r="P8437" s="118"/>
      <c r="Q8437" s="118"/>
      <c r="R8437" s="143" t="str">
        <f>IF(H8437="","",(S8437/S8437)&amp;":"&amp;ROUND(AI8437/S8437,2))</f>
        <v/>
      </c>
      <c r="S8437" s="144" t="str">
        <f t="shared" si="1577"/>
        <v/>
      </c>
      <c r="T8437" s="145" t="str">
        <f t="shared" si="1578"/>
        <v/>
      </c>
      <c r="U8437" s="118"/>
      <c r="V8437" s="145" t="str">
        <f t="shared" si="1579"/>
        <v/>
      </c>
      <c r="W8437" s="144" t="str">
        <f t="shared" si="1580"/>
        <v/>
      </c>
      <c r="X8437" s="146" t="str">
        <f>IF(C8437="","",IF(OR(C8437="Trade",C8437="Multi Position"),(X8436+V8437),IF(C8437="Deposit",(X8436+AE8437),IF(C8437="Withdrawal",(X8436-AE8437)))))</f>
        <v/>
      </c>
      <c r="Y8437" s="145" t="str">
        <f t="shared" si="1581"/>
        <v/>
      </c>
      <c r="Z8437" s="118"/>
      <c r="AA8437" s="118"/>
      <c r="AB8437" s="118"/>
      <c r="AC8437" s="118"/>
      <c r="AD8437" s="118"/>
      <c r="AE8437" s="139"/>
      <c r="AF8437" s="118"/>
      <c r="AG8437" s="118"/>
      <c r="AH8437" s="147" t="str">
        <f t="shared" si="1582"/>
        <v/>
      </c>
      <c r="AI8437" s="147" t="str">
        <f t="shared" si="1583"/>
        <v/>
      </c>
      <c r="AJ8437" s="148" t="str">
        <f t="shared" si="1572"/>
        <v/>
      </c>
      <c r="AK8437" s="148" t="str">
        <f t="shared" si="1573"/>
        <v/>
      </c>
      <c r="AL8437" s="147" t="str">
        <f t="shared" si="1574"/>
        <v/>
      </c>
      <c r="AM8437" s="147" t="str">
        <f t="shared" si="1575"/>
        <v/>
      </c>
      <c r="AN8437" s="147" t="str">
        <f t="shared" si="1576"/>
        <v/>
      </c>
      <c r="AO8437" s="118"/>
    </row>
    <row r="8438" spans="1:41">
      <c r="A8438" s="118"/>
      <c r="B8438" s="118"/>
      <c r="C8438" s="118"/>
      <c r="D8438" s="118"/>
      <c r="E8438" s="118"/>
      <c r="F8438" s="118"/>
      <c r="G8438" s="118"/>
      <c r="H8438" s="118"/>
      <c r="I8438" s="118"/>
      <c r="J8438" s="118"/>
      <c r="K8438" s="118"/>
      <c r="L8438" s="118"/>
      <c r="M8438" s="118"/>
      <c r="N8438" s="118"/>
      <c r="O8438" s="143" t="str">
        <f>IF(H8438="","",(S8438/S8438)&amp;":"&amp;ROUND(AH8438/S8438,2))</f>
        <v/>
      </c>
      <c r="P8438" s="118"/>
      <c r="Q8438" s="118"/>
      <c r="R8438" s="143" t="str">
        <f>IF(H8438="","",(S8438/S8438)&amp;":"&amp;ROUND(AI8438/S8438,2))</f>
        <v/>
      </c>
      <c r="S8438" s="144" t="str">
        <f t="shared" si="1577"/>
        <v/>
      </c>
      <c r="T8438" s="145" t="str">
        <f t="shared" si="1578"/>
        <v/>
      </c>
      <c r="U8438" s="118"/>
      <c r="V8438" s="145" t="str">
        <f t="shared" si="1579"/>
        <v/>
      </c>
      <c r="W8438" s="144" t="str">
        <f t="shared" si="1580"/>
        <v/>
      </c>
      <c r="X8438" s="146" t="str">
        <f>IF(C8438="","",IF(OR(C8438="Trade",C8438="Multi Position"),(X8437+V8438),IF(C8438="Deposit",(X8437+AE8438),IF(C8438="Withdrawal",(X8437-AE8438)))))</f>
        <v/>
      </c>
      <c r="Y8438" s="145" t="str">
        <f t="shared" si="1581"/>
        <v/>
      </c>
      <c r="Z8438" s="118"/>
      <c r="AA8438" s="118"/>
      <c r="AB8438" s="118"/>
      <c r="AC8438" s="118"/>
      <c r="AD8438" s="118"/>
      <c r="AE8438" s="139"/>
      <c r="AF8438" s="118"/>
      <c r="AG8438" s="118"/>
      <c r="AH8438" s="147" t="str">
        <f t="shared" si="1582"/>
        <v/>
      </c>
      <c r="AI8438" s="147" t="str">
        <f t="shared" si="1583"/>
        <v/>
      </c>
      <c r="AJ8438" s="148" t="str">
        <f t="shared" si="1572"/>
        <v/>
      </c>
      <c r="AK8438" s="148" t="str">
        <f t="shared" si="1573"/>
        <v/>
      </c>
      <c r="AL8438" s="147" t="str">
        <f t="shared" si="1574"/>
        <v/>
      </c>
      <c r="AM8438" s="147" t="str">
        <f t="shared" si="1575"/>
        <v/>
      </c>
      <c r="AN8438" s="147" t="str">
        <f t="shared" si="1576"/>
        <v/>
      </c>
      <c r="AO8438" s="118"/>
    </row>
    <row r="8439" spans="1:41">
      <c r="A8439" s="118"/>
      <c r="B8439" s="118"/>
      <c r="C8439" s="118"/>
      <c r="D8439" s="118"/>
      <c r="E8439" s="118"/>
      <c r="F8439" s="118"/>
      <c r="G8439" s="118"/>
      <c r="H8439" s="118"/>
      <c r="I8439" s="118"/>
      <c r="J8439" s="118"/>
      <c r="K8439" s="118"/>
      <c r="L8439" s="118"/>
      <c r="M8439" s="118"/>
      <c r="N8439" s="118"/>
      <c r="O8439" s="143" t="str">
        <f>IF(H8439="","",(S8439/S8439)&amp;":"&amp;ROUND(AH8439/S8439,2))</f>
        <v/>
      </c>
      <c r="P8439" s="118"/>
      <c r="Q8439" s="118"/>
      <c r="R8439" s="143" t="str">
        <f>IF(H8439="","",(S8439/S8439)&amp;":"&amp;ROUND(AI8439/S8439,2))</f>
        <v/>
      </c>
      <c r="S8439" s="144" t="str">
        <f t="shared" si="1577"/>
        <v/>
      </c>
      <c r="T8439" s="145" t="str">
        <f t="shared" si="1578"/>
        <v/>
      </c>
      <c r="U8439" s="118"/>
      <c r="V8439" s="145" t="str">
        <f t="shared" si="1579"/>
        <v/>
      </c>
      <c r="W8439" s="144" t="str">
        <f t="shared" si="1580"/>
        <v/>
      </c>
      <c r="X8439" s="146" t="str">
        <f>IF(C8439="","",IF(OR(C8439="Trade",C8439="Multi Position"),(X8438+V8439),IF(C8439="Deposit",(X8438+AE8439),IF(C8439="Withdrawal",(X8438-AE8439)))))</f>
        <v/>
      </c>
      <c r="Y8439" s="145" t="str">
        <f t="shared" si="1581"/>
        <v/>
      </c>
      <c r="Z8439" s="118"/>
      <c r="AA8439" s="118"/>
      <c r="AB8439" s="118"/>
      <c r="AC8439" s="118"/>
      <c r="AD8439" s="118"/>
      <c r="AE8439" s="139"/>
      <c r="AF8439" s="118"/>
      <c r="AG8439" s="118"/>
      <c r="AH8439" s="147" t="str">
        <f t="shared" si="1582"/>
        <v/>
      </c>
      <c r="AI8439" s="147" t="str">
        <f t="shared" si="1583"/>
        <v/>
      </c>
      <c r="AJ8439" s="148" t="str">
        <f t="shared" si="1572"/>
        <v/>
      </c>
      <c r="AK8439" s="148" t="str">
        <f t="shared" si="1573"/>
        <v/>
      </c>
      <c r="AL8439" s="147" t="str">
        <f t="shared" si="1574"/>
        <v/>
      </c>
      <c r="AM8439" s="147" t="str">
        <f t="shared" si="1575"/>
        <v/>
      </c>
      <c r="AN8439" s="147" t="str">
        <f t="shared" si="1576"/>
        <v/>
      </c>
      <c r="AO8439" s="118"/>
    </row>
    <row r="8440" spans="1:41">
      <c r="A8440" s="118"/>
      <c r="B8440" s="118"/>
      <c r="C8440" s="118"/>
      <c r="D8440" s="118"/>
      <c r="E8440" s="118"/>
      <c r="F8440" s="118"/>
      <c r="G8440" s="118"/>
      <c r="H8440" s="118"/>
      <c r="I8440" s="118"/>
      <c r="J8440" s="118"/>
      <c r="K8440" s="118"/>
      <c r="L8440" s="118"/>
      <c r="M8440" s="118"/>
      <c r="N8440" s="118"/>
      <c r="O8440" s="143" t="str">
        <f>IF(H8440="","",(S8440/S8440)&amp;":"&amp;ROUND(AH8440/S8440,2))</f>
        <v/>
      </c>
      <c r="P8440" s="118"/>
      <c r="Q8440" s="118"/>
      <c r="R8440" s="143" t="str">
        <f>IF(H8440="","",(S8440/S8440)&amp;":"&amp;ROUND(AI8440/S8440,2))</f>
        <v/>
      </c>
      <c r="S8440" s="144" t="str">
        <f t="shared" si="1577"/>
        <v/>
      </c>
      <c r="T8440" s="145" t="str">
        <f t="shared" si="1578"/>
        <v/>
      </c>
      <c r="U8440" s="118"/>
      <c r="V8440" s="145" t="str">
        <f t="shared" si="1579"/>
        <v/>
      </c>
      <c r="W8440" s="144" t="str">
        <f t="shared" si="1580"/>
        <v/>
      </c>
      <c r="X8440" s="146" t="str">
        <f>IF(C8440="","",IF(OR(C8440="Trade",C8440="Multi Position"),(X8439+V8440),IF(C8440="Deposit",(X8439+AE8440),IF(C8440="Withdrawal",(X8439-AE8440)))))</f>
        <v/>
      </c>
      <c r="Y8440" s="145" t="str">
        <f t="shared" si="1581"/>
        <v/>
      </c>
      <c r="Z8440" s="118"/>
      <c r="AA8440" s="118"/>
      <c r="AB8440" s="118"/>
      <c r="AC8440" s="118"/>
      <c r="AD8440" s="118"/>
      <c r="AE8440" s="139"/>
      <c r="AF8440" s="118"/>
      <c r="AG8440" s="118"/>
      <c r="AH8440" s="147" t="str">
        <f t="shared" si="1582"/>
        <v/>
      </c>
      <c r="AI8440" s="147" t="str">
        <f t="shared" si="1583"/>
        <v/>
      </c>
      <c r="AJ8440" s="148" t="str">
        <f t="shared" si="1572"/>
        <v/>
      </c>
      <c r="AK8440" s="148" t="str">
        <f t="shared" si="1573"/>
        <v/>
      </c>
      <c r="AL8440" s="147" t="str">
        <f t="shared" si="1574"/>
        <v/>
      </c>
      <c r="AM8440" s="147" t="str">
        <f t="shared" si="1575"/>
        <v/>
      </c>
      <c r="AN8440" s="147" t="str">
        <f t="shared" si="1576"/>
        <v/>
      </c>
      <c r="AO8440" s="118"/>
    </row>
    <row r="8441" spans="1:41">
      <c r="A8441" s="118"/>
      <c r="B8441" s="118"/>
      <c r="C8441" s="118"/>
      <c r="D8441" s="118"/>
      <c r="E8441" s="118"/>
      <c r="F8441" s="118"/>
      <c r="G8441" s="118"/>
      <c r="H8441" s="118"/>
      <c r="I8441" s="118"/>
      <c r="J8441" s="118"/>
      <c r="K8441" s="118"/>
      <c r="L8441" s="118"/>
      <c r="M8441" s="118"/>
      <c r="N8441" s="118"/>
      <c r="O8441" s="143" t="str">
        <f>IF(H8441="","",(S8441/S8441)&amp;":"&amp;ROUND(AH8441/S8441,2))</f>
        <v/>
      </c>
      <c r="P8441" s="118"/>
      <c r="Q8441" s="118"/>
      <c r="R8441" s="143" t="str">
        <f>IF(H8441="","",(S8441/S8441)&amp;":"&amp;ROUND(AI8441/S8441,2))</f>
        <v/>
      </c>
      <c r="S8441" s="144" t="str">
        <f t="shared" si="1577"/>
        <v/>
      </c>
      <c r="T8441" s="145" t="str">
        <f t="shared" si="1578"/>
        <v/>
      </c>
      <c r="U8441" s="118"/>
      <c r="V8441" s="145" t="str">
        <f t="shared" si="1579"/>
        <v/>
      </c>
      <c r="W8441" s="144" t="str">
        <f t="shared" si="1580"/>
        <v/>
      </c>
      <c r="X8441" s="146" t="str">
        <f>IF(C8441="","",IF(OR(C8441="Trade",C8441="Multi Position"),(X8440+V8441),IF(C8441="Deposit",(X8440+AE8441),IF(C8441="Withdrawal",(X8440-AE8441)))))</f>
        <v/>
      </c>
      <c r="Y8441" s="145" t="str">
        <f t="shared" si="1581"/>
        <v/>
      </c>
      <c r="Z8441" s="118"/>
      <c r="AA8441" s="118"/>
      <c r="AB8441" s="118"/>
      <c r="AC8441" s="118"/>
      <c r="AD8441" s="118"/>
      <c r="AE8441" s="139"/>
      <c r="AF8441" s="118"/>
      <c r="AG8441" s="118"/>
      <c r="AH8441" s="147" t="str">
        <f t="shared" si="1582"/>
        <v/>
      </c>
      <c r="AI8441" s="147" t="str">
        <f t="shared" si="1583"/>
        <v/>
      </c>
      <c r="AJ8441" s="148" t="str">
        <f t="shared" si="1572"/>
        <v/>
      </c>
      <c r="AK8441" s="148" t="str">
        <f t="shared" si="1573"/>
        <v/>
      </c>
      <c r="AL8441" s="147" t="str">
        <f t="shared" si="1574"/>
        <v/>
      </c>
      <c r="AM8441" s="147" t="str">
        <f t="shared" si="1575"/>
        <v/>
      </c>
      <c r="AN8441" s="147" t="str">
        <f t="shared" si="1576"/>
        <v/>
      </c>
      <c r="AO8441" s="118"/>
    </row>
    <row r="8442" spans="1:41">
      <c r="A8442" s="118"/>
      <c r="B8442" s="118"/>
      <c r="C8442" s="118"/>
      <c r="D8442" s="118"/>
      <c r="E8442" s="118"/>
      <c r="F8442" s="118"/>
      <c r="G8442" s="118"/>
      <c r="H8442" s="118"/>
      <c r="I8442" s="118"/>
      <c r="J8442" s="118"/>
      <c r="K8442" s="118"/>
      <c r="L8442" s="118"/>
      <c r="M8442" s="118"/>
      <c r="N8442" s="118"/>
      <c r="O8442" s="143" t="str">
        <f>IF(H8442="","",(S8442/S8442)&amp;":"&amp;ROUND(AH8442/S8442,2))</f>
        <v/>
      </c>
      <c r="P8442" s="118"/>
      <c r="Q8442" s="118"/>
      <c r="R8442" s="143" t="str">
        <f>IF(H8442="","",(S8442/S8442)&amp;":"&amp;ROUND(AI8442/S8442,2))</f>
        <v/>
      </c>
      <c r="S8442" s="144" t="str">
        <f t="shared" si="1577"/>
        <v/>
      </c>
      <c r="T8442" s="145" t="str">
        <f t="shared" si="1578"/>
        <v/>
      </c>
      <c r="U8442" s="118"/>
      <c r="V8442" s="145" t="str">
        <f t="shared" si="1579"/>
        <v/>
      </c>
      <c r="W8442" s="144" t="str">
        <f t="shared" si="1580"/>
        <v/>
      </c>
      <c r="X8442" s="146" t="str">
        <f>IF(C8442="","",IF(OR(C8442="Trade",C8442="Multi Position"),(X8441+V8442),IF(C8442="Deposit",(X8441+AE8442),IF(C8442="Withdrawal",(X8441-AE8442)))))</f>
        <v/>
      </c>
      <c r="Y8442" s="145" t="str">
        <f t="shared" si="1581"/>
        <v/>
      </c>
      <c r="Z8442" s="118"/>
      <c r="AA8442" s="118"/>
      <c r="AB8442" s="118"/>
      <c r="AC8442" s="118"/>
      <c r="AD8442" s="118"/>
      <c r="AE8442" s="139"/>
      <c r="AF8442" s="118"/>
      <c r="AG8442" s="118"/>
      <c r="AH8442" s="147" t="str">
        <f t="shared" si="1582"/>
        <v/>
      </c>
      <c r="AI8442" s="147" t="str">
        <f t="shared" si="1583"/>
        <v/>
      </c>
      <c r="AJ8442" s="148" t="str">
        <f t="shared" si="1572"/>
        <v/>
      </c>
      <c r="AK8442" s="148" t="str">
        <f t="shared" si="1573"/>
        <v/>
      </c>
      <c r="AL8442" s="147" t="str">
        <f t="shared" si="1574"/>
        <v/>
      </c>
      <c r="AM8442" s="147" t="str">
        <f t="shared" si="1575"/>
        <v/>
      </c>
      <c r="AN8442" s="147" t="str">
        <f t="shared" si="1576"/>
        <v/>
      </c>
      <c r="AO8442" s="118"/>
    </row>
    <row r="8443" spans="1:41">
      <c r="A8443" s="118"/>
      <c r="B8443" s="118"/>
      <c r="C8443" s="118"/>
      <c r="D8443" s="118"/>
      <c r="E8443" s="118"/>
      <c r="F8443" s="118"/>
      <c r="G8443" s="118"/>
      <c r="H8443" s="118"/>
      <c r="I8443" s="118"/>
      <c r="J8443" s="118"/>
      <c r="K8443" s="118"/>
      <c r="L8443" s="118"/>
      <c r="M8443" s="118"/>
      <c r="N8443" s="118"/>
      <c r="O8443" s="143" t="str">
        <f>IF(H8443="","",(S8443/S8443)&amp;":"&amp;ROUND(AH8443/S8443,2))</f>
        <v/>
      </c>
      <c r="P8443" s="118"/>
      <c r="Q8443" s="118"/>
      <c r="R8443" s="143" t="str">
        <f>IF(H8443="","",(S8443/S8443)&amp;":"&amp;ROUND(AI8443/S8443,2))</f>
        <v/>
      </c>
      <c r="S8443" s="144" t="str">
        <f t="shared" si="1577"/>
        <v/>
      </c>
      <c r="T8443" s="145" t="str">
        <f t="shared" si="1578"/>
        <v/>
      </c>
      <c r="U8443" s="118"/>
      <c r="V8443" s="145" t="str">
        <f t="shared" si="1579"/>
        <v/>
      </c>
      <c r="W8443" s="144" t="str">
        <f t="shared" si="1580"/>
        <v/>
      </c>
      <c r="X8443" s="146" t="str">
        <f>IF(C8443="","",IF(OR(C8443="Trade",C8443="Multi Position"),(X8442+V8443),IF(C8443="Deposit",(X8442+AE8443),IF(C8443="Withdrawal",(X8442-AE8443)))))</f>
        <v/>
      </c>
      <c r="Y8443" s="145" t="str">
        <f t="shared" si="1581"/>
        <v/>
      </c>
      <c r="Z8443" s="118"/>
      <c r="AA8443" s="118"/>
      <c r="AB8443" s="118"/>
      <c r="AC8443" s="118"/>
      <c r="AD8443" s="118"/>
      <c r="AE8443" s="139"/>
      <c r="AF8443" s="118"/>
      <c r="AG8443" s="118"/>
      <c r="AH8443" s="147" t="str">
        <f t="shared" si="1582"/>
        <v/>
      </c>
      <c r="AI8443" s="147" t="str">
        <f t="shared" si="1583"/>
        <v/>
      </c>
      <c r="AJ8443" s="148" t="str">
        <f t="shared" si="1572"/>
        <v/>
      </c>
      <c r="AK8443" s="148" t="str">
        <f t="shared" si="1573"/>
        <v/>
      </c>
      <c r="AL8443" s="147" t="str">
        <f t="shared" si="1574"/>
        <v/>
      </c>
      <c r="AM8443" s="147" t="str">
        <f t="shared" si="1575"/>
        <v/>
      </c>
      <c r="AN8443" s="147" t="str">
        <f t="shared" si="1576"/>
        <v/>
      </c>
      <c r="AO8443" s="118"/>
    </row>
    <row r="8444" spans="1:41">
      <c r="A8444" s="118"/>
      <c r="B8444" s="118"/>
      <c r="C8444" s="118"/>
      <c r="D8444" s="118"/>
      <c r="E8444" s="118"/>
      <c r="F8444" s="118"/>
      <c r="G8444" s="118"/>
      <c r="H8444" s="118"/>
      <c r="I8444" s="118"/>
      <c r="J8444" s="118"/>
      <c r="K8444" s="118"/>
      <c r="L8444" s="118"/>
      <c r="M8444" s="118"/>
      <c r="N8444" s="118"/>
      <c r="O8444" s="143" t="str">
        <f>IF(H8444="","",(S8444/S8444)&amp;":"&amp;ROUND(AH8444/S8444,2))</f>
        <v/>
      </c>
      <c r="P8444" s="118"/>
      <c r="Q8444" s="118"/>
      <c r="R8444" s="143" t="str">
        <f>IF(H8444="","",(S8444/S8444)&amp;":"&amp;ROUND(AI8444/S8444,2))</f>
        <v/>
      </c>
      <c r="S8444" s="144" t="str">
        <f t="shared" si="1577"/>
        <v/>
      </c>
      <c r="T8444" s="145" t="str">
        <f t="shared" si="1578"/>
        <v/>
      </c>
      <c r="U8444" s="118"/>
      <c r="V8444" s="145" t="str">
        <f t="shared" si="1579"/>
        <v/>
      </c>
      <c r="W8444" s="144" t="str">
        <f t="shared" si="1580"/>
        <v/>
      </c>
      <c r="X8444" s="146" t="str">
        <f>IF(C8444="","",IF(OR(C8444="Trade",C8444="Multi Position"),(X8443+V8444),IF(C8444="Deposit",(X8443+AE8444),IF(C8444="Withdrawal",(X8443-AE8444)))))</f>
        <v/>
      </c>
      <c r="Y8444" s="145" t="str">
        <f t="shared" si="1581"/>
        <v/>
      </c>
      <c r="Z8444" s="118"/>
      <c r="AA8444" s="118"/>
      <c r="AB8444" s="118"/>
      <c r="AC8444" s="118"/>
      <c r="AD8444" s="118"/>
      <c r="AE8444" s="139"/>
      <c r="AF8444" s="118"/>
      <c r="AG8444" s="118"/>
      <c r="AH8444" s="147" t="str">
        <f t="shared" si="1582"/>
        <v/>
      </c>
      <c r="AI8444" s="147" t="str">
        <f t="shared" si="1583"/>
        <v/>
      </c>
      <c r="AJ8444" s="148" t="str">
        <f t="shared" si="1572"/>
        <v/>
      </c>
      <c r="AK8444" s="148" t="str">
        <f t="shared" si="1573"/>
        <v/>
      </c>
      <c r="AL8444" s="147" t="str">
        <f t="shared" si="1574"/>
        <v/>
      </c>
      <c r="AM8444" s="147" t="str">
        <f t="shared" si="1575"/>
        <v/>
      </c>
      <c r="AN8444" s="147" t="str">
        <f t="shared" si="1576"/>
        <v/>
      </c>
      <c r="AO8444" s="118"/>
    </row>
    <row r="8445" spans="1:41">
      <c r="A8445" s="118"/>
      <c r="B8445" s="118"/>
      <c r="C8445" s="118"/>
      <c r="D8445" s="118"/>
      <c r="E8445" s="118"/>
      <c r="F8445" s="118"/>
      <c r="G8445" s="118"/>
      <c r="H8445" s="118"/>
      <c r="I8445" s="118"/>
      <c r="J8445" s="118"/>
      <c r="K8445" s="118"/>
      <c r="L8445" s="118"/>
      <c r="M8445" s="118"/>
      <c r="N8445" s="118"/>
      <c r="O8445" s="143" t="str">
        <f>IF(H8445="","",(S8445/S8445)&amp;":"&amp;ROUND(AH8445/S8445,2))</f>
        <v/>
      </c>
      <c r="P8445" s="118"/>
      <c r="Q8445" s="118"/>
      <c r="R8445" s="143" t="str">
        <f>IF(H8445="","",(S8445/S8445)&amp;":"&amp;ROUND(AI8445/S8445,2))</f>
        <v/>
      </c>
      <c r="S8445" s="144" t="str">
        <f t="shared" si="1577"/>
        <v/>
      </c>
      <c r="T8445" s="145" t="str">
        <f t="shared" si="1578"/>
        <v/>
      </c>
      <c r="U8445" s="118"/>
      <c r="V8445" s="145" t="str">
        <f t="shared" si="1579"/>
        <v/>
      </c>
      <c r="W8445" s="144" t="str">
        <f t="shared" si="1580"/>
        <v/>
      </c>
      <c r="X8445" s="146" t="str">
        <f>IF(C8445="","",IF(OR(C8445="Trade",C8445="Multi Position"),(X8444+V8445),IF(C8445="Deposit",(X8444+AE8445),IF(C8445="Withdrawal",(X8444-AE8445)))))</f>
        <v/>
      </c>
      <c r="Y8445" s="145" t="str">
        <f t="shared" si="1581"/>
        <v/>
      </c>
      <c r="Z8445" s="118"/>
      <c r="AA8445" s="118"/>
      <c r="AB8445" s="118"/>
      <c r="AC8445" s="118"/>
      <c r="AD8445" s="118"/>
      <c r="AE8445" s="139"/>
      <c r="AF8445" s="118"/>
      <c r="AG8445" s="118"/>
      <c r="AH8445" s="147" t="str">
        <f t="shared" si="1582"/>
        <v/>
      </c>
      <c r="AI8445" s="147" t="str">
        <f t="shared" si="1583"/>
        <v/>
      </c>
      <c r="AJ8445" s="148" t="str">
        <f t="shared" si="1572"/>
        <v/>
      </c>
      <c r="AK8445" s="148" t="str">
        <f t="shared" si="1573"/>
        <v/>
      </c>
      <c r="AL8445" s="147" t="str">
        <f t="shared" si="1574"/>
        <v/>
      </c>
      <c r="AM8445" s="147" t="str">
        <f t="shared" si="1575"/>
        <v/>
      </c>
      <c r="AN8445" s="147" t="str">
        <f t="shared" si="1576"/>
        <v/>
      </c>
      <c r="AO8445" s="118"/>
    </row>
    <row r="8446" spans="1:41">
      <c r="A8446" s="118"/>
      <c r="B8446" s="118"/>
      <c r="C8446" s="118"/>
      <c r="D8446" s="118"/>
      <c r="E8446" s="118"/>
      <c r="F8446" s="118"/>
      <c r="G8446" s="118"/>
      <c r="H8446" s="118"/>
      <c r="I8446" s="118"/>
      <c r="J8446" s="118"/>
      <c r="K8446" s="118"/>
      <c r="L8446" s="118"/>
      <c r="M8446" s="118"/>
      <c r="N8446" s="118"/>
      <c r="O8446" s="143" t="str">
        <f>IF(H8446="","",(S8446/S8446)&amp;":"&amp;ROUND(AH8446/S8446,2))</f>
        <v/>
      </c>
      <c r="P8446" s="118"/>
      <c r="Q8446" s="118"/>
      <c r="R8446" s="143" t="str">
        <f>IF(H8446="","",(S8446/S8446)&amp;":"&amp;ROUND(AI8446/S8446,2))</f>
        <v/>
      </c>
      <c r="S8446" s="144" t="str">
        <f t="shared" si="1577"/>
        <v/>
      </c>
      <c r="T8446" s="145" t="str">
        <f t="shared" si="1578"/>
        <v/>
      </c>
      <c r="U8446" s="118"/>
      <c r="V8446" s="145" t="str">
        <f t="shared" si="1579"/>
        <v/>
      </c>
      <c r="W8446" s="144" t="str">
        <f t="shared" si="1580"/>
        <v/>
      </c>
      <c r="X8446" s="146" t="str">
        <f>IF(C8446="","",IF(OR(C8446="Trade",C8446="Multi Position"),(X8445+V8446),IF(C8446="Deposit",(X8445+AE8446),IF(C8446="Withdrawal",(X8445-AE8446)))))</f>
        <v/>
      </c>
      <c r="Y8446" s="145" t="str">
        <f t="shared" si="1581"/>
        <v/>
      </c>
      <c r="Z8446" s="118"/>
      <c r="AA8446" s="118"/>
      <c r="AB8446" s="118"/>
      <c r="AC8446" s="118"/>
      <c r="AD8446" s="118"/>
      <c r="AE8446" s="139"/>
      <c r="AF8446" s="118"/>
      <c r="AG8446" s="118"/>
      <c r="AH8446" s="147" t="str">
        <f t="shared" si="1582"/>
        <v/>
      </c>
      <c r="AI8446" s="147" t="str">
        <f t="shared" si="1583"/>
        <v/>
      </c>
      <c r="AJ8446" s="148" t="str">
        <f t="shared" si="1572"/>
        <v/>
      </c>
      <c r="AK8446" s="148" t="str">
        <f t="shared" si="1573"/>
        <v/>
      </c>
      <c r="AL8446" s="147" t="str">
        <f t="shared" si="1574"/>
        <v/>
      </c>
      <c r="AM8446" s="147" t="str">
        <f t="shared" si="1575"/>
        <v/>
      </c>
      <c r="AN8446" s="147" t="str">
        <f t="shared" si="1576"/>
        <v/>
      </c>
      <c r="AO8446" s="118"/>
    </row>
    <row r="8447" spans="1:41">
      <c r="A8447" s="118"/>
      <c r="B8447" s="118"/>
      <c r="C8447" s="118"/>
      <c r="D8447" s="118"/>
      <c r="E8447" s="118"/>
      <c r="F8447" s="118"/>
      <c r="G8447" s="118"/>
      <c r="H8447" s="118"/>
      <c r="I8447" s="118"/>
      <c r="J8447" s="118"/>
      <c r="K8447" s="118"/>
      <c r="L8447" s="118"/>
      <c r="M8447" s="118"/>
      <c r="N8447" s="118"/>
      <c r="O8447" s="143" t="str">
        <f>IF(H8447="","",(S8447/S8447)&amp;":"&amp;ROUND(AH8447/S8447,2))</f>
        <v/>
      </c>
      <c r="P8447" s="118"/>
      <c r="Q8447" s="118"/>
      <c r="R8447" s="143" t="str">
        <f>IF(H8447="","",(S8447/S8447)&amp;":"&amp;ROUND(AI8447/S8447,2))</f>
        <v/>
      </c>
      <c r="S8447" s="144" t="str">
        <f t="shared" si="1577"/>
        <v/>
      </c>
      <c r="T8447" s="145" t="str">
        <f t="shared" si="1578"/>
        <v/>
      </c>
      <c r="U8447" s="118"/>
      <c r="V8447" s="145" t="str">
        <f t="shared" si="1579"/>
        <v/>
      </c>
      <c r="W8447" s="144" t="str">
        <f t="shared" si="1580"/>
        <v/>
      </c>
      <c r="X8447" s="146" t="str">
        <f>IF(C8447="","",IF(OR(C8447="Trade",C8447="Multi Position"),(X8446+V8447),IF(C8447="Deposit",(X8446+AE8447),IF(C8447="Withdrawal",(X8446-AE8447)))))</f>
        <v/>
      </c>
      <c r="Y8447" s="145" t="str">
        <f t="shared" si="1581"/>
        <v/>
      </c>
      <c r="Z8447" s="118"/>
      <c r="AA8447" s="118"/>
      <c r="AB8447" s="118"/>
      <c r="AC8447" s="118"/>
      <c r="AD8447" s="118"/>
      <c r="AE8447" s="139"/>
      <c r="AF8447" s="118"/>
      <c r="AG8447" s="118"/>
      <c r="AH8447" s="147" t="str">
        <f t="shared" si="1582"/>
        <v/>
      </c>
      <c r="AI8447" s="147" t="str">
        <f t="shared" si="1583"/>
        <v/>
      </c>
      <c r="AJ8447" s="148" t="str">
        <f t="shared" si="1572"/>
        <v/>
      </c>
      <c r="AK8447" s="148" t="str">
        <f t="shared" si="1573"/>
        <v/>
      </c>
      <c r="AL8447" s="147" t="str">
        <f t="shared" si="1574"/>
        <v/>
      </c>
      <c r="AM8447" s="147" t="str">
        <f t="shared" si="1575"/>
        <v/>
      </c>
      <c r="AN8447" s="147" t="str">
        <f t="shared" si="1576"/>
        <v/>
      </c>
      <c r="AO8447" s="118"/>
    </row>
    <row r="8448" spans="1:41">
      <c r="A8448" s="118"/>
      <c r="B8448" s="118"/>
      <c r="C8448" s="118"/>
      <c r="D8448" s="118"/>
      <c r="E8448" s="118"/>
      <c r="F8448" s="118"/>
      <c r="G8448" s="118"/>
      <c r="H8448" s="118"/>
      <c r="I8448" s="118"/>
      <c r="J8448" s="118"/>
      <c r="K8448" s="118"/>
      <c r="L8448" s="118"/>
      <c r="M8448" s="118"/>
      <c r="N8448" s="118"/>
      <c r="O8448" s="143" t="str">
        <f>IF(H8448="","",(S8448/S8448)&amp;":"&amp;ROUND(AH8448/S8448,2))</f>
        <v/>
      </c>
      <c r="P8448" s="118"/>
      <c r="Q8448" s="118"/>
      <c r="R8448" s="143" t="str">
        <f>IF(H8448="","",(S8448/S8448)&amp;":"&amp;ROUND(AI8448/S8448,2))</f>
        <v/>
      </c>
      <c r="S8448" s="144" t="str">
        <f t="shared" si="1577"/>
        <v/>
      </c>
      <c r="T8448" s="145" t="str">
        <f t="shared" si="1578"/>
        <v/>
      </c>
      <c r="U8448" s="118"/>
      <c r="V8448" s="145" t="str">
        <f t="shared" si="1579"/>
        <v/>
      </c>
      <c r="W8448" s="144" t="str">
        <f t="shared" si="1580"/>
        <v/>
      </c>
      <c r="X8448" s="146" t="str">
        <f>IF(C8448="","",IF(OR(C8448="Trade",C8448="Multi Position"),(X8447+V8448),IF(C8448="Deposit",(X8447+AE8448),IF(C8448="Withdrawal",(X8447-AE8448)))))</f>
        <v/>
      </c>
      <c r="Y8448" s="145" t="str">
        <f t="shared" si="1581"/>
        <v/>
      </c>
      <c r="Z8448" s="118"/>
      <c r="AA8448" s="118"/>
      <c r="AB8448" s="118"/>
      <c r="AC8448" s="118"/>
      <c r="AD8448" s="118"/>
      <c r="AE8448" s="139"/>
      <c r="AF8448" s="118"/>
      <c r="AG8448" s="118"/>
      <c r="AH8448" s="147" t="str">
        <f t="shared" si="1582"/>
        <v/>
      </c>
      <c r="AI8448" s="147" t="str">
        <f t="shared" si="1583"/>
        <v/>
      </c>
      <c r="AJ8448" s="148" t="str">
        <f t="shared" si="1572"/>
        <v/>
      </c>
      <c r="AK8448" s="148" t="str">
        <f t="shared" si="1573"/>
        <v/>
      </c>
      <c r="AL8448" s="147" t="str">
        <f t="shared" si="1574"/>
        <v/>
      </c>
      <c r="AM8448" s="147" t="str">
        <f t="shared" si="1575"/>
        <v/>
      </c>
      <c r="AN8448" s="147" t="str">
        <f t="shared" si="1576"/>
        <v/>
      </c>
      <c r="AO8448" s="118"/>
    </row>
    <row r="8449" spans="1:41">
      <c r="A8449" s="118"/>
      <c r="B8449" s="118"/>
      <c r="C8449" s="118"/>
      <c r="D8449" s="118"/>
      <c r="E8449" s="118"/>
      <c r="F8449" s="118"/>
      <c r="G8449" s="118"/>
      <c r="H8449" s="118"/>
      <c r="I8449" s="118"/>
      <c r="J8449" s="118"/>
      <c r="K8449" s="118"/>
      <c r="L8449" s="118"/>
      <c r="M8449" s="118"/>
      <c r="N8449" s="118"/>
      <c r="O8449" s="143" t="str">
        <f>IF(H8449="","",(S8449/S8449)&amp;":"&amp;ROUND(AH8449/S8449,2))</f>
        <v/>
      </c>
      <c r="P8449" s="118"/>
      <c r="Q8449" s="118"/>
      <c r="R8449" s="143" t="str">
        <f>IF(H8449="","",(S8449/S8449)&amp;":"&amp;ROUND(AI8449/S8449,2))</f>
        <v/>
      </c>
      <c r="S8449" s="144" t="str">
        <f t="shared" si="1577"/>
        <v/>
      </c>
      <c r="T8449" s="145" t="str">
        <f t="shared" si="1578"/>
        <v/>
      </c>
      <c r="U8449" s="118"/>
      <c r="V8449" s="145" t="str">
        <f t="shared" si="1579"/>
        <v/>
      </c>
      <c r="W8449" s="144" t="str">
        <f t="shared" si="1580"/>
        <v/>
      </c>
      <c r="X8449" s="146" t="str">
        <f>IF(C8449="","",IF(OR(C8449="Trade",C8449="Multi Position"),(X8448+V8449),IF(C8449="Deposit",(X8448+AE8449),IF(C8449="Withdrawal",(X8448-AE8449)))))</f>
        <v/>
      </c>
      <c r="Y8449" s="145" t="str">
        <f t="shared" si="1581"/>
        <v/>
      </c>
      <c r="Z8449" s="118"/>
      <c r="AA8449" s="118"/>
      <c r="AB8449" s="118"/>
      <c r="AC8449" s="118"/>
      <c r="AD8449" s="118"/>
      <c r="AE8449" s="139"/>
      <c r="AF8449" s="118"/>
      <c r="AG8449" s="118"/>
      <c r="AH8449" s="147" t="str">
        <f t="shared" si="1582"/>
        <v/>
      </c>
      <c r="AI8449" s="147" t="str">
        <f t="shared" si="1583"/>
        <v/>
      </c>
      <c r="AJ8449" s="148" t="str">
        <f t="shared" si="1572"/>
        <v/>
      </c>
      <c r="AK8449" s="148" t="str">
        <f t="shared" si="1573"/>
        <v/>
      </c>
      <c r="AL8449" s="147" t="str">
        <f t="shared" si="1574"/>
        <v/>
      </c>
      <c r="AM8449" s="147" t="str">
        <f t="shared" si="1575"/>
        <v/>
      </c>
      <c r="AN8449" s="147" t="str">
        <f t="shared" si="1576"/>
        <v/>
      </c>
      <c r="AO8449" s="118"/>
    </row>
    <row r="8450" spans="1:41">
      <c r="A8450" s="118"/>
      <c r="B8450" s="118"/>
      <c r="C8450" s="118"/>
      <c r="D8450" s="118"/>
      <c r="E8450" s="118"/>
      <c r="F8450" s="118"/>
      <c r="G8450" s="118"/>
      <c r="H8450" s="118"/>
      <c r="I8450" s="118"/>
      <c r="J8450" s="118"/>
      <c r="K8450" s="118"/>
      <c r="L8450" s="118"/>
      <c r="M8450" s="118"/>
      <c r="N8450" s="118"/>
      <c r="O8450" s="143" t="str">
        <f>IF(H8450="","",(S8450/S8450)&amp;":"&amp;ROUND(AH8450/S8450,2))</f>
        <v/>
      </c>
      <c r="P8450" s="118"/>
      <c r="Q8450" s="118"/>
      <c r="R8450" s="143" t="str">
        <f>IF(H8450="","",(S8450/S8450)&amp;":"&amp;ROUND(AI8450/S8450,2))</f>
        <v/>
      </c>
      <c r="S8450" s="144" t="str">
        <f t="shared" si="1577"/>
        <v/>
      </c>
      <c r="T8450" s="145" t="str">
        <f t="shared" si="1578"/>
        <v/>
      </c>
      <c r="U8450" s="118"/>
      <c r="V8450" s="145" t="str">
        <f t="shared" si="1579"/>
        <v/>
      </c>
      <c r="W8450" s="144" t="str">
        <f t="shared" si="1580"/>
        <v/>
      </c>
      <c r="X8450" s="146" t="str">
        <f>IF(C8450="","",IF(OR(C8450="Trade",C8450="Multi Position"),(X8449+V8450),IF(C8450="Deposit",(X8449+AE8450),IF(C8450="Withdrawal",(X8449-AE8450)))))</f>
        <v/>
      </c>
      <c r="Y8450" s="145" t="str">
        <f t="shared" si="1581"/>
        <v/>
      </c>
      <c r="Z8450" s="118"/>
      <c r="AA8450" s="118"/>
      <c r="AB8450" s="118"/>
      <c r="AC8450" s="118"/>
      <c r="AD8450" s="118"/>
      <c r="AE8450" s="139"/>
      <c r="AF8450" s="118"/>
      <c r="AG8450" s="118"/>
      <c r="AH8450" s="147" t="str">
        <f t="shared" si="1582"/>
        <v/>
      </c>
      <c r="AI8450" s="147" t="str">
        <f t="shared" si="1583"/>
        <v/>
      </c>
      <c r="AJ8450" s="148" t="str">
        <f t="shared" si="1572"/>
        <v/>
      </c>
      <c r="AK8450" s="148" t="str">
        <f t="shared" si="1573"/>
        <v/>
      </c>
      <c r="AL8450" s="147" t="str">
        <f t="shared" si="1574"/>
        <v/>
      </c>
      <c r="AM8450" s="147" t="str">
        <f t="shared" si="1575"/>
        <v/>
      </c>
      <c r="AN8450" s="147" t="str">
        <f t="shared" si="1576"/>
        <v/>
      </c>
      <c r="AO8450" s="118"/>
    </row>
    <row r="8451" spans="1:41">
      <c r="A8451" s="118"/>
      <c r="B8451" s="118"/>
      <c r="C8451" s="118"/>
      <c r="D8451" s="118"/>
      <c r="E8451" s="118"/>
      <c r="F8451" s="118"/>
      <c r="G8451" s="118"/>
      <c r="H8451" s="118"/>
      <c r="I8451" s="118"/>
      <c r="J8451" s="118"/>
      <c r="K8451" s="118"/>
      <c r="L8451" s="118"/>
      <c r="M8451" s="118"/>
      <c r="N8451" s="118"/>
      <c r="O8451" s="143" t="str">
        <f>IF(H8451="","",(S8451/S8451)&amp;":"&amp;ROUND(AH8451/S8451,2))</f>
        <v/>
      </c>
      <c r="P8451" s="118"/>
      <c r="Q8451" s="118"/>
      <c r="R8451" s="143" t="str">
        <f>IF(H8451="","",(S8451/S8451)&amp;":"&amp;ROUND(AI8451/S8451,2))</f>
        <v/>
      </c>
      <c r="S8451" s="144" t="str">
        <f t="shared" si="1577"/>
        <v/>
      </c>
      <c r="T8451" s="145" t="str">
        <f t="shared" si="1578"/>
        <v/>
      </c>
      <c r="U8451" s="118"/>
      <c r="V8451" s="145" t="str">
        <f t="shared" si="1579"/>
        <v/>
      </c>
      <c r="W8451" s="144" t="str">
        <f t="shared" si="1580"/>
        <v/>
      </c>
      <c r="X8451" s="146" t="str">
        <f>IF(C8451="","",IF(OR(C8451="Trade",C8451="Multi Position"),(X8450+V8451),IF(C8451="Deposit",(X8450+AE8451),IF(C8451="Withdrawal",(X8450-AE8451)))))</f>
        <v/>
      </c>
      <c r="Y8451" s="145" t="str">
        <f t="shared" si="1581"/>
        <v/>
      </c>
      <c r="Z8451" s="118"/>
      <c r="AA8451" s="118"/>
      <c r="AB8451" s="118"/>
      <c r="AC8451" s="118"/>
      <c r="AD8451" s="118"/>
      <c r="AE8451" s="139"/>
      <c r="AF8451" s="118"/>
      <c r="AG8451" s="118"/>
      <c r="AH8451" s="147" t="str">
        <f t="shared" si="1582"/>
        <v/>
      </c>
      <c r="AI8451" s="147" t="str">
        <f t="shared" si="1583"/>
        <v/>
      </c>
      <c r="AJ8451" s="148" t="str">
        <f t="shared" si="1572"/>
        <v/>
      </c>
      <c r="AK8451" s="148" t="str">
        <f t="shared" si="1573"/>
        <v/>
      </c>
      <c r="AL8451" s="147" t="str">
        <f t="shared" si="1574"/>
        <v/>
      </c>
      <c r="AM8451" s="147" t="str">
        <f t="shared" si="1575"/>
        <v/>
      </c>
      <c r="AN8451" s="147" t="str">
        <f t="shared" si="1576"/>
        <v/>
      </c>
      <c r="AO8451" s="118"/>
    </row>
    <row r="8452" spans="1:41">
      <c r="A8452" s="118"/>
      <c r="B8452" s="118"/>
      <c r="C8452" s="118"/>
      <c r="D8452" s="118"/>
      <c r="E8452" s="118"/>
      <c r="F8452" s="118"/>
      <c r="G8452" s="118"/>
      <c r="H8452" s="118"/>
      <c r="I8452" s="118"/>
      <c r="J8452" s="118"/>
      <c r="K8452" s="118"/>
      <c r="L8452" s="118"/>
      <c r="M8452" s="118"/>
      <c r="N8452" s="118"/>
      <c r="O8452" s="143" t="str">
        <f>IF(H8452="","",(S8452/S8452)&amp;":"&amp;ROUND(AH8452/S8452,2))</f>
        <v/>
      </c>
      <c r="P8452" s="118"/>
      <c r="Q8452" s="118"/>
      <c r="R8452" s="143" t="str">
        <f>IF(H8452="","",(S8452/S8452)&amp;":"&amp;ROUND(AI8452/S8452,2))</f>
        <v/>
      </c>
      <c r="S8452" s="144" t="str">
        <f t="shared" si="1577"/>
        <v/>
      </c>
      <c r="T8452" s="145" t="str">
        <f t="shared" si="1578"/>
        <v/>
      </c>
      <c r="U8452" s="118"/>
      <c r="V8452" s="145" t="str">
        <f t="shared" si="1579"/>
        <v/>
      </c>
      <c r="W8452" s="144" t="str">
        <f t="shared" si="1580"/>
        <v/>
      </c>
      <c r="X8452" s="146" t="str">
        <f>IF(C8452="","",IF(OR(C8452="Trade",C8452="Multi Position"),(X8451+V8452),IF(C8452="Deposit",(X8451+AE8452),IF(C8452="Withdrawal",(X8451-AE8452)))))</f>
        <v/>
      </c>
      <c r="Y8452" s="145" t="str">
        <f t="shared" si="1581"/>
        <v/>
      </c>
      <c r="Z8452" s="118"/>
      <c r="AA8452" s="118"/>
      <c r="AB8452" s="118"/>
      <c r="AC8452" s="118"/>
      <c r="AD8452" s="118"/>
      <c r="AE8452" s="139"/>
      <c r="AF8452" s="118"/>
      <c r="AG8452" s="118"/>
      <c r="AH8452" s="147" t="str">
        <f t="shared" si="1582"/>
        <v/>
      </c>
      <c r="AI8452" s="147" t="str">
        <f t="shared" si="1583"/>
        <v/>
      </c>
      <c r="AJ8452" s="148" t="str">
        <f t="shared" si="1572"/>
        <v/>
      </c>
      <c r="AK8452" s="148" t="str">
        <f t="shared" si="1573"/>
        <v/>
      </c>
      <c r="AL8452" s="147" t="str">
        <f t="shared" si="1574"/>
        <v/>
      </c>
      <c r="AM8452" s="147" t="str">
        <f t="shared" si="1575"/>
        <v/>
      </c>
      <c r="AN8452" s="147" t="str">
        <f t="shared" si="1576"/>
        <v/>
      </c>
      <c r="AO8452" s="118"/>
    </row>
    <row r="8453" spans="1:41">
      <c r="A8453" s="118"/>
      <c r="B8453" s="118"/>
      <c r="C8453" s="118"/>
      <c r="D8453" s="118"/>
      <c r="E8453" s="118"/>
      <c r="F8453" s="118"/>
      <c r="G8453" s="118"/>
      <c r="H8453" s="118"/>
      <c r="I8453" s="118"/>
      <c r="J8453" s="118"/>
      <c r="K8453" s="118"/>
      <c r="L8453" s="118"/>
      <c r="M8453" s="118"/>
      <c r="N8453" s="118"/>
      <c r="O8453" s="143" t="str">
        <f>IF(H8453="","",(S8453/S8453)&amp;":"&amp;ROUND(AH8453/S8453,2))</f>
        <v/>
      </c>
      <c r="P8453" s="118"/>
      <c r="Q8453" s="118"/>
      <c r="R8453" s="143" t="str">
        <f>IF(H8453="","",(S8453/S8453)&amp;":"&amp;ROUND(AI8453/S8453,2))</f>
        <v/>
      </c>
      <c r="S8453" s="144" t="str">
        <f t="shared" si="1577"/>
        <v/>
      </c>
      <c r="T8453" s="145" t="str">
        <f t="shared" si="1578"/>
        <v/>
      </c>
      <c r="U8453" s="118"/>
      <c r="V8453" s="145" t="str">
        <f t="shared" si="1579"/>
        <v/>
      </c>
      <c r="W8453" s="144" t="str">
        <f t="shared" si="1580"/>
        <v/>
      </c>
      <c r="X8453" s="146" t="str">
        <f>IF(C8453="","",IF(OR(C8453="Trade",C8453="Multi Position"),(X8452+V8453),IF(C8453="Deposit",(X8452+AE8453),IF(C8453="Withdrawal",(X8452-AE8453)))))</f>
        <v/>
      </c>
      <c r="Y8453" s="145" t="str">
        <f t="shared" si="1581"/>
        <v/>
      </c>
      <c r="Z8453" s="118"/>
      <c r="AA8453" s="118"/>
      <c r="AB8453" s="118"/>
      <c r="AC8453" s="118"/>
      <c r="AD8453" s="118"/>
      <c r="AE8453" s="139"/>
      <c r="AF8453" s="118"/>
      <c r="AG8453" s="118"/>
      <c r="AH8453" s="147" t="str">
        <f t="shared" si="1582"/>
        <v/>
      </c>
      <c r="AI8453" s="147" t="str">
        <f t="shared" si="1583"/>
        <v/>
      </c>
      <c r="AJ8453" s="148" t="str">
        <f t="shared" si="1572"/>
        <v/>
      </c>
      <c r="AK8453" s="148" t="str">
        <f t="shared" si="1573"/>
        <v/>
      </c>
      <c r="AL8453" s="147" t="str">
        <f t="shared" si="1574"/>
        <v/>
      </c>
      <c r="AM8453" s="147" t="str">
        <f t="shared" si="1575"/>
        <v/>
      </c>
      <c r="AN8453" s="147" t="str">
        <f t="shared" si="1576"/>
        <v/>
      </c>
      <c r="AO8453" s="118"/>
    </row>
    <row r="8454" spans="1:41">
      <c r="A8454" s="118"/>
      <c r="B8454" s="118"/>
      <c r="C8454" s="118"/>
      <c r="D8454" s="118"/>
      <c r="E8454" s="118"/>
      <c r="F8454" s="118"/>
      <c r="G8454" s="118"/>
      <c r="H8454" s="118"/>
      <c r="I8454" s="118"/>
      <c r="J8454" s="118"/>
      <c r="K8454" s="118"/>
      <c r="L8454" s="118"/>
      <c r="M8454" s="118"/>
      <c r="N8454" s="118"/>
      <c r="O8454" s="143" t="str">
        <f>IF(H8454="","",(S8454/S8454)&amp;":"&amp;ROUND(AH8454/S8454,2))</f>
        <v/>
      </c>
      <c r="P8454" s="118"/>
      <c r="Q8454" s="118"/>
      <c r="R8454" s="143" t="str">
        <f>IF(H8454="","",(S8454/S8454)&amp;":"&amp;ROUND(AI8454/S8454,2))</f>
        <v/>
      </c>
      <c r="S8454" s="144" t="str">
        <f t="shared" si="1577"/>
        <v/>
      </c>
      <c r="T8454" s="145" t="str">
        <f t="shared" si="1578"/>
        <v/>
      </c>
      <c r="U8454" s="118"/>
      <c r="V8454" s="145" t="str">
        <f t="shared" si="1579"/>
        <v/>
      </c>
      <c r="W8454" s="144" t="str">
        <f t="shared" si="1580"/>
        <v/>
      </c>
      <c r="X8454" s="146" t="str">
        <f>IF(C8454="","",IF(OR(C8454="Trade",C8454="Multi Position"),(X8453+V8454),IF(C8454="Deposit",(X8453+AE8454),IF(C8454="Withdrawal",(X8453-AE8454)))))</f>
        <v/>
      </c>
      <c r="Y8454" s="145" t="str">
        <f t="shared" si="1581"/>
        <v/>
      </c>
      <c r="Z8454" s="118"/>
      <c r="AA8454" s="118"/>
      <c r="AB8454" s="118"/>
      <c r="AC8454" s="118"/>
      <c r="AD8454" s="118"/>
      <c r="AE8454" s="139"/>
      <c r="AF8454" s="118"/>
      <c r="AG8454" s="118"/>
      <c r="AH8454" s="147" t="str">
        <f t="shared" si="1582"/>
        <v/>
      </c>
      <c r="AI8454" s="147" t="str">
        <f t="shared" si="1583"/>
        <v/>
      </c>
      <c r="AJ8454" s="148" t="str">
        <f t="shared" si="1572"/>
        <v/>
      </c>
      <c r="AK8454" s="148" t="str">
        <f t="shared" si="1573"/>
        <v/>
      </c>
      <c r="AL8454" s="147" t="str">
        <f t="shared" si="1574"/>
        <v/>
      </c>
      <c r="AM8454" s="147" t="str">
        <f t="shared" si="1575"/>
        <v/>
      </c>
      <c r="AN8454" s="147" t="str">
        <f t="shared" si="1576"/>
        <v/>
      </c>
      <c r="AO8454" s="118"/>
    </row>
    <row r="8455" spans="1:41">
      <c r="A8455" s="118"/>
      <c r="B8455" s="118"/>
      <c r="C8455" s="118"/>
      <c r="D8455" s="118"/>
      <c r="E8455" s="118"/>
      <c r="F8455" s="118"/>
      <c r="G8455" s="118"/>
      <c r="H8455" s="118"/>
      <c r="I8455" s="118"/>
      <c r="J8455" s="118"/>
      <c r="K8455" s="118"/>
      <c r="L8455" s="118"/>
      <c r="M8455" s="118"/>
      <c r="N8455" s="118"/>
      <c r="O8455" s="143" t="str">
        <f>IF(H8455="","",(S8455/S8455)&amp;":"&amp;ROUND(AH8455/S8455,2))</f>
        <v/>
      </c>
      <c r="P8455" s="118"/>
      <c r="Q8455" s="118"/>
      <c r="R8455" s="143" t="str">
        <f>IF(H8455="","",(S8455/S8455)&amp;":"&amp;ROUND(AI8455/S8455,2))</f>
        <v/>
      </c>
      <c r="S8455" s="144" t="str">
        <f t="shared" si="1577"/>
        <v/>
      </c>
      <c r="T8455" s="145" t="str">
        <f t="shared" si="1578"/>
        <v/>
      </c>
      <c r="U8455" s="118"/>
      <c r="V8455" s="145" t="str">
        <f t="shared" si="1579"/>
        <v/>
      </c>
      <c r="W8455" s="144" t="str">
        <f t="shared" si="1580"/>
        <v/>
      </c>
      <c r="X8455" s="146" t="str">
        <f>IF(C8455="","",IF(OR(C8455="Trade",C8455="Multi Position"),(X8454+V8455),IF(C8455="Deposit",(X8454+AE8455),IF(C8455="Withdrawal",(X8454-AE8455)))))</f>
        <v/>
      </c>
      <c r="Y8455" s="145" t="str">
        <f t="shared" si="1581"/>
        <v/>
      </c>
      <c r="Z8455" s="118"/>
      <c r="AA8455" s="118"/>
      <c r="AB8455" s="118"/>
      <c r="AC8455" s="118"/>
      <c r="AD8455" s="118"/>
      <c r="AE8455" s="139"/>
      <c r="AF8455" s="118"/>
      <c r="AG8455" s="118"/>
      <c r="AH8455" s="147" t="str">
        <f t="shared" si="1582"/>
        <v/>
      </c>
      <c r="AI8455" s="147" t="str">
        <f t="shared" si="1583"/>
        <v/>
      </c>
      <c r="AJ8455" s="148" t="str">
        <f t="shared" si="1572"/>
        <v/>
      </c>
      <c r="AK8455" s="148" t="str">
        <f t="shared" si="1573"/>
        <v/>
      </c>
      <c r="AL8455" s="147" t="str">
        <f t="shared" si="1574"/>
        <v/>
      </c>
      <c r="AM8455" s="147" t="str">
        <f t="shared" si="1575"/>
        <v/>
      </c>
      <c r="AN8455" s="147" t="str">
        <f t="shared" si="1576"/>
        <v/>
      </c>
      <c r="AO8455" s="118"/>
    </row>
    <row r="8456" spans="1:41">
      <c r="A8456" s="118"/>
      <c r="B8456" s="118"/>
      <c r="C8456" s="118"/>
      <c r="D8456" s="118"/>
      <c r="E8456" s="118"/>
      <c r="F8456" s="118"/>
      <c r="G8456" s="118"/>
      <c r="H8456" s="118"/>
      <c r="I8456" s="118"/>
      <c r="J8456" s="118"/>
      <c r="K8456" s="118"/>
      <c r="L8456" s="118"/>
      <c r="M8456" s="118"/>
      <c r="N8456" s="118"/>
      <c r="O8456" s="143" t="str">
        <f>IF(H8456="","",(S8456/S8456)&amp;":"&amp;ROUND(AH8456/S8456,2))</f>
        <v/>
      </c>
      <c r="P8456" s="118"/>
      <c r="Q8456" s="118"/>
      <c r="R8456" s="143" t="str">
        <f>IF(H8456="","",(S8456/S8456)&amp;":"&amp;ROUND(AI8456/S8456,2))</f>
        <v/>
      </c>
      <c r="S8456" s="144" t="str">
        <f t="shared" si="1577"/>
        <v/>
      </c>
      <c r="T8456" s="145" t="str">
        <f t="shared" si="1578"/>
        <v/>
      </c>
      <c r="U8456" s="118"/>
      <c r="V8456" s="145" t="str">
        <f t="shared" si="1579"/>
        <v/>
      </c>
      <c r="W8456" s="144" t="str">
        <f t="shared" si="1580"/>
        <v/>
      </c>
      <c r="X8456" s="146" t="str">
        <f>IF(C8456="","",IF(OR(C8456="Trade",C8456="Multi Position"),(X8455+V8456),IF(C8456="Deposit",(X8455+AE8456),IF(C8456="Withdrawal",(X8455-AE8456)))))</f>
        <v/>
      </c>
      <c r="Y8456" s="145" t="str">
        <f t="shared" si="1581"/>
        <v/>
      </c>
      <c r="Z8456" s="118"/>
      <c r="AA8456" s="118"/>
      <c r="AB8456" s="118"/>
      <c r="AC8456" s="118"/>
      <c r="AD8456" s="118"/>
      <c r="AE8456" s="139"/>
      <c r="AF8456" s="118"/>
      <c r="AG8456" s="118"/>
      <c r="AH8456" s="147" t="str">
        <f t="shared" si="1582"/>
        <v/>
      </c>
      <c r="AI8456" s="147" t="str">
        <f t="shared" si="1583"/>
        <v/>
      </c>
      <c r="AJ8456" s="148" t="str">
        <f t="shared" si="1572"/>
        <v/>
      </c>
      <c r="AK8456" s="148" t="str">
        <f t="shared" si="1573"/>
        <v/>
      </c>
      <c r="AL8456" s="147" t="str">
        <f t="shared" si="1574"/>
        <v/>
      </c>
      <c r="AM8456" s="147" t="str">
        <f t="shared" si="1575"/>
        <v/>
      </c>
      <c r="AN8456" s="147" t="str">
        <f t="shared" si="1576"/>
        <v/>
      </c>
      <c r="AO8456" s="118"/>
    </row>
    <row r="8457" spans="1:41">
      <c r="A8457" s="118"/>
      <c r="B8457" s="118"/>
      <c r="C8457" s="118"/>
      <c r="D8457" s="118"/>
      <c r="E8457" s="118"/>
      <c r="F8457" s="118"/>
      <c r="G8457" s="118"/>
      <c r="H8457" s="118"/>
      <c r="I8457" s="118"/>
      <c r="J8457" s="118"/>
      <c r="K8457" s="118"/>
      <c r="L8457" s="118"/>
      <c r="M8457" s="118"/>
      <c r="N8457" s="118"/>
      <c r="O8457" s="143" t="str">
        <f>IF(H8457="","",(S8457/S8457)&amp;":"&amp;ROUND(AH8457/S8457,2))</f>
        <v/>
      </c>
      <c r="P8457" s="118"/>
      <c r="Q8457" s="118"/>
      <c r="R8457" s="143" t="str">
        <f>IF(H8457="","",(S8457/S8457)&amp;":"&amp;ROUND(AI8457/S8457,2))</f>
        <v/>
      </c>
      <c r="S8457" s="144" t="str">
        <f t="shared" si="1577"/>
        <v/>
      </c>
      <c r="T8457" s="145" t="str">
        <f t="shared" si="1578"/>
        <v/>
      </c>
      <c r="U8457" s="118"/>
      <c r="V8457" s="145" t="str">
        <f t="shared" si="1579"/>
        <v/>
      </c>
      <c r="W8457" s="144" t="str">
        <f t="shared" si="1580"/>
        <v/>
      </c>
      <c r="X8457" s="146" t="str">
        <f>IF(C8457="","",IF(OR(C8457="Trade",C8457="Multi Position"),(X8456+V8457),IF(C8457="Deposit",(X8456+AE8457),IF(C8457="Withdrawal",(X8456-AE8457)))))</f>
        <v/>
      </c>
      <c r="Y8457" s="145" t="str">
        <f t="shared" si="1581"/>
        <v/>
      </c>
      <c r="Z8457" s="118"/>
      <c r="AA8457" s="118"/>
      <c r="AB8457" s="118"/>
      <c r="AC8457" s="118"/>
      <c r="AD8457" s="118"/>
      <c r="AE8457" s="139"/>
      <c r="AF8457" s="118"/>
      <c r="AG8457" s="118"/>
      <c r="AH8457" s="147" t="str">
        <f t="shared" si="1582"/>
        <v/>
      </c>
      <c r="AI8457" s="147" t="str">
        <f t="shared" si="1583"/>
        <v/>
      </c>
      <c r="AJ8457" s="148" t="str">
        <f t="shared" si="1572"/>
        <v/>
      </c>
      <c r="AK8457" s="148" t="str">
        <f t="shared" si="1573"/>
        <v/>
      </c>
      <c r="AL8457" s="147" t="str">
        <f t="shared" si="1574"/>
        <v/>
      </c>
      <c r="AM8457" s="147" t="str">
        <f t="shared" si="1575"/>
        <v/>
      </c>
      <c r="AN8457" s="147" t="str">
        <f t="shared" si="1576"/>
        <v/>
      </c>
      <c r="AO8457" s="118"/>
    </row>
    <row r="8458" spans="1:41">
      <c r="A8458" s="118"/>
      <c r="B8458" s="118"/>
      <c r="C8458" s="118"/>
      <c r="D8458" s="118"/>
      <c r="E8458" s="118"/>
      <c r="F8458" s="118"/>
      <c r="G8458" s="118"/>
      <c r="H8458" s="118"/>
      <c r="I8458" s="118"/>
      <c r="J8458" s="118"/>
      <c r="K8458" s="118"/>
      <c r="L8458" s="118"/>
      <c r="M8458" s="118"/>
      <c r="N8458" s="118"/>
      <c r="O8458" s="143" t="str">
        <f>IF(H8458="","",(S8458/S8458)&amp;":"&amp;ROUND(AH8458/S8458,2))</f>
        <v/>
      </c>
      <c r="P8458" s="118"/>
      <c r="Q8458" s="118"/>
      <c r="R8458" s="143" t="str">
        <f>IF(H8458="","",(S8458/S8458)&amp;":"&amp;ROUND(AI8458/S8458,2))</f>
        <v/>
      </c>
      <c r="S8458" s="144" t="str">
        <f t="shared" si="1577"/>
        <v/>
      </c>
      <c r="T8458" s="145" t="str">
        <f t="shared" si="1578"/>
        <v/>
      </c>
      <c r="U8458" s="118"/>
      <c r="V8458" s="145" t="str">
        <f t="shared" si="1579"/>
        <v/>
      </c>
      <c r="W8458" s="144" t="str">
        <f t="shared" si="1580"/>
        <v/>
      </c>
      <c r="X8458" s="146" t="str">
        <f>IF(C8458="","",IF(OR(C8458="Trade",C8458="Multi Position"),(X8457+V8458),IF(C8458="Deposit",(X8457+AE8458),IF(C8458="Withdrawal",(X8457-AE8458)))))</f>
        <v/>
      </c>
      <c r="Y8458" s="145" t="str">
        <f t="shared" si="1581"/>
        <v/>
      </c>
      <c r="Z8458" s="118"/>
      <c r="AA8458" s="118"/>
      <c r="AB8458" s="118"/>
      <c r="AC8458" s="118"/>
      <c r="AD8458" s="118"/>
      <c r="AE8458" s="139"/>
      <c r="AF8458" s="118"/>
      <c r="AG8458" s="118"/>
      <c r="AH8458" s="147" t="str">
        <f t="shared" si="1582"/>
        <v/>
      </c>
      <c r="AI8458" s="147" t="str">
        <f t="shared" si="1583"/>
        <v/>
      </c>
      <c r="AJ8458" s="148" t="str">
        <f t="shared" ref="AJ8458:AJ8521" si="1584">IF(V8458&lt;0,V8458/-X8458,S8458)</f>
        <v/>
      </c>
      <c r="AK8458" s="148" t="str">
        <f t="shared" ref="AK8458:AK8521" si="1585">IF(V8458="","",IF(H8458="LONG",IF(V8458&gt;0,V8458/X8458,((L8458*(P8458-K8458))/X8458)),IF(V8458&gt;0,V8458/X8458,((L8458*(K8458-P8458))/X8458))))</f>
        <v/>
      </c>
      <c r="AL8458" s="147" t="str">
        <f t="shared" ref="AL8458:AL8521" si="1586">IF(B8458="","",MONTH(B8458))</f>
        <v/>
      </c>
      <c r="AM8458" s="147" t="str">
        <f t="shared" ref="AM8458:AM8521" si="1587">IF(B8458="","",YEAR(B8458))</f>
        <v/>
      </c>
      <c r="AN8458" s="147" t="str">
        <f t="shared" ref="AN8458:AN8521" si="1588">IF(B8458="","",DAY(B8458))</f>
        <v/>
      </c>
      <c r="AO8458" s="118"/>
    </row>
    <row r="8459" spans="1:41">
      <c r="A8459" s="118"/>
      <c r="B8459" s="118"/>
      <c r="C8459" s="118"/>
      <c r="D8459" s="118"/>
      <c r="E8459" s="118"/>
      <c r="F8459" s="118"/>
      <c r="G8459" s="118"/>
      <c r="H8459" s="118"/>
      <c r="I8459" s="118"/>
      <c r="J8459" s="118"/>
      <c r="K8459" s="118"/>
      <c r="L8459" s="118"/>
      <c r="M8459" s="118"/>
      <c r="N8459" s="118"/>
      <c r="O8459" s="143" t="str">
        <f>IF(H8459="","",(S8459/S8459)&amp;":"&amp;ROUND(AH8459/S8459,2))</f>
        <v/>
      </c>
      <c r="P8459" s="118"/>
      <c r="Q8459" s="118"/>
      <c r="R8459" s="143" t="str">
        <f>IF(H8459="","",(S8459/S8459)&amp;":"&amp;ROUND(AI8459/S8459,2))</f>
        <v/>
      </c>
      <c r="S8459" s="144" t="str">
        <f t="shared" ref="S8459:S8522" si="1589">IF(N8459="","",IF(H8459="LONG",(((K8459-M8459)*L8459)/X8458),(((M8459-K8459)*L8459)/X8458)))</f>
        <v/>
      </c>
      <c r="T8459" s="145" t="str">
        <f t="shared" ref="T8459:T8522" si="1590">IF(K8459="","",IF(H8459="LONG",(P8459*L8459)-(K8459*L8459),(K8459*L8459)-(P8459*L8459)))</f>
        <v/>
      </c>
      <c r="U8459" s="118"/>
      <c r="V8459" s="145" t="str">
        <f t="shared" ref="V8459:V8522" si="1591">IF(K8459="","",IF(T8459&lt;0,(T8459)-+U8459,(T8459)-U8459))</f>
        <v/>
      </c>
      <c r="W8459" s="144" t="str">
        <f t="shared" ref="W8459:W8522" si="1592">IF(P8459="","",SUM(V8459/X8458))</f>
        <v/>
      </c>
      <c r="X8459" s="146" t="str">
        <f>IF(C8459="","",IF(OR(C8459="Trade",C8459="Multi Position"),(X8458+V8459),IF(C8459="Deposit",(X8458+AE8459),IF(C8459="Withdrawal",(X8458-AE8459)))))</f>
        <v/>
      </c>
      <c r="Y8459" s="145" t="str">
        <f t="shared" ref="Y8459:Y8522" si="1593">IF(Q8459="","",INT(Q8459-B8459)&amp;" Days "&amp;TEXT(Q8459-B8459,"H"" Hrs ""m"" mins """))</f>
        <v/>
      </c>
      <c r="Z8459" s="118"/>
      <c r="AA8459" s="118"/>
      <c r="AB8459" s="118"/>
      <c r="AC8459" s="118"/>
      <c r="AD8459" s="118"/>
      <c r="AE8459" s="139"/>
      <c r="AF8459" s="118"/>
      <c r="AG8459" s="118"/>
      <c r="AH8459" s="147" t="str">
        <f t="shared" ref="AH8459:AH8522" si="1594">IF(K8459="","", IF(H8459="LONG", (((N8459-K8459)*L8459)/X8458), (((K8459-N8459)*L8459)/X8458)))</f>
        <v/>
      </c>
      <c r="AI8459" s="147" t="str">
        <f t="shared" ref="AI8459:AI8522" si="1595">IF(K8459="","", IF(H8459="LONG", (((P8459-K8459)*L8459)/X8458), (((K8459-P8459)*L8459)/X8458)))</f>
        <v/>
      </c>
      <c r="AJ8459" s="148" t="str">
        <f t="shared" si="1584"/>
        <v/>
      </c>
      <c r="AK8459" s="148" t="str">
        <f t="shared" si="1585"/>
        <v/>
      </c>
      <c r="AL8459" s="147" t="str">
        <f t="shared" si="1586"/>
        <v/>
      </c>
      <c r="AM8459" s="147" t="str">
        <f t="shared" si="1587"/>
        <v/>
      </c>
      <c r="AN8459" s="147" t="str">
        <f t="shared" si="1588"/>
        <v/>
      </c>
      <c r="AO8459" s="118"/>
    </row>
    <row r="8460" spans="1:41">
      <c r="A8460" s="118"/>
      <c r="B8460" s="118"/>
      <c r="C8460" s="118"/>
      <c r="D8460" s="118"/>
      <c r="E8460" s="118"/>
      <c r="F8460" s="118"/>
      <c r="G8460" s="118"/>
      <c r="H8460" s="118"/>
      <c r="I8460" s="118"/>
      <c r="J8460" s="118"/>
      <c r="K8460" s="118"/>
      <c r="L8460" s="118"/>
      <c r="M8460" s="118"/>
      <c r="N8460" s="118"/>
      <c r="O8460" s="143" t="str">
        <f>IF(H8460="","",(S8460/S8460)&amp;":"&amp;ROUND(AH8460/S8460,2))</f>
        <v/>
      </c>
      <c r="P8460" s="118"/>
      <c r="Q8460" s="118"/>
      <c r="R8460" s="143" t="str">
        <f>IF(H8460="","",(S8460/S8460)&amp;":"&amp;ROUND(AI8460/S8460,2))</f>
        <v/>
      </c>
      <c r="S8460" s="144" t="str">
        <f t="shared" si="1589"/>
        <v/>
      </c>
      <c r="T8460" s="145" t="str">
        <f t="shared" si="1590"/>
        <v/>
      </c>
      <c r="U8460" s="118"/>
      <c r="V8460" s="145" t="str">
        <f t="shared" si="1591"/>
        <v/>
      </c>
      <c r="W8460" s="144" t="str">
        <f t="shared" si="1592"/>
        <v/>
      </c>
      <c r="X8460" s="146" t="str">
        <f>IF(C8460="","",IF(OR(C8460="Trade",C8460="Multi Position"),(X8459+V8460),IF(C8460="Deposit",(X8459+AE8460),IF(C8460="Withdrawal",(X8459-AE8460)))))</f>
        <v/>
      </c>
      <c r="Y8460" s="145" t="str">
        <f t="shared" si="1593"/>
        <v/>
      </c>
      <c r="Z8460" s="118"/>
      <c r="AA8460" s="118"/>
      <c r="AB8460" s="118"/>
      <c r="AC8460" s="118"/>
      <c r="AD8460" s="118"/>
      <c r="AE8460" s="139"/>
      <c r="AF8460" s="118"/>
      <c r="AG8460" s="118"/>
      <c r="AH8460" s="147" t="str">
        <f t="shared" si="1594"/>
        <v/>
      </c>
      <c r="AI8460" s="147" t="str">
        <f t="shared" si="1595"/>
        <v/>
      </c>
      <c r="AJ8460" s="148" t="str">
        <f t="shared" si="1584"/>
        <v/>
      </c>
      <c r="AK8460" s="148" t="str">
        <f t="shared" si="1585"/>
        <v/>
      </c>
      <c r="AL8460" s="147" t="str">
        <f t="shared" si="1586"/>
        <v/>
      </c>
      <c r="AM8460" s="147" t="str">
        <f t="shared" si="1587"/>
        <v/>
      </c>
      <c r="AN8460" s="147" t="str">
        <f t="shared" si="1588"/>
        <v/>
      </c>
      <c r="AO8460" s="118"/>
    </row>
    <row r="8461" spans="1:41">
      <c r="A8461" s="118"/>
      <c r="B8461" s="118"/>
      <c r="C8461" s="118"/>
      <c r="D8461" s="118"/>
      <c r="E8461" s="118"/>
      <c r="F8461" s="118"/>
      <c r="G8461" s="118"/>
      <c r="H8461" s="118"/>
      <c r="I8461" s="118"/>
      <c r="J8461" s="118"/>
      <c r="K8461" s="118"/>
      <c r="L8461" s="118"/>
      <c r="M8461" s="118"/>
      <c r="N8461" s="118"/>
      <c r="O8461" s="143" t="str">
        <f>IF(H8461="","",(S8461/S8461)&amp;":"&amp;ROUND(AH8461/S8461,2))</f>
        <v/>
      </c>
      <c r="P8461" s="118"/>
      <c r="Q8461" s="118"/>
      <c r="R8461" s="143" t="str">
        <f>IF(H8461="","",(S8461/S8461)&amp;":"&amp;ROUND(AI8461/S8461,2))</f>
        <v/>
      </c>
      <c r="S8461" s="144" t="str">
        <f t="shared" si="1589"/>
        <v/>
      </c>
      <c r="T8461" s="145" t="str">
        <f t="shared" si="1590"/>
        <v/>
      </c>
      <c r="U8461" s="118"/>
      <c r="V8461" s="145" t="str">
        <f t="shared" si="1591"/>
        <v/>
      </c>
      <c r="W8461" s="144" t="str">
        <f t="shared" si="1592"/>
        <v/>
      </c>
      <c r="X8461" s="146" t="str">
        <f>IF(C8461="","",IF(OR(C8461="Trade",C8461="Multi Position"),(X8460+V8461),IF(C8461="Deposit",(X8460+AE8461),IF(C8461="Withdrawal",(X8460-AE8461)))))</f>
        <v/>
      </c>
      <c r="Y8461" s="145" t="str">
        <f t="shared" si="1593"/>
        <v/>
      </c>
      <c r="Z8461" s="118"/>
      <c r="AA8461" s="118"/>
      <c r="AB8461" s="118"/>
      <c r="AC8461" s="118"/>
      <c r="AD8461" s="118"/>
      <c r="AE8461" s="139"/>
      <c r="AF8461" s="118"/>
      <c r="AG8461" s="118"/>
      <c r="AH8461" s="147" t="str">
        <f t="shared" si="1594"/>
        <v/>
      </c>
      <c r="AI8461" s="147" t="str">
        <f t="shared" si="1595"/>
        <v/>
      </c>
      <c r="AJ8461" s="148" t="str">
        <f t="shared" si="1584"/>
        <v/>
      </c>
      <c r="AK8461" s="148" t="str">
        <f t="shared" si="1585"/>
        <v/>
      </c>
      <c r="AL8461" s="147" t="str">
        <f t="shared" si="1586"/>
        <v/>
      </c>
      <c r="AM8461" s="147" t="str">
        <f t="shared" si="1587"/>
        <v/>
      </c>
      <c r="AN8461" s="147" t="str">
        <f t="shared" si="1588"/>
        <v/>
      </c>
      <c r="AO8461" s="118"/>
    </row>
    <row r="8462" spans="1:41">
      <c r="A8462" s="118"/>
      <c r="B8462" s="118"/>
      <c r="C8462" s="118"/>
      <c r="D8462" s="118"/>
      <c r="E8462" s="118"/>
      <c r="F8462" s="118"/>
      <c r="G8462" s="118"/>
      <c r="H8462" s="118"/>
      <c r="I8462" s="118"/>
      <c r="J8462" s="118"/>
      <c r="K8462" s="118"/>
      <c r="L8462" s="118"/>
      <c r="M8462" s="118"/>
      <c r="N8462" s="118"/>
      <c r="O8462" s="143" t="str">
        <f>IF(H8462="","",(S8462/S8462)&amp;":"&amp;ROUND(AH8462/S8462,2))</f>
        <v/>
      </c>
      <c r="P8462" s="118"/>
      <c r="Q8462" s="118"/>
      <c r="R8462" s="143" t="str">
        <f>IF(H8462="","",(S8462/S8462)&amp;":"&amp;ROUND(AI8462/S8462,2))</f>
        <v/>
      </c>
      <c r="S8462" s="144" t="str">
        <f t="shared" si="1589"/>
        <v/>
      </c>
      <c r="T8462" s="145" t="str">
        <f t="shared" si="1590"/>
        <v/>
      </c>
      <c r="U8462" s="118"/>
      <c r="V8462" s="145" t="str">
        <f t="shared" si="1591"/>
        <v/>
      </c>
      <c r="W8462" s="144" t="str">
        <f t="shared" si="1592"/>
        <v/>
      </c>
      <c r="X8462" s="146" t="str">
        <f>IF(C8462="","",IF(OR(C8462="Trade",C8462="Multi Position"),(X8461+V8462),IF(C8462="Deposit",(X8461+AE8462),IF(C8462="Withdrawal",(X8461-AE8462)))))</f>
        <v/>
      </c>
      <c r="Y8462" s="145" t="str">
        <f t="shared" si="1593"/>
        <v/>
      </c>
      <c r="Z8462" s="118"/>
      <c r="AA8462" s="118"/>
      <c r="AB8462" s="118"/>
      <c r="AC8462" s="118"/>
      <c r="AD8462" s="118"/>
      <c r="AE8462" s="139"/>
      <c r="AF8462" s="118"/>
      <c r="AG8462" s="118"/>
      <c r="AH8462" s="147" t="str">
        <f t="shared" si="1594"/>
        <v/>
      </c>
      <c r="AI8462" s="147" t="str">
        <f t="shared" si="1595"/>
        <v/>
      </c>
      <c r="AJ8462" s="148" t="str">
        <f t="shared" si="1584"/>
        <v/>
      </c>
      <c r="AK8462" s="148" t="str">
        <f t="shared" si="1585"/>
        <v/>
      </c>
      <c r="AL8462" s="147" t="str">
        <f t="shared" si="1586"/>
        <v/>
      </c>
      <c r="AM8462" s="147" t="str">
        <f t="shared" si="1587"/>
        <v/>
      </c>
      <c r="AN8462" s="147" t="str">
        <f t="shared" si="1588"/>
        <v/>
      </c>
      <c r="AO8462" s="118"/>
    </row>
    <row r="8463" spans="1:41">
      <c r="A8463" s="118"/>
      <c r="B8463" s="118"/>
      <c r="C8463" s="118"/>
      <c r="D8463" s="118"/>
      <c r="E8463" s="118"/>
      <c r="F8463" s="118"/>
      <c r="G8463" s="118"/>
      <c r="H8463" s="118"/>
      <c r="I8463" s="118"/>
      <c r="J8463" s="118"/>
      <c r="K8463" s="118"/>
      <c r="L8463" s="118"/>
      <c r="M8463" s="118"/>
      <c r="N8463" s="118"/>
      <c r="O8463" s="143" t="str">
        <f>IF(H8463="","",(S8463/S8463)&amp;":"&amp;ROUND(AH8463/S8463,2))</f>
        <v/>
      </c>
      <c r="P8463" s="118"/>
      <c r="Q8463" s="118"/>
      <c r="R8463" s="143" t="str">
        <f>IF(H8463="","",(S8463/S8463)&amp;":"&amp;ROUND(AI8463/S8463,2))</f>
        <v/>
      </c>
      <c r="S8463" s="144" t="str">
        <f t="shared" si="1589"/>
        <v/>
      </c>
      <c r="T8463" s="145" t="str">
        <f t="shared" si="1590"/>
        <v/>
      </c>
      <c r="U8463" s="118"/>
      <c r="V8463" s="145" t="str">
        <f t="shared" si="1591"/>
        <v/>
      </c>
      <c r="W8463" s="144" t="str">
        <f t="shared" si="1592"/>
        <v/>
      </c>
      <c r="X8463" s="146" t="str">
        <f>IF(C8463="","",IF(OR(C8463="Trade",C8463="Multi Position"),(X8462+V8463),IF(C8463="Deposit",(X8462+AE8463),IF(C8463="Withdrawal",(X8462-AE8463)))))</f>
        <v/>
      </c>
      <c r="Y8463" s="145" t="str">
        <f t="shared" si="1593"/>
        <v/>
      </c>
      <c r="Z8463" s="118"/>
      <c r="AA8463" s="118"/>
      <c r="AB8463" s="118"/>
      <c r="AC8463" s="118"/>
      <c r="AD8463" s="118"/>
      <c r="AE8463" s="139"/>
      <c r="AF8463" s="118"/>
      <c r="AG8463" s="118"/>
      <c r="AH8463" s="147" t="str">
        <f t="shared" si="1594"/>
        <v/>
      </c>
      <c r="AI8463" s="147" t="str">
        <f t="shared" si="1595"/>
        <v/>
      </c>
      <c r="AJ8463" s="148" t="str">
        <f t="shared" si="1584"/>
        <v/>
      </c>
      <c r="AK8463" s="148" t="str">
        <f t="shared" si="1585"/>
        <v/>
      </c>
      <c r="AL8463" s="147" t="str">
        <f t="shared" si="1586"/>
        <v/>
      </c>
      <c r="AM8463" s="147" t="str">
        <f t="shared" si="1587"/>
        <v/>
      </c>
      <c r="AN8463" s="147" t="str">
        <f t="shared" si="1588"/>
        <v/>
      </c>
      <c r="AO8463" s="118"/>
    </row>
    <row r="8464" spans="1:41">
      <c r="A8464" s="118"/>
      <c r="B8464" s="118"/>
      <c r="C8464" s="118"/>
      <c r="D8464" s="118"/>
      <c r="E8464" s="118"/>
      <c r="F8464" s="118"/>
      <c r="G8464" s="118"/>
      <c r="H8464" s="118"/>
      <c r="I8464" s="118"/>
      <c r="J8464" s="118"/>
      <c r="K8464" s="118"/>
      <c r="L8464" s="118"/>
      <c r="M8464" s="118"/>
      <c r="N8464" s="118"/>
      <c r="O8464" s="143" t="str">
        <f>IF(H8464="","",(S8464/S8464)&amp;":"&amp;ROUND(AH8464/S8464,2))</f>
        <v/>
      </c>
      <c r="P8464" s="118"/>
      <c r="Q8464" s="118"/>
      <c r="R8464" s="143" t="str">
        <f>IF(H8464="","",(S8464/S8464)&amp;":"&amp;ROUND(AI8464/S8464,2))</f>
        <v/>
      </c>
      <c r="S8464" s="144" t="str">
        <f t="shared" si="1589"/>
        <v/>
      </c>
      <c r="T8464" s="145" t="str">
        <f t="shared" si="1590"/>
        <v/>
      </c>
      <c r="U8464" s="118"/>
      <c r="V8464" s="145" t="str">
        <f t="shared" si="1591"/>
        <v/>
      </c>
      <c r="W8464" s="144" t="str">
        <f t="shared" si="1592"/>
        <v/>
      </c>
      <c r="X8464" s="146" t="str">
        <f>IF(C8464="","",IF(OR(C8464="Trade",C8464="Multi Position"),(X8463+V8464),IF(C8464="Deposit",(X8463+AE8464),IF(C8464="Withdrawal",(X8463-AE8464)))))</f>
        <v/>
      </c>
      <c r="Y8464" s="145" t="str">
        <f t="shared" si="1593"/>
        <v/>
      </c>
      <c r="Z8464" s="118"/>
      <c r="AA8464" s="118"/>
      <c r="AB8464" s="118"/>
      <c r="AC8464" s="118"/>
      <c r="AD8464" s="118"/>
      <c r="AE8464" s="139"/>
      <c r="AF8464" s="118"/>
      <c r="AG8464" s="118"/>
      <c r="AH8464" s="147" t="str">
        <f t="shared" si="1594"/>
        <v/>
      </c>
      <c r="AI8464" s="147" t="str">
        <f t="shared" si="1595"/>
        <v/>
      </c>
      <c r="AJ8464" s="148" t="str">
        <f t="shared" si="1584"/>
        <v/>
      </c>
      <c r="AK8464" s="148" t="str">
        <f t="shared" si="1585"/>
        <v/>
      </c>
      <c r="AL8464" s="147" t="str">
        <f t="shared" si="1586"/>
        <v/>
      </c>
      <c r="AM8464" s="147" t="str">
        <f t="shared" si="1587"/>
        <v/>
      </c>
      <c r="AN8464" s="147" t="str">
        <f t="shared" si="1588"/>
        <v/>
      </c>
      <c r="AO8464" s="118"/>
    </row>
    <row r="8465" spans="1:41">
      <c r="A8465" s="118"/>
      <c r="B8465" s="118"/>
      <c r="C8465" s="118"/>
      <c r="D8465" s="118"/>
      <c r="E8465" s="118"/>
      <c r="F8465" s="118"/>
      <c r="G8465" s="118"/>
      <c r="H8465" s="118"/>
      <c r="I8465" s="118"/>
      <c r="J8465" s="118"/>
      <c r="K8465" s="118"/>
      <c r="L8465" s="118"/>
      <c r="M8465" s="118"/>
      <c r="N8465" s="118"/>
      <c r="O8465" s="143" t="str">
        <f>IF(H8465="","",(S8465/S8465)&amp;":"&amp;ROUND(AH8465/S8465,2))</f>
        <v/>
      </c>
      <c r="P8465" s="118"/>
      <c r="Q8465" s="118"/>
      <c r="R8465" s="143" t="str">
        <f>IF(H8465="","",(S8465/S8465)&amp;":"&amp;ROUND(AI8465/S8465,2))</f>
        <v/>
      </c>
      <c r="S8465" s="144" t="str">
        <f t="shared" si="1589"/>
        <v/>
      </c>
      <c r="T8465" s="145" t="str">
        <f t="shared" si="1590"/>
        <v/>
      </c>
      <c r="U8465" s="118"/>
      <c r="V8465" s="145" t="str">
        <f t="shared" si="1591"/>
        <v/>
      </c>
      <c r="W8465" s="144" t="str">
        <f t="shared" si="1592"/>
        <v/>
      </c>
      <c r="X8465" s="146" t="str">
        <f>IF(C8465="","",IF(OR(C8465="Trade",C8465="Multi Position"),(X8464+V8465),IF(C8465="Deposit",(X8464+AE8465),IF(C8465="Withdrawal",(X8464-AE8465)))))</f>
        <v/>
      </c>
      <c r="Y8465" s="145" t="str">
        <f t="shared" si="1593"/>
        <v/>
      </c>
      <c r="Z8465" s="118"/>
      <c r="AA8465" s="118"/>
      <c r="AB8465" s="118"/>
      <c r="AC8465" s="118"/>
      <c r="AD8465" s="118"/>
      <c r="AE8465" s="139"/>
      <c r="AF8465" s="118"/>
      <c r="AG8465" s="118"/>
      <c r="AH8465" s="147" t="str">
        <f t="shared" si="1594"/>
        <v/>
      </c>
      <c r="AI8465" s="147" t="str">
        <f t="shared" si="1595"/>
        <v/>
      </c>
      <c r="AJ8465" s="148" t="str">
        <f t="shared" si="1584"/>
        <v/>
      </c>
      <c r="AK8465" s="148" t="str">
        <f t="shared" si="1585"/>
        <v/>
      </c>
      <c r="AL8465" s="147" t="str">
        <f t="shared" si="1586"/>
        <v/>
      </c>
      <c r="AM8465" s="147" t="str">
        <f t="shared" si="1587"/>
        <v/>
      </c>
      <c r="AN8465" s="147" t="str">
        <f t="shared" si="1588"/>
        <v/>
      </c>
      <c r="AO8465" s="118"/>
    </row>
    <row r="8466" spans="1:41">
      <c r="A8466" s="118"/>
      <c r="B8466" s="118"/>
      <c r="C8466" s="118"/>
      <c r="D8466" s="118"/>
      <c r="E8466" s="118"/>
      <c r="F8466" s="118"/>
      <c r="G8466" s="118"/>
      <c r="H8466" s="118"/>
      <c r="I8466" s="118"/>
      <c r="J8466" s="118"/>
      <c r="K8466" s="118"/>
      <c r="L8466" s="118"/>
      <c r="M8466" s="118"/>
      <c r="N8466" s="118"/>
      <c r="O8466" s="143" t="str">
        <f>IF(H8466="","",(S8466/S8466)&amp;":"&amp;ROUND(AH8466/S8466,2))</f>
        <v/>
      </c>
      <c r="P8466" s="118"/>
      <c r="Q8466" s="118"/>
      <c r="R8466" s="143" t="str">
        <f>IF(H8466="","",(S8466/S8466)&amp;":"&amp;ROUND(AI8466/S8466,2))</f>
        <v/>
      </c>
      <c r="S8466" s="144" t="str">
        <f t="shared" si="1589"/>
        <v/>
      </c>
      <c r="T8466" s="145" t="str">
        <f t="shared" si="1590"/>
        <v/>
      </c>
      <c r="U8466" s="118"/>
      <c r="V8466" s="145" t="str">
        <f t="shared" si="1591"/>
        <v/>
      </c>
      <c r="W8466" s="144" t="str">
        <f t="shared" si="1592"/>
        <v/>
      </c>
      <c r="X8466" s="146" t="str">
        <f>IF(C8466="","",IF(OR(C8466="Trade",C8466="Multi Position"),(X8465+V8466),IF(C8466="Deposit",(X8465+AE8466),IF(C8466="Withdrawal",(X8465-AE8466)))))</f>
        <v/>
      </c>
      <c r="Y8466" s="145" t="str">
        <f t="shared" si="1593"/>
        <v/>
      </c>
      <c r="Z8466" s="118"/>
      <c r="AA8466" s="118"/>
      <c r="AB8466" s="118"/>
      <c r="AC8466" s="118"/>
      <c r="AD8466" s="118"/>
      <c r="AE8466" s="139"/>
      <c r="AF8466" s="118"/>
      <c r="AG8466" s="118"/>
      <c r="AH8466" s="147" t="str">
        <f t="shared" si="1594"/>
        <v/>
      </c>
      <c r="AI8466" s="147" t="str">
        <f t="shared" si="1595"/>
        <v/>
      </c>
      <c r="AJ8466" s="148" t="str">
        <f t="shared" si="1584"/>
        <v/>
      </c>
      <c r="AK8466" s="148" t="str">
        <f t="shared" si="1585"/>
        <v/>
      </c>
      <c r="AL8466" s="147" t="str">
        <f t="shared" si="1586"/>
        <v/>
      </c>
      <c r="AM8466" s="147" t="str">
        <f t="shared" si="1587"/>
        <v/>
      </c>
      <c r="AN8466" s="147" t="str">
        <f t="shared" si="1588"/>
        <v/>
      </c>
      <c r="AO8466" s="118"/>
    </row>
    <row r="8467" spans="1:41">
      <c r="A8467" s="118"/>
      <c r="B8467" s="118"/>
      <c r="C8467" s="118"/>
      <c r="D8467" s="118"/>
      <c r="E8467" s="118"/>
      <c r="F8467" s="118"/>
      <c r="G8467" s="118"/>
      <c r="H8467" s="118"/>
      <c r="I8467" s="118"/>
      <c r="J8467" s="118"/>
      <c r="K8467" s="118"/>
      <c r="L8467" s="118"/>
      <c r="M8467" s="118"/>
      <c r="N8467" s="118"/>
      <c r="O8467" s="143" t="str">
        <f>IF(H8467="","",(S8467/S8467)&amp;":"&amp;ROUND(AH8467/S8467,2))</f>
        <v/>
      </c>
      <c r="P8467" s="118"/>
      <c r="Q8467" s="118"/>
      <c r="R8467" s="143" t="str">
        <f>IF(H8467="","",(S8467/S8467)&amp;":"&amp;ROUND(AI8467/S8467,2))</f>
        <v/>
      </c>
      <c r="S8467" s="144" t="str">
        <f t="shared" si="1589"/>
        <v/>
      </c>
      <c r="T8467" s="145" t="str">
        <f t="shared" si="1590"/>
        <v/>
      </c>
      <c r="U8467" s="118"/>
      <c r="V8467" s="145" t="str">
        <f t="shared" si="1591"/>
        <v/>
      </c>
      <c r="W8467" s="144" t="str">
        <f t="shared" si="1592"/>
        <v/>
      </c>
      <c r="X8467" s="146" t="str">
        <f>IF(C8467="","",IF(OR(C8467="Trade",C8467="Multi Position"),(X8466+V8467),IF(C8467="Deposit",(X8466+AE8467),IF(C8467="Withdrawal",(X8466-AE8467)))))</f>
        <v/>
      </c>
      <c r="Y8467" s="145" t="str">
        <f t="shared" si="1593"/>
        <v/>
      </c>
      <c r="Z8467" s="118"/>
      <c r="AA8467" s="118"/>
      <c r="AB8467" s="118"/>
      <c r="AC8467" s="118"/>
      <c r="AD8467" s="118"/>
      <c r="AE8467" s="139"/>
      <c r="AF8467" s="118"/>
      <c r="AG8467" s="118"/>
      <c r="AH8467" s="147" t="str">
        <f t="shared" si="1594"/>
        <v/>
      </c>
      <c r="AI8467" s="147" t="str">
        <f t="shared" si="1595"/>
        <v/>
      </c>
      <c r="AJ8467" s="148" t="str">
        <f t="shared" si="1584"/>
        <v/>
      </c>
      <c r="AK8467" s="148" t="str">
        <f t="shared" si="1585"/>
        <v/>
      </c>
      <c r="AL8467" s="147" t="str">
        <f t="shared" si="1586"/>
        <v/>
      </c>
      <c r="AM8467" s="147" t="str">
        <f t="shared" si="1587"/>
        <v/>
      </c>
      <c r="AN8467" s="147" t="str">
        <f t="shared" si="1588"/>
        <v/>
      </c>
      <c r="AO8467" s="118"/>
    </row>
    <row r="8468" spans="1:41">
      <c r="A8468" s="118"/>
      <c r="B8468" s="118"/>
      <c r="C8468" s="118"/>
      <c r="D8468" s="118"/>
      <c r="E8468" s="118"/>
      <c r="F8468" s="118"/>
      <c r="G8468" s="118"/>
      <c r="H8468" s="118"/>
      <c r="I8468" s="118"/>
      <c r="J8468" s="118"/>
      <c r="K8468" s="118"/>
      <c r="L8468" s="118"/>
      <c r="M8468" s="118"/>
      <c r="N8468" s="118"/>
      <c r="O8468" s="143" t="str">
        <f>IF(H8468="","",(S8468/S8468)&amp;":"&amp;ROUND(AH8468/S8468,2))</f>
        <v/>
      </c>
      <c r="P8468" s="118"/>
      <c r="Q8468" s="118"/>
      <c r="R8468" s="143" t="str">
        <f>IF(H8468="","",(S8468/S8468)&amp;":"&amp;ROUND(AI8468/S8468,2))</f>
        <v/>
      </c>
      <c r="S8468" s="144" t="str">
        <f t="shared" si="1589"/>
        <v/>
      </c>
      <c r="T8468" s="145" t="str">
        <f t="shared" si="1590"/>
        <v/>
      </c>
      <c r="U8468" s="118"/>
      <c r="V8468" s="145" t="str">
        <f t="shared" si="1591"/>
        <v/>
      </c>
      <c r="W8468" s="144" t="str">
        <f t="shared" si="1592"/>
        <v/>
      </c>
      <c r="X8468" s="146" t="str">
        <f>IF(C8468="","",IF(OR(C8468="Trade",C8468="Multi Position"),(X8467+V8468),IF(C8468="Deposit",(X8467+AE8468),IF(C8468="Withdrawal",(X8467-AE8468)))))</f>
        <v/>
      </c>
      <c r="Y8468" s="145" t="str">
        <f t="shared" si="1593"/>
        <v/>
      </c>
      <c r="Z8468" s="118"/>
      <c r="AA8468" s="118"/>
      <c r="AB8468" s="118"/>
      <c r="AC8468" s="118"/>
      <c r="AD8468" s="118"/>
      <c r="AE8468" s="139"/>
      <c r="AF8468" s="118"/>
      <c r="AG8468" s="118"/>
      <c r="AH8468" s="147" t="str">
        <f t="shared" si="1594"/>
        <v/>
      </c>
      <c r="AI8468" s="147" t="str">
        <f t="shared" si="1595"/>
        <v/>
      </c>
      <c r="AJ8468" s="148" t="str">
        <f t="shared" si="1584"/>
        <v/>
      </c>
      <c r="AK8468" s="148" t="str">
        <f t="shared" si="1585"/>
        <v/>
      </c>
      <c r="AL8468" s="147" t="str">
        <f t="shared" si="1586"/>
        <v/>
      </c>
      <c r="AM8468" s="147" t="str">
        <f t="shared" si="1587"/>
        <v/>
      </c>
      <c r="AN8468" s="147" t="str">
        <f t="shared" si="1588"/>
        <v/>
      </c>
      <c r="AO8468" s="118"/>
    </row>
    <row r="8469" spans="1:41">
      <c r="A8469" s="118"/>
      <c r="B8469" s="118"/>
      <c r="C8469" s="118"/>
      <c r="D8469" s="118"/>
      <c r="E8469" s="118"/>
      <c r="F8469" s="118"/>
      <c r="G8469" s="118"/>
      <c r="H8469" s="118"/>
      <c r="I8469" s="118"/>
      <c r="J8469" s="118"/>
      <c r="K8469" s="118"/>
      <c r="L8469" s="118"/>
      <c r="M8469" s="118"/>
      <c r="N8469" s="118"/>
      <c r="O8469" s="143" t="str">
        <f>IF(H8469="","",(S8469/S8469)&amp;":"&amp;ROUND(AH8469/S8469,2))</f>
        <v/>
      </c>
      <c r="P8469" s="118"/>
      <c r="Q8469" s="118"/>
      <c r="R8469" s="143" t="str">
        <f>IF(H8469="","",(S8469/S8469)&amp;":"&amp;ROUND(AI8469/S8469,2))</f>
        <v/>
      </c>
      <c r="S8469" s="144" t="str">
        <f t="shared" si="1589"/>
        <v/>
      </c>
      <c r="T8469" s="145" t="str">
        <f t="shared" si="1590"/>
        <v/>
      </c>
      <c r="U8469" s="118"/>
      <c r="V8469" s="145" t="str">
        <f t="shared" si="1591"/>
        <v/>
      </c>
      <c r="W8469" s="144" t="str">
        <f t="shared" si="1592"/>
        <v/>
      </c>
      <c r="X8469" s="146" t="str">
        <f>IF(C8469="","",IF(OR(C8469="Trade",C8469="Multi Position"),(X8468+V8469),IF(C8469="Deposit",(X8468+AE8469),IF(C8469="Withdrawal",(X8468-AE8469)))))</f>
        <v/>
      </c>
      <c r="Y8469" s="145" t="str">
        <f t="shared" si="1593"/>
        <v/>
      </c>
      <c r="Z8469" s="118"/>
      <c r="AA8469" s="118"/>
      <c r="AB8469" s="118"/>
      <c r="AC8469" s="118"/>
      <c r="AD8469" s="118"/>
      <c r="AE8469" s="139"/>
      <c r="AF8469" s="118"/>
      <c r="AG8469" s="118"/>
      <c r="AH8469" s="147" t="str">
        <f t="shared" si="1594"/>
        <v/>
      </c>
      <c r="AI8469" s="147" t="str">
        <f t="shared" si="1595"/>
        <v/>
      </c>
      <c r="AJ8469" s="148" t="str">
        <f t="shared" si="1584"/>
        <v/>
      </c>
      <c r="AK8469" s="148" t="str">
        <f t="shared" si="1585"/>
        <v/>
      </c>
      <c r="AL8469" s="147" t="str">
        <f t="shared" si="1586"/>
        <v/>
      </c>
      <c r="AM8469" s="147" t="str">
        <f t="shared" si="1587"/>
        <v/>
      </c>
      <c r="AN8469" s="147" t="str">
        <f t="shared" si="1588"/>
        <v/>
      </c>
      <c r="AO8469" s="118"/>
    </row>
    <row r="8470" spans="1:41">
      <c r="A8470" s="118"/>
      <c r="B8470" s="118"/>
      <c r="C8470" s="118"/>
      <c r="D8470" s="118"/>
      <c r="E8470" s="118"/>
      <c r="F8470" s="118"/>
      <c r="G8470" s="118"/>
      <c r="H8470" s="118"/>
      <c r="I8470" s="118"/>
      <c r="J8470" s="118"/>
      <c r="K8470" s="118"/>
      <c r="L8470" s="118"/>
      <c r="M8470" s="118"/>
      <c r="N8470" s="118"/>
      <c r="O8470" s="143" t="str">
        <f>IF(H8470="","",(S8470/S8470)&amp;":"&amp;ROUND(AH8470/S8470,2))</f>
        <v/>
      </c>
      <c r="P8470" s="118"/>
      <c r="Q8470" s="118"/>
      <c r="R8470" s="143" t="str">
        <f>IF(H8470="","",(S8470/S8470)&amp;":"&amp;ROUND(AI8470/S8470,2))</f>
        <v/>
      </c>
      <c r="S8470" s="144" t="str">
        <f t="shared" si="1589"/>
        <v/>
      </c>
      <c r="T8470" s="145" t="str">
        <f t="shared" si="1590"/>
        <v/>
      </c>
      <c r="U8470" s="118"/>
      <c r="V8470" s="145" t="str">
        <f t="shared" si="1591"/>
        <v/>
      </c>
      <c r="W8470" s="144" t="str">
        <f t="shared" si="1592"/>
        <v/>
      </c>
      <c r="X8470" s="146" t="str">
        <f>IF(C8470="","",IF(OR(C8470="Trade",C8470="Multi Position"),(X8469+V8470),IF(C8470="Deposit",(X8469+AE8470),IF(C8470="Withdrawal",(X8469-AE8470)))))</f>
        <v/>
      </c>
      <c r="Y8470" s="145" t="str">
        <f t="shared" si="1593"/>
        <v/>
      </c>
      <c r="Z8470" s="118"/>
      <c r="AA8470" s="118"/>
      <c r="AB8470" s="118"/>
      <c r="AC8470" s="118"/>
      <c r="AD8470" s="118"/>
      <c r="AE8470" s="139"/>
      <c r="AF8470" s="118"/>
      <c r="AG8470" s="118"/>
      <c r="AH8470" s="147" t="str">
        <f t="shared" si="1594"/>
        <v/>
      </c>
      <c r="AI8470" s="147" t="str">
        <f t="shared" si="1595"/>
        <v/>
      </c>
      <c r="AJ8470" s="148" t="str">
        <f t="shared" si="1584"/>
        <v/>
      </c>
      <c r="AK8470" s="148" t="str">
        <f t="shared" si="1585"/>
        <v/>
      </c>
      <c r="AL8470" s="147" t="str">
        <f t="shared" si="1586"/>
        <v/>
      </c>
      <c r="AM8470" s="147" t="str">
        <f t="shared" si="1587"/>
        <v/>
      </c>
      <c r="AN8470" s="147" t="str">
        <f t="shared" si="1588"/>
        <v/>
      </c>
      <c r="AO8470" s="118"/>
    </row>
    <row r="8471" spans="1:41">
      <c r="A8471" s="118"/>
      <c r="B8471" s="118"/>
      <c r="C8471" s="118"/>
      <c r="D8471" s="118"/>
      <c r="E8471" s="118"/>
      <c r="F8471" s="118"/>
      <c r="G8471" s="118"/>
      <c r="H8471" s="118"/>
      <c r="I8471" s="118"/>
      <c r="J8471" s="118"/>
      <c r="K8471" s="118"/>
      <c r="L8471" s="118"/>
      <c r="M8471" s="118"/>
      <c r="N8471" s="118"/>
      <c r="O8471" s="143" t="str">
        <f>IF(H8471="","",(S8471/S8471)&amp;":"&amp;ROUND(AH8471/S8471,2))</f>
        <v/>
      </c>
      <c r="P8471" s="118"/>
      <c r="Q8471" s="118"/>
      <c r="R8471" s="143" t="str">
        <f>IF(H8471="","",(S8471/S8471)&amp;":"&amp;ROUND(AI8471/S8471,2))</f>
        <v/>
      </c>
      <c r="S8471" s="144" t="str">
        <f t="shared" si="1589"/>
        <v/>
      </c>
      <c r="T8471" s="145" t="str">
        <f t="shared" si="1590"/>
        <v/>
      </c>
      <c r="U8471" s="118"/>
      <c r="V8471" s="145" t="str">
        <f t="shared" si="1591"/>
        <v/>
      </c>
      <c r="W8471" s="144" t="str">
        <f t="shared" si="1592"/>
        <v/>
      </c>
      <c r="X8471" s="146" t="str">
        <f>IF(C8471="","",IF(OR(C8471="Trade",C8471="Multi Position"),(X8470+V8471),IF(C8471="Deposit",(X8470+AE8471),IF(C8471="Withdrawal",(X8470-AE8471)))))</f>
        <v/>
      </c>
      <c r="Y8471" s="145" t="str">
        <f t="shared" si="1593"/>
        <v/>
      </c>
      <c r="Z8471" s="118"/>
      <c r="AA8471" s="118"/>
      <c r="AB8471" s="118"/>
      <c r="AC8471" s="118"/>
      <c r="AD8471" s="118"/>
      <c r="AE8471" s="139"/>
      <c r="AF8471" s="118"/>
      <c r="AG8471" s="118"/>
      <c r="AH8471" s="147" t="str">
        <f t="shared" si="1594"/>
        <v/>
      </c>
      <c r="AI8471" s="147" t="str">
        <f t="shared" si="1595"/>
        <v/>
      </c>
      <c r="AJ8471" s="148" t="str">
        <f t="shared" si="1584"/>
        <v/>
      </c>
      <c r="AK8471" s="148" t="str">
        <f t="shared" si="1585"/>
        <v/>
      </c>
      <c r="AL8471" s="147" t="str">
        <f t="shared" si="1586"/>
        <v/>
      </c>
      <c r="AM8471" s="147" t="str">
        <f t="shared" si="1587"/>
        <v/>
      </c>
      <c r="AN8471" s="147" t="str">
        <f t="shared" si="1588"/>
        <v/>
      </c>
      <c r="AO8471" s="118"/>
    </row>
    <row r="8472" spans="1:41">
      <c r="A8472" s="118"/>
      <c r="B8472" s="118"/>
      <c r="C8472" s="118"/>
      <c r="D8472" s="118"/>
      <c r="E8472" s="118"/>
      <c r="F8472" s="118"/>
      <c r="G8472" s="118"/>
      <c r="H8472" s="118"/>
      <c r="I8472" s="118"/>
      <c r="J8472" s="118"/>
      <c r="K8472" s="118"/>
      <c r="L8472" s="118"/>
      <c r="M8472" s="118"/>
      <c r="N8472" s="118"/>
      <c r="O8472" s="143" t="str">
        <f>IF(H8472="","",(S8472/S8472)&amp;":"&amp;ROUND(AH8472/S8472,2))</f>
        <v/>
      </c>
      <c r="P8472" s="118"/>
      <c r="Q8472" s="118"/>
      <c r="R8472" s="143" t="str">
        <f>IF(H8472="","",(S8472/S8472)&amp;":"&amp;ROUND(AI8472/S8472,2))</f>
        <v/>
      </c>
      <c r="S8472" s="144" t="str">
        <f t="shared" si="1589"/>
        <v/>
      </c>
      <c r="T8472" s="145" t="str">
        <f t="shared" si="1590"/>
        <v/>
      </c>
      <c r="U8472" s="118"/>
      <c r="V8472" s="145" t="str">
        <f t="shared" si="1591"/>
        <v/>
      </c>
      <c r="W8472" s="144" t="str">
        <f t="shared" si="1592"/>
        <v/>
      </c>
      <c r="X8472" s="146" t="str">
        <f>IF(C8472="","",IF(OR(C8472="Trade",C8472="Multi Position"),(X8471+V8472),IF(C8472="Deposit",(X8471+AE8472),IF(C8472="Withdrawal",(X8471-AE8472)))))</f>
        <v/>
      </c>
      <c r="Y8472" s="145" t="str">
        <f t="shared" si="1593"/>
        <v/>
      </c>
      <c r="Z8472" s="118"/>
      <c r="AA8472" s="118"/>
      <c r="AB8472" s="118"/>
      <c r="AC8472" s="118"/>
      <c r="AD8472" s="118"/>
      <c r="AE8472" s="139"/>
      <c r="AF8472" s="118"/>
      <c r="AG8472" s="118"/>
      <c r="AH8472" s="147" t="str">
        <f t="shared" si="1594"/>
        <v/>
      </c>
      <c r="AI8472" s="147" t="str">
        <f t="shared" si="1595"/>
        <v/>
      </c>
      <c r="AJ8472" s="148" t="str">
        <f t="shared" si="1584"/>
        <v/>
      </c>
      <c r="AK8472" s="148" t="str">
        <f t="shared" si="1585"/>
        <v/>
      </c>
      <c r="AL8472" s="147" t="str">
        <f t="shared" si="1586"/>
        <v/>
      </c>
      <c r="AM8472" s="147" t="str">
        <f t="shared" si="1587"/>
        <v/>
      </c>
      <c r="AN8472" s="147" t="str">
        <f t="shared" si="1588"/>
        <v/>
      </c>
      <c r="AO8472" s="118"/>
    </row>
    <row r="8473" spans="1:41">
      <c r="A8473" s="118"/>
      <c r="B8473" s="118"/>
      <c r="C8473" s="118"/>
      <c r="D8473" s="118"/>
      <c r="E8473" s="118"/>
      <c r="F8473" s="118"/>
      <c r="G8473" s="118"/>
      <c r="H8473" s="118"/>
      <c r="I8473" s="118"/>
      <c r="J8473" s="118"/>
      <c r="K8473" s="118"/>
      <c r="L8473" s="118"/>
      <c r="M8473" s="118"/>
      <c r="N8473" s="118"/>
      <c r="O8473" s="143" t="str">
        <f>IF(H8473="","",(S8473/S8473)&amp;":"&amp;ROUND(AH8473/S8473,2))</f>
        <v/>
      </c>
      <c r="P8473" s="118"/>
      <c r="Q8473" s="118"/>
      <c r="R8473" s="143" t="str">
        <f>IF(H8473="","",(S8473/S8473)&amp;":"&amp;ROUND(AI8473/S8473,2))</f>
        <v/>
      </c>
      <c r="S8473" s="144" t="str">
        <f t="shared" si="1589"/>
        <v/>
      </c>
      <c r="T8473" s="145" t="str">
        <f t="shared" si="1590"/>
        <v/>
      </c>
      <c r="U8473" s="118"/>
      <c r="V8473" s="145" t="str">
        <f t="shared" si="1591"/>
        <v/>
      </c>
      <c r="W8473" s="144" t="str">
        <f t="shared" si="1592"/>
        <v/>
      </c>
      <c r="X8473" s="146" t="str">
        <f>IF(C8473="","",IF(OR(C8473="Trade",C8473="Multi Position"),(X8472+V8473),IF(C8473="Deposit",(X8472+AE8473),IF(C8473="Withdrawal",(X8472-AE8473)))))</f>
        <v/>
      </c>
      <c r="Y8473" s="145" t="str">
        <f t="shared" si="1593"/>
        <v/>
      </c>
      <c r="Z8473" s="118"/>
      <c r="AA8473" s="118"/>
      <c r="AB8473" s="118"/>
      <c r="AC8473" s="118"/>
      <c r="AD8473" s="118"/>
      <c r="AE8473" s="139"/>
      <c r="AF8473" s="118"/>
      <c r="AG8473" s="118"/>
      <c r="AH8473" s="147" t="str">
        <f t="shared" si="1594"/>
        <v/>
      </c>
      <c r="AI8473" s="147" t="str">
        <f t="shared" si="1595"/>
        <v/>
      </c>
      <c r="AJ8473" s="148" t="str">
        <f t="shared" si="1584"/>
        <v/>
      </c>
      <c r="AK8473" s="148" t="str">
        <f t="shared" si="1585"/>
        <v/>
      </c>
      <c r="AL8473" s="147" t="str">
        <f t="shared" si="1586"/>
        <v/>
      </c>
      <c r="AM8473" s="147" t="str">
        <f t="shared" si="1587"/>
        <v/>
      </c>
      <c r="AN8473" s="147" t="str">
        <f t="shared" si="1588"/>
        <v/>
      </c>
      <c r="AO8473" s="118"/>
    </row>
    <row r="8474" spans="1:41">
      <c r="A8474" s="118"/>
      <c r="B8474" s="118"/>
      <c r="C8474" s="118"/>
      <c r="D8474" s="118"/>
      <c r="E8474" s="118"/>
      <c r="F8474" s="118"/>
      <c r="G8474" s="118"/>
      <c r="H8474" s="118"/>
      <c r="I8474" s="118"/>
      <c r="J8474" s="118"/>
      <c r="K8474" s="118"/>
      <c r="L8474" s="118"/>
      <c r="M8474" s="118"/>
      <c r="N8474" s="118"/>
      <c r="O8474" s="143" t="str">
        <f>IF(H8474="","",(S8474/S8474)&amp;":"&amp;ROUND(AH8474/S8474,2))</f>
        <v/>
      </c>
      <c r="P8474" s="118"/>
      <c r="Q8474" s="118"/>
      <c r="R8474" s="143" t="str">
        <f>IF(H8474="","",(S8474/S8474)&amp;":"&amp;ROUND(AI8474/S8474,2))</f>
        <v/>
      </c>
      <c r="S8474" s="144" t="str">
        <f t="shared" si="1589"/>
        <v/>
      </c>
      <c r="T8474" s="145" t="str">
        <f t="shared" si="1590"/>
        <v/>
      </c>
      <c r="U8474" s="118"/>
      <c r="V8474" s="145" t="str">
        <f t="shared" si="1591"/>
        <v/>
      </c>
      <c r="W8474" s="144" t="str">
        <f t="shared" si="1592"/>
        <v/>
      </c>
      <c r="X8474" s="146" t="str">
        <f>IF(C8474="","",IF(OR(C8474="Trade",C8474="Multi Position"),(X8473+V8474),IF(C8474="Deposit",(X8473+AE8474),IF(C8474="Withdrawal",(X8473-AE8474)))))</f>
        <v/>
      </c>
      <c r="Y8474" s="145" t="str">
        <f t="shared" si="1593"/>
        <v/>
      </c>
      <c r="Z8474" s="118"/>
      <c r="AA8474" s="118"/>
      <c r="AB8474" s="118"/>
      <c r="AC8474" s="118"/>
      <c r="AD8474" s="118"/>
      <c r="AE8474" s="139"/>
      <c r="AF8474" s="118"/>
      <c r="AG8474" s="118"/>
      <c r="AH8474" s="147" t="str">
        <f t="shared" si="1594"/>
        <v/>
      </c>
      <c r="AI8474" s="147" t="str">
        <f t="shared" si="1595"/>
        <v/>
      </c>
      <c r="AJ8474" s="148" t="str">
        <f t="shared" si="1584"/>
        <v/>
      </c>
      <c r="AK8474" s="148" t="str">
        <f t="shared" si="1585"/>
        <v/>
      </c>
      <c r="AL8474" s="147" t="str">
        <f t="shared" si="1586"/>
        <v/>
      </c>
      <c r="AM8474" s="147" t="str">
        <f t="shared" si="1587"/>
        <v/>
      </c>
      <c r="AN8474" s="147" t="str">
        <f t="shared" si="1588"/>
        <v/>
      </c>
      <c r="AO8474" s="118"/>
    </row>
    <row r="8475" spans="1:41">
      <c r="A8475" s="118"/>
      <c r="B8475" s="118"/>
      <c r="C8475" s="118"/>
      <c r="D8475" s="118"/>
      <c r="E8475" s="118"/>
      <c r="F8475" s="118"/>
      <c r="G8475" s="118"/>
      <c r="H8475" s="118"/>
      <c r="I8475" s="118"/>
      <c r="J8475" s="118"/>
      <c r="K8475" s="118"/>
      <c r="L8475" s="118"/>
      <c r="M8475" s="118"/>
      <c r="N8475" s="118"/>
      <c r="O8475" s="143" t="str">
        <f>IF(H8475="","",(S8475/S8475)&amp;":"&amp;ROUND(AH8475/S8475,2))</f>
        <v/>
      </c>
      <c r="P8475" s="118"/>
      <c r="Q8475" s="118"/>
      <c r="R8475" s="143" t="str">
        <f>IF(H8475="","",(S8475/S8475)&amp;":"&amp;ROUND(AI8475/S8475,2))</f>
        <v/>
      </c>
      <c r="S8475" s="144" t="str">
        <f t="shared" si="1589"/>
        <v/>
      </c>
      <c r="T8475" s="145" t="str">
        <f t="shared" si="1590"/>
        <v/>
      </c>
      <c r="U8475" s="118"/>
      <c r="V8475" s="145" t="str">
        <f t="shared" si="1591"/>
        <v/>
      </c>
      <c r="W8475" s="144" t="str">
        <f t="shared" si="1592"/>
        <v/>
      </c>
      <c r="X8475" s="146" t="str">
        <f>IF(C8475="","",IF(OR(C8475="Trade",C8475="Multi Position"),(X8474+V8475),IF(C8475="Deposit",(X8474+AE8475),IF(C8475="Withdrawal",(X8474-AE8475)))))</f>
        <v/>
      </c>
      <c r="Y8475" s="145" t="str">
        <f t="shared" si="1593"/>
        <v/>
      </c>
      <c r="Z8475" s="118"/>
      <c r="AA8475" s="118"/>
      <c r="AB8475" s="118"/>
      <c r="AC8475" s="118"/>
      <c r="AD8475" s="118"/>
      <c r="AE8475" s="139"/>
      <c r="AF8475" s="118"/>
      <c r="AG8475" s="118"/>
      <c r="AH8475" s="147" t="str">
        <f t="shared" si="1594"/>
        <v/>
      </c>
      <c r="AI8475" s="147" t="str">
        <f t="shared" si="1595"/>
        <v/>
      </c>
      <c r="AJ8475" s="148" t="str">
        <f t="shared" si="1584"/>
        <v/>
      </c>
      <c r="AK8475" s="148" t="str">
        <f t="shared" si="1585"/>
        <v/>
      </c>
      <c r="AL8475" s="147" t="str">
        <f t="shared" si="1586"/>
        <v/>
      </c>
      <c r="AM8475" s="147" t="str">
        <f t="shared" si="1587"/>
        <v/>
      </c>
      <c r="AN8475" s="147" t="str">
        <f t="shared" si="1588"/>
        <v/>
      </c>
      <c r="AO8475" s="118"/>
    </row>
    <row r="8476" spans="1:41">
      <c r="A8476" s="118"/>
      <c r="B8476" s="118"/>
      <c r="C8476" s="118"/>
      <c r="D8476" s="118"/>
      <c r="E8476" s="118"/>
      <c r="F8476" s="118"/>
      <c r="G8476" s="118"/>
      <c r="H8476" s="118"/>
      <c r="I8476" s="118"/>
      <c r="J8476" s="118"/>
      <c r="K8476" s="118"/>
      <c r="L8476" s="118"/>
      <c r="M8476" s="118"/>
      <c r="N8476" s="118"/>
      <c r="O8476" s="143" t="str">
        <f>IF(H8476="","",(S8476/S8476)&amp;":"&amp;ROUND(AH8476/S8476,2))</f>
        <v/>
      </c>
      <c r="P8476" s="118"/>
      <c r="Q8476" s="118"/>
      <c r="R8476" s="143" t="str">
        <f>IF(H8476="","",(S8476/S8476)&amp;":"&amp;ROUND(AI8476/S8476,2))</f>
        <v/>
      </c>
      <c r="S8476" s="144" t="str">
        <f t="shared" si="1589"/>
        <v/>
      </c>
      <c r="T8476" s="145" t="str">
        <f t="shared" si="1590"/>
        <v/>
      </c>
      <c r="U8476" s="118"/>
      <c r="V8476" s="145" t="str">
        <f t="shared" si="1591"/>
        <v/>
      </c>
      <c r="W8476" s="144" t="str">
        <f t="shared" si="1592"/>
        <v/>
      </c>
      <c r="X8476" s="146" t="str">
        <f>IF(C8476="","",IF(OR(C8476="Trade",C8476="Multi Position"),(X8475+V8476),IF(C8476="Deposit",(X8475+AE8476),IF(C8476="Withdrawal",(X8475-AE8476)))))</f>
        <v/>
      </c>
      <c r="Y8476" s="145" t="str">
        <f t="shared" si="1593"/>
        <v/>
      </c>
      <c r="Z8476" s="118"/>
      <c r="AA8476" s="118"/>
      <c r="AB8476" s="118"/>
      <c r="AC8476" s="118"/>
      <c r="AD8476" s="118"/>
      <c r="AE8476" s="139"/>
      <c r="AF8476" s="118"/>
      <c r="AG8476" s="118"/>
      <c r="AH8476" s="147" t="str">
        <f t="shared" si="1594"/>
        <v/>
      </c>
      <c r="AI8476" s="147" t="str">
        <f t="shared" si="1595"/>
        <v/>
      </c>
      <c r="AJ8476" s="148" t="str">
        <f t="shared" si="1584"/>
        <v/>
      </c>
      <c r="AK8476" s="148" t="str">
        <f t="shared" si="1585"/>
        <v/>
      </c>
      <c r="AL8476" s="147" t="str">
        <f t="shared" si="1586"/>
        <v/>
      </c>
      <c r="AM8476" s="147" t="str">
        <f t="shared" si="1587"/>
        <v/>
      </c>
      <c r="AN8476" s="147" t="str">
        <f t="shared" si="1588"/>
        <v/>
      </c>
      <c r="AO8476" s="118"/>
    </row>
    <row r="8477" spans="1:41">
      <c r="A8477" s="118"/>
      <c r="B8477" s="118"/>
      <c r="C8477" s="118"/>
      <c r="D8477" s="118"/>
      <c r="E8477" s="118"/>
      <c r="F8477" s="118"/>
      <c r="G8477" s="118"/>
      <c r="H8477" s="118"/>
      <c r="I8477" s="118"/>
      <c r="J8477" s="118"/>
      <c r="K8477" s="118"/>
      <c r="L8477" s="118"/>
      <c r="M8477" s="118"/>
      <c r="N8477" s="118"/>
      <c r="O8477" s="143" t="str">
        <f>IF(H8477="","",(S8477/S8477)&amp;":"&amp;ROUND(AH8477/S8477,2))</f>
        <v/>
      </c>
      <c r="P8477" s="118"/>
      <c r="Q8477" s="118"/>
      <c r="R8477" s="143" t="str">
        <f>IF(H8477="","",(S8477/S8477)&amp;":"&amp;ROUND(AI8477/S8477,2))</f>
        <v/>
      </c>
      <c r="S8477" s="144" t="str">
        <f t="shared" si="1589"/>
        <v/>
      </c>
      <c r="T8477" s="145" t="str">
        <f t="shared" si="1590"/>
        <v/>
      </c>
      <c r="U8477" s="118"/>
      <c r="V8477" s="145" t="str">
        <f t="shared" si="1591"/>
        <v/>
      </c>
      <c r="W8477" s="144" t="str">
        <f t="shared" si="1592"/>
        <v/>
      </c>
      <c r="X8477" s="146" t="str">
        <f>IF(C8477="","",IF(OR(C8477="Trade",C8477="Multi Position"),(X8476+V8477),IF(C8477="Deposit",(X8476+AE8477),IF(C8477="Withdrawal",(X8476-AE8477)))))</f>
        <v/>
      </c>
      <c r="Y8477" s="145" t="str">
        <f t="shared" si="1593"/>
        <v/>
      </c>
      <c r="Z8477" s="118"/>
      <c r="AA8477" s="118"/>
      <c r="AB8477" s="118"/>
      <c r="AC8477" s="118"/>
      <c r="AD8477" s="118"/>
      <c r="AE8477" s="139"/>
      <c r="AF8477" s="118"/>
      <c r="AG8477" s="118"/>
      <c r="AH8477" s="147" t="str">
        <f t="shared" si="1594"/>
        <v/>
      </c>
      <c r="AI8477" s="147" t="str">
        <f t="shared" si="1595"/>
        <v/>
      </c>
      <c r="AJ8477" s="148" t="str">
        <f t="shared" si="1584"/>
        <v/>
      </c>
      <c r="AK8477" s="148" t="str">
        <f t="shared" si="1585"/>
        <v/>
      </c>
      <c r="AL8477" s="147" t="str">
        <f t="shared" si="1586"/>
        <v/>
      </c>
      <c r="AM8477" s="147" t="str">
        <f t="shared" si="1587"/>
        <v/>
      </c>
      <c r="AN8477" s="147" t="str">
        <f t="shared" si="1588"/>
        <v/>
      </c>
      <c r="AO8477" s="118"/>
    </row>
    <row r="8478" spans="1:41">
      <c r="A8478" s="118"/>
      <c r="B8478" s="118"/>
      <c r="C8478" s="118"/>
      <c r="D8478" s="118"/>
      <c r="E8478" s="118"/>
      <c r="F8478" s="118"/>
      <c r="G8478" s="118"/>
      <c r="H8478" s="118"/>
      <c r="I8478" s="118"/>
      <c r="J8478" s="118"/>
      <c r="K8478" s="118"/>
      <c r="L8478" s="118"/>
      <c r="M8478" s="118"/>
      <c r="N8478" s="118"/>
      <c r="O8478" s="143" t="str">
        <f>IF(H8478="","",(S8478/S8478)&amp;":"&amp;ROUND(AH8478/S8478,2))</f>
        <v/>
      </c>
      <c r="P8478" s="118"/>
      <c r="Q8478" s="118"/>
      <c r="R8478" s="143" t="str">
        <f>IF(H8478="","",(S8478/S8478)&amp;":"&amp;ROUND(AI8478/S8478,2))</f>
        <v/>
      </c>
      <c r="S8478" s="144" t="str">
        <f t="shared" si="1589"/>
        <v/>
      </c>
      <c r="T8478" s="145" t="str">
        <f t="shared" si="1590"/>
        <v/>
      </c>
      <c r="U8478" s="118"/>
      <c r="V8478" s="145" t="str">
        <f t="shared" si="1591"/>
        <v/>
      </c>
      <c r="W8478" s="144" t="str">
        <f t="shared" si="1592"/>
        <v/>
      </c>
      <c r="X8478" s="146" t="str">
        <f>IF(C8478="","",IF(OR(C8478="Trade",C8478="Multi Position"),(X8477+V8478),IF(C8478="Deposit",(X8477+AE8478),IF(C8478="Withdrawal",(X8477-AE8478)))))</f>
        <v/>
      </c>
      <c r="Y8478" s="145" t="str">
        <f t="shared" si="1593"/>
        <v/>
      </c>
      <c r="Z8478" s="118"/>
      <c r="AA8478" s="118"/>
      <c r="AB8478" s="118"/>
      <c r="AC8478" s="118"/>
      <c r="AD8478" s="118"/>
      <c r="AE8478" s="139"/>
      <c r="AF8478" s="118"/>
      <c r="AG8478" s="118"/>
      <c r="AH8478" s="147" t="str">
        <f t="shared" si="1594"/>
        <v/>
      </c>
      <c r="AI8478" s="147" t="str">
        <f t="shared" si="1595"/>
        <v/>
      </c>
      <c r="AJ8478" s="148" t="str">
        <f t="shared" si="1584"/>
        <v/>
      </c>
      <c r="AK8478" s="148" t="str">
        <f t="shared" si="1585"/>
        <v/>
      </c>
      <c r="AL8478" s="147" t="str">
        <f t="shared" si="1586"/>
        <v/>
      </c>
      <c r="AM8478" s="147" t="str">
        <f t="shared" si="1587"/>
        <v/>
      </c>
      <c r="AN8478" s="147" t="str">
        <f t="shared" si="1588"/>
        <v/>
      </c>
      <c r="AO8478" s="118"/>
    </row>
    <row r="8479" spans="1:41">
      <c r="A8479" s="118"/>
      <c r="B8479" s="118"/>
      <c r="C8479" s="118"/>
      <c r="D8479" s="118"/>
      <c r="E8479" s="118"/>
      <c r="F8479" s="118"/>
      <c r="G8479" s="118"/>
      <c r="H8479" s="118"/>
      <c r="I8479" s="118"/>
      <c r="J8479" s="118"/>
      <c r="K8479" s="118"/>
      <c r="L8479" s="118"/>
      <c r="M8479" s="118"/>
      <c r="N8479" s="118"/>
      <c r="O8479" s="143" t="str">
        <f>IF(H8479="","",(S8479/S8479)&amp;":"&amp;ROUND(AH8479/S8479,2))</f>
        <v/>
      </c>
      <c r="P8479" s="118"/>
      <c r="Q8479" s="118"/>
      <c r="R8479" s="143" t="str">
        <f>IF(H8479="","",(S8479/S8479)&amp;":"&amp;ROUND(AI8479/S8479,2))</f>
        <v/>
      </c>
      <c r="S8479" s="144" t="str">
        <f t="shared" si="1589"/>
        <v/>
      </c>
      <c r="T8479" s="145" t="str">
        <f t="shared" si="1590"/>
        <v/>
      </c>
      <c r="U8479" s="118"/>
      <c r="V8479" s="145" t="str">
        <f t="shared" si="1591"/>
        <v/>
      </c>
      <c r="W8479" s="144" t="str">
        <f t="shared" si="1592"/>
        <v/>
      </c>
      <c r="X8479" s="146" t="str">
        <f>IF(C8479="","",IF(OR(C8479="Trade",C8479="Multi Position"),(X8478+V8479),IF(C8479="Deposit",(X8478+AE8479),IF(C8479="Withdrawal",(X8478-AE8479)))))</f>
        <v/>
      </c>
      <c r="Y8479" s="145" t="str">
        <f t="shared" si="1593"/>
        <v/>
      </c>
      <c r="Z8479" s="118"/>
      <c r="AA8479" s="118"/>
      <c r="AB8479" s="118"/>
      <c r="AC8479" s="118"/>
      <c r="AD8479" s="118"/>
      <c r="AE8479" s="139"/>
      <c r="AF8479" s="118"/>
      <c r="AG8479" s="118"/>
      <c r="AH8479" s="147" t="str">
        <f t="shared" si="1594"/>
        <v/>
      </c>
      <c r="AI8479" s="147" t="str">
        <f t="shared" si="1595"/>
        <v/>
      </c>
      <c r="AJ8479" s="148" t="str">
        <f t="shared" si="1584"/>
        <v/>
      </c>
      <c r="AK8479" s="148" t="str">
        <f t="shared" si="1585"/>
        <v/>
      </c>
      <c r="AL8479" s="147" t="str">
        <f t="shared" si="1586"/>
        <v/>
      </c>
      <c r="AM8479" s="147" t="str">
        <f t="shared" si="1587"/>
        <v/>
      </c>
      <c r="AN8479" s="147" t="str">
        <f t="shared" si="1588"/>
        <v/>
      </c>
      <c r="AO8479" s="118"/>
    </row>
    <row r="8480" spans="1:41">
      <c r="A8480" s="118"/>
      <c r="B8480" s="118"/>
      <c r="C8480" s="118"/>
      <c r="D8480" s="118"/>
      <c r="E8480" s="118"/>
      <c r="F8480" s="118"/>
      <c r="G8480" s="118"/>
      <c r="H8480" s="118"/>
      <c r="I8480" s="118"/>
      <c r="J8480" s="118"/>
      <c r="K8480" s="118"/>
      <c r="L8480" s="118"/>
      <c r="M8480" s="118"/>
      <c r="N8480" s="118"/>
      <c r="O8480" s="143" t="str">
        <f>IF(H8480="","",(S8480/S8480)&amp;":"&amp;ROUND(AH8480/S8480,2))</f>
        <v/>
      </c>
      <c r="P8480" s="118"/>
      <c r="Q8480" s="118"/>
      <c r="R8480" s="143" t="str">
        <f>IF(H8480="","",(S8480/S8480)&amp;":"&amp;ROUND(AI8480/S8480,2))</f>
        <v/>
      </c>
      <c r="S8480" s="144" t="str">
        <f t="shared" si="1589"/>
        <v/>
      </c>
      <c r="T8480" s="145" t="str">
        <f t="shared" si="1590"/>
        <v/>
      </c>
      <c r="U8480" s="118"/>
      <c r="V8480" s="145" t="str">
        <f t="shared" si="1591"/>
        <v/>
      </c>
      <c r="W8480" s="144" t="str">
        <f t="shared" si="1592"/>
        <v/>
      </c>
      <c r="X8480" s="146" t="str">
        <f>IF(C8480="","",IF(OR(C8480="Trade",C8480="Multi Position"),(X8479+V8480),IF(C8480="Deposit",(X8479+AE8480),IF(C8480="Withdrawal",(X8479-AE8480)))))</f>
        <v/>
      </c>
      <c r="Y8480" s="145" t="str">
        <f t="shared" si="1593"/>
        <v/>
      </c>
      <c r="Z8480" s="118"/>
      <c r="AA8480" s="118"/>
      <c r="AB8480" s="118"/>
      <c r="AC8480" s="118"/>
      <c r="AD8480" s="118"/>
      <c r="AE8480" s="139"/>
      <c r="AF8480" s="118"/>
      <c r="AG8480" s="118"/>
      <c r="AH8480" s="147" t="str">
        <f t="shared" si="1594"/>
        <v/>
      </c>
      <c r="AI8480" s="147" t="str">
        <f t="shared" si="1595"/>
        <v/>
      </c>
      <c r="AJ8480" s="148" t="str">
        <f t="shared" si="1584"/>
        <v/>
      </c>
      <c r="AK8480" s="148" t="str">
        <f t="shared" si="1585"/>
        <v/>
      </c>
      <c r="AL8480" s="147" t="str">
        <f t="shared" si="1586"/>
        <v/>
      </c>
      <c r="AM8480" s="147" t="str">
        <f t="shared" si="1587"/>
        <v/>
      </c>
      <c r="AN8480" s="147" t="str">
        <f t="shared" si="1588"/>
        <v/>
      </c>
      <c r="AO8480" s="118"/>
    </row>
    <row r="8481" spans="1:41">
      <c r="A8481" s="118"/>
      <c r="B8481" s="118"/>
      <c r="C8481" s="118"/>
      <c r="D8481" s="118"/>
      <c r="E8481" s="118"/>
      <c r="F8481" s="118"/>
      <c r="G8481" s="118"/>
      <c r="H8481" s="118"/>
      <c r="I8481" s="118"/>
      <c r="J8481" s="118"/>
      <c r="K8481" s="118"/>
      <c r="L8481" s="118"/>
      <c r="M8481" s="118"/>
      <c r="N8481" s="118"/>
      <c r="O8481" s="143" t="str">
        <f>IF(H8481="","",(S8481/S8481)&amp;":"&amp;ROUND(AH8481/S8481,2))</f>
        <v/>
      </c>
      <c r="P8481" s="118"/>
      <c r="Q8481" s="118"/>
      <c r="R8481" s="143" t="str">
        <f>IF(H8481="","",(S8481/S8481)&amp;":"&amp;ROUND(AI8481/S8481,2))</f>
        <v/>
      </c>
      <c r="S8481" s="144" t="str">
        <f t="shared" si="1589"/>
        <v/>
      </c>
      <c r="T8481" s="145" t="str">
        <f t="shared" si="1590"/>
        <v/>
      </c>
      <c r="U8481" s="118"/>
      <c r="V8481" s="145" t="str">
        <f t="shared" si="1591"/>
        <v/>
      </c>
      <c r="W8481" s="144" t="str">
        <f t="shared" si="1592"/>
        <v/>
      </c>
      <c r="X8481" s="146" t="str">
        <f>IF(C8481="","",IF(OR(C8481="Trade",C8481="Multi Position"),(X8480+V8481),IF(C8481="Deposit",(X8480+AE8481),IF(C8481="Withdrawal",(X8480-AE8481)))))</f>
        <v/>
      </c>
      <c r="Y8481" s="145" t="str">
        <f t="shared" si="1593"/>
        <v/>
      </c>
      <c r="Z8481" s="118"/>
      <c r="AA8481" s="118"/>
      <c r="AB8481" s="118"/>
      <c r="AC8481" s="118"/>
      <c r="AD8481" s="118"/>
      <c r="AE8481" s="139"/>
      <c r="AF8481" s="118"/>
      <c r="AG8481" s="118"/>
      <c r="AH8481" s="147" t="str">
        <f t="shared" si="1594"/>
        <v/>
      </c>
      <c r="AI8481" s="147" t="str">
        <f t="shared" si="1595"/>
        <v/>
      </c>
      <c r="AJ8481" s="148" t="str">
        <f t="shared" si="1584"/>
        <v/>
      </c>
      <c r="AK8481" s="148" t="str">
        <f t="shared" si="1585"/>
        <v/>
      </c>
      <c r="AL8481" s="147" t="str">
        <f t="shared" si="1586"/>
        <v/>
      </c>
      <c r="AM8481" s="147" t="str">
        <f t="shared" si="1587"/>
        <v/>
      </c>
      <c r="AN8481" s="147" t="str">
        <f t="shared" si="1588"/>
        <v/>
      </c>
      <c r="AO8481" s="118"/>
    </row>
    <row r="8482" spans="1:41">
      <c r="A8482" s="118"/>
      <c r="B8482" s="118"/>
      <c r="C8482" s="118"/>
      <c r="D8482" s="118"/>
      <c r="E8482" s="118"/>
      <c r="F8482" s="118"/>
      <c r="G8482" s="118"/>
      <c r="H8482" s="118"/>
      <c r="I8482" s="118"/>
      <c r="J8482" s="118"/>
      <c r="K8482" s="118"/>
      <c r="L8482" s="118"/>
      <c r="M8482" s="118"/>
      <c r="N8482" s="118"/>
      <c r="O8482" s="143" t="str">
        <f>IF(H8482="","",(S8482/S8482)&amp;":"&amp;ROUND(AH8482/S8482,2))</f>
        <v/>
      </c>
      <c r="P8482" s="118"/>
      <c r="Q8482" s="118"/>
      <c r="R8482" s="143" t="str">
        <f>IF(H8482="","",(S8482/S8482)&amp;":"&amp;ROUND(AI8482/S8482,2))</f>
        <v/>
      </c>
      <c r="S8482" s="144" t="str">
        <f t="shared" si="1589"/>
        <v/>
      </c>
      <c r="T8482" s="145" t="str">
        <f t="shared" si="1590"/>
        <v/>
      </c>
      <c r="U8482" s="118"/>
      <c r="V8482" s="145" t="str">
        <f t="shared" si="1591"/>
        <v/>
      </c>
      <c r="W8482" s="144" t="str">
        <f t="shared" si="1592"/>
        <v/>
      </c>
      <c r="X8482" s="146" t="str">
        <f>IF(C8482="","",IF(OR(C8482="Trade",C8482="Multi Position"),(X8481+V8482),IF(C8482="Deposit",(X8481+AE8482),IF(C8482="Withdrawal",(X8481-AE8482)))))</f>
        <v/>
      </c>
      <c r="Y8482" s="145" t="str">
        <f t="shared" si="1593"/>
        <v/>
      </c>
      <c r="Z8482" s="118"/>
      <c r="AA8482" s="118"/>
      <c r="AB8482" s="118"/>
      <c r="AC8482" s="118"/>
      <c r="AD8482" s="118"/>
      <c r="AE8482" s="139"/>
      <c r="AF8482" s="118"/>
      <c r="AG8482" s="118"/>
      <c r="AH8482" s="147" t="str">
        <f t="shared" si="1594"/>
        <v/>
      </c>
      <c r="AI8482" s="147" t="str">
        <f t="shared" si="1595"/>
        <v/>
      </c>
      <c r="AJ8482" s="148" t="str">
        <f t="shared" si="1584"/>
        <v/>
      </c>
      <c r="AK8482" s="148" t="str">
        <f t="shared" si="1585"/>
        <v/>
      </c>
      <c r="AL8482" s="147" t="str">
        <f t="shared" si="1586"/>
        <v/>
      </c>
      <c r="AM8482" s="147" t="str">
        <f t="shared" si="1587"/>
        <v/>
      </c>
      <c r="AN8482" s="147" t="str">
        <f t="shared" si="1588"/>
        <v/>
      </c>
      <c r="AO8482" s="118"/>
    </row>
    <row r="8483" spans="1:41">
      <c r="A8483" s="118"/>
      <c r="B8483" s="118"/>
      <c r="C8483" s="118"/>
      <c r="D8483" s="118"/>
      <c r="E8483" s="118"/>
      <c r="F8483" s="118"/>
      <c r="G8483" s="118"/>
      <c r="H8483" s="118"/>
      <c r="I8483" s="118"/>
      <c r="J8483" s="118"/>
      <c r="K8483" s="118"/>
      <c r="L8483" s="118"/>
      <c r="M8483" s="118"/>
      <c r="N8483" s="118"/>
      <c r="O8483" s="143" t="str">
        <f>IF(H8483="","",(S8483/S8483)&amp;":"&amp;ROUND(AH8483/S8483,2))</f>
        <v/>
      </c>
      <c r="P8483" s="118"/>
      <c r="Q8483" s="118"/>
      <c r="R8483" s="143" t="str">
        <f>IF(H8483="","",(S8483/S8483)&amp;":"&amp;ROUND(AI8483/S8483,2))</f>
        <v/>
      </c>
      <c r="S8483" s="144" t="str">
        <f t="shared" si="1589"/>
        <v/>
      </c>
      <c r="T8483" s="145" t="str">
        <f t="shared" si="1590"/>
        <v/>
      </c>
      <c r="U8483" s="118"/>
      <c r="V8483" s="145" t="str">
        <f t="shared" si="1591"/>
        <v/>
      </c>
      <c r="W8483" s="144" t="str">
        <f t="shared" si="1592"/>
        <v/>
      </c>
      <c r="X8483" s="146" t="str">
        <f>IF(C8483="","",IF(OR(C8483="Trade",C8483="Multi Position"),(X8482+V8483),IF(C8483="Deposit",(X8482+AE8483),IF(C8483="Withdrawal",(X8482-AE8483)))))</f>
        <v/>
      </c>
      <c r="Y8483" s="145" t="str">
        <f t="shared" si="1593"/>
        <v/>
      </c>
      <c r="Z8483" s="118"/>
      <c r="AA8483" s="118"/>
      <c r="AB8483" s="118"/>
      <c r="AC8483" s="118"/>
      <c r="AD8483" s="118"/>
      <c r="AE8483" s="139"/>
      <c r="AF8483" s="118"/>
      <c r="AG8483" s="118"/>
      <c r="AH8483" s="147" t="str">
        <f t="shared" si="1594"/>
        <v/>
      </c>
      <c r="AI8483" s="147" t="str">
        <f t="shared" si="1595"/>
        <v/>
      </c>
      <c r="AJ8483" s="148" t="str">
        <f t="shared" si="1584"/>
        <v/>
      </c>
      <c r="AK8483" s="148" t="str">
        <f t="shared" si="1585"/>
        <v/>
      </c>
      <c r="AL8483" s="147" t="str">
        <f t="shared" si="1586"/>
        <v/>
      </c>
      <c r="AM8483" s="147" t="str">
        <f t="shared" si="1587"/>
        <v/>
      </c>
      <c r="AN8483" s="147" t="str">
        <f t="shared" si="1588"/>
        <v/>
      </c>
      <c r="AO8483" s="118"/>
    </row>
    <row r="8484" spans="1:41">
      <c r="A8484" s="118"/>
      <c r="B8484" s="118"/>
      <c r="C8484" s="118"/>
      <c r="D8484" s="118"/>
      <c r="E8484" s="118"/>
      <c r="F8484" s="118"/>
      <c r="G8484" s="118"/>
      <c r="H8484" s="118"/>
      <c r="I8484" s="118"/>
      <c r="J8484" s="118"/>
      <c r="K8484" s="118"/>
      <c r="L8484" s="118"/>
      <c r="M8484" s="118"/>
      <c r="N8484" s="118"/>
      <c r="O8484" s="143" t="str">
        <f>IF(H8484="","",(S8484/S8484)&amp;":"&amp;ROUND(AH8484/S8484,2))</f>
        <v/>
      </c>
      <c r="P8484" s="118"/>
      <c r="Q8484" s="118"/>
      <c r="R8484" s="143" t="str">
        <f>IF(H8484="","",(S8484/S8484)&amp;":"&amp;ROUND(AI8484/S8484,2))</f>
        <v/>
      </c>
      <c r="S8484" s="144" t="str">
        <f t="shared" si="1589"/>
        <v/>
      </c>
      <c r="T8484" s="145" t="str">
        <f t="shared" si="1590"/>
        <v/>
      </c>
      <c r="U8484" s="118"/>
      <c r="V8484" s="145" t="str">
        <f t="shared" si="1591"/>
        <v/>
      </c>
      <c r="W8484" s="144" t="str">
        <f t="shared" si="1592"/>
        <v/>
      </c>
      <c r="X8484" s="146" t="str">
        <f>IF(C8484="","",IF(OR(C8484="Trade",C8484="Multi Position"),(X8483+V8484),IF(C8484="Deposit",(X8483+AE8484),IF(C8484="Withdrawal",(X8483-AE8484)))))</f>
        <v/>
      </c>
      <c r="Y8484" s="145" t="str">
        <f t="shared" si="1593"/>
        <v/>
      </c>
      <c r="Z8484" s="118"/>
      <c r="AA8484" s="118"/>
      <c r="AB8484" s="118"/>
      <c r="AC8484" s="118"/>
      <c r="AD8484" s="118"/>
      <c r="AE8484" s="139"/>
      <c r="AF8484" s="118"/>
      <c r="AG8484" s="118"/>
      <c r="AH8484" s="147" t="str">
        <f t="shared" si="1594"/>
        <v/>
      </c>
      <c r="AI8484" s="147" t="str">
        <f t="shared" si="1595"/>
        <v/>
      </c>
      <c r="AJ8484" s="148" t="str">
        <f t="shared" si="1584"/>
        <v/>
      </c>
      <c r="AK8484" s="148" t="str">
        <f t="shared" si="1585"/>
        <v/>
      </c>
      <c r="AL8484" s="147" t="str">
        <f t="shared" si="1586"/>
        <v/>
      </c>
      <c r="AM8484" s="147" t="str">
        <f t="shared" si="1587"/>
        <v/>
      </c>
      <c r="AN8484" s="147" t="str">
        <f t="shared" si="1588"/>
        <v/>
      </c>
      <c r="AO8484" s="118"/>
    </row>
    <row r="8485" spans="1:41">
      <c r="A8485" s="118"/>
      <c r="B8485" s="118"/>
      <c r="C8485" s="118"/>
      <c r="D8485" s="118"/>
      <c r="E8485" s="118"/>
      <c r="F8485" s="118"/>
      <c r="G8485" s="118"/>
      <c r="H8485" s="118"/>
      <c r="I8485" s="118"/>
      <c r="J8485" s="118"/>
      <c r="K8485" s="118"/>
      <c r="L8485" s="118"/>
      <c r="M8485" s="118"/>
      <c r="N8485" s="118"/>
      <c r="O8485" s="143" t="str">
        <f>IF(H8485="","",(S8485/S8485)&amp;":"&amp;ROUND(AH8485/S8485,2))</f>
        <v/>
      </c>
      <c r="P8485" s="118"/>
      <c r="Q8485" s="118"/>
      <c r="R8485" s="143" t="str">
        <f>IF(H8485="","",(S8485/S8485)&amp;":"&amp;ROUND(AI8485/S8485,2))</f>
        <v/>
      </c>
      <c r="S8485" s="144" t="str">
        <f t="shared" si="1589"/>
        <v/>
      </c>
      <c r="T8485" s="145" t="str">
        <f t="shared" si="1590"/>
        <v/>
      </c>
      <c r="U8485" s="118"/>
      <c r="V8485" s="145" t="str">
        <f t="shared" si="1591"/>
        <v/>
      </c>
      <c r="W8485" s="144" t="str">
        <f t="shared" si="1592"/>
        <v/>
      </c>
      <c r="X8485" s="146" t="str">
        <f>IF(C8485="","",IF(OR(C8485="Trade",C8485="Multi Position"),(X8484+V8485),IF(C8485="Deposit",(X8484+AE8485),IF(C8485="Withdrawal",(X8484-AE8485)))))</f>
        <v/>
      </c>
      <c r="Y8485" s="145" t="str">
        <f t="shared" si="1593"/>
        <v/>
      </c>
      <c r="Z8485" s="118"/>
      <c r="AA8485" s="118"/>
      <c r="AB8485" s="118"/>
      <c r="AC8485" s="118"/>
      <c r="AD8485" s="118"/>
      <c r="AE8485" s="139"/>
      <c r="AF8485" s="118"/>
      <c r="AG8485" s="118"/>
      <c r="AH8485" s="147" t="str">
        <f t="shared" si="1594"/>
        <v/>
      </c>
      <c r="AI8485" s="147" t="str">
        <f t="shared" si="1595"/>
        <v/>
      </c>
      <c r="AJ8485" s="148" t="str">
        <f t="shared" si="1584"/>
        <v/>
      </c>
      <c r="AK8485" s="148" t="str">
        <f t="shared" si="1585"/>
        <v/>
      </c>
      <c r="AL8485" s="147" t="str">
        <f t="shared" si="1586"/>
        <v/>
      </c>
      <c r="AM8485" s="147" t="str">
        <f t="shared" si="1587"/>
        <v/>
      </c>
      <c r="AN8485" s="147" t="str">
        <f t="shared" si="1588"/>
        <v/>
      </c>
      <c r="AO8485" s="118"/>
    </row>
    <row r="8486" spans="1:41">
      <c r="A8486" s="118"/>
      <c r="B8486" s="118"/>
      <c r="C8486" s="118"/>
      <c r="D8486" s="118"/>
      <c r="E8486" s="118"/>
      <c r="F8486" s="118"/>
      <c r="G8486" s="118"/>
      <c r="H8486" s="118"/>
      <c r="I8486" s="118"/>
      <c r="J8486" s="118"/>
      <c r="K8486" s="118"/>
      <c r="L8486" s="118"/>
      <c r="M8486" s="118"/>
      <c r="N8486" s="118"/>
      <c r="O8486" s="143" t="str">
        <f>IF(H8486="","",(S8486/S8486)&amp;":"&amp;ROUND(AH8486/S8486,2))</f>
        <v/>
      </c>
      <c r="P8486" s="118"/>
      <c r="Q8486" s="118"/>
      <c r="R8486" s="143" t="str">
        <f>IF(H8486="","",(S8486/S8486)&amp;":"&amp;ROUND(AI8486/S8486,2))</f>
        <v/>
      </c>
      <c r="S8486" s="144" t="str">
        <f t="shared" si="1589"/>
        <v/>
      </c>
      <c r="T8486" s="145" t="str">
        <f t="shared" si="1590"/>
        <v/>
      </c>
      <c r="U8486" s="118"/>
      <c r="V8486" s="145" t="str">
        <f t="shared" si="1591"/>
        <v/>
      </c>
      <c r="W8486" s="144" t="str">
        <f t="shared" si="1592"/>
        <v/>
      </c>
      <c r="X8486" s="146" t="str">
        <f>IF(C8486="","",IF(OR(C8486="Trade",C8486="Multi Position"),(X8485+V8486),IF(C8486="Deposit",(X8485+AE8486),IF(C8486="Withdrawal",(X8485-AE8486)))))</f>
        <v/>
      </c>
      <c r="Y8486" s="145" t="str">
        <f t="shared" si="1593"/>
        <v/>
      </c>
      <c r="Z8486" s="118"/>
      <c r="AA8486" s="118"/>
      <c r="AB8486" s="118"/>
      <c r="AC8486" s="118"/>
      <c r="AD8486" s="118"/>
      <c r="AE8486" s="139"/>
      <c r="AF8486" s="118"/>
      <c r="AG8486" s="118"/>
      <c r="AH8486" s="147" t="str">
        <f t="shared" si="1594"/>
        <v/>
      </c>
      <c r="AI8486" s="147" t="str">
        <f t="shared" si="1595"/>
        <v/>
      </c>
      <c r="AJ8486" s="148" t="str">
        <f t="shared" si="1584"/>
        <v/>
      </c>
      <c r="AK8486" s="148" t="str">
        <f t="shared" si="1585"/>
        <v/>
      </c>
      <c r="AL8486" s="147" t="str">
        <f t="shared" si="1586"/>
        <v/>
      </c>
      <c r="AM8486" s="147" t="str">
        <f t="shared" si="1587"/>
        <v/>
      </c>
      <c r="AN8486" s="147" t="str">
        <f t="shared" si="1588"/>
        <v/>
      </c>
      <c r="AO8486" s="118"/>
    </row>
    <row r="8487" spans="1:41">
      <c r="A8487" s="118"/>
      <c r="B8487" s="118"/>
      <c r="C8487" s="118"/>
      <c r="D8487" s="118"/>
      <c r="E8487" s="118"/>
      <c r="F8487" s="118"/>
      <c r="G8487" s="118"/>
      <c r="H8487" s="118"/>
      <c r="I8487" s="118"/>
      <c r="J8487" s="118"/>
      <c r="K8487" s="118"/>
      <c r="L8487" s="118"/>
      <c r="M8487" s="118"/>
      <c r="N8487" s="118"/>
      <c r="O8487" s="143" t="str">
        <f>IF(H8487="","",(S8487/S8487)&amp;":"&amp;ROUND(AH8487/S8487,2))</f>
        <v/>
      </c>
      <c r="P8487" s="118"/>
      <c r="Q8487" s="118"/>
      <c r="R8487" s="143" t="str">
        <f>IF(H8487="","",(S8487/S8487)&amp;":"&amp;ROUND(AI8487/S8487,2))</f>
        <v/>
      </c>
      <c r="S8487" s="144" t="str">
        <f t="shared" si="1589"/>
        <v/>
      </c>
      <c r="T8487" s="145" t="str">
        <f t="shared" si="1590"/>
        <v/>
      </c>
      <c r="U8487" s="118"/>
      <c r="V8487" s="145" t="str">
        <f t="shared" si="1591"/>
        <v/>
      </c>
      <c r="W8487" s="144" t="str">
        <f t="shared" si="1592"/>
        <v/>
      </c>
      <c r="X8487" s="146" t="str">
        <f>IF(C8487="","",IF(OR(C8487="Trade",C8487="Multi Position"),(X8486+V8487),IF(C8487="Deposit",(X8486+AE8487),IF(C8487="Withdrawal",(X8486-AE8487)))))</f>
        <v/>
      </c>
      <c r="Y8487" s="145" t="str">
        <f t="shared" si="1593"/>
        <v/>
      </c>
      <c r="Z8487" s="118"/>
      <c r="AA8487" s="118"/>
      <c r="AB8487" s="118"/>
      <c r="AC8487" s="118"/>
      <c r="AD8487" s="118"/>
      <c r="AE8487" s="139"/>
      <c r="AF8487" s="118"/>
      <c r="AG8487" s="118"/>
      <c r="AH8487" s="147" t="str">
        <f t="shared" si="1594"/>
        <v/>
      </c>
      <c r="AI8487" s="147" t="str">
        <f t="shared" si="1595"/>
        <v/>
      </c>
      <c r="AJ8487" s="148" t="str">
        <f t="shared" si="1584"/>
        <v/>
      </c>
      <c r="AK8487" s="148" t="str">
        <f t="shared" si="1585"/>
        <v/>
      </c>
      <c r="AL8487" s="147" t="str">
        <f t="shared" si="1586"/>
        <v/>
      </c>
      <c r="AM8487" s="147" t="str">
        <f t="shared" si="1587"/>
        <v/>
      </c>
      <c r="AN8487" s="147" t="str">
        <f t="shared" si="1588"/>
        <v/>
      </c>
      <c r="AO8487" s="118"/>
    </row>
    <row r="8488" spans="1:41">
      <c r="A8488" s="118"/>
      <c r="B8488" s="118"/>
      <c r="C8488" s="118"/>
      <c r="D8488" s="118"/>
      <c r="E8488" s="118"/>
      <c r="F8488" s="118"/>
      <c r="G8488" s="118"/>
      <c r="H8488" s="118"/>
      <c r="I8488" s="118"/>
      <c r="J8488" s="118"/>
      <c r="K8488" s="118"/>
      <c r="L8488" s="118"/>
      <c r="M8488" s="118"/>
      <c r="N8488" s="118"/>
      <c r="O8488" s="143" t="str">
        <f>IF(H8488="","",(S8488/S8488)&amp;":"&amp;ROUND(AH8488/S8488,2))</f>
        <v/>
      </c>
      <c r="P8488" s="118"/>
      <c r="Q8488" s="118"/>
      <c r="R8488" s="143" t="str">
        <f>IF(H8488="","",(S8488/S8488)&amp;":"&amp;ROUND(AI8488/S8488,2))</f>
        <v/>
      </c>
      <c r="S8488" s="144" t="str">
        <f t="shared" si="1589"/>
        <v/>
      </c>
      <c r="T8488" s="145" t="str">
        <f t="shared" si="1590"/>
        <v/>
      </c>
      <c r="U8488" s="118"/>
      <c r="V8488" s="145" t="str">
        <f t="shared" si="1591"/>
        <v/>
      </c>
      <c r="W8488" s="144" t="str">
        <f t="shared" si="1592"/>
        <v/>
      </c>
      <c r="X8488" s="146" t="str">
        <f>IF(C8488="","",IF(OR(C8488="Trade",C8488="Multi Position"),(X8487+V8488),IF(C8488="Deposit",(X8487+AE8488),IF(C8488="Withdrawal",(X8487-AE8488)))))</f>
        <v/>
      </c>
      <c r="Y8488" s="145" t="str">
        <f t="shared" si="1593"/>
        <v/>
      </c>
      <c r="Z8488" s="118"/>
      <c r="AA8488" s="118"/>
      <c r="AB8488" s="118"/>
      <c r="AC8488" s="118"/>
      <c r="AD8488" s="118"/>
      <c r="AE8488" s="139"/>
      <c r="AF8488" s="118"/>
      <c r="AG8488" s="118"/>
      <c r="AH8488" s="147" t="str">
        <f t="shared" si="1594"/>
        <v/>
      </c>
      <c r="AI8488" s="147" t="str">
        <f t="shared" si="1595"/>
        <v/>
      </c>
      <c r="AJ8488" s="148" t="str">
        <f t="shared" si="1584"/>
        <v/>
      </c>
      <c r="AK8488" s="148" t="str">
        <f t="shared" si="1585"/>
        <v/>
      </c>
      <c r="AL8488" s="147" t="str">
        <f t="shared" si="1586"/>
        <v/>
      </c>
      <c r="AM8488" s="147" t="str">
        <f t="shared" si="1587"/>
        <v/>
      </c>
      <c r="AN8488" s="147" t="str">
        <f t="shared" si="1588"/>
        <v/>
      </c>
      <c r="AO8488" s="118"/>
    </row>
    <row r="8489" spans="1:41">
      <c r="A8489" s="118"/>
      <c r="B8489" s="118"/>
      <c r="C8489" s="118"/>
      <c r="D8489" s="118"/>
      <c r="E8489" s="118"/>
      <c r="F8489" s="118"/>
      <c r="G8489" s="118"/>
      <c r="H8489" s="118"/>
      <c r="I8489" s="118"/>
      <c r="J8489" s="118"/>
      <c r="K8489" s="118"/>
      <c r="L8489" s="118"/>
      <c r="M8489" s="118"/>
      <c r="N8489" s="118"/>
      <c r="O8489" s="143" t="str">
        <f>IF(H8489="","",(S8489/S8489)&amp;":"&amp;ROUND(AH8489/S8489,2))</f>
        <v/>
      </c>
      <c r="P8489" s="118"/>
      <c r="Q8489" s="118"/>
      <c r="R8489" s="143" t="str">
        <f>IF(H8489="","",(S8489/S8489)&amp;":"&amp;ROUND(AI8489/S8489,2))</f>
        <v/>
      </c>
      <c r="S8489" s="144" t="str">
        <f t="shared" si="1589"/>
        <v/>
      </c>
      <c r="T8489" s="145" t="str">
        <f t="shared" si="1590"/>
        <v/>
      </c>
      <c r="U8489" s="118"/>
      <c r="V8489" s="145" t="str">
        <f t="shared" si="1591"/>
        <v/>
      </c>
      <c r="W8489" s="144" t="str">
        <f t="shared" si="1592"/>
        <v/>
      </c>
      <c r="X8489" s="146" t="str">
        <f>IF(C8489="","",IF(OR(C8489="Trade",C8489="Multi Position"),(X8488+V8489),IF(C8489="Deposit",(X8488+AE8489),IF(C8489="Withdrawal",(X8488-AE8489)))))</f>
        <v/>
      </c>
      <c r="Y8489" s="145" t="str">
        <f t="shared" si="1593"/>
        <v/>
      </c>
      <c r="Z8489" s="118"/>
      <c r="AA8489" s="118"/>
      <c r="AB8489" s="118"/>
      <c r="AC8489" s="118"/>
      <c r="AD8489" s="118"/>
      <c r="AE8489" s="139"/>
      <c r="AF8489" s="118"/>
      <c r="AG8489" s="118"/>
      <c r="AH8489" s="147" t="str">
        <f t="shared" si="1594"/>
        <v/>
      </c>
      <c r="AI8489" s="147" t="str">
        <f t="shared" si="1595"/>
        <v/>
      </c>
      <c r="AJ8489" s="148" t="str">
        <f t="shared" si="1584"/>
        <v/>
      </c>
      <c r="AK8489" s="148" t="str">
        <f t="shared" si="1585"/>
        <v/>
      </c>
      <c r="AL8489" s="147" t="str">
        <f t="shared" si="1586"/>
        <v/>
      </c>
      <c r="AM8489" s="147" t="str">
        <f t="shared" si="1587"/>
        <v/>
      </c>
      <c r="AN8489" s="147" t="str">
        <f t="shared" si="1588"/>
        <v/>
      </c>
      <c r="AO8489" s="118"/>
    </row>
    <row r="8490" spans="1:41">
      <c r="A8490" s="118"/>
      <c r="B8490" s="118"/>
      <c r="C8490" s="118"/>
      <c r="D8490" s="118"/>
      <c r="E8490" s="118"/>
      <c r="F8490" s="118"/>
      <c r="G8490" s="118"/>
      <c r="H8490" s="118"/>
      <c r="I8490" s="118"/>
      <c r="J8490" s="118"/>
      <c r="K8490" s="118"/>
      <c r="L8490" s="118"/>
      <c r="M8490" s="118"/>
      <c r="N8490" s="118"/>
      <c r="O8490" s="143" t="str">
        <f>IF(H8490="","",(S8490/S8490)&amp;":"&amp;ROUND(AH8490/S8490,2))</f>
        <v/>
      </c>
      <c r="P8490" s="118"/>
      <c r="Q8490" s="118"/>
      <c r="R8490" s="143" t="str">
        <f>IF(H8490="","",(S8490/S8490)&amp;":"&amp;ROUND(AI8490/S8490,2))</f>
        <v/>
      </c>
      <c r="S8490" s="144" t="str">
        <f t="shared" si="1589"/>
        <v/>
      </c>
      <c r="T8490" s="145" t="str">
        <f t="shared" si="1590"/>
        <v/>
      </c>
      <c r="U8490" s="118"/>
      <c r="V8490" s="145" t="str">
        <f t="shared" si="1591"/>
        <v/>
      </c>
      <c r="W8490" s="144" t="str">
        <f t="shared" si="1592"/>
        <v/>
      </c>
      <c r="X8490" s="146" t="str">
        <f>IF(C8490="","",IF(OR(C8490="Trade",C8490="Multi Position"),(X8489+V8490),IF(C8490="Deposit",(X8489+AE8490),IF(C8490="Withdrawal",(X8489-AE8490)))))</f>
        <v/>
      </c>
      <c r="Y8490" s="145" t="str">
        <f t="shared" si="1593"/>
        <v/>
      </c>
      <c r="Z8490" s="118"/>
      <c r="AA8490" s="118"/>
      <c r="AB8490" s="118"/>
      <c r="AC8490" s="118"/>
      <c r="AD8490" s="118"/>
      <c r="AE8490" s="139"/>
      <c r="AF8490" s="118"/>
      <c r="AG8490" s="118"/>
      <c r="AH8490" s="147" t="str">
        <f t="shared" si="1594"/>
        <v/>
      </c>
      <c r="AI8490" s="147" t="str">
        <f t="shared" si="1595"/>
        <v/>
      </c>
      <c r="AJ8490" s="148" t="str">
        <f t="shared" si="1584"/>
        <v/>
      </c>
      <c r="AK8490" s="148" t="str">
        <f t="shared" si="1585"/>
        <v/>
      </c>
      <c r="AL8490" s="147" t="str">
        <f t="shared" si="1586"/>
        <v/>
      </c>
      <c r="AM8490" s="147" t="str">
        <f t="shared" si="1587"/>
        <v/>
      </c>
      <c r="AN8490" s="147" t="str">
        <f t="shared" si="1588"/>
        <v/>
      </c>
      <c r="AO8490" s="118"/>
    </row>
    <row r="8491" spans="1:41">
      <c r="A8491" s="118"/>
      <c r="B8491" s="118"/>
      <c r="C8491" s="118"/>
      <c r="D8491" s="118"/>
      <c r="E8491" s="118"/>
      <c r="F8491" s="118"/>
      <c r="G8491" s="118"/>
      <c r="H8491" s="118"/>
      <c r="I8491" s="118"/>
      <c r="J8491" s="118"/>
      <c r="K8491" s="118"/>
      <c r="L8491" s="118"/>
      <c r="M8491" s="118"/>
      <c r="N8491" s="118"/>
      <c r="O8491" s="143" t="str">
        <f>IF(H8491="","",(S8491/S8491)&amp;":"&amp;ROUND(AH8491/S8491,2))</f>
        <v/>
      </c>
      <c r="P8491" s="118"/>
      <c r="Q8491" s="118"/>
      <c r="R8491" s="143" t="str">
        <f>IF(H8491="","",(S8491/S8491)&amp;":"&amp;ROUND(AI8491/S8491,2))</f>
        <v/>
      </c>
      <c r="S8491" s="144" t="str">
        <f t="shared" si="1589"/>
        <v/>
      </c>
      <c r="T8491" s="145" t="str">
        <f t="shared" si="1590"/>
        <v/>
      </c>
      <c r="U8491" s="118"/>
      <c r="V8491" s="145" t="str">
        <f t="shared" si="1591"/>
        <v/>
      </c>
      <c r="W8491" s="144" t="str">
        <f t="shared" si="1592"/>
        <v/>
      </c>
      <c r="X8491" s="146" t="str">
        <f>IF(C8491="","",IF(OR(C8491="Trade",C8491="Multi Position"),(X8490+V8491),IF(C8491="Deposit",(X8490+AE8491),IF(C8491="Withdrawal",(X8490-AE8491)))))</f>
        <v/>
      </c>
      <c r="Y8491" s="145" t="str">
        <f t="shared" si="1593"/>
        <v/>
      </c>
      <c r="Z8491" s="118"/>
      <c r="AA8491" s="118"/>
      <c r="AB8491" s="118"/>
      <c r="AC8491" s="118"/>
      <c r="AD8491" s="118"/>
      <c r="AE8491" s="139"/>
      <c r="AF8491" s="118"/>
      <c r="AG8491" s="118"/>
      <c r="AH8491" s="147" t="str">
        <f t="shared" si="1594"/>
        <v/>
      </c>
      <c r="AI8491" s="147" t="str">
        <f t="shared" si="1595"/>
        <v/>
      </c>
      <c r="AJ8491" s="148" t="str">
        <f t="shared" si="1584"/>
        <v/>
      </c>
      <c r="AK8491" s="148" t="str">
        <f t="shared" si="1585"/>
        <v/>
      </c>
      <c r="AL8491" s="147" t="str">
        <f t="shared" si="1586"/>
        <v/>
      </c>
      <c r="AM8491" s="147" t="str">
        <f t="shared" si="1587"/>
        <v/>
      </c>
      <c r="AN8491" s="147" t="str">
        <f t="shared" si="1588"/>
        <v/>
      </c>
      <c r="AO8491" s="118"/>
    </row>
    <row r="8492" spans="1:41">
      <c r="A8492" s="118"/>
      <c r="B8492" s="118"/>
      <c r="C8492" s="118"/>
      <c r="D8492" s="118"/>
      <c r="E8492" s="118"/>
      <c r="F8492" s="118"/>
      <c r="G8492" s="118"/>
      <c r="H8492" s="118"/>
      <c r="I8492" s="118"/>
      <c r="J8492" s="118"/>
      <c r="K8492" s="118"/>
      <c r="L8492" s="118"/>
      <c r="M8492" s="118"/>
      <c r="N8492" s="118"/>
      <c r="O8492" s="143" t="str">
        <f>IF(H8492="","",(S8492/S8492)&amp;":"&amp;ROUND(AH8492/S8492,2))</f>
        <v/>
      </c>
      <c r="P8492" s="118"/>
      <c r="Q8492" s="118"/>
      <c r="R8492" s="143" t="str">
        <f>IF(H8492="","",(S8492/S8492)&amp;":"&amp;ROUND(AI8492/S8492,2))</f>
        <v/>
      </c>
      <c r="S8492" s="144" t="str">
        <f t="shared" si="1589"/>
        <v/>
      </c>
      <c r="T8492" s="145" t="str">
        <f t="shared" si="1590"/>
        <v/>
      </c>
      <c r="U8492" s="118"/>
      <c r="V8492" s="145" t="str">
        <f t="shared" si="1591"/>
        <v/>
      </c>
      <c r="W8492" s="144" t="str">
        <f t="shared" si="1592"/>
        <v/>
      </c>
      <c r="X8492" s="146" t="str">
        <f>IF(C8492="","",IF(OR(C8492="Trade",C8492="Multi Position"),(X8491+V8492),IF(C8492="Deposit",(X8491+AE8492),IF(C8492="Withdrawal",(X8491-AE8492)))))</f>
        <v/>
      </c>
      <c r="Y8492" s="145" t="str">
        <f t="shared" si="1593"/>
        <v/>
      </c>
      <c r="Z8492" s="118"/>
      <c r="AA8492" s="118"/>
      <c r="AB8492" s="118"/>
      <c r="AC8492" s="118"/>
      <c r="AD8492" s="118"/>
      <c r="AE8492" s="139"/>
      <c r="AF8492" s="118"/>
      <c r="AG8492" s="118"/>
      <c r="AH8492" s="147" t="str">
        <f t="shared" si="1594"/>
        <v/>
      </c>
      <c r="AI8492" s="147" t="str">
        <f t="shared" si="1595"/>
        <v/>
      </c>
      <c r="AJ8492" s="148" t="str">
        <f t="shared" si="1584"/>
        <v/>
      </c>
      <c r="AK8492" s="148" t="str">
        <f t="shared" si="1585"/>
        <v/>
      </c>
      <c r="AL8492" s="147" t="str">
        <f t="shared" si="1586"/>
        <v/>
      </c>
      <c r="AM8492" s="147" t="str">
        <f t="shared" si="1587"/>
        <v/>
      </c>
      <c r="AN8492" s="147" t="str">
        <f t="shared" si="1588"/>
        <v/>
      </c>
      <c r="AO8492" s="118"/>
    </row>
    <row r="8493" spans="1:41">
      <c r="A8493" s="118"/>
      <c r="B8493" s="118"/>
      <c r="C8493" s="118"/>
      <c r="D8493" s="118"/>
      <c r="E8493" s="118"/>
      <c r="F8493" s="118"/>
      <c r="G8493" s="118"/>
      <c r="H8493" s="118"/>
      <c r="I8493" s="118"/>
      <c r="J8493" s="118"/>
      <c r="K8493" s="118"/>
      <c r="L8493" s="118"/>
      <c r="M8493" s="118"/>
      <c r="N8493" s="118"/>
      <c r="O8493" s="143" t="str">
        <f>IF(H8493="","",(S8493/S8493)&amp;":"&amp;ROUND(AH8493/S8493,2))</f>
        <v/>
      </c>
      <c r="P8493" s="118"/>
      <c r="Q8493" s="118"/>
      <c r="R8493" s="143" t="str">
        <f>IF(H8493="","",(S8493/S8493)&amp;":"&amp;ROUND(AI8493/S8493,2))</f>
        <v/>
      </c>
      <c r="S8493" s="144" t="str">
        <f t="shared" si="1589"/>
        <v/>
      </c>
      <c r="T8493" s="145" t="str">
        <f t="shared" si="1590"/>
        <v/>
      </c>
      <c r="U8493" s="118"/>
      <c r="V8493" s="145" t="str">
        <f t="shared" si="1591"/>
        <v/>
      </c>
      <c r="W8493" s="144" t="str">
        <f t="shared" si="1592"/>
        <v/>
      </c>
      <c r="X8493" s="146" t="str">
        <f>IF(C8493="","",IF(OR(C8493="Trade",C8493="Multi Position"),(X8492+V8493),IF(C8493="Deposit",(X8492+AE8493),IF(C8493="Withdrawal",(X8492-AE8493)))))</f>
        <v/>
      </c>
      <c r="Y8493" s="145" t="str">
        <f t="shared" si="1593"/>
        <v/>
      </c>
      <c r="Z8493" s="118"/>
      <c r="AA8493" s="118"/>
      <c r="AB8493" s="118"/>
      <c r="AC8493" s="118"/>
      <c r="AD8493" s="118"/>
      <c r="AE8493" s="139"/>
      <c r="AF8493" s="118"/>
      <c r="AG8493" s="118"/>
      <c r="AH8493" s="147" t="str">
        <f t="shared" si="1594"/>
        <v/>
      </c>
      <c r="AI8493" s="147" t="str">
        <f t="shared" si="1595"/>
        <v/>
      </c>
      <c r="AJ8493" s="148" t="str">
        <f t="shared" si="1584"/>
        <v/>
      </c>
      <c r="AK8493" s="148" t="str">
        <f t="shared" si="1585"/>
        <v/>
      </c>
      <c r="AL8493" s="147" t="str">
        <f t="shared" si="1586"/>
        <v/>
      </c>
      <c r="AM8493" s="147" t="str">
        <f t="shared" si="1587"/>
        <v/>
      </c>
      <c r="AN8493" s="147" t="str">
        <f t="shared" si="1588"/>
        <v/>
      </c>
      <c r="AO8493" s="118"/>
    </row>
    <row r="8494" spans="1:41">
      <c r="A8494" s="118"/>
      <c r="B8494" s="118"/>
      <c r="C8494" s="118"/>
      <c r="D8494" s="118"/>
      <c r="E8494" s="118"/>
      <c r="F8494" s="118"/>
      <c r="G8494" s="118"/>
      <c r="H8494" s="118"/>
      <c r="I8494" s="118"/>
      <c r="J8494" s="118"/>
      <c r="K8494" s="118"/>
      <c r="L8494" s="118"/>
      <c r="M8494" s="118"/>
      <c r="N8494" s="118"/>
      <c r="O8494" s="143" t="str">
        <f>IF(H8494="","",(S8494/S8494)&amp;":"&amp;ROUND(AH8494/S8494,2))</f>
        <v/>
      </c>
      <c r="P8494" s="118"/>
      <c r="Q8494" s="118"/>
      <c r="R8494" s="143" t="str">
        <f>IF(H8494="","",(S8494/S8494)&amp;":"&amp;ROUND(AI8494/S8494,2))</f>
        <v/>
      </c>
      <c r="S8494" s="144" t="str">
        <f t="shared" si="1589"/>
        <v/>
      </c>
      <c r="T8494" s="145" t="str">
        <f t="shared" si="1590"/>
        <v/>
      </c>
      <c r="U8494" s="118"/>
      <c r="V8494" s="145" t="str">
        <f t="shared" si="1591"/>
        <v/>
      </c>
      <c r="W8494" s="144" t="str">
        <f t="shared" si="1592"/>
        <v/>
      </c>
      <c r="X8494" s="146" t="str">
        <f>IF(C8494="","",IF(OR(C8494="Trade",C8494="Multi Position"),(X8493+V8494),IF(C8494="Deposit",(X8493+AE8494),IF(C8494="Withdrawal",(X8493-AE8494)))))</f>
        <v/>
      </c>
      <c r="Y8494" s="145" t="str">
        <f t="shared" si="1593"/>
        <v/>
      </c>
      <c r="Z8494" s="118"/>
      <c r="AA8494" s="118"/>
      <c r="AB8494" s="118"/>
      <c r="AC8494" s="118"/>
      <c r="AD8494" s="118"/>
      <c r="AE8494" s="139"/>
      <c r="AF8494" s="118"/>
      <c r="AG8494" s="118"/>
      <c r="AH8494" s="147" t="str">
        <f t="shared" si="1594"/>
        <v/>
      </c>
      <c r="AI8494" s="147" t="str">
        <f t="shared" si="1595"/>
        <v/>
      </c>
      <c r="AJ8494" s="148" t="str">
        <f t="shared" si="1584"/>
        <v/>
      </c>
      <c r="AK8494" s="148" t="str">
        <f t="shared" si="1585"/>
        <v/>
      </c>
      <c r="AL8494" s="147" t="str">
        <f t="shared" si="1586"/>
        <v/>
      </c>
      <c r="AM8494" s="147" t="str">
        <f t="shared" si="1587"/>
        <v/>
      </c>
      <c r="AN8494" s="147" t="str">
        <f t="shared" si="1588"/>
        <v/>
      </c>
      <c r="AO8494" s="118"/>
    </row>
    <row r="8495" spans="1:41">
      <c r="A8495" s="118"/>
      <c r="B8495" s="118"/>
      <c r="C8495" s="118"/>
      <c r="D8495" s="118"/>
      <c r="E8495" s="118"/>
      <c r="F8495" s="118"/>
      <c r="G8495" s="118"/>
      <c r="H8495" s="118"/>
      <c r="I8495" s="118"/>
      <c r="J8495" s="118"/>
      <c r="K8495" s="118"/>
      <c r="L8495" s="118"/>
      <c r="M8495" s="118"/>
      <c r="N8495" s="118"/>
      <c r="O8495" s="143" t="str">
        <f>IF(H8495="","",(S8495/S8495)&amp;":"&amp;ROUND(AH8495/S8495,2))</f>
        <v/>
      </c>
      <c r="P8495" s="118"/>
      <c r="Q8495" s="118"/>
      <c r="R8495" s="143" t="str">
        <f>IF(H8495="","",(S8495/S8495)&amp;":"&amp;ROUND(AI8495/S8495,2))</f>
        <v/>
      </c>
      <c r="S8495" s="144" t="str">
        <f t="shared" si="1589"/>
        <v/>
      </c>
      <c r="T8495" s="145" t="str">
        <f t="shared" si="1590"/>
        <v/>
      </c>
      <c r="U8495" s="118"/>
      <c r="V8495" s="145" t="str">
        <f t="shared" si="1591"/>
        <v/>
      </c>
      <c r="W8495" s="144" t="str">
        <f t="shared" si="1592"/>
        <v/>
      </c>
      <c r="X8495" s="146" t="str">
        <f>IF(C8495="","",IF(OR(C8495="Trade",C8495="Multi Position"),(X8494+V8495),IF(C8495="Deposit",(X8494+AE8495),IF(C8495="Withdrawal",(X8494-AE8495)))))</f>
        <v/>
      </c>
      <c r="Y8495" s="145" t="str">
        <f t="shared" si="1593"/>
        <v/>
      </c>
      <c r="Z8495" s="118"/>
      <c r="AA8495" s="118"/>
      <c r="AB8495" s="118"/>
      <c r="AC8495" s="118"/>
      <c r="AD8495" s="118"/>
      <c r="AE8495" s="139"/>
      <c r="AF8495" s="118"/>
      <c r="AG8495" s="118"/>
      <c r="AH8495" s="147" t="str">
        <f t="shared" si="1594"/>
        <v/>
      </c>
      <c r="AI8495" s="147" t="str">
        <f t="shared" si="1595"/>
        <v/>
      </c>
      <c r="AJ8495" s="148" t="str">
        <f t="shared" si="1584"/>
        <v/>
      </c>
      <c r="AK8495" s="148" t="str">
        <f t="shared" si="1585"/>
        <v/>
      </c>
      <c r="AL8495" s="147" t="str">
        <f t="shared" si="1586"/>
        <v/>
      </c>
      <c r="AM8495" s="147" t="str">
        <f t="shared" si="1587"/>
        <v/>
      </c>
      <c r="AN8495" s="147" t="str">
        <f t="shared" si="1588"/>
        <v/>
      </c>
      <c r="AO8495" s="118"/>
    </row>
    <row r="8496" spans="1:41">
      <c r="A8496" s="118"/>
      <c r="B8496" s="118"/>
      <c r="C8496" s="118"/>
      <c r="D8496" s="118"/>
      <c r="E8496" s="118"/>
      <c r="F8496" s="118"/>
      <c r="G8496" s="118"/>
      <c r="H8496" s="118"/>
      <c r="I8496" s="118"/>
      <c r="J8496" s="118"/>
      <c r="K8496" s="118"/>
      <c r="L8496" s="118"/>
      <c r="M8496" s="118"/>
      <c r="N8496" s="118"/>
      <c r="O8496" s="143" t="str">
        <f>IF(H8496="","",(S8496/S8496)&amp;":"&amp;ROUND(AH8496/S8496,2))</f>
        <v/>
      </c>
      <c r="P8496" s="118"/>
      <c r="Q8496" s="118"/>
      <c r="R8496" s="143" t="str">
        <f>IF(H8496="","",(S8496/S8496)&amp;":"&amp;ROUND(AI8496/S8496,2))</f>
        <v/>
      </c>
      <c r="S8496" s="144" t="str">
        <f t="shared" si="1589"/>
        <v/>
      </c>
      <c r="T8496" s="145" t="str">
        <f t="shared" si="1590"/>
        <v/>
      </c>
      <c r="U8496" s="118"/>
      <c r="V8496" s="145" t="str">
        <f t="shared" si="1591"/>
        <v/>
      </c>
      <c r="W8496" s="144" t="str">
        <f t="shared" si="1592"/>
        <v/>
      </c>
      <c r="X8496" s="146" t="str">
        <f>IF(C8496="","",IF(OR(C8496="Trade",C8496="Multi Position"),(X8495+V8496),IF(C8496="Deposit",(X8495+AE8496),IF(C8496="Withdrawal",(X8495-AE8496)))))</f>
        <v/>
      </c>
      <c r="Y8496" s="145" t="str">
        <f t="shared" si="1593"/>
        <v/>
      </c>
      <c r="Z8496" s="118"/>
      <c r="AA8496" s="118"/>
      <c r="AB8496" s="118"/>
      <c r="AC8496" s="118"/>
      <c r="AD8496" s="118"/>
      <c r="AE8496" s="139"/>
      <c r="AF8496" s="118"/>
      <c r="AG8496" s="118"/>
      <c r="AH8496" s="147" t="str">
        <f t="shared" si="1594"/>
        <v/>
      </c>
      <c r="AI8496" s="147" t="str">
        <f t="shared" si="1595"/>
        <v/>
      </c>
      <c r="AJ8496" s="148" t="str">
        <f t="shared" si="1584"/>
        <v/>
      </c>
      <c r="AK8496" s="148" t="str">
        <f t="shared" si="1585"/>
        <v/>
      </c>
      <c r="AL8496" s="147" t="str">
        <f t="shared" si="1586"/>
        <v/>
      </c>
      <c r="AM8496" s="147" t="str">
        <f t="shared" si="1587"/>
        <v/>
      </c>
      <c r="AN8496" s="147" t="str">
        <f t="shared" si="1588"/>
        <v/>
      </c>
      <c r="AO8496" s="118"/>
    </row>
    <row r="8497" spans="1:41">
      <c r="A8497" s="118"/>
      <c r="B8497" s="118"/>
      <c r="C8497" s="118"/>
      <c r="D8497" s="118"/>
      <c r="E8497" s="118"/>
      <c r="F8497" s="118"/>
      <c r="G8497" s="118"/>
      <c r="H8497" s="118"/>
      <c r="I8497" s="118"/>
      <c r="J8497" s="118"/>
      <c r="K8497" s="118"/>
      <c r="L8497" s="118"/>
      <c r="M8497" s="118"/>
      <c r="N8497" s="118"/>
      <c r="O8497" s="143" t="str">
        <f>IF(H8497="","",(S8497/S8497)&amp;":"&amp;ROUND(AH8497/S8497,2))</f>
        <v/>
      </c>
      <c r="P8497" s="118"/>
      <c r="Q8497" s="118"/>
      <c r="R8497" s="143" t="str">
        <f>IF(H8497="","",(S8497/S8497)&amp;":"&amp;ROUND(AI8497/S8497,2))</f>
        <v/>
      </c>
      <c r="S8497" s="144" t="str">
        <f t="shared" si="1589"/>
        <v/>
      </c>
      <c r="T8497" s="145" t="str">
        <f t="shared" si="1590"/>
        <v/>
      </c>
      <c r="U8497" s="118"/>
      <c r="V8497" s="145" t="str">
        <f t="shared" si="1591"/>
        <v/>
      </c>
      <c r="W8497" s="144" t="str">
        <f t="shared" si="1592"/>
        <v/>
      </c>
      <c r="X8497" s="146" t="str">
        <f>IF(C8497="","",IF(OR(C8497="Trade",C8497="Multi Position"),(X8496+V8497),IF(C8497="Deposit",(X8496+AE8497),IF(C8497="Withdrawal",(X8496-AE8497)))))</f>
        <v/>
      </c>
      <c r="Y8497" s="145" t="str">
        <f t="shared" si="1593"/>
        <v/>
      </c>
      <c r="Z8497" s="118"/>
      <c r="AA8497" s="118"/>
      <c r="AB8497" s="118"/>
      <c r="AC8497" s="118"/>
      <c r="AD8497" s="118"/>
      <c r="AE8497" s="139"/>
      <c r="AF8497" s="118"/>
      <c r="AG8497" s="118"/>
      <c r="AH8497" s="147" t="str">
        <f t="shared" si="1594"/>
        <v/>
      </c>
      <c r="AI8497" s="147" t="str">
        <f t="shared" si="1595"/>
        <v/>
      </c>
      <c r="AJ8497" s="148" t="str">
        <f t="shared" si="1584"/>
        <v/>
      </c>
      <c r="AK8497" s="148" t="str">
        <f t="shared" si="1585"/>
        <v/>
      </c>
      <c r="AL8497" s="147" t="str">
        <f t="shared" si="1586"/>
        <v/>
      </c>
      <c r="AM8497" s="147" t="str">
        <f t="shared" si="1587"/>
        <v/>
      </c>
      <c r="AN8497" s="147" t="str">
        <f t="shared" si="1588"/>
        <v/>
      </c>
      <c r="AO8497" s="118"/>
    </row>
    <row r="8498" spans="1:41">
      <c r="A8498" s="118"/>
      <c r="B8498" s="118"/>
      <c r="C8498" s="118"/>
      <c r="D8498" s="118"/>
      <c r="E8498" s="118"/>
      <c r="F8498" s="118"/>
      <c r="G8498" s="118"/>
      <c r="H8498" s="118"/>
      <c r="I8498" s="118"/>
      <c r="J8498" s="118"/>
      <c r="K8498" s="118"/>
      <c r="L8498" s="118"/>
      <c r="M8498" s="118"/>
      <c r="N8498" s="118"/>
      <c r="O8498" s="143" t="str">
        <f>IF(H8498="","",(S8498/S8498)&amp;":"&amp;ROUND(AH8498/S8498,2))</f>
        <v/>
      </c>
      <c r="P8498" s="118"/>
      <c r="Q8498" s="118"/>
      <c r="R8498" s="143" t="str">
        <f>IF(H8498="","",(S8498/S8498)&amp;":"&amp;ROUND(AI8498/S8498,2))</f>
        <v/>
      </c>
      <c r="S8498" s="144" t="str">
        <f t="shared" si="1589"/>
        <v/>
      </c>
      <c r="T8498" s="145" t="str">
        <f t="shared" si="1590"/>
        <v/>
      </c>
      <c r="U8498" s="118"/>
      <c r="V8498" s="145" t="str">
        <f t="shared" si="1591"/>
        <v/>
      </c>
      <c r="W8498" s="144" t="str">
        <f t="shared" si="1592"/>
        <v/>
      </c>
      <c r="X8498" s="146" t="str">
        <f>IF(C8498="","",IF(OR(C8498="Trade",C8498="Multi Position"),(X8497+V8498),IF(C8498="Deposit",(X8497+AE8498),IF(C8498="Withdrawal",(X8497-AE8498)))))</f>
        <v/>
      </c>
      <c r="Y8498" s="145" t="str">
        <f t="shared" si="1593"/>
        <v/>
      </c>
      <c r="Z8498" s="118"/>
      <c r="AA8498" s="118"/>
      <c r="AB8498" s="118"/>
      <c r="AC8498" s="118"/>
      <c r="AD8498" s="118"/>
      <c r="AE8498" s="139"/>
      <c r="AF8498" s="118"/>
      <c r="AG8498" s="118"/>
      <c r="AH8498" s="147" t="str">
        <f t="shared" si="1594"/>
        <v/>
      </c>
      <c r="AI8498" s="147" t="str">
        <f t="shared" si="1595"/>
        <v/>
      </c>
      <c r="AJ8498" s="148" t="str">
        <f t="shared" si="1584"/>
        <v/>
      </c>
      <c r="AK8498" s="148" t="str">
        <f t="shared" si="1585"/>
        <v/>
      </c>
      <c r="AL8498" s="147" t="str">
        <f t="shared" si="1586"/>
        <v/>
      </c>
      <c r="AM8498" s="147" t="str">
        <f t="shared" si="1587"/>
        <v/>
      </c>
      <c r="AN8498" s="147" t="str">
        <f t="shared" si="1588"/>
        <v/>
      </c>
      <c r="AO8498" s="118"/>
    </row>
    <row r="8499" spans="1:41">
      <c r="A8499" s="118"/>
      <c r="B8499" s="118"/>
      <c r="C8499" s="118"/>
      <c r="D8499" s="118"/>
      <c r="E8499" s="118"/>
      <c r="F8499" s="118"/>
      <c r="G8499" s="118"/>
      <c r="H8499" s="118"/>
      <c r="I8499" s="118"/>
      <c r="J8499" s="118"/>
      <c r="K8499" s="118"/>
      <c r="L8499" s="118"/>
      <c r="M8499" s="118"/>
      <c r="N8499" s="118"/>
      <c r="O8499" s="143" t="str">
        <f>IF(H8499="","",(S8499/S8499)&amp;":"&amp;ROUND(AH8499/S8499,2))</f>
        <v/>
      </c>
      <c r="P8499" s="118"/>
      <c r="Q8499" s="118"/>
      <c r="R8499" s="143" t="str">
        <f>IF(H8499="","",(S8499/S8499)&amp;":"&amp;ROUND(AI8499/S8499,2))</f>
        <v/>
      </c>
      <c r="S8499" s="144" t="str">
        <f t="shared" si="1589"/>
        <v/>
      </c>
      <c r="T8499" s="145" t="str">
        <f t="shared" si="1590"/>
        <v/>
      </c>
      <c r="U8499" s="118"/>
      <c r="V8499" s="145" t="str">
        <f t="shared" si="1591"/>
        <v/>
      </c>
      <c r="W8499" s="144" t="str">
        <f t="shared" si="1592"/>
        <v/>
      </c>
      <c r="X8499" s="146" t="str">
        <f>IF(C8499="","",IF(OR(C8499="Trade",C8499="Multi Position"),(X8498+V8499),IF(C8499="Deposit",(X8498+AE8499),IF(C8499="Withdrawal",(X8498-AE8499)))))</f>
        <v/>
      </c>
      <c r="Y8499" s="145" t="str">
        <f t="shared" si="1593"/>
        <v/>
      </c>
      <c r="Z8499" s="118"/>
      <c r="AA8499" s="118"/>
      <c r="AB8499" s="118"/>
      <c r="AC8499" s="118"/>
      <c r="AD8499" s="118"/>
      <c r="AE8499" s="139"/>
      <c r="AF8499" s="118"/>
      <c r="AG8499" s="118"/>
      <c r="AH8499" s="147" t="str">
        <f t="shared" si="1594"/>
        <v/>
      </c>
      <c r="AI8499" s="147" t="str">
        <f t="shared" si="1595"/>
        <v/>
      </c>
      <c r="AJ8499" s="148" t="str">
        <f t="shared" si="1584"/>
        <v/>
      </c>
      <c r="AK8499" s="148" t="str">
        <f t="shared" si="1585"/>
        <v/>
      </c>
      <c r="AL8499" s="147" t="str">
        <f t="shared" si="1586"/>
        <v/>
      </c>
      <c r="AM8499" s="147" t="str">
        <f t="shared" si="1587"/>
        <v/>
      </c>
      <c r="AN8499" s="147" t="str">
        <f t="shared" si="1588"/>
        <v/>
      </c>
      <c r="AO8499" s="118"/>
    </row>
    <row r="8500" spans="1:41">
      <c r="A8500" s="118"/>
      <c r="B8500" s="118"/>
      <c r="C8500" s="118"/>
      <c r="D8500" s="118"/>
      <c r="E8500" s="118"/>
      <c r="F8500" s="118"/>
      <c r="G8500" s="118"/>
      <c r="H8500" s="118"/>
      <c r="I8500" s="118"/>
      <c r="J8500" s="118"/>
      <c r="K8500" s="118"/>
      <c r="L8500" s="118"/>
      <c r="M8500" s="118"/>
      <c r="N8500" s="118"/>
      <c r="O8500" s="143" t="str">
        <f>IF(H8500="","",(S8500/S8500)&amp;":"&amp;ROUND(AH8500/S8500,2))</f>
        <v/>
      </c>
      <c r="P8500" s="118"/>
      <c r="Q8500" s="118"/>
      <c r="R8500" s="143" t="str">
        <f>IF(H8500="","",(S8500/S8500)&amp;":"&amp;ROUND(AI8500/S8500,2))</f>
        <v/>
      </c>
      <c r="S8500" s="144" t="str">
        <f t="shared" si="1589"/>
        <v/>
      </c>
      <c r="T8500" s="145" t="str">
        <f t="shared" si="1590"/>
        <v/>
      </c>
      <c r="U8500" s="118"/>
      <c r="V8500" s="145" t="str">
        <f t="shared" si="1591"/>
        <v/>
      </c>
      <c r="W8500" s="144" t="str">
        <f t="shared" si="1592"/>
        <v/>
      </c>
      <c r="X8500" s="146" t="str">
        <f>IF(C8500="","",IF(OR(C8500="Trade",C8500="Multi Position"),(X8499+V8500),IF(C8500="Deposit",(X8499+AE8500),IF(C8500="Withdrawal",(X8499-AE8500)))))</f>
        <v/>
      </c>
      <c r="Y8500" s="145" t="str">
        <f t="shared" si="1593"/>
        <v/>
      </c>
      <c r="Z8500" s="118"/>
      <c r="AA8500" s="118"/>
      <c r="AB8500" s="118"/>
      <c r="AC8500" s="118"/>
      <c r="AD8500" s="118"/>
      <c r="AE8500" s="139"/>
      <c r="AF8500" s="118"/>
      <c r="AG8500" s="118"/>
      <c r="AH8500" s="147" t="str">
        <f t="shared" si="1594"/>
        <v/>
      </c>
      <c r="AI8500" s="147" t="str">
        <f t="shared" si="1595"/>
        <v/>
      </c>
      <c r="AJ8500" s="148" t="str">
        <f t="shared" si="1584"/>
        <v/>
      </c>
      <c r="AK8500" s="148" t="str">
        <f t="shared" si="1585"/>
        <v/>
      </c>
      <c r="AL8500" s="147" t="str">
        <f t="shared" si="1586"/>
        <v/>
      </c>
      <c r="AM8500" s="147" t="str">
        <f t="shared" si="1587"/>
        <v/>
      </c>
      <c r="AN8500" s="147" t="str">
        <f t="shared" si="1588"/>
        <v/>
      </c>
      <c r="AO8500" s="118"/>
    </row>
    <row r="8501" spans="1:41">
      <c r="A8501" s="118"/>
      <c r="B8501" s="118"/>
      <c r="C8501" s="118"/>
      <c r="D8501" s="118"/>
      <c r="E8501" s="118"/>
      <c r="F8501" s="118"/>
      <c r="G8501" s="118"/>
      <c r="H8501" s="118"/>
      <c r="I8501" s="118"/>
      <c r="J8501" s="118"/>
      <c r="K8501" s="118"/>
      <c r="L8501" s="118"/>
      <c r="M8501" s="118"/>
      <c r="N8501" s="118"/>
      <c r="O8501" s="143" t="str">
        <f>IF(H8501="","",(S8501/S8501)&amp;":"&amp;ROUND(AH8501/S8501,2))</f>
        <v/>
      </c>
      <c r="P8501" s="118"/>
      <c r="Q8501" s="118"/>
      <c r="R8501" s="143" t="str">
        <f>IF(H8501="","",(S8501/S8501)&amp;":"&amp;ROUND(AI8501/S8501,2))</f>
        <v/>
      </c>
      <c r="S8501" s="144" t="str">
        <f t="shared" si="1589"/>
        <v/>
      </c>
      <c r="T8501" s="145" t="str">
        <f t="shared" si="1590"/>
        <v/>
      </c>
      <c r="U8501" s="118"/>
      <c r="V8501" s="145" t="str">
        <f t="shared" si="1591"/>
        <v/>
      </c>
      <c r="W8501" s="144" t="str">
        <f t="shared" si="1592"/>
        <v/>
      </c>
      <c r="X8501" s="146" t="str">
        <f>IF(C8501="","",IF(OR(C8501="Trade",C8501="Multi Position"),(X8500+V8501),IF(C8501="Deposit",(X8500+AE8501),IF(C8501="Withdrawal",(X8500-AE8501)))))</f>
        <v/>
      </c>
      <c r="Y8501" s="145" t="str">
        <f t="shared" si="1593"/>
        <v/>
      </c>
      <c r="Z8501" s="118"/>
      <c r="AA8501" s="118"/>
      <c r="AB8501" s="118"/>
      <c r="AC8501" s="118"/>
      <c r="AD8501" s="118"/>
      <c r="AE8501" s="139"/>
      <c r="AF8501" s="118"/>
      <c r="AG8501" s="118"/>
      <c r="AH8501" s="147" t="str">
        <f t="shared" si="1594"/>
        <v/>
      </c>
      <c r="AI8501" s="147" t="str">
        <f t="shared" si="1595"/>
        <v/>
      </c>
      <c r="AJ8501" s="148" t="str">
        <f t="shared" si="1584"/>
        <v/>
      </c>
      <c r="AK8501" s="148" t="str">
        <f t="shared" si="1585"/>
        <v/>
      </c>
      <c r="AL8501" s="147" t="str">
        <f t="shared" si="1586"/>
        <v/>
      </c>
      <c r="AM8501" s="147" t="str">
        <f t="shared" si="1587"/>
        <v/>
      </c>
      <c r="AN8501" s="147" t="str">
        <f t="shared" si="1588"/>
        <v/>
      </c>
      <c r="AO8501" s="118"/>
    </row>
    <row r="8502" spans="1:41">
      <c r="A8502" s="118"/>
      <c r="B8502" s="118"/>
      <c r="C8502" s="118"/>
      <c r="D8502" s="118"/>
      <c r="E8502" s="118"/>
      <c r="F8502" s="118"/>
      <c r="G8502" s="118"/>
      <c r="H8502" s="118"/>
      <c r="I8502" s="118"/>
      <c r="J8502" s="118"/>
      <c r="K8502" s="118"/>
      <c r="L8502" s="118"/>
      <c r="M8502" s="118"/>
      <c r="N8502" s="118"/>
      <c r="O8502" s="143" t="str">
        <f>IF(H8502="","",(S8502/S8502)&amp;":"&amp;ROUND(AH8502/S8502,2))</f>
        <v/>
      </c>
      <c r="P8502" s="118"/>
      <c r="Q8502" s="118"/>
      <c r="R8502" s="143" t="str">
        <f>IF(H8502="","",(S8502/S8502)&amp;":"&amp;ROUND(AI8502/S8502,2))</f>
        <v/>
      </c>
      <c r="S8502" s="144" t="str">
        <f t="shared" si="1589"/>
        <v/>
      </c>
      <c r="T8502" s="145" t="str">
        <f t="shared" si="1590"/>
        <v/>
      </c>
      <c r="U8502" s="118"/>
      <c r="V8502" s="145" t="str">
        <f t="shared" si="1591"/>
        <v/>
      </c>
      <c r="W8502" s="144" t="str">
        <f t="shared" si="1592"/>
        <v/>
      </c>
      <c r="X8502" s="146" t="str">
        <f>IF(C8502="","",IF(OR(C8502="Trade",C8502="Multi Position"),(X8501+V8502),IF(C8502="Deposit",(X8501+AE8502),IF(C8502="Withdrawal",(X8501-AE8502)))))</f>
        <v/>
      </c>
      <c r="Y8502" s="145" t="str">
        <f t="shared" si="1593"/>
        <v/>
      </c>
      <c r="Z8502" s="118"/>
      <c r="AA8502" s="118"/>
      <c r="AB8502" s="118"/>
      <c r="AC8502" s="118"/>
      <c r="AD8502" s="118"/>
      <c r="AE8502" s="139"/>
      <c r="AF8502" s="118"/>
      <c r="AG8502" s="118"/>
      <c r="AH8502" s="147" t="str">
        <f t="shared" si="1594"/>
        <v/>
      </c>
      <c r="AI8502" s="147" t="str">
        <f t="shared" si="1595"/>
        <v/>
      </c>
      <c r="AJ8502" s="148" t="str">
        <f t="shared" si="1584"/>
        <v/>
      </c>
      <c r="AK8502" s="148" t="str">
        <f t="shared" si="1585"/>
        <v/>
      </c>
      <c r="AL8502" s="147" t="str">
        <f t="shared" si="1586"/>
        <v/>
      </c>
      <c r="AM8502" s="147" t="str">
        <f t="shared" si="1587"/>
        <v/>
      </c>
      <c r="AN8502" s="147" t="str">
        <f t="shared" si="1588"/>
        <v/>
      </c>
      <c r="AO8502" s="118"/>
    </row>
    <row r="8503" spans="1:41">
      <c r="A8503" s="118"/>
      <c r="B8503" s="118"/>
      <c r="C8503" s="118"/>
      <c r="D8503" s="118"/>
      <c r="E8503" s="118"/>
      <c r="F8503" s="118"/>
      <c r="G8503" s="118"/>
      <c r="H8503" s="118"/>
      <c r="I8503" s="118"/>
      <c r="J8503" s="118"/>
      <c r="K8503" s="118"/>
      <c r="L8503" s="118"/>
      <c r="M8503" s="118"/>
      <c r="N8503" s="118"/>
      <c r="O8503" s="143" t="str">
        <f>IF(H8503="","",(S8503/S8503)&amp;":"&amp;ROUND(AH8503/S8503,2))</f>
        <v/>
      </c>
      <c r="P8503" s="118"/>
      <c r="Q8503" s="118"/>
      <c r="R8503" s="143" t="str">
        <f>IF(H8503="","",(S8503/S8503)&amp;":"&amp;ROUND(AI8503/S8503,2))</f>
        <v/>
      </c>
      <c r="S8503" s="144" t="str">
        <f t="shared" si="1589"/>
        <v/>
      </c>
      <c r="T8503" s="145" t="str">
        <f t="shared" si="1590"/>
        <v/>
      </c>
      <c r="U8503" s="118"/>
      <c r="V8503" s="145" t="str">
        <f t="shared" si="1591"/>
        <v/>
      </c>
      <c r="W8503" s="144" t="str">
        <f t="shared" si="1592"/>
        <v/>
      </c>
      <c r="X8503" s="146" t="str">
        <f>IF(C8503="","",IF(OR(C8503="Trade",C8503="Multi Position"),(X8502+V8503),IF(C8503="Deposit",(X8502+AE8503),IF(C8503="Withdrawal",(X8502-AE8503)))))</f>
        <v/>
      </c>
      <c r="Y8503" s="145" t="str">
        <f t="shared" si="1593"/>
        <v/>
      </c>
      <c r="Z8503" s="118"/>
      <c r="AA8503" s="118"/>
      <c r="AB8503" s="118"/>
      <c r="AC8503" s="118"/>
      <c r="AD8503" s="118"/>
      <c r="AE8503" s="139"/>
      <c r="AF8503" s="118"/>
      <c r="AG8503" s="118"/>
      <c r="AH8503" s="147" t="str">
        <f t="shared" si="1594"/>
        <v/>
      </c>
      <c r="AI8503" s="147" t="str">
        <f t="shared" si="1595"/>
        <v/>
      </c>
      <c r="AJ8503" s="148" t="str">
        <f t="shared" si="1584"/>
        <v/>
      </c>
      <c r="AK8503" s="148" t="str">
        <f t="shared" si="1585"/>
        <v/>
      </c>
      <c r="AL8503" s="147" t="str">
        <f t="shared" si="1586"/>
        <v/>
      </c>
      <c r="AM8503" s="147" t="str">
        <f t="shared" si="1587"/>
        <v/>
      </c>
      <c r="AN8503" s="147" t="str">
        <f t="shared" si="1588"/>
        <v/>
      </c>
      <c r="AO8503" s="118"/>
    </row>
    <row r="8504" spans="1:41">
      <c r="A8504" s="118"/>
      <c r="B8504" s="118"/>
      <c r="C8504" s="118"/>
      <c r="D8504" s="118"/>
      <c r="E8504" s="118"/>
      <c r="F8504" s="118"/>
      <c r="G8504" s="118"/>
      <c r="H8504" s="118"/>
      <c r="I8504" s="118"/>
      <c r="J8504" s="118"/>
      <c r="K8504" s="118"/>
      <c r="L8504" s="118"/>
      <c r="M8504" s="118"/>
      <c r="N8504" s="118"/>
      <c r="O8504" s="143" t="str">
        <f>IF(H8504="","",(S8504/S8504)&amp;":"&amp;ROUND(AH8504/S8504,2))</f>
        <v/>
      </c>
      <c r="P8504" s="118"/>
      <c r="Q8504" s="118"/>
      <c r="R8504" s="143" t="str">
        <f>IF(H8504="","",(S8504/S8504)&amp;":"&amp;ROUND(AI8504/S8504,2))</f>
        <v/>
      </c>
      <c r="S8504" s="144" t="str">
        <f t="shared" si="1589"/>
        <v/>
      </c>
      <c r="T8504" s="145" t="str">
        <f t="shared" si="1590"/>
        <v/>
      </c>
      <c r="U8504" s="118"/>
      <c r="V8504" s="145" t="str">
        <f t="shared" si="1591"/>
        <v/>
      </c>
      <c r="W8504" s="144" t="str">
        <f t="shared" si="1592"/>
        <v/>
      </c>
      <c r="X8504" s="146" t="str">
        <f>IF(C8504="","",IF(OR(C8504="Trade",C8504="Multi Position"),(X8503+V8504),IF(C8504="Deposit",(X8503+AE8504),IF(C8504="Withdrawal",(X8503-AE8504)))))</f>
        <v/>
      </c>
      <c r="Y8504" s="145" t="str">
        <f t="shared" si="1593"/>
        <v/>
      </c>
      <c r="Z8504" s="118"/>
      <c r="AA8504" s="118"/>
      <c r="AB8504" s="118"/>
      <c r="AC8504" s="118"/>
      <c r="AD8504" s="118"/>
      <c r="AE8504" s="139"/>
      <c r="AF8504" s="118"/>
      <c r="AG8504" s="118"/>
      <c r="AH8504" s="147" t="str">
        <f t="shared" si="1594"/>
        <v/>
      </c>
      <c r="AI8504" s="147" t="str">
        <f t="shared" si="1595"/>
        <v/>
      </c>
      <c r="AJ8504" s="148" t="str">
        <f t="shared" si="1584"/>
        <v/>
      </c>
      <c r="AK8504" s="148" t="str">
        <f t="shared" si="1585"/>
        <v/>
      </c>
      <c r="AL8504" s="147" t="str">
        <f t="shared" si="1586"/>
        <v/>
      </c>
      <c r="AM8504" s="147" t="str">
        <f t="shared" si="1587"/>
        <v/>
      </c>
      <c r="AN8504" s="147" t="str">
        <f t="shared" si="1588"/>
        <v/>
      </c>
      <c r="AO8504" s="118"/>
    </row>
    <row r="8505" spans="1:41">
      <c r="A8505" s="118"/>
      <c r="B8505" s="118"/>
      <c r="C8505" s="118"/>
      <c r="D8505" s="118"/>
      <c r="E8505" s="118"/>
      <c r="F8505" s="118"/>
      <c r="G8505" s="118"/>
      <c r="H8505" s="118"/>
      <c r="I8505" s="118"/>
      <c r="J8505" s="118"/>
      <c r="K8505" s="118"/>
      <c r="L8505" s="118"/>
      <c r="M8505" s="118"/>
      <c r="N8505" s="118"/>
      <c r="O8505" s="143" t="str">
        <f>IF(H8505="","",(S8505/S8505)&amp;":"&amp;ROUND(AH8505/S8505,2))</f>
        <v/>
      </c>
      <c r="P8505" s="118"/>
      <c r="Q8505" s="118"/>
      <c r="R8505" s="143" t="str">
        <f>IF(H8505="","",(S8505/S8505)&amp;":"&amp;ROUND(AI8505/S8505,2))</f>
        <v/>
      </c>
      <c r="S8505" s="144" t="str">
        <f t="shared" si="1589"/>
        <v/>
      </c>
      <c r="T8505" s="145" t="str">
        <f t="shared" si="1590"/>
        <v/>
      </c>
      <c r="U8505" s="118"/>
      <c r="V8505" s="145" t="str">
        <f t="shared" si="1591"/>
        <v/>
      </c>
      <c r="W8505" s="144" t="str">
        <f t="shared" si="1592"/>
        <v/>
      </c>
      <c r="X8505" s="146" t="str">
        <f>IF(C8505="","",IF(OR(C8505="Trade",C8505="Multi Position"),(X8504+V8505),IF(C8505="Deposit",(X8504+AE8505),IF(C8505="Withdrawal",(X8504-AE8505)))))</f>
        <v/>
      </c>
      <c r="Y8505" s="145" t="str">
        <f t="shared" si="1593"/>
        <v/>
      </c>
      <c r="Z8505" s="118"/>
      <c r="AA8505" s="118"/>
      <c r="AB8505" s="118"/>
      <c r="AC8505" s="118"/>
      <c r="AD8505" s="118"/>
      <c r="AE8505" s="139"/>
      <c r="AF8505" s="118"/>
      <c r="AG8505" s="118"/>
      <c r="AH8505" s="147" t="str">
        <f t="shared" si="1594"/>
        <v/>
      </c>
      <c r="AI8505" s="147" t="str">
        <f t="shared" si="1595"/>
        <v/>
      </c>
      <c r="AJ8505" s="148" t="str">
        <f t="shared" si="1584"/>
        <v/>
      </c>
      <c r="AK8505" s="148" t="str">
        <f t="shared" si="1585"/>
        <v/>
      </c>
      <c r="AL8505" s="147" t="str">
        <f t="shared" si="1586"/>
        <v/>
      </c>
      <c r="AM8505" s="147" t="str">
        <f t="shared" si="1587"/>
        <v/>
      </c>
      <c r="AN8505" s="147" t="str">
        <f t="shared" si="1588"/>
        <v/>
      </c>
      <c r="AO8505" s="118"/>
    </row>
    <row r="8506" spans="1:41">
      <c r="A8506" s="118"/>
      <c r="B8506" s="118"/>
      <c r="C8506" s="118"/>
      <c r="D8506" s="118"/>
      <c r="E8506" s="118"/>
      <c r="F8506" s="118"/>
      <c r="G8506" s="118"/>
      <c r="H8506" s="118"/>
      <c r="I8506" s="118"/>
      <c r="J8506" s="118"/>
      <c r="K8506" s="118"/>
      <c r="L8506" s="118"/>
      <c r="M8506" s="118"/>
      <c r="N8506" s="118"/>
      <c r="O8506" s="143" t="str">
        <f>IF(H8506="","",(S8506/S8506)&amp;":"&amp;ROUND(AH8506/S8506,2))</f>
        <v/>
      </c>
      <c r="P8506" s="118"/>
      <c r="Q8506" s="118"/>
      <c r="R8506" s="143" t="str">
        <f>IF(H8506="","",(S8506/S8506)&amp;":"&amp;ROUND(AI8506/S8506,2))</f>
        <v/>
      </c>
      <c r="S8506" s="144" t="str">
        <f t="shared" si="1589"/>
        <v/>
      </c>
      <c r="T8506" s="145" t="str">
        <f t="shared" si="1590"/>
        <v/>
      </c>
      <c r="U8506" s="118"/>
      <c r="V8506" s="145" t="str">
        <f t="shared" si="1591"/>
        <v/>
      </c>
      <c r="W8506" s="144" t="str">
        <f t="shared" si="1592"/>
        <v/>
      </c>
      <c r="X8506" s="146" t="str">
        <f>IF(C8506="","",IF(OR(C8506="Trade",C8506="Multi Position"),(X8505+V8506),IF(C8506="Deposit",(X8505+AE8506),IF(C8506="Withdrawal",(X8505-AE8506)))))</f>
        <v/>
      </c>
      <c r="Y8506" s="145" t="str">
        <f t="shared" si="1593"/>
        <v/>
      </c>
      <c r="Z8506" s="118"/>
      <c r="AA8506" s="118"/>
      <c r="AB8506" s="118"/>
      <c r="AC8506" s="118"/>
      <c r="AD8506" s="118"/>
      <c r="AE8506" s="139"/>
      <c r="AF8506" s="118"/>
      <c r="AG8506" s="118"/>
      <c r="AH8506" s="147" t="str">
        <f t="shared" si="1594"/>
        <v/>
      </c>
      <c r="AI8506" s="147" t="str">
        <f t="shared" si="1595"/>
        <v/>
      </c>
      <c r="AJ8506" s="148" t="str">
        <f t="shared" si="1584"/>
        <v/>
      </c>
      <c r="AK8506" s="148" t="str">
        <f t="shared" si="1585"/>
        <v/>
      </c>
      <c r="AL8506" s="147" t="str">
        <f t="shared" si="1586"/>
        <v/>
      </c>
      <c r="AM8506" s="147" t="str">
        <f t="shared" si="1587"/>
        <v/>
      </c>
      <c r="AN8506" s="147" t="str">
        <f t="shared" si="1588"/>
        <v/>
      </c>
      <c r="AO8506" s="118"/>
    </row>
    <row r="8507" spans="1:41">
      <c r="A8507" s="118"/>
      <c r="B8507" s="118"/>
      <c r="C8507" s="118"/>
      <c r="D8507" s="118"/>
      <c r="E8507" s="118"/>
      <c r="F8507" s="118"/>
      <c r="G8507" s="118"/>
      <c r="H8507" s="118"/>
      <c r="I8507" s="118"/>
      <c r="J8507" s="118"/>
      <c r="K8507" s="118"/>
      <c r="L8507" s="118"/>
      <c r="M8507" s="118"/>
      <c r="N8507" s="118"/>
      <c r="O8507" s="143" t="str">
        <f>IF(H8507="","",(S8507/S8507)&amp;":"&amp;ROUND(AH8507/S8507,2))</f>
        <v/>
      </c>
      <c r="P8507" s="118"/>
      <c r="Q8507" s="118"/>
      <c r="R8507" s="143" t="str">
        <f>IF(H8507="","",(S8507/S8507)&amp;":"&amp;ROUND(AI8507/S8507,2))</f>
        <v/>
      </c>
      <c r="S8507" s="144" t="str">
        <f t="shared" si="1589"/>
        <v/>
      </c>
      <c r="T8507" s="145" t="str">
        <f t="shared" si="1590"/>
        <v/>
      </c>
      <c r="U8507" s="118"/>
      <c r="V8507" s="145" t="str">
        <f t="shared" si="1591"/>
        <v/>
      </c>
      <c r="W8507" s="144" t="str">
        <f t="shared" si="1592"/>
        <v/>
      </c>
      <c r="X8507" s="146" t="str">
        <f>IF(C8507="","",IF(OR(C8507="Trade",C8507="Multi Position"),(X8506+V8507),IF(C8507="Deposit",(X8506+AE8507),IF(C8507="Withdrawal",(X8506-AE8507)))))</f>
        <v/>
      </c>
      <c r="Y8507" s="145" t="str">
        <f t="shared" si="1593"/>
        <v/>
      </c>
      <c r="Z8507" s="118"/>
      <c r="AA8507" s="118"/>
      <c r="AB8507" s="118"/>
      <c r="AC8507" s="118"/>
      <c r="AD8507" s="118"/>
      <c r="AE8507" s="139"/>
      <c r="AF8507" s="118"/>
      <c r="AG8507" s="118"/>
      <c r="AH8507" s="147" t="str">
        <f t="shared" si="1594"/>
        <v/>
      </c>
      <c r="AI8507" s="147" t="str">
        <f t="shared" si="1595"/>
        <v/>
      </c>
      <c r="AJ8507" s="148" t="str">
        <f t="shared" si="1584"/>
        <v/>
      </c>
      <c r="AK8507" s="148" t="str">
        <f t="shared" si="1585"/>
        <v/>
      </c>
      <c r="AL8507" s="147" t="str">
        <f t="shared" si="1586"/>
        <v/>
      </c>
      <c r="AM8507" s="147" t="str">
        <f t="shared" si="1587"/>
        <v/>
      </c>
      <c r="AN8507" s="147" t="str">
        <f t="shared" si="1588"/>
        <v/>
      </c>
      <c r="AO8507" s="118"/>
    </row>
    <row r="8508" spans="1:41">
      <c r="A8508" s="118"/>
      <c r="B8508" s="118"/>
      <c r="C8508" s="118"/>
      <c r="D8508" s="118"/>
      <c r="E8508" s="118"/>
      <c r="F8508" s="118"/>
      <c r="G8508" s="118"/>
      <c r="H8508" s="118"/>
      <c r="I8508" s="118"/>
      <c r="J8508" s="118"/>
      <c r="K8508" s="118"/>
      <c r="L8508" s="118"/>
      <c r="M8508" s="118"/>
      <c r="N8508" s="118"/>
      <c r="O8508" s="143" t="str">
        <f>IF(H8508="","",(S8508/S8508)&amp;":"&amp;ROUND(AH8508/S8508,2))</f>
        <v/>
      </c>
      <c r="P8508" s="118"/>
      <c r="Q8508" s="118"/>
      <c r="R8508" s="143" t="str">
        <f>IF(H8508="","",(S8508/S8508)&amp;":"&amp;ROUND(AI8508/S8508,2))</f>
        <v/>
      </c>
      <c r="S8508" s="144" t="str">
        <f t="shared" si="1589"/>
        <v/>
      </c>
      <c r="T8508" s="145" t="str">
        <f t="shared" si="1590"/>
        <v/>
      </c>
      <c r="U8508" s="118"/>
      <c r="V8508" s="145" t="str">
        <f t="shared" si="1591"/>
        <v/>
      </c>
      <c r="W8508" s="144" t="str">
        <f t="shared" si="1592"/>
        <v/>
      </c>
      <c r="X8508" s="146" t="str">
        <f>IF(C8508="","",IF(OR(C8508="Trade",C8508="Multi Position"),(X8507+V8508),IF(C8508="Deposit",(X8507+AE8508),IF(C8508="Withdrawal",(X8507-AE8508)))))</f>
        <v/>
      </c>
      <c r="Y8508" s="145" t="str">
        <f t="shared" si="1593"/>
        <v/>
      </c>
      <c r="Z8508" s="118"/>
      <c r="AA8508" s="118"/>
      <c r="AB8508" s="118"/>
      <c r="AC8508" s="118"/>
      <c r="AD8508" s="118"/>
      <c r="AE8508" s="139"/>
      <c r="AF8508" s="118"/>
      <c r="AG8508" s="118"/>
      <c r="AH8508" s="147" t="str">
        <f t="shared" si="1594"/>
        <v/>
      </c>
      <c r="AI8508" s="147" t="str">
        <f t="shared" si="1595"/>
        <v/>
      </c>
      <c r="AJ8508" s="148" t="str">
        <f t="shared" si="1584"/>
        <v/>
      </c>
      <c r="AK8508" s="148" t="str">
        <f t="shared" si="1585"/>
        <v/>
      </c>
      <c r="AL8508" s="147" t="str">
        <f t="shared" si="1586"/>
        <v/>
      </c>
      <c r="AM8508" s="147" t="str">
        <f t="shared" si="1587"/>
        <v/>
      </c>
      <c r="AN8508" s="147" t="str">
        <f t="shared" si="1588"/>
        <v/>
      </c>
      <c r="AO8508" s="118"/>
    </row>
    <row r="8509" spans="1:41">
      <c r="A8509" s="118"/>
      <c r="B8509" s="118"/>
      <c r="C8509" s="118"/>
      <c r="D8509" s="118"/>
      <c r="E8509" s="118"/>
      <c r="F8509" s="118"/>
      <c r="G8509" s="118"/>
      <c r="H8509" s="118"/>
      <c r="I8509" s="118"/>
      <c r="J8509" s="118"/>
      <c r="K8509" s="118"/>
      <c r="L8509" s="118"/>
      <c r="M8509" s="118"/>
      <c r="N8509" s="118"/>
      <c r="O8509" s="143" t="str">
        <f>IF(H8509="","",(S8509/S8509)&amp;":"&amp;ROUND(AH8509/S8509,2))</f>
        <v/>
      </c>
      <c r="P8509" s="118"/>
      <c r="Q8509" s="118"/>
      <c r="R8509" s="143" t="str">
        <f>IF(H8509="","",(S8509/S8509)&amp;":"&amp;ROUND(AI8509/S8509,2))</f>
        <v/>
      </c>
      <c r="S8509" s="144" t="str">
        <f t="shared" si="1589"/>
        <v/>
      </c>
      <c r="T8509" s="145" t="str">
        <f t="shared" si="1590"/>
        <v/>
      </c>
      <c r="U8509" s="118"/>
      <c r="V8509" s="145" t="str">
        <f t="shared" si="1591"/>
        <v/>
      </c>
      <c r="W8509" s="144" t="str">
        <f t="shared" si="1592"/>
        <v/>
      </c>
      <c r="X8509" s="146" t="str">
        <f>IF(C8509="","",IF(OR(C8509="Trade",C8509="Multi Position"),(X8508+V8509),IF(C8509="Deposit",(X8508+AE8509),IF(C8509="Withdrawal",(X8508-AE8509)))))</f>
        <v/>
      </c>
      <c r="Y8509" s="145" t="str">
        <f t="shared" si="1593"/>
        <v/>
      </c>
      <c r="Z8509" s="118"/>
      <c r="AA8509" s="118"/>
      <c r="AB8509" s="118"/>
      <c r="AC8509" s="118"/>
      <c r="AD8509" s="118"/>
      <c r="AE8509" s="139"/>
      <c r="AF8509" s="118"/>
      <c r="AG8509" s="118"/>
      <c r="AH8509" s="147" t="str">
        <f t="shared" si="1594"/>
        <v/>
      </c>
      <c r="AI8509" s="147" t="str">
        <f t="shared" si="1595"/>
        <v/>
      </c>
      <c r="AJ8509" s="148" t="str">
        <f t="shared" si="1584"/>
        <v/>
      </c>
      <c r="AK8509" s="148" t="str">
        <f t="shared" si="1585"/>
        <v/>
      </c>
      <c r="AL8509" s="147" t="str">
        <f t="shared" si="1586"/>
        <v/>
      </c>
      <c r="AM8509" s="147" t="str">
        <f t="shared" si="1587"/>
        <v/>
      </c>
      <c r="AN8509" s="147" t="str">
        <f t="shared" si="1588"/>
        <v/>
      </c>
      <c r="AO8509" s="118"/>
    </row>
    <row r="8510" spans="1:41">
      <c r="A8510" s="118"/>
      <c r="B8510" s="118"/>
      <c r="C8510" s="118"/>
      <c r="D8510" s="118"/>
      <c r="E8510" s="118"/>
      <c r="F8510" s="118"/>
      <c r="G8510" s="118"/>
      <c r="H8510" s="118"/>
      <c r="I8510" s="118"/>
      <c r="J8510" s="118"/>
      <c r="K8510" s="118"/>
      <c r="L8510" s="118"/>
      <c r="M8510" s="118"/>
      <c r="N8510" s="118"/>
      <c r="O8510" s="143" t="str">
        <f>IF(H8510="","",(S8510/S8510)&amp;":"&amp;ROUND(AH8510/S8510,2))</f>
        <v/>
      </c>
      <c r="P8510" s="118"/>
      <c r="Q8510" s="118"/>
      <c r="R8510" s="143" t="str">
        <f>IF(H8510="","",(S8510/S8510)&amp;":"&amp;ROUND(AI8510/S8510,2))</f>
        <v/>
      </c>
      <c r="S8510" s="144" t="str">
        <f t="shared" si="1589"/>
        <v/>
      </c>
      <c r="T8510" s="145" t="str">
        <f t="shared" si="1590"/>
        <v/>
      </c>
      <c r="U8510" s="118"/>
      <c r="V8510" s="145" t="str">
        <f t="shared" si="1591"/>
        <v/>
      </c>
      <c r="W8510" s="144" t="str">
        <f t="shared" si="1592"/>
        <v/>
      </c>
      <c r="X8510" s="146" t="str">
        <f>IF(C8510="","",IF(OR(C8510="Trade",C8510="Multi Position"),(X8509+V8510),IF(C8510="Deposit",(X8509+AE8510),IF(C8510="Withdrawal",(X8509-AE8510)))))</f>
        <v/>
      </c>
      <c r="Y8510" s="145" t="str">
        <f t="shared" si="1593"/>
        <v/>
      </c>
      <c r="Z8510" s="118"/>
      <c r="AA8510" s="118"/>
      <c r="AB8510" s="118"/>
      <c r="AC8510" s="118"/>
      <c r="AD8510" s="118"/>
      <c r="AE8510" s="139"/>
      <c r="AF8510" s="118"/>
      <c r="AG8510" s="118"/>
      <c r="AH8510" s="147" t="str">
        <f t="shared" si="1594"/>
        <v/>
      </c>
      <c r="AI8510" s="147" t="str">
        <f t="shared" si="1595"/>
        <v/>
      </c>
      <c r="AJ8510" s="148" t="str">
        <f t="shared" si="1584"/>
        <v/>
      </c>
      <c r="AK8510" s="148" t="str">
        <f t="shared" si="1585"/>
        <v/>
      </c>
      <c r="AL8510" s="147" t="str">
        <f t="shared" si="1586"/>
        <v/>
      </c>
      <c r="AM8510" s="147" t="str">
        <f t="shared" si="1587"/>
        <v/>
      </c>
      <c r="AN8510" s="147" t="str">
        <f t="shared" si="1588"/>
        <v/>
      </c>
      <c r="AO8510" s="118"/>
    </row>
    <row r="8511" spans="1:41">
      <c r="A8511" s="118"/>
      <c r="B8511" s="118"/>
      <c r="C8511" s="118"/>
      <c r="D8511" s="118"/>
      <c r="E8511" s="118"/>
      <c r="F8511" s="118"/>
      <c r="G8511" s="118"/>
      <c r="H8511" s="118"/>
      <c r="I8511" s="118"/>
      <c r="J8511" s="118"/>
      <c r="K8511" s="118"/>
      <c r="L8511" s="118"/>
      <c r="M8511" s="118"/>
      <c r="N8511" s="118"/>
      <c r="O8511" s="143" t="str">
        <f>IF(H8511="","",(S8511/S8511)&amp;":"&amp;ROUND(AH8511/S8511,2))</f>
        <v/>
      </c>
      <c r="P8511" s="118"/>
      <c r="Q8511" s="118"/>
      <c r="R8511" s="143" t="str">
        <f>IF(H8511="","",(S8511/S8511)&amp;":"&amp;ROUND(AI8511/S8511,2))</f>
        <v/>
      </c>
      <c r="S8511" s="144" t="str">
        <f t="shared" si="1589"/>
        <v/>
      </c>
      <c r="T8511" s="145" t="str">
        <f t="shared" si="1590"/>
        <v/>
      </c>
      <c r="U8511" s="118"/>
      <c r="V8511" s="145" t="str">
        <f t="shared" si="1591"/>
        <v/>
      </c>
      <c r="W8511" s="144" t="str">
        <f t="shared" si="1592"/>
        <v/>
      </c>
      <c r="X8511" s="146" t="str">
        <f>IF(C8511="","",IF(OR(C8511="Trade",C8511="Multi Position"),(X8510+V8511),IF(C8511="Deposit",(X8510+AE8511),IF(C8511="Withdrawal",(X8510-AE8511)))))</f>
        <v/>
      </c>
      <c r="Y8511" s="145" t="str">
        <f t="shared" si="1593"/>
        <v/>
      </c>
      <c r="Z8511" s="118"/>
      <c r="AA8511" s="118"/>
      <c r="AB8511" s="118"/>
      <c r="AC8511" s="118"/>
      <c r="AD8511" s="118"/>
      <c r="AE8511" s="139"/>
      <c r="AF8511" s="118"/>
      <c r="AG8511" s="118"/>
      <c r="AH8511" s="147" t="str">
        <f t="shared" si="1594"/>
        <v/>
      </c>
      <c r="AI8511" s="147" t="str">
        <f t="shared" si="1595"/>
        <v/>
      </c>
      <c r="AJ8511" s="148" t="str">
        <f t="shared" si="1584"/>
        <v/>
      </c>
      <c r="AK8511" s="148" t="str">
        <f t="shared" si="1585"/>
        <v/>
      </c>
      <c r="AL8511" s="147" t="str">
        <f t="shared" si="1586"/>
        <v/>
      </c>
      <c r="AM8511" s="147" t="str">
        <f t="shared" si="1587"/>
        <v/>
      </c>
      <c r="AN8511" s="147" t="str">
        <f t="shared" si="1588"/>
        <v/>
      </c>
      <c r="AO8511" s="118"/>
    </row>
    <row r="8512" spans="1:41">
      <c r="A8512" s="118"/>
      <c r="B8512" s="118"/>
      <c r="C8512" s="118"/>
      <c r="D8512" s="118"/>
      <c r="E8512" s="118"/>
      <c r="F8512" s="118"/>
      <c r="G8512" s="118"/>
      <c r="H8512" s="118"/>
      <c r="I8512" s="118"/>
      <c r="J8512" s="118"/>
      <c r="K8512" s="118"/>
      <c r="L8512" s="118"/>
      <c r="M8512" s="118"/>
      <c r="N8512" s="118"/>
      <c r="O8512" s="143" t="str">
        <f>IF(H8512="","",(S8512/S8512)&amp;":"&amp;ROUND(AH8512/S8512,2))</f>
        <v/>
      </c>
      <c r="P8512" s="118"/>
      <c r="Q8512" s="118"/>
      <c r="R8512" s="143" t="str">
        <f>IF(H8512="","",(S8512/S8512)&amp;":"&amp;ROUND(AI8512/S8512,2))</f>
        <v/>
      </c>
      <c r="S8512" s="144" t="str">
        <f t="shared" si="1589"/>
        <v/>
      </c>
      <c r="T8512" s="145" t="str">
        <f t="shared" si="1590"/>
        <v/>
      </c>
      <c r="U8512" s="118"/>
      <c r="V8512" s="145" t="str">
        <f t="shared" si="1591"/>
        <v/>
      </c>
      <c r="W8512" s="144" t="str">
        <f t="shared" si="1592"/>
        <v/>
      </c>
      <c r="X8512" s="146" t="str">
        <f>IF(C8512="","",IF(OR(C8512="Trade",C8512="Multi Position"),(X8511+V8512),IF(C8512="Deposit",(X8511+AE8512),IF(C8512="Withdrawal",(X8511-AE8512)))))</f>
        <v/>
      </c>
      <c r="Y8512" s="145" t="str">
        <f t="shared" si="1593"/>
        <v/>
      </c>
      <c r="Z8512" s="118"/>
      <c r="AA8512" s="118"/>
      <c r="AB8512" s="118"/>
      <c r="AC8512" s="118"/>
      <c r="AD8512" s="118"/>
      <c r="AE8512" s="139"/>
      <c r="AF8512" s="118"/>
      <c r="AG8512" s="118"/>
      <c r="AH8512" s="147" t="str">
        <f t="shared" si="1594"/>
        <v/>
      </c>
      <c r="AI8512" s="147" t="str">
        <f t="shared" si="1595"/>
        <v/>
      </c>
      <c r="AJ8512" s="148" t="str">
        <f t="shared" si="1584"/>
        <v/>
      </c>
      <c r="AK8512" s="148" t="str">
        <f t="shared" si="1585"/>
        <v/>
      </c>
      <c r="AL8512" s="147" t="str">
        <f t="shared" si="1586"/>
        <v/>
      </c>
      <c r="AM8512" s="147" t="str">
        <f t="shared" si="1587"/>
        <v/>
      </c>
      <c r="AN8512" s="147" t="str">
        <f t="shared" si="1588"/>
        <v/>
      </c>
      <c r="AO8512" s="118"/>
    </row>
    <row r="8513" spans="1:41">
      <c r="A8513" s="118"/>
      <c r="B8513" s="118"/>
      <c r="C8513" s="118"/>
      <c r="D8513" s="118"/>
      <c r="E8513" s="118"/>
      <c r="F8513" s="118"/>
      <c r="G8513" s="118"/>
      <c r="H8513" s="118"/>
      <c r="I8513" s="118"/>
      <c r="J8513" s="118"/>
      <c r="K8513" s="118"/>
      <c r="L8513" s="118"/>
      <c r="M8513" s="118"/>
      <c r="N8513" s="118"/>
      <c r="O8513" s="143" t="str">
        <f>IF(H8513="","",(S8513/S8513)&amp;":"&amp;ROUND(AH8513/S8513,2))</f>
        <v/>
      </c>
      <c r="P8513" s="118"/>
      <c r="Q8513" s="118"/>
      <c r="R8513" s="143" t="str">
        <f>IF(H8513="","",(S8513/S8513)&amp;":"&amp;ROUND(AI8513/S8513,2))</f>
        <v/>
      </c>
      <c r="S8513" s="144" t="str">
        <f t="shared" si="1589"/>
        <v/>
      </c>
      <c r="T8513" s="145" t="str">
        <f t="shared" si="1590"/>
        <v/>
      </c>
      <c r="U8513" s="118"/>
      <c r="V8513" s="145" t="str">
        <f t="shared" si="1591"/>
        <v/>
      </c>
      <c r="W8513" s="144" t="str">
        <f t="shared" si="1592"/>
        <v/>
      </c>
      <c r="X8513" s="146" t="str">
        <f>IF(C8513="","",IF(OR(C8513="Trade",C8513="Multi Position"),(X8512+V8513),IF(C8513="Deposit",(X8512+AE8513),IF(C8513="Withdrawal",(X8512-AE8513)))))</f>
        <v/>
      </c>
      <c r="Y8513" s="145" t="str">
        <f t="shared" si="1593"/>
        <v/>
      </c>
      <c r="Z8513" s="118"/>
      <c r="AA8513" s="118"/>
      <c r="AB8513" s="118"/>
      <c r="AC8513" s="118"/>
      <c r="AD8513" s="118"/>
      <c r="AE8513" s="139"/>
      <c r="AF8513" s="118"/>
      <c r="AG8513" s="118"/>
      <c r="AH8513" s="147" t="str">
        <f t="shared" si="1594"/>
        <v/>
      </c>
      <c r="AI8513" s="147" t="str">
        <f t="shared" si="1595"/>
        <v/>
      </c>
      <c r="AJ8513" s="148" t="str">
        <f t="shared" si="1584"/>
        <v/>
      </c>
      <c r="AK8513" s="148" t="str">
        <f t="shared" si="1585"/>
        <v/>
      </c>
      <c r="AL8513" s="147" t="str">
        <f t="shared" si="1586"/>
        <v/>
      </c>
      <c r="AM8513" s="147" t="str">
        <f t="shared" si="1587"/>
        <v/>
      </c>
      <c r="AN8513" s="147" t="str">
        <f t="shared" si="1588"/>
        <v/>
      </c>
      <c r="AO8513" s="118"/>
    </row>
    <row r="8514" spans="1:41">
      <c r="A8514" s="118"/>
      <c r="B8514" s="118"/>
      <c r="C8514" s="118"/>
      <c r="D8514" s="118"/>
      <c r="E8514" s="118"/>
      <c r="F8514" s="118"/>
      <c r="G8514" s="118"/>
      <c r="H8514" s="118"/>
      <c r="I8514" s="118"/>
      <c r="J8514" s="118"/>
      <c r="K8514" s="118"/>
      <c r="L8514" s="118"/>
      <c r="M8514" s="118"/>
      <c r="N8514" s="118"/>
      <c r="O8514" s="143" t="str">
        <f>IF(H8514="","",(S8514/S8514)&amp;":"&amp;ROUND(AH8514/S8514,2))</f>
        <v/>
      </c>
      <c r="P8514" s="118"/>
      <c r="Q8514" s="118"/>
      <c r="R8514" s="143" t="str">
        <f>IF(H8514="","",(S8514/S8514)&amp;":"&amp;ROUND(AI8514/S8514,2))</f>
        <v/>
      </c>
      <c r="S8514" s="144" t="str">
        <f t="shared" si="1589"/>
        <v/>
      </c>
      <c r="T8514" s="145" t="str">
        <f t="shared" si="1590"/>
        <v/>
      </c>
      <c r="U8514" s="118"/>
      <c r="V8514" s="145" t="str">
        <f t="shared" si="1591"/>
        <v/>
      </c>
      <c r="W8514" s="144" t="str">
        <f t="shared" si="1592"/>
        <v/>
      </c>
      <c r="X8514" s="146" t="str">
        <f>IF(C8514="","",IF(OR(C8514="Trade",C8514="Multi Position"),(X8513+V8514),IF(C8514="Deposit",(X8513+AE8514),IF(C8514="Withdrawal",(X8513-AE8514)))))</f>
        <v/>
      </c>
      <c r="Y8514" s="145" t="str">
        <f t="shared" si="1593"/>
        <v/>
      </c>
      <c r="Z8514" s="118"/>
      <c r="AA8514" s="118"/>
      <c r="AB8514" s="118"/>
      <c r="AC8514" s="118"/>
      <c r="AD8514" s="118"/>
      <c r="AE8514" s="139"/>
      <c r="AF8514" s="118"/>
      <c r="AG8514" s="118"/>
      <c r="AH8514" s="147" t="str">
        <f t="shared" si="1594"/>
        <v/>
      </c>
      <c r="AI8514" s="147" t="str">
        <f t="shared" si="1595"/>
        <v/>
      </c>
      <c r="AJ8514" s="148" t="str">
        <f t="shared" si="1584"/>
        <v/>
      </c>
      <c r="AK8514" s="148" t="str">
        <f t="shared" si="1585"/>
        <v/>
      </c>
      <c r="AL8514" s="147" t="str">
        <f t="shared" si="1586"/>
        <v/>
      </c>
      <c r="AM8514" s="147" t="str">
        <f t="shared" si="1587"/>
        <v/>
      </c>
      <c r="AN8514" s="147" t="str">
        <f t="shared" si="1588"/>
        <v/>
      </c>
      <c r="AO8514" s="118"/>
    </row>
    <row r="8515" spans="1:41">
      <c r="A8515" s="118"/>
      <c r="B8515" s="118"/>
      <c r="C8515" s="118"/>
      <c r="D8515" s="118"/>
      <c r="E8515" s="118"/>
      <c r="F8515" s="118"/>
      <c r="G8515" s="118"/>
      <c r="H8515" s="118"/>
      <c r="I8515" s="118"/>
      <c r="J8515" s="118"/>
      <c r="K8515" s="118"/>
      <c r="L8515" s="118"/>
      <c r="M8515" s="118"/>
      <c r="N8515" s="118"/>
      <c r="O8515" s="143" t="str">
        <f>IF(H8515="","",(S8515/S8515)&amp;":"&amp;ROUND(AH8515/S8515,2))</f>
        <v/>
      </c>
      <c r="P8515" s="118"/>
      <c r="Q8515" s="118"/>
      <c r="R8515" s="143" t="str">
        <f>IF(H8515="","",(S8515/S8515)&amp;":"&amp;ROUND(AI8515/S8515,2))</f>
        <v/>
      </c>
      <c r="S8515" s="144" t="str">
        <f t="shared" si="1589"/>
        <v/>
      </c>
      <c r="T8515" s="145" t="str">
        <f t="shared" si="1590"/>
        <v/>
      </c>
      <c r="U8515" s="118"/>
      <c r="V8515" s="145" t="str">
        <f t="shared" si="1591"/>
        <v/>
      </c>
      <c r="W8515" s="144" t="str">
        <f t="shared" si="1592"/>
        <v/>
      </c>
      <c r="X8515" s="146" t="str">
        <f>IF(C8515="","",IF(OR(C8515="Trade",C8515="Multi Position"),(X8514+V8515),IF(C8515="Deposit",(X8514+AE8515),IF(C8515="Withdrawal",(X8514-AE8515)))))</f>
        <v/>
      </c>
      <c r="Y8515" s="145" t="str">
        <f t="shared" si="1593"/>
        <v/>
      </c>
      <c r="Z8515" s="118"/>
      <c r="AA8515" s="118"/>
      <c r="AB8515" s="118"/>
      <c r="AC8515" s="118"/>
      <c r="AD8515" s="118"/>
      <c r="AE8515" s="139"/>
      <c r="AF8515" s="118"/>
      <c r="AG8515" s="118"/>
      <c r="AH8515" s="147" t="str">
        <f t="shared" si="1594"/>
        <v/>
      </c>
      <c r="AI8515" s="147" t="str">
        <f t="shared" si="1595"/>
        <v/>
      </c>
      <c r="AJ8515" s="148" t="str">
        <f t="shared" si="1584"/>
        <v/>
      </c>
      <c r="AK8515" s="148" t="str">
        <f t="shared" si="1585"/>
        <v/>
      </c>
      <c r="AL8515" s="147" t="str">
        <f t="shared" si="1586"/>
        <v/>
      </c>
      <c r="AM8515" s="147" t="str">
        <f t="shared" si="1587"/>
        <v/>
      </c>
      <c r="AN8515" s="147" t="str">
        <f t="shared" si="1588"/>
        <v/>
      </c>
      <c r="AO8515" s="118"/>
    </row>
    <row r="8516" spans="1:41">
      <c r="A8516" s="118"/>
      <c r="B8516" s="118"/>
      <c r="C8516" s="118"/>
      <c r="D8516" s="118"/>
      <c r="E8516" s="118"/>
      <c r="F8516" s="118"/>
      <c r="G8516" s="118"/>
      <c r="H8516" s="118"/>
      <c r="I8516" s="118"/>
      <c r="J8516" s="118"/>
      <c r="K8516" s="118"/>
      <c r="L8516" s="118"/>
      <c r="M8516" s="118"/>
      <c r="N8516" s="118"/>
      <c r="O8516" s="143" t="str">
        <f>IF(H8516="","",(S8516/S8516)&amp;":"&amp;ROUND(AH8516/S8516,2))</f>
        <v/>
      </c>
      <c r="P8516" s="118"/>
      <c r="Q8516" s="118"/>
      <c r="R8516" s="143" t="str">
        <f>IF(H8516="","",(S8516/S8516)&amp;":"&amp;ROUND(AI8516/S8516,2))</f>
        <v/>
      </c>
      <c r="S8516" s="144" t="str">
        <f t="shared" si="1589"/>
        <v/>
      </c>
      <c r="T8516" s="145" t="str">
        <f t="shared" si="1590"/>
        <v/>
      </c>
      <c r="U8516" s="118"/>
      <c r="V8516" s="145" t="str">
        <f t="shared" si="1591"/>
        <v/>
      </c>
      <c r="W8516" s="144" t="str">
        <f t="shared" si="1592"/>
        <v/>
      </c>
      <c r="X8516" s="146" t="str">
        <f>IF(C8516="","",IF(OR(C8516="Trade",C8516="Multi Position"),(X8515+V8516),IF(C8516="Deposit",(X8515+AE8516),IF(C8516="Withdrawal",(X8515-AE8516)))))</f>
        <v/>
      </c>
      <c r="Y8516" s="145" t="str">
        <f t="shared" si="1593"/>
        <v/>
      </c>
      <c r="Z8516" s="118"/>
      <c r="AA8516" s="118"/>
      <c r="AB8516" s="118"/>
      <c r="AC8516" s="118"/>
      <c r="AD8516" s="118"/>
      <c r="AE8516" s="139"/>
      <c r="AF8516" s="118"/>
      <c r="AG8516" s="118"/>
      <c r="AH8516" s="147" t="str">
        <f t="shared" si="1594"/>
        <v/>
      </c>
      <c r="AI8516" s="147" t="str">
        <f t="shared" si="1595"/>
        <v/>
      </c>
      <c r="AJ8516" s="148" t="str">
        <f t="shared" si="1584"/>
        <v/>
      </c>
      <c r="AK8516" s="148" t="str">
        <f t="shared" si="1585"/>
        <v/>
      </c>
      <c r="AL8516" s="147" t="str">
        <f t="shared" si="1586"/>
        <v/>
      </c>
      <c r="AM8516" s="147" t="str">
        <f t="shared" si="1587"/>
        <v/>
      </c>
      <c r="AN8516" s="147" t="str">
        <f t="shared" si="1588"/>
        <v/>
      </c>
      <c r="AO8516" s="118"/>
    </row>
    <row r="8517" spans="1:41">
      <c r="A8517" s="118"/>
      <c r="B8517" s="118"/>
      <c r="C8517" s="118"/>
      <c r="D8517" s="118"/>
      <c r="E8517" s="118"/>
      <c r="F8517" s="118"/>
      <c r="G8517" s="118"/>
      <c r="H8517" s="118"/>
      <c r="I8517" s="118"/>
      <c r="J8517" s="118"/>
      <c r="K8517" s="118"/>
      <c r="L8517" s="118"/>
      <c r="M8517" s="118"/>
      <c r="N8517" s="118"/>
      <c r="O8517" s="143" t="str">
        <f>IF(H8517="","",(S8517/S8517)&amp;":"&amp;ROUND(AH8517/S8517,2))</f>
        <v/>
      </c>
      <c r="P8517" s="118"/>
      <c r="Q8517" s="118"/>
      <c r="R8517" s="143" t="str">
        <f>IF(H8517="","",(S8517/S8517)&amp;":"&amp;ROUND(AI8517/S8517,2))</f>
        <v/>
      </c>
      <c r="S8517" s="144" t="str">
        <f t="shared" si="1589"/>
        <v/>
      </c>
      <c r="T8517" s="145" t="str">
        <f t="shared" si="1590"/>
        <v/>
      </c>
      <c r="U8517" s="118"/>
      <c r="V8517" s="145" t="str">
        <f t="shared" si="1591"/>
        <v/>
      </c>
      <c r="W8517" s="144" t="str">
        <f t="shared" si="1592"/>
        <v/>
      </c>
      <c r="X8517" s="146" t="str">
        <f>IF(C8517="","",IF(OR(C8517="Trade",C8517="Multi Position"),(X8516+V8517),IF(C8517="Deposit",(X8516+AE8517),IF(C8517="Withdrawal",(X8516-AE8517)))))</f>
        <v/>
      </c>
      <c r="Y8517" s="145" t="str">
        <f t="shared" si="1593"/>
        <v/>
      </c>
      <c r="Z8517" s="118"/>
      <c r="AA8517" s="118"/>
      <c r="AB8517" s="118"/>
      <c r="AC8517" s="118"/>
      <c r="AD8517" s="118"/>
      <c r="AE8517" s="139"/>
      <c r="AF8517" s="118"/>
      <c r="AG8517" s="118"/>
      <c r="AH8517" s="147" t="str">
        <f t="shared" si="1594"/>
        <v/>
      </c>
      <c r="AI8517" s="147" t="str">
        <f t="shared" si="1595"/>
        <v/>
      </c>
      <c r="AJ8517" s="148" t="str">
        <f t="shared" si="1584"/>
        <v/>
      </c>
      <c r="AK8517" s="148" t="str">
        <f t="shared" si="1585"/>
        <v/>
      </c>
      <c r="AL8517" s="147" t="str">
        <f t="shared" si="1586"/>
        <v/>
      </c>
      <c r="AM8517" s="147" t="str">
        <f t="shared" si="1587"/>
        <v/>
      </c>
      <c r="AN8517" s="147" t="str">
        <f t="shared" si="1588"/>
        <v/>
      </c>
      <c r="AO8517" s="118"/>
    </row>
    <row r="8518" spans="1:41">
      <c r="A8518" s="118"/>
      <c r="B8518" s="118"/>
      <c r="C8518" s="118"/>
      <c r="D8518" s="118"/>
      <c r="E8518" s="118"/>
      <c r="F8518" s="118"/>
      <c r="G8518" s="118"/>
      <c r="H8518" s="118"/>
      <c r="I8518" s="118"/>
      <c r="J8518" s="118"/>
      <c r="K8518" s="118"/>
      <c r="L8518" s="118"/>
      <c r="M8518" s="118"/>
      <c r="N8518" s="118"/>
      <c r="O8518" s="143" t="str">
        <f>IF(H8518="","",(S8518/S8518)&amp;":"&amp;ROUND(AH8518/S8518,2))</f>
        <v/>
      </c>
      <c r="P8518" s="118"/>
      <c r="Q8518" s="118"/>
      <c r="R8518" s="143" t="str">
        <f>IF(H8518="","",(S8518/S8518)&amp;":"&amp;ROUND(AI8518/S8518,2))</f>
        <v/>
      </c>
      <c r="S8518" s="144" t="str">
        <f t="shared" si="1589"/>
        <v/>
      </c>
      <c r="T8518" s="145" t="str">
        <f t="shared" si="1590"/>
        <v/>
      </c>
      <c r="U8518" s="118"/>
      <c r="V8518" s="145" t="str">
        <f t="shared" si="1591"/>
        <v/>
      </c>
      <c r="W8518" s="144" t="str">
        <f t="shared" si="1592"/>
        <v/>
      </c>
      <c r="X8518" s="146" t="str">
        <f>IF(C8518="","",IF(OR(C8518="Trade",C8518="Multi Position"),(X8517+V8518),IF(C8518="Deposit",(X8517+AE8518),IF(C8518="Withdrawal",(X8517-AE8518)))))</f>
        <v/>
      </c>
      <c r="Y8518" s="145" t="str">
        <f t="shared" si="1593"/>
        <v/>
      </c>
      <c r="Z8518" s="118"/>
      <c r="AA8518" s="118"/>
      <c r="AB8518" s="118"/>
      <c r="AC8518" s="118"/>
      <c r="AD8518" s="118"/>
      <c r="AE8518" s="139"/>
      <c r="AF8518" s="118"/>
      <c r="AG8518" s="118"/>
      <c r="AH8518" s="147" t="str">
        <f t="shared" si="1594"/>
        <v/>
      </c>
      <c r="AI8518" s="147" t="str">
        <f t="shared" si="1595"/>
        <v/>
      </c>
      <c r="AJ8518" s="148" t="str">
        <f t="shared" si="1584"/>
        <v/>
      </c>
      <c r="AK8518" s="148" t="str">
        <f t="shared" si="1585"/>
        <v/>
      </c>
      <c r="AL8518" s="147" t="str">
        <f t="shared" si="1586"/>
        <v/>
      </c>
      <c r="AM8518" s="147" t="str">
        <f t="shared" si="1587"/>
        <v/>
      </c>
      <c r="AN8518" s="147" t="str">
        <f t="shared" si="1588"/>
        <v/>
      </c>
      <c r="AO8518" s="118"/>
    </row>
    <row r="8519" spans="1:41">
      <c r="A8519" s="118"/>
      <c r="B8519" s="118"/>
      <c r="C8519" s="118"/>
      <c r="D8519" s="118"/>
      <c r="E8519" s="118"/>
      <c r="F8519" s="118"/>
      <c r="G8519" s="118"/>
      <c r="H8519" s="118"/>
      <c r="I8519" s="118"/>
      <c r="J8519" s="118"/>
      <c r="K8519" s="118"/>
      <c r="L8519" s="118"/>
      <c r="M8519" s="118"/>
      <c r="N8519" s="118"/>
      <c r="O8519" s="143" t="str">
        <f>IF(H8519="","",(S8519/S8519)&amp;":"&amp;ROUND(AH8519/S8519,2))</f>
        <v/>
      </c>
      <c r="P8519" s="118"/>
      <c r="Q8519" s="118"/>
      <c r="R8519" s="143" t="str">
        <f>IF(H8519="","",(S8519/S8519)&amp;":"&amp;ROUND(AI8519/S8519,2))</f>
        <v/>
      </c>
      <c r="S8519" s="144" t="str">
        <f t="shared" si="1589"/>
        <v/>
      </c>
      <c r="T8519" s="145" t="str">
        <f t="shared" si="1590"/>
        <v/>
      </c>
      <c r="U8519" s="118"/>
      <c r="V8519" s="145" t="str">
        <f t="shared" si="1591"/>
        <v/>
      </c>
      <c r="W8519" s="144" t="str">
        <f t="shared" si="1592"/>
        <v/>
      </c>
      <c r="X8519" s="146" t="str">
        <f>IF(C8519="","",IF(OR(C8519="Trade",C8519="Multi Position"),(X8518+V8519),IF(C8519="Deposit",(X8518+AE8519),IF(C8519="Withdrawal",(X8518-AE8519)))))</f>
        <v/>
      </c>
      <c r="Y8519" s="145" t="str">
        <f t="shared" si="1593"/>
        <v/>
      </c>
      <c r="Z8519" s="118"/>
      <c r="AA8519" s="118"/>
      <c r="AB8519" s="118"/>
      <c r="AC8519" s="118"/>
      <c r="AD8519" s="118"/>
      <c r="AE8519" s="139"/>
      <c r="AF8519" s="118"/>
      <c r="AG8519" s="118"/>
      <c r="AH8519" s="147" t="str">
        <f t="shared" si="1594"/>
        <v/>
      </c>
      <c r="AI8519" s="147" t="str">
        <f t="shared" si="1595"/>
        <v/>
      </c>
      <c r="AJ8519" s="148" t="str">
        <f t="shared" si="1584"/>
        <v/>
      </c>
      <c r="AK8519" s="148" t="str">
        <f t="shared" si="1585"/>
        <v/>
      </c>
      <c r="AL8519" s="147" t="str">
        <f t="shared" si="1586"/>
        <v/>
      </c>
      <c r="AM8519" s="147" t="str">
        <f t="shared" si="1587"/>
        <v/>
      </c>
      <c r="AN8519" s="147" t="str">
        <f t="shared" si="1588"/>
        <v/>
      </c>
      <c r="AO8519" s="118"/>
    </row>
    <row r="8520" spans="1:41">
      <c r="A8520" s="118"/>
      <c r="B8520" s="118"/>
      <c r="C8520" s="118"/>
      <c r="D8520" s="118"/>
      <c r="E8520" s="118"/>
      <c r="F8520" s="118"/>
      <c r="G8520" s="118"/>
      <c r="H8520" s="118"/>
      <c r="I8520" s="118"/>
      <c r="J8520" s="118"/>
      <c r="K8520" s="118"/>
      <c r="L8520" s="118"/>
      <c r="M8520" s="118"/>
      <c r="N8520" s="118"/>
      <c r="O8520" s="143" t="str">
        <f>IF(H8520="","",(S8520/S8520)&amp;":"&amp;ROUND(AH8520/S8520,2))</f>
        <v/>
      </c>
      <c r="P8520" s="118"/>
      <c r="Q8520" s="118"/>
      <c r="R8520" s="143" t="str">
        <f>IF(H8520="","",(S8520/S8520)&amp;":"&amp;ROUND(AI8520/S8520,2))</f>
        <v/>
      </c>
      <c r="S8520" s="144" t="str">
        <f t="shared" si="1589"/>
        <v/>
      </c>
      <c r="T8520" s="145" t="str">
        <f t="shared" si="1590"/>
        <v/>
      </c>
      <c r="U8520" s="118"/>
      <c r="V8520" s="145" t="str">
        <f t="shared" si="1591"/>
        <v/>
      </c>
      <c r="W8520" s="144" t="str">
        <f t="shared" si="1592"/>
        <v/>
      </c>
      <c r="X8520" s="146" t="str">
        <f>IF(C8520="","",IF(OR(C8520="Trade",C8520="Multi Position"),(X8519+V8520),IF(C8520="Deposit",(X8519+AE8520),IF(C8520="Withdrawal",(X8519-AE8520)))))</f>
        <v/>
      </c>
      <c r="Y8520" s="145" t="str">
        <f t="shared" si="1593"/>
        <v/>
      </c>
      <c r="Z8520" s="118"/>
      <c r="AA8520" s="118"/>
      <c r="AB8520" s="118"/>
      <c r="AC8520" s="118"/>
      <c r="AD8520" s="118"/>
      <c r="AE8520" s="139"/>
      <c r="AF8520" s="118"/>
      <c r="AG8520" s="118"/>
      <c r="AH8520" s="147" t="str">
        <f t="shared" si="1594"/>
        <v/>
      </c>
      <c r="AI8520" s="147" t="str">
        <f t="shared" si="1595"/>
        <v/>
      </c>
      <c r="AJ8520" s="148" t="str">
        <f t="shared" si="1584"/>
        <v/>
      </c>
      <c r="AK8520" s="148" t="str">
        <f t="shared" si="1585"/>
        <v/>
      </c>
      <c r="AL8520" s="147" t="str">
        <f t="shared" si="1586"/>
        <v/>
      </c>
      <c r="AM8520" s="147" t="str">
        <f t="shared" si="1587"/>
        <v/>
      </c>
      <c r="AN8520" s="147" t="str">
        <f t="shared" si="1588"/>
        <v/>
      </c>
      <c r="AO8520" s="118"/>
    </row>
    <row r="8521" spans="1:41">
      <c r="A8521" s="118"/>
      <c r="B8521" s="118"/>
      <c r="C8521" s="118"/>
      <c r="D8521" s="118"/>
      <c r="E8521" s="118"/>
      <c r="F8521" s="118"/>
      <c r="G8521" s="118"/>
      <c r="H8521" s="118"/>
      <c r="I8521" s="118"/>
      <c r="J8521" s="118"/>
      <c r="K8521" s="118"/>
      <c r="L8521" s="118"/>
      <c r="M8521" s="118"/>
      <c r="N8521" s="118"/>
      <c r="O8521" s="143" t="str">
        <f>IF(H8521="","",(S8521/S8521)&amp;":"&amp;ROUND(AH8521/S8521,2))</f>
        <v/>
      </c>
      <c r="P8521" s="118"/>
      <c r="Q8521" s="118"/>
      <c r="R8521" s="143" t="str">
        <f>IF(H8521="","",(S8521/S8521)&amp;":"&amp;ROUND(AI8521/S8521,2))</f>
        <v/>
      </c>
      <c r="S8521" s="144" t="str">
        <f t="shared" si="1589"/>
        <v/>
      </c>
      <c r="T8521" s="145" t="str">
        <f t="shared" si="1590"/>
        <v/>
      </c>
      <c r="U8521" s="118"/>
      <c r="V8521" s="145" t="str">
        <f t="shared" si="1591"/>
        <v/>
      </c>
      <c r="W8521" s="144" t="str">
        <f t="shared" si="1592"/>
        <v/>
      </c>
      <c r="X8521" s="146" t="str">
        <f>IF(C8521="","",IF(OR(C8521="Trade",C8521="Multi Position"),(X8520+V8521),IF(C8521="Deposit",(X8520+AE8521),IF(C8521="Withdrawal",(X8520-AE8521)))))</f>
        <v/>
      </c>
      <c r="Y8521" s="145" t="str">
        <f t="shared" si="1593"/>
        <v/>
      </c>
      <c r="Z8521" s="118"/>
      <c r="AA8521" s="118"/>
      <c r="AB8521" s="118"/>
      <c r="AC8521" s="118"/>
      <c r="AD8521" s="118"/>
      <c r="AE8521" s="139"/>
      <c r="AF8521" s="118"/>
      <c r="AG8521" s="118"/>
      <c r="AH8521" s="147" t="str">
        <f t="shared" si="1594"/>
        <v/>
      </c>
      <c r="AI8521" s="147" t="str">
        <f t="shared" si="1595"/>
        <v/>
      </c>
      <c r="AJ8521" s="148" t="str">
        <f t="shared" si="1584"/>
        <v/>
      </c>
      <c r="AK8521" s="148" t="str">
        <f t="shared" si="1585"/>
        <v/>
      </c>
      <c r="AL8521" s="147" t="str">
        <f t="shared" si="1586"/>
        <v/>
      </c>
      <c r="AM8521" s="147" t="str">
        <f t="shared" si="1587"/>
        <v/>
      </c>
      <c r="AN8521" s="147" t="str">
        <f t="shared" si="1588"/>
        <v/>
      </c>
      <c r="AO8521" s="118"/>
    </row>
    <row r="8522" spans="1:41">
      <c r="A8522" s="118"/>
      <c r="B8522" s="118"/>
      <c r="C8522" s="118"/>
      <c r="D8522" s="118"/>
      <c r="E8522" s="118"/>
      <c r="F8522" s="118"/>
      <c r="G8522" s="118"/>
      <c r="H8522" s="118"/>
      <c r="I8522" s="118"/>
      <c r="J8522" s="118"/>
      <c r="K8522" s="118"/>
      <c r="L8522" s="118"/>
      <c r="M8522" s="118"/>
      <c r="N8522" s="118"/>
      <c r="O8522" s="143" t="str">
        <f>IF(H8522="","",(S8522/S8522)&amp;":"&amp;ROUND(AH8522/S8522,2))</f>
        <v/>
      </c>
      <c r="P8522" s="118"/>
      <c r="Q8522" s="118"/>
      <c r="R8522" s="143" t="str">
        <f>IF(H8522="","",(S8522/S8522)&amp;":"&amp;ROUND(AI8522/S8522,2))</f>
        <v/>
      </c>
      <c r="S8522" s="144" t="str">
        <f t="shared" si="1589"/>
        <v/>
      </c>
      <c r="T8522" s="145" t="str">
        <f t="shared" si="1590"/>
        <v/>
      </c>
      <c r="U8522" s="118"/>
      <c r="V8522" s="145" t="str">
        <f t="shared" si="1591"/>
        <v/>
      </c>
      <c r="W8522" s="144" t="str">
        <f t="shared" si="1592"/>
        <v/>
      </c>
      <c r="X8522" s="146" t="str">
        <f>IF(C8522="","",IF(OR(C8522="Trade",C8522="Multi Position"),(X8521+V8522),IF(C8522="Deposit",(X8521+AE8522),IF(C8522="Withdrawal",(X8521-AE8522)))))</f>
        <v/>
      </c>
      <c r="Y8522" s="145" t="str">
        <f t="shared" si="1593"/>
        <v/>
      </c>
      <c r="Z8522" s="118"/>
      <c r="AA8522" s="118"/>
      <c r="AB8522" s="118"/>
      <c r="AC8522" s="118"/>
      <c r="AD8522" s="118"/>
      <c r="AE8522" s="139"/>
      <c r="AF8522" s="118"/>
      <c r="AG8522" s="118"/>
      <c r="AH8522" s="147" t="str">
        <f t="shared" si="1594"/>
        <v/>
      </c>
      <c r="AI8522" s="147" t="str">
        <f t="shared" si="1595"/>
        <v/>
      </c>
      <c r="AJ8522" s="148" t="str">
        <f t="shared" ref="AJ8522:AJ8585" si="1596">IF(V8522&lt;0,V8522/-X8522,S8522)</f>
        <v/>
      </c>
      <c r="AK8522" s="148" t="str">
        <f t="shared" ref="AK8522:AK8585" si="1597">IF(V8522="","",IF(H8522="LONG",IF(V8522&gt;0,V8522/X8522,((L8522*(P8522-K8522))/X8522)),IF(V8522&gt;0,V8522/X8522,((L8522*(K8522-P8522))/X8522))))</f>
        <v/>
      </c>
      <c r="AL8522" s="147" t="str">
        <f t="shared" ref="AL8522:AL8585" si="1598">IF(B8522="","",MONTH(B8522))</f>
        <v/>
      </c>
      <c r="AM8522" s="147" t="str">
        <f t="shared" ref="AM8522:AM8585" si="1599">IF(B8522="","",YEAR(B8522))</f>
        <v/>
      </c>
      <c r="AN8522" s="147" t="str">
        <f t="shared" ref="AN8522:AN8585" si="1600">IF(B8522="","",DAY(B8522))</f>
        <v/>
      </c>
      <c r="AO8522" s="118"/>
    </row>
    <row r="8523" spans="1:41">
      <c r="A8523" s="118"/>
      <c r="B8523" s="118"/>
      <c r="C8523" s="118"/>
      <c r="D8523" s="118"/>
      <c r="E8523" s="118"/>
      <c r="F8523" s="118"/>
      <c r="G8523" s="118"/>
      <c r="H8523" s="118"/>
      <c r="I8523" s="118"/>
      <c r="J8523" s="118"/>
      <c r="K8523" s="118"/>
      <c r="L8523" s="118"/>
      <c r="M8523" s="118"/>
      <c r="N8523" s="118"/>
      <c r="O8523" s="143" t="str">
        <f>IF(H8523="","",(S8523/S8523)&amp;":"&amp;ROUND(AH8523/S8523,2))</f>
        <v/>
      </c>
      <c r="P8523" s="118"/>
      <c r="Q8523" s="118"/>
      <c r="R8523" s="143" t="str">
        <f>IF(H8523="","",(S8523/S8523)&amp;":"&amp;ROUND(AI8523/S8523,2))</f>
        <v/>
      </c>
      <c r="S8523" s="144" t="str">
        <f t="shared" ref="S8523:S8586" si="1601">IF(N8523="","",IF(H8523="LONG",(((K8523-M8523)*L8523)/X8522),(((M8523-K8523)*L8523)/X8522)))</f>
        <v/>
      </c>
      <c r="T8523" s="145" t="str">
        <f t="shared" ref="T8523:T8586" si="1602">IF(K8523="","",IF(H8523="LONG",(P8523*L8523)-(K8523*L8523),(K8523*L8523)-(P8523*L8523)))</f>
        <v/>
      </c>
      <c r="U8523" s="118"/>
      <c r="V8523" s="145" t="str">
        <f t="shared" ref="V8523:V8586" si="1603">IF(K8523="","",IF(T8523&lt;0,(T8523)-+U8523,(T8523)-U8523))</f>
        <v/>
      </c>
      <c r="W8523" s="144" t="str">
        <f t="shared" ref="W8523:W8586" si="1604">IF(P8523="","",SUM(V8523/X8522))</f>
        <v/>
      </c>
      <c r="X8523" s="146" t="str">
        <f>IF(C8523="","",IF(OR(C8523="Trade",C8523="Multi Position"),(X8522+V8523),IF(C8523="Deposit",(X8522+AE8523),IF(C8523="Withdrawal",(X8522-AE8523)))))</f>
        <v/>
      </c>
      <c r="Y8523" s="145" t="str">
        <f t="shared" ref="Y8523:Y8586" si="1605">IF(Q8523="","",INT(Q8523-B8523)&amp;" Days "&amp;TEXT(Q8523-B8523,"H"" Hrs ""m"" mins """))</f>
        <v/>
      </c>
      <c r="Z8523" s="118"/>
      <c r="AA8523" s="118"/>
      <c r="AB8523" s="118"/>
      <c r="AC8523" s="118"/>
      <c r="AD8523" s="118"/>
      <c r="AE8523" s="139"/>
      <c r="AF8523" s="118"/>
      <c r="AG8523" s="118"/>
      <c r="AH8523" s="147" t="str">
        <f t="shared" ref="AH8523:AH8586" si="1606">IF(K8523="","", IF(H8523="LONG", (((N8523-K8523)*L8523)/X8522), (((K8523-N8523)*L8523)/X8522)))</f>
        <v/>
      </c>
      <c r="AI8523" s="147" t="str">
        <f t="shared" ref="AI8523:AI8586" si="1607">IF(K8523="","", IF(H8523="LONG", (((P8523-K8523)*L8523)/X8522), (((K8523-P8523)*L8523)/X8522)))</f>
        <v/>
      </c>
      <c r="AJ8523" s="148" t="str">
        <f t="shared" si="1596"/>
        <v/>
      </c>
      <c r="AK8523" s="148" t="str">
        <f t="shared" si="1597"/>
        <v/>
      </c>
      <c r="AL8523" s="147" t="str">
        <f t="shared" si="1598"/>
        <v/>
      </c>
      <c r="AM8523" s="147" t="str">
        <f t="shared" si="1599"/>
        <v/>
      </c>
      <c r="AN8523" s="147" t="str">
        <f t="shared" si="1600"/>
        <v/>
      </c>
      <c r="AO8523" s="118"/>
    </row>
    <row r="8524" spans="1:41">
      <c r="A8524" s="118"/>
      <c r="B8524" s="118"/>
      <c r="C8524" s="118"/>
      <c r="D8524" s="118"/>
      <c r="E8524" s="118"/>
      <c r="F8524" s="118"/>
      <c r="G8524" s="118"/>
      <c r="H8524" s="118"/>
      <c r="I8524" s="118"/>
      <c r="J8524" s="118"/>
      <c r="K8524" s="118"/>
      <c r="L8524" s="118"/>
      <c r="M8524" s="118"/>
      <c r="N8524" s="118"/>
      <c r="O8524" s="143" t="str">
        <f>IF(H8524="","",(S8524/S8524)&amp;":"&amp;ROUND(AH8524/S8524,2))</f>
        <v/>
      </c>
      <c r="P8524" s="118"/>
      <c r="Q8524" s="118"/>
      <c r="R8524" s="143" t="str">
        <f>IF(H8524="","",(S8524/S8524)&amp;":"&amp;ROUND(AI8524/S8524,2))</f>
        <v/>
      </c>
      <c r="S8524" s="144" t="str">
        <f t="shared" si="1601"/>
        <v/>
      </c>
      <c r="T8524" s="145" t="str">
        <f t="shared" si="1602"/>
        <v/>
      </c>
      <c r="U8524" s="118"/>
      <c r="V8524" s="145" t="str">
        <f t="shared" si="1603"/>
        <v/>
      </c>
      <c r="W8524" s="144" t="str">
        <f t="shared" si="1604"/>
        <v/>
      </c>
      <c r="X8524" s="146" t="str">
        <f>IF(C8524="","",IF(OR(C8524="Trade",C8524="Multi Position"),(X8523+V8524),IF(C8524="Deposit",(X8523+AE8524),IF(C8524="Withdrawal",(X8523-AE8524)))))</f>
        <v/>
      </c>
      <c r="Y8524" s="145" t="str">
        <f t="shared" si="1605"/>
        <v/>
      </c>
      <c r="Z8524" s="118"/>
      <c r="AA8524" s="118"/>
      <c r="AB8524" s="118"/>
      <c r="AC8524" s="118"/>
      <c r="AD8524" s="118"/>
      <c r="AE8524" s="139"/>
      <c r="AF8524" s="118"/>
      <c r="AG8524" s="118"/>
      <c r="AH8524" s="147" t="str">
        <f t="shared" si="1606"/>
        <v/>
      </c>
      <c r="AI8524" s="147" t="str">
        <f t="shared" si="1607"/>
        <v/>
      </c>
      <c r="AJ8524" s="148" t="str">
        <f t="shared" si="1596"/>
        <v/>
      </c>
      <c r="AK8524" s="148" t="str">
        <f t="shared" si="1597"/>
        <v/>
      </c>
      <c r="AL8524" s="147" t="str">
        <f t="shared" si="1598"/>
        <v/>
      </c>
      <c r="AM8524" s="147" t="str">
        <f t="shared" si="1599"/>
        <v/>
      </c>
      <c r="AN8524" s="147" t="str">
        <f t="shared" si="1600"/>
        <v/>
      </c>
      <c r="AO8524" s="118"/>
    </row>
    <row r="8525" spans="1:41">
      <c r="A8525" s="118"/>
      <c r="B8525" s="118"/>
      <c r="C8525" s="118"/>
      <c r="D8525" s="118"/>
      <c r="E8525" s="118"/>
      <c r="F8525" s="118"/>
      <c r="G8525" s="118"/>
      <c r="H8525" s="118"/>
      <c r="I8525" s="118"/>
      <c r="J8525" s="118"/>
      <c r="K8525" s="118"/>
      <c r="L8525" s="118"/>
      <c r="M8525" s="118"/>
      <c r="N8525" s="118"/>
      <c r="O8525" s="143" t="str">
        <f>IF(H8525="","",(S8525/S8525)&amp;":"&amp;ROUND(AH8525/S8525,2))</f>
        <v/>
      </c>
      <c r="P8525" s="118"/>
      <c r="Q8525" s="118"/>
      <c r="R8525" s="143" t="str">
        <f>IF(H8525="","",(S8525/S8525)&amp;":"&amp;ROUND(AI8525/S8525,2))</f>
        <v/>
      </c>
      <c r="S8525" s="144" t="str">
        <f t="shared" si="1601"/>
        <v/>
      </c>
      <c r="T8525" s="145" t="str">
        <f t="shared" si="1602"/>
        <v/>
      </c>
      <c r="U8525" s="118"/>
      <c r="V8525" s="145" t="str">
        <f t="shared" si="1603"/>
        <v/>
      </c>
      <c r="W8525" s="144" t="str">
        <f t="shared" si="1604"/>
        <v/>
      </c>
      <c r="X8525" s="146" t="str">
        <f>IF(C8525="","",IF(OR(C8525="Trade",C8525="Multi Position"),(X8524+V8525),IF(C8525="Deposit",(X8524+AE8525),IF(C8525="Withdrawal",(X8524-AE8525)))))</f>
        <v/>
      </c>
      <c r="Y8525" s="145" t="str">
        <f t="shared" si="1605"/>
        <v/>
      </c>
      <c r="Z8525" s="118"/>
      <c r="AA8525" s="118"/>
      <c r="AB8525" s="118"/>
      <c r="AC8525" s="118"/>
      <c r="AD8525" s="118"/>
      <c r="AE8525" s="139"/>
      <c r="AF8525" s="118"/>
      <c r="AG8525" s="118"/>
      <c r="AH8525" s="147" t="str">
        <f t="shared" si="1606"/>
        <v/>
      </c>
      <c r="AI8525" s="147" t="str">
        <f t="shared" si="1607"/>
        <v/>
      </c>
      <c r="AJ8525" s="148" t="str">
        <f t="shared" si="1596"/>
        <v/>
      </c>
      <c r="AK8525" s="148" t="str">
        <f t="shared" si="1597"/>
        <v/>
      </c>
      <c r="AL8525" s="147" t="str">
        <f t="shared" si="1598"/>
        <v/>
      </c>
      <c r="AM8525" s="147" t="str">
        <f t="shared" si="1599"/>
        <v/>
      </c>
      <c r="AN8525" s="147" t="str">
        <f t="shared" si="1600"/>
        <v/>
      </c>
      <c r="AO8525" s="118"/>
    </row>
    <row r="8526" spans="1:41">
      <c r="A8526" s="118"/>
      <c r="B8526" s="118"/>
      <c r="C8526" s="118"/>
      <c r="D8526" s="118"/>
      <c r="E8526" s="118"/>
      <c r="F8526" s="118"/>
      <c r="G8526" s="118"/>
      <c r="H8526" s="118"/>
      <c r="I8526" s="118"/>
      <c r="J8526" s="118"/>
      <c r="K8526" s="118"/>
      <c r="L8526" s="118"/>
      <c r="M8526" s="118"/>
      <c r="N8526" s="118"/>
      <c r="O8526" s="143" t="str">
        <f>IF(H8526="","",(S8526/S8526)&amp;":"&amp;ROUND(AH8526/S8526,2))</f>
        <v/>
      </c>
      <c r="P8526" s="118"/>
      <c r="Q8526" s="118"/>
      <c r="R8526" s="143" t="str">
        <f>IF(H8526="","",(S8526/S8526)&amp;":"&amp;ROUND(AI8526/S8526,2))</f>
        <v/>
      </c>
      <c r="S8526" s="144" t="str">
        <f t="shared" si="1601"/>
        <v/>
      </c>
      <c r="T8526" s="145" t="str">
        <f t="shared" si="1602"/>
        <v/>
      </c>
      <c r="U8526" s="118"/>
      <c r="V8526" s="145" t="str">
        <f t="shared" si="1603"/>
        <v/>
      </c>
      <c r="W8526" s="144" t="str">
        <f t="shared" si="1604"/>
        <v/>
      </c>
      <c r="X8526" s="146" t="str">
        <f>IF(C8526="","",IF(OR(C8526="Trade",C8526="Multi Position"),(X8525+V8526),IF(C8526="Deposit",(X8525+AE8526),IF(C8526="Withdrawal",(X8525-AE8526)))))</f>
        <v/>
      </c>
      <c r="Y8526" s="145" t="str">
        <f t="shared" si="1605"/>
        <v/>
      </c>
      <c r="Z8526" s="118"/>
      <c r="AA8526" s="118"/>
      <c r="AB8526" s="118"/>
      <c r="AC8526" s="118"/>
      <c r="AD8526" s="118"/>
      <c r="AE8526" s="139"/>
      <c r="AF8526" s="118"/>
      <c r="AG8526" s="118"/>
      <c r="AH8526" s="147" t="str">
        <f t="shared" si="1606"/>
        <v/>
      </c>
      <c r="AI8526" s="147" t="str">
        <f t="shared" si="1607"/>
        <v/>
      </c>
      <c r="AJ8526" s="148" t="str">
        <f t="shared" si="1596"/>
        <v/>
      </c>
      <c r="AK8526" s="148" t="str">
        <f t="shared" si="1597"/>
        <v/>
      </c>
      <c r="AL8526" s="147" t="str">
        <f t="shared" si="1598"/>
        <v/>
      </c>
      <c r="AM8526" s="147" t="str">
        <f t="shared" si="1599"/>
        <v/>
      </c>
      <c r="AN8526" s="147" t="str">
        <f t="shared" si="1600"/>
        <v/>
      </c>
      <c r="AO8526" s="118"/>
    </row>
    <row r="8527" spans="1:41">
      <c r="A8527" s="118"/>
      <c r="B8527" s="118"/>
      <c r="C8527" s="118"/>
      <c r="D8527" s="118"/>
      <c r="E8527" s="118"/>
      <c r="F8527" s="118"/>
      <c r="G8527" s="118"/>
      <c r="H8527" s="118"/>
      <c r="I8527" s="118"/>
      <c r="J8527" s="118"/>
      <c r="K8527" s="118"/>
      <c r="L8527" s="118"/>
      <c r="M8527" s="118"/>
      <c r="N8527" s="118"/>
      <c r="O8527" s="143" t="str">
        <f>IF(H8527="","",(S8527/S8527)&amp;":"&amp;ROUND(AH8527/S8527,2))</f>
        <v/>
      </c>
      <c r="P8527" s="118"/>
      <c r="Q8527" s="118"/>
      <c r="R8527" s="143" t="str">
        <f>IF(H8527="","",(S8527/S8527)&amp;":"&amp;ROUND(AI8527/S8527,2))</f>
        <v/>
      </c>
      <c r="S8527" s="144" t="str">
        <f t="shared" si="1601"/>
        <v/>
      </c>
      <c r="T8527" s="145" t="str">
        <f t="shared" si="1602"/>
        <v/>
      </c>
      <c r="U8527" s="118"/>
      <c r="V8527" s="145" t="str">
        <f t="shared" si="1603"/>
        <v/>
      </c>
      <c r="W8527" s="144" t="str">
        <f t="shared" si="1604"/>
        <v/>
      </c>
      <c r="X8527" s="146" t="str">
        <f>IF(C8527="","",IF(OR(C8527="Trade",C8527="Multi Position"),(X8526+V8527),IF(C8527="Deposit",(X8526+AE8527),IF(C8527="Withdrawal",(X8526-AE8527)))))</f>
        <v/>
      </c>
      <c r="Y8527" s="145" t="str">
        <f t="shared" si="1605"/>
        <v/>
      </c>
      <c r="Z8527" s="118"/>
      <c r="AA8527" s="118"/>
      <c r="AB8527" s="118"/>
      <c r="AC8527" s="118"/>
      <c r="AD8527" s="118"/>
      <c r="AE8527" s="139"/>
      <c r="AF8527" s="118"/>
      <c r="AG8527" s="118"/>
      <c r="AH8527" s="147" t="str">
        <f t="shared" si="1606"/>
        <v/>
      </c>
      <c r="AI8527" s="147" t="str">
        <f t="shared" si="1607"/>
        <v/>
      </c>
      <c r="AJ8527" s="148" t="str">
        <f t="shared" si="1596"/>
        <v/>
      </c>
      <c r="AK8527" s="148" t="str">
        <f t="shared" si="1597"/>
        <v/>
      </c>
      <c r="AL8527" s="147" t="str">
        <f t="shared" si="1598"/>
        <v/>
      </c>
      <c r="AM8527" s="147" t="str">
        <f t="shared" si="1599"/>
        <v/>
      </c>
      <c r="AN8527" s="147" t="str">
        <f t="shared" si="1600"/>
        <v/>
      </c>
      <c r="AO8527" s="118"/>
    </row>
    <row r="8528" spans="1:41">
      <c r="A8528" s="118"/>
      <c r="B8528" s="118"/>
      <c r="C8528" s="118"/>
      <c r="D8528" s="118"/>
      <c r="E8528" s="118"/>
      <c r="F8528" s="118"/>
      <c r="G8528" s="118"/>
      <c r="H8528" s="118"/>
      <c r="I8528" s="118"/>
      <c r="J8528" s="118"/>
      <c r="K8528" s="118"/>
      <c r="L8528" s="118"/>
      <c r="M8528" s="118"/>
      <c r="N8528" s="118"/>
      <c r="O8528" s="143" t="str">
        <f>IF(H8528="","",(S8528/S8528)&amp;":"&amp;ROUND(AH8528/S8528,2))</f>
        <v/>
      </c>
      <c r="P8528" s="118"/>
      <c r="Q8528" s="118"/>
      <c r="R8528" s="143" t="str">
        <f>IF(H8528="","",(S8528/S8528)&amp;":"&amp;ROUND(AI8528/S8528,2))</f>
        <v/>
      </c>
      <c r="S8528" s="144" t="str">
        <f t="shared" si="1601"/>
        <v/>
      </c>
      <c r="T8528" s="145" t="str">
        <f t="shared" si="1602"/>
        <v/>
      </c>
      <c r="U8528" s="118"/>
      <c r="V8528" s="145" t="str">
        <f t="shared" si="1603"/>
        <v/>
      </c>
      <c r="W8528" s="144" t="str">
        <f t="shared" si="1604"/>
        <v/>
      </c>
      <c r="X8528" s="146" t="str">
        <f>IF(C8528="","",IF(OR(C8528="Trade",C8528="Multi Position"),(X8527+V8528),IF(C8528="Deposit",(X8527+AE8528),IF(C8528="Withdrawal",(X8527-AE8528)))))</f>
        <v/>
      </c>
      <c r="Y8528" s="145" t="str">
        <f t="shared" si="1605"/>
        <v/>
      </c>
      <c r="Z8528" s="118"/>
      <c r="AA8528" s="118"/>
      <c r="AB8528" s="118"/>
      <c r="AC8528" s="118"/>
      <c r="AD8528" s="118"/>
      <c r="AE8528" s="139"/>
      <c r="AF8528" s="118"/>
      <c r="AG8528" s="118"/>
      <c r="AH8528" s="147" t="str">
        <f t="shared" si="1606"/>
        <v/>
      </c>
      <c r="AI8528" s="147" t="str">
        <f t="shared" si="1607"/>
        <v/>
      </c>
      <c r="AJ8528" s="148" t="str">
        <f t="shared" si="1596"/>
        <v/>
      </c>
      <c r="AK8528" s="148" t="str">
        <f t="shared" si="1597"/>
        <v/>
      </c>
      <c r="AL8528" s="147" t="str">
        <f t="shared" si="1598"/>
        <v/>
      </c>
      <c r="AM8528" s="147" t="str">
        <f t="shared" si="1599"/>
        <v/>
      </c>
      <c r="AN8528" s="147" t="str">
        <f t="shared" si="1600"/>
        <v/>
      </c>
      <c r="AO8528" s="118"/>
    </row>
    <row r="8529" spans="1:41">
      <c r="A8529" s="118"/>
      <c r="B8529" s="118"/>
      <c r="C8529" s="118"/>
      <c r="D8529" s="118"/>
      <c r="E8529" s="118"/>
      <c r="F8529" s="118"/>
      <c r="G8529" s="118"/>
      <c r="H8529" s="118"/>
      <c r="I8529" s="118"/>
      <c r="J8529" s="118"/>
      <c r="K8529" s="118"/>
      <c r="L8529" s="118"/>
      <c r="M8529" s="118"/>
      <c r="N8529" s="118"/>
      <c r="O8529" s="143" t="str">
        <f>IF(H8529="","",(S8529/S8529)&amp;":"&amp;ROUND(AH8529/S8529,2))</f>
        <v/>
      </c>
      <c r="P8529" s="118"/>
      <c r="Q8529" s="118"/>
      <c r="R8529" s="143" t="str">
        <f>IF(H8529="","",(S8529/S8529)&amp;":"&amp;ROUND(AI8529/S8529,2))</f>
        <v/>
      </c>
      <c r="S8529" s="144" t="str">
        <f t="shared" si="1601"/>
        <v/>
      </c>
      <c r="T8529" s="145" t="str">
        <f t="shared" si="1602"/>
        <v/>
      </c>
      <c r="U8529" s="118"/>
      <c r="V8529" s="145" t="str">
        <f t="shared" si="1603"/>
        <v/>
      </c>
      <c r="W8529" s="144" t="str">
        <f t="shared" si="1604"/>
        <v/>
      </c>
      <c r="X8529" s="146" t="str">
        <f>IF(C8529="","",IF(OR(C8529="Trade",C8529="Multi Position"),(X8528+V8529),IF(C8529="Deposit",(X8528+AE8529),IF(C8529="Withdrawal",(X8528-AE8529)))))</f>
        <v/>
      </c>
      <c r="Y8529" s="145" t="str">
        <f t="shared" si="1605"/>
        <v/>
      </c>
      <c r="Z8529" s="118"/>
      <c r="AA8529" s="118"/>
      <c r="AB8529" s="118"/>
      <c r="AC8529" s="118"/>
      <c r="AD8529" s="118"/>
      <c r="AE8529" s="139"/>
      <c r="AF8529" s="118"/>
      <c r="AG8529" s="118"/>
      <c r="AH8529" s="147" t="str">
        <f t="shared" si="1606"/>
        <v/>
      </c>
      <c r="AI8529" s="147" t="str">
        <f t="shared" si="1607"/>
        <v/>
      </c>
      <c r="AJ8529" s="148" t="str">
        <f t="shared" si="1596"/>
        <v/>
      </c>
      <c r="AK8529" s="148" t="str">
        <f t="shared" si="1597"/>
        <v/>
      </c>
      <c r="AL8529" s="147" t="str">
        <f t="shared" si="1598"/>
        <v/>
      </c>
      <c r="AM8529" s="147" t="str">
        <f t="shared" si="1599"/>
        <v/>
      </c>
      <c r="AN8529" s="147" t="str">
        <f t="shared" si="1600"/>
        <v/>
      </c>
      <c r="AO8529" s="118"/>
    </row>
    <row r="8530" spans="1:41">
      <c r="A8530" s="118"/>
      <c r="B8530" s="118"/>
      <c r="C8530" s="118"/>
      <c r="D8530" s="118"/>
      <c r="E8530" s="118"/>
      <c r="F8530" s="118"/>
      <c r="G8530" s="118"/>
      <c r="H8530" s="118"/>
      <c r="I8530" s="118"/>
      <c r="J8530" s="118"/>
      <c r="K8530" s="118"/>
      <c r="L8530" s="118"/>
      <c r="M8530" s="118"/>
      <c r="N8530" s="118"/>
      <c r="O8530" s="143" t="str">
        <f>IF(H8530="","",(S8530/S8530)&amp;":"&amp;ROUND(AH8530/S8530,2))</f>
        <v/>
      </c>
      <c r="P8530" s="118"/>
      <c r="Q8530" s="118"/>
      <c r="R8530" s="143" t="str">
        <f>IF(H8530="","",(S8530/S8530)&amp;":"&amp;ROUND(AI8530/S8530,2))</f>
        <v/>
      </c>
      <c r="S8530" s="144" t="str">
        <f t="shared" si="1601"/>
        <v/>
      </c>
      <c r="T8530" s="145" t="str">
        <f t="shared" si="1602"/>
        <v/>
      </c>
      <c r="U8530" s="118"/>
      <c r="V8530" s="145" t="str">
        <f t="shared" si="1603"/>
        <v/>
      </c>
      <c r="W8530" s="144" t="str">
        <f t="shared" si="1604"/>
        <v/>
      </c>
      <c r="X8530" s="146" t="str">
        <f>IF(C8530="","",IF(OR(C8530="Trade",C8530="Multi Position"),(X8529+V8530),IF(C8530="Deposit",(X8529+AE8530),IF(C8530="Withdrawal",(X8529-AE8530)))))</f>
        <v/>
      </c>
      <c r="Y8530" s="145" t="str">
        <f t="shared" si="1605"/>
        <v/>
      </c>
      <c r="Z8530" s="118"/>
      <c r="AA8530" s="118"/>
      <c r="AB8530" s="118"/>
      <c r="AC8530" s="118"/>
      <c r="AD8530" s="118"/>
      <c r="AE8530" s="139"/>
      <c r="AF8530" s="118"/>
      <c r="AG8530" s="118"/>
      <c r="AH8530" s="147" t="str">
        <f t="shared" si="1606"/>
        <v/>
      </c>
      <c r="AI8530" s="147" t="str">
        <f t="shared" si="1607"/>
        <v/>
      </c>
      <c r="AJ8530" s="148" t="str">
        <f t="shared" si="1596"/>
        <v/>
      </c>
      <c r="AK8530" s="148" t="str">
        <f t="shared" si="1597"/>
        <v/>
      </c>
      <c r="AL8530" s="147" t="str">
        <f t="shared" si="1598"/>
        <v/>
      </c>
      <c r="AM8530" s="147" t="str">
        <f t="shared" si="1599"/>
        <v/>
      </c>
      <c r="AN8530" s="147" t="str">
        <f t="shared" si="1600"/>
        <v/>
      </c>
      <c r="AO8530" s="118"/>
    </row>
    <row r="8531" spans="1:41">
      <c r="A8531" s="118"/>
      <c r="B8531" s="118"/>
      <c r="C8531" s="118"/>
      <c r="D8531" s="118"/>
      <c r="E8531" s="118"/>
      <c r="F8531" s="118"/>
      <c r="G8531" s="118"/>
      <c r="H8531" s="118"/>
      <c r="I8531" s="118"/>
      <c r="J8531" s="118"/>
      <c r="K8531" s="118"/>
      <c r="L8531" s="118"/>
      <c r="M8531" s="118"/>
      <c r="N8531" s="118"/>
      <c r="O8531" s="143" t="str">
        <f>IF(H8531="","",(S8531/S8531)&amp;":"&amp;ROUND(AH8531/S8531,2))</f>
        <v/>
      </c>
      <c r="P8531" s="118"/>
      <c r="Q8531" s="118"/>
      <c r="R8531" s="143" t="str">
        <f>IF(H8531="","",(S8531/S8531)&amp;":"&amp;ROUND(AI8531/S8531,2))</f>
        <v/>
      </c>
      <c r="S8531" s="144" t="str">
        <f t="shared" si="1601"/>
        <v/>
      </c>
      <c r="T8531" s="145" t="str">
        <f t="shared" si="1602"/>
        <v/>
      </c>
      <c r="U8531" s="118"/>
      <c r="V8531" s="145" t="str">
        <f t="shared" si="1603"/>
        <v/>
      </c>
      <c r="W8531" s="144" t="str">
        <f t="shared" si="1604"/>
        <v/>
      </c>
      <c r="X8531" s="146" t="str">
        <f>IF(C8531="","",IF(OR(C8531="Trade",C8531="Multi Position"),(X8530+V8531),IF(C8531="Deposit",(X8530+AE8531),IF(C8531="Withdrawal",(X8530-AE8531)))))</f>
        <v/>
      </c>
      <c r="Y8531" s="145" t="str">
        <f t="shared" si="1605"/>
        <v/>
      </c>
      <c r="Z8531" s="118"/>
      <c r="AA8531" s="118"/>
      <c r="AB8531" s="118"/>
      <c r="AC8531" s="118"/>
      <c r="AD8531" s="118"/>
      <c r="AE8531" s="139"/>
      <c r="AF8531" s="118"/>
      <c r="AG8531" s="118"/>
      <c r="AH8531" s="147" t="str">
        <f t="shared" si="1606"/>
        <v/>
      </c>
      <c r="AI8531" s="147" t="str">
        <f t="shared" si="1607"/>
        <v/>
      </c>
      <c r="AJ8531" s="148" t="str">
        <f t="shared" si="1596"/>
        <v/>
      </c>
      <c r="AK8531" s="148" t="str">
        <f t="shared" si="1597"/>
        <v/>
      </c>
      <c r="AL8531" s="147" t="str">
        <f t="shared" si="1598"/>
        <v/>
      </c>
      <c r="AM8531" s="147" t="str">
        <f t="shared" si="1599"/>
        <v/>
      </c>
      <c r="AN8531" s="147" t="str">
        <f t="shared" si="1600"/>
        <v/>
      </c>
      <c r="AO8531" s="118"/>
    </row>
    <row r="8532" spans="1:41">
      <c r="A8532" s="118"/>
      <c r="B8532" s="118"/>
      <c r="C8532" s="118"/>
      <c r="D8532" s="118"/>
      <c r="E8532" s="118"/>
      <c r="F8532" s="118"/>
      <c r="G8532" s="118"/>
      <c r="H8532" s="118"/>
      <c r="I8532" s="118"/>
      <c r="J8532" s="118"/>
      <c r="K8532" s="118"/>
      <c r="L8532" s="118"/>
      <c r="M8532" s="118"/>
      <c r="N8532" s="118"/>
      <c r="O8532" s="143" t="str">
        <f>IF(H8532="","",(S8532/S8532)&amp;":"&amp;ROUND(AH8532/S8532,2))</f>
        <v/>
      </c>
      <c r="P8532" s="118"/>
      <c r="Q8532" s="118"/>
      <c r="R8532" s="143" t="str">
        <f>IF(H8532="","",(S8532/S8532)&amp;":"&amp;ROUND(AI8532/S8532,2))</f>
        <v/>
      </c>
      <c r="S8532" s="144" t="str">
        <f t="shared" si="1601"/>
        <v/>
      </c>
      <c r="T8532" s="145" t="str">
        <f t="shared" si="1602"/>
        <v/>
      </c>
      <c r="U8532" s="118"/>
      <c r="V8532" s="145" t="str">
        <f t="shared" si="1603"/>
        <v/>
      </c>
      <c r="W8532" s="144" t="str">
        <f t="shared" si="1604"/>
        <v/>
      </c>
      <c r="X8532" s="146" t="str">
        <f>IF(C8532="","",IF(OR(C8532="Trade",C8532="Multi Position"),(X8531+V8532),IF(C8532="Deposit",(X8531+AE8532),IF(C8532="Withdrawal",(X8531-AE8532)))))</f>
        <v/>
      </c>
      <c r="Y8532" s="145" t="str">
        <f t="shared" si="1605"/>
        <v/>
      </c>
      <c r="Z8532" s="118"/>
      <c r="AA8532" s="118"/>
      <c r="AB8532" s="118"/>
      <c r="AC8532" s="118"/>
      <c r="AD8532" s="118"/>
      <c r="AE8532" s="139"/>
      <c r="AF8532" s="118"/>
      <c r="AG8532" s="118"/>
      <c r="AH8532" s="147" t="str">
        <f t="shared" si="1606"/>
        <v/>
      </c>
      <c r="AI8532" s="147" t="str">
        <f t="shared" si="1607"/>
        <v/>
      </c>
      <c r="AJ8532" s="148" t="str">
        <f t="shared" si="1596"/>
        <v/>
      </c>
      <c r="AK8532" s="148" t="str">
        <f t="shared" si="1597"/>
        <v/>
      </c>
      <c r="AL8532" s="147" t="str">
        <f t="shared" si="1598"/>
        <v/>
      </c>
      <c r="AM8532" s="147" t="str">
        <f t="shared" si="1599"/>
        <v/>
      </c>
      <c r="AN8532" s="147" t="str">
        <f t="shared" si="1600"/>
        <v/>
      </c>
      <c r="AO8532" s="118"/>
    </row>
    <row r="8533" spans="1:41">
      <c r="A8533" s="118"/>
      <c r="B8533" s="118"/>
      <c r="C8533" s="118"/>
      <c r="D8533" s="118"/>
      <c r="E8533" s="118"/>
      <c r="F8533" s="118"/>
      <c r="G8533" s="118"/>
      <c r="H8533" s="118"/>
      <c r="I8533" s="118"/>
      <c r="J8533" s="118"/>
      <c r="K8533" s="118"/>
      <c r="L8533" s="118"/>
      <c r="M8533" s="118"/>
      <c r="N8533" s="118"/>
      <c r="O8533" s="143" t="str">
        <f>IF(H8533="","",(S8533/S8533)&amp;":"&amp;ROUND(AH8533/S8533,2))</f>
        <v/>
      </c>
      <c r="P8533" s="118"/>
      <c r="Q8533" s="118"/>
      <c r="R8533" s="143" t="str">
        <f>IF(H8533="","",(S8533/S8533)&amp;":"&amp;ROUND(AI8533/S8533,2))</f>
        <v/>
      </c>
      <c r="S8533" s="144" t="str">
        <f t="shared" si="1601"/>
        <v/>
      </c>
      <c r="T8533" s="145" t="str">
        <f t="shared" si="1602"/>
        <v/>
      </c>
      <c r="U8533" s="118"/>
      <c r="V8533" s="145" t="str">
        <f t="shared" si="1603"/>
        <v/>
      </c>
      <c r="W8533" s="144" t="str">
        <f t="shared" si="1604"/>
        <v/>
      </c>
      <c r="X8533" s="146" t="str">
        <f>IF(C8533="","",IF(OR(C8533="Trade",C8533="Multi Position"),(X8532+V8533),IF(C8533="Deposit",(X8532+AE8533),IF(C8533="Withdrawal",(X8532-AE8533)))))</f>
        <v/>
      </c>
      <c r="Y8533" s="145" t="str">
        <f t="shared" si="1605"/>
        <v/>
      </c>
      <c r="Z8533" s="118"/>
      <c r="AA8533" s="118"/>
      <c r="AB8533" s="118"/>
      <c r="AC8533" s="118"/>
      <c r="AD8533" s="118"/>
      <c r="AE8533" s="139"/>
      <c r="AF8533" s="118"/>
      <c r="AG8533" s="118"/>
      <c r="AH8533" s="147" t="str">
        <f t="shared" si="1606"/>
        <v/>
      </c>
      <c r="AI8533" s="147" t="str">
        <f t="shared" si="1607"/>
        <v/>
      </c>
      <c r="AJ8533" s="148" t="str">
        <f t="shared" si="1596"/>
        <v/>
      </c>
      <c r="AK8533" s="148" t="str">
        <f t="shared" si="1597"/>
        <v/>
      </c>
      <c r="AL8533" s="147" t="str">
        <f t="shared" si="1598"/>
        <v/>
      </c>
      <c r="AM8533" s="147" t="str">
        <f t="shared" si="1599"/>
        <v/>
      </c>
      <c r="AN8533" s="147" t="str">
        <f t="shared" si="1600"/>
        <v/>
      </c>
      <c r="AO8533" s="118"/>
    </row>
    <row r="8534" spans="1:41">
      <c r="A8534" s="118"/>
      <c r="B8534" s="118"/>
      <c r="C8534" s="118"/>
      <c r="D8534" s="118"/>
      <c r="E8534" s="118"/>
      <c r="F8534" s="118"/>
      <c r="G8534" s="118"/>
      <c r="H8534" s="118"/>
      <c r="I8534" s="118"/>
      <c r="J8534" s="118"/>
      <c r="K8534" s="118"/>
      <c r="L8534" s="118"/>
      <c r="M8534" s="118"/>
      <c r="N8534" s="118"/>
      <c r="O8534" s="143" t="str">
        <f>IF(H8534="","",(S8534/S8534)&amp;":"&amp;ROUND(AH8534/S8534,2))</f>
        <v/>
      </c>
      <c r="P8534" s="118"/>
      <c r="Q8534" s="118"/>
      <c r="R8534" s="143" t="str">
        <f>IF(H8534="","",(S8534/S8534)&amp;":"&amp;ROUND(AI8534/S8534,2))</f>
        <v/>
      </c>
      <c r="S8534" s="144" t="str">
        <f t="shared" si="1601"/>
        <v/>
      </c>
      <c r="T8534" s="145" t="str">
        <f t="shared" si="1602"/>
        <v/>
      </c>
      <c r="U8534" s="118"/>
      <c r="V8534" s="145" t="str">
        <f t="shared" si="1603"/>
        <v/>
      </c>
      <c r="W8534" s="144" t="str">
        <f t="shared" si="1604"/>
        <v/>
      </c>
      <c r="X8534" s="146" t="str">
        <f>IF(C8534="","",IF(OR(C8534="Trade",C8534="Multi Position"),(X8533+V8534),IF(C8534="Deposit",(X8533+AE8534),IF(C8534="Withdrawal",(X8533-AE8534)))))</f>
        <v/>
      </c>
      <c r="Y8534" s="145" t="str">
        <f t="shared" si="1605"/>
        <v/>
      </c>
      <c r="Z8534" s="118"/>
      <c r="AA8534" s="118"/>
      <c r="AB8534" s="118"/>
      <c r="AC8534" s="118"/>
      <c r="AD8534" s="118"/>
      <c r="AE8534" s="139"/>
      <c r="AF8534" s="118"/>
      <c r="AG8534" s="118"/>
      <c r="AH8534" s="147" t="str">
        <f t="shared" si="1606"/>
        <v/>
      </c>
      <c r="AI8534" s="147" t="str">
        <f t="shared" si="1607"/>
        <v/>
      </c>
      <c r="AJ8534" s="148" t="str">
        <f t="shared" si="1596"/>
        <v/>
      </c>
      <c r="AK8534" s="148" t="str">
        <f t="shared" si="1597"/>
        <v/>
      </c>
      <c r="AL8534" s="147" t="str">
        <f t="shared" si="1598"/>
        <v/>
      </c>
      <c r="AM8534" s="147" t="str">
        <f t="shared" si="1599"/>
        <v/>
      </c>
      <c r="AN8534" s="147" t="str">
        <f t="shared" si="1600"/>
        <v/>
      </c>
      <c r="AO8534" s="118"/>
    </row>
    <row r="8535" spans="1:41">
      <c r="A8535" s="118"/>
      <c r="B8535" s="118"/>
      <c r="C8535" s="118"/>
      <c r="D8535" s="118"/>
      <c r="E8535" s="118"/>
      <c r="F8535" s="118"/>
      <c r="G8535" s="118"/>
      <c r="H8535" s="118"/>
      <c r="I8535" s="118"/>
      <c r="J8535" s="118"/>
      <c r="K8535" s="118"/>
      <c r="L8535" s="118"/>
      <c r="M8535" s="118"/>
      <c r="N8535" s="118"/>
      <c r="O8535" s="143" t="str">
        <f>IF(H8535="","",(S8535/S8535)&amp;":"&amp;ROUND(AH8535/S8535,2))</f>
        <v/>
      </c>
      <c r="P8535" s="118"/>
      <c r="Q8535" s="118"/>
      <c r="R8535" s="143" t="str">
        <f>IF(H8535="","",(S8535/S8535)&amp;":"&amp;ROUND(AI8535/S8535,2))</f>
        <v/>
      </c>
      <c r="S8535" s="144" t="str">
        <f t="shared" si="1601"/>
        <v/>
      </c>
      <c r="T8535" s="145" t="str">
        <f t="shared" si="1602"/>
        <v/>
      </c>
      <c r="U8535" s="118"/>
      <c r="V8535" s="145" t="str">
        <f t="shared" si="1603"/>
        <v/>
      </c>
      <c r="W8535" s="144" t="str">
        <f t="shared" si="1604"/>
        <v/>
      </c>
      <c r="X8535" s="146" t="str">
        <f>IF(C8535="","",IF(OR(C8535="Trade",C8535="Multi Position"),(X8534+V8535),IF(C8535="Deposit",(X8534+AE8535),IF(C8535="Withdrawal",(X8534-AE8535)))))</f>
        <v/>
      </c>
      <c r="Y8535" s="145" t="str">
        <f t="shared" si="1605"/>
        <v/>
      </c>
      <c r="Z8535" s="118"/>
      <c r="AA8535" s="118"/>
      <c r="AB8535" s="118"/>
      <c r="AC8535" s="118"/>
      <c r="AD8535" s="118"/>
      <c r="AE8535" s="139"/>
      <c r="AF8535" s="118"/>
      <c r="AG8535" s="118"/>
      <c r="AH8535" s="147" t="str">
        <f t="shared" si="1606"/>
        <v/>
      </c>
      <c r="AI8535" s="147" t="str">
        <f t="shared" si="1607"/>
        <v/>
      </c>
      <c r="AJ8535" s="148" t="str">
        <f t="shared" si="1596"/>
        <v/>
      </c>
      <c r="AK8535" s="148" t="str">
        <f t="shared" si="1597"/>
        <v/>
      </c>
      <c r="AL8535" s="147" t="str">
        <f t="shared" si="1598"/>
        <v/>
      </c>
      <c r="AM8535" s="147" t="str">
        <f t="shared" si="1599"/>
        <v/>
      </c>
      <c r="AN8535" s="147" t="str">
        <f t="shared" si="1600"/>
        <v/>
      </c>
      <c r="AO8535" s="118"/>
    </row>
    <row r="8536" spans="1:41">
      <c r="A8536" s="118"/>
      <c r="B8536" s="118"/>
      <c r="C8536" s="118"/>
      <c r="D8536" s="118"/>
      <c r="E8536" s="118"/>
      <c r="F8536" s="118"/>
      <c r="G8536" s="118"/>
      <c r="H8536" s="118"/>
      <c r="I8536" s="118"/>
      <c r="J8536" s="118"/>
      <c r="K8536" s="118"/>
      <c r="L8536" s="118"/>
      <c r="M8536" s="118"/>
      <c r="N8536" s="118"/>
      <c r="O8536" s="143" t="str">
        <f>IF(H8536="","",(S8536/S8536)&amp;":"&amp;ROUND(AH8536/S8536,2))</f>
        <v/>
      </c>
      <c r="P8536" s="118"/>
      <c r="Q8536" s="118"/>
      <c r="R8536" s="143" t="str">
        <f>IF(H8536="","",(S8536/S8536)&amp;":"&amp;ROUND(AI8536/S8536,2))</f>
        <v/>
      </c>
      <c r="S8536" s="144" t="str">
        <f t="shared" si="1601"/>
        <v/>
      </c>
      <c r="T8536" s="145" t="str">
        <f t="shared" si="1602"/>
        <v/>
      </c>
      <c r="U8536" s="118"/>
      <c r="V8536" s="145" t="str">
        <f t="shared" si="1603"/>
        <v/>
      </c>
      <c r="W8536" s="144" t="str">
        <f t="shared" si="1604"/>
        <v/>
      </c>
      <c r="X8536" s="146" t="str">
        <f>IF(C8536="","",IF(OR(C8536="Trade",C8536="Multi Position"),(X8535+V8536),IF(C8536="Deposit",(X8535+AE8536),IF(C8536="Withdrawal",(X8535-AE8536)))))</f>
        <v/>
      </c>
      <c r="Y8536" s="145" t="str">
        <f t="shared" si="1605"/>
        <v/>
      </c>
      <c r="Z8536" s="118"/>
      <c r="AA8536" s="118"/>
      <c r="AB8536" s="118"/>
      <c r="AC8536" s="118"/>
      <c r="AD8536" s="118"/>
      <c r="AE8536" s="139"/>
      <c r="AF8536" s="118"/>
      <c r="AG8536" s="118"/>
      <c r="AH8536" s="147" t="str">
        <f t="shared" si="1606"/>
        <v/>
      </c>
      <c r="AI8536" s="147" t="str">
        <f t="shared" si="1607"/>
        <v/>
      </c>
      <c r="AJ8536" s="148" t="str">
        <f t="shared" si="1596"/>
        <v/>
      </c>
      <c r="AK8536" s="148" t="str">
        <f t="shared" si="1597"/>
        <v/>
      </c>
      <c r="AL8536" s="147" t="str">
        <f t="shared" si="1598"/>
        <v/>
      </c>
      <c r="AM8536" s="147" t="str">
        <f t="shared" si="1599"/>
        <v/>
      </c>
      <c r="AN8536" s="147" t="str">
        <f t="shared" si="1600"/>
        <v/>
      </c>
      <c r="AO8536" s="118"/>
    </row>
    <row r="8537" spans="1:41">
      <c r="A8537" s="118"/>
      <c r="B8537" s="118"/>
      <c r="C8537" s="118"/>
      <c r="D8537" s="118"/>
      <c r="E8537" s="118"/>
      <c r="F8537" s="118"/>
      <c r="G8537" s="118"/>
      <c r="H8537" s="118"/>
      <c r="I8537" s="118"/>
      <c r="J8537" s="118"/>
      <c r="K8537" s="118"/>
      <c r="L8537" s="118"/>
      <c r="M8537" s="118"/>
      <c r="N8537" s="118"/>
      <c r="O8537" s="143" t="str">
        <f>IF(H8537="","",(S8537/S8537)&amp;":"&amp;ROUND(AH8537/S8537,2))</f>
        <v/>
      </c>
      <c r="P8537" s="118"/>
      <c r="Q8537" s="118"/>
      <c r="R8537" s="143" t="str">
        <f>IF(H8537="","",(S8537/S8537)&amp;":"&amp;ROUND(AI8537/S8537,2))</f>
        <v/>
      </c>
      <c r="S8537" s="144" t="str">
        <f t="shared" si="1601"/>
        <v/>
      </c>
      <c r="T8537" s="145" t="str">
        <f t="shared" si="1602"/>
        <v/>
      </c>
      <c r="U8537" s="118"/>
      <c r="V8537" s="145" t="str">
        <f t="shared" si="1603"/>
        <v/>
      </c>
      <c r="W8537" s="144" t="str">
        <f t="shared" si="1604"/>
        <v/>
      </c>
      <c r="X8537" s="146" t="str">
        <f>IF(C8537="","",IF(OR(C8537="Trade",C8537="Multi Position"),(X8536+V8537),IF(C8537="Deposit",(X8536+AE8537),IF(C8537="Withdrawal",(X8536-AE8537)))))</f>
        <v/>
      </c>
      <c r="Y8537" s="145" t="str">
        <f t="shared" si="1605"/>
        <v/>
      </c>
      <c r="Z8537" s="118"/>
      <c r="AA8537" s="118"/>
      <c r="AB8537" s="118"/>
      <c r="AC8537" s="118"/>
      <c r="AD8537" s="118"/>
      <c r="AE8537" s="139"/>
      <c r="AF8537" s="118"/>
      <c r="AG8537" s="118"/>
      <c r="AH8537" s="147" t="str">
        <f t="shared" si="1606"/>
        <v/>
      </c>
      <c r="AI8537" s="147" t="str">
        <f t="shared" si="1607"/>
        <v/>
      </c>
      <c r="AJ8537" s="148" t="str">
        <f t="shared" si="1596"/>
        <v/>
      </c>
      <c r="AK8537" s="148" t="str">
        <f t="shared" si="1597"/>
        <v/>
      </c>
      <c r="AL8537" s="147" t="str">
        <f t="shared" si="1598"/>
        <v/>
      </c>
      <c r="AM8537" s="147" t="str">
        <f t="shared" si="1599"/>
        <v/>
      </c>
      <c r="AN8537" s="147" t="str">
        <f t="shared" si="1600"/>
        <v/>
      </c>
      <c r="AO8537" s="118"/>
    </row>
    <row r="8538" spans="1:41">
      <c r="A8538" s="118"/>
      <c r="B8538" s="118"/>
      <c r="C8538" s="118"/>
      <c r="D8538" s="118"/>
      <c r="E8538" s="118"/>
      <c r="F8538" s="118"/>
      <c r="G8538" s="118"/>
      <c r="H8538" s="118"/>
      <c r="I8538" s="118"/>
      <c r="J8538" s="118"/>
      <c r="K8538" s="118"/>
      <c r="L8538" s="118"/>
      <c r="M8538" s="118"/>
      <c r="N8538" s="118"/>
      <c r="O8538" s="143" t="str">
        <f>IF(H8538="","",(S8538/S8538)&amp;":"&amp;ROUND(AH8538/S8538,2))</f>
        <v/>
      </c>
      <c r="P8538" s="118"/>
      <c r="Q8538" s="118"/>
      <c r="R8538" s="143" t="str">
        <f>IF(H8538="","",(S8538/S8538)&amp;":"&amp;ROUND(AI8538/S8538,2))</f>
        <v/>
      </c>
      <c r="S8538" s="144" t="str">
        <f t="shared" si="1601"/>
        <v/>
      </c>
      <c r="T8538" s="145" t="str">
        <f t="shared" si="1602"/>
        <v/>
      </c>
      <c r="U8538" s="118"/>
      <c r="V8538" s="145" t="str">
        <f t="shared" si="1603"/>
        <v/>
      </c>
      <c r="W8538" s="144" t="str">
        <f t="shared" si="1604"/>
        <v/>
      </c>
      <c r="X8538" s="146" t="str">
        <f>IF(C8538="","",IF(OR(C8538="Trade",C8538="Multi Position"),(X8537+V8538),IF(C8538="Deposit",(X8537+AE8538),IF(C8538="Withdrawal",(X8537-AE8538)))))</f>
        <v/>
      </c>
      <c r="Y8538" s="145" t="str">
        <f t="shared" si="1605"/>
        <v/>
      </c>
      <c r="Z8538" s="118"/>
      <c r="AA8538" s="118"/>
      <c r="AB8538" s="118"/>
      <c r="AC8538" s="118"/>
      <c r="AD8538" s="118"/>
      <c r="AE8538" s="139"/>
      <c r="AF8538" s="118"/>
      <c r="AG8538" s="118"/>
      <c r="AH8538" s="147" t="str">
        <f t="shared" si="1606"/>
        <v/>
      </c>
      <c r="AI8538" s="147" t="str">
        <f t="shared" si="1607"/>
        <v/>
      </c>
      <c r="AJ8538" s="148" t="str">
        <f t="shared" si="1596"/>
        <v/>
      </c>
      <c r="AK8538" s="148" t="str">
        <f t="shared" si="1597"/>
        <v/>
      </c>
      <c r="AL8538" s="147" t="str">
        <f t="shared" si="1598"/>
        <v/>
      </c>
      <c r="AM8538" s="147" t="str">
        <f t="shared" si="1599"/>
        <v/>
      </c>
      <c r="AN8538" s="147" t="str">
        <f t="shared" si="1600"/>
        <v/>
      </c>
      <c r="AO8538" s="118"/>
    </row>
    <row r="8539" spans="1:41">
      <c r="A8539" s="118"/>
      <c r="B8539" s="118"/>
      <c r="C8539" s="118"/>
      <c r="D8539" s="118"/>
      <c r="E8539" s="118"/>
      <c r="F8539" s="118"/>
      <c r="G8539" s="118"/>
      <c r="H8539" s="118"/>
      <c r="I8539" s="118"/>
      <c r="J8539" s="118"/>
      <c r="K8539" s="118"/>
      <c r="L8539" s="118"/>
      <c r="M8539" s="118"/>
      <c r="N8539" s="118"/>
      <c r="O8539" s="143" t="str">
        <f>IF(H8539="","",(S8539/S8539)&amp;":"&amp;ROUND(AH8539/S8539,2))</f>
        <v/>
      </c>
      <c r="P8539" s="118"/>
      <c r="Q8539" s="118"/>
      <c r="R8539" s="143" t="str">
        <f>IF(H8539="","",(S8539/S8539)&amp;":"&amp;ROUND(AI8539/S8539,2))</f>
        <v/>
      </c>
      <c r="S8539" s="144" t="str">
        <f t="shared" si="1601"/>
        <v/>
      </c>
      <c r="T8539" s="145" t="str">
        <f t="shared" si="1602"/>
        <v/>
      </c>
      <c r="U8539" s="118"/>
      <c r="V8539" s="145" t="str">
        <f t="shared" si="1603"/>
        <v/>
      </c>
      <c r="W8539" s="144" t="str">
        <f t="shared" si="1604"/>
        <v/>
      </c>
      <c r="X8539" s="146" t="str">
        <f>IF(C8539="","",IF(OR(C8539="Trade",C8539="Multi Position"),(X8538+V8539),IF(C8539="Deposit",(X8538+AE8539),IF(C8539="Withdrawal",(X8538-AE8539)))))</f>
        <v/>
      </c>
      <c r="Y8539" s="145" t="str">
        <f t="shared" si="1605"/>
        <v/>
      </c>
      <c r="Z8539" s="118"/>
      <c r="AA8539" s="118"/>
      <c r="AB8539" s="118"/>
      <c r="AC8539" s="118"/>
      <c r="AD8539" s="118"/>
      <c r="AE8539" s="139"/>
      <c r="AF8539" s="118"/>
      <c r="AG8539" s="118"/>
      <c r="AH8539" s="147" t="str">
        <f t="shared" si="1606"/>
        <v/>
      </c>
      <c r="AI8539" s="147" t="str">
        <f t="shared" si="1607"/>
        <v/>
      </c>
      <c r="AJ8539" s="148" t="str">
        <f t="shared" si="1596"/>
        <v/>
      </c>
      <c r="AK8539" s="148" t="str">
        <f t="shared" si="1597"/>
        <v/>
      </c>
      <c r="AL8539" s="147" t="str">
        <f t="shared" si="1598"/>
        <v/>
      </c>
      <c r="AM8539" s="147" t="str">
        <f t="shared" si="1599"/>
        <v/>
      </c>
      <c r="AN8539" s="147" t="str">
        <f t="shared" si="1600"/>
        <v/>
      </c>
      <c r="AO8539" s="118"/>
    </row>
    <row r="8540" spans="1:41">
      <c r="A8540" s="118"/>
      <c r="B8540" s="118"/>
      <c r="C8540" s="118"/>
      <c r="D8540" s="118"/>
      <c r="E8540" s="118"/>
      <c r="F8540" s="118"/>
      <c r="G8540" s="118"/>
      <c r="H8540" s="118"/>
      <c r="I8540" s="118"/>
      <c r="J8540" s="118"/>
      <c r="K8540" s="118"/>
      <c r="L8540" s="118"/>
      <c r="M8540" s="118"/>
      <c r="N8540" s="118"/>
      <c r="O8540" s="143" t="str">
        <f>IF(H8540="","",(S8540/S8540)&amp;":"&amp;ROUND(AH8540/S8540,2))</f>
        <v/>
      </c>
      <c r="P8540" s="118"/>
      <c r="Q8540" s="118"/>
      <c r="R8540" s="143" t="str">
        <f>IF(H8540="","",(S8540/S8540)&amp;":"&amp;ROUND(AI8540/S8540,2))</f>
        <v/>
      </c>
      <c r="S8540" s="144" t="str">
        <f t="shared" si="1601"/>
        <v/>
      </c>
      <c r="T8540" s="145" t="str">
        <f t="shared" si="1602"/>
        <v/>
      </c>
      <c r="U8540" s="118"/>
      <c r="V8540" s="145" t="str">
        <f t="shared" si="1603"/>
        <v/>
      </c>
      <c r="W8540" s="144" t="str">
        <f t="shared" si="1604"/>
        <v/>
      </c>
      <c r="X8540" s="146" t="str">
        <f>IF(C8540="","",IF(OR(C8540="Trade",C8540="Multi Position"),(X8539+V8540),IF(C8540="Deposit",(X8539+AE8540),IF(C8540="Withdrawal",(X8539-AE8540)))))</f>
        <v/>
      </c>
      <c r="Y8540" s="145" t="str">
        <f t="shared" si="1605"/>
        <v/>
      </c>
      <c r="Z8540" s="118"/>
      <c r="AA8540" s="118"/>
      <c r="AB8540" s="118"/>
      <c r="AC8540" s="118"/>
      <c r="AD8540" s="118"/>
      <c r="AE8540" s="139"/>
      <c r="AF8540" s="118"/>
      <c r="AG8540" s="118"/>
      <c r="AH8540" s="147" t="str">
        <f t="shared" si="1606"/>
        <v/>
      </c>
      <c r="AI8540" s="147" t="str">
        <f t="shared" si="1607"/>
        <v/>
      </c>
      <c r="AJ8540" s="148" t="str">
        <f t="shared" si="1596"/>
        <v/>
      </c>
      <c r="AK8540" s="148" t="str">
        <f t="shared" si="1597"/>
        <v/>
      </c>
      <c r="AL8540" s="147" t="str">
        <f t="shared" si="1598"/>
        <v/>
      </c>
      <c r="AM8540" s="147" t="str">
        <f t="shared" si="1599"/>
        <v/>
      </c>
      <c r="AN8540" s="147" t="str">
        <f t="shared" si="1600"/>
        <v/>
      </c>
      <c r="AO8540" s="118"/>
    </row>
    <row r="8541" spans="1:41">
      <c r="A8541" s="118"/>
      <c r="B8541" s="118"/>
      <c r="C8541" s="118"/>
      <c r="D8541" s="118"/>
      <c r="E8541" s="118"/>
      <c r="F8541" s="118"/>
      <c r="G8541" s="118"/>
      <c r="H8541" s="118"/>
      <c r="I8541" s="118"/>
      <c r="J8541" s="118"/>
      <c r="K8541" s="118"/>
      <c r="L8541" s="118"/>
      <c r="M8541" s="118"/>
      <c r="N8541" s="118"/>
      <c r="O8541" s="143" t="str">
        <f>IF(H8541="","",(S8541/S8541)&amp;":"&amp;ROUND(AH8541/S8541,2))</f>
        <v/>
      </c>
      <c r="P8541" s="118"/>
      <c r="Q8541" s="118"/>
      <c r="R8541" s="143" t="str">
        <f>IF(H8541="","",(S8541/S8541)&amp;":"&amp;ROUND(AI8541/S8541,2))</f>
        <v/>
      </c>
      <c r="S8541" s="144" t="str">
        <f t="shared" si="1601"/>
        <v/>
      </c>
      <c r="T8541" s="145" t="str">
        <f t="shared" si="1602"/>
        <v/>
      </c>
      <c r="U8541" s="118"/>
      <c r="V8541" s="145" t="str">
        <f t="shared" si="1603"/>
        <v/>
      </c>
      <c r="W8541" s="144" t="str">
        <f t="shared" si="1604"/>
        <v/>
      </c>
      <c r="X8541" s="146" t="str">
        <f>IF(C8541="","",IF(OR(C8541="Trade",C8541="Multi Position"),(X8540+V8541),IF(C8541="Deposit",(X8540+AE8541),IF(C8541="Withdrawal",(X8540-AE8541)))))</f>
        <v/>
      </c>
      <c r="Y8541" s="145" t="str">
        <f t="shared" si="1605"/>
        <v/>
      </c>
      <c r="Z8541" s="118"/>
      <c r="AA8541" s="118"/>
      <c r="AB8541" s="118"/>
      <c r="AC8541" s="118"/>
      <c r="AD8541" s="118"/>
      <c r="AE8541" s="139"/>
      <c r="AF8541" s="118"/>
      <c r="AG8541" s="118"/>
      <c r="AH8541" s="147" t="str">
        <f t="shared" si="1606"/>
        <v/>
      </c>
      <c r="AI8541" s="147" t="str">
        <f t="shared" si="1607"/>
        <v/>
      </c>
      <c r="AJ8541" s="148" t="str">
        <f t="shared" si="1596"/>
        <v/>
      </c>
      <c r="AK8541" s="148" t="str">
        <f t="shared" si="1597"/>
        <v/>
      </c>
      <c r="AL8541" s="147" t="str">
        <f t="shared" si="1598"/>
        <v/>
      </c>
      <c r="AM8541" s="147" t="str">
        <f t="shared" si="1599"/>
        <v/>
      </c>
      <c r="AN8541" s="147" t="str">
        <f t="shared" si="1600"/>
        <v/>
      </c>
      <c r="AO8541" s="118"/>
    </row>
    <row r="8542" spans="1:41">
      <c r="A8542" s="118"/>
      <c r="B8542" s="118"/>
      <c r="C8542" s="118"/>
      <c r="D8542" s="118"/>
      <c r="E8542" s="118"/>
      <c r="F8542" s="118"/>
      <c r="G8542" s="118"/>
      <c r="H8542" s="118"/>
      <c r="I8542" s="118"/>
      <c r="J8542" s="118"/>
      <c r="K8542" s="118"/>
      <c r="L8542" s="118"/>
      <c r="M8542" s="118"/>
      <c r="N8542" s="118"/>
      <c r="O8542" s="143" t="str">
        <f>IF(H8542="","",(S8542/S8542)&amp;":"&amp;ROUND(AH8542/S8542,2))</f>
        <v/>
      </c>
      <c r="P8542" s="118"/>
      <c r="Q8542" s="118"/>
      <c r="R8542" s="143" t="str">
        <f>IF(H8542="","",(S8542/S8542)&amp;":"&amp;ROUND(AI8542/S8542,2))</f>
        <v/>
      </c>
      <c r="S8542" s="144" t="str">
        <f t="shared" si="1601"/>
        <v/>
      </c>
      <c r="T8542" s="145" t="str">
        <f t="shared" si="1602"/>
        <v/>
      </c>
      <c r="U8542" s="118"/>
      <c r="V8542" s="145" t="str">
        <f t="shared" si="1603"/>
        <v/>
      </c>
      <c r="W8542" s="144" t="str">
        <f t="shared" si="1604"/>
        <v/>
      </c>
      <c r="X8542" s="146" t="str">
        <f>IF(C8542="","",IF(OR(C8542="Trade",C8542="Multi Position"),(X8541+V8542),IF(C8542="Deposit",(X8541+AE8542),IF(C8542="Withdrawal",(X8541-AE8542)))))</f>
        <v/>
      </c>
      <c r="Y8542" s="145" t="str">
        <f t="shared" si="1605"/>
        <v/>
      </c>
      <c r="Z8542" s="118"/>
      <c r="AA8542" s="118"/>
      <c r="AB8542" s="118"/>
      <c r="AC8542" s="118"/>
      <c r="AD8542" s="118"/>
      <c r="AE8542" s="139"/>
      <c r="AF8542" s="118"/>
      <c r="AG8542" s="118"/>
      <c r="AH8542" s="147" t="str">
        <f t="shared" si="1606"/>
        <v/>
      </c>
      <c r="AI8542" s="147" t="str">
        <f t="shared" si="1607"/>
        <v/>
      </c>
      <c r="AJ8542" s="148" t="str">
        <f t="shared" si="1596"/>
        <v/>
      </c>
      <c r="AK8542" s="148" t="str">
        <f t="shared" si="1597"/>
        <v/>
      </c>
      <c r="AL8542" s="147" t="str">
        <f t="shared" si="1598"/>
        <v/>
      </c>
      <c r="AM8542" s="147" t="str">
        <f t="shared" si="1599"/>
        <v/>
      </c>
      <c r="AN8542" s="147" t="str">
        <f t="shared" si="1600"/>
        <v/>
      </c>
      <c r="AO8542" s="118"/>
    </row>
    <row r="8543" spans="1:41">
      <c r="A8543" s="118"/>
      <c r="B8543" s="118"/>
      <c r="C8543" s="118"/>
      <c r="D8543" s="118"/>
      <c r="E8543" s="118"/>
      <c r="F8543" s="118"/>
      <c r="G8543" s="118"/>
      <c r="H8543" s="118"/>
      <c r="I8543" s="118"/>
      <c r="J8543" s="118"/>
      <c r="K8543" s="118"/>
      <c r="L8543" s="118"/>
      <c r="M8543" s="118"/>
      <c r="N8543" s="118"/>
      <c r="O8543" s="143" t="str">
        <f>IF(H8543="","",(S8543/S8543)&amp;":"&amp;ROUND(AH8543/S8543,2))</f>
        <v/>
      </c>
      <c r="P8543" s="118"/>
      <c r="Q8543" s="118"/>
      <c r="R8543" s="143" t="str">
        <f>IF(H8543="","",(S8543/S8543)&amp;":"&amp;ROUND(AI8543/S8543,2))</f>
        <v/>
      </c>
      <c r="S8543" s="144" t="str">
        <f t="shared" si="1601"/>
        <v/>
      </c>
      <c r="T8543" s="145" t="str">
        <f t="shared" si="1602"/>
        <v/>
      </c>
      <c r="U8543" s="118"/>
      <c r="V8543" s="145" t="str">
        <f t="shared" si="1603"/>
        <v/>
      </c>
      <c r="W8543" s="144" t="str">
        <f t="shared" si="1604"/>
        <v/>
      </c>
      <c r="X8543" s="146" t="str">
        <f>IF(C8543="","",IF(OR(C8543="Trade",C8543="Multi Position"),(X8542+V8543),IF(C8543="Deposit",(X8542+AE8543),IF(C8543="Withdrawal",(X8542-AE8543)))))</f>
        <v/>
      </c>
      <c r="Y8543" s="145" t="str">
        <f t="shared" si="1605"/>
        <v/>
      </c>
      <c r="Z8543" s="118"/>
      <c r="AA8543" s="118"/>
      <c r="AB8543" s="118"/>
      <c r="AC8543" s="118"/>
      <c r="AD8543" s="118"/>
      <c r="AE8543" s="139"/>
      <c r="AF8543" s="118"/>
      <c r="AG8543" s="118"/>
      <c r="AH8543" s="147" t="str">
        <f t="shared" si="1606"/>
        <v/>
      </c>
      <c r="AI8543" s="147" t="str">
        <f t="shared" si="1607"/>
        <v/>
      </c>
      <c r="AJ8543" s="148" t="str">
        <f t="shared" si="1596"/>
        <v/>
      </c>
      <c r="AK8543" s="148" t="str">
        <f t="shared" si="1597"/>
        <v/>
      </c>
      <c r="AL8543" s="147" t="str">
        <f t="shared" si="1598"/>
        <v/>
      </c>
      <c r="AM8543" s="147" t="str">
        <f t="shared" si="1599"/>
        <v/>
      </c>
      <c r="AN8543" s="147" t="str">
        <f t="shared" si="1600"/>
        <v/>
      </c>
      <c r="AO8543" s="118"/>
    </row>
    <row r="8544" spans="1:41">
      <c r="A8544" s="118"/>
      <c r="B8544" s="118"/>
      <c r="C8544" s="118"/>
      <c r="D8544" s="118"/>
      <c r="E8544" s="118"/>
      <c r="F8544" s="118"/>
      <c r="G8544" s="118"/>
      <c r="H8544" s="118"/>
      <c r="I8544" s="118"/>
      <c r="J8544" s="118"/>
      <c r="K8544" s="118"/>
      <c r="L8544" s="118"/>
      <c r="M8544" s="118"/>
      <c r="N8544" s="118"/>
      <c r="O8544" s="143" t="str">
        <f>IF(H8544="","",(S8544/S8544)&amp;":"&amp;ROUND(AH8544/S8544,2))</f>
        <v/>
      </c>
      <c r="P8544" s="118"/>
      <c r="Q8544" s="118"/>
      <c r="R8544" s="143" t="str">
        <f>IF(H8544="","",(S8544/S8544)&amp;":"&amp;ROUND(AI8544/S8544,2))</f>
        <v/>
      </c>
      <c r="S8544" s="144" t="str">
        <f t="shared" si="1601"/>
        <v/>
      </c>
      <c r="T8544" s="145" t="str">
        <f t="shared" si="1602"/>
        <v/>
      </c>
      <c r="U8544" s="118"/>
      <c r="V8544" s="145" t="str">
        <f t="shared" si="1603"/>
        <v/>
      </c>
      <c r="W8544" s="144" t="str">
        <f t="shared" si="1604"/>
        <v/>
      </c>
      <c r="X8544" s="146" t="str">
        <f>IF(C8544="","",IF(OR(C8544="Trade",C8544="Multi Position"),(X8543+V8544),IF(C8544="Deposit",(X8543+AE8544),IF(C8544="Withdrawal",(X8543-AE8544)))))</f>
        <v/>
      </c>
      <c r="Y8544" s="145" t="str">
        <f t="shared" si="1605"/>
        <v/>
      </c>
      <c r="Z8544" s="118"/>
      <c r="AA8544" s="118"/>
      <c r="AB8544" s="118"/>
      <c r="AC8544" s="118"/>
      <c r="AD8544" s="118"/>
      <c r="AE8544" s="139"/>
      <c r="AF8544" s="118"/>
      <c r="AG8544" s="118"/>
      <c r="AH8544" s="147" t="str">
        <f t="shared" si="1606"/>
        <v/>
      </c>
      <c r="AI8544" s="147" t="str">
        <f t="shared" si="1607"/>
        <v/>
      </c>
      <c r="AJ8544" s="148" t="str">
        <f t="shared" si="1596"/>
        <v/>
      </c>
      <c r="AK8544" s="148" t="str">
        <f t="shared" si="1597"/>
        <v/>
      </c>
      <c r="AL8544" s="147" t="str">
        <f t="shared" si="1598"/>
        <v/>
      </c>
      <c r="AM8544" s="147" t="str">
        <f t="shared" si="1599"/>
        <v/>
      </c>
      <c r="AN8544" s="147" t="str">
        <f t="shared" si="1600"/>
        <v/>
      </c>
      <c r="AO8544" s="118"/>
    </row>
    <row r="8545" spans="1:41">
      <c r="A8545" s="118"/>
      <c r="B8545" s="118"/>
      <c r="C8545" s="118"/>
      <c r="D8545" s="118"/>
      <c r="E8545" s="118"/>
      <c r="F8545" s="118"/>
      <c r="G8545" s="118"/>
      <c r="H8545" s="118"/>
      <c r="I8545" s="118"/>
      <c r="J8545" s="118"/>
      <c r="K8545" s="118"/>
      <c r="L8545" s="118"/>
      <c r="M8545" s="118"/>
      <c r="N8545" s="118"/>
      <c r="O8545" s="143" t="str">
        <f>IF(H8545="","",(S8545/S8545)&amp;":"&amp;ROUND(AH8545/S8545,2))</f>
        <v/>
      </c>
      <c r="P8545" s="118"/>
      <c r="Q8545" s="118"/>
      <c r="R8545" s="143" t="str">
        <f>IF(H8545="","",(S8545/S8545)&amp;":"&amp;ROUND(AI8545/S8545,2))</f>
        <v/>
      </c>
      <c r="S8545" s="144" t="str">
        <f t="shared" si="1601"/>
        <v/>
      </c>
      <c r="T8545" s="145" t="str">
        <f t="shared" si="1602"/>
        <v/>
      </c>
      <c r="U8545" s="118"/>
      <c r="V8545" s="145" t="str">
        <f t="shared" si="1603"/>
        <v/>
      </c>
      <c r="W8545" s="144" t="str">
        <f t="shared" si="1604"/>
        <v/>
      </c>
      <c r="X8545" s="146" t="str">
        <f>IF(C8545="","",IF(OR(C8545="Trade",C8545="Multi Position"),(X8544+V8545),IF(C8545="Deposit",(X8544+AE8545),IF(C8545="Withdrawal",(X8544-AE8545)))))</f>
        <v/>
      </c>
      <c r="Y8545" s="145" t="str">
        <f t="shared" si="1605"/>
        <v/>
      </c>
      <c r="Z8545" s="118"/>
      <c r="AA8545" s="118"/>
      <c r="AB8545" s="118"/>
      <c r="AC8545" s="118"/>
      <c r="AD8545" s="118"/>
      <c r="AE8545" s="139"/>
      <c r="AF8545" s="118"/>
      <c r="AG8545" s="118"/>
      <c r="AH8545" s="147" t="str">
        <f t="shared" si="1606"/>
        <v/>
      </c>
      <c r="AI8545" s="147" t="str">
        <f t="shared" si="1607"/>
        <v/>
      </c>
      <c r="AJ8545" s="148" t="str">
        <f t="shared" si="1596"/>
        <v/>
      </c>
      <c r="AK8545" s="148" t="str">
        <f t="shared" si="1597"/>
        <v/>
      </c>
      <c r="AL8545" s="147" t="str">
        <f t="shared" si="1598"/>
        <v/>
      </c>
      <c r="AM8545" s="147" t="str">
        <f t="shared" si="1599"/>
        <v/>
      </c>
      <c r="AN8545" s="147" t="str">
        <f t="shared" si="1600"/>
        <v/>
      </c>
      <c r="AO8545" s="118"/>
    </row>
    <row r="8546" spans="1:41">
      <c r="A8546" s="118"/>
      <c r="B8546" s="118"/>
      <c r="C8546" s="118"/>
      <c r="D8546" s="118"/>
      <c r="E8546" s="118"/>
      <c r="F8546" s="118"/>
      <c r="G8546" s="118"/>
      <c r="H8546" s="118"/>
      <c r="I8546" s="118"/>
      <c r="J8546" s="118"/>
      <c r="K8546" s="118"/>
      <c r="L8546" s="118"/>
      <c r="M8546" s="118"/>
      <c r="N8546" s="118"/>
      <c r="O8546" s="143" t="str">
        <f>IF(H8546="","",(S8546/S8546)&amp;":"&amp;ROUND(AH8546/S8546,2))</f>
        <v/>
      </c>
      <c r="P8546" s="118"/>
      <c r="Q8546" s="118"/>
      <c r="R8546" s="143" t="str">
        <f>IF(H8546="","",(S8546/S8546)&amp;":"&amp;ROUND(AI8546/S8546,2))</f>
        <v/>
      </c>
      <c r="S8546" s="144" t="str">
        <f t="shared" si="1601"/>
        <v/>
      </c>
      <c r="T8546" s="145" t="str">
        <f t="shared" si="1602"/>
        <v/>
      </c>
      <c r="U8546" s="118"/>
      <c r="V8546" s="145" t="str">
        <f t="shared" si="1603"/>
        <v/>
      </c>
      <c r="W8546" s="144" t="str">
        <f t="shared" si="1604"/>
        <v/>
      </c>
      <c r="X8546" s="146" t="str">
        <f>IF(C8546="","",IF(OR(C8546="Trade",C8546="Multi Position"),(X8545+V8546),IF(C8546="Deposit",(X8545+AE8546),IF(C8546="Withdrawal",(X8545-AE8546)))))</f>
        <v/>
      </c>
      <c r="Y8546" s="145" t="str">
        <f t="shared" si="1605"/>
        <v/>
      </c>
      <c r="Z8546" s="118"/>
      <c r="AA8546" s="118"/>
      <c r="AB8546" s="118"/>
      <c r="AC8546" s="118"/>
      <c r="AD8546" s="118"/>
      <c r="AE8546" s="139"/>
      <c r="AF8546" s="118"/>
      <c r="AG8546" s="118"/>
      <c r="AH8546" s="147" t="str">
        <f t="shared" si="1606"/>
        <v/>
      </c>
      <c r="AI8546" s="147" t="str">
        <f t="shared" si="1607"/>
        <v/>
      </c>
      <c r="AJ8546" s="148" t="str">
        <f t="shared" si="1596"/>
        <v/>
      </c>
      <c r="AK8546" s="148" t="str">
        <f t="shared" si="1597"/>
        <v/>
      </c>
      <c r="AL8546" s="147" t="str">
        <f t="shared" si="1598"/>
        <v/>
      </c>
      <c r="AM8546" s="147" t="str">
        <f t="shared" si="1599"/>
        <v/>
      </c>
      <c r="AN8546" s="147" t="str">
        <f t="shared" si="1600"/>
        <v/>
      </c>
      <c r="AO8546" s="118"/>
    </row>
    <row r="8547" spans="1:41">
      <c r="A8547" s="118"/>
      <c r="B8547" s="118"/>
      <c r="C8547" s="118"/>
      <c r="D8547" s="118"/>
      <c r="E8547" s="118"/>
      <c r="F8547" s="118"/>
      <c r="G8547" s="118"/>
      <c r="H8547" s="118"/>
      <c r="I8547" s="118"/>
      <c r="J8547" s="118"/>
      <c r="K8547" s="118"/>
      <c r="L8547" s="118"/>
      <c r="M8547" s="118"/>
      <c r="N8547" s="118"/>
      <c r="O8547" s="143" t="str">
        <f>IF(H8547="","",(S8547/S8547)&amp;":"&amp;ROUND(AH8547/S8547,2))</f>
        <v/>
      </c>
      <c r="P8547" s="118"/>
      <c r="Q8547" s="118"/>
      <c r="R8547" s="143" t="str">
        <f>IF(H8547="","",(S8547/S8547)&amp;":"&amp;ROUND(AI8547/S8547,2))</f>
        <v/>
      </c>
      <c r="S8547" s="144" t="str">
        <f t="shared" si="1601"/>
        <v/>
      </c>
      <c r="T8547" s="145" t="str">
        <f t="shared" si="1602"/>
        <v/>
      </c>
      <c r="U8547" s="118"/>
      <c r="V8547" s="145" t="str">
        <f t="shared" si="1603"/>
        <v/>
      </c>
      <c r="W8547" s="144" t="str">
        <f t="shared" si="1604"/>
        <v/>
      </c>
      <c r="X8547" s="146" t="str">
        <f>IF(C8547="","",IF(OR(C8547="Trade",C8547="Multi Position"),(X8546+V8547),IF(C8547="Deposit",(X8546+AE8547),IF(C8547="Withdrawal",(X8546-AE8547)))))</f>
        <v/>
      </c>
      <c r="Y8547" s="145" t="str">
        <f t="shared" si="1605"/>
        <v/>
      </c>
      <c r="Z8547" s="118"/>
      <c r="AA8547" s="118"/>
      <c r="AB8547" s="118"/>
      <c r="AC8547" s="118"/>
      <c r="AD8547" s="118"/>
      <c r="AE8547" s="139"/>
      <c r="AF8547" s="118"/>
      <c r="AG8547" s="118"/>
      <c r="AH8547" s="147" t="str">
        <f t="shared" si="1606"/>
        <v/>
      </c>
      <c r="AI8547" s="147" t="str">
        <f t="shared" si="1607"/>
        <v/>
      </c>
      <c r="AJ8547" s="148" t="str">
        <f t="shared" si="1596"/>
        <v/>
      </c>
      <c r="AK8547" s="148" t="str">
        <f t="shared" si="1597"/>
        <v/>
      </c>
      <c r="AL8547" s="147" t="str">
        <f t="shared" si="1598"/>
        <v/>
      </c>
      <c r="AM8547" s="147" t="str">
        <f t="shared" si="1599"/>
        <v/>
      </c>
      <c r="AN8547" s="147" t="str">
        <f t="shared" si="1600"/>
        <v/>
      </c>
      <c r="AO8547" s="118"/>
    </row>
    <row r="8548" spans="1:41">
      <c r="A8548" s="118"/>
      <c r="B8548" s="118"/>
      <c r="C8548" s="118"/>
      <c r="D8548" s="118"/>
      <c r="E8548" s="118"/>
      <c r="F8548" s="118"/>
      <c r="G8548" s="118"/>
      <c r="H8548" s="118"/>
      <c r="I8548" s="118"/>
      <c r="J8548" s="118"/>
      <c r="K8548" s="118"/>
      <c r="L8548" s="118"/>
      <c r="M8548" s="118"/>
      <c r="N8548" s="118"/>
      <c r="O8548" s="143" t="str">
        <f>IF(H8548="","",(S8548/S8548)&amp;":"&amp;ROUND(AH8548/S8548,2))</f>
        <v/>
      </c>
      <c r="P8548" s="118"/>
      <c r="Q8548" s="118"/>
      <c r="R8548" s="143" t="str">
        <f>IF(H8548="","",(S8548/S8548)&amp;":"&amp;ROUND(AI8548/S8548,2))</f>
        <v/>
      </c>
      <c r="S8548" s="144" t="str">
        <f t="shared" si="1601"/>
        <v/>
      </c>
      <c r="T8548" s="145" t="str">
        <f t="shared" si="1602"/>
        <v/>
      </c>
      <c r="U8548" s="118"/>
      <c r="V8548" s="145" t="str">
        <f t="shared" si="1603"/>
        <v/>
      </c>
      <c r="W8548" s="144" t="str">
        <f t="shared" si="1604"/>
        <v/>
      </c>
      <c r="X8548" s="146" t="str">
        <f>IF(C8548="","",IF(OR(C8548="Trade",C8548="Multi Position"),(X8547+V8548),IF(C8548="Deposit",(X8547+AE8548),IF(C8548="Withdrawal",(X8547-AE8548)))))</f>
        <v/>
      </c>
      <c r="Y8548" s="145" t="str">
        <f t="shared" si="1605"/>
        <v/>
      </c>
      <c r="Z8548" s="118"/>
      <c r="AA8548" s="118"/>
      <c r="AB8548" s="118"/>
      <c r="AC8548" s="118"/>
      <c r="AD8548" s="118"/>
      <c r="AE8548" s="139"/>
      <c r="AF8548" s="118"/>
      <c r="AG8548" s="118"/>
      <c r="AH8548" s="147" t="str">
        <f t="shared" si="1606"/>
        <v/>
      </c>
      <c r="AI8548" s="147" t="str">
        <f t="shared" si="1607"/>
        <v/>
      </c>
      <c r="AJ8548" s="148" t="str">
        <f t="shared" si="1596"/>
        <v/>
      </c>
      <c r="AK8548" s="148" t="str">
        <f t="shared" si="1597"/>
        <v/>
      </c>
      <c r="AL8548" s="147" t="str">
        <f t="shared" si="1598"/>
        <v/>
      </c>
      <c r="AM8548" s="147" t="str">
        <f t="shared" si="1599"/>
        <v/>
      </c>
      <c r="AN8548" s="147" t="str">
        <f t="shared" si="1600"/>
        <v/>
      </c>
      <c r="AO8548" s="118"/>
    </row>
    <row r="8549" spans="1:41">
      <c r="A8549" s="118"/>
      <c r="B8549" s="118"/>
      <c r="C8549" s="118"/>
      <c r="D8549" s="118"/>
      <c r="E8549" s="118"/>
      <c r="F8549" s="118"/>
      <c r="G8549" s="118"/>
      <c r="H8549" s="118"/>
      <c r="I8549" s="118"/>
      <c r="J8549" s="118"/>
      <c r="K8549" s="118"/>
      <c r="L8549" s="118"/>
      <c r="M8549" s="118"/>
      <c r="N8549" s="118"/>
      <c r="O8549" s="143" t="str">
        <f>IF(H8549="","",(S8549/S8549)&amp;":"&amp;ROUND(AH8549/S8549,2))</f>
        <v/>
      </c>
      <c r="P8549" s="118"/>
      <c r="Q8549" s="118"/>
      <c r="R8549" s="143" t="str">
        <f>IF(H8549="","",(S8549/S8549)&amp;":"&amp;ROUND(AI8549/S8549,2))</f>
        <v/>
      </c>
      <c r="S8549" s="144" t="str">
        <f t="shared" si="1601"/>
        <v/>
      </c>
      <c r="T8549" s="145" t="str">
        <f t="shared" si="1602"/>
        <v/>
      </c>
      <c r="U8549" s="118"/>
      <c r="V8549" s="145" t="str">
        <f t="shared" si="1603"/>
        <v/>
      </c>
      <c r="W8549" s="144" t="str">
        <f t="shared" si="1604"/>
        <v/>
      </c>
      <c r="X8549" s="146" t="str">
        <f>IF(C8549="","",IF(OR(C8549="Trade",C8549="Multi Position"),(X8548+V8549),IF(C8549="Deposit",(X8548+AE8549),IF(C8549="Withdrawal",(X8548-AE8549)))))</f>
        <v/>
      </c>
      <c r="Y8549" s="145" t="str">
        <f t="shared" si="1605"/>
        <v/>
      </c>
      <c r="Z8549" s="118"/>
      <c r="AA8549" s="118"/>
      <c r="AB8549" s="118"/>
      <c r="AC8549" s="118"/>
      <c r="AD8549" s="118"/>
      <c r="AE8549" s="139"/>
      <c r="AF8549" s="118"/>
      <c r="AG8549" s="118"/>
      <c r="AH8549" s="147" t="str">
        <f t="shared" si="1606"/>
        <v/>
      </c>
      <c r="AI8549" s="147" t="str">
        <f t="shared" si="1607"/>
        <v/>
      </c>
      <c r="AJ8549" s="148" t="str">
        <f t="shared" si="1596"/>
        <v/>
      </c>
      <c r="AK8549" s="148" t="str">
        <f t="shared" si="1597"/>
        <v/>
      </c>
      <c r="AL8549" s="147" t="str">
        <f t="shared" si="1598"/>
        <v/>
      </c>
      <c r="AM8549" s="147" t="str">
        <f t="shared" si="1599"/>
        <v/>
      </c>
      <c r="AN8549" s="147" t="str">
        <f t="shared" si="1600"/>
        <v/>
      </c>
      <c r="AO8549" s="118"/>
    </row>
    <row r="8550" spans="1:41">
      <c r="A8550" s="118"/>
      <c r="B8550" s="118"/>
      <c r="C8550" s="118"/>
      <c r="D8550" s="118"/>
      <c r="E8550" s="118"/>
      <c r="F8550" s="118"/>
      <c r="G8550" s="118"/>
      <c r="H8550" s="118"/>
      <c r="I8550" s="118"/>
      <c r="J8550" s="118"/>
      <c r="K8550" s="118"/>
      <c r="L8550" s="118"/>
      <c r="M8550" s="118"/>
      <c r="N8550" s="118"/>
      <c r="O8550" s="143" t="str">
        <f>IF(H8550="","",(S8550/S8550)&amp;":"&amp;ROUND(AH8550/S8550,2))</f>
        <v/>
      </c>
      <c r="P8550" s="118"/>
      <c r="Q8550" s="118"/>
      <c r="R8550" s="143" t="str">
        <f>IF(H8550="","",(S8550/S8550)&amp;":"&amp;ROUND(AI8550/S8550,2))</f>
        <v/>
      </c>
      <c r="S8550" s="144" t="str">
        <f t="shared" si="1601"/>
        <v/>
      </c>
      <c r="T8550" s="145" t="str">
        <f t="shared" si="1602"/>
        <v/>
      </c>
      <c r="U8550" s="118"/>
      <c r="V8550" s="145" t="str">
        <f t="shared" si="1603"/>
        <v/>
      </c>
      <c r="W8550" s="144" t="str">
        <f t="shared" si="1604"/>
        <v/>
      </c>
      <c r="X8550" s="146" t="str">
        <f>IF(C8550="","",IF(OR(C8550="Trade",C8550="Multi Position"),(X8549+V8550),IF(C8550="Deposit",(X8549+AE8550),IF(C8550="Withdrawal",(X8549-AE8550)))))</f>
        <v/>
      </c>
      <c r="Y8550" s="145" t="str">
        <f t="shared" si="1605"/>
        <v/>
      </c>
      <c r="Z8550" s="118"/>
      <c r="AA8550" s="118"/>
      <c r="AB8550" s="118"/>
      <c r="AC8550" s="118"/>
      <c r="AD8550" s="118"/>
      <c r="AE8550" s="139"/>
      <c r="AF8550" s="118"/>
      <c r="AG8550" s="118"/>
      <c r="AH8550" s="147" t="str">
        <f t="shared" si="1606"/>
        <v/>
      </c>
      <c r="AI8550" s="147" t="str">
        <f t="shared" si="1607"/>
        <v/>
      </c>
      <c r="AJ8550" s="148" t="str">
        <f t="shared" si="1596"/>
        <v/>
      </c>
      <c r="AK8550" s="148" t="str">
        <f t="shared" si="1597"/>
        <v/>
      </c>
      <c r="AL8550" s="147" t="str">
        <f t="shared" si="1598"/>
        <v/>
      </c>
      <c r="AM8550" s="147" t="str">
        <f t="shared" si="1599"/>
        <v/>
      </c>
      <c r="AN8550" s="147" t="str">
        <f t="shared" si="1600"/>
        <v/>
      </c>
      <c r="AO8550" s="118"/>
    </row>
    <row r="8551" spans="1:41">
      <c r="A8551" s="118"/>
      <c r="B8551" s="118"/>
      <c r="C8551" s="118"/>
      <c r="D8551" s="118"/>
      <c r="E8551" s="118"/>
      <c r="F8551" s="118"/>
      <c r="G8551" s="118"/>
      <c r="H8551" s="118"/>
      <c r="I8551" s="118"/>
      <c r="J8551" s="118"/>
      <c r="K8551" s="118"/>
      <c r="L8551" s="118"/>
      <c r="M8551" s="118"/>
      <c r="N8551" s="118"/>
      <c r="O8551" s="143" t="str">
        <f>IF(H8551="","",(S8551/S8551)&amp;":"&amp;ROUND(AH8551/S8551,2))</f>
        <v/>
      </c>
      <c r="P8551" s="118"/>
      <c r="Q8551" s="118"/>
      <c r="R8551" s="143" t="str">
        <f>IF(H8551="","",(S8551/S8551)&amp;":"&amp;ROUND(AI8551/S8551,2))</f>
        <v/>
      </c>
      <c r="S8551" s="144" t="str">
        <f t="shared" si="1601"/>
        <v/>
      </c>
      <c r="T8551" s="145" t="str">
        <f t="shared" si="1602"/>
        <v/>
      </c>
      <c r="U8551" s="118"/>
      <c r="V8551" s="145" t="str">
        <f t="shared" si="1603"/>
        <v/>
      </c>
      <c r="W8551" s="144" t="str">
        <f t="shared" si="1604"/>
        <v/>
      </c>
      <c r="X8551" s="146" t="str">
        <f>IF(C8551="","",IF(OR(C8551="Trade",C8551="Multi Position"),(X8550+V8551),IF(C8551="Deposit",(X8550+AE8551),IF(C8551="Withdrawal",(X8550-AE8551)))))</f>
        <v/>
      </c>
      <c r="Y8551" s="145" t="str">
        <f t="shared" si="1605"/>
        <v/>
      </c>
      <c r="Z8551" s="118"/>
      <c r="AA8551" s="118"/>
      <c r="AB8551" s="118"/>
      <c r="AC8551" s="118"/>
      <c r="AD8551" s="118"/>
      <c r="AE8551" s="139"/>
      <c r="AF8551" s="118"/>
      <c r="AG8551" s="118"/>
      <c r="AH8551" s="147" t="str">
        <f t="shared" si="1606"/>
        <v/>
      </c>
      <c r="AI8551" s="147" t="str">
        <f t="shared" si="1607"/>
        <v/>
      </c>
      <c r="AJ8551" s="148" t="str">
        <f t="shared" si="1596"/>
        <v/>
      </c>
      <c r="AK8551" s="148" t="str">
        <f t="shared" si="1597"/>
        <v/>
      </c>
      <c r="AL8551" s="147" t="str">
        <f t="shared" si="1598"/>
        <v/>
      </c>
      <c r="AM8551" s="147" t="str">
        <f t="shared" si="1599"/>
        <v/>
      </c>
      <c r="AN8551" s="147" t="str">
        <f t="shared" si="1600"/>
        <v/>
      </c>
      <c r="AO8551" s="118"/>
    </row>
    <row r="8552" spans="1:41">
      <c r="A8552" s="118"/>
      <c r="B8552" s="118"/>
      <c r="C8552" s="118"/>
      <c r="D8552" s="118"/>
      <c r="E8552" s="118"/>
      <c r="F8552" s="118"/>
      <c r="G8552" s="118"/>
      <c r="H8552" s="118"/>
      <c r="I8552" s="118"/>
      <c r="J8552" s="118"/>
      <c r="K8552" s="118"/>
      <c r="L8552" s="118"/>
      <c r="M8552" s="118"/>
      <c r="N8552" s="118"/>
      <c r="O8552" s="143" t="str">
        <f>IF(H8552="","",(S8552/S8552)&amp;":"&amp;ROUND(AH8552/S8552,2))</f>
        <v/>
      </c>
      <c r="P8552" s="118"/>
      <c r="Q8552" s="118"/>
      <c r="R8552" s="143" t="str">
        <f>IF(H8552="","",(S8552/S8552)&amp;":"&amp;ROUND(AI8552/S8552,2))</f>
        <v/>
      </c>
      <c r="S8552" s="144" t="str">
        <f t="shared" si="1601"/>
        <v/>
      </c>
      <c r="T8552" s="145" t="str">
        <f t="shared" si="1602"/>
        <v/>
      </c>
      <c r="U8552" s="118"/>
      <c r="V8552" s="145" t="str">
        <f t="shared" si="1603"/>
        <v/>
      </c>
      <c r="W8552" s="144" t="str">
        <f t="shared" si="1604"/>
        <v/>
      </c>
      <c r="X8552" s="146" t="str">
        <f>IF(C8552="","",IF(OR(C8552="Trade",C8552="Multi Position"),(X8551+V8552),IF(C8552="Deposit",(X8551+AE8552),IF(C8552="Withdrawal",(X8551-AE8552)))))</f>
        <v/>
      </c>
      <c r="Y8552" s="145" t="str">
        <f t="shared" si="1605"/>
        <v/>
      </c>
      <c r="Z8552" s="118"/>
      <c r="AA8552" s="118"/>
      <c r="AB8552" s="118"/>
      <c r="AC8552" s="118"/>
      <c r="AD8552" s="118"/>
      <c r="AE8552" s="139"/>
      <c r="AF8552" s="118"/>
      <c r="AG8552" s="118"/>
      <c r="AH8552" s="147" t="str">
        <f t="shared" si="1606"/>
        <v/>
      </c>
      <c r="AI8552" s="147" t="str">
        <f t="shared" si="1607"/>
        <v/>
      </c>
      <c r="AJ8552" s="148" t="str">
        <f t="shared" si="1596"/>
        <v/>
      </c>
      <c r="AK8552" s="148" t="str">
        <f t="shared" si="1597"/>
        <v/>
      </c>
      <c r="AL8552" s="147" t="str">
        <f t="shared" si="1598"/>
        <v/>
      </c>
      <c r="AM8552" s="147" t="str">
        <f t="shared" si="1599"/>
        <v/>
      </c>
      <c r="AN8552" s="147" t="str">
        <f t="shared" si="1600"/>
        <v/>
      </c>
      <c r="AO8552" s="118"/>
    </row>
    <row r="8553" spans="1:41">
      <c r="A8553" s="118"/>
      <c r="B8553" s="118"/>
      <c r="C8553" s="118"/>
      <c r="D8553" s="118"/>
      <c r="E8553" s="118"/>
      <c r="F8553" s="118"/>
      <c r="G8553" s="118"/>
      <c r="H8553" s="118"/>
      <c r="I8553" s="118"/>
      <c r="J8553" s="118"/>
      <c r="K8553" s="118"/>
      <c r="L8553" s="118"/>
      <c r="M8553" s="118"/>
      <c r="N8553" s="118"/>
      <c r="O8553" s="143" t="str">
        <f>IF(H8553="","",(S8553/S8553)&amp;":"&amp;ROUND(AH8553/S8553,2))</f>
        <v/>
      </c>
      <c r="P8553" s="118"/>
      <c r="Q8553" s="118"/>
      <c r="R8553" s="143" t="str">
        <f>IF(H8553="","",(S8553/S8553)&amp;":"&amp;ROUND(AI8553/S8553,2))</f>
        <v/>
      </c>
      <c r="S8553" s="144" t="str">
        <f t="shared" si="1601"/>
        <v/>
      </c>
      <c r="T8553" s="145" t="str">
        <f t="shared" si="1602"/>
        <v/>
      </c>
      <c r="U8553" s="118"/>
      <c r="V8553" s="145" t="str">
        <f t="shared" si="1603"/>
        <v/>
      </c>
      <c r="W8553" s="144" t="str">
        <f t="shared" si="1604"/>
        <v/>
      </c>
      <c r="X8553" s="146" t="str">
        <f>IF(C8553="","",IF(OR(C8553="Trade",C8553="Multi Position"),(X8552+V8553),IF(C8553="Deposit",(X8552+AE8553),IF(C8553="Withdrawal",(X8552-AE8553)))))</f>
        <v/>
      </c>
      <c r="Y8553" s="145" t="str">
        <f t="shared" si="1605"/>
        <v/>
      </c>
      <c r="Z8553" s="118"/>
      <c r="AA8553" s="118"/>
      <c r="AB8553" s="118"/>
      <c r="AC8553" s="118"/>
      <c r="AD8553" s="118"/>
      <c r="AE8553" s="139"/>
      <c r="AF8553" s="118"/>
      <c r="AG8553" s="118"/>
      <c r="AH8553" s="147" t="str">
        <f t="shared" si="1606"/>
        <v/>
      </c>
      <c r="AI8553" s="147" t="str">
        <f t="shared" si="1607"/>
        <v/>
      </c>
      <c r="AJ8553" s="148" t="str">
        <f t="shared" si="1596"/>
        <v/>
      </c>
      <c r="AK8553" s="148" t="str">
        <f t="shared" si="1597"/>
        <v/>
      </c>
      <c r="AL8553" s="147" t="str">
        <f t="shared" si="1598"/>
        <v/>
      </c>
      <c r="AM8553" s="147" t="str">
        <f t="shared" si="1599"/>
        <v/>
      </c>
      <c r="AN8553" s="147" t="str">
        <f t="shared" si="1600"/>
        <v/>
      </c>
      <c r="AO8553" s="118"/>
    </row>
    <row r="8554" spans="1:41">
      <c r="A8554" s="118"/>
      <c r="B8554" s="118"/>
      <c r="C8554" s="118"/>
      <c r="D8554" s="118"/>
      <c r="E8554" s="118"/>
      <c r="F8554" s="118"/>
      <c r="G8554" s="118"/>
      <c r="H8554" s="118"/>
      <c r="I8554" s="118"/>
      <c r="J8554" s="118"/>
      <c r="K8554" s="118"/>
      <c r="L8554" s="118"/>
      <c r="M8554" s="118"/>
      <c r="N8554" s="118"/>
      <c r="O8554" s="143" t="str">
        <f>IF(H8554="","",(S8554/S8554)&amp;":"&amp;ROUND(AH8554/S8554,2))</f>
        <v/>
      </c>
      <c r="P8554" s="118"/>
      <c r="Q8554" s="118"/>
      <c r="R8554" s="143" t="str">
        <f>IF(H8554="","",(S8554/S8554)&amp;":"&amp;ROUND(AI8554/S8554,2))</f>
        <v/>
      </c>
      <c r="S8554" s="144" t="str">
        <f t="shared" si="1601"/>
        <v/>
      </c>
      <c r="T8554" s="145" t="str">
        <f t="shared" si="1602"/>
        <v/>
      </c>
      <c r="U8554" s="118"/>
      <c r="V8554" s="145" t="str">
        <f t="shared" si="1603"/>
        <v/>
      </c>
      <c r="W8554" s="144" t="str">
        <f t="shared" si="1604"/>
        <v/>
      </c>
      <c r="X8554" s="146" t="str">
        <f>IF(C8554="","",IF(OR(C8554="Trade",C8554="Multi Position"),(X8553+V8554),IF(C8554="Deposit",(X8553+AE8554),IF(C8554="Withdrawal",(X8553-AE8554)))))</f>
        <v/>
      </c>
      <c r="Y8554" s="145" t="str">
        <f t="shared" si="1605"/>
        <v/>
      </c>
      <c r="Z8554" s="118"/>
      <c r="AA8554" s="118"/>
      <c r="AB8554" s="118"/>
      <c r="AC8554" s="118"/>
      <c r="AD8554" s="118"/>
      <c r="AE8554" s="139"/>
      <c r="AF8554" s="118"/>
      <c r="AG8554" s="118"/>
      <c r="AH8554" s="147" t="str">
        <f t="shared" si="1606"/>
        <v/>
      </c>
      <c r="AI8554" s="147" t="str">
        <f t="shared" si="1607"/>
        <v/>
      </c>
      <c r="AJ8554" s="148" t="str">
        <f t="shared" si="1596"/>
        <v/>
      </c>
      <c r="AK8554" s="148" t="str">
        <f t="shared" si="1597"/>
        <v/>
      </c>
      <c r="AL8554" s="147" t="str">
        <f t="shared" si="1598"/>
        <v/>
      </c>
      <c r="AM8554" s="147" t="str">
        <f t="shared" si="1599"/>
        <v/>
      </c>
      <c r="AN8554" s="147" t="str">
        <f t="shared" si="1600"/>
        <v/>
      </c>
      <c r="AO8554" s="118"/>
    </row>
    <row r="8555" spans="1:41">
      <c r="A8555" s="118"/>
      <c r="B8555" s="118"/>
      <c r="C8555" s="118"/>
      <c r="D8555" s="118"/>
      <c r="E8555" s="118"/>
      <c r="F8555" s="118"/>
      <c r="G8555" s="118"/>
      <c r="H8555" s="118"/>
      <c r="I8555" s="118"/>
      <c r="J8555" s="118"/>
      <c r="K8555" s="118"/>
      <c r="L8555" s="118"/>
      <c r="M8555" s="118"/>
      <c r="N8555" s="118"/>
      <c r="O8555" s="143" t="str">
        <f>IF(H8555="","",(S8555/S8555)&amp;":"&amp;ROUND(AH8555/S8555,2))</f>
        <v/>
      </c>
      <c r="P8555" s="118"/>
      <c r="Q8555" s="118"/>
      <c r="R8555" s="143" t="str">
        <f>IF(H8555="","",(S8555/S8555)&amp;":"&amp;ROUND(AI8555/S8555,2))</f>
        <v/>
      </c>
      <c r="S8555" s="144" t="str">
        <f t="shared" si="1601"/>
        <v/>
      </c>
      <c r="T8555" s="145" t="str">
        <f t="shared" si="1602"/>
        <v/>
      </c>
      <c r="U8555" s="118"/>
      <c r="V8555" s="145" t="str">
        <f t="shared" si="1603"/>
        <v/>
      </c>
      <c r="W8555" s="144" t="str">
        <f t="shared" si="1604"/>
        <v/>
      </c>
      <c r="X8555" s="146" t="str">
        <f>IF(C8555="","",IF(OR(C8555="Trade",C8555="Multi Position"),(X8554+V8555),IF(C8555="Deposit",(X8554+AE8555),IF(C8555="Withdrawal",(X8554-AE8555)))))</f>
        <v/>
      </c>
      <c r="Y8555" s="145" t="str">
        <f t="shared" si="1605"/>
        <v/>
      </c>
      <c r="Z8555" s="118"/>
      <c r="AA8555" s="118"/>
      <c r="AB8555" s="118"/>
      <c r="AC8555" s="118"/>
      <c r="AD8555" s="118"/>
      <c r="AE8555" s="139"/>
      <c r="AF8555" s="118"/>
      <c r="AG8555" s="118"/>
      <c r="AH8555" s="147" t="str">
        <f t="shared" si="1606"/>
        <v/>
      </c>
      <c r="AI8555" s="147" t="str">
        <f t="shared" si="1607"/>
        <v/>
      </c>
      <c r="AJ8555" s="148" t="str">
        <f t="shared" si="1596"/>
        <v/>
      </c>
      <c r="AK8555" s="148" t="str">
        <f t="shared" si="1597"/>
        <v/>
      </c>
      <c r="AL8555" s="147" t="str">
        <f t="shared" si="1598"/>
        <v/>
      </c>
      <c r="AM8555" s="147" t="str">
        <f t="shared" si="1599"/>
        <v/>
      </c>
      <c r="AN8555" s="147" t="str">
        <f t="shared" si="1600"/>
        <v/>
      </c>
      <c r="AO8555" s="118"/>
    </row>
    <row r="8556" spans="1:41">
      <c r="A8556" s="118"/>
      <c r="B8556" s="118"/>
      <c r="C8556" s="118"/>
      <c r="D8556" s="118"/>
      <c r="E8556" s="118"/>
      <c r="F8556" s="118"/>
      <c r="G8556" s="118"/>
      <c r="H8556" s="118"/>
      <c r="I8556" s="118"/>
      <c r="J8556" s="118"/>
      <c r="K8556" s="118"/>
      <c r="L8556" s="118"/>
      <c r="M8556" s="118"/>
      <c r="N8556" s="118"/>
      <c r="O8556" s="143" t="str">
        <f>IF(H8556="","",(S8556/S8556)&amp;":"&amp;ROUND(AH8556/S8556,2))</f>
        <v/>
      </c>
      <c r="P8556" s="118"/>
      <c r="Q8556" s="118"/>
      <c r="R8556" s="143" t="str">
        <f>IF(H8556="","",(S8556/S8556)&amp;":"&amp;ROUND(AI8556/S8556,2))</f>
        <v/>
      </c>
      <c r="S8556" s="144" t="str">
        <f t="shared" si="1601"/>
        <v/>
      </c>
      <c r="T8556" s="145" t="str">
        <f t="shared" si="1602"/>
        <v/>
      </c>
      <c r="U8556" s="118"/>
      <c r="V8556" s="145" t="str">
        <f t="shared" si="1603"/>
        <v/>
      </c>
      <c r="W8556" s="144" t="str">
        <f t="shared" si="1604"/>
        <v/>
      </c>
      <c r="X8556" s="146" t="str">
        <f>IF(C8556="","",IF(OR(C8556="Trade",C8556="Multi Position"),(X8555+V8556),IF(C8556="Deposit",(X8555+AE8556),IF(C8556="Withdrawal",(X8555-AE8556)))))</f>
        <v/>
      </c>
      <c r="Y8556" s="145" t="str">
        <f t="shared" si="1605"/>
        <v/>
      </c>
      <c r="Z8556" s="118"/>
      <c r="AA8556" s="118"/>
      <c r="AB8556" s="118"/>
      <c r="AC8556" s="118"/>
      <c r="AD8556" s="118"/>
      <c r="AE8556" s="139"/>
      <c r="AF8556" s="118"/>
      <c r="AG8556" s="118"/>
      <c r="AH8556" s="147" t="str">
        <f t="shared" si="1606"/>
        <v/>
      </c>
      <c r="AI8556" s="147" t="str">
        <f t="shared" si="1607"/>
        <v/>
      </c>
      <c r="AJ8556" s="148" t="str">
        <f t="shared" si="1596"/>
        <v/>
      </c>
      <c r="AK8556" s="148" t="str">
        <f t="shared" si="1597"/>
        <v/>
      </c>
      <c r="AL8556" s="147" t="str">
        <f t="shared" si="1598"/>
        <v/>
      </c>
      <c r="AM8556" s="147" t="str">
        <f t="shared" si="1599"/>
        <v/>
      </c>
      <c r="AN8556" s="147" t="str">
        <f t="shared" si="1600"/>
        <v/>
      </c>
      <c r="AO8556" s="118"/>
    </row>
    <row r="8557" spans="1:41">
      <c r="A8557" s="118"/>
      <c r="B8557" s="118"/>
      <c r="C8557" s="118"/>
      <c r="D8557" s="118"/>
      <c r="E8557" s="118"/>
      <c r="F8557" s="118"/>
      <c r="G8557" s="118"/>
      <c r="H8557" s="118"/>
      <c r="I8557" s="118"/>
      <c r="J8557" s="118"/>
      <c r="K8557" s="118"/>
      <c r="L8557" s="118"/>
      <c r="M8557" s="118"/>
      <c r="N8557" s="118"/>
      <c r="O8557" s="143" t="str">
        <f>IF(H8557="","",(S8557/S8557)&amp;":"&amp;ROUND(AH8557/S8557,2))</f>
        <v/>
      </c>
      <c r="P8557" s="118"/>
      <c r="Q8557" s="118"/>
      <c r="R8557" s="143" t="str">
        <f>IF(H8557="","",(S8557/S8557)&amp;":"&amp;ROUND(AI8557/S8557,2))</f>
        <v/>
      </c>
      <c r="S8557" s="144" t="str">
        <f t="shared" si="1601"/>
        <v/>
      </c>
      <c r="T8557" s="145" t="str">
        <f t="shared" si="1602"/>
        <v/>
      </c>
      <c r="U8557" s="118"/>
      <c r="V8557" s="145" t="str">
        <f t="shared" si="1603"/>
        <v/>
      </c>
      <c r="W8557" s="144" t="str">
        <f t="shared" si="1604"/>
        <v/>
      </c>
      <c r="X8557" s="146" t="str">
        <f>IF(C8557="","",IF(OR(C8557="Trade",C8557="Multi Position"),(X8556+V8557),IF(C8557="Deposit",(X8556+AE8557),IF(C8557="Withdrawal",(X8556-AE8557)))))</f>
        <v/>
      </c>
      <c r="Y8557" s="145" t="str">
        <f t="shared" si="1605"/>
        <v/>
      </c>
      <c r="Z8557" s="118"/>
      <c r="AA8557" s="118"/>
      <c r="AB8557" s="118"/>
      <c r="AC8557" s="118"/>
      <c r="AD8557" s="118"/>
      <c r="AE8557" s="139"/>
      <c r="AF8557" s="118"/>
      <c r="AG8557" s="118"/>
      <c r="AH8557" s="147" t="str">
        <f t="shared" si="1606"/>
        <v/>
      </c>
      <c r="AI8557" s="147" t="str">
        <f t="shared" si="1607"/>
        <v/>
      </c>
      <c r="AJ8557" s="148" t="str">
        <f t="shared" si="1596"/>
        <v/>
      </c>
      <c r="AK8557" s="148" t="str">
        <f t="shared" si="1597"/>
        <v/>
      </c>
      <c r="AL8557" s="147" t="str">
        <f t="shared" si="1598"/>
        <v/>
      </c>
      <c r="AM8557" s="147" t="str">
        <f t="shared" si="1599"/>
        <v/>
      </c>
      <c r="AN8557" s="147" t="str">
        <f t="shared" si="1600"/>
        <v/>
      </c>
      <c r="AO8557" s="118"/>
    </row>
    <row r="8558" spans="1:41">
      <c r="A8558" s="118"/>
      <c r="B8558" s="118"/>
      <c r="C8558" s="118"/>
      <c r="D8558" s="118"/>
      <c r="E8558" s="118"/>
      <c r="F8558" s="118"/>
      <c r="G8558" s="118"/>
      <c r="H8558" s="118"/>
      <c r="I8558" s="118"/>
      <c r="J8558" s="118"/>
      <c r="K8558" s="118"/>
      <c r="L8558" s="118"/>
      <c r="M8558" s="118"/>
      <c r="N8558" s="118"/>
      <c r="O8558" s="143" t="str">
        <f>IF(H8558="","",(S8558/S8558)&amp;":"&amp;ROUND(AH8558/S8558,2))</f>
        <v/>
      </c>
      <c r="P8558" s="118"/>
      <c r="Q8558" s="118"/>
      <c r="R8558" s="143" t="str">
        <f>IF(H8558="","",(S8558/S8558)&amp;":"&amp;ROUND(AI8558/S8558,2))</f>
        <v/>
      </c>
      <c r="S8558" s="144" t="str">
        <f t="shared" si="1601"/>
        <v/>
      </c>
      <c r="T8558" s="145" t="str">
        <f t="shared" si="1602"/>
        <v/>
      </c>
      <c r="U8558" s="118"/>
      <c r="V8558" s="145" t="str">
        <f t="shared" si="1603"/>
        <v/>
      </c>
      <c r="W8558" s="144" t="str">
        <f t="shared" si="1604"/>
        <v/>
      </c>
      <c r="X8558" s="146" t="str">
        <f>IF(C8558="","",IF(OR(C8558="Trade",C8558="Multi Position"),(X8557+V8558),IF(C8558="Deposit",(X8557+AE8558),IF(C8558="Withdrawal",(X8557-AE8558)))))</f>
        <v/>
      </c>
      <c r="Y8558" s="145" t="str">
        <f t="shared" si="1605"/>
        <v/>
      </c>
      <c r="Z8558" s="118"/>
      <c r="AA8558" s="118"/>
      <c r="AB8558" s="118"/>
      <c r="AC8558" s="118"/>
      <c r="AD8558" s="118"/>
      <c r="AE8558" s="139"/>
      <c r="AF8558" s="118"/>
      <c r="AG8558" s="118"/>
      <c r="AH8558" s="147" t="str">
        <f t="shared" si="1606"/>
        <v/>
      </c>
      <c r="AI8558" s="147" t="str">
        <f t="shared" si="1607"/>
        <v/>
      </c>
      <c r="AJ8558" s="148" t="str">
        <f t="shared" si="1596"/>
        <v/>
      </c>
      <c r="AK8558" s="148" t="str">
        <f t="shared" si="1597"/>
        <v/>
      </c>
      <c r="AL8558" s="147" t="str">
        <f t="shared" si="1598"/>
        <v/>
      </c>
      <c r="AM8558" s="147" t="str">
        <f t="shared" si="1599"/>
        <v/>
      </c>
      <c r="AN8558" s="147" t="str">
        <f t="shared" si="1600"/>
        <v/>
      </c>
      <c r="AO8558" s="118"/>
    </row>
    <row r="8559" spans="1:41">
      <c r="A8559" s="118"/>
      <c r="B8559" s="118"/>
      <c r="C8559" s="118"/>
      <c r="D8559" s="118"/>
      <c r="E8559" s="118"/>
      <c r="F8559" s="118"/>
      <c r="G8559" s="118"/>
      <c r="H8559" s="118"/>
      <c r="I8559" s="118"/>
      <c r="J8559" s="118"/>
      <c r="K8559" s="118"/>
      <c r="L8559" s="118"/>
      <c r="M8559" s="118"/>
      <c r="N8559" s="118"/>
      <c r="O8559" s="143" t="str">
        <f>IF(H8559="","",(S8559/S8559)&amp;":"&amp;ROUND(AH8559/S8559,2))</f>
        <v/>
      </c>
      <c r="P8559" s="118"/>
      <c r="Q8559" s="118"/>
      <c r="R8559" s="143" t="str">
        <f>IF(H8559="","",(S8559/S8559)&amp;":"&amp;ROUND(AI8559/S8559,2))</f>
        <v/>
      </c>
      <c r="S8559" s="144" t="str">
        <f t="shared" si="1601"/>
        <v/>
      </c>
      <c r="T8559" s="145" t="str">
        <f t="shared" si="1602"/>
        <v/>
      </c>
      <c r="U8559" s="118"/>
      <c r="V8559" s="145" t="str">
        <f t="shared" si="1603"/>
        <v/>
      </c>
      <c r="W8559" s="144" t="str">
        <f t="shared" si="1604"/>
        <v/>
      </c>
      <c r="X8559" s="146" t="str">
        <f>IF(C8559="","",IF(OR(C8559="Trade",C8559="Multi Position"),(X8558+V8559),IF(C8559="Deposit",(X8558+AE8559),IF(C8559="Withdrawal",(X8558-AE8559)))))</f>
        <v/>
      </c>
      <c r="Y8559" s="145" t="str">
        <f t="shared" si="1605"/>
        <v/>
      </c>
      <c r="Z8559" s="118"/>
      <c r="AA8559" s="118"/>
      <c r="AB8559" s="118"/>
      <c r="AC8559" s="118"/>
      <c r="AD8559" s="118"/>
      <c r="AE8559" s="139"/>
      <c r="AF8559" s="118"/>
      <c r="AG8559" s="118"/>
      <c r="AH8559" s="147" t="str">
        <f t="shared" si="1606"/>
        <v/>
      </c>
      <c r="AI8559" s="147" t="str">
        <f t="shared" si="1607"/>
        <v/>
      </c>
      <c r="AJ8559" s="148" t="str">
        <f t="shared" si="1596"/>
        <v/>
      </c>
      <c r="AK8559" s="148" t="str">
        <f t="shared" si="1597"/>
        <v/>
      </c>
      <c r="AL8559" s="147" t="str">
        <f t="shared" si="1598"/>
        <v/>
      </c>
      <c r="AM8559" s="147" t="str">
        <f t="shared" si="1599"/>
        <v/>
      </c>
      <c r="AN8559" s="147" t="str">
        <f t="shared" si="1600"/>
        <v/>
      </c>
      <c r="AO8559" s="118"/>
    </row>
    <row r="8560" spans="1:41">
      <c r="A8560" s="118"/>
      <c r="B8560" s="118"/>
      <c r="C8560" s="118"/>
      <c r="D8560" s="118"/>
      <c r="E8560" s="118"/>
      <c r="F8560" s="118"/>
      <c r="G8560" s="118"/>
      <c r="H8560" s="118"/>
      <c r="I8560" s="118"/>
      <c r="J8560" s="118"/>
      <c r="K8560" s="118"/>
      <c r="L8560" s="118"/>
      <c r="M8560" s="118"/>
      <c r="N8560" s="118"/>
      <c r="O8560" s="143" t="str">
        <f>IF(H8560="","",(S8560/S8560)&amp;":"&amp;ROUND(AH8560/S8560,2))</f>
        <v/>
      </c>
      <c r="P8560" s="118"/>
      <c r="Q8560" s="118"/>
      <c r="R8560" s="143" t="str">
        <f>IF(H8560="","",(S8560/S8560)&amp;":"&amp;ROUND(AI8560/S8560,2))</f>
        <v/>
      </c>
      <c r="S8560" s="144" t="str">
        <f t="shared" si="1601"/>
        <v/>
      </c>
      <c r="T8560" s="145" t="str">
        <f t="shared" si="1602"/>
        <v/>
      </c>
      <c r="U8560" s="118"/>
      <c r="V8560" s="145" t="str">
        <f t="shared" si="1603"/>
        <v/>
      </c>
      <c r="W8560" s="144" t="str">
        <f t="shared" si="1604"/>
        <v/>
      </c>
      <c r="X8560" s="146" t="str">
        <f>IF(C8560="","",IF(OR(C8560="Trade",C8560="Multi Position"),(X8559+V8560),IF(C8560="Deposit",(X8559+AE8560),IF(C8560="Withdrawal",(X8559-AE8560)))))</f>
        <v/>
      </c>
      <c r="Y8560" s="145" t="str">
        <f t="shared" si="1605"/>
        <v/>
      </c>
      <c r="Z8560" s="118"/>
      <c r="AA8560" s="118"/>
      <c r="AB8560" s="118"/>
      <c r="AC8560" s="118"/>
      <c r="AD8560" s="118"/>
      <c r="AE8560" s="139"/>
      <c r="AF8560" s="118"/>
      <c r="AG8560" s="118"/>
      <c r="AH8560" s="147" t="str">
        <f t="shared" si="1606"/>
        <v/>
      </c>
      <c r="AI8560" s="147" t="str">
        <f t="shared" si="1607"/>
        <v/>
      </c>
      <c r="AJ8560" s="148" t="str">
        <f t="shared" si="1596"/>
        <v/>
      </c>
      <c r="AK8560" s="148" t="str">
        <f t="shared" si="1597"/>
        <v/>
      </c>
      <c r="AL8560" s="147" t="str">
        <f t="shared" si="1598"/>
        <v/>
      </c>
      <c r="AM8560" s="147" t="str">
        <f t="shared" si="1599"/>
        <v/>
      </c>
      <c r="AN8560" s="147" t="str">
        <f t="shared" si="1600"/>
        <v/>
      </c>
      <c r="AO8560" s="118"/>
    </row>
    <row r="8561" spans="1:41">
      <c r="A8561" s="118"/>
      <c r="B8561" s="118"/>
      <c r="C8561" s="118"/>
      <c r="D8561" s="118"/>
      <c r="E8561" s="118"/>
      <c r="F8561" s="118"/>
      <c r="G8561" s="118"/>
      <c r="H8561" s="118"/>
      <c r="I8561" s="118"/>
      <c r="J8561" s="118"/>
      <c r="K8561" s="118"/>
      <c r="L8561" s="118"/>
      <c r="M8561" s="118"/>
      <c r="N8561" s="118"/>
      <c r="O8561" s="143" t="str">
        <f>IF(H8561="","",(S8561/S8561)&amp;":"&amp;ROUND(AH8561/S8561,2))</f>
        <v/>
      </c>
      <c r="P8561" s="118"/>
      <c r="Q8561" s="118"/>
      <c r="R8561" s="143" t="str">
        <f>IF(H8561="","",(S8561/S8561)&amp;":"&amp;ROUND(AI8561/S8561,2))</f>
        <v/>
      </c>
      <c r="S8561" s="144" t="str">
        <f t="shared" si="1601"/>
        <v/>
      </c>
      <c r="T8561" s="145" t="str">
        <f t="shared" si="1602"/>
        <v/>
      </c>
      <c r="U8561" s="118"/>
      <c r="V8561" s="145" t="str">
        <f t="shared" si="1603"/>
        <v/>
      </c>
      <c r="W8561" s="144" t="str">
        <f t="shared" si="1604"/>
        <v/>
      </c>
      <c r="X8561" s="146" t="str">
        <f>IF(C8561="","",IF(OR(C8561="Trade",C8561="Multi Position"),(X8560+V8561),IF(C8561="Deposit",(X8560+AE8561),IF(C8561="Withdrawal",(X8560-AE8561)))))</f>
        <v/>
      </c>
      <c r="Y8561" s="145" t="str">
        <f t="shared" si="1605"/>
        <v/>
      </c>
      <c r="Z8561" s="118"/>
      <c r="AA8561" s="118"/>
      <c r="AB8561" s="118"/>
      <c r="AC8561" s="118"/>
      <c r="AD8561" s="118"/>
      <c r="AE8561" s="139"/>
      <c r="AF8561" s="118"/>
      <c r="AG8561" s="118"/>
      <c r="AH8561" s="147" t="str">
        <f t="shared" si="1606"/>
        <v/>
      </c>
      <c r="AI8561" s="147" t="str">
        <f t="shared" si="1607"/>
        <v/>
      </c>
      <c r="AJ8561" s="148" t="str">
        <f t="shared" si="1596"/>
        <v/>
      </c>
      <c r="AK8561" s="148" t="str">
        <f t="shared" si="1597"/>
        <v/>
      </c>
      <c r="AL8561" s="147" t="str">
        <f t="shared" si="1598"/>
        <v/>
      </c>
      <c r="AM8561" s="147" t="str">
        <f t="shared" si="1599"/>
        <v/>
      </c>
      <c r="AN8561" s="147" t="str">
        <f t="shared" si="1600"/>
        <v/>
      </c>
      <c r="AO8561" s="118"/>
    </row>
    <row r="8562" spans="1:41">
      <c r="A8562" s="118"/>
      <c r="B8562" s="118"/>
      <c r="C8562" s="118"/>
      <c r="D8562" s="118"/>
      <c r="E8562" s="118"/>
      <c r="F8562" s="118"/>
      <c r="G8562" s="118"/>
      <c r="H8562" s="118"/>
      <c r="I8562" s="118"/>
      <c r="J8562" s="118"/>
      <c r="K8562" s="118"/>
      <c r="L8562" s="118"/>
      <c r="M8562" s="118"/>
      <c r="N8562" s="118"/>
      <c r="O8562" s="143" t="str">
        <f>IF(H8562="","",(S8562/S8562)&amp;":"&amp;ROUND(AH8562/S8562,2))</f>
        <v/>
      </c>
      <c r="P8562" s="118"/>
      <c r="Q8562" s="118"/>
      <c r="R8562" s="143" t="str">
        <f>IF(H8562="","",(S8562/S8562)&amp;":"&amp;ROUND(AI8562/S8562,2))</f>
        <v/>
      </c>
      <c r="S8562" s="144" t="str">
        <f t="shared" si="1601"/>
        <v/>
      </c>
      <c r="T8562" s="145" t="str">
        <f t="shared" si="1602"/>
        <v/>
      </c>
      <c r="U8562" s="118"/>
      <c r="V8562" s="145" t="str">
        <f t="shared" si="1603"/>
        <v/>
      </c>
      <c r="W8562" s="144" t="str">
        <f t="shared" si="1604"/>
        <v/>
      </c>
      <c r="X8562" s="146" t="str">
        <f>IF(C8562="","",IF(OR(C8562="Trade",C8562="Multi Position"),(X8561+V8562),IF(C8562="Deposit",(X8561+AE8562),IF(C8562="Withdrawal",(X8561-AE8562)))))</f>
        <v/>
      </c>
      <c r="Y8562" s="145" t="str">
        <f t="shared" si="1605"/>
        <v/>
      </c>
      <c r="Z8562" s="118"/>
      <c r="AA8562" s="118"/>
      <c r="AB8562" s="118"/>
      <c r="AC8562" s="118"/>
      <c r="AD8562" s="118"/>
      <c r="AE8562" s="139"/>
      <c r="AF8562" s="118"/>
      <c r="AG8562" s="118"/>
      <c r="AH8562" s="147" t="str">
        <f t="shared" si="1606"/>
        <v/>
      </c>
      <c r="AI8562" s="147" t="str">
        <f t="shared" si="1607"/>
        <v/>
      </c>
      <c r="AJ8562" s="148" t="str">
        <f t="shared" si="1596"/>
        <v/>
      </c>
      <c r="AK8562" s="148" t="str">
        <f t="shared" si="1597"/>
        <v/>
      </c>
      <c r="AL8562" s="147" t="str">
        <f t="shared" si="1598"/>
        <v/>
      </c>
      <c r="AM8562" s="147" t="str">
        <f t="shared" si="1599"/>
        <v/>
      </c>
      <c r="AN8562" s="147" t="str">
        <f t="shared" si="1600"/>
        <v/>
      </c>
      <c r="AO8562" s="118"/>
    </row>
    <row r="8563" spans="1:41">
      <c r="A8563" s="118"/>
      <c r="B8563" s="118"/>
      <c r="C8563" s="118"/>
      <c r="D8563" s="118"/>
      <c r="E8563" s="118"/>
      <c r="F8563" s="118"/>
      <c r="G8563" s="118"/>
      <c r="H8563" s="118"/>
      <c r="I8563" s="118"/>
      <c r="J8563" s="118"/>
      <c r="K8563" s="118"/>
      <c r="L8563" s="118"/>
      <c r="M8563" s="118"/>
      <c r="N8563" s="118"/>
      <c r="O8563" s="143" t="str">
        <f>IF(H8563="","",(S8563/S8563)&amp;":"&amp;ROUND(AH8563/S8563,2))</f>
        <v/>
      </c>
      <c r="P8563" s="118"/>
      <c r="Q8563" s="118"/>
      <c r="R8563" s="143" t="str">
        <f>IF(H8563="","",(S8563/S8563)&amp;":"&amp;ROUND(AI8563/S8563,2))</f>
        <v/>
      </c>
      <c r="S8563" s="144" t="str">
        <f t="shared" si="1601"/>
        <v/>
      </c>
      <c r="T8563" s="145" t="str">
        <f t="shared" si="1602"/>
        <v/>
      </c>
      <c r="U8563" s="118"/>
      <c r="V8563" s="145" t="str">
        <f t="shared" si="1603"/>
        <v/>
      </c>
      <c r="W8563" s="144" t="str">
        <f t="shared" si="1604"/>
        <v/>
      </c>
      <c r="X8563" s="146" t="str">
        <f>IF(C8563="","",IF(OR(C8563="Trade",C8563="Multi Position"),(X8562+V8563),IF(C8563="Deposit",(X8562+AE8563),IF(C8563="Withdrawal",(X8562-AE8563)))))</f>
        <v/>
      </c>
      <c r="Y8563" s="145" t="str">
        <f t="shared" si="1605"/>
        <v/>
      </c>
      <c r="Z8563" s="118"/>
      <c r="AA8563" s="118"/>
      <c r="AB8563" s="118"/>
      <c r="AC8563" s="118"/>
      <c r="AD8563" s="118"/>
      <c r="AE8563" s="139"/>
      <c r="AF8563" s="118"/>
      <c r="AG8563" s="118"/>
      <c r="AH8563" s="147" t="str">
        <f t="shared" si="1606"/>
        <v/>
      </c>
      <c r="AI8563" s="147" t="str">
        <f t="shared" si="1607"/>
        <v/>
      </c>
      <c r="AJ8563" s="148" t="str">
        <f t="shared" si="1596"/>
        <v/>
      </c>
      <c r="AK8563" s="148" t="str">
        <f t="shared" si="1597"/>
        <v/>
      </c>
      <c r="AL8563" s="147" t="str">
        <f t="shared" si="1598"/>
        <v/>
      </c>
      <c r="AM8563" s="147" t="str">
        <f t="shared" si="1599"/>
        <v/>
      </c>
      <c r="AN8563" s="147" t="str">
        <f t="shared" si="1600"/>
        <v/>
      </c>
      <c r="AO8563" s="118"/>
    </row>
    <row r="8564" spans="1:41">
      <c r="A8564" s="118"/>
      <c r="B8564" s="118"/>
      <c r="C8564" s="118"/>
      <c r="D8564" s="118"/>
      <c r="E8564" s="118"/>
      <c r="F8564" s="118"/>
      <c r="G8564" s="118"/>
      <c r="H8564" s="118"/>
      <c r="I8564" s="118"/>
      <c r="J8564" s="118"/>
      <c r="K8564" s="118"/>
      <c r="L8564" s="118"/>
      <c r="M8564" s="118"/>
      <c r="N8564" s="118"/>
      <c r="O8564" s="143" t="str">
        <f>IF(H8564="","",(S8564/S8564)&amp;":"&amp;ROUND(AH8564/S8564,2))</f>
        <v/>
      </c>
      <c r="P8564" s="118"/>
      <c r="Q8564" s="118"/>
      <c r="R8564" s="143" t="str">
        <f>IF(H8564="","",(S8564/S8564)&amp;":"&amp;ROUND(AI8564/S8564,2))</f>
        <v/>
      </c>
      <c r="S8564" s="144" t="str">
        <f t="shared" si="1601"/>
        <v/>
      </c>
      <c r="T8564" s="145" t="str">
        <f t="shared" si="1602"/>
        <v/>
      </c>
      <c r="U8564" s="118"/>
      <c r="V8564" s="145" t="str">
        <f t="shared" si="1603"/>
        <v/>
      </c>
      <c r="W8564" s="144" t="str">
        <f t="shared" si="1604"/>
        <v/>
      </c>
      <c r="X8564" s="146" t="str">
        <f>IF(C8564="","",IF(OR(C8564="Trade",C8564="Multi Position"),(X8563+V8564),IF(C8564="Deposit",(X8563+AE8564),IF(C8564="Withdrawal",(X8563-AE8564)))))</f>
        <v/>
      </c>
      <c r="Y8564" s="145" t="str">
        <f t="shared" si="1605"/>
        <v/>
      </c>
      <c r="Z8564" s="118"/>
      <c r="AA8564" s="118"/>
      <c r="AB8564" s="118"/>
      <c r="AC8564" s="118"/>
      <c r="AD8564" s="118"/>
      <c r="AE8564" s="139"/>
      <c r="AF8564" s="118"/>
      <c r="AG8564" s="118"/>
      <c r="AH8564" s="147" t="str">
        <f t="shared" si="1606"/>
        <v/>
      </c>
      <c r="AI8564" s="147" t="str">
        <f t="shared" si="1607"/>
        <v/>
      </c>
      <c r="AJ8564" s="148" t="str">
        <f t="shared" si="1596"/>
        <v/>
      </c>
      <c r="AK8564" s="148" t="str">
        <f t="shared" si="1597"/>
        <v/>
      </c>
      <c r="AL8564" s="147" t="str">
        <f t="shared" si="1598"/>
        <v/>
      </c>
      <c r="AM8564" s="147" t="str">
        <f t="shared" si="1599"/>
        <v/>
      </c>
      <c r="AN8564" s="147" t="str">
        <f t="shared" si="1600"/>
        <v/>
      </c>
      <c r="AO8564" s="118"/>
    </row>
    <row r="8565" spans="1:41">
      <c r="A8565" s="118"/>
      <c r="B8565" s="118"/>
      <c r="C8565" s="118"/>
      <c r="D8565" s="118"/>
      <c r="E8565" s="118"/>
      <c r="F8565" s="118"/>
      <c r="G8565" s="118"/>
      <c r="H8565" s="118"/>
      <c r="I8565" s="118"/>
      <c r="J8565" s="118"/>
      <c r="K8565" s="118"/>
      <c r="L8565" s="118"/>
      <c r="M8565" s="118"/>
      <c r="N8565" s="118"/>
      <c r="O8565" s="143" t="str">
        <f>IF(H8565="","",(S8565/S8565)&amp;":"&amp;ROUND(AH8565/S8565,2))</f>
        <v/>
      </c>
      <c r="P8565" s="118"/>
      <c r="Q8565" s="118"/>
      <c r="R8565" s="143" t="str">
        <f>IF(H8565="","",(S8565/S8565)&amp;":"&amp;ROUND(AI8565/S8565,2))</f>
        <v/>
      </c>
      <c r="S8565" s="144" t="str">
        <f t="shared" si="1601"/>
        <v/>
      </c>
      <c r="T8565" s="145" t="str">
        <f t="shared" si="1602"/>
        <v/>
      </c>
      <c r="U8565" s="118"/>
      <c r="V8565" s="145" t="str">
        <f t="shared" si="1603"/>
        <v/>
      </c>
      <c r="W8565" s="144" t="str">
        <f t="shared" si="1604"/>
        <v/>
      </c>
      <c r="X8565" s="146" t="str">
        <f>IF(C8565="","",IF(OR(C8565="Trade",C8565="Multi Position"),(X8564+V8565),IF(C8565="Deposit",(X8564+AE8565),IF(C8565="Withdrawal",(X8564-AE8565)))))</f>
        <v/>
      </c>
      <c r="Y8565" s="145" t="str">
        <f t="shared" si="1605"/>
        <v/>
      </c>
      <c r="Z8565" s="118"/>
      <c r="AA8565" s="118"/>
      <c r="AB8565" s="118"/>
      <c r="AC8565" s="118"/>
      <c r="AD8565" s="118"/>
      <c r="AE8565" s="139"/>
      <c r="AF8565" s="118"/>
      <c r="AG8565" s="118"/>
      <c r="AH8565" s="147" t="str">
        <f t="shared" si="1606"/>
        <v/>
      </c>
      <c r="AI8565" s="147" t="str">
        <f t="shared" si="1607"/>
        <v/>
      </c>
      <c r="AJ8565" s="148" t="str">
        <f t="shared" si="1596"/>
        <v/>
      </c>
      <c r="AK8565" s="148" t="str">
        <f t="shared" si="1597"/>
        <v/>
      </c>
      <c r="AL8565" s="147" t="str">
        <f t="shared" si="1598"/>
        <v/>
      </c>
      <c r="AM8565" s="147" t="str">
        <f t="shared" si="1599"/>
        <v/>
      </c>
      <c r="AN8565" s="147" t="str">
        <f t="shared" si="1600"/>
        <v/>
      </c>
      <c r="AO8565" s="118"/>
    </row>
    <row r="8566" spans="1:41">
      <c r="A8566" s="118"/>
      <c r="B8566" s="118"/>
      <c r="C8566" s="118"/>
      <c r="D8566" s="118"/>
      <c r="E8566" s="118"/>
      <c r="F8566" s="118"/>
      <c r="G8566" s="118"/>
      <c r="H8566" s="118"/>
      <c r="I8566" s="118"/>
      <c r="J8566" s="118"/>
      <c r="K8566" s="118"/>
      <c r="L8566" s="118"/>
      <c r="M8566" s="118"/>
      <c r="N8566" s="118"/>
      <c r="O8566" s="143" t="str">
        <f>IF(H8566="","",(S8566/S8566)&amp;":"&amp;ROUND(AH8566/S8566,2))</f>
        <v/>
      </c>
      <c r="P8566" s="118"/>
      <c r="Q8566" s="118"/>
      <c r="R8566" s="143" t="str">
        <f>IF(H8566="","",(S8566/S8566)&amp;":"&amp;ROUND(AI8566/S8566,2))</f>
        <v/>
      </c>
      <c r="S8566" s="144" t="str">
        <f t="shared" si="1601"/>
        <v/>
      </c>
      <c r="T8566" s="145" t="str">
        <f t="shared" si="1602"/>
        <v/>
      </c>
      <c r="U8566" s="118"/>
      <c r="V8566" s="145" t="str">
        <f t="shared" si="1603"/>
        <v/>
      </c>
      <c r="W8566" s="144" t="str">
        <f t="shared" si="1604"/>
        <v/>
      </c>
      <c r="X8566" s="146" t="str">
        <f>IF(C8566="","",IF(OR(C8566="Trade",C8566="Multi Position"),(X8565+V8566),IF(C8566="Deposit",(X8565+AE8566),IF(C8566="Withdrawal",(X8565-AE8566)))))</f>
        <v/>
      </c>
      <c r="Y8566" s="145" t="str">
        <f t="shared" si="1605"/>
        <v/>
      </c>
      <c r="Z8566" s="118"/>
      <c r="AA8566" s="118"/>
      <c r="AB8566" s="118"/>
      <c r="AC8566" s="118"/>
      <c r="AD8566" s="118"/>
      <c r="AE8566" s="139"/>
      <c r="AF8566" s="118"/>
      <c r="AG8566" s="118"/>
      <c r="AH8566" s="147" t="str">
        <f t="shared" si="1606"/>
        <v/>
      </c>
      <c r="AI8566" s="147" t="str">
        <f t="shared" si="1607"/>
        <v/>
      </c>
      <c r="AJ8566" s="148" t="str">
        <f t="shared" si="1596"/>
        <v/>
      </c>
      <c r="AK8566" s="148" t="str">
        <f t="shared" si="1597"/>
        <v/>
      </c>
      <c r="AL8566" s="147" t="str">
        <f t="shared" si="1598"/>
        <v/>
      </c>
      <c r="AM8566" s="147" t="str">
        <f t="shared" si="1599"/>
        <v/>
      </c>
      <c r="AN8566" s="147" t="str">
        <f t="shared" si="1600"/>
        <v/>
      </c>
      <c r="AO8566" s="118"/>
    </row>
    <row r="8567" spans="1:41">
      <c r="A8567" s="118"/>
      <c r="B8567" s="118"/>
      <c r="C8567" s="118"/>
      <c r="D8567" s="118"/>
      <c r="E8567" s="118"/>
      <c r="F8567" s="118"/>
      <c r="G8567" s="118"/>
      <c r="H8567" s="118"/>
      <c r="I8567" s="118"/>
      <c r="J8567" s="118"/>
      <c r="K8567" s="118"/>
      <c r="L8567" s="118"/>
      <c r="M8567" s="118"/>
      <c r="N8567" s="118"/>
      <c r="O8567" s="143" t="str">
        <f>IF(H8567="","",(S8567/S8567)&amp;":"&amp;ROUND(AH8567/S8567,2))</f>
        <v/>
      </c>
      <c r="P8567" s="118"/>
      <c r="Q8567" s="118"/>
      <c r="R8567" s="143" t="str">
        <f>IF(H8567="","",(S8567/S8567)&amp;":"&amp;ROUND(AI8567/S8567,2))</f>
        <v/>
      </c>
      <c r="S8567" s="144" t="str">
        <f t="shared" si="1601"/>
        <v/>
      </c>
      <c r="T8567" s="145" t="str">
        <f t="shared" si="1602"/>
        <v/>
      </c>
      <c r="U8567" s="118"/>
      <c r="V8567" s="145" t="str">
        <f t="shared" si="1603"/>
        <v/>
      </c>
      <c r="W8567" s="144" t="str">
        <f t="shared" si="1604"/>
        <v/>
      </c>
      <c r="X8567" s="146" t="str">
        <f>IF(C8567="","",IF(OR(C8567="Trade",C8567="Multi Position"),(X8566+V8567),IF(C8567="Deposit",(X8566+AE8567),IF(C8567="Withdrawal",(X8566-AE8567)))))</f>
        <v/>
      </c>
      <c r="Y8567" s="145" t="str">
        <f t="shared" si="1605"/>
        <v/>
      </c>
      <c r="Z8567" s="118"/>
      <c r="AA8567" s="118"/>
      <c r="AB8567" s="118"/>
      <c r="AC8567" s="118"/>
      <c r="AD8567" s="118"/>
      <c r="AE8567" s="139"/>
      <c r="AF8567" s="118"/>
      <c r="AG8567" s="118"/>
      <c r="AH8567" s="147" t="str">
        <f t="shared" si="1606"/>
        <v/>
      </c>
      <c r="AI8567" s="147" t="str">
        <f t="shared" si="1607"/>
        <v/>
      </c>
      <c r="AJ8567" s="148" t="str">
        <f t="shared" si="1596"/>
        <v/>
      </c>
      <c r="AK8567" s="148" t="str">
        <f t="shared" si="1597"/>
        <v/>
      </c>
      <c r="AL8567" s="147" t="str">
        <f t="shared" si="1598"/>
        <v/>
      </c>
      <c r="AM8567" s="147" t="str">
        <f t="shared" si="1599"/>
        <v/>
      </c>
      <c r="AN8567" s="147" t="str">
        <f t="shared" si="1600"/>
        <v/>
      </c>
      <c r="AO8567" s="118"/>
    </row>
    <row r="8568" spans="1:41">
      <c r="A8568" s="118"/>
      <c r="B8568" s="118"/>
      <c r="C8568" s="118"/>
      <c r="D8568" s="118"/>
      <c r="E8568" s="118"/>
      <c r="F8568" s="118"/>
      <c r="G8568" s="118"/>
      <c r="H8568" s="118"/>
      <c r="I8568" s="118"/>
      <c r="J8568" s="118"/>
      <c r="K8568" s="118"/>
      <c r="L8568" s="118"/>
      <c r="M8568" s="118"/>
      <c r="N8568" s="118"/>
      <c r="O8568" s="143" t="str">
        <f>IF(H8568="","",(S8568/S8568)&amp;":"&amp;ROUND(AH8568/S8568,2))</f>
        <v/>
      </c>
      <c r="P8568" s="118"/>
      <c r="Q8568" s="118"/>
      <c r="R8568" s="143" t="str">
        <f>IF(H8568="","",(S8568/S8568)&amp;":"&amp;ROUND(AI8568/S8568,2))</f>
        <v/>
      </c>
      <c r="S8568" s="144" t="str">
        <f t="shared" si="1601"/>
        <v/>
      </c>
      <c r="T8568" s="145" t="str">
        <f t="shared" si="1602"/>
        <v/>
      </c>
      <c r="U8568" s="118"/>
      <c r="V8568" s="145" t="str">
        <f t="shared" si="1603"/>
        <v/>
      </c>
      <c r="W8568" s="144" t="str">
        <f t="shared" si="1604"/>
        <v/>
      </c>
      <c r="X8568" s="146" t="str">
        <f>IF(C8568="","",IF(OR(C8568="Trade",C8568="Multi Position"),(X8567+V8568),IF(C8568="Deposit",(X8567+AE8568),IF(C8568="Withdrawal",(X8567-AE8568)))))</f>
        <v/>
      </c>
      <c r="Y8568" s="145" t="str">
        <f t="shared" si="1605"/>
        <v/>
      </c>
      <c r="Z8568" s="118"/>
      <c r="AA8568" s="118"/>
      <c r="AB8568" s="118"/>
      <c r="AC8568" s="118"/>
      <c r="AD8568" s="118"/>
      <c r="AE8568" s="139"/>
      <c r="AF8568" s="118"/>
      <c r="AG8568" s="118"/>
      <c r="AH8568" s="147" t="str">
        <f t="shared" si="1606"/>
        <v/>
      </c>
      <c r="AI8568" s="147" t="str">
        <f t="shared" si="1607"/>
        <v/>
      </c>
      <c r="AJ8568" s="148" t="str">
        <f t="shared" si="1596"/>
        <v/>
      </c>
      <c r="AK8568" s="148" t="str">
        <f t="shared" si="1597"/>
        <v/>
      </c>
      <c r="AL8568" s="147" t="str">
        <f t="shared" si="1598"/>
        <v/>
      </c>
      <c r="AM8568" s="147" t="str">
        <f t="shared" si="1599"/>
        <v/>
      </c>
      <c r="AN8568" s="147" t="str">
        <f t="shared" si="1600"/>
        <v/>
      </c>
      <c r="AO8568" s="118"/>
    </row>
    <row r="8569" spans="1:41">
      <c r="A8569" s="118"/>
      <c r="B8569" s="118"/>
      <c r="C8569" s="118"/>
      <c r="D8569" s="118"/>
      <c r="E8569" s="118"/>
      <c r="F8569" s="118"/>
      <c r="G8569" s="118"/>
      <c r="H8569" s="118"/>
      <c r="I8569" s="118"/>
      <c r="J8569" s="118"/>
      <c r="K8569" s="118"/>
      <c r="L8569" s="118"/>
      <c r="M8569" s="118"/>
      <c r="N8569" s="118"/>
      <c r="O8569" s="143" t="str">
        <f>IF(H8569="","",(S8569/S8569)&amp;":"&amp;ROUND(AH8569/S8569,2))</f>
        <v/>
      </c>
      <c r="P8569" s="118"/>
      <c r="Q8569" s="118"/>
      <c r="R8569" s="143" t="str">
        <f>IF(H8569="","",(S8569/S8569)&amp;":"&amp;ROUND(AI8569/S8569,2))</f>
        <v/>
      </c>
      <c r="S8569" s="144" t="str">
        <f t="shared" si="1601"/>
        <v/>
      </c>
      <c r="T8569" s="145" t="str">
        <f t="shared" si="1602"/>
        <v/>
      </c>
      <c r="U8569" s="118"/>
      <c r="V8569" s="145" t="str">
        <f t="shared" si="1603"/>
        <v/>
      </c>
      <c r="W8569" s="144" t="str">
        <f t="shared" si="1604"/>
        <v/>
      </c>
      <c r="X8569" s="146" t="str">
        <f>IF(C8569="","",IF(OR(C8569="Trade",C8569="Multi Position"),(X8568+V8569),IF(C8569="Deposit",(X8568+AE8569),IF(C8569="Withdrawal",(X8568-AE8569)))))</f>
        <v/>
      </c>
      <c r="Y8569" s="145" t="str">
        <f t="shared" si="1605"/>
        <v/>
      </c>
      <c r="Z8569" s="118"/>
      <c r="AA8569" s="118"/>
      <c r="AB8569" s="118"/>
      <c r="AC8569" s="118"/>
      <c r="AD8569" s="118"/>
      <c r="AE8569" s="139"/>
      <c r="AF8569" s="118"/>
      <c r="AG8569" s="118"/>
      <c r="AH8569" s="147" t="str">
        <f t="shared" si="1606"/>
        <v/>
      </c>
      <c r="AI8569" s="147" t="str">
        <f t="shared" si="1607"/>
        <v/>
      </c>
      <c r="AJ8569" s="148" t="str">
        <f t="shared" si="1596"/>
        <v/>
      </c>
      <c r="AK8569" s="148" t="str">
        <f t="shared" si="1597"/>
        <v/>
      </c>
      <c r="AL8569" s="147" t="str">
        <f t="shared" si="1598"/>
        <v/>
      </c>
      <c r="AM8569" s="147" t="str">
        <f t="shared" si="1599"/>
        <v/>
      </c>
      <c r="AN8569" s="147" t="str">
        <f t="shared" si="1600"/>
        <v/>
      </c>
      <c r="AO8569" s="118"/>
    </row>
    <row r="8570" spans="1:41">
      <c r="A8570" s="118"/>
      <c r="B8570" s="118"/>
      <c r="C8570" s="118"/>
      <c r="D8570" s="118"/>
      <c r="E8570" s="118"/>
      <c r="F8570" s="118"/>
      <c r="G8570" s="118"/>
      <c r="H8570" s="118"/>
      <c r="I8570" s="118"/>
      <c r="J8570" s="118"/>
      <c r="K8570" s="118"/>
      <c r="L8570" s="118"/>
      <c r="M8570" s="118"/>
      <c r="N8570" s="118"/>
      <c r="O8570" s="143" t="str">
        <f>IF(H8570="","",(S8570/S8570)&amp;":"&amp;ROUND(AH8570/S8570,2))</f>
        <v/>
      </c>
      <c r="P8570" s="118"/>
      <c r="Q8570" s="118"/>
      <c r="R8570" s="143" t="str">
        <f>IF(H8570="","",(S8570/S8570)&amp;":"&amp;ROUND(AI8570/S8570,2))</f>
        <v/>
      </c>
      <c r="S8570" s="144" t="str">
        <f t="shared" si="1601"/>
        <v/>
      </c>
      <c r="T8570" s="145" t="str">
        <f t="shared" si="1602"/>
        <v/>
      </c>
      <c r="U8570" s="118"/>
      <c r="V8570" s="145" t="str">
        <f t="shared" si="1603"/>
        <v/>
      </c>
      <c r="W8570" s="144" t="str">
        <f t="shared" si="1604"/>
        <v/>
      </c>
      <c r="X8570" s="146" t="str">
        <f>IF(C8570="","",IF(OR(C8570="Trade",C8570="Multi Position"),(X8569+V8570),IF(C8570="Deposit",(X8569+AE8570),IF(C8570="Withdrawal",(X8569-AE8570)))))</f>
        <v/>
      </c>
      <c r="Y8570" s="145" t="str">
        <f t="shared" si="1605"/>
        <v/>
      </c>
      <c r="Z8570" s="118"/>
      <c r="AA8570" s="118"/>
      <c r="AB8570" s="118"/>
      <c r="AC8570" s="118"/>
      <c r="AD8570" s="118"/>
      <c r="AE8570" s="139"/>
      <c r="AF8570" s="118"/>
      <c r="AG8570" s="118"/>
      <c r="AH8570" s="147" t="str">
        <f t="shared" si="1606"/>
        <v/>
      </c>
      <c r="AI8570" s="147" t="str">
        <f t="shared" si="1607"/>
        <v/>
      </c>
      <c r="AJ8570" s="148" t="str">
        <f t="shared" si="1596"/>
        <v/>
      </c>
      <c r="AK8570" s="148" t="str">
        <f t="shared" si="1597"/>
        <v/>
      </c>
      <c r="AL8570" s="147" t="str">
        <f t="shared" si="1598"/>
        <v/>
      </c>
      <c r="AM8570" s="147" t="str">
        <f t="shared" si="1599"/>
        <v/>
      </c>
      <c r="AN8570" s="147" t="str">
        <f t="shared" si="1600"/>
        <v/>
      </c>
      <c r="AO8570" s="118"/>
    </row>
    <row r="8571" spans="1:41">
      <c r="A8571" s="118"/>
      <c r="B8571" s="118"/>
      <c r="C8571" s="118"/>
      <c r="D8571" s="118"/>
      <c r="E8571" s="118"/>
      <c r="F8571" s="118"/>
      <c r="G8571" s="118"/>
      <c r="H8571" s="118"/>
      <c r="I8571" s="118"/>
      <c r="J8571" s="118"/>
      <c r="K8571" s="118"/>
      <c r="L8571" s="118"/>
      <c r="M8571" s="118"/>
      <c r="N8571" s="118"/>
      <c r="O8571" s="143" t="str">
        <f>IF(H8571="","",(S8571/S8571)&amp;":"&amp;ROUND(AH8571/S8571,2))</f>
        <v/>
      </c>
      <c r="P8571" s="118"/>
      <c r="Q8571" s="118"/>
      <c r="R8571" s="143" t="str">
        <f>IF(H8571="","",(S8571/S8571)&amp;":"&amp;ROUND(AI8571/S8571,2))</f>
        <v/>
      </c>
      <c r="S8571" s="144" t="str">
        <f t="shared" si="1601"/>
        <v/>
      </c>
      <c r="T8571" s="145" t="str">
        <f t="shared" si="1602"/>
        <v/>
      </c>
      <c r="U8571" s="118"/>
      <c r="V8571" s="145" t="str">
        <f t="shared" si="1603"/>
        <v/>
      </c>
      <c r="W8571" s="144" t="str">
        <f t="shared" si="1604"/>
        <v/>
      </c>
      <c r="X8571" s="146" t="str">
        <f>IF(C8571="","",IF(OR(C8571="Trade",C8571="Multi Position"),(X8570+V8571),IF(C8571="Deposit",(X8570+AE8571),IF(C8571="Withdrawal",(X8570-AE8571)))))</f>
        <v/>
      </c>
      <c r="Y8571" s="145" t="str">
        <f t="shared" si="1605"/>
        <v/>
      </c>
      <c r="Z8571" s="118"/>
      <c r="AA8571" s="118"/>
      <c r="AB8571" s="118"/>
      <c r="AC8571" s="118"/>
      <c r="AD8571" s="118"/>
      <c r="AE8571" s="139"/>
      <c r="AF8571" s="118"/>
      <c r="AG8571" s="118"/>
      <c r="AH8571" s="147" t="str">
        <f t="shared" si="1606"/>
        <v/>
      </c>
      <c r="AI8571" s="147" t="str">
        <f t="shared" si="1607"/>
        <v/>
      </c>
      <c r="AJ8571" s="148" t="str">
        <f t="shared" si="1596"/>
        <v/>
      </c>
      <c r="AK8571" s="148" t="str">
        <f t="shared" si="1597"/>
        <v/>
      </c>
      <c r="AL8571" s="147" t="str">
        <f t="shared" si="1598"/>
        <v/>
      </c>
      <c r="AM8571" s="147" t="str">
        <f t="shared" si="1599"/>
        <v/>
      </c>
      <c r="AN8571" s="147" t="str">
        <f t="shared" si="1600"/>
        <v/>
      </c>
      <c r="AO8571" s="118"/>
    </row>
    <row r="8572" spans="1:41">
      <c r="A8572" s="118"/>
      <c r="B8572" s="118"/>
      <c r="C8572" s="118"/>
      <c r="D8572" s="118"/>
      <c r="E8572" s="118"/>
      <c r="F8572" s="118"/>
      <c r="G8572" s="118"/>
      <c r="H8572" s="118"/>
      <c r="I8572" s="118"/>
      <c r="J8572" s="118"/>
      <c r="K8572" s="118"/>
      <c r="L8572" s="118"/>
      <c r="M8572" s="118"/>
      <c r="N8572" s="118"/>
      <c r="O8572" s="143" t="str">
        <f>IF(H8572="","",(S8572/S8572)&amp;":"&amp;ROUND(AH8572/S8572,2))</f>
        <v/>
      </c>
      <c r="P8572" s="118"/>
      <c r="Q8572" s="118"/>
      <c r="R8572" s="143" t="str">
        <f>IF(H8572="","",(S8572/S8572)&amp;":"&amp;ROUND(AI8572/S8572,2))</f>
        <v/>
      </c>
      <c r="S8572" s="144" t="str">
        <f t="shared" si="1601"/>
        <v/>
      </c>
      <c r="T8572" s="145" t="str">
        <f t="shared" si="1602"/>
        <v/>
      </c>
      <c r="U8572" s="118"/>
      <c r="V8572" s="145" t="str">
        <f t="shared" si="1603"/>
        <v/>
      </c>
      <c r="W8572" s="144" t="str">
        <f t="shared" si="1604"/>
        <v/>
      </c>
      <c r="X8572" s="146" t="str">
        <f>IF(C8572="","",IF(OR(C8572="Trade",C8572="Multi Position"),(X8571+V8572),IF(C8572="Deposit",(X8571+AE8572),IF(C8572="Withdrawal",(X8571-AE8572)))))</f>
        <v/>
      </c>
      <c r="Y8572" s="145" t="str">
        <f t="shared" si="1605"/>
        <v/>
      </c>
      <c r="Z8572" s="118"/>
      <c r="AA8572" s="118"/>
      <c r="AB8572" s="118"/>
      <c r="AC8572" s="118"/>
      <c r="AD8572" s="118"/>
      <c r="AE8572" s="139"/>
      <c r="AF8572" s="118"/>
      <c r="AG8572" s="118"/>
      <c r="AH8572" s="147" t="str">
        <f t="shared" si="1606"/>
        <v/>
      </c>
      <c r="AI8572" s="147" t="str">
        <f t="shared" si="1607"/>
        <v/>
      </c>
      <c r="AJ8572" s="148" t="str">
        <f t="shared" si="1596"/>
        <v/>
      </c>
      <c r="AK8572" s="148" t="str">
        <f t="shared" si="1597"/>
        <v/>
      </c>
      <c r="AL8572" s="147" t="str">
        <f t="shared" si="1598"/>
        <v/>
      </c>
      <c r="AM8572" s="147" t="str">
        <f t="shared" si="1599"/>
        <v/>
      </c>
      <c r="AN8572" s="147" t="str">
        <f t="shared" si="1600"/>
        <v/>
      </c>
      <c r="AO8572" s="118"/>
    </row>
    <row r="8573" spans="1:41">
      <c r="A8573" s="118"/>
      <c r="B8573" s="118"/>
      <c r="C8573" s="118"/>
      <c r="D8573" s="118"/>
      <c r="E8573" s="118"/>
      <c r="F8573" s="118"/>
      <c r="G8573" s="118"/>
      <c r="H8573" s="118"/>
      <c r="I8573" s="118"/>
      <c r="J8573" s="118"/>
      <c r="K8573" s="118"/>
      <c r="L8573" s="118"/>
      <c r="M8573" s="118"/>
      <c r="N8573" s="118"/>
      <c r="O8573" s="143" t="str">
        <f>IF(H8573="","",(S8573/S8573)&amp;":"&amp;ROUND(AH8573/S8573,2))</f>
        <v/>
      </c>
      <c r="P8573" s="118"/>
      <c r="Q8573" s="118"/>
      <c r="R8573" s="143" t="str">
        <f>IF(H8573="","",(S8573/S8573)&amp;":"&amp;ROUND(AI8573/S8573,2))</f>
        <v/>
      </c>
      <c r="S8573" s="144" t="str">
        <f t="shared" si="1601"/>
        <v/>
      </c>
      <c r="T8573" s="145" t="str">
        <f t="shared" si="1602"/>
        <v/>
      </c>
      <c r="U8573" s="118"/>
      <c r="V8573" s="145" t="str">
        <f t="shared" si="1603"/>
        <v/>
      </c>
      <c r="W8573" s="144" t="str">
        <f t="shared" si="1604"/>
        <v/>
      </c>
      <c r="X8573" s="146" t="str">
        <f>IF(C8573="","",IF(OR(C8573="Trade",C8573="Multi Position"),(X8572+V8573),IF(C8573="Deposit",(X8572+AE8573),IF(C8573="Withdrawal",(X8572-AE8573)))))</f>
        <v/>
      </c>
      <c r="Y8573" s="145" t="str">
        <f t="shared" si="1605"/>
        <v/>
      </c>
      <c r="Z8573" s="118"/>
      <c r="AA8573" s="118"/>
      <c r="AB8573" s="118"/>
      <c r="AC8573" s="118"/>
      <c r="AD8573" s="118"/>
      <c r="AE8573" s="139"/>
      <c r="AF8573" s="118"/>
      <c r="AG8573" s="118"/>
      <c r="AH8573" s="147" t="str">
        <f t="shared" si="1606"/>
        <v/>
      </c>
      <c r="AI8573" s="147" t="str">
        <f t="shared" si="1607"/>
        <v/>
      </c>
      <c r="AJ8573" s="148" t="str">
        <f t="shared" si="1596"/>
        <v/>
      </c>
      <c r="AK8573" s="148" t="str">
        <f t="shared" si="1597"/>
        <v/>
      </c>
      <c r="AL8573" s="147" t="str">
        <f t="shared" si="1598"/>
        <v/>
      </c>
      <c r="AM8573" s="147" t="str">
        <f t="shared" si="1599"/>
        <v/>
      </c>
      <c r="AN8573" s="147" t="str">
        <f t="shared" si="1600"/>
        <v/>
      </c>
      <c r="AO8573" s="118"/>
    </row>
    <row r="8574" spans="1:41">
      <c r="A8574" s="118"/>
      <c r="B8574" s="118"/>
      <c r="C8574" s="118"/>
      <c r="D8574" s="118"/>
      <c r="E8574" s="118"/>
      <c r="F8574" s="118"/>
      <c r="G8574" s="118"/>
      <c r="H8574" s="118"/>
      <c r="I8574" s="118"/>
      <c r="J8574" s="118"/>
      <c r="K8574" s="118"/>
      <c r="L8574" s="118"/>
      <c r="M8574" s="118"/>
      <c r="N8574" s="118"/>
      <c r="O8574" s="143" t="str">
        <f>IF(H8574="","",(S8574/S8574)&amp;":"&amp;ROUND(AH8574/S8574,2))</f>
        <v/>
      </c>
      <c r="P8574" s="118"/>
      <c r="Q8574" s="118"/>
      <c r="R8574" s="143" t="str">
        <f>IF(H8574="","",(S8574/S8574)&amp;":"&amp;ROUND(AI8574/S8574,2))</f>
        <v/>
      </c>
      <c r="S8574" s="144" t="str">
        <f t="shared" si="1601"/>
        <v/>
      </c>
      <c r="T8574" s="145" t="str">
        <f t="shared" si="1602"/>
        <v/>
      </c>
      <c r="U8574" s="118"/>
      <c r="V8574" s="145" t="str">
        <f t="shared" si="1603"/>
        <v/>
      </c>
      <c r="W8574" s="144" t="str">
        <f t="shared" si="1604"/>
        <v/>
      </c>
      <c r="X8574" s="146" t="str">
        <f>IF(C8574="","",IF(OR(C8574="Trade",C8574="Multi Position"),(X8573+V8574),IF(C8574="Deposit",(X8573+AE8574),IF(C8574="Withdrawal",(X8573-AE8574)))))</f>
        <v/>
      </c>
      <c r="Y8574" s="145" t="str">
        <f t="shared" si="1605"/>
        <v/>
      </c>
      <c r="Z8574" s="118"/>
      <c r="AA8574" s="118"/>
      <c r="AB8574" s="118"/>
      <c r="AC8574" s="118"/>
      <c r="AD8574" s="118"/>
      <c r="AE8574" s="139"/>
      <c r="AF8574" s="118"/>
      <c r="AG8574" s="118"/>
      <c r="AH8574" s="147" t="str">
        <f t="shared" si="1606"/>
        <v/>
      </c>
      <c r="AI8574" s="147" t="str">
        <f t="shared" si="1607"/>
        <v/>
      </c>
      <c r="AJ8574" s="148" t="str">
        <f t="shared" si="1596"/>
        <v/>
      </c>
      <c r="AK8574" s="148" t="str">
        <f t="shared" si="1597"/>
        <v/>
      </c>
      <c r="AL8574" s="147" t="str">
        <f t="shared" si="1598"/>
        <v/>
      </c>
      <c r="AM8574" s="147" t="str">
        <f t="shared" si="1599"/>
        <v/>
      </c>
      <c r="AN8574" s="147" t="str">
        <f t="shared" si="1600"/>
        <v/>
      </c>
      <c r="AO8574" s="118"/>
    </row>
    <row r="8575" spans="1:41">
      <c r="A8575" s="118"/>
      <c r="B8575" s="118"/>
      <c r="C8575" s="118"/>
      <c r="D8575" s="118"/>
      <c r="E8575" s="118"/>
      <c r="F8575" s="118"/>
      <c r="G8575" s="118"/>
      <c r="H8575" s="118"/>
      <c r="I8575" s="118"/>
      <c r="J8575" s="118"/>
      <c r="K8575" s="118"/>
      <c r="L8575" s="118"/>
      <c r="M8575" s="118"/>
      <c r="N8575" s="118"/>
      <c r="O8575" s="143" t="str">
        <f>IF(H8575="","",(S8575/S8575)&amp;":"&amp;ROUND(AH8575/S8575,2))</f>
        <v/>
      </c>
      <c r="P8575" s="118"/>
      <c r="Q8575" s="118"/>
      <c r="R8575" s="143" t="str">
        <f>IF(H8575="","",(S8575/S8575)&amp;":"&amp;ROUND(AI8575/S8575,2))</f>
        <v/>
      </c>
      <c r="S8575" s="144" t="str">
        <f t="shared" si="1601"/>
        <v/>
      </c>
      <c r="T8575" s="145" t="str">
        <f t="shared" si="1602"/>
        <v/>
      </c>
      <c r="U8575" s="118"/>
      <c r="V8575" s="145" t="str">
        <f t="shared" si="1603"/>
        <v/>
      </c>
      <c r="W8575" s="144" t="str">
        <f t="shared" si="1604"/>
        <v/>
      </c>
      <c r="X8575" s="146" t="str">
        <f>IF(C8575="","",IF(OR(C8575="Trade",C8575="Multi Position"),(X8574+V8575),IF(C8575="Deposit",(X8574+AE8575),IF(C8575="Withdrawal",(X8574-AE8575)))))</f>
        <v/>
      </c>
      <c r="Y8575" s="145" t="str">
        <f t="shared" si="1605"/>
        <v/>
      </c>
      <c r="Z8575" s="118"/>
      <c r="AA8575" s="118"/>
      <c r="AB8575" s="118"/>
      <c r="AC8575" s="118"/>
      <c r="AD8575" s="118"/>
      <c r="AE8575" s="139"/>
      <c r="AF8575" s="118"/>
      <c r="AG8575" s="118"/>
      <c r="AH8575" s="147" t="str">
        <f t="shared" si="1606"/>
        <v/>
      </c>
      <c r="AI8575" s="147" t="str">
        <f t="shared" si="1607"/>
        <v/>
      </c>
      <c r="AJ8575" s="148" t="str">
        <f t="shared" si="1596"/>
        <v/>
      </c>
      <c r="AK8575" s="148" t="str">
        <f t="shared" si="1597"/>
        <v/>
      </c>
      <c r="AL8575" s="147" t="str">
        <f t="shared" si="1598"/>
        <v/>
      </c>
      <c r="AM8575" s="147" t="str">
        <f t="shared" si="1599"/>
        <v/>
      </c>
      <c r="AN8575" s="147" t="str">
        <f t="shared" si="1600"/>
        <v/>
      </c>
      <c r="AO8575" s="118"/>
    </row>
    <row r="8576" spans="1:41">
      <c r="A8576" s="118"/>
      <c r="B8576" s="118"/>
      <c r="C8576" s="118"/>
      <c r="D8576" s="118"/>
      <c r="E8576" s="118"/>
      <c r="F8576" s="118"/>
      <c r="G8576" s="118"/>
      <c r="H8576" s="118"/>
      <c r="I8576" s="118"/>
      <c r="J8576" s="118"/>
      <c r="K8576" s="118"/>
      <c r="L8576" s="118"/>
      <c r="M8576" s="118"/>
      <c r="N8576" s="118"/>
      <c r="O8576" s="143" t="str">
        <f>IF(H8576="","",(S8576/S8576)&amp;":"&amp;ROUND(AH8576/S8576,2))</f>
        <v/>
      </c>
      <c r="P8576" s="118"/>
      <c r="Q8576" s="118"/>
      <c r="R8576" s="143" t="str">
        <f>IF(H8576="","",(S8576/S8576)&amp;":"&amp;ROUND(AI8576/S8576,2))</f>
        <v/>
      </c>
      <c r="S8576" s="144" t="str">
        <f t="shared" si="1601"/>
        <v/>
      </c>
      <c r="T8576" s="145" t="str">
        <f t="shared" si="1602"/>
        <v/>
      </c>
      <c r="U8576" s="118"/>
      <c r="V8576" s="145" t="str">
        <f t="shared" si="1603"/>
        <v/>
      </c>
      <c r="W8576" s="144" t="str">
        <f t="shared" si="1604"/>
        <v/>
      </c>
      <c r="X8576" s="146" t="str">
        <f>IF(C8576="","",IF(OR(C8576="Trade",C8576="Multi Position"),(X8575+V8576),IF(C8576="Deposit",(X8575+AE8576),IF(C8576="Withdrawal",(X8575-AE8576)))))</f>
        <v/>
      </c>
      <c r="Y8576" s="145" t="str">
        <f t="shared" si="1605"/>
        <v/>
      </c>
      <c r="Z8576" s="118"/>
      <c r="AA8576" s="118"/>
      <c r="AB8576" s="118"/>
      <c r="AC8576" s="118"/>
      <c r="AD8576" s="118"/>
      <c r="AE8576" s="139"/>
      <c r="AF8576" s="118"/>
      <c r="AG8576" s="118"/>
      <c r="AH8576" s="147" t="str">
        <f t="shared" si="1606"/>
        <v/>
      </c>
      <c r="AI8576" s="147" t="str">
        <f t="shared" si="1607"/>
        <v/>
      </c>
      <c r="AJ8576" s="148" t="str">
        <f t="shared" si="1596"/>
        <v/>
      </c>
      <c r="AK8576" s="148" t="str">
        <f t="shared" si="1597"/>
        <v/>
      </c>
      <c r="AL8576" s="147" t="str">
        <f t="shared" si="1598"/>
        <v/>
      </c>
      <c r="AM8576" s="147" t="str">
        <f t="shared" si="1599"/>
        <v/>
      </c>
      <c r="AN8576" s="147" t="str">
        <f t="shared" si="1600"/>
        <v/>
      </c>
      <c r="AO8576" s="118"/>
    </row>
    <row r="8577" spans="1:41">
      <c r="A8577" s="118"/>
      <c r="B8577" s="118"/>
      <c r="C8577" s="118"/>
      <c r="D8577" s="118"/>
      <c r="E8577" s="118"/>
      <c r="F8577" s="118"/>
      <c r="G8577" s="118"/>
      <c r="H8577" s="118"/>
      <c r="I8577" s="118"/>
      <c r="J8577" s="118"/>
      <c r="K8577" s="118"/>
      <c r="L8577" s="118"/>
      <c r="M8577" s="118"/>
      <c r="N8577" s="118"/>
      <c r="O8577" s="143" t="str">
        <f>IF(H8577="","",(S8577/S8577)&amp;":"&amp;ROUND(AH8577/S8577,2))</f>
        <v/>
      </c>
      <c r="P8577" s="118"/>
      <c r="Q8577" s="118"/>
      <c r="R8577" s="143" t="str">
        <f>IF(H8577="","",(S8577/S8577)&amp;":"&amp;ROUND(AI8577/S8577,2))</f>
        <v/>
      </c>
      <c r="S8577" s="144" t="str">
        <f t="shared" si="1601"/>
        <v/>
      </c>
      <c r="T8577" s="145" t="str">
        <f t="shared" si="1602"/>
        <v/>
      </c>
      <c r="U8577" s="118"/>
      <c r="V8577" s="145" t="str">
        <f t="shared" si="1603"/>
        <v/>
      </c>
      <c r="W8577" s="144" t="str">
        <f t="shared" si="1604"/>
        <v/>
      </c>
      <c r="X8577" s="146" t="str">
        <f>IF(C8577="","",IF(OR(C8577="Trade",C8577="Multi Position"),(X8576+V8577),IF(C8577="Deposit",(X8576+AE8577),IF(C8577="Withdrawal",(X8576-AE8577)))))</f>
        <v/>
      </c>
      <c r="Y8577" s="145" t="str">
        <f t="shared" si="1605"/>
        <v/>
      </c>
      <c r="Z8577" s="118"/>
      <c r="AA8577" s="118"/>
      <c r="AB8577" s="118"/>
      <c r="AC8577" s="118"/>
      <c r="AD8577" s="118"/>
      <c r="AE8577" s="139"/>
      <c r="AF8577" s="118"/>
      <c r="AG8577" s="118"/>
      <c r="AH8577" s="147" t="str">
        <f t="shared" si="1606"/>
        <v/>
      </c>
      <c r="AI8577" s="147" t="str">
        <f t="shared" si="1607"/>
        <v/>
      </c>
      <c r="AJ8577" s="148" t="str">
        <f t="shared" si="1596"/>
        <v/>
      </c>
      <c r="AK8577" s="148" t="str">
        <f t="shared" si="1597"/>
        <v/>
      </c>
      <c r="AL8577" s="147" t="str">
        <f t="shared" si="1598"/>
        <v/>
      </c>
      <c r="AM8577" s="147" t="str">
        <f t="shared" si="1599"/>
        <v/>
      </c>
      <c r="AN8577" s="147" t="str">
        <f t="shared" si="1600"/>
        <v/>
      </c>
      <c r="AO8577" s="118"/>
    </row>
    <row r="8578" spans="1:41">
      <c r="A8578" s="118"/>
      <c r="B8578" s="118"/>
      <c r="C8578" s="118"/>
      <c r="D8578" s="118"/>
      <c r="E8578" s="118"/>
      <c r="F8578" s="118"/>
      <c r="G8578" s="118"/>
      <c r="H8578" s="118"/>
      <c r="I8578" s="118"/>
      <c r="J8578" s="118"/>
      <c r="K8578" s="118"/>
      <c r="L8578" s="118"/>
      <c r="M8578" s="118"/>
      <c r="N8578" s="118"/>
      <c r="O8578" s="143" t="str">
        <f>IF(H8578="","",(S8578/S8578)&amp;":"&amp;ROUND(AH8578/S8578,2))</f>
        <v/>
      </c>
      <c r="P8578" s="118"/>
      <c r="Q8578" s="118"/>
      <c r="R8578" s="143" t="str">
        <f>IF(H8578="","",(S8578/S8578)&amp;":"&amp;ROUND(AI8578/S8578,2))</f>
        <v/>
      </c>
      <c r="S8578" s="144" t="str">
        <f t="shared" si="1601"/>
        <v/>
      </c>
      <c r="T8578" s="145" t="str">
        <f t="shared" si="1602"/>
        <v/>
      </c>
      <c r="U8578" s="118"/>
      <c r="V8578" s="145" t="str">
        <f t="shared" si="1603"/>
        <v/>
      </c>
      <c r="W8578" s="144" t="str">
        <f t="shared" si="1604"/>
        <v/>
      </c>
      <c r="X8578" s="146" t="str">
        <f>IF(C8578="","",IF(OR(C8578="Trade",C8578="Multi Position"),(X8577+V8578),IF(C8578="Deposit",(X8577+AE8578),IF(C8578="Withdrawal",(X8577-AE8578)))))</f>
        <v/>
      </c>
      <c r="Y8578" s="145" t="str">
        <f t="shared" si="1605"/>
        <v/>
      </c>
      <c r="Z8578" s="118"/>
      <c r="AA8578" s="118"/>
      <c r="AB8578" s="118"/>
      <c r="AC8578" s="118"/>
      <c r="AD8578" s="118"/>
      <c r="AE8578" s="139"/>
      <c r="AF8578" s="118"/>
      <c r="AG8578" s="118"/>
      <c r="AH8578" s="147" t="str">
        <f t="shared" si="1606"/>
        <v/>
      </c>
      <c r="AI8578" s="147" t="str">
        <f t="shared" si="1607"/>
        <v/>
      </c>
      <c r="AJ8578" s="148" t="str">
        <f t="shared" si="1596"/>
        <v/>
      </c>
      <c r="AK8578" s="148" t="str">
        <f t="shared" si="1597"/>
        <v/>
      </c>
      <c r="AL8578" s="147" t="str">
        <f t="shared" si="1598"/>
        <v/>
      </c>
      <c r="AM8578" s="147" t="str">
        <f t="shared" si="1599"/>
        <v/>
      </c>
      <c r="AN8578" s="147" t="str">
        <f t="shared" si="1600"/>
        <v/>
      </c>
      <c r="AO8578" s="118"/>
    </row>
    <row r="8579" spans="1:41">
      <c r="A8579" s="118"/>
      <c r="B8579" s="118"/>
      <c r="C8579" s="118"/>
      <c r="D8579" s="118"/>
      <c r="E8579" s="118"/>
      <c r="F8579" s="118"/>
      <c r="G8579" s="118"/>
      <c r="H8579" s="118"/>
      <c r="I8579" s="118"/>
      <c r="J8579" s="118"/>
      <c r="K8579" s="118"/>
      <c r="L8579" s="118"/>
      <c r="M8579" s="118"/>
      <c r="N8579" s="118"/>
      <c r="O8579" s="143" t="str">
        <f>IF(H8579="","",(S8579/S8579)&amp;":"&amp;ROUND(AH8579/S8579,2))</f>
        <v/>
      </c>
      <c r="P8579" s="118"/>
      <c r="Q8579" s="118"/>
      <c r="R8579" s="143" t="str">
        <f>IF(H8579="","",(S8579/S8579)&amp;":"&amp;ROUND(AI8579/S8579,2))</f>
        <v/>
      </c>
      <c r="S8579" s="144" t="str">
        <f t="shared" si="1601"/>
        <v/>
      </c>
      <c r="T8579" s="145" t="str">
        <f t="shared" si="1602"/>
        <v/>
      </c>
      <c r="U8579" s="118"/>
      <c r="V8579" s="145" t="str">
        <f t="shared" si="1603"/>
        <v/>
      </c>
      <c r="W8579" s="144" t="str">
        <f t="shared" si="1604"/>
        <v/>
      </c>
      <c r="X8579" s="146" t="str">
        <f>IF(C8579="","",IF(OR(C8579="Trade",C8579="Multi Position"),(X8578+V8579),IF(C8579="Deposit",(X8578+AE8579),IF(C8579="Withdrawal",(X8578-AE8579)))))</f>
        <v/>
      </c>
      <c r="Y8579" s="145" t="str">
        <f t="shared" si="1605"/>
        <v/>
      </c>
      <c r="Z8579" s="118"/>
      <c r="AA8579" s="118"/>
      <c r="AB8579" s="118"/>
      <c r="AC8579" s="118"/>
      <c r="AD8579" s="118"/>
      <c r="AE8579" s="139"/>
      <c r="AF8579" s="118"/>
      <c r="AG8579" s="118"/>
      <c r="AH8579" s="147" t="str">
        <f t="shared" si="1606"/>
        <v/>
      </c>
      <c r="AI8579" s="147" t="str">
        <f t="shared" si="1607"/>
        <v/>
      </c>
      <c r="AJ8579" s="148" t="str">
        <f t="shared" si="1596"/>
        <v/>
      </c>
      <c r="AK8579" s="148" t="str">
        <f t="shared" si="1597"/>
        <v/>
      </c>
      <c r="AL8579" s="147" t="str">
        <f t="shared" si="1598"/>
        <v/>
      </c>
      <c r="AM8579" s="147" t="str">
        <f t="shared" si="1599"/>
        <v/>
      </c>
      <c r="AN8579" s="147" t="str">
        <f t="shared" si="1600"/>
        <v/>
      </c>
      <c r="AO8579" s="118"/>
    </row>
    <row r="8580" spans="1:41">
      <c r="A8580" s="118"/>
      <c r="B8580" s="118"/>
      <c r="C8580" s="118"/>
      <c r="D8580" s="118"/>
      <c r="E8580" s="118"/>
      <c r="F8580" s="118"/>
      <c r="G8580" s="118"/>
      <c r="H8580" s="118"/>
      <c r="I8580" s="118"/>
      <c r="J8580" s="118"/>
      <c r="K8580" s="118"/>
      <c r="L8580" s="118"/>
      <c r="M8580" s="118"/>
      <c r="N8580" s="118"/>
      <c r="O8580" s="143" t="str">
        <f>IF(H8580="","",(S8580/S8580)&amp;":"&amp;ROUND(AH8580/S8580,2))</f>
        <v/>
      </c>
      <c r="P8580" s="118"/>
      <c r="Q8580" s="118"/>
      <c r="R8580" s="143" t="str">
        <f>IF(H8580="","",(S8580/S8580)&amp;":"&amp;ROUND(AI8580/S8580,2))</f>
        <v/>
      </c>
      <c r="S8580" s="144" t="str">
        <f t="shared" si="1601"/>
        <v/>
      </c>
      <c r="T8580" s="145" t="str">
        <f t="shared" si="1602"/>
        <v/>
      </c>
      <c r="U8580" s="118"/>
      <c r="V8580" s="145" t="str">
        <f t="shared" si="1603"/>
        <v/>
      </c>
      <c r="W8580" s="144" t="str">
        <f t="shared" si="1604"/>
        <v/>
      </c>
      <c r="X8580" s="146" t="str">
        <f>IF(C8580="","",IF(OR(C8580="Trade",C8580="Multi Position"),(X8579+V8580),IF(C8580="Deposit",(X8579+AE8580),IF(C8580="Withdrawal",(X8579-AE8580)))))</f>
        <v/>
      </c>
      <c r="Y8580" s="145" t="str">
        <f t="shared" si="1605"/>
        <v/>
      </c>
      <c r="Z8580" s="118"/>
      <c r="AA8580" s="118"/>
      <c r="AB8580" s="118"/>
      <c r="AC8580" s="118"/>
      <c r="AD8580" s="118"/>
      <c r="AE8580" s="139"/>
      <c r="AF8580" s="118"/>
      <c r="AG8580" s="118"/>
      <c r="AH8580" s="147" t="str">
        <f t="shared" si="1606"/>
        <v/>
      </c>
      <c r="AI8580" s="147" t="str">
        <f t="shared" si="1607"/>
        <v/>
      </c>
      <c r="AJ8580" s="148" t="str">
        <f t="shared" si="1596"/>
        <v/>
      </c>
      <c r="AK8580" s="148" t="str">
        <f t="shared" si="1597"/>
        <v/>
      </c>
      <c r="AL8580" s="147" t="str">
        <f t="shared" si="1598"/>
        <v/>
      </c>
      <c r="AM8580" s="147" t="str">
        <f t="shared" si="1599"/>
        <v/>
      </c>
      <c r="AN8580" s="147" t="str">
        <f t="shared" si="1600"/>
        <v/>
      </c>
      <c r="AO8580" s="118"/>
    </row>
    <row r="8581" spans="1:41">
      <c r="A8581" s="118"/>
      <c r="B8581" s="118"/>
      <c r="C8581" s="118"/>
      <c r="D8581" s="118"/>
      <c r="E8581" s="118"/>
      <c r="F8581" s="118"/>
      <c r="G8581" s="118"/>
      <c r="H8581" s="118"/>
      <c r="I8581" s="118"/>
      <c r="J8581" s="118"/>
      <c r="K8581" s="118"/>
      <c r="L8581" s="118"/>
      <c r="M8581" s="118"/>
      <c r="N8581" s="118"/>
      <c r="O8581" s="143" t="str">
        <f>IF(H8581="","",(S8581/S8581)&amp;":"&amp;ROUND(AH8581/S8581,2))</f>
        <v/>
      </c>
      <c r="P8581" s="118"/>
      <c r="Q8581" s="118"/>
      <c r="R8581" s="143" t="str">
        <f>IF(H8581="","",(S8581/S8581)&amp;":"&amp;ROUND(AI8581/S8581,2))</f>
        <v/>
      </c>
      <c r="S8581" s="144" t="str">
        <f t="shared" si="1601"/>
        <v/>
      </c>
      <c r="T8581" s="145" t="str">
        <f t="shared" si="1602"/>
        <v/>
      </c>
      <c r="U8581" s="118"/>
      <c r="V8581" s="145" t="str">
        <f t="shared" si="1603"/>
        <v/>
      </c>
      <c r="W8581" s="144" t="str">
        <f t="shared" si="1604"/>
        <v/>
      </c>
      <c r="X8581" s="146" t="str">
        <f>IF(C8581="","",IF(OR(C8581="Trade",C8581="Multi Position"),(X8580+V8581),IF(C8581="Deposit",(X8580+AE8581),IF(C8581="Withdrawal",(X8580-AE8581)))))</f>
        <v/>
      </c>
      <c r="Y8581" s="145" t="str">
        <f t="shared" si="1605"/>
        <v/>
      </c>
      <c r="Z8581" s="118"/>
      <c r="AA8581" s="118"/>
      <c r="AB8581" s="118"/>
      <c r="AC8581" s="118"/>
      <c r="AD8581" s="118"/>
      <c r="AE8581" s="139"/>
      <c r="AF8581" s="118"/>
      <c r="AG8581" s="118"/>
      <c r="AH8581" s="147" t="str">
        <f t="shared" si="1606"/>
        <v/>
      </c>
      <c r="AI8581" s="147" t="str">
        <f t="shared" si="1607"/>
        <v/>
      </c>
      <c r="AJ8581" s="148" t="str">
        <f t="shared" si="1596"/>
        <v/>
      </c>
      <c r="AK8581" s="148" t="str">
        <f t="shared" si="1597"/>
        <v/>
      </c>
      <c r="AL8581" s="147" t="str">
        <f t="shared" si="1598"/>
        <v/>
      </c>
      <c r="AM8581" s="147" t="str">
        <f t="shared" si="1599"/>
        <v/>
      </c>
      <c r="AN8581" s="147" t="str">
        <f t="shared" si="1600"/>
        <v/>
      </c>
      <c r="AO8581" s="118"/>
    </row>
    <row r="8582" spans="1:41">
      <c r="A8582" s="118"/>
      <c r="B8582" s="118"/>
      <c r="C8582" s="118"/>
      <c r="D8582" s="118"/>
      <c r="E8582" s="118"/>
      <c r="F8582" s="118"/>
      <c r="G8582" s="118"/>
      <c r="H8582" s="118"/>
      <c r="I8582" s="118"/>
      <c r="J8582" s="118"/>
      <c r="K8582" s="118"/>
      <c r="L8582" s="118"/>
      <c r="M8582" s="118"/>
      <c r="N8582" s="118"/>
      <c r="O8582" s="143" t="str">
        <f>IF(H8582="","",(S8582/S8582)&amp;":"&amp;ROUND(AH8582/S8582,2))</f>
        <v/>
      </c>
      <c r="P8582" s="118"/>
      <c r="Q8582" s="118"/>
      <c r="R8582" s="143" t="str">
        <f>IF(H8582="","",(S8582/S8582)&amp;":"&amp;ROUND(AI8582/S8582,2))</f>
        <v/>
      </c>
      <c r="S8582" s="144" t="str">
        <f t="shared" si="1601"/>
        <v/>
      </c>
      <c r="T8582" s="145" t="str">
        <f t="shared" si="1602"/>
        <v/>
      </c>
      <c r="U8582" s="118"/>
      <c r="V8582" s="145" t="str">
        <f t="shared" si="1603"/>
        <v/>
      </c>
      <c r="W8582" s="144" t="str">
        <f t="shared" si="1604"/>
        <v/>
      </c>
      <c r="X8582" s="146" t="str">
        <f>IF(C8582="","",IF(OR(C8582="Trade",C8582="Multi Position"),(X8581+V8582),IF(C8582="Deposit",(X8581+AE8582),IF(C8582="Withdrawal",(X8581-AE8582)))))</f>
        <v/>
      </c>
      <c r="Y8582" s="145" t="str">
        <f t="shared" si="1605"/>
        <v/>
      </c>
      <c r="Z8582" s="118"/>
      <c r="AA8582" s="118"/>
      <c r="AB8582" s="118"/>
      <c r="AC8582" s="118"/>
      <c r="AD8582" s="118"/>
      <c r="AE8582" s="139"/>
      <c r="AF8582" s="118"/>
      <c r="AG8582" s="118"/>
      <c r="AH8582" s="147" t="str">
        <f t="shared" si="1606"/>
        <v/>
      </c>
      <c r="AI8582" s="147" t="str">
        <f t="shared" si="1607"/>
        <v/>
      </c>
      <c r="AJ8582" s="148" t="str">
        <f t="shared" si="1596"/>
        <v/>
      </c>
      <c r="AK8582" s="148" t="str">
        <f t="shared" si="1597"/>
        <v/>
      </c>
      <c r="AL8582" s="147" t="str">
        <f t="shared" si="1598"/>
        <v/>
      </c>
      <c r="AM8582" s="147" t="str">
        <f t="shared" si="1599"/>
        <v/>
      </c>
      <c r="AN8582" s="147" t="str">
        <f t="shared" si="1600"/>
        <v/>
      </c>
      <c r="AO8582" s="118"/>
    </row>
    <row r="8583" spans="1:41">
      <c r="A8583" s="118"/>
      <c r="B8583" s="118"/>
      <c r="C8583" s="118"/>
      <c r="D8583" s="118"/>
      <c r="E8583" s="118"/>
      <c r="F8583" s="118"/>
      <c r="G8583" s="118"/>
      <c r="H8583" s="118"/>
      <c r="I8583" s="118"/>
      <c r="J8583" s="118"/>
      <c r="K8583" s="118"/>
      <c r="L8583" s="118"/>
      <c r="M8583" s="118"/>
      <c r="N8583" s="118"/>
      <c r="O8583" s="143" t="str">
        <f>IF(H8583="","",(S8583/S8583)&amp;":"&amp;ROUND(AH8583/S8583,2))</f>
        <v/>
      </c>
      <c r="P8583" s="118"/>
      <c r="Q8583" s="118"/>
      <c r="R8583" s="143" t="str">
        <f>IF(H8583="","",(S8583/S8583)&amp;":"&amp;ROUND(AI8583/S8583,2))</f>
        <v/>
      </c>
      <c r="S8583" s="144" t="str">
        <f t="shared" si="1601"/>
        <v/>
      </c>
      <c r="T8583" s="145" t="str">
        <f t="shared" si="1602"/>
        <v/>
      </c>
      <c r="U8583" s="118"/>
      <c r="V8583" s="145" t="str">
        <f t="shared" si="1603"/>
        <v/>
      </c>
      <c r="W8583" s="144" t="str">
        <f t="shared" si="1604"/>
        <v/>
      </c>
      <c r="X8583" s="146" t="str">
        <f>IF(C8583="","",IF(OR(C8583="Trade",C8583="Multi Position"),(X8582+V8583),IF(C8583="Deposit",(X8582+AE8583),IF(C8583="Withdrawal",(X8582-AE8583)))))</f>
        <v/>
      </c>
      <c r="Y8583" s="145" t="str">
        <f t="shared" si="1605"/>
        <v/>
      </c>
      <c r="Z8583" s="118"/>
      <c r="AA8583" s="118"/>
      <c r="AB8583" s="118"/>
      <c r="AC8583" s="118"/>
      <c r="AD8583" s="118"/>
      <c r="AE8583" s="139"/>
      <c r="AF8583" s="118"/>
      <c r="AG8583" s="118"/>
      <c r="AH8583" s="147" t="str">
        <f t="shared" si="1606"/>
        <v/>
      </c>
      <c r="AI8583" s="147" t="str">
        <f t="shared" si="1607"/>
        <v/>
      </c>
      <c r="AJ8583" s="148" t="str">
        <f t="shared" si="1596"/>
        <v/>
      </c>
      <c r="AK8583" s="148" t="str">
        <f t="shared" si="1597"/>
        <v/>
      </c>
      <c r="AL8583" s="147" t="str">
        <f t="shared" si="1598"/>
        <v/>
      </c>
      <c r="AM8583" s="147" t="str">
        <f t="shared" si="1599"/>
        <v/>
      </c>
      <c r="AN8583" s="147" t="str">
        <f t="shared" si="1600"/>
        <v/>
      </c>
      <c r="AO8583" s="118"/>
    </row>
    <row r="8584" spans="1:41">
      <c r="A8584" s="118"/>
      <c r="B8584" s="118"/>
      <c r="C8584" s="118"/>
      <c r="D8584" s="118"/>
      <c r="E8584" s="118"/>
      <c r="F8584" s="118"/>
      <c r="G8584" s="118"/>
      <c r="H8584" s="118"/>
      <c r="I8584" s="118"/>
      <c r="J8584" s="118"/>
      <c r="K8584" s="118"/>
      <c r="L8584" s="118"/>
      <c r="M8584" s="118"/>
      <c r="N8584" s="118"/>
      <c r="O8584" s="143" t="str">
        <f>IF(H8584="","",(S8584/S8584)&amp;":"&amp;ROUND(AH8584/S8584,2))</f>
        <v/>
      </c>
      <c r="P8584" s="118"/>
      <c r="Q8584" s="118"/>
      <c r="R8584" s="143" t="str">
        <f>IF(H8584="","",(S8584/S8584)&amp;":"&amp;ROUND(AI8584/S8584,2))</f>
        <v/>
      </c>
      <c r="S8584" s="144" t="str">
        <f t="shared" si="1601"/>
        <v/>
      </c>
      <c r="T8584" s="145" t="str">
        <f t="shared" si="1602"/>
        <v/>
      </c>
      <c r="U8584" s="118"/>
      <c r="V8584" s="145" t="str">
        <f t="shared" si="1603"/>
        <v/>
      </c>
      <c r="W8584" s="144" t="str">
        <f t="shared" si="1604"/>
        <v/>
      </c>
      <c r="X8584" s="146" t="str">
        <f>IF(C8584="","",IF(OR(C8584="Trade",C8584="Multi Position"),(X8583+V8584),IF(C8584="Deposit",(X8583+AE8584),IF(C8584="Withdrawal",(X8583-AE8584)))))</f>
        <v/>
      </c>
      <c r="Y8584" s="145" t="str">
        <f t="shared" si="1605"/>
        <v/>
      </c>
      <c r="Z8584" s="118"/>
      <c r="AA8584" s="118"/>
      <c r="AB8584" s="118"/>
      <c r="AC8584" s="118"/>
      <c r="AD8584" s="118"/>
      <c r="AE8584" s="139"/>
      <c r="AF8584" s="118"/>
      <c r="AG8584" s="118"/>
      <c r="AH8584" s="147" t="str">
        <f t="shared" si="1606"/>
        <v/>
      </c>
      <c r="AI8584" s="147" t="str">
        <f t="shared" si="1607"/>
        <v/>
      </c>
      <c r="AJ8584" s="148" t="str">
        <f t="shared" si="1596"/>
        <v/>
      </c>
      <c r="AK8584" s="148" t="str">
        <f t="shared" si="1597"/>
        <v/>
      </c>
      <c r="AL8584" s="147" t="str">
        <f t="shared" si="1598"/>
        <v/>
      </c>
      <c r="AM8584" s="147" t="str">
        <f t="shared" si="1599"/>
        <v/>
      </c>
      <c r="AN8584" s="147" t="str">
        <f t="shared" si="1600"/>
        <v/>
      </c>
      <c r="AO8584" s="118"/>
    </row>
    <row r="8585" spans="1:41">
      <c r="A8585" s="118"/>
      <c r="B8585" s="118"/>
      <c r="C8585" s="118"/>
      <c r="D8585" s="118"/>
      <c r="E8585" s="118"/>
      <c r="F8585" s="118"/>
      <c r="G8585" s="118"/>
      <c r="H8585" s="118"/>
      <c r="I8585" s="118"/>
      <c r="J8585" s="118"/>
      <c r="K8585" s="118"/>
      <c r="L8585" s="118"/>
      <c r="M8585" s="118"/>
      <c r="N8585" s="118"/>
      <c r="O8585" s="143" t="str">
        <f>IF(H8585="","",(S8585/S8585)&amp;":"&amp;ROUND(AH8585/S8585,2))</f>
        <v/>
      </c>
      <c r="P8585" s="118"/>
      <c r="Q8585" s="118"/>
      <c r="R8585" s="143" t="str">
        <f>IF(H8585="","",(S8585/S8585)&amp;":"&amp;ROUND(AI8585/S8585,2))</f>
        <v/>
      </c>
      <c r="S8585" s="144" t="str">
        <f t="shared" si="1601"/>
        <v/>
      </c>
      <c r="T8585" s="145" t="str">
        <f t="shared" si="1602"/>
        <v/>
      </c>
      <c r="U8585" s="118"/>
      <c r="V8585" s="145" t="str">
        <f t="shared" si="1603"/>
        <v/>
      </c>
      <c r="W8585" s="144" t="str">
        <f t="shared" si="1604"/>
        <v/>
      </c>
      <c r="X8585" s="146" t="str">
        <f>IF(C8585="","",IF(OR(C8585="Trade",C8585="Multi Position"),(X8584+V8585),IF(C8585="Deposit",(X8584+AE8585),IF(C8585="Withdrawal",(X8584-AE8585)))))</f>
        <v/>
      </c>
      <c r="Y8585" s="145" t="str">
        <f t="shared" si="1605"/>
        <v/>
      </c>
      <c r="Z8585" s="118"/>
      <c r="AA8585" s="118"/>
      <c r="AB8585" s="118"/>
      <c r="AC8585" s="118"/>
      <c r="AD8585" s="118"/>
      <c r="AE8585" s="139"/>
      <c r="AF8585" s="118"/>
      <c r="AG8585" s="118"/>
      <c r="AH8585" s="147" t="str">
        <f t="shared" si="1606"/>
        <v/>
      </c>
      <c r="AI8585" s="147" t="str">
        <f t="shared" si="1607"/>
        <v/>
      </c>
      <c r="AJ8585" s="148" t="str">
        <f t="shared" si="1596"/>
        <v/>
      </c>
      <c r="AK8585" s="148" t="str">
        <f t="shared" si="1597"/>
        <v/>
      </c>
      <c r="AL8585" s="147" t="str">
        <f t="shared" si="1598"/>
        <v/>
      </c>
      <c r="AM8585" s="147" t="str">
        <f t="shared" si="1599"/>
        <v/>
      </c>
      <c r="AN8585" s="147" t="str">
        <f t="shared" si="1600"/>
        <v/>
      </c>
      <c r="AO8585" s="118"/>
    </row>
    <row r="8586" spans="1:41">
      <c r="A8586" s="118"/>
      <c r="B8586" s="118"/>
      <c r="C8586" s="118"/>
      <c r="D8586" s="118"/>
      <c r="E8586" s="118"/>
      <c r="F8586" s="118"/>
      <c r="G8586" s="118"/>
      <c r="H8586" s="118"/>
      <c r="I8586" s="118"/>
      <c r="J8586" s="118"/>
      <c r="K8586" s="118"/>
      <c r="L8586" s="118"/>
      <c r="M8586" s="118"/>
      <c r="N8586" s="118"/>
      <c r="O8586" s="143" t="str">
        <f>IF(H8586="","",(S8586/S8586)&amp;":"&amp;ROUND(AH8586/S8586,2))</f>
        <v/>
      </c>
      <c r="P8586" s="118"/>
      <c r="Q8586" s="118"/>
      <c r="R8586" s="143" t="str">
        <f>IF(H8586="","",(S8586/S8586)&amp;":"&amp;ROUND(AI8586/S8586,2))</f>
        <v/>
      </c>
      <c r="S8586" s="144" t="str">
        <f t="shared" si="1601"/>
        <v/>
      </c>
      <c r="T8586" s="145" t="str">
        <f t="shared" si="1602"/>
        <v/>
      </c>
      <c r="U8586" s="118"/>
      <c r="V8586" s="145" t="str">
        <f t="shared" si="1603"/>
        <v/>
      </c>
      <c r="W8586" s="144" t="str">
        <f t="shared" si="1604"/>
        <v/>
      </c>
      <c r="X8586" s="146" t="str">
        <f>IF(C8586="","",IF(OR(C8586="Trade",C8586="Multi Position"),(X8585+V8586),IF(C8586="Deposit",(X8585+AE8586),IF(C8586="Withdrawal",(X8585-AE8586)))))</f>
        <v/>
      </c>
      <c r="Y8586" s="145" t="str">
        <f t="shared" si="1605"/>
        <v/>
      </c>
      <c r="Z8586" s="118"/>
      <c r="AA8586" s="118"/>
      <c r="AB8586" s="118"/>
      <c r="AC8586" s="118"/>
      <c r="AD8586" s="118"/>
      <c r="AE8586" s="139"/>
      <c r="AF8586" s="118"/>
      <c r="AG8586" s="118"/>
      <c r="AH8586" s="147" t="str">
        <f t="shared" si="1606"/>
        <v/>
      </c>
      <c r="AI8586" s="147" t="str">
        <f t="shared" si="1607"/>
        <v/>
      </c>
      <c r="AJ8586" s="148" t="str">
        <f t="shared" ref="AJ8586:AJ8649" si="1608">IF(V8586&lt;0,V8586/-X8586,S8586)</f>
        <v/>
      </c>
      <c r="AK8586" s="148" t="str">
        <f t="shared" ref="AK8586:AK8649" si="1609">IF(V8586="","",IF(H8586="LONG",IF(V8586&gt;0,V8586/X8586,((L8586*(P8586-K8586))/X8586)),IF(V8586&gt;0,V8586/X8586,((L8586*(K8586-P8586))/X8586))))</f>
        <v/>
      </c>
      <c r="AL8586" s="147" t="str">
        <f t="shared" ref="AL8586:AL8649" si="1610">IF(B8586="","",MONTH(B8586))</f>
        <v/>
      </c>
      <c r="AM8586" s="147" t="str">
        <f t="shared" ref="AM8586:AM8649" si="1611">IF(B8586="","",YEAR(B8586))</f>
        <v/>
      </c>
      <c r="AN8586" s="147" t="str">
        <f t="shared" ref="AN8586:AN8649" si="1612">IF(B8586="","",DAY(B8586))</f>
        <v/>
      </c>
      <c r="AO8586" s="118"/>
    </row>
    <row r="8587" spans="1:41">
      <c r="A8587" s="118"/>
      <c r="B8587" s="118"/>
      <c r="C8587" s="118"/>
      <c r="D8587" s="118"/>
      <c r="E8587" s="118"/>
      <c r="F8587" s="118"/>
      <c r="G8587" s="118"/>
      <c r="H8587" s="118"/>
      <c r="I8587" s="118"/>
      <c r="J8587" s="118"/>
      <c r="K8587" s="118"/>
      <c r="L8587" s="118"/>
      <c r="M8587" s="118"/>
      <c r="N8587" s="118"/>
      <c r="O8587" s="143" t="str">
        <f>IF(H8587="","",(S8587/S8587)&amp;":"&amp;ROUND(AH8587/S8587,2))</f>
        <v/>
      </c>
      <c r="P8587" s="118"/>
      <c r="Q8587" s="118"/>
      <c r="R8587" s="143" t="str">
        <f>IF(H8587="","",(S8587/S8587)&amp;":"&amp;ROUND(AI8587/S8587,2))</f>
        <v/>
      </c>
      <c r="S8587" s="144" t="str">
        <f t="shared" ref="S8587:S8650" si="1613">IF(N8587="","",IF(H8587="LONG",(((K8587-M8587)*L8587)/X8586),(((M8587-K8587)*L8587)/X8586)))</f>
        <v/>
      </c>
      <c r="T8587" s="145" t="str">
        <f t="shared" ref="T8587:T8650" si="1614">IF(K8587="","",IF(H8587="LONG",(P8587*L8587)-(K8587*L8587),(K8587*L8587)-(P8587*L8587)))</f>
        <v/>
      </c>
      <c r="U8587" s="118"/>
      <c r="V8587" s="145" t="str">
        <f t="shared" ref="V8587:V8650" si="1615">IF(K8587="","",IF(T8587&lt;0,(T8587)-+U8587,(T8587)-U8587))</f>
        <v/>
      </c>
      <c r="W8587" s="144" t="str">
        <f t="shared" ref="W8587:W8650" si="1616">IF(P8587="","",SUM(V8587/X8586))</f>
        <v/>
      </c>
      <c r="X8587" s="146" t="str">
        <f>IF(C8587="","",IF(OR(C8587="Trade",C8587="Multi Position"),(X8586+V8587),IF(C8587="Deposit",(X8586+AE8587),IF(C8587="Withdrawal",(X8586-AE8587)))))</f>
        <v/>
      </c>
      <c r="Y8587" s="145" t="str">
        <f t="shared" ref="Y8587:Y8650" si="1617">IF(Q8587="","",INT(Q8587-B8587)&amp;" Days "&amp;TEXT(Q8587-B8587,"H"" Hrs ""m"" mins """))</f>
        <v/>
      </c>
      <c r="Z8587" s="118"/>
      <c r="AA8587" s="118"/>
      <c r="AB8587" s="118"/>
      <c r="AC8587" s="118"/>
      <c r="AD8587" s="118"/>
      <c r="AE8587" s="139"/>
      <c r="AF8587" s="118"/>
      <c r="AG8587" s="118"/>
      <c r="AH8587" s="147" t="str">
        <f t="shared" ref="AH8587:AH8650" si="1618">IF(K8587="","", IF(H8587="LONG", (((N8587-K8587)*L8587)/X8586), (((K8587-N8587)*L8587)/X8586)))</f>
        <v/>
      </c>
      <c r="AI8587" s="147" t="str">
        <f t="shared" ref="AI8587:AI8650" si="1619">IF(K8587="","", IF(H8587="LONG", (((P8587-K8587)*L8587)/X8586), (((K8587-P8587)*L8587)/X8586)))</f>
        <v/>
      </c>
      <c r="AJ8587" s="148" t="str">
        <f t="shared" si="1608"/>
        <v/>
      </c>
      <c r="AK8587" s="148" t="str">
        <f t="shared" si="1609"/>
        <v/>
      </c>
      <c r="AL8587" s="147" t="str">
        <f t="shared" si="1610"/>
        <v/>
      </c>
      <c r="AM8587" s="147" t="str">
        <f t="shared" si="1611"/>
        <v/>
      </c>
      <c r="AN8587" s="147" t="str">
        <f t="shared" si="1612"/>
        <v/>
      </c>
      <c r="AO8587" s="118"/>
    </row>
    <row r="8588" spans="1:41">
      <c r="A8588" s="118"/>
      <c r="B8588" s="118"/>
      <c r="C8588" s="118"/>
      <c r="D8588" s="118"/>
      <c r="E8588" s="118"/>
      <c r="F8588" s="118"/>
      <c r="G8588" s="118"/>
      <c r="H8588" s="118"/>
      <c r="I8588" s="118"/>
      <c r="J8588" s="118"/>
      <c r="K8588" s="118"/>
      <c r="L8588" s="118"/>
      <c r="M8588" s="118"/>
      <c r="N8588" s="118"/>
      <c r="O8588" s="143" t="str">
        <f>IF(H8588="","",(S8588/S8588)&amp;":"&amp;ROUND(AH8588/S8588,2))</f>
        <v/>
      </c>
      <c r="P8588" s="118"/>
      <c r="Q8588" s="118"/>
      <c r="R8588" s="143" t="str">
        <f>IF(H8588="","",(S8588/S8588)&amp;":"&amp;ROUND(AI8588/S8588,2))</f>
        <v/>
      </c>
      <c r="S8588" s="144" t="str">
        <f t="shared" si="1613"/>
        <v/>
      </c>
      <c r="T8588" s="145" t="str">
        <f t="shared" si="1614"/>
        <v/>
      </c>
      <c r="U8588" s="118"/>
      <c r="V8588" s="145" t="str">
        <f t="shared" si="1615"/>
        <v/>
      </c>
      <c r="W8588" s="144" t="str">
        <f t="shared" si="1616"/>
        <v/>
      </c>
      <c r="X8588" s="146" t="str">
        <f>IF(C8588="","",IF(OR(C8588="Trade",C8588="Multi Position"),(X8587+V8588),IF(C8588="Deposit",(X8587+AE8588),IF(C8588="Withdrawal",(X8587-AE8588)))))</f>
        <v/>
      </c>
      <c r="Y8588" s="145" t="str">
        <f t="shared" si="1617"/>
        <v/>
      </c>
      <c r="Z8588" s="118"/>
      <c r="AA8588" s="118"/>
      <c r="AB8588" s="118"/>
      <c r="AC8588" s="118"/>
      <c r="AD8588" s="118"/>
      <c r="AE8588" s="139"/>
      <c r="AF8588" s="118"/>
      <c r="AG8588" s="118"/>
      <c r="AH8588" s="147" t="str">
        <f t="shared" si="1618"/>
        <v/>
      </c>
      <c r="AI8588" s="147" t="str">
        <f t="shared" si="1619"/>
        <v/>
      </c>
      <c r="AJ8588" s="148" t="str">
        <f t="shared" si="1608"/>
        <v/>
      </c>
      <c r="AK8588" s="148" t="str">
        <f t="shared" si="1609"/>
        <v/>
      </c>
      <c r="AL8588" s="147" t="str">
        <f t="shared" si="1610"/>
        <v/>
      </c>
      <c r="AM8588" s="147" t="str">
        <f t="shared" si="1611"/>
        <v/>
      </c>
      <c r="AN8588" s="147" t="str">
        <f t="shared" si="1612"/>
        <v/>
      </c>
      <c r="AO8588" s="118"/>
    </row>
    <row r="8589" spans="1:41">
      <c r="A8589" s="118"/>
      <c r="B8589" s="118"/>
      <c r="C8589" s="118"/>
      <c r="D8589" s="118"/>
      <c r="E8589" s="118"/>
      <c r="F8589" s="118"/>
      <c r="G8589" s="118"/>
      <c r="H8589" s="118"/>
      <c r="I8589" s="118"/>
      <c r="J8589" s="118"/>
      <c r="K8589" s="118"/>
      <c r="L8589" s="118"/>
      <c r="M8589" s="118"/>
      <c r="N8589" s="118"/>
      <c r="O8589" s="143" t="str">
        <f>IF(H8589="","",(S8589/S8589)&amp;":"&amp;ROUND(AH8589/S8589,2))</f>
        <v/>
      </c>
      <c r="P8589" s="118"/>
      <c r="Q8589" s="118"/>
      <c r="R8589" s="143" t="str">
        <f>IF(H8589="","",(S8589/S8589)&amp;":"&amp;ROUND(AI8589/S8589,2))</f>
        <v/>
      </c>
      <c r="S8589" s="144" t="str">
        <f t="shared" si="1613"/>
        <v/>
      </c>
      <c r="T8589" s="145" t="str">
        <f t="shared" si="1614"/>
        <v/>
      </c>
      <c r="U8589" s="118"/>
      <c r="V8589" s="145" t="str">
        <f t="shared" si="1615"/>
        <v/>
      </c>
      <c r="W8589" s="144" t="str">
        <f t="shared" si="1616"/>
        <v/>
      </c>
      <c r="X8589" s="146" t="str">
        <f>IF(C8589="","",IF(OR(C8589="Trade",C8589="Multi Position"),(X8588+V8589),IF(C8589="Deposit",(X8588+AE8589),IF(C8589="Withdrawal",(X8588-AE8589)))))</f>
        <v/>
      </c>
      <c r="Y8589" s="145" t="str">
        <f t="shared" si="1617"/>
        <v/>
      </c>
      <c r="Z8589" s="118"/>
      <c r="AA8589" s="118"/>
      <c r="AB8589" s="118"/>
      <c r="AC8589" s="118"/>
      <c r="AD8589" s="118"/>
      <c r="AE8589" s="139"/>
      <c r="AF8589" s="118"/>
      <c r="AG8589" s="118"/>
      <c r="AH8589" s="147" t="str">
        <f t="shared" si="1618"/>
        <v/>
      </c>
      <c r="AI8589" s="147" t="str">
        <f t="shared" si="1619"/>
        <v/>
      </c>
      <c r="AJ8589" s="148" t="str">
        <f t="shared" si="1608"/>
        <v/>
      </c>
      <c r="AK8589" s="148" t="str">
        <f t="shared" si="1609"/>
        <v/>
      </c>
      <c r="AL8589" s="147" t="str">
        <f t="shared" si="1610"/>
        <v/>
      </c>
      <c r="AM8589" s="147" t="str">
        <f t="shared" si="1611"/>
        <v/>
      </c>
      <c r="AN8589" s="147" t="str">
        <f t="shared" si="1612"/>
        <v/>
      </c>
      <c r="AO8589" s="118"/>
    </row>
    <row r="8590" spans="1:41">
      <c r="A8590" s="118"/>
      <c r="B8590" s="118"/>
      <c r="C8590" s="118"/>
      <c r="D8590" s="118"/>
      <c r="E8590" s="118"/>
      <c r="F8590" s="118"/>
      <c r="G8590" s="118"/>
      <c r="H8590" s="118"/>
      <c r="I8590" s="118"/>
      <c r="J8590" s="118"/>
      <c r="K8590" s="118"/>
      <c r="L8590" s="118"/>
      <c r="M8590" s="118"/>
      <c r="N8590" s="118"/>
      <c r="O8590" s="143" t="str">
        <f>IF(H8590="","",(S8590/S8590)&amp;":"&amp;ROUND(AH8590/S8590,2))</f>
        <v/>
      </c>
      <c r="P8590" s="118"/>
      <c r="Q8590" s="118"/>
      <c r="R8590" s="143" t="str">
        <f>IF(H8590="","",(S8590/S8590)&amp;":"&amp;ROUND(AI8590/S8590,2))</f>
        <v/>
      </c>
      <c r="S8590" s="144" t="str">
        <f t="shared" si="1613"/>
        <v/>
      </c>
      <c r="T8590" s="145" t="str">
        <f t="shared" si="1614"/>
        <v/>
      </c>
      <c r="U8590" s="118"/>
      <c r="V8590" s="145" t="str">
        <f t="shared" si="1615"/>
        <v/>
      </c>
      <c r="W8590" s="144" t="str">
        <f t="shared" si="1616"/>
        <v/>
      </c>
      <c r="X8590" s="146" t="str">
        <f>IF(C8590="","",IF(OR(C8590="Trade",C8590="Multi Position"),(X8589+V8590),IF(C8590="Deposit",(X8589+AE8590),IF(C8590="Withdrawal",(X8589-AE8590)))))</f>
        <v/>
      </c>
      <c r="Y8590" s="145" t="str">
        <f t="shared" si="1617"/>
        <v/>
      </c>
      <c r="Z8590" s="118"/>
      <c r="AA8590" s="118"/>
      <c r="AB8590" s="118"/>
      <c r="AC8590" s="118"/>
      <c r="AD8590" s="118"/>
      <c r="AE8590" s="139"/>
      <c r="AF8590" s="118"/>
      <c r="AG8590" s="118"/>
      <c r="AH8590" s="147" t="str">
        <f t="shared" si="1618"/>
        <v/>
      </c>
      <c r="AI8590" s="147" t="str">
        <f t="shared" si="1619"/>
        <v/>
      </c>
      <c r="AJ8590" s="148" t="str">
        <f t="shared" si="1608"/>
        <v/>
      </c>
      <c r="AK8590" s="148" t="str">
        <f t="shared" si="1609"/>
        <v/>
      </c>
      <c r="AL8590" s="147" t="str">
        <f t="shared" si="1610"/>
        <v/>
      </c>
      <c r="AM8590" s="147" t="str">
        <f t="shared" si="1611"/>
        <v/>
      </c>
      <c r="AN8590" s="147" t="str">
        <f t="shared" si="1612"/>
        <v/>
      </c>
      <c r="AO8590" s="118"/>
    </row>
    <row r="8591" spans="1:41">
      <c r="A8591" s="118"/>
      <c r="B8591" s="118"/>
      <c r="C8591" s="118"/>
      <c r="D8591" s="118"/>
      <c r="E8591" s="118"/>
      <c r="F8591" s="118"/>
      <c r="G8591" s="118"/>
      <c r="H8591" s="118"/>
      <c r="I8591" s="118"/>
      <c r="J8591" s="118"/>
      <c r="K8591" s="118"/>
      <c r="L8591" s="118"/>
      <c r="M8591" s="118"/>
      <c r="N8591" s="118"/>
      <c r="O8591" s="143" t="str">
        <f>IF(H8591="","",(S8591/S8591)&amp;":"&amp;ROUND(AH8591/S8591,2))</f>
        <v/>
      </c>
      <c r="P8591" s="118"/>
      <c r="Q8591" s="118"/>
      <c r="R8591" s="143" t="str">
        <f>IF(H8591="","",(S8591/S8591)&amp;":"&amp;ROUND(AI8591/S8591,2))</f>
        <v/>
      </c>
      <c r="S8591" s="144" t="str">
        <f t="shared" si="1613"/>
        <v/>
      </c>
      <c r="T8591" s="145" t="str">
        <f t="shared" si="1614"/>
        <v/>
      </c>
      <c r="U8591" s="118"/>
      <c r="V8591" s="145" t="str">
        <f t="shared" si="1615"/>
        <v/>
      </c>
      <c r="W8591" s="144" t="str">
        <f t="shared" si="1616"/>
        <v/>
      </c>
      <c r="X8591" s="146" t="str">
        <f>IF(C8591="","",IF(OR(C8591="Trade",C8591="Multi Position"),(X8590+V8591),IF(C8591="Deposit",(X8590+AE8591),IF(C8591="Withdrawal",(X8590-AE8591)))))</f>
        <v/>
      </c>
      <c r="Y8591" s="145" t="str">
        <f t="shared" si="1617"/>
        <v/>
      </c>
      <c r="Z8591" s="118"/>
      <c r="AA8591" s="118"/>
      <c r="AB8591" s="118"/>
      <c r="AC8591" s="118"/>
      <c r="AD8591" s="118"/>
      <c r="AE8591" s="139"/>
      <c r="AF8591" s="118"/>
      <c r="AG8591" s="118"/>
      <c r="AH8591" s="147" t="str">
        <f t="shared" si="1618"/>
        <v/>
      </c>
      <c r="AI8591" s="147" t="str">
        <f t="shared" si="1619"/>
        <v/>
      </c>
      <c r="AJ8591" s="148" t="str">
        <f t="shared" si="1608"/>
        <v/>
      </c>
      <c r="AK8591" s="148" t="str">
        <f t="shared" si="1609"/>
        <v/>
      </c>
      <c r="AL8591" s="147" t="str">
        <f t="shared" si="1610"/>
        <v/>
      </c>
      <c r="AM8591" s="147" t="str">
        <f t="shared" si="1611"/>
        <v/>
      </c>
      <c r="AN8591" s="147" t="str">
        <f t="shared" si="1612"/>
        <v/>
      </c>
      <c r="AO8591" s="118"/>
    </row>
    <row r="8592" spans="1:41">
      <c r="A8592" s="118"/>
      <c r="B8592" s="118"/>
      <c r="C8592" s="118"/>
      <c r="D8592" s="118"/>
      <c r="E8592" s="118"/>
      <c r="F8592" s="118"/>
      <c r="G8592" s="118"/>
      <c r="H8592" s="118"/>
      <c r="I8592" s="118"/>
      <c r="J8592" s="118"/>
      <c r="K8592" s="118"/>
      <c r="L8592" s="118"/>
      <c r="M8592" s="118"/>
      <c r="N8592" s="118"/>
      <c r="O8592" s="143" t="str">
        <f>IF(H8592="","",(S8592/S8592)&amp;":"&amp;ROUND(AH8592/S8592,2))</f>
        <v/>
      </c>
      <c r="P8592" s="118"/>
      <c r="Q8592" s="118"/>
      <c r="R8592" s="143" t="str">
        <f>IF(H8592="","",(S8592/S8592)&amp;":"&amp;ROUND(AI8592/S8592,2))</f>
        <v/>
      </c>
      <c r="S8592" s="144" t="str">
        <f t="shared" si="1613"/>
        <v/>
      </c>
      <c r="T8592" s="145" t="str">
        <f t="shared" si="1614"/>
        <v/>
      </c>
      <c r="U8592" s="118"/>
      <c r="V8592" s="145" t="str">
        <f t="shared" si="1615"/>
        <v/>
      </c>
      <c r="W8592" s="144" t="str">
        <f t="shared" si="1616"/>
        <v/>
      </c>
      <c r="X8592" s="146" t="str">
        <f>IF(C8592="","",IF(OR(C8592="Trade",C8592="Multi Position"),(X8591+V8592),IF(C8592="Deposit",(X8591+AE8592),IF(C8592="Withdrawal",(X8591-AE8592)))))</f>
        <v/>
      </c>
      <c r="Y8592" s="145" t="str">
        <f t="shared" si="1617"/>
        <v/>
      </c>
      <c r="Z8592" s="118"/>
      <c r="AA8592" s="118"/>
      <c r="AB8592" s="118"/>
      <c r="AC8592" s="118"/>
      <c r="AD8592" s="118"/>
      <c r="AE8592" s="139"/>
      <c r="AF8592" s="118"/>
      <c r="AG8592" s="118"/>
      <c r="AH8592" s="147" t="str">
        <f t="shared" si="1618"/>
        <v/>
      </c>
      <c r="AI8592" s="147" t="str">
        <f t="shared" si="1619"/>
        <v/>
      </c>
      <c r="AJ8592" s="148" t="str">
        <f t="shared" si="1608"/>
        <v/>
      </c>
      <c r="AK8592" s="148" t="str">
        <f t="shared" si="1609"/>
        <v/>
      </c>
      <c r="AL8592" s="147" t="str">
        <f t="shared" si="1610"/>
        <v/>
      </c>
      <c r="AM8592" s="147" t="str">
        <f t="shared" si="1611"/>
        <v/>
      </c>
      <c r="AN8592" s="147" t="str">
        <f t="shared" si="1612"/>
        <v/>
      </c>
      <c r="AO8592" s="118"/>
    </row>
    <row r="8593" spans="1:41">
      <c r="A8593" s="118"/>
      <c r="B8593" s="118"/>
      <c r="C8593" s="118"/>
      <c r="D8593" s="118"/>
      <c r="E8593" s="118"/>
      <c r="F8593" s="118"/>
      <c r="G8593" s="118"/>
      <c r="H8593" s="118"/>
      <c r="I8593" s="118"/>
      <c r="J8593" s="118"/>
      <c r="K8593" s="118"/>
      <c r="L8593" s="118"/>
      <c r="M8593" s="118"/>
      <c r="N8593" s="118"/>
      <c r="O8593" s="143" t="str">
        <f>IF(H8593="","",(S8593/S8593)&amp;":"&amp;ROUND(AH8593/S8593,2))</f>
        <v/>
      </c>
      <c r="P8593" s="118"/>
      <c r="Q8593" s="118"/>
      <c r="R8593" s="143" t="str">
        <f>IF(H8593="","",(S8593/S8593)&amp;":"&amp;ROUND(AI8593/S8593,2))</f>
        <v/>
      </c>
      <c r="S8593" s="144" t="str">
        <f t="shared" si="1613"/>
        <v/>
      </c>
      <c r="T8593" s="145" t="str">
        <f t="shared" si="1614"/>
        <v/>
      </c>
      <c r="U8593" s="118"/>
      <c r="V8593" s="145" t="str">
        <f t="shared" si="1615"/>
        <v/>
      </c>
      <c r="W8593" s="144" t="str">
        <f t="shared" si="1616"/>
        <v/>
      </c>
      <c r="X8593" s="146" t="str">
        <f>IF(C8593="","",IF(OR(C8593="Trade",C8593="Multi Position"),(X8592+V8593),IF(C8593="Deposit",(X8592+AE8593),IF(C8593="Withdrawal",(X8592-AE8593)))))</f>
        <v/>
      </c>
      <c r="Y8593" s="145" t="str">
        <f t="shared" si="1617"/>
        <v/>
      </c>
      <c r="Z8593" s="118"/>
      <c r="AA8593" s="118"/>
      <c r="AB8593" s="118"/>
      <c r="AC8593" s="118"/>
      <c r="AD8593" s="118"/>
      <c r="AE8593" s="139"/>
      <c r="AF8593" s="118"/>
      <c r="AG8593" s="118"/>
      <c r="AH8593" s="147" t="str">
        <f t="shared" si="1618"/>
        <v/>
      </c>
      <c r="AI8593" s="147" t="str">
        <f t="shared" si="1619"/>
        <v/>
      </c>
      <c r="AJ8593" s="148" t="str">
        <f t="shared" si="1608"/>
        <v/>
      </c>
      <c r="AK8593" s="148" t="str">
        <f t="shared" si="1609"/>
        <v/>
      </c>
      <c r="AL8593" s="147" t="str">
        <f t="shared" si="1610"/>
        <v/>
      </c>
      <c r="AM8593" s="147" t="str">
        <f t="shared" si="1611"/>
        <v/>
      </c>
      <c r="AN8593" s="147" t="str">
        <f t="shared" si="1612"/>
        <v/>
      </c>
      <c r="AO8593" s="118"/>
    </row>
    <row r="8594" spans="1:41">
      <c r="A8594" s="118"/>
      <c r="B8594" s="118"/>
      <c r="C8594" s="118"/>
      <c r="D8594" s="118"/>
      <c r="E8594" s="118"/>
      <c r="F8594" s="118"/>
      <c r="G8594" s="118"/>
      <c r="H8594" s="118"/>
      <c r="I8594" s="118"/>
      <c r="J8594" s="118"/>
      <c r="K8594" s="118"/>
      <c r="L8594" s="118"/>
      <c r="M8594" s="118"/>
      <c r="N8594" s="118"/>
      <c r="O8594" s="143" t="str">
        <f>IF(H8594="","",(S8594/S8594)&amp;":"&amp;ROUND(AH8594/S8594,2))</f>
        <v/>
      </c>
      <c r="P8594" s="118"/>
      <c r="Q8594" s="118"/>
      <c r="R8594" s="143" t="str">
        <f>IF(H8594="","",(S8594/S8594)&amp;":"&amp;ROUND(AI8594/S8594,2))</f>
        <v/>
      </c>
      <c r="S8594" s="144" t="str">
        <f t="shared" si="1613"/>
        <v/>
      </c>
      <c r="T8594" s="145" t="str">
        <f t="shared" si="1614"/>
        <v/>
      </c>
      <c r="U8594" s="118"/>
      <c r="V8594" s="145" t="str">
        <f t="shared" si="1615"/>
        <v/>
      </c>
      <c r="W8594" s="144" t="str">
        <f t="shared" si="1616"/>
        <v/>
      </c>
      <c r="X8594" s="146" t="str">
        <f>IF(C8594="","",IF(OR(C8594="Trade",C8594="Multi Position"),(X8593+V8594),IF(C8594="Deposit",(X8593+AE8594),IF(C8594="Withdrawal",(X8593-AE8594)))))</f>
        <v/>
      </c>
      <c r="Y8594" s="145" t="str">
        <f t="shared" si="1617"/>
        <v/>
      </c>
      <c r="Z8594" s="118"/>
      <c r="AA8594" s="118"/>
      <c r="AB8594" s="118"/>
      <c r="AC8594" s="118"/>
      <c r="AD8594" s="118"/>
      <c r="AE8594" s="139"/>
      <c r="AF8594" s="118"/>
      <c r="AG8594" s="118"/>
      <c r="AH8594" s="147" t="str">
        <f t="shared" si="1618"/>
        <v/>
      </c>
      <c r="AI8594" s="147" t="str">
        <f t="shared" si="1619"/>
        <v/>
      </c>
      <c r="AJ8594" s="148" t="str">
        <f t="shared" si="1608"/>
        <v/>
      </c>
      <c r="AK8594" s="148" t="str">
        <f t="shared" si="1609"/>
        <v/>
      </c>
      <c r="AL8594" s="147" t="str">
        <f t="shared" si="1610"/>
        <v/>
      </c>
      <c r="AM8594" s="147" t="str">
        <f t="shared" si="1611"/>
        <v/>
      </c>
      <c r="AN8594" s="147" t="str">
        <f t="shared" si="1612"/>
        <v/>
      </c>
      <c r="AO8594" s="118"/>
    </row>
    <row r="8595" spans="1:41">
      <c r="A8595" s="118"/>
      <c r="B8595" s="118"/>
      <c r="C8595" s="118"/>
      <c r="D8595" s="118"/>
      <c r="E8595" s="118"/>
      <c r="F8595" s="118"/>
      <c r="G8595" s="118"/>
      <c r="H8595" s="118"/>
      <c r="I8595" s="118"/>
      <c r="J8595" s="118"/>
      <c r="K8595" s="118"/>
      <c r="L8595" s="118"/>
      <c r="M8595" s="118"/>
      <c r="N8595" s="118"/>
      <c r="O8595" s="143" t="str">
        <f>IF(H8595="","",(S8595/S8595)&amp;":"&amp;ROUND(AH8595/S8595,2))</f>
        <v/>
      </c>
      <c r="P8595" s="118"/>
      <c r="Q8595" s="118"/>
      <c r="R8595" s="143" t="str">
        <f>IF(H8595="","",(S8595/S8595)&amp;":"&amp;ROUND(AI8595/S8595,2))</f>
        <v/>
      </c>
      <c r="S8595" s="144" t="str">
        <f t="shared" si="1613"/>
        <v/>
      </c>
      <c r="T8595" s="145" t="str">
        <f t="shared" si="1614"/>
        <v/>
      </c>
      <c r="U8595" s="118"/>
      <c r="V8595" s="145" t="str">
        <f t="shared" si="1615"/>
        <v/>
      </c>
      <c r="W8595" s="144" t="str">
        <f t="shared" si="1616"/>
        <v/>
      </c>
      <c r="X8595" s="146" t="str">
        <f>IF(C8595="","",IF(OR(C8595="Trade",C8595="Multi Position"),(X8594+V8595),IF(C8595="Deposit",(X8594+AE8595),IF(C8595="Withdrawal",(X8594-AE8595)))))</f>
        <v/>
      </c>
      <c r="Y8595" s="145" t="str">
        <f t="shared" si="1617"/>
        <v/>
      </c>
      <c r="Z8595" s="118"/>
      <c r="AA8595" s="118"/>
      <c r="AB8595" s="118"/>
      <c r="AC8595" s="118"/>
      <c r="AD8595" s="118"/>
      <c r="AE8595" s="139"/>
      <c r="AF8595" s="118"/>
      <c r="AG8595" s="118"/>
      <c r="AH8595" s="147" t="str">
        <f t="shared" si="1618"/>
        <v/>
      </c>
      <c r="AI8595" s="147" t="str">
        <f t="shared" si="1619"/>
        <v/>
      </c>
      <c r="AJ8595" s="148" t="str">
        <f t="shared" si="1608"/>
        <v/>
      </c>
      <c r="AK8595" s="148" t="str">
        <f t="shared" si="1609"/>
        <v/>
      </c>
      <c r="AL8595" s="147" t="str">
        <f t="shared" si="1610"/>
        <v/>
      </c>
      <c r="AM8595" s="147" t="str">
        <f t="shared" si="1611"/>
        <v/>
      </c>
      <c r="AN8595" s="147" t="str">
        <f t="shared" si="1612"/>
        <v/>
      </c>
      <c r="AO8595" s="118"/>
    </row>
    <row r="8596" spans="1:41">
      <c r="A8596" s="118"/>
      <c r="B8596" s="118"/>
      <c r="C8596" s="118"/>
      <c r="D8596" s="118"/>
      <c r="E8596" s="118"/>
      <c r="F8596" s="118"/>
      <c r="G8596" s="118"/>
      <c r="H8596" s="118"/>
      <c r="I8596" s="118"/>
      <c r="J8596" s="118"/>
      <c r="K8596" s="118"/>
      <c r="L8596" s="118"/>
      <c r="M8596" s="118"/>
      <c r="N8596" s="118"/>
      <c r="O8596" s="143" t="str">
        <f>IF(H8596="","",(S8596/S8596)&amp;":"&amp;ROUND(AH8596/S8596,2))</f>
        <v/>
      </c>
      <c r="P8596" s="118"/>
      <c r="Q8596" s="118"/>
      <c r="R8596" s="143" t="str">
        <f>IF(H8596="","",(S8596/S8596)&amp;":"&amp;ROUND(AI8596/S8596,2))</f>
        <v/>
      </c>
      <c r="S8596" s="144" t="str">
        <f t="shared" si="1613"/>
        <v/>
      </c>
      <c r="T8596" s="145" t="str">
        <f t="shared" si="1614"/>
        <v/>
      </c>
      <c r="U8596" s="118"/>
      <c r="V8596" s="145" t="str">
        <f t="shared" si="1615"/>
        <v/>
      </c>
      <c r="W8596" s="144" t="str">
        <f t="shared" si="1616"/>
        <v/>
      </c>
      <c r="X8596" s="146" t="str">
        <f>IF(C8596="","",IF(OR(C8596="Trade",C8596="Multi Position"),(X8595+V8596),IF(C8596="Deposit",(X8595+AE8596),IF(C8596="Withdrawal",(X8595-AE8596)))))</f>
        <v/>
      </c>
      <c r="Y8596" s="145" t="str">
        <f t="shared" si="1617"/>
        <v/>
      </c>
      <c r="Z8596" s="118"/>
      <c r="AA8596" s="118"/>
      <c r="AB8596" s="118"/>
      <c r="AC8596" s="118"/>
      <c r="AD8596" s="118"/>
      <c r="AE8596" s="139"/>
      <c r="AF8596" s="118"/>
      <c r="AG8596" s="118"/>
      <c r="AH8596" s="147" t="str">
        <f t="shared" si="1618"/>
        <v/>
      </c>
      <c r="AI8596" s="147" t="str">
        <f t="shared" si="1619"/>
        <v/>
      </c>
      <c r="AJ8596" s="148" t="str">
        <f t="shared" si="1608"/>
        <v/>
      </c>
      <c r="AK8596" s="148" t="str">
        <f t="shared" si="1609"/>
        <v/>
      </c>
      <c r="AL8596" s="147" t="str">
        <f t="shared" si="1610"/>
        <v/>
      </c>
      <c r="AM8596" s="147" t="str">
        <f t="shared" si="1611"/>
        <v/>
      </c>
      <c r="AN8596" s="147" t="str">
        <f t="shared" si="1612"/>
        <v/>
      </c>
      <c r="AO8596" s="118"/>
    </row>
    <row r="8597" spans="1:41">
      <c r="A8597" s="118"/>
      <c r="B8597" s="118"/>
      <c r="C8597" s="118"/>
      <c r="D8597" s="118"/>
      <c r="E8597" s="118"/>
      <c r="F8597" s="118"/>
      <c r="G8597" s="118"/>
      <c r="H8597" s="118"/>
      <c r="I8597" s="118"/>
      <c r="J8597" s="118"/>
      <c r="K8597" s="118"/>
      <c r="L8597" s="118"/>
      <c r="M8597" s="118"/>
      <c r="N8597" s="118"/>
      <c r="O8597" s="143" t="str">
        <f>IF(H8597="","",(S8597/S8597)&amp;":"&amp;ROUND(AH8597/S8597,2))</f>
        <v/>
      </c>
      <c r="P8597" s="118"/>
      <c r="Q8597" s="118"/>
      <c r="R8597" s="143" t="str">
        <f>IF(H8597="","",(S8597/S8597)&amp;":"&amp;ROUND(AI8597/S8597,2))</f>
        <v/>
      </c>
      <c r="S8597" s="144" t="str">
        <f t="shared" si="1613"/>
        <v/>
      </c>
      <c r="T8597" s="145" t="str">
        <f t="shared" si="1614"/>
        <v/>
      </c>
      <c r="U8597" s="118"/>
      <c r="V8597" s="145" t="str">
        <f t="shared" si="1615"/>
        <v/>
      </c>
      <c r="W8597" s="144" t="str">
        <f t="shared" si="1616"/>
        <v/>
      </c>
      <c r="X8597" s="146" t="str">
        <f>IF(C8597="","",IF(OR(C8597="Trade",C8597="Multi Position"),(X8596+V8597),IF(C8597="Deposit",(X8596+AE8597),IF(C8597="Withdrawal",(X8596-AE8597)))))</f>
        <v/>
      </c>
      <c r="Y8597" s="145" t="str">
        <f t="shared" si="1617"/>
        <v/>
      </c>
      <c r="Z8597" s="118"/>
      <c r="AA8597" s="118"/>
      <c r="AB8597" s="118"/>
      <c r="AC8597" s="118"/>
      <c r="AD8597" s="118"/>
      <c r="AE8597" s="139"/>
      <c r="AF8597" s="118"/>
      <c r="AG8597" s="118"/>
      <c r="AH8597" s="147" t="str">
        <f t="shared" si="1618"/>
        <v/>
      </c>
      <c r="AI8597" s="147" t="str">
        <f t="shared" si="1619"/>
        <v/>
      </c>
      <c r="AJ8597" s="148" t="str">
        <f t="shared" si="1608"/>
        <v/>
      </c>
      <c r="AK8597" s="148" t="str">
        <f t="shared" si="1609"/>
        <v/>
      </c>
      <c r="AL8597" s="147" t="str">
        <f t="shared" si="1610"/>
        <v/>
      </c>
      <c r="AM8597" s="147" t="str">
        <f t="shared" si="1611"/>
        <v/>
      </c>
      <c r="AN8597" s="147" t="str">
        <f t="shared" si="1612"/>
        <v/>
      </c>
      <c r="AO8597" s="118"/>
    </row>
    <row r="8598" spans="1:41">
      <c r="A8598" s="118"/>
      <c r="B8598" s="118"/>
      <c r="C8598" s="118"/>
      <c r="D8598" s="118"/>
      <c r="E8598" s="118"/>
      <c r="F8598" s="118"/>
      <c r="G8598" s="118"/>
      <c r="H8598" s="118"/>
      <c r="I8598" s="118"/>
      <c r="J8598" s="118"/>
      <c r="K8598" s="118"/>
      <c r="L8598" s="118"/>
      <c r="M8598" s="118"/>
      <c r="N8598" s="118"/>
      <c r="O8598" s="143" t="str">
        <f>IF(H8598="","",(S8598/S8598)&amp;":"&amp;ROUND(AH8598/S8598,2))</f>
        <v/>
      </c>
      <c r="P8598" s="118"/>
      <c r="Q8598" s="118"/>
      <c r="R8598" s="143" t="str">
        <f>IF(H8598="","",(S8598/S8598)&amp;":"&amp;ROUND(AI8598/S8598,2))</f>
        <v/>
      </c>
      <c r="S8598" s="144" t="str">
        <f t="shared" si="1613"/>
        <v/>
      </c>
      <c r="T8598" s="145" t="str">
        <f t="shared" si="1614"/>
        <v/>
      </c>
      <c r="U8598" s="118"/>
      <c r="V8598" s="145" t="str">
        <f t="shared" si="1615"/>
        <v/>
      </c>
      <c r="W8598" s="144" t="str">
        <f t="shared" si="1616"/>
        <v/>
      </c>
      <c r="X8598" s="146" t="str">
        <f>IF(C8598="","",IF(OR(C8598="Trade",C8598="Multi Position"),(X8597+V8598),IF(C8598="Deposit",(X8597+AE8598),IF(C8598="Withdrawal",(X8597-AE8598)))))</f>
        <v/>
      </c>
      <c r="Y8598" s="145" t="str">
        <f t="shared" si="1617"/>
        <v/>
      </c>
      <c r="Z8598" s="118"/>
      <c r="AA8598" s="118"/>
      <c r="AB8598" s="118"/>
      <c r="AC8598" s="118"/>
      <c r="AD8598" s="118"/>
      <c r="AE8598" s="139"/>
      <c r="AF8598" s="118"/>
      <c r="AG8598" s="118"/>
      <c r="AH8598" s="147" t="str">
        <f t="shared" si="1618"/>
        <v/>
      </c>
      <c r="AI8598" s="147" t="str">
        <f t="shared" si="1619"/>
        <v/>
      </c>
      <c r="AJ8598" s="148" t="str">
        <f t="shared" si="1608"/>
        <v/>
      </c>
      <c r="AK8598" s="148" t="str">
        <f t="shared" si="1609"/>
        <v/>
      </c>
      <c r="AL8598" s="147" t="str">
        <f t="shared" si="1610"/>
        <v/>
      </c>
      <c r="AM8598" s="147" t="str">
        <f t="shared" si="1611"/>
        <v/>
      </c>
      <c r="AN8598" s="147" t="str">
        <f t="shared" si="1612"/>
        <v/>
      </c>
      <c r="AO8598" s="118"/>
    </row>
    <row r="8599" spans="1:41">
      <c r="A8599" s="118"/>
      <c r="B8599" s="118"/>
      <c r="C8599" s="118"/>
      <c r="D8599" s="118"/>
      <c r="E8599" s="118"/>
      <c r="F8599" s="118"/>
      <c r="G8599" s="118"/>
      <c r="H8599" s="118"/>
      <c r="I8599" s="118"/>
      <c r="J8599" s="118"/>
      <c r="K8599" s="118"/>
      <c r="L8599" s="118"/>
      <c r="M8599" s="118"/>
      <c r="N8599" s="118"/>
      <c r="O8599" s="143" t="str">
        <f>IF(H8599="","",(S8599/S8599)&amp;":"&amp;ROUND(AH8599/S8599,2))</f>
        <v/>
      </c>
      <c r="P8599" s="118"/>
      <c r="Q8599" s="118"/>
      <c r="R8599" s="143" t="str">
        <f>IF(H8599="","",(S8599/S8599)&amp;":"&amp;ROUND(AI8599/S8599,2))</f>
        <v/>
      </c>
      <c r="S8599" s="144" t="str">
        <f t="shared" si="1613"/>
        <v/>
      </c>
      <c r="T8599" s="145" t="str">
        <f t="shared" si="1614"/>
        <v/>
      </c>
      <c r="U8599" s="118"/>
      <c r="V8599" s="145" t="str">
        <f t="shared" si="1615"/>
        <v/>
      </c>
      <c r="W8599" s="144" t="str">
        <f t="shared" si="1616"/>
        <v/>
      </c>
      <c r="X8599" s="146" t="str">
        <f>IF(C8599="","",IF(OR(C8599="Trade",C8599="Multi Position"),(X8598+V8599),IF(C8599="Deposit",(X8598+AE8599),IF(C8599="Withdrawal",(X8598-AE8599)))))</f>
        <v/>
      </c>
      <c r="Y8599" s="145" t="str">
        <f t="shared" si="1617"/>
        <v/>
      </c>
      <c r="Z8599" s="118"/>
      <c r="AA8599" s="118"/>
      <c r="AB8599" s="118"/>
      <c r="AC8599" s="118"/>
      <c r="AD8599" s="118"/>
      <c r="AE8599" s="139"/>
      <c r="AF8599" s="118"/>
      <c r="AG8599" s="118"/>
      <c r="AH8599" s="147" t="str">
        <f t="shared" si="1618"/>
        <v/>
      </c>
      <c r="AI8599" s="147" t="str">
        <f t="shared" si="1619"/>
        <v/>
      </c>
      <c r="AJ8599" s="148" t="str">
        <f t="shared" si="1608"/>
        <v/>
      </c>
      <c r="AK8599" s="148" t="str">
        <f t="shared" si="1609"/>
        <v/>
      </c>
      <c r="AL8599" s="147" t="str">
        <f t="shared" si="1610"/>
        <v/>
      </c>
      <c r="AM8599" s="147" t="str">
        <f t="shared" si="1611"/>
        <v/>
      </c>
      <c r="AN8599" s="147" t="str">
        <f t="shared" si="1612"/>
        <v/>
      </c>
      <c r="AO8599" s="118"/>
    </row>
    <row r="8600" spans="1:41">
      <c r="A8600" s="118"/>
      <c r="B8600" s="118"/>
      <c r="C8600" s="118"/>
      <c r="D8600" s="118"/>
      <c r="E8600" s="118"/>
      <c r="F8600" s="118"/>
      <c r="G8600" s="118"/>
      <c r="H8600" s="118"/>
      <c r="I8600" s="118"/>
      <c r="J8600" s="118"/>
      <c r="K8600" s="118"/>
      <c r="L8600" s="118"/>
      <c r="M8600" s="118"/>
      <c r="N8600" s="118"/>
      <c r="O8600" s="143" t="str">
        <f>IF(H8600="","",(S8600/S8600)&amp;":"&amp;ROUND(AH8600/S8600,2))</f>
        <v/>
      </c>
      <c r="P8600" s="118"/>
      <c r="Q8600" s="118"/>
      <c r="R8600" s="143" t="str">
        <f>IF(H8600="","",(S8600/S8600)&amp;":"&amp;ROUND(AI8600/S8600,2))</f>
        <v/>
      </c>
      <c r="S8600" s="144" t="str">
        <f t="shared" si="1613"/>
        <v/>
      </c>
      <c r="T8600" s="145" t="str">
        <f t="shared" si="1614"/>
        <v/>
      </c>
      <c r="U8600" s="118"/>
      <c r="V8600" s="145" t="str">
        <f t="shared" si="1615"/>
        <v/>
      </c>
      <c r="W8600" s="144" t="str">
        <f t="shared" si="1616"/>
        <v/>
      </c>
      <c r="X8600" s="146" t="str">
        <f>IF(C8600="","",IF(OR(C8600="Trade",C8600="Multi Position"),(X8599+V8600),IF(C8600="Deposit",(X8599+AE8600),IF(C8600="Withdrawal",(X8599-AE8600)))))</f>
        <v/>
      </c>
      <c r="Y8600" s="145" t="str">
        <f t="shared" si="1617"/>
        <v/>
      </c>
      <c r="Z8600" s="118"/>
      <c r="AA8600" s="118"/>
      <c r="AB8600" s="118"/>
      <c r="AC8600" s="118"/>
      <c r="AD8600" s="118"/>
      <c r="AE8600" s="139"/>
      <c r="AF8600" s="118"/>
      <c r="AG8600" s="118"/>
      <c r="AH8600" s="147" t="str">
        <f t="shared" si="1618"/>
        <v/>
      </c>
      <c r="AI8600" s="147" t="str">
        <f t="shared" si="1619"/>
        <v/>
      </c>
      <c r="AJ8600" s="148" t="str">
        <f t="shared" si="1608"/>
        <v/>
      </c>
      <c r="AK8600" s="148" t="str">
        <f t="shared" si="1609"/>
        <v/>
      </c>
      <c r="AL8600" s="147" t="str">
        <f t="shared" si="1610"/>
        <v/>
      </c>
      <c r="AM8600" s="147" t="str">
        <f t="shared" si="1611"/>
        <v/>
      </c>
      <c r="AN8600" s="147" t="str">
        <f t="shared" si="1612"/>
        <v/>
      </c>
      <c r="AO8600" s="118"/>
    </row>
    <row r="8601" spans="1:41">
      <c r="A8601" s="118"/>
      <c r="B8601" s="118"/>
      <c r="C8601" s="118"/>
      <c r="D8601" s="118"/>
      <c r="E8601" s="118"/>
      <c r="F8601" s="118"/>
      <c r="G8601" s="118"/>
      <c r="H8601" s="118"/>
      <c r="I8601" s="118"/>
      <c r="J8601" s="118"/>
      <c r="K8601" s="118"/>
      <c r="L8601" s="118"/>
      <c r="M8601" s="118"/>
      <c r="N8601" s="118"/>
      <c r="O8601" s="143" t="str">
        <f>IF(H8601="","",(S8601/S8601)&amp;":"&amp;ROUND(AH8601/S8601,2))</f>
        <v/>
      </c>
      <c r="P8601" s="118"/>
      <c r="Q8601" s="118"/>
      <c r="R8601" s="143" t="str">
        <f>IF(H8601="","",(S8601/S8601)&amp;":"&amp;ROUND(AI8601/S8601,2))</f>
        <v/>
      </c>
      <c r="S8601" s="144" t="str">
        <f t="shared" si="1613"/>
        <v/>
      </c>
      <c r="T8601" s="145" t="str">
        <f t="shared" si="1614"/>
        <v/>
      </c>
      <c r="U8601" s="118"/>
      <c r="V8601" s="145" t="str">
        <f t="shared" si="1615"/>
        <v/>
      </c>
      <c r="W8601" s="144" t="str">
        <f t="shared" si="1616"/>
        <v/>
      </c>
      <c r="X8601" s="146" t="str">
        <f>IF(C8601="","",IF(OR(C8601="Trade",C8601="Multi Position"),(X8600+V8601),IF(C8601="Deposit",(X8600+AE8601),IF(C8601="Withdrawal",(X8600-AE8601)))))</f>
        <v/>
      </c>
      <c r="Y8601" s="145" t="str">
        <f t="shared" si="1617"/>
        <v/>
      </c>
      <c r="Z8601" s="118"/>
      <c r="AA8601" s="118"/>
      <c r="AB8601" s="118"/>
      <c r="AC8601" s="118"/>
      <c r="AD8601" s="118"/>
      <c r="AE8601" s="139"/>
      <c r="AF8601" s="118"/>
      <c r="AG8601" s="118"/>
      <c r="AH8601" s="147" t="str">
        <f t="shared" si="1618"/>
        <v/>
      </c>
      <c r="AI8601" s="147" t="str">
        <f t="shared" si="1619"/>
        <v/>
      </c>
      <c r="AJ8601" s="148" t="str">
        <f t="shared" si="1608"/>
        <v/>
      </c>
      <c r="AK8601" s="148" t="str">
        <f t="shared" si="1609"/>
        <v/>
      </c>
      <c r="AL8601" s="147" t="str">
        <f t="shared" si="1610"/>
        <v/>
      </c>
      <c r="AM8601" s="147" t="str">
        <f t="shared" si="1611"/>
        <v/>
      </c>
      <c r="AN8601" s="147" t="str">
        <f t="shared" si="1612"/>
        <v/>
      </c>
      <c r="AO8601" s="118"/>
    </row>
    <row r="8602" spans="1:41">
      <c r="A8602" s="118"/>
      <c r="B8602" s="118"/>
      <c r="C8602" s="118"/>
      <c r="D8602" s="118"/>
      <c r="E8602" s="118"/>
      <c r="F8602" s="118"/>
      <c r="G8602" s="118"/>
      <c r="H8602" s="118"/>
      <c r="I8602" s="118"/>
      <c r="J8602" s="118"/>
      <c r="K8602" s="118"/>
      <c r="L8602" s="118"/>
      <c r="M8602" s="118"/>
      <c r="N8602" s="118"/>
      <c r="O8602" s="143" t="str">
        <f>IF(H8602="","",(S8602/S8602)&amp;":"&amp;ROUND(AH8602/S8602,2))</f>
        <v/>
      </c>
      <c r="P8602" s="118"/>
      <c r="Q8602" s="118"/>
      <c r="R8602" s="143" t="str">
        <f>IF(H8602="","",(S8602/S8602)&amp;":"&amp;ROUND(AI8602/S8602,2))</f>
        <v/>
      </c>
      <c r="S8602" s="144" t="str">
        <f t="shared" si="1613"/>
        <v/>
      </c>
      <c r="T8602" s="145" t="str">
        <f t="shared" si="1614"/>
        <v/>
      </c>
      <c r="U8602" s="118"/>
      <c r="V8602" s="145" t="str">
        <f t="shared" si="1615"/>
        <v/>
      </c>
      <c r="W8602" s="144" t="str">
        <f t="shared" si="1616"/>
        <v/>
      </c>
      <c r="X8602" s="146" t="str">
        <f>IF(C8602="","",IF(OR(C8602="Trade",C8602="Multi Position"),(X8601+V8602),IF(C8602="Deposit",(X8601+AE8602),IF(C8602="Withdrawal",(X8601-AE8602)))))</f>
        <v/>
      </c>
      <c r="Y8602" s="145" t="str">
        <f t="shared" si="1617"/>
        <v/>
      </c>
      <c r="Z8602" s="118"/>
      <c r="AA8602" s="118"/>
      <c r="AB8602" s="118"/>
      <c r="AC8602" s="118"/>
      <c r="AD8602" s="118"/>
      <c r="AE8602" s="139"/>
      <c r="AF8602" s="118"/>
      <c r="AG8602" s="118"/>
      <c r="AH8602" s="147" t="str">
        <f t="shared" si="1618"/>
        <v/>
      </c>
      <c r="AI8602" s="147" t="str">
        <f t="shared" si="1619"/>
        <v/>
      </c>
      <c r="AJ8602" s="148" t="str">
        <f t="shared" si="1608"/>
        <v/>
      </c>
      <c r="AK8602" s="148" t="str">
        <f t="shared" si="1609"/>
        <v/>
      </c>
      <c r="AL8602" s="147" t="str">
        <f t="shared" si="1610"/>
        <v/>
      </c>
      <c r="AM8602" s="147" t="str">
        <f t="shared" si="1611"/>
        <v/>
      </c>
      <c r="AN8602" s="147" t="str">
        <f t="shared" si="1612"/>
        <v/>
      </c>
      <c r="AO8602" s="118"/>
    </row>
    <row r="8603" spans="1:41">
      <c r="A8603" s="118"/>
      <c r="B8603" s="118"/>
      <c r="C8603" s="118"/>
      <c r="D8603" s="118"/>
      <c r="E8603" s="118"/>
      <c r="F8603" s="118"/>
      <c r="G8603" s="118"/>
      <c r="H8603" s="118"/>
      <c r="I8603" s="118"/>
      <c r="J8603" s="118"/>
      <c r="K8603" s="118"/>
      <c r="L8603" s="118"/>
      <c r="M8603" s="118"/>
      <c r="N8603" s="118"/>
      <c r="O8603" s="143" t="str">
        <f>IF(H8603="","",(S8603/S8603)&amp;":"&amp;ROUND(AH8603/S8603,2))</f>
        <v/>
      </c>
      <c r="P8603" s="118"/>
      <c r="Q8603" s="118"/>
      <c r="R8603" s="143" t="str">
        <f>IF(H8603="","",(S8603/S8603)&amp;":"&amp;ROUND(AI8603/S8603,2))</f>
        <v/>
      </c>
      <c r="S8603" s="144" t="str">
        <f t="shared" si="1613"/>
        <v/>
      </c>
      <c r="T8603" s="145" t="str">
        <f t="shared" si="1614"/>
        <v/>
      </c>
      <c r="U8603" s="118"/>
      <c r="V8603" s="145" t="str">
        <f t="shared" si="1615"/>
        <v/>
      </c>
      <c r="W8603" s="144" t="str">
        <f t="shared" si="1616"/>
        <v/>
      </c>
      <c r="X8603" s="146" t="str">
        <f>IF(C8603="","",IF(OR(C8603="Trade",C8603="Multi Position"),(X8602+V8603),IF(C8603="Deposit",(X8602+AE8603),IF(C8603="Withdrawal",(X8602-AE8603)))))</f>
        <v/>
      </c>
      <c r="Y8603" s="145" t="str">
        <f t="shared" si="1617"/>
        <v/>
      </c>
      <c r="Z8603" s="118"/>
      <c r="AA8603" s="118"/>
      <c r="AB8603" s="118"/>
      <c r="AC8603" s="118"/>
      <c r="AD8603" s="118"/>
      <c r="AE8603" s="139"/>
      <c r="AF8603" s="118"/>
      <c r="AG8603" s="118"/>
      <c r="AH8603" s="147" t="str">
        <f t="shared" si="1618"/>
        <v/>
      </c>
      <c r="AI8603" s="147" t="str">
        <f t="shared" si="1619"/>
        <v/>
      </c>
      <c r="AJ8603" s="148" t="str">
        <f t="shared" si="1608"/>
        <v/>
      </c>
      <c r="AK8603" s="148" t="str">
        <f t="shared" si="1609"/>
        <v/>
      </c>
      <c r="AL8603" s="147" t="str">
        <f t="shared" si="1610"/>
        <v/>
      </c>
      <c r="AM8603" s="147" t="str">
        <f t="shared" si="1611"/>
        <v/>
      </c>
      <c r="AN8603" s="147" t="str">
        <f t="shared" si="1612"/>
        <v/>
      </c>
      <c r="AO8603" s="118"/>
    </row>
    <row r="8604" spans="1:41">
      <c r="A8604" s="118"/>
      <c r="B8604" s="118"/>
      <c r="C8604" s="118"/>
      <c r="D8604" s="118"/>
      <c r="E8604" s="118"/>
      <c r="F8604" s="118"/>
      <c r="G8604" s="118"/>
      <c r="H8604" s="118"/>
      <c r="I8604" s="118"/>
      <c r="J8604" s="118"/>
      <c r="K8604" s="118"/>
      <c r="L8604" s="118"/>
      <c r="M8604" s="118"/>
      <c r="N8604" s="118"/>
      <c r="O8604" s="143" t="str">
        <f>IF(H8604="","",(S8604/S8604)&amp;":"&amp;ROUND(AH8604/S8604,2))</f>
        <v/>
      </c>
      <c r="P8604" s="118"/>
      <c r="Q8604" s="118"/>
      <c r="R8604" s="143" t="str">
        <f>IF(H8604="","",(S8604/S8604)&amp;":"&amp;ROUND(AI8604/S8604,2))</f>
        <v/>
      </c>
      <c r="S8604" s="144" t="str">
        <f t="shared" si="1613"/>
        <v/>
      </c>
      <c r="T8604" s="145" t="str">
        <f t="shared" si="1614"/>
        <v/>
      </c>
      <c r="U8604" s="118"/>
      <c r="V8604" s="145" t="str">
        <f t="shared" si="1615"/>
        <v/>
      </c>
      <c r="W8604" s="144" t="str">
        <f t="shared" si="1616"/>
        <v/>
      </c>
      <c r="X8604" s="146" t="str">
        <f>IF(C8604="","",IF(OR(C8604="Trade",C8604="Multi Position"),(X8603+V8604),IF(C8604="Deposit",(X8603+AE8604),IF(C8604="Withdrawal",(X8603-AE8604)))))</f>
        <v/>
      </c>
      <c r="Y8604" s="145" t="str">
        <f t="shared" si="1617"/>
        <v/>
      </c>
      <c r="Z8604" s="118"/>
      <c r="AA8604" s="118"/>
      <c r="AB8604" s="118"/>
      <c r="AC8604" s="118"/>
      <c r="AD8604" s="118"/>
      <c r="AE8604" s="139"/>
      <c r="AF8604" s="118"/>
      <c r="AG8604" s="118"/>
      <c r="AH8604" s="147" t="str">
        <f t="shared" si="1618"/>
        <v/>
      </c>
      <c r="AI8604" s="147" t="str">
        <f t="shared" si="1619"/>
        <v/>
      </c>
      <c r="AJ8604" s="148" t="str">
        <f t="shared" si="1608"/>
        <v/>
      </c>
      <c r="AK8604" s="148" t="str">
        <f t="shared" si="1609"/>
        <v/>
      </c>
      <c r="AL8604" s="147" t="str">
        <f t="shared" si="1610"/>
        <v/>
      </c>
      <c r="AM8604" s="147" t="str">
        <f t="shared" si="1611"/>
        <v/>
      </c>
      <c r="AN8604" s="147" t="str">
        <f t="shared" si="1612"/>
        <v/>
      </c>
      <c r="AO8604" s="118"/>
    </row>
    <row r="8605" spans="1:41">
      <c r="A8605" s="118"/>
      <c r="B8605" s="118"/>
      <c r="C8605" s="118"/>
      <c r="D8605" s="118"/>
      <c r="E8605" s="118"/>
      <c r="F8605" s="118"/>
      <c r="G8605" s="118"/>
      <c r="H8605" s="118"/>
      <c r="I8605" s="118"/>
      <c r="J8605" s="118"/>
      <c r="K8605" s="118"/>
      <c r="L8605" s="118"/>
      <c r="M8605" s="118"/>
      <c r="N8605" s="118"/>
      <c r="O8605" s="143" t="str">
        <f>IF(H8605="","",(S8605/S8605)&amp;":"&amp;ROUND(AH8605/S8605,2))</f>
        <v/>
      </c>
      <c r="P8605" s="118"/>
      <c r="Q8605" s="118"/>
      <c r="R8605" s="143" t="str">
        <f>IF(H8605="","",(S8605/S8605)&amp;":"&amp;ROUND(AI8605/S8605,2))</f>
        <v/>
      </c>
      <c r="S8605" s="144" t="str">
        <f t="shared" si="1613"/>
        <v/>
      </c>
      <c r="T8605" s="145" t="str">
        <f t="shared" si="1614"/>
        <v/>
      </c>
      <c r="U8605" s="118"/>
      <c r="V8605" s="145" t="str">
        <f t="shared" si="1615"/>
        <v/>
      </c>
      <c r="W8605" s="144" t="str">
        <f t="shared" si="1616"/>
        <v/>
      </c>
      <c r="X8605" s="146" t="str">
        <f>IF(C8605="","",IF(OR(C8605="Trade",C8605="Multi Position"),(X8604+V8605),IF(C8605="Deposit",(X8604+AE8605),IF(C8605="Withdrawal",(X8604-AE8605)))))</f>
        <v/>
      </c>
      <c r="Y8605" s="145" t="str">
        <f t="shared" si="1617"/>
        <v/>
      </c>
      <c r="Z8605" s="118"/>
      <c r="AA8605" s="118"/>
      <c r="AB8605" s="118"/>
      <c r="AC8605" s="118"/>
      <c r="AD8605" s="118"/>
      <c r="AE8605" s="139"/>
      <c r="AF8605" s="118"/>
      <c r="AG8605" s="118"/>
      <c r="AH8605" s="147" t="str">
        <f t="shared" si="1618"/>
        <v/>
      </c>
      <c r="AI8605" s="147" t="str">
        <f t="shared" si="1619"/>
        <v/>
      </c>
      <c r="AJ8605" s="148" t="str">
        <f t="shared" si="1608"/>
        <v/>
      </c>
      <c r="AK8605" s="148" t="str">
        <f t="shared" si="1609"/>
        <v/>
      </c>
      <c r="AL8605" s="147" t="str">
        <f t="shared" si="1610"/>
        <v/>
      </c>
      <c r="AM8605" s="147" t="str">
        <f t="shared" si="1611"/>
        <v/>
      </c>
      <c r="AN8605" s="147" t="str">
        <f t="shared" si="1612"/>
        <v/>
      </c>
      <c r="AO8605" s="118"/>
    </row>
    <row r="8606" spans="1:41">
      <c r="A8606" s="118"/>
      <c r="B8606" s="118"/>
      <c r="C8606" s="118"/>
      <c r="D8606" s="118"/>
      <c r="E8606" s="118"/>
      <c r="F8606" s="118"/>
      <c r="G8606" s="118"/>
      <c r="H8606" s="118"/>
      <c r="I8606" s="118"/>
      <c r="J8606" s="118"/>
      <c r="K8606" s="118"/>
      <c r="L8606" s="118"/>
      <c r="M8606" s="118"/>
      <c r="N8606" s="118"/>
      <c r="O8606" s="143" t="str">
        <f>IF(H8606="","",(S8606/S8606)&amp;":"&amp;ROUND(AH8606/S8606,2))</f>
        <v/>
      </c>
      <c r="P8606" s="118"/>
      <c r="Q8606" s="118"/>
      <c r="R8606" s="143" t="str">
        <f>IF(H8606="","",(S8606/S8606)&amp;":"&amp;ROUND(AI8606/S8606,2))</f>
        <v/>
      </c>
      <c r="S8606" s="144" t="str">
        <f t="shared" si="1613"/>
        <v/>
      </c>
      <c r="T8606" s="145" t="str">
        <f t="shared" si="1614"/>
        <v/>
      </c>
      <c r="U8606" s="118"/>
      <c r="V8606" s="145" t="str">
        <f t="shared" si="1615"/>
        <v/>
      </c>
      <c r="W8606" s="144" t="str">
        <f t="shared" si="1616"/>
        <v/>
      </c>
      <c r="X8606" s="146" t="str">
        <f>IF(C8606="","",IF(OR(C8606="Trade",C8606="Multi Position"),(X8605+V8606),IF(C8606="Deposit",(X8605+AE8606),IF(C8606="Withdrawal",(X8605-AE8606)))))</f>
        <v/>
      </c>
      <c r="Y8606" s="145" t="str">
        <f t="shared" si="1617"/>
        <v/>
      </c>
      <c r="Z8606" s="118"/>
      <c r="AA8606" s="118"/>
      <c r="AB8606" s="118"/>
      <c r="AC8606" s="118"/>
      <c r="AD8606" s="118"/>
      <c r="AE8606" s="139"/>
      <c r="AF8606" s="118"/>
      <c r="AG8606" s="118"/>
      <c r="AH8606" s="147" t="str">
        <f t="shared" si="1618"/>
        <v/>
      </c>
      <c r="AI8606" s="147" t="str">
        <f t="shared" si="1619"/>
        <v/>
      </c>
      <c r="AJ8606" s="148" t="str">
        <f t="shared" si="1608"/>
        <v/>
      </c>
      <c r="AK8606" s="148" t="str">
        <f t="shared" si="1609"/>
        <v/>
      </c>
      <c r="AL8606" s="147" t="str">
        <f t="shared" si="1610"/>
        <v/>
      </c>
      <c r="AM8606" s="147" t="str">
        <f t="shared" si="1611"/>
        <v/>
      </c>
      <c r="AN8606" s="147" t="str">
        <f t="shared" si="1612"/>
        <v/>
      </c>
      <c r="AO8606" s="118"/>
    </row>
    <row r="8607" spans="1:41">
      <c r="A8607" s="118"/>
      <c r="B8607" s="118"/>
      <c r="C8607" s="118"/>
      <c r="D8607" s="118"/>
      <c r="E8607" s="118"/>
      <c r="F8607" s="118"/>
      <c r="G8607" s="118"/>
      <c r="H8607" s="118"/>
      <c r="I8607" s="118"/>
      <c r="J8607" s="118"/>
      <c r="K8607" s="118"/>
      <c r="L8607" s="118"/>
      <c r="M8607" s="118"/>
      <c r="N8607" s="118"/>
      <c r="O8607" s="143" t="str">
        <f>IF(H8607="","",(S8607/S8607)&amp;":"&amp;ROUND(AH8607/S8607,2))</f>
        <v/>
      </c>
      <c r="P8607" s="118"/>
      <c r="Q8607" s="118"/>
      <c r="R8607" s="143" t="str">
        <f>IF(H8607="","",(S8607/S8607)&amp;":"&amp;ROUND(AI8607/S8607,2))</f>
        <v/>
      </c>
      <c r="S8607" s="144" t="str">
        <f t="shared" si="1613"/>
        <v/>
      </c>
      <c r="T8607" s="145" t="str">
        <f t="shared" si="1614"/>
        <v/>
      </c>
      <c r="U8607" s="118"/>
      <c r="V8607" s="145" t="str">
        <f t="shared" si="1615"/>
        <v/>
      </c>
      <c r="W8607" s="144" t="str">
        <f t="shared" si="1616"/>
        <v/>
      </c>
      <c r="X8607" s="146" t="str">
        <f>IF(C8607="","",IF(OR(C8607="Trade",C8607="Multi Position"),(X8606+V8607),IF(C8607="Deposit",(X8606+AE8607),IF(C8607="Withdrawal",(X8606-AE8607)))))</f>
        <v/>
      </c>
      <c r="Y8607" s="145" t="str">
        <f t="shared" si="1617"/>
        <v/>
      </c>
      <c r="Z8607" s="118"/>
      <c r="AA8607" s="118"/>
      <c r="AB8607" s="118"/>
      <c r="AC8607" s="118"/>
      <c r="AD8607" s="118"/>
      <c r="AE8607" s="139"/>
      <c r="AF8607" s="118"/>
      <c r="AG8607" s="118"/>
      <c r="AH8607" s="147" t="str">
        <f t="shared" si="1618"/>
        <v/>
      </c>
      <c r="AI8607" s="147" t="str">
        <f t="shared" si="1619"/>
        <v/>
      </c>
      <c r="AJ8607" s="148" t="str">
        <f t="shared" si="1608"/>
        <v/>
      </c>
      <c r="AK8607" s="148" t="str">
        <f t="shared" si="1609"/>
        <v/>
      </c>
      <c r="AL8607" s="147" t="str">
        <f t="shared" si="1610"/>
        <v/>
      </c>
      <c r="AM8607" s="147" t="str">
        <f t="shared" si="1611"/>
        <v/>
      </c>
      <c r="AN8607" s="147" t="str">
        <f t="shared" si="1612"/>
        <v/>
      </c>
      <c r="AO8607" s="118"/>
    </row>
    <row r="8608" spans="1:41">
      <c r="A8608" s="118"/>
      <c r="B8608" s="118"/>
      <c r="C8608" s="118"/>
      <c r="D8608" s="118"/>
      <c r="E8608" s="118"/>
      <c r="F8608" s="118"/>
      <c r="G8608" s="118"/>
      <c r="H8608" s="118"/>
      <c r="I8608" s="118"/>
      <c r="J8608" s="118"/>
      <c r="K8608" s="118"/>
      <c r="L8608" s="118"/>
      <c r="M8608" s="118"/>
      <c r="N8608" s="118"/>
      <c r="O8608" s="143" t="str">
        <f>IF(H8608="","",(S8608/S8608)&amp;":"&amp;ROUND(AH8608/S8608,2))</f>
        <v/>
      </c>
      <c r="P8608" s="118"/>
      <c r="Q8608" s="118"/>
      <c r="R8608" s="143" t="str">
        <f>IF(H8608="","",(S8608/S8608)&amp;":"&amp;ROUND(AI8608/S8608,2))</f>
        <v/>
      </c>
      <c r="S8608" s="144" t="str">
        <f t="shared" si="1613"/>
        <v/>
      </c>
      <c r="T8608" s="145" t="str">
        <f t="shared" si="1614"/>
        <v/>
      </c>
      <c r="U8608" s="118"/>
      <c r="V8608" s="145" t="str">
        <f t="shared" si="1615"/>
        <v/>
      </c>
      <c r="W8608" s="144" t="str">
        <f t="shared" si="1616"/>
        <v/>
      </c>
      <c r="X8608" s="146" t="str">
        <f>IF(C8608="","",IF(OR(C8608="Trade",C8608="Multi Position"),(X8607+V8608),IF(C8608="Deposit",(X8607+AE8608),IF(C8608="Withdrawal",(X8607-AE8608)))))</f>
        <v/>
      </c>
      <c r="Y8608" s="145" t="str">
        <f t="shared" si="1617"/>
        <v/>
      </c>
      <c r="Z8608" s="118"/>
      <c r="AA8608" s="118"/>
      <c r="AB8608" s="118"/>
      <c r="AC8608" s="118"/>
      <c r="AD8608" s="118"/>
      <c r="AE8608" s="139"/>
      <c r="AF8608" s="118"/>
      <c r="AG8608" s="118"/>
      <c r="AH8608" s="147" t="str">
        <f t="shared" si="1618"/>
        <v/>
      </c>
      <c r="AI8608" s="147" t="str">
        <f t="shared" si="1619"/>
        <v/>
      </c>
      <c r="AJ8608" s="148" t="str">
        <f t="shared" si="1608"/>
        <v/>
      </c>
      <c r="AK8608" s="148" t="str">
        <f t="shared" si="1609"/>
        <v/>
      </c>
      <c r="AL8608" s="147" t="str">
        <f t="shared" si="1610"/>
        <v/>
      </c>
      <c r="AM8608" s="147" t="str">
        <f t="shared" si="1611"/>
        <v/>
      </c>
      <c r="AN8608" s="147" t="str">
        <f t="shared" si="1612"/>
        <v/>
      </c>
      <c r="AO8608" s="118"/>
    </row>
    <row r="8609" spans="1:41">
      <c r="A8609" s="118"/>
      <c r="B8609" s="118"/>
      <c r="C8609" s="118"/>
      <c r="D8609" s="118"/>
      <c r="E8609" s="118"/>
      <c r="F8609" s="118"/>
      <c r="G8609" s="118"/>
      <c r="H8609" s="118"/>
      <c r="I8609" s="118"/>
      <c r="J8609" s="118"/>
      <c r="K8609" s="118"/>
      <c r="L8609" s="118"/>
      <c r="M8609" s="118"/>
      <c r="N8609" s="118"/>
      <c r="O8609" s="143" t="str">
        <f>IF(H8609="","",(S8609/S8609)&amp;":"&amp;ROUND(AH8609/S8609,2))</f>
        <v/>
      </c>
      <c r="P8609" s="118"/>
      <c r="Q8609" s="118"/>
      <c r="R8609" s="143" t="str">
        <f>IF(H8609="","",(S8609/S8609)&amp;":"&amp;ROUND(AI8609/S8609,2))</f>
        <v/>
      </c>
      <c r="S8609" s="144" t="str">
        <f t="shared" si="1613"/>
        <v/>
      </c>
      <c r="T8609" s="145" t="str">
        <f t="shared" si="1614"/>
        <v/>
      </c>
      <c r="U8609" s="118"/>
      <c r="V8609" s="145" t="str">
        <f t="shared" si="1615"/>
        <v/>
      </c>
      <c r="W8609" s="144" t="str">
        <f t="shared" si="1616"/>
        <v/>
      </c>
      <c r="X8609" s="146" t="str">
        <f>IF(C8609="","",IF(OR(C8609="Trade",C8609="Multi Position"),(X8608+V8609),IF(C8609="Deposit",(X8608+AE8609),IF(C8609="Withdrawal",(X8608-AE8609)))))</f>
        <v/>
      </c>
      <c r="Y8609" s="145" t="str">
        <f t="shared" si="1617"/>
        <v/>
      </c>
      <c r="Z8609" s="118"/>
      <c r="AA8609" s="118"/>
      <c r="AB8609" s="118"/>
      <c r="AC8609" s="118"/>
      <c r="AD8609" s="118"/>
      <c r="AE8609" s="139"/>
      <c r="AF8609" s="118"/>
      <c r="AG8609" s="118"/>
      <c r="AH8609" s="147" t="str">
        <f t="shared" si="1618"/>
        <v/>
      </c>
      <c r="AI8609" s="147" t="str">
        <f t="shared" si="1619"/>
        <v/>
      </c>
      <c r="AJ8609" s="148" t="str">
        <f t="shared" si="1608"/>
        <v/>
      </c>
      <c r="AK8609" s="148" t="str">
        <f t="shared" si="1609"/>
        <v/>
      </c>
      <c r="AL8609" s="147" t="str">
        <f t="shared" si="1610"/>
        <v/>
      </c>
      <c r="AM8609" s="147" t="str">
        <f t="shared" si="1611"/>
        <v/>
      </c>
      <c r="AN8609" s="147" t="str">
        <f t="shared" si="1612"/>
        <v/>
      </c>
      <c r="AO8609" s="118"/>
    </row>
    <row r="8610" spans="1:41">
      <c r="A8610" s="118"/>
      <c r="B8610" s="118"/>
      <c r="C8610" s="118"/>
      <c r="D8610" s="118"/>
      <c r="E8610" s="118"/>
      <c r="F8610" s="118"/>
      <c r="G8610" s="118"/>
      <c r="H8610" s="118"/>
      <c r="I8610" s="118"/>
      <c r="J8610" s="118"/>
      <c r="K8610" s="118"/>
      <c r="L8610" s="118"/>
      <c r="M8610" s="118"/>
      <c r="N8610" s="118"/>
      <c r="O8610" s="143" t="str">
        <f>IF(H8610="","",(S8610/S8610)&amp;":"&amp;ROUND(AH8610/S8610,2))</f>
        <v/>
      </c>
      <c r="P8610" s="118"/>
      <c r="Q8610" s="118"/>
      <c r="R8610" s="143" t="str">
        <f>IF(H8610="","",(S8610/S8610)&amp;":"&amp;ROUND(AI8610/S8610,2))</f>
        <v/>
      </c>
      <c r="S8610" s="144" t="str">
        <f t="shared" si="1613"/>
        <v/>
      </c>
      <c r="T8610" s="145" t="str">
        <f t="shared" si="1614"/>
        <v/>
      </c>
      <c r="U8610" s="118"/>
      <c r="V8610" s="145" t="str">
        <f t="shared" si="1615"/>
        <v/>
      </c>
      <c r="W8610" s="144" t="str">
        <f t="shared" si="1616"/>
        <v/>
      </c>
      <c r="X8610" s="146" t="str">
        <f>IF(C8610="","",IF(OR(C8610="Trade",C8610="Multi Position"),(X8609+V8610),IF(C8610="Deposit",(X8609+AE8610),IF(C8610="Withdrawal",(X8609-AE8610)))))</f>
        <v/>
      </c>
      <c r="Y8610" s="145" t="str">
        <f t="shared" si="1617"/>
        <v/>
      </c>
      <c r="Z8610" s="118"/>
      <c r="AA8610" s="118"/>
      <c r="AB8610" s="118"/>
      <c r="AC8610" s="118"/>
      <c r="AD8610" s="118"/>
      <c r="AE8610" s="139"/>
      <c r="AF8610" s="118"/>
      <c r="AG8610" s="118"/>
      <c r="AH8610" s="147" t="str">
        <f t="shared" si="1618"/>
        <v/>
      </c>
      <c r="AI8610" s="147" t="str">
        <f t="shared" si="1619"/>
        <v/>
      </c>
      <c r="AJ8610" s="148" t="str">
        <f t="shared" si="1608"/>
        <v/>
      </c>
      <c r="AK8610" s="148" t="str">
        <f t="shared" si="1609"/>
        <v/>
      </c>
      <c r="AL8610" s="147" t="str">
        <f t="shared" si="1610"/>
        <v/>
      </c>
      <c r="AM8610" s="147" t="str">
        <f t="shared" si="1611"/>
        <v/>
      </c>
      <c r="AN8610" s="147" t="str">
        <f t="shared" si="1612"/>
        <v/>
      </c>
      <c r="AO8610" s="118"/>
    </row>
    <row r="8611" spans="1:41">
      <c r="A8611" s="118"/>
      <c r="B8611" s="118"/>
      <c r="C8611" s="118"/>
      <c r="D8611" s="118"/>
      <c r="E8611" s="118"/>
      <c r="F8611" s="118"/>
      <c r="G8611" s="118"/>
      <c r="H8611" s="118"/>
      <c r="I8611" s="118"/>
      <c r="J8611" s="118"/>
      <c r="K8611" s="118"/>
      <c r="L8611" s="118"/>
      <c r="M8611" s="118"/>
      <c r="N8611" s="118"/>
      <c r="O8611" s="143" t="str">
        <f>IF(H8611="","",(S8611/S8611)&amp;":"&amp;ROUND(AH8611/S8611,2))</f>
        <v/>
      </c>
      <c r="P8611" s="118"/>
      <c r="Q8611" s="118"/>
      <c r="R8611" s="143" t="str">
        <f>IF(H8611="","",(S8611/S8611)&amp;":"&amp;ROUND(AI8611/S8611,2))</f>
        <v/>
      </c>
      <c r="S8611" s="144" t="str">
        <f t="shared" si="1613"/>
        <v/>
      </c>
      <c r="T8611" s="145" t="str">
        <f t="shared" si="1614"/>
        <v/>
      </c>
      <c r="U8611" s="118"/>
      <c r="V8611" s="145" t="str">
        <f t="shared" si="1615"/>
        <v/>
      </c>
      <c r="W8611" s="144" t="str">
        <f t="shared" si="1616"/>
        <v/>
      </c>
      <c r="X8611" s="146" t="str">
        <f>IF(C8611="","",IF(OR(C8611="Trade",C8611="Multi Position"),(X8610+V8611),IF(C8611="Deposit",(X8610+AE8611),IF(C8611="Withdrawal",(X8610-AE8611)))))</f>
        <v/>
      </c>
      <c r="Y8611" s="145" t="str">
        <f t="shared" si="1617"/>
        <v/>
      </c>
      <c r="Z8611" s="118"/>
      <c r="AA8611" s="118"/>
      <c r="AB8611" s="118"/>
      <c r="AC8611" s="118"/>
      <c r="AD8611" s="118"/>
      <c r="AE8611" s="139"/>
      <c r="AF8611" s="118"/>
      <c r="AG8611" s="118"/>
      <c r="AH8611" s="147" t="str">
        <f t="shared" si="1618"/>
        <v/>
      </c>
      <c r="AI8611" s="147" t="str">
        <f t="shared" si="1619"/>
        <v/>
      </c>
      <c r="AJ8611" s="148" t="str">
        <f t="shared" si="1608"/>
        <v/>
      </c>
      <c r="AK8611" s="148" t="str">
        <f t="shared" si="1609"/>
        <v/>
      </c>
      <c r="AL8611" s="147" t="str">
        <f t="shared" si="1610"/>
        <v/>
      </c>
      <c r="AM8611" s="147" t="str">
        <f t="shared" si="1611"/>
        <v/>
      </c>
      <c r="AN8611" s="147" t="str">
        <f t="shared" si="1612"/>
        <v/>
      </c>
      <c r="AO8611" s="118"/>
    </row>
    <row r="8612" spans="1:41">
      <c r="A8612" s="118"/>
      <c r="B8612" s="118"/>
      <c r="C8612" s="118"/>
      <c r="D8612" s="118"/>
      <c r="E8612" s="118"/>
      <c r="F8612" s="118"/>
      <c r="G8612" s="118"/>
      <c r="H8612" s="118"/>
      <c r="I8612" s="118"/>
      <c r="J8612" s="118"/>
      <c r="K8612" s="118"/>
      <c r="L8612" s="118"/>
      <c r="M8612" s="118"/>
      <c r="N8612" s="118"/>
      <c r="O8612" s="143" t="str">
        <f>IF(H8612="","",(S8612/S8612)&amp;":"&amp;ROUND(AH8612/S8612,2))</f>
        <v/>
      </c>
      <c r="P8612" s="118"/>
      <c r="Q8612" s="118"/>
      <c r="R8612" s="143" t="str">
        <f>IF(H8612="","",(S8612/S8612)&amp;":"&amp;ROUND(AI8612/S8612,2))</f>
        <v/>
      </c>
      <c r="S8612" s="144" t="str">
        <f t="shared" si="1613"/>
        <v/>
      </c>
      <c r="T8612" s="145" t="str">
        <f t="shared" si="1614"/>
        <v/>
      </c>
      <c r="U8612" s="118"/>
      <c r="V8612" s="145" t="str">
        <f t="shared" si="1615"/>
        <v/>
      </c>
      <c r="W8612" s="144" t="str">
        <f t="shared" si="1616"/>
        <v/>
      </c>
      <c r="X8612" s="146" t="str">
        <f>IF(C8612="","",IF(OR(C8612="Trade",C8612="Multi Position"),(X8611+V8612),IF(C8612="Deposit",(X8611+AE8612),IF(C8612="Withdrawal",(X8611-AE8612)))))</f>
        <v/>
      </c>
      <c r="Y8612" s="145" t="str">
        <f t="shared" si="1617"/>
        <v/>
      </c>
      <c r="Z8612" s="118"/>
      <c r="AA8612" s="118"/>
      <c r="AB8612" s="118"/>
      <c r="AC8612" s="118"/>
      <c r="AD8612" s="118"/>
      <c r="AE8612" s="139"/>
      <c r="AF8612" s="118"/>
      <c r="AG8612" s="118"/>
      <c r="AH8612" s="147" t="str">
        <f t="shared" si="1618"/>
        <v/>
      </c>
      <c r="AI8612" s="147" t="str">
        <f t="shared" si="1619"/>
        <v/>
      </c>
      <c r="AJ8612" s="148" t="str">
        <f t="shared" si="1608"/>
        <v/>
      </c>
      <c r="AK8612" s="148" t="str">
        <f t="shared" si="1609"/>
        <v/>
      </c>
      <c r="AL8612" s="147" t="str">
        <f t="shared" si="1610"/>
        <v/>
      </c>
      <c r="AM8612" s="147" t="str">
        <f t="shared" si="1611"/>
        <v/>
      </c>
      <c r="AN8612" s="147" t="str">
        <f t="shared" si="1612"/>
        <v/>
      </c>
      <c r="AO8612" s="118"/>
    </row>
    <row r="8613" spans="1:41">
      <c r="A8613" s="118"/>
      <c r="B8613" s="118"/>
      <c r="C8613" s="118"/>
      <c r="D8613" s="118"/>
      <c r="E8613" s="118"/>
      <c r="F8613" s="118"/>
      <c r="G8613" s="118"/>
      <c r="H8613" s="118"/>
      <c r="I8613" s="118"/>
      <c r="J8613" s="118"/>
      <c r="K8613" s="118"/>
      <c r="L8613" s="118"/>
      <c r="M8613" s="118"/>
      <c r="N8613" s="118"/>
      <c r="O8613" s="143" t="str">
        <f>IF(H8613="","",(S8613/S8613)&amp;":"&amp;ROUND(AH8613/S8613,2))</f>
        <v/>
      </c>
      <c r="P8613" s="118"/>
      <c r="Q8613" s="118"/>
      <c r="R8613" s="143" t="str">
        <f>IF(H8613="","",(S8613/S8613)&amp;":"&amp;ROUND(AI8613/S8613,2))</f>
        <v/>
      </c>
      <c r="S8613" s="144" t="str">
        <f t="shared" si="1613"/>
        <v/>
      </c>
      <c r="T8613" s="145" t="str">
        <f t="shared" si="1614"/>
        <v/>
      </c>
      <c r="U8613" s="118"/>
      <c r="V8613" s="145" t="str">
        <f t="shared" si="1615"/>
        <v/>
      </c>
      <c r="W8613" s="144" t="str">
        <f t="shared" si="1616"/>
        <v/>
      </c>
      <c r="X8613" s="146" t="str">
        <f>IF(C8613="","",IF(OR(C8613="Trade",C8613="Multi Position"),(X8612+V8613),IF(C8613="Deposit",(X8612+AE8613),IF(C8613="Withdrawal",(X8612-AE8613)))))</f>
        <v/>
      </c>
      <c r="Y8613" s="145" t="str">
        <f t="shared" si="1617"/>
        <v/>
      </c>
      <c r="Z8613" s="118"/>
      <c r="AA8613" s="118"/>
      <c r="AB8613" s="118"/>
      <c r="AC8613" s="118"/>
      <c r="AD8613" s="118"/>
      <c r="AE8613" s="139"/>
      <c r="AF8613" s="118"/>
      <c r="AG8613" s="118"/>
      <c r="AH8613" s="147" t="str">
        <f t="shared" si="1618"/>
        <v/>
      </c>
      <c r="AI8613" s="147" t="str">
        <f t="shared" si="1619"/>
        <v/>
      </c>
      <c r="AJ8613" s="148" t="str">
        <f t="shared" si="1608"/>
        <v/>
      </c>
      <c r="AK8613" s="148" t="str">
        <f t="shared" si="1609"/>
        <v/>
      </c>
      <c r="AL8613" s="147" t="str">
        <f t="shared" si="1610"/>
        <v/>
      </c>
      <c r="AM8613" s="147" t="str">
        <f t="shared" si="1611"/>
        <v/>
      </c>
      <c r="AN8613" s="147" t="str">
        <f t="shared" si="1612"/>
        <v/>
      </c>
      <c r="AO8613" s="118"/>
    </row>
    <row r="8614" spans="1:41">
      <c r="A8614" s="118"/>
      <c r="B8614" s="118"/>
      <c r="C8614" s="118"/>
      <c r="D8614" s="118"/>
      <c r="E8614" s="118"/>
      <c r="F8614" s="118"/>
      <c r="G8614" s="118"/>
      <c r="H8614" s="118"/>
      <c r="I8614" s="118"/>
      <c r="J8614" s="118"/>
      <c r="K8614" s="118"/>
      <c r="L8614" s="118"/>
      <c r="M8614" s="118"/>
      <c r="N8614" s="118"/>
      <c r="O8614" s="143" t="str">
        <f>IF(H8614="","",(S8614/S8614)&amp;":"&amp;ROUND(AH8614/S8614,2))</f>
        <v/>
      </c>
      <c r="P8614" s="118"/>
      <c r="Q8614" s="118"/>
      <c r="R8614" s="143" t="str">
        <f>IF(H8614="","",(S8614/S8614)&amp;":"&amp;ROUND(AI8614/S8614,2))</f>
        <v/>
      </c>
      <c r="S8614" s="144" t="str">
        <f t="shared" si="1613"/>
        <v/>
      </c>
      <c r="T8614" s="145" t="str">
        <f t="shared" si="1614"/>
        <v/>
      </c>
      <c r="U8614" s="118"/>
      <c r="V8614" s="145" t="str">
        <f t="shared" si="1615"/>
        <v/>
      </c>
      <c r="W8614" s="144" t="str">
        <f t="shared" si="1616"/>
        <v/>
      </c>
      <c r="X8614" s="146" t="str">
        <f>IF(C8614="","",IF(OR(C8614="Trade",C8614="Multi Position"),(X8613+V8614),IF(C8614="Deposit",(X8613+AE8614),IF(C8614="Withdrawal",(X8613-AE8614)))))</f>
        <v/>
      </c>
      <c r="Y8614" s="145" t="str">
        <f t="shared" si="1617"/>
        <v/>
      </c>
      <c r="Z8614" s="118"/>
      <c r="AA8614" s="118"/>
      <c r="AB8614" s="118"/>
      <c r="AC8614" s="118"/>
      <c r="AD8614" s="118"/>
      <c r="AE8614" s="139"/>
      <c r="AF8614" s="118"/>
      <c r="AG8614" s="118"/>
      <c r="AH8614" s="147" t="str">
        <f t="shared" si="1618"/>
        <v/>
      </c>
      <c r="AI8614" s="147" t="str">
        <f t="shared" si="1619"/>
        <v/>
      </c>
      <c r="AJ8614" s="148" t="str">
        <f t="shared" si="1608"/>
        <v/>
      </c>
      <c r="AK8614" s="148" t="str">
        <f t="shared" si="1609"/>
        <v/>
      </c>
      <c r="AL8614" s="147" t="str">
        <f t="shared" si="1610"/>
        <v/>
      </c>
      <c r="AM8614" s="147" t="str">
        <f t="shared" si="1611"/>
        <v/>
      </c>
      <c r="AN8614" s="147" t="str">
        <f t="shared" si="1612"/>
        <v/>
      </c>
      <c r="AO8614" s="118"/>
    </row>
    <row r="8615" spans="1:41">
      <c r="A8615" s="118"/>
      <c r="B8615" s="118"/>
      <c r="C8615" s="118"/>
      <c r="D8615" s="118"/>
      <c r="E8615" s="118"/>
      <c r="F8615" s="118"/>
      <c r="G8615" s="118"/>
      <c r="H8615" s="118"/>
      <c r="I8615" s="118"/>
      <c r="J8615" s="118"/>
      <c r="K8615" s="118"/>
      <c r="L8615" s="118"/>
      <c r="M8615" s="118"/>
      <c r="N8615" s="118"/>
      <c r="O8615" s="143" t="str">
        <f>IF(H8615="","",(S8615/S8615)&amp;":"&amp;ROUND(AH8615/S8615,2))</f>
        <v/>
      </c>
      <c r="P8615" s="118"/>
      <c r="Q8615" s="118"/>
      <c r="R8615" s="143" t="str">
        <f>IF(H8615="","",(S8615/S8615)&amp;":"&amp;ROUND(AI8615/S8615,2))</f>
        <v/>
      </c>
      <c r="S8615" s="144" t="str">
        <f t="shared" si="1613"/>
        <v/>
      </c>
      <c r="T8615" s="145" t="str">
        <f t="shared" si="1614"/>
        <v/>
      </c>
      <c r="U8615" s="118"/>
      <c r="V8615" s="145" t="str">
        <f t="shared" si="1615"/>
        <v/>
      </c>
      <c r="W8615" s="144" t="str">
        <f t="shared" si="1616"/>
        <v/>
      </c>
      <c r="X8615" s="146" t="str">
        <f>IF(C8615="","",IF(OR(C8615="Trade",C8615="Multi Position"),(X8614+V8615),IF(C8615="Deposit",(X8614+AE8615),IF(C8615="Withdrawal",(X8614-AE8615)))))</f>
        <v/>
      </c>
      <c r="Y8615" s="145" t="str">
        <f t="shared" si="1617"/>
        <v/>
      </c>
      <c r="Z8615" s="118"/>
      <c r="AA8615" s="118"/>
      <c r="AB8615" s="118"/>
      <c r="AC8615" s="118"/>
      <c r="AD8615" s="118"/>
      <c r="AE8615" s="139"/>
      <c r="AF8615" s="118"/>
      <c r="AG8615" s="118"/>
      <c r="AH8615" s="147" t="str">
        <f t="shared" si="1618"/>
        <v/>
      </c>
      <c r="AI8615" s="147" t="str">
        <f t="shared" si="1619"/>
        <v/>
      </c>
      <c r="AJ8615" s="148" t="str">
        <f t="shared" si="1608"/>
        <v/>
      </c>
      <c r="AK8615" s="148" t="str">
        <f t="shared" si="1609"/>
        <v/>
      </c>
      <c r="AL8615" s="147" t="str">
        <f t="shared" si="1610"/>
        <v/>
      </c>
      <c r="AM8615" s="147" t="str">
        <f t="shared" si="1611"/>
        <v/>
      </c>
      <c r="AN8615" s="147" t="str">
        <f t="shared" si="1612"/>
        <v/>
      </c>
      <c r="AO8615" s="118"/>
    </row>
    <row r="8616" spans="1:41">
      <c r="A8616" s="118"/>
      <c r="B8616" s="118"/>
      <c r="C8616" s="118"/>
      <c r="D8616" s="118"/>
      <c r="E8616" s="118"/>
      <c r="F8616" s="118"/>
      <c r="G8616" s="118"/>
      <c r="H8616" s="118"/>
      <c r="I8616" s="118"/>
      <c r="J8616" s="118"/>
      <c r="K8616" s="118"/>
      <c r="L8616" s="118"/>
      <c r="M8616" s="118"/>
      <c r="N8616" s="118"/>
      <c r="O8616" s="143" t="str">
        <f>IF(H8616="","",(S8616/S8616)&amp;":"&amp;ROUND(AH8616/S8616,2))</f>
        <v/>
      </c>
      <c r="P8616" s="118"/>
      <c r="Q8616" s="118"/>
      <c r="R8616" s="143" t="str">
        <f>IF(H8616="","",(S8616/S8616)&amp;":"&amp;ROUND(AI8616/S8616,2))</f>
        <v/>
      </c>
      <c r="S8616" s="144" t="str">
        <f t="shared" si="1613"/>
        <v/>
      </c>
      <c r="T8616" s="145" t="str">
        <f t="shared" si="1614"/>
        <v/>
      </c>
      <c r="U8616" s="118"/>
      <c r="V8616" s="145" t="str">
        <f t="shared" si="1615"/>
        <v/>
      </c>
      <c r="W8616" s="144" t="str">
        <f t="shared" si="1616"/>
        <v/>
      </c>
      <c r="X8616" s="146" t="str">
        <f>IF(C8616="","",IF(OR(C8616="Trade",C8616="Multi Position"),(X8615+V8616),IF(C8616="Deposit",(X8615+AE8616),IF(C8616="Withdrawal",(X8615-AE8616)))))</f>
        <v/>
      </c>
      <c r="Y8616" s="145" t="str">
        <f t="shared" si="1617"/>
        <v/>
      </c>
      <c r="Z8616" s="118"/>
      <c r="AA8616" s="118"/>
      <c r="AB8616" s="118"/>
      <c r="AC8616" s="118"/>
      <c r="AD8616" s="118"/>
      <c r="AE8616" s="139"/>
      <c r="AF8616" s="118"/>
      <c r="AG8616" s="118"/>
      <c r="AH8616" s="147" t="str">
        <f t="shared" si="1618"/>
        <v/>
      </c>
      <c r="AI8616" s="147" t="str">
        <f t="shared" si="1619"/>
        <v/>
      </c>
      <c r="AJ8616" s="148" t="str">
        <f t="shared" si="1608"/>
        <v/>
      </c>
      <c r="AK8616" s="148" t="str">
        <f t="shared" si="1609"/>
        <v/>
      </c>
      <c r="AL8616" s="147" t="str">
        <f t="shared" si="1610"/>
        <v/>
      </c>
      <c r="AM8616" s="147" t="str">
        <f t="shared" si="1611"/>
        <v/>
      </c>
      <c r="AN8616" s="147" t="str">
        <f t="shared" si="1612"/>
        <v/>
      </c>
      <c r="AO8616" s="118"/>
    </row>
    <row r="8617" spans="1:41">
      <c r="A8617" s="118"/>
      <c r="B8617" s="118"/>
      <c r="C8617" s="118"/>
      <c r="D8617" s="118"/>
      <c r="E8617" s="118"/>
      <c r="F8617" s="118"/>
      <c r="G8617" s="118"/>
      <c r="H8617" s="118"/>
      <c r="I8617" s="118"/>
      <c r="J8617" s="118"/>
      <c r="K8617" s="118"/>
      <c r="L8617" s="118"/>
      <c r="M8617" s="118"/>
      <c r="N8617" s="118"/>
      <c r="O8617" s="143" t="str">
        <f>IF(H8617="","",(S8617/S8617)&amp;":"&amp;ROUND(AH8617/S8617,2))</f>
        <v/>
      </c>
      <c r="P8617" s="118"/>
      <c r="Q8617" s="118"/>
      <c r="R8617" s="143" t="str">
        <f>IF(H8617="","",(S8617/S8617)&amp;":"&amp;ROUND(AI8617/S8617,2))</f>
        <v/>
      </c>
      <c r="S8617" s="144" t="str">
        <f t="shared" si="1613"/>
        <v/>
      </c>
      <c r="T8617" s="145" t="str">
        <f t="shared" si="1614"/>
        <v/>
      </c>
      <c r="U8617" s="118"/>
      <c r="V8617" s="145" t="str">
        <f t="shared" si="1615"/>
        <v/>
      </c>
      <c r="W8617" s="144" t="str">
        <f t="shared" si="1616"/>
        <v/>
      </c>
      <c r="X8617" s="146" t="str">
        <f>IF(C8617="","",IF(OR(C8617="Trade",C8617="Multi Position"),(X8616+V8617),IF(C8617="Deposit",(X8616+AE8617),IF(C8617="Withdrawal",(X8616-AE8617)))))</f>
        <v/>
      </c>
      <c r="Y8617" s="145" t="str">
        <f t="shared" si="1617"/>
        <v/>
      </c>
      <c r="Z8617" s="118"/>
      <c r="AA8617" s="118"/>
      <c r="AB8617" s="118"/>
      <c r="AC8617" s="118"/>
      <c r="AD8617" s="118"/>
      <c r="AE8617" s="139"/>
      <c r="AF8617" s="118"/>
      <c r="AG8617" s="118"/>
      <c r="AH8617" s="147" t="str">
        <f t="shared" si="1618"/>
        <v/>
      </c>
      <c r="AI8617" s="147" t="str">
        <f t="shared" si="1619"/>
        <v/>
      </c>
      <c r="AJ8617" s="148" t="str">
        <f t="shared" si="1608"/>
        <v/>
      </c>
      <c r="AK8617" s="148" t="str">
        <f t="shared" si="1609"/>
        <v/>
      </c>
      <c r="AL8617" s="147" t="str">
        <f t="shared" si="1610"/>
        <v/>
      </c>
      <c r="AM8617" s="147" t="str">
        <f t="shared" si="1611"/>
        <v/>
      </c>
      <c r="AN8617" s="147" t="str">
        <f t="shared" si="1612"/>
        <v/>
      </c>
      <c r="AO8617" s="118"/>
    </row>
    <row r="8618" spans="1:41">
      <c r="A8618" s="118"/>
      <c r="B8618" s="118"/>
      <c r="C8618" s="118"/>
      <c r="D8618" s="118"/>
      <c r="E8618" s="118"/>
      <c r="F8618" s="118"/>
      <c r="G8618" s="118"/>
      <c r="H8618" s="118"/>
      <c r="I8618" s="118"/>
      <c r="J8618" s="118"/>
      <c r="K8618" s="118"/>
      <c r="L8618" s="118"/>
      <c r="M8618" s="118"/>
      <c r="N8618" s="118"/>
      <c r="O8618" s="143" t="str">
        <f>IF(H8618="","",(S8618/S8618)&amp;":"&amp;ROUND(AH8618/S8618,2))</f>
        <v/>
      </c>
      <c r="P8618" s="118"/>
      <c r="Q8618" s="118"/>
      <c r="R8618" s="143" t="str">
        <f>IF(H8618="","",(S8618/S8618)&amp;":"&amp;ROUND(AI8618/S8618,2))</f>
        <v/>
      </c>
      <c r="S8618" s="144" t="str">
        <f t="shared" si="1613"/>
        <v/>
      </c>
      <c r="T8618" s="145" t="str">
        <f t="shared" si="1614"/>
        <v/>
      </c>
      <c r="U8618" s="118"/>
      <c r="V8618" s="145" t="str">
        <f t="shared" si="1615"/>
        <v/>
      </c>
      <c r="W8618" s="144" t="str">
        <f t="shared" si="1616"/>
        <v/>
      </c>
      <c r="X8618" s="146" t="str">
        <f>IF(C8618="","",IF(OR(C8618="Trade",C8618="Multi Position"),(X8617+V8618),IF(C8618="Deposit",(X8617+AE8618),IF(C8618="Withdrawal",(X8617-AE8618)))))</f>
        <v/>
      </c>
      <c r="Y8618" s="145" t="str">
        <f t="shared" si="1617"/>
        <v/>
      </c>
      <c r="Z8618" s="118"/>
      <c r="AA8618" s="118"/>
      <c r="AB8618" s="118"/>
      <c r="AC8618" s="118"/>
      <c r="AD8618" s="118"/>
      <c r="AE8618" s="139"/>
      <c r="AF8618" s="118"/>
      <c r="AG8618" s="118"/>
      <c r="AH8618" s="147" t="str">
        <f t="shared" si="1618"/>
        <v/>
      </c>
      <c r="AI8618" s="147" t="str">
        <f t="shared" si="1619"/>
        <v/>
      </c>
      <c r="AJ8618" s="148" t="str">
        <f t="shared" si="1608"/>
        <v/>
      </c>
      <c r="AK8618" s="148" t="str">
        <f t="shared" si="1609"/>
        <v/>
      </c>
      <c r="AL8618" s="147" t="str">
        <f t="shared" si="1610"/>
        <v/>
      </c>
      <c r="AM8618" s="147" t="str">
        <f t="shared" si="1611"/>
        <v/>
      </c>
      <c r="AN8618" s="147" t="str">
        <f t="shared" si="1612"/>
        <v/>
      </c>
      <c r="AO8618" s="118"/>
    </row>
    <row r="8619" spans="1:41">
      <c r="A8619" s="118"/>
      <c r="B8619" s="118"/>
      <c r="C8619" s="118"/>
      <c r="D8619" s="118"/>
      <c r="E8619" s="118"/>
      <c r="F8619" s="118"/>
      <c r="G8619" s="118"/>
      <c r="H8619" s="118"/>
      <c r="I8619" s="118"/>
      <c r="J8619" s="118"/>
      <c r="K8619" s="118"/>
      <c r="L8619" s="118"/>
      <c r="M8619" s="118"/>
      <c r="N8619" s="118"/>
      <c r="O8619" s="143" t="str">
        <f>IF(H8619="","",(S8619/S8619)&amp;":"&amp;ROUND(AH8619/S8619,2))</f>
        <v/>
      </c>
      <c r="P8619" s="118"/>
      <c r="Q8619" s="118"/>
      <c r="R8619" s="143" t="str">
        <f>IF(H8619="","",(S8619/S8619)&amp;":"&amp;ROUND(AI8619/S8619,2))</f>
        <v/>
      </c>
      <c r="S8619" s="144" t="str">
        <f t="shared" si="1613"/>
        <v/>
      </c>
      <c r="T8619" s="145" t="str">
        <f t="shared" si="1614"/>
        <v/>
      </c>
      <c r="U8619" s="118"/>
      <c r="V8619" s="145" t="str">
        <f t="shared" si="1615"/>
        <v/>
      </c>
      <c r="W8619" s="144" t="str">
        <f t="shared" si="1616"/>
        <v/>
      </c>
      <c r="X8619" s="146" t="str">
        <f>IF(C8619="","",IF(OR(C8619="Trade",C8619="Multi Position"),(X8618+V8619),IF(C8619="Deposit",(X8618+AE8619),IF(C8619="Withdrawal",(X8618-AE8619)))))</f>
        <v/>
      </c>
      <c r="Y8619" s="145" t="str">
        <f t="shared" si="1617"/>
        <v/>
      </c>
      <c r="Z8619" s="118"/>
      <c r="AA8619" s="118"/>
      <c r="AB8619" s="118"/>
      <c r="AC8619" s="118"/>
      <c r="AD8619" s="118"/>
      <c r="AE8619" s="139"/>
      <c r="AF8619" s="118"/>
      <c r="AG8619" s="118"/>
      <c r="AH8619" s="147" t="str">
        <f t="shared" si="1618"/>
        <v/>
      </c>
      <c r="AI8619" s="147" t="str">
        <f t="shared" si="1619"/>
        <v/>
      </c>
      <c r="AJ8619" s="148" t="str">
        <f t="shared" si="1608"/>
        <v/>
      </c>
      <c r="AK8619" s="148" t="str">
        <f t="shared" si="1609"/>
        <v/>
      </c>
      <c r="AL8619" s="147" t="str">
        <f t="shared" si="1610"/>
        <v/>
      </c>
      <c r="AM8619" s="147" t="str">
        <f t="shared" si="1611"/>
        <v/>
      </c>
      <c r="AN8619" s="147" t="str">
        <f t="shared" si="1612"/>
        <v/>
      </c>
      <c r="AO8619" s="118"/>
    </row>
    <row r="8620" spans="1:41">
      <c r="A8620" s="118"/>
      <c r="B8620" s="118"/>
      <c r="C8620" s="118"/>
      <c r="D8620" s="118"/>
      <c r="E8620" s="118"/>
      <c r="F8620" s="118"/>
      <c r="G8620" s="118"/>
      <c r="H8620" s="118"/>
      <c r="I8620" s="118"/>
      <c r="J8620" s="118"/>
      <c r="K8620" s="118"/>
      <c r="L8620" s="118"/>
      <c r="M8620" s="118"/>
      <c r="N8620" s="118"/>
      <c r="O8620" s="143" t="str">
        <f>IF(H8620="","",(S8620/S8620)&amp;":"&amp;ROUND(AH8620/S8620,2))</f>
        <v/>
      </c>
      <c r="P8620" s="118"/>
      <c r="Q8620" s="118"/>
      <c r="R8620" s="143" t="str">
        <f>IF(H8620="","",(S8620/S8620)&amp;":"&amp;ROUND(AI8620/S8620,2))</f>
        <v/>
      </c>
      <c r="S8620" s="144" t="str">
        <f t="shared" si="1613"/>
        <v/>
      </c>
      <c r="T8620" s="145" t="str">
        <f t="shared" si="1614"/>
        <v/>
      </c>
      <c r="U8620" s="118"/>
      <c r="V8620" s="145" t="str">
        <f t="shared" si="1615"/>
        <v/>
      </c>
      <c r="W8620" s="144" t="str">
        <f t="shared" si="1616"/>
        <v/>
      </c>
      <c r="X8620" s="146" t="str">
        <f>IF(C8620="","",IF(OR(C8620="Trade",C8620="Multi Position"),(X8619+V8620),IF(C8620="Deposit",(X8619+AE8620),IF(C8620="Withdrawal",(X8619-AE8620)))))</f>
        <v/>
      </c>
      <c r="Y8620" s="145" t="str">
        <f t="shared" si="1617"/>
        <v/>
      </c>
      <c r="Z8620" s="118"/>
      <c r="AA8620" s="118"/>
      <c r="AB8620" s="118"/>
      <c r="AC8620" s="118"/>
      <c r="AD8620" s="118"/>
      <c r="AE8620" s="139"/>
      <c r="AF8620" s="118"/>
      <c r="AG8620" s="118"/>
      <c r="AH8620" s="147" t="str">
        <f t="shared" si="1618"/>
        <v/>
      </c>
      <c r="AI8620" s="147" t="str">
        <f t="shared" si="1619"/>
        <v/>
      </c>
      <c r="AJ8620" s="148" t="str">
        <f t="shared" si="1608"/>
        <v/>
      </c>
      <c r="AK8620" s="148" t="str">
        <f t="shared" si="1609"/>
        <v/>
      </c>
      <c r="AL8620" s="147" t="str">
        <f t="shared" si="1610"/>
        <v/>
      </c>
      <c r="AM8620" s="147" t="str">
        <f t="shared" si="1611"/>
        <v/>
      </c>
      <c r="AN8620" s="147" t="str">
        <f t="shared" si="1612"/>
        <v/>
      </c>
      <c r="AO8620" s="118"/>
    </row>
    <row r="8621" spans="1:41">
      <c r="A8621" s="118"/>
      <c r="B8621" s="118"/>
      <c r="C8621" s="118"/>
      <c r="D8621" s="118"/>
      <c r="E8621" s="118"/>
      <c r="F8621" s="118"/>
      <c r="G8621" s="118"/>
      <c r="H8621" s="118"/>
      <c r="I8621" s="118"/>
      <c r="J8621" s="118"/>
      <c r="K8621" s="118"/>
      <c r="L8621" s="118"/>
      <c r="M8621" s="118"/>
      <c r="N8621" s="118"/>
      <c r="O8621" s="143" t="str">
        <f>IF(H8621="","",(S8621/S8621)&amp;":"&amp;ROUND(AH8621/S8621,2))</f>
        <v/>
      </c>
      <c r="P8621" s="118"/>
      <c r="Q8621" s="118"/>
      <c r="R8621" s="143" t="str">
        <f>IF(H8621="","",(S8621/S8621)&amp;":"&amp;ROUND(AI8621/S8621,2))</f>
        <v/>
      </c>
      <c r="S8621" s="144" t="str">
        <f t="shared" si="1613"/>
        <v/>
      </c>
      <c r="T8621" s="145" t="str">
        <f t="shared" si="1614"/>
        <v/>
      </c>
      <c r="U8621" s="118"/>
      <c r="V8621" s="145" t="str">
        <f t="shared" si="1615"/>
        <v/>
      </c>
      <c r="W8621" s="144" t="str">
        <f t="shared" si="1616"/>
        <v/>
      </c>
      <c r="X8621" s="146" t="str">
        <f>IF(C8621="","",IF(OR(C8621="Trade",C8621="Multi Position"),(X8620+V8621),IF(C8621="Deposit",(X8620+AE8621),IF(C8621="Withdrawal",(X8620-AE8621)))))</f>
        <v/>
      </c>
      <c r="Y8621" s="145" t="str">
        <f t="shared" si="1617"/>
        <v/>
      </c>
      <c r="Z8621" s="118"/>
      <c r="AA8621" s="118"/>
      <c r="AB8621" s="118"/>
      <c r="AC8621" s="118"/>
      <c r="AD8621" s="118"/>
      <c r="AE8621" s="139"/>
      <c r="AF8621" s="118"/>
      <c r="AG8621" s="118"/>
      <c r="AH8621" s="147" t="str">
        <f t="shared" si="1618"/>
        <v/>
      </c>
      <c r="AI8621" s="147" t="str">
        <f t="shared" si="1619"/>
        <v/>
      </c>
      <c r="AJ8621" s="148" t="str">
        <f t="shared" si="1608"/>
        <v/>
      </c>
      <c r="AK8621" s="148" t="str">
        <f t="shared" si="1609"/>
        <v/>
      </c>
      <c r="AL8621" s="147" t="str">
        <f t="shared" si="1610"/>
        <v/>
      </c>
      <c r="AM8621" s="147" t="str">
        <f t="shared" si="1611"/>
        <v/>
      </c>
      <c r="AN8621" s="147" t="str">
        <f t="shared" si="1612"/>
        <v/>
      </c>
      <c r="AO8621" s="118"/>
    </row>
    <row r="8622" spans="1:41">
      <c r="A8622" s="118"/>
      <c r="B8622" s="118"/>
      <c r="C8622" s="118"/>
      <c r="D8622" s="118"/>
      <c r="E8622" s="118"/>
      <c r="F8622" s="118"/>
      <c r="G8622" s="118"/>
      <c r="H8622" s="118"/>
      <c r="I8622" s="118"/>
      <c r="J8622" s="118"/>
      <c r="K8622" s="118"/>
      <c r="L8622" s="118"/>
      <c r="M8622" s="118"/>
      <c r="N8622" s="118"/>
      <c r="O8622" s="143" t="str">
        <f>IF(H8622="","",(S8622/S8622)&amp;":"&amp;ROUND(AH8622/S8622,2))</f>
        <v/>
      </c>
      <c r="P8622" s="118"/>
      <c r="Q8622" s="118"/>
      <c r="R8622" s="143" t="str">
        <f>IF(H8622="","",(S8622/S8622)&amp;":"&amp;ROUND(AI8622/S8622,2))</f>
        <v/>
      </c>
      <c r="S8622" s="144" t="str">
        <f t="shared" si="1613"/>
        <v/>
      </c>
      <c r="T8622" s="145" t="str">
        <f t="shared" si="1614"/>
        <v/>
      </c>
      <c r="U8622" s="118"/>
      <c r="V8622" s="145" t="str">
        <f t="shared" si="1615"/>
        <v/>
      </c>
      <c r="W8622" s="144" t="str">
        <f t="shared" si="1616"/>
        <v/>
      </c>
      <c r="X8622" s="146" t="str">
        <f>IF(C8622="","",IF(OR(C8622="Trade",C8622="Multi Position"),(X8621+V8622),IF(C8622="Deposit",(X8621+AE8622),IF(C8622="Withdrawal",(X8621-AE8622)))))</f>
        <v/>
      </c>
      <c r="Y8622" s="145" t="str">
        <f t="shared" si="1617"/>
        <v/>
      </c>
      <c r="Z8622" s="118"/>
      <c r="AA8622" s="118"/>
      <c r="AB8622" s="118"/>
      <c r="AC8622" s="118"/>
      <c r="AD8622" s="118"/>
      <c r="AE8622" s="139"/>
      <c r="AF8622" s="118"/>
      <c r="AG8622" s="118"/>
      <c r="AH8622" s="147" t="str">
        <f t="shared" si="1618"/>
        <v/>
      </c>
      <c r="AI8622" s="147" t="str">
        <f t="shared" si="1619"/>
        <v/>
      </c>
      <c r="AJ8622" s="148" t="str">
        <f t="shared" si="1608"/>
        <v/>
      </c>
      <c r="AK8622" s="148" t="str">
        <f t="shared" si="1609"/>
        <v/>
      </c>
      <c r="AL8622" s="147" t="str">
        <f t="shared" si="1610"/>
        <v/>
      </c>
      <c r="AM8622" s="147" t="str">
        <f t="shared" si="1611"/>
        <v/>
      </c>
      <c r="AN8622" s="147" t="str">
        <f t="shared" si="1612"/>
        <v/>
      </c>
      <c r="AO8622" s="118"/>
    </row>
    <row r="8623" spans="1:41">
      <c r="A8623" s="118"/>
      <c r="B8623" s="118"/>
      <c r="C8623" s="118"/>
      <c r="D8623" s="118"/>
      <c r="E8623" s="118"/>
      <c r="F8623" s="118"/>
      <c r="G8623" s="118"/>
      <c r="H8623" s="118"/>
      <c r="I8623" s="118"/>
      <c r="J8623" s="118"/>
      <c r="K8623" s="118"/>
      <c r="L8623" s="118"/>
      <c r="M8623" s="118"/>
      <c r="N8623" s="118"/>
      <c r="O8623" s="143" t="str">
        <f>IF(H8623="","",(S8623/S8623)&amp;":"&amp;ROUND(AH8623/S8623,2))</f>
        <v/>
      </c>
      <c r="P8623" s="118"/>
      <c r="Q8623" s="118"/>
      <c r="R8623" s="143" t="str">
        <f>IF(H8623="","",(S8623/S8623)&amp;":"&amp;ROUND(AI8623/S8623,2))</f>
        <v/>
      </c>
      <c r="S8623" s="144" t="str">
        <f t="shared" si="1613"/>
        <v/>
      </c>
      <c r="T8623" s="145" t="str">
        <f t="shared" si="1614"/>
        <v/>
      </c>
      <c r="U8623" s="118"/>
      <c r="V8623" s="145" t="str">
        <f t="shared" si="1615"/>
        <v/>
      </c>
      <c r="W8623" s="144" t="str">
        <f t="shared" si="1616"/>
        <v/>
      </c>
      <c r="X8623" s="146" t="str">
        <f>IF(C8623="","",IF(OR(C8623="Trade",C8623="Multi Position"),(X8622+V8623),IF(C8623="Deposit",(X8622+AE8623),IF(C8623="Withdrawal",(X8622-AE8623)))))</f>
        <v/>
      </c>
      <c r="Y8623" s="145" t="str">
        <f t="shared" si="1617"/>
        <v/>
      </c>
      <c r="Z8623" s="118"/>
      <c r="AA8623" s="118"/>
      <c r="AB8623" s="118"/>
      <c r="AC8623" s="118"/>
      <c r="AD8623" s="118"/>
      <c r="AE8623" s="139"/>
      <c r="AF8623" s="118"/>
      <c r="AG8623" s="118"/>
      <c r="AH8623" s="147" t="str">
        <f t="shared" si="1618"/>
        <v/>
      </c>
      <c r="AI8623" s="147" t="str">
        <f t="shared" si="1619"/>
        <v/>
      </c>
      <c r="AJ8623" s="148" t="str">
        <f t="shared" si="1608"/>
        <v/>
      </c>
      <c r="AK8623" s="148" t="str">
        <f t="shared" si="1609"/>
        <v/>
      </c>
      <c r="AL8623" s="147" t="str">
        <f t="shared" si="1610"/>
        <v/>
      </c>
      <c r="AM8623" s="147" t="str">
        <f t="shared" si="1611"/>
        <v/>
      </c>
      <c r="AN8623" s="147" t="str">
        <f t="shared" si="1612"/>
        <v/>
      </c>
      <c r="AO8623" s="118"/>
    </row>
    <row r="8624" spans="1:41">
      <c r="A8624" s="118"/>
      <c r="B8624" s="118"/>
      <c r="C8624" s="118"/>
      <c r="D8624" s="118"/>
      <c r="E8624" s="118"/>
      <c r="F8624" s="118"/>
      <c r="G8624" s="118"/>
      <c r="H8624" s="118"/>
      <c r="I8624" s="118"/>
      <c r="J8624" s="118"/>
      <c r="K8624" s="118"/>
      <c r="L8624" s="118"/>
      <c r="M8624" s="118"/>
      <c r="N8624" s="118"/>
      <c r="O8624" s="143" t="str">
        <f>IF(H8624="","",(S8624/S8624)&amp;":"&amp;ROUND(AH8624/S8624,2))</f>
        <v/>
      </c>
      <c r="P8624" s="118"/>
      <c r="Q8624" s="118"/>
      <c r="R8624" s="143" t="str">
        <f>IF(H8624="","",(S8624/S8624)&amp;":"&amp;ROUND(AI8624/S8624,2))</f>
        <v/>
      </c>
      <c r="S8624" s="144" t="str">
        <f t="shared" si="1613"/>
        <v/>
      </c>
      <c r="T8624" s="145" t="str">
        <f t="shared" si="1614"/>
        <v/>
      </c>
      <c r="U8624" s="118"/>
      <c r="V8624" s="145" t="str">
        <f t="shared" si="1615"/>
        <v/>
      </c>
      <c r="W8624" s="144" t="str">
        <f t="shared" si="1616"/>
        <v/>
      </c>
      <c r="X8624" s="146" t="str">
        <f>IF(C8624="","",IF(OR(C8624="Trade",C8624="Multi Position"),(X8623+V8624),IF(C8624="Deposit",(X8623+AE8624),IF(C8624="Withdrawal",(X8623-AE8624)))))</f>
        <v/>
      </c>
      <c r="Y8624" s="145" t="str">
        <f t="shared" si="1617"/>
        <v/>
      </c>
      <c r="Z8624" s="118"/>
      <c r="AA8624" s="118"/>
      <c r="AB8624" s="118"/>
      <c r="AC8624" s="118"/>
      <c r="AD8624" s="118"/>
      <c r="AE8624" s="139"/>
      <c r="AF8624" s="118"/>
      <c r="AG8624" s="118"/>
      <c r="AH8624" s="147" t="str">
        <f t="shared" si="1618"/>
        <v/>
      </c>
      <c r="AI8624" s="147" t="str">
        <f t="shared" si="1619"/>
        <v/>
      </c>
      <c r="AJ8624" s="148" t="str">
        <f t="shared" si="1608"/>
        <v/>
      </c>
      <c r="AK8624" s="148" t="str">
        <f t="shared" si="1609"/>
        <v/>
      </c>
      <c r="AL8624" s="147" t="str">
        <f t="shared" si="1610"/>
        <v/>
      </c>
      <c r="AM8624" s="147" t="str">
        <f t="shared" si="1611"/>
        <v/>
      </c>
      <c r="AN8624" s="147" t="str">
        <f t="shared" si="1612"/>
        <v/>
      </c>
      <c r="AO8624" s="118"/>
    </row>
    <row r="8625" spans="1:41">
      <c r="A8625" s="118"/>
      <c r="B8625" s="118"/>
      <c r="C8625" s="118"/>
      <c r="D8625" s="118"/>
      <c r="E8625" s="118"/>
      <c r="F8625" s="118"/>
      <c r="G8625" s="118"/>
      <c r="H8625" s="118"/>
      <c r="I8625" s="118"/>
      <c r="J8625" s="118"/>
      <c r="K8625" s="118"/>
      <c r="L8625" s="118"/>
      <c r="M8625" s="118"/>
      <c r="N8625" s="118"/>
      <c r="O8625" s="143" t="str">
        <f>IF(H8625="","",(S8625/S8625)&amp;":"&amp;ROUND(AH8625/S8625,2))</f>
        <v/>
      </c>
      <c r="P8625" s="118"/>
      <c r="Q8625" s="118"/>
      <c r="R8625" s="143" t="str">
        <f>IF(H8625="","",(S8625/S8625)&amp;":"&amp;ROUND(AI8625/S8625,2))</f>
        <v/>
      </c>
      <c r="S8625" s="144" t="str">
        <f t="shared" si="1613"/>
        <v/>
      </c>
      <c r="T8625" s="145" t="str">
        <f t="shared" si="1614"/>
        <v/>
      </c>
      <c r="U8625" s="118"/>
      <c r="V8625" s="145" t="str">
        <f t="shared" si="1615"/>
        <v/>
      </c>
      <c r="W8625" s="144" t="str">
        <f t="shared" si="1616"/>
        <v/>
      </c>
      <c r="X8625" s="146" t="str">
        <f>IF(C8625="","",IF(OR(C8625="Trade",C8625="Multi Position"),(X8624+V8625),IF(C8625="Deposit",(X8624+AE8625),IF(C8625="Withdrawal",(X8624-AE8625)))))</f>
        <v/>
      </c>
      <c r="Y8625" s="145" t="str">
        <f t="shared" si="1617"/>
        <v/>
      </c>
      <c r="Z8625" s="118"/>
      <c r="AA8625" s="118"/>
      <c r="AB8625" s="118"/>
      <c r="AC8625" s="118"/>
      <c r="AD8625" s="118"/>
      <c r="AE8625" s="139"/>
      <c r="AF8625" s="118"/>
      <c r="AG8625" s="118"/>
      <c r="AH8625" s="147" t="str">
        <f t="shared" si="1618"/>
        <v/>
      </c>
      <c r="AI8625" s="147" t="str">
        <f t="shared" si="1619"/>
        <v/>
      </c>
      <c r="AJ8625" s="148" t="str">
        <f t="shared" si="1608"/>
        <v/>
      </c>
      <c r="AK8625" s="148" t="str">
        <f t="shared" si="1609"/>
        <v/>
      </c>
      <c r="AL8625" s="147" t="str">
        <f t="shared" si="1610"/>
        <v/>
      </c>
      <c r="AM8625" s="147" t="str">
        <f t="shared" si="1611"/>
        <v/>
      </c>
      <c r="AN8625" s="147" t="str">
        <f t="shared" si="1612"/>
        <v/>
      </c>
      <c r="AO8625" s="118"/>
    </row>
    <row r="8626" spans="1:41">
      <c r="A8626" s="118"/>
      <c r="B8626" s="118"/>
      <c r="C8626" s="118"/>
      <c r="D8626" s="118"/>
      <c r="E8626" s="118"/>
      <c r="F8626" s="118"/>
      <c r="G8626" s="118"/>
      <c r="H8626" s="118"/>
      <c r="I8626" s="118"/>
      <c r="J8626" s="118"/>
      <c r="K8626" s="118"/>
      <c r="L8626" s="118"/>
      <c r="M8626" s="118"/>
      <c r="N8626" s="118"/>
      <c r="O8626" s="143" t="str">
        <f>IF(H8626="","",(S8626/S8626)&amp;":"&amp;ROUND(AH8626/S8626,2))</f>
        <v/>
      </c>
      <c r="P8626" s="118"/>
      <c r="Q8626" s="118"/>
      <c r="R8626" s="143" t="str">
        <f>IF(H8626="","",(S8626/S8626)&amp;":"&amp;ROUND(AI8626/S8626,2))</f>
        <v/>
      </c>
      <c r="S8626" s="144" t="str">
        <f t="shared" si="1613"/>
        <v/>
      </c>
      <c r="T8626" s="145" t="str">
        <f t="shared" si="1614"/>
        <v/>
      </c>
      <c r="U8626" s="118"/>
      <c r="V8626" s="145" t="str">
        <f t="shared" si="1615"/>
        <v/>
      </c>
      <c r="W8626" s="144" t="str">
        <f t="shared" si="1616"/>
        <v/>
      </c>
      <c r="X8626" s="146" t="str">
        <f>IF(C8626="","",IF(OR(C8626="Trade",C8626="Multi Position"),(X8625+V8626),IF(C8626="Deposit",(X8625+AE8626),IF(C8626="Withdrawal",(X8625-AE8626)))))</f>
        <v/>
      </c>
      <c r="Y8626" s="145" t="str">
        <f t="shared" si="1617"/>
        <v/>
      </c>
      <c r="Z8626" s="118"/>
      <c r="AA8626" s="118"/>
      <c r="AB8626" s="118"/>
      <c r="AC8626" s="118"/>
      <c r="AD8626" s="118"/>
      <c r="AE8626" s="139"/>
      <c r="AF8626" s="118"/>
      <c r="AG8626" s="118"/>
      <c r="AH8626" s="147" t="str">
        <f t="shared" si="1618"/>
        <v/>
      </c>
      <c r="AI8626" s="147" t="str">
        <f t="shared" si="1619"/>
        <v/>
      </c>
      <c r="AJ8626" s="148" t="str">
        <f t="shared" si="1608"/>
        <v/>
      </c>
      <c r="AK8626" s="148" t="str">
        <f t="shared" si="1609"/>
        <v/>
      </c>
      <c r="AL8626" s="147" t="str">
        <f t="shared" si="1610"/>
        <v/>
      </c>
      <c r="AM8626" s="147" t="str">
        <f t="shared" si="1611"/>
        <v/>
      </c>
      <c r="AN8626" s="147" t="str">
        <f t="shared" si="1612"/>
        <v/>
      </c>
      <c r="AO8626" s="118"/>
    </row>
    <row r="8627" spans="1:41">
      <c r="A8627" s="118"/>
      <c r="B8627" s="118"/>
      <c r="C8627" s="118"/>
      <c r="D8627" s="118"/>
      <c r="E8627" s="118"/>
      <c r="F8627" s="118"/>
      <c r="G8627" s="118"/>
      <c r="H8627" s="118"/>
      <c r="I8627" s="118"/>
      <c r="J8627" s="118"/>
      <c r="K8627" s="118"/>
      <c r="L8627" s="118"/>
      <c r="M8627" s="118"/>
      <c r="N8627" s="118"/>
      <c r="O8627" s="143" t="str">
        <f>IF(H8627="","",(S8627/S8627)&amp;":"&amp;ROUND(AH8627/S8627,2))</f>
        <v/>
      </c>
      <c r="P8627" s="118"/>
      <c r="Q8627" s="118"/>
      <c r="R8627" s="143" t="str">
        <f>IF(H8627="","",(S8627/S8627)&amp;":"&amp;ROUND(AI8627/S8627,2))</f>
        <v/>
      </c>
      <c r="S8627" s="144" t="str">
        <f t="shared" si="1613"/>
        <v/>
      </c>
      <c r="T8627" s="145" t="str">
        <f t="shared" si="1614"/>
        <v/>
      </c>
      <c r="U8627" s="118"/>
      <c r="V8627" s="145" t="str">
        <f t="shared" si="1615"/>
        <v/>
      </c>
      <c r="W8627" s="144" t="str">
        <f t="shared" si="1616"/>
        <v/>
      </c>
      <c r="X8627" s="146" t="str">
        <f>IF(C8627="","",IF(OR(C8627="Trade",C8627="Multi Position"),(X8626+V8627),IF(C8627="Deposit",(X8626+AE8627),IF(C8627="Withdrawal",(X8626-AE8627)))))</f>
        <v/>
      </c>
      <c r="Y8627" s="145" t="str">
        <f t="shared" si="1617"/>
        <v/>
      </c>
      <c r="Z8627" s="118"/>
      <c r="AA8627" s="118"/>
      <c r="AB8627" s="118"/>
      <c r="AC8627" s="118"/>
      <c r="AD8627" s="118"/>
      <c r="AE8627" s="139"/>
      <c r="AF8627" s="118"/>
      <c r="AG8627" s="118"/>
      <c r="AH8627" s="147" t="str">
        <f t="shared" si="1618"/>
        <v/>
      </c>
      <c r="AI8627" s="147" t="str">
        <f t="shared" si="1619"/>
        <v/>
      </c>
      <c r="AJ8627" s="148" t="str">
        <f t="shared" si="1608"/>
        <v/>
      </c>
      <c r="AK8627" s="148" t="str">
        <f t="shared" si="1609"/>
        <v/>
      </c>
      <c r="AL8627" s="147" t="str">
        <f t="shared" si="1610"/>
        <v/>
      </c>
      <c r="AM8627" s="147" t="str">
        <f t="shared" si="1611"/>
        <v/>
      </c>
      <c r="AN8627" s="147" t="str">
        <f t="shared" si="1612"/>
        <v/>
      </c>
      <c r="AO8627" s="118"/>
    </row>
    <row r="8628" spans="1:41">
      <c r="A8628" s="118"/>
      <c r="B8628" s="118"/>
      <c r="C8628" s="118"/>
      <c r="D8628" s="118"/>
      <c r="E8628" s="118"/>
      <c r="F8628" s="118"/>
      <c r="G8628" s="118"/>
      <c r="H8628" s="118"/>
      <c r="I8628" s="118"/>
      <c r="J8628" s="118"/>
      <c r="K8628" s="118"/>
      <c r="L8628" s="118"/>
      <c r="M8628" s="118"/>
      <c r="N8628" s="118"/>
      <c r="O8628" s="143" t="str">
        <f>IF(H8628="","",(S8628/S8628)&amp;":"&amp;ROUND(AH8628/S8628,2))</f>
        <v/>
      </c>
      <c r="P8628" s="118"/>
      <c r="Q8628" s="118"/>
      <c r="R8628" s="143" t="str">
        <f>IF(H8628="","",(S8628/S8628)&amp;":"&amp;ROUND(AI8628/S8628,2))</f>
        <v/>
      </c>
      <c r="S8628" s="144" t="str">
        <f t="shared" si="1613"/>
        <v/>
      </c>
      <c r="T8628" s="145" t="str">
        <f t="shared" si="1614"/>
        <v/>
      </c>
      <c r="U8628" s="118"/>
      <c r="V8628" s="145" t="str">
        <f t="shared" si="1615"/>
        <v/>
      </c>
      <c r="W8628" s="144" t="str">
        <f t="shared" si="1616"/>
        <v/>
      </c>
      <c r="X8628" s="146" t="str">
        <f>IF(C8628="","",IF(OR(C8628="Trade",C8628="Multi Position"),(X8627+V8628),IF(C8628="Deposit",(X8627+AE8628),IF(C8628="Withdrawal",(X8627-AE8628)))))</f>
        <v/>
      </c>
      <c r="Y8628" s="145" t="str">
        <f t="shared" si="1617"/>
        <v/>
      </c>
      <c r="Z8628" s="118"/>
      <c r="AA8628" s="118"/>
      <c r="AB8628" s="118"/>
      <c r="AC8628" s="118"/>
      <c r="AD8628" s="118"/>
      <c r="AE8628" s="139"/>
      <c r="AF8628" s="118"/>
      <c r="AG8628" s="118"/>
      <c r="AH8628" s="147" t="str">
        <f t="shared" si="1618"/>
        <v/>
      </c>
      <c r="AI8628" s="147" t="str">
        <f t="shared" si="1619"/>
        <v/>
      </c>
      <c r="AJ8628" s="148" t="str">
        <f t="shared" si="1608"/>
        <v/>
      </c>
      <c r="AK8628" s="148" t="str">
        <f t="shared" si="1609"/>
        <v/>
      </c>
      <c r="AL8628" s="147" t="str">
        <f t="shared" si="1610"/>
        <v/>
      </c>
      <c r="AM8628" s="147" t="str">
        <f t="shared" si="1611"/>
        <v/>
      </c>
      <c r="AN8628" s="147" t="str">
        <f t="shared" si="1612"/>
        <v/>
      </c>
      <c r="AO8628" s="118"/>
    </row>
    <row r="8629" spans="1:41">
      <c r="A8629" s="118"/>
      <c r="B8629" s="118"/>
      <c r="C8629" s="118"/>
      <c r="D8629" s="118"/>
      <c r="E8629" s="118"/>
      <c r="F8629" s="118"/>
      <c r="G8629" s="118"/>
      <c r="H8629" s="118"/>
      <c r="I8629" s="118"/>
      <c r="J8629" s="118"/>
      <c r="K8629" s="118"/>
      <c r="L8629" s="118"/>
      <c r="M8629" s="118"/>
      <c r="N8629" s="118"/>
      <c r="O8629" s="143" t="str">
        <f>IF(H8629="","",(S8629/S8629)&amp;":"&amp;ROUND(AH8629/S8629,2))</f>
        <v/>
      </c>
      <c r="P8629" s="118"/>
      <c r="Q8629" s="118"/>
      <c r="R8629" s="143" t="str">
        <f>IF(H8629="","",(S8629/S8629)&amp;":"&amp;ROUND(AI8629/S8629,2))</f>
        <v/>
      </c>
      <c r="S8629" s="144" t="str">
        <f t="shared" si="1613"/>
        <v/>
      </c>
      <c r="T8629" s="145" t="str">
        <f t="shared" si="1614"/>
        <v/>
      </c>
      <c r="U8629" s="118"/>
      <c r="V8629" s="145" t="str">
        <f t="shared" si="1615"/>
        <v/>
      </c>
      <c r="W8629" s="144" t="str">
        <f t="shared" si="1616"/>
        <v/>
      </c>
      <c r="X8629" s="146" t="str">
        <f>IF(C8629="","",IF(OR(C8629="Trade",C8629="Multi Position"),(X8628+V8629),IF(C8629="Deposit",(X8628+AE8629),IF(C8629="Withdrawal",(X8628-AE8629)))))</f>
        <v/>
      </c>
      <c r="Y8629" s="145" t="str">
        <f t="shared" si="1617"/>
        <v/>
      </c>
      <c r="Z8629" s="118"/>
      <c r="AA8629" s="118"/>
      <c r="AB8629" s="118"/>
      <c r="AC8629" s="118"/>
      <c r="AD8629" s="118"/>
      <c r="AE8629" s="139"/>
      <c r="AF8629" s="118"/>
      <c r="AG8629" s="118"/>
      <c r="AH8629" s="147" t="str">
        <f t="shared" si="1618"/>
        <v/>
      </c>
      <c r="AI8629" s="147" t="str">
        <f t="shared" si="1619"/>
        <v/>
      </c>
      <c r="AJ8629" s="148" t="str">
        <f t="shared" si="1608"/>
        <v/>
      </c>
      <c r="AK8629" s="148" t="str">
        <f t="shared" si="1609"/>
        <v/>
      </c>
      <c r="AL8629" s="147" t="str">
        <f t="shared" si="1610"/>
        <v/>
      </c>
      <c r="AM8629" s="147" t="str">
        <f t="shared" si="1611"/>
        <v/>
      </c>
      <c r="AN8629" s="147" t="str">
        <f t="shared" si="1612"/>
        <v/>
      </c>
      <c r="AO8629" s="118"/>
    </row>
    <row r="8630" spans="1:41">
      <c r="A8630" s="118"/>
      <c r="B8630" s="118"/>
      <c r="C8630" s="118"/>
      <c r="D8630" s="118"/>
      <c r="E8630" s="118"/>
      <c r="F8630" s="118"/>
      <c r="G8630" s="118"/>
      <c r="H8630" s="118"/>
      <c r="I8630" s="118"/>
      <c r="J8630" s="118"/>
      <c r="K8630" s="118"/>
      <c r="L8630" s="118"/>
      <c r="M8630" s="118"/>
      <c r="N8630" s="118"/>
      <c r="O8630" s="143" t="str">
        <f>IF(H8630="","",(S8630/S8630)&amp;":"&amp;ROUND(AH8630/S8630,2))</f>
        <v/>
      </c>
      <c r="P8630" s="118"/>
      <c r="Q8630" s="118"/>
      <c r="R8630" s="143" t="str">
        <f>IF(H8630="","",(S8630/S8630)&amp;":"&amp;ROUND(AI8630/S8630,2))</f>
        <v/>
      </c>
      <c r="S8630" s="144" t="str">
        <f t="shared" si="1613"/>
        <v/>
      </c>
      <c r="T8630" s="145" t="str">
        <f t="shared" si="1614"/>
        <v/>
      </c>
      <c r="U8630" s="118"/>
      <c r="V8630" s="145" t="str">
        <f t="shared" si="1615"/>
        <v/>
      </c>
      <c r="W8630" s="144" t="str">
        <f t="shared" si="1616"/>
        <v/>
      </c>
      <c r="X8630" s="146" t="str">
        <f>IF(C8630="","",IF(OR(C8630="Trade",C8630="Multi Position"),(X8629+V8630),IF(C8630="Deposit",(X8629+AE8630),IF(C8630="Withdrawal",(X8629-AE8630)))))</f>
        <v/>
      </c>
      <c r="Y8630" s="145" t="str">
        <f t="shared" si="1617"/>
        <v/>
      </c>
      <c r="Z8630" s="118"/>
      <c r="AA8630" s="118"/>
      <c r="AB8630" s="118"/>
      <c r="AC8630" s="118"/>
      <c r="AD8630" s="118"/>
      <c r="AE8630" s="139"/>
      <c r="AF8630" s="118"/>
      <c r="AG8630" s="118"/>
      <c r="AH8630" s="147" t="str">
        <f t="shared" si="1618"/>
        <v/>
      </c>
      <c r="AI8630" s="147" t="str">
        <f t="shared" si="1619"/>
        <v/>
      </c>
      <c r="AJ8630" s="148" t="str">
        <f t="shared" si="1608"/>
        <v/>
      </c>
      <c r="AK8630" s="148" t="str">
        <f t="shared" si="1609"/>
        <v/>
      </c>
      <c r="AL8630" s="147" t="str">
        <f t="shared" si="1610"/>
        <v/>
      </c>
      <c r="AM8630" s="147" t="str">
        <f t="shared" si="1611"/>
        <v/>
      </c>
      <c r="AN8630" s="147" t="str">
        <f t="shared" si="1612"/>
        <v/>
      </c>
      <c r="AO8630" s="118"/>
    </row>
    <row r="8631" spans="1:41">
      <c r="A8631" s="118"/>
      <c r="B8631" s="118"/>
      <c r="C8631" s="118"/>
      <c r="D8631" s="118"/>
      <c r="E8631" s="118"/>
      <c r="F8631" s="118"/>
      <c r="G8631" s="118"/>
      <c r="H8631" s="118"/>
      <c r="I8631" s="118"/>
      <c r="J8631" s="118"/>
      <c r="K8631" s="118"/>
      <c r="L8631" s="118"/>
      <c r="M8631" s="118"/>
      <c r="N8631" s="118"/>
      <c r="O8631" s="143" t="str">
        <f>IF(H8631="","",(S8631/S8631)&amp;":"&amp;ROUND(AH8631/S8631,2))</f>
        <v/>
      </c>
      <c r="P8631" s="118"/>
      <c r="Q8631" s="118"/>
      <c r="R8631" s="143" t="str">
        <f>IF(H8631="","",(S8631/S8631)&amp;":"&amp;ROUND(AI8631/S8631,2))</f>
        <v/>
      </c>
      <c r="S8631" s="144" t="str">
        <f t="shared" si="1613"/>
        <v/>
      </c>
      <c r="T8631" s="145" t="str">
        <f t="shared" si="1614"/>
        <v/>
      </c>
      <c r="U8631" s="118"/>
      <c r="V8631" s="145" t="str">
        <f t="shared" si="1615"/>
        <v/>
      </c>
      <c r="W8631" s="144" t="str">
        <f t="shared" si="1616"/>
        <v/>
      </c>
      <c r="X8631" s="146" t="str">
        <f>IF(C8631="","",IF(OR(C8631="Trade",C8631="Multi Position"),(X8630+V8631),IF(C8631="Deposit",(X8630+AE8631),IF(C8631="Withdrawal",(X8630-AE8631)))))</f>
        <v/>
      </c>
      <c r="Y8631" s="145" t="str">
        <f t="shared" si="1617"/>
        <v/>
      </c>
      <c r="Z8631" s="118"/>
      <c r="AA8631" s="118"/>
      <c r="AB8631" s="118"/>
      <c r="AC8631" s="118"/>
      <c r="AD8631" s="118"/>
      <c r="AE8631" s="139"/>
      <c r="AF8631" s="118"/>
      <c r="AG8631" s="118"/>
      <c r="AH8631" s="147" t="str">
        <f t="shared" si="1618"/>
        <v/>
      </c>
      <c r="AI8631" s="147" t="str">
        <f t="shared" si="1619"/>
        <v/>
      </c>
      <c r="AJ8631" s="148" t="str">
        <f t="shared" si="1608"/>
        <v/>
      </c>
      <c r="AK8631" s="148" t="str">
        <f t="shared" si="1609"/>
        <v/>
      </c>
      <c r="AL8631" s="147" t="str">
        <f t="shared" si="1610"/>
        <v/>
      </c>
      <c r="AM8631" s="147" t="str">
        <f t="shared" si="1611"/>
        <v/>
      </c>
      <c r="AN8631" s="147" t="str">
        <f t="shared" si="1612"/>
        <v/>
      </c>
      <c r="AO8631" s="118"/>
    </row>
    <row r="8632" spans="1:41">
      <c r="A8632" s="118"/>
      <c r="B8632" s="118"/>
      <c r="C8632" s="118"/>
      <c r="D8632" s="118"/>
      <c r="E8632" s="118"/>
      <c r="F8632" s="118"/>
      <c r="G8632" s="118"/>
      <c r="H8632" s="118"/>
      <c r="I8632" s="118"/>
      <c r="J8632" s="118"/>
      <c r="K8632" s="118"/>
      <c r="L8632" s="118"/>
      <c r="M8632" s="118"/>
      <c r="N8632" s="118"/>
      <c r="O8632" s="143" t="str">
        <f>IF(H8632="","",(S8632/S8632)&amp;":"&amp;ROUND(AH8632/S8632,2))</f>
        <v/>
      </c>
      <c r="P8632" s="118"/>
      <c r="Q8632" s="118"/>
      <c r="R8632" s="143" t="str">
        <f>IF(H8632="","",(S8632/S8632)&amp;":"&amp;ROUND(AI8632/S8632,2))</f>
        <v/>
      </c>
      <c r="S8632" s="144" t="str">
        <f t="shared" si="1613"/>
        <v/>
      </c>
      <c r="T8632" s="145" t="str">
        <f t="shared" si="1614"/>
        <v/>
      </c>
      <c r="U8632" s="118"/>
      <c r="V8632" s="145" t="str">
        <f t="shared" si="1615"/>
        <v/>
      </c>
      <c r="W8632" s="144" t="str">
        <f t="shared" si="1616"/>
        <v/>
      </c>
      <c r="X8632" s="146" t="str">
        <f>IF(C8632="","",IF(OR(C8632="Trade",C8632="Multi Position"),(X8631+V8632),IF(C8632="Deposit",(X8631+AE8632),IF(C8632="Withdrawal",(X8631-AE8632)))))</f>
        <v/>
      </c>
      <c r="Y8632" s="145" t="str">
        <f t="shared" si="1617"/>
        <v/>
      </c>
      <c r="Z8632" s="118"/>
      <c r="AA8632" s="118"/>
      <c r="AB8632" s="118"/>
      <c r="AC8632" s="118"/>
      <c r="AD8632" s="118"/>
      <c r="AE8632" s="139"/>
      <c r="AF8632" s="118"/>
      <c r="AG8632" s="118"/>
      <c r="AH8632" s="147" t="str">
        <f t="shared" si="1618"/>
        <v/>
      </c>
      <c r="AI8632" s="147" t="str">
        <f t="shared" si="1619"/>
        <v/>
      </c>
      <c r="AJ8632" s="148" t="str">
        <f t="shared" si="1608"/>
        <v/>
      </c>
      <c r="AK8632" s="148" t="str">
        <f t="shared" si="1609"/>
        <v/>
      </c>
      <c r="AL8632" s="147" t="str">
        <f t="shared" si="1610"/>
        <v/>
      </c>
      <c r="AM8632" s="147" t="str">
        <f t="shared" si="1611"/>
        <v/>
      </c>
      <c r="AN8632" s="147" t="str">
        <f t="shared" si="1612"/>
        <v/>
      </c>
      <c r="AO8632" s="118"/>
    </row>
    <row r="8633" spans="1:41">
      <c r="A8633" s="118"/>
      <c r="B8633" s="118"/>
      <c r="C8633" s="118"/>
      <c r="D8633" s="118"/>
      <c r="E8633" s="118"/>
      <c r="F8633" s="118"/>
      <c r="G8633" s="118"/>
      <c r="H8633" s="118"/>
      <c r="I8633" s="118"/>
      <c r="J8633" s="118"/>
      <c r="K8633" s="118"/>
      <c r="L8633" s="118"/>
      <c r="M8633" s="118"/>
      <c r="N8633" s="118"/>
      <c r="O8633" s="143" t="str">
        <f>IF(H8633="","",(S8633/S8633)&amp;":"&amp;ROUND(AH8633/S8633,2))</f>
        <v/>
      </c>
      <c r="P8633" s="118"/>
      <c r="Q8633" s="118"/>
      <c r="R8633" s="143" t="str">
        <f>IF(H8633="","",(S8633/S8633)&amp;":"&amp;ROUND(AI8633/S8633,2))</f>
        <v/>
      </c>
      <c r="S8633" s="144" t="str">
        <f t="shared" si="1613"/>
        <v/>
      </c>
      <c r="T8633" s="145" t="str">
        <f t="shared" si="1614"/>
        <v/>
      </c>
      <c r="U8633" s="118"/>
      <c r="V8633" s="145" t="str">
        <f t="shared" si="1615"/>
        <v/>
      </c>
      <c r="W8633" s="144" t="str">
        <f t="shared" si="1616"/>
        <v/>
      </c>
      <c r="X8633" s="146" t="str">
        <f>IF(C8633="","",IF(OR(C8633="Trade",C8633="Multi Position"),(X8632+V8633),IF(C8633="Deposit",(X8632+AE8633),IF(C8633="Withdrawal",(X8632-AE8633)))))</f>
        <v/>
      </c>
      <c r="Y8633" s="145" t="str">
        <f t="shared" si="1617"/>
        <v/>
      </c>
      <c r="Z8633" s="118"/>
      <c r="AA8633" s="118"/>
      <c r="AB8633" s="118"/>
      <c r="AC8633" s="118"/>
      <c r="AD8633" s="118"/>
      <c r="AE8633" s="139"/>
      <c r="AF8633" s="118"/>
      <c r="AG8633" s="118"/>
      <c r="AH8633" s="147" t="str">
        <f t="shared" si="1618"/>
        <v/>
      </c>
      <c r="AI8633" s="147" t="str">
        <f t="shared" si="1619"/>
        <v/>
      </c>
      <c r="AJ8633" s="148" t="str">
        <f t="shared" si="1608"/>
        <v/>
      </c>
      <c r="AK8633" s="148" t="str">
        <f t="shared" si="1609"/>
        <v/>
      </c>
      <c r="AL8633" s="147" t="str">
        <f t="shared" si="1610"/>
        <v/>
      </c>
      <c r="AM8633" s="147" t="str">
        <f t="shared" si="1611"/>
        <v/>
      </c>
      <c r="AN8633" s="147" t="str">
        <f t="shared" si="1612"/>
        <v/>
      </c>
      <c r="AO8633" s="118"/>
    </row>
    <row r="8634" spans="1:41">
      <c r="A8634" s="118"/>
      <c r="B8634" s="118"/>
      <c r="C8634" s="118"/>
      <c r="D8634" s="118"/>
      <c r="E8634" s="118"/>
      <c r="F8634" s="118"/>
      <c r="G8634" s="118"/>
      <c r="H8634" s="118"/>
      <c r="I8634" s="118"/>
      <c r="J8634" s="118"/>
      <c r="K8634" s="118"/>
      <c r="L8634" s="118"/>
      <c r="M8634" s="118"/>
      <c r="N8634" s="118"/>
      <c r="O8634" s="143" t="str">
        <f>IF(H8634="","",(S8634/S8634)&amp;":"&amp;ROUND(AH8634/S8634,2))</f>
        <v/>
      </c>
      <c r="P8634" s="118"/>
      <c r="Q8634" s="118"/>
      <c r="R8634" s="143" t="str">
        <f>IF(H8634="","",(S8634/S8634)&amp;":"&amp;ROUND(AI8634/S8634,2))</f>
        <v/>
      </c>
      <c r="S8634" s="144" t="str">
        <f t="shared" si="1613"/>
        <v/>
      </c>
      <c r="T8634" s="145" t="str">
        <f t="shared" si="1614"/>
        <v/>
      </c>
      <c r="U8634" s="118"/>
      <c r="V8634" s="145" t="str">
        <f t="shared" si="1615"/>
        <v/>
      </c>
      <c r="W8634" s="144" t="str">
        <f t="shared" si="1616"/>
        <v/>
      </c>
      <c r="X8634" s="146" t="str">
        <f>IF(C8634="","",IF(OR(C8634="Trade",C8634="Multi Position"),(X8633+V8634),IF(C8634="Deposit",(X8633+AE8634),IF(C8634="Withdrawal",(X8633-AE8634)))))</f>
        <v/>
      </c>
      <c r="Y8634" s="145" t="str">
        <f t="shared" si="1617"/>
        <v/>
      </c>
      <c r="Z8634" s="118"/>
      <c r="AA8634" s="118"/>
      <c r="AB8634" s="118"/>
      <c r="AC8634" s="118"/>
      <c r="AD8634" s="118"/>
      <c r="AE8634" s="139"/>
      <c r="AF8634" s="118"/>
      <c r="AG8634" s="118"/>
      <c r="AH8634" s="147" t="str">
        <f t="shared" si="1618"/>
        <v/>
      </c>
      <c r="AI8634" s="147" t="str">
        <f t="shared" si="1619"/>
        <v/>
      </c>
      <c r="AJ8634" s="148" t="str">
        <f t="shared" si="1608"/>
        <v/>
      </c>
      <c r="AK8634" s="148" t="str">
        <f t="shared" si="1609"/>
        <v/>
      </c>
      <c r="AL8634" s="147" t="str">
        <f t="shared" si="1610"/>
        <v/>
      </c>
      <c r="AM8634" s="147" t="str">
        <f t="shared" si="1611"/>
        <v/>
      </c>
      <c r="AN8634" s="147" t="str">
        <f t="shared" si="1612"/>
        <v/>
      </c>
      <c r="AO8634" s="118"/>
    </row>
    <row r="8635" spans="1:41">
      <c r="A8635" s="118"/>
      <c r="B8635" s="118"/>
      <c r="C8635" s="118"/>
      <c r="D8635" s="118"/>
      <c r="E8635" s="118"/>
      <c r="F8635" s="118"/>
      <c r="G8635" s="118"/>
      <c r="H8635" s="118"/>
      <c r="I8635" s="118"/>
      <c r="J8635" s="118"/>
      <c r="K8635" s="118"/>
      <c r="L8635" s="118"/>
      <c r="M8635" s="118"/>
      <c r="N8635" s="118"/>
      <c r="O8635" s="143" t="str">
        <f>IF(H8635="","",(S8635/S8635)&amp;":"&amp;ROUND(AH8635/S8635,2))</f>
        <v/>
      </c>
      <c r="P8635" s="118"/>
      <c r="Q8635" s="118"/>
      <c r="R8635" s="143" t="str">
        <f>IF(H8635="","",(S8635/S8635)&amp;":"&amp;ROUND(AI8635/S8635,2))</f>
        <v/>
      </c>
      <c r="S8635" s="144" t="str">
        <f t="shared" si="1613"/>
        <v/>
      </c>
      <c r="T8635" s="145" t="str">
        <f t="shared" si="1614"/>
        <v/>
      </c>
      <c r="U8635" s="118"/>
      <c r="V8635" s="145" t="str">
        <f t="shared" si="1615"/>
        <v/>
      </c>
      <c r="W8635" s="144" t="str">
        <f t="shared" si="1616"/>
        <v/>
      </c>
      <c r="X8635" s="146" t="str">
        <f>IF(C8635="","",IF(OR(C8635="Trade",C8635="Multi Position"),(X8634+V8635),IF(C8635="Deposit",(X8634+AE8635),IF(C8635="Withdrawal",(X8634-AE8635)))))</f>
        <v/>
      </c>
      <c r="Y8635" s="145" t="str">
        <f t="shared" si="1617"/>
        <v/>
      </c>
      <c r="Z8635" s="118"/>
      <c r="AA8635" s="118"/>
      <c r="AB8635" s="118"/>
      <c r="AC8635" s="118"/>
      <c r="AD8635" s="118"/>
      <c r="AE8635" s="139"/>
      <c r="AF8635" s="118"/>
      <c r="AG8635" s="118"/>
      <c r="AH8635" s="147" t="str">
        <f t="shared" si="1618"/>
        <v/>
      </c>
      <c r="AI8635" s="147" t="str">
        <f t="shared" si="1619"/>
        <v/>
      </c>
      <c r="AJ8635" s="148" t="str">
        <f t="shared" si="1608"/>
        <v/>
      </c>
      <c r="AK8635" s="148" t="str">
        <f t="shared" si="1609"/>
        <v/>
      </c>
      <c r="AL8635" s="147" t="str">
        <f t="shared" si="1610"/>
        <v/>
      </c>
      <c r="AM8635" s="147" t="str">
        <f t="shared" si="1611"/>
        <v/>
      </c>
      <c r="AN8635" s="147" t="str">
        <f t="shared" si="1612"/>
        <v/>
      </c>
      <c r="AO8635" s="118"/>
    </row>
    <row r="8636" spans="1:41">
      <c r="A8636" s="118"/>
      <c r="B8636" s="118"/>
      <c r="C8636" s="118"/>
      <c r="D8636" s="118"/>
      <c r="E8636" s="118"/>
      <c r="F8636" s="118"/>
      <c r="G8636" s="118"/>
      <c r="H8636" s="118"/>
      <c r="I8636" s="118"/>
      <c r="J8636" s="118"/>
      <c r="K8636" s="118"/>
      <c r="L8636" s="118"/>
      <c r="M8636" s="118"/>
      <c r="N8636" s="118"/>
      <c r="O8636" s="143" t="str">
        <f>IF(H8636="","",(S8636/S8636)&amp;":"&amp;ROUND(AH8636/S8636,2))</f>
        <v/>
      </c>
      <c r="P8636" s="118"/>
      <c r="Q8636" s="118"/>
      <c r="R8636" s="143" t="str">
        <f>IF(H8636="","",(S8636/S8636)&amp;":"&amp;ROUND(AI8636/S8636,2))</f>
        <v/>
      </c>
      <c r="S8636" s="144" t="str">
        <f t="shared" si="1613"/>
        <v/>
      </c>
      <c r="T8636" s="145" t="str">
        <f t="shared" si="1614"/>
        <v/>
      </c>
      <c r="U8636" s="118"/>
      <c r="V8636" s="145" t="str">
        <f t="shared" si="1615"/>
        <v/>
      </c>
      <c r="W8636" s="144" t="str">
        <f t="shared" si="1616"/>
        <v/>
      </c>
      <c r="X8636" s="146" t="str">
        <f>IF(C8636="","",IF(OR(C8636="Trade",C8636="Multi Position"),(X8635+V8636),IF(C8636="Deposit",(X8635+AE8636),IF(C8636="Withdrawal",(X8635-AE8636)))))</f>
        <v/>
      </c>
      <c r="Y8636" s="145" t="str">
        <f t="shared" si="1617"/>
        <v/>
      </c>
      <c r="Z8636" s="118"/>
      <c r="AA8636" s="118"/>
      <c r="AB8636" s="118"/>
      <c r="AC8636" s="118"/>
      <c r="AD8636" s="118"/>
      <c r="AE8636" s="139"/>
      <c r="AF8636" s="118"/>
      <c r="AG8636" s="118"/>
      <c r="AH8636" s="147" t="str">
        <f t="shared" si="1618"/>
        <v/>
      </c>
      <c r="AI8636" s="147" t="str">
        <f t="shared" si="1619"/>
        <v/>
      </c>
      <c r="AJ8636" s="148" t="str">
        <f t="shared" si="1608"/>
        <v/>
      </c>
      <c r="AK8636" s="148" t="str">
        <f t="shared" si="1609"/>
        <v/>
      </c>
      <c r="AL8636" s="147" t="str">
        <f t="shared" si="1610"/>
        <v/>
      </c>
      <c r="AM8636" s="147" t="str">
        <f t="shared" si="1611"/>
        <v/>
      </c>
      <c r="AN8636" s="147" t="str">
        <f t="shared" si="1612"/>
        <v/>
      </c>
      <c r="AO8636" s="118"/>
    </row>
    <row r="8637" spans="1:41">
      <c r="A8637" s="118"/>
      <c r="B8637" s="118"/>
      <c r="C8637" s="118"/>
      <c r="D8637" s="118"/>
      <c r="E8637" s="118"/>
      <c r="F8637" s="118"/>
      <c r="G8637" s="118"/>
      <c r="H8637" s="118"/>
      <c r="I8637" s="118"/>
      <c r="J8637" s="118"/>
      <c r="K8637" s="118"/>
      <c r="L8637" s="118"/>
      <c r="M8637" s="118"/>
      <c r="N8637" s="118"/>
      <c r="O8637" s="143" t="str">
        <f>IF(H8637="","",(S8637/S8637)&amp;":"&amp;ROUND(AH8637/S8637,2))</f>
        <v/>
      </c>
      <c r="P8637" s="118"/>
      <c r="Q8637" s="118"/>
      <c r="R8637" s="143" t="str">
        <f>IF(H8637="","",(S8637/S8637)&amp;":"&amp;ROUND(AI8637/S8637,2))</f>
        <v/>
      </c>
      <c r="S8637" s="144" t="str">
        <f t="shared" si="1613"/>
        <v/>
      </c>
      <c r="T8637" s="145" t="str">
        <f t="shared" si="1614"/>
        <v/>
      </c>
      <c r="U8637" s="118"/>
      <c r="V8637" s="145" t="str">
        <f t="shared" si="1615"/>
        <v/>
      </c>
      <c r="W8637" s="144" t="str">
        <f t="shared" si="1616"/>
        <v/>
      </c>
      <c r="X8637" s="146" t="str">
        <f>IF(C8637="","",IF(OR(C8637="Trade",C8637="Multi Position"),(X8636+V8637),IF(C8637="Deposit",(X8636+AE8637),IF(C8637="Withdrawal",(X8636-AE8637)))))</f>
        <v/>
      </c>
      <c r="Y8637" s="145" t="str">
        <f t="shared" si="1617"/>
        <v/>
      </c>
      <c r="Z8637" s="118"/>
      <c r="AA8637" s="118"/>
      <c r="AB8637" s="118"/>
      <c r="AC8637" s="118"/>
      <c r="AD8637" s="118"/>
      <c r="AE8637" s="139"/>
      <c r="AF8637" s="118"/>
      <c r="AG8637" s="118"/>
      <c r="AH8637" s="147" t="str">
        <f t="shared" si="1618"/>
        <v/>
      </c>
      <c r="AI8637" s="147" t="str">
        <f t="shared" si="1619"/>
        <v/>
      </c>
      <c r="AJ8637" s="148" t="str">
        <f t="shared" si="1608"/>
        <v/>
      </c>
      <c r="AK8637" s="148" t="str">
        <f t="shared" si="1609"/>
        <v/>
      </c>
      <c r="AL8637" s="147" t="str">
        <f t="shared" si="1610"/>
        <v/>
      </c>
      <c r="AM8637" s="147" t="str">
        <f t="shared" si="1611"/>
        <v/>
      </c>
      <c r="AN8637" s="147" t="str">
        <f t="shared" si="1612"/>
        <v/>
      </c>
      <c r="AO8637" s="118"/>
    </row>
    <row r="8638" spans="1:41">
      <c r="A8638" s="118"/>
      <c r="B8638" s="118"/>
      <c r="C8638" s="118"/>
      <c r="D8638" s="118"/>
      <c r="E8638" s="118"/>
      <c r="F8638" s="118"/>
      <c r="G8638" s="118"/>
      <c r="H8638" s="118"/>
      <c r="I8638" s="118"/>
      <c r="J8638" s="118"/>
      <c r="K8638" s="118"/>
      <c r="L8638" s="118"/>
      <c r="M8638" s="118"/>
      <c r="N8638" s="118"/>
      <c r="O8638" s="143" t="str">
        <f>IF(H8638="","",(S8638/S8638)&amp;":"&amp;ROUND(AH8638/S8638,2))</f>
        <v/>
      </c>
      <c r="P8638" s="118"/>
      <c r="Q8638" s="118"/>
      <c r="R8638" s="143" t="str">
        <f>IF(H8638="","",(S8638/S8638)&amp;":"&amp;ROUND(AI8638/S8638,2))</f>
        <v/>
      </c>
      <c r="S8638" s="144" t="str">
        <f t="shared" si="1613"/>
        <v/>
      </c>
      <c r="T8638" s="145" t="str">
        <f t="shared" si="1614"/>
        <v/>
      </c>
      <c r="U8638" s="118"/>
      <c r="V8638" s="145" t="str">
        <f t="shared" si="1615"/>
        <v/>
      </c>
      <c r="W8638" s="144" t="str">
        <f t="shared" si="1616"/>
        <v/>
      </c>
      <c r="X8638" s="146" t="str">
        <f>IF(C8638="","",IF(OR(C8638="Trade",C8638="Multi Position"),(X8637+V8638),IF(C8638="Deposit",(X8637+AE8638),IF(C8638="Withdrawal",(X8637-AE8638)))))</f>
        <v/>
      </c>
      <c r="Y8638" s="145" t="str">
        <f t="shared" si="1617"/>
        <v/>
      </c>
      <c r="Z8638" s="118"/>
      <c r="AA8638" s="118"/>
      <c r="AB8638" s="118"/>
      <c r="AC8638" s="118"/>
      <c r="AD8638" s="118"/>
      <c r="AE8638" s="139"/>
      <c r="AF8638" s="118"/>
      <c r="AG8638" s="118"/>
      <c r="AH8638" s="147" t="str">
        <f t="shared" si="1618"/>
        <v/>
      </c>
      <c r="AI8638" s="147" t="str">
        <f t="shared" si="1619"/>
        <v/>
      </c>
      <c r="AJ8638" s="148" t="str">
        <f t="shared" si="1608"/>
        <v/>
      </c>
      <c r="AK8638" s="148" t="str">
        <f t="shared" si="1609"/>
        <v/>
      </c>
      <c r="AL8638" s="147" t="str">
        <f t="shared" si="1610"/>
        <v/>
      </c>
      <c r="AM8638" s="147" t="str">
        <f t="shared" si="1611"/>
        <v/>
      </c>
      <c r="AN8638" s="147" t="str">
        <f t="shared" si="1612"/>
        <v/>
      </c>
      <c r="AO8638" s="118"/>
    </row>
    <row r="8639" spans="1:41">
      <c r="A8639" s="118"/>
      <c r="B8639" s="118"/>
      <c r="C8639" s="118"/>
      <c r="D8639" s="118"/>
      <c r="E8639" s="118"/>
      <c r="F8639" s="118"/>
      <c r="G8639" s="118"/>
      <c r="H8639" s="118"/>
      <c r="I8639" s="118"/>
      <c r="J8639" s="118"/>
      <c r="K8639" s="118"/>
      <c r="L8639" s="118"/>
      <c r="M8639" s="118"/>
      <c r="N8639" s="118"/>
      <c r="O8639" s="143" t="str">
        <f>IF(H8639="","",(S8639/S8639)&amp;":"&amp;ROUND(AH8639/S8639,2))</f>
        <v/>
      </c>
      <c r="P8639" s="118"/>
      <c r="Q8639" s="118"/>
      <c r="R8639" s="143" t="str">
        <f>IF(H8639="","",(S8639/S8639)&amp;":"&amp;ROUND(AI8639/S8639,2))</f>
        <v/>
      </c>
      <c r="S8639" s="144" t="str">
        <f t="shared" si="1613"/>
        <v/>
      </c>
      <c r="T8639" s="145" t="str">
        <f t="shared" si="1614"/>
        <v/>
      </c>
      <c r="U8639" s="118"/>
      <c r="V8639" s="145" t="str">
        <f t="shared" si="1615"/>
        <v/>
      </c>
      <c r="W8639" s="144" t="str">
        <f t="shared" si="1616"/>
        <v/>
      </c>
      <c r="X8639" s="146" t="str">
        <f>IF(C8639="","",IF(OR(C8639="Trade",C8639="Multi Position"),(X8638+V8639),IF(C8639="Deposit",(X8638+AE8639),IF(C8639="Withdrawal",(X8638-AE8639)))))</f>
        <v/>
      </c>
      <c r="Y8639" s="145" t="str">
        <f t="shared" si="1617"/>
        <v/>
      </c>
      <c r="Z8639" s="118"/>
      <c r="AA8639" s="118"/>
      <c r="AB8639" s="118"/>
      <c r="AC8639" s="118"/>
      <c r="AD8639" s="118"/>
      <c r="AE8639" s="139"/>
      <c r="AF8639" s="118"/>
      <c r="AG8639" s="118"/>
      <c r="AH8639" s="147" t="str">
        <f t="shared" si="1618"/>
        <v/>
      </c>
      <c r="AI8639" s="147" t="str">
        <f t="shared" si="1619"/>
        <v/>
      </c>
      <c r="AJ8639" s="148" t="str">
        <f t="shared" si="1608"/>
        <v/>
      </c>
      <c r="AK8639" s="148" t="str">
        <f t="shared" si="1609"/>
        <v/>
      </c>
      <c r="AL8639" s="147" t="str">
        <f t="shared" si="1610"/>
        <v/>
      </c>
      <c r="AM8639" s="147" t="str">
        <f t="shared" si="1611"/>
        <v/>
      </c>
      <c r="AN8639" s="147" t="str">
        <f t="shared" si="1612"/>
        <v/>
      </c>
      <c r="AO8639" s="118"/>
    </row>
    <row r="8640" spans="1:41">
      <c r="A8640" s="118"/>
      <c r="B8640" s="118"/>
      <c r="C8640" s="118"/>
      <c r="D8640" s="118"/>
      <c r="E8640" s="118"/>
      <c r="F8640" s="118"/>
      <c r="G8640" s="118"/>
      <c r="H8640" s="118"/>
      <c r="I8640" s="118"/>
      <c r="J8640" s="118"/>
      <c r="K8640" s="118"/>
      <c r="L8640" s="118"/>
      <c r="M8640" s="118"/>
      <c r="N8640" s="118"/>
      <c r="O8640" s="143" t="str">
        <f>IF(H8640="","",(S8640/S8640)&amp;":"&amp;ROUND(AH8640/S8640,2))</f>
        <v/>
      </c>
      <c r="P8640" s="118"/>
      <c r="Q8640" s="118"/>
      <c r="R8640" s="143" t="str">
        <f>IF(H8640="","",(S8640/S8640)&amp;":"&amp;ROUND(AI8640/S8640,2))</f>
        <v/>
      </c>
      <c r="S8640" s="144" t="str">
        <f t="shared" si="1613"/>
        <v/>
      </c>
      <c r="T8640" s="145" t="str">
        <f t="shared" si="1614"/>
        <v/>
      </c>
      <c r="U8640" s="118"/>
      <c r="V8640" s="145" t="str">
        <f t="shared" si="1615"/>
        <v/>
      </c>
      <c r="W8640" s="144" t="str">
        <f t="shared" si="1616"/>
        <v/>
      </c>
      <c r="X8640" s="146" t="str">
        <f>IF(C8640="","",IF(OR(C8640="Trade",C8640="Multi Position"),(X8639+V8640),IF(C8640="Deposit",(X8639+AE8640),IF(C8640="Withdrawal",(X8639-AE8640)))))</f>
        <v/>
      </c>
      <c r="Y8640" s="145" t="str">
        <f t="shared" si="1617"/>
        <v/>
      </c>
      <c r="Z8640" s="118"/>
      <c r="AA8640" s="118"/>
      <c r="AB8640" s="118"/>
      <c r="AC8640" s="118"/>
      <c r="AD8640" s="118"/>
      <c r="AE8640" s="139"/>
      <c r="AF8640" s="118"/>
      <c r="AG8640" s="118"/>
      <c r="AH8640" s="147" t="str">
        <f t="shared" si="1618"/>
        <v/>
      </c>
      <c r="AI8640" s="147" t="str">
        <f t="shared" si="1619"/>
        <v/>
      </c>
      <c r="AJ8640" s="148" t="str">
        <f t="shared" si="1608"/>
        <v/>
      </c>
      <c r="AK8640" s="148" t="str">
        <f t="shared" si="1609"/>
        <v/>
      </c>
      <c r="AL8640" s="147" t="str">
        <f t="shared" si="1610"/>
        <v/>
      </c>
      <c r="AM8640" s="147" t="str">
        <f t="shared" si="1611"/>
        <v/>
      </c>
      <c r="AN8640" s="147" t="str">
        <f t="shared" si="1612"/>
        <v/>
      </c>
      <c r="AO8640" s="118"/>
    </row>
    <row r="8641" spans="1:41">
      <c r="A8641" s="118"/>
      <c r="B8641" s="118"/>
      <c r="C8641" s="118"/>
      <c r="D8641" s="118"/>
      <c r="E8641" s="118"/>
      <c r="F8641" s="118"/>
      <c r="G8641" s="118"/>
      <c r="H8641" s="118"/>
      <c r="I8641" s="118"/>
      <c r="J8641" s="118"/>
      <c r="K8641" s="118"/>
      <c r="L8641" s="118"/>
      <c r="M8641" s="118"/>
      <c r="N8641" s="118"/>
      <c r="O8641" s="143" t="str">
        <f>IF(H8641="","",(S8641/S8641)&amp;":"&amp;ROUND(AH8641/S8641,2))</f>
        <v/>
      </c>
      <c r="P8641" s="118"/>
      <c r="Q8641" s="118"/>
      <c r="R8641" s="143" t="str">
        <f>IF(H8641="","",(S8641/S8641)&amp;":"&amp;ROUND(AI8641/S8641,2))</f>
        <v/>
      </c>
      <c r="S8641" s="144" t="str">
        <f t="shared" si="1613"/>
        <v/>
      </c>
      <c r="T8641" s="145" t="str">
        <f t="shared" si="1614"/>
        <v/>
      </c>
      <c r="U8641" s="118"/>
      <c r="V8641" s="145" t="str">
        <f t="shared" si="1615"/>
        <v/>
      </c>
      <c r="W8641" s="144" t="str">
        <f t="shared" si="1616"/>
        <v/>
      </c>
      <c r="X8641" s="146" t="str">
        <f>IF(C8641="","",IF(OR(C8641="Trade",C8641="Multi Position"),(X8640+V8641),IF(C8641="Deposit",(X8640+AE8641),IF(C8641="Withdrawal",(X8640-AE8641)))))</f>
        <v/>
      </c>
      <c r="Y8641" s="145" t="str">
        <f t="shared" si="1617"/>
        <v/>
      </c>
      <c r="Z8641" s="118"/>
      <c r="AA8641" s="118"/>
      <c r="AB8641" s="118"/>
      <c r="AC8641" s="118"/>
      <c r="AD8641" s="118"/>
      <c r="AE8641" s="139"/>
      <c r="AF8641" s="118"/>
      <c r="AG8641" s="118"/>
      <c r="AH8641" s="147" t="str">
        <f t="shared" si="1618"/>
        <v/>
      </c>
      <c r="AI8641" s="147" t="str">
        <f t="shared" si="1619"/>
        <v/>
      </c>
      <c r="AJ8641" s="148" t="str">
        <f t="shared" si="1608"/>
        <v/>
      </c>
      <c r="AK8641" s="148" t="str">
        <f t="shared" si="1609"/>
        <v/>
      </c>
      <c r="AL8641" s="147" t="str">
        <f t="shared" si="1610"/>
        <v/>
      </c>
      <c r="AM8641" s="147" t="str">
        <f t="shared" si="1611"/>
        <v/>
      </c>
      <c r="AN8641" s="147" t="str">
        <f t="shared" si="1612"/>
        <v/>
      </c>
      <c r="AO8641" s="118"/>
    </row>
    <row r="8642" spans="1:41">
      <c r="A8642" s="118"/>
      <c r="B8642" s="118"/>
      <c r="C8642" s="118"/>
      <c r="D8642" s="118"/>
      <c r="E8642" s="118"/>
      <c r="F8642" s="118"/>
      <c r="G8642" s="118"/>
      <c r="H8642" s="118"/>
      <c r="I8642" s="118"/>
      <c r="J8642" s="118"/>
      <c r="K8642" s="118"/>
      <c r="L8642" s="118"/>
      <c r="M8642" s="118"/>
      <c r="N8642" s="118"/>
      <c r="O8642" s="143" t="str">
        <f>IF(H8642="","",(S8642/S8642)&amp;":"&amp;ROUND(AH8642/S8642,2))</f>
        <v/>
      </c>
      <c r="P8642" s="118"/>
      <c r="Q8642" s="118"/>
      <c r="R8642" s="143" t="str">
        <f>IF(H8642="","",(S8642/S8642)&amp;":"&amp;ROUND(AI8642/S8642,2))</f>
        <v/>
      </c>
      <c r="S8642" s="144" t="str">
        <f t="shared" si="1613"/>
        <v/>
      </c>
      <c r="T8642" s="145" t="str">
        <f t="shared" si="1614"/>
        <v/>
      </c>
      <c r="U8642" s="118"/>
      <c r="V8642" s="145" t="str">
        <f t="shared" si="1615"/>
        <v/>
      </c>
      <c r="W8642" s="144" t="str">
        <f t="shared" si="1616"/>
        <v/>
      </c>
      <c r="X8642" s="146" t="str">
        <f>IF(C8642="","",IF(OR(C8642="Trade",C8642="Multi Position"),(X8641+V8642),IF(C8642="Deposit",(X8641+AE8642),IF(C8642="Withdrawal",(X8641-AE8642)))))</f>
        <v/>
      </c>
      <c r="Y8642" s="145" t="str">
        <f t="shared" si="1617"/>
        <v/>
      </c>
      <c r="Z8642" s="118"/>
      <c r="AA8642" s="118"/>
      <c r="AB8642" s="118"/>
      <c r="AC8642" s="118"/>
      <c r="AD8642" s="118"/>
      <c r="AE8642" s="139"/>
      <c r="AF8642" s="118"/>
      <c r="AG8642" s="118"/>
      <c r="AH8642" s="147" t="str">
        <f t="shared" si="1618"/>
        <v/>
      </c>
      <c r="AI8642" s="147" t="str">
        <f t="shared" si="1619"/>
        <v/>
      </c>
      <c r="AJ8642" s="148" t="str">
        <f t="shared" si="1608"/>
        <v/>
      </c>
      <c r="AK8642" s="148" t="str">
        <f t="shared" si="1609"/>
        <v/>
      </c>
      <c r="AL8642" s="147" t="str">
        <f t="shared" si="1610"/>
        <v/>
      </c>
      <c r="AM8642" s="147" t="str">
        <f t="shared" si="1611"/>
        <v/>
      </c>
      <c r="AN8642" s="147" t="str">
        <f t="shared" si="1612"/>
        <v/>
      </c>
      <c r="AO8642" s="118"/>
    </row>
    <row r="8643" spans="1:41">
      <c r="A8643" s="118"/>
      <c r="B8643" s="118"/>
      <c r="C8643" s="118"/>
      <c r="D8643" s="118"/>
      <c r="E8643" s="118"/>
      <c r="F8643" s="118"/>
      <c r="G8643" s="118"/>
      <c r="H8643" s="118"/>
      <c r="I8643" s="118"/>
      <c r="J8643" s="118"/>
      <c r="K8643" s="118"/>
      <c r="L8643" s="118"/>
      <c r="M8643" s="118"/>
      <c r="N8643" s="118"/>
      <c r="O8643" s="143" t="str">
        <f>IF(H8643="","",(S8643/S8643)&amp;":"&amp;ROUND(AH8643/S8643,2))</f>
        <v/>
      </c>
      <c r="P8643" s="118"/>
      <c r="Q8643" s="118"/>
      <c r="R8643" s="143" t="str">
        <f>IF(H8643="","",(S8643/S8643)&amp;":"&amp;ROUND(AI8643/S8643,2))</f>
        <v/>
      </c>
      <c r="S8643" s="144" t="str">
        <f t="shared" si="1613"/>
        <v/>
      </c>
      <c r="T8643" s="145" t="str">
        <f t="shared" si="1614"/>
        <v/>
      </c>
      <c r="U8643" s="118"/>
      <c r="V8643" s="145" t="str">
        <f t="shared" si="1615"/>
        <v/>
      </c>
      <c r="W8643" s="144" t="str">
        <f t="shared" si="1616"/>
        <v/>
      </c>
      <c r="X8643" s="146" t="str">
        <f>IF(C8643="","",IF(OR(C8643="Trade",C8643="Multi Position"),(X8642+V8643),IF(C8643="Deposit",(X8642+AE8643),IF(C8643="Withdrawal",(X8642-AE8643)))))</f>
        <v/>
      </c>
      <c r="Y8643" s="145" t="str">
        <f t="shared" si="1617"/>
        <v/>
      </c>
      <c r="Z8643" s="118"/>
      <c r="AA8643" s="118"/>
      <c r="AB8643" s="118"/>
      <c r="AC8643" s="118"/>
      <c r="AD8643" s="118"/>
      <c r="AE8643" s="139"/>
      <c r="AF8643" s="118"/>
      <c r="AG8643" s="118"/>
      <c r="AH8643" s="147" t="str">
        <f t="shared" si="1618"/>
        <v/>
      </c>
      <c r="AI8643" s="147" t="str">
        <f t="shared" si="1619"/>
        <v/>
      </c>
      <c r="AJ8643" s="148" t="str">
        <f t="shared" si="1608"/>
        <v/>
      </c>
      <c r="AK8643" s="148" t="str">
        <f t="shared" si="1609"/>
        <v/>
      </c>
      <c r="AL8643" s="147" t="str">
        <f t="shared" si="1610"/>
        <v/>
      </c>
      <c r="AM8643" s="147" t="str">
        <f t="shared" si="1611"/>
        <v/>
      </c>
      <c r="AN8643" s="147" t="str">
        <f t="shared" si="1612"/>
        <v/>
      </c>
      <c r="AO8643" s="118"/>
    </row>
    <row r="8644" spans="1:41">
      <c r="A8644" s="118"/>
      <c r="B8644" s="118"/>
      <c r="C8644" s="118"/>
      <c r="D8644" s="118"/>
      <c r="E8644" s="118"/>
      <c r="F8644" s="118"/>
      <c r="G8644" s="118"/>
      <c r="H8644" s="118"/>
      <c r="I8644" s="118"/>
      <c r="J8644" s="118"/>
      <c r="K8644" s="118"/>
      <c r="L8644" s="118"/>
      <c r="M8644" s="118"/>
      <c r="N8644" s="118"/>
      <c r="O8644" s="143" t="str">
        <f>IF(H8644="","",(S8644/S8644)&amp;":"&amp;ROUND(AH8644/S8644,2))</f>
        <v/>
      </c>
      <c r="P8644" s="118"/>
      <c r="Q8644" s="118"/>
      <c r="R8644" s="143" t="str">
        <f>IF(H8644="","",(S8644/S8644)&amp;":"&amp;ROUND(AI8644/S8644,2))</f>
        <v/>
      </c>
      <c r="S8644" s="144" t="str">
        <f t="shared" si="1613"/>
        <v/>
      </c>
      <c r="T8644" s="145" t="str">
        <f t="shared" si="1614"/>
        <v/>
      </c>
      <c r="U8644" s="118"/>
      <c r="V8644" s="145" t="str">
        <f t="shared" si="1615"/>
        <v/>
      </c>
      <c r="W8644" s="144" t="str">
        <f t="shared" si="1616"/>
        <v/>
      </c>
      <c r="X8644" s="146" t="str">
        <f>IF(C8644="","",IF(OR(C8644="Trade",C8644="Multi Position"),(X8643+V8644),IF(C8644="Deposit",(X8643+AE8644),IF(C8644="Withdrawal",(X8643-AE8644)))))</f>
        <v/>
      </c>
      <c r="Y8644" s="145" t="str">
        <f t="shared" si="1617"/>
        <v/>
      </c>
      <c r="Z8644" s="118"/>
      <c r="AA8644" s="118"/>
      <c r="AB8644" s="118"/>
      <c r="AC8644" s="118"/>
      <c r="AD8644" s="118"/>
      <c r="AE8644" s="139"/>
      <c r="AF8644" s="118"/>
      <c r="AG8644" s="118"/>
      <c r="AH8644" s="147" t="str">
        <f t="shared" si="1618"/>
        <v/>
      </c>
      <c r="AI8644" s="147" t="str">
        <f t="shared" si="1619"/>
        <v/>
      </c>
      <c r="AJ8644" s="148" t="str">
        <f t="shared" si="1608"/>
        <v/>
      </c>
      <c r="AK8644" s="148" t="str">
        <f t="shared" si="1609"/>
        <v/>
      </c>
      <c r="AL8644" s="147" t="str">
        <f t="shared" si="1610"/>
        <v/>
      </c>
      <c r="AM8644" s="147" t="str">
        <f t="shared" si="1611"/>
        <v/>
      </c>
      <c r="AN8644" s="147" t="str">
        <f t="shared" si="1612"/>
        <v/>
      </c>
      <c r="AO8644" s="118"/>
    </row>
    <row r="8645" spans="1:41">
      <c r="A8645" s="118"/>
      <c r="B8645" s="118"/>
      <c r="C8645" s="118"/>
      <c r="D8645" s="118"/>
      <c r="E8645" s="118"/>
      <c r="F8645" s="118"/>
      <c r="G8645" s="118"/>
      <c r="H8645" s="118"/>
      <c r="I8645" s="118"/>
      <c r="J8645" s="118"/>
      <c r="K8645" s="118"/>
      <c r="L8645" s="118"/>
      <c r="M8645" s="118"/>
      <c r="N8645" s="118"/>
      <c r="O8645" s="143" t="str">
        <f>IF(H8645="","",(S8645/S8645)&amp;":"&amp;ROUND(AH8645/S8645,2))</f>
        <v/>
      </c>
      <c r="P8645" s="118"/>
      <c r="Q8645" s="118"/>
      <c r="R8645" s="143" t="str">
        <f>IF(H8645="","",(S8645/S8645)&amp;":"&amp;ROUND(AI8645/S8645,2))</f>
        <v/>
      </c>
      <c r="S8645" s="144" t="str">
        <f t="shared" si="1613"/>
        <v/>
      </c>
      <c r="T8645" s="145" t="str">
        <f t="shared" si="1614"/>
        <v/>
      </c>
      <c r="U8645" s="118"/>
      <c r="V8645" s="145" t="str">
        <f t="shared" si="1615"/>
        <v/>
      </c>
      <c r="W8645" s="144" t="str">
        <f t="shared" si="1616"/>
        <v/>
      </c>
      <c r="X8645" s="146" t="str">
        <f>IF(C8645="","",IF(OR(C8645="Trade",C8645="Multi Position"),(X8644+V8645),IF(C8645="Deposit",(X8644+AE8645),IF(C8645="Withdrawal",(X8644-AE8645)))))</f>
        <v/>
      </c>
      <c r="Y8645" s="145" t="str">
        <f t="shared" si="1617"/>
        <v/>
      </c>
      <c r="Z8645" s="118"/>
      <c r="AA8645" s="118"/>
      <c r="AB8645" s="118"/>
      <c r="AC8645" s="118"/>
      <c r="AD8645" s="118"/>
      <c r="AE8645" s="139"/>
      <c r="AF8645" s="118"/>
      <c r="AG8645" s="118"/>
      <c r="AH8645" s="147" t="str">
        <f t="shared" si="1618"/>
        <v/>
      </c>
      <c r="AI8645" s="147" t="str">
        <f t="shared" si="1619"/>
        <v/>
      </c>
      <c r="AJ8645" s="148" t="str">
        <f t="shared" si="1608"/>
        <v/>
      </c>
      <c r="AK8645" s="148" t="str">
        <f t="shared" si="1609"/>
        <v/>
      </c>
      <c r="AL8645" s="147" t="str">
        <f t="shared" si="1610"/>
        <v/>
      </c>
      <c r="AM8645" s="147" t="str">
        <f t="shared" si="1611"/>
        <v/>
      </c>
      <c r="AN8645" s="147" t="str">
        <f t="shared" si="1612"/>
        <v/>
      </c>
      <c r="AO8645" s="118"/>
    </row>
    <row r="8646" spans="1:41">
      <c r="A8646" s="118"/>
      <c r="B8646" s="118"/>
      <c r="C8646" s="118"/>
      <c r="D8646" s="118"/>
      <c r="E8646" s="118"/>
      <c r="F8646" s="118"/>
      <c r="G8646" s="118"/>
      <c r="H8646" s="118"/>
      <c r="I8646" s="118"/>
      <c r="J8646" s="118"/>
      <c r="K8646" s="118"/>
      <c r="L8646" s="118"/>
      <c r="M8646" s="118"/>
      <c r="N8646" s="118"/>
      <c r="O8646" s="143" t="str">
        <f>IF(H8646="","",(S8646/S8646)&amp;":"&amp;ROUND(AH8646/S8646,2))</f>
        <v/>
      </c>
      <c r="P8646" s="118"/>
      <c r="Q8646" s="118"/>
      <c r="R8646" s="143" t="str">
        <f>IF(H8646="","",(S8646/S8646)&amp;":"&amp;ROUND(AI8646/S8646,2))</f>
        <v/>
      </c>
      <c r="S8646" s="144" t="str">
        <f t="shared" si="1613"/>
        <v/>
      </c>
      <c r="T8646" s="145" t="str">
        <f t="shared" si="1614"/>
        <v/>
      </c>
      <c r="U8646" s="118"/>
      <c r="V8646" s="145" t="str">
        <f t="shared" si="1615"/>
        <v/>
      </c>
      <c r="W8646" s="144" t="str">
        <f t="shared" si="1616"/>
        <v/>
      </c>
      <c r="X8646" s="146" t="str">
        <f>IF(C8646="","",IF(OR(C8646="Trade",C8646="Multi Position"),(X8645+V8646),IF(C8646="Deposit",(X8645+AE8646),IF(C8646="Withdrawal",(X8645-AE8646)))))</f>
        <v/>
      </c>
      <c r="Y8646" s="145" t="str">
        <f t="shared" si="1617"/>
        <v/>
      </c>
      <c r="Z8646" s="118"/>
      <c r="AA8646" s="118"/>
      <c r="AB8646" s="118"/>
      <c r="AC8646" s="118"/>
      <c r="AD8646" s="118"/>
      <c r="AE8646" s="139"/>
      <c r="AF8646" s="118"/>
      <c r="AG8646" s="118"/>
      <c r="AH8646" s="147" t="str">
        <f t="shared" si="1618"/>
        <v/>
      </c>
      <c r="AI8646" s="147" t="str">
        <f t="shared" si="1619"/>
        <v/>
      </c>
      <c r="AJ8646" s="148" t="str">
        <f t="shared" si="1608"/>
        <v/>
      </c>
      <c r="AK8646" s="148" t="str">
        <f t="shared" si="1609"/>
        <v/>
      </c>
      <c r="AL8646" s="147" t="str">
        <f t="shared" si="1610"/>
        <v/>
      </c>
      <c r="AM8646" s="147" t="str">
        <f t="shared" si="1611"/>
        <v/>
      </c>
      <c r="AN8646" s="147" t="str">
        <f t="shared" si="1612"/>
        <v/>
      </c>
      <c r="AO8646" s="118"/>
    </row>
    <row r="8647" spans="1:41">
      <c r="A8647" s="118"/>
      <c r="B8647" s="118"/>
      <c r="C8647" s="118"/>
      <c r="D8647" s="118"/>
      <c r="E8647" s="118"/>
      <c r="F8647" s="118"/>
      <c r="G8647" s="118"/>
      <c r="H8647" s="118"/>
      <c r="I8647" s="118"/>
      <c r="J8647" s="118"/>
      <c r="K8647" s="118"/>
      <c r="L8647" s="118"/>
      <c r="M8647" s="118"/>
      <c r="N8647" s="118"/>
      <c r="O8647" s="143" t="str">
        <f>IF(H8647="","",(S8647/S8647)&amp;":"&amp;ROUND(AH8647/S8647,2))</f>
        <v/>
      </c>
      <c r="P8647" s="118"/>
      <c r="Q8647" s="118"/>
      <c r="R8647" s="143" t="str">
        <f>IF(H8647="","",(S8647/S8647)&amp;":"&amp;ROUND(AI8647/S8647,2))</f>
        <v/>
      </c>
      <c r="S8647" s="144" t="str">
        <f t="shared" si="1613"/>
        <v/>
      </c>
      <c r="T8647" s="145" t="str">
        <f t="shared" si="1614"/>
        <v/>
      </c>
      <c r="U8647" s="118"/>
      <c r="V8647" s="145" t="str">
        <f t="shared" si="1615"/>
        <v/>
      </c>
      <c r="W8647" s="144" t="str">
        <f t="shared" si="1616"/>
        <v/>
      </c>
      <c r="X8647" s="146" t="str">
        <f>IF(C8647="","",IF(OR(C8647="Trade",C8647="Multi Position"),(X8646+V8647),IF(C8647="Deposit",(X8646+AE8647),IF(C8647="Withdrawal",(X8646-AE8647)))))</f>
        <v/>
      </c>
      <c r="Y8647" s="145" t="str">
        <f t="shared" si="1617"/>
        <v/>
      </c>
      <c r="Z8647" s="118"/>
      <c r="AA8647" s="118"/>
      <c r="AB8647" s="118"/>
      <c r="AC8647" s="118"/>
      <c r="AD8647" s="118"/>
      <c r="AE8647" s="139"/>
      <c r="AF8647" s="118"/>
      <c r="AG8647" s="118"/>
      <c r="AH8647" s="147" t="str">
        <f t="shared" si="1618"/>
        <v/>
      </c>
      <c r="AI8647" s="147" t="str">
        <f t="shared" si="1619"/>
        <v/>
      </c>
      <c r="AJ8647" s="148" t="str">
        <f t="shared" si="1608"/>
        <v/>
      </c>
      <c r="AK8647" s="148" t="str">
        <f t="shared" si="1609"/>
        <v/>
      </c>
      <c r="AL8647" s="147" t="str">
        <f t="shared" si="1610"/>
        <v/>
      </c>
      <c r="AM8647" s="147" t="str">
        <f t="shared" si="1611"/>
        <v/>
      </c>
      <c r="AN8647" s="147" t="str">
        <f t="shared" si="1612"/>
        <v/>
      </c>
      <c r="AO8647" s="118"/>
    </row>
    <row r="8648" spans="1:41">
      <c r="A8648" s="118"/>
      <c r="B8648" s="118"/>
      <c r="C8648" s="118"/>
      <c r="D8648" s="118"/>
      <c r="E8648" s="118"/>
      <c r="F8648" s="118"/>
      <c r="G8648" s="118"/>
      <c r="H8648" s="118"/>
      <c r="I8648" s="118"/>
      <c r="J8648" s="118"/>
      <c r="K8648" s="118"/>
      <c r="L8648" s="118"/>
      <c r="M8648" s="118"/>
      <c r="N8648" s="118"/>
      <c r="O8648" s="143" t="str">
        <f>IF(H8648="","",(S8648/S8648)&amp;":"&amp;ROUND(AH8648/S8648,2))</f>
        <v/>
      </c>
      <c r="P8648" s="118"/>
      <c r="Q8648" s="118"/>
      <c r="R8648" s="143" t="str">
        <f>IF(H8648="","",(S8648/S8648)&amp;":"&amp;ROUND(AI8648/S8648,2))</f>
        <v/>
      </c>
      <c r="S8648" s="144" t="str">
        <f t="shared" si="1613"/>
        <v/>
      </c>
      <c r="T8648" s="145" t="str">
        <f t="shared" si="1614"/>
        <v/>
      </c>
      <c r="U8648" s="118"/>
      <c r="V8648" s="145" t="str">
        <f t="shared" si="1615"/>
        <v/>
      </c>
      <c r="W8648" s="144" t="str">
        <f t="shared" si="1616"/>
        <v/>
      </c>
      <c r="X8648" s="146" t="str">
        <f>IF(C8648="","",IF(OR(C8648="Trade",C8648="Multi Position"),(X8647+V8648),IF(C8648="Deposit",(X8647+AE8648),IF(C8648="Withdrawal",(X8647-AE8648)))))</f>
        <v/>
      </c>
      <c r="Y8648" s="145" t="str">
        <f t="shared" si="1617"/>
        <v/>
      </c>
      <c r="Z8648" s="118"/>
      <c r="AA8648" s="118"/>
      <c r="AB8648" s="118"/>
      <c r="AC8648" s="118"/>
      <c r="AD8648" s="118"/>
      <c r="AE8648" s="139"/>
      <c r="AF8648" s="118"/>
      <c r="AG8648" s="118"/>
      <c r="AH8648" s="147" t="str">
        <f t="shared" si="1618"/>
        <v/>
      </c>
      <c r="AI8648" s="147" t="str">
        <f t="shared" si="1619"/>
        <v/>
      </c>
      <c r="AJ8648" s="148" t="str">
        <f t="shared" si="1608"/>
        <v/>
      </c>
      <c r="AK8648" s="148" t="str">
        <f t="shared" si="1609"/>
        <v/>
      </c>
      <c r="AL8648" s="147" t="str">
        <f t="shared" si="1610"/>
        <v/>
      </c>
      <c r="AM8648" s="147" t="str">
        <f t="shared" si="1611"/>
        <v/>
      </c>
      <c r="AN8648" s="147" t="str">
        <f t="shared" si="1612"/>
        <v/>
      </c>
      <c r="AO8648" s="118"/>
    </row>
    <row r="8649" spans="1:41">
      <c r="A8649" s="118"/>
      <c r="B8649" s="118"/>
      <c r="C8649" s="118"/>
      <c r="D8649" s="118"/>
      <c r="E8649" s="118"/>
      <c r="F8649" s="118"/>
      <c r="G8649" s="118"/>
      <c r="H8649" s="118"/>
      <c r="I8649" s="118"/>
      <c r="J8649" s="118"/>
      <c r="K8649" s="118"/>
      <c r="L8649" s="118"/>
      <c r="M8649" s="118"/>
      <c r="N8649" s="118"/>
      <c r="O8649" s="143" t="str">
        <f>IF(H8649="","",(S8649/S8649)&amp;":"&amp;ROUND(AH8649/S8649,2))</f>
        <v/>
      </c>
      <c r="P8649" s="118"/>
      <c r="Q8649" s="118"/>
      <c r="R8649" s="143" t="str">
        <f>IF(H8649="","",(S8649/S8649)&amp;":"&amp;ROUND(AI8649/S8649,2))</f>
        <v/>
      </c>
      <c r="S8649" s="144" t="str">
        <f t="shared" si="1613"/>
        <v/>
      </c>
      <c r="T8649" s="145" t="str">
        <f t="shared" si="1614"/>
        <v/>
      </c>
      <c r="U8649" s="118"/>
      <c r="V8649" s="145" t="str">
        <f t="shared" si="1615"/>
        <v/>
      </c>
      <c r="W8649" s="144" t="str">
        <f t="shared" si="1616"/>
        <v/>
      </c>
      <c r="X8649" s="146" t="str">
        <f>IF(C8649="","",IF(OR(C8649="Trade",C8649="Multi Position"),(X8648+V8649),IF(C8649="Deposit",(X8648+AE8649),IF(C8649="Withdrawal",(X8648-AE8649)))))</f>
        <v/>
      </c>
      <c r="Y8649" s="145" t="str">
        <f t="shared" si="1617"/>
        <v/>
      </c>
      <c r="Z8649" s="118"/>
      <c r="AA8649" s="118"/>
      <c r="AB8649" s="118"/>
      <c r="AC8649" s="118"/>
      <c r="AD8649" s="118"/>
      <c r="AE8649" s="139"/>
      <c r="AF8649" s="118"/>
      <c r="AG8649" s="118"/>
      <c r="AH8649" s="147" t="str">
        <f t="shared" si="1618"/>
        <v/>
      </c>
      <c r="AI8649" s="147" t="str">
        <f t="shared" si="1619"/>
        <v/>
      </c>
      <c r="AJ8649" s="148" t="str">
        <f t="shared" si="1608"/>
        <v/>
      </c>
      <c r="AK8649" s="148" t="str">
        <f t="shared" si="1609"/>
        <v/>
      </c>
      <c r="AL8649" s="147" t="str">
        <f t="shared" si="1610"/>
        <v/>
      </c>
      <c r="AM8649" s="147" t="str">
        <f t="shared" si="1611"/>
        <v/>
      </c>
      <c r="AN8649" s="147" t="str">
        <f t="shared" si="1612"/>
        <v/>
      </c>
      <c r="AO8649" s="118"/>
    </row>
    <row r="8650" spans="1:41">
      <c r="A8650" s="118"/>
      <c r="B8650" s="118"/>
      <c r="C8650" s="118"/>
      <c r="D8650" s="118"/>
      <c r="E8650" s="118"/>
      <c r="F8650" s="118"/>
      <c r="G8650" s="118"/>
      <c r="H8650" s="118"/>
      <c r="I8650" s="118"/>
      <c r="J8650" s="118"/>
      <c r="K8650" s="118"/>
      <c r="L8650" s="118"/>
      <c r="M8650" s="118"/>
      <c r="N8650" s="118"/>
      <c r="O8650" s="143" t="str">
        <f>IF(H8650="","",(S8650/S8650)&amp;":"&amp;ROUND(AH8650/S8650,2))</f>
        <v/>
      </c>
      <c r="P8650" s="118"/>
      <c r="Q8650" s="118"/>
      <c r="R8650" s="143" t="str">
        <f>IF(H8650="","",(S8650/S8650)&amp;":"&amp;ROUND(AI8650/S8650,2))</f>
        <v/>
      </c>
      <c r="S8650" s="144" t="str">
        <f t="shared" si="1613"/>
        <v/>
      </c>
      <c r="T8650" s="145" t="str">
        <f t="shared" si="1614"/>
        <v/>
      </c>
      <c r="U8650" s="118"/>
      <c r="V8650" s="145" t="str">
        <f t="shared" si="1615"/>
        <v/>
      </c>
      <c r="W8650" s="144" t="str">
        <f t="shared" si="1616"/>
        <v/>
      </c>
      <c r="X8650" s="146" t="str">
        <f>IF(C8650="","",IF(OR(C8650="Trade",C8650="Multi Position"),(X8649+V8650),IF(C8650="Deposit",(X8649+AE8650),IF(C8650="Withdrawal",(X8649-AE8650)))))</f>
        <v/>
      </c>
      <c r="Y8650" s="145" t="str">
        <f t="shared" si="1617"/>
        <v/>
      </c>
      <c r="Z8650" s="118"/>
      <c r="AA8650" s="118"/>
      <c r="AB8650" s="118"/>
      <c r="AC8650" s="118"/>
      <c r="AD8650" s="118"/>
      <c r="AE8650" s="139"/>
      <c r="AF8650" s="118"/>
      <c r="AG8650" s="118"/>
      <c r="AH8650" s="147" t="str">
        <f t="shared" si="1618"/>
        <v/>
      </c>
      <c r="AI8650" s="147" t="str">
        <f t="shared" si="1619"/>
        <v/>
      </c>
      <c r="AJ8650" s="148" t="str">
        <f t="shared" ref="AJ8650:AJ8713" si="1620">IF(V8650&lt;0,V8650/-X8650,S8650)</f>
        <v/>
      </c>
      <c r="AK8650" s="148" t="str">
        <f t="shared" ref="AK8650:AK8713" si="1621">IF(V8650="","",IF(H8650="LONG",IF(V8650&gt;0,V8650/X8650,((L8650*(P8650-K8650))/X8650)),IF(V8650&gt;0,V8650/X8650,((L8650*(K8650-P8650))/X8650))))</f>
        <v/>
      </c>
      <c r="AL8650" s="147" t="str">
        <f t="shared" ref="AL8650:AL8713" si="1622">IF(B8650="","",MONTH(B8650))</f>
        <v/>
      </c>
      <c r="AM8650" s="147" t="str">
        <f t="shared" ref="AM8650:AM8713" si="1623">IF(B8650="","",YEAR(B8650))</f>
        <v/>
      </c>
      <c r="AN8650" s="147" t="str">
        <f t="shared" ref="AN8650:AN8713" si="1624">IF(B8650="","",DAY(B8650))</f>
        <v/>
      </c>
      <c r="AO8650" s="118"/>
    </row>
    <row r="8651" spans="1:41">
      <c r="A8651" s="118"/>
      <c r="B8651" s="118"/>
      <c r="C8651" s="118"/>
      <c r="D8651" s="118"/>
      <c r="E8651" s="118"/>
      <c r="F8651" s="118"/>
      <c r="G8651" s="118"/>
      <c r="H8651" s="118"/>
      <c r="I8651" s="118"/>
      <c r="J8651" s="118"/>
      <c r="K8651" s="118"/>
      <c r="L8651" s="118"/>
      <c r="M8651" s="118"/>
      <c r="N8651" s="118"/>
      <c r="O8651" s="143" t="str">
        <f>IF(H8651="","",(S8651/S8651)&amp;":"&amp;ROUND(AH8651/S8651,2))</f>
        <v/>
      </c>
      <c r="P8651" s="118"/>
      <c r="Q8651" s="118"/>
      <c r="R8651" s="143" t="str">
        <f>IF(H8651="","",(S8651/S8651)&amp;":"&amp;ROUND(AI8651/S8651,2))</f>
        <v/>
      </c>
      <c r="S8651" s="144" t="str">
        <f t="shared" ref="S8651:S8714" si="1625">IF(N8651="","",IF(H8651="LONG",(((K8651-M8651)*L8651)/X8650),(((M8651-K8651)*L8651)/X8650)))</f>
        <v/>
      </c>
      <c r="T8651" s="145" t="str">
        <f t="shared" ref="T8651:T8714" si="1626">IF(K8651="","",IF(H8651="LONG",(P8651*L8651)-(K8651*L8651),(K8651*L8651)-(P8651*L8651)))</f>
        <v/>
      </c>
      <c r="U8651" s="118"/>
      <c r="V8651" s="145" t="str">
        <f t="shared" ref="V8651:V8714" si="1627">IF(K8651="","",IF(T8651&lt;0,(T8651)-+U8651,(T8651)-U8651))</f>
        <v/>
      </c>
      <c r="W8651" s="144" t="str">
        <f t="shared" ref="W8651:W8714" si="1628">IF(P8651="","",SUM(V8651/X8650))</f>
        <v/>
      </c>
      <c r="X8651" s="146" t="str">
        <f>IF(C8651="","",IF(OR(C8651="Trade",C8651="Multi Position"),(X8650+V8651),IF(C8651="Deposit",(X8650+AE8651),IF(C8651="Withdrawal",(X8650-AE8651)))))</f>
        <v/>
      </c>
      <c r="Y8651" s="145" t="str">
        <f t="shared" ref="Y8651:Y8714" si="1629">IF(Q8651="","",INT(Q8651-B8651)&amp;" Days "&amp;TEXT(Q8651-B8651,"H"" Hrs ""m"" mins """))</f>
        <v/>
      </c>
      <c r="Z8651" s="118"/>
      <c r="AA8651" s="118"/>
      <c r="AB8651" s="118"/>
      <c r="AC8651" s="118"/>
      <c r="AD8651" s="118"/>
      <c r="AE8651" s="139"/>
      <c r="AF8651" s="118"/>
      <c r="AG8651" s="118"/>
      <c r="AH8651" s="147" t="str">
        <f t="shared" ref="AH8651:AH8714" si="1630">IF(K8651="","", IF(H8651="LONG", (((N8651-K8651)*L8651)/X8650), (((K8651-N8651)*L8651)/X8650)))</f>
        <v/>
      </c>
      <c r="AI8651" s="147" t="str">
        <f t="shared" ref="AI8651:AI8714" si="1631">IF(K8651="","", IF(H8651="LONG", (((P8651-K8651)*L8651)/X8650), (((K8651-P8651)*L8651)/X8650)))</f>
        <v/>
      </c>
      <c r="AJ8651" s="148" t="str">
        <f t="shared" si="1620"/>
        <v/>
      </c>
      <c r="AK8651" s="148" t="str">
        <f t="shared" si="1621"/>
        <v/>
      </c>
      <c r="AL8651" s="147" t="str">
        <f t="shared" si="1622"/>
        <v/>
      </c>
      <c r="AM8651" s="147" t="str">
        <f t="shared" si="1623"/>
        <v/>
      </c>
      <c r="AN8651" s="147" t="str">
        <f t="shared" si="1624"/>
        <v/>
      </c>
      <c r="AO8651" s="118"/>
    </row>
    <row r="8652" spans="1:41">
      <c r="A8652" s="118"/>
      <c r="B8652" s="118"/>
      <c r="C8652" s="118"/>
      <c r="D8652" s="118"/>
      <c r="E8652" s="118"/>
      <c r="F8652" s="118"/>
      <c r="G8652" s="118"/>
      <c r="H8652" s="118"/>
      <c r="I8652" s="118"/>
      <c r="J8652" s="118"/>
      <c r="K8652" s="118"/>
      <c r="L8652" s="118"/>
      <c r="M8652" s="118"/>
      <c r="N8652" s="118"/>
      <c r="O8652" s="143" t="str">
        <f>IF(H8652="","",(S8652/S8652)&amp;":"&amp;ROUND(AH8652/S8652,2))</f>
        <v/>
      </c>
      <c r="P8652" s="118"/>
      <c r="Q8652" s="118"/>
      <c r="R8652" s="143" t="str">
        <f>IF(H8652="","",(S8652/S8652)&amp;":"&amp;ROUND(AI8652/S8652,2))</f>
        <v/>
      </c>
      <c r="S8652" s="144" t="str">
        <f t="shared" si="1625"/>
        <v/>
      </c>
      <c r="T8652" s="145" t="str">
        <f t="shared" si="1626"/>
        <v/>
      </c>
      <c r="U8652" s="118"/>
      <c r="V8652" s="145" t="str">
        <f t="shared" si="1627"/>
        <v/>
      </c>
      <c r="W8652" s="144" t="str">
        <f t="shared" si="1628"/>
        <v/>
      </c>
      <c r="X8652" s="146" t="str">
        <f>IF(C8652="","",IF(OR(C8652="Trade",C8652="Multi Position"),(X8651+V8652),IF(C8652="Deposit",(X8651+AE8652),IF(C8652="Withdrawal",(X8651-AE8652)))))</f>
        <v/>
      </c>
      <c r="Y8652" s="145" t="str">
        <f t="shared" si="1629"/>
        <v/>
      </c>
      <c r="Z8652" s="118"/>
      <c r="AA8652" s="118"/>
      <c r="AB8652" s="118"/>
      <c r="AC8652" s="118"/>
      <c r="AD8652" s="118"/>
      <c r="AE8652" s="139"/>
      <c r="AF8652" s="118"/>
      <c r="AG8652" s="118"/>
      <c r="AH8652" s="147" t="str">
        <f t="shared" si="1630"/>
        <v/>
      </c>
      <c r="AI8652" s="147" t="str">
        <f t="shared" si="1631"/>
        <v/>
      </c>
      <c r="AJ8652" s="148" t="str">
        <f t="shared" si="1620"/>
        <v/>
      </c>
      <c r="AK8652" s="148" t="str">
        <f t="shared" si="1621"/>
        <v/>
      </c>
      <c r="AL8652" s="147" t="str">
        <f t="shared" si="1622"/>
        <v/>
      </c>
      <c r="AM8652" s="147" t="str">
        <f t="shared" si="1623"/>
        <v/>
      </c>
      <c r="AN8652" s="147" t="str">
        <f t="shared" si="1624"/>
        <v/>
      </c>
      <c r="AO8652" s="118"/>
    </row>
    <row r="8653" spans="1:41">
      <c r="A8653" s="118"/>
      <c r="B8653" s="118"/>
      <c r="C8653" s="118"/>
      <c r="D8653" s="118"/>
      <c r="E8653" s="118"/>
      <c r="F8653" s="118"/>
      <c r="G8653" s="118"/>
      <c r="H8653" s="118"/>
      <c r="I8653" s="118"/>
      <c r="J8653" s="118"/>
      <c r="K8653" s="118"/>
      <c r="L8653" s="118"/>
      <c r="M8653" s="118"/>
      <c r="N8653" s="118"/>
      <c r="O8653" s="143" t="str">
        <f>IF(H8653="","",(S8653/S8653)&amp;":"&amp;ROUND(AH8653/S8653,2))</f>
        <v/>
      </c>
      <c r="P8653" s="118"/>
      <c r="Q8653" s="118"/>
      <c r="R8653" s="143" t="str">
        <f>IF(H8653="","",(S8653/S8653)&amp;":"&amp;ROUND(AI8653/S8653,2))</f>
        <v/>
      </c>
      <c r="S8653" s="144" t="str">
        <f t="shared" si="1625"/>
        <v/>
      </c>
      <c r="T8653" s="145" t="str">
        <f t="shared" si="1626"/>
        <v/>
      </c>
      <c r="U8653" s="118"/>
      <c r="V8653" s="145" t="str">
        <f t="shared" si="1627"/>
        <v/>
      </c>
      <c r="W8653" s="144" t="str">
        <f t="shared" si="1628"/>
        <v/>
      </c>
      <c r="X8653" s="146" t="str">
        <f>IF(C8653="","",IF(OR(C8653="Trade",C8653="Multi Position"),(X8652+V8653),IF(C8653="Deposit",(X8652+AE8653),IF(C8653="Withdrawal",(X8652-AE8653)))))</f>
        <v/>
      </c>
      <c r="Y8653" s="145" t="str">
        <f t="shared" si="1629"/>
        <v/>
      </c>
      <c r="Z8653" s="118"/>
      <c r="AA8653" s="118"/>
      <c r="AB8653" s="118"/>
      <c r="AC8653" s="118"/>
      <c r="AD8653" s="118"/>
      <c r="AE8653" s="139"/>
      <c r="AF8653" s="118"/>
      <c r="AG8653" s="118"/>
      <c r="AH8653" s="147" t="str">
        <f t="shared" si="1630"/>
        <v/>
      </c>
      <c r="AI8653" s="147" t="str">
        <f t="shared" si="1631"/>
        <v/>
      </c>
      <c r="AJ8653" s="148" t="str">
        <f t="shared" si="1620"/>
        <v/>
      </c>
      <c r="AK8653" s="148" t="str">
        <f t="shared" si="1621"/>
        <v/>
      </c>
      <c r="AL8653" s="147" t="str">
        <f t="shared" si="1622"/>
        <v/>
      </c>
      <c r="AM8653" s="147" t="str">
        <f t="shared" si="1623"/>
        <v/>
      </c>
      <c r="AN8653" s="147" t="str">
        <f t="shared" si="1624"/>
        <v/>
      </c>
      <c r="AO8653" s="118"/>
    </row>
    <row r="8654" spans="1:41">
      <c r="A8654" s="118"/>
      <c r="B8654" s="118"/>
      <c r="C8654" s="118"/>
      <c r="D8654" s="118"/>
      <c r="E8654" s="118"/>
      <c r="F8654" s="118"/>
      <c r="G8654" s="118"/>
      <c r="H8654" s="118"/>
      <c r="I8654" s="118"/>
      <c r="J8654" s="118"/>
      <c r="K8654" s="118"/>
      <c r="L8654" s="118"/>
      <c r="M8654" s="118"/>
      <c r="N8654" s="118"/>
      <c r="O8654" s="143" t="str">
        <f>IF(H8654="","",(S8654/S8654)&amp;":"&amp;ROUND(AH8654/S8654,2))</f>
        <v/>
      </c>
      <c r="P8654" s="118"/>
      <c r="Q8654" s="118"/>
      <c r="R8654" s="143" t="str">
        <f>IF(H8654="","",(S8654/S8654)&amp;":"&amp;ROUND(AI8654/S8654,2))</f>
        <v/>
      </c>
      <c r="S8654" s="144" t="str">
        <f t="shared" si="1625"/>
        <v/>
      </c>
      <c r="T8654" s="145" t="str">
        <f t="shared" si="1626"/>
        <v/>
      </c>
      <c r="U8654" s="118"/>
      <c r="V8654" s="145" t="str">
        <f t="shared" si="1627"/>
        <v/>
      </c>
      <c r="W8654" s="144" t="str">
        <f t="shared" si="1628"/>
        <v/>
      </c>
      <c r="X8654" s="146" t="str">
        <f>IF(C8654="","",IF(OR(C8654="Trade",C8654="Multi Position"),(X8653+V8654),IF(C8654="Deposit",(X8653+AE8654),IF(C8654="Withdrawal",(X8653-AE8654)))))</f>
        <v/>
      </c>
      <c r="Y8654" s="145" t="str">
        <f t="shared" si="1629"/>
        <v/>
      </c>
      <c r="Z8654" s="118"/>
      <c r="AA8654" s="118"/>
      <c r="AB8654" s="118"/>
      <c r="AC8654" s="118"/>
      <c r="AD8654" s="118"/>
      <c r="AE8654" s="139"/>
      <c r="AF8654" s="118"/>
      <c r="AG8654" s="118"/>
      <c r="AH8654" s="147" t="str">
        <f t="shared" si="1630"/>
        <v/>
      </c>
      <c r="AI8654" s="147" t="str">
        <f t="shared" si="1631"/>
        <v/>
      </c>
      <c r="AJ8654" s="148" t="str">
        <f t="shared" si="1620"/>
        <v/>
      </c>
      <c r="AK8654" s="148" t="str">
        <f t="shared" si="1621"/>
        <v/>
      </c>
      <c r="AL8654" s="147" t="str">
        <f t="shared" si="1622"/>
        <v/>
      </c>
      <c r="AM8654" s="147" t="str">
        <f t="shared" si="1623"/>
        <v/>
      </c>
      <c r="AN8654" s="147" t="str">
        <f t="shared" si="1624"/>
        <v/>
      </c>
      <c r="AO8654" s="118"/>
    </row>
    <row r="8655" spans="1:41">
      <c r="A8655" s="118"/>
      <c r="B8655" s="118"/>
      <c r="C8655" s="118"/>
      <c r="D8655" s="118"/>
      <c r="E8655" s="118"/>
      <c r="F8655" s="118"/>
      <c r="G8655" s="118"/>
      <c r="H8655" s="118"/>
      <c r="I8655" s="118"/>
      <c r="J8655" s="118"/>
      <c r="K8655" s="118"/>
      <c r="L8655" s="118"/>
      <c r="M8655" s="118"/>
      <c r="N8655" s="118"/>
      <c r="O8655" s="143" t="str">
        <f>IF(H8655="","",(S8655/S8655)&amp;":"&amp;ROUND(AH8655/S8655,2))</f>
        <v/>
      </c>
      <c r="P8655" s="118"/>
      <c r="Q8655" s="118"/>
      <c r="R8655" s="143" t="str">
        <f>IF(H8655="","",(S8655/S8655)&amp;":"&amp;ROUND(AI8655/S8655,2))</f>
        <v/>
      </c>
      <c r="S8655" s="144" t="str">
        <f t="shared" si="1625"/>
        <v/>
      </c>
      <c r="T8655" s="145" t="str">
        <f t="shared" si="1626"/>
        <v/>
      </c>
      <c r="U8655" s="118"/>
      <c r="V8655" s="145" t="str">
        <f t="shared" si="1627"/>
        <v/>
      </c>
      <c r="W8655" s="144" t="str">
        <f t="shared" si="1628"/>
        <v/>
      </c>
      <c r="X8655" s="146" t="str">
        <f>IF(C8655="","",IF(OR(C8655="Trade",C8655="Multi Position"),(X8654+V8655),IF(C8655="Deposit",(X8654+AE8655),IF(C8655="Withdrawal",(X8654-AE8655)))))</f>
        <v/>
      </c>
      <c r="Y8655" s="145" t="str">
        <f t="shared" si="1629"/>
        <v/>
      </c>
      <c r="Z8655" s="118"/>
      <c r="AA8655" s="118"/>
      <c r="AB8655" s="118"/>
      <c r="AC8655" s="118"/>
      <c r="AD8655" s="118"/>
      <c r="AE8655" s="139"/>
      <c r="AF8655" s="118"/>
      <c r="AG8655" s="118"/>
      <c r="AH8655" s="147" t="str">
        <f t="shared" si="1630"/>
        <v/>
      </c>
      <c r="AI8655" s="147" t="str">
        <f t="shared" si="1631"/>
        <v/>
      </c>
      <c r="AJ8655" s="148" t="str">
        <f t="shared" si="1620"/>
        <v/>
      </c>
      <c r="AK8655" s="148" t="str">
        <f t="shared" si="1621"/>
        <v/>
      </c>
      <c r="AL8655" s="147" t="str">
        <f t="shared" si="1622"/>
        <v/>
      </c>
      <c r="AM8655" s="147" t="str">
        <f t="shared" si="1623"/>
        <v/>
      </c>
      <c r="AN8655" s="147" t="str">
        <f t="shared" si="1624"/>
        <v/>
      </c>
      <c r="AO8655" s="118"/>
    </row>
    <row r="8656" spans="1:41">
      <c r="A8656" s="118"/>
      <c r="B8656" s="118"/>
      <c r="C8656" s="118"/>
      <c r="D8656" s="118"/>
      <c r="E8656" s="118"/>
      <c r="F8656" s="118"/>
      <c r="G8656" s="118"/>
      <c r="H8656" s="118"/>
      <c r="I8656" s="118"/>
      <c r="J8656" s="118"/>
      <c r="K8656" s="118"/>
      <c r="L8656" s="118"/>
      <c r="M8656" s="118"/>
      <c r="N8656" s="118"/>
      <c r="O8656" s="143" t="str">
        <f>IF(H8656="","",(S8656/S8656)&amp;":"&amp;ROUND(AH8656/S8656,2))</f>
        <v/>
      </c>
      <c r="P8656" s="118"/>
      <c r="Q8656" s="118"/>
      <c r="R8656" s="143" t="str">
        <f>IF(H8656="","",(S8656/S8656)&amp;":"&amp;ROUND(AI8656/S8656,2))</f>
        <v/>
      </c>
      <c r="S8656" s="144" t="str">
        <f t="shared" si="1625"/>
        <v/>
      </c>
      <c r="T8656" s="145" t="str">
        <f t="shared" si="1626"/>
        <v/>
      </c>
      <c r="U8656" s="118"/>
      <c r="V8656" s="145" t="str">
        <f t="shared" si="1627"/>
        <v/>
      </c>
      <c r="W8656" s="144" t="str">
        <f t="shared" si="1628"/>
        <v/>
      </c>
      <c r="X8656" s="146" t="str">
        <f>IF(C8656="","",IF(OR(C8656="Trade",C8656="Multi Position"),(X8655+V8656),IF(C8656="Deposit",(X8655+AE8656),IF(C8656="Withdrawal",(X8655-AE8656)))))</f>
        <v/>
      </c>
      <c r="Y8656" s="145" t="str">
        <f t="shared" si="1629"/>
        <v/>
      </c>
      <c r="Z8656" s="118"/>
      <c r="AA8656" s="118"/>
      <c r="AB8656" s="118"/>
      <c r="AC8656" s="118"/>
      <c r="AD8656" s="118"/>
      <c r="AE8656" s="139"/>
      <c r="AF8656" s="118"/>
      <c r="AG8656" s="118"/>
      <c r="AH8656" s="147" t="str">
        <f t="shared" si="1630"/>
        <v/>
      </c>
      <c r="AI8656" s="147" t="str">
        <f t="shared" si="1631"/>
        <v/>
      </c>
      <c r="AJ8656" s="148" t="str">
        <f t="shared" si="1620"/>
        <v/>
      </c>
      <c r="AK8656" s="148" t="str">
        <f t="shared" si="1621"/>
        <v/>
      </c>
      <c r="AL8656" s="147" t="str">
        <f t="shared" si="1622"/>
        <v/>
      </c>
      <c r="AM8656" s="147" t="str">
        <f t="shared" si="1623"/>
        <v/>
      </c>
      <c r="AN8656" s="147" t="str">
        <f t="shared" si="1624"/>
        <v/>
      </c>
      <c r="AO8656" s="118"/>
    </row>
    <row r="8657" spans="1:41">
      <c r="A8657" s="118"/>
      <c r="B8657" s="118"/>
      <c r="C8657" s="118"/>
      <c r="D8657" s="118"/>
      <c r="E8657" s="118"/>
      <c r="F8657" s="118"/>
      <c r="G8657" s="118"/>
      <c r="H8657" s="118"/>
      <c r="I8657" s="118"/>
      <c r="J8657" s="118"/>
      <c r="K8657" s="118"/>
      <c r="L8657" s="118"/>
      <c r="M8657" s="118"/>
      <c r="N8657" s="118"/>
      <c r="O8657" s="143" t="str">
        <f>IF(H8657="","",(S8657/S8657)&amp;":"&amp;ROUND(AH8657/S8657,2))</f>
        <v/>
      </c>
      <c r="P8657" s="118"/>
      <c r="Q8657" s="118"/>
      <c r="R8657" s="143" t="str">
        <f>IF(H8657="","",(S8657/S8657)&amp;":"&amp;ROUND(AI8657/S8657,2))</f>
        <v/>
      </c>
      <c r="S8657" s="144" t="str">
        <f t="shared" si="1625"/>
        <v/>
      </c>
      <c r="T8657" s="145" t="str">
        <f t="shared" si="1626"/>
        <v/>
      </c>
      <c r="U8657" s="118"/>
      <c r="V8657" s="145" t="str">
        <f t="shared" si="1627"/>
        <v/>
      </c>
      <c r="W8657" s="144" t="str">
        <f t="shared" si="1628"/>
        <v/>
      </c>
      <c r="X8657" s="146" t="str">
        <f>IF(C8657="","",IF(OR(C8657="Trade",C8657="Multi Position"),(X8656+V8657),IF(C8657="Deposit",(X8656+AE8657),IF(C8657="Withdrawal",(X8656-AE8657)))))</f>
        <v/>
      </c>
      <c r="Y8657" s="145" t="str">
        <f t="shared" si="1629"/>
        <v/>
      </c>
      <c r="Z8657" s="118"/>
      <c r="AA8657" s="118"/>
      <c r="AB8657" s="118"/>
      <c r="AC8657" s="118"/>
      <c r="AD8657" s="118"/>
      <c r="AE8657" s="139"/>
      <c r="AF8657" s="118"/>
      <c r="AG8657" s="118"/>
      <c r="AH8657" s="147" t="str">
        <f t="shared" si="1630"/>
        <v/>
      </c>
      <c r="AI8657" s="147" t="str">
        <f t="shared" si="1631"/>
        <v/>
      </c>
      <c r="AJ8657" s="148" t="str">
        <f t="shared" si="1620"/>
        <v/>
      </c>
      <c r="AK8657" s="148" t="str">
        <f t="shared" si="1621"/>
        <v/>
      </c>
      <c r="AL8657" s="147" t="str">
        <f t="shared" si="1622"/>
        <v/>
      </c>
      <c r="AM8657" s="147" t="str">
        <f t="shared" si="1623"/>
        <v/>
      </c>
      <c r="AN8657" s="147" t="str">
        <f t="shared" si="1624"/>
        <v/>
      </c>
      <c r="AO8657" s="118"/>
    </row>
    <row r="8658" spans="1:41">
      <c r="A8658" s="118"/>
      <c r="B8658" s="118"/>
      <c r="C8658" s="118"/>
      <c r="D8658" s="118"/>
      <c r="E8658" s="118"/>
      <c r="F8658" s="118"/>
      <c r="G8658" s="118"/>
      <c r="H8658" s="118"/>
      <c r="I8658" s="118"/>
      <c r="J8658" s="118"/>
      <c r="K8658" s="118"/>
      <c r="L8658" s="118"/>
      <c r="M8658" s="118"/>
      <c r="N8658" s="118"/>
      <c r="O8658" s="143" t="str">
        <f>IF(H8658="","",(S8658/S8658)&amp;":"&amp;ROUND(AH8658/S8658,2))</f>
        <v/>
      </c>
      <c r="P8658" s="118"/>
      <c r="Q8658" s="118"/>
      <c r="R8658" s="143" t="str">
        <f>IF(H8658="","",(S8658/S8658)&amp;":"&amp;ROUND(AI8658/S8658,2))</f>
        <v/>
      </c>
      <c r="S8658" s="144" t="str">
        <f t="shared" si="1625"/>
        <v/>
      </c>
      <c r="T8658" s="145" t="str">
        <f t="shared" si="1626"/>
        <v/>
      </c>
      <c r="U8658" s="118"/>
      <c r="V8658" s="145" t="str">
        <f t="shared" si="1627"/>
        <v/>
      </c>
      <c r="W8658" s="144" t="str">
        <f t="shared" si="1628"/>
        <v/>
      </c>
      <c r="X8658" s="146" t="str">
        <f>IF(C8658="","",IF(OR(C8658="Trade",C8658="Multi Position"),(X8657+V8658),IF(C8658="Deposit",(X8657+AE8658),IF(C8658="Withdrawal",(X8657-AE8658)))))</f>
        <v/>
      </c>
      <c r="Y8658" s="145" t="str">
        <f t="shared" si="1629"/>
        <v/>
      </c>
      <c r="Z8658" s="118"/>
      <c r="AA8658" s="118"/>
      <c r="AB8658" s="118"/>
      <c r="AC8658" s="118"/>
      <c r="AD8658" s="118"/>
      <c r="AE8658" s="139"/>
      <c r="AF8658" s="118"/>
      <c r="AG8658" s="118"/>
      <c r="AH8658" s="147" t="str">
        <f t="shared" si="1630"/>
        <v/>
      </c>
      <c r="AI8658" s="147" t="str">
        <f t="shared" si="1631"/>
        <v/>
      </c>
      <c r="AJ8658" s="148" t="str">
        <f t="shared" si="1620"/>
        <v/>
      </c>
      <c r="AK8658" s="148" t="str">
        <f t="shared" si="1621"/>
        <v/>
      </c>
      <c r="AL8658" s="147" t="str">
        <f t="shared" si="1622"/>
        <v/>
      </c>
      <c r="AM8658" s="147" t="str">
        <f t="shared" si="1623"/>
        <v/>
      </c>
      <c r="AN8658" s="147" t="str">
        <f t="shared" si="1624"/>
        <v/>
      </c>
      <c r="AO8658" s="118"/>
    </row>
    <row r="8659" spans="1:41">
      <c r="A8659" s="118"/>
      <c r="B8659" s="118"/>
      <c r="C8659" s="118"/>
      <c r="D8659" s="118"/>
      <c r="E8659" s="118"/>
      <c r="F8659" s="118"/>
      <c r="G8659" s="118"/>
      <c r="H8659" s="118"/>
      <c r="I8659" s="118"/>
      <c r="J8659" s="118"/>
      <c r="K8659" s="118"/>
      <c r="L8659" s="118"/>
      <c r="M8659" s="118"/>
      <c r="N8659" s="118"/>
      <c r="O8659" s="143" t="str">
        <f>IF(H8659="","",(S8659/S8659)&amp;":"&amp;ROUND(AH8659/S8659,2))</f>
        <v/>
      </c>
      <c r="P8659" s="118"/>
      <c r="Q8659" s="118"/>
      <c r="R8659" s="143" t="str">
        <f>IF(H8659="","",(S8659/S8659)&amp;":"&amp;ROUND(AI8659/S8659,2))</f>
        <v/>
      </c>
      <c r="S8659" s="144" t="str">
        <f t="shared" si="1625"/>
        <v/>
      </c>
      <c r="T8659" s="145" t="str">
        <f t="shared" si="1626"/>
        <v/>
      </c>
      <c r="U8659" s="118"/>
      <c r="V8659" s="145" t="str">
        <f t="shared" si="1627"/>
        <v/>
      </c>
      <c r="W8659" s="144" t="str">
        <f t="shared" si="1628"/>
        <v/>
      </c>
      <c r="X8659" s="146" t="str">
        <f>IF(C8659="","",IF(OR(C8659="Trade",C8659="Multi Position"),(X8658+V8659),IF(C8659="Deposit",(X8658+AE8659),IF(C8659="Withdrawal",(X8658-AE8659)))))</f>
        <v/>
      </c>
      <c r="Y8659" s="145" t="str">
        <f t="shared" si="1629"/>
        <v/>
      </c>
      <c r="Z8659" s="118"/>
      <c r="AA8659" s="118"/>
      <c r="AB8659" s="118"/>
      <c r="AC8659" s="118"/>
      <c r="AD8659" s="118"/>
      <c r="AE8659" s="139"/>
      <c r="AF8659" s="118"/>
      <c r="AG8659" s="118"/>
      <c r="AH8659" s="147" t="str">
        <f t="shared" si="1630"/>
        <v/>
      </c>
      <c r="AI8659" s="147" t="str">
        <f t="shared" si="1631"/>
        <v/>
      </c>
      <c r="AJ8659" s="148" t="str">
        <f t="shared" si="1620"/>
        <v/>
      </c>
      <c r="AK8659" s="148" t="str">
        <f t="shared" si="1621"/>
        <v/>
      </c>
      <c r="AL8659" s="147" t="str">
        <f t="shared" si="1622"/>
        <v/>
      </c>
      <c r="AM8659" s="147" t="str">
        <f t="shared" si="1623"/>
        <v/>
      </c>
      <c r="AN8659" s="147" t="str">
        <f t="shared" si="1624"/>
        <v/>
      </c>
      <c r="AO8659" s="118"/>
    </row>
    <row r="8660" spans="1:41">
      <c r="A8660" s="118"/>
      <c r="B8660" s="118"/>
      <c r="C8660" s="118"/>
      <c r="D8660" s="118"/>
      <c r="E8660" s="118"/>
      <c r="F8660" s="118"/>
      <c r="G8660" s="118"/>
      <c r="H8660" s="118"/>
      <c r="I8660" s="118"/>
      <c r="J8660" s="118"/>
      <c r="K8660" s="118"/>
      <c r="L8660" s="118"/>
      <c r="M8660" s="118"/>
      <c r="N8660" s="118"/>
      <c r="O8660" s="143" t="str">
        <f>IF(H8660="","",(S8660/S8660)&amp;":"&amp;ROUND(AH8660/S8660,2))</f>
        <v/>
      </c>
      <c r="P8660" s="118"/>
      <c r="Q8660" s="118"/>
      <c r="R8660" s="143" t="str">
        <f>IF(H8660="","",(S8660/S8660)&amp;":"&amp;ROUND(AI8660/S8660,2))</f>
        <v/>
      </c>
      <c r="S8660" s="144" t="str">
        <f t="shared" si="1625"/>
        <v/>
      </c>
      <c r="T8660" s="145" t="str">
        <f t="shared" si="1626"/>
        <v/>
      </c>
      <c r="U8660" s="118"/>
      <c r="V8660" s="145" t="str">
        <f t="shared" si="1627"/>
        <v/>
      </c>
      <c r="W8660" s="144" t="str">
        <f t="shared" si="1628"/>
        <v/>
      </c>
      <c r="X8660" s="146" t="str">
        <f>IF(C8660="","",IF(OR(C8660="Trade",C8660="Multi Position"),(X8659+V8660),IF(C8660="Deposit",(X8659+AE8660),IF(C8660="Withdrawal",(X8659-AE8660)))))</f>
        <v/>
      </c>
      <c r="Y8660" s="145" t="str">
        <f t="shared" si="1629"/>
        <v/>
      </c>
      <c r="Z8660" s="118"/>
      <c r="AA8660" s="118"/>
      <c r="AB8660" s="118"/>
      <c r="AC8660" s="118"/>
      <c r="AD8660" s="118"/>
      <c r="AE8660" s="139"/>
      <c r="AF8660" s="118"/>
      <c r="AG8660" s="118"/>
      <c r="AH8660" s="147" t="str">
        <f t="shared" si="1630"/>
        <v/>
      </c>
      <c r="AI8660" s="147" t="str">
        <f t="shared" si="1631"/>
        <v/>
      </c>
      <c r="AJ8660" s="148" t="str">
        <f t="shared" si="1620"/>
        <v/>
      </c>
      <c r="AK8660" s="148" t="str">
        <f t="shared" si="1621"/>
        <v/>
      </c>
      <c r="AL8660" s="147" t="str">
        <f t="shared" si="1622"/>
        <v/>
      </c>
      <c r="AM8660" s="147" t="str">
        <f t="shared" si="1623"/>
        <v/>
      </c>
      <c r="AN8660" s="147" t="str">
        <f t="shared" si="1624"/>
        <v/>
      </c>
      <c r="AO8660" s="118"/>
    </row>
    <row r="8661" spans="1:41">
      <c r="A8661" s="118"/>
      <c r="B8661" s="118"/>
      <c r="C8661" s="118"/>
      <c r="D8661" s="118"/>
      <c r="E8661" s="118"/>
      <c r="F8661" s="118"/>
      <c r="G8661" s="118"/>
      <c r="H8661" s="118"/>
      <c r="I8661" s="118"/>
      <c r="J8661" s="118"/>
      <c r="K8661" s="118"/>
      <c r="L8661" s="118"/>
      <c r="M8661" s="118"/>
      <c r="N8661" s="118"/>
      <c r="O8661" s="143" t="str">
        <f>IF(H8661="","",(S8661/S8661)&amp;":"&amp;ROUND(AH8661/S8661,2))</f>
        <v/>
      </c>
      <c r="P8661" s="118"/>
      <c r="Q8661" s="118"/>
      <c r="R8661" s="143" t="str">
        <f>IF(H8661="","",(S8661/S8661)&amp;":"&amp;ROUND(AI8661/S8661,2))</f>
        <v/>
      </c>
      <c r="S8661" s="144" t="str">
        <f t="shared" si="1625"/>
        <v/>
      </c>
      <c r="T8661" s="145" t="str">
        <f t="shared" si="1626"/>
        <v/>
      </c>
      <c r="U8661" s="118"/>
      <c r="V8661" s="145" t="str">
        <f t="shared" si="1627"/>
        <v/>
      </c>
      <c r="W8661" s="144" t="str">
        <f t="shared" si="1628"/>
        <v/>
      </c>
      <c r="X8661" s="146" t="str">
        <f>IF(C8661="","",IF(OR(C8661="Trade",C8661="Multi Position"),(X8660+V8661),IF(C8661="Deposit",(X8660+AE8661),IF(C8661="Withdrawal",(X8660-AE8661)))))</f>
        <v/>
      </c>
      <c r="Y8661" s="145" t="str">
        <f t="shared" si="1629"/>
        <v/>
      </c>
      <c r="Z8661" s="118"/>
      <c r="AA8661" s="118"/>
      <c r="AB8661" s="118"/>
      <c r="AC8661" s="118"/>
      <c r="AD8661" s="118"/>
      <c r="AE8661" s="139"/>
      <c r="AF8661" s="118"/>
      <c r="AG8661" s="118"/>
      <c r="AH8661" s="147" t="str">
        <f t="shared" si="1630"/>
        <v/>
      </c>
      <c r="AI8661" s="147" t="str">
        <f t="shared" si="1631"/>
        <v/>
      </c>
      <c r="AJ8661" s="148" t="str">
        <f t="shared" si="1620"/>
        <v/>
      </c>
      <c r="AK8661" s="148" t="str">
        <f t="shared" si="1621"/>
        <v/>
      </c>
      <c r="AL8661" s="147" t="str">
        <f t="shared" si="1622"/>
        <v/>
      </c>
      <c r="AM8661" s="147" t="str">
        <f t="shared" si="1623"/>
        <v/>
      </c>
      <c r="AN8661" s="147" t="str">
        <f t="shared" si="1624"/>
        <v/>
      </c>
      <c r="AO8661" s="118"/>
    </row>
    <row r="8662" spans="1:41">
      <c r="A8662" s="118"/>
      <c r="B8662" s="118"/>
      <c r="C8662" s="118"/>
      <c r="D8662" s="118"/>
      <c r="E8662" s="118"/>
      <c r="F8662" s="118"/>
      <c r="G8662" s="118"/>
      <c r="H8662" s="118"/>
      <c r="I8662" s="118"/>
      <c r="J8662" s="118"/>
      <c r="K8662" s="118"/>
      <c r="L8662" s="118"/>
      <c r="M8662" s="118"/>
      <c r="N8662" s="118"/>
      <c r="O8662" s="143" t="str">
        <f>IF(H8662="","",(S8662/S8662)&amp;":"&amp;ROUND(AH8662/S8662,2))</f>
        <v/>
      </c>
      <c r="P8662" s="118"/>
      <c r="Q8662" s="118"/>
      <c r="R8662" s="143" t="str">
        <f>IF(H8662="","",(S8662/S8662)&amp;":"&amp;ROUND(AI8662/S8662,2))</f>
        <v/>
      </c>
      <c r="S8662" s="144" t="str">
        <f t="shared" si="1625"/>
        <v/>
      </c>
      <c r="T8662" s="145" t="str">
        <f t="shared" si="1626"/>
        <v/>
      </c>
      <c r="U8662" s="118"/>
      <c r="V8662" s="145" t="str">
        <f t="shared" si="1627"/>
        <v/>
      </c>
      <c r="W8662" s="144" t="str">
        <f t="shared" si="1628"/>
        <v/>
      </c>
      <c r="X8662" s="146" t="str">
        <f>IF(C8662="","",IF(OR(C8662="Trade",C8662="Multi Position"),(X8661+V8662),IF(C8662="Deposit",(X8661+AE8662),IF(C8662="Withdrawal",(X8661-AE8662)))))</f>
        <v/>
      </c>
      <c r="Y8662" s="145" t="str">
        <f t="shared" si="1629"/>
        <v/>
      </c>
      <c r="Z8662" s="118"/>
      <c r="AA8662" s="118"/>
      <c r="AB8662" s="118"/>
      <c r="AC8662" s="118"/>
      <c r="AD8662" s="118"/>
      <c r="AE8662" s="139"/>
      <c r="AF8662" s="118"/>
      <c r="AG8662" s="118"/>
      <c r="AH8662" s="147" t="str">
        <f t="shared" si="1630"/>
        <v/>
      </c>
      <c r="AI8662" s="147" t="str">
        <f t="shared" si="1631"/>
        <v/>
      </c>
      <c r="AJ8662" s="148" t="str">
        <f t="shared" si="1620"/>
        <v/>
      </c>
      <c r="AK8662" s="148" t="str">
        <f t="shared" si="1621"/>
        <v/>
      </c>
      <c r="AL8662" s="147" t="str">
        <f t="shared" si="1622"/>
        <v/>
      </c>
      <c r="AM8662" s="147" t="str">
        <f t="shared" si="1623"/>
        <v/>
      </c>
      <c r="AN8662" s="147" t="str">
        <f t="shared" si="1624"/>
        <v/>
      </c>
      <c r="AO8662" s="118"/>
    </row>
    <row r="8663" spans="1:41">
      <c r="A8663" s="118"/>
      <c r="B8663" s="118"/>
      <c r="C8663" s="118"/>
      <c r="D8663" s="118"/>
      <c r="E8663" s="118"/>
      <c r="F8663" s="118"/>
      <c r="G8663" s="118"/>
      <c r="H8663" s="118"/>
      <c r="I8663" s="118"/>
      <c r="J8663" s="118"/>
      <c r="K8663" s="118"/>
      <c r="L8663" s="118"/>
      <c r="M8663" s="118"/>
      <c r="N8663" s="118"/>
      <c r="O8663" s="143" t="str">
        <f>IF(H8663="","",(S8663/S8663)&amp;":"&amp;ROUND(AH8663/S8663,2))</f>
        <v/>
      </c>
      <c r="P8663" s="118"/>
      <c r="Q8663" s="118"/>
      <c r="R8663" s="143" t="str">
        <f>IF(H8663="","",(S8663/S8663)&amp;":"&amp;ROUND(AI8663/S8663,2))</f>
        <v/>
      </c>
      <c r="S8663" s="144" t="str">
        <f t="shared" si="1625"/>
        <v/>
      </c>
      <c r="T8663" s="145" t="str">
        <f t="shared" si="1626"/>
        <v/>
      </c>
      <c r="U8663" s="118"/>
      <c r="V8663" s="145" t="str">
        <f t="shared" si="1627"/>
        <v/>
      </c>
      <c r="W8663" s="144" t="str">
        <f t="shared" si="1628"/>
        <v/>
      </c>
      <c r="X8663" s="146" t="str">
        <f>IF(C8663="","",IF(OR(C8663="Trade",C8663="Multi Position"),(X8662+V8663),IF(C8663="Deposit",(X8662+AE8663),IF(C8663="Withdrawal",(X8662-AE8663)))))</f>
        <v/>
      </c>
      <c r="Y8663" s="145" t="str">
        <f t="shared" si="1629"/>
        <v/>
      </c>
      <c r="Z8663" s="118"/>
      <c r="AA8663" s="118"/>
      <c r="AB8663" s="118"/>
      <c r="AC8663" s="118"/>
      <c r="AD8663" s="118"/>
      <c r="AE8663" s="139"/>
      <c r="AF8663" s="118"/>
      <c r="AG8663" s="118"/>
      <c r="AH8663" s="147" t="str">
        <f t="shared" si="1630"/>
        <v/>
      </c>
      <c r="AI8663" s="147" t="str">
        <f t="shared" si="1631"/>
        <v/>
      </c>
      <c r="AJ8663" s="148" t="str">
        <f t="shared" si="1620"/>
        <v/>
      </c>
      <c r="AK8663" s="148" t="str">
        <f t="shared" si="1621"/>
        <v/>
      </c>
      <c r="AL8663" s="147" t="str">
        <f t="shared" si="1622"/>
        <v/>
      </c>
      <c r="AM8663" s="147" t="str">
        <f t="shared" si="1623"/>
        <v/>
      </c>
      <c r="AN8663" s="147" t="str">
        <f t="shared" si="1624"/>
        <v/>
      </c>
      <c r="AO8663" s="118"/>
    </row>
    <row r="8664" spans="1:41">
      <c r="A8664" s="118"/>
      <c r="B8664" s="118"/>
      <c r="C8664" s="118"/>
      <c r="D8664" s="118"/>
      <c r="E8664" s="118"/>
      <c r="F8664" s="118"/>
      <c r="G8664" s="118"/>
      <c r="H8664" s="118"/>
      <c r="I8664" s="118"/>
      <c r="J8664" s="118"/>
      <c r="K8664" s="118"/>
      <c r="L8664" s="118"/>
      <c r="M8664" s="118"/>
      <c r="N8664" s="118"/>
      <c r="O8664" s="143" t="str">
        <f>IF(H8664="","",(S8664/S8664)&amp;":"&amp;ROUND(AH8664/S8664,2))</f>
        <v/>
      </c>
      <c r="P8664" s="118"/>
      <c r="Q8664" s="118"/>
      <c r="R8664" s="143" t="str">
        <f>IF(H8664="","",(S8664/S8664)&amp;":"&amp;ROUND(AI8664/S8664,2))</f>
        <v/>
      </c>
      <c r="S8664" s="144" t="str">
        <f t="shared" si="1625"/>
        <v/>
      </c>
      <c r="T8664" s="145" t="str">
        <f t="shared" si="1626"/>
        <v/>
      </c>
      <c r="U8664" s="118"/>
      <c r="V8664" s="145" t="str">
        <f t="shared" si="1627"/>
        <v/>
      </c>
      <c r="W8664" s="144" t="str">
        <f t="shared" si="1628"/>
        <v/>
      </c>
      <c r="X8664" s="146" t="str">
        <f>IF(C8664="","",IF(OR(C8664="Trade",C8664="Multi Position"),(X8663+V8664),IF(C8664="Deposit",(X8663+AE8664),IF(C8664="Withdrawal",(X8663-AE8664)))))</f>
        <v/>
      </c>
      <c r="Y8664" s="145" t="str">
        <f t="shared" si="1629"/>
        <v/>
      </c>
      <c r="Z8664" s="118"/>
      <c r="AA8664" s="118"/>
      <c r="AB8664" s="118"/>
      <c r="AC8664" s="118"/>
      <c r="AD8664" s="118"/>
      <c r="AE8664" s="139"/>
      <c r="AF8664" s="118"/>
      <c r="AG8664" s="118"/>
      <c r="AH8664" s="147" t="str">
        <f t="shared" si="1630"/>
        <v/>
      </c>
      <c r="AI8664" s="147" t="str">
        <f t="shared" si="1631"/>
        <v/>
      </c>
      <c r="AJ8664" s="148" t="str">
        <f t="shared" si="1620"/>
        <v/>
      </c>
      <c r="AK8664" s="148" t="str">
        <f t="shared" si="1621"/>
        <v/>
      </c>
      <c r="AL8664" s="147" t="str">
        <f t="shared" si="1622"/>
        <v/>
      </c>
      <c r="AM8664" s="147" t="str">
        <f t="shared" si="1623"/>
        <v/>
      </c>
      <c r="AN8664" s="147" t="str">
        <f t="shared" si="1624"/>
        <v/>
      </c>
      <c r="AO8664" s="118"/>
    </row>
    <row r="8665" spans="1:41">
      <c r="A8665" s="118"/>
      <c r="B8665" s="118"/>
      <c r="C8665" s="118"/>
      <c r="D8665" s="118"/>
      <c r="E8665" s="118"/>
      <c r="F8665" s="118"/>
      <c r="G8665" s="118"/>
      <c r="H8665" s="118"/>
      <c r="I8665" s="118"/>
      <c r="J8665" s="118"/>
      <c r="K8665" s="118"/>
      <c r="L8665" s="118"/>
      <c r="M8665" s="118"/>
      <c r="N8665" s="118"/>
      <c r="O8665" s="143" t="str">
        <f>IF(H8665="","",(S8665/S8665)&amp;":"&amp;ROUND(AH8665/S8665,2))</f>
        <v/>
      </c>
      <c r="P8665" s="118"/>
      <c r="Q8665" s="118"/>
      <c r="R8665" s="143" t="str">
        <f>IF(H8665="","",(S8665/S8665)&amp;":"&amp;ROUND(AI8665/S8665,2))</f>
        <v/>
      </c>
      <c r="S8665" s="144" t="str">
        <f t="shared" si="1625"/>
        <v/>
      </c>
      <c r="T8665" s="145" t="str">
        <f t="shared" si="1626"/>
        <v/>
      </c>
      <c r="U8665" s="118"/>
      <c r="V8665" s="145" t="str">
        <f t="shared" si="1627"/>
        <v/>
      </c>
      <c r="W8665" s="144" t="str">
        <f t="shared" si="1628"/>
        <v/>
      </c>
      <c r="X8665" s="146" t="str">
        <f>IF(C8665="","",IF(OR(C8665="Trade",C8665="Multi Position"),(X8664+V8665),IF(C8665="Deposit",(X8664+AE8665),IF(C8665="Withdrawal",(X8664-AE8665)))))</f>
        <v/>
      </c>
      <c r="Y8665" s="145" t="str">
        <f t="shared" si="1629"/>
        <v/>
      </c>
      <c r="Z8665" s="118"/>
      <c r="AA8665" s="118"/>
      <c r="AB8665" s="118"/>
      <c r="AC8665" s="118"/>
      <c r="AD8665" s="118"/>
      <c r="AE8665" s="139"/>
      <c r="AF8665" s="118"/>
      <c r="AG8665" s="118"/>
      <c r="AH8665" s="147" t="str">
        <f t="shared" si="1630"/>
        <v/>
      </c>
      <c r="AI8665" s="147" t="str">
        <f t="shared" si="1631"/>
        <v/>
      </c>
      <c r="AJ8665" s="148" t="str">
        <f t="shared" si="1620"/>
        <v/>
      </c>
      <c r="AK8665" s="148" t="str">
        <f t="shared" si="1621"/>
        <v/>
      </c>
      <c r="AL8665" s="147" t="str">
        <f t="shared" si="1622"/>
        <v/>
      </c>
      <c r="AM8665" s="147" t="str">
        <f t="shared" si="1623"/>
        <v/>
      </c>
      <c r="AN8665" s="147" t="str">
        <f t="shared" si="1624"/>
        <v/>
      </c>
      <c r="AO8665" s="118"/>
    </row>
    <row r="8666" spans="1:41">
      <c r="A8666" s="118"/>
      <c r="B8666" s="118"/>
      <c r="C8666" s="118"/>
      <c r="D8666" s="118"/>
      <c r="E8666" s="118"/>
      <c r="F8666" s="118"/>
      <c r="G8666" s="118"/>
      <c r="H8666" s="118"/>
      <c r="I8666" s="118"/>
      <c r="J8666" s="118"/>
      <c r="K8666" s="118"/>
      <c r="L8666" s="118"/>
      <c r="M8666" s="118"/>
      <c r="N8666" s="118"/>
      <c r="O8666" s="143" t="str">
        <f>IF(H8666="","",(S8666/S8666)&amp;":"&amp;ROUND(AH8666/S8666,2))</f>
        <v/>
      </c>
      <c r="P8666" s="118"/>
      <c r="Q8666" s="118"/>
      <c r="R8666" s="143" t="str">
        <f>IF(H8666="","",(S8666/S8666)&amp;":"&amp;ROUND(AI8666/S8666,2))</f>
        <v/>
      </c>
      <c r="S8666" s="144" t="str">
        <f t="shared" si="1625"/>
        <v/>
      </c>
      <c r="T8666" s="145" t="str">
        <f t="shared" si="1626"/>
        <v/>
      </c>
      <c r="U8666" s="118"/>
      <c r="V8666" s="145" t="str">
        <f t="shared" si="1627"/>
        <v/>
      </c>
      <c r="W8666" s="144" t="str">
        <f t="shared" si="1628"/>
        <v/>
      </c>
      <c r="X8666" s="146" t="str">
        <f>IF(C8666="","",IF(OR(C8666="Trade",C8666="Multi Position"),(X8665+V8666),IF(C8666="Deposit",(X8665+AE8666),IF(C8666="Withdrawal",(X8665-AE8666)))))</f>
        <v/>
      </c>
      <c r="Y8666" s="145" t="str">
        <f t="shared" si="1629"/>
        <v/>
      </c>
      <c r="Z8666" s="118"/>
      <c r="AA8666" s="118"/>
      <c r="AB8666" s="118"/>
      <c r="AC8666" s="118"/>
      <c r="AD8666" s="118"/>
      <c r="AE8666" s="139"/>
      <c r="AF8666" s="118"/>
      <c r="AG8666" s="118"/>
      <c r="AH8666" s="147" t="str">
        <f t="shared" si="1630"/>
        <v/>
      </c>
      <c r="AI8666" s="147" t="str">
        <f t="shared" si="1631"/>
        <v/>
      </c>
      <c r="AJ8666" s="148" t="str">
        <f t="shared" si="1620"/>
        <v/>
      </c>
      <c r="AK8666" s="148" t="str">
        <f t="shared" si="1621"/>
        <v/>
      </c>
      <c r="AL8666" s="147" t="str">
        <f t="shared" si="1622"/>
        <v/>
      </c>
      <c r="AM8666" s="147" t="str">
        <f t="shared" si="1623"/>
        <v/>
      </c>
      <c r="AN8666" s="147" t="str">
        <f t="shared" si="1624"/>
        <v/>
      </c>
      <c r="AO8666" s="118"/>
    </row>
    <row r="8667" spans="1:41">
      <c r="A8667" s="118"/>
      <c r="B8667" s="118"/>
      <c r="C8667" s="118"/>
      <c r="D8667" s="118"/>
      <c r="E8667" s="118"/>
      <c r="F8667" s="118"/>
      <c r="G8667" s="118"/>
      <c r="H8667" s="118"/>
      <c r="I8667" s="118"/>
      <c r="J8667" s="118"/>
      <c r="K8667" s="118"/>
      <c r="L8667" s="118"/>
      <c r="M8667" s="118"/>
      <c r="N8667" s="118"/>
      <c r="O8667" s="143" t="str">
        <f>IF(H8667="","",(S8667/S8667)&amp;":"&amp;ROUND(AH8667/S8667,2))</f>
        <v/>
      </c>
      <c r="P8667" s="118"/>
      <c r="Q8667" s="118"/>
      <c r="R8667" s="143" t="str">
        <f>IF(H8667="","",(S8667/S8667)&amp;":"&amp;ROUND(AI8667/S8667,2))</f>
        <v/>
      </c>
      <c r="S8667" s="144" t="str">
        <f t="shared" si="1625"/>
        <v/>
      </c>
      <c r="T8667" s="145" t="str">
        <f t="shared" si="1626"/>
        <v/>
      </c>
      <c r="U8667" s="118"/>
      <c r="V8667" s="145" t="str">
        <f t="shared" si="1627"/>
        <v/>
      </c>
      <c r="W8667" s="144" t="str">
        <f t="shared" si="1628"/>
        <v/>
      </c>
      <c r="X8667" s="146" t="str">
        <f>IF(C8667="","",IF(OR(C8667="Trade",C8667="Multi Position"),(X8666+V8667),IF(C8667="Deposit",(X8666+AE8667),IF(C8667="Withdrawal",(X8666-AE8667)))))</f>
        <v/>
      </c>
      <c r="Y8667" s="145" t="str">
        <f t="shared" si="1629"/>
        <v/>
      </c>
      <c r="Z8667" s="118"/>
      <c r="AA8667" s="118"/>
      <c r="AB8667" s="118"/>
      <c r="AC8667" s="118"/>
      <c r="AD8667" s="118"/>
      <c r="AE8667" s="139"/>
      <c r="AF8667" s="118"/>
      <c r="AG8667" s="118"/>
      <c r="AH8667" s="147" t="str">
        <f t="shared" si="1630"/>
        <v/>
      </c>
      <c r="AI8667" s="147" t="str">
        <f t="shared" si="1631"/>
        <v/>
      </c>
      <c r="AJ8667" s="148" t="str">
        <f t="shared" si="1620"/>
        <v/>
      </c>
      <c r="AK8667" s="148" t="str">
        <f t="shared" si="1621"/>
        <v/>
      </c>
      <c r="AL8667" s="147" t="str">
        <f t="shared" si="1622"/>
        <v/>
      </c>
      <c r="AM8667" s="147" t="str">
        <f t="shared" si="1623"/>
        <v/>
      </c>
      <c r="AN8667" s="147" t="str">
        <f t="shared" si="1624"/>
        <v/>
      </c>
      <c r="AO8667" s="118"/>
    </row>
    <row r="8668" spans="1:41">
      <c r="A8668" s="118"/>
      <c r="B8668" s="118"/>
      <c r="C8668" s="118"/>
      <c r="D8668" s="118"/>
      <c r="E8668" s="118"/>
      <c r="F8668" s="118"/>
      <c r="G8668" s="118"/>
      <c r="H8668" s="118"/>
      <c r="I8668" s="118"/>
      <c r="J8668" s="118"/>
      <c r="K8668" s="118"/>
      <c r="L8668" s="118"/>
      <c r="M8668" s="118"/>
      <c r="N8668" s="118"/>
      <c r="O8668" s="143" t="str">
        <f>IF(H8668="","",(S8668/S8668)&amp;":"&amp;ROUND(AH8668/S8668,2))</f>
        <v/>
      </c>
      <c r="P8668" s="118"/>
      <c r="Q8668" s="118"/>
      <c r="R8668" s="143" t="str">
        <f>IF(H8668="","",(S8668/S8668)&amp;":"&amp;ROUND(AI8668/S8668,2))</f>
        <v/>
      </c>
      <c r="S8668" s="144" t="str">
        <f t="shared" si="1625"/>
        <v/>
      </c>
      <c r="T8668" s="145" t="str">
        <f t="shared" si="1626"/>
        <v/>
      </c>
      <c r="U8668" s="118"/>
      <c r="V8668" s="145" t="str">
        <f t="shared" si="1627"/>
        <v/>
      </c>
      <c r="W8668" s="144" t="str">
        <f t="shared" si="1628"/>
        <v/>
      </c>
      <c r="X8668" s="146" t="str">
        <f>IF(C8668="","",IF(OR(C8668="Trade",C8668="Multi Position"),(X8667+V8668),IF(C8668="Deposit",(X8667+AE8668),IF(C8668="Withdrawal",(X8667-AE8668)))))</f>
        <v/>
      </c>
      <c r="Y8668" s="145" t="str">
        <f t="shared" si="1629"/>
        <v/>
      </c>
      <c r="Z8668" s="118"/>
      <c r="AA8668" s="118"/>
      <c r="AB8668" s="118"/>
      <c r="AC8668" s="118"/>
      <c r="AD8668" s="118"/>
      <c r="AE8668" s="139"/>
      <c r="AF8668" s="118"/>
      <c r="AG8668" s="118"/>
      <c r="AH8668" s="147" t="str">
        <f t="shared" si="1630"/>
        <v/>
      </c>
      <c r="AI8668" s="147" t="str">
        <f t="shared" si="1631"/>
        <v/>
      </c>
      <c r="AJ8668" s="148" t="str">
        <f t="shared" si="1620"/>
        <v/>
      </c>
      <c r="AK8668" s="148" t="str">
        <f t="shared" si="1621"/>
        <v/>
      </c>
      <c r="AL8668" s="147" t="str">
        <f t="shared" si="1622"/>
        <v/>
      </c>
      <c r="AM8668" s="147" t="str">
        <f t="shared" si="1623"/>
        <v/>
      </c>
      <c r="AN8668" s="147" t="str">
        <f t="shared" si="1624"/>
        <v/>
      </c>
      <c r="AO8668" s="118"/>
    </row>
    <row r="8669" spans="1:41">
      <c r="A8669" s="118"/>
      <c r="B8669" s="118"/>
      <c r="C8669" s="118"/>
      <c r="D8669" s="118"/>
      <c r="E8669" s="118"/>
      <c r="F8669" s="118"/>
      <c r="G8669" s="118"/>
      <c r="H8669" s="118"/>
      <c r="I8669" s="118"/>
      <c r="J8669" s="118"/>
      <c r="K8669" s="118"/>
      <c r="L8669" s="118"/>
      <c r="M8669" s="118"/>
      <c r="N8669" s="118"/>
      <c r="O8669" s="143" t="str">
        <f>IF(H8669="","",(S8669/S8669)&amp;":"&amp;ROUND(AH8669/S8669,2))</f>
        <v/>
      </c>
      <c r="P8669" s="118"/>
      <c r="Q8669" s="118"/>
      <c r="R8669" s="143" t="str">
        <f>IF(H8669="","",(S8669/S8669)&amp;":"&amp;ROUND(AI8669/S8669,2))</f>
        <v/>
      </c>
      <c r="S8669" s="144" t="str">
        <f t="shared" si="1625"/>
        <v/>
      </c>
      <c r="T8669" s="145" t="str">
        <f t="shared" si="1626"/>
        <v/>
      </c>
      <c r="U8669" s="118"/>
      <c r="V8669" s="145" t="str">
        <f t="shared" si="1627"/>
        <v/>
      </c>
      <c r="W8669" s="144" t="str">
        <f t="shared" si="1628"/>
        <v/>
      </c>
      <c r="X8669" s="146" t="str">
        <f>IF(C8669="","",IF(OR(C8669="Trade",C8669="Multi Position"),(X8668+V8669),IF(C8669="Deposit",(X8668+AE8669),IF(C8669="Withdrawal",(X8668-AE8669)))))</f>
        <v/>
      </c>
      <c r="Y8669" s="145" t="str">
        <f t="shared" si="1629"/>
        <v/>
      </c>
      <c r="Z8669" s="118"/>
      <c r="AA8669" s="118"/>
      <c r="AB8669" s="118"/>
      <c r="AC8669" s="118"/>
      <c r="AD8669" s="118"/>
      <c r="AE8669" s="139"/>
      <c r="AF8669" s="118"/>
      <c r="AG8669" s="118"/>
      <c r="AH8669" s="147" t="str">
        <f t="shared" si="1630"/>
        <v/>
      </c>
      <c r="AI8669" s="147" t="str">
        <f t="shared" si="1631"/>
        <v/>
      </c>
      <c r="AJ8669" s="148" t="str">
        <f t="shared" si="1620"/>
        <v/>
      </c>
      <c r="AK8669" s="148" t="str">
        <f t="shared" si="1621"/>
        <v/>
      </c>
      <c r="AL8669" s="147" t="str">
        <f t="shared" si="1622"/>
        <v/>
      </c>
      <c r="AM8669" s="147" t="str">
        <f t="shared" si="1623"/>
        <v/>
      </c>
      <c r="AN8669" s="147" t="str">
        <f t="shared" si="1624"/>
        <v/>
      </c>
      <c r="AO8669" s="118"/>
    </row>
    <row r="8670" spans="1:41">
      <c r="A8670" s="118"/>
      <c r="B8670" s="118"/>
      <c r="C8670" s="118"/>
      <c r="D8670" s="118"/>
      <c r="E8670" s="118"/>
      <c r="F8670" s="118"/>
      <c r="G8670" s="118"/>
      <c r="H8670" s="118"/>
      <c r="I8670" s="118"/>
      <c r="J8670" s="118"/>
      <c r="K8670" s="118"/>
      <c r="L8670" s="118"/>
      <c r="M8670" s="118"/>
      <c r="N8670" s="118"/>
      <c r="O8670" s="143" t="str">
        <f>IF(H8670="","",(S8670/S8670)&amp;":"&amp;ROUND(AH8670/S8670,2))</f>
        <v/>
      </c>
      <c r="P8670" s="118"/>
      <c r="Q8670" s="118"/>
      <c r="R8670" s="143" t="str">
        <f>IF(H8670="","",(S8670/S8670)&amp;":"&amp;ROUND(AI8670/S8670,2))</f>
        <v/>
      </c>
      <c r="S8670" s="144" t="str">
        <f t="shared" si="1625"/>
        <v/>
      </c>
      <c r="T8670" s="145" t="str">
        <f t="shared" si="1626"/>
        <v/>
      </c>
      <c r="U8670" s="118"/>
      <c r="V8670" s="145" t="str">
        <f t="shared" si="1627"/>
        <v/>
      </c>
      <c r="W8670" s="144" t="str">
        <f t="shared" si="1628"/>
        <v/>
      </c>
      <c r="X8670" s="146" t="str">
        <f>IF(C8670="","",IF(OR(C8670="Trade",C8670="Multi Position"),(X8669+V8670),IF(C8670="Deposit",(X8669+AE8670),IF(C8670="Withdrawal",(X8669-AE8670)))))</f>
        <v/>
      </c>
      <c r="Y8670" s="145" t="str">
        <f t="shared" si="1629"/>
        <v/>
      </c>
      <c r="Z8670" s="118"/>
      <c r="AA8670" s="118"/>
      <c r="AB8670" s="118"/>
      <c r="AC8670" s="118"/>
      <c r="AD8670" s="118"/>
      <c r="AE8670" s="139"/>
      <c r="AF8670" s="118"/>
      <c r="AG8670" s="118"/>
      <c r="AH8670" s="147" t="str">
        <f t="shared" si="1630"/>
        <v/>
      </c>
      <c r="AI8670" s="147" t="str">
        <f t="shared" si="1631"/>
        <v/>
      </c>
      <c r="AJ8670" s="148" t="str">
        <f t="shared" si="1620"/>
        <v/>
      </c>
      <c r="AK8670" s="148" t="str">
        <f t="shared" si="1621"/>
        <v/>
      </c>
      <c r="AL8670" s="147" t="str">
        <f t="shared" si="1622"/>
        <v/>
      </c>
      <c r="AM8670" s="147" t="str">
        <f t="shared" si="1623"/>
        <v/>
      </c>
      <c r="AN8670" s="147" t="str">
        <f t="shared" si="1624"/>
        <v/>
      </c>
      <c r="AO8670" s="118"/>
    </row>
    <row r="8671" spans="1:41">
      <c r="A8671" s="118"/>
      <c r="B8671" s="118"/>
      <c r="C8671" s="118"/>
      <c r="D8671" s="118"/>
      <c r="E8671" s="118"/>
      <c r="F8671" s="118"/>
      <c r="G8671" s="118"/>
      <c r="H8671" s="118"/>
      <c r="I8671" s="118"/>
      <c r="J8671" s="118"/>
      <c r="K8671" s="118"/>
      <c r="L8671" s="118"/>
      <c r="M8671" s="118"/>
      <c r="N8671" s="118"/>
      <c r="O8671" s="143" t="str">
        <f>IF(H8671="","",(S8671/S8671)&amp;":"&amp;ROUND(AH8671/S8671,2))</f>
        <v/>
      </c>
      <c r="P8671" s="118"/>
      <c r="Q8671" s="118"/>
      <c r="R8671" s="143" t="str">
        <f>IF(H8671="","",(S8671/S8671)&amp;":"&amp;ROUND(AI8671/S8671,2))</f>
        <v/>
      </c>
      <c r="S8671" s="144" t="str">
        <f t="shared" si="1625"/>
        <v/>
      </c>
      <c r="T8671" s="145" t="str">
        <f t="shared" si="1626"/>
        <v/>
      </c>
      <c r="U8671" s="118"/>
      <c r="V8671" s="145" t="str">
        <f t="shared" si="1627"/>
        <v/>
      </c>
      <c r="W8671" s="144" t="str">
        <f t="shared" si="1628"/>
        <v/>
      </c>
      <c r="X8671" s="146" t="str">
        <f>IF(C8671="","",IF(OR(C8671="Trade",C8671="Multi Position"),(X8670+V8671),IF(C8671="Deposit",(X8670+AE8671),IF(C8671="Withdrawal",(X8670-AE8671)))))</f>
        <v/>
      </c>
      <c r="Y8671" s="145" t="str">
        <f t="shared" si="1629"/>
        <v/>
      </c>
      <c r="Z8671" s="118"/>
      <c r="AA8671" s="118"/>
      <c r="AB8671" s="118"/>
      <c r="AC8671" s="118"/>
      <c r="AD8671" s="118"/>
      <c r="AE8671" s="139"/>
      <c r="AF8671" s="118"/>
      <c r="AG8671" s="118"/>
      <c r="AH8671" s="147" t="str">
        <f t="shared" si="1630"/>
        <v/>
      </c>
      <c r="AI8671" s="147" t="str">
        <f t="shared" si="1631"/>
        <v/>
      </c>
      <c r="AJ8671" s="148" t="str">
        <f t="shared" si="1620"/>
        <v/>
      </c>
      <c r="AK8671" s="148" t="str">
        <f t="shared" si="1621"/>
        <v/>
      </c>
      <c r="AL8671" s="147" t="str">
        <f t="shared" si="1622"/>
        <v/>
      </c>
      <c r="AM8671" s="147" t="str">
        <f t="shared" si="1623"/>
        <v/>
      </c>
      <c r="AN8671" s="147" t="str">
        <f t="shared" si="1624"/>
        <v/>
      </c>
      <c r="AO8671" s="118"/>
    </row>
    <row r="8672" spans="1:41">
      <c r="A8672" s="118"/>
      <c r="B8672" s="118"/>
      <c r="C8672" s="118"/>
      <c r="D8672" s="118"/>
      <c r="E8672" s="118"/>
      <c r="F8672" s="118"/>
      <c r="G8672" s="118"/>
      <c r="H8672" s="118"/>
      <c r="I8672" s="118"/>
      <c r="J8672" s="118"/>
      <c r="K8672" s="118"/>
      <c r="L8672" s="118"/>
      <c r="M8672" s="118"/>
      <c r="N8672" s="118"/>
      <c r="O8672" s="143" t="str">
        <f>IF(H8672="","",(S8672/S8672)&amp;":"&amp;ROUND(AH8672/S8672,2))</f>
        <v/>
      </c>
      <c r="P8672" s="118"/>
      <c r="Q8672" s="118"/>
      <c r="R8672" s="143" t="str">
        <f>IF(H8672="","",(S8672/S8672)&amp;":"&amp;ROUND(AI8672/S8672,2))</f>
        <v/>
      </c>
      <c r="S8672" s="144" t="str">
        <f t="shared" si="1625"/>
        <v/>
      </c>
      <c r="T8672" s="145" t="str">
        <f t="shared" si="1626"/>
        <v/>
      </c>
      <c r="U8672" s="118"/>
      <c r="V8672" s="145" t="str">
        <f t="shared" si="1627"/>
        <v/>
      </c>
      <c r="W8672" s="144" t="str">
        <f t="shared" si="1628"/>
        <v/>
      </c>
      <c r="X8672" s="146" t="str">
        <f>IF(C8672="","",IF(OR(C8672="Trade",C8672="Multi Position"),(X8671+V8672),IF(C8672="Deposit",(X8671+AE8672),IF(C8672="Withdrawal",(X8671-AE8672)))))</f>
        <v/>
      </c>
      <c r="Y8672" s="145" t="str">
        <f t="shared" si="1629"/>
        <v/>
      </c>
      <c r="Z8672" s="118"/>
      <c r="AA8672" s="118"/>
      <c r="AB8672" s="118"/>
      <c r="AC8672" s="118"/>
      <c r="AD8672" s="118"/>
      <c r="AE8672" s="139"/>
      <c r="AF8672" s="118"/>
      <c r="AG8672" s="118"/>
      <c r="AH8672" s="147" t="str">
        <f t="shared" si="1630"/>
        <v/>
      </c>
      <c r="AI8672" s="147" t="str">
        <f t="shared" si="1631"/>
        <v/>
      </c>
      <c r="AJ8672" s="148" t="str">
        <f t="shared" si="1620"/>
        <v/>
      </c>
      <c r="AK8672" s="148" t="str">
        <f t="shared" si="1621"/>
        <v/>
      </c>
      <c r="AL8672" s="147" t="str">
        <f t="shared" si="1622"/>
        <v/>
      </c>
      <c r="AM8672" s="147" t="str">
        <f t="shared" si="1623"/>
        <v/>
      </c>
      <c r="AN8672" s="147" t="str">
        <f t="shared" si="1624"/>
        <v/>
      </c>
      <c r="AO8672" s="118"/>
    </row>
    <row r="8673" spans="1:41">
      <c r="A8673" s="118"/>
      <c r="B8673" s="118"/>
      <c r="C8673" s="118"/>
      <c r="D8673" s="118"/>
      <c r="E8673" s="118"/>
      <c r="F8673" s="118"/>
      <c r="G8673" s="118"/>
      <c r="H8673" s="118"/>
      <c r="I8673" s="118"/>
      <c r="J8673" s="118"/>
      <c r="K8673" s="118"/>
      <c r="L8673" s="118"/>
      <c r="M8673" s="118"/>
      <c r="N8673" s="118"/>
      <c r="O8673" s="143" t="str">
        <f>IF(H8673="","",(S8673/S8673)&amp;":"&amp;ROUND(AH8673/S8673,2))</f>
        <v/>
      </c>
      <c r="P8673" s="118"/>
      <c r="Q8673" s="118"/>
      <c r="R8673" s="143" t="str">
        <f>IF(H8673="","",(S8673/S8673)&amp;":"&amp;ROUND(AI8673/S8673,2))</f>
        <v/>
      </c>
      <c r="S8673" s="144" t="str">
        <f t="shared" si="1625"/>
        <v/>
      </c>
      <c r="T8673" s="145" t="str">
        <f t="shared" si="1626"/>
        <v/>
      </c>
      <c r="U8673" s="118"/>
      <c r="V8673" s="145" t="str">
        <f t="shared" si="1627"/>
        <v/>
      </c>
      <c r="W8673" s="144" t="str">
        <f t="shared" si="1628"/>
        <v/>
      </c>
      <c r="X8673" s="146" t="str">
        <f>IF(C8673="","",IF(OR(C8673="Trade",C8673="Multi Position"),(X8672+V8673),IF(C8673="Deposit",(X8672+AE8673),IF(C8673="Withdrawal",(X8672-AE8673)))))</f>
        <v/>
      </c>
      <c r="Y8673" s="145" t="str">
        <f t="shared" si="1629"/>
        <v/>
      </c>
      <c r="Z8673" s="118"/>
      <c r="AA8673" s="118"/>
      <c r="AB8673" s="118"/>
      <c r="AC8673" s="118"/>
      <c r="AD8673" s="118"/>
      <c r="AE8673" s="139"/>
      <c r="AF8673" s="118"/>
      <c r="AG8673" s="118"/>
      <c r="AH8673" s="147" t="str">
        <f t="shared" si="1630"/>
        <v/>
      </c>
      <c r="AI8673" s="147" t="str">
        <f t="shared" si="1631"/>
        <v/>
      </c>
      <c r="AJ8673" s="148" t="str">
        <f t="shared" si="1620"/>
        <v/>
      </c>
      <c r="AK8673" s="148" t="str">
        <f t="shared" si="1621"/>
        <v/>
      </c>
      <c r="AL8673" s="147" t="str">
        <f t="shared" si="1622"/>
        <v/>
      </c>
      <c r="AM8673" s="147" t="str">
        <f t="shared" si="1623"/>
        <v/>
      </c>
      <c r="AN8673" s="147" t="str">
        <f t="shared" si="1624"/>
        <v/>
      </c>
      <c r="AO8673" s="118"/>
    </row>
    <row r="8674" spans="1:41">
      <c r="A8674" s="118"/>
      <c r="B8674" s="118"/>
      <c r="C8674" s="118"/>
      <c r="D8674" s="118"/>
      <c r="E8674" s="118"/>
      <c r="F8674" s="118"/>
      <c r="G8674" s="118"/>
      <c r="H8674" s="118"/>
      <c r="I8674" s="118"/>
      <c r="J8674" s="118"/>
      <c r="K8674" s="118"/>
      <c r="L8674" s="118"/>
      <c r="M8674" s="118"/>
      <c r="N8674" s="118"/>
      <c r="O8674" s="143" t="str">
        <f>IF(H8674="","",(S8674/S8674)&amp;":"&amp;ROUND(AH8674/S8674,2))</f>
        <v/>
      </c>
      <c r="P8674" s="118"/>
      <c r="Q8674" s="118"/>
      <c r="R8674" s="143" t="str">
        <f>IF(H8674="","",(S8674/S8674)&amp;":"&amp;ROUND(AI8674/S8674,2))</f>
        <v/>
      </c>
      <c r="S8674" s="144" t="str">
        <f t="shared" si="1625"/>
        <v/>
      </c>
      <c r="T8674" s="145" t="str">
        <f t="shared" si="1626"/>
        <v/>
      </c>
      <c r="U8674" s="118"/>
      <c r="V8674" s="145" t="str">
        <f t="shared" si="1627"/>
        <v/>
      </c>
      <c r="W8674" s="144" t="str">
        <f t="shared" si="1628"/>
        <v/>
      </c>
      <c r="X8674" s="146" t="str">
        <f>IF(C8674="","",IF(OR(C8674="Trade",C8674="Multi Position"),(X8673+V8674),IF(C8674="Deposit",(X8673+AE8674),IF(C8674="Withdrawal",(X8673-AE8674)))))</f>
        <v/>
      </c>
      <c r="Y8674" s="145" t="str">
        <f t="shared" si="1629"/>
        <v/>
      </c>
      <c r="Z8674" s="118"/>
      <c r="AA8674" s="118"/>
      <c r="AB8674" s="118"/>
      <c r="AC8674" s="118"/>
      <c r="AD8674" s="118"/>
      <c r="AE8674" s="139"/>
      <c r="AF8674" s="118"/>
      <c r="AG8674" s="118"/>
      <c r="AH8674" s="147" t="str">
        <f t="shared" si="1630"/>
        <v/>
      </c>
      <c r="AI8674" s="147" t="str">
        <f t="shared" si="1631"/>
        <v/>
      </c>
      <c r="AJ8674" s="148" t="str">
        <f t="shared" si="1620"/>
        <v/>
      </c>
      <c r="AK8674" s="148" t="str">
        <f t="shared" si="1621"/>
        <v/>
      </c>
      <c r="AL8674" s="147" t="str">
        <f t="shared" si="1622"/>
        <v/>
      </c>
      <c r="AM8674" s="147" t="str">
        <f t="shared" si="1623"/>
        <v/>
      </c>
      <c r="AN8674" s="147" t="str">
        <f t="shared" si="1624"/>
        <v/>
      </c>
      <c r="AO8674" s="118"/>
    </row>
    <row r="8675" spans="1:41">
      <c r="A8675" s="118"/>
      <c r="B8675" s="118"/>
      <c r="C8675" s="118"/>
      <c r="D8675" s="118"/>
      <c r="E8675" s="118"/>
      <c r="F8675" s="118"/>
      <c r="G8675" s="118"/>
      <c r="H8675" s="118"/>
      <c r="I8675" s="118"/>
      <c r="J8675" s="118"/>
      <c r="K8675" s="118"/>
      <c r="L8675" s="118"/>
      <c r="M8675" s="118"/>
      <c r="N8675" s="118"/>
      <c r="O8675" s="143" t="str">
        <f>IF(H8675="","",(S8675/S8675)&amp;":"&amp;ROUND(AH8675/S8675,2))</f>
        <v/>
      </c>
      <c r="P8675" s="118"/>
      <c r="Q8675" s="118"/>
      <c r="R8675" s="143" t="str">
        <f>IF(H8675="","",(S8675/S8675)&amp;":"&amp;ROUND(AI8675/S8675,2))</f>
        <v/>
      </c>
      <c r="S8675" s="144" t="str">
        <f t="shared" si="1625"/>
        <v/>
      </c>
      <c r="T8675" s="145" t="str">
        <f t="shared" si="1626"/>
        <v/>
      </c>
      <c r="U8675" s="118"/>
      <c r="V8675" s="145" t="str">
        <f t="shared" si="1627"/>
        <v/>
      </c>
      <c r="W8675" s="144" t="str">
        <f t="shared" si="1628"/>
        <v/>
      </c>
      <c r="X8675" s="146" t="str">
        <f>IF(C8675="","",IF(OR(C8675="Trade",C8675="Multi Position"),(X8674+V8675),IF(C8675="Deposit",(X8674+AE8675),IF(C8675="Withdrawal",(X8674-AE8675)))))</f>
        <v/>
      </c>
      <c r="Y8675" s="145" t="str">
        <f t="shared" si="1629"/>
        <v/>
      </c>
      <c r="Z8675" s="118"/>
      <c r="AA8675" s="118"/>
      <c r="AB8675" s="118"/>
      <c r="AC8675" s="118"/>
      <c r="AD8675" s="118"/>
      <c r="AE8675" s="139"/>
      <c r="AF8675" s="118"/>
      <c r="AG8675" s="118"/>
      <c r="AH8675" s="147" t="str">
        <f t="shared" si="1630"/>
        <v/>
      </c>
      <c r="AI8675" s="147" t="str">
        <f t="shared" si="1631"/>
        <v/>
      </c>
      <c r="AJ8675" s="148" t="str">
        <f t="shared" si="1620"/>
        <v/>
      </c>
      <c r="AK8675" s="148" t="str">
        <f t="shared" si="1621"/>
        <v/>
      </c>
      <c r="AL8675" s="147" t="str">
        <f t="shared" si="1622"/>
        <v/>
      </c>
      <c r="AM8675" s="147" t="str">
        <f t="shared" si="1623"/>
        <v/>
      </c>
      <c r="AN8675" s="147" t="str">
        <f t="shared" si="1624"/>
        <v/>
      </c>
      <c r="AO8675" s="118"/>
    </row>
    <row r="8676" spans="1:41">
      <c r="A8676" s="118"/>
      <c r="B8676" s="118"/>
      <c r="C8676" s="118"/>
      <c r="D8676" s="118"/>
      <c r="E8676" s="118"/>
      <c r="F8676" s="118"/>
      <c r="G8676" s="118"/>
      <c r="H8676" s="118"/>
      <c r="I8676" s="118"/>
      <c r="J8676" s="118"/>
      <c r="K8676" s="118"/>
      <c r="L8676" s="118"/>
      <c r="M8676" s="118"/>
      <c r="N8676" s="118"/>
      <c r="O8676" s="143" t="str">
        <f>IF(H8676="","",(S8676/S8676)&amp;":"&amp;ROUND(AH8676/S8676,2))</f>
        <v/>
      </c>
      <c r="P8676" s="118"/>
      <c r="Q8676" s="118"/>
      <c r="R8676" s="143" t="str">
        <f>IF(H8676="","",(S8676/S8676)&amp;":"&amp;ROUND(AI8676/S8676,2))</f>
        <v/>
      </c>
      <c r="S8676" s="144" t="str">
        <f t="shared" si="1625"/>
        <v/>
      </c>
      <c r="T8676" s="145" t="str">
        <f t="shared" si="1626"/>
        <v/>
      </c>
      <c r="U8676" s="118"/>
      <c r="V8676" s="145" t="str">
        <f t="shared" si="1627"/>
        <v/>
      </c>
      <c r="W8676" s="144" t="str">
        <f t="shared" si="1628"/>
        <v/>
      </c>
      <c r="X8676" s="146" t="str">
        <f>IF(C8676="","",IF(OR(C8676="Trade",C8676="Multi Position"),(X8675+V8676),IF(C8676="Deposit",(X8675+AE8676),IF(C8676="Withdrawal",(X8675-AE8676)))))</f>
        <v/>
      </c>
      <c r="Y8676" s="145" t="str">
        <f t="shared" si="1629"/>
        <v/>
      </c>
      <c r="Z8676" s="118"/>
      <c r="AA8676" s="118"/>
      <c r="AB8676" s="118"/>
      <c r="AC8676" s="118"/>
      <c r="AD8676" s="118"/>
      <c r="AE8676" s="139"/>
      <c r="AF8676" s="118"/>
      <c r="AG8676" s="118"/>
      <c r="AH8676" s="147" t="str">
        <f t="shared" si="1630"/>
        <v/>
      </c>
      <c r="AI8676" s="147" t="str">
        <f t="shared" si="1631"/>
        <v/>
      </c>
      <c r="AJ8676" s="148" t="str">
        <f t="shared" si="1620"/>
        <v/>
      </c>
      <c r="AK8676" s="148" t="str">
        <f t="shared" si="1621"/>
        <v/>
      </c>
      <c r="AL8676" s="147" t="str">
        <f t="shared" si="1622"/>
        <v/>
      </c>
      <c r="AM8676" s="147" t="str">
        <f t="shared" si="1623"/>
        <v/>
      </c>
      <c r="AN8676" s="147" t="str">
        <f t="shared" si="1624"/>
        <v/>
      </c>
      <c r="AO8676" s="118"/>
    </row>
    <row r="8677" spans="1:41">
      <c r="A8677" s="118"/>
      <c r="B8677" s="118"/>
      <c r="C8677" s="118"/>
      <c r="D8677" s="118"/>
      <c r="E8677" s="118"/>
      <c r="F8677" s="118"/>
      <c r="G8677" s="118"/>
      <c r="H8677" s="118"/>
      <c r="I8677" s="118"/>
      <c r="J8677" s="118"/>
      <c r="K8677" s="118"/>
      <c r="L8677" s="118"/>
      <c r="M8677" s="118"/>
      <c r="N8677" s="118"/>
      <c r="O8677" s="143" t="str">
        <f>IF(H8677="","",(S8677/S8677)&amp;":"&amp;ROUND(AH8677/S8677,2))</f>
        <v/>
      </c>
      <c r="P8677" s="118"/>
      <c r="Q8677" s="118"/>
      <c r="R8677" s="143" t="str">
        <f>IF(H8677="","",(S8677/S8677)&amp;":"&amp;ROUND(AI8677/S8677,2))</f>
        <v/>
      </c>
      <c r="S8677" s="144" t="str">
        <f t="shared" si="1625"/>
        <v/>
      </c>
      <c r="T8677" s="145" t="str">
        <f t="shared" si="1626"/>
        <v/>
      </c>
      <c r="U8677" s="118"/>
      <c r="V8677" s="145" t="str">
        <f t="shared" si="1627"/>
        <v/>
      </c>
      <c r="W8677" s="144" t="str">
        <f t="shared" si="1628"/>
        <v/>
      </c>
      <c r="X8677" s="146" t="str">
        <f>IF(C8677="","",IF(OR(C8677="Trade",C8677="Multi Position"),(X8676+V8677),IF(C8677="Deposit",(X8676+AE8677),IF(C8677="Withdrawal",(X8676-AE8677)))))</f>
        <v/>
      </c>
      <c r="Y8677" s="145" t="str">
        <f t="shared" si="1629"/>
        <v/>
      </c>
      <c r="Z8677" s="118"/>
      <c r="AA8677" s="118"/>
      <c r="AB8677" s="118"/>
      <c r="AC8677" s="118"/>
      <c r="AD8677" s="118"/>
      <c r="AE8677" s="139"/>
      <c r="AF8677" s="118"/>
      <c r="AG8677" s="118"/>
      <c r="AH8677" s="147" t="str">
        <f t="shared" si="1630"/>
        <v/>
      </c>
      <c r="AI8677" s="147" t="str">
        <f t="shared" si="1631"/>
        <v/>
      </c>
      <c r="AJ8677" s="148" t="str">
        <f t="shared" si="1620"/>
        <v/>
      </c>
      <c r="AK8677" s="148" t="str">
        <f t="shared" si="1621"/>
        <v/>
      </c>
      <c r="AL8677" s="147" t="str">
        <f t="shared" si="1622"/>
        <v/>
      </c>
      <c r="AM8677" s="147" t="str">
        <f t="shared" si="1623"/>
        <v/>
      </c>
      <c r="AN8677" s="147" t="str">
        <f t="shared" si="1624"/>
        <v/>
      </c>
      <c r="AO8677" s="118"/>
    </row>
    <row r="8678" spans="1:41">
      <c r="A8678" s="118"/>
      <c r="B8678" s="118"/>
      <c r="C8678" s="118"/>
      <c r="D8678" s="118"/>
      <c r="E8678" s="118"/>
      <c r="F8678" s="118"/>
      <c r="G8678" s="118"/>
      <c r="H8678" s="118"/>
      <c r="I8678" s="118"/>
      <c r="J8678" s="118"/>
      <c r="K8678" s="118"/>
      <c r="L8678" s="118"/>
      <c r="M8678" s="118"/>
      <c r="N8678" s="118"/>
      <c r="O8678" s="143" t="str">
        <f>IF(H8678="","",(S8678/S8678)&amp;":"&amp;ROUND(AH8678/S8678,2))</f>
        <v/>
      </c>
      <c r="P8678" s="118"/>
      <c r="Q8678" s="118"/>
      <c r="R8678" s="143" t="str">
        <f>IF(H8678="","",(S8678/S8678)&amp;":"&amp;ROUND(AI8678/S8678,2))</f>
        <v/>
      </c>
      <c r="S8678" s="144" t="str">
        <f t="shared" si="1625"/>
        <v/>
      </c>
      <c r="T8678" s="145" t="str">
        <f t="shared" si="1626"/>
        <v/>
      </c>
      <c r="U8678" s="118"/>
      <c r="V8678" s="145" t="str">
        <f t="shared" si="1627"/>
        <v/>
      </c>
      <c r="W8678" s="144" t="str">
        <f t="shared" si="1628"/>
        <v/>
      </c>
      <c r="X8678" s="146" t="str">
        <f>IF(C8678="","",IF(OR(C8678="Trade",C8678="Multi Position"),(X8677+V8678),IF(C8678="Deposit",(X8677+AE8678),IF(C8678="Withdrawal",(X8677-AE8678)))))</f>
        <v/>
      </c>
      <c r="Y8678" s="145" t="str">
        <f t="shared" si="1629"/>
        <v/>
      </c>
      <c r="Z8678" s="118"/>
      <c r="AA8678" s="118"/>
      <c r="AB8678" s="118"/>
      <c r="AC8678" s="118"/>
      <c r="AD8678" s="118"/>
      <c r="AE8678" s="139"/>
      <c r="AF8678" s="118"/>
      <c r="AG8678" s="118"/>
      <c r="AH8678" s="147" t="str">
        <f t="shared" si="1630"/>
        <v/>
      </c>
      <c r="AI8678" s="147" t="str">
        <f t="shared" si="1631"/>
        <v/>
      </c>
      <c r="AJ8678" s="148" t="str">
        <f t="shared" si="1620"/>
        <v/>
      </c>
      <c r="AK8678" s="148" t="str">
        <f t="shared" si="1621"/>
        <v/>
      </c>
      <c r="AL8678" s="147" t="str">
        <f t="shared" si="1622"/>
        <v/>
      </c>
      <c r="AM8678" s="147" t="str">
        <f t="shared" si="1623"/>
        <v/>
      </c>
      <c r="AN8678" s="147" t="str">
        <f t="shared" si="1624"/>
        <v/>
      </c>
      <c r="AO8678" s="118"/>
    </row>
    <row r="8679" spans="1:41">
      <c r="A8679" s="118"/>
      <c r="B8679" s="118"/>
      <c r="C8679" s="118"/>
      <c r="D8679" s="118"/>
      <c r="E8679" s="118"/>
      <c r="F8679" s="118"/>
      <c r="G8679" s="118"/>
      <c r="H8679" s="118"/>
      <c r="I8679" s="118"/>
      <c r="J8679" s="118"/>
      <c r="K8679" s="118"/>
      <c r="L8679" s="118"/>
      <c r="M8679" s="118"/>
      <c r="N8679" s="118"/>
      <c r="O8679" s="143" t="str">
        <f>IF(H8679="","",(S8679/S8679)&amp;":"&amp;ROUND(AH8679/S8679,2))</f>
        <v/>
      </c>
      <c r="P8679" s="118"/>
      <c r="Q8679" s="118"/>
      <c r="R8679" s="143" t="str">
        <f>IF(H8679="","",(S8679/S8679)&amp;":"&amp;ROUND(AI8679/S8679,2))</f>
        <v/>
      </c>
      <c r="S8679" s="144" t="str">
        <f t="shared" si="1625"/>
        <v/>
      </c>
      <c r="T8679" s="145" t="str">
        <f t="shared" si="1626"/>
        <v/>
      </c>
      <c r="U8679" s="118"/>
      <c r="V8679" s="145" t="str">
        <f t="shared" si="1627"/>
        <v/>
      </c>
      <c r="W8679" s="144" t="str">
        <f t="shared" si="1628"/>
        <v/>
      </c>
      <c r="X8679" s="146" t="str">
        <f>IF(C8679="","",IF(OR(C8679="Trade",C8679="Multi Position"),(X8678+V8679),IF(C8679="Deposit",(X8678+AE8679),IF(C8679="Withdrawal",(X8678-AE8679)))))</f>
        <v/>
      </c>
      <c r="Y8679" s="145" t="str">
        <f t="shared" si="1629"/>
        <v/>
      </c>
      <c r="Z8679" s="118"/>
      <c r="AA8679" s="118"/>
      <c r="AB8679" s="118"/>
      <c r="AC8679" s="118"/>
      <c r="AD8679" s="118"/>
      <c r="AE8679" s="139"/>
      <c r="AF8679" s="118"/>
      <c r="AG8679" s="118"/>
      <c r="AH8679" s="147" t="str">
        <f t="shared" si="1630"/>
        <v/>
      </c>
      <c r="AI8679" s="147" t="str">
        <f t="shared" si="1631"/>
        <v/>
      </c>
      <c r="AJ8679" s="148" t="str">
        <f t="shared" si="1620"/>
        <v/>
      </c>
      <c r="AK8679" s="148" t="str">
        <f t="shared" si="1621"/>
        <v/>
      </c>
      <c r="AL8679" s="147" t="str">
        <f t="shared" si="1622"/>
        <v/>
      </c>
      <c r="AM8679" s="147" t="str">
        <f t="shared" si="1623"/>
        <v/>
      </c>
      <c r="AN8679" s="147" t="str">
        <f t="shared" si="1624"/>
        <v/>
      </c>
      <c r="AO8679" s="118"/>
    </row>
    <row r="8680" spans="1:41">
      <c r="A8680" s="118"/>
      <c r="B8680" s="118"/>
      <c r="C8680" s="118"/>
      <c r="D8680" s="118"/>
      <c r="E8680" s="118"/>
      <c r="F8680" s="118"/>
      <c r="G8680" s="118"/>
      <c r="H8680" s="118"/>
      <c r="I8680" s="118"/>
      <c r="J8680" s="118"/>
      <c r="K8680" s="118"/>
      <c r="L8680" s="118"/>
      <c r="M8680" s="118"/>
      <c r="N8680" s="118"/>
      <c r="O8680" s="143" t="str">
        <f>IF(H8680="","",(S8680/S8680)&amp;":"&amp;ROUND(AH8680/S8680,2))</f>
        <v/>
      </c>
      <c r="P8680" s="118"/>
      <c r="Q8680" s="118"/>
      <c r="R8680" s="143" t="str">
        <f>IF(H8680="","",(S8680/S8680)&amp;":"&amp;ROUND(AI8680/S8680,2))</f>
        <v/>
      </c>
      <c r="S8680" s="144" t="str">
        <f t="shared" si="1625"/>
        <v/>
      </c>
      <c r="T8680" s="145" t="str">
        <f t="shared" si="1626"/>
        <v/>
      </c>
      <c r="U8680" s="118"/>
      <c r="V8680" s="145" t="str">
        <f t="shared" si="1627"/>
        <v/>
      </c>
      <c r="W8680" s="144" t="str">
        <f t="shared" si="1628"/>
        <v/>
      </c>
      <c r="X8680" s="146" t="str">
        <f>IF(C8680="","",IF(OR(C8680="Trade",C8680="Multi Position"),(X8679+V8680),IF(C8680="Deposit",(X8679+AE8680),IF(C8680="Withdrawal",(X8679-AE8680)))))</f>
        <v/>
      </c>
      <c r="Y8680" s="145" t="str">
        <f t="shared" si="1629"/>
        <v/>
      </c>
      <c r="Z8680" s="118"/>
      <c r="AA8680" s="118"/>
      <c r="AB8680" s="118"/>
      <c r="AC8680" s="118"/>
      <c r="AD8680" s="118"/>
      <c r="AE8680" s="139"/>
      <c r="AF8680" s="118"/>
      <c r="AG8680" s="118"/>
      <c r="AH8680" s="147" t="str">
        <f t="shared" si="1630"/>
        <v/>
      </c>
      <c r="AI8680" s="147" t="str">
        <f t="shared" si="1631"/>
        <v/>
      </c>
      <c r="AJ8680" s="148" t="str">
        <f t="shared" si="1620"/>
        <v/>
      </c>
      <c r="AK8680" s="148" t="str">
        <f t="shared" si="1621"/>
        <v/>
      </c>
      <c r="AL8680" s="147" t="str">
        <f t="shared" si="1622"/>
        <v/>
      </c>
      <c r="AM8680" s="147" t="str">
        <f t="shared" si="1623"/>
        <v/>
      </c>
      <c r="AN8680" s="147" t="str">
        <f t="shared" si="1624"/>
        <v/>
      </c>
      <c r="AO8680" s="118"/>
    </row>
    <row r="8681" spans="1:41">
      <c r="A8681" s="118"/>
      <c r="B8681" s="118"/>
      <c r="C8681" s="118"/>
      <c r="D8681" s="118"/>
      <c r="E8681" s="118"/>
      <c r="F8681" s="118"/>
      <c r="G8681" s="118"/>
      <c r="H8681" s="118"/>
      <c r="I8681" s="118"/>
      <c r="J8681" s="118"/>
      <c r="K8681" s="118"/>
      <c r="L8681" s="118"/>
      <c r="M8681" s="118"/>
      <c r="N8681" s="118"/>
      <c r="O8681" s="143" t="str">
        <f>IF(H8681="","",(S8681/S8681)&amp;":"&amp;ROUND(AH8681/S8681,2))</f>
        <v/>
      </c>
      <c r="P8681" s="118"/>
      <c r="Q8681" s="118"/>
      <c r="R8681" s="143" t="str">
        <f>IF(H8681="","",(S8681/S8681)&amp;":"&amp;ROUND(AI8681/S8681,2))</f>
        <v/>
      </c>
      <c r="S8681" s="144" t="str">
        <f t="shared" si="1625"/>
        <v/>
      </c>
      <c r="T8681" s="145" t="str">
        <f t="shared" si="1626"/>
        <v/>
      </c>
      <c r="U8681" s="118"/>
      <c r="V8681" s="145" t="str">
        <f t="shared" si="1627"/>
        <v/>
      </c>
      <c r="W8681" s="144" t="str">
        <f t="shared" si="1628"/>
        <v/>
      </c>
      <c r="X8681" s="146" t="str">
        <f>IF(C8681="","",IF(OR(C8681="Trade",C8681="Multi Position"),(X8680+V8681),IF(C8681="Deposit",(X8680+AE8681),IF(C8681="Withdrawal",(X8680-AE8681)))))</f>
        <v/>
      </c>
      <c r="Y8681" s="145" t="str">
        <f t="shared" si="1629"/>
        <v/>
      </c>
      <c r="Z8681" s="118"/>
      <c r="AA8681" s="118"/>
      <c r="AB8681" s="118"/>
      <c r="AC8681" s="118"/>
      <c r="AD8681" s="118"/>
      <c r="AE8681" s="139"/>
      <c r="AF8681" s="118"/>
      <c r="AG8681" s="118"/>
      <c r="AH8681" s="147" t="str">
        <f t="shared" si="1630"/>
        <v/>
      </c>
      <c r="AI8681" s="147" t="str">
        <f t="shared" si="1631"/>
        <v/>
      </c>
      <c r="AJ8681" s="148" t="str">
        <f t="shared" si="1620"/>
        <v/>
      </c>
      <c r="AK8681" s="148" t="str">
        <f t="shared" si="1621"/>
        <v/>
      </c>
      <c r="AL8681" s="147" t="str">
        <f t="shared" si="1622"/>
        <v/>
      </c>
      <c r="AM8681" s="147" t="str">
        <f t="shared" si="1623"/>
        <v/>
      </c>
      <c r="AN8681" s="147" t="str">
        <f t="shared" si="1624"/>
        <v/>
      </c>
      <c r="AO8681" s="118"/>
    </row>
    <row r="8682" spans="1:41">
      <c r="A8682" s="118"/>
      <c r="B8682" s="118"/>
      <c r="C8682" s="118"/>
      <c r="D8682" s="118"/>
      <c r="E8682" s="118"/>
      <c r="F8682" s="118"/>
      <c r="G8682" s="118"/>
      <c r="H8682" s="118"/>
      <c r="I8682" s="118"/>
      <c r="J8682" s="118"/>
      <c r="K8682" s="118"/>
      <c r="L8682" s="118"/>
      <c r="M8682" s="118"/>
      <c r="N8682" s="118"/>
      <c r="O8682" s="143" t="str">
        <f>IF(H8682="","",(S8682/S8682)&amp;":"&amp;ROUND(AH8682/S8682,2))</f>
        <v/>
      </c>
      <c r="P8682" s="118"/>
      <c r="Q8682" s="118"/>
      <c r="R8682" s="143" t="str">
        <f>IF(H8682="","",(S8682/S8682)&amp;":"&amp;ROUND(AI8682/S8682,2))</f>
        <v/>
      </c>
      <c r="S8682" s="144" t="str">
        <f t="shared" si="1625"/>
        <v/>
      </c>
      <c r="T8682" s="145" t="str">
        <f t="shared" si="1626"/>
        <v/>
      </c>
      <c r="U8682" s="118"/>
      <c r="V8682" s="145" t="str">
        <f t="shared" si="1627"/>
        <v/>
      </c>
      <c r="W8682" s="144" t="str">
        <f t="shared" si="1628"/>
        <v/>
      </c>
      <c r="X8682" s="146" t="str">
        <f>IF(C8682="","",IF(OR(C8682="Trade",C8682="Multi Position"),(X8681+V8682),IF(C8682="Deposit",(X8681+AE8682),IF(C8682="Withdrawal",(X8681-AE8682)))))</f>
        <v/>
      </c>
      <c r="Y8682" s="145" t="str">
        <f t="shared" si="1629"/>
        <v/>
      </c>
      <c r="Z8682" s="118"/>
      <c r="AA8682" s="118"/>
      <c r="AB8682" s="118"/>
      <c r="AC8682" s="118"/>
      <c r="AD8682" s="118"/>
      <c r="AE8682" s="139"/>
      <c r="AF8682" s="118"/>
      <c r="AG8682" s="118"/>
      <c r="AH8682" s="147" t="str">
        <f t="shared" si="1630"/>
        <v/>
      </c>
      <c r="AI8682" s="147" t="str">
        <f t="shared" si="1631"/>
        <v/>
      </c>
      <c r="AJ8682" s="148" t="str">
        <f t="shared" si="1620"/>
        <v/>
      </c>
      <c r="AK8682" s="148" t="str">
        <f t="shared" si="1621"/>
        <v/>
      </c>
      <c r="AL8682" s="147" t="str">
        <f t="shared" si="1622"/>
        <v/>
      </c>
      <c r="AM8682" s="147" t="str">
        <f t="shared" si="1623"/>
        <v/>
      </c>
      <c r="AN8682" s="147" t="str">
        <f t="shared" si="1624"/>
        <v/>
      </c>
      <c r="AO8682" s="118"/>
    </row>
    <row r="8683" spans="1:41">
      <c r="A8683" s="118"/>
      <c r="B8683" s="118"/>
      <c r="C8683" s="118"/>
      <c r="D8683" s="118"/>
      <c r="E8683" s="118"/>
      <c r="F8683" s="118"/>
      <c r="G8683" s="118"/>
      <c r="H8683" s="118"/>
      <c r="I8683" s="118"/>
      <c r="J8683" s="118"/>
      <c r="K8683" s="118"/>
      <c r="L8683" s="118"/>
      <c r="M8683" s="118"/>
      <c r="N8683" s="118"/>
      <c r="O8683" s="143" t="str">
        <f>IF(H8683="","",(S8683/S8683)&amp;":"&amp;ROUND(AH8683/S8683,2))</f>
        <v/>
      </c>
      <c r="P8683" s="118"/>
      <c r="Q8683" s="118"/>
      <c r="R8683" s="143" t="str">
        <f>IF(H8683="","",(S8683/S8683)&amp;":"&amp;ROUND(AI8683/S8683,2))</f>
        <v/>
      </c>
      <c r="S8683" s="144" t="str">
        <f t="shared" si="1625"/>
        <v/>
      </c>
      <c r="T8683" s="145" t="str">
        <f t="shared" si="1626"/>
        <v/>
      </c>
      <c r="U8683" s="118"/>
      <c r="V8683" s="145" t="str">
        <f t="shared" si="1627"/>
        <v/>
      </c>
      <c r="W8683" s="144" t="str">
        <f t="shared" si="1628"/>
        <v/>
      </c>
      <c r="X8683" s="146" t="str">
        <f>IF(C8683="","",IF(OR(C8683="Trade",C8683="Multi Position"),(X8682+V8683),IF(C8683="Deposit",(X8682+AE8683),IF(C8683="Withdrawal",(X8682-AE8683)))))</f>
        <v/>
      </c>
      <c r="Y8683" s="145" t="str">
        <f t="shared" si="1629"/>
        <v/>
      </c>
      <c r="Z8683" s="118"/>
      <c r="AA8683" s="118"/>
      <c r="AB8683" s="118"/>
      <c r="AC8683" s="118"/>
      <c r="AD8683" s="118"/>
      <c r="AE8683" s="139"/>
      <c r="AF8683" s="118"/>
      <c r="AG8683" s="118"/>
      <c r="AH8683" s="147" t="str">
        <f t="shared" si="1630"/>
        <v/>
      </c>
      <c r="AI8683" s="147" t="str">
        <f t="shared" si="1631"/>
        <v/>
      </c>
      <c r="AJ8683" s="148" t="str">
        <f t="shared" si="1620"/>
        <v/>
      </c>
      <c r="AK8683" s="148" t="str">
        <f t="shared" si="1621"/>
        <v/>
      </c>
      <c r="AL8683" s="147" t="str">
        <f t="shared" si="1622"/>
        <v/>
      </c>
      <c r="AM8683" s="147" t="str">
        <f t="shared" si="1623"/>
        <v/>
      </c>
      <c r="AN8683" s="147" t="str">
        <f t="shared" si="1624"/>
        <v/>
      </c>
      <c r="AO8683" s="118"/>
    </row>
    <row r="8684" spans="1:41">
      <c r="A8684" s="118"/>
      <c r="B8684" s="118"/>
      <c r="C8684" s="118"/>
      <c r="D8684" s="118"/>
      <c r="E8684" s="118"/>
      <c r="F8684" s="118"/>
      <c r="G8684" s="118"/>
      <c r="H8684" s="118"/>
      <c r="I8684" s="118"/>
      <c r="J8684" s="118"/>
      <c r="K8684" s="118"/>
      <c r="L8684" s="118"/>
      <c r="M8684" s="118"/>
      <c r="N8684" s="118"/>
      <c r="O8684" s="143" t="str">
        <f>IF(H8684="","",(S8684/S8684)&amp;":"&amp;ROUND(AH8684/S8684,2))</f>
        <v/>
      </c>
      <c r="P8684" s="118"/>
      <c r="Q8684" s="118"/>
      <c r="R8684" s="143" t="str">
        <f>IF(H8684="","",(S8684/S8684)&amp;":"&amp;ROUND(AI8684/S8684,2))</f>
        <v/>
      </c>
      <c r="S8684" s="144" t="str">
        <f t="shared" si="1625"/>
        <v/>
      </c>
      <c r="T8684" s="145" t="str">
        <f t="shared" si="1626"/>
        <v/>
      </c>
      <c r="U8684" s="118"/>
      <c r="V8684" s="145" t="str">
        <f t="shared" si="1627"/>
        <v/>
      </c>
      <c r="W8684" s="144" t="str">
        <f t="shared" si="1628"/>
        <v/>
      </c>
      <c r="X8684" s="146" t="str">
        <f>IF(C8684="","",IF(OR(C8684="Trade",C8684="Multi Position"),(X8683+V8684),IF(C8684="Deposit",(X8683+AE8684),IF(C8684="Withdrawal",(X8683-AE8684)))))</f>
        <v/>
      </c>
      <c r="Y8684" s="145" t="str">
        <f t="shared" si="1629"/>
        <v/>
      </c>
      <c r="Z8684" s="118"/>
      <c r="AA8684" s="118"/>
      <c r="AB8684" s="118"/>
      <c r="AC8684" s="118"/>
      <c r="AD8684" s="118"/>
      <c r="AE8684" s="139"/>
      <c r="AF8684" s="118"/>
      <c r="AG8684" s="118"/>
      <c r="AH8684" s="147" t="str">
        <f t="shared" si="1630"/>
        <v/>
      </c>
      <c r="AI8684" s="147" t="str">
        <f t="shared" si="1631"/>
        <v/>
      </c>
      <c r="AJ8684" s="148" t="str">
        <f t="shared" si="1620"/>
        <v/>
      </c>
      <c r="AK8684" s="148" t="str">
        <f t="shared" si="1621"/>
        <v/>
      </c>
      <c r="AL8684" s="147" t="str">
        <f t="shared" si="1622"/>
        <v/>
      </c>
      <c r="AM8684" s="147" t="str">
        <f t="shared" si="1623"/>
        <v/>
      </c>
      <c r="AN8684" s="147" t="str">
        <f t="shared" si="1624"/>
        <v/>
      </c>
      <c r="AO8684" s="118"/>
    </row>
    <row r="8685" spans="1:41">
      <c r="A8685" s="118"/>
      <c r="B8685" s="118"/>
      <c r="C8685" s="118"/>
      <c r="D8685" s="118"/>
      <c r="E8685" s="118"/>
      <c r="F8685" s="118"/>
      <c r="G8685" s="118"/>
      <c r="H8685" s="118"/>
      <c r="I8685" s="118"/>
      <c r="J8685" s="118"/>
      <c r="K8685" s="118"/>
      <c r="L8685" s="118"/>
      <c r="M8685" s="118"/>
      <c r="N8685" s="118"/>
      <c r="O8685" s="143" t="str">
        <f>IF(H8685="","",(S8685/S8685)&amp;":"&amp;ROUND(AH8685/S8685,2))</f>
        <v/>
      </c>
      <c r="P8685" s="118"/>
      <c r="Q8685" s="118"/>
      <c r="R8685" s="143" t="str">
        <f>IF(H8685="","",(S8685/S8685)&amp;":"&amp;ROUND(AI8685/S8685,2))</f>
        <v/>
      </c>
      <c r="S8685" s="144" t="str">
        <f t="shared" si="1625"/>
        <v/>
      </c>
      <c r="T8685" s="145" t="str">
        <f t="shared" si="1626"/>
        <v/>
      </c>
      <c r="U8685" s="118"/>
      <c r="V8685" s="145" t="str">
        <f t="shared" si="1627"/>
        <v/>
      </c>
      <c r="W8685" s="144" t="str">
        <f t="shared" si="1628"/>
        <v/>
      </c>
      <c r="X8685" s="146" t="str">
        <f>IF(C8685="","",IF(OR(C8685="Trade",C8685="Multi Position"),(X8684+V8685),IF(C8685="Deposit",(X8684+AE8685),IF(C8685="Withdrawal",(X8684-AE8685)))))</f>
        <v/>
      </c>
      <c r="Y8685" s="145" t="str">
        <f t="shared" si="1629"/>
        <v/>
      </c>
      <c r="Z8685" s="118"/>
      <c r="AA8685" s="118"/>
      <c r="AB8685" s="118"/>
      <c r="AC8685" s="118"/>
      <c r="AD8685" s="118"/>
      <c r="AE8685" s="139"/>
      <c r="AF8685" s="118"/>
      <c r="AG8685" s="118"/>
      <c r="AH8685" s="147" t="str">
        <f t="shared" si="1630"/>
        <v/>
      </c>
      <c r="AI8685" s="147" t="str">
        <f t="shared" si="1631"/>
        <v/>
      </c>
      <c r="AJ8685" s="148" t="str">
        <f t="shared" si="1620"/>
        <v/>
      </c>
      <c r="AK8685" s="148" t="str">
        <f t="shared" si="1621"/>
        <v/>
      </c>
      <c r="AL8685" s="147" t="str">
        <f t="shared" si="1622"/>
        <v/>
      </c>
      <c r="AM8685" s="147" t="str">
        <f t="shared" si="1623"/>
        <v/>
      </c>
      <c r="AN8685" s="147" t="str">
        <f t="shared" si="1624"/>
        <v/>
      </c>
      <c r="AO8685" s="118"/>
    </row>
    <row r="8686" spans="1:41">
      <c r="A8686" s="118"/>
      <c r="B8686" s="118"/>
      <c r="C8686" s="118"/>
      <c r="D8686" s="118"/>
      <c r="E8686" s="118"/>
      <c r="F8686" s="118"/>
      <c r="G8686" s="118"/>
      <c r="H8686" s="118"/>
      <c r="I8686" s="118"/>
      <c r="J8686" s="118"/>
      <c r="K8686" s="118"/>
      <c r="L8686" s="118"/>
      <c r="M8686" s="118"/>
      <c r="N8686" s="118"/>
      <c r="O8686" s="143" t="str">
        <f>IF(H8686="","",(S8686/S8686)&amp;":"&amp;ROUND(AH8686/S8686,2))</f>
        <v/>
      </c>
      <c r="P8686" s="118"/>
      <c r="Q8686" s="118"/>
      <c r="R8686" s="143" t="str">
        <f>IF(H8686="","",(S8686/S8686)&amp;":"&amp;ROUND(AI8686/S8686,2))</f>
        <v/>
      </c>
      <c r="S8686" s="144" t="str">
        <f t="shared" si="1625"/>
        <v/>
      </c>
      <c r="T8686" s="145" t="str">
        <f t="shared" si="1626"/>
        <v/>
      </c>
      <c r="U8686" s="118"/>
      <c r="V8686" s="145" t="str">
        <f t="shared" si="1627"/>
        <v/>
      </c>
      <c r="W8686" s="144" t="str">
        <f t="shared" si="1628"/>
        <v/>
      </c>
      <c r="X8686" s="146" t="str">
        <f>IF(C8686="","",IF(OR(C8686="Trade",C8686="Multi Position"),(X8685+V8686),IF(C8686="Deposit",(X8685+AE8686),IF(C8686="Withdrawal",(X8685-AE8686)))))</f>
        <v/>
      </c>
      <c r="Y8686" s="145" t="str">
        <f t="shared" si="1629"/>
        <v/>
      </c>
      <c r="Z8686" s="118"/>
      <c r="AA8686" s="118"/>
      <c r="AB8686" s="118"/>
      <c r="AC8686" s="118"/>
      <c r="AD8686" s="118"/>
      <c r="AE8686" s="139"/>
      <c r="AF8686" s="118"/>
      <c r="AG8686" s="118"/>
      <c r="AH8686" s="147" t="str">
        <f t="shared" si="1630"/>
        <v/>
      </c>
      <c r="AI8686" s="147" t="str">
        <f t="shared" si="1631"/>
        <v/>
      </c>
      <c r="AJ8686" s="148" t="str">
        <f t="shared" si="1620"/>
        <v/>
      </c>
      <c r="AK8686" s="148" t="str">
        <f t="shared" si="1621"/>
        <v/>
      </c>
      <c r="AL8686" s="147" t="str">
        <f t="shared" si="1622"/>
        <v/>
      </c>
      <c r="AM8686" s="147" t="str">
        <f t="shared" si="1623"/>
        <v/>
      </c>
      <c r="AN8686" s="147" t="str">
        <f t="shared" si="1624"/>
        <v/>
      </c>
      <c r="AO8686" s="118"/>
    </row>
    <row r="8687" spans="1:41">
      <c r="A8687" s="118"/>
      <c r="B8687" s="118"/>
      <c r="C8687" s="118"/>
      <c r="D8687" s="118"/>
      <c r="E8687" s="118"/>
      <c r="F8687" s="118"/>
      <c r="G8687" s="118"/>
      <c r="H8687" s="118"/>
      <c r="I8687" s="118"/>
      <c r="J8687" s="118"/>
      <c r="K8687" s="118"/>
      <c r="L8687" s="118"/>
      <c r="M8687" s="118"/>
      <c r="N8687" s="118"/>
      <c r="O8687" s="143" t="str">
        <f>IF(H8687="","",(S8687/S8687)&amp;":"&amp;ROUND(AH8687/S8687,2))</f>
        <v/>
      </c>
      <c r="P8687" s="118"/>
      <c r="Q8687" s="118"/>
      <c r="R8687" s="143" t="str">
        <f>IF(H8687="","",(S8687/S8687)&amp;":"&amp;ROUND(AI8687/S8687,2))</f>
        <v/>
      </c>
      <c r="S8687" s="144" t="str">
        <f t="shared" si="1625"/>
        <v/>
      </c>
      <c r="T8687" s="145" t="str">
        <f t="shared" si="1626"/>
        <v/>
      </c>
      <c r="U8687" s="118"/>
      <c r="V8687" s="145" t="str">
        <f t="shared" si="1627"/>
        <v/>
      </c>
      <c r="W8687" s="144" t="str">
        <f t="shared" si="1628"/>
        <v/>
      </c>
      <c r="X8687" s="146" t="str">
        <f>IF(C8687="","",IF(OR(C8687="Trade",C8687="Multi Position"),(X8686+V8687),IF(C8687="Deposit",(X8686+AE8687),IF(C8687="Withdrawal",(X8686-AE8687)))))</f>
        <v/>
      </c>
      <c r="Y8687" s="145" t="str">
        <f t="shared" si="1629"/>
        <v/>
      </c>
      <c r="Z8687" s="118"/>
      <c r="AA8687" s="118"/>
      <c r="AB8687" s="118"/>
      <c r="AC8687" s="118"/>
      <c r="AD8687" s="118"/>
      <c r="AE8687" s="139"/>
      <c r="AF8687" s="118"/>
      <c r="AG8687" s="118"/>
      <c r="AH8687" s="147" t="str">
        <f t="shared" si="1630"/>
        <v/>
      </c>
      <c r="AI8687" s="147" t="str">
        <f t="shared" si="1631"/>
        <v/>
      </c>
      <c r="AJ8687" s="148" t="str">
        <f t="shared" si="1620"/>
        <v/>
      </c>
      <c r="AK8687" s="148" t="str">
        <f t="shared" si="1621"/>
        <v/>
      </c>
      <c r="AL8687" s="147" t="str">
        <f t="shared" si="1622"/>
        <v/>
      </c>
      <c r="AM8687" s="147" t="str">
        <f t="shared" si="1623"/>
        <v/>
      </c>
      <c r="AN8687" s="147" t="str">
        <f t="shared" si="1624"/>
        <v/>
      </c>
      <c r="AO8687" s="118"/>
    </row>
    <row r="8688" spans="1:41">
      <c r="A8688" s="118"/>
      <c r="B8688" s="118"/>
      <c r="C8688" s="118"/>
      <c r="D8688" s="118"/>
      <c r="E8688" s="118"/>
      <c r="F8688" s="118"/>
      <c r="G8688" s="118"/>
      <c r="H8688" s="118"/>
      <c r="I8688" s="118"/>
      <c r="J8688" s="118"/>
      <c r="K8688" s="118"/>
      <c r="L8688" s="118"/>
      <c r="M8688" s="118"/>
      <c r="N8688" s="118"/>
      <c r="O8688" s="143" t="str">
        <f>IF(H8688="","",(S8688/S8688)&amp;":"&amp;ROUND(AH8688/S8688,2))</f>
        <v/>
      </c>
      <c r="P8688" s="118"/>
      <c r="Q8688" s="118"/>
      <c r="R8688" s="143" t="str">
        <f>IF(H8688="","",(S8688/S8688)&amp;":"&amp;ROUND(AI8688/S8688,2))</f>
        <v/>
      </c>
      <c r="S8688" s="144" t="str">
        <f t="shared" si="1625"/>
        <v/>
      </c>
      <c r="T8688" s="145" t="str">
        <f t="shared" si="1626"/>
        <v/>
      </c>
      <c r="U8688" s="118"/>
      <c r="V8688" s="145" t="str">
        <f t="shared" si="1627"/>
        <v/>
      </c>
      <c r="W8688" s="144" t="str">
        <f t="shared" si="1628"/>
        <v/>
      </c>
      <c r="X8688" s="146" t="str">
        <f>IF(C8688="","",IF(OR(C8688="Trade",C8688="Multi Position"),(X8687+V8688),IF(C8688="Deposit",(X8687+AE8688),IF(C8688="Withdrawal",(X8687-AE8688)))))</f>
        <v/>
      </c>
      <c r="Y8688" s="145" t="str">
        <f t="shared" si="1629"/>
        <v/>
      </c>
      <c r="Z8688" s="118"/>
      <c r="AA8688" s="118"/>
      <c r="AB8688" s="118"/>
      <c r="AC8688" s="118"/>
      <c r="AD8688" s="118"/>
      <c r="AE8688" s="139"/>
      <c r="AF8688" s="118"/>
      <c r="AG8688" s="118"/>
      <c r="AH8688" s="147" t="str">
        <f t="shared" si="1630"/>
        <v/>
      </c>
      <c r="AI8688" s="147" t="str">
        <f t="shared" si="1631"/>
        <v/>
      </c>
      <c r="AJ8688" s="148" t="str">
        <f t="shared" si="1620"/>
        <v/>
      </c>
      <c r="AK8688" s="148" t="str">
        <f t="shared" si="1621"/>
        <v/>
      </c>
      <c r="AL8688" s="147" t="str">
        <f t="shared" si="1622"/>
        <v/>
      </c>
      <c r="AM8688" s="147" t="str">
        <f t="shared" si="1623"/>
        <v/>
      </c>
      <c r="AN8688" s="147" t="str">
        <f t="shared" si="1624"/>
        <v/>
      </c>
      <c r="AO8688" s="118"/>
    </row>
    <row r="8689" spans="1:41">
      <c r="A8689" s="118"/>
      <c r="B8689" s="118"/>
      <c r="C8689" s="118"/>
      <c r="D8689" s="118"/>
      <c r="E8689" s="118"/>
      <c r="F8689" s="118"/>
      <c r="G8689" s="118"/>
      <c r="H8689" s="118"/>
      <c r="I8689" s="118"/>
      <c r="J8689" s="118"/>
      <c r="K8689" s="118"/>
      <c r="L8689" s="118"/>
      <c r="M8689" s="118"/>
      <c r="N8689" s="118"/>
      <c r="O8689" s="143" t="str">
        <f>IF(H8689="","",(S8689/S8689)&amp;":"&amp;ROUND(AH8689/S8689,2))</f>
        <v/>
      </c>
      <c r="P8689" s="118"/>
      <c r="Q8689" s="118"/>
      <c r="R8689" s="143" t="str">
        <f>IF(H8689="","",(S8689/S8689)&amp;":"&amp;ROUND(AI8689/S8689,2))</f>
        <v/>
      </c>
      <c r="S8689" s="144" t="str">
        <f t="shared" si="1625"/>
        <v/>
      </c>
      <c r="T8689" s="145" t="str">
        <f t="shared" si="1626"/>
        <v/>
      </c>
      <c r="U8689" s="118"/>
      <c r="V8689" s="145" t="str">
        <f t="shared" si="1627"/>
        <v/>
      </c>
      <c r="W8689" s="144" t="str">
        <f t="shared" si="1628"/>
        <v/>
      </c>
      <c r="X8689" s="146" t="str">
        <f>IF(C8689="","",IF(OR(C8689="Trade",C8689="Multi Position"),(X8688+V8689),IF(C8689="Deposit",(X8688+AE8689),IF(C8689="Withdrawal",(X8688-AE8689)))))</f>
        <v/>
      </c>
      <c r="Y8689" s="145" t="str">
        <f t="shared" si="1629"/>
        <v/>
      </c>
      <c r="Z8689" s="118"/>
      <c r="AA8689" s="118"/>
      <c r="AB8689" s="118"/>
      <c r="AC8689" s="118"/>
      <c r="AD8689" s="118"/>
      <c r="AE8689" s="139"/>
      <c r="AF8689" s="118"/>
      <c r="AG8689" s="118"/>
      <c r="AH8689" s="147" t="str">
        <f t="shared" si="1630"/>
        <v/>
      </c>
      <c r="AI8689" s="147" t="str">
        <f t="shared" si="1631"/>
        <v/>
      </c>
      <c r="AJ8689" s="148" t="str">
        <f t="shared" si="1620"/>
        <v/>
      </c>
      <c r="AK8689" s="148" t="str">
        <f t="shared" si="1621"/>
        <v/>
      </c>
      <c r="AL8689" s="147" t="str">
        <f t="shared" si="1622"/>
        <v/>
      </c>
      <c r="AM8689" s="147" t="str">
        <f t="shared" si="1623"/>
        <v/>
      </c>
      <c r="AN8689" s="147" t="str">
        <f t="shared" si="1624"/>
        <v/>
      </c>
      <c r="AO8689" s="118"/>
    </row>
    <row r="8690" spans="1:41">
      <c r="A8690" s="118"/>
      <c r="B8690" s="118"/>
      <c r="C8690" s="118"/>
      <c r="D8690" s="118"/>
      <c r="E8690" s="118"/>
      <c r="F8690" s="118"/>
      <c r="G8690" s="118"/>
      <c r="H8690" s="118"/>
      <c r="I8690" s="118"/>
      <c r="J8690" s="118"/>
      <c r="K8690" s="118"/>
      <c r="L8690" s="118"/>
      <c r="M8690" s="118"/>
      <c r="N8690" s="118"/>
      <c r="O8690" s="143" t="str">
        <f>IF(H8690="","",(S8690/S8690)&amp;":"&amp;ROUND(AH8690/S8690,2))</f>
        <v/>
      </c>
      <c r="P8690" s="118"/>
      <c r="Q8690" s="118"/>
      <c r="R8690" s="143" t="str">
        <f>IF(H8690="","",(S8690/S8690)&amp;":"&amp;ROUND(AI8690/S8690,2))</f>
        <v/>
      </c>
      <c r="S8690" s="144" t="str">
        <f t="shared" si="1625"/>
        <v/>
      </c>
      <c r="T8690" s="145" t="str">
        <f t="shared" si="1626"/>
        <v/>
      </c>
      <c r="U8690" s="118"/>
      <c r="V8690" s="145" t="str">
        <f t="shared" si="1627"/>
        <v/>
      </c>
      <c r="W8690" s="144" t="str">
        <f t="shared" si="1628"/>
        <v/>
      </c>
      <c r="X8690" s="146" t="str">
        <f>IF(C8690="","",IF(OR(C8690="Trade",C8690="Multi Position"),(X8689+V8690),IF(C8690="Deposit",(X8689+AE8690),IF(C8690="Withdrawal",(X8689-AE8690)))))</f>
        <v/>
      </c>
      <c r="Y8690" s="145" t="str">
        <f t="shared" si="1629"/>
        <v/>
      </c>
      <c r="Z8690" s="118"/>
      <c r="AA8690" s="118"/>
      <c r="AB8690" s="118"/>
      <c r="AC8690" s="118"/>
      <c r="AD8690" s="118"/>
      <c r="AE8690" s="139"/>
      <c r="AF8690" s="118"/>
      <c r="AG8690" s="118"/>
      <c r="AH8690" s="147" t="str">
        <f t="shared" si="1630"/>
        <v/>
      </c>
      <c r="AI8690" s="147" t="str">
        <f t="shared" si="1631"/>
        <v/>
      </c>
      <c r="AJ8690" s="148" t="str">
        <f t="shared" si="1620"/>
        <v/>
      </c>
      <c r="AK8690" s="148" t="str">
        <f t="shared" si="1621"/>
        <v/>
      </c>
      <c r="AL8690" s="147" t="str">
        <f t="shared" si="1622"/>
        <v/>
      </c>
      <c r="AM8690" s="147" t="str">
        <f t="shared" si="1623"/>
        <v/>
      </c>
      <c r="AN8690" s="147" t="str">
        <f t="shared" si="1624"/>
        <v/>
      </c>
      <c r="AO8690" s="118"/>
    </row>
    <row r="8691" spans="1:41">
      <c r="A8691" s="118"/>
      <c r="B8691" s="118"/>
      <c r="C8691" s="118"/>
      <c r="D8691" s="118"/>
      <c r="E8691" s="118"/>
      <c r="F8691" s="118"/>
      <c r="G8691" s="118"/>
      <c r="H8691" s="118"/>
      <c r="I8691" s="118"/>
      <c r="J8691" s="118"/>
      <c r="K8691" s="118"/>
      <c r="L8691" s="118"/>
      <c r="M8691" s="118"/>
      <c r="N8691" s="118"/>
      <c r="O8691" s="143" t="str">
        <f>IF(H8691="","",(S8691/S8691)&amp;":"&amp;ROUND(AH8691/S8691,2))</f>
        <v/>
      </c>
      <c r="P8691" s="118"/>
      <c r="Q8691" s="118"/>
      <c r="R8691" s="143" t="str">
        <f>IF(H8691="","",(S8691/S8691)&amp;":"&amp;ROUND(AI8691/S8691,2))</f>
        <v/>
      </c>
      <c r="S8691" s="144" t="str">
        <f t="shared" si="1625"/>
        <v/>
      </c>
      <c r="T8691" s="145" t="str">
        <f t="shared" si="1626"/>
        <v/>
      </c>
      <c r="U8691" s="118"/>
      <c r="V8691" s="145" t="str">
        <f t="shared" si="1627"/>
        <v/>
      </c>
      <c r="W8691" s="144" t="str">
        <f t="shared" si="1628"/>
        <v/>
      </c>
      <c r="X8691" s="146" t="str">
        <f>IF(C8691="","",IF(OR(C8691="Trade",C8691="Multi Position"),(X8690+V8691),IF(C8691="Deposit",(X8690+AE8691),IF(C8691="Withdrawal",(X8690-AE8691)))))</f>
        <v/>
      </c>
      <c r="Y8691" s="145" t="str">
        <f t="shared" si="1629"/>
        <v/>
      </c>
      <c r="Z8691" s="118"/>
      <c r="AA8691" s="118"/>
      <c r="AB8691" s="118"/>
      <c r="AC8691" s="118"/>
      <c r="AD8691" s="118"/>
      <c r="AE8691" s="139"/>
      <c r="AF8691" s="118"/>
      <c r="AG8691" s="118"/>
      <c r="AH8691" s="147" t="str">
        <f t="shared" si="1630"/>
        <v/>
      </c>
      <c r="AI8691" s="147" t="str">
        <f t="shared" si="1631"/>
        <v/>
      </c>
      <c r="AJ8691" s="148" t="str">
        <f t="shared" si="1620"/>
        <v/>
      </c>
      <c r="AK8691" s="148" t="str">
        <f t="shared" si="1621"/>
        <v/>
      </c>
      <c r="AL8691" s="147" t="str">
        <f t="shared" si="1622"/>
        <v/>
      </c>
      <c r="AM8691" s="147" t="str">
        <f t="shared" si="1623"/>
        <v/>
      </c>
      <c r="AN8691" s="147" t="str">
        <f t="shared" si="1624"/>
        <v/>
      </c>
      <c r="AO8691" s="118"/>
    </row>
    <row r="8692" spans="1:41">
      <c r="A8692" s="118"/>
      <c r="B8692" s="118"/>
      <c r="C8692" s="118"/>
      <c r="D8692" s="118"/>
      <c r="E8692" s="118"/>
      <c r="F8692" s="118"/>
      <c r="G8692" s="118"/>
      <c r="H8692" s="118"/>
      <c r="I8692" s="118"/>
      <c r="J8692" s="118"/>
      <c r="K8692" s="118"/>
      <c r="L8692" s="118"/>
      <c r="M8692" s="118"/>
      <c r="N8692" s="118"/>
      <c r="O8692" s="143" t="str">
        <f>IF(H8692="","",(S8692/S8692)&amp;":"&amp;ROUND(AH8692/S8692,2))</f>
        <v/>
      </c>
      <c r="P8692" s="118"/>
      <c r="Q8692" s="118"/>
      <c r="R8692" s="143" t="str">
        <f>IF(H8692="","",(S8692/S8692)&amp;":"&amp;ROUND(AI8692/S8692,2))</f>
        <v/>
      </c>
      <c r="S8692" s="144" t="str">
        <f t="shared" si="1625"/>
        <v/>
      </c>
      <c r="T8692" s="145" t="str">
        <f t="shared" si="1626"/>
        <v/>
      </c>
      <c r="U8692" s="118"/>
      <c r="V8692" s="145" t="str">
        <f t="shared" si="1627"/>
        <v/>
      </c>
      <c r="W8692" s="144" t="str">
        <f t="shared" si="1628"/>
        <v/>
      </c>
      <c r="X8692" s="146" t="str">
        <f>IF(C8692="","",IF(OR(C8692="Trade",C8692="Multi Position"),(X8691+V8692),IF(C8692="Deposit",(X8691+AE8692),IF(C8692="Withdrawal",(X8691-AE8692)))))</f>
        <v/>
      </c>
      <c r="Y8692" s="145" t="str">
        <f t="shared" si="1629"/>
        <v/>
      </c>
      <c r="Z8692" s="118"/>
      <c r="AA8692" s="118"/>
      <c r="AB8692" s="118"/>
      <c r="AC8692" s="118"/>
      <c r="AD8692" s="118"/>
      <c r="AE8692" s="139"/>
      <c r="AF8692" s="118"/>
      <c r="AG8692" s="118"/>
      <c r="AH8692" s="147" t="str">
        <f t="shared" si="1630"/>
        <v/>
      </c>
      <c r="AI8692" s="147" t="str">
        <f t="shared" si="1631"/>
        <v/>
      </c>
      <c r="AJ8692" s="148" t="str">
        <f t="shared" si="1620"/>
        <v/>
      </c>
      <c r="AK8692" s="148" t="str">
        <f t="shared" si="1621"/>
        <v/>
      </c>
      <c r="AL8692" s="147" t="str">
        <f t="shared" si="1622"/>
        <v/>
      </c>
      <c r="AM8692" s="147" t="str">
        <f t="shared" si="1623"/>
        <v/>
      </c>
      <c r="AN8692" s="147" t="str">
        <f t="shared" si="1624"/>
        <v/>
      </c>
      <c r="AO8692" s="118"/>
    </row>
    <row r="8693" spans="1:41">
      <c r="A8693" s="118"/>
      <c r="B8693" s="118"/>
      <c r="C8693" s="118"/>
      <c r="D8693" s="118"/>
      <c r="E8693" s="118"/>
      <c r="F8693" s="118"/>
      <c r="G8693" s="118"/>
      <c r="H8693" s="118"/>
      <c r="I8693" s="118"/>
      <c r="J8693" s="118"/>
      <c r="K8693" s="118"/>
      <c r="L8693" s="118"/>
      <c r="M8693" s="118"/>
      <c r="N8693" s="118"/>
      <c r="O8693" s="143" t="str">
        <f>IF(H8693="","",(S8693/S8693)&amp;":"&amp;ROUND(AH8693/S8693,2))</f>
        <v/>
      </c>
      <c r="P8693" s="118"/>
      <c r="Q8693" s="118"/>
      <c r="R8693" s="143" t="str">
        <f>IF(H8693="","",(S8693/S8693)&amp;":"&amp;ROUND(AI8693/S8693,2))</f>
        <v/>
      </c>
      <c r="S8693" s="144" t="str">
        <f t="shared" si="1625"/>
        <v/>
      </c>
      <c r="T8693" s="145" t="str">
        <f t="shared" si="1626"/>
        <v/>
      </c>
      <c r="U8693" s="118"/>
      <c r="V8693" s="145" t="str">
        <f t="shared" si="1627"/>
        <v/>
      </c>
      <c r="W8693" s="144" t="str">
        <f t="shared" si="1628"/>
        <v/>
      </c>
      <c r="X8693" s="146" t="str">
        <f>IF(C8693="","",IF(OR(C8693="Trade",C8693="Multi Position"),(X8692+V8693),IF(C8693="Deposit",(X8692+AE8693),IF(C8693="Withdrawal",(X8692-AE8693)))))</f>
        <v/>
      </c>
      <c r="Y8693" s="145" t="str">
        <f t="shared" si="1629"/>
        <v/>
      </c>
      <c r="Z8693" s="118"/>
      <c r="AA8693" s="118"/>
      <c r="AB8693" s="118"/>
      <c r="AC8693" s="118"/>
      <c r="AD8693" s="118"/>
      <c r="AE8693" s="139"/>
      <c r="AF8693" s="118"/>
      <c r="AG8693" s="118"/>
      <c r="AH8693" s="147" t="str">
        <f t="shared" si="1630"/>
        <v/>
      </c>
      <c r="AI8693" s="147" t="str">
        <f t="shared" si="1631"/>
        <v/>
      </c>
      <c r="AJ8693" s="148" t="str">
        <f t="shared" si="1620"/>
        <v/>
      </c>
      <c r="AK8693" s="148" t="str">
        <f t="shared" si="1621"/>
        <v/>
      </c>
      <c r="AL8693" s="147" t="str">
        <f t="shared" si="1622"/>
        <v/>
      </c>
      <c r="AM8693" s="147" t="str">
        <f t="shared" si="1623"/>
        <v/>
      </c>
      <c r="AN8693" s="147" t="str">
        <f t="shared" si="1624"/>
        <v/>
      </c>
      <c r="AO8693" s="118"/>
    </row>
    <row r="8694" spans="1:41">
      <c r="A8694" s="118"/>
      <c r="B8694" s="118"/>
      <c r="C8694" s="118"/>
      <c r="D8694" s="118"/>
      <c r="E8694" s="118"/>
      <c r="F8694" s="118"/>
      <c r="G8694" s="118"/>
      <c r="H8694" s="118"/>
      <c r="I8694" s="118"/>
      <c r="J8694" s="118"/>
      <c r="K8694" s="118"/>
      <c r="L8694" s="118"/>
      <c r="M8694" s="118"/>
      <c r="N8694" s="118"/>
      <c r="O8694" s="143" t="str">
        <f>IF(H8694="","",(S8694/S8694)&amp;":"&amp;ROUND(AH8694/S8694,2))</f>
        <v/>
      </c>
      <c r="P8694" s="118"/>
      <c r="Q8694" s="118"/>
      <c r="R8694" s="143" t="str">
        <f>IF(H8694="","",(S8694/S8694)&amp;":"&amp;ROUND(AI8694/S8694,2))</f>
        <v/>
      </c>
      <c r="S8694" s="144" t="str">
        <f t="shared" si="1625"/>
        <v/>
      </c>
      <c r="T8694" s="145" t="str">
        <f t="shared" si="1626"/>
        <v/>
      </c>
      <c r="U8694" s="118"/>
      <c r="V8694" s="145" t="str">
        <f t="shared" si="1627"/>
        <v/>
      </c>
      <c r="W8694" s="144" t="str">
        <f t="shared" si="1628"/>
        <v/>
      </c>
      <c r="X8694" s="146" t="str">
        <f>IF(C8694="","",IF(OR(C8694="Trade",C8694="Multi Position"),(X8693+V8694),IF(C8694="Deposit",(X8693+AE8694),IF(C8694="Withdrawal",(X8693-AE8694)))))</f>
        <v/>
      </c>
      <c r="Y8694" s="145" t="str">
        <f t="shared" si="1629"/>
        <v/>
      </c>
      <c r="Z8694" s="118"/>
      <c r="AA8694" s="118"/>
      <c r="AB8694" s="118"/>
      <c r="AC8694" s="118"/>
      <c r="AD8694" s="118"/>
      <c r="AE8694" s="139"/>
      <c r="AF8694" s="118"/>
      <c r="AG8694" s="118"/>
      <c r="AH8694" s="147" t="str">
        <f t="shared" si="1630"/>
        <v/>
      </c>
      <c r="AI8694" s="147" t="str">
        <f t="shared" si="1631"/>
        <v/>
      </c>
      <c r="AJ8694" s="148" t="str">
        <f t="shared" si="1620"/>
        <v/>
      </c>
      <c r="AK8694" s="148" t="str">
        <f t="shared" si="1621"/>
        <v/>
      </c>
      <c r="AL8694" s="147" t="str">
        <f t="shared" si="1622"/>
        <v/>
      </c>
      <c r="AM8694" s="147" t="str">
        <f t="shared" si="1623"/>
        <v/>
      </c>
      <c r="AN8694" s="147" t="str">
        <f t="shared" si="1624"/>
        <v/>
      </c>
      <c r="AO8694" s="118"/>
    </row>
    <row r="8695" spans="1:41">
      <c r="A8695" s="118"/>
      <c r="B8695" s="118"/>
      <c r="C8695" s="118"/>
      <c r="D8695" s="118"/>
      <c r="E8695" s="118"/>
      <c r="F8695" s="118"/>
      <c r="G8695" s="118"/>
      <c r="H8695" s="118"/>
      <c r="I8695" s="118"/>
      <c r="J8695" s="118"/>
      <c r="K8695" s="118"/>
      <c r="L8695" s="118"/>
      <c r="M8695" s="118"/>
      <c r="N8695" s="118"/>
      <c r="O8695" s="143" t="str">
        <f>IF(H8695="","",(S8695/S8695)&amp;":"&amp;ROUND(AH8695/S8695,2))</f>
        <v/>
      </c>
      <c r="P8695" s="118"/>
      <c r="Q8695" s="118"/>
      <c r="R8695" s="143" t="str">
        <f>IF(H8695="","",(S8695/S8695)&amp;":"&amp;ROUND(AI8695/S8695,2))</f>
        <v/>
      </c>
      <c r="S8695" s="144" t="str">
        <f t="shared" si="1625"/>
        <v/>
      </c>
      <c r="T8695" s="145" t="str">
        <f t="shared" si="1626"/>
        <v/>
      </c>
      <c r="U8695" s="118"/>
      <c r="V8695" s="145" t="str">
        <f t="shared" si="1627"/>
        <v/>
      </c>
      <c r="W8695" s="144" t="str">
        <f t="shared" si="1628"/>
        <v/>
      </c>
      <c r="X8695" s="146" t="str">
        <f>IF(C8695="","",IF(OR(C8695="Trade",C8695="Multi Position"),(X8694+V8695),IF(C8695="Deposit",(X8694+AE8695),IF(C8695="Withdrawal",(X8694-AE8695)))))</f>
        <v/>
      </c>
      <c r="Y8695" s="145" t="str">
        <f t="shared" si="1629"/>
        <v/>
      </c>
      <c r="Z8695" s="118"/>
      <c r="AA8695" s="118"/>
      <c r="AB8695" s="118"/>
      <c r="AC8695" s="118"/>
      <c r="AD8695" s="118"/>
      <c r="AE8695" s="139"/>
      <c r="AF8695" s="118"/>
      <c r="AG8695" s="118"/>
      <c r="AH8695" s="147" t="str">
        <f t="shared" si="1630"/>
        <v/>
      </c>
      <c r="AI8695" s="147" t="str">
        <f t="shared" si="1631"/>
        <v/>
      </c>
      <c r="AJ8695" s="148" t="str">
        <f t="shared" si="1620"/>
        <v/>
      </c>
      <c r="AK8695" s="148" t="str">
        <f t="shared" si="1621"/>
        <v/>
      </c>
      <c r="AL8695" s="147" t="str">
        <f t="shared" si="1622"/>
        <v/>
      </c>
      <c r="AM8695" s="147" t="str">
        <f t="shared" si="1623"/>
        <v/>
      </c>
      <c r="AN8695" s="147" t="str">
        <f t="shared" si="1624"/>
        <v/>
      </c>
      <c r="AO8695" s="118"/>
    </row>
    <row r="8696" spans="1:41">
      <c r="A8696" s="118"/>
      <c r="B8696" s="118"/>
      <c r="C8696" s="118"/>
      <c r="D8696" s="118"/>
      <c r="E8696" s="118"/>
      <c r="F8696" s="118"/>
      <c r="G8696" s="118"/>
      <c r="H8696" s="118"/>
      <c r="I8696" s="118"/>
      <c r="J8696" s="118"/>
      <c r="K8696" s="118"/>
      <c r="L8696" s="118"/>
      <c r="M8696" s="118"/>
      <c r="N8696" s="118"/>
      <c r="O8696" s="143" t="str">
        <f>IF(H8696="","",(S8696/S8696)&amp;":"&amp;ROUND(AH8696/S8696,2))</f>
        <v/>
      </c>
      <c r="P8696" s="118"/>
      <c r="Q8696" s="118"/>
      <c r="R8696" s="143" t="str">
        <f>IF(H8696="","",(S8696/S8696)&amp;":"&amp;ROUND(AI8696/S8696,2))</f>
        <v/>
      </c>
      <c r="S8696" s="144" t="str">
        <f t="shared" si="1625"/>
        <v/>
      </c>
      <c r="T8696" s="145" t="str">
        <f t="shared" si="1626"/>
        <v/>
      </c>
      <c r="U8696" s="118"/>
      <c r="V8696" s="145" t="str">
        <f t="shared" si="1627"/>
        <v/>
      </c>
      <c r="W8696" s="144" t="str">
        <f t="shared" si="1628"/>
        <v/>
      </c>
      <c r="X8696" s="146" t="str">
        <f>IF(C8696="","",IF(OR(C8696="Trade",C8696="Multi Position"),(X8695+V8696),IF(C8696="Deposit",(X8695+AE8696),IF(C8696="Withdrawal",(X8695-AE8696)))))</f>
        <v/>
      </c>
      <c r="Y8696" s="145" t="str">
        <f t="shared" si="1629"/>
        <v/>
      </c>
      <c r="Z8696" s="118"/>
      <c r="AA8696" s="118"/>
      <c r="AB8696" s="118"/>
      <c r="AC8696" s="118"/>
      <c r="AD8696" s="118"/>
      <c r="AE8696" s="139"/>
      <c r="AF8696" s="118"/>
      <c r="AG8696" s="118"/>
      <c r="AH8696" s="147" t="str">
        <f t="shared" si="1630"/>
        <v/>
      </c>
      <c r="AI8696" s="147" t="str">
        <f t="shared" si="1631"/>
        <v/>
      </c>
      <c r="AJ8696" s="148" t="str">
        <f t="shared" si="1620"/>
        <v/>
      </c>
      <c r="AK8696" s="148" t="str">
        <f t="shared" si="1621"/>
        <v/>
      </c>
      <c r="AL8696" s="147" t="str">
        <f t="shared" si="1622"/>
        <v/>
      </c>
      <c r="AM8696" s="147" t="str">
        <f t="shared" si="1623"/>
        <v/>
      </c>
      <c r="AN8696" s="147" t="str">
        <f t="shared" si="1624"/>
        <v/>
      </c>
      <c r="AO8696" s="118"/>
    </row>
    <row r="8697" spans="1:41">
      <c r="A8697" s="118"/>
      <c r="B8697" s="118"/>
      <c r="C8697" s="118"/>
      <c r="D8697" s="118"/>
      <c r="E8697" s="118"/>
      <c r="F8697" s="118"/>
      <c r="G8697" s="118"/>
      <c r="H8697" s="118"/>
      <c r="I8697" s="118"/>
      <c r="J8697" s="118"/>
      <c r="K8697" s="118"/>
      <c r="L8697" s="118"/>
      <c r="M8697" s="118"/>
      <c r="N8697" s="118"/>
      <c r="O8697" s="143" t="str">
        <f>IF(H8697="","",(S8697/S8697)&amp;":"&amp;ROUND(AH8697/S8697,2))</f>
        <v/>
      </c>
      <c r="P8697" s="118"/>
      <c r="Q8697" s="118"/>
      <c r="R8697" s="143" t="str">
        <f>IF(H8697="","",(S8697/S8697)&amp;":"&amp;ROUND(AI8697/S8697,2))</f>
        <v/>
      </c>
      <c r="S8697" s="144" t="str">
        <f t="shared" si="1625"/>
        <v/>
      </c>
      <c r="T8697" s="145" t="str">
        <f t="shared" si="1626"/>
        <v/>
      </c>
      <c r="U8697" s="118"/>
      <c r="V8697" s="145" t="str">
        <f t="shared" si="1627"/>
        <v/>
      </c>
      <c r="W8697" s="144" t="str">
        <f t="shared" si="1628"/>
        <v/>
      </c>
      <c r="X8697" s="146" t="str">
        <f>IF(C8697="","",IF(OR(C8697="Trade",C8697="Multi Position"),(X8696+V8697),IF(C8697="Deposit",(X8696+AE8697),IF(C8697="Withdrawal",(X8696-AE8697)))))</f>
        <v/>
      </c>
      <c r="Y8697" s="145" t="str">
        <f t="shared" si="1629"/>
        <v/>
      </c>
      <c r="Z8697" s="118"/>
      <c r="AA8697" s="118"/>
      <c r="AB8697" s="118"/>
      <c r="AC8697" s="118"/>
      <c r="AD8697" s="118"/>
      <c r="AE8697" s="139"/>
      <c r="AF8697" s="118"/>
      <c r="AG8697" s="118"/>
      <c r="AH8697" s="147" t="str">
        <f t="shared" si="1630"/>
        <v/>
      </c>
      <c r="AI8697" s="147" t="str">
        <f t="shared" si="1631"/>
        <v/>
      </c>
      <c r="AJ8697" s="148" t="str">
        <f t="shared" si="1620"/>
        <v/>
      </c>
      <c r="AK8697" s="148" t="str">
        <f t="shared" si="1621"/>
        <v/>
      </c>
      <c r="AL8697" s="147" t="str">
        <f t="shared" si="1622"/>
        <v/>
      </c>
      <c r="AM8697" s="147" t="str">
        <f t="shared" si="1623"/>
        <v/>
      </c>
      <c r="AN8697" s="147" t="str">
        <f t="shared" si="1624"/>
        <v/>
      </c>
      <c r="AO8697" s="118"/>
    </row>
    <row r="8698" spans="1:41">
      <c r="A8698" s="118"/>
      <c r="B8698" s="118"/>
      <c r="C8698" s="118"/>
      <c r="D8698" s="118"/>
      <c r="E8698" s="118"/>
      <c r="F8698" s="118"/>
      <c r="G8698" s="118"/>
      <c r="H8698" s="118"/>
      <c r="I8698" s="118"/>
      <c r="J8698" s="118"/>
      <c r="K8698" s="118"/>
      <c r="L8698" s="118"/>
      <c r="M8698" s="118"/>
      <c r="N8698" s="118"/>
      <c r="O8698" s="143" t="str">
        <f>IF(H8698="","",(S8698/S8698)&amp;":"&amp;ROUND(AH8698/S8698,2))</f>
        <v/>
      </c>
      <c r="P8698" s="118"/>
      <c r="Q8698" s="118"/>
      <c r="R8698" s="143" t="str">
        <f>IF(H8698="","",(S8698/S8698)&amp;":"&amp;ROUND(AI8698/S8698,2))</f>
        <v/>
      </c>
      <c r="S8698" s="144" t="str">
        <f t="shared" si="1625"/>
        <v/>
      </c>
      <c r="T8698" s="145" t="str">
        <f t="shared" si="1626"/>
        <v/>
      </c>
      <c r="U8698" s="118"/>
      <c r="V8698" s="145" t="str">
        <f t="shared" si="1627"/>
        <v/>
      </c>
      <c r="W8698" s="144" t="str">
        <f t="shared" si="1628"/>
        <v/>
      </c>
      <c r="X8698" s="146" t="str">
        <f>IF(C8698="","",IF(OR(C8698="Trade",C8698="Multi Position"),(X8697+V8698),IF(C8698="Deposit",(X8697+AE8698),IF(C8698="Withdrawal",(X8697-AE8698)))))</f>
        <v/>
      </c>
      <c r="Y8698" s="145" t="str">
        <f t="shared" si="1629"/>
        <v/>
      </c>
      <c r="Z8698" s="118"/>
      <c r="AA8698" s="118"/>
      <c r="AB8698" s="118"/>
      <c r="AC8698" s="118"/>
      <c r="AD8698" s="118"/>
      <c r="AE8698" s="139"/>
      <c r="AF8698" s="118"/>
      <c r="AG8698" s="118"/>
      <c r="AH8698" s="147" t="str">
        <f t="shared" si="1630"/>
        <v/>
      </c>
      <c r="AI8698" s="147" t="str">
        <f t="shared" si="1631"/>
        <v/>
      </c>
      <c r="AJ8698" s="148" t="str">
        <f t="shared" si="1620"/>
        <v/>
      </c>
      <c r="AK8698" s="148" t="str">
        <f t="shared" si="1621"/>
        <v/>
      </c>
      <c r="AL8698" s="147" t="str">
        <f t="shared" si="1622"/>
        <v/>
      </c>
      <c r="AM8698" s="147" t="str">
        <f t="shared" si="1623"/>
        <v/>
      </c>
      <c r="AN8698" s="147" t="str">
        <f t="shared" si="1624"/>
        <v/>
      </c>
      <c r="AO8698" s="118"/>
    </row>
    <row r="8699" spans="1:41">
      <c r="A8699" s="118"/>
      <c r="B8699" s="118"/>
      <c r="C8699" s="118"/>
      <c r="D8699" s="118"/>
      <c r="E8699" s="118"/>
      <c r="F8699" s="118"/>
      <c r="G8699" s="118"/>
      <c r="H8699" s="118"/>
      <c r="I8699" s="118"/>
      <c r="J8699" s="118"/>
      <c r="K8699" s="118"/>
      <c r="L8699" s="118"/>
      <c r="M8699" s="118"/>
      <c r="N8699" s="118"/>
      <c r="O8699" s="143" t="str">
        <f>IF(H8699="","",(S8699/S8699)&amp;":"&amp;ROUND(AH8699/S8699,2))</f>
        <v/>
      </c>
      <c r="P8699" s="118"/>
      <c r="Q8699" s="118"/>
      <c r="R8699" s="143" t="str">
        <f>IF(H8699="","",(S8699/S8699)&amp;":"&amp;ROUND(AI8699/S8699,2))</f>
        <v/>
      </c>
      <c r="S8699" s="144" t="str">
        <f t="shared" si="1625"/>
        <v/>
      </c>
      <c r="T8699" s="145" t="str">
        <f t="shared" si="1626"/>
        <v/>
      </c>
      <c r="U8699" s="118"/>
      <c r="V8699" s="145" t="str">
        <f t="shared" si="1627"/>
        <v/>
      </c>
      <c r="W8699" s="144" t="str">
        <f t="shared" si="1628"/>
        <v/>
      </c>
      <c r="X8699" s="146" t="str">
        <f>IF(C8699="","",IF(OR(C8699="Trade",C8699="Multi Position"),(X8698+V8699),IF(C8699="Deposit",(X8698+AE8699),IF(C8699="Withdrawal",(X8698-AE8699)))))</f>
        <v/>
      </c>
      <c r="Y8699" s="145" t="str">
        <f t="shared" si="1629"/>
        <v/>
      </c>
      <c r="Z8699" s="118"/>
      <c r="AA8699" s="118"/>
      <c r="AB8699" s="118"/>
      <c r="AC8699" s="118"/>
      <c r="AD8699" s="118"/>
      <c r="AE8699" s="139"/>
      <c r="AF8699" s="118"/>
      <c r="AG8699" s="118"/>
      <c r="AH8699" s="147" t="str">
        <f t="shared" si="1630"/>
        <v/>
      </c>
      <c r="AI8699" s="147" t="str">
        <f t="shared" si="1631"/>
        <v/>
      </c>
      <c r="AJ8699" s="148" t="str">
        <f t="shared" si="1620"/>
        <v/>
      </c>
      <c r="AK8699" s="148" t="str">
        <f t="shared" si="1621"/>
        <v/>
      </c>
      <c r="AL8699" s="147" t="str">
        <f t="shared" si="1622"/>
        <v/>
      </c>
      <c r="AM8699" s="147" t="str">
        <f t="shared" si="1623"/>
        <v/>
      </c>
      <c r="AN8699" s="147" t="str">
        <f t="shared" si="1624"/>
        <v/>
      </c>
      <c r="AO8699" s="118"/>
    </row>
    <row r="8700" spans="1:41">
      <c r="A8700" s="118"/>
      <c r="B8700" s="118"/>
      <c r="C8700" s="118"/>
      <c r="D8700" s="118"/>
      <c r="E8700" s="118"/>
      <c r="F8700" s="118"/>
      <c r="G8700" s="118"/>
      <c r="H8700" s="118"/>
      <c r="I8700" s="118"/>
      <c r="J8700" s="118"/>
      <c r="K8700" s="118"/>
      <c r="L8700" s="118"/>
      <c r="M8700" s="118"/>
      <c r="N8700" s="118"/>
      <c r="O8700" s="143" t="str">
        <f>IF(H8700="","",(S8700/S8700)&amp;":"&amp;ROUND(AH8700/S8700,2))</f>
        <v/>
      </c>
      <c r="P8700" s="118"/>
      <c r="Q8700" s="118"/>
      <c r="R8700" s="143" t="str">
        <f>IF(H8700="","",(S8700/S8700)&amp;":"&amp;ROUND(AI8700/S8700,2))</f>
        <v/>
      </c>
      <c r="S8700" s="144" t="str">
        <f t="shared" si="1625"/>
        <v/>
      </c>
      <c r="T8700" s="145" t="str">
        <f t="shared" si="1626"/>
        <v/>
      </c>
      <c r="U8700" s="118"/>
      <c r="V8700" s="145" t="str">
        <f t="shared" si="1627"/>
        <v/>
      </c>
      <c r="W8700" s="144" t="str">
        <f t="shared" si="1628"/>
        <v/>
      </c>
      <c r="X8700" s="146" t="str">
        <f>IF(C8700="","",IF(OR(C8700="Trade",C8700="Multi Position"),(X8699+V8700),IF(C8700="Deposit",(X8699+AE8700),IF(C8700="Withdrawal",(X8699-AE8700)))))</f>
        <v/>
      </c>
      <c r="Y8700" s="145" t="str">
        <f t="shared" si="1629"/>
        <v/>
      </c>
      <c r="Z8700" s="118"/>
      <c r="AA8700" s="118"/>
      <c r="AB8700" s="118"/>
      <c r="AC8700" s="118"/>
      <c r="AD8700" s="118"/>
      <c r="AE8700" s="139"/>
      <c r="AF8700" s="118"/>
      <c r="AG8700" s="118"/>
      <c r="AH8700" s="147" t="str">
        <f t="shared" si="1630"/>
        <v/>
      </c>
      <c r="AI8700" s="147" t="str">
        <f t="shared" si="1631"/>
        <v/>
      </c>
      <c r="AJ8700" s="148" t="str">
        <f t="shared" si="1620"/>
        <v/>
      </c>
      <c r="AK8700" s="148" t="str">
        <f t="shared" si="1621"/>
        <v/>
      </c>
      <c r="AL8700" s="147" t="str">
        <f t="shared" si="1622"/>
        <v/>
      </c>
      <c r="AM8700" s="147" t="str">
        <f t="shared" si="1623"/>
        <v/>
      </c>
      <c r="AN8700" s="147" t="str">
        <f t="shared" si="1624"/>
        <v/>
      </c>
      <c r="AO8700" s="118"/>
    </row>
    <row r="8701" spans="1:41">
      <c r="A8701" s="118"/>
      <c r="B8701" s="118"/>
      <c r="C8701" s="118"/>
      <c r="D8701" s="118"/>
      <c r="E8701" s="118"/>
      <c r="F8701" s="118"/>
      <c r="G8701" s="118"/>
      <c r="H8701" s="118"/>
      <c r="I8701" s="118"/>
      <c r="J8701" s="118"/>
      <c r="K8701" s="118"/>
      <c r="L8701" s="118"/>
      <c r="M8701" s="118"/>
      <c r="N8701" s="118"/>
      <c r="O8701" s="143" t="str">
        <f>IF(H8701="","",(S8701/S8701)&amp;":"&amp;ROUND(AH8701/S8701,2))</f>
        <v/>
      </c>
      <c r="P8701" s="118"/>
      <c r="Q8701" s="118"/>
      <c r="R8701" s="143" t="str">
        <f>IF(H8701="","",(S8701/S8701)&amp;":"&amp;ROUND(AI8701/S8701,2))</f>
        <v/>
      </c>
      <c r="S8701" s="144" t="str">
        <f t="shared" si="1625"/>
        <v/>
      </c>
      <c r="T8701" s="145" t="str">
        <f t="shared" si="1626"/>
        <v/>
      </c>
      <c r="U8701" s="118"/>
      <c r="V8701" s="145" t="str">
        <f t="shared" si="1627"/>
        <v/>
      </c>
      <c r="W8701" s="144" t="str">
        <f t="shared" si="1628"/>
        <v/>
      </c>
      <c r="X8701" s="146" t="str">
        <f>IF(C8701="","",IF(OR(C8701="Trade",C8701="Multi Position"),(X8700+V8701),IF(C8701="Deposit",(X8700+AE8701),IF(C8701="Withdrawal",(X8700-AE8701)))))</f>
        <v/>
      </c>
      <c r="Y8701" s="145" t="str">
        <f t="shared" si="1629"/>
        <v/>
      </c>
      <c r="Z8701" s="118"/>
      <c r="AA8701" s="118"/>
      <c r="AB8701" s="118"/>
      <c r="AC8701" s="118"/>
      <c r="AD8701" s="118"/>
      <c r="AE8701" s="139"/>
      <c r="AF8701" s="118"/>
      <c r="AG8701" s="118"/>
      <c r="AH8701" s="147" t="str">
        <f t="shared" si="1630"/>
        <v/>
      </c>
      <c r="AI8701" s="147" t="str">
        <f t="shared" si="1631"/>
        <v/>
      </c>
      <c r="AJ8701" s="148" t="str">
        <f t="shared" si="1620"/>
        <v/>
      </c>
      <c r="AK8701" s="148" t="str">
        <f t="shared" si="1621"/>
        <v/>
      </c>
      <c r="AL8701" s="147" t="str">
        <f t="shared" si="1622"/>
        <v/>
      </c>
      <c r="AM8701" s="147" t="str">
        <f t="shared" si="1623"/>
        <v/>
      </c>
      <c r="AN8701" s="147" t="str">
        <f t="shared" si="1624"/>
        <v/>
      </c>
      <c r="AO8701" s="118"/>
    </row>
    <row r="8702" spans="1:41">
      <c r="A8702" s="118"/>
      <c r="B8702" s="118"/>
      <c r="C8702" s="118"/>
      <c r="D8702" s="118"/>
      <c r="E8702" s="118"/>
      <c r="F8702" s="118"/>
      <c r="G8702" s="118"/>
      <c r="H8702" s="118"/>
      <c r="I8702" s="118"/>
      <c r="J8702" s="118"/>
      <c r="K8702" s="118"/>
      <c r="L8702" s="118"/>
      <c r="M8702" s="118"/>
      <c r="N8702" s="118"/>
      <c r="O8702" s="143" t="str">
        <f>IF(H8702="","",(S8702/S8702)&amp;":"&amp;ROUND(AH8702/S8702,2))</f>
        <v/>
      </c>
      <c r="P8702" s="118"/>
      <c r="Q8702" s="118"/>
      <c r="R8702" s="143" t="str">
        <f>IF(H8702="","",(S8702/S8702)&amp;":"&amp;ROUND(AI8702/S8702,2))</f>
        <v/>
      </c>
      <c r="S8702" s="144" t="str">
        <f t="shared" si="1625"/>
        <v/>
      </c>
      <c r="T8702" s="145" t="str">
        <f t="shared" si="1626"/>
        <v/>
      </c>
      <c r="U8702" s="118"/>
      <c r="V8702" s="145" t="str">
        <f t="shared" si="1627"/>
        <v/>
      </c>
      <c r="W8702" s="144" t="str">
        <f t="shared" si="1628"/>
        <v/>
      </c>
      <c r="X8702" s="146" t="str">
        <f>IF(C8702="","",IF(OR(C8702="Trade",C8702="Multi Position"),(X8701+V8702),IF(C8702="Deposit",(X8701+AE8702),IF(C8702="Withdrawal",(X8701-AE8702)))))</f>
        <v/>
      </c>
      <c r="Y8702" s="145" t="str">
        <f t="shared" si="1629"/>
        <v/>
      </c>
      <c r="Z8702" s="118"/>
      <c r="AA8702" s="118"/>
      <c r="AB8702" s="118"/>
      <c r="AC8702" s="118"/>
      <c r="AD8702" s="118"/>
      <c r="AE8702" s="139"/>
      <c r="AF8702" s="118"/>
      <c r="AG8702" s="118"/>
      <c r="AH8702" s="147" t="str">
        <f t="shared" si="1630"/>
        <v/>
      </c>
      <c r="AI8702" s="147" t="str">
        <f t="shared" si="1631"/>
        <v/>
      </c>
      <c r="AJ8702" s="148" t="str">
        <f t="shared" si="1620"/>
        <v/>
      </c>
      <c r="AK8702" s="148" t="str">
        <f t="shared" si="1621"/>
        <v/>
      </c>
      <c r="AL8702" s="147" t="str">
        <f t="shared" si="1622"/>
        <v/>
      </c>
      <c r="AM8702" s="147" t="str">
        <f t="shared" si="1623"/>
        <v/>
      </c>
      <c r="AN8702" s="147" t="str">
        <f t="shared" si="1624"/>
        <v/>
      </c>
      <c r="AO8702" s="118"/>
    </row>
    <row r="8703" spans="1:41">
      <c r="A8703" s="118"/>
      <c r="B8703" s="118"/>
      <c r="C8703" s="118"/>
      <c r="D8703" s="118"/>
      <c r="E8703" s="118"/>
      <c r="F8703" s="118"/>
      <c r="G8703" s="118"/>
      <c r="H8703" s="118"/>
      <c r="I8703" s="118"/>
      <c r="J8703" s="118"/>
      <c r="K8703" s="118"/>
      <c r="L8703" s="118"/>
      <c r="M8703" s="118"/>
      <c r="N8703" s="118"/>
      <c r="O8703" s="143" t="str">
        <f>IF(H8703="","",(S8703/S8703)&amp;":"&amp;ROUND(AH8703/S8703,2))</f>
        <v/>
      </c>
      <c r="P8703" s="118"/>
      <c r="Q8703" s="118"/>
      <c r="R8703" s="143" t="str">
        <f>IF(H8703="","",(S8703/S8703)&amp;":"&amp;ROUND(AI8703/S8703,2))</f>
        <v/>
      </c>
      <c r="S8703" s="144" t="str">
        <f t="shared" si="1625"/>
        <v/>
      </c>
      <c r="T8703" s="145" t="str">
        <f t="shared" si="1626"/>
        <v/>
      </c>
      <c r="U8703" s="118"/>
      <c r="V8703" s="145" t="str">
        <f t="shared" si="1627"/>
        <v/>
      </c>
      <c r="W8703" s="144" t="str">
        <f t="shared" si="1628"/>
        <v/>
      </c>
      <c r="X8703" s="146" t="str">
        <f>IF(C8703="","",IF(OR(C8703="Trade",C8703="Multi Position"),(X8702+V8703),IF(C8703="Deposit",(X8702+AE8703),IF(C8703="Withdrawal",(X8702-AE8703)))))</f>
        <v/>
      </c>
      <c r="Y8703" s="145" t="str">
        <f t="shared" si="1629"/>
        <v/>
      </c>
      <c r="Z8703" s="118"/>
      <c r="AA8703" s="118"/>
      <c r="AB8703" s="118"/>
      <c r="AC8703" s="118"/>
      <c r="AD8703" s="118"/>
      <c r="AE8703" s="139"/>
      <c r="AF8703" s="118"/>
      <c r="AG8703" s="118"/>
      <c r="AH8703" s="147" t="str">
        <f t="shared" si="1630"/>
        <v/>
      </c>
      <c r="AI8703" s="147" t="str">
        <f t="shared" si="1631"/>
        <v/>
      </c>
      <c r="AJ8703" s="148" t="str">
        <f t="shared" si="1620"/>
        <v/>
      </c>
      <c r="AK8703" s="148" t="str">
        <f t="shared" si="1621"/>
        <v/>
      </c>
      <c r="AL8703" s="147" t="str">
        <f t="shared" si="1622"/>
        <v/>
      </c>
      <c r="AM8703" s="147" t="str">
        <f t="shared" si="1623"/>
        <v/>
      </c>
      <c r="AN8703" s="147" t="str">
        <f t="shared" si="1624"/>
        <v/>
      </c>
      <c r="AO8703" s="118"/>
    </row>
    <row r="8704" spans="1:41">
      <c r="A8704" s="118"/>
      <c r="B8704" s="118"/>
      <c r="C8704" s="118"/>
      <c r="D8704" s="118"/>
      <c r="E8704" s="118"/>
      <c r="F8704" s="118"/>
      <c r="G8704" s="118"/>
      <c r="H8704" s="118"/>
      <c r="I8704" s="118"/>
      <c r="J8704" s="118"/>
      <c r="K8704" s="118"/>
      <c r="L8704" s="118"/>
      <c r="M8704" s="118"/>
      <c r="N8704" s="118"/>
      <c r="O8704" s="143" t="str">
        <f>IF(H8704="","",(S8704/S8704)&amp;":"&amp;ROUND(AH8704/S8704,2))</f>
        <v/>
      </c>
      <c r="P8704" s="118"/>
      <c r="Q8704" s="118"/>
      <c r="R8704" s="143" t="str">
        <f>IF(H8704="","",(S8704/S8704)&amp;":"&amp;ROUND(AI8704/S8704,2))</f>
        <v/>
      </c>
      <c r="S8704" s="144" t="str">
        <f t="shared" si="1625"/>
        <v/>
      </c>
      <c r="T8704" s="145" t="str">
        <f t="shared" si="1626"/>
        <v/>
      </c>
      <c r="U8704" s="118"/>
      <c r="V8704" s="145" t="str">
        <f t="shared" si="1627"/>
        <v/>
      </c>
      <c r="W8704" s="144" t="str">
        <f t="shared" si="1628"/>
        <v/>
      </c>
      <c r="X8704" s="146" t="str">
        <f>IF(C8704="","",IF(OR(C8704="Trade",C8704="Multi Position"),(X8703+V8704),IF(C8704="Deposit",(X8703+AE8704),IF(C8704="Withdrawal",(X8703-AE8704)))))</f>
        <v/>
      </c>
      <c r="Y8704" s="145" t="str">
        <f t="shared" si="1629"/>
        <v/>
      </c>
      <c r="Z8704" s="118"/>
      <c r="AA8704" s="118"/>
      <c r="AB8704" s="118"/>
      <c r="AC8704" s="118"/>
      <c r="AD8704" s="118"/>
      <c r="AE8704" s="139"/>
      <c r="AF8704" s="118"/>
      <c r="AG8704" s="118"/>
      <c r="AH8704" s="147" t="str">
        <f t="shared" si="1630"/>
        <v/>
      </c>
      <c r="AI8704" s="147" t="str">
        <f t="shared" si="1631"/>
        <v/>
      </c>
      <c r="AJ8704" s="148" t="str">
        <f t="shared" si="1620"/>
        <v/>
      </c>
      <c r="AK8704" s="148" t="str">
        <f t="shared" si="1621"/>
        <v/>
      </c>
      <c r="AL8704" s="147" t="str">
        <f t="shared" si="1622"/>
        <v/>
      </c>
      <c r="AM8704" s="147" t="str">
        <f t="shared" si="1623"/>
        <v/>
      </c>
      <c r="AN8704" s="147" t="str">
        <f t="shared" si="1624"/>
        <v/>
      </c>
      <c r="AO8704" s="118"/>
    </row>
    <row r="8705" spans="1:41">
      <c r="A8705" s="118"/>
      <c r="B8705" s="118"/>
      <c r="C8705" s="118"/>
      <c r="D8705" s="118"/>
      <c r="E8705" s="118"/>
      <c r="F8705" s="118"/>
      <c r="G8705" s="118"/>
      <c r="H8705" s="118"/>
      <c r="I8705" s="118"/>
      <c r="J8705" s="118"/>
      <c r="K8705" s="118"/>
      <c r="L8705" s="118"/>
      <c r="M8705" s="118"/>
      <c r="N8705" s="118"/>
      <c r="O8705" s="143" t="str">
        <f>IF(H8705="","",(S8705/S8705)&amp;":"&amp;ROUND(AH8705/S8705,2))</f>
        <v/>
      </c>
      <c r="P8705" s="118"/>
      <c r="Q8705" s="118"/>
      <c r="R8705" s="143" t="str">
        <f>IF(H8705="","",(S8705/S8705)&amp;":"&amp;ROUND(AI8705/S8705,2))</f>
        <v/>
      </c>
      <c r="S8705" s="144" t="str">
        <f t="shared" si="1625"/>
        <v/>
      </c>
      <c r="T8705" s="145" t="str">
        <f t="shared" si="1626"/>
        <v/>
      </c>
      <c r="U8705" s="118"/>
      <c r="V8705" s="145" t="str">
        <f t="shared" si="1627"/>
        <v/>
      </c>
      <c r="W8705" s="144" t="str">
        <f t="shared" si="1628"/>
        <v/>
      </c>
      <c r="X8705" s="146" t="str">
        <f>IF(C8705="","",IF(OR(C8705="Trade",C8705="Multi Position"),(X8704+V8705),IF(C8705="Deposit",(X8704+AE8705),IF(C8705="Withdrawal",(X8704-AE8705)))))</f>
        <v/>
      </c>
      <c r="Y8705" s="145" t="str">
        <f t="shared" si="1629"/>
        <v/>
      </c>
      <c r="Z8705" s="118"/>
      <c r="AA8705" s="118"/>
      <c r="AB8705" s="118"/>
      <c r="AC8705" s="118"/>
      <c r="AD8705" s="118"/>
      <c r="AE8705" s="139"/>
      <c r="AF8705" s="118"/>
      <c r="AG8705" s="118"/>
      <c r="AH8705" s="147" t="str">
        <f t="shared" si="1630"/>
        <v/>
      </c>
      <c r="AI8705" s="147" t="str">
        <f t="shared" si="1631"/>
        <v/>
      </c>
      <c r="AJ8705" s="148" t="str">
        <f t="shared" si="1620"/>
        <v/>
      </c>
      <c r="AK8705" s="148" t="str">
        <f t="shared" si="1621"/>
        <v/>
      </c>
      <c r="AL8705" s="147" t="str">
        <f t="shared" si="1622"/>
        <v/>
      </c>
      <c r="AM8705" s="147" t="str">
        <f t="shared" si="1623"/>
        <v/>
      </c>
      <c r="AN8705" s="147" t="str">
        <f t="shared" si="1624"/>
        <v/>
      </c>
      <c r="AO8705" s="118"/>
    </row>
    <row r="8706" spans="1:41">
      <c r="A8706" s="118"/>
      <c r="B8706" s="118"/>
      <c r="C8706" s="118"/>
      <c r="D8706" s="118"/>
      <c r="E8706" s="118"/>
      <c r="F8706" s="118"/>
      <c r="G8706" s="118"/>
      <c r="H8706" s="118"/>
      <c r="I8706" s="118"/>
      <c r="J8706" s="118"/>
      <c r="K8706" s="118"/>
      <c r="L8706" s="118"/>
      <c r="M8706" s="118"/>
      <c r="N8706" s="118"/>
      <c r="O8706" s="143" t="str">
        <f>IF(H8706="","",(S8706/S8706)&amp;":"&amp;ROUND(AH8706/S8706,2))</f>
        <v/>
      </c>
      <c r="P8706" s="118"/>
      <c r="Q8706" s="118"/>
      <c r="R8706" s="143" t="str">
        <f>IF(H8706="","",(S8706/S8706)&amp;":"&amp;ROUND(AI8706/S8706,2))</f>
        <v/>
      </c>
      <c r="S8706" s="144" t="str">
        <f t="shared" si="1625"/>
        <v/>
      </c>
      <c r="T8706" s="145" t="str">
        <f t="shared" si="1626"/>
        <v/>
      </c>
      <c r="U8706" s="118"/>
      <c r="V8706" s="145" t="str">
        <f t="shared" si="1627"/>
        <v/>
      </c>
      <c r="W8706" s="144" t="str">
        <f t="shared" si="1628"/>
        <v/>
      </c>
      <c r="X8706" s="146" t="str">
        <f>IF(C8706="","",IF(OR(C8706="Trade",C8706="Multi Position"),(X8705+V8706),IF(C8706="Deposit",(X8705+AE8706),IF(C8706="Withdrawal",(X8705-AE8706)))))</f>
        <v/>
      </c>
      <c r="Y8706" s="145" t="str">
        <f t="shared" si="1629"/>
        <v/>
      </c>
      <c r="Z8706" s="118"/>
      <c r="AA8706" s="118"/>
      <c r="AB8706" s="118"/>
      <c r="AC8706" s="118"/>
      <c r="AD8706" s="118"/>
      <c r="AE8706" s="139"/>
      <c r="AF8706" s="118"/>
      <c r="AG8706" s="118"/>
      <c r="AH8706" s="147" t="str">
        <f t="shared" si="1630"/>
        <v/>
      </c>
      <c r="AI8706" s="147" t="str">
        <f t="shared" si="1631"/>
        <v/>
      </c>
      <c r="AJ8706" s="148" t="str">
        <f t="shared" si="1620"/>
        <v/>
      </c>
      <c r="AK8706" s="148" t="str">
        <f t="shared" si="1621"/>
        <v/>
      </c>
      <c r="AL8706" s="147" t="str">
        <f t="shared" si="1622"/>
        <v/>
      </c>
      <c r="AM8706" s="147" t="str">
        <f t="shared" si="1623"/>
        <v/>
      </c>
      <c r="AN8706" s="147" t="str">
        <f t="shared" si="1624"/>
        <v/>
      </c>
      <c r="AO8706" s="118"/>
    </row>
    <row r="8707" spans="1:41">
      <c r="A8707" s="118"/>
      <c r="B8707" s="118"/>
      <c r="C8707" s="118"/>
      <c r="D8707" s="118"/>
      <c r="E8707" s="118"/>
      <c r="F8707" s="118"/>
      <c r="G8707" s="118"/>
      <c r="H8707" s="118"/>
      <c r="I8707" s="118"/>
      <c r="J8707" s="118"/>
      <c r="K8707" s="118"/>
      <c r="L8707" s="118"/>
      <c r="M8707" s="118"/>
      <c r="N8707" s="118"/>
      <c r="O8707" s="143" t="str">
        <f>IF(H8707="","",(S8707/S8707)&amp;":"&amp;ROUND(AH8707/S8707,2))</f>
        <v/>
      </c>
      <c r="P8707" s="118"/>
      <c r="Q8707" s="118"/>
      <c r="R8707" s="143" t="str">
        <f>IF(H8707="","",(S8707/S8707)&amp;":"&amp;ROUND(AI8707/S8707,2))</f>
        <v/>
      </c>
      <c r="S8707" s="144" t="str">
        <f t="shared" si="1625"/>
        <v/>
      </c>
      <c r="T8707" s="145" t="str">
        <f t="shared" si="1626"/>
        <v/>
      </c>
      <c r="U8707" s="118"/>
      <c r="V8707" s="145" t="str">
        <f t="shared" si="1627"/>
        <v/>
      </c>
      <c r="W8707" s="144" t="str">
        <f t="shared" si="1628"/>
        <v/>
      </c>
      <c r="X8707" s="146" t="str">
        <f>IF(C8707="","",IF(OR(C8707="Trade",C8707="Multi Position"),(X8706+V8707),IF(C8707="Deposit",(X8706+AE8707),IF(C8707="Withdrawal",(X8706-AE8707)))))</f>
        <v/>
      </c>
      <c r="Y8707" s="145" t="str">
        <f t="shared" si="1629"/>
        <v/>
      </c>
      <c r="Z8707" s="118"/>
      <c r="AA8707" s="118"/>
      <c r="AB8707" s="118"/>
      <c r="AC8707" s="118"/>
      <c r="AD8707" s="118"/>
      <c r="AE8707" s="139"/>
      <c r="AF8707" s="118"/>
      <c r="AG8707" s="118"/>
      <c r="AH8707" s="147" t="str">
        <f t="shared" si="1630"/>
        <v/>
      </c>
      <c r="AI8707" s="147" t="str">
        <f t="shared" si="1631"/>
        <v/>
      </c>
      <c r="AJ8707" s="148" t="str">
        <f t="shared" si="1620"/>
        <v/>
      </c>
      <c r="AK8707" s="148" t="str">
        <f t="shared" si="1621"/>
        <v/>
      </c>
      <c r="AL8707" s="147" t="str">
        <f t="shared" si="1622"/>
        <v/>
      </c>
      <c r="AM8707" s="147" t="str">
        <f t="shared" si="1623"/>
        <v/>
      </c>
      <c r="AN8707" s="147" t="str">
        <f t="shared" si="1624"/>
        <v/>
      </c>
      <c r="AO8707" s="118"/>
    </row>
    <row r="8708" spans="1:41">
      <c r="A8708" s="118"/>
      <c r="B8708" s="118"/>
      <c r="C8708" s="118"/>
      <c r="D8708" s="118"/>
      <c r="E8708" s="118"/>
      <c r="F8708" s="118"/>
      <c r="G8708" s="118"/>
      <c r="H8708" s="118"/>
      <c r="I8708" s="118"/>
      <c r="J8708" s="118"/>
      <c r="K8708" s="118"/>
      <c r="L8708" s="118"/>
      <c r="M8708" s="118"/>
      <c r="N8708" s="118"/>
      <c r="O8708" s="143" t="str">
        <f>IF(H8708="","",(S8708/S8708)&amp;":"&amp;ROUND(AH8708/S8708,2))</f>
        <v/>
      </c>
      <c r="P8708" s="118"/>
      <c r="Q8708" s="118"/>
      <c r="R8708" s="143" t="str">
        <f>IF(H8708="","",(S8708/S8708)&amp;":"&amp;ROUND(AI8708/S8708,2))</f>
        <v/>
      </c>
      <c r="S8708" s="144" t="str">
        <f t="shared" si="1625"/>
        <v/>
      </c>
      <c r="T8708" s="145" t="str">
        <f t="shared" si="1626"/>
        <v/>
      </c>
      <c r="U8708" s="118"/>
      <c r="V8708" s="145" t="str">
        <f t="shared" si="1627"/>
        <v/>
      </c>
      <c r="W8708" s="144" t="str">
        <f t="shared" si="1628"/>
        <v/>
      </c>
      <c r="X8708" s="146" t="str">
        <f>IF(C8708="","",IF(OR(C8708="Trade",C8708="Multi Position"),(X8707+V8708),IF(C8708="Deposit",(X8707+AE8708),IF(C8708="Withdrawal",(X8707-AE8708)))))</f>
        <v/>
      </c>
      <c r="Y8708" s="145" t="str">
        <f t="shared" si="1629"/>
        <v/>
      </c>
      <c r="Z8708" s="118"/>
      <c r="AA8708" s="118"/>
      <c r="AB8708" s="118"/>
      <c r="AC8708" s="118"/>
      <c r="AD8708" s="118"/>
      <c r="AE8708" s="139"/>
      <c r="AF8708" s="118"/>
      <c r="AG8708" s="118"/>
      <c r="AH8708" s="147" t="str">
        <f t="shared" si="1630"/>
        <v/>
      </c>
      <c r="AI8708" s="147" t="str">
        <f t="shared" si="1631"/>
        <v/>
      </c>
      <c r="AJ8708" s="148" t="str">
        <f t="shared" si="1620"/>
        <v/>
      </c>
      <c r="AK8708" s="148" t="str">
        <f t="shared" si="1621"/>
        <v/>
      </c>
      <c r="AL8708" s="147" t="str">
        <f t="shared" si="1622"/>
        <v/>
      </c>
      <c r="AM8708" s="147" t="str">
        <f t="shared" si="1623"/>
        <v/>
      </c>
      <c r="AN8708" s="147" t="str">
        <f t="shared" si="1624"/>
        <v/>
      </c>
      <c r="AO8708" s="118"/>
    </row>
    <row r="8709" spans="1:41">
      <c r="A8709" s="118"/>
      <c r="B8709" s="118"/>
      <c r="C8709" s="118"/>
      <c r="D8709" s="118"/>
      <c r="E8709" s="118"/>
      <c r="F8709" s="118"/>
      <c r="G8709" s="118"/>
      <c r="H8709" s="118"/>
      <c r="I8709" s="118"/>
      <c r="J8709" s="118"/>
      <c r="K8709" s="118"/>
      <c r="L8709" s="118"/>
      <c r="M8709" s="118"/>
      <c r="N8709" s="118"/>
      <c r="O8709" s="143" t="str">
        <f>IF(H8709="","",(S8709/S8709)&amp;":"&amp;ROUND(AH8709/S8709,2))</f>
        <v/>
      </c>
      <c r="P8709" s="118"/>
      <c r="Q8709" s="118"/>
      <c r="R8709" s="143" t="str">
        <f>IF(H8709="","",(S8709/S8709)&amp;":"&amp;ROUND(AI8709/S8709,2))</f>
        <v/>
      </c>
      <c r="S8709" s="144" t="str">
        <f t="shared" si="1625"/>
        <v/>
      </c>
      <c r="T8709" s="145" t="str">
        <f t="shared" si="1626"/>
        <v/>
      </c>
      <c r="U8709" s="118"/>
      <c r="V8709" s="145" t="str">
        <f t="shared" si="1627"/>
        <v/>
      </c>
      <c r="W8709" s="144" t="str">
        <f t="shared" si="1628"/>
        <v/>
      </c>
      <c r="X8709" s="146" t="str">
        <f>IF(C8709="","",IF(OR(C8709="Trade",C8709="Multi Position"),(X8708+V8709),IF(C8709="Deposit",(X8708+AE8709),IF(C8709="Withdrawal",(X8708-AE8709)))))</f>
        <v/>
      </c>
      <c r="Y8709" s="145" t="str">
        <f t="shared" si="1629"/>
        <v/>
      </c>
      <c r="Z8709" s="118"/>
      <c r="AA8709" s="118"/>
      <c r="AB8709" s="118"/>
      <c r="AC8709" s="118"/>
      <c r="AD8709" s="118"/>
      <c r="AE8709" s="139"/>
      <c r="AF8709" s="118"/>
      <c r="AG8709" s="118"/>
      <c r="AH8709" s="147" t="str">
        <f t="shared" si="1630"/>
        <v/>
      </c>
      <c r="AI8709" s="147" t="str">
        <f t="shared" si="1631"/>
        <v/>
      </c>
      <c r="AJ8709" s="148" t="str">
        <f t="shared" si="1620"/>
        <v/>
      </c>
      <c r="AK8709" s="148" t="str">
        <f t="shared" si="1621"/>
        <v/>
      </c>
      <c r="AL8709" s="147" t="str">
        <f t="shared" si="1622"/>
        <v/>
      </c>
      <c r="AM8709" s="147" t="str">
        <f t="shared" si="1623"/>
        <v/>
      </c>
      <c r="AN8709" s="147" t="str">
        <f t="shared" si="1624"/>
        <v/>
      </c>
      <c r="AO8709" s="118"/>
    </row>
    <row r="8710" spans="1:41">
      <c r="A8710" s="118"/>
      <c r="B8710" s="118"/>
      <c r="C8710" s="118"/>
      <c r="D8710" s="118"/>
      <c r="E8710" s="118"/>
      <c r="F8710" s="118"/>
      <c r="G8710" s="118"/>
      <c r="H8710" s="118"/>
      <c r="I8710" s="118"/>
      <c r="J8710" s="118"/>
      <c r="K8710" s="118"/>
      <c r="L8710" s="118"/>
      <c r="M8710" s="118"/>
      <c r="N8710" s="118"/>
      <c r="O8710" s="143" t="str">
        <f>IF(H8710="","",(S8710/S8710)&amp;":"&amp;ROUND(AH8710/S8710,2))</f>
        <v/>
      </c>
      <c r="P8710" s="118"/>
      <c r="Q8710" s="118"/>
      <c r="R8710" s="143" t="str">
        <f>IF(H8710="","",(S8710/S8710)&amp;":"&amp;ROUND(AI8710/S8710,2))</f>
        <v/>
      </c>
      <c r="S8710" s="144" t="str">
        <f t="shared" si="1625"/>
        <v/>
      </c>
      <c r="T8710" s="145" t="str">
        <f t="shared" si="1626"/>
        <v/>
      </c>
      <c r="U8710" s="118"/>
      <c r="V8710" s="145" t="str">
        <f t="shared" si="1627"/>
        <v/>
      </c>
      <c r="W8710" s="144" t="str">
        <f t="shared" si="1628"/>
        <v/>
      </c>
      <c r="X8710" s="146" t="str">
        <f>IF(C8710="","",IF(OR(C8710="Trade",C8710="Multi Position"),(X8709+V8710),IF(C8710="Deposit",(X8709+AE8710),IF(C8710="Withdrawal",(X8709-AE8710)))))</f>
        <v/>
      </c>
      <c r="Y8710" s="145" t="str">
        <f t="shared" si="1629"/>
        <v/>
      </c>
      <c r="Z8710" s="118"/>
      <c r="AA8710" s="118"/>
      <c r="AB8710" s="118"/>
      <c r="AC8710" s="118"/>
      <c r="AD8710" s="118"/>
      <c r="AE8710" s="139"/>
      <c r="AF8710" s="118"/>
      <c r="AG8710" s="118"/>
      <c r="AH8710" s="147" t="str">
        <f t="shared" si="1630"/>
        <v/>
      </c>
      <c r="AI8710" s="147" t="str">
        <f t="shared" si="1631"/>
        <v/>
      </c>
      <c r="AJ8710" s="148" t="str">
        <f t="shared" si="1620"/>
        <v/>
      </c>
      <c r="AK8710" s="148" t="str">
        <f t="shared" si="1621"/>
        <v/>
      </c>
      <c r="AL8710" s="147" t="str">
        <f t="shared" si="1622"/>
        <v/>
      </c>
      <c r="AM8710" s="147" t="str">
        <f t="shared" si="1623"/>
        <v/>
      </c>
      <c r="AN8710" s="147" t="str">
        <f t="shared" si="1624"/>
        <v/>
      </c>
      <c r="AO8710" s="118"/>
    </row>
    <row r="8711" spans="1:41">
      <c r="A8711" s="118"/>
      <c r="B8711" s="118"/>
      <c r="C8711" s="118"/>
      <c r="D8711" s="118"/>
      <c r="E8711" s="118"/>
      <c r="F8711" s="118"/>
      <c r="G8711" s="118"/>
      <c r="H8711" s="118"/>
      <c r="I8711" s="118"/>
      <c r="J8711" s="118"/>
      <c r="K8711" s="118"/>
      <c r="L8711" s="118"/>
      <c r="M8711" s="118"/>
      <c r="N8711" s="118"/>
      <c r="O8711" s="143" t="str">
        <f>IF(H8711="","",(S8711/S8711)&amp;":"&amp;ROUND(AH8711/S8711,2))</f>
        <v/>
      </c>
      <c r="P8711" s="118"/>
      <c r="Q8711" s="118"/>
      <c r="R8711" s="143" t="str">
        <f>IF(H8711="","",(S8711/S8711)&amp;":"&amp;ROUND(AI8711/S8711,2))</f>
        <v/>
      </c>
      <c r="S8711" s="144" t="str">
        <f t="shared" si="1625"/>
        <v/>
      </c>
      <c r="T8711" s="145" t="str">
        <f t="shared" si="1626"/>
        <v/>
      </c>
      <c r="U8711" s="118"/>
      <c r="V8711" s="145" t="str">
        <f t="shared" si="1627"/>
        <v/>
      </c>
      <c r="W8711" s="144" t="str">
        <f t="shared" si="1628"/>
        <v/>
      </c>
      <c r="X8711" s="146" t="str">
        <f>IF(C8711="","",IF(OR(C8711="Trade",C8711="Multi Position"),(X8710+V8711),IF(C8711="Deposit",(X8710+AE8711),IF(C8711="Withdrawal",(X8710-AE8711)))))</f>
        <v/>
      </c>
      <c r="Y8711" s="145" t="str">
        <f t="shared" si="1629"/>
        <v/>
      </c>
      <c r="Z8711" s="118"/>
      <c r="AA8711" s="118"/>
      <c r="AB8711" s="118"/>
      <c r="AC8711" s="118"/>
      <c r="AD8711" s="118"/>
      <c r="AE8711" s="139"/>
      <c r="AF8711" s="118"/>
      <c r="AG8711" s="118"/>
      <c r="AH8711" s="147" t="str">
        <f t="shared" si="1630"/>
        <v/>
      </c>
      <c r="AI8711" s="147" t="str">
        <f t="shared" si="1631"/>
        <v/>
      </c>
      <c r="AJ8711" s="148" t="str">
        <f t="shared" si="1620"/>
        <v/>
      </c>
      <c r="AK8711" s="148" t="str">
        <f t="shared" si="1621"/>
        <v/>
      </c>
      <c r="AL8711" s="147" t="str">
        <f t="shared" si="1622"/>
        <v/>
      </c>
      <c r="AM8711" s="147" t="str">
        <f t="shared" si="1623"/>
        <v/>
      </c>
      <c r="AN8711" s="147" t="str">
        <f t="shared" si="1624"/>
        <v/>
      </c>
      <c r="AO8711" s="118"/>
    </row>
    <row r="8712" spans="1:41">
      <c r="A8712" s="118"/>
      <c r="B8712" s="118"/>
      <c r="C8712" s="118"/>
      <c r="D8712" s="118"/>
      <c r="E8712" s="118"/>
      <c r="F8712" s="118"/>
      <c r="G8712" s="118"/>
      <c r="H8712" s="118"/>
      <c r="I8712" s="118"/>
      <c r="J8712" s="118"/>
      <c r="K8712" s="118"/>
      <c r="L8712" s="118"/>
      <c r="M8712" s="118"/>
      <c r="N8712" s="118"/>
      <c r="O8712" s="143" t="str">
        <f>IF(H8712="","",(S8712/S8712)&amp;":"&amp;ROUND(AH8712/S8712,2))</f>
        <v/>
      </c>
      <c r="P8712" s="118"/>
      <c r="Q8712" s="118"/>
      <c r="R8712" s="143" t="str">
        <f>IF(H8712="","",(S8712/S8712)&amp;":"&amp;ROUND(AI8712/S8712,2))</f>
        <v/>
      </c>
      <c r="S8712" s="144" t="str">
        <f t="shared" si="1625"/>
        <v/>
      </c>
      <c r="T8712" s="145" t="str">
        <f t="shared" si="1626"/>
        <v/>
      </c>
      <c r="U8712" s="118"/>
      <c r="V8712" s="145" t="str">
        <f t="shared" si="1627"/>
        <v/>
      </c>
      <c r="W8712" s="144" t="str">
        <f t="shared" si="1628"/>
        <v/>
      </c>
      <c r="X8712" s="146" t="str">
        <f>IF(C8712="","",IF(OR(C8712="Trade",C8712="Multi Position"),(X8711+V8712),IF(C8712="Deposit",(X8711+AE8712),IF(C8712="Withdrawal",(X8711-AE8712)))))</f>
        <v/>
      </c>
      <c r="Y8712" s="145" t="str">
        <f t="shared" si="1629"/>
        <v/>
      </c>
      <c r="Z8712" s="118"/>
      <c r="AA8712" s="118"/>
      <c r="AB8712" s="118"/>
      <c r="AC8712" s="118"/>
      <c r="AD8712" s="118"/>
      <c r="AE8712" s="139"/>
      <c r="AF8712" s="118"/>
      <c r="AG8712" s="118"/>
      <c r="AH8712" s="147" t="str">
        <f t="shared" si="1630"/>
        <v/>
      </c>
      <c r="AI8712" s="147" t="str">
        <f t="shared" si="1631"/>
        <v/>
      </c>
      <c r="AJ8712" s="148" t="str">
        <f t="shared" si="1620"/>
        <v/>
      </c>
      <c r="AK8712" s="148" t="str">
        <f t="shared" si="1621"/>
        <v/>
      </c>
      <c r="AL8712" s="147" t="str">
        <f t="shared" si="1622"/>
        <v/>
      </c>
      <c r="AM8712" s="147" t="str">
        <f t="shared" si="1623"/>
        <v/>
      </c>
      <c r="AN8712" s="147" t="str">
        <f t="shared" si="1624"/>
        <v/>
      </c>
      <c r="AO8712" s="118"/>
    </row>
    <row r="8713" spans="1:41">
      <c r="A8713" s="118"/>
      <c r="B8713" s="118"/>
      <c r="C8713" s="118"/>
      <c r="D8713" s="118"/>
      <c r="E8713" s="118"/>
      <c r="F8713" s="118"/>
      <c r="G8713" s="118"/>
      <c r="H8713" s="118"/>
      <c r="I8713" s="118"/>
      <c r="J8713" s="118"/>
      <c r="K8713" s="118"/>
      <c r="L8713" s="118"/>
      <c r="M8713" s="118"/>
      <c r="N8713" s="118"/>
      <c r="O8713" s="143" t="str">
        <f>IF(H8713="","",(S8713/S8713)&amp;":"&amp;ROUND(AH8713/S8713,2))</f>
        <v/>
      </c>
      <c r="P8713" s="118"/>
      <c r="Q8713" s="118"/>
      <c r="R8713" s="143" t="str">
        <f>IF(H8713="","",(S8713/S8713)&amp;":"&amp;ROUND(AI8713/S8713,2))</f>
        <v/>
      </c>
      <c r="S8713" s="144" t="str">
        <f t="shared" si="1625"/>
        <v/>
      </c>
      <c r="T8713" s="145" t="str">
        <f t="shared" si="1626"/>
        <v/>
      </c>
      <c r="U8713" s="118"/>
      <c r="V8713" s="145" t="str">
        <f t="shared" si="1627"/>
        <v/>
      </c>
      <c r="W8713" s="144" t="str">
        <f t="shared" si="1628"/>
        <v/>
      </c>
      <c r="X8713" s="146" t="str">
        <f>IF(C8713="","",IF(OR(C8713="Trade",C8713="Multi Position"),(X8712+V8713),IF(C8713="Deposit",(X8712+AE8713),IF(C8713="Withdrawal",(X8712-AE8713)))))</f>
        <v/>
      </c>
      <c r="Y8713" s="145" t="str">
        <f t="shared" si="1629"/>
        <v/>
      </c>
      <c r="Z8713" s="118"/>
      <c r="AA8713" s="118"/>
      <c r="AB8713" s="118"/>
      <c r="AC8713" s="118"/>
      <c r="AD8713" s="118"/>
      <c r="AE8713" s="139"/>
      <c r="AF8713" s="118"/>
      <c r="AG8713" s="118"/>
      <c r="AH8713" s="147" t="str">
        <f t="shared" si="1630"/>
        <v/>
      </c>
      <c r="AI8713" s="147" t="str">
        <f t="shared" si="1631"/>
        <v/>
      </c>
      <c r="AJ8713" s="148" t="str">
        <f t="shared" si="1620"/>
        <v/>
      </c>
      <c r="AK8713" s="148" t="str">
        <f t="shared" si="1621"/>
        <v/>
      </c>
      <c r="AL8713" s="147" t="str">
        <f t="shared" si="1622"/>
        <v/>
      </c>
      <c r="AM8713" s="147" t="str">
        <f t="shared" si="1623"/>
        <v/>
      </c>
      <c r="AN8713" s="147" t="str">
        <f t="shared" si="1624"/>
        <v/>
      </c>
      <c r="AO8713" s="118"/>
    </row>
    <row r="8714" spans="1:41">
      <c r="A8714" s="118"/>
      <c r="B8714" s="118"/>
      <c r="C8714" s="118"/>
      <c r="D8714" s="118"/>
      <c r="E8714" s="118"/>
      <c r="F8714" s="118"/>
      <c r="G8714" s="118"/>
      <c r="H8714" s="118"/>
      <c r="I8714" s="118"/>
      <c r="J8714" s="118"/>
      <c r="K8714" s="118"/>
      <c r="L8714" s="118"/>
      <c r="M8714" s="118"/>
      <c r="N8714" s="118"/>
      <c r="O8714" s="143" t="str">
        <f>IF(H8714="","",(S8714/S8714)&amp;":"&amp;ROUND(AH8714/S8714,2))</f>
        <v/>
      </c>
      <c r="P8714" s="118"/>
      <c r="Q8714" s="118"/>
      <c r="R8714" s="143" t="str">
        <f>IF(H8714="","",(S8714/S8714)&amp;":"&amp;ROUND(AI8714/S8714,2))</f>
        <v/>
      </c>
      <c r="S8714" s="144" t="str">
        <f t="shared" si="1625"/>
        <v/>
      </c>
      <c r="T8714" s="145" t="str">
        <f t="shared" si="1626"/>
        <v/>
      </c>
      <c r="U8714" s="118"/>
      <c r="V8714" s="145" t="str">
        <f t="shared" si="1627"/>
        <v/>
      </c>
      <c r="W8714" s="144" t="str">
        <f t="shared" si="1628"/>
        <v/>
      </c>
      <c r="X8714" s="146" t="str">
        <f>IF(C8714="","",IF(OR(C8714="Trade",C8714="Multi Position"),(X8713+V8714),IF(C8714="Deposit",(X8713+AE8714),IF(C8714="Withdrawal",(X8713-AE8714)))))</f>
        <v/>
      </c>
      <c r="Y8714" s="145" t="str">
        <f t="shared" si="1629"/>
        <v/>
      </c>
      <c r="Z8714" s="118"/>
      <c r="AA8714" s="118"/>
      <c r="AB8714" s="118"/>
      <c r="AC8714" s="118"/>
      <c r="AD8714" s="118"/>
      <c r="AE8714" s="139"/>
      <c r="AF8714" s="118"/>
      <c r="AG8714" s="118"/>
      <c r="AH8714" s="147" t="str">
        <f t="shared" si="1630"/>
        <v/>
      </c>
      <c r="AI8714" s="147" t="str">
        <f t="shared" si="1631"/>
        <v/>
      </c>
      <c r="AJ8714" s="148" t="str">
        <f t="shared" ref="AJ8714:AJ8777" si="1632">IF(V8714&lt;0,V8714/-X8714,S8714)</f>
        <v/>
      </c>
      <c r="AK8714" s="148" t="str">
        <f t="shared" ref="AK8714:AK8777" si="1633">IF(V8714="","",IF(H8714="LONG",IF(V8714&gt;0,V8714/X8714,((L8714*(P8714-K8714))/X8714)),IF(V8714&gt;0,V8714/X8714,((L8714*(K8714-P8714))/X8714))))</f>
        <v/>
      </c>
      <c r="AL8714" s="147" t="str">
        <f t="shared" ref="AL8714:AL8777" si="1634">IF(B8714="","",MONTH(B8714))</f>
        <v/>
      </c>
      <c r="AM8714" s="147" t="str">
        <f t="shared" ref="AM8714:AM8777" si="1635">IF(B8714="","",YEAR(B8714))</f>
        <v/>
      </c>
      <c r="AN8714" s="147" t="str">
        <f t="shared" ref="AN8714:AN8777" si="1636">IF(B8714="","",DAY(B8714))</f>
        <v/>
      </c>
      <c r="AO8714" s="118"/>
    </row>
    <row r="8715" spans="1:41">
      <c r="A8715" s="118"/>
      <c r="B8715" s="118"/>
      <c r="C8715" s="118"/>
      <c r="D8715" s="118"/>
      <c r="E8715" s="118"/>
      <c r="F8715" s="118"/>
      <c r="G8715" s="118"/>
      <c r="H8715" s="118"/>
      <c r="I8715" s="118"/>
      <c r="J8715" s="118"/>
      <c r="K8715" s="118"/>
      <c r="L8715" s="118"/>
      <c r="M8715" s="118"/>
      <c r="N8715" s="118"/>
      <c r="O8715" s="143" t="str">
        <f>IF(H8715="","",(S8715/S8715)&amp;":"&amp;ROUND(AH8715/S8715,2))</f>
        <v/>
      </c>
      <c r="P8715" s="118"/>
      <c r="Q8715" s="118"/>
      <c r="R8715" s="143" t="str">
        <f>IF(H8715="","",(S8715/S8715)&amp;":"&amp;ROUND(AI8715/S8715,2))</f>
        <v/>
      </c>
      <c r="S8715" s="144" t="str">
        <f t="shared" ref="S8715:S8778" si="1637">IF(N8715="","",IF(H8715="LONG",(((K8715-M8715)*L8715)/X8714),(((M8715-K8715)*L8715)/X8714)))</f>
        <v/>
      </c>
      <c r="T8715" s="145" t="str">
        <f t="shared" ref="T8715:T8778" si="1638">IF(K8715="","",IF(H8715="LONG",(P8715*L8715)-(K8715*L8715),(K8715*L8715)-(P8715*L8715)))</f>
        <v/>
      </c>
      <c r="U8715" s="118"/>
      <c r="V8715" s="145" t="str">
        <f t="shared" ref="V8715:V8778" si="1639">IF(K8715="","",IF(T8715&lt;0,(T8715)-+U8715,(T8715)-U8715))</f>
        <v/>
      </c>
      <c r="W8715" s="144" t="str">
        <f t="shared" ref="W8715:W8778" si="1640">IF(P8715="","",SUM(V8715/X8714))</f>
        <v/>
      </c>
      <c r="X8715" s="146" t="str">
        <f>IF(C8715="","",IF(OR(C8715="Trade",C8715="Multi Position"),(X8714+V8715),IF(C8715="Deposit",(X8714+AE8715),IF(C8715="Withdrawal",(X8714-AE8715)))))</f>
        <v/>
      </c>
      <c r="Y8715" s="145" t="str">
        <f t="shared" ref="Y8715:Y8778" si="1641">IF(Q8715="","",INT(Q8715-B8715)&amp;" Days "&amp;TEXT(Q8715-B8715,"H"" Hrs ""m"" mins """))</f>
        <v/>
      </c>
      <c r="Z8715" s="118"/>
      <c r="AA8715" s="118"/>
      <c r="AB8715" s="118"/>
      <c r="AC8715" s="118"/>
      <c r="AD8715" s="118"/>
      <c r="AE8715" s="139"/>
      <c r="AF8715" s="118"/>
      <c r="AG8715" s="118"/>
      <c r="AH8715" s="147" t="str">
        <f t="shared" ref="AH8715:AH8778" si="1642">IF(K8715="","", IF(H8715="LONG", (((N8715-K8715)*L8715)/X8714), (((K8715-N8715)*L8715)/X8714)))</f>
        <v/>
      </c>
      <c r="AI8715" s="147" t="str">
        <f t="shared" ref="AI8715:AI8778" si="1643">IF(K8715="","", IF(H8715="LONG", (((P8715-K8715)*L8715)/X8714), (((K8715-P8715)*L8715)/X8714)))</f>
        <v/>
      </c>
      <c r="AJ8715" s="148" t="str">
        <f t="shared" si="1632"/>
        <v/>
      </c>
      <c r="AK8715" s="148" t="str">
        <f t="shared" si="1633"/>
        <v/>
      </c>
      <c r="AL8715" s="147" t="str">
        <f t="shared" si="1634"/>
        <v/>
      </c>
      <c r="AM8715" s="147" t="str">
        <f t="shared" si="1635"/>
        <v/>
      </c>
      <c r="AN8715" s="147" t="str">
        <f t="shared" si="1636"/>
        <v/>
      </c>
      <c r="AO8715" s="118"/>
    </row>
    <row r="8716" spans="1:41">
      <c r="A8716" s="118"/>
      <c r="B8716" s="118"/>
      <c r="C8716" s="118"/>
      <c r="D8716" s="118"/>
      <c r="E8716" s="118"/>
      <c r="F8716" s="118"/>
      <c r="G8716" s="118"/>
      <c r="H8716" s="118"/>
      <c r="I8716" s="118"/>
      <c r="J8716" s="118"/>
      <c r="K8716" s="118"/>
      <c r="L8716" s="118"/>
      <c r="M8716" s="118"/>
      <c r="N8716" s="118"/>
      <c r="O8716" s="143" t="str">
        <f>IF(H8716="","",(S8716/S8716)&amp;":"&amp;ROUND(AH8716/S8716,2))</f>
        <v/>
      </c>
      <c r="P8716" s="118"/>
      <c r="Q8716" s="118"/>
      <c r="R8716" s="143" t="str">
        <f>IF(H8716="","",(S8716/S8716)&amp;":"&amp;ROUND(AI8716/S8716,2))</f>
        <v/>
      </c>
      <c r="S8716" s="144" t="str">
        <f t="shared" si="1637"/>
        <v/>
      </c>
      <c r="T8716" s="145" t="str">
        <f t="shared" si="1638"/>
        <v/>
      </c>
      <c r="U8716" s="118"/>
      <c r="V8716" s="145" t="str">
        <f t="shared" si="1639"/>
        <v/>
      </c>
      <c r="W8716" s="144" t="str">
        <f t="shared" si="1640"/>
        <v/>
      </c>
      <c r="X8716" s="146" t="str">
        <f>IF(C8716="","",IF(OR(C8716="Trade",C8716="Multi Position"),(X8715+V8716),IF(C8716="Deposit",(X8715+AE8716),IF(C8716="Withdrawal",(X8715-AE8716)))))</f>
        <v/>
      </c>
      <c r="Y8716" s="145" t="str">
        <f t="shared" si="1641"/>
        <v/>
      </c>
      <c r="Z8716" s="118"/>
      <c r="AA8716" s="118"/>
      <c r="AB8716" s="118"/>
      <c r="AC8716" s="118"/>
      <c r="AD8716" s="118"/>
      <c r="AE8716" s="139"/>
      <c r="AF8716" s="118"/>
      <c r="AG8716" s="118"/>
      <c r="AH8716" s="147" t="str">
        <f t="shared" si="1642"/>
        <v/>
      </c>
      <c r="AI8716" s="147" t="str">
        <f t="shared" si="1643"/>
        <v/>
      </c>
      <c r="AJ8716" s="148" t="str">
        <f t="shared" si="1632"/>
        <v/>
      </c>
      <c r="AK8716" s="148" t="str">
        <f t="shared" si="1633"/>
        <v/>
      </c>
      <c r="AL8716" s="147" t="str">
        <f t="shared" si="1634"/>
        <v/>
      </c>
      <c r="AM8716" s="147" t="str">
        <f t="shared" si="1635"/>
        <v/>
      </c>
      <c r="AN8716" s="147" t="str">
        <f t="shared" si="1636"/>
        <v/>
      </c>
      <c r="AO8716" s="118"/>
    </row>
    <row r="8717" spans="1:41">
      <c r="A8717" s="118"/>
      <c r="B8717" s="118"/>
      <c r="C8717" s="118"/>
      <c r="D8717" s="118"/>
      <c r="E8717" s="118"/>
      <c r="F8717" s="118"/>
      <c r="G8717" s="118"/>
      <c r="H8717" s="118"/>
      <c r="I8717" s="118"/>
      <c r="J8717" s="118"/>
      <c r="K8717" s="118"/>
      <c r="L8717" s="118"/>
      <c r="M8717" s="118"/>
      <c r="N8717" s="118"/>
      <c r="O8717" s="143" t="str">
        <f>IF(H8717="","",(S8717/S8717)&amp;":"&amp;ROUND(AH8717/S8717,2))</f>
        <v/>
      </c>
      <c r="P8717" s="118"/>
      <c r="Q8717" s="118"/>
      <c r="R8717" s="143" t="str">
        <f>IF(H8717="","",(S8717/S8717)&amp;":"&amp;ROUND(AI8717/S8717,2))</f>
        <v/>
      </c>
      <c r="S8717" s="144" t="str">
        <f t="shared" si="1637"/>
        <v/>
      </c>
      <c r="T8717" s="145" t="str">
        <f t="shared" si="1638"/>
        <v/>
      </c>
      <c r="U8717" s="118"/>
      <c r="V8717" s="145" t="str">
        <f t="shared" si="1639"/>
        <v/>
      </c>
      <c r="W8717" s="144" t="str">
        <f t="shared" si="1640"/>
        <v/>
      </c>
      <c r="X8717" s="146" t="str">
        <f>IF(C8717="","",IF(OR(C8717="Trade",C8717="Multi Position"),(X8716+V8717),IF(C8717="Deposit",(X8716+AE8717),IF(C8717="Withdrawal",(X8716-AE8717)))))</f>
        <v/>
      </c>
      <c r="Y8717" s="145" t="str">
        <f t="shared" si="1641"/>
        <v/>
      </c>
      <c r="Z8717" s="118"/>
      <c r="AA8717" s="118"/>
      <c r="AB8717" s="118"/>
      <c r="AC8717" s="118"/>
      <c r="AD8717" s="118"/>
      <c r="AE8717" s="139"/>
      <c r="AF8717" s="118"/>
      <c r="AG8717" s="118"/>
      <c r="AH8717" s="147" t="str">
        <f t="shared" si="1642"/>
        <v/>
      </c>
      <c r="AI8717" s="147" t="str">
        <f t="shared" si="1643"/>
        <v/>
      </c>
      <c r="AJ8717" s="148" t="str">
        <f t="shared" si="1632"/>
        <v/>
      </c>
      <c r="AK8717" s="148" t="str">
        <f t="shared" si="1633"/>
        <v/>
      </c>
      <c r="AL8717" s="147" t="str">
        <f t="shared" si="1634"/>
        <v/>
      </c>
      <c r="AM8717" s="147" t="str">
        <f t="shared" si="1635"/>
        <v/>
      </c>
      <c r="AN8717" s="147" t="str">
        <f t="shared" si="1636"/>
        <v/>
      </c>
      <c r="AO8717" s="118"/>
    </row>
    <row r="8718" spans="1:41">
      <c r="A8718" s="118"/>
      <c r="B8718" s="118"/>
      <c r="C8718" s="118"/>
      <c r="D8718" s="118"/>
      <c r="E8718" s="118"/>
      <c r="F8718" s="118"/>
      <c r="G8718" s="118"/>
      <c r="H8718" s="118"/>
      <c r="I8718" s="118"/>
      <c r="J8718" s="118"/>
      <c r="K8718" s="118"/>
      <c r="L8718" s="118"/>
      <c r="M8718" s="118"/>
      <c r="N8718" s="118"/>
      <c r="O8718" s="143" t="str">
        <f>IF(H8718="","",(S8718/S8718)&amp;":"&amp;ROUND(AH8718/S8718,2))</f>
        <v/>
      </c>
      <c r="P8718" s="118"/>
      <c r="Q8718" s="118"/>
      <c r="R8718" s="143" t="str">
        <f>IF(H8718="","",(S8718/S8718)&amp;":"&amp;ROUND(AI8718/S8718,2))</f>
        <v/>
      </c>
      <c r="S8718" s="144" t="str">
        <f t="shared" si="1637"/>
        <v/>
      </c>
      <c r="T8718" s="145" t="str">
        <f t="shared" si="1638"/>
        <v/>
      </c>
      <c r="U8718" s="118"/>
      <c r="V8718" s="145" t="str">
        <f t="shared" si="1639"/>
        <v/>
      </c>
      <c r="W8718" s="144" t="str">
        <f t="shared" si="1640"/>
        <v/>
      </c>
      <c r="X8718" s="146" t="str">
        <f>IF(C8718="","",IF(OR(C8718="Trade",C8718="Multi Position"),(X8717+V8718),IF(C8718="Deposit",(X8717+AE8718),IF(C8718="Withdrawal",(X8717-AE8718)))))</f>
        <v/>
      </c>
      <c r="Y8718" s="145" t="str">
        <f t="shared" si="1641"/>
        <v/>
      </c>
      <c r="Z8718" s="118"/>
      <c r="AA8718" s="118"/>
      <c r="AB8718" s="118"/>
      <c r="AC8718" s="118"/>
      <c r="AD8718" s="118"/>
      <c r="AE8718" s="139"/>
      <c r="AF8718" s="118"/>
      <c r="AG8718" s="118"/>
      <c r="AH8718" s="147" t="str">
        <f t="shared" si="1642"/>
        <v/>
      </c>
      <c r="AI8718" s="147" t="str">
        <f t="shared" si="1643"/>
        <v/>
      </c>
      <c r="AJ8718" s="148" t="str">
        <f t="shared" si="1632"/>
        <v/>
      </c>
      <c r="AK8718" s="148" t="str">
        <f t="shared" si="1633"/>
        <v/>
      </c>
      <c r="AL8718" s="147" t="str">
        <f t="shared" si="1634"/>
        <v/>
      </c>
      <c r="AM8718" s="147" t="str">
        <f t="shared" si="1635"/>
        <v/>
      </c>
      <c r="AN8718" s="147" t="str">
        <f t="shared" si="1636"/>
        <v/>
      </c>
      <c r="AO8718" s="118"/>
    </row>
    <row r="8719" spans="1:41">
      <c r="A8719" s="118"/>
      <c r="B8719" s="118"/>
      <c r="C8719" s="118"/>
      <c r="D8719" s="118"/>
      <c r="E8719" s="118"/>
      <c r="F8719" s="118"/>
      <c r="G8719" s="118"/>
      <c r="H8719" s="118"/>
      <c r="I8719" s="118"/>
      <c r="J8719" s="118"/>
      <c r="K8719" s="118"/>
      <c r="L8719" s="118"/>
      <c r="M8719" s="118"/>
      <c r="N8719" s="118"/>
      <c r="O8719" s="143" t="str">
        <f>IF(H8719="","",(S8719/S8719)&amp;":"&amp;ROUND(AH8719/S8719,2))</f>
        <v/>
      </c>
      <c r="P8719" s="118"/>
      <c r="Q8719" s="118"/>
      <c r="R8719" s="143" t="str">
        <f>IF(H8719="","",(S8719/S8719)&amp;":"&amp;ROUND(AI8719/S8719,2))</f>
        <v/>
      </c>
      <c r="S8719" s="144" t="str">
        <f t="shared" si="1637"/>
        <v/>
      </c>
      <c r="T8719" s="145" t="str">
        <f t="shared" si="1638"/>
        <v/>
      </c>
      <c r="U8719" s="118"/>
      <c r="V8719" s="145" t="str">
        <f t="shared" si="1639"/>
        <v/>
      </c>
      <c r="W8719" s="144" t="str">
        <f t="shared" si="1640"/>
        <v/>
      </c>
      <c r="X8719" s="146" t="str">
        <f>IF(C8719="","",IF(OR(C8719="Trade",C8719="Multi Position"),(X8718+V8719),IF(C8719="Deposit",(X8718+AE8719),IF(C8719="Withdrawal",(X8718-AE8719)))))</f>
        <v/>
      </c>
      <c r="Y8719" s="145" t="str">
        <f t="shared" si="1641"/>
        <v/>
      </c>
      <c r="Z8719" s="118"/>
      <c r="AA8719" s="118"/>
      <c r="AB8719" s="118"/>
      <c r="AC8719" s="118"/>
      <c r="AD8719" s="118"/>
      <c r="AE8719" s="139"/>
      <c r="AF8719" s="118"/>
      <c r="AG8719" s="118"/>
      <c r="AH8719" s="147" t="str">
        <f t="shared" si="1642"/>
        <v/>
      </c>
      <c r="AI8719" s="147" t="str">
        <f t="shared" si="1643"/>
        <v/>
      </c>
      <c r="AJ8719" s="148" t="str">
        <f t="shared" si="1632"/>
        <v/>
      </c>
      <c r="AK8719" s="148" t="str">
        <f t="shared" si="1633"/>
        <v/>
      </c>
      <c r="AL8719" s="147" t="str">
        <f t="shared" si="1634"/>
        <v/>
      </c>
      <c r="AM8719" s="147" t="str">
        <f t="shared" si="1635"/>
        <v/>
      </c>
      <c r="AN8719" s="147" t="str">
        <f t="shared" si="1636"/>
        <v/>
      </c>
      <c r="AO8719" s="118"/>
    </row>
    <row r="8720" spans="1:41">
      <c r="A8720" s="118"/>
      <c r="B8720" s="118"/>
      <c r="C8720" s="118"/>
      <c r="D8720" s="118"/>
      <c r="E8720" s="118"/>
      <c r="F8720" s="118"/>
      <c r="G8720" s="118"/>
      <c r="H8720" s="118"/>
      <c r="I8720" s="118"/>
      <c r="J8720" s="118"/>
      <c r="K8720" s="118"/>
      <c r="L8720" s="118"/>
      <c r="M8720" s="118"/>
      <c r="N8720" s="118"/>
      <c r="O8720" s="143" t="str">
        <f>IF(H8720="","",(S8720/S8720)&amp;":"&amp;ROUND(AH8720/S8720,2))</f>
        <v/>
      </c>
      <c r="P8720" s="118"/>
      <c r="Q8720" s="118"/>
      <c r="R8720" s="143" t="str">
        <f>IF(H8720="","",(S8720/S8720)&amp;":"&amp;ROUND(AI8720/S8720,2))</f>
        <v/>
      </c>
      <c r="S8720" s="144" t="str">
        <f t="shared" si="1637"/>
        <v/>
      </c>
      <c r="T8720" s="145" t="str">
        <f t="shared" si="1638"/>
        <v/>
      </c>
      <c r="U8720" s="118"/>
      <c r="V8720" s="145" t="str">
        <f t="shared" si="1639"/>
        <v/>
      </c>
      <c r="W8720" s="144" t="str">
        <f t="shared" si="1640"/>
        <v/>
      </c>
      <c r="X8720" s="146" t="str">
        <f>IF(C8720="","",IF(OR(C8720="Trade",C8720="Multi Position"),(X8719+V8720),IF(C8720="Deposit",(X8719+AE8720),IF(C8720="Withdrawal",(X8719-AE8720)))))</f>
        <v/>
      </c>
      <c r="Y8720" s="145" t="str">
        <f t="shared" si="1641"/>
        <v/>
      </c>
      <c r="Z8720" s="118"/>
      <c r="AA8720" s="118"/>
      <c r="AB8720" s="118"/>
      <c r="AC8720" s="118"/>
      <c r="AD8720" s="118"/>
      <c r="AE8720" s="139"/>
      <c r="AF8720" s="118"/>
      <c r="AG8720" s="118"/>
      <c r="AH8720" s="147" t="str">
        <f t="shared" si="1642"/>
        <v/>
      </c>
      <c r="AI8720" s="147" t="str">
        <f t="shared" si="1643"/>
        <v/>
      </c>
      <c r="AJ8720" s="148" t="str">
        <f t="shared" si="1632"/>
        <v/>
      </c>
      <c r="AK8720" s="148" t="str">
        <f t="shared" si="1633"/>
        <v/>
      </c>
      <c r="AL8720" s="147" t="str">
        <f t="shared" si="1634"/>
        <v/>
      </c>
      <c r="AM8720" s="147" t="str">
        <f t="shared" si="1635"/>
        <v/>
      </c>
      <c r="AN8720" s="147" t="str">
        <f t="shared" si="1636"/>
        <v/>
      </c>
      <c r="AO8720" s="118"/>
    </row>
    <row r="8721" spans="1:41">
      <c r="A8721" s="118"/>
      <c r="B8721" s="118"/>
      <c r="C8721" s="118"/>
      <c r="D8721" s="118"/>
      <c r="E8721" s="118"/>
      <c r="F8721" s="118"/>
      <c r="G8721" s="118"/>
      <c r="H8721" s="118"/>
      <c r="I8721" s="118"/>
      <c r="J8721" s="118"/>
      <c r="K8721" s="118"/>
      <c r="L8721" s="118"/>
      <c r="M8721" s="118"/>
      <c r="N8721" s="118"/>
      <c r="O8721" s="143" t="str">
        <f>IF(H8721="","",(S8721/S8721)&amp;":"&amp;ROUND(AH8721/S8721,2))</f>
        <v/>
      </c>
      <c r="P8721" s="118"/>
      <c r="Q8721" s="118"/>
      <c r="R8721" s="143" t="str">
        <f>IF(H8721="","",(S8721/S8721)&amp;":"&amp;ROUND(AI8721/S8721,2))</f>
        <v/>
      </c>
      <c r="S8721" s="144" t="str">
        <f t="shared" si="1637"/>
        <v/>
      </c>
      <c r="T8721" s="145" t="str">
        <f t="shared" si="1638"/>
        <v/>
      </c>
      <c r="U8721" s="118"/>
      <c r="V8721" s="145" t="str">
        <f t="shared" si="1639"/>
        <v/>
      </c>
      <c r="W8721" s="144" t="str">
        <f t="shared" si="1640"/>
        <v/>
      </c>
      <c r="X8721" s="146" t="str">
        <f>IF(C8721="","",IF(OR(C8721="Trade",C8721="Multi Position"),(X8720+V8721),IF(C8721="Deposit",(X8720+AE8721),IF(C8721="Withdrawal",(X8720-AE8721)))))</f>
        <v/>
      </c>
      <c r="Y8721" s="145" t="str">
        <f t="shared" si="1641"/>
        <v/>
      </c>
      <c r="Z8721" s="118"/>
      <c r="AA8721" s="118"/>
      <c r="AB8721" s="118"/>
      <c r="AC8721" s="118"/>
      <c r="AD8721" s="118"/>
      <c r="AE8721" s="139"/>
      <c r="AF8721" s="118"/>
      <c r="AG8721" s="118"/>
      <c r="AH8721" s="147" t="str">
        <f t="shared" si="1642"/>
        <v/>
      </c>
      <c r="AI8721" s="147" t="str">
        <f t="shared" si="1643"/>
        <v/>
      </c>
      <c r="AJ8721" s="148" t="str">
        <f t="shared" si="1632"/>
        <v/>
      </c>
      <c r="AK8721" s="148" t="str">
        <f t="shared" si="1633"/>
        <v/>
      </c>
      <c r="AL8721" s="147" t="str">
        <f t="shared" si="1634"/>
        <v/>
      </c>
      <c r="AM8721" s="147" t="str">
        <f t="shared" si="1635"/>
        <v/>
      </c>
      <c r="AN8721" s="147" t="str">
        <f t="shared" si="1636"/>
        <v/>
      </c>
      <c r="AO8721" s="118"/>
    </row>
    <row r="8722" spans="1:41">
      <c r="A8722" s="118"/>
      <c r="B8722" s="118"/>
      <c r="C8722" s="118"/>
      <c r="D8722" s="118"/>
      <c r="E8722" s="118"/>
      <c r="F8722" s="118"/>
      <c r="G8722" s="118"/>
      <c r="H8722" s="118"/>
      <c r="I8722" s="118"/>
      <c r="J8722" s="118"/>
      <c r="K8722" s="118"/>
      <c r="L8722" s="118"/>
      <c r="M8722" s="118"/>
      <c r="N8722" s="118"/>
      <c r="O8722" s="143" t="str">
        <f>IF(H8722="","",(S8722/S8722)&amp;":"&amp;ROUND(AH8722/S8722,2))</f>
        <v/>
      </c>
      <c r="P8722" s="118"/>
      <c r="Q8722" s="118"/>
      <c r="R8722" s="143" t="str">
        <f>IF(H8722="","",(S8722/S8722)&amp;":"&amp;ROUND(AI8722/S8722,2))</f>
        <v/>
      </c>
      <c r="S8722" s="144" t="str">
        <f t="shared" si="1637"/>
        <v/>
      </c>
      <c r="T8722" s="145" t="str">
        <f t="shared" si="1638"/>
        <v/>
      </c>
      <c r="U8722" s="118"/>
      <c r="V8722" s="145" t="str">
        <f t="shared" si="1639"/>
        <v/>
      </c>
      <c r="W8722" s="144" t="str">
        <f t="shared" si="1640"/>
        <v/>
      </c>
      <c r="X8722" s="146" t="str">
        <f>IF(C8722="","",IF(OR(C8722="Trade",C8722="Multi Position"),(X8721+V8722),IF(C8722="Deposit",(X8721+AE8722),IF(C8722="Withdrawal",(X8721-AE8722)))))</f>
        <v/>
      </c>
      <c r="Y8722" s="145" t="str">
        <f t="shared" si="1641"/>
        <v/>
      </c>
      <c r="Z8722" s="118"/>
      <c r="AA8722" s="118"/>
      <c r="AB8722" s="118"/>
      <c r="AC8722" s="118"/>
      <c r="AD8722" s="118"/>
      <c r="AE8722" s="139"/>
      <c r="AF8722" s="118"/>
      <c r="AG8722" s="118"/>
      <c r="AH8722" s="147" t="str">
        <f t="shared" si="1642"/>
        <v/>
      </c>
      <c r="AI8722" s="147" t="str">
        <f t="shared" si="1643"/>
        <v/>
      </c>
      <c r="AJ8722" s="148" t="str">
        <f t="shared" si="1632"/>
        <v/>
      </c>
      <c r="AK8722" s="148" t="str">
        <f t="shared" si="1633"/>
        <v/>
      </c>
      <c r="AL8722" s="147" t="str">
        <f t="shared" si="1634"/>
        <v/>
      </c>
      <c r="AM8722" s="147" t="str">
        <f t="shared" si="1635"/>
        <v/>
      </c>
      <c r="AN8722" s="147" t="str">
        <f t="shared" si="1636"/>
        <v/>
      </c>
      <c r="AO8722" s="118"/>
    </row>
    <row r="8723" spans="1:41">
      <c r="A8723" s="118"/>
      <c r="B8723" s="118"/>
      <c r="C8723" s="118"/>
      <c r="D8723" s="118"/>
      <c r="E8723" s="118"/>
      <c r="F8723" s="118"/>
      <c r="G8723" s="118"/>
      <c r="H8723" s="118"/>
      <c r="I8723" s="118"/>
      <c r="J8723" s="118"/>
      <c r="K8723" s="118"/>
      <c r="L8723" s="118"/>
      <c r="M8723" s="118"/>
      <c r="N8723" s="118"/>
      <c r="O8723" s="143" t="str">
        <f>IF(H8723="","",(S8723/S8723)&amp;":"&amp;ROUND(AH8723/S8723,2))</f>
        <v/>
      </c>
      <c r="P8723" s="118"/>
      <c r="Q8723" s="118"/>
      <c r="R8723" s="143" t="str">
        <f>IF(H8723="","",(S8723/S8723)&amp;":"&amp;ROUND(AI8723/S8723,2))</f>
        <v/>
      </c>
      <c r="S8723" s="144" t="str">
        <f t="shared" si="1637"/>
        <v/>
      </c>
      <c r="T8723" s="145" t="str">
        <f t="shared" si="1638"/>
        <v/>
      </c>
      <c r="U8723" s="118"/>
      <c r="V8723" s="145" t="str">
        <f t="shared" si="1639"/>
        <v/>
      </c>
      <c r="W8723" s="144" t="str">
        <f t="shared" si="1640"/>
        <v/>
      </c>
      <c r="X8723" s="146" t="str">
        <f>IF(C8723="","",IF(OR(C8723="Trade",C8723="Multi Position"),(X8722+V8723),IF(C8723="Deposit",(X8722+AE8723),IF(C8723="Withdrawal",(X8722-AE8723)))))</f>
        <v/>
      </c>
      <c r="Y8723" s="145" t="str">
        <f t="shared" si="1641"/>
        <v/>
      </c>
      <c r="Z8723" s="118"/>
      <c r="AA8723" s="118"/>
      <c r="AB8723" s="118"/>
      <c r="AC8723" s="118"/>
      <c r="AD8723" s="118"/>
      <c r="AE8723" s="139"/>
      <c r="AF8723" s="118"/>
      <c r="AG8723" s="118"/>
      <c r="AH8723" s="147" t="str">
        <f t="shared" si="1642"/>
        <v/>
      </c>
      <c r="AI8723" s="147" t="str">
        <f t="shared" si="1643"/>
        <v/>
      </c>
      <c r="AJ8723" s="148" t="str">
        <f t="shared" si="1632"/>
        <v/>
      </c>
      <c r="AK8723" s="148" t="str">
        <f t="shared" si="1633"/>
        <v/>
      </c>
      <c r="AL8723" s="147" t="str">
        <f t="shared" si="1634"/>
        <v/>
      </c>
      <c r="AM8723" s="147" t="str">
        <f t="shared" si="1635"/>
        <v/>
      </c>
      <c r="AN8723" s="147" t="str">
        <f t="shared" si="1636"/>
        <v/>
      </c>
      <c r="AO8723" s="118"/>
    </row>
    <row r="8724" spans="1:41">
      <c r="A8724" s="118"/>
      <c r="B8724" s="118"/>
      <c r="C8724" s="118"/>
      <c r="D8724" s="118"/>
      <c r="E8724" s="118"/>
      <c r="F8724" s="118"/>
      <c r="G8724" s="118"/>
      <c r="H8724" s="118"/>
      <c r="I8724" s="118"/>
      <c r="J8724" s="118"/>
      <c r="K8724" s="118"/>
      <c r="L8724" s="118"/>
      <c r="M8724" s="118"/>
      <c r="N8724" s="118"/>
      <c r="O8724" s="143" t="str">
        <f>IF(H8724="","",(S8724/S8724)&amp;":"&amp;ROUND(AH8724/S8724,2))</f>
        <v/>
      </c>
      <c r="P8724" s="118"/>
      <c r="Q8724" s="118"/>
      <c r="R8724" s="143" t="str">
        <f>IF(H8724="","",(S8724/S8724)&amp;":"&amp;ROUND(AI8724/S8724,2))</f>
        <v/>
      </c>
      <c r="S8724" s="144" t="str">
        <f t="shared" si="1637"/>
        <v/>
      </c>
      <c r="T8724" s="145" t="str">
        <f t="shared" si="1638"/>
        <v/>
      </c>
      <c r="U8724" s="118"/>
      <c r="V8724" s="145" t="str">
        <f t="shared" si="1639"/>
        <v/>
      </c>
      <c r="W8724" s="144" t="str">
        <f t="shared" si="1640"/>
        <v/>
      </c>
      <c r="X8724" s="146" t="str">
        <f>IF(C8724="","",IF(OR(C8724="Trade",C8724="Multi Position"),(X8723+V8724),IF(C8724="Deposit",(X8723+AE8724),IF(C8724="Withdrawal",(X8723-AE8724)))))</f>
        <v/>
      </c>
      <c r="Y8724" s="145" t="str">
        <f t="shared" si="1641"/>
        <v/>
      </c>
      <c r="Z8724" s="118"/>
      <c r="AA8724" s="118"/>
      <c r="AB8724" s="118"/>
      <c r="AC8724" s="118"/>
      <c r="AD8724" s="118"/>
      <c r="AE8724" s="139"/>
      <c r="AF8724" s="118"/>
      <c r="AG8724" s="118"/>
      <c r="AH8724" s="147" t="str">
        <f t="shared" si="1642"/>
        <v/>
      </c>
      <c r="AI8724" s="147" t="str">
        <f t="shared" si="1643"/>
        <v/>
      </c>
      <c r="AJ8724" s="148" t="str">
        <f t="shared" si="1632"/>
        <v/>
      </c>
      <c r="AK8724" s="148" t="str">
        <f t="shared" si="1633"/>
        <v/>
      </c>
      <c r="AL8724" s="147" t="str">
        <f t="shared" si="1634"/>
        <v/>
      </c>
      <c r="AM8724" s="147" t="str">
        <f t="shared" si="1635"/>
        <v/>
      </c>
      <c r="AN8724" s="147" t="str">
        <f t="shared" si="1636"/>
        <v/>
      </c>
      <c r="AO8724" s="118"/>
    </row>
    <row r="8725" spans="1:41">
      <c r="A8725" s="118"/>
      <c r="B8725" s="118"/>
      <c r="C8725" s="118"/>
      <c r="D8725" s="118"/>
      <c r="E8725" s="118"/>
      <c r="F8725" s="118"/>
      <c r="G8725" s="118"/>
      <c r="H8725" s="118"/>
      <c r="I8725" s="118"/>
      <c r="J8725" s="118"/>
      <c r="K8725" s="118"/>
      <c r="L8725" s="118"/>
      <c r="M8725" s="118"/>
      <c r="N8725" s="118"/>
      <c r="O8725" s="143" t="str">
        <f>IF(H8725="","",(S8725/S8725)&amp;":"&amp;ROUND(AH8725/S8725,2))</f>
        <v/>
      </c>
      <c r="P8725" s="118"/>
      <c r="Q8725" s="118"/>
      <c r="R8725" s="143" t="str">
        <f>IF(H8725="","",(S8725/S8725)&amp;":"&amp;ROUND(AI8725/S8725,2))</f>
        <v/>
      </c>
      <c r="S8725" s="144" t="str">
        <f t="shared" si="1637"/>
        <v/>
      </c>
      <c r="T8725" s="145" t="str">
        <f t="shared" si="1638"/>
        <v/>
      </c>
      <c r="U8725" s="118"/>
      <c r="V8725" s="145" t="str">
        <f t="shared" si="1639"/>
        <v/>
      </c>
      <c r="W8725" s="144" t="str">
        <f t="shared" si="1640"/>
        <v/>
      </c>
      <c r="X8725" s="146" t="str">
        <f>IF(C8725="","",IF(OR(C8725="Trade",C8725="Multi Position"),(X8724+V8725),IF(C8725="Deposit",(X8724+AE8725),IF(C8725="Withdrawal",(X8724-AE8725)))))</f>
        <v/>
      </c>
      <c r="Y8725" s="145" t="str">
        <f t="shared" si="1641"/>
        <v/>
      </c>
      <c r="Z8725" s="118"/>
      <c r="AA8725" s="118"/>
      <c r="AB8725" s="118"/>
      <c r="AC8725" s="118"/>
      <c r="AD8725" s="118"/>
      <c r="AE8725" s="139"/>
      <c r="AF8725" s="118"/>
      <c r="AG8725" s="118"/>
      <c r="AH8725" s="147" t="str">
        <f t="shared" si="1642"/>
        <v/>
      </c>
      <c r="AI8725" s="147" t="str">
        <f t="shared" si="1643"/>
        <v/>
      </c>
      <c r="AJ8725" s="148" t="str">
        <f t="shared" si="1632"/>
        <v/>
      </c>
      <c r="AK8725" s="148" t="str">
        <f t="shared" si="1633"/>
        <v/>
      </c>
      <c r="AL8725" s="147" t="str">
        <f t="shared" si="1634"/>
        <v/>
      </c>
      <c r="AM8725" s="147" t="str">
        <f t="shared" si="1635"/>
        <v/>
      </c>
      <c r="AN8725" s="147" t="str">
        <f t="shared" si="1636"/>
        <v/>
      </c>
      <c r="AO8725" s="118"/>
    </row>
    <row r="8726" spans="1:41">
      <c r="A8726" s="118"/>
      <c r="B8726" s="118"/>
      <c r="C8726" s="118"/>
      <c r="D8726" s="118"/>
      <c r="E8726" s="118"/>
      <c r="F8726" s="118"/>
      <c r="G8726" s="118"/>
      <c r="H8726" s="118"/>
      <c r="I8726" s="118"/>
      <c r="J8726" s="118"/>
      <c r="K8726" s="118"/>
      <c r="L8726" s="118"/>
      <c r="M8726" s="118"/>
      <c r="N8726" s="118"/>
      <c r="O8726" s="143" t="str">
        <f>IF(H8726="","",(S8726/S8726)&amp;":"&amp;ROUND(AH8726/S8726,2))</f>
        <v/>
      </c>
      <c r="P8726" s="118"/>
      <c r="Q8726" s="118"/>
      <c r="R8726" s="143" t="str">
        <f>IF(H8726="","",(S8726/S8726)&amp;":"&amp;ROUND(AI8726/S8726,2))</f>
        <v/>
      </c>
      <c r="S8726" s="144" t="str">
        <f t="shared" si="1637"/>
        <v/>
      </c>
      <c r="T8726" s="145" t="str">
        <f t="shared" si="1638"/>
        <v/>
      </c>
      <c r="U8726" s="118"/>
      <c r="V8726" s="145" t="str">
        <f t="shared" si="1639"/>
        <v/>
      </c>
      <c r="W8726" s="144" t="str">
        <f t="shared" si="1640"/>
        <v/>
      </c>
      <c r="X8726" s="146" t="str">
        <f>IF(C8726="","",IF(OR(C8726="Trade",C8726="Multi Position"),(X8725+V8726),IF(C8726="Deposit",(X8725+AE8726),IF(C8726="Withdrawal",(X8725-AE8726)))))</f>
        <v/>
      </c>
      <c r="Y8726" s="145" t="str">
        <f t="shared" si="1641"/>
        <v/>
      </c>
      <c r="Z8726" s="118"/>
      <c r="AA8726" s="118"/>
      <c r="AB8726" s="118"/>
      <c r="AC8726" s="118"/>
      <c r="AD8726" s="118"/>
      <c r="AE8726" s="139"/>
      <c r="AF8726" s="118"/>
      <c r="AG8726" s="118"/>
      <c r="AH8726" s="147" t="str">
        <f t="shared" si="1642"/>
        <v/>
      </c>
      <c r="AI8726" s="147" t="str">
        <f t="shared" si="1643"/>
        <v/>
      </c>
      <c r="AJ8726" s="148" t="str">
        <f t="shared" si="1632"/>
        <v/>
      </c>
      <c r="AK8726" s="148" t="str">
        <f t="shared" si="1633"/>
        <v/>
      </c>
      <c r="AL8726" s="147" t="str">
        <f t="shared" si="1634"/>
        <v/>
      </c>
      <c r="AM8726" s="147" t="str">
        <f t="shared" si="1635"/>
        <v/>
      </c>
      <c r="AN8726" s="147" t="str">
        <f t="shared" si="1636"/>
        <v/>
      </c>
      <c r="AO8726" s="118"/>
    </row>
    <row r="8727" spans="1:41">
      <c r="A8727" s="118"/>
      <c r="B8727" s="118"/>
      <c r="C8727" s="118"/>
      <c r="D8727" s="118"/>
      <c r="E8727" s="118"/>
      <c r="F8727" s="118"/>
      <c r="G8727" s="118"/>
      <c r="H8727" s="118"/>
      <c r="I8727" s="118"/>
      <c r="J8727" s="118"/>
      <c r="K8727" s="118"/>
      <c r="L8727" s="118"/>
      <c r="M8727" s="118"/>
      <c r="N8727" s="118"/>
      <c r="O8727" s="143" t="str">
        <f>IF(H8727="","",(S8727/S8727)&amp;":"&amp;ROUND(AH8727/S8727,2))</f>
        <v/>
      </c>
      <c r="P8727" s="118"/>
      <c r="Q8727" s="118"/>
      <c r="R8727" s="143" t="str">
        <f>IF(H8727="","",(S8727/S8727)&amp;":"&amp;ROUND(AI8727/S8727,2))</f>
        <v/>
      </c>
      <c r="S8727" s="144" t="str">
        <f t="shared" si="1637"/>
        <v/>
      </c>
      <c r="T8727" s="145" t="str">
        <f t="shared" si="1638"/>
        <v/>
      </c>
      <c r="U8727" s="118"/>
      <c r="V8727" s="145" t="str">
        <f t="shared" si="1639"/>
        <v/>
      </c>
      <c r="W8727" s="144" t="str">
        <f t="shared" si="1640"/>
        <v/>
      </c>
      <c r="X8727" s="146" t="str">
        <f>IF(C8727="","",IF(OR(C8727="Trade",C8727="Multi Position"),(X8726+V8727),IF(C8727="Deposit",(X8726+AE8727),IF(C8727="Withdrawal",(X8726-AE8727)))))</f>
        <v/>
      </c>
      <c r="Y8727" s="145" t="str">
        <f t="shared" si="1641"/>
        <v/>
      </c>
      <c r="Z8727" s="118"/>
      <c r="AA8727" s="118"/>
      <c r="AB8727" s="118"/>
      <c r="AC8727" s="118"/>
      <c r="AD8727" s="118"/>
      <c r="AE8727" s="139"/>
      <c r="AF8727" s="118"/>
      <c r="AG8727" s="118"/>
      <c r="AH8727" s="147" t="str">
        <f t="shared" si="1642"/>
        <v/>
      </c>
      <c r="AI8727" s="147" t="str">
        <f t="shared" si="1643"/>
        <v/>
      </c>
      <c r="AJ8727" s="148" t="str">
        <f t="shared" si="1632"/>
        <v/>
      </c>
      <c r="AK8727" s="148" t="str">
        <f t="shared" si="1633"/>
        <v/>
      </c>
      <c r="AL8727" s="147" t="str">
        <f t="shared" si="1634"/>
        <v/>
      </c>
      <c r="AM8727" s="147" t="str">
        <f t="shared" si="1635"/>
        <v/>
      </c>
      <c r="AN8727" s="147" t="str">
        <f t="shared" si="1636"/>
        <v/>
      </c>
      <c r="AO8727" s="118"/>
    </row>
    <row r="8728" spans="1:41">
      <c r="A8728" s="118"/>
      <c r="B8728" s="118"/>
      <c r="C8728" s="118"/>
      <c r="D8728" s="118"/>
      <c r="E8728" s="118"/>
      <c r="F8728" s="118"/>
      <c r="G8728" s="118"/>
      <c r="H8728" s="118"/>
      <c r="I8728" s="118"/>
      <c r="J8728" s="118"/>
      <c r="K8728" s="118"/>
      <c r="L8728" s="118"/>
      <c r="M8728" s="118"/>
      <c r="N8728" s="118"/>
      <c r="O8728" s="143" t="str">
        <f>IF(H8728="","",(S8728/S8728)&amp;":"&amp;ROUND(AH8728/S8728,2))</f>
        <v/>
      </c>
      <c r="P8728" s="118"/>
      <c r="Q8728" s="118"/>
      <c r="R8728" s="143" t="str">
        <f>IF(H8728="","",(S8728/S8728)&amp;":"&amp;ROUND(AI8728/S8728,2))</f>
        <v/>
      </c>
      <c r="S8728" s="144" t="str">
        <f t="shared" si="1637"/>
        <v/>
      </c>
      <c r="T8728" s="145" t="str">
        <f t="shared" si="1638"/>
        <v/>
      </c>
      <c r="U8728" s="118"/>
      <c r="V8728" s="145" t="str">
        <f t="shared" si="1639"/>
        <v/>
      </c>
      <c r="W8728" s="144" t="str">
        <f t="shared" si="1640"/>
        <v/>
      </c>
      <c r="X8728" s="146" t="str">
        <f>IF(C8728="","",IF(OR(C8728="Trade",C8728="Multi Position"),(X8727+V8728),IF(C8728="Deposit",(X8727+AE8728),IF(C8728="Withdrawal",(X8727-AE8728)))))</f>
        <v/>
      </c>
      <c r="Y8728" s="145" t="str">
        <f t="shared" si="1641"/>
        <v/>
      </c>
      <c r="Z8728" s="118"/>
      <c r="AA8728" s="118"/>
      <c r="AB8728" s="118"/>
      <c r="AC8728" s="118"/>
      <c r="AD8728" s="118"/>
      <c r="AE8728" s="139"/>
      <c r="AF8728" s="118"/>
      <c r="AG8728" s="118"/>
      <c r="AH8728" s="147" t="str">
        <f t="shared" si="1642"/>
        <v/>
      </c>
      <c r="AI8728" s="147" t="str">
        <f t="shared" si="1643"/>
        <v/>
      </c>
      <c r="AJ8728" s="148" t="str">
        <f t="shared" si="1632"/>
        <v/>
      </c>
      <c r="AK8728" s="148" t="str">
        <f t="shared" si="1633"/>
        <v/>
      </c>
      <c r="AL8728" s="147" t="str">
        <f t="shared" si="1634"/>
        <v/>
      </c>
      <c r="AM8728" s="147" t="str">
        <f t="shared" si="1635"/>
        <v/>
      </c>
      <c r="AN8728" s="147" t="str">
        <f t="shared" si="1636"/>
        <v/>
      </c>
      <c r="AO8728" s="118"/>
    </row>
    <row r="8729" spans="1:41">
      <c r="A8729" s="118"/>
      <c r="B8729" s="118"/>
      <c r="C8729" s="118"/>
      <c r="D8729" s="118"/>
      <c r="E8729" s="118"/>
      <c r="F8729" s="118"/>
      <c r="G8729" s="118"/>
      <c r="H8729" s="118"/>
      <c r="I8729" s="118"/>
      <c r="J8729" s="118"/>
      <c r="K8729" s="118"/>
      <c r="L8729" s="118"/>
      <c r="M8729" s="118"/>
      <c r="N8729" s="118"/>
      <c r="O8729" s="143" t="str">
        <f>IF(H8729="","",(S8729/S8729)&amp;":"&amp;ROUND(AH8729/S8729,2))</f>
        <v/>
      </c>
      <c r="P8729" s="118"/>
      <c r="Q8729" s="118"/>
      <c r="R8729" s="143" t="str">
        <f>IF(H8729="","",(S8729/S8729)&amp;":"&amp;ROUND(AI8729/S8729,2))</f>
        <v/>
      </c>
      <c r="S8729" s="144" t="str">
        <f t="shared" si="1637"/>
        <v/>
      </c>
      <c r="T8729" s="145" t="str">
        <f t="shared" si="1638"/>
        <v/>
      </c>
      <c r="U8729" s="118"/>
      <c r="V8729" s="145" t="str">
        <f t="shared" si="1639"/>
        <v/>
      </c>
      <c r="W8729" s="144" t="str">
        <f t="shared" si="1640"/>
        <v/>
      </c>
      <c r="X8729" s="146" t="str">
        <f>IF(C8729="","",IF(OR(C8729="Trade",C8729="Multi Position"),(X8728+V8729),IF(C8729="Deposit",(X8728+AE8729),IF(C8729="Withdrawal",(X8728-AE8729)))))</f>
        <v/>
      </c>
      <c r="Y8729" s="145" t="str">
        <f t="shared" si="1641"/>
        <v/>
      </c>
      <c r="Z8729" s="118"/>
      <c r="AA8729" s="118"/>
      <c r="AB8729" s="118"/>
      <c r="AC8729" s="118"/>
      <c r="AD8729" s="118"/>
      <c r="AE8729" s="139"/>
      <c r="AF8729" s="118"/>
      <c r="AG8729" s="118"/>
      <c r="AH8729" s="147" t="str">
        <f t="shared" si="1642"/>
        <v/>
      </c>
      <c r="AI8729" s="147" t="str">
        <f t="shared" si="1643"/>
        <v/>
      </c>
      <c r="AJ8729" s="148" t="str">
        <f t="shared" si="1632"/>
        <v/>
      </c>
      <c r="AK8729" s="148" t="str">
        <f t="shared" si="1633"/>
        <v/>
      </c>
      <c r="AL8729" s="147" t="str">
        <f t="shared" si="1634"/>
        <v/>
      </c>
      <c r="AM8729" s="147" t="str">
        <f t="shared" si="1635"/>
        <v/>
      </c>
      <c r="AN8729" s="147" t="str">
        <f t="shared" si="1636"/>
        <v/>
      </c>
      <c r="AO8729" s="118"/>
    </row>
    <row r="8730" spans="1:41">
      <c r="A8730" s="118"/>
      <c r="B8730" s="118"/>
      <c r="C8730" s="118"/>
      <c r="D8730" s="118"/>
      <c r="E8730" s="118"/>
      <c r="F8730" s="118"/>
      <c r="G8730" s="118"/>
      <c r="H8730" s="118"/>
      <c r="I8730" s="118"/>
      <c r="J8730" s="118"/>
      <c r="K8730" s="118"/>
      <c r="L8730" s="118"/>
      <c r="M8730" s="118"/>
      <c r="N8730" s="118"/>
      <c r="O8730" s="143" t="str">
        <f>IF(H8730="","",(S8730/S8730)&amp;":"&amp;ROUND(AH8730/S8730,2))</f>
        <v/>
      </c>
      <c r="P8730" s="118"/>
      <c r="Q8730" s="118"/>
      <c r="R8730" s="143" t="str">
        <f>IF(H8730="","",(S8730/S8730)&amp;":"&amp;ROUND(AI8730/S8730,2))</f>
        <v/>
      </c>
      <c r="S8730" s="144" t="str">
        <f t="shared" si="1637"/>
        <v/>
      </c>
      <c r="T8730" s="145" t="str">
        <f t="shared" si="1638"/>
        <v/>
      </c>
      <c r="U8730" s="118"/>
      <c r="V8730" s="145" t="str">
        <f t="shared" si="1639"/>
        <v/>
      </c>
      <c r="W8730" s="144" t="str">
        <f t="shared" si="1640"/>
        <v/>
      </c>
      <c r="X8730" s="146" t="str">
        <f>IF(C8730="","",IF(OR(C8730="Trade",C8730="Multi Position"),(X8729+V8730),IF(C8730="Deposit",(X8729+AE8730),IF(C8730="Withdrawal",(X8729-AE8730)))))</f>
        <v/>
      </c>
      <c r="Y8730" s="145" t="str">
        <f t="shared" si="1641"/>
        <v/>
      </c>
      <c r="Z8730" s="118"/>
      <c r="AA8730" s="118"/>
      <c r="AB8730" s="118"/>
      <c r="AC8730" s="118"/>
      <c r="AD8730" s="118"/>
      <c r="AE8730" s="139"/>
      <c r="AF8730" s="118"/>
      <c r="AG8730" s="118"/>
      <c r="AH8730" s="147" t="str">
        <f t="shared" si="1642"/>
        <v/>
      </c>
      <c r="AI8730" s="147" t="str">
        <f t="shared" si="1643"/>
        <v/>
      </c>
      <c r="AJ8730" s="148" t="str">
        <f t="shared" si="1632"/>
        <v/>
      </c>
      <c r="AK8730" s="148" t="str">
        <f t="shared" si="1633"/>
        <v/>
      </c>
      <c r="AL8730" s="147" t="str">
        <f t="shared" si="1634"/>
        <v/>
      </c>
      <c r="AM8730" s="147" t="str">
        <f t="shared" si="1635"/>
        <v/>
      </c>
      <c r="AN8730" s="147" t="str">
        <f t="shared" si="1636"/>
        <v/>
      </c>
      <c r="AO8730" s="118"/>
    </row>
    <row r="8731" spans="1:41">
      <c r="A8731" s="118"/>
      <c r="B8731" s="118"/>
      <c r="C8731" s="118"/>
      <c r="D8731" s="118"/>
      <c r="E8731" s="118"/>
      <c r="F8731" s="118"/>
      <c r="G8731" s="118"/>
      <c r="H8731" s="118"/>
      <c r="I8731" s="118"/>
      <c r="J8731" s="118"/>
      <c r="K8731" s="118"/>
      <c r="L8731" s="118"/>
      <c r="M8731" s="118"/>
      <c r="N8731" s="118"/>
      <c r="O8731" s="143" t="str">
        <f>IF(H8731="","",(S8731/S8731)&amp;":"&amp;ROUND(AH8731/S8731,2))</f>
        <v/>
      </c>
      <c r="P8731" s="118"/>
      <c r="Q8731" s="118"/>
      <c r="R8731" s="143" t="str">
        <f>IF(H8731="","",(S8731/S8731)&amp;":"&amp;ROUND(AI8731/S8731,2))</f>
        <v/>
      </c>
      <c r="S8731" s="144" t="str">
        <f t="shared" si="1637"/>
        <v/>
      </c>
      <c r="T8731" s="145" t="str">
        <f t="shared" si="1638"/>
        <v/>
      </c>
      <c r="U8731" s="118"/>
      <c r="V8731" s="145" t="str">
        <f t="shared" si="1639"/>
        <v/>
      </c>
      <c r="W8731" s="144" t="str">
        <f t="shared" si="1640"/>
        <v/>
      </c>
      <c r="X8731" s="146" t="str">
        <f>IF(C8731="","",IF(OR(C8731="Trade",C8731="Multi Position"),(X8730+V8731),IF(C8731="Deposit",(X8730+AE8731),IF(C8731="Withdrawal",(X8730-AE8731)))))</f>
        <v/>
      </c>
      <c r="Y8731" s="145" t="str">
        <f t="shared" si="1641"/>
        <v/>
      </c>
      <c r="Z8731" s="118"/>
      <c r="AA8731" s="118"/>
      <c r="AB8731" s="118"/>
      <c r="AC8731" s="118"/>
      <c r="AD8731" s="118"/>
      <c r="AE8731" s="139"/>
      <c r="AF8731" s="118"/>
      <c r="AG8731" s="118"/>
      <c r="AH8731" s="147" t="str">
        <f t="shared" si="1642"/>
        <v/>
      </c>
      <c r="AI8731" s="147" t="str">
        <f t="shared" si="1643"/>
        <v/>
      </c>
      <c r="AJ8731" s="148" t="str">
        <f t="shared" si="1632"/>
        <v/>
      </c>
      <c r="AK8731" s="148" t="str">
        <f t="shared" si="1633"/>
        <v/>
      </c>
      <c r="AL8731" s="147" t="str">
        <f t="shared" si="1634"/>
        <v/>
      </c>
      <c r="AM8731" s="147" t="str">
        <f t="shared" si="1635"/>
        <v/>
      </c>
      <c r="AN8731" s="147" t="str">
        <f t="shared" si="1636"/>
        <v/>
      </c>
      <c r="AO8731" s="118"/>
    </row>
    <row r="8732" spans="1:41">
      <c r="A8732" s="118"/>
      <c r="B8732" s="118"/>
      <c r="C8732" s="118"/>
      <c r="D8732" s="118"/>
      <c r="E8732" s="118"/>
      <c r="F8732" s="118"/>
      <c r="G8732" s="118"/>
      <c r="H8732" s="118"/>
      <c r="I8732" s="118"/>
      <c r="J8732" s="118"/>
      <c r="K8732" s="118"/>
      <c r="L8732" s="118"/>
      <c r="M8732" s="118"/>
      <c r="N8732" s="118"/>
      <c r="O8732" s="143" t="str">
        <f>IF(H8732="","",(S8732/S8732)&amp;":"&amp;ROUND(AH8732/S8732,2))</f>
        <v/>
      </c>
      <c r="P8732" s="118"/>
      <c r="Q8732" s="118"/>
      <c r="R8732" s="143" t="str">
        <f>IF(H8732="","",(S8732/S8732)&amp;":"&amp;ROUND(AI8732/S8732,2))</f>
        <v/>
      </c>
      <c r="S8732" s="144" t="str">
        <f t="shared" si="1637"/>
        <v/>
      </c>
      <c r="T8732" s="145" t="str">
        <f t="shared" si="1638"/>
        <v/>
      </c>
      <c r="U8732" s="118"/>
      <c r="V8732" s="145" t="str">
        <f t="shared" si="1639"/>
        <v/>
      </c>
      <c r="W8732" s="144" t="str">
        <f t="shared" si="1640"/>
        <v/>
      </c>
      <c r="X8732" s="146" t="str">
        <f>IF(C8732="","",IF(OR(C8732="Trade",C8732="Multi Position"),(X8731+V8732),IF(C8732="Deposit",(X8731+AE8732),IF(C8732="Withdrawal",(X8731-AE8732)))))</f>
        <v/>
      </c>
      <c r="Y8732" s="145" t="str">
        <f t="shared" si="1641"/>
        <v/>
      </c>
      <c r="Z8732" s="118"/>
      <c r="AA8732" s="118"/>
      <c r="AB8732" s="118"/>
      <c r="AC8732" s="118"/>
      <c r="AD8732" s="118"/>
      <c r="AE8732" s="139"/>
      <c r="AF8732" s="118"/>
      <c r="AG8732" s="118"/>
      <c r="AH8732" s="147" t="str">
        <f t="shared" si="1642"/>
        <v/>
      </c>
      <c r="AI8732" s="147" t="str">
        <f t="shared" si="1643"/>
        <v/>
      </c>
      <c r="AJ8732" s="148" t="str">
        <f t="shared" si="1632"/>
        <v/>
      </c>
      <c r="AK8732" s="148" t="str">
        <f t="shared" si="1633"/>
        <v/>
      </c>
      <c r="AL8732" s="147" t="str">
        <f t="shared" si="1634"/>
        <v/>
      </c>
      <c r="AM8732" s="147" t="str">
        <f t="shared" si="1635"/>
        <v/>
      </c>
      <c r="AN8732" s="147" t="str">
        <f t="shared" si="1636"/>
        <v/>
      </c>
      <c r="AO8732" s="118"/>
    </row>
    <row r="8733" spans="1:41">
      <c r="A8733" s="118"/>
      <c r="B8733" s="118"/>
      <c r="C8733" s="118"/>
      <c r="D8733" s="118"/>
      <c r="E8733" s="118"/>
      <c r="F8733" s="118"/>
      <c r="G8733" s="118"/>
      <c r="H8733" s="118"/>
      <c r="I8733" s="118"/>
      <c r="J8733" s="118"/>
      <c r="K8733" s="118"/>
      <c r="L8733" s="118"/>
      <c r="M8733" s="118"/>
      <c r="N8733" s="118"/>
      <c r="O8733" s="143" t="str">
        <f>IF(H8733="","",(S8733/S8733)&amp;":"&amp;ROUND(AH8733/S8733,2))</f>
        <v/>
      </c>
      <c r="P8733" s="118"/>
      <c r="Q8733" s="118"/>
      <c r="R8733" s="143" t="str">
        <f>IF(H8733="","",(S8733/S8733)&amp;":"&amp;ROUND(AI8733/S8733,2))</f>
        <v/>
      </c>
      <c r="S8733" s="144" t="str">
        <f t="shared" si="1637"/>
        <v/>
      </c>
      <c r="T8733" s="145" t="str">
        <f t="shared" si="1638"/>
        <v/>
      </c>
      <c r="U8733" s="118"/>
      <c r="V8733" s="145" t="str">
        <f t="shared" si="1639"/>
        <v/>
      </c>
      <c r="W8733" s="144" t="str">
        <f t="shared" si="1640"/>
        <v/>
      </c>
      <c r="X8733" s="146" t="str">
        <f>IF(C8733="","",IF(OR(C8733="Trade",C8733="Multi Position"),(X8732+V8733),IF(C8733="Deposit",(X8732+AE8733),IF(C8733="Withdrawal",(X8732-AE8733)))))</f>
        <v/>
      </c>
      <c r="Y8733" s="145" t="str">
        <f t="shared" si="1641"/>
        <v/>
      </c>
      <c r="Z8733" s="118"/>
      <c r="AA8733" s="118"/>
      <c r="AB8733" s="118"/>
      <c r="AC8733" s="118"/>
      <c r="AD8733" s="118"/>
      <c r="AE8733" s="139"/>
      <c r="AF8733" s="118"/>
      <c r="AG8733" s="118"/>
      <c r="AH8733" s="147" t="str">
        <f t="shared" si="1642"/>
        <v/>
      </c>
      <c r="AI8733" s="147" t="str">
        <f t="shared" si="1643"/>
        <v/>
      </c>
      <c r="AJ8733" s="148" t="str">
        <f t="shared" si="1632"/>
        <v/>
      </c>
      <c r="AK8733" s="148" t="str">
        <f t="shared" si="1633"/>
        <v/>
      </c>
      <c r="AL8733" s="147" t="str">
        <f t="shared" si="1634"/>
        <v/>
      </c>
      <c r="AM8733" s="147" t="str">
        <f t="shared" si="1635"/>
        <v/>
      </c>
      <c r="AN8733" s="147" t="str">
        <f t="shared" si="1636"/>
        <v/>
      </c>
      <c r="AO8733" s="118"/>
    </row>
    <row r="8734" spans="1:41">
      <c r="A8734" s="118"/>
      <c r="B8734" s="118"/>
      <c r="C8734" s="118"/>
      <c r="D8734" s="118"/>
      <c r="E8734" s="118"/>
      <c r="F8734" s="118"/>
      <c r="G8734" s="118"/>
      <c r="H8734" s="118"/>
      <c r="I8734" s="118"/>
      <c r="J8734" s="118"/>
      <c r="K8734" s="118"/>
      <c r="L8734" s="118"/>
      <c r="M8734" s="118"/>
      <c r="N8734" s="118"/>
      <c r="O8734" s="143" t="str">
        <f>IF(H8734="","",(S8734/S8734)&amp;":"&amp;ROUND(AH8734/S8734,2))</f>
        <v/>
      </c>
      <c r="P8734" s="118"/>
      <c r="Q8734" s="118"/>
      <c r="R8734" s="143" t="str">
        <f>IF(H8734="","",(S8734/S8734)&amp;":"&amp;ROUND(AI8734/S8734,2))</f>
        <v/>
      </c>
      <c r="S8734" s="144" t="str">
        <f t="shared" si="1637"/>
        <v/>
      </c>
      <c r="T8734" s="145" t="str">
        <f t="shared" si="1638"/>
        <v/>
      </c>
      <c r="U8734" s="118"/>
      <c r="V8734" s="145" t="str">
        <f t="shared" si="1639"/>
        <v/>
      </c>
      <c r="W8734" s="144" t="str">
        <f t="shared" si="1640"/>
        <v/>
      </c>
      <c r="X8734" s="146" t="str">
        <f>IF(C8734="","",IF(OR(C8734="Trade",C8734="Multi Position"),(X8733+V8734),IF(C8734="Deposit",(X8733+AE8734),IF(C8734="Withdrawal",(X8733-AE8734)))))</f>
        <v/>
      </c>
      <c r="Y8734" s="145" t="str">
        <f t="shared" si="1641"/>
        <v/>
      </c>
      <c r="Z8734" s="118"/>
      <c r="AA8734" s="118"/>
      <c r="AB8734" s="118"/>
      <c r="AC8734" s="118"/>
      <c r="AD8734" s="118"/>
      <c r="AE8734" s="139"/>
      <c r="AF8734" s="118"/>
      <c r="AG8734" s="118"/>
      <c r="AH8734" s="147" t="str">
        <f t="shared" si="1642"/>
        <v/>
      </c>
      <c r="AI8734" s="147" t="str">
        <f t="shared" si="1643"/>
        <v/>
      </c>
      <c r="AJ8734" s="148" t="str">
        <f t="shared" si="1632"/>
        <v/>
      </c>
      <c r="AK8734" s="148" t="str">
        <f t="shared" si="1633"/>
        <v/>
      </c>
      <c r="AL8734" s="147" t="str">
        <f t="shared" si="1634"/>
        <v/>
      </c>
      <c r="AM8734" s="147" t="str">
        <f t="shared" si="1635"/>
        <v/>
      </c>
      <c r="AN8734" s="147" t="str">
        <f t="shared" si="1636"/>
        <v/>
      </c>
      <c r="AO8734" s="118"/>
    </row>
    <row r="8735" spans="1:41">
      <c r="A8735" s="118"/>
      <c r="B8735" s="118"/>
      <c r="C8735" s="118"/>
      <c r="D8735" s="118"/>
      <c r="E8735" s="118"/>
      <c r="F8735" s="118"/>
      <c r="G8735" s="118"/>
      <c r="H8735" s="118"/>
      <c r="I8735" s="118"/>
      <c r="J8735" s="118"/>
      <c r="K8735" s="118"/>
      <c r="L8735" s="118"/>
      <c r="M8735" s="118"/>
      <c r="N8735" s="118"/>
      <c r="O8735" s="143" t="str">
        <f>IF(H8735="","",(S8735/S8735)&amp;":"&amp;ROUND(AH8735/S8735,2))</f>
        <v/>
      </c>
      <c r="P8735" s="118"/>
      <c r="Q8735" s="118"/>
      <c r="R8735" s="143" t="str">
        <f>IF(H8735="","",(S8735/S8735)&amp;":"&amp;ROUND(AI8735/S8735,2))</f>
        <v/>
      </c>
      <c r="S8735" s="144" t="str">
        <f t="shared" si="1637"/>
        <v/>
      </c>
      <c r="T8735" s="145" t="str">
        <f t="shared" si="1638"/>
        <v/>
      </c>
      <c r="U8735" s="118"/>
      <c r="V8735" s="145" t="str">
        <f t="shared" si="1639"/>
        <v/>
      </c>
      <c r="W8735" s="144" t="str">
        <f t="shared" si="1640"/>
        <v/>
      </c>
      <c r="X8735" s="146" t="str">
        <f>IF(C8735="","",IF(OR(C8735="Trade",C8735="Multi Position"),(X8734+V8735),IF(C8735="Deposit",(X8734+AE8735),IF(C8735="Withdrawal",(X8734-AE8735)))))</f>
        <v/>
      </c>
      <c r="Y8735" s="145" t="str">
        <f t="shared" si="1641"/>
        <v/>
      </c>
      <c r="Z8735" s="118"/>
      <c r="AA8735" s="118"/>
      <c r="AB8735" s="118"/>
      <c r="AC8735" s="118"/>
      <c r="AD8735" s="118"/>
      <c r="AE8735" s="139"/>
      <c r="AF8735" s="118"/>
      <c r="AG8735" s="118"/>
      <c r="AH8735" s="147" t="str">
        <f t="shared" si="1642"/>
        <v/>
      </c>
      <c r="AI8735" s="147" t="str">
        <f t="shared" si="1643"/>
        <v/>
      </c>
      <c r="AJ8735" s="148" t="str">
        <f t="shared" si="1632"/>
        <v/>
      </c>
      <c r="AK8735" s="148" t="str">
        <f t="shared" si="1633"/>
        <v/>
      </c>
      <c r="AL8735" s="147" t="str">
        <f t="shared" si="1634"/>
        <v/>
      </c>
      <c r="AM8735" s="147" t="str">
        <f t="shared" si="1635"/>
        <v/>
      </c>
      <c r="AN8735" s="147" t="str">
        <f t="shared" si="1636"/>
        <v/>
      </c>
      <c r="AO8735" s="118"/>
    </row>
    <row r="8736" spans="1:41">
      <c r="A8736" s="118"/>
      <c r="B8736" s="118"/>
      <c r="C8736" s="118"/>
      <c r="D8736" s="118"/>
      <c r="E8736" s="118"/>
      <c r="F8736" s="118"/>
      <c r="G8736" s="118"/>
      <c r="H8736" s="118"/>
      <c r="I8736" s="118"/>
      <c r="J8736" s="118"/>
      <c r="K8736" s="118"/>
      <c r="L8736" s="118"/>
      <c r="M8736" s="118"/>
      <c r="N8736" s="118"/>
      <c r="O8736" s="143" t="str">
        <f>IF(H8736="","",(S8736/S8736)&amp;":"&amp;ROUND(AH8736/S8736,2))</f>
        <v/>
      </c>
      <c r="P8736" s="118"/>
      <c r="Q8736" s="118"/>
      <c r="R8736" s="143" t="str">
        <f>IF(H8736="","",(S8736/S8736)&amp;":"&amp;ROUND(AI8736/S8736,2))</f>
        <v/>
      </c>
      <c r="S8736" s="144" t="str">
        <f t="shared" si="1637"/>
        <v/>
      </c>
      <c r="T8736" s="145" t="str">
        <f t="shared" si="1638"/>
        <v/>
      </c>
      <c r="U8736" s="118"/>
      <c r="V8736" s="145" t="str">
        <f t="shared" si="1639"/>
        <v/>
      </c>
      <c r="W8736" s="144" t="str">
        <f t="shared" si="1640"/>
        <v/>
      </c>
      <c r="X8736" s="146" t="str">
        <f>IF(C8736="","",IF(OR(C8736="Trade",C8736="Multi Position"),(X8735+V8736),IF(C8736="Deposit",(X8735+AE8736),IF(C8736="Withdrawal",(X8735-AE8736)))))</f>
        <v/>
      </c>
      <c r="Y8736" s="145" t="str">
        <f t="shared" si="1641"/>
        <v/>
      </c>
      <c r="Z8736" s="118"/>
      <c r="AA8736" s="118"/>
      <c r="AB8736" s="118"/>
      <c r="AC8736" s="118"/>
      <c r="AD8736" s="118"/>
      <c r="AE8736" s="139"/>
      <c r="AF8736" s="118"/>
      <c r="AG8736" s="118"/>
      <c r="AH8736" s="147" t="str">
        <f t="shared" si="1642"/>
        <v/>
      </c>
      <c r="AI8736" s="147" t="str">
        <f t="shared" si="1643"/>
        <v/>
      </c>
      <c r="AJ8736" s="148" t="str">
        <f t="shared" si="1632"/>
        <v/>
      </c>
      <c r="AK8736" s="148" t="str">
        <f t="shared" si="1633"/>
        <v/>
      </c>
      <c r="AL8736" s="147" t="str">
        <f t="shared" si="1634"/>
        <v/>
      </c>
      <c r="AM8736" s="147" t="str">
        <f t="shared" si="1635"/>
        <v/>
      </c>
      <c r="AN8736" s="147" t="str">
        <f t="shared" si="1636"/>
        <v/>
      </c>
      <c r="AO8736" s="118"/>
    </row>
    <row r="8737" spans="1:41">
      <c r="A8737" s="118"/>
      <c r="B8737" s="118"/>
      <c r="C8737" s="118"/>
      <c r="D8737" s="118"/>
      <c r="E8737" s="118"/>
      <c r="F8737" s="118"/>
      <c r="G8737" s="118"/>
      <c r="H8737" s="118"/>
      <c r="I8737" s="118"/>
      <c r="J8737" s="118"/>
      <c r="K8737" s="118"/>
      <c r="L8737" s="118"/>
      <c r="M8737" s="118"/>
      <c r="N8737" s="118"/>
      <c r="O8737" s="143" t="str">
        <f>IF(H8737="","",(S8737/S8737)&amp;":"&amp;ROUND(AH8737/S8737,2))</f>
        <v/>
      </c>
      <c r="P8737" s="118"/>
      <c r="Q8737" s="118"/>
      <c r="R8737" s="143" t="str">
        <f>IF(H8737="","",(S8737/S8737)&amp;":"&amp;ROUND(AI8737/S8737,2))</f>
        <v/>
      </c>
      <c r="S8737" s="144" t="str">
        <f t="shared" si="1637"/>
        <v/>
      </c>
      <c r="T8737" s="145" t="str">
        <f t="shared" si="1638"/>
        <v/>
      </c>
      <c r="U8737" s="118"/>
      <c r="V8737" s="145" t="str">
        <f t="shared" si="1639"/>
        <v/>
      </c>
      <c r="W8737" s="144" t="str">
        <f t="shared" si="1640"/>
        <v/>
      </c>
      <c r="X8737" s="146" t="str">
        <f>IF(C8737="","",IF(OR(C8737="Trade",C8737="Multi Position"),(X8736+V8737),IF(C8737="Deposit",(X8736+AE8737),IF(C8737="Withdrawal",(X8736-AE8737)))))</f>
        <v/>
      </c>
      <c r="Y8737" s="145" t="str">
        <f t="shared" si="1641"/>
        <v/>
      </c>
      <c r="Z8737" s="118"/>
      <c r="AA8737" s="118"/>
      <c r="AB8737" s="118"/>
      <c r="AC8737" s="118"/>
      <c r="AD8737" s="118"/>
      <c r="AE8737" s="139"/>
      <c r="AF8737" s="118"/>
      <c r="AG8737" s="118"/>
      <c r="AH8737" s="147" t="str">
        <f t="shared" si="1642"/>
        <v/>
      </c>
      <c r="AI8737" s="147" t="str">
        <f t="shared" si="1643"/>
        <v/>
      </c>
      <c r="AJ8737" s="148" t="str">
        <f t="shared" si="1632"/>
        <v/>
      </c>
      <c r="AK8737" s="148" t="str">
        <f t="shared" si="1633"/>
        <v/>
      </c>
      <c r="AL8737" s="147" t="str">
        <f t="shared" si="1634"/>
        <v/>
      </c>
      <c r="AM8737" s="147" t="str">
        <f t="shared" si="1635"/>
        <v/>
      </c>
      <c r="AN8737" s="147" t="str">
        <f t="shared" si="1636"/>
        <v/>
      </c>
      <c r="AO8737" s="118"/>
    </row>
    <row r="8738" spans="1:41">
      <c r="A8738" s="118"/>
      <c r="B8738" s="118"/>
      <c r="C8738" s="118"/>
      <c r="D8738" s="118"/>
      <c r="E8738" s="118"/>
      <c r="F8738" s="118"/>
      <c r="G8738" s="118"/>
      <c r="H8738" s="118"/>
      <c r="I8738" s="118"/>
      <c r="J8738" s="118"/>
      <c r="K8738" s="118"/>
      <c r="L8738" s="118"/>
      <c r="M8738" s="118"/>
      <c r="N8738" s="118"/>
      <c r="O8738" s="143" t="str">
        <f>IF(H8738="","",(S8738/S8738)&amp;":"&amp;ROUND(AH8738/S8738,2))</f>
        <v/>
      </c>
      <c r="P8738" s="118"/>
      <c r="Q8738" s="118"/>
      <c r="R8738" s="143" t="str">
        <f>IF(H8738="","",(S8738/S8738)&amp;":"&amp;ROUND(AI8738/S8738,2))</f>
        <v/>
      </c>
      <c r="S8738" s="144" t="str">
        <f t="shared" si="1637"/>
        <v/>
      </c>
      <c r="T8738" s="145" t="str">
        <f t="shared" si="1638"/>
        <v/>
      </c>
      <c r="U8738" s="118"/>
      <c r="V8738" s="145" t="str">
        <f t="shared" si="1639"/>
        <v/>
      </c>
      <c r="W8738" s="144" t="str">
        <f t="shared" si="1640"/>
        <v/>
      </c>
      <c r="X8738" s="146" t="str">
        <f>IF(C8738="","",IF(OR(C8738="Trade",C8738="Multi Position"),(X8737+V8738),IF(C8738="Deposit",(X8737+AE8738),IF(C8738="Withdrawal",(X8737-AE8738)))))</f>
        <v/>
      </c>
      <c r="Y8738" s="145" t="str">
        <f t="shared" si="1641"/>
        <v/>
      </c>
      <c r="Z8738" s="118"/>
      <c r="AA8738" s="118"/>
      <c r="AB8738" s="118"/>
      <c r="AC8738" s="118"/>
      <c r="AD8738" s="118"/>
      <c r="AE8738" s="139"/>
      <c r="AF8738" s="118"/>
      <c r="AG8738" s="118"/>
      <c r="AH8738" s="147" t="str">
        <f t="shared" si="1642"/>
        <v/>
      </c>
      <c r="AI8738" s="147" t="str">
        <f t="shared" si="1643"/>
        <v/>
      </c>
      <c r="AJ8738" s="148" t="str">
        <f t="shared" si="1632"/>
        <v/>
      </c>
      <c r="AK8738" s="148" t="str">
        <f t="shared" si="1633"/>
        <v/>
      </c>
      <c r="AL8738" s="147" t="str">
        <f t="shared" si="1634"/>
        <v/>
      </c>
      <c r="AM8738" s="147" t="str">
        <f t="shared" si="1635"/>
        <v/>
      </c>
      <c r="AN8738" s="147" t="str">
        <f t="shared" si="1636"/>
        <v/>
      </c>
      <c r="AO8738" s="118"/>
    </row>
    <row r="8739" spans="1:41">
      <c r="A8739" s="118"/>
      <c r="B8739" s="118"/>
      <c r="C8739" s="118"/>
      <c r="D8739" s="118"/>
      <c r="E8739" s="118"/>
      <c r="F8739" s="118"/>
      <c r="G8739" s="118"/>
      <c r="H8739" s="118"/>
      <c r="I8739" s="118"/>
      <c r="J8739" s="118"/>
      <c r="K8739" s="118"/>
      <c r="L8739" s="118"/>
      <c r="M8739" s="118"/>
      <c r="N8739" s="118"/>
      <c r="O8739" s="143" t="str">
        <f>IF(H8739="","",(S8739/S8739)&amp;":"&amp;ROUND(AH8739/S8739,2))</f>
        <v/>
      </c>
      <c r="P8739" s="118"/>
      <c r="Q8739" s="118"/>
      <c r="R8739" s="143" t="str">
        <f>IF(H8739="","",(S8739/S8739)&amp;":"&amp;ROUND(AI8739/S8739,2))</f>
        <v/>
      </c>
      <c r="S8739" s="144" t="str">
        <f t="shared" si="1637"/>
        <v/>
      </c>
      <c r="T8739" s="145" t="str">
        <f t="shared" si="1638"/>
        <v/>
      </c>
      <c r="U8739" s="118"/>
      <c r="V8739" s="145" t="str">
        <f t="shared" si="1639"/>
        <v/>
      </c>
      <c r="W8739" s="144" t="str">
        <f t="shared" si="1640"/>
        <v/>
      </c>
      <c r="X8739" s="146" t="str">
        <f>IF(C8739="","",IF(OR(C8739="Trade",C8739="Multi Position"),(X8738+V8739),IF(C8739="Deposit",(X8738+AE8739),IF(C8739="Withdrawal",(X8738-AE8739)))))</f>
        <v/>
      </c>
      <c r="Y8739" s="145" t="str">
        <f t="shared" si="1641"/>
        <v/>
      </c>
      <c r="Z8739" s="118"/>
      <c r="AA8739" s="118"/>
      <c r="AB8739" s="118"/>
      <c r="AC8739" s="118"/>
      <c r="AD8739" s="118"/>
      <c r="AE8739" s="139"/>
      <c r="AF8739" s="118"/>
      <c r="AG8739" s="118"/>
      <c r="AH8739" s="147" t="str">
        <f t="shared" si="1642"/>
        <v/>
      </c>
      <c r="AI8739" s="147" t="str">
        <f t="shared" si="1643"/>
        <v/>
      </c>
      <c r="AJ8739" s="148" t="str">
        <f t="shared" si="1632"/>
        <v/>
      </c>
      <c r="AK8739" s="148" t="str">
        <f t="shared" si="1633"/>
        <v/>
      </c>
      <c r="AL8739" s="147" t="str">
        <f t="shared" si="1634"/>
        <v/>
      </c>
      <c r="AM8739" s="147" t="str">
        <f t="shared" si="1635"/>
        <v/>
      </c>
      <c r="AN8739" s="147" t="str">
        <f t="shared" si="1636"/>
        <v/>
      </c>
      <c r="AO8739" s="118"/>
    </row>
    <row r="8740" spans="1:41">
      <c r="A8740" s="118"/>
      <c r="B8740" s="118"/>
      <c r="C8740" s="118"/>
      <c r="D8740" s="118"/>
      <c r="E8740" s="118"/>
      <c r="F8740" s="118"/>
      <c r="G8740" s="118"/>
      <c r="H8740" s="118"/>
      <c r="I8740" s="118"/>
      <c r="J8740" s="118"/>
      <c r="K8740" s="118"/>
      <c r="L8740" s="118"/>
      <c r="M8740" s="118"/>
      <c r="N8740" s="118"/>
      <c r="O8740" s="143" t="str">
        <f>IF(H8740="","",(S8740/S8740)&amp;":"&amp;ROUND(AH8740/S8740,2))</f>
        <v/>
      </c>
      <c r="P8740" s="118"/>
      <c r="Q8740" s="118"/>
      <c r="R8740" s="143" t="str">
        <f>IF(H8740="","",(S8740/S8740)&amp;":"&amp;ROUND(AI8740/S8740,2))</f>
        <v/>
      </c>
      <c r="S8740" s="144" t="str">
        <f t="shared" si="1637"/>
        <v/>
      </c>
      <c r="T8740" s="145" t="str">
        <f t="shared" si="1638"/>
        <v/>
      </c>
      <c r="U8740" s="118"/>
      <c r="V8740" s="145" t="str">
        <f t="shared" si="1639"/>
        <v/>
      </c>
      <c r="W8740" s="144" t="str">
        <f t="shared" si="1640"/>
        <v/>
      </c>
      <c r="X8740" s="146" t="str">
        <f>IF(C8740="","",IF(OR(C8740="Trade",C8740="Multi Position"),(X8739+V8740),IF(C8740="Deposit",(X8739+AE8740),IF(C8740="Withdrawal",(X8739-AE8740)))))</f>
        <v/>
      </c>
      <c r="Y8740" s="145" t="str">
        <f t="shared" si="1641"/>
        <v/>
      </c>
      <c r="Z8740" s="118"/>
      <c r="AA8740" s="118"/>
      <c r="AB8740" s="118"/>
      <c r="AC8740" s="118"/>
      <c r="AD8740" s="118"/>
      <c r="AE8740" s="139"/>
      <c r="AF8740" s="118"/>
      <c r="AG8740" s="118"/>
      <c r="AH8740" s="147" t="str">
        <f t="shared" si="1642"/>
        <v/>
      </c>
      <c r="AI8740" s="147" t="str">
        <f t="shared" si="1643"/>
        <v/>
      </c>
      <c r="AJ8740" s="148" t="str">
        <f t="shared" si="1632"/>
        <v/>
      </c>
      <c r="AK8740" s="148" t="str">
        <f t="shared" si="1633"/>
        <v/>
      </c>
      <c r="AL8740" s="147" t="str">
        <f t="shared" si="1634"/>
        <v/>
      </c>
      <c r="AM8740" s="147" t="str">
        <f t="shared" si="1635"/>
        <v/>
      </c>
      <c r="AN8740" s="147" t="str">
        <f t="shared" si="1636"/>
        <v/>
      </c>
      <c r="AO8740" s="118"/>
    </row>
    <row r="8741" spans="1:41">
      <c r="A8741" s="118"/>
      <c r="B8741" s="118"/>
      <c r="C8741" s="118"/>
      <c r="D8741" s="118"/>
      <c r="E8741" s="118"/>
      <c r="F8741" s="118"/>
      <c r="G8741" s="118"/>
      <c r="H8741" s="118"/>
      <c r="I8741" s="118"/>
      <c r="J8741" s="118"/>
      <c r="K8741" s="118"/>
      <c r="L8741" s="118"/>
      <c r="M8741" s="118"/>
      <c r="N8741" s="118"/>
      <c r="O8741" s="143" t="str">
        <f>IF(H8741="","",(S8741/S8741)&amp;":"&amp;ROUND(AH8741/S8741,2))</f>
        <v/>
      </c>
      <c r="P8741" s="118"/>
      <c r="Q8741" s="118"/>
      <c r="R8741" s="143" t="str">
        <f>IF(H8741="","",(S8741/S8741)&amp;":"&amp;ROUND(AI8741/S8741,2))</f>
        <v/>
      </c>
      <c r="S8741" s="144" t="str">
        <f t="shared" si="1637"/>
        <v/>
      </c>
      <c r="T8741" s="145" t="str">
        <f t="shared" si="1638"/>
        <v/>
      </c>
      <c r="U8741" s="118"/>
      <c r="V8741" s="145" t="str">
        <f t="shared" si="1639"/>
        <v/>
      </c>
      <c r="W8741" s="144" t="str">
        <f t="shared" si="1640"/>
        <v/>
      </c>
      <c r="X8741" s="146" t="str">
        <f>IF(C8741="","",IF(OR(C8741="Trade",C8741="Multi Position"),(X8740+V8741),IF(C8741="Deposit",(X8740+AE8741),IF(C8741="Withdrawal",(X8740-AE8741)))))</f>
        <v/>
      </c>
      <c r="Y8741" s="145" t="str">
        <f t="shared" si="1641"/>
        <v/>
      </c>
      <c r="Z8741" s="118"/>
      <c r="AA8741" s="118"/>
      <c r="AB8741" s="118"/>
      <c r="AC8741" s="118"/>
      <c r="AD8741" s="118"/>
      <c r="AE8741" s="139"/>
      <c r="AF8741" s="118"/>
      <c r="AG8741" s="118"/>
      <c r="AH8741" s="147" t="str">
        <f t="shared" si="1642"/>
        <v/>
      </c>
      <c r="AI8741" s="147" t="str">
        <f t="shared" si="1643"/>
        <v/>
      </c>
      <c r="AJ8741" s="148" t="str">
        <f t="shared" si="1632"/>
        <v/>
      </c>
      <c r="AK8741" s="148" t="str">
        <f t="shared" si="1633"/>
        <v/>
      </c>
      <c r="AL8741" s="147" t="str">
        <f t="shared" si="1634"/>
        <v/>
      </c>
      <c r="AM8741" s="147" t="str">
        <f t="shared" si="1635"/>
        <v/>
      </c>
      <c r="AN8741" s="147" t="str">
        <f t="shared" si="1636"/>
        <v/>
      </c>
      <c r="AO8741" s="118"/>
    </row>
    <row r="8742" spans="1:41">
      <c r="A8742" s="118"/>
      <c r="B8742" s="118"/>
      <c r="C8742" s="118"/>
      <c r="D8742" s="118"/>
      <c r="E8742" s="118"/>
      <c r="F8742" s="118"/>
      <c r="G8742" s="118"/>
      <c r="H8742" s="118"/>
      <c r="I8742" s="118"/>
      <c r="J8742" s="118"/>
      <c r="K8742" s="118"/>
      <c r="L8742" s="118"/>
      <c r="M8742" s="118"/>
      <c r="N8742" s="118"/>
      <c r="O8742" s="143" t="str">
        <f>IF(H8742="","",(S8742/S8742)&amp;":"&amp;ROUND(AH8742/S8742,2))</f>
        <v/>
      </c>
      <c r="P8742" s="118"/>
      <c r="Q8742" s="118"/>
      <c r="R8742" s="143" t="str">
        <f>IF(H8742="","",(S8742/S8742)&amp;":"&amp;ROUND(AI8742/S8742,2))</f>
        <v/>
      </c>
      <c r="S8742" s="144" t="str">
        <f t="shared" si="1637"/>
        <v/>
      </c>
      <c r="T8742" s="145" t="str">
        <f t="shared" si="1638"/>
        <v/>
      </c>
      <c r="U8742" s="118"/>
      <c r="V8742" s="145" t="str">
        <f t="shared" si="1639"/>
        <v/>
      </c>
      <c r="W8742" s="144" t="str">
        <f t="shared" si="1640"/>
        <v/>
      </c>
      <c r="X8742" s="146" t="str">
        <f>IF(C8742="","",IF(OR(C8742="Trade",C8742="Multi Position"),(X8741+V8742),IF(C8742="Deposit",(X8741+AE8742),IF(C8742="Withdrawal",(X8741-AE8742)))))</f>
        <v/>
      </c>
      <c r="Y8742" s="145" t="str">
        <f t="shared" si="1641"/>
        <v/>
      </c>
      <c r="Z8742" s="118"/>
      <c r="AA8742" s="118"/>
      <c r="AB8742" s="118"/>
      <c r="AC8742" s="118"/>
      <c r="AD8742" s="118"/>
      <c r="AE8742" s="139"/>
      <c r="AF8742" s="118"/>
      <c r="AG8742" s="118"/>
      <c r="AH8742" s="147" t="str">
        <f t="shared" si="1642"/>
        <v/>
      </c>
      <c r="AI8742" s="147" t="str">
        <f t="shared" si="1643"/>
        <v/>
      </c>
      <c r="AJ8742" s="148" t="str">
        <f t="shared" si="1632"/>
        <v/>
      </c>
      <c r="AK8742" s="148" t="str">
        <f t="shared" si="1633"/>
        <v/>
      </c>
      <c r="AL8742" s="147" t="str">
        <f t="shared" si="1634"/>
        <v/>
      </c>
      <c r="AM8742" s="147" t="str">
        <f t="shared" si="1635"/>
        <v/>
      </c>
      <c r="AN8742" s="147" t="str">
        <f t="shared" si="1636"/>
        <v/>
      </c>
      <c r="AO8742" s="118"/>
    </row>
    <row r="8743" spans="1:41">
      <c r="A8743" s="118"/>
      <c r="B8743" s="118"/>
      <c r="C8743" s="118"/>
      <c r="D8743" s="118"/>
      <c r="E8743" s="118"/>
      <c r="F8743" s="118"/>
      <c r="G8743" s="118"/>
      <c r="H8743" s="118"/>
      <c r="I8743" s="118"/>
      <c r="J8743" s="118"/>
      <c r="K8743" s="118"/>
      <c r="L8743" s="118"/>
      <c r="M8743" s="118"/>
      <c r="N8743" s="118"/>
      <c r="O8743" s="143" t="str">
        <f>IF(H8743="","",(S8743/S8743)&amp;":"&amp;ROUND(AH8743/S8743,2))</f>
        <v/>
      </c>
      <c r="P8743" s="118"/>
      <c r="Q8743" s="118"/>
      <c r="R8743" s="143" t="str">
        <f>IF(H8743="","",(S8743/S8743)&amp;":"&amp;ROUND(AI8743/S8743,2))</f>
        <v/>
      </c>
      <c r="S8743" s="144" t="str">
        <f t="shared" si="1637"/>
        <v/>
      </c>
      <c r="T8743" s="145" t="str">
        <f t="shared" si="1638"/>
        <v/>
      </c>
      <c r="U8743" s="118"/>
      <c r="V8743" s="145" t="str">
        <f t="shared" si="1639"/>
        <v/>
      </c>
      <c r="W8743" s="144" t="str">
        <f t="shared" si="1640"/>
        <v/>
      </c>
      <c r="X8743" s="146" t="str">
        <f>IF(C8743="","",IF(OR(C8743="Trade",C8743="Multi Position"),(X8742+V8743),IF(C8743="Deposit",(X8742+AE8743),IF(C8743="Withdrawal",(X8742-AE8743)))))</f>
        <v/>
      </c>
      <c r="Y8743" s="145" t="str">
        <f t="shared" si="1641"/>
        <v/>
      </c>
      <c r="Z8743" s="118"/>
      <c r="AA8743" s="118"/>
      <c r="AB8743" s="118"/>
      <c r="AC8743" s="118"/>
      <c r="AD8743" s="118"/>
      <c r="AE8743" s="139"/>
      <c r="AF8743" s="118"/>
      <c r="AG8743" s="118"/>
      <c r="AH8743" s="147" t="str">
        <f t="shared" si="1642"/>
        <v/>
      </c>
      <c r="AI8743" s="147" t="str">
        <f t="shared" si="1643"/>
        <v/>
      </c>
      <c r="AJ8743" s="148" t="str">
        <f t="shared" si="1632"/>
        <v/>
      </c>
      <c r="AK8743" s="148" t="str">
        <f t="shared" si="1633"/>
        <v/>
      </c>
      <c r="AL8743" s="147" t="str">
        <f t="shared" si="1634"/>
        <v/>
      </c>
      <c r="AM8743" s="147" t="str">
        <f t="shared" si="1635"/>
        <v/>
      </c>
      <c r="AN8743" s="147" t="str">
        <f t="shared" si="1636"/>
        <v/>
      </c>
      <c r="AO8743" s="118"/>
    </row>
    <row r="8744" spans="1:41">
      <c r="A8744" s="118"/>
      <c r="B8744" s="118"/>
      <c r="C8744" s="118"/>
      <c r="D8744" s="118"/>
      <c r="E8744" s="118"/>
      <c r="F8744" s="118"/>
      <c r="G8744" s="118"/>
      <c r="H8744" s="118"/>
      <c r="I8744" s="118"/>
      <c r="J8744" s="118"/>
      <c r="K8744" s="118"/>
      <c r="L8744" s="118"/>
      <c r="M8744" s="118"/>
      <c r="N8744" s="118"/>
      <c r="O8744" s="143" t="str">
        <f>IF(H8744="","",(S8744/S8744)&amp;":"&amp;ROUND(AH8744/S8744,2))</f>
        <v/>
      </c>
      <c r="P8744" s="118"/>
      <c r="Q8744" s="118"/>
      <c r="R8744" s="143" t="str">
        <f>IF(H8744="","",(S8744/S8744)&amp;":"&amp;ROUND(AI8744/S8744,2))</f>
        <v/>
      </c>
      <c r="S8744" s="144" t="str">
        <f t="shared" si="1637"/>
        <v/>
      </c>
      <c r="T8744" s="145" t="str">
        <f t="shared" si="1638"/>
        <v/>
      </c>
      <c r="U8744" s="118"/>
      <c r="V8744" s="145" t="str">
        <f t="shared" si="1639"/>
        <v/>
      </c>
      <c r="W8744" s="144" t="str">
        <f t="shared" si="1640"/>
        <v/>
      </c>
      <c r="X8744" s="146" t="str">
        <f>IF(C8744="","",IF(OR(C8744="Trade",C8744="Multi Position"),(X8743+V8744),IF(C8744="Deposit",(X8743+AE8744),IF(C8744="Withdrawal",(X8743-AE8744)))))</f>
        <v/>
      </c>
      <c r="Y8744" s="145" t="str">
        <f t="shared" si="1641"/>
        <v/>
      </c>
      <c r="Z8744" s="118"/>
      <c r="AA8744" s="118"/>
      <c r="AB8744" s="118"/>
      <c r="AC8744" s="118"/>
      <c r="AD8744" s="118"/>
      <c r="AE8744" s="139"/>
      <c r="AF8744" s="118"/>
      <c r="AG8744" s="118"/>
      <c r="AH8744" s="147" t="str">
        <f t="shared" si="1642"/>
        <v/>
      </c>
      <c r="AI8744" s="147" t="str">
        <f t="shared" si="1643"/>
        <v/>
      </c>
      <c r="AJ8744" s="148" t="str">
        <f t="shared" si="1632"/>
        <v/>
      </c>
      <c r="AK8744" s="148" t="str">
        <f t="shared" si="1633"/>
        <v/>
      </c>
      <c r="AL8744" s="147" t="str">
        <f t="shared" si="1634"/>
        <v/>
      </c>
      <c r="AM8744" s="147" t="str">
        <f t="shared" si="1635"/>
        <v/>
      </c>
      <c r="AN8744" s="147" t="str">
        <f t="shared" si="1636"/>
        <v/>
      </c>
      <c r="AO8744" s="118"/>
    </row>
    <row r="8745" spans="1:41">
      <c r="A8745" s="118"/>
      <c r="B8745" s="118"/>
      <c r="C8745" s="118"/>
      <c r="D8745" s="118"/>
      <c r="E8745" s="118"/>
      <c r="F8745" s="118"/>
      <c r="G8745" s="118"/>
      <c r="H8745" s="118"/>
      <c r="I8745" s="118"/>
      <c r="J8745" s="118"/>
      <c r="K8745" s="118"/>
      <c r="L8745" s="118"/>
      <c r="M8745" s="118"/>
      <c r="N8745" s="118"/>
      <c r="O8745" s="143" t="str">
        <f>IF(H8745="","",(S8745/S8745)&amp;":"&amp;ROUND(AH8745/S8745,2))</f>
        <v/>
      </c>
      <c r="P8745" s="118"/>
      <c r="Q8745" s="118"/>
      <c r="R8745" s="143" t="str">
        <f>IF(H8745="","",(S8745/S8745)&amp;":"&amp;ROUND(AI8745/S8745,2))</f>
        <v/>
      </c>
      <c r="S8745" s="144" t="str">
        <f t="shared" si="1637"/>
        <v/>
      </c>
      <c r="T8745" s="145" t="str">
        <f t="shared" si="1638"/>
        <v/>
      </c>
      <c r="U8745" s="118"/>
      <c r="V8745" s="145" t="str">
        <f t="shared" si="1639"/>
        <v/>
      </c>
      <c r="W8745" s="144" t="str">
        <f t="shared" si="1640"/>
        <v/>
      </c>
      <c r="X8745" s="146" t="str">
        <f>IF(C8745="","",IF(OR(C8745="Trade",C8745="Multi Position"),(X8744+V8745),IF(C8745="Deposit",(X8744+AE8745),IF(C8745="Withdrawal",(X8744-AE8745)))))</f>
        <v/>
      </c>
      <c r="Y8745" s="145" t="str">
        <f t="shared" si="1641"/>
        <v/>
      </c>
      <c r="Z8745" s="118"/>
      <c r="AA8745" s="118"/>
      <c r="AB8745" s="118"/>
      <c r="AC8745" s="118"/>
      <c r="AD8745" s="118"/>
      <c r="AE8745" s="139"/>
      <c r="AF8745" s="118"/>
      <c r="AG8745" s="118"/>
      <c r="AH8745" s="147" t="str">
        <f t="shared" si="1642"/>
        <v/>
      </c>
      <c r="AI8745" s="147" t="str">
        <f t="shared" si="1643"/>
        <v/>
      </c>
      <c r="AJ8745" s="148" t="str">
        <f t="shared" si="1632"/>
        <v/>
      </c>
      <c r="AK8745" s="148" t="str">
        <f t="shared" si="1633"/>
        <v/>
      </c>
      <c r="AL8745" s="147" t="str">
        <f t="shared" si="1634"/>
        <v/>
      </c>
      <c r="AM8745" s="147" t="str">
        <f t="shared" si="1635"/>
        <v/>
      </c>
      <c r="AN8745" s="147" t="str">
        <f t="shared" si="1636"/>
        <v/>
      </c>
      <c r="AO8745" s="118"/>
    </row>
    <row r="8746" spans="1:41">
      <c r="A8746" s="118"/>
      <c r="B8746" s="118"/>
      <c r="C8746" s="118"/>
      <c r="D8746" s="118"/>
      <c r="E8746" s="118"/>
      <c r="F8746" s="118"/>
      <c r="G8746" s="118"/>
      <c r="H8746" s="118"/>
      <c r="I8746" s="118"/>
      <c r="J8746" s="118"/>
      <c r="K8746" s="118"/>
      <c r="L8746" s="118"/>
      <c r="M8746" s="118"/>
      <c r="N8746" s="118"/>
      <c r="O8746" s="143" t="str">
        <f>IF(H8746="","",(S8746/S8746)&amp;":"&amp;ROUND(AH8746/S8746,2))</f>
        <v/>
      </c>
      <c r="P8746" s="118"/>
      <c r="Q8746" s="118"/>
      <c r="R8746" s="143" t="str">
        <f>IF(H8746="","",(S8746/S8746)&amp;":"&amp;ROUND(AI8746/S8746,2))</f>
        <v/>
      </c>
      <c r="S8746" s="144" t="str">
        <f t="shared" si="1637"/>
        <v/>
      </c>
      <c r="T8746" s="145" t="str">
        <f t="shared" si="1638"/>
        <v/>
      </c>
      <c r="U8746" s="118"/>
      <c r="V8746" s="145" t="str">
        <f t="shared" si="1639"/>
        <v/>
      </c>
      <c r="W8746" s="144" t="str">
        <f t="shared" si="1640"/>
        <v/>
      </c>
      <c r="X8746" s="146" t="str">
        <f>IF(C8746="","",IF(OR(C8746="Trade",C8746="Multi Position"),(X8745+V8746),IF(C8746="Deposit",(X8745+AE8746),IF(C8746="Withdrawal",(X8745-AE8746)))))</f>
        <v/>
      </c>
      <c r="Y8746" s="145" t="str">
        <f t="shared" si="1641"/>
        <v/>
      </c>
      <c r="Z8746" s="118"/>
      <c r="AA8746" s="118"/>
      <c r="AB8746" s="118"/>
      <c r="AC8746" s="118"/>
      <c r="AD8746" s="118"/>
      <c r="AE8746" s="139"/>
      <c r="AF8746" s="118"/>
      <c r="AG8746" s="118"/>
      <c r="AH8746" s="147" t="str">
        <f t="shared" si="1642"/>
        <v/>
      </c>
      <c r="AI8746" s="147" t="str">
        <f t="shared" si="1643"/>
        <v/>
      </c>
      <c r="AJ8746" s="148" t="str">
        <f t="shared" si="1632"/>
        <v/>
      </c>
      <c r="AK8746" s="148" t="str">
        <f t="shared" si="1633"/>
        <v/>
      </c>
      <c r="AL8746" s="147" t="str">
        <f t="shared" si="1634"/>
        <v/>
      </c>
      <c r="AM8746" s="147" t="str">
        <f t="shared" si="1635"/>
        <v/>
      </c>
      <c r="AN8746" s="147" t="str">
        <f t="shared" si="1636"/>
        <v/>
      </c>
      <c r="AO8746" s="118"/>
    </row>
    <row r="8747" spans="1:41">
      <c r="A8747" s="118"/>
      <c r="B8747" s="118"/>
      <c r="C8747" s="118"/>
      <c r="D8747" s="118"/>
      <c r="E8747" s="118"/>
      <c r="F8747" s="118"/>
      <c r="G8747" s="118"/>
      <c r="H8747" s="118"/>
      <c r="I8747" s="118"/>
      <c r="J8747" s="118"/>
      <c r="K8747" s="118"/>
      <c r="L8747" s="118"/>
      <c r="M8747" s="118"/>
      <c r="N8747" s="118"/>
      <c r="O8747" s="143" t="str">
        <f>IF(H8747="","",(S8747/S8747)&amp;":"&amp;ROUND(AH8747/S8747,2))</f>
        <v/>
      </c>
      <c r="P8747" s="118"/>
      <c r="Q8747" s="118"/>
      <c r="R8747" s="143" t="str">
        <f>IF(H8747="","",(S8747/S8747)&amp;":"&amp;ROUND(AI8747/S8747,2))</f>
        <v/>
      </c>
      <c r="S8747" s="144" t="str">
        <f t="shared" si="1637"/>
        <v/>
      </c>
      <c r="T8747" s="145" t="str">
        <f t="shared" si="1638"/>
        <v/>
      </c>
      <c r="U8747" s="118"/>
      <c r="V8747" s="145" t="str">
        <f t="shared" si="1639"/>
        <v/>
      </c>
      <c r="W8747" s="144" t="str">
        <f t="shared" si="1640"/>
        <v/>
      </c>
      <c r="X8747" s="146" t="str">
        <f>IF(C8747="","",IF(OR(C8747="Trade",C8747="Multi Position"),(X8746+V8747),IF(C8747="Deposit",(X8746+AE8747),IF(C8747="Withdrawal",(X8746-AE8747)))))</f>
        <v/>
      </c>
      <c r="Y8747" s="145" t="str">
        <f t="shared" si="1641"/>
        <v/>
      </c>
      <c r="Z8747" s="118"/>
      <c r="AA8747" s="118"/>
      <c r="AB8747" s="118"/>
      <c r="AC8747" s="118"/>
      <c r="AD8747" s="118"/>
      <c r="AE8747" s="139"/>
      <c r="AF8747" s="118"/>
      <c r="AG8747" s="118"/>
      <c r="AH8747" s="147" t="str">
        <f t="shared" si="1642"/>
        <v/>
      </c>
      <c r="AI8747" s="147" t="str">
        <f t="shared" si="1643"/>
        <v/>
      </c>
      <c r="AJ8747" s="148" t="str">
        <f t="shared" si="1632"/>
        <v/>
      </c>
      <c r="AK8747" s="148" t="str">
        <f t="shared" si="1633"/>
        <v/>
      </c>
      <c r="AL8747" s="147" t="str">
        <f t="shared" si="1634"/>
        <v/>
      </c>
      <c r="AM8747" s="147" t="str">
        <f t="shared" si="1635"/>
        <v/>
      </c>
      <c r="AN8747" s="147" t="str">
        <f t="shared" si="1636"/>
        <v/>
      </c>
      <c r="AO8747" s="118"/>
    </row>
    <row r="8748" spans="1:41">
      <c r="A8748" s="118"/>
      <c r="B8748" s="118"/>
      <c r="C8748" s="118"/>
      <c r="D8748" s="118"/>
      <c r="E8748" s="118"/>
      <c r="F8748" s="118"/>
      <c r="G8748" s="118"/>
      <c r="H8748" s="118"/>
      <c r="I8748" s="118"/>
      <c r="J8748" s="118"/>
      <c r="K8748" s="118"/>
      <c r="L8748" s="118"/>
      <c r="M8748" s="118"/>
      <c r="N8748" s="118"/>
      <c r="O8748" s="143" t="str">
        <f>IF(H8748="","",(S8748/S8748)&amp;":"&amp;ROUND(AH8748/S8748,2))</f>
        <v/>
      </c>
      <c r="P8748" s="118"/>
      <c r="Q8748" s="118"/>
      <c r="R8748" s="143" t="str">
        <f>IF(H8748="","",(S8748/S8748)&amp;":"&amp;ROUND(AI8748/S8748,2))</f>
        <v/>
      </c>
      <c r="S8748" s="144" t="str">
        <f t="shared" si="1637"/>
        <v/>
      </c>
      <c r="T8748" s="145" t="str">
        <f t="shared" si="1638"/>
        <v/>
      </c>
      <c r="U8748" s="118"/>
      <c r="V8748" s="145" t="str">
        <f t="shared" si="1639"/>
        <v/>
      </c>
      <c r="W8748" s="144" t="str">
        <f t="shared" si="1640"/>
        <v/>
      </c>
      <c r="X8748" s="146" t="str">
        <f>IF(C8748="","",IF(OR(C8748="Trade",C8748="Multi Position"),(X8747+V8748),IF(C8748="Deposit",(X8747+AE8748),IF(C8748="Withdrawal",(X8747-AE8748)))))</f>
        <v/>
      </c>
      <c r="Y8748" s="145" t="str">
        <f t="shared" si="1641"/>
        <v/>
      </c>
      <c r="Z8748" s="118"/>
      <c r="AA8748" s="118"/>
      <c r="AB8748" s="118"/>
      <c r="AC8748" s="118"/>
      <c r="AD8748" s="118"/>
      <c r="AE8748" s="139"/>
      <c r="AF8748" s="118"/>
      <c r="AG8748" s="118"/>
      <c r="AH8748" s="147" t="str">
        <f t="shared" si="1642"/>
        <v/>
      </c>
      <c r="AI8748" s="147" t="str">
        <f t="shared" si="1643"/>
        <v/>
      </c>
      <c r="AJ8748" s="148" t="str">
        <f t="shared" si="1632"/>
        <v/>
      </c>
      <c r="AK8748" s="148" t="str">
        <f t="shared" si="1633"/>
        <v/>
      </c>
      <c r="AL8748" s="147" t="str">
        <f t="shared" si="1634"/>
        <v/>
      </c>
      <c r="AM8748" s="147" t="str">
        <f t="shared" si="1635"/>
        <v/>
      </c>
      <c r="AN8748" s="147" t="str">
        <f t="shared" si="1636"/>
        <v/>
      </c>
      <c r="AO8748" s="118"/>
    </row>
    <row r="8749" spans="1:41">
      <c r="A8749" s="118"/>
      <c r="B8749" s="118"/>
      <c r="C8749" s="118"/>
      <c r="D8749" s="118"/>
      <c r="E8749" s="118"/>
      <c r="F8749" s="118"/>
      <c r="G8749" s="118"/>
      <c r="H8749" s="118"/>
      <c r="I8749" s="118"/>
      <c r="J8749" s="118"/>
      <c r="K8749" s="118"/>
      <c r="L8749" s="118"/>
      <c r="M8749" s="118"/>
      <c r="N8749" s="118"/>
      <c r="O8749" s="143" t="str">
        <f>IF(H8749="","",(S8749/S8749)&amp;":"&amp;ROUND(AH8749/S8749,2))</f>
        <v/>
      </c>
      <c r="P8749" s="118"/>
      <c r="Q8749" s="118"/>
      <c r="R8749" s="143" t="str">
        <f>IF(H8749="","",(S8749/S8749)&amp;":"&amp;ROUND(AI8749/S8749,2))</f>
        <v/>
      </c>
      <c r="S8749" s="144" t="str">
        <f t="shared" si="1637"/>
        <v/>
      </c>
      <c r="T8749" s="145" t="str">
        <f t="shared" si="1638"/>
        <v/>
      </c>
      <c r="U8749" s="118"/>
      <c r="V8749" s="145" t="str">
        <f t="shared" si="1639"/>
        <v/>
      </c>
      <c r="W8749" s="144" t="str">
        <f t="shared" si="1640"/>
        <v/>
      </c>
      <c r="X8749" s="146" t="str">
        <f>IF(C8749="","",IF(OR(C8749="Trade",C8749="Multi Position"),(X8748+V8749),IF(C8749="Deposit",(X8748+AE8749),IF(C8749="Withdrawal",(X8748-AE8749)))))</f>
        <v/>
      </c>
      <c r="Y8749" s="145" t="str">
        <f t="shared" si="1641"/>
        <v/>
      </c>
      <c r="Z8749" s="118"/>
      <c r="AA8749" s="118"/>
      <c r="AB8749" s="118"/>
      <c r="AC8749" s="118"/>
      <c r="AD8749" s="118"/>
      <c r="AE8749" s="139"/>
      <c r="AF8749" s="118"/>
      <c r="AG8749" s="118"/>
      <c r="AH8749" s="147" t="str">
        <f t="shared" si="1642"/>
        <v/>
      </c>
      <c r="AI8749" s="147" t="str">
        <f t="shared" si="1643"/>
        <v/>
      </c>
      <c r="AJ8749" s="148" t="str">
        <f t="shared" si="1632"/>
        <v/>
      </c>
      <c r="AK8749" s="148" t="str">
        <f t="shared" si="1633"/>
        <v/>
      </c>
      <c r="AL8749" s="147" t="str">
        <f t="shared" si="1634"/>
        <v/>
      </c>
      <c r="AM8749" s="147" t="str">
        <f t="shared" si="1635"/>
        <v/>
      </c>
      <c r="AN8749" s="147" t="str">
        <f t="shared" si="1636"/>
        <v/>
      </c>
      <c r="AO8749" s="118"/>
    </row>
    <row r="8750" spans="1:41">
      <c r="A8750" s="118"/>
      <c r="B8750" s="118"/>
      <c r="C8750" s="118"/>
      <c r="D8750" s="118"/>
      <c r="E8750" s="118"/>
      <c r="F8750" s="118"/>
      <c r="G8750" s="118"/>
      <c r="H8750" s="118"/>
      <c r="I8750" s="118"/>
      <c r="J8750" s="118"/>
      <c r="K8750" s="118"/>
      <c r="L8750" s="118"/>
      <c r="M8750" s="118"/>
      <c r="N8750" s="118"/>
      <c r="O8750" s="143" t="str">
        <f>IF(H8750="","",(S8750/S8750)&amp;":"&amp;ROUND(AH8750/S8750,2))</f>
        <v/>
      </c>
      <c r="P8750" s="118"/>
      <c r="Q8750" s="118"/>
      <c r="R8750" s="143" t="str">
        <f>IF(H8750="","",(S8750/S8750)&amp;":"&amp;ROUND(AI8750/S8750,2))</f>
        <v/>
      </c>
      <c r="S8750" s="144" t="str">
        <f t="shared" si="1637"/>
        <v/>
      </c>
      <c r="T8750" s="145" t="str">
        <f t="shared" si="1638"/>
        <v/>
      </c>
      <c r="U8750" s="118"/>
      <c r="V8750" s="145" t="str">
        <f t="shared" si="1639"/>
        <v/>
      </c>
      <c r="W8750" s="144" t="str">
        <f t="shared" si="1640"/>
        <v/>
      </c>
      <c r="X8750" s="146" t="str">
        <f>IF(C8750="","",IF(OR(C8750="Trade",C8750="Multi Position"),(X8749+V8750),IF(C8750="Deposit",(X8749+AE8750),IF(C8750="Withdrawal",(X8749-AE8750)))))</f>
        <v/>
      </c>
      <c r="Y8750" s="145" t="str">
        <f t="shared" si="1641"/>
        <v/>
      </c>
      <c r="Z8750" s="118"/>
      <c r="AA8750" s="118"/>
      <c r="AB8750" s="118"/>
      <c r="AC8750" s="118"/>
      <c r="AD8750" s="118"/>
      <c r="AE8750" s="139"/>
      <c r="AF8750" s="118"/>
      <c r="AG8750" s="118"/>
      <c r="AH8750" s="147" t="str">
        <f t="shared" si="1642"/>
        <v/>
      </c>
      <c r="AI8750" s="147" t="str">
        <f t="shared" si="1643"/>
        <v/>
      </c>
      <c r="AJ8750" s="148" t="str">
        <f t="shared" si="1632"/>
        <v/>
      </c>
      <c r="AK8750" s="148" t="str">
        <f t="shared" si="1633"/>
        <v/>
      </c>
      <c r="AL8750" s="147" t="str">
        <f t="shared" si="1634"/>
        <v/>
      </c>
      <c r="AM8750" s="147" t="str">
        <f t="shared" si="1635"/>
        <v/>
      </c>
      <c r="AN8750" s="147" t="str">
        <f t="shared" si="1636"/>
        <v/>
      </c>
      <c r="AO8750" s="118"/>
    </row>
    <row r="8751" spans="1:41">
      <c r="A8751" s="118"/>
      <c r="B8751" s="118"/>
      <c r="C8751" s="118"/>
      <c r="D8751" s="118"/>
      <c r="E8751" s="118"/>
      <c r="F8751" s="118"/>
      <c r="G8751" s="118"/>
      <c r="H8751" s="118"/>
      <c r="I8751" s="118"/>
      <c r="J8751" s="118"/>
      <c r="K8751" s="118"/>
      <c r="L8751" s="118"/>
      <c r="M8751" s="118"/>
      <c r="N8751" s="118"/>
      <c r="O8751" s="143" t="str">
        <f>IF(H8751="","",(S8751/S8751)&amp;":"&amp;ROUND(AH8751/S8751,2))</f>
        <v/>
      </c>
      <c r="P8751" s="118"/>
      <c r="Q8751" s="118"/>
      <c r="R8751" s="143" t="str">
        <f>IF(H8751="","",(S8751/S8751)&amp;":"&amp;ROUND(AI8751/S8751,2))</f>
        <v/>
      </c>
      <c r="S8751" s="144" t="str">
        <f t="shared" si="1637"/>
        <v/>
      </c>
      <c r="T8751" s="145" t="str">
        <f t="shared" si="1638"/>
        <v/>
      </c>
      <c r="U8751" s="118"/>
      <c r="V8751" s="145" t="str">
        <f t="shared" si="1639"/>
        <v/>
      </c>
      <c r="W8751" s="144" t="str">
        <f t="shared" si="1640"/>
        <v/>
      </c>
      <c r="X8751" s="146" t="str">
        <f>IF(C8751="","",IF(OR(C8751="Trade",C8751="Multi Position"),(X8750+V8751),IF(C8751="Deposit",(X8750+AE8751),IF(C8751="Withdrawal",(X8750-AE8751)))))</f>
        <v/>
      </c>
      <c r="Y8751" s="145" t="str">
        <f t="shared" si="1641"/>
        <v/>
      </c>
      <c r="Z8751" s="118"/>
      <c r="AA8751" s="118"/>
      <c r="AB8751" s="118"/>
      <c r="AC8751" s="118"/>
      <c r="AD8751" s="118"/>
      <c r="AE8751" s="139"/>
      <c r="AF8751" s="118"/>
      <c r="AG8751" s="118"/>
      <c r="AH8751" s="147" t="str">
        <f t="shared" si="1642"/>
        <v/>
      </c>
      <c r="AI8751" s="147" t="str">
        <f t="shared" si="1643"/>
        <v/>
      </c>
      <c r="AJ8751" s="148" t="str">
        <f t="shared" si="1632"/>
        <v/>
      </c>
      <c r="AK8751" s="148" t="str">
        <f t="shared" si="1633"/>
        <v/>
      </c>
      <c r="AL8751" s="147" t="str">
        <f t="shared" si="1634"/>
        <v/>
      </c>
      <c r="AM8751" s="147" t="str">
        <f t="shared" si="1635"/>
        <v/>
      </c>
      <c r="AN8751" s="147" t="str">
        <f t="shared" si="1636"/>
        <v/>
      </c>
      <c r="AO8751" s="118"/>
    </row>
    <row r="8752" spans="1:41">
      <c r="A8752" s="118"/>
      <c r="B8752" s="118"/>
      <c r="C8752" s="118"/>
      <c r="D8752" s="118"/>
      <c r="E8752" s="118"/>
      <c r="F8752" s="118"/>
      <c r="G8752" s="118"/>
      <c r="H8752" s="118"/>
      <c r="I8752" s="118"/>
      <c r="J8752" s="118"/>
      <c r="K8752" s="118"/>
      <c r="L8752" s="118"/>
      <c r="M8752" s="118"/>
      <c r="N8752" s="118"/>
      <c r="O8752" s="143" t="str">
        <f>IF(H8752="","",(S8752/S8752)&amp;":"&amp;ROUND(AH8752/S8752,2))</f>
        <v/>
      </c>
      <c r="P8752" s="118"/>
      <c r="Q8752" s="118"/>
      <c r="R8752" s="143" t="str">
        <f>IF(H8752="","",(S8752/S8752)&amp;":"&amp;ROUND(AI8752/S8752,2))</f>
        <v/>
      </c>
      <c r="S8752" s="144" t="str">
        <f t="shared" si="1637"/>
        <v/>
      </c>
      <c r="T8752" s="145" t="str">
        <f t="shared" si="1638"/>
        <v/>
      </c>
      <c r="U8752" s="118"/>
      <c r="V8752" s="145" t="str">
        <f t="shared" si="1639"/>
        <v/>
      </c>
      <c r="W8752" s="144" t="str">
        <f t="shared" si="1640"/>
        <v/>
      </c>
      <c r="X8752" s="146" t="str">
        <f>IF(C8752="","",IF(OR(C8752="Trade",C8752="Multi Position"),(X8751+V8752),IF(C8752="Deposit",(X8751+AE8752),IF(C8752="Withdrawal",(X8751-AE8752)))))</f>
        <v/>
      </c>
      <c r="Y8752" s="145" t="str">
        <f t="shared" si="1641"/>
        <v/>
      </c>
      <c r="Z8752" s="118"/>
      <c r="AA8752" s="118"/>
      <c r="AB8752" s="118"/>
      <c r="AC8752" s="118"/>
      <c r="AD8752" s="118"/>
      <c r="AE8752" s="139"/>
      <c r="AF8752" s="118"/>
      <c r="AG8752" s="118"/>
      <c r="AH8752" s="147" t="str">
        <f t="shared" si="1642"/>
        <v/>
      </c>
      <c r="AI8752" s="147" t="str">
        <f t="shared" si="1643"/>
        <v/>
      </c>
      <c r="AJ8752" s="148" t="str">
        <f t="shared" si="1632"/>
        <v/>
      </c>
      <c r="AK8752" s="148" t="str">
        <f t="shared" si="1633"/>
        <v/>
      </c>
      <c r="AL8752" s="147" t="str">
        <f t="shared" si="1634"/>
        <v/>
      </c>
      <c r="AM8752" s="147" t="str">
        <f t="shared" si="1635"/>
        <v/>
      </c>
      <c r="AN8752" s="147" t="str">
        <f t="shared" si="1636"/>
        <v/>
      </c>
      <c r="AO8752" s="118"/>
    </row>
    <row r="8753" spans="1:41">
      <c r="A8753" s="118"/>
      <c r="B8753" s="118"/>
      <c r="C8753" s="118"/>
      <c r="D8753" s="118"/>
      <c r="E8753" s="118"/>
      <c r="F8753" s="118"/>
      <c r="G8753" s="118"/>
      <c r="H8753" s="118"/>
      <c r="I8753" s="118"/>
      <c r="J8753" s="118"/>
      <c r="K8753" s="118"/>
      <c r="L8753" s="118"/>
      <c r="M8753" s="118"/>
      <c r="N8753" s="118"/>
      <c r="O8753" s="143" t="str">
        <f>IF(H8753="","",(S8753/S8753)&amp;":"&amp;ROUND(AH8753/S8753,2))</f>
        <v/>
      </c>
      <c r="P8753" s="118"/>
      <c r="Q8753" s="118"/>
      <c r="R8753" s="143" t="str">
        <f>IF(H8753="","",(S8753/S8753)&amp;":"&amp;ROUND(AI8753/S8753,2))</f>
        <v/>
      </c>
      <c r="S8753" s="144" t="str">
        <f t="shared" si="1637"/>
        <v/>
      </c>
      <c r="T8753" s="145" t="str">
        <f t="shared" si="1638"/>
        <v/>
      </c>
      <c r="U8753" s="118"/>
      <c r="V8753" s="145" t="str">
        <f t="shared" si="1639"/>
        <v/>
      </c>
      <c r="W8753" s="144" t="str">
        <f t="shared" si="1640"/>
        <v/>
      </c>
      <c r="X8753" s="146" t="str">
        <f>IF(C8753="","",IF(OR(C8753="Trade",C8753="Multi Position"),(X8752+V8753),IF(C8753="Deposit",(X8752+AE8753),IF(C8753="Withdrawal",(X8752-AE8753)))))</f>
        <v/>
      </c>
      <c r="Y8753" s="145" t="str">
        <f t="shared" si="1641"/>
        <v/>
      </c>
      <c r="Z8753" s="118"/>
      <c r="AA8753" s="118"/>
      <c r="AB8753" s="118"/>
      <c r="AC8753" s="118"/>
      <c r="AD8753" s="118"/>
      <c r="AE8753" s="139"/>
      <c r="AF8753" s="118"/>
      <c r="AG8753" s="118"/>
      <c r="AH8753" s="147" t="str">
        <f t="shared" si="1642"/>
        <v/>
      </c>
      <c r="AI8753" s="147" t="str">
        <f t="shared" si="1643"/>
        <v/>
      </c>
      <c r="AJ8753" s="148" t="str">
        <f t="shared" si="1632"/>
        <v/>
      </c>
      <c r="AK8753" s="148" t="str">
        <f t="shared" si="1633"/>
        <v/>
      </c>
      <c r="AL8753" s="147" t="str">
        <f t="shared" si="1634"/>
        <v/>
      </c>
      <c r="AM8753" s="147" t="str">
        <f t="shared" si="1635"/>
        <v/>
      </c>
      <c r="AN8753" s="147" t="str">
        <f t="shared" si="1636"/>
        <v/>
      </c>
      <c r="AO8753" s="118"/>
    </row>
    <row r="8754" spans="1:41">
      <c r="A8754" s="118"/>
      <c r="B8754" s="118"/>
      <c r="C8754" s="118"/>
      <c r="D8754" s="118"/>
      <c r="E8754" s="118"/>
      <c r="F8754" s="118"/>
      <c r="G8754" s="118"/>
      <c r="H8754" s="118"/>
      <c r="I8754" s="118"/>
      <c r="J8754" s="118"/>
      <c r="K8754" s="118"/>
      <c r="L8754" s="118"/>
      <c r="M8754" s="118"/>
      <c r="N8754" s="118"/>
      <c r="O8754" s="143" t="str">
        <f>IF(H8754="","",(S8754/S8754)&amp;":"&amp;ROUND(AH8754/S8754,2))</f>
        <v/>
      </c>
      <c r="P8754" s="118"/>
      <c r="Q8754" s="118"/>
      <c r="R8754" s="143" t="str">
        <f>IF(H8754="","",(S8754/S8754)&amp;":"&amp;ROUND(AI8754/S8754,2))</f>
        <v/>
      </c>
      <c r="S8754" s="144" t="str">
        <f t="shared" si="1637"/>
        <v/>
      </c>
      <c r="T8754" s="145" t="str">
        <f t="shared" si="1638"/>
        <v/>
      </c>
      <c r="U8754" s="118"/>
      <c r="V8754" s="145" t="str">
        <f t="shared" si="1639"/>
        <v/>
      </c>
      <c r="W8754" s="144" t="str">
        <f t="shared" si="1640"/>
        <v/>
      </c>
      <c r="X8754" s="146" t="str">
        <f>IF(C8754="","",IF(OR(C8754="Trade",C8754="Multi Position"),(X8753+V8754),IF(C8754="Deposit",(X8753+AE8754),IF(C8754="Withdrawal",(X8753-AE8754)))))</f>
        <v/>
      </c>
      <c r="Y8754" s="145" t="str">
        <f t="shared" si="1641"/>
        <v/>
      </c>
      <c r="Z8754" s="118"/>
      <c r="AA8754" s="118"/>
      <c r="AB8754" s="118"/>
      <c r="AC8754" s="118"/>
      <c r="AD8754" s="118"/>
      <c r="AE8754" s="139"/>
      <c r="AF8754" s="118"/>
      <c r="AG8754" s="118"/>
      <c r="AH8754" s="147" t="str">
        <f t="shared" si="1642"/>
        <v/>
      </c>
      <c r="AI8754" s="147" t="str">
        <f t="shared" si="1643"/>
        <v/>
      </c>
      <c r="AJ8754" s="148" t="str">
        <f t="shared" si="1632"/>
        <v/>
      </c>
      <c r="AK8754" s="148" t="str">
        <f t="shared" si="1633"/>
        <v/>
      </c>
      <c r="AL8754" s="147" t="str">
        <f t="shared" si="1634"/>
        <v/>
      </c>
      <c r="AM8754" s="147" t="str">
        <f t="shared" si="1635"/>
        <v/>
      </c>
      <c r="AN8754" s="147" t="str">
        <f t="shared" si="1636"/>
        <v/>
      </c>
      <c r="AO8754" s="118"/>
    </row>
    <row r="8755" spans="1:41">
      <c r="A8755" s="118"/>
      <c r="B8755" s="118"/>
      <c r="C8755" s="118"/>
      <c r="D8755" s="118"/>
      <c r="E8755" s="118"/>
      <c r="F8755" s="118"/>
      <c r="G8755" s="118"/>
      <c r="H8755" s="118"/>
      <c r="I8755" s="118"/>
      <c r="J8755" s="118"/>
      <c r="K8755" s="118"/>
      <c r="L8755" s="118"/>
      <c r="M8755" s="118"/>
      <c r="N8755" s="118"/>
      <c r="O8755" s="143" t="str">
        <f>IF(H8755="","",(S8755/S8755)&amp;":"&amp;ROUND(AH8755/S8755,2))</f>
        <v/>
      </c>
      <c r="P8755" s="118"/>
      <c r="Q8755" s="118"/>
      <c r="R8755" s="143" t="str">
        <f>IF(H8755="","",(S8755/S8755)&amp;":"&amp;ROUND(AI8755/S8755,2))</f>
        <v/>
      </c>
      <c r="S8755" s="144" t="str">
        <f t="shared" si="1637"/>
        <v/>
      </c>
      <c r="T8755" s="145" t="str">
        <f t="shared" si="1638"/>
        <v/>
      </c>
      <c r="U8755" s="118"/>
      <c r="V8755" s="145" t="str">
        <f t="shared" si="1639"/>
        <v/>
      </c>
      <c r="W8755" s="144" t="str">
        <f t="shared" si="1640"/>
        <v/>
      </c>
      <c r="X8755" s="146" t="str">
        <f>IF(C8755="","",IF(OR(C8755="Trade",C8755="Multi Position"),(X8754+V8755),IF(C8755="Deposit",(X8754+AE8755),IF(C8755="Withdrawal",(X8754-AE8755)))))</f>
        <v/>
      </c>
      <c r="Y8755" s="145" t="str">
        <f t="shared" si="1641"/>
        <v/>
      </c>
      <c r="Z8755" s="118"/>
      <c r="AA8755" s="118"/>
      <c r="AB8755" s="118"/>
      <c r="AC8755" s="118"/>
      <c r="AD8755" s="118"/>
      <c r="AE8755" s="139"/>
      <c r="AF8755" s="118"/>
      <c r="AG8755" s="118"/>
      <c r="AH8755" s="147" t="str">
        <f t="shared" si="1642"/>
        <v/>
      </c>
      <c r="AI8755" s="147" t="str">
        <f t="shared" si="1643"/>
        <v/>
      </c>
      <c r="AJ8755" s="148" t="str">
        <f t="shared" si="1632"/>
        <v/>
      </c>
      <c r="AK8755" s="148" t="str">
        <f t="shared" si="1633"/>
        <v/>
      </c>
      <c r="AL8755" s="147" t="str">
        <f t="shared" si="1634"/>
        <v/>
      </c>
      <c r="AM8755" s="147" t="str">
        <f t="shared" si="1635"/>
        <v/>
      </c>
      <c r="AN8755" s="147" t="str">
        <f t="shared" si="1636"/>
        <v/>
      </c>
      <c r="AO8755" s="118"/>
    </row>
    <row r="8756" spans="1:41">
      <c r="A8756" s="118"/>
      <c r="B8756" s="118"/>
      <c r="C8756" s="118"/>
      <c r="D8756" s="118"/>
      <c r="E8756" s="118"/>
      <c r="F8756" s="118"/>
      <c r="G8756" s="118"/>
      <c r="H8756" s="118"/>
      <c r="I8756" s="118"/>
      <c r="J8756" s="118"/>
      <c r="K8756" s="118"/>
      <c r="L8756" s="118"/>
      <c r="M8756" s="118"/>
      <c r="N8756" s="118"/>
      <c r="O8756" s="143" t="str">
        <f>IF(H8756="","",(S8756/S8756)&amp;":"&amp;ROUND(AH8756/S8756,2))</f>
        <v/>
      </c>
      <c r="P8756" s="118"/>
      <c r="Q8756" s="118"/>
      <c r="R8756" s="143" t="str">
        <f>IF(H8756="","",(S8756/S8756)&amp;":"&amp;ROUND(AI8756/S8756,2))</f>
        <v/>
      </c>
      <c r="S8756" s="144" t="str">
        <f t="shared" si="1637"/>
        <v/>
      </c>
      <c r="T8756" s="145" t="str">
        <f t="shared" si="1638"/>
        <v/>
      </c>
      <c r="U8756" s="118"/>
      <c r="V8756" s="145" t="str">
        <f t="shared" si="1639"/>
        <v/>
      </c>
      <c r="W8756" s="144" t="str">
        <f t="shared" si="1640"/>
        <v/>
      </c>
      <c r="X8756" s="146" t="str">
        <f>IF(C8756="","",IF(OR(C8756="Trade",C8756="Multi Position"),(X8755+V8756),IF(C8756="Deposit",(X8755+AE8756),IF(C8756="Withdrawal",(X8755-AE8756)))))</f>
        <v/>
      </c>
      <c r="Y8756" s="145" t="str">
        <f t="shared" si="1641"/>
        <v/>
      </c>
      <c r="Z8756" s="118"/>
      <c r="AA8756" s="118"/>
      <c r="AB8756" s="118"/>
      <c r="AC8756" s="118"/>
      <c r="AD8756" s="118"/>
      <c r="AE8756" s="139"/>
      <c r="AF8756" s="118"/>
      <c r="AG8756" s="118"/>
      <c r="AH8756" s="147" t="str">
        <f t="shared" si="1642"/>
        <v/>
      </c>
      <c r="AI8756" s="147" t="str">
        <f t="shared" si="1643"/>
        <v/>
      </c>
      <c r="AJ8756" s="148" t="str">
        <f t="shared" si="1632"/>
        <v/>
      </c>
      <c r="AK8756" s="148" t="str">
        <f t="shared" si="1633"/>
        <v/>
      </c>
      <c r="AL8756" s="147" t="str">
        <f t="shared" si="1634"/>
        <v/>
      </c>
      <c r="AM8756" s="147" t="str">
        <f t="shared" si="1635"/>
        <v/>
      </c>
      <c r="AN8756" s="147" t="str">
        <f t="shared" si="1636"/>
        <v/>
      </c>
      <c r="AO8756" s="118"/>
    </row>
    <row r="8757" spans="1:41">
      <c r="A8757" s="118"/>
      <c r="B8757" s="118"/>
      <c r="C8757" s="118"/>
      <c r="D8757" s="118"/>
      <c r="E8757" s="118"/>
      <c r="F8757" s="118"/>
      <c r="G8757" s="118"/>
      <c r="H8757" s="118"/>
      <c r="I8757" s="118"/>
      <c r="J8757" s="118"/>
      <c r="K8757" s="118"/>
      <c r="L8757" s="118"/>
      <c r="M8757" s="118"/>
      <c r="N8757" s="118"/>
      <c r="O8757" s="143" t="str">
        <f>IF(H8757="","",(S8757/S8757)&amp;":"&amp;ROUND(AH8757/S8757,2))</f>
        <v/>
      </c>
      <c r="P8757" s="118"/>
      <c r="Q8757" s="118"/>
      <c r="R8757" s="143" t="str">
        <f>IF(H8757="","",(S8757/S8757)&amp;":"&amp;ROUND(AI8757/S8757,2))</f>
        <v/>
      </c>
      <c r="S8757" s="144" t="str">
        <f t="shared" si="1637"/>
        <v/>
      </c>
      <c r="T8757" s="145" t="str">
        <f t="shared" si="1638"/>
        <v/>
      </c>
      <c r="U8757" s="118"/>
      <c r="V8757" s="145" t="str">
        <f t="shared" si="1639"/>
        <v/>
      </c>
      <c r="W8757" s="144" t="str">
        <f t="shared" si="1640"/>
        <v/>
      </c>
      <c r="X8757" s="146" t="str">
        <f>IF(C8757="","",IF(OR(C8757="Trade",C8757="Multi Position"),(X8756+V8757),IF(C8757="Deposit",(X8756+AE8757),IF(C8757="Withdrawal",(X8756-AE8757)))))</f>
        <v/>
      </c>
      <c r="Y8757" s="145" t="str">
        <f t="shared" si="1641"/>
        <v/>
      </c>
      <c r="Z8757" s="118"/>
      <c r="AA8757" s="118"/>
      <c r="AB8757" s="118"/>
      <c r="AC8757" s="118"/>
      <c r="AD8757" s="118"/>
      <c r="AE8757" s="139"/>
      <c r="AF8757" s="118"/>
      <c r="AG8757" s="118"/>
      <c r="AH8757" s="147" t="str">
        <f t="shared" si="1642"/>
        <v/>
      </c>
      <c r="AI8757" s="147" t="str">
        <f t="shared" si="1643"/>
        <v/>
      </c>
      <c r="AJ8757" s="148" t="str">
        <f t="shared" si="1632"/>
        <v/>
      </c>
      <c r="AK8757" s="148" t="str">
        <f t="shared" si="1633"/>
        <v/>
      </c>
      <c r="AL8757" s="147" t="str">
        <f t="shared" si="1634"/>
        <v/>
      </c>
      <c r="AM8757" s="147" t="str">
        <f t="shared" si="1635"/>
        <v/>
      </c>
      <c r="AN8757" s="147" t="str">
        <f t="shared" si="1636"/>
        <v/>
      </c>
      <c r="AO8757" s="118"/>
    </row>
    <row r="8758" spans="1:41">
      <c r="A8758" s="118"/>
      <c r="B8758" s="118"/>
      <c r="C8758" s="118"/>
      <c r="D8758" s="118"/>
      <c r="E8758" s="118"/>
      <c r="F8758" s="118"/>
      <c r="G8758" s="118"/>
      <c r="H8758" s="118"/>
      <c r="I8758" s="118"/>
      <c r="J8758" s="118"/>
      <c r="K8758" s="118"/>
      <c r="L8758" s="118"/>
      <c r="M8758" s="118"/>
      <c r="N8758" s="118"/>
      <c r="O8758" s="143" t="str">
        <f>IF(H8758="","",(S8758/S8758)&amp;":"&amp;ROUND(AH8758/S8758,2))</f>
        <v/>
      </c>
      <c r="P8758" s="118"/>
      <c r="Q8758" s="118"/>
      <c r="R8758" s="143" t="str">
        <f>IF(H8758="","",(S8758/S8758)&amp;":"&amp;ROUND(AI8758/S8758,2))</f>
        <v/>
      </c>
      <c r="S8758" s="144" t="str">
        <f t="shared" si="1637"/>
        <v/>
      </c>
      <c r="T8758" s="145" t="str">
        <f t="shared" si="1638"/>
        <v/>
      </c>
      <c r="U8758" s="118"/>
      <c r="V8758" s="145" t="str">
        <f t="shared" si="1639"/>
        <v/>
      </c>
      <c r="W8758" s="144" t="str">
        <f t="shared" si="1640"/>
        <v/>
      </c>
      <c r="X8758" s="146" t="str">
        <f>IF(C8758="","",IF(OR(C8758="Trade",C8758="Multi Position"),(X8757+V8758),IF(C8758="Deposit",(X8757+AE8758),IF(C8758="Withdrawal",(X8757-AE8758)))))</f>
        <v/>
      </c>
      <c r="Y8758" s="145" t="str">
        <f t="shared" si="1641"/>
        <v/>
      </c>
      <c r="Z8758" s="118"/>
      <c r="AA8758" s="118"/>
      <c r="AB8758" s="118"/>
      <c r="AC8758" s="118"/>
      <c r="AD8758" s="118"/>
      <c r="AE8758" s="139"/>
      <c r="AF8758" s="118"/>
      <c r="AG8758" s="118"/>
      <c r="AH8758" s="147" t="str">
        <f t="shared" si="1642"/>
        <v/>
      </c>
      <c r="AI8758" s="147" t="str">
        <f t="shared" si="1643"/>
        <v/>
      </c>
      <c r="AJ8758" s="148" t="str">
        <f t="shared" si="1632"/>
        <v/>
      </c>
      <c r="AK8758" s="148" t="str">
        <f t="shared" si="1633"/>
        <v/>
      </c>
      <c r="AL8758" s="147" t="str">
        <f t="shared" si="1634"/>
        <v/>
      </c>
      <c r="AM8758" s="147" t="str">
        <f t="shared" si="1635"/>
        <v/>
      </c>
      <c r="AN8758" s="147" t="str">
        <f t="shared" si="1636"/>
        <v/>
      </c>
      <c r="AO8758" s="118"/>
    </row>
    <row r="8759" spans="1:41">
      <c r="A8759" s="118"/>
      <c r="B8759" s="118"/>
      <c r="C8759" s="118"/>
      <c r="D8759" s="118"/>
      <c r="E8759" s="118"/>
      <c r="F8759" s="118"/>
      <c r="G8759" s="118"/>
      <c r="H8759" s="118"/>
      <c r="I8759" s="118"/>
      <c r="J8759" s="118"/>
      <c r="K8759" s="118"/>
      <c r="L8759" s="118"/>
      <c r="M8759" s="118"/>
      <c r="N8759" s="118"/>
      <c r="O8759" s="143" t="str">
        <f>IF(H8759="","",(S8759/S8759)&amp;":"&amp;ROUND(AH8759/S8759,2))</f>
        <v/>
      </c>
      <c r="P8759" s="118"/>
      <c r="Q8759" s="118"/>
      <c r="R8759" s="143" t="str">
        <f>IF(H8759="","",(S8759/S8759)&amp;":"&amp;ROUND(AI8759/S8759,2))</f>
        <v/>
      </c>
      <c r="S8759" s="144" t="str">
        <f t="shared" si="1637"/>
        <v/>
      </c>
      <c r="T8759" s="145" t="str">
        <f t="shared" si="1638"/>
        <v/>
      </c>
      <c r="U8759" s="118"/>
      <c r="V8759" s="145" t="str">
        <f t="shared" si="1639"/>
        <v/>
      </c>
      <c r="W8759" s="144" t="str">
        <f t="shared" si="1640"/>
        <v/>
      </c>
      <c r="X8759" s="146" t="str">
        <f>IF(C8759="","",IF(OR(C8759="Trade",C8759="Multi Position"),(X8758+V8759),IF(C8759="Deposit",(X8758+AE8759),IF(C8759="Withdrawal",(X8758-AE8759)))))</f>
        <v/>
      </c>
      <c r="Y8759" s="145" t="str">
        <f t="shared" si="1641"/>
        <v/>
      </c>
      <c r="Z8759" s="118"/>
      <c r="AA8759" s="118"/>
      <c r="AB8759" s="118"/>
      <c r="AC8759" s="118"/>
      <c r="AD8759" s="118"/>
      <c r="AE8759" s="139"/>
      <c r="AF8759" s="118"/>
      <c r="AG8759" s="118"/>
      <c r="AH8759" s="147" t="str">
        <f t="shared" si="1642"/>
        <v/>
      </c>
      <c r="AI8759" s="147" t="str">
        <f t="shared" si="1643"/>
        <v/>
      </c>
      <c r="AJ8759" s="148" t="str">
        <f t="shared" si="1632"/>
        <v/>
      </c>
      <c r="AK8759" s="148" t="str">
        <f t="shared" si="1633"/>
        <v/>
      </c>
      <c r="AL8759" s="147" t="str">
        <f t="shared" si="1634"/>
        <v/>
      </c>
      <c r="AM8759" s="147" t="str">
        <f t="shared" si="1635"/>
        <v/>
      </c>
      <c r="AN8759" s="147" t="str">
        <f t="shared" si="1636"/>
        <v/>
      </c>
      <c r="AO8759" s="118"/>
    </row>
    <row r="8760" spans="1:41">
      <c r="A8760" s="118"/>
      <c r="B8760" s="118"/>
      <c r="C8760" s="118"/>
      <c r="D8760" s="118"/>
      <c r="E8760" s="118"/>
      <c r="F8760" s="118"/>
      <c r="G8760" s="118"/>
      <c r="H8760" s="118"/>
      <c r="I8760" s="118"/>
      <c r="J8760" s="118"/>
      <c r="K8760" s="118"/>
      <c r="L8760" s="118"/>
      <c r="M8760" s="118"/>
      <c r="N8760" s="118"/>
      <c r="O8760" s="143" t="str">
        <f>IF(H8760="","",(S8760/S8760)&amp;":"&amp;ROUND(AH8760/S8760,2))</f>
        <v/>
      </c>
      <c r="P8760" s="118"/>
      <c r="Q8760" s="118"/>
      <c r="R8760" s="143" t="str">
        <f>IF(H8760="","",(S8760/S8760)&amp;":"&amp;ROUND(AI8760/S8760,2))</f>
        <v/>
      </c>
      <c r="S8760" s="144" t="str">
        <f t="shared" si="1637"/>
        <v/>
      </c>
      <c r="T8760" s="145" t="str">
        <f t="shared" si="1638"/>
        <v/>
      </c>
      <c r="U8760" s="118"/>
      <c r="V8760" s="145" t="str">
        <f t="shared" si="1639"/>
        <v/>
      </c>
      <c r="W8760" s="144" t="str">
        <f t="shared" si="1640"/>
        <v/>
      </c>
      <c r="X8760" s="146" t="str">
        <f>IF(C8760="","",IF(OR(C8760="Trade",C8760="Multi Position"),(X8759+V8760),IF(C8760="Deposit",(X8759+AE8760),IF(C8760="Withdrawal",(X8759-AE8760)))))</f>
        <v/>
      </c>
      <c r="Y8760" s="145" t="str">
        <f t="shared" si="1641"/>
        <v/>
      </c>
      <c r="Z8760" s="118"/>
      <c r="AA8760" s="118"/>
      <c r="AB8760" s="118"/>
      <c r="AC8760" s="118"/>
      <c r="AD8760" s="118"/>
      <c r="AE8760" s="139"/>
      <c r="AF8760" s="118"/>
      <c r="AG8760" s="118"/>
      <c r="AH8760" s="147" t="str">
        <f t="shared" si="1642"/>
        <v/>
      </c>
      <c r="AI8760" s="147" t="str">
        <f t="shared" si="1643"/>
        <v/>
      </c>
      <c r="AJ8760" s="148" t="str">
        <f t="shared" si="1632"/>
        <v/>
      </c>
      <c r="AK8760" s="148" t="str">
        <f t="shared" si="1633"/>
        <v/>
      </c>
      <c r="AL8760" s="147" t="str">
        <f t="shared" si="1634"/>
        <v/>
      </c>
      <c r="AM8760" s="147" t="str">
        <f t="shared" si="1635"/>
        <v/>
      </c>
      <c r="AN8760" s="147" t="str">
        <f t="shared" si="1636"/>
        <v/>
      </c>
      <c r="AO8760" s="118"/>
    </row>
    <row r="8761" spans="1:41">
      <c r="A8761" s="118"/>
      <c r="B8761" s="118"/>
      <c r="C8761" s="118"/>
      <c r="D8761" s="118"/>
      <c r="E8761" s="118"/>
      <c r="F8761" s="118"/>
      <c r="G8761" s="118"/>
      <c r="H8761" s="118"/>
      <c r="I8761" s="118"/>
      <c r="J8761" s="118"/>
      <c r="K8761" s="118"/>
      <c r="L8761" s="118"/>
      <c r="M8761" s="118"/>
      <c r="N8761" s="118"/>
      <c r="O8761" s="143" t="str">
        <f>IF(H8761="","",(S8761/S8761)&amp;":"&amp;ROUND(AH8761/S8761,2))</f>
        <v/>
      </c>
      <c r="P8761" s="118"/>
      <c r="Q8761" s="118"/>
      <c r="R8761" s="143" t="str">
        <f>IF(H8761="","",(S8761/S8761)&amp;":"&amp;ROUND(AI8761/S8761,2))</f>
        <v/>
      </c>
      <c r="S8761" s="144" t="str">
        <f t="shared" si="1637"/>
        <v/>
      </c>
      <c r="T8761" s="145" t="str">
        <f t="shared" si="1638"/>
        <v/>
      </c>
      <c r="U8761" s="118"/>
      <c r="V8761" s="145" t="str">
        <f t="shared" si="1639"/>
        <v/>
      </c>
      <c r="W8761" s="144" t="str">
        <f t="shared" si="1640"/>
        <v/>
      </c>
      <c r="X8761" s="146" t="str">
        <f>IF(C8761="","",IF(OR(C8761="Trade",C8761="Multi Position"),(X8760+V8761),IF(C8761="Deposit",(X8760+AE8761),IF(C8761="Withdrawal",(X8760-AE8761)))))</f>
        <v/>
      </c>
      <c r="Y8761" s="145" t="str">
        <f t="shared" si="1641"/>
        <v/>
      </c>
      <c r="Z8761" s="118"/>
      <c r="AA8761" s="118"/>
      <c r="AB8761" s="118"/>
      <c r="AC8761" s="118"/>
      <c r="AD8761" s="118"/>
      <c r="AE8761" s="139"/>
      <c r="AF8761" s="118"/>
      <c r="AG8761" s="118"/>
      <c r="AH8761" s="147" t="str">
        <f t="shared" si="1642"/>
        <v/>
      </c>
      <c r="AI8761" s="147" t="str">
        <f t="shared" si="1643"/>
        <v/>
      </c>
      <c r="AJ8761" s="148" t="str">
        <f t="shared" si="1632"/>
        <v/>
      </c>
      <c r="AK8761" s="148" t="str">
        <f t="shared" si="1633"/>
        <v/>
      </c>
      <c r="AL8761" s="147" t="str">
        <f t="shared" si="1634"/>
        <v/>
      </c>
      <c r="AM8761" s="147" t="str">
        <f t="shared" si="1635"/>
        <v/>
      </c>
      <c r="AN8761" s="147" t="str">
        <f t="shared" si="1636"/>
        <v/>
      </c>
      <c r="AO8761" s="118"/>
    </row>
    <row r="8762" spans="1:41">
      <c r="A8762" s="118"/>
      <c r="B8762" s="118"/>
      <c r="C8762" s="118"/>
      <c r="D8762" s="118"/>
      <c r="E8762" s="118"/>
      <c r="F8762" s="118"/>
      <c r="G8762" s="118"/>
      <c r="H8762" s="118"/>
      <c r="I8762" s="118"/>
      <c r="J8762" s="118"/>
      <c r="K8762" s="118"/>
      <c r="L8762" s="118"/>
      <c r="M8762" s="118"/>
      <c r="N8762" s="118"/>
      <c r="O8762" s="143" t="str">
        <f>IF(H8762="","",(S8762/S8762)&amp;":"&amp;ROUND(AH8762/S8762,2))</f>
        <v/>
      </c>
      <c r="P8762" s="118"/>
      <c r="Q8762" s="118"/>
      <c r="R8762" s="143" t="str">
        <f>IF(H8762="","",(S8762/S8762)&amp;":"&amp;ROUND(AI8762/S8762,2))</f>
        <v/>
      </c>
      <c r="S8762" s="144" t="str">
        <f t="shared" si="1637"/>
        <v/>
      </c>
      <c r="T8762" s="145" t="str">
        <f t="shared" si="1638"/>
        <v/>
      </c>
      <c r="U8762" s="118"/>
      <c r="V8762" s="145" t="str">
        <f t="shared" si="1639"/>
        <v/>
      </c>
      <c r="W8762" s="144" t="str">
        <f t="shared" si="1640"/>
        <v/>
      </c>
      <c r="X8762" s="146" t="str">
        <f>IF(C8762="","",IF(OR(C8762="Trade",C8762="Multi Position"),(X8761+V8762),IF(C8762="Deposit",(X8761+AE8762),IF(C8762="Withdrawal",(X8761-AE8762)))))</f>
        <v/>
      </c>
      <c r="Y8762" s="145" t="str">
        <f t="shared" si="1641"/>
        <v/>
      </c>
      <c r="Z8762" s="118"/>
      <c r="AA8762" s="118"/>
      <c r="AB8762" s="118"/>
      <c r="AC8762" s="118"/>
      <c r="AD8762" s="118"/>
      <c r="AE8762" s="139"/>
      <c r="AF8762" s="118"/>
      <c r="AG8762" s="118"/>
      <c r="AH8762" s="147" t="str">
        <f t="shared" si="1642"/>
        <v/>
      </c>
      <c r="AI8762" s="147" t="str">
        <f t="shared" si="1643"/>
        <v/>
      </c>
      <c r="AJ8762" s="148" t="str">
        <f t="shared" si="1632"/>
        <v/>
      </c>
      <c r="AK8762" s="148" t="str">
        <f t="shared" si="1633"/>
        <v/>
      </c>
      <c r="AL8762" s="147" t="str">
        <f t="shared" si="1634"/>
        <v/>
      </c>
      <c r="AM8762" s="147" t="str">
        <f t="shared" si="1635"/>
        <v/>
      </c>
      <c r="AN8762" s="147" t="str">
        <f t="shared" si="1636"/>
        <v/>
      </c>
      <c r="AO8762" s="118"/>
    </row>
    <row r="8763" spans="1:41">
      <c r="A8763" s="118"/>
      <c r="B8763" s="118"/>
      <c r="C8763" s="118"/>
      <c r="D8763" s="118"/>
      <c r="E8763" s="118"/>
      <c r="F8763" s="118"/>
      <c r="G8763" s="118"/>
      <c r="H8763" s="118"/>
      <c r="I8763" s="118"/>
      <c r="J8763" s="118"/>
      <c r="K8763" s="118"/>
      <c r="L8763" s="118"/>
      <c r="M8763" s="118"/>
      <c r="N8763" s="118"/>
      <c r="O8763" s="143" t="str">
        <f>IF(H8763="","",(S8763/S8763)&amp;":"&amp;ROUND(AH8763/S8763,2))</f>
        <v/>
      </c>
      <c r="P8763" s="118"/>
      <c r="Q8763" s="118"/>
      <c r="R8763" s="143" t="str">
        <f>IF(H8763="","",(S8763/S8763)&amp;":"&amp;ROUND(AI8763/S8763,2))</f>
        <v/>
      </c>
      <c r="S8763" s="144" t="str">
        <f t="shared" si="1637"/>
        <v/>
      </c>
      <c r="T8763" s="145" t="str">
        <f t="shared" si="1638"/>
        <v/>
      </c>
      <c r="U8763" s="118"/>
      <c r="V8763" s="145" t="str">
        <f t="shared" si="1639"/>
        <v/>
      </c>
      <c r="W8763" s="144" t="str">
        <f t="shared" si="1640"/>
        <v/>
      </c>
      <c r="X8763" s="146" t="str">
        <f>IF(C8763="","",IF(OR(C8763="Trade",C8763="Multi Position"),(X8762+V8763),IF(C8763="Deposit",(X8762+AE8763),IF(C8763="Withdrawal",(X8762-AE8763)))))</f>
        <v/>
      </c>
      <c r="Y8763" s="145" t="str">
        <f t="shared" si="1641"/>
        <v/>
      </c>
      <c r="Z8763" s="118"/>
      <c r="AA8763" s="118"/>
      <c r="AB8763" s="118"/>
      <c r="AC8763" s="118"/>
      <c r="AD8763" s="118"/>
      <c r="AE8763" s="139"/>
      <c r="AF8763" s="118"/>
      <c r="AG8763" s="118"/>
      <c r="AH8763" s="147" t="str">
        <f t="shared" si="1642"/>
        <v/>
      </c>
      <c r="AI8763" s="147" t="str">
        <f t="shared" si="1643"/>
        <v/>
      </c>
      <c r="AJ8763" s="148" t="str">
        <f t="shared" si="1632"/>
        <v/>
      </c>
      <c r="AK8763" s="148" t="str">
        <f t="shared" si="1633"/>
        <v/>
      </c>
      <c r="AL8763" s="147" t="str">
        <f t="shared" si="1634"/>
        <v/>
      </c>
      <c r="AM8763" s="147" t="str">
        <f t="shared" si="1635"/>
        <v/>
      </c>
      <c r="AN8763" s="147" t="str">
        <f t="shared" si="1636"/>
        <v/>
      </c>
      <c r="AO8763" s="118"/>
    </row>
    <row r="8764" spans="1:41">
      <c r="A8764" s="118"/>
      <c r="B8764" s="118"/>
      <c r="C8764" s="118"/>
      <c r="D8764" s="118"/>
      <c r="E8764" s="118"/>
      <c r="F8764" s="118"/>
      <c r="G8764" s="118"/>
      <c r="H8764" s="118"/>
      <c r="I8764" s="118"/>
      <c r="J8764" s="118"/>
      <c r="K8764" s="118"/>
      <c r="L8764" s="118"/>
      <c r="M8764" s="118"/>
      <c r="N8764" s="118"/>
      <c r="O8764" s="143" t="str">
        <f>IF(H8764="","",(S8764/S8764)&amp;":"&amp;ROUND(AH8764/S8764,2))</f>
        <v/>
      </c>
      <c r="P8764" s="118"/>
      <c r="Q8764" s="118"/>
      <c r="R8764" s="143" t="str">
        <f>IF(H8764="","",(S8764/S8764)&amp;":"&amp;ROUND(AI8764/S8764,2))</f>
        <v/>
      </c>
      <c r="S8764" s="144" t="str">
        <f t="shared" si="1637"/>
        <v/>
      </c>
      <c r="T8764" s="145" t="str">
        <f t="shared" si="1638"/>
        <v/>
      </c>
      <c r="U8764" s="118"/>
      <c r="V8764" s="145" t="str">
        <f t="shared" si="1639"/>
        <v/>
      </c>
      <c r="W8764" s="144" t="str">
        <f t="shared" si="1640"/>
        <v/>
      </c>
      <c r="X8764" s="146" t="str">
        <f>IF(C8764="","",IF(OR(C8764="Trade",C8764="Multi Position"),(X8763+V8764),IF(C8764="Deposit",(X8763+AE8764),IF(C8764="Withdrawal",(X8763-AE8764)))))</f>
        <v/>
      </c>
      <c r="Y8764" s="145" t="str">
        <f t="shared" si="1641"/>
        <v/>
      </c>
      <c r="Z8764" s="118"/>
      <c r="AA8764" s="118"/>
      <c r="AB8764" s="118"/>
      <c r="AC8764" s="118"/>
      <c r="AD8764" s="118"/>
      <c r="AE8764" s="139"/>
      <c r="AF8764" s="118"/>
      <c r="AG8764" s="118"/>
      <c r="AH8764" s="147" t="str">
        <f t="shared" si="1642"/>
        <v/>
      </c>
      <c r="AI8764" s="147" t="str">
        <f t="shared" si="1643"/>
        <v/>
      </c>
      <c r="AJ8764" s="148" t="str">
        <f t="shared" si="1632"/>
        <v/>
      </c>
      <c r="AK8764" s="148" t="str">
        <f t="shared" si="1633"/>
        <v/>
      </c>
      <c r="AL8764" s="147" t="str">
        <f t="shared" si="1634"/>
        <v/>
      </c>
      <c r="AM8764" s="147" t="str">
        <f t="shared" si="1635"/>
        <v/>
      </c>
      <c r="AN8764" s="147" t="str">
        <f t="shared" si="1636"/>
        <v/>
      </c>
      <c r="AO8764" s="118"/>
    </row>
    <row r="8765" spans="1:41">
      <c r="A8765" s="118"/>
      <c r="B8765" s="118"/>
      <c r="C8765" s="118"/>
      <c r="D8765" s="118"/>
      <c r="E8765" s="118"/>
      <c r="F8765" s="118"/>
      <c r="G8765" s="118"/>
      <c r="H8765" s="118"/>
      <c r="I8765" s="118"/>
      <c r="J8765" s="118"/>
      <c r="K8765" s="118"/>
      <c r="L8765" s="118"/>
      <c r="M8765" s="118"/>
      <c r="N8765" s="118"/>
      <c r="O8765" s="143" t="str">
        <f>IF(H8765="","",(S8765/S8765)&amp;":"&amp;ROUND(AH8765/S8765,2))</f>
        <v/>
      </c>
      <c r="P8765" s="118"/>
      <c r="Q8765" s="118"/>
      <c r="R8765" s="143" t="str">
        <f>IF(H8765="","",(S8765/S8765)&amp;":"&amp;ROUND(AI8765/S8765,2))</f>
        <v/>
      </c>
      <c r="S8765" s="144" t="str">
        <f t="shared" si="1637"/>
        <v/>
      </c>
      <c r="T8765" s="145" t="str">
        <f t="shared" si="1638"/>
        <v/>
      </c>
      <c r="U8765" s="118"/>
      <c r="V8765" s="145" t="str">
        <f t="shared" si="1639"/>
        <v/>
      </c>
      <c r="W8765" s="144" t="str">
        <f t="shared" si="1640"/>
        <v/>
      </c>
      <c r="X8765" s="146" t="str">
        <f>IF(C8765="","",IF(OR(C8765="Trade",C8765="Multi Position"),(X8764+V8765),IF(C8765="Deposit",(X8764+AE8765),IF(C8765="Withdrawal",(X8764-AE8765)))))</f>
        <v/>
      </c>
      <c r="Y8765" s="145" t="str">
        <f t="shared" si="1641"/>
        <v/>
      </c>
      <c r="Z8765" s="118"/>
      <c r="AA8765" s="118"/>
      <c r="AB8765" s="118"/>
      <c r="AC8765" s="118"/>
      <c r="AD8765" s="118"/>
      <c r="AE8765" s="139"/>
      <c r="AF8765" s="118"/>
      <c r="AG8765" s="118"/>
      <c r="AH8765" s="147" t="str">
        <f t="shared" si="1642"/>
        <v/>
      </c>
      <c r="AI8765" s="147" t="str">
        <f t="shared" si="1643"/>
        <v/>
      </c>
      <c r="AJ8765" s="148" t="str">
        <f t="shared" si="1632"/>
        <v/>
      </c>
      <c r="AK8765" s="148" t="str">
        <f t="shared" si="1633"/>
        <v/>
      </c>
      <c r="AL8765" s="147" t="str">
        <f t="shared" si="1634"/>
        <v/>
      </c>
      <c r="AM8765" s="147" t="str">
        <f t="shared" si="1635"/>
        <v/>
      </c>
      <c r="AN8765" s="147" t="str">
        <f t="shared" si="1636"/>
        <v/>
      </c>
      <c r="AO8765" s="118"/>
    </row>
    <row r="8766" spans="1:41">
      <c r="A8766" s="118"/>
      <c r="B8766" s="118"/>
      <c r="C8766" s="118"/>
      <c r="D8766" s="118"/>
      <c r="E8766" s="118"/>
      <c r="F8766" s="118"/>
      <c r="G8766" s="118"/>
      <c r="H8766" s="118"/>
      <c r="I8766" s="118"/>
      <c r="J8766" s="118"/>
      <c r="K8766" s="118"/>
      <c r="L8766" s="118"/>
      <c r="M8766" s="118"/>
      <c r="N8766" s="118"/>
      <c r="O8766" s="143" t="str">
        <f>IF(H8766="","",(S8766/S8766)&amp;":"&amp;ROUND(AH8766/S8766,2))</f>
        <v/>
      </c>
      <c r="P8766" s="118"/>
      <c r="Q8766" s="118"/>
      <c r="R8766" s="143" t="str">
        <f>IF(H8766="","",(S8766/S8766)&amp;":"&amp;ROUND(AI8766/S8766,2))</f>
        <v/>
      </c>
      <c r="S8766" s="144" t="str">
        <f t="shared" si="1637"/>
        <v/>
      </c>
      <c r="T8766" s="145" t="str">
        <f t="shared" si="1638"/>
        <v/>
      </c>
      <c r="U8766" s="118"/>
      <c r="V8766" s="145" t="str">
        <f t="shared" si="1639"/>
        <v/>
      </c>
      <c r="W8766" s="144" t="str">
        <f t="shared" si="1640"/>
        <v/>
      </c>
      <c r="X8766" s="146" t="str">
        <f>IF(C8766="","",IF(OR(C8766="Trade",C8766="Multi Position"),(X8765+V8766),IF(C8766="Deposit",(X8765+AE8766),IF(C8766="Withdrawal",(X8765-AE8766)))))</f>
        <v/>
      </c>
      <c r="Y8766" s="145" t="str">
        <f t="shared" si="1641"/>
        <v/>
      </c>
      <c r="Z8766" s="118"/>
      <c r="AA8766" s="118"/>
      <c r="AB8766" s="118"/>
      <c r="AC8766" s="118"/>
      <c r="AD8766" s="118"/>
      <c r="AE8766" s="139"/>
      <c r="AF8766" s="118"/>
      <c r="AG8766" s="118"/>
      <c r="AH8766" s="147" t="str">
        <f t="shared" si="1642"/>
        <v/>
      </c>
      <c r="AI8766" s="147" t="str">
        <f t="shared" si="1643"/>
        <v/>
      </c>
      <c r="AJ8766" s="148" t="str">
        <f t="shared" si="1632"/>
        <v/>
      </c>
      <c r="AK8766" s="148" t="str">
        <f t="shared" si="1633"/>
        <v/>
      </c>
      <c r="AL8766" s="147" t="str">
        <f t="shared" si="1634"/>
        <v/>
      </c>
      <c r="AM8766" s="147" t="str">
        <f t="shared" si="1635"/>
        <v/>
      </c>
      <c r="AN8766" s="147" t="str">
        <f t="shared" si="1636"/>
        <v/>
      </c>
      <c r="AO8766" s="118"/>
    </row>
    <row r="8767" spans="1:41">
      <c r="A8767" s="118"/>
      <c r="B8767" s="118"/>
      <c r="C8767" s="118"/>
      <c r="D8767" s="118"/>
      <c r="E8767" s="118"/>
      <c r="F8767" s="118"/>
      <c r="G8767" s="118"/>
      <c r="H8767" s="118"/>
      <c r="I8767" s="118"/>
      <c r="J8767" s="118"/>
      <c r="K8767" s="118"/>
      <c r="L8767" s="118"/>
      <c r="M8767" s="118"/>
      <c r="N8767" s="118"/>
      <c r="O8767" s="143" t="str">
        <f>IF(H8767="","",(S8767/S8767)&amp;":"&amp;ROUND(AH8767/S8767,2))</f>
        <v/>
      </c>
      <c r="P8767" s="118"/>
      <c r="Q8767" s="118"/>
      <c r="R8767" s="143" t="str">
        <f>IF(H8767="","",(S8767/S8767)&amp;":"&amp;ROUND(AI8767/S8767,2))</f>
        <v/>
      </c>
      <c r="S8767" s="144" t="str">
        <f t="shared" si="1637"/>
        <v/>
      </c>
      <c r="T8767" s="145" t="str">
        <f t="shared" si="1638"/>
        <v/>
      </c>
      <c r="U8767" s="118"/>
      <c r="V8767" s="145" t="str">
        <f t="shared" si="1639"/>
        <v/>
      </c>
      <c r="W8767" s="144" t="str">
        <f t="shared" si="1640"/>
        <v/>
      </c>
      <c r="X8767" s="146" t="str">
        <f>IF(C8767="","",IF(OR(C8767="Trade",C8767="Multi Position"),(X8766+V8767),IF(C8767="Deposit",(X8766+AE8767),IF(C8767="Withdrawal",(X8766-AE8767)))))</f>
        <v/>
      </c>
      <c r="Y8767" s="145" t="str">
        <f t="shared" si="1641"/>
        <v/>
      </c>
      <c r="Z8767" s="118"/>
      <c r="AA8767" s="118"/>
      <c r="AB8767" s="118"/>
      <c r="AC8767" s="118"/>
      <c r="AD8767" s="118"/>
      <c r="AE8767" s="139"/>
      <c r="AF8767" s="118"/>
      <c r="AG8767" s="118"/>
      <c r="AH8767" s="147" t="str">
        <f t="shared" si="1642"/>
        <v/>
      </c>
      <c r="AI8767" s="147" t="str">
        <f t="shared" si="1643"/>
        <v/>
      </c>
      <c r="AJ8767" s="148" t="str">
        <f t="shared" si="1632"/>
        <v/>
      </c>
      <c r="AK8767" s="148" t="str">
        <f t="shared" si="1633"/>
        <v/>
      </c>
      <c r="AL8767" s="147" t="str">
        <f t="shared" si="1634"/>
        <v/>
      </c>
      <c r="AM8767" s="147" t="str">
        <f t="shared" si="1635"/>
        <v/>
      </c>
      <c r="AN8767" s="147" t="str">
        <f t="shared" si="1636"/>
        <v/>
      </c>
      <c r="AO8767" s="118"/>
    </row>
    <row r="8768" spans="1:41">
      <c r="A8768" s="118"/>
      <c r="B8768" s="118"/>
      <c r="C8768" s="118"/>
      <c r="D8768" s="118"/>
      <c r="E8768" s="118"/>
      <c r="F8768" s="118"/>
      <c r="G8768" s="118"/>
      <c r="H8768" s="118"/>
      <c r="I8768" s="118"/>
      <c r="J8768" s="118"/>
      <c r="K8768" s="118"/>
      <c r="L8768" s="118"/>
      <c r="M8768" s="118"/>
      <c r="N8768" s="118"/>
      <c r="O8768" s="143" t="str">
        <f>IF(H8768="","",(S8768/S8768)&amp;":"&amp;ROUND(AH8768/S8768,2))</f>
        <v/>
      </c>
      <c r="P8768" s="118"/>
      <c r="Q8768" s="118"/>
      <c r="R8768" s="143" t="str">
        <f>IF(H8768="","",(S8768/S8768)&amp;":"&amp;ROUND(AI8768/S8768,2))</f>
        <v/>
      </c>
      <c r="S8768" s="144" t="str">
        <f t="shared" si="1637"/>
        <v/>
      </c>
      <c r="T8768" s="145" t="str">
        <f t="shared" si="1638"/>
        <v/>
      </c>
      <c r="U8768" s="118"/>
      <c r="V8768" s="145" t="str">
        <f t="shared" si="1639"/>
        <v/>
      </c>
      <c r="W8768" s="144" t="str">
        <f t="shared" si="1640"/>
        <v/>
      </c>
      <c r="X8768" s="146" t="str">
        <f>IF(C8768="","",IF(OR(C8768="Trade",C8768="Multi Position"),(X8767+V8768),IF(C8768="Deposit",(X8767+AE8768),IF(C8768="Withdrawal",(X8767-AE8768)))))</f>
        <v/>
      </c>
      <c r="Y8768" s="145" t="str">
        <f t="shared" si="1641"/>
        <v/>
      </c>
      <c r="Z8768" s="118"/>
      <c r="AA8768" s="118"/>
      <c r="AB8768" s="118"/>
      <c r="AC8768" s="118"/>
      <c r="AD8768" s="118"/>
      <c r="AE8768" s="139"/>
      <c r="AF8768" s="118"/>
      <c r="AG8768" s="118"/>
      <c r="AH8768" s="147" t="str">
        <f t="shared" si="1642"/>
        <v/>
      </c>
      <c r="AI8768" s="147" t="str">
        <f t="shared" si="1643"/>
        <v/>
      </c>
      <c r="AJ8768" s="148" t="str">
        <f t="shared" si="1632"/>
        <v/>
      </c>
      <c r="AK8768" s="148" t="str">
        <f t="shared" si="1633"/>
        <v/>
      </c>
      <c r="AL8768" s="147" t="str">
        <f t="shared" si="1634"/>
        <v/>
      </c>
      <c r="AM8768" s="147" t="str">
        <f t="shared" si="1635"/>
        <v/>
      </c>
      <c r="AN8768" s="147" t="str">
        <f t="shared" si="1636"/>
        <v/>
      </c>
      <c r="AO8768" s="118"/>
    </row>
    <row r="8769" spans="1:41">
      <c r="A8769" s="118"/>
      <c r="B8769" s="118"/>
      <c r="C8769" s="118"/>
      <c r="D8769" s="118"/>
      <c r="E8769" s="118"/>
      <c r="F8769" s="118"/>
      <c r="G8769" s="118"/>
      <c r="H8769" s="118"/>
      <c r="I8769" s="118"/>
      <c r="J8769" s="118"/>
      <c r="K8769" s="118"/>
      <c r="L8769" s="118"/>
      <c r="M8769" s="118"/>
      <c r="N8769" s="118"/>
      <c r="O8769" s="143" t="str">
        <f>IF(H8769="","",(S8769/S8769)&amp;":"&amp;ROUND(AH8769/S8769,2))</f>
        <v/>
      </c>
      <c r="P8769" s="118"/>
      <c r="Q8769" s="118"/>
      <c r="R8769" s="143" t="str">
        <f>IF(H8769="","",(S8769/S8769)&amp;":"&amp;ROUND(AI8769/S8769,2))</f>
        <v/>
      </c>
      <c r="S8769" s="144" t="str">
        <f t="shared" si="1637"/>
        <v/>
      </c>
      <c r="T8769" s="145" t="str">
        <f t="shared" si="1638"/>
        <v/>
      </c>
      <c r="U8769" s="118"/>
      <c r="V8769" s="145" t="str">
        <f t="shared" si="1639"/>
        <v/>
      </c>
      <c r="W8769" s="144" t="str">
        <f t="shared" si="1640"/>
        <v/>
      </c>
      <c r="X8769" s="146" t="str">
        <f>IF(C8769="","",IF(OR(C8769="Trade",C8769="Multi Position"),(X8768+V8769),IF(C8769="Deposit",(X8768+AE8769),IF(C8769="Withdrawal",(X8768-AE8769)))))</f>
        <v/>
      </c>
      <c r="Y8769" s="145" t="str">
        <f t="shared" si="1641"/>
        <v/>
      </c>
      <c r="Z8769" s="118"/>
      <c r="AA8769" s="118"/>
      <c r="AB8769" s="118"/>
      <c r="AC8769" s="118"/>
      <c r="AD8769" s="118"/>
      <c r="AE8769" s="139"/>
      <c r="AF8769" s="118"/>
      <c r="AG8769" s="118"/>
      <c r="AH8769" s="147" t="str">
        <f t="shared" si="1642"/>
        <v/>
      </c>
      <c r="AI8769" s="147" t="str">
        <f t="shared" si="1643"/>
        <v/>
      </c>
      <c r="AJ8769" s="148" t="str">
        <f t="shared" si="1632"/>
        <v/>
      </c>
      <c r="AK8769" s="148" t="str">
        <f t="shared" si="1633"/>
        <v/>
      </c>
      <c r="AL8769" s="147" t="str">
        <f t="shared" si="1634"/>
        <v/>
      </c>
      <c r="AM8769" s="147" t="str">
        <f t="shared" si="1635"/>
        <v/>
      </c>
      <c r="AN8769" s="147" t="str">
        <f t="shared" si="1636"/>
        <v/>
      </c>
      <c r="AO8769" s="118"/>
    </row>
    <row r="8770" spans="1:41">
      <c r="A8770" s="118"/>
      <c r="B8770" s="118"/>
      <c r="C8770" s="118"/>
      <c r="D8770" s="118"/>
      <c r="E8770" s="118"/>
      <c r="F8770" s="118"/>
      <c r="G8770" s="118"/>
      <c r="H8770" s="118"/>
      <c r="I8770" s="118"/>
      <c r="J8770" s="118"/>
      <c r="K8770" s="118"/>
      <c r="L8770" s="118"/>
      <c r="M8770" s="118"/>
      <c r="N8770" s="118"/>
      <c r="O8770" s="143" t="str">
        <f>IF(H8770="","",(S8770/S8770)&amp;":"&amp;ROUND(AH8770/S8770,2))</f>
        <v/>
      </c>
      <c r="P8770" s="118"/>
      <c r="Q8770" s="118"/>
      <c r="R8770" s="143" t="str">
        <f>IF(H8770="","",(S8770/S8770)&amp;":"&amp;ROUND(AI8770/S8770,2))</f>
        <v/>
      </c>
      <c r="S8770" s="144" t="str">
        <f t="shared" si="1637"/>
        <v/>
      </c>
      <c r="T8770" s="145" t="str">
        <f t="shared" si="1638"/>
        <v/>
      </c>
      <c r="U8770" s="118"/>
      <c r="V8770" s="145" t="str">
        <f t="shared" si="1639"/>
        <v/>
      </c>
      <c r="W8770" s="144" t="str">
        <f t="shared" si="1640"/>
        <v/>
      </c>
      <c r="X8770" s="146" t="str">
        <f>IF(C8770="","",IF(OR(C8770="Trade",C8770="Multi Position"),(X8769+V8770),IF(C8770="Deposit",(X8769+AE8770),IF(C8770="Withdrawal",(X8769-AE8770)))))</f>
        <v/>
      </c>
      <c r="Y8770" s="145" t="str">
        <f t="shared" si="1641"/>
        <v/>
      </c>
      <c r="Z8770" s="118"/>
      <c r="AA8770" s="118"/>
      <c r="AB8770" s="118"/>
      <c r="AC8770" s="118"/>
      <c r="AD8770" s="118"/>
      <c r="AE8770" s="139"/>
      <c r="AF8770" s="118"/>
      <c r="AG8770" s="118"/>
      <c r="AH8770" s="147" t="str">
        <f t="shared" si="1642"/>
        <v/>
      </c>
      <c r="AI8770" s="147" t="str">
        <f t="shared" si="1643"/>
        <v/>
      </c>
      <c r="AJ8770" s="148" t="str">
        <f t="shared" si="1632"/>
        <v/>
      </c>
      <c r="AK8770" s="148" t="str">
        <f t="shared" si="1633"/>
        <v/>
      </c>
      <c r="AL8770" s="147" t="str">
        <f t="shared" si="1634"/>
        <v/>
      </c>
      <c r="AM8770" s="147" t="str">
        <f t="shared" si="1635"/>
        <v/>
      </c>
      <c r="AN8770" s="147" t="str">
        <f t="shared" si="1636"/>
        <v/>
      </c>
      <c r="AO8770" s="118"/>
    </row>
    <row r="8771" spans="1:41">
      <c r="A8771" s="118"/>
      <c r="B8771" s="118"/>
      <c r="C8771" s="118"/>
      <c r="D8771" s="118"/>
      <c r="E8771" s="118"/>
      <c r="F8771" s="118"/>
      <c r="G8771" s="118"/>
      <c r="H8771" s="118"/>
      <c r="I8771" s="118"/>
      <c r="J8771" s="118"/>
      <c r="K8771" s="118"/>
      <c r="L8771" s="118"/>
      <c r="M8771" s="118"/>
      <c r="N8771" s="118"/>
      <c r="O8771" s="143" t="str">
        <f>IF(H8771="","",(S8771/S8771)&amp;":"&amp;ROUND(AH8771/S8771,2))</f>
        <v/>
      </c>
      <c r="P8771" s="118"/>
      <c r="Q8771" s="118"/>
      <c r="R8771" s="143" t="str">
        <f>IF(H8771="","",(S8771/S8771)&amp;":"&amp;ROUND(AI8771/S8771,2))</f>
        <v/>
      </c>
      <c r="S8771" s="144" t="str">
        <f t="shared" si="1637"/>
        <v/>
      </c>
      <c r="T8771" s="145" t="str">
        <f t="shared" si="1638"/>
        <v/>
      </c>
      <c r="U8771" s="118"/>
      <c r="V8771" s="145" t="str">
        <f t="shared" si="1639"/>
        <v/>
      </c>
      <c r="W8771" s="144" t="str">
        <f t="shared" si="1640"/>
        <v/>
      </c>
      <c r="X8771" s="146" t="str">
        <f>IF(C8771="","",IF(OR(C8771="Trade",C8771="Multi Position"),(X8770+V8771),IF(C8771="Deposit",(X8770+AE8771),IF(C8771="Withdrawal",(X8770-AE8771)))))</f>
        <v/>
      </c>
      <c r="Y8771" s="145" t="str">
        <f t="shared" si="1641"/>
        <v/>
      </c>
      <c r="Z8771" s="118"/>
      <c r="AA8771" s="118"/>
      <c r="AB8771" s="118"/>
      <c r="AC8771" s="118"/>
      <c r="AD8771" s="118"/>
      <c r="AE8771" s="139"/>
      <c r="AF8771" s="118"/>
      <c r="AG8771" s="118"/>
      <c r="AH8771" s="147" t="str">
        <f t="shared" si="1642"/>
        <v/>
      </c>
      <c r="AI8771" s="147" t="str">
        <f t="shared" si="1643"/>
        <v/>
      </c>
      <c r="AJ8771" s="148" t="str">
        <f t="shared" si="1632"/>
        <v/>
      </c>
      <c r="AK8771" s="148" t="str">
        <f t="shared" si="1633"/>
        <v/>
      </c>
      <c r="AL8771" s="147" t="str">
        <f t="shared" si="1634"/>
        <v/>
      </c>
      <c r="AM8771" s="147" t="str">
        <f t="shared" si="1635"/>
        <v/>
      </c>
      <c r="AN8771" s="147" t="str">
        <f t="shared" si="1636"/>
        <v/>
      </c>
      <c r="AO8771" s="118"/>
    </row>
    <row r="8772" spans="1:41">
      <c r="A8772" s="118"/>
      <c r="B8772" s="118"/>
      <c r="C8772" s="118"/>
      <c r="D8772" s="118"/>
      <c r="E8772" s="118"/>
      <c r="F8772" s="118"/>
      <c r="G8772" s="118"/>
      <c r="H8772" s="118"/>
      <c r="I8772" s="118"/>
      <c r="J8772" s="118"/>
      <c r="K8772" s="118"/>
      <c r="L8772" s="118"/>
      <c r="M8772" s="118"/>
      <c r="N8772" s="118"/>
      <c r="O8772" s="143" t="str">
        <f>IF(H8772="","",(S8772/S8772)&amp;":"&amp;ROUND(AH8772/S8772,2))</f>
        <v/>
      </c>
      <c r="P8772" s="118"/>
      <c r="Q8772" s="118"/>
      <c r="R8772" s="143" t="str">
        <f>IF(H8772="","",(S8772/S8772)&amp;":"&amp;ROUND(AI8772/S8772,2))</f>
        <v/>
      </c>
      <c r="S8772" s="144" t="str">
        <f t="shared" si="1637"/>
        <v/>
      </c>
      <c r="T8772" s="145" t="str">
        <f t="shared" si="1638"/>
        <v/>
      </c>
      <c r="U8772" s="118"/>
      <c r="V8772" s="145" t="str">
        <f t="shared" si="1639"/>
        <v/>
      </c>
      <c r="W8772" s="144" t="str">
        <f t="shared" si="1640"/>
        <v/>
      </c>
      <c r="X8772" s="146" t="str">
        <f>IF(C8772="","",IF(OR(C8772="Trade",C8772="Multi Position"),(X8771+V8772),IF(C8772="Deposit",(X8771+AE8772),IF(C8772="Withdrawal",(X8771-AE8772)))))</f>
        <v/>
      </c>
      <c r="Y8772" s="145" t="str">
        <f t="shared" si="1641"/>
        <v/>
      </c>
      <c r="Z8772" s="118"/>
      <c r="AA8772" s="118"/>
      <c r="AB8772" s="118"/>
      <c r="AC8772" s="118"/>
      <c r="AD8772" s="118"/>
      <c r="AE8772" s="139"/>
      <c r="AF8772" s="118"/>
      <c r="AG8772" s="118"/>
      <c r="AH8772" s="147" t="str">
        <f t="shared" si="1642"/>
        <v/>
      </c>
      <c r="AI8772" s="147" t="str">
        <f t="shared" si="1643"/>
        <v/>
      </c>
      <c r="AJ8772" s="148" t="str">
        <f t="shared" si="1632"/>
        <v/>
      </c>
      <c r="AK8772" s="148" t="str">
        <f t="shared" si="1633"/>
        <v/>
      </c>
      <c r="AL8772" s="147" t="str">
        <f t="shared" si="1634"/>
        <v/>
      </c>
      <c r="AM8772" s="147" t="str">
        <f t="shared" si="1635"/>
        <v/>
      </c>
      <c r="AN8772" s="147" t="str">
        <f t="shared" si="1636"/>
        <v/>
      </c>
      <c r="AO8772" s="118"/>
    </row>
    <row r="8773" spans="1:41">
      <c r="A8773" s="118"/>
      <c r="B8773" s="118"/>
      <c r="C8773" s="118"/>
      <c r="D8773" s="118"/>
      <c r="E8773" s="118"/>
      <c r="F8773" s="118"/>
      <c r="G8773" s="118"/>
      <c r="H8773" s="118"/>
      <c r="I8773" s="118"/>
      <c r="J8773" s="118"/>
      <c r="K8773" s="118"/>
      <c r="L8773" s="118"/>
      <c r="M8773" s="118"/>
      <c r="N8773" s="118"/>
      <c r="O8773" s="143" t="str">
        <f>IF(H8773="","",(S8773/S8773)&amp;":"&amp;ROUND(AH8773/S8773,2))</f>
        <v/>
      </c>
      <c r="P8773" s="118"/>
      <c r="Q8773" s="118"/>
      <c r="R8773" s="143" t="str">
        <f>IF(H8773="","",(S8773/S8773)&amp;":"&amp;ROUND(AI8773/S8773,2))</f>
        <v/>
      </c>
      <c r="S8773" s="144" t="str">
        <f t="shared" si="1637"/>
        <v/>
      </c>
      <c r="T8773" s="145" t="str">
        <f t="shared" si="1638"/>
        <v/>
      </c>
      <c r="U8773" s="118"/>
      <c r="V8773" s="145" t="str">
        <f t="shared" si="1639"/>
        <v/>
      </c>
      <c r="W8773" s="144" t="str">
        <f t="shared" si="1640"/>
        <v/>
      </c>
      <c r="X8773" s="146" t="str">
        <f>IF(C8773="","",IF(OR(C8773="Trade",C8773="Multi Position"),(X8772+V8773),IF(C8773="Deposit",(X8772+AE8773),IF(C8773="Withdrawal",(X8772-AE8773)))))</f>
        <v/>
      </c>
      <c r="Y8773" s="145" t="str">
        <f t="shared" si="1641"/>
        <v/>
      </c>
      <c r="Z8773" s="118"/>
      <c r="AA8773" s="118"/>
      <c r="AB8773" s="118"/>
      <c r="AC8773" s="118"/>
      <c r="AD8773" s="118"/>
      <c r="AE8773" s="139"/>
      <c r="AF8773" s="118"/>
      <c r="AG8773" s="118"/>
      <c r="AH8773" s="147" t="str">
        <f t="shared" si="1642"/>
        <v/>
      </c>
      <c r="AI8773" s="147" t="str">
        <f t="shared" si="1643"/>
        <v/>
      </c>
      <c r="AJ8773" s="148" t="str">
        <f t="shared" si="1632"/>
        <v/>
      </c>
      <c r="AK8773" s="148" t="str">
        <f t="shared" si="1633"/>
        <v/>
      </c>
      <c r="AL8773" s="147" t="str">
        <f t="shared" si="1634"/>
        <v/>
      </c>
      <c r="AM8773" s="147" t="str">
        <f t="shared" si="1635"/>
        <v/>
      </c>
      <c r="AN8773" s="147" t="str">
        <f t="shared" si="1636"/>
        <v/>
      </c>
      <c r="AO8773" s="118"/>
    </row>
    <row r="8774" spans="1:41">
      <c r="A8774" s="118"/>
      <c r="B8774" s="118"/>
      <c r="C8774" s="118"/>
      <c r="D8774" s="118"/>
      <c r="E8774" s="118"/>
      <c r="F8774" s="118"/>
      <c r="G8774" s="118"/>
      <c r="H8774" s="118"/>
      <c r="I8774" s="118"/>
      <c r="J8774" s="118"/>
      <c r="K8774" s="118"/>
      <c r="L8774" s="118"/>
      <c r="M8774" s="118"/>
      <c r="N8774" s="118"/>
      <c r="O8774" s="143" t="str">
        <f>IF(H8774="","",(S8774/S8774)&amp;":"&amp;ROUND(AH8774/S8774,2))</f>
        <v/>
      </c>
      <c r="P8774" s="118"/>
      <c r="Q8774" s="118"/>
      <c r="R8774" s="143" t="str">
        <f>IF(H8774="","",(S8774/S8774)&amp;":"&amp;ROUND(AI8774/S8774,2))</f>
        <v/>
      </c>
      <c r="S8774" s="144" t="str">
        <f t="shared" si="1637"/>
        <v/>
      </c>
      <c r="T8774" s="145" t="str">
        <f t="shared" si="1638"/>
        <v/>
      </c>
      <c r="U8774" s="118"/>
      <c r="V8774" s="145" t="str">
        <f t="shared" si="1639"/>
        <v/>
      </c>
      <c r="W8774" s="144" t="str">
        <f t="shared" si="1640"/>
        <v/>
      </c>
      <c r="X8774" s="146" t="str">
        <f>IF(C8774="","",IF(OR(C8774="Trade",C8774="Multi Position"),(X8773+V8774),IF(C8774="Deposit",(X8773+AE8774),IF(C8774="Withdrawal",(X8773-AE8774)))))</f>
        <v/>
      </c>
      <c r="Y8774" s="145" t="str">
        <f t="shared" si="1641"/>
        <v/>
      </c>
      <c r="Z8774" s="118"/>
      <c r="AA8774" s="118"/>
      <c r="AB8774" s="118"/>
      <c r="AC8774" s="118"/>
      <c r="AD8774" s="118"/>
      <c r="AE8774" s="139"/>
      <c r="AF8774" s="118"/>
      <c r="AG8774" s="118"/>
      <c r="AH8774" s="147" t="str">
        <f t="shared" si="1642"/>
        <v/>
      </c>
      <c r="AI8774" s="147" t="str">
        <f t="shared" si="1643"/>
        <v/>
      </c>
      <c r="AJ8774" s="148" t="str">
        <f t="shared" si="1632"/>
        <v/>
      </c>
      <c r="AK8774" s="148" t="str">
        <f t="shared" si="1633"/>
        <v/>
      </c>
      <c r="AL8774" s="147" t="str">
        <f t="shared" si="1634"/>
        <v/>
      </c>
      <c r="AM8774" s="147" t="str">
        <f t="shared" si="1635"/>
        <v/>
      </c>
      <c r="AN8774" s="147" t="str">
        <f t="shared" si="1636"/>
        <v/>
      </c>
      <c r="AO8774" s="118"/>
    </row>
    <row r="8775" spans="1:41">
      <c r="A8775" s="118"/>
      <c r="B8775" s="118"/>
      <c r="C8775" s="118"/>
      <c r="D8775" s="118"/>
      <c r="E8775" s="118"/>
      <c r="F8775" s="118"/>
      <c r="G8775" s="118"/>
      <c r="H8775" s="118"/>
      <c r="I8775" s="118"/>
      <c r="J8775" s="118"/>
      <c r="K8775" s="118"/>
      <c r="L8775" s="118"/>
      <c r="M8775" s="118"/>
      <c r="N8775" s="118"/>
      <c r="O8775" s="143" t="str">
        <f>IF(H8775="","",(S8775/S8775)&amp;":"&amp;ROUND(AH8775/S8775,2))</f>
        <v/>
      </c>
      <c r="P8775" s="118"/>
      <c r="Q8775" s="118"/>
      <c r="R8775" s="143" t="str">
        <f>IF(H8775="","",(S8775/S8775)&amp;":"&amp;ROUND(AI8775/S8775,2))</f>
        <v/>
      </c>
      <c r="S8775" s="144" t="str">
        <f t="shared" si="1637"/>
        <v/>
      </c>
      <c r="T8775" s="145" t="str">
        <f t="shared" si="1638"/>
        <v/>
      </c>
      <c r="U8775" s="118"/>
      <c r="V8775" s="145" t="str">
        <f t="shared" si="1639"/>
        <v/>
      </c>
      <c r="W8775" s="144" t="str">
        <f t="shared" si="1640"/>
        <v/>
      </c>
      <c r="X8775" s="146" t="str">
        <f>IF(C8775="","",IF(OR(C8775="Trade",C8775="Multi Position"),(X8774+V8775),IF(C8775="Deposit",(X8774+AE8775),IF(C8775="Withdrawal",(X8774-AE8775)))))</f>
        <v/>
      </c>
      <c r="Y8775" s="145" t="str">
        <f t="shared" si="1641"/>
        <v/>
      </c>
      <c r="Z8775" s="118"/>
      <c r="AA8775" s="118"/>
      <c r="AB8775" s="118"/>
      <c r="AC8775" s="118"/>
      <c r="AD8775" s="118"/>
      <c r="AE8775" s="139"/>
      <c r="AF8775" s="118"/>
      <c r="AG8775" s="118"/>
      <c r="AH8775" s="147" t="str">
        <f t="shared" si="1642"/>
        <v/>
      </c>
      <c r="AI8775" s="147" t="str">
        <f t="shared" si="1643"/>
        <v/>
      </c>
      <c r="AJ8775" s="148" t="str">
        <f t="shared" si="1632"/>
        <v/>
      </c>
      <c r="AK8775" s="148" t="str">
        <f t="shared" si="1633"/>
        <v/>
      </c>
      <c r="AL8775" s="147" t="str">
        <f t="shared" si="1634"/>
        <v/>
      </c>
      <c r="AM8775" s="147" t="str">
        <f t="shared" si="1635"/>
        <v/>
      </c>
      <c r="AN8775" s="147" t="str">
        <f t="shared" si="1636"/>
        <v/>
      </c>
      <c r="AO8775" s="118"/>
    </row>
    <row r="8776" spans="1:41">
      <c r="A8776" s="118"/>
      <c r="B8776" s="118"/>
      <c r="C8776" s="118"/>
      <c r="D8776" s="118"/>
      <c r="E8776" s="118"/>
      <c r="F8776" s="118"/>
      <c r="G8776" s="118"/>
      <c r="H8776" s="118"/>
      <c r="I8776" s="118"/>
      <c r="J8776" s="118"/>
      <c r="K8776" s="118"/>
      <c r="L8776" s="118"/>
      <c r="M8776" s="118"/>
      <c r="N8776" s="118"/>
      <c r="O8776" s="143" t="str">
        <f>IF(H8776="","",(S8776/S8776)&amp;":"&amp;ROUND(AH8776/S8776,2))</f>
        <v/>
      </c>
      <c r="P8776" s="118"/>
      <c r="Q8776" s="118"/>
      <c r="R8776" s="143" t="str">
        <f>IF(H8776="","",(S8776/S8776)&amp;":"&amp;ROUND(AI8776/S8776,2))</f>
        <v/>
      </c>
      <c r="S8776" s="144" t="str">
        <f t="shared" si="1637"/>
        <v/>
      </c>
      <c r="T8776" s="145" t="str">
        <f t="shared" si="1638"/>
        <v/>
      </c>
      <c r="U8776" s="118"/>
      <c r="V8776" s="145" t="str">
        <f t="shared" si="1639"/>
        <v/>
      </c>
      <c r="W8776" s="144" t="str">
        <f t="shared" si="1640"/>
        <v/>
      </c>
      <c r="X8776" s="146" t="str">
        <f>IF(C8776="","",IF(OR(C8776="Trade",C8776="Multi Position"),(X8775+V8776),IF(C8776="Deposit",(X8775+AE8776),IF(C8776="Withdrawal",(X8775-AE8776)))))</f>
        <v/>
      </c>
      <c r="Y8776" s="145" t="str">
        <f t="shared" si="1641"/>
        <v/>
      </c>
      <c r="Z8776" s="118"/>
      <c r="AA8776" s="118"/>
      <c r="AB8776" s="118"/>
      <c r="AC8776" s="118"/>
      <c r="AD8776" s="118"/>
      <c r="AE8776" s="139"/>
      <c r="AF8776" s="118"/>
      <c r="AG8776" s="118"/>
      <c r="AH8776" s="147" t="str">
        <f t="shared" si="1642"/>
        <v/>
      </c>
      <c r="AI8776" s="147" t="str">
        <f t="shared" si="1643"/>
        <v/>
      </c>
      <c r="AJ8776" s="148" t="str">
        <f t="shared" si="1632"/>
        <v/>
      </c>
      <c r="AK8776" s="148" t="str">
        <f t="shared" si="1633"/>
        <v/>
      </c>
      <c r="AL8776" s="147" t="str">
        <f t="shared" si="1634"/>
        <v/>
      </c>
      <c r="AM8776" s="147" t="str">
        <f t="shared" si="1635"/>
        <v/>
      </c>
      <c r="AN8776" s="147" t="str">
        <f t="shared" si="1636"/>
        <v/>
      </c>
      <c r="AO8776" s="118"/>
    </row>
    <row r="8777" spans="1:41">
      <c r="A8777" s="118"/>
      <c r="B8777" s="118"/>
      <c r="C8777" s="118"/>
      <c r="D8777" s="118"/>
      <c r="E8777" s="118"/>
      <c r="F8777" s="118"/>
      <c r="G8777" s="118"/>
      <c r="H8777" s="118"/>
      <c r="I8777" s="118"/>
      <c r="J8777" s="118"/>
      <c r="K8777" s="118"/>
      <c r="L8777" s="118"/>
      <c r="M8777" s="118"/>
      <c r="N8777" s="118"/>
      <c r="O8777" s="143" t="str">
        <f>IF(H8777="","",(S8777/S8777)&amp;":"&amp;ROUND(AH8777/S8777,2))</f>
        <v/>
      </c>
      <c r="P8777" s="118"/>
      <c r="Q8777" s="118"/>
      <c r="R8777" s="143" t="str">
        <f>IF(H8777="","",(S8777/S8777)&amp;":"&amp;ROUND(AI8777/S8777,2))</f>
        <v/>
      </c>
      <c r="S8777" s="144" t="str">
        <f t="shared" si="1637"/>
        <v/>
      </c>
      <c r="T8777" s="145" t="str">
        <f t="shared" si="1638"/>
        <v/>
      </c>
      <c r="U8777" s="118"/>
      <c r="V8777" s="145" t="str">
        <f t="shared" si="1639"/>
        <v/>
      </c>
      <c r="W8777" s="144" t="str">
        <f t="shared" si="1640"/>
        <v/>
      </c>
      <c r="X8777" s="146" t="str">
        <f>IF(C8777="","",IF(OR(C8777="Trade",C8777="Multi Position"),(X8776+V8777),IF(C8777="Deposit",(X8776+AE8777),IF(C8777="Withdrawal",(X8776-AE8777)))))</f>
        <v/>
      </c>
      <c r="Y8777" s="145" t="str">
        <f t="shared" si="1641"/>
        <v/>
      </c>
      <c r="Z8777" s="118"/>
      <c r="AA8777" s="118"/>
      <c r="AB8777" s="118"/>
      <c r="AC8777" s="118"/>
      <c r="AD8777" s="118"/>
      <c r="AE8777" s="139"/>
      <c r="AF8777" s="118"/>
      <c r="AG8777" s="118"/>
      <c r="AH8777" s="147" t="str">
        <f t="shared" si="1642"/>
        <v/>
      </c>
      <c r="AI8777" s="147" t="str">
        <f t="shared" si="1643"/>
        <v/>
      </c>
      <c r="AJ8777" s="148" t="str">
        <f t="shared" si="1632"/>
        <v/>
      </c>
      <c r="AK8777" s="148" t="str">
        <f t="shared" si="1633"/>
        <v/>
      </c>
      <c r="AL8777" s="147" t="str">
        <f t="shared" si="1634"/>
        <v/>
      </c>
      <c r="AM8777" s="147" t="str">
        <f t="shared" si="1635"/>
        <v/>
      </c>
      <c r="AN8777" s="147" t="str">
        <f t="shared" si="1636"/>
        <v/>
      </c>
      <c r="AO8777" s="118"/>
    </row>
    <row r="8778" spans="1:41">
      <c r="A8778" s="118"/>
      <c r="B8778" s="118"/>
      <c r="C8778" s="118"/>
      <c r="D8778" s="118"/>
      <c r="E8778" s="118"/>
      <c r="F8778" s="118"/>
      <c r="G8778" s="118"/>
      <c r="H8778" s="118"/>
      <c r="I8778" s="118"/>
      <c r="J8778" s="118"/>
      <c r="K8778" s="118"/>
      <c r="L8778" s="118"/>
      <c r="M8778" s="118"/>
      <c r="N8778" s="118"/>
      <c r="O8778" s="143" t="str">
        <f>IF(H8778="","",(S8778/S8778)&amp;":"&amp;ROUND(AH8778/S8778,2))</f>
        <v/>
      </c>
      <c r="P8778" s="118"/>
      <c r="Q8778" s="118"/>
      <c r="R8778" s="143" t="str">
        <f>IF(H8778="","",(S8778/S8778)&amp;":"&amp;ROUND(AI8778/S8778,2))</f>
        <v/>
      </c>
      <c r="S8778" s="144" t="str">
        <f t="shared" si="1637"/>
        <v/>
      </c>
      <c r="T8778" s="145" t="str">
        <f t="shared" si="1638"/>
        <v/>
      </c>
      <c r="U8778" s="118"/>
      <c r="V8778" s="145" t="str">
        <f t="shared" si="1639"/>
        <v/>
      </c>
      <c r="W8778" s="144" t="str">
        <f t="shared" si="1640"/>
        <v/>
      </c>
      <c r="X8778" s="146" t="str">
        <f>IF(C8778="","",IF(OR(C8778="Trade",C8778="Multi Position"),(X8777+V8778),IF(C8778="Deposit",(X8777+AE8778),IF(C8778="Withdrawal",(X8777-AE8778)))))</f>
        <v/>
      </c>
      <c r="Y8778" s="145" t="str">
        <f t="shared" si="1641"/>
        <v/>
      </c>
      <c r="Z8778" s="118"/>
      <c r="AA8778" s="118"/>
      <c r="AB8778" s="118"/>
      <c r="AC8778" s="118"/>
      <c r="AD8778" s="118"/>
      <c r="AE8778" s="139"/>
      <c r="AF8778" s="118"/>
      <c r="AG8778" s="118"/>
      <c r="AH8778" s="147" t="str">
        <f t="shared" si="1642"/>
        <v/>
      </c>
      <c r="AI8778" s="147" t="str">
        <f t="shared" si="1643"/>
        <v/>
      </c>
      <c r="AJ8778" s="148" t="str">
        <f t="shared" ref="AJ8778:AJ8841" si="1644">IF(V8778&lt;0,V8778/-X8778,S8778)</f>
        <v/>
      </c>
      <c r="AK8778" s="148" t="str">
        <f t="shared" ref="AK8778:AK8841" si="1645">IF(V8778="","",IF(H8778="LONG",IF(V8778&gt;0,V8778/X8778,((L8778*(P8778-K8778))/X8778)),IF(V8778&gt;0,V8778/X8778,((L8778*(K8778-P8778))/X8778))))</f>
        <v/>
      </c>
      <c r="AL8778" s="147" t="str">
        <f t="shared" ref="AL8778:AL8841" si="1646">IF(B8778="","",MONTH(B8778))</f>
        <v/>
      </c>
      <c r="AM8778" s="147" t="str">
        <f t="shared" ref="AM8778:AM8841" si="1647">IF(B8778="","",YEAR(B8778))</f>
        <v/>
      </c>
      <c r="AN8778" s="147" t="str">
        <f t="shared" ref="AN8778:AN8841" si="1648">IF(B8778="","",DAY(B8778))</f>
        <v/>
      </c>
      <c r="AO8778" s="118"/>
    </row>
    <row r="8779" spans="1:41">
      <c r="A8779" s="118"/>
      <c r="B8779" s="118"/>
      <c r="C8779" s="118"/>
      <c r="D8779" s="118"/>
      <c r="E8779" s="118"/>
      <c r="F8779" s="118"/>
      <c r="G8779" s="118"/>
      <c r="H8779" s="118"/>
      <c r="I8779" s="118"/>
      <c r="J8779" s="118"/>
      <c r="K8779" s="118"/>
      <c r="L8779" s="118"/>
      <c r="M8779" s="118"/>
      <c r="N8779" s="118"/>
      <c r="O8779" s="143" t="str">
        <f>IF(H8779="","",(S8779/S8779)&amp;":"&amp;ROUND(AH8779/S8779,2))</f>
        <v/>
      </c>
      <c r="P8779" s="118"/>
      <c r="Q8779" s="118"/>
      <c r="R8779" s="143" t="str">
        <f>IF(H8779="","",(S8779/S8779)&amp;":"&amp;ROUND(AI8779/S8779,2))</f>
        <v/>
      </c>
      <c r="S8779" s="144" t="str">
        <f t="shared" ref="S8779:S8842" si="1649">IF(N8779="","",IF(H8779="LONG",(((K8779-M8779)*L8779)/X8778),(((M8779-K8779)*L8779)/X8778)))</f>
        <v/>
      </c>
      <c r="T8779" s="145" t="str">
        <f t="shared" ref="T8779:T8842" si="1650">IF(K8779="","",IF(H8779="LONG",(P8779*L8779)-(K8779*L8779),(K8779*L8779)-(P8779*L8779)))</f>
        <v/>
      </c>
      <c r="U8779" s="118"/>
      <c r="V8779" s="145" t="str">
        <f t="shared" ref="V8779:V8842" si="1651">IF(K8779="","",IF(T8779&lt;0,(T8779)-+U8779,(T8779)-U8779))</f>
        <v/>
      </c>
      <c r="W8779" s="144" t="str">
        <f t="shared" ref="W8779:W8842" si="1652">IF(P8779="","",SUM(V8779/X8778))</f>
        <v/>
      </c>
      <c r="X8779" s="146" t="str">
        <f>IF(C8779="","",IF(OR(C8779="Trade",C8779="Multi Position"),(X8778+V8779),IF(C8779="Deposit",(X8778+AE8779),IF(C8779="Withdrawal",(X8778-AE8779)))))</f>
        <v/>
      </c>
      <c r="Y8779" s="145" t="str">
        <f t="shared" ref="Y8779:Y8842" si="1653">IF(Q8779="","",INT(Q8779-B8779)&amp;" Days "&amp;TEXT(Q8779-B8779,"H"" Hrs ""m"" mins """))</f>
        <v/>
      </c>
      <c r="Z8779" s="118"/>
      <c r="AA8779" s="118"/>
      <c r="AB8779" s="118"/>
      <c r="AC8779" s="118"/>
      <c r="AD8779" s="118"/>
      <c r="AE8779" s="139"/>
      <c r="AF8779" s="118"/>
      <c r="AG8779" s="118"/>
      <c r="AH8779" s="147" t="str">
        <f t="shared" ref="AH8779:AH8842" si="1654">IF(K8779="","", IF(H8779="LONG", (((N8779-K8779)*L8779)/X8778), (((K8779-N8779)*L8779)/X8778)))</f>
        <v/>
      </c>
      <c r="AI8779" s="147" t="str">
        <f t="shared" ref="AI8779:AI8842" si="1655">IF(K8779="","", IF(H8779="LONG", (((P8779-K8779)*L8779)/X8778), (((K8779-P8779)*L8779)/X8778)))</f>
        <v/>
      </c>
      <c r="AJ8779" s="148" t="str">
        <f t="shared" si="1644"/>
        <v/>
      </c>
      <c r="AK8779" s="148" t="str">
        <f t="shared" si="1645"/>
        <v/>
      </c>
      <c r="AL8779" s="147" t="str">
        <f t="shared" si="1646"/>
        <v/>
      </c>
      <c r="AM8779" s="147" t="str">
        <f t="shared" si="1647"/>
        <v/>
      </c>
      <c r="AN8779" s="147" t="str">
        <f t="shared" si="1648"/>
        <v/>
      </c>
      <c r="AO8779" s="118"/>
    </row>
    <row r="8780" spans="1:41">
      <c r="A8780" s="118"/>
      <c r="B8780" s="118"/>
      <c r="C8780" s="118"/>
      <c r="D8780" s="118"/>
      <c r="E8780" s="118"/>
      <c r="F8780" s="118"/>
      <c r="G8780" s="118"/>
      <c r="H8780" s="118"/>
      <c r="I8780" s="118"/>
      <c r="J8780" s="118"/>
      <c r="K8780" s="118"/>
      <c r="L8780" s="118"/>
      <c r="M8780" s="118"/>
      <c r="N8780" s="118"/>
      <c r="O8780" s="143" t="str">
        <f>IF(H8780="","",(S8780/S8780)&amp;":"&amp;ROUND(AH8780/S8780,2))</f>
        <v/>
      </c>
      <c r="P8780" s="118"/>
      <c r="Q8780" s="118"/>
      <c r="R8780" s="143" t="str">
        <f>IF(H8780="","",(S8780/S8780)&amp;":"&amp;ROUND(AI8780/S8780,2))</f>
        <v/>
      </c>
      <c r="S8780" s="144" t="str">
        <f t="shared" si="1649"/>
        <v/>
      </c>
      <c r="T8780" s="145" t="str">
        <f t="shared" si="1650"/>
        <v/>
      </c>
      <c r="U8780" s="118"/>
      <c r="V8780" s="145" t="str">
        <f t="shared" si="1651"/>
        <v/>
      </c>
      <c r="W8780" s="144" t="str">
        <f t="shared" si="1652"/>
        <v/>
      </c>
      <c r="X8780" s="146" t="str">
        <f>IF(C8780="","",IF(OR(C8780="Trade",C8780="Multi Position"),(X8779+V8780),IF(C8780="Deposit",(X8779+AE8780),IF(C8780="Withdrawal",(X8779-AE8780)))))</f>
        <v/>
      </c>
      <c r="Y8780" s="145" t="str">
        <f t="shared" si="1653"/>
        <v/>
      </c>
      <c r="Z8780" s="118"/>
      <c r="AA8780" s="118"/>
      <c r="AB8780" s="118"/>
      <c r="AC8780" s="118"/>
      <c r="AD8780" s="118"/>
      <c r="AE8780" s="139"/>
      <c r="AF8780" s="118"/>
      <c r="AG8780" s="118"/>
      <c r="AH8780" s="147" t="str">
        <f t="shared" si="1654"/>
        <v/>
      </c>
      <c r="AI8780" s="147" t="str">
        <f t="shared" si="1655"/>
        <v/>
      </c>
      <c r="AJ8780" s="148" t="str">
        <f t="shared" si="1644"/>
        <v/>
      </c>
      <c r="AK8780" s="148" t="str">
        <f t="shared" si="1645"/>
        <v/>
      </c>
      <c r="AL8780" s="147" t="str">
        <f t="shared" si="1646"/>
        <v/>
      </c>
      <c r="AM8780" s="147" t="str">
        <f t="shared" si="1647"/>
        <v/>
      </c>
      <c r="AN8780" s="147" t="str">
        <f t="shared" si="1648"/>
        <v/>
      </c>
      <c r="AO8780" s="118"/>
    </row>
    <row r="8781" spans="1:41">
      <c r="A8781" s="118"/>
      <c r="B8781" s="118"/>
      <c r="C8781" s="118"/>
      <c r="D8781" s="118"/>
      <c r="E8781" s="118"/>
      <c r="F8781" s="118"/>
      <c r="G8781" s="118"/>
      <c r="H8781" s="118"/>
      <c r="I8781" s="118"/>
      <c r="J8781" s="118"/>
      <c r="K8781" s="118"/>
      <c r="L8781" s="118"/>
      <c r="M8781" s="118"/>
      <c r="N8781" s="118"/>
      <c r="O8781" s="143" t="str">
        <f>IF(H8781="","",(S8781/S8781)&amp;":"&amp;ROUND(AH8781/S8781,2))</f>
        <v/>
      </c>
      <c r="P8781" s="118"/>
      <c r="Q8781" s="118"/>
      <c r="R8781" s="143" t="str">
        <f>IF(H8781="","",(S8781/S8781)&amp;":"&amp;ROUND(AI8781/S8781,2))</f>
        <v/>
      </c>
      <c r="S8781" s="144" t="str">
        <f t="shared" si="1649"/>
        <v/>
      </c>
      <c r="T8781" s="145" t="str">
        <f t="shared" si="1650"/>
        <v/>
      </c>
      <c r="U8781" s="118"/>
      <c r="V8781" s="145" t="str">
        <f t="shared" si="1651"/>
        <v/>
      </c>
      <c r="W8781" s="144" t="str">
        <f t="shared" si="1652"/>
        <v/>
      </c>
      <c r="X8781" s="146" t="str">
        <f>IF(C8781="","",IF(OR(C8781="Trade",C8781="Multi Position"),(X8780+V8781),IF(C8781="Deposit",(X8780+AE8781),IF(C8781="Withdrawal",(X8780-AE8781)))))</f>
        <v/>
      </c>
      <c r="Y8781" s="145" t="str">
        <f t="shared" si="1653"/>
        <v/>
      </c>
      <c r="Z8781" s="118"/>
      <c r="AA8781" s="118"/>
      <c r="AB8781" s="118"/>
      <c r="AC8781" s="118"/>
      <c r="AD8781" s="118"/>
      <c r="AE8781" s="139"/>
      <c r="AF8781" s="118"/>
      <c r="AG8781" s="118"/>
      <c r="AH8781" s="147" t="str">
        <f t="shared" si="1654"/>
        <v/>
      </c>
      <c r="AI8781" s="147" t="str">
        <f t="shared" si="1655"/>
        <v/>
      </c>
      <c r="AJ8781" s="148" t="str">
        <f t="shared" si="1644"/>
        <v/>
      </c>
      <c r="AK8781" s="148" t="str">
        <f t="shared" si="1645"/>
        <v/>
      </c>
      <c r="AL8781" s="147" t="str">
        <f t="shared" si="1646"/>
        <v/>
      </c>
      <c r="AM8781" s="147" t="str">
        <f t="shared" si="1647"/>
        <v/>
      </c>
      <c r="AN8781" s="147" t="str">
        <f t="shared" si="1648"/>
        <v/>
      </c>
      <c r="AO8781" s="118"/>
    </row>
    <row r="8782" spans="1:41">
      <c r="A8782" s="118"/>
      <c r="B8782" s="118"/>
      <c r="C8782" s="118"/>
      <c r="D8782" s="118"/>
      <c r="E8782" s="118"/>
      <c r="F8782" s="118"/>
      <c r="G8782" s="118"/>
      <c r="H8782" s="118"/>
      <c r="I8782" s="118"/>
      <c r="J8782" s="118"/>
      <c r="K8782" s="118"/>
      <c r="L8782" s="118"/>
      <c r="M8782" s="118"/>
      <c r="N8782" s="118"/>
      <c r="O8782" s="143" t="str">
        <f>IF(H8782="","",(S8782/S8782)&amp;":"&amp;ROUND(AH8782/S8782,2))</f>
        <v/>
      </c>
      <c r="P8782" s="118"/>
      <c r="Q8782" s="118"/>
      <c r="R8782" s="143" t="str">
        <f>IF(H8782="","",(S8782/S8782)&amp;":"&amp;ROUND(AI8782/S8782,2))</f>
        <v/>
      </c>
      <c r="S8782" s="144" t="str">
        <f t="shared" si="1649"/>
        <v/>
      </c>
      <c r="T8782" s="145" t="str">
        <f t="shared" si="1650"/>
        <v/>
      </c>
      <c r="U8782" s="118"/>
      <c r="V8782" s="145" t="str">
        <f t="shared" si="1651"/>
        <v/>
      </c>
      <c r="W8782" s="144" t="str">
        <f t="shared" si="1652"/>
        <v/>
      </c>
      <c r="X8782" s="146" t="str">
        <f>IF(C8782="","",IF(OR(C8782="Trade",C8782="Multi Position"),(X8781+V8782),IF(C8782="Deposit",(X8781+AE8782),IF(C8782="Withdrawal",(X8781-AE8782)))))</f>
        <v/>
      </c>
      <c r="Y8782" s="145" t="str">
        <f t="shared" si="1653"/>
        <v/>
      </c>
      <c r="Z8782" s="118"/>
      <c r="AA8782" s="118"/>
      <c r="AB8782" s="118"/>
      <c r="AC8782" s="118"/>
      <c r="AD8782" s="118"/>
      <c r="AE8782" s="139"/>
      <c r="AF8782" s="118"/>
      <c r="AG8782" s="118"/>
      <c r="AH8782" s="147" t="str">
        <f t="shared" si="1654"/>
        <v/>
      </c>
      <c r="AI8782" s="147" t="str">
        <f t="shared" si="1655"/>
        <v/>
      </c>
      <c r="AJ8782" s="148" t="str">
        <f t="shared" si="1644"/>
        <v/>
      </c>
      <c r="AK8782" s="148" t="str">
        <f t="shared" si="1645"/>
        <v/>
      </c>
      <c r="AL8782" s="147" t="str">
        <f t="shared" si="1646"/>
        <v/>
      </c>
      <c r="AM8782" s="147" t="str">
        <f t="shared" si="1647"/>
        <v/>
      </c>
      <c r="AN8782" s="147" t="str">
        <f t="shared" si="1648"/>
        <v/>
      </c>
      <c r="AO8782" s="118"/>
    </row>
    <row r="8783" spans="1:41">
      <c r="A8783" s="118"/>
      <c r="B8783" s="118"/>
      <c r="C8783" s="118"/>
      <c r="D8783" s="118"/>
      <c r="E8783" s="118"/>
      <c r="F8783" s="118"/>
      <c r="G8783" s="118"/>
      <c r="H8783" s="118"/>
      <c r="I8783" s="118"/>
      <c r="J8783" s="118"/>
      <c r="K8783" s="118"/>
      <c r="L8783" s="118"/>
      <c r="M8783" s="118"/>
      <c r="N8783" s="118"/>
      <c r="O8783" s="143" t="str">
        <f>IF(H8783="","",(S8783/S8783)&amp;":"&amp;ROUND(AH8783/S8783,2))</f>
        <v/>
      </c>
      <c r="P8783" s="118"/>
      <c r="Q8783" s="118"/>
      <c r="R8783" s="143" t="str">
        <f>IF(H8783="","",(S8783/S8783)&amp;":"&amp;ROUND(AI8783/S8783,2))</f>
        <v/>
      </c>
      <c r="S8783" s="144" t="str">
        <f t="shared" si="1649"/>
        <v/>
      </c>
      <c r="T8783" s="145" t="str">
        <f t="shared" si="1650"/>
        <v/>
      </c>
      <c r="U8783" s="118"/>
      <c r="V8783" s="145" t="str">
        <f t="shared" si="1651"/>
        <v/>
      </c>
      <c r="W8783" s="144" t="str">
        <f t="shared" si="1652"/>
        <v/>
      </c>
      <c r="X8783" s="146" t="str">
        <f>IF(C8783="","",IF(OR(C8783="Trade",C8783="Multi Position"),(X8782+V8783),IF(C8783="Deposit",(X8782+AE8783),IF(C8783="Withdrawal",(X8782-AE8783)))))</f>
        <v/>
      </c>
      <c r="Y8783" s="145" t="str">
        <f t="shared" si="1653"/>
        <v/>
      </c>
      <c r="Z8783" s="118"/>
      <c r="AA8783" s="118"/>
      <c r="AB8783" s="118"/>
      <c r="AC8783" s="118"/>
      <c r="AD8783" s="118"/>
      <c r="AE8783" s="139"/>
      <c r="AF8783" s="118"/>
      <c r="AG8783" s="118"/>
      <c r="AH8783" s="147" t="str">
        <f t="shared" si="1654"/>
        <v/>
      </c>
      <c r="AI8783" s="147" t="str">
        <f t="shared" si="1655"/>
        <v/>
      </c>
      <c r="AJ8783" s="148" t="str">
        <f t="shared" si="1644"/>
        <v/>
      </c>
      <c r="AK8783" s="148" t="str">
        <f t="shared" si="1645"/>
        <v/>
      </c>
      <c r="AL8783" s="147" t="str">
        <f t="shared" si="1646"/>
        <v/>
      </c>
      <c r="AM8783" s="147" t="str">
        <f t="shared" si="1647"/>
        <v/>
      </c>
      <c r="AN8783" s="147" t="str">
        <f t="shared" si="1648"/>
        <v/>
      </c>
      <c r="AO8783" s="118"/>
    </row>
    <row r="8784" spans="1:41">
      <c r="A8784" s="118"/>
      <c r="B8784" s="118"/>
      <c r="C8784" s="118"/>
      <c r="D8784" s="118"/>
      <c r="E8784" s="118"/>
      <c r="F8784" s="118"/>
      <c r="G8784" s="118"/>
      <c r="H8784" s="118"/>
      <c r="I8784" s="118"/>
      <c r="J8784" s="118"/>
      <c r="K8784" s="118"/>
      <c r="L8784" s="118"/>
      <c r="M8784" s="118"/>
      <c r="N8784" s="118"/>
      <c r="O8784" s="143" t="str">
        <f>IF(H8784="","",(S8784/S8784)&amp;":"&amp;ROUND(AH8784/S8784,2))</f>
        <v/>
      </c>
      <c r="P8784" s="118"/>
      <c r="Q8784" s="118"/>
      <c r="R8784" s="143" t="str">
        <f>IF(H8784="","",(S8784/S8784)&amp;":"&amp;ROUND(AI8784/S8784,2))</f>
        <v/>
      </c>
      <c r="S8784" s="144" t="str">
        <f t="shared" si="1649"/>
        <v/>
      </c>
      <c r="T8784" s="145" t="str">
        <f t="shared" si="1650"/>
        <v/>
      </c>
      <c r="U8784" s="118"/>
      <c r="V8784" s="145" t="str">
        <f t="shared" si="1651"/>
        <v/>
      </c>
      <c r="W8784" s="144" t="str">
        <f t="shared" si="1652"/>
        <v/>
      </c>
      <c r="X8784" s="146" t="str">
        <f>IF(C8784="","",IF(OR(C8784="Trade",C8784="Multi Position"),(X8783+V8784),IF(C8784="Deposit",(X8783+AE8784),IF(C8784="Withdrawal",(X8783-AE8784)))))</f>
        <v/>
      </c>
      <c r="Y8784" s="145" t="str">
        <f t="shared" si="1653"/>
        <v/>
      </c>
      <c r="Z8784" s="118"/>
      <c r="AA8784" s="118"/>
      <c r="AB8784" s="118"/>
      <c r="AC8784" s="118"/>
      <c r="AD8784" s="118"/>
      <c r="AE8784" s="139"/>
      <c r="AF8784" s="118"/>
      <c r="AG8784" s="118"/>
      <c r="AH8784" s="147" t="str">
        <f t="shared" si="1654"/>
        <v/>
      </c>
      <c r="AI8784" s="147" t="str">
        <f t="shared" si="1655"/>
        <v/>
      </c>
      <c r="AJ8784" s="148" t="str">
        <f t="shared" si="1644"/>
        <v/>
      </c>
      <c r="AK8784" s="148" t="str">
        <f t="shared" si="1645"/>
        <v/>
      </c>
      <c r="AL8784" s="147" t="str">
        <f t="shared" si="1646"/>
        <v/>
      </c>
      <c r="AM8784" s="147" t="str">
        <f t="shared" si="1647"/>
        <v/>
      </c>
      <c r="AN8784" s="147" t="str">
        <f t="shared" si="1648"/>
        <v/>
      </c>
      <c r="AO8784" s="118"/>
    </row>
    <row r="8785" spans="1:41">
      <c r="A8785" s="118"/>
      <c r="B8785" s="118"/>
      <c r="C8785" s="118"/>
      <c r="D8785" s="118"/>
      <c r="E8785" s="118"/>
      <c r="F8785" s="118"/>
      <c r="G8785" s="118"/>
      <c r="H8785" s="118"/>
      <c r="I8785" s="118"/>
      <c r="J8785" s="118"/>
      <c r="K8785" s="118"/>
      <c r="L8785" s="118"/>
      <c r="M8785" s="118"/>
      <c r="N8785" s="118"/>
      <c r="O8785" s="143" t="str">
        <f>IF(H8785="","",(S8785/S8785)&amp;":"&amp;ROUND(AH8785/S8785,2))</f>
        <v/>
      </c>
      <c r="P8785" s="118"/>
      <c r="Q8785" s="118"/>
      <c r="R8785" s="143" t="str">
        <f>IF(H8785="","",(S8785/S8785)&amp;":"&amp;ROUND(AI8785/S8785,2))</f>
        <v/>
      </c>
      <c r="S8785" s="144" t="str">
        <f t="shared" si="1649"/>
        <v/>
      </c>
      <c r="T8785" s="145" t="str">
        <f t="shared" si="1650"/>
        <v/>
      </c>
      <c r="U8785" s="118"/>
      <c r="V8785" s="145" t="str">
        <f t="shared" si="1651"/>
        <v/>
      </c>
      <c r="W8785" s="144" t="str">
        <f t="shared" si="1652"/>
        <v/>
      </c>
      <c r="X8785" s="146" t="str">
        <f>IF(C8785="","",IF(OR(C8785="Trade",C8785="Multi Position"),(X8784+V8785),IF(C8785="Deposit",(X8784+AE8785),IF(C8785="Withdrawal",(X8784-AE8785)))))</f>
        <v/>
      </c>
      <c r="Y8785" s="145" t="str">
        <f t="shared" si="1653"/>
        <v/>
      </c>
      <c r="Z8785" s="118"/>
      <c r="AA8785" s="118"/>
      <c r="AB8785" s="118"/>
      <c r="AC8785" s="118"/>
      <c r="AD8785" s="118"/>
      <c r="AE8785" s="139"/>
      <c r="AF8785" s="118"/>
      <c r="AG8785" s="118"/>
      <c r="AH8785" s="147" t="str">
        <f t="shared" si="1654"/>
        <v/>
      </c>
      <c r="AI8785" s="147" t="str">
        <f t="shared" si="1655"/>
        <v/>
      </c>
      <c r="AJ8785" s="148" t="str">
        <f t="shared" si="1644"/>
        <v/>
      </c>
      <c r="AK8785" s="148" t="str">
        <f t="shared" si="1645"/>
        <v/>
      </c>
      <c r="AL8785" s="147" t="str">
        <f t="shared" si="1646"/>
        <v/>
      </c>
      <c r="AM8785" s="147" t="str">
        <f t="shared" si="1647"/>
        <v/>
      </c>
      <c r="AN8785" s="147" t="str">
        <f t="shared" si="1648"/>
        <v/>
      </c>
      <c r="AO8785" s="118"/>
    </row>
    <row r="8786" spans="1:41">
      <c r="A8786" s="118"/>
      <c r="B8786" s="118"/>
      <c r="C8786" s="118"/>
      <c r="D8786" s="118"/>
      <c r="E8786" s="118"/>
      <c r="F8786" s="118"/>
      <c r="G8786" s="118"/>
      <c r="H8786" s="118"/>
      <c r="I8786" s="118"/>
      <c r="J8786" s="118"/>
      <c r="K8786" s="118"/>
      <c r="L8786" s="118"/>
      <c r="M8786" s="118"/>
      <c r="N8786" s="118"/>
      <c r="O8786" s="143" t="str">
        <f>IF(H8786="","",(S8786/S8786)&amp;":"&amp;ROUND(AH8786/S8786,2))</f>
        <v/>
      </c>
      <c r="P8786" s="118"/>
      <c r="Q8786" s="118"/>
      <c r="R8786" s="143" t="str">
        <f>IF(H8786="","",(S8786/S8786)&amp;":"&amp;ROUND(AI8786/S8786,2))</f>
        <v/>
      </c>
      <c r="S8786" s="144" t="str">
        <f t="shared" si="1649"/>
        <v/>
      </c>
      <c r="T8786" s="145" t="str">
        <f t="shared" si="1650"/>
        <v/>
      </c>
      <c r="U8786" s="118"/>
      <c r="V8786" s="145" t="str">
        <f t="shared" si="1651"/>
        <v/>
      </c>
      <c r="W8786" s="144" t="str">
        <f t="shared" si="1652"/>
        <v/>
      </c>
      <c r="X8786" s="146" t="str">
        <f>IF(C8786="","",IF(OR(C8786="Trade",C8786="Multi Position"),(X8785+V8786),IF(C8786="Deposit",(X8785+AE8786),IF(C8786="Withdrawal",(X8785-AE8786)))))</f>
        <v/>
      </c>
      <c r="Y8786" s="145" t="str">
        <f t="shared" si="1653"/>
        <v/>
      </c>
      <c r="Z8786" s="118"/>
      <c r="AA8786" s="118"/>
      <c r="AB8786" s="118"/>
      <c r="AC8786" s="118"/>
      <c r="AD8786" s="118"/>
      <c r="AE8786" s="139"/>
      <c r="AF8786" s="118"/>
      <c r="AG8786" s="118"/>
      <c r="AH8786" s="147" t="str">
        <f t="shared" si="1654"/>
        <v/>
      </c>
      <c r="AI8786" s="147" t="str">
        <f t="shared" si="1655"/>
        <v/>
      </c>
      <c r="AJ8786" s="148" t="str">
        <f t="shared" si="1644"/>
        <v/>
      </c>
      <c r="AK8786" s="148" t="str">
        <f t="shared" si="1645"/>
        <v/>
      </c>
      <c r="AL8786" s="147" t="str">
        <f t="shared" si="1646"/>
        <v/>
      </c>
      <c r="AM8786" s="147" t="str">
        <f t="shared" si="1647"/>
        <v/>
      </c>
      <c r="AN8786" s="147" t="str">
        <f t="shared" si="1648"/>
        <v/>
      </c>
      <c r="AO8786" s="118"/>
    </row>
    <row r="8787" spans="1:41">
      <c r="A8787" s="118"/>
      <c r="B8787" s="118"/>
      <c r="C8787" s="118"/>
      <c r="D8787" s="118"/>
      <c r="E8787" s="118"/>
      <c r="F8787" s="118"/>
      <c r="G8787" s="118"/>
      <c r="H8787" s="118"/>
      <c r="I8787" s="118"/>
      <c r="J8787" s="118"/>
      <c r="K8787" s="118"/>
      <c r="L8787" s="118"/>
      <c r="M8787" s="118"/>
      <c r="N8787" s="118"/>
      <c r="O8787" s="143" t="str">
        <f>IF(H8787="","",(S8787/S8787)&amp;":"&amp;ROUND(AH8787/S8787,2))</f>
        <v/>
      </c>
      <c r="P8787" s="118"/>
      <c r="Q8787" s="118"/>
      <c r="R8787" s="143" t="str">
        <f>IF(H8787="","",(S8787/S8787)&amp;":"&amp;ROUND(AI8787/S8787,2))</f>
        <v/>
      </c>
      <c r="S8787" s="144" t="str">
        <f t="shared" si="1649"/>
        <v/>
      </c>
      <c r="T8787" s="145" t="str">
        <f t="shared" si="1650"/>
        <v/>
      </c>
      <c r="U8787" s="118"/>
      <c r="V8787" s="145" t="str">
        <f t="shared" si="1651"/>
        <v/>
      </c>
      <c r="W8787" s="144" t="str">
        <f t="shared" si="1652"/>
        <v/>
      </c>
      <c r="X8787" s="146" t="str">
        <f>IF(C8787="","",IF(OR(C8787="Trade",C8787="Multi Position"),(X8786+V8787),IF(C8787="Deposit",(X8786+AE8787),IF(C8787="Withdrawal",(X8786-AE8787)))))</f>
        <v/>
      </c>
      <c r="Y8787" s="145" t="str">
        <f t="shared" si="1653"/>
        <v/>
      </c>
      <c r="Z8787" s="118"/>
      <c r="AA8787" s="118"/>
      <c r="AB8787" s="118"/>
      <c r="AC8787" s="118"/>
      <c r="AD8787" s="118"/>
      <c r="AE8787" s="139"/>
      <c r="AF8787" s="118"/>
      <c r="AG8787" s="118"/>
      <c r="AH8787" s="147" t="str">
        <f t="shared" si="1654"/>
        <v/>
      </c>
      <c r="AI8787" s="147" t="str">
        <f t="shared" si="1655"/>
        <v/>
      </c>
      <c r="AJ8787" s="148" t="str">
        <f t="shared" si="1644"/>
        <v/>
      </c>
      <c r="AK8787" s="148" t="str">
        <f t="shared" si="1645"/>
        <v/>
      </c>
      <c r="AL8787" s="147" t="str">
        <f t="shared" si="1646"/>
        <v/>
      </c>
      <c r="AM8787" s="147" t="str">
        <f t="shared" si="1647"/>
        <v/>
      </c>
      <c r="AN8787" s="147" t="str">
        <f t="shared" si="1648"/>
        <v/>
      </c>
      <c r="AO8787" s="118"/>
    </row>
    <row r="8788" spans="1:41">
      <c r="A8788" s="118"/>
      <c r="B8788" s="118"/>
      <c r="C8788" s="118"/>
      <c r="D8788" s="118"/>
      <c r="E8788" s="118"/>
      <c r="F8788" s="118"/>
      <c r="G8788" s="118"/>
      <c r="H8788" s="118"/>
      <c r="I8788" s="118"/>
      <c r="J8788" s="118"/>
      <c r="K8788" s="118"/>
      <c r="L8788" s="118"/>
      <c r="M8788" s="118"/>
      <c r="N8788" s="118"/>
      <c r="O8788" s="143" t="str">
        <f>IF(H8788="","",(S8788/S8788)&amp;":"&amp;ROUND(AH8788/S8788,2))</f>
        <v/>
      </c>
      <c r="P8788" s="118"/>
      <c r="Q8788" s="118"/>
      <c r="R8788" s="143" t="str">
        <f>IF(H8788="","",(S8788/S8788)&amp;":"&amp;ROUND(AI8788/S8788,2))</f>
        <v/>
      </c>
      <c r="S8788" s="144" t="str">
        <f t="shared" si="1649"/>
        <v/>
      </c>
      <c r="T8788" s="145" t="str">
        <f t="shared" si="1650"/>
        <v/>
      </c>
      <c r="U8788" s="118"/>
      <c r="V8788" s="145" t="str">
        <f t="shared" si="1651"/>
        <v/>
      </c>
      <c r="W8788" s="144" t="str">
        <f t="shared" si="1652"/>
        <v/>
      </c>
      <c r="X8788" s="146" t="str">
        <f>IF(C8788="","",IF(OR(C8788="Trade",C8788="Multi Position"),(X8787+V8788),IF(C8788="Deposit",(X8787+AE8788),IF(C8788="Withdrawal",(X8787-AE8788)))))</f>
        <v/>
      </c>
      <c r="Y8788" s="145" t="str">
        <f t="shared" si="1653"/>
        <v/>
      </c>
      <c r="Z8788" s="118"/>
      <c r="AA8788" s="118"/>
      <c r="AB8788" s="118"/>
      <c r="AC8788" s="118"/>
      <c r="AD8788" s="118"/>
      <c r="AE8788" s="139"/>
      <c r="AF8788" s="118"/>
      <c r="AG8788" s="118"/>
      <c r="AH8788" s="147" t="str">
        <f t="shared" si="1654"/>
        <v/>
      </c>
      <c r="AI8788" s="147" t="str">
        <f t="shared" si="1655"/>
        <v/>
      </c>
      <c r="AJ8788" s="148" t="str">
        <f t="shared" si="1644"/>
        <v/>
      </c>
      <c r="AK8788" s="148" t="str">
        <f t="shared" si="1645"/>
        <v/>
      </c>
      <c r="AL8788" s="147" t="str">
        <f t="shared" si="1646"/>
        <v/>
      </c>
      <c r="AM8788" s="147" t="str">
        <f t="shared" si="1647"/>
        <v/>
      </c>
      <c r="AN8788" s="147" t="str">
        <f t="shared" si="1648"/>
        <v/>
      </c>
      <c r="AO8788" s="118"/>
    </row>
    <row r="8789" spans="1:41">
      <c r="A8789" s="118"/>
      <c r="B8789" s="118"/>
      <c r="C8789" s="118"/>
      <c r="D8789" s="118"/>
      <c r="E8789" s="118"/>
      <c r="F8789" s="118"/>
      <c r="G8789" s="118"/>
      <c r="H8789" s="118"/>
      <c r="I8789" s="118"/>
      <c r="J8789" s="118"/>
      <c r="K8789" s="118"/>
      <c r="L8789" s="118"/>
      <c r="M8789" s="118"/>
      <c r="N8789" s="118"/>
      <c r="O8789" s="143" t="str">
        <f>IF(H8789="","",(S8789/S8789)&amp;":"&amp;ROUND(AH8789/S8789,2))</f>
        <v/>
      </c>
      <c r="P8789" s="118"/>
      <c r="Q8789" s="118"/>
      <c r="R8789" s="143" t="str">
        <f>IF(H8789="","",(S8789/S8789)&amp;":"&amp;ROUND(AI8789/S8789,2))</f>
        <v/>
      </c>
      <c r="S8789" s="144" t="str">
        <f t="shared" si="1649"/>
        <v/>
      </c>
      <c r="T8789" s="145" t="str">
        <f t="shared" si="1650"/>
        <v/>
      </c>
      <c r="U8789" s="118"/>
      <c r="V8789" s="145" t="str">
        <f t="shared" si="1651"/>
        <v/>
      </c>
      <c r="W8789" s="144" t="str">
        <f t="shared" si="1652"/>
        <v/>
      </c>
      <c r="X8789" s="146" t="str">
        <f>IF(C8789="","",IF(OR(C8789="Trade",C8789="Multi Position"),(X8788+V8789),IF(C8789="Deposit",(X8788+AE8789),IF(C8789="Withdrawal",(X8788-AE8789)))))</f>
        <v/>
      </c>
      <c r="Y8789" s="145" t="str">
        <f t="shared" si="1653"/>
        <v/>
      </c>
      <c r="Z8789" s="118"/>
      <c r="AA8789" s="118"/>
      <c r="AB8789" s="118"/>
      <c r="AC8789" s="118"/>
      <c r="AD8789" s="118"/>
      <c r="AE8789" s="139"/>
      <c r="AF8789" s="118"/>
      <c r="AG8789" s="118"/>
      <c r="AH8789" s="147" t="str">
        <f t="shared" si="1654"/>
        <v/>
      </c>
      <c r="AI8789" s="147" t="str">
        <f t="shared" si="1655"/>
        <v/>
      </c>
      <c r="AJ8789" s="148" t="str">
        <f t="shared" si="1644"/>
        <v/>
      </c>
      <c r="AK8789" s="148" t="str">
        <f t="shared" si="1645"/>
        <v/>
      </c>
      <c r="AL8789" s="147" t="str">
        <f t="shared" si="1646"/>
        <v/>
      </c>
      <c r="AM8789" s="147" t="str">
        <f t="shared" si="1647"/>
        <v/>
      </c>
      <c r="AN8789" s="147" t="str">
        <f t="shared" si="1648"/>
        <v/>
      </c>
      <c r="AO8789" s="118"/>
    </row>
    <row r="8790" spans="1:41">
      <c r="A8790" s="118"/>
      <c r="B8790" s="118"/>
      <c r="C8790" s="118"/>
      <c r="D8790" s="118"/>
      <c r="E8790" s="118"/>
      <c r="F8790" s="118"/>
      <c r="G8790" s="118"/>
      <c r="H8790" s="118"/>
      <c r="I8790" s="118"/>
      <c r="J8790" s="118"/>
      <c r="K8790" s="118"/>
      <c r="L8790" s="118"/>
      <c r="M8790" s="118"/>
      <c r="N8790" s="118"/>
      <c r="O8790" s="143" t="str">
        <f>IF(H8790="","",(S8790/S8790)&amp;":"&amp;ROUND(AH8790/S8790,2))</f>
        <v/>
      </c>
      <c r="P8790" s="118"/>
      <c r="Q8790" s="118"/>
      <c r="R8790" s="143" t="str">
        <f>IF(H8790="","",(S8790/S8790)&amp;":"&amp;ROUND(AI8790/S8790,2))</f>
        <v/>
      </c>
      <c r="S8790" s="144" t="str">
        <f t="shared" si="1649"/>
        <v/>
      </c>
      <c r="T8790" s="145" t="str">
        <f t="shared" si="1650"/>
        <v/>
      </c>
      <c r="U8790" s="118"/>
      <c r="V8790" s="145" t="str">
        <f t="shared" si="1651"/>
        <v/>
      </c>
      <c r="W8790" s="144" t="str">
        <f t="shared" si="1652"/>
        <v/>
      </c>
      <c r="X8790" s="146" t="str">
        <f>IF(C8790="","",IF(OR(C8790="Trade",C8790="Multi Position"),(X8789+V8790),IF(C8790="Deposit",(X8789+AE8790),IF(C8790="Withdrawal",(X8789-AE8790)))))</f>
        <v/>
      </c>
      <c r="Y8790" s="145" t="str">
        <f t="shared" si="1653"/>
        <v/>
      </c>
      <c r="Z8790" s="118"/>
      <c r="AA8790" s="118"/>
      <c r="AB8790" s="118"/>
      <c r="AC8790" s="118"/>
      <c r="AD8790" s="118"/>
      <c r="AE8790" s="139"/>
      <c r="AF8790" s="118"/>
      <c r="AG8790" s="118"/>
      <c r="AH8790" s="147" t="str">
        <f t="shared" si="1654"/>
        <v/>
      </c>
      <c r="AI8790" s="147" t="str">
        <f t="shared" si="1655"/>
        <v/>
      </c>
      <c r="AJ8790" s="148" t="str">
        <f t="shared" si="1644"/>
        <v/>
      </c>
      <c r="AK8790" s="148" t="str">
        <f t="shared" si="1645"/>
        <v/>
      </c>
      <c r="AL8790" s="147" t="str">
        <f t="shared" si="1646"/>
        <v/>
      </c>
      <c r="AM8790" s="147" t="str">
        <f t="shared" si="1647"/>
        <v/>
      </c>
      <c r="AN8790" s="147" t="str">
        <f t="shared" si="1648"/>
        <v/>
      </c>
      <c r="AO8790" s="118"/>
    </row>
    <row r="8791" spans="1:41">
      <c r="A8791" s="118"/>
      <c r="B8791" s="118"/>
      <c r="C8791" s="118"/>
      <c r="D8791" s="118"/>
      <c r="E8791" s="118"/>
      <c r="F8791" s="118"/>
      <c r="G8791" s="118"/>
      <c r="H8791" s="118"/>
      <c r="I8791" s="118"/>
      <c r="J8791" s="118"/>
      <c r="K8791" s="118"/>
      <c r="L8791" s="118"/>
      <c r="M8791" s="118"/>
      <c r="N8791" s="118"/>
      <c r="O8791" s="143" t="str">
        <f>IF(H8791="","",(S8791/S8791)&amp;":"&amp;ROUND(AH8791/S8791,2))</f>
        <v/>
      </c>
      <c r="P8791" s="118"/>
      <c r="Q8791" s="118"/>
      <c r="R8791" s="143" t="str">
        <f>IF(H8791="","",(S8791/S8791)&amp;":"&amp;ROUND(AI8791/S8791,2))</f>
        <v/>
      </c>
      <c r="S8791" s="144" t="str">
        <f t="shared" si="1649"/>
        <v/>
      </c>
      <c r="T8791" s="145" t="str">
        <f t="shared" si="1650"/>
        <v/>
      </c>
      <c r="U8791" s="118"/>
      <c r="V8791" s="145" t="str">
        <f t="shared" si="1651"/>
        <v/>
      </c>
      <c r="W8791" s="144" t="str">
        <f t="shared" si="1652"/>
        <v/>
      </c>
      <c r="X8791" s="146" t="str">
        <f>IF(C8791="","",IF(OR(C8791="Trade",C8791="Multi Position"),(X8790+V8791),IF(C8791="Deposit",(X8790+AE8791),IF(C8791="Withdrawal",(X8790-AE8791)))))</f>
        <v/>
      </c>
      <c r="Y8791" s="145" t="str">
        <f t="shared" si="1653"/>
        <v/>
      </c>
      <c r="Z8791" s="118"/>
      <c r="AA8791" s="118"/>
      <c r="AB8791" s="118"/>
      <c r="AC8791" s="118"/>
      <c r="AD8791" s="118"/>
      <c r="AE8791" s="139"/>
      <c r="AF8791" s="118"/>
      <c r="AG8791" s="118"/>
      <c r="AH8791" s="147" t="str">
        <f t="shared" si="1654"/>
        <v/>
      </c>
      <c r="AI8791" s="147" t="str">
        <f t="shared" si="1655"/>
        <v/>
      </c>
      <c r="AJ8791" s="148" t="str">
        <f t="shared" si="1644"/>
        <v/>
      </c>
      <c r="AK8791" s="148" t="str">
        <f t="shared" si="1645"/>
        <v/>
      </c>
      <c r="AL8791" s="147" t="str">
        <f t="shared" si="1646"/>
        <v/>
      </c>
      <c r="AM8791" s="147" t="str">
        <f t="shared" si="1647"/>
        <v/>
      </c>
      <c r="AN8791" s="147" t="str">
        <f t="shared" si="1648"/>
        <v/>
      </c>
      <c r="AO8791" s="118"/>
    </row>
    <row r="8792" spans="1:41">
      <c r="A8792" s="118"/>
      <c r="B8792" s="118"/>
      <c r="C8792" s="118"/>
      <c r="D8792" s="118"/>
      <c r="E8792" s="118"/>
      <c r="F8792" s="118"/>
      <c r="G8792" s="118"/>
      <c r="H8792" s="118"/>
      <c r="I8792" s="118"/>
      <c r="J8792" s="118"/>
      <c r="K8792" s="118"/>
      <c r="L8792" s="118"/>
      <c r="M8792" s="118"/>
      <c r="N8792" s="118"/>
      <c r="O8792" s="143" t="str">
        <f>IF(H8792="","",(S8792/S8792)&amp;":"&amp;ROUND(AH8792/S8792,2))</f>
        <v/>
      </c>
      <c r="P8792" s="118"/>
      <c r="Q8792" s="118"/>
      <c r="R8792" s="143" t="str">
        <f>IF(H8792="","",(S8792/S8792)&amp;":"&amp;ROUND(AI8792/S8792,2))</f>
        <v/>
      </c>
      <c r="S8792" s="144" t="str">
        <f t="shared" si="1649"/>
        <v/>
      </c>
      <c r="T8792" s="145" t="str">
        <f t="shared" si="1650"/>
        <v/>
      </c>
      <c r="U8792" s="118"/>
      <c r="V8792" s="145" t="str">
        <f t="shared" si="1651"/>
        <v/>
      </c>
      <c r="W8792" s="144" t="str">
        <f t="shared" si="1652"/>
        <v/>
      </c>
      <c r="X8792" s="146" t="str">
        <f>IF(C8792="","",IF(OR(C8792="Trade",C8792="Multi Position"),(X8791+V8792),IF(C8792="Deposit",(X8791+AE8792),IF(C8792="Withdrawal",(X8791-AE8792)))))</f>
        <v/>
      </c>
      <c r="Y8792" s="145" t="str">
        <f t="shared" si="1653"/>
        <v/>
      </c>
      <c r="Z8792" s="118"/>
      <c r="AA8792" s="118"/>
      <c r="AB8792" s="118"/>
      <c r="AC8792" s="118"/>
      <c r="AD8792" s="118"/>
      <c r="AE8792" s="139"/>
      <c r="AF8792" s="118"/>
      <c r="AG8792" s="118"/>
      <c r="AH8792" s="147" t="str">
        <f t="shared" si="1654"/>
        <v/>
      </c>
      <c r="AI8792" s="147" t="str">
        <f t="shared" si="1655"/>
        <v/>
      </c>
      <c r="AJ8792" s="148" t="str">
        <f t="shared" si="1644"/>
        <v/>
      </c>
      <c r="AK8792" s="148" t="str">
        <f t="shared" si="1645"/>
        <v/>
      </c>
      <c r="AL8792" s="147" t="str">
        <f t="shared" si="1646"/>
        <v/>
      </c>
      <c r="AM8792" s="147" t="str">
        <f t="shared" si="1647"/>
        <v/>
      </c>
      <c r="AN8792" s="147" t="str">
        <f t="shared" si="1648"/>
        <v/>
      </c>
      <c r="AO8792" s="118"/>
    </row>
    <row r="8793" spans="1:41">
      <c r="A8793" s="118"/>
      <c r="B8793" s="118"/>
      <c r="C8793" s="118"/>
      <c r="D8793" s="118"/>
      <c r="E8793" s="118"/>
      <c r="F8793" s="118"/>
      <c r="G8793" s="118"/>
      <c r="H8793" s="118"/>
      <c r="I8793" s="118"/>
      <c r="J8793" s="118"/>
      <c r="K8793" s="118"/>
      <c r="L8793" s="118"/>
      <c r="M8793" s="118"/>
      <c r="N8793" s="118"/>
      <c r="O8793" s="143" t="str">
        <f>IF(H8793="","",(S8793/S8793)&amp;":"&amp;ROUND(AH8793/S8793,2))</f>
        <v/>
      </c>
      <c r="P8793" s="118"/>
      <c r="Q8793" s="118"/>
      <c r="R8793" s="143" t="str">
        <f>IF(H8793="","",(S8793/S8793)&amp;":"&amp;ROUND(AI8793/S8793,2))</f>
        <v/>
      </c>
      <c r="S8793" s="144" t="str">
        <f t="shared" si="1649"/>
        <v/>
      </c>
      <c r="T8793" s="145" t="str">
        <f t="shared" si="1650"/>
        <v/>
      </c>
      <c r="U8793" s="118"/>
      <c r="V8793" s="145" t="str">
        <f t="shared" si="1651"/>
        <v/>
      </c>
      <c r="W8793" s="144" t="str">
        <f t="shared" si="1652"/>
        <v/>
      </c>
      <c r="X8793" s="146" t="str">
        <f>IF(C8793="","",IF(OR(C8793="Trade",C8793="Multi Position"),(X8792+V8793),IF(C8793="Deposit",(X8792+AE8793),IF(C8793="Withdrawal",(X8792-AE8793)))))</f>
        <v/>
      </c>
      <c r="Y8793" s="145" t="str">
        <f t="shared" si="1653"/>
        <v/>
      </c>
      <c r="Z8793" s="118"/>
      <c r="AA8793" s="118"/>
      <c r="AB8793" s="118"/>
      <c r="AC8793" s="118"/>
      <c r="AD8793" s="118"/>
      <c r="AE8793" s="139"/>
      <c r="AF8793" s="118"/>
      <c r="AG8793" s="118"/>
      <c r="AH8793" s="147" t="str">
        <f t="shared" si="1654"/>
        <v/>
      </c>
      <c r="AI8793" s="147" t="str">
        <f t="shared" si="1655"/>
        <v/>
      </c>
      <c r="AJ8793" s="148" t="str">
        <f t="shared" si="1644"/>
        <v/>
      </c>
      <c r="AK8793" s="148" t="str">
        <f t="shared" si="1645"/>
        <v/>
      </c>
      <c r="AL8793" s="147" t="str">
        <f t="shared" si="1646"/>
        <v/>
      </c>
      <c r="AM8793" s="147" t="str">
        <f t="shared" si="1647"/>
        <v/>
      </c>
      <c r="AN8793" s="147" t="str">
        <f t="shared" si="1648"/>
        <v/>
      </c>
      <c r="AO8793" s="118"/>
    </row>
    <row r="8794" spans="1:41">
      <c r="A8794" s="118"/>
      <c r="B8794" s="118"/>
      <c r="C8794" s="118"/>
      <c r="D8794" s="118"/>
      <c r="E8794" s="118"/>
      <c r="F8794" s="118"/>
      <c r="G8794" s="118"/>
      <c r="H8794" s="118"/>
      <c r="I8794" s="118"/>
      <c r="J8794" s="118"/>
      <c r="K8794" s="118"/>
      <c r="L8794" s="118"/>
      <c r="M8794" s="118"/>
      <c r="N8794" s="118"/>
      <c r="O8794" s="143" t="str">
        <f>IF(H8794="","",(S8794/S8794)&amp;":"&amp;ROUND(AH8794/S8794,2))</f>
        <v/>
      </c>
      <c r="P8794" s="118"/>
      <c r="Q8794" s="118"/>
      <c r="R8794" s="143" t="str">
        <f>IF(H8794="","",(S8794/S8794)&amp;":"&amp;ROUND(AI8794/S8794,2))</f>
        <v/>
      </c>
      <c r="S8794" s="144" t="str">
        <f t="shared" si="1649"/>
        <v/>
      </c>
      <c r="T8794" s="145" t="str">
        <f t="shared" si="1650"/>
        <v/>
      </c>
      <c r="U8794" s="118"/>
      <c r="V8794" s="145" t="str">
        <f t="shared" si="1651"/>
        <v/>
      </c>
      <c r="W8794" s="144" t="str">
        <f t="shared" si="1652"/>
        <v/>
      </c>
      <c r="X8794" s="146" t="str">
        <f>IF(C8794="","",IF(OR(C8794="Trade",C8794="Multi Position"),(X8793+V8794),IF(C8794="Deposit",(X8793+AE8794),IF(C8794="Withdrawal",(X8793-AE8794)))))</f>
        <v/>
      </c>
      <c r="Y8794" s="145" t="str">
        <f t="shared" si="1653"/>
        <v/>
      </c>
      <c r="Z8794" s="118"/>
      <c r="AA8794" s="118"/>
      <c r="AB8794" s="118"/>
      <c r="AC8794" s="118"/>
      <c r="AD8794" s="118"/>
      <c r="AE8794" s="139"/>
      <c r="AF8794" s="118"/>
      <c r="AG8794" s="118"/>
      <c r="AH8794" s="147" t="str">
        <f t="shared" si="1654"/>
        <v/>
      </c>
      <c r="AI8794" s="147" t="str">
        <f t="shared" si="1655"/>
        <v/>
      </c>
      <c r="AJ8794" s="148" t="str">
        <f t="shared" si="1644"/>
        <v/>
      </c>
      <c r="AK8794" s="148" t="str">
        <f t="shared" si="1645"/>
        <v/>
      </c>
      <c r="AL8794" s="147" t="str">
        <f t="shared" si="1646"/>
        <v/>
      </c>
      <c r="AM8794" s="147" t="str">
        <f t="shared" si="1647"/>
        <v/>
      </c>
      <c r="AN8794" s="147" t="str">
        <f t="shared" si="1648"/>
        <v/>
      </c>
      <c r="AO8794" s="118"/>
    </row>
    <row r="8795" spans="1:41">
      <c r="A8795" s="118"/>
      <c r="B8795" s="118"/>
      <c r="C8795" s="118"/>
      <c r="D8795" s="118"/>
      <c r="E8795" s="118"/>
      <c r="F8795" s="118"/>
      <c r="G8795" s="118"/>
      <c r="H8795" s="118"/>
      <c r="I8795" s="118"/>
      <c r="J8795" s="118"/>
      <c r="K8795" s="118"/>
      <c r="L8795" s="118"/>
      <c r="M8795" s="118"/>
      <c r="N8795" s="118"/>
      <c r="O8795" s="143" t="str">
        <f>IF(H8795="","",(S8795/S8795)&amp;":"&amp;ROUND(AH8795/S8795,2))</f>
        <v/>
      </c>
      <c r="P8795" s="118"/>
      <c r="Q8795" s="118"/>
      <c r="R8795" s="143" t="str">
        <f>IF(H8795="","",(S8795/S8795)&amp;":"&amp;ROUND(AI8795/S8795,2))</f>
        <v/>
      </c>
      <c r="S8795" s="144" t="str">
        <f t="shared" si="1649"/>
        <v/>
      </c>
      <c r="T8795" s="145" t="str">
        <f t="shared" si="1650"/>
        <v/>
      </c>
      <c r="U8795" s="118"/>
      <c r="V8795" s="145" t="str">
        <f t="shared" si="1651"/>
        <v/>
      </c>
      <c r="W8795" s="144" t="str">
        <f t="shared" si="1652"/>
        <v/>
      </c>
      <c r="X8795" s="146" t="str">
        <f>IF(C8795="","",IF(OR(C8795="Trade",C8795="Multi Position"),(X8794+V8795),IF(C8795="Deposit",(X8794+AE8795),IF(C8795="Withdrawal",(X8794-AE8795)))))</f>
        <v/>
      </c>
      <c r="Y8795" s="145" t="str">
        <f t="shared" si="1653"/>
        <v/>
      </c>
      <c r="Z8795" s="118"/>
      <c r="AA8795" s="118"/>
      <c r="AB8795" s="118"/>
      <c r="AC8795" s="118"/>
      <c r="AD8795" s="118"/>
      <c r="AE8795" s="139"/>
      <c r="AF8795" s="118"/>
      <c r="AG8795" s="118"/>
      <c r="AH8795" s="147" t="str">
        <f t="shared" si="1654"/>
        <v/>
      </c>
      <c r="AI8795" s="147" t="str">
        <f t="shared" si="1655"/>
        <v/>
      </c>
      <c r="AJ8795" s="148" t="str">
        <f t="shared" si="1644"/>
        <v/>
      </c>
      <c r="AK8795" s="148" t="str">
        <f t="shared" si="1645"/>
        <v/>
      </c>
      <c r="AL8795" s="147" t="str">
        <f t="shared" si="1646"/>
        <v/>
      </c>
      <c r="AM8795" s="147" t="str">
        <f t="shared" si="1647"/>
        <v/>
      </c>
      <c r="AN8795" s="147" t="str">
        <f t="shared" si="1648"/>
        <v/>
      </c>
      <c r="AO8795" s="118"/>
    </row>
    <row r="8796" spans="1:41">
      <c r="A8796" s="118"/>
      <c r="B8796" s="118"/>
      <c r="C8796" s="118"/>
      <c r="D8796" s="118"/>
      <c r="E8796" s="118"/>
      <c r="F8796" s="118"/>
      <c r="G8796" s="118"/>
      <c r="H8796" s="118"/>
      <c r="I8796" s="118"/>
      <c r="J8796" s="118"/>
      <c r="K8796" s="118"/>
      <c r="L8796" s="118"/>
      <c r="M8796" s="118"/>
      <c r="N8796" s="118"/>
      <c r="O8796" s="143" t="str">
        <f>IF(H8796="","",(S8796/S8796)&amp;":"&amp;ROUND(AH8796/S8796,2))</f>
        <v/>
      </c>
      <c r="P8796" s="118"/>
      <c r="Q8796" s="118"/>
      <c r="R8796" s="143" t="str">
        <f>IF(H8796="","",(S8796/S8796)&amp;":"&amp;ROUND(AI8796/S8796,2))</f>
        <v/>
      </c>
      <c r="S8796" s="144" t="str">
        <f t="shared" si="1649"/>
        <v/>
      </c>
      <c r="T8796" s="145" t="str">
        <f t="shared" si="1650"/>
        <v/>
      </c>
      <c r="U8796" s="118"/>
      <c r="V8796" s="145" t="str">
        <f t="shared" si="1651"/>
        <v/>
      </c>
      <c r="W8796" s="144" t="str">
        <f t="shared" si="1652"/>
        <v/>
      </c>
      <c r="X8796" s="146" t="str">
        <f>IF(C8796="","",IF(OR(C8796="Trade",C8796="Multi Position"),(X8795+V8796),IF(C8796="Deposit",(X8795+AE8796),IF(C8796="Withdrawal",(X8795-AE8796)))))</f>
        <v/>
      </c>
      <c r="Y8796" s="145" t="str">
        <f t="shared" si="1653"/>
        <v/>
      </c>
      <c r="Z8796" s="118"/>
      <c r="AA8796" s="118"/>
      <c r="AB8796" s="118"/>
      <c r="AC8796" s="118"/>
      <c r="AD8796" s="118"/>
      <c r="AE8796" s="139"/>
      <c r="AF8796" s="118"/>
      <c r="AG8796" s="118"/>
      <c r="AH8796" s="147" t="str">
        <f t="shared" si="1654"/>
        <v/>
      </c>
      <c r="AI8796" s="147" t="str">
        <f t="shared" si="1655"/>
        <v/>
      </c>
      <c r="AJ8796" s="148" t="str">
        <f t="shared" si="1644"/>
        <v/>
      </c>
      <c r="AK8796" s="148" t="str">
        <f t="shared" si="1645"/>
        <v/>
      </c>
      <c r="AL8796" s="147" t="str">
        <f t="shared" si="1646"/>
        <v/>
      </c>
      <c r="AM8796" s="147" t="str">
        <f t="shared" si="1647"/>
        <v/>
      </c>
      <c r="AN8796" s="147" t="str">
        <f t="shared" si="1648"/>
        <v/>
      </c>
      <c r="AO8796" s="118"/>
    </row>
    <row r="8797" spans="1:41">
      <c r="A8797" s="118"/>
      <c r="B8797" s="118"/>
      <c r="C8797" s="118"/>
      <c r="D8797" s="118"/>
      <c r="E8797" s="118"/>
      <c r="F8797" s="118"/>
      <c r="G8797" s="118"/>
      <c r="H8797" s="118"/>
      <c r="I8797" s="118"/>
      <c r="J8797" s="118"/>
      <c r="K8797" s="118"/>
      <c r="L8797" s="118"/>
      <c r="M8797" s="118"/>
      <c r="N8797" s="118"/>
      <c r="O8797" s="143" t="str">
        <f>IF(H8797="","",(S8797/S8797)&amp;":"&amp;ROUND(AH8797/S8797,2))</f>
        <v/>
      </c>
      <c r="P8797" s="118"/>
      <c r="Q8797" s="118"/>
      <c r="R8797" s="143" t="str">
        <f>IF(H8797="","",(S8797/S8797)&amp;":"&amp;ROUND(AI8797/S8797,2))</f>
        <v/>
      </c>
      <c r="S8797" s="144" t="str">
        <f t="shared" si="1649"/>
        <v/>
      </c>
      <c r="T8797" s="145" t="str">
        <f t="shared" si="1650"/>
        <v/>
      </c>
      <c r="U8797" s="118"/>
      <c r="V8797" s="145" t="str">
        <f t="shared" si="1651"/>
        <v/>
      </c>
      <c r="W8797" s="144" t="str">
        <f t="shared" si="1652"/>
        <v/>
      </c>
      <c r="X8797" s="146" t="str">
        <f>IF(C8797="","",IF(OR(C8797="Trade",C8797="Multi Position"),(X8796+V8797),IF(C8797="Deposit",(X8796+AE8797),IF(C8797="Withdrawal",(X8796-AE8797)))))</f>
        <v/>
      </c>
      <c r="Y8797" s="145" t="str">
        <f t="shared" si="1653"/>
        <v/>
      </c>
      <c r="Z8797" s="118"/>
      <c r="AA8797" s="118"/>
      <c r="AB8797" s="118"/>
      <c r="AC8797" s="118"/>
      <c r="AD8797" s="118"/>
      <c r="AE8797" s="139"/>
      <c r="AF8797" s="118"/>
      <c r="AG8797" s="118"/>
      <c r="AH8797" s="147" t="str">
        <f t="shared" si="1654"/>
        <v/>
      </c>
      <c r="AI8797" s="147" t="str">
        <f t="shared" si="1655"/>
        <v/>
      </c>
      <c r="AJ8797" s="148" t="str">
        <f t="shared" si="1644"/>
        <v/>
      </c>
      <c r="AK8797" s="148" t="str">
        <f t="shared" si="1645"/>
        <v/>
      </c>
      <c r="AL8797" s="147" t="str">
        <f t="shared" si="1646"/>
        <v/>
      </c>
      <c r="AM8797" s="147" t="str">
        <f t="shared" si="1647"/>
        <v/>
      </c>
      <c r="AN8797" s="147" t="str">
        <f t="shared" si="1648"/>
        <v/>
      </c>
      <c r="AO8797" s="118"/>
    </row>
    <row r="8798" spans="1:41">
      <c r="A8798" s="118"/>
      <c r="B8798" s="118"/>
      <c r="C8798" s="118"/>
      <c r="D8798" s="118"/>
      <c r="E8798" s="118"/>
      <c r="F8798" s="118"/>
      <c r="G8798" s="118"/>
      <c r="H8798" s="118"/>
      <c r="I8798" s="118"/>
      <c r="J8798" s="118"/>
      <c r="K8798" s="118"/>
      <c r="L8798" s="118"/>
      <c r="M8798" s="118"/>
      <c r="N8798" s="118"/>
      <c r="O8798" s="143" t="str">
        <f>IF(H8798="","",(S8798/S8798)&amp;":"&amp;ROUND(AH8798/S8798,2))</f>
        <v/>
      </c>
      <c r="P8798" s="118"/>
      <c r="Q8798" s="118"/>
      <c r="R8798" s="143" t="str">
        <f>IF(H8798="","",(S8798/S8798)&amp;":"&amp;ROUND(AI8798/S8798,2))</f>
        <v/>
      </c>
      <c r="S8798" s="144" t="str">
        <f t="shared" si="1649"/>
        <v/>
      </c>
      <c r="T8798" s="145" t="str">
        <f t="shared" si="1650"/>
        <v/>
      </c>
      <c r="U8798" s="118"/>
      <c r="V8798" s="145" t="str">
        <f t="shared" si="1651"/>
        <v/>
      </c>
      <c r="W8798" s="144" t="str">
        <f t="shared" si="1652"/>
        <v/>
      </c>
      <c r="X8798" s="146" t="str">
        <f>IF(C8798="","",IF(OR(C8798="Trade",C8798="Multi Position"),(X8797+V8798),IF(C8798="Deposit",(X8797+AE8798),IF(C8798="Withdrawal",(X8797-AE8798)))))</f>
        <v/>
      </c>
      <c r="Y8798" s="145" t="str">
        <f t="shared" si="1653"/>
        <v/>
      </c>
      <c r="Z8798" s="118"/>
      <c r="AA8798" s="118"/>
      <c r="AB8798" s="118"/>
      <c r="AC8798" s="118"/>
      <c r="AD8798" s="118"/>
      <c r="AE8798" s="139"/>
      <c r="AF8798" s="118"/>
      <c r="AG8798" s="118"/>
      <c r="AH8798" s="147" t="str">
        <f t="shared" si="1654"/>
        <v/>
      </c>
      <c r="AI8798" s="147" t="str">
        <f t="shared" si="1655"/>
        <v/>
      </c>
      <c r="AJ8798" s="148" t="str">
        <f t="shared" si="1644"/>
        <v/>
      </c>
      <c r="AK8798" s="148" t="str">
        <f t="shared" si="1645"/>
        <v/>
      </c>
      <c r="AL8798" s="147" t="str">
        <f t="shared" si="1646"/>
        <v/>
      </c>
      <c r="AM8798" s="147" t="str">
        <f t="shared" si="1647"/>
        <v/>
      </c>
      <c r="AN8798" s="147" t="str">
        <f t="shared" si="1648"/>
        <v/>
      </c>
      <c r="AO8798" s="118"/>
    </row>
    <row r="8799" spans="1:41">
      <c r="A8799" s="118"/>
      <c r="B8799" s="118"/>
      <c r="C8799" s="118"/>
      <c r="D8799" s="118"/>
      <c r="E8799" s="118"/>
      <c r="F8799" s="118"/>
      <c r="G8799" s="118"/>
      <c r="H8799" s="118"/>
      <c r="I8799" s="118"/>
      <c r="J8799" s="118"/>
      <c r="K8799" s="118"/>
      <c r="L8799" s="118"/>
      <c r="M8799" s="118"/>
      <c r="N8799" s="118"/>
      <c r="O8799" s="143" t="str">
        <f>IF(H8799="","",(S8799/S8799)&amp;":"&amp;ROUND(AH8799/S8799,2))</f>
        <v/>
      </c>
      <c r="P8799" s="118"/>
      <c r="Q8799" s="118"/>
      <c r="R8799" s="143" t="str">
        <f>IF(H8799="","",(S8799/S8799)&amp;":"&amp;ROUND(AI8799/S8799,2))</f>
        <v/>
      </c>
      <c r="S8799" s="144" t="str">
        <f t="shared" si="1649"/>
        <v/>
      </c>
      <c r="T8799" s="145" t="str">
        <f t="shared" si="1650"/>
        <v/>
      </c>
      <c r="U8799" s="118"/>
      <c r="V8799" s="145" t="str">
        <f t="shared" si="1651"/>
        <v/>
      </c>
      <c r="W8799" s="144" t="str">
        <f t="shared" si="1652"/>
        <v/>
      </c>
      <c r="X8799" s="146" t="str">
        <f>IF(C8799="","",IF(OR(C8799="Trade",C8799="Multi Position"),(X8798+V8799),IF(C8799="Deposit",(X8798+AE8799),IF(C8799="Withdrawal",(X8798-AE8799)))))</f>
        <v/>
      </c>
      <c r="Y8799" s="145" t="str">
        <f t="shared" si="1653"/>
        <v/>
      </c>
      <c r="Z8799" s="118"/>
      <c r="AA8799" s="118"/>
      <c r="AB8799" s="118"/>
      <c r="AC8799" s="118"/>
      <c r="AD8799" s="118"/>
      <c r="AE8799" s="139"/>
      <c r="AF8799" s="118"/>
      <c r="AG8799" s="118"/>
      <c r="AH8799" s="147" t="str">
        <f t="shared" si="1654"/>
        <v/>
      </c>
      <c r="AI8799" s="147" t="str">
        <f t="shared" si="1655"/>
        <v/>
      </c>
      <c r="AJ8799" s="148" t="str">
        <f t="shared" si="1644"/>
        <v/>
      </c>
      <c r="AK8799" s="148" t="str">
        <f t="shared" si="1645"/>
        <v/>
      </c>
      <c r="AL8799" s="147" t="str">
        <f t="shared" si="1646"/>
        <v/>
      </c>
      <c r="AM8799" s="147" t="str">
        <f t="shared" si="1647"/>
        <v/>
      </c>
      <c r="AN8799" s="147" t="str">
        <f t="shared" si="1648"/>
        <v/>
      </c>
      <c r="AO8799" s="118"/>
    </row>
    <row r="8800" spans="1:41">
      <c r="A8800" s="118"/>
      <c r="B8800" s="118"/>
      <c r="C8800" s="118"/>
      <c r="D8800" s="118"/>
      <c r="E8800" s="118"/>
      <c r="F8800" s="118"/>
      <c r="G8800" s="118"/>
      <c r="H8800" s="118"/>
      <c r="I8800" s="118"/>
      <c r="J8800" s="118"/>
      <c r="K8800" s="118"/>
      <c r="L8800" s="118"/>
      <c r="M8800" s="118"/>
      <c r="N8800" s="118"/>
      <c r="O8800" s="143" t="str">
        <f>IF(H8800="","",(S8800/S8800)&amp;":"&amp;ROUND(AH8800/S8800,2))</f>
        <v/>
      </c>
      <c r="P8800" s="118"/>
      <c r="Q8800" s="118"/>
      <c r="R8800" s="143" t="str">
        <f>IF(H8800="","",(S8800/S8800)&amp;":"&amp;ROUND(AI8800/S8800,2))</f>
        <v/>
      </c>
      <c r="S8800" s="144" t="str">
        <f t="shared" si="1649"/>
        <v/>
      </c>
      <c r="T8800" s="145" t="str">
        <f t="shared" si="1650"/>
        <v/>
      </c>
      <c r="U8800" s="118"/>
      <c r="V8800" s="145" t="str">
        <f t="shared" si="1651"/>
        <v/>
      </c>
      <c r="W8800" s="144" t="str">
        <f t="shared" si="1652"/>
        <v/>
      </c>
      <c r="X8800" s="146" t="str">
        <f>IF(C8800="","",IF(OR(C8800="Trade",C8800="Multi Position"),(X8799+V8800),IF(C8800="Deposit",(X8799+AE8800),IF(C8800="Withdrawal",(X8799-AE8800)))))</f>
        <v/>
      </c>
      <c r="Y8800" s="145" t="str">
        <f t="shared" si="1653"/>
        <v/>
      </c>
      <c r="Z8800" s="118"/>
      <c r="AA8800" s="118"/>
      <c r="AB8800" s="118"/>
      <c r="AC8800" s="118"/>
      <c r="AD8800" s="118"/>
      <c r="AE8800" s="139"/>
      <c r="AF8800" s="118"/>
      <c r="AG8800" s="118"/>
      <c r="AH8800" s="147" t="str">
        <f t="shared" si="1654"/>
        <v/>
      </c>
      <c r="AI8800" s="147" t="str">
        <f t="shared" si="1655"/>
        <v/>
      </c>
      <c r="AJ8800" s="148" t="str">
        <f t="shared" si="1644"/>
        <v/>
      </c>
      <c r="AK8800" s="148" t="str">
        <f t="shared" si="1645"/>
        <v/>
      </c>
      <c r="AL8800" s="147" t="str">
        <f t="shared" si="1646"/>
        <v/>
      </c>
      <c r="AM8800" s="147" t="str">
        <f t="shared" si="1647"/>
        <v/>
      </c>
      <c r="AN8800" s="147" t="str">
        <f t="shared" si="1648"/>
        <v/>
      </c>
      <c r="AO8800" s="118"/>
    </row>
    <row r="8801" spans="1:41">
      <c r="A8801" s="118"/>
      <c r="B8801" s="118"/>
      <c r="C8801" s="118"/>
      <c r="D8801" s="118"/>
      <c r="E8801" s="118"/>
      <c r="F8801" s="118"/>
      <c r="G8801" s="118"/>
      <c r="H8801" s="118"/>
      <c r="I8801" s="118"/>
      <c r="J8801" s="118"/>
      <c r="K8801" s="118"/>
      <c r="L8801" s="118"/>
      <c r="M8801" s="118"/>
      <c r="N8801" s="118"/>
      <c r="O8801" s="143" t="str">
        <f>IF(H8801="","",(S8801/S8801)&amp;":"&amp;ROUND(AH8801/S8801,2))</f>
        <v/>
      </c>
      <c r="P8801" s="118"/>
      <c r="Q8801" s="118"/>
      <c r="R8801" s="143" t="str">
        <f>IF(H8801="","",(S8801/S8801)&amp;":"&amp;ROUND(AI8801/S8801,2))</f>
        <v/>
      </c>
      <c r="S8801" s="144" t="str">
        <f t="shared" si="1649"/>
        <v/>
      </c>
      <c r="T8801" s="145" t="str">
        <f t="shared" si="1650"/>
        <v/>
      </c>
      <c r="U8801" s="118"/>
      <c r="V8801" s="145" t="str">
        <f t="shared" si="1651"/>
        <v/>
      </c>
      <c r="W8801" s="144" t="str">
        <f t="shared" si="1652"/>
        <v/>
      </c>
      <c r="X8801" s="146" t="str">
        <f>IF(C8801="","",IF(OR(C8801="Trade",C8801="Multi Position"),(X8800+V8801),IF(C8801="Deposit",(X8800+AE8801),IF(C8801="Withdrawal",(X8800-AE8801)))))</f>
        <v/>
      </c>
      <c r="Y8801" s="145" t="str">
        <f t="shared" si="1653"/>
        <v/>
      </c>
      <c r="Z8801" s="118"/>
      <c r="AA8801" s="118"/>
      <c r="AB8801" s="118"/>
      <c r="AC8801" s="118"/>
      <c r="AD8801" s="118"/>
      <c r="AE8801" s="139"/>
      <c r="AF8801" s="118"/>
      <c r="AG8801" s="118"/>
      <c r="AH8801" s="147" t="str">
        <f t="shared" si="1654"/>
        <v/>
      </c>
      <c r="AI8801" s="147" t="str">
        <f t="shared" si="1655"/>
        <v/>
      </c>
      <c r="AJ8801" s="148" t="str">
        <f t="shared" si="1644"/>
        <v/>
      </c>
      <c r="AK8801" s="148" t="str">
        <f t="shared" si="1645"/>
        <v/>
      </c>
      <c r="AL8801" s="147" t="str">
        <f t="shared" si="1646"/>
        <v/>
      </c>
      <c r="AM8801" s="147" t="str">
        <f t="shared" si="1647"/>
        <v/>
      </c>
      <c r="AN8801" s="147" t="str">
        <f t="shared" si="1648"/>
        <v/>
      </c>
      <c r="AO8801" s="118"/>
    </row>
    <row r="8802" spans="1:41">
      <c r="A8802" s="118"/>
      <c r="B8802" s="118"/>
      <c r="C8802" s="118"/>
      <c r="D8802" s="118"/>
      <c r="E8802" s="118"/>
      <c r="F8802" s="118"/>
      <c r="G8802" s="118"/>
      <c r="H8802" s="118"/>
      <c r="I8802" s="118"/>
      <c r="J8802" s="118"/>
      <c r="K8802" s="118"/>
      <c r="L8802" s="118"/>
      <c r="M8802" s="118"/>
      <c r="N8802" s="118"/>
      <c r="O8802" s="143" t="str">
        <f>IF(H8802="","",(S8802/S8802)&amp;":"&amp;ROUND(AH8802/S8802,2))</f>
        <v/>
      </c>
      <c r="P8802" s="118"/>
      <c r="Q8802" s="118"/>
      <c r="R8802" s="143" t="str">
        <f>IF(H8802="","",(S8802/S8802)&amp;":"&amp;ROUND(AI8802/S8802,2))</f>
        <v/>
      </c>
      <c r="S8802" s="144" t="str">
        <f t="shared" si="1649"/>
        <v/>
      </c>
      <c r="T8802" s="145" t="str">
        <f t="shared" si="1650"/>
        <v/>
      </c>
      <c r="U8802" s="118"/>
      <c r="V8802" s="145" t="str">
        <f t="shared" si="1651"/>
        <v/>
      </c>
      <c r="W8802" s="144" t="str">
        <f t="shared" si="1652"/>
        <v/>
      </c>
      <c r="X8802" s="146" t="str">
        <f>IF(C8802="","",IF(OR(C8802="Trade",C8802="Multi Position"),(X8801+V8802),IF(C8802="Deposit",(X8801+AE8802),IF(C8802="Withdrawal",(X8801-AE8802)))))</f>
        <v/>
      </c>
      <c r="Y8802" s="145" t="str">
        <f t="shared" si="1653"/>
        <v/>
      </c>
      <c r="Z8802" s="118"/>
      <c r="AA8802" s="118"/>
      <c r="AB8802" s="118"/>
      <c r="AC8802" s="118"/>
      <c r="AD8802" s="118"/>
      <c r="AE8802" s="139"/>
      <c r="AF8802" s="118"/>
      <c r="AG8802" s="118"/>
      <c r="AH8802" s="147" t="str">
        <f t="shared" si="1654"/>
        <v/>
      </c>
      <c r="AI8802" s="147" t="str">
        <f t="shared" si="1655"/>
        <v/>
      </c>
      <c r="AJ8802" s="148" t="str">
        <f t="shared" si="1644"/>
        <v/>
      </c>
      <c r="AK8802" s="148" t="str">
        <f t="shared" si="1645"/>
        <v/>
      </c>
      <c r="AL8802" s="147" t="str">
        <f t="shared" si="1646"/>
        <v/>
      </c>
      <c r="AM8802" s="147" t="str">
        <f t="shared" si="1647"/>
        <v/>
      </c>
      <c r="AN8802" s="147" t="str">
        <f t="shared" si="1648"/>
        <v/>
      </c>
      <c r="AO8802" s="118"/>
    </row>
    <row r="8803" spans="1:41">
      <c r="A8803" s="118"/>
      <c r="B8803" s="118"/>
      <c r="C8803" s="118"/>
      <c r="D8803" s="118"/>
      <c r="E8803" s="118"/>
      <c r="F8803" s="118"/>
      <c r="G8803" s="118"/>
      <c r="H8803" s="118"/>
      <c r="I8803" s="118"/>
      <c r="J8803" s="118"/>
      <c r="K8803" s="118"/>
      <c r="L8803" s="118"/>
      <c r="M8803" s="118"/>
      <c r="N8803" s="118"/>
      <c r="O8803" s="143" t="str">
        <f>IF(H8803="","",(S8803/S8803)&amp;":"&amp;ROUND(AH8803/S8803,2))</f>
        <v/>
      </c>
      <c r="P8803" s="118"/>
      <c r="Q8803" s="118"/>
      <c r="R8803" s="143" t="str">
        <f>IF(H8803="","",(S8803/S8803)&amp;":"&amp;ROUND(AI8803/S8803,2))</f>
        <v/>
      </c>
      <c r="S8803" s="144" t="str">
        <f t="shared" si="1649"/>
        <v/>
      </c>
      <c r="T8803" s="145" t="str">
        <f t="shared" si="1650"/>
        <v/>
      </c>
      <c r="U8803" s="118"/>
      <c r="V8803" s="145" t="str">
        <f t="shared" si="1651"/>
        <v/>
      </c>
      <c r="W8803" s="144" t="str">
        <f t="shared" si="1652"/>
        <v/>
      </c>
      <c r="X8803" s="146" t="str">
        <f>IF(C8803="","",IF(OR(C8803="Trade",C8803="Multi Position"),(X8802+V8803),IF(C8803="Deposit",(X8802+AE8803),IF(C8803="Withdrawal",(X8802-AE8803)))))</f>
        <v/>
      </c>
      <c r="Y8803" s="145" t="str">
        <f t="shared" si="1653"/>
        <v/>
      </c>
      <c r="Z8803" s="118"/>
      <c r="AA8803" s="118"/>
      <c r="AB8803" s="118"/>
      <c r="AC8803" s="118"/>
      <c r="AD8803" s="118"/>
      <c r="AE8803" s="139"/>
      <c r="AF8803" s="118"/>
      <c r="AG8803" s="118"/>
      <c r="AH8803" s="147" t="str">
        <f t="shared" si="1654"/>
        <v/>
      </c>
      <c r="AI8803" s="147" t="str">
        <f t="shared" si="1655"/>
        <v/>
      </c>
      <c r="AJ8803" s="148" t="str">
        <f t="shared" si="1644"/>
        <v/>
      </c>
      <c r="AK8803" s="148" t="str">
        <f t="shared" si="1645"/>
        <v/>
      </c>
      <c r="AL8803" s="147" t="str">
        <f t="shared" si="1646"/>
        <v/>
      </c>
      <c r="AM8803" s="147" t="str">
        <f t="shared" si="1647"/>
        <v/>
      </c>
      <c r="AN8803" s="147" t="str">
        <f t="shared" si="1648"/>
        <v/>
      </c>
      <c r="AO8803" s="118"/>
    </row>
    <row r="8804" spans="1:41">
      <c r="A8804" s="118"/>
      <c r="B8804" s="118"/>
      <c r="C8804" s="118"/>
      <c r="D8804" s="118"/>
      <c r="E8804" s="118"/>
      <c r="F8804" s="118"/>
      <c r="G8804" s="118"/>
      <c r="H8804" s="118"/>
      <c r="I8804" s="118"/>
      <c r="J8804" s="118"/>
      <c r="K8804" s="118"/>
      <c r="L8804" s="118"/>
      <c r="M8804" s="118"/>
      <c r="N8804" s="118"/>
      <c r="O8804" s="143" t="str">
        <f>IF(H8804="","",(S8804/S8804)&amp;":"&amp;ROUND(AH8804/S8804,2))</f>
        <v/>
      </c>
      <c r="P8804" s="118"/>
      <c r="Q8804" s="118"/>
      <c r="R8804" s="143" t="str">
        <f>IF(H8804="","",(S8804/S8804)&amp;":"&amp;ROUND(AI8804/S8804,2))</f>
        <v/>
      </c>
      <c r="S8804" s="144" t="str">
        <f t="shared" si="1649"/>
        <v/>
      </c>
      <c r="T8804" s="145" t="str">
        <f t="shared" si="1650"/>
        <v/>
      </c>
      <c r="U8804" s="118"/>
      <c r="V8804" s="145" t="str">
        <f t="shared" si="1651"/>
        <v/>
      </c>
      <c r="W8804" s="144" t="str">
        <f t="shared" si="1652"/>
        <v/>
      </c>
      <c r="X8804" s="146" t="str">
        <f>IF(C8804="","",IF(OR(C8804="Trade",C8804="Multi Position"),(X8803+V8804),IF(C8804="Deposit",(X8803+AE8804),IF(C8804="Withdrawal",(X8803-AE8804)))))</f>
        <v/>
      </c>
      <c r="Y8804" s="145" t="str">
        <f t="shared" si="1653"/>
        <v/>
      </c>
      <c r="Z8804" s="118"/>
      <c r="AA8804" s="118"/>
      <c r="AB8804" s="118"/>
      <c r="AC8804" s="118"/>
      <c r="AD8804" s="118"/>
      <c r="AE8804" s="139"/>
      <c r="AF8804" s="118"/>
      <c r="AG8804" s="118"/>
      <c r="AH8804" s="147" t="str">
        <f t="shared" si="1654"/>
        <v/>
      </c>
      <c r="AI8804" s="147" t="str">
        <f t="shared" si="1655"/>
        <v/>
      </c>
      <c r="AJ8804" s="148" t="str">
        <f t="shared" si="1644"/>
        <v/>
      </c>
      <c r="AK8804" s="148" t="str">
        <f t="shared" si="1645"/>
        <v/>
      </c>
      <c r="AL8804" s="147" t="str">
        <f t="shared" si="1646"/>
        <v/>
      </c>
      <c r="AM8804" s="147" t="str">
        <f t="shared" si="1647"/>
        <v/>
      </c>
      <c r="AN8804" s="147" t="str">
        <f t="shared" si="1648"/>
        <v/>
      </c>
      <c r="AO8804" s="118"/>
    </row>
    <row r="8805" spans="1:41">
      <c r="A8805" s="118"/>
      <c r="B8805" s="118"/>
      <c r="C8805" s="118"/>
      <c r="D8805" s="118"/>
      <c r="E8805" s="118"/>
      <c r="F8805" s="118"/>
      <c r="G8805" s="118"/>
      <c r="H8805" s="118"/>
      <c r="I8805" s="118"/>
      <c r="J8805" s="118"/>
      <c r="K8805" s="118"/>
      <c r="L8805" s="118"/>
      <c r="M8805" s="118"/>
      <c r="N8805" s="118"/>
      <c r="O8805" s="143" t="str">
        <f>IF(H8805="","",(S8805/S8805)&amp;":"&amp;ROUND(AH8805/S8805,2))</f>
        <v/>
      </c>
      <c r="P8805" s="118"/>
      <c r="Q8805" s="118"/>
      <c r="R8805" s="143" t="str">
        <f>IF(H8805="","",(S8805/S8805)&amp;":"&amp;ROUND(AI8805/S8805,2))</f>
        <v/>
      </c>
      <c r="S8805" s="144" t="str">
        <f t="shared" si="1649"/>
        <v/>
      </c>
      <c r="T8805" s="145" t="str">
        <f t="shared" si="1650"/>
        <v/>
      </c>
      <c r="U8805" s="118"/>
      <c r="V8805" s="145" t="str">
        <f t="shared" si="1651"/>
        <v/>
      </c>
      <c r="W8805" s="144" t="str">
        <f t="shared" si="1652"/>
        <v/>
      </c>
      <c r="X8805" s="146" t="str">
        <f>IF(C8805="","",IF(OR(C8805="Trade",C8805="Multi Position"),(X8804+V8805),IF(C8805="Deposit",(X8804+AE8805),IF(C8805="Withdrawal",(X8804-AE8805)))))</f>
        <v/>
      </c>
      <c r="Y8805" s="145" t="str">
        <f t="shared" si="1653"/>
        <v/>
      </c>
      <c r="Z8805" s="118"/>
      <c r="AA8805" s="118"/>
      <c r="AB8805" s="118"/>
      <c r="AC8805" s="118"/>
      <c r="AD8805" s="118"/>
      <c r="AE8805" s="139"/>
      <c r="AF8805" s="118"/>
      <c r="AG8805" s="118"/>
      <c r="AH8805" s="147" t="str">
        <f t="shared" si="1654"/>
        <v/>
      </c>
      <c r="AI8805" s="147" t="str">
        <f t="shared" si="1655"/>
        <v/>
      </c>
      <c r="AJ8805" s="148" t="str">
        <f t="shared" si="1644"/>
        <v/>
      </c>
      <c r="AK8805" s="148" t="str">
        <f t="shared" si="1645"/>
        <v/>
      </c>
      <c r="AL8805" s="147" t="str">
        <f t="shared" si="1646"/>
        <v/>
      </c>
      <c r="AM8805" s="147" t="str">
        <f t="shared" si="1647"/>
        <v/>
      </c>
      <c r="AN8805" s="147" t="str">
        <f t="shared" si="1648"/>
        <v/>
      </c>
      <c r="AO8805" s="118"/>
    </row>
    <row r="8806" spans="1:41">
      <c r="A8806" s="118"/>
      <c r="B8806" s="118"/>
      <c r="C8806" s="118"/>
      <c r="D8806" s="118"/>
      <c r="E8806" s="118"/>
      <c r="F8806" s="118"/>
      <c r="G8806" s="118"/>
      <c r="H8806" s="118"/>
      <c r="I8806" s="118"/>
      <c r="J8806" s="118"/>
      <c r="K8806" s="118"/>
      <c r="L8806" s="118"/>
      <c r="M8806" s="118"/>
      <c r="N8806" s="118"/>
      <c r="O8806" s="143" t="str">
        <f>IF(H8806="","",(S8806/S8806)&amp;":"&amp;ROUND(AH8806/S8806,2))</f>
        <v/>
      </c>
      <c r="P8806" s="118"/>
      <c r="Q8806" s="118"/>
      <c r="R8806" s="143" t="str">
        <f>IF(H8806="","",(S8806/S8806)&amp;":"&amp;ROUND(AI8806/S8806,2))</f>
        <v/>
      </c>
      <c r="S8806" s="144" t="str">
        <f t="shared" si="1649"/>
        <v/>
      </c>
      <c r="T8806" s="145" t="str">
        <f t="shared" si="1650"/>
        <v/>
      </c>
      <c r="U8806" s="118"/>
      <c r="V8806" s="145" t="str">
        <f t="shared" si="1651"/>
        <v/>
      </c>
      <c r="W8806" s="144" t="str">
        <f t="shared" si="1652"/>
        <v/>
      </c>
      <c r="X8806" s="146" t="str">
        <f>IF(C8806="","",IF(OR(C8806="Trade",C8806="Multi Position"),(X8805+V8806),IF(C8806="Deposit",(X8805+AE8806),IF(C8806="Withdrawal",(X8805-AE8806)))))</f>
        <v/>
      </c>
      <c r="Y8806" s="145" t="str">
        <f t="shared" si="1653"/>
        <v/>
      </c>
      <c r="Z8806" s="118"/>
      <c r="AA8806" s="118"/>
      <c r="AB8806" s="118"/>
      <c r="AC8806" s="118"/>
      <c r="AD8806" s="118"/>
      <c r="AE8806" s="139"/>
      <c r="AF8806" s="118"/>
      <c r="AG8806" s="118"/>
      <c r="AH8806" s="147" t="str">
        <f t="shared" si="1654"/>
        <v/>
      </c>
      <c r="AI8806" s="147" t="str">
        <f t="shared" si="1655"/>
        <v/>
      </c>
      <c r="AJ8806" s="148" t="str">
        <f t="shared" si="1644"/>
        <v/>
      </c>
      <c r="AK8806" s="148" t="str">
        <f t="shared" si="1645"/>
        <v/>
      </c>
      <c r="AL8806" s="147" t="str">
        <f t="shared" si="1646"/>
        <v/>
      </c>
      <c r="AM8806" s="147" t="str">
        <f t="shared" si="1647"/>
        <v/>
      </c>
      <c r="AN8806" s="147" t="str">
        <f t="shared" si="1648"/>
        <v/>
      </c>
      <c r="AO8806" s="118"/>
    </row>
    <row r="8807" spans="1:41">
      <c r="A8807" s="118"/>
      <c r="B8807" s="118"/>
      <c r="C8807" s="118"/>
      <c r="D8807" s="118"/>
      <c r="E8807" s="118"/>
      <c r="F8807" s="118"/>
      <c r="G8807" s="118"/>
      <c r="H8807" s="118"/>
      <c r="I8807" s="118"/>
      <c r="J8807" s="118"/>
      <c r="K8807" s="118"/>
      <c r="L8807" s="118"/>
      <c r="M8807" s="118"/>
      <c r="N8807" s="118"/>
      <c r="O8807" s="143" t="str">
        <f>IF(H8807="","",(S8807/S8807)&amp;":"&amp;ROUND(AH8807/S8807,2))</f>
        <v/>
      </c>
      <c r="P8807" s="118"/>
      <c r="Q8807" s="118"/>
      <c r="R8807" s="143" t="str">
        <f>IF(H8807="","",(S8807/S8807)&amp;":"&amp;ROUND(AI8807/S8807,2))</f>
        <v/>
      </c>
      <c r="S8807" s="144" t="str">
        <f t="shared" si="1649"/>
        <v/>
      </c>
      <c r="T8807" s="145" t="str">
        <f t="shared" si="1650"/>
        <v/>
      </c>
      <c r="U8807" s="118"/>
      <c r="V8807" s="145" t="str">
        <f t="shared" si="1651"/>
        <v/>
      </c>
      <c r="W8807" s="144" t="str">
        <f t="shared" si="1652"/>
        <v/>
      </c>
      <c r="X8807" s="146" t="str">
        <f>IF(C8807="","",IF(OR(C8807="Trade",C8807="Multi Position"),(X8806+V8807),IF(C8807="Deposit",(X8806+AE8807),IF(C8807="Withdrawal",(X8806-AE8807)))))</f>
        <v/>
      </c>
      <c r="Y8807" s="145" t="str">
        <f t="shared" si="1653"/>
        <v/>
      </c>
      <c r="Z8807" s="118"/>
      <c r="AA8807" s="118"/>
      <c r="AB8807" s="118"/>
      <c r="AC8807" s="118"/>
      <c r="AD8807" s="118"/>
      <c r="AE8807" s="139"/>
      <c r="AF8807" s="118"/>
      <c r="AG8807" s="118"/>
      <c r="AH8807" s="147" t="str">
        <f t="shared" si="1654"/>
        <v/>
      </c>
      <c r="AI8807" s="147" t="str">
        <f t="shared" si="1655"/>
        <v/>
      </c>
      <c r="AJ8807" s="148" t="str">
        <f t="shared" si="1644"/>
        <v/>
      </c>
      <c r="AK8807" s="148" t="str">
        <f t="shared" si="1645"/>
        <v/>
      </c>
      <c r="AL8807" s="147" t="str">
        <f t="shared" si="1646"/>
        <v/>
      </c>
      <c r="AM8807" s="147" t="str">
        <f t="shared" si="1647"/>
        <v/>
      </c>
      <c r="AN8807" s="147" t="str">
        <f t="shared" si="1648"/>
        <v/>
      </c>
      <c r="AO8807" s="118"/>
    </row>
    <row r="8808" spans="1:41">
      <c r="A8808" s="118"/>
      <c r="B8808" s="118"/>
      <c r="C8808" s="118"/>
      <c r="D8808" s="118"/>
      <c r="E8808" s="118"/>
      <c r="F8808" s="118"/>
      <c r="G8808" s="118"/>
      <c r="H8808" s="118"/>
      <c r="I8808" s="118"/>
      <c r="J8808" s="118"/>
      <c r="K8808" s="118"/>
      <c r="L8808" s="118"/>
      <c r="M8808" s="118"/>
      <c r="N8808" s="118"/>
      <c r="O8808" s="143" t="str">
        <f>IF(H8808="","",(S8808/S8808)&amp;":"&amp;ROUND(AH8808/S8808,2))</f>
        <v/>
      </c>
      <c r="P8808" s="118"/>
      <c r="Q8808" s="118"/>
      <c r="R8808" s="143" t="str">
        <f>IF(H8808="","",(S8808/S8808)&amp;":"&amp;ROUND(AI8808/S8808,2))</f>
        <v/>
      </c>
      <c r="S8808" s="144" t="str">
        <f t="shared" si="1649"/>
        <v/>
      </c>
      <c r="T8808" s="145" t="str">
        <f t="shared" si="1650"/>
        <v/>
      </c>
      <c r="U8808" s="118"/>
      <c r="V8808" s="145" t="str">
        <f t="shared" si="1651"/>
        <v/>
      </c>
      <c r="W8808" s="144" t="str">
        <f t="shared" si="1652"/>
        <v/>
      </c>
      <c r="X8808" s="146" t="str">
        <f>IF(C8808="","",IF(OR(C8808="Trade",C8808="Multi Position"),(X8807+V8808),IF(C8808="Deposit",(X8807+AE8808),IF(C8808="Withdrawal",(X8807-AE8808)))))</f>
        <v/>
      </c>
      <c r="Y8808" s="145" t="str">
        <f t="shared" si="1653"/>
        <v/>
      </c>
      <c r="Z8808" s="118"/>
      <c r="AA8808" s="118"/>
      <c r="AB8808" s="118"/>
      <c r="AC8808" s="118"/>
      <c r="AD8808" s="118"/>
      <c r="AE8808" s="139"/>
      <c r="AF8808" s="118"/>
      <c r="AG8808" s="118"/>
      <c r="AH8808" s="147" t="str">
        <f t="shared" si="1654"/>
        <v/>
      </c>
      <c r="AI8808" s="147" t="str">
        <f t="shared" si="1655"/>
        <v/>
      </c>
      <c r="AJ8808" s="148" t="str">
        <f t="shared" si="1644"/>
        <v/>
      </c>
      <c r="AK8808" s="148" t="str">
        <f t="shared" si="1645"/>
        <v/>
      </c>
      <c r="AL8808" s="147" t="str">
        <f t="shared" si="1646"/>
        <v/>
      </c>
      <c r="AM8808" s="147" t="str">
        <f t="shared" si="1647"/>
        <v/>
      </c>
      <c r="AN8808" s="147" t="str">
        <f t="shared" si="1648"/>
        <v/>
      </c>
      <c r="AO8808" s="118"/>
    </row>
    <row r="8809" spans="1:41">
      <c r="A8809" s="118"/>
      <c r="B8809" s="118"/>
      <c r="C8809" s="118"/>
      <c r="D8809" s="118"/>
      <c r="E8809" s="118"/>
      <c r="F8809" s="118"/>
      <c r="G8809" s="118"/>
      <c r="H8809" s="118"/>
      <c r="I8809" s="118"/>
      <c r="J8809" s="118"/>
      <c r="K8809" s="118"/>
      <c r="L8809" s="118"/>
      <c r="M8809" s="118"/>
      <c r="N8809" s="118"/>
      <c r="O8809" s="143" t="str">
        <f>IF(H8809="","",(S8809/S8809)&amp;":"&amp;ROUND(AH8809/S8809,2))</f>
        <v/>
      </c>
      <c r="P8809" s="118"/>
      <c r="Q8809" s="118"/>
      <c r="R8809" s="143" t="str">
        <f>IF(H8809="","",(S8809/S8809)&amp;":"&amp;ROUND(AI8809/S8809,2))</f>
        <v/>
      </c>
      <c r="S8809" s="144" t="str">
        <f t="shared" si="1649"/>
        <v/>
      </c>
      <c r="T8809" s="145" t="str">
        <f t="shared" si="1650"/>
        <v/>
      </c>
      <c r="U8809" s="118"/>
      <c r="V8809" s="145" t="str">
        <f t="shared" si="1651"/>
        <v/>
      </c>
      <c r="W8809" s="144" t="str">
        <f t="shared" si="1652"/>
        <v/>
      </c>
      <c r="X8809" s="146" t="str">
        <f>IF(C8809="","",IF(OR(C8809="Trade",C8809="Multi Position"),(X8808+V8809),IF(C8809="Deposit",(X8808+AE8809),IF(C8809="Withdrawal",(X8808-AE8809)))))</f>
        <v/>
      </c>
      <c r="Y8809" s="145" t="str">
        <f t="shared" si="1653"/>
        <v/>
      </c>
      <c r="Z8809" s="118"/>
      <c r="AA8809" s="118"/>
      <c r="AB8809" s="118"/>
      <c r="AC8809" s="118"/>
      <c r="AD8809" s="118"/>
      <c r="AE8809" s="139"/>
      <c r="AF8809" s="118"/>
      <c r="AG8809" s="118"/>
      <c r="AH8809" s="147" t="str">
        <f t="shared" si="1654"/>
        <v/>
      </c>
      <c r="AI8809" s="147" t="str">
        <f t="shared" si="1655"/>
        <v/>
      </c>
      <c r="AJ8809" s="148" t="str">
        <f t="shared" si="1644"/>
        <v/>
      </c>
      <c r="AK8809" s="148" t="str">
        <f t="shared" si="1645"/>
        <v/>
      </c>
      <c r="AL8809" s="147" t="str">
        <f t="shared" si="1646"/>
        <v/>
      </c>
      <c r="AM8809" s="147" t="str">
        <f t="shared" si="1647"/>
        <v/>
      </c>
      <c r="AN8809" s="147" t="str">
        <f t="shared" si="1648"/>
        <v/>
      </c>
      <c r="AO8809" s="118"/>
    </row>
    <row r="8810" spans="1:41">
      <c r="A8810" s="118"/>
      <c r="B8810" s="118"/>
      <c r="C8810" s="118"/>
      <c r="D8810" s="118"/>
      <c r="E8810" s="118"/>
      <c r="F8810" s="118"/>
      <c r="G8810" s="118"/>
      <c r="H8810" s="118"/>
      <c r="I8810" s="118"/>
      <c r="J8810" s="118"/>
      <c r="K8810" s="118"/>
      <c r="L8810" s="118"/>
      <c r="M8810" s="118"/>
      <c r="N8810" s="118"/>
      <c r="O8810" s="143" t="str">
        <f>IF(H8810="","",(S8810/S8810)&amp;":"&amp;ROUND(AH8810/S8810,2))</f>
        <v/>
      </c>
      <c r="P8810" s="118"/>
      <c r="Q8810" s="118"/>
      <c r="R8810" s="143" t="str">
        <f>IF(H8810="","",(S8810/S8810)&amp;":"&amp;ROUND(AI8810/S8810,2))</f>
        <v/>
      </c>
      <c r="S8810" s="144" t="str">
        <f t="shared" si="1649"/>
        <v/>
      </c>
      <c r="T8810" s="145" t="str">
        <f t="shared" si="1650"/>
        <v/>
      </c>
      <c r="U8810" s="118"/>
      <c r="V8810" s="145" t="str">
        <f t="shared" si="1651"/>
        <v/>
      </c>
      <c r="W8810" s="144" t="str">
        <f t="shared" si="1652"/>
        <v/>
      </c>
      <c r="X8810" s="146" t="str">
        <f>IF(C8810="","",IF(OR(C8810="Trade",C8810="Multi Position"),(X8809+V8810),IF(C8810="Deposit",(X8809+AE8810),IF(C8810="Withdrawal",(X8809-AE8810)))))</f>
        <v/>
      </c>
      <c r="Y8810" s="145" t="str">
        <f t="shared" si="1653"/>
        <v/>
      </c>
      <c r="Z8810" s="118"/>
      <c r="AA8810" s="118"/>
      <c r="AB8810" s="118"/>
      <c r="AC8810" s="118"/>
      <c r="AD8810" s="118"/>
      <c r="AE8810" s="139"/>
      <c r="AF8810" s="118"/>
      <c r="AG8810" s="118"/>
      <c r="AH8810" s="147" t="str">
        <f t="shared" si="1654"/>
        <v/>
      </c>
      <c r="AI8810" s="147" t="str">
        <f t="shared" si="1655"/>
        <v/>
      </c>
      <c r="AJ8810" s="148" t="str">
        <f t="shared" si="1644"/>
        <v/>
      </c>
      <c r="AK8810" s="148" t="str">
        <f t="shared" si="1645"/>
        <v/>
      </c>
      <c r="AL8810" s="147" t="str">
        <f t="shared" si="1646"/>
        <v/>
      </c>
      <c r="AM8810" s="147" t="str">
        <f t="shared" si="1647"/>
        <v/>
      </c>
      <c r="AN8810" s="147" t="str">
        <f t="shared" si="1648"/>
        <v/>
      </c>
      <c r="AO8810" s="118"/>
    </row>
    <row r="8811" spans="1:41">
      <c r="A8811" s="118"/>
      <c r="B8811" s="118"/>
      <c r="C8811" s="118"/>
      <c r="D8811" s="118"/>
      <c r="E8811" s="118"/>
      <c r="F8811" s="118"/>
      <c r="G8811" s="118"/>
      <c r="H8811" s="118"/>
      <c r="I8811" s="118"/>
      <c r="J8811" s="118"/>
      <c r="K8811" s="118"/>
      <c r="L8811" s="118"/>
      <c r="M8811" s="118"/>
      <c r="N8811" s="118"/>
      <c r="O8811" s="143" t="str">
        <f>IF(H8811="","",(S8811/S8811)&amp;":"&amp;ROUND(AH8811/S8811,2))</f>
        <v/>
      </c>
      <c r="P8811" s="118"/>
      <c r="Q8811" s="118"/>
      <c r="R8811" s="143" t="str">
        <f>IF(H8811="","",(S8811/S8811)&amp;":"&amp;ROUND(AI8811/S8811,2))</f>
        <v/>
      </c>
      <c r="S8811" s="144" t="str">
        <f t="shared" si="1649"/>
        <v/>
      </c>
      <c r="T8811" s="145" t="str">
        <f t="shared" si="1650"/>
        <v/>
      </c>
      <c r="U8811" s="118"/>
      <c r="V8811" s="145" t="str">
        <f t="shared" si="1651"/>
        <v/>
      </c>
      <c r="W8811" s="144" t="str">
        <f t="shared" si="1652"/>
        <v/>
      </c>
      <c r="X8811" s="146" t="str">
        <f>IF(C8811="","",IF(OR(C8811="Trade",C8811="Multi Position"),(X8810+V8811),IF(C8811="Deposit",(X8810+AE8811),IF(C8811="Withdrawal",(X8810-AE8811)))))</f>
        <v/>
      </c>
      <c r="Y8811" s="145" t="str">
        <f t="shared" si="1653"/>
        <v/>
      </c>
      <c r="Z8811" s="118"/>
      <c r="AA8811" s="118"/>
      <c r="AB8811" s="118"/>
      <c r="AC8811" s="118"/>
      <c r="AD8811" s="118"/>
      <c r="AE8811" s="139"/>
      <c r="AF8811" s="118"/>
      <c r="AG8811" s="118"/>
      <c r="AH8811" s="147" t="str">
        <f t="shared" si="1654"/>
        <v/>
      </c>
      <c r="AI8811" s="147" t="str">
        <f t="shared" si="1655"/>
        <v/>
      </c>
      <c r="AJ8811" s="148" t="str">
        <f t="shared" si="1644"/>
        <v/>
      </c>
      <c r="AK8811" s="148" t="str">
        <f t="shared" si="1645"/>
        <v/>
      </c>
      <c r="AL8811" s="147" t="str">
        <f t="shared" si="1646"/>
        <v/>
      </c>
      <c r="AM8811" s="147" t="str">
        <f t="shared" si="1647"/>
        <v/>
      </c>
      <c r="AN8811" s="147" t="str">
        <f t="shared" si="1648"/>
        <v/>
      </c>
      <c r="AO8811" s="118"/>
    </row>
    <row r="8812" spans="1:41">
      <c r="A8812" s="118"/>
      <c r="B8812" s="118"/>
      <c r="C8812" s="118"/>
      <c r="D8812" s="118"/>
      <c r="E8812" s="118"/>
      <c r="F8812" s="118"/>
      <c r="G8812" s="118"/>
      <c r="H8812" s="118"/>
      <c r="I8812" s="118"/>
      <c r="J8812" s="118"/>
      <c r="K8812" s="118"/>
      <c r="L8812" s="118"/>
      <c r="M8812" s="118"/>
      <c r="N8812" s="118"/>
      <c r="O8812" s="143" t="str">
        <f>IF(H8812="","",(S8812/S8812)&amp;":"&amp;ROUND(AH8812/S8812,2))</f>
        <v/>
      </c>
      <c r="P8812" s="118"/>
      <c r="Q8812" s="118"/>
      <c r="R8812" s="143" t="str">
        <f>IF(H8812="","",(S8812/S8812)&amp;":"&amp;ROUND(AI8812/S8812,2))</f>
        <v/>
      </c>
      <c r="S8812" s="144" t="str">
        <f t="shared" si="1649"/>
        <v/>
      </c>
      <c r="T8812" s="145" t="str">
        <f t="shared" si="1650"/>
        <v/>
      </c>
      <c r="U8812" s="118"/>
      <c r="V8812" s="145" t="str">
        <f t="shared" si="1651"/>
        <v/>
      </c>
      <c r="W8812" s="144" t="str">
        <f t="shared" si="1652"/>
        <v/>
      </c>
      <c r="X8812" s="146" t="str">
        <f>IF(C8812="","",IF(OR(C8812="Trade",C8812="Multi Position"),(X8811+V8812),IF(C8812="Deposit",(X8811+AE8812),IF(C8812="Withdrawal",(X8811-AE8812)))))</f>
        <v/>
      </c>
      <c r="Y8812" s="145" t="str">
        <f t="shared" si="1653"/>
        <v/>
      </c>
      <c r="Z8812" s="118"/>
      <c r="AA8812" s="118"/>
      <c r="AB8812" s="118"/>
      <c r="AC8812" s="118"/>
      <c r="AD8812" s="118"/>
      <c r="AE8812" s="139"/>
      <c r="AF8812" s="118"/>
      <c r="AG8812" s="118"/>
      <c r="AH8812" s="147" t="str">
        <f t="shared" si="1654"/>
        <v/>
      </c>
      <c r="AI8812" s="147" t="str">
        <f t="shared" si="1655"/>
        <v/>
      </c>
      <c r="AJ8812" s="148" t="str">
        <f t="shared" si="1644"/>
        <v/>
      </c>
      <c r="AK8812" s="148" t="str">
        <f t="shared" si="1645"/>
        <v/>
      </c>
      <c r="AL8812" s="147" t="str">
        <f t="shared" si="1646"/>
        <v/>
      </c>
      <c r="AM8812" s="147" t="str">
        <f t="shared" si="1647"/>
        <v/>
      </c>
      <c r="AN8812" s="147" t="str">
        <f t="shared" si="1648"/>
        <v/>
      </c>
      <c r="AO8812" s="118"/>
    </row>
    <row r="8813" spans="1:41">
      <c r="A8813" s="118"/>
      <c r="B8813" s="118"/>
      <c r="C8813" s="118"/>
      <c r="D8813" s="118"/>
      <c r="E8813" s="118"/>
      <c r="F8813" s="118"/>
      <c r="G8813" s="118"/>
      <c r="H8813" s="118"/>
      <c r="I8813" s="118"/>
      <c r="J8813" s="118"/>
      <c r="K8813" s="118"/>
      <c r="L8813" s="118"/>
      <c r="M8813" s="118"/>
      <c r="N8813" s="118"/>
      <c r="O8813" s="143" t="str">
        <f>IF(H8813="","",(S8813/S8813)&amp;":"&amp;ROUND(AH8813/S8813,2))</f>
        <v/>
      </c>
      <c r="P8813" s="118"/>
      <c r="Q8813" s="118"/>
      <c r="R8813" s="143" t="str">
        <f>IF(H8813="","",(S8813/S8813)&amp;":"&amp;ROUND(AI8813/S8813,2))</f>
        <v/>
      </c>
      <c r="S8813" s="144" t="str">
        <f t="shared" si="1649"/>
        <v/>
      </c>
      <c r="T8813" s="145" t="str">
        <f t="shared" si="1650"/>
        <v/>
      </c>
      <c r="U8813" s="118"/>
      <c r="V8813" s="145" t="str">
        <f t="shared" si="1651"/>
        <v/>
      </c>
      <c r="W8813" s="144" t="str">
        <f t="shared" si="1652"/>
        <v/>
      </c>
      <c r="X8813" s="146" t="str">
        <f>IF(C8813="","",IF(OR(C8813="Trade",C8813="Multi Position"),(X8812+V8813),IF(C8813="Deposit",(X8812+AE8813),IF(C8813="Withdrawal",(X8812-AE8813)))))</f>
        <v/>
      </c>
      <c r="Y8813" s="145" t="str">
        <f t="shared" si="1653"/>
        <v/>
      </c>
      <c r="Z8813" s="118"/>
      <c r="AA8813" s="118"/>
      <c r="AB8813" s="118"/>
      <c r="AC8813" s="118"/>
      <c r="AD8813" s="118"/>
      <c r="AE8813" s="139"/>
      <c r="AF8813" s="118"/>
      <c r="AG8813" s="118"/>
      <c r="AH8813" s="147" t="str">
        <f t="shared" si="1654"/>
        <v/>
      </c>
      <c r="AI8813" s="147" t="str">
        <f t="shared" si="1655"/>
        <v/>
      </c>
      <c r="AJ8813" s="148" t="str">
        <f t="shared" si="1644"/>
        <v/>
      </c>
      <c r="AK8813" s="148" t="str">
        <f t="shared" si="1645"/>
        <v/>
      </c>
      <c r="AL8813" s="147" t="str">
        <f t="shared" si="1646"/>
        <v/>
      </c>
      <c r="AM8813" s="147" t="str">
        <f t="shared" si="1647"/>
        <v/>
      </c>
      <c r="AN8813" s="147" t="str">
        <f t="shared" si="1648"/>
        <v/>
      </c>
      <c r="AO8813" s="118"/>
    </row>
    <row r="8814" spans="1:41">
      <c r="A8814" s="118"/>
      <c r="B8814" s="118"/>
      <c r="C8814" s="118"/>
      <c r="D8814" s="118"/>
      <c r="E8814" s="118"/>
      <c r="F8814" s="118"/>
      <c r="G8814" s="118"/>
      <c r="H8814" s="118"/>
      <c r="I8814" s="118"/>
      <c r="J8814" s="118"/>
      <c r="K8814" s="118"/>
      <c r="L8814" s="118"/>
      <c r="M8814" s="118"/>
      <c r="N8814" s="118"/>
      <c r="O8814" s="143" t="str">
        <f>IF(H8814="","",(S8814/S8814)&amp;":"&amp;ROUND(AH8814/S8814,2))</f>
        <v/>
      </c>
      <c r="P8814" s="118"/>
      <c r="Q8814" s="118"/>
      <c r="R8814" s="143" t="str">
        <f>IF(H8814="","",(S8814/S8814)&amp;":"&amp;ROUND(AI8814/S8814,2))</f>
        <v/>
      </c>
      <c r="S8814" s="144" t="str">
        <f t="shared" si="1649"/>
        <v/>
      </c>
      <c r="T8814" s="145" t="str">
        <f t="shared" si="1650"/>
        <v/>
      </c>
      <c r="U8814" s="118"/>
      <c r="V8814" s="145" t="str">
        <f t="shared" si="1651"/>
        <v/>
      </c>
      <c r="W8814" s="144" t="str">
        <f t="shared" si="1652"/>
        <v/>
      </c>
      <c r="X8814" s="146" t="str">
        <f>IF(C8814="","",IF(OR(C8814="Trade",C8814="Multi Position"),(X8813+V8814),IF(C8814="Deposit",(X8813+AE8814),IF(C8814="Withdrawal",(X8813-AE8814)))))</f>
        <v/>
      </c>
      <c r="Y8814" s="145" t="str">
        <f t="shared" si="1653"/>
        <v/>
      </c>
      <c r="Z8814" s="118"/>
      <c r="AA8814" s="118"/>
      <c r="AB8814" s="118"/>
      <c r="AC8814" s="118"/>
      <c r="AD8814" s="118"/>
      <c r="AE8814" s="139"/>
      <c r="AF8814" s="118"/>
      <c r="AG8814" s="118"/>
      <c r="AH8814" s="147" t="str">
        <f t="shared" si="1654"/>
        <v/>
      </c>
      <c r="AI8814" s="147" t="str">
        <f t="shared" si="1655"/>
        <v/>
      </c>
      <c r="AJ8814" s="148" t="str">
        <f t="shared" si="1644"/>
        <v/>
      </c>
      <c r="AK8814" s="148" t="str">
        <f t="shared" si="1645"/>
        <v/>
      </c>
      <c r="AL8814" s="147" t="str">
        <f t="shared" si="1646"/>
        <v/>
      </c>
      <c r="AM8814" s="147" t="str">
        <f t="shared" si="1647"/>
        <v/>
      </c>
      <c r="AN8814" s="147" t="str">
        <f t="shared" si="1648"/>
        <v/>
      </c>
      <c r="AO8814" s="118"/>
    </row>
    <row r="8815" spans="1:41">
      <c r="A8815" s="118"/>
      <c r="B8815" s="118"/>
      <c r="C8815" s="118"/>
      <c r="D8815" s="118"/>
      <c r="E8815" s="118"/>
      <c r="F8815" s="118"/>
      <c r="G8815" s="118"/>
      <c r="H8815" s="118"/>
      <c r="I8815" s="118"/>
      <c r="J8815" s="118"/>
      <c r="K8815" s="118"/>
      <c r="L8815" s="118"/>
      <c r="M8815" s="118"/>
      <c r="N8815" s="118"/>
      <c r="O8815" s="143" t="str">
        <f>IF(H8815="","",(S8815/S8815)&amp;":"&amp;ROUND(AH8815/S8815,2))</f>
        <v/>
      </c>
      <c r="P8815" s="118"/>
      <c r="Q8815" s="118"/>
      <c r="R8815" s="143" t="str">
        <f>IF(H8815="","",(S8815/S8815)&amp;":"&amp;ROUND(AI8815/S8815,2))</f>
        <v/>
      </c>
      <c r="S8815" s="144" t="str">
        <f t="shared" si="1649"/>
        <v/>
      </c>
      <c r="T8815" s="145" t="str">
        <f t="shared" si="1650"/>
        <v/>
      </c>
      <c r="U8815" s="118"/>
      <c r="V8815" s="145" t="str">
        <f t="shared" si="1651"/>
        <v/>
      </c>
      <c r="W8815" s="144" t="str">
        <f t="shared" si="1652"/>
        <v/>
      </c>
      <c r="X8815" s="146" t="str">
        <f>IF(C8815="","",IF(OR(C8815="Trade",C8815="Multi Position"),(X8814+V8815),IF(C8815="Deposit",(X8814+AE8815),IF(C8815="Withdrawal",(X8814-AE8815)))))</f>
        <v/>
      </c>
      <c r="Y8815" s="145" t="str">
        <f t="shared" si="1653"/>
        <v/>
      </c>
      <c r="Z8815" s="118"/>
      <c r="AA8815" s="118"/>
      <c r="AB8815" s="118"/>
      <c r="AC8815" s="118"/>
      <c r="AD8815" s="118"/>
      <c r="AE8815" s="139"/>
      <c r="AF8815" s="118"/>
      <c r="AG8815" s="118"/>
      <c r="AH8815" s="147" t="str">
        <f t="shared" si="1654"/>
        <v/>
      </c>
      <c r="AI8815" s="147" t="str">
        <f t="shared" si="1655"/>
        <v/>
      </c>
      <c r="AJ8815" s="148" t="str">
        <f t="shared" si="1644"/>
        <v/>
      </c>
      <c r="AK8815" s="148" t="str">
        <f t="shared" si="1645"/>
        <v/>
      </c>
      <c r="AL8815" s="147" t="str">
        <f t="shared" si="1646"/>
        <v/>
      </c>
      <c r="AM8815" s="147" t="str">
        <f t="shared" si="1647"/>
        <v/>
      </c>
      <c r="AN8815" s="147" t="str">
        <f t="shared" si="1648"/>
        <v/>
      </c>
      <c r="AO8815" s="118"/>
    </row>
    <row r="8816" spans="1:41">
      <c r="A8816" s="118"/>
      <c r="B8816" s="118"/>
      <c r="C8816" s="118"/>
      <c r="D8816" s="118"/>
      <c r="E8816" s="118"/>
      <c r="F8816" s="118"/>
      <c r="G8816" s="118"/>
      <c r="H8816" s="118"/>
      <c r="I8816" s="118"/>
      <c r="J8816" s="118"/>
      <c r="K8816" s="118"/>
      <c r="L8816" s="118"/>
      <c r="M8816" s="118"/>
      <c r="N8816" s="118"/>
      <c r="O8816" s="143" t="str">
        <f>IF(H8816="","",(S8816/S8816)&amp;":"&amp;ROUND(AH8816/S8816,2))</f>
        <v/>
      </c>
      <c r="P8816" s="118"/>
      <c r="Q8816" s="118"/>
      <c r="R8816" s="143" t="str">
        <f>IF(H8816="","",(S8816/S8816)&amp;":"&amp;ROUND(AI8816/S8816,2))</f>
        <v/>
      </c>
      <c r="S8816" s="144" t="str">
        <f t="shared" si="1649"/>
        <v/>
      </c>
      <c r="T8816" s="145" t="str">
        <f t="shared" si="1650"/>
        <v/>
      </c>
      <c r="U8816" s="118"/>
      <c r="V8816" s="145" t="str">
        <f t="shared" si="1651"/>
        <v/>
      </c>
      <c r="W8816" s="144" t="str">
        <f t="shared" si="1652"/>
        <v/>
      </c>
      <c r="X8816" s="146" t="str">
        <f>IF(C8816="","",IF(OR(C8816="Trade",C8816="Multi Position"),(X8815+V8816),IF(C8816="Deposit",(X8815+AE8816),IF(C8816="Withdrawal",(X8815-AE8816)))))</f>
        <v/>
      </c>
      <c r="Y8816" s="145" t="str">
        <f t="shared" si="1653"/>
        <v/>
      </c>
      <c r="Z8816" s="118"/>
      <c r="AA8816" s="118"/>
      <c r="AB8816" s="118"/>
      <c r="AC8816" s="118"/>
      <c r="AD8816" s="118"/>
      <c r="AE8816" s="139"/>
      <c r="AF8816" s="118"/>
      <c r="AG8816" s="118"/>
      <c r="AH8816" s="147" t="str">
        <f t="shared" si="1654"/>
        <v/>
      </c>
      <c r="AI8816" s="147" t="str">
        <f t="shared" si="1655"/>
        <v/>
      </c>
      <c r="AJ8816" s="148" t="str">
        <f t="shared" si="1644"/>
        <v/>
      </c>
      <c r="AK8816" s="148" t="str">
        <f t="shared" si="1645"/>
        <v/>
      </c>
      <c r="AL8816" s="147" t="str">
        <f t="shared" si="1646"/>
        <v/>
      </c>
      <c r="AM8816" s="147" t="str">
        <f t="shared" si="1647"/>
        <v/>
      </c>
      <c r="AN8816" s="147" t="str">
        <f t="shared" si="1648"/>
        <v/>
      </c>
      <c r="AO8816" s="118"/>
    </row>
    <row r="8817" spans="1:41">
      <c r="A8817" s="118"/>
      <c r="B8817" s="118"/>
      <c r="C8817" s="118"/>
      <c r="D8817" s="118"/>
      <c r="E8817" s="118"/>
      <c r="F8817" s="118"/>
      <c r="G8817" s="118"/>
      <c r="H8817" s="118"/>
      <c r="I8817" s="118"/>
      <c r="J8817" s="118"/>
      <c r="K8817" s="118"/>
      <c r="L8817" s="118"/>
      <c r="M8817" s="118"/>
      <c r="N8817" s="118"/>
      <c r="O8817" s="143" t="str">
        <f>IF(H8817="","",(S8817/S8817)&amp;":"&amp;ROUND(AH8817/S8817,2))</f>
        <v/>
      </c>
      <c r="P8817" s="118"/>
      <c r="Q8817" s="118"/>
      <c r="R8817" s="143" t="str">
        <f>IF(H8817="","",(S8817/S8817)&amp;":"&amp;ROUND(AI8817/S8817,2))</f>
        <v/>
      </c>
      <c r="S8817" s="144" t="str">
        <f t="shared" si="1649"/>
        <v/>
      </c>
      <c r="T8817" s="145" t="str">
        <f t="shared" si="1650"/>
        <v/>
      </c>
      <c r="U8817" s="118"/>
      <c r="V8817" s="145" t="str">
        <f t="shared" si="1651"/>
        <v/>
      </c>
      <c r="W8817" s="144" t="str">
        <f t="shared" si="1652"/>
        <v/>
      </c>
      <c r="X8817" s="146" t="str">
        <f>IF(C8817="","",IF(OR(C8817="Trade",C8817="Multi Position"),(X8816+V8817),IF(C8817="Deposit",(X8816+AE8817),IF(C8817="Withdrawal",(X8816-AE8817)))))</f>
        <v/>
      </c>
      <c r="Y8817" s="145" t="str">
        <f t="shared" si="1653"/>
        <v/>
      </c>
      <c r="Z8817" s="118"/>
      <c r="AA8817" s="118"/>
      <c r="AB8817" s="118"/>
      <c r="AC8817" s="118"/>
      <c r="AD8817" s="118"/>
      <c r="AE8817" s="139"/>
      <c r="AF8817" s="118"/>
      <c r="AG8817" s="118"/>
      <c r="AH8817" s="147" t="str">
        <f t="shared" si="1654"/>
        <v/>
      </c>
      <c r="AI8817" s="147" t="str">
        <f t="shared" si="1655"/>
        <v/>
      </c>
      <c r="AJ8817" s="148" t="str">
        <f t="shared" si="1644"/>
        <v/>
      </c>
      <c r="AK8817" s="148" t="str">
        <f t="shared" si="1645"/>
        <v/>
      </c>
      <c r="AL8817" s="147" t="str">
        <f t="shared" si="1646"/>
        <v/>
      </c>
      <c r="AM8817" s="147" t="str">
        <f t="shared" si="1647"/>
        <v/>
      </c>
      <c r="AN8817" s="147" t="str">
        <f t="shared" si="1648"/>
        <v/>
      </c>
      <c r="AO8817" s="118"/>
    </row>
    <row r="8818" spans="1:41">
      <c r="A8818" s="118"/>
      <c r="B8818" s="118"/>
      <c r="C8818" s="118"/>
      <c r="D8818" s="118"/>
      <c r="E8818" s="118"/>
      <c r="F8818" s="118"/>
      <c r="G8818" s="118"/>
      <c r="H8818" s="118"/>
      <c r="I8818" s="118"/>
      <c r="J8818" s="118"/>
      <c r="K8818" s="118"/>
      <c r="L8818" s="118"/>
      <c r="M8818" s="118"/>
      <c r="N8818" s="118"/>
      <c r="O8818" s="143" t="str">
        <f>IF(H8818="","",(S8818/S8818)&amp;":"&amp;ROUND(AH8818/S8818,2))</f>
        <v/>
      </c>
      <c r="P8818" s="118"/>
      <c r="Q8818" s="118"/>
      <c r="R8818" s="143" t="str">
        <f>IF(H8818="","",(S8818/S8818)&amp;":"&amp;ROUND(AI8818/S8818,2))</f>
        <v/>
      </c>
      <c r="S8818" s="144" t="str">
        <f t="shared" si="1649"/>
        <v/>
      </c>
      <c r="T8818" s="145" t="str">
        <f t="shared" si="1650"/>
        <v/>
      </c>
      <c r="U8818" s="118"/>
      <c r="V8818" s="145" t="str">
        <f t="shared" si="1651"/>
        <v/>
      </c>
      <c r="W8818" s="144" t="str">
        <f t="shared" si="1652"/>
        <v/>
      </c>
      <c r="X8818" s="146" t="str">
        <f>IF(C8818="","",IF(OR(C8818="Trade",C8818="Multi Position"),(X8817+V8818),IF(C8818="Deposit",(X8817+AE8818),IF(C8818="Withdrawal",(X8817-AE8818)))))</f>
        <v/>
      </c>
      <c r="Y8818" s="145" t="str">
        <f t="shared" si="1653"/>
        <v/>
      </c>
      <c r="Z8818" s="118"/>
      <c r="AA8818" s="118"/>
      <c r="AB8818" s="118"/>
      <c r="AC8818" s="118"/>
      <c r="AD8818" s="118"/>
      <c r="AE8818" s="139"/>
      <c r="AF8818" s="118"/>
      <c r="AG8818" s="118"/>
      <c r="AH8818" s="147" t="str">
        <f t="shared" si="1654"/>
        <v/>
      </c>
      <c r="AI8818" s="147" t="str">
        <f t="shared" si="1655"/>
        <v/>
      </c>
      <c r="AJ8818" s="148" t="str">
        <f t="shared" si="1644"/>
        <v/>
      </c>
      <c r="AK8818" s="148" t="str">
        <f t="shared" si="1645"/>
        <v/>
      </c>
      <c r="AL8818" s="147" t="str">
        <f t="shared" si="1646"/>
        <v/>
      </c>
      <c r="AM8818" s="147" t="str">
        <f t="shared" si="1647"/>
        <v/>
      </c>
      <c r="AN8818" s="147" t="str">
        <f t="shared" si="1648"/>
        <v/>
      </c>
      <c r="AO8818" s="118"/>
    </row>
    <row r="8819" spans="1:41">
      <c r="A8819" s="118"/>
      <c r="B8819" s="118"/>
      <c r="C8819" s="118"/>
      <c r="D8819" s="118"/>
      <c r="E8819" s="118"/>
      <c r="F8819" s="118"/>
      <c r="G8819" s="118"/>
      <c r="H8819" s="118"/>
      <c r="I8819" s="118"/>
      <c r="J8819" s="118"/>
      <c r="K8819" s="118"/>
      <c r="L8819" s="118"/>
      <c r="M8819" s="118"/>
      <c r="N8819" s="118"/>
      <c r="O8819" s="143" t="str">
        <f>IF(H8819="","",(S8819/S8819)&amp;":"&amp;ROUND(AH8819/S8819,2))</f>
        <v/>
      </c>
      <c r="P8819" s="118"/>
      <c r="Q8819" s="118"/>
      <c r="R8819" s="143" t="str">
        <f>IF(H8819="","",(S8819/S8819)&amp;":"&amp;ROUND(AI8819/S8819,2))</f>
        <v/>
      </c>
      <c r="S8819" s="144" t="str">
        <f t="shared" si="1649"/>
        <v/>
      </c>
      <c r="T8819" s="145" t="str">
        <f t="shared" si="1650"/>
        <v/>
      </c>
      <c r="U8819" s="118"/>
      <c r="V8819" s="145" t="str">
        <f t="shared" si="1651"/>
        <v/>
      </c>
      <c r="W8819" s="144" t="str">
        <f t="shared" si="1652"/>
        <v/>
      </c>
      <c r="X8819" s="146" t="str">
        <f>IF(C8819="","",IF(OR(C8819="Trade",C8819="Multi Position"),(X8818+V8819),IF(C8819="Deposit",(X8818+AE8819),IF(C8819="Withdrawal",(X8818-AE8819)))))</f>
        <v/>
      </c>
      <c r="Y8819" s="145" t="str">
        <f t="shared" si="1653"/>
        <v/>
      </c>
      <c r="Z8819" s="118"/>
      <c r="AA8819" s="118"/>
      <c r="AB8819" s="118"/>
      <c r="AC8819" s="118"/>
      <c r="AD8819" s="118"/>
      <c r="AE8819" s="139"/>
      <c r="AF8819" s="118"/>
      <c r="AG8819" s="118"/>
      <c r="AH8819" s="147" t="str">
        <f t="shared" si="1654"/>
        <v/>
      </c>
      <c r="AI8819" s="147" t="str">
        <f t="shared" si="1655"/>
        <v/>
      </c>
      <c r="AJ8819" s="148" t="str">
        <f t="shared" si="1644"/>
        <v/>
      </c>
      <c r="AK8819" s="148" t="str">
        <f t="shared" si="1645"/>
        <v/>
      </c>
      <c r="AL8819" s="147" t="str">
        <f t="shared" si="1646"/>
        <v/>
      </c>
      <c r="AM8819" s="147" t="str">
        <f t="shared" si="1647"/>
        <v/>
      </c>
      <c r="AN8819" s="147" t="str">
        <f t="shared" si="1648"/>
        <v/>
      </c>
      <c r="AO8819" s="118"/>
    </row>
    <row r="8820" spans="1:41">
      <c r="A8820" s="118"/>
      <c r="B8820" s="118"/>
      <c r="C8820" s="118"/>
      <c r="D8820" s="118"/>
      <c r="E8820" s="118"/>
      <c r="F8820" s="118"/>
      <c r="G8820" s="118"/>
      <c r="H8820" s="118"/>
      <c r="I8820" s="118"/>
      <c r="J8820" s="118"/>
      <c r="K8820" s="118"/>
      <c r="L8820" s="118"/>
      <c r="M8820" s="118"/>
      <c r="N8820" s="118"/>
      <c r="O8820" s="143" t="str">
        <f>IF(H8820="","",(S8820/S8820)&amp;":"&amp;ROUND(AH8820/S8820,2))</f>
        <v/>
      </c>
      <c r="P8820" s="118"/>
      <c r="Q8820" s="118"/>
      <c r="R8820" s="143" t="str">
        <f>IF(H8820="","",(S8820/S8820)&amp;":"&amp;ROUND(AI8820/S8820,2))</f>
        <v/>
      </c>
      <c r="S8820" s="144" t="str">
        <f t="shared" si="1649"/>
        <v/>
      </c>
      <c r="T8820" s="145" t="str">
        <f t="shared" si="1650"/>
        <v/>
      </c>
      <c r="U8820" s="118"/>
      <c r="V8820" s="145" t="str">
        <f t="shared" si="1651"/>
        <v/>
      </c>
      <c r="W8820" s="144" t="str">
        <f t="shared" si="1652"/>
        <v/>
      </c>
      <c r="X8820" s="146" t="str">
        <f>IF(C8820="","",IF(OR(C8820="Trade",C8820="Multi Position"),(X8819+V8820),IF(C8820="Deposit",(X8819+AE8820),IF(C8820="Withdrawal",(X8819-AE8820)))))</f>
        <v/>
      </c>
      <c r="Y8820" s="145" t="str">
        <f t="shared" si="1653"/>
        <v/>
      </c>
      <c r="Z8820" s="118"/>
      <c r="AA8820" s="118"/>
      <c r="AB8820" s="118"/>
      <c r="AC8820" s="118"/>
      <c r="AD8820" s="118"/>
      <c r="AE8820" s="139"/>
      <c r="AF8820" s="118"/>
      <c r="AG8820" s="118"/>
      <c r="AH8820" s="147" t="str">
        <f t="shared" si="1654"/>
        <v/>
      </c>
      <c r="AI8820" s="147" t="str">
        <f t="shared" si="1655"/>
        <v/>
      </c>
      <c r="AJ8820" s="148" t="str">
        <f t="shared" si="1644"/>
        <v/>
      </c>
      <c r="AK8820" s="148" t="str">
        <f t="shared" si="1645"/>
        <v/>
      </c>
      <c r="AL8820" s="147" t="str">
        <f t="shared" si="1646"/>
        <v/>
      </c>
      <c r="AM8820" s="147" t="str">
        <f t="shared" si="1647"/>
        <v/>
      </c>
      <c r="AN8820" s="147" t="str">
        <f t="shared" si="1648"/>
        <v/>
      </c>
      <c r="AO8820" s="118"/>
    </row>
    <row r="8821" spans="1:41">
      <c r="A8821" s="118"/>
      <c r="B8821" s="118"/>
      <c r="C8821" s="118"/>
      <c r="D8821" s="118"/>
      <c r="E8821" s="118"/>
      <c r="F8821" s="118"/>
      <c r="G8821" s="118"/>
      <c r="H8821" s="118"/>
      <c r="I8821" s="118"/>
      <c r="J8821" s="118"/>
      <c r="K8821" s="118"/>
      <c r="L8821" s="118"/>
      <c r="M8821" s="118"/>
      <c r="N8821" s="118"/>
      <c r="O8821" s="143" t="str">
        <f>IF(H8821="","",(S8821/S8821)&amp;":"&amp;ROUND(AH8821/S8821,2))</f>
        <v/>
      </c>
      <c r="P8821" s="118"/>
      <c r="Q8821" s="118"/>
      <c r="R8821" s="143" t="str">
        <f>IF(H8821="","",(S8821/S8821)&amp;":"&amp;ROUND(AI8821/S8821,2))</f>
        <v/>
      </c>
      <c r="S8821" s="144" t="str">
        <f t="shared" si="1649"/>
        <v/>
      </c>
      <c r="T8821" s="145" t="str">
        <f t="shared" si="1650"/>
        <v/>
      </c>
      <c r="U8821" s="118"/>
      <c r="V8821" s="145" t="str">
        <f t="shared" si="1651"/>
        <v/>
      </c>
      <c r="W8821" s="144" t="str">
        <f t="shared" si="1652"/>
        <v/>
      </c>
      <c r="X8821" s="146" t="str">
        <f>IF(C8821="","",IF(OR(C8821="Trade",C8821="Multi Position"),(X8820+V8821),IF(C8821="Deposit",(X8820+AE8821),IF(C8821="Withdrawal",(X8820-AE8821)))))</f>
        <v/>
      </c>
      <c r="Y8821" s="145" t="str">
        <f t="shared" si="1653"/>
        <v/>
      </c>
      <c r="Z8821" s="118"/>
      <c r="AA8821" s="118"/>
      <c r="AB8821" s="118"/>
      <c r="AC8821" s="118"/>
      <c r="AD8821" s="118"/>
      <c r="AE8821" s="139"/>
      <c r="AF8821" s="118"/>
      <c r="AG8821" s="118"/>
      <c r="AH8821" s="147" t="str">
        <f t="shared" si="1654"/>
        <v/>
      </c>
      <c r="AI8821" s="147" t="str">
        <f t="shared" si="1655"/>
        <v/>
      </c>
      <c r="AJ8821" s="148" t="str">
        <f t="shared" si="1644"/>
        <v/>
      </c>
      <c r="AK8821" s="148" t="str">
        <f t="shared" si="1645"/>
        <v/>
      </c>
      <c r="AL8821" s="147" t="str">
        <f t="shared" si="1646"/>
        <v/>
      </c>
      <c r="AM8821" s="147" t="str">
        <f t="shared" si="1647"/>
        <v/>
      </c>
      <c r="AN8821" s="147" t="str">
        <f t="shared" si="1648"/>
        <v/>
      </c>
      <c r="AO8821" s="118"/>
    </row>
    <row r="8822" spans="1:41">
      <c r="A8822" s="118"/>
      <c r="B8822" s="118"/>
      <c r="C8822" s="118"/>
      <c r="D8822" s="118"/>
      <c r="E8822" s="118"/>
      <c r="F8822" s="118"/>
      <c r="G8822" s="118"/>
      <c r="H8822" s="118"/>
      <c r="I8822" s="118"/>
      <c r="J8822" s="118"/>
      <c r="K8822" s="118"/>
      <c r="L8822" s="118"/>
      <c r="M8822" s="118"/>
      <c r="N8822" s="118"/>
      <c r="O8822" s="143" t="str">
        <f>IF(H8822="","",(S8822/S8822)&amp;":"&amp;ROUND(AH8822/S8822,2))</f>
        <v/>
      </c>
      <c r="P8822" s="118"/>
      <c r="Q8822" s="118"/>
      <c r="R8822" s="143" t="str">
        <f>IF(H8822="","",(S8822/S8822)&amp;":"&amp;ROUND(AI8822/S8822,2))</f>
        <v/>
      </c>
      <c r="S8822" s="144" t="str">
        <f t="shared" si="1649"/>
        <v/>
      </c>
      <c r="T8822" s="145" t="str">
        <f t="shared" si="1650"/>
        <v/>
      </c>
      <c r="U8822" s="118"/>
      <c r="V8822" s="145" t="str">
        <f t="shared" si="1651"/>
        <v/>
      </c>
      <c r="W8822" s="144" t="str">
        <f t="shared" si="1652"/>
        <v/>
      </c>
      <c r="X8822" s="146" t="str">
        <f>IF(C8822="","",IF(OR(C8822="Trade",C8822="Multi Position"),(X8821+V8822),IF(C8822="Deposit",(X8821+AE8822),IF(C8822="Withdrawal",(X8821-AE8822)))))</f>
        <v/>
      </c>
      <c r="Y8822" s="145" t="str">
        <f t="shared" si="1653"/>
        <v/>
      </c>
      <c r="Z8822" s="118"/>
      <c r="AA8822" s="118"/>
      <c r="AB8822" s="118"/>
      <c r="AC8822" s="118"/>
      <c r="AD8822" s="118"/>
      <c r="AE8822" s="139"/>
      <c r="AF8822" s="118"/>
      <c r="AG8822" s="118"/>
      <c r="AH8822" s="147" t="str">
        <f t="shared" si="1654"/>
        <v/>
      </c>
      <c r="AI8822" s="147" t="str">
        <f t="shared" si="1655"/>
        <v/>
      </c>
      <c r="AJ8822" s="148" t="str">
        <f t="shared" si="1644"/>
        <v/>
      </c>
      <c r="AK8822" s="148" t="str">
        <f t="shared" si="1645"/>
        <v/>
      </c>
      <c r="AL8822" s="147" t="str">
        <f t="shared" si="1646"/>
        <v/>
      </c>
      <c r="AM8822" s="147" t="str">
        <f t="shared" si="1647"/>
        <v/>
      </c>
      <c r="AN8822" s="147" t="str">
        <f t="shared" si="1648"/>
        <v/>
      </c>
      <c r="AO8822" s="118"/>
    </row>
    <row r="8823" spans="1:41">
      <c r="A8823" s="118"/>
      <c r="B8823" s="118"/>
      <c r="C8823" s="118"/>
      <c r="D8823" s="118"/>
      <c r="E8823" s="118"/>
      <c r="F8823" s="118"/>
      <c r="G8823" s="118"/>
      <c r="H8823" s="118"/>
      <c r="I8823" s="118"/>
      <c r="J8823" s="118"/>
      <c r="K8823" s="118"/>
      <c r="L8823" s="118"/>
      <c r="M8823" s="118"/>
      <c r="N8823" s="118"/>
      <c r="O8823" s="143" t="str">
        <f>IF(H8823="","",(S8823/S8823)&amp;":"&amp;ROUND(AH8823/S8823,2))</f>
        <v/>
      </c>
      <c r="P8823" s="118"/>
      <c r="Q8823" s="118"/>
      <c r="R8823" s="143" t="str">
        <f>IF(H8823="","",(S8823/S8823)&amp;":"&amp;ROUND(AI8823/S8823,2))</f>
        <v/>
      </c>
      <c r="S8823" s="144" t="str">
        <f t="shared" si="1649"/>
        <v/>
      </c>
      <c r="T8823" s="145" t="str">
        <f t="shared" si="1650"/>
        <v/>
      </c>
      <c r="U8823" s="118"/>
      <c r="V8823" s="145" t="str">
        <f t="shared" si="1651"/>
        <v/>
      </c>
      <c r="W8823" s="144" t="str">
        <f t="shared" si="1652"/>
        <v/>
      </c>
      <c r="X8823" s="146" t="str">
        <f>IF(C8823="","",IF(OR(C8823="Trade",C8823="Multi Position"),(X8822+V8823),IF(C8823="Deposit",(X8822+AE8823),IF(C8823="Withdrawal",(X8822-AE8823)))))</f>
        <v/>
      </c>
      <c r="Y8823" s="145" t="str">
        <f t="shared" si="1653"/>
        <v/>
      </c>
      <c r="Z8823" s="118"/>
      <c r="AA8823" s="118"/>
      <c r="AB8823" s="118"/>
      <c r="AC8823" s="118"/>
      <c r="AD8823" s="118"/>
      <c r="AE8823" s="139"/>
      <c r="AF8823" s="118"/>
      <c r="AG8823" s="118"/>
      <c r="AH8823" s="147" t="str">
        <f t="shared" si="1654"/>
        <v/>
      </c>
      <c r="AI8823" s="147" t="str">
        <f t="shared" si="1655"/>
        <v/>
      </c>
      <c r="AJ8823" s="148" t="str">
        <f t="shared" si="1644"/>
        <v/>
      </c>
      <c r="AK8823" s="148" t="str">
        <f t="shared" si="1645"/>
        <v/>
      </c>
      <c r="AL8823" s="147" t="str">
        <f t="shared" si="1646"/>
        <v/>
      </c>
      <c r="AM8823" s="147" t="str">
        <f t="shared" si="1647"/>
        <v/>
      </c>
      <c r="AN8823" s="147" t="str">
        <f t="shared" si="1648"/>
        <v/>
      </c>
      <c r="AO8823" s="118"/>
    </row>
    <row r="8824" spans="1:41">
      <c r="A8824" s="118"/>
      <c r="B8824" s="118"/>
      <c r="C8824" s="118"/>
      <c r="D8824" s="118"/>
      <c r="E8824" s="118"/>
      <c r="F8824" s="118"/>
      <c r="G8824" s="118"/>
      <c r="H8824" s="118"/>
      <c r="I8824" s="118"/>
      <c r="J8824" s="118"/>
      <c r="K8824" s="118"/>
      <c r="L8824" s="118"/>
      <c r="M8824" s="118"/>
      <c r="N8824" s="118"/>
      <c r="O8824" s="143" t="str">
        <f>IF(H8824="","",(S8824/S8824)&amp;":"&amp;ROUND(AH8824/S8824,2))</f>
        <v/>
      </c>
      <c r="P8824" s="118"/>
      <c r="Q8824" s="118"/>
      <c r="R8824" s="143" t="str">
        <f>IF(H8824="","",(S8824/S8824)&amp;":"&amp;ROUND(AI8824/S8824,2))</f>
        <v/>
      </c>
      <c r="S8824" s="144" t="str">
        <f t="shared" si="1649"/>
        <v/>
      </c>
      <c r="T8824" s="145" t="str">
        <f t="shared" si="1650"/>
        <v/>
      </c>
      <c r="U8824" s="118"/>
      <c r="V8824" s="145" t="str">
        <f t="shared" si="1651"/>
        <v/>
      </c>
      <c r="W8824" s="144" t="str">
        <f t="shared" si="1652"/>
        <v/>
      </c>
      <c r="X8824" s="146" t="str">
        <f>IF(C8824="","",IF(OR(C8824="Trade",C8824="Multi Position"),(X8823+V8824),IF(C8824="Deposit",(X8823+AE8824),IF(C8824="Withdrawal",(X8823-AE8824)))))</f>
        <v/>
      </c>
      <c r="Y8824" s="145" t="str">
        <f t="shared" si="1653"/>
        <v/>
      </c>
      <c r="Z8824" s="118"/>
      <c r="AA8824" s="118"/>
      <c r="AB8824" s="118"/>
      <c r="AC8824" s="118"/>
      <c r="AD8824" s="118"/>
      <c r="AE8824" s="139"/>
      <c r="AF8824" s="118"/>
      <c r="AG8824" s="118"/>
      <c r="AH8824" s="147" t="str">
        <f t="shared" si="1654"/>
        <v/>
      </c>
      <c r="AI8824" s="147" t="str">
        <f t="shared" si="1655"/>
        <v/>
      </c>
      <c r="AJ8824" s="148" t="str">
        <f t="shared" si="1644"/>
        <v/>
      </c>
      <c r="AK8824" s="148" t="str">
        <f t="shared" si="1645"/>
        <v/>
      </c>
      <c r="AL8824" s="147" t="str">
        <f t="shared" si="1646"/>
        <v/>
      </c>
      <c r="AM8824" s="147" t="str">
        <f t="shared" si="1647"/>
        <v/>
      </c>
      <c r="AN8824" s="147" t="str">
        <f t="shared" si="1648"/>
        <v/>
      </c>
      <c r="AO8824" s="118"/>
    </row>
    <row r="8825" spans="1:41">
      <c r="A8825" s="118"/>
      <c r="B8825" s="118"/>
      <c r="C8825" s="118"/>
      <c r="D8825" s="118"/>
      <c r="E8825" s="118"/>
      <c r="F8825" s="118"/>
      <c r="G8825" s="118"/>
      <c r="H8825" s="118"/>
      <c r="I8825" s="118"/>
      <c r="J8825" s="118"/>
      <c r="K8825" s="118"/>
      <c r="L8825" s="118"/>
      <c r="M8825" s="118"/>
      <c r="N8825" s="118"/>
      <c r="O8825" s="143" t="str">
        <f>IF(H8825="","",(S8825/S8825)&amp;":"&amp;ROUND(AH8825/S8825,2))</f>
        <v/>
      </c>
      <c r="P8825" s="118"/>
      <c r="Q8825" s="118"/>
      <c r="R8825" s="143" t="str">
        <f>IF(H8825="","",(S8825/S8825)&amp;":"&amp;ROUND(AI8825/S8825,2))</f>
        <v/>
      </c>
      <c r="S8825" s="144" t="str">
        <f t="shared" si="1649"/>
        <v/>
      </c>
      <c r="T8825" s="145" t="str">
        <f t="shared" si="1650"/>
        <v/>
      </c>
      <c r="U8825" s="118"/>
      <c r="V8825" s="145" t="str">
        <f t="shared" si="1651"/>
        <v/>
      </c>
      <c r="W8825" s="144" t="str">
        <f t="shared" si="1652"/>
        <v/>
      </c>
      <c r="X8825" s="146" t="str">
        <f>IF(C8825="","",IF(OR(C8825="Trade",C8825="Multi Position"),(X8824+V8825),IF(C8825="Deposit",(X8824+AE8825),IF(C8825="Withdrawal",(X8824-AE8825)))))</f>
        <v/>
      </c>
      <c r="Y8825" s="145" t="str">
        <f t="shared" si="1653"/>
        <v/>
      </c>
      <c r="Z8825" s="118"/>
      <c r="AA8825" s="118"/>
      <c r="AB8825" s="118"/>
      <c r="AC8825" s="118"/>
      <c r="AD8825" s="118"/>
      <c r="AE8825" s="139"/>
      <c r="AF8825" s="118"/>
      <c r="AG8825" s="118"/>
      <c r="AH8825" s="147" t="str">
        <f t="shared" si="1654"/>
        <v/>
      </c>
      <c r="AI8825" s="147" t="str">
        <f t="shared" si="1655"/>
        <v/>
      </c>
      <c r="AJ8825" s="148" t="str">
        <f t="shared" si="1644"/>
        <v/>
      </c>
      <c r="AK8825" s="148" t="str">
        <f t="shared" si="1645"/>
        <v/>
      </c>
      <c r="AL8825" s="147" t="str">
        <f t="shared" si="1646"/>
        <v/>
      </c>
      <c r="AM8825" s="147" t="str">
        <f t="shared" si="1647"/>
        <v/>
      </c>
      <c r="AN8825" s="147" t="str">
        <f t="shared" si="1648"/>
        <v/>
      </c>
      <c r="AO8825" s="118"/>
    </row>
    <row r="8826" spans="1:41">
      <c r="A8826" s="118"/>
      <c r="B8826" s="118"/>
      <c r="C8826" s="118"/>
      <c r="D8826" s="118"/>
      <c r="E8826" s="118"/>
      <c r="F8826" s="118"/>
      <c r="G8826" s="118"/>
      <c r="H8826" s="118"/>
      <c r="I8826" s="118"/>
      <c r="J8826" s="118"/>
      <c r="K8826" s="118"/>
      <c r="L8826" s="118"/>
      <c r="M8826" s="118"/>
      <c r="N8826" s="118"/>
      <c r="O8826" s="143" t="str">
        <f>IF(H8826="","",(S8826/S8826)&amp;":"&amp;ROUND(AH8826/S8826,2))</f>
        <v/>
      </c>
      <c r="P8826" s="118"/>
      <c r="Q8826" s="118"/>
      <c r="R8826" s="143" t="str">
        <f>IF(H8826="","",(S8826/S8826)&amp;":"&amp;ROUND(AI8826/S8826,2))</f>
        <v/>
      </c>
      <c r="S8826" s="144" t="str">
        <f t="shared" si="1649"/>
        <v/>
      </c>
      <c r="T8826" s="145" t="str">
        <f t="shared" si="1650"/>
        <v/>
      </c>
      <c r="U8826" s="118"/>
      <c r="V8826" s="145" t="str">
        <f t="shared" si="1651"/>
        <v/>
      </c>
      <c r="W8826" s="144" t="str">
        <f t="shared" si="1652"/>
        <v/>
      </c>
      <c r="X8826" s="146" t="str">
        <f>IF(C8826="","",IF(OR(C8826="Trade",C8826="Multi Position"),(X8825+V8826),IF(C8826="Deposit",(X8825+AE8826),IF(C8826="Withdrawal",(X8825-AE8826)))))</f>
        <v/>
      </c>
      <c r="Y8826" s="145" t="str">
        <f t="shared" si="1653"/>
        <v/>
      </c>
      <c r="Z8826" s="118"/>
      <c r="AA8826" s="118"/>
      <c r="AB8826" s="118"/>
      <c r="AC8826" s="118"/>
      <c r="AD8826" s="118"/>
      <c r="AE8826" s="139"/>
      <c r="AF8826" s="118"/>
      <c r="AG8826" s="118"/>
      <c r="AH8826" s="147" t="str">
        <f t="shared" si="1654"/>
        <v/>
      </c>
      <c r="AI8826" s="147" t="str">
        <f t="shared" si="1655"/>
        <v/>
      </c>
      <c r="AJ8826" s="148" t="str">
        <f t="shared" si="1644"/>
        <v/>
      </c>
      <c r="AK8826" s="148" t="str">
        <f t="shared" si="1645"/>
        <v/>
      </c>
      <c r="AL8826" s="147" t="str">
        <f t="shared" si="1646"/>
        <v/>
      </c>
      <c r="AM8826" s="147" t="str">
        <f t="shared" si="1647"/>
        <v/>
      </c>
      <c r="AN8826" s="147" t="str">
        <f t="shared" si="1648"/>
        <v/>
      </c>
      <c r="AO8826" s="118"/>
    </row>
    <row r="8827" spans="1:41">
      <c r="A8827" s="118"/>
      <c r="B8827" s="118"/>
      <c r="C8827" s="118"/>
      <c r="D8827" s="118"/>
      <c r="E8827" s="118"/>
      <c r="F8827" s="118"/>
      <c r="G8827" s="118"/>
      <c r="H8827" s="118"/>
      <c r="I8827" s="118"/>
      <c r="J8827" s="118"/>
      <c r="K8827" s="118"/>
      <c r="L8827" s="118"/>
      <c r="M8827" s="118"/>
      <c r="N8827" s="118"/>
      <c r="O8827" s="143" t="str">
        <f>IF(H8827="","",(S8827/S8827)&amp;":"&amp;ROUND(AH8827/S8827,2))</f>
        <v/>
      </c>
      <c r="P8827" s="118"/>
      <c r="Q8827" s="118"/>
      <c r="R8827" s="143" t="str">
        <f>IF(H8827="","",(S8827/S8827)&amp;":"&amp;ROUND(AI8827/S8827,2))</f>
        <v/>
      </c>
      <c r="S8827" s="144" t="str">
        <f t="shared" si="1649"/>
        <v/>
      </c>
      <c r="T8827" s="145" t="str">
        <f t="shared" si="1650"/>
        <v/>
      </c>
      <c r="U8827" s="118"/>
      <c r="V8827" s="145" t="str">
        <f t="shared" si="1651"/>
        <v/>
      </c>
      <c r="W8827" s="144" t="str">
        <f t="shared" si="1652"/>
        <v/>
      </c>
      <c r="X8827" s="146" t="str">
        <f>IF(C8827="","",IF(OR(C8827="Trade",C8827="Multi Position"),(X8826+V8827),IF(C8827="Deposit",(X8826+AE8827),IF(C8827="Withdrawal",(X8826-AE8827)))))</f>
        <v/>
      </c>
      <c r="Y8827" s="145" t="str">
        <f t="shared" si="1653"/>
        <v/>
      </c>
      <c r="Z8827" s="118"/>
      <c r="AA8827" s="118"/>
      <c r="AB8827" s="118"/>
      <c r="AC8827" s="118"/>
      <c r="AD8827" s="118"/>
      <c r="AE8827" s="139"/>
      <c r="AF8827" s="118"/>
      <c r="AG8827" s="118"/>
      <c r="AH8827" s="147" t="str">
        <f t="shared" si="1654"/>
        <v/>
      </c>
      <c r="AI8827" s="147" t="str">
        <f t="shared" si="1655"/>
        <v/>
      </c>
      <c r="AJ8827" s="148" t="str">
        <f t="shared" si="1644"/>
        <v/>
      </c>
      <c r="AK8827" s="148" t="str">
        <f t="shared" si="1645"/>
        <v/>
      </c>
      <c r="AL8827" s="147" t="str">
        <f t="shared" si="1646"/>
        <v/>
      </c>
      <c r="AM8827" s="147" t="str">
        <f t="shared" si="1647"/>
        <v/>
      </c>
      <c r="AN8827" s="147" t="str">
        <f t="shared" si="1648"/>
        <v/>
      </c>
      <c r="AO8827" s="118"/>
    </row>
    <row r="8828" spans="1:41">
      <c r="A8828" s="118"/>
      <c r="B8828" s="118"/>
      <c r="C8828" s="118"/>
      <c r="D8828" s="118"/>
      <c r="E8828" s="118"/>
      <c r="F8828" s="118"/>
      <c r="G8828" s="118"/>
      <c r="H8828" s="118"/>
      <c r="I8828" s="118"/>
      <c r="J8828" s="118"/>
      <c r="K8828" s="118"/>
      <c r="L8828" s="118"/>
      <c r="M8828" s="118"/>
      <c r="N8828" s="118"/>
      <c r="O8828" s="143" t="str">
        <f>IF(H8828="","",(S8828/S8828)&amp;":"&amp;ROUND(AH8828/S8828,2))</f>
        <v/>
      </c>
      <c r="P8828" s="118"/>
      <c r="Q8828" s="118"/>
      <c r="R8828" s="143" t="str">
        <f>IF(H8828="","",(S8828/S8828)&amp;":"&amp;ROUND(AI8828/S8828,2))</f>
        <v/>
      </c>
      <c r="S8828" s="144" t="str">
        <f t="shared" si="1649"/>
        <v/>
      </c>
      <c r="T8828" s="145" t="str">
        <f t="shared" si="1650"/>
        <v/>
      </c>
      <c r="U8828" s="118"/>
      <c r="V8828" s="145" t="str">
        <f t="shared" si="1651"/>
        <v/>
      </c>
      <c r="W8828" s="144" t="str">
        <f t="shared" si="1652"/>
        <v/>
      </c>
      <c r="X8828" s="146" t="str">
        <f>IF(C8828="","",IF(OR(C8828="Trade",C8828="Multi Position"),(X8827+V8828),IF(C8828="Deposit",(X8827+AE8828),IF(C8828="Withdrawal",(X8827-AE8828)))))</f>
        <v/>
      </c>
      <c r="Y8828" s="145" t="str">
        <f t="shared" si="1653"/>
        <v/>
      </c>
      <c r="Z8828" s="118"/>
      <c r="AA8828" s="118"/>
      <c r="AB8828" s="118"/>
      <c r="AC8828" s="118"/>
      <c r="AD8828" s="118"/>
      <c r="AE8828" s="139"/>
      <c r="AF8828" s="118"/>
      <c r="AG8828" s="118"/>
      <c r="AH8828" s="147" t="str">
        <f t="shared" si="1654"/>
        <v/>
      </c>
      <c r="AI8828" s="147" t="str">
        <f t="shared" si="1655"/>
        <v/>
      </c>
      <c r="AJ8828" s="148" t="str">
        <f t="shared" si="1644"/>
        <v/>
      </c>
      <c r="AK8828" s="148" t="str">
        <f t="shared" si="1645"/>
        <v/>
      </c>
      <c r="AL8828" s="147" t="str">
        <f t="shared" si="1646"/>
        <v/>
      </c>
      <c r="AM8828" s="147" t="str">
        <f t="shared" si="1647"/>
        <v/>
      </c>
      <c r="AN8828" s="147" t="str">
        <f t="shared" si="1648"/>
        <v/>
      </c>
      <c r="AO8828" s="118"/>
    </row>
    <row r="8829" spans="1:41">
      <c r="A8829" s="118"/>
      <c r="B8829" s="118"/>
      <c r="C8829" s="118"/>
      <c r="D8829" s="118"/>
      <c r="E8829" s="118"/>
      <c r="F8829" s="118"/>
      <c r="G8829" s="118"/>
      <c r="H8829" s="118"/>
      <c r="I8829" s="118"/>
      <c r="J8829" s="118"/>
      <c r="K8829" s="118"/>
      <c r="L8829" s="118"/>
      <c r="M8829" s="118"/>
      <c r="N8829" s="118"/>
      <c r="O8829" s="143" t="str">
        <f>IF(H8829="","",(S8829/S8829)&amp;":"&amp;ROUND(AH8829/S8829,2))</f>
        <v/>
      </c>
      <c r="P8829" s="118"/>
      <c r="Q8829" s="118"/>
      <c r="R8829" s="143" t="str">
        <f>IF(H8829="","",(S8829/S8829)&amp;":"&amp;ROUND(AI8829/S8829,2))</f>
        <v/>
      </c>
      <c r="S8829" s="144" t="str">
        <f t="shared" si="1649"/>
        <v/>
      </c>
      <c r="T8829" s="145" t="str">
        <f t="shared" si="1650"/>
        <v/>
      </c>
      <c r="U8829" s="118"/>
      <c r="V8829" s="145" t="str">
        <f t="shared" si="1651"/>
        <v/>
      </c>
      <c r="W8829" s="144" t="str">
        <f t="shared" si="1652"/>
        <v/>
      </c>
      <c r="X8829" s="146" t="str">
        <f>IF(C8829="","",IF(OR(C8829="Trade",C8829="Multi Position"),(X8828+V8829),IF(C8829="Deposit",(X8828+AE8829),IF(C8829="Withdrawal",(X8828-AE8829)))))</f>
        <v/>
      </c>
      <c r="Y8829" s="145" t="str">
        <f t="shared" si="1653"/>
        <v/>
      </c>
      <c r="Z8829" s="118"/>
      <c r="AA8829" s="118"/>
      <c r="AB8829" s="118"/>
      <c r="AC8829" s="118"/>
      <c r="AD8829" s="118"/>
      <c r="AE8829" s="139"/>
      <c r="AF8829" s="118"/>
      <c r="AG8829" s="118"/>
      <c r="AH8829" s="147" t="str">
        <f t="shared" si="1654"/>
        <v/>
      </c>
      <c r="AI8829" s="147" t="str">
        <f t="shared" si="1655"/>
        <v/>
      </c>
      <c r="AJ8829" s="148" t="str">
        <f t="shared" si="1644"/>
        <v/>
      </c>
      <c r="AK8829" s="148" t="str">
        <f t="shared" si="1645"/>
        <v/>
      </c>
      <c r="AL8829" s="147" t="str">
        <f t="shared" si="1646"/>
        <v/>
      </c>
      <c r="AM8829" s="147" t="str">
        <f t="shared" si="1647"/>
        <v/>
      </c>
      <c r="AN8829" s="147" t="str">
        <f t="shared" si="1648"/>
        <v/>
      </c>
      <c r="AO8829" s="118"/>
    </row>
    <row r="8830" spans="1:41">
      <c r="A8830" s="118"/>
      <c r="B8830" s="118"/>
      <c r="C8830" s="118"/>
      <c r="D8830" s="118"/>
      <c r="E8830" s="118"/>
      <c r="F8830" s="118"/>
      <c r="G8830" s="118"/>
      <c r="H8830" s="118"/>
      <c r="I8830" s="118"/>
      <c r="J8830" s="118"/>
      <c r="K8830" s="118"/>
      <c r="L8830" s="118"/>
      <c r="M8830" s="118"/>
      <c r="N8830" s="118"/>
      <c r="O8830" s="143" t="str">
        <f>IF(H8830="","",(S8830/S8830)&amp;":"&amp;ROUND(AH8830/S8830,2))</f>
        <v/>
      </c>
      <c r="P8830" s="118"/>
      <c r="Q8830" s="118"/>
      <c r="R8830" s="143" t="str">
        <f>IF(H8830="","",(S8830/S8830)&amp;":"&amp;ROUND(AI8830/S8830,2))</f>
        <v/>
      </c>
      <c r="S8830" s="144" t="str">
        <f t="shared" si="1649"/>
        <v/>
      </c>
      <c r="T8830" s="145" t="str">
        <f t="shared" si="1650"/>
        <v/>
      </c>
      <c r="U8830" s="118"/>
      <c r="V8830" s="145" t="str">
        <f t="shared" si="1651"/>
        <v/>
      </c>
      <c r="W8830" s="144" t="str">
        <f t="shared" si="1652"/>
        <v/>
      </c>
      <c r="X8830" s="146" t="str">
        <f>IF(C8830="","",IF(OR(C8830="Trade",C8830="Multi Position"),(X8829+V8830),IF(C8830="Deposit",(X8829+AE8830),IF(C8830="Withdrawal",(X8829-AE8830)))))</f>
        <v/>
      </c>
      <c r="Y8830" s="145" t="str">
        <f t="shared" si="1653"/>
        <v/>
      </c>
      <c r="Z8830" s="118"/>
      <c r="AA8830" s="118"/>
      <c r="AB8830" s="118"/>
      <c r="AC8830" s="118"/>
      <c r="AD8830" s="118"/>
      <c r="AE8830" s="139"/>
      <c r="AF8830" s="118"/>
      <c r="AG8830" s="118"/>
      <c r="AH8830" s="147" t="str">
        <f t="shared" si="1654"/>
        <v/>
      </c>
      <c r="AI8830" s="147" t="str">
        <f t="shared" si="1655"/>
        <v/>
      </c>
      <c r="AJ8830" s="148" t="str">
        <f t="shared" si="1644"/>
        <v/>
      </c>
      <c r="AK8830" s="148" t="str">
        <f t="shared" si="1645"/>
        <v/>
      </c>
      <c r="AL8830" s="147" t="str">
        <f t="shared" si="1646"/>
        <v/>
      </c>
      <c r="AM8830" s="147" t="str">
        <f t="shared" si="1647"/>
        <v/>
      </c>
      <c r="AN8830" s="147" t="str">
        <f t="shared" si="1648"/>
        <v/>
      </c>
      <c r="AO8830" s="118"/>
    </row>
    <row r="8831" spans="1:41">
      <c r="A8831" s="118"/>
      <c r="B8831" s="118"/>
      <c r="C8831" s="118"/>
      <c r="D8831" s="118"/>
      <c r="E8831" s="118"/>
      <c r="F8831" s="118"/>
      <c r="G8831" s="118"/>
      <c r="H8831" s="118"/>
      <c r="I8831" s="118"/>
      <c r="J8831" s="118"/>
      <c r="K8831" s="118"/>
      <c r="L8831" s="118"/>
      <c r="M8831" s="118"/>
      <c r="N8831" s="118"/>
      <c r="O8831" s="143" t="str">
        <f>IF(H8831="","",(S8831/S8831)&amp;":"&amp;ROUND(AH8831/S8831,2))</f>
        <v/>
      </c>
      <c r="P8831" s="118"/>
      <c r="Q8831" s="118"/>
      <c r="R8831" s="143" t="str">
        <f>IF(H8831="","",(S8831/S8831)&amp;":"&amp;ROUND(AI8831/S8831,2))</f>
        <v/>
      </c>
      <c r="S8831" s="144" t="str">
        <f t="shared" si="1649"/>
        <v/>
      </c>
      <c r="T8831" s="145" t="str">
        <f t="shared" si="1650"/>
        <v/>
      </c>
      <c r="U8831" s="118"/>
      <c r="V8831" s="145" t="str">
        <f t="shared" si="1651"/>
        <v/>
      </c>
      <c r="W8831" s="144" t="str">
        <f t="shared" si="1652"/>
        <v/>
      </c>
      <c r="X8831" s="146" t="str">
        <f>IF(C8831="","",IF(OR(C8831="Trade",C8831="Multi Position"),(X8830+V8831),IF(C8831="Deposit",(X8830+AE8831),IF(C8831="Withdrawal",(X8830-AE8831)))))</f>
        <v/>
      </c>
      <c r="Y8831" s="145" t="str">
        <f t="shared" si="1653"/>
        <v/>
      </c>
      <c r="Z8831" s="118"/>
      <c r="AA8831" s="118"/>
      <c r="AB8831" s="118"/>
      <c r="AC8831" s="118"/>
      <c r="AD8831" s="118"/>
      <c r="AE8831" s="139"/>
      <c r="AF8831" s="118"/>
      <c r="AG8831" s="118"/>
      <c r="AH8831" s="147" t="str">
        <f t="shared" si="1654"/>
        <v/>
      </c>
      <c r="AI8831" s="147" t="str">
        <f t="shared" si="1655"/>
        <v/>
      </c>
      <c r="AJ8831" s="148" t="str">
        <f t="shared" si="1644"/>
        <v/>
      </c>
      <c r="AK8831" s="148" t="str">
        <f t="shared" si="1645"/>
        <v/>
      </c>
      <c r="AL8831" s="147" t="str">
        <f t="shared" si="1646"/>
        <v/>
      </c>
      <c r="AM8831" s="147" t="str">
        <f t="shared" si="1647"/>
        <v/>
      </c>
      <c r="AN8831" s="147" t="str">
        <f t="shared" si="1648"/>
        <v/>
      </c>
      <c r="AO8831" s="118"/>
    </row>
    <row r="8832" spans="1:41">
      <c r="A8832" s="118"/>
      <c r="B8832" s="118"/>
      <c r="C8832" s="118"/>
      <c r="D8832" s="118"/>
      <c r="E8832" s="118"/>
      <c r="F8832" s="118"/>
      <c r="G8832" s="118"/>
      <c r="H8832" s="118"/>
      <c r="I8832" s="118"/>
      <c r="J8832" s="118"/>
      <c r="K8832" s="118"/>
      <c r="L8832" s="118"/>
      <c r="M8832" s="118"/>
      <c r="N8832" s="118"/>
      <c r="O8832" s="143" t="str">
        <f>IF(H8832="","",(S8832/S8832)&amp;":"&amp;ROUND(AH8832/S8832,2))</f>
        <v/>
      </c>
      <c r="P8832" s="118"/>
      <c r="Q8832" s="118"/>
      <c r="R8832" s="143" t="str">
        <f>IF(H8832="","",(S8832/S8832)&amp;":"&amp;ROUND(AI8832/S8832,2))</f>
        <v/>
      </c>
      <c r="S8832" s="144" t="str">
        <f t="shared" si="1649"/>
        <v/>
      </c>
      <c r="T8832" s="145" t="str">
        <f t="shared" si="1650"/>
        <v/>
      </c>
      <c r="U8832" s="118"/>
      <c r="V8832" s="145" t="str">
        <f t="shared" si="1651"/>
        <v/>
      </c>
      <c r="W8832" s="144" t="str">
        <f t="shared" si="1652"/>
        <v/>
      </c>
      <c r="X8832" s="146" t="str">
        <f>IF(C8832="","",IF(OR(C8832="Trade",C8832="Multi Position"),(X8831+V8832),IF(C8832="Deposit",(X8831+AE8832),IF(C8832="Withdrawal",(X8831-AE8832)))))</f>
        <v/>
      </c>
      <c r="Y8832" s="145" t="str">
        <f t="shared" si="1653"/>
        <v/>
      </c>
      <c r="Z8832" s="118"/>
      <c r="AA8832" s="118"/>
      <c r="AB8832" s="118"/>
      <c r="AC8832" s="118"/>
      <c r="AD8832" s="118"/>
      <c r="AE8832" s="139"/>
      <c r="AF8832" s="118"/>
      <c r="AG8832" s="118"/>
      <c r="AH8832" s="147" t="str">
        <f t="shared" si="1654"/>
        <v/>
      </c>
      <c r="AI8832" s="147" t="str">
        <f t="shared" si="1655"/>
        <v/>
      </c>
      <c r="AJ8832" s="148" t="str">
        <f t="shared" si="1644"/>
        <v/>
      </c>
      <c r="AK8832" s="148" t="str">
        <f t="shared" si="1645"/>
        <v/>
      </c>
      <c r="AL8832" s="147" t="str">
        <f t="shared" si="1646"/>
        <v/>
      </c>
      <c r="AM8832" s="147" t="str">
        <f t="shared" si="1647"/>
        <v/>
      </c>
      <c r="AN8832" s="147" t="str">
        <f t="shared" si="1648"/>
        <v/>
      </c>
      <c r="AO8832" s="118"/>
    </row>
    <row r="8833" spans="1:41">
      <c r="A8833" s="118"/>
      <c r="B8833" s="118"/>
      <c r="C8833" s="118"/>
      <c r="D8833" s="118"/>
      <c r="E8833" s="118"/>
      <c r="F8833" s="118"/>
      <c r="G8833" s="118"/>
      <c r="H8833" s="118"/>
      <c r="I8833" s="118"/>
      <c r="J8833" s="118"/>
      <c r="K8833" s="118"/>
      <c r="L8833" s="118"/>
      <c r="M8833" s="118"/>
      <c r="N8833" s="118"/>
      <c r="O8833" s="143" t="str">
        <f>IF(H8833="","",(S8833/S8833)&amp;":"&amp;ROUND(AH8833/S8833,2))</f>
        <v/>
      </c>
      <c r="P8833" s="118"/>
      <c r="Q8833" s="118"/>
      <c r="R8833" s="143" t="str">
        <f>IF(H8833="","",(S8833/S8833)&amp;":"&amp;ROUND(AI8833/S8833,2))</f>
        <v/>
      </c>
      <c r="S8833" s="144" t="str">
        <f t="shared" si="1649"/>
        <v/>
      </c>
      <c r="T8833" s="145" t="str">
        <f t="shared" si="1650"/>
        <v/>
      </c>
      <c r="U8833" s="118"/>
      <c r="V8833" s="145" t="str">
        <f t="shared" si="1651"/>
        <v/>
      </c>
      <c r="W8833" s="144" t="str">
        <f t="shared" si="1652"/>
        <v/>
      </c>
      <c r="X8833" s="146" t="str">
        <f>IF(C8833="","",IF(OR(C8833="Trade",C8833="Multi Position"),(X8832+V8833),IF(C8833="Deposit",(X8832+AE8833),IF(C8833="Withdrawal",(X8832-AE8833)))))</f>
        <v/>
      </c>
      <c r="Y8833" s="145" t="str">
        <f t="shared" si="1653"/>
        <v/>
      </c>
      <c r="Z8833" s="118"/>
      <c r="AA8833" s="118"/>
      <c r="AB8833" s="118"/>
      <c r="AC8833" s="118"/>
      <c r="AD8833" s="118"/>
      <c r="AE8833" s="139"/>
      <c r="AF8833" s="118"/>
      <c r="AG8833" s="118"/>
      <c r="AH8833" s="147" t="str">
        <f t="shared" si="1654"/>
        <v/>
      </c>
      <c r="AI8833" s="147" t="str">
        <f t="shared" si="1655"/>
        <v/>
      </c>
      <c r="AJ8833" s="148" t="str">
        <f t="shared" si="1644"/>
        <v/>
      </c>
      <c r="AK8833" s="148" t="str">
        <f t="shared" si="1645"/>
        <v/>
      </c>
      <c r="AL8833" s="147" t="str">
        <f t="shared" si="1646"/>
        <v/>
      </c>
      <c r="AM8833" s="147" t="str">
        <f t="shared" si="1647"/>
        <v/>
      </c>
      <c r="AN8833" s="147" t="str">
        <f t="shared" si="1648"/>
        <v/>
      </c>
      <c r="AO8833" s="118"/>
    </row>
    <row r="8834" spans="1:41">
      <c r="A8834" s="118"/>
      <c r="B8834" s="118"/>
      <c r="C8834" s="118"/>
      <c r="D8834" s="118"/>
      <c r="E8834" s="118"/>
      <c r="F8834" s="118"/>
      <c r="G8834" s="118"/>
      <c r="H8834" s="118"/>
      <c r="I8834" s="118"/>
      <c r="J8834" s="118"/>
      <c r="K8834" s="118"/>
      <c r="L8834" s="118"/>
      <c r="M8834" s="118"/>
      <c r="N8834" s="118"/>
      <c r="O8834" s="143" t="str">
        <f>IF(H8834="","",(S8834/S8834)&amp;":"&amp;ROUND(AH8834/S8834,2))</f>
        <v/>
      </c>
      <c r="P8834" s="118"/>
      <c r="Q8834" s="118"/>
      <c r="R8834" s="143" t="str">
        <f>IF(H8834="","",(S8834/S8834)&amp;":"&amp;ROUND(AI8834/S8834,2))</f>
        <v/>
      </c>
      <c r="S8834" s="144" t="str">
        <f t="shared" si="1649"/>
        <v/>
      </c>
      <c r="T8834" s="145" t="str">
        <f t="shared" si="1650"/>
        <v/>
      </c>
      <c r="U8834" s="118"/>
      <c r="V8834" s="145" t="str">
        <f t="shared" si="1651"/>
        <v/>
      </c>
      <c r="W8834" s="144" t="str">
        <f t="shared" si="1652"/>
        <v/>
      </c>
      <c r="X8834" s="146" t="str">
        <f>IF(C8834="","",IF(OR(C8834="Trade",C8834="Multi Position"),(X8833+V8834),IF(C8834="Deposit",(X8833+AE8834),IF(C8834="Withdrawal",(X8833-AE8834)))))</f>
        <v/>
      </c>
      <c r="Y8834" s="145" t="str">
        <f t="shared" si="1653"/>
        <v/>
      </c>
      <c r="Z8834" s="118"/>
      <c r="AA8834" s="118"/>
      <c r="AB8834" s="118"/>
      <c r="AC8834" s="118"/>
      <c r="AD8834" s="118"/>
      <c r="AE8834" s="139"/>
      <c r="AF8834" s="118"/>
      <c r="AG8834" s="118"/>
      <c r="AH8834" s="147" t="str">
        <f t="shared" si="1654"/>
        <v/>
      </c>
      <c r="AI8834" s="147" t="str">
        <f t="shared" si="1655"/>
        <v/>
      </c>
      <c r="AJ8834" s="148" t="str">
        <f t="shared" si="1644"/>
        <v/>
      </c>
      <c r="AK8834" s="148" t="str">
        <f t="shared" si="1645"/>
        <v/>
      </c>
      <c r="AL8834" s="147" t="str">
        <f t="shared" si="1646"/>
        <v/>
      </c>
      <c r="AM8834" s="147" t="str">
        <f t="shared" si="1647"/>
        <v/>
      </c>
      <c r="AN8834" s="147" t="str">
        <f t="shared" si="1648"/>
        <v/>
      </c>
      <c r="AO8834" s="118"/>
    </row>
    <row r="8835" spans="1:41">
      <c r="A8835" s="118"/>
      <c r="B8835" s="118"/>
      <c r="C8835" s="118"/>
      <c r="D8835" s="118"/>
      <c r="E8835" s="118"/>
      <c r="F8835" s="118"/>
      <c r="G8835" s="118"/>
      <c r="H8835" s="118"/>
      <c r="I8835" s="118"/>
      <c r="J8835" s="118"/>
      <c r="K8835" s="118"/>
      <c r="L8835" s="118"/>
      <c r="M8835" s="118"/>
      <c r="N8835" s="118"/>
      <c r="O8835" s="143" t="str">
        <f>IF(H8835="","",(S8835/S8835)&amp;":"&amp;ROUND(AH8835/S8835,2))</f>
        <v/>
      </c>
      <c r="P8835" s="118"/>
      <c r="Q8835" s="118"/>
      <c r="R8835" s="143" t="str">
        <f>IF(H8835="","",(S8835/S8835)&amp;":"&amp;ROUND(AI8835/S8835,2))</f>
        <v/>
      </c>
      <c r="S8835" s="144" t="str">
        <f t="shared" si="1649"/>
        <v/>
      </c>
      <c r="T8835" s="145" t="str">
        <f t="shared" si="1650"/>
        <v/>
      </c>
      <c r="U8835" s="118"/>
      <c r="V8835" s="145" t="str">
        <f t="shared" si="1651"/>
        <v/>
      </c>
      <c r="W8835" s="144" t="str">
        <f t="shared" si="1652"/>
        <v/>
      </c>
      <c r="X8835" s="146" t="str">
        <f>IF(C8835="","",IF(OR(C8835="Trade",C8835="Multi Position"),(X8834+V8835),IF(C8835="Deposit",(X8834+AE8835),IF(C8835="Withdrawal",(X8834-AE8835)))))</f>
        <v/>
      </c>
      <c r="Y8835" s="145" t="str">
        <f t="shared" si="1653"/>
        <v/>
      </c>
      <c r="Z8835" s="118"/>
      <c r="AA8835" s="118"/>
      <c r="AB8835" s="118"/>
      <c r="AC8835" s="118"/>
      <c r="AD8835" s="118"/>
      <c r="AE8835" s="139"/>
      <c r="AF8835" s="118"/>
      <c r="AG8835" s="118"/>
      <c r="AH8835" s="147" t="str">
        <f t="shared" si="1654"/>
        <v/>
      </c>
      <c r="AI8835" s="147" t="str">
        <f t="shared" si="1655"/>
        <v/>
      </c>
      <c r="AJ8835" s="148" t="str">
        <f t="shared" si="1644"/>
        <v/>
      </c>
      <c r="AK8835" s="148" t="str">
        <f t="shared" si="1645"/>
        <v/>
      </c>
      <c r="AL8835" s="147" t="str">
        <f t="shared" si="1646"/>
        <v/>
      </c>
      <c r="AM8835" s="147" t="str">
        <f t="shared" si="1647"/>
        <v/>
      </c>
      <c r="AN8835" s="147" t="str">
        <f t="shared" si="1648"/>
        <v/>
      </c>
      <c r="AO8835" s="118"/>
    </row>
    <row r="8836" spans="1:41">
      <c r="A8836" s="118"/>
      <c r="B8836" s="118"/>
      <c r="C8836" s="118"/>
      <c r="D8836" s="118"/>
      <c r="E8836" s="118"/>
      <c r="F8836" s="118"/>
      <c r="G8836" s="118"/>
      <c r="H8836" s="118"/>
      <c r="I8836" s="118"/>
      <c r="J8836" s="118"/>
      <c r="K8836" s="118"/>
      <c r="L8836" s="118"/>
      <c r="M8836" s="118"/>
      <c r="N8836" s="118"/>
      <c r="O8836" s="143" t="str">
        <f>IF(H8836="","",(S8836/S8836)&amp;":"&amp;ROUND(AH8836/S8836,2))</f>
        <v/>
      </c>
      <c r="P8836" s="118"/>
      <c r="Q8836" s="118"/>
      <c r="R8836" s="143" t="str">
        <f>IF(H8836="","",(S8836/S8836)&amp;":"&amp;ROUND(AI8836/S8836,2))</f>
        <v/>
      </c>
      <c r="S8836" s="144" t="str">
        <f t="shared" si="1649"/>
        <v/>
      </c>
      <c r="T8836" s="145" t="str">
        <f t="shared" si="1650"/>
        <v/>
      </c>
      <c r="U8836" s="118"/>
      <c r="V8836" s="145" t="str">
        <f t="shared" si="1651"/>
        <v/>
      </c>
      <c r="W8836" s="144" t="str">
        <f t="shared" si="1652"/>
        <v/>
      </c>
      <c r="X8836" s="146" t="str">
        <f>IF(C8836="","",IF(OR(C8836="Trade",C8836="Multi Position"),(X8835+V8836),IF(C8836="Deposit",(X8835+AE8836),IF(C8836="Withdrawal",(X8835-AE8836)))))</f>
        <v/>
      </c>
      <c r="Y8836" s="145" t="str">
        <f t="shared" si="1653"/>
        <v/>
      </c>
      <c r="Z8836" s="118"/>
      <c r="AA8836" s="118"/>
      <c r="AB8836" s="118"/>
      <c r="AC8836" s="118"/>
      <c r="AD8836" s="118"/>
      <c r="AE8836" s="139"/>
      <c r="AF8836" s="118"/>
      <c r="AG8836" s="118"/>
      <c r="AH8836" s="147" t="str">
        <f t="shared" si="1654"/>
        <v/>
      </c>
      <c r="AI8836" s="147" t="str">
        <f t="shared" si="1655"/>
        <v/>
      </c>
      <c r="AJ8836" s="148" t="str">
        <f t="shared" si="1644"/>
        <v/>
      </c>
      <c r="AK8836" s="148" t="str">
        <f t="shared" si="1645"/>
        <v/>
      </c>
      <c r="AL8836" s="147" t="str">
        <f t="shared" si="1646"/>
        <v/>
      </c>
      <c r="AM8836" s="147" t="str">
        <f t="shared" si="1647"/>
        <v/>
      </c>
      <c r="AN8836" s="147" t="str">
        <f t="shared" si="1648"/>
        <v/>
      </c>
      <c r="AO8836" s="118"/>
    </row>
    <row r="8837" spans="1:41">
      <c r="A8837" s="118"/>
      <c r="B8837" s="118"/>
      <c r="C8837" s="118"/>
      <c r="D8837" s="118"/>
      <c r="E8837" s="118"/>
      <c r="F8837" s="118"/>
      <c r="G8837" s="118"/>
      <c r="H8837" s="118"/>
      <c r="I8837" s="118"/>
      <c r="J8837" s="118"/>
      <c r="K8837" s="118"/>
      <c r="L8837" s="118"/>
      <c r="M8837" s="118"/>
      <c r="N8837" s="118"/>
      <c r="O8837" s="143" t="str">
        <f>IF(H8837="","",(S8837/S8837)&amp;":"&amp;ROUND(AH8837/S8837,2))</f>
        <v/>
      </c>
      <c r="P8837" s="118"/>
      <c r="Q8837" s="118"/>
      <c r="R8837" s="143" t="str">
        <f>IF(H8837="","",(S8837/S8837)&amp;":"&amp;ROUND(AI8837/S8837,2))</f>
        <v/>
      </c>
      <c r="S8837" s="144" t="str">
        <f t="shared" si="1649"/>
        <v/>
      </c>
      <c r="T8837" s="145" t="str">
        <f t="shared" si="1650"/>
        <v/>
      </c>
      <c r="U8837" s="118"/>
      <c r="V8837" s="145" t="str">
        <f t="shared" si="1651"/>
        <v/>
      </c>
      <c r="W8837" s="144" t="str">
        <f t="shared" si="1652"/>
        <v/>
      </c>
      <c r="X8837" s="146" t="str">
        <f>IF(C8837="","",IF(OR(C8837="Trade",C8837="Multi Position"),(X8836+V8837),IF(C8837="Deposit",(X8836+AE8837),IF(C8837="Withdrawal",(X8836-AE8837)))))</f>
        <v/>
      </c>
      <c r="Y8837" s="145" t="str">
        <f t="shared" si="1653"/>
        <v/>
      </c>
      <c r="Z8837" s="118"/>
      <c r="AA8837" s="118"/>
      <c r="AB8837" s="118"/>
      <c r="AC8837" s="118"/>
      <c r="AD8837" s="118"/>
      <c r="AE8837" s="139"/>
      <c r="AF8837" s="118"/>
      <c r="AG8837" s="118"/>
      <c r="AH8837" s="147" t="str">
        <f t="shared" si="1654"/>
        <v/>
      </c>
      <c r="AI8837" s="147" t="str">
        <f t="shared" si="1655"/>
        <v/>
      </c>
      <c r="AJ8837" s="148" t="str">
        <f t="shared" si="1644"/>
        <v/>
      </c>
      <c r="AK8837" s="148" t="str">
        <f t="shared" si="1645"/>
        <v/>
      </c>
      <c r="AL8837" s="147" t="str">
        <f t="shared" si="1646"/>
        <v/>
      </c>
      <c r="AM8837" s="147" t="str">
        <f t="shared" si="1647"/>
        <v/>
      </c>
      <c r="AN8837" s="147" t="str">
        <f t="shared" si="1648"/>
        <v/>
      </c>
      <c r="AO8837" s="118"/>
    </row>
    <row r="8838" spans="1:41">
      <c r="A8838" s="118"/>
      <c r="B8838" s="118"/>
      <c r="C8838" s="118"/>
      <c r="D8838" s="118"/>
      <c r="E8838" s="118"/>
      <c r="F8838" s="118"/>
      <c r="G8838" s="118"/>
      <c r="H8838" s="118"/>
      <c r="I8838" s="118"/>
      <c r="J8838" s="118"/>
      <c r="K8838" s="118"/>
      <c r="L8838" s="118"/>
      <c r="M8838" s="118"/>
      <c r="N8838" s="118"/>
      <c r="O8838" s="143" t="str">
        <f>IF(H8838="","",(S8838/S8838)&amp;":"&amp;ROUND(AH8838/S8838,2))</f>
        <v/>
      </c>
      <c r="P8838" s="118"/>
      <c r="Q8838" s="118"/>
      <c r="R8838" s="143" t="str">
        <f>IF(H8838="","",(S8838/S8838)&amp;":"&amp;ROUND(AI8838/S8838,2))</f>
        <v/>
      </c>
      <c r="S8838" s="144" t="str">
        <f t="shared" si="1649"/>
        <v/>
      </c>
      <c r="T8838" s="145" t="str">
        <f t="shared" si="1650"/>
        <v/>
      </c>
      <c r="U8838" s="118"/>
      <c r="V8838" s="145" t="str">
        <f t="shared" si="1651"/>
        <v/>
      </c>
      <c r="W8838" s="144" t="str">
        <f t="shared" si="1652"/>
        <v/>
      </c>
      <c r="X8838" s="146" t="str">
        <f>IF(C8838="","",IF(OR(C8838="Trade",C8838="Multi Position"),(X8837+V8838),IF(C8838="Deposit",(X8837+AE8838),IF(C8838="Withdrawal",(X8837-AE8838)))))</f>
        <v/>
      </c>
      <c r="Y8838" s="145" t="str">
        <f t="shared" si="1653"/>
        <v/>
      </c>
      <c r="Z8838" s="118"/>
      <c r="AA8838" s="118"/>
      <c r="AB8838" s="118"/>
      <c r="AC8838" s="118"/>
      <c r="AD8838" s="118"/>
      <c r="AE8838" s="139"/>
      <c r="AF8838" s="118"/>
      <c r="AG8838" s="118"/>
      <c r="AH8838" s="147" t="str">
        <f t="shared" si="1654"/>
        <v/>
      </c>
      <c r="AI8838" s="147" t="str">
        <f t="shared" si="1655"/>
        <v/>
      </c>
      <c r="AJ8838" s="148" t="str">
        <f t="shared" si="1644"/>
        <v/>
      </c>
      <c r="AK8838" s="148" t="str">
        <f t="shared" si="1645"/>
        <v/>
      </c>
      <c r="AL8838" s="147" t="str">
        <f t="shared" si="1646"/>
        <v/>
      </c>
      <c r="AM8838" s="147" t="str">
        <f t="shared" si="1647"/>
        <v/>
      </c>
      <c r="AN8838" s="147" t="str">
        <f t="shared" si="1648"/>
        <v/>
      </c>
      <c r="AO8838" s="118"/>
    </row>
    <row r="8839" spans="1:41">
      <c r="A8839" s="118"/>
      <c r="B8839" s="118"/>
      <c r="C8839" s="118"/>
      <c r="D8839" s="118"/>
      <c r="E8839" s="118"/>
      <c r="F8839" s="118"/>
      <c r="G8839" s="118"/>
      <c r="H8839" s="118"/>
      <c r="I8839" s="118"/>
      <c r="J8839" s="118"/>
      <c r="K8839" s="118"/>
      <c r="L8839" s="118"/>
      <c r="M8839" s="118"/>
      <c r="N8839" s="118"/>
      <c r="O8839" s="143" t="str">
        <f>IF(H8839="","",(S8839/S8839)&amp;":"&amp;ROUND(AH8839/S8839,2))</f>
        <v/>
      </c>
      <c r="P8839" s="118"/>
      <c r="Q8839" s="118"/>
      <c r="R8839" s="143" t="str">
        <f>IF(H8839="","",(S8839/S8839)&amp;":"&amp;ROUND(AI8839/S8839,2))</f>
        <v/>
      </c>
      <c r="S8839" s="144" t="str">
        <f t="shared" si="1649"/>
        <v/>
      </c>
      <c r="T8839" s="145" t="str">
        <f t="shared" si="1650"/>
        <v/>
      </c>
      <c r="U8839" s="118"/>
      <c r="V8839" s="145" t="str">
        <f t="shared" si="1651"/>
        <v/>
      </c>
      <c r="W8839" s="144" t="str">
        <f t="shared" si="1652"/>
        <v/>
      </c>
      <c r="X8839" s="146" t="str">
        <f>IF(C8839="","",IF(OR(C8839="Trade",C8839="Multi Position"),(X8838+V8839),IF(C8839="Deposit",(X8838+AE8839),IF(C8839="Withdrawal",(X8838-AE8839)))))</f>
        <v/>
      </c>
      <c r="Y8839" s="145" t="str">
        <f t="shared" si="1653"/>
        <v/>
      </c>
      <c r="Z8839" s="118"/>
      <c r="AA8839" s="118"/>
      <c r="AB8839" s="118"/>
      <c r="AC8839" s="118"/>
      <c r="AD8839" s="118"/>
      <c r="AE8839" s="139"/>
      <c r="AF8839" s="118"/>
      <c r="AG8839" s="118"/>
      <c r="AH8839" s="147" t="str">
        <f t="shared" si="1654"/>
        <v/>
      </c>
      <c r="AI8839" s="147" t="str">
        <f t="shared" si="1655"/>
        <v/>
      </c>
      <c r="AJ8839" s="148" t="str">
        <f t="shared" si="1644"/>
        <v/>
      </c>
      <c r="AK8839" s="148" t="str">
        <f t="shared" si="1645"/>
        <v/>
      </c>
      <c r="AL8839" s="147" t="str">
        <f t="shared" si="1646"/>
        <v/>
      </c>
      <c r="AM8839" s="147" t="str">
        <f t="shared" si="1647"/>
        <v/>
      </c>
      <c r="AN8839" s="147" t="str">
        <f t="shared" si="1648"/>
        <v/>
      </c>
      <c r="AO8839" s="118"/>
    </row>
    <row r="8840" spans="1:41">
      <c r="A8840" s="118"/>
      <c r="B8840" s="118"/>
      <c r="C8840" s="118"/>
      <c r="D8840" s="118"/>
      <c r="E8840" s="118"/>
      <c r="F8840" s="118"/>
      <c r="G8840" s="118"/>
      <c r="H8840" s="118"/>
      <c r="I8840" s="118"/>
      <c r="J8840" s="118"/>
      <c r="K8840" s="118"/>
      <c r="L8840" s="118"/>
      <c r="M8840" s="118"/>
      <c r="N8840" s="118"/>
      <c r="O8840" s="143" t="str">
        <f>IF(H8840="","",(S8840/S8840)&amp;":"&amp;ROUND(AH8840/S8840,2))</f>
        <v/>
      </c>
      <c r="P8840" s="118"/>
      <c r="Q8840" s="118"/>
      <c r="R8840" s="143" t="str">
        <f>IF(H8840="","",(S8840/S8840)&amp;":"&amp;ROUND(AI8840/S8840,2))</f>
        <v/>
      </c>
      <c r="S8840" s="144" t="str">
        <f t="shared" si="1649"/>
        <v/>
      </c>
      <c r="T8840" s="145" t="str">
        <f t="shared" si="1650"/>
        <v/>
      </c>
      <c r="U8840" s="118"/>
      <c r="V8840" s="145" t="str">
        <f t="shared" si="1651"/>
        <v/>
      </c>
      <c r="W8840" s="144" t="str">
        <f t="shared" si="1652"/>
        <v/>
      </c>
      <c r="X8840" s="146" t="str">
        <f>IF(C8840="","",IF(OR(C8840="Trade",C8840="Multi Position"),(X8839+V8840),IF(C8840="Deposit",(X8839+AE8840),IF(C8840="Withdrawal",(X8839-AE8840)))))</f>
        <v/>
      </c>
      <c r="Y8840" s="145" t="str">
        <f t="shared" si="1653"/>
        <v/>
      </c>
      <c r="Z8840" s="118"/>
      <c r="AA8840" s="118"/>
      <c r="AB8840" s="118"/>
      <c r="AC8840" s="118"/>
      <c r="AD8840" s="118"/>
      <c r="AE8840" s="139"/>
      <c r="AF8840" s="118"/>
      <c r="AG8840" s="118"/>
      <c r="AH8840" s="147" t="str">
        <f t="shared" si="1654"/>
        <v/>
      </c>
      <c r="AI8840" s="147" t="str">
        <f t="shared" si="1655"/>
        <v/>
      </c>
      <c r="AJ8840" s="148" t="str">
        <f t="shared" si="1644"/>
        <v/>
      </c>
      <c r="AK8840" s="148" t="str">
        <f t="shared" si="1645"/>
        <v/>
      </c>
      <c r="AL8840" s="147" t="str">
        <f t="shared" si="1646"/>
        <v/>
      </c>
      <c r="AM8840" s="147" t="str">
        <f t="shared" si="1647"/>
        <v/>
      </c>
      <c r="AN8840" s="147" t="str">
        <f t="shared" si="1648"/>
        <v/>
      </c>
      <c r="AO8840" s="118"/>
    </row>
    <row r="8841" spans="1:41">
      <c r="A8841" s="118"/>
      <c r="B8841" s="118"/>
      <c r="C8841" s="118"/>
      <c r="D8841" s="118"/>
      <c r="E8841" s="118"/>
      <c r="F8841" s="118"/>
      <c r="G8841" s="118"/>
      <c r="H8841" s="118"/>
      <c r="I8841" s="118"/>
      <c r="J8841" s="118"/>
      <c r="K8841" s="118"/>
      <c r="L8841" s="118"/>
      <c r="M8841" s="118"/>
      <c r="N8841" s="118"/>
      <c r="O8841" s="143" t="str">
        <f>IF(H8841="","",(S8841/S8841)&amp;":"&amp;ROUND(AH8841/S8841,2))</f>
        <v/>
      </c>
      <c r="P8841" s="118"/>
      <c r="Q8841" s="118"/>
      <c r="R8841" s="143" t="str">
        <f>IF(H8841="","",(S8841/S8841)&amp;":"&amp;ROUND(AI8841/S8841,2))</f>
        <v/>
      </c>
      <c r="S8841" s="144" t="str">
        <f t="shared" si="1649"/>
        <v/>
      </c>
      <c r="T8841" s="145" t="str">
        <f t="shared" si="1650"/>
        <v/>
      </c>
      <c r="U8841" s="118"/>
      <c r="V8841" s="145" t="str">
        <f t="shared" si="1651"/>
        <v/>
      </c>
      <c r="W8841" s="144" t="str">
        <f t="shared" si="1652"/>
        <v/>
      </c>
      <c r="X8841" s="146" t="str">
        <f>IF(C8841="","",IF(OR(C8841="Trade",C8841="Multi Position"),(X8840+V8841),IF(C8841="Deposit",(X8840+AE8841),IF(C8841="Withdrawal",(X8840-AE8841)))))</f>
        <v/>
      </c>
      <c r="Y8841" s="145" t="str">
        <f t="shared" si="1653"/>
        <v/>
      </c>
      <c r="Z8841" s="118"/>
      <c r="AA8841" s="118"/>
      <c r="AB8841" s="118"/>
      <c r="AC8841" s="118"/>
      <c r="AD8841" s="118"/>
      <c r="AE8841" s="139"/>
      <c r="AF8841" s="118"/>
      <c r="AG8841" s="118"/>
      <c r="AH8841" s="147" t="str">
        <f t="shared" si="1654"/>
        <v/>
      </c>
      <c r="AI8841" s="147" t="str">
        <f t="shared" si="1655"/>
        <v/>
      </c>
      <c r="AJ8841" s="148" t="str">
        <f t="shared" si="1644"/>
        <v/>
      </c>
      <c r="AK8841" s="148" t="str">
        <f t="shared" si="1645"/>
        <v/>
      </c>
      <c r="AL8841" s="147" t="str">
        <f t="shared" si="1646"/>
        <v/>
      </c>
      <c r="AM8841" s="147" t="str">
        <f t="shared" si="1647"/>
        <v/>
      </c>
      <c r="AN8841" s="147" t="str">
        <f t="shared" si="1648"/>
        <v/>
      </c>
      <c r="AO8841" s="118"/>
    </row>
    <row r="8842" spans="1:41">
      <c r="A8842" s="118"/>
      <c r="B8842" s="118"/>
      <c r="C8842" s="118"/>
      <c r="D8842" s="118"/>
      <c r="E8842" s="118"/>
      <c r="F8842" s="118"/>
      <c r="G8842" s="118"/>
      <c r="H8842" s="118"/>
      <c r="I8842" s="118"/>
      <c r="J8842" s="118"/>
      <c r="K8842" s="118"/>
      <c r="L8842" s="118"/>
      <c r="M8842" s="118"/>
      <c r="N8842" s="118"/>
      <c r="O8842" s="143" t="str">
        <f>IF(H8842="","",(S8842/S8842)&amp;":"&amp;ROUND(AH8842/S8842,2))</f>
        <v/>
      </c>
      <c r="P8842" s="118"/>
      <c r="Q8842" s="118"/>
      <c r="R8842" s="143" t="str">
        <f>IF(H8842="","",(S8842/S8842)&amp;":"&amp;ROUND(AI8842/S8842,2))</f>
        <v/>
      </c>
      <c r="S8842" s="144" t="str">
        <f t="shared" si="1649"/>
        <v/>
      </c>
      <c r="T8842" s="145" t="str">
        <f t="shared" si="1650"/>
        <v/>
      </c>
      <c r="U8842" s="118"/>
      <c r="V8842" s="145" t="str">
        <f t="shared" si="1651"/>
        <v/>
      </c>
      <c r="W8842" s="144" t="str">
        <f t="shared" si="1652"/>
        <v/>
      </c>
      <c r="X8842" s="146" t="str">
        <f>IF(C8842="","",IF(OR(C8842="Trade",C8842="Multi Position"),(X8841+V8842),IF(C8842="Deposit",(X8841+AE8842),IF(C8842="Withdrawal",(X8841-AE8842)))))</f>
        <v/>
      </c>
      <c r="Y8842" s="145" t="str">
        <f t="shared" si="1653"/>
        <v/>
      </c>
      <c r="Z8842" s="118"/>
      <c r="AA8842" s="118"/>
      <c r="AB8842" s="118"/>
      <c r="AC8842" s="118"/>
      <c r="AD8842" s="118"/>
      <c r="AE8842" s="139"/>
      <c r="AF8842" s="118"/>
      <c r="AG8842" s="118"/>
      <c r="AH8842" s="147" t="str">
        <f t="shared" si="1654"/>
        <v/>
      </c>
      <c r="AI8842" s="147" t="str">
        <f t="shared" si="1655"/>
        <v/>
      </c>
      <c r="AJ8842" s="148" t="str">
        <f t="shared" ref="AJ8842:AJ8905" si="1656">IF(V8842&lt;0,V8842/-X8842,S8842)</f>
        <v/>
      </c>
      <c r="AK8842" s="148" t="str">
        <f t="shared" ref="AK8842:AK8905" si="1657">IF(V8842="","",IF(H8842="LONG",IF(V8842&gt;0,V8842/X8842,((L8842*(P8842-K8842))/X8842)),IF(V8842&gt;0,V8842/X8842,((L8842*(K8842-P8842))/X8842))))</f>
        <v/>
      </c>
      <c r="AL8842" s="147" t="str">
        <f t="shared" ref="AL8842:AL8905" si="1658">IF(B8842="","",MONTH(B8842))</f>
        <v/>
      </c>
      <c r="AM8842" s="147" t="str">
        <f t="shared" ref="AM8842:AM8905" si="1659">IF(B8842="","",YEAR(B8842))</f>
        <v/>
      </c>
      <c r="AN8842" s="147" t="str">
        <f t="shared" ref="AN8842:AN8905" si="1660">IF(B8842="","",DAY(B8842))</f>
        <v/>
      </c>
      <c r="AO8842" s="118"/>
    </row>
    <row r="8843" spans="1:41">
      <c r="A8843" s="118"/>
      <c r="B8843" s="118"/>
      <c r="C8843" s="118"/>
      <c r="D8843" s="118"/>
      <c r="E8843" s="118"/>
      <c r="F8843" s="118"/>
      <c r="G8843" s="118"/>
      <c r="H8843" s="118"/>
      <c r="I8843" s="118"/>
      <c r="J8843" s="118"/>
      <c r="K8843" s="118"/>
      <c r="L8843" s="118"/>
      <c r="M8843" s="118"/>
      <c r="N8843" s="118"/>
      <c r="O8843" s="143" t="str">
        <f>IF(H8843="","",(S8843/S8843)&amp;":"&amp;ROUND(AH8843/S8843,2))</f>
        <v/>
      </c>
      <c r="P8843" s="118"/>
      <c r="Q8843" s="118"/>
      <c r="R8843" s="143" t="str">
        <f>IF(H8843="","",(S8843/S8843)&amp;":"&amp;ROUND(AI8843/S8843,2))</f>
        <v/>
      </c>
      <c r="S8843" s="144" t="str">
        <f t="shared" ref="S8843:S8906" si="1661">IF(N8843="","",IF(H8843="LONG",(((K8843-M8843)*L8843)/X8842),(((M8843-K8843)*L8843)/X8842)))</f>
        <v/>
      </c>
      <c r="T8843" s="145" t="str">
        <f t="shared" ref="T8843:T8906" si="1662">IF(K8843="","",IF(H8843="LONG",(P8843*L8843)-(K8843*L8843),(K8843*L8843)-(P8843*L8843)))</f>
        <v/>
      </c>
      <c r="U8843" s="118"/>
      <c r="V8843" s="145" t="str">
        <f t="shared" ref="V8843:V8906" si="1663">IF(K8843="","",IF(T8843&lt;0,(T8843)-+U8843,(T8843)-U8843))</f>
        <v/>
      </c>
      <c r="W8843" s="144" t="str">
        <f t="shared" ref="W8843:W8906" si="1664">IF(P8843="","",SUM(V8843/X8842))</f>
        <v/>
      </c>
      <c r="X8843" s="146" t="str">
        <f>IF(C8843="","",IF(OR(C8843="Trade",C8843="Multi Position"),(X8842+V8843),IF(C8843="Deposit",(X8842+AE8843),IF(C8843="Withdrawal",(X8842-AE8843)))))</f>
        <v/>
      </c>
      <c r="Y8843" s="145" t="str">
        <f t="shared" ref="Y8843:Y8906" si="1665">IF(Q8843="","",INT(Q8843-B8843)&amp;" Days "&amp;TEXT(Q8843-B8843,"H"" Hrs ""m"" mins """))</f>
        <v/>
      </c>
      <c r="Z8843" s="118"/>
      <c r="AA8843" s="118"/>
      <c r="AB8843" s="118"/>
      <c r="AC8843" s="118"/>
      <c r="AD8843" s="118"/>
      <c r="AE8843" s="139"/>
      <c r="AF8843" s="118"/>
      <c r="AG8843" s="118"/>
      <c r="AH8843" s="147" t="str">
        <f t="shared" ref="AH8843:AH8906" si="1666">IF(K8843="","", IF(H8843="LONG", (((N8843-K8843)*L8843)/X8842), (((K8843-N8843)*L8843)/X8842)))</f>
        <v/>
      </c>
      <c r="AI8843" s="147" t="str">
        <f t="shared" ref="AI8843:AI8906" si="1667">IF(K8843="","", IF(H8843="LONG", (((P8843-K8843)*L8843)/X8842), (((K8843-P8843)*L8843)/X8842)))</f>
        <v/>
      </c>
      <c r="AJ8843" s="148" t="str">
        <f t="shared" si="1656"/>
        <v/>
      </c>
      <c r="AK8843" s="148" t="str">
        <f t="shared" si="1657"/>
        <v/>
      </c>
      <c r="AL8843" s="147" t="str">
        <f t="shared" si="1658"/>
        <v/>
      </c>
      <c r="AM8843" s="147" t="str">
        <f t="shared" si="1659"/>
        <v/>
      </c>
      <c r="AN8843" s="147" t="str">
        <f t="shared" si="1660"/>
        <v/>
      </c>
      <c r="AO8843" s="118"/>
    </row>
    <row r="8844" spans="1:41">
      <c r="A8844" s="118"/>
      <c r="B8844" s="118"/>
      <c r="C8844" s="118"/>
      <c r="D8844" s="118"/>
      <c r="E8844" s="118"/>
      <c r="F8844" s="118"/>
      <c r="G8844" s="118"/>
      <c r="H8844" s="118"/>
      <c r="I8844" s="118"/>
      <c r="J8844" s="118"/>
      <c r="K8844" s="118"/>
      <c r="L8844" s="118"/>
      <c r="M8844" s="118"/>
      <c r="N8844" s="118"/>
      <c r="O8844" s="143" t="str">
        <f>IF(H8844="","",(S8844/S8844)&amp;":"&amp;ROUND(AH8844/S8844,2))</f>
        <v/>
      </c>
      <c r="P8844" s="118"/>
      <c r="Q8844" s="118"/>
      <c r="R8844" s="143" t="str">
        <f>IF(H8844="","",(S8844/S8844)&amp;":"&amp;ROUND(AI8844/S8844,2))</f>
        <v/>
      </c>
      <c r="S8844" s="144" t="str">
        <f t="shared" si="1661"/>
        <v/>
      </c>
      <c r="T8844" s="145" t="str">
        <f t="shared" si="1662"/>
        <v/>
      </c>
      <c r="U8844" s="118"/>
      <c r="V8844" s="145" t="str">
        <f t="shared" si="1663"/>
        <v/>
      </c>
      <c r="W8844" s="144" t="str">
        <f t="shared" si="1664"/>
        <v/>
      </c>
      <c r="X8844" s="146" t="str">
        <f>IF(C8844="","",IF(OR(C8844="Trade",C8844="Multi Position"),(X8843+V8844),IF(C8844="Deposit",(X8843+AE8844),IF(C8844="Withdrawal",(X8843-AE8844)))))</f>
        <v/>
      </c>
      <c r="Y8844" s="145" t="str">
        <f t="shared" si="1665"/>
        <v/>
      </c>
      <c r="Z8844" s="118"/>
      <c r="AA8844" s="118"/>
      <c r="AB8844" s="118"/>
      <c r="AC8844" s="118"/>
      <c r="AD8844" s="118"/>
      <c r="AE8844" s="139"/>
      <c r="AF8844" s="118"/>
      <c r="AG8844" s="118"/>
      <c r="AH8844" s="147" t="str">
        <f t="shared" si="1666"/>
        <v/>
      </c>
      <c r="AI8844" s="147" t="str">
        <f t="shared" si="1667"/>
        <v/>
      </c>
      <c r="AJ8844" s="148" t="str">
        <f t="shared" si="1656"/>
        <v/>
      </c>
      <c r="AK8844" s="148" t="str">
        <f t="shared" si="1657"/>
        <v/>
      </c>
      <c r="AL8844" s="147" t="str">
        <f t="shared" si="1658"/>
        <v/>
      </c>
      <c r="AM8844" s="147" t="str">
        <f t="shared" si="1659"/>
        <v/>
      </c>
      <c r="AN8844" s="147" t="str">
        <f t="shared" si="1660"/>
        <v/>
      </c>
      <c r="AO8844" s="118"/>
    </row>
    <row r="8845" spans="1:41">
      <c r="A8845" s="118"/>
      <c r="B8845" s="118"/>
      <c r="C8845" s="118"/>
      <c r="D8845" s="118"/>
      <c r="E8845" s="118"/>
      <c r="F8845" s="118"/>
      <c r="G8845" s="118"/>
      <c r="H8845" s="118"/>
      <c r="I8845" s="118"/>
      <c r="J8845" s="118"/>
      <c r="K8845" s="118"/>
      <c r="L8845" s="118"/>
      <c r="M8845" s="118"/>
      <c r="N8845" s="118"/>
      <c r="O8845" s="143" t="str">
        <f>IF(H8845="","",(S8845/S8845)&amp;":"&amp;ROUND(AH8845/S8845,2))</f>
        <v/>
      </c>
      <c r="P8845" s="118"/>
      <c r="Q8845" s="118"/>
      <c r="R8845" s="143" t="str">
        <f>IF(H8845="","",(S8845/S8845)&amp;":"&amp;ROUND(AI8845/S8845,2))</f>
        <v/>
      </c>
      <c r="S8845" s="144" t="str">
        <f t="shared" si="1661"/>
        <v/>
      </c>
      <c r="T8845" s="145" t="str">
        <f t="shared" si="1662"/>
        <v/>
      </c>
      <c r="U8845" s="118"/>
      <c r="V8845" s="145" t="str">
        <f t="shared" si="1663"/>
        <v/>
      </c>
      <c r="W8845" s="144" t="str">
        <f t="shared" si="1664"/>
        <v/>
      </c>
      <c r="X8845" s="146" t="str">
        <f>IF(C8845="","",IF(OR(C8845="Trade",C8845="Multi Position"),(X8844+V8845),IF(C8845="Deposit",(X8844+AE8845),IF(C8845="Withdrawal",(X8844-AE8845)))))</f>
        <v/>
      </c>
      <c r="Y8845" s="145" t="str">
        <f t="shared" si="1665"/>
        <v/>
      </c>
      <c r="Z8845" s="118"/>
      <c r="AA8845" s="118"/>
      <c r="AB8845" s="118"/>
      <c r="AC8845" s="118"/>
      <c r="AD8845" s="118"/>
      <c r="AE8845" s="139"/>
      <c r="AF8845" s="118"/>
      <c r="AG8845" s="118"/>
      <c r="AH8845" s="147" t="str">
        <f t="shared" si="1666"/>
        <v/>
      </c>
      <c r="AI8845" s="147" t="str">
        <f t="shared" si="1667"/>
        <v/>
      </c>
      <c r="AJ8845" s="148" t="str">
        <f t="shared" si="1656"/>
        <v/>
      </c>
      <c r="AK8845" s="148" t="str">
        <f t="shared" si="1657"/>
        <v/>
      </c>
      <c r="AL8845" s="147" t="str">
        <f t="shared" si="1658"/>
        <v/>
      </c>
      <c r="AM8845" s="147" t="str">
        <f t="shared" si="1659"/>
        <v/>
      </c>
      <c r="AN8845" s="147" t="str">
        <f t="shared" si="1660"/>
        <v/>
      </c>
      <c r="AO8845" s="118"/>
    </row>
    <row r="8846" spans="1:41">
      <c r="A8846" s="118"/>
      <c r="B8846" s="118"/>
      <c r="C8846" s="118"/>
      <c r="D8846" s="118"/>
      <c r="E8846" s="118"/>
      <c r="F8846" s="118"/>
      <c r="G8846" s="118"/>
      <c r="H8846" s="118"/>
      <c r="I8846" s="118"/>
      <c r="J8846" s="118"/>
      <c r="K8846" s="118"/>
      <c r="L8846" s="118"/>
      <c r="M8846" s="118"/>
      <c r="N8846" s="118"/>
      <c r="O8846" s="143" t="str">
        <f>IF(H8846="","",(S8846/S8846)&amp;":"&amp;ROUND(AH8846/S8846,2))</f>
        <v/>
      </c>
      <c r="P8846" s="118"/>
      <c r="Q8846" s="118"/>
      <c r="R8846" s="143" t="str">
        <f>IF(H8846="","",(S8846/S8846)&amp;":"&amp;ROUND(AI8846/S8846,2))</f>
        <v/>
      </c>
      <c r="S8846" s="144" t="str">
        <f t="shared" si="1661"/>
        <v/>
      </c>
      <c r="T8846" s="145" t="str">
        <f t="shared" si="1662"/>
        <v/>
      </c>
      <c r="U8846" s="118"/>
      <c r="V8846" s="145" t="str">
        <f t="shared" si="1663"/>
        <v/>
      </c>
      <c r="W8846" s="144" t="str">
        <f t="shared" si="1664"/>
        <v/>
      </c>
      <c r="X8846" s="146" t="str">
        <f>IF(C8846="","",IF(OR(C8846="Trade",C8846="Multi Position"),(X8845+V8846),IF(C8846="Deposit",(X8845+AE8846),IF(C8846="Withdrawal",(X8845-AE8846)))))</f>
        <v/>
      </c>
      <c r="Y8846" s="145" t="str">
        <f t="shared" si="1665"/>
        <v/>
      </c>
      <c r="Z8846" s="118"/>
      <c r="AA8846" s="118"/>
      <c r="AB8846" s="118"/>
      <c r="AC8846" s="118"/>
      <c r="AD8846" s="118"/>
      <c r="AE8846" s="139"/>
      <c r="AF8846" s="118"/>
      <c r="AG8846" s="118"/>
      <c r="AH8846" s="147" t="str">
        <f t="shared" si="1666"/>
        <v/>
      </c>
      <c r="AI8846" s="147" t="str">
        <f t="shared" si="1667"/>
        <v/>
      </c>
      <c r="AJ8846" s="148" t="str">
        <f t="shared" si="1656"/>
        <v/>
      </c>
      <c r="AK8846" s="148" t="str">
        <f t="shared" si="1657"/>
        <v/>
      </c>
      <c r="AL8846" s="147" t="str">
        <f t="shared" si="1658"/>
        <v/>
      </c>
      <c r="AM8846" s="147" t="str">
        <f t="shared" si="1659"/>
        <v/>
      </c>
      <c r="AN8846" s="147" t="str">
        <f t="shared" si="1660"/>
        <v/>
      </c>
      <c r="AO8846" s="118"/>
    </row>
    <row r="8847" spans="1:41">
      <c r="A8847" s="118"/>
      <c r="B8847" s="118"/>
      <c r="C8847" s="118"/>
      <c r="D8847" s="118"/>
      <c r="E8847" s="118"/>
      <c r="F8847" s="118"/>
      <c r="G8847" s="118"/>
      <c r="H8847" s="118"/>
      <c r="I8847" s="118"/>
      <c r="J8847" s="118"/>
      <c r="K8847" s="118"/>
      <c r="L8847" s="118"/>
      <c r="M8847" s="118"/>
      <c r="N8847" s="118"/>
      <c r="O8847" s="143" t="str">
        <f>IF(H8847="","",(S8847/S8847)&amp;":"&amp;ROUND(AH8847/S8847,2))</f>
        <v/>
      </c>
      <c r="P8847" s="118"/>
      <c r="Q8847" s="118"/>
      <c r="R8847" s="143" t="str">
        <f>IF(H8847="","",(S8847/S8847)&amp;":"&amp;ROUND(AI8847/S8847,2))</f>
        <v/>
      </c>
      <c r="S8847" s="144" t="str">
        <f t="shared" si="1661"/>
        <v/>
      </c>
      <c r="T8847" s="145" t="str">
        <f t="shared" si="1662"/>
        <v/>
      </c>
      <c r="U8847" s="118"/>
      <c r="V8847" s="145" t="str">
        <f t="shared" si="1663"/>
        <v/>
      </c>
      <c r="W8847" s="144" t="str">
        <f t="shared" si="1664"/>
        <v/>
      </c>
      <c r="X8847" s="146" t="str">
        <f>IF(C8847="","",IF(OR(C8847="Trade",C8847="Multi Position"),(X8846+V8847),IF(C8847="Deposit",(X8846+AE8847),IF(C8847="Withdrawal",(X8846-AE8847)))))</f>
        <v/>
      </c>
      <c r="Y8847" s="145" t="str">
        <f t="shared" si="1665"/>
        <v/>
      </c>
      <c r="Z8847" s="118"/>
      <c r="AA8847" s="118"/>
      <c r="AB8847" s="118"/>
      <c r="AC8847" s="118"/>
      <c r="AD8847" s="118"/>
      <c r="AE8847" s="139"/>
      <c r="AF8847" s="118"/>
      <c r="AG8847" s="118"/>
      <c r="AH8847" s="147" t="str">
        <f t="shared" si="1666"/>
        <v/>
      </c>
      <c r="AI8847" s="147" t="str">
        <f t="shared" si="1667"/>
        <v/>
      </c>
      <c r="AJ8847" s="148" t="str">
        <f t="shared" si="1656"/>
        <v/>
      </c>
      <c r="AK8847" s="148" t="str">
        <f t="shared" si="1657"/>
        <v/>
      </c>
      <c r="AL8847" s="147" t="str">
        <f t="shared" si="1658"/>
        <v/>
      </c>
      <c r="AM8847" s="147" t="str">
        <f t="shared" si="1659"/>
        <v/>
      </c>
      <c r="AN8847" s="147" t="str">
        <f t="shared" si="1660"/>
        <v/>
      </c>
      <c r="AO8847" s="118"/>
    </row>
    <row r="8848" spans="1:41">
      <c r="A8848" s="118"/>
      <c r="B8848" s="118"/>
      <c r="C8848" s="118"/>
      <c r="D8848" s="118"/>
      <c r="E8848" s="118"/>
      <c r="F8848" s="118"/>
      <c r="G8848" s="118"/>
      <c r="H8848" s="118"/>
      <c r="I8848" s="118"/>
      <c r="J8848" s="118"/>
      <c r="K8848" s="118"/>
      <c r="L8848" s="118"/>
      <c r="M8848" s="118"/>
      <c r="N8848" s="118"/>
      <c r="O8848" s="143" t="str">
        <f>IF(H8848="","",(S8848/S8848)&amp;":"&amp;ROUND(AH8848/S8848,2))</f>
        <v/>
      </c>
      <c r="P8848" s="118"/>
      <c r="Q8848" s="118"/>
      <c r="R8848" s="143" t="str">
        <f>IF(H8848="","",(S8848/S8848)&amp;":"&amp;ROUND(AI8848/S8848,2))</f>
        <v/>
      </c>
      <c r="S8848" s="144" t="str">
        <f t="shared" si="1661"/>
        <v/>
      </c>
      <c r="T8848" s="145" t="str">
        <f t="shared" si="1662"/>
        <v/>
      </c>
      <c r="U8848" s="118"/>
      <c r="V8848" s="145" t="str">
        <f t="shared" si="1663"/>
        <v/>
      </c>
      <c r="W8848" s="144" t="str">
        <f t="shared" si="1664"/>
        <v/>
      </c>
      <c r="X8848" s="146" t="str">
        <f>IF(C8848="","",IF(OR(C8848="Trade",C8848="Multi Position"),(X8847+V8848),IF(C8848="Deposit",(X8847+AE8848),IF(C8848="Withdrawal",(X8847-AE8848)))))</f>
        <v/>
      </c>
      <c r="Y8848" s="145" t="str">
        <f t="shared" si="1665"/>
        <v/>
      </c>
      <c r="Z8848" s="118"/>
      <c r="AA8848" s="118"/>
      <c r="AB8848" s="118"/>
      <c r="AC8848" s="118"/>
      <c r="AD8848" s="118"/>
      <c r="AE8848" s="139"/>
      <c r="AF8848" s="118"/>
      <c r="AG8848" s="118"/>
      <c r="AH8848" s="147" t="str">
        <f t="shared" si="1666"/>
        <v/>
      </c>
      <c r="AI8848" s="147" t="str">
        <f t="shared" si="1667"/>
        <v/>
      </c>
      <c r="AJ8848" s="148" t="str">
        <f t="shared" si="1656"/>
        <v/>
      </c>
      <c r="AK8848" s="148" t="str">
        <f t="shared" si="1657"/>
        <v/>
      </c>
      <c r="AL8848" s="147" t="str">
        <f t="shared" si="1658"/>
        <v/>
      </c>
      <c r="AM8848" s="147" t="str">
        <f t="shared" si="1659"/>
        <v/>
      </c>
      <c r="AN8848" s="147" t="str">
        <f t="shared" si="1660"/>
        <v/>
      </c>
      <c r="AO8848" s="118"/>
    </row>
    <row r="8849" spans="1:41">
      <c r="A8849" s="118"/>
      <c r="B8849" s="118"/>
      <c r="C8849" s="118"/>
      <c r="D8849" s="118"/>
      <c r="E8849" s="118"/>
      <c r="F8849" s="118"/>
      <c r="G8849" s="118"/>
      <c r="H8849" s="118"/>
      <c r="I8849" s="118"/>
      <c r="J8849" s="118"/>
      <c r="K8849" s="118"/>
      <c r="L8849" s="118"/>
      <c r="M8849" s="118"/>
      <c r="N8849" s="118"/>
      <c r="O8849" s="143" t="str">
        <f>IF(H8849="","",(S8849/S8849)&amp;":"&amp;ROUND(AH8849/S8849,2))</f>
        <v/>
      </c>
      <c r="P8849" s="118"/>
      <c r="Q8849" s="118"/>
      <c r="R8849" s="143" t="str">
        <f>IF(H8849="","",(S8849/S8849)&amp;":"&amp;ROUND(AI8849/S8849,2))</f>
        <v/>
      </c>
      <c r="S8849" s="144" t="str">
        <f t="shared" si="1661"/>
        <v/>
      </c>
      <c r="T8849" s="145" t="str">
        <f t="shared" si="1662"/>
        <v/>
      </c>
      <c r="U8849" s="118"/>
      <c r="V8849" s="145" t="str">
        <f t="shared" si="1663"/>
        <v/>
      </c>
      <c r="W8849" s="144" t="str">
        <f t="shared" si="1664"/>
        <v/>
      </c>
      <c r="X8849" s="146" t="str">
        <f>IF(C8849="","",IF(OR(C8849="Trade",C8849="Multi Position"),(X8848+V8849),IF(C8849="Deposit",(X8848+AE8849),IF(C8849="Withdrawal",(X8848-AE8849)))))</f>
        <v/>
      </c>
      <c r="Y8849" s="145" t="str">
        <f t="shared" si="1665"/>
        <v/>
      </c>
      <c r="Z8849" s="118"/>
      <c r="AA8849" s="118"/>
      <c r="AB8849" s="118"/>
      <c r="AC8849" s="118"/>
      <c r="AD8849" s="118"/>
      <c r="AE8849" s="139"/>
      <c r="AF8849" s="118"/>
      <c r="AG8849" s="118"/>
      <c r="AH8849" s="147" t="str">
        <f t="shared" si="1666"/>
        <v/>
      </c>
      <c r="AI8849" s="147" t="str">
        <f t="shared" si="1667"/>
        <v/>
      </c>
      <c r="AJ8849" s="148" t="str">
        <f t="shared" si="1656"/>
        <v/>
      </c>
      <c r="AK8849" s="148" t="str">
        <f t="shared" si="1657"/>
        <v/>
      </c>
      <c r="AL8849" s="147" t="str">
        <f t="shared" si="1658"/>
        <v/>
      </c>
      <c r="AM8849" s="147" t="str">
        <f t="shared" si="1659"/>
        <v/>
      </c>
      <c r="AN8849" s="147" t="str">
        <f t="shared" si="1660"/>
        <v/>
      </c>
      <c r="AO8849" s="118"/>
    </row>
    <row r="8850" spans="1:41">
      <c r="A8850" s="118"/>
      <c r="B8850" s="118"/>
      <c r="C8850" s="118"/>
      <c r="D8850" s="118"/>
      <c r="E8850" s="118"/>
      <c r="F8850" s="118"/>
      <c r="G8850" s="118"/>
      <c r="H8850" s="118"/>
      <c r="I8850" s="118"/>
      <c r="J8850" s="118"/>
      <c r="K8850" s="118"/>
      <c r="L8850" s="118"/>
      <c r="M8850" s="118"/>
      <c r="N8850" s="118"/>
      <c r="O8850" s="143" t="str">
        <f>IF(H8850="","",(S8850/S8850)&amp;":"&amp;ROUND(AH8850/S8850,2))</f>
        <v/>
      </c>
      <c r="P8850" s="118"/>
      <c r="Q8850" s="118"/>
      <c r="R8850" s="143" t="str">
        <f>IF(H8850="","",(S8850/S8850)&amp;":"&amp;ROUND(AI8850/S8850,2))</f>
        <v/>
      </c>
      <c r="S8850" s="144" t="str">
        <f t="shared" si="1661"/>
        <v/>
      </c>
      <c r="T8850" s="145" t="str">
        <f t="shared" si="1662"/>
        <v/>
      </c>
      <c r="U8850" s="118"/>
      <c r="V8850" s="145" t="str">
        <f t="shared" si="1663"/>
        <v/>
      </c>
      <c r="W8850" s="144" t="str">
        <f t="shared" si="1664"/>
        <v/>
      </c>
      <c r="X8850" s="146" t="str">
        <f>IF(C8850="","",IF(OR(C8850="Trade",C8850="Multi Position"),(X8849+V8850),IF(C8850="Deposit",(X8849+AE8850),IF(C8850="Withdrawal",(X8849-AE8850)))))</f>
        <v/>
      </c>
      <c r="Y8850" s="145" t="str">
        <f t="shared" si="1665"/>
        <v/>
      </c>
      <c r="Z8850" s="118"/>
      <c r="AA8850" s="118"/>
      <c r="AB8850" s="118"/>
      <c r="AC8850" s="118"/>
      <c r="AD8850" s="118"/>
      <c r="AE8850" s="139"/>
      <c r="AF8850" s="118"/>
      <c r="AG8850" s="118"/>
      <c r="AH8850" s="147" t="str">
        <f t="shared" si="1666"/>
        <v/>
      </c>
      <c r="AI8850" s="147" t="str">
        <f t="shared" si="1667"/>
        <v/>
      </c>
      <c r="AJ8850" s="148" t="str">
        <f t="shared" si="1656"/>
        <v/>
      </c>
      <c r="AK8850" s="148" t="str">
        <f t="shared" si="1657"/>
        <v/>
      </c>
      <c r="AL8850" s="147" t="str">
        <f t="shared" si="1658"/>
        <v/>
      </c>
      <c r="AM8850" s="147" t="str">
        <f t="shared" si="1659"/>
        <v/>
      </c>
      <c r="AN8850" s="147" t="str">
        <f t="shared" si="1660"/>
        <v/>
      </c>
      <c r="AO8850" s="118"/>
    </row>
    <row r="8851" spans="1:41">
      <c r="A8851" s="118"/>
      <c r="B8851" s="118"/>
      <c r="C8851" s="118"/>
      <c r="D8851" s="118"/>
      <c r="E8851" s="118"/>
      <c r="F8851" s="118"/>
      <c r="G8851" s="118"/>
      <c r="H8851" s="118"/>
      <c r="I8851" s="118"/>
      <c r="J8851" s="118"/>
      <c r="K8851" s="118"/>
      <c r="L8851" s="118"/>
      <c r="M8851" s="118"/>
      <c r="N8851" s="118"/>
      <c r="O8851" s="143" t="str">
        <f>IF(H8851="","",(S8851/S8851)&amp;":"&amp;ROUND(AH8851/S8851,2))</f>
        <v/>
      </c>
      <c r="P8851" s="118"/>
      <c r="Q8851" s="118"/>
      <c r="R8851" s="143" t="str">
        <f>IF(H8851="","",(S8851/S8851)&amp;":"&amp;ROUND(AI8851/S8851,2))</f>
        <v/>
      </c>
      <c r="S8851" s="144" t="str">
        <f t="shared" si="1661"/>
        <v/>
      </c>
      <c r="T8851" s="145" t="str">
        <f t="shared" si="1662"/>
        <v/>
      </c>
      <c r="U8851" s="118"/>
      <c r="V8851" s="145" t="str">
        <f t="shared" si="1663"/>
        <v/>
      </c>
      <c r="W8851" s="144" t="str">
        <f t="shared" si="1664"/>
        <v/>
      </c>
      <c r="X8851" s="146" t="str">
        <f>IF(C8851="","",IF(OR(C8851="Trade",C8851="Multi Position"),(X8850+V8851),IF(C8851="Deposit",(X8850+AE8851),IF(C8851="Withdrawal",(X8850-AE8851)))))</f>
        <v/>
      </c>
      <c r="Y8851" s="145" t="str">
        <f t="shared" si="1665"/>
        <v/>
      </c>
      <c r="Z8851" s="118"/>
      <c r="AA8851" s="118"/>
      <c r="AB8851" s="118"/>
      <c r="AC8851" s="118"/>
      <c r="AD8851" s="118"/>
      <c r="AE8851" s="139"/>
      <c r="AF8851" s="118"/>
      <c r="AG8851" s="118"/>
      <c r="AH8851" s="147" t="str">
        <f t="shared" si="1666"/>
        <v/>
      </c>
      <c r="AI8851" s="147" t="str">
        <f t="shared" si="1667"/>
        <v/>
      </c>
      <c r="AJ8851" s="148" t="str">
        <f t="shared" si="1656"/>
        <v/>
      </c>
      <c r="AK8851" s="148" t="str">
        <f t="shared" si="1657"/>
        <v/>
      </c>
      <c r="AL8851" s="147" t="str">
        <f t="shared" si="1658"/>
        <v/>
      </c>
      <c r="AM8851" s="147" t="str">
        <f t="shared" si="1659"/>
        <v/>
      </c>
      <c r="AN8851" s="147" t="str">
        <f t="shared" si="1660"/>
        <v/>
      </c>
      <c r="AO8851" s="118"/>
    </row>
    <row r="8852" spans="1:41">
      <c r="A8852" s="118"/>
      <c r="B8852" s="118"/>
      <c r="C8852" s="118"/>
      <c r="D8852" s="118"/>
      <c r="E8852" s="118"/>
      <c r="F8852" s="118"/>
      <c r="G8852" s="118"/>
      <c r="H8852" s="118"/>
      <c r="I8852" s="118"/>
      <c r="J8852" s="118"/>
      <c r="K8852" s="118"/>
      <c r="L8852" s="118"/>
      <c r="M8852" s="118"/>
      <c r="N8852" s="118"/>
      <c r="O8852" s="143" t="str">
        <f>IF(H8852="","",(S8852/S8852)&amp;":"&amp;ROUND(AH8852/S8852,2))</f>
        <v/>
      </c>
      <c r="P8852" s="118"/>
      <c r="Q8852" s="118"/>
      <c r="R8852" s="143" t="str">
        <f>IF(H8852="","",(S8852/S8852)&amp;":"&amp;ROUND(AI8852/S8852,2))</f>
        <v/>
      </c>
      <c r="S8852" s="144" t="str">
        <f t="shared" si="1661"/>
        <v/>
      </c>
      <c r="T8852" s="145" t="str">
        <f t="shared" si="1662"/>
        <v/>
      </c>
      <c r="U8852" s="118"/>
      <c r="V8852" s="145" t="str">
        <f t="shared" si="1663"/>
        <v/>
      </c>
      <c r="W8852" s="144" t="str">
        <f t="shared" si="1664"/>
        <v/>
      </c>
      <c r="X8852" s="146" t="str">
        <f>IF(C8852="","",IF(OR(C8852="Trade",C8852="Multi Position"),(X8851+V8852),IF(C8852="Deposit",(X8851+AE8852),IF(C8852="Withdrawal",(X8851-AE8852)))))</f>
        <v/>
      </c>
      <c r="Y8852" s="145" t="str">
        <f t="shared" si="1665"/>
        <v/>
      </c>
      <c r="Z8852" s="118"/>
      <c r="AA8852" s="118"/>
      <c r="AB8852" s="118"/>
      <c r="AC8852" s="118"/>
      <c r="AD8852" s="118"/>
      <c r="AE8852" s="139"/>
      <c r="AF8852" s="118"/>
      <c r="AG8852" s="118"/>
      <c r="AH8852" s="147" t="str">
        <f t="shared" si="1666"/>
        <v/>
      </c>
      <c r="AI8852" s="147" t="str">
        <f t="shared" si="1667"/>
        <v/>
      </c>
      <c r="AJ8852" s="148" t="str">
        <f t="shared" si="1656"/>
        <v/>
      </c>
      <c r="AK8852" s="148" t="str">
        <f t="shared" si="1657"/>
        <v/>
      </c>
      <c r="AL8852" s="147" t="str">
        <f t="shared" si="1658"/>
        <v/>
      </c>
      <c r="AM8852" s="147" t="str">
        <f t="shared" si="1659"/>
        <v/>
      </c>
      <c r="AN8852" s="147" t="str">
        <f t="shared" si="1660"/>
        <v/>
      </c>
      <c r="AO8852" s="118"/>
    </row>
    <row r="8853" spans="1:41">
      <c r="A8853" s="118"/>
      <c r="B8853" s="118"/>
      <c r="C8853" s="118"/>
      <c r="D8853" s="118"/>
      <c r="E8853" s="118"/>
      <c r="F8853" s="118"/>
      <c r="G8853" s="118"/>
      <c r="H8853" s="118"/>
      <c r="I8853" s="118"/>
      <c r="J8853" s="118"/>
      <c r="K8853" s="118"/>
      <c r="L8853" s="118"/>
      <c r="M8853" s="118"/>
      <c r="N8853" s="118"/>
      <c r="O8853" s="143" t="str">
        <f>IF(H8853="","",(S8853/S8853)&amp;":"&amp;ROUND(AH8853/S8853,2))</f>
        <v/>
      </c>
      <c r="P8853" s="118"/>
      <c r="Q8853" s="118"/>
      <c r="R8853" s="143" t="str">
        <f>IF(H8853="","",(S8853/S8853)&amp;":"&amp;ROUND(AI8853/S8853,2))</f>
        <v/>
      </c>
      <c r="S8853" s="144" t="str">
        <f t="shared" si="1661"/>
        <v/>
      </c>
      <c r="T8853" s="145" t="str">
        <f t="shared" si="1662"/>
        <v/>
      </c>
      <c r="U8853" s="118"/>
      <c r="V8853" s="145" t="str">
        <f t="shared" si="1663"/>
        <v/>
      </c>
      <c r="W8853" s="144" t="str">
        <f t="shared" si="1664"/>
        <v/>
      </c>
      <c r="X8853" s="146" t="str">
        <f>IF(C8853="","",IF(OR(C8853="Trade",C8853="Multi Position"),(X8852+V8853),IF(C8853="Deposit",(X8852+AE8853),IF(C8853="Withdrawal",(X8852-AE8853)))))</f>
        <v/>
      </c>
      <c r="Y8853" s="145" t="str">
        <f t="shared" si="1665"/>
        <v/>
      </c>
      <c r="Z8853" s="118"/>
      <c r="AA8853" s="118"/>
      <c r="AB8853" s="118"/>
      <c r="AC8853" s="118"/>
      <c r="AD8853" s="118"/>
      <c r="AE8853" s="139"/>
      <c r="AF8853" s="118"/>
      <c r="AG8853" s="118"/>
      <c r="AH8853" s="147" t="str">
        <f t="shared" si="1666"/>
        <v/>
      </c>
      <c r="AI8853" s="147" t="str">
        <f t="shared" si="1667"/>
        <v/>
      </c>
      <c r="AJ8853" s="148" t="str">
        <f t="shared" si="1656"/>
        <v/>
      </c>
      <c r="AK8853" s="148" t="str">
        <f t="shared" si="1657"/>
        <v/>
      </c>
      <c r="AL8853" s="147" t="str">
        <f t="shared" si="1658"/>
        <v/>
      </c>
      <c r="AM8853" s="147" t="str">
        <f t="shared" si="1659"/>
        <v/>
      </c>
      <c r="AN8853" s="147" t="str">
        <f t="shared" si="1660"/>
        <v/>
      </c>
      <c r="AO8853" s="118"/>
    </row>
    <row r="8854" spans="1:41">
      <c r="A8854" s="118"/>
      <c r="B8854" s="118"/>
      <c r="C8854" s="118"/>
      <c r="D8854" s="118"/>
      <c r="E8854" s="118"/>
      <c r="F8854" s="118"/>
      <c r="G8854" s="118"/>
      <c r="H8854" s="118"/>
      <c r="I8854" s="118"/>
      <c r="J8854" s="118"/>
      <c r="K8854" s="118"/>
      <c r="L8854" s="118"/>
      <c r="M8854" s="118"/>
      <c r="N8854" s="118"/>
      <c r="O8854" s="143" t="str">
        <f>IF(H8854="","",(S8854/S8854)&amp;":"&amp;ROUND(AH8854/S8854,2))</f>
        <v/>
      </c>
      <c r="P8854" s="118"/>
      <c r="Q8854" s="118"/>
      <c r="R8854" s="143" t="str">
        <f>IF(H8854="","",(S8854/S8854)&amp;":"&amp;ROUND(AI8854/S8854,2))</f>
        <v/>
      </c>
      <c r="S8854" s="144" t="str">
        <f t="shared" si="1661"/>
        <v/>
      </c>
      <c r="T8854" s="145" t="str">
        <f t="shared" si="1662"/>
        <v/>
      </c>
      <c r="U8854" s="118"/>
      <c r="V8854" s="145" t="str">
        <f t="shared" si="1663"/>
        <v/>
      </c>
      <c r="W8854" s="144" t="str">
        <f t="shared" si="1664"/>
        <v/>
      </c>
      <c r="X8854" s="146" t="str">
        <f>IF(C8854="","",IF(OR(C8854="Trade",C8854="Multi Position"),(X8853+V8854),IF(C8854="Deposit",(X8853+AE8854),IF(C8854="Withdrawal",(X8853-AE8854)))))</f>
        <v/>
      </c>
      <c r="Y8854" s="145" t="str">
        <f t="shared" si="1665"/>
        <v/>
      </c>
      <c r="Z8854" s="118"/>
      <c r="AA8854" s="118"/>
      <c r="AB8854" s="118"/>
      <c r="AC8854" s="118"/>
      <c r="AD8854" s="118"/>
      <c r="AE8854" s="139"/>
      <c r="AF8854" s="118"/>
      <c r="AG8854" s="118"/>
      <c r="AH8854" s="147" t="str">
        <f t="shared" si="1666"/>
        <v/>
      </c>
      <c r="AI8854" s="147" t="str">
        <f t="shared" si="1667"/>
        <v/>
      </c>
      <c r="AJ8854" s="148" t="str">
        <f t="shared" si="1656"/>
        <v/>
      </c>
      <c r="AK8854" s="148" t="str">
        <f t="shared" si="1657"/>
        <v/>
      </c>
      <c r="AL8854" s="147" t="str">
        <f t="shared" si="1658"/>
        <v/>
      </c>
      <c r="AM8854" s="147" t="str">
        <f t="shared" si="1659"/>
        <v/>
      </c>
      <c r="AN8854" s="147" t="str">
        <f t="shared" si="1660"/>
        <v/>
      </c>
      <c r="AO8854" s="118"/>
    </row>
    <row r="8855" spans="1:41">
      <c r="A8855" s="118"/>
      <c r="B8855" s="118"/>
      <c r="C8855" s="118"/>
      <c r="D8855" s="118"/>
      <c r="E8855" s="118"/>
      <c r="F8855" s="118"/>
      <c r="G8855" s="118"/>
      <c r="H8855" s="118"/>
      <c r="I8855" s="118"/>
      <c r="J8855" s="118"/>
      <c r="K8855" s="118"/>
      <c r="L8855" s="118"/>
      <c r="M8855" s="118"/>
      <c r="N8855" s="118"/>
      <c r="O8855" s="143" t="str">
        <f>IF(H8855="","",(S8855/S8855)&amp;":"&amp;ROUND(AH8855/S8855,2))</f>
        <v/>
      </c>
      <c r="P8855" s="118"/>
      <c r="Q8855" s="118"/>
      <c r="R8855" s="143" t="str">
        <f>IF(H8855="","",(S8855/S8855)&amp;":"&amp;ROUND(AI8855/S8855,2))</f>
        <v/>
      </c>
      <c r="S8855" s="144" t="str">
        <f t="shared" si="1661"/>
        <v/>
      </c>
      <c r="T8855" s="145" t="str">
        <f t="shared" si="1662"/>
        <v/>
      </c>
      <c r="U8855" s="118"/>
      <c r="V8855" s="145" t="str">
        <f t="shared" si="1663"/>
        <v/>
      </c>
      <c r="W8855" s="144" t="str">
        <f t="shared" si="1664"/>
        <v/>
      </c>
      <c r="X8855" s="146" t="str">
        <f>IF(C8855="","",IF(OR(C8855="Trade",C8855="Multi Position"),(X8854+V8855),IF(C8855="Deposit",(X8854+AE8855),IF(C8855="Withdrawal",(X8854-AE8855)))))</f>
        <v/>
      </c>
      <c r="Y8855" s="145" t="str">
        <f t="shared" si="1665"/>
        <v/>
      </c>
      <c r="Z8855" s="118"/>
      <c r="AA8855" s="118"/>
      <c r="AB8855" s="118"/>
      <c r="AC8855" s="118"/>
      <c r="AD8855" s="118"/>
      <c r="AE8855" s="139"/>
      <c r="AF8855" s="118"/>
      <c r="AG8855" s="118"/>
      <c r="AH8855" s="147" t="str">
        <f t="shared" si="1666"/>
        <v/>
      </c>
      <c r="AI8855" s="147" t="str">
        <f t="shared" si="1667"/>
        <v/>
      </c>
      <c r="AJ8855" s="148" t="str">
        <f t="shared" si="1656"/>
        <v/>
      </c>
      <c r="AK8855" s="148" t="str">
        <f t="shared" si="1657"/>
        <v/>
      </c>
      <c r="AL8855" s="147" t="str">
        <f t="shared" si="1658"/>
        <v/>
      </c>
      <c r="AM8855" s="147" t="str">
        <f t="shared" si="1659"/>
        <v/>
      </c>
      <c r="AN8855" s="147" t="str">
        <f t="shared" si="1660"/>
        <v/>
      </c>
      <c r="AO8855" s="118"/>
    </row>
    <row r="8856" spans="1:41">
      <c r="A8856" s="118"/>
      <c r="B8856" s="118"/>
      <c r="C8856" s="118"/>
      <c r="D8856" s="118"/>
      <c r="E8856" s="118"/>
      <c r="F8856" s="118"/>
      <c r="G8856" s="118"/>
      <c r="H8856" s="118"/>
      <c r="I8856" s="118"/>
      <c r="J8856" s="118"/>
      <c r="K8856" s="118"/>
      <c r="L8856" s="118"/>
      <c r="M8856" s="118"/>
      <c r="N8856" s="118"/>
      <c r="O8856" s="143" t="str">
        <f>IF(H8856="","",(S8856/S8856)&amp;":"&amp;ROUND(AH8856/S8856,2))</f>
        <v/>
      </c>
      <c r="P8856" s="118"/>
      <c r="Q8856" s="118"/>
      <c r="R8856" s="143" t="str">
        <f>IF(H8856="","",(S8856/S8856)&amp;":"&amp;ROUND(AI8856/S8856,2))</f>
        <v/>
      </c>
      <c r="S8856" s="144" t="str">
        <f t="shared" si="1661"/>
        <v/>
      </c>
      <c r="T8856" s="145" t="str">
        <f t="shared" si="1662"/>
        <v/>
      </c>
      <c r="U8856" s="118"/>
      <c r="V8856" s="145" t="str">
        <f t="shared" si="1663"/>
        <v/>
      </c>
      <c r="W8856" s="144" t="str">
        <f t="shared" si="1664"/>
        <v/>
      </c>
      <c r="X8856" s="146" t="str">
        <f>IF(C8856="","",IF(OR(C8856="Trade",C8856="Multi Position"),(X8855+V8856),IF(C8856="Deposit",(X8855+AE8856),IF(C8856="Withdrawal",(X8855-AE8856)))))</f>
        <v/>
      </c>
      <c r="Y8856" s="145" t="str">
        <f t="shared" si="1665"/>
        <v/>
      </c>
      <c r="Z8856" s="118"/>
      <c r="AA8856" s="118"/>
      <c r="AB8856" s="118"/>
      <c r="AC8856" s="118"/>
      <c r="AD8856" s="118"/>
      <c r="AE8856" s="139"/>
      <c r="AF8856" s="118"/>
      <c r="AG8856" s="118"/>
      <c r="AH8856" s="147" t="str">
        <f t="shared" si="1666"/>
        <v/>
      </c>
      <c r="AI8856" s="147" t="str">
        <f t="shared" si="1667"/>
        <v/>
      </c>
      <c r="AJ8856" s="148" t="str">
        <f t="shared" si="1656"/>
        <v/>
      </c>
      <c r="AK8856" s="148" t="str">
        <f t="shared" si="1657"/>
        <v/>
      </c>
      <c r="AL8856" s="147" t="str">
        <f t="shared" si="1658"/>
        <v/>
      </c>
      <c r="AM8856" s="147" t="str">
        <f t="shared" si="1659"/>
        <v/>
      </c>
      <c r="AN8856" s="147" t="str">
        <f t="shared" si="1660"/>
        <v/>
      </c>
      <c r="AO8856" s="118"/>
    </row>
    <row r="8857" spans="1:41">
      <c r="A8857" s="118"/>
      <c r="B8857" s="118"/>
      <c r="C8857" s="118"/>
      <c r="D8857" s="118"/>
      <c r="E8857" s="118"/>
      <c r="F8857" s="118"/>
      <c r="G8857" s="118"/>
      <c r="H8857" s="118"/>
      <c r="I8857" s="118"/>
      <c r="J8857" s="118"/>
      <c r="K8857" s="118"/>
      <c r="L8857" s="118"/>
      <c r="M8857" s="118"/>
      <c r="N8857" s="118"/>
      <c r="O8857" s="143" t="str">
        <f>IF(H8857="","",(S8857/S8857)&amp;":"&amp;ROUND(AH8857/S8857,2))</f>
        <v/>
      </c>
      <c r="P8857" s="118"/>
      <c r="Q8857" s="118"/>
      <c r="R8857" s="143" t="str">
        <f>IF(H8857="","",(S8857/S8857)&amp;":"&amp;ROUND(AI8857/S8857,2))</f>
        <v/>
      </c>
      <c r="S8857" s="144" t="str">
        <f t="shared" si="1661"/>
        <v/>
      </c>
      <c r="T8857" s="145" t="str">
        <f t="shared" si="1662"/>
        <v/>
      </c>
      <c r="U8857" s="118"/>
      <c r="V8857" s="145" t="str">
        <f t="shared" si="1663"/>
        <v/>
      </c>
      <c r="W8857" s="144" t="str">
        <f t="shared" si="1664"/>
        <v/>
      </c>
      <c r="X8857" s="146" t="str">
        <f>IF(C8857="","",IF(OR(C8857="Trade",C8857="Multi Position"),(X8856+V8857),IF(C8857="Deposit",(X8856+AE8857),IF(C8857="Withdrawal",(X8856-AE8857)))))</f>
        <v/>
      </c>
      <c r="Y8857" s="145" t="str">
        <f t="shared" si="1665"/>
        <v/>
      </c>
      <c r="Z8857" s="118"/>
      <c r="AA8857" s="118"/>
      <c r="AB8857" s="118"/>
      <c r="AC8857" s="118"/>
      <c r="AD8857" s="118"/>
      <c r="AE8857" s="139"/>
      <c r="AF8857" s="118"/>
      <c r="AG8857" s="118"/>
      <c r="AH8857" s="147" t="str">
        <f t="shared" si="1666"/>
        <v/>
      </c>
      <c r="AI8857" s="147" t="str">
        <f t="shared" si="1667"/>
        <v/>
      </c>
      <c r="AJ8857" s="148" t="str">
        <f t="shared" si="1656"/>
        <v/>
      </c>
      <c r="AK8857" s="148" t="str">
        <f t="shared" si="1657"/>
        <v/>
      </c>
      <c r="AL8857" s="147" t="str">
        <f t="shared" si="1658"/>
        <v/>
      </c>
      <c r="AM8857" s="147" t="str">
        <f t="shared" si="1659"/>
        <v/>
      </c>
      <c r="AN8857" s="147" t="str">
        <f t="shared" si="1660"/>
        <v/>
      </c>
      <c r="AO8857" s="118"/>
    </row>
    <row r="8858" spans="1:41">
      <c r="A8858" s="118"/>
      <c r="B8858" s="118"/>
      <c r="C8858" s="118"/>
      <c r="D8858" s="118"/>
      <c r="E8858" s="118"/>
      <c r="F8858" s="118"/>
      <c r="G8858" s="118"/>
      <c r="H8858" s="118"/>
      <c r="I8858" s="118"/>
      <c r="J8858" s="118"/>
      <c r="K8858" s="118"/>
      <c r="L8858" s="118"/>
      <c r="M8858" s="118"/>
      <c r="N8858" s="118"/>
      <c r="O8858" s="143" t="str">
        <f>IF(H8858="","",(S8858/S8858)&amp;":"&amp;ROUND(AH8858/S8858,2))</f>
        <v/>
      </c>
      <c r="P8858" s="118"/>
      <c r="Q8858" s="118"/>
      <c r="R8858" s="143" t="str">
        <f>IF(H8858="","",(S8858/S8858)&amp;":"&amp;ROUND(AI8858/S8858,2))</f>
        <v/>
      </c>
      <c r="S8858" s="144" t="str">
        <f t="shared" si="1661"/>
        <v/>
      </c>
      <c r="T8858" s="145" t="str">
        <f t="shared" si="1662"/>
        <v/>
      </c>
      <c r="U8858" s="118"/>
      <c r="V8858" s="145" t="str">
        <f t="shared" si="1663"/>
        <v/>
      </c>
      <c r="W8858" s="144" t="str">
        <f t="shared" si="1664"/>
        <v/>
      </c>
      <c r="X8858" s="146" t="str">
        <f>IF(C8858="","",IF(OR(C8858="Trade",C8858="Multi Position"),(X8857+V8858),IF(C8858="Deposit",(X8857+AE8858),IF(C8858="Withdrawal",(X8857-AE8858)))))</f>
        <v/>
      </c>
      <c r="Y8858" s="145" t="str">
        <f t="shared" si="1665"/>
        <v/>
      </c>
      <c r="Z8858" s="118"/>
      <c r="AA8858" s="118"/>
      <c r="AB8858" s="118"/>
      <c r="AC8858" s="118"/>
      <c r="AD8858" s="118"/>
      <c r="AE8858" s="139"/>
      <c r="AF8858" s="118"/>
      <c r="AG8858" s="118"/>
      <c r="AH8858" s="147" t="str">
        <f t="shared" si="1666"/>
        <v/>
      </c>
      <c r="AI8858" s="147" t="str">
        <f t="shared" si="1667"/>
        <v/>
      </c>
      <c r="AJ8858" s="148" t="str">
        <f t="shared" si="1656"/>
        <v/>
      </c>
      <c r="AK8858" s="148" t="str">
        <f t="shared" si="1657"/>
        <v/>
      </c>
      <c r="AL8858" s="147" t="str">
        <f t="shared" si="1658"/>
        <v/>
      </c>
      <c r="AM8858" s="147" t="str">
        <f t="shared" si="1659"/>
        <v/>
      </c>
      <c r="AN8858" s="147" t="str">
        <f t="shared" si="1660"/>
        <v/>
      </c>
      <c r="AO8858" s="118"/>
    </row>
    <row r="8859" spans="1:41">
      <c r="A8859" s="118"/>
      <c r="B8859" s="118"/>
      <c r="C8859" s="118"/>
      <c r="D8859" s="118"/>
      <c r="E8859" s="118"/>
      <c r="F8859" s="118"/>
      <c r="G8859" s="118"/>
      <c r="H8859" s="118"/>
      <c r="I8859" s="118"/>
      <c r="J8859" s="118"/>
      <c r="K8859" s="118"/>
      <c r="L8859" s="118"/>
      <c r="M8859" s="118"/>
      <c r="N8859" s="118"/>
      <c r="O8859" s="143" t="str">
        <f>IF(H8859="","",(S8859/S8859)&amp;":"&amp;ROUND(AH8859/S8859,2))</f>
        <v/>
      </c>
      <c r="P8859" s="118"/>
      <c r="Q8859" s="118"/>
      <c r="R8859" s="143" t="str">
        <f>IF(H8859="","",(S8859/S8859)&amp;":"&amp;ROUND(AI8859/S8859,2))</f>
        <v/>
      </c>
      <c r="S8859" s="144" t="str">
        <f t="shared" si="1661"/>
        <v/>
      </c>
      <c r="T8859" s="145" t="str">
        <f t="shared" si="1662"/>
        <v/>
      </c>
      <c r="U8859" s="118"/>
      <c r="V8859" s="145" t="str">
        <f t="shared" si="1663"/>
        <v/>
      </c>
      <c r="W8859" s="144" t="str">
        <f t="shared" si="1664"/>
        <v/>
      </c>
      <c r="X8859" s="146" t="str">
        <f>IF(C8859="","",IF(OR(C8859="Trade",C8859="Multi Position"),(X8858+V8859),IF(C8859="Deposit",(X8858+AE8859),IF(C8859="Withdrawal",(X8858-AE8859)))))</f>
        <v/>
      </c>
      <c r="Y8859" s="145" t="str">
        <f t="shared" si="1665"/>
        <v/>
      </c>
      <c r="Z8859" s="118"/>
      <c r="AA8859" s="118"/>
      <c r="AB8859" s="118"/>
      <c r="AC8859" s="118"/>
      <c r="AD8859" s="118"/>
      <c r="AE8859" s="139"/>
      <c r="AF8859" s="118"/>
      <c r="AG8859" s="118"/>
      <c r="AH8859" s="147" t="str">
        <f t="shared" si="1666"/>
        <v/>
      </c>
      <c r="AI8859" s="147" t="str">
        <f t="shared" si="1667"/>
        <v/>
      </c>
      <c r="AJ8859" s="148" t="str">
        <f t="shared" si="1656"/>
        <v/>
      </c>
      <c r="AK8859" s="148" t="str">
        <f t="shared" si="1657"/>
        <v/>
      </c>
      <c r="AL8859" s="147" t="str">
        <f t="shared" si="1658"/>
        <v/>
      </c>
      <c r="AM8859" s="147" t="str">
        <f t="shared" si="1659"/>
        <v/>
      </c>
      <c r="AN8859" s="147" t="str">
        <f t="shared" si="1660"/>
        <v/>
      </c>
      <c r="AO8859" s="118"/>
    </row>
    <row r="8860" spans="1:41">
      <c r="A8860" s="118"/>
      <c r="B8860" s="118"/>
      <c r="C8860" s="118"/>
      <c r="D8860" s="118"/>
      <c r="E8860" s="118"/>
      <c r="F8860" s="118"/>
      <c r="G8860" s="118"/>
      <c r="H8860" s="118"/>
      <c r="I8860" s="118"/>
      <c r="J8860" s="118"/>
      <c r="K8860" s="118"/>
      <c r="L8860" s="118"/>
      <c r="M8860" s="118"/>
      <c r="N8860" s="118"/>
      <c r="O8860" s="143" t="str">
        <f>IF(H8860="","",(S8860/S8860)&amp;":"&amp;ROUND(AH8860/S8860,2))</f>
        <v/>
      </c>
      <c r="P8860" s="118"/>
      <c r="Q8860" s="118"/>
      <c r="R8860" s="143" t="str">
        <f>IF(H8860="","",(S8860/S8860)&amp;":"&amp;ROUND(AI8860/S8860,2))</f>
        <v/>
      </c>
      <c r="S8860" s="144" t="str">
        <f t="shared" si="1661"/>
        <v/>
      </c>
      <c r="T8860" s="145" t="str">
        <f t="shared" si="1662"/>
        <v/>
      </c>
      <c r="U8860" s="118"/>
      <c r="V8860" s="145" t="str">
        <f t="shared" si="1663"/>
        <v/>
      </c>
      <c r="W8860" s="144" t="str">
        <f t="shared" si="1664"/>
        <v/>
      </c>
      <c r="X8860" s="146" t="str">
        <f>IF(C8860="","",IF(OR(C8860="Trade",C8860="Multi Position"),(X8859+V8860),IF(C8860="Deposit",(X8859+AE8860),IF(C8860="Withdrawal",(X8859-AE8860)))))</f>
        <v/>
      </c>
      <c r="Y8860" s="145" t="str">
        <f t="shared" si="1665"/>
        <v/>
      </c>
      <c r="Z8860" s="118"/>
      <c r="AA8860" s="118"/>
      <c r="AB8860" s="118"/>
      <c r="AC8860" s="118"/>
      <c r="AD8860" s="118"/>
      <c r="AE8860" s="139"/>
      <c r="AF8860" s="118"/>
      <c r="AG8860" s="118"/>
      <c r="AH8860" s="147" t="str">
        <f t="shared" si="1666"/>
        <v/>
      </c>
      <c r="AI8860" s="147" t="str">
        <f t="shared" si="1667"/>
        <v/>
      </c>
      <c r="AJ8860" s="148" t="str">
        <f t="shared" si="1656"/>
        <v/>
      </c>
      <c r="AK8860" s="148" t="str">
        <f t="shared" si="1657"/>
        <v/>
      </c>
      <c r="AL8860" s="147" t="str">
        <f t="shared" si="1658"/>
        <v/>
      </c>
      <c r="AM8860" s="147" t="str">
        <f t="shared" si="1659"/>
        <v/>
      </c>
      <c r="AN8860" s="147" t="str">
        <f t="shared" si="1660"/>
        <v/>
      </c>
      <c r="AO8860" s="118"/>
    </row>
    <row r="8861" spans="1:41">
      <c r="A8861" s="118"/>
      <c r="B8861" s="118"/>
      <c r="C8861" s="118"/>
      <c r="D8861" s="118"/>
      <c r="E8861" s="118"/>
      <c r="F8861" s="118"/>
      <c r="G8861" s="118"/>
      <c r="H8861" s="118"/>
      <c r="I8861" s="118"/>
      <c r="J8861" s="118"/>
      <c r="K8861" s="118"/>
      <c r="L8861" s="118"/>
      <c r="M8861" s="118"/>
      <c r="N8861" s="118"/>
      <c r="O8861" s="143" t="str">
        <f>IF(H8861="","",(S8861/S8861)&amp;":"&amp;ROUND(AH8861/S8861,2))</f>
        <v/>
      </c>
      <c r="P8861" s="118"/>
      <c r="Q8861" s="118"/>
      <c r="R8861" s="143" t="str">
        <f>IF(H8861="","",(S8861/S8861)&amp;":"&amp;ROUND(AI8861/S8861,2))</f>
        <v/>
      </c>
      <c r="S8861" s="144" t="str">
        <f t="shared" si="1661"/>
        <v/>
      </c>
      <c r="T8861" s="145" t="str">
        <f t="shared" si="1662"/>
        <v/>
      </c>
      <c r="U8861" s="118"/>
      <c r="V8861" s="145" t="str">
        <f t="shared" si="1663"/>
        <v/>
      </c>
      <c r="W8861" s="144" t="str">
        <f t="shared" si="1664"/>
        <v/>
      </c>
      <c r="X8861" s="146" t="str">
        <f>IF(C8861="","",IF(OR(C8861="Trade",C8861="Multi Position"),(X8860+V8861),IF(C8861="Deposit",(X8860+AE8861),IF(C8861="Withdrawal",(X8860-AE8861)))))</f>
        <v/>
      </c>
      <c r="Y8861" s="145" t="str">
        <f t="shared" si="1665"/>
        <v/>
      </c>
      <c r="Z8861" s="118"/>
      <c r="AA8861" s="118"/>
      <c r="AB8861" s="118"/>
      <c r="AC8861" s="118"/>
      <c r="AD8861" s="118"/>
      <c r="AE8861" s="139"/>
      <c r="AF8861" s="118"/>
      <c r="AG8861" s="118"/>
      <c r="AH8861" s="147" t="str">
        <f t="shared" si="1666"/>
        <v/>
      </c>
      <c r="AI8861" s="147" t="str">
        <f t="shared" si="1667"/>
        <v/>
      </c>
      <c r="AJ8861" s="148" t="str">
        <f t="shared" si="1656"/>
        <v/>
      </c>
      <c r="AK8861" s="148" t="str">
        <f t="shared" si="1657"/>
        <v/>
      </c>
      <c r="AL8861" s="147" t="str">
        <f t="shared" si="1658"/>
        <v/>
      </c>
      <c r="AM8861" s="147" t="str">
        <f t="shared" si="1659"/>
        <v/>
      </c>
      <c r="AN8861" s="147" t="str">
        <f t="shared" si="1660"/>
        <v/>
      </c>
      <c r="AO8861" s="118"/>
    </row>
    <row r="8862" spans="1:41">
      <c r="A8862" s="118"/>
      <c r="B8862" s="118"/>
      <c r="C8862" s="118"/>
      <c r="D8862" s="118"/>
      <c r="E8862" s="118"/>
      <c r="F8862" s="118"/>
      <c r="G8862" s="118"/>
      <c r="H8862" s="118"/>
      <c r="I8862" s="118"/>
      <c r="J8862" s="118"/>
      <c r="K8862" s="118"/>
      <c r="L8862" s="118"/>
      <c r="M8862" s="118"/>
      <c r="N8862" s="118"/>
      <c r="O8862" s="143" t="str">
        <f>IF(H8862="","",(S8862/S8862)&amp;":"&amp;ROUND(AH8862/S8862,2))</f>
        <v/>
      </c>
      <c r="P8862" s="118"/>
      <c r="Q8862" s="118"/>
      <c r="R8862" s="143" t="str">
        <f>IF(H8862="","",(S8862/S8862)&amp;":"&amp;ROUND(AI8862/S8862,2))</f>
        <v/>
      </c>
      <c r="S8862" s="144" t="str">
        <f t="shared" si="1661"/>
        <v/>
      </c>
      <c r="T8862" s="145" t="str">
        <f t="shared" si="1662"/>
        <v/>
      </c>
      <c r="U8862" s="118"/>
      <c r="V8862" s="145" t="str">
        <f t="shared" si="1663"/>
        <v/>
      </c>
      <c r="W8862" s="144" t="str">
        <f t="shared" si="1664"/>
        <v/>
      </c>
      <c r="X8862" s="146" t="str">
        <f>IF(C8862="","",IF(OR(C8862="Trade",C8862="Multi Position"),(X8861+V8862),IF(C8862="Deposit",(X8861+AE8862),IF(C8862="Withdrawal",(X8861-AE8862)))))</f>
        <v/>
      </c>
      <c r="Y8862" s="145" t="str">
        <f t="shared" si="1665"/>
        <v/>
      </c>
      <c r="Z8862" s="118"/>
      <c r="AA8862" s="118"/>
      <c r="AB8862" s="118"/>
      <c r="AC8862" s="118"/>
      <c r="AD8862" s="118"/>
      <c r="AE8862" s="139"/>
      <c r="AF8862" s="118"/>
      <c r="AG8862" s="118"/>
      <c r="AH8862" s="147" t="str">
        <f t="shared" si="1666"/>
        <v/>
      </c>
      <c r="AI8862" s="147" t="str">
        <f t="shared" si="1667"/>
        <v/>
      </c>
      <c r="AJ8862" s="148" t="str">
        <f t="shared" si="1656"/>
        <v/>
      </c>
      <c r="AK8862" s="148" t="str">
        <f t="shared" si="1657"/>
        <v/>
      </c>
      <c r="AL8862" s="147" t="str">
        <f t="shared" si="1658"/>
        <v/>
      </c>
      <c r="AM8862" s="147" t="str">
        <f t="shared" si="1659"/>
        <v/>
      </c>
      <c r="AN8862" s="147" t="str">
        <f t="shared" si="1660"/>
        <v/>
      </c>
      <c r="AO8862" s="118"/>
    </row>
    <row r="8863" spans="1:41">
      <c r="A8863" s="118"/>
      <c r="B8863" s="118"/>
      <c r="C8863" s="118"/>
      <c r="D8863" s="118"/>
      <c r="E8863" s="118"/>
      <c r="F8863" s="118"/>
      <c r="G8863" s="118"/>
      <c r="H8863" s="118"/>
      <c r="I8863" s="118"/>
      <c r="J8863" s="118"/>
      <c r="K8863" s="118"/>
      <c r="L8863" s="118"/>
      <c r="M8863" s="118"/>
      <c r="N8863" s="118"/>
      <c r="O8863" s="143" t="str">
        <f>IF(H8863="","",(S8863/S8863)&amp;":"&amp;ROUND(AH8863/S8863,2))</f>
        <v/>
      </c>
      <c r="P8863" s="118"/>
      <c r="Q8863" s="118"/>
      <c r="R8863" s="143" t="str">
        <f>IF(H8863="","",(S8863/S8863)&amp;":"&amp;ROUND(AI8863/S8863,2))</f>
        <v/>
      </c>
      <c r="S8863" s="144" t="str">
        <f t="shared" si="1661"/>
        <v/>
      </c>
      <c r="T8863" s="145" t="str">
        <f t="shared" si="1662"/>
        <v/>
      </c>
      <c r="U8863" s="118"/>
      <c r="V8863" s="145" t="str">
        <f t="shared" si="1663"/>
        <v/>
      </c>
      <c r="W8863" s="144" t="str">
        <f t="shared" si="1664"/>
        <v/>
      </c>
      <c r="X8863" s="146" t="str">
        <f>IF(C8863="","",IF(OR(C8863="Trade",C8863="Multi Position"),(X8862+V8863),IF(C8863="Deposit",(X8862+AE8863),IF(C8863="Withdrawal",(X8862-AE8863)))))</f>
        <v/>
      </c>
      <c r="Y8863" s="145" t="str">
        <f t="shared" si="1665"/>
        <v/>
      </c>
      <c r="Z8863" s="118"/>
      <c r="AA8863" s="118"/>
      <c r="AB8863" s="118"/>
      <c r="AC8863" s="118"/>
      <c r="AD8863" s="118"/>
      <c r="AE8863" s="139"/>
      <c r="AF8863" s="118"/>
      <c r="AG8863" s="118"/>
      <c r="AH8863" s="147" t="str">
        <f t="shared" si="1666"/>
        <v/>
      </c>
      <c r="AI8863" s="147" t="str">
        <f t="shared" si="1667"/>
        <v/>
      </c>
      <c r="AJ8863" s="148" t="str">
        <f t="shared" si="1656"/>
        <v/>
      </c>
      <c r="AK8863" s="148" t="str">
        <f t="shared" si="1657"/>
        <v/>
      </c>
      <c r="AL8863" s="147" t="str">
        <f t="shared" si="1658"/>
        <v/>
      </c>
      <c r="AM8863" s="147" t="str">
        <f t="shared" si="1659"/>
        <v/>
      </c>
      <c r="AN8863" s="147" t="str">
        <f t="shared" si="1660"/>
        <v/>
      </c>
      <c r="AO8863" s="118"/>
    </row>
    <row r="8864" spans="1:41">
      <c r="A8864" s="118"/>
      <c r="B8864" s="118"/>
      <c r="C8864" s="118"/>
      <c r="D8864" s="118"/>
      <c r="E8864" s="118"/>
      <c r="F8864" s="118"/>
      <c r="G8864" s="118"/>
      <c r="H8864" s="118"/>
      <c r="I8864" s="118"/>
      <c r="J8864" s="118"/>
      <c r="K8864" s="118"/>
      <c r="L8864" s="118"/>
      <c r="M8864" s="118"/>
      <c r="N8864" s="118"/>
      <c r="O8864" s="143" t="str">
        <f>IF(H8864="","",(S8864/S8864)&amp;":"&amp;ROUND(AH8864/S8864,2))</f>
        <v/>
      </c>
      <c r="P8864" s="118"/>
      <c r="Q8864" s="118"/>
      <c r="R8864" s="143" t="str">
        <f>IF(H8864="","",(S8864/S8864)&amp;":"&amp;ROUND(AI8864/S8864,2))</f>
        <v/>
      </c>
      <c r="S8864" s="144" t="str">
        <f t="shared" si="1661"/>
        <v/>
      </c>
      <c r="T8864" s="145" t="str">
        <f t="shared" si="1662"/>
        <v/>
      </c>
      <c r="U8864" s="118"/>
      <c r="V8864" s="145" t="str">
        <f t="shared" si="1663"/>
        <v/>
      </c>
      <c r="W8864" s="144" t="str">
        <f t="shared" si="1664"/>
        <v/>
      </c>
      <c r="X8864" s="146" t="str">
        <f>IF(C8864="","",IF(OR(C8864="Trade",C8864="Multi Position"),(X8863+V8864),IF(C8864="Deposit",(X8863+AE8864),IF(C8864="Withdrawal",(X8863-AE8864)))))</f>
        <v/>
      </c>
      <c r="Y8864" s="145" t="str">
        <f t="shared" si="1665"/>
        <v/>
      </c>
      <c r="Z8864" s="118"/>
      <c r="AA8864" s="118"/>
      <c r="AB8864" s="118"/>
      <c r="AC8864" s="118"/>
      <c r="AD8864" s="118"/>
      <c r="AE8864" s="139"/>
      <c r="AF8864" s="118"/>
      <c r="AG8864" s="118"/>
      <c r="AH8864" s="147" t="str">
        <f t="shared" si="1666"/>
        <v/>
      </c>
      <c r="AI8864" s="147" t="str">
        <f t="shared" si="1667"/>
        <v/>
      </c>
      <c r="AJ8864" s="148" t="str">
        <f t="shared" si="1656"/>
        <v/>
      </c>
      <c r="AK8864" s="148" t="str">
        <f t="shared" si="1657"/>
        <v/>
      </c>
      <c r="AL8864" s="147" t="str">
        <f t="shared" si="1658"/>
        <v/>
      </c>
      <c r="AM8864" s="147" t="str">
        <f t="shared" si="1659"/>
        <v/>
      </c>
      <c r="AN8864" s="147" t="str">
        <f t="shared" si="1660"/>
        <v/>
      </c>
      <c r="AO8864" s="118"/>
    </row>
    <row r="8865" spans="1:41">
      <c r="A8865" s="118"/>
      <c r="B8865" s="118"/>
      <c r="C8865" s="118"/>
      <c r="D8865" s="118"/>
      <c r="E8865" s="118"/>
      <c r="F8865" s="118"/>
      <c r="G8865" s="118"/>
      <c r="H8865" s="118"/>
      <c r="I8865" s="118"/>
      <c r="J8865" s="118"/>
      <c r="K8865" s="118"/>
      <c r="L8865" s="118"/>
      <c r="M8865" s="118"/>
      <c r="N8865" s="118"/>
      <c r="O8865" s="143" t="str">
        <f>IF(H8865="","",(S8865/S8865)&amp;":"&amp;ROUND(AH8865/S8865,2))</f>
        <v/>
      </c>
      <c r="P8865" s="118"/>
      <c r="Q8865" s="118"/>
      <c r="R8865" s="143" t="str">
        <f>IF(H8865="","",(S8865/S8865)&amp;":"&amp;ROUND(AI8865/S8865,2))</f>
        <v/>
      </c>
      <c r="S8865" s="144" t="str">
        <f t="shared" si="1661"/>
        <v/>
      </c>
      <c r="T8865" s="145" t="str">
        <f t="shared" si="1662"/>
        <v/>
      </c>
      <c r="U8865" s="118"/>
      <c r="V8865" s="145" t="str">
        <f t="shared" si="1663"/>
        <v/>
      </c>
      <c r="W8865" s="144" t="str">
        <f t="shared" si="1664"/>
        <v/>
      </c>
      <c r="X8865" s="146" t="str">
        <f>IF(C8865="","",IF(OR(C8865="Trade",C8865="Multi Position"),(X8864+V8865),IF(C8865="Deposit",(X8864+AE8865),IF(C8865="Withdrawal",(X8864-AE8865)))))</f>
        <v/>
      </c>
      <c r="Y8865" s="145" t="str">
        <f t="shared" si="1665"/>
        <v/>
      </c>
      <c r="Z8865" s="118"/>
      <c r="AA8865" s="118"/>
      <c r="AB8865" s="118"/>
      <c r="AC8865" s="118"/>
      <c r="AD8865" s="118"/>
      <c r="AE8865" s="139"/>
      <c r="AF8865" s="118"/>
      <c r="AG8865" s="118"/>
      <c r="AH8865" s="147" t="str">
        <f t="shared" si="1666"/>
        <v/>
      </c>
      <c r="AI8865" s="147" t="str">
        <f t="shared" si="1667"/>
        <v/>
      </c>
      <c r="AJ8865" s="148" t="str">
        <f t="shared" si="1656"/>
        <v/>
      </c>
      <c r="AK8865" s="148" t="str">
        <f t="shared" si="1657"/>
        <v/>
      </c>
      <c r="AL8865" s="147" t="str">
        <f t="shared" si="1658"/>
        <v/>
      </c>
      <c r="AM8865" s="147" t="str">
        <f t="shared" si="1659"/>
        <v/>
      </c>
      <c r="AN8865" s="147" t="str">
        <f t="shared" si="1660"/>
        <v/>
      </c>
      <c r="AO8865" s="118"/>
    </row>
    <row r="8866" spans="1:41">
      <c r="A8866" s="118"/>
      <c r="B8866" s="118"/>
      <c r="C8866" s="118"/>
      <c r="D8866" s="118"/>
      <c r="E8866" s="118"/>
      <c r="F8866" s="118"/>
      <c r="G8866" s="118"/>
      <c r="H8866" s="118"/>
      <c r="I8866" s="118"/>
      <c r="J8866" s="118"/>
      <c r="K8866" s="118"/>
      <c r="L8866" s="118"/>
      <c r="M8866" s="118"/>
      <c r="N8866" s="118"/>
      <c r="O8866" s="143" t="str">
        <f>IF(H8866="","",(S8866/S8866)&amp;":"&amp;ROUND(AH8866/S8866,2))</f>
        <v/>
      </c>
      <c r="P8866" s="118"/>
      <c r="Q8866" s="118"/>
      <c r="R8866" s="143" t="str">
        <f>IF(H8866="","",(S8866/S8866)&amp;":"&amp;ROUND(AI8866/S8866,2))</f>
        <v/>
      </c>
      <c r="S8866" s="144" t="str">
        <f t="shared" si="1661"/>
        <v/>
      </c>
      <c r="T8866" s="145" t="str">
        <f t="shared" si="1662"/>
        <v/>
      </c>
      <c r="U8866" s="118"/>
      <c r="V8866" s="145" t="str">
        <f t="shared" si="1663"/>
        <v/>
      </c>
      <c r="W8866" s="144" t="str">
        <f t="shared" si="1664"/>
        <v/>
      </c>
      <c r="X8866" s="146" t="str">
        <f>IF(C8866="","",IF(OR(C8866="Trade",C8866="Multi Position"),(X8865+V8866),IF(C8866="Deposit",(X8865+AE8866),IF(C8866="Withdrawal",(X8865-AE8866)))))</f>
        <v/>
      </c>
      <c r="Y8866" s="145" t="str">
        <f t="shared" si="1665"/>
        <v/>
      </c>
      <c r="Z8866" s="118"/>
      <c r="AA8866" s="118"/>
      <c r="AB8866" s="118"/>
      <c r="AC8866" s="118"/>
      <c r="AD8866" s="118"/>
      <c r="AE8866" s="139"/>
      <c r="AF8866" s="118"/>
      <c r="AG8866" s="118"/>
      <c r="AH8866" s="147" t="str">
        <f t="shared" si="1666"/>
        <v/>
      </c>
      <c r="AI8866" s="147" t="str">
        <f t="shared" si="1667"/>
        <v/>
      </c>
      <c r="AJ8866" s="148" t="str">
        <f t="shared" si="1656"/>
        <v/>
      </c>
      <c r="AK8866" s="148" t="str">
        <f t="shared" si="1657"/>
        <v/>
      </c>
      <c r="AL8866" s="147" t="str">
        <f t="shared" si="1658"/>
        <v/>
      </c>
      <c r="AM8866" s="147" t="str">
        <f t="shared" si="1659"/>
        <v/>
      </c>
      <c r="AN8866" s="147" t="str">
        <f t="shared" si="1660"/>
        <v/>
      </c>
      <c r="AO8866" s="118"/>
    </row>
    <row r="8867" spans="1:41">
      <c r="A8867" s="118"/>
      <c r="B8867" s="118"/>
      <c r="C8867" s="118"/>
      <c r="D8867" s="118"/>
      <c r="E8867" s="118"/>
      <c r="F8867" s="118"/>
      <c r="G8867" s="118"/>
      <c r="H8867" s="118"/>
      <c r="I8867" s="118"/>
      <c r="J8867" s="118"/>
      <c r="K8867" s="118"/>
      <c r="L8867" s="118"/>
      <c r="M8867" s="118"/>
      <c r="N8867" s="118"/>
      <c r="O8867" s="143" t="str">
        <f>IF(H8867="","",(S8867/S8867)&amp;":"&amp;ROUND(AH8867/S8867,2))</f>
        <v/>
      </c>
      <c r="P8867" s="118"/>
      <c r="Q8867" s="118"/>
      <c r="R8867" s="143" t="str">
        <f>IF(H8867="","",(S8867/S8867)&amp;":"&amp;ROUND(AI8867/S8867,2))</f>
        <v/>
      </c>
      <c r="S8867" s="144" t="str">
        <f t="shared" si="1661"/>
        <v/>
      </c>
      <c r="T8867" s="145" t="str">
        <f t="shared" si="1662"/>
        <v/>
      </c>
      <c r="U8867" s="118"/>
      <c r="V8867" s="145" t="str">
        <f t="shared" si="1663"/>
        <v/>
      </c>
      <c r="W8867" s="144" t="str">
        <f t="shared" si="1664"/>
        <v/>
      </c>
      <c r="X8867" s="146" t="str">
        <f>IF(C8867="","",IF(OR(C8867="Trade",C8867="Multi Position"),(X8866+V8867),IF(C8867="Deposit",(X8866+AE8867),IF(C8867="Withdrawal",(X8866-AE8867)))))</f>
        <v/>
      </c>
      <c r="Y8867" s="145" t="str">
        <f t="shared" si="1665"/>
        <v/>
      </c>
      <c r="Z8867" s="118"/>
      <c r="AA8867" s="118"/>
      <c r="AB8867" s="118"/>
      <c r="AC8867" s="118"/>
      <c r="AD8867" s="118"/>
      <c r="AE8867" s="139"/>
      <c r="AF8867" s="118"/>
      <c r="AG8867" s="118"/>
      <c r="AH8867" s="147" t="str">
        <f t="shared" si="1666"/>
        <v/>
      </c>
      <c r="AI8867" s="147" t="str">
        <f t="shared" si="1667"/>
        <v/>
      </c>
      <c r="AJ8867" s="148" t="str">
        <f t="shared" si="1656"/>
        <v/>
      </c>
      <c r="AK8867" s="148" t="str">
        <f t="shared" si="1657"/>
        <v/>
      </c>
      <c r="AL8867" s="147" t="str">
        <f t="shared" si="1658"/>
        <v/>
      </c>
      <c r="AM8867" s="147" t="str">
        <f t="shared" si="1659"/>
        <v/>
      </c>
      <c r="AN8867" s="147" t="str">
        <f t="shared" si="1660"/>
        <v/>
      </c>
      <c r="AO8867" s="118"/>
    </row>
    <row r="8868" spans="1:41">
      <c r="A8868" s="118"/>
      <c r="B8868" s="118"/>
      <c r="C8868" s="118"/>
      <c r="D8868" s="118"/>
      <c r="E8868" s="118"/>
      <c r="F8868" s="118"/>
      <c r="G8868" s="118"/>
      <c r="H8868" s="118"/>
      <c r="I8868" s="118"/>
      <c r="J8868" s="118"/>
      <c r="K8868" s="118"/>
      <c r="L8868" s="118"/>
      <c r="M8868" s="118"/>
      <c r="N8868" s="118"/>
      <c r="O8868" s="143" t="str">
        <f>IF(H8868="","",(S8868/S8868)&amp;":"&amp;ROUND(AH8868/S8868,2))</f>
        <v/>
      </c>
      <c r="P8868" s="118"/>
      <c r="Q8868" s="118"/>
      <c r="R8868" s="143" t="str">
        <f>IF(H8868="","",(S8868/S8868)&amp;":"&amp;ROUND(AI8868/S8868,2))</f>
        <v/>
      </c>
      <c r="S8868" s="144" t="str">
        <f t="shared" si="1661"/>
        <v/>
      </c>
      <c r="T8868" s="145" t="str">
        <f t="shared" si="1662"/>
        <v/>
      </c>
      <c r="U8868" s="118"/>
      <c r="V8868" s="145" t="str">
        <f t="shared" si="1663"/>
        <v/>
      </c>
      <c r="W8868" s="144" t="str">
        <f t="shared" si="1664"/>
        <v/>
      </c>
      <c r="X8868" s="146" t="str">
        <f>IF(C8868="","",IF(OR(C8868="Trade",C8868="Multi Position"),(X8867+V8868),IF(C8868="Deposit",(X8867+AE8868),IF(C8868="Withdrawal",(X8867-AE8868)))))</f>
        <v/>
      </c>
      <c r="Y8868" s="145" t="str">
        <f t="shared" si="1665"/>
        <v/>
      </c>
      <c r="Z8868" s="118"/>
      <c r="AA8868" s="118"/>
      <c r="AB8868" s="118"/>
      <c r="AC8868" s="118"/>
      <c r="AD8868" s="118"/>
      <c r="AE8868" s="139"/>
      <c r="AF8868" s="118"/>
      <c r="AG8868" s="118"/>
      <c r="AH8868" s="147" t="str">
        <f t="shared" si="1666"/>
        <v/>
      </c>
      <c r="AI8868" s="147" t="str">
        <f t="shared" si="1667"/>
        <v/>
      </c>
      <c r="AJ8868" s="148" t="str">
        <f t="shared" si="1656"/>
        <v/>
      </c>
      <c r="AK8868" s="148" t="str">
        <f t="shared" si="1657"/>
        <v/>
      </c>
      <c r="AL8868" s="147" t="str">
        <f t="shared" si="1658"/>
        <v/>
      </c>
      <c r="AM8868" s="147" t="str">
        <f t="shared" si="1659"/>
        <v/>
      </c>
      <c r="AN8868" s="147" t="str">
        <f t="shared" si="1660"/>
        <v/>
      </c>
      <c r="AO8868" s="118"/>
    </row>
    <row r="8869" spans="1:41">
      <c r="A8869" s="118"/>
      <c r="B8869" s="118"/>
      <c r="C8869" s="118"/>
      <c r="D8869" s="118"/>
      <c r="E8869" s="118"/>
      <c r="F8869" s="118"/>
      <c r="G8869" s="118"/>
      <c r="H8869" s="118"/>
      <c r="I8869" s="118"/>
      <c r="J8869" s="118"/>
      <c r="K8869" s="118"/>
      <c r="L8869" s="118"/>
      <c r="M8869" s="118"/>
      <c r="N8869" s="118"/>
      <c r="O8869" s="143" t="str">
        <f>IF(H8869="","",(S8869/S8869)&amp;":"&amp;ROUND(AH8869/S8869,2))</f>
        <v/>
      </c>
      <c r="P8869" s="118"/>
      <c r="Q8869" s="118"/>
      <c r="R8869" s="143" t="str">
        <f>IF(H8869="","",(S8869/S8869)&amp;":"&amp;ROUND(AI8869/S8869,2))</f>
        <v/>
      </c>
      <c r="S8869" s="144" t="str">
        <f t="shared" si="1661"/>
        <v/>
      </c>
      <c r="T8869" s="145" t="str">
        <f t="shared" si="1662"/>
        <v/>
      </c>
      <c r="U8869" s="118"/>
      <c r="V8869" s="145" t="str">
        <f t="shared" si="1663"/>
        <v/>
      </c>
      <c r="W8869" s="144" t="str">
        <f t="shared" si="1664"/>
        <v/>
      </c>
      <c r="X8869" s="146" t="str">
        <f>IF(C8869="","",IF(OR(C8869="Trade",C8869="Multi Position"),(X8868+V8869),IF(C8869="Deposit",(X8868+AE8869),IF(C8869="Withdrawal",(X8868-AE8869)))))</f>
        <v/>
      </c>
      <c r="Y8869" s="145" t="str">
        <f t="shared" si="1665"/>
        <v/>
      </c>
      <c r="Z8869" s="118"/>
      <c r="AA8869" s="118"/>
      <c r="AB8869" s="118"/>
      <c r="AC8869" s="118"/>
      <c r="AD8869" s="118"/>
      <c r="AE8869" s="139"/>
      <c r="AF8869" s="118"/>
      <c r="AG8869" s="118"/>
      <c r="AH8869" s="147" t="str">
        <f t="shared" si="1666"/>
        <v/>
      </c>
      <c r="AI8869" s="147" t="str">
        <f t="shared" si="1667"/>
        <v/>
      </c>
      <c r="AJ8869" s="148" t="str">
        <f t="shared" si="1656"/>
        <v/>
      </c>
      <c r="AK8869" s="148" t="str">
        <f t="shared" si="1657"/>
        <v/>
      </c>
      <c r="AL8869" s="147" t="str">
        <f t="shared" si="1658"/>
        <v/>
      </c>
      <c r="AM8869" s="147" t="str">
        <f t="shared" si="1659"/>
        <v/>
      </c>
      <c r="AN8869" s="147" t="str">
        <f t="shared" si="1660"/>
        <v/>
      </c>
      <c r="AO8869" s="118"/>
    </row>
    <row r="8870" spans="1:41">
      <c r="A8870" s="118"/>
      <c r="B8870" s="118"/>
      <c r="C8870" s="118"/>
      <c r="D8870" s="118"/>
      <c r="E8870" s="118"/>
      <c r="F8870" s="118"/>
      <c r="G8870" s="118"/>
      <c r="H8870" s="118"/>
      <c r="I8870" s="118"/>
      <c r="J8870" s="118"/>
      <c r="K8870" s="118"/>
      <c r="L8870" s="118"/>
      <c r="M8870" s="118"/>
      <c r="N8870" s="118"/>
      <c r="O8870" s="143" t="str">
        <f>IF(H8870="","",(S8870/S8870)&amp;":"&amp;ROUND(AH8870/S8870,2))</f>
        <v/>
      </c>
      <c r="P8870" s="118"/>
      <c r="Q8870" s="118"/>
      <c r="R8870" s="143" t="str">
        <f>IF(H8870="","",(S8870/S8870)&amp;":"&amp;ROUND(AI8870/S8870,2))</f>
        <v/>
      </c>
      <c r="S8870" s="144" t="str">
        <f t="shared" si="1661"/>
        <v/>
      </c>
      <c r="T8870" s="145" t="str">
        <f t="shared" si="1662"/>
        <v/>
      </c>
      <c r="U8870" s="118"/>
      <c r="V8870" s="145" t="str">
        <f t="shared" si="1663"/>
        <v/>
      </c>
      <c r="W8870" s="144" t="str">
        <f t="shared" si="1664"/>
        <v/>
      </c>
      <c r="X8870" s="146" t="str">
        <f>IF(C8870="","",IF(OR(C8870="Trade",C8870="Multi Position"),(X8869+V8870),IF(C8870="Deposit",(X8869+AE8870),IF(C8870="Withdrawal",(X8869-AE8870)))))</f>
        <v/>
      </c>
      <c r="Y8870" s="145" t="str">
        <f t="shared" si="1665"/>
        <v/>
      </c>
      <c r="Z8870" s="118"/>
      <c r="AA8870" s="118"/>
      <c r="AB8870" s="118"/>
      <c r="AC8870" s="118"/>
      <c r="AD8870" s="118"/>
      <c r="AE8870" s="139"/>
      <c r="AF8870" s="118"/>
      <c r="AG8870" s="118"/>
      <c r="AH8870" s="147" t="str">
        <f t="shared" si="1666"/>
        <v/>
      </c>
      <c r="AI8870" s="147" t="str">
        <f t="shared" si="1667"/>
        <v/>
      </c>
      <c r="AJ8870" s="148" t="str">
        <f t="shared" si="1656"/>
        <v/>
      </c>
      <c r="AK8870" s="148" t="str">
        <f t="shared" si="1657"/>
        <v/>
      </c>
      <c r="AL8870" s="147" t="str">
        <f t="shared" si="1658"/>
        <v/>
      </c>
      <c r="AM8870" s="147" t="str">
        <f t="shared" si="1659"/>
        <v/>
      </c>
      <c r="AN8870" s="147" t="str">
        <f t="shared" si="1660"/>
        <v/>
      </c>
      <c r="AO8870" s="118"/>
    </row>
    <row r="8871" spans="1:41">
      <c r="A8871" s="118"/>
      <c r="B8871" s="118"/>
      <c r="C8871" s="118"/>
      <c r="D8871" s="118"/>
      <c r="E8871" s="118"/>
      <c r="F8871" s="118"/>
      <c r="G8871" s="118"/>
      <c r="H8871" s="118"/>
      <c r="I8871" s="118"/>
      <c r="J8871" s="118"/>
      <c r="K8871" s="118"/>
      <c r="L8871" s="118"/>
      <c r="M8871" s="118"/>
      <c r="N8871" s="118"/>
      <c r="O8871" s="143" t="str">
        <f>IF(H8871="","",(S8871/S8871)&amp;":"&amp;ROUND(AH8871/S8871,2))</f>
        <v/>
      </c>
      <c r="P8871" s="118"/>
      <c r="Q8871" s="118"/>
      <c r="R8871" s="143" t="str">
        <f>IF(H8871="","",(S8871/S8871)&amp;":"&amp;ROUND(AI8871/S8871,2))</f>
        <v/>
      </c>
      <c r="S8871" s="144" t="str">
        <f t="shared" si="1661"/>
        <v/>
      </c>
      <c r="T8871" s="145" t="str">
        <f t="shared" si="1662"/>
        <v/>
      </c>
      <c r="U8871" s="118"/>
      <c r="V8871" s="145" t="str">
        <f t="shared" si="1663"/>
        <v/>
      </c>
      <c r="W8871" s="144" t="str">
        <f t="shared" si="1664"/>
        <v/>
      </c>
      <c r="X8871" s="146" t="str">
        <f>IF(C8871="","",IF(OR(C8871="Trade",C8871="Multi Position"),(X8870+V8871),IF(C8871="Deposit",(X8870+AE8871),IF(C8871="Withdrawal",(X8870-AE8871)))))</f>
        <v/>
      </c>
      <c r="Y8871" s="145" t="str">
        <f t="shared" si="1665"/>
        <v/>
      </c>
      <c r="Z8871" s="118"/>
      <c r="AA8871" s="118"/>
      <c r="AB8871" s="118"/>
      <c r="AC8871" s="118"/>
      <c r="AD8871" s="118"/>
      <c r="AE8871" s="139"/>
      <c r="AF8871" s="118"/>
      <c r="AG8871" s="118"/>
      <c r="AH8871" s="147" t="str">
        <f t="shared" si="1666"/>
        <v/>
      </c>
      <c r="AI8871" s="147" t="str">
        <f t="shared" si="1667"/>
        <v/>
      </c>
      <c r="AJ8871" s="148" t="str">
        <f t="shared" si="1656"/>
        <v/>
      </c>
      <c r="AK8871" s="148" t="str">
        <f t="shared" si="1657"/>
        <v/>
      </c>
      <c r="AL8871" s="147" t="str">
        <f t="shared" si="1658"/>
        <v/>
      </c>
      <c r="AM8871" s="147" t="str">
        <f t="shared" si="1659"/>
        <v/>
      </c>
      <c r="AN8871" s="147" t="str">
        <f t="shared" si="1660"/>
        <v/>
      </c>
      <c r="AO8871" s="118"/>
    </row>
    <row r="8872" spans="1:41">
      <c r="A8872" s="118"/>
      <c r="B8872" s="118"/>
      <c r="C8872" s="118"/>
      <c r="D8872" s="118"/>
      <c r="E8872" s="118"/>
      <c r="F8872" s="118"/>
      <c r="G8872" s="118"/>
      <c r="H8872" s="118"/>
      <c r="I8872" s="118"/>
      <c r="J8872" s="118"/>
      <c r="K8872" s="118"/>
      <c r="L8872" s="118"/>
      <c r="M8872" s="118"/>
      <c r="N8872" s="118"/>
      <c r="O8872" s="143" t="str">
        <f>IF(H8872="","",(S8872/S8872)&amp;":"&amp;ROUND(AH8872/S8872,2))</f>
        <v/>
      </c>
      <c r="P8872" s="118"/>
      <c r="Q8872" s="118"/>
      <c r="R8872" s="143" t="str">
        <f>IF(H8872="","",(S8872/S8872)&amp;":"&amp;ROUND(AI8872/S8872,2))</f>
        <v/>
      </c>
      <c r="S8872" s="144" t="str">
        <f t="shared" si="1661"/>
        <v/>
      </c>
      <c r="T8872" s="145" t="str">
        <f t="shared" si="1662"/>
        <v/>
      </c>
      <c r="U8872" s="118"/>
      <c r="V8872" s="145" t="str">
        <f t="shared" si="1663"/>
        <v/>
      </c>
      <c r="W8872" s="144" t="str">
        <f t="shared" si="1664"/>
        <v/>
      </c>
      <c r="X8872" s="146" t="str">
        <f>IF(C8872="","",IF(OR(C8872="Trade",C8872="Multi Position"),(X8871+V8872),IF(C8872="Deposit",(X8871+AE8872),IF(C8872="Withdrawal",(X8871-AE8872)))))</f>
        <v/>
      </c>
      <c r="Y8872" s="145" t="str">
        <f t="shared" si="1665"/>
        <v/>
      </c>
      <c r="Z8872" s="118"/>
      <c r="AA8872" s="118"/>
      <c r="AB8872" s="118"/>
      <c r="AC8872" s="118"/>
      <c r="AD8872" s="118"/>
      <c r="AE8872" s="139"/>
      <c r="AF8872" s="118"/>
      <c r="AG8872" s="118"/>
      <c r="AH8872" s="147" t="str">
        <f t="shared" si="1666"/>
        <v/>
      </c>
      <c r="AI8872" s="147" t="str">
        <f t="shared" si="1667"/>
        <v/>
      </c>
      <c r="AJ8872" s="148" t="str">
        <f t="shared" si="1656"/>
        <v/>
      </c>
      <c r="AK8872" s="148" t="str">
        <f t="shared" si="1657"/>
        <v/>
      </c>
      <c r="AL8872" s="147" t="str">
        <f t="shared" si="1658"/>
        <v/>
      </c>
      <c r="AM8872" s="147" t="str">
        <f t="shared" si="1659"/>
        <v/>
      </c>
      <c r="AN8872" s="147" t="str">
        <f t="shared" si="1660"/>
        <v/>
      </c>
      <c r="AO8872" s="118"/>
    </row>
    <row r="8873" spans="1:41">
      <c r="A8873" s="118"/>
      <c r="B8873" s="118"/>
      <c r="C8873" s="118"/>
      <c r="D8873" s="118"/>
      <c r="E8873" s="118"/>
      <c r="F8873" s="118"/>
      <c r="G8873" s="118"/>
      <c r="H8873" s="118"/>
      <c r="I8873" s="118"/>
      <c r="J8873" s="118"/>
      <c r="K8873" s="118"/>
      <c r="L8873" s="118"/>
      <c r="M8873" s="118"/>
      <c r="N8873" s="118"/>
      <c r="O8873" s="143" t="str">
        <f>IF(H8873="","",(S8873/S8873)&amp;":"&amp;ROUND(AH8873/S8873,2))</f>
        <v/>
      </c>
      <c r="P8873" s="118"/>
      <c r="Q8873" s="118"/>
      <c r="R8873" s="143" t="str">
        <f>IF(H8873="","",(S8873/S8873)&amp;":"&amp;ROUND(AI8873/S8873,2))</f>
        <v/>
      </c>
      <c r="S8873" s="144" t="str">
        <f t="shared" si="1661"/>
        <v/>
      </c>
      <c r="T8873" s="145" t="str">
        <f t="shared" si="1662"/>
        <v/>
      </c>
      <c r="U8873" s="118"/>
      <c r="V8873" s="145" t="str">
        <f t="shared" si="1663"/>
        <v/>
      </c>
      <c r="W8873" s="144" t="str">
        <f t="shared" si="1664"/>
        <v/>
      </c>
      <c r="X8873" s="146" t="str">
        <f>IF(C8873="","",IF(OR(C8873="Trade",C8873="Multi Position"),(X8872+V8873),IF(C8873="Deposit",(X8872+AE8873),IF(C8873="Withdrawal",(X8872-AE8873)))))</f>
        <v/>
      </c>
      <c r="Y8873" s="145" t="str">
        <f t="shared" si="1665"/>
        <v/>
      </c>
      <c r="Z8873" s="118"/>
      <c r="AA8873" s="118"/>
      <c r="AB8873" s="118"/>
      <c r="AC8873" s="118"/>
      <c r="AD8873" s="118"/>
      <c r="AE8873" s="139"/>
      <c r="AF8873" s="118"/>
      <c r="AG8873" s="118"/>
      <c r="AH8873" s="147" t="str">
        <f t="shared" si="1666"/>
        <v/>
      </c>
      <c r="AI8873" s="147" t="str">
        <f t="shared" si="1667"/>
        <v/>
      </c>
      <c r="AJ8873" s="148" t="str">
        <f t="shared" si="1656"/>
        <v/>
      </c>
      <c r="AK8873" s="148" t="str">
        <f t="shared" si="1657"/>
        <v/>
      </c>
      <c r="AL8873" s="147" t="str">
        <f t="shared" si="1658"/>
        <v/>
      </c>
      <c r="AM8873" s="147" t="str">
        <f t="shared" si="1659"/>
        <v/>
      </c>
      <c r="AN8873" s="147" t="str">
        <f t="shared" si="1660"/>
        <v/>
      </c>
      <c r="AO8873" s="118"/>
    </row>
    <row r="8874" spans="1:41">
      <c r="A8874" s="118"/>
      <c r="B8874" s="118"/>
      <c r="C8874" s="118"/>
      <c r="D8874" s="118"/>
      <c r="E8874" s="118"/>
      <c r="F8874" s="118"/>
      <c r="G8874" s="118"/>
      <c r="H8874" s="118"/>
      <c r="I8874" s="118"/>
      <c r="J8874" s="118"/>
      <c r="K8874" s="118"/>
      <c r="L8874" s="118"/>
      <c r="M8874" s="118"/>
      <c r="N8874" s="118"/>
      <c r="O8874" s="143" t="str">
        <f>IF(H8874="","",(S8874/S8874)&amp;":"&amp;ROUND(AH8874/S8874,2))</f>
        <v/>
      </c>
      <c r="P8874" s="118"/>
      <c r="Q8874" s="118"/>
      <c r="R8874" s="143" t="str">
        <f>IF(H8874="","",(S8874/S8874)&amp;":"&amp;ROUND(AI8874/S8874,2))</f>
        <v/>
      </c>
      <c r="S8874" s="144" t="str">
        <f t="shared" si="1661"/>
        <v/>
      </c>
      <c r="T8874" s="145" t="str">
        <f t="shared" si="1662"/>
        <v/>
      </c>
      <c r="U8874" s="118"/>
      <c r="V8874" s="145" t="str">
        <f t="shared" si="1663"/>
        <v/>
      </c>
      <c r="W8874" s="144" t="str">
        <f t="shared" si="1664"/>
        <v/>
      </c>
      <c r="X8874" s="146" t="str">
        <f>IF(C8874="","",IF(OR(C8874="Trade",C8874="Multi Position"),(X8873+V8874),IF(C8874="Deposit",(X8873+AE8874),IF(C8874="Withdrawal",(X8873-AE8874)))))</f>
        <v/>
      </c>
      <c r="Y8874" s="145" t="str">
        <f t="shared" si="1665"/>
        <v/>
      </c>
      <c r="Z8874" s="118"/>
      <c r="AA8874" s="118"/>
      <c r="AB8874" s="118"/>
      <c r="AC8874" s="118"/>
      <c r="AD8874" s="118"/>
      <c r="AE8874" s="139"/>
      <c r="AF8874" s="118"/>
      <c r="AG8874" s="118"/>
      <c r="AH8874" s="147" t="str">
        <f t="shared" si="1666"/>
        <v/>
      </c>
      <c r="AI8874" s="147" t="str">
        <f t="shared" si="1667"/>
        <v/>
      </c>
      <c r="AJ8874" s="148" t="str">
        <f t="shared" si="1656"/>
        <v/>
      </c>
      <c r="AK8874" s="148" t="str">
        <f t="shared" si="1657"/>
        <v/>
      </c>
      <c r="AL8874" s="147" t="str">
        <f t="shared" si="1658"/>
        <v/>
      </c>
      <c r="AM8874" s="147" t="str">
        <f t="shared" si="1659"/>
        <v/>
      </c>
      <c r="AN8874" s="147" t="str">
        <f t="shared" si="1660"/>
        <v/>
      </c>
      <c r="AO8874" s="118"/>
    </row>
    <row r="8875" spans="1:41">
      <c r="A8875" s="118"/>
      <c r="B8875" s="118"/>
      <c r="C8875" s="118"/>
      <c r="D8875" s="118"/>
      <c r="E8875" s="118"/>
      <c r="F8875" s="118"/>
      <c r="G8875" s="118"/>
      <c r="H8875" s="118"/>
      <c r="I8875" s="118"/>
      <c r="J8875" s="118"/>
      <c r="K8875" s="118"/>
      <c r="L8875" s="118"/>
      <c r="M8875" s="118"/>
      <c r="N8875" s="118"/>
      <c r="O8875" s="143" t="str">
        <f>IF(H8875="","",(S8875/S8875)&amp;":"&amp;ROUND(AH8875/S8875,2))</f>
        <v/>
      </c>
      <c r="P8875" s="118"/>
      <c r="Q8875" s="118"/>
      <c r="R8875" s="143" t="str">
        <f>IF(H8875="","",(S8875/S8875)&amp;":"&amp;ROUND(AI8875/S8875,2))</f>
        <v/>
      </c>
      <c r="S8875" s="144" t="str">
        <f t="shared" si="1661"/>
        <v/>
      </c>
      <c r="T8875" s="145" t="str">
        <f t="shared" si="1662"/>
        <v/>
      </c>
      <c r="U8875" s="118"/>
      <c r="V8875" s="145" t="str">
        <f t="shared" si="1663"/>
        <v/>
      </c>
      <c r="W8875" s="144" t="str">
        <f t="shared" si="1664"/>
        <v/>
      </c>
      <c r="X8875" s="146" t="str">
        <f>IF(C8875="","",IF(OR(C8875="Trade",C8875="Multi Position"),(X8874+V8875),IF(C8875="Deposit",(X8874+AE8875),IF(C8875="Withdrawal",(X8874-AE8875)))))</f>
        <v/>
      </c>
      <c r="Y8875" s="145" t="str">
        <f t="shared" si="1665"/>
        <v/>
      </c>
      <c r="Z8875" s="118"/>
      <c r="AA8875" s="118"/>
      <c r="AB8875" s="118"/>
      <c r="AC8875" s="118"/>
      <c r="AD8875" s="118"/>
      <c r="AE8875" s="139"/>
      <c r="AF8875" s="118"/>
      <c r="AG8875" s="118"/>
      <c r="AH8875" s="147" t="str">
        <f t="shared" si="1666"/>
        <v/>
      </c>
      <c r="AI8875" s="147" t="str">
        <f t="shared" si="1667"/>
        <v/>
      </c>
      <c r="AJ8875" s="148" t="str">
        <f t="shared" si="1656"/>
        <v/>
      </c>
      <c r="AK8875" s="148" t="str">
        <f t="shared" si="1657"/>
        <v/>
      </c>
      <c r="AL8875" s="147" t="str">
        <f t="shared" si="1658"/>
        <v/>
      </c>
      <c r="AM8875" s="147" t="str">
        <f t="shared" si="1659"/>
        <v/>
      </c>
      <c r="AN8875" s="147" t="str">
        <f t="shared" si="1660"/>
        <v/>
      </c>
      <c r="AO8875" s="118"/>
    </row>
    <row r="8876" spans="1:41">
      <c r="A8876" s="118"/>
      <c r="B8876" s="118"/>
      <c r="C8876" s="118"/>
      <c r="D8876" s="118"/>
      <c r="E8876" s="118"/>
      <c r="F8876" s="118"/>
      <c r="G8876" s="118"/>
      <c r="H8876" s="118"/>
      <c r="I8876" s="118"/>
      <c r="J8876" s="118"/>
      <c r="K8876" s="118"/>
      <c r="L8876" s="118"/>
      <c r="M8876" s="118"/>
      <c r="N8876" s="118"/>
      <c r="O8876" s="143" t="str">
        <f>IF(H8876="","",(S8876/S8876)&amp;":"&amp;ROUND(AH8876/S8876,2))</f>
        <v/>
      </c>
      <c r="P8876" s="118"/>
      <c r="Q8876" s="118"/>
      <c r="R8876" s="143" t="str">
        <f>IF(H8876="","",(S8876/S8876)&amp;":"&amp;ROUND(AI8876/S8876,2))</f>
        <v/>
      </c>
      <c r="S8876" s="144" t="str">
        <f t="shared" si="1661"/>
        <v/>
      </c>
      <c r="T8876" s="145" t="str">
        <f t="shared" si="1662"/>
        <v/>
      </c>
      <c r="U8876" s="118"/>
      <c r="V8876" s="145" t="str">
        <f t="shared" si="1663"/>
        <v/>
      </c>
      <c r="W8876" s="144" t="str">
        <f t="shared" si="1664"/>
        <v/>
      </c>
      <c r="X8876" s="146" t="str">
        <f>IF(C8876="","",IF(OR(C8876="Trade",C8876="Multi Position"),(X8875+V8876),IF(C8876="Deposit",(X8875+AE8876),IF(C8876="Withdrawal",(X8875-AE8876)))))</f>
        <v/>
      </c>
      <c r="Y8876" s="145" t="str">
        <f t="shared" si="1665"/>
        <v/>
      </c>
      <c r="Z8876" s="118"/>
      <c r="AA8876" s="118"/>
      <c r="AB8876" s="118"/>
      <c r="AC8876" s="118"/>
      <c r="AD8876" s="118"/>
      <c r="AE8876" s="139"/>
      <c r="AF8876" s="118"/>
      <c r="AG8876" s="118"/>
      <c r="AH8876" s="147" t="str">
        <f t="shared" si="1666"/>
        <v/>
      </c>
      <c r="AI8876" s="147" t="str">
        <f t="shared" si="1667"/>
        <v/>
      </c>
      <c r="AJ8876" s="148" t="str">
        <f t="shared" si="1656"/>
        <v/>
      </c>
      <c r="AK8876" s="148" t="str">
        <f t="shared" si="1657"/>
        <v/>
      </c>
      <c r="AL8876" s="147" t="str">
        <f t="shared" si="1658"/>
        <v/>
      </c>
      <c r="AM8876" s="147" t="str">
        <f t="shared" si="1659"/>
        <v/>
      </c>
      <c r="AN8876" s="147" t="str">
        <f t="shared" si="1660"/>
        <v/>
      </c>
      <c r="AO8876" s="118"/>
    </row>
    <row r="8877" spans="1:41">
      <c r="A8877" s="118"/>
      <c r="B8877" s="118"/>
      <c r="C8877" s="118"/>
      <c r="D8877" s="118"/>
      <c r="E8877" s="118"/>
      <c r="F8877" s="118"/>
      <c r="G8877" s="118"/>
      <c r="H8877" s="118"/>
      <c r="I8877" s="118"/>
      <c r="J8877" s="118"/>
      <c r="K8877" s="118"/>
      <c r="L8877" s="118"/>
      <c r="M8877" s="118"/>
      <c r="N8877" s="118"/>
      <c r="O8877" s="143" t="str">
        <f>IF(H8877="","",(S8877/S8877)&amp;":"&amp;ROUND(AH8877/S8877,2))</f>
        <v/>
      </c>
      <c r="P8877" s="118"/>
      <c r="Q8877" s="118"/>
      <c r="R8877" s="143" t="str">
        <f>IF(H8877="","",(S8877/S8877)&amp;":"&amp;ROUND(AI8877/S8877,2))</f>
        <v/>
      </c>
      <c r="S8877" s="144" t="str">
        <f t="shared" si="1661"/>
        <v/>
      </c>
      <c r="T8877" s="145" t="str">
        <f t="shared" si="1662"/>
        <v/>
      </c>
      <c r="U8877" s="118"/>
      <c r="V8877" s="145" t="str">
        <f t="shared" si="1663"/>
        <v/>
      </c>
      <c r="W8877" s="144" t="str">
        <f t="shared" si="1664"/>
        <v/>
      </c>
      <c r="X8877" s="146" t="str">
        <f>IF(C8877="","",IF(OR(C8877="Trade",C8877="Multi Position"),(X8876+V8877),IF(C8877="Deposit",(X8876+AE8877),IF(C8877="Withdrawal",(X8876-AE8877)))))</f>
        <v/>
      </c>
      <c r="Y8877" s="145" t="str">
        <f t="shared" si="1665"/>
        <v/>
      </c>
      <c r="Z8877" s="118"/>
      <c r="AA8877" s="118"/>
      <c r="AB8877" s="118"/>
      <c r="AC8877" s="118"/>
      <c r="AD8877" s="118"/>
      <c r="AE8877" s="139"/>
      <c r="AF8877" s="118"/>
      <c r="AG8877" s="118"/>
      <c r="AH8877" s="147" t="str">
        <f t="shared" si="1666"/>
        <v/>
      </c>
      <c r="AI8877" s="147" t="str">
        <f t="shared" si="1667"/>
        <v/>
      </c>
      <c r="AJ8877" s="148" t="str">
        <f t="shared" si="1656"/>
        <v/>
      </c>
      <c r="AK8877" s="148" t="str">
        <f t="shared" si="1657"/>
        <v/>
      </c>
      <c r="AL8877" s="147" t="str">
        <f t="shared" si="1658"/>
        <v/>
      </c>
      <c r="AM8877" s="147" t="str">
        <f t="shared" si="1659"/>
        <v/>
      </c>
      <c r="AN8877" s="147" t="str">
        <f t="shared" si="1660"/>
        <v/>
      </c>
      <c r="AO8877" s="118"/>
    </row>
    <row r="8878" spans="1:41">
      <c r="A8878" s="118"/>
      <c r="B8878" s="118"/>
      <c r="C8878" s="118"/>
      <c r="D8878" s="118"/>
      <c r="E8878" s="118"/>
      <c r="F8878" s="118"/>
      <c r="G8878" s="118"/>
      <c r="H8878" s="118"/>
      <c r="I8878" s="118"/>
      <c r="J8878" s="118"/>
      <c r="K8878" s="118"/>
      <c r="L8878" s="118"/>
      <c r="M8878" s="118"/>
      <c r="N8878" s="118"/>
      <c r="O8878" s="143" t="str">
        <f>IF(H8878="","",(S8878/S8878)&amp;":"&amp;ROUND(AH8878/S8878,2))</f>
        <v/>
      </c>
      <c r="P8878" s="118"/>
      <c r="Q8878" s="118"/>
      <c r="R8878" s="143" t="str">
        <f>IF(H8878="","",(S8878/S8878)&amp;":"&amp;ROUND(AI8878/S8878,2))</f>
        <v/>
      </c>
      <c r="S8878" s="144" t="str">
        <f t="shared" si="1661"/>
        <v/>
      </c>
      <c r="T8878" s="145" t="str">
        <f t="shared" si="1662"/>
        <v/>
      </c>
      <c r="U8878" s="118"/>
      <c r="V8878" s="145" t="str">
        <f t="shared" si="1663"/>
        <v/>
      </c>
      <c r="W8878" s="144" t="str">
        <f t="shared" si="1664"/>
        <v/>
      </c>
      <c r="X8878" s="146" t="str">
        <f>IF(C8878="","",IF(OR(C8878="Trade",C8878="Multi Position"),(X8877+V8878),IF(C8878="Deposit",(X8877+AE8878),IF(C8878="Withdrawal",(X8877-AE8878)))))</f>
        <v/>
      </c>
      <c r="Y8878" s="145" t="str">
        <f t="shared" si="1665"/>
        <v/>
      </c>
      <c r="Z8878" s="118"/>
      <c r="AA8878" s="118"/>
      <c r="AB8878" s="118"/>
      <c r="AC8878" s="118"/>
      <c r="AD8878" s="118"/>
      <c r="AE8878" s="139"/>
      <c r="AF8878" s="118"/>
      <c r="AG8878" s="118"/>
      <c r="AH8878" s="147" t="str">
        <f t="shared" si="1666"/>
        <v/>
      </c>
      <c r="AI8878" s="147" t="str">
        <f t="shared" si="1667"/>
        <v/>
      </c>
      <c r="AJ8878" s="148" t="str">
        <f t="shared" si="1656"/>
        <v/>
      </c>
      <c r="AK8878" s="148" t="str">
        <f t="shared" si="1657"/>
        <v/>
      </c>
      <c r="AL8878" s="147" t="str">
        <f t="shared" si="1658"/>
        <v/>
      </c>
      <c r="AM8878" s="147" t="str">
        <f t="shared" si="1659"/>
        <v/>
      </c>
      <c r="AN8878" s="147" t="str">
        <f t="shared" si="1660"/>
        <v/>
      </c>
      <c r="AO8878" s="118"/>
    </row>
    <row r="8879" spans="1:41">
      <c r="A8879" s="118"/>
      <c r="B8879" s="118"/>
      <c r="C8879" s="118"/>
      <c r="D8879" s="118"/>
      <c r="E8879" s="118"/>
      <c r="F8879" s="118"/>
      <c r="G8879" s="118"/>
      <c r="H8879" s="118"/>
      <c r="I8879" s="118"/>
      <c r="J8879" s="118"/>
      <c r="K8879" s="118"/>
      <c r="L8879" s="118"/>
      <c r="M8879" s="118"/>
      <c r="N8879" s="118"/>
      <c r="O8879" s="143" t="str">
        <f>IF(H8879="","",(S8879/S8879)&amp;":"&amp;ROUND(AH8879/S8879,2))</f>
        <v/>
      </c>
      <c r="P8879" s="118"/>
      <c r="Q8879" s="118"/>
      <c r="R8879" s="143" t="str">
        <f>IF(H8879="","",(S8879/S8879)&amp;":"&amp;ROUND(AI8879/S8879,2))</f>
        <v/>
      </c>
      <c r="S8879" s="144" t="str">
        <f t="shared" si="1661"/>
        <v/>
      </c>
      <c r="T8879" s="145" t="str">
        <f t="shared" si="1662"/>
        <v/>
      </c>
      <c r="U8879" s="118"/>
      <c r="V8879" s="145" t="str">
        <f t="shared" si="1663"/>
        <v/>
      </c>
      <c r="W8879" s="144" t="str">
        <f t="shared" si="1664"/>
        <v/>
      </c>
      <c r="X8879" s="146" t="str">
        <f>IF(C8879="","",IF(OR(C8879="Trade",C8879="Multi Position"),(X8878+V8879),IF(C8879="Deposit",(X8878+AE8879),IF(C8879="Withdrawal",(X8878-AE8879)))))</f>
        <v/>
      </c>
      <c r="Y8879" s="145" t="str">
        <f t="shared" si="1665"/>
        <v/>
      </c>
      <c r="Z8879" s="118"/>
      <c r="AA8879" s="118"/>
      <c r="AB8879" s="118"/>
      <c r="AC8879" s="118"/>
      <c r="AD8879" s="118"/>
      <c r="AE8879" s="139"/>
      <c r="AF8879" s="118"/>
      <c r="AG8879" s="118"/>
      <c r="AH8879" s="147" t="str">
        <f t="shared" si="1666"/>
        <v/>
      </c>
      <c r="AI8879" s="147" t="str">
        <f t="shared" si="1667"/>
        <v/>
      </c>
      <c r="AJ8879" s="148" t="str">
        <f t="shared" si="1656"/>
        <v/>
      </c>
      <c r="AK8879" s="148" t="str">
        <f t="shared" si="1657"/>
        <v/>
      </c>
      <c r="AL8879" s="147" t="str">
        <f t="shared" si="1658"/>
        <v/>
      </c>
      <c r="AM8879" s="147" t="str">
        <f t="shared" si="1659"/>
        <v/>
      </c>
      <c r="AN8879" s="147" t="str">
        <f t="shared" si="1660"/>
        <v/>
      </c>
      <c r="AO8879" s="118"/>
    </row>
    <row r="8880" spans="1:41">
      <c r="A8880" s="118"/>
      <c r="B8880" s="118"/>
      <c r="C8880" s="118"/>
      <c r="D8880" s="118"/>
      <c r="E8880" s="118"/>
      <c r="F8880" s="118"/>
      <c r="G8880" s="118"/>
      <c r="H8880" s="118"/>
      <c r="I8880" s="118"/>
      <c r="J8880" s="118"/>
      <c r="K8880" s="118"/>
      <c r="L8880" s="118"/>
      <c r="M8880" s="118"/>
      <c r="N8880" s="118"/>
      <c r="O8880" s="143" t="str">
        <f>IF(H8880="","",(S8880/S8880)&amp;":"&amp;ROUND(AH8880/S8880,2))</f>
        <v/>
      </c>
      <c r="P8880" s="118"/>
      <c r="Q8880" s="118"/>
      <c r="R8880" s="143" t="str">
        <f>IF(H8880="","",(S8880/S8880)&amp;":"&amp;ROUND(AI8880/S8880,2))</f>
        <v/>
      </c>
      <c r="S8880" s="144" t="str">
        <f t="shared" si="1661"/>
        <v/>
      </c>
      <c r="T8880" s="145" t="str">
        <f t="shared" si="1662"/>
        <v/>
      </c>
      <c r="U8880" s="118"/>
      <c r="V8880" s="145" t="str">
        <f t="shared" si="1663"/>
        <v/>
      </c>
      <c r="W8880" s="144" t="str">
        <f t="shared" si="1664"/>
        <v/>
      </c>
      <c r="X8880" s="146" t="str">
        <f>IF(C8880="","",IF(OR(C8880="Trade",C8880="Multi Position"),(X8879+V8880),IF(C8880="Deposit",(X8879+AE8880),IF(C8880="Withdrawal",(X8879-AE8880)))))</f>
        <v/>
      </c>
      <c r="Y8880" s="145" t="str">
        <f t="shared" si="1665"/>
        <v/>
      </c>
      <c r="Z8880" s="118"/>
      <c r="AA8880" s="118"/>
      <c r="AB8880" s="118"/>
      <c r="AC8880" s="118"/>
      <c r="AD8880" s="118"/>
      <c r="AE8880" s="139"/>
      <c r="AF8880" s="118"/>
      <c r="AG8880" s="118"/>
      <c r="AH8880" s="147" t="str">
        <f t="shared" si="1666"/>
        <v/>
      </c>
      <c r="AI8880" s="147" t="str">
        <f t="shared" si="1667"/>
        <v/>
      </c>
      <c r="AJ8880" s="148" t="str">
        <f t="shared" si="1656"/>
        <v/>
      </c>
      <c r="AK8880" s="148" t="str">
        <f t="shared" si="1657"/>
        <v/>
      </c>
      <c r="AL8880" s="147" t="str">
        <f t="shared" si="1658"/>
        <v/>
      </c>
      <c r="AM8880" s="147" t="str">
        <f t="shared" si="1659"/>
        <v/>
      </c>
      <c r="AN8880" s="147" t="str">
        <f t="shared" si="1660"/>
        <v/>
      </c>
      <c r="AO8880" s="118"/>
    </row>
    <row r="8881" spans="1:41">
      <c r="A8881" s="118"/>
      <c r="B8881" s="118"/>
      <c r="C8881" s="118"/>
      <c r="D8881" s="118"/>
      <c r="E8881" s="118"/>
      <c r="F8881" s="118"/>
      <c r="G8881" s="118"/>
      <c r="H8881" s="118"/>
      <c r="I8881" s="118"/>
      <c r="J8881" s="118"/>
      <c r="K8881" s="118"/>
      <c r="L8881" s="118"/>
      <c r="M8881" s="118"/>
      <c r="N8881" s="118"/>
      <c r="O8881" s="143" t="str">
        <f>IF(H8881="","",(S8881/S8881)&amp;":"&amp;ROUND(AH8881/S8881,2))</f>
        <v/>
      </c>
      <c r="P8881" s="118"/>
      <c r="Q8881" s="118"/>
      <c r="R8881" s="143" t="str">
        <f>IF(H8881="","",(S8881/S8881)&amp;":"&amp;ROUND(AI8881/S8881,2))</f>
        <v/>
      </c>
      <c r="S8881" s="144" t="str">
        <f t="shared" si="1661"/>
        <v/>
      </c>
      <c r="T8881" s="145" t="str">
        <f t="shared" si="1662"/>
        <v/>
      </c>
      <c r="U8881" s="118"/>
      <c r="V8881" s="145" t="str">
        <f t="shared" si="1663"/>
        <v/>
      </c>
      <c r="W8881" s="144" t="str">
        <f t="shared" si="1664"/>
        <v/>
      </c>
      <c r="X8881" s="146" t="str">
        <f>IF(C8881="","",IF(OR(C8881="Trade",C8881="Multi Position"),(X8880+V8881),IF(C8881="Deposit",(X8880+AE8881),IF(C8881="Withdrawal",(X8880-AE8881)))))</f>
        <v/>
      </c>
      <c r="Y8881" s="145" t="str">
        <f t="shared" si="1665"/>
        <v/>
      </c>
      <c r="Z8881" s="118"/>
      <c r="AA8881" s="118"/>
      <c r="AB8881" s="118"/>
      <c r="AC8881" s="118"/>
      <c r="AD8881" s="118"/>
      <c r="AE8881" s="139"/>
      <c r="AF8881" s="118"/>
      <c r="AG8881" s="118"/>
      <c r="AH8881" s="147" t="str">
        <f t="shared" si="1666"/>
        <v/>
      </c>
      <c r="AI8881" s="147" t="str">
        <f t="shared" si="1667"/>
        <v/>
      </c>
      <c r="AJ8881" s="148" t="str">
        <f t="shared" si="1656"/>
        <v/>
      </c>
      <c r="AK8881" s="148" t="str">
        <f t="shared" si="1657"/>
        <v/>
      </c>
      <c r="AL8881" s="147" t="str">
        <f t="shared" si="1658"/>
        <v/>
      </c>
      <c r="AM8881" s="147" t="str">
        <f t="shared" si="1659"/>
        <v/>
      </c>
      <c r="AN8881" s="147" t="str">
        <f t="shared" si="1660"/>
        <v/>
      </c>
      <c r="AO8881" s="118"/>
    </row>
    <row r="8882" spans="1:41">
      <c r="A8882" s="118"/>
      <c r="B8882" s="118"/>
      <c r="C8882" s="118"/>
      <c r="D8882" s="118"/>
      <c r="E8882" s="118"/>
      <c r="F8882" s="118"/>
      <c r="G8882" s="118"/>
      <c r="H8882" s="118"/>
      <c r="I8882" s="118"/>
      <c r="J8882" s="118"/>
      <c r="K8882" s="118"/>
      <c r="L8882" s="118"/>
      <c r="M8882" s="118"/>
      <c r="N8882" s="118"/>
      <c r="O8882" s="143" t="str">
        <f>IF(H8882="","",(S8882/S8882)&amp;":"&amp;ROUND(AH8882/S8882,2))</f>
        <v/>
      </c>
      <c r="P8882" s="118"/>
      <c r="Q8882" s="118"/>
      <c r="R8882" s="143" t="str">
        <f>IF(H8882="","",(S8882/S8882)&amp;":"&amp;ROUND(AI8882/S8882,2))</f>
        <v/>
      </c>
      <c r="S8882" s="144" t="str">
        <f t="shared" si="1661"/>
        <v/>
      </c>
      <c r="T8882" s="145" t="str">
        <f t="shared" si="1662"/>
        <v/>
      </c>
      <c r="U8882" s="118"/>
      <c r="V8882" s="145" t="str">
        <f t="shared" si="1663"/>
        <v/>
      </c>
      <c r="W8882" s="144" t="str">
        <f t="shared" si="1664"/>
        <v/>
      </c>
      <c r="X8882" s="146" t="str">
        <f>IF(C8882="","",IF(OR(C8882="Trade",C8882="Multi Position"),(X8881+V8882),IF(C8882="Deposit",(X8881+AE8882),IF(C8882="Withdrawal",(X8881-AE8882)))))</f>
        <v/>
      </c>
      <c r="Y8882" s="145" t="str">
        <f t="shared" si="1665"/>
        <v/>
      </c>
      <c r="Z8882" s="118"/>
      <c r="AA8882" s="118"/>
      <c r="AB8882" s="118"/>
      <c r="AC8882" s="118"/>
      <c r="AD8882" s="118"/>
      <c r="AE8882" s="139"/>
      <c r="AF8882" s="118"/>
      <c r="AG8882" s="118"/>
      <c r="AH8882" s="147" t="str">
        <f t="shared" si="1666"/>
        <v/>
      </c>
      <c r="AI8882" s="147" t="str">
        <f t="shared" si="1667"/>
        <v/>
      </c>
      <c r="AJ8882" s="148" t="str">
        <f t="shared" si="1656"/>
        <v/>
      </c>
      <c r="AK8882" s="148" t="str">
        <f t="shared" si="1657"/>
        <v/>
      </c>
      <c r="AL8882" s="147" t="str">
        <f t="shared" si="1658"/>
        <v/>
      </c>
      <c r="AM8882" s="147" t="str">
        <f t="shared" si="1659"/>
        <v/>
      </c>
      <c r="AN8882" s="147" t="str">
        <f t="shared" si="1660"/>
        <v/>
      </c>
      <c r="AO8882" s="118"/>
    </row>
    <row r="8883" spans="1:41">
      <c r="A8883" s="118"/>
      <c r="B8883" s="118"/>
      <c r="C8883" s="118"/>
      <c r="D8883" s="118"/>
      <c r="E8883" s="118"/>
      <c r="F8883" s="118"/>
      <c r="G8883" s="118"/>
      <c r="H8883" s="118"/>
      <c r="I8883" s="118"/>
      <c r="J8883" s="118"/>
      <c r="K8883" s="118"/>
      <c r="L8883" s="118"/>
      <c r="M8883" s="118"/>
      <c r="N8883" s="118"/>
      <c r="O8883" s="143" t="str">
        <f>IF(H8883="","",(S8883/S8883)&amp;":"&amp;ROUND(AH8883/S8883,2))</f>
        <v/>
      </c>
      <c r="P8883" s="118"/>
      <c r="Q8883" s="118"/>
      <c r="R8883" s="143" t="str">
        <f>IF(H8883="","",(S8883/S8883)&amp;":"&amp;ROUND(AI8883/S8883,2))</f>
        <v/>
      </c>
      <c r="S8883" s="144" t="str">
        <f t="shared" si="1661"/>
        <v/>
      </c>
      <c r="T8883" s="145" t="str">
        <f t="shared" si="1662"/>
        <v/>
      </c>
      <c r="U8883" s="118"/>
      <c r="V8883" s="145" t="str">
        <f t="shared" si="1663"/>
        <v/>
      </c>
      <c r="W8883" s="144" t="str">
        <f t="shared" si="1664"/>
        <v/>
      </c>
      <c r="X8883" s="146" t="str">
        <f>IF(C8883="","",IF(OR(C8883="Trade",C8883="Multi Position"),(X8882+V8883),IF(C8883="Deposit",(X8882+AE8883),IF(C8883="Withdrawal",(X8882-AE8883)))))</f>
        <v/>
      </c>
      <c r="Y8883" s="145" t="str">
        <f t="shared" si="1665"/>
        <v/>
      </c>
      <c r="Z8883" s="118"/>
      <c r="AA8883" s="118"/>
      <c r="AB8883" s="118"/>
      <c r="AC8883" s="118"/>
      <c r="AD8883" s="118"/>
      <c r="AE8883" s="139"/>
      <c r="AF8883" s="118"/>
      <c r="AG8883" s="118"/>
      <c r="AH8883" s="147" t="str">
        <f t="shared" si="1666"/>
        <v/>
      </c>
      <c r="AI8883" s="147" t="str">
        <f t="shared" si="1667"/>
        <v/>
      </c>
      <c r="AJ8883" s="148" t="str">
        <f t="shared" si="1656"/>
        <v/>
      </c>
      <c r="AK8883" s="148" t="str">
        <f t="shared" si="1657"/>
        <v/>
      </c>
      <c r="AL8883" s="147" t="str">
        <f t="shared" si="1658"/>
        <v/>
      </c>
      <c r="AM8883" s="147" t="str">
        <f t="shared" si="1659"/>
        <v/>
      </c>
      <c r="AN8883" s="147" t="str">
        <f t="shared" si="1660"/>
        <v/>
      </c>
      <c r="AO8883" s="118"/>
    </row>
    <row r="8884" spans="1:41">
      <c r="A8884" s="118"/>
      <c r="B8884" s="118"/>
      <c r="C8884" s="118"/>
      <c r="D8884" s="118"/>
      <c r="E8884" s="118"/>
      <c r="F8884" s="118"/>
      <c r="G8884" s="118"/>
      <c r="H8884" s="118"/>
      <c r="I8884" s="118"/>
      <c r="J8884" s="118"/>
      <c r="K8884" s="118"/>
      <c r="L8884" s="118"/>
      <c r="M8884" s="118"/>
      <c r="N8884" s="118"/>
      <c r="O8884" s="143" t="str">
        <f>IF(H8884="","",(S8884/S8884)&amp;":"&amp;ROUND(AH8884/S8884,2))</f>
        <v/>
      </c>
      <c r="P8884" s="118"/>
      <c r="Q8884" s="118"/>
      <c r="R8884" s="143" t="str">
        <f>IF(H8884="","",(S8884/S8884)&amp;":"&amp;ROUND(AI8884/S8884,2))</f>
        <v/>
      </c>
      <c r="S8884" s="144" t="str">
        <f t="shared" si="1661"/>
        <v/>
      </c>
      <c r="T8884" s="145" t="str">
        <f t="shared" si="1662"/>
        <v/>
      </c>
      <c r="U8884" s="118"/>
      <c r="V8884" s="145" t="str">
        <f t="shared" si="1663"/>
        <v/>
      </c>
      <c r="W8884" s="144" t="str">
        <f t="shared" si="1664"/>
        <v/>
      </c>
      <c r="X8884" s="146" t="str">
        <f>IF(C8884="","",IF(OR(C8884="Trade",C8884="Multi Position"),(X8883+V8884),IF(C8884="Deposit",(X8883+AE8884),IF(C8884="Withdrawal",(X8883-AE8884)))))</f>
        <v/>
      </c>
      <c r="Y8884" s="145" t="str">
        <f t="shared" si="1665"/>
        <v/>
      </c>
      <c r="Z8884" s="118"/>
      <c r="AA8884" s="118"/>
      <c r="AB8884" s="118"/>
      <c r="AC8884" s="118"/>
      <c r="AD8884" s="118"/>
      <c r="AE8884" s="139"/>
      <c r="AF8884" s="118"/>
      <c r="AG8884" s="118"/>
      <c r="AH8884" s="147" t="str">
        <f t="shared" si="1666"/>
        <v/>
      </c>
      <c r="AI8884" s="147" t="str">
        <f t="shared" si="1667"/>
        <v/>
      </c>
      <c r="AJ8884" s="148" t="str">
        <f t="shared" si="1656"/>
        <v/>
      </c>
      <c r="AK8884" s="148" t="str">
        <f t="shared" si="1657"/>
        <v/>
      </c>
      <c r="AL8884" s="147" t="str">
        <f t="shared" si="1658"/>
        <v/>
      </c>
      <c r="AM8884" s="147" t="str">
        <f t="shared" si="1659"/>
        <v/>
      </c>
      <c r="AN8884" s="147" t="str">
        <f t="shared" si="1660"/>
        <v/>
      </c>
      <c r="AO8884" s="118"/>
    </row>
    <row r="8885" spans="1:41">
      <c r="A8885" s="118"/>
      <c r="B8885" s="118"/>
      <c r="C8885" s="118"/>
      <c r="D8885" s="118"/>
      <c r="E8885" s="118"/>
      <c r="F8885" s="118"/>
      <c r="G8885" s="118"/>
      <c r="H8885" s="118"/>
      <c r="I8885" s="118"/>
      <c r="J8885" s="118"/>
      <c r="K8885" s="118"/>
      <c r="L8885" s="118"/>
      <c r="M8885" s="118"/>
      <c r="N8885" s="118"/>
      <c r="O8885" s="143" t="str">
        <f>IF(H8885="","",(S8885/S8885)&amp;":"&amp;ROUND(AH8885/S8885,2))</f>
        <v/>
      </c>
      <c r="P8885" s="118"/>
      <c r="Q8885" s="118"/>
      <c r="R8885" s="143" t="str">
        <f>IF(H8885="","",(S8885/S8885)&amp;":"&amp;ROUND(AI8885/S8885,2))</f>
        <v/>
      </c>
      <c r="S8885" s="144" t="str">
        <f t="shared" si="1661"/>
        <v/>
      </c>
      <c r="T8885" s="145" t="str">
        <f t="shared" si="1662"/>
        <v/>
      </c>
      <c r="U8885" s="118"/>
      <c r="V8885" s="145" t="str">
        <f t="shared" si="1663"/>
        <v/>
      </c>
      <c r="W8885" s="144" t="str">
        <f t="shared" si="1664"/>
        <v/>
      </c>
      <c r="X8885" s="146" t="str">
        <f>IF(C8885="","",IF(OR(C8885="Trade",C8885="Multi Position"),(X8884+V8885),IF(C8885="Deposit",(X8884+AE8885),IF(C8885="Withdrawal",(X8884-AE8885)))))</f>
        <v/>
      </c>
      <c r="Y8885" s="145" t="str">
        <f t="shared" si="1665"/>
        <v/>
      </c>
      <c r="Z8885" s="118"/>
      <c r="AA8885" s="118"/>
      <c r="AB8885" s="118"/>
      <c r="AC8885" s="118"/>
      <c r="AD8885" s="118"/>
      <c r="AE8885" s="139"/>
      <c r="AF8885" s="118"/>
      <c r="AG8885" s="118"/>
      <c r="AH8885" s="147" t="str">
        <f t="shared" si="1666"/>
        <v/>
      </c>
      <c r="AI8885" s="147" t="str">
        <f t="shared" si="1667"/>
        <v/>
      </c>
      <c r="AJ8885" s="148" t="str">
        <f t="shared" si="1656"/>
        <v/>
      </c>
      <c r="AK8885" s="148" t="str">
        <f t="shared" si="1657"/>
        <v/>
      </c>
      <c r="AL8885" s="147" t="str">
        <f t="shared" si="1658"/>
        <v/>
      </c>
      <c r="AM8885" s="147" t="str">
        <f t="shared" si="1659"/>
        <v/>
      </c>
      <c r="AN8885" s="147" t="str">
        <f t="shared" si="1660"/>
        <v/>
      </c>
      <c r="AO8885" s="118"/>
    </row>
    <row r="8886" spans="1:41">
      <c r="A8886" s="118"/>
      <c r="B8886" s="118"/>
      <c r="C8886" s="118"/>
      <c r="D8886" s="118"/>
      <c r="E8886" s="118"/>
      <c r="F8886" s="118"/>
      <c r="G8886" s="118"/>
      <c r="H8886" s="118"/>
      <c r="I8886" s="118"/>
      <c r="J8886" s="118"/>
      <c r="K8886" s="118"/>
      <c r="L8886" s="118"/>
      <c r="M8886" s="118"/>
      <c r="N8886" s="118"/>
      <c r="O8886" s="143" t="str">
        <f>IF(H8886="","",(S8886/S8886)&amp;":"&amp;ROUND(AH8886/S8886,2))</f>
        <v/>
      </c>
      <c r="P8886" s="118"/>
      <c r="Q8886" s="118"/>
      <c r="R8886" s="143" t="str">
        <f>IF(H8886="","",(S8886/S8886)&amp;":"&amp;ROUND(AI8886/S8886,2))</f>
        <v/>
      </c>
      <c r="S8886" s="144" t="str">
        <f t="shared" si="1661"/>
        <v/>
      </c>
      <c r="T8886" s="145" t="str">
        <f t="shared" si="1662"/>
        <v/>
      </c>
      <c r="U8886" s="118"/>
      <c r="V8886" s="145" t="str">
        <f t="shared" si="1663"/>
        <v/>
      </c>
      <c r="W8886" s="144" t="str">
        <f t="shared" si="1664"/>
        <v/>
      </c>
      <c r="X8886" s="146" t="str">
        <f>IF(C8886="","",IF(OR(C8886="Trade",C8886="Multi Position"),(X8885+V8886),IF(C8886="Deposit",(X8885+AE8886),IF(C8886="Withdrawal",(X8885-AE8886)))))</f>
        <v/>
      </c>
      <c r="Y8886" s="145" t="str">
        <f t="shared" si="1665"/>
        <v/>
      </c>
      <c r="Z8886" s="118"/>
      <c r="AA8886" s="118"/>
      <c r="AB8886" s="118"/>
      <c r="AC8886" s="118"/>
      <c r="AD8886" s="118"/>
      <c r="AE8886" s="139"/>
      <c r="AF8886" s="118"/>
      <c r="AG8886" s="118"/>
      <c r="AH8886" s="147" t="str">
        <f t="shared" si="1666"/>
        <v/>
      </c>
      <c r="AI8886" s="147" t="str">
        <f t="shared" si="1667"/>
        <v/>
      </c>
      <c r="AJ8886" s="148" t="str">
        <f t="shared" si="1656"/>
        <v/>
      </c>
      <c r="AK8886" s="148" t="str">
        <f t="shared" si="1657"/>
        <v/>
      </c>
      <c r="AL8886" s="147" t="str">
        <f t="shared" si="1658"/>
        <v/>
      </c>
      <c r="AM8886" s="147" t="str">
        <f t="shared" si="1659"/>
        <v/>
      </c>
      <c r="AN8886" s="147" t="str">
        <f t="shared" si="1660"/>
        <v/>
      </c>
      <c r="AO8886" s="118"/>
    </row>
    <row r="8887" spans="1:41">
      <c r="A8887" s="118"/>
      <c r="B8887" s="118"/>
      <c r="C8887" s="118"/>
      <c r="D8887" s="118"/>
      <c r="E8887" s="118"/>
      <c r="F8887" s="118"/>
      <c r="G8887" s="118"/>
      <c r="H8887" s="118"/>
      <c r="I8887" s="118"/>
      <c r="J8887" s="118"/>
      <c r="K8887" s="118"/>
      <c r="L8887" s="118"/>
      <c r="M8887" s="118"/>
      <c r="N8887" s="118"/>
      <c r="O8887" s="143" t="str">
        <f>IF(H8887="","",(S8887/S8887)&amp;":"&amp;ROUND(AH8887/S8887,2))</f>
        <v/>
      </c>
      <c r="P8887" s="118"/>
      <c r="Q8887" s="118"/>
      <c r="R8887" s="143" t="str">
        <f>IF(H8887="","",(S8887/S8887)&amp;":"&amp;ROUND(AI8887/S8887,2))</f>
        <v/>
      </c>
      <c r="S8887" s="144" t="str">
        <f t="shared" si="1661"/>
        <v/>
      </c>
      <c r="T8887" s="145" t="str">
        <f t="shared" si="1662"/>
        <v/>
      </c>
      <c r="U8887" s="118"/>
      <c r="V8887" s="145" t="str">
        <f t="shared" si="1663"/>
        <v/>
      </c>
      <c r="W8887" s="144" t="str">
        <f t="shared" si="1664"/>
        <v/>
      </c>
      <c r="X8887" s="146" t="str">
        <f>IF(C8887="","",IF(OR(C8887="Trade",C8887="Multi Position"),(X8886+V8887),IF(C8887="Deposit",(X8886+AE8887),IF(C8887="Withdrawal",(X8886-AE8887)))))</f>
        <v/>
      </c>
      <c r="Y8887" s="145" t="str">
        <f t="shared" si="1665"/>
        <v/>
      </c>
      <c r="Z8887" s="118"/>
      <c r="AA8887" s="118"/>
      <c r="AB8887" s="118"/>
      <c r="AC8887" s="118"/>
      <c r="AD8887" s="118"/>
      <c r="AE8887" s="139"/>
      <c r="AF8887" s="118"/>
      <c r="AG8887" s="118"/>
      <c r="AH8887" s="147" t="str">
        <f t="shared" si="1666"/>
        <v/>
      </c>
      <c r="AI8887" s="147" t="str">
        <f t="shared" si="1667"/>
        <v/>
      </c>
      <c r="AJ8887" s="148" t="str">
        <f t="shared" si="1656"/>
        <v/>
      </c>
      <c r="AK8887" s="148" t="str">
        <f t="shared" si="1657"/>
        <v/>
      </c>
      <c r="AL8887" s="147" t="str">
        <f t="shared" si="1658"/>
        <v/>
      </c>
      <c r="AM8887" s="147" t="str">
        <f t="shared" si="1659"/>
        <v/>
      </c>
      <c r="AN8887" s="147" t="str">
        <f t="shared" si="1660"/>
        <v/>
      </c>
      <c r="AO8887" s="118"/>
    </row>
    <row r="8888" spans="1:41">
      <c r="A8888" s="118"/>
      <c r="B8888" s="118"/>
      <c r="C8888" s="118"/>
      <c r="D8888" s="118"/>
      <c r="E8888" s="118"/>
      <c r="F8888" s="118"/>
      <c r="G8888" s="118"/>
      <c r="H8888" s="118"/>
      <c r="I8888" s="118"/>
      <c r="J8888" s="118"/>
      <c r="K8888" s="118"/>
      <c r="L8888" s="118"/>
      <c r="M8888" s="118"/>
      <c r="N8888" s="118"/>
      <c r="O8888" s="143" t="str">
        <f>IF(H8888="","",(S8888/S8888)&amp;":"&amp;ROUND(AH8888/S8888,2))</f>
        <v/>
      </c>
      <c r="P8888" s="118"/>
      <c r="Q8888" s="118"/>
      <c r="R8888" s="143" t="str">
        <f>IF(H8888="","",(S8888/S8888)&amp;":"&amp;ROUND(AI8888/S8888,2))</f>
        <v/>
      </c>
      <c r="S8888" s="144" t="str">
        <f t="shared" si="1661"/>
        <v/>
      </c>
      <c r="T8888" s="145" t="str">
        <f t="shared" si="1662"/>
        <v/>
      </c>
      <c r="U8888" s="118"/>
      <c r="V8888" s="145" t="str">
        <f t="shared" si="1663"/>
        <v/>
      </c>
      <c r="W8888" s="144" t="str">
        <f t="shared" si="1664"/>
        <v/>
      </c>
      <c r="X8888" s="146" t="str">
        <f>IF(C8888="","",IF(OR(C8888="Trade",C8888="Multi Position"),(X8887+V8888),IF(C8888="Deposit",(X8887+AE8888),IF(C8888="Withdrawal",(X8887-AE8888)))))</f>
        <v/>
      </c>
      <c r="Y8888" s="145" t="str">
        <f t="shared" si="1665"/>
        <v/>
      </c>
      <c r="Z8888" s="118"/>
      <c r="AA8888" s="118"/>
      <c r="AB8888" s="118"/>
      <c r="AC8888" s="118"/>
      <c r="AD8888" s="118"/>
      <c r="AE8888" s="139"/>
      <c r="AF8888" s="118"/>
      <c r="AG8888" s="118"/>
      <c r="AH8888" s="147" t="str">
        <f t="shared" si="1666"/>
        <v/>
      </c>
      <c r="AI8888" s="147" t="str">
        <f t="shared" si="1667"/>
        <v/>
      </c>
      <c r="AJ8888" s="148" t="str">
        <f t="shared" si="1656"/>
        <v/>
      </c>
      <c r="AK8888" s="148" t="str">
        <f t="shared" si="1657"/>
        <v/>
      </c>
      <c r="AL8888" s="147" t="str">
        <f t="shared" si="1658"/>
        <v/>
      </c>
      <c r="AM8888" s="147" t="str">
        <f t="shared" si="1659"/>
        <v/>
      </c>
      <c r="AN8888" s="147" t="str">
        <f t="shared" si="1660"/>
        <v/>
      </c>
      <c r="AO8888" s="118"/>
    </row>
    <row r="8889" spans="1:41">
      <c r="A8889" s="118"/>
      <c r="B8889" s="118"/>
      <c r="C8889" s="118"/>
      <c r="D8889" s="118"/>
      <c r="E8889" s="118"/>
      <c r="F8889" s="118"/>
      <c r="G8889" s="118"/>
      <c r="H8889" s="118"/>
      <c r="I8889" s="118"/>
      <c r="J8889" s="118"/>
      <c r="K8889" s="118"/>
      <c r="L8889" s="118"/>
      <c r="M8889" s="118"/>
      <c r="N8889" s="118"/>
      <c r="O8889" s="143" t="str">
        <f>IF(H8889="","",(S8889/S8889)&amp;":"&amp;ROUND(AH8889/S8889,2))</f>
        <v/>
      </c>
      <c r="P8889" s="118"/>
      <c r="Q8889" s="118"/>
      <c r="R8889" s="143" t="str">
        <f>IF(H8889="","",(S8889/S8889)&amp;":"&amp;ROUND(AI8889/S8889,2))</f>
        <v/>
      </c>
      <c r="S8889" s="144" t="str">
        <f t="shared" si="1661"/>
        <v/>
      </c>
      <c r="T8889" s="145" t="str">
        <f t="shared" si="1662"/>
        <v/>
      </c>
      <c r="U8889" s="118"/>
      <c r="V8889" s="145" t="str">
        <f t="shared" si="1663"/>
        <v/>
      </c>
      <c r="W8889" s="144" t="str">
        <f t="shared" si="1664"/>
        <v/>
      </c>
      <c r="X8889" s="146" t="str">
        <f>IF(C8889="","",IF(OR(C8889="Trade",C8889="Multi Position"),(X8888+V8889),IF(C8889="Deposit",(X8888+AE8889),IF(C8889="Withdrawal",(X8888-AE8889)))))</f>
        <v/>
      </c>
      <c r="Y8889" s="145" t="str">
        <f t="shared" si="1665"/>
        <v/>
      </c>
      <c r="Z8889" s="118"/>
      <c r="AA8889" s="118"/>
      <c r="AB8889" s="118"/>
      <c r="AC8889" s="118"/>
      <c r="AD8889" s="118"/>
      <c r="AE8889" s="139"/>
      <c r="AF8889" s="118"/>
      <c r="AG8889" s="118"/>
      <c r="AH8889" s="147" t="str">
        <f t="shared" si="1666"/>
        <v/>
      </c>
      <c r="AI8889" s="147" t="str">
        <f t="shared" si="1667"/>
        <v/>
      </c>
      <c r="AJ8889" s="148" t="str">
        <f t="shared" si="1656"/>
        <v/>
      </c>
      <c r="AK8889" s="148" t="str">
        <f t="shared" si="1657"/>
        <v/>
      </c>
      <c r="AL8889" s="147" t="str">
        <f t="shared" si="1658"/>
        <v/>
      </c>
      <c r="AM8889" s="147" t="str">
        <f t="shared" si="1659"/>
        <v/>
      </c>
      <c r="AN8889" s="147" t="str">
        <f t="shared" si="1660"/>
        <v/>
      </c>
      <c r="AO8889" s="118"/>
    </row>
    <row r="8890" spans="1:41">
      <c r="A8890" s="118"/>
      <c r="B8890" s="118"/>
      <c r="C8890" s="118"/>
      <c r="D8890" s="118"/>
      <c r="E8890" s="118"/>
      <c r="F8890" s="118"/>
      <c r="G8890" s="118"/>
      <c r="H8890" s="118"/>
      <c r="I8890" s="118"/>
      <c r="J8890" s="118"/>
      <c r="K8890" s="118"/>
      <c r="L8890" s="118"/>
      <c r="M8890" s="118"/>
      <c r="N8890" s="118"/>
      <c r="O8890" s="143" t="str">
        <f>IF(H8890="","",(S8890/S8890)&amp;":"&amp;ROUND(AH8890/S8890,2))</f>
        <v/>
      </c>
      <c r="P8890" s="118"/>
      <c r="Q8890" s="118"/>
      <c r="R8890" s="143" t="str">
        <f>IF(H8890="","",(S8890/S8890)&amp;":"&amp;ROUND(AI8890/S8890,2))</f>
        <v/>
      </c>
      <c r="S8890" s="144" t="str">
        <f t="shared" si="1661"/>
        <v/>
      </c>
      <c r="T8890" s="145" t="str">
        <f t="shared" si="1662"/>
        <v/>
      </c>
      <c r="U8890" s="118"/>
      <c r="V8890" s="145" t="str">
        <f t="shared" si="1663"/>
        <v/>
      </c>
      <c r="W8890" s="144" t="str">
        <f t="shared" si="1664"/>
        <v/>
      </c>
      <c r="X8890" s="146" t="str">
        <f>IF(C8890="","",IF(OR(C8890="Trade",C8890="Multi Position"),(X8889+V8890),IF(C8890="Deposit",(X8889+AE8890),IF(C8890="Withdrawal",(X8889-AE8890)))))</f>
        <v/>
      </c>
      <c r="Y8890" s="145" t="str">
        <f t="shared" si="1665"/>
        <v/>
      </c>
      <c r="Z8890" s="118"/>
      <c r="AA8890" s="118"/>
      <c r="AB8890" s="118"/>
      <c r="AC8890" s="118"/>
      <c r="AD8890" s="118"/>
      <c r="AE8890" s="139"/>
      <c r="AF8890" s="118"/>
      <c r="AG8890" s="118"/>
      <c r="AH8890" s="147" t="str">
        <f t="shared" si="1666"/>
        <v/>
      </c>
      <c r="AI8890" s="147" t="str">
        <f t="shared" si="1667"/>
        <v/>
      </c>
      <c r="AJ8890" s="148" t="str">
        <f t="shared" si="1656"/>
        <v/>
      </c>
      <c r="AK8890" s="148" t="str">
        <f t="shared" si="1657"/>
        <v/>
      </c>
      <c r="AL8890" s="147" t="str">
        <f t="shared" si="1658"/>
        <v/>
      </c>
      <c r="AM8890" s="147" t="str">
        <f t="shared" si="1659"/>
        <v/>
      </c>
      <c r="AN8890" s="147" t="str">
        <f t="shared" si="1660"/>
        <v/>
      </c>
      <c r="AO8890" s="118"/>
    </row>
    <row r="8891" spans="1:41">
      <c r="A8891" s="118"/>
      <c r="B8891" s="118"/>
      <c r="C8891" s="118"/>
      <c r="D8891" s="118"/>
      <c r="E8891" s="118"/>
      <c r="F8891" s="118"/>
      <c r="G8891" s="118"/>
      <c r="H8891" s="118"/>
      <c r="I8891" s="118"/>
      <c r="J8891" s="118"/>
      <c r="K8891" s="118"/>
      <c r="L8891" s="118"/>
      <c r="M8891" s="118"/>
      <c r="N8891" s="118"/>
      <c r="O8891" s="143" t="str">
        <f>IF(H8891="","",(S8891/S8891)&amp;":"&amp;ROUND(AH8891/S8891,2))</f>
        <v/>
      </c>
      <c r="P8891" s="118"/>
      <c r="Q8891" s="118"/>
      <c r="R8891" s="143" t="str">
        <f>IF(H8891="","",(S8891/S8891)&amp;":"&amp;ROUND(AI8891/S8891,2))</f>
        <v/>
      </c>
      <c r="S8891" s="144" t="str">
        <f t="shared" si="1661"/>
        <v/>
      </c>
      <c r="T8891" s="145" t="str">
        <f t="shared" si="1662"/>
        <v/>
      </c>
      <c r="U8891" s="118"/>
      <c r="V8891" s="145" t="str">
        <f t="shared" si="1663"/>
        <v/>
      </c>
      <c r="W8891" s="144" t="str">
        <f t="shared" si="1664"/>
        <v/>
      </c>
      <c r="X8891" s="146" t="str">
        <f>IF(C8891="","",IF(OR(C8891="Trade",C8891="Multi Position"),(X8890+V8891),IF(C8891="Deposit",(X8890+AE8891),IF(C8891="Withdrawal",(X8890-AE8891)))))</f>
        <v/>
      </c>
      <c r="Y8891" s="145" t="str">
        <f t="shared" si="1665"/>
        <v/>
      </c>
      <c r="Z8891" s="118"/>
      <c r="AA8891" s="118"/>
      <c r="AB8891" s="118"/>
      <c r="AC8891" s="118"/>
      <c r="AD8891" s="118"/>
      <c r="AE8891" s="139"/>
      <c r="AF8891" s="118"/>
      <c r="AG8891" s="118"/>
      <c r="AH8891" s="147" t="str">
        <f t="shared" si="1666"/>
        <v/>
      </c>
      <c r="AI8891" s="147" t="str">
        <f t="shared" si="1667"/>
        <v/>
      </c>
      <c r="AJ8891" s="148" t="str">
        <f t="shared" si="1656"/>
        <v/>
      </c>
      <c r="AK8891" s="148" t="str">
        <f t="shared" si="1657"/>
        <v/>
      </c>
      <c r="AL8891" s="147" t="str">
        <f t="shared" si="1658"/>
        <v/>
      </c>
      <c r="AM8891" s="147" t="str">
        <f t="shared" si="1659"/>
        <v/>
      </c>
      <c r="AN8891" s="147" t="str">
        <f t="shared" si="1660"/>
        <v/>
      </c>
      <c r="AO8891" s="118"/>
    </row>
    <row r="8892" spans="1:41">
      <c r="A8892" s="118"/>
      <c r="B8892" s="118"/>
      <c r="C8892" s="118"/>
      <c r="D8892" s="118"/>
      <c r="E8892" s="118"/>
      <c r="F8892" s="118"/>
      <c r="G8892" s="118"/>
      <c r="H8892" s="118"/>
      <c r="I8892" s="118"/>
      <c r="J8892" s="118"/>
      <c r="K8892" s="118"/>
      <c r="L8892" s="118"/>
      <c r="M8892" s="118"/>
      <c r="N8892" s="118"/>
      <c r="O8892" s="143" t="str">
        <f>IF(H8892="","",(S8892/S8892)&amp;":"&amp;ROUND(AH8892/S8892,2))</f>
        <v/>
      </c>
      <c r="P8892" s="118"/>
      <c r="Q8892" s="118"/>
      <c r="R8892" s="143" t="str">
        <f>IF(H8892="","",(S8892/S8892)&amp;":"&amp;ROUND(AI8892/S8892,2))</f>
        <v/>
      </c>
      <c r="S8892" s="144" t="str">
        <f t="shared" si="1661"/>
        <v/>
      </c>
      <c r="T8892" s="145" t="str">
        <f t="shared" si="1662"/>
        <v/>
      </c>
      <c r="U8892" s="118"/>
      <c r="V8892" s="145" t="str">
        <f t="shared" si="1663"/>
        <v/>
      </c>
      <c r="W8892" s="144" t="str">
        <f t="shared" si="1664"/>
        <v/>
      </c>
      <c r="X8892" s="146" t="str">
        <f>IF(C8892="","",IF(OR(C8892="Trade",C8892="Multi Position"),(X8891+V8892),IF(C8892="Deposit",(X8891+AE8892),IF(C8892="Withdrawal",(X8891-AE8892)))))</f>
        <v/>
      </c>
      <c r="Y8892" s="145" t="str">
        <f t="shared" si="1665"/>
        <v/>
      </c>
      <c r="Z8892" s="118"/>
      <c r="AA8892" s="118"/>
      <c r="AB8892" s="118"/>
      <c r="AC8892" s="118"/>
      <c r="AD8892" s="118"/>
      <c r="AE8892" s="139"/>
      <c r="AF8892" s="118"/>
      <c r="AG8892" s="118"/>
      <c r="AH8892" s="147" t="str">
        <f t="shared" si="1666"/>
        <v/>
      </c>
      <c r="AI8892" s="147" t="str">
        <f t="shared" si="1667"/>
        <v/>
      </c>
      <c r="AJ8892" s="148" t="str">
        <f t="shared" si="1656"/>
        <v/>
      </c>
      <c r="AK8892" s="148" t="str">
        <f t="shared" si="1657"/>
        <v/>
      </c>
      <c r="AL8892" s="147" t="str">
        <f t="shared" si="1658"/>
        <v/>
      </c>
      <c r="AM8892" s="147" t="str">
        <f t="shared" si="1659"/>
        <v/>
      </c>
      <c r="AN8892" s="147" t="str">
        <f t="shared" si="1660"/>
        <v/>
      </c>
      <c r="AO8892" s="118"/>
    </row>
    <row r="8893" spans="1:41">
      <c r="A8893" s="118"/>
      <c r="B8893" s="118"/>
      <c r="C8893" s="118"/>
      <c r="D8893" s="118"/>
      <c r="E8893" s="118"/>
      <c r="F8893" s="118"/>
      <c r="G8893" s="118"/>
      <c r="H8893" s="118"/>
      <c r="I8893" s="118"/>
      <c r="J8893" s="118"/>
      <c r="K8893" s="118"/>
      <c r="L8893" s="118"/>
      <c r="M8893" s="118"/>
      <c r="N8893" s="118"/>
      <c r="O8893" s="143" t="str">
        <f>IF(H8893="","",(S8893/S8893)&amp;":"&amp;ROUND(AH8893/S8893,2))</f>
        <v/>
      </c>
      <c r="P8893" s="118"/>
      <c r="Q8893" s="118"/>
      <c r="R8893" s="143" t="str">
        <f>IF(H8893="","",(S8893/S8893)&amp;":"&amp;ROUND(AI8893/S8893,2))</f>
        <v/>
      </c>
      <c r="S8893" s="144" t="str">
        <f t="shared" si="1661"/>
        <v/>
      </c>
      <c r="T8893" s="145" t="str">
        <f t="shared" si="1662"/>
        <v/>
      </c>
      <c r="U8893" s="118"/>
      <c r="V8893" s="145" t="str">
        <f t="shared" si="1663"/>
        <v/>
      </c>
      <c r="W8893" s="144" t="str">
        <f t="shared" si="1664"/>
        <v/>
      </c>
      <c r="X8893" s="146" t="str">
        <f>IF(C8893="","",IF(OR(C8893="Trade",C8893="Multi Position"),(X8892+V8893),IF(C8893="Deposit",(X8892+AE8893),IF(C8893="Withdrawal",(X8892-AE8893)))))</f>
        <v/>
      </c>
      <c r="Y8893" s="145" t="str">
        <f t="shared" si="1665"/>
        <v/>
      </c>
      <c r="Z8893" s="118"/>
      <c r="AA8893" s="118"/>
      <c r="AB8893" s="118"/>
      <c r="AC8893" s="118"/>
      <c r="AD8893" s="118"/>
      <c r="AE8893" s="139"/>
      <c r="AF8893" s="118"/>
      <c r="AG8893" s="118"/>
      <c r="AH8893" s="147" t="str">
        <f t="shared" si="1666"/>
        <v/>
      </c>
      <c r="AI8893" s="147" t="str">
        <f t="shared" si="1667"/>
        <v/>
      </c>
      <c r="AJ8893" s="148" t="str">
        <f t="shared" si="1656"/>
        <v/>
      </c>
      <c r="AK8893" s="148" t="str">
        <f t="shared" si="1657"/>
        <v/>
      </c>
      <c r="AL8893" s="147" t="str">
        <f t="shared" si="1658"/>
        <v/>
      </c>
      <c r="AM8893" s="147" t="str">
        <f t="shared" si="1659"/>
        <v/>
      </c>
      <c r="AN8893" s="147" t="str">
        <f t="shared" si="1660"/>
        <v/>
      </c>
      <c r="AO8893" s="118"/>
    </row>
    <row r="8894" spans="1:41">
      <c r="A8894" s="118"/>
      <c r="B8894" s="118"/>
      <c r="C8894" s="118"/>
      <c r="D8894" s="118"/>
      <c r="E8894" s="118"/>
      <c r="F8894" s="118"/>
      <c r="G8894" s="118"/>
      <c r="H8894" s="118"/>
      <c r="I8894" s="118"/>
      <c r="J8894" s="118"/>
      <c r="K8894" s="118"/>
      <c r="L8894" s="118"/>
      <c r="M8894" s="118"/>
      <c r="N8894" s="118"/>
      <c r="O8894" s="143" t="str">
        <f>IF(H8894="","",(S8894/S8894)&amp;":"&amp;ROUND(AH8894/S8894,2))</f>
        <v/>
      </c>
      <c r="P8894" s="118"/>
      <c r="Q8894" s="118"/>
      <c r="R8894" s="143" t="str">
        <f>IF(H8894="","",(S8894/S8894)&amp;":"&amp;ROUND(AI8894/S8894,2))</f>
        <v/>
      </c>
      <c r="S8894" s="144" t="str">
        <f t="shared" si="1661"/>
        <v/>
      </c>
      <c r="T8894" s="145" t="str">
        <f t="shared" si="1662"/>
        <v/>
      </c>
      <c r="U8894" s="118"/>
      <c r="V8894" s="145" t="str">
        <f t="shared" si="1663"/>
        <v/>
      </c>
      <c r="W8894" s="144" t="str">
        <f t="shared" si="1664"/>
        <v/>
      </c>
      <c r="X8894" s="146" t="str">
        <f>IF(C8894="","",IF(OR(C8894="Trade",C8894="Multi Position"),(X8893+V8894),IF(C8894="Deposit",(X8893+AE8894),IF(C8894="Withdrawal",(X8893-AE8894)))))</f>
        <v/>
      </c>
      <c r="Y8894" s="145" t="str">
        <f t="shared" si="1665"/>
        <v/>
      </c>
      <c r="Z8894" s="118"/>
      <c r="AA8894" s="118"/>
      <c r="AB8894" s="118"/>
      <c r="AC8894" s="118"/>
      <c r="AD8894" s="118"/>
      <c r="AE8894" s="139"/>
      <c r="AF8894" s="118"/>
      <c r="AG8894" s="118"/>
      <c r="AH8894" s="147" t="str">
        <f t="shared" si="1666"/>
        <v/>
      </c>
      <c r="AI8894" s="147" t="str">
        <f t="shared" si="1667"/>
        <v/>
      </c>
      <c r="AJ8894" s="148" t="str">
        <f t="shared" si="1656"/>
        <v/>
      </c>
      <c r="AK8894" s="148" t="str">
        <f t="shared" si="1657"/>
        <v/>
      </c>
      <c r="AL8894" s="147" t="str">
        <f t="shared" si="1658"/>
        <v/>
      </c>
      <c r="AM8894" s="147" t="str">
        <f t="shared" si="1659"/>
        <v/>
      </c>
      <c r="AN8894" s="147" t="str">
        <f t="shared" si="1660"/>
        <v/>
      </c>
      <c r="AO8894" s="118"/>
    </row>
    <row r="8895" spans="1:41">
      <c r="A8895" s="118"/>
      <c r="B8895" s="118"/>
      <c r="C8895" s="118"/>
      <c r="D8895" s="118"/>
      <c r="E8895" s="118"/>
      <c r="F8895" s="118"/>
      <c r="G8895" s="118"/>
      <c r="H8895" s="118"/>
      <c r="I8895" s="118"/>
      <c r="J8895" s="118"/>
      <c r="K8895" s="118"/>
      <c r="L8895" s="118"/>
      <c r="M8895" s="118"/>
      <c r="N8895" s="118"/>
      <c r="O8895" s="143" t="str">
        <f>IF(H8895="","",(S8895/S8895)&amp;":"&amp;ROUND(AH8895/S8895,2))</f>
        <v/>
      </c>
      <c r="P8895" s="118"/>
      <c r="Q8895" s="118"/>
      <c r="R8895" s="143" t="str">
        <f>IF(H8895="","",(S8895/S8895)&amp;":"&amp;ROUND(AI8895/S8895,2))</f>
        <v/>
      </c>
      <c r="S8895" s="144" t="str">
        <f t="shared" si="1661"/>
        <v/>
      </c>
      <c r="T8895" s="145" t="str">
        <f t="shared" si="1662"/>
        <v/>
      </c>
      <c r="U8895" s="118"/>
      <c r="V8895" s="145" t="str">
        <f t="shared" si="1663"/>
        <v/>
      </c>
      <c r="W8895" s="144" t="str">
        <f t="shared" si="1664"/>
        <v/>
      </c>
      <c r="X8895" s="146" t="str">
        <f>IF(C8895="","",IF(OR(C8895="Trade",C8895="Multi Position"),(X8894+V8895),IF(C8895="Deposit",(X8894+AE8895),IF(C8895="Withdrawal",(X8894-AE8895)))))</f>
        <v/>
      </c>
      <c r="Y8895" s="145" t="str">
        <f t="shared" si="1665"/>
        <v/>
      </c>
      <c r="Z8895" s="118"/>
      <c r="AA8895" s="118"/>
      <c r="AB8895" s="118"/>
      <c r="AC8895" s="118"/>
      <c r="AD8895" s="118"/>
      <c r="AE8895" s="139"/>
      <c r="AF8895" s="118"/>
      <c r="AG8895" s="118"/>
      <c r="AH8895" s="147" t="str">
        <f t="shared" si="1666"/>
        <v/>
      </c>
      <c r="AI8895" s="147" t="str">
        <f t="shared" si="1667"/>
        <v/>
      </c>
      <c r="AJ8895" s="148" t="str">
        <f t="shared" si="1656"/>
        <v/>
      </c>
      <c r="AK8895" s="148" t="str">
        <f t="shared" si="1657"/>
        <v/>
      </c>
      <c r="AL8895" s="147" t="str">
        <f t="shared" si="1658"/>
        <v/>
      </c>
      <c r="AM8895" s="147" t="str">
        <f t="shared" si="1659"/>
        <v/>
      </c>
      <c r="AN8895" s="147" t="str">
        <f t="shared" si="1660"/>
        <v/>
      </c>
      <c r="AO8895" s="118"/>
    </row>
    <row r="8896" spans="1:41">
      <c r="A8896" s="118"/>
      <c r="B8896" s="118"/>
      <c r="C8896" s="118"/>
      <c r="D8896" s="118"/>
      <c r="E8896" s="118"/>
      <c r="F8896" s="118"/>
      <c r="G8896" s="118"/>
      <c r="H8896" s="118"/>
      <c r="I8896" s="118"/>
      <c r="J8896" s="118"/>
      <c r="K8896" s="118"/>
      <c r="L8896" s="118"/>
      <c r="M8896" s="118"/>
      <c r="N8896" s="118"/>
      <c r="O8896" s="143" t="str">
        <f>IF(H8896="","",(S8896/S8896)&amp;":"&amp;ROUND(AH8896/S8896,2))</f>
        <v/>
      </c>
      <c r="P8896" s="118"/>
      <c r="Q8896" s="118"/>
      <c r="R8896" s="143" t="str">
        <f>IF(H8896="","",(S8896/S8896)&amp;":"&amp;ROUND(AI8896/S8896,2))</f>
        <v/>
      </c>
      <c r="S8896" s="144" t="str">
        <f t="shared" si="1661"/>
        <v/>
      </c>
      <c r="T8896" s="145" t="str">
        <f t="shared" si="1662"/>
        <v/>
      </c>
      <c r="U8896" s="118"/>
      <c r="V8896" s="145" t="str">
        <f t="shared" si="1663"/>
        <v/>
      </c>
      <c r="W8896" s="144" t="str">
        <f t="shared" si="1664"/>
        <v/>
      </c>
      <c r="X8896" s="146" t="str">
        <f>IF(C8896="","",IF(OR(C8896="Trade",C8896="Multi Position"),(X8895+V8896),IF(C8896="Deposit",(X8895+AE8896),IF(C8896="Withdrawal",(X8895-AE8896)))))</f>
        <v/>
      </c>
      <c r="Y8896" s="145" t="str">
        <f t="shared" si="1665"/>
        <v/>
      </c>
      <c r="Z8896" s="118"/>
      <c r="AA8896" s="118"/>
      <c r="AB8896" s="118"/>
      <c r="AC8896" s="118"/>
      <c r="AD8896" s="118"/>
      <c r="AE8896" s="139"/>
      <c r="AF8896" s="118"/>
      <c r="AG8896" s="118"/>
      <c r="AH8896" s="147" t="str">
        <f t="shared" si="1666"/>
        <v/>
      </c>
      <c r="AI8896" s="147" t="str">
        <f t="shared" si="1667"/>
        <v/>
      </c>
      <c r="AJ8896" s="148" t="str">
        <f t="shared" si="1656"/>
        <v/>
      </c>
      <c r="AK8896" s="148" t="str">
        <f t="shared" si="1657"/>
        <v/>
      </c>
      <c r="AL8896" s="147" t="str">
        <f t="shared" si="1658"/>
        <v/>
      </c>
      <c r="AM8896" s="147" t="str">
        <f t="shared" si="1659"/>
        <v/>
      </c>
      <c r="AN8896" s="147" t="str">
        <f t="shared" si="1660"/>
        <v/>
      </c>
      <c r="AO8896" s="118"/>
    </row>
    <row r="8897" spans="1:41">
      <c r="A8897" s="118"/>
      <c r="B8897" s="118"/>
      <c r="C8897" s="118"/>
      <c r="D8897" s="118"/>
      <c r="E8897" s="118"/>
      <c r="F8897" s="118"/>
      <c r="G8897" s="118"/>
      <c r="H8897" s="118"/>
      <c r="I8897" s="118"/>
      <c r="J8897" s="118"/>
      <c r="K8897" s="118"/>
      <c r="L8897" s="118"/>
      <c r="M8897" s="118"/>
      <c r="N8897" s="118"/>
      <c r="O8897" s="143" t="str">
        <f>IF(H8897="","",(S8897/S8897)&amp;":"&amp;ROUND(AH8897/S8897,2))</f>
        <v/>
      </c>
      <c r="P8897" s="118"/>
      <c r="Q8897" s="118"/>
      <c r="R8897" s="143" t="str">
        <f>IF(H8897="","",(S8897/S8897)&amp;":"&amp;ROUND(AI8897/S8897,2))</f>
        <v/>
      </c>
      <c r="S8897" s="144" t="str">
        <f t="shared" si="1661"/>
        <v/>
      </c>
      <c r="T8897" s="145" t="str">
        <f t="shared" si="1662"/>
        <v/>
      </c>
      <c r="U8897" s="118"/>
      <c r="V8897" s="145" t="str">
        <f t="shared" si="1663"/>
        <v/>
      </c>
      <c r="W8897" s="144" t="str">
        <f t="shared" si="1664"/>
        <v/>
      </c>
      <c r="X8897" s="146" t="str">
        <f>IF(C8897="","",IF(OR(C8897="Trade",C8897="Multi Position"),(X8896+V8897),IF(C8897="Deposit",(X8896+AE8897),IF(C8897="Withdrawal",(X8896-AE8897)))))</f>
        <v/>
      </c>
      <c r="Y8897" s="145" t="str">
        <f t="shared" si="1665"/>
        <v/>
      </c>
      <c r="Z8897" s="118"/>
      <c r="AA8897" s="118"/>
      <c r="AB8897" s="118"/>
      <c r="AC8897" s="118"/>
      <c r="AD8897" s="118"/>
      <c r="AE8897" s="139"/>
      <c r="AF8897" s="118"/>
      <c r="AG8897" s="118"/>
      <c r="AH8897" s="147" t="str">
        <f t="shared" si="1666"/>
        <v/>
      </c>
      <c r="AI8897" s="147" t="str">
        <f t="shared" si="1667"/>
        <v/>
      </c>
      <c r="AJ8897" s="148" t="str">
        <f t="shared" si="1656"/>
        <v/>
      </c>
      <c r="AK8897" s="148" t="str">
        <f t="shared" si="1657"/>
        <v/>
      </c>
      <c r="AL8897" s="147" t="str">
        <f t="shared" si="1658"/>
        <v/>
      </c>
      <c r="AM8897" s="147" t="str">
        <f t="shared" si="1659"/>
        <v/>
      </c>
      <c r="AN8897" s="147" t="str">
        <f t="shared" si="1660"/>
        <v/>
      </c>
      <c r="AO8897" s="118"/>
    </row>
    <row r="8898" spans="1:41">
      <c r="A8898" s="118"/>
      <c r="B8898" s="118"/>
      <c r="C8898" s="118"/>
      <c r="D8898" s="118"/>
      <c r="E8898" s="118"/>
      <c r="F8898" s="118"/>
      <c r="G8898" s="118"/>
      <c r="H8898" s="118"/>
      <c r="I8898" s="118"/>
      <c r="J8898" s="118"/>
      <c r="K8898" s="118"/>
      <c r="L8898" s="118"/>
      <c r="M8898" s="118"/>
      <c r="N8898" s="118"/>
      <c r="O8898" s="143" t="str">
        <f>IF(H8898="","",(S8898/S8898)&amp;":"&amp;ROUND(AH8898/S8898,2))</f>
        <v/>
      </c>
      <c r="P8898" s="118"/>
      <c r="Q8898" s="118"/>
      <c r="R8898" s="143" t="str">
        <f>IF(H8898="","",(S8898/S8898)&amp;":"&amp;ROUND(AI8898/S8898,2))</f>
        <v/>
      </c>
      <c r="S8898" s="144" t="str">
        <f t="shared" si="1661"/>
        <v/>
      </c>
      <c r="T8898" s="145" t="str">
        <f t="shared" si="1662"/>
        <v/>
      </c>
      <c r="U8898" s="118"/>
      <c r="V8898" s="145" t="str">
        <f t="shared" si="1663"/>
        <v/>
      </c>
      <c r="W8898" s="144" t="str">
        <f t="shared" si="1664"/>
        <v/>
      </c>
      <c r="X8898" s="146" t="str">
        <f>IF(C8898="","",IF(OR(C8898="Trade",C8898="Multi Position"),(X8897+V8898),IF(C8898="Deposit",(X8897+AE8898),IF(C8898="Withdrawal",(X8897-AE8898)))))</f>
        <v/>
      </c>
      <c r="Y8898" s="145" t="str">
        <f t="shared" si="1665"/>
        <v/>
      </c>
      <c r="Z8898" s="118"/>
      <c r="AA8898" s="118"/>
      <c r="AB8898" s="118"/>
      <c r="AC8898" s="118"/>
      <c r="AD8898" s="118"/>
      <c r="AE8898" s="139"/>
      <c r="AF8898" s="118"/>
      <c r="AG8898" s="118"/>
      <c r="AH8898" s="147" t="str">
        <f t="shared" si="1666"/>
        <v/>
      </c>
      <c r="AI8898" s="147" t="str">
        <f t="shared" si="1667"/>
        <v/>
      </c>
      <c r="AJ8898" s="148" t="str">
        <f t="shared" si="1656"/>
        <v/>
      </c>
      <c r="AK8898" s="148" t="str">
        <f t="shared" si="1657"/>
        <v/>
      </c>
      <c r="AL8898" s="147" t="str">
        <f t="shared" si="1658"/>
        <v/>
      </c>
      <c r="AM8898" s="147" t="str">
        <f t="shared" si="1659"/>
        <v/>
      </c>
      <c r="AN8898" s="147" t="str">
        <f t="shared" si="1660"/>
        <v/>
      </c>
      <c r="AO8898" s="118"/>
    </row>
    <row r="8899" spans="1:41">
      <c r="A8899" s="118"/>
      <c r="B8899" s="118"/>
      <c r="C8899" s="118"/>
      <c r="D8899" s="118"/>
      <c r="E8899" s="118"/>
      <c r="F8899" s="118"/>
      <c r="G8899" s="118"/>
      <c r="H8899" s="118"/>
      <c r="I8899" s="118"/>
      <c r="J8899" s="118"/>
      <c r="K8899" s="118"/>
      <c r="L8899" s="118"/>
      <c r="M8899" s="118"/>
      <c r="N8899" s="118"/>
      <c r="O8899" s="143" t="str">
        <f>IF(H8899="","",(S8899/S8899)&amp;":"&amp;ROUND(AH8899/S8899,2))</f>
        <v/>
      </c>
      <c r="P8899" s="118"/>
      <c r="Q8899" s="118"/>
      <c r="R8899" s="143" t="str">
        <f>IF(H8899="","",(S8899/S8899)&amp;":"&amp;ROUND(AI8899/S8899,2))</f>
        <v/>
      </c>
      <c r="S8899" s="144" t="str">
        <f t="shared" si="1661"/>
        <v/>
      </c>
      <c r="T8899" s="145" t="str">
        <f t="shared" si="1662"/>
        <v/>
      </c>
      <c r="U8899" s="118"/>
      <c r="V8899" s="145" t="str">
        <f t="shared" si="1663"/>
        <v/>
      </c>
      <c r="W8899" s="144" t="str">
        <f t="shared" si="1664"/>
        <v/>
      </c>
      <c r="X8899" s="146" t="str">
        <f>IF(C8899="","",IF(OR(C8899="Trade",C8899="Multi Position"),(X8898+V8899),IF(C8899="Deposit",(X8898+AE8899),IF(C8899="Withdrawal",(X8898-AE8899)))))</f>
        <v/>
      </c>
      <c r="Y8899" s="145" t="str">
        <f t="shared" si="1665"/>
        <v/>
      </c>
      <c r="Z8899" s="118"/>
      <c r="AA8899" s="118"/>
      <c r="AB8899" s="118"/>
      <c r="AC8899" s="118"/>
      <c r="AD8899" s="118"/>
      <c r="AE8899" s="139"/>
      <c r="AF8899" s="118"/>
      <c r="AG8899" s="118"/>
      <c r="AH8899" s="147" t="str">
        <f t="shared" si="1666"/>
        <v/>
      </c>
      <c r="AI8899" s="147" t="str">
        <f t="shared" si="1667"/>
        <v/>
      </c>
      <c r="AJ8899" s="148" t="str">
        <f t="shared" si="1656"/>
        <v/>
      </c>
      <c r="AK8899" s="148" t="str">
        <f t="shared" si="1657"/>
        <v/>
      </c>
      <c r="AL8899" s="147" t="str">
        <f t="shared" si="1658"/>
        <v/>
      </c>
      <c r="AM8899" s="147" t="str">
        <f t="shared" si="1659"/>
        <v/>
      </c>
      <c r="AN8899" s="147" t="str">
        <f t="shared" si="1660"/>
        <v/>
      </c>
      <c r="AO8899" s="118"/>
    </row>
    <row r="8900" spans="1:41">
      <c r="A8900" s="118"/>
      <c r="B8900" s="118"/>
      <c r="C8900" s="118"/>
      <c r="D8900" s="118"/>
      <c r="E8900" s="118"/>
      <c r="F8900" s="118"/>
      <c r="G8900" s="118"/>
      <c r="H8900" s="118"/>
      <c r="I8900" s="118"/>
      <c r="J8900" s="118"/>
      <c r="K8900" s="118"/>
      <c r="L8900" s="118"/>
      <c r="M8900" s="118"/>
      <c r="N8900" s="118"/>
      <c r="O8900" s="143" t="str">
        <f>IF(H8900="","",(S8900/S8900)&amp;":"&amp;ROUND(AH8900/S8900,2))</f>
        <v/>
      </c>
      <c r="P8900" s="118"/>
      <c r="Q8900" s="118"/>
      <c r="R8900" s="143" t="str">
        <f>IF(H8900="","",(S8900/S8900)&amp;":"&amp;ROUND(AI8900/S8900,2))</f>
        <v/>
      </c>
      <c r="S8900" s="144" t="str">
        <f t="shared" si="1661"/>
        <v/>
      </c>
      <c r="T8900" s="145" t="str">
        <f t="shared" si="1662"/>
        <v/>
      </c>
      <c r="U8900" s="118"/>
      <c r="V8900" s="145" t="str">
        <f t="shared" si="1663"/>
        <v/>
      </c>
      <c r="W8900" s="144" t="str">
        <f t="shared" si="1664"/>
        <v/>
      </c>
      <c r="X8900" s="146" t="str">
        <f>IF(C8900="","",IF(OR(C8900="Trade",C8900="Multi Position"),(X8899+V8900),IF(C8900="Deposit",(X8899+AE8900),IF(C8900="Withdrawal",(X8899-AE8900)))))</f>
        <v/>
      </c>
      <c r="Y8900" s="145" t="str">
        <f t="shared" si="1665"/>
        <v/>
      </c>
      <c r="Z8900" s="118"/>
      <c r="AA8900" s="118"/>
      <c r="AB8900" s="118"/>
      <c r="AC8900" s="118"/>
      <c r="AD8900" s="118"/>
      <c r="AE8900" s="139"/>
      <c r="AF8900" s="118"/>
      <c r="AG8900" s="118"/>
      <c r="AH8900" s="147" t="str">
        <f t="shared" si="1666"/>
        <v/>
      </c>
      <c r="AI8900" s="147" t="str">
        <f t="shared" si="1667"/>
        <v/>
      </c>
      <c r="AJ8900" s="148" t="str">
        <f t="shared" si="1656"/>
        <v/>
      </c>
      <c r="AK8900" s="148" t="str">
        <f t="shared" si="1657"/>
        <v/>
      </c>
      <c r="AL8900" s="147" t="str">
        <f t="shared" si="1658"/>
        <v/>
      </c>
      <c r="AM8900" s="147" t="str">
        <f t="shared" si="1659"/>
        <v/>
      </c>
      <c r="AN8900" s="147" t="str">
        <f t="shared" si="1660"/>
        <v/>
      </c>
      <c r="AO8900" s="118"/>
    </row>
    <row r="8901" spans="1:41">
      <c r="A8901" s="118"/>
      <c r="B8901" s="118"/>
      <c r="C8901" s="118"/>
      <c r="D8901" s="118"/>
      <c r="E8901" s="118"/>
      <c r="F8901" s="118"/>
      <c r="G8901" s="118"/>
      <c r="H8901" s="118"/>
      <c r="I8901" s="118"/>
      <c r="J8901" s="118"/>
      <c r="K8901" s="118"/>
      <c r="L8901" s="118"/>
      <c r="M8901" s="118"/>
      <c r="N8901" s="118"/>
      <c r="O8901" s="143" t="str">
        <f>IF(H8901="","",(S8901/S8901)&amp;":"&amp;ROUND(AH8901/S8901,2))</f>
        <v/>
      </c>
      <c r="P8901" s="118"/>
      <c r="Q8901" s="118"/>
      <c r="R8901" s="143" t="str">
        <f>IF(H8901="","",(S8901/S8901)&amp;":"&amp;ROUND(AI8901/S8901,2))</f>
        <v/>
      </c>
      <c r="S8901" s="144" t="str">
        <f t="shared" si="1661"/>
        <v/>
      </c>
      <c r="T8901" s="145" t="str">
        <f t="shared" si="1662"/>
        <v/>
      </c>
      <c r="U8901" s="118"/>
      <c r="V8901" s="145" t="str">
        <f t="shared" si="1663"/>
        <v/>
      </c>
      <c r="W8901" s="144" t="str">
        <f t="shared" si="1664"/>
        <v/>
      </c>
      <c r="X8901" s="146" t="str">
        <f>IF(C8901="","",IF(OR(C8901="Trade",C8901="Multi Position"),(X8900+V8901),IF(C8901="Deposit",(X8900+AE8901),IF(C8901="Withdrawal",(X8900-AE8901)))))</f>
        <v/>
      </c>
      <c r="Y8901" s="145" t="str">
        <f t="shared" si="1665"/>
        <v/>
      </c>
      <c r="Z8901" s="118"/>
      <c r="AA8901" s="118"/>
      <c r="AB8901" s="118"/>
      <c r="AC8901" s="118"/>
      <c r="AD8901" s="118"/>
      <c r="AE8901" s="139"/>
      <c r="AF8901" s="118"/>
      <c r="AG8901" s="118"/>
      <c r="AH8901" s="147" t="str">
        <f t="shared" si="1666"/>
        <v/>
      </c>
      <c r="AI8901" s="147" t="str">
        <f t="shared" si="1667"/>
        <v/>
      </c>
      <c r="AJ8901" s="148" t="str">
        <f t="shared" si="1656"/>
        <v/>
      </c>
      <c r="AK8901" s="148" t="str">
        <f t="shared" si="1657"/>
        <v/>
      </c>
      <c r="AL8901" s="147" t="str">
        <f t="shared" si="1658"/>
        <v/>
      </c>
      <c r="AM8901" s="147" t="str">
        <f t="shared" si="1659"/>
        <v/>
      </c>
      <c r="AN8901" s="147" t="str">
        <f t="shared" si="1660"/>
        <v/>
      </c>
      <c r="AO8901" s="118"/>
    </row>
    <row r="8902" spans="1:41">
      <c r="A8902" s="118"/>
      <c r="B8902" s="118"/>
      <c r="C8902" s="118"/>
      <c r="D8902" s="118"/>
      <c r="E8902" s="118"/>
      <c r="F8902" s="118"/>
      <c r="G8902" s="118"/>
      <c r="H8902" s="118"/>
      <c r="I8902" s="118"/>
      <c r="J8902" s="118"/>
      <c r="K8902" s="118"/>
      <c r="L8902" s="118"/>
      <c r="M8902" s="118"/>
      <c r="N8902" s="118"/>
      <c r="O8902" s="143" t="str">
        <f>IF(H8902="","",(S8902/S8902)&amp;":"&amp;ROUND(AH8902/S8902,2))</f>
        <v/>
      </c>
      <c r="P8902" s="118"/>
      <c r="Q8902" s="118"/>
      <c r="R8902" s="143" t="str">
        <f>IF(H8902="","",(S8902/S8902)&amp;":"&amp;ROUND(AI8902/S8902,2))</f>
        <v/>
      </c>
      <c r="S8902" s="144" t="str">
        <f t="shared" si="1661"/>
        <v/>
      </c>
      <c r="T8902" s="145" t="str">
        <f t="shared" si="1662"/>
        <v/>
      </c>
      <c r="U8902" s="118"/>
      <c r="V8902" s="145" t="str">
        <f t="shared" si="1663"/>
        <v/>
      </c>
      <c r="W8902" s="144" t="str">
        <f t="shared" si="1664"/>
        <v/>
      </c>
      <c r="X8902" s="146" t="str">
        <f>IF(C8902="","",IF(OR(C8902="Trade",C8902="Multi Position"),(X8901+V8902),IF(C8902="Deposit",(X8901+AE8902),IF(C8902="Withdrawal",(X8901-AE8902)))))</f>
        <v/>
      </c>
      <c r="Y8902" s="145" t="str">
        <f t="shared" si="1665"/>
        <v/>
      </c>
      <c r="Z8902" s="118"/>
      <c r="AA8902" s="118"/>
      <c r="AB8902" s="118"/>
      <c r="AC8902" s="118"/>
      <c r="AD8902" s="118"/>
      <c r="AE8902" s="139"/>
      <c r="AF8902" s="118"/>
      <c r="AG8902" s="118"/>
      <c r="AH8902" s="147" t="str">
        <f t="shared" si="1666"/>
        <v/>
      </c>
      <c r="AI8902" s="147" t="str">
        <f t="shared" si="1667"/>
        <v/>
      </c>
      <c r="AJ8902" s="148" t="str">
        <f t="shared" si="1656"/>
        <v/>
      </c>
      <c r="AK8902" s="148" t="str">
        <f t="shared" si="1657"/>
        <v/>
      </c>
      <c r="AL8902" s="147" t="str">
        <f t="shared" si="1658"/>
        <v/>
      </c>
      <c r="AM8902" s="147" t="str">
        <f t="shared" si="1659"/>
        <v/>
      </c>
      <c r="AN8902" s="147" t="str">
        <f t="shared" si="1660"/>
        <v/>
      </c>
      <c r="AO8902" s="118"/>
    </row>
    <row r="8903" spans="1:41">
      <c r="A8903" s="118"/>
      <c r="B8903" s="118"/>
      <c r="C8903" s="118"/>
      <c r="D8903" s="118"/>
      <c r="E8903" s="118"/>
      <c r="F8903" s="118"/>
      <c r="G8903" s="118"/>
      <c r="H8903" s="118"/>
      <c r="I8903" s="118"/>
      <c r="J8903" s="118"/>
      <c r="K8903" s="118"/>
      <c r="L8903" s="118"/>
      <c r="M8903" s="118"/>
      <c r="N8903" s="118"/>
      <c r="O8903" s="143" t="str">
        <f>IF(H8903="","",(S8903/S8903)&amp;":"&amp;ROUND(AH8903/S8903,2))</f>
        <v/>
      </c>
      <c r="P8903" s="118"/>
      <c r="Q8903" s="118"/>
      <c r="R8903" s="143" t="str">
        <f>IF(H8903="","",(S8903/S8903)&amp;":"&amp;ROUND(AI8903/S8903,2))</f>
        <v/>
      </c>
      <c r="S8903" s="144" t="str">
        <f t="shared" si="1661"/>
        <v/>
      </c>
      <c r="T8903" s="145" t="str">
        <f t="shared" si="1662"/>
        <v/>
      </c>
      <c r="U8903" s="118"/>
      <c r="V8903" s="145" t="str">
        <f t="shared" si="1663"/>
        <v/>
      </c>
      <c r="W8903" s="144" t="str">
        <f t="shared" si="1664"/>
        <v/>
      </c>
      <c r="X8903" s="146" t="str">
        <f>IF(C8903="","",IF(OR(C8903="Trade",C8903="Multi Position"),(X8902+V8903),IF(C8903="Deposit",(X8902+AE8903),IF(C8903="Withdrawal",(X8902-AE8903)))))</f>
        <v/>
      </c>
      <c r="Y8903" s="145" t="str">
        <f t="shared" si="1665"/>
        <v/>
      </c>
      <c r="Z8903" s="118"/>
      <c r="AA8903" s="118"/>
      <c r="AB8903" s="118"/>
      <c r="AC8903" s="118"/>
      <c r="AD8903" s="118"/>
      <c r="AE8903" s="139"/>
      <c r="AF8903" s="118"/>
      <c r="AG8903" s="118"/>
      <c r="AH8903" s="147" t="str">
        <f t="shared" si="1666"/>
        <v/>
      </c>
      <c r="AI8903" s="147" t="str">
        <f t="shared" si="1667"/>
        <v/>
      </c>
      <c r="AJ8903" s="148" t="str">
        <f t="shared" si="1656"/>
        <v/>
      </c>
      <c r="AK8903" s="148" t="str">
        <f t="shared" si="1657"/>
        <v/>
      </c>
      <c r="AL8903" s="147" t="str">
        <f t="shared" si="1658"/>
        <v/>
      </c>
      <c r="AM8903" s="147" t="str">
        <f t="shared" si="1659"/>
        <v/>
      </c>
      <c r="AN8903" s="147" t="str">
        <f t="shared" si="1660"/>
        <v/>
      </c>
      <c r="AO8903" s="118"/>
    </row>
    <row r="8904" spans="1:41">
      <c r="A8904" s="118"/>
      <c r="B8904" s="118"/>
      <c r="C8904" s="118"/>
      <c r="D8904" s="118"/>
      <c r="E8904" s="118"/>
      <c r="F8904" s="118"/>
      <c r="G8904" s="118"/>
      <c r="H8904" s="118"/>
      <c r="I8904" s="118"/>
      <c r="J8904" s="118"/>
      <c r="K8904" s="118"/>
      <c r="L8904" s="118"/>
      <c r="M8904" s="118"/>
      <c r="N8904" s="118"/>
      <c r="O8904" s="143" t="str">
        <f>IF(H8904="","",(S8904/S8904)&amp;":"&amp;ROUND(AH8904/S8904,2))</f>
        <v/>
      </c>
      <c r="P8904" s="118"/>
      <c r="Q8904" s="118"/>
      <c r="R8904" s="143" t="str">
        <f>IF(H8904="","",(S8904/S8904)&amp;":"&amp;ROUND(AI8904/S8904,2))</f>
        <v/>
      </c>
      <c r="S8904" s="144" t="str">
        <f t="shared" si="1661"/>
        <v/>
      </c>
      <c r="T8904" s="145" t="str">
        <f t="shared" si="1662"/>
        <v/>
      </c>
      <c r="U8904" s="118"/>
      <c r="V8904" s="145" t="str">
        <f t="shared" si="1663"/>
        <v/>
      </c>
      <c r="W8904" s="144" t="str">
        <f t="shared" si="1664"/>
        <v/>
      </c>
      <c r="X8904" s="146" t="str">
        <f>IF(C8904="","",IF(OR(C8904="Trade",C8904="Multi Position"),(X8903+V8904),IF(C8904="Deposit",(X8903+AE8904),IF(C8904="Withdrawal",(X8903-AE8904)))))</f>
        <v/>
      </c>
      <c r="Y8904" s="145" t="str">
        <f t="shared" si="1665"/>
        <v/>
      </c>
      <c r="Z8904" s="118"/>
      <c r="AA8904" s="118"/>
      <c r="AB8904" s="118"/>
      <c r="AC8904" s="118"/>
      <c r="AD8904" s="118"/>
      <c r="AE8904" s="139"/>
      <c r="AF8904" s="118"/>
      <c r="AG8904" s="118"/>
      <c r="AH8904" s="147" t="str">
        <f t="shared" si="1666"/>
        <v/>
      </c>
      <c r="AI8904" s="147" t="str">
        <f t="shared" si="1667"/>
        <v/>
      </c>
      <c r="AJ8904" s="148" t="str">
        <f t="shared" si="1656"/>
        <v/>
      </c>
      <c r="AK8904" s="148" t="str">
        <f t="shared" si="1657"/>
        <v/>
      </c>
      <c r="AL8904" s="147" t="str">
        <f t="shared" si="1658"/>
        <v/>
      </c>
      <c r="AM8904" s="147" t="str">
        <f t="shared" si="1659"/>
        <v/>
      </c>
      <c r="AN8904" s="147" t="str">
        <f t="shared" si="1660"/>
        <v/>
      </c>
      <c r="AO8904" s="118"/>
    </row>
    <row r="8905" spans="1:41">
      <c r="A8905" s="118"/>
      <c r="B8905" s="118"/>
      <c r="C8905" s="118"/>
      <c r="D8905" s="118"/>
      <c r="E8905" s="118"/>
      <c r="F8905" s="118"/>
      <c r="G8905" s="118"/>
      <c r="H8905" s="118"/>
      <c r="I8905" s="118"/>
      <c r="J8905" s="118"/>
      <c r="K8905" s="118"/>
      <c r="L8905" s="118"/>
      <c r="M8905" s="118"/>
      <c r="N8905" s="118"/>
      <c r="O8905" s="143" t="str">
        <f>IF(H8905="","",(S8905/S8905)&amp;":"&amp;ROUND(AH8905/S8905,2))</f>
        <v/>
      </c>
      <c r="P8905" s="118"/>
      <c r="Q8905" s="118"/>
      <c r="R8905" s="143" t="str">
        <f>IF(H8905="","",(S8905/S8905)&amp;":"&amp;ROUND(AI8905/S8905,2))</f>
        <v/>
      </c>
      <c r="S8905" s="144" t="str">
        <f t="shared" si="1661"/>
        <v/>
      </c>
      <c r="T8905" s="145" t="str">
        <f t="shared" si="1662"/>
        <v/>
      </c>
      <c r="U8905" s="118"/>
      <c r="V8905" s="145" t="str">
        <f t="shared" si="1663"/>
        <v/>
      </c>
      <c r="W8905" s="144" t="str">
        <f t="shared" si="1664"/>
        <v/>
      </c>
      <c r="X8905" s="146" t="str">
        <f>IF(C8905="","",IF(OR(C8905="Trade",C8905="Multi Position"),(X8904+V8905),IF(C8905="Deposit",(X8904+AE8905),IF(C8905="Withdrawal",(X8904-AE8905)))))</f>
        <v/>
      </c>
      <c r="Y8905" s="145" t="str">
        <f t="shared" si="1665"/>
        <v/>
      </c>
      <c r="Z8905" s="118"/>
      <c r="AA8905" s="118"/>
      <c r="AB8905" s="118"/>
      <c r="AC8905" s="118"/>
      <c r="AD8905" s="118"/>
      <c r="AE8905" s="139"/>
      <c r="AF8905" s="118"/>
      <c r="AG8905" s="118"/>
      <c r="AH8905" s="147" t="str">
        <f t="shared" si="1666"/>
        <v/>
      </c>
      <c r="AI8905" s="147" t="str">
        <f t="shared" si="1667"/>
        <v/>
      </c>
      <c r="AJ8905" s="148" t="str">
        <f t="shared" si="1656"/>
        <v/>
      </c>
      <c r="AK8905" s="148" t="str">
        <f t="shared" si="1657"/>
        <v/>
      </c>
      <c r="AL8905" s="147" t="str">
        <f t="shared" si="1658"/>
        <v/>
      </c>
      <c r="AM8905" s="147" t="str">
        <f t="shared" si="1659"/>
        <v/>
      </c>
      <c r="AN8905" s="147" t="str">
        <f t="shared" si="1660"/>
        <v/>
      </c>
      <c r="AO8905" s="118"/>
    </row>
    <row r="8906" spans="1:41">
      <c r="A8906" s="118"/>
      <c r="B8906" s="118"/>
      <c r="C8906" s="118"/>
      <c r="D8906" s="118"/>
      <c r="E8906" s="118"/>
      <c r="F8906" s="118"/>
      <c r="G8906" s="118"/>
      <c r="H8906" s="118"/>
      <c r="I8906" s="118"/>
      <c r="J8906" s="118"/>
      <c r="K8906" s="118"/>
      <c r="L8906" s="118"/>
      <c r="M8906" s="118"/>
      <c r="N8906" s="118"/>
      <c r="O8906" s="143" t="str">
        <f>IF(H8906="","",(S8906/S8906)&amp;":"&amp;ROUND(AH8906/S8906,2))</f>
        <v/>
      </c>
      <c r="P8906" s="118"/>
      <c r="Q8906" s="118"/>
      <c r="R8906" s="143" t="str">
        <f>IF(H8906="","",(S8906/S8906)&amp;":"&amp;ROUND(AI8906/S8906,2))</f>
        <v/>
      </c>
      <c r="S8906" s="144" t="str">
        <f t="shared" si="1661"/>
        <v/>
      </c>
      <c r="T8906" s="145" t="str">
        <f t="shared" si="1662"/>
        <v/>
      </c>
      <c r="U8906" s="118"/>
      <c r="V8906" s="145" t="str">
        <f t="shared" si="1663"/>
        <v/>
      </c>
      <c r="W8906" s="144" t="str">
        <f t="shared" si="1664"/>
        <v/>
      </c>
      <c r="X8906" s="146" t="str">
        <f>IF(C8906="","",IF(OR(C8906="Trade",C8906="Multi Position"),(X8905+V8906),IF(C8906="Deposit",(X8905+AE8906),IF(C8906="Withdrawal",(X8905-AE8906)))))</f>
        <v/>
      </c>
      <c r="Y8906" s="145" t="str">
        <f t="shared" si="1665"/>
        <v/>
      </c>
      <c r="Z8906" s="118"/>
      <c r="AA8906" s="118"/>
      <c r="AB8906" s="118"/>
      <c r="AC8906" s="118"/>
      <c r="AD8906" s="118"/>
      <c r="AE8906" s="139"/>
      <c r="AF8906" s="118"/>
      <c r="AG8906" s="118"/>
      <c r="AH8906" s="147" t="str">
        <f t="shared" si="1666"/>
        <v/>
      </c>
      <c r="AI8906" s="147" t="str">
        <f t="shared" si="1667"/>
        <v/>
      </c>
      <c r="AJ8906" s="148" t="str">
        <f t="shared" ref="AJ8906:AJ8969" si="1668">IF(V8906&lt;0,V8906/-X8906,S8906)</f>
        <v/>
      </c>
      <c r="AK8906" s="148" t="str">
        <f t="shared" ref="AK8906:AK8969" si="1669">IF(V8906="","",IF(H8906="LONG",IF(V8906&gt;0,V8906/X8906,((L8906*(P8906-K8906))/X8906)),IF(V8906&gt;0,V8906/X8906,((L8906*(K8906-P8906))/X8906))))</f>
        <v/>
      </c>
      <c r="AL8906" s="147" t="str">
        <f t="shared" ref="AL8906:AL8969" si="1670">IF(B8906="","",MONTH(B8906))</f>
        <v/>
      </c>
      <c r="AM8906" s="147" t="str">
        <f t="shared" ref="AM8906:AM8969" si="1671">IF(B8906="","",YEAR(B8906))</f>
        <v/>
      </c>
      <c r="AN8906" s="147" t="str">
        <f t="shared" ref="AN8906:AN8969" si="1672">IF(B8906="","",DAY(B8906))</f>
        <v/>
      </c>
      <c r="AO8906" s="118"/>
    </row>
    <row r="8907" spans="1:41">
      <c r="A8907" s="118"/>
      <c r="B8907" s="118"/>
      <c r="C8907" s="118"/>
      <c r="D8907" s="118"/>
      <c r="E8907" s="118"/>
      <c r="F8907" s="118"/>
      <c r="G8907" s="118"/>
      <c r="H8907" s="118"/>
      <c r="I8907" s="118"/>
      <c r="J8907" s="118"/>
      <c r="K8907" s="118"/>
      <c r="L8907" s="118"/>
      <c r="M8907" s="118"/>
      <c r="N8907" s="118"/>
      <c r="O8907" s="143" t="str">
        <f>IF(H8907="","",(S8907/S8907)&amp;":"&amp;ROUND(AH8907/S8907,2))</f>
        <v/>
      </c>
      <c r="P8907" s="118"/>
      <c r="Q8907" s="118"/>
      <c r="R8907" s="143" t="str">
        <f>IF(H8907="","",(S8907/S8907)&amp;":"&amp;ROUND(AI8907/S8907,2))</f>
        <v/>
      </c>
      <c r="S8907" s="144" t="str">
        <f t="shared" ref="S8907:S8970" si="1673">IF(N8907="","",IF(H8907="LONG",(((K8907-M8907)*L8907)/X8906),(((M8907-K8907)*L8907)/X8906)))</f>
        <v/>
      </c>
      <c r="T8907" s="145" t="str">
        <f t="shared" ref="T8907:T8970" si="1674">IF(K8907="","",IF(H8907="LONG",(P8907*L8907)-(K8907*L8907),(K8907*L8907)-(P8907*L8907)))</f>
        <v/>
      </c>
      <c r="U8907" s="118"/>
      <c r="V8907" s="145" t="str">
        <f t="shared" ref="V8907:V8970" si="1675">IF(K8907="","",IF(T8907&lt;0,(T8907)-+U8907,(T8907)-U8907))</f>
        <v/>
      </c>
      <c r="W8907" s="144" t="str">
        <f t="shared" ref="W8907:W8970" si="1676">IF(P8907="","",SUM(V8907/X8906))</f>
        <v/>
      </c>
      <c r="X8907" s="146" t="str">
        <f>IF(C8907="","",IF(OR(C8907="Trade",C8907="Multi Position"),(X8906+V8907),IF(C8907="Deposit",(X8906+AE8907),IF(C8907="Withdrawal",(X8906-AE8907)))))</f>
        <v/>
      </c>
      <c r="Y8907" s="145" t="str">
        <f t="shared" ref="Y8907:Y8970" si="1677">IF(Q8907="","",INT(Q8907-B8907)&amp;" Days "&amp;TEXT(Q8907-B8907,"H"" Hrs ""m"" mins """))</f>
        <v/>
      </c>
      <c r="Z8907" s="118"/>
      <c r="AA8907" s="118"/>
      <c r="AB8907" s="118"/>
      <c r="AC8907" s="118"/>
      <c r="AD8907" s="118"/>
      <c r="AE8907" s="139"/>
      <c r="AF8907" s="118"/>
      <c r="AG8907" s="118"/>
      <c r="AH8907" s="147" t="str">
        <f t="shared" ref="AH8907:AH8970" si="1678">IF(K8907="","", IF(H8907="LONG", (((N8907-K8907)*L8907)/X8906), (((K8907-N8907)*L8907)/X8906)))</f>
        <v/>
      </c>
      <c r="AI8907" s="147" t="str">
        <f t="shared" ref="AI8907:AI8970" si="1679">IF(K8907="","", IF(H8907="LONG", (((P8907-K8907)*L8907)/X8906), (((K8907-P8907)*L8907)/X8906)))</f>
        <v/>
      </c>
      <c r="AJ8907" s="148" t="str">
        <f t="shared" si="1668"/>
        <v/>
      </c>
      <c r="AK8907" s="148" t="str">
        <f t="shared" si="1669"/>
        <v/>
      </c>
      <c r="AL8907" s="147" t="str">
        <f t="shared" si="1670"/>
        <v/>
      </c>
      <c r="AM8907" s="147" t="str">
        <f t="shared" si="1671"/>
        <v/>
      </c>
      <c r="AN8907" s="147" t="str">
        <f t="shared" si="1672"/>
        <v/>
      </c>
      <c r="AO8907" s="118"/>
    </row>
    <row r="8908" spans="1:41">
      <c r="A8908" s="118"/>
      <c r="B8908" s="118"/>
      <c r="C8908" s="118"/>
      <c r="D8908" s="118"/>
      <c r="E8908" s="118"/>
      <c r="F8908" s="118"/>
      <c r="G8908" s="118"/>
      <c r="H8908" s="118"/>
      <c r="I8908" s="118"/>
      <c r="J8908" s="118"/>
      <c r="K8908" s="118"/>
      <c r="L8908" s="118"/>
      <c r="M8908" s="118"/>
      <c r="N8908" s="118"/>
      <c r="O8908" s="143" t="str">
        <f>IF(H8908="","",(S8908/S8908)&amp;":"&amp;ROUND(AH8908/S8908,2))</f>
        <v/>
      </c>
      <c r="P8908" s="118"/>
      <c r="Q8908" s="118"/>
      <c r="R8908" s="143" t="str">
        <f>IF(H8908="","",(S8908/S8908)&amp;":"&amp;ROUND(AI8908/S8908,2))</f>
        <v/>
      </c>
      <c r="S8908" s="144" t="str">
        <f t="shared" si="1673"/>
        <v/>
      </c>
      <c r="T8908" s="145" t="str">
        <f t="shared" si="1674"/>
        <v/>
      </c>
      <c r="U8908" s="118"/>
      <c r="V8908" s="145" t="str">
        <f t="shared" si="1675"/>
        <v/>
      </c>
      <c r="W8908" s="144" t="str">
        <f t="shared" si="1676"/>
        <v/>
      </c>
      <c r="X8908" s="146" t="str">
        <f>IF(C8908="","",IF(OR(C8908="Trade",C8908="Multi Position"),(X8907+V8908),IF(C8908="Deposit",(X8907+AE8908),IF(C8908="Withdrawal",(X8907-AE8908)))))</f>
        <v/>
      </c>
      <c r="Y8908" s="145" t="str">
        <f t="shared" si="1677"/>
        <v/>
      </c>
      <c r="Z8908" s="118"/>
      <c r="AA8908" s="118"/>
      <c r="AB8908" s="118"/>
      <c r="AC8908" s="118"/>
      <c r="AD8908" s="118"/>
      <c r="AE8908" s="139"/>
      <c r="AF8908" s="118"/>
      <c r="AG8908" s="118"/>
      <c r="AH8908" s="147" t="str">
        <f t="shared" si="1678"/>
        <v/>
      </c>
      <c r="AI8908" s="147" t="str">
        <f t="shared" si="1679"/>
        <v/>
      </c>
      <c r="AJ8908" s="148" t="str">
        <f t="shared" si="1668"/>
        <v/>
      </c>
      <c r="AK8908" s="148" t="str">
        <f t="shared" si="1669"/>
        <v/>
      </c>
      <c r="AL8908" s="147" t="str">
        <f t="shared" si="1670"/>
        <v/>
      </c>
      <c r="AM8908" s="147" t="str">
        <f t="shared" si="1671"/>
        <v/>
      </c>
      <c r="AN8908" s="147" t="str">
        <f t="shared" si="1672"/>
        <v/>
      </c>
      <c r="AO8908" s="118"/>
    </row>
    <row r="8909" spans="1:41">
      <c r="A8909" s="118"/>
      <c r="B8909" s="118"/>
      <c r="C8909" s="118"/>
      <c r="D8909" s="118"/>
      <c r="E8909" s="118"/>
      <c r="F8909" s="118"/>
      <c r="G8909" s="118"/>
      <c r="H8909" s="118"/>
      <c r="I8909" s="118"/>
      <c r="J8909" s="118"/>
      <c r="K8909" s="118"/>
      <c r="L8909" s="118"/>
      <c r="M8909" s="118"/>
      <c r="N8909" s="118"/>
      <c r="O8909" s="143" t="str">
        <f>IF(H8909="","",(S8909/S8909)&amp;":"&amp;ROUND(AH8909/S8909,2))</f>
        <v/>
      </c>
      <c r="P8909" s="118"/>
      <c r="Q8909" s="118"/>
      <c r="R8909" s="143" t="str">
        <f>IF(H8909="","",(S8909/S8909)&amp;":"&amp;ROUND(AI8909/S8909,2))</f>
        <v/>
      </c>
      <c r="S8909" s="144" t="str">
        <f t="shared" si="1673"/>
        <v/>
      </c>
      <c r="T8909" s="145" t="str">
        <f t="shared" si="1674"/>
        <v/>
      </c>
      <c r="U8909" s="118"/>
      <c r="V8909" s="145" t="str">
        <f t="shared" si="1675"/>
        <v/>
      </c>
      <c r="W8909" s="144" t="str">
        <f t="shared" si="1676"/>
        <v/>
      </c>
      <c r="X8909" s="146" t="str">
        <f>IF(C8909="","",IF(OR(C8909="Trade",C8909="Multi Position"),(X8908+V8909),IF(C8909="Deposit",(X8908+AE8909),IF(C8909="Withdrawal",(X8908-AE8909)))))</f>
        <v/>
      </c>
      <c r="Y8909" s="145" t="str">
        <f t="shared" si="1677"/>
        <v/>
      </c>
      <c r="Z8909" s="118"/>
      <c r="AA8909" s="118"/>
      <c r="AB8909" s="118"/>
      <c r="AC8909" s="118"/>
      <c r="AD8909" s="118"/>
      <c r="AE8909" s="139"/>
      <c r="AF8909" s="118"/>
      <c r="AG8909" s="118"/>
      <c r="AH8909" s="147" t="str">
        <f t="shared" si="1678"/>
        <v/>
      </c>
      <c r="AI8909" s="147" t="str">
        <f t="shared" si="1679"/>
        <v/>
      </c>
      <c r="AJ8909" s="148" t="str">
        <f t="shared" si="1668"/>
        <v/>
      </c>
      <c r="AK8909" s="148" t="str">
        <f t="shared" si="1669"/>
        <v/>
      </c>
      <c r="AL8909" s="147" t="str">
        <f t="shared" si="1670"/>
        <v/>
      </c>
      <c r="AM8909" s="147" t="str">
        <f t="shared" si="1671"/>
        <v/>
      </c>
      <c r="AN8909" s="147" t="str">
        <f t="shared" si="1672"/>
        <v/>
      </c>
      <c r="AO8909" s="118"/>
    </row>
    <row r="8910" spans="1:41">
      <c r="A8910" s="118"/>
      <c r="B8910" s="118"/>
      <c r="C8910" s="118"/>
      <c r="D8910" s="118"/>
      <c r="E8910" s="118"/>
      <c r="F8910" s="118"/>
      <c r="G8910" s="118"/>
      <c r="H8910" s="118"/>
      <c r="I8910" s="118"/>
      <c r="J8910" s="118"/>
      <c r="K8910" s="118"/>
      <c r="L8910" s="118"/>
      <c r="M8910" s="118"/>
      <c r="N8910" s="118"/>
      <c r="O8910" s="143" t="str">
        <f>IF(H8910="","",(S8910/S8910)&amp;":"&amp;ROUND(AH8910/S8910,2))</f>
        <v/>
      </c>
      <c r="P8910" s="118"/>
      <c r="Q8910" s="118"/>
      <c r="R8910" s="143" t="str">
        <f>IF(H8910="","",(S8910/S8910)&amp;":"&amp;ROUND(AI8910/S8910,2))</f>
        <v/>
      </c>
      <c r="S8910" s="144" t="str">
        <f t="shared" si="1673"/>
        <v/>
      </c>
      <c r="T8910" s="145" t="str">
        <f t="shared" si="1674"/>
        <v/>
      </c>
      <c r="U8910" s="118"/>
      <c r="V8910" s="145" t="str">
        <f t="shared" si="1675"/>
        <v/>
      </c>
      <c r="W8910" s="144" t="str">
        <f t="shared" si="1676"/>
        <v/>
      </c>
      <c r="X8910" s="146" t="str">
        <f>IF(C8910="","",IF(OR(C8910="Trade",C8910="Multi Position"),(X8909+V8910),IF(C8910="Deposit",(X8909+AE8910),IF(C8910="Withdrawal",(X8909-AE8910)))))</f>
        <v/>
      </c>
      <c r="Y8910" s="145" t="str">
        <f t="shared" si="1677"/>
        <v/>
      </c>
      <c r="Z8910" s="118"/>
      <c r="AA8910" s="118"/>
      <c r="AB8910" s="118"/>
      <c r="AC8910" s="118"/>
      <c r="AD8910" s="118"/>
      <c r="AE8910" s="139"/>
      <c r="AF8910" s="118"/>
      <c r="AG8910" s="118"/>
      <c r="AH8910" s="147" t="str">
        <f t="shared" si="1678"/>
        <v/>
      </c>
      <c r="AI8910" s="147" t="str">
        <f t="shared" si="1679"/>
        <v/>
      </c>
      <c r="AJ8910" s="148" t="str">
        <f t="shared" si="1668"/>
        <v/>
      </c>
      <c r="AK8910" s="148" t="str">
        <f t="shared" si="1669"/>
        <v/>
      </c>
      <c r="AL8910" s="147" t="str">
        <f t="shared" si="1670"/>
        <v/>
      </c>
      <c r="AM8910" s="147" t="str">
        <f t="shared" si="1671"/>
        <v/>
      </c>
      <c r="AN8910" s="147" t="str">
        <f t="shared" si="1672"/>
        <v/>
      </c>
      <c r="AO8910" s="118"/>
    </row>
    <row r="8911" spans="1:41">
      <c r="A8911" s="118"/>
      <c r="B8911" s="118"/>
      <c r="C8911" s="118"/>
      <c r="D8911" s="118"/>
      <c r="E8911" s="118"/>
      <c r="F8911" s="118"/>
      <c r="G8911" s="118"/>
      <c r="H8911" s="118"/>
      <c r="I8911" s="118"/>
      <c r="J8911" s="118"/>
      <c r="K8911" s="118"/>
      <c r="L8911" s="118"/>
      <c r="M8911" s="118"/>
      <c r="N8911" s="118"/>
      <c r="O8911" s="143" t="str">
        <f>IF(H8911="","",(S8911/S8911)&amp;":"&amp;ROUND(AH8911/S8911,2))</f>
        <v/>
      </c>
      <c r="P8911" s="118"/>
      <c r="Q8911" s="118"/>
      <c r="R8911" s="143" t="str">
        <f>IF(H8911="","",(S8911/S8911)&amp;":"&amp;ROUND(AI8911/S8911,2))</f>
        <v/>
      </c>
      <c r="S8911" s="144" t="str">
        <f t="shared" si="1673"/>
        <v/>
      </c>
      <c r="T8911" s="145" t="str">
        <f t="shared" si="1674"/>
        <v/>
      </c>
      <c r="U8911" s="118"/>
      <c r="V8911" s="145" t="str">
        <f t="shared" si="1675"/>
        <v/>
      </c>
      <c r="W8911" s="144" t="str">
        <f t="shared" si="1676"/>
        <v/>
      </c>
      <c r="X8911" s="146" t="str">
        <f>IF(C8911="","",IF(OR(C8911="Trade",C8911="Multi Position"),(X8910+V8911),IF(C8911="Deposit",(X8910+AE8911),IF(C8911="Withdrawal",(X8910-AE8911)))))</f>
        <v/>
      </c>
      <c r="Y8911" s="145" t="str">
        <f t="shared" si="1677"/>
        <v/>
      </c>
      <c r="Z8911" s="118"/>
      <c r="AA8911" s="118"/>
      <c r="AB8911" s="118"/>
      <c r="AC8911" s="118"/>
      <c r="AD8911" s="118"/>
      <c r="AE8911" s="139"/>
      <c r="AF8911" s="118"/>
      <c r="AG8911" s="118"/>
      <c r="AH8911" s="147" t="str">
        <f t="shared" si="1678"/>
        <v/>
      </c>
      <c r="AI8911" s="147" t="str">
        <f t="shared" si="1679"/>
        <v/>
      </c>
      <c r="AJ8911" s="148" t="str">
        <f t="shared" si="1668"/>
        <v/>
      </c>
      <c r="AK8911" s="148" t="str">
        <f t="shared" si="1669"/>
        <v/>
      </c>
      <c r="AL8911" s="147" t="str">
        <f t="shared" si="1670"/>
        <v/>
      </c>
      <c r="AM8911" s="147" t="str">
        <f t="shared" si="1671"/>
        <v/>
      </c>
      <c r="AN8911" s="147" t="str">
        <f t="shared" si="1672"/>
        <v/>
      </c>
      <c r="AO8911" s="118"/>
    </row>
    <row r="8912" spans="1:41">
      <c r="A8912" s="118"/>
      <c r="B8912" s="118"/>
      <c r="C8912" s="118"/>
      <c r="D8912" s="118"/>
      <c r="E8912" s="118"/>
      <c r="F8912" s="118"/>
      <c r="G8912" s="118"/>
      <c r="H8912" s="118"/>
      <c r="I8912" s="118"/>
      <c r="J8912" s="118"/>
      <c r="K8912" s="118"/>
      <c r="L8912" s="118"/>
      <c r="M8912" s="118"/>
      <c r="N8912" s="118"/>
      <c r="O8912" s="143" t="str">
        <f>IF(H8912="","",(S8912/S8912)&amp;":"&amp;ROUND(AH8912/S8912,2))</f>
        <v/>
      </c>
      <c r="P8912" s="118"/>
      <c r="Q8912" s="118"/>
      <c r="R8912" s="143" t="str">
        <f>IF(H8912="","",(S8912/S8912)&amp;":"&amp;ROUND(AI8912/S8912,2))</f>
        <v/>
      </c>
      <c r="S8912" s="144" t="str">
        <f t="shared" si="1673"/>
        <v/>
      </c>
      <c r="T8912" s="145" t="str">
        <f t="shared" si="1674"/>
        <v/>
      </c>
      <c r="U8912" s="118"/>
      <c r="V8912" s="145" t="str">
        <f t="shared" si="1675"/>
        <v/>
      </c>
      <c r="W8912" s="144" t="str">
        <f t="shared" si="1676"/>
        <v/>
      </c>
      <c r="X8912" s="146" t="str">
        <f>IF(C8912="","",IF(OR(C8912="Trade",C8912="Multi Position"),(X8911+V8912),IF(C8912="Deposit",(X8911+AE8912),IF(C8912="Withdrawal",(X8911-AE8912)))))</f>
        <v/>
      </c>
      <c r="Y8912" s="145" t="str">
        <f t="shared" si="1677"/>
        <v/>
      </c>
      <c r="Z8912" s="118"/>
      <c r="AA8912" s="118"/>
      <c r="AB8912" s="118"/>
      <c r="AC8912" s="118"/>
      <c r="AD8912" s="118"/>
      <c r="AE8912" s="139"/>
      <c r="AF8912" s="118"/>
      <c r="AG8912" s="118"/>
      <c r="AH8912" s="147" t="str">
        <f t="shared" si="1678"/>
        <v/>
      </c>
      <c r="AI8912" s="147" t="str">
        <f t="shared" si="1679"/>
        <v/>
      </c>
      <c r="AJ8912" s="148" t="str">
        <f t="shared" si="1668"/>
        <v/>
      </c>
      <c r="AK8912" s="148" t="str">
        <f t="shared" si="1669"/>
        <v/>
      </c>
      <c r="AL8912" s="147" t="str">
        <f t="shared" si="1670"/>
        <v/>
      </c>
      <c r="AM8912" s="147" t="str">
        <f t="shared" si="1671"/>
        <v/>
      </c>
      <c r="AN8912" s="147" t="str">
        <f t="shared" si="1672"/>
        <v/>
      </c>
      <c r="AO8912" s="118"/>
    </row>
    <row r="8913" spans="1:41">
      <c r="A8913" s="118"/>
      <c r="B8913" s="118"/>
      <c r="C8913" s="118"/>
      <c r="D8913" s="118"/>
      <c r="E8913" s="118"/>
      <c r="F8913" s="118"/>
      <c r="G8913" s="118"/>
      <c r="H8913" s="118"/>
      <c r="I8913" s="118"/>
      <c r="J8913" s="118"/>
      <c r="K8913" s="118"/>
      <c r="L8913" s="118"/>
      <c r="M8913" s="118"/>
      <c r="N8913" s="118"/>
      <c r="O8913" s="143" t="str">
        <f>IF(H8913="","",(S8913/S8913)&amp;":"&amp;ROUND(AH8913/S8913,2))</f>
        <v/>
      </c>
      <c r="P8913" s="118"/>
      <c r="Q8913" s="118"/>
      <c r="R8913" s="143" t="str">
        <f>IF(H8913="","",(S8913/S8913)&amp;":"&amp;ROUND(AI8913/S8913,2))</f>
        <v/>
      </c>
      <c r="S8913" s="144" t="str">
        <f t="shared" si="1673"/>
        <v/>
      </c>
      <c r="T8913" s="145" t="str">
        <f t="shared" si="1674"/>
        <v/>
      </c>
      <c r="U8913" s="118"/>
      <c r="V8913" s="145" t="str">
        <f t="shared" si="1675"/>
        <v/>
      </c>
      <c r="W8913" s="144" t="str">
        <f t="shared" si="1676"/>
        <v/>
      </c>
      <c r="X8913" s="146" t="str">
        <f>IF(C8913="","",IF(OR(C8913="Trade",C8913="Multi Position"),(X8912+V8913),IF(C8913="Deposit",(X8912+AE8913),IF(C8913="Withdrawal",(X8912-AE8913)))))</f>
        <v/>
      </c>
      <c r="Y8913" s="145" t="str">
        <f t="shared" si="1677"/>
        <v/>
      </c>
      <c r="Z8913" s="118"/>
      <c r="AA8913" s="118"/>
      <c r="AB8913" s="118"/>
      <c r="AC8913" s="118"/>
      <c r="AD8913" s="118"/>
      <c r="AE8913" s="139"/>
      <c r="AF8913" s="118"/>
      <c r="AG8913" s="118"/>
      <c r="AH8913" s="147" t="str">
        <f t="shared" si="1678"/>
        <v/>
      </c>
      <c r="AI8913" s="147" t="str">
        <f t="shared" si="1679"/>
        <v/>
      </c>
      <c r="AJ8913" s="148" t="str">
        <f t="shared" si="1668"/>
        <v/>
      </c>
      <c r="AK8913" s="148" t="str">
        <f t="shared" si="1669"/>
        <v/>
      </c>
      <c r="AL8913" s="147" t="str">
        <f t="shared" si="1670"/>
        <v/>
      </c>
      <c r="AM8913" s="147" t="str">
        <f t="shared" si="1671"/>
        <v/>
      </c>
      <c r="AN8913" s="147" t="str">
        <f t="shared" si="1672"/>
        <v/>
      </c>
      <c r="AO8913" s="118"/>
    </row>
    <row r="8914" spans="1:41">
      <c r="A8914" s="118"/>
      <c r="B8914" s="118"/>
      <c r="C8914" s="118"/>
      <c r="D8914" s="118"/>
      <c r="E8914" s="118"/>
      <c r="F8914" s="118"/>
      <c r="G8914" s="118"/>
      <c r="H8914" s="118"/>
      <c r="I8914" s="118"/>
      <c r="J8914" s="118"/>
      <c r="K8914" s="118"/>
      <c r="L8914" s="118"/>
      <c r="M8914" s="118"/>
      <c r="N8914" s="118"/>
      <c r="O8914" s="143" t="str">
        <f>IF(H8914="","",(S8914/S8914)&amp;":"&amp;ROUND(AH8914/S8914,2))</f>
        <v/>
      </c>
      <c r="P8914" s="118"/>
      <c r="Q8914" s="118"/>
      <c r="R8914" s="143" t="str">
        <f>IF(H8914="","",(S8914/S8914)&amp;":"&amp;ROUND(AI8914/S8914,2))</f>
        <v/>
      </c>
      <c r="S8914" s="144" t="str">
        <f t="shared" si="1673"/>
        <v/>
      </c>
      <c r="T8914" s="145" t="str">
        <f t="shared" si="1674"/>
        <v/>
      </c>
      <c r="U8914" s="118"/>
      <c r="V8914" s="145" t="str">
        <f t="shared" si="1675"/>
        <v/>
      </c>
      <c r="W8914" s="144" t="str">
        <f t="shared" si="1676"/>
        <v/>
      </c>
      <c r="X8914" s="146" t="str">
        <f>IF(C8914="","",IF(OR(C8914="Trade",C8914="Multi Position"),(X8913+V8914),IF(C8914="Deposit",(X8913+AE8914),IF(C8914="Withdrawal",(X8913-AE8914)))))</f>
        <v/>
      </c>
      <c r="Y8914" s="145" t="str">
        <f t="shared" si="1677"/>
        <v/>
      </c>
      <c r="Z8914" s="118"/>
      <c r="AA8914" s="118"/>
      <c r="AB8914" s="118"/>
      <c r="AC8914" s="118"/>
      <c r="AD8914" s="118"/>
      <c r="AE8914" s="139"/>
      <c r="AF8914" s="118"/>
      <c r="AG8914" s="118"/>
      <c r="AH8914" s="147" t="str">
        <f t="shared" si="1678"/>
        <v/>
      </c>
      <c r="AI8914" s="147" t="str">
        <f t="shared" si="1679"/>
        <v/>
      </c>
      <c r="AJ8914" s="148" t="str">
        <f t="shared" si="1668"/>
        <v/>
      </c>
      <c r="AK8914" s="148" t="str">
        <f t="shared" si="1669"/>
        <v/>
      </c>
      <c r="AL8914" s="147" t="str">
        <f t="shared" si="1670"/>
        <v/>
      </c>
      <c r="AM8914" s="147" t="str">
        <f t="shared" si="1671"/>
        <v/>
      </c>
      <c r="AN8914" s="147" t="str">
        <f t="shared" si="1672"/>
        <v/>
      </c>
      <c r="AO8914" s="118"/>
    </row>
    <row r="8915" spans="1:41">
      <c r="A8915" s="118"/>
      <c r="B8915" s="118"/>
      <c r="C8915" s="118"/>
      <c r="D8915" s="118"/>
      <c r="E8915" s="118"/>
      <c r="F8915" s="118"/>
      <c r="G8915" s="118"/>
      <c r="H8915" s="118"/>
      <c r="I8915" s="118"/>
      <c r="J8915" s="118"/>
      <c r="K8915" s="118"/>
      <c r="L8915" s="118"/>
      <c r="M8915" s="118"/>
      <c r="N8915" s="118"/>
      <c r="O8915" s="143" t="str">
        <f>IF(H8915="","",(S8915/S8915)&amp;":"&amp;ROUND(AH8915/S8915,2))</f>
        <v/>
      </c>
      <c r="P8915" s="118"/>
      <c r="Q8915" s="118"/>
      <c r="R8915" s="143" t="str">
        <f>IF(H8915="","",(S8915/S8915)&amp;":"&amp;ROUND(AI8915/S8915,2))</f>
        <v/>
      </c>
      <c r="S8915" s="144" t="str">
        <f t="shared" si="1673"/>
        <v/>
      </c>
      <c r="T8915" s="145" t="str">
        <f t="shared" si="1674"/>
        <v/>
      </c>
      <c r="U8915" s="118"/>
      <c r="V8915" s="145" t="str">
        <f t="shared" si="1675"/>
        <v/>
      </c>
      <c r="W8915" s="144" t="str">
        <f t="shared" si="1676"/>
        <v/>
      </c>
      <c r="X8915" s="146" t="str">
        <f>IF(C8915="","",IF(OR(C8915="Trade",C8915="Multi Position"),(X8914+V8915),IF(C8915="Deposit",(X8914+AE8915),IF(C8915="Withdrawal",(X8914-AE8915)))))</f>
        <v/>
      </c>
      <c r="Y8915" s="145" t="str">
        <f t="shared" si="1677"/>
        <v/>
      </c>
      <c r="Z8915" s="118"/>
      <c r="AA8915" s="118"/>
      <c r="AB8915" s="118"/>
      <c r="AC8915" s="118"/>
      <c r="AD8915" s="118"/>
      <c r="AE8915" s="139"/>
      <c r="AF8915" s="118"/>
      <c r="AG8915" s="118"/>
      <c r="AH8915" s="147" t="str">
        <f t="shared" si="1678"/>
        <v/>
      </c>
      <c r="AI8915" s="147" t="str">
        <f t="shared" si="1679"/>
        <v/>
      </c>
      <c r="AJ8915" s="148" t="str">
        <f t="shared" si="1668"/>
        <v/>
      </c>
      <c r="AK8915" s="148" t="str">
        <f t="shared" si="1669"/>
        <v/>
      </c>
      <c r="AL8915" s="147" t="str">
        <f t="shared" si="1670"/>
        <v/>
      </c>
      <c r="AM8915" s="147" t="str">
        <f t="shared" si="1671"/>
        <v/>
      </c>
      <c r="AN8915" s="147" t="str">
        <f t="shared" si="1672"/>
        <v/>
      </c>
      <c r="AO8915" s="118"/>
    </row>
    <row r="8916" spans="1:41">
      <c r="A8916" s="118"/>
      <c r="B8916" s="118"/>
      <c r="C8916" s="118"/>
      <c r="D8916" s="118"/>
      <c r="E8916" s="118"/>
      <c r="F8916" s="118"/>
      <c r="G8916" s="118"/>
      <c r="H8916" s="118"/>
      <c r="I8916" s="118"/>
      <c r="J8916" s="118"/>
      <c r="K8916" s="118"/>
      <c r="L8916" s="118"/>
      <c r="M8916" s="118"/>
      <c r="N8916" s="118"/>
      <c r="O8916" s="143" t="str">
        <f>IF(H8916="","",(S8916/S8916)&amp;":"&amp;ROUND(AH8916/S8916,2))</f>
        <v/>
      </c>
      <c r="P8916" s="118"/>
      <c r="Q8916" s="118"/>
      <c r="R8916" s="143" t="str">
        <f>IF(H8916="","",(S8916/S8916)&amp;":"&amp;ROUND(AI8916/S8916,2))</f>
        <v/>
      </c>
      <c r="S8916" s="144" t="str">
        <f t="shared" si="1673"/>
        <v/>
      </c>
      <c r="T8916" s="145" t="str">
        <f t="shared" si="1674"/>
        <v/>
      </c>
      <c r="U8916" s="118"/>
      <c r="V8916" s="145" t="str">
        <f t="shared" si="1675"/>
        <v/>
      </c>
      <c r="W8916" s="144" t="str">
        <f t="shared" si="1676"/>
        <v/>
      </c>
      <c r="X8916" s="146" t="str">
        <f>IF(C8916="","",IF(OR(C8916="Trade",C8916="Multi Position"),(X8915+V8916),IF(C8916="Deposit",(X8915+AE8916),IF(C8916="Withdrawal",(X8915-AE8916)))))</f>
        <v/>
      </c>
      <c r="Y8916" s="145" t="str">
        <f t="shared" si="1677"/>
        <v/>
      </c>
      <c r="Z8916" s="118"/>
      <c r="AA8916" s="118"/>
      <c r="AB8916" s="118"/>
      <c r="AC8916" s="118"/>
      <c r="AD8916" s="118"/>
      <c r="AE8916" s="139"/>
      <c r="AF8916" s="118"/>
      <c r="AG8916" s="118"/>
      <c r="AH8916" s="147" t="str">
        <f t="shared" si="1678"/>
        <v/>
      </c>
      <c r="AI8916" s="147" t="str">
        <f t="shared" si="1679"/>
        <v/>
      </c>
      <c r="AJ8916" s="148" t="str">
        <f t="shared" si="1668"/>
        <v/>
      </c>
      <c r="AK8916" s="148" t="str">
        <f t="shared" si="1669"/>
        <v/>
      </c>
      <c r="AL8916" s="147" t="str">
        <f t="shared" si="1670"/>
        <v/>
      </c>
      <c r="AM8916" s="147" t="str">
        <f t="shared" si="1671"/>
        <v/>
      </c>
      <c r="AN8916" s="147" t="str">
        <f t="shared" si="1672"/>
        <v/>
      </c>
      <c r="AO8916" s="118"/>
    </row>
    <row r="8917" spans="1:41">
      <c r="A8917" s="118"/>
      <c r="B8917" s="118"/>
      <c r="C8917" s="118"/>
      <c r="D8917" s="118"/>
      <c r="E8917" s="118"/>
      <c r="F8917" s="118"/>
      <c r="G8917" s="118"/>
      <c r="H8917" s="118"/>
      <c r="I8917" s="118"/>
      <c r="J8917" s="118"/>
      <c r="K8917" s="118"/>
      <c r="L8917" s="118"/>
      <c r="M8917" s="118"/>
      <c r="N8917" s="118"/>
      <c r="O8917" s="143" t="str">
        <f>IF(H8917="","",(S8917/S8917)&amp;":"&amp;ROUND(AH8917/S8917,2))</f>
        <v/>
      </c>
      <c r="P8917" s="118"/>
      <c r="Q8917" s="118"/>
      <c r="R8917" s="143" t="str">
        <f>IF(H8917="","",(S8917/S8917)&amp;":"&amp;ROUND(AI8917/S8917,2))</f>
        <v/>
      </c>
      <c r="S8917" s="144" t="str">
        <f t="shared" si="1673"/>
        <v/>
      </c>
      <c r="T8917" s="145" t="str">
        <f t="shared" si="1674"/>
        <v/>
      </c>
      <c r="U8917" s="118"/>
      <c r="V8917" s="145" t="str">
        <f t="shared" si="1675"/>
        <v/>
      </c>
      <c r="W8917" s="144" t="str">
        <f t="shared" si="1676"/>
        <v/>
      </c>
      <c r="X8917" s="146" t="str">
        <f>IF(C8917="","",IF(OR(C8917="Trade",C8917="Multi Position"),(X8916+V8917),IF(C8917="Deposit",(X8916+AE8917),IF(C8917="Withdrawal",(X8916-AE8917)))))</f>
        <v/>
      </c>
      <c r="Y8917" s="145" t="str">
        <f t="shared" si="1677"/>
        <v/>
      </c>
      <c r="Z8917" s="118"/>
      <c r="AA8917" s="118"/>
      <c r="AB8917" s="118"/>
      <c r="AC8917" s="118"/>
      <c r="AD8917" s="118"/>
      <c r="AE8917" s="139"/>
      <c r="AF8917" s="118"/>
      <c r="AG8917" s="118"/>
      <c r="AH8917" s="147" t="str">
        <f t="shared" si="1678"/>
        <v/>
      </c>
      <c r="AI8917" s="147" t="str">
        <f t="shared" si="1679"/>
        <v/>
      </c>
      <c r="AJ8917" s="148" t="str">
        <f t="shared" si="1668"/>
        <v/>
      </c>
      <c r="AK8917" s="148" t="str">
        <f t="shared" si="1669"/>
        <v/>
      </c>
      <c r="AL8917" s="147" t="str">
        <f t="shared" si="1670"/>
        <v/>
      </c>
      <c r="AM8917" s="147" t="str">
        <f t="shared" si="1671"/>
        <v/>
      </c>
      <c r="AN8917" s="147" t="str">
        <f t="shared" si="1672"/>
        <v/>
      </c>
      <c r="AO8917" s="118"/>
    </row>
    <row r="8918" spans="1:41">
      <c r="A8918" s="118"/>
      <c r="B8918" s="118"/>
      <c r="C8918" s="118"/>
      <c r="D8918" s="118"/>
      <c r="E8918" s="118"/>
      <c r="F8918" s="118"/>
      <c r="G8918" s="118"/>
      <c r="H8918" s="118"/>
      <c r="I8918" s="118"/>
      <c r="J8918" s="118"/>
      <c r="K8918" s="118"/>
      <c r="L8918" s="118"/>
      <c r="M8918" s="118"/>
      <c r="N8918" s="118"/>
      <c r="O8918" s="143" t="str">
        <f>IF(H8918="","",(S8918/S8918)&amp;":"&amp;ROUND(AH8918/S8918,2))</f>
        <v/>
      </c>
      <c r="P8918" s="118"/>
      <c r="Q8918" s="118"/>
      <c r="R8918" s="143" t="str">
        <f>IF(H8918="","",(S8918/S8918)&amp;":"&amp;ROUND(AI8918/S8918,2))</f>
        <v/>
      </c>
      <c r="S8918" s="144" t="str">
        <f t="shared" si="1673"/>
        <v/>
      </c>
      <c r="T8918" s="145" t="str">
        <f t="shared" si="1674"/>
        <v/>
      </c>
      <c r="U8918" s="118"/>
      <c r="V8918" s="145" t="str">
        <f t="shared" si="1675"/>
        <v/>
      </c>
      <c r="W8918" s="144" t="str">
        <f t="shared" si="1676"/>
        <v/>
      </c>
      <c r="X8918" s="146" t="str">
        <f>IF(C8918="","",IF(OR(C8918="Trade",C8918="Multi Position"),(X8917+V8918),IF(C8918="Deposit",(X8917+AE8918),IF(C8918="Withdrawal",(X8917-AE8918)))))</f>
        <v/>
      </c>
      <c r="Y8918" s="145" t="str">
        <f t="shared" si="1677"/>
        <v/>
      </c>
      <c r="Z8918" s="118"/>
      <c r="AA8918" s="118"/>
      <c r="AB8918" s="118"/>
      <c r="AC8918" s="118"/>
      <c r="AD8918" s="118"/>
      <c r="AE8918" s="139"/>
      <c r="AF8918" s="118"/>
      <c r="AG8918" s="118"/>
      <c r="AH8918" s="147" t="str">
        <f t="shared" si="1678"/>
        <v/>
      </c>
      <c r="AI8918" s="147" t="str">
        <f t="shared" si="1679"/>
        <v/>
      </c>
      <c r="AJ8918" s="148" t="str">
        <f t="shared" si="1668"/>
        <v/>
      </c>
      <c r="AK8918" s="148" t="str">
        <f t="shared" si="1669"/>
        <v/>
      </c>
      <c r="AL8918" s="147" t="str">
        <f t="shared" si="1670"/>
        <v/>
      </c>
      <c r="AM8918" s="147" t="str">
        <f t="shared" si="1671"/>
        <v/>
      </c>
      <c r="AN8918" s="147" t="str">
        <f t="shared" si="1672"/>
        <v/>
      </c>
      <c r="AO8918" s="118"/>
    </row>
    <row r="8919" spans="1:41">
      <c r="A8919" s="118"/>
      <c r="B8919" s="118"/>
      <c r="C8919" s="118"/>
      <c r="D8919" s="118"/>
      <c r="E8919" s="118"/>
      <c r="F8919" s="118"/>
      <c r="G8919" s="118"/>
      <c r="H8919" s="118"/>
      <c r="I8919" s="118"/>
      <c r="J8919" s="118"/>
      <c r="K8919" s="118"/>
      <c r="L8919" s="118"/>
      <c r="M8919" s="118"/>
      <c r="N8919" s="118"/>
      <c r="O8919" s="143" t="str">
        <f>IF(H8919="","",(S8919/S8919)&amp;":"&amp;ROUND(AH8919/S8919,2))</f>
        <v/>
      </c>
      <c r="P8919" s="118"/>
      <c r="Q8919" s="118"/>
      <c r="R8919" s="143" t="str">
        <f>IF(H8919="","",(S8919/S8919)&amp;":"&amp;ROUND(AI8919/S8919,2))</f>
        <v/>
      </c>
      <c r="S8919" s="144" t="str">
        <f t="shared" si="1673"/>
        <v/>
      </c>
      <c r="T8919" s="145" t="str">
        <f t="shared" si="1674"/>
        <v/>
      </c>
      <c r="U8919" s="118"/>
      <c r="V8919" s="145" t="str">
        <f t="shared" si="1675"/>
        <v/>
      </c>
      <c r="W8919" s="144" t="str">
        <f t="shared" si="1676"/>
        <v/>
      </c>
      <c r="X8919" s="146" t="str">
        <f>IF(C8919="","",IF(OR(C8919="Trade",C8919="Multi Position"),(X8918+V8919),IF(C8919="Deposit",(X8918+AE8919),IF(C8919="Withdrawal",(X8918-AE8919)))))</f>
        <v/>
      </c>
      <c r="Y8919" s="145" t="str">
        <f t="shared" si="1677"/>
        <v/>
      </c>
      <c r="Z8919" s="118"/>
      <c r="AA8919" s="118"/>
      <c r="AB8919" s="118"/>
      <c r="AC8919" s="118"/>
      <c r="AD8919" s="118"/>
      <c r="AE8919" s="139"/>
      <c r="AF8919" s="118"/>
      <c r="AG8919" s="118"/>
      <c r="AH8919" s="147" t="str">
        <f t="shared" si="1678"/>
        <v/>
      </c>
      <c r="AI8919" s="147" t="str">
        <f t="shared" si="1679"/>
        <v/>
      </c>
      <c r="AJ8919" s="148" t="str">
        <f t="shared" si="1668"/>
        <v/>
      </c>
      <c r="AK8919" s="148" t="str">
        <f t="shared" si="1669"/>
        <v/>
      </c>
      <c r="AL8919" s="147" t="str">
        <f t="shared" si="1670"/>
        <v/>
      </c>
      <c r="AM8919" s="147" t="str">
        <f t="shared" si="1671"/>
        <v/>
      </c>
      <c r="AN8919" s="147" t="str">
        <f t="shared" si="1672"/>
        <v/>
      </c>
      <c r="AO8919" s="118"/>
    </row>
    <row r="8920" spans="1:41">
      <c r="A8920" s="118"/>
      <c r="B8920" s="118"/>
      <c r="C8920" s="118"/>
      <c r="D8920" s="118"/>
      <c r="E8920" s="118"/>
      <c r="F8920" s="118"/>
      <c r="G8920" s="118"/>
      <c r="H8920" s="118"/>
      <c r="I8920" s="118"/>
      <c r="J8920" s="118"/>
      <c r="K8920" s="118"/>
      <c r="L8920" s="118"/>
      <c r="M8920" s="118"/>
      <c r="N8920" s="118"/>
      <c r="O8920" s="143" t="str">
        <f>IF(H8920="","",(S8920/S8920)&amp;":"&amp;ROUND(AH8920/S8920,2))</f>
        <v/>
      </c>
      <c r="P8920" s="118"/>
      <c r="Q8920" s="118"/>
      <c r="R8920" s="143" t="str">
        <f>IF(H8920="","",(S8920/S8920)&amp;":"&amp;ROUND(AI8920/S8920,2))</f>
        <v/>
      </c>
      <c r="S8920" s="144" t="str">
        <f t="shared" si="1673"/>
        <v/>
      </c>
      <c r="T8920" s="145" t="str">
        <f t="shared" si="1674"/>
        <v/>
      </c>
      <c r="U8920" s="118"/>
      <c r="V8920" s="145" t="str">
        <f t="shared" si="1675"/>
        <v/>
      </c>
      <c r="W8920" s="144" t="str">
        <f t="shared" si="1676"/>
        <v/>
      </c>
      <c r="X8920" s="146" t="str">
        <f>IF(C8920="","",IF(OR(C8920="Trade",C8920="Multi Position"),(X8919+V8920),IF(C8920="Deposit",(X8919+AE8920),IF(C8920="Withdrawal",(X8919-AE8920)))))</f>
        <v/>
      </c>
      <c r="Y8920" s="145" t="str">
        <f t="shared" si="1677"/>
        <v/>
      </c>
      <c r="Z8920" s="118"/>
      <c r="AA8920" s="118"/>
      <c r="AB8920" s="118"/>
      <c r="AC8920" s="118"/>
      <c r="AD8920" s="118"/>
      <c r="AE8920" s="139"/>
      <c r="AF8920" s="118"/>
      <c r="AG8920" s="118"/>
      <c r="AH8920" s="147" t="str">
        <f t="shared" si="1678"/>
        <v/>
      </c>
      <c r="AI8920" s="147" t="str">
        <f t="shared" si="1679"/>
        <v/>
      </c>
      <c r="AJ8920" s="148" t="str">
        <f t="shared" si="1668"/>
        <v/>
      </c>
      <c r="AK8920" s="148" t="str">
        <f t="shared" si="1669"/>
        <v/>
      </c>
      <c r="AL8920" s="147" t="str">
        <f t="shared" si="1670"/>
        <v/>
      </c>
      <c r="AM8920" s="147" t="str">
        <f t="shared" si="1671"/>
        <v/>
      </c>
      <c r="AN8920" s="147" t="str">
        <f t="shared" si="1672"/>
        <v/>
      </c>
      <c r="AO8920" s="118"/>
    </row>
    <row r="8921" spans="1:41">
      <c r="A8921" s="118"/>
      <c r="B8921" s="118"/>
      <c r="C8921" s="118"/>
      <c r="D8921" s="118"/>
      <c r="E8921" s="118"/>
      <c r="F8921" s="118"/>
      <c r="G8921" s="118"/>
      <c r="H8921" s="118"/>
      <c r="I8921" s="118"/>
      <c r="J8921" s="118"/>
      <c r="K8921" s="118"/>
      <c r="L8921" s="118"/>
      <c r="M8921" s="118"/>
      <c r="N8921" s="118"/>
      <c r="O8921" s="143" t="str">
        <f>IF(H8921="","",(S8921/S8921)&amp;":"&amp;ROUND(AH8921/S8921,2))</f>
        <v/>
      </c>
      <c r="P8921" s="118"/>
      <c r="Q8921" s="118"/>
      <c r="R8921" s="143" t="str">
        <f>IF(H8921="","",(S8921/S8921)&amp;":"&amp;ROUND(AI8921/S8921,2))</f>
        <v/>
      </c>
      <c r="S8921" s="144" t="str">
        <f t="shared" si="1673"/>
        <v/>
      </c>
      <c r="T8921" s="145" t="str">
        <f t="shared" si="1674"/>
        <v/>
      </c>
      <c r="U8921" s="118"/>
      <c r="V8921" s="145" t="str">
        <f t="shared" si="1675"/>
        <v/>
      </c>
      <c r="W8921" s="144" t="str">
        <f t="shared" si="1676"/>
        <v/>
      </c>
      <c r="X8921" s="146" t="str">
        <f>IF(C8921="","",IF(OR(C8921="Trade",C8921="Multi Position"),(X8920+V8921),IF(C8921="Deposit",(X8920+AE8921),IF(C8921="Withdrawal",(X8920-AE8921)))))</f>
        <v/>
      </c>
      <c r="Y8921" s="145" t="str">
        <f t="shared" si="1677"/>
        <v/>
      </c>
      <c r="Z8921" s="118"/>
      <c r="AA8921" s="118"/>
      <c r="AB8921" s="118"/>
      <c r="AC8921" s="118"/>
      <c r="AD8921" s="118"/>
      <c r="AE8921" s="139"/>
      <c r="AF8921" s="118"/>
      <c r="AG8921" s="118"/>
      <c r="AH8921" s="147" t="str">
        <f t="shared" si="1678"/>
        <v/>
      </c>
      <c r="AI8921" s="147" t="str">
        <f t="shared" si="1679"/>
        <v/>
      </c>
      <c r="AJ8921" s="148" t="str">
        <f t="shared" si="1668"/>
        <v/>
      </c>
      <c r="AK8921" s="148" t="str">
        <f t="shared" si="1669"/>
        <v/>
      </c>
      <c r="AL8921" s="147" t="str">
        <f t="shared" si="1670"/>
        <v/>
      </c>
      <c r="AM8921" s="147" t="str">
        <f t="shared" si="1671"/>
        <v/>
      </c>
      <c r="AN8921" s="147" t="str">
        <f t="shared" si="1672"/>
        <v/>
      </c>
      <c r="AO8921" s="118"/>
    </row>
    <row r="8922" spans="1:41">
      <c r="A8922" s="118"/>
      <c r="B8922" s="118"/>
      <c r="C8922" s="118"/>
      <c r="D8922" s="118"/>
      <c r="E8922" s="118"/>
      <c r="F8922" s="118"/>
      <c r="G8922" s="118"/>
      <c r="H8922" s="118"/>
      <c r="I8922" s="118"/>
      <c r="J8922" s="118"/>
      <c r="K8922" s="118"/>
      <c r="L8922" s="118"/>
      <c r="M8922" s="118"/>
      <c r="N8922" s="118"/>
      <c r="O8922" s="143" t="str">
        <f>IF(H8922="","",(S8922/S8922)&amp;":"&amp;ROUND(AH8922/S8922,2))</f>
        <v/>
      </c>
      <c r="P8922" s="118"/>
      <c r="Q8922" s="118"/>
      <c r="R8922" s="143" t="str">
        <f>IF(H8922="","",(S8922/S8922)&amp;":"&amp;ROUND(AI8922/S8922,2))</f>
        <v/>
      </c>
      <c r="S8922" s="144" t="str">
        <f t="shared" si="1673"/>
        <v/>
      </c>
      <c r="T8922" s="145" t="str">
        <f t="shared" si="1674"/>
        <v/>
      </c>
      <c r="U8922" s="118"/>
      <c r="V8922" s="145" t="str">
        <f t="shared" si="1675"/>
        <v/>
      </c>
      <c r="W8922" s="144" t="str">
        <f t="shared" si="1676"/>
        <v/>
      </c>
      <c r="X8922" s="146" t="str">
        <f>IF(C8922="","",IF(OR(C8922="Trade",C8922="Multi Position"),(X8921+V8922),IF(C8922="Deposit",(X8921+AE8922),IF(C8922="Withdrawal",(X8921-AE8922)))))</f>
        <v/>
      </c>
      <c r="Y8922" s="145" t="str">
        <f t="shared" si="1677"/>
        <v/>
      </c>
      <c r="Z8922" s="118"/>
      <c r="AA8922" s="118"/>
      <c r="AB8922" s="118"/>
      <c r="AC8922" s="118"/>
      <c r="AD8922" s="118"/>
      <c r="AE8922" s="139"/>
      <c r="AF8922" s="118"/>
      <c r="AG8922" s="118"/>
      <c r="AH8922" s="147" t="str">
        <f t="shared" si="1678"/>
        <v/>
      </c>
      <c r="AI8922" s="147" t="str">
        <f t="shared" si="1679"/>
        <v/>
      </c>
      <c r="AJ8922" s="148" t="str">
        <f t="shared" si="1668"/>
        <v/>
      </c>
      <c r="AK8922" s="148" t="str">
        <f t="shared" si="1669"/>
        <v/>
      </c>
      <c r="AL8922" s="147" t="str">
        <f t="shared" si="1670"/>
        <v/>
      </c>
      <c r="AM8922" s="147" t="str">
        <f t="shared" si="1671"/>
        <v/>
      </c>
      <c r="AN8922" s="147" t="str">
        <f t="shared" si="1672"/>
        <v/>
      </c>
      <c r="AO8922" s="118"/>
    </row>
    <row r="8923" spans="1:41">
      <c r="A8923" s="118"/>
      <c r="B8923" s="118"/>
      <c r="C8923" s="118"/>
      <c r="D8923" s="118"/>
      <c r="E8923" s="118"/>
      <c r="F8923" s="118"/>
      <c r="G8923" s="118"/>
      <c r="H8923" s="118"/>
      <c r="I8923" s="118"/>
      <c r="J8923" s="118"/>
      <c r="K8923" s="118"/>
      <c r="L8923" s="118"/>
      <c r="M8923" s="118"/>
      <c r="N8923" s="118"/>
      <c r="O8923" s="143" t="str">
        <f>IF(H8923="","",(S8923/S8923)&amp;":"&amp;ROUND(AH8923/S8923,2))</f>
        <v/>
      </c>
      <c r="P8923" s="118"/>
      <c r="Q8923" s="118"/>
      <c r="R8923" s="143" t="str">
        <f>IF(H8923="","",(S8923/S8923)&amp;":"&amp;ROUND(AI8923/S8923,2))</f>
        <v/>
      </c>
      <c r="S8923" s="144" t="str">
        <f t="shared" si="1673"/>
        <v/>
      </c>
      <c r="T8923" s="145" t="str">
        <f t="shared" si="1674"/>
        <v/>
      </c>
      <c r="U8923" s="118"/>
      <c r="V8923" s="145" t="str">
        <f t="shared" si="1675"/>
        <v/>
      </c>
      <c r="W8923" s="144" t="str">
        <f t="shared" si="1676"/>
        <v/>
      </c>
      <c r="X8923" s="146" t="str">
        <f>IF(C8923="","",IF(OR(C8923="Trade",C8923="Multi Position"),(X8922+V8923),IF(C8923="Deposit",(X8922+AE8923),IF(C8923="Withdrawal",(X8922-AE8923)))))</f>
        <v/>
      </c>
      <c r="Y8923" s="145" t="str">
        <f t="shared" si="1677"/>
        <v/>
      </c>
      <c r="Z8923" s="118"/>
      <c r="AA8923" s="118"/>
      <c r="AB8923" s="118"/>
      <c r="AC8923" s="118"/>
      <c r="AD8923" s="118"/>
      <c r="AE8923" s="139"/>
      <c r="AF8923" s="118"/>
      <c r="AG8923" s="118"/>
      <c r="AH8923" s="147" t="str">
        <f t="shared" si="1678"/>
        <v/>
      </c>
      <c r="AI8923" s="147" t="str">
        <f t="shared" si="1679"/>
        <v/>
      </c>
      <c r="AJ8923" s="148" t="str">
        <f t="shared" si="1668"/>
        <v/>
      </c>
      <c r="AK8923" s="148" t="str">
        <f t="shared" si="1669"/>
        <v/>
      </c>
      <c r="AL8923" s="147" t="str">
        <f t="shared" si="1670"/>
        <v/>
      </c>
      <c r="AM8923" s="147" t="str">
        <f t="shared" si="1671"/>
        <v/>
      </c>
      <c r="AN8923" s="147" t="str">
        <f t="shared" si="1672"/>
        <v/>
      </c>
      <c r="AO8923" s="118"/>
    </row>
    <row r="8924" spans="1:41">
      <c r="A8924" s="118"/>
      <c r="B8924" s="118"/>
      <c r="C8924" s="118"/>
      <c r="D8924" s="118"/>
      <c r="E8924" s="118"/>
      <c r="F8924" s="118"/>
      <c r="G8924" s="118"/>
      <c r="H8924" s="118"/>
      <c r="I8924" s="118"/>
      <c r="J8924" s="118"/>
      <c r="K8924" s="118"/>
      <c r="L8924" s="118"/>
      <c r="M8924" s="118"/>
      <c r="N8924" s="118"/>
      <c r="O8924" s="143" t="str">
        <f>IF(H8924="","",(S8924/S8924)&amp;":"&amp;ROUND(AH8924/S8924,2))</f>
        <v/>
      </c>
      <c r="P8924" s="118"/>
      <c r="Q8924" s="118"/>
      <c r="R8924" s="143" t="str">
        <f>IF(H8924="","",(S8924/S8924)&amp;":"&amp;ROUND(AI8924/S8924,2))</f>
        <v/>
      </c>
      <c r="S8924" s="144" t="str">
        <f t="shared" si="1673"/>
        <v/>
      </c>
      <c r="T8924" s="145" t="str">
        <f t="shared" si="1674"/>
        <v/>
      </c>
      <c r="U8924" s="118"/>
      <c r="V8924" s="145" t="str">
        <f t="shared" si="1675"/>
        <v/>
      </c>
      <c r="W8924" s="144" t="str">
        <f t="shared" si="1676"/>
        <v/>
      </c>
      <c r="X8924" s="146" t="str">
        <f>IF(C8924="","",IF(OR(C8924="Trade",C8924="Multi Position"),(X8923+V8924),IF(C8924="Deposit",(X8923+AE8924),IF(C8924="Withdrawal",(X8923-AE8924)))))</f>
        <v/>
      </c>
      <c r="Y8924" s="145" t="str">
        <f t="shared" si="1677"/>
        <v/>
      </c>
      <c r="Z8924" s="118"/>
      <c r="AA8924" s="118"/>
      <c r="AB8924" s="118"/>
      <c r="AC8924" s="118"/>
      <c r="AD8924" s="118"/>
      <c r="AE8924" s="139"/>
      <c r="AF8924" s="118"/>
      <c r="AG8924" s="118"/>
      <c r="AH8924" s="147" t="str">
        <f t="shared" si="1678"/>
        <v/>
      </c>
      <c r="AI8924" s="147" t="str">
        <f t="shared" si="1679"/>
        <v/>
      </c>
      <c r="AJ8924" s="148" t="str">
        <f t="shared" si="1668"/>
        <v/>
      </c>
      <c r="AK8924" s="148" t="str">
        <f t="shared" si="1669"/>
        <v/>
      </c>
      <c r="AL8924" s="147" t="str">
        <f t="shared" si="1670"/>
        <v/>
      </c>
      <c r="AM8924" s="147" t="str">
        <f t="shared" si="1671"/>
        <v/>
      </c>
      <c r="AN8924" s="147" t="str">
        <f t="shared" si="1672"/>
        <v/>
      </c>
      <c r="AO8924" s="118"/>
    </row>
    <row r="8925" spans="1:41">
      <c r="A8925" s="118"/>
      <c r="B8925" s="118"/>
      <c r="C8925" s="118"/>
      <c r="D8925" s="118"/>
      <c r="E8925" s="118"/>
      <c r="F8925" s="118"/>
      <c r="G8925" s="118"/>
      <c r="H8925" s="118"/>
      <c r="I8925" s="118"/>
      <c r="J8925" s="118"/>
      <c r="K8925" s="118"/>
      <c r="L8925" s="118"/>
      <c r="M8925" s="118"/>
      <c r="N8925" s="118"/>
      <c r="O8925" s="143" t="str">
        <f>IF(H8925="","",(S8925/S8925)&amp;":"&amp;ROUND(AH8925/S8925,2))</f>
        <v/>
      </c>
      <c r="P8925" s="118"/>
      <c r="Q8925" s="118"/>
      <c r="R8925" s="143" t="str">
        <f>IF(H8925="","",(S8925/S8925)&amp;":"&amp;ROUND(AI8925/S8925,2))</f>
        <v/>
      </c>
      <c r="S8925" s="144" t="str">
        <f t="shared" si="1673"/>
        <v/>
      </c>
      <c r="T8925" s="145" t="str">
        <f t="shared" si="1674"/>
        <v/>
      </c>
      <c r="U8925" s="118"/>
      <c r="V8925" s="145" t="str">
        <f t="shared" si="1675"/>
        <v/>
      </c>
      <c r="W8925" s="144" t="str">
        <f t="shared" si="1676"/>
        <v/>
      </c>
      <c r="X8925" s="146" t="str">
        <f>IF(C8925="","",IF(OR(C8925="Trade",C8925="Multi Position"),(X8924+V8925),IF(C8925="Deposit",(X8924+AE8925),IF(C8925="Withdrawal",(X8924-AE8925)))))</f>
        <v/>
      </c>
      <c r="Y8925" s="145" t="str">
        <f t="shared" si="1677"/>
        <v/>
      </c>
      <c r="Z8925" s="118"/>
      <c r="AA8925" s="118"/>
      <c r="AB8925" s="118"/>
      <c r="AC8925" s="118"/>
      <c r="AD8925" s="118"/>
      <c r="AE8925" s="139"/>
      <c r="AF8925" s="118"/>
      <c r="AG8925" s="118"/>
      <c r="AH8925" s="147" t="str">
        <f t="shared" si="1678"/>
        <v/>
      </c>
      <c r="AI8925" s="147" t="str">
        <f t="shared" si="1679"/>
        <v/>
      </c>
      <c r="AJ8925" s="148" t="str">
        <f t="shared" si="1668"/>
        <v/>
      </c>
      <c r="AK8925" s="148" t="str">
        <f t="shared" si="1669"/>
        <v/>
      </c>
      <c r="AL8925" s="147" t="str">
        <f t="shared" si="1670"/>
        <v/>
      </c>
      <c r="AM8925" s="147" t="str">
        <f t="shared" si="1671"/>
        <v/>
      </c>
      <c r="AN8925" s="147" t="str">
        <f t="shared" si="1672"/>
        <v/>
      </c>
      <c r="AO8925" s="118"/>
    </row>
    <row r="8926" spans="1:41">
      <c r="A8926" s="118"/>
      <c r="B8926" s="118"/>
      <c r="C8926" s="118"/>
      <c r="D8926" s="118"/>
      <c r="E8926" s="118"/>
      <c r="F8926" s="118"/>
      <c r="G8926" s="118"/>
      <c r="H8926" s="118"/>
      <c r="I8926" s="118"/>
      <c r="J8926" s="118"/>
      <c r="K8926" s="118"/>
      <c r="L8926" s="118"/>
      <c r="M8926" s="118"/>
      <c r="N8926" s="118"/>
      <c r="O8926" s="143" t="str">
        <f>IF(H8926="","",(S8926/S8926)&amp;":"&amp;ROUND(AH8926/S8926,2))</f>
        <v/>
      </c>
      <c r="P8926" s="118"/>
      <c r="Q8926" s="118"/>
      <c r="R8926" s="143" t="str">
        <f>IF(H8926="","",(S8926/S8926)&amp;":"&amp;ROUND(AI8926/S8926,2))</f>
        <v/>
      </c>
      <c r="S8926" s="144" t="str">
        <f t="shared" si="1673"/>
        <v/>
      </c>
      <c r="T8926" s="145" t="str">
        <f t="shared" si="1674"/>
        <v/>
      </c>
      <c r="U8926" s="118"/>
      <c r="V8926" s="145" t="str">
        <f t="shared" si="1675"/>
        <v/>
      </c>
      <c r="W8926" s="144" t="str">
        <f t="shared" si="1676"/>
        <v/>
      </c>
      <c r="X8926" s="146" t="str">
        <f>IF(C8926="","",IF(OR(C8926="Trade",C8926="Multi Position"),(X8925+V8926),IF(C8926="Deposit",(X8925+AE8926),IF(C8926="Withdrawal",(X8925-AE8926)))))</f>
        <v/>
      </c>
      <c r="Y8926" s="145" t="str">
        <f t="shared" si="1677"/>
        <v/>
      </c>
      <c r="Z8926" s="118"/>
      <c r="AA8926" s="118"/>
      <c r="AB8926" s="118"/>
      <c r="AC8926" s="118"/>
      <c r="AD8926" s="118"/>
      <c r="AE8926" s="139"/>
      <c r="AF8926" s="118"/>
      <c r="AG8926" s="118"/>
      <c r="AH8926" s="147" t="str">
        <f t="shared" si="1678"/>
        <v/>
      </c>
      <c r="AI8926" s="147" t="str">
        <f t="shared" si="1679"/>
        <v/>
      </c>
      <c r="AJ8926" s="148" t="str">
        <f t="shared" si="1668"/>
        <v/>
      </c>
      <c r="AK8926" s="148" t="str">
        <f t="shared" si="1669"/>
        <v/>
      </c>
      <c r="AL8926" s="147" t="str">
        <f t="shared" si="1670"/>
        <v/>
      </c>
      <c r="AM8926" s="147" t="str">
        <f t="shared" si="1671"/>
        <v/>
      </c>
      <c r="AN8926" s="147" t="str">
        <f t="shared" si="1672"/>
        <v/>
      </c>
      <c r="AO8926" s="118"/>
    </row>
    <row r="8927" spans="1:41">
      <c r="A8927" s="118"/>
      <c r="B8927" s="118"/>
      <c r="C8927" s="118"/>
      <c r="D8927" s="118"/>
      <c r="E8927" s="118"/>
      <c r="F8927" s="118"/>
      <c r="G8927" s="118"/>
      <c r="H8927" s="118"/>
      <c r="I8927" s="118"/>
      <c r="J8927" s="118"/>
      <c r="K8927" s="118"/>
      <c r="L8927" s="118"/>
      <c r="M8927" s="118"/>
      <c r="N8927" s="118"/>
      <c r="O8927" s="143" t="str">
        <f>IF(H8927="","",(S8927/S8927)&amp;":"&amp;ROUND(AH8927/S8927,2))</f>
        <v/>
      </c>
      <c r="P8927" s="118"/>
      <c r="Q8927" s="118"/>
      <c r="R8927" s="143" t="str">
        <f>IF(H8927="","",(S8927/S8927)&amp;":"&amp;ROUND(AI8927/S8927,2))</f>
        <v/>
      </c>
      <c r="S8927" s="144" t="str">
        <f t="shared" si="1673"/>
        <v/>
      </c>
      <c r="T8927" s="145" t="str">
        <f t="shared" si="1674"/>
        <v/>
      </c>
      <c r="U8927" s="118"/>
      <c r="V8927" s="145" t="str">
        <f t="shared" si="1675"/>
        <v/>
      </c>
      <c r="W8927" s="144" t="str">
        <f t="shared" si="1676"/>
        <v/>
      </c>
      <c r="X8927" s="146" t="str">
        <f>IF(C8927="","",IF(OR(C8927="Trade",C8927="Multi Position"),(X8926+V8927),IF(C8927="Deposit",(X8926+AE8927),IF(C8927="Withdrawal",(X8926-AE8927)))))</f>
        <v/>
      </c>
      <c r="Y8927" s="145" t="str">
        <f t="shared" si="1677"/>
        <v/>
      </c>
      <c r="Z8927" s="118"/>
      <c r="AA8927" s="118"/>
      <c r="AB8927" s="118"/>
      <c r="AC8927" s="118"/>
      <c r="AD8927" s="118"/>
      <c r="AE8927" s="139"/>
      <c r="AF8927" s="118"/>
      <c r="AG8927" s="118"/>
      <c r="AH8927" s="147" t="str">
        <f t="shared" si="1678"/>
        <v/>
      </c>
      <c r="AI8927" s="147" t="str">
        <f t="shared" si="1679"/>
        <v/>
      </c>
      <c r="AJ8927" s="148" t="str">
        <f t="shared" si="1668"/>
        <v/>
      </c>
      <c r="AK8927" s="148" t="str">
        <f t="shared" si="1669"/>
        <v/>
      </c>
      <c r="AL8927" s="147" t="str">
        <f t="shared" si="1670"/>
        <v/>
      </c>
      <c r="AM8927" s="147" t="str">
        <f t="shared" si="1671"/>
        <v/>
      </c>
      <c r="AN8927" s="147" t="str">
        <f t="shared" si="1672"/>
        <v/>
      </c>
      <c r="AO8927" s="118"/>
    </row>
    <row r="8928" spans="1:41">
      <c r="A8928" s="118"/>
      <c r="B8928" s="118"/>
      <c r="C8928" s="118"/>
      <c r="D8928" s="118"/>
      <c r="E8928" s="118"/>
      <c r="F8928" s="118"/>
      <c r="G8928" s="118"/>
      <c r="H8928" s="118"/>
      <c r="I8928" s="118"/>
      <c r="J8928" s="118"/>
      <c r="K8928" s="118"/>
      <c r="L8928" s="118"/>
      <c r="M8928" s="118"/>
      <c r="N8928" s="118"/>
      <c r="O8928" s="143" t="str">
        <f>IF(H8928="","",(S8928/S8928)&amp;":"&amp;ROUND(AH8928/S8928,2))</f>
        <v/>
      </c>
      <c r="P8928" s="118"/>
      <c r="Q8928" s="118"/>
      <c r="R8928" s="143" t="str">
        <f>IF(H8928="","",(S8928/S8928)&amp;":"&amp;ROUND(AI8928/S8928,2))</f>
        <v/>
      </c>
      <c r="S8928" s="144" t="str">
        <f t="shared" si="1673"/>
        <v/>
      </c>
      <c r="T8928" s="145" t="str">
        <f t="shared" si="1674"/>
        <v/>
      </c>
      <c r="U8928" s="118"/>
      <c r="V8928" s="145" t="str">
        <f t="shared" si="1675"/>
        <v/>
      </c>
      <c r="W8928" s="144" t="str">
        <f t="shared" si="1676"/>
        <v/>
      </c>
      <c r="X8928" s="146" t="str">
        <f>IF(C8928="","",IF(OR(C8928="Trade",C8928="Multi Position"),(X8927+V8928),IF(C8928="Deposit",(X8927+AE8928),IF(C8928="Withdrawal",(X8927-AE8928)))))</f>
        <v/>
      </c>
      <c r="Y8928" s="145" t="str">
        <f t="shared" si="1677"/>
        <v/>
      </c>
      <c r="Z8928" s="118"/>
      <c r="AA8928" s="118"/>
      <c r="AB8928" s="118"/>
      <c r="AC8928" s="118"/>
      <c r="AD8928" s="118"/>
      <c r="AE8928" s="139"/>
      <c r="AF8928" s="118"/>
      <c r="AG8928" s="118"/>
      <c r="AH8928" s="147" t="str">
        <f t="shared" si="1678"/>
        <v/>
      </c>
      <c r="AI8928" s="147" t="str">
        <f t="shared" si="1679"/>
        <v/>
      </c>
      <c r="AJ8928" s="148" t="str">
        <f t="shared" si="1668"/>
        <v/>
      </c>
      <c r="AK8928" s="148" t="str">
        <f t="shared" si="1669"/>
        <v/>
      </c>
      <c r="AL8928" s="147" t="str">
        <f t="shared" si="1670"/>
        <v/>
      </c>
      <c r="AM8928" s="147" t="str">
        <f t="shared" si="1671"/>
        <v/>
      </c>
      <c r="AN8928" s="147" t="str">
        <f t="shared" si="1672"/>
        <v/>
      </c>
      <c r="AO8928" s="118"/>
    </row>
    <row r="8929" spans="1:41">
      <c r="A8929" s="118"/>
      <c r="B8929" s="118"/>
      <c r="C8929" s="118"/>
      <c r="D8929" s="118"/>
      <c r="E8929" s="118"/>
      <c r="F8929" s="118"/>
      <c r="G8929" s="118"/>
      <c r="H8929" s="118"/>
      <c r="I8929" s="118"/>
      <c r="J8929" s="118"/>
      <c r="K8929" s="118"/>
      <c r="L8929" s="118"/>
      <c r="M8929" s="118"/>
      <c r="N8929" s="118"/>
      <c r="O8929" s="143" t="str">
        <f>IF(H8929="","",(S8929/S8929)&amp;":"&amp;ROUND(AH8929/S8929,2))</f>
        <v/>
      </c>
      <c r="P8929" s="118"/>
      <c r="Q8929" s="118"/>
      <c r="R8929" s="143" t="str">
        <f>IF(H8929="","",(S8929/S8929)&amp;":"&amp;ROUND(AI8929/S8929,2))</f>
        <v/>
      </c>
      <c r="S8929" s="144" t="str">
        <f t="shared" si="1673"/>
        <v/>
      </c>
      <c r="T8929" s="145" t="str">
        <f t="shared" si="1674"/>
        <v/>
      </c>
      <c r="U8929" s="118"/>
      <c r="V8929" s="145" t="str">
        <f t="shared" si="1675"/>
        <v/>
      </c>
      <c r="W8929" s="144" t="str">
        <f t="shared" si="1676"/>
        <v/>
      </c>
      <c r="X8929" s="146" t="str">
        <f>IF(C8929="","",IF(OR(C8929="Trade",C8929="Multi Position"),(X8928+V8929),IF(C8929="Deposit",(X8928+AE8929),IF(C8929="Withdrawal",(X8928-AE8929)))))</f>
        <v/>
      </c>
      <c r="Y8929" s="145" t="str">
        <f t="shared" si="1677"/>
        <v/>
      </c>
      <c r="Z8929" s="118"/>
      <c r="AA8929" s="118"/>
      <c r="AB8929" s="118"/>
      <c r="AC8929" s="118"/>
      <c r="AD8929" s="118"/>
      <c r="AE8929" s="139"/>
      <c r="AF8929" s="118"/>
      <c r="AG8929" s="118"/>
      <c r="AH8929" s="147" t="str">
        <f t="shared" si="1678"/>
        <v/>
      </c>
      <c r="AI8929" s="147" t="str">
        <f t="shared" si="1679"/>
        <v/>
      </c>
      <c r="AJ8929" s="148" t="str">
        <f t="shared" si="1668"/>
        <v/>
      </c>
      <c r="AK8929" s="148" t="str">
        <f t="shared" si="1669"/>
        <v/>
      </c>
      <c r="AL8929" s="147" t="str">
        <f t="shared" si="1670"/>
        <v/>
      </c>
      <c r="AM8929" s="147" t="str">
        <f t="shared" si="1671"/>
        <v/>
      </c>
      <c r="AN8929" s="147" t="str">
        <f t="shared" si="1672"/>
        <v/>
      </c>
      <c r="AO8929" s="118"/>
    </row>
    <row r="8930" spans="1:41">
      <c r="A8930" s="118"/>
      <c r="B8930" s="118"/>
      <c r="C8930" s="118"/>
      <c r="D8930" s="118"/>
      <c r="E8930" s="118"/>
      <c r="F8930" s="118"/>
      <c r="G8930" s="118"/>
      <c r="H8930" s="118"/>
      <c r="I8930" s="118"/>
      <c r="J8930" s="118"/>
      <c r="K8930" s="118"/>
      <c r="L8930" s="118"/>
      <c r="M8930" s="118"/>
      <c r="N8930" s="118"/>
      <c r="O8930" s="143" t="str">
        <f>IF(H8930="","",(S8930/S8930)&amp;":"&amp;ROUND(AH8930/S8930,2))</f>
        <v/>
      </c>
      <c r="P8930" s="118"/>
      <c r="Q8930" s="118"/>
      <c r="R8930" s="143" t="str">
        <f>IF(H8930="","",(S8930/S8930)&amp;":"&amp;ROUND(AI8930/S8930,2))</f>
        <v/>
      </c>
      <c r="S8930" s="144" t="str">
        <f t="shared" si="1673"/>
        <v/>
      </c>
      <c r="T8930" s="145" t="str">
        <f t="shared" si="1674"/>
        <v/>
      </c>
      <c r="U8930" s="118"/>
      <c r="V8930" s="145" t="str">
        <f t="shared" si="1675"/>
        <v/>
      </c>
      <c r="W8930" s="144" t="str">
        <f t="shared" si="1676"/>
        <v/>
      </c>
      <c r="X8930" s="146" t="str">
        <f>IF(C8930="","",IF(OR(C8930="Trade",C8930="Multi Position"),(X8929+V8930),IF(C8930="Deposit",(X8929+AE8930),IF(C8930="Withdrawal",(X8929-AE8930)))))</f>
        <v/>
      </c>
      <c r="Y8930" s="145" t="str">
        <f t="shared" si="1677"/>
        <v/>
      </c>
      <c r="Z8930" s="118"/>
      <c r="AA8930" s="118"/>
      <c r="AB8930" s="118"/>
      <c r="AC8930" s="118"/>
      <c r="AD8930" s="118"/>
      <c r="AE8930" s="139"/>
      <c r="AF8930" s="118"/>
      <c r="AG8930" s="118"/>
      <c r="AH8930" s="147" t="str">
        <f t="shared" si="1678"/>
        <v/>
      </c>
      <c r="AI8930" s="147" t="str">
        <f t="shared" si="1679"/>
        <v/>
      </c>
      <c r="AJ8930" s="148" t="str">
        <f t="shared" si="1668"/>
        <v/>
      </c>
      <c r="AK8930" s="148" t="str">
        <f t="shared" si="1669"/>
        <v/>
      </c>
      <c r="AL8930" s="147" t="str">
        <f t="shared" si="1670"/>
        <v/>
      </c>
      <c r="AM8930" s="147" t="str">
        <f t="shared" si="1671"/>
        <v/>
      </c>
      <c r="AN8930" s="147" t="str">
        <f t="shared" si="1672"/>
        <v/>
      </c>
      <c r="AO8930" s="118"/>
    </row>
    <row r="8931" spans="1:41">
      <c r="A8931" s="118"/>
      <c r="B8931" s="118"/>
      <c r="C8931" s="118"/>
      <c r="D8931" s="118"/>
      <c r="E8931" s="118"/>
      <c r="F8931" s="118"/>
      <c r="G8931" s="118"/>
      <c r="H8931" s="118"/>
      <c r="I8931" s="118"/>
      <c r="J8931" s="118"/>
      <c r="K8931" s="118"/>
      <c r="L8931" s="118"/>
      <c r="M8931" s="118"/>
      <c r="N8931" s="118"/>
      <c r="O8931" s="143" t="str">
        <f>IF(H8931="","",(S8931/S8931)&amp;":"&amp;ROUND(AH8931/S8931,2))</f>
        <v/>
      </c>
      <c r="P8931" s="118"/>
      <c r="Q8931" s="118"/>
      <c r="R8931" s="143" t="str">
        <f>IF(H8931="","",(S8931/S8931)&amp;":"&amp;ROUND(AI8931/S8931,2))</f>
        <v/>
      </c>
      <c r="S8931" s="144" t="str">
        <f t="shared" si="1673"/>
        <v/>
      </c>
      <c r="T8931" s="145" t="str">
        <f t="shared" si="1674"/>
        <v/>
      </c>
      <c r="U8931" s="118"/>
      <c r="V8931" s="145" t="str">
        <f t="shared" si="1675"/>
        <v/>
      </c>
      <c r="W8931" s="144" t="str">
        <f t="shared" si="1676"/>
        <v/>
      </c>
      <c r="X8931" s="146" t="str">
        <f>IF(C8931="","",IF(OR(C8931="Trade",C8931="Multi Position"),(X8930+V8931),IF(C8931="Deposit",(X8930+AE8931),IF(C8931="Withdrawal",(X8930-AE8931)))))</f>
        <v/>
      </c>
      <c r="Y8931" s="145" t="str">
        <f t="shared" si="1677"/>
        <v/>
      </c>
      <c r="Z8931" s="118"/>
      <c r="AA8931" s="118"/>
      <c r="AB8931" s="118"/>
      <c r="AC8931" s="118"/>
      <c r="AD8931" s="118"/>
      <c r="AE8931" s="139"/>
      <c r="AF8931" s="118"/>
      <c r="AG8931" s="118"/>
      <c r="AH8931" s="147" t="str">
        <f t="shared" si="1678"/>
        <v/>
      </c>
      <c r="AI8931" s="147" t="str">
        <f t="shared" si="1679"/>
        <v/>
      </c>
      <c r="AJ8931" s="148" t="str">
        <f t="shared" si="1668"/>
        <v/>
      </c>
      <c r="AK8931" s="148" t="str">
        <f t="shared" si="1669"/>
        <v/>
      </c>
      <c r="AL8931" s="147" t="str">
        <f t="shared" si="1670"/>
        <v/>
      </c>
      <c r="AM8931" s="147" t="str">
        <f t="shared" si="1671"/>
        <v/>
      </c>
      <c r="AN8931" s="147" t="str">
        <f t="shared" si="1672"/>
        <v/>
      </c>
      <c r="AO8931" s="118"/>
    </row>
    <row r="8932" spans="1:41">
      <c r="A8932" s="118"/>
      <c r="B8932" s="118"/>
      <c r="C8932" s="118"/>
      <c r="D8932" s="118"/>
      <c r="E8932" s="118"/>
      <c r="F8932" s="118"/>
      <c r="G8932" s="118"/>
      <c r="H8932" s="118"/>
      <c r="I8932" s="118"/>
      <c r="J8932" s="118"/>
      <c r="K8932" s="118"/>
      <c r="L8932" s="118"/>
      <c r="M8932" s="118"/>
      <c r="N8932" s="118"/>
      <c r="O8932" s="143" t="str">
        <f>IF(H8932="","",(S8932/S8932)&amp;":"&amp;ROUND(AH8932/S8932,2))</f>
        <v/>
      </c>
      <c r="P8932" s="118"/>
      <c r="Q8932" s="118"/>
      <c r="R8932" s="143" t="str">
        <f>IF(H8932="","",(S8932/S8932)&amp;":"&amp;ROUND(AI8932/S8932,2))</f>
        <v/>
      </c>
      <c r="S8932" s="144" t="str">
        <f t="shared" si="1673"/>
        <v/>
      </c>
      <c r="T8932" s="145" t="str">
        <f t="shared" si="1674"/>
        <v/>
      </c>
      <c r="U8932" s="118"/>
      <c r="V8932" s="145" t="str">
        <f t="shared" si="1675"/>
        <v/>
      </c>
      <c r="W8932" s="144" t="str">
        <f t="shared" si="1676"/>
        <v/>
      </c>
      <c r="X8932" s="146" t="str">
        <f>IF(C8932="","",IF(OR(C8932="Trade",C8932="Multi Position"),(X8931+V8932),IF(C8932="Deposit",(X8931+AE8932),IF(C8932="Withdrawal",(X8931-AE8932)))))</f>
        <v/>
      </c>
      <c r="Y8932" s="145" t="str">
        <f t="shared" si="1677"/>
        <v/>
      </c>
      <c r="Z8932" s="118"/>
      <c r="AA8932" s="118"/>
      <c r="AB8932" s="118"/>
      <c r="AC8932" s="118"/>
      <c r="AD8932" s="118"/>
      <c r="AE8932" s="139"/>
      <c r="AF8932" s="118"/>
      <c r="AG8932" s="118"/>
      <c r="AH8932" s="147" t="str">
        <f t="shared" si="1678"/>
        <v/>
      </c>
      <c r="AI8932" s="147" t="str">
        <f t="shared" si="1679"/>
        <v/>
      </c>
      <c r="AJ8932" s="148" t="str">
        <f t="shared" si="1668"/>
        <v/>
      </c>
      <c r="AK8932" s="148" t="str">
        <f t="shared" si="1669"/>
        <v/>
      </c>
      <c r="AL8932" s="147" t="str">
        <f t="shared" si="1670"/>
        <v/>
      </c>
      <c r="AM8932" s="147" t="str">
        <f t="shared" si="1671"/>
        <v/>
      </c>
      <c r="AN8932" s="147" t="str">
        <f t="shared" si="1672"/>
        <v/>
      </c>
      <c r="AO8932" s="118"/>
    </row>
    <row r="8933" spans="1:41">
      <c r="A8933" s="118"/>
      <c r="B8933" s="118"/>
      <c r="C8933" s="118"/>
      <c r="D8933" s="118"/>
      <c r="E8933" s="118"/>
      <c r="F8933" s="118"/>
      <c r="G8933" s="118"/>
      <c r="H8933" s="118"/>
      <c r="I8933" s="118"/>
      <c r="J8933" s="118"/>
      <c r="K8933" s="118"/>
      <c r="L8933" s="118"/>
      <c r="M8933" s="118"/>
      <c r="N8933" s="118"/>
      <c r="O8933" s="143" t="str">
        <f>IF(H8933="","",(S8933/S8933)&amp;":"&amp;ROUND(AH8933/S8933,2))</f>
        <v/>
      </c>
      <c r="P8933" s="118"/>
      <c r="Q8933" s="118"/>
      <c r="R8933" s="143" t="str">
        <f>IF(H8933="","",(S8933/S8933)&amp;":"&amp;ROUND(AI8933/S8933,2))</f>
        <v/>
      </c>
      <c r="S8933" s="144" t="str">
        <f t="shared" si="1673"/>
        <v/>
      </c>
      <c r="T8933" s="145" t="str">
        <f t="shared" si="1674"/>
        <v/>
      </c>
      <c r="U8933" s="118"/>
      <c r="V8933" s="145" t="str">
        <f t="shared" si="1675"/>
        <v/>
      </c>
      <c r="W8933" s="144" t="str">
        <f t="shared" si="1676"/>
        <v/>
      </c>
      <c r="X8933" s="146" t="str">
        <f>IF(C8933="","",IF(OR(C8933="Trade",C8933="Multi Position"),(X8932+V8933),IF(C8933="Deposit",(X8932+AE8933),IF(C8933="Withdrawal",(X8932-AE8933)))))</f>
        <v/>
      </c>
      <c r="Y8933" s="145" t="str">
        <f t="shared" si="1677"/>
        <v/>
      </c>
      <c r="Z8933" s="118"/>
      <c r="AA8933" s="118"/>
      <c r="AB8933" s="118"/>
      <c r="AC8933" s="118"/>
      <c r="AD8933" s="118"/>
      <c r="AE8933" s="139"/>
      <c r="AF8933" s="118"/>
      <c r="AG8933" s="118"/>
      <c r="AH8933" s="147" t="str">
        <f t="shared" si="1678"/>
        <v/>
      </c>
      <c r="AI8933" s="147" t="str">
        <f t="shared" si="1679"/>
        <v/>
      </c>
      <c r="AJ8933" s="148" t="str">
        <f t="shared" si="1668"/>
        <v/>
      </c>
      <c r="AK8933" s="148" t="str">
        <f t="shared" si="1669"/>
        <v/>
      </c>
      <c r="AL8933" s="147" t="str">
        <f t="shared" si="1670"/>
        <v/>
      </c>
      <c r="AM8933" s="147" t="str">
        <f t="shared" si="1671"/>
        <v/>
      </c>
      <c r="AN8933" s="147" t="str">
        <f t="shared" si="1672"/>
        <v/>
      </c>
      <c r="AO8933" s="118"/>
    </row>
    <row r="8934" spans="1:41">
      <c r="A8934" s="118"/>
      <c r="B8934" s="118"/>
      <c r="C8934" s="118"/>
      <c r="D8934" s="118"/>
      <c r="E8934" s="118"/>
      <c r="F8934" s="118"/>
      <c r="G8934" s="118"/>
      <c r="H8934" s="118"/>
      <c r="I8934" s="118"/>
      <c r="J8934" s="118"/>
      <c r="K8934" s="118"/>
      <c r="L8934" s="118"/>
      <c r="M8934" s="118"/>
      <c r="N8934" s="118"/>
      <c r="O8934" s="143" t="str">
        <f>IF(H8934="","",(S8934/S8934)&amp;":"&amp;ROUND(AH8934/S8934,2))</f>
        <v/>
      </c>
      <c r="P8934" s="118"/>
      <c r="Q8934" s="118"/>
      <c r="R8934" s="143" t="str">
        <f>IF(H8934="","",(S8934/S8934)&amp;":"&amp;ROUND(AI8934/S8934,2))</f>
        <v/>
      </c>
      <c r="S8934" s="144" t="str">
        <f t="shared" si="1673"/>
        <v/>
      </c>
      <c r="T8934" s="145" t="str">
        <f t="shared" si="1674"/>
        <v/>
      </c>
      <c r="U8934" s="118"/>
      <c r="V8934" s="145" t="str">
        <f t="shared" si="1675"/>
        <v/>
      </c>
      <c r="W8934" s="144" t="str">
        <f t="shared" si="1676"/>
        <v/>
      </c>
      <c r="X8934" s="146" t="str">
        <f>IF(C8934="","",IF(OR(C8934="Trade",C8934="Multi Position"),(X8933+V8934),IF(C8934="Deposit",(X8933+AE8934),IF(C8934="Withdrawal",(X8933-AE8934)))))</f>
        <v/>
      </c>
      <c r="Y8934" s="145" t="str">
        <f t="shared" si="1677"/>
        <v/>
      </c>
      <c r="Z8934" s="118"/>
      <c r="AA8934" s="118"/>
      <c r="AB8934" s="118"/>
      <c r="AC8934" s="118"/>
      <c r="AD8934" s="118"/>
      <c r="AE8934" s="139"/>
      <c r="AF8934" s="118"/>
      <c r="AG8934" s="118"/>
      <c r="AH8934" s="147" t="str">
        <f t="shared" si="1678"/>
        <v/>
      </c>
      <c r="AI8934" s="147" t="str">
        <f t="shared" si="1679"/>
        <v/>
      </c>
      <c r="AJ8934" s="148" t="str">
        <f t="shared" si="1668"/>
        <v/>
      </c>
      <c r="AK8934" s="148" t="str">
        <f t="shared" si="1669"/>
        <v/>
      </c>
      <c r="AL8934" s="147" t="str">
        <f t="shared" si="1670"/>
        <v/>
      </c>
      <c r="AM8934" s="147" t="str">
        <f t="shared" si="1671"/>
        <v/>
      </c>
      <c r="AN8934" s="147" t="str">
        <f t="shared" si="1672"/>
        <v/>
      </c>
      <c r="AO8934" s="118"/>
    </row>
    <row r="8935" spans="1:41">
      <c r="A8935" s="118"/>
      <c r="B8935" s="118"/>
      <c r="C8935" s="118"/>
      <c r="D8935" s="118"/>
      <c r="E8935" s="118"/>
      <c r="F8935" s="118"/>
      <c r="G8935" s="118"/>
      <c r="H8935" s="118"/>
      <c r="I8935" s="118"/>
      <c r="J8935" s="118"/>
      <c r="K8935" s="118"/>
      <c r="L8935" s="118"/>
      <c r="M8935" s="118"/>
      <c r="N8935" s="118"/>
      <c r="O8935" s="143" t="str">
        <f>IF(H8935="","",(S8935/S8935)&amp;":"&amp;ROUND(AH8935/S8935,2))</f>
        <v/>
      </c>
      <c r="P8935" s="118"/>
      <c r="Q8935" s="118"/>
      <c r="R8935" s="143" t="str">
        <f>IF(H8935="","",(S8935/S8935)&amp;":"&amp;ROUND(AI8935/S8935,2))</f>
        <v/>
      </c>
      <c r="S8935" s="144" t="str">
        <f t="shared" si="1673"/>
        <v/>
      </c>
      <c r="T8935" s="145" t="str">
        <f t="shared" si="1674"/>
        <v/>
      </c>
      <c r="U8935" s="118"/>
      <c r="V8935" s="145" t="str">
        <f t="shared" si="1675"/>
        <v/>
      </c>
      <c r="W8935" s="144" t="str">
        <f t="shared" si="1676"/>
        <v/>
      </c>
      <c r="X8935" s="146" t="str">
        <f>IF(C8935="","",IF(OR(C8935="Trade",C8935="Multi Position"),(X8934+V8935),IF(C8935="Deposit",(X8934+AE8935),IF(C8935="Withdrawal",(X8934-AE8935)))))</f>
        <v/>
      </c>
      <c r="Y8935" s="145" t="str">
        <f t="shared" si="1677"/>
        <v/>
      </c>
      <c r="Z8935" s="118"/>
      <c r="AA8935" s="118"/>
      <c r="AB8935" s="118"/>
      <c r="AC8935" s="118"/>
      <c r="AD8935" s="118"/>
      <c r="AE8935" s="139"/>
      <c r="AF8935" s="118"/>
      <c r="AG8935" s="118"/>
      <c r="AH8935" s="147" t="str">
        <f t="shared" si="1678"/>
        <v/>
      </c>
      <c r="AI8935" s="147" t="str">
        <f t="shared" si="1679"/>
        <v/>
      </c>
      <c r="AJ8935" s="148" t="str">
        <f t="shared" si="1668"/>
        <v/>
      </c>
      <c r="AK8935" s="148" t="str">
        <f t="shared" si="1669"/>
        <v/>
      </c>
      <c r="AL8935" s="147" t="str">
        <f t="shared" si="1670"/>
        <v/>
      </c>
      <c r="AM8935" s="147" t="str">
        <f t="shared" si="1671"/>
        <v/>
      </c>
      <c r="AN8935" s="147" t="str">
        <f t="shared" si="1672"/>
        <v/>
      </c>
      <c r="AO8935" s="118"/>
    </row>
    <row r="8936" spans="1:41">
      <c r="A8936" s="118"/>
      <c r="B8936" s="118"/>
      <c r="C8936" s="118"/>
      <c r="D8936" s="118"/>
      <c r="E8936" s="118"/>
      <c r="F8936" s="118"/>
      <c r="G8936" s="118"/>
      <c r="H8936" s="118"/>
      <c r="I8936" s="118"/>
      <c r="J8936" s="118"/>
      <c r="K8936" s="118"/>
      <c r="L8936" s="118"/>
      <c r="M8936" s="118"/>
      <c r="N8936" s="118"/>
      <c r="O8936" s="143" t="str">
        <f>IF(H8936="","",(S8936/S8936)&amp;":"&amp;ROUND(AH8936/S8936,2))</f>
        <v/>
      </c>
      <c r="P8936" s="118"/>
      <c r="Q8936" s="118"/>
      <c r="R8936" s="143" t="str">
        <f>IF(H8936="","",(S8936/S8936)&amp;":"&amp;ROUND(AI8936/S8936,2))</f>
        <v/>
      </c>
      <c r="S8936" s="144" t="str">
        <f t="shared" si="1673"/>
        <v/>
      </c>
      <c r="T8936" s="145" t="str">
        <f t="shared" si="1674"/>
        <v/>
      </c>
      <c r="U8936" s="118"/>
      <c r="V8936" s="145" t="str">
        <f t="shared" si="1675"/>
        <v/>
      </c>
      <c r="W8936" s="144" t="str">
        <f t="shared" si="1676"/>
        <v/>
      </c>
      <c r="X8936" s="146" t="str">
        <f>IF(C8936="","",IF(OR(C8936="Trade",C8936="Multi Position"),(X8935+V8936),IF(C8936="Deposit",(X8935+AE8936),IF(C8936="Withdrawal",(X8935-AE8936)))))</f>
        <v/>
      </c>
      <c r="Y8936" s="145" t="str">
        <f t="shared" si="1677"/>
        <v/>
      </c>
      <c r="Z8936" s="118"/>
      <c r="AA8936" s="118"/>
      <c r="AB8936" s="118"/>
      <c r="AC8936" s="118"/>
      <c r="AD8936" s="118"/>
      <c r="AE8936" s="139"/>
      <c r="AF8936" s="118"/>
      <c r="AG8936" s="118"/>
      <c r="AH8936" s="147" t="str">
        <f t="shared" si="1678"/>
        <v/>
      </c>
      <c r="AI8936" s="147" t="str">
        <f t="shared" si="1679"/>
        <v/>
      </c>
      <c r="AJ8936" s="148" t="str">
        <f t="shared" si="1668"/>
        <v/>
      </c>
      <c r="AK8936" s="148" t="str">
        <f t="shared" si="1669"/>
        <v/>
      </c>
      <c r="AL8936" s="147" t="str">
        <f t="shared" si="1670"/>
        <v/>
      </c>
      <c r="AM8936" s="147" t="str">
        <f t="shared" si="1671"/>
        <v/>
      </c>
      <c r="AN8936" s="147" t="str">
        <f t="shared" si="1672"/>
        <v/>
      </c>
      <c r="AO8936" s="118"/>
    </row>
    <row r="8937" spans="1:41">
      <c r="A8937" s="118"/>
      <c r="B8937" s="118"/>
      <c r="C8937" s="118"/>
      <c r="D8937" s="118"/>
      <c r="E8937" s="118"/>
      <c r="F8937" s="118"/>
      <c r="G8937" s="118"/>
      <c r="H8937" s="118"/>
      <c r="I8937" s="118"/>
      <c r="J8937" s="118"/>
      <c r="K8937" s="118"/>
      <c r="L8937" s="118"/>
      <c r="M8937" s="118"/>
      <c r="N8937" s="118"/>
      <c r="O8937" s="143" t="str">
        <f>IF(H8937="","",(S8937/S8937)&amp;":"&amp;ROUND(AH8937/S8937,2))</f>
        <v/>
      </c>
      <c r="P8937" s="118"/>
      <c r="Q8937" s="118"/>
      <c r="R8937" s="143" t="str">
        <f>IF(H8937="","",(S8937/S8937)&amp;":"&amp;ROUND(AI8937/S8937,2))</f>
        <v/>
      </c>
      <c r="S8937" s="144" t="str">
        <f t="shared" si="1673"/>
        <v/>
      </c>
      <c r="T8937" s="145" t="str">
        <f t="shared" si="1674"/>
        <v/>
      </c>
      <c r="U8937" s="118"/>
      <c r="V8937" s="145" t="str">
        <f t="shared" si="1675"/>
        <v/>
      </c>
      <c r="W8937" s="144" t="str">
        <f t="shared" si="1676"/>
        <v/>
      </c>
      <c r="X8937" s="146" t="str">
        <f>IF(C8937="","",IF(OR(C8937="Trade",C8937="Multi Position"),(X8936+V8937),IF(C8937="Deposit",(X8936+AE8937),IF(C8937="Withdrawal",(X8936-AE8937)))))</f>
        <v/>
      </c>
      <c r="Y8937" s="145" t="str">
        <f t="shared" si="1677"/>
        <v/>
      </c>
      <c r="Z8937" s="118"/>
      <c r="AA8937" s="118"/>
      <c r="AB8937" s="118"/>
      <c r="AC8937" s="118"/>
      <c r="AD8937" s="118"/>
      <c r="AE8937" s="139"/>
      <c r="AF8937" s="118"/>
      <c r="AG8937" s="118"/>
      <c r="AH8937" s="147" t="str">
        <f t="shared" si="1678"/>
        <v/>
      </c>
      <c r="AI8937" s="147" t="str">
        <f t="shared" si="1679"/>
        <v/>
      </c>
      <c r="AJ8937" s="148" t="str">
        <f t="shared" si="1668"/>
        <v/>
      </c>
      <c r="AK8937" s="148" t="str">
        <f t="shared" si="1669"/>
        <v/>
      </c>
      <c r="AL8937" s="147" t="str">
        <f t="shared" si="1670"/>
        <v/>
      </c>
      <c r="AM8937" s="147" t="str">
        <f t="shared" si="1671"/>
        <v/>
      </c>
      <c r="AN8937" s="147" t="str">
        <f t="shared" si="1672"/>
        <v/>
      </c>
      <c r="AO8937" s="118"/>
    </row>
    <row r="8938" spans="1:41">
      <c r="A8938" s="118"/>
      <c r="B8938" s="118"/>
      <c r="C8938" s="118"/>
      <c r="D8938" s="118"/>
      <c r="E8938" s="118"/>
      <c r="F8938" s="118"/>
      <c r="G8938" s="118"/>
      <c r="H8938" s="118"/>
      <c r="I8938" s="118"/>
      <c r="J8938" s="118"/>
      <c r="K8938" s="118"/>
      <c r="L8938" s="118"/>
      <c r="M8938" s="118"/>
      <c r="N8938" s="118"/>
      <c r="O8938" s="143" t="str">
        <f>IF(H8938="","",(S8938/S8938)&amp;":"&amp;ROUND(AH8938/S8938,2))</f>
        <v/>
      </c>
      <c r="P8938" s="118"/>
      <c r="Q8938" s="118"/>
      <c r="R8938" s="143" t="str">
        <f>IF(H8938="","",(S8938/S8938)&amp;":"&amp;ROUND(AI8938/S8938,2))</f>
        <v/>
      </c>
      <c r="S8938" s="144" t="str">
        <f t="shared" si="1673"/>
        <v/>
      </c>
      <c r="T8938" s="145" t="str">
        <f t="shared" si="1674"/>
        <v/>
      </c>
      <c r="U8938" s="118"/>
      <c r="V8938" s="145" t="str">
        <f t="shared" si="1675"/>
        <v/>
      </c>
      <c r="W8938" s="144" t="str">
        <f t="shared" si="1676"/>
        <v/>
      </c>
      <c r="X8938" s="146" t="str">
        <f>IF(C8938="","",IF(OR(C8938="Trade",C8938="Multi Position"),(X8937+V8938),IF(C8938="Deposit",(X8937+AE8938),IF(C8938="Withdrawal",(X8937-AE8938)))))</f>
        <v/>
      </c>
      <c r="Y8938" s="145" t="str">
        <f t="shared" si="1677"/>
        <v/>
      </c>
      <c r="Z8938" s="118"/>
      <c r="AA8938" s="118"/>
      <c r="AB8938" s="118"/>
      <c r="AC8938" s="118"/>
      <c r="AD8938" s="118"/>
      <c r="AE8938" s="139"/>
      <c r="AF8938" s="118"/>
      <c r="AG8938" s="118"/>
      <c r="AH8938" s="147" t="str">
        <f t="shared" si="1678"/>
        <v/>
      </c>
      <c r="AI8938" s="147" t="str">
        <f t="shared" si="1679"/>
        <v/>
      </c>
      <c r="AJ8938" s="148" t="str">
        <f t="shared" si="1668"/>
        <v/>
      </c>
      <c r="AK8938" s="148" t="str">
        <f t="shared" si="1669"/>
        <v/>
      </c>
      <c r="AL8938" s="147" t="str">
        <f t="shared" si="1670"/>
        <v/>
      </c>
      <c r="AM8938" s="147" t="str">
        <f t="shared" si="1671"/>
        <v/>
      </c>
      <c r="AN8938" s="147" t="str">
        <f t="shared" si="1672"/>
        <v/>
      </c>
      <c r="AO8938" s="118"/>
    </row>
    <row r="8939" spans="1:41">
      <c r="A8939" s="118"/>
      <c r="B8939" s="118"/>
      <c r="C8939" s="118"/>
      <c r="D8939" s="118"/>
      <c r="E8939" s="118"/>
      <c r="F8939" s="118"/>
      <c r="G8939" s="118"/>
      <c r="H8939" s="118"/>
      <c r="I8939" s="118"/>
      <c r="J8939" s="118"/>
      <c r="K8939" s="118"/>
      <c r="L8939" s="118"/>
      <c r="M8939" s="118"/>
      <c r="N8939" s="118"/>
      <c r="O8939" s="143" t="str">
        <f>IF(H8939="","",(S8939/S8939)&amp;":"&amp;ROUND(AH8939/S8939,2))</f>
        <v/>
      </c>
      <c r="P8939" s="118"/>
      <c r="Q8939" s="118"/>
      <c r="R8939" s="143" t="str">
        <f>IF(H8939="","",(S8939/S8939)&amp;":"&amp;ROUND(AI8939/S8939,2))</f>
        <v/>
      </c>
      <c r="S8939" s="144" t="str">
        <f t="shared" si="1673"/>
        <v/>
      </c>
      <c r="T8939" s="145" t="str">
        <f t="shared" si="1674"/>
        <v/>
      </c>
      <c r="U8939" s="118"/>
      <c r="V8939" s="145" t="str">
        <f t="shared" si="1675"/>
        <v/>
      </c>
      <c r="W8939" s="144" t="str">
        <f t="shared" si="1676"/>
        <v/>
      </c>
      <c r="X8939" s="146" t="str">
        <f>IF(C8939="","",IF(OR(C8939="Trade",C8939="Multi Position"),(X8938+V8939),IF(C8939="Deposit",(X8938+AE8939),IF(C8939="Withdrawal",(X8938-AE8939)))))</f>
        <v/>
      </c>
      <c r="Y8939" s="145" t="str">
        <f t="shared" si="1677"/>
        <v/>
      </c>
      <c r="Z8939" s="118"/>
      <c r="AA8939" s="118"/>
      <c r="AB8939" s="118"/>
      <c r="AC8939" s="118"/>
      <c r="AD8939" s="118"/>
      <c r="AE8939" s="139"/>
      <c r="AF8939" s="118"/>
      <c r="AG8939" s="118"/>
      <c r="AH8939" s="147" t="str">
        <f t="shared" si="1678"/>
        <v/>
      </c>
      <c r="AI8939" s="147" t="str">
        <f t="shared" si="1679"/>
        <v/>
      </c>
      <c r="AJ8939" s="148" t="str">
        <f t="shared" si="1668"/>
        <v/>
      </c>
      <c r="AK8939" s="148" t="str">
        <f t="shared" si="1669"/>
        <v/>
      </c>
      <c r="AL8939" s="147" t="str">
        <f t="shared" si="1670"/>
        <v/>
      </c>
      <c r="AM8939" s="147" t="str">
        <f t="shared" si="1671"/>
        <v/>
      </c>
      <c r="AN8939" s="147" t="str">
        <f t="shared" si="1672"/>
        <v/>
      </c>
      <c r="AO8939" s="118"/>
    </row>
    <row r="8940" spans="1:41">
      <c r="A8940" s="118"/>
      <c r="B8940" s="118"/>
      <c r="C8940" s="118"/>
      <c r="D8940" s="118"/>
      <c r="E8940" s="118"/>
      <c r="F8940" s="118"/>
      <c r="G8940" s="118"/>
      <c r="H8940" s="118"/>
      <c r="I8940" s="118"/>
      <c r="J8940" s="118"/>
      <c r="K8940" s="118"/>
      <c r="L8940" s="118"/>
      <c r="M8940" s="118"/>
      <c r="N8940" s="118"/>
      <c r="O8940" s="143" t="str">
        <f>IF(H8940="","",(S8940/S8940)&amp;":"&amp;ROUND(AH8940/S8940,2))</f>
        <v/>
      </c>
      <c r="P8940" s="118"/>
      <c r="Q8940" s="118"/>
      <c r="R8940" s="143" t="str">
        <f>IF(H8940="","",(S8940/S8940)&amp;":"&amp;ROUND(AI8940/S8940,2))</f>
        <v/>
      </c>
      <c r="S8940" s="144" t="str">
        <f t="shared" si="1673"/>
        <v/>
      </c>
      <c r="T8940" s="145" t="str">
        <f t="shared" si="1674"/>
        <v/>
      </c>
      <c r="U8940" s="118"/>
      <c r="V8940" s="145" t="str">
        <f t="shared" si="1675"/>
        <v/>
      </c>
      <c r="W8940" s="144" t="str">
        <f t="shared" si="1676"/>
        <v/>
      </c>
      <c r="X8940" s="146" t="str">
        <f>IF(C8940="","",IF(OR(C8940="Trade",C8940="Multi Position"),(X8939+V8940),IF(C8940="Deposit",(X8939+AE8940),IF(C8940="Withdrawal",(X8939-AE8940)))))</f>
        <v/>
      </c>
      <c r="Y8940" s="145" t="str">
        <f t="shared" si="1677"/>
        <v/>
      </c>
      <c r="Z8940" s="118"/>
      <c r="AA8940" s="118"/>
      <c r="AB8940" s="118"/>
      <c r="AC8940" s="118"/>
      <c r="AD8940" s="118"/>
      <c r="AE8940" s="139"/>
      <c r="AF8940" s="118"/>
      <c r="AG8940" s="118"/>
      <c r="AH8940" s="147" t="str">
        <f t="shared" si="1678"/>
        <v/>
      </c>
      <c r="AI8940" s="147" t="str">
        <f t="shared" si="1679"/>
        <v/>
      </c>
      <c r="AJ8940" s="148" t="str">
        <f t="shared" si="1668"/>
        <v/>
      </c>
      <c r="AK8940" s="148" t="str">
        <f t="shared" si="1669"/>
        <v/>
      </c>
      <c r="AL8940" s="147" t="str">
        <f t="shared" si="1670"/>
        <v/>
      </c>
      <c r="AM8940" s="147" t="str">
        <f t="shared" si="1671"/>
        <v/>
      </c>
      <c r="AN8940" s="147" t="str">
        <f t="shared" si="1672"/>
        <v/>
      </c>
      <c r="AO8940" s="118"/>
    </row>
    <row r="8941" spans="1:41">
      <c r="A8941" s="118"/>
      <c r="B8941" s="118"/>
      <c r="C8941" s="118"/>
      <c r="D8941" s="118"/>
      <c r="E8941" s="118"/>
      <c r="F8941" s="118"/>
      <c r="G8941" s="118"/>
      <c r="H8941" s="118"/>
      <c r="I8941" s="118"/>
      <c r="J8941" s="118"/>
      <c r="K8941" s="118"/>
      <c r="L8941" s="118"/>
      <c r="M8941" s="118"/>
      <c r="N8941" s="118"/>
      <c r="O8941" s="143" t="str">
        <f>IF(H8941="","",(S8941/S8941)&amp;":"&amp;ROUND(AH8941/S8941,2))</f>
        <v/>
      </c>
      <c r="P8941" s="118"/>
      <c r="Q8941" s="118"/>
      <c r="R8941" s="143" t="str">
        <f>IF(H8941="","",(S8941/S8941)&amp;":"&amp;ROUND(AI8941/S8941,2))</f>
        <v/>
      </c>
      <c r="S8941" s="144" t="str">
        <f t="shared" si="1673"/>
        <v/>
      </c>
      <c r="T8941" s="145" t="str">
        <f t="shared" si="1674"/>
        <v/>
      </c>
      <c r="U8941" s="118"/>
      <c r="V8941" s="145" t="str">
        <f t="shared" si="1675"/>
        <v/>
      </c>
      <c r="W8941" s="144" t="str">
        <f t="shared" si="1676"/>
        <v/>
      </c>
      <c r="X8941" s="146" t="str">
        <f>IF(C8941="","",IF(OR(C8941="Trade",C8941="Multi Position"),(X8940+V8941),IF(C8941="Deposit",(X8940+AE8941),IF(C8941="Withdrawal",(X8940-AE8941)))))</f>
        <v/>
      </c>
      <c r="Y8941" s="145" t="str">
        <f t="shared" si="1677"/>
        <v/>
      </c>
      <c r="Z8941" s="118"/>
      <c r="AA8941" s="118"/>
      <c r="AB8941" s="118"/>
      <c r="AC8941" s="118"/>
      <c r="AD8941" s="118"/>
      <c r="AE8941" s="139"/>
      <c r="AF8941" s="118"/>
      <c r="AG8941" s="118"/>
      <c r="AH8941" s="147" t="str">
        <f t="shared" si="1678"/>
        <v/>
      </c>
      <c r="AI8941" s="147" t="str">
        <f t="shared" si="1679"/>
        <v/>
      </c>
      <c r="AJ8941" s="148" t="str">
        <f t="shared" si="1668"/>
        <v/>
      </c>
      <c r="AK8941" s="148" t="str">
        <f t="shared" si="1669"/>
        <v/>
      </c>
      <c r="AL8941" s="147" t="str">
        <f t="shared" si="1670"/>
        <v/>
      </c>
      <c r="AM8941" s="147" t="str">
        <f t="shared" si="1671"/>
        <v/>
      </c>
      <c r="AN8941" s="147" t="str">
        <f t="shared" si="1672"/>
        <v/>
      </c>
      <c r="AO8941" s="118"/>
    </row>
    <row r="8942" spans="1:41">
      <c r="A8942" s="118"/>
      <c r="B8942" s="118"/>
      <c r="C8942" s="118"/>
      <c r="D8942" s="118"/>
      <c r="E8942" s="118"/>
      <c r="F8942" s="118"/>
      <c r="G8942" s="118"/>
      <c r="H8942" s="118"/>
      <c r="I8942" s="118"/>
      <c r="J8942" s="118"/>
      <c r="K8942" s="118"/>
      <c r="L8942" s="118"/>
      <c r="M8942" s="118"/>
      <c r="N8942" s="118"/>
      <c r="O8942" s="143" t="str">
        <f>IF(H8942="","",(S8942/S8942)&amp;":"&amp;ROUND(AH8942/S8942,2))</f>
        <v/>
      </c>
      <c r="P8942" s="118"/>
      <c r="Q8942" s="118"/>
      <c r="R8942" s="143" t="str">
        <f>IF(H8942="","",(S8942/S8942)&amp;":"&amp;ROUND(AI8942/S8942,2))</f>
        <v/>
      </c>
      <c r="S8942" s="144" t="str">
        <f t="shared" si="1673"/>
        <v/>
      </c>
      <c r="T8942" s="145" t="str">
        <f t="shared" si="1674"/>
        <v/>
      </c>
      <c r="U8942" s="118"/>
      <c r="V8942" s="145" t="str">
        <f t="shared" si="1675"/>
        <v/>
      </c>
      <c r="W8942" s="144" t="str">
        <f t="shared" si="1676"/>
        <v/>
      </c>
      <c r="X8942" s="146" t="str">
        <f>IF(C8942="","",IF(OR(C8942="Trade",C8942="Multi Position"),(X8941+V8942),IF(C8942="Deposit",(X8941+AE8942),IF(C8942="Withdrawal",(X8941-AE8942)))))</f>
        <v/>
      </c>
      <c r="Y8942" s="145" t="str">
        <f t="shared" si="1677"/>
        <v/>
      </c>
      <c r="Z8942" s="118"/>
      <c r="AA8942" s="118"/>
      <c r="AB8942" s="118"/>
      <c r="AC8942" s="118"/>
      <c r="AD8942" s="118"/>
      <c r="AE8942" s="139"/>
      <c r="AF8942" s="118"/>
      <c r="AG8942" s="118"/>
      <c r="AH8942" s="147" t="str">
        <f t="shared" si="1678"/>
        <v/>
      </c>
      <c r="AI8942" s="147" t="str">
        <f t="shared" si="1679"/>
        <v/>
      </c>
      <c r="AJ8942" s="148" t="str">
        <f t="shared" si="1668"/>
        <v/>
      </c>
      <c r="AK8942" s="148" t="str">
        <f t="shared" si="1669"/>
        <v/>
      </c>
      <c r="AL8942" s="147" t="str">
        <f t="shared" si="1670"/>
        <v/>
      </c>
      <c r="AM8942" s="147" t="str">
        <f t="shared" si="1671"/>
        <v/>
      </c>
      <c r="AN8942" s="147" t="str">
        <f t="shared" si="1672"/>
        <v/>
      </c>
      <c r="AO8942" s="118"/>
    </row>
    <row r="8943" spans="1:41">
      <c r="A8943" s="118"/>
      <c r="B8943" s="118"/>
      <c r="C8943" s="118"/>
      <c r="D8943" s="118"/>
      <c r="E8943" s="118"/>
      <c r="F8943" s="118"/>
      <c r="G8943" s="118"/>
      <c r="H8943" s="118"/>
      <c r="I8943" s="118"/>
      <c r="J8943" s="118"/>
      <c r="K8943" s="118"/>
      <c r="L8943" s="118"/>
      <c r="M8943" s="118"/>
      <c r="N8943" s="118"/>
      <c r="O8943" s="143" t="str">
        <f>IF(H8943="","",(S8943/S8943)&amp;":"&amp;ROUND(AH8943/S8943,2))</f>
        <v/>
      </c>
      <c r="P8943" s="118"/>
      <c r="Q8943" s="118"/>
      <c r="R8943" s="143" t="str">
        <f>IF(H8943="","",(S8943/S8943)&amp;":"&amp;ROUND(AI8943/S8943,2))</f>
        <v/>
      </c>
      <c r="S8943" s="144" t="str">
        <f t="shared" si="1673"/>
        <v/>
      </c>
      <c r="T8943" s="145" t="str">
        <f t="shared" si="1674"/>
        <v/>
      </c>
      <c r="U8943" s="118"/>
      <c r="V8943" s="145" t="str">
        <f t="shared" si="1675"/>
        <v/>
      </c>
      <c r="W8943" s="144" t="str">
        <f t="shared" si="1676"/>
        <v/>
      </c>
      <c r="X8943" s="146" t="str">
        <f>IF(C8943="","",IF(OR(C8943="Trade",C8943="Multi Position"),(X8942+V8943),IF(C8943="Deposit",(X8942+AE8943),IF(C8943="Withdrawal",(X8942-AE8943)))))</f>
        <v/>
      </c>
      <c r="Y8943" s="145" t="str">
        <f t="shared" si="1677"/>
        <v/>
      </c>
      <c r="Z8943" s="118"/>
      <c r="AA8943" s="118"/>
      <c r="AB8943" s="118"/>
      <c r="AC8943" s="118"/>
      <c r="AD8943" s="118"/>
      <c r="AE8943" s="139"/>
      <c r="AF8943" s="118"/>
      <c r="AG8943" s="118"/>
      <c r="AH8943" s="147" t="str">
        <f t="shared" si="1678"/>
        <v/>
      </c>
      <c r="AI8943" s="147" t="str">
        <f t="shared" si="1679"/>
        <v/>
      </c>
      <c r="AJ8943" s="148" t="str">
        <f t="shared" si="1668"/>
        <v/>
      </c>
      <c r="AK8943" s="148" t="str">
        <f t="shared" si="1669"/>
        <v/>
      </c>
      <c r="AL8943" s="147" t="str">
        <f t="shared" si="1670"/>
        <v/>
      </c>
      <c r="AM8943" s="147" t="str">
        <f t="shared" si="1671"/>
        <v/>
      </c>
      <c r="AN8943" s="147" t="str">
        <f t="shared" si="1672"/>
        <v/>
      </c>
      <c r="AO8943" s="118"/>
    </row>
    <row r="8944" spans="1:41">
      <c r="A8944" s="118"/>
      <c r="B8944" s="118"/>
      <c r="C8944" s="118"/>
      <c r="D8944" s="118"/>
      <c r="E8944" s="118"/>
      <c r="F8944" s="118"/>
      <c r="G8944" s="118"/>
      <c r="H8944" s="118"/>
      <c r="I8944" s="118"/>
      <c r="J8944" s="118"/>
      <c r="K8944" s="118"/>
      <c r="L8944" s="118"/>
      <c r="M8944" s="118"/>
      <c r="N8944" s="118"/>
      <c r="O8944" s="143" t="str">
        <f>IF(H8944="","",(S8944/S8944)&amp;":"&amp;ROUND(AH8944/S8944,2))</f>
        <v/>
      </c>
      <c r="P8944" s="118"/>
      <c r="Q8944" s="118"/>
      <c r="R8944" s="143" t="str">
        <f>IF(H8944="","",(S8944/S8944)&amp;":"&amp;ROUND(AI8944/S8944,2))</f>
        <v/>
      </c>
      <c r="S8944" s="144" t="str">
        <f t="shared" si="1673"/>
        <v/>
      </c>
      <c r="T8944" s="145" t="str">
        <f t="shared" si="1674"/>
        <v/>
      </c>
      <c r="U8944" s="118"/>
      <c r="V8944" s="145" t="str">
        <f t="shared" si="1675"/>
        <v/>
      </c>
      <c r="W8944" s="144" t="str">
        <f t="shared" si="1676"/>
        <v/>
      </c>
      <c r="X8944" s="146" t="str">
        <f>IF(C8944="","",IF(OR(C8944="Trade",C8944="Multi Position"),(X8943+V8944),IF(C8944="Deposit",(X8943+AE8944),IF(C8944="Withdrawal",(X8943-AE8944)))))</f>
        <v/>
      </c>
      <c r="Y8944" s="145" t="str">
        <f t="shared" si="1677"/>
        <v/>
      </c>
      <c r="Z8944" s="118"/>
      <c r="AA8944" s="118"/>
      <c r="AB8944" s="118"/>
      <c r="AC8944" s="118"/>
      <c r="AD8944" s="118"/>
      <c r="AE8944" s="139"/>
      <c r="AF8944" s="118"/>
      <c r="AG8944" s="118"/>
      <c r="AH8944" s="147" t="str">
        <f t="shared" si="1678"/>
        <v/>
      </c>
      <c r="AI8944" s="147" t="str">
        <f t="shared" si="1679"/>
        <v/>
      </c>
      <c r="AJ8944" s="148" t="str">
        <f t="shared" si="1668"/>
        <v/>
      </c>
      <c r="AK8944" s="148" t="str">
        <f t="shared" si="1669"/>
        <v/>
      </c>
      <c r="AL8944" s="147" t="str">
        <f t="shared" si="1670"/>
        <v/>
      </c>
      <c r="AM8944" s="147" t="str">
        <f t="shared" si="1671"/>
        <v/>
      </c>
      <c r="AN8944" s="147" t="str">
        <f t="shared" si="1672"/>
        <v/>
      </c>
      <c r="AO8944" s="118"/>
    </row>
    <row r="8945" spans="1:41">
      <c r="A8945" s="118"/>
      <c r="B8945" s="118"/>
      <c r="C8945" s="118"/>
      <c r="D8945" s="118"/>
      <c r="E8945" s="118"/>
      <c r="F8945" s="118"/>
      <c r="G8945" s="118"/>
      <c r="H8945" s="118"/>
      <c r="I8945" s="118"/>
      <c r="J8945" s="118"/>
      <c r="K8945" s="118"/>
      <c r="L8945" s="118"/>
      <c r="M8945" s="118"/>
      <c r="N8945" s="118"/>
      <c r="O8945" s="143" t="str">
        <f>IF(H8945="","",(S8945/S8945)&amp;":"&amp;ROUND(AH8945/S8945,2))</f>
        <v/>
      </c>
      <c r="P8945" s="118"/>
      <c r="Q8945" s="118"/>
      <c r="R8945" s="143" t="str">
        <f>IF(H8945="","",(S8945/S8945)&amp;":"&amp;ROUND(AI8945/S8945,2))</f>
        <v/>
      </c>
      <c r="S8945" s="144" t="str">
        <f t="shared" si="1673"/>
        <v/>
      </c>
      <c r="T8945" s="145" t="str">
        <f t="shared" si="1674"/>
        <v/>
      </c>
      <c r="U8945" s="118"/>
      <c r="V8945" s="145" t="str">
        <f t="shared" si="1675"/>
        <v/>
      </c>
      <c r="W8945" s="144" t="str">
        <f t="shared" si="1676"/>
        <v/>
      </c>
      <c r="X8945" s="146" t="str">
        <f>IF(C8945="","",IF(OR(C8945="Trade",C8945="Multi Position"),(X8944+V8945),IF(C8945="Deposit",(X8944+AE8945),IF(C8945="Withdrawal",(X8944-AE8945)))))</f>
        <v/>
      </c>
      <c r="Y8945" s="145" t="str">
        <f t="shared" si="1677"/>
        <v/>
      </c>
      <c r="Z8945" s="118"/>
      <c r="AA8945" s="118"/>
      <c r="AB8945" s="118"/>
      <c r="AC8945" s="118"/>
      <c r="AD8945" s="118"/>
      <c r="AE8945" s="139"/>
      <c r="AF8945" s="118"/>
      <c r="AG8945" s="118"/>
      <c r="AH8945" s="147" t="str">
        <f t="shared" si="1678"/>
        <v/>
      </c>
      <c r="AI8945" s="147" t="str">
        <f t="shared" si="1679"/>
        <v/>
      </c>
      <c r="AJ8945" s="148" t="str">
        <f t="shared" si="1668"/>
        <v/>
      </c>
      <c r="AK8945" s="148" t="str">
        <f t="shared" si="1669"/>
        <v/>
      </c>
      <c r="AL8945" s="147" t="str">
        <f t="shared" si="1670"/>
        <v/>
      </c>
      <c r="AM8945" s="147" t="str">
        <f t="shared" si="1671"/>
        <v/>
      </c>
      <c r="AN8945" s="147" t="str">
        <f t="shared" si="1672"/>
        <v/>
      </c>
      <c r="AO8945" s="118"/>
    </row>
    <row r="8946" spans="1:41">
      <c r="A8946" s="118"/>
      <c r="B8946" s="118"/>
      <c r="C8946" s="118"/>
      <c r="D8946" s="118"/>
      <c r="E8946" s="118"/>
      <c r="F8946" s="118"/>
      <c r="G8946" s="118"/>
      <c r="H8946" s="118"/>
      <c r="I8946" s="118"/>
      <c r="J8946" s="118"/>
      <c r="K8946" s="118"/>
      <c r="L8946" s="118"/>
      <c r="M8946" s="118"/>
      <c r="N8946" s="118"/>
      <c r="O8946" s="143" t="str">
        <f>IF(H8946="","",(S8946/S8946)&amp;":"&amp;ROUND(AH8946/S8946,2))</f>
        <v/>
      </c>
      <c r="P8946" s="118"/>
      <c r="Q8946" s="118"/>
      <c r="R8946" s="143" t="str">
        <f>IF(H8946="","",(S8946/S8946)&amp;":"&amp;ROUND(AI8946/S8946,2))</f>
        <v/>
      </c>
      <c r="S8946" s="144" t="str">
        <f t="shared" si="1673"/>
        <v/>
      </c>
      <c r="T8946" s="145" t="str">
        <f t="shared" si="1674"/>
        <v/>
      </c>
      <c r="U8946" s="118"/>
      <c r="V8946" s="145" t="str">
        <f t="shared" si="1675"/>
        <v/>
      </c>
      <c r="W8946" s="144" t="str">
        <f t="shared" si="1676"/>
        <v/>
      </c>
      <c r="X8946" s="146" t="str">
        <f>IF(C8946="","",IF(OR(C8946="Trade",C8946="Multi Position"),(X8945+V8946),IF(C8946="Deposit",(X8945+AE8946),IF(C8946="Withdrawal",(X8945-AE8946)))))</f>
        <v/>
      </c>
      <c r="Y8946" s="145" t="str">
        <f t="shared" si="1677"/>
        <v/>
      </c>
      <c r="Z8946" s="118"/>
      <c r="AA8946" s="118"/>
      <c r="AB8946" s="118"/>
      <c r="AC8946" s="118"/>
      <c r="AD8946" s="118"/>
      <c r="AE8946" s="139"/>
      <c r="AF8946" s="118"/>
      <c r="AG8946" s="118"/>
      <c r="AH8946" s="147" t="str">
        <f t="shared" si="1678"/>
        <v/>
      </c>
      <c r="AI8946" s="147" t="str">
        <f t="shared" si="1679"/>
        <v/>
      </c>
      <c r="AJ8946" s="148" t="str">
        <f t="shared" si="1668"/>
        <v/>
      </c>
      <c r="AK8946" s="148" t="str">
        <f t="shared" si="1669"/>
        <v/>
      </c>
      <c r="AL8946" s="147" t="str">
        <f t="shared" si="1670"/>
        <v/>
      </c>
      <c r="AM8946" s="147" t="str">
        <f t="shared" si="1671"/>
        <v/>
      </c>
      <c r="AN8946" s="147" t="str">
        <f t="shared" si="1672"/>
        <v/>
      </c>
      <c r="AO8946" s="118"/>
    </row>
    <row r="8947" spans="1:41">
      <c r="A8947" s="118"/>
      <c r="B8947" s="118"/>
      <c r="C8947" s="118"/>
      <c r="D8947" s="118"/>
      <c r="E8947" s="118"/>
      <c r="F8947" s="118"/>
      <c r="G8947" s="118"/>
      <c r="H8947" s="118"/>
      <c r="I8947" s="118"/>
      <c r="J8947" s="118"/>
      <c r="K8947" s="118"/>
      <c r="L8947" s="118"/>
      <c r="M8947" s="118"/>
      <c r="N8947" s="118"/>
      <c r="O8947" s="143" t="str">
        <f>IF(H8947="","",(S8947/S8947)&amp;":"&amp;ROUND(AH8947/S8947,2))</f>
        <v/>
      </c>
      <c r="P8947" s="118"/>
      <c r="Q8947" s="118"/>
      <c r="R8947" s="143" t="str">
        <f>IF(H8947="","",(S8947/S8947)&amp;":"&amp;ROUND(AI8947/S8947,2))</f>
        <v/>
      </c>
      <c r="S8947" s="144" t="str">
        <f t="shared" si="1673"/>
        <v/>
      </c>
      <c r="T8947" s="145" t="str">
        <f t="shared" si="1674"/>
        <v/>
      </c>
      <c r="U8947" s="118"/>
      <c r="V8947" s="145" t="str">
        <f t="shared" si="1675"/>
        <v/>
      </c>
      <c r="W8947" s="144" t="str">
        <f t="shared" si="1676"/>
        <v/>
      </c>
      <c r="X8947" s="146" t="str">
        <f>IF(C8947="","",IF(OR(C8947="Trade",C8947="Multi Position"),(X8946+V8947),IF(C8947="Deposit",(X8946+AE8947),IF(C8947="Withdrawal",(X8946-AE8947)))))</f>
        <v/>
      </c>
      <c r="Y8947" s="145" t="str">
        <f t="shared" si="1677"/>
        <v/>
      </c>
      <c r="Z8947" s="118"/>
      <c r="AA8947" s="118"/>
      <c r="AB8947" s="118"/>
      <c r="AC8947" s="118"/>
      <c r="AD8947" s="118"/>
      <c r="AE8947" s="139"/>
      <c r="AF8947" s="118"/>
      <c r="AG8947" s="118"/>
      <c r="AH8947" s="147" t="str">
        <f t="shared" si="1678"/>
        <v/>
      </c>
      <c r="AI8947" s="147" t="str">
        <f t="shared" si="1679"/>
        <v/>
      </c>
      <c r="AJ8947" s="148" t="str">
        <f t="shared" si="1668"/>
        <v/>
      </c>
      <c r="AK8947" s="148" t="str">
        <f t="shared" si="1669"/>
        <v/>
      </c>
      <c r="AL8947" s="147" t="str">
        <f t="shared" si="1670"/>
        <v/>
      </c>
      <c r="AM8947" s="147" t="str">
        <f t="shared" si="1671"/>
        <v/>
      </c>
      <c r="AN8947" s="147" t="str">
        <f t="shared" si="1672"/>
        <v/>
      </c>
      <c r="AO8947" s="118"/>
    </row>
    <row r="8948" spans="1:41">
      <c r="A8948" s="118"/>
      <c r="B8948" s="118"/>
      <c r="C8948" s="118"/>
      <c r="D8948" s="118"/>
      <c r="E8948" s="118"/>
      <c r="F8948" s="118"/>
      <c r="G8948" s="118"/>
      <c r="H8948" s="118"/>
      <c r="I8948" s="118"/>
      <c r="J8948" s="118"/>
      <c r="K8948" s="118"/>
      <c r="L8948" s="118"/>
      <c r="M8948" s="118"/>
      <c r="N8948" s="118"/>
      <c r="O8948" s="143" t="str">
        <f>IF(H8948="","",(S8948/S8948)&amp;":"&amp;ROUND(AH8948/S8948,2))</f>
        <v/>
      </c>
      <c r="P8948" s="118"/>
      <c r="Q8948" s="118"/>
      <c r="R8948" s="143" t="str">
        <f>IF(H8948="","",(S8948/S8948)&amp;":"&amp;ROUND(AI8948/S8948,2))</f>
        <v/>
      </c>
      <c r="S8948" s="144" t="str">
        <f t="shared" si="1673"/>
        <v/>
      </c>
      <c r="T8948" s="145" t="str">
        <f t="shared" si="1674"/>
        <v/>
      </c>
      <c r="U8948" s="118"/>
      <c r="V8948" s="145" t="str">
        <f t="shared" si="1675"/>
        <v/>
      </c>
      <c r="W8948" s="144" t="str">
        <f t="shared" si="1676"/>
        <v/>
      </c>
      <c r="X8948" s="146" t="str">
        <f>IF(C8948="","",IF(OR(C8948="Trade",C8948="Multi Position"),(X8947+V8948),IF(C8948="Deposit",(X8947+AE8948),IF(C8948="Withdrawal",(X8947-AE8948)))))</f>
        <v/>
      </c>
      <c r="Y8948" s="145" t="str">
        <f t="shared" si="1677"/>
        <v/>
      </c>
      <c r="Z8948" s="118"/>
      <c r="AA8948" s="118"/>
      <c r="AB8948" s="118"/>
      <c r="AC8948" s="118"/>
      <c r="AD8948" s="118"/>
      <c r="AE8948" s="139"/>
      <c r="AF8948" s="118"/>
      <c r="AG8948" s="118"/>
      <c r="AH8948" s="147" t="str">
        <f t="shared" si="1678"/>
        <v/>
      </c>
      <c r="AI8948" s="147" t="str">
        <f t="shared" si="1679"/>
        <v/>
      </c>
      <c r="AJ8948" s="148" t="str">
        <f t="shared" si="1668"/>
        <v/>
      </c>
      <c r="AK8948" s="148" t="str">
        <f t="shared" si="1669"/>
        <v/>
      </c>
      <c r="AL8948" s="147" t="str">
        <f t="shared" si="1670"/>
        <v/>
      </c>
      <c r="AM8948" s="147" t="str">
        <f t="shared" si="1671"/>
        <v/>
      </c>
      <c r="AN8948" s="147" t="str">
        <f t="shared" si="1672"/>
        <v/>
      </c>
      <c r="AO8948" s="118"/>
    </row>
    <row r="8949" spans="1:41">
      <c r="A8949" s="118"/>
      <c r="B8949" s="118"/>
      <c r="C8949" s="118"/>
      <c r="D8949" s="118"/>
      <c r="E8949" s="118"/>
      <c r="F8949" s="118"/>
      <c r="G8949" s="118"/>
      <c r="H8949" s="118"/>
      <c r="I8949" s="118"/>
      <c r="J8949" s="118"/>
      <c r="K8949" s="118"/>
      <c r="L8949" s="118"/>
      <c r="M8949" s="118"/>
      <c r="N8949" s="118"/>
      <c r="O8949" s="143" t="str">
        <f>IF(H8949="","",(S8949/S8949)&amp;":"&amp;ROUND(AH8949/S8949,2))</f>
        <v/>
      </c>
      <c r="P8949" s="118"/>
      <c r="Q8949" s="118"/>
      <c r="R8949" s="143" t="str">
        <f>IF(H8949="","",(S8949/S8949)&amp;":"&amp;ROUND(AI8949/S8949,2))</f>
        <v/>
      </c>
      <c r="S8949" s="144" t="str">
        <f t="shared" si="1673"/>
        <v/>
      </c>
      <c r="T8949" s="145" t="str">
        <f t="shared" si="1674"/>
        <v/>
      </c>
      <c r="U8949" s="118"/>
      <c r="V8949" s="145" t="str">
        <f t="shared" si="1675"/>
        <v/>
      </c>
      <c r="W8949" s="144" t="str">
        <f t="shared" si="1676"/>
        <v/>
      </c>
      <c r="X8949" s="146" t="str">
        <f>IF(C8949="","",IF(OR(C8949="Trade",C8949="Multi Position"),(X8948+V8949),IF(C8949="Deposit",(X8948+AE8949),IF(C8949="Withdrawal",(X8948-AE8949)))))</f>
        <v/>
      </c>
      <c r="Y8949" s="145" t="str">
        <f t="shared" si="1677"/>
        <v/>
      </c>
      <c r="Z8949" s="118"/>
      <c r="AA8949" s="118"/>
      <c r="AB8949" s="118"/>
      <c r="AC8949" s="118"/>
      <c r="AD8949" s="118"/>
      <c r="AE8949" s="139"/>
      <c r="AF8949" s="118"/>
      <c r="AG8949" s="118"/>
      <c r="AH8949" s="147" t="str">
        <f t="shared" si="1678"/>
        <v/>
      </c>
      <c r="AI8949" s="147" t="str">
        <f t="shared" si="1679"/>
        <v/>
      </c>
      <c r="AJ8949" s="148" t="str">
        <f t="shared" si="1668"/>
        <v/>
      </c>
      <c r="AK8949" s="148" t="str">
        <f t="shared" si="1669"/>
        <v/>
      </c>
      <c r="AL8949" s="147" t="str">
        <f t="shared" si="1670"/>
        <v/>
      </c>
      <c r="AM8949" s="147" t="str">
        <f t="shared" si="1671"/>
        <v/>
      </c>
      <c r="AN8949" s="147" t="str">
        <f t="shared" si="1672"/>
        <v/>
      </c>
      <c r="AO8949" s="118"/>
    </row>
    <row r="8950" spans="1:41">
      <c r="A8950" s="118"/>
      <c r="B8950" s="118"/>
      <c r="C8950" s="118"/>
      <c r="D8950" s="118"/>
      <c r="E8950" s="118"/>
      <c r="F8950" s="118"/>
      <c r="G8950" s="118"/>
      <c r="H8950" s="118"/>
      <c r="I8950" s="118"/>
      <c r="J8950" s="118"/>
      <c r="K8950" s="118"/>
      <c r="L8950" s="118"/>
      <c r="M8950" s="118"/>
      <c r="N8950" s="118"/>
      <c r="O8950" s="143" t="str">
        <f>IF(H8950="","",(S8950/S8950)&amp;":"&amp;ROUND(AH8950/S8950,2))</f>
        <v/>
      </c>
      <c r="P8950" s="118"/>
      <c r="Q8950" s="118"/>
      <c r="R8950" s="143" t="str">
        <f>IF(H8950="","",(S8950/S8950)&amp;":"&amp;ROUND(AI8950/S8950,2))</f>
        <v/>
      </c>
      <c r="S8950" s="144" t="str">
        <f t="shared" si="1673"/>
        <v/>
      </c>
      <c r="T8950" s="145" t="str">
        <f t="shared" si="1674"/>
        <v/>
      </c>
      <c r="U8950" s="118"/>
      <c r="V8950" s="145" t="str">
        <f t="shared" si="1675"/>
        <v/>
      </c>
      <c r="W8950" s="144" t="str">
        <f t="shared" si="1676"/>
        <v/>
      </c>
      <c r="X8950" s="146" t="str">
        <f>IF(C8950="","",IF(OR(C8950="Trade",C8950="Multi Position"),(X8949+V8950),IF(C8950="Deposit",(X8949+AE8950),IF(C8950="Withdrawal",(X8949-AE8950)))))</f>
        <v/>
      </c>
      <c r="Y8950" s="145" t="str">
        <f t="shared" si="1677"/>
        <v/>
      </c>
      <c r="Z8950" s="118"/>
      <c r="AA8950" s="118"/>
      <c r="AB8950" s="118"/>
      <c r="AC8950" s="118"/>
      <c r="AD8950" s="118"/>
      <c r="AE8950" s="139"/>
      <c r="AF8950" s="118"/>
      <c r="AG8950" s="118"/>
      <c r="AH8950" s="147" t="str">
        <f t="shared" si="1678"/>
        <v/>
      </c>
      <c r="AI8950" s="147" t="str">
        <f t="shared" si="1679"/>
        <v/>
      </c>
      <c r="AJ8950" s="148" t="str">
        <f t="shared" si="1668"/>
        <v/>
      </c>
      <c r="AK8950" s="148" t="str">
        <f t="shared" si="1669"/>
        <v/>
      </c>
      <c r="AL8950" s="147" t="str">
        <f t="shared" si="1670"/>
        <v/>
      </c>
      <c r="AM8950" s="147" t="str">
        <f t="shared" si="1671"/>
        <v/>
      </c>
      <c r="AN8950" s="147" t="str">
        <f t="shared" si="1672"/>
        <v/>
      </c>
      <c r="AO8950" s="118"/>
    </row>
    <row r="8951" spans="1:41">
      <c r="A8951" s="118"/>
      <c r="B8951" s="118"/>
      <c r="C8951" s="118"/>
      <c r="D8951" s="118"/>
      <c r="E8951" s="118"/>
      <c r="F8951" s="118"/>
      <c r="G8951" s="118"/>
      <c r="H8951" s="118"/>
      <c r="I8951" s="118"/>
      <c r="J8951" s="118"/>
      <c r="K8951" s="118"/>
      <c r="L8951" s="118"/>
      <c r="M8951" s="118"/>
      <c r="N8951" s="118"/>
      <c r="O8951" s="143" t="str">
        <f>IF(H8951="","",(S8951/S8951)&amp;":"&amp;ROUND(AH8951/S8951,2))</f>
        <v/>
      </c>
      <c r="P8951" s="118"/>
      <c r="Q8951" s="118"/>
      <c r="R8951" s="143" t="str">
        <f>IF(H8951="","",(S8951/S8951)&amp;":"&amp;ROUND(AI8951/S8951,2))</f>
        <v/>
      </c>
      <c r="S8951" s="144" t="str">
        <f t="shared" si="1673"/>
        <v/>
      </c>
      <c r="T8951" s="145" t="str">
        <f t="shared" si="1674"/>
        <v/>
      </c>
      <c r="U8951" s="118"/>
      <c r="V8951" s="145" t="str">
        <f t="shared" si="1675"/>
        <v/>
      </c>
      <c r="W8951" s="144" t="str">
        <f t="shared" si="1676"/>
        <v/>
      </c>
      <c r="X8951" s="146" t="str">
        <f>IF(C8951="","",IF(OR(C8951="Trade",C8951="Multi Position"),(X8950+V8951),IF(C8951="Deposit",(X8950+AE8951),IF(C8951="Withdrawal",(X8950-AE8951)))))</f>
        <v/>
      </c>
      <c r="Y8951" s="145" t="str">
        <f t="shared" si="1677"/>
        <v/>
      </c>
      <c r="Z8951" s="118"/>
      <c r="AA8951" s="118"/>
      <c r="AB8951" s="118"/>
      <c r="AC8951" s="118"/>
      <c r="AD8951" s="118"/>
      <c r="AE8951" s="139"/>
      <c r="AF8951" s="118"/>
      <c r="AG8951" s="118"/>
      <c r="AH8951" s="147" t="str">
        <f t="shared" si="1678"/>
        <v/>
      </c>
      <c r="AI8951" s="147" t="str">
        <f t="shared" si="1679"/>
        <v/>
      </c>
      <c r="AJ8951" s="148" t="str">
        <f t="shared" si="1668"/>
        <v/>
      </c>
      <c r="AK8951" s="148" t="str">
        <f t="shared" si="1669"/>
        <v/>
      </c>
      <c r="AL8951" s="147" t="str">
        <f t="shared" si="1670"/>
        <v/>
      </c>
      <c r="AM8951" s="147" t="str">
        <f t="shared" si="1671"/>
        <v/>
      </c>
      <c r="AN8951" s="147" t="str">
        <f t="shared" si="1672"/>
        <v/>
      </c>
      <c r="AO8951" s="118"/>
    </row>
    <row r="8952" spans="1:41">
      <c r="A8952" s="118"/>
      <c r="B8952" s="118"/>
      <c r="C8952" s="118"/>
      <c r="D8952" s="118"/>
      <c r="E8952" s="118"/>
      <c r="F8952" s="118"/>
      <c r="G8952" s="118"/>
      <c r="H8952" s="118"/>
      <c r="I8952" s="118"/>
      <c r="J8952" s="118"/>
      <c r="K8952" s="118"/>
      <c r="L8952" s="118"/>
      <c r="M8952" s="118"/>
      <c r="N8952" s="118"/>
      <c r="O8952" s="143" t="str">
        <f>IF(H8952="","",(S8952/S8952)&amp;":"&amp;ROUND(AH8952/S8952,2))</f>
        <v/>
      </c>
      <c r="P8952" s="118"/>
      <c r="Q8952" s="118"/>
      <c r="R8952" s="143" t="str">
        <f>IF(H8952="","",(S8952/S8952)&amp;":"&amp;ROUND(AI8952/S8952,2))</f>
        <v/>
      </c>
      <c r="S8952" s="144" t="str">
        <f t="shared" si="1673"/>
        <v/>
      </c>
      <c r="T8952" s="145" t="str">
        <f t="shared" si="1674"/>
        <v/>
      </c>
      <c r="U8952" s="118"/>
      <c r="V8952" s="145" t="str">
        <f t="shared" si="1675"/>
        <v/>
      </c>
      <c r="W8952" s="144" t="str">
        <f t="shared" si="1676"/>
        <v/>
      </c>
      <c r="X8952" s="146" t="str">
        <f>IF(C8952="","",IF(OR(C8952="Trade",C8952="Multi Position"),(X8951+V8952),IF(C8952="Deposit",(X8951+AE8952),IF(C8952="Withdrawal",(X8951-AE8952)))))</f>
        <v/>
      </c>
      <c r="Y8952" s="145" t="str">
        <f t="shared" si="1677"/>
        <v/>
      </c>
      <c r="Z8952" s="118"/>
      <c r="AA8952" s="118"/>
      <c r="AB8952" s="118"/>
      <c r="AC8952" s="118"/>
      <c r="AD8952" s="118"/>
      <c r="AE8952" s="139"/>
      <c r="AF8952" s="118"/>
      <c r="AG8952" s="118"/>
      <c r="AH8952" s="147" t="str">
        <f t="shared" si="1678"/>
        <v/>
      </c>
      <c r="AI8952" s="147" t="str">
        <f t="shared" si="1679"/>
        <v/>
      </c>
      <c r="AJ8952" s="148" t="str">
        <f t="shared" si="1668"/>
        <v/>
      </c>
      <c r="AK8952" s="148" t="str">
        <f t="shared" si="1669"/>
        <v/>
      </c>
      <c r="AL8952" s="147" t="str">
        <f t="shared" si="1670"/>
        <v/>
      </c>
      <c r="AM8952" s="147" t="str">
        <f t="shared" si="1671"/>
        <v/>
      </c>
      <c r="AN8952" s="147" t="str">
        <f t="shared" si="1672"/>
        <v/>
      </c>
      <c r="AO8952" s="118"/>
    </row>
    <row r="8953" spans="1:41">
      <c r="A8953" s="118"/>
      <c r="B8953" s="118"/>
      <c r="C8953" s="118"/>
      <c r="D8953" s="118"/>
      <c r="E8953" s="118"/>
      <c r="F8953" s="118"/>
      <c r="G8953" s="118"/>
      <c r="H8953" s="118"/>
      <c r="I8953" s="118"/>
      <c r="J8953" s="118"/>
      <c r="K8953" s="118"/>
      <c r="L8953" s="118"/>
      <c r="M8953" s="118"/>
      <c r="N8953" s="118"/>
      <c r="O8953" s="143" t="str">
        <f>IF(H8953="","",(S8953/S8953)&amp;":"&amp;ROUND(AH8953/S8953,2))</f>
        <v/>
      </c>
      <c r="P8953" s="118"/>
      <c r="Q8953" s="118"/>
      <c r="R8953" s="143" t="str">
        <f>IF(H8953="","",(S8953/S8953)&amp;":"&amp;ROUND(AI8953/S8953,2))</f>
        <v/>
      </c>
      <c r="S8953" s="144" t="str">
        <f t="shared" si="1673"/>
        <v/>
      </c>
      <c r="T8953" s="145" t="str">
        <f t="shared" si="1674"/>
        <v/>
      </c>
      <c r="U8953" s="118"/>
      <c r="V8953" s="145" t="str">
        <f t="shared" si="1675"/>
        <v/>
      </c>
      <c r="W8953" s="144" t="str">
        <f t="shared" si="1676"/>
        <v/>
      </c>
      <c r="X8953" s="146" t="str">
        <f>IF(C8953="","",IF(OR(C8953="Trade",C8953="Multi Position"),(X8952+V8953),IF(C8953="Deposit",(X8952+AE8953),IF(C8953="Withdrawal",(X8952-AE8953)))))</f>
        <v/>
      </c>
      <c r="Y8953" s="145" t="str">
        <f t="shared" si="1677"/>
        <v/>
      </c>
      <c r="Z8953" s="118"/>
      <c r="AA8953" s="118"/>
      <c r="AB8953" s="118"/>
      <c r="AC8953" s="118"/>
      <c r="AD8953" s="118"/>
      <c r="AE8953" s="139"/>
      <c r="AF8953" s="118"/>
      <c r="AG8953" s="118"/>
      <c r="AH8953" s="147" t="str">
        <f t="shared" si="1678"/>
        <v/>
      </c>
      <c r="AI8953" s="147" t="str">
        <f t="shared" si="1679"/>
        <v/>
      </c>
      <c r="AJ8953" s="148" t="str">
        <f t="shared" si="1668"/>
        <v/>
      </c>
      <c r="AK8953" s="148" t="str">
        <f t="shared" si="1669"/>
        <v/>
      </c>
      <c r="AL8953" s="147" t="str">
        <f t="shared" si="1670"/>
        <v/>
      </c>
      <c r="AM8953" s="147" t="str">
        <f t="shared" si="1671"/>
        <v/>
      </c>
      <c r="AN8953" s="147" t="str">
        <f t="shared" si="1672"/>
        <v/>
      </c>
      <c r="AO8953" s="118"/>
    </row>
    <row r="8954" spans="1:41">
      <c r="A8954" s="118"/>
      <c r="B8954" s="118"/>
      <c r="C8954" s="118"/>
      <c r="D8954" s="118"/>
      <c r="E8954" s="118"/>
      <c r="F8954" s="118"/>
      <c r="G8954" s="118"/>
      <c r="H8954" s="118"/>
      <c r="I8954" s="118"/>
      <c r="J8954" s="118"/>
      <c r="K8954" s="118"/>
      <c r="L8954" s="118"/>
      <c r="M8954" s="118"/>
      <c r="N8954" s="118"/>
      <c r="O8954" s="143" t="str">
        <f>IF(H8954="","",(S8954/S8954)&amp;":"&amp;ROUND(AH8954/S8954,2))</f>
        <v/>
      </c>
      <c r="P8954" s="118"/>
      <c r="Q8954" s="118"/>
      <c r="R8954" s="143" t="str">
        <f>IF(H8954="","",(S8954/S8954)&amp;":"&amp;ROUND(AI8954/S8954,2))</f>
        <v/>
      </c>
      <c r="S8954" s="144" t="str">
        <f t="shared" si="1673"/>
        <v/>
      </c>
      <c r="T8954" s="145" t="str">
        <f t="shared" si="1674"/>
        <v/>
      </c>
      <c r="U8954" s="118"/>
      <c r="V8954" s="145" t="str">
        <f t="shared" si="1675"/>
        <v/>
      </c>
      <c r="W8954" s="144" t="str">
        <f t="shared" si="1676"/>
        <v/>
      </c>
      <c r="X8954" s="146" t="str">
        <f>IF(C8954="","",IF(OR(C8954="Trade",C8954="Multi Position"),(X8953+V8954),IF(C8954="Deposit",(X8953+AE8954),IF(C8954="Withdrawal",(X8953-AE8954)))))</f>
        <v/>
      </c>
      <c r="Y8954" s="145" t="str">
        <f t="shared" si="1677"/>
        <v/>
      </c>
      <c r="Z8954" s="118"/>
      <c r="AA8954" s="118"/>
      <c r="AB8954" s="118"/>
      <c r="AC8954" s="118"/>
      <c r="AD8954" s="118"/>
      <c r="AE8954" s="139"/>
      <c r="AF8954" s="118"/>
      <c r="AG8954" s="118"/>
      <c r="AH8954" s="147" t="str">
        <f t="shared" si="1678"/>
        <v/>
      </c>
      <c r="AI8954" s="147" t="str">
        <f t="shared" si="1679"/>
        <v/>
      </c>
      <c r="AJ8954" s="148" t="str">
        <f t="shared" si="1668"/>
        <v/>
      </c>
      <c r="AK8954" s="148" t="str">
        <f t="shared" si="1669"/>
        <v/>
      </c>
      <c r="AL8954" s="147" t="str">
        <f t="shared" si="1670"/>
        <v/>
      </c>
      <c r="AM8954" s="147" t="str">
        <f t="shared" si="1671"/>
        <v/>
      </c>
      <c r="AN8954" s="147" t="str">
        <f t="shared" si="1672"/>
        <v/>
      </c>
      <c r="AO8954" s="118"/>
    </row>
    <row r="8955" spans="1:41">
      <c r="A8955" s="118"/>
      <c r="B8955" s="118"/>
      <c r="C8955" s="118"/>
      <c r="D8955" s="118"/>
      <c r="E8955" s="118"/>
      <c r="F8955" s="118"/>
      <c r="G8955" s="118"/>
      <c r="H8955" s="118"/>
      <c r="I8955" s="118"/>
      <c r="J8955" s="118"/>
      <c r="K8955" s="118"/>
      <c r="L8955" s="118"/>
      <c r="M8955" s="118"/>
      <c r="N8955" s="118"/>
      <c r="O8955" s="143" t="str">
        <f>IF(H8955="","",(S8955/S8955)&amp;":"&amp;ROUND(AH8955/S8955,2))</f>
        <v/>
      </c>
      <c r="P8955" s="118"/>
      <c r="Q8955" s="118"/>
      <c r="R8955" s="143" t="str">
        <f>IF(H8955="","",(S8955/S8955)&amp;":"&amp;ROUND(AI8955/S8955,2))</f>
        <v/>
      </c>
      <c r="S8955" s="144" t="str">
        <f t="shared" si="1673"/>
        <v/>
      </c>
      <c r="T8955" s="145" t="str">
        <f t="shared" si="1674"/>
        <v/>
      </c>
      <c r="U8955" s="118"/>
      <c r="V8955" s="145" t="str">
        <f t="shared" si="1675"/>
        <v/>
      </c>
      <c r="W8955" s="144" t="str">
        <f t="shared" si="1676"/>
        <v/>
      </c>
      <c r="X8955" s="146" t="str">
        <f>IF(C8955="","",IF(OR(C8955="Trade",C8955="Multi Position"),(X8954+V8955),IF(C8955="Deposit",(X8954+AE8955),IF(C8955="Withdrawal",(X8954-AE8955)))))</f>
        <v/>
      </c>
      <c r="Y8955" s="145" t="str">
        <f t="shared" si="1677"/>
        <v/>
      </c>
      <c r="Z8955" s="118"/>
      <c r="AA8955" s="118"/>
      <c r="AB8955" s="118"/>
      <c r="AC8955" s="118"/>
      <c r="AD8955" s="118"/>
      <c r="AE8955" s="139"/>
      <c r="AF8955" s="118"/>
      <c r="AG8955" s="118"/>
      <c r="AH8955" s="147" t="str">
        <f t="shared" si="1678"/>
        <v/>
      </c>
      <c r="AI8955" s="147" t="str">
        <f t="shared" si="1679"/>
        <v/>
      </c>
      <c r="AJ8955" s="148" t="str">
        <f t="shared" si="1668"/>
        <v/>
      </c>
      <c r="AK8955" s="148" t="str">
        <f t="shared" si="1669"/>
        <v/>
      </c>
      <c r="AL8955" s="147" t="str">
        <f t="shared" si="1670"/>
        <v/>
      </c>
      <c r="AM8955" s="147" t="str">
        <f t="shared" si="1671"/>
        <v/>
      </c>
      <c r="AN8955" s="147" t="str">
        <f t="shared" si="1672"/>
        <v/>
      </c>
      <c r="AO8955" s="118"/>
    </row>
    <row r="8956" spans="1:41">
      <c r="A8956" s="118"/>
      <c r="B8956" s="118"/>
      <c r="C8956" s="118"/>
      <c r="D8956" s="118"/>
      <c r="E8956" s="118"/>
      <c r="F8956" s="118"/>
      <c r="G8956" s="118"/>
      <c r="H8956" s="118"/>
      <c r="I8956" s="118"/>
      <c r="J8956" s="118"/>
      <c r="K8956" s="118"/>
      <c r="L8956" s="118"/>
      <c r="M8956" s="118"/>
      <c r="N8956" s="118"/>
      <c r="O8956" s="143" t="str">
        <f>IF(H8956="","",(S8956/S8956)&amp;":"&amp;ROUND(AH8956/S8956,2))</f>
        <v/>
      </c>
      <c r="P8956" s="118"/>
      <c r="Q8956" s="118"/>
      <c r="R8956" s="143" t="str">
        <f>IF(H8956="","",(S8956/S8956)&amp;":"&amp;ROUND(AI8956/S8956,2))</f>
        <v/>
      </c>
      <c r="S8956" s="144" t="str">
        <f t="shared" si="1673"/>
        <v/>
      </c>
      <c r="T8956" s="145" t="str">
        <f t="shared" si="1674"/>
        <v/>
      </c>
      <c r="U8956" s="118"/>
      <c r="V8956" s="145" t="str">
        <f t="shared" si="1675"/>
        <v/>
      </c>
      <c r="W8956" s="144" t="str">
        <f t="shared" si="1676"/>
        <v/>
      </c>
      <c r="X8956" s="146" t="str">
        <f>IF(C8956="","",IF(OR(C8956="Trade",C8956="Multi Position"),(X8955+V8956),IF(C8956="Deposit",(X8955+AE8956),IF(C8956="Withdrawal",(X8955-AE8956)))))</f>
        <v/>
      </c>
      <c r="Y8956" s="145" t="str">
        <f t="shared" si="1677"/>
        <v/>
      </c>
      <c r="Z8956" s="118"/>
      <c r="AA8956" s="118"/>
      <c r="AB8956" s="118"/>
      <c r="AC8956" s="118"/>
      <c r="AD8956" s="118"/>
      <c r="AE8956" s="139"/>
      <c r="AF8956" s="118"/>
      <c r="AG8956" s="118"/>
      <c r="AH8956" s="147" t="str">
        <f t="shared" si="1678"/>
        <v/>
      </c>
      <c r="AI8956" s="147" t="str">
        <f t="shared" si="1679"/>
        <v/>
      </c>
      <c r="AJ8956" s="148" t="str">
        <f t="shared" si="1668"/>
        <v/>
      </c>
      <c r="AK8956" s="148" t="str">
        <f t="shared" si="1669"/>
        <v/>
      </c>
      <c r="AL8956" s="147" t="str">
        <f t="shared" si="1670"/>
        <v/>
      </c>
      <c r="AM8956" s="147" t="str">
        <f t="shared" si="1671"/>
        <v/>
      </c>
      <c r="AN8956" s="147" t="str">
        <f t="shared" si="1672"/>
        <v/>
      </c>
      <c r="AO8956" s="118"/>
    </row>
    <row r="8957" spans="1:41">
      <c r="A8957" s="118"/>
      <c r="B8957" s="118"/>
      <c r="C8957" s="118"/>
      <c r="D8957" s="118"/>
      <c r="E8957" s="118"/>
      <c r="F8957" s="118"/>
      <c r="G8957" s="118"/>
      <c r="H8957" s="118"/>
      <c r="I8957" s="118"/>
      <c r="J8957" s="118"/>
      <c r="K8957" s="118"/>
      <c r="L8957" s="118"/>
      <c r="M8957" s="118"/>
      <c r="N8957" s="118"/>
      <c r="O8957" s="143" t="str">
        <f>IF(H8957="","",(S8957/S8957)&amp;":"&amp;ROUND(AH8957/S8957,2))</f>
        <v/>
      </c>
      <c r="P8957" s="118"/>
      <c r="Q8957" s="118"/>
      <c r="R8957" s="143" t="str">
        <f>IF(H8957="","",(S8957/S8957)&amp;":"&amp;ROUND(AI8957/S8957,2))</f>
        <v/>
      </c>
      <c r="S8957" s="144" t="str">
        <f t="shared" si="1673"/>
        <v/>
      </c>
      <c r="T8957" s="145" t="str">
        <f t="shared" si="1674"/>
        <v/>
      </c>
      <c r="U8957" s="118"/>
      <c r="V8957" s="145" t="str">
        <f t="shared" si="1675"/>
        <v/>
      </c>
      <c r="W8957" s="144" t="str">
        <f t="shared" si="1676"/>
        <v/>
      </c>
      <c r="X8957" s="146" t="str">
        <f>IF(C8957="","",IF(OR(C8957="Trade",C8957="Multi Position"),(X8956+V8957),IF(C8957="Deposit",(X8956+AE8957),IF(C8957="Withdrawal",(X8956-AE8957)))))</f>
        <v/>
      </c>
      <c r="Y8957" s="145" t="str">
        <f t="shared" si="1677"/>
        <v/>
      </c>
      <c r="Z8957" s="118"/>
      <c r="AA8957" s="118"/>
      <c r="AB8957" s="118"/>
      <c r="AC8957" s="118"/>
      <c r="AD8957" s="118"/>
      <c r="AE8957" s="139"/>
      <c r="AF8957" s="118"/>
      <c r="AG8957" s="118"/>
      <c r="AH8957" s="147" t="str">
        <f t="shared" si="1678"/>
        <v/>
      </c>
      <c r="AI8957" s="147" t="str">
        <f t="shared" si="1679"/>
        <v/>
      </c>
      <c r="AJ8957" s="148" t="str">
        <f t="shared" si="1668"/>
        <v/>
      </c>
      <c r="AK8957" s="148" t="str">
        <f t="shared" si="1669"/>
        <v/>
      </c>
      <c r="AL8957" s="147" t="str">
        <f t="shared" si="1670"/>
        <v/>
      </c>
      <c r="AM8957" s="147" t="str">
        <f t="shared" si="1671"/>
        <v/>
      </c>
      <c r="AN8957" s="147" t="str">
        <f t="shared" si="1672"/>
        <v/>
      </c>
      <c r="AO8957" s="118"/>
    </row>
    <row r="8958" spans="1:41">
      <c r="A8958" s="118"/>
      <c r="B8958" s="118"/>
      <c r="C8958" s="118"/>
      <c r="D8958" s="118"/>
      <c r="E8958" s="118"/>
      <c r="F8958" s="118"/>
      <c r="G8958" s="118"/>
      <c r="H8958" s="118"/>
      <c r="I8958" s="118"/>
      <c r="J8958" s="118"/>
      <c r="K8958" s="118"/>
      <c r="L8958" s="118"/>
      <c r="M8958" s="118"/>
      <c r="N8958" s="118"/>
      <c r="O8958" s="143" t="str">
        <f>IF(H8958="","",(S8958/S8958)&amp;":"&amp;ROUND(AH8958/S8958,2))</f>
        <v/>
      </c>
      <c r="P8958" s="118"/>
      <c r="Q8958" s="118"/>
      <c r="R8958" s="143" t="str">
        <f>IF(H8958="","",(S8958/S8958)&amp;":"&amp;ROUND(AI8958/S8958,2))</f>
        <v/>
      </c>
      <c r="S8958" s="144" t="str">
        <f t="shared" si="1673"/>
        <v/>
      </c>
      <c r="T8958" s="145" t="str">
        <f t="shared" si="1674"/>
        <v/>
      </c>
      <c r="U8958" s="118"/>
      <c r="V8958" s="145" t="str">
        <f t="shared" si="1675"/>
        <v/>
      </c>
      <c r="W8958" s="144" t="str">
        <f t="shared" si="1676"/>
        <v/>
      </c>
      <c r="X8958" s="146" t="str">
        <f>IF(C8958="","",IF(OR(C8958="Trade",C8958="Multi Position"),(X8957+V8958),IF(C8958="Deposit",(X8957+AE8958),IF(C8958="Withdrawal",(X8957-AE8958)))))</f>
        <v/>
      </c>
      <c r="Y8958" s="145" t="str">
        <f t="shared" si="1677"/>
        <v/>
      </c>
      <c r="Z8958" s="118"/>
      <c r="AA8958" s="118"/>
      <c r="AB8958" s="118"/>
      <c r="AC8958" s="118"/>
      <c r="AD8958" s="118"/>
      <c r="AE8958" s="139"/>
      <c r="AF8958" s="118"/>
      <c r="AG8958" s="118"/>
      <c r="AH8958" s="147" t="str">
        <f t="shared" si="1678"/>
        <v/>
      </c>
      <c r="AI8958" s="147" t="str">
        <f t="shared" si="1679"/>
        <v/>
      </c>
      <c r="AJ8958" s="148" t="str">
        <f t="shared" si="1668"/>
        <v/>
      </c>
      <c r="AK8958" s="148" t="str">
        <f t="shared" si="1669"/>
        <v/>
      </c>
      <c r="AL8958" s="147" t="str">
        <f t="shared" si="1670"/>
        <v/>
      </c>
      <c r="AM8958" s="147" t="str">
        <f t="shared" si="1671"/>
        <v/>
      </c>
      <c r="AN8958" s="147" t="str">
        <f t="shared" si="1672"/>
        <v/>
      </c>
      <c r="AO8958" s="118"/>
    </row>
    <row r="8959" spans="1:41">
      <c r="A8959" s="118"/>
      <c r="B8959" s="118"/>
      <c r="C8959" s="118"/>
      <c r="D8959" s="118"/>
      <c r="E8959" s="118"/>
      <c r="F8959" s="118"/>
      <c r="G8959" s="118"/>
      <c r="H8959" s="118"/>
      <c r="I8959" s="118"/>
      <c r="J8959" s="118"/>
      <c r="K8959" s="118"/>
      <c r="L8959" s="118"/>
      <c r="M8959" s="118"/>
      <c r="N8959" s="118"/>
      <c r="O8959" s="143" t="str">
        <f>IF(H8959="","",(S8959/S8959)&amp;":"&amp;ROUND(AH8959/S8959,2))</f>
        <v/>
      </c>
      <c r="P8959" s="118"/>
      <c r="Q8959" s="118"/>
      <c r="R8959" s="143" t="str">
        <f>IF(H8959="","",(S8959/S8959)&amp;":"&amp;ROUND(AI8959/S8959,2))</f>
        <v/>
      </c>
      <c r="S8959" s="144" t="str">
        <f t="shared" si="1673"/>
        <v/>
      </c>
      <c r="T8959" s="145" t="str">
        <f t="shared" si="1674"/>
        <v/>
      </c>
      <c r="U8959" s="118"/>
      <c r="V8959" s="145" t="str">
        <f t="shared" si="1675"/>
        <v/>
      </c>
      <c r="W8959" s="144" t="str">
        <f t="shared" si="1676"/>
        <v/>
      </c>
      <c r="X8959" s="146" t="str">
        <f>IF(C8959="","",IF(OR(C8959="Trade",C8959="Multi Position"),(X8958+V8959),IF(C8959="Deposit",(X8958+AE8959),IF(C8959="Withdrawal",(X8958-AE8959)))))</f>
        <v/>
      </c>
      <c r="Y8959" s="145" t="str">
        <f t="shared" si="1677"/>
        <v/>
      </c>
      <c r="Z8959" s="118"/>
      <c r="AA8959" s="118"/>
      <c r="AB8959" s="118"/>
      <c r="AC8959" s="118"/>
      <c r="AD8959" s="118"/>
      <c r="AE8959" s="139"/>
      <c r="AF8959" s="118"/>
      <c r="AG8959" s="118"/>
      <c r="AH8959" s="147" t="str">
        <f t="shared" si="1678"/>
        <v/>
      </c>
      <c r="AI8959" s="147" t="str">
        <f t="shared" si="1679"/>
        <v/>
      </c>
      <c r="AJ8959" s="148" t="str">
        <f t="shared" si="1668"/>
        <v/>
      </c>
      <c r="AK8959" s="148" t="str">
        <f t="shared" si="1669"/>
        <v/>
      </c>
      <c r="AL8959" s="147" t="str">
        <f t="shared" si="1670"/>
        <v/>
      </c>
      <c r="AM8959" s="147" t="str">
        <f t="shared" si="1671"/>
        <v/>
      </c>
      <c r="AN8959" s="147" t="str">
        <f t="shared" si="1672"/>
        <v/>
      </c>
      <c r="AO8959" s="118"/>
    </row>
    <row r="8960" spans="1:41">
      <c r="A8960" s="118"/>
      <c r="B8960" s="118"/>
      <c r="C8960" s="118"/>
      <c r="D8960" s="118"/>
      <c r="E8960" s="118"/>
      <c r="F8960" s="118"/>
      <c r="G8960" s="118"/>
      <c r="H8960" s="118"/>
      <c r="I8960" s="118"/>
      <c r="J8960" s="118"/>
      <c r="K8960" s="118"/>
      <c r="L8960" s="118"/>
      <c r="M8960" s="118"/>
      <c r="N8960" s="118"/>
      <c r="O8960" s="143" t="str">
        <f>IF(H8960="","",(S8960/S8960)&amp;":"&amp;ROUND(AH8960/S8960,2))</f>
        <v/>
      </c>
      <c r="P8960" s="118"/>
      <c r="Q8960" s="118"/>
      <c r="R8960" s="143" t="str">
        <f>IF(H8960="","",(S8960/S8960)&amp;":"&amp;ROUND(AI8960/S8960,2))</f>
        <v/>
      </c>
      <c r="S8960" s="144" t="str">
        <f t="shared" si="1673"/>
        <v/>
      </c>
      <c r="T8960" s="145" t="str">
        <f t="shared" si="1674"/>
        <v/>
      </c>
      <c r="U8960" s="118"/>
      <c r="V8960" s="145" t="str">
        <f t="shared" si="1675"/>
        <v/>
      </c>
      <c r="W8960" s="144" t="str">
        <f t="shared" si="1676"/>
        <v/>
      </c>
      <c r="X8960" s="146" t="str">
        <f>IF(C8960="","",IF(OR(C8960="Trade",C8960="Multi Position"),(X8959+V8960),IF(C8960="Deposit",(X8959+AE8960),IF(C8960="Withdrawal",(X8959-AE8960)))))</f>
        <v/>
      </c>
      <c r="Y8960" s="145" t="str">
        <f t="shared" si="1677"/>
        <v/>
      </c>
      <c r="Z8960" s="118"/>
      <c r="AA8960" s="118"/>
      <c r="AB8960" s="118"/>
      <c r="AC8960" s="118"/>
      <c r="AD8960" s="118"/>
      <c r="AE8960" s="139"/>
      <c r="AF8960" s="118"/>
      <c r="AG8960" s="118"/>
      <c r="AH8960" s="147" t="str">
        <f t="shared" si="1678"/>
        <v/>
      </c>
      <c r="AI8960" s="147" t="str">
        <f t="shared" si="1679"/>
        <v/>
      </c>
      <c r="AJ8960" s="148" t="str">
        <f t="shared" si="1668"/>
        <v/>
      </c>
      <c r="AK8960" s="148" t="str">
        <f t="shared" si="1669"/>
        <v/>
      </c>
      <c r="AL8960" s="147" t="str">
        <f t="shared" si="1670"/>
        <v/>
      </c>
      <c r="AM8960" s="147" t="str">
        <f t="shared" si="1671"/>
        <v/>
      </c>
      <c r="AN8960" s="147" t="str">
        <f t="shared" si="1672"/>
        <v/>
      </c>
      <c r="AO8960" s="118"/>
    </row>
    <row r="8961" spans="1:41">
      <c r="A8961" s="118"/>
      <c r="B8961" s="118"/>
      <c r="C8961" s="118"/>
      <c r="D8961" s="118"/>
      <c r="E8961" s="118"/>
      <c r="F8961" s="118"/>
      <c r="G8961" s="118"/>
      <c r="H8961" s="118"/>
      <c r="I8961" s="118"/>
      <c r="J8961" s="118"/>
      <c r="K8961" s="118"/>
      <c r="L8961" s="118"/>
      <c r="M8961" s="118"/>
      <c r="N8961" s="118"/>
      <c r="O8961" s="143" t="str">
        <f>IF(H8961="","",(S8961/S8961)&amp;":"&amp;ROUND(AH8961/S8961,2))</f>
        <v/>
      </c>
      <c r="P8961" s="118"/>
      <c r="Q8961" s="118"/>
      <c r="R8961" s="143" t="str">
        <f>IF(H8961="","",(S8961/S8961)&amp;":"&amp;ROUND(AI8961/S8961,2))</f>
        <v/>
      </c>
      <c r="S8961" s="144" t="str">
        <f t="shared" si="1673"/>
        <v/>
      </c>
      <c r="T8961" s="145" t="str">
        <f t="shared" si="1674"/>
        <v/>
      </c>
      <c r="U8961" s="118"/>
      <c r="V8961" s="145" t="str">
        <f t="shared" si="1675"/>
        <v/>
      </c>
      <c r="W8961" s="144" t="str">
        <f t="shared" si="1676"/>
        <v/>
      </c>
      <c r="X8961" s="146" t="str">
        <f>IF(C8961="","",IF(OR(C8961="Trade",C8961="Multi Position"),(X8960+V8961),IF(C8961="Deposit",(X8960+AE8961),IF(C8961="Withdrawal",(X8960-AE8961)))))</f>
        <v/>
      </c>
      <c r="Y8961" s="145" t="str">
        <f t="shared" si="1677"/>
        <v/>
      </c>
      <c r="Z8961" s="118"/>
      <c r="AA8961" s="118"/>
      <c r="AB8961" s="118"/>
      <c r="AC8961" s="118"/>
      <c r="AD8961" s="118"/>
      <c r="AE8961" s="139"/>
      <c r="AF8961" s="118"/>
      <c r="AG8961" s="118"/>
      <c r="AH8961" s="147" t="str">
        <f t="shared" si="1678"/>
        <v/>
      </c>
      <c r="AI8961" s="147" t="str">
        <f t="shared" si="1679"/>
        <v/>
      </c>
      <c r="AJ8961" s="148" t="str">
        <f t="shared" si="1668"/>
        <v/>
      </c>
      <c r="AK8961" s="148" t="str">
        <f t="shared" si="1669"/>
        <v/>
      </c>
      <c r="AL8961" s="147" t="str">
        <f t="shared" si="1670"/>
        <v/>
      </c>
      <c r="AM8961" s="147" t="str">
        <f t="shared" si="1671"/>
        <v/>
      </c>
      <c r="AN8961" s="147" t="str">
        <f t="shared" si="1672"/>
        <v/>
      </c>
      <c r="AO8961" s="118"/>
    </row>
    <row r="8962" spans="1:41">
      <c r="A8962" s="118"/>
      <c r="B8962" s="118"/>
      <c r="C8962" s="118"/>
      <c r="D8962" s="118"/>
      <c r="E8962" s="118"/>
      <c r="F8962" s="118"/>
      <c r="G8962" s="118"/>
      <c r="H8962" s="118"/>
      <c r="I8962" s="118"/>
      <c r="J8962" s="118"/>
      <c r="K8962" s="118"/>
      <c r="L8962" s="118"/>
      <c r="M8962" s="118"/>
      <c r="N8962" s="118"/>
      <c r="O8962" s="143" t="str">
        <f>IF(H8962="","",(S8962/S8962)&amp;":"&amp;ROUND(AH8962/S8962,2))</f>
        <v/>
      </c>
      <c r="P8962" s="118"/>
      <c r="Q8962" s="118"/>
      <c r="R8962" s="143" t="str">
        <f>IF(H8962="","",(S8962/S8962)&amp;":"&amp;ROUND(AI8962/S8962,2))</f>
        <v/>
      </c>
      <c r="S8962" s="144" t="str">
        <f t="shared" si="1673"/>
        <v/>
      </c>
      <c r="T8962" s="145" t="str">
        <f t="shared" si="1674"/>
        <v/>
      </c>
      <c r="U8962" s="118"/>
      <c r="V8962" s="145" t="str">
        <f t="shared" si="1675"/>
        <v/>
      </c>
      <c r="W8962" s="144" t="str">
        <f t="shared" si="1676"/>
        <v/>
      </c>
      <c r="X8962" s="146" t="str">
        <f>IF(C8962="","",IF(OR(C8962="Trade",C8962="Multi Position"),(X8961+V8962),IF(C8962="Deposit",(X8961+AE8962),IF(C8962="Withdrawal",(X8961-AE8962)))))</f>
        <v/>
      </c>
      <c r="Y8962" s="145" t="str">
        <f t="shared" si="1677"/>
        <v/>
      </c>
      <c r="Z8962" s="118"/>
      <c r="AA8962" s="118"/>
      <c r="AB8962" s="118"/>
      <c r="AC8962" s="118"/>
      <c r="AD8962" s="118"/>
      <c r="AE8962" s="139"/>
      <c r="AF8962" s="118"/>
      <c r="AG8962" s="118"/>
      <c r="AH8962" s="147" t="str">
        <f t="shared" si="1678"/>
        <v/>
      </c>
      <c r="AI8962" s="147" t="str">
        <f t="shared" si="1679"/>
        <v/>
      </c>
      <c r="AJ8962" s="148" t="str">
        <f t="shared" si="1668"/>
        <v/>
      </c>
      <c r="AK8962" s="148" t="str">
        <f t="shared" si="1669"/>
        <v/>
      </c>
      <c r="AL8962" s="147" t="str">
        <f t="shared" si="1670"/>
        <v/>
      </c>
      <c r="AM8962" s="147" t="str">
        <f t="shared" si="1671"/>
        <v/>
      </c>
      <c r="AN8962" s="147" t="str">
        <f t="shared" si="1672"/>
        <v/>
      </c>
      <c r="AO8962" s="118"/>
    </row>
    <row r="8963" spans="1:41">
      <c r="A8963" s="118"/>
      <c r="B8963" s="118"/>
      <c r="C8963" s="118"/>
      <c r="D8963" s="118"/>
      <c r="E8963" s="118"/>
      <c r="F8963" s="118"/>
      <c r="G8963" s="118"/>
      <c r="H8963" s="118"/>
      <c r="I8963" s="118"/>
      <c r="J8963" s="118"/>
      <c r="K8963" s="118"/>
      <c r="L8963" s="118"/>
      <c r="M8963" s="118"/>
      <c r="N8963" s="118"/>
      <c r="O8963" s="143" t="str">
        <f>IF(H8963="","",(S8963/S8963)&amp;":"&amp;ROUND(AH8963/S8963,2))</f>
        <v/>
      </c>
      <c r="P8963" s="118"/>
      <c r="Q8963" s="118"/>
      <c r="R8963" s="143" t="str">
        <f>IF(H8963="","",(S8963/S8963)&amp;":"&amp;ROUND(AI8963/S8963,2))</f>
        <v/>
      </c>
      <c r="S8963" s="144" t="str">
        <f t="shared" si="1673"/>
        <v/>
      </c>
      <c r="T8963" s="145" t="str">
        <f t="shared" si="1674"/>
        <v/>
      </c>
      <c r="U8963" s="118"/>
      <c r="V8963" s="145" t="str">
        <f t="shared" si="1675"/>
        <v/>
      </c>
      <c r="W8963" s="144" t="str">
        <f t="shared" si="1676"/>
        <v/>
      </c>
      <c r="X8963" s="146" t="str">
        <f>IF(C8963="","",IF(OR(C8963="Trade",C8963="Multi Position"),(X8962+V8963),IF(C8963="Deposit",(X8962+AE8963),IF(C8963="Withdrawal",(X8962-AE8963)))))</f>
        <v/>
      </c>
      <c r="Y8963" s="145" t="str">
        <f t="shared" si="1677"/>
        <v/>
      </c>
      <c r="Z8963" s="118"/>
      <c r="AA8963" s="118"/>
      <c r="AB8963" s="118"/>
      <c r="AC8963" s="118"/>
      <c r="AD8963" s="118"/>
      <c r="AE8963" s="139"/>
      <c r="AF8963" s="118"/>
      <c r="AG8963" s="118"/>
      <c r="AH8963" s="147" t="str">
        <f t="shared" si="1678"/>
        <v/>
      </c>
      <c r="AI8963" s="147" t="str">
        <f t="shared" si="1679"/>
        <v/>
      </c>
      <c r="AJ8963" s="148" t="str">
        <f t="shared" si="1668"/>
        <v/>
      </c>
      <c r="AK8963" s="148" t="str">
        <f t="shared" si="1669"/>
        <v/>
      </c>
      <c r="AL8963" s="147" t="str">
        <f t="shared" si="1670"/>
        <v/>
      </c>
      <c r="AM8963" s="147" t="str">
        <f t="shared" si="1671"/>
        <v/>
      </c>
      <c r="AN8963" s="147" t="str">
        <f t="shared" si="1672"/>
        <v/>
      </c>
      <c r="AO8963" s="118"/>
    </row>
    <row r="8964" spans="1:41">
      <c r="A8964" s="118"/>
      <c r="B8964" s="118"/>
      <c r="C8964" s="118"/>
      <c r="D8964" s="118"/>
      <c r="E8964" s="118"/>
      <c r="F8964" s="118"/>
      <c r="G8964" s="118"/>
      <c r="H8964" s="118"/>
      <c r="I8964" s="118"/>
      <c r="J8964" s="118"/>
      <c r="K8964" s="118"/>
      <c r="L8964" s="118"/>
      <c r="M8964" s="118"/>
      <c r="N8964" s="118"/>
      <c r="O8964" s="143" t="str">
        <f>IF(H8964="","",(S8964/S8964)&amp;":"&amp;ROUND(AH8964/S8964,2))</f>
        <v/>
      </c>
      <c r="P8964" s="118"/>
      <c r="Q8964" s="118"/>
      <c r="R8964" s="143" t="str">
        <f>IF(H8964="","",(S8964/S8964)&amp;":"&amp;ROUND(AI8964/S8964,2))</f>
        <v/>
      </c>
      <c r="S8964" s="144" t="str">
        <f t="shared" si="1673"/>
        <v/>
      </c>
      <c r="T8964" s="145" t="str">
        <f t="shared" si="1674"/>
        <v/>
      </c>
      <c r="U8964" s="118"/>
      <c r="V8964" s="145" t="str">
        <f t="shared" si="1675"/>
        <v/>
      </c>
      <c r="W8964" s="144" t="str">
        <f t="shared" si="1676"/>
        <v/>
      </c>
      <c r="X8964" s="146" t="str">
        <f>IF(C8964="","",IF(OR(C8964="Trade",C8964="Multi Position"),(X8963+V8964),IF(C8964="Deposit",(X8963+AE8964),IF(C8964="Withdrawal",(X8963-AE8964)))))</f>
        <v/>
      </c>
      <c r="Y8964" s="145" t="str">
        <f t="shared" si="1677"/>
        <v/>
      </c>
      <c r="Z8964" s="118"/>
      <c r="AA8964" s="118"/>
      <c r="AB8964" s="118"/>
      <c r="AC8964" s="118"/>
      <c r="AD8964" s="118"/>
      <c r="AE8964" s="139"/>
      <c r="AF8964" s="118"/>
      <c r="AG8964" s="118"/>
      <c r="AH8964" s="147" t="str">
        <f t="shared" si="1678"/>
        <v/>
      </c>
      <c r="AI8964" s="147" t="str">
        <f t="shared" si="1679"/>
        <v/>
      </c>
      <c r="AJ8964" s="148" t="str">
        <f t="shared" si="1668"/>
        <v/>
      </c>
      <c r="AK8964" s="148" t="str">
        <f t="shared" si="1669"/>
        <v/>
      </c>
      <c r="AL8964" s="147" t="str">
        <f t="shared" si="1670"/>
        <v/>
      </c>
      <c r="AM8964" s="147" t="str">
        <f t="shared" si="1671"/>
        <v/>
      </c>
      <c r="AN8964" s="147" t="str">
        <f t="shared" si="1672"/>
        <v/>
      </c>
      <c r="AO8964" s="118"/>
    </row>
    <row r="8965" spans="1:41">
      <c r="A8965" s="118"/>
      <c r="B8965" s="118"/>
      <c r="C8965" s="118"/>
      <c r="D8965" s="118"/>
      <c r="E8965" s="118"/>
      <c r="F8965" s="118"/>
      <c r="G8965" s="118"/>
      <c r="H8965" s="118"/>
      <c r="I8965" s="118"/>
      <c r="J8965" s="118"/>
      <c r="K8965" s="118"/>
      <c r="L8965" s="118"/>
      <c r="M8965" s="118"/>
      <c r="N8965" s="118"/>
      <c r="O8965" s="143" t="str">
        <f>IF(H8965="","",(S8965/S8965)&amp;":"&amp;ROUND(AH8965/S8965,2))</f>
        <v/>
      </c>
      <c r="P8965" s="118"/>
      <c r="Q8965" s="118"/>
      <c r="R8965" s="143" t="str">
        <f>IF(H8965="","",(S8965/S8965)&amp;":"&amp;ROUND(AI8965/S8965,2))</f>
        <v/>
      </c>
      <c r="S8965" s="144" t="str">
        <f t="shared" si="1673"/>
        <v/>
      </c>
      <c r="T8965" s="145" t="str">
        <f t="shared" si="1674"/>
        <v/>
      </c>
      <c r="U8965" s="118"/>
      <c r="V8965" s="145" t="str">
        <f t="shared" si="1675"/>
        <v/>
      </c>
      <c r="W8965" s="144" t="str">
        <f t="shared" si="1676"/>
        <v/>
      </c>
      <c r="X8965" s="146" t="str">
        <f>IF(C8965="","",IF(OR(C8965="Trade",C8965="Multi Position"),(X8964+V8965),IF(C8965="Deposit",(X8964+AE8965),IF(C8965="Withdrawal",(X8964-AE8965)))))</f>
        <v/>
      </c>
      <c r="Y8965" s="145" t="str">
        <f t="shared" si="1677"/>
        <v/>
      </c>
      <c r="Z8965" s="118"/>
      <c r="AA8965" s="118"/>
      <c r="AB8965" s="118"/>
      <c r="AC8965" s="118"/>
      <c r="AD8965" s="118"/>
      <c r="AE8965" s="139"/>
      <c r="AF8965" s="118"/>
      <c r="AG8965" s="118"/>
      <c r="AH8965" s="147" t="str">
        <f t="shared" si="1678"/>
        <v/>
      </c>
      <c r="AI8965" s="147" t="str">
        <f t="shared" si="1679"/>
        <v/>
      </c>
      <c r="AJ8965" s="148" t="str">
        <f t="shared" si="1668"/>
        <v/>
      </c>
      <c r="AK8965" s="148" t="str">
        <f t="shared" si="1669"/>
        <v/>
      </c>
      <c r="AL8965" s="147" t="str">
        <f t="shared" si="1670"/>
        <v/>
      </c>
      <c r="AM8965" s="147" t="str">
        <f t="shared" si="1671"/>
        <v/>
      </c>
      <c r="AN8965" s="147" t="str">
        <f t="shared" si="1672"/>
        <v/>
      </c>
      <c r="AO8965" s="118"/>
    </row>
    <row r="8966" spans="1:41">
      <c r="A8966" s="118"/>
      <c r="B8966" s="118"/>
      <c r="C8966" s="118"/>
      <c r="D8966" s="118"/>
      <c r="E8966" s="118"/>
      <c r="F8966" s="118"/>
      <c r="G8966" s="118"/>
      <c r="H8966" s="118"/>
      <c r="I8966" s="118"/>
      <c r="J8966" s="118"/>
      <c r="K8966" s="118"/>
      <c r="L8966" s="118"/>
      <c r="M8966" s="118"/>
      <c r="N8966" s="118"/>
      <c r="O8966" s="143" t="str">
        <f>IF(H8966="","",(S8966/S8966)&amp;":"&amp;ROUND(AH8966/S8966,2))</f>
        <v/>
      </c>
      <c r="P8966" s="118"/>
      <c r="Q8966" s="118"/>
      <c r="R8966" s="143" t="str">
        <f>IF(H8966="","",(S8966/S8966)&amp;":"&amp;ROUND(AI8966/S8966,2))</f>
        <v/>
      </c>
      <c r="S8966" s="144" t="str">
        <f t="shared" si="1673"/>
        <v/>
      </c>
      <c r="T8966" s="145" t="str">
        <f t="shared" si="1674"/>
        <v/>
      </c>
      <c r="U8966" s="118"/>
      <c r="V8966" s="145" t="str">
        <f t="shared" si="1675"/>
        <v/>
      </c>
      <c r="W8966" s="144" t="str">
        <f t="shared" si="1676"/>
        <v/>
      </c>
      <c r="X8966" s="146" t="str">
        <f>IF(C8966="","",IF(OR(C8966="Trade",C8966="Multi Position"),(X8965+V8966),IF(C8966="Deposit",(X8965+AE8966),IF(C8966="Withdrawal",(X8965-AE8966)))))</f>
        <v/>
      </c>
      <c r="Y8966" s="145" t="str">
        <f t="shared" si="1677"/>
        <v/>
      </c>
      <c r="Z8966" s="118"/>
      <c r="AA8966" s="118"/>
      <c r="AB8966" s="118"/>
      <c r="AC8966" s="118"/>
      <c r="AD8966" s="118"/>
      <c r="AE8966" s="139"/>
      <c r="AF8966" s="118"/>
      <c r="AG8966" s="118"/>
      <c r="AH8966" s="147" t="str">
        <f t="shared" si="1678"/>
        <v/>
      </c>
      <c r="AI8966" s="147" t="str">
        <f t="shared" si="1679"/>
        <v/>
      </c>
      <c r="AJ8966" s="148" t="str">
        <f t="shared" si="1668"/>
        <v/>
      </c>
      <c r="AK8966" s="148" t="str">
        <f t="shared" si="1669"/>
        <v/>
      </c>
      <c r="AL8966" s="147" t="str">
        <f t="shared" si="1670"/>
        <v/>
      </c>
      <c r="AM8966" s="147" t="str">
        <f t="shared" si="1671"/>
        <v/>
      </c>
      <c r="AN8966" s="147" t="str">
        <f t="shared" si="1672"/>
        <v/>
      </c>
      <c r="AO8966" s="118"/>
    </row>
    <row r="8967" spans="1:41">
      <c r="A8967" s="118"/>
      <c r="B8967" s="118"/>
      <c r="C8967" s="118"/>
      <c r="D8967" s="118"/>
      <c r="E8967" s="118"/>
      <c r="F8967" s="118"/>
      <c r="G8967" s="118"/>
      <c r="H8967" s="118"/>
      <c r="I8967" s="118"/>
      <c r="J8967" s="118"/>
      <c r="K8967" s="118"/>
      <c r="L8967" s="118"/>
      <c r="M8967" s="118"/>
      <c r="N8967" s="118"/>
      <c r="O8967" s="143" t="str">
        <f>IF(H8967="","",(S8967/S8967)&amp;":"&amp;ROUND(AH8967/S8967,2))</f>
        <v/>
      </c>
      <c r="P8967" s="118"/>
      <c r="Q8967" s="118"/>
      <c r="R8967" s="143" t="str">
        <f>IF(H8967="","",(S8967/S8967)&amp;":"&amp;ROUND(AI8967/S8967,2))</f>
        <v/>
      </c>
      <c r="S8967" s="144" t="str">
        <f t="shared" si="1673"/>
        <v/>
      </c>
      <c r="T8967" s="145" t="str">
        <f t="shared" si="1674"/>
        <v/>
      </c>
      <c r="U8967" s="118"/>
      <c r="V8967" s="145" t="str">
        <f t="shared" si="1675"/>
        <v/>
      </c>
      <c r="W8967" s="144" t="str">
        <f t="shared" si="1676"/>
        <v/>
      </c>
      <c r="X8967" s="146" t="str">
        <f>IF(C8967="","",IF(OR(C8967="Trade",C8967="Multi Position"),(X8966+V8967),IF(C8967="Deposit",(X8966+AE8967),IF(C8967="Withdrawal",(X8966-AE8967)))))</f>
        <v/>
      </c>
      <c r="Y8967" s="145" t="str">
        <f t="shared" si="1677"/>
        <v/>
      </c>
      <c r="Z8967" s="118"/>
      <c r="AA8967" s="118"/>
      <c r="AB8967" s="118"/>
      <c r="AC8967" s="118"/>
      <c r="AD8967" s="118"/>
      <c r="AE8967" s="139"/>
      <c r="AF8967" s="118"/>
      <c r="AG8967" s="118"/>
      <c r="AH8967" s="147" t="str">
        <f t="shared" si="1678"/>
        <v/>
      </c>
      <c r="AI8967" s="147" t="str">
        <f t="shared" si="1679"/>
        <v/>
      </c>
      <c r="AJ8967" s="148" t="str">
        <f t="shared" si="1668"/>
        <v/>
      </c>
      <c r="AK8967" s="148" t="str">
        <f t="shared" si="1669"/>
        <v/>
      </c>
      <c r="AL8967" s="147" t="str">
        <f t="shared" si="1670"/>
        <v/>
      </c>
      <c r="AM8967" s="147" t="str">
        <f t="shared" si="1671"/>
        <v/>
      </c>
      <c r="AN8967" s="147" t="str">
        <f t="shared" si="1672"/>
        <v/>
      </c>
      <c r="AO8967" s="118"/>
    </row>
    <row r="8968" spans="1:41">
      <c r="A8968" s="118"/>
      <c r="B8968" s="118"/>
      <c r="C8968" s="118"/>
      <c r="D8968" s="118"/>
      <c r="E8968" s="118"/>
      <c r="F8968" s="118"/>
      <c r="G8968" s="118"/>
      <c r="H8968" s="118"/>
      <c r="I8968" s="118"/>
      <c r="J8968" s="118"/>
      <c r="K8968" s="118"/>
      <c r="L8968" s="118"/>
      <c r="M8968" s="118"/>
      <c r="N8968" s="118"/>
      <c r="O8968" s="143" t="str">
        <f>IF(H8968="","",(S8968/S8968)&amp;":"&amp;ROUND(AH8968/S8968,2))</f>
        <v/>
      </c>
      <c r="P8968" s="118"/>
      <c r="Q8968" s="118"/>
      <c r="R8968" s="143" t="str">
        <f>IF(H8968="","",(S8968/S8968)&amp;":"&amp;ROUND(AI8968/S8968,2))</f>
        <v/>
      </c>
      <c r="S8968" s="144" t="str">
        <f t="shared" si="1673"/>
        <v/>
      </c>
      <c r="T8968" s="145" t="str">
        <f t="shared" si="1674"/>
        <v/>
      </c>
      <c r="U8968" s="118"/>
      <c r="V8968" s="145" t="str">
        <f t="shared" si="1675"/>
        <v/>
      </c>
      <c r="W8968" s="144" t="str">
        <f t="shared" si="1676"/>
        <v/>
      </c>
      <c r="X8968" s="146" t="str">
        <f>IF(C8968="","",IF(OR(C8968="Trade",C8968="Multi Position"),(X8967+V8968),IF(C8968="Deposit",(X8967+AE8968),IF(C8968="Withdrawal",(X8967-AE8968)))))</f>
        <v/>
      </c>
      <c r="Y8968" s="145" t="str">
        <f t="shared" si="1677"/>
        <v/>
      </c>
      <c r="Z8968" s="118"/>
      <c r="AA8968" s="118"/>
      <c r="AB8968" s="118"/>
      <c r="AC8968" s="118"/>
      <c r="AD8968" s="118"/>
      <c r="AE8968" s="139"/>
      <c r="AF8968" s="118"/>
      <c r="AG8968" s="118"/>
      <c r="AH8968" s="147" t="str">
        <f t="shared" si="1678"/>
        <v/>
      </c>
      <c r="AI8968" s="147" t="str">
        <f t="shared" si="1679"/>
        <v/>
      </c>
      <c r="AJ8968" s="148" t="str">
        <f t="shared" si="1668"/>
        <v/>
      </c>
      <c r="AK8968" s="148" t="str">
        <f t="shared" si="1669"/>
        <v/>
      </c>
      <c r="AL8968" s="147" t="str">
        <f t="shared" si="1670"/>
        <v/>
      </c>
      <c r="AM8968" s="147" t="str">
        <f t="shared" si="1671"/>
        <v/>
      </c>
      <c r="AN8968" s="147" t="str">
        <f t="shared" si="1672"/>
        <v/>
      </c>
      <c r="AO8968" s="118"/>
    </row>
    <row r="8969" spans="1:41">
      <c r="A8969" s="118"/>
      <c r="B8969" s="118"/>
      <c r="C8969" s="118"/>
      <c r="D8969" s="118"/>
      <c r="E8969" s="118"/>
      <c r="F8969" s="118"/>
      <c r="G8969" s="118"/>
      <c r="H8969" s="118"/>
      <c r="I8969" s="118"/>
      <c r="J8969" s="118"/>
      <c r="K8969" s="118"/>
      <c r="L8969" s="118"/>
      <c r="M8969" s="118"/>
      <c r="N8969" s="118"/>
      <c r="O8969" s="143" t="str">
        <f>IF(H8969="","",(S8969/S8969)&amp;":"&amp;ROUND(AH8969/S8969,2))</f>
        <v/>
      </c>
      <c r="P8969" s="118"/>
      <c r="Q8969" s="118"/>
      <c r="R8969" s="143" t="str">
        <f>IF(H8969="","",(S8969/S8969)&amp;":"&amp;ROUND(AI8969/S8969,2))</f>
        <v/>
      </c>
      <c r="S8969" s="144" t="str">
        <f t="shared" si="1673"/>
        <v/>
      </c>
      <c r="T8969" s="145" t="str">
        <f t="shared" si="1674"/>
        <v/>
      </c>
      <c r="U8969" s="118"/>
      <c r="V8969" s="145" t="str">
        <f t="shared" si="1675"/>
        <v/>
      </c>
      <c r="W8969" s="144" t="str">
        <f t="shared" si="1676"/>
        <v/>
      </c>
      <c r="X8969" s="146" t="str">
        <f>IF(C8969="","",IF(OR(C8969="Trade",C8969="Multi Position"),(X8968+V8969),IF(C8969="Deposit",(X8968+AE8969),IF(C8969="Withdrawal",(X8968-AE8969)))))</f>
        <v/>
      </c>
      <c r="Y8969" s="145" t="str">
        <f t="shared" si="1677"/>
        <v/>
      </c>
      <c r="Z8969" s="118"/>
      <c r="AA8969" s="118"/>
      <c r="AB8969" s="118"/>
      <c r="AC8969" s="118"/>
      <c r="AD8969" s="118"/>
      <c r="AE8969" s="139"/>
      <c r="AF8969" s="118"/>
      <c r="AG8969" s="118"/>
      <c r="AH8969" s="147" t="str">
        <f t="shared" si="1678"/>
        <v/>
      </c>
      <c r="AI8969" s="147" t="str">
        <f t="shared" si="1679"/>
        <v/>
      </c>
      <c r="AJ8969" s="148" t="str">
        <f t="shared" si="1668"/>
        <v/>
      </c>
      <c r="AK8969" s="148" t="str">
        <f t="shared" si="1669"/>
        <v/>
      </c>
      <c r="AL8969" s="147" t="str">
        <f t="shared" si="1670"/>
        <v/>
      </c>
      <c r="AM8969" s="147" t="str">
        <f t="shared" si="1671"/>
        <v/>
      </c>
      <c r="AN8969" s="147" t="str">
        <f t="shared" si="1672"/>
        <v/>
      </c>
      <c r="AO8969" s="118"/>
    </row>
    <row r="8970" spans="1:41">
      <c r="A8970" s="118"/>
      <c r="B8970" s="118"/>
      <c r="C8970" s="118"/>
      <c r="D8970" s="118"/>
      <c r="E8970" s="118"/>
      <c r="F8970" s="118"/>
      <c r="G8970" s="118"/>
      <c r="H8970" s="118"/>
      <c r="I8970" s="118"/>
      <c r="J8970" s="118"/>
      <c r="K8970" s="118"/>
      <c r="L8970" s="118"/>
      <c r="M8970" s="118"/>
      <c r="N8970" s="118"/>
      <c r="O8970" s="143" t="str">
        <f>IF(H8970="","",(S8970/S8970)&amp;":"&amp;ROUND(AH8970/S8970,2))</f>
        <v/>
      </c>
      <c r="P8970" s="118"/>
      <c r="Q8970" s="118"/>
      <c r="R8970" s="143" t="str">
        <f>IF(H8970="","",(S8970/S8970)&amp;":"&amp;ROUND(AI8970/S8970,2))</f>
        <v/>
      </c>
      <c r="S8970" s="144" t="str">
        <f t="shared" si="1673"/>
        <v/>
      </c>
      <c r="T8970" s="145" t="str">
        <f t="shared" si="1674"/>
        <v/>
      </c>
      <c r="U8970" s="118"/>
      <c r="V8970" s="145" t="str">
        <f t="shared" si="1675"/>
        <v/>
      </c>
      <c r="W8970" s="144" t="str">
        <f t="shared" si="1676"/>
        <v/>
      </c>
      <c r="X8970" s="146" t="str">
        <f>IF(C8970="","",IF(OR(C8970="Trade",C8970="Multi Position"),(X8969+V8970),IF(C8970="Deposit",(X8969+AE8970),IF(C8970="Withdrawal",(X8969-AE8970)))))</f>
        <v/>
      </c>
      <c r="Y8970" s="145" t="str">
        <f t="shared" si="1677"/>
        <v/>
      </c>
      <c r="Z8970" s="118"/>
      <c r="AA8970" s="118"/>
      <c r="AB8970" s="118"/>
      <c r="AC8970" s="118"/>
      <c r="AD8970" s="118"/>
      <c r="AE8970" s="139"/>
      <c r="AF8970" s="118"/>
      <c r="AG8970" s="118"/>
      <c r="AH8970" s="147" t="str">
        <f t="shared" si="1678"/>
        <v/>
      </c>
      <c r="AI8970" s="147" t="str">
        <f t="shared" si="1679"/>
        <v/>
      </c>
      <c r="AJ8970" s="148" t="str">
        <f t="shared" ref="AJ8970:AJ9033" si="1680">IF(V8970&lt;0,V8970/-X8970,S8970)</f>
        <v/>
      </c>
      <c r="AK8970" s="148" t="str">
        <f t="shared" ref="AK8970:AK9033" si="1681">IF(V8970="","",IF(H8970="LONG",IF(V8970&gt;0,V8970/X8970,((L8970*(P8970-K8970))/X8970)),IF(V8970&gt;0,V8970/X8970,((L8970*(K8970-P8970))/X8970))))</f>
        <v/>
      </c>
      <c r="AL8970" s="147" t="str">
        <f t="shared" ref="AL8970:AL9033" si="1682">IF(B8970="","",MONTH(B8970))</f>
        <v/>
      </c>
      <c r="AM8970" s="147" t="str">
        <f t="shared" ref="AM8970:AM9033" si="1683">IF(B8970="","",YEAR(B8970))</f>
        <v/>
      </c>
      <c r="AN8970" s="147" t="str">
        <f t="shared" ref="AN8970:AN9033" si="1684">IF(B8970="","",DAY(B8970))</f>
        <v/>
      </c>
      <c r="AO8970" s="118"/>
    </row>
    <row r="8971" spans="1:41">
      <c r="A8971" s="118"/>
      <c r="B8971" s="118"/>
      <c r="C8971" s="118"/>
      <c r="D8971" s="118"/>
      <c r="E8971" s="118"/>
      <c r="F8971" s="118"/>
      <c r="G8971" s="118"/>
      <c r="H8971" s="118"/>
      <c r="I8971" s="118"/>
      <c r="J8971" s="118"/>
      <c r="K8971" s="118"/>
      <c r="L8971" s="118"/>
      <c r="M8971" s="118"/>
      <c r="N8971" s="118"/>
      <c r="O8971" s="143" t="str">
        <f>IF(H8971="","",(S8971/S8971)&amp;":"&amp;ROUND(AH8971/S8971,2))</f>
        <v/>
      </c>
      <c r="P8971" s="118"/>
      <c r="Q8971" s="118"/>
      <c r="R8971" s="143" t="str">
        <f>IF(H8971="","",(S8971/S8971)&amp;":"&amp;ROUND(AI8971/S8971,2))</f>
        <v/>
      </c>
      <c r="S8971" s="144" t="str">
        <f t="shared" ref="S8971:S9034" si="1685">IF(N8971="","",IF(H8971="LONG",(((K8971-M8971)*L8971)/X8970),(((M8971-K8971)*L8971)/X8970)))</f>
        <v/>
      </c>
      <c r="T8971" s="145" t="str">
        <f t="shared" ref="T8971:T9034" si="1686">IF(K8971="","",IF(H8971="LONG",(P8971*L8971)-(K8971*L8971),(K8971*L8971)-(P8971*L8971)))</f>
        <v/>
      </c>
      <c r="U8971" s="118"/>
      <c r="V8971" s="145" t="str">
        <f t="shared" ref="V8971:V9034" si="1687">IF(K8971="","",IF(T8971&lt;0,(T8971)-+U8971,(T8971)-U8971))</f>
        <v/>
      </c>
      <c r="W8971" s="144" t="str">
        <f t="shared" ref="W8971:W9034" si="1688">IF(P8971="","",SUM(V8971/X8970))</f>
        <v/>
      </c>
      <c r="X8971" s="146" t="str">
        <f>IF(C8971="","",IF(OR(C8971="Trade",C8971="Multi Position"),(X8970+V8971),IF(C8971="Deposit",(X8970+AE8971),IF(C8971="Withdrawal",(X8970-AE8971)))))</f>
        <v/>
      </c>
      <c r="Y8971" s="145" t="str">
        <f t="shared" ref="Y8971:Y9034" si="1689">IF(Q8971="","",INT(Q8971-B8971)&amp;" Days "&amp;TEXT(Q8971-B8971,"H"" Hrs ""m"" mins """))</f>
        <v/>
      </c>
      <c r="Z8971" s="118"/>
      <c r="AA8971" s="118"/>
      <c r="AB8971" s="118"/>
      <c r="AC8971" s="118"/>
      <c r="AD8971" s="118"/>
      <c r="AE8971" s="139"/>
      <c r="AF8971" s="118"/>
      <c r="AG8971" s="118"/>
      <c r="AH8971" s="147" t="str">
        <f t="shared" ref="AH8971:AH9034" si="1690">IF(K8971="","", IF(H8971="LONG", (((N8971-K8971)*L8971)/X8970), (((K8971-N8971)*L8971)/X8970)))</f>
        <v/>
      </c>
      <c r="AI8971" s="147" t="str">
        <f t="shared" ref="AI8971:AI9034" si="1691">IF(K8971="","", IF(H8971="LONG", (((P8971-K8971)*L8971)/X8970), (((K8971-P8971)*L8971)/X8970)))</f>
        <v/>
      </c>
      <c r="AJ8971" s="148" t="str">
        <f t="shared" si="1680"/>
        <v/>
      </c>
      <c r="AK8971" s="148" t="str">
        <f t="shared" si="1681"/>
        <v/>
      </c>
      <c r="AL8971" s="147" t="str">
        <f t="shared" si="1682"/>
        <v/>
      </c>
      <c r="AM8971" s="147" t="str">
        <f t="shared" si="1683"/>
        <v/>
      </c>
      <c r="AN8971" s="147" t="str">
        <f t="shared" si="1684"/>
        <v/>
      </c>
      <c r="AO8971" s="118"/>
    </row>
    <row r="8972" spans="1:41">
      <c r="A8972" s="118"/>
      <c r="B8972" s="118"/>
      <c r="C8972" s="118"/>
      <c r="D8972" s="118"/>
      <c r="E8972" s="118"/>
      <c r="F8972" s="118"/>
      <c r="G8972" s="118"/>
      <c r="H8972" s="118"/>
      <c r="I8972" s="118"/>
      <c r="J8972" s="118"/>
      <c r="K8972" s="118"/>
      <c r="L8972" s="118"/>
      <c r="M8972" s="118"/>
      <c r="N8972" s="118"/>
      <c r="O8972" s="143" t="str">
        <f>IF(H8972="","",(S8972/S8972)&amp;":"&amp;ROUND(AH8972/S8972,2))</f>
        <v/>
      </c>
      <c r="P8972" s="118"/>
      <c r="Q8972" s="118"/>
      <c r="R8972" s="143" t="str">
        <f>IF(H8972="","",(S8972/S8972)&amp;":"&amp;ROUND(AI8972/S8972,2))</f>
        <v/>
      </c>
      <c r="S8972" s="144" t="str">
        <f t="shared" si="1685"/>
        <v/>
      </c>
      <c r="T8972" s="145" t="str">
        <f t="shared" si="1686"/>
        <v/>
      </c>
      <c r="U8972" s="118"/>
      <c r="V8972" s="145" t="str">
        <f t="shared" si="1687"/>
        <v/>
      </c>
      <c r="W8972" s="144" t="str">
        <f t="shared" si="1688"/>
        <v/>
      </c>
      <c r="X8972" s="146" t="str">
        <f>IF(C8972="","",IF(OR(C8972="Trade",C8972="Multi Position"),(X8971+V8972),IF(C8972="Deposit",(X8971+AE8972),IF(C8972="Withdrawal",(X8971-AE8972)))))</f>
        <v/>
      </c>
      <c r="Y8972" s="145" t="str">
        <f t="shared" si="1689"/>
        <v/>
      </c>
      <c r="Z8972" s="118"/>
      <c r="AA8972" s="118"/>
      <c r="AB8972" s="118"/>
      <c r="AC8972" s="118"/>
      <c r="AD8972" s="118"/>
      <c r="AE8972" s="139"/>
      <c r="AF8972" s="118"/>
      <c r="AG8972" s="118"/>
      <c r="AH8972" s="147" t="str">
        <f t="shared" si="1690"/>
        <v/>
      </c>
      <c r="AI8972" s="147" t="str">
        <f t="shared" si="1691"/>
        <v/>
      </c>
      <c r="AJ8972" s="148" t="str">
        <f t="shared" si="1680"/>
        <v/>
      </c>
      <c r="AK8972" s="148" t="str">
        <f t="shared" si="1681"/>
        <v/>
      </c>
      <c r="AL8972" s="147" t="str">
        <f t="shared" si="1682"/>
        <v/>
      </c>
      <c r="AM8972" s="147" t="str">
        <f t="shared" si="1683"/>
        <v/>
      </c>
      <c r="AN8972" s="147" t="str">
        <f t="shared" si="1684"/>
        <v/>
      </c>
      <c r="AO8972" s="118"/>
    </row>
    <row r="8973" spans="1:41">
      <c r="A8973" s="118"/>
      <c r="B8973" s="118"/>
      <c r="C8973" s="118"/>
      <c r="D8973" s="118"/>
      <c r="E8973" s="118"/>
      <c r="F8973" s="118"/>
      <c r="G8973" s="118"/>
      <c r="H8973" s="118"/>
      <c r="I8973" s="118"/>
      <c r="J8973" s="118"/>
      <c r="K8973" s="118"/>
      <c r="L8973" s="118"/>
      <c r="M8973" s="118"/>
      <c r="N8973" s="118"/>
      <c r="O8973" s="143" t="str">
        <f>IF(H8973="","",(S8973/S8973)&amp;":"&amp;ROUND(AH8973/S8973,2))</f>
        <v/>
      </c>
      <c r="P8973" s="118"/>
      <c r="Q8973" s="118"/>
      <c r="R8973" s="143" t="str">
        <f>IF(H8973="","",(S8973/S8973)&amp;":"&amp;ROUND(AI8973/S8973,2))</f>
        <v/>
      </c>
      <c r="S8973" s="144" t="str">
        <f t="shared" si="1685"/>
        <v/>
      </c>
      <c r="T8973" s="145" t="str">
        <f t="shared" si="1686"/>
        <v/>
      </c>
      <c r="U8973" s="118"/>
      <c r="V8973" s="145" t="str">
        <f t="shared" si="1687"/>
        <v/>
      </c>
      <c r="W8973" s="144" t="str">
        <f t="shared" si="1688"/>
        <v/>
      </c>
      <c r="X8973" s="146" t="str">
        <f>IF(C8973="","",IF(OR(C8973="Trade",C8973="Multi Position"),(X8972+V8973),IF(C8973="Deposit",(X8972+AE8973),IF(C8973="Withdrawal",(X8972-AE8973)))))</f>
        <v/>
      </c>
      <c r="Y8973" s="145" t="str">
        <f t="shared" si="1689"/>
        <v/>
      </c>
      <c r="Z8973" s="118"/>
      <c r="AA8973" s="118"/>
      <c r="AB8973" s="118"/>
      <c r="AC8973" s="118"/>
      <c r="AD8973" s="118"/>
      <c r="AE8973" s="139"/>
      <c r="AF8973" s="118"/>
      <c r="AG8973" s="118"/>
      <c r="AH8973" s="147" t="str">
        <f t="shared" si="1690"/>
        <v/>
      </c>
      <c r="AI8973" s="147" t="str">
        <f t="shared" si="1691"/>
        <v/>
      </c>
      <c r="AJ8973" s="148" t="str">
        <f t="shared" si="1680"/>
        <v/>
      </c>
      <c r="AK8973" s="148" t="str">
        <f t="shared" si="1681"/>
        <v/>
      </c>
      <c r="AL8973" s="147" t="str">
        <f t="shared" si="1682"/>
        <v/>
      </c>
      <c r="AM8973" s="147" t="str">
        <f t="shared" si="1683"/>
        <v/>
      </c>
      <c r="AN8973" s="147" t="str">
        <f t="shared" si="1684"/>
        <v/>
      </c>
      <c r="AO8973" s="118"/>
    </row>
    <row r="8974" spans="1:41">
      <c r="A8974" s="118"/>
      <c r="B8974" s="118"/>
      <c r="C8974" s="118"/>
      <c r="D8974" s="118"/>
      <c r="E8974" s="118"/>
      <c r="F8974" s="118"/>
      <c r="G8974" s="118"/>
      <c r="H8974" s="118"/>
      <c r="I8974" s="118"/>
      <c r="J8974" s="118"/>
      <c r="K8974" s="118"/>
      <c r="L8974" s="118"/>
      <c r="M8974" s="118"/>
      <c r="N8974" s="118"/>
      <c r="O8974" s="143" t="str">
        <f>IF(H8974="","",(S8974/S8974)&amp;":"&amp;ROUND(AH8974/S8974,2))</f>
        <v/>
      </c>
      <c r="P8974" s="118"/>
      <c r="Q8974" s="118"/>
      <c r="R8974" s="143" t="str">
        <f>IF(H8974="","",(S8974/S8974)&amp;":"&amp;ROUND(AI8974/S8974,2))</f>
        <v/>
      </c>
      <c r="S8974" s="144" t="str">
        <f t="shared" si="1685"/>
        <v/>
      </c>
      <c r="T8974" s="145" t="str">
        <f t="shared" si="1686"/>
        <v/>
      </c>
      <c r="U8974" s="118"/>
      <c r="V8974" s="145" t="str">
        <f t="shared" si="1687"/>
        <v/>
      </c>
      <c r="W8974" s="144" t="str">
        <f t="shared" si="1688"/>
        <v/>
      </c>
      <c r="X8974" s="146" t="str">
        <f>IF(C8974="","",IF(OR(C8974="Trade",C8974="Multi Position"),(X8973+V8974),IF(C8974="Deposit",(X8973+AE8974),IF(C8974="Withdrawal",(X8973-AE8974)))))</f>
        <v/>
      </c>
      <c r="Y8974" s="145" t="str">
        <f t="shared" si="1689"/>
        <v/>
      </c>
      <c r="Z8974" s="118"/>
      <c r="AA8974" s="118"/>
      <c r="AB8974" s="118"/>
      <c r="AC8974" s="118"/>
      <c r="AD8974" s="118"/>
      <c r="AE8974" s="139"/>
      <c r="AF8974" s="118"/>
      <c r="AG8974" s="118"/>
      <c r="AH8974" s="147" t="str">
        <f t="shared" si="1690"/>
        <v/>
      </c>
      <c r="AI8974" s="147" t="str">
        <f t="shared" si="1691"/>
        <v/>
      </c>
      <c r="AJ8974" s="148" t="str">
        <f t="shared" si="1680"/>
        <v/>
      </c>
      <c r="AK8974" s="148" t="str">
        <f t="shared" si="1681"/>
        <v/>
      </c>
      <c r="AL8974" s="147" t="str">
        <f t="shared" si="1682"/>
        <v/>
      </c>
      <c r="AM8974" s="147" t="str">
        <f t="shared" si="1683"/>
        <v/>
      </c>
      <c r="AN8974" s="147" t="str">
        <f t="shared" si="1684"/>
        <v/>
      </c>
      <c r="AO8974" s="118"/>
    </row>
    <row r="8975" spans="1:41">
      <c r="A8975" s="118"/>
      <c r="B8975" s="118"/>
      <c r="C8975" s="118"/>
      <c r="D8975" s="118"/>
      <c r="E8975" s="118"/>
      <c r="F8975" s="118"/>
      <c r="G8975" s="118"/>
      <c r="H8975" s="118"/>
      <c r="I8975" s="118"/>
      <c r="J8975" s="118"/>
      <c r="K8975" s="118"/>
      <c r="L8975" s="118"/>
      <c r="M8975" s="118"/>
      <c r="N8975" s="118"/>
      <c r="O8975" s="143" t="str">
        <f>IF(H8975="","",(S8975/S8975)&amp;":"&amp;ROUND(AH8975/S8975,2))</f>
        <v/>
      </c>
      <c r="P8975" s="118"/>
      <c r="Q8975" s="118"/>
      <c r="R8975" s="143" t="str">
        <f>IF(H8975="","",(S8975/S8975)&amp;":"&amp;ROUND(AI8975/S8975,2))</f>
        <v/>
      </c>
      <c r="S8975" s="144" t="str">
        <f t="shared" si="1685"/>
        <v/>
      </c>
      <c r="T8975" s="145" t="str">
        <f t="shared" si="1686"/>
        <v/>
      </c>
      <c r="U8975" s="118"/>
      <c r="V8975" s="145" t="str">
        <f t="shared" si="1687"/>
        <v/>
      </c>
      <c r="W8975" s="144" t="str">
        <f t="shared" si="1688"/>
        <v/>
      </c>
      <c r="X8975" s="146" t="str">
        <f>IF(C8975="","",IF(OR(C8975="Trade",C8975="Multi Position"),(X8974+V8975),IF(C8975="Deposit",(X8974+AE8975),IF(C8975="Withdrawal",(X8974-AE8975)))))</f>
        <v/>
      </c>
      <c r="Y8975" s="145" t="str">
        <f t="shared" si="1689"/>
        <v/>
      </c>
      <c r="Z8975" s="118"/>
      <c r="AA8975" s="118"/>
      <c r="AB8975" s="118"/>
      <c r="AC8975" s="118"/>
      <c r="AD8975" s="118"/>
      <c r="AE8975" s="139"/>
      <c r="AF8975" s="118"/>
      <c r="AG8975" s="118"/>
      <c r="AH8975" s="147" t="str">
        <f t="shared" si="1690"/>
        <v/>
      </c>
      <c r="AI8975" s="147" t="str">
        <f t="shared" si="1691"/>
        <v/>
      </c>
      <c r="AJ8975" s="148" t="str">
        <f t="shared" si="1680"/>
        <v/>
      </c>
      <c r="AK8975" s="148" t="str">
        <f t="shared" si="1681"/>
        <v/>
      </c>
      <c r="AL8975" s="147" t="str">
        <f t="shared" si="1682"/>
        <v/>
      </c>
      <c r="AM8975" s="147" t="str">
        <f t="shared" si="1683"/>
        <v/>
      </c>
      <c r="AN8975" s="147" t="str">
        <f t="shared" si="1684"/>
        <v/>
      </c>
      <c r="AO8975" s="118"/>
    </row>
    <row r="8976" spans="1:41">
      <c r="A8976" s="118"/>
      <c r="B8976" s="118"/>
      <c r="C8976" s="118"/>
      <c r="D8976" s="118"/>
      <c r="E8976" s="118"/>
      <c r="F8976" s="118"/>
      <c r="G8976" s="118"/>
      <c r="H8976" s="118"/>
      <c r="I8976" s="118"/>
      <c r="J8976" s="118"/>
      <c r="K8976" s="118"/>
      <c r="L8976" s="118"/>
      <c r="M8976" s="118"/>
      <c r="N8976" s="118"/>
      <c r="O8976" s="143" t="str">
        <f>IF(H8976="","",(S8976/S8976)&amp;":"&amp;ROUND(AH8976/S8976,2))</f>
        <v/>
      </c>
      <c r="P8976" s="118"/>
      <c r="Q8976" s="118"/>
      <c r="R8976" s="143" t="str">
        <f>IF(H8976="","",(S8976/S8976)&amp;":"&amp;ROUND(AI8976/S8976,2))</f>
        <v/>
      </c>
      <c r="S8976" s="144" t="str">
        <f t="shared" si="1685"/>
        <v/>
      </c>
      <c r="T8976" s="145" t="str">
        <f t="shared" si="1686"/>
        <v/>
      </c>
      <c r="U8976" s="118"/>
      <c r="V8976" s="145" t="str">
        <f t="shared" si="1687"/>
        <v/>
      </c>
      <c r="W8976" s="144" t="str">
        <f t="shared" si="1688"/>
        <v/>
      </c>
      <c r="X8976" s="146" t="str">
        <f>IF(C8976="","",IF(OR(C8976="Trade",C8976="Multi Position"),(X8975+V8976),IF(C8976="Deposit",(X8975+AE8976),IF(C8976="Withdrawal",(X8975-AE8976)))))</f>
        <v/>
      </c>
      <c r="Y8976" s="145" t="str">
        <f t="shared" si="1689"/>
        <v/>
      </c>
      <c r="Z8976" s="118"/>
      <c r="AA8976" s="118"/>
      <c r="AB8976" s="118"/>
      <c r="AC8976" s="118"/>
      <c r="AD8976" s="118"/>
      <c r="AE8976" s="139"/>
      <c r="AF8976" s="118"/>
      <c r="AG8976" s="118"/>
      <c r="AH8976" s="147" t="str">
        <f t="shared" si="1690"/>
        <v/>
      </c>
      <c r="AI8976" s="147" t="str">
        <f t="shared" si="1691"/>
        <v/>
      </c>
      <c r="AJ8976" s="148" t="str">
        <f t="shared" si="1680"/>
        <v/>
      </c>
      <c r="AK8976" s="148" t="str">
        <f t="shared" si="1681"/>
        <v/>
      </c>
      <c r="AL8976" s="147" t="str">
        <f t="shared" si="1682"/>
        <v/>
      </c>
      <c r="AM8976" s="147" t="str">
        <f t="shared" si="1683"/>
        <v/>
      </c>
      <c r="AN8976" s="147" t="str">
        <f t="shared" si="1684"/>
        <v/>
      </c>
      <c r="AO8976" s="118"/>
    </row>
    <row r="8977" spans="1:41">
      <c r="A8977" s="118"/>
      <c r="B8977" s="118"/>
      <c r="C8977" s="118"/>
      <c r="D8977" s="118"/>
      <c r="E8977" s="118"/>
      <c r="F8977" s="118"/>
      <c r="G8977" s="118"/>
      <c r="H8977" s="118"/>
      <c r="I8977" s="118"/>
      <c r="J8977" s="118"/>
      <c r="K8977" s="118"/>
      <c r="L8977" s="118"/>
      <c r="M8977" s="118"/>
      <c r="N8977" s="118"/>
      <c r="O8977" s="143" t="str">
        <f>IF(H8977="","",(S8977/S8977)&amp;":"&amp;ROUND(AH8977/S8977,2))</f>
        <v/>
      </c>
      <c r="P8977" s="118"/>
      <c r="Q8977" s="118"/>
      <c r="R8977" s="143" t="str">
        <f>IF(H8977="","",(S8977/S8977)&amp;":"&amp;ROUND(AI8977/S8977,2))</f>
        <v/>
      </c>
      <c r="S8977" s="144" t="str">
        <f t="shared" si="1685"/>
        <v/>
      </c>
      <c r="T8977" s="145" t="str">
        <f t="shared" si="1686"/>
        <v/>
      </c>
      <c r="U8977" s="118"/>
      <c r="V8977" s="145" t="str">
        <f t="shared" si="1687"/>
        <v/>
      </c>
      <c r="W8977" s="144" t="str">
        <f t="shared" si="1688"/>
        <v/>
      </c>
      <c r="X8977" s="146" t="str">
        <f>IF(C8977="","",IF(OR(C8977="Trade",C8977="Multi Position"),(X8976+V8977),IF(C8977="Deposit",(X8976+AE8977),IF(C8977="Withdrawal",(X8976-AE8977)))))</f>
        <v/>
      </c>
      <c r="Y8977" s="145" t="str">
        <f t="shared" si="1689"/>
        <v/>
      </c>
      <c r="Z8977" s="118"/>
      <c r="AA8977" s="118"/>
      <c r="AB8977" s="118"/>
      <c r="AC8977" s="118"/>
      <c r="AD8977" s="118"/>
      <c r="AE8977" s="139"/>
      <c r="AF8977" s="118"/>
      <c r="AG8977" s="118"/>
      <c r="AH8977" s="147" t="str">
        <f t="shared" si="1690"/>
        <v/>
      </c>
      <c r="AI8977" s="147" t="str">
        <f t="shared" si="1691"/>
        <v/>
      </c>
      <c r="AJ8977" s="148" t="str">
        <f t="shared" si="1680"/>
        <v/>
      </c>
      <c r="AK8977" s="148" t="str">
        <f t="shared" si="1681"/>
        <v/>
      </c>
      <c r="AL8977" s="147" t="str">
        <f t="shared" si="1682"/>
        <v/>
      </c>
      <c r="AM8977" s="147" t="str">
        <f t="shared" si="1683"/>
        <v/>
      </c>
      <c r="AN8977" s="147" t="str">
        <f t="shared" si="1684"/>
        <v/>
      </c>
      <c r="AO8977" s="118"/>
    </row>
    <row r="8978" spans="1:41">
      <c r="A8978" s="118"/>
      <c r="B8978" s="118"/>
      <c r="C8978" s="118"/>
      <c r="D8978" s="118"/>
      <c r="E8978" s="118"/>
      <c r="F8978" s="118"/>
      <c r="G8978" s="118"/>
      <c r="H8978" s="118"/>
      <c r="I8978" s="118"/>
      <c r="J8978" s="118"/>
      <c r="K8978" s="118"/>
      <c r="L8978" s="118"/>
      <c r="M8978" s="118"/>
      <c r="N8978" s="118"/>
      <c r="O8978" s="143" t="str">
        <f>IF(H8978="","",(S8978/S8978)&amp;":"&amp;ROUND(AH8978/S8978,2))</f>
        <v/>
      </c>
      <c r="P8978" s="118"/>
      <c r="Q8978" s="118"/>
      <c r="R8978" s="143" t="str">
        <f>IF(H8978="","",(S8978/S8978)&amp;":"&amp;ROUND(AI8978/S8978,2))</f>
        <v/>
      </c>
      <c r="S8978" s="144" t="str">
        <f t="shared" si="1685"/>
        <v/>
      </c>
      <c r="T8978" s="145" t="str">
        <f t="shared" si="1686"/>
        <v/>
      </c>
      <c r="U8978" s="118"/>
      <c r="V8978" s="145" t="str">
        <f t="shared" si="1687"/>
        <v/>
      </c>
      <c r="W8978" s="144" t="str">
        <f t="shared" si="1688"/>
        <v/>
      </c>
      <c r="X8978" s="146" t="str">
        <f>IF(C8978="","",IF(OR(C8978="Trade",C8978="Multi Position"),(X8977+V8978),IF(C8978="Deposit",(X8977+AE8978),IF(C8978="Withdrawal",(X8977-AE8978)))))</f>
        <v/>
      </c>
      <c r="Y8978" s="145" t="str">
        <f t="shared" si="1689"/>
        <v/>
      </c>
      <c r="Z8978" s="118"/>
      <c r="AA8978" s="118"/>
      <c r="AB8978" s="118"/>
      <c r="AC8978" s="118"/>
      <c r="AD8978" s="118"/>
      <c r="AE8978" s="139"/>
      <c r="AF8978" s="118"/>
      <c r="AG8978" s="118"/>
      <c r="AH8978" s="147" t="str">
        <f t="shared" si="1690"/>
        <v/>
      </c>
      <c r="AI8978" s="147" t="str">
        <f t="shared" si="1691"/>
        <v/>
      </c>
      <c r="AJ8978" s="148" t="str">
        <f t="shared" si="1680"/>
        <v/>
      </c>
      <c r="AK8978" s="148" t="str">
        <f t="shared" si="1681"/>
        <v/>
      </c>
      <c r="AL8978" s="147" t="str">
        <f t="shared" si="1682"/>
        <v/>
      </c>
      <c r="AM8978" s="147" t="str">
        <f t="shared" si="1683"/>
        <v/>
      </c>
      <c r="AN8978" s="147" t="str">
        <f t="shared" si="1684"/>
        <v/>
      </c>
      <c r="AO8978" s="118"/>
    </row>
    <row r="8979" spans="1:41">
      <c r="A8979" s="118"/>
      <c r="B8979" s="118"/>
      <c r="C8979" s="118"/>
      <c r="D8979" s="118"/>
      <c r="E8979" s="118"/>
      <c r="F8979" s="118"/>
      <c r="G8979" s="118"/>
      <c r="H8979" s="118"/>
      <c r="I8979" s="118"/>
      <c r="J8979" s="118"/>
      <c r="K8979" s="118"/>
      <c r="L8979" s="118"/>
      <c r="M8979" s="118"/>
      <c r="N8979" s="118"/>
      <c r="O8979" s="143" t="str">
        <f>IF(H8979="","",(S8979/S8979)&amp;":"&amp;ROUND(AH8979/S8979,2))</f>
        <v/>
      </c>
      <c r="P8979" s="118"/>
      <c r="Q8979" s="118"/>
      <c r="R8979" s="143" t="str">
        <f>IF(H8979="","",(S8979/S8979)&amp;":"&amp;ROUND(AI8979/S8979,2))</f>
        <v/>
      </c>
      <c r="S8979" s="144" t="str">
        <f t="shared" si="1685"/>
        <v/>
      </c>
      <c r="T8979" s="145" t="str">
        <f t="shared" si="1686"/>
        <v/>
      </c>
      <c r="U8979" s="118"/>
      <c r="V8979" s="145" t="str">
        <f t="shared" si="1687"/>
        <v/>
      </c>
      <c r="W8979" s="144" t="str">
        <f t="shared" si="1688"/>
        <v/>
      </c>
      <c r="X8979" s="146" t="str">
        <f>IF(C8979="","",IF(OR(C8979="Trade",C8979="Multi Position"),(X8978+V8979),IF(C8979="Deposit",(X8978+AE8979),IF(C8979="Withdrawal",(X8978-AE8979)))))</f>
        <v/>
      </c>
      <c r="Y8979" s="145" t="str">
        <f t="shared" si="1689"/>
        <v/>
      </c>
      <c r="Z8979" s="118"/>
      <c r="AA8979" s="118"/>
      <c r="AB8979" s="118"/>
      <c r="AC8979" s="118"/>
      <c r="AD8979" s="118"/>
      <c r="AE8979" s="139"/>
      <c r="AF8979" s="118"/>
      <c r="AG8979" s="118"/>
      <c r="AH8979" s="147" t="str">
        <f t="shared" si="1690"/>
        <v/>
      </c>
      <c r="AI8979" s="147" t="str">
        <f t="shared" si="1691"/>
        <v/>
      </c>
      <c r="AJ8979" s="148" t="str">
        <f t="shared" si="1680"/>
        <v/>
      </c>
      <c r="AK8979" s="148" t="str">
        <f t="shared" si="1681"/>
        <v/>
      </c>
      <c r="AL8979" s="147" t="str">
        <f t="shared" si="1682"/>
        <v/>
      </c>
      <c r="AM8979" s="147" t="str">
        <f t="shared" si="1683"/>
        <v/>
      </c>
      <c r="AN8979" s="147" t="str">
        <f t="shared" si="1684"/>
        <v/>
      </c>
      <c r="AO8979" s="118"/>
    </row>
    <row r="8980" spans="1:41">
      <c r="A8980" s="118"/>
      <c r="B8980" s="118"/>
      <c r="C8980" s="118"/>
      <c r="D8980" s="118"/>
      <c r="E8980" s="118"/>
      <c r="F8980" s="118"/>
      <c r="G8980" s="118"/>
      <c r="H8980" s="118"/>
      <c r="I8980" s="118"/>
      <c r="J8980" s="118"/>
      <c r="K8980" s="118"/>
      <c r="L8980" s="118"/>
      <c r="M8980" s="118"/>
      <c r="N8980" s="118"/>
      <c r="O8980" s="143" t="str">
        <f>IF(H8980="","",(S8980/S8980)&amp;":"&amp;ROUND(AH8980/S8980,2))</f>
        <v/>
      </c>
      <c r="P8980" s="118"/>
      <c r="Q8980" s="118"/>
      <c r="R8980" s="143" t="str">
        <f>IF(H8980="","",(S8980/S8980)&amp;":"&amp;ROUND(AI8980/S8980,2))</f>
        <v/>
      </c>
      <c r="S8980" s="144" t="str">
        <f t="shared" si="1685"/>
        <v/>
      </c>
      <c r="T8980" s="145" t="str">
        <f t="shared" si="1686"/>
        <v/>
      </c>
      <c r="U8980" s="118"/>
      <c r="V8980" s="145" t="str">
        <f t="shared" si="1687"/>
        <v/>
      </c>
      <c r="W8980" s="144" t="str">
        <f t="shared" si="1688"/>
        <v/>
      </c>
      <c r="X8980" s="146" t="str">
        <f>IF(C8980="","",IF(OR(C8980="Trade",C8980="Multi Position"),(X8979+V8980),IF(C8980="Deposit",(X8979+AE8980),IF(C8980="Withdrawal",(X8979-AE8980)))))</f>
        <v/>
      </c>
      <c r="Y8980" s="145" t="str">
        <f t="shared" si="1689"/>
        <v/>
      </c>
      <c r="Z8980" s="118"/>
      <c r="AA8980" s="118"/>
      <c r="AB8980" s="118"/>
      <c r="AC8980" s="118"/>
      <c r="AD8980" s="118"/>
      <c r="AE8980" s="139"/>
      <c r="AF8980" s="118"/>
      <c r="AG8980" s="118"/>
      <c r="AH8980" s="147" t="str">
        <f t="shared" si="1690"/>
        <v/>
      </c>
      <c r="AI8980" s="147" t="str">
        <f t="shared" si="1691"/>
        <v/>
      </c>
      <c r="AJ8980" s="148" t="str">
        <f t="shared" si="1680"/>
        <v/>
      </c>
      <c r="AK8980" s="148" t="str">
        <f t="shared" si="1681"/>
        <v/>
      </c>
      <c r="AL8980" s="147" t="str">
        <f t="shared" si="1682"/>
        <v/>
      </c>
      <c r="AM8980" s="147" t="str">
        <f t="shared" si="1683"/>
        <v/>
      </c>
      <c r="AN8980" s="147" t="str">
        <f t="shared" si="1684"/>
        <v/>
      </c>
      <c r="AO8980" s="118"/>
    </row>
    <row r="8981" spans="1:41">
      <c r="A8981" s="118"/>
      <c r="B8981" s="118"/>
      <c r="C8981" s="118"/>
      <c r="D8981" s="118"/>
      <c r="E8981" s="118"/>
      <c r="F8981" s="118"/>
      <c r="G8981" s="118"/>
      <c r="H8981" s="118"/>
      <c r="I8981" s="118"/>
      <c r="J8981" s="118"/>
      <c r="K8981" s="118"/>
      <c r="L8981" s="118"/>
      <c r="M8981" s="118"/>
      <c r="N8981" s="118"/>
      <c r="O8981" s="143" t="str">
        <f>IF(H8981="","",(S8981/S8981)&amp;":"&amp;ROUND(AH8981/S8981,2))</f>
        <v/>
      </c>
      <c r="P8981" s="118"/>
      <c r="Q8981" s="118"/>
      <c r="R8981" s="143" t="str">
        <f>IF(H8981="","",(S8981/S8981)&amp;":"&amp;ROUND(AI8981/S8981,2))</f>
        <v/>
      </c>
      <c r="S8981" s="144" t="str">
        <f t="shared" si="1685"/>
        <v/>
      </c>
      <c r="T8981" s="145" t="str">
        <f t="shared" si="1686"/>
        <v/>
      </c>
      <c r="U8981" s="118"/>
      <c r="V8981" s="145" t="str">
        <f t="shared" si="1687"/>
        <v/>
      </c>
      <c r="W8981" s="144" t="str">
        <f t="shared" si="1688"/>
        <v/>
      </c>
      <c r="X8981" s="146" t="str">
        <f>IF(C8981="","",IF(OR(C8981="Trade",C8981="Multi Position"),(X8980+V8981),IF(C8981="Deposit",(X8980+AE8981),IF(C8981="Withdrawal",(X8980-AE8981)))))</f>
        <v/>
      </c>
      <c r="Y8981" s="145" t="str">
        <f t="shared" si="1689"/>
        <v/>
      </c>
      <c r="Z8981" s="118"/>
      <c r="AA8981" s="118"/>
      <c r="AB8981" s="118"/>
      <c r="AC8981" s="118"/>
      <c r="AD8981" s="118"/>
      <c r="AE8981" s="139"/>
      <c r="AF8981" s="118"/>
      <c r="AG8981" s="118"/>
      <c r="AH8981" s="147" t="str">
        <f t="shared" si="1690"/>
        <v/>
      </c>
      <c r="AI8981" s="147" t="str">
        <f t="shared" si="1691"/>
        <v/>
      </c>
      <c r="AJ8981" s="148" t="str">
        <f t="shared" si="1680"/>
        <v/>
      </c>
      <c r="AK8981" s="148" t="str">
        <f t="shared" si="1681"/>
        <v/>
      </c>
      <c r="AL8981" s="147" t="str">
        <f t="shared" si="1682"/>
        <v/>
      </c>
      <c r="AM8981" s="147" t="str">
        <f t="shared" si="1683"/>
        <v/>
      </c>
      <c r="AN8981" s="147" t="str">
        <f t="shared" si="1684"/>
        <v/>
      </c>
      <c r="AO8981" s="118"/>
    </row>
    <row r="8982" spans="1:41">
      <c r="A8982" s="118"/>
      <c r="B8982" s="118"/>
      <c r="C8982" s="118"/>
      <c r="D8982" s="118"/>
      <c r="E8982" s="118"/>
      <c r="F8982" s="118"/>
      <c r="G8982" s="118"/>
      <c r="H8982" s="118"/>
      <c r="I8982" s="118"/>
      <c r="J8982" s="118"/>
      <c r="K8982" s="118"/>
      <c r="L8982" s="118"/>
      <c r="M8982" s="118"/>
      <c r="N8982" s="118"/>
      <c r="O8982" s="143" t="str">
        <f>IF(H8982="","",(S8982/S8982)&amp;":"&amp;ROUND(AH8982/S8982,2))</f>
        <v/>
      </c>
      <c r="P8982" s="118"/>
      <c r="Q8982" s="118"/>
      <c r="R8982" s="143" t="str">
        <f>IF(H8982="","",(S8982/S8982)&amp;":"&amp;ROUND(AI8982/S8982,2))</f>
        <v/>
      </c>
      <c r="S8982" s="144" t="str">
        <f t="shared" si="1685"/>
        <v/>
      </c>
      <c r="T8982" s="145" t="str">
        <f t="shared" si="1686"/>
        <v/>
      </c>
      <c r="U8982" s="118"/>
      <c r="V8982" s="145" t="str">
        <f t="shared" si="1687"/>
        <v/>
      </c>
      <c r="W8982" s="144" t="str">
        <f t="shared" si="1688"/>
        <v/>
      </c>
      <c r="X8982" s="146" t="str">
        <f>IF(C8982="","",IF(OR(C8982="Trade",C8982="Multi Position"),(X8981+V8982),IF(C8982="Deposit",(X8981+AE8982),IF(C8982="Withdrawal",(X8981-AE8982)))))</f>
        <v/>
      </c>
      <c r="Y8982" s="145" t="str">
        <f t="shared" si="1689"/>
        <v/>
      </c>
      <c r="Z8982" s="118"/>
      <c r="AA8982" s="118"/>
      <c r="AB8982" s="118"/>
      <c r="AC8982" s="118"/>
      <c r="AD8982" s="118"/>
      <c r="AE8982" s="139"/>
      <c r="AF8982" s="118"/>
      <c r="AG8982" s="118"/>
      <c r="AH8982" s="147" t="str">
        <f t="shared" si="1690"/>
        <v/>
      </c>
      <c r="AI8982" s="147" t="str">
        <f t="shared" si="1691"/>
        <v/>
      </c>
      <c r="AJ8982" s="148" t="str">
        <f t="shared" si="1680"/>
        <v/>
      </c>
      <c r="AK8982" s="148" t="str">
        <f t="shared" si="1681"/>
        <v/>
      </c>
      <c r="AL8982" s="147" t="str">
        <f t="shared" si="1682"/>
        <v/>
      </c>
      <c r="AM8982" s="147" t="str">
        <f t="shared" si="1683"/>
        <v/>
      </c>
      <c r="AN8982" s="147" t="str">
        <f t="shared" si="1684"/>
        <v/>
      </c>
      <c r="AO8982" s="118"/>
    </row>
    <row r="8983" spans="1:41">
      <c r="A8983" s="118"/>
      <c r="B8983" s="118"/>
      <c r="C8983" s="118"/>
      <c r="D8983" s="118"/>
      <c r="E8983" s="118"/>
      <c r="F8983" s="118"/>
      <c r="G8983" s="118"/>
      <c r="H8983" s="118"/>
      <c r="I8983" s="118"/>
      <c r="J8983" s="118"/>
      <c r="K8983" s="118"/>
      <c r="L8983" s="118"/>
      <c r="M8983" s="118"/>
      <c r="N8983" s="118"/>
      <c r="O8983" s="143" t="str">
        <f>IF(H8983="","",(S8983/S8983)&amp;":"&amp;ROUND(AH8983/S8983,2))</f>
        <v/>
      </c>
      <c r="P8983" s="118"/>
      <c r="Q8983" s="118"/>
      <c r="R8983" s="143" t="str">
        <f>IF(H8983="","",(S8983/S8983)&amp;":"&amp;ROUND(AI8983/S8983,2))</f>
        <v/>
      </c>
      <c r="S8983" s="144" t="str">
        <f t="shared" si="1685"/>
        <v/>
      </c>
      <c r="T8983" s="145" t="str">
        <f t="shared" si="1686"/>
        <v/>
      </c>
      <c r="U8983" s="118"/>
      <c r="V8983" s="145" t="str">
        <f t="shared" si="1687"/>
        <v/>
      </c>
      <c r="W8983" s="144" t="str">
        <f t="shared" si="1688"/>
        <v/>
      </c>
      <c r="X8983" s="146" t="str">
        <f>IF(C8983="","",IF(OR(C8983="Trade",C8983="Multi Position"),(X8982+V8983),IF(C8983="Deposit",(X8982+AE8983),IF(C8983="Withdrawal",(X8982-AE8983)))))</f>
        <v/>
      </c>
      <c r="Y8983" s="145" t="str">
        <f t="shared" si="1689"/>
        <v/>
      </c>
      <c r="Z8983" s="118"/>
      <c r="AA8983" s="118"/>
      <c r="AB8983" s="118"/>
      <c r="AC8983" s="118"/>
      <c r="AD8983" s="118"/>
      <c r="AE8983" s="139"/>
      <c r="AF8983" s="118"/>
      <c r="AG8983" s="118"/>
      <c r="AH8983" s="147" t="str">
        <f t="shared" si="1690"/>
        <v/>
      </c>
      <c r="AI8983" s="147" t="str">
        <f t="shared" si="1691"/>
        <v/>
      </c>
      <c r="AJ8983" s="148" t="str">
        <f t="shared" si="1680"/>
        <v/>
      </c>
      <c r="AK8983" s="148" t="str">
        <f t="shared" si="1681"/>
        <v/>
      </c>
      <c r="AL8983" s="147" t="str">
        <f t="shared" si="1682"/>
        <v/>
      </c>
      <c r="AM8983" s="147" t="str">
        <f t="shared" si="1683"/>
        <v/>
      </c>
      <c r="AN8983" s="147" t="str">
        <f t="shared" si="1684"/>
        <v/>
      </c>
      <c r="AO8983" s="118"/>
    </row>
    <row r="8984" spans="1:41">
      <c r="A8984" s="118"/>
      <c r="B8984" s="118"/>
      <c r="C8984" s="118"/>
      <c r="D8984" s="118"/>
      <c r="E8984" s="118"/>
      <c r="F8984" s="118"/>
      <c r="G8984" s="118"/>
      <c r="H8984" s="118"/>
      <c r="I8984" s="118"/>
      <c r="J8984" s="118"/>
      <c r="K8984" s="118"/>
      <c r="L8984" s="118"/>
      <c r="M8984" s="118"/>
      <c r="N8984" s="118"/>
      <c r="O8984" s="143" t="str">
        <f>IF(H8984="","",(S8984/S8984)&amp;":"&amp;ROUND(AH8984/S8984,2))</f>
        <v/>
      </c>
      <c r="P8984" s="118"/>
      <c r="Q8984" s="118"/>
      <c r="R8984" s="143" t="str">
        <f>IF(H8984="","",(S8984/S8984)&amp;":"&amp;ROUND(AI8984/S8984,2))</f>
        <v/>
      </c>
      <c r="S8984" s="144" t="str">
        <f t="shared" si="1685"/>
        <v/>
      </c>
      <c r="T8984" s="145" t="str">
        <f t="shared" si="1686"/>
        <v/>
      </c>
      <c r="U8984" s="118"/>
      <c r="V8984" s="145" t="str">
        <f t="shared" si="1687"/>
        <v/>
      </c>
      <c r="W8984" s="144" t="str">
        <f t="shared" si="1688"/>
        <v/>
      </c>
      <c r="X8984" s="146" t="str">
        <f>IF(C8984="","",IF(OR(C8984="Trade",C8984="Multi Position"),(X8983+V8984),IF(C8984="Deposit",(X8983+AE8984),IF(C8984="Withdrawal",(X8983-AE8984)))))</f>
        <v/>
      </c>
      <c r="Y8984" s="145" t="str">
        <f t="shared" si="1689"/>
        <v/>
      </c>
      <c r="Z8984" s="118"/>
      <c r="AA8984" s="118"/>
      <c r="AB8984" s="118"/>
      <c r="AC8984" s="118"/>
      <c r="AD8984" s="118"/>
      <c r="AE8984" s="139"/>
      <c r="AF8984" s="118"/>
      <c r="AG8984" s="118"/>
      <c r="AH8984" s="147" t="str">
        <f t="shared" si="1690"/>
        <v/>
      </c>
      <c r="AI8984" s="147" t="str">
        <f t="shared" si="1691"/>
        <v/>
      </c>
      <c r="AJ8984" s="148" t="str">
        <f t="shared" si="1680"/>
        <v/>
      </c>
      <c r="AK8984" s="148" t="str">
        <f t="shared" si="1681"/>
        <v/>
      </c>
      <c r="AL8984" s="147" t="str">
        <f t="shared" si="1682"/>
        <v/>
      </c>
      <c r="AM8984" s="147" t="str">
        <f t="shared" si="1683"/>
        <v/>
      </c>
      <c r="AN8984" s="147" t="str">
        <f t="shared" si="1684"/>
        <v/>
      </c>
      <c r="AO8984" s="118"/>
    </row>
    <row r="8985" spans="1:41">
      <c r="A8985" s="118"/>
      <c r="B8985" s="118"/>
      <c r="C8985" s="118"/>
      <c r="D8985" s="118"/>
      <c r="E8985" s="118"/>
      <c r="F8985" s="118"/>
      <c r="G8985" s="118"/>
      <c r="H8985" s="118"/>
      <c r="I8985" s="118"/>
      <c r="J8985" s="118"/>
      <c r="K8985" s="118"/>
      <c r="L8985" s="118"/>
      <c r="M8985" s="118"/>
      <c r="N8985" s="118"/>
      <c r="O8985" s="143" t="str">
        <f>IF(H8985="","",(S8985/S8985)&amp;":"&amp;ROUND(AH8985/S8985,2))</f>
        <v/>
      </c>
      <c r="P8985" s="118"/>
      <c r="Q8985" s="118"/>
      <c r="R8985" s="143" t="str">
        <f>IF(H8985="","",(S8985/S8985)&amp;":"&amp;ROUND(AI8985/S8985,2))</f>
        <v/>
      </c>
      <c r="S8985" s="144" t="str">
        <f t="shared" si="1685"/>
        <v/>
      </c>
      <c r="T8985" s="145" t="str">
        <f t="shared" si="1686"/>
        <v/>
      </c>
      <c r="U8985" s="118"/>
      <c r="V8985" s="145" t="str">
        <f t="shared" si="1687"/>
        <v/>
      </c>
      <c r="W8985" s="144" t="str">
        <f t="shared" si="1688"/>
        <v/>
      </c>
      <c r="X8985" s="146" t="str">
        <f>IF(C8985="","",IF(OR(C8985="Trade",C8985="Multi Position"),(X8984+V8985),IF(C8985="Deposit",(X8984+AE8985),IF(C8985="Withdrawal",(X8984-AE8985)))))</f>
        <v/>
      </c>
      <c r="Y8985" s="145" t="str">
        <f t="shared" si="1689"/>
        <v/>
      </c>
      <c r="Z8985" s="118"/>
      <c r="AA8985" s="118"/>
      <c r="AB8985" s="118"/>
      <c r="AC8985" s="118"/>
      <c r="AD8985" s="118"/>
      <c r="AE8985" s="139"/>
      <c r="AF8985" s="118"/>
      <c r="AG8985" s="118"/>
      <c r="AH8985" s="147" t="str">
        <f t="shared" si="1690"/>
        <v/>
      </c>
      <c r="AI8985" s="147" t="str">
        <f t="shared" si="1691"/>
        <v/>
      </c>
      <c r="AJ8985" s="148" t="str">
        <f t="shared" si="1680"/>
        <v/>
      </c>
      <c r="AK8985" s="148" t="str">
        <f t="shared" si="1681"/>
        <v/>
      </c>
      <c r="AL8985" s="147" t="str">
        <f t="shared" si="1682"/>
        <v/>
      </c>
      <c r="AM8985" s="147" t="str">
        <f t="shared" si="1683"/>
        <v/>
      </c>
      <c r="AN8985" s="147" t="str">
        <f t="shared" si="1684"/>
        <v/>
      </c>
      <c r="AO8985" s="118"/>
    </row>
    <row r="8986" spans="1:41">
      <c r="A8986" s="118"/>
      <c r="B8986" s="118"/>
      <c r="C8986" s="118"/>
      <c r="D8986" s="118"/>
      <c r="E8986" s="118"/>
      <c r="F8986" s="118"/>
      <c r="G8986" s="118"/>
      <c r="H8986" s="118"/>
      <c r="I8986" s="118"/>
      <c r="J8986" s="118"/>
      <c r="K8986" s="118"/>
      <c r="L8986" s="118"/>
      <c r="M8986" s="118"/>
      <c r="N8986" s="118"/>
      <c r="O8986" s="143" t="str">
        <f>IF(H8986="","",(S8986/S8986)&amp;":"&amp;ROUND(AH8986/S8986,2))</f>
        <v/>
      </c>
      <c r="P8986" s="118"/>
      <c r="Q8986" s="118"/>
      <c r="R8986" s="143" t="str">
        <f>IF(H8986="","",(S8986/S8986)&amp;":"&amp;ROUND(AI8986/S8986,2))</f>
        <v/>
      </c>
      <c r="S8986" s="144" t="str">
        <f t="shared" si="1685"/>
        <v/>
      </c>
      <c r="T8986" s="145" t="str">
        <f t="shared" si="1686"/>
        <v/>
      </c>
      <c r="U8986" s="118"/>
      <c r="V8986" s="145" t="str">
        <f t="shared" si="1687"/>
        <v/>
      </c>
      <c r="W8986" s="144" t="str">
        <f t="shared" si="1688"/>
        <v/>
      </c>
      <c r="X8986" s="146" t="str">
        <f>IF(C8986="","",IF(OR(C8986="Trade",C8986="Multi Position"),(X8985+V8986),IF(C8986="Deposit",(X8985+AE8986),IF(C8986="Withdrawal",(X8985-AE8986)))))</f>
        <v/>
      </c>
      <c r="Y8986" s="145" t="str">
        <f t="shared" si="1689"/>
        <v/>
      </c>
      <c r="Z8986" s="118"/>
      <c r="AA8986" s="118"/>
      <c r="AB8986" s="118"/>
      <c r="AC8986" s="118"/>
      <c r="AD8986" s="118"/>
      <c r="AE8986" s="139"/>
      <c r="AF8986" s="118"/>
      <c r="AG8986" s="118"/>
      <c r="AH8986" s="147" t="str">
        <f t="shared" si="1690"/>
        <v/>
      </c>
      <c r="AI8986" s="147" t="str">
        <f t="shared" si="1691"/>
        <v/>
      </c>
      <c r="AJ8986" s="148" t="str">
        <f t="shared" si="1680"/>
        <v/>
      </c>
      <c r="AK8986" s="148" t="str">
        <f t="shared" si="1681"/>
        <v/>
      </c>
      <c r="AL8986" s="147" t="str">
        <f t="shared" si="1682"/>
        <v/>
      </c>
      <c r="AM8986" s="147" t="str">
        <f t="shared" si="1683"/>
        <v/>
      </c>
      <c r="AN8986" s="147" t="str">
        <f t="shared" si="1684"/>
        <v/>
      </c>
      <c r="AO8986" s="118"/>
    </row>
    <row r="8987" spans="1:41">
      <c r="A8987" s="118"/>
      <c r="B8987" s="118"/>
      <c r="C8987" s="118"/>
      <c r="D8987" s="118"/>
      <c r="E8987" s="118"/>
      <c r="F8987" s="118"/>
      <c r="G8987" s="118"/>
      <c r="H8987" s="118"/>
      <c r="I8987" s="118"/>
      <c r="J8987" s="118"/>
      <c r="K8987" s="118"/>
      <c r="L8987" s="118"/>
      <c r="M8987" s="118"/>
      <c r="N8987" s="118"/>
      <c r="O8987" s="143" t="str">
        <f>IF(H8987="","",(S8987/S8987)&amp;":"&amp;ROUND(AH8987/S8987,2))</f>
        <v/>
      </c>
      <c r="P8987" s="118"/>
      <c r="Q8987" s="118"/>
      <c r="R8987" s="143" t="str">
        <f>IF(H8987="","",(S8987/S8987)&amp;":"&amp;ROUND(AI8987/S8987,2))</f>
        <v/>
      </c>
      <c r="S8987" s="144" t="str">
        <f t="shared" si="1685"/>
        <v/>
      </c>
      <c r="T8987" s="145" t="str">
        <f t="shared" si="1686"/>
        <v/>
      </c>
      <c r="U8987" s="118"/>
      <c r="V8987" s="145" t="str">
        <f t="shared" si="1687"/>
        <v/>
      </c>
      <c r="W8987" s="144" t="str">
        <f t="shared" si="1688"/>
        <v/>
      </c>
      <c r="X8987" s="146" t="str">
        <f>IF(C8987="","",IF(OR(C8987="Trade",C8987="Multi Position"),(X8986+V8987),IF(C8987="Deposit",(X8986+AE8987),IF(C8987="Withdrawal",(X8986-AE8987)))))</f>
        <v/>
      </c>
      <c r="Y8987" s="145" t="str">
        <f t="shared" si="1689"/>
        <v/>
      </c>
      <c r="Z8987" s="118"/>
      <c r="AA8987" s="118"/>
      <c r="AB8987" s="118"/>
      <c r="AC8987" s="118"/>
      <c r="AD8987" s="118"/>
      <c r="AE8987" s="139"/>
      <c r="AF8987" s="118"/>
      <c r="AG8987" s="118"/>
      <c r="AH8987" s="147" t="str">
        <f t="shared" si="1690"/>
        <v/>
      </c>
      <c r="AI8987" s="147" t="str">
        <f t="shared" si="1691"/>
        <v/>
      </c>
      <c r="AJ8987" s="148" t="str">
        <f t="shared" si="1680"/>
        <v/>
      </c>
      <c r="AK8987" s="148" t="str">
        <f t="shared" si="1681"/>
        <v/>
      </c>
      <c r="AL8987" s="147" t="str">
        <f t="shared" si="1682"/>
        <v/>
      </c>
      <c r="AM8987" s="147" t="str">
        <f t="shared" si="1683"/>
        <v/>
      </c>
      <c r="AN8987" s="147" t="str">
        <f t="shared" si="1684"/>
        <v/>
      </c>
      <c r="AO8987" s="118"/>
    </row>
    <row r="8988" spans="1:41">
      <c r="A8988" s="118"/>
      <c r="B8988" s="118"/>
      <c r="C8988" s="118"/>
      <c r="D8988" s="118"/>
      <c r="E8988" s="118"/>
      <c r="F8988" s="118"/>
      <c r="G8988" s="118"/>
      <c r="H8988" s="118"/>
      <c r="I8988" s="118"/>
      <c r="J8988" s="118"/>
      <c r="K8988" s="118"/>
      <c r="L8988" s="118"/>
      <c r="M8988" s="118"/>
      <c r="N8988" s="118"/>
      <c r="O8988" s="143" t="str">
        <f>IF(H8988="","",(S8988/S8988)&amp;":"&amp;ROUND(AH8988/S8988,2))</f>
        <v/>
      </c>
      <c r="P8988" s="118"/>
      <c r="Q8988" s="118"/>
      <c r="R8988" s="143" t="str">
        <f>IF(H8988="","",(S8988/S8988)&amp;":"&amp;ROUND(AI8988/S8988,2))</f>
        <v/>
      </c>
      <c r="S8988" s="144" t="str">
        <f t="shared" si="1685"/>
        <v/>
      </c>
      <c r="T8988" s="145" t="str">
        <f t="shared" si="1686"/>
        <v/>
      </c>
      <c r="U8988" s="118"/>
      <c r="V8988" s="145" t="str">
        <f t="shared" si="1687"/>
        <v/>
      </c>
      <c r="W8988" s="144" t="str">
        <f t="shared" si="1688"/>
        <v/>
      </c>
      <c r="X8988" s="146" t="str">
        <f>IF(C8988="","",IF(OR(C8988="Trade",C8988="Multi Position"),(X8987+V8988),IF(C8988="Deposit",(X8987+AE8988),IF(C8988="Withdrawal",(X8987-AE8988)))))</f>
        <v/>
      </c>
      <c r="Y8988" s="145" t="str">
        <f t="shared" si="1689"/>
        <v/>
      </c>
      <c r="Z8988" s="118"/>
      <c r="AA8988" s="118"/>
      <c r="AB8988" s="118"/>
      <c r="AC8988" s="118"/>
      <c r="AD8988" s="118"/>
      <c r="AE8988" s="139"/>
      <c r="AF8988" s="118"/>
      <c r="AG8988" s="118"/>
      <c r="AH8988" s="147" t="str">
        <f t="shared" si="1690"/>
        <v/>
      </c>
      <c r="AI8988" s="147" t="str">
        <f t="shared" si="1691"/>
        <v/>
      </c>
      <c r="AJ8988" s="148" t="str">
        <f t="shared" si="1680"/>
        <v/>
      </c>
      <c r="AK8988" s="148" t="str">
        <f t="shared" si="1681"/>
        <v/>
      </c>
      <c r="AL8988" s="147" t="str">
        <f t="shared" si="1682"/>
        <v/>
      </c>
      <c r="AM8988" s="147" t="str">
        <f t="shared" si="1683"/>
        <v/>
      </c>
      <c r="AN8988" s="147" t="str">
        <f t="shared" si="1684"/>
        <v/>
      </c>
      <c r="AO8988" s="118"/>
    </row>
    <row r="8989" spans="1:41">
      <c r="A8989" s="118"/>
      <c r="B8989" s="118"/>
      <c r="C8989" s="118"/>
      <c r="D8989" s="118"/>
      <c r="E8989" s="118"/>
      <c r="F8989" s="118"/>
      <c r="G8989" s="118"/>
      <c r="H8989" s="118"/>
      <c r="I8989" s="118"/>
      <c r="J8989" s="118"/>
      <c r="K8989" s="118"/>
      <c r="L8989" s="118"/>
      <c r="M8989" s="118"/>
      <c r="N8989" s="118"/>
      <c r="O8989" s="143" t="str">
        <f>IF(H8989="","",(S8989/S8989)&amp;":"&amp;ROUND(AH8989/S8989,2))</f>
        <v/>
      </c>
      <c r="P8989" s="118"/>
      <c r="Q8989" s="118"/>
      <c r="R8989" s="143" t="str">
        <f>IF(H8989="","",(S8989/S8989)&amp;":"&amp;ROUND(AI8989/S8989,2))</f>
        <v/>
      </c>
      <c r="S8989" s="144" t="str">
        <f t="shared" si="1685"/>
        <v/>
      </c>
      <c r="T8989" s="145" t="str">
        <f t="shared" si="1686"/>
        <v/>
      </c>
      <c r="U8989" s="118"/>
      <c r="V8989" s="145" t="str">
        <f t="shared" si="1687"/>
        <v/>
      </c>
      <c r="W8989" s="144" t="str">
        <f t="shared" si="1688"/>
        <v/>
      </c>
      <c r="X8989" s="146" t="str">
        <f>IF(C8989="","",IF(OR(C8989="Trade",C8989="Multi Position"),(X8988+V8989),IF(C8989="Deposit",(X8988+AE8989),IF(C8989="Withdrawal",(X8988-AE8989)))))</f>
        <v/>
      </c>
      <c r="Y8989" s="145" t="str">
        <f t="shared" si="1689"/>
        <v/>
      </c>
      <c r="Z8989" s="118"/>
      <c r="AA8989" s="118"/>
      <c r="AB8989" s="118"/>
      <c r="AC8989" s="118"/>
      <c r="AD8989" s="118"/>
      <c r="AE8989" s="139"/>
      <c r="AF8989" s="118"/>
      <c r="AG8989" s="118"/>
      <c r="AH8989" s="147" t="str">
        <f t="shared" si="1690"/>
        <v/>
      </c>
      <c r="AI8989" s="147" t="str">
        <f t="shared" si="1691"/>
        <v/>
      </c>
      <c r="AJ8989" s="148" t="str">
        <f t="shared" si="1680"/>
        <v/>
      </c>
      <c r="AK8989" s="148" t="str">
        <f t="shared" si="1681"/>
        <v/>
      </c>
      <c r="AL8989" s="147" t="str">
        <f t="shared" si="1682"/>
        <v/>
      </c>
      <c r="AM8989" s="147" t="str">
        <f t="shared" si="1683"/>
        <v/>
      </c>
      <c r="AN8989" s="147" t="str">
        <f t="shared" si="1684"/>
        <v/>
      </c>
      <c r="AO8989" s="118"/>
    </row>
    <row r="8990" spans="1:41">
      <c r="A8990" s="118"/>
      <c r="B8990" s="118"/>
      <c r="C8990" s="118"/>
      <c r="D8990" s="118"/>
      <c r="E8990" s="118"/>
      <c r="F8990" s="118"/>
      <c r="G8990" s="118"/>
      <c r="H8990" s="118"/>
      <c r="I8990" s="118"/>
      <c r="J8990" s="118"/>
      <c r="K8990" s="118"/>
      <c r="L8990" s="118"/>
      <c r="M8990" s="118"/>
      <c r="N8990" s="118"/>
      <c r="O8990" s="143" t="str">
        <f>IF(H8990="","",(S8990/S8990)&amp;":"&amp;ROUND(AH8990/S8990,2))</f>
        <v/>
      </c>
      <c r="P8990" s="118"/>
      <c r="Q8990" s="118"/>
      <c r="R8990" s="143" t="str">
        <f>IF(H8990="","",(S8990/S8990)&amp;":"&amp;ROUND(AI8990/S8990,2))</f>
        <v/>
      </c>
      <c r="S8990" s="144" t="str">
        <f t="shared" si="1685"/>
        <v/>
      </c>
      <c r="T8990" s="145" t="str">
        <f t="shared" si="1686"/>
        <v/>
      </c>
      <c r="U8990" s="118"/>
      <c r="V8990" s="145" t="str">
        <f t="shared" si="1687"/>
        <v/>
      </c>
      <c r="W8990" s="144" t="str">
        <f t="shared" si="1688"/>
        <v/>
      </c>
      <c r="X8990" s="146" t="str">
        <f>IF(C8990="","",IF(OR(C8990="Trade",C8990="Multi Position"),(X8989+V8990),IF(C8990="Deposit",(X8989+AE8990),IF(C8990="Withdrawal",(X8989-AE8990)))))</f>
        <v/>
      </c>
      <c r="Y8990" s="145" t="str">
        <f t="shared" si="1689"/>
        <v/>
      </c>
      <c r="Z8990" s="118"/>
      <c r="AA8990" s="118"/>
      <c r="AB8990" s="118"/>
      <c r="AC8990" s="118"/>
      <c r="AD8990" s="118"/>
      <c r="AE8990" s="139"/>
      <c r="AF8990" s="118"/>
      <c r="AG8990" s="118"/>
      <c r="AH8990" s="147" t="str">
        <f t="shared" si="1690"/>
        <v/>
      </c>
      <c r="AI8990" s="147" t="str">
        <f t="shared" si="1691"/>
        <v/>
      </c>
      <c r="AJ8990" s="148" t="str">
        <f t="shared" si="1680"/>
        <v/>
      </c>
      <c r="AK8990" s="148" t="str">
        <f t="shared" si="1681"/>
        <v/>
      </c>
      <c r="AL8990" s="147" t="str">
        <f t="shared" si="1682"/>
        <v/>
      </c>
      <c r="AM8990" s="147" t="str">
        <f t="shared" si="1683"/>
        <v/>
      </c>
      <c r="AN8990" s="147" t="str">
        <f t="shared" si="1684"/>
        <v/>
      </c>
      <c r="AO8990" s="118"/>
    </row>
    <row r="8991" spans="1:41">
      <c r="A8991" s="118"/>
      <c r="B8991" s="118"/>
      <c r="C8991" s="118"/>
      <c r="D8991" s="118"/>
      <c r="E8991" s="118"/>
      <c r="F8991" s="118"/>
      <c r="G8991" s="118"/>
      <c r="H8991" s="118"/>
      <c r="I8991" s="118"/>
      <c r="J8991" s="118"/>
      <c r="K8991" s="118"/>
      <c r="L8991" s="118"/>
      <c r="M8991" s="118"/>
      <c r="N8991" s="118"/>
      <c r="O8991" s="143" t="str">
        <f>IF(H8991="","",(S8991/S8991)&amp;":"&amp;ROUND(AH8991/S8991,2))</f>
        <v/>
      </c>
      <c r="P8991" s="118"/>
      <c r="Q8991" s="118"/>
      <c r="R8991" s="143" t="str">
        <f>IF(H8991="","",(S8991/S8991)&amp;":"&amp;ROUND(AI8991/S8991,2))</f>
        <v/>
      </c>
      <c r="S8991" s="144" t="str">
        <f t="shared" si="1685"/>
        <v/>
      </c>
      <c r="T8991" s="145" t="str">
        <f t="shared" si="1686"/>
        <v/>
      </c>
      <c r="U8991" s="118"/>
      <c r="V8991" s="145" t="str">
        <f t="shared" si="1687"/>
        <v/>
      </c>
      <c r="W8991" s="144" t="str">
        <f t="shared" si="1688"/>
        <v/>
      </c>
      <c r="X8991" s="146" t="str">
        <f>IF(C8991="","",IF(OR(C8991="Trade",C8991="Multi Position"),(X8990+V8991),IF(C8991="Deposit",(X8990+AE8991),IF(C8991="Withdrawal",(X8990-AE8991)))))</f>
        <v/>
      </c>
      <c r="Y8991" s="145" t="str">
        <f t="shared" si="1689"/>
        <v/>
      </c>
      <c r="Z8991" s="118"/>
      <c r="AA8991" s="118"/>
      <c r="AB8991" s="118"/>
      <c r="AC8991" s="118"/>
      <c r="AD8991" s="118"/>
      <c r="AE8991" s="139"/>
      <c r="AF8991" s="118"/>
      <c r="AG8991" s="118"/>
      <c r="AH8991" s="147" t="str">
        <f t="shared" si="1690"/>
        <v/>
      </c>
      <c r="AI8991" s="147" t="str">
        <f t="shared" si="1691"/>
        <v/>
      </c>
      <c r="AJ8991" s="148" t="str">
        <f t="shared" si="1680"/>
        <v/>
      </c>
      <c r="AK8991" s="148" t="str">
        <f t="shared" si="1681"/>
        <v/>
      </c>
      <c r="AL8991" s="147" t="str">
        <f t="shared" si="1682"/>
        <v/>
      </c>
      <c r="AM8991" s="147" t="str">
        <f t="shared" si="1683"/>
        <v/>
      </c>
      <c r="AN8991" s="147" t="str">
        <f t="shared" si="1684"/>
        <v/>
      </c>
      <c r="AO8991" s="118"/>
    </row>
    <row r="8992" spans="1:41">
      <c r="A8992" s="118"/>
      <c r="B8992" s="118"/>
      <c r="C8992" s="118"/>
      <c r="D8992" s="118"/>
      <c r="E8992" s="118"/>
      <c r="F8992" s="118"/>
      <c r="G8992" s="118"/>
      <c r="H8992" s="118"/>
      <c r="I8992" s="118"/>
      <c r="J8992" s="118"/>
      <c r="K8992" s="118"/>
      <c r="L8992" s="118"/>
      <c r="M8992" s="118"/>
      <c r="N8992" s="118"/>
      <c r="O8992" s="143" t="str">
        <f>IF(H8992="","",(S8992/S8992)&amp;":"&amp;ROUND(AH8992/S8992,2))</f>
        <v/>
      </c>
      <c r="P8992" s="118"/>
      <c r="Q8992" s="118"/>
      <c r="R8992" s="143" t="str">
        <f>IF(H8992="","",(S8992/S8992)&amp;":"&amp;ROUND(AI8992/S8992,2))</f>
        <v/>
      </c>
      <c r="S8992" s="144" t="str">
        <f t="shared" si="1685"/>
        <v/>
      </c>
      <c r="T8992" s="145" t="str">
        <f t="shared" si="1686"/>
        <v/>
      </c>
      <c r="U8992" s="118"/>
      <c r="V8992" s="145" t="str">
        <f t="shared" si="1687"/>
        <v/>
      </c>
      <c r="W8992" s="144" t="str">
        <f t="shared" si="1688"/>
        <v/>
      </c>
      <c r="X8992" s="146" t="str">
        <f>IF(C8992="","",IF(OR(C8992="Trade",C8992="Multi Position"),(X8991+V8992),IF(C8992="Deposit",(X8991+AE8992),IF(C8992="Withdrawal",(X8991-AE8992)))))</f>
        <v/>
      </c>
      <c r="Y8992" s="145" t="str">
        <f t="shared" si="1689"/>
        <v/>
      </c>
      <c r="Z8992" s="118"/>
      <c r="AA8992" s="118"/>
      <c r="AB8992" s="118"/>
      <c r="AC8992" s="118"/>
      <c r="AD8992" s="118"/>
      <c r="AE8992" s="139"/>
      <c r="AF8992" s="118"/>
      <c r="AG8992" s="118"/>
      <c r="AH8992" s="147" t="str">
        <f t="shared" si="1690"/>
        <v/>
      </c>
      <c r="AI8992" s="147" t="str">
        <f t="shared" si="1691"/>
        <v/>
      </c>
      <c r="AJ8992" s="148" t="str">
        <f t="shared" si="1680"/>
        <v/>
      </c>
      <c r="AK8992" s="148" t="str">
        <f t="shared" si="1681"/>
        <v/>
      </c>
      <c r="AL8992" s="147" t="str">
        <f t="shared" si="1682"/>
        <v/>
      </c>
      <c r="AM8992" s="147" t="str">
        <f t="shared" si="1683"/>
        <v/>
      </c>
      <c r="AN8992" s="147" t="str">
        <f t="shared" si="1684"/>
        <v/>
      </c>
      <c r="AO8992" s="118"/>
    </row>
    <row r="8993" spans="1:41">
      <c r="A8993" s="118"/>
      <c r="B8993" s="118"/>
      <c r="C8993" s="118"/>
      <c r="D8993" s="118"/>
      <c r="E8993" s="118"/>
      <c r="F8993" s="118"/>
      <c r="G8993" s="118"/>
      <c r="H8993" s="118"/>
      <c r="I8993" s="118"/>
      <c r="J8993" s="118"/>
      <c r="K8993" s="118"/>
      <c r="L8993" s="118"/>
      <c r="M8993" s="118"/>
      <c r="N8993" s="118"/>
      <c r="O8993" s="143" t="str">
        <f>IF(H8993="","",(S8993/S8993)&amp;":"&amp;ROUND(AH8993/S8993,2))</f>
        <v/>
      </c>
      <c r="P8993" s="118"/>
      <c r="Q8993" s="118"/>
      <c r="R8993" s="143" t="str">
        <f>IF(H8993="","",(S8993/S8993)&amp;":"&amp;ROUND(AI8993/S8993,2))</f>
        <v/>
      </c>
      <c r="S8993" s="144" t="str">
        <f t="shared" si="1685"/>
        <v/>
      </c>
      <c r="T8993" s="145" t="str">
        <f t="shared" si="1686"/>
        <v/>
      </c>
      <c r="U8993" s="118"/>
      <c r="V8993" s="145" t="str">
        <f t="shared" si="1687"/>
        <v/>
      </c>
      <c r="W8993" s="144" t="str">
        <f t="shared" si="1688"/>
        <v/>
      </c>
      <c r="X8993" s="146" t="str">
        <f>IF(C8993="","",IF(OR(C8993="Trade",C8993="Multi Position"),(X8992+V8993),IF(C8993="Deposit",(X8992+AE8993),IF(C8993="Withdrawal",(X8992-AE8993)))))</f>
        <v/>
      </c>
      <c r="Y8993" s="145" t="str">
        <f t="shared" si="1689"/>
        <v/>
      </c>
      <c r="Z8993" s="118"/>
      <c r="AA8993" s="118"/>
      <c r="AB8993" s="118"/>
      <c r="AC8993" s="118"/>
      <c r="AD8993" s="118"/>
      <c r="AE8993" s="139"/>
      <c r="AF8993" s="118"/>
      <c r="AG8993" s="118"/>
      <c r="AH8993" s="147" t="str">
        <f t="shared" si="1690"/>
        <v/>
      </c>
      <c r="AI8993" s="147" t="str">
        <f t="shared" si="1691"/>
        <v/>
      </c>
      <c r="AJ8993" s="148" t="str">
        <f t="shared" si="1680"/>
        <v/>
      </c>
      <c r="AK8993" s="148" t="str">
        <f t="shared" si="1681"/>
        <v/>
      </c>
      <c r="AL8993" s="147" t="str">
        <f t="shared" si="1682"/>
        <v/>
      </c>
      <c r="AM8993" s="147" t="str">
        <f t="shared" si="1683"/>
        <v/>
      </c>
      <c r="AN8993" s="147" t="str">
        <f t="shared" si="1684"/>
        <v/>
      </c>
      <c r="AO8993" s="118"/>
    </row>
    <row r="8994" spans="1:41">
      <c r="A8994" s="118"/>
      <c r="B8994" s="118"/>
      <c r="C8994" s="118"/>
      <c r="D8994" s="118"/>
      <c r="E8994" s="118"/>
      <c r="F8994" s="118"/>
      <c r="G8994" s="118"/>
      <c r="H8994" s="118"/>
      <c r="I8994" s="118"/>
      <c r="J8994" s="118"/>
      <c r="K8994" s="118"/>
      <c r="L8994" s="118"/>
      <c r="M8994" s="118"/>
      <c r="N8994" s="118"/>
      <c r="O8994" s="143" t="str">
        <f>IF(H8994="","",(S8994/S8994)&amp;":"&amp;ROUND(AH8994/S8994,2))</f>
        <v/>
      </c>
      <c r="P8994" s="118"/>
      <c r="Q8994" s="118"/>
      <c r="R8994" s="143" t="str">
        <f>IF(H8994="","",(S8994/S8994)&amp;":"&amp;ROUND(AI8994/S8994,2))</f>
        <v/>
      </c>
      <c r="S8994" s="144" t="str">
        <f t="shared" si="1685"/>
        <v/>
      </c>
      <c r="T8994" s="145" t="str">
        <f t="shared" si="1686"/>
        <v/>
      </c>
      <c r="U8994" s="118"/>
      <c r="V8994" s="145" t="str">
        <f t="shared" si="1687"/>
        <v/>
      </c>
      <c r="W8994" s="144" t="str">
        <f t="shared" si="1688"/>
        <v/>
      </c>
      <c r="X8994" s="146" t="str">
        <f>IF(C8994="","",IF(OR(C8994="Trade",C8994="Multi Position"),(X8993+V8994),IF(C8994="Deposit",(X8993+AE8994),IF(C8994="Withdrawal",(X8993-AE8994)))))</f>
        <v/>
      </c>
      <c r="Y8994" s="145" t="str">
        <f t="shared" si="1689"/>
        <v/>
      </c>
      <c r="Z8994" s="118"/>
      <c r="AA8994" s="118"/>
      <c r="AB8994" s="118"/>
      <c r="AC8994" s="118"/>
      <c r="AD8994" s="118"/>
      <c r="AE8994" s="139"/>
      <c r="AF8994" s="118"/>
      <c r="AG8994" s="118"/>
      <c r="AH8994" s="147" t="str">
        <f t="shared" si="1690"/>
        <v/>
      </c>
      <c r="AI8994" s="147" t="str">
        <f t="shared" si="1691"/>
        <v/>
      </c>
      <c r="AJ8994" s="148" t="str">
        <f t="shared" si="1680"/>
        <v/>
      </c>
      <c r="AK8994" s="148" t="str">
        <f t="shared" si="1681"/>
        <v/>
      </c>
      <c r="AL8994" s="147" t="str">
        <f t="shared" si="1682"/>
        <v/>
      </c>
      <c r="AM8994" s="147" t="str">
        <f t="shared" si="1683"/>
        <v/>
      </c>
      <c r="AN8994" s="147" t="str">
        <f t="shared" si="1684"/>
        <v/>
      </c>
      <c r="AO8994" s="118"/>
    </row>
    <row r="8995" spans="1:41">
      <c r="A8995" s="118"/>
      <c r="B8995" s="118"/>
      <c r="C8995" s="118"/>
      <c r="D8995" s="118"/>
      <c r="E8995" s="118"/>
      <c r="F8995" s="118"/>
      <c r="G8995" s="118"/>
      <c r="H8995" s="118"/>
      <c r="I8995" s="118"/>
      <c r="J8995" s="118"/>
      <c r="K8995" s="118"/>
      <c r="L8995" s="118"/>
      <c r="M8995" s="118"/>
      <c r="N8995" s="118"/>
      <c r="O8995" s="143" t="str">
        <f>IF(H8995="","",(S8995/S8995)&amp;":"&amp;ROUND(AH8995/S8995,2))</f>
        <v/>
      </c>
      <c r="P8995" s="118"/>
      <c r="Q8995" s="118"/>
      <c r="R8995" s="143" t="str">
        <f>IF(H8995="","",(S8995/S8995)&amp;":"&amp;ROUND(AI8995/S8995,2))</f>
        <v/>
      </c>
      <c r="S8995" s="144" t="str">
        <f t="shared" si="1685"/>
        <v/>
      </c>
      <c r="T8995" s="145" t="str">
        <f t="shared" si="1686"/>
        <v/>
      </c>
      <c r="U8995" s="118"/>
      <c r="V8995" s="145" t="str">
        <f t="shared" si="1687"/>
        <v/>
      </c>
      <c r="W8995" s="144" t="str">
        <f t="shared" si="1688"/>
        <v/>
      </c>
      <c r="X8995" s="146" t="str">
        <f>IF(C8995="","",IF(OR(C8995="Trade",C8995="Multi Position"),(X8994+V8995),IF(C8995="Deposit",(X8994+AE8995),IF(C8995="Withdrawal",(X8994-AE8995)))))</f>
        <v/>
      </c>
      <c r="Y8995" s="145" t="str">
        <f t="shared" si="1689"/>
        <v/>
      </c>
      <c r="Z8995" s="118"/>
      <c r="AA8995" s="118"/>
      <c r="AB8995" s="118"/>
      <c r="AC8995" s="118"/>
      <c r="AD8995" s="118"/>
      <c r="AE8995" s="139"/>
      <c r="AF8995" s="118"/>
      <c r="AG8995" s="118"/>
      <c r="AH8995" s="147" t="str">
        <f t="shared" si="1690"/>
        <v/>
      </c>
      <c r="AI8995" s="147" t="str">
        <f t="shared" si="1691"/>
        <v/>
      </c>
      <c r="AJ8995" s="148" t="str">
        <f t="shared" si="1680"/>
        <v/>
      </c>
      <c r="AK8995" s="148" t="str">
        <f t="shared" si="1681"/>
        <v/>
      </c>
      <c r="AL8995" s="147" t="str">
        <f t="shared" si="1682"/>
        <v/>
      </c>
      <c r="AM8995" s="147" t="str">
        <f t="shared" si="1683"/>
        <v/>
      </c>
      <c r="AN8995" s="147" t="str">
        <f t="shared" si="1684"/>
        <v/>
      </c>
      <c r="AO8995" s="118"/>
    </row>
    <row r="8996" spans="1:41">
      <c r="A8996" s="118"/>
      <c r="B8996" s="118"/>
      <c r="C8996" s="118"/>
      <c r="D8996" s="118"/>
      <c r="E8996" s="118"/>
      <c r="F8996" s="118"/>
      <c r="G8996" s="118"/>
      <c r="H8996" s="118"/>
      <c r="I8996" s="118"/>
      <c r="J8996" s="118"/>
      <c r="K8996" s="118"/>
      <c r="L8996" s="118"/>
      <c r="M8996" s="118"/>
      <c r="N8996" s="118"/>
      <c r="O8996" s="143" t="str">
        <f>IF(H8996="","",(S8996/S8996)&amp;":"&amp;ROUND(AH8996/S8996,2))</f>
        <v/>
      </c>
      <c r="P8996" s="118"/>
      <c r="Q8996" s="118"/>
      <c r="R8996" s="143" t="str">
        <f>IF(H8996="","",(S8996/S8996)&amp;":"&amp;ROUND(AI8996/S8996,2))</f>
        <v/>
      </c>
      <c r="S8996" s="144" t="str">
        <f t="shared" si="1685"/>
        <v/>
      </c>
      <c r="T8996" s="145" t="str">
        <f t="shared" si="1686"/>
        <v/>
      </c>
      <c r="U8996" s="118"/>
      <c r="V8996" s="145" t="str">
        <f t="shared" si="1687"/>
        <v/>
      </c>
      <c r="W8996" s="144" t="str">
        <f t="shared" si="1688"/>
        <v/>
      </c>
      <c r="X8996" s="146" t="str">
        <f>IF(C8996="","",IF(OR(C8996="Trade",C8996="Multi Position"),(X8995+V8996),IF(C8996="Deposit",(X8995+AE8996),IF(C8996="Withdrawal",(X8995-AE8996)))))</f>
        <v/>
      </c>
      <c r="Y8996" s="145" t="str">
        <f t="shared" si="1689"/>
        <v/>
      </c>
      <c r="Z8996" s="118"/>
      <c r="AA8996" s="118"/>
      <c r="AB8996" s="118"/>
      <c r="AC8996" s="118"/>
      <c r="AD8996" s="118"/>
      <c r="AE8996" s="139"/>
      <c r="AF8996" s="118"/>
      <c r="AG8996" s="118"/>
      <c r="AH8996" s="147" t="str">
        <f t="shared" si="1690"/>
        <v/>
      </c>
      <c r="AI8996" s="147" t="str">
        <f t="shared" si="1691"/>
        <v/>
      </c>
      <c r="AJ8996" s="148" t="str">
        <f t="shared" si="1680"/>
        <v/>
      </c>
      <c r="AK8996" s="148" t="str">
        <f t="shared" si="1681"/>
        <v/>
      </c>
      <c r="AL8996" s="147" t="str">
        <f t="shared" si="1682"/>
        <v/>
      </c>
      <c r="AM8996" s="147" t="str">
        <f t="shared" si="1683"/>
        <v/>
      </c>
      <c r="AN8996" s="147" t="str">
        <f t="shared" si="1684"/>
        <v/>
      </c>
      <c r="AO8996" s="118"/>
    </row>
    <row r="8997" spans="1:41">
      <c r="A8997" s="118"/>
      <c r="B8997" s="118"/>
      <c r="C8997" s="118"/>
      <c r="D8997" s="118"/>
      <c r="E8997" s="118"/>
      <c r="F8997" s="118"/>
      <c r="G8997" s="118"/>
      <c r="H8997" s="118"/>
      <c r="I8997" s="118"/>
      <c r="J8997" s="118"/>
      <c r="K8997" s="118"/>
      <c r="L8997" s="118"/>
      <c r="M8997" s="118"/>
      <c r="N8997" s="118"/>
      <c r="O8997" s="143" t="str">
        <f>IF(H8997="","",(S8997/S8997)&amp;":"&amp;ROUND(AH8997/S8997,2))</f>
        <v/>
      </c>
      <c r="P8997" s="118"/>
      <c r="Q8997" s="118"/>
      <c r="R8997" s="143" t="str">
        <f>IF(H8997="","",(S8997/S8997)&amp;":"&amp;ROUND(AI8997/S8997,2))</f>
        <v/>
      </c>
      <c r="S8997" s="144" t="str">
        <f t="shared" si="1685"/>
        <v/>
      </c>
      <c r="T8997" s="145" t="str">
        <f t="shared" si="1686"/>
        <v/>
      </c>
      <c r="U8997" s="118"/>
      <c r="V8997" s="145" t="str">
        <f t="shared" si="1687"/>
        <v/>
      </c>
      <c r="W8997" s="144" t="str">
        <f t="shared" si="1688"/>
        <v/>
      </c>
      <c r="X8997" s="146" t="str">
        <f>IF(C8997="","",IF(OR(C8997="Trade",C8997="Multi Position"),(X8996+V8997),IF(C8997="Deposit",(X8996+AE8997),IF(C8997="Withdrawal",(X8996-AE8997)))))</f>
        <v/>
      </c>
      <c r="Y8997" s="145" t="str">
        <f t="shared" si="1689"/>
        <v/>
      </c>
      <c r="Z8997" s="118"/>
      <c r="AA8997" s="118"/>
      <c r="AB8997" s="118"/>
      <c r="AC8997" s="118"/>
      <c r="AD8997" s="118"/>
      <c r="AE8997" s="139"/>
      <c r="AF8997" s="118"/>
      <c r="AG8997" s="118"/>
      <c r="AH8997" s="147" t="str">
        <f t="shared" si="1690"/>
        <v/>
      </c>
      <c r="AI8997" s="147" t="str">
        <f t="shared" si="1691"/>
        <v/>
      </c>
      <c r="AJ8997" s="148" t="str">
        <f t="shared" si="1680"/>
        <v/>
      </c>
      <c r="AK8997" s="148" t="str">
        <f t="shared" si="1681"/>
        <v/>
      </c>
      <c r="AL8997" s="147" t="str">
        <f t="shared" si="1682"/>
        <v/>
      </c>
      <c r="AM8997" s="147" t="str">
        <f t="shared" si="1683"/>
        <v/>
      </c>
      <c r="AN8997" s="147" t="str">
        <f t="shared" si="1684"/>
        <v/>
      </c>
      <c r="AO8997" s="118"/>
    </row>
    <row r="8998" spans="1:41">
      <c r="A8998" s="118"/>
      <c r="B8998" s="118"/>
      <c r="C8998" s="118"/>
      <c r="D8998" s="118"/>
      <c r="E8998" s="118"/>
      <c r="F8998" s="118"/>
      <c r="G8998" s="118"/>
      <c r="H8998" s="118"/>
      <c r="I8998" s="118"/>
      <c r="J8998" s="118"/>
      <c r="K8998" s="118"/>
      <c r="L8998" s="118"/>
      <c r="M8998" s="118"/>
      <c r="N8998" s="118"/>
      <c r="O8998" s="143" t="str">
        <f>IF(H8998="","",(S8998/S8998)&amp;":"&amp;ROUND(AH8998/S8998,2))</f>
        <v/>
      </c>
      <c r="P8998" s="118"/>
      <c r="Q8998" s="118"/>
      <c r="R8998" s="143" t="str">
        <f>IF(H8998="","",(S8998/S8998)&amp;":"&amp;ROUND(AI8998/S8998,2))</f>
        <v/>
      </c>
      <c r="S8998" s="144" t="str">
        <f t="shared" si="1685"/>
        <v/>
      </c>
      <c r="T8998" s="145" t="str">
        <f t="shared" si="1686"/>
        <v/>
      </c>
      <c r="U8998" s="118"/>
      <c r="V8998" s="145" t="str">
        <f t="shared" si="1687"/>
        <v/>
      </c>
      <c r="W8998" s="144" t="str">
        <f t="shared" si="1688"/>
        <v/>
      </c>
      <c r="X8998" s="146" t="str">
        <f>IF(C8998="","",IF(OR(C8998="Trade",C8998="Multi Position"),(X8997+V8998),IF(C8998="Deposit",(X8997+AE8998),IF(C8998="Withdrawal",(X8997-AE8998)))))</f>
        <v/>
      </c>
      <c r="Y8998" s="145" t="str">
        <f t="shared" si="1689"/>
        <v/>
      </c>
      <c r="Z8998" s="118"/>
      <c r="AA8998" s="118"/>
      <c r="AB8998" s="118"/>
      <c r="AC8998" s="118"/>
      <c r="AD8998" s="118"/>
      <c r="AE8998" s="139"/>
      <c r="AF8998" s="118"/>
      <c r="AG8998" s="118"/>
      <c r="AH8998" s="147" t="str">
        <f t="shared" si="1690"/>
        <v/>
      </c>
      <c r="AI8998" s="147" t="str">
        <f t="shared" si="1691"/>
        <v/>
      </c>
      <c r="AJ8998" s="148" t="str">
        <f t="shared" si="1680"/>
        <v/>
      </c>
      <c r="AK8998" s="148" t="str">
        <f t="shared" si="1681"/>
        <v/>
      </c>
      <c r="AL8998" s="147" t="str">
        <f t="shared" si="1682"/>
        <v/>
      </c>
      <c r="AM8998" s="147" t="str">
        <f t="shared" si="1683"/>
        <v/>
      </c>
      <c r="AN8998" s="147" t="str">
        <f t="shared" si="1684"/>
        <v/>
      </c>
      <c r="AO8998" s="118"/>
    </row>
    <row r="8999" spans="1:41">
      <c r="A8999" s="118"/>
      <c r="B8999" s="118"/>
      <c r="C8999" s="118"/>
      <c r="D8999" s="118"/>
      <c r="E8999" s="118"/>
      <c r="F8999" s="118"/>
      <c r="G8999" s="118"/>
      <c r="H8999" s="118"/>
      <c r="I8999" s="118"/>
      <c r="J8999" s="118"/>
      <c r="K8999" s="118"/>
      <c r="L8999" s="118"/>
      <c r="M8999" s="118"/>
      <c r="N8999" s="118"/>
      <c r="O8999" s="143" t="str">
        <f>IF(H8999="","",(S8999/S8999)&amp;":"&amp;ROUND(AH8999/S8999,2))</f>
        <v/>
      </c>
      <c r="P8999" s="118"/>
      <c r="Q8999" s="118"/>
      <c r="R8999" s="143" t="str">
        <f>IF(H8999="","",(S8999/S8999)&amp;":"&amp;ROUND(AI8999/S8999,2))</f>
        <v/>
      </c>
      <c r="S8999" s="144" t="str">
        <f t="shared" si="1685"/>
        <v/>
      </c>
      <c r="T8999" s="145" t="str">
        <f t="shared" si="1686"/>
        <v/>
      </c>
      <c r="U8999" s="118"/>
      <c r="V8999" s="145" t="str">
        <f t="shared" si="1687"/>
        <v/>
      </c>
      <c r="W8999" s="144" t="str">
        <f t="shared" si="1688"/>
        <v/>
      </c>
      <c r="X8999" s="146" t="str">
        <f>IF(C8999="","",IF(OR(C8999="Trade",C8999="Multi Position"),(X8998+V8999),IF(C8999="Deposit",(X8998+AE8999),IF(C8999="Withdrawal",(X8998-AE8999)))))</f>
        <v/>
      </c>
      <c r="Y8999" s="145" t="str">
        <f t="shared" si="1689"/>
        <v/>
      </c>
      <c r="Z8999" s="118"/>
      <c r="AA8999" s="118"/>
      <c r="AB8999" s="118"/>
      <c r="AC8999" s="118"/>
      <c r="AD8999" s="118"/>
      <c r="AE8999" s="139"/>
      <c r="AF8999" s="118"/>
      <c r="AG8999" s="118"/>
      <c r="AH8999" s="147" t="str">
        <f t="shared" si="1690"/>
        <v/>
      </c>
      <c r="AI8999" s="147" t="str">
        <f t="shared" si="1691"/>
        <v/>
      </c>
      <c r="AJ8999" s="148" t="str">
        <f t="shared" si="1680"/>
        <v/>
      </c>
      <c r="AK8999" s="148" t="str">
        <f t="shared" si="1681"/>
        <v/>
      </c>
      <c r="AL8999" s="147" t="str">
        <f t="shared" si="1682"/>
        <v/>
      </c>
      <c r="AM8999" s="147" t="str">
        <f t="shared" si="1683"/>
        <v/>
      </c>
      <c r="AN8999" s="147" t="str">
        <f t="shared" si="1684"/>
        <v/>
      </c>
      <c r="AO8999" s="118"/>
    </row>
    <row r="9000" spans="1:41">
      <c r="A9000" s="118"/>
      <c r="B9000" s="118"/>
      <c r="C9000" s="118"/>
      <c r="D9000" s="118"/>
      <c r="E9000" s="118"/>
      <c r="F9000" s="118"/>
      <c r="G9000" s="118"/>
      <c r="H9000" s="118"/>
      <c r="I9000" s="118"/>
      <c r="J9000" s="118"/>
      <c r="K9000" s="118"/>
      <c r="L9000" s="118"/>
      <c r="M9000" s="118"/>
      <c r="N9000" s="118"/>
      <c r="O9000" s="143" t="str">
        <f>IF(H9000="","",(S9000/S9000)&amp;":"&amp;ROUND(AH9000/S9000,2))</f>
        <v/>
      </c>
      <c r="P9000" s="118"/>
      <c r="Q9000" s="118"/>
      <c r="R9000" s="143" t="str">
        <f>IF(H9000="","",(S9000/S9000)&amp;":"&amp;ROUND(AI9000/S9000,2))</f>
        <v/>
      </c>
      <c r="S9000" s="144" t="str">
        <f t="shared" si="1685"/>
        <v/>
      </c>
      <c r="T9000" s="145" t="str">
        <f t="shared" si="1686"/>
        <v/>
      </c>
      <c r="U9000" s="118"/>
      <c r="V9000" s="145" t="str">
        <f t="shared" si="1687"/>
        <v/>
      </c>
      <c r="W9000" s="144" t="str">
        <f t="shared" si="1688"/>
        <v/>
      </c>
      <c r="X9000" s="146" t="str">
        <f>IF(C9000="","",IF(OR(C9000="Trade",C9000="Multi Position"),(X8999+V9000),IF(C9000="Deposit",(X8999+AE9000),IF(C9000="Withdrawal",(X8999-AE9000)))))</f>
        <v/>
      </c>
      <c r="Y9000" s="145" t="str">
        <f t="shared" si="1689"/>
        <v/>
      </c>
      <c r="Z9000" s="118"/>
      <c r="AA9000" s="118"/>
      <c r="AB9000" s="118"/>
      <c r="AC9000" s="118"/>
      <c r="AD9000" s="118"/>
      <c r="AE9000" s="139"/>
      <c r="AF9000" s="118"/>
      <c r="AG9000" s="118"/>
      <c r="AH9000" s="147" t="str">
        <f t="shared" si="1690"/>
        <v/>
      </c>
      <c r="AI9000" s="147" t="str">
        <f t="shared" si="1691"/>
        <v/>
      </c>
      <c r="AJ9000" s="148" t="str">
        <f t="shared" si="1680"/>
        <v/>
      </c>
      <c r="AK9000" s="148" t="str">
        <f t="shared" si="1681"/>
        <v/>
      </c>
      <c r="AL9000" s="147" t="str">
        <f t="shared" si="1682"/>
        <v/>
      </c>
      <c r="AM9000" s="147" t="str">
        <f t="shared" si="1683"/>
        <v/>
      </c>
      <c r="AN9000" s="147" t="str">
        <f t="shared" si="1684"/>
        <v/>
      </c>
      <c r="AO9000" s="118"/>
    </row>
    <row r="9001" spans="1:41">
      <c r="A9001" s="118"/>
      <c r="B9001" s="118"/>
      <c r="C9001" s="118"/>
      <c r="D9001" s="118"/>
      <c r="E9001" s="118"/>
      <c r="F9001" s="118"/>
      <c r="G9001" s="118"/>
      <c r="H9001" s="118"/>
      <c r="I9001" s="118"/>
      <c r="J9001" s="118"/>
      <c r="K9001" s="118"/>
      <c r="L9001" s="118"/>
      <c r="M9001" s="118"/>
      <c r="N9001" s="118"/>
      <c r="O9001" s="143" t="str">
        <f>IF(H9001="","",(S9001/S9001)&amp;":"&amp;ROUND(AH9001/S9001,2))</f>
        <v/>
      </c>
      <c r="P9001" s="118"/>
      <c r="Q9001" s="118"/>
      <c r="R9001" s="143" t="str">
        <f>IF(H9001="","",(S9001/S9001)&amp;":"&amp;ROUND(AI9001/S9001,2))</f>
        <v/>
      </c>
      <c r="S9001" s="144" t="str">
        <f t="shared" si="1685"/>
        <v/>
      </c>
      <c r="T9001" s="145" t="str">
        <f t="shared" si="1686"/>
        <v/>
      </c>
      <c r="U9001" s="118"/>
      <c r="V9001" s="145" t="str">
        <f t="shared" si="1687"/>
        <v/>
      </c>
      <c r="W9001" s="144" t="str">
        <f t="shared" si="1688"/>
        <v/>
      </c>
      <c r="X9001" s="146" t="str">
        <f>IF(C9001="","",IF(OR(C9001="Trade",C9001="Multi Position"),(X9000+V9001),IF(C9001="Deposit",(X9000+AE9001),IF(C9001="Withdrawal",(X9000-AE9001)))))</f>
        <v/>
      </c>
      <c r="Y9001" s="145" t="str">
        <f t="shared" si="1689"/>
        <v/>
      </c>
      <c r="Z9001" s="118"/>
      <c r="AA9001" s="118"/>
      <c r="AB9001" s="118"/>
      <c r="AC9001" s="118"/>
      <c r="AD9001" s="118"/>
      <c r="AE9001" s="139"/>
      <c r="AF9001" s="118"/>
      <c r="AG9001" s="118"/>
      <c r="AH9001" s="147" t="str">
        <f t="shared" si="1690"/>
        <v/>
      </c>
      <c r="AI9001" s="147" t="str">
        <f t="shared" si="1691"/>
        <v/>
      </c>
      <c r="AJ9001" s="148" t="str">
        <f t="shared" si="1680"/>
        <v/>
      </c>
      <c r="AK9001" s="148" t="str">
        <f t="shared" si="1681"/>
        <v/>
      </c>
      <c r="AL9001" s="147" t="str">
        <f t="shared" si="1682"/>
        <v/>
      </c>
      <c r="AM9001" s="147" t="str">
        <f t="shared" si="1683"/>
        <v/>
      </c>
      <c r="AN9001" s="147" t="str">
        <f t="shared" si="1684"/>
        <v/>
      </c>
      <c r="AO9001" s="118"/>
    </row>
    <row r="9002" spans="1:41">
      <c r="A9002" s="118"/>
      <c r="B9002" s="118"/>
      <c r="C9002" s="118"/>
      <c r="D9002" s="118"/>
      <c r="E9002" s="118"/>
      <c r="F9002" s="118"/>
      <c r="G9002" s="118"/>
      <c r="H9002" s="118"/>
      <c r="I9002" s="118"/>
      <c r="J9002" s="118"/>
      <c r="K9002" s="118"/>
      <c r="L9002" s="118"/>
      <c r="M9002" s="118"/>
      <c r="N9002" s="118"/>
      <c r="O9002" s="143" t="str">
        <f>IF(H9002="","",(S9002/S9002)&amp;":"&amp;ROUND(AH9002/S9002,2))</f>
        <v/>
      </c>
      <c r="P9002" s="118"/>
      <c r="Q9002" s="118"/>
      <c r="R9002" s="143" t="str">
        <f>IF(H9002="","",(S9002/S9002)&amp;":"&amp;ROUND(AI9002/S9002,2))</f>
        <v/>
      </c>
      <c r="S9002" s="144" t="str">
        <f t="shared" si="1685"/>
        <v/>
      </c>
      <c r="T9002" s="145" t="str">
        <f t="shared" si="1686"/>
        <v/>
      </c>
      <c r="U9002" s="118"/>
      <c r="V9002" s="145" t="str">
        <f t="shared" si="1687"/>
        <v/>
      </c>
      <c r="W9002" s="144" t="str">
        <f t="shared" si="1688"/>
        <v/>
      </c>
      <c r="X9002" s="146" t="str">
        <f>IF(C9002="","",IF(OR(C9002="Trade",C9002="Multi Position"),(X9001+V9002),IF(C9002="Deposit",(X9001+AE9002),IF(C9002="Withdrawal",(X9001-AE9002)))))</f>
        <v/>
      </c>
      <c r="Y9002" s="145" t="str">
        <f t="shared" si="1689"/>
        <v/>
      </c>
      <c r="Z9002" s="118"/>
      <c r="AA9002" s="118"/>
      <c r="AB9002" s="118"/>
      <c r="AC9002" s="118"/>
      <c r="AD9002" s="118"/>
      <c r="AE9002" s="139"/>
      <c r="AF9002" s="118"/>
      <c r="AG9002" s="118"/>
      <c r="AH9002" s="147" t="str">
        <f t="shared" si="1690"/>
        <v/>
      </c>
      <c r="AI9002" s="147" t="str">
        <f t="shared" si="1691"/>
        <v/>
      </c>
      <c r="AJ9002" s="148" t="str">
        <f t="shared" si="1680"/>
        <v/>
      </c>
      <c r="AK9002" s="148" t="str">
        <f t="shared" si="1681"/>
        <v/>
      </c>
      <c r="AL9002" s="147" t="str">
        <f t="shared" si="1682"/>
        <v/>
      </c>
      <c r="AM9002" s="147" t="str">
        <f t="shared" si="1683"/>
        <v/>
      </c>
      <c r="AN9002" s="147" t="str">
        <f t="shared" si="1684"/>
        <v/>
      </c>
      <c r="AO9002" s="118"/>
    </row>
    <row r="9003" spans="1:41">
      <c r="A9003" s="118"/>
      <c r="B9003" s="118"/>
      <c r="C9003" s="118"/>
      <c r="D9003" s="118"/>
      <c r="E9003" s="118"/>
      <c r="F9003" s="118"/>
      <c r="G9003" s="118"/>
      <c r="H9003" s="118"/>
      <c r="I9003" s="118"/>
      <c r="J9003" s="118"/>
      <c r="K9003" s="118"/>
      <c r="L9003" s="118"/>
      <c r="M9003" s="118"/>
      <c r="N9003" s="118"/>
      <c r="O9003" s="143" t="str">
        <f>IF(H9003="","",(S9003/S9003)&amp;":"&amp;ROUND(AH9003/S9003,2))</f>
        <v/>
      </c>
      <c r="P9003" s="118"/>
      <c r="Q9003" s="118"/>
      <c r="R9003" s="143" t="str">
        <f>IF(H9003="","",(S9003/S9003)&amp;":"&amp;ROUND(AI9003/S9003,2))</f>
        <v/>
      </c>
      <c r="S9003" s="144" t="str">
        <f t="shared" si="1685"/>
        <v/>
      </c>
      <c r="T9003" s="145" t="str">
        <f t="shared" si="1686"/>
        <v/>
      </c>
      <c r="U9003" s="118"/>
      <c r="V9003" s="145" t="str">
        <f t="shared" si="1687"/>
        <v/>
      </c>
      <c r="W9003" s="144" t="str">
        <f t="shared" si="1688"/>
        <v/>
      </c>
      <c r="X9003" s="146" t="str">
        <f>IF(C9003="","",IF(OR(C9003="Trade",C9003="Multi Position"),(X9002+V9003),IF(C9003="Deposit",(X9002+AE9003),IF(C9003="Withdrawal",(X9002-AE9003)))))</f>
        <v/>
      </c>
      <c r="Y9003" s="145" t="str">
        <f t="shared" si="1689"/>
        <v/>
      </c>
      <c r="Z9003" s="118"/>
      <c r="AA9003" s="118"/>
      <c r="AB9003" s="118"/>
      <c r="AC9003" s="118"/>
      <c r="AD9003" s="118"/>
      <c r="AE9003" s="139"/>
      <c r="AF9003" s="118"/>
      <c r="AG9003" s="118"/>
      <c r="AH9003" s="147" t="str">
        <f t="shared" si="1690"/>
        <v/>
      </c>
      <c r="AI9003" s="147" t="str">
        <f t="shared" si="1691"/>
        <v/>
      </c>
      <c r="AJ9003" s="148" t="str">
        <f t="shared" si="1680"/>
        <v/>
      </c>
      <c r="AK9003" s="148" t="str">
        <f t="shared" si="1681"/>
        <v/>
      </c>
      <c r="AL9003" s="147" t="str">
        <f t="shared" si="1682"/>
        <v/>
      </c>
      <c r="AM9003" s="147" t="str">
        <f t="shared" si="1683"/>
        <v/>
      </c>
      <c r="AN9003" s="147" t="str">
        <f t="shared" si="1684"/>
        <v/>
      </c>
      <c r="AO9003" s="118"/>
    </row>
    <row r="9004" spans="1:41">
      <c r="A9004" s="118"/>
      <c r="B9004" s="118"/>
      <c r="C9004" s="118"/>
      <c r="D9004" s="118"/>
      <c r="E9004" s="118"/>
      <c r="F9004" s="118"/>
      <c r="G9004" s="118"/>
      <c r="H9004" s="118"/>
      <c r="I9004" s="118"/>
      <c r="J9004" s="118"/>
      <c r="K9004" s="118"/>
      <c r="L9004" s="118"/>
      <c r="M9004" s="118"/>
      <c r="N9004" s="118"/>
      <c r="O9004" s="143" t="str">
        <f>IF(H9004="","",(S9004/S9004)&amp;":"&amp;ROUND(AH9004/S9004,2))</f>
        <v/>
      </c>
      <c r="P9004" s="118"/>
      <c r="Q9004" s="118"/>
      <c r="R9004" s="143" t="str">
        <f>IF(H9004="","",(S9004/S9004)&amp;":"&amp;ROUND(AI9004/S9004,2))</f>
        <v/>
      </c>
      <c r="S9004" s="144" t="str">
        <f t="shared" si="1685"/>
        <v/>
      </c>
      <c r="T9004" s="145" t="str">
        <f t="shared" si="1686"/>
        <v/>
      </c>
      <c r="U9004" s="118"/>
      <c r="V9004" s="145" t="str">
        <f t="shared" si="1687"/>
        <v/>
      </c>
      <c r="W9004" s="144" t="str">
        <f t="shared" si="1688"/>
        <v/>
      </c>
      <c r="X9004" s="146" t="str">
        <f>IF(C9004="","",IF(OR(C9004="Trade",C9004="Multi Position"),(X9003+V9004),IF(C9004="Deposit",(X9003+AE9004),IF(C9004="Withdrawal",(X9003-AE9004)))))</f>
        <v/>
      </c>
      <c r="Y9004" s="145" t="str">
        <f t="shared" si="1689"/>
        <v/>
      </c>
      <c r="Z9004" s="118"/>
      <c r="AA9004" s="118"/>
      <c r="AB9004" s="118"/>
      <c r="AC9004" s="118"/>
      <c r="AD9004" s="118"/>
      <c r="AE9004" s="139"/>
      <c r="AF9004" s="118"/>
      <c r="AG9004" s="118"/>
      <c r="AH9004" s="147" t="str">
        <f t="shared" si="1690"/>
        <v/>
      </c>
      <c r="AI9004" s="147" t="str">
        <f t="shared" si="1691"/>
        <v/>
      </c>
      <c r="AJ9004" s="148" t="str">
        <f t="shared" si="1680"/>
        <v/>
      </c>
      <c r="AK9004" s="148" t="str">
        <f t="shared" si="1681"/>
        <v/>
      </c>
      <c r="AL9004" s="147" t="str">
        <f t="shared" si="1682"/>
        <v/>
      </c>
      <c r="AM9004" s="147" t="str">
        <f t="shared" si="1683"/>
        <v/>
      </c>
      <c r="AN9004" s="147" t="str">
        <f t="shared" si="1684"/>
        <v/>
      </c>
      <c r="AO9004" s="118"/>
    </row>
    <row r="9005" spans="1:41">
      <c r="A9005" s="118"/>
      <c r="B9005" s="118"/>
      <c r="C9005" s="118"/>
      <c r="D9005" s="118"/>
      <c r="E9005" s="118"/>
      <c r="F9005" s="118"/>
      <c r="G9005" s="118"/>
      <c r="H9005" s="118"/>
      <c r="I9005" s="118"/>
      <c r="J9005" s="118"/>
      <c r="K9005" s="118"/>
      <c r="L9005" s="118"/>
      <c r="M9005" s="118"/>
      <c r="N9005" s="118"/>
      <c r="O9005" s="143" t="str">
        <f>IF(H9005="","",(S9005/S9005)&amp;":"&amp;ROUND(AH9005/S9005,2))</f>
        <v/>
      </c>
      <c r="P9005" s="118"/>
      <c r="Q9005" s="118"/>
      <c r="R9005" s="143" t="str">
        <f>IF(H9005="","",(S9005/S9005)&amp;":"&amp;ROUND(AI9005/S9005,2))</f>
        <v/>
      </c>
      <c r="S9005" s="144" t="str">
        <f t="shared" si="1685"/>
        <v/>
      </c>
      <c r="T9005" s="145" t="str">
        <f t="shared" si="1686"/>
        <v/>
      </c>
      <c r="U9005" s="118"/>
      <c r="V9005" s="145" t="str">
        <f t="shared" si="1687"/>
        <v/>
      </c>
      <c r="W9005" s="144" t="str">
        <f t="shared" si="1688"/>
        <v/>
      </c>
      <c r="X9005" s="146" t="str">
        <f>IF(C9005="","",IF(OR(C9005="Trade",C9005="Multi Position"),(X9004+V9005),IF(C9005="Deposit",(X9004+AE9005),IF(C9005="Withdrawal",(X9004-AE9005)))))</f>
        <v/>
      </c>
      <c r="Y9005" s="145" t="str">
        <f t="shared" si="1689"/>
        <v/>
      </c>
      <c r="Z9005" s="118"/>
      <c r="AA9005" s="118"/>
      <c r="AB9005" s="118"/>
      <c r="AC9005" s="118"/>
      <c r="AD9005" s="118"/>
      <c r="AE9005" s="139"/>
      <c r="AF9005" s="118"/>
      <c r="AG9005" s="118"/>
      <c r="AH9005" s="147" t="str">
        <f t="shared" si="1690"/>
        <v/>
      </c>
      <c r="AI9005" s="147" t="str">
        <f t="shared" si="1691"/>
        <v/>
      </c>
      <c r="AJ9005" s="148" t="str">
        <f t="shared" si="1680"/>
        <v/>
      </c>
      <c r="AK9005" s="148" t="str">
        <f t="shared" si="1681"/>
        <v/>
      </c>
      <c r="AL9005" s="147" t="str">
        <f t="shared" si="1682"/>
        <v/>
      </c>
      <c r="AM9005" s="147" t="str">
        <f t="shared" si="1683"/>
        <v/>
      </c>
      <c r="AN9005" s="147" t="str">
        <f t="shared" si="1684"/>
        <v/>
      </c>
      <c r="AO9005" s="118"/>
    </row>
    <row r="9006" spans="1:41">
      <c r="A9006" s="118"/>
      <c r="B9006" s="118"/>
      <c r="C9006" s="118"/>
      <c r="D9006" s="118"/>
      <c r="E9006" s="118"/>
      <c r="F9006" s="118"/>
      <c r="G9006" s="118"/>
      <c r="H9006" s="118"/>
      <c r="I9006" s="118"/>
      <c r="J9006" s="118"/>
      <c r="K9006" s="118"/>
      <c r="L9006" s="118"/>
      <c r="M9006" s="118"/>
      <c r="N9006" s="118"/>
      <c r="O9006" s="143" t="str">
        <f>IF(H9006="","",(S9006/S9006)&amp;":"&amp;ROUND(AH9006/S9006,2))</f>
        <v/>
      </c>
      <c r="P9006" s="118"/>
      <c r="Q9006" s="118"/>
      <c r="R9006" s="143" t="str">
        <f>IF(H9006="","",(S9006/S9006)&amp;":"&amp;ROUND(AI9006/S9006,2))</f>
        <v/>
      </c>
      <c r="S9006" s="144" t="str">
        <f t="shared" si="1685"/>
        <v/>
      </c>
      <c r="T9006" s="145" t="str">
        <f t="shared" si="1686"/>
        <v/>
      </c>
      <c r="U9006" s="118"/>
      <c r="V9006" s="145" t="str">
        <f t="shared" si="1687"/>
        <v/>
      </c>
      <c r="W9006" s="144" t="str">
        <f t="shared" si="1688"/>
        <v/>
      </c>
      <c r="X9006" s="146" t="str">
        <f>IF(C9006="","",IF(OR(C9006="Trade",C9006="Multi Position"),(X9005+V9006),IF(C9006="Deposit",(X9005+AE9006),IF(C9006="Withdrawal",(X9005-AE9006)))))</f>
        <v/>
      </c>
      <c r="Y9006" s="145" t="str">
        <f t="shared" si="1689"/>
        <v/>
      </c>
      <c r="Z9006" s="118"/>
      <c r="AA9006" s="118"/>
      <c r="AB9006" s="118"/>
      <c r="AC9006" s="118"/>
      <c r="AD9006" s="118"/>
      <c r="AE9006" s="139"/>
      <c r="AF9006" s="118"/>
      <c r="AG9006" s="118"/>
      <c r="AH9006" s="147" t="str">
        <f t="shared" si="1690"/>
        <v/>
      </c>
      <c r="AI9006" s="147" t="str">
        <f t="shared" si="1691"/>
        <v/>
      </c>
      <c r="AJ9006" s="148" t="str">
        <f t="shared" si="1680"/>
        <v/>
      </c>
      <c r="AK9006" s="148" t="str">
        <f t="shared" si="1681"/>
        <v/>
      </c>
      <c r="AL9006" s="147" t="str">
        <f t="shared" si="1682"/>
        <v/>
      </c>
      <c r="AM9006" s="147" t="str">
        <f t="shared" si="1683"/>
        <v/>
      </c>
      <c r="AN9006" s="147" t="str">
        <f t="shared" si="1684"/>
        <v/>
      </c>
      <c r="AO9006" s="118"/>
    </row>
    <row r="9007" spans="1:41">
      <c r="A9007" s="118"/>
      <c r="B9007" s="118"/>
      <c r="C9007" s="118"/>
      <c r="D9007" s="118"/>
      <c r="E9007" s="118"/>
      <c r="F9007" s="118"/>
      <c r="G9007" s="118"/>
      <c r="H9007" s="118"/>
      <c r="I9007" s="118"/>
      <c r="J9007" s="118"/>
      <c r="K9007" s="118"/>
      <c r="L9007" s="118"/>
      <c r="M9007" s="118"/>
      <c r="N9007" s="118"/>
      <c r="O9007" s="143" t="str">
        <f>IF(H9007="","",(S9007/S9007)&amp;":"&amp;ROUND(AH9007/S9007,2))</f>
        <v/>
      </c>
      <c r="P9007" s="118"/>
      <c r="Q9007" s="118"/>
      <c r="R9007" s="143" t="str">
        <f>IF(H9007="","",(S9007/S9007)&amp;":"&amp;ROUND(AI9007/S9007,2))</f>
        <v/>
      </c>
      <c r="S9007" s="144" t="str">
        <f t="shared" si="1685"/>
        <v/>
      </c>
      <c r="T9007" s="145" t="str">
        <f t="shared" si="1686"/>
        <v/>
      </c>
      <c r="U9007" s="118"/>
      <c r="V9007" s="145" t="str">
        <f t="shared" si="1687"/>
        <v/>
      </c>
      <c r="W9007" s="144" t="str">
        <f t="shared" si="1688"/>
        <v/>
      </c>
      <c r="X9007" s="146" t="str">
        <f>IF(C9007="","",IF(OR(C9007="Trade",C9007="Multi Position"),(X9006+V9007),IF(C9007="Deposit",(X9006+AE9007),IF(C9007="Withdrawal",(X9006-AE9007)))))</f>
        <v/>
      </c>
      <c r="Y9007" s="145" t="str">
        <f t="shared" si="1689"/>
        <v/>
      </c>
      <c r="Z9007" s="118"/>
      <c r="AA9007" s="118"/>
      <c r="AB9007" s="118"/>
      <c r="AC9007" s="118"/>
      <c r="AD9007" s="118"/>
      <c r="AE9007" s="139"/>
      <c r="AF9007" s="118"/>
      <c r="AG9007" s="118"/>
      <c r="AH9007" s="147" t="str">
        <f t="shared" si="1690"/>
        <v/>
      </c>
      <c r="AI9007" s="147" t="str">
        <f t="shared" si="1691"/>
        <v/>
      </c>
      <c r="AJ9007" s="148" t="str">
        <f t="shared" si="1680"/>
        <v/>
      </c>
      <c r="AK9007" s="148" t="str">
        <f t="shared" si="1681"/>
        <v/>
      </c>
      <c r="AL9007" s="147" t="str">
        <f t="shared" si="1682"/>
        <v/>
      </c>
      <c r="AM9007" s="147" t="str">
        <f t="shared" si="1683"/>
        <v/>
      </c>
      <c r="AN9007" s="147" t="str">
        <f t="shared" si="1684"/>
        <v/>
      </c>
      <c r="AO9007" s="118"/>
    </row>
    <row r="9008" spans="1:41">
      <c r="A9008" s="118"/>
      <c r="B9008" s="118"/>
      <c r="C9008" s="118"/>
      <c r="D9008" s="118"/>
      <c r="E9008" s="118"/>
      <c r="F9008" s="118"/>
      <c r="G9008" s="118"/>
      <c r="H9008" s="118"/>
      <c r="I9008" s="118"/>
      <c r="J9008" s="118"/>
      <c r="K9008" s="118"/>
      <c r="L9008" s="118"/>
      <c r="M9008" s="118"/>
      <c r="N9008" s="118"/>
      <c r="O9008" s="143" t="str">
        <f>IF(H9008="","",(S9008/S9008)&amp;":"&amp;ROUND(AH9008/S9008,2))</f>
        <v/>
      </c>
      <c r="P9008" s="118"/>
      <c r="Q9008" s="118"/>
      <c r="R9008" s="143" t="str">
        <f>IF(H9008="","",(S9008/S9008)&amp;":"&amp;ROUND(AI9008/S9008,2))</f>
        <v/>
      </c>
      <c r="S9008" s="144" t="str">
        <f t="shared" si="1685"/>
        <v/>
      </c>
      <c r="T9008" s="145" t="str">
        <f t="shared" si="1686"/>
        <v/>
      </c>
      <c r="U9008" s="118"/>
      <c r="V9008" s="145" t="str">
        <f t="shared" si="1687"/>
        <v/>
      </c>
      <c r="W9008" s="144" t="str">
        <f t="shared" si="1688"/>
        <v/>
      </c>
      <c r="X9008" s="146" t="str">
        <f>IF(C9008="","",IF(OR(C9008="Trade",C9008="Multi Position"),(X9007+V9008),IF(C9008="Deposit",(X9007+AE9008),IF(C9008="Withdrawal",(X9007-AE9008)))))</f>
        <v/>
      </c>
      <c r="Y9008" s="145" t="str">
        <f t="shared" si="1689"/>
        <v/>
      </c>
      <c r="Z9008" s="118"/>
      <c r="AA9008" s="118"/>
      <c r="AB9008" s="118"/>
      <c r="AC9008" s="118"/>
      <c r="AD9008" s="118"/>
      <c r="AE9008" s="139"/>
      <c r="AF9008" s="118"/>
      <c r="AG9008" s="118"/>
      <c r="AH9008" s="147" t="str">
        <f t="shared" si="1690"/>
        <v/>
      </c>
      <c r="AI9008" s="147" t="str">
        <f t="shared" si="1691"/>
        <v/>
      </c>
      <c r="AJ9008" s="148" t="str">
        <f t="shared" si="1680"/>
        <v/>
      </c>
      <c r="AK9008" s="148" t="str">
        <f t="shared" si="1681"/>
        <v/>
      </c>
      <c r="AL9008" s="147" t="str">
        <f t="shared" si="1682"/>
        <v/>
      </c>
      <c r="AM9008" s="147" t="str">
        <f t="shared" si="1683"/>
        <v/>
      </c>
      <c r="AN9008" s="147" t="str">
        <f t="shared" si="1684"/>
        <v/>
      </c>
      <c r="AO9008" s="118"/>
    </row>
    <row r="9009" spans="1:41">
      <c r="A9009" s="118"/>
      <c r="B9009" s="118"/>
      <c r="C9009" s="118"/>
      <c r="D9009" s="118"/>
      <c r="E9009" s="118"/>
      <c r="F9009" s="118"/>
      <c r="G9009" s="118"/>
      <c r="H9009" s="118"/>
      <c r="I9009" s="118"/>
      <c r="J9009" s="118"/>
      <c r="K9009" s="118"/>
      <c r="L9009" s="118"/>
      <c r="M9009" s="118"/>
      <c r="N9009" s="118"/>
      <c r="O9009" s="143" t="str">
        <f>IF(H9009="","",(S9009/S9009)&amp;":"&amp;ROUND(AH9009/S9009,2))</f>
        <v/>
      </c>
      <c r="P9009" s="118"/>
      <c r="Q9009" s="118"/>
      <c r="R9009" s="143" t="str">
        <f>IF(H9009="","",(S9009/S9009)&amp;":"&amp;ROUND(AI9009/S9009,2))</f>
        <v/>
      </c>
      <c r="S9009" s="144" t="str">
        <f t="shared" si="1685"/>
        <v/>
      </c>
      <c r="T9009" s="145" t="str">
        <f t="shared" si="1686"/>
        <v/>
      </c>
      <c r="U9009" s="118"/>
      <c r="V9009" s="145" t="str">
        <f t="shared" si="1687"/>
        <v/>
      </c>
      <c r="W9009" s="144" t="str">
        <f t="shared" si="1688"/>
        <v/>
      </c>
      <c r="X9009" s="146" t="str">
        <f>IF(C9009="","",IF(OR(C9009="Trade",C9009="Multi Position"),(X9008+V9009),IF(C9009="Deposit",(X9008+AE9009),IF(C9009="Withdrawal",(X9008-AE9009)))))</f>
        <v/>
      </c>
      <c r="Y9009" s="145" t="str">
        <f t="shared" si="1689"/>
        <v/>
      </c>
      <c r="Z9009" s="118"/>
      <c r="AA9009" s="118"/>
      <c r="AB9009" s="118"/>
      <c r="AC9009" s="118"/>
      <c r="AD9009" s="118"/>
      <c r="AE9009" s="139"/>
      <c r="AF9009" s="118"/>
      <c r="AG9009" s="118"/>
      <c r="AH9009" s="147" t="str">
        <f t="shared" si="1690"/>
        <v/>
      </c>
      <c r="AI9009" s="147" t="str">
        <f t="shared" si="1691"/>
        <v/>
      </c>
      <c r="AJ9009" s="148" t="str">
        <f t="shared" si="1680"/>
        <v/>
      </c>
      <c r="AK9009" s="148" t="str">
        <f t="shared" si="1681"/>
        <v/>
      </c>
      <c r="AL9009" s="147" t="str">
        <f t="shared" si="1682"/>
        <v/>
      </c>
      <c r="AM9009" s="147" t="str">
        <f t="shared" si="1683"/>
        <v/>
      </c>
      <c r="AN9009" s="147" t="str">
        <f t="shared" si="1684"/>
        <v/>
      </c>
      <c r="AO9009" s="118"/>
    </row>
    <row r="9010" spans="1:41">
      <c r="A9010" s="118"/>
      <c r="B9010" s="118"/>
      <c r="C9010" s="118"/>
      <c r="D9010" s="118"/>
      <c r="E9010" s="118"/>
      <c r="F9010" s="118"/>
      <c r="G9010" s="118"/>
      <c r="H9010" s="118"/>
      <c r="I9010" s="118"/>
      <c r="J9010" s="118"/>
      <c r="K9010" s="118"/>
      <c r="L9010" s="118"/>
      <c r="M9010" s="118"/>
      <c r="N9010" s="118"/>
      <c r="O9010" s="143" t="str">
        <f>IF(H9010="","",(S9010/S9010)&amp;":"&amp;ROUND(AH9010/S9010,2))</f>
        <v/>
      </c>
      <c r="P9010" s="118"/>
      <c r="Q9010" s="118"/>
      <c r="R9010" s="143" t="str">
        <f>IF(H9010="","",(S9010/S9010)&amp;":"&amp;ROUND(AI9010/S9010,2))</f>
        <v/>
      </c>
      <c r="S9010" s="144" t="str">
        <f t="shared" si="1685"/>
        <v/>
      </c>
      <c r="T9010" s="145" t="str">
        <f t="shared" si="1686"/>
        <v/>
      </c>
      <c r="U9010" s="118"/>
      <c r="V9010" s="145" t="str">
        <f t="shared" si="1687"/>
        <v/>
      </c>
      <c r="W9010" s="144" t="str">
        <f t="shared" si="1688"/>
        <v/>
      </c>
      <c r="X9010" s="146" t="str">
        <f>IF(C9010="","",IF(OR(C9010="Trade",C9010="Multi Position"),(X9009+V9010),IF(C9010="Deposit",(X9009+AE9010),IF(C9010="Withdrawal",(X9009-AE9010)))))</f>
        <v/>
      </c>
      <c r="Y9010" s="145" t="str">
        <f t="shared" si="1689"/>
        <v/>
      </c>
      <c r="Z9010" s="118"/>
      <c r="AA9010" s="118"/>
      <c r="AB9010" s="118"/>
      <c r="AC9010" s="118"/>
      <c r="AD9010" s="118"/>
      <c r="AE9010" s="139"/>
      <c r="AF9010" s="118"/>
      <c r="AG9010" s="118"/>
      <c r="AH9010" s="147" t="str">
        <f t="shared" si="1690"/>
        <v/>
      </c>
      <c r="AI9010" s="147" t="str">
        <f t="shared" si="1691"/>
        <v/>
      </c>
      <c r="AJ9010" s="148" t="str">
        <f t="shared" si="1680"/>
        <v/>
      </c>
      <c r="AK9010" s="148" t="str">
        <f t="shared" si="1681"/>
        <v/>
      </c>
      <c r="AL9010" s="147" t="str">
        <f t="shared" si="1682"/>
        <v/>
      </c>
      <c r="AM9010" s="147" t="str">
        <f t="shared" si="1683"/>
        <v/>
      </c>
      <c r="AN9010" s="147" t="str">
        <f t="shared" si="1684"/>
        <v/>
      </c>
      <c r="AO9010" s="118"/>
    </row>
    <row r="9011" spans="1:41">
      <c r="A9011" s="118"/>
      <c r="B9011" s="118"/>
      <c r="C9011" s="118"/>
      <c r="D9011" s="118"/>
      <c r="E9011" s="118"/>
      <c r="F9011" s="118"/>
      <c r="G9011" s="118"/>
      <c r="H9011" s="118"/>
      <c r="I9011" s="118"/>
      <c r="J9011" s="118"/>
      <c r="K9011" s="118"/>
      <c r="L9011" s="118"/>
      <c r="M9011" s="118"/>
      <c r="N9011" s="118"/>
      <c r="O9011" s="143" t="str">
        <f>IF(H9011="","",(S9011/S9011)&amp;":"&amp;ROUND(AH9011/S9011,2))</f>
        <v/>
      </c>
      <c r="P9011" s="118"/>
      <c r="Q9011" s="118"/>
      <c r="R9011" s="143" t="str">
        <f>IF(H9011="","",(S9011/S9011)&amp;":"&amp;ROUND(AI9011/S9011,2))</f>
        <v/>
      </c>
      <c r="S9011" s="144" t="str">
        <f t="shared" si="1685"/>
        <v/>
      </c>
      <c r="T9011" s="145" t="str">
        <f t="shared" si="1686"/>
        <v/>
      </c>
      <c r="U9011" s="118"/>
      <c r="V9011" s="145" t="str">
        <f t="shared" si="1687"/>
        <v/>
      </c>
      <c r="W9011" s="144" t="str">
        <f t="shared" si="1688"/>
        <v/>
      </c>
      <c r="X9011" s="146" t="str">
        <f>IF(C9011="","",IF(OR(C9011="Trade",C9011="Multi Position"),(X9010+V9011),IF(C9011="Deposit",(X9010+AE9011),IF(C9011="Withdrawal",(X9010-AE9011)))))</f>
        <v/>
      </c>
      <c r="Y9011" s="145" t="str">
        <f t="shared" si="1689"/>
        <v/>
      </c>
      <c r="Z9011" s="118"/>
      <c r="AA9011" s="118"/>
      <c r="AB9011" s="118"/>
      <c r="AC9011" s="118"/>
      <c r="AD9011" s="118"/>
      <c r="AE9011" s="139"/>
      <c r="AF9011" s="118"/>
      <c r="AG9011" s="118"/>
      <c r="AH9011" s="147" t="str">
        <f t="shared" si="1690"/>
        <v/>
      </c>
      <c r="AI9011" s="147" t="str">
        <f t="shared" si="1691"/>
        <v/>
      </c>
      <c r="AJ9011" s="148" t="str">
        <f t="shared" si="1680"/>
        <v/>
      </c>
      <c r="AK9011" s="148" t="str">
        <f t="shared" si="1681"/>
        <v/>
      </c>
      <c r="AL9011" s="147" t="str">
        <f t="shared" si="1682"/>
        <v/>
      </c>
      <c r="AM9011" s="147" t="str">
        <f t="shared" si="1683"/>
        <v/>
      </c>
      <c r="AN9011" s="147" t="str">
        <f t="shared" si="1684"/>
        <v/>
      </c>
      <c r="AO9011" s="118"/>
    </row>
    <row r="9012" spans="1:41">
      <c r="A9012" s="118"/>
      <c r="B9012" s="118"/>
      <c r="C9012" s="118"/>
      <c r="D9012" s="118"/>
      <c r="E9012" s="118"/>
      <c r="F9012" s="118"/>
      <c r="G9012" s="118"/>
      <c r="H9012" s="118"/>
      <c r="I9012" s="118"/>
      <c r="J9012" s="118"/>
      <c r="K9012" s="118"/>
      <c r="L9012" s="118"/>
      <c r="M9012" s="118"/>
      <c r="N9012" s="118"/>
      <c r="O9012" s="143" t="str">
        <f>IF(H9012="","",(S9012/S9012)&amp;":"&amp;ROUND(AH9012/S9012,2))</f>
        <v/>
      </c>
      <c r="P9012" s="118"/>
      <c r="Q9012" s="118"/>
      <c r="R9012" s="143" t="str">
        <f>IF(H9012="","",(S9012/S9012)&amp;":"&amp;ROUND(AI9012/S9012,2))</f>
        <v/>
      </c>
      <c r="S9012" s="144" t="str">
        <f t="shared" si="1685"/>
        <v/>
      </c>
      <c r="T9012" s="145" t="str">
        <f t="shared" si="1686"/>
        <v/>
      </c>
      <c r="U9012" s="118"/>
      <c r="V9012" s="145" t="str">
        <f t="shared" si="1687"/>
        <v/>
      </c>
      <c r="W9012" s="144" t="str">
        <f t="shared" si="1688"/>
        <v/>
      </c>
      <c r="X9012" s="146" t="str">
        <f>IF(C9012="","",IF(OR(C9012="Trade",C9012="Multi Position"),(X9011+V9012),IF(C9012="Deposit",(X9011+AE9012),IF(C9012="Withdrawal",(X9011-AE9012)))))</f>
        <v/>
      </c>
      <c r="Y9012" s="145" t="str">
        <f t="shared" si="1689"/>
        <v/>
      </c>
      <c r="Z9012" s="118"/>
      <c r="AA9012" s="118"/>
      <c r="AB9012" s="118"/>
      <c r="AC9012" s="118"/>
      <c r="AD9012" s="118"/>
      <c r="AE9012" s="139"/>
      <c r="AF9012" s="118"/>
      <c r="AG9012" s="118"/>
      <c r="AH9012" s="147" t="str">
        <f t="shared" si="1690"/>
        <v/>
      </c>
      <c r="AI9012" s="147" t="str">
        <f t="shared" si="1691"/>
        <v/>
      </c>
      <c r="AJ9012" s="148" t="str">
        <f t="shared" si="1680"/>
        <v/>
      </c>
      <c r="AK9012" s="148" t="str">
        <f t="shared" si="1681"/>
        <v/>
      </c>
      <c r="AL9012" s="147" t="str">
        <f t="shared" si="1682"/>
        <v/>
      </c>
      <c r="AM9012" s="147" t="str">
        <f t="shared" si="1683"/>
        <v/>
      </c>
      <c r="AN9012" s="147" t="str">
        <f t="shared" si="1684"/>
        <v/>
      </c>
      <c r="AO9012" s="118"/>
    </row>
    <row r="9013" spans="1:41">
      <c r="A9013" s="118"/>
      <c r="B9013" s="118"/>
      <c r="C9013" s="118"/>
      <c r="D9013" s="118"/>
      <c r="E9013" s="118"/>
      <c r="F9013" s="118"/>
      <c r="G9013" s="118"/>
      <c r="H9013" s="118"/>
      <c r="I9013" s="118"/>
      <c r="J9013" s="118"/>
      <c r="K9013" s="118"/>
      <c r="L9013" s="118"/>
      <c r="M9013" s="118"/>
      <c r="N9013" s="118"/>
      <c r="O9013" s="143" t="str">
        <f>IF(H9013="","",(S9013/S9013)&amp;":"&amp;ROUND(AH9013/S9013,2))</f>
        <v/>
      </c>
      <c r="P9013" s="118"/>
      <c r="Q9013" s="118"/>
      <c r="R9013" s="143" t="str">
        <f>IF(H9013="","",(S9013/S9013)&amp;":"&amp;ROUND(AI9013/S9013,2))</f>
        <v/>
      </c>
      <c r="S9013" s="144" t="str">
        <f t="shared" si="1685"/>
        <v/>
      </c>
      <c r="T9013" s="145" t="str">
        <f t="shared" si="1686"/>
        <v/>
      </c>
      <c r="U9013" s="118"/>
      <c r="V9013" s="145" t="str">
        <f t="shared" si="1687"/>
        <v/>
      </c>
      <c r="W9013" s="144" t="str">
        <f t="shared" si="1688"/>
        <v/>
      </c>
      <c r="X9013" s="146" t="str">
        <f>IF(C9013="","",IF(OR(C9013="Trade",C9013="Multi Position"),(X9012+V9013),IF(C9013="Deposit",(X9012+AE9013),IF(C9013="Withdrawal",(X9012-AE9013)))))</f>
        <v/>
      </c>
      <c r="Y9013" s="145" t="str">
        <f t="shared" si="1689"/>
        <v/>
      </c>
      <c r="Z9013" s="118"/>
      <c r="AA9013" s="118"/>
      <c r="AB9013" s="118"/>
      <c r="AC9013" s="118"/>
      <c r="AD9013" s="118"/>
      <c r="AE9013" s="139"/>
      <c r="AF9013" s="118"/>
      <c r="AG9013" s="118"/>
      <c r="AH9013" s="147" t="str">
        <f t="shared" si="1690"/>
        <v/>
      </c>
      <c r="AI9013" s="147" t="str">
        <f t="shared" si="1691"/>
        <v/>
      </c>
      <c r="AJ9013" s="148" t="str">
        <f t="shared" si="1680"/>
        <v/>
      </c>
      <c r="AK9013" s="148" t="str">
        <f t="shared" si="1681"/>
        <v/>
      </c>
      <c r="AL9013" s="147" t="str">
        <f t="shared" si="1682"/>
        <v/>
      </c>
      <c r="AM9013" s="147" t="str">
        <f t="shared" si="1683"/>
        <v/>
      </c>
      <c r="AN9013" s="147" t="str">
        <f t="shared" si="1684"/>
        <v/>
      </c>
      <c r="AO9013" s="118"/>
    </row>
    <row r="9014" spans="1:41">
      <c r="A9014" s="118"/>
      <c r="B9014" s="118"/>
      <c r="C9014" s="118"/>
      <c r="D9014" s="118"/>
      <c r="E9014" s="118"/>
      <c r="F9014" s="118"/>
      <c r="G9014" s="118"/>
      <c r="H9014" s="118"/>
      <c r="I9014" s="118"/>
      <c r="J9014" s="118"/>
      <c r="K9014" s="118"/>
      <c r="L9014" s="118"/>
      <c r="M9014" s="118"/>
      <c r="N9014" s="118"/>
      <c r="O9014" s="143" t="str">
        <f>IF(H9014="","",(S9014/S9014)&amp;":"&amp;ROUND(AH9014/S9014,2))</f>
        <v/>
      </c>
      <c r="P9014" s="118"/>
      <c r="Q9014" s="118"/>
      <c r="R9014" s="143" t="str">
        <f>IF(H9014="","",(S9014/S9014)&amp;":"&amp;ROUND(AI9014/S9014,2))</f>
        <v/>
      </c>
      <c r="S9014" s="144" t="str">
        <f t="shared" si="1685"/>
        <v/>
      </c>
      <c r="T9014" s="145" t="str">
        <f t="shared" si="1686"/>
        <v/>
      </c>
      <c r="U9014" s="118"/>
      <c r="V9014" s="145" t="str">
        <f t="shared" si="1687"/>
        <v/>
      </c>
      <c r="W9014" s="144" t="str">
        <f t="shared" si="1688"/>
        <v/>
      </c>
      <c r="X9014" s="146" t="str">
        <f>IF(C9014="","",IF(OR(C9014="Trade",C9014="Multi Position"),(X9013+V9014),IF(C9014="Deposit",(X9013+AE9014),IF(C9014="Withdrawal",(X9013-AE9014)))))</f>
        <v/>
      </c>
      <c r="Y9014" s="145" t="str">
        <f t="shared" si="1689"/>
        <v/>
      </c>
      <c r="Z9014" s="118"/>
      <c r="AA9014" s="118"/>
      <c r="AB9014" s="118"/>
      <c r="AC9014" s="118"/>
      <c r="AD9014" s="118"/>
      <c r="AE9014" s="139"/>
      <c r="AF9014" s="118"/>
      <c r="AG9014" s="118"/>
      <c r="AH9014" s="147" t="str">
        <f t="shared" si="1690"/>
        <v/>
      </c>
      <c r="AI9014" s="147" t="str">
        <f t="shared" si="1691"/>
        <v/>
      </c>
      <c r="AJ9014" s="148" t="str">
        <f t="shared" si="1680"/>
        <v/>
      </c>
      <c r="AK9014" s="148" t="str">
        <f t="shared" si="1681"/>
        <v/>
      </c>
      <c r="AL9014" s="147" t="str">
        <f t="shared" si="1682"/>
        <v/>
      </c>
      <c r="AM9014" s="147" t="str">
        <f t="shared" si="1683"/>
        <v/>
      </c>
      <c r="AN9014" s="147" t="str">
        <f t="shared" si="1684"/>
        <v/>
      </c>
      <c r="AO9014" s="118"/>
    </row>
    <row r="9015" spans="1:41">
      <c r="A9015" s="118"/>
      <c r="B9015" s="118"/>
      <c r="C9015" s="118"/>
      <c r="D9015" s="118"/>
      <c r="E9015" s="118"/>
      <c r="F9015" s="118"/>
      <c r="G9015" s="118"/>
      <c r="H9015" s="118"/>
      <c r="I9015" s="118"/>
      <c r="J9015" s="118"/>
      <c r="K9015" s="118"/>
      <c r="L9015" s="118"/>
      <c r="M9015" s="118"/>
      <c r="N9015" s="118"/>
      <c r="O9015" s="143" t="str">
        <f>IF(H9015="","",(S9015/S9015)&amp;":"&amp;ROUND(AH9015/S9015,2))</f>
        <v/>
      </c>
      <c r="P9015" s="118"/>
      <c r="Q9015" s="118"/>
      <c r="R9015" s="143" t="str">
        <f>IF(H9015="","",(S9015/S9015)&amp;":"&amp;ROUND(AI9015/S9015,2))</f>
        <v/>
      </c>
      <c r="S9015" s="144" t="str">
        <f t="shared" si="1685"/>
        <v/>
      </c>
      <c r="T9015" s="145" t="str">
        <f t="shared" si="1686"/>
        <v/>
      </c>
      <c r="U9015" s="118"/>
      <c r="V9015" s="145" t="str">
        <f t="shared" si="1687"/>
        <v/>
      </c>
      <c r="W9015" s="144" t="str">
        <f t="shared" si="1688"/>
        <v/>
      </c>
      <c r="X9015" s="146" t="str">
        <f>IF(C9015="","",IF(OR(C9015="Trade",C9015="Multi Position"),(X9014+V9015),IF(C9015="Deposit",(X9014+AE9015),IF(C9015="Withdrawal",(X9014-AE9015)))))</f>
        <v/>
      </c>
      <c r="Y9015" s="145" t="str">
        <f t="shared" si="1689"/>
        <v/>
      </c>
      <c r="Z9015" s="118"/>
      <c r="AA9015" s="118"/>
      <c r="AB9015" s="118"/>
      <c r="AC9015" s="118"/>
      <c r="AD9015" s="118"/>
      <c r="AE9015" s="139"/>
      <c r="AF9015" s="118"/>
      <c r="AG9015" s="118"/>
      <c r="AH9015" s="147" t="str">
        <f t="shared" si="1690"/>
        <v/>
      </c>
      <c r="AI9015" s="147" t="str">
        <f t="shared" si="1691"/>
        <v/>
      </c>
      <c r="AJ9015" s="148" t="str">
        <f t="shared" si="1680"/>
        <v/>
      </c>
      <c r="AK9015" s="148" t="str">
        <f t="shared" si="1681"/>
        <v/>
      </c>
      <c r="AL9015" s="147" t="str">
        <f t="shared" si="1682"/>
        <v/>
      </c>
      <c r="AM9015" s="147" t="str">
        <f t="shared" si="1683"/>
        <v/>
      </c>
      <c r="AN9015" s="147" t="str">
        <f t="shared" si="1684"/>
        <v/>
      </c>
      <c r="AO9015" s="118"/>
    </row>
    <row r="9016" spans="1:41">
      <c r="A9016" s="118"/>
      <c r="B9016" s="118"/>
      <c r="C9016" s="118"/>
      <c r="D9016" s="118"/>
      <c r="E9016" s="118"/>
      <c r="F9016" s="118"/>
      <c r="G9016" s="118"/>
      <c r="H9016" s="118"/>
      <c r="I9016" s="118"/>
      <c r="J9016" s="118"/>
      <c r="K9016" s="118"/>
      <c r="L9016" s="118"/>
      <c r="M9016" s="118"/>
      <c r="N9016" s="118"/>
      <c r="O9016" s="143" t="str">
        <f>IF(H9016="","",(S9016/S9016)&amp;":"&amp;ROUND(AH9016/S9016,2))</f>
        <v/>
      </c>
      <c r="P9016" s="118"/>
      <c r="Q9016" s="118"/>
      <c r="R9016" s="143" t="str">
        <f>IF(H9016="","",(S9016/S9016)&amp;":"&amp;ROUND(AI9016/S9016,2))</f>
        <v/>
      </c>
      <c r="S9016" s="144" t="str">
        <f t="shared" si="1685"/>
        <v/>
      </c>
      <c r="T9016" s="145" t="str">
        <f t="shared" si="1686"/>
        <v/>
      </c>
      <c r="U9016" s="118"/>
      <c r="V9016" s="145" t="str">
        <f t="shared" si="1687"/>
        <v/>
      </c>
      <c r="W9016" s="144" t="str">
        <f t="shared" si="1688"/>
        <v/>
      </c>
      <c r="X9016" s="146" t="str">
        <f>IF(C9016="","",IF(OR(C9016="Trade",C9016="Multi Position"),(X9015+V9016),IF(C9016="Deposit",(X9015+AE9016),IF(C9016="Withdrawal",(X9015-AE9016)))))</f>
        <v/>
      </c>
      <c r="Y9016" s="145" t="str">
        <f t="shared" si="1689"/>
        <v/>
      </c>
      <c r="Z9016" s="118"/>
      <c r="AA9016" s="118"/>
      <c r="AB9016" s="118"/>
      <c r="AC9016" s="118"/>
      <c r="AD9016" s="118"/>
      <c r="AE9016" s="139"/>
      <c r="AF9016" s="118"/>
      <c r="AG9016" s="118"/>
      <c r="AH9016" s="147" t="str">
        <f t="shared" si="1690"/>
        <v/>
      </c>
      <c r="AI9016" s="147" t="str">
        <f t="shared" si="1691"/>
        <v/>
      </c>
      <c r="AJ9016" s="148" t="str">
        <f t="shared" si="1680"/>
        <v/>
      </c>
      <c r="AK9016" s="148" t="str">
        <f t="shared" si="1681"/>
        <v/>
      </c>
      <c r="AL9016" s="147" t="str">
        <f t="shared" si="1682"/>
        <v/>
      </c>
      <c r="AM9016" s="147" t="str">
        <f t="shared" si="1683"/>
        <v/>
      </c>
      <c r="AN9016" s="147" t="str">
        <f t="shared" si="1684"/>
        <v/>
      </c>
      <c r="AO9016" s="118"/>
    </row>
    <row r="9017" spans="1:41">
      <c r="A9017" s="118"/>
      <c r="B9017" s="118"/>
      <c r="C9017" s="118"/>
      <c r="D9017" s="118"/>
      <c r="E9017" s="118"/>
      <c r="F9017" s="118"/>
      <c r="G9017" s="118"/>
      <c r="H9017" s="118"/>
      <c r="I9017" s="118"/>
      <c r="J9017" s="118"/>
      <c r="K9017" s="118"/>
      <c r="L9017" s="118"/>
      <c r="M9017" s="118"/>
      <c r="N9017" s="118"/>
      <c r="O9017" s="143" t="str">
        <f>IF(H9017="","",(S9017/S9017)&amp;":"&amp;ROUND(AH9017/S9017,2))</f>
        <v/>
      </c>
      <c r="P9017" s="118"/>
      <c r="Q9017" s="118"/>
      <c r="R9017" s="143" t="str">
        <f>IF(H9017="","",(S9017/S9017)&amp;":"&amp;ROUND(AI9017/S9017,2))</f>
        <v/>
      </c>
      <c r="S9017" s="144" t="str">
        <f t="shared" si="1685"/>
        <v/>
      </c>
      <c r="T9017" s="145" t="str">
        <f t="shared" si="1686"/>
        <v/>
      </c>
      <c r="U9017" s="118"/>
      <c r="V9017" s="145" t="str">
        <f t="shared" si="1687"/>
        <v/>
      </c>
      <c r="W9017" s="144" t="str">
        <f t="shared" si="1688"/>
        <v/>
      </c>
      <c r="X9017" s="146" t="str">
        <f>IF(C9017="","",IF(OR(C9017="Trade",C9017="Multi Position"),(X9016+V9017),IF(C9017="Deposit",(X9016+AE9017),IF(C9017="Withdrawal",(X9016-AE9017)))))</f>
        <v/>
      </c>
      <c r="Y9017" s="145" t="str">
        <f t="shared" si="1689"/>
        <v/>
      </c>
      <c r="Z9017" s="118"/>
      <c r="AA9017" s="118"/>
      <c r="AB9017" s="118"/>
      <c r="AC9017" s="118"/>
      <c r="AD9017" s="118"/>
      <c r="AE9017" s="139"/>
      <c r="AF9017" s="118"/>
      <c r="AG9017" s="118"/>
      <c r="AH9017" s="147" t="str">
        <f t="shared" si="1690"/>
        <v/>
      </c>
      <c r="AI9017" s="147" t="str">
        <f t="shared" si="1691"/>
        <v/>
      </c>
      <c r="AJ9017" s="148" t="str">
        <f t="shared" si="1680"/>
        <v/>
      </c>
      <c r="AK9017" s="148" t="str">
        <f t="shared" si="1681"/>
        <v/>
      </c>
      <c r="AL9017" s="147" t="str">
        <f t="shared" si="1682"/>
        <v/>
      </c>
      <c r="AM9017" s="147" t="str">
        <f t="shared" si="1683"/>
        <v/>
      </c>
      <c r="AN9017" s="147" t="str">
        <f t="shared" si="1684"/>
        <v/>
      </c>
      <c r="AO9017" s="118"/>
    </row>
    <row r="9018" spans="1:41">
      <c r="A9018" s="118"/>
      <c r="B9018" s="118"/>
      <c r="C9018" s="118"/>
      <c r="D9018" s="118"/>
      <c r="E9018" s="118"/>
      <c r="F9018" s="118"/>
      <c r="G9018" s="118"/>
      <c r="H9018" s="118"/>
      <c r="I9018" s="118"/>
      <c r="J9018" s="118"/>
      <c r="K9018" s="118"/>
      <c r="L9018" s="118"/>
      <c r="M9018" s="118"/>
      <c r="N9018" s="118"/>
      <c r="O9018" s="143" t="str">
        <f>IF(H9018="","",(S9018/S9018)&amp;":"&amp;ROUND(AH9018/S9018,2))</f>
        <v/>
      </c>
      <c r="P9018" s="118"/>
      <c r="Q9018" s="118"/>
      <c r="R9018" s="143" t="str">
        <f>IF(H9018="","",(S9018/S9018)&amp;":"&amp;ROUND(AI9018/S9018,2))</f>
        <v/>
      </c>
      <c r="S9018" s="144" t="str">
        <f t="shared" si="1685"/>
        <v/>
      </c>
      <c r="T9018" s="145" t="str">
        <f t="shared" si="1686"/>
        <v/>
      </c>
      <c r="U9018" s="118"/>
      <c r="V9018" s="145" t="str">
        <f t="shared" si="1687"/>
        <v/>
      </c>
      <c r="W9018" s="144" t="str">
        <f t="shared" si="1688"/>
        <v/>
      </c>
      <c r="X9018" s="146" t="str">
        <f>IF(C9018="","",IF(OR(C9018="Trade",C9018="Multi Position"),(X9017+V9018),IF(C9018="Deposit",(X9017+AE9018),IF(C9018="Withdrawal",(X9017-AE9018)))))</f>
        <v/>
      </c>
      <c r="Y9018" s="145" t="str">
        <f t="shared" si="1689"/>
        <v/>
      </c>
      <c r="Z9018" s="118"/>
      <c r="AA9018" s="118"/>
      <c r="AB9018" s="118"/>
      <c r="AC9018" s="118"/>
      <c r="AD9018" s="118"/>
      <c r="AE9018" s="139"/>
      <c r="AF9018" s="118"/>
      <c r="AG9018" s="118"/>
      <c r="AH9018" s="147" t="str">
        <f t="shared" si="1690"/>
        <v/>
      </c>
      <c r="AI9018" s="147" t="str">
        <f t="shared" si="1691"/>
        <v/>
      </c>
      <c r="AJ9018" s="148" t="str">
        <f t="shared" si="1680"/>
        <v/>
      </c>
      <c r="AK9018" s="148" t="str">
        <f t="shared" si="1681"/>
        <v/>
      </c>
      <c r="AL9018" s="147" t="str">
        <f t="shared" si="1682"/>
        <v/>
      </c>
      <c r="AM9018" s="147" t="str">
        <f t="shared" si="1683"/>
        <v/>
      </c>
      <c r="AN9018" s="147" t="str">
        <f t="shared" si="1684"/>
        <v/>
      </c>
      <c r="AO9018" s="118"/>
    </row>
    <row r="9019" spans="1:41">
      <c r="A9019" s="118"/>
      <c r="B9019" s="118"/>
      <c r="C9019" s="118"/>
      <c r="D9019" s="118"/>
      <c r="E9019" s="118"/>
      <c r="F9019" s="118"/>
      <c r="G9019" s="118"/>
      <c r="H9019" s="118"/>
      <c r="I9019" s="118"/>
      <c r="J9019" s="118"/>
      <c r="K9019" s="118"/>
      <c r="L9019" s="118"/>
      <c r="M9019" s="118"/>
      <c r="N9019" s="118"/>
      <c r="O9019" s="143" t="str">
        <f>IF(H9019="","",(S9019/S9019)&amp;":"&amp;ROUND(AH9019/S9019,2))</f>
        <v/>
      </c>
      <c r="P9019" s="118"/>
      <c r="Q9019" s="118"/>
      <c r="R9019" s="143" t="str">
        <f>IF(H9019="","",(S9019/S9019)&amp;":"&amp;ROUND(AI9019/S9019,2))</f>
        <v/>
      </c>
      <c r="S9019" s="144" t="str">
        <f t="shared" si="1685"/>
        <v/>
      </c>
      <c r="T9019" s="145" t="str">
        <f t="shared" si="1686"/>
        <v/>
      </c>
      <c r="U9019" s="118"/>
      <c r="V9019" s="145" t="str">
        <f t="shared" si="1687"/>
        <v/>
      </c>
      <c r="W9019" s="144" t="str">
        <f t="shared" si="1688"/>
        <v/>
      </c>
      <c r="X9019" s="146" t="str">
        <f>IF(C9019="","",IF(OR(C9019="Trade",C9019="Multi Position"),(X9018+V9019),IF(C9019="Deposit",(X9018+AE9019),IF(C9019="Withdrawal",(X9018-AE9019)))))</f>
        <v/>
      </c>
      <c r="Y9019" s="145" t="str">
        <f t="shared" si="1689"/>
        <v/>
      </c>
      <c r="Z9019" s="118"/>
      <c r="AA9019" s="118"/>
      <c r="AB9019" s="118"/>
      <c r="AC9019" s="118"/>
      <c r="AD9019" s="118"/>
      <c r="AE9019" s="139"/>
      <c r="AF9019" s="118"/>
      <c r="AG9019" s="118"/>
      <c r="AH9019" s="147" t="str">
        <f t="shared" si="1690"/>
        <v/>
      </c>
      <c r="AI9019" s="147" t="str">
        <f t="shared" si="1691"/>
        <v/>
      </c>
      <c r="AJ9019" s="148" t="str">
        <f t="shared" si="1680"/>
        <v/>
      </c>
      <c r="AK9019" s="148" t="str">
        <f t="shared" si="1681"/>
        <v/>
      </c>
      <c r="AL9019" s="147" t="str">
        <f t="shared" si="1682"/>
        <v/>
      </c>
      <c r="AM9019" s="147" t="str">
        <f t="shared" si="1683"/>
        <v/>
      </c>
      <c r="AN9019" s="147" t="str">
        <f t="shared" si="1684"/>
        <v/>
      </c>
      <c r="AO9019" s="118"/>
    </row>
    <row r="9020" spans="1:41">
      <c r="A9020" s="118"/>
      <c r="B9020" s="118"/>
      <c r="C9020" s="118"/>
      <c r="D9020" s="118"/>
      <c r="E9020" s="118"/>
      <c r="F9020" s="118"/>
      <c r="G9020" s="118"/>
      <c r="H9020" s="118"/>
      <c r="I9020" s="118"/>
      <c r="J9020" s="118"/>
      <c r="K9020" s="118"/>
      <c r="L9020" s="118"/>
      <c r="M9020" s="118"/>
      <c r="N9020" s="118"/>
      <c r="O9020" s="143" t="str">
        <f>IF(H9020="","",(S9020/S9020)&amp;":"&amp;ROUND(AH9020/S9020,2))</f>
        <v/>
      </c>
      <c r="P9020" s="118"/>
      <c r="Q9020" s="118"/>
      <c r="R9020" s="143" t="str">
        <f>IF(H9020="","",(S9020/S9020)&amp;":"&amp;ROUND(AI9020/S9020,2))</f>
        <v/>
      </c>
      <c r="S9020" s="144" t="str">
        <f t="shared" si="1685"/>
        <v/>
      </c>
      <c r="T9020" s="145" t="str">
        <f t="shared" si="1686"/>
        <v/>
      </c>
      <c r="U9020" s="118"/>
      <c r="V9020" s="145" t="str">
        <f t="shared" si="1687"/>
        <v/>
      </c>
      <c r="W9020" s="144" t="str">
        <f t="shared" si="1688"/>
        <v/>
      </c>
      <c r="X9020" s="146" t="str">
        <f>IF(C9020="","",IF(OR(C9020="Trade",C9020="Multi Position"),(X9019+V9020),IF(C9020="Deposit",(X9019+AE9020),IF(C9020="Withdrawal",(X9019-AE9020)))))</f>
        <v/>
      </c>
      <c r="Y9020" s="145" t="str">
        <f t="shared" si="1689"/>
        <v/>
      </c>
      <c r="Z9020" s="118"/>
      <c r="AA9020" s="118"/>
      <c r="AB9020" s="118"/>
      <c r="AC9020" s="118"/>
      <c r="AD9020" s="118"/>
      <c r="AE9020" s="139"/>
      <c r="AF9020" s="118"/>
      <c r="AG9020" s="118"/>
      <c r="AH9020" s="147" t="str">
        <f t="shared" si="1690"/>
        <v/>
      </c>
      <c r="AI9020" s="147" t="str">
        <f t="shared" si="1691"/>
        <v/>
      </c>
      <c r="AJ9020" s="148" t="str">
        <f t="shared" si="1680"/>
        <v/>
      </c>
      <c r="AK9020" s="148" t="str">
        <f t="shared" si="1681"/>
        <v/>
      </c>
      <c r="AL9020" s="147" t="str">
        <f t="shared" si="1682"/>
        <v/>
      </c>
      <c r="AM9020" s="147" t="str">
        <f t="shared" si="1683"/>
        <v/>
      </c>
      <c r="AN9020" s="147" t="str">
        <f t="shared" si="1684"/>
        <v/>
      </c>
      <c r="AO9020" s="118"/>
    </row>
    <row r="9021" spans="1:41">
      <c r="A9021" s="118"/>
      <c r="B9021" s="118"/>
      <c r="C9021" s="118"/>
      <c r="D9021" s="118"/>
      <c r="E9021" s="118"/>
      <c r="F9021" s="118"/>
      <c r="G9021" s="118"/>
      <c r="H9021" s="118"/>
      <c r="I9021" s="118"/>
      <c r="J9021" s="118"/>
      <c r="K9021" s="118"/>
      <c r="L9021" s="118"/>
      <c r="M9021" s="118"/>
      <c r="N9021" s="118"/>
      <c r="O9021" s="143" t="str">
        <f>IF(H9021="","",(S9021/S9021)&amp;":"&amp;ROUND(AH9021/S9021,2))</f>
        <v/>
      </c>
      <c r="P9021" s="118"/>
      <c r="Q9021" s="118"/>
      <c r="R9021" s="143" t="str">
        <f>IF(H9021="","",(S9021/S9021)&amp;":"&amp;ROUND(AI9021/S9021,2))</f>
        <v/>
      </c>
      <c r="S9021" s="144" t="str">
        <f t="shared" si="1685"/>
        <v/>
      </c>
      <c r="T9021" s="145" t="str">
        <f t="shared" si="1686"/>
        <v/>
      </c>
      <c r="U9021" s="118"/>
      <c r="V9021" s="145" t="str">
        <f t="shared" si="1687"/>
        <v/>
      </c>
      <c r="W9021" s="144" t="str">
        <f t="shared" si="1688"/>
        <v/>
      </c>
      <c r="X9021" s="146" t="str">
        <f>IF(C9021="","",IF(OR(C9021="Trade",C9021="Multi Position"),(X9020+V9021),IF(C9021="Deposit",(X9020+AE9021),IF(C9021="Withdrawal",(X9020-AE9021)))))</f>
        <v/>
      </c>
      <c r="Y9021" s="145" t="str">
        <f t="shared" si="1689"/>
        <v/>
      </c>
      <c r="Z9021" s="118"/>
      <c r="AA9021" s="118"/>
      <c r="AB9021" s="118"/>
      <c r="AC9021" s="118"/>
      <c r="AD9021" s="118"/>
      <c r="AE9021" s="139"/>
      <c r="AF9021" s="118"/>
      <c r="AG9021" s="118"/>
      <c r="AH9021" s="147" t="str">
        <f t="shared" si="1690"/>
        <v/>
      </c>
      <c r="AI9021" s="147" t="str">
        <f t="shared" si="1691"/>
        <v/>
      </c>
      <c r="AJ9021" s="148" t="str">
        <f t="shared" si="1680"/>
        <v/>
      </c>
      <c r="AK9021" s="148" t="str">
        <f t="shared" si="1681"/>
        <v/>
      </c>
      <c r="AL9021" s="147" t="str">
        <f t="shared" si="1682"/>
        <v/>
      </c>
      <c r="AM9021" s="147" t="str">
        <f t="shared" si="1683"/>
        <v/>
      </c>
      <c r="AN9021" s="147" t="str">
        <f t="shared" si="1684"/>
        <v/>
      </c>
      <c r="AO9021" s="118"/>
    </row>
    <row r="9022" spans="1:41">
      <c r="A9022" s="118"/>
      <c r="B9022" s="118"/>
      <c r="C9022" s="118"/>
      <c r="D9022" s="118"/>
      <c r="E9022" s="118"/>
      <c r="F9022" s="118"/>
      <c r="G9022" s="118"/>
      <c r="H9022" s="118"/>
      <c r="I9022" s="118"/>
      <c r="J9022" s="118"/>
      <c r="K9022" s="118"/>
      <c r="L9022" s="118"/>
      <c r="M9022" s="118"/>
      <c r="N9022" s="118"/>
      <c r="O9022" s="143" t="str">
        <f>IF(H9022="","",(S9022/S9022)&amp;":"&amp;ROUND(AH9022/S9022,2))</f>
        <v/>
      </c>
      <c r="P9022" s="118"/>
      <c r="Q9022" s="118"/>
      <c r="R9022" s="143" t="str">
        <f>IF(H9022="","",(S9022/S9022)&amp;":"&amp;ROUND(AI9022/S9022,2))</f>
        <v/>
      </c>
      <c r="S9022" s="144" t="str">
        <f t="shared" si="1685"/>
        <v/>
      </c>
      <c r="T9022" s="145" t="str">
        <f t="shared" si="1686"/>
        <v/>
      </c>
      <c r="U9022" s="118"/>
      <c r="V9022" s="145" t="str">
        <f t="shared" si="1687"/>
        <v/>
      </c>
      <c r="W9022" s="144" t="str">
        <f t="shared" si="1688"/>
        <v/>
      </c>
      <c r="X9022" s="146" t="str">
        <f>IF(C9022="","",IF(OR(C9022="Trade",C9022="Multi Position"),(X9021+V9022),IF(C9022="Deposit",(X9021+AE9022),IF(C9022="Withdrawal",(X9021-AE9022)))))</f>
        <v/>
      </c>
      <c r="Y9022" s="145" t="str">
        <f t="shared" si="1689"/>
        <v/>
      </c>
      <c r="Z9022" s="118"/>
      <c r="AA9022" s="118"/>
      <c r="AB9022" s="118"/>
      <c r="AC9022" s="118"/>
      <c r="AD9022" s="118"/>
      <c r="AE9022" s="139"/>
      <c r="AF9022" s="118"/>
      <c r="AG9022" s="118"/>
      <c r="AH9022" s="147" t="str">
        <f t="shared" si="1690"/>
        <v/>
      </c>
      <c r="AI9022" s="147" t="str">
        <f t="shared" si="1691"/>
        <v/>
      </c>
      <c r="AJ9022" s="148" t="str">
        <f t="shared" si="1680"/>
        <v/>
      </c>
      <c r="AK9022" s="148" t="str">
        <f t="shared" si="1681"/>
        <v/>
      </c>
      <c r="AL9022" s="147" t="str">
        <f t="shared" si="1682"/>
        <v/>
      </c>
      <c r="AM9022" s="147" t="str">
        <f t="shared" si="1683"/>
        <v/>
      </c>
      <c r="AN9022" s="147" t="str">
        <f t="shared" si="1684"/>
        <v/>
      </c>
      <c r="AO9022" s="118"/>
    </row>
    <row r="9023" spans="1:41">
      <c r="A9023" s="118"/>
      <c r="B9023" s="118"/>
      <c r="C9023" s="118"/>
      <c r="D9023" s="118"/>
      <c r="E9023" s="118"/>
      <c r="F9023" s="118"/>
      <c r="G9023" s="118"/>
      <c r="H9023" s="118"/>
      <c r="I9023" s="118"/>
      <c r="J9023" s="118"/>
      <c r="K9023" s="118"/>
      <c r="L9023" s="118"/>
      <c r="M9023" s="118"/>
      <c r="N9023" s="118"/>
      <c r="O9023" s="143" t="str">
        <f>IF(H9023="","",(S9023/S9023)&amp;":"&amp;ROUND(AH9023/S9023,2))</f>
        <v/>
      </c>
      <c r="P9023" s="118"/>
      <c r="Q9023" s="118"/>
      <c r="R9023" s="143" t="str">
        <f>IF(H9023="","",(S9023/S9023)&amp;":"&amp;ROUND(AI9023/S9023,2))</f>
        <v/>
      </c>
      <c r="S9023" s="144" t="str">
        <f t="shared" si="1685"/>
        <v/>
      </c>
      <c r="T9023" s="145" t="str">
        <f t="shared" si="1686"/>
        <v/>
      </c>
      <c r="U9023" s="118"/>
      <c r="V9023" s="145" t="str">
        <f t="shared" si="1687"/>
        <v/>
      </c>
      <c r="W9023" s="144" t="str">
        <f t="shared" si="1688"/>
        <v/>
      </c>
      <c r="X9023" s="146" t="str">
        <f>IF(C9023="","",IF(OR(C9023="Trade",C9023="Multi Position"),(X9022+V9023),IF(C9023="Deposit",(X9022+AE9023),IF(C9023="Withdrawal",(X9022-AE9023)))))</f>
        <v/>
      </c>
      <c r="Y9023" s="145" t="str">
        <f t="shared" si="1689"/>
        <v/>
      </c>
      <c r="Z9023" s="118"/>
      <c r="AA9023" s="118"/>
      <c r="AB9023" s="118"/>
      <c r="AC9023" s="118"/>
      <c r="AD9023" s="118"/>
      <c r="AE9023" s="139"/>
      <c r="AF9023" s="118"/>
      <c r="AG9023" s="118"/>
      <c r="AH9023" s="147" t="str">
        <f t="shared" si="1690"/>
        <v/>
      </c>
      <c r="AI9023" s="147" t="str">
        <f t="shared" si="1691"/>
        <v/>
      </c>
      <c r="AJ9023" s="148" t="str">
        <f t="shared" si="1680"/>
        <v/>
      </c>
      <c r="AK9023" s="148" t="str">
        <f t="shared" si="1681"/>
        <v/>
      </c>
      <c r="AL9023" s="147" t="str">
        <f t="shared" si="1682"/>
        <v/>
      </c>
      <c r="AM9023" s="147" t="str">
        <f t="shared" si="1683"/>
        <v/>
      </c>
      <c r="AN9023" s="147" t="str">
        <f t="shared" si="1684"/>
        <v/>
      </c>
      <c r="AO9023" s="118"/>
    </row>
    <row r="9024" spans="1:41">
      <c r="A9024" s="118"/>
      <c r="B9024" s="118"/>
      <c r="C9024" s="118"/>
      <c r="D9024" s="118"/>
      <c r="E9024" s="118"/>
      <c r="F9024" s="118"/>
      <c r="G9024" s="118"/>
      <c r="H9024" s="118"/>
      <c r="I9024" s="118"/>
      <c r="J9024" s="118"/>
      <c r="K9024" s="118"/>
      <c r="L9024" s="118"/>
      <c r="M9024" s="118"/>
      <c r="N9024" s="118"/>
      <c r="O9024" s="143" t="str">
        <f>IF(H9024="","",(S9024/S9024)&amp;":"&amp;ROUND(AH9024/S9024,2))</f>
        <v/>
      </c>
      <c r="P9024" s="118"/>
      <c r="Q9024" s="118"/>
      <c r="R9024" s="143" t="str">
        <f>IF(H9024="","",(S9024/S9024)&amp;":"&amp;ROUND(AI9024/S9024,2))</f>
        <v/>
      </c>
      <c r="S9024" s="144" t="str">
        <f t="shared" si="1685"/>
        <v/>
      </c>
      <c r="T9024" s="145" t="str">
        <f t="shared" si="1686"/>
        <v/>
      </c>
      <c r="U9024" s="118"/>
      <c r="V9024" s="145" t="str">
        <f t="shared" si="1687"/>
        <v/>
      </c>
      <c r="W9024" s="144" t="str">
        <f t="shared" si="1688"/>
        <v/>
      </c>
      <c r="X9024" s="146" t="str">
        <f>IF(C9024="","",IF(OR(C9024="Trade",C9024="Multi Position"),(X9023+V9024),IF(C9024="Deposit",(X9023+AE9024),IF(C9024="Withdrawal",(X9023-AE9024)))))</f>
        <v/>
      </c>
      <c r="Y9024" s="145" t="str">
        <f t="shared" si="1689"/>
        <v/>
      </c>
      <c r="Z9024" s="118"/>
      <c r="AA9024" s="118"/>
      <c r="AB9024" s="118"/>
      <c r="AC9024" s="118"/>
      <c r="AD9024" s="118"/>
      <c r="AE9024" s="139"/>
      <c r="AF9024" s="118"/>
      <c r="AG9024" s="118"/>
      <c r="AH9024" s="147" t="str">
        <f t="shared" si="1690"/>
        <v/>
      </c>
      <c r="AI9024" s="147" t="str">
        <f t="shared" si="1691"/>
        <v/>
      </c>
      <c r="AJ9024" s="148" t="str">
        <f t="shared" si="1680"/>
        <v/>
      </c>
      <c r="AK9024" s="148" t="str">
        <f t="shared" si="1681"/>
        <v/>
      </c>
      <c r="AL9024" s="147" t="str">
        <f t="shared" si="1682"/>
        <v/>
      </c>
      <c r="AM9024" s="147" t="str">
        <f t="shared" si="1683"/>
        <v/>
      </c>
      <c r="AN9024" s="147" t="str">
        <f t="shared" si="1684"/>
        <v/>
      </c>
      <c r="AO9024" s="118"/>
    </row>
    <row r="9025" spans="1:41">
      <c r="A9025" s="118"/>
      <c r="B9025" s="118"/>
      <c r="C9025" s="118"/>
      <c r="D9025" s="118"/>
      <c r="E9025" s="118"/>
      <c r="F9025" s="118"/>
      <c r="G9025" s="118"/>
      <c r="H9025" s="118"/>
      <c r="I9025" s="118"/>
      <c r="J9025" s="118"/>
      <c r="K9025" s="118"/>
      <c r="L9025" s="118"/>
      <c r="M9025" s="118"/>
      <c r="N9025" s="118"/>
      <c r="O9025" s="143" t="str">
        <f>IF(H9025="","",(S9025/S9025)&amp;":"&amp;ROUND(AH9025/S9025,2))</f>
        <v/>
      </c>
      <c r="P9025" s="118"/>
      <c r="Q9025" s="118"/>
      <c r="R9025" s="143" t="str">
        <f>IF(H9025="","",(S9025/S9025)&amp;":"&amp;ROUND(AI9025/S9025,2))</f>
        <v/>
      </c>
      <c r="S9025" s="144" t="str">
        <f t="shared" si="1685"/>
        <v/>
      </c>
      <c r="T9025" s="145" t="str">
        <f t="shared" si="1686"/>
        <v/>
      </c>
      <c r="U9025" s="118"/>
      <c r="V9025" s="145" t="str">
        <f t="shared" si="1687"/>
        <v/>
      </c>
      <c r="W9025" s="144" t="str">
        <f t="shared" si="1688"/>
        <v/>
      </c>
      <c r="X9025" s="146" t="str">
        <f>IF(C9025="","",IF(OR(C9025="Trade",C9025="Multi Position"),(X9024+V9025),IF(C9025="Deposit",(X9024+AE9025),IF(C9025="Withdrawal",(X9024-AE9025)))))</f>
        <v/>
      </c>
      <c r="Y9025" s="145" t="str">
        <f t="shared" si="1689"/>
        <v/>
      </c>
      <c r="Z9025" s="118"/>
      <c r="AA9025" s="118"/>
      <c r="AB9025" s="118"/>
      <c r="AC9025" s="118"/>
      <c r="AD9025" s="118"/>
      <c r="AE9025" s="139"/>
      <c r="AF9025" s="118"/>
      <c r="AG9025" s="118"/>
      <c r="AH9025" s="147" t="str">
        <f t="shared" si="1690"/>
        <v/>
      </c>
      <c r="AI9025" s="147" t="str">
        <f t="shared" si="1691"/>
        <v/>
      </c>
      <c r="AJ9025" s="148" t="str">
        <f t="shared" si="1680"/>
        <v/>
      </c>
      <c r="AK9025" s="148" t="str">
        <f t="shared" si="1681"/>
        <v/>
      </c>
      <c r="AL9025" s="147" t="str">
        <f t="shared" si="1682"/>
        <v/>
      </c>
      <c r="AM9025" s="147" t="str">
        <f t="shared" si="1683"/>
        <v/>
      </c>
      <c r="AN9025" s="147" t="str">
        <f t="shared" si="1684"/>
        <v/>
      </c>
      <c r="AO9025" s="118"/>
    </row>
    <row r="9026" spans="1:41">
      <c r="A9026" s="118"/>
      <c r="B9026" s="118"/>
      <c r="C9026" s="118"/>
      <c r="D9026" s="118"/>
      <c r="E9026" s="118"/>
      <c r="F9026" s="118"/>
      <c r="G9026" s="118"/>
      <c r="H9026" s="118"/>
      <c r="I9026" s="118"/>
      <c r="J9026" s="118"/>
      <c r="K9026" s="118"/>
      <c r="L9026" s="118"/>
      <c r="M9026" s="118"/>
      <c r="N9026" s="118"/>
      <c r="O9026" s="143" t="str">
        <f>IF(H9026="","",(S9026/S9026)&amp;":"&amp;ROUND(AH9026/S9026,2))</f>
        <v/>
      </c>
      <c r="P9026" s="118"/>
      <c r="Q9026" s="118"/>
      <c r="R9026" s="143" t="str">
        <f>IF(H9026="","",(S9026/S9026)&amp;":"&amp;ROUND(AI9026/S9026,2))</f>
        <v/>
      </c>
      <c r="S9026" s="144" t="str">
        <f t="shared" si="1685"/>
        <v/>
      </c>
      <c r="T9026" s="145" t="str">
        <f t="shared" si="1686"/>
        <v/>
      </c>
      <c r="U9026" s="118"/>
      <c r="V9026" s="145" t="str">
        <f t="shared" si="1687"/>
        <v/>
      </c>
      <c r="W9026" s="144" t="str">
        <f t="shared" si="1688"/>
        <v/>
      </c>
      <c r="X9026" s="146" t="str">
        <f>IF(C9026="","",IF(OR(C9026="Trade",C9026="Multi Position"),(X9025+V9026),IF(C9026="Deposit",(X9025+AE9026),IF(C9026="Withdrawal",(X9025-AE9026)))))</f>
        <v/>
      </c>
      <c r="Y9026" s="145" t="str">
        <f t="shared" si="1689"/>
        <v/>
      </c>
      <c r="Z9026" s="118"/>
      <c r="AA9026" s="118"/>
      <c r="AB9026" s="118"/>
      <c r="AC9026" s="118"/>
      <c r="AD9026" s="118"/>
      <c r="AE9026" s="139"/>
      <c r="AF9026" s="118"/>
      <c r="AG9026" s="118"/>
      <c r="AH9026" s="147" t="str">
        <f t="shared" si="1690"/>
        <v/>
      </c>
      <c r="AI9026" s="147" t="str">
        <f t="shared" si="1691"/>
        <v/>
      </c>
      <c r="AJ9026" s="148" t="str">
        <f t="shared" si="1680"/>
        <v/>
      </c>
      <c r="AK9026" s="148" t="str">
        <f t="shared" si="1681"/>
        <v/>
      </c>
      <c r="AL9026" s="147" t="str">
        <f t="shared" si="1682"/>
        <v/>
      </c>
      <c r="AM9026" s="147" t="str">
        <f t="shared" si="1683"/>
        <v/>
      </c>
      <c r="AN9026" s="147" t="str">
        <f t="shared" si="1684"/>
        <v/>
      </c>
      <c r="AO9026" s="118"/>
    </row>
    <row r="9027" spans="1:41">
      <c r="A9027" s="118"/>
      <c r="B9027" s="118"/>
      <c r="C9027" s="118"/>
      <c r="D9027" s="118"/>
      <c r="E9027" s="118"/>
      <c r="F9027" s="118"/>
      <c r="G9027" s="118"/>
      <c r="H9027" s="118"/>
      <c r="I9027" s="118"/>
      <c r="J9027" s="118"/>
      <c r="K9027" s="118"/>
      <c r="L9027" s="118"/>
      <c r="M9027" s="118"/>
      <c r="N9027" s="118"/>
      <c r="O9027" s="143" t="str">
        <f>IF(H9027="","",(S9027/S9027)&amp;":"&amp;ROUND(AH9027/S9027,2))</f>
        <v/>
      </c>
      <c r="P9027" s="118"/>
      <c r="Q9027" s="118"/>
      <c r="R9027" s="143" t="str">
        <f>IF(H9027="","",(S9027/S9027)&amp;":"&amp;ROUND(AI9027/S9027,2))</f>
        <v/>
      </c>
      <c r="S9027" s="144" t="str">
        <f t="shared" si="1685"/>
        <v/>
      </c>
      <c r="T9027" s="145" t="str">
        <f t="shared" si="1686"/>
        <v/>
      </c>
      <c r="U9027" s="118"/>
      <c r="V9027" s="145" t="str">
        <f t="shared" si="1687"/>
        <v/>
      </c>
      <c r="W9027" s="144" t="str">
        <f t="shared" si="1688"/>
        <v/>
      </c>
      <c r="X9027" s="146" t="str">
        <f>IF(C9027="","",IF(OR(C9027="Trade",C9027="Multi Position"),(X9026+V9027),IF(C9027="Deposit",(X9026+AE9027),IF(C9027="Withdrawal",(X9026-AE9027)))))</f>
        <v/>
      </c>
      <c r="Y9027" s="145" t="str">
        <f t="shared" si="1689"/>
        <v/>
      </c>
      <c r="Z9027" s="118"/>
      <c r="AA9027" s="118"/>
      <c r="AB9027" s="118"/>
      <c r="AC9027" s="118"/>
      <c r="AD9027" s="118"/>
      <c r="AE9027" s="139"/>
      <c r="AF9027" s="118"/>
      <c r="AG9027" s="118"/>
      <c r="AH9027" s="147" t="str">
        <f t="shared" si="1690"/>
        <v/>
      </c>
      <c r="AI9027" s="147" t="str">
        <f t="shared" si="1691"/>
        <v/>
      </c>
      <c r="AJ9027" s="148" t="str">
        <f t="shared" si="1680"/>
        <v/>
      </c>
      <c r="AK9027" s="148" t="str">
        <f t="shared" si="1681"/>
        <v/>
      </c>
      <c r="AL9027" s="147" t="str">
        <f t="shared" si="1682"/>
        <v/>
      </c>
      <c r="AM9027" s="147" t="str">
        <f t="shared" si="1683"/>
        <v/>
      </c>
      <c r="AN9027" s="147" t="str">
        <f t="shared" si="1684"/>
        <v/>
      </c>
      <c r="AO9027" s="118"/>
    </row>
    <row r="9028" spans="1:41">
      <c r="A9028" s="118"/>
      <c r="B9028" s="118"/>
      <c r="C9028" s="118"/>
      <c r="D9028" s="118"/>
      <c r="E9028" s="118"/>
      <c r="F9028" s="118"/>
      <c r="G9028" s="118"/>
      <c r="H9028" s="118"/>
      <c r="I9028" s="118"/>
      <c r="J9028" s="118"/>
      <c r="K9028" s="118"/>
      <c r="L9028" s="118"/>
      <c r="M9028" s="118"/>
      <c r="N9028" s="118"/>
      <c r="O9028" s="143" t="str">
        <f>IF(H9028="","",(S9028/S9028)&amp;":"&amp;ROUND(AH9028/S9028,2))</f>
        <v/>
      </c>
      <c r="P9028" s="118"/>
      <c r="Q9028" s="118"/>
      <c r="R9028" s="143" t="str">
        <f>IF(H9028="","",(S9028/S9028)&amp;":"&amp;ROUND(AI9028/S9028,2))</f>
        <v/>
      </c>
      <c r="S9028" s="144" t="str">
        <f t="shared" si="1685"/>
        <v/>
      </c>
      <c r="T9028" s="145" t="str">
        <f t="shared" si="1686"/>
        <v/>
      </c>
      <c r="U9028" s="118"/>
      <c r="V9028" s="145" t="str">
        <f t="shared" si="1687"/>
        <v/>
      </c>
      <c r="W9028" s="144" t="str">
        <f t="shared" si="1688"/>
        <v/>
      </c>
      <c r="X9028" s="146" t="str">
        <f>IF(C9028="","",IF(OR(C9028="Trade",C9028="Multi Position"),(X9027+V9028),IF(C9028="Deposit",(X9027+AE9028),IF(C9028="Withdrawal",(X9027-AE9028)))))</f>
        <v/>
      </c>
      <c r="Y9028" s="145" t="str">
        <f t="shared" si="1689"/>
        <v/>
      </c>
      <c r="Z9028" s="118"/>
      <c r="AA9028" s="118"/>
      <c r="AB9028" s="118"/>
      <c r="AC9028" s="118"/>
      <c r="AD9028" s="118"/>
      <c r="AE9028" s="139"/>
      <c r="AF9028" s="118"/>
      <c r="AG9028" s="118"/>
      <c r="AH9028" s="147" t="str">
        <f t="shared" si="1690"/>
        <v/>
      </c>
      <c r="AI9028" s="147" t="str">
        <f t="shared" si="1691"/>
        <v/>
      </c>
      <c r="AJ9028" s="148" t="str">
        <f t="shared" si="1680"/>
        <v/>
      </c>
      <c r="AK9028" s="148" t="str">
        <f t="shared" si="1681"/>
        <v/>
      </c>
      <c r="AL9028" s="147" t="str">
        <f t="shared" si="1682"/>
        <v/>
      </c>
      <c r="AM9028" s="147" t="str">
        <f t="shared" si="1683"/>
        <v/>
      </c>
      <c r="AN9028" s="147" t="str">
        <f t="shared" si="1684"/>
        <v/>
      </c>
      <c r="AO9028" s="118"/>
    </row>
    <row r="9029" spans="1:41">
      <c r="A9029" s="118"/>
      <c r="B9029" s="118"/>
      <c r="C9029" s="118"/>
      <c r="D9029" s="118"/>
      <c r="E9029" s="118"/>
      <c r="F9029" s="118"/>
      <c r="G9029" s="118"/>
      <c r="H9029" s="118"/>
      <c r="I9029" s="118"/>
      <c r="J9029" s="118"/>
      <c r="K9029" s="118"/>
      <c r="L9029" s="118"/>
      <c r="M9029" s="118"/>
      <c r="N9029" s="118"/>
      <c r="O9029" s="143" t="str">
        <f>IF(H9029="","",(S9029/S9029)&amp;":"&amp;ROUND(AH9029/S9029,2))</f>
        <v/>
      </c>
      <c r="P9029" s="118"/>
      <c r="Q9029" s="118"/>
      <c r="R9029" s="143" t="str">
        <f>IF(H9029="","",(S9029/S9029)&amp;":"&amp;ROUND(AI9029/S9029,2))</f>
        <v/>
      </c>
      <c r="S9029" s="144" t="str">
        <f t="shared" si="1685"/>
        <v/>
      </c>
      <c r="T9029" s="145" t="str">
        <f t="shared" si="1686"/>
        <v/>
      </c>
      <c r="U9029" s="118"/>
      <c r="V9029" s="145" t="str">
        <f t="shared" si="1687"/>
        <v/>
      </c>
      <c r="W9029" s="144" t="str">
        <f t="shared" si="1688"/>
        <v/>
      </c>
      <c r="X9029" s="146" t="str">
        <f>IF(C9029="","",IF(OR(C9029="Trade",C9029="Multi Position"),(X9028+V9029),IF(C9029="Deposit",(X9028+AE9029),IF(C9029="Withdrawal",(X9028-AE9029)))))</f>
        <v/>
      </c>
      <c r="Y9029" s="145" t="str">
        <f t="shared" si="1689"/>
        <v/>
      </c>
      <c r="Z9029" s="118"/>
      <c r="AA9029" s="118"/>
      <c r="AB9029" s="118"/>
      <c r="AC9029" s="118"/>
      <c r="AD9029" s="118"/>
      <c r="AE9029" s="139"/>
      <c r="AF9029" s="118"/>
      <c r="AG9029" s="118"/>
      <c r="AH9029" s="147" t="str">
        <f t="shared" si="1690"/>
        <v/>
      </c>
      <c r="AI9029" s="147" t="str">
        <f t="shared" si="1691"/>
        <v/>
      </c>
      <c r="AJ9029" s="148" t="str">
        <f t="shared" si="1680"/>
        <v/>
      </c>
      <c r="AK9029" s="148" t="str">
        <f t="shared" si="1681"/>
        <v/>
      </c>
      <c r="AL9029" s="147" t="str">
        <f t="shared" si="1682"/>
        <v/>
      </c>
      <c r="AM9029" s="147" t="str">
        <f t="shared" si="1683"/>
        <v/>
      </c>
      <c r="AN9029" s="147" t="str">
        <f t="shared" si="1684"/>
        <v/>
      </c>
      <c r="AO9029" s="118"/>
    </row>
    <row r="9030" spans="1:41">
      <c r="A9030" s="118"/>
      <c r="B9030" s="118"/>
      <c r="C9030" s="118"/>
      <c r="D9030" s="118"/>
      <c r="E9030" s="118"/>
      <c r="F9030" s="118"/>
      <c r="G9030" s="118"/>
      <c r="H9030" s="118"/>
      <c r="I9030" s="118"/>
      <c r="J9030" s="118"/>
      <c r="K9030" s="118"/>
      <c r="L9030" s="118"/>
      <c r="M9030" s="118"/>
      <c r="N9030" s="118"/>
      <c r="O9030" s="143" t="str">
        <f>IF(H9030="","",(S9030/S9030)&amp;":"&amp;ROUND(AH9030/S9030,2))</f>
        <v/>
      </c>
      <c r="P9030" s="118"/>
      <c r="Q9030" s="118"/>
      <c r="R9030" s="143" t="str">
        <f>IF(H9030="","",(S9030/S9030)&amp;":"&amp;ROUND(AI9030/S9030,2))</f>
        <v/>
      </c>
      <c r="S9030" s="144" t="str">
        <f t="shared" si="1685"/>
        <v/>
      </c>
      <c r="T9030" s="145" t="str">
        <f t="shared" si="1686"/>
        <v/>
      </c>
      <c r="U9030" s="118"/>
      <c r="V9030" s="145" t="str">
        <f t="shared" si="1687"/>
        <v/>
      </c>
      <c r="W9030" s="144" t="str">
        <f t="shared" si="1688"/>
        <v/>
      </c>
      <c r="X9030" s="146" t="str">
        <f>IF(C9030="","",IF(OR(C9030="Trade",C9030="Multi Position"),(X9029+V9030),IF(C9030="Deposit",(X9029+AE9030),IF(C9030="Withdrawal",(X9029-AE9030)))))</f>
        <v/>
      </c>
      <c r="Y9030" s="145" t="str">
        <f t="shared" si="1689"/>
        <v/>
      </c>
      <c r="Z9030" s="118"/>
      <c r="AA9030" s="118"/>
      <c r="AB9030" s="118"/>
      <c r="AC9030" s="118"/>
      <c r="AD9030" s="118"/>
      <c r="AE9030" s="139"/>
      <c r="AF9030" s="118"/>
      <c r="AG9030" s="118"/>
      <c r="AH9030" s="147" t="str">
        <f t="shared" si="1690"/>
        <v/>
      </c>
      <c r="AI9030" s="147" t="str">
        <f t="shared" si="1691"/>
        <v/>
      </c>
      <c r="AJ9030" s="148" t="str">
        <f t="shared" si="1680"/>
        <v/>
      </c>
      <c r="AK9030" s="148" t="str">
        <f t="shared" si="1681"/>
        <v/>
      </c>
      <c r="AL9030" s="147" t="str">
        <f t="shared" si="1682"/>
        <v/>
      </c>
      <c r="AM9030" s="147" t="str">
        <f t="shared" si="1683"/>
        <v/>
      </c>
      <c r="AN9030" s="147" t="str">
        <f t="shared" si="1684"/>
        <v/>
      </c>
      <c r="AO9030" s="118"/>
    </row>
    <row r="9031" spans="1:41">
      <c r="A9031" s="118"/>
      <c r="B9031" s="118"/>
      <c r="C9031" s="118"/>
      <c r="D9031" s="118"/>
      <c r="E9031" s="118"/>
      <c r="F9031" s="118"/>
      <c r="G9031" s="118"/>
      <c r="H9031" s="118"/>
      <c r="I9031" s="118"/>
      <c r="J9031" s="118"/>
      <c r="K9031" s="118"/>
      <c r="L9031" s="118"/>
      <c r="M9031" s="118"/>
      <c r="N9031" s="118"/>
      <c r="O9031" s="143" t="str">
        <f>IF(H9031="","",(S9031/S9031)&amp;":"&amp;ROUND(AH9031/S9031,2))</f>
        <v/>
      </c>
      <c r="P9031" s="118"/>
      <c r="Q9031" s="118"/>
      <c r="R9031" s="143" t="str">
        <f>IF(H9031="","",(S9031/S9031)&amp;":"&amp;ROUND(AI9031/S9031,2))</f>
        <v/>
      </c>
      <c r="S9031" s="144" t="str">
        <f t="shared" si="1685"/>
        <v/>
      </c>
      <c r="T9031" s="145" t="str">
        <f t="shared" si="1686"/>
        <v/>
      </c>
      <c r="U9031" s="118"/>
      <c r="V9031" s="145" t="str">
        <f t="shared" si="1687"/>
        <v/>
      </c>
      <c r="W9031" s="144" t="str">
        <f t="shared" si="1688"/>
        <v/>
      </c>
      <c r="X9031" s="146" t="str">
        <f>IF(C9031="","",IF(OR(C9031="Trade",C9031="Multi Position"),(X9030+V9031),IF(C9031="Deposit",(X9030+AE9031),IF(C9031="Withdrawal",(X9030-AE9031)))))</f>
        <v/>
      </c>
      <c r="Y9031" s="145" t="str">
        <f t="shared" si="1689"/>
        <v/>
      </c>
      <c r="Z9031" s="118"/>
      <c r="AA9031" s="118"/>
      <c r="AB9031" s="118"/>
      <c r="AC9031" s="118"/>
      <c r="AD9031" s="118"/>
      <c r="AE9031" s="139"/>
      <c r="AF9031" s="118"/>
      <c r="AG9031" s="118"/>
      <c r="AH9031" s="147" t="str">
        <f t="shared" si="1690"/>
        <v/>
      </c>
      <c r="AI9031" s="147" t="str">
        <f t="shared" si="1691"/>
        <v/>
      </c>
      <c r="AJ9031" s="148" t="str">
        <f t="shared" si="1680"/>
        <v/>
      </c>
      <c r="AK9031" s="148" t="str">
        <f t="shared" si="1681"/>
        <v/>
      </c>
      <c r="AL9031" s="147" t="str">
        <f t="shared" si="1682"/>
        <v/>
      </c>
      <c r="AM9031" s="147" t="str">
        <f t="shared" si="1683"/>
        <v/>
      </c>
      <c r="AN9031" s="147" t="str">
        <f t="shared" si="1684"/>
        <v/>
      </c>
      <c r="AO9031" s="118"/>
    </row>
    <row r="9032" spans="1:41">
      <c r="A9032" s="118"/>
      <c r="B9032" s="118"/>
      <c r="C9032" s="118"/>
      <c r="D9032" s="118"/>
      <c r="E9032" s="118"/>
      <c r="F9032" s="118"/>
      <c r="G9032" s="118"/>
      <c r="H9032" s="118"/>
      <c r="I9032" s="118"/>
      <c r="J9032" s="118"/>
      <c r="K9032" s="118"/>
      <c r="L9032" s="118"/>
      <c r="M9032" s="118"/>
      <c r="N9032" s="118"/>
      <c r="O9032" s="143" t="str">
        <f>IF(H9032="","",(S9032/S9032)&amp;":"&amp;ROUND(AH9032/S9032,2))</f>
        <v/>
      </c>
      <c r="P9032" s="118"/>
      <c r="Q9032" s="118"/>
      <c r="R9032" s="143" t="str">
        <f>IF(H9032="","",(S9032/S9032)&amp;":"&amp;ROUND(AI9032/S9032,2))</f>
        <v/>
      </c>
      <c r="S9032" s="144" t="str">
        <f t="shared" si="1685"/>
        <v/>
      </c>
      <c r="T9032" s="145" t="str">
        <f t="shared" si="1686"/>
        <v/>
      </c>
      <c r="U9032" s="118"/>
      <c r="V9032" s="145" t="str">
        <f t="shared" si="1687"/>
        <v/>
      </c>
      <c r="W9032" s="144" t="str">
        <f t="shared" si="1688"/>
        <v/>
      </c>
      <c r="X9032" s="146" t="str">
        <f>IF(C9032="","",IF(OR(C9032="Trade",C9032="Multi Position"),(X9031+V9032),IF(C9032="Deposit",(X9031+AE9032),IF(C9032="Withdrawal",(X9031-AE9032)))))</f>
        <v/>
      </c>
      <c r="Y9032" s="145" t="str">
        <f t="shared" si="1689"/>
        <v/>
      </c>
      <c r="Z9032" s="118"/>
      <c r="AA9032" s="118"/>
      <c r="AB9032" s="118"/>
      <c r="AC9032" s="118"/>
      <c r="AD9032" s="118"/>
      <c r="AE9032" s="139"/>
      <c r="AF9032" s="118"/>
      <c r="AG9032" s="118"/>
      <c r="AH9032" s="147" t="str">
        <f t="shared" si="1690"/>
        <v/>
      </c>
      <c r="AI9032" s="147" t="str">
        <f t="shared" si="1691"/>
        <v/>
      </c>
      <c r="AJ9032" s="148" t="str">
        <f t="shared" si="1680"/>
        <v/>
      </c>
      <c r="AK9032" s="148" t="str">
        <f t="shared" si="1681"/>
        <v/>
      </c>
      <c r="AL9032" s="147" t="str">
        <f t="shared" si="1682"/>
        <v/>
      </c>
      <c r="AM9032" s="147" t="str">
        <f t="shared" si="1683"/>
        <v/>
      </c>
      <c r="AN9032" s="147" t="str">
        <f t="shared" si="1684"/>
        <v/>
      </c>
      <c r="AO9032" s="118"/>
    </row>
    <row r="9033" spans="1:41">
      <c r="A9033" s="118"/>
      <c r="B9033" s="118"/>
      <c r="C9033" s="118"/>
      <c r="D9033" s="118"/>
      <c r="E9033" s="118"/>
      <c r="F9033" s="118"/>
      <c r="G9033" s="118"/>
      <c r="H9033" s="118"/>
      <c r="I9033" s="118"/>
      <c r="J9033" s="118"/>
      <c r="K9033" s="118"/>
      <c r="L9033" s="118"/>
      <c r="M9033" s="118"/>
      <c r="N9033" s="118"/>
      <c r="O9033" s="143" t="str">
        <f>IF(H9033="","",(S9033/S9033)&amp;":"&amp;ROUND(AH9033/S9033,2))</f>
        <v/>
      </c>
      <c r="P9033" s="118"/>
      <c r="Q9033" s="118"/>
      <c r="R9033" s="143" t="str">
        <f>IF(H9033="","",(S9033/S9033)&amp;":"&amp;ROUND(AI9033/S9033,2))</f>
        <v/>
      </c>
      <c r="S9033" s="144" t="str">
        <f t="shared" si="1685"/>
        <v/>
      </c>
      <c r="T9033" s="145" t="str">
        <f t="shared" si="1686"/>
        <v/>
      </c>
      <c r="U9033" s="118"/>
      <c r="V9033" s="145" t="str">
        <f t="shared" si="1687"/>
        <v/>
      </c>
      <c r="W9033" s="144" t="str">
        <f t="shared" si="1688"/>
        <v/>
      </c>
      <c r="X9033" s="146" t="str">
        <f>IF(C9033="","",IF(OR(C9033="Trade",C9033="Multi Position"),(X9032+V9033),IF(C9033="Deposit",(X9032+AE9033),IF(C9033="Withdrawal",(X9032-AE9033)))))</f>
        <v/>
      </c>
      <c r="Y9033" s="145" t="str">
        <f t="shared" si="1689"/>
        <v/>
      </c>
      <c r="Z9033" s="118"/>
      <c r="AA9033" s="118"/>
      <c r="AB9033" s="118"/>
      <c r="AC9033" s="118"/>
      <c r="AD9033" s="118"/>
      <c r="AE9033" s="139"/>
      <c r="AF9033" s="118"/>
      <c r="AG9033" s="118"/>
      <c r="AH9033" s="147" t="str">
        <f t="shared" si="1690"/>
        <v/>
      </c>
      <c r="AI9033" s="147" t="str">
        <f t="shared" si="1691"/>
        <v/>
      </c>
      <c r="AJ9033" s="148" t="str">
        <f t="shared" si="1680"/>
        <v/>
      </c>
      <c r="AK9033" s="148" t="str">
        <f t="shared" si="1681"/>
        <v/>
      </c>
      <c r="AL9033" s="147" t="str">
        <f t="shared" si="1682"/>
        <v/>
      </c>
      <c r="AM9033" s="147" t="str">
        <f t="shared" si="1683"/>
        <v/>
      </c>
      <c r="AN9033" s="147" t="str">
        <f t="shared" si="1684"/>
        <v/>
      </c>
      <c r="AO9033" s="118"/>
    </row>
    <row r="9034" spans="1:41">
      <c r="A9034" s="118"/>
      <c r="B9034" s="118"/>
      <c r="C9034" s="118"/>
      <c r="D9034" s="118"/>
      <c r="E9034" s="118"/>
      <c r="F9034" s="118"/>
      <c r="G9034" s="118"/>
      <c r="H9034" s="118"/>
      <c r="I9034" s="118"/>
      <c r="J9034" s="118"/>
      <c r="K9034" s="118"/>
      <c r="L9034" s="118"/>
      <c r="M9034" s="118"/>
      <c r="N9034" s="118"/>
      <c r="O9034" s="143" t="str">
        <f>IF(H9034="","",(S9034/S9034)&amp;":"&amp;ROUND(AH9034/S9034,2))</f>
        <v/>
      </c>
      <c r="P9034" s="118"/>
      <c r="Q9034" s="118"/>
      <c r="R9034" s="143" t="str">
        <f>IF(H9034="","",(S9034/S9034)&amp;":"&amp;ROUND(AI9034/S9034,2))</f>
        <v/>
      </c>
      <c r="S9034" s="144" t="str">
        <f t="shared" si="1685"/>
        <v/>
      </c>
      <c r="T9034" s="145" t="str">
        <f t="shared" si="1686"/>
        <v/>
      </c>
      <c r="U9034" s="118"/>
      <c r="V9034" s="145" t="str">
        <f t="shared" si="1687"/>
        <v/>
      </c>
      <c r="W9034" s="144" t="str">
        <f t="shared" si="1688"/>
        <v/>
      </c>
      <c r="X9034" s="146" t="str">
        <f>IF(C9034="","",IF(OR(C9034="Trade",C9034="Multi Position"),(X9033+V9034),IF(C9034="Deposit",(X9033+AE9034),IF(C9034="Withdrawal",(X9033-AE9034)))))</f>
        <v/>
      </c>
      <c r="Y9034" s="145" t="str">
        <f t="shared" si="1689"/>
        <v/>
      </c>
      <c r="Z9034" s="118"/>
      <c r="AA9034" s="118"/>
      <c r="AB9034" s="118"/>
      <c r="AC9034" s="118"/>
      <c r="AD9034" s="118"/>
      <c r="AE9034" s="139"/>
      <c r="AF9034" s="118"/>
      <c r="AG9034" s="118"/>
      <c r="AH9034" s="147" t="str">
        <f t="shared" si="1690"/>
        <v/>
      </c>
      <c r="AI9034" s="147" t="str">
        <f t="shared" si="1691"/>
        <v/>
      </c>
      <c r="AJ9034" s="148" t="str">
        <f t="shared" ref="AJ9034:AJ9097" si="1692">IF(V9034&lt;0,V9034/-X9034,S9034)</f>
        <v/>
      </c>
      <c r="AK9034" s="148" t="str">
        <f t="shared" ref="AK9034:AK9097" si="1693">IF(V9034="","",IF(H9034="LONG",IF(V9034&gt;0,V9034/X9034,((L9034*(P9034-K9034))/X9034)),IF(V9034&gt;0,V9034/X9034,((L9034*(K9034-P9034))/X9034))))</f>
        <v/>
      </c>
      <c r="AL9034" s="147" t="str">
        <f t="shared" ref="AL9034:AL9097" si="1694">IF(B9034="","",MONTH(B9034))</f>
        <v/>
      </c>
      <c r="AM9034" s="147" t="str">
        <f t="shared" ref="AM9034:AM9097" si="1695">IF(B9034="","",YEAR(B9034))</f>
        <v/>
      </c>
      <c r="AN9034" s="147" t="str">
        <f t="shared" ref="AN9034:AN9097" si="1696">IF(B9034="","",DAY(B9034))</f>
        <v/>
      </c>
      <c r="AO9034" s="118"/>
    </row>
    <row r="9035" spans="1:41">
      <c r="A9035" s="118"/>
      <c r="B9035" s="118"/>
      <c r="C9035" s="118"/>
      <c r="D9035" s="118"/>
      <c r="E9035" s="118"/>
      <c r="F9035" s="118"/>
      <c r="G9035" s="118"/>
      <c r="H9035" s="118"/>
      <c r="I9035" s="118"/>
      <c r="J9035" s="118"/>
      <c r="K9035" s="118"/>
      <c r="L9035" s="118"/>
      <c r="M9035" s="118"/>
      <c r="N9035" s="118"/>
      <c r="O9035" s="143" t="str">
        <f>IF(H9035="","",(S9035/S9035)&amp;":"&amp;ROUND(AH9035/S9035,2))</f>
        <v/>
      </c>
      <c r="P9035" s="118"/>
      <c r="Q9035" s="118"/>
      <c r="R9035" s="143" t="str">
        <f>IF(H9035="","",(S9035/S9035)&amp;":"&amp;ROUND(AI9035/S9035,2))</f>
        <v/>
      </c>
      <c r="S9035" s="144" t="str">
        <f t="shared" ref="S9035:S9098" si="1697">IF(N9035="","",IF(H9035="LONG",(((K9035-M9035)*L9035)/X9034),(((M9035-K9035)*L9035)/X9034)))</f>
        <v/>
      </c>
      <c r="T9035" s="145" t="str">
        <f t="shared" ref="T9035:T9098" si="1698">IF(K9035="","",IF(H9035="LONG",(P9035*L9035)-(K9035*L9035),(K9035*L9035)-(P9035*L9035)))</f>
        <v/>
      </c>
      <c r="U9035" s="118"/>
      <c r="V9035" s="145" t="str">
        <f t="shared" ref="V9035:V9098" si="1699">IF(K9035="","",IF(T9035&lt;0,(T9035)-+U9035,(T9035)-U9035))</f>
        <v/>
      </c>
      <c r="W9035" s="144" t="str">
        <f t="shared" ref="W9035:W9098" si="1700">IF(P9035="","",SUM(V9035/X9034))</f>
        <v/>
      </c>
      <c r="X9035" s="146" t="str">
        <f>IF(C9035="","",IF(OR(C9035="Trade",C9035="Multi Position"),(X9034+V9035),IF(C9035="Deposit",(X9034+AE9035),IF(C9035="Withdrawal",(X9034-AE9035)))))</f>
        <v/>
      </c>
      <c r="Y9035" s="145" t="str">
        <f t="shared" ref="Y9035:Y9098" si="1701">IF(Q9035="","",INT(Q9035-B9035)&amp;" Days "&amp;TEXT(Q9035-B9035,"H"" Hrs ""m"" mins """))</f>
        <v/>
      </c>
      <c r="Z9035" s="118"/>
      <c r="AA9035" s="118"/>
      <c r="AB9035" s="118"/>
      <c r="AC9035" s="118"/>
      <c r="AD9035" s="118"/>
      <c r="AE9035" s="139"/>
      <c r="AF9035" s="118"/>
      <c r="AG9035" s="118"/>
      <c r="AH9035" s="147" t="str">
        <f t="shared" ref="AH9035:AH9098" si="1702">IF(K9035="","", IF(H9035="LONG", (((N9035-K9035)*L9035)/X9034), (((K9035-N9035)*L9035)/X9034)))</f>
        <v/>
      </c>
      <c r="AI9035" s="147" t="str">
        <f t="shared" ref="AI9035:AI9098" si="1703">IF(K9035="","", IF(H9035="LONG", (((P9035-K9035)*L9035)/X9034), (((K9035-P9035)*L9035)/X9034)))</f>
        <v/>
      </c>
      <c r="AJ9035" s="148" t="str">
        <f t="shared" si="1692"/>
        <v/>
      </c>
      <c r="AK9035" s="148" t="str">
        <f t="shared" si="1693"/>
        <v/>
      </c>
      <c r="AL9035" s="147" t="str">
        <f t="shared" si="1694"/>
        <v/>
      </c>
      <c r="AM9035" s="147" t="str">
        <f t="shared" si="1695"/>
        <v/>
      </c>
      <c r="AN9035" s="147" t="str">
        <f t="shared" si="1696"/>
        <v/>
      </c>
      <c r="AO9035" s="118"/>
    </row>
    <row r="9036" spans="1:41">
      <c r="A9036" s="118"/>
      <c r="B9036" s="118"/>
      <c r="C9036" s="118"/>
      <c r="D9036" s="118"/>
      <c r="E9036" s="118"/>
      <c r="F9036" s="118"/>
      <c r="G9036" s="118"/>
      <c r="H9036" s="118"/>
      <c r="I9036" s="118"/>
      <c r="J9036" s="118"/>
      <c r="K9036" s="118"/>
      <c r="L9036" s="118"/>
      <c r="M9036" s="118"/>
      <c r="N9036" s="118"/>
      <c r="O9036" s="143" t="str">
        <f>IF(H9036="","",(S9036/S9036)&amp;":"&amp;ROUND(AH9036/S9036,2))</f>
        <v/>
      </c>
      <c r="P9036" s="118"/>
      <c r="Q9036" s="118"/>
      <c r="R9036" s="143" t="str">
        <f>IF(H9036="","",(S9036/S9036)&amp;":"&amp;ROUND(AI9036/S9036,2))</f>
        <v/>
      </c>
      <c r="S9036" s="144" t="str">
        <f t="shared" si="1697"/>
        <v/>
      </c>
      <c r="T9036" s="145" t="str">
        <f t="shared" si="1698"/>
        <v/>
      </c>
      <c r="U9036" s="118"/>
      <c r="V9036" s="145" t="str">
        <f t="shared" si="1699"/>
        <v/>
      </c>
      <c r="W9036" s="144" t="str">
        <f t="shared" si="1700"/>
        <v/>
      </c>
      <c r="X9036" s="146" t="str">
        <f>IF(C9036="","",IF(OR(C9036="Trade",C9036="Multi Position"),(X9035+V9036),IF(C9036="Deposit",(X9035+AE9036),IF(C9036="Withdrawal",(X9035-AE9036)))))</f>
        <v/>
      </c>
      <c r="Y9036" s="145" t="str">
        <f t="shared" si="1701"/>
        <v/>
      </c>
      <c r="Z9036" s="118"/>
      <c r="AA9036" s="118"/>
      <c r="AB9036" s="118"/>
      <c r="AC9036" s="118"/>
      <c r="AD9036" s="118"/>
      <c r="AE9036" s="139"/>
      <c r="AF9036" s="118"/>
      <c r="AG9036" s="118"/>
      <c r="AH9036" s="147" t="str">
        <f t="shared" si="1702"/>
        <v/>
      </c>
      <c r="AI9036" s="147" t="str">
        <f t="shared" si="1703"/>
        <v/>
      </c>
      <c r="AJ9036" s="148" t="str">
        <f t="shared" si="1692"/>
        <v/>
      </c>
      <c r="AK9036" s="148" t="str">
        <f t="shared" si="1693"/>
        <v/>
      </c>
      <c r="AL9036" s="147" t="str">
        <f t="shared" si="1694"/>
        <v/>
      </c>
      <c r="AM9036" s="147" t="str">
        <f t="shared" si="1695"/>
        <v/>
      </c>
      <c r="AN9036" s="147" t="str">
        <f t="shared" si="1696"/>
        <v/>
      </c>
      <c r="AO9036" s="118"/>
    </row>
    <row r="9037" spans="1:41">
      <c r="A9037" s="118"/>
      <c r="B9037" s="118"/>
      <c r="C9037" s="118"/>
      <c r="D9037" s="118"/>
      <c r="E9037" s="118"/>
      <c r="F9037" s="118"/>
      <c r="G9037" s="118"/>
      <c r="H9037" s="118"/>
      <c r="I9037" s="118"/>
      <c r="J9037" s="118"/>
      <c r="K9037" s="118"/>
      <c r="L9037" s="118"/>
      <c r="M9037" s="118"/>
      <c r="N9037" s="118"/>
      <c r="O9037" s="143" t="str">
        <f>IF(H9037="","",(S9037/S9037)&amp;":"&amp;ROUND(AH9037/S9037,2))</f>
        <v/>
      </c>
      <c r="P9037" s="118"/>
      <c r="Q9037" s="118"/>
      <c r="R9037" s="143" t="str">
        <f>IF(H9037="","",(S9037/S9037)&amp;":"&amp;ROUND(AI9037/S9037,2))</f>
        <v/>
      </c>
      <c r="S9037" s="144" t="str">
        <f t="shared" si="1697"/>
        <v/>
      </c>
      <c r="T9037" s="145" t="str">
        <f t="shared" si="1698"/>
        <v/>
      </c>
      <c r="U9037" s="118"/>
      <c r="V9037" s="145" t="str">
        <f t="shared" si="1699"/>
        <v/>
      </c>
      <c r="W9037" s="144" t="str">
        <f t="shared" si="1700"/>
        <v/>
      </c>
      <c r="X9037" s="146" t="str">
        <f>IF(C9037="","",IF(OR(C9037="Trade",C9037="Multi Position"),(X9036+V9037),IF(C9037="Deposit",(X9036+AE9037),IF(C9037="Withdrawal",(X9036-AE9037)))))</f>
        <v/>
      </c>
      <c r="Y9037" s="145" t="str">
        <f t="shared" si="1701"/>
        <v/>
      </c>
      <c r="Z9037" s="118"/>
      <c r="AA9037" s="118"/>
      <c r="AB9037" s="118"/>
      <c r="AC9037" s="118"/>
      <c r="AD9037" s="118"/>
      <c r="AE9037" s="139"/>
      <c r="AF9037" s="118"/>
      <c r="AG9037" s="118"/>
      <c r="AH9037" s="147" t="str">
        <f t="shared" si="1702"/>
        <v/>
      </c>
      <c r="AI9037" s="147" t="str">
        <f t="shared" si="1703"/>
        <v/>
      </c>
      <c r="AJ9037" s="148" t="str">
        <f t="shared" si="1692"/>
        <v/>
      </c>
      <c r="AK9037" s="148" t="str">
        <f t="shared" si="1693"/>
        <v/>
      </c>
      <c r="AL9037" s="147" t="str">
        <f t="shared" si="1694"/>
        <v/>
      </c>
      <c r="AM9037" s="147" t="str">
        <f t="shared" si="1695"/>
        <v/>
      </c>
      <c r="AN9037" s="147" t="str">
        <f t="shared" si="1696"/>
        <v/>
      </c>
      <c r="AO9037" s="118"/>
    </row>
    <row r="9038" spans="1:41">
      <c r="A9038" s="118"/>
      <c r="B9038" s="118"/>
      <c r="C9038" s="118"/>
      <c r="D9038" s="118"/>
      <c r="E9038" s="118"/>
      <c r="F9038" s="118"/>
      <c r="G9038" s="118"/>
      <c r="H9038" s="118"/>
      <c r="I9038" s="118"/>
      <c r="J9038" s="118"/>
      <c r="K9038" s="118"/>
      <c r="L9038" s="118"/>
      <c r="M9038" s="118"/>
      <c r="N9038" s="118"/>
      <c r="O9038" s="143" t="str">
        <f>IF(H9038="","",(S9038/S9038)&amp;":"&amp;ROUND(AH9038/S9038,2))</f>
        <v/>
      </c>
      <c r="P9038" s="118"/>
      <c r="Q9038" s="118"/>
      <c r="R9038" s="143" t="str">
        <f>IF(H9038="","",(S9038/S9038)&amp;":"&amp;ROUND(AI9038/S9038,2))</f>
        <v/>
      </c>
      <c r="S9038" s="144" t="str">
        <f t="shared" si="1697"/>
        <v/>
      </c>
      <c r="T9038" s="145" t="str">
        <f t="shared" si="1698"/>
        <v/>
      </c>
      <c r="U9038" s="118"/>
      <c r="V9038" s="145" t="str">
        <f t="shared" si="1699"/>
        <v/>
      </c>
      <c r="W9038" s="144" t="str">
        <f t="shared" si="1700"/>
        <v/>
      </c>
      <c r="X9038" s="146" t="str">
        <f>IF(C9038="","",IF(OR(C9038="Trade",C9038="Multi Position"),(X9037+V9038),IF(C9038="Deposit",(X9037+AE9038),IF(C9038="Withdrawal",(X9037-AE9038)))))</f>
        <v/>
      </c>
      <c r="Y9038" s="145" t="str">
        <f t="shared" si="1701"/>
        <v/>
      </c>
      <c r="Z9038" s="118"/>
      <c r="AA9038" s="118"/>
      <c r="AB9038" s="118"/>
      <c r="AC9038" s="118"/>
      <c r="AD9038" s="118"/>
      <c r="AE9038" s="139"/>
      <c r="AF9038" s="118"/>
      <c r="AG9038" s="118"/>
      <c r="AH9038" s="147" t="str">
        <f t="shared" si="1702"/>
        <v/>
      </c>
      <c r="AI9038" s="147" t="str">
        <f t="shared" si="1703"/>
        <v/>
      </c>
      <c r="AJ9038" s="148" t="str">
        <f t="shared" si="1692"/>
        <v/>
      </c>
      <c r="AK9038" s="148" t="str">
        <f t="shared" si="1693"/>
        <v/>
      </c>
      <c r="AL9038" s="147" t="str">
        <f t="shared" si="1694"/>
        <v/>
      </c>
      <c r="AM9038" s="147" t="str">
        <f t="shared" si="1695"/>
        <v/>
      </c>
      <c r="AN9038" s="147" t="str">
        <f t="shared" si="1696"/>
        <v/>
      </c>
      <c r="AO9038" s="118"/>
    </row>
    <row r="9039" spans="1:41">
      <c r="A9039" s="118"/>
      <c r="B9039" s="118"/>
      <c r="C9039" s="118"/>
      <c r="D9039" s="118"/>
      <c r="E9039" s="118"/>
      <c r="F9039" s="118"/>
      <c r="G9039" s="118"/>
      <c r="H9039" s="118"/>
      <c r="I9039" s="118"/>
      <c r="J9039" s="118"/>
      <c r="K9039" s="118"/>
      <c r="L9039" s="118"/>
      <c r="M9039" s="118"/>
      <c r="N9039" s="118"/>
      <c r="O9039" s="143" t="str">
        <f>IF(H9039="","",(S9039/S9039)&amp;":"&amp;ROUND(AH9039/S9039,2))</f>
        <v/>
      </c>
      <c r="P9039" s="118"/>
      <c r="Q9039" s="118"/>
      <c r="R9039" s="143" t="str">
        <f>IF(H9039="","",(S9039/S9039)&amp;":"&amp;ROUND(AI9039/S9039,2))</f>
        <v/>
      </c>
      <c r="S9039" s="144" t="str">
        <f t="shared" si="1697"/>
        <v/>
      </c>
      <c r="T9039" s="145" t="str">
        <f t="shared" si="1698"/>
        <v/>
      </c>
      <c r="U9039" s="118"/>
      <c r="V9039" s="145" t="str">
        <f t="shared" si="1699"/>
        <v/>
      </c>
      <c r="W9039" s="144" t="str">
        <f t="shared" si="1700"/>
        <v/>
      </c>
      <c r="X9039" s="146" t="str">
        <f>IF(C9039="","",IF(OR(C9039="Trade",C9039="Multi Position"),(X9038+V9039),IF(C9039="Deposit",(X9038+AE9039),IF(C9039="Withdrawal",(X9038-AE9039)))))</f>
        <v/>
      </c>
      <c r="Y9039" s="145" t="str">
        <f t="shared" si="1701"/>
        <v/>
      </c>
      <c r="Z9039" s="118"/>
      <c r="AA9039" s="118"/>
      <c r="AB9039" s="118"/>
      <c r="AC9039" s="118"/>
      <c r="AD9039" s="118"/>
      <c r="AE9039" s="139"/>
      <c r="AF9039" s="118"/>
      <c r="AG9039" s="118"/>
      <c r="AH9039" s="147" t="str">
        <f t="shared" si="1702"/>
        <v/>
      </c>
      <c r="AI9039" s="147" t="str">
        <f t="shared" si="1703"/>
        <v/>
      </c>
      <c r="AJ9039" s="148" t="str">
        <f t="shared" si="1692"/>
        <v/>
      </c>
      <c r="AK9039" s="148" t="str">
        <f t="shared" si="1693"/>
        <v/>
      </c>
      <c r="AL9039" s="147" t="str">
        <f t="shared" si="1694"/>
        <v/>
      </c>
      <c r="AM9039" s="147" t="str">
        <f t="shared" si="1695"/>
        <v/>
      </c>
      <c r="AN9039" s="147" t="str">
        <f t="shared" si="1696"/>
        <v/>
      </c>
      <c r="AO9039" s="118"/>
    </row>
    <row r="9040" spans="1:41">
      <c r="A9040" s="118"/>
      <c r="B9040" s="118"/>
      <c r="C9040" s="118"/>
      <c r="D9040" s="118"/>
      <c r="E9040" s="118"/>
      <c r="F9040" s="118"/>
      <c r="G9040" s="118"/>
      <c r="H9040" s="118"/>
      <c r="I9040" s="118"/>
      <c r="J9040" s="118"/>
      <c r="K9040" s="118"/>
      <c r="L9040" s="118"/>
      <c r="M9040" s="118"/>
      <c r="N9040" s="118"/>
      <c r="O9040" s="143" t="str">
        <f>IF(H9040="","",(S9040/S9040)&amp;":"&amp;ROUND(AH9040/S9040,2))</f>
        <v/>
      </c>
      <c r="P9040" s="118"/>
      <c r="Q9040" s="118"/>
      <c r="R9040" s="143" t="str">
        <f>IF(H9040="","",(S9040/S9040)&amp;":"&amp;ROUND(AI9040/S9040,2))</f>
        <v/>
      </c>
      <c r="S9040" s="144" t="str">
        <f t="shared" si="1697"/>
        <v/>
      </c>
      <c r="T9040" s="145" t="str">
        <f t="shared" si="1698"/>
        <v/>
      </c>
      <c r="U9040" s="118"/>
      <c r="V9040" s="145" t="str">
        <f t="shared" si="1699"/>
        <v/>
      </c>
      <c r="W9040" s="144" t="str">
        <f t="shared" si="1700"/>
        <v/>
      </c>
      <c r="X9040" s="146" t="str">
        <f>IF(C9040="","",IF(OR(C9040="Trade",C9040="Multi Position"),(X9039+V9040),IF(C9040="Deposit",(X9039+AE9040),IF(C9040="Withdrawal",(X9039-AE9040)))))</f>
        <v/>
      </c>
      <c r="Y9040" s="145" t="str">
        <f t="shared" si="1701"/>
        <v/>
      </c>
      <c r="Z9040" s="118"/>
      <c r="AA9040" s="118"/>
      <c r="AB9040" s="118"/>
      <c r="AC9040" s="118"/>
      <c r="AD9040" s="118"/>
      <c r="AE9040" s="139"/>
      <c r="AF9040" s="118"/>
      <c r="AG9040" s="118"/>
      <c r="AH9040" s="147" t="str">
        <f t="shared" si="1702"/>
        <v/>
      </c>
      <c r="AI9040" s="147" t="str">
        <f t="shared" si="1703"/>
        <v/>
      </c>
      <c r="AJ9040" s="148" t="str">
        <f t="shared" si="1692"/>
        <v/>
      </c>
      <c r="AK9040" s="148" t="str">
        <f t="shared" si="1693"/>
        <v/>
      </c>
      <c r="AL9040" s="147" t="str">
        <f t="shared" si="1694"/>
        <v/>
      </c>
      <c r="AM9040" s="147" t="str">
        <f t="shared" si="1695"/>
        <v/>
      </c>
      <c r="AN9040" s="147" t="str">
        <f t="shared" si="1696"/>
        <v/>
      </c>
      <c r="AO9040" s="118"/>
    </row>
    <row r="9041" spans="1:41">
      <c r="A9041" s="118"/>
      <c r="B9041" s="118"/>
      <c r="C9041" s="118"/>
      <c r="D9041" s="118"/>
      <c r="E9041" s="118"/>
      <c r="F9041" s="118"/>
      <c r="G9041" s="118"/>
      <c r="H9041" s="118"/>
      <c r="I9041" s="118"/>
      <c r="J9041" s="118"/>
      <c r="K9041" s="118"/>
      <c r="L9041" s="118"/>
      <c r="M9041" s="118"/>
      <c r="N9041" s="118"/>
      <c r="O9041" s="143" t="str">
        <f>IF(H9041="","",(S9041/S9041)&amp;":"&amp;ROUND(AH9041/S9041,2))</f>
        <v/>
      </c>
      <c r="P9041" s="118"/>
      <c r="Q9041" s="118"/>
      <c r="R9041" s="143" t="str">
        <f>IF(H9041="","",(S9041/S9041)&amp;":"&amp;ROUND(AI9041/S9041,2))</f>
        <v/>
      </c>
      <c r="S9041" s="144" t="str">
        <f t="shared" si="1697"/>
        <v/>
      </c>
      <c r="T9041" s="145" t="str">
        <f t="shared" si="1698"/>
        <v/>
      </c>
      <c r="U9041" s="118"/>
      <c r="V9041" s="145" t="str">
        <f t="shared" si="1699"/>
        <v/>
      </c>
      <c r="W9041" s="144" t="str">
        <f t="shared" si="1700"/>
        <v/>
      </c>
      <c r="X9041" s="146" t="str">
        <f>IF(C9041="","",IF(OR(C9041="Trade",C9041="Multi Position"),(X9040+V9041),IF(C9041="Deposit",(X9040+AE9041),IF(C9041="Withdrawal",(X9040-AE9041)))))</f>
        <v/>
      </c>
      <c r="Y9041" s="145" t="str">
        <f t="shared" si="1701"/>
        <v/>
      </c>
      <c r="Z9041" s="118"/>
      <c r="AA9041" s="118"/>
      <c r="AB9041" s="118"/>
      <c r="AC9041" s="118"/>
      <c r="AD9041" s="118"/>
      <c r="AE9041" s="139"/>
      <c r="AF9041" s="118"/>
      <c r="AG9041" s="118"/>
      <c r="AH9041" s="147" t="str">
        <f t="shared" si="1702"/>
        <v/>
      </c>
      <c r="AI9041" s="147" t="str">
        <f t="shared" si="1703"/>
        <v/>
      </c>
      <c r="AJ9041" s="148" t="str">
        <f t="shared" si="1692"/>
        <v/>
      </c>
      <c r="AK9041" s="148" t="str">
        <f t="shared" si="1693"/>
        <v/>
      </c>
      <c r="AL9041" s="147" t="str">
        <f t="shared" si="1694"/>
        <v/>
      </c>
      <c r="AM9041" s="147" t="str">
        <f t="shared" si="1695"/>
        <v/>
      </c>
      <c r="AN9041" s="147" t="str">
        <f t="shared" si="1696"/>
        <v/>
      </c>
      <c r="AO9041" s="118"/>
    </row>
    <row r="9042" spans="1:41">
      <c r="A9042" s="118"/>
      <c r="B9042" s="118"/>
      <c r="C9042" s="118"/>
      <c r="D9042" s="118"/>
      <c r="E9042" s="118"/>
      <c r="F9042" s="118"/>
      <c r="G9042" s="118"/>
      <c r="H9042" s="118"/>
      <c r="I9042" s="118"/>
      <c r="J9042" s="118"/>
      <c r="K9042" s="118"/>
      <c r="L9042" s="118"/>
      <c r="M9042" s="118"/>
      <c r="N9042" s="118"/>
      <c r="O9042" s="143" t="str">
        <f>IF(H9042="","",(S9042/S9042)&amp;":"&amp;ROUND(AH9042/S9042,2))</f>
        <v/>
      </c>
      <c r="P9042" s="118"/>
      <c r="Q9042" s="118"/>
      <c r="R9042" s="143" t="str">
        <f>IF(H9042="","",(S9042/S9042)&amp;":"&amp;ROUND(AI9042/S9042,2))</f>
        <v/>
      </c>
      <c r="S9042" s="144" t="str">
        <f t="shared" si="1697"/>
        <v/>
      </c>
      <c r="T9042" s="145" t="str">
        <f t="shared" si="1698"/>
        <v/>
      </c>
      <c r="U9042" s="118"/>
      <c r="V9042" s="145" t="str">
        <f t="shared" si="1699"/>
        <v/>
      </c>
      <c r="W9042" s="144" t="str">
        <f t="shared" si="1700"/>
        <v/>
      </c>
      <c r="X9042" s="146" t="str">
        <f>IF(C9042="","",IF(OR(C9042="Trade",C9042="Multi Position"),(X9041+V9042),IF(C9042="Deposit",(X9041+AE9042),IF(C9042="Withdrawal",(X9041-AE9042)))))</f>
        <v/>
      </c>
      <c r="Y9042" s="145" t="str">
        <f t="shared" si="1701"/>
        <v/>
      </c>
      <c r="Z9042" s="118"/>
      <c r="AA9042" s="118"/>
      <c r="AB9042" s="118"/>
      <c r="AC9042" s="118"/>
      <c r="AD9042" s="118"/>
      <c r="AE9042" s="139"/>
      <c r="AF9042" s="118"/>
      <c r="AG9042" s="118"/>
      <c r="AH9042" s="147" t="str">
        <f t="shared" si="1702"/>
        <v/>
      </c>
      <c r="AI9042" s="147" t="str">
        <f t="shared" si="1703"/>
        <v/>
      </c>
      <c r="AJ9042" s="148" t="str">
        <f t="shared" si="1692"/>
        <v/>
      </c>
      <c r="AK9042" s="148" t="str">
        <f t="shared" si="1693"/>
        <v/>
      </c>
      <c r="AL9042" s="147" t="str">
        <f t="shared" si="1694"/>
        <v/>
      </c>
      <c r="AM9042" s="147" t="str">
        <f t="shared" si="1695"/>
        <v/>
      </c>
      <c r="AN9042" s="147" t="str">
        <f t="shared" si="1696"/>
        <v/>
      </c>
      <c r="AO9042" s="118"/>
    </row>
    <row r="9043" spans="1:41">
      <c r="A9043" s="118"/>
      <c r="B9043" s="118"/>
      <c r="C9043" s="118"/>
      <c r="D9043" s="118"/>
      <c r="E9043" s="118"/>
      <c r="F9043" s="118"/>
      <c r="G9043" s="118"/>
      <c r="H9043" s="118"/>
      <c r="I9043" s="118"/>
      <c r="J9043" s="118"/>
      <c r="K9043" s="118"/>
      <c r="L9043" s="118"/>
      <c r="M9043" s="118"/>
      <c r="N9043" s="118"/>
      <c r="O9043" s="143" t="str">
        <f>IF(H9043="","",(S9043/S9043)&amp;":"&amp;ROUND(AH9043/S9043,2))</f>
        <v/>
      </c>
      <c r="P9043" s="118"/>
      <c r="Q9043" s="118"/>
      <c r="R9043" s="143" t="str">
        <f>IF(H9043="","",(S9043/S9043)&amp;":"&amp;ROUND(AI9043/S9043,2))</f>
        <v/>
      </c>
      <c r="S9043" s="144" t="str">
        <f t="shared" si="1697"/>
        <v/>
      </c>
      <c r="T9043" s="145" t="str">
        <f t="shared" si="1698"/>
        <v/>
      </c>
      <c r="U9043" s="118"/>
      <c r="V9043" s="145" t="str">
        <f t="shared" si="1699"/>
        <v/>
      </c>
      <c r="W9043" s="144" t="str">
        <f t="shared" si="1700"/>
        <v/>
      </c>
      <c r="X9043" s="146" t="str">
        <f>IF(C9043="","",IF(OR(C9043="Trade",C9043="Multi Position"),(X9042+V9043),IF(C9043="Deposit",(X9042+AE9043),IF(C9043="Withdrawal",(X9042-AE9043)))))</f>
        <v/>
      </c>
      <c r="Y9043" s="145" t="str">
        <f t="shared" si="1701"/>
        <v/>
      </c>
      <c r="Z9043" s="118"/>
      <c r="AA9043" s="118"/>
      <c r="AB9043" s="118"/>
      <c r="AC9043" s="118"/>
      <c r="AD9043" s="118"/>
      <c r="AE9043" s="139"/>
      <c r="AF9043" s="118"/>
      <c r="AG9043" s="118"/>
      <c r="AH9043" s="147" t="str">
        <f t="shared" si="1702"/>
        <v/>
      </c>
      <c r="AI9043" s="147" t="str">
        <f t="shared" si="1703"/>
        <v/>
      </c>
      <c r="AJ9043" s="148" t="str">
        <f t="shared" si="1692"/>
        <v/>
      </c>
      <c r="AK9043" s="148" t="str">
        <f t="shared" si="1693"/>
        <v/>
      </c>
      <c r="AL9043" s="147" t="str">
        <f t="shared" si="1694"/>
        <v/>
      </c>
      <c r="AM9043" s="147" t="str">
        <f t="shared" si="1695"/>
        <v/>
      </c>
      <c r="AN9043" s="147" t="str">
        <f t="shared" si="1696"/>
        <v/>
      </c>
      <c r="AO9043" s="118"/>
    </row>
    <row r="9044" spans="1:41">
      <c r="A9044" s="118"/>
      <c r="B9044" s="118"/>
      <c r="C9044" s="118"/>
      <c r="D9044" s="118"/>
      <c r="E9044" s="118"/>
      <c r="F9044" s="118"/>
      <c r="G9044" s="118"/>
      <c r="H9044" s="118"/>
      <c r="I9044" s="118"/>
      <c r="J9044" s="118"/>
      <c r="K9044" s="118"/>
      <c r="L9044" s="118"/>
      <c r="M9044" s="118"/>
      <c r="N9044" s="118"/>
      <c r="O9044" s="143" t="str">
        <f>IF(H9044="","",(S9044/S9044)&amp;":"&amp;ROUND(AH9044/S9044,2))</f>
        <v/>
      </c>
      <c r="P9044" s="118"/>
      <c r="Q9044" s="118"/>
      <c r="R9044" s="143" t="str">
        <f>IF(H9044="","",(S9044/S9044)&amp;":"&amp;ROUND(AI9044/S9044,2))</f>
        <v/>
      </c>
      <c r="S9044" s="144" t="str">
        <f t="shared" si="1697"/>
        <v/>
      </c>
      <c r="T9044" s="145" t="str">
        <f t="shared" si="1698"/>
        <v/>
      </c>
      <c r="U9044" s="118"/>
      <c r="V9044" s="145" t="str">
        <f t="shared" si="1699"/>
        <v/>
      </c>
      <c r="W9044" s="144" t="str">
        <f t="shared" si="1700"/>
        <v/>
      </c>
      <c r="X9044" s="146" t="str">
        <f>IF(C9044="","",IF(OR(C9044="Trade",C9044="Multi Position"),(X9043+V9044),IF(C9044="Deposit",(X9043+AE9044),IF(C9044="Withdrawal",(X9043-AE9044)))))</f>
        <v/>
      </c>
      <c r="Y9044" s="145" t="str">
        <f t="shared" si="1701"/>
        <v/>
      </c>
      <c r="Z9044" s="118"/>
      <c r="AA9044" s="118"/>
      <c r="AB9044" s="118"/>
      <c r="AC9044" s="118"/>
      <c r="AD9044" s="118"/>
      <c r="AE9044" s="139"/>
      <c r="AF9044" s="118"/>
      <c r="AG9044" s="118"/>
      <c r="AH9044" s="147" t="str">
        <f t="shared" si="1702"/>
        <v/>
      </c>
      <c r="AI9044" s="147" t="str">
        <f t="shared" si="1703"/>
        <v/>
      </c>
      <c r="AJ9044" s="148" t="str">
        <f t="shared" si="1692"/>
        <v/>
      </c>
      <c r="AK9044" s="148" t="str">
        <f t="shared" si="1693"/>
        <v/>
      </c>
      <c r="AL9044" s="147" t="str">
        <f t="shared" si="1694"/>
        <v/>
      </c>
      <c r="AM9044" s="147" t="str">
        <f t="shared" si="1695"/>
        <v/>
      </c>
      <c r="AN9044" s="147" t="str">
        <f t="shared" si="1696"/>
        <v/>
      </c>
      <c r="AO9044" s="118"/>
    </row>
    <row r="9045" spans="1:41">
      <c r="A9045" s="118"/>
      <c r="B9045" s="118"/>
      <c r="C9045" s="118"/>
      <c r="D9045" s="118"/>
      <c r="E9045" s="118"/>
      <c r="F9045" s="118"/>
      <c r="G9045" s="118"/>
      <c r="H9045" s="118"/>
      <c r="I9045" s="118"/>
      <c r="J9045" s="118"/>
      <c r="K9045" s="118"/>
      <c r="L9045" s="118"/>
      <c r="M9045" s="118"/>
      <c r="N9045" s="118"/>
      <c r="O9045" s="143" t="str">
        <f>IF(H9045="","",(S9045/S9045)&amp;":"&amp;ROUND(AH9045/S9045,2))</f>
        <v/>
      </c>
      <c r="P9045" s="118"/>
      <c r="Q9045" s="118"/>
      <c r="R9045" s="143" t="str">
        <f>IF(H9045="","",(S9045/S9045)&amp;":"&amp;ROUND(AI9045/S9045,2))</f>
        <v/>
      </c>
      <c r="S9045" s="144" t="str">
        <f t="shared" si="1697"/>
        <v/>
      </c>
      <c r="T9045" s="145" t="str">
        <f t="shared" si="1698"/>
        <v/>
      </c>
      <c r="U9045" s="118"/>
      <c r="V9045" s="145" t="str">
        <f t="shared" si="1699"/>
        <v/>
      </c>
      <c r="W9045" s="144" t="str">
        <f t="shared" si="1700"/>
        <v/>
      </c>
      <c r="X9045" s="146" t="str">
        <f>IF(C9045="","",IF(OR(C9045="Trade",C9045="Multi Position"),(X9044+V9045),IF(C9045="Deposit",(X9044+AE9045),IF(C9045="Withdrawal",(X9044-AE9045)))))</f>
        <v/>
      </c>
      <c r="Y9045" s="145" t="str">
        <f t="shared" si="1701"/>
        <v/>
      </c>
      <c r="Z9045" s="118"/>
      <c r="AA9045" s="118"/>
      <c r="AB9045" s="118"/>
      <c r="AC9045" s="118"/>
      <c r="AD9045" s="118"/>
      <c r="AE9045" s="139"/>
      <c r="AF9045" s="118"/>
      <c r="AG9045" s="118"/>
      <c r="AH9045" s="147" t="str">
        <f t="shared" si="1702"/>
        <v/>
      </c>
      <c r="AI9045" s="147" t="str">
        <f t="shared" si="1703"/>
        <v/>
      </c>
      <c r="AJ9045" s="148" t="str">
        <f t="shared" si="1692"/>
        <v/>
      </c>
      <c r="AK9045" s="148" t="str">
        <f t="shared" si="1693"/>
        <v/>
      </c>
      <c r="AL9045" s="147" t="str">
        <f t="shared" si="1694"/>
        <v/>
      </c>
      <c r="AM9045" s="147" t="str">
        <f t="shared" si="1695"/>
        <v/>
      </c>
      <c r="AN9045" s="147" t="str">
        <f t="shared" si="1696"/>
        <v/>
      </c>
      <c r="AO9045" s="118"/>
    </row>
    <row r="9046" spans="1:41">
      <c r="A9046" s="118"/>
      <c r="B9046" s="118"/>
      <c r="C9046" s="118"/>
      <c r="D9046" s="118"/>
      <c r="E9046" s="118"/>
      <c r="F9046" s="118"/>
      <c r="G9046" s="118"/>
      <c r="H9046" s="118"/>
      <c r="I9046" s="118"/>
      <c r="J9046" s="118"/>
      <c r="K9046" s="118"/>
      <c r="L9046" s="118"/>
      <c r="M9046" s="118"/>
      <c r="N9046" s="118"/>
      <c r="O9046" s="143" t="str">
        <f>IF(H9046="","",(S9046/S9046)&amp;":"&amp;ROUND(AH9046/S9046,2))</f>
        <v/>
      </c>
      <c r="P9046" s="118"/>
      <c r="Q9046" s="118"/>
      <c r="R9046" s="143" t="str">
        <f>IF(H9046="","",(S9046/S9046)&amp;":"&amp;ROUND(AI9046/S9046,2))</f>
        <v/>
      </c>
      <c r="S9046" s="144" t="str">
        <f t="shared" si="1697"/>
        <v/>
      </c>
      <c r="T9046" s="145" t="str">
        <f t="shared" si="1698"/>
        <v/>
      </c>
      <c r="U9046" s="118"/>
      <c r="V9046" s="145" t="str">
        <f t="shared" si="1699"/>
        <v/>
      </c>
      <c r="W9046" s="144" t="str">
        <f t="shared" si="1700"/>
        <v/>
      </c>
      <c r="X9046" s="146" t="str">
        <f>IF(C9046="","",IF(OR(C9046="Trade",C9046="Multi Position"),(X9045+V9046),IF(C9046="Deposit",(X9045+AE9046),IF(C9046="Withdrawal",(X9045-AE9046)))))</f>
        <v/>
      </c>
      <c r="Y9046" s="145" t="str">
        <f t="shared" si="1701"/>
        <v/>
      </c>
      <c r="Z9046" s="118"/>
      <c r="AA9046" s="118"/>
      <c r="AB9046" s="118"/>
      <c r="AC9046" s="118"/>
      <c r="AD9046" s="118"/>
      <c r="AE9046" s="139"/>
      <c r="AF9046" s="118"/>
      <c r="AG9046" s="118"/>
      <c r="AH9046" s="147" t="str">
        <f t="shared" si="1702"/>
        <v/>
      </c>
      <c r="AI9046" s="147" t="str">
        <f t="shared" si="1703"/>
        <v/>
      </c>
      <c r="AJ9046" s="148" t="str">
        <f t="shared" si="1692"/>
        <v/>
      </c>
      <c r="AK9046" s="148" t="str">
        <f t="shared" si="1693"/>
        <v/>
      </c>
      <c r="AL9046" s="147" t="str">
        <f t="shared" si="1694"/>
        <v/>
      </c>
      <c r="AM9046" s="147" t="str">
        <f t="shared" si="1695"/>
        <v/>
      </c>
      <c r="AN9046" s="147" t="str">
        <f t="shared" si="1696"/>
        <v/>
      </c>
      <c r="AO9046" s="118"/>
    </row>
    <row r="9047" spans="1:41">
      <c r="A9047" s="118"/>
      <c r="B9047" s="118"/>
      <c r="C9047" s="118"/>
      <c r="D9047" s="118"/>
      <c r="E9047" s="118"/>
      <c r="F9047" s="118"/>
      <c r="G9047" s="118"/>
      <c r="H9047" s="118"/>
      <c r="I9047" s="118"/>
      <c r="J9047" s="118"/>
      <c r="K9047" s="118"/>
      <c r="L9047" s="118"/>
      <c r="M9047" s="118"/>
      <c r="N9047" s="118"/>
      <c r="O9047" s="143" t="str">
        <f>IF(H9047="","",(S9047/S9047)&amp;":"&amp;ROUND(AH9047/S9047,2))</f>
        <v/>
      </c>
      <c r="P9047" s="118"/>
      <c r="Q9047" s="118"/>
      <c r="R9047" s="143" t="str">
        <f>IF(H9047="","",(S9047/S9047)&amp;":"&amp;ROUND(AI9047/S9047,2))</f>
        <v/>
      </c>
      <c r="S9047" s="144" t="str">
        <f t="shared" si="1697"/>
        <v/>
      </c>
      <c r="T9047" s="145" t="str">
        <f t="shared" si="1698"/>
        <v/>
      </c>
      <c r="U9047" s="118"/>
      <c r="V9047" s="145" t="str">
        <f t="shared" si="1699"/>
        <v/>
      </c>
      <c r="W9047" s="144" t="str">
        <f t="shared" si="1700"/>
        <v/>
      </c>
      <c r="X9047" s="146" t="str">
        <f>IF(C9047="","",IF(OR(C9047="Trade",C9047="Multi Position"),(X9046+V9047),IF(C9047="Deposit",(X9046+AE9047),IF(C9047="Withdrawal",(X9046-AE9047)))))</f>
        <v/>
      </c>
      <c r="Y9047" s="145" t="str">
        <f t="shared" si="1701"/>
        <v/>
      </c>
      <c r="Z9047" s="118"/>
      <c r="AA9047" s="118"/>
      <c r="AB9047" s="118"/>
      <c r="AC9047" s="118"/>
      <c r="AD9047" s="118"/>
      <c r="AE9047" s="139"/>
      <c r="AF9047" s="118"/>
      <c r="AG9047" s="118"/>
      <c r="AH9047" s="147" t="str">
        <f t="shared" si="1702"/>
        <v/>
      </c>
      <c r="AI9047" s="147" t="str">
        <f t="shared" si="1703"/>
        <v/>
      </c>
      <c r="AJ9047" s="148" t="str">
        <f t="shared" si="1692"/>
        <v/>
      </c>
      <c r="AK9047" s="148" t="str">
        <f t="shared" si="1693"/>
        <v/>
      </c>
      <c r="AL9047" s="147" t="str">
        <f t="shared" si="1694"/>
        <v/>
      </c>
      <c r="AM9047" s="147" t="str">
        <f t="shared" si="1695"/>
        <v/>
      </c>
      <c r="AN9047" s="147" t="str">
        <f t="shared" si="1696"/>
        <v/>
      </c>
      <c r="AO9047" s="118"/>
    </row>
    <row r="9048" spans="1:41">
      <c r="A9048" s="118"/>
      <c r="B9048" s="118"/>
      <c r="C9048" s="118"/>
      <c r="D9048" s="118"/>
      <c r="E9048" s="118"/>
      <c r="F9048" s="118"/>
      <c r="G9048" s="118"/>
      <c r="H9048" s="118"/>
      <c r="I9048" s="118"/>
      <c r="J9048" s="118"/>
      <c r="K9048" s="118"/>
      <c r="L9048" s="118"/>
      <c r="M9048" s="118"/>
      <c r="N9048" s="118"/>
      <c r="O9048" s="143" t="str">
        <f>IF(H9048="","",(S9048/S9048)&amp;":"&amp;ROUND(AH9048/S9048,2))</f>
        <v/>
      </c>
      <c r="P9048" s="118"/>
      <c r="Q9048" s="118"/>
      <c r="R9048" s="143" t="str">
        <f>IF(H9048="","",(S9048/S9048)&amp;":"&amp;ROUND(AI9048/S9048,2))</f>
        <v/>
      </c>
      <c r="S9048" s="144" t="str">
        <f t="shared" si="1697"/>
        <v/>
      </c>
      <c r="T9048" s="145" t="str">
        <f t="shared" si="1698"/>
        <v/>
      </c>
      <c r="U9048" s="118"/>
      <c r="V9048" s="145" t="str">
        <f t="shared" si="1699"/>
        <v/>
      </c>
      <c r="W9048" s="144" t="str">
        <f t="shared" si="1700"/>
        <v/>
      </c>
      <c r="X9048" s="146" t="str">
        <f>IF(C9048="","",IF(OR(C9048="Trade",C9048="Multi Position"),(X9047+V9048),IF(C9048="Deposit",(X9047+AE9048),IF(C9048="Withdrawal",(X9047-AE9048)))))</f>
        <v/>
      </c>
      <c r="Y9048" s="145" t="str">
        <f t="shared" si="1701"/>
        <v/>
      </c>
      <c r="Z9048" s="118"/>
      <c r="AA9048" s="118"/>
      <c r="AB9048" s="118"/>
      <c r="AC9048" s="118"/>
      <c r="AD9048" s="118"/>
      <c r="AE9048" s="139"/>
      <c r="AF9048" s="118"/>
      <c r="AG9048" s="118"/>
      <c r="AH9048" s="147" t="str">
        <f t="shared" si="1702"/>
        <v/>
      </c>
      <c r="AI9048" s="147" t="str">
        <f t="shared" si="1703"/>
        <v/>
      </c>
      <c r="AJ9048" s="148" t="str">
        <f t="shared" si="1692"/>
        <v/>
      </c>
      <c r="AK9048" s="148" t="str">
        <f t="shared" si="1693"/>
        <v/>
      </c>
      <c r="AL9048" s="147" t="str">
        <f t="shared" si="1694"/>
        <v/>
      </c>
      <c r="AM9048" s="147" t="str">
        <f t="shared" si="1695"/>
        <v/>
      </c>
      <c r="AN9048" s="147" t="str">
        <f t="shared" si="1696"/>
        <v/>
      </c>
      <c r="AO9048" s="118"/>
    </row>
    <row r="9049" spans="1:41">
      <c r="A9049" s="118"/>
      <c r="B9049" s="118"/>
      <c r="C9049" s="118"/>
      <c r="D9049" s="118"/>
      <c r="E9049" s="118"/>
      <c r="F9049" s="118"/>
      <c r="G9049" s="118"/>
      <c r="H9049" s="118"/>
      <c r="I9049" s="118"/>
      <c r="J9049" s="118"/>
      <c r="K9049" s="118"/>
      <c r="L9049" s="118"/>
      <c r="M9049" s="118"/>
      <c r="N9049" s="118"/>
      <c r="O9049" s="143" t="str">
        <f>IF(H9049="","",(S9049/S9049)&amp;":"&amp;ROUND(AH9049/S9049,2))</f>
        <v/>
      </c>
      <c r="P9049" s="118"/>
      <c r="Q9049" s="118"/>
      <c r="R9049" s="143" t="str">
        <f>IF(H9049="","",(S9049/S9049)&amp;":"&amp;ROUND(AI9049/S9049,2))</f>
        <v/>
      </c>
      <c r="S9049" s="144" t="str">
        <f t="shared" si="1697"/>
        <v/>
      </c>
      <c r="T9049" s="145" t="str">
        <f t="shared" si="1698"/>
        <v/>
      </c>
      <c r="U9049" s="118"/>
      <c r="V9049" s="145" t="str">
        <f t="shared" si="1699"/>
        <v/>
      </c>
      <c r="W9049" s="144" t="str">
        <f t="shared" si="1700"/>
        <v/>
      </c>
      <c r="X9049" s="146" t="str">
        <f>IF(C9049="","",IF(OR(C9049="Trade",C9049="Multi Position"),(X9048+V9049),IF(C9049="Deposit",(X9048+AE9049),IF(C9049="Withdrawal",(X9048-AE9049)))))</f>
        <v/>
      </c>
      <c r="Y9049" s="145" t="str">
        <f t="shared" si="1701"/>
        <v/>
      </c>
      <c r="Z9049" s="118"/>
      <c r="AA9049" s="118"/>
      <c r="AB9049" s="118"/>
      <c r="AC9049" s="118"/>
      <c r="AD9049" s="118"/>
      <c r="AE9049" s="139"/>
      <c r="AF9049" s="118"/>
      <c r="AG9049" s="118"/>
      <c r="AH9049" s="147" t="str">
        <f t="shared" si="1702"/>
        <v/>
      </c>
      <c r="AI9049" s="147" t="str">
        <f t="shared" si="1703"/>
        <v/>
      </c>
      <c r="AJ9049" s="148" t="str">
        <f t="shared" si="1692"/>
        <v/>
      </c>
      <c r="AK9049" s="148" t="str">
        <f t="shared" si="1693"/>
        <v/>
      </c>
      <c r="AL9049" s="147" t="str">
        <f t="shared" si="1694"/>
        <v/>
      </c>
      <c r="AM9049" s="147" t="str">
        <f t="shared" si="1695"/>
        <v/>
      </c>
      <c r="AN9049" s="147" t="str">
        <f t="shared" si="1696"/>
        <v/>
      </c>
      <c r="AO9049" s="118"/>
    </row>
    <row r="9050" spans="1:41">
      <c r="A9050" s="118"/>
      <c r="B9050" s="118"/>
      <c r="C9050" s="118"/>
      <c r="D9050" s="118"/>
      <c r="E9050" s="118"/>
      <c r="F9050" s="118"/>
      <c r="G9050" s="118"/>
      <c r="H9050" s="118"/>
      <c r="I9050" s="118"/>
      <c r="J9050" s="118"/>
      <c r="K9050" s="118"/>
      <c r="L9050" s="118"/>
      <c r="M9050" s="118"/>
      <c r="N9050" s="118"/>
      <c r="O9050" s="143" t="str">
        <f>IF(H9050="","",(S9050/S9050)&amp;":"&amp;ROUND(AH9050/S9050,2))</f>
        <v/>
      </c>
      <c r="P9050" s="118"/>
      <c r="Q9050" s="118"/>
      <c r="R9050" s="143" t="str">
        <f>IF(H9050="","",(S9050/S9050)&amp;":"&amp;ROUND(AI9050/S9050,2))</f>
        <v/>
      </c>
      <c r="S9050" s="144" t="str">
        <f t="shared" si="1697"/>
        <v/>
      </c>
      <c r="T9050" s="145" t="str">
        <f t="shared" si="1698"/>
        <v/>
      </c>
      <c r="U9050" s="118"/>
      <c r="V9050" s="145" t="str">
        <f t="shared" si="1699"/>
        <v/>
      </c>
      <c r="W9050" s="144" t="str">
        <f t="shared" si="1700"/>
        <v/>
      </c>
      <c r="X9050" s="146" t="str">
        <f>IF(C9050="","",IF(OR(C9050="Trade",C9050="Multi Position"),(X9049+V9050),IF(C9050="Deposit",(X9049+AE9050),IF(C9050="Withdrawal",(X9049-AE9050)))))</f>
        <v/>
      </c>
      <c r="Y9050" s="145" t="str">
        <f t="shared" si="1701"/>
        <v/>
      </c>
      <c r="Z9050" s="118"/>
      <c r="AA9050" s="118"/>
      <c r="AB9050" s="118"/>
      <c r="AC9050" s="118"/>
      <c r="AD9050" s="118"/>
      <c r="AE9050" s="139"/>
      <c r="AF9050" s="118"/>
      <c r="AG9050" s="118"/>
      <c r="AH9050" s="147" t="str">
        <f t="shared" si="1702"/>
        <v/>
      </c>
      <c r="AI9050" s="147" t="str">
        <f t="shared" si="1703"/>
        <v/>
      </c>
      <c r="AJ9050" s="148" t="str">
        <f t="shared" si="1692"/>
        <v/>
      </c>
      <c r="AK9050" s="148" t="str">
        <f t="shared" si="1693"/>
        <v/>
      </c>
      <c r="AL9050" s="147" t="str">
        <f t="shared" si="1694"/>
        <v/>
      </c>
      <c r="AM9050" s="147" t="str">
        <f t="shared" si="1695"/>
        <v/>
      </c>
      <c r="AN9050" s="147" t="str">
        <f t="shared" si="1696"/>
        <v/>
      </c>
      <c r="AO9050" s="118"/>
    </row>
    <row r="9051" spans="1:41">
      <c r="A9051" s="118"/>
      <c r="B9051" s="118"/>
      <c r="C9051" s="118"/>
      <c r="D9051" s="118"/>
      <c r="E9051" s="118"/>
      <c r="F9051" s="118"/>
      <c r="G9051" s="118"/>
      <c r="H9051" s="118"/>
      <c r="I9051" s="118"/>
      <c r="J9051" s="118"/>
      <c r="K9051" s="118"/>
      <c r="L9051" s="118"/>
      <c r="M9051" s="118"/>
      <c r="N9051" s="118"/>
      <c r="O9051" s="143" t="str">
        <f>IF(H9051="","",(S9051/S9051)&amp;":"&amp;ROUND(AH9051/S9051,2))</f>
        <v/>
      </c>
      <c r="P9051" s="118"/>
      <c r="Q9051" s="118"/>
      <c r="R9051" s="143" t="str">
        <f>IF(H9051="","",(S9051/S9051)&amp;":"&amp;ROUND(AI9051/S9051,2))</f>
        <v/>
      </c>
      <c r="S9051" s="144" t="str">
        <f t="shared" si="1697"/>
        <v/>
      </c>
      <c r="T9051" s="145" t="str">
        <f t="shared" si="1698"/>
        <v/>
      </c>
      <c r="U9051" s="118"/>
      <c r="V9051" s="145" t="str">
        <f t="shared" si="1699"/>
        <v/>
      </c>
      <c r="W9051" s="144" t="str">
        <f t="shared" si="1700"/>
        <v/>
      </c>
      <c r="X9051" s="146" t="str">
        <f>IF(C9051="","",IF(OR(C9051="Trade",C9051="Multi Position"),(X9050+V9051),IF(C9051="Deposit",(X9050+AE9051),IF(C9051="Withdrawal",(X9050-AE9051)))))</f>
        <v/>
      </c>
      <c r="Y9051" s="145" t="str">
        <f t="shared" si="1701"/>
        <v/>
      </c>
      <c r="Z9051" s="118"/>
      <c r="AA9051" s="118"/>
      <c r="AB9051" s="118"/>
      <c r="AC9051" s="118"/>
      <c r="AD9051" s="118"/>
      <c r="AE9051" s="139"/>
      <c r="AF9051" s="118"/>
      <c r="AG9051" s="118"/>
      <c r="AH9051" s="147" t="str">
        <f t="shared" si="1702"/>
        <v/>
      </c>
      <c r="AI9051" s="147" t="str">
        <f t="shared" si="1703"/>
        <v/>
      </c>
      <c r="AJ9051" s="148" t="str">
        <f t="shared" si="1692"/>
        <v/>
      </c>
      <c r="AK9051" s="148" t="str">
        <f t="shared" si="1693"/>
        <v/>
      </c>
      <c r="AL9051" s="147" t="str">
        <f t="shared" si="1694"/>
        <v/>
      </c>
      <c r="AM9051" s="147" t="str">
        <f t="shared" si="1695"/>
        <v/>
      </c>
      <c r="AN9051" s="147" t="str">
        <f t="shared" si="1696"/>
        <v/>
      </c>
      <c r="AO9051" s="118"/>
    </row>
    <row r="9052" spans="1:41">
      <c r="A9052" s="118"/>
      <c r="B9052" s="118"/>
      <c r="C9052" s="118"/>
      <c r="D9052" s="118"/>
      <c r="E9052" s="118"/>
      <c r="F9052" s="118"/>
      <c r="G9052" s="118"/>
      <c r="H9052" s="118"/>
      <c r="I9052" s="118"/>
      <c r="J9052" s="118"/>
      <c r="K9052" s="118"/>
      <c r="L9052" s="118"/>
      <c r="M9052" s="118"/>
      <c r="N9052" s="118"/>
      <c r="O9052" s="143" t="str">
        <f>IF(H9052="","",(S9052/S9052)&amp;":"&amp;ROUND(AH9052/S9052,2))</f>
        <v/>
      </c>
      <c r="P9052" s="118"/>
      <c r="Q9052" s="118"/>
      <c r="R9052" s="143" t="str">
        <f>IF(H9052="","",(S9052/S9052)&amp;":"&amp;ROUND(AI9052/S9052,2))</f>
        <v/>
      </c>
      <c r="S9052" s="144" t="str">
        <f t="shared" si="1697"/>
        <v/>
      </c>
      <c r="T9052" s="145" t="str">
        <f t="shared" si="1698"/>
        <v/>
      </c>
      <c r="U9052" s="118"/>
      <c r="V9052" s="145" t="str">
        <f t="shared" si="1699"/>
        <v/>
      </c>
      <c r="W9052" s="144" t="str">
        <f t="shared" si="1700"/>
        <v/>
      </c>
      <c r="X9052" s="146" t="str">
        <f>IF(C9052="","",IF(OR(C9052="Trade",C9052="Multi Position"),(X9051+V9052),IF(C9052="Deposit",(X9051+AE9052),IF(C9052="Withdrawal",(X9051-AE9052)))))</f>
        <v/>
      </c>
      <c r="Y9052" s="145" t="str">
        <f t="shared" si="1701"/>
        <v/>
      </c>
      <c r="Z9052" s="118"/>
      <c r="AA9052" s="118"/>
      <c r="AB9052" s="118"/>
      <c r="AC9052" s="118"/>
      <c r="AD9052" s="118"/>
      <c r="AE9052" s="139"/>
      <c r="AF9052" s="118"/>
      <c r="AG9052" s="118"/>
      <c r="AH9052" s="147" t="str">
        <f t="shared" si="1702"/>
        <v/>
      </c>
      <c r="AI9052" s="147" t="str">
        <f t="shared" si="1703"/>
        <v/>
      </c>
      <c r="AJ9052" s="148" t="str">
        <f t="shared" si="1692"/>
        <v/>
      </c>
      <c r="AK9052" s="148" t="str">
        <f t="shared" si="1693"/>
        <v/>
      </c>
      <c r="AL9052" s="147" t="str">
        <f t="shared" si="1694"/>
        <v/>
      </c>
      <c r="AM9052" s="147" t="str">
        <f t="shared" si="1695"/>
        <v/>
      </c>
      <c r="AN9052" s="147" t="str">
        <f t="shared" si="1696"/>
        <v/>
      </c>
      <c r="AO9052" s="118"/>
    </row>
    <row r="9053" spans="1:41">
      <c r="A9053" s="118"/>
      <c r="B9053" s="118"/>
      <c r="C9053" s="118"/>
      <c r="D9053" s="118"/>
      <c r="E9053" s="118"/>
      <c r="F9053" s="118"/>
      <c r="G9053" s="118"/>
      <c r="H9053" s="118"/>
      <c r="I9053" s="118"/>
      <c r="J9053" s="118"/>
      <c r="K9053" s="118"/>
      <c r="L9053" s="118"/>
      <c r="M9053" s="118"/>
      <c r="N9053" s="118"/>
      <c r="O9053" s="143" t="str">
        <f>IF(H9053="","",(S9053/S9053)&amp;":"&amp;ROUND(AH9053/S9053,2))</f>
        <v/>
      </c>
      <c r="P9053" s="118"/>
      <c r="Q9053" s="118"/>
      <c r="R9053" s="143" t="str">
        <f>IF(H9053="","",(S9053/S9053)&amp;":"&amp;ROUND(AI9053/S9053,2))</f>
        <v/>
      </c>
      <c r="S9053" s="144" t="str">
        <f t="shared" si="1697"/>
        <v/>
      </c>
      <c r="T9053" s="145" t="str">
        <f t="shared" si="1698"/>
        <v/>
      </c>
      <c r="U9053" s="118"/>
      <c r="V9053" s="145" t="str">
        <f t="shared" si="1699"/>
        <v/>
      </c>
      <c r="W9053" s="144" t="str">
        <f t="shared" si="1700"/>
        <v/>
      </c>
      <c r="X9053" s="146" t="str">
        <f>IF(C9053="","",IF(OR(C9053="Trade",C9053="Multi Position"),(X9052+V9053),IF(C9053="Deposit",(X9052+AE9053),IF(C9053="Withdrawal",(X9052-AE9053)))))</f>
        <v/>
      </c>
      <c r="Y9053" s="145" t="str">
        <f t="shared" si="1701"/>
        <v/>
      </c>
      <c r="Z9053" s="118"/>
      <c r="AA9053" s="118"/>
      <c r="AB9053" s="118"/>
      <c r="AC9053" s="118"/>
      <c r="AD9053" s="118"/>
      <c r="AE9053" s="139"/>
      <c r="AF9053" s="118"/>
      <c r="AG9053" s="118"/>
      <c r="AH9053" s="147" t="str">
        <f t="shared" si="1702"/>
        <v/>
      </c>
      <c r="AI9053" s="147" t="str">
        <f t="shared" si="1703"/>
        <v/>
      </c>
      <c r="AJ9053" s="148" t="str">
        <f t="shared" si="1692"/>
        <v/>
      </c>
      <c r="AK9053" s="148" t="str">
        <f t="shared" si="1693"/>
        <v/>
      </c>
      <c r="AL9053" s="147" t="str">
        <f t="shared" si="1694"/>
        <v/>
      </c>
      <c r="AM9053" s="147" t="str">
        <f t="shared" si="1695"/>
        <v/>
      </c>
      <c r="AN9053" s="147" t="str">
        <f t="shared" si="1696"/>
        <v/>
      </c>
      <c r="AO9053" s="118"/>
    </row>
    <row r="9054" spans="1:41">
      <c r="A9054" s="118"/>
      <c r="B9054" s="118"/>
      <c r="C9054" s="118"/>
      <c r="D9054" s="118"/>
      <c r="E9054" s="118"/>
      <c r="F9054" s="118"/>
      <c r="G9054" s="118"/>
      <c r="H9054" s="118"/>
      <c r="I9054" s="118"/>
      <c r="J9054" s="118"/>
      <c r="K9054" s="118"/>
      <c r="L9054" s="118"/>
      <c r="M9054" s="118"/>
      <c r="N9054" s="118"/>
      <c r="O9054" s="143" t="str">
        <f>IF(H9054="","",(S9054/S9054)&amp;":"&amp;ROUND(AH9054/S9054,2))</f>
        <v/>
      </c>
      <c r="P9054" s="118"/>
      <c r="Q9054" s="118"/>
      <c r="R9054" s="143" t="str">
        <f>IF(H9054="","",(S9054/S9054)&amp;":"&amp;ROUND(AI9054/S9054,2))</f>
        <v/>
      </c>
      <c r="S9054" s="144" t="str">
        <f t="shared" si="1697"/>
        <v/>
      </c>
      <c r="T9054" s="145" t="str">
        <f t="shared" si="1698"/>
        <v/>
      </c>
      <c r="U9054" s="118"/>
      <c r="V9054" s="145" t="str">
        <f t="shared" si="1699"/>
        <v/>
      </c>
      <c r="W9054" s="144" t="str">
        <f t="shared" si="1700"/>
        <v/>
      </c>
      <c r="X9054" s="146" t="str">
        <f>IF(C9054="","",IF(OR(C9054="Trade",C9054="Multi Position"),(X9053+V9054),IF(C9054="Deposit",(X9053+AE9054),IF(C9054="Withdrawal",(X9053-AE9054)))))</f>
        <v/>
      </c>
      <c r="Y9054" s="145" t="str">
        <f t="shared" si="1701"/>
        <v/>
      </c>
      <c r="Z9054" s="118"/>
      <c r="AA9054" s="118"/>
      <c r="AB9054" s="118"/>
      <c r="AC9054" s="118"/>
      <c r="AD9054" s="118"/>
      <c r="AE9054" s="139"/>
      <c r="AF9054" s="118"/>
      <c r="AG9054" s="118"/>
      <c r="AH9054" s="147" t="str">
        <f t="shared" si="1702"/>
        <v/>
      </c>
      <c r="AI9054" s="147" t="str">
        <f t="shared" si="1703"/>
        <v/>
      </c>
      <c r="AJ9054" s="148" t="str">
        <f t="shared" si="1692"/>
        <v/>
      </c>
      <c r="AK9054" s="148" t="str">
        <f t="shared" si="1693"/>
        <v/>
      </c>
      <c r="AL9054" s="147" t="str">
        <f t="shared" si="1694"/>
        <v/>
      </c>
      <c r="AM9054" s="147" t="str">
        <f t="shared" si="1695"/>
        <v/>
      </c>
      <c r="AN9054" s="147" t="str">
        <f t="shared" si="1696"/>
        <v/>
      </c>
      <c r="AO9054" s="118"/>
    </row>
    <row r="9055" spans="1:41">
      <c r="A9055" s="118"/>
      <c r="B9055" s="118"/>
      <c r="C9055" s="118"/>
      <c r="D9055" s="118"/>
      <c r="E9055" s="118"/>
      <c r="F9055" s="118"/>
      <c r="G9055" s="118"/>
      <c r="H9055" s="118"/>
      <c r="I9055" s="118"/>
      <c r="J9055" s="118"/>
      <c r="K9055" s="118"/>
      <c r="L9055" s="118"/>
      <c r="M9055" s="118"/>
      <c r="N9055" s="118"/>
      <c r="O9055" s="143" t="str">
        <f>IF(H9055="","",(S9055/S9055)&amp;":"&amp;ROUND(AH9055/S9055,2))</f>
        <v/>
      </c>
      <c r="P9055" s="118"/>
      <c r="Q9055" s="118"/>
      <c r="R9055" s="143" t="str">
        <f>IF(H9055="","",(S9055/S9055)&amp;":"&amp;ROUND(AI9055/S9055,2))</f>
        <v/>
      </c>
      <c r="S9055" s="144" t="str">
        <f t="shared" si="1697"/>
        <v/>
      </c>
      <c r="T9055" s="145" t="str">
        <f t="shared" si="1698"/>
        <v/>
      </c>
      <c r="U9055" s="118"/>
      <c r="V9055" s="145" t="str">
        <f t="shared" si="1699"/>
        <v/>
      </c>
      <c r="W9055" s="144" t="str">
        <f t="shared" si="1700"/>
        <v/>
      </c>
      <c r="X9055" s="146" t="str">
        <f>IF(C9055="","",IF(OR(C9055="Trade",C9055="Multi Position"),(X9054+V9055),IF(C9055="Deposit",(X9054+AE9055),IF(C9055="Withdrawal",(X9054-AE9055)))))</f>
        <v/>
      </c>
      <c r="Y9055" s="145" t="str">
        <f t="shared" si="1701"/>
        <v/>
      </c>
      <c r="Z9055" s="118"/>
      <c r="AA9055" s="118"/>
      <c r="AB9055" s="118"/>
      <c r="AC9055" s="118"/>
      <c r="AD9055" s="118"/>
      <c r="AE9055" s="139"/>
      <c r="AF9055" s="118"/>
      <c r="AG9055" s="118"/>
      <c r="AH9055" s="147" t="str">
        <f t="shared" si="1702"/>
        <v/>
      </c>
      <c r="AI9055" s="147" t="str">
        <f t="shared" si="1703"/>
        <v/>
      </c>
      <c r="AJ9055" s="148" t="str">
        <f t="shared" si="1692"/>
        <v/>
      </c>
      <c r="AK9055" s="148" t="str">
        <f t="shared" si="1693"/>
        <v/>
      </c>
      <c r="AL9055" s="147" t="str">
        <f t="shared" si="1694"/>
        <v/>
      </c>
      <c r="AM9055" s="147" t="str">
        <f t="shared" si="1695"/>
        <v/>
      </c>
      <c r="AN9055" s="147" t="str">
        <f t="shared" si="1696"/>
        <v/>
      </c>
      <c r="AO9055" s="118"/>
    </row>
    <row r="9056" spans="1:41">
      <c r="A9056" s="118"/>
      <c r="B9056" s="118"/>
      <c r="C9056" s="118"/>
      <c r="D9056" s="118"/>
      <c r="E9056" s="118"/>
      <c r="F9056" s="118"/>
      <c r="G9056" s="118"/>
      <c r="H9056" s="118"/>
      <c r="I9056" s="118"/>
      <c r="J9056" s="118"/>
      <c r="K9056" s="118"/>
      <c r="L9056" s="118"/>
      <c r="M9056" s="118"/>
      <c r="N9056" s="118"/>
      <c r="O9056" s="143" t="str">
        <f>IF(H9056="","",(S9056/S9056)&amp;":"&amp;ROUND(AH9056/S9056,2))</f>
        <v/>
      </c>
      <c r="P9056" s="118"/>
      <c r="Q9056" s="118"/>
      <c r="R9056" s="143" t="str">
        <f>IF(H9056="","",(S9056/S9056)&amp;":"&amp;ROUND(AI9056/S9056,2))</f>
        <v/>
      </c>
      <c r="S9056" s="144" t="str">
        <f t="shared" si="1697"/>
        <v/>
      </c>
      <c r="T9056" s="145" t="str">
        <f t="shared" si="1698"/>
        <v/>
      </c>
      <c r="U9056" s="118"/>
      <c r="V9056" s="145" t="str">
        <f t="shared" si="1699"/>
        <v/>
      </c>
      <c r="W9056" s="144" t="str">
        <f t="shared" si="1700"/>
        <v/>
      </c>
      <c r="X9056" s="146" t="str">
        <f>IF(C9056="","",IF(OR(C9056="Trade",C9056="Multi Position"),(X9055+V9056),IF(C9056="Deposit",(X9055+AE9056),IF(C9056="Withdrawal",(X9055-AE9056)))))</f>
        <v/>
      </c>
      <c r="Y9056" s="145" t="str">
        <f t="shared" si="1701"/>
        <v/>
      </c>
      <c r="Z9056" s="118"/>
      <c r="AA9056" s="118"/>
      <c r="AB9056" s="118"/>
      <c r="AC9056" s="118"/>
      <c r="AD9056" s="118"/>
      <c r="AE9056" s="139"/>
      <c r="AF9056" s="118"/>
      <c r="AG9056" s="118"/>
      <c r="AH9056" s="147" t="str">
        <f t="shared" si="1702"/>
        <v/>
      </c>
      <c r="AI9056" s="147" t="str">
        <f t="shared" si="1703"/>
        <v/>
      </c>
      <c r="AJ9056" s="148" t="str">
        <f t="shared" si="1692"/>
        <v/>
      </c>
      <c r="AK9056" s="148" t="str">
        <f t="shared" si="1693"/>
        <v/>
      </c>
      <c r="AL9056" s="147" t="str">
        <f t="shared" si="1694"/>
        <v/>
      </c>
      <c r="AM9056" s="147" t="str">
        <f t="shared" si="1695"/>
        <v/>
      </c>
      <c r="AN9056" s="147" t="str">
        <f t="shared" si="1696"/>
        <v/>
      </c>
      <c r="AO9056" s="118"/>
    </row>
    <row r="9057" spans="1:41">
      <c r="A9057" s="118"/>
      <c r="B9057" s="118"/>
      <c r="C9057" s="118"/>
      <c r="D9057" s="118"/>
      <c r="E9057" s="118"/>
      <c r="F9057" s="118"/>
      <c r="G9057" s="118"/>
      <c r="H9057" s="118"/>
      <c r="I9057" s="118"/>
      <c r="J9057" s="118"/>
      <c r="K9057" s="118"/>
      <c r="L9057" s="118"/>
      <c r="M9057" s="118"/>
      <c r="N9057" s="118"/>
      <c r="O9057" s="143" t="str">
        <f>IF(H9057="","",(S9057/S9057)&amp;":"&amp;ROUND(AH9057/S9057,2))</f>
        <v/>
      </c>
      <c r="P9057" s="118"/>
      <c r="Q9057" s="118"/>
      <c r="R9057" s="143" t="str">
        <f>IF(H9057="","",(S9057/S9057)&amp;":"&amp;ROUND(AI9057/S9057,2))</f>
        <v/>
      </c>
      <c r="S9057" s="144" t="str">
        <f t="shared" si="1697"/>
        <v/>
      </c>
      <c r="T9057" s="145" t="str">
        <f t="shared" si="1698"/>
        <v/>
      </c>
      <c r="U9057" s="118"/>
      <c r="V9057" s="145" t="str">
        <f t="shared" si="1699"/>
        <v/>
      </c>
      <c r="W9057" s="144" t="str">
        <f t="shared" si="1700"/>
        <v/>
      </c>
      <c r="X9057" s="146" t="str">
        <f>IF(C9057="","",IF(OR(C9057="Trade",C9057="Multi Position"),(X9056+V9057),IF(C9057="Deposit",(X9056+AE9057),IF(C9057="Withdrawal",(X9056-AE9057)))))</f>
        <v/>
      </c>
      <c r="Y9057" s="145" t="str">
        <f t="shared" si="1701"/>
        <v/>
      </c>
      <c r="Z9057" s="118"/>
      <c r="AA9057" s="118"/>
      <c r="AB9057" s="118"/>
      <c r="AC9057" s="118"/>
      <c r="AD9057" s="118"/>
      <c r="AE9057" s="139"/>
      <c r="AF9057" s="118"/>
      <c r="AG9057" s="118"/>
      <c r="AH9057" s="147" t="str">
        <f t="shared" si="1702"/>
        <v/>
      </c>
      <c r="AI9057" s="147" t="str">
        <f t="shared" si="1703"/>
        <v/>
      </c>
      <c r="AJ9057" s="148" t="str">
        <f t="shared" si="1692"/>
        <v/>
      </c>
      <c r="AK9057" s="148" t="str">
        <f t="shared" si="1693"/>
        <v/>
      </c>
      <c r="AL9057" s="147" t="str">
        <f t="shared" si="1694"/>
        <v/>
      </c>
      <c r="AM9057" s="147" t="str">
        <f t="shared" si="1695"/>
        <v/>
      </c>
      <c r="AN9057" s="147" t="str">
        <f t="shared" si="1696"/>
        <v/>
      </c>
      <c r="AO9057" s="118"/>
    </row>
    <row r="9058" spans="1:41">
      <c r="A9058" s="118"/>
      <c r="B9058" s="118"/>
      <c r="C9058" s="118"/>
      <c r="D9058" s="118"/>
      <c r="E9058" s="118"/>
      <c r="F9058" s="118"/>
      <c r="G9058" s="118"/>
      <c r="H9058" s="118"/>
      <c r="I9058" s="118"/>
      <c r="J9058" s="118"/>
      <c r="K9058" s="118"/>
      <c r="L9058" s="118"/>
      <c r="M9058" s="118"/>
      <c r="N9058" s="118"/>
      <c r="O9058" s="143" t="str">
        <f>IF(H9058="","",(S9058/S9058)&amp;":"&amp;ROUND(AH9058/S9058,2))</f>
        <v/>
      </c>
      <c r="P9058" s="118"/>
      <c r="Q9058" s="118"/>
      <c r="R9058" s="143" t="str">
        <f>IF(H9058="","",(S9058/S9058)&amp;":"&amp;ROUND(AI9058/S9058,2))</f>
        <v/>
      </c>
      <c r="S9058" s="144" t="str">
        <f t="shared" si="1697"/>
        <v/>
      </c>
      <c r="T9058" s="145" t="str">
        <f t="shared" si="1698"/>
        <v/>
      </c>
      <c r="U9058" s="118"/>
      <c r="V9058" s="145" t="str">
        <f t="shared" si="1699"/>
        <v/>
      </c>
      <c r="W9058" s="144" t="str">
        <f t="shared" si="1700"/>
        <v/>
      </c>
      <c r="X9058" s="146" t="str">
        <f>IF(C9058="","",IF(OR(C9058="Trade",C9058="Multi Position"),(X9057+V9058),IF(C9058="Deposit",(X9057+AE9058),IF(C9058="Withdrawal",(X9057-AE9058)))))</f>
        <v/>
      </c>
      <c r="Y9058" s="145" t="str">
        <f t="shared" si="1701"/>
        <v/>
      </c>
      <c r="Z9058" s="118"/>
      <c r="AA9058" s="118"/>
      <c r="AB9058" s="118"/>
      <c r="AC9058" s="118"/>
      <c r="AD9058" s="118"/>
      <c r="AE9058" s="139"/>
      <c r="AF9058" s="118"/>
      <c r="AG9058" s="118"/>
      <c r="AH9058" s="147" t="str">
        <f t="shared" si="1702"/>
        <v/>
      </c>
      <c r="AI9058" s="147" t="str">
        <f t="shared" si="1703"/>
        <v/>
      </c>
      <c r="AJ9058" s="148" t="str">
        <f t="shared" si="1692"/>
        <v/>
      </c>
      <c r="AK9058" s="148" t="str">
        <f t="shared" si="1693"/>
        <v/>
      </c>
      <c r="AL9058" s="147" t="str">
        <f t="shared" si="1694"/>
        <v/>
      </c>
      <c r="AM9058" s="147" t="str">
        <f t="shared" si="1695"/>
        <v/>
      </c>
      <c r="AN9058" s="147" t="str">
        <f t="shared" si="1696"/>
        <v/>
      </c>
      <c r="AO9058" s="118"/>
    </row>
    <row r="9059" spans="1:41">
      <c r="A9059" s="118"/>
      <c r="B9059" s="118"/>
      <c r="C9059" s="118"/>
      <c r="D9059" s="118"/>
      <c r="E9059" s="118"/>
      <c r="F9059" s="118"/>
      <c r="G9059" s="118"/>
      <c r="H9059" s="118"/>
      <c r="I9059" s="118"/>
      <c r="J9059" s="118"/>
      <c r="K9059" s="118"/>
      <c r="L9059" s="118"/>
      <c r="M9059" s="118"/>
      <c r="N9059" s="118"/>
      <c r="O9059" s="143" t="str">
        <f>IF(H9059="","",(S9059/S9059)&amp;":"&amp;ROUND(AH9059/S9059,2))</f>
        <v/>
      </c>
      <c r="P9059" s="118"/>
      <c r="Q9059" s="118"/>
      <c r="R9059" s="143" t="str">
        <f>IF(H9059="","",(S9059/S9059)&amp;":"&amp;ROUND(AI9059/S9059,2))</f>
        <v/>
      </c>
      <c r="S9059" s="144" t="str">
        <f t="shared" si="1697"/>
        <v/>
      </c>
      <c r="T9059" s="145" t="str">
        <f t="shared" si="1698"/>
        <v/>
      </c>
      <c r="U9059" s="118"/>
      <c r="V9059" s="145" t="str">
        <f t="shared" si="1699"/>
        <v/>
      </c>
      <c r="W9059" s="144" t="str">
        <f t="shared" si="1700"/>
        <v/>
      </c>
      <c r="X9059" s="146" t="str">
        <f>IF(C9059="","",IF(OR(C9059="Trade",C9059="Multi Position"),(X9058+V9059),IF(C9059="Deposit",(X9058+AE9059),IF(C9059="Withdrawal",(X9058-AE9059)))))</f>
        <v/>
      </c>
      <c r="Y9059" s="145" t="str">
        <f t="shared" si="1701"/>
        <v/>
      </c>
      <c r="Z9059" s="118"/>
      <c r="AA9059" s="118"/>
      <c r="AB9059" s="118"/>
      <c r="AC9059" s="118"/>
      <c r="AD9059" s="118"/>
      <c r="AE9059" s="139"/>
      <c r="AF9059" s="118"/>
      <c r="AG9059" s="118"/>
      <c r="AH9059" s="147" t="str">
        <f t="shared" si="1702"/>
        <v/>
      </c>
      <c r="AI9059" s="147" t="str">
        <f t="shared" si="1703"/>
        <v/>
      </c>
      <c r="AJ9059" s="148" t="str">
        <f t="shared" si="1692"/>
        <v/>
      </c>
      <c r="AK9059" s="148" t="str">
        <f t="shared" si="1693"/>
        <v/>
      </c>
      <c r="AL9059" s="147" t="str">
        <f t="shared" si="1694"/>
        <v/>
      </c>
      <c r="AM9059" s="147" t="str">
        <f t="shared" si="1695"/>
        <v/>
      </c>
      <c r="AN9059" s="147" t="str">
        <f t="shared" si="1696"/>
        <v/>
      </c>
      <c r="AO9059" s="118"/>
    </row>
    <row r="9060" spans="1:41">
      <c r="A9060" s="118"/>
      <c r="B9060" s="118"/>
      <c r="C9060" s="118"/>
      <c r="D9060" s="118"/>
      <c r="E9060" s="118"/>
      <c r="F9060" s="118"/>
      <c r="G9060" s="118"/>
      <c r="H9060" s="118"/>
      <c r="I9060" s="118"/>
      <c r="J9060" s="118"/>
      <c r="K9060" s="118"/>
      <c r="L9060" s="118"/>
      <c r="M9060" s="118"/>
      <c r="N9060" s="118"/>
      <c r="O9060" s="143" t="str">
        <f>IF(H9060="","",(S9060/S9060)&amp;":"&amp;ROUND(AH9060/S9060,2))</f>
        <v/>
      </c>
      <c r="P9060" s="118"/>
      <c r="Q9060" s="118"/>
      <c r="R9060" s="143" t="str">
        <f>IF(H9060="","",(S9060/S9060)&amp;":"&amp;ROUND(AI9060/S9060,2))</f>
        <v/>
      </c>
      <c r="S9060" s="144" t="str">
        <f t="shared" si="1697"/>
        <v/>
      </c>
      <c r="T9060" s="145" t="str">
        <f t="shared" si="1698"/>
        <v/>
      </c>
      <c r="U9060" s="118"/>
      <c r="V9060" s="145" t="str">
        <f t="shared" si="1699"/>
        <v/>
      </c>
      <c r="W9060" s="144" t="str">
        <f t="shared" si="1700"/>
        <v/>
      </c>
      <c r="X9060" s="146" t="str">
        <f>IF(C9060="","",IF(OR(C9060="Trade",C9060="Multi Position"),(X9059+V9060),IF(C9060="Deposit",(X9059+AE9060),IF(C9060="Withdrawal",(X9059-AE9060)))))</f>
        <v/>
      </c>
      <c r="Y9060" s="145" t="str">
        <f t="shared" si="1701"/>
        <v/>
      </c>
      <c r="Z9060" s="118"/>
      <c r="AA9060" s="118"/>
      <c r="AB9060" s="118"/>
      <c r="AC9060" s="118"/>
      <c r="AD9060" s="118"/>
      <c r="AE9060" s="139"/>
      <c r="AF9060" s="118"/>
      <c r="AG9060" s="118"/>
      <c r="AH9060" s="147" t="str">
        <f t="shared" si="1702"/>
        <v/>
      </c>
      <c r="AI9060" s="147" t="str">
        <f t="shared" si="1703"/>
        <v/>
      </c>
      <c r="AJ9060" s="148" t="str">
        <f t="shared" si="1692"/>
        <v/>
      </c>
      <c r="AK9060" s="148" t="str">
        <f t="shared" si="1693"/>
        <v/>
      </c>
      <c r="AL9060" s="147" t="str">
        <f t="shared" si="1694"/>
        <v/>
      </c>
      <c r="AM9060" s="147" t="str">
        <f t="shared" si="1695"/>
        <v/>
      </c>
      <c r="AN9060" s="147" t="str">
        <f t="shared" si="1696"/>
        <v/>
      </c>
      <c r="AO9060" s="118"/>
    </row>
    <row r="9061" spans="1:41">
      <c r="A9061" s="118"/>
      <c r="B9061" s="118"/>
      <c r="C9061" s="118"/>
      <c r="D9061" s="118"/>
      <c r="E9061" s="118"/>
      <c r="F9061" s="118"/>
      <c r="G9061" s="118"/>
      <c r="H9061" s="118"/>
      <c r="I9061" s="118"/>
      <c r="J9061" s="118"/>
      <c r="K9061" s="118"/>
      <c r="L9061" s="118"/>
      <c r="M9061" s="118"/>
      <c r="N9061" s="118"/>
      <c r="O9061" s="143" t="str">
        <f>IF(H9061="","",(S9061/S9061)&amp;":"&amp;ROUND(AH9061/S9061,2))</f>
        <v/>
      </c>
      <c r="P9061" s="118"/>
      <c r="Q9061" s="118"/>
      <c r="R9061" s="143" t="str">
        <f>IF(H9061="","",(S9061/S9061)&amp;":"&amp;ROUND(AI9061/S9061,2))</f>
        <v/>
      </c>
      <c r="S9061" s="144" t="str">
        <f t="shared" si="1697"/>
        <v/>
      </c>
      <c r="T9061" s="145" t="str">
        <f t="shared" si="1698"/>
        <v/>
      </c>
      <c r="U9061" s="118"/>
      <c r="V9061" s="145" t="str">
        <f t="shared" si="1699"/>
        <v/>
      </c>
      <c r="W9061" s="144" t="str">
        <f t="shared" si="1700"/>
        <v/>
      </c>
      <c r="X9061" s="146" t="str">
        <f>IF(C9061="","",IF(OR(C9061="Trade",C9061="Multi Position"),(X9060+V9061),IF(C9061="Deposit",(X9060+AE9061),IF(C9061="Withdrawal",(X9060-AE9061)))))</f>
        <v/>
      </c>
      <c r="Y9061" s="145" t="str">
        <f t="shared" si="1701"/>
        <v/>
      </c>
      <c r="Z9061" s="118"/>
      <c r="AA9061" s="118"/>
      <c r="AB9061" s="118"/>
      <c r="AC9061" s="118"/>
      <c r="AD9061" s="118"/>
      <c r="AE9061" s="139"/>
      <c r="AF9061" s="118"/>
      <c r="AG9061" s="118"/>
      <c r="AH9061" s="147" t="str">
        <f t="shared" si="1702"/>
        <v/>
      </c>
      <c r="AI9061" s="147" t="str">
        <f t="shared" si="1703"/>
        <v/>
      </c>
      <c r="AJ9061" s="148" t="str">
        <f t="shared" si="1692"/>
        <v/>
      </c>
      <c r="AK9061" s="148" t="str">
        <f t="shared" si="1693"/>
        <v/>
      </c>
      <c r="AL9061" s="147" t="str">
        <f t="shared" si="1694"/>
        <v/>
      </c>
      <c r="AM9061" s="147" t="str">
        <f t="shared" si="1695"/>
        <v/>
      </c>
      <c r="AN9061" s="147" t="str">
        <f t="shared" si="1696"/>
        <v/>
      </c>
      <c r="AO9061" s="118"/>
    </row>
    <row r="9062" spans="1:41">
      <c r="A9062" s="118"/>
      <c r="B9062" s="118"/>
      <c r="C9062" s="118"/>
      <c r="D9062" s="118"/>
      <c r="E9062" s="118"/>
      <c r="F9062" s="118"/>
      <c r="G9062" s="118"/>
      <c r="H9062" s="118"/>
      <c r="I9062" s="118"/>
      <c r="J9062" s="118"/>
      <c r="K9062" s="118"/>
      <c r="L9062" s="118"/>
      <c r="M9062" s="118"/>
      <c r="N9062" s="118"/>
      <c r="O9062" s="143" t="str">
        <f>IF(H9062="","",(S9062/S9062)&amp;":"&amp;ROUND(AH9062/S9062,2))</f>
        <v/>
      </c>
      <c r="P9062" s="118"/>
      <c r="Q9062" s="118"/>
      <c r="R9062" s="143" t="str">
        <f>IF(H9062="","",(S9062/S9062)&amp;":"&amp;ROUND(AI9062/S9062,2))</f>
        <v/>
      </c>
      <c r="S9062" s="144" t="str">
        <f t="shared" si="1697"/>
        <v/>
      </c>
      <c r="T9062" s="145" t="str">
        <f t="shared" si="1698"/>
        <v/>
      </c>
      <c r="U9062" s="118"/>
      <c r="V9062" s="145" t="str">
        <f t="shared" si="1699"/>
        <v/>
      </c>
      <c r="W9062" s="144" t="str">
        <f t="shared" si="1700"/>
        <v/>
      </c>
      <c r="X9062" s="146" t="str">
        <f>IF(C9062="","",IF(OR(C9062="Trade",C9062="Multi Position"),(X9061+V9062),IF(C9062="Deposit",(X9061+AE9062),IF(C9062="Withdrawal",(X9061-AE9062)))))</f>
        <v/>
      </c>
      <c r="Y9062" s="145" t="str">
        <f t="shared" si="1701"/>
        <v/>
      </c>
      <c r="Z9062" s="118"/>
      <c r="AA9062" s="118"/>
      <c r="AB9062" s="118"/>
      <c r="AC9062" s="118"/>
      <c r="AD9062" s="118"/>
      <c r="AE9062" s="139"/>
      <c r="AF9062" s="118"/>
      <c r="AG9062" s="118"/>
      <c r="AH9062" s="147" t="str">
        <f t="shared" si="1702"/>
        <v/>
      </c>
      <c r="AI9062" s="147" t="str">
        <f t="shared" si="1703"/>
        <v/>
      </c>
      <c r="AJ9062" s="148" t="str">
        <f t="shared" si="1692"/>
        <v/>
      </c>
      <c r="AK9062" s="148" t="str">
        <f t="shared" si="1693"/>
        <v/>
      </c>
      <c r="AL9062" s="147" t="str">
        <f t="shared" si="1694"/>
        <v/>
      </c>
      <c r="AM9062" s="147" t="str">
        <f t="shared" si="1695"/>
        <v/>
      </c>
      <c r="AN9062" s="147" t="str">
        <f t="shared" si="1696"/>
        <v/>
      </c>
      <c r="AO9062" s="118"/>
    </row>
    <row r="9063" spans="1:41">
      <c r="A9063" s="118"/>
      <c r="B9063" s="118"/>
      <c r="C9063" s="118"/>
      <c r="D9063" s="118"/>
      <c r="E9063" s="118"/>
      <c r="F9063" s="118"/>
      <c r="G9063" s="118"/>
      <c r="H9063" s="118"/>
      <c r="I9063" s="118"/>
      <c r="J9063" s="118"/>
      <c r="K9063" s="118"/>
      <c r="L9063" s="118"/>
      <c r="M9063" s="118"/>
      <c r="N9063" s="118"/>
      <c r="O9063" s="143" t="str">
        <f>IF(H9063="","",(S9063/S9063)&amp;":"&amp;ROUND(AH9063/S9063,2))</f>
        <v/>
      </c>
      <c r="P9063" s="118"/>
      <c r="Q9063" s="118"/>
      <c r="R9063" s="143" t="str">
        <f>IF(H9063="","",(S9063/S9063)&amp;":"&amp;ROUND(AI9063/S9063,2))</f>
        <v/>
      </c>
      <c r="S9063" s="144" t="str">
        <f t="shared" si="1697"/>
        <v/>
      </c>
      <c r="T9063" s="145" t="str">
        <f t="shared" si="1698"/>
        <v/>
      </c>
      <c r="U9063" s="118"/>
      <c r="V9063" s="145" t="str">
        <f t="shared" si="1699"/>
        <v/>
      </c>
      <c r="W9063" s="144" t="str">
        <f t="shared" si="1700"/>
        <v/>
      </c>
      <c r="X9063" s="146" t="str">
        <f>IF(C9063="","",IF(OR(C9063="Trade",C9063="Multi Position"),(X9062+V9063),IF(C9063="Deposit",(X9062+AE9063),IF(C9063="Withdrawal",(X9062-AE9063)))))</f>
        <v/>
      </c>
      <c r="Y9063" s="145" t="str">
        <f t="shared" si="1701"/>
        <v/>
      </c>
      <c r="Z9063" s="118"/>
      <c r="AA9063" s="118"/>
      <c r="AB9063" s="118"/>
      <c r="AC9063" s="118"/>
      <c r="AD9063" s="118"/>
      <c r="AE9063" s="139"/>
      <c r="AF9063" s="118"/>
      <c r="AG9063" s="118"/>
      <c r="AH9063" s="147" t="str">
        <f t="shared" si="1702"/>
        <v/>
      </c>
      <c r="AI9063" s="147" t="str">
        <f t="shared" si="1703"/>
        <v/>
      </c>
      <c r="AJ9063" s="148" t="str">
        <f t="shared" si="1692"/>
        <v/>
      </c>
      <c r="AK9063" s="148" t="str">
        <f t="shared" si="1693"/>
        <v/>
      </c>
      <c r="AL9063" s="147" t="str">
        <f t="shared" si="1694"/>
        <v/>
      </c>
      <c r="AM9063" s="147" t="str">
        <f t="shared" si="1695"/>
        <v/>
      </c>
      <c r="AN9063" s="147" t="str">
        <f t="shared" si="1696"/>
        <v/>
      </c>
      <c r="AO9063" s="118"/>
    </row>
    <row r="9064" spans="1:41">
      <c r="A9064" s="118"/>
      <c r="B9064" s="118"/>
      <c r="C9064" s="118"/>
      <c r="D9064" s="118"/>
      <c r="E9064" s="118"/>
      <c r="F9064" s="118"/>
      <c r="G9064" s="118"/>
      <c r="H9064" s="118"/>
      <c r="I9064" s="118"/>
      <c r="J9064" s="118"/>
      <c r="K9064" s="118"/>
      <c r="L9064" s="118"/>
      <c r="M9064" s="118"/>
      <c r="N9064" s="118"/>
      <c r="O9064" s="143" t="str">
        <f>IF(H9064="","",(S9064/S9064)&amp;":"&amp;ROUND(AH9064/S9064,2))</f>
        <v/>
      </c>
      <c r="P9064" s="118"/>
      <c r="Q9064" s="118"/>
      <c r="R9064" s="143" t="str">
        <f>IF(H9064="","",(S9064/S9064)&amp;":"&amp;ROUND(AI9064/S9064,2))</f>
        <v/>
      </c>
      <c r="S9064" s="144" t="str">
        <f t="shared" si="1697"/>
        <v/>
      </c>
      <c r="T9064" s="145" t="str">
        <f t="shared" si="1698"/>
        <v/>
      </c>
      <c r="U9064" s="118"/>
      <c r="V9064" s="145" t="str">
        <f t="shared" si="1699"/>
        <v/>
      </c>
      <c r="W9064" s="144" t="str">
        <f t="shared" si="1700"/>
        <v/>
      </c>
      <c r="X9064" s="146" t="str">
        <f>IF(C9064="","",IF(OR(C9064="Trade",C9064="Multi Position"),(X9063+V9064),IF(C9064="Deposit",(X9063+AE9064),IF(C9064="Withdrawal",(X9063-AE9064)))))</f>
        <v/>
      </c>
      <c r="Y9064" s="145" t="str">
        <f t="shared" si="1701"/>
        <v/>
      </c>
      <c r="Z9064" s="118"/>
      <c r="AA9064" s="118"/>
      <c r="AB9064" s="118"/>
      <c r="AC9064" s="118"/>
      <c r="AD9064" s="118"/>
      <c r="AE9064" s="139"/>
      <c r="AF9064" s="118"/>
      <c r="AG9064" s="118"/>
      <c r="AH9064" s="147" t="str">
        <f t="shared" si="1702"/>
        <v/>
      </c>
      <c r="AI9064" s="147" t="str">
        <f t="shared" si="1703"/>
        <v/>
      </c>
      <c r="AJ9064" s="148" t="str">
        <f t="shared" si="1692"/>
        <v/>
      </c>
      <c r="AK9064" s="148" t="str">
        <f t="shared" si="1693"/>
        <v/>
      </c>
      <c r="AL9064" s="147" t="str">
        <f t="shared" si="1694"/>
        <v/>
      </c>
      <c r="AM9064" s="147" t="str">
        <f t="shared" si="1695"/>
        <v/>
      </c>
      <c r="AN9064" s="147" t="str">
        <f t="shared" si="1696"/>
        <v/>
      </c>
      <c r="AO9064" s="118"/>
    </row>
    <row r="9065" spans="1:41">
      <c r="A9065" s="118"/>
      <c r="B9065" s="118"/>
      <c r="C9065" s="118"/>
      <c r="D9065" s="118"/>
      <c r="E9065" s="118"/>
      <c r="F9065" s="118"/>
      <c r="G9065" s="118"/>
      <c r="H9065" s="118"/>
      <c r="I9065" s="118"/>
      <c r="J9065" s="118"/>
      <c r="K9065" s="118"/>
      <c r="L9065" s="118"/>
      <c r="M9065" s="118"/>
      <c r="N9065" s="118"/>
      <c r="O9065" s="143" t="str">
        <f>IF(H9065="","",(S9065/S9065)&amp;":"&amp;ROUND(AH9065/S9065,2))</f>
        <v/>
      </c>
      <c r="P9065" s="118"/>
      <c r="Q9065" s="118"/>
      <c r="R9065" s="143" t="str">
        <f>IF(H9065="","",(S9065/S9065)&amp;":"&amp;ROUND(AI9065/S9065,2))</f>
        <v/>
      </c>
      <c r="S9065" s="144" t="str">
        <f t="shared" si="1697"/>
        <v/>
      </c>
      <c r="T9065" s="145" t="str">
        <f t="shared" si="1698"/>
        <v/>
      </c>
      <c r="U9065" s="118"/>
      <c r="V9065" s="145" t="str">
        <f t="shared" si="1699"/>
        <v/>
      </c>
      <c r="W9065" s="144" t="str">
        <f t="shared" si="1700"/>
        <v/>
      </c>
      <c r="X9065" s="146" t="str">
        <f>IF(C9065="","",IF(OR(C9065="Trade",C9065="Multi Position"),(X9064+V9065),IF(C9065="Deposit",(X9064+AE9065),IF(C9065="Withdrawal",(X9064-AE9065)))))</f>
        <v/>
      </c>
      <c r="Y9065" s="145" t="str">
        <f t="shared" si="1701"/>
        <v/>
      </c>
      <c r="Z9065" s="118"/>
      <c r="AA9065" s="118"/>
      <c r="AB9065" s="118"/>
      <c r="AC9065" s="118"/>
      <c r="AD9065" s="118"/>
      <c r="AE9065" s="139"/>
      <c r="AF9065" s="118"/>
      <c r="AG9065" s="118"/>
      <c r="AH9065" s="147" t="str">
        <f t="shared" si="1702"/>
        <v/>
      </c>
      <c r="AI9065" s="147" t="str">
        <f t="shared" si="1703"/>
        <v/>
      </c>
      <c r="AJ9065" s="148" t="str">
        <f t="shared" si="1692"/>
        <v/>
      </c>
      <c r="AK9065" s="148" t="str">
        <f t="shared" si="1693"/>
        <v/>
      </c>
      <c r="AL9065" s="147" t="str">
        <f t="shared" si="1694"/>
        <v/>
      </c>
      <c r="AM9065" s="147" t="str">
        <f t="shared" si="1695"/>
        <v/>
      </c>
      <c r="AN9065" s="147" t="str">
        <f t="shared" si="1696"/>
        <v/>
      </c>
      <c r="AO9065" s="118"/>
    </row>
    <row r="9066" spans="1:41">
      <c r="A9066" s="118"/>
      <c r="B9066" s="118"/>
      <c r="C9066" s="118"/>
      <c r="D9066" s="118"/>
      <c r="E9066" s="118"/>
      <c r="F9066" s="118"/>
      <c r="G9066" s="118"/>
      <c r="H9066" s="118"/>
      <c r="I9066" s="118"/>
      <c r="J9066" s="118"/>
      <c r="K9066" s="118"/>
      <c r="L9066" s="118"/>
      <c r="M9066" s="118"/>
      <c r="N9066" s="118"/>
      <c r="O9066" s="143" t="str">
        <f>IF(H9066="","",(S9066/S9066)&amp;":"&amp;ROUND(AH9066/S9066,2))</f>
        <v/>
      </c>
      <c r="P9066" s="118"/>
      <c r="Q9066" s="118"/>
      <c r="R9066" s="143" t="str">
        <f>IF(H9066="","",(S9066/S9066)&amp;":"&amp;ROUND(AI9066/S9066,2))</f>
        <v/>
      </c>
      <c r="S9066" s="144" t="str">
        <f t="shared" si="1697"/>
        <v/>
      </c>
      <c r="T9066" s="145" t="str">
        <f t="shared" si="1698"/>
        <v/>
      </c>
      <c r="U9066" s="118"/>
      <c r="V9066" s="145" t="str">
        <f t="shared" si="1699"/>
        <v/>
      </c>
      <c r="W9066" s="144" t="str">
        <f t="shared" si="1700"/>
        <v/>
      </c>
      <c r="X9066" s="146" t="str">
        <f>IF(C9066="","",IF(OR(C9066="Trade",C9066="Multi Position"),(X9065+V9066),IF(C9066="Deposit",(X9065+AE9066),IF(C9066="Withdrawal",(X9065-AE9066)))))</f>
        <v/>
      </c>
      <c r="Y9066" s="145" t="str">
        <f t="shared" si="1701"/>
        <v/>
      </c>
      <c r="Z9066" s="118"/>
      <c r="AA9066" s="118"/>
      <c r="AB9066" s="118"/>
      <c r="AC9066" s="118"/>
      <c r="AD9066" s="118"/>
      <c r="AE9066" s="139"/>
      <c r="AF9066" s="118"/>
      <c r="AG9066" s="118"/>
      <c r="AH9066" s="147" t="str">
        <f t="shared" si="1702"/>
        <v/>
      </c>
      <c r="AI9066" s="147" t="str">
        <f t="shared" si="1703"/>
        <v/>
      </c>
      <c r="AJ9066" s="148" t="str">
        <f t="shared" si="1692"/>
        <v/>
      </c>
      <c r="AK9066" s="148" t="str">
        <f t="shared" si="1693"/>
        <v/>
      </c>
      <c r="AL9066" s="147" t="str">
        <f t="shared" si="1694"/>
        <v/>
      </c>
      <c r="AM9066" s="147" t="str">
        <f t="shared" si="1695"/>
        <v/>
      </c>
      <c r="AN9066" s="147" t="str">
        <f t="shared" si="1696"/>
        <v/>
      </c>
      <c r="AO9066" s="118"/>
    </row>
    <row r="9067" spans="1:41">
      <c r="A9067" s="118"/>
      <c r="B9067" s="118"/>
      <c r="C9067" s="118"/>
      <c r="D9067" s="118"/>
      <c r="E9067" s="118"/>
      <c r="F9067" s="118"/>
      <c r="G9067" s="118"/>
      <c r="H9067" s="118"/>
      <c r="I9067" s="118"/>
      <c r="J9067" s="118"/>
      <c r="K9067" s="118"/>
      <c r="L9067" s="118"/>
      <c r="M9067" s="118"/>
      <c r="N9067" s="118"/>
      <c r="O9067" s="143" t="str">
        <f>IF(H9067="","",(S9067/S9067)&amp;":"&amp;ROUND(AH9067/S9067,2))</f>
        <v/>
      </c>
      <c r="P9067" s="118"/>
      <c r="Q9067" s="118"/>
      <c r="R9067" s="143" t="str">
        <f>IF(H9067="","",(S9067/S9067)&amp;":"&amp;ROUND(AI9067/S9067,2))</f>
        <v/>
      </c>
      <c r="S9067" s="144" t="str">
        <f t="shared" si="1697"/>
        <v/>
      </c>
      <c r="T9067" s="145" t="str">
        <f t="shared" si="1698"/>
        <v/>
      </c>
      <c r="U9067" s="118"/>
      <c r="V9067" s="145" t="str">
        <f t="shared" si="1699"/>
        <v/>
      </c>
      <c r="W9067" s="144" t="str">
        <f t="shared" si="1700"/>
        <v/>
      </c>
      <c r="X9067" s="146" t="str">
        <f>IF(C9067="","",IF(OR(C9067="Trade",C9067="Multi Position"),(X9066+V9067),IF(C9067="Deposit",(X9066+AE9067),IF(C9067="Withdrawal",(X9066-AE9067)))))</f>
        <v/>
      </c>
      <c r="Y9067" s="145" t="str">
        <f t="shared" si="1701"/>
        <v/>
      </c>
      <c r="Z9067" s="118"/>
      <c r="AA9067" s="118"/>
      <c r="AB9067" s="118"/>
      <c r="AC9067" s="118"/>
      <c r="AD9067" s="118"/>
      <c r="AE9067" s="139"/>
      <c r="AF9067" s="118"/>
      <c r="AG9067" s="118"/>
      <c r="AH9067" s="147" t="str">
        <f t="shared" si="1702"/>
        <v/>
      </c>
      <c r="AI9067" s="147" t="str">
        <f t="shared" si="1703"/>
        <v/>
      </c>
      <c r="AJ9067" s="148" t="str">
        <f t="shared" si="1692"/>
        <v/>
      </c>
      <c r="AK9067" s="148" t="str">
        <f t="shared" si="1693"/>
        <v/>
      </c>
      <c r="AL9067" s="147" t="str">
        <f t="shared" si="1694"/>
        <v/>
      </c>
      <c r="AM9067" s="147" t="str">
        <f t="shared" si="1695"/>
        <v/>
      </c>
      <c r="AN9067" s="147" t="str">
        <f t="shared" si="1696"/>
        <v/>
      </c>
      <c r="AO9067" s="118"/>
    </row>
    <row r="9068" spans="1:41">
      <c r="A9068" s="118"/>
      <c r="B9068" s="118"/>
      <c r="C9068" s="118"/>
      <c r="D9068" s="118"/>
      <c r="E9068" s="118"/>
      <c r="F9068" s="118"/>
      <c r="G9068" s="118"/>
      <c r="H9068" s="118"/>
      <c r="I9068" s="118"/>
      <c r="J9068" s="118"/>
      <c r="K9068" s="118"/>
      <c r="L9068" s="118"/>
      <c r="M9068" s="118"/>
      <c r="N9068" s="118"/>
      <c r="O9068" s="143" t="str">
        <f>IF(H9068="","",(S9068/S9068)&amp;":"&amp;ROUND(AH9068/S9068,2))</f>
        <v/>
      </c>
      <c r="P9068" s="118"/>
      <c r="Q9068" s="118"/>
      <c r="R9068" s="143" t="str">
        <f>IF(H9068="","",(S9068/S9068)&amp;":"&amp;ROUND(AI9068/S9068,2))</f>
        <v/>
      </c>
      <c r="S9068" s="144" t="str">
        <f t="shared" si="1697"/>
        <v/>
      </c>
      <c r="T9068" s="145" t="str">
        <f t="shared" si="1698"/>
        <v/>
      </c>
      <c r="U9068" s="118"/>
      <c r="V9068" s="145" t="str">
        <f t="shared" si="1699"/>
        <v/>
      </c>
      <c r="W9068" s="144" t="str">
        <f t="shared" si="1700"/>
        <v/>
      </c>
      <c r="X9068" s="146" t="str">
        <f>IF(C9068="","",IF(OR(C9068="Trade",C9068="Multi Position"),(X9067+V9068),IF(C9068="Deposit",(X9067+AE9068),IF(C9068="Withdrawal",(X9067-AE9068)))))</f>
        <v/>
      </c>
      <c r="Y9068" s="145" t="str">
        <f t="shared" si="1701"/>
        <v/>
      </c>
      <c r="Z9068" s="118"/>
      <c r="AA9068" s="118"/>
      <c r="AB9068" s="118"/>
      <c r="AC9068" s="118"/>
      <c r="AD9068" s="118"/>
      <c r="AE9068" s="139"/>
      <c r="AF9068" s="118"/>
      <c r="AG9068" s="118"/>
      <c r="AH9068" s="147" t="str">
        <f t="shared" si="1702"/>
        <v/>
      </c>
      <c r="AI9068" s="147" t="str">
        <f t="shared" si="1703"/>
        <v/>
      </c>
      <c r="AJ9068" s="148" t="str">
        <f t="shared" si="1692"/>
        <v/>
      </c>
      <c r="AK9068" s="148" t="str">
        <f t="shared" si="1693"/>
        <v/>
      </c>
      <c r="AL9068" s="147" t="str">
        <f t="shared" si="1694"/>
        <v/>
      </c>
      <c r="AM9068" s="147" t="str">
        <f t="shared" si="1695"/>
        <v/>
      </c>
      <c r="AN9068" s="147" t="str">
        <f t="shared" si="1696"/>
        <v/>
      </c>
      <c r="AO9068" s="118"/>
    </row>
    <row r="9069" spans="1:41">
      <c r="A9069" s="118"/>
      <c r="B9069" s="118"/>
      <c r="C9069" s="118"/>
      <c r="D9069" s="118"/>
      <c r="E9069" s="118"/>
      <c r="F9069" s="118"/>
      <c r="G9069" s="118"/>
      <c r="H9069" s="118"/>
      <c r="I9069" s="118"/>
      <c r="J9069" s="118"/>
      <c r="K9069" s="118"/>
      <c r="L9069" s="118"/>
      <c r="M9069" s="118"/>
      <c r="N9069" s="118"/>
      <c r="O9069" s="143" t="str">
        <f>IF(H9069="","",(S9069/S9069)&amp;":"&amp;ROUND(AH9069/S9069,2))</f>
        <v/>
      </c>
      <c r="P9069" s="118"/>
      <c r="Q9069" s="118"/>
      <c r="R9069" s="143" t="str">
        <f>IF(H9069="","",(S9069/S9069)&amp;":"&amp;ROUND(AI9069/S9069,2))</f>
        <v/>
      </c>
      <c r="S9069" s="144" t="str">
        <f t="shared" si="1697"/>
        <v/>
      </c>
      <c r="T9069" s="145" t="str">
        <f t="shared" si="1698"/>
        <v/>
      </c>
      <c r="U9069" s="118"/>
      <c r="V9069" s="145" t="str">
        <f t="shared" si="1699"/>
        <v/>
      </c>
      <c r="W9069" s="144" t="str">
        <f t="shared" si="1700"/>
        <v/>
      </c>
      <c r="X9069" s="146" t="str">
        <f>IF(C9069="","",IF(OR(C9069="Trade",C9069="Multi Position"),(X9068+V9069),IF(C9069="Deposit",(X9068+AE9069),IF(C9069="Withdrawal",(X9068-AE9069)))))</f>
        <v/>
      </c>
      <c r="Y9069" s="145" t="str">
        <f t="shared" si="1701"/>
        <v/>
      </c>
      <c r="Z9069" s="118"/>
      <c r="AA9069" s="118"/>
      <c r="AB9069" s="118"/>
      <c r="AC9069" s="118"/>
      <c r="AD9069" s="118"/>
      <c r="AE9069" s="139"/>
      <c r="AF9069" s="118"/>
      <c r="AG9069" s="118"/>
      <c r="AH9069" s="147" t="str">
        <f t="shared" si="1702"/>
        <v/>
      </c>
      <c r="AI9069" s="147" t="str">
        <f t="shared" si="1703"/>
        <v/>
      </c>
      <c r="AJ9069" s="148" t="str">
        <f t="shared" si="1692"/>
        <v/>
      </c>
      <c r="AK9069" s="148" t="str">
        <f t="shared" si="1693"/>
        <v/>
      </c>
      <c r="AL9069" s="147" t="str">
        <f t="shared" si="1694"/>
        <v/>
      </c>
      <c r="AM9069" s="147" t="str">
        <f t="shared" si="1695"/>
        <v/>
      </c>
      <c r="AN9069" s="147" t="str">
        <f t="shared" si="1696"/>
        <v/>
      </c>
      <c r="AO9069" s="118"/>
    </row>
    <row r="9070" spans="1:41">
      <c r="A9070" s="118"/>
      <c r="B9070" s="118"/>
      <c r="C9070" s="118"/>
      <c r="D9070" s="118"/>
      <c r="E9070" s="118"/>
      <c r="F9070" s="118"/>
      <c r="G9070" s="118"/>
      <c r="H9070" s="118"/>
      <c r="I9070" s="118"/>
      <c r="J9070" s="118"/>
      <c r="K9070" s="118"/>
      <c r="L9070" s="118"/>
      <c r="M9070" s="118"/>
      <c r="N9070" s="118"/>
      <c r="O9070" s="143" t="str">
        <f>IF(H9070="","",(S9070/S9070)&amp;":"&amp;ROUND(AH9070/S9070,2))</f>
        <v/>
      </c>
      <c r="P9070" s="118"/>
      <c r="Q9070" s="118"/>
      <c r="R9070" s="143" t="str">
        <f>IF(H9070="","",(S9070/S9070)&amp;":"&amp;ROUND(AI9070/S9070,2))</f>
        <v/>
      </c>
      <c r="S9070" s="144" t="str">
        <f t="shared" si="1697"/>
        <v/>
      </c>
      <c r="T9070" s="145" t="str">
        <f t="shared" si="1698"/>
        <v/>
      </c>
      <c r="U9070" s="118"/>
      <c r="V9070" s="145" t="str">
        <f t="shared" si="1699"/>
        <v/>
      </c>
      <c r="W9070" s="144" t="str">
        <f t="shared" si="1700"/>
        <v/>
      </c>
      <c r="X9070" s="146" t="str">
        <f>IF(C9070="","",IF(OR(C9070="Trade",C9070="Multi Position"),(X9069+V9070),IF(C9070="Deposit",(X9069+AE9070),IF(C9070="Withdrawal",(X9069-AE9070)))))</f>
        <v/>
      </c>
      <c r="Y9070" s="145" t="str">
        <f t="shared" si="1701"/>
        <v/>
      </c>
      <c r="Z9070" s="118"/>
      <c r="AA9070" s="118"/>
      <c r="AB9070" s="118"/>
      <c r="AC9070" s="118"/>
      <c r="AD9070" s="118"/>
      <c r="AE9070" s="139"/>
      <c r="AF9070" s="118"/>
      <c r="AG9070" s="118"/>
      <c r="AH9070" s="147" t="str">
        <f t="shared" si="1702"/>
        <v/>
      </c>
      <c r="AI9070" s="147" t="str">
        <f t="shared" si="1703"/>
        <v/>
      </c>
      <c r="AJ9070" s="148" t="str">
        <f t="shared" si="1692"/>
        <v/>
      </c>
      <c r="AK9070" s="148" t="str">
        <f t="shared" si="1693"/>
        <v/>
      </c>
      <c r="AL9070" s="147" t="str">
        <f t="shared" si="1694"/>
        <v/>
      </c>
      <c r="AM9070" s="147" t="str">
        <f t="shared" si="1695"/>
        <v/>
      </c>
      <c r="AN9070" s="147" t="str">
        <f t="shared" si="1696"/>
        <v/>
      </c>
      <c r="AO9070" s="118"/>
    </row>
    <row r="9071" spans="1:41">
      <c r="A9071" s="118"/>
      <c r="B9071" s="118"/>
      <c r="C9071" s="118"/>
      <c r="D9071" s="118"/>
      <c r="E9071" s="118"/>
      <c r="F9071" s="118"/>
      <c r="G9071" s="118"/>
      <c r="H9071" s="118"/>
      <c r="I9071" s="118"/>
      <c r="J9071" s="118"/>
      <c r="K9071" s="118"/>
      <c r="L9071" s="118"/>
      <c r="M9071" s="118"/>
      <c r="N9071" s="118"/>
      <c r="O9071" s="143" t="str">
        <f>IF(H9071="","",(S9071/S9071)&amp;":"&amp;ROUND(AH9071/S9071,2))</f>
        <v/>
      </c>
      <c r="P9071" s="118"/>
      <c r="Q9071" s="118"/>
      <c r="R9071" s="143" t="str">
        <f>IF(H9071="","",(S9071/S9071)&amp;":"&amp;ROUND(AI9071/S9071,2))</f>
        <v/>
      </c>
      <c r="S9071" s="144" t="str">
        <f t="shared" si="1697"/>
        <v/>
      </c>
      <c r="T9071" s="145" t="str">
        <f t="shared" si="1698"/>
        <v/>
      </c>
      <c r="U9071" s="118"/>
      <c r="V9071" s="145" t="str">
        <f t="shared" si="1699"/>
        <v/>
      </c>
      <c r="W9071" s="144" t="str">
        <f t="shared" si="1700"/>
        <v/>
      </c>
      <c r="X9071" s="146" t="str">
        <f>IF(C9071="","",IF(OR(C9071="Trade",C9071="Multi Position"),(X9070+V9071),IF(C9071="Deposit",(X9070+AE9071),IF(C9071="Withdrawal",(X9070-AE9071)))))</f>
        <v/>
      </c>
      <c r="Y9071" s="145" t="str">
        <f t="shared" si="1701"/>
        <v/>
      </c>
      <c r="Z9071" s="118"/>
      <c r="AA9071" s="118"/>
      <c r="AB9071" s="118"/>
      <c r="AC9071" s="118"/>
      <c r="AD9071" s="118"/>
      <c r="AE9071" s="139"/>
      <c r="AF9071" s="118"/>
      <c r="AG9071" s="118"/>
      <c r="AH9071" s="147" t="str">
        <f t="shared" si="1702"/>
        <v/>
      </c>
      <c r="AI9071" s="147" t="str">
        <f t="shared" si="1703"/>
        <v/>
      </c>
      <c r="AJ9071" s="148" t="str">
        <f t="shared" si="1692"/>
        <v/>
      </c>
      <c r="AK9071" s="148" t="str">
        <f t="shared" si="1693"/>
        <v/>
      </c>
      <c r="AL9071" s="147" t="str">
        <f t="shared" si="1694"/>
        <v/>
      </c>
      <c r="AM9071" s="147" t="str">
        <f t="shared" si="1695"/>
        <v/>
      </c>
      <c r="AN9071" s="147" t="str">
        <f t="shared" si="1696"/>
        <v/>
      </c>
      <c r="AO9071" s="118"/>
    </row>
    <row r="9072" spans="1:41">
      <c r="A9072" s="118"/>
      <c r="B9072" s="118"/>
      <c r="C9072" s="118"/>
      <c r="D9072" s="118"/>
      <c r="E9072" s="118"/>
      <c r="F9072" s="118"/>
      <c r="G9072" s="118"/>
      <c r="H9072" s="118"/>
      <c r="I9072" s="118"/>
      <c r="J9072" s="118"/>
      <c r="K9072" s="118"/>
      <c r="L9072" s="118"/>
      <c r="M9072" s="118"/>
      <c r="N9072" s="118"/>
      <c r="O9072" s="143" t="str">
        <f>IF(H9072="","",(S9072/S9072)&amp;":"&amp;ROUND(AH9072/S9072,2))</f>
        <v/>
      </c>
      <c r="P9072" s="118"/>
      <c r="Q9072" s="118"/>
      <c r="R9072" s="143" t="str">
        <f>IF(H9072="","",(S9072/S9072)&amp;":"&amp;ROUND(AI9072/S9072,2))</f>
        <v/>
      </c>
      <c r="S9072" s="144" t="str">
        <f t="shared" si="1697"/>
        <v/>
      </c>
      <c r="T9072" s="145" t="str">
        <f t="shared" si="1698"/>
        <v/>
      </c>
      <c r="U9072" s="118"/>
      <c r="V9072" s="145" t="str">
        <f t="shared" si="1699"/>
        <v/>
      </c>
      <c r="W9072" s="144" t="str">
        <f t="shared" si="1700"/>
        <v/>
      </c>
      <c r="X9072" s="146" t="str">
        <f>IF(C9072="","",IF(OR(C9072="Trade",C9072="Multi Position"),(X9071+V9072),IF(C9072="Deposit",(X9071+AE9072),IF(C9072="Withdrawal",(X9071-AE9072)))))</f>
        <v/>
      </c>
      <c r="Y9072" s="145" t="str">
        <f t="shared" si="1701"/>
        <v/>
      </c>
      <c r="Z9072" s="118"/>
      <c r="AA9072" s="118"/>
      <c r="AB9072" s="118"/>
      <c r="AC9072" s="118"/>
      <c r="AD9072" s="118"/>
      <c r="AE9072" s="139"/>
      <c r="AF9072" s="118"/>
      <c r="AG9072" s="118"/>
      <c r="AH9072" s="147" t="str">
        <f t="shared" si="1702"/>
        <v/>
      </c>
      <c r="AI9072" s="147" t="str">
        <f t="shared" si="1703"/>
        <v/>
      </c>
      <c r="AJ9072" s="148" t="str">
        <f t="shared" si="1692"/>
        <v/>
      </c>
      <c r="AK9072" s="148" t="str">
        <f t="shared" si="1693"/>
        <v/>
      </c>
      <c r="AL9072" s="147" t="str">
        <f t="shared" si="1694"/>
        <v/>
      </c>
      <c r="AM9072" s="147" t="str">
        <f t="shared" si="1695"/>
        <v/>
      </c>
      <c r="AN9072" s="147" t="str">
        <f t="shared" si="1696"/>
        <v/>
      </c>
      <c r="AO9072" s="118"/>
    </row>
    <row r="9073" spans="1:41">
      <c r="A9073" s="118"/>
      <c r="B9073" s="118"/>
      <c r="C9073" s="118"/>
      <c r="D9073" s="118"/>
      <c r="E9073" s="118"/>
      <c r="F9073" s="118"/>
      <c r="G9073" s="118"/>
      <c r="H9073" s="118"/>
      <c r="I9073" s="118"/>
      <c r="J9073" s="118"/>
      <c r="K9073" s="118"/>
      <c r="L9073" s="118"/>
      <c r="M9073" s="118"/>
      <c r="N9073" s="118"/>
      <c r="O9073" s="143" t="str">
        <f>IF(H9073="","",(S9073/S9073)&amp;":"&amp;ROUND(AH9073/S9073,2))</f>
        <v/>
      </c>
      <c r="P9073" s="118"/>
      <c r="Q9073" s="118"/>
      <c r="R9073" s="143" t="str">
        <f>IF(H9073="","",(S9073/S9073)&amp;":"&amp;ROUND(AI9073/S9073,2))</f>
        <v/>
      </c>
      <c r="S9073" s="144" t="str">
        <f t="shared" si="1697"/>
        <v/>
      </c>
      <c r="T9073" s="145" t="str">
        <f t="shared" si="1698"/>
        <v/>
      </c>
      <c r="U9073" s="118"/>
      <c r="V9073" s="145" t="str">
        <f t="shared" si="1699"/>
        <v/>
      </c>
      <c r="W9073" s="144" t="str">
        <f t="shared" si="1700"/>
        <v/>
      </c>
      <c r="X9073" s="146" t="str">
        <f>IF(C9073="","",IF(OR(C9073="Trade",C9073="Multi Position"),(X9072+V9073),IF(C9073="Deposit",(X9072+AE9073),IF(C9073="Withdrawal",(X9072-AE9073)))))</f>
        <v/>
      </c>
      <c r="Y9073" s="145" t="str">
        <f t="shared" si="1701"/>
        <v/>
      </c>
      <c r="Z9073" s="118"/>
      <c r="AA9073" s="118"/>
      <c r="AB9073" s="118"/>
      <c r="AC9073" s="118"/>
      <c r="AD9073" s="118"/>
      <c r="AE9073" s="139"/>
      <c r="AF9073" s="118"/>
      <c r="AG9073" s="118"/>
      <c r="AH9073" s="147" t="str">
        <f t="shared" si="1702"/>
        <v/>
      </c>
      <c r="AI9073" s="147" t="str">
        <f t="shared" si="1703"/>
        <v/>
      </c>
      <c r="AJ9073" s="148" t="str">
        <f t="shared" si="1692"/>
        <v/>
      </c>
      <c r="AK9073" s="148" t="str">
        <f t="shared" si="1693"/>
        <v/>
      </c>
      <c r="AL9073" s="147" t="str">
        <f t="shared" si="1694"/>
        <v/>
      </c>
      <c r="AM9073" s="147" t="str">
        <f t="shared" si="1695"/>
        <v/>
      </c>
      <c r="AN9073" s="147" t="str">
        <f t="shared" si="1696"/>
        <v/>
      </c>
      <c r="AO9073" s="118"/>
    </row>
    <row r="9074" spans="1:41">
      <c r="A9074" s="118"/>
      <c r="B9074" s="118"/>
      <c r="C9074" s="118"/>
      <c r="D9074" s="118"/>
      <c r="E9074" s="118"/>
      <c r="F9074" s="118"/>
      <c r="G9074" s="118"/>
      <c r="H9074" s="118"/>
      <c r="I9074" s="118"/>
      <c r="J9074" s="118"/>
      <c r="K9074" s="118"/>
      <c r="L9074" s="118"/>
      <c r="M9074" s="118"/>
      <c r="N9074" s="118"/>
      <c r="O9074" s="143" t="str">
        <f>IF(H9074="","",(S9074/S9074)&amp;":"&amp;ROUND(AH9074/S9074,2))</f>
        <v/>
      </c>
      <c r="P9074" s="118"/>
      <c r="Q9074" s="118"/>
      <c r="R9074" s="143" t="str">
        <f>IF(H9074="","",(S9074/S9074)&amp;":"&amp;ROUND(AI9074/S9074,2))</f>
        <v/>
      </c>
      <c r="S9074" s="144" t="str">
        <f t="shared" si="1697"/>
        <v/>
      </c>
      <c r="T9074" s="145" t="str">
        <f t="shared" si="1698"/>
        <v/>
      </c>
      <c r="U9074" s="118"/>
      <c r="V9074" s="145" t="str">
        <f t="shared" si="1699"/>
        <v/>
      </c>
      <c r="W9074" s="144" t="str">
        <f t="shared" si="1700"/>
        <v/>
      </c>
      <c r="X9074" s="146" t="str">
        <f>IF(C9074="","",IF(OR(C9074="Trade",C9074="Multi Position"),(X9073+V9074),IF(C9074="Deposit",(X9073+AE9074),IF(C9074="Withdrawal",(X9073-AE9074)))))</f>
        <v/>
      </c>
      <c r="Y9074" s="145" t="str">
        <f t="shared" si="1701"/>
        <v/>
      </c>
      <c r="Z9074" s="118"/>
      <c r="AA9074" s="118"/>
      <c r="AB9074" s="118"/>
      <c r="AC9074" s="118"/>
      <c r="AD9074" s="118"/>
      <c r="AE9074" s="139"/>
      <c r="AF9074" s="118"/>
      <c r="AG9074" s="118"/>
      <c r="AH9074" s="147" t="str">
        <f t="shared" si="1702"/>
        <v/>
      </c>
      <c r="AI9074" s="147" t="str">
        <f t="shared" si="1703"/>
        <v/>
      </c>
      <c r="AJ9074" s="148" t="str">
        <f t="shared" si="1692"/>
        <v/>
      </c>
      <c r="AK9074" s="148" t="str">
        <f t="shared" si="1693"/>
        <v/>
      </c>
      <c r="AL9074" s="147" t="str">
        <f t="shared" si="1694"/>
        <v/>
      </c>
      <c r="AM9074" s="147" t="str">
        <f t="shared" si="1695"/>
        <v/>
      </c>
      <c r="AN9074" s="147" t="str">
        <f t="shared" si="1696"/>
        <v/>
      </c>
      <c r="AO9074" s="118"/>
    </row>
    <row r="9075" spans="1:41">
      <c r="A9075" s="118"/>
      <c r="B9075" s="118"/>
      <c r="C9075" s="118"/>
      <c r="D9075" s="118"/>
      <c r="E9075" s="118"/>
      <c r="F9075" s="118"/>
      <c r="G9075" s="118"/>
      <c r="H9075" s="118"/>
      <c r="I9075" s="118"/>
      <c r="J9075" s="118"/>
      <c r="K9075" s="118"/>
      <c r="L9075" s="118"/>
      <c r="M9075" s="118"/>
      <c r="N9075" s="118"/>
      <c r="O9075" s="143" t="str">
        <f>IF(H9075="","",(S9075/S9075)&amp;":"&amp;ROUND(AH9075/S9075,2))</f>
        <v/>
      </c>
      <c r="P9075" s="118"/>
      <c r="Q9075" s="118"/>
      <c r="R9075" s="143" t="str">
        <f>IF(H9075="","",(S9075/S9075)&amp;":"&amp;ROUND(AI9075/S9075,2))</f>
        <v/>
      </c>
      <c r="S9075" s="144" t="str">
        <f t="shared" si="1697"/>
        <v/>
      </c>
      <c r="T9075" s="145" t="str">
        <f t="shared" si="1698"/>
        <v/>
      </c>
      <c r="U9075" s="118"/>
      <c r="V9075" s="145" t="str">
        <f t="shared" si="1699"/>
        <v/>
      </c>
      <c r="W9075" s="144" t="str">
        <f t="shared" si="1700"/>
        <v/>
      </c>
      <c r="X9075" s="146" t="str">
        <f>IF(C9075="","",IF(OR(C9075="Trade",C9075="Multi Position"),(X9074+V9075),IF(C9075="Deposit",(X9074+AE9075),IF(C9075="Withdrawal",(X9074-AE9075)))))</f>
        <v/>
      </c>
      <c r="Y9075" s="145" t="str">
        <f t="shared" si="1701"/>
        <v/>
      </c>
      <c r="Z9075" s="118"/>
      <c r="AA9075" s="118"/>
      <c r="AB9075" s="118"/>
      <c r="AC9075" s="118"/>
      <c r="AD9075" s="118"/>
      <c r="AE9075" s="139"/>
      <c r="AF9075" s="118"/>
      <c r="AG9075" s="118"/>
      <c r="AH9075" s="147" t="str">
        <f t="shared" si="1702"/>
        <v/>
      </c>
      <c r="AI9075" s="147" t="str">
        <f t="shared" si="1703"/>
        <v/>
      </c>
      <c r="AJ9075" s="148" t="str">
        <f t="shared" si="1692"/>
        <v/>
      </c>
      <c r="AK9075" s="148" t="str">
        <f t="shared" si="1693"/>
        <v/>
      </c>
      <c r="AL9075" s="147" t="str">
        <f t="shared" si="1694"/>
        <v/>
      </c>
      <c r="AM9075" s="147" t="str">
        <f t="shared" si="1695"/>
        <v/>
      </c>
      <c r="AN9075" s="147" t="str">
        <f t="shared" si="1696"/>
        <v/>
      </c>
      <c r="AO9075" s="118"/>
    </row>
    <row r="9076" spans="1:41">
      <c r="A9076" s="118"/>
      <c r="B9076" s="118"/>
      <c r="C9076" s="118"/>
      <c r="D9076" s="118"/>
      <c r="E9076" s="118"/>
      <c r="F9076" s="118"/>
      <c r="G9076" s="118"/>
      <c r="H9076" s="118"/>
      <c r="I9076" s="118"/>
      <c r="J9076" s="118"/>
      <c r="K9076" s="118"/>
      <c r="L9076" s="118"/>
      <c r="M9076" s="118"/>
      <c r="N9076" s="118"/>
      <c r="O9076" s="143" t="str">
        <f>IF(H9076="","",(S9076/S9076)&amp;":"&amp;ROUND(AH9076/S9076,2))</f>
        <v/>
      </c>
      <c r="P9076" s="118"/>
      <c r="Q9076" s="118"/>
      <c r="R9076" s="143" t="str">
        <f>IF(H9076="","",(S9076/S9076)&amp;":"&amp;ROUND(AI9076/S9076,2))</f>
        <v/>
      </c>
      <c r="S9076" s="144" t="str">
        <f t="shared" si="1697"/>
        <v/>
      </c>
      <c r="T9076" s="145" t="str">
        <f t="shared" si="1698"/>
        <v/>
      </c>
      <c r="U9076" s="118"/>
      <c r="V9076" s="145" t="str">
        <f t="shared" si="1699"/>
        <v/>
      </c>
      <c r="W9076" s="144" t="str">
        <f t="shared" si="1700"/>
        <v/>
      </c>
      <c r="X9076" s="146" t="str">
        <f>IF(C9076="","",IF(OR(C9076="Trade",C9076="Multi Position"),(X9075+V9076),IF(C9076="Deposit",(X9075+AE9076),IF(C9076="Withdrawal",(X9075-AE9076)))))</f>
        <v/>
      </c>
      <c r="Y9076" s="145" t="str">
        <f t="shared" si="1701"/>
        <v/>
      </c>
      <c r="Z9076" s="118"/>
      <c r="AA9076" s="118"/>
      <c r="AB9076" s="118"/>
      <c r="AC9076" s="118"/>
      <c r="AD9076" s="118"/>
      <c r="AE9076" s="139"/>
      <c r="AF9076" s="118"/>
      <c r="AG9076" s="118"/>
      <c r="AH9076" s="147" t="str">
        <f t="shared" si="1702"/>
        <v/>
      </c>
      <c r="AI9076" s="147" t="str">
        <f t="shared" si="1703"/>
        <v/>
      </c>
      <c r="AJ9076" s="148" t="str">
        <f t="shared" si="1692"/>
        <v/>
      </c>
      <c r="AK9076" s="148" t="str">
        <f t="shared" si="1693"/>
        <v/>
      </c>
      <c r="AL9076" s="147" t="str">
        <f t="shared" si="1694"/>
        <v/>
      </c>
      <c r="AM9076" s="147" t="str">
        <f t="shared" si="1695"/>
        <v/>
      </c>
      <c r="AN9076" s="147" t="str">
        <f t="shared" si="1696"/>
        <v/>
      </c>
      <c r="AO9076" s="118"/>
    </row>
    <row r="9077" spans="1:41">
      <c r="A9077" s="118"/>
      <c r="B9077" s="118"/>
      <c r="C9077" s="118"/>
      <c r="D9077" s="118"/>
      <c r="E9077" s="118"/>
      <c r="F9077" s="118"/>
      <c r="G9077" s="118"/>
      <c r="H9077" s="118"/>
      <c r="I9077" s="118"/>
      <c r="J9077" s="118"/>
      <c r="K9077" s="118"/>
      <c r="L9077" s="118"/>
      <c r="M9077" s="118"/>
      <c r="N9077" s="118"/>
      <c r="O9077" s="143" t="str">
        <f>IF(H9077="","",(S9077/S9077)&amp;":"&amp;ROUND(AH9077/S9077,2))</f>
        <v/>
      </c>
      <c r="P9077" s="118"/>
      <c r="Q9077" s="118"/>
      <c r="R9077" s="143" t="str">
        <f>IF(H9077="","",(S9077/S9077)&amp;":"&amp;ROUND(AI9077/S9077,2))</f>
        <v/>
      </c>
      <c r="S9077" s="144" t="str">
        <f t="shared" si="1697"/>
        <v/>
      </c>
      <c r="T9077" s="145" t="str">
        <f t="shared" si="1698"/>
        <v/>
      </c>
      <c r="U9077" s="118"/>
      <c r="V9077" s="145" t="str">
        <f t="shared" si="1699"/>
        <v/>
      </c>
      <c r="W9077" s="144" t="str">
        <f t="shared" si="1700"/>
        <v/>
      </c>
      <c r="X9077" s="146" t="str">
        <f>IF(C9077="","",IF(OR(C9077="Trade",C9077="Multi Position"),(X9076+V9077),IF(C9077="Deposit",(X9076+AE9077),IF(C9077="Withdrawal",(X9076-AE9077)))))</f>
        <v/>
      </c>
      <c r="Y9077" s="145" t="str">
        <f t="shared" si="1701"/>
        <v/>
      </c>
      <c r="Z9077" s="118"/>
      <c r="AA9077" s="118"/>
      <c r="AB9077" s="118"/>
      <c r="AC9077" s="118"/>
      <c r="AD9077" s="118"/>
      <c r="AE9077" s="139"/>
      <c r="AF9077" s="118"/>
      <c r="AG9077" s="118"/>
      <c r="AH9077" s="147" t="str">
        <f t="shared" si="1702"/>
        <v/>
      </c>
      <c r="AI9077" s="147" t="str">
        <f t="shared" si="1703"/>
        <v/>
      </c>
      <c r="AJ9077" s="148" t="str">
        <f t="shared" si="1692"/>
        <v/>
      </c>
      <c r="AK9077" s="148" t="str">
        <f t="shared" si="1693"/>
        <v/>
      </c>
      <c r="AL9077" s="147" t="str">
        <f t="shared" si="1694"/>
        <v/>
      </c>
      <c r="AM9077" s="147" t="str">
        <f t="shared" si="1695"/>
        <v/>
      </c>
      <c r="AN9077" s="147" t="str">
        <f t="shared" si="1696"/>
        <v/>
      </c>
      <c r="AO9077" s="118"/>
    </row>
    <row r="9078" spans="1:41">
      <c r="A9078" s="118"/>
      <c r="B9078" s="118"/>
      <c r="C9078" s="118"/>
      <c r="D9078" s="118"/>
      <c r="E9078" s="118"/>
      <c r="F9078" s="118"/>
      <c r="G9078" s="118"/>
      <c r="H9078" s="118"/>
      <c r="I9078" s="118"/>
      <c r="J9078" s="118"/>
      <c r="K9078" s="118"/>
      <c r="L9078" s="118"/>
      <c r="M9078" s="118"/>
      <c r="N9078" s="118"/>
      <c r="O9078" s="143" t="str">
        <f>IF(H9078="","",(S9078/S9078)&amp;":"&amp;ROUND(AH9078/S9078,2))</f>
        <v/>
      </c>
      <c r="P9078" s="118"/>
      <c r="Q9078" s="118"/>
      <c r="R9078" s="143" t="str">
        <f>IF(H9078="","",(S9078/S9078)&amp;":"&amp;ROUND(AI9078/S9078,2))</f>
        <v/>
      </c>
      <c r="S9078" s="144" t="str">
        <f t="shared" si="1697"/>
        <v/>
      </c>
      <c r="T9078" s="145" t="str">
        <f t="shared" si="1698"/>
        <v/>
      </c>
      <c r="U9078" s="118"/>
      <c r="V9078" s="145" t="str">
        <f t="shared" si="1699"/>
        <v/>
      </c>
      <c r="W9078" s="144" t="str">
        <f t="shared" si="1700"/>
        <v/>
      </c>
      <c r="X9078" s="146" t="str">
        <f>IF(C9078="","",IF(OR(C9078="Trade",C9078="Multi Position"),(X9077+V9078),IF(C9078="Deposit",(X9077+AE9078),IF(C9078="Withdrawal",(X9077-AE9078)))))</f>
        <v/>
      </c>
      <c r="Y9078" s="145" t="str">
        <f t="shared" si="1701"/>
        <v/>
      </c>
      <c r="Z9078" s="118"/>
      <c r="AA9078" s="118"/>
      <c r="AB9078" s="118"/>
      <c r="AC9078" s="118"/>
      <c r="AD9078" s="118"/>
      <c r="AE9078" s="139"/>
      <c r="AF9078" s="118"/>
      <c r="AG9078" s="118"/>
      <c r="AH9078" s="147" t="str">
        <f t="shared" si="1702"/>
        <v/>
      </c>
      <c r="AI9078" s="147" t="str">
        <f t="shared" si="1703"/>
        <v/>
      </c>
      <c r="AJ9078" s="148" t="str">
        <f t="shared" si="1692"/>
        <v/>
      </c>
      <c r="AK9078" s="148" t="str">
        <f t="shared" si="1693"/>
        <v/>
      </c>
      <c r="AL9078" s="147" t="str">
        <f t="shared" si="1694"/>
        <v/>
      </c>
      <c r="AM9078" s="147" t="str">
        <f t="shared" si="1695"/>
        <v/>
      </c>
      <c r="AN9078" s="147" t="str">
        <f t="shared" si="1696"/>
        <v/>
      </c>
      <c r="AO9078" s="118"/>
    </row>
    <row r="9079" spans="1:41">
      <c r="A9079" s="118"/>
      <c r="B9079" s="118"/>
      <c r="C9079" s="118"/>
      <c r="D9079" s="118"/>
      <c r="E9079" s="118"/>
      <c r="F9079" s="118"/>
      <c r="G9079" s="118"/>
      <c r="H9079" s="118"/>
      <c r="I9079" s="118"/>
      <c r="J9079" s="118"/>
      <c r="K9079" s="118"/>
      <c r="L9079" s="118"/>
      <c r="M9079" s="118"/>
      <c r="N9079" s="118"/>
      <c r="O9079" s="143" t="str">
        <f>IF(H9079="","",(S9079/S9079)&amp;":"&amp;ROUND(AH9079/S9079,2))</f>
        <v/>
      </c>
      <c r="P9079" s="118"/>
      <c r="Q9079" s="118"/>
      <c r="R9079" s="143" t="str">
        <f>IF(H9079="","",(S9079/S9079)&amp;":"&amp;ROUND(AI9079/S9079,2))</f>
        <v/>
      </c>
      <c r="S9079" s="144" t="str">
        <f t="shared" si="1697"/>
        <v/>
      </c>
      <c r="T9079" s="145" t="str">
        <f t="shared" si="1698"/>
        <v/>
      </c>
      <c r="U9079" s="118"/>
      <c r="V9079" s="145" t="str">
        <f t="shared" si="1699"/>
        <v/>
      </c>
      <c r="W9079" s="144" t="str">
        <f t="shared" si="1700"/>
        <v/>
      </c>
      <c r="X9079" s="146" t="str">
        <f>IF(C9079="","",IF(OR(C9079="Trade",C9079="Multi Position"),(X9078+V9079),IF(C9079="Deposit",(X9078+AE9079),IF(C9079="Withdrawal",(X9078-AE9079)))))</f>
        <v/>
      </c>
      <c r="Y9079" s="145" t="str">
        <f t="shared" si="1701"/>
        <v/>
      </c>
      <c r="Z9079" s="118"/>
      <c r="AA9079" s="118"/>
      <c r="AB9079" s="118"/>
      <c r="AC9079" s="118"/>
      <c r="AD9079" s="118"/>
      <c r="AE9079" s="139"/>
      <c r="AF9079" s="118"/>
      <c r="AG9079" s="118"/>
      <c r="AH9079" s="147" t="str">
        <f t="shared" si="1702"/>
        <v/>
      </c>
      <c r="AI9079" s="147" t="str">
        <f t="shared" si="1703"/>
        <v/>
      </c>
      <c r="AJ9079" s="148" t="str">
        <f t="shared" si="1692"/>
        <v/>
      </c>
      <c r="AK9079" s="148" t="str">
        <f t="shared" si="1693"/>
        <v/>
      </c>
      <c r="AL9079" s="147" t="str">
        <f t="shared" si="1694"/>
        <v/>
      </c>
      <c r="AM9079" s="147" t="str">
        <f t="shared" si="1695"/>
        <v/>
      </c>
      <c r="AN9079" s="147" t="str">
        <f t="shared" si="1696"/>
        <v/>
      </c>
      <c r="AO9079" s="118"/>
    </row>
    <row r="9080" spans="1:41">
      <c r="A9080" s="118"/>
      <c r="B9080" s="118"/>
      <c r="C9080" s="118"/>
      <c r="D9080" s="118"/>
      <c r="E9080" s="118"/>
      <c r="F9080" s="118"/>
      <c r="G9080" s="118"/>
      <c r="H9080" s="118"/>
      <c r="I9080" s="118"/>
      <c r="J9080" s="118"/>
      <c r="K9080" s="118"/>
      <c r="L9080" s="118"/>
      <c r="M9080" s="118"/>
      <c r="N9080" s="118"/>
      <c r="O9080" s="143" t="str">
        <f>IF(H9080="","",(S9080/S9080)&amp;":"&amp;ROUND(AH9080/S9080,2))</f>
        <v/>
      </c>
      <c r="P9080" s="118"/>
      <c r="Q9080" s="118"/>
      <c r="R9080" s="143" t="str">
        <f>IF(H9080="","",(S9080/S9080)&amp;":"&amp;ROUND(AI9080/S9080,2))</f>
        <v/>
      </c>
      <c r="S9080" s="144" t="str">
        <f t="shared" si="1697"/>
        <v/>
      </c>
      <c r="T9080" s="145" t="str">
        <f t="shared" si="1698"/>
        <v/>
      </c>
      <c r="U9080" s="118"/>
      <c r="V9080" s="145" t="str">
        <f t="shared" si="1699"/>
        <v/>
      </c>
      <c r="W9080" s="144" t="str">
        <f t="shared" si="1700"/>
        <v/>
      </c>
      <c r="X9080" s="146" t="str">
        <f>IF(C9080="","",IF(OR(C9080="Trade",C9080="Multi Position"),(X9079+V9080),IF(C9080="Deposit",(X9079+AE9080),IF(C9080="Withdrawal",(X9079-AE9080)))))</f>
        <v/>
      </c>
      <c r="Y9080" s="145" t="str">
        <f t="shared" si="1701"/>
        <v/>
      </c>
      <c r="Z9080" s="118"/>
      <c r="AA9080" s="118"/>
      <c r="AB9080" s="118"/>
      <c r="AC9080" s="118"/>
      <c r="AD9080" s="118"/>
      <c r="AE9080" s="139"/>
      <c r="AF9080" s="118"/>
      <c r="AG9080" s="118"/>
      <c r="AH9080" s="147" t="str">
        <f t="shared" si="1702"/>
        <v/>
      </c>
      <c r="AI9080" s="147" t="str">
        <f t="shared" si="1703"/>
        <v/>
      </c>
      <c r="AJ9080" s="148" t="str">
        <f t="shared" si="1692"/>
        <v/>
      </c>
      <c r="AK9080" s="148" t="str">
        <f t="shared" si="1693"/>
        <v/>
      </c>
      <c r="AL9080" s="147" t="str">
        <f t="shared" si="1694"/>
        <v/>
      </c>
      <c r="AM9080" s="147" t="str">
        <f t="shared" si="1695"/>
        <v/>
      </c>
      <c r="AN9080" s="147" t="str">
        <f t="shared" si="1696"/>
        <v/>
      </c>
      <c r="AO9080" s="118"/>
    </row>
    <row r="9081" spans="1:41">
      <c r="A9081" s="118"/>
      <c r="B9081" s="118"/>
      <c r="C9081" s="118"/>
      <c r="D9081" s="118"/>
      <c r="E9081" s="118"/>
      <c r="F9081" s="118"/>
      <c r="G9081" s="118"/>
      <c r="H9081" s="118"/>
      <c r="I9081" s="118"/>
      <c r="J9081" s="118"/>
      <c r="K9081" s="118"/>
      <c r="L9081" s="118"/>
      <c r="M9081" s="118"/>
      <c r="N9081" s="118"/>
      <c r="O9081" s="143" t="str">
        <f>IF(H9081="","",(S9081/S9081)&amp;":"&amp;ROUND(AH9081/S9081,2))</f>
        <v/>
      </c>
      <c r="P9081" s="118"/>
      <c r="Q9081" s="118"/>
      <c r="R9081" s="143" t="str">
        <f>IF(H9081="","",(S9081/S9081)&amp;":"&amp;ROUND(AI9081/S9081,2))</f>
        <v/>
      </c>
      <c r="S9081" s="144" t="str">
        <f t="shared" si="1697"/>
        <v/>
      </c>
      <c r="T9081" s="145" t="str">
        <f t="shared" si="1698"/>
        <v/>
      </c>
      <c r="U9081" s="118"/>
      <c r="V9081" s="145" t="str">
        <f t="shared" si="1699"/>
        <v/>
      </c>
      <c r="W9081" s="144" t="str">
        <f t="shared" si="1700"/>
        <v/>
      </c>
      <c r="X9081" s="146" t="str">
        <f>IF(C9081="","",IF(OR(C9081="Trade",C9081="Multi Position"),(X9080+V9081),IF(C9081="Deposit",(X9080+AE9081),IF(C9081="Withdrawal",(X9080-AE9081)))))</f>
        <v/>
      </c>
      <c r="Y9081" s="145" t="str">
        <f t="shared" si="1701"/>
        <v/>
      </c>
      <c r="Z9081" s="118"/>
      <c r="AA9081" s="118"/>
      <c r="AB9081" s="118"/>
      <c r="AC9081" s="118"/>
      <c r="AD9081" s="118"/>
      <c r="AE9081" s="139"/>
      <c r="AF9081" s="118"/>
      <c r="AG9081" s="118"/>
      <c r="AH9081" s="147" t="str">
        <f t="shared" si="1702"/>
        <v/>
      </c>
      <c r="AI9081" s="147" t="str">
        <f t="shared" si="1703"/>
        <v/>
      </c>
      <c r="AJ9081" s="148" t="str">
        <f t="shared" si="1692"/>
        <v/>
      </c>
      <c r="AK9081" s="148" t="str">
        <f t="shared" si="1693"/>
        <v/>
      </c>
      <c r="AL9081" s="147" t="str">
        <f t="shared" si="1694"/>
        <v/>
      </c>
      <c r="AM9081" s="147" t="str">
        <f t="shared" si="1695"/>
        <v/>
      </c>
      <c r="AN9081" s="147" t="str">
        <f t="shared" si="1696"/>
        <v/>
      </c>
      <c r="AO9081" s="118"/>
    </row>
    <row r="9082" spans="1:41">
      <c r="A9082" s="118"/>
      <c r="B9082" s="118"/>
      <c r="C9082" s="118"/>
      <c r="D9082" s="118"/>
      <c r="E9082" s="118"/>
      <c r="F9082" s="118"/>
      <c r="G9082" s="118"/>
      <c r="H9082" s="118"/>
      <c r="I9082" s="118"/>
      <c r="J9082" s="118"/>
      <c r="K9082" s="118"/>
      <c r="L9082" s="118"/>
      <c r="M9082" s="118"/>
      <c r="N9082" s="118"/>
      <c r="O9082" s="143" t="str">
        <f>IF(H9082="","",(S9082/S9082)&amp;":"&amp;ROUND(AH9082/S9082,2))</f>
        <v/>
      </c>
      <c r="P9082" s="118"/>
      <c r="Q9082" s="118"/>
      <c r="R9082" s="143" t="str">
        <f>IF(H9082="","",(S9082/S9082)&amp;":"&amp;ROUND(AI9082/S9082,2))</f>
        <v/>
      </c>
      <c r="S9082" s="144" t="str">
        <f t="shared" si="1697"/>
        <v/>
      </c>
      <c r="T9082" s="145" t="str">
        <f t="shared" si="1698"/>
        <v/>
      </c>
      <c r="U9082" s="118"/>
      <c r="V9082" s="145" t="str">
        <f t="shared" si="1699"/>
        <v/>
      </c>
      <c r="W9082" s="144" t="str">
        <f t="shared" si="1700"/>
        <v/>
      </c>
      <c r="X9082" s="146" t="str">
        <f>IF(C9082="","",IF(OR(C9082="Trade",C9082="Multi Position"),(X9081+V9082),IF(C9082="Deposit",(X9081+AE9082),IF(C9082="Withdrawal",(X9081-AE9082)))))</f>
        <v/>
      </c>
      <c r="Y9082" s="145" t="str">
        <f t="shared" si="1701"/>
        <v/>
      </c>
      <c r="Z9082" s="118"/>
      <c r="AA9082" s="118"/>
      <c r="AB9082" s="118"/>
      <c r="AC9082" s="118"/>
      <c r="AD9082" s="118"/>
      <c r="AE9082" s="139"/>
      <c r="AF9082" s="118"/>
      <c r="AG9082" s="118"/>
      <c r="AH9082" s="147" t="str">
        <f t="shared" si="1702"/>
        <v/>
      </c>
      <c r="AI9082" s="147" t="str">
        <f t="shared" si="1703"/>
        <v/>
      </c>
      <c r="AJ9082" s="148" t="str">
        <f t="shared" si="1692"/>
        <v/>
      </c>
      <c r="AK9082" s="148" t="str">
        <f t="shared" si="1693"/>
        <v/>
      </c>
      <c r="AL9082" s="147" t="str">
        <f t="shared" si="1694"/>
        <v/>
      </c>
      <c r="AM9082" s="147" t="str">
        <f t="shared" si="1695"/>
        <v/>
      </c>
      <c r="AN9082" s="147" t="str">
        <f t="shared" si="1696"/>
        <v/>
      </c>
      <c r="AO9082" s="118"/>
    </row>
    <row r="9083" spans="1:41">
      <c r="A9083" s="118"/>
      <c r="B9083" s="118"/>
      <c r="C9083" s="118"/>
      <c r="D9083" s="118"/>
      <c r="E9083" s="118"/>
      <c r="F9083" s="118"/>
      <c r="G9083" s="118"/>
      <c r="H9083" s="118"/>
      <c r="I9083" s="118"/>
      <c r="J9083" s="118"/>
      <c r="K9083" s="118"/>
      <c r="L9083" s="118"/>
      <c r="M9083" s="118"/>
      <c r="N9083" s="118"/>
      <c r="O9083" s="143" t="str">
        <f>IF(H9083="","",(S9083/S9083)&amp;":"&amp;ROUND(AH9083/S9083,2))</f>
        <v/>
      </c>
      <c r="P9083" s="118"/>
      <c r="Q9083" s="118"/>
      <c r="R9083" s="143" t="str">
        <f>IF(H9083="","",(S9083/S9083)&amp;":"&amp;ROUND(AI9083/S9083,2))</f>
        <v/>
      </c>
      <c r="S9083" s="144" t="str">
        <f t="shared" si="1697"/>
        <v/>
      </c>
      <c r="T9083" s="145" t="str">
        <f t="shared" si="1698"/>
        <v/>
      </c>
      <c r="U9083" s="118"/>
      <c r="V9083" s="145" t="str">
        <f t="shared" si="1699"/>
        <v/>
      </c>
      <c r="W9083" s="144" t="str">
        <f t="shared" si="1700"/>
        <v/>
      </c>
      <c r="X9083" s="146" t="str">
        <f>IF(C9083="","",IF(OR(C9083="Trade",C9083="Multi Position"),(X9082+V9083),IF(C9083="Deposit",(X9082+AE9083),IF(C9083="Withdrawal",(X9082-AE9083)))))</f>
        <v/>
      </c>
      <c r="Y9083" s="145" t="str">
        <f t="shared" si="1701"/>
        <v/>
      </c>
      <c r="Z9083" s="118"/>
      <c r="AA9083" s="118"/>
      <c r="AB9083" s="118"/>
      <c r="AC9083" s="118"/>
      <c r="AD9083" s="118"/>
      <c r="AE9083" s="139"/>
      <c r="AF9083" s="118"/>
      <c r="AG9083" s="118"/>
      <c r="AH9083" s="147" t="str">
        <f t="shared" si="1702"/>
        <v/>
      </c>
      <c r="AI9083" s="147" t="str">
        <f t="shared" si="1703"/>
        <v/>
      </c>
      <c r="AJ9083" s="148" t="str">
        <f t="shared" si="1692"/>
        <v/>
      </c>
      <c r="AK9083" s="148" t="str">
        <f t="shared" si="1693"/>
        <v/>
      </c>
      <c r="AL9083" s="147" t="str">
        <f t="shared" si="1694"/>
        <v/>
      </c>
      <c r="AM9083" s="147" t="str">
        <f t="shared" si="1695"/>
        <v/>
      </c>
      <c r="AN9083" s="147" t="str">
        <f t="shared" si="1696"/>
        <v/>
      </c>
      <c r="AO9083" s="118"/>
    </row>
    <row r="9084" spans="1:41">
      <c r="A9084" s="118"/>
      <c r="B9084" s="118"/>
      <c r="C9084" s="118"/>
      <c r="D9084" s="118"/>
      <c r="E9084" s="118"/>
      <c r="F9084" s="118"/>
      <c r="G9084" s="118"/>
      <c r="H9084" s="118"/>
      <c r="I9084" s="118"/>
      <c r="J9084" s="118"/>
      <c r="K9084" s="118"/>
      <c r="L9084" s="118"/>
      <c r="M9084" s="118"/>
      <c r="N9084" s="118"/>
      <c r="O9084" s="143" t="str">
        <f>IF(H9084="","",(S9084/S9084)&amp;":"&amp;ROUND(AH9084/S9084,2))</f>
        <v/>
      </c>
      <c r="P9084" s="118"/>
      <c r="Q9084" s="118"/>
      <c r="R9084" s="143" t="str">
        <f>IF(H9084="","",(S9084/S9084)&amp;":"&amp;ROUND(AI9084/S9084,2))</f>
        <v/>
      </c>
      <c r="S9084" s="144" t="str">
        <f t="shared" si="1697"/>
        <v/>
      </c>
      <c r="T9084" s="145" t="str">
        <f t="shared" si="1698"/>
        <v/>
      </c>
      <c r="U9084" s="118"/>
      <c r="V9084" s="145" t="str">
        <f t="shared" si="1699"/>
        <v/>
      </c>
      <c r="W9084" s="144" t="str">
        <f t="shared" si="1700"/>
        <v/>
      </c>
      <c r="X9084" s="146" t="str">
        <f>IF(C9084="","",IF(OR(C9084="Trade",C9084="Multi Position"),(X9083+V9084),IF(C9084="Deposit",(X9083+AE9084),IF(C9084="Withdrawal",(X9083-AE9084)))))</f>
        <v/>
      </c>
      <c r="Y9084" s="145" t="str">
        <f t="shared" si="1701"/>
        <v/>
      </c>
      <c r="Z9084" s="118"/>
      <c r="AA9084" s="118"/>
      <c r="AB9084" s="118"/>
      <c r="AC9084" s="118"/>
      <c r="AD9084" s="118"/>
      <c r="AE9084" s="139"/>
      <c r="AF9084" s="118"/>
      <c r="AG9084" s="118"/>
      <c r="AH9084" s="147" t="str">
        <f t="shared" si="1702"/>
        <v/>
      </c>
      <c r="AI9084" s="147" t="str">
        <f t="shared" si="1703"/>
        <v/>
      </c>
      <c r="AJ9084" s="148" t="str">
        <f t="shared" si="1692"/>
        <v/>
      </c>
      <c r="AK9084" s="148" t="str">
        <f t="shared" si="1693"/>
        <v/>
      </c>
      <c r="AL9084" s="147" t="str">
        <f t="shared" si="1694"/>
        <v/>
      </c>
      <c r="AM9084" s="147" t="str">
        <f t="shared" si="1695"/>
        <v/>
      </c>
      <c r="AN9084" s="147" t="str">
        <f t="shared" si="1696"/>
        <v/>
      </c>
      <c r="AO9084" s="118"/>
    </row>
    <row r="9085" spans="1:41">
      <c r="A9085" s="118"/>
      <c r="B9085" s="118"/>
      <c r="C9085" s="118"/>
      <c r="D9085" s="118"/>
      <c r="E9085" s="118"/>
      <c r="F9085" s="118"/>
      <c r="G9085" s="118"/>
      <c r="H9085" s="118"/>
      <c r="I9085" s="118"/>
      <c r="J9085" s="118"/>
      <c r="K9085" s="118"/>
      <c r="L9085" s="118"/>
      <c r="M9085" s="118"/>
      <c r="N9085" s="118"/>
      <c r="O9085" s="143" t="str">
        <f>IF(H9085="","",(S9085/S9085)&amp;":"&amp;ROUND(AH9085/S9085,2))</f>
        <v/>
      </c>
      <c r="P9085" s="118"/>
      <c r="Q9085" s="118"/>
      <c r="R9085" s="143" t="str">
        <f>IF(H9085="","",(S9085/S9085)&amp;":"&amp;ROUND(AI9085/S9085,2))</f>
        <v/>
      </c>
      <c r="S9085" s="144" t="str">
        <f t="shared" si="1697"/>
        <v/>
      </c>
      <c r="T9085" s="145" t="str">
        <f t="shared" si="1698"/>
        <v/>
      </c>
      <c r="U9085" s="118"/>
      <c r="V9085" s="145" t="str">
        <f t="shared" si="1699"/>
        <v/>
      </c>
      <c r="W9085" s="144" t="str">
        <f t="shared" si="1700"/>
        <v/>
      </c>
      <c r="X9085" s="146" t="str">
        <f>IF(C9085="","",IF(OR(C9085="Trade",C9085="Multi Position"),(X9084+V9085),IF(C9085="Deposit",(X9084+AE9085),IF(C9085="Withdrawal",(X9084-AE9085)))))</f>
        <v/>
      </c>
      <c r="Y9085" s="145" t="str">
        <f t="shared" si="1701"/>
        <v/>
      </c>
      <c r="Z9085" s="118"/>
      <c r="AA9085" s="118"/>
      <c r="AB9085" s="118"/>
      <c r="AC9085" s="118"/>
      <c r="AD9085" s="118"/>
      <c r="AE9085" s="139"/>
      <c r="AF9085" s="118"/>
      <c r="AG9085" s="118"/>
      <c r="AH9085" s="147" t="str">
        <f t="shared" si="1702"/>
        <v/>
      </c>
      <c r="AI9085" s="147" t="str">
        <f t="shared" si="1703"/>
        <v/>
      </c>
      <c r="AJ9085" s="148" t="str">
        <f t="shared" si="1692"/>
        <v/>
      </c>
      <c r="AK9085" s="148" t="str">
        <f t="shared" si="1693"/>
        <v/>
      </c>
      <c r="AL9085" s="147" t="str">
        <f t="shared" si="1694"/>
        <v/>
      </c>
      <c r="AM9085" s="147" t="str">
        <f t="shared" si="1695"/>
        <v/>
      </c>
      <c r="AN9085" s="147" t="str">
        <f t="shared" si="1696"/>
        <v/>
      </c>
      <c r="AO9085" s="118"/>
    </row>
    <row r="9086" spans="1:41">
      <c r="A9086" s="118"/>
      <c r="B9086" s="118"/>
      <c r="C9086" s="118"/>
      <c r="D9086" s="118"/>
      <c r="E9086" s="118"/>
      <c r="F9086" s="118"/>
      <c r="G9086" s="118"/>
      <c r="H9086" s="118"/>
      <c r="I9086" s="118"/>
      <c r="J9086" s="118"/>
      <c r="K9086" s="118"/>
      <c r="L9086" s="118"/>
      <c r="M9086" s="118"/>
      <c r="N9086" s="118"/>
      <c r="O9086" s="143" t="str">
        <f>IF(H9086="","",(S9086/S9086)&amp;":"&amp;ROUND(AH9086/S9086,2))</f>
        <v/>
      </c>
      <c r="P9086" s="118"/>
      <c r="Q9086" s="118"/>
      <c r="R9086" s="143" t="str">
        <f>IF(H9086="","",(S9086/S9086)&amp;":"&amp;ROUND(AI9086/S9086,2))</f>
        <v/>
      </c>
      <c r="S9086" s="144" t="str">
        <f t="shared" si="1697"/>
        <v/>
      </c>
      <c r="T9086" s="145" t="str">
        <f t="shared" si="1698"/>
        <v/>
      </c>
      <c r="U9086" s="118"/>
      <c r="V9086" s="145" t="str">
        <f t="shared" si="1699"/>
        <v/>
      </c>
      <c r="W9086" s="144" t="str">
        <f t="shared" si="1700"/>
        <v/>
      </c>
      <c r="X9086" s="146" t="str">
        <f>IF(C9086="","",IF(OR(C9086="Trade",C9086="Multi Position"),(X9085+V9086),IF(C9086="Deposit",(X9085+AE9086),IF(C9086="Withdrawal",(X9085-AE9086)))))</f>
        <v/>
      </c>
      <c r="Y9086" s="145" t="str">
        <f t="shared" si="1701"/>
        <v/>
      </c>
      <c r="Z9086" s="118"/>
      <c r="AA9086" s="118"/>
      <c r="AB9086" s="118"/>
      <c r="AC9086" s="118"/>
      <c r="AD9086" s="118"/>
      <c r="AE9086" s="139"/>
      <c r="AF9086" s="118"/>
      <c r="AG9086" s="118"/>
      <c r="AH9086" s="147" t="str">
        <f t="shared" si="1702"/>
        <v/>
      </c>
      <c r="AI9086" s="147" t="str">
        <f t="shared" si="1703"/>
        <v/>
      </c>
      <c r="AJ9086" s="148" t="str">
        <f t="shared" si="1692"/>
        <v/>
      </c>
      <c r="AK9086" s="148" t="str">
        <f t="shared" si="1693"/>
        <v/>
      </c>
      <c r="AL9086" s="147" t="str">
        <f t="shared" si="1694"/>
        <v/>
      </c>
      <c r="AM9086" s="147" t="str">
        <f t="shared" si="1695"/>
        <v/>
      </c>
      <c r="AN9086" s="147" t="str">
        <f t="shared" si="1696"/>
        <v/>
      </c>
      <c r="AO9086" s="118"/>
    </row>
    <row r="9087" spans="1:41">
      <c r="A9087" s="118"/>
      <c r="B9087" s="118"/>
      <c r="C9087" s="118"/>
      <c r="D9087" s="118"/>
      <c r="E9087" s="118"/>
      <c r="F9087" s="118"/>
      <c r="G9087" s="118"/>
      <c r="H9087" s="118"/>
      <c r="I9087" s="118"/>
      <c r="J9087" s="118"/>
      <c r="K9087" s="118"/>
      <c r="L9087" s="118"/>
      <c r="M9087" s="118"/>
      <c r="N9087" s="118"/>
      <c r="O9087" s="143" t="str">
        <f>IF(H9087="","",(S9087/S9087)&amp;":"&amp;ROUND(AH9087/S9087,2))</f>
        <v/>
      </c>
      <c r="P9087" s="118"/>
      <c r="Q9087" s="118"/>
      <c r="R9087" s="143" t="str">
        <f>IF(H9087="","",(S9087/S9087)&amp;":"&amp;ROUND(AI9087/S9087,2))</f>
        <v/>
      </c>
      <c r="S9087" s="144" t="str">
        <f t="shared" si="1697"/>
        <v/>
      </c>
      <c r="T9087" s="145" t="str">
        <f t="shared" si="1698"/>
        <v/>
      </c>
      <c r="U9087" s="118"/>
      <c r="V9087" s="145" t="str">
        <f t="shared" si="1699"/>
        <v/>
      </c>
      <c r="W9087" s="144" t="str">
        <f t="shared" si="1700"/>
        <v/>
      </c>
      <c r="X9087" s="146" t="str">
        <f>IF(C9087="","",IF(OR(C9087="Trade",C9087="Multi Position"),(X9086+V9087),IF(C9087="Deposit",(X9086+AE9087),IF(C9087="Withdrawal",(X9086-AE9087)))))</f>
        <v/>
      </c>
      <c r="Y9087" s="145" t="str">
        <f t="shared" si="1701"/>
        <v/>
      </c>
      <c r="Z9087" s="118"/>
      <c r="AA9087" s="118"/>
      <c r="AB9087" s="118"/>
      <c r="AC9087" s="118"/>
      <c r="AD9087" s="118"/>
      <c r="AE9087" s="139"/>
      <c r="AF9087" s="118"/>
      <c r="AG9087" s="118"/>
      <c r="AH9087" s="147" t="str">
        <f t="shared" si="1702"/>
        <v/>
      </c>
      <c r="AI9087" s="147" t="str">
        <f t="shared" si="1703"/>
        <v/>
      </c>
      <c r="AJ9087" s="148" t="str">
        <f t="shared" si="1692"/>
        <v/>
      </c>
      <c r="AK9087" s="148" t="str">
        <f t="shared" si="1693"/>
        <v/>
      </c>
      <c r="AL9087" s="147" t="str">
        <f t="shared" si="1694"/>
        <v/>
      </c>
      <c r="AM9087" s="147" t="str">
        <f t="shared" si="1695"/>
        <v/>
      </c>
      <c r="AN9087" s="147" t="str">
        <f t="shared" si="1696"/>
        <v/>
      </c>
      <c r="AO9087" s="118"/>
    </row>
    <row r="9088" spans="1:41">
      <c r="A9088" s="118"/>
      <c r="B9088" s="118"/>
      <c r="C9088" s="118"/>
      <c r="D9088" s="118"/>
      <c r="E9088" s="118"/>
      <c r="F9088" s="118"/>
      <c r="G9088" s="118"/>
      <c r="H9088" s="118"/>
      <c r="I9088" s="118"/>
      <c r="J9088" s="118"/>
      <c r="K9088" s="118"/>
      <c r="L9088" s="118"/>
      <c r="M9088" s="118"/>
      <c r="N9088" s="118"/>
      <c r="O9088" s="143" t="str">
        <f>IF(H9088="","",(S9088/S9088)&amp;":"&amp;ROUND(AH9088/S9088,2))</f>
        <v/>
      </c>
      <c r="P9088" s="118"/>
      <c r="Q9088" s="118"/>
      <c r="R9088" s="143" t="str">
        <f>IF(H9088="","",(S9088/S9088)&amp;":"&amp;ROUND(AI9088/S9088,2))</f>
        <v/>
      </c>
      <c r="S9088" s="144" t="str">
        <f t="shared" si="1697"/>
        <v/>
      </c>
      <c r="T9088" s="145" t="str">
        <f t="shared" si="1698"/>
        <v/>
      </c>
      <c r="U9088" s="118"/>
      <c r="V9088" s="145" t="str">
        <f t="shared" si="1699"/>
        <v/>
      </c>
      <c r="W9088" s="144" t="str">
        <f t="shared" si="1700"/>
        <v/>
      </c>
      <c r="X9088" s="146" t="str">
        <f>IF(C9088="","",IF(OR(C9088="Trade",C9088="Multi Position"),(X9087+V9088),IF(C9088="Deposit",(X9087+AE9088),IF(C9088="Withdrawal",(X9087-AE9088)))))</f>
        <v/>
      </c>
      <c r="Y9088" s="145" t="str">
        <f t="shared" si="1701"/>
        <v/>
      </c>
      <c r="Z9088" s="118"/>
      <c r="AA9088" s="118"/>
      <c r="AB9088" s="118"/>
      <c r="AC9088" s="118"/>
      <c r="AD9088" s="118"/>
      <c r="AE9088" s="139"/>
      <c r="AF9088" s="118"/>
      <c r="AG9088" s="118"/>
      <c r="AH9088" s="147" t="str">
        <f t="shared" si="1702"/>
        <v/>
      </c>
      <c r="AI9088" s="147" t="str">
        <f t="shared" si="1703"/>
        <v/>
      </c>
      <c r="AJ9088" s="148" t="str">
        <f t="shared" si="1692"/>
        <v/>
      </c>
      <c r="AK9088" s="148" t="str">
        <f t="shared" si="1693"/>
        <v/>
      </c>
      <c r="AL9088" s="147" t="str">
        <f t="shared" si="1694"/>
        <v/>
      </c>
      <c r="AM9088" s="147" t="str">
        <f t="shared" si="1695"/>
        <v/>
      </c>
      <c r="AN9088" s="147" t="str">
        <f t="shared" si="1696"/>
        <v/>
      </c>
      <c r="AO9088" s="118"/>
    </row>
    <row r="9089" spans="1:41">
      <c r="A9089" s="118"/>
      <c r="B9089" s="118"/>
      <c r="C9089" s="118"/>
      <c r="D9089" s="118"/>
      <c r="E9089" s="118"/>
      <c r="F9089" s="118"/>
      <c r="G9089" s="118"/>
      <c r="H9089" s="118"/>
      <c r="I9089" s="118"/>
      <c r="J9089" s="118"/>
      <c r="K9089" s="118"/>
      <c r="L9089" s="118"/>
      <c r="M9089" s="118"/>
      <c r="N9089" s="118"/>
      <c r="O9089" s="143" t="str">
        <f>IF(H9089="","",(S9089/S9089)&amp;":"&amp;ROUND(AH9089/S9089,2))</f>
        <v/>
      </c>
      <c r="P9089" s="118"/>
      <c r="Q9089" s="118"/>
      <c r="R9089" s="143" t="str">
        <f>IF(H9089="","",(S9089/S9089)&amp;":"&amp;ROUND(AI9089/S9089,2))</f>
        <v/>
      </c>
      <c r="S9089" s="144" t="str">
        <f t="shared" si="1697"/>
        <v/>
      </c>
      <c r="T9089" s="145" t="str">
        <f t="shared" si="1698"/>
        <v/>
      </c>
      <c r="U9089" s="118"/>
      <c r="V9089" s="145" t="str">
        <f t="shared" si="1699"/>
        <v/>
      </c>
      <c r="W9089" s="144" t="str">
        <f t="shared" si="1700"/>
        <v/>
      </c>
      <c r="X9089" s="146" t="str">
        <f>IF(C9089="","",IF(OR(C9089="Trade",C9089="Multi Position"),(X9088+V9089),IF(C9089="Deposit",(X9088+AE9089),IF(C9089="Withdrawal",(X9088-AE9089)))))</f>
        <v/>
      </c>
      <c r="Y9089" s="145" t="str">
        <f t="shared" si="1701"/>
        <v/>
      </c>
      <c r="Z9089" s="118"/>
      <c r="AA9089" s="118"/>
      <c r="AB9089" s="118"/>
      <c r="AC9089" s="118"/>
      <c r="AD9089" s="118"/>
      <c r="AE9089" s="139"/>
      <c r="AF9089" s="118"/>
      <c r="AG9089" s="118"/>
      <c r="AH9089" s="147" t="str">
        <f t="shared" si="1702"/>
        <v/>
      </c>
      <c r="AI9089" s="147" t="str">
        <f t="shared" si="1703"/>
        <v/>
      </c>
      <c r="AJ9089" s="148" t="str">
        <f t="shared" si="1692"/>
        <v/>
      </c>
      <c r="AK9089" s="148" t="str">
        <f t="shared" si="1693"/>
        <v/>
      </c>
      <c r="AL9089" s="147" t="str">
        <f t="shared" si="1694"/>
        <v/>
      </c>
      <c r="AM9089" s="147" t="str">
        <f t="shared" si="1695"/>
        <v/>
      </c>
      <c r="AN9089" s="147" t="str">
        <f t="shared" si="1696"/>
        <v/>
      </c>
      <c r="AO9089" s="118"/>
    </row>
    <row r="9090" spans="1:41">
      <c r="A9090" s="118"/>
      <c r="B9090" s="118"/>
      <c r="C9090" s="118"/>
      <c r="D9090" s="118"/>
      <c r="E9090" s="118"/>
      <c r="F9090" s="118"/>
      <c r="G9090" s="118"/>
      <c r="H9090" s="118"/>
      <c r="I9090" s="118"/>
      <c r="J9090" s="118"/>
      <c r="K9090" s="118"/>
      <c r="L9090" s="118"/>
      <c r="M9090" s="118"/>
      <c r="N9090" s="118"/>
      <c r="O9090" s="143" t="str">
        <f>IF(H9090="","",(S9090/S9090)&amp;":"&amp;ROUND(AH9090/S9090,2))</f>
        <v/>
      </c>
      <c r="P9090" s="118"/>
      <c r="Q9090" s="118"/>
      <c r="R9090" s="143" t="str">
        <f>IF(H9090="","",(S9090/S9090)&amp;":"&amp;ROUND(AI9090/S9090,2))</f>
        <v/>
      </c>
      <c r="S9090" s="144" t="str">
        <f t="shared" si="1697"/>
        <v/>
      </c>
      <c r="T9090" s="145" t="str">
        <f t="shared" si="1698"/>
        <v/>
      </c>
      <c r="U9090" s="118"/>
      <c r="V9090" s="145" t="str">
        <f t="shared" si="1699"/>
        <v/>
      </c>
      <c r="W9090" s="144" t="str">
        <f t="shared" si="1700"/>
        <v/>
      </c>
      <c r="X9090" s="146" t="str">
        <f>IF(C9090="","",IF(OR(C9090="Trade",C9090="Multi Position"),(X9089+V9090),IF(C9090="Deposit",(X9089+AE9090),IF(C9090="Withdrawal",(X9089-AE9090)))))</f>
        <v/>
      </c>
      <c r="Y9090" s="145" t="str">
        <f t="shared" si="1701"/>
        <v/>
      </c>
      <c r="Z9090" s="118"/>
      <c r="AA9090" s="118"/>
      <c r="AB9090" s="118"/>
      <c r="AC9090" s="118"/>
      <c r="AD9090" s="118"/>
      <c r="AE9090" s="139"/>
      <c r="AF9090" s="118"/>
      <c r="AG9090" s="118"/>
      <c r="AH9090" s="147" t="str">
        <f t="shared" si="1702"/>
        <v/>
      </c>
      <c r="AI9090" s="147" t="str">
        <f t="shared" si="1703"/>
        <v/>
      </c>
      <c r="AJ9090" s="148" t="str">
        <f t="shared" si="1692"/>
        <v/>
      </c>
      <c r="AK9090" s="148" t="str">
        <f t="shared" si="1693"/>
        <v/>
      </c>
      <c r="AL9090" s="147" t="str">
        <f t="shared" si="1694"/>
        <v/>
      </c>
      <c r="AM9090" s="147" t="str">
        <f t="shared" si="1695"/>
        <v/>
      </c>
      <c r="AN9090" s="147" t="str">
        <f t="shared" si="1696"/>
        <v/>
      </c>
      <c r="AO9090" s="118"/>
    </row>
    <row r="9091" spans="1:41">
      <c r="A9091" s="118"/>
      <c r="B9091" s="118"/>
      <c r="C9091" s="118"/>
      <c r="D9091" s="118"/>
      <c r="E9091" s="118"/>
      <c r="F9091" s="118"/>
      <c r="G9091" s="118"/>
      <c r="H9091" s="118"/>
      <c r="I9091" s="118"/>
      <c r="J9091" s="118"/>
      <c r="K9091" s="118"/>
      <c r="L9091" s="118"/>
      <c r="M9091" s="118"/>
      <c r="N9091" s="118"/>
      <c r="O9091" s="143" t="str">
        <f>IF(H9091="","",(S9091/S9091)&amp;":"&amp;ROUND(AH9091/S9091,2))</f>
        <v/>
      </c>
      <c r="P9091" s="118"/>
      <c r="Q9091" s="118"/>
      <c r="R9091" s="143" t="str">
        <f>IF(H9091="","",(S9091/S9091)&amp;":"&amp;ROUND(AI9091/S9091,2))</f>
        <v/>
      </c>
      <c r="S9091" s="144" t="str">
        <f t="shared" si="1697"/>
        <v/>
      </c>
      <c r="T9091" s="145" t="str">
        <f t="shared" si="1698"/>
        <v/>
      </c>
      <c r="U9091" s="118"/>
      <c r="V9091" s="145" t="str">
        <f t="shared" si="1699"/>
        <v/>
      </c>
      <c r="W9091" s="144" t="str">
        <f t="shared" si="1700"/>
        <v/>
      </c>
      <c r="X9091" s="146" t="str">
        <f>IF(C9091="","",IF(OR(C9091="Trade",C9091="Multi Position"),(X9090+V9091),IF(C9091="Deposit",(X9090+AE9091),IF(C9091="Withdrawal",(X9090-AE9091)))))</f>
        <v/>
      </c>
      <c r="Y9091" s="145" t="str">
        <f t="shared" si="1701"/>
        <v/>
      </c>
      <c r="Z9091" s="118"/>
      <c r="AA9091" s="118"/>
      <c r="AB9091" s="118"/>
      <c r="AC9091" s="118"/>
      <c r="AD9091" s="118"/>
      <c r="AE9091" s="139"/>
      <c r="AF9091" s="118"/>
      <c r="AG9091" s="118"/>
      <c r="AH9091" s="147" t="str">
        <f t="shared" si="1702"/>
        <v/>
      </c>
      <c r="AI9091" s="147" t="str">
        <f t="shared" si="1703"/>
        <v/>
      </c>
      <c r="AJ9091" s="148" t="str">
        <f t="shared" si="1692"/>
        <v/>
      </c>
      <c r="AK9091" s="148" t="str">
        <f t="shared" si="1693"/>
        <v/>
      </c>
      <c r="AL9091" s="147" t="str">
        <f t="shared" si="1694"/>
        <v/>
      </c>
      <c r="AM9091" s="147" t="str">
        <f t="shared" si="1695"/>
        <v/>
      </c>
      <c r="AN9091" s="147" t="str">
        <f t="shared" si="1696"/>
        <v/>
      </c>
      <c r="AO9091" s="118"/>
    </row>
    <row r="9092" spans="1:41">
      <c r="A9092" s="118"/>
      <c r="B9092" s="118"/>
      <c r="C9092" s="118"/>
      <c r="D9092" s="118"/>
      <c r="E9092" s="118"/>
      <c r="F9092" s="118"/>
      <c r="G9092" s="118"/>
      <c r="H9092" s="118"/>
      <c r="I9092" s="118"/>
      <c r="J9092" s="118"/>
      <c r="K9092" s="118"/>
      <c r="L9092" s="118"/>
      <c r="M9092" s="118"/>
      <c r="N9092" s="118"/>
      <c r="O9092" s="143" t="str">
        <f>IF(H9092="","",(S9092/S9092)&amp;":"&amp;ROUND(AH9092/S9092,2))</f>
        <v/>
      </c>
      <c r="P9092" s="118"/>
      <c r="Q9092" s="118"/>
      <c r="R9092" s="143" t="str">
        <f>IF(H9092="","",(S9092/S9092)&amp;":"&amp;ROUND(AI9092/S9092,2))</f>
        <v/>
      </c>
      <c r="S9092" s="144" t="str">
        <f t="shared" si="1697"/>
        <v/>
      </c>
      <c r="T9092" s="145" t="str">
        <f t="shared" si="1698"/>
        <v/>
      </c>
      <c r="U9092" s="118"/>
      <c r="V9092" s="145" t="str">
        <f t="shared" si="1699"/>
        <v/>
      </c>
      <c r="W9092" s="144" t="str">
        <f t="shared" si="1700"/>
        <v/>
      </c>
      <c r="X9092" s="146" t="str">
        <f>IF(C9092="","",IF(OR(C9092="Trade",C9092="Multi Position"),(X9091+V9092),IF(C9092="Deposit",(X9091+AE9092),IF(C9092="Withdrawal",(X9091-AE9092)))))</f>
        <v/>
      </c>
      <c r="Y9092" s="145" t="str">
        <f t="shared" si="1701"/>
        <v/>
      </c>
      <c r="Z9092" s="118"/>
      <c r="AA9092" s="118"/>
      <c r="AB9092" s="118"/>
      <c r="AC9092" s="118"/>
      <c r="AD9092" s="118"/>
      <c r="AE9092" s="139"/>
      <c r="AF9092" s="118"/>
      <c r="AG9092" s="118"/>
      <c r="AH9092" s="147" t="str">
        <f t="shared" si="1702"/>
        <v/>
      </c>
      <c r="AI9092" s="147" t="str">
        <f t="shared" si="1703"/>
        <v/>
      </c>
      <c r="AJ9092" s="148" t="str">
        <f t="shared" si="1692"/>
        <v/>
      </c>
      <c r="AK9092" s="148" t="str">
        <f t="shared" si="1693"/>
        <v/>
      </c>
      <c r="AL9092" s="147" t="str">
        <f t="shared" si="1694"/>
        <v/>
      </c>
      <c r="AM9092" s="147" t="str">
        <f t="shared" si="1695"/>
        <v/>
      </c>
      <c r="AN9092" s="147" t="str">
        <f t="shared" si="1696"/>
        <v/>
      </c>
      <c r="AO9092" s="118"/>
    </row>
    <row r="9093" spans="1:41">
      <c r="A9093" s="118"/>
      <c r="B9093" s="118"/>
      <c r="C9093" s="118"/>
      <c r="D9093" s="118"/>
      <c r="E9093" s="118"/>
      <c r="F9093" s="118"/>
      <c r="G9093" s="118"/>
      <c r="H9093" s="118"/>
      <c r="I9093" s="118"/>
      <c r="J9093" s="118"/>
      <c r="K9093" s="118"/>
      <c r="L9093" s="118"/>
      <c r="M9093" s="118"/>
      <c r="N9093" s="118"/>
      <c r="O9093" s="143" t="str">
        <f>IF(H9093="","",(S9093/S9093)&amp;":"&amp;ROUND(AH9093/S9093,2))</f>
        <v/>
      </c>
      <c r="P9093" s="118"/>
      <c r="Q9093" s="118"/>
      <c r="R9093" s="143" t="str">
        <f>IF(H9093="","",(S9093/S9093)&amp;":"&amp;ROUND(AI9093/S9093,2))</f>
        <v/>
      </c>
      <c r="S9093" s="144" t="str">
        <f t="shared" si="1697"/>
        <v/>
      </c>
      <c r="T9093" s="145" t="str">
        <f t="shared" si="1698"/>
        <v/>
      </c>
      <c r="U9093" s="118"/>
      <c r="V9093" s="145" t="str">
        <f t="shared" si="1699"/>
        <v/>
      </c>
      <c r="W9093" s="144" t="str">
        <f t="shared" si="1700"/>
        <v/>
      </c>
      <c r="X9093" s="146" t="str">
        <f>IF(C9093="","",IF(OR(C9093="Trade",C9093="Multi Position"),(X9092+V9093),IF(C9093="Deposit",(X9092+AE9093),IF(C9093="Withdrawal",(X9092-AE9093)))))</f>
        <v/>
      </c>
      <c r="Y9093" s="145" t="str">
        <f t="shared" si="1701"/>
        <v/>
      </c>
      <c r="Z9093" s="118"/>
      <c r="AA9093" s="118"/>
      <c r="AB9093" s="118"/>
      <c r="AC9093" s="118"/>
      <c r="AD9093" s="118"/>
      <c r="AE9093" s="139"/>
      <c r="AF9093" s="118"/>
      <c r="AG9093" s="118"/>
      <c r="AH9093" s="147" t="str">
        <f t="shared" si="1702"/>
        <v/>
      </c>
      <c r="AI9093" s="147" t="str">
        <f t="shared" si="1703"/>
        <v/>
      </c>
      <c r="AJ9093" s="148" t="str">
        <f t="shared" si="1692"/>
        <v/>
      </c>
      <c r="AK9093" s="148" t="str">
        <f t="shared" si="1693"/>
        <v/>
      </c>
      <c r="AL9093" s="147" t="str">
        <f t="shared" si="1694"/>
        <v/>
      </c>
      <c r="AM9093" s="147" t="str">
        <f t="shared" si="1695"/>
        <v/>
      </c>
      <c r="AN9093" s="147" t="str">
        <f t="shared" si="1696"/>
        <v/>
      </c>
      <c r="AO9093" s="118"/>
    </row>
    <row r="9094" spans="1:41">
      <c r="A9094" s="118"/>
      <c r="B9094" s="118"/>
      <c r="C9094" s="118"/>
      <c r="D9094" s="118"/>
      <c r="E9094" s="118"/>
      <c r="F9094" s="118"/>
      <c r="G9094" s="118"/>
      <c r="H9094" s="118"/>
      <c r="I9094" s="118"/>
      <c r="J9094" s="118"/>
      <c r="K9094" s="118"/>
      <c r="L9094" s="118"/>
      <c r="M9094" s="118"/>
      <c r="N9094" s="118"/>
      <c r="O9094" s="143" t="str">
        <f>IF(H9094="","",(S9094/S9094)&amp;":"&amp;ROUND(AH9094/S9094,2))</f>
        <v/>
      </c>
      <c r="P9094" s="118"/>
      <c r="Q9094" s="118"/>
      <c r="R9094" s="143" t="str">
        <f>IF(H9094="","",(S9094/S9094)&amp;":"&amp;ROUND(AI9094/S9094,2))</f>
        <v/>
      </c>
      <c r="S9094" s="144" t="str">
        <f t="shared" si="1697"/>
        <v/>
      </c>
      <c r="T9094" s="145" t="str">
        <f t="shared" si="1698"/>
        <v/>
      </c>
      <c r="U9094" s="118"/>
      <c r="V9094" s="145" t="str">
        <f t="shared" si="1699"/>
        <v/>
      </c>
      <c r="W9094" s="144" t="str">
        <f t="shared" si="1700"/>
        <v/>
      </c>
      <c r="X9094" s="146" t="str">
        <f>IF(C9094="","",IF(OR(C9094="Trade",C9094="Multi Position"),(X9093+V9094),IF(C9094="Deposit",(X9093+AE9094),IF(C9094="Withdrawal",(X9093-AE9094)))))</f>
        <v/>
      </c>
      <c r="Y9094" s="145" t="str">
        <f t="shared" si="1701"/>
        <v/>
      </c>
      <c r="Z9094" s="118"/>
      <c r="AA9094" s="118"/>
      <c r="AB9094" s="118"/>
      <c r="AC9094" s="118"/>
      <c r="AD9094" s="118"/>
      <c r="AE9094" s="139"/>
      <c r="AF9094" s="118"/>
      <c r="AG9094" s="118"/>
      <c r="AH9094" s="147" t="str">
        <f t="shared" si="1702"/>
        <v/>
      </c>
      <c r="AI9094" s="147" t="str">
        <f t="shared" si="1703"/>
        <v/>
      </c>
      <c r="AJ9094" s="148" t="str">
        <f t="shared" si="1692"/>
        <v/>
      </c>
      <c r="AK9094" s="148" t="str">
        <f t="shared" si="1693"/>
        <v/>
      </c>
      <c r="AL9094" s="147" t="str">
        <f t="shared" si="1694"/>
        <v/>
      </c>
      <c r="AM9094" s="147" t="str">
        <f t="shared" si="1695"/>
        <v/>
      </c>
      <c r="AN9094" s="147" t="str">
        <f t="shared" si="1696"/>
        <v/>
      </c>
      <c r="AO9094" s="118"/>
    </row>
    <row r="9095" spans="1:41">
      <c r="A9095" s="118"/>
      <c r="B9095" s="118"/>
      <c r="C9095" s="118"/>
      <c r="D9095" s="118"/>
      <c r="E9095" s="118"/>
      <c r="F9095" s="118"/>
      <c r="G9095" s="118"/>
      <c r="H9095" s="118"/>
      <c r="I9095" s="118"/>
      <c r="J9095" s="118"/>
      <c r="K9095" s="118"/>
      <c r="L9095" s="118"/>
      <c r="M9095" s="118"/>
      <c r="N9095" s="118"/>
      <c r="O9095" s="143" t="str">
        <f>IF(H9095="","",(S9095/S9095)&amp;":"&amp;ROUND(AH9095/S9095,2))</f>
        <v/>
      </c>
      <c r="P9095" s="118"/>
      <c r="Q9095" s="118"/>
      <c r="R9095" s="143" t="str">
        <f>IF(H9095="","",(S9095/S9095)&amp;":"&amp;ROUND(AI9095/S9095,2))</f>
        <v/>
      </c>
      <c r="S9095" s="144" t="str">
        <f t="shared" si="1697"/>
        <v/>
      </c>
      <c r="T9095" s="145" t="str">
        <f t="shared" si="1698"/>
        <v/>
      </c>
      <c r="U9095" s="118"/>
      <c r="V9095" s="145" t="str">
        <f t="shared" si="1699"/>
        <v/>
      </c>
      <c r="W9095" s="144" t="str">
        <f t="shared" si="1700"/>
        <v/>
      </c>
      <c r="X9095" s="146" t="str">
        <f>IF(C9095="","",IF(OR(C9095="Trade",C9095="Multi Position"),(X9094+V9095),IF(C9095="Deposit",(X9094+AE9095),IF(C9095="Withdrawal",(X9094-AE9095)))))</f>
        <v/>
      </c>
      <c r="Y9095" s="145" t="str">
        <f t="shared" si="1701"/>
        <v/>
      </c>
      <c r="Z9095" s="118"/>
      <c r="AA9095" s="118"/>
      <c r="AB9095" s="118"/>
      <c r="AC9095" s="118"/>
      <c r="AD9095" s="118"/>
      <c r="AE9095" s="139"/>
      <c r="AF9095" s="118"/>
      <c r="AG9095" s="118"/>
      <c r="AH9095" s="147" t="str">
        <f t="shared" si="1702"/>
        <v/>
      </c>
      <c r="AI9095" s="147" t="str">
        <f t="shared" si="1703"/>
        <v/>
      </c>
      <c r="AJ9095" s="148" t="str">
        <f t="shared" si="1692"/>
        <v/>
      </c>
      <c r="AK9095" s="148" t="str">
        <f t="shared" si="1693"/>
        <v/>
      </c>
      <c r="AL9095" s="147" t="str">
        <f t="shared" si="1694"/>
        <v/>
      </c>
      <c r="AM9095" s="147" t="str">
        <f t="shared" si="1695"/>
        <v/>
      </c>
      <c r="AN9095" s="147" t="str">
        <f t="shared" si="1696"/>
        <v/>
      </c>
      <c r="AO9095" s="118"/>
    </row>
    <row r="9096" spans="1:41">
      <c r="A9096" s="118"/>
      <c r="B9096" s="118"/>
      <c r="C9096" s="118"/>
      <c r="D9096" s="118"/>
      <c r="E9096" s="118"/>
      <c r="F9096" s="118"/>
      <c r="G9096" s="118"/>
      <c r="H9096" s="118"/>
      <c r="I9096" s="118"/>
      <c r="J9096" s="118"/>
      <c r="K9096" s="118"/>
      <c r="L9096" s="118"/>
      <c r="M9096" s="118"/>
      <c r="N9096" s="118"/>
      <c r="O9096" s="143" t="str">
        <f>IF(H9096="","",(S9096/S9096)&amp;":"&amp;ROUND(AH9096/S9096,2))</f>
        <v/>
      </c>
      <c r="P9096" s="118"/>
      <c r="Q9096" s="118"/>
      <c r="R9096" s="143" t="str">
        <f>IF(H9096="","",(S9096/S9096)&amp;":"&amp;ROUND(AI9096/S9096,2))</f>
        <v/>
      </c>
      <c r="S9096" s="144" t="str">
        <f t="shared" si="1697"/>
        <v/>
      </c>
      <c r="T9096" s="145" t="str">
        <f t="shared" si="1698"/>
        <v/>
      </c>
      <c r="U9096" s="118"/>
      <c r="V9096" s="145" t="str">
        <f t="shared" si="1699"/>
        <v/>
      </c>
      <c r="W9096" s="144" t="str">
        <f t="shared" si="1700"/>
        <v/>
      </c>
      <c r="X9096" s="146" t="str">
        <f>IF(C9096="","",IF(OR(C9096="Trade",C9096="Multi Position"),(X9095+V9096),IF(C9096="Deposit",(X9095+AE9096),IF(C9096="Withdrawal",(X9095-AE9096)))))</f>
        <v/>
      </c>
      <c r="Y9096" s="145" t="str">
        <f t="shared" si="1701"/>
        <v/>
      </c>
      <c r="Z9096" s="118"/>
      <c r="AA9096" s="118"/>
      <c r="AB9096" s="118"/>
      <c r="AC9096" s="118"/>
      <c r="AD9096" s="118"/>
      <c r="AE9096" s="139"/>
      <c r="AF9096" s="118"/>
      <c r="AG9096" s="118"/>
      <c r="AH9096" s="147" t="str">
        <f t="shared" si="1702"/>
        <v/>
      </c>
      <c r="AI9096" s="147" t="str">
        <f t="shared" si="1703"/>
        <v/>
      </c>
      <c r="AJ9096" s="148" t="str">
        <f t="shared" si="1692"/>
        <v/>
      </c>
      <c r="AK9096" s="148" t="str">
        <f t="shared" si="1693"/>
        <v/>
      </c>
      <c r="AL9096" s="147" t="str">
        <f t="shared" si="1694"/>
        <v/>
      </c>
      <c r="AM9096" s="147" t="str">
        <f t="shared" si="1695"/>
        <v/>
      </c>
      <c r="AN9096" s="147" t="str">
        <f t="shared" si="1696"/>
        <v/>
      </c>
      <c r="AO9096" s="118"/>
    </row>
    <row r="9097" spans="1:41">
      <c r="A9097" s="118"/>
      <c r="B9097" s="118"/>
      <c r="C9097" s="118"/>
      <c r="D9097" s="118"/>
      <c r="E9097" s="118"/>
      <c r="F9097" s="118"/>
      <c r="G9097" s="118"/>
      <c r="H9097" s="118"/>
      <c r="I9097" s="118"/>
      <c r="J9097" s="118"/>
      <c r="K9097" s="118"/>
      <c r="L9097" s="118"/>
      <c r="M9097" s="118"/>
      <c r="N9097" s="118"/>
      <c r="O9097" s="143" t="str">
        <f>IF(H9097="","",(S9097/S9097)&amp;":"&amp;ROUND(AH9097/S9097,2))</f>
        <v/>
      </c>
      <c r="P9097" s="118"/>
      <c r="Q9097" s="118"/>
      <c r="R9097" s="143" t="str">
        <f>IF(H9097="","",(S9097/S9097)&amp;":"&amp;ROUND(AI9097/S9097,2))</f>
        <v/>
      </c>
      <c r="S9097" s="144" t="str">
        <f t="shared" si="1697"/>
        <v/>
      </c>
      <c r="T9097" s="145" t="str">
        <f t="shared" si="1698"/>
        <v/>
      </c>
      <c r="U9097" s="118"/>
      <c r="V9097" s="145" t="str">
        <f t="shared" si="1699"/>
        <v/>
      </c>
      <c r="W9097" s="144" t="str">
        <f t="shared" si="1700"/>
        <v/>
      </c>
      <c r="X9097" s="146" t="str">
        <f>IF(C9097="","",IF(OR(C9097="Trade",C9097="Multi Position"),(X9096+V9097),IF(C9097="Deposit",(X9096+AE9097),IF(C9097="Withdrawal",(X9096-AE9097)))))</f>
        <v/>
      </c>
      <c r="Y9097" s="145" t="str">
        <f t="shared" si="1701"/>
        <v/>
      </c>
      <c r="Z9097" s="118"/>
      <c r="AA9097" s="118"/>
      <c r="AB9097" s="118"/>
      <c r="AC9097" s="118"/>
      <c r="AD9097" s="118"/>
      <c r="AE9097" s="139"/>
      <c r="AF9097" s="118"/>
      <c r="AG9097" s="118"/>
      <c r="AH9097" s="147" t="str">
        <f t="shared" si="1702"/>
        <v/>
      </c>
      <c r="AI9097" s="147" t="str">
        <f t="shared" si="1703"/>
        <v/>
      </c>
      <c r="AJ9097" s="148" t="str">
        <f t="shared" si="1692"/>
        <v/>
      </c>
      <c r="AK9097" s="148" t="str">
        <f t="shared" si="1693"/>
        <v/>
      </c>
      <c r="AL9097" s="147" t="str">
        <f t="shared" si="1694"/>
        <v/>
      </c>
      <c r="AM9097" s="147" t="str">
        <f t="shared" si="1695"/>
        <v/>
      </c>
      <c r="AN9097" s="147" t="str">
        <f t="shared" si="1696"/>
        <v/>
      </c>
      <c r="AO9097" s="118"/>
    </row>
    <row r="9098" spans="1:41">
      <c r="A9098" s="118"/>
      <c r="B9098" s="118"/>
      <c r="C9098" s="118"/>
      <c r="D9098" s="118"/>
      <c r="E9098" s="118"/>
      <c r="F9098" s="118"/>
      <c r="G9098" s="118"/>
      <c r="H9098" s="118"/>
      <c r="I9098" s="118"/>
      <c r="J9098" s="118"/>
      <c r="K9098" s="118"/>
      <c r="L9098" s="118"/>
      <c r="M9098" s="118"/>
      <c r="N9098" s="118"/>
      <c r="O9098" s="143" t="str">
        <f>IF(H9098="","",(S9098/S9098)&amp;":"&amp;ROUND(AH9098/S9098,2))</f>
        <v/>
      </c>
      <c r="P9098" s="118"/>
      <c r="Q9098" s="118"/>
      <c r="R9098" s="143" t="str">
        <f>IF(H9098="","",(S9098/S9098)&amp;":"&amp;ROUND(AI9098/S9098,2))</f>
        <v/>
      </c>
      <c r="S9098" s="144" t="str">
        <f t="shared" si="1697"/>
        <v/>
      </c>
      <c r="T9098" s="145" t="str">
        <f t="shared" si="1698"/>
        <v/>
      </c>
      <c r="U9098" s="118"/>
      <c r="V9098" s="145" t="str">
        <f t="shared" si="1699"/>
        <v/>
      </c>
      <c r="W9098" s="144" t="str">
        <f t="shared" si="1700"/>
        <v/>
      </c>
      <c r="X9098" s="146" t="str">
        <f>IF(C9098="","",IF(OR(C9098="Trade",C9098="Multi Position"),(X9097+V9098),IF(C9098="Deposit",(X9097+AE9098),IF(C9098="Withdrawal",(X9097-AE9098)))))</f>
        <v/>
      </c>
      <c r="Y9098" s="145" t="str">
        <f t="shared" si="1701"/>
        <v/>
      </c>
      <c r="Z9098" s="118"/>
      <c r="AA9098" s="118"/>
      <c r="AB9098" s="118"/>
      <c r="AC9098" s="118"/>
      <c r="AD9098" s="118"/>
      <c r="AE9098" s="139"/>
      <c r="AF9098" s="118"/>
      <c r="AG9098" s="118"/>
      <c r="AH9098" s="147" t="str">
        <f t="shared" si="1702"/>
        <v/>
      </c>
      <c r="AI9098" s="147" t="str">
        <f t="shared" si="1703"/>
        <v/>
      </c>
      <c r="AJ9098" s="148" t="str">
        <f t="shared" ref="AJ9098:AJ9161" si="1704">IF(V9098&lt;0,V9098/-X9098,S9098)</f>
        <v/>
      </c>
      <c r="AK9098" s="148" t="str">
        <f t="shared" ref="AK9098:AK9161" si="1705">IF(V9098="","",IF(H9098="LONG",IF(V9098&gt;0,V9098/X9098,((L9098*(P9098-K9098))/X9098)),IF(V9098&gt;0,V9098/X9098,((L9098*(K9098-P9098))/X9098))))</f>
        <v/>
      </c>
      <c r="AL9098" s="147" t="str">
        <f t="shared" ref="AL9098:AL9161" si="1706">IF(B9098="","",MONTH(B9098))</f>
        <v/>
      </c>
      <c r="AM9098" s="147" t="str">
        <f t="shared" ref="AM9098:AM9161" si="1707">IF(B9098="","",YEAR(B9098))</f>
        <v/>
      </c>
      <c r="AN9098" s="147" t="str">
        <f t="shared" ref="AN9098:AN9161" si="1708">IF(B9098="","",DAY(B9098))</f>
        <v/>
      </c>
      <c r="AO9098" s="118"/>
    </row>
    <row r="9099" spans="1:41">
      <c r="A9099" s="118"/>
      <c r="B9099" s="118"/>
      <c r="C9099" s="118"/>
      <c r="D9099" s="118"/>
      <c r="E9099" s="118"/>
      <c r="F9099" s="118"/>
      <c r="G9099" s="118"/>
      <c r="H9099" s="118"/>
      <c r="I9099" s="118"/>
      <c r="J9099" s="118"/>
      <c r="K9099" s="118"/>
      <c r="L9099" s="118"/>
      <c r="M9099" s="118"/>
      <c r="N9099" s="118"/>
      <c r="O9099" s="143" t="str">
        <f>IF(H9099="","",(S9099/S9099)&amp;":"&amp;ROUND(AH9099/S9099,2))</f>
        <v/>
      </c>
      <c r="P9099" s="118"/>
      <c r="Q9099" s="118"/>
      <c r="R9099" s="143" t="str">
        <f>IF(H9099="","",(S9099/S9099)&amp;":"&amp;ROUND(AI9099/S9099,2))</f>
        <v/>
      </c>
      <c r="S9099" s="144" t="str">
        <f t="shared" ref="S9099:S9162" si="1709">IF(N9099="","",IF(H9099="LONG",(((K9099-M9099)*L9099)/X9098),(((M9099-K9099)*L9099)/X9098)))</f>
        <v/>
      </c>
      <c r="T9099" s="145" t="str">
        <f t="shared" ref="T9099:T9162" si="1710">IF(K9099="","",IF(H9099="LONG",(P9099*L9099)-(K9099*L9099),(K9099*L9099)-(P9099*L9099)))</f>
        <v/>
      </c>
      <c r="U9099" s="118"/>
      <c r="V9099" s="145" t="str">
        <f t="shared" ref="V9099:V9162" si="1711">IF(K9099="","",IF(T9099&lt;0,(T9099)-+U9099,(T9099)-U9099))</f>
        <v/>
      </c>
      <c r="W9099" s="144" t="str">
        <f t="shared" ref="W9099:W9162" si="1712">IF(P9099="","",SUM(V9099/X9098))</f>
        <v/>
      </c>
      <c r="X9099" s="146" t="str">
        <f>IF(C9099="","",IF(OR(C9099="Trade",C9099="Multi Position"),(X9098+V9099),IF(C9099="Deposit",(X9098+AE9099),IF(C9099="Withdrawal",(X9098-AE9099)))))</f>
        <v/>
      </c>
      <c r="Y9099" s="145" t="str">
        <f t="shared" ref="Y9099:Y9162" si="1713">IF(Q9099="","",INT(Q9099-B9099)&amp;" Days "&amp;TEXT(Q9099-B9099,"H"" Hrs ""m"" mins """))</f>
        <v/>
      </c>
      <c r="Z9099" s="118"/>
      <c r="AA9099" s="118"/>
      <c r="AB9099" s="118"/>
      <c r="AC9099" s="118"/>
      <c r="AD9099" s="118"/>
      <c r="AE9099" s="139"/>
      <c r="AF9099" s="118"/>
      <c r="AG9099" s="118"/>
      <c r="AH9099" s="147" t="str">
        <f t="shared" ref="AH9099:AH9162" si="1714">IF(K9099="","", IF(H9099="LONG", (((N9099-K9099)*L9099)/X9098), (((K9099-N9099)*L9099)/X9098)))</f>
        <v/>
      </c>
      <c r="AI9099" s="147" t="str">
        <f t="shared" ref="AI9099:AI9162" si="1715">IF(K9099="","", IF(H9099="LONG", (((P9099-K9099)*L9099)/X9098), (((K9099-P9099)*L9099)/X9098)))</f>
        <v/>
      </c>
      <c r="AJ9099" s="148" t="str">
        <f t="shared" si="1704"/>
        <v/>
      </c>
      <c r="AK9099" s="148" t="str">
        <f t="shared" si="1705"/>
        <v/>
      </c>
      <c r="AL9099" s="147" t="str">
        <f t="shared" si="1706"/>
        <v/>
      </c>
      <c r="AM9099" s="147" t="str">
        <f t="shared" si="1707"/>
        <v/>
      </c>
      <c r="AN9099" s="147" t="str">
        <f t="shared" si="1708"/>
        <v/>
      </c>
      <c r="AO9099" s="118"/>
    </row>
    <row r="9100" spans="1:41">
      <c r="A9100" s="118"/>
      <c r="B9100" s="118"/>
      <c r="C9100" s="118"/>
      <c r="D9100" s="118"/>
      <c r="E9100" s="118"/>
      <c r="F9100" s="118"/>
      <c r="G9100" s="118"/>
      <c r="H9100" s="118"/>
      <c r="I9100" s="118"/>
      <c r="J9100" s="118"/>
      <c r="K9100" s="118"/>
      <c r="L9100" s="118"/>
      <c r="M9100" s="118"/>
      <c r="N9100" s="118"/>
      <c r="O9100" s="143" t="str">
        <f>IF(H9100="","",(S9100/S9100)&amp;":"&amp;ROUND(AH9100/S9100,2))</f>
        <v/>
      </c>
      <c r="P9100" s="118"/>
      <c r="Q9100" s="118"/>
      <c r="R9100" s="143" t="str">
        <f>IF(H9100="","",(S9100/S9100)&amp;":"&amp;ROUND(AI9100/S9100,2))</f>
        <v/>
      </c>
      <c r="S9100" s="144" t="str">
        <f t="shared" si="1709"/>
        <v/>
      </c>
      <c r="T9100" s="145" t="str">
        <f t="shared" si="1710"/>
        <v/>
      </c>
      <c r="U9100" s="118"/>
      <c r="V9100" s="145" t="str">
        <f t="shared" si="1711"/>
        <v/>
      </c>
      <c r="W9100" s="144" t="str">
        <f t="shared" si="1712"/>
        <v/>
      </c>
      <c r="X9100" s="146" t="str">
        <f>IF(C9100="","",IF(OR(C9100="Trade",C9100="Multi Position"),(X9099+V9100),IF(C9100="Deposit",(X9099+AE9100),IF(C9100="Withdrawal",(X9099-AE9100)))))</f>
        <v/>
      </c>
      <c r="Y9100" s="145" t="str">
        <f t="shared" si="1713"/>
        <v/>
      </c>
      <c r="Z9100" s="118"/>
      <c r="AA9100" s="118"/>
      <c r="AB9100" s="118"/>
      <c r="AC9100" s="118"/>
      <c r="AD9100" s="118"/>
      <c r="AE9100" s="139"/>
      <c r="AF9100" s="118"/>
      <c r="AG9100" s="118"/>
      <c r="AH9100" s="147" t="str">
        <f t="shared" si="1714"/>
        <v/>
      </c>
      <c r="AI9100" s="147" t="str">
        <f t="shared" si="1715"/>
        <v/>
      </c>
      <c r="AJ9100" s="148" t="str">
        <f t="shared" si="1704"/>
        <v/>
      </c>
      <c r="AK9100" s="148" t="str">
        <f t="shared" si="1705"/>
        <v/>
      </c>
      <c r="AL9100" s="147" t="str">
        <f t="shared" si="1706"/>
        <v/>
      </c>
      <c r="AM9100" s="147" t="str">
        <f t="shared" si="1707"/>
        <v/>
      </c>
      <c r="AN9100" s="147" t="str">
        <f t="shared" si="1708"/>
        <v/>
      </c>
      <c r="AO9100" s="118"/>
    </row>
    <row r="9101" spans="1:41">
      <c r="A9101" s="118"/>
      <c r="B9101" s="118"/>
      <c r="C9101" s="118"/>
      <c r="D9101" s="118"/>
      <c r="E9101" s="118"/>
      <c r="F9101" s="118"/>
      <c r="G9101" s="118"/>
      <c r="H9101" s="118"/>
      <c r="I9101" s="118"/>
      <c r="J9101" s="118"/>
      <c r="K9101" s="118"/>
      <c r="L9101" s="118"/>
      <c r="M9101" s="118"/>
      <c r="N9101" s="118"/>
      <c r="O9101" s="143" t="str">
        <f>IF(H9101="","",(S9101/S9101)&amp;":"&amp;ROUND(AH9101/S9101,2))</f>
        <v/>
      </c>
      <c r="P9101" s="118"/>
      <c r="Q9101" s="118"/>
      <c r="R9101" s="143" t="str">
        <f>IF(H9101="","",(S9101/S9101)&amp;":"&amp;ROUND(AI9101/S9101,2))</f>
        <v/>
      </c>
      <c r="S9101" s="144" t="str">
        <f t="shared" si="1709"/>
        <v/>
      </c>
      <c r="T9101" s="145" t="str">
        <f t="shared" si="1710"/>
        <v/>
      </c>
      <c r="U9101" s="118"/>
      <c r="V9101" s="145" t="str">
        <f t="shared" si="1711"/>
        <v/>
      </c>
      <c r="W9101" s="144" t="str">
        <f t="shared" si="1712"/>
        <v/>
      </c>
      <c r="X9101" s="146" t="str">
        <f>IF(C9101="","",IF(OR(C9101="Trade",C9101="Multi Position"),(X9100+V9101),IF(C9101="Deposit",(X9100+AE9101),IF(C9101="Withdrawal",(X9100-AE9101)))))</f>
        <v/>
      </c>
      <c r="Y9101" s="145" t="str">
        <f t="shared" si="1713"/>
        <v/>
      </c>
      <c r="Z9101" s="118"/>
      <c r="AA9101" s="118"/>
      <c r="AB9101" s="118"/>
      <c r="AC9101" s="118"/>
      <c r="AD9101" s="118"/>
      <c r="AE9101" s="139"/>
      <c r="AF9101" s="118"/>
      <c r="AG9101" s="118"/>
      <c r="AH9101" s="147" t="str">
        <f t="shared" si="1714"/>
        <v/>
      </c>
      <c r="AI9101" s="147" t="str">
        <f t="shared" si="1715"/>
        <v/>
      </c>
      <c r="AJ9101" s="148" t="str">
        <f t="shared" si="1704"/>
        <v/>
      </c>
      <c r="AK9101" s="148" t="str">
        <f t="shared" si="1705"/>
        <v/>
      </c>
      <c r="AL9101" s="147" t="str">
        <f t="shared" si="1706"/>
        <v/>
      </c>
      <c r="AM9101" s="147" t="str">
        <f t="shared" si="1707"/>
        <v/>
      </c>
      <c r="AN9101" s="147" t="str">
        <f t="shared" si="1708"/>
        <v/>
      </c>
      <c r="AO9101" s="118"/>
    </row>
    <row r="9102" spans="1:41">
      <c r="A9102" s="118"/>
      <c r="B9102" s="118"/>
      <c r="C9102" s="118"/>
      <c r="D9102" s="118"/>
      <c r="E9102" s="118"/>
      <c r="F9102" s="118"/>
      <c r="G9102" s="118"/>
      <c r="H9102" s="118"/>
      <c r="I9102" s="118"/>
      <c r="J9102" s="118"/>
      <c r="K9102" s="118"/>
      <c r="L9102" s="118"/>
      <c r="M9102" s="118"/>
      <c r="N9102" s="118"/>
      <c r="O9102" s="143" t="str">
        <f>IF(H9102="","",(S9102/S9102)&amp;":"&amp;ROUND(AH9102/S9102,2))</f>
        <v/>
      </c>
      <c r="P9102" s="118"/>
      <c r="Q9102" s="118"/>
      <c r="R9102" s="143" t="str">
        <f>IF(H9102="","",(S9102/S9102)&amp;":"&amp;ROUND(AI9102/S9102,2))</f>
        <v/>
      </c>
      <c r="S9102" s="144" t="str">
        <f t="shared" si="1709"/>
        <v/>
      </c>
      <c r="T9102" s="145" t="str">
        <f t="shared" si="1710"/>
        <v/>
      </c>
      <c r="U9102" s="118"/>
      <c r="V9102" s="145" t="str">
        <f t="shared" si="1711"/>
        <v/>
      </c>
      <c r="W9102" s="144" t="str">
        <f t="shared" si="1712"/>
        <v/>
      </c>
      <c r="X9102" s="146" t="str">
        <f>IF(C9102="","",IF(OR(C9102="Trade",C9102="Multi Position"),(X9101+V9102),IF(C9102="Deposit",(X9101+AE9102),IF(C9102="Withdrawal",(X9101-AE9102)))))</f>
        <v/>
      </c>
      <c r="Y9102" s="145" t="str">
        <f t="shared" si="1713"/>
        <v/>
      </c>
      <c r="Z9102" s="118"/>
      <c r="AA9102" s="118"/>
      <c r="AB9102" s="118"/>
      <c r="AC9102" s="118"/>
      <c r="AD9102" s="118"/>
      <c r="AE9102" s="139"/>
      <c r="AF9102" s="118"/>
      <c r="AG9102" s="118"/>
      <c r="AH9102" s="147" t="str">
        <f t="shared" si="1714"/>
        <v/>
      </c>
      <c r="AI9102" s="147" t="str">
        <f t="shared" si="1715"/>
        <v/>
      </c>
      <c r="AJ9102" s="148" t="str">
        <f t="shared" si="1704"/>
        <v/>
      </c>
      <c r="AK9102" s="148" t="str">
        <f t="shared" si="1705"/>
        <v/>
      </c>
      <c r="AL9102" s="147" t="str">
        <f t="shared" si="1706"/>
        <v/>
      </c>
      <c r="AM9102" s="147" t="str">
        <f t="shared" si="1707"/>
        <v/>
      </c>
      <c r="AN9102" s="147" t="str">
        <f t="shared" si="1708"/>
        <v/>
      </c>
      <c r="AO9102" s="118"/>
    </row>
    <row r="9103" spans="1:41">
      <c r="A9103" s="118"/>
      <c r="B9103" s="118"/>
      <c r="C9103" s="118"/>
      <c r="D9103" s="118"/>
      <c r="E9103" s="118"/>
      <c r="F9103" s="118"/>
      <c r="G9103" s="118"/>
      <c r="H9103" s="118"/>
      <c r="I9103" s="118"/>
      <c r="J9103" s="118"/>
      <c r="K9103" s="118"/>
      <c r="L9103" s="118"/>
      <c r="M9103" s="118"/>
      <c r="N9103" s="118"/>
      <c r="O9103" s="143" t="str">
        <f>IF(H9103="","",(S9103/S9103)&amp;":"&amp;ROUND(AH9103/S9103,2))</f>
        <v/>
      </c>
      <c r="P9103" s="118"/>
      <c r="Q9103" s="118"/>
      <c r="R9103" s="143" t="str">
        <f>IF(H9103="","",(S9103/S9103)&amp;":"&amp;ROUND(AI9103/S9103,2))</f>
        <v/>
      </c>
      <c r="S9103" s="144" t="str">
        <f t="shared" si="1709"/>
        <v/>
      </c>
      <c r="T9103" s="145" t="str">
        <f t="shared" si="1710"/>
        <v/>
      </c>
      <c r="U9103" s="118"/>
      <c r="V9103" s="145" t="str">
        <f t="shared" si="1711"/>
        <v/>
      </c>
      <c r="W9103" s="144" t="str">
        <f t="shared" si="1712"/>
        <v/>
      </c>
      <c r="X9103" s="146" t="str">
        <f>IF(C9103="","",IF(OR(C9103="Trade",C9103="Multi Position"),(X9102+V9103),IF(C9103="Deposit",(X9102+AE9103),IF(C9103="Withdrawal",(X9102-AE9103)))))</f>
        <v/>
      </c>
      <c r="Y9103" s="145" t="str">
        <f t="shared" si="1713"/>
        <v/>
      </c>
      <c r="Z9103" s="118"/>
      <c r="AA9103" s="118"/>
      <c r="AB9103" s="118"/>
      <c r="AC9103" s="118"/>
      <c r="AD9103" s="118"/>
      <c r="AE9103" s="139"/>
      <c r="AF9103" s="118"/>
      <c r="AG9103" s="118"/>
      <c r="AH9103" s="147" t="str">
        <f t="shared" si="1714"/>
        <v/>
      </c>
      <c r="AI9103" s="147" t="str">
        <f t="shared" si="1715"/>
        <v/>
      </c>
      <c r="AJ9103" s="148" t="str">
        <f t="shared" si="1704"/>
        <v/>
      </c>
      <c r="AK9103" s="148" t="str">
        <f t="shared" si="1705"/>
        <v/>
      </c>
      <c r="AL9103" s="147" t="str">
        <f t="shared" si="1706"/>
        <v/>
      </c>
      <c r="AM9103" s="147" t="str">
        <f t="shared" si="1707"/>
        <v/>
      </c>
      <c r="AN9103" s="147" t="str">
        <f t="shared" si="1708"/>
        <v/>
      </c>
      <c r="AO9103" s="118"/>
    </row>
    <row r="9104" spans="1:41">
      <c r="A9104" s="118"/>
      <c r="B9104" s="118"/>
      <c r="C9104" s="118"/>
      <c r="D9104" s="118"/>
      <c r="E9104" s="118"/>
      <c r="F9104" s="118"/>
      <c r="G9104" s="118"/>
      <c r="H9104" s="118"/>
      <c r="I9104" s="118"/>
      <c r="J9104" s="118"/>
      <c r="K9104" s="118"/>
      <c r="L9104" s="118"/>
      <c r="M9104" s="118"/>
      <c r="N9104" s="118"/>
      <c r="O9104" s="143" t="str">
        <f>IF(H9104="","",(S9104/S9104)&amp;":"&amp;ROUND(AH9104/S9104,2))</f>
        <v/>
      </c>
      <c r="P9104" s="118"/>
      <c r="Q9104" s="118"/>
      <c r="R9104" s="143" t="str">
        <f>IF(H9104="","",(S9104/S9104)&amp;":"&amp;ROUND(AI9104/S9104,2))</f>
        <v/>
      </c>
      <c r="S9104" s="144" t="str">
        <f t="shared" si="1709"/>
        <v/>
      </c>
      <c r="T9104" s="145" t="str">
        <f t="shared" si="1710"/>
        <v/>
      </c>
      <c r="U9104" s="118"/>
      <c r="V9104" s="145" t="str">
        <f t="shared" si="1711"/>
        <v/>
      </c>
      <c r="W9104" s="144" t="str">
        <f t="shared" si="1712"/>
        <v/>
      </c>
      <c r="X9104" s="146" t="str">
        <f>IF(C9104="","",IF(OR(C9104="Trade",C9104="Multi Position"),(X9103+V9104),IF(C9104="Deposit",(X9103+AE9104),IF(C9104="Withdrawal",(X9103-AE9104)))))</f>
        <v/>
      </c>
      <c r="Y9104" s="145" t="str">
        <f t="shared" si="1713"/>
        <v/>
      </c>
      <c r="Z9104" s="118"/>
      <c r="AA9104" s="118"/>
      <c r="AB9104" s="118"/>
      <c r="AC9104" s="118"/>
      <c r="AD9104" s="118"/>
      <c r="AE9104" s="139"/>
      <c r="AF9104" s="118"/>
      <c r="AG9104" s="118"/>
      <c r="AH9104" s="147" t="str">
        <f t="shared" si="1714"/>
        <v/>
      </c>
      <c r="AI9104" s="147" t="str">
        <f t="shared" si="1715"/>
        <v/>
      </c>
      <c r="AJ9104" s="148" t="str">
        <f t="shared" si="1704"/>
        <v/>
      </c>
      <c r="AK9104" s="148" t="str">
        <f t="shared" si="1705"/>
        <v/>
      </c>
      <c r="AL9104" s="147" t="str">
        <f t="shared" si="1706"/>
        <v/>
      </c>
      <c r="AM9104" s="147" t="str">
        <f t="shared" si="1707"/>
        <v/>
      </c>
      <c r="AN9104" s="147" t="str">
        <f t="shared" si="1708"/>
        <v/>
      </c>
      <c r="AO9104" s="118"/>
    </row>
    <row r="9105" spans="1:41">
      <c r="A9105" s="118"/>
      <c r="B9105" s="118"/>
      <c r="C9105" s="118"/>
      <c r="D9105" s="118"/>
      <c r="E9105" s="118"/>
      <c r="F9105" s="118"/>
      <c r="G9105" s="118"/>
      <c r="H9105" s="118"/>
      <c r="I9105" s="118"/>
      <c r="J9105" s="118"/>
      <c r="K9105" s="118"/>
      <c r="L9105" s="118"/>
      <c r="M9105" s="118"/>
      <c r="N9105" s="118"/>
      <c r="O9105" s="143" t="str">
        <f>IF(H9105="","",(S9105/S9105)&amp;":"&amp;ROUND(AH9105/S9105,2))</f>
        <v/>
      </c>
      <c r="P9105" s="118"/>
      <c r="Q9105" s="118"/>
      <c r="R9105" s="143" t="str">
        <f>IF(H9105="","",(S9105/S9105)&amp;":"&amp;ROUND(AI9105/S9105,2))</f>
        <v/>
      </c>
      <c r="S9105" s="144" t="str">
        <f t="shared" si="1709"/>
        <v/>
      </c>
      <c r="T9105" s="145" t="str">
        <f t="shared" si="1710"/>
        <v/>
      </c>
      <c r="U9105" s="118"/>
      <c r="V9105" s="145" t="str">
        <f t="shared" si="1711"/>
        <v/>
      </c>
      <c r="W9105" s="144" t="str">
        <f t="shared" si="1712"/>
        <v/>
      </c>
      <c r="X9105" s="146" t="str">
        <f>IF(C9105="","",IF(OR(C9105="Trade",C9105="Multi Position"),(X9104+V9105),IF(C9105="Deposit",(X9104+AE9105),IF(C9105="Withdrawal",(X9104-AE9105)))))</f>
        <v/>
      </c>
      <c r="Y9105" s="145" t="str">
        <f t="shared" si="1713"/>
        <v/>
      </c>
      <c r="Z9105" s="118"/>
      <c r="AA9105" s="118"/>
      <c r="AB9105" s="118"/>
      <c r="AC9105" s="118"/>
      <c r="AD9105" s="118"/>
      <c r="AE9105" s="139"/>
      <c r="AF9105" s="118"/>
      <c r="AG9105" s="118"/>
      <c r="AH9105" s="147" t="str">
        <f t="shared" si="1714"/>
        <v/>
      </c>
      <c r="AI9105" s="147" t="str">
        <f t="shared" si="1715"/>
        <v/>
      </c>
      <c r="AJ9105" s="148" t="str">
        <f t="shared" si="1704"/>
        <v/>
      </c>
      <c r="AK9105" s="148" t="str">
        <f t="shared" si="1705"/>
        <v/>
      </c>
      <c r="AL9105" s="147" t="str">
        <f t="shared" si="1706"/>
        <v/>
      </c>
      <c r="AM9105" s="147" t="str">
        <f t="shared" si="1707"/>
        <v/>
      </c>
      <c r="AN9105" s="147" t="str">
        <f t="shared" si="1708"/>
        <v/>
      </c>
      <c r="AO9105" s="118"/>
    </row>
    <row r="9106" spans="1:41">
      <c r="A9106" s="118"/>
      <c r="B9106" s="118"/>
      <c r="C9106" s="118"/>
      <c r="D9106" s="118"/>
      <c r="E9106" s="118"/>
      <c r="F9106" s="118"/>
      <c r="G9106" s="118"/>
      <c r="H9106" s="118"/>
      <c r="I9106" s="118"/>
      <c r="J9106" s="118"/>
      <c r="K9106" s="118"/>
      <c r="L9106" s="118"/>
      <c r="M9106" s="118"/>
      <c r="N9106" s="118"/>
      <c r="O9106" s="143" t="str">
        <f>IF(H9106="","",(S9106/S9106)&amp;":"&amp;ROUND(AH9106/S9106,2))</f>
        <v/>
      </c>
      <c r="P9106" s="118"/>
      <c r="Q9106" s="118"/>
      <c r="R9106" s="143" t="str">
        <f>IF(H9106="","",(S9106/S9106)&amp;":"&amp;ROUND(AI9106/S9106,2))</f>
        <v/>
      </c>
      <c r="S9106" s="144" t="str">
        <f t="shared" si="1709"/>
        <v/>
      </c>
      <c r="T9106" s="145" t="str">
        <f t="shared" si="1710"/>
        <v/>
      </c>
      <c r="U9106" s="118"/>
      <c r="V9106" s="145" t="str">
        <f t="shared" si="1711"/>
        <v/>
      </c>
      <c r="W9106" s="144" t="str">
        <f t="shared" si="1712"/>
        <v/>
      </c>
      <c r="X9106" s="146" t="str">
        <f>IF(C9106="","",IF(OR(C9106="Trade",C9106="Multi Position"),(X9105+V9106),IF(C9106="Deposit",(X9105+AE9106),IF(C9106="Withdrawal",(X9105-AE9106)))))</f>
        <v/>
      </c>
      <c r="Y9106" s="145" t="str">
        <f t="shared" si="1713"/>
        <v/>
      </c>
      <c r="Z9106" s="118"/>
      <c r="AA9106" s="118"/>
      <c r="AB9106" s="118"/>
      <c r="AC9106" s="118"/>
      <c r="AD9106" s="118"/>
      <c r="AE9106" s="139"/>
      <c r="AF9106" s="118"/>
      <c r="AG9106" s="118"/>
      <c r="AH9106" s="147" t="str">
        <f t="shared" si="1714"/>
        <v/>
      </c>
      <c r="AI9106" s="147" t="str">
        <f t="shared" si="1715"/>
        <v/>
      </c>
      <c r="AJ9106" s="148" t="str">
        <f t="shared" si="1704"/>
        <v/>
      </c>
      <c r="AK9106" s="148" t="str">
        <f t="shared" si="1705"/>
        <v/>
      </c>
      <c r="AL9106" s="147" t="str">
        <f t="shared" si="1706"/>
        <v/>
      </c>
      <c r="AM9106" s="147" t="str">
        <f t="shared" si="1707"/>
        <v/>
      </c>
      <c r="AN9106" s="147" t="str">
        <f t="shared" si="1708"/>
        <v/>
      </c>
      <c r="AO9106" s="118"/>
    </row>
    <row r="9107" spans="1:41">
      <c r="A9107" s="118"/>
      <c r="B9107" s="118"/>
      <c r="C9107" s="118"/>
      <c r="D9107" s="118"/>
      <c r="E9107" s="118"/>
      <c r="F9107" s="118"/>
      <c r="G9107" s="118"/>
      <c r="H9107" s="118"/>
      <c r="I9107" s="118"/>
      <c r="J9107" s="118"/>
      <c r="K9107" s="118"/>
      <c r="L9107" s="118"/>
      <c r="M9107" s="118"/>
      <c r="N9107" s="118"/>
      <c r="O9107" s="143" t="str">
        <f>IF(H9107="","",(S9107/S9107)&amp;":"&amp;ROUND(AH9107/S9107,2))</f>
        <v/>
      </c>
      <c r="P9107" s="118"/>
      <c r="Q9107" s="118"/>
      <c r="R9107" s="143" t="str">
        <f>IF(H9107="","",(S9107/S9107)&amp;":"&amp;ROUND(AI9107/S9107,2))</f>
        <v/>
      </c>
      <c r="S9107" s="144" t="str">
        <f t="shared" si="1709"/>
        <v/>
      </c>
      <c r="T9107" s="145" t="str">
        <f t="shared" si="1710"/>
        <v/>
      </c>
      <c r="U9107" s="118"/>
      <c r="V9107" s="145" t="str">
        <f t="shared" si="1711"/>
        <v/>
      </c>
      <c r="W9107" s="144" t="str">
        <f t="shared" si="1712"/>
        <v/>
      </c>
      <c r="X9107" s="146" t="str">
        <f>IF(C9107="","",IF(OR(C9107="Trade",C9107="Multi Position"),(X9106+V9107),IF(C9107="Deposit",(X9106+AE9107),IF(C9107="Withdrawal",(X9106-AE9107)))))</f>
        <v/>
      </c>
      <c r="Y9107" s="145" t="str">
        <f t="shared" si="1713"/>
        <v/>
      </c>
      <c r="Z9107" s="118"/>
      <c r="AA9107" s="118"/>
      <c r="AB9107" s="118"/>
      <c r="AC9107" s="118"/>
      <c r="AD9107" s="118"/>
      <c r="AE9107" s="139"/>
      <c r="AF9107" s="118"/>
      <c r="AG9107" s="118"/>
      <c r="AH9107" s="147" t="str">
        <f t="shared" si="1714"/>
        <v/>
      </c>
      <c r="AI9107" s="147" t="str">
        <f t="shared" si="1715"/>
        <v/>
      </c>
      <c r="AJ9107" s="148" t="str">
        <f t="shared" si="1704"/>
        <v/>
      </c>
      <c r="AK9107" s="148" t="str">
        <f t="shared" si="1705"/>
        <v/>
      </c>
      <c r="AL9107" s="147" t="str">
        <f t="shared" si="1706"/>
        <v/>
      </c>
      <c r="AM9107" s="147" t="str">
        <f t="shared" si="1707"/>
        <v/>
      </c>
      <c r="AN9107" s="147" t="str">
        <f t="shared" si="1708"/>
        <v/>
      </c>
      <c r="AO9107" s="118"/>
    </row>
    <row r="9108" spans="1:41">
      <c r="A9108" s="118"/>
      <c r="B9108" s="118"/>
      <c r="C9108" s="118"/>
      <c r="D9108" s="118"/>
      <c r="E9108" s="118"/>
      <c r="F9108" s="118"/>
      <c r="G9108" s="118"/>
      <c r="H9108" s="118"/>
      <c r="I9108" s="118"/>
      <c r="J9108" s="118"/>
      <c r="K9108" s="118"/>
      <c r="L9108" s="118"/>
      <c r="M9108" s="118"/>
      <c r="N9108" s="118"/>
      <c r="O9108" s="143" t="str">
        <f>IF(H9108="","",(S9108/S9108)&amp;":"&amp;ROUND(AH9108/S9108,2))</f>
        <v/>
      </c>
      <c r="P9108" s="118"/>
      <c r="Q9108" s="118"/>
      <c r="R9108" s="143" t="str">
        <f>IF(H9108="","",(S9108/S9108)&amp;":"&amp;ROUND(AI9108/S9108,2))</f>
        <v/>
      </c>
      <c r="S9108" s="144" t="str">
        <f t="shared" si="1709"/>
        <v/>
      </c>
      <c r="T9108" s="145" t="str">
        <f t="shared" si="1710"/>
        <v/>
      </c>
      <c r="U9108" s="118"/>
      <c r="V9108" s="145" t="str">
        <f t="shared" si="1711"/>
        <v/>
      </c>
      <c r="W9108" s="144" t="str">
        <f t="shared" si="1712"/>
        <v/>
      </c>
      <c r="X9108" s="146" t="str">
        <f>IF(C9108="","",IF(OR(C9108="Trade",C9108="Multi Position"),(X9107+V9108),IF(C9108="Deposit",(X9107+AE9108),IF(C9108="Withdrawal",(X9107-AE9108)))))</f>
        <v/>
      </c>
      <c r="Y9108" s="145" t="str">
        <f t="shared" si="1713"/>
        <v/>
      </c>
      <c r="Z9108" s="118"/>
      <c r="AA9108" s="118"/>
      <c r="AB9108" s="118"/>
      <c r="AC9108" s="118"/>
      <c r="AD9108" s="118"/>
      <c r="AE9108" s="139"/>
      <c r="AF9108" s="118"/>
      <c r="AG9108" s="118"/>
      <c r="AH9108" s="147" t="str">
        <f t="shared" si="1714"/>
        <v/>
      </c>
      <c r="AI9108" s="147" t="str">
        <f t="shared" si="1715"/>
        <v/>
      </c>
      <c r="AJ9108" s="148" t="str">
        <f t="shared" si="1704"/>
        <v/>
      </c>
      <c r="AK9108" s="148" t="str">
        <f t="shared" si="1705"/>
        <v/>
      </c>
      <c r="AL9108" s="147" t="str">
        <f t="shared" si="1706"/>
        <v/>
      </c>
      <c r="AM9108" s="147" t="str">
        <f t="shared" si="1707"/>
        <v/>
      </c>
      <c r="AN9108" s="147" t="str">
        <f t="shared" si="1708"/>
        <v/>
      </c>
      <c r="AO9108" s="118"/>
    </row>
    <row r="9109" spans="1:41">
      <c r="A9109" s="118"/>
      <c r="B9109" s="118"/>
      <c r="C9109" s="118"/>
      <c r="D9109" s="118"/>
      <c r="E9109" s="118"/>
      <c r="F9109" s="118"/>
      <c r="G9109" s="118"/>
      <c r="H9109" s="118"/>
      <c r="I9109" s="118"/>
      <c r="J9109" s="118"/>
      <c r="K9109" s="118"/>
      <c r="L9109" s="118"/>
      <c r="M9109" s="118"/>
      <c r="N9109" s="118"/>
      <c r="O9109" s="143" t="str">
        <f>IF(H9109="","",(S9109/S9109)&amp;":"&amp;ROUND(AH9109/S9109,2))</f>
        <v/>
      </c>
      <c r="P9109" s="118"/>
      <c r="Q9109" s="118"/>
      <c r="R9109" s="143" t="str">
        <f>IF(H9109="","",(S9109/S9109)&amp;":"&amp;ROUND(AI9109/S9109,2))</f>
        <v/>
      </c>
      <c r="S9109" s="144" t="str">
        <f t="shared" si="1709"/>
        <v/>
      </c>
      <c r="T9109" s="145" t="str">
        <f t="shared" si="1710"/>
        <v/>
      </c>
      <c r="U9109" s="118"/>
      <c r="V9109" s="145" t="str">
        <f t="shared" si="1711"/>
        <v/>
      </c>
      <c r="W9109" s="144" t="str">
        <f t="shared" si="1712"/>
        <v/>
      </c>
      <c r="X9109" s="146" t="str">
        <f>IF(C9109="","",IF(OR(C9109="Trade",C9109="Multi Position"),(X9108+V9109),IF(C9109="Deposit",(X9108+AE9109),IF(C9109="Withdrawal",(X9108-AE9109)))))</f>
        <v/>
      </c>
      <c r="Y9109" s="145" t="str">
        <f t="shared" si="1713"/>
        <v/>
      </c>
      <c r="Z9109" s="118"/>
      <c r="AA9109" s="118"/>
      <c r="AB9109" s="118"/>
      <c r="AC9109" s="118"/>
      <c r="AD9109" s="118"/>
      <c r="AE9109" s="139"/>
      <c r="AF9109" s="118"/>
      <c r="AG9109" s="118"/>
      <c r="AH9109" s="147" t="str">
        <f t="shared" si="1714"/>
        <v/>
      </c>
      <c r="AI9109" s="147" t="str">
        <f t="shared" si="1715"/>
        <v/>
      </c>
      <c r="AJ9109" s="148" t="str">
        <f t="shared" si="1704"/>
        <v/>
      </c>
      <c r="AK9109" s="148" t="str">
        <f t="shared" si="1705"/>
        <v/>
      </c>
      <c r="AL9109" s="147" t="str">
        <f t="shared" si="1706"/>
        <v/>
      </c>
      <c r="AM9109" s="147" t="str">
        <f t="shared" si="1707"/>
        <v/>
      </c>
      <c r="AN9109" s="147" t="str">
        <f t="shared" si="1708"/>
        <v/>
      </c>
      <c r="AO9109" s="118"/>
    </row>
    <row r="9110" spans="1:41">
      <c r="A9110" s="118"/>
      <c r="B9110" s="118"/>
      <c r="C9110" s="118"/>
      <c r="D9110" s="118"/>
      <c r="E9110" s="118"/>
      <c r="F9110" s="118"/>
      <c r="G9110" s="118"/>
      <c r="H9110" s="118"/>
      <c r="I9110" s="118"/>
      <c r="J9110" s="118"/>
      <c r="K9110" s="118"/>
      <c r="L9110" s="118"/>
      <c r="M9110" s="118"/>
      <c r="N9110" s="118"/>
      <c r="O9110" s="143" t="str">
        <f>IF(H9110="","",(S9110/S9110)&amp;":"&amp;ROUND(AH9110/S9110,2))</f>
        <v/>
      </c>
      <c r="P9110" s="118"/>
      <c r="Q9110" s="118"/>
      <c r="R9110" s="143" t="str">
        <f>IF(H9110="","",(S9110/S9110)&amp;":"&amp;ROUND(AI9110/S9110,2))</f>
        <v/>
      </c>
      <c r="S9110" s="144" t="str">
        <f t="shared" si="1709"/>
        <v/>
      </c>
      <c r="T9110" s="145" t="str">
        <f t="shared" si="1710"/>
        <v/>
      </c>
      <c r="U9110" s="118"/>
      <c r="V9110" s="145" t="str">
        <f t="shared" si="1711"/>
        <v/>
      </c>
      <c r="W9110" s="144" t="str">
        <f t="shared" si="1712"/>
        <v/>
      </c>
      <c r="X9110" s="146" t="str">
        <f>IF(C9110="","",IF(OR(C9110="Trade",C9110="Multi Position"),(X9109+V9110),IF(C9110="Deposit",(X9109+AE9110),IF(C9110="Withdrawal",(X9109-AE9110)))))</f>
        <v/>
      </c>
      <c r="Y9110" s="145" t="str">
        <f t="shared" si="1713"/>
        <v/>
      </c>
      <c r="Z9110" s="118"/>
      <c r="AA9110" s="118"/>
      <c r="AB9110" s="118"/>
      <c r="AC9110" s="118"/>
      <c r="AD9110" s="118"/>
      <c r="AE9110" s="139"/>
      <c r="AF9110" s="118"/>
      <c r="AG9110" s="118"/>
      <c r="AH9110" s="147" t="str">
        <f t="shared" si="1714"/>
        <v/>
      </c>
      <c r="AI9110" s="147" t="str">
        <f t="shared" si="1715"/>
        <v/>
      </c>
      <c r="AJ9110" s="148" t="str">
        <f t="shared" si="1704"/>
        <v/>
      </c>
      <c r="AK9110" s="148" t="str">
        <f t="shared" si="1705"/>
        <v/>
      </c>
      <c r="AL9110" s="147" t="str">
        <f t="shared" si="1706"/>
        <v/>
      </c>
      <c r="AM9110" s="147" t="str">
        <f t="shared" si="1707"/>
        <v/>
      </c>
      <c r="AN9110" s="147" t="str">
        <f t="shared" si="1708"/>
        <v/>
      </c>
      <c r="AO9110" s="118"/>
    </row>
    <row r="9111" spans="1:41">
      <c r="A9111" s="118"/>
      <c r="B9111" s="118"/>
      <c r="C9111" s="118"/>
      <c r="D9111" s="118"/>
      <c r="E9111" s="118"/>
      <c r="F9111" s="118"/>
      <c r="G9111" s="118"/>
      <c r="H9111" s="118"/>
      <c r="I9111" s="118"/>
      <c r="J9111" s="118"/>
      <c r="K9111" s="118"/>
      <c r="L9111" s="118"/>
      <c r="M9111" s="118"/>
      <c r="N9111" s="118"/>
      <c r="O9111" s="143" t="str">
        <f>IF(H9111="","",(S9111/S9111)&amp;":"&amp;ROUND(AH9111/S9111,2))</f>
        <v/>
      </c>
      <c r="P9111" s="118"/>
      <c r="Q9111" s="118"/>
      <c r="R9111" s="143" t="str">
        <f>IF(H9111="","",(S9111/S9111)&amp;":"&amp;ROUND(AI9111/S9111,2))</f>
        <v/>
      </c>
      <c r="S9111" s="144" t="str">
        <f t="shared" si="1709"/>
        <v/>
      </c>
      <c r="T9111" s="145" t="str">
        <f t="shared" si="1710"/>
        <v/>
      </c>
      <c r="U9111" s="118"/>
      <c r="V9111" s="145" t="str">
        <f t="shared" si="1711"/>
        <v/>
      </c>
      <c r="W9111" s="144" t="str">
        <f t="shared" si="1712"/>
        <v/>
      </c>
      <c r="X9111" s="146" t="str">
        <f>IF(C9111="","",IF(OR(C9111="Trade",C9111="Multi Position"),(X9110+V9111),IF(C9111="Deposit",(X9110+AE9111),IF(C9111="Withdrawal",(X9110-AE9111)))))</f>
        <v/>
      </c>
      <c r="Y9111" s="145" t="str">
        <f t="shared" si="1713"/>
        <v/>
      </c>
      <c r="Z9111" s="118"/>
      <c r="AA9111" s="118"/>
      <c r="AB9111" s="118"/>
      <c r="AC9111" s="118"/>
      <c r="AD9111" s="118"/>
      <c r="AE9111" s="139"/>
      <c r="AF9111" s="118"/>
      <c r="AG9111" s="118"/>
      <c r="AH9111" s="147" t="str">
        <f t="shared" si="1714"/>
        <v/>
      </c>
      <c r="AI9111" s="147" t="str">
        <f t="shared" si="1715"/>
        <v/>
      </c>
      <c r="AJ9111" s="148" t="str">
        <f t="shared" si="1704"/>
        <v/>
      </c>
      <c r="AK9111" s="148" t="str">
        <f t="shared" si="1705"/>
        <v/>
      </c>
      <c r="AL9111" s="147" t="str">
        <f t="shared" si="1706"/>
        <v/>
      </c>
      <c r="AM9111" s="147" t="str">
        <f t="shared" si="1707"/>
        <v/>
      </c>
      <c r="AN9111" s="147" t="str">
        <f t="shared" si="1708"/>
        <v/>
      </c>
      <c r="AO9111" s="118"/>
    </row>
    <row r="9112" spans="1:41">
      <c r="A9112" s="118"/>
      <c r="B9112" s="118"/>
      <c r="C9112" s="118"/>
      <c r="D9112" s="118"/>
      <c r="E9112" s="118"/>
      <c r="F9112" s="118"/>
      <c r="G9112" s="118"/>
      <c r="H9112" s="118"/>
      <c r="I9112" s="118"/>
      <c r="J9112" s="118"/>
      <c r="K9112" s="118"/>
      <c r="L9112" s="118"/>
      <c r="M9112" s="118"/>
      <c r="N9112" s="118"/>
      <c r="O9112" s="143" t="str">
        <f>IF(H9112="","",(S9112/S9112)&amp;":"&amp;ROUND(AH9112/S9112,2))</f>
        <v/>
      </c>
      <c r="P9112" s="118"/>
      <c r="Q9112" s="118"/>
      <c r="R9112" s="143" t="str">
        <f>IF(H9112="","",(S9112/S9112)&amp;":"&amp;ROUND(AI9112/S9112,2))</f>
        <v/>
      </c>
      <c r="S9112" s="144" t="str">
        <f t="shared" si="1709"/>
        <v/>
      </c>
      <c r="T9112" s="145" t="str">
        <f t="shared" si="1710"/>
        <v/>
      </c>
      <c r="U9112" s="118"/>
      <c r="V9112" s="145" t="str">
        <f t="shared" si="1711"/>
        <v/>
      </c>
      <c r="W9112" s="144" t="str">
        <f t="shared" si="1712"/>
        <v/>
      </c>
      <c r="X9112" s="146" t="str">
        <f>IF(C9112="","",IF(OR(C9112="Trade",C9112="Multi Position"),(X9111+V9112),IF(C9112="Deposit",(X9111+AE9112),IF(C9112="Withdrawal",(X9111-AE9112)))))</f>
        <v/>
      </c>
      <c r="Y9112" s="145" t="str">
        <f t="shared" si="1713"/>
        <v/>
      </c>
      <c r="Z9112" s="118"/>
      <c r="AA9112" s="118"/>
      <c r="AB9112" s="118"/>
      <c r="AC9112" s="118"/>
      <c r="AD9112" s="118"/>
      <c r="AE9112" s="139"/>
      <c r="AF9112" s="118"/>
      <c r="AG9112" s="118"/>
      <c r="AH9112" s="147" t="str">
        <f t="shared" si="1714"/>
        <v/>
      </c>
      <c r="AI9112" s="147" t="str">
        <f t="shared" si="1715"/>
        <v/>
      </c>
      <c r="AJ9112" s="148" t="str">
        <f t="shared" si="1704"/>
        <v/>
      </c>
      <c r="AK9112" s="148" t="str">
        <f t="shared" si="1705"/>
        <v/>
      </c>
      <c r="AL9112" s="147" t="str">
        <f t="shared" si="1706"/>
        <v/>
      </c>
      <c r="AM9112" s="147" t="str">
        <f t="shared" si="1707"/>
        <v/>
      </c>
      <c r="AN9112" s="147" t="str">
        <f t="shared" si="1708"/>
        <v/>
      </c>
      <c r="AO9112" s="118"/>
    </row>
    <row r="9113" spans="1:41">
      <c r="A9113" s="118"/>
      <c r="B9113" s="118"/>
      <c r="C9113" s="118"/>
      <c r="D9113" s="118"/>
      <c r="E9113" s="118"/>
      <c r="F9113" s="118"/>
      <c r="G9113" s="118"/>
      <c r="H9113" s="118"/>
      <c r="I9113" s="118"/>
      <c r="J9113" s="118"/>
      <c r="K9113" s="118"/>
      <c r="L9113" s="118"/>
      <c r="M9113" s="118"/>
      <c r="N9113" s="118"/>
      <c r="O9113" s="143" t="str">
        <f>IF(H9113="","",(S9113/S9113)&amp;":"&amp;ROUND(AH9113/S9113,2))</f>
        <v/>
      </c>
      <c r="P9113" s="118"/>
      <c r="Q9113" s="118"/>
      <c r="R9113" s="143" t="str">
        <f>IF(H9113="","",(S9113/S9113)&amp;":"&amp;ROUND(AI9113/S9113,2))</f>
        <v/>
      </c>
      <c r="S9113" s="144" t="str">
        <f t="shared" si="1709"/>
        <v/>
      </c>
      <c r="T9113" s="145" t="str">
        <f t="shared" si="1710"/>
        <v/>
      </c>
      <c r="U9113" s="118"/>
      <c r="V9113" s="145" t="str">
        <f t="shared" si="1711"/>
        <v/>
      </c>
      <c r="W9113" s="144" t="str">
        <f t="shared" si="1712"/>
        <v/>
      </c>
      <c r="X9113" s="146" t="str">
        <f>IF(C9113="","",IF(OR(C9113="Trade",C9113="Multi Position"),(X9112+V9113),IF(C9113="Deposit",(X9112+AE9113),IF(C9113="Withdrawal",(X9112-AE9113)))))</f>
        <v/>
      </c>
      <c r="Y9113" s="145" t="str">
        <f t="shared" si="1713"/>
        <v/>
      </c>
      <c r="Z9113" s="118"/>
      <c r="AA9113" s="118"/>
      <c r="AB9113" s="118"/>
      <c r="AC9113" s="118"/>
      <c r="AD9113" s="118"/>
      <c r="AE9113" s="139"/>
      <c r="AF9113" s="118"/>
      <c r="AG9113" s="118"/>
      <c r="AH9113" s="147" t="str">
        <f t="shared" si="1714"/>
        <v/>
      </c>
      <c r="AI9113" s="147" t="str">
        <f t="shared" si="1715"/>
        <v/>
      </c>
      <c r="AJ9113" s="148" t="str">
        <f t="shared" si="1704"/>
        <v/>
      </c>
      <c r="AK9113" s="148" t="str">
        <f t="shared" si="1705"/>
        <v/>
      </c>
      <c r="AL9113" s="147" t="str">
        <f t="shared" si="1706"/>
        <v/>
      </c>
      <c r="AM9113" s="147" t="str">
        <f t="shared" si="1707"/>
        <v/>
      </c>
      <c r="AN9113" s="147" t="str">
        <f t="shared" si="1708"/>
        <v/>
      </c>
      <c r="AO9113" s="118"/>
    </row>
    <row r="9114" spans="1:41">
      <c r="A9114" s="118"/>
      <c r="B9114" s="118"/>
      <c r="C9114" s="118"/>
      <c r="D9114" s="118"/>
      <c r="E9114" s="118"/>
      <c r="F9114" s="118"/>
      <c r="G9114" s="118"/>
      <c r="H9114" s="118"/>
      <c r="I9114" s="118"/>
      <c r="J9114" s="118"/>
      <c r="K9114" s="118"/>
      <c r="L9114" s="118"/>
      <c r="M9114" s="118"/>
      <c r="N9114" s="118"/>
      <c r="O9114" s="143" t="str">
        <f>IF(H9114="","",(S9114/S9114)&amp;":"&amp;ROUND(AH9114/S9114,2))</f>
        <v/>
      </c>
      <c r="P9114" s="118"/>
      <c r="Q9114" s="118"/>
      <c r="R9114" s="143" t="str">
        <f>IF(H9114="","",(S9114/S9114)&amp;":"&amp;ROUND(AI9114/S9114,2))</f>
        <v/>
      </c>
      <c r="S9114" s="144" t="str">
        <f t="shared" si="1709"/>
        <v/>
      </c>
      <c r="T9114" s="145" t="str">
        <f t="shared" si="1710"/>
        <v/>
      </c>
      <c r="U9114" s="118"/>
      <c r="V9114" s="145" t="str">
        <f t="shared" si="1711"/>
        <v/>
      </c>
      <c r="W9114" s="144" t="str">
        <f t="shared" si="1712"/>
        <v/>
      </c>
      <c r="X9114" s="146" t="str">
        <f>IF(C9114="","",IF(OR(C9114="Trade",C9114="Multi Position"),(X9113+V9114),IF(C9114="Deposit",(X9113+AE9114),IF(C9114="Withdrawal",(X9113-AE9114)))))</f>
        <v/>
      </c>
      <c r="Y9114" s="145" t="str">
        <f t="shared" si="1713"/>
        <v/>
      </c>
      <c r="Z9114" s="118"/>
      <c r="AA9114" s="118"/>
      <c r="AB9114" s="118"/>
      <c r="AC9114" s="118"/>
      <c r="AD9114" s="118"/>
      <c r="AE9114" s="139"/>
      <c r="AF9114" s="118"/>
      <c r="AG9114" s="118"/>
      <c r="AH9114" s="147" t="str">
        <f t="shared" si="1714"/>
        <v/>
      </c>
      <c r="AI9114" s="147" t="str">
        <f t="shared" si="1715"/>
        <v/>
      </c>
      <c r="AJ9114" s="148" t="str">
        <f t="shared" si="1704"/>
        <v/>
      </c>
      <c r="AK9114" s="148" t="str">
        <f t="shared" si="1705"/>
        <v/>
      </c>
      <c r="AL9114" s="147" t="str">
        <f t="shared" si="1706"/>
        <v/>
      </c>
      <c r="AM9114" s="147" t="str">
        <f t="shared" si="1707"/>
        <v/>
      </c>
      <c r="AN9114" s="147" t="str">
        <f t="shared" si="1708"/>
        <v/>
      </c>
      <c r="AO9114" s="118"/>
    </row>
    <row r="9115" spans="1:41">
      <c r="A9115" s="118"/>
      <c r="B9115" s="118"/>
      <c r="C9115" s="118"/>
      <c r="D9115" s="118"/>
      <c r="E9115" s="118"/>
      <c r="F9115" s="118"/>
      <c r="G9115" s="118"/>
      <c r="H9115" s="118"/>
      <c r="I9115" s="118"/>
      <c r="J9115" s="118"/>
      <c r="K9115" s="118"/>
      <c r="L9115" s="118"/>
      <c r="M9115" s="118"/>
      <c r="N9115" s="118"/>
      <c r="O9115" s="143" t="str">
        <f>IF(H9115="","",(S9115/S9115)&amp;":"&amp;ROUND(AH9115/S9115,2))</f>
        <v/>
      </c>
      <c r="P9115" s="118"/>
      <c r="Q9115" s="118"/>
      <c r="R9115" s="143" t="str">
        <f>IF(H9115="","",(S9115/S9115)&amp;":"&amp;ROUND(AI9115/S9115,2))</f>
        <v/>
      </c>
      <c r="S9115" s="144" t="str">
        <f t="shared" si="1709"/>
        <v/>
      </c>
      <c r="T9115" s="145" t="str">
        <f t="shared" si="1710"/>
        <v/>
      </c>
      <c r="U9115" s="118"/>
      <c r="V9115" s="145" t="str">
        <f t="shared" si="1711"/>
        <v/>
      </c>
      <c r="W9115" s="144" t="str">
        <f t="shared" si="1712"/>
        <v/>
      </c>
      <c r="X9115" s="146" t="str">
        <f>IF(C9115="","",IF(OR(C9115="Trade",C9115="Multi Position"),(X9114+V9115),IF(C9115="Deposit",(X9114+AE9115),IF(C9115="Withdrawal",(X9114-AE9115)))))</f>
        <v/>
      </c>
      <c r="Y9115" s="145" t="str">
        <f t="shared" si="1713"/>
        <v/>
      </c>
      <c r="Z9115" s="118"/>
      <c r="AA9115" s="118"/>
      <c r="AB9115" s="118"/>
      <c r="AC9115" s="118"/>
      <c r="AD9115" s="118"/>
      <c r="AE9115" s="139"/>
      <c r="AF9115" s="118"/>
      <c r="AG9115" s="118"/>
      <c r="AH9115" s="147" t="str">
        <f t="shared" si="1714"/>
        <v/>
      </c>
      <c r="AI9115" s="147" t="str">
        <f t="shared" si="1715"/>
        <v/>
      </c>
      <c r="AJ9115" s="148" t="str">
        <f t="shared" si="1704"/>
        <v/>
      </c>
      <c r="AK9115" s="148" t="str">
        <f t="shared" si="1705"/>
        <v/>
      </c>
      <c r="AL9115" s="147" t="str">
        <f t="shared" si="1706"/>
        <v/>
      </c>
      <c r="AM9115" s="147" t="str">
        <f t="shared" si="1707"/>
        <v/>
      </c>
      <c r="AN9115" s="147" t="str">
        <f t="shared" si="1708"/>
        <v/>
      </c>
      <c r="AO9115" s="118"/>
    </row>
    <row r="9116" spans="1:41">
      <c r="A9116" s="118"/>
      <c r="B9116" s="118"/>
      <c r="C9116" s="118"/>
      <c r="D9116" s="118"/>
      <c r="E9116" s="118"/>
      <c r="F9116" s="118"/>
      <c r="G9116" s="118"/>
      <c r="H9116" s="118"/>
      <c r="I9116" s="118"/>
      <c r="J9116" s="118"/>
      <c r="K9116" s="118"/>
      <c r="L9116" s="118"/>
      <c r="M9116" s="118"/>
      <c r="N9116" s="118"/>
      <c r="O9116" s="143" t="str">
        <f>IF(H9116="","",(S9116/S9116)&amp;":"&amp;ROUND(AH9116/S9116,2))</f>
        <v/>
      </c>
      <c r="P9116" s="118"/>
      <c r="Q9116" s="118"/>
      <c r="R9116" s="143" t="str">
        <f>IF(H9116="","",(S9116/S9116)&amp;":"&amp;ROUND(AI9116/S9116,2))</f>
        <v/>
      </c>
      <c r="S9116" s="144" t="str">
        <f t="shared" si="1709"/>
        <v/>
      </c>
      <c r="T9116" s="145" t="str">
        <f t="shared" si="1710"/>
        <v/>
      </c>
      <c r="U9116" s="118"/>
      <c r="V9116" s="145" t="str">
        <f t="shared" si="1711"/>
        <v/>
      </c>
      <c r="W9116" s="144" t="str">
        <f t="shared" si="1712"/>
        <v/>
      </c>
      <c r="X9116" s="146" t="str">
        <f>IF(C9116="","",IF(OR(C9116="Trade",C9116="Multi Position"),(X9115+V9116),IF(C9116="Deposit",(X9115+AE9116),IF(C9116="Withdrawal",(X9115-AE9116)))))</f>
        <v/>
      </c>
      <c r="Y9116" s="145" t="str">
        <f t="shared" si="1713"/>
        <v/>
      </c>
      <c r="Z9116" s="118"/>
      <c r="AA9116" s="118"/>
      <c r="AB9116" s="118"/>
      <c r="AC9116" s="118"/>
      <c r="AD9116" s="118"/>
      <c r="AE9116" s="139"/>
      <c r="AF9116" s="118"/>
      <c r="AG9116" s="118"/>
      <c r="AH9116" s="147" t="str">
        <f t="shared" si="1714"/>
        <v/>
      </c>
      <c r="AI9116" s="147" t="str">
        <f t="shared" si="1715"/>
        <v/>
      </c>
      <c r="AJ9116" s="148" t="str">
        <f t="shared" si="1704"/>
        <v/>
      </c>
      <c r="AK9116" s="148" t="str">
        <f t="shared" si="1705"/>
        <v/>
      </c>
      <c r="AL9116" s="147" t="str">
        <f t="shared" si="1706"/>
        <v/>
      </c>
      <c r="AM9116" s="147" t="str">
        <f t="shared" si="1707"/>
        <v/>
      </c>
      <c r="AN9116" s="147" t="str">
        <f t="shared" si="1708"/>
        <v/>
      </c>
      <c r="AO9116" s="118"/>
    </row>
    <row r="9117" spans="1:41">
      <c r="A9117" s="118"/>
      <c r="B9117" s="118"/>
      <c r="C9117" s="118"/>
      <c r="D9117" s="118"/>
      <c r="E9117" s="118"/>
      <c r="F9117" s="118"/>
      <c r="G9117" s="118"/>
      <c r="H9117" s="118"/>
      <c r="I9117" s="118"/>
      <c r="J9117" s="118"/>
      <c r="K9117" s="118"/>
      <c r="L9117" s="118"/>
      <c r="M9117" s="118"/>
      <c r="N9117" s="118"/>
      <c r="O9117" s="143" t="str">
        <f>IF(H9117="","",(S9117/S9117)&amp;":"&amp;ROUND(AH9117/S9117,2))</f>
        <v/>
      </c>
      <c r="P9117" s="118"/>
      <c r="Q9117" s="118"/>
      <c r="R9117" s="143" t="str">
        <f>IF(H9117="","",(S9117/S9117)&amp;":"&amp;ROUND(AI9117/S9117,2))</f>
        <v/>
      </c>
      <c r="S9117" s="144" t="str">
        <f t="shared" si="1709"/>
        <v/>
      </c>
      <c r="T9117" s="145" t="str">
        <f t="shared" si="1710"/>
        <v/>
      </c>
      <c r="U9117" s="118"/>
      <c r="V9117" s="145" t="str">
        <f t="shared" si="1711"/>
        <v/>
      </c>
      <c r="W9117" s="144" t="str">
        <f t="shared" si="1712"/>
        <v/>
      </c>
      <c r="X9117" s="146" t="str">
        <f>IF(C9117="","",IF(OR(C9117="Trade",C9117="Multi Position"),(X9116+V9117),IF(C9117="Deposit",(X9116+AE9117),IF(C9117="Withdrawal",(X9116-AE9117)))))</f>
        <v/>
      </c>
      <c r="Y9117" s="145" t="str">
        <f t="shared" si="1713"/>
        <v/>
      </c>
      <c r="Z9117" s="118"/>
      <c r="AA9117" s="118"/>
      <c r="AB9117" s="118"/>
      <c r="AC9117" s="118"/>
      <c r="AD9117" s="118"/>
      <c r="AE9117" s="139"/>
      <c r="AF9117" s="118"/>
      <c r="AG9117" s="118"/>
      <c r="AH9117" s="147" t="str">
        <f t="shared" si="1714"/>
        <v/>
      </c>
      <c r="AI9117" s="147" t="str">
        <f t="shared" si="1715"/>
        <v/>
      </c>
      <c r="AJ9117" s="148" t="str">
        <f t="shared" si="1704"/>
        <v/>
      </c>
      <c r="AK9117" s="148" t="str">
        <f t="shared" si="1705"/>
        <v/>
      </c>
      <c r="AL9117" s="147" t="str">
        <f t="shared" si="1706"/>
        <v/>
      </c>
      <c r="AM9117" s="147" t="str">
        <f t="shared" si="1707"/>
        <v/>
      </c>
      <c r="AN9117" s="147" t="str">
        <f t="shared" si="1708"/>
        <v/>
      </c>
      <c r="AO9117" s="118"/>
    </row>
    <row r="9118" spans="1:41">
      <c r="A9118" s="118"/>
      <c r="B9118" s="118"/>
      <c r="C9118" s="118"/>
      <c r="D9118" s="118"/>
      <c r="E9118" s="118"/>
      <c r="F9118" s="118"/>
      <c r="G9118" s="118"/>
      <c r="H9118" s="118"/>
      <c r="I9118" s="118"/>
      <c r="J9118" s="118"/>
      <c r="K9118" s="118"/>
      <c r="L9118" s="118"/>
      <c r="M9118" s="118"/>
      <c r="N9118" s="118"/>
      <c r="O9118" s="143" t="str">
        <f>IF(H9118="","",(S9118/S9118)&amp;":"&amp;ROUND(AH9118/S9118,2))</f>
        <v/>
      </c>
      <c r="P9118" s="118"/>
      <c r="Q9118" s="118"/>
      <c r="R9118" s="143" t="str">
        <f>IF(H9118="","",(S9118/S9118)&amp;":"&amp;ROUND(AI9118/S9118,2))</f>
        <v/>
      </c>
      <c r="S9118" s="144" t="str">
        <f t="shared" si="1709"/>
        <v/>
      </c>
      <c r="T9118" s="145" t="str">
        <f t="shared" si="1710"/>
        <v/>
      </c>
      <c r="U9118" s="118"/>
      <c r="V9118" s="145" t="str">
        <f t="shared" si="1711"/>
        <v/>
      </c>
      <c r="W9118" s="144" t="str">
        <f t="shared" si="1712"/>
        <v/>
      </c>
      <c r="X9118" s="146" t="str">
        <f>IF(C9118="","",IF(OR(C9118="Trade",C9118="Multi Position"),(X9117+V9118),IF(C9118="Deposit",(X9117+AE9118),IF(C9118="Withdrawal",(X9117-AE9118)))))</f>
        <v/>
      </c>
      <c r="Y9118" s="145" t="str">
        <f t="shared" si="1713"/>
        <v/>
      </c>
      <c r="Z9118" s="118"/>
      <c r="AA9118" s="118"/>
      <c r="AB9118" s="118"/>
      <c r="AC9118" s="118"/>
      <c r="AD9118" s="118"/>
      <c r="AE9118" s="139"/>
      <c r="AF9118" s="118"/>
      <c r="AG9118" s="118"/>
      <c r="AH9118" s="147" t="str">
        <f t="shared" si="1714"/>
        <v/>
      </c>
      <c r="AI9118" s="147" t="str">
        <f t="shared" si="1715"/>
        <v/>
      </c>
      <c r="AJ9118" s="148" t="str">
        <f t="shared" si="1704"/>
        <v/>
      </c>
      <c r="AK9118" s="148" t="str">
        <f t="shared" si="1705"/>
        <v/>
      </c>
      <c r="AL9118" s="147" t="str">
        <f t="shared" si="1706"/>
        <v/>
      </c>
      <c r="AM9118" s="147" t="str">
        <f t="shared" si="1707"/>
        <v/>
      </c>
      <c r="AN9118" s="147" t="str">
        <f t="shared" si="1708"/>
        <v/>
      </c>
      <c r="AO9118" s="118"/>
    </row>
    <row r="9119" spans="1:41">
      <c r="A9119" s="118"/>
      <c r="B9119" s="118"/>
      <c r="C9119" s="118"/>
      <c r="D9119" s="118"/>
      <c r="E9119" s="118"/>
      <c r="F9119" s="118"/>
      <c r="G9119" s="118"/>
      <c r="H9119" s="118"/>
      <c r="I9119" s="118"/>
      <c r="J9119" s="118"/>
      <c r="K9119" s="118"/>
      <c r="L9119" s="118"/>
      <c r="M9119" s="118"/>
      <c r="N9119" s="118"/>
      <c r="O9119" s="143" t="str">
        <f>IF(H9119="","",(S9119/S9119)&amp;":"&amp;ROUND(AH9119/S9119,2))</f>
        <v/>
      </c>
      <c r="P9119" s="118"/>
      <c r="Q9119" s="118"/>
      <c r="R9119" s="143" t="str">
        <f>IF(H9119="","",(S9119/S9119)&amp;":"&amp;ROUND(AI9119/S9119,2))</f>
        <v/>
      </c>
      <c r="S9119" s="144" t="str">
        <f t="shared" si="1709"/>
        <v/>
      </c>
      <c r="T9119" s="145" t="str">
        <f t="shared" si="1710"/>
        <v/>
      </c>
      <c r="U9119" s="118"/>
      <c r="V9119" s="145" t="str">
        <f t="shared" si="1711"/>
        <v/>
      </c>
      <c r="W9119" s="144" t="str">
        <f t="shared" si="1712"/>
        <v/>
      </c>
      <c r="X9119" s="146" t="str">
        <f>IF(C9119="","",IF(OR(C9119="Trade",C9119="Multi Position"),(X9118+V9119),IF(C9119="Deposit",(X9118+AE9119),IF(C9119="Withdrawal",(X9118-AE9119)))))</f>
        <v/>
      </c>
      <c r="Y9119" s="145" t="str">
        <f t="shared" si="1713"/>
        <v/>
      </c>
      <c r="Z9119" s="118"/>
      <c r="AA9119" s="118"/>
      <c r="AB9119" s="118"/>
      <c r="AC9119" s="118"/>
      <c r="AD9119" s="118"/>
      <c r="AE9119" s="139"/>
      <c r="AF9119" s="118"/>
      <c r="AG9119" s="118"/>
      <c r="AH9119" s="147" t="str">
        <f t="shared" si="1714"/>
        <v/>
      </c>
      <c r="AI9119" s="147" t="str">
        <f t="shared" si="1715"/>
        <v/>
      </c>
      <c r="AJ9119" s="148" t="str">
        <f t="shared" si="1704"/>
        <v/>
      </c>
      <c r="AK9119" s="148" t="str">
        <f t="shared" si="1705"/>
        <v/>
      </c>
      <c r="AL9119" s="147" t="str">
        <f t="shared" si="1706"/>
        <v/>
      </c>
      <c r="AM9119" s="147" t="str">
        <f t="shared" si="1707"/>
        <v/>
      </c>
      <c r="AN9119" s="147" t="str">
        <f t="shared" si="1708"/>
        <v/>
      </c>
      <c r="AO9119" s="118"/>
    </row>
    <row r="9120" spans="1:41">
      <c r="A9120" s="118"/>
      <c r="B9120" s="118"/>
      <c r="C9120" s="118"/>
      <c r="D9120" s="118"/>
      <c r="E9120" s="118"/>
      <c r="F9120" s="118"/>
      <c r="G9120" s="118"/>
      <c r="H9120" s="118"/>
      <c r="I9120" s="118"/>
      <c r="J9120" s="118"/>
      <c r="K9120" s="118"/>
      <c r="L9120" s="118"/>
      <c r="M9120" s="118"/>
      <c r="N9120" s="118"/>
      <c r="O9120" s="143" t="str">
        <f>IF(H9120="","",(S9120/S9120)&amp;":"&amp;ROUND(AH9120/S9120,2))</f>
        <v/>
      </c>
      <c r="P9120" s="118"/>
      <c r="Q9120" s="118"/>
      <c r="R9120" s="143" t="str">
        <f>IF(H9120="","",(S9120/S9120)&amp;":"&amp;ROUND(AI9120/S9120,2))</f>
        <v/>
      </c>
      <c r="S9120" s="144" t="str">
        <f t="shared" si="1709"/>
        <v/>
      </c>
      <c r="T9120" s="145" t="str">
        <f t="shared" si="1710"/>
        <v/>
      </c>
      <c r="U9120" s="118"/>
      <c r="V9120" s="145" t="str">
        <f t="shared" si="1711"/>
        <v/>
      </c>
      <c r="W9120" s="144" t="str">
        <f t="shared" si="1712"/>
        <v/>
      </c>
      <c r="X9120" s="146" t="str">
        <f>IF(C9120="","",IF(OR(C9120="Trade",C9120="Multi Position"),(X9119+V9120),IF(C9120="Deposit",(X9119+AE9120),IF(C9120="Withdrawal",(X9119-AE9120)))))</f>
        <v/>
      </c>
      <c r="Y9120" s="145" t="str">
        <f t="shared" si="1713"/>
        <v/>
      </c>
      <c r="Z9120" s="118"/>
      <c r="AA9120" s="118"/>
      <c r="AB9120" s="118"/>
      <c r="AC9120" s="118"/>
      <c r="AD9120" s="118"/>
      <c r="AE9120" s="139"/>
      <c r="AF9120" s="118"/>
      <c r="AG9120" s="118"/>
      <c r="AH9120" s="147" t="str">
        <f t="shared" si="1714"/>
        <v/>
      </c>
      <c r="AI9120" s="147" t="str">
        <f t="shared" si="1715"/>
        <v/>
      </c>
      <c r="AJ9120" s="148" t="str">
        <f t="shared" si="1704"/>
        <v/>
      </c>
      <c r="AK9120" s="148" t="str">
        <f t="shared" si="1705"/>
        <v/>
      </c>
      <c r="AL9120" s="147" t="str">
        <f t="shared" si="1706"/>
        <v/>
      </c>
      <c r="AM9120" s="147" t="str">
        <f t="shared" si="1707"/>
        <v/>
      </c>
      <c r="AN9120" s="147" t="str">
        <f t="shared" si="1708"/>
        <v/>
      </c>
      <c r="AO9120" s="118"/>
    </row>
    <row r="9121" spans="1:41">
      <c r="A9121" s="118"/>
      <c r="B9121" s="118"/>
      <c r="C9121" s="118"/>
      <c r="D9121" s="118"/>
      <c r="E9121" s="118"/>
      <c r="F9121" s="118"/>
      <c r="G9121" s="118"/>
      <c r="H9121" s="118"/>
      <c r="I9121" s="118"/>
      <c r="J9121" s="118"/>
      <c r="K9121" s="118"/>
      <c r="L9121" s="118"/>
      <c r="M9121" s="118"/>
      <c r="N9121" s="118"/>
      <c r="O9121" s="143" t="str">
        <f>IF(H9121="","",(S9121/S9121)&amp;":"&amp;ROUND(AH9121/S9121,2))</f>
        <v/>
      </c>
      <c r="P9121" s="118"/>
      <c r="Q9121" s="118"/>
      <c r="R9121" s="143" t="str">
        <f>IF(H9121="","",(S9121/S9121)&amp;":"&amp;ROUND(AI9121/S9121,2))</f>
        <v/>
      </c>
      <c r="S9121" s="144" t="str">
        <f t="shared" si="1709"/>
        <v/>
      </c>
      <c r="T9121" s="145" t="str">
        <f t="shared" si="1710"/>
        <v/>
      </c>
      <c r="U9121" s="118"/>
      <c r="V9121" s="145" t="str">
        <f t="shared" si="1711"/>
        <v/>
      </c>
      <c r="W9121" s="144" t="str">
        <f t="shared" si="1712"/>
        <v/>
      </c>
      <c r="X9121" s="146" t="str">
        <f>IF(C9121="","",IF(OR(C9121="Trade",C9121="Multi Position"),(X9120+V9121),IF(C9121="Deposit",(X9120+AE9121),IF(C9121="Withdrawal",(X9120-AE9121)))))</f>
        <v/>
      </c>
      <c r="Y9121" s="145" t="str">
        <f t="shared" si="1713"/>
        <v/>
      </c>
      <c r="Z9121" s="118"/>
      <c r="AA9121" s="118"/>
      <c r="AB9121" s="118"/>
      <c r="AC9121" s="118"/>
      <c r="AD9121" s="118"/>
      <c r="AE9121" s="139"/>
      <c r="AF9121" s="118"/>
      <c r="AG9121" s="118"/>
      <c r="AH9121" s="147" t="str">
        <f t="shared" si="1714"/>
        <v/>
      </c>
      <c r="AI9121" s="147" t="str">
        <f t="shared" si="1715"/>
        <v/>
      </c>
      <c r="AJ9121" s="148" t="str">
        <f t="shared" si="1704"/>
        <v/>
      </c>
      <c r="AK9121" s="148" t="str">
        <f t="shared" si="1705"/>
        <v/>
      </c>
      <c r="AL9121" s="147" t="str">
        <f t="shared" si="1706"/>
        <v/>
      </c>
      <c r="AM9121" s="147" t="str">
        <f t="shared" si="1707"/>
        <v/>
      </c>
      <c r="AN9121" s="147" t="str">
        <f t="shared" si="1708"/>
        <v/>
      </c>
      <c r="AO9121" s="118"/>
    </row>
    <row r="9122" spans="1:41">
      <c r="A9122" s="118"/>
      <c r="B9122" s="118"/>
      <c r="C9122" s="118"/>
      <c r="D9122" s="118"/>
      <c r="E9122" s="118"/>
      <c r="F9122" s="118"/>
      <c r="G9122" s="118"/>
      <c r="H9122" s="118"/>
      <c r="I9122" s="118"/>
      <c r="J9122" s="118"/>
      <c r="K9122" s="118"/>
      <c r="L9122" s="118"/>
      <c r="M9122" s="118"/>
      <c r="N9122" s="118"/>
      <c r="O9122" s="143" t="str">
        <f>IF(H9122="","",(S9122/S9122)&amp;":"&amp;ROUND(AH9122/S9122,2))</f>
        <v/>
      </c>
      <c r="P9122" s="118"/>
      <c r="Q9122" s="118"/>
      <c r="R9122" s="143" t="str">
        <f>IF(H9122="","",(S9122/S9122)&amp;":"&amp;ROUND(AI9122/S9122,2))</f>
        <v/>
      </c>
      <c r="S9122" s="144" t="str">
        <f t="shared" si="1709"/>
        <v/>
      </c>
      <c r="T9122" s="145" t="str">
        <f t="shared" si="1710"/>
        <v/>
      </c>
      <c r="U9122" s="118"/>
      <c r="V9122" s="145" t="str">
        <f t="shared" si="1711"/>
        <v/>
      </c>
      <c r="W9122" s="144" t="str">
        <f t="shared" si="1712"/>
        <v/>
      </c>
      <c r="X9122" s="146" t="str">
        <f>IF(C9122="","",IF(OR(C9122="Trade",C9122="Multi Position"),(X9121+V9122),IF(C9122="Deposit",(X9121+AE9122),IF(C9122="Withdrawal",(X9121-AE9122)))))</f>
        <v/>
      </c>
      <c r="Y9122" s="145" t="str">
        <f t="shared" si="1713"/>
        <v/>
      </c>
      <c r="Z9122" s="118"/>
      <c r="AA9122" s="118"/>
      <c r="AB9122" s="118"/>
      <c r="AC9122" s="118"/>
      <c r="AD9122" s="118"/>
      <c r="AE9122" s="139"/>
      <c r="AF9122" s="118"/>
      <c r="AG9122" s="118"/>
      <c r="AH9122" s="147" t="str">
        <f t="shared" si="1714"/>
        <v/>
      </c>
      <c r="AI9122" s="147" t="str">
        <f t="shared" si="1715"/>
        <v/>
      </c>
      <c r="AJ9122" s="148" t="str">
        <f t="shared" si="1704"/>
        <v/>
      </c>
      <c r="AK9122" s="148" t="str">
        <f t="shared" si="1705"/>
        <v/>
      </c>
      <c r="AL9122" s="147" t="str">
        <f t="shared" si="1706"/>
        <v/>
      </c>
      <c r="AM9122" s="147" t="str">
        <f t="shared" si="1707"/>
        <v/>
      </c>
      <c r="AN9122" s="147" t="str">
        <f t="shared" si="1708"/>
        <v/>
      </c>
      <c r="AO9122" s="118"/>
    </row>
    <row r="9123" spans="1:41">
      <c r="A9123" s="118"/>
      <c r="B9123" s="118"/>
      <c r="C9123" s="118"/>
      <c r="D9123" s="118"/>
      <c r="E9123" s="118"/>
      <c r="F9123" s="118"/>
      <c r="G9123" s="118"/>
      <c r="H9123" s="118"/>
      <c r="I9123" s="118"/>
      <c r="J9123" s="118"/>
      <c r="K9123" s="118"/>
      <c r="L9123" s="118"/>
      <c r="M9123" s="118"/>
      <c r="N9123" s="118"/>
      <c r="O9123" s="143" t="str">
        <f>IF(H9123="","",(S9123/S9123)&amp;":"&amp;ROUND(AH9123/S9123,2))</f>
        <v/>
      </c>
      <c r="P9123" s="118"/>
      <c r="Q9123" s="118"/>
      <c r="R9123" s="143" t="str">
        <f>IF(H9123="","",(S9123/S9123)&amp;":"&amp;ROUND(AI9123/S9123,2))</f>
        <v/>
      </c>
      <c r="S9123" s="144" t="str">
        <f t="shared" si="1709"/>
        <v/>
      </c>
      <c r="T9123" s="145" t="str">
        <f t="shared" si="1710"/>
        <v/>
      </c>
      <c r="U9123" s="118"/>
      <c r="V9123" s="145" t="str">
        <f t="shared" si="1711"/>
        <v/>
      </c>
      <c r="W9123" s="144" t="str">
        <f t="shared" si="1712"/>
        <v/>
      </c>
      <c r="X9123" s="146" t="str">
        <f>IF(C9123="","",IF(OR(C9123="Trade",C9123="Multi Position"),(X9122+V9123),IF(C9123="Deposit",(X9122+AE9123),IF(C9123="Withdrawal",(X9122-AE9123)))))</f>
        <v/>
      </c>
      <c r="Y9123" s="145" t="str">
        <f t="shared" si="1713"/>
        <v/>
      </c>
      <c r="Z9123" s="118"/>
      <c r="AA9123" s="118"/>
      <c r="AB9123" s="118"/>
      <c r="AC9123" s="118"/>
      <c r="AD9123" s="118"/>
      <c r="AE9123" s="139"/>
      <c r="AF9123" s="118"/>
      <c r="AG9123" s="118"/>
      <c r="AH9123" s="147" t="str">
        <f t="shared" si="1714"/>
        <v/>
      </c>
      <c r="AI9123" s="147" t="str">
        <f t="shared" si="1715"/>
        <v/>
      </c>
      <c r="AJ9123" s="148" t="str">
        <f t="shared" si="1704"/>
        <v/>
      </c>
      <c r="AK9123" s="148" t="str">
        <f t="shared" si="1705"/>
        <v/>
      </c>
      <c r="AL9123" s="147" t="str">
        <f t="shared" si="1706"/>
        <v/>
      </c>
      <c r="AM9123" s="147" t="str">
        <f t="shared" si="1707"/>
        <v/>
      </c>
      <c r="AN9123" s="147" t="str">
        <f t="shared" si="1708"/>
        <v/>
      </c>
      <c r="AO9123" s="118"/>
    </row>
    <row r="9124" spans="1:41">
      <c r="A9124" s="118"/>
      <c r="B9124" s="118"/>
      <c r="C9124" s="118"/>
      <c r="D9124" s="118"/>
      <c r="E9124" s="118"/>
      <c r="F9124" s="118"/>
      <c r="G9124" s="118"/>
      <c r="H9124" s="118"/>
      <c r="I9124" s="118"/>
      <c r="J9124" s="118"/>
      <c r="K9124" s="118"/>
      <c r="L9124" s="118"/>
      <c r="M9124" s="118"/>
      <c r="N9124" s="118"/>
      <c r="O9124" s="143" t="str">
        <f>IF(H9124="","",(S9124/S9124)&amp;":"&amp;ROUND(AH9124/S9124,2))</f>
        <v/>
      </c>
      <c r="P9124" s="118"/>
      <c r="Q9124" s="118"/>
      <c r="R9124" s="143" t="str">
        <f>IF(H9124="","",(S9124/S9124)&amp;":"&amp;ROUND(AI9124/S9124,2))</f>
        <v/>
      </c>
      <c r="S9124" s="144" t="str">
        <f t="shared" si="1709"/>
        <v/>
      </c>
      <c r="T9124" s="145" t="str">
        <f t="shared" si="1710"/>
        <v/>
      </c>
      <c r="U9124" s="118"/>
      <c r="V9124" s="145" t="str">
        <f t="shared" si="1711"/>
        <v/>
      </c>
      <c r="W9124" s="144" t="str">
        <f t="shared" si="1712"/>
        <v/>
      </c>
      <c r="X9124" s="146" t="str">
        <f>IF(C9124="","",IF(OR(C9124="Trade",C9124="Multi Position"),(X9123+V9124),IF(C9124="Deposit",(X9123+AE9124),IF(C9124="Withdrawal",(X9123-AE9124)))))</f>
        <v/>
      </c>
      <c r="Y9124" s="145" t="str">
        <f t="shared" si="1713"/>
        <v/>
      </c>
      <c r="Z9124" s="118"/>
      <c r="AA9124" s="118"/>
      <c r="AB9124" s="118"/>
      <c r="AC9124" s="118"/>
      <c r="AD9124" s="118"/>
      <c r="AE9124" s="139"/>
      <c r="AF9124" s="118"/>
      <c r="AG9124" s="118"/>
      <c r="AH9124" s="147" t="str">
        <f t="shared" si="1714"/>
        <v/>
      </c>
      <c r="AI9124" s="147" t="str">
        <f t="shared" si="1715"/>
        <v/>
      </c>
      <c r="AJ9124" s="148" t="str">
        <f t="shared" si="1704"/>
        <v/>
      </c>
      <c r="AK9124" s="148" t="str">
        <f t="shared" si="1705"/>
        <v/>
      </c>
      <c r="AL9124" s="147" t="str">
        <f t="shared" si="1706"/>
        <v/>
      </c>
      <c r="AM9124" s="147" t="str">
        <f t="shared" si="1707"/>
        <v/>
      </c>
      <c r="AN9124" s="147" t="str">
        <f t="shared" si="1708"/>
        <v/>
      </c>
      <c r="AO9124" s="118"/>
    </row>
    <row r="9125" spans="1:41">
      <c r="A9125" s="118"/>
      <c r="B9125" s="118"/>
      <c r="C9125" s="118"/>
      <c r="D9125" s="118"/>
      <c r="E9125" s="118"/>
      <c r="F9125" s="118"/>
      <c r="G9125" s="118"/>
      <c r="H9125" s="118"/>
      <c r="I9125" s="118"/>
      <c r="J9125" s="118"/>
      <c r="K9125" s="118"/>
      <c r="L9125" s="118"/>
      <c r="M9125" s="118"/>
      <c r="N9125" s="118"/>
      <c r="O9125" s="143" t="str">
        <f>IF(H9125="","",(S9125/S9125)&amp;":"&amp;ROUND(AH9125/S9125,2))</f>
        <v/>
      </c>
      <c r="P9125" s="118"/>
      <c r="Q9125" s="118"/>
      <c r="R9125" s="143" t="str">
        <f>IF(H9125="","",(S9125/S9125)&amp;":"&amp;ROUND(AI9125/S9125,2))</f>
        <v/>
      </c>
      <c r="S9125" s="144" t="str">
        <f t="shared" si="1709"/>
        <v/>
      </c>
      <c r="T9125" s="145" t="str">
        <f t="shared" si="1710"/>
        <v/>
      </c>
      <c r="U9125" s="118"/>
      <c r="V9125" s="145" t="str">
        <f t="shared" si="1711"/>
        <v/>
      </c>
      <c r="W9125" s="144" t="str">
        <f t="shared" si="1712"/>
        <v/>
      </c>
      <c r="X9125" s="146" t="str">
        <f>IF(C9125="","",IF(OR(C9125="Trade",C9125="Multi Position"),(X9124+V9125),IF(C9125="Deposit",(X9124+AE9125),IF(C9125="Withdrawal",(X9124-AE9125)))))</f>
        <v/>
      </c>
      <c r="Y9125" s="145" t="str">
        <f t="shared" si="1713"/>
        <v/>
      </c>
      <c r="Z9125" s="118"/>
      <c r="AA9125" s="118"/>
      <c r="AB9125" s="118"/>
      <c r="AC9125" s="118"/>
      <c r="AD9125" s="118"/>
      <c r="AE9125" s="139"/>
      <c r="AF9125" s="118"/>
      <c r="AG9125" s="118"/>
      <c r="AH9125" s="147" t="str">
        <f t="shared" si="1714"/>
        <v/>
      </c>
      <c r="AI9125" s="147" t="str">
        <f t="shared" si="1715"/>
        <v/>
      </c>
      <c r="AJ9125" s="148" t="str">
        <f t="shared" si="1704"/>
        <v/>
      </c>
      <c r="AK9125" s="148" t="str">
        <f t="shared" si="1705"/>
        <v/>
      </c>
      <c r="AL9125" s="147" t="str">
        <f t="shared" si="1706"/>
        <v/>
      </c>
      <c r="AM9125" s="147" t="str">
        <f t="shared" si="1707"/>
        <v/>
      </c>
      <c r="AN9125" s="147" t="str">
        <f t="shared" si="1708"/>
        <v/>
      </c>
      <c r="AO9125" s="118"/>
    </row>
    <row r="9126" spans="1:41">
      <c r="A9126" s="118"/>
      <c r="B9126" s="118"/>
      <c r="C9126" s="118"/>
      <c r="D9126" s="118"/>
      <c r="E9126" s="118"/>
      <c r="F9126" s="118"/>
      <c r="G9126" s="118"/>
      <c r="H9126" s="118"/>
      <c r="I9126" s="118"/>
      <c r="J9126" s="118"/>
      <c r="K9126" s="118"/>
      <c r="L9126" s="118"/>
      <c r="M9126" s="118"/>
      <c r="N9126" s="118"/>
      <c r="O9126" s="143" t="str">
        <f>IF(H9126="","",(S9126/S9126)&amp;":"&amp;ROUND(AH9126/S9126,2))</f>
        <v/>
      </c>
      <c r="P9126" s="118"/>
      <c r="Q9126" s="118"/>
      <c r="R9126" s="143" t="str">
        <f>IF(H9126="","",(S9126/S9126)&amp;":"&amp;ROUND(AI9126/S9126,2))</f>
        <v/>
      </c>
      <c r="S9126" s="144" t="str">
        <f t="shared" si="1709"/>
        <v/>
      </c>
      <c r="T9126" s="145" t="str">
        <f t="shared" si="1710"/>
        <v/>
      </c>
      <c r="U9126" s="118"/>
      <c r="V9126" s="145" t="str">
        <f t="shared" si="1711"/>
        <v/>
      </c>
      <c r="W9126" s="144" t="str">
        <f t="shared" si="1712"/>
        <v/>
      </c>
      <c r="X9126" s="146" t="str">
        <f>IF(C9126="","",IF(OR(C9126="Trade",C9126="Multi Position"),(X9125+V9126),IF(C9126="Deposit",(X9125+AE9126),IF(C9126="Withdrawal",(X9125-AE9126)))))</f>
        <v/>
      </c>
      <c r="Y9126" s="145" t="str">
        <f t="shared" si="1713"/>
        <v/>
      </c>
      <c r="Z9126" s="118"/>
      <c r="AA9126" s="118"/>
      <c r="AB9126" s="118"/>
      <c r="AC9126" s="118"/>
      <c r="AD9126" s="118"/>
      <c r="AE9126" s="139"/>
      <c r="AF9126" s="118"/>
      <c r="AG9126" s="118"/>
      <c r="AH9126" s="147" t="str">
        <f t="shared" si="1714"/>
        <v/>
      </c>
      <c r="AI9126" s="147" t="str">
        <f t="shared" si="1715"/>
        <v/>
      </c>
      <c r="AJ9126" s="148" t="str">
        <f t="shared" si="1704"/>
        <v/>
      </c>
      <c r="AK9126" s="148" t="str">
        <f t="shared" si="1705"/>
        <v/>
      </c>
      <c r="AL9126" s="147" t="str">
        <f t="shared" si="1706"/>
        <v/>
      </c>
      <c r="AM9126" s="147" t="str">
        <f t="shared" si="1707"/>
        <v/>
      </c>
      <c r="AN9126" s="147" t="str">
        <f t="shared" si="1708"/>
        <v/>
      </c>
      <c r="AO9126" s="118"/>
    </row>
    <row r="9127" spans="1:41">
      <c r="A9127" s="118"/>
      <c r="B9127" s="118"/>
      <c r="C9127" s="118"/>
      <c r="D9127" s="118"/>
      <c r="E9127" s="118"/>
      <c r="F9127" s="118"/>
      <c r="G9127" s="118"/>
      <c r="H9127" s="118"/>
      <c r="I9127" s="118"/>
      <c r="J9127" s="118"/>
      <c r="K9127" s="118"/>
      <c r="L9127" s="118"/>
      <c r="M9127" s="118"/>
      <c r="N9127" s="118"/>
      <c r="O9127" s="143" t="str">
        <f>IF(H9127="","",(S9127/S9127)&amp;":"&amp;ROUND(AH9127/S9127,2))</f>
        <v/>
      </c>
      <c r="P9127" s="118"/>
      <c r="Q9127" s="118"/>
      <c r="R9127" s="143" t="str">
        <f>IF(H9127="","",(S9127/S9127)&amp;":"&amp;ROUND(AI9127/S9127,2))</f>
        <v/>
      </c>
      <c r="S9127" s="144" t="str">
        <f t="shared" si="1709"/>
        <v/>
      </c>
      <c r="T9127" s="145" t="str">
        <f t="shared" si="1710"/>
        <v/>
      </c>
      <c r="U9127" s="118"/>
      <c r="V9127" s="145" t="str">
        <f t="shared" si="1711"/>
        <v/>
      </c>
      <c r="W9127" s="144" t="str">
        <f t="shared" si="1712"/>
        <v/>
      </c>
      <c r="X9127" s="146" t="str">
        <f>IF(C9127="","",IF(OR(C9127="Trade",C9127="Multi Position"),(X9126+V9127),IF(C9127="Deposit",(X9126+AE9127),IF(C9127="Withdrawal",(X9126-AE9127)))))</f>
        <v/>
      </c>
      <c r="Y9127" s="145" t="str">
        <f t="shared" si="1713"/>
        <v/>
      </c>
      <c r="Z9127" s="118"/>
      <c r="AA9127" s="118"/>
      <c r="AB9127" s="118"/>
      <c r="AC9127" s="118"/>
      <c r="AD9127" s="118"/>
      <c r="AE9127" s="139"/>
      <c r="AF9127" s="118"/>
      <c r="AG9127" s="118"/>
      <c r="AH9127" s="147" t="str">
        <f t="shared" si="1714"/>
        <v/>
      </c>
      <c r="AI9127" s="147" t="str">
        <f t="shared" si="1715"/>
        <v/>
      </c>
      <c r="AJ9127" s="148" t="str">
        <f t="shared" si="1704"/>
        <v/>
      </c>
      <c r="AK9127" s="148" t="str">
        <f t="shared" si="1705"/>
        <v/>
      </c>
      <c r="AL9127" s="147" t="str">
        <f t="shared" si="1706"/>
        <v/>
      </c>
      <c r="AM9127" s="147" t="str">
        <f t="shared" si="1707"/>
        <v/>
      </c>
      <c r="AN9127" s="147" t="str">
        <f t="shared" si="1708"/>
        <v/>
      </c>
      <c r="AO9127" s="118"/>
    </row>
    <row r="9128" spans="1:41">
      <c r="A9128" s="118"/>
      <c r="B9128" s="118"/>
      <c r="C9128" s="118"/>
      <c r="D9128" s="118"/>
      <c r="E9128" s="118"/>
      <c r="F9128" s="118"/>
      <c r="G9128" s="118"/>
      <c r="H9128" s="118"/>
      <c r="I9128" s="118"/>
      <c r="J9128" s="118"/>
      <c r="K9128" s="118"/>
      <c r="L9128" s="118"/>
      <c r="M9128" s="118"/>
      <c r="N9128" s="118"/>
      <c r="O9128" s="143" t="str">
        <f>IF(H9128="","",(S9128/S9128)&amp;":"&amp;ROUND(AH9128/S9128,2))</f>
        <v/>
      </c>
      <c r="P9128" s="118"/>
      <c r="Q9128" s="118"/>
      <c r="R9128" s="143" t="str">
        <f>IF(H9128="","",(S9128/S9128)&amp;":"&amp;ROUND(AI9128/S9128,2))</f>
        <v/>
      </c>
      <c r="S9128" s="144" t="str">
        <f t="shared" si="1709"/>
        <v/>
      </c>
      <c r="T9128" s="145" t="str">
        <f t="shared" si="1710"/>
        <v/>
      </c>
      <c r="U9128" s="118"/>
      <c r="V9128" s="145" t="str">
        <f t="shared" si="1711"/>
        <v/>
      </c>
      <c r="W9128" s="144" t="str">
        <f t="shared" si="1712"/>
        <v/>
      </c>
      <c r="X9128" s="146" t="str">
        <f>IF(C9128="","",IF(OR(C9128="Trade",C9128="Multi Position"),(X9127+V9128),IF(C9128="Deposit",(X9127+AE9128),IF(C9128="Withdrawal",(X9127-AE9128)))))</f>
        <v/>
      </c>
      <c r="Y9128" s="145" t="str">
        <f t="shared" si="1713"/>
        <v/>
      </c>
      <c r="Z9128" s="118"/>
      <c r="AA9128" s="118"/>
      <c r="AB9128" s="118"/>
      <c r="AC9128" s="118"/>
      <c r="AD9128" s="118"/>
      <c r="AE9128" s="139"/>
      <c r="AF9128" s="118"/>
      <c r="AG9128" s="118"/>
      <c r="AH9128" s="147" t="str">
        <f t="shared" si="1714"/>
        <v/>
      </c>
      <c r="AI9128" s="147" t="str">
        <f t="shared" si="1715"/>
        <v/>
      </c>
      <c r="AJ9128" s="148" t="str">
        <f t="shared" si="1704"/>
        <v/>
      </c>
      <c r="AK9128" s="148" t="str">
        <f t="shared" si="1705"/>
        <v/>
      </c>
      <c r="AL9128" s="147" t="str">
        <f t="shared" si="1706"/>
        <v/>
      </c>
      <c r="AM9128" s="147" t="str">
        <f t="shared" si="1707"/>
        <v/>
      </c>
      <c r="AN9128" s="147" t="str">
        <f t="shared" si="1708"/>
        <v/>
      </c>
      <c r="AO9128" s="118"/>
    </row>
    <row r="9129" spans="1:41">
      <c r="A9129" s="118"/>
      <c r="B9129" s="118"/>
      <c r="C9129" s="118"/>
      <c r="D9129" s="118"/>
      <c r="E9129" s="118"/>
      <c r="F9129" s="118"/>
      <c r="G9129" s="118"/>
      <c r="H9129" s="118"/>
      <c r="I9129" s="118"/>
      <c r="J9129" s="118"/>
      <c r="K9129" s="118"/>
      <c r="L9129" s="118"/>
      <c r="M9129" s="118"/>
      <c r="N9129" s="118"/>
      <c r="O9129" s="143" t="str">
        <f>IF(H9129="","",(S9129/S9129)&amp;":"&amp;ROUND(AH9129/S9129,2))</f>
        <v/>
      </c>
      <c r="P9129" s="118"/>
      <c r="Q9129" s="118"/>
      <c r="R9129" s="143" t="str">
        <f>IF(H9129="","",(S9129/S9129)&amp;":"&amp;ROUND(AI9129/S9129,2))</f>
        <v/>
      </c>
      <c r="S9129" s="144" t="str">
        <f t="shared" si="1709"/>
        <v/>
      </c>
      <c r="T9129" s="145" t="str">
        <f t="shared" si="1710"/>
        <v/>
      </c>
      <c r="U9129" s="118"/>
      <c r="V9129" s="145" t="str">
        <f t="shared" si="1711"/>
        <v/>
      </c>
      <c r="W9129" s="144" t="str">
        <f t="shared" si="1712"/>
        <v/>
      </c>
      <c r="X9129" s="146" t="str">
        <f>IF(C9129="","",IF(OR(C9129="Trade",C9129="Multi Position"),(X9128+V9129),IF(C9129="Deposit",(X9128+AE9129),IF(C9129="Withdrawal",(X9128-AE9129)))))</f>
        <v/>
      </c>
      <c r="Y9129" s="145" t="str">
        <f t="shared" si="1713"/>
        <v/>
      </c>
      <c r="Z9129" s="118"/>
      <c r="AA9129" s="118"/>
      <c r="AB9129" s="118"/>
      <c r="AC9129" s="118"/>
      <c r="AD9129" s="118"/>
      <c r="AE9129" s="139"/>
      <c r="AF9129" s="118"/>
      <c r="AG9129" s="118"/>
      <c r="AH9129" s="147" t="str">
        <f t="shared" si="1714"/>
        <v/>
      </c>
      <c r="AI9129" s="147" t="str">
        <f t="shared" si="1715"/>
        <v/>
      </c>
      <c r="AJ9129" s="148" t="str">
        <f t="shared" si="1704"/>
        <v/>
      </c>
      <c r="AK9129" s="148" t="str">
        <f t="shared" si="1705"/>
        <v/>
      </c>
      <c r="AL9129" s="147" t="str">
        <f t="shared" si="1706"/>
        <v/>
      </c>
      <c r="AM9129" s="147" t="str">
        <f t="shared" si="1707"/>
        <v/>
      </c>
      <c r="AN9129" s="147" t="str">
        <f t="shared" si="1708"/>
        <v/>
      </c>
      <c r="AO9129" s="118"/>
    </row>
    <row r="9130" spans="1:41">
      <c r="A9130" s="118"/>
      <c r="B9130" s="118"/>
      <c r="C9130" s="118"/>
      <c r="D9130" s="118"/>
      <c r="E9130" s="118"/>
      <c r="F9130" s="118"/>
      <c r="G9130" s="118"/>
      <c r="H9130" s="118"/>
      <c r="I9130" s="118"/>
      <c r="J9130" s="118"/>
      <c r="K9130" s="118"/>
      <c r="L9130" s="118"/>
      <c r="M9130" s="118"/>
      <c r="N9130" s="118"/>
      <c r="O9130" s="143" t="str">
        <f>IF(H9130="","",(S9130/S9130)&amp;":"&amp;ROUND(AH9130/S9130,2))</f>
        <v/>
      </c>
      <c r="P9130" s="118"/>
      <c r="Q9130" s="118"/>
      <c r="R9130" s="143" t="str">
        <f>IF(H9130="","",(S9130/S9130)&amp;":"&amp;ROUND(AI9130/S9130,2))</f>
        <v/>
      </c>
      <c r="S9130" s="144" t="str">
        <f t="shared" si="1709"/>
        <v/>
      </c>
      <c r="T9130" s="145" t="str">
        <f t="shared" si="1710"/>
        <v/>
      </c>
      <c r="U9130" s="118"/>
      <c r="V9130" s="145" t="str">
        <f t="shared" si="1711"/>
        <v/>
      </c>
      <c r="W9130" s="144" t="str">
        <f t="shared" si="1712"/>
        <v/>
      </c>
      <c r="X9130" s="146" t="str">
        <f>IF(C9130="","",IF(OR(C9130="Trade",C9130="Multi Position"),(X9129+V9130),IF(C9130="Deposit",(X9129+AE9130),IF(C9130="Withdrawal",(X9129-AE9130)))))</f>
        <v/>
      </c>
      <c r="Y9130" s="145" t="str">
        <f t="shared" si="1713"/>
        <v/>
      </c>
      <c r="Z9130" s="118"/>
      <c r="AA9130" s="118"/>
      <c r="AB9130" s="118"/>
      <c r="AC9130" s="118"/>
      <c r="AD9130" s="118"/>
      <c r="AE9130" s="139"/>
      <c r="AF9130" s="118"/>
      <c r="AG9130" s="118"/>
      <c r="AH9130" s="147" t="str">
        <f t="shared" si="1714"/>
        <v/>
      </c>
      <c r="AI9130" s="147" t="str">
        <f t="shared" si="1715"/>
        <v/>
      </c>
      <c r="AJ9130" s="148" t="str">
        <f t="shared" si="1704"/>
        <v/>
      </c>
      <c r="AK9130" s="148" t="str">
        <f t="shared" si="1705"/>
        <v/>
      </c>
      <c r="AL9130" s="147" t="str">
        <f t="shared" si="1706"/>
        <v/>
      </c>
      <c r="AM9130" s="147" t="str">
        <f t="shared" si="1707"/>
        <v/>
      </c>
      <c r="AN9130" s="147" t="str">
        <f t="shared" si="1708"/>
        <v/>
      </c>
      <c r="AO9130" s="118"/>
    </row>
    <row r="9131" spans="1:41">
      <c r="A9131" s="118"/>
      <c r="B9131" s="118"/>
      <c r="C9131" s="118"/>
      <c r="D9131" s="118"/>
      <c r="E9131" s="118"/>
      <c r="F9131" s="118"/>
      <c r="G9131" s="118"/>
      <c r="H9131" s="118"/>
      <c r="I9131" s="118"/>
      <c r="J9131" s="118"/>
      <c r="K9131" s="118"/>
      <c r="L9131" s="118"/>
      <c r="M9131" s="118"/>
      <c r="N9131" s="118"/>
      <c r="O9131" s="143" t="str">
        <f>IF(H9131="","",(S9131/S9131)&amp;":"&amp;ROUND(AH9131/S9131,2))</f>
        <v/>
      </c>
      <c r="P9131" s="118"/>
      <c r="Q9131" s="118"/>
      <c r="R9131" s="143" t="str">
        <f>IF(H9131="","",(S9131/S9131)&amp;":"&amp;ROUND(AI9131/S9131,2))</f>
        <v/>
      </c>
      <c r="S9131" s="144" t="str">
        <f t="shared" si="1709"/>
        <v/>
      </c>
      <c r="T9131" s="145" t="str">
        <f t="shared" si="1710"/>
        <v/>
      </c>
      <c r="U9131" s="118"/>
      <c r="V9131" s="145" t="str">
        <f t="shared" si="1711"/>
        <v/>
      </c>
      <c r="W9131" s="144" t="str">
        <f t="shared" si="1712"/>
        <v/>
      </c>
      <c r="X9131" s="146" t="str">
        <f>IF(C9131="","",IF(OR(C9131="Trade",C9131="Multi Position"),(X9130+V9131),IF(C9131="Deposit",(X9130+AE9131),IF(C9131="Withdrawal",(X9130-AE9131)))))</f>
        <v/>
      </c>
      <c r="Y9131" s="145" t="str">
        <f t="shared" si="1713"/>
        <v/>
      </c>
      <c r="Z9131" s="118"/>
      <c r="AA9131" s="118"/>
      <c r="AB9131" s="118"/>
      <c r="AC9131" s="118"/>
      <c r="AD9131" s="118"/>
      <c r="AE9131" s="139"/>
      <c r="AF9131" s="118"/>
      <c r="AG9131" s="118"/>
      <c r="AH9131" s="147" t="str">
        <f t="shared" si="1714"/>
        <v/>
      </c>
      <c r="AI9131" s="147" t="str">
        <f t="shared" si="1715"/>
        <v/>
      </c>
      <c r="AJ9131" s="148" t="str">
        <f t="shared" si="1704"/>
        <v/>
      </c>
      <c r="AK9131" s="148" t="str">
        <f t="shared" si="1705"/>
        <v/>
      </c>
      <c r="AL9131" s="147" t="str">
        <f t="shared" si="1706"/>
        <v/>
      </c>
      <c r="AM9131" s="147" t="str">
        <f t="shared" si="1707"/>
        <v/>
      </c>
      <c r="AN9131" s="147" t="str">
        <f t="shared" si="1708"/>
        <v/>
      </c>
      <c r="AO9131" s="118"/>
    </row>
    <row r="9132" spans="1:41">
      <c r="A9132" s="118"/>
      <c r="B9132" s="118"/>
      <c r="C9132" s="118"/>
      <c r="D9132" s="118"/>
      <c r="E9132" s="118"/>
      <c r="F9132" s="118"/>
      <c r="G9132" s="118"/>
      <c r="H9132" s="118"/>
      <c r="I9132" s="118"/>
      <c r="J9132" s="118"/>
      <c r="K9132" s="118"/>
      <c r="L9132" s="118"/>
      <c r="M9132" s="118"/>
      <c r="N9132" s="118"/>
      <c r="O9132" s="143" t="str">
        <f>IF(H9132="","",(S9132/S9132)&amp;":"&amp;ROUND(AH9132/S9132,2))</f>
        <v/>
      </c>
      <c r="P9132" s="118"/>
      <c r="Q9132" s="118"/>
      <c r="R9132" s="143" t="str">
        <f>IF(H9132="","",(S9132/S9132)&amp;":"&amp;ROUND(AI9132/S9132,2))</f>
        <v/>
      </c>
      <c r="S9132" s="144" t="str">
        <f t="shared" si="1709"/>
        <v/>
      </c>
      <c r="T9132" s="145" t="str">
        <f t="shared" si="1710"/>
        <v/>
      </c>
      <c r="U9132" s="118"/>
      <c r="V9132" s="145" t="str">
        <f t="shared" si="1711"/>
        <v/>
      </c>
      <c r="W9132" s="144" t="str">
        <f t="shared" si="1712"/>
        <v/>
      </c>
      <c r="X9132" s="146" t="str">
        <f>IF(C9132="","",IF(OR(C9132="Trade",C9132="Multi Position"),(X9131+V9132),IF(C9132="Deposit",(X9131+AE9132),IF(C9132="Withdrawal",(X9131-AE9132)))))</f>
        <v/>
      </c>
      <c r="Y9132" s="145" t="str">
        <f t="shared" si="1713"/>
        <v/>
      </c>
      <c r="Z9132" s="118"/>
      <c r="AA9132" s="118"/>
      <c r="AB9132" s="118"/>
      <c r="AC9132" s="118"/>
      <c r="AD9132" s="118"/>
      <c r="AE9132" s="139"/>
      <c r="AF9132" s="118"/>
      <c r="AG9132" s="118"/>
      <c r="AH9132" s="147" t="str">
        <f t="shared" si="1714"/>
        <v/>
      </c>
      <c r="AI9132" s="147" t="str">
        <f t="shared" si="1715"/>
        <v/>
      </c>
      <c r="AJ9132" s="148" t="str">
        <f t="shared" si="1704"/>
        <v/>
      </c>
      <c r="AK9132" s="148" t="str">
        <f t="shared" si="1705"/>
        <v/>
      </c>
      <c r="AL9132" s="147" t="str">
        <f t="shared" si="1706"/>
        <v/>
      </c>
      <c r="AM9132" s="147" t="str">
        <f t="shared" si="1707"/>
        <v/>
      </c>
      <c r="AN9132" s="147" t="str">
        <f t="shared" si="1708"/>
        <v/>
      </c>
      <c r="AO9132" s="118"/>
    </row>
    <row r="9133" spans="1:41">
      <c r="A9133" s="118"/>
      <c r="B9133" s="118"/>
      <c r="C9133" s="118"/>
      <c r="D9133" s="118"/>
      <c r="E9133" s="118"/>
      <c r="F9133" s="118"/>
      <c r="G9133" s="118"/>
      <c r="H9133" s="118"/>
      <c r="I9133" s="118"/>
      <c r="J9133" s="118"/>
      <c r="K9133" s="118"/>
      <c r="L9133" s="118"/>
      <c r="M9133" s="118"/>
      <c r="N9133" s="118"/>
      <c r="O9133" s="143" t="str">
        <f>IF(H9133="","",(S9133/S9133)&amp;":"&amp;ROUND(AH9133/S9133,2))</f>
        <v/>
      </c>
      <c r="P9133" s="118"/>
      <c r="Q9133" s="118"/>
      <c r="R9133" s="143" t="str">
        <f>IF(H9133="","",(S9133/S9133)&amp;":"&amp;ROUND(AI9133/S9133,2))</f>
        <v/>
      </c>
      <c r="S9133" s="144" t="str">
        <f t="shared" si="1709"/>
        <v/>
      </c>
      <c r="T9133" s="145" t="str">
        <f t="shared" si="1710"/>
        <v/>
      </c>
      <c r="U9133" s="118"/>
      <c r="V9133" s="145" t="str">
        <f t="shared" si="1711"/>
        <v/>
      </c>
      <c r="W9133" s="144" t="str">
        <f t="shared" si="1712"/>
        <v/>
      </c>
      <c r="X9133" s="146" t="str">
        <f>IF(C9133="","",IF(OR(C9133="Trade",C9133="Multi Position"),(X9132+V9133),IF(C9133="Deposit",(X9132+AE9133),IF(C9133="Withdrawal",(X9132-AE9133)))))</f>
        <v/>
      </c>
      <c r="Y9133" s="145" t="str">
        <f t="shared" si="1713"/>
        <v/>
      </c>
      <c r="Z9133" s="118"/>
      <c r="AA9133" s="118"/>
      <c r="AB9133" s="118"/>
      <c r="AC9133" s="118"/>
      <c r="AD9133" s="118"/>
      <c r="AE9133" s="139"/>
      <c r="AF9133" s="118"/>
      <c r="AG9133" s="118"/>
      <c r="AH9133" s="147" t="str">
        <f t="shared" si="1714"/>
        <v/>
      </c>
      <c r="AI9133" s="147" t="str">
        <f t="shared" si="1715"/>
        <v/>
      </c>
      <c r="AJ9133" s="148" t="str">
        <f t="shared" si="1704"/>
        <v/>
      </c>
      <c r="AK9133" s="148" t="str">
        <f t="shared" si="1705"/>
        <v/>
      </c>
      <c r="AL9133" s="147" t="str">
        <f t="shared" si="1706"/>
        <v/>
      </c>
      <c r="AM9133" s="147" t="str">
        <f t="shared" si="1707"/>
        <v/>
      </c>
      <c r="AN9133" s="147" t="str">
        <f t="shared" si="1708"/>
        <v/>
      </c>
      <c r="AO9133" s="118"/>
    </row>
    <row r="9134" spans="1:41">
      <c r="A9134" s="118"/>
      <c r="B9134" s="118"/>
      <c r="C9134" s="118"/>
      <c r="D9134" s="118"/>
      <c r="E9134" s="118"/>
      <c r="F9134" s="118"/>
      <c r="G9134" s="118"/>
      <c r="H9134" s="118"/>
      <c r="I9134" s="118"/>
      <c r="J9134" s="118"/>
      <c r="K9134" s="118"/>
      <c r="L9134" s="118"/>
      <c r="M9134" s="118"/>
      <c r="N9134" s="118"/>
      <c r="O9134" s="143" t="str">
        <f>IF(H9134="","",(S9134/S9134)&amp;":"&amp;ROUND(AH9134/S9134,2))</f>
        <v/>
      </c>
      <c r="P9134" s="118"/>
      <c r="Q9134" s="118"/>
      <c r="R9134" s="143" t="str">
        <f>IF(H9134="","",(S9134/S9134)&amp;":"&amp;ROUND(AI9134/S9134,2))</f>
        <v/>
      </c>
      <c r="S9134" s="144" t="str">
        <f t="shared" si="1709"/>
        <v/>
      </c>
      <c r="T9134" s="145" t="str">
        <f t="shared" si="1710"/>
        <v/>
      </c>
      <c r="U9134" s="118"/>
      <c r="V9134" s="145" t="str">
        <f t="shared" si="1711"/>
        <v/>
      </c>
      <c r="W9134" s="144" t="str">
        <f t="shared" si="1712"/>
        <v/>
      </c>
      <c r="X9134" s="146" t="str">
        <f>IF(C9134="","",IF(OR(C9134="Trade",C9134="Multi Position"),(X9133+V9134),IF(C9134="Deposit",(X9133+AE9134),IF(C9134="Withdrawal",(X9133-AE9134)))))</f>
        <v/>
      </c>
      <c r="Y9134" s="145" t="str">
        <f t="shared" si="1713"/>
        <v/>
      </c>
      <c r="Z9134" s="118"/>
      <c r="AA9134" s="118"/>
      <c r="AB9134" s="118"/>
      <c r="AC9134" s="118"/>
      <c r="AD9134" s="118"/>
      <c r="AE9134" s="139"/>
      <c r="AF9134" s="118"/>
      <c r="AG9134" s="118"/>
      <c r="AH9134" s="147" t="str">
        <f t="shared" si="1714"/>
        <v/>
      </c>
      <c r="AI9134" s="147" t="str">
        <f t="shared" si="1715"/>
        <v/>
      </c>
      <c r="AJ9134" s="148" t="str">
        <f t="shared" si="1704"/>
        <v/>
      </c>
      <c r="AK9134" s="148" t="str">
        <f t="shared" si="1705"/>
        <v/>
      </c>
      <c r="AL9134" s="147" t="str">
        <f t="shared" si="1706"/>
        <v/>
      </c>
      <c r="AM9134" s="147" t="str">
        <f t="shared" si="1707"/>
        <v/>
      </c>
      <c r="AN9134" s="147" t="str">
        <f t="shared" si="1708"/>
        <v/>
      </c>
      <c r="AO9134" s="118"/>
    </row>
    <row r="9135" spans="1:41">
      <c r="A9135" s="118"/>
      <c r="B9135" s="118"/>
      <c r="C9135" s="118"/>
      <c r="D9135" s="118"/>
      <c r="E9135" s="118"/>
      <c r="F9135" s="118"/>
      <c r="G9135" s="118"/>
      <c r="H9135" s="118"/>
      <c r="I9135" s="118"/>
      <c r="J9135" s="118"/>
      <c r="K9135" s="118"/>
      <c r="L9135" s="118"/>
      <c r="M9135" s="118"/>
      <c r="N9135" s="118"/>
      <c r="O9135" s="143" t="str">
        <f>IF(H9135="","",(S9135/S9135)&amp;":"&amp;ROUND(AH9135/S9135,2))</f>
        <v/>
      </c>
      <c r="P9135" s="118"/>
      <c r="Q9135" s="118"/>
      <c r="R9135" s="143" t="str">
        <f>IF(H9135="","",(S9135/S9135)&amp;":"&amp;ROUND(AI9135/S9135,2))</f>
        <v/>
      </c>
      <c r="S9135" s="144" t="str">
        <f t="shared" si="1709"/>
        <v/>
      </c>
      <c r="T9135" s="145" t="str">
        <f t="shared" si="1710"/>
        <v/>
      </c>
      <c r="U9135" s="118"/>
      <c r="V9135" s="145" t="str">
        <f t="shared" si="1711"/>
        <v/>
      </c>
      <c r="W9135" s="144" t="str">
        <f t="shared" si="1712"/>
        <v/>
      </c>
      <c r="X9135" s="146" t="str">
        <f>IF(C9135="","",IF(OR(C9135="Trade",C9135="Multi Position"),(X9134+V9135),IF(C9135="Deposit",(X9134+AE9135),IF(C9135="Withdrawal",(X9134-AE9135)))))</f>
        <v/>
      </c>
      <c r="Y9135" s="145" t="str">
        <f t="shared" si="1713"/>
        <v/>
      </c>
      <c r="Z9135" s="118"/>
      <c r="AA9135" s="118"/>
      <c r="AB9135" s="118"/>
      <c r="AC9135" s="118"/>
      <c r="AD9135" s="118"/>
      <c r="AE9135" s="139"/>
      <c r="AF9135" s="118"/>
      <c r="AG9135" s="118"/>
      <c r="AH9135" s="147" t="str">
        <f t="shared" si="1714"/>
        <v/>
      </c>
      <c r="AI9135" s="147" t="str">
        <f t="shared" si="1715"/>
        <v/>
      </c>
      <c r="AJ9135" s="148" t="str">
        <f t="shared" si="1704"/>
        <v/>
      </c>
      <c r="AK9135" s="148" t="str">
        <f t="shared" si="1705"/>
        <v/>
      </c>
      <c r="AL9135" s="147" t="str">
        <f t="shared" si="1706"/>
        <v/>
      </c>
      <c r="AM9135" s="147" t="str">
        <f t="shared" si="1707"/>
        <v/>
      </c>
      <c r="AN9135" s="147" t="str">
        <f t="shared" si="1708"/>
        <v/>
      </c>
      <c r="AO9135" s="118"/>
    </row>
    <row r="9136" spans="1:41">
      <c r="A9136" s="118"/>
      <c r="B9136" s="118"/>
      <c r="C9136" s="118"/>
      <c r="D9136" s="118"/>
      <c r="E9136" s="118"/>
      <c r="F9136" s="118"/>
      <c r="G9136" s="118"/>
      <c r="H9136" s="118"/>
      <c r="I9136" s="118"/>
      <c r="J9136" s="118"/>
      <c r="K9136" s="118"/>
      <c r="L9136" s="118"/>
      <c r="M9136" s="118"/>
      <c r="N9136" s="118"/>
      <c r="O9136" s="143" t="str">
        <f>IF(H9136="","",(S9136/S9136)&amp;":"&amp;ROUND(AH9136/S9136,2))</f>
        <v/>
      </c>
      <c r="P9136" s="118"/>
      <c r="Q9136" s="118"/>
      <c r="R9136" s="143" t="str">
        <f>IF(H9136="","",(S9136/S9136)&amp;":"&amp;ROUND(AI9136/S9136,2))</f>
        <v/>
      </c>
      <c r="S9136" s="144" t="str">
        <f t="shared" si="1709"/>
        <v/>
      </c>
      <c r="T9136" s="145" t="str">
        <f t="shared" si="1710"/>
        <v/>
      </c>
      <c r="U9136" s="118"/>
      <c r="V9136" s="145" t="str">
        <f t="shared" si="1711"/>
        <v/>
      </c>
      <c r="W9136" s="144" t="str">
        <f t="shared" si="1712"/>
        <v/>
      </c>
      <c r="X9136" s="146" t="str">
        <f>IF(C9136="","",IF(OR(C9136="Trade",C9136="Multi Position"),(X9135+V9136),IF(C9136="Deposit",(X9135+AE9136),IF(C9136="Withdrawal",(X9135-AE9136)))))</f>
        <v/>
      </c>
      <c r="Y9136" s="145" t="str">
        <f t="shared" si="1713"/>
        <v/>
      </c>
      <c r="Z9136" s="118"/>
      <c r="AA9136" s="118"/>
      <c r="AB9136" s="118"/>
      <c r="AC9136" s="118"/>
      <c r="AD9136" s="118"/>
      <c r="AE9136" s="139"/>
      <c r="AF9136" s="118"/>
      <c r="AG9136" s="118"/>
      <c r="AH9136" s="147" t="str">
        <f t="shared" si="1714"/>
        <v/>
      </c>
      <c r="AI9136" s="147" t="str">
        <f t="shared" si="1715"/>
        <v/>
      </c>
      <c r="AJ9136" s="148" t="str">
        <f t="shared" si="1704"/>
        <v/>
      </c>
      <c r="AK9136" s="148" t="str">
        <f t="shared" si="1705"/>
        <v/>
      </c>
      <c r="AL9136" s="147" t="str">
        <f t="shared" si="1706"/>
        <v/>
      </c>
      <c r="AM9136" s="147" t="str">
        <f t="shared" si="1707"/>
        <v/>
      </c>
      <c r="AN9136" s="147" t="str">
        <f t="shared" si="1708"/>
        <v/>
      </c>
      <c r="AO9136" s="118"/>
    </row>
    <row r="9137" spans="1:41">
      <c r="A9137" s="118"/>
      <c r="B9137" s="118"/>
      <c r="C9137" s="118"/>
      <c r="D9137" s="118"/>
      <c r="E9137" s="118"/>
      <c r="F9137" s="118"/>
      <c r="G9137" s="118"/>
      <c r="H9137" s="118"/>
      <c r="I9137" s="118"/>
      <c r="J9137" s="118"/>
      <c r="K9137" s="118"/>
      <c r="L9137" s="118"/>
      <c r="M9137" s="118"/>
      <c r="N9137" s="118"/>
      <c r="O9137" s="143" t="str">
        <f>IF(H9137="","",(S9137/S9137)&amp;":"&amp;ROUND(AH9137/S9137,2))</f>
        <v/>
      </c>
      <c r="P9137" s="118"/>
      <c r="Q9137" s="118"/>
      <c r="R9137" s="143" t="str">
        <f>IF(H9137="","",(S9137/S9137)&amp;":"&amp;ROUND(AI9137/S9137,2))</f>
        <v/>
      </c>
      <c r="S9137" s="144" t="str">
        <f t="shared" si="1709"/>
        <v/>
      </c>
      <c r="T9137" s="145" t="str">
        <f t="shared" si="1710"/>
        <v/>
      </c>
      <c r="U9137" s="118"/>
      <c r="V9137" s="145" t="str">
        <f t="shared" si="1711"/>
        <v/>
      </c>
      <c r="W9137" s="144" t="str">
        <f t="shared" si="1712"/>
        <v/>
      </c>
      <c r="X9137" s="146" t="str">
        <f>IF(C9137="","",IF(OR(C9137="Trade",C9137="Multi Position"),(X9136+V9137),IF(C9137="Deposit",(X9136+AE9137),IF(C9137="Withdrawal",(X9136-AE9137)))))</f>
        <v/>
      </c>
      <c r="Y9137" s="145" t="str">
        <f t="shared" si="1713"/>
        <v/>
      </c>
      <c r="Z9137" s="118"/>
      <c r="AA9137" s="118"/>
      <c r="AB9137" s="118"/>
      <c r="AC9137" s="118"/>
      <c r="AD9137" s="118"/>
      <c r="AE9137" s="139"/>
      <c r="AF9137" s="118"/>
      <c r="AG9137" s="118"/>
      <c r="AH9137" s="147" t="str">
        <f t="shared" si="1714"/>
        <v/>
      </c>
      <c r="AI9137" s="147" t="str">
        <f t="shared" si="1715"/>
        <v/>
      </c>
      <c r="AJ9137" s="148" t="str">
        <f t="shared" si="1704"/>
        <v/>
      </c>
      <c r="AK9137" s="148" t="str">
        <f t="shared" si="1705"/>
        <v/>
      </c>
      <c r="AL9137" s="147" t="str">
        <f t="shared" si="1706"/>
        <v/>
      </c>
      <c r="AM9137" s="147" t="str">
        <f t="shared" si="1707"/>
        <v/>
      </c>
      <c r="AN9137" s="147" t="str">
        <f t="shared" si="1708"/>
        <v/>
      </c>
      <c r="AO9137" s="118"/>
    </row>
    <row r="9138" spans="1:41">
      <c r="A9138" s="118"/>
      <c r="B9138" s="118"/>
      <c r="C9138" s="118"/>
      <c r="D9138" s="118"/>
      <c r="E9138" s="118"/>
      <c r="F9138" s="118"/>
      <c r="G9138" s="118"/>
      <c r="H9138" s="118"/>
      <c r="I9138" s="118"/>
      <c r="J9138" s="118"/>
      <c r="K9138" s="118"/>
      <c r="L9138" s="118"/>
      <c r="M9138" s="118"/>
      <c r="N9138" s="118"/>
      <c r="O9138" s="143" t="str">
        <f>IF(H9138="","",(S9138/S9138)&amp;":"&amp;ROUND(AH9138/S9138,2))</f>
        <v/>
      </c>
      <c r="P9138" s="118"/>
      <c r="Q9138" s="118"/>
      <c r="R9138" s="143" t="str">
        <f>IF(H9138="","",(S9138/S9138)&amp;":"&amp;ROUND(AI9138/S9138,2))</f>
        <v/>
      </c>
      <c r="S9138" s="144" t="str">
        <f t="shared" si="1709"/>
        <v/>
      </c>
      <c r="T9138" s="145" t="str">
        <f t="shared" si="1710"/>
        <v/>
      </c>
      <c r="U9138" s="118"/>
      <c r="V9138" s="145" t="str">
        <f t="shared" si="1711"/>
        <v/>
      </c>
      <c r="W9138" s="144" t="str">
        <f t="shared" si="1712"/>
        <v/>
      </c>
      <c r="X9138" s="146" t="str">
        <f>IF(C9138="","",IF(OR(C9138="Trade",C9138="Multi Position"),(X9137+V9138),IF(C9138="Deposit",(X9137+AE9138),IF(C9138="Withdrawal",(X9137-AE9138)))))</f>
        <v/>
      </c>
      <c r="Y9138" s="145" t="str">
        <f t="shared" si="1713"/>
        <v/>
      </c>
      <c r="Z9138" s="118"/>
      <c r="AA9138" s="118"/>
      <c r="AB9138" s="118"/>
      <c r="AC9138" s="118"/>
      <c r="AD9138" s="118"/>
      <c r="AE9138" s="139"/>
      <c r="AF9138" s="118"/>
      <c r="AG9138" s="118"/>
      <c r="AH9138" s="147" t="str">
        <f t="shared" si="1714"/>
        <v/>
      </c>
      <c r="AI9138" s="147" t="str">
        <f t="shared" si="1715"/>
        <v/>
      </c>
      <c r="AJ9138" s="148" t="str">
        <f t="shared" si="1704"/>
        <v/>
      </c>
      <c r="AK9138" s="148" t="str">
        <f t="shared" si="1705"/>
        <v/>
      </c>
      <c r="AL9138" s="147" t="str">
        <f t="shared" si="1706"/>
        <v/>
      </c>
      <c r="AM9138" s="147" t="str">
        <f t="shared" si="1707"/>
        <v/>
      </c>
      <c r="AN9138" s="147" t="str">
        <f t="shared" si="1708"/>
        <v/>
      </c>
      <c r="AO9138" s="118"/>
    </row>
    <row r="9139" spans="1:41">
      <c r="A9139" s="118"/>
      <c r="B9139" s="118"/>
      <c r="C9139" s="118"/>
      <c r="D9139" s="118"/>
      <c r="E9139" s="118"/>
      <c r="F9139" s="118"/>
      <c r="G9139" s="118"/>
      <c r="H9139" s="118"/>
      <c r="I9139" s="118"/>
      <c r="J9139" s="118"/>
      <c r="K9139" s="118"/>
      <c r="L9139" s="118"/>
      <c r="M9139" s="118"/>
      <c r="N9139" s="118"/>
      <c r="O9139" s="143" t="str">
        <f>IF(H9139="","",(S9139/S9139)&amp;":"&amp;ROUND(AH9139/S9139,2))</f>
        <v/>
      </c>
      <c r="P9139" s="118"/>
      <c r="Q9139" s="118"/>
      <c r="R9139" s="143" t="str">
        <f>IF(H9139="","",(S9139/S9139)&amp;":"&amp;ROUND(AI9139/S9139,2))</f>
        <v/>
      </c>
      <c r="S9139" s="144" t="str">
        <f t="shared" si="1709"/>
        <v/>
      </c>
      <c r="T9139" s="145" t="str">
        <f t="shared" si="1710"/>
        <v/>
      </c>
      <c r="U9139" s="118"/>
      <c r="V9139" s="145" t="str">
        <f t="shared" si="1711"/>
        <v/>
      </c>
      <c r="W9139" s="144" t="str">
        <f t="shared" si="1712"/>
        <v/>
      </c>
      <c r="X9139" s="146" t="str">
        <f>IF(C9139="","",IF(OR(C9139="Trade",C9139="Multi Position"),(X9138+V9139),IF(C9139="Deposit",(X9138+AE9139),IF(C9139="Withdrawal",(X9138-AE9139)))))</f>
        <v/>
      </c>
      <c r="Y9139" s="145" t="str">
        <f t="shared" si="1713"/>
        <v/>
      </c>
      <c r="Z9139" s="118"/>
      <c r="AA9139" s="118"/>
      <c r="AB9139" s="118"/>
      <c r="AC9139" s="118"/>
      <c r="AD9139" s="118"/>
      <c r="AE9139" s="139"/>
      <c r="AF9139" s="118"/>
      <c r="AG9139" s="118"/>
      <c r="AH9139" s="147" t="str">
        <f t="shared" si="1714"/>
        <v/>
      </c>
      <c r="AI9139" s="147" t="str">
        <f t="shared" si="1715"/>
        <v/>
      </c>
      <c r="AJ9139" s="148" t="str">
        <f t="shared" si="1704"/>
        <v/>
      </c>
      <c r="AK9139" s="148" t="str">
        <f t="shared" si="1705"/>
        <v/>
      </c>
      <c r="AL9139" s="147" t="str">
        <f t="shared" si="1706"/>
        <v/>
      </c>
      <c r="AM9139" s="147" t="str">
        <f t="shared" si="1707"/>
        <v/>
      </c>
      <c r="AN9139" s="147" t="str">
        <f t="shared" si="1708"/>
        <v/>
      </c>
      <c r="AO9139" s="118"/>
    </row>
    <row r="9140" spans="1:41">
      <c r="A9140" s="118"/>
      <c r="B9140" s="118"/>
      <c r="C9140" s="118"/>
      <c r="D9140" s="118"/>
      <c r="E9140" s="118"/>
      <c r="F9140" s="118"/>
      <c r="G9140" s="118"/>
      <c r="H9140" s="118"/>
      <c r="I9140" s="118"/>
      <c r="J9140" s="118"/>
      <c r="K9140" s="118"/>
      <c r="L9140" s="118"/>
      <c r="M9140" s="118"/>
      <c r="N9140" s="118"/>
      <c r="O9140" s="143" t="str">
        <f>IF(H9140="","",(S9140/S9140)&amp;":"&amp;ROUND(AH9140/S9140,2))</f>
        <v/>
      </c>
      <c r="P9140" s="118"/>
      <c r="Q9140" s="118"/>
      <c r="R9140" s="143" t="str">
        <f>IF(H9140="","",(S9140/S9140)&amp;":"&amp;ROUND(AI9140/S9140,2))</f>
        <v/>
      </c>
      <c r="S9140" s="144" t="str">
        <f t="shared" si="1709"/>
        <v/>
      </c>
      <c r="T9140" s="145" t="str">
        <f t="shared" si="1710"/>
        <v/>
      </c>
      <c r="U9140" s="118"/>
      <c r="V9140" s="145" t="str">
        <f t="shared" si="1711"/>
        <v/>
      </c>
      <c r="W9140" s="144" t="str">
        <f t="shared" si="1712"/>
        <v/>
      </c>
      <c r="X9140" s="146" t="str">
        <f>IF(C9140="","",IF(OR(C9140="Trade",C9140="Multi Position"),(X9139+V9140),IF(C9140="Deposit",(X9139+AE9140),IF(C9140="Withdrawal",(X9139-AE9140)))))</f>
        <v/>
      </c>
      <c r="Y9140" s="145" t="str">
        <f t="shared" si="1713"/>
        <v/>
      </c>
      <c r="Z9140" s="118"/>
      <c r="AA9140" s="118"/>
      <c r="AB9140" s="118"/>
      <c r="AC9140" s="118"/>
      <c r="AD9140" s="118"/>
      <c r="AE9140" s="139"/>
      <c r="AF9140" s="118"/>
      <c r="AG9140" s="118"/>
      <c r="AH9140" s="147" t="str">
        <f t="shared" si="1714"/>
        <v/>
      </c>
      <c r="AI9140" s="147" t="str">
        <f t="shared" si="1715"/>
        <v/>
      </c>
      <c r="AJ9140" s="148" t="str">
        <f t="shared" si="1704"/>
        <v/>
      </c>
      <c r="AK9140" s="148" t="str">
        <f t="shared" si="1705"/>
        <v/>
      </c>
      <c r="AL9140" s="147" t="str">
        <f t="shared" si="1706"/>
        <v/>
      </c>
      <c r="AM9140" s="147" t="str">
        <f t="shared" si="1707"/>
        <v/>
      </c>
      <c r="AN9140" s="147" t="str">
        <f t="shared" si="1708"/>
        <v/>
      </c>
      <c r="AO9140" s="118"/>
    </row>
    <row r="9141" spans="1:41">
      <c r="A9141" s="118"/>
      <c r="B9141" s="118"/>
      <c r="C9141" s="118"/>
      <c r="D9141" s="118"/>
      <c r="E9141" s="118"/>
      <c r="F9141" s="118"/>
      <c r="G9141" s="118"/>
      <c r="H9141" s="118"/>
      <c r="I9141" s="118"/>
      <c r="J9141" s="118"/>
      <c r="K9141" s="118"/>
      <c r="L9141" s="118"/>
      <c r="M9141" s="118"/>
      <c r="N9141" s="118"/>
      <c r="O9141" s="143" t="str">
        <f>IF(H9141="","",(S9141/S9141)&amp;":"&amp;ROUND(AH9141/S9141,2))</f>
        <v/>
      </c>
      <c r="P9141" s="118"/>
      <c r="Q9141" s="118"/>
      <c r="R9141" s="143" t="str">
        <f>IF(H9141="","",(S9141/S9141)&amp;":"&amp;ROUND(AI9141/S9141,2))</f>
        <v/>
      </c>
      <c r="S9141" s="144" t="str">
        <f t="shared" si="1709"/>
        <v/>
      </c>
      <c r="T9141" s="145" t="str">
        <f t="shared" si="1710"/>
        <v/>
      </c>
      <c r="U9141" s="118"/>
      <c r="V9141" s="145" t="str">
        <f t="shared" si="1711"/>
        <v/>
      </c>
      <c r="W9141" s="144" t="str">
        <f t="shared" si="1712"/>
        <v/>
      </c>
      <c r="X9141" s="146" t="str">
        <f>IF(C9141="","",IF(OR(C9141="Trade",C9141="Multi Position"),(X9140+V9141),IF(C9141="Deposit",(X9140+AE9141),IF(C9141="Withdrawal",(X9140-AE9141)))))</f>
        <v/>
      </c>
      <c r="Y9141" s="145" t="str">
        <f t="shared" si="1713"/>
        <v/>
      </c>
      <c r="Z9141" s="118"/>
      <c r="AA9141" s="118"/>
      <c r="AB9141" s="118"/>
      <c r="AC9141" s="118"/>
      <c r="AD9141" s="118"/>
      <c r="AE9141" s="139"/>
      <c r="AF9141" s="118"/>
      <c r="AG9141" s="118"/>
      <c r="AH9141" s="147" t="str">
        <f t="shared" si="1714"/>
        <v/>
      </c>
      <c r="AI9141" s="147" t="str">
        <f t="shared" si="1715"/>
        <v/>
      </c>
      <c r="AJ9141" s="148" t="str">
        <f t="shared" si="1704"/>
        <v/>
      </c>
      <c r="AK9141" s="148" t="str">
        <f t="shared" si="1705"/>
        <v/>
      </c>
      <c r="AL9141" s="147" t="str">
        <f t="shared" si="1706"/>
        <v/>
      </c>
      <c r="AM9141" s="147" t="str">
        <f t="shared" si="1707"/>
        <v/>
      </c>
      <c r="AN9141" s="147" t="str">
        <f t="shared" si="1708"/>
        <v/>
      </c>
      <c r="AO9141" s="118"/>
    </row>
    <row r="9142" spans="1:41">
      <c r="A9142" s="118"/>
      <c r="B9142" s="118"/>
      <c r="C9142" s="118"/>
      <c r="D9142" s="118"/>
      <c r="E9142" s="118"/>
      <c r="F9142" s="118"/>
      <c r="G9142" s="118"/>
      <c r="H9142" s="118"/>
      <c r="I9142" s="118"/>
      <c r="J9142" s="118"/>
      <c r="K9142" s="118"/>
      <c r="L9142" s="118"/>
      <c r="M9142" s="118"/>
      <c r="N9142" s="118"/>
      <c r="O9142" s="143" t="str">
        <f>IF(H9142="","",(S9142/S9142)&amp;":"&amp;ROUND(AH9142/S9142,2))</f>
        <v/>
      </c>
      <c r="P9142" s="118"/>
      <c r="Q9142" s="118"/>
      <c r="R9142" s="143" t="str">
        <f>IF(H9142="","",(S9142/S9142)&amp;":"&amp;ROUND(AI9142/S9142,2))</f>
        <v/>
      </c>
      <c r="S9142" s="144" t="str">
        <f t="shared" si="1709"/>
        <v/>
      </c>
      <c r="T9142" s="145" t="str">
        <f t="shared" si="1710"/>
        <v/>
      </c>
      <c r="U9142" s="118"/>
      <c r="V9142" s="145" t="str">
        <f t="shared" si="1711"/>
        <v/>
      </c>
      <c r="W9142" s="144" t="str">
        <f t="shared" si="1712"/>
        <v/>
      </c>
      <c r="X9142" s="146" t="str">
        <f>IF(C9142="","",IF(OR(C9142="Trade",C9142="Multi Position"),(X9141+V9142),IF(C9142="Deposit",(X9141+AE9142),IF(C9142="Withdrawal",(X9141-AE9142)))))</f>
        <v/>
      </c>
      <c r="Y9142" s="145" t="str">
        <f t="shared" si="1713"/>
        <v/>
      </c>
      <c r="Z9142" s="118"/>
      <c r="AA9142" s="118"/>
      <c r="AB9142" s="118"/>
      <c r="AC9142" s="118"/>
      <c r="AD9142" s="118"/>
      <c r="AE9142" s="139"/>
      <c r="AF9142" s="118"/>
      <c r="AG9142" s="118"/>
      <c r="AH9142" s="147" t="str">
        <f t="shared" si="1714"/>
        <v/>
      </c>
      <c r="AI9142" s="147" t="str">
        <f t="shared" si="1715"/>
        <v/>
      </c>
      <c r="AJ9142" s="148" t="str">
        <f t="shared" si="1704"/>
        <v/>
      </c>
      <c r="AK9142" s="148" t="str">
        <f t="shared" si="1705"/>
        <v/>
      </c>
      <c r="AL9142" s="147" t="str">
        <f t="shared" si="1706"/>
        <v/>
      </c>
      <c r="AM9142" s="147" t="str">
        <f t="shared" si="1707"/>
        <v/>
      </c>
      <c r="AN9142" s="147" t="str">
        <f t="shared" si="1708"/>
        <v/>
      </c>
      <c r="AO9142" s="118"/>
    </row>
    <row r="9143" spans="1:41">
      <c r="A9143" s="118"/>
      <c r="B9143" s="118"/>
      <c r="C9143" s="118"/>
      <c r="D9143" s="118"/>
      <c r="E9143" s="118"/>
      <c r="F9143" s="118"/>
      <c r="G9143" s="118"/>
      <c r="H9143" s="118"/>
      <c r="I9143" s="118"/>
      <c r="J9143" s="118"/>
      <c r="K9143" s="118"/>
      <c r="L9143" s="118"/>
      <c r="M9143" s="118"/>
      <c r="N9143" s="118"/>
      <c r="O9143" s="143" t="str">
        <f>IF(H9143="","",(S9143/S9143)&amp;":"&amp;ROUND(AH9143/S9143,2))</f>
        <v/>
      </c>
      <c r="P9143" s="118"/>
      <c r="Q9143" s="118"/>
      <c r="R9143" s="143" t="str">
        <f>IF(H9143="","",(S9143/S9143)&amp;":"&amp;ROUND(AI9143/S9143,2))</f>
        <v/>
      </c>
      <c r="S9143" s="144" t="str">
        <f t="shared" si="1709"/>
        <v/>
      </c>
      <c r="T9143" s="145" t="str">
        <f t="shared" si="1710"/>
        <v/>
      </c>
      <c r="U9143" s="118"/>
      <c r="V9143" s="145" t="str">
        <f t="shared" si="1711"/>
        <v/>
      </c>
      <c r="W9143" s="144" t="str">
        <f t="shared" si="1712"/>
        <v/>
      </c>
      <c r="X9143" s="146" t="str">
        <f>IF(C9143="","",IF(OR(C9143="Trade",C9143="Multi Position"),(X9142+V9143),IF(C9143="Deposit",(X9142+AE9143),IF(C9143="Withdrawal",(X9142-AE9143)))))</f>
        <v/>
      </c>
      <c r="Y9143" s="145" t="str">
        <f t="shared" si="1713"/>
        <v/>
      </c>
      <c r="Z9143" s="118"/>
      <c r="AA9143" s="118"/>
      <c r="AB9143" s="118"/>
      <c r="AC9143" s="118"/>
      <c r="AD9143" s="118"/>
      <c r="AE9143" s="139"/>
      <c r="AF9143" s="118"/>
      <c r="AG9143" s="118"/>
      <c r="AH9143" s="147" t="str">
        <f t="shared" si="1714"/>
        <v/>
      </c>
      <c r="AI9143" s="147" t="str">
        <f t="shared" si="1715"/>
        <v/>
      </c>
      <c r="AJ9143" s="148" t="str">
        <f t="shared" si="1704"/>
        <v/>
      </c>
      <c r="AK9143" s="148" t="str">
        <f t="shared" si="1705"/>
        <v/>
      </c>
      <c r="AL9143" s="147" t="str">
        <f t="shared" si="1706"/>
        <v/>
      </c>
      <c r="AM9143" s="147" t="str">
        <f t="shared" si="1707"/>
        <v/>
      </c>
      <c r="AN9143" s="147" t="str">
        <f t="shared" si="1708"/>
        <v/>
      </c>
      <c r="AO9143" s="118"/>
    </row>
    <row r="9144" spans="1:41">
      <c r="A9144" s="118"/>
      <c r="B9144" s="118"/>
      <c r="C9144" s="118"/>
      <c r="D9144" s="118"/>
      <c r="E9144" s="118"/>
      <c r="F9144" s="118"/>
      <c r="G9144" s="118"/>
      <c r="H9144" s="118"/>
      <c r="I9144" s="118"/>
      <c r="J9144" s="118"/>
      <c r="K9144" s="118"/>
      <c r="L9144" s="118"/>
      <c r="M9144" s="118"/>
      <c r="N9144" s="118"/>
      <c r="O9144" s="143" t="str">
        <f>IF(H9144="","",(S9144/S9144)&amp;":"&amp;ROUND(AH9144/S9144,2))</f>
        <v/>
      </c>
      <c r="P9144" s="118"/>
      <c r="Q9144" s="118"/>
      <c r="R9144" s="143" t="str">
        <f>IF(H9144="","",(S9144/S9144)&amp;":"&amp;ROUND(AI9144/S9144,2))</f>
        <v/>
      </c>
      <c r="S9144" s="144" t="str">
        <f t="shared" si="1709"/>
        <v/>
      </c>
      <c r="T9144" s="145" t="str">
        <f t="shared" si="1710"/>
        <v/>
      </c>
      <c r="U9144" s="118"/>
      <c r="V9144" s="145" t="str">
        <f t="shared" si="1711"/>
        <v/>
      </c>
      <c r="W9144" s="144" t="str">
        <f t="shared" si="1712"/>
        <v/>
      </c>
      <c r="X9144" s="146" t="str">
        <f>IF(C9144="","",IF(OR(C9144="Trade",C9144="Multi Position"),(X9143+V9144),IF(C9144="Deposit",(X9143+AE9144),IF(C9144="Withdrawal",(X9143-AE9144)))))</f>
        <v/>
      </c>
      <c r="Y9144" s="145" t="str">
        <f t="shared" si="1713"/>
        <v/>
      </c>
      <c r="Z9144" s="118"/>
      <c r="AA9144" s="118"/>
      <c r="AB9144" s="118"/>
      <c r="AC9144" s="118"/>
      <c r="AD9144" s="118"/>
      <c r="AE9144" s="139"/>
      <c r="AF9144" s="118"/>
      <c r="AG9144" s="118"/>
      <c r="AH9144" s="147" t="str">
        <f t="shared" si="1714"/>
        <v/>
      </c>
      <c r="AI9144" s="147" t="str">
        <f t="shared" si="1715"/>
        <v/>
      </c>
      <c r="AJ9144" s="148" t="str">
        <f t="shared" si="1704"/>
        <v/>
      </c>
      <c r="AK9144" s="148" t="str">
        <f t="shared" si="1705"/>
        <v/>
      </c>
      <c r="AL9144" s="147" t="str">
        <f t="shared" si="1706"/>
        <v/>
      </c>
      <c r="AM9144" s="147" t="str">
        <f t="shared" si="1707"/>
        <v/>
      </c>
      <c r="AN9144" s="147" t="str">
        <f t="shared" si="1708"/>
        <v/>
      </c>
      <c r="AO9144" s="118"/>
    </row>
    <row r="9145" spans="1:41">
      <c r="A9145" s="118"/>
      <c r="B9145" s="118"/>
      <c r="C9145" s="118"/>
      <c r="D9145" s="118"/>
      <c r="E9145" s="118"/>
      <c r="F9145" s="118"/>
      <c r="G9145" s="118"/>
      <c r="H9145" s="118"/>
      <c r="I9145" s="118"/>
      <c r="J9145" s="118"/>
      <c r="K9145" s="118"/>
      <c r="L9145" s="118"/>
      <c r="M9145" s="118"/>
      <c r="N9145" s="118"/>
      <c r="O9145" s="143" t="str">
        <f>IF(H9145="","",(S9145/S9145)&amp;":"&amp;ROUND(AH9145/S9145,2))</f>
        <v/>
      </c>
      <c r="P9145" s="118"/>
      <c r="Q9145" s="118"/>
      <c r="R9145" s="143" t="str">
        <f>IF(H9145="","",(S9145/S9145)&amp;":"&amp;ROUND(AI9145/S9145,2))</f>
        <v/>
      </c>
      <c r="S9145" s="144" t="str">
        <f t="shared" si="1709"/>
        <v/>
      </c>
      <c r="T9145" s="145" t="str">
        <f t="shared" si="1710"/>
        <v/>
      </c>
      <c r="U9145" s="118"/>
      <c r="V9145" s="145" t="str">
        <f t="shared" si="1711"/>
        <v/>
      </c>
      <c r="W9145" s="144" t="str">
        <f t="shared" si="1712"/>
        <v/>
      </c>
      <c r="X9145" s="146" t="str">
        <f>IF(C9145="","",IF(OR(C9145="Trade",C9145="Multi Position"),(X9144+V9145),IF(C9145="Deposit",(X9144+AE9145),IF(C9145="Withdrawal",(X9144-AE9145)))))</f>
        <v/>
      </c>
      <c r="Y9145" s="145" t="str">
        <f t="shared" si="1713"/>
        <v/>
      </c>
      <c r="Z9145" s="118"/>
      <c r="AA9145" s="118"/>
      <c r="AB9145" s="118"/>
      <c r="AC9145" s="118"/>
      <c r="AD9145" s="118"/>
      <c r="AE9145" s="139"/>
      <c r="AF9145" s="118"/>
      <c r="AG9145" s="118"/>
      <c r="AH9145" s="147" t="str">
        <f t="shared" si="1714"/>
        <v/>
      </c>
      <c r="AI9145" s="147" t="str">
        <f t="shared" si="1715"/>
        <v/>
      </c>
      <c r="AJ9145" s="148" t="str">
        <f t="shared" si="1704"/>
        <v/>
      </c>
      <c r="AK9145" s="148" t="str">
        <f t="shared" si="1705"/>
        <v/>
      </c>
      <c r="AL9145" s="147" t="str">
        <f t="shared" si="1706"/>
        <v/>
      </c>
      <c r="AM9145" s="147" t="str">
        <f t="shared" si="1707"/>
        <v/>
      </c>
      <c r="AN9145" s="147" t="str">
        <f t="shared" si="1708"/>
        <v/>
      </c>
      <c r="AO9145" s="118"/>
    </row>
    <row r="9146" spans="1:41">
      <c r="A9146" s="118"/>
      <c r="B9146" s="118"/>
      <c r="C9146" s="118"/>
      <c r="D9146" s="118"/>
      <c r="E9146" s="118"/>
      <c r="F9146" s="118"/>
      <c r="G9146" s="118"/>
      <c r="H9146" s="118"/>
      <c r="I9146" s="118"/>
      <c r="J9146" s="118"/>
      <c r="K9146" s="118"/>
      <c r="L9146" s="118"/>
      <c r="M9146" s="118"/>
      <c r="N9146" s="118"/>
      <c r="O9146" s="143" t="str">
        <f>IF(H9146="","",(S9146/S9146)&amp;":"&amp;ROUND(AH9146/S9146,2))</f>
        <v/>
      </c>
      <c r="P9146" s="118"/>
      <c r="Q9146" s="118"/>
      <c r="R9146" s="143" t="str">
        <f>IF(H9146="","",(S9146/S9146)&amp;":"&amp;ROUND(AI9146/S9146,2))</f>
        <v/>
      </c>
      <c r="S9146" s="144" t="str">
        <f t="shared" si="1709"/>
        <v/>
      </c>
      <c r="T9146" s="145" t="str">
        <f t="shared" si="1710"/>
        <v/>
      </c>
      <c r="U9146" s="118"/>
      <c r="V9146" s="145" t="str">
        <f t="shared" si="1711"/>
        <v/>
      </c>
      <c r="W9146" s="144" t="str">
        <f t="shared" si="1712"/>
        <v/>
      </c>
      <c r="X9146" s="146" t="str">
        <f>IF(C9146="","",IF(OR(C9146="Trade",C9146="Multi Position"),(X9145+V9146),IF(C9146="Deposit",(X9145+AE9146),IF(C9146="Withdrawal",(X9145-AE9146)))))</f>
        <v/>
      </c>
      <c r="Y9146" s="145" t="str">
        <f t="shared" si="1713"/>
        <v/>
      </c>
      <c r="Z9146" s="118"/>
      <c r="AA9146" s="118"/>
      <c r="AB9146" s="118"/>
      <c r="AC9146" s="118"/>
      <c r="AD9146" s="118"/>
      <c r="AE9146" s="139"/>
      <c r="AF9146" s="118"/>
      <c r="AG9146" s="118"/>
      <c r="AH9146" s="147" t="str">
        <f t="shared" si="1714"/>
        <v/>
      </c>
      <c r="AI9146" s="147" t="str">
        <f t="shared" si="1715"/>
        <v/>
      </c>
      <c r="AJ9146" s="148" t="str">
        <f t="shared" si="1704"/>
        <v/>
      </c>
      <c r="AK9146" s="148" t="str">
        <f t="shared" si="1705"/>
        <v/>
      </c>
      <c r="AL9146" s="147" t="str">
        <f t="shared" si="1706"/>
        <v/>
      </c>
      <c r="AM9146" s="147" t="str">
        <f t="shared" si="1707"/>
        <v/>
      </c>
      <c r="AN9146" s="147" t="str">
        <f t="shared" si="1708"/>
        <v/>
      </c>
      <c r="AO9146" s="118"/>
    </row>
    <row r="9147" spans="1:41">
      <c r="A9147" s="118"/>
      <c r="B9147" s="118"/>
      <c r="C9147" s="118"/>
      <c r="D9147" s="118"/>
      <c r="E9147" s="118"/>
      <c r="F9147" s="118"/>
      <c r="G9147" s="118"/>
      <c r="H9147" s="118"/>
      <c r="I9147" s="118"/>
      <c r="J9147" s="118"/>
      <c r="K9147" s="118"/>
      <c r="L9147" s="118"/>
      <c r="M9147" s="118"/>
      <c r="N9147" s="118"/>
      <c r="O9147" s="143" t="str">
        <f>IF(H9147="","",(S9147/S9147)&amp;":"&amp;ROUND(AH9147/S9147,2))</f>
        <v/>
      </c>
      <c r="P9147" s="118"/>
      <c r="Q9147" s="118"/>
      <c r="R9147" s="143" t="str">
        <f>IF(H9147="","",(S9147/S9147)&amp;":"&amp;ROUND(AI9147/S9147,2))</f>
        <v/>
      </c>
      <c r="S9147" s="144" t="str">
        <f t="shared" si="1709"/>
        <v/>
      </c>
      <c r="T9147" s="145" t="str">
        <f t="shared" si="1710"/>
        <v/>
      </c>
      <c r="U9147" s="118"/>
      <c r="V9147" s="145" t="str">
        <f t="shared" si="1711"/>
        <v/>
      </c>
      <c r="W9147" s="144" t="str">
        <f t="shared" si="1712"/>
        <v/>
      </c>
      <c r="X9147" s="146" t="str">
        <f>IF(C9147="","",IF(OR(C9147="Trade",C9147="Multi Position"),(X9146+V9147),IF(C9147="Deposit",(X9146+AE9147),IF(C9147="Withdrawal",(X9146-AE9147)))))</f>
        <v/>
      </c>
      <c r="Y9147" s="145" t="str">
        <f t="shared" si="1713"/>
        <v/>
      </c>
      <c r="Z9147" s="118"/>
      <c r="AA9147" s="118"/>
      <c r="AB9147" s="118"/>
      <c r="AC9147" s="118"/>
      <c r="AD9147" s="118"/>
      <c r="AE9147" s="139"/>
      <c r="AF9147" s="118"/>
      <c r="AG9147" s="118"/>
      <c r="AH9147" s="147" t="str">
        <f t="shared" si="1714"/>
        <v/>
      </c>
      <c r="AI9147" s="147" t="str">
        <f t="shared" si="1715"/>
        <v/>
      </c>
      <c r="AJ9147" s="148" t="str">
        <f t="shared" si="1704"/>
        <v/>
      </c>
      <c r="AK9147" s="148" t="str">
        <f t="shared" si="1705"/>
        <v/>
      </c>
      <c r="AL9147" s="147" t="str">
        <f t="shared" si="1706"/>
        <v/>
      </c>
      <c r="AM9147" s="147" t="str">
        <f t="shared" si="1707"/>
        <v/>
      </c>
      <c r="AN9147" s="147" t="str">
        <f t="shared" si="1708"/>
        <v/>
      </c>
      <c r="AO9147" s="118"/>
    </row>
    <row r="9148" spans="1:41">
      <c r="A9148" s="118"/>
      <c r="B9148" s="118"/>
      <c r="C9148" s="118"/>
      <c r="D9148" s="118"/>
      <c r="E9148" s="118"/>
      <c r="F9148" s="118"/>
      <c r="G9148" s="118"/>
      <c r="H9148" s="118"/>
      <c r="I9148" s="118"/>
      <c r="J9148" s="118"/>
      <c r="K9148" s="118"/>
      <c r="L9148" s="118"/>
      <c r="M9148" s="118"/>
      <c r="N9148" s="118"/>
      <c r="O9148" s="143" t="str">
        <f>IF(H9148="","",(S9148/S9148)&amp;":"&amp;ROUND(AH9148/S9148,2))</f>
        <v/>
      </c>
      <c r="P9148" s="118"/>
      <c r="Q9148" s="118"/>
      <c r="R9148" s="143" t="str">
        <f>IF(H9148="","",(S9148/S9148)&amp;":"&amp;ROUND(AI9148/S9148,2))</f>
        <v/>
      </c>
      <c r="S9148" s="144" t="str">
        <f t="shared" si="1709"/>
        <v/>
      </c>
      <c r="T9148" s="145" t="str">
        <f t="shared" si="1710"/>
        <v/>
      </c>
      <c r="U9148" s="118"/>
      <c r="V9148" s="145" t="str">
        <f t="shared" si="1711"/>
        <v/>
      </c>
      <c r="W9148" s="144" t="str">
        <f t="shared" si="1712"/>
        <v/>
      </c>
      <c r="X9148" s="146" t="str">
        <f>IF(C9148="","",IF(OR(C9148="Trade",C9148="Multi Position"),(X9147+V9148),IF(C9148="Deposit",(X9147+AE9148),IF(C9148="Withdrawal",(X9147-AE9148)))))</f>
        <v/>
      </c>
      <c r="Y9148" s="145" t="str">
        <f t="shared" si="1713"/>
        <v/>
      </c>
      <c r="Z9148" s="118"/>
      <c r="AA9148" s="118"/>
      <c r="AB9148" s="118"/>
      <c r="AC9148" s="118"/>
      <c r="AD9148" s="118"/>
      <c r="AE9148" s="139"/>
      <c r="AF9148" s="118"/>
      <c r="AG9148" s="118"/>
      <c r="AH9148" s="147" t="str">
        <f t="shared" si="1714"/>
        <v/>
      </c>
      <c r="AI9148" s="147" t="str">
        <f t="shared" si="1715"/>
        <v/>
      </c>
      <c r="AJ9148" s="148" t="str">
        <f t="shared" si="1704"/>
        <v/>
      </c>
      <c r="AK9148" s="148" t="str">
        <f t="shared" si="1705"/>
        <v/>
      </c>
      <c r="AL9148" s="147" t="str">
        <f t="shared" si="1706"/>
        <v/>
      </c>
      <c r="AM9148" s="147" t="str">
        <f t="shared" si="1707"/>
        <v/>
      </c>
      <c r="AN9148" s="147" t="str">
        <f t="shared" si="1708"/>
        <v/>
      </c>
      <c r="AO9148" s="118"/>
    </row>
    <row r="9149" spans="1:41">
      <c r="A9149" s="118"/>
      <c r="B9149" s="118"/>
      <c r="C9149" s="118"/>
      <c r="D9149" s="118"/>
      <c r="E9149" s="118"/>
      <c r="F9149" s="118"/>
      <c r="G9149" s="118"/>
      <c r="H9149" s="118"/>
      <c r="I9149" s="118"/>
      <c r="J9149" s="118"/>
      <c r="K9149" s="118"/>
      <c r="L9149" s="118"/>
      <c r="M9149" s="118"/>
      <c r="N9149" s="118"/>
      <c r="O9149" s="143" t="str">
        <f>IF(H9149="","",(S9149/S9149)&amp;":"&amp;ROUND(AH9149/S9149,2))</f>
        <v/>
      </c>
      <c r="P9149" s="118"/>
      <c r="Q9149" s="118"/>
      <c r="R9149" s="143" t="str">
        <f>IF(H9149="","",(S9149/S9149)&amp;":"&amp;ROUND(AI9149/S9149,2))</f>
        <v/>
      </c>
      <c r="S9149" s="144" t="str">
        <f t="shared" si="1709"/>
        <v/>
      </c>
      <c r="T9149" s="145" t="str">
        <f t="shared" si="1710"/>
        <v/>
      </c>
      <c r="U9149" s="118"/>
      <c r="V9149" s="145" t="str">
        <f t="shared" si="1711"/>
        <v/>
      </c>
      <c r="W9149" s="144" t="str">
        <f t="shared" si="1712"/>
        <v/>
      </c>
      <c r="X9149" s="146" t="str">
        <f>IF(C9149="","",IF(OR(C9149="Trade",C9149="Multi Position"),(X9148+V9149),IF(C9149="Deposit",(X9148+AE9149),IF(C9149="Withdrawal",(X9148-AE9149)))))</f>
        <v/>
      </c>
      <c r="Y9149" s="145" t="str">
        <f t="shared" si="1713"/>
        <v/>
      </c>
      <c r="Z9149" s="118"/>
      <c r="AA9149" s="118"/>
      <c r="AB9149" s="118"/>
      <c r="AC9149" s="118"/>
      <c r="AD9149" s="118"/>
      <c r="AE9149" s="139"/>
      <c r="AF9149" s="118"/>
      <c r="AG9149" s="118"/>
      <c r="AH9149" s="147" t="str">
        <f t="shared" si="1714"/>
        <v/>
      </c>
      <c r="AI9149" s="147" t="str">
        <f t="shared" si="1715"/>
        <v/>
      </c>
      <c r="AJ9149" s="148" t="str">
        <f t="shared" si="1704"/>
        <v/>
      </c>
      <c r="AK9149" s="148" t="str">
        <f t="shared" si="1705"/>
        <v/>
      </c>
      <c r="AL9149" s="147" t="str">
        <f t="shared" si="1706"/>
        <v/>
      </c>
      <c r="AM9149" s="147" t="str">
        <f t="shared" si="1707"/>
        <v/>
      </c>
      <c r="AN9149" s="147" t="str">
        <f t="shared" si="1708"/>
        <v/>
      </c>
      <c r="AO9149" s="118"/>
    </row>
    <row r="9150" spans="1:41">
      <c r="A9150" s="118"/>
      <c r="B9150" s="118"/>
      <c r="C9150" s="118"/>
      <c r="D9150" s="118"/>
      <c r="E9150" s="118"/>
      <c r="F9150" s="118"/>
      <c r="G9150" s="118"/>
      <c r="H9150" s="118"/>
      <c r="I9150" s="118"/>
      <c r="J9150" s="118"/>
      <c r="K9150" s="118"/>
      <c r="L9150" s="118"/>
      <c r="M9150" s="118"/>
      <c r="N9150" s="118"/>
      <c r="O9150" s="143" t="str">
        <f>IF(H9150="","",(S9150/S9150)&amp;":"&amp;ROUND(AH9150/S9150,2))</f>
        <v/>
      </c>
      <c r="P9150" s="118"/>
      <c r="Q9150" s="118"/>
      <c r="R9150" s="143" t="str">
        <f>IF(H9150="","",(S9150/S9150)&amp;":"&amp;ROUND(AI9150/S9150,2))</f>
        <v/>
      </c>
      <c r="S9150" s="144" t="str">
        <f t="shared" si="1709"/>
        <v/>
      </c>
      <c r="T9150" s="145" t="str">
        <f t="shared" si="1710"/>
        <v/>
      </c>
      <c r="U9150" s="118"/>
      <c r="V9150" s="145" t="str">
        <f t="shared" si="1711"/>
        <v/>
      </c>
      <c r="W9150" s="144" t="str">
        <f t="shared" si="1712"/>
        <v/>
      </c>
      <c r="X9150" s="146" t="str">
        <f>IF(C9150="","",IF(OR(C9150="Trade",C9150="Multi Position"),(X9149+V9150),IF(C9150="Deposit",(X9149+AE9150),IF(C9150="Withdrawal",(X9149-AE9150)))))</f>
        <v/>
      </c>
      <c r="Y9150" s="145" t="str">
        <f t="shared" si="1713"/>
        <v/>
      </c>
      <c r="Z9150" s="118"/>
      <c r="AA9150" s="118"/>
      <c r="AB9150" s="118"/>
      <c r="AC9150" s="118"/>
      <c r="AD9150" s="118"/>
      <c r="AE9150" s="139"/>
      <c r="AF9150" s="118"/>
      <c r="AG9150" s="118"/>
      <c r="AH9150" s="147" t="str">
        <f t="shared" si="1714"/>
        <v/>
      </c>
      <c r="AI9150" s="147" t="str">
        <f t="shared" si="1715"/>
        <v/>
      </c>
      <c r="AJ9150" s="148" t="str">
        <f t="shared" si="1704"/>
        <v/>
      </c>
      <c r="AK9150" s="148" t="str">
        <f t="shared" si="1705"/>
        <v/>
      </c>
      <c r="AL9150" s="147" t="str">
        <f t="shared" si="1706"/>
        <v/>
      </c>
      <c r="AM9150" s="147" t="str">
        <f t="shared" si="1707"/>
        <v/>
      </c>
      <c r="AN9150" s="147" t="str">
        <f t="shared" si="1708"/>
        <v/>
      </c>
      <c r="AO9150" s="118"/>
    </row>
    <row r="9151" spans="1:41">
      <c r="A9151" s="118"/>
      <c r="B9151" s="118"/>
      <c r="C9151" s="118"/>
      <c r="D9151" s="118"/>
      <c r="E9151" s="118"/>
      <c r="F9151" s="118"/>
      <c r="G9151" s="118"/>
      <c r="H9151" s="118"/>
      <c r="I9151" s="118"/>
      <c r="J9151" s="118"/>
      <c r="K9151" s="118"/>
      <c r="L9151" s="118"/>
      <c r="M9151" s="118"/>
      <c r="N9151" s="118"/>
      <c r="O9151" s="143" t="str">
        <f>IF(H9151="","",(S9151/S9151)&amp;":"&amp;ROUND(AH9151/S9151,2))</f>
        <v/>
      </c>
      <c r="P9151" s="118"/>
      <c r="Q9151" s="118"/>
      <c r="R9151" s="143" t="str">
        <f>IF(H9151="","",(S9151/S9151)&amp;":"&amp;ROUND(AI9151/S9151,2))</f>
        <v/>
      </c>
      <c r="S9151" s="144" t="str">
        <f t="shared" si="1709"/>
        <v/>
      </c>
      <c r="T9151" s="145" t="str">
        <f t="shared" si="1710"/>
        <v/>
      </c>
      <c r="U9151" s="118"/>
      <c r="V9151" s="145" t="str">
        <f t="shared" si="1711"/>
        <v/>
      </c>
      <c r="W9151" s="144" t="str">
        <f t="shared" si="1712"/>
        <v/>
      </c>
      <c r="X9151" s="146" t="str">
        <f>IF(C9151="","",IF(OR(C9151="Trade",C9151="Multi Position"),(X9150+V9151),IF(C9151="Deposit",(X9150+AE9151),IF(C9151="Withdrawal",(X9150-AE9151)))))</f>
        <v/>
      </c>
      <c r="Y9151" s="145" t="str">
        <f t="shared" si="1713"/>
        <v/>
      </c>
      <c r="Z9151" s="118"/>
      <c r="AA9151" s="118"/>
      <c r="AB9151" s="118"/>
      <c r="AC9151" s="118"/>
      <c r="AD9151" s="118"/>
      <c r="AE9151" s="139"/>
      <c r="AF9151" s="118"/>
      <c r="AG9151" s="118"/>
      <c r="AH9151" s="147" t="str">
        <f t="shared" si="1714"/>
        <v/>
      </c>
      <c r="AI9151" s="147" t="str">
        <f t="shared" si="1715"/>
        <v/>
      </c>
      <c r="AJ9151" s="148" t="str">
        <f t="shared" si="1704"/>
        <v/>
      </c>
      <c r="AK9151" s="148" t="str">
        <f t="shared" si="1705"/>
        <v/>
      </c>
      <c r="AL9151" s="147" t="str">
        <f t="shared" si="1706"/>
        <v/>
      </c>
      <c r="AM9151" s="147" t="str">
        <f t="shared" si="1707"/>
        <v/>
      </c>
      <c r="AN9151" s="147" t="str">
        <f t="shared" si="1708"/>
        <v/>
      </c>
      <c r="AO9151" s="118"/>
    </row>
    <row r="9152" spans="1:41">
      <c r="A9152" s="118"/>
      <c r="B9152" s="118"/>
      <c r="C9152" s="118"/>
      <c r="D9152" s="118"/>
      <c r="E9152" s="118"/>
      <c r="F9152" s="118"/>
      <c r="G9152" s="118"/>
      <c r="H9152" s="118"/>
      <c r="I9152" s="118"/>
      <c r="J9152" s="118"/>
      <c r="K9152" s="118"/>
      <c r="L9152" s="118"/>
      <c r="M9152" s="118"/>
      <c r="N9152" s="118"/>
      <c r="O9152" s="143" t="str">
        <f>IF(H9152="","",(S9152/S9152)&amp;":"&amp;ROUND(AH9152/S9152,2))</f>
        <v/>
      </c>
      <c r="P9152" s="118"/>
      <c r="Q9152" s="118"/>
      <c r="R9152" s="143" t="str">
        <f>IF(H9152="","",(S9152/S9152)&amp;":"&amp;ROUND(AI9152/S9152,2))</f>
        <v/>
      </c>
      <c r="S9152" s="144" t="str">
        <f t="shared" si="1709"/>
        <v/>
      </c>
      <c r="T9152" s="145" t="str">
        <f t="shared" si="1710"/>
        <v/>
      </c>
      <c r="U9152" s="118"/>
      <c r="V9152" s="145" t="str">
        <f t="shared" si="1711"/>
        <v/>
      </c>
      <c r="W9152" s="144" t="str">
        <f t="shared" si="1712"/>
        <v/>
      </c>
      <c r="X9152" s="146" t="str">
        <f>IF(C9152="","",IF(OR(C9152="Trade",C9152="Multi Position"),(X9151+V9152),IF(C9152="Deposit",(X9151+AE9152),IF(C9152="Withdrawal",(X9151-AE9152)))))</f>
        <v/>
      </c>
      <c r="Y9152" s="145" t="str">
        <f t="shared" si="1713"/>
        <v/>
      </c>
      <c r="Z9152" s="118"/>
      <c r="AA9152" s="118"/>
      <c r="AB9152" s="118"/>
      <c r="AC9152" s="118"/>
      <c r="AD9152" s="118"/>
      <c r="AE9152" s="139"/>
      <c r="AF9152" s="118"/>
      <c r="AG9152" s="118"/>
      <c r="AH9152" s="147" t="str">
        <f t="shared" si="1714"/>
        <v/>
      </c>
      <c r="AI9152" s="147" t="str">
        <f t="shared" si="1715"/>
        <v/>
      </c>
      <c r="AJ9152" s="148" t="str">
        <f t="shared" si="1704"/>
        <v/>
      </c>
      <c r="AK9152" s="148" t="str">
        <f t="shared" si="1705"/>
        <v/>
      </c>
      <c r="AL9152" s="147" t="str">
        <f t="shared" si="1706"/>
        <v/>
      </c>
      <c r="AM9152" s="147" t="str">
        <f t="shared" si="1707"/>
        <v/>
      </c>
      <c r="AN9152" s="147" t="str">
        <f t="shared" si="1708"/>
        <v/>
      </c>
      <c r="AO9152" s="118"/>
    </row>
    <row r="9153" spans="1:41">
      <c r="A9153" s="118"/>
      <c r="B9153" s="118"/>
      <c r="C9153" s="118"/>
      <c r="D9153" s="118"/>
      <c r="E9153" s="118"/>
      <c r="F9153" s="118"/>
      <c r="G9153" s="118"/>
      <c r="H9153" s="118"/>
      <c r="I9153" s="118"/>
      <c r="J9153" s="118"/>
      <c r="K9153" s="118"/>
      <c r="L9153" s="118"/>
      <c r="M9153" s="118"/>
      <c r="N9153" s="118"/>
      <c r="O9153" s="143" t="str">
        <f>IF(H9153="","",(S9153/S9153)&amp;":"&amp;ROUND(AH9153/S9153,2))</f>
        <v/>
      </c>
      <c r="P9153" s="118"/>
      <c r="Q9153" s="118"/>
      <c r="R9153" s="143" t="str">
        <f>IF(H9153="","",(S9153/S9153)&amp;":"&amp;ROUND(AI9153/S9153,2))</f>
        <v/>
      </c>
      <c r="S9153" s="144" t="str">
        <f t="shared" si="1709"/>
        <v/>
      </c>
      <c r="T9153" s="145" t="str">
        <f t="shared" si="1710"/>
        <v/>
      </c>
      <c r="U9153" s="118"/>
      <c r="V9153" s="145" t="str">
        <f t="shared" si="1711"/>
        <v/>
      </c>
      <c r="W9153" s="144" t="str">
        <f t="shared" si="1712"/>
        <v/>
      </c>
      <c r="X9153" s="146" t="str">
        <f>IF(C9153="","",IF(OR(C9153="Trade",C9153="Multi Position"),(X9152+V9153),IF(C9153="Deposit",(X9152+AE9153),IF(C9153="Withdrawal",(X9152-AE9153)))))</f>
        <v/>
      </c>
      <c r="Y9153" s="145" t="str">
        <f t="shared" si="1713"/>
        <v/>
      </c>
      <c r="Z9153" s="118"/>
      <c r="AA9153" s="118"/>
      <c r="AB9153" s="118"/>
      <c r="AC9153" s="118"/>
      <c r="AD9153" s="118"/>
      <c r="AE9153" s="139"/>
      <c r="AF9153" s="118"/>
      <c r="AG9153" s="118"/>
      <c r="AH9153" s="147" t="str">
        <f t="shared" si="1714"/>
        <v/>
      </c>
      <c r="AI9153" s="147" t="str">
        <f t="shared" si="1715"/>
        <v/>
      </c>
      <c r="AJ9153" s="148" t="str">
        <f t="shared" si="1704"/>
        <v/>
      </c>
      <c r="AK9153" s="148" t="str">
        <f t="shared" si="1705"/>
        <v/>
      </c>
      <c r="AL9153" s="147" t="str">
        <f t="shared" si="1706"/>
        <v/>
      </c>
      <c r="AM9153" s="147" t="str">
        <f t="shared" si="1707"/>
        <v/>
      </c>
      <c r="AN9153" s="147" t="str">
        <f t="shared" si="1708"/>
        <v/>
      </c>
      <c r="AO9153" s="118"/>
    </row>
    <row r="9154" spans="1:41">
      <c r="A9154" s="118"/>
      <c r="B9154" s="118"/>
      <c r="C9154" s="118"/>
      <c r="D9154" s="118"/>
      <c r="E9154" s="118"/>
      <c r="F9154" s="118"/>
      <c r="G9154" s="118"/>
      <c r="H9154" s="118"/>
      <c r="I9154" s="118"/>
      <c r="J9154" s="118"/>
      <c r="K9154" s="118"/>
      <c r="L9154" s="118"/>
      <c r="M9154" s="118"/>
      <c r="N9154" s="118"/>
      <c r="O9154" s="143" t="str">
        <f>IF(H9154="","",(S9154/S9154)&amp;":"&amp;ROUND(AH9154/S9154,2))</f>
        <v/>
      </c>
      <c r="P9154" s="118"/>
      <c r="Q9154" s="118"/>
      <c r="R9154" s="143" t="str">
        <f>IF(H9154="","",(S9154/S9154)&amp;":"&amp;ROUND(AI9154/S9154,2))</f>
        <v/>
      </c>
      <c r="S9154" s="144" t="str">
        <f t="shared" si="1709"/>
        <v/>
      </c>
      <c r="T9154" s="145" t="str">
        <f t="shared" si="1710"/>
        <v/>
      </c>
      <c r="U9154" s="118"/>
      <c r="V9154" s="145" t="str">
        <f t="shared" si="1711"/>
        <v/>
      </c>
      <c r="W9154" s="144" t="str">
        <f t="shared" si="1712"/>
        <v/>
      </c>
      <c r="X9154" s="146" t="str">
        <f>IF(C9154="","",IF(OR(C9154="Trade",C9154="Multi Position"),(X9153+V9154),IF(C9154="Deposit",(X9153+AE9154),IF(C9154="Withdrawal",(X9153-AE9154)))))</f>
        <v/>
      </c>
      <c r="Y9154" s="145" t="str">
        <f t="shared" si="1713"/>
        <v/>
      </c>
      <c r="Z9154" s="118"/>
      <c r="AA9154" s="118"/>
      <c r="AB9154" s="118"/>
      <c r="AC9154" s="118"/>
      <c r="AD9154" s="118"/>
      <c r="AE9154" s="139"/>
      <c r="AF9154" s="118"/>
      <c r="AG9154" s="118"/>
      <c r="AH9154" s="147" t="str">
        <f t="shared" si="1714"/>
        <v/>
      </c>
      <c r="AI9154" s="147" t="str">
        <f t="shared" si="1715"/>
        <v/>
      </c>
      <c r="AJ9154" s="148" t="str">
        <f t="shared" si="1704"/>
        <v/>
      </c>
      <c r="AK9154" s="148" t="str">
        <f t="shared" si="1705"/>
        <v/>
      </c>
      <c r="AL9154" s="147" t="str">
        <f t="shared" si="1706"/>
        <v/>
      </c>
      <c r="AM9154" s="147" t="str">
        <f t="shared" si="1707"/>
        <v/>
      </c>
      <c r="AN9154" s="147" t="str">
        <f t="shared" si="1708"/>
        <v/>
      </c>
      <c r="AO9154" s="118"/>
    </row>
    <row r="9155" spans="1:41">
      <c r="A9155" s="118"/>
      <c r="B9155" s="118"/>
      <c r="C9155" s="118"/>
      <c r="D9155" s="118"/>
      <c r="E9155" s="118"/>
      <c r="F9155" s="118"/>
      <c r="G9155" s="118"/>
      <c r="H9155" s="118"/>
      <c r="I9155" s="118"/>
      <c r="J9155" s="118"/>
      <c r="K9155" s="118"/>
      <c r="L9155" s="118"/>
      <c r="M9155" s="118"/>
      <c r="N9155" s="118"/>
      <c r="O9155" s="143" t="str">
        <f>IF(H9155="","",(S9155/S9155)&amp;":"&amp;ROUND(AH9155/S9155,2))</f>
        <v/>
      </c>
      <c r="P9155" s="118"/>
      <c r="Q9155" s="118"/>
      <c r="R9155" s="143" t="str">
        <f>IF(H9155="","",(S9155/S9155)&amp;":"&amp;ROUND(AI9155/S9155,2))</f>
        <v/>
      </c>
      <c r="S9155" s="144" t="str">
        <f t="shared" si="1709"/>
        <v/>
      </c>
      <c r="T9155" s="145" t="str">
        <f t="shared" si="1710"/>
        <v/>
      </c>
      <c r="U9155" s="118"/>
      <c r="V9155" s="145" t="str">
        <f t="shared" si="1711"/>
        <v/>
      </c>
      <c r="W9155" s="144" t="str">
        <f t="shared" si="1712"/>
        <v/>
      </c>
      <c r="X9155" s="146" t="str">
        <f>IF(C9155="","",IF(OR(C9155="Trade",C9155="Multi Position"),(X9154+V9155),IF(C9155="Deposit",(X9154+AE9155),IF(C9155="Withdrawal",(X9154-AE9155)))))</f>
        <v/>
      </c>
      <c r="Y9155" s="145" t="str">
        <f t="shared" si="1713"/>
        <v/>
      </c>
      <c r="Z9155" s="118"/>
      <c r="AA9155" s="118"/>
      <c r="AB9155" s="118"/>
      <c r="AC9155" s="118"/>
      <c r="AD9155" s="118"/>
      <c r="AE9155" s="139"/>
      <c r="AF9155" s="118"/>
      <c r="AG9155" s="118"/>
      <c r="AH9155" s="147" t="str">
        <f t="shared" si="1714"/>
        <v/>
      </c>
      <c r="AI9155" s="147" t="str">
        <f t="shared" si="1715"/>
        <v/>
      </c>
      <c r="AJ9155" s="148" t="str">
        <f t="shared" si="1704"/>
        <v/>
      </c>
      <c r="AK9155" s="148" t="str">
        <f t="shared" si="1705"/>
        <v/>
      </c>
      <c r="AL9155" s="147" t="str">
        <f t="shared" si="1706"/>
        <v/>
      </c>
      <c r="AM9155" s="147" t="str">
        <f t="shared" si="1707"/>
        <v/>
      </c>
      <c r="AN9155" s="147" t="str">
        <f t="shared" si="1708"/>
        <v/>
      </c>
      <c r="AO9155" s="118"/>
    </row>
    <row r="9156" spans="1:41">
      <c r="A9156" s="118"/>
      <c r="B9156" s="118"/>
      <c r="C9156" s="118"/>
      <c r="D9156" s="118"/>
      <c r="E9156" s="118"/>
      <c r="F9156" s="118"/>
      <c r="G9156" s="118"/>
      <c r="H9156" s="118"/>
      <c r="I9156" s="118"/>
      <c r="J9156" s="118"/>
      <c r="K9156" s="118"/>
      <c r="L9156" s="118"/>
      <c r="M9156" s="118"/>
      <c r="N9156" s="118"/>
      <c r="O9156" s="143" t="str">
        <f>IF(H9156="","",(S9156/S9156)&amp;":"&amp;ROUND(AH9156/S9156,2))</f>
        <v/>
      </c>
      <c r="P9156" s="118"/>
      <c r="Q9156" s="118"/>
      <c r="R9156" s="143" t="str">
        <f>IF(H9156="","",(S9156/S9156)&amp;":"&amp;ROUND(AI9156/S9156,2))</f>
        <v/>
      </c>
      <c r="S9156" s="144" t="str">
        <f t="shared" si="1709"/>
        <v/>
      </c>
      <c r="T9156" s="145" t="str">
        <f t="shared" si="1710"/>
        <v/>
      </c>
      <c r="U9156" s="118"/>
      <c r="V9156" s="145" t="str">
        <f t="shared" si="1711"/>
        <v/>
      </c>
      <c r="W9156" s="144" t="str">
        <f t="shared" si="1712"/>
        <v/>
      </c>
      <c r="X9156" s="146" t="str">
        <f>IF(C9156="","",IF(OR(C9156="Trade",C9156="Multi Position"),(X9155+V9156),IF(C9156="Deposit",(X9155+AE9156),IF(C9156="Withdrawal",(X9155-AE9156)))))</f>
        <v/>
      </c>
      <c r="Y9156" s="145" t="str">
        <f t="shared" si="1713"/>
        <v/>
      </c>
      <c r="Z9156" s="118"/>
      <c r="AA9156" s="118"/>
      <c r="AB9156" s="118"/>
      <c r="AC9156" s="118"/>
      <c r="AD9156" s="118"/>
      <c r="AE9156" s="139"/>
      <c r="AF9156" s="118"/>
      <c r="AG9156" s="118"/>
      <c r="AH9156" s="147" t="str">
        <f t="shared" si="1714"/>
        <v/>
      </c>
      <c r="AI9156" s="147" t="str">
        <f t="shared" si="1715"/>
        <v/>
      </c>
      <c r="AJ9156" s="148" t="str">
        <f t="shared" si="1704"/>
        <v/>
      </c>
      <c r="AK9156" s="148" t="str">
        <f t="shared" si="1705"/>
        <v/>
      </c>
      <c r="AL9156" s="147" t="str">
        <f t="shared" si="1706"/>
        <v/>
      </c>
      <c r="AM9156" s="147" t="str">
        <f t="shared" si="1707"/>
        <v/>
      </c>
      <c r="AN9156" s="147" t="str">
        <f t="shared" si="1708"/>
        <v/>
      </c>
      <c r="AO9156" s="118"/>
    </row>
    <row r="9157" spans="1:41">
      <c r="A9157" s="118"/>
      <c r="B9157" s="118"/>
      <c r="C9157" s="118"/>
      <c r="D9157" s="118"/>
      <c r="E9157" s="118"/>
      <c r="F9157" s="118"/>
      <c r="G9157" s="118"/>
      <c r="H9157" s="118"/>
      <c r="I9157" s="118"/>
      <c r="J9157" s="118"/>
      <c r="K9157" s="118"/>
      <c r="L9157" s="118"/>
      <c r="M9157" s="118"/>
      <c r="N9157" s="118"/>
      <c r="O9157" s="143" t="str">
        <f>IF(H9157="","",(S9157/S9157)&amp;":"&amp;ROUND(AH9157/S9157,2))</f>
        <v/>
      </c>
      <c r="P9157" s="118"/>
      <c r="Q9157" s="118"/>
      <c r="R9157" s="143" t="str">
        <f>IF(H9157="","",(S9157/S9157)&amp;":"&amp;ROUND(AI9157/S9157,2))</f>
        <v/>
      </c>
      <c r="S9157" s="144" t="str">
        <f t="shared" si="1709"/>
        <v/>
      </c>
      <c r="T9157" s="145" t="str">
        <f t="shared" si="1710"/>
        <v/>
      </c>
      <c r="U9157" s="118"/>
      <c r="V9157" s="145" t="str">
        <f t="shared" si="1711"/>
        <v/>
      </c>
      <c r="W9157" s="144" t="str">
        <f t="shared" si="1712"/>
        <v/>
      </c>
      <c r="X9157" s="146" t="str">
        <f>IF(C9157="","",IF(OR(C9157="Trade",C9157="Multi Position"),(X9156+V9157),IF(C9157="Deposit",(X9156+AE9157),IF(C9157="Withdrawal",(X9156-AE9157)))))</f>
        <v/>
      </c>
      <c r="Y9157" s="145" t="str">
        <f t="shared" si="1713"/>
        <v/>
      </c>
      <c r="Z9157" s="118"/>
      <c r="AA9157" s="118"/>
      <c r="AB9157" s="118"/>
      <c r="AC9157" s="118"/>
      <c r="AD9157" s="118"/>
      <c r="AE9157" s="139"/>
      <c r="AF9157" s="118"/>
      <c r="AG9157" s="118"/>
      <c r="AH9157" s="147" t="str">
        <f t="shared" si="1714"/>
        <v/>
      </c>
      <c r="AI9157" s="147" t="str">
        <f t="shared" si="1715"/>
        <v/>
      </c>
      <c r="AJ9157" s="148" t="str">
        <f t="shared" si="1704"/>
        <v/>
      </c>
      <c r="AK9157" s="148" t="str">
        <f t="shared" si="1705"/>
        <v/>
      </c>
      <c r="AL9157" s="147" t="str">
        <f t="shared" si="1706"/>
        <v/>
      </c>
      <c r="AM9157" s="147" t="str">
        <f t="shared" si="1707"/>
        <v/>
      </c>
      <c r="AN9157" s="147" t="str">
        <f t="shared" si="1708"/>
        <v/>
      </c>
      <c r="AO9157" s="118"/>
    </row>
    <row r="9158" spans="1:41">
      <c r="A9158" s="118"/>
      <c r="B9158" s="118"/>
      <c r="C9158" s="118"/>
      <c r="D9158" s="118"/>
      <c r="E9158" s="118"/>
      <c r="F9158" s="118"/>
      <c r="G9158" s="118"/>
      <c r="H9158" s="118"/>
      <c r="I9158" s="118"/>
      <c r="J9158" s="118"/>
      <c r="K9158" s="118"/>
      <c r="L9158" s="118"/>
      <c r="M9158" s="118"/>
      <c r="N9158" s="118"/>
      <c r="O9158" s="143" t="str">
        <f>IF(H9158="","",(S9158/S9158)&amp;":"&amp;ROUND(AH9158/S9158,2))</f>
        <v/>
      </c>
      <c r="P9158" s="118"/>
      <c r="Q9158" s="118"/>
      <c r="R9158" s="143" t="str">
        <f>IF(H9158="","",(S9158/S9158)&amp;":"&amp;ROUND(AI9158/S9158,2))</f>
        <v/>
      </c>
      <c r="S9158" s="144" t="str">
        <f t="shared" si="1709"/>
        <v/>
      </c>
      <c r="T9158" s="145" t="str">
        <f t="shared" si="1710"/>
        <v/>
      </c>
      <c r="U9158" s="118"/>
      <c r="V9158" s="145" t="str">
        <f t="shared" si="1711"/>
        <v/>
      </c>
      <c r="W9158" s="144" t="str">
        <f t="shared" si="1712"/>
        <v/>
      </c>
      <c r="X9158" s="146" t="str">
        <f>IF(C9158="","",IF(OR(C9158="Trade",C9158="Multi Position"),(X9157+V9158),IF(C9158="Deposit",(X9157+AE9158),IF(C9158="Withdrawal",(X9157-AE9158)))))</f>
        <v/>
      </c>
      <c r="Y9158" s="145" t="str">
        <f t="shared" si="1713"/>
        <v/>
      </c>
      <c r="Z9158" s="118"/>
      <c r="AA9158" s="118"/>
      <c r="AB9158" s="118"/>
      <c r="AC9158" s="118"/>
      <c r="AD9158" s="118"/>
      <c r="AE9158" s="139"/>
      <c r="AF9158" s="118"/>
      <c r="AG9158" s="118"/>
      <c r="AH9158" s="147" t="str">
        <f t="shared" si="1714"/>
        <v/>
      </c>
      <c r="AI9158" s="147" t="str">
        <f t="shared" si="1715"/>
        <v/>
      </c>
      <c r="AJ9158" s="148" t="str">
        <f t="shared" si="1704"/>
        <v/>
      </c>
      <c r="AK9158" s="148" t="str">
        <f t="shared" si="1705"/>
        <v/>
      </c>
      <c r="AL9158" s="147" t="str">
        <f t="shared" si="1706"/>
        <v/>
      </c>
      <c r="AM9158" s="147" t="str">
        <f t="shared" si="1707"/>
        <v/>
      </c>
      <c r="AN9158" s="147" t="str">
        <f t="shared" si="1708"/>
        <v/>
      </c>
      <c r="AO9158" s="118"/>
    </row>
    <row r="9159" spans="1:41">
      <c r="A9159" s="118"/>
      <c r="B9159" s="118"/>
      <c r="C9159" s="118"/>
      <c r="D9159" s="118"/>
      <c r="E9159" s="118"/>
      <c r="F9159" s="118"/>
      <c r="G9159" s="118"/>
      <c r="H9159" s="118"/>
      <c r="I9159" s="118"/>
      <c r="J9159" s="118"/>
      <c r="K9159" s="118"/>
      <c r="L9159" s="118"/>
      <c r="M9159" s="118"/>
      <c r="N9159" s="118"/>
      <c r="O9159" s="143" t="str">
        <f>IF(H9159="","",(S9159/S9159)&amp;":"&amp;ROUND(AH9159/S9159,2))</f>
        <v/>
      </c>
      <c r="P9159" s="118"/>
      <c r="Q9159" s="118"/>
      <c r="R9159" s="143" t="str">
        <f>IF(H9159="","",(S9159/S9159)&amp;":"&amp;ROUND(AI9159/S9159,2))</f>
        <v/>
      </c>
      <c r="S9159" s="144" t="str">
        <f t="shared" si="1709"/>
        <v/>
      </c>
      <c r="T9159" s="145" t="str">
        <f t="shared" si="1710"/>
        <v/>
      </c>
      <c r="U9159" s="118"/>
      <c r="V9159" s="145" t="str">
        <f t="shared" si="1711"/>
        <v/>
      </c>
      <c r="W9159" s="144" t="str">
        <f t="shared" si="1712"/>
        <v/>
      </c>
      <c r="X9159" s="146" t="str">
        <f>IF(C9159="","",IF(OR(C9159="Trade",C9159="Multi Position"),(X9158+V9159),IF(C9159="Deposit",(X9158+AE9159),IF(C9159="Withdrawal",(X9158-AE9159)))))</f>
        <v/>
      </c>
      <c r="Y9159" s="145" t="str">
        <f t="shared" si="1713"/>
        <v/>
      </c>
      <c r="Z9159" s="118"/>
      <c r="AA9159" s="118"/>
      <c r="AB9159" s="118"/>
      <c r="AC9159" s="118"/>
      <c r="AD9159" s="118"/>
      <c r="AE9159" s="139"/>
      <c r="AF9159" s="118"/>
      <c r="AG9159" s="118"/>
      <c r="AH9159" s="147" t="str">
        <f t="shared" si="1714"/>
        <v/>
      </c>
      <c r="AI9159" s="147" t="str">
        <f t="shared" si="1715"/>
        <v/>
      </c>
      <c r="AJ9159" s="148" t="str">
        <f t="shared" si="1704"/>
        <v/>
      </c>
      <c r="AK9159" s="148" t="str">
        <f t="shared" si="1705"/>
        <v/>
      </c>
      <c r="AL9159" s="147" t="str">
        <f t="shared" si="1706"/>
        <v/>
      </c>
      <c r="AM9159" s="147" t="str">
        <f t="shared" si="1707"/>
        <v/>
      </c>
      <c r="AN9159" s="147" t="str">
        <f t="shared" si="1708"/>
        <v/>
      </c>
      <c r="AO9159" s="118"/>
    </row>
    <row r="9160" spans="1:41">
      <c r="A9160" s="118"/>
      <c r="B9160" s="118"/>
      <c r="C9160" s="118"/>
      <c r="D9160" s="118"/>
      <c r="E9160" s="118"/>
      <c r="F9160" s="118"/>
      <c r="G9160" s="118"/>
      <c r="H9160" s="118"/>
      <c r="I9160" s="118"/>
      <c r="J9160" s="118"/>
      <c r="K9160" s="118"/>
      <c r="L9160" s="118"/>
      <c r="M9160" s="118"/>
      <c r="N9160" s="118"/>
      <c r="O9160" s="143" t="str">
        <f>IF(H9160="","",(S9160/S9160)&amp;":"&amp;ROUND(AH9160/S9160,2))</f>
        <v/>
      </c>
      <c r="P9160" s="118"/>
      <c r="Q9160" s="118"/>
      <c r="R9160" s="143" t="str">
        <f>IF(H9160="","",(S9160/S9160)&amp;":"&amp;ROUND(AI9160/S9160,2))</f>
        <v/>
      </c>
      <c r="S9160" s="144" t="str">
        <f t="shared" si="1709"/>
        <v/>
      </c>
      <c r="T9160" s="145" t="str">
        <f t="shared" si="1710"/>
        <v/>
      </c>
      <c r="U9160" s="118"/>
      <c r="V9160" s="145" t="str">
        <f t="shared" si="1711"/>
        <v/>
      </c>
      <c r="W9160" s="144" t="str">
        <f t="shared" si="1712"/>
        <v/>
      </c>
      <c r="X9160" s="146" t="str">
        <f>IF(C9160="","",IF(OR(C9160="Trade",C9160="Multi Position"),(X9159+V9160),IF(C9160="Deposit",(X9159+AE9160),IF(C9160="Withdrawal",(X9159-AE9160)))))</f>
        <v/>
      </c>
      <c r="Y9160" s="145" t="str">
        <f t="shared" si="1713"/>
        <v/>
      </c>
      <c r="Z9160" s="118"/>
      <c r="AA9160" s="118"/>
      <c r="AB9160" s="118"/>
      <c r="AC9160" s="118"/>
      <c r="AD9160" s="118"/>
      <c r="AE9160" s="139"/>
      <c r="AF9160" s="118"/>
      <c r="AG9160" s="118"/>
      <c r="AH9160" s="147" t="str">
        <f t="shared" si="1714"/>
        <v/>
      </c>
      <c r="AI9160" s="147" t="str">
        <f t="shared" si="1715"/>
        <v/>
      </c>
      <c r="AJ9160" s="148" t="str">
        <f t="shared" si="1704"/>
        <v/>
      </c>
      <c r="AK9160" s="148" t="str">
        <f t="shared" si="1705"/>
        <v/>
      </c>
      <c r="AL9160" s="147" t="str">
        <f t="shared" si="1706"/>
        <v/>
      </c>
      <c r="AM9160" s="147" t="str">
        <f t="shared" si="1707"/>
        <v/>
      </c>
      <c r="AN9160" s="147" t="str">
        <f t="shared" si="1708"/>
        <v/>
      </c>
      <c r="AO9160" s="118"/>
    </row>
    <row r="9161" spans="1:41">
      <c r="A9161" s="118"/>
      <c r="B9161" s="118"/>
      <c r="C9161" s="118"/>
      <c r="D9161" s="118"/>
      <c r="E9161" s="118"/>
      <c r="F9161" s="118"/>
      <c r="G9161" s="118"/>
      <c r="H9161" s="118"/>
      <c r="I9161" s="118"/>
      <c r="J9161" s="118"/>
      <c r="K9161" s="118"/>
      <c r="L9161" s="118"/>
      <c r="M9161" s="118"/>
      <c r="N9161" s="118"/>
      <c r="O9161" s="143" t="str">
        <f>IF(H9161="","",(S9161/S9161)&amp;":"&amp;ROUND(AH9161/S9161,2))</f>
        <v/>
      </c>
      <c r="P9161" s="118"/>
      <c r="Q9161" s="118"/>
      <c r="R9161" s="143" t="str">
        <f>IF(H9161="","",(S9161/S9161)&amp;":"&amp;ROUND(AI9161/S9161,2))</f>
        <v/>
      </c>
      <c r="S9161" s="144" t="str">
        <f t="shared" si="1709"/>
        <v/>
      </c>
      <c r="T9161" s="145" t="str">
        <f t="shared" si="1710"/>
        <v/>
      </c>
      <c r="U9161" s="118"/>
      <c r="V9161" s="145" t="str">
        <f t="shared" si="1711"/>
        <v/>
      </c>
      <c r="W9161" s="144" t="str">
        <f t="shared" si="1712"/>
        <v/>
      </c>
      <c r="X9161" s="146" t="str">
        <f>IF(C9161="","",IF(OR(C9161="Trade",C9161="Multi Position"),(X9160+V9161),IF(C9161="Deposit",(X9160+AE9161),IF(C9161="Withdrawal",(X9160-AE9161)))))</f>
        <v/>
      </c>
      <c r="Y9161" s="145" t="str">
        <f t="shared" si="1713"/>
        <v/>
      </c>
      <c r="Z9161" s="118"/>
      <c r="AA9161" s="118"/>
      <c r="AB9161" s="118"/>
      <c r="AC9161" s="118"/>
      <c r="AD9161" s="118"/>
      <c r="AE9161" s="139"/>
      <c r="AF9161" s="118"/>
      <c r="AG9161" s="118"/>
      <c r="AH9161" s="147" t="str">
        <f t="shared" si="1714"/>
        <v/>
      </c>
      <c r="AI9161" s="147" t="str">
        <f t="shared" si="1715"/>
        <v/>
      </c>
      <c r="AJ9161" s="148" t="str">
        <f t="shared" si="1704"/>
        <v/>
      </c>
      <c r="AK9161" s="148" t="str">
        <f t="shared" si="1705"/>
        <v/>
      </c>
      <c r="AL9161" s="147" t="str">
        <f t="shared" si="1706"/>
        <v/>
      </c>
      <c r="AM9161" s="147" t="str">
        <f t="shared" si="1707"/>
        <v/>
      </c>
      <c r="AN9161" s="147" t="str">
        <f t="shared" si="1708"/>
        <v/>
      </c>
      <c r="AO9161" s="118"/>
    </row>
    <row r="9162" spans="1:41">
      <c r="A9162" s="118"/>
      <c r="B9162" s="118"/>
      <c r="C9162" s="118"/>
      <c r="D9162" s="118"/>
      <c r="E9162" s="118"/>
      <c r="F9162" s="118"/>
      <c r="G9162" s="118"/>
      <c r="H9162" s="118"/>
      <c r="I9162" s="118"/>
      <c r="J9162" s="118"/>
      <c r="K9162" s="118"/>
      <c r="L9162" s="118"/>
      <c r="M9162" s="118"/>
      <c r="N9162" s="118"/>
      <c r="O9162" s="143" t="str">
        <f>IF(H9162="","",(S9162/S9162)&amp;":"&amp;ROUND(AH9162/S9162,2))</f>
        <v/>
      </c>
      <c r="P9162" s="118"/>
      <c r="Q9162" s="118"/>
      <c r="R9162" s="143" t="str">
        <f>IF(H9162="","",(S9162/S9162)&amp;":"&amp;ROUND(AI9162/S9162,2))</f>
        <v/>
      </c>
      <c r="S9162" s="144" t="str">
        <f t="shared" si="1709"/>
        <v/>
      </c>
      <c r="T9162" s="145" t="str">
        <f t="shared" si="1710"/>
        <v/>
      </c>
      <c r="U9162" s="118"/>
      <c r="V9162" s="145" t="str">
        <f t="shared" si="1711"/>
        <v/>
      </c>
      <c r="W9162" s="144" t="str">
        <f t="shared" si="1712"/>
        <v/>
      </c>
      <c r="X9162" s="146" t="str">
        <f>IF(C9162="","",IF(OR(C9162="Trade",C9162="Multi Position"),(X9161+V9162),IF(C9162="Deposit",(X9161+AE9162),IF(C9162="Withdrawal",(X9161-AE9162)))))</f>
        <v/>
      </c>
      <c r="Y9162" s="145" t="str">
        <f t="shared" si="1713"/>
        <v/>
      </c>
      <c r="Z9162" s="118"/>
      <c r="AA9162" s="118"/>
      <c r="AB9162" s="118"/>
      <c r="AC9162" s="118"/>
      <c r="AD9162" s="118"/>
      <c r="AE9162" s="139"/>
      <c r="AF9162" s="118"/>
      <c r="AG9162" s="118"/>
      <c r="AH9162" s="147" t="str">
        <f t="shared" si="1714"/>
        <v/>
      </c>
      <c r="AI9162" s="147" t="str">
        <f t="shared" si="1715"/>
        <v/>
      </c>
      <c r="AJ9162" s="148" t="str">
        <f t="shared" ref="AJ9162:AJ9225" si="1716">IF(V9162&lt;0,V9162/-X9162,S9162)</f>
        <v/>
      </c>
      <c r="AK9162" s="148" t="str">
        <f t="shared" ref="AK9162:AK9225" si="1717">IF(V9162="","",IF(H9162="LONG",IF(V9162&gt;0,V9162/X9162,((L9162*(P9162-K9162))/X9162)),IF(V9162&gt;0,V9162/X9162,((L9162*(K9162-P9162))/X9162))))</f>
        <v/>
      </c>
      <c r="AL9162" s="147" t="str">
        <f t="shared" ref="AL9162:AL9225" si="1718">IF(B9162="","",MONTH(B9162))</f>
        <v/>
      </c>
      <c r="AM9162" s="147" t="str">
        <f t="shared" ref="AM9162:AM9225" si="1719">IF(B9162="","",YEAR(B9162))</f>
        <v/>
      </c>
      <c r="AN9162" s="147" t="str">
        <f t="shared" ref="AN9162:AN9225" si="1720">IF(B9162="","",DAY(B9162))</f>
        <v/>
      </c>
      <c r="AO9162" s="118"/>
    </row>
    <row r="9163" spans="1:41">
      <c r="A9163" s="118"/>
      <c r="B9163" s="118"/>
      <c r="C9163" s="118"/>
      <c r="D9163" s="118"/>
      <c r="E9163" s="118"/>
      <c r="F9163" s="118"/>
      <c r="G9163" s="118"/>
      <c r="H9163" s="118"/>
      <c r="I9163" s="118"/>
      <c r="J9163" s="118"/>
      <c r="K9163" s="118"/>
      <c r="L9163" s="118"/>
      <c r="M9163" s="118"/>
      <c r="N9163" s="118"/>
      <c r="O9163" s="143" t="str">
        <f>IF(H9163="","",(S9163/S9163)&amp;":"&amp;ROUND(AH9163/S9163,2))</f>
        <v/>
      </c>
      <c r="P9163" s="118"/>
      <c r="Q9163" s="118"/>
      <c r="R9163" s="143" t="str">
        <f>IF(H9163="","",(S9163/S9163)&amp;":"&amp;ROUND(AI9163/S9163,2))</f>
        <v/>
      </c>
      <c r="S9163" s="144" t="str">
        <f t="shared" ref="S9163:S9226" si="1721">IF(N9163="","",IF(H9163="LONG",(((K9163-M9163)*L9163)/X9162),(((M9163-K9163)*L9163)/X9162)))</f>
        <v/>
      </c>
      <c r="T9163" s="145" t="str">
        <f t="shared" ref="T9163:T9226" si="1722">IF(K9163="","",IF(H9163="LONG",(P9163*L9163)-(K9163*L9163),(K9163*L9163)-(P9163*L9163)))</f>
        <v/>
      </c>
      <c r="U9163" s="118"/>
      <c r="V9163" s="145" t="str">
        <f t="shared" ref="V9163:V9226" si="1723">IF(K9163="","",IF(T9163&lt;0,(T9163)-+U9163,(T9163)-U9163))</f>
        <v/>
      </c>
      <c r="W9163" s="144" t="str">
        <f t="shared" ref="W9163:W9226" si="1724">IF(P9163="","",SUM(V9163/X9162))</f>
        <v/>
      </c>
      <c r="X9163" s="146" t="str">
        <f>IF(C9163="","",IF(OR(C9163="Trade",C9163="Multi Position"),(X9162+V9163),IF(C9163="Deposit",(X9162+AE9163),IF(C9163="Withdrawal",(X9162-AE9163)))))</f>
        <v/>
      </c>
      <c r="Y9163" s="145" t="str">
        <f t="shared" ref="Y9163:Y9226" si="1725">IF(Q9163="","",INT(Q9163-B9163)&amp;" Days "&amp;TEXT(Q9163-B9163,"H"" Hrs ""m"" mins """))</f>
        <v/>
      </c>
      <c r="Z9163" s="118"/>
      <c r="AA9163" s="118"/>
      <c r="AB9163" s="118"/>
      <c r="AC9163" s="118"/>
      <c r="AD9163" s="118"/>
      <c r="AE9163" s="139"/>
      <c r="AF9163" s="118"/>
      <c r="AG9163" s="118"/>
      <c r="AH9163" s="147" t="str">
        <f t="shared" ref="AH9163:AH9226" si="1726">IF(K9163="","", IF(H9163="LONG", (((N9163-K9163)*L9163)/X9162), (((K9163-N9163)*L9163)/X9162)))</f>
        <v/>
      </c>
      <c r="AI9163" s="147" t="str">
        <f t="shared" ref="AI9163:AI9226" si="1727">IF(K9163="","", IF(H9163="LONG", (((P9163-K9163)*L9163)/X9162), (((K9163-P9163)*L9163)/X9162)))</f>
        <v/>
      </c>
      <c r="AJ9163" s="148" t="str">
        <f t="shared" si="1716"/>
        <v/>
      </c>
      <c r="AK9163" s="148" t="str">
        <f t="shared" si="1717"/>
        <v/>
      </c>
      <c r="AL9163" s="147" t="str">
        <f t="shared" si="1718"/>
        <v/>
      </c>
      <c r="AM9163" s="147" t="str">
        <f t="shared" si="1719"/>
        <v/>
      </c>
      <c r="AN9163" s="147" t="str">
        <f t="shared" si="1720"/>
        <v/>
      </c>
      <c r="AO9163" s="118"/>
    </row>
    <row r="9164" spans="1:41">
      <c r="A9164" s="118"/>
      <c r="B9164" s="118"/>
      <c r="C9164" s="118"/>
      <c r="D9164" s="118"/>
      <c r="E9164" s="118"/>
      <c r="F9164" s="118"/>
      <c r="G9164" s="118"/>
      <c r="H9164" s="118"/>
      <c r="I9164" s="118"/>
      <c r="J9164" s="118"/>
      <c r="K9164" s="118"/>
      <c r="L9164" s="118"/>
      <c r="M9164" s="118"/>
      <c r="N9164" s="118"/>
      <c r="O9164" s="143" t="str">
        <f>IF(H9164="","",(S9164/S9164)&amp;":"&amp;ROUND(AH9164/S9164,2))</f>
        <v/>
      </c>
      <c r="P9164" s="118"/>
      <c r="Q9164" s="118"/>
      <c r="R9164" s="143" t="str">
        <f>IF(H9164="","",(S9164/S9164)&amp;":"&amp;ROUND(AI9164/S9164,2))</f>
        <v/>
      </c>
      <c r="S9164" s="144" t="str">
        <f t="shared" si="1721"/>
        <v/>
      </c>
      <c r="T9164" s="145" t="str">
        <f t="shared" si="1722"/>
        <v/>
      </c>
      <c r="U9164" s="118"/>
      <c r="V9164" s="145" t="str">
        <f t="shared" si="1723"/>
        <v/>
      </c>
      <c r="W9164" s="144" t="str">
        <f t="shared" si="1724"/>
        <v/>
      </c>
      <c r="X9164" s="146" t="str">
        <f>IF(C9164="","",IF(OR(C9164="Trade",C9164="Multi Position"),(X9163+V9164),IF(C9164="Deposit",(X9163+AE9164),IF(C9164="Withdrawal",(X9163-AE9164)))))</f>
        <v/>
      </c>
      <c r="Y9164" s="145" t="str">
        <f t="shared" si="1725"/>
        <v/>
      </c>
      <c r="Z9164" s="118"/>
      <c r="AA9164" s="118"/>
      <c r="AB9164" s="118"/>
      <c r="AC9164" s="118"/>
      <c r="AD9164" s="118"/>
      <c r="AE9164" s="139"/>
      <c r="AF9164" s="118"/>
      <c r="AG9164" s="118"/>
      <c r="AH9164" s="147" t="str">
        <f t="shared" si="1726"/>
        <v/>
      </c>
      <c r="AI9164" s="147" t="str">
        <f t="shared" si="1727"/>
        <v/>
      </c>
      <c r="AJ9164" s="148" t="str">
        <f t="shared" si="1716"/>
        <v/>
      </c>
      <c r="AK9164" s="148" t="str">
        <f t="shared" si="1717"/>
        <v/>
      </c>
      <c r="AL9164" s="147" t="str">
        <f t="shared" si="1718"/>
        <v/>
      </c>
      <c r="AM9164" s="147" t="str">
        <f t="shared" si="1719"/>
        <v/>
      </c>
      <c r="AN9164" s="147" t="str">
        <f t="shared" si="1720"/>
        <v/>
      </c>
      <c r="AO9164" s="118"/>
    </row>
    <row r="9165" spans="1:41">
      <c r="A9165" s="118"/>
      <c r="B9165" s="118"/>
      <c r="C9165" s="118"/>
      <c r="D9165" s="118"/>
      <c r="E9165" s="118"/>
      <c r="F9165" s="118"/>
      <c r="G9165" s="118"/>
      <c r="H9165" s="118"/>
      <c r="I9165" s="118"/>
      <c r="J9165" s="118"/>
      <c r="K9165" s="118"/>
      <c r="L9165" s="118"/>
      <c r="M9165" s="118"/>
      <c r="N9165" s="118"/>
      <c r="O9165" s="143" t="str">
        <f>IF(H9165="","",(S9165/S9165)&amp;":"&amp;ROUND(AH9165/S9165,2))</f>
        <v/>
      </c>
      <c r="P9165" s="118"/>
      <c r="Q9165" s="118"/>
      <c r="R9165" s="143" t="str">
        <f>IF(H9165="","",(S9165/S9165)&amp;":"&amp;ROUND(AI9165/S9165,2))</f>
        <v/>
      </c>
      <c r="S9165" s="144" t="str">
        <f t="shared" si="1721"/>
        <v/>
      </c>
      <c r="T9165" s="145" t="str">
        <f t="shared" si="1722"/>
        <v/>
      </c>
      <c r="U9165" s="118"/>
      <c r="V9165" s="145" t="str">
        <f t="shared" si="1723"/>
        <v/>
      </c>
      <c r="W9165" s="144" t="str">
        <f t="shared" si="1724"/>
        <v/>
      </c>
      <c r="X9165" s="146" t="str">
        <f>IF(C9165="","",IF(OR(C9165="Trade",C9165="Multi Position"),(X9164+V9165),IF(C9165="Deposit",(X9164+AE9165),IF(C9165="Withdrawal",(X9164-AE9165)))))</f>
        <v/>
      </c>
      <c r="Y9165" s="145" t="str">
        <f t="shared" si="1725"/>
        <v/>
      </c>
      <c r="Z9165" s="118"/>
      <c r="AA9165" s="118"/>
      <c r="AB9165" s="118"/>
      <c r="AC9165" s="118"/>
      <c r="AD9165" s="118"/>
      <c r="AE9165" s="139"/>
      <c r="AF9165" s="118"/>
      <c r="AG9165" s="118"/>
      <c r="AH9165" s="147" t="str">
        <f t="shared" si="1726"/>
        <v/>
      </c>
      <c r="AI9165" s="147" t="str">
        <f t="shared" si="1727"/>
        <v/>
      </c>
      <c r="AJ9165" s="148" t="str">
        <f t="shared" si="1716"/>
        <v/>
      </c>
      <c r="AK9165" s="148" t="str">
        <f t="shared" si="1717"/>
        <v/>
      </c>
      <c r="AL9165" s="147" t="str">
        <f t="shared" si="1718"/>
        <v/>
      </c>
      <c r="AM9165" s="147" t="str">
        <f t="shared" si="1719"/>
        <v/>
      </c>
      <c r="AN9165" s="147" t="str">
        <f t="shared" si="1720"/>
        <v/>
      </c>
      <c r="AO9165" s="118"/>
    </row>
    <row r="9166" spans="1:41">
      <c r="A9166" s="118"/>
      <c r="B9166" s="118"/>
      <c r="C9166" s="118"/>
      <c r="D9166" s="118"/>
      <c r="E9166" s="118"/>
      <c r="F9166" s="118"/>
      <c r="G9166" s="118"/>
      <c r="H9166" s="118"/>
      <c r="I9166" s="118"/>
      <c r="J9166" s="118"/>
      <c r="K9166" s="118"/>
      <c r="L9166" s="118"/>
      <c r="M9166" s="118"/>
      <c r="N9166" s="118"/>
      <c r="O9166" s="143" t="str">
        <f>IF(H9166="","",(S9166/S9166)&amp;":"&amp;ROUND(AH9166/S9166,2))</f>
        <v/>
      </c>
      <c r="P9166" s="118"/>
      <c r="Q9166" s="118"/>
      <c r="R9166" s="143" t="str">
        <f>IF(H9166="","",(S9166/S9166)&amp;":"&amp;ROUND(AI9166/S9166,2))</f>
        <v/>
      </c>
      <c r="S9166" s="144" t="str">
        <f t="shared" si="1721"/>
        <v/>
      </c>
      <c r="T9166" s="145" t="str">
        <f t="shared" si="1722"/>
        <v/>
      </c>
      <c r="U9166" s="118"/>
      <c r="V9166" s="145" t="str">
        <f t="shared" si="1723"/>
        <v/>
      </c>
      <c r="W9166" s="144" t="str">
        <f t="shared" si="1724"/>
        <v/>
      </c>
      <c r="X9166" s="146" t="str">
        <f>IF(C9166="","",IF(OR(C9166="Trade",C9166="Multi Position"),(X9165+V9166),IF(C9166="Deposit",(X9165+AE9166),IF(C9166="Withdrawal",(X9165-AE9166)))))</f>
        <v/>
      </c>
      <c r="Y9166" s="145" t="str">
        <f t="shared" si="1725"/>
        <v/>
      </c>
      <c r="Z9166" s="118"/>
      <c r="AA9166" s="118"/>
      <c r="AB9166" s="118"/>
      <c r="AC9166" s="118"/>
      <c r="AD9166" s="118"/>
      <c r="AE9166" s="139"/>
      <c r="AF9166" s="118"/>
      <c r="AG9166" s="118"/>
      <c r="AH9166" s="147" t="str">
        <f t="shared" si="1726"/>
        <v/>
      </c>
      <c r="AI9166" s="147" t="str">
        <f t="shared" si="1727"/>
        <v/>
      </c>
      <c r="AJ9166" s="148" t="str">
        <f t="shared" si="1716"/>
        <v/>
      </c>
      <c r="AK9166" s="148" t="str">
        <f t="shared" si="1717"/>
        <v/>
      </c>
      <c r="AL9166" s="147" t="str">
        <f t="shared" si="1718"/>
        <v/>
      </c>
      <c r="AM9166" s="147" t="str">
        <f t="shared" si="1719"/>
        <v/>
      </c>
      <c r="AN9166" s="147" t="str">
        <f t="shared" si="1720"/>
        <v/>
      </c>
      <c r="AO9166" s="118"/>
    </row>
    <row r="9167" spans="1:41">
      <c r="A9167" s="118"/>
      <c r="B9167" s="118"/>
      <c r="C9167" s="118"/>
      <c r="D9167" s="118"/>
      <c r="E9167" s="118"/>
      <c r="F9167" s="118"/>
      <c r="G9167" s="118"/>
      <c r="H9167" s="118"/>
      <c r="I9167" s="118"/>
      <c r="J9167" s="118"/>
      <c r="K9167" s="118"/>
      <c r="L9167" s="118"/>
      <c r="M9167" s="118"/>
      <c r="N9167" s="118"/>
      <c r="O9167" s="143" t="str">
        <f>IF(H9167="","",(S9167/S9167)&amp;":"&amp;ROUND(AH9167/S9167,2))</f>
        <v/>
      </c>
      <c r="P9167" s="118"/>
      <c r="Q9167" s="118"/>
      <c r="R9167" s="143" t="str">
        <f>IF(H9167="","",(S9167/S9167)&amp;":"&amp;ROUND(AI9167/S9167,2))</f>
        <v/>
      </c>
      <c r="S9167" s="144" t="str">
        <f t="shared" si="1721"/>
        <v/>
      </c>
      <c r="T9167" s="145" t="str">
        <f t="shared" si="1722"/>
        <v/>
      </c>
      <c r="U9167" s="118"/>
      <c r="V9167" s="145" t="str">
        <f t="shared" si="1723"/>
        <v/>
      </c>
      <c r="W9167" s="144" t="str">
        <f t="shared" si="1724"/>
        <v/>
      </c>
      <c r="X9167" s="146" t="str">
        <f>IF(C9167="","",IF(OR(C9167="Trade",C9167="Multi Position"),(X9166+V9167),IF(C9167="Deposit",(X9166+AE9167),IF(C9167="Withdrawal",(X9166-AE9167)))))</f>
        <v/>
      </c>
      <c r="Y9167" s="145" t="str">
        <f t="shared" si="1725"/>
        <v/>
      </c>
      <c r="Z9167" s="118"/>
      <c r="AA9167" s="118"/>
      <c r="AB9167" s="118"/>
      <c r="AC9167" s="118"/>
      <c r="AD9167" s="118"/>
      <c r="AE9167" s="139"/>
      <c r="AF9167" s="118"/>
      <c r="AG9167" s="118"/>
      <c r="AH9167" s="147" t="str">
        <f t="shared" si="1726"/>
        <v/>
      </c>
      <c r="AI9167" s="147" t="str">
        <f t="shared" si="1727"/>
        <v/>
      </c>
      <c r="AJ9167" s="148" t="str">
        <f t="shared" si="1716"/>
        <v/>
      </c>
      <c r="AK9167" s="148" t="str">
        <f t="shared" si="1717"/>
        <v/>
      </c>
      <c r="AL9167" s="147" t="str">
        <f t="shared" si="1718"/>
        <v/>
      </c>
      <c r="AM9167" s="147" t="str">
        <f t="shared" si="1719"/>
        <v/>
      </c>
      <c r="AN9167" s="147" t="str">
        <f t="shared" si="1720"/>
        <v/>
      </c>
      <c r="AO9167" s="118"/>
    </row>
    <row r="9168" spans="1:41">
      <c r="A9168" s="118"/>
      <c r="B9168" s="118"/>
      <c r="C9168" s="118"/>
      <c r="D9168" s="118"/>
      <c r="E9168" s="118"/>
      <c r="F9168" s="118"/>
      <c r="G9168" s="118"/>
      <c r="H9168" s="118"/>
      <c r="I9168" s="118"/>
      <c r="J9168" s="118"/>
      <c r="K9168" s="118"/>
      <c r="L9168" s="118"/>
      <c r="M9168" s="118"/>
      <c r="N9168" s="118"/>
      <c r="O9168" s="143" t="str">
        <f>IF(H9168="","",(S9168/S9168)&amp;":"&amp;ROUND(AH9168/S9168,2))</f>
        <v/>
      </c>
      <c r="P9168" s="118"/>
      <c r="Q9168" s="118"/>
      <c r="R9168" s="143" t="str">
        <f>IF(H9168="","",(S9168/S9168)&amp;":"&amp;ROUND(AI9168/S9168,2))</f>
        <v/>
      </c>
      <c r="S9168" s="144" t="str">
        <f t="shared" si="1721"/>
        <v/>
      </c>
      <c r="T9168" s="145" t="str">
        <f t="shared" si="1722"/>
        <v/>
      </c>
      <c r="U9168" s="118"/>
      <c r="V9168" s="145" t="str">
        <f t="shared" si="1723"/>
        <v/>
      </c>
      <c r="W9168" s="144" t="str">
        <f t="shared" si="1724"/>
        <v/>
      </c>
      <c r="X9168" s="146" t="str">
        <f>IF(C9168="","",IF(OR(C9168="Trade",C9168="Multi Position"),(X9167+V9168),IF(C9168="Deposit",(X9167+AE9168),IF(C9168="Withdrawal",(X9167-AE9168)))))</f>
        <v/>
      </c>
      <c r="Y9168" s="145" t="str">
        <f t="shared" si="1725"/>
        <v/>
      </c>
      <c r="Z9168" s="118"/>
      <c r="AA9168" s="118"/>
      <c r="AB9168" s="118"/>
      <c r="AC9168" s="118"/>
      <c r="AD9168" s="118"/>
      <c r="AE9168" s="139"/>
      <c r="AF9168" s="118"/>
      <c r="AG9168" s="118"/>
      <c r="AH9168" s="147" t="str">
        <f t="shared" si="1726"/>
        <v/>
      </c>
      <c r="AI9168" s="147" t="str">
        <f t="shared" si="1727"/>
        <v/>
      </c>
      <c r="AJ9168" s="148" t="str">
        <f t="shared" si="1716"/>
        <v/>
      </c>
      <c r="AK9168" s="148" t="str">
        <f t="shared" si="1717"/>
        <v/>
      </c>
      <c r="AL9168" s="147" t="str">
        <f t="shared" si="1718"/>
        <v/>
      </c>
      <c r="AM9168" s="147" t="str">
        <f t="shared" si="1719"/>
        <v/>
      </c>
      <c r="AN9168" s="147" t="str">
        <f t="shared" si="1720"/>
        <v/>
      </c>
      <c r="AO9168" s="118"/>
    </row>
    <row r="9169" spans="1:41">
      <c r="A9169" s="118"/>
      <c r="B9169" s="118"/>
      <c r="C9169" s="118"/>
      <c r="D9169" s="118"/>
      <c r="E9169" s="118"/>
      <c r="F9169" s="118"/>
      <c r="G9169" s="118"/>
      <c r="H9169" s="118"/>
      <c r="I9169" s="118"/>
      <c r="J9169" s="118"/>
      <c r="K9169" s="118"/>
      <c r="L9169" s="118"/>
      <c r="M9169" s="118"/>
      <c r="N9169" s="118"/>
      <c r="O9169" s="143" t="str">
        <f>IF(H9169="","",(S9169/S9169)&amp;":"&amp;ROUND(AH9169/S9169,2))</f>
        <v/>
      </c>
      <c r="P9169" s="118"/>
      <c r="Q9169" s="118"/>
      <c r="R9169" s="143" t="str">
        <f>IF(H9169="","",(S9169/S9169)&amp;":"&amp;ROUND(AI9169/S9169,2))</f>
        <v/>
      </c>
      <c r="S9169" s="144" t="str">
        <f t="shared" si="1721"/>
        <v/>
      </c>
      <c r="T9169" s="145" t="str">
        <f t="shared" si="1722"/>
        <v/>
      </c>
      <c r="U9169" s="118"/>
      <c r="V9169" s="145" t="str">
        <f t="shared" si="1723"/>
        <v/>
      </c>
      <c r="W9169" s="144" t="str">
        <f t="shared" si="1724"/>
        <v/>
      </c>
      <c r="X9169" s="146" t="str">
        <f>IF(C9169="","",IF(OR(C9169="Trade",C9169="Multi Position"),(X9168+V9169),IF(C9169="Deposit",(X9168+AE9169),IF(C9169="Withdrawal",(X9168-AE9169)))))</f>
        <v/>
      </c>
      <c r="Y9169" s="145" t="str">
        <f t="shared" si="1725"/>
        <v/>
      </c>
      <c r="Z9169" s="118"/>
      <c r="AA9169" s="118"/>
      <c r="AB9169" s="118"/>
      <c r="AC9169" s="118"/>
      <c r="AD9169" s="118"/>
      <c r="AE9169" s="139"/>
      <c r="AF9169" s="118"/>
      <c r="AG9169" s="118"/>
      <c r="AH9169" s="147" t="str">
        <f t="shared" si="1726"/>
        <v/>
      </c>
      <c r="AI9169" s="147" t="str">
        <f t="shared" si="1727"/>
        <v/>
      </c>
      <c r="AJ9169" s="148" t="str">
        <f t="shared" si="1716"/>
        <v/>
      </c>
      <c r="AK9169" s="148" t="str">
        <f t="shared" si="1717"/>
        <v/>
      </c>
      <c r="AL9169" s="147" t="str">
        <f t="shared" si="1718"/>
        <v/>
      </c>
      <c r="AM9169" s="147" t="str">
        <f t="shared" si="1719"/>
        <v/>
      </c>
      <c r="AN9169" s="147" t="str">
        <f t="shared" si="1720"/>
        <v/>
      </c>
      <c r="AO9169" s="118"/>
    </row>
    <row r="9170" spans="1:41">
      <c r="A9170" s="118"/>
      <c r="B9170" s="118"/>
      <c r="C9170" s="118"/>
      <c r="D9170" s="118"/>
      <c r="E9170" s="118"/>
      <c r="F9170" s="118"/>
      <c r="G9170" s="118"/>
      <c r="H9170" s="118"/>
      <c r="I9170" s="118"/>
      <c r="J9170" s="118"/>
      <c r="K9170" s="118"/>
      <c r="L9170" s="118"/>
      <c r="M9170" s="118"/>
      <c r="N9170" s="118"/>
      <c r="O9170" s="143" t="str">
        <f>IF(H9170="","",(S9170/S9170)&amp;":"&amp;ROUND(AH9170/S9170,2))</f>
        <v/>
      </c>
      <c r="P9170" s="118"/>
      <c r="Q9170" s="118"/>
      <c r="R9170" s="143" t="str">
        <f>IF(H9170="","",(S9170/S9170)&amp;":"&amp;ROUND(AI9170/S9170,2))</f>
        <v/>
      </c>
      <c r="S9170" s="144" t="str">
        <f t="shared" si="1721"/>
        <v/>
      </c>
      <c r="T9170" s="145" t="str">
        <f t="shared" si="1722"/>
        <v/>
      </c>
      <c r="U9170" s="118"/>
      <c r="V9170" s="145" t="str">
        <f t="shared" si="1723"/>
        <v/>
      </c>
      <c r="W9170" s="144" t="str">
        <f t="shared" si="1724"/>
        <v/>
      </c>
      <c r="X9170" s="146" t="str">
        <f>IF(C9170="","",IF(OR(C9170="Trade",C9170="Multi Position"),(X9169+V9170),IF(C9170="Deposit",(X9169+AE9170),IF(C9170="Withdrawal",(X9169-AE9170)))))</f>
        <v/>
      </c>
      <c r="Y9170" s="145" t="str">
        <f t="shared" si="1725"/>
        <v/>
      </c>
      <c r="Z9170" s="118"/>
      <c r="AA9170" s="118"/>
      <c r="AB9170" s="118"/>
      <c r="AC9170" s="118"/>
      <c r="AD9170" s="118"/>
      <c r="AE9170" s="139"/>
      <c r="AF9170" s="118"/>
      <c r="AG9170" s="118"/>
      <c r="AH9170" s="147" t="str">
        <f t="shared" si="1726"/>
        <v/>
      </c>
      <c r="AI9170" s="147" t="str">
        <f t="shared" si="1727"/>
        <v/>
      </c>
      <c r="AJ9170" s="148" t="str">
        <f t="shared" si="1716"/>
        <v/>
      </c>
      <c r="AK9170" s="148" t="str">
        <f t="shared" si="1717"/>
        <v/>
      </c>
      <c r="AL9170" s="147" t="str">
        <f t="shared" si="1718"/>
        <v/>
      </c>
      <c r="AM9170" s="147" t="str">
        <f t="shared" si="1719"/>
        <v/>
      </c>
      <c r="AN9170" s="147" t="str">
        <f t="shared" si="1720"/>
        <v/>
      </c>
      <c r="AO9170" s="118"/>
    </row>
    <row r="9171" spans="1:41">
      <c r="A9171" s="118"/>
      <c r="B9171" s="118"/>
      <c r="C9171" s="118"/>
      <c r="D9171" s="118"/>
      <c r="E9171" s="118"/>
      <c r="F9171" s="118"/>
      <c r="G9171" s="118"/>
      <c r="H9171" s="118"/>
      <c r="I9171" s="118"/>
      <c r="J9171" s="118"/>
      <c r="K9171" s="118"/>
      <c r="L9171" s="118"/>
      <c r="M9171" s="118"/>
      <c r="N9171" s="118"/>
      <c r="O9171" s="143" t="str">
        <f>IF(H9171="","",(S9171/S9171)&amp;":"&amp;ROUND(AH9171/S9171,2))</f>
        <v/>
      </c>
      <c r="P9171" s="118"/>
      <c r="Q9171" s="118"/>
      <c r="R9171" s="143" t="str">
        <f>IF(H9171="","",(S9171/S9171)&amp;":"&amp;ROUND(AI9171/S9171,2))</f>
        <v/>
      </c>
      <c r="S9171" s="144" t="str">
        <f t="shared" si="1721"/>
        <v/>
      </c>
      <c r="T9171" s="145" t="str">
        <f t="shared" si="1722"/>
        <v/>
      </c>
      <c r="U9171" s="118"/>
      <c r="V9171" s="145" t="str">
        <f t="shared" si="1723"/>
        <v/>
      </c>
      <c r="W9171" s="144" t="str">
        <f t="shared" si="1724"/>
        <v/>
      </c>
      <c r="X9171" s="146" t="str">
        <f>IF(C9171="","",IF(OR(C9171="Trade",C9171="Multi Position"),(X9170+V9171),IF(C9171="Deposit",(X9170+AE9171),IF(C9171="Withdrawal",(X9170-AE9171)))))</f>
        <v/>
      </c>
      <c r="Y9171" s="145" t="str">
        <f t="shared" si="1725"/>
        <v/>
      </c>
      <c r="Z9171" s="118"/>
      <c r="AA9171" s="118"/>
      <c r="AB9171" s="118"/>
      <c r="AC9171" s="118"/>
      <c r="AD9171" s="118"/>
      <c r="AE9171" s="139"/>
      <c r="AF9171" s="118"/>
      <c r="AG9171" s="118"/>
      <c r="AH9171" s="147" t="str">
        <f t="shared" si="1726"/>
        <v/>
      </c>
      <c r="AI9171" s="147" t="str">
        <f t="shared" si="1727"/>
        <v/>
      </c>
      <c r="AJ9171" s="148" t="str">
        <f t="shared" si="1716"/>
        <v/>
      </c>
      <c r="AK9171" s="148" t="str">
        <f t="shared" si="1717"/>
        <v/>
      </c>
      <c r="AL9171" s="147" t="str">
        <f t="shared" si="1718"/>
        <v/>
      </c>
      <c r="AM9171" s="147" t="str">
        <f t="shared" si="1719"/>
        <v/>
      </c>
      <c r="AN9171" s="147" t="str">
        <f t="shared" si="1720"/>
        <v/>
      </c>
      <c r="AO9171" s="118"/>
    </row>
    <row r="9172" spans="1:41">
      <c r="A9172" s="118"/>
      <c r="B9172" s="118"/>
      <c r="C9172" s="118"/>
      <c r="D9172" s="118"/>
      <c r="E9172" s="118"/>
      <c r="F9172" s="118"/>
      <c r="G9172" s="118"/>
      <c r="H9172" s="118"/>
      <c r="I9172" s="118"/>
      <c r="J9172" s="118"/>
      <c r="K9172" s="118"/>
      <c r="L9172" s="118"/>
      <c r="M9172" s="118"/>
      <c r="N9172" s="118"/>
      <c r="O9172" s="143" t="str">
        <f>IF(H9172="","",(S9172/S9172)&amp;":"&amp;ROUND(AH9172/S9172,2))</f>
        <v/>
      </c>
      <c r="P9172" s="118"/>
      <c r="Q9172" s="118"/>
      <c r="R9172" s="143" t="str">
        <f>IF(H9172="","",(S9172/S9172)&amp;":"&amp;ROUND(AI9172/S9172,2))</f>
        <v/>
      </c>
      <c r="S9172" s="144" t="str">
        <f t="shared" si="1721"/>
        <v/>
      </c>
      <c r="T9172" s="145" t="str">
        <f t="shared" si="1722"/>
        <v/>
      </c>
      <c r="U9172" s="118"/>
      <c r="V9172" s="145" t="str">
        <f t="shared" si="1723"/>
        <v/>
      </c>
      <c r="W9172" s="144" t="str">
        <f t="shared" si="1724"/>
        <v/>
      </c>
      <c r="X9172" s="146" t="str">
        <f>IF(C9172="","",IF(OR(C9172="Trade",C9172="Multi Position"),(X9171+V9172),IF(C9172="Deposit",(X9171+AE9172),IF(C9172="Withdrawal",(X9171-AE9172)))))</f>
        <v/>
      </c>
      <c r="Y9172" s="145" t="str">
        <f t="shared" si="1725"/>
        <v/>
      </c>
      <c r="Z9172" s="118"/>
      <c r="AA9172" s="118"/>
      <c r="AB9172" s="118"/>
      <c r="AC9172" s="118"/>
      <c r="AD9172" s="118"/>
      <c r="AE9172" s="139"/>
      <c r="AF9172" s="118"/>
      <c r="AG9172" s="118"/>
      <c r="AH9172" s="147" t="str">
        <f t="shared" si="1726"/>
        <v/>
      </c>
      <c r="AI9172" s="147" t="str">
        <f t="shared" si="1727"/>
        <v/>
      </c>
      <c r="AJ9172" s="148" t="str">
        <f t="shared" si="1716"/>
        <v/>
      </c>
      <c r="AK9172" s="148" t="str">
        <f t="shared" si="1717"/>
        <v/>
      </c>
      <c r="AL9172" s="147" t="str">
        <f t="shared" si="1718"/>
        <v/>
      </c>
      <c r="AM9172" s="147" t="str">
        <f t="shared" si="1719"/>
        <v/>
      </c>
      <c r="AN9172" s="147" t="str">
        <f t="shared" si="1720"/>
        <v/>
      </c>
      <c r="AO9172" s="118"/>
    </row>
    <row r="9173" spans="1:41">
      <c r="A9173" s="118"/>
      <c r="B9173" s="118"/>
      <c r="C9173" s="118"/>
      <c r="D9173" s="118"/>
      <c r="E9173" s="118"/>
      <c r="F9173" s="118"/>
      <c r="G9173" s="118"/>
      <c r="H9173" s="118"/>
      <c r="I9173" s="118"/>
      <c r="J9173" s="118"/>
      <c r="K9173" s="118"/>
      <c r="L9173" s="118"/>
      <c r="M9173" s="118"/>
      <c r="N9173" s="118"/>
      <c r="O9173" s="143" t="str">
        <f>IF(H9173="","",(S9173/S9173)&amp;":"&amp;ROUND(AH9173/S9173,2))</f>
        <v/>
      </c>
      <c r="P9173" s="118"/>
      <c r="Q9173" s="118"/>
      <c r="R9173" s="143" t="str">
        <f>IF(H9173="","",(S9173/S9173)&amp;":"&amp;ROUND(AI9173/S9173,2))</f>
        <v/>
      </c>
      <c r="S9173" s="144" t="str">
        <f t="shared" si="1721"/>
        <v/>
      </c>
      <c r="T9173" s="145" t="str">
        <f t="shared" si="1722"/>
        <v/>
      </c>
      <c r="U9173" s="118"/>
      <c r="V9173" s="145" t="str">
        <f t="shared" si="1723"/>
        <v/>
      </c>
      <c r="W9173" s="144" t="str">
        <f t="shared" si="1724"/>
        <v/>
      </c>
      <c r="X9173" s="146" t="str">
        <f>IF(C9173="","",IF(OR(C9173="Trade",C9173="Multi Position"),(X9172+V9173),IF(C9173="Deposit",(X9172+AE9173),IF(C9173="Withdrawal",(X9172-AE9173)))))</f>
        <v/>
      </c>
      <c r="Y9173" s="145" t="str">
        <f t="shared" si="1725"/>
        <v/>
      </c>
      <c r="Z9173" s="118"/>
      <c r="AA9173" s="118"/>
      <c r="AB9173" s="118"/>
      <c r="AC9173" s="118"/>
      <c r="AD9173" s="118"/>
      <c r="AE9173" s="139"/>
      <c r="AF9173" s="118"/>
      <c r="AG9173" s="118"/>
      <c r="AH9173" s="147" t="str">
        <f t="shared" si="1726"/>
        <v/>
      </c>
      <c r="AI9173" s="147" t="str">
        <f t="shared" si="1727"/>
        <v/>
      </c>
      <c r="AJ9173" s="148" t="str">
        <f t="shared" si="1716"/>
        <v/>
      </c>
      <c r="AK9173" s="148" t="str">
        <f t="shared" si="1717"/>
        <v/>
      </c>
      <c r="AL9173" s="147" t="str">
        <f t="shared" si="1718"/>
        <v/>
      </c>
      <c r="AM9173" s="147" t="str">
        <f t="shared" si="1719"/>
        <v/>
      </c>
      <c r="AN9173" s="147" t="str">
        <f t="shared" si="1720"/>
        <v/>
      </c>
      <c r="AO9173" s="118"/>
    </row>
    <row r="9174" spans="1:41">
      <c r="A9174" s="118"/>
      <c r="B9174" s="118"/>
      <c r="C9174" s="118"/>
      <c r="D9174" s="118"/>
      <c r="E9174" s="118"/>
      <c r="F9174" s="118"/>
      <c r="G9174" s="118"/>
      <c r="H9174" s="118"/>
      <c r="I9174" s="118"/>
      <c r="J9174" s="118"/>
      <c r="K9174" s="118"/>
      <c r="L9174" s="118"/>
      <c r="M9174" s="118"/>
      <c r="N9174" s="118"/>
      <c r="O9174" s="143" t="str">
        <f>IF(H9174="","",(S9174/S9174)&amp;":"&amp;ROUND(AH9174/S9174,2))</f>
        <v/>
      </c>
      <c r="P9174" s="118"/>
      <c r="Q9174" s="118"/>
      <c r="R9174" s="143" t="str">
        <f>IF(H9174="","",(S9174/S9174)&amp;":"&amp;ROUND(AI9174/S9174,2))</f>
        <v/>
      </c>
      <c r="S9174" s="144" t="str">
        <f t="shared" si="1721"/>
        <v/>
      </c>
      <c r="T9174" s="145" t="str">
        <f t="shared" si="1722"/>
        <v/>
      </c>
      <c r="U9174" s="118"/>
      <c r="V9174" s="145" t="str">
        <f t="shared" si="1723"/>
        <v/>
      </c>
      <c r="W9174" s="144" t="str">
        <f t="shared" si="1724"/>
        <v/>
      </c>
      <c r="X9174" s="146" t="str">
        <f>IF(C9174="","",IF(OR(C9174="Trade",C9174="Multi Position"),(X9173+V9174),IF(C9174="Deposit",(X9173+AE9174),IF(C9174="Withdrawal",(X9173-AE9174)))))</f>
        <v/>
      </c>
      <c r="Y9174" s="145" t="str">
        <f t="shared" si="1725"/>
        <v/>
      </c>
      <c r="Z9174" s="118"/>
      <c r="AA9174" s="118"/>
      <c r="AB9174" s="118"/>
      <c r="AC9174" s="118"/>
      <c r="AD9174" s="118"/>
      <c r="AE9174" s="139"/>
      <c r="AF9174" s="118"/>
      <c r="AG9174" s="118"/>
      <c r="AH9174" s="147" t="str">
        <f t="shared" si="1726"/>
        <v/>
      </c>
      <c r="AI9174" s="147" t="str">
        <f t="shared" si="1727"/>
        <v/>
      </c>
      <c r="AJ9174" s="148" t="str">
        <f t="shared" si="1716"/>
        <v/>
      </c>
      <c r="AK9174" s="148" t="str">
        <f t="shared" si="1717"/>
        <v/>
      </c>
      <c r="AL9174" s="147" t="str">
        <f t="shared" si="1718"/>
        <v/>
      </c>
      <c r="AM9174" s="147" t="str">
        <f t="shared" si="1719"/>
        <v/>
      </c>
      <c r="AN9174" s="147" t="str">
        <f t="shared" si="1720"/>
        <v/>
      </c>
      <c r="AO9174" s="118"/>
    </row>
    <row r="9175" spans="1:41">
      <c r="A9175" s="118"/>
      <c r="B9175" s="118"/>
      <c r="C9175" s="118"/>
      <c r="D9175" s="118"/>
      <c r="E9175" s="118"/>
      <c r="F9175" s="118"/>
      <c r="G9175" s="118"/>
      <c r="H9175" s="118"/>
      <c r="I9175" s="118"/>
      <c r="J9175" s="118"/>
      <c r="K9175" s="118"/>
      <c r="L9175" s="118"/>
      <c r="M9175" s="118"/>
      <c r="N9175" s="118"/>
      <c r="O9175" s="143" t="str">
        <f>IF(H9175="","",(S9175/S9175)&amp;":"&amp;ROUND(AH9175/S9175,2))</f>
        <v/>
      </c>
      <c r="P9175" s="118"/>
      <c r="Q9175" s="118"/>
      <c r="R9175" s="143" t="str">
        <f>IF(H9175="","",(S9175/S9175)&amp;":"&amp;ROUND(AI9175/S9175,2))</f>
        <v/>
      </c>
      <c r="S9175" s="144" t="str">
        <f t="shared" si="1721"/>
        <v/>
      </c>
      <c r="T9175" s="145" t="str">
        <f t="shared" si="1722"/>
        <v/>
      </c>
      <c r="U9175" s="118"/>
      <c r="V9175" s="145" t="str">
        <f t="shared" si="1723"/>
        <v/>
      </c>
      <c r="W9175" s="144" t="str">
        <f t="shared" si="1724"/>
        <v/>
      </c>
      <c r="X9175" s="146" t="str">
        <f>IF(C9175="","",IF(OR(C9175="Trade",C9175="Multi Position"),(X9174+V9175),IF(C9175="Deposit",(X9174+AE9175),IF(C9175="Withdrawal",(X9174-AE9175)))))</f>
        <v/>
      </c>
      <c r="Y9175" s="145" t="str">
        <f t="shared" si="1725"/>
        <v/>
      </c>
      <c r="Z9175" s="118"/>
      <c r="AA9175" s="118"/>
      <c r="AB9175" s="118"/>
      <c r="AC9175" s="118"/>
      <c r="AD9175" s="118"/>
      <c r="AE9175" s="139"/>
      <c r="AF9175" s="118"/>
      <c r="AG9175" s="118"/>
      <c r="AH9175" s="147" t="str">
        <f t="shared" si="1726"/>
        <v/>
      </c>
      <c r="AI9175" s="147" t="str">
        <f t="shared" si="1727"/>
        <v/>
      </c>
      <c r="AJ9175" s="148" t="str">
        <f t="shared" si="1716"/>
        <v/>
      </c>
      <c r="AK9175" s="148" t="str">
        <f t="shared" si="1717"/>
        <v/>
      </c>
      <c r="AL9175" s="147" t="str">
        <f t="shared" si="1718"/>
        <v/>
      </c>
      <c r="AM9175" s="147" t="str">
        <f t="shared" si="1719"/>
        <v/>
      </c>
      <c r="AN9175" s="147" t="str">
        <f t="shared" si="1720"/>
        <v/>
      </c>
      <c r="AO9175" s="118"/>
    </row>
    <row r="9176" spans="1:41">
      <c r="A9176" s="118"/>
      <c r="B9176" s="118"/>
      <c r="C9176" s="118"/>
      <c r="D9176" s="118"/>
      <c r="E9176" s="118"/>
      <c r="F9176" s="118"/>
      <c r="G9176" s="118"/>
      <c r="H9176" s="118"/>
      <c r="I9176" s="118"/>
      <c r="J9176" s="118"/>
      <c r="K9176" s="118"/>
      <c r="L9176" s="118"/>
      <c r="M9176" s="118"/>
      <c r="N9176" s="118"/>
      <c r="O9176" s="143" t="str">
        <f>IF(H9176="","",(S9176/S9176)&amp;":"&amp;ROUND(AH9176/S9176,2))</f>
        <v/>
      </c>
      <c r="P9176" s="118"/>
      <c r="Q9176" s="118"/>
      <c r="R9176" s="143" t="str">
        <f>IF(H9176="","",(S9176/S9176)&amp;":"&amp;ROUND(AI9176/S9176,2))</f>
        <v/>
      </c>
      <c r="S9176" s="144" t="str">
        <f t="shared" si="1721"/>
        <v/>
      </c>
      <c r="T9176" s="145" t="str">
        <f t="shared" si="1722"/>
        <v/>
      </c>
      <c r="U9176" s="118"/>
      <c r="V9176" s="145" t="str">
        <f t="shared" si="1723"/>
        <v/>
      </c>
      <c r="W9176" s="144" t="str">
        <f t="shared" si="1724"/>
        <v/>
      </c>
      <c r="X9176" s="146" t="str">
        <f>IF(C9176="","",IF(OR(C9176="Trade",C9176="Multi Position"),(X9175+V9176),IF(C9176="Deposit",(X9175+AE9176),IF(C9176="Withdrawal",(X9175-AE9176)))))</f>
        <v/>
      </c>
      <c r="Y9176" s="145" t="str">
        <f t="shared" si="1725"/>
        <v/>
      </c>
      <c r="Z9176" s="118"/>
      <c r="AA9176" s="118"/>
      <c r="AB9176" s="118"/>
      <c r="AC9176" s="118"/>
      <c r="AD9176" s="118"/>
      <c r="AE9176" s="139"/>
      <c r="AF9176" s="118"/>
      <c r="AG9176" s="118"/>
      <c r="AH9176" s="147" t="str">
        <f t="shared" si="1726"/>
        <v/>
      </c>
      <c r="AI9176" s="147" t="str">
        <f t="shared" si="1727"/>
        <v/>
      </c>
      <c r="AJ9176" s="148" t="str">
        <f t="shared" si="1716"/>
        <v/>
      </c>
      <c r="AK9176" s="148" t="str">
        <f t="shared" si="1717"/>
        <v/>
      </c>
      <c r="AL9176" s="147" t="str">
        <f t="shared" si="1718"/>
        <v/>
      </c>
      <c r="AM9176" s="147" t="str">
        <f t="shared" si="1719"/>
        <v/>
      </c>
      <c r="AN9176" s="147" t="str">
        <f t="shared" si="1720"/>
        <v/>
      </c>
      <c r="AO9176" s="118"/>
    </row>
    <row r="9177" spans="1:41">
      <c r="A9177" s="118"/>
      <c r="B9177" s="118"/>
      <c r="C9177" s="118"/>
      <c r="D9177" s="118"/>
      <c r="E9177" s="118"/>
      <c r="F9177" s="118"/>
      <c r="G9177" s="118"/>
      <c r="H9177" s="118"/>
      <c r="I9177" s="118"/>
      <c r="J9177" s="118"/>
      <c r="K9177" s="118"/>
      <c r="L9177" s="118"/>
      <c r="M9177" s="118"/>
      <c r="N9177" s="118"/>
      <c r="O9177" s="143" t="str">
        <f>IF(H9177="","",(S9177/S9177)&amp;":"&amp;ROUND(AH9177/S9177,2))</f>
        <v/>
      </c>
      <c r="P9177" s="118"/>
      <c r="Q9177" s="118"/>
      <c r="R9177" s="143" t="str">
        <f>IF(H9177="","",(S9177/S9177)&amp;":"&amp;ROUND(AI9177/S9177,2))</f>
        <v/>
      </c>
      <c r="S9177" s="144" t="str">
        <f t="shared" si="1721"/>
        <v/>
      </c>
      <c r="T9177" s="145" t="str">
        <f t="shared" si="1722"/>
        <v/>
      </c>
      <c r="U9177" s="118"/>
      <c r="V9177" s="145" t="str">
        <f t="shared" si="1723"/>
        <v/>
      </c>
      <c r="W9177" s="144" t="str">
        <f t="shared" si="1724"/>
        <v/>
      </c>
      <c r="X9177" s="146" t="str">
        <f>IF(C9177="","",IF(OR(C9177="Trade",C9177="Multi Position"),(X9176+V9177),IF(C9177="Deposit",(X9176+AE9177),IF(C9177="Withdrawal",(X9176-AE9177)))))</f>
        <v/>
      </c>
      <c r="Y9177" s="145" t="str">
        <f t="shared" si="1725"/>
        <v/>
      </c>
      <c r="Z9177" s="118"/>
      <c r="AA9177" s="118"/>
      <c r="AB9177" s="118"/>
      <c r="AC9177" s="118"/>
      <c r="AD9177" s="118"/>
      <c r="AE9177" s="139"/>
      <c r="AF9177" s="118"/>
      <c r="AG9177" s="118"/>
      <c r="AH9177" s="147" t="str">
        <f t="shared" si="1726"/>
        <v/>
      </c>
      <c r="AI9177" s="147" t="str">
        <f t="shared" si="1727"/>
        <v/>
      </c>
      <c r="AJ9177" s="148" t="str">
        <f t="shared" si="1716"/>
        <v/>
      </c>
      <c r="AK9177" s="148" t="str">
        <f t="shared" si="1717"/>
        <v/>
      </c>
      <c r="AL9177" s="147" t="str">
        <f t="shared" si="1718"/>
        <v/>
      </c>
      <c r="AM9177" s="147" t="str">
        <f t="shared" si="1719"/>
        <v/>
      </c>
      <c r="AN9177" s="147" t="str">
        <f t="shared" si="1720"/>
        <v/>
      </c>
      <c r="AO9177" s="118"/>
    </row>
    <row r="9178" spans="1:41">
      <c r="A9178" s="118"/>
      <c r="B9178" s="118"/>
      <c r="C9178" s="118"/>
      <c r="D9178" s="118"/>
      <c r="E9178" s="118"/>
      <c r="F9178" s="118"/>
      <c r="G9178" s="118"/>
      <c r="H9178" s="118"/>
      <c r="I9178" s="118"/>
      <c r="J9178" s="118"/>
      <c r="K9178" s="118"/>
      <c r="L9178" s="118"/>
      <c r="M9178" s="118"/>
      <c r="N9178" s="118"/>
      <c r="O9178" s="143" t="str">
        <f>IF(H9178="","",(S9178/S9178)&amp;":"&amp;ROUND(AH9178/S9178,2))</f>
        <v/>
      </c>
      <c r="P9178" s="118"/>
      <c r="Q9178" s="118"/>
      <c r="R9178" s="143" t="str">
        <f>IF(H9178="","",(S9178/S9178)&amp;":"&amp;ROUND(AI9178/S9178,2))</f>
        <v/>
      </c>
      <c r="S9178" s="144" t="str">
        <f t="shared" si="1721"/>
        <v/>
      </c>
      <c r="T9178" s="145" t="str">
        <f t="shared" si="1722"/>
        <v/>
      </c>
      <c r="U9178" s="118"/>
      <c r="V9178" s="145" t="str">
        <f t="shared" si="1723"/>
        <v/>
      </c>
      <c r="W9178" s="144" t="str">
        <f t="shared" si="1724"/>
        <v/>
      </c>
      <c r="X9178" s="146" t="str">
        <f>IF(C9178="","",IF(OR(C9178="Trade",C9178="Multi Position"),(X9177+V9178),IF(C9178="Deposit",(X9177+AE9178),IF(C9178="Withdrawal",(X9177-AE9178)))))</f>
        <v/>
      </c>
      <c r="Y9178" s="145" t="str">
        <f t="shared" si="1725"/>
        <v/>
      </c>
      <c r="Z9178" s="118"/>
      <c r="AA9178" s="118"/>
      <c r="AB9178" s="118"/>
      <c r="AC9178" s="118"/>
      <c r="AD9178" s="118"/>
      <c r="AE9178" s="139"/>
      <c r="AF9178" s="118"/>
      <c r="AG9178" s="118"/>
      <c r="AH9178" s="147" t="str">
        <f t="shared" si="1726"/>
        <v/>
      </c>
      <c r="AI9178" s="147" t="str">
        <f t="shared" si="1727"/>
        <v/>
      </c>
      <c r="AJ9178" s="148" t="str">
        <f t="shared" si="1716"/>
        <v/>
      </c>
      <c r="AK9178" s="148" t="str">
        <f t="shared" si="1717"/>
        <v/>
      </c>
      <c r="AL9178" s="147" t="str">
        <f t="shared" si="1718"/>
        <v/>
      </c>
      <c r="AM9178" s="147" t="str">
        <f t="shared" si="1719"/>
        <v/>
      </c>
      <c r="AN9178" s="147" t="str">
        <f t="shared" si="1720"/>
        <v/>
      </c>
      <c r="AO9178" s="118"/>
    </row>
    <row r="9179" spans="1:41">
      <c r="A9179" s="118"/>
      <c r="B9179" s="118"/>
      <c r="C9179" s="118"/>
      <c r="D9179" s="118"/>
      <c r="E9179" s="118"/>
      <c r="F9179" s="118"/>
      <c r="G9179" s="118"/>
      <c r="H9179" s="118"/>
      <c r="I9179" s="118"/>
      <c r="J9179" s="118"/>
      <c r="K9179" s="118"/>
      <c r="L9179" s="118"/>
      <c r="M9179" s="118"/>
      <c r="N9179" s="118"/>
      <c r="O9179" s="143" t="str">
        <f>IF(H9179="","",(S9179/S9179)&amp;":"&amp;ROUND(AH9179/S9179,2))</f>
        <v/>
      </c>
      <c r="P9179" s="118"/>
      <c r="Q9179" s="118"/>
      <c r="R9179" s="143" t="str">
        <f>IF(H9179="","",(S9179/S9179)&amp;":"&amp;ROUND(AI9179/S9179,2))</f>
        <v/>
      </c>
      <c r="S9179" s="144" t="str">
        <f t="shared" si="1721"/>
        <v/>
      </c>
      <c r="T9179" s="145" t="str">
        <f t="shared" si="1722"/>
        <v/>
      </c>
      <c r="U9179" s="118"/>
      <c r="V9179" s="145" t="str">
        <f t="shared" si="1723"/>
        <v/>
      </c>
      <c r="W9179" s="144" t="str">
        <f t="shared" si="1724"/>
        <v/>
      </c>
      <c r="X9179" s="146" t="str">
        <f>IF(C9179="","",IF(OR(C9179="Trade",C9179="Multi Position"),(X9178+V9179),IF(C9179="Deposit",(X9178+AE9179),IF(C9179="Withdrawal",(X9178-AE9179)))))</f>
        <v/>
      </c>
      <c r="Y9179" s="145" t="str">
        <f t="shared" si="1725"/>
        <v/>
      </c>
      <c r="Z9179" s="118"/>
      <c r="AA9179" s="118"/>
      <c r="AB9179" s="118"/>
      <c r="AC9179" s="118"/>
      <c r="AD9179" s="118"/>
      <c r="AE9179" s="139"/>
      <c r="AF9179" s="118"/>
      <c r="AG9179" s="118"/>
      <c r="AH9179" s="147" t="str">
        <f t="shared" si="1726"/>
        <v/>
      </c>
      <c r="AI9179" s="147" t="str">
        <f t="shared" si="1727"/>
        <v/>
      </c>
      <c r="AJ9179" s="148" t="str">
        <f t="shared" si="1716"/>
        <v/>
      </c>
      <c r="AK9179" s="148" t="str">
        <f t="shared" si="1717"/>
        <v/>
      </c>
      <c r="AL9179" s="147" t="str">
        <f t="shared" si="1718"/>
        <v/>
      </c>
      <c r="AM9179" s="147" t="str">
        <f t="shared" si="1719"/>
        <v/>
      </c>
      <c r="AN9179" s="147" t="str">
        <f t="shared" si="1720"/>
        <v/>
      </c>
      <c r="AO9179" s="118"/>
    </row>
    <row r="9180" spans="1:41">
      <c r="A9180" s="118"/>
      <c r="B9180" s="118"/>
      <c r="C9180" s="118"/>
      <c r="D9180" s="118"/>
      <c r="E9180" s="118"/>
      <c r="F9180" s="118"/>
      <c r="G9180" s="118"/>
      <c r="H9180" s="118"/>
      <c r="I9180" s="118"/>
      <c r="J9180" s="118"/>
      <c r="K9180" s="118"/>
      <c r="L9180" s="118"/>
      <c r="M9180" s="118"/>
      <c r="N9180" s="118"/>
      <c r="O9180" s="143" t="str">
        <f>IF(H9180="","",(S9180/S9180)&amp;":"&amp;ROUND(AH9180/S9180,2))</f>
        <v/>
      </c>
      <c r="P9180" s="118"/>
      <c r="Q9180" s="118"/>
      <c r="R9180" s="143" t="str">
        <f>IF(H9180="","",(S9180/S9180)&amp;":"&amp;ROUND(AI9180/S9180,2))</f>
        <v/>
      </c>
      <c r="S9180" s="144" t="str">
        <f t="shared" si="1721"/>
        <v/>
      </c>
      <c r="T9180" s="145" t="str">
        <f t="shared" si="1722"/>
        <v/>
      </c>
      <c r="U9180" s="118"/>
      <c r="V9180" s="145" t="str">
        <f t="shared" si="1723"/>
        <v/>
      </c>
      <c r="W9180" s="144" t="str">
        <f t="shared" si="1724"/>
        <v/>
      </c>
      <c r="X9180" s="146" t="str">
        <f>IF(C9180="","",IF(OR(C9180="Trade",C9180="Multi Position"),(X9179+V9180),IF(C9180="Deposit",(X9179+AE9180),IF(C9180="Withdrawal",(X9179-AE9180)))))</f>
        <v/>
      </c>
      <c r="Y9180" s="145" t="str">
        <f t="shared" si="1725"/>
        <v/>
      </c>
      <c r="Z9180" s="118"/>
      <c r="AA9180" s="118"/>
      <c r="AB9180" s="118"/>
      <c r="AC9180" s="118"/>
      <c r="AD9180" s="118"/>
      <c r="AE9180" s="139"/>
      <c r="AF9180" s="118"/>
      <c r="AG9180" s="118"/>
      <c r="AH9180" s="147" t="str">
        <f t="shared" si="1726"/>
        <v/>
      </c>
      <c r="AI9180" s="147" t="str">
        <f t="shared" si="1727"/>
        <v/>
      </c>
      <c r="AJ9180" s="148" t="str">
        <f t="shared" si="1716"/>
        <v/>
      </c>
      <c r="AK9180" s="148" t="str">
        <f t="shared" si="1717"/>
        <v/>
      </c>
      <c r="AL9180" s="147" t="str">
        <f t="shared" si="1718"/>
        <v/>
      </c>
      <c r="AM9180" s="147" t="str">
        <f t="shared" si="1719"/>
        <v/>
      </c>
      <c r="AN9180" s="147" t="str">
        <f t="shared" si="1720"/>
        <v/>
      </c>
      <c r="AO9180" s="118"/>
    </row>
    <row r="9181" spans="1:41">
      <c r="A9181" s="118"/>
      <c r="B9181" s="118"/>
      <c r="C9181" s="118"/>
      <c r="D9181" s="118"/>
      <c r="E9181" s="118"/>
      <c r="F9181" s="118"/>
      <c r="G9181" s="118"/>
      <c r="H9181" s="118"/>
      <c r="I9181" s="118"/>
      <c r="J9181" s="118"/>
      <c r="K9181" s="118"/>
      <c r="L9181" s="118"/>
      <c r="M9181" s="118"/>
      <c r="N9181" s="118"/>
      <c r="O9181" s="143" t="str">
        <f>IF(H9181="","",(S9181/S9181)&amp;":"&amp;ROUND(AH9181/S9181,2))</f>
        <v/>
      </c>
      <c r="P9181" s="118"/>
      <c r="Q9181" s="118"/>
      <c r="R9181" s="143" t="str">
        <f>IF(H9181="","",(S9181/S9181)&amp;":"&amp;ROUND(AI9181/S9181,2))</f>
        <v/>
      </c>
      <c r="S9181" s="144" t="str">
        <f t="shared" si="1721"/>
        <v/>
      </c>
      <c r="T9181" s="145" t="str">
        <f t="shared" si="1722"/>
        <v/>
      </c>
      <c r="U9181" s="118"/>
      <c r="V9181" s="145" t="str">
        <f t="shared" si="1723"/>
        <v/>
      </c>
      <c r="W9181" s="144" t="str">
        <f t="shared" si="1724"/>
        <v/>
      </c>
      <c r="X9181" s="146" t="str">
        <f>IF(C9181="","",IF(OR(C9181="Trade",C9181="Multi Position"),(X9180+V9181),IF(C9181="Deposit",(X9180+AE9181),IF(C9181="Withdrawal",(X9180-AE9181)))))</f>
        <v/>
      </c>
      <c r="Y9181" s="145" t="str">
        <f t="shared" si="1725"/>
        <v/>
      </c>
      <c r="Z9181" s="118"/>
      <c r="AA9181" s="118"/>
      <c r="AB9181" s="118"/>
      <c r="AC9181" s="118"/>
      <c r="AD9181" s="118"/>
      <c r="AE9181" s="139"/>
      <c r="AF9181" s="118"/>
      <c r="AG9181" s="118"/>
      <c r="AH9181" s="147" t="str">
        <f t="shared" si="1726"/>
        <v/>
      </c>
      <c r="AI9181" s="147" t="str">
        <f t="shared" si="1727"/>
        <v/>
      </c>
      <c r="AJ9181" s="148" t="str">
        <f t="shared" si="1716"/>
        <v/>
      </c>
      <c r="AK9181" s="148" t="str">
        <f t="shared" si="1717"/>
        <v/>
      </c>
      <c r="AL9181" s="147" t="str">
        <f t="shared" si="1718"/>
        <v/>
      </c>
      <c r="AM9181" s="147" t="str">
        <f t="shared" si="1719"/>
        <v/>
      </c>
      <c r="AN9181" s="147" t="str">
        <f t="shared" si="1720"/>
        <v/>
      </c>
      <c r="AO9181" s="118"/>
    </row>
    <row r="9182" spans="1:41">
      <c r="A9182" s="118"/>
      <c r="B9182" s="118"/>
      <c r="C9182" s="118"/>
      <c r="D9182" s="118"/>
      <c r="E9182" s="118"/>
      <c r="F9182" s="118"/>
      <c r="G9182" s="118"/>
      <c r="H9182" s="118"/>
      <c r="I9182" s="118"/>
      <c r="J9182" s="118"/>
      <c r="K9182" s="118"/>
      <c r="L9182" s="118"/>
      <c r="M9182" s="118"/>
      <c r="N9182" s="118"/>
      <c r="O9182" s="143" t="str">
        <f>IF(H9182="","",(S9182/S9182)&amp;":"&amp;ROUND(AH9182/S9182,2))</f>
        <v/>
      </c>
      <c r="P9182" s="118"/>
      <c r="Q9182" s="118"/>
      <c r="R9182" s="143" t="str">
        <f>IF(H9182="","",(S9182/S9182)&amp;":"&amp;ROUND(AI9182/S9182,2))</f>
        <v/>
      </c>
      <c r="S9182" s="144" t="str">
        <f t="shared" si="1721"/>
        <v/>
      </c>
      <c r="T9182" s="145" t="str">
        <f t="shared" si="1722"/>
        <v/>
      </c>
      <c r="U9182" s="118"/>
      <c r="V9182" s="145" t="str">
        <f t="shared" si="1723"/>
        <v/>
      </c>
      <c r="W9182" s="144" t="str">
        <f t="shared" si="1724"/>
        <v/>
      </c>
      <c r="X9182" s="146" t="str">
        <f>IF(C9182="","",IF(OR(C9182="Trade",C9182="Multi Position"),(X9181+V9182),IF(C9182="Deposit",(X9181+AE9182),IF(C9182="Withdrawal",(X9181-AE9182)))))</f>
        <v/>
      </c>
      <c r="Y9182" s="145" t="str">
        <f t="shared" si="1725"/>
        <v/>
      </c>
      <c r="Z9182" s="118"/>
      <c r="AA9182" s="118"/>
      <c r="AB9182" s="118"/>
      <c r="AC9182" s="118"/>
      <c r="AD9182" s="118"/>
      <c r="AE9182" s="139"/>
      <c r="AF9182" s="118"/>
      <c r="AG9182" s="118"/>
      <c r="AH9182" s="147" t="str">
        <f t="shared" si="1726"/>
        <v/>
      </c>
      <c r="AI9182" s="147" t="str">
        <f t="shared" si="1727"/>
        <v/>
      </c>
      <c r="AJ9182" s="148" t="str">
        <f t="shared" si="1716"/>
        <v/>
      </c>
      <c r="AK9182" s="148" t="str">
        <f t="shared" si="1717"/>
        <v/>
      </c>
      <c r="AL9182" s="147" t="str">
        <f t="shared" si="1718"/>
        <v/>
      </c>
      <c r="AM9182" s="147" t="str">
        <f t="shared" si="1719"/>
        <v/>
      </c>
      <c r="AN9182" s="147" t="str">
        <f t="shared" si="1720"/>
        <v/>
      </c>
      <c r="AO9182" s="118"/>
    </row>
    <row r="9183" spans="1:41">
      <c r="A9183" s="118"/>
      <c r="B9183" s="118"/>
      <c r="C9183" s="118"/>
      <c r="D9183" s="118"/>
      <c r="E9183" s="118"/>
      <c r="F9183" s="118"/>
      <c r="G9183" s="118"/>
      <c r="H9183" s="118"/>
      <c r="I9183" s="118"/>
      <c r="J9183" s="118"/>
      <c r="K9183" s="118"/>
      <c r="L9183" s="118"/>
      <c r="M9183" s="118"/>
      <c r="N9183" s="118"/>
      <c r="O9183" s="143" t="str">
        <f>IF(H9183="","",(S9183/S9183)&amp;":"&amp;ROUND(AH9183/S9183,2))</f>
        <v/>
      </c>
      <c r="P9183" s="118"/>
      <c r="Q9183" s="118"/>
      <c r="R9183" s="143" t="str">
        <f>IF(H9183="","",(S9183/S9183)&amp;":"&amp;ROUND(AI9183/S9183,2))</f>
        <v/>
      </c>
      <c r="S9183" s="144" t="str">
        <f t="shared" si="1721"/>
        <v/>
      </c>
      <c r="T9183" s="145" t="str">
        <f t="shared" si="1722"/>
        <v/>
      </c>
      <c r="U9183" s="118"/>
      <c r="V9183" s="145" t="str">
        <f t="shared" si="1723"/>
        <v/>
      </c>
      <c r="W9183" s="144" t="str">
        <f t="shared" si="1724"/>
        <v/>
      </c>
      <c r="X9183" s="146" t="str">
        <f>IF(C9183="","",IF(OR(C9183="Trade",C9183="Multi Position"),(X9182+V9183),IF(C9183="Deposit",(X9182+AE9183),IF(C9183="Withdrawal",(X9182-AE9183)))))</f>
        <v/>
      </c>
      <c r="Y9183" s="145" t="str">
        <f t="shared" si="1725"/>
        <v/>
      </c>
      <c r="Z9183" s="118"/>
      <c r="AA9183" s="118"/>
      <c r="AB9183" s="118"/>
      <c r="AC9183" s="118"/>
      <c r="AD9183" s="118"/>
      <c r="AE9183" s="139"/>
      <c r="AF9183" s="118"/>
      <c r="AG9183" s="118"/>
      <c r="AH9183" s="147" t="str">
        <f t="shared" si="1726"/>
        <v/>
      </c>
      <c r="AI9183" s="147" t="str">
        <f t="shared" si="1727"/>
        <v/>
      </c>
      <c r="AJ9183" s="148" t="str">
        <f t="shared" si="1716"/>
        <v/>
      </c>
      <c r="AK9183" s="148" t="str">
        <f t="shared" si="1717"/>
        <v/>
      </c>
      <c r="AL9183" s="147" t="str">
        <f t="shared" si="1718"/>
        <v/>
      </c>
      <c r="AM9183" s="147" t="str">
        <f t="shared" si="1719"/>
        <v/>
      </c>
      <c r="AN9183" s="147" t="str">
        <f t="shared" si="1720"/>
        <v/>
      </c>
      <c r="AO9183" s="118"/>
    </row>
    <row r="9184" spans="1:41">
      <c r="A9184" s="118"/>
      <c r="B9184" s="118"/>
      <c r="C9184" s="118"/>
      <c r="D9184" s="118"/>
      <c r="E9184" s="118"/>
      <c r="F9184" s="118"/>
      <c r="G9184" s="118"/>
      <c r="H9184" s="118"/>
      <c r="I9184" s="118"/>
      <c r="J9184" s="118"/>
      <c r="K9184" s="118"/>
      <c r="L9184" s="118"/>
      <c r="M9184" s="118"/>
      <c r="N9184" s="118"/>
      <c r="O9184" s="143" t="str">
        <f>IF(H9184="","",(S9184/S9184)&amp;":"&amp;ROUND(AH9184/S9184,2))</f>
        <v/>
      </c>
      <c r="P9184" s="118"/>
      <c r="Q9184" s="118"/>
      <c r="R9184" s="143" t="str">
        <f>IF(H9184="","",(S9184/S9184)&amp;":"&amp;ROUND(AI9184/S9184,2))</f>
        <v/>
      </c>
      <c r="S9184" s="144" t="str">
        <f t="shared" si="1721"/>
        <v/>
      </c>
      <c r="T9184" s="145" t="str">
        <f t="shared" si="1722"/>
        <v/>
      </c>
      <c r="U9184" s="118"/>
      <c r="V9184" s="145" t="str">
        <f t="shared" si="1723"/>
        <v/>
      </c>
      <c r="W9184" s="144" t="str">
        <f t="shared" si="1724"/>
        <v/>
      </c>
      <c r="X9184" s="146" t="str">
        <f>IF(C9184="","",IF(OR(C9184="Trade",C9184="Multi Position"),(X9183+V9184),IF(C9184="Deposit",(X9183+AE9184),IF(C9184="Withdrawal",(X9183-AE9184)))))</f>
        <v/>
      </c>
      <c r="Y9184" s="145" t="str">
        <f t="shared" si="1725"/>
        <v/>
      </c>
      <c r="Z9184" s="118"/>
      <c r="AA9184" s="118"/>
      <c r="AB9184" s="118"/>
      <c r="AC9184" s="118"/>
      <c r="AD9184" s="118"/>
      <c r="AE9184" s="139"/>
      <c r="AF9184" s="118"/>
      <c r="AG9184" s="118"/>
      <c r="AH9184" s="147" t="str">
        <f t="shared" si="1726"/>
        <v/>
      </c>
      <c r="AI9184" s="147" t="str">
        <f t="shared" si="1727"/>
        <v/>
      </c>
      <c r="AJ9184" s="148" t="str">
        <f t="shared" si="1716"/>
        <v/>
      </c>
      <c r="AK9184" s="148" t="str">
        <f t="shared" si="1717"/>
        <v/>
      </c>
      <c r="AL9184" s="147" t="str">
        <f t="shared" si="1718"/>
        <v/>
      </c>
      <c r="AM9184" s="147" t="str">
        <f t="shared" si="1719"/>
        <v/>
      </c>
      <c r="AN9184" s="147" t="str">
        <f t="shared" si="1720"/>
        <v/>
      </c>
      <c r="AO9184" s="118"/>
    </row>
    <row r="9185" spans="1:41">
      <c r="A9185" s="118"/>
      <c r="B9185" s="118"/>
      <c r="C9185" s="118"/>
      <c r="D9185" s="118"/>
      <c r="E9185" s="118"/>
      <c r="F9185" s="118"/>
      <c r="G9185" s="118"/>
      <c r="H9185" s="118"/>
      <c r="I9185" s="118"/>
      <c r="J9185" s="118"/>
      <c r="K9185" s="118"/>
      <c r="L9185" s="118"/>
      <c r="M9185" s="118"/>
      <c r="N9185" s="118"/>
      <c r="O9185" s="143" t="str">
        <f>IF(H9185="","",(S9185/S9185)&amp;":"&amp;ROUND(AH9185/S9185,2))</f>
        <v/>
      </c>
      <c r="P9185" s="118"/>
      <c r="Q9185" s="118"/>
      <c r="R9185" s="143" t="str">
        <f>IF(H9185="","",(S9185/S9185)&amp;":"&amp;ROUND(AI9185/S9185,2))</f>
        <v/>
      </c>
      <c r="S9185" s="144" t="str">
        <f t="shared" si="1721"/>
        <v/>
      </c>
      <c r="T9185" s="145" t="str">
        <f t="shared" si="1722"/>
        <v/>
      </c>
      <c r="U9185" s="118"/>
      <c r="V9185" s="145" t="str">
        <f t="shared" si="1723"/>
        <v/>
      </c>
      <c r="W9185" s="144" t="str">
        <f t="shared" si="1724"/>
        <v/>
      </c>
      <c r="X9185" s="146" t="str">
        <f>IF(C9185="","",IF(OR(C9185="Trade",C9185="Multi Position"),(X9184+V9185),IF(C9185="Deposit",(X9184+AE9185),IF(C9185="Withdrawal",(X9184-AE9185)))))</f>
        <v/>
      </c>
      <c r="Y9185" s="145" t="str">
        <f t="shared" si="1725"/>
        <v/>
      </c>
      <c r="Z9185" s="118"/>
      <c r="AA9185" s="118"/>
      <c r="AB9185" s="118"/>
      <c r="AC9185" s="118"/>
      <c r="AD9185" s="118"/>
      <c r="AE9185" s="139"/>
      <c r="AF9185" s="118"/>
      <c r="AG9185" s="118"/>
      <c r="AH9185" s="147" t="str">
        <f t="shared" si="1726"/>
        <v/>
      </c>
      <c r="AI9185" s="147" t="str">
        <f t="shared" si="1727"/>
        <v/>
      </c>
      <c r="AJ9185" s="148" t="str">
        <f t="shared" si="1716"/>
        <v/>
      </c>
      <c r="AK9185" s="148" t="str">
        <f t="shared" si="1717"/>
        <v/>
      </c>
      <c r="AL9185" s="147" t="str">
        <f t="shared" si="1718"/>
        <v/>
      </c>
      <c r="AM9185" s="147" t="str">
        <f t="shared" si="1719"/>
        <v/>
      </c>
      <c r="AN9185" s="147" t="str">
        <f t="shared" si="1720"/>
        <v/>
      </c>
      <c r="AO9185" s="118"/>
    </row>
    <row r="9186" spans="1:41">
      <c r="A9186" s="118"/>
      <c r="B9186" s="118"/>
      <c r="C9186" s="118"/>
      <c r="D9186" s="118"/>
      <c r="E9186" s="118"/>
      <c r="F9186" s="118"/>
      <c r="G9186" s="118"/>
      <c r="H9186" s="118"/>
      <c r="I9186" s="118"/>
      <c r="J9186" s="118"/>
      <c r="K9186" s="118"/>
      <c r="L9186" s="118"/>
      <c r="M9186" s="118"/>
      <c r="N9186" s="118"/>
      <c r="O9186" s="143" t="str">
        <f>IF(H9186="","",(S9186/S9186)&amp;":"&amp;ROUND(AH9186/S9186,2))</f>
        <v/>
      </c>
      <c r="P9186" s="118"/>
      <c r="Q9186" s="118"/>
      <c r="R9186" s="143" t="str">
        <f>IF(H9186="","",(S9186/S9186)&amp;":"&amp;ROUND(AI9186/S9186,2))</f>
        <v/>
      </c>
      <c r="S9186" s="144" t="str">
        <f t="shared" si="1721"/>
        <v/>
      </c>
      <c r="T9186" s="145" t="str">
        <f t="shared" si="1722"/>
        <v/>
      </c>
      <c r="U9186" s="118"/>
      <c r="V9186" s="145" t="str">
        <f t="shared" si="1723"/>
        <v/>
      </c>
      <c r="W9186" s="144" t="str">
        <f t="shared" si="1724"/>
        <v/>
      </c>
      <c r="X9186" s="146" t="str">
        <f>IF(C9186="","",IF(OR(C9186="Trade",C9186="Multi Position"),(X9185+V9186),IF(C9186="Deposit",(X9185+AE9186),IF(C9186="Withdrawal",(X9185-AE9186)))))</f>
        <v/>
      </c>
      <c r="Y9186" s="145" t="str">
        <f t="shared" si="1725"/>
        <v/>
      </c>
      <c r="Z9186" s="118"/>
      <c r="AA9186" s="118"/>
      <c r="AB9186" s="118"/>
      <c r="AC9186" s="118"/>
      <c r="AD9186" s="118"/>
      <c r="AE9186" s="139"/>
      <c r="AF9186" s="118"/>
      <c r="AG9186" s="118"/>
      <c r="AH9186" s="147" t="str">
        <f t="shared" si="1726"/>
        <v/>
      </c>
      <c r="AI9186" s="147" t="str">
        <f t="shared" si="1727"/>
        <v/>
      </c>
      <c r="AJ9186" s="148" t="str">
        <f t="shared" si="1716"/>
        <v/>
      </c>
      <c r="AK9186" s="148" t="str">
        <f t="shared" si="1717"/>
        <v/>
      </c>
      <c r="AL9186" s="147" t="str">
        <f t="shared" si="1718"/>
        <v/>
      </c>
      <c r="AM9186" s="147" t="str">
        <f t="shared" si="1719"/>
        <v/>
      </c>
      <c r="AN9186" s="147" t="str">
        <f t="shared" si="1720"/>
        <v/>
      </c>
      <c r="AO9186" s="118"/>
    </row>
    <row r="9187" spans="1:41">
      <c r="A9187" s="118"/>
      <c r="B9187" s="118"/>
      <c r="C9187" s="118"/>
      <c r="D9187" s="118"/>
      <c r="E9187" s="118"/>
      <c r="F9187" s="118"/>
      <c r="G9187" s="118"/>
      <c r="H9187" s="118"/>
      <c r="I9187" s="118"/>
      <c r="J9187" s="118"/>
      <c r="K9187" s="118"/>
      <c r="L9187" s="118"/>
      <c r="M9187" s="118"/>
      <c r="N9187" s="118"/>
      <c r="O9187" s="143" t="str">
        <f>IF(H9187="","",(S9187/S9187)&amp;":"&amp;ROUND(AH9187/S9187,2))</f>
        <v/>
      </c>
      <c r="P9187" s="118"/>
      <c r="Q9187" s="118"/>
      <c r="R9187" s="143" t="str">
        <f>IF(H9187="","",(S9187/S9187)&amp;":"&amp;ROUND(AI9187/S9187,2))</f>
        <v/>
      </c>
      <c r="S9187" s="144" t="str">
        <f t="shared" si="1721"/>
        <v/>
      </c>
      <c r="T9187" s="145" t="str">
        <f t="shared" si="1722"/>
        <v/>
      </c>
      <c r="U9187" s="118"/>
      <c r="V9187" s="145" t="str">
        <f t="shared" si="1723"/>
        <v/>
      </c>
      <c r="W9187" s="144" t="str">
        <f t="shared" si="1724"/>
        <v/>
      </c>
      <c r="X9187" s="146" t="str">
        <f>IF(C9187="","",IF(OR(C9187="Trade",C9187="Multi Position"),(X9186+V9187),IF(C9187="Deposit",(X9186+AE9187),IF(C9187="Withdrawal",(X9186-AE9187)))))</f>
        <v/>
      </c>
      <c r="Y9187" s="145" t="str">
        <f t="shared" si="1725"/>
        <v/>
      </c>
      <c r="Z9187" s="118"/>
      <c r="AA9187" s="118"/>
      <c r="AB9187" s="118"/>
      <c r="AC9187" s="118"/>
      <c r="AD9187" s="118"/>
      <c r="AE9187" s="139"/>
      <c r="AF9187" s="118"/>
      <c r="AG9187" s="118"/>
      <c r="AH9187" s="147" t="str">
        <f t="shared" si="1726"/>
        <v/>
      </c>
      <c r="AI9187" s="147" t="str">
        <f t="shared" si="1727"/>
        <v/>
      </c>
      <c r="AJ9187" s="148" t="str">
        <f t="shared" si="1716"/>
        <v/>
      </c>
      <c r="AK9187" s="148" t="str">
        <f t="shared" si="1717"/>
        <v/>
      </c>
      <c r="AL9187" s="147" t="str">
        <f t="shared" si="1718"/>
        <v/>
      </c>
      <c r="AM9187" s="147" t="str">
        <f t="shared" si="1719"/>
        <v/>
      </c>
      <c r="AN9187" s="147" t="str">
        <f t="shared" si="1720"/>
        <v/>
      </c>
      <c r="AO9187" s="118"/>
    </row>
    <row r="9188" spans="1:41">
      <c r="A9188" s="118"/>
      <c r="B9188" s="118"/>
      <c r="C9188" s="118"/>
      <c r="D9188" s="118"/>
      <c r="E9188" s="118"/>
      <c r="F9188" s="118"/>
      <c r="G9188" s="118"/>
      <c r="H9188" s="118"/>
      <c r="I9188" s="118"/>
      <c r="J9188" s="118"/>
      <c r="K9188" s="118"/>
      <c r="L9188" s="118"/>
      <c r="M9188" s="118"/>
      <c r="N9188" s="118"/>
      <c r="O9188" s="143" t="str">
        <f>IF(H9188="","",(S9188/S9188)&amp;":"&amp;ROUND(AH9188/S9188,2))</f>
        <v/>
      </c>
      <c r="P9188" s="118"/>
      <c r="Q9188" s="118"/>
      <c r="R9188" s="143" t="str">
        <f>IF(H9188="","",(S9188/S9188)&amp;":"&amp;ROUND(AI9188/S9188,2))</f>
        <v/>
      </c>
      <c r="S9188" s="144" t="str">
        <f t="shared" si="1721"/>
        <v/>
      </c>
      <c r="T9188" s="145" t="str">
        <f t="shared" si="1722"/>
        <v/>
      </c>
      <c r="U9188" s="118"/>
      <c r="V9188" s="145" t="str">
        <f t="shared" si="1723"/>
        <v/>
      </c>
      <c r="W9188" s="144" t="str">
        <f t="shared" si="1724"/>
        <v/>
      </c>
      <c r="X9188" s="146" t="str">
        <f>IF(C9188="","",IF(OR(C9188="Trade",C9188="Multi Position"),(X9187+V9188),IF(C9188="Deposit",(X9187+AE9188),IF(C9188="Withdrawal",(X9187-AE9188)))))</f>
        <v/>
      </c>
      <c r="Y9188" s="145" t="str">
        <f t="shared" si="1725"/>
        <v/>
      </c>
      <c r="Z9188" s="118"/>
      <c r="AA9188" s="118"/>
      <c r="AB9188" s="118"/>
      <c r="AC9188" s="118"/>
      <c r="AD9188" s="118"/>
      <c r="AE9188" s="139"/>
      <c r="AF9188" s="118"/>
      <c r="AG9188" s="118"/>
      <c r="AH9188" s="147" t="str">
        <f t="shared" si="1726"/>
        <v/>
      </c>
      <c r="AI9188" s="147" t="str">
        <f t="shared" si="1727"/>
        <v/>
      </c>
      <c r="AJ9188" s="148" t="str">
        <f t="shared" si="1716"/>
        <v/>
      </c>
      <c r="AK9188" s="148" t="str">
        <f t="shared" si="1717"/>
        <v/>
      </c>
      <c r="AL9188" s="147" t="str">
        <f t="shared" si="1718"/>
        <v/>
      </c>
      <c r="AM9188" s="147" t="str">
        <f t="shared" si="1719"/>
        <v/>
      </c>
      <c r="AN9188" s="147" t="str">
        <f t="shared" si="1720"/>
        <v/>
      </c>
      <c r="AO9188" s="118"/>
    </row>
    <row r="9189" spans="1:41">
      <c r="A9189" s="118"/>
      <c r="B9189" s="118"/>
      <c r="C9189" s="118"/>
      <c r="D9189" s="118"/>
      <c r="E9189" s="118"/>
      <c r="F9189" s="118"/>
      <c r="G9189" s="118"/>
      <c r="H9189" s="118"/>
      <c r="I9189" s="118"/>
      <c r="J9189" s="118"/>
      <c r="K9189" s="118"/>
      <c r="L9189" s="118"/>
      <c r="M9189" s="118"/>
      <c r="N9189" s="118"/>
      <c r="O9189" s="143" t="str">
        <f>IF(H9189="","",(S9189/S9189)&amp;":"&amp;ROUND(AH9189/S9189,2))</f>
        <v/>
      </c>
      <c r="P9189" s="118"/>
      <c r="Q9189" s="118"/>
      <c r="R9189" s="143" t="str">
        <f>IF(H9189="","",(S9189/S9189)&amp;":"&amp;ROUND(AI9189/S9189,2))</f>
        <v/>
      </c>
      <c r="S9189" s="144" t="str">
        <f t="shared" si="1721"/>
        <v/>
      </c>
      <c r="T9189" s="145" t="str">
        <f t="shared" si="1722"/>
        <v/>
      </c>
      <c r="U9189" s="118"/>
      <c r="V9189" s="145" t="str">
        <f t="shared" si="1723"/>
        <v/>
      </c>
      <c r="W9189" s="144" t="str">
        <f t="shared" si="1724"/>
        <v/>
      </c>
      <c r="X9189" s="146" t="str">
        <f>IF(C9189="","",IF(OR(C9189="Trade",C9189="Multi Position"),(X9188+V9189),IF(C9189="Deposit",(X9188+AE9189),IF(C9189="Withdrawal",(X9188-AE9189)))))</f>
        <v/>
      </c>
      <c r="Y9189" s="145" t="str">
        <f t="shared" si="1725"/>
        <v/>
      </c>
      <c r="Z9189" s="118"/>
      <c r="AA9189" s="118"/>
      <c r="AB9189" s="118"/>
      <c r="AC9189" s="118"/>
      <c r="AD9189" s="118"/>
      <c r="AE9189" s="139"/>
      <c r="AF9189" s="118"/>
      <c r="AG9189" s="118"/>
      <c r="AH9189" s="147" t="str">
        <f t="shared" si="1726"/>
        <v/>
      </c>
      <c r="AI9189" s="147" t="str">
        <f t="shared" si="1727"/>
        <v/>
      </c>
      <c r="AJ9189" s="148" t="str">
        <f t="shared" si="1716"/>
        <v/>
      </c>
      <c r="AK9189" s="148" t="str">
        <f t="shared" si="1717"/>
        <v/>
      </c>
      <c r="AL9189" s="147" t="str">
        <f t="shared" si="1718"/>
        <v/>
      </c>
      <c r="AM9189" s="147" t="str">
        <f t="shared" si="1719"/>
        <v/>
      </c>
      <c r="AN9189" s="147" t="str">
        <f t="shared" si="1720"/>
        <v/>
      </c>
      <c r="AO9189" s="118"/>
    </row>
    <row r="9190" spans="1:41">
      <c r="A9190" s="118"/>
      <c r="B9190" s="118"/>
      <c r="C9190" s="118"/>
      <c r="D9190" s="118"/>
      <c r="E9190" s="118"/>
      <c r="F9190" s="118"/>
      <c r="G9190" s="118"/>
      <c r="H9190" s="118"/>
      <c r="I9190" s="118"/>
      <c r="J9190" s="118"/>
      <c r="K9190" s="118"/>
      <c r="L9190" s="118"/>
      <c r="M9190" s="118"/>
      <c r="N9190" s="118"/>
      <c r="O9190" s="143" t="str">
        <f>IF(H9190="","",(S9190/S9190)&amp;":"&amp;ROUND(AH9190/S9190,2))</f>
        <v/>
      </c>
      <c r="P9190" s="118"/>
      <c r="Q9190" s="118"/>
      <c r="R9190" s="143" t="str">
        <f>IF(H9190="","",(S9190/S9190)&amp;":"&amp;ROUND(AI9190/S9190,2))</f>
        <v/>
      </c>
      <c r="S9190" s="144" t="str">
        <f t="shared" si="1721"/>
        <v/>
      </c>
      <c r="T9190" s="145" t="str">
        <f t="shared" si="1722"/>
        <v/>
      </c>
      <c r="U9190" s="118"/>
      <c r="V9190" s="145" t="str">
        <f t="shared" si="1723"/>
        <v/>
      </c>
      <c r="W9190" s="144" t="str">
        <f t="shared" si="1724"/>
        <v/>
      </c>
      <c r="X9190" s="146" t="str">
        <f>IF(C9190="","",IF(OR(C9190="Trade",C9190="Multi Position"),(X9189+V9190),IF(C9190="Deposit",(X9189+AE9190),IF(C9190="Withdrawal",(X9189-AE9190)))))</f>
        <v/>
      </c>
      <c r="Y9190" s="145" t="str">
        <f t="shared" si="1725"/>
        <v/>
      </c>
      <c r="Z9190" s="118"/>
      <c r="AA9190" s="118"/>
      <c r="AB9190" s="118"/>
      <c r="AC9190" s="118"/>
      <c r="AD9190" s="118"/>
      <c r="AE9190" s="139"/>
      <c r="AF9190" s="118"/>
      <c r="AG9190" s="118"/>
      <c r="AH9190" s="147" t="str">
        <f t="shared" si="1726"/>
        <v/>
      </c>
      <c r="AI9190" s="147" t="str">
        <f t="shared" si="1727"/>
        <v/>
      </c>
      <c r="AJ9190" s="148" t="str">
        <f t="shared" si="1716"/>
        <v/>
      </c>
      <c r="AK9190" s="148" t="str">
        <f t="shared" si="1717"/>
        <v/>
      </c>
      <c r="AL9190" s="147" t="str">
        <f t="shared" si="1718"/>
        <v/>
      </c>
      <c r="AM9190" s="147" t="str">
        <f t="shared" si="1719"/>
        <v/>
      </c>
      <c r="AN9190" s="147" t="str">
        <f t="shared" si="1720"/>
        <v/>
      </c>
      <c r="AO9190" s="118"/>
    </row>
    <row r="9191" spans="1:41">
      <c r="A9191" s="118"/>
      <c r="B9191" s="118"/>
      <c r="C9191" s="118"/>
      <c r="D9191" s="118"/>
      <c r="E9191" s="118"/>
      <c r="F9191" s="118"/>
      <c r="G9191" s="118"/>
      <c r="H9191" s="118"/>
      <c r="I9191" s="118"/>
      <c r="J9191" s="118"/>
      <c r="K9191" s="118"/>
      <c r="L9191" s="118"/>
      <c r="M9191" s="118"/>
      <c r="N9191" s="118"/>
      <c r="O9191" s="143" t="str">
        <f>IF(H9191="","",(S9191/S9191)&amp;":"&amp;ROUND(AH9191/S9191,2))</f>
        <v/>
      </c>
      <c r="P9191" s="118"/>
      <c r="Q9191" s="118"/>
      <c r="R9191" s="143" t="str">
        <f>IF(H9191="","",(S9191/S9191)&amp;":"&amp;ROUND(AI9191/S9191,2))</f>
        <v/>
      </c>
      <c r="S9191" s="144" t="str">
        <f t="shared" si="1721"/>
        <v/>
      </c>
      <c r="T9191" s="145" t="str">
        <f t="shared" si="1722"/>
        <v/>
      </c>
      <c r="U9191" s="118"/>
      <c r="V9191" s="145" t="str">
        <f t="shared" si="1723"/>
        <v/>
      </c>
      <c r="W9191" s="144" t="str">
        <f t="shared" si="1724"/>
        <v/>
      </c>
      <c r="X9191" s="146" t="str">
        <f>IF(C9191="","",IF(OR(C9191="Trade",C9191="Multi Position"),(X9190+V9191),IF(C9191="Deposit",(X9190+AE9191),IF(C9191="Withdrawal",(X9190-AE9191)))))</f>
        <v/>
      </c>
      <c r="Y9191" s="145" t="str">
        <f t="shared" si="1725"/>
        <v/>
      </c>
      <c r="Z9191" s="118"/>
      <c r="AA9191" s="118"/>
      <c r="AB9191" s="118"/>
      <c r="AC9191" s="118"/>
      <c r="AD9191" s="118"/>
      <c r="AE9191" s="139"/>
      <c r="AF9191" s="118"/>
      <c r="AG9191" s="118"/>
      <c r="AH9191" s="147" t="str">
        <f t="shared" si="1726"/>
        <v/>
      </c>
      <c r="AI9191" s="147" t="str">
        <f t="shared" si="1727"/>
        <v/>
      </c>
      <c r="AJ9191" s="148" t="str">
        <f t="shared" si="1716"/>
        <v/>
      </c>
      <c r="AK9191" s="148" t="str">
        <f t="shared" si="1717"/>
        <v/>
      </c>
      <c r="AL9191" s="147" t="str">
        <f t="shared" si="1718"/>
        <v/>
      </c>
      <c r="AM9191" s="147" t="str">
        <f t="shared" si="1719"/>
        <v/>
      </c>
      <c r="AN9191" s="147" t="str">
        <f t="shared" si="1720"/>
        <v/>
      </c>
      <c r="AO9191" s="118"/>
    </row>
    <row r="9192" spans="1:41">
      <c r="A9192" s="118"/>
      <c r="B9192" s="118"/>
      <c r="C9192" s="118"/>
      <c r="D9192" s="118"/>
      <c r="E9192" s="118"/>
      <c r="F9192" s="118"/>
      <c r="G9192" s="118"/>
      <c r="H9192" s="118"/>
      <c r="I9192" s="118"/>
      <c r="J9192" s="118"/>
      <c r="K9192" s="118"/>
      <c r="L9192" s="118"/>
      <c r="M9192" s="118"/>
      <c r="N9192" s="118"/>
      <c r="O9192" s="143" t="str">
        <f>IF(H9192="","",(S9192/S9192)&amp;":"&amp;ROUND(AH9192/S9192,2))</f>
        <v/>
      </c>
      <c r="P9192" s="118"/>
      <c r="Q9192" s="118"/>
      <c r="R9192" s="143" t="str">
        <f>IF(H9192="","",(S9192/S9192)&amp;":"&amp;ROUND(AI9192/S9192,2))</f>
        <v/>
      </c>
      <c r="S9192" s="144" t="str">
        <f t="shared" si="1721"/>
        <v/>
      </c>
      <c r="T9192" s="145" t="str">
        <f t="shared" si="1722"/>
        <v/>
      </c>
      <c r="U9192" s="118"/>
      <c r="V9192" s="145" t="str">
        <f t="shared" si="1723"/>
        <v/>
      </c>
      <c r="W9192" s="144" t="str">
        <f t="shared" si="1724"/>
        <v/>
      </c>
      <c r="X9192" s="146" t="str">
        <f>IF(C9192="","",IF(OR(C9192="Trade",C9192="Multi Position"),(X9191+V9192),IF(C9192="Deposit",(X9191+AE9192),IF(C9192="Withdrawal",(X9191-AE9192)))))</f>
        <v/>
      </c>
      <c r="Y9192" s="145" t="str">
        <f t="shared" si="1725"/>
        <v/>
      </c>
      <c r="Z9192" s="118"/>
      <c r="AA9192" s="118"/>
      <c r="AB9192" s="118"/>
      <c r="AC9192" s="118"/>
      <c r="AD9192" s="118"/>
      <c r="AE9192" s="139"/>
      <c r="AF9192" s="118"/>
      <c r="AG9192" s="118"/>
      <c r="AH9192" s="147" t="str">
        <f t="shared" si="1726"/>
        <v/>
      </c>
      <c r="AI9192" s="147" t="str">
        <f t="shared" si="1727"/>
        <v/>
      </c>
      <c r="AJ9192" s="148" t="str">
        <f t="shared" si="1716"/>
        <v/>
      </c>
      <c r="AK9192" s="148" t="str">
        <f t="shared" si="1717"/>
        <v/>
      </c>
      <c r="AL9192" s="147" t="str">
        <f t="shared" si="1718"/>
        <v/>
      </c>
      <c r="AM9192" s="147" t="str">
        <f t="shared" si="1719"/>
        <v/>
      </c>
      <c r="AN9192" s="147" t="str">
        <f t="shared" si="1720"/>
        <v/>
      </c>
      <c r="AO9192" s="118"/>
    </row>
    <row r="9193" spans="1:41">
      <c r="A9193" s="118"/>
      <c r="B9193" s="118"/>
      <c r="C9193" s="118"/>
      <c r="D9193" s="118"/>
      <c r="E9193" s="118"/>
      <c r="F9193" s="118"/>
      <c r="G9193" s="118"/>
      <c r="H9193" s="118"/>
      <c r="I9193" s="118"/>
      <c r="J9193" s="118"/>
      <c r="K9193" s="118"/>
      <c r="L9193" s="118"/>
      <c r="M9193" s="118"/>
      <c r="N9193" s="118"/>
      <c r="O9193" s="143" t="str">
        <f>IF(H9193="","",(S9193/S9193)&amp;":"&amp;ROUND(AH9193/S9193,2))</f>
        <v/>
      </c>
      <c r="P9193" s="118"/>
      <c r="Q9193" s="118"/>
      <c r="R9193" s="143" t="str">
        <f>IF(H9193="","",(S9193/S9193)&amp;":"&amp;ROUND(AI9193/S9193,2))</f>
        <v/>
      </c>
      <c r="S9193" s="144" t="str">
        <f t="shared" si="1721"/>
        <v/>
      </c>
      <c r="T9193" s="145" t="str">
        <f t="shared" si="1722"/>
        <v/>
      </c>
      <c r="U9193" s="118"/>
      <c r="V9193" s="145" t="str">
        <f t="shared" si="1723"/>
        <v/>
      </c>
      <c r="W9193" s="144" t="str">
        <f t="shared" si="1724"/>
        <v/>
      </c>
      <c r="X9193" s="146" t="str">
        <f>IF(C9193="","",IF(OR(C9193="Trade",C9193="Multi Position"),(X9192+V9193),IF(C9193="Deposit",(X9192+AE9193),IF(C9193="Withdrawal",(X9192-AE9193)))))</f>
        <v/>
      </c>
      <c r="Y9193" s="145" t="str">
        <f t="shared" si="1725"/>
        <v/>
      </c>
      <c r="Z9193" s="118"/>
      <c r="AA9193" s="118"/>
      <c r="AB9193" s="118"/>
      <c r="AC9193" s="118"/>
      <c r="AD9193" s="118"/>
      <c r="AE9193" s="139"/>
      <c r="AF9193" s="118"/>
      <c r="AG9193" s="118"/>
      <c r="AH9193" s="147" t="str">
        <f t="shared" si="1726"/>
        <v/>
      </c>
      <c r="AI9193" s="147" t="str">
        <f t="shared" si="1727"/>
        <v/>
      </c>
      <c r="AJ9193" s="148" t="str">
        <f t="shared" si="1716"/>
        <v/>
      </c>
      <c r="AK9193" s="148" t="str">
        <f t="shared" si="1717"/>
        <v/>
      </c>
      <c r="AL9193" s="147" t="str">
        <f t="shared" si="1718"/>
        <v/>
      </c>
      <c r="AM9193" s="147" t="str">
        <f t="shared" si="1719"/>
        <v/>
      </c>
      <c r="AN9193" s="147" t="str">
        <f t="shared" si="1720"/>
        <v/>
      </c>
      <c r="AO9193" s="118"/>
    </row>
    <row r="9194" spans="1:41">
      <c r="A9194" s="118"/>
      <c r="B9194" s="118"/>
      <c r="C9194" s="118"/>
      <c r="D9194" s="118"/>
      <c r="E9194" s="118"/>
      <c r="F9194" s="118"/>
      <c r="G9194" s="118"/>
      <c r="H9194" s="118"/>
      <c r="I9194" s="118"/>
      <c r="J9194" s="118"/>
      <c r="K9194" s="118"/>
      <c r="L9194" s="118"/>
      <c r="M9194" s="118"/>
      <c r="N9194" s="118"/>
      <c r="O9194" s="143" t="str">
        <f>IF(H9194="","",(S9194/S9194)&amp;":"&amp;ROUND(AH9194/S9194,2))</f>
        <v/>
      </c>
      <c r="P9194" s="118"/>
      <c r="Q9194" s="118"/>
      <c r="R9194" s="143" t="str">
        <f>IF(H9194="","",(S9194/S9194)&amp;":"&amp;ROUND(AI9194/S9194,2))</f>
        <v/>
      </c>
      <c r="S9194" s="144" t="str">
        <f t="shared" si="1721"/>
        <v/>
      </c>
      <c r="T9194" s="145" t="str">
        <f t="shared" si="1722"/>
        <v/>
      </c>
      <c r="U9194" s="118"/>
      <c r="V9194" s="145" t="str">
        <f t="shared" si="1723"/>
        <v/>
      </c>
      <c r="W9194" s="144" t="str">
        <f t="shared" si="1724"/>
        <v/>
      </c>
      <c r="X9194" s="146" t="str">
        <f>IF(C9194="","",IF(OR(C9194="Trade",C9194="Multi Position"),(X9193+V9194),IF(C9194="Deposit",(X9193+AE9194),IF(C9194="Withdrawal",(X9193-AE9194)))))</f>
        <v/>
      </c>
      <c r="Y9194" s="145" t="str">
        <f t="shared" si="1725"/>
        <v/>
      </c>
      <c r="Z9194" s="118"/>
      <c r="AA9194" s="118"/>
      <c r="AB9194" s="118"/>
      <c r="AC9194" s="118"/>
      <c r="AD9194" s="118"/>
      <c r="AE9194" s="139"/>
      <c r="AF9194" s="118"/>
      <c r="AG9194" s="118"/>
      <c r="AH9194" s="147" t="str">
        <f t="shared" si="1726"/>
        <v/>
      </c>
      <c r="AI9194" s="147" t="str">
        <f t="shared" si="1727"/>
        <v/>
      </c>
      <c r="AJ9194" s="148" t="str">
        <f t="shared" si="1716"/>
        <v/>
      </c>
      <c r="AK9194" s="148" t="str">
        <f t="shared" si="1717"/>
        <v/>
      </c>
      <c r="AL9194" s="147" t="str">
        <f t="shared" si="1718"/>
        <v/>
      </c>
      <c r="AM9194" s="147" t="str">
        <f t="shared" si="1719"/>
        <v/>
      </c>
      <c r="AN9194" s="147" t="str">
        <f t="shared" si="1720"/>
        <v/>
      </c>
      <c r="AO9194" s="118"/>
    </row>
    <row r="9195" spans="1:41">
      <c r="A9195" s="118"/>
      <c r="B9195" s="118"/>
      <c r="C9195" s="118"/>
      <c r="D9195" s="118"/>
      <c r="E9195" s="118"/>
      <c r="F9195" s="118"/>
      <c r="G9195" s="118"/>
      <c r="H9195" s="118"/>
      <c r="I9195" s="118"/>
      <c r="J9195" s="118"/>
      <c r="K9195" s="118"/>
      <c r="L9195" s="118"/>
      <c r="M9195" s="118"/>
      <c r="N9195" s="118"/>
      <c r="O9195" s="143" t="str">
        <f>IF(H9195="","",(S9195/S9195)&amp;":"&amp;ROUND(AH9195/S9195,2))</f>
        <v/>
      </c>
      <c r="P9195" s="118"/>
      <c r="Q9195" s="118"/>
      <c r="R9195" s="143" t="str">
        <f>IF(H9195="","",(S9195/S9195)&amp;":"&amp;ROUND(AI9195/S9195,2))</f>
        <v/>
      </c>
      <c r="S9195" s="144" t="str">
        <f t="shared" si="1721"/>
        <v/>
      </c>
      <c r="T9195" s="145" t="str">
        <f t="shared" si="1722"/>
        <v/>
      </c>
      <c r="U9195" s="118"/>
      <c r="V9195" s="145" t="str">
        <f t="shared" si="1723"/>
        <v/>
      </c>
      <c r="W9195" s="144" t="str">
        <f t="shared" si="1724"/>
        <v/>
      </c>
      <c r="X9195" s="146" t="str">
        <f>IF(C9195="","",IF(OR(C9195="Trade",C9195="Multi Position"),(X9194+V9195),IF(C9195="Deposit",(X9194+AE9195),IF(C9195="Withdrawal",(X9194-AE9195)))))</f>
        <v/>
      </c>
      <c r="Y9195" s="145" t="str">
        <f t="shared" si="1725"/>
        <v/>
      </c>
      <c r="Z9195" s="118"/>
      <c r="AA9195" s="118"/>
      <c r="AB9195" s="118"/>
      <c r="AC9195" s="118"/>
      <c r="AD9195" s="118"/>
      <c r="AE9195" s="139"/>
      <c r="AF9195" s="118"/>
      <c r="AG9195" s="118"/>
      <c r="AH9195" s="147" t="str">
        <f t="shared" si="1726"/>
        <v/>
      </c>
      <c r="AI9195" s="147" t="str">
        <f t="shared" si="1727"/>
        <v/>
      </c>
      <c r="AJ9195" s="148" t="str">
        <f t="shared" si="1716"/>
        <v/>
      </c>
      <c r="AK9195" s="148" t="str">
        <f t="shared" si="1717"/>
        <v/>
      </c>
      <c r="AL9195" s="147" t="str">
        <f t="shared" si="1718"/>
        <v/>
      </c>
      <c r="AM9195" s="147" t="str">
        <f t="shared" si="1719"/>
        <v/>
      </c>
      <c r="AN9195" s="147" t="str">
        <f t="shared" si="1720"/>
        <v/>
      </c>
      <c r="AO9195" s="118"/>
    </row>
    <row r="9196" spans="1:41">
      <c r="A9196" s="118"/>
      <c r="B9196" s="118"/>
      <c r="C9196" s="118"/>
      <c r="D9196" s="118"/>
      <c r="E9196" s="118"/>
      <c r="F9196" s="118"/>
      <c r="G9196" s="118"/>
      <c r="H9196" s="118"/>
      <c r="I9196" s="118"/>
      <c r="J9196" s="118"/>
      <c r="K9196" s="118"/>
      <c r="L9196" s="118"/>
      <c r="M9196" s="118"/>
      <c r="N9196" s="118"/>
      <c r="O9196" s="143" t="str">
        <f>IF(H9196="","",(S9196/S9196)&amp;":"&amp;ROUND(AH9196/S9196,2))</f>
        <v/>
      </c>
      <c r="P9196" s="118"/>
      <c r="Q9196" s="118"/>
      <c r="R9196" s="143" t="str">
        <f>IF(H9196="","",(S9196/S9196)&amp;":"&amp;ROUND(AI9196/S9196,2))</f>
        <v/>
      </c>
      <c r="S9196" s="144" t="str">
        <f t="shared" si="1721"/>
        <v/>
      </c>
      <c r="T9196" s="145" t="str">
        <f t="shared" si="1722"/>
        <v/>
      </c>
      <c r="U9196" s="118"/>
      <c r="V9196" s="145" t="str">
        <f t="shared" si="1723"/>
        <v/>
      </c>
      <c r="W9196" s="144" t="str">
        <f t="shared" si="1724"/>
        <v/>
      </c>
      <c r="X9196" s="146" t="str">
        <f>IF(C9196="","",IF(OR(C9196="Trade",C9196="Multi Position"),(X9195+V9196),IF(C9196="Deposit",(X9195+AE9196),IF(C9196="Withdrawal",(X9195-AE9196)))))</f>
        <v/>
      </c>
      <c r="Y9196" s="145" t="str">
        <f t="shared" si="1725"/>
        <v/>
      </c>
      <c r="Z9196" s="118"/>
      <c r="AA9196" s="118"/>
      <c r="AB9196" s="118"/>
      <c r="AC9196" s="118"/>
      <c r="AD9196" s="118"/>
      <c r="AE9196" s="139"/>
      <c r="AF9196" s="118"/>
      <c r="AG9196" s="118"/>
      <c r="AH9196" s="147" t="str">
        <f t="shared" si="1726"/>
        <v/>
      </c>
      <c r="AI9196" s="147" t="str">
        <f t="shared" si="1727"/>
        <v/>
      </c>
      <c r="AJ9196" s="148" t="str">
        <f t="shared" si="1716"/>
        <v/>
      </c>
      <c r="AK9196" s="148" t="str">
        <f t="shared" si="1717"/>
        <v/>
      </c>
      <c r="AL9196" s="147" t="str">
        <f t="shared" si="1718"/>
        <v/>
      </c>
      <c r="AM9196" s="147" t="str">
        <f t="shared" si="1719"/>
        <v/>
      </c>
      <c r="AN9196" s="147" t="str">
        <f t="shared" si="1720"/>
        <v/>
      </c>
      <c r="AO9196" s="118"/>
    </row>
    <row r="9197" spans="1:41">
      <c r="A9197" s="118"/>
      <c r="B9197" s="118"/>
      <c r="C9197" s="118"/>
      <c r="D9197" s="118"/>
      <c r="E9197" s="118"/>
      <c r="F9197" s="118"/>
      <c r="G9197" s="118"/>
      <c r="H9197" s="118"/>
      <c r="I9197" s="118"/>
      <c r="J9197" s="118"/>
      <c r="K9197" s="118"/>
      <c r="L9197" s="118"/>
      <c r="M9197" s="118"/>
      <c r="N9197" s="118"/>
      <c r="O9197" s="143" t="str">
        <f>IF(H9197="","",(S9197/S9197)&amp;":"&amp;ROUND(AH9197/S9197,2))</f>
        <v/>
      </c>
      <c r="P9197" s="118"/>
      <c r="Q9197" s="118"/>
      <c r="R9197" s="143" t="str">
        <f>IF(H9197="","",(S9197/S9197)&amp;":"&amp;ROUND(AI9197/S9197,2))</f>
        <v/>
      </c>
      <c r="S9197" s="144" t="str">
        <f t="shared" si="1721"/>
        <v/>
      </c>
      <c r="T9197" s="145" t="str">
        <f t="shared" si="1722"/>
        <v/>
      </c>
      <c r="U9197" s="118"/>
      <c r="V9197" s="145" t="str">
        <f t="shared" si="1723"/>
        <v/>
      </c>
      <c r="W9197" s="144" t="str">
        <f t="shared" si="1724"/>
        <v/>
      </c>
      <c r="X9197" s="146" t="str">
        <f>IF(C9197="","",IF(OR(C9197="Trade",C9197="Multi Position"),(X9196+V9197),IF(C9197="Deposit",(X9196+AE9197),IF(C9197="Withdrawal",(X9196-AE9197)))))</f>
        <v/>
      </c>
      <c r="Y9197" s="145" t="str">
        <f t="shared" si="1725"/>
        <v/>
      </c>
      <c r="Z9197" s="118"/>
      <c r="AA9197" s="118"/>
      <c r="AB9197" s="118"/>
      <c r="AC9197" s="118"/>
      <c r="AD9197" s="118"/>
      <c r="AE9197" s="139"/>
      <c r="AF9197" s="118"/>
      <c r="AG9197" s="118"/>
      <c r="AH9197" s="147" t="str">
        <f t="shared" si="1726"/>
        <v/>
      </c>
      <c r="AI9197" s="147" t="str">
        <f t="shared" si="1727"/>
        <v/>
      </c>
      <c r="AJ9197" s="148" t="str">
        <f t="shared" si="1716"/>
        <v/>
      </c>
      <c r="AK9197" s="148" t="str">
        <f t="shared" si="1717"/>
        <v/>
      </c>
      <c r="AL9197" s="147" t="str">
        <f t="shared" si="1718"/>
        <v/>
      </c>
      <c r="AM9197" s="147" t="str">
        <f t="shared" si="1719"/>
        <v/>
      </c>
      <c r="AN9197" s="147" t="str">
        <f t="shared" si="1720"/>
        <v/>
      </c>
      <c r="AO9197" s="118"/>
    </row>
    <row r="9198" spans="1:41">
      <c r="A9198" s="118"/>
      <c r="B9198" s="118"/>
      <c r="C9198" s="118"/>
      <c r="D9198" s="118"/>
      <c r="E9198" s="118"/>
      <c r="F9198" s="118"/>
      <c r="G9198" s="118"/>
      <c r="H9198" s="118"/>
      <c r="I9198" s="118"/>
      <c r="J9198" s="118"/>
      <c r="K9198" s="118"/>
      <c r="L9198" s="118"/>
      <c r="M9198" s="118"/>
      <c r="N9198" s="118"/>
      <c r="O9198" s="143" t="str">
        <f>IF(H9198="","",(S9198/S9198)&amp;":"&amp;ROUND(AH9198/S9198,2))</f>
        <v/>
      </c>
      <c r="P9198" s="118"/>
      <c r="Q9198" s="118"/>
      <c r="R9198" s="143" t="str">
        <f>IF(H9198="","",(S9198/S9198)&amp;":"&amp;ROUND(AI9198/S9198,2))</f>
        <v/>
      </c>
      <c r="S9198" s="144" t="str">
        <f t="shared" si="1721"/>
        <v/>
      </c>
      <c r="T9198" s="145" t="str">
        <f t="shared" si="1722"/>
        <v/>
      </c>
      <c r="U9198" s="118"/>
      <c r="V9198" s="145" t="str">
        <f t="shared" si="1723"/>
        <v/>
      </c>
      <c r="W9198" s="144" t="str">
        <f t="shared" si="1724"/>
        <v/>
      </c>
      <c r="X9198" s="146" t="str">
        <f>IF(C9198="","",IF(OR(C9198="Trade",C9198="Multi Position"),(X9197+V9198),IF(C9198="Deposit",(X9197+AE9198),IF(C9198="Withdrawal",(X9197-AE9198)))))</f>
        <v/>
      </c>
      <c r="Y9198" s="145" t="str">
        <f t="shared" si="1725"/>
        <v/>
      </c>
      <c r="Z9198" s="118"/>
      <c r="AA9198" s="118"/>
      <c r="AB9198" s="118"/>
      <c r="AC9198" s="118"/>
      <c r="AD9198" s="118"/>
      <c r="AE9198" s="139"/>
      <c r="AF9198" s="118"/>
      <c r="AG9198" s="118"/>
      <c r="AH9198" s="147" t="str">
        <f t="shared" si="1726"/>
        <v/>
      </c>
      <c r="AI9198" s="147" t="str">
        <f t="shared" si="1727"/>
        <v/>
      </c>
      <c r="AJ9198" s="148" t="str">
        <f t="shared" si="1716"/>
        <v/>
      </c>
      <c r="AK9198" s="148" t="str">
        <f t="shared" si="1717"/>
        <v/>
      </c>
      <c r="AL9198" s="147" t="str">
        <f t="shared" si="1718"/>
        <v/>
      </c>
      <c r="AM9198" s="147" t="str">
        <f t="shared" si="1719"/>
        <v/>
      </c>
      <c r="AN9198" s="147" t="str">
        <f t="shared" si="1720"/>
        <v/>
      </c>
      <c r="AO9198" s="118"/>
    </row>
    <row r="9199" spans="1:41">
      <c r="A9199" s="118"/>
      <c r="B9199" s="118"/>
      <c r="C9199" s="118"/>
      <c r="D9199" s="118"/>
      <c r="E9199" s="118"/>
      <c r="F9199" s="118"/>
      <c r="G9199" s="118"/>
      <c r="H9199" s="118"/>
      <c r="I9199" s="118"/>
      <c r="J9199" s="118"/>
      <c r="K9199" s="118"/>
      <c r="L9199" s="118"/>
      <c r="M9199" s="118"/>
      <c r="N9199" s="118"/>
      <c r="O9199" s="143" t="str">
        <f>IF(H9199="","",(S9199/S9199)&amp;":"&amp;ROUND(AH9199/S9199,2))</f>
        <v/>
      </c>
      <c r="P9199" s="118"/>
      <c r="Q9199" s="118"/>
      <c r="R9199" s="143" t="str">
        <f>IF(H9199="","",(S9199/S9199)&amp;":"&amp;ROUND(AI9199/S9199,2))</f>
        <v/>
      </c>
      <c r="S9199" s="144" t="str">
        <f t="shared" si="1721"/>
        <v/>
      </c>
      <c r="T9199" s="145" t="str">
        <f t="shared" si="1722"/>
        <v/>
      </c>
      <c r="U9199" s="118"/>
      <c r="V9199" s="145" t="str">
        <f t="shared" si="1723"/>
        <v/>
      </c>
      <c r="W9199" s="144" t="str">
        <f t="shared" si="1724"/>
        <v/>
      </c>
      <c r="X9199" s="146" t="str">
        <f>IF(C9199="","",IF(OR(C9199="Trade",C9199="Multi Position"),(X9198+V9199),IF(C9199="Deposit",(X9198+AE9199),IF(C9199="Withdrawal",(X9198-AE9199)))))</f>
        <v/>
      </c>
      <c r="Y9199" s="145" t="str">
        <f t="shared" si="1725"/>
        <v/>
      </c>
      <c r="Z9199" s="118"/>
      <c r="AA9199" s="118"/>
      <c r="AB9199" s="118"/>
      <c r="AC9199" s="118"/>
      <c r="AD9199" s="118"/>
      <c r="AE9199" s="139"/>
      <c r="AF9199" s="118"/>
      <c r="AG9199" s="118"/>
      <c r="AH9199" s="147" t="str">
        <f t="shared" si="1726"/>
        <v/>
      </c>
      <c r="AI9199" s="147" t="str">
        <f t="shared" si="1727"/>
        <v/>
      </c>
      <c r="AJ9199" s="148" t="str">
        <f t="shared" si="1716"/>
        <v/>
      </c>
      <c r="AK9199" s="148" t="str">
        <f t="shared" si="1717"/>
        <v/>
      </c>
      <c r="AL9199" s="147" t="str">
        <f t="shared" si="1718"/>
        <v/>
      </c>
      <c r="AM9199" s="147" t="str">
        <f t="shared" si="1719"/>
        <v/>
      </c>
      <c r="AN9199" s="147" t="str">
        <f t="shared" si="1720"/>
        <v/>
      </c>
      <c r="AO9199" s="118"/>
    </row>
    <row r="9200" spans="1:41">
      <c r="A9200" s="118"/>
      <c r="B9200" s="118"/>
      <c r="C9200" s="118"/>
      <c r="D9200" s="118"/>
      <c r="E9200" s="118"/>
      <c r="F9200" s="118"/>
      <c r="G9200" s="118"/>
      <c r="H9200" s="118"/>
      <c r="I9200" s="118"/>
      <c r="J9200" s="118"/>
      <c r="K9200" s="118"/>
      <c r="L9200" s="118"/>
      <c r="M9200" s="118"/>
      <c r="N9200" s="118"/>
      <c r="O9200" s="143" t="str">
        <f>IF(H9200="","",(S9200/S9200)&amp;":"&amp;ROUND(AH9200/S9200,2))</f>
        <v/>
      </c>
      <c r="P9200" s="118"/>
      <c r="Q9200" s="118"/>
      <c r="R9200" s="143" t="str">
        <f>IF(H9200="","",(S9200/S9200)&amp;":"&amp;ROUND(AI9200/S9200,2))</f>
        <v/>
      </c>
      <c r="S9200" s="144" t="str">
        <f t="shared" si="1721"/>
        <v/>
      </c>
      <c r="T9200" s="145" t="str">
        <f t="shared" si="1722"/>
        <v/>
      </c>
      <c r="U9200" s="118"/>
      <c r="V9200" s="145" t="str">
        <f t="shared" si="1723"/>
        <v/>
      </c>
      <c r="W9200" s="144" t="str">
        <f t="shared" si="1724"/>
        <v/>
      </c>
      <c r="X9200" s="146" t="str">
        <f>IF(C9200="","",IF(OR(C9200="Trade",C9200="Multi Position"),(X9199+V9200),IF(C9200="Deposit",(X9199+AE9200),IF(C9200="Withdrawal",(X9199-AE9200)))))</f>
        <v/>
      </c>
      <c r="Y9200" s="145" t="str">
        <f t="shared" si="1725"/>
        <v/>
      </c>
      <c r="Z9200" s="118"/>
      <c r="AA9200" s="118"/>
      <c r="AB9200" s="118"/>
      <c r="AC9200" s="118"/>
      <c r="AD9200" s="118"/>
      <c r="AE9200" s="139"/>
      <c r="AF9200" s="118"/>
      <c r="AG9200" s="118"/>
      <c r="AH9200" s="147" t="str">
        <f t="shared" si="1726"/>
        <v/>
      </c>
      <c r="AI9200" s="147" t="str">
        <f t="shared" si="1727"/>
        <v/>
      </c>
      <c r="AJ9200" s="148" t="str">
        <f t="shared" si="1716"/>
        <v/>
      </c>
      <c r="AK9200" s="148" t="str">
        <f t="shared" si="1717"/>
        <v/>
      </c>
      <c r="AL9200" s="147" t="str">
        <f t="shared" si="1718"/>
        <v/>
      </c>
      <c r="AM9200" s="147" t="str">
        <f t="shared" si="1719"/>
        <v/>
      </c>
      <c r="AN9200" s="147" t="str">
        <f t="shared" si="1720"/>
        <v/>
      </c>
      <c r="AO9200" s="118"/>
    </row>
    <row r="9201" spans="1:41">
      <c r="A9201" s="118"/>
      <c r="B9201" s="118"/>
      <c r="C9201" s="118"/>
      <c r="D9201" s="118"/>
      <c r="E9201" s="118"/>
      <c r="F9201" s="118"/>
      <c r="G9201" s="118"/>
      <c r="H9201" s="118"/>
      <c r="I9201" s="118"/>
      <c r="J9201" s="118"/>
      <c r="K9201" s="118"/>
      <c r="L9201" s="118"/>
      <c r="M9201" s="118"/>
      <c r="N9201" s="118"/>
      <c r="O9201" s="143" t="str">
        <f>IF(H9201="","",(S9201/S9201)&amp;":"&amp;ROUND(AH9201/S9201,2))</f>
        <v/>
      </c>
      <c r="P9201" s="118"/>
      <c r="Q9201" s="118"/>
      <c r="R9201" s="143" t="str">
        <f>IF(H9201="","",(S9201/S9201)&amp;":"&amp;ROUND(AI9201/S9201,2))</f>
        <v/>
      </c>
      <c r="S9201" s="144" t="str">
        <f t="shared" si="1721"/>
        <v/>
      </c>
      <c r="T9201" s="145" t="str">
        <f t="shared" si="1722"/>
        <v/>
      </c>
      <c r="U9201" s="118"/>
      <c r="V9201" s="145" t="str">
        <f t="shared" si="1723"/>
        <v/>
      </c>
      <c r="W9201" s="144" t="str">
        <f t="shared" si="1724"/>
        <v/>
      </c>
      <c r="X9201" s="146" t="str">
        <f>IF(C9201="","",IF(OR(C9201="Trade",C9201="Multi Position"),(X9200+V9201),IF(C9201="Deposit",(X9200+AE9201),IF(C9201="Withdrawal",(X9200-AE9201)))))</f>
        <v/>
      </c>
      <c r="Y9201" s="145" t="str">
        <f t="shared" si="1725"/>
        <v/>
      </c>
      <c r="Z9201" s="118"/>
      <c r="AA9201" s="118"/>
      <c r="AB9201" s="118"/>
      <c r="AC9201" s="118"/>
      <c r="AD9201" s="118"/>
      <c r="AE9201" s="139"/>
      <c r="AF9201" s="118"/>
      <c r="AG9201" s="118"/>
      <c r="AH9201" s="147" t="str">
        <f t="shared" si="1726"/>
        <v/>
      </c>
      <c r="AI9201" s="147" t="str">
        <f t="shared" si="1727"/>
        <v/>
      </c>
      <c r="AJ9201" s="148" t="str">
        <f t="shared" si="1716"/>
        <v/>
      </c>
      <c r="AK9201" s="148" t="str">
        <f t="shared" si="1717"/>
        <v/>
      </c>
      <c r="AL9201" s="147" t="str">
        <f t="shared" si="1718"/>
        <v/>
      </c>
      <c r="AM9201" s="147" t="str">
        <f t="shared" si="1719"/>
        <v/>
      </c>
      <c r="AN9201" s="147" t="str">
        <f t="shared" si="1720"/>
        <v/>
      </c>
      <c r="AO9201" s="118"/>
    </row>
    <row r="9202" spans="1:41">
      <c r="A9202" s="118"/>
      <c r="B9202" s="118"/>
      <c r="C9202" s="118"/>
      <c r="D9202" s="118"/>
      <c r="E9202" s="118"/>
      <c r="F9202" s="118"/>
      <c r="G9202" s="118"/>
      <c r="H9202" s="118"/>
      <c r="I9202" s="118"/>
      <c r="J9202" s="118"/>
      <c r="K9202" s="118"/>
      <c r="L9202" s="118"/>
      <c r="M9202" s="118"/>
      <c r="N9202" s="118"/>
      <c r="O9202" s="143" t="str">
        <f>IF(H9202="","",(S9202/S9202)&amp;":"&amp;ROUND(AH9202/S9202,2))</f>
        <v/>
      </c>
      <c r="P9202" s="118"/>
      <c r="Q9202" s="118"/>
      <c r="R9202" s="143" t="str">
        <f>IF(H9202="","",(S9202/S9202)&amp;":"&amp;ROUND(AI9202/S9202,2))</f>
        <v/>
      </c>
      <c r="S9202" s="144" t="str">
        <f t="shared" si="1721"/>
        <v/>
      </c>
      <c r="T9202" s="145" t="str">
        <f t="shared" si="1722"/>
        <v/>
      </c>
      <c r="U9202" s="118"/>
      <c r="V9202" s="145" t="str">
        <f t="shared" si="1723"/>
        <v/>
      </c>
      <c r="W9202" s="144" t="str">
        <f t="shared" si="1724"/>
        <v/>
      </c>
      <c r="X9202" s="146" t="str">
        <f>IF(C9202="","",IF(OR(C9202="Trade",C9202="Multi Position"),(X9201+V9202),IF(C9202="Deposit",(X9201+AE9202),IF(C9202="Withdrawal",(X9201-AE9202)))))</f>
        <v/>
      </c>
      <c r="Y9202" s="145" t="str">
        <f t="shared" si="1725"/>
        <v/>
      </c>
      <c r="Z9202" s="118"/>
      <c r="AA9202" s="118"/>
      <c r="AB9202" s="118"/>
      <c r="AC9202" s="118"/>
      <c r="AD9202" s="118"/>
      <c r="AE9202" s="139"/>
      <c r="AF9202" s="118"/>
      <c r="AG9202" s="118"/>
      <c r="AH9202" s="147" t="str">
        <f t="shared" si="1726"/>
        <v/>
      </c>
      <c r="AI9202" s="147" t="str">
        <f t="shared" si="1727"/>
        <v/>
      </c>
      <c r="AJ9202" s="148" t="str">
        <f t="shared" si="1716"/>
        <v/>
      </c>
      <c r="AK9202" s="148" t="str">
        <f t="shared" si="1717"/>
        <v/>
      </c>
      <c r="AL9202" s="147" t="str">
        <f t="shared" si="1718"/>
        <v/>
      </c>
      <c r="AM9202" s="147" t="str">
        <f t="shared" si="1719"/>
        <v/>
      </c>
      <c r="AN9202" s="147" t="str">
        <f t="shared" si="1720"/>
        <v/>
      </c>
      <c r="AO9202" s="118"/>
    </row>
    <row r="9203" spans="1:41">
      <c r="A9203" s="118"/>
      <c r="B9203" s="118"/>
      <c r="C9203" s="118"/>
      <c r="D9203" s="118"/>
      <c r="E9203" s="118"/>
      <c r="F9203" s="118"/>
      <c r="G9203" s="118"/>
      <c r="H9203" s="118"/>
      <c r="I9203" s="118"/>
      <c r="J9203" s="118"/>
      <c r="K9203" s="118"/>
      <c r="L9203" s="118"/>
      <c r="M9203" s="118"/>
      <c r="N9203" s="118"/>
      <c r="O9203" s="143" t="str">
        <f>IF(H9203="","",(S9203/S9203)&amp;":"&amp;ROUND(AH9203/S9203,2))</f>
        <v/>
      </c>
      <c r="P9203" s="118"/>
      <c r="Q9203" s="118"/>
      <c r="R9203" s="143" t="str">
        <f>IF(H9203="","",(S9203/S9203)&amp;":"&amp;ROUND(AI9203/S9203,2))</f>
        <v/>
      </c>
      <c r="S9203" s="144" t="str">
        <f t="shared" si="1721"/>
        <v/>
      </c>
      <c r="T9203" s="145" t="str">
        <f t="shared" si="1722"/>
        <v/>
      </c>
      <c r="U9203" s="118"/>
      <c r="V9203" s="145" t="str">
        <f t="shared" si="1723"/>
        <v/>
      </c>
      <c r="W9203" s="144" t="str">
        <f t="shared" si="1724"/>
        <v/>
      </c>
      <c r="X9203" s="146" t="str">
        <f>IF(C9203="","",IF(OR(C9203="Trade",C9203="Multi Position"),(X9202+V9203),IF(C9203="Deposit",(X9202+AE9203),IF(C9203="Withdrawal",(X9202-AE9203)))))</f>
        <v/>
      </c>
      <c r="Y9203" s="145" t="str">
        <f t="shared" si="1725"/>
        <v/>
      </c>
      <c r="Z9203" s="118"/>
      <c r="AA9203" s="118"/>
      <c r="AB9203" s="118"/>
      <c r="AC9203" s="118"/>
      <c r="AD9203" s="118"/>
      <c r="AE9203" s="139"/>
      <c r="AF9203" s="118"/>
      <c r="AG9203" s="118"/>
      <c r="AH9203" s="147" t="str">
        <f t="shared" si="1726"/>
        <v/>
      </c>
      <c r="AI9203" s="147" t="str">
        <f t="shared" si="1727"/>
        <v/>
      </c>
      <c r="AJ9203" s="148" t="str">
        <f t="shared" si="1716"/>
        <v/>
      </c>
      <c r="AK9203" s="148" t="str">
        <f t="shared" si="1717"/>
        <v/>
      </c>
      <c r="AL9203" s="147" t="str">
        <f t="shared" si="1718"/>
        <v/>
      </c>
      <c r="AM9203" s="147" t="str">
        <f t="shared" si="1719"/>
        <v/>
      </c>
      <c r="AN9203" s="147" t="str">
        <f t="shared" si="1720"/>
        <v/>
      </c>
      <c r="AO9203" s="118"/>
    </row>
    <row r="9204" spans="1:41">
      <c r="A9204" s="118"/>
      <c r="B9204" s="118"/>
      <c r="C9204" s="118"/>
      <c r="D9204" s="118"/>
      <c r="E9204" s="118"/>
      <c r="F9204" s="118"/>
      <c r="G9204" s="118"/>
      <c r="H9204" s="118"/>
      <c r="I9204" s="118"/>
      <c r="J9204" s="118"/>
      <c r="K9204" s="118"/>
      <c r="L9204" s="118"/>
      <c r="M9204" s="118"/>
      <c r="N9204" s="118"/>
      <c r="O9204" s="143" t="str">
        <f>IF(H9204="","",(S9204/S9204)&amp;":"&amp;ROUND(AH9204/S9204,2))</f>
        <v/>
      </c>
      <c r="P9204" s="118"/>
      <c r="Q9204" s="118"/>
      <c r="R9204" s="143" t="str">
        <f>IF(H9204="","",(S9204/S9204)&amp;":"&amp;ROUND(AI9204/S9204,2))</f>
        <v/>
      </c>
      <c r="S9204" s="144" t="str">
        <f t="shared" si="1721"/>
        <v/>
      </c>
      <c r="T9204" s="145" t="str">
        <f t="shared" si="1722"/>
        <v/>
      </c>
      <c r="U9204" s="118"/>
      <c r="V9204" s="145" t="str">
        <f t="shared" si="1723"/>
        <v/>
      </c>
      <c r="W9204" s="144" t="str">
        <f t="shared" si="1724"/>
        <v/>
      </c>
      <c r="X9204" s="146" t="str">
        <f>IF(C9204="","",IF(OR(C9204="Trade",C9204="Multi Position"),(X9203+V9204),IF(C9204="Deposit",(X9203+AE9204),IF(C9204="Withdrawal",(X9203-AE9204)))))</f>
        <v/>
      </c>
      <c r="Y9204" s="145" t="str">
        <f t="shared" si="1725"/>
        <v/>
      </c>
      <c r="Z9204" s="118"/>
      <c r="AA9204" s="118"/>
      <c r="AB9204" s="118"/>
      <c r="AC9204" s="118"/>
      <c r="AD9204" s="118"/>
      <c r="AE9204" s="139"/>
      <c r="AF9204" s="118"/>
      <c r="AG9204" s="118"/>
      <c r="AH9204" s="147" t="str">
        <f t="shared" si="1726"/>
        <v/>
      </c>
      <c r="AI9204" s="147" t="str">
        <f t="shared" si="1727"/>
        <v/>
      </c>
      <c r="AJ9204" s="148" t="str">
        <f t="shared" si="1716"/>
        <v/>
      </c>
      <c r="AK9204" s="148" t="str">
        <f t="shared" si="1717"/>
        <v/>
      </c>
      <c r="AL9204" s="147" t="str">
        <f t="shared" si="1718"/>
        <v/>
      </c>
      <c r="AM9204" s="147" t="str">
        <f t="shared" si="1719"/>
        <v/>
      </c>
      <c r="AN9204" s="147" t="str">
        <f t="shared" si="1720"/>
        <v/>
      </c>
      <c r="AO9204" s="118"/>
    </row>
    <row r="9205" spans="1:41">
      <c r="A9205" s="118"/>
      <c r="B9205" s="118"/>
      <c r="C9205" s="118"/>
      <c r="D9205" s="118"/>
      <c r="E9205" s="118"/>
      <c r="F9205" s="118"/>
      <c r="G9205" s="118"/>
      <c r="H9205" s="118"/>
      <c r="I9205" s="118"/>
      <c r="J9205" s="118"/>
      <c r="K9205" s="118"/>
      <c r="L9205" s="118"/>
      <c r="M9205" s="118"/>
      <c r="N9205" s="118"/>
      <c r="O9205" s="143" t="str">
        <f>IF(H9205="","",(S9205/S9205)&amp;":"&amp;ROUND(AH9205/S9205,2))</f>
        <v/>
      </c>
      <c r="P9205" s="118"/>
      <c r="Q9205" s="118"/>
      <c r="R9205" s="143" t="str">
        <f>IF(H9205="","",(S9205/S9205)&amp;":"&amp;ROUND(AI9205/S9205,2))</f>
        <v/>
      </c>
      <c r="S9205" s="144" t="str">
        <f t="shared" si="1721"/>
        <v/>
      </c>
      <c r="T9205" s="145" t="str">
        <f t="shared" si="1722"/>
        <v/>
      </c>
      <c r="U9205" s="118"/>
      <c r="V9205" s="145" t="str">
        <f t="shared" si="1723"/>
        <v/>
      </c>
      <c r="W9205" s="144" t="str">
        <f t="shared" si="1724"/>
        <v/>
      </c>
      <c r="X9205" s="146" t="str">
        <f>IF(C9205="","",IF(OR(C9205="Trade",C9205="Multi Position"),(X9204+V9205),IF(C9205="Deposit",(X9204+AE9205),IF(C9205="Withdrawal",(X9204-AE9205)))))</f>
        <v/>
      </c>
      <c r="Y9205" s="145" t="str">
        <f t="shared" si="1725"/>
        <v/>
      </c>
      <c r="Z9205" s="118"/>
      <c r="AA9205" s="118"/>
      <c r="AB9205" s="118"/>
      <c r="AC9205" s="118"/>
      <c r="AD9205" s="118"/>
      <c r="AE9205" s="139"/>
      <c r="AF9205" s="118"/>
      <c r="AG9205" s="118"/>
      <c r="AH9205" s="147" t="str">
        <f t="shared" si="1726"/>
        <v/>
      </c>
      <c r="AI9205" s="147" t="str">
        <f t="shared" si="1727"/>
        <v/>
      </c>
      <c r="AJ9205" s="148" t="str">
        <f t="shared" si="1716"/>
        <v/>
      </c>
      <c r="AK9205" s="148" t="str">
        <f t="shared" si="1717"/>
        <v/>
      </c>
      <c r="AL9205" s="147" t="str">
        <f t="shared" si="1718"/>
        <v/>
      </c>
      <c r="AM9205" s="147" t="str">
        <f t="shared" si="1719"/>
        <v/>
      </c>
      <c r="AN9205" s="147" t="str">
        <f t="shared" si="1720"/>
        <v/>
      </c>
      <c r="AO9205" s="118"/>
    </row>
    <row r="9206" spans="1:41">
      <c r="A9206" s="118"/>
      <c r="B9206" s="118"/>
      <c r="C9206" s="118"/>
      <c r="D9206" s="118"/>
      <c r="E9206" s="118"/>
      <c r="F9206" s="118"/>
      <c r="G9206" s="118"/>
      <c r="H9206" s="118"/>
      <c r="I9206" s="118"/>
      <c r="J9206" s="118"/>
      <c r="K9206" s="118"/>
      <c r="L9206" s="118"/>
      <c r="M9206" s="118"/>
      <c r="N9206" s="118"/>
      <c r="O9206" s="143" t="str">
        <f>IF(H9206="","",(S9206/S9206)&amp;":"&amp;ROUND(AH9206/S9206,2))</f>
        <v/>
      </c>
      <c r="P9206" s="118"/>
      <c r="Q9206" s="118"/>
      <c r="R9206" s="143" t="str">
        <f>IF(H9206="","",(S9206/S9206)&amp;":"&amp;ROUND(AI9206/S9206,2))</f>
        <v/>
      </c>
      <c r="S9206" s="144" t="str">
        <f t="shared" si="1721"/>
        <v/>
      </c>
      <c r="T9206" s="145" t="str">
        <f t="shared" si="1722"/>
        <v/>
      </c>
      <c r="U9206" s="118"/>
      <c r="V9206" s="145" t="str">
        <f t="shared" si="1723"/>
        <v/>
      </c>
      <c r="W9206" s="144" t="str">
        <f t="shared" si="1724"/>
        <v/>
      </c>
      <c r="X9206" s="146" t="str">
        <f>IF(C9206="","",IF(OR(C9206="Trade",C9206="Multi Position"),(X9205+V9206),IF(C9206="Deposit",(X9205+AE9206),IF(C9206="Withdrawal",(X9205-AE9206)))))</f>
        <v/>
      </c>
      <c r="Y9206" s="145" t="str">
        <f t="shared" si="1725"/>
        <v/>
      </c>
      <c r="Z9206" s="118"/>
      <c r="AA9206" s="118"/>
      <c r="AB9206" s="118"/>
      <c r="AC9206" s="118"/>
      <c r="AD9206" s="118"/>
      <c r="AE9206" s="139"/>
      <c r="AF9206" s="118"/>
      <c r="AG9206" s="118"/>
      <c r="AH9206" s="147" t="str">
        <f t="shared" si="1726"/>
        <v/>
      </c>
      <c r="AI9206" s="147" t="str">
        <f t="shared" si="1727"/>
        <v/>
      </c>
      <c r="AJ9206" s="148" t="str">
        <f t="shared" si="1716"/>
        <v/>
      </c>
      <c r="AK9206" s="148" t="str">
        <f t="shared" si="1717"/>
        <v/>
      </c>
      <c r="AL9206" s="147" t="str">
        <f t="shared" si="1718"/>
        <v/>
      </c>
      <c r="AM9206" s="147" t="str">
        <f t="shared" si="1719"/>
        <v/>
      </c>
      <c r="AN9206" s="147" t="str">
        <f t="shared" si="1720"/>
        <v/>
      </c>
      <c r="AO9206" s="118"/>
    </row>
    <row r="9207" spans="1:41">
      <c r="A9207" s="118"/>
      <c r="B9207" s="118"/>
      <c r="C9207" s="118"/>
      <c r="D9207" s="118"/>
      <c r="E9207" s="118"/>
      <c r="F9207" s="118"/>
      <c r="G9207" s="118"/>
      <c r="H9207" s="118"/>
      <c r="I9207" s="118"/>
      <c r="J9207" s="118"/>
      <c r="K9207" s="118"/>
      <c r="L9207" s="118"/>
      <c r="M9207" s="118"/>
      <c r="N9207" s="118"/>
      <c r="O9207" s="143" t="str">
        <f>IF(H9207="","",(S9207/S9207)&amp;":"&amp;ROUND(AH9207/S9207,2))</f>
        <v/>
      </c>
      <c r="P9207" s="118"/>
      <c r="Q9207" s="118"/>
      <c r="R9207" s="143" t="str">
        <f>IF(H9207="","",(S9207/S9207)&amp;":"&amp;ROUND(AI9207/S9207,2))</f>
        <v/>
      </c>
      <c r="S9207" s="144" t="str">
        <f t="shared" si="1721"/>
        <v/>
      </c>
      <c r="T9207" s="145" t="str">
        <f t="shared" si="1722"/>
        <v/>
      </c>
      <c r="U9207" s="118"/>
      <c r="V9207" s="145" t="str">
        <f t="shared" si="1723"/>
        <v/>
      </c>
      <c r="W9207" s="144" t="str">
        <f t="shared" si="1724"/>
        <v/>
      </c>
      <c r="X9207" s="146" t="str">
        <f>IF(C9207="","",IF(OR(C9207="Trade",C9207="Multi Position"),(X9206+V9207),IF(C9207="Deposit",(X9206+AE9207),IF(C9207="Withdrawal",(X9206-AE9207)))))</f>
        <v/>
      </c>
      <c r="Y9207" s="145" t="str">
        <f t="shared" si="1725"/>
        <v/>
      </c>
      <c r="Z9207" s="118"/>
      <c r="AA9207" s="118"/>
      <c r="AB9207" s="118"/>
      <c r="AC9207" s="118"/>
      <c r="AD9207" s="118"/>
      <c r="AE9207" s="139"/>
      <c r="AF9207" s="118"/>
      <c r="AG9207" s="118"/>
      <c r="AH9207" s="147" t="str">
        <f t="shared" si="1726"/>
        <v/>
      </c>
      <c r="AI9207" s="147" t="str">
        <f t="shared" si="1727"/>
        <v/>
      </c>
      <c r="AJ9207" s="148" t="str">
        <f t="shared" si="1716"/>
        <v/>
      </c>
      <c r="AK9207" s="148" t="str">
        <f t="shared" si="1717"/>
        <v/>
      </c>
      <c r="AL9207" s="147" t="str">
        <f t="shared" si="1718"/>
        <v/>
      </c>
      <c r="AM9207" s="147" t="str">
        <f t="shared" si="1719"/>
        <v/>
      </c>
      <c r="AN9207" s="147" t="str">
        <f t="shared" si="1720"/>
        <v/>
      </c>
      <c r="AO9207" s="118"/>
    </row>
    <row r="9208" spans="1:41">
      <c r="A9208" s="118"/>
      <c r="B9208" s="118"/>
      <c r="C9208" s="118"/>
      <c r="D9208" s="118"/>
      <c r="E9208" s="118"/>
      <c r="F9208" s="118"/>
      <c r="G9208" s="118"/>
      <c r="H9208" s="118"/>
      <c r="I9208" s="118"/>
      <c r="J9208" s="118"/>
      <c r="K9208" s="118"/>
      <c r="L9208" s="118"/>
      <c r="M9208" s="118"/>
      <c r="N9208" s="118"/>
      <c r="O9208" s="143" t="str">
        <f>IF(H9208="","",(S9208/S9208)&amp;":"&amp;ROUND(AH9208/S9208,2))</f>
        <v/>
      </c>
      <c r="P9208" s="118"/>
      <c r="Q9208" s="118"/>
      <c r="R9208" s="143" t="str">
        <f>IF(H9208="","",(S9208/S9208)&amp;":"&amp;ROUND(AI9208/S9208,2))</f>
        <v/>
      </c>
      <c r="S9208" s="144" t="str">
        <f t="shared" si="1721"/>
        <v/>
      </c>
      <c r="T9208" s="145" t="str">
        <f t="shared" si="1722"/>
        <v/>
      </c>
      <c r="U9208" s="118"/>
      <c r="V9208" s="145" t="str">
        <f t="shared" si="1723"/>
        <v/>
      </c>
      <c r="W9208" s="144" t="str">
        <f t="shared" si="1724"/>
        <v/>
      </c>
      <c r="X9208" s="146" t="str">
        <f>IF(C9208="","",IF(OR(C9208="Trade",C9208="Multi Position"),(X9207+V9208),IF(C9208="Deposit",(X9207+AE9208),IF(C9208="Withdrawal",(X9207-AE9208)))))</f>
        <v/>
      </c>
      <c r="Y9208" s="145" t="str">
        <f t="shared" si="1725"/>
        <v/>
      </c>
      <c r="Z9208" s="118"/>
      <c r="AA9208" s="118"/>
      <c r="AB9208" s="118"/>
      <c r="AC9208" s="118"/>
      <c r="AD9208" s="118"/>
      <c r="AE9208" s="139"/>
      <c r="AF9208" s="118"/>
      <c r="AG9208" s="118"/>
      <c r="AH9208" s="147" t="str">
        <f t="shared" si="1726"/>
        <v/>
      </c>
      <c r="AI9208" s="147" t="str">
        <f t="shared" si="1727"/>
        <v/>
      </c>
      <c r="AJ9208" s="148" t="str">
        <f t="shared" si="1716"/>
        <v/>
      </c>
      <c r="AK9208" s="148" t="str">
        <f t="shared" si="1717"/>
        <v/>
      </c>
      <c r="AL9208" s="147" t="str">
        <f t="shared" si="1718"/>
        <v/>
      </c>
      <c r="AM9208" s="147" t="str">
        <f t="shared" si="1719"/>
        <v/>
      </c>
      <c r="AN9208" s="147" t="str">
        <f t="shared" si="1720"/>
        <v/>
      </c>
      <c r="AO9208" s="118"/>
    </row>
    <row r="9209" spans="1:41">
      <c r="A9209" s="118"/>
      <c r="B9209" s="118"/>
      <c r="C9209" s="118"/>
      <c r="D9209" s="118"/>
      <c r="E9209" s="118"/>
      <c r="F9209" s="118"/>
      <c r="G9209" s="118"/>
      <c r="H9209" s="118"/>
      <c r="I9209" s="118"/>
      <c r="J9209" s="118"/>
      <c r="K9209" s="118"/>
      <c r="L9209" s="118"/>
      <c r="M9209" s="118"/>
      <c r="N9209" s="118"/>
      <c r="O9209" s="143" t="str">
        <f>IF(H9209="","",(S9209/S9209)&amp;":"&amp;ROUND(AH9209/S9209,2))</f>
        <v/>
      </c>
      <c r="P9209" s="118"/>
      <c r="Q9209" s="118"/>
      <c r="R9209" s="143" t="str">
        <f>IF(H9209="","",(S9209/S9209)&amp;":"&amp;ROUND(AI9209/S9209,2))</f>
        <v/>
      </c>
      <c r="S9209" s="144" t="str">
        <f t="shared" si="1721"/>
        <v/>
      </c>
      <c r="T9209" s="145" t="str">
        <f t="shared" si="1722"/>
        <v/>
      </c>
      <c r="U9209" s="118"/>
      <c r="V9209" s="145" t="str">
        <f t="shared" si="1723"/>
        <v/>
      </c>
      <c r="W9209" s="144" t="str">
        <f t="shared" si="1724"/>
        <v/>
      </c>
      <c r="X9209" s="146" t="str">
        <f>IF(C9209="","",IF(OR(C9209="Trade",C9209="Multi Position"),(X9208+V9209),IF(C9209="Deposit",(X9208+AE9209),IF(C9209="Withdrawal",(X9208-AE9209)))))</f>
        <v/>
      </c>
      <c r="Y9209" s="145" t="str">
        <f t="shared" si="1725"/>
        <v/>
      </c>
      <c r="Z9209" s="118"/>
      <c r="AA9209" s="118"/>
      <c r="AB9209" s="118"/>
      <c r="AC9209" s="118"/>
      <c r="AD9209" s="118"/>
      <c r="AE9209" s="139"/>
      <c r="AF9209" s="118"/>
      <c r="AG9209" s="118"/>
      <c r="AH9209" s="147" t="str">
        <f t="shared" si="1726"/>
        <v/>
      </c>
      <c r="AI9209" s="147" t="str">
        <f t="shared" si="1727"/>
        <v/>
      </c>
      <c r="AJ9209" s="148" t="str">
        <f t="shared" si="1716"/>
        <v/>
      </c>
      <c r="AK9209" s="148" t="str">
        <f t="shared" si="1717"/>
        <v/>
      </c>
      <c r="AL9209" s="147" t="str">
        <f t="shared" si="1718"/>
        <v/>
      </c>
      <c r="AM9209" s="147" t="str">
        <f t="shared" si="1719"/>
        <v/>
      </c>
      <c r="AN9209" s="147" t="str">
        <f t="shared" si="1720"/>
        <v/>
      </c>
      <c r="AO9209" s="118"/>
    </row>
    <row r="9210" spans="1:41">
      <c r="A9210" s="118"/>
      <c r="B9210" s="118"/>
      <c r="C9210" s="118"/>
      <c r="D9210" s="118"/>
      <c r="E9210" s="118"/>
      <c r="F9210" s="118"/>
      <c r="G9210" s="118"/>
      <c r="H9210" s="118"/>
      <c r="I9210" s="118"/>
      <c r="J9210" s="118"/>
      <c r="K9210" s="118"/>
      <c r="L9210" s="118"/>
      <c r="M9210" s="118"/>
      <c r="N9210" s="118"/>
      <c r="O9210" s="143" t="str">
        <f>IF(H9210="","",(S9210/S9210)&amp;":"&amp;ROUND(AH9210/S9210,2))</f>
        <v/>
      </c>
      <c r="P9210" s="118"/>
      <c r="Q9210" s="118"/>
      <c r="R9210" s="143" t="str">
        <f>IF(H9210="","",(S9210/S9210)&amp;":"&amp;ROUND(AI9210/S9210,2))</f>
        <v/>
      </c>
      <c r="S9210" s="144" t="str">
        <f t="shared" si="1721"/>
        <v/>
      </c>
      <c r="T9210" s="145" t="str">
        <f t="shared" si="1722"/>
        <v/>
      </c>
      <c r="U9210" s="118"/>
      <c r="V9210" s="145" t="str">
        <f t="shared" si="1723"/>
        <v/>
      </c>
      <c r="W9210" s="144" t="str">
        <f t="shared" si="1724"/>
        <v/>
      </c>
      <c r="X9210" s="146" t="str">
        <f>IF(C9210="","",IF(OR(C9210="Trade",C9210="Multi Position"),(X9209+V9210),IF(C9210="Deposit",(X9209+AE9210),IF(C9210="Withdrawal",(X9209-AE9210)))))</f>
        <v/>
      </c>
      <c r="Y9210" s="145" t="str">
        <f t="shared" si="1725"/>
        <v/>
      </c>
      <c r="Z9210" s="118"/>
      <c r="AA9210" s="118"/>
      <c r="AB9210" s="118"/>
      <c r="AC9210" s="118"/>
      <c r="AD9210" s="118"/>
      <c r="AE9210" s="139"/>
      <c r="AF9210" s="118"/>
      <c r="AG9210" s="118"/>
      <c r="AH9210" s="147" t="str">
        <f t="shared" si="1726"/>
        <v/>
      </c>
      <c r="AI9210" s="147" t="str">
        <f t="shared" si="1727"/>
        <v/>
      </c>
      <c r="AJ9210" s="148" t="str">
        <f t="shared" si="1716"/>
        <v/>
      </c>
      <c r="AK9210" s="148" t="str">
        <f t="shared" si="1717"/>
        <v/>
      </c>
      <c r="AL9210" s="147" t="str">
        <f t="shared" si="1718"/>
        <v/>
      </c>
      <c r="AM9210" s="147" t="str">
        <f t="shared" si="1719"/>
        <v/>
      </c>
      <c r="AN9210" s="147" t="str">
        <f t="shared" si="1720"/>
        <v/>
      </c>
      <c r="AO9210" s="118"/>
    </row>
    <row r="9211" spans="1:41">
      <c r="A9211" s="118"/>
      <c r="B9211" s="118"/>
      <c r="C9211" s="118"/>
      <c r="D9211" s="118"/>
      <c r="E9211" s="118"/>
      <c r="F9211" s="118"/>
      <c r="G9211" s="118"/>
      <c r="H9211" s="118"/>
      <c r="I9211" s="118"/>
      <c r="J9211" s="118"/>
      <c r="K9211" s="118"/>
      <c r="L9211" s="118"/>
      <c r="M9211" s="118"/>
      <c r="N9211" s="118"/>
      <c r="O9211" s="143" t="str">
        <f>IF(H9211="","",(S9211/S9211)&amp;":"&amp;ROUND(AH9211/S9211,2))</f>
        <v/>
      </c>
      <c r="P9211" s="118"/>
      <c r="Q9211" s="118"/>
      <c r="R9211" s="143" t="str">
        <f>IF(H9211="","",(S9211/S9211)&amp;":"&amp;ROUND(AI9211/S9211,2))</f>
        <v/>
      </c>
      <c r="S9211" s="144" t="str">
        <f t="shared" si="1721"/>
        <v/>
      </c>
      <c r="T9211" s="145" t="str">
        <f t="shared" si="1722"/>
        <v/>
      </c>
      <c r="U9211" s="118"/>
      <c r="V9211" s="145" t="str">
        <f t="shared" si="1723"/>
        <v/>
      </c>
      <c r="W9211" s="144" t="str">
        <f t="shared" si="1724"/>
        <v/>
      </c>
      <c r="X9211" s="146" t="str">
        <f>IF(C9211="","",IF(OR(C9211="Trade",C9211="Multi Position"),(X9210+V9211),IF(C9211="Deposit",(X9210+AE9211),IF(C9211="Withdrawal",(X9210-AE9211)))))</f>
        <v/>
      </c>
      <c r="Y9211" s="145" t="str">
        <f t="shared" si="1725"/>
        <v/>
      </c>
      <c r="Z9211" s="118"/>
      <c r="AA9211" s="118"/>
      <c r="AB9211" s="118"/>
      <c r="AC9211" s="118"/>
      <c r="AD9211" s="118"/>
      <c r="AE9211" s="139"/>
      <c r="AF9211" s="118"/>
      <c r="AG9211" s="118"/>
      <c r="AH9211" s="147" t="str">
        <f t="shared" si="1726"/>
        <v/>
      </c>
      <c r="AI9211" s="147" t="str">
        <f t="shared" si="1727"/>
        <v/>
      </c>
      <c r="AJ9211" s="148" t="str">
        <f t="shared" si="1716"/>
        <v/>
      </c>
      <c r="AK9211" s="148" t="str">
        <f t="shared" si="1717"/>
        <v/>
      </c>
      <c r="AL9211" s="147" t="str">
        <f t="shared" si="1718"/>
        <v/>
      </c>
      <c r="AM9211" s="147" t="str">
        <f t="shared" si="1719"/>
        <v/>
      </c>
      <c r="AN9211" s="147" t="str">
        <f t="shared" si="1720"/>
        <v/>
      </c>
      <c r="AO9211" s="118"/>
    </row>
    <row r="9212" spans="1:41">
      <c r="A9212" s="118"/>
      <c r="B9212" s="118"/>
      <c r="C9212" s="118"/>
      <c r="D9212" s="118"/>
      <c r="E9212" s="118"/>
      <c r="F9212" s="118"/>
      <c r="G9212" s="118"/>
      <c r="H9212" s="118"/>
      <c r="I9212" s="118"/>
      <c r="J9212" s="118"/>
      <c r="K9212" s="118"/>
      <c r="L9212" s="118"/>
      <c r="M9212" s="118"/>
      <c r="N9212" s="118"/>
      <c r="O9212" s="143" t="str">
        <f>IF(H9212="","",(S9212/S9212)&amp;":"&amp;ROUND(AH9212/S9212,2))</f>
        <v/>
      </c>
      <c r="P9212" s="118"/>
      <c r="Q9212" s="118"/>
      <c r="R9212" s="143" t="str">
        <f>IF(H9212="","",(S9212/S9212)&amp;":"&amp;ROUND(AI9212/S9212,2))</f>
        <v/>
      </c>
      <c r="S9212" s="144" t="str">
        <f t="shared" si="1721"/>
        <v/>
      </c>
      <c r="T9212" s="145" t="str">
        <f t="shared" si="1722"/>
        <v/>
      </c>
      <c r="U9212" s="118"/>
      <c r="V9212" s="145" t="str">
        <f t="shared" si="1723"/>
        <v/>
      </c>
      <c r="W9212" s="144" t="str">
        <f t="shared" si="1724"/>
        <v/>
      </c>
      <c r="X9212" s="146" t="str">
        <f>IF(C9212="","",IF(OR(C9212="Trade",C9212="Multi Position"),(X9211+V9212),IF(C9212="Deposit",(X9211+AE9212),IF(C9212="Withdrawal",(X9211-AE9212)))))</f>
        <v/>
      </c>
      <c r="Y9212" s="145" t="str">
        <f t="shared" si="1725"/>
        <v/>
      </c>
      <c r="Z9212" s="118"/>
      <c r="AA9212" s="118"/>
      <c r="AB9212" s="118"/>
      <c r="AC9212" s="118"/>
      <c r="AD9212" s="118"/>
      <c r="AE9212" s="139"/>
      <c r="AF9212" s="118"/>
      <c r="AG9212" s="118"/>
      <c r="AH9212" s="147" t="str">
        <f t="shared" si="1726"/>
        <v/>
      </c>
      <c r="AI9212" s="147" t="str">
        <f t="shared" si="1727"/>
        <v/>
      </c>
      <c r="AJ9212" s="148" t="str">
        <f t="shared" si="1716"/>
        <v/>
      </c>
      <c r="AK9212" s="148" t="str">
        <f t="shared" si="1717"/>
        <v/>
      </c>
      <c r="AL9212" s="147" t="str">
        <f t="shared" si="1718"/>
        <v/>
      </c>
      <c r="AM9212" s="147" t="str">
        <f t="shared" si="1719"/>
        <v/>
      </c>
      <c r="AN9212" s="147" t="str">
        <f t="shared" si="1720"/>
        <v/>
      </c>
      <c r="AO9212" s="118"/>
    </row>
    <row r="9213" spans="1:41">
      <c r="A9213" s="118"/>
      <c r="B9213" s="118"/>
      <c r="C9213" s="118"/>
      <c r="D9213" s="118"/>
      <c r="E9213" s="118"/>
      <c r="F9213" s="118"/>
      <c r="G9213" s="118"/>
      <c r="H9213" s="118"/>
      <c r="I9213" s="118"/>
      <c r="J9213" s="118"/>
      <c r="K9213" s="118"/>
      <c r="L9213" s="118"/>
      <c r="M9213" s="118"/>
      <c r="N9213" s="118"/>
      <c r="O9213" s="143" t="str">
        <f>IF(H9213="","",(S9213/S9213)&amp;":"&amp;ROUND(AH9213/S9213,2))</f>
        <v/>
      </c>
      <c r="P9213" s="118"/>
      <c r="Q9213" s="118"/>
      <c r="R9213" s="143" t="str">
        <f>IF(H9213="","",(S9213/S9213)&amp;":"&amp;ROUND(AI9213/S9213,2))</f>
        <v/>
      </c>
      <c r="S9213" s="144" t="str">
        <f t="shared" si="1721"/>
        <v/>
      </c>
      <c r="T9213" s="145" t="str">
        <f t="shared" si="1722"/>
        <v/>
      </c>
      <c r="U9213" s="118"/>
      <c r="V9213" s="145" t="str">
        <f t="shared" si="1723"/>
        <v/>
      </c>
      <c r="W9213" s="144" t="str">
        <f t="shared" si="1724"/>
        <v/>
      </c>
      <c r="X9213" s="146" t="str">
        <f>IF(C9213="","",IF(OR(C9213="Trade",C9213="Multi Position"),(X9212+V9213),IF(C9213="Deposit",(X9212+AE9213),IF(C9213="Withdrawal",(X9212-AE9213)))))</f>
        <v/>
      </c>
      <c r="Y9213" s="145" t="str">
        <f t="shared" si="1725"/>
        <v/>
      </c>
      <c r="Z9213" s="118"/>
      <c r="AA9213" s="118"/>
      <c r="AB9213" s="118"/>
      <c r="AC9213" s="118"/>
      <c r="AD9213" s="118"/>
      <c r="AE9213" s="139"/>
      <c r="AF9213" s="118"/>
      <c r="AG9213" s="118"/>
      <c r="AH9213" s="147" t="str">
        <f t="shared" si="1726"/>
        <v/>
      </c>
      <c r="AI9213" s="147" t="str">
        <f t="shared" si="1727"/>
        <v/>
      </c>
      <c r="AJ9213" s="148" t="str">
        <f t="shared" si="1716"/>
        <v/>
      </c>
      <c r="AK9213" s="148" t="str">
        <f t="shared" si="1717"/>
        <v/>
      </c>
      <c r="AL9213" s="147" t="str">
        <f t="shared" si="1718"/>
        <v/>
      </c>
      <c r="AM9213" s="147" t="str">
        <f t="shared" si="1719"/>
        <v/>
      </c>
      <c r="AN9213" s="147" t="str">
        <f t="shared" si="1720"/>
        <v/>
      </c>
      <c r="AO9213" s="118"/>
    </row>
    <row r="9214" spans="1:41">
      <c r="A9214" s="118"/>
      <c r="B9214" s="118"/>
      <c r="C9214" s="118"/>
      <c r="D9214" s="118"/>
      <c r="E9214" s="118"/>
      <c r="F9214" s="118"/>
      <c r="G9214" s="118"/>
      <c r="H9214" s="118"/>
      <c r="I9214" s="118"/>
      <c r="J9214" s="118"/>
      <c r="K9214" s="118"/>
      <c r="L9214" s="118"/>
      <c r="M9214" s="118"/>
      <c r="N9214" s="118"/>
      <c r="O9214" s="143" t="str">
        <f>IF(H9214="","",(S9214/S9214)&amp;":"&amp;ROUND(AH9214/S9214,2))</f>
        <v/>
      </c>
      <c r="P9214" s="118"/>
      <c r="Q9214" s="118"/>
      <c r="R9214" s="143" t="str">
        <f>IF(H9214="","",(S9214/S9214)&amp;":"&amp;ROUND(AI9214/S9214,2))</f>
        <v/>
      </c>
      <c r="S9214" s="144" t="str">
        <f t="shared" si="1721"/>
        <v/>
      </c>
      <c r="T9214" s="145" t="str">
        <f t="shared" si="1722"/>
        <v/>
      </c>
      <c r="U9214" s="118"/>
      <c r="V9214" s="145" t="str">
        <f t="shared" si="1723"/>
        <v/>
      </c>
      <c r="W9214" s="144" t="str">
        <f t="shared" si="1724"/>
        <v/>
      </c>
      <c r="X9214" s="146" t="str">
        <f>IF(C9214="","",IF(OR(C9214="Trade",C9214="Multi Position"),(X9213+V9214),IF(C9214="Deposit",(X9213+AE9214),IF(C9214="Withdrawal",(X9213-AE9214)))))</f>
        <v/>
      </c>
      <c r="Y9214" s="145" t="str">
        <f t="shared" si="1725"/>
        <v/>
      </c>
      <c r="Z9214" s="118"/>
      <c r="AA9214" s="118"/>
      <c r="AB9214" s="118"/>
      <c r="AC9214" s="118"/>
      <c r="AD9214" s="118"/>
      <c r="AE9214" s="139"/>
      <c r="AF9214" s="118"/>
      <c r="AG9214" s="118"/>
      <c r="AH9214" s="147" t="str">
        <f t="shared" si="1726"/>
        <v/>
      </c>
      <c r="AI9214" s="147" t="str">
        <f t="shared" si="1727"/>
        <v/>
      </c>
      <c r="AJ9214" s="148" t="str">
        <f t="shared" si="1716"/>
        <v/>
      </c>
      <c r="AK9214" s="148" t="str">
        <f t="shared" si="1717"/>
        <v/>
      </c>
      <c r="AL9214" s="147" t="str">
        <f t="shared" si="1718"/>
        <v/>
      </c>
      <c r="AM9214" s="147" t="str">
        <f t="shared" si="1719"/>
        <v/>
      </c>
      <c r="AN9214" s="147" t="str">
        <f t="shared" si="1720"/>
        <v/>
      </c>
      <c r="AO9214" s="118"/>
    </row>
    <row r="9215" spans="1:41">
      <c r="A9215" s="118"/>
      <c r="B9215" s="118"/>
      <c r="C9215" s="118"/>
      <c r="D9215" s="118"/>
      <c r="E9215" s="118"/>
      <c r="F9215" s="118"/>
      <c r="G9215" s="118"/>
      <c r="H9215" s="118"/>
      <c r="I9215" s="118"/>
      <c r="J9215" s="118"/>
      <c r="K9215" s="118"/>
      <c r="L9215" s="118"/>
      <c r="M9215" s="118"/>
      <c r="N9215" s="118"/>
      <c r="O9215" s="143" t="str">
        <f>IF(H9215="","",(S9215/S9215)&amp;":"&amp;ROUND(AH9215/S9215,2))</f>
        <v/>
      </c>
      <c r="P9215" s="118"/>
      <c r="Q9215" s="118"/>
      <c r="R9215" s="143" t="str">
        <f>IF(H9215="","",(S9215/S9215)&amp;":"&amp;ROUND(AI9215/S9215,2))</f>
        <v/>
      </c>
      <c r="S9215" s="144" t="str">
        <f t="shared" si="1721"/>
        <v/>
      </c>
      <c r="T9215" s="145" t="str">
        <f t="shared" si="1722"/>
        <v/>
      </c>
      <c r="U9215" s="118"/>
      <c r="V9215" s="145" t="str">
        <f t="shared" si="1723"/>
        <v/>
      </c>
      <c r="W9215" s="144" t="str">
        <f t="shared" si="1724"/>
        <v/>
      </c>
      <c r="X9215" s="146" t="str">
        <f>IF(C9215="","",IF(OR(C9215="Trade",C9215="Multi Position"),(X9214+V9215),IF(C9215="Deposit",(X9214+AE9215),IF(C9215="Withdrawal",(X9214-AE9215)))))</f>
        <v/>
      </c>
      <c r="Y9215" s="145" t="str">
        <f t="shared" si="1725"/>
        <v/>
      </c>
      <c r="Z9215" s="118"/>
      <c r="AA9215" s="118"/>
      <c r="AB9215" s="118"/>
      <c r="AC9215" s="118"/>
      <c r="AD9215" s="118"/>
      <c r="AE9215" s="139"/>
      <c r="AF9215" s="118"/>
      <c r="AG9215" s="118"/>
      <c r="AH9215" s="147" t="str">
        <f t="shared" si="1726"/>
        <v/>
      </c>
      <c r="AI9215" s="147" t="str">
        <f t="shared" si="1727"/>
        <v/>
      </c>
      <c r="AJ9215" s="148" t="str">
        <f t="shared" si="1716"/>
        <v/>
      </c>
      <c r="AK9215" s="148" t="str">
        <f t="shared" si="1717"/>
        <v/>
      </c>
      <c r="AL9215" s="147" t="str">
        <f t="shared" si="1718"/>
        <v/>
      </c>
      <c r="AM9215" s="147" t="str">
        <f t="shared" si="1719"/>
        <v/>
      </c>
      <c r="AN9215" s="147" t="str">
        <f t="shared" si="1720"/>
        <v/>
      </c>
      <c r="AO9215" s="118"/>
    </row>
    <row r="9216" spans="1:41">
      <c r="A9216" s="118"/>
      <c r="B9216" s="118"/>
      <c r="C9216" s="118"/>
      <c r="D9216" s="118"/>
      <c r="E9216" s="118"/>
      <c r="F9216" s="118"/>
      <c r="G9216" s="118"/>
      <c r="H9216" s="118"/>
      <c r="I9216" s="118"/>
      <c r="J9216" s="118"/>
      <c r="K9216" s="118"/>
      <c r="L9216" s="118"/>
      <c r="M9216" s="118"/>
      <c r="N9216" s="118"/>
      <c r="O9216" s="143" t="str">
        <f>IF(H9216="","",(S9216/S9216)&amp;":"&amp;ROUND(AH9216/S9216,2))</f>
        <v/>
      </c>
      <c r="P9216" s="118"/>
      <c r="Q9216" s="118"/>
      <c r="R9216" s="143" t="str">
        <f>IF(H9216="","",(S9216/S9216)&amp;":"&amp;ROUND(AI9216/S9216,2))</f>
        <v/>
      </c>
      <c r="S9216" s="144" t="str">
        <f t="shared" si="1721"/>
        <v/>
      </c>
      <c r="T9216" s="145" t="str">
        <f t="shared" si="1722"/>
        <v/>
      </c>
      <c r="U9216" s="118"/>
      <c r="V9216" s="145" t="str">
        <f t="shared" si="1723"/>
        <v/>
      </c>
      <c r="W9216" s="144" t="str">
        <f t="shared" si="1724"/>
        <v/>
      </c>
      <c r="X9216" s="146" t="str">
        <f>IF(C9216="","",IF(OR(C9216="Trade",C9216="Multi Position"),(X9215+V9216),IF(C9216="Deposit",(X9215+AE9216),IF(C9216="Withdrawal",(X9215-AE9216)))))</f>
        <v/>
      </c>
      <c r="Y9216" s="145" t="str">
        <f t="shared" si="1725"/>
        <v/>
      </c>
      <c r="Z9216" s="118"/>
      <c r="AA9216" s="118"/>
      <c r="AB9216" s="118"/>
      <c r="AC9216" s="118"/>
      <c r="AD9216" s="118"/>
      <c r="AE9216" s="139"/>
      <c r="AF9216" s="118"/>
      <c r="AG9216" s="118"/>
      <c r="AH9216" s="147" t="str">
        <f t="shared" si="1726"/>
        <v/>
      </c>
      <c r="AI9216" s="147" t="str">
        <f t="shared" si="1727"/>
        <v/>
      </c>
      <c r="AJ9216" s="148" t="str">
        <f t="shared" si="1716"/>
        <v/>
      </c>
      <c r="AK9216" s="148" t="str">
        <f t="shared" si="1717"/>
        <v/>
      </c>
      <c r="AL9216" s="147" t="str">
        <f t="shared" si="1718"/>
        <v/>
      </c>
      <c r="AM9216" s="147" t="str">
        <f t="shared" si="1719"/>
        <v/>
      </c>
      <c r="AN9216" s="147" t="str">
        <f t="shared" si="1720"/>
        <v/>
      </c>
      <c r="AO9216" s="118"/>
    </row>
    <row r="9217" spans="1:41">
      <c r="A9217" s="118"/>
      <c r="B9217" s="118"/>
      <c r="C9217" s="118"/>
      <c r="D9217" s="118"/>
      <c r="E9217" s="118"/>
      <c r="F9217" s="118"/>
      <c r="G9217" s="118"/>
      <c r="H9217" s="118"/>
      <c r="I9217" s="118"/>
      <c r="J9217" s="118"/>
      <c r="K9217" s="118"/>
      <c r="L9217" s="118"/>
      <c r="M9217" s="118"/>
      <c r="N9217" s="118"/>
      <c r="O9217" s="143" t="str">
        <f>IF(H9217="","",(S9217/S9217)&amp;":"&amp;ROUND(AH9217/S9217,2))</f>
        <v/>
      </c>
      <c r="P9217" s="118"/>
      <c r="Q9217" s="118"/>
      <c r="R9217" s="143" t="str">
        <f>IF(H9217="","",(S9217/S9217)&amp;":"&amp;ROUND(AI9217/S9217,2))</f>
        <v/>
      </c>
      <c r="S9217" s="144" t="str">
        <f t="shared" si="1721"/>
        <v/>
      </c>
      <c r="T9217" s="145" t="str">
        <f t="shared" si="1722"/>
        <v/>
      </c>
      <c r="U9217" s="118"/>
      <c r="V9217" s="145" t="str">
        <f t="shared" si="1723"/>
        <v/>
      </c>
      <c r="W9217" s="144" t="str">
        <f t="shared" si="1724"/>
        <v/>
      </c>
      <c r="X9217" s="146" t="str">
        <f>IF(C9217="","",IF(OR(C9217="Trade",C9217="Multi Position"),(X9216+V9217),IF(C9217="Deposit",(X9216+AE9217),IF(C9217="Withdrawal",(X9216-AE9217)))))</f>
        <v/>
      </c>
      <c r="Y9217" s="145" t="str">
        <f t="shared" si="1725"/>
        <v/>
      </c>
      <c r="Z9217" s="118"/>
      <c r="AA9217" s="118"/>
      <c r="AB9217" s="118"/>
      <c r="AC9217" s="118"/>
      <c r="AD9217" s="118"/>
      <c r="AE9217" s="139"/>
      <c r="AF9217" s="118"/>
      <c r="AG9217" s="118"/>
      <c r="AH9217" s="147" t="str">
        <f t="shared" si="1726"/>
        <v/>
      </c>
      <c r="AI9217" s="147" t="str">
        <f t="shared" si="1727"/>
        <v/>
      </c>
      <c r="AJ9217" s="148" t="str">
        <f t="shared" si="1716"/>
        <v/>
      </c>
      <c r="AK9217" s="148" t="str">
        <f t="shared" si="1717"/>
        <v/>
      </c>
      <c r="AL9217" s="147" t="str">
        <f t="shared" si="1718"/>
        <v/>
      </c>
      <c r="AM9217" s="147" t="str">
        <f t="shared" si="1719"/>
        <v/>
      </c>
      <c r="AN9217" s="147" t="str">
        <f t="shared" si="1720"/>
        <v/>
      </c>
      <c r="AO9217" s="118"/>
    </row>
    <row r="9218" spans="1:41">
      <c r="A9218" s="118"/>
      <c r="B9218" s="118"/>
      <c r="C9218" s="118"/>
      <c r="D9218" s="118"/>
      <c r="E9218" s="118"/>
      <c r="F9218" s="118"/>
      <c r="G9218" s="118"/>
      <c r="H9218" s="118"/>
      <c r="I9218" s="118"/>
      <c r="J9218" s="118"/>
      <c r="K9218" s="118"/>
      <c r="L9218" s="118"/>
      <c r="M9218" s="118"/>
      <c r="N9218" s="118"/>
      <c r="O9218" s="143" t="str">
        <f>IF(H9218="","",(S9218/S9218)&amp;":"&amp;ROUND(AH9218/S9218,2))</f>
        <v/>
      </c>
      <c r="P9218" s="118"/>
      <c r="Q9218" s="118"/>
      <c r="R9218" s="143" t="str">
        <f>IF(H9218="","",(S9218/S9218)&amp;":"&amp;ROUND(AI9218/S9218,2))</f>
        <v/>
      </c>
      <c r="S9218" s="144" t="str">
        <f t="shared" si="1721"/>
        <v/>
      </c>
      <c r="T9218" s="145" t="str">
        <f t="shared" si="1722"/>
        <v/>
      </c>
      <c r="U9218" s="118"/>
      <c r="V9218" s="145" t="str">
        <f t="shared" si="1723"/>
        <v/>
      </c>
      <c r="W9218" s="144" t="str">
        <f t="shared" si="1724"/>
        <v/>
      </c>
      <c r="X9218" s="146" t="str">
        <f>IF(C9218="","",IF(OR(C9218="Trade",C9218="Multi Position"),(X9217+V9218),IF(C9218="Deposit",(X9217+AE9218),IF(C9218="Withdrawal",(X9217-AE9218)))))</f>
        <v/>
      </c>
      <c r="Y9218" s="145" t="str">
        <f t="shared" si="1725"/>
        <v/>
      </c>
      <c r="Z9218" s="118"/>
      <c r="AA9218" s="118"/>
      <c r="AB9218" s="118"/>
      <c r="AC9218" s="118"/>
      <c r="AD9218" s="118"/>
      <c r="AE9218" s="139"/>
      <c r="AF9218" s="118"/>
      <c r="AG9218" s="118"/>
      <c r="AH9218" s="147" t="str">
        <f t="shared" si="1726"/>
        <v/>
      </c>
      <c r="AI9218" s="147" t="str">
        <f t="shared" si="1727"/>
        <v/>
      </c>
      <c r="AJ9218" s="148" t="str">
        <f t="shared" si="1716"/>
        <v/>
      </c>
      <c r="AK9218" s="148" t="str">
        <f t="shared" si="1717"/>
        <v/>
      </c>
      <c r="AL9218" s="147" t="str">
        <f t="shared" si="1718"/>
        <v/>
      </c>
      <c r="AM9218" s="147" t="str">
        <f t="shared" si="1719"/>
        <v/>
      </c>
      <c r="AN9218" s="147" t="str">
        <f t="shared" si="1720"/>
        <v/>
      </c>
      <c r="AO9218" s="118"/>
    </row>
    <row r="9219" spans="1:41">
      <c r="A9219" s="118"/>
      <c r="B9219" s="118"/>
      <c r="C9219" s="118"/>
      <c r="D9219" s="118"/>
      <c r="E9219" s="118"/>
      <c r="F9219" s="118"/>
      <c r="G9219" s="118"/>
      <c r="H9219" s="118"/>
      <c r="I9219" s="118"/>
      <c r="J9219" s="118"/>
      <c r="K9219" s="118"/>
      <c r="L9219" s="118"/>
      <c r="M9219" s="118"/>
      <c r="N9219" s="118"/>
      <c r="O9219" s="143" t="str">
        <f>IF(H9219="","",(S9219/S9219)&amp;":"&amp;ROUND(AH9219/S9219,2))</f>
        <v/>
      </c>
      <c r="P9219" s="118"/>
      <c r="Q9219" s="118"/>
      <c r="R9219" s="143" t="str">
        <f>IF(H9219="","",(S9219/S9219)&amp;":"&amp;ROUND(AI9219/S9219,2))</f>
        <v/>
      </c>
      <c r="S9219" s="144" t="str">
        <f t="shared" si="1721"/>
        <v/>
      </c>
      <c r="T9219" s="145" t="str">
        <f t="shared" si="1722"/>
        <v/>
      </c>
      <c r="U9219" s="118"/>
      <c r="V9219" s="145" t="str">
        <f t="shared" si="1723"/>
        <v/>
      </c>
      <c r="W9219" s="144" t="str">
        <f t="shared" si="1724"/>
        <v/>
      </c>
      <c r="X9219" s="146" t="str">
        <f>IF(C9219="","",IF(OR(C9219="Trade",C9219="Multi Position"),(X9218+V9219),IF(C9219="Deposit",(X9218+AE9219),IF(C9219="Withdrawal",(X9218-AE9219)))))</f>
        <v/>
      </c>
      <c r="Y9219" s="145" t="str">
        <f t="shared" si="1725"/>
        <v/>
      </c>
      <c r="Z9219" s="118"/>
      <c r="AA9219" s="118"/>
      <c r="AB9219" s="118"/>
      <c r="AC9219" s="118"/>
      <c r="AD9219" s="118"/>
      <c r="AE9219" s="139"/>
      <c r="AF9219" s="118"/>
      <c r="AG9219" s="118"/>
      <c r="AH9219" s="147" t="str">
        <f t="shared" si="1726"/>
        <v/>
      </c>
      <c r="AI9219" s="147" t="str">
        <f t="shared" si="1727"/>
        <v/>
      </c>
      <c r="AJ9219" s="148" t="str">
        <f t="shared" si="1716"/>
        <v/>
      </c>
      <c r="AK9219" s="148" t="str">
        <f t="shared" si="1717"/>
        <v/>
      </c>
      <c r="AL9219" s="147" t="str">
        <f t="shared" si="1718"/>
        <v/>
      </c>
      <c r="AM9219" s="147" t="str">
        <f t="shared" si="1719"/>
        <v/>
      </c>
      <c r="AN9219" s="147" t="str">
        <f t="shared" si="1720"/>
        <v/>
      </c>
      <c r="AO9219" s="118"/>
    </row>
    <row r="9220" spans="1:41">
      <c r="A9220" s="118"/>
      <c r="B9220" s="118"/>
      <c r="C9220" s="118"/>
      <c r="D9220" s="118"/>
      <c r="E9220" s="118"/>
      <c r="F9220" s="118"/>
      <c r="G9220" s="118"/>
      <c r="H9220" s="118"/>
      <c r="I9220" s="118"/>
      <c r="J9220" s="118"/>
      <c r="K9220" s="118"/>
      <c r="L9220" s="118"/>
      <c r="M9220" s="118"/>
      <c r="N9220" s="118"/>
      <c r="O9220" s="143" t="str">
        <f>IF(H9220="","",(S9220/S9220)&amp;":"&amp;ROUND(AH9220/S9220,2))</f>
        <v/>
      </c>
      <c r="P9220" s="118"/>
      <c r="Q9220" s="118"/>
      <c r="R9220" s="143" t="str">
        <f>IF(H9220="","",(S9220/S9220)&amp;":"&amp;ROUND(AI9220/S9220,2))</f>
        <v/>
      </c>
      <c r="S9220" s="144" t="str">
        <f t="shared" si="1721"/>
        <v/>
      </c>
      <c r="T9220" s="145" t="str">
        <f t="shared" si="1722"/>
        <v/>
      </c>
      <c r="U9220" s="118"/>
      <c r="V9220" s="145" t="str">
        <f t="shared" si="1723"/>
        <v/>
      </c>
      <c r="W9220" s="144" t="str">
        <f t="shared" si="1724"/>
        <v/>
      </c>
      <c r="X9220" s="146" t="str">
        <f>IF(C9220="","",IF(OR(C9220="Trade",C9220="Multi Position"),(X9219+V9220),IF(C9220="Deposit",(X9219+AE9220),IF(C9220="Withdrawal",(X9219-AE9220)))))</f>
        <v/>
      </c>
      <c r="Y9220" s="145" t="str">
        <f t="shared" si="1725"/>
        <v/>
      </c>
      <c r="Z9220" s="118"/>
      <c r="AA9220" s="118"/>
      <c r="AB9220" s="118"/>
      <c r="AC9220" s="118"/>
      <c r="AD9220" s="118"/>
      <c r="AE9220" s="139"/>
      <c r="AF9220" s="118"/>
      <c r="AG9220" s="118"/>
      <c r="AH9220" s="147" t="str">
        <f t="shared" si="1726"/>
        <v/>
      </c>
      <c r="AI9220" s="147" t="str">
        <f t="shared" si="1727"/>
        <v/>
      </c>
      <c r="AJ9220" s="148" t="str">
        <f t="shared" si="1716"/>
        <v/>
      </c>
      <c r="AK9220" s="148" t="str">
        <f t="shared" si="1717"/>
        <v/>
      </c>
      <c r="AL9220" s="147" t="str">
        <f t="shared" si="1718"/>
        <v/>
      </c>
      <c r="AM9220" s="147" t="str">
        <f t="shared" si="1719"/>
        <v/>
      </c>
      <c r="AN9220" s="147" t="str">
        <f t="shared" si="1720"/>
        <v/>
      </c>
      <c r="AO9220" s="118"/>
    </row>
    <row r="9221" spans="1:41">
      <c r="A9221" s="118"/>
      <c r="B9221" s="118"/>
      <c r="C9221" s="118"/>
      <c r="D9221" s="118"/>
      <c r="E9221" s="118"/>
      <c r="F9221" s="118"/>
      <c r="G9221" s="118"/>
      <c r="H9221" s="118"/>
      <c r="I9221" s="118"/>
      <c r="J9221" s="118"/>
      <c r="K9221" s="118"/>
      <c r="L9221" s="118"/>
      <c r="M9221" s="118"/>
      <c r="N9221" s="118"/>
      <c r="O9221" s="143" t="str">
        <f>IF(H9221="","",(S9221/S9221)&amp;":"&amp;ROUND(AH9221/S9221,2))</f>
        <v/>
      </c>
      <c r="P9221" s="118"/>
      <c r="Q9221" s="118"/>
      <c r="R9221" s="143" t="str">
        <f>IF(H9221="","",(S9221/S9221)&amp;":"&amp;ROUND(AI9221/S9221,2))</f>
        <v/>
      </c>
      <c r="S9221" s="144" t="str">
        <f t="shared" si="1721"/>
        <v/>
      </c>
      <c r="T9221" s="145" t="str">
        <f t="shared" si="1722"/>
        <v/>
      </c>
      <c r="U9221" s="118"/>
      <c r="V9221" s="145" t="str">
        <f t="shared" si="1723"/>
        <v/>
      </c>
      <c r="W9221" s="144" t="str">
        <f t="shared" si="1724"/>
        <v/>
      </c>
      <c r="X9221" s="146" t="str">
        <f>IF(C9221="","",IF(OR(C9221="Trade",C9221="Multi Position"),(X9220+V9221),IF(C9221="Deposit",(X9220+AE9221),IF(C9221="Withdrawal",(X9220-AE9221)))))</f>
        <v/>
      </c>
      <c r="Y9221" s="145" t="str">
        <f t="shared" si="1725"/>
        <v/>
      </c>
      <c r="Z9221" s="118"/>
      <c r="AA9221" s="118"/>
      <c r="AB9221" s="118"/>
      <c r="AC9221" s="118"/>
      <c r="AD9221" s="118"/>
      <c r="AE9221" s="139"/>
      <c r="AF9221" s="118"/>
      <c r="AG9221" s="118"/>
      <c r="AH9221" s="147" t="str">
        <f t="shared" si="1726"/>
        <v/>
      </c>
      <c r="AI9221" s="147" t="str">
        <f t="shared" si="1727"/>
        <v/>
      </c>
      <c r="AJ9221" s="148" t="str">
        <f t="shared" si="1716"/>
        <v/>
      </c>
      <c r="AK9221" s="148" t="str">
        <f t="shared" si="1717"/>
        <v/>
      </c>
      <c r="AL9221" s="147" t="str">
        <f t="shared" si="1718"/>
        <v/>
      </c>
      <c r="AM9221" s="147" t="str">
        <f t="shared" si="1719"/>
        <v/>
      </c>
      <c r="AN9221" s="147" t="str">
        <f t="shared" si="1720"/>
        <v/>
      </c>
      <c r="AO9221" s="118"/>
    </row>
    <row r="9222" spans="1:41">
      <c r="A9222" s="118"/>
      <c r="B9222" s="118"/>
      <c r="C9222" s="118"/>
      <c r="D9222" s="118"/>
      <c r="E9222" s="118"/>
      <c r="F9222" s="118"/>
      <c r="G9222" s="118"/>
      <c r="H9222" s="118"/>
      <c r="I9222" s="118"/>
      <c r="J9222" s="118"/>
      <c r="K9222" s="118"/>
      <c r="L9222" s="118"/>
      <c r="M9222" s="118"/>
      <c r="N9222" s="118"/>
      <c r="O9222" s="143" t="str">
        <f>IF(H9222="","",(S9222/S9222)&amp;":"&amp;ROUND(AH9222/S9222,2))</f>
        <v/>
      </c>
      <c r="P9222" s="118"/>
      <c r="Q9222" s="118"/>
      <c r="R9222" s="143" t="str">
        <f>IF(H9222="","",(S9222/S9222)&amp;":"&amp;ROUND(AI9222/S9222,2))</f>
        <v/>
      </c>
      <c r="S9222" s="144" t="str">
        <f t="shared" si="1721"/>
        <v/>
      </c>
      <c r="T9222" s="145" t="str">
        <f t="shared" si="1722"/>
        <v/>
      </c>
      <c r="U9222" s="118"/>
      <c r="V9222" s="145" t="str">
        <f t="shared" si="1723"/>
        <v/>
      </c>
      <c r="W9222" s="144" t="str">
        <f t="shared" si="1724"/>
        <v/>
      </c>
      <c r="X9222" s="146" t="str">
        <f>IF(C9222="","",IF(OR(C9222="Trade",C9222="Multi Position"),(X9221+V9222),IF(C9222="Deposit",(X9221+AE9222),IF(C9222="Withdrawal",(X9221-AE9222)))))</f>
        <v/>
      </c>
      <c r="Y9222" s="145" t="str">
        <f t="shared" si="1725"/>
        <v/>
      </c>
      <c r="Z9222" s="118"/>
      <c r="AA9222" s="118"/>
      <c r="AB9222" s="118"/>
      <c r="AC9222" s="118"/>
      <c r="AD9222" s="118"/>
      <c r="AE9222" s="139"/>
      <c r="AF9222" s="118"/>
      <c r="AG9222" s="118"/>
      <c r="AH9222" s="147" t="str">
        <f t="shared" si="1726"/>
        <v/>
      </c>
      <c r="AI9222" s="147" t="str">
        <f t="shared" si="1727"/>
        <v/>
      </c>
      <c r="AJ9222" s="148" t="str">
        <f t="shared" si="1716"/>
        <v/>
      </c>
      <c r="AK9222" s="148" t="str">
        <f t="shared" si="1717"/>
        <v/>
      </c>
      <c r="AL9222" s="147" t="str">
        <f t="shared" si="1718"/>
        <v/>
      </c>
      <c r="AM9222" s="147" t="str">
        <f t="shared" si="1719"/>
        <v/>
      </c>
      <c r="AN9222" s="147" t="str">
        <f t="shared" si="1720"/>
        <v/>
      </c>
      <c r="AO9222" s="118"/>
    </row>
    <row r="9223" spans="1:41">
      <c r="A9223" s="118"/>
      <c r="B9223" s="118"/>
      <c r="C9223" s="118"/>
      <c r="D9223" s="118"/>
      <c r="E9223" s="118"/>
      <c r="F9223" s="118"/>
      <c r="G9223" s="118"/>
      <c r="H9223" s="118"/>
      <c r="I9223" s="118"/>
      <c r="J9223" s="118"/>
      <c r="K9223" s="118"/>
      <c r="L9223" s="118"/>
      <c r="M9223" s="118"/>
      <c r="N9223" s="118"/>
      <c r="O9223" s="143" t="str">
        <f>IF(H9223="","",(S9223/S9223)&amp;":"&amp;ROUND(AH9223/S9223,2))</f>
        <v/>
      </c>
      <c r="P9223" s="118"/>
      <c r="Q9223" s="118"/>
      <c r="R9223" s="143" t="str">
        <f>IF(H9223="","",(S9223/S9223)&amp;":"&amp;ROUND(AI9223/S9223,2))</f>
        <v/>
      </c>
      <c r="S9223" s="144" t="str">
        <f t="shared" si="1721"/>
        <v/>
      </c>
      <c r="T9223" s="145" t="str">
        <f t="shared" si="1722"/>
        <v/>
      </c>
      <c r="U9223" s="118"/>
      <c r="V9223" s="145" t="str">
        <f t="shared" si="1723"/>
        <v/>
      </c>
      <c r="W9223" s="144" t="str">
        <f t="shared" si="1724"/>
        <v/>
      </c>
      <c r="X9223" s="146" t="str">
        <f>IF(C9223="","",IF(OR(C9223="Trade",C9223="Multi Position"),(X9222+V9223),IF(C9223="Deposit",(X9222+AE9223),IF(C9223="Withdrawal",(X9222-AE9223)))))</f>
        <v/>
      </c>
      <c r="Y9223" s="145" t="str">
        <f t="shared" si="1725"/>
        <v/>
      </c>
      <c r="Z9223" s="118"/>
      <c r="AA9223" s="118"/>
      <c r="AB9223" s="118"/>
      <c r="AC9223" s="118"/>
      <c r="AD9223" s="118"/>
      <c r="AE9223" s="139"/>
      <c r="AF9223" s="118"/>
      <c r="AG9223" s="118"/>
      <c r="AH9223" s="147" t="str">
        <f t="shared" si="1726"/>
        <v/>
      </c>
      <c r="AI9223" s="147" t="str">
        <f t="shared" si="1727"/>
        <v/>
      </c>
      <c r="AJ9223" s="148" t="str">
        <f t="shared" si="1716"/>
        <v/>
      </c>
      <c r="AK9223" s="148" t="str">
        <f t="shared" si="1717"/>
        <v/>
      </c>
      <c r="AL9223" s="147" t="str">
        <f t="shared" si="1718"/>
        <v/>
      </c>
      <c r="AM9223" s="147" t="str">
        <f t="shared" si="1719"/>
        <v/>
      </c>
      <c r="AN9223" s="147" t="str">
        <f t="shared" si="1720"/>
        <v/>
      </c>
      <c r="AO9223" s="118"/>
    </row>
    <row r="9224" spans="1:41">
      <c r="A9224" s="118"/>
      <c r="B9224" s="118"/>
      <c r="C9224" s="118"/>
      <c r="D9224" s="118"/>
      <c r="E9224" s="118"/>
      <c r="F9224" s="118"/>
      <c r="G9224" s="118"/>
      <c r="H9224" s="118"/>
      <c r="I9224" s="118"/>
      <c r="J9224" s="118"/>
      <c r="K9224" s="118"/>
      <c r="L9224" s="118"/>
      <c r="M9224" s="118"/>
      <c r="N9224" s="118"/>
      <c r="O9224" s="143" t="str">
        <f>IF(H9224="","",(S9224/S9224)&amp;":"&amp;ROUND(AH9224/S9224,2))</f>
        <v/>
      </c>
      <c r="P9224" s="118"/>
      <c r="Q9224" s="118"/>
      <c r="R9224" s="143" t="str">
        <f>IF(H9224="","",(S9224/S9224)&amp;":"&amp;ROUND(AI9224/S9224,2))</f>
        <v/>
      </c>
      <c r="S9224" s="144" t="str">
        <f t="shared" si="1721"/>
        <v/>
      </c>
      <c r="T9224" s="145" t="str">
        <f t="shared" si="1722"/>
        <v/>
      </c>
      <c r="U9224" s="118"/>
      <c r="V9224" s="145" t="str">
        <f t="shared" si="1723"/>
        <v/>
      </c>
      <c r="W9224" s="144" t="str">
        <f t="shared" si="1724"/>
        <v/>
      </c>
      <c r="X9224" s="146" t="str">
        <f>IF(C9224="","",IF(OR(C9224="Trade",C9224="Multi Position"),(X9223+V9224),IF(C9224="Deposit",(X9223+AE9224),IF(C9224="Withdrawal",(X9223-AE9224)))))</f>
        <v/>
      </c>
      <c r="Y9224" s="145" t="str">
        <f t="shared" si="1725"/>
        <v/>
      </c>
      <c r="Z9224" s="118"/>
      <c r="AA9224" s="118"/>
      <c r="AB9224" s="118"/>
      <c r="AC9224" s="118"/>
      <c r="AD9224" s="118"/>
      <c r="AE9224" s="139"/>
      <c r="AF9224" s="118"/>
      <c r="AG9224" s="118"/>
      <c r="AH9224" s="147" t="str">
        <f t="shared" si="1726"/>
        <v/>
      </c>
      <c r="AI9224" s="147" t="str">
        <f t="shared" si="1727"/>
        <v/>
      </c>
      <c r="AJ9224" s="148" t="str">
        <f t="shared" si="1716"/>
        <v/>
      </c>
      <c r="AK9224" s="148" t="str">
        <f t="shared" si="1717"/>
        <v/>
      </c>
      <c r="AL9224" s="147" t="str">
        <f t="shared" si="1718"/>
        <v/>
      </c>
      <c r="AM9224" s="147" t="str">
        <f t="shared" si="1719"/>
        <v/>
      </c>
      <c r="AN9224" s="147" t="str">
        <f t="shared" si="1720"/>
        <v/>
      </c>
      <c r="AO9224" s="118"/>
    </row>
    <row r="9225" spans="1:41">
      <c r="A9225" s="118"/>
      <c r="B9225" s="118"/>
      <c r="C9225" s="118"/>
      <c r="D9225" s="118"/>
      <c r="E9225" s="118"/>
      <c r="F9225" s="118"/>
      <c r="G9225" s="118"/>
      <c r="H9225" s="118"/>
      <c r="I9225" s="118"/>
      <c r="J9225" s="118"/>
      <c r="K9225" s="118"/>
      <c r="L9225" s="118"/>
      <c r="M9225" s="118"/>
      <c r="N9225" s="118"/>
      <c r="O9225" s="143" t="str">
        <f>IF(H9225="","",(S9225/S9225)&amp;":"&amp;ROUND(AH9225/S9225,2))</f>
        <v/>
      </c>
      <c r="P9225" s="118"/>
      <c r="Q9225" s="118"/>
      <c r="R9225" s="143" t="str">
        <f>IF(H9225="","",(S9225/S9225)&amp;":"&amp;ROUND(AI9225/S9225,2))</f>
        <v/>
      </c>
      <c r="S9225" s="144" t="str">
        <f t="shared" si="1721"/>
        <v/>
      </c>
      <c r="T9225" s="145" t="str">
        <f t="shared" si="1722"/>
        <v/>
      </c>
      <c r="U9225" s="118"/>
      <c r="V9225" s="145" t="str">
        <f t="shared" si="1723"/>
        <v/>
      </c>
      <c r="W9225" s="144" t="str">
        <f t="shared" si="1724"/>
        <v/>
      </c>
      <c r="X9225" s="146" t="str">
        <f>IF(C9225="","",IF(OR(C9225="Trade",C9225="Multi Position"),(X9224+V9225),IF(C9225="Deposit",(X9224+AE9225),IF(C9225="Withdrawal",(X9224-AE9225)))))</f>
        <v/>
      </c>
      <c r="Y9225" s="145" t="str">
        <f t="shared" si="1725"/>
        <v/>
      </c>
      <c r="Z9225" s="118"/>
      <c r="AA9225" s="118"/>
      <c r="AB9225" s="118"/>
      <c r="AC9225" s="118"/>
      <c r="AD9225" s="118"/>
      <c r="AE9225" s="139"/>
      <c r="AF9225" s="118"/>
      <c r="AG9225" s="118"/>
      <c r="AH9225" s="147" t="str">
        <f t="shared" si="1726"/>
        <v/>
      </c>
      <c r="AI9225" s="147" t="str">
        <f t="shared" si="1727"/>
        <v/>
      </c>
      <c r="AJ9225" s="148" t="str">
        <f t="shared" si="1716"/>
        <v/>
      </c>
      <c r="AK9225" s="148" t="str">
        <f t="shared" si="1717"/>
        <v/>
      </c>
      <c r="AL9225" s="147" t="str">
        <f t="shared" si="1718"/>
        <v/>
      </c>
      <c r="AM9225" s="147" t="str">
        <f t="shared" si="1719"/>
        <v/>
      </c>
      <c r="AN9225" s="147" t="str">
        <f t="shared" si="1720"/>
        <v/>
      </c>
      <c r="AO9225" s="118"/>
    </row>
    <row r="9226" spans="1:41">
      <c r="A9226" s="118"/>
      <c r="B9226" s="118"/>
      <c r="C9226" s="118"/>
      <c r="D9226" s="118"/>
      <c r="E9226" s="118"/>
      <c r="F9226" s="118"/>
      <c r="G9226" s="118"/>
      <c r="H9226" s="118"/>
      <c r="I9226" s="118"/>
      <c r="J9226" s="118"/>
      <c r="K9226" s="118"/>
      <c r="L9226" s="118"/>
      <c r="M9226" s="118"/>
      <c r="N9226" s="118"/>
      <c r="O9226" s="143" t="str">
        <f>IF(H9226="","",(S9226/S9226)&amp;":"&amp;ROUND(AH9226/S9226,2))</f>
        <v/>
      </c>
      <c r="P9226" s="118"/>
      <c r="Q9226" s="118"/>
      <c r="R9226" s="143" t="str">
        <f>IF(H9226="","",(S9226/S9226)&amp;":"&amp;ROUND(AI9226/S9226,2))</f>
        <v/>
      </c>
      <c r="S9226" s="144" t="str">
        <f t="shared" si="1721"/>
        <v/>
      </c>
      <c r="T9226" s="145" t="str">
        <f t="shared" si="1722"/>
        <v/>
      </c>
      <c r="U9226" s="118"/>
      <c r="V9226" s="145" t="str">
        <f t="shared" si="1723"/>
        <v/>
      </c>
      <c r="W9226" s="144" t="str">
        <f t="shared" si="1724"/>
        <v/>
      </c>
      <c r="X9226" s="146" t="str">
        <f>IF(C9226="","",IF(OR(C9226="Trade",C9226="Multi Position"),(X9225+V9226),IF(C9226="Deposit",(X9225+AE9226),IF(C9226="Withdrawal",(X9225-AE9226)))))</f>
        <v/>
      </c>
      <c r="Y9226" s="145" t="str">
        <f t="shared" si="1725"/>
        <v/>
      </c>
      <c r="Z9226" s="118"/>
      <c r="AA9226" s="118"/>
      <c r="AB9226" s="118"/>
      <c r="AC9226" s="118"/>
      <c r="AD9226" s="118"/>
      <c r="AE9226" s="139"/>
      <c r="AF9226" s="118"/>
      <c r="AG9226" s="118"/>
      <c r="AH9226" s="147" t="str">
        <f t="shared" si="1726"/>
        <v/>
      </c>
      <c r="AI9226" s="147" t="str">
        <f t="shared" si="1727"/>
        <v/>
      </c>
      <c r="AJ9226" s="148" t="str">
        <f t="shared" ref="AJ9226:AJ9289" si="1728">IF(V9226&lt;0,V9226/-X9226,S9226)</f>
        <v/>
      </c>
      <c r="AK9226" s="148" t="str">
        <f t="shared" ref="AK9226:AK9289" si="1729">IF(V9226="","",IF(H9226="LONG",IF(V9226&gt;0,V9226/X9226,((L9226*(P9226-K9226))/X9226)),IF(V9226&gt;0,V9226/X9226,((L9226*(K9226-P9226))/X9226))))</f>
        <v/>
      </c>
      <c r="AL9226" s="147" t="str">
        <f t="shared" ref="AL9226:AL9289" si="1730">IF(B9226="","",MONTH(B9226))</f>
        <v/>
      </c>
      <c r="AM9226" s="147" t="str">
        <f t="shared" ref="AM9226:AM9289" si="1731">IF(B9226="","",YEAR(B9226))</f>
        <v/>
      </c>
      <c r="AN9226" s="147" t="str">
        <f t="shared" ref="AN9226:AN9289" si="1732">IF(B9226="","",DAY(B9226))</f>
        <v/>
      </c>
      <c r="AO9226" s="118"/>
    </row>
    <row r="9227" spans="1:41">
      <c r="A9227" s="118"/>
      <c r="B9227" s="118"/>
      <c r="C9227" s="118"/>
      <c r="D9227" s="118"/>
      <c r="E9227" s="118"/>
      <c r="F9227" s="118"/>
      <c r="G9227" s="118"/>
      <c r="H9227" s="118"/>
      <c r="I9227" s="118"/>
      <c r="J9227" s="118"/>
      <c r="K9227" s="118"/>
      <c r="L9227" s="118"/>
      <c r="M9227" s="118"/>
      <c r="N9227" s="118"/>
      <c r="O9227" s="143" t="str">
        <f>IF(H9227="","",(S9227/S9227)&amp;":"&amp;ROUND(AH9227/S9227,2))</f>
        <v/>
      </c>
      <c r="P9227" s="118"/>
      <c r="Q9227" s="118"/>
      <c r="R9227" s="143" t="str">
        <f>IF(H9227="","",(S9227/S9227)&amp;":"&amp;ROUND(AI9227/S9227,2))</f>
        <v/>
      </c>
      <c r="S9227" s="144" t="str">
        <f t="shared" ref="S9227:S9290" si="1733">IF(N9227="","",IF(H9227="LONG",(((K9227-M9227)*L9227)/X9226),(((M9227-K9227)*L9227)/X9226)))</f>
        <v/>
      </c>
      <c r="T9227" s="145" t="str">
        <f t="shared" ref="T9227:T9290" si="1734">IF(K9227="","",IF(H9227="LONG",(P9227*L9227)-(K9227*L9227),(K9227*L9227)-(P9227*L9227)))</f>
        <v/>
      </c>
      <c r="U9227" s="118"/>
      <c r="V9227" s="145" t="str">
        <f t="shared" ref="V9227:V9290" si="1735">IF(K9227="","",IF(T9227&lt;0,(T9227)-+U9227,(T9227)-U9227))</f>
        <v/>
      </c>
      <c r="W9227" s="144" t="str">
        <f t="shared" ref="W9227:W9290" si="1736">IF(P9227="","",SUM(V9227/X9226))</f>
        <v/>
      </c>
      <c r="X9227" s="146" t="str">
        <f>IF(C9227="","",IF(OR(C9227="Trade",C9227="Multi Position"),(X9226+V9227),IF(C9227="Deposit",(X9226+AE9227),IF(C9227="Withdrawal",(X9226-AE9227)))))</f>
        <v/>
      </c>
      <c r="Y9227" s="145" t="str">
        <f t="shared" ref="Y9227:Y9290" si="1737">IF(Q9227="","",INT(Q9227-B9227)&amp;" Days "&amp;TEXT(Q9227-B9227,"H"" Hrs ""m"" mins """))</f>
        <v/>
      </c>
      <c r="Z9227" s="118"/>
      <c r="AA9227" s="118"/>
      <c r="AB9227" s="118"/>
      <c r="AC9227" s="118"/>
      <c r="AD9227" s="118"/>
      <c r="AE9227" s="139"/>
      <c r="AF9227" s="118"/>
      <c r="AG9227" s="118"/>
      <c r="AH9227" s="147" t="str">
        <f t="shared" ref="AH9227:AH9290" si="1738">IF(K9227="","", IF(H9227="LONG", (((N9227-K9227)*L9227)/X9226), (((K9227-N9227)*L9227)/X9226)))</f>
        <v/>
      </c>
      <c r="AI9227" s="147" t="str">
        <f t="shared" ref="AI9227:AI9290" si="1739">IF(K9227="","", IF(H9227="LONG", (((P9227-K9227)*L9227)/X9226), (((K9227-P9227)*L9227)/X9226)))</f>
        <v/>
      </c>
      <c r="AJ9227" s="148" t="str">
        <f t="shared" si="1728"/>
        <v/>
      </c>
      <c r="AK9227" s="148" t="str">
        <f t="shared" si="1729"/>
        <v/>
      </c>
      <c r="AL9227" s="147" t="str">
        <f t="shared" si="1730"/>
        <v/>
      </c>
      <c r="AM9227" s="147" t="str">
        <f t="shared" si="1731"/>
        <v/>
      </c>
      <c r="AN9227" s="147" t="str">
        <f t="shared" si="1732"/>
        <v/>
      </c>
      <c r="AO9227" s="118"/>
    </row>
    <row r="9228" spans="1:41">
      <c r="A9228" s="118"/>
      <c r="B9228" s="118"/>
      <c r="C9228" s="118"/>
      <c r="D9228" s="118"/>
      <c r="E9228" s="118"/>
      <c r="F9228" s="118"/>
      <c r="G9228" s="118"/>
      <c r="H9228" s="118"/>
      <c r="I9228" s="118"/>
      <c r="J9228" s="118"/>
      <c r="K9228" s="118"/>
      <c r="L9228" s="118"/>
      <c r="M9228" s="118"/>
      <c r="N9228" s="118"/>
      <c r="O9228" s="143" t="str">
        <f>IF(H9228="","",(S9228/S9228)&amp;":"&amp;ROUND(AH9228/S9228,2))</f>
        <v/>
      </c>
      <c r="P9228" s="118"/>
      <c r="Q9228" s="118"/>
      <c r="R9228" s="143" t="str">
        <f>IF(H9228="","",(S9228/S9228)&amp;":"&amp;ROUND(AI9228/S9228,2))</f>
        <v/>
      </c>
      <c r="S9228" s="144" t="str">
        <f t="shared" si="1733"/>
        <v/>
      </c>
      <c r="T9228" s="145" t="str">
        <f t="shared" si="1734"/>
        <v/>
      </c>
      <c r="U9228" s="118"/>
      <c r="V9228" s="145" t="str">
        <f t="shared" si="1735"/>
        <v/>
      </c>
      <c r="W9228" s="144" t="str">
        <f t="shared" si="1736"/>
        <v/>
      </c>
      <c r="X9228" s="146" t="str">
        <f>IF(C9228="","",IF(OR(C9228="Trade",C9228="Multi Position"),(X9227+V9228),IF(C9228="Deposit",(X9227+AE9228),IF(C9228="Withdrawal",(X9227-AE9228)))))</f>
        <v/>
      </c>
      <c r="Y9228" s="145" t="str">
        <f t="shared" si="1737"/>
        <v/>
      </c>
      <c r="Z9228" s="118"/>
      <c r="AA9228" s="118"/>
      <c r="AB9228" s="118"/>
      <c r="AC9228" s="118"/>
      <c r="AD9228" s="118"/>
      <c r="AE9228" s="139"/>
      <c r="AF9228" s="118"/>
      <c r="AG9228" s="118"/>
      <c r="AH9228" s="147" t="str">
        <f t="shared" si="1738"/>
        <v/>
      </c>
      <c r="AI9228" s="147" t="str">
        <f t="shared" si="1739"/>
        <v/>
      </c>
      <c r="AJ9228" s="148" t="str">
        <f t="shared" si="1728"/>
        <v/>
      </c>
      <c r="AK9228" s="148" t="str">
        <f t="shared" si="1729"/>
        <v/>
      </c>
      <c r="AL9228" s="147" t="str">
        <f t="shared" si="1730"/>
        <v/>
      </c>
      <c r="AM9228" s="147" t="str">
        <f t="shared" si="1731"/>
        <v/>
      </c>
      <c r="AN9228" s="147" t="str">
        <f t="shared" si="1732"/>
        <v/>
      </c>
      <c r="AO9228" s="118"/>
    </row>
    <row r="9229" spans="1:41">
      <c r="A9229" s="118"/>
      <c r="B9229" s="118"/>
      <c r="C9229" s="118"/>
      <c r="D9229" s="118"/>
      <c r="E9229" s="118"/>
      <c r="F9229" s="118"/>
      <c r="G9229" s="118"/>
      <c r="H9229" s="118"/>
      <c r="I9229" s="118"/>
      <c r="J9229" s="118"/>
      <c r="K9229" s="118"/>
      <c r="L9229" s="118"/>
      <c r="M9229" s="118"/>
      <c r="N9229" s="118"/>
      <c r="O9229" s="143" t="str">
        <f>IF(H9229="","",(S9229/S9229)&amp;":"&amp;ROUND(AH9229/S9229,2))</f>
        <v/>
      </c>
      <c r="P9229" s="118"/>
      <c r="Q9229" s="118"/>
      <c r="R9229" s="143" t="str">
        <f>IF(H9229="","",(S9229/S9229)&amp;":"&amp;ROUND(AI9229/S9229,2))</f>
        <v/>
      </c>
      <c r="S9229" s="144" t="str">
        <f t="shared" si="1733"/>
        <v/>
      </c>
      <c r="T9229" s="145" t="str">
        <f t="shared" si="1734"/>
        <v/>
      </c>
      <c r="U9229" s="118"/>
      <c r="V9229" s="145" t="str">
        <f t="shared" si="1735"/>
        <v/>
      </c>
      <c r="W9229" s="144" t="str">
        <f t="shared" si="1736"/>
        <v/>
      </c>
      <c r="X9229" s="146" t="str">
        <f>IF(C9229="","",IF(OR(C9229="Trade",C9229="Multi Position"),(X9228+V9229),IF(C9229="Deposit",(X9228+AE9229),IF(C9229="Withdrawal",(X9228-AE9229)))))</f>
        <v/>
      </c>
      <c r="Y9229" s="145" t="str">
        <f t="shared" si="1737"/>
        <v/>
      </c>
      <c r="Z9229" s="118"/>
      <c r="AA9229" s="118"/>
      <c r="AB9229" s="118"/>
      <c r="AC9229" s="118"/>
      <c r="AD9229" s="118"/>
      <c r="AE9229" s="139"/>
      <c r="AF9229" s="118"/>
      <c r="AG9229" s="118"/>
      <c r="AH9229" s="147" t="str">
        <f t="shared" si="1738"/>
        <v/>
      </c>
      <c r="AI9229" s="147" t="str">
        <f t="shared" si="1739"/>
        <v/>
      </c>
      <c r="AJ9229" s="148" t="str">
        <f t="shared" si="1728"/>
        <v/>
      </c>
      <c r="AK9229" s="148" t="str">
        <f t="shared" si="1729"/>
        <v/>
      </c>
      <c r="AL9229" s="147" t="str">
        <f t="shared" si="1730"/>
        <v/>
      </c>
      <c r="AM9229" s="147" t="str">
        <f t="shared" si="1731"/>
        <v/>
      </c>
      <c r="AN9229" s="147" t="str">
        <f t="shared" si="1732"/>
        <v/>
      </c>
      <c r="AO9229" s="118"/>
    </row>
    <row r="9230" spans="1:41">
      <c r="A9230" s="118"/>
      <c r="B9230" s="118"/>
      <c r="C9230" s="118"/>
      <c r="D9230" s="118"/>
      <c r="E9230" s="118"/>
      <c r="F9230" s="118"/>
      <c r="G9230" s="118"/>
      <c r="H9230" s="118"/>
      <c r="I9230" s="118"/>
      <c r="J9230" s="118"/>
      <c r="K9230" s="118"/>
      <c r="L9230" s="118"/>
      <c r="M9230" s="118"/>
      <c r="N9230" s="118"/>
      <c r="O9230" s="143" t="str">
        <f>IF(H9230="","",(S9230/S9230)&amp;":"&amp;ROUND(AH9230/S9230,2))</f>
        <v/>
      </c>
      <c r="P9230" s="118"/>
      <c r="Q9230" s="118"/>
      <c r="R9230" s="143" t="str">
        <f>IF(H9230="","",(S9230/S9230)&amp;":"&amp;ROUND(AI9230/S9230,2))</f>
        <v/>
      </c>
      <c r="S9230" s="144" t="str">
        <f t="shared" si="1733"/>
        <v/>
      </c>
      <c r="T9230" s="145" t="str">
        <f t="shared" si="1734"/>
        <v/>
      </c>
      <c r="U9230" s="118"/>
      <c r="V9230" s="145" t="str">
        <f t="shared" si="1735"/>
        <v/>
      </c>
      <c r="W9230" s="144" t="str">
        <f t="shared" si="1736"/>
        <v/>
      </c>
      <c r="X9230" s="146" t="str">
        <f>IF(C9230="","",IF(OR(C9230="Trade",C9230="Multi Position"),(X9229+V9230),IF(C9230="Deposit",(X9229+AE9230),IF(C9230="Withdrawal",(X9229-AE9230)))))</f>
        <v/>
      </c>
      <c r="Y9230" s="145" t="str">
        <f t="shared" si="1737"/>
        <v/>
      </c>
      <c r="Z9230" s="118"/>
      <c r="AA9230" s="118"/>
      <c r="AB9230" s="118"/>
      <c r="AC9230" s="118"/>
      <c r="AD9230" s="118"/>
      <c r="AE9230" s="139"/>
      <c r="AF9230" s="118"/>
      <c r="AG9230" s="118"/>
      <c r="AH9230" s="147" t="str">
        <f t="shared" si="1738"/>
        <v/>
      </c>
      <c r="AI9230" s="147" t="str">
        <f t="shared" si="1739"/>
        <v/>
      </c>
      <c r="AJ9230" s="148" t="str">
        <f t="shared" si="1728"/>
        <v/>
      </c>
      <c r="AK9230" s="148" t="str">
        <f t="shared" si="1729"/>
        <v/>
      </c>
      <c r="AL9230" s="147" t="str">
        <f t="shared" si="1730"/>
        <v/>
      </c>
      <c r="AM9230" s="147" t="str">
        <f t="shared" si="1731"/>
        <v/>
      </c>
      <c r="AN9230" s="147" t="str">
        <f t="shared" si="1732"/>
        <v/>
      </c>
      <c r="AO9230" s="118"/>
    </row>
    <row r="9231" spans="1:41">
      <c r="A9231" s="118"/>
      <c r="B9231" s="118"/>
      <c r="C9231" s="118"/>
      <c r="D9231" s="118"/>
      <c r="E9231" s="118"/>
      <c r="F9231" s="118"/>
      <c r="G9231" s="118"/>
      <c r="H9231" s="118"/>
      <c r="I9231" s="118"/>
      <c r="J9231" s="118"/>
      <c r="K9231" s="118"/>
      <c r="L9231" s="118"/>
      <c r="M9231" s="118"/>
      <c r="N9231" s="118"/>
      <c r="O9231" s="143" t="str">
        <f>IF(H9231="","",(S9231/S9231)&amp;":"&amp;ROUND(AH9231/S9231,2))</f>
        <v/>
      </c>
      <c r="P9231" s="118"/>
      <c r="Q9231" s="118"/>
      <c r="R9231" s="143" t="str">
        <f>IF(H9231="","",(S9231/S9231)&amp;":"&amp;ROUND(AI9231/S9231,2))</f>
        <v/>
      </c>
      <c r="S9231" s="144" t="str">
        <f t="shared" si="1733"/>
        <v/>
      </c>
      <c r="T9231" s="145" t="str">
        <f t="shared" si="1734"/>
        <v/>
      </c>
      <c r="U9231" s="118"/>
      <c r="V9231" s="145" t="str">
        <f t="shared" si="1735"/>
        <v/>
      </c>
      <c r="W9231" s="144" t="str">
        <f t="shared" si="1736"/>
        <v/>
      </c>
      <c r="X9231" s="146" t="str">
        <f>IF(C9231="","",IF(OR(C9231="Trade",C9231="Multi Position"),(X9230+V9231),IF(C9231="Deposit",(X9230+AE9231),IF(C9231="Withdrawal",(X9230-AE9231)))))</f>
        <v/>
      </c>
      <c r="Y9231" s="145" t="str">
        <f t="shared" si="1737"/>
        <v/>
      </c>
      <c r="Z9231" s="118"/>
      <c r="AA9231" s="118"/>
      <c r="AB9231" s="118"/>
      <c r="AC9231" s="118"/>
      <c r="AD9231" s="118"/>
      <c r="AE9231" s="139"/>
      <c r="AF9231" s="118"/>
      <c r="AG9231" s="118"/>
      <c r="AH9231" s="147" t="str">
        <f t="shared" si="1738"/>
        <v/>
      </c>
      <c r="AI9231" s="147" t="str">
        <f t="shared" si="1739"/>
        <v/>
      </c>
      <c r="AJ9231" s="148" t="str">
        <f t="shared" si="1728"/>
        <v/>
      </c>
      <c r="AK9231" s="148" t="str">
        <f t="shared" si="1729"/>
        <v/>
      </c>
      <c r="AL9231" s="147" t="str">
        <f t="shared" si="1730"/>
        <v/>
      </c>
      <c r="AM9231" s="147" t="str">
        <f t="shared" si="1731"/>
        <v/>
      </c>
      <c r="AN9231" s="147" t="str">
        <f t="shared" si="1732"/>
        <v/>
      </c>
      <c r="AO9231" s="118"/>
    </row>
    <row r="9232" spans="1:41">
      <c r="A9232" s="118"/>
      <c r="B9232" s="118"/>
      <c r="C9232" s="118"/>
      <c r="D9232" s="118"/>
      <c r="E9232" s="118"/>
      <c r="F9232" s="118"/>
      <c r="G9232" s="118"/>
      <c r="H9232" s="118"/>
      <c r="I9232" s="118"/>
      <c r="J9232" s="118"/>
      <c r="K9232" s="118"/>
      <c r="L9232" s="118"/>
      <c r="M9232" s="118"/>
      <c r="N9232" s="118"/>
      <c r="O9232" s="143" t="str">
        <f>IF(H9232="","",(S9232/S9232)&amp;":"&amp;ROUND(AH9232/S9232,2))</f>
        <v/>
      </c>
      <c r="P9232" s="118"/>
      <c r="Q9232" s="118"/>
      <c r="R9232" s="143" t="str">
        <f>IF(H9232="","",(S9232/S9232)&amp;":"&amp;ROUND(AI9232/S9232,2))</f>
        <v/>
      </c>
      <c r="S9232" s="144" t="str">
        <f t="shared" si="1733"/>
        <v/>
      </c>
      <c r="T9232" s="145" t="str">
        <f t="shared" si="1734"/>
        <v/>
      </c>
      <c r="U9232" s="118"/>
      <c r="V9232" s="145" t="str">
        <f t="shared" si="1735"/>
        <v/>
      </c>
      <c r="W9232" s="144" t="str">
        <f t="shared" si="1736"/>
        <v/>
      </c>
      <c r="X9232" s="146" t="str">
        <f>IF(C9232="","",IF(OR(C9232="Trade",C9232="Multi Position"),(X9231+V9232),IF(C9232="Deposit",(X9231+AE9232),IF(C9232="Withdrawal",(X9231-AE9232)))))</f>
        <v/>
      </c>
      <c r="Y9232" s="145" t="str">
        <f t="shared" si="1737"/>
        <v/>
      </c>
      <c r="Z9232" s="118"/>
      <c r="AA9232" s="118"/>
      <c r="AB9232" s="118"/>
      <c r="AC9232" s="118"/>
      <c r="AD9232" s="118"/>
      <c r="AE9232" s="139"/>
      <c r="AF9232" s="118"/>
      <c r="AG9232" s="118"/>
      <c r="AH9232" s="147" t="str">
        <f t="shared" si="1738"/>
        <v/>
      </c>
      <c r="AI9232" s="147" t="str">
        <f t="shared" si="1739"/>
        <v/>
      </c>
      <c r="AJ9232" s="148" t="str">
        <f t="shared" si="1728"/>
        <v/>
      </c>
      <c r="AK9232" s="148" t="str">
        <f t="shared" si="1729"/>
        <v/>
      </c>
      <c r="AL9232" s="147" t="str">
        <f t="shared" si="1730"/>
        <v/>
      </c>
      <c r="AM9232" s="147" t="str">
        <f t="shared" si="1731"/>
        <v/>
      </c>
      <c r="AN9232" s="147" t="str">
        <f t="shared" si="1732"/>
        <v/>
      </c>
      <c r="AO9232" s="118"/>
    </row>
    <row r="9233" spans="1:41">
      <c r="A9233" s="118"/>
      <c r="B9233" s="118"/>
      <c r="C9233" s="118"/>
      <c r="D9233" s="118"/>
      <c r="E9233" s="118"/>
      <c r="F9233" s="118"/>
      <c r="G9233" s="118"/>
      <c r="H9233" s="118"/>
      <c r="I9233" s="118"/>
      <c r="J9233" s="118"/>
      <c r="K9233" s="118"/>
      <c r="L9233" s="118"/>
      <c r="M9233" s="118"/>
      <c r="N9233" s="118"/>
      <c r="O9233" s="143" t="str">
        <f>IF(H9233="","",(S9233/S9233)&amp;":"&amp;ROUND(AH9233/S9233,2))</f>
        <v/>
      </c>
      <c r="P9233" s="118"/>
      <c r="Q9233" s="118"/>
      <c r="R9233" s="143" t="str">
        <f>IF(H9233="","",(S9233/S9233)&amp;":"&amp;ROUND(AI9233/S9233,2))</f>
        <v/>
      </c>
      <c r="S9233" s="144" t="str">
        <f t="shared" si="1733"/>
        <v/>
      </c>
      <c r="T9233" s="145" t="str">
        <f t="shared" si="1734"/>
        <v/>
      </c>
      <c r="U9233" s="118"/>
      <c r="V9233" s="145" t="str">
        <f t="shared" si="1735"/>
        <v/>
      </c>
      <c r="W9233" s="144" t="str">
        <f t="shared" si="1736"/>
        <v/>
      </c>
      <c r="X9233" s="146" t="str">
        <f>IF(C9233="","",IF(OR(C9233="Trade",C9233="Multi Position"),(X9232+V9233),IF(C9233="Deposit",(X9232+AE9233),IF(C9233="Withdrawal",(X9232-AE9233)))))</f>
        <v/>
      </c>
      <c r="Y9233" s="145" t="str">
        <f t="shared" si="1737"/>
        <v/>
      </c>
      <c r="Z9233" s="118"/>
      <c r="AA9233" s="118"/>
      <c r="AB9233" s="118"/>
      <c r="AC9233" s="118"/>
      <c r="AD9233" s="118"/>
      <c r="AE9233" s="139"/>
      <c r="AF9233" s="118"/>
      <c r="AG9233" s="118"/>
      <c r="AH9233" s="147" t="str">
        <f t="shared" si="1738"/>
        <v/>
      </c>
      <c r="AI9233" s="147" t="str">
        <f t="shared" si="1739"/>
        <v/>
      </c>
      <c r="AJ9233" s="148" t="str">
        <f t="shared" si="1728"/>
        <v/>
      </c>
      <c r="AK9233" s="148" t="str">
        <f t="shared" si="1729"/>
        <v/>
      </c>
      <c r="AL9233" s="147" t="str">
        <f t="shared" si="1730"/>
        <v/>
      </c>
      <c r="AM9233" s="147" t="str">
        <f t="shared" si="1731"/>
        <v/>
      </c>
      <c r="AN9233" s="147" t="str">
        <f t="shared" si="1732"/>
        <v/>
      </c>
      <c r="AO9233" s="118"/>
    </row>
    <row r="9234" spans="1:41">
      <c r="A9234" s="118"/>
      <c r="B9234" s="118"/>
      <c r="C9234" s="118"/>
      <c r="D9234" s="118"/>
      <c r="E9234" s="118"/>
      <c r="F9234" s="118"/>
      <c r="G9234" s="118"/>
      <c r="H9234" s="118"/>
      <c r="I9234" s="118"/>
      <c r="J9234" s="118"/>
      <c r="K9234" s="118"/>
      <c r="L9234" s="118"/>
      <c r="M9234" s="118"/>
      <c r="N9234" s="118"/>
      <c r="O9234" s="143" t="str">
        <f>IF(H9234="","",(S9234/S9234)&amp;":"&amp;ROUND(AH9234/S9234,2))</f>
        <v/>
      </c>
      <c r="P9234" s="118"/>
      <c r="Q9234" s="118"/>
      <c r="R9234" s="143" t="str">
        <f>IF(H9234="","",(S9234/S9234)&amp;":"&amp;ROUND(AI9234/S9234,2))</f>
        <v/>
      </c>
      <c r="S9234" s="144" t="str">
        <f t="shared" si="1733"/>
        <v/>
      </c>
      <c r="T9234" s="145" t="str">
        <f t="shared" si="1734"/>
        <v/>
      </c>
      <c r="U9234" s="118"/>
      <c r="V9234" s="145" t="str">
        <f t="shared" si="1735"/>
        <v/>
      </c>
      <c r="W9234" s="144" t="str">
        <f t="shared" si="1736"/>
        <v/>
      </c>
      <c r="X9234" s="146" t="str">
        <f>IF(C9234="","",IF(OR(C9234="Trade",C9234="Multi Position"),(X9233+V9234),IF(C9234="Deposit",(X9233+AE9234),IF(C9234="Withdrawal",(X9233-AE9234)))))</f>
        <v/>
      </c>
      <c r="Y9234" s="145" t="str">
        <f t="shared" si="1737"/>
        <v/>
      </c>
      <c r="Z9234" s="118"/>
      <c r="AA9234" s="118"/>
      <c r="AB9234" s="118"/>
      <c r="AC9234" s="118"/>
      <c r="AD9234" s="118"/>
      <c r="AE9234" s="139"/>
      <c r="AF9234" s="118"/>
      <c r="AG9234" s="118"/>
      <c r="AH9234" s="147" t="str">
        <f t="shared" si="1738"/>
        <v/>
      </c>
      <c r="AI9234" s="147" t="str">
        <f t="shared" si="1739"/>
        <v/>
      </c>
      <c r="AJ9234" s="148" t="str">
        <f t="shared" si="1728"/>
        <v/>
      </c>
      <c r="AK9234" s="148" t="str">
        <f t="shared" si="1729"/>
        <v/>
      </c>
      <c r="AL9234" s="147" t="str">
        <f t="shared" si="1730"/>
        <v/>
      </c>
      <c r="AM9234" s="147" t="str">
        <f t="shared" si="1731"/>
        <v/>
      </c>
      <c r="AN9234" s="147" t="str">
        <f t="shared" si="1732"/>
        <v/>
      </c>
      <c r="AO9234" s="118"/>
    </row>
    <row r="9235" spans="1:41">
      <c r="A9235" s="118"/>
      <c r="B9235" s="118"/>
      <c r="C9235" s="118"/>
      <c r="D9235" s="118"/>
      <c r="E9235" s="118"/>
      <c r="F9235" s="118"/>
      <c r="G9235" s="118"/>
      <c r="H9235" s="118"/>
      <c r="I9235" s="118"/>
      <c r="J9235" s="118"/>
      <c r="K9235" s="118"/>
      <c r="L9235" s="118"/>
      <c r="M9235" s="118"/>
      <c r="N9235" s="118"/>
      <c r="O9235" s="143" t="str">
        <f>IF(H9235="","",(S9235/S9235)&amp;":"&amp;ROUND(AH9235/S9235,2))</f>
        <v/>
      </c>
      <c r="P9235" s="118"/>
      <c r="Q9235" s="118"/>
      <c r="R9235" s="143" t="str">
        <f>IF(H9235="","",(S9235/S9235)&amp;":"&amp;ROUND(AI9235/S9235,2))</f>
        <v/>
      </c>
      <c r="S9235" s="144" t="str">
        <f t="shared" si="1733"/>
        <v/>
      </c>
      <c r="T9235" s="145" t="str">
        <f t="shared" si="1734"/>
        <v/>
      </c>
      <c r="U9235" s="118"/>
      <c r="V9235" s="145" t="str">
        <f t="shared" si="1735"/>
        <v/>
      </c>
      <c r="W9235" s="144" t="str">
        <f t="shared" si="1736"/>
        <v/>
      </c>
      <c r="X9235" s="146" t="str">
        <f>IF(C9235="","",IF(OR(C9235="Trade",C9235="Multi Position"),(X9234+V9235),IF(C9235="Deposit",(X9234+AE9235),IF(C9235="Withdrawal",(X9234-AE9235)))))</f>
        <v/>
      </c>
      <c r="Y9235" s="145" t="str">
        <f t="shared" si="1737"/>
        <v/>
      </c>
      <c r="Z9235" s="118"/>
      <c r="AA9235" s="118"/>
      <c r="AB9235" s="118"/>
      <c r="AC9235" s="118"/>
      <c r="AD9235" s="118"/>
      <c r="AE9235" s="139"/>
      <c r="AF9235" s="118"/>
      <c r="AG9235" s="118"/>
      <c r="AH9235" s="147" t="str">
        <f t="shared" si="1738"/>
        <v/>
      </c>
      <c r="AI9235" s="147" t="str">
        <f t="shared" si="1739"/>
        <v/>
      </c>
      <c r="AJ9235" s="148" t="str">
        <f t="shared" si="1728"/>
        <v/>
      </c>
      <c r="AK9235" s="148" t="str">
        <f t="shared" si="1729"/>
        <v/>
      </c>
      <c r="AL9235" s="147" t="str">
        <f t="shared" si="1730"/>
        <v/>
      </c>
      <c r="AM9235" s="147" t="str">
        <f t="shared" si="1731"/>
        <v/>
      </c>
      <c r="AN9235" s="147" t="str">
        <f t="shared" si="1732"/>
        <v/>
      </c>
      <c r="AO9235" s="118"/>
    </row>
    <row r="9236" spans="1:41">
      <c r="A9236" s="118"/>
      <c r="B9236" s="118"/>
      <c r="C9236" s="118"/>
      <c r="D9236" s="118"/>
      <c r="E9236" s="118"/>
      <c r="F9236" s="118"/>
      <c r="G9236" s="118"/>
      <c r="H9236" s="118"/>
      <c r="I9236" s="118"/>
      <c r="J9236" s="118"/>
      <c r="K9236" s="118"/>
      <c r="L9236" s="118"/>
      <c r="M9236" s="118"/>
      <c r="N9236" s="118"/>
      <c r="O9236" s="143" t="str">
        <f>IF(H9236="","",(S9236/S9236)&amp;":"&amp;ROUND(AH9236/S9236,2))</f>
        <v/>
      </c>
      <c r="P9236" s="118"/>
      <c r="Q9236" s="118"/>
      <c r="R9236" s="143" t="str">
        <f>IF(H9236="","",(S9236/S9236)&amp;":"&amp;ROUND(AI9236/S9236,2))</f>
        <v/>
      </c>
      <c r="S9236" s="144" t="str">
        <f t="shared" si="1733"/>
        <v/>
      </c>
      <c r="T9236" s="145" t="str">
        <f t="shared" si="1734"/>
        <v/>
      </c>
      <c r="U9236" s="118"/>
      <c r="V9236" s="145" t="str">
        <f t="shared" si="1735"/>
        <v/>
      </c>
      <c r="W9236" s="144" t="str">
        <f t="shared" si="1736"/>
        <v/>
      </c>
      <c r="X9236" s="146" t="str">
        <f>IF(C9236="","",IF(OR(C9236="Trade",C9236="Multi Position"),(X9235+V9236),IF(C9236="Deposit",(X9235+AE9236),IF(C9236="Withdrawal",(X9235-AE9236)))))</f>
        <v/>
      </c>
      <c r="Y9236" s="145" t="str">
        <f t="shared" si="1737"/>
        <v/>
      </c>
      <c r="Z9236" s="118"/>
      <c r="AA9236" s="118"/>
      <c r="AB9236" s="118"/>
      <c r="AC9236" s="118"/>
      <c r="AD9236" s="118"/>
      <c r="AE9236" s="139"/>
      <c r="AF9236" s="118"/>
      <c r="AG9236" s="118"/>
      <c r="AH9236" s="147" t="str">
        <f t="shared" si="1738"/>
        <v/>
      </c>
      <c r="AI9236" s="147" t="str">
        <f t="shared" si="1739"/>
        <v/>
      </c>
      <c r="AJ9236" s="148" t="str">
        <f t="shared" si="1728"/>
        <v/>
      </c>
      <c r="AK9236" s="148" t="str">
        <f t="shared" si="1729"/>
        <v/>
      </c>
      <c r="AL9236" s="147" t="str">
        <f t="shared" si="1730"/>
        <v/>
      </c>
      <c r="AM9236" s="147" t="str">
        <f t="shared" si="1731"/>
        <v/>
      </c>
      <c r="AN9236" s="147" t="str">
        <f t="shared" si="1732"/>
        <v/>
      </c>
      <c r="AO9236" s="118"/>
    </row>
    <row r="9237" spans="1:41">
      <c r="A9237" s="118"/>
      <c r="B9237" s="118"/>
      <c r="C9237" s="118"/>
      <c r="D9237" s="118"/>
      <c r="E9237" s="118"/>
      <c r="F9237" s="118"/>
      <c r="G9237" s="118"/>
      <c r="H9237" s="118"/>
      <c r="I9237" s="118"/>
      <c r="J9237" s="118"/>
      <c r="K9237" s="118"/>
      <c r="L9237" s="118"/>
      <c r="M9237" s="118"/>
      <c r="N9237" s="118"/>
      <c r="O9237" s="143" t="str">
        <f>IF(H9237="","",(S9237/S9237)&amp;":"&amp;ROUND(AH9237/S9237,2))</f>
        <v/>
      </c>
      <c r="P9237" s="118"/>
      <c r="Q9237" s="118"/>
      <c r="R9237" s="143" t="str">
        <f>IF(H9237="","",(S9237/S9237)&amp;":"&amp;ROUND(AI9237/S9237,2))</f>
        <v/>
      </c>
      <c r="S9237" s="144" t="str">
        <f t="shared" si="1733"/>
        <v/>
      </c>
      <c r="T9237" s="145" t="str">
        <f t="shared" si="1734"/>
        <v/>
      </c>
      <c r="U9237" s="118"/>
      <c r="V9237" s="145" t="str">
        <f t="shared" si="1735"/>
        <v/>
      </c>
      <c r="W9237" s="144" t="str">
        <f t="shared" si="1736"/>
        <v/>
      </c>
      <c r="X9237" s="146" t="str">
        <f>IF(C9237="","",IF(OR(C9237="Trade",C9237="Multi Position"),(X9236+V9237),IF(C9237="Deposit",(X9236+AE9237),IF(C9237="Withdrawal",(X9236-AE9237)))))</f>
        <v/>
      </c>
      <c r="Y9237" s="145" t="str">
        <f t="shared" si="1737"/>
        <v/>
      </c>
      <c r="Z9237" s="118"/>
      <c r="AA9237" s="118"/>
      <c r="AB9237" s="118"/>
      <c r="AC9237" s="118"/>
      <c r="AD9237" s="118"/>
      <c r="AE9237" s="139"/>
      <c r="AF9237" s="118"/>
      <c r="AG9237" s="118"/>
      <c r="AH9237" s="147" t="str">
        <f t="shared" si="1738"/>
        <v/>
      </c>
      <c r="AI9237" s="147" t="str">
        <f t="shared" si="1739"/>
        <v/>
      </c>
      <c r="AJ9237" s="148" t="str">
        <f t="shared" si="1728"/>
        <v/>
      </c>
      <c r="AK9237" s="148" t="str">
        <f t="shared" si="1729"/>
        <v/>
      </c>
      <c r="AL9237" s="147" t="str">
        <f t="shared" si="1730"/>
        <v/>
      </c>
      <c r="AM9237" s="147" t="str">
        <f t="shared" si="1731"/>
        <v/>
      </c>
      <c r="AN9237" s="147" t="str">
        <f t="shared" si="1732"/>
        <v/>
      </c>
      <c r="AO9237" s="118"/>
    </row>
    <row r="9238" spans="1:41">
      <c r="A9238" s="118"/>
      <c r="B9238" s="118"/>
      <c r="C9238" s="118"/>
      <c r="D9238" s="118"/>
      <c r="E9238" s="118"/>
      <c r="F9238" s="118"/>
      <c r="G9238" s="118"/>
      <c r="H9238" s="118"/>
      <c r="I9238" s="118"/>
      <c r="J9238" s="118"/>
      <c r="K9238" s="118"/>
      <c r="L9238" s="118"/>
      <c r="M9238" s="118"/>
      <c r="N9238" s="118"/>
      <c r="O9238" s="143" t="str">
        <f>IF(H9238="","",(S9238/S9238)&amp;":"&amp;ROUND(AH9238/S9238,2))</f>
        <v/>
      </c>
      <c r="P9238" s="118"/>
      <c r="Q9238" s="118"/>
      <c r="R9238" s="143" t="str">
        <f>IF(H9238="","",(S9238/S9238)&amp;":"&amp;ROUND(AI9238/S9238,2))</f>
        <v/>
      </c>
      <c r="S9238" s="144" t="str">
        <f t="shared" si="1733"/>
        <v/>
      </c>
      <c r="T9238" s="145" t="str">
        <f t="shared" si="1734"/>
        <v/>
      </c>
      <c r="U9238" s="118"/>
      <c r="V9238" s="145" t="str">
        <f t="shared" si="1735"/>
        <v/>
      </c>
      <c r="W9238" s="144" t="str">
        <f t="shared" si="1736"/>
        <v/>
      </c>
      <c r="X9238" s="146" t="str">
        <f>IF(C9238="","",IF(OR(C9238="Trade",C9238="Multi Position"),(X9237+V9238),IF(C9238="Deposit",(X9237+AE9238),IF(C9238="Withdrawal",(X9237-AE9238)))))</f>
        <v/>
      </c>
      <c r="Y9238" s="145" t="str">
        <f t="shared" si="1737"/>
        <v/>
      </c>
      <c r="Z9238" s="118"/>
      <c r="AA9238" s="118"/>
      <c r="AB9238" s="118"/>
      <c r="AC9238" s="118"/>
      <c r="AD9238" s="118"/>
      <c r="AE9238" s="139"/>
      <c r="AF9238" s="118"/>
      <c r="AG9238" s="118"/>
      <c r="AH9238" s="147" t="str">
        <f t="shared" si="1738"/>
        <v/>
      </c>
      <c r="AI9238" s="147" t="str">
        <f t="shared" si="1739"/>
        <v/>
      </c>
      <c r="AJ9238" s="148" t="str">
        <f t="shared" si="1728"/>
        <v/>
      </c>
      <c r="AK9238" s="148" t="str">
        <f t="shared" si="1729"/>
        <v/>
      </c>
      <c r="AL9238" s="147" t="str">
        <f t="shared" si="1730"/>
        <v/>
      </c>
      <c r="AM9238" s="147" t="str">
        <f t="shared" si="1731"/>
        <v/>
      </c>
      <c r="AN9238" s="147" t="str">
        <f t="shared" si="1732"/>
        <v/>
      </c>
      <c r="AO9238" s="118"/>
    </row>
    <row r="9239" spans="1:41">
      <c r="A9239" s="118"/>
      <c r="B9239" s="118"/>
      <c r="C9239" s="118"/>
      <c r="D9239" s="118"/>
      <c r="E9239" s="118"/>
      <c r="F9239" s="118"/>
      <c r="G9239" s="118"/>
      <c r="H9239" s="118"/>
      <c r="I9239" s="118"/>
      <c r="J9239" s="118"/>
      <c r="K9239" s="118"/>
      <c r="L9239" s="118"/>
      <c r="M9239" s="118"/>
      <c r="N9239" s="118"/>
      <c r="O9239" s="143" t="str">
        <f>IF(H9239="","",(S9239/S9239)&amp;":"&amp;ROUND(AH9239/S9239,2))</f>
        <v/>
      </c>
      <c r="P9239" s="118"/>
      <c r="Q9239" s="118"/>
      <c r="R9239" s="143" t="str">
        <f>IF(H9239="","",(S9239/S9239)&amp;":"&amp;ROUND(AI9239/S9239,2))</f>
        <v/>
      </c>
      <c r="S9239" s="144" t="str">
        <f t="shared" si="1733"/>
        <v/>
      </c>
      <c r="T9239" s="145" t="str">
        <f t="shared" si="1734"/>
        <v/>
      </c>
      <c r="U9239" s="118"/>
      <c r="V9239" s="145" t="str">
        <f t="shared" si="1735"/>
        <v/>
      </c>
      <c r="W9239" s="144" t="str">
        <f t="shared" si="1736"/>
        <v/>
      </c>
      <c r="X9239" s="146" t="str">
        <f>IF(C9239="","",IF(OR(C9239="Trade",C9239="Multi Position"),(X9238+V9239),IF(C9239="Deposit",(X9238+AE9239),IF(C9239="Withdrawal",(X9238-AE9239)))))</f>
        <v/>
      </c>
      <c r="Y9239" s="145" t="str">
        <f t="shared" si="1737"/>
        <v/>
      </c>
      <c r="Z9239" s="118"/>
      <c r="AA9239" s="118"/>
      <c r="AB9239" s="118"/>
      <c r="AC9239" s="118"/>
      <c r="AD9239" s="118"/>
      <c r="AE9239" s="139"/>
      <c r="AF9239" s="118"/>
      <c r="AG9239" s="118"/>
      <c r="AH9239" s="147" t="str">
        <f t="shared" si="1738"/>
        <v/>
      </c>
      <c r="AI9239" s="147" t="str">
        <f t="shared" si="1739"/>
        <v/>
      </c>
      <c r="AJ9239" s="148" t="str">
        <f t="shared" si="1728"/>
        <v/>
      </c>
      <c r="AK9239" s="148" t="str">
        <f t="shared" si="1729"/>
        <v/>
      </c>
      <c r="AL9239" s="147" t="str">
        <f t="shared" si="1730"/>
        <v/>
      </c>
      <c r="AM9239" s="147" t="str">
        <f t="shared" si="1731"/>
        <v/>
      </c>
      <c r="AN9239" s="147" t="str">
        <f t="shared" si="1732"/>
        <v/>
      </c>
      <c r="AO9239" s="118"/>
    </row>
    <row r="9240" spans="1:41">
      <c r="A9240" s="118"/>
      <c r="B9240" s="118"/>
      <c r="C9240" s="118"/>
      <c r="D9240" s="118"/>
      <c r="E9240" s="118"/>
      <c r="F9240" s="118"/>
      <c r="G9240" s="118"/>
      <c r="H9240" s="118"/>
      <c r="I9240" s="118"/>
      <c r="J9240" s="118"/>
      <c r="K9240" s="118"/>
      <c r="L9240" s="118"/>
      <c r="M9240" s="118"/>
      <c r="N9240" s="118"/>
      <c r="O9240" s="143" t="str">
        <f>IF(H9240="","",(S9240/S9240)&amp;":"&amp;ROUND(AH9240/S9240,2))</f>
        <v/>
      </c>
      <c r="P9240" s="118"/>
      <c r="Q9240" s="118"/>
      <c r="R9240" s="143" t="str">
        <f>IF(H9240="","",(S9240/S9240)&amp;":"&amp;ROUND(AI9240/S9240,2))</f>
        <v/>
      </c>
      <c r="S9240" s="144" t="str">
        <f t="shared" si="1733"/>
        <v/>
      </c>
      <c r="T9240" s="145" t="str">
        <f t="shared" si="1734"/>
        <v/>
      </c>
      <c r="U9240" s="118"/>
      <c r="V9240" s="145" t="str">
        <f t="shared" si="1735"/>
        <v/>
      </c>
      <c r="W9240" s="144" t="str">
        <f t="shared" si="1736"/>
        <v/>
      </c>
      <c r="X9240" s="146" t="str">
        <f>IF(C9240="","",IF(OR(C9240="Trade",C9240="Multi Position"),(X9239+V9240),IF(C9240="Deposit",(X9239+AE9240),IF(C9240="Withdrawal",(X9239-AE9240)))))</f>
        <v/>
      </c>
      <c r="Y9240" s="145" t="str">
        <f t="shared" si="1737"/>
        <v/>
      </c>
      <c r="Z9240" s="118"/>
      <c r="AA9240" s="118"/>
      <c r="AB9240" s="118"/>
      <c r="AC9240" s="118"/>
      <c r="AD9240" s="118"/>
      <c r="AE9240" s="139"/>
      <c r="AF9240" s="118"/>
      <c r="AG9240" s="118"/>
      <c r="AH9240" s="147" t="str">
        <f t="shared" si="1738"/>
        <v/>
      </c>
      <c r="AI9240" s="147" t="str">
        <f t="shared" si="1739"/>
        <v/>
      </c>
      <c r="AJ9240" s="148" t="str">
        <f t="shared" si="1728"/>
        <v/>
      </c>
      <c r="AK9240" s="148" t="str">
        <f t="shared" si="1729"/>
        <v/>
      </c>
      <c r="AL9240" s="147" t="str">
        <f t="shared" si="1730"/>
        <v/>
      </c>
      <c r="AM9240" s="147" t="str">
        <f t="shared" si="1731"/>
        <v/>
      </c>
      <c r="AN9240" s="147" t="str">
        <f t="shared" si="1732"/>
        <v/>
      </c>
      <c r="AO9240" s="118"/>
    </row>
    <row r="9241" spans="1:41">
      <c r="A9241" s="118"/>
      <c r="B9241" s="118"/>
      <c r="C9241" s="118"/>
      <c r="D9241" s="118"/>
      <c r="E9241" s="118"/>
      <c r="F9241" s="118"/>
      <c r="G9241" s="118"/>
      <c r="H9241" s="118"/>
      <c r="I9241" s="118"/>
      <c r="J9241" s="118"/>
      <c r="K9241" s="118"/>
      <c r="L9241" s="118"/>
      <c r="M9241" s="118"/>
      <c r="N9241" s="118"/>
      <c r="O9241" s="143" t="str">
        <f>IF(H9241="","",(S9241/S9241)&amp;":"&amp;ROUND(AH9241/S9241,2))</f>
        <v/>
      </c>
      <c r="P9241" s="118"/>
      <c r="Q9241" s="118"/>
      <c r="R9241" s="143" t="str">
        <f>IF(H9241="","",(S9241/S9241)&amp;":"&amp;ROUND(AI9241/S9241,2))</f>
        <v/>
      </c>
      <c r="S9241" s="144" t="str">
        <f t="shared" si="1733"/>
        <v/>
      </c>
      <c r="T9241" s="145" t="str">
        <f t="shared" si="1734"/>
        <v/>
      </c>
      <c r="U9241" s="118"/>
      <c r="V9241" s="145" t="str">
        <f t="shared" si="1735"/>
        <v/>
      </c>
      <c r="W9241" s="144" t="str">
        <f t="shared" si="1736"/>
        <v/>
      </c>
      <c r="X9241" s="146" t="str">
        <f>IF(C9241="","",IF(OR(C9241="Trade",C9241="Multi Position"),(X9240+V9241),IF(C9241="Deposit",(X9240+AE9241),IF(C9241="Withdrawal",(X9240-AE9241)))))</f>
        <v/>
      </c>
      <c r="Y9241" s="145" t="str">
        <f t="shared" si="1737"/>
        <v/>
      </c>
      <c r="Z9241" s="118"/>
      <c r="AA9241" s="118"/>
      <c r="AB9241" s="118"/>
      <c r="AC9241" s="118"/>
      <c r="AD9241" s="118"/>
      <c r="AE9241" s="139"/>
      <c r="AF9241" s="118"/>
      <c r="AG9241" s="118"/>
      <c r="AH9241" s="147" t="str">
        <f t="shared" si="1738"/>
        <v/>
      </c>
      <c r="AI9241" s="147" t="str">
        <f t="shared" si="1739"/>
        <v/>
      </c>
      <c r="AJ9241" s="148" t="str">
        <f t="shared" si="1728"/>
        <v/>
      </c>
      <c r="AK9241" s="148" t="str">
        <f t="shared" si="1729"/>
        <v/>
      </c>
      <c r="AL9241" s="147" t="str">
        <f t="shared" si="1730"/>
        <v/>
      </c>
      <c r="AM9241" s="147" t="str">
        <f t="shared" si="1731"/>
        <v/>
      </c>
      <c r="AN9241" s="147" t="str">
        <f t="shared" si="1732"/>
        <v/>
      </c>
      <c r="AO9241" s="118"/>
    </row>
    <row r="9242" spans="1:41">
      <c r="A9242" s="118"/>
      <c r="B9242" s="118"/>
      <c r="C9242" s="118"/>
      <c r="D9242" s="118"/>
      <c r="E9242" s="118"/>
      <c r="F9242" s="118"/>
      <c r="G9242" s="118"/>
      <c r="H9242" s="118"/>
      <c r="I9242" s="118"/>
      <c r="J9242" s="118"/>
      <c r="K9242" s="118"/>
      <c r="L9242" s="118"/>
      <c r="M9242" s="118"/>
      <c r="N9242" s="118"/>
      <c r="O9242" s="143" t="str">
        <f>IF(H9242="","",(S9242/S9242)&amp;":"&amp;ROUND(AH9242/S9242,2))</f>
        <v/>
      </c>
      <c r="P9242" s="118"/>
      <c r="Q9242" s="118"/>
      <c r="R9242" s="143" t="str">
        <f>IF(H9242="","",(S9242/S9242)&amp;":"&amp;ROUND(AI9242/S9242,2))</f>
        <v/>
      </c>
      <c r="S9242" s="144" t="str">
        <f t="shared" si="1733"/>
        <v/>
      </c>
      <c r="T9242" s="145" t="str">
        <f t="shared" si="1734"/>
        <v/>
      </c>
      <c r="U9242" s="118"/>
      <c r="V9242" s="145" t="str">
        <f t="shared" si="1735"/>
        <v/>
      </c>
      <c r="W9242" s="144" t="str">
        <f t="shared" si="1736"/>
        <v/>
      </c>
      <c r="X9242" s="146" t="str">
        <f>IF(C9242="","",IF(OR(C9242="Trade",C9242="Multi Position"),(X9241+V9242),IF(C9242="Deposit",(X9241+AE9242),IF(C9242="Withdrawal",(X9241-AE9242)))))</f>
        <v/>
      </c>
      <c r="Y9242" s="145" t="str">
        <f t="shared" si="1737"/>
        <v/>
      </c>
      <c r="Z9242" s="118"/>
      <c r="AA9242" s="118"/>
      <c r="AB9242" s="118"/>
      <c r="AC9242" s="118"/>
      <c r="AD9242" s="118"/>
      <c r="AE9242" s="139"/>
      <c r="AF9242" s="118"/>
      <c r="AG9242" s="118"/>
      <c r="AH9242" s="147" t="str">
        <f t="shared" si="1738"/>
        <v/>
      </c>
      <c r="AI9242" s="147" t="str">
        <f t="shared" si="1739"/>
        <v/>
      </c>
      <c r="AJ9242" s="148" t="str">
        <f t="shared" si="1728"/>
        <v/>
      </c>
      <c r="AK9242" s="148" t="str">
        <f t="shared" si="1729"/>
        <v/>
      </c>
      <c r="AL9242" s="147" t="str">
        <f t="shared" si="1730"/>
        <v/>
      </c>
      <c r="AM9242" s="147" t="str">
        <f t="shared" si="1731"/>
        <v/>
      </c>
      <c r="AN9242" s="147" t="str">
        <f t="shared" si="1732"/>
        <v/>
      </c>
      <c r="AO9242" s="118"/>
    </row>
    <row r="9243" spans="1:41">
      <c r="A9243" s="118"/>
      <c r="B9243" s="118"/>
      <c r="C9243" s="118"/>
      <c r="D9243" s="118"/>
      <c r="E9243" s="118"/>
      <c r="F9243" s="118"/>
      <c r="G9243" s="118"/>
      <c r="H9243" s="118"/>
      <c r="I9243" s="118"/>
      <c r="J9243" s="118"/>
      <c r="K9243" s="118"/>
      <c r="L9243" s="118"/>
      <c r="M9243" s="118"/>
      <c r="N9243" s="118"/>
      <c r="O9243" s="143" t="str">
        <f>IF(H9243="","",(S9243/S9243)&amp;":"&amp;ROUND(AH9243/S9243,2))</f>
        <v/>
      </c>
      <c r="P9243" s="118"/>
      <c r="Q9243" s="118"/>
      <c r="R9243" s="143" t="str">
        <f>IF(H9243="","",(S9243/S9243)&amp;":"&amp;ROUND(AI9243/S9243,2))</f>
        <v/>
      </c>
      <c r="S9243" s="144" t="str">
        <f t="shared" si="1733"/>
        <v/>
      </c>
      <c r="T9243" s="145" t="str">
        <f t="shared" si="1734"/>
        <v/>
      </c>
      <c r="U9243" s="118"/>
      <c r="V9243" s="145" t="str">
        <f t="shared" si="1735"/>
        <v/>
      </c>
      <c r="W9243" s="144" t="str">
        <f t="shared" si="1736"/>
        <v/>
      </c>
      <c r="X9243" s="146" t="str">
        <f>IF(C9243="","",IF(OR(C9243="Trade",C9243="Multi Position"),(X9242+V9243),IF(C9243="Deposit",(X9242+AE9243),IF(C9243="Withdrawal",(X9242-AE9243)))))</f>
        <v/>
      </c>
      <c r="Y9243" s="145" t="str">
        <f t="shared" si="1737"/>
        <v/>
      </c>
      <c r="Z9243" s="118"/>
      <c r="AA9243" s="118"/>
      <c r="AB9243" s="118"/>
      <c r="AC9243" s="118"/>
      <c r="AD9243" s="118"/>
      <c r="AE9243" s="139"/>
      <c r="AF9243" s="118"/>
      <c r="AG9243" s="118"/>
      <c r="AH9243" s="147" t="str">
        <f t="shared" si="1738"/>
        <v/>
      </c>
      <c r="AI9243" s="147" t="str">
        <f t="shared" si="1739"/>
        <v/>
      </c>
      <c r="AJ9243" s="148" t="str">
        <f t="shared" si="1728"/>
        <v/>
      </c>
      <c r="AK9243" s="148" t="str">
        <f t="shared" si="1729"/>
        <v/>
      </c>
      <c r="AL9243" s="147" t="str">
        <f t="shared" si="1730"/>
        <v/>
      </c>
      <c r="AM9243" s="147" t="str">
        <f t="shared" si="1731"/>
        <v/>
      </c>
      <c r="AN9243" s="147" t="str">
        <f t="shared" si="1732"/>
        <v/>
      </c>
      <c r="AO9243" s="118"/>
    </row>
    <row r="9244" spans="1:41">
      <c r="A9244" s="118"/>
      <c r="B9244" s="118"/>
      <c r="C9244" s="118"/>
      <c r="D9244" s="118"/>
      <c r="E9244" s="118"/>
      <c r="F9244" s="118"/>
      <c r="G9244" s="118"/>
      <c r="H9244" s="118"/>
      <c r="I9244" s="118"/>
      <c r="J9244" s="118"/>
      <c r="K9244" s="118"/>
      <c r="L9244" s="118"/>
      <c r="M9244" s="118"/>
      <c r="N9244" s="118"/>
      <c r="O9244" s="143" t="str">
        <f>IF(H9244="","",(S9244/S9244)&amp;":"&amp;ROUND(AH9244/S9244,2))</f>
        <v/>
      </c>
      <c r="P9244" s="118"/>
      <c r="Q9244" s="118"/>
      <c r="R9244" s="143" t="str">
        <f>IF(H9244="","",(S9244/S9244)&amp;":"&amp;ROUND(AI9244/S9244,2))</f>
        <v/>
      </c>
      <c r="S9244" s="144" t="str">
        <f t="shared" si="1733"/>
        <v/>
      </c>
      <c r="T9244" s="145" t="str">
        <f t="shared" si="1734"/>
        <v/>
      </c>
      <c r="U9244" s="118"/>
      <c r="V9244" s="145" t="str">
        <f t="shared" si="1735"/>
        <v/>
      </c>
      <c r="W9244" s="144" t="str">
        <f t="shared" si="1736"/>
        <v/>
      </c>
      <c r="X9244" s="146" t="str">
        <f>IF(C9244="","",IF(OR(C9244="Trade",C9244="Multi Position"),(X9243+V9244),IF(C9244="Deposit",(X9243+AE9244),IF(C9244="Withdrawal",(X9243-AE9244)))))</f>
        <v/>
      </c>
      <c r="Y9244" s="145" t="str">
        <f t="shared" si="1737"/>
        <v/>
      </c>
      <c r="Z9244" s="118"/>
      <c r="AA9244" s="118"/>
      <c r="AB9244" s="118"/>
      <c r="AC9244" s="118"/>
      <c r="AD9244" s="118"/>
      <c r="AE9244" s="139"/>
      <c r="AF9244" s="118"/>
      <c r="AG9244" s="118"/>
      <c r="AH9244" s="147" t="str">
        <f t="shared" si="1738"/>
        <v/>
      </c>
      <c r="AI9244" s="147" t="str">
        <f t="shared" si="1739"/>
        <v/>
      </c>
      <c r="AJ9244" s="148" t="str">
        <f t="shared" si="1728"/>
        <v/>
      </c>
      <c r="AK9244" s="148" t="str">
        <f t="shared" si="1729"/>
        <v/>
      </c>
      <c r="AL9244" s="147" t="str">
        <f t="shared" si="1730"/>
        <v/>
      </c>
      <c r="AM9244" s="147" t="str">
        <f t="shared" si="1731"/>
        <v/>
      </c>
      <c r="AN9244" s="147" t="str">
        <f t="shared" si="1732"/>
        <v/>
      </c>
      <c r="AO9244" s="118"/>
    </row>
    <row r="9245" spans="1:41">
      <c r="A9245" s="118"/>
      <c r="B9245" s="118"/>
      <c r="C9245" s="118"/>
      <c r="D9245" s="118"/>
      <c r="E9245" s="118"/>
      <c r="F9245" s="118"/>
      <c r="G9245" s="118"/>
      <c r="H9245" s="118"/>
      <c r="I9245" s="118"/>
      <c r="J9245" s="118"/>
      <c r="K9245" s="118"/>
      <c r="L9245" s="118"/>
      <c r="M9245" s="118"/>
      <c r="N9245" s="118"/>
      <c r="O9245" s="143" t="str">
        <f>IF(H9245="","",(S9245/S9245)&amp;":"&amp;ROUND(AH9245/S9245,2))</f>
        <v/>
      </c>
      <c r="P9245" s="118"/>
      <c r="Q9245" s="118"/>
      <c r="R9245" s="143" t="str">
        <f>IF(H9245="","",(S9245/S9245)&amp;":"&amp;ROUND(AI9245/S9245,2))</f>
        <v/>
      </c>
      <c r="S9245" s="144" t="str">
        <f t="shared" si="1733"/>
        <v/>
      </c>
      <c r="T9245" s="145" t="str">
        <f t="shared" si="1734"/>
        <v/>
      </c>
      <c r="U9245" s="118"/>
      <c r="V9245" s="145" t="str">
        <f t="shared" si="1735"/>
        <v/>
      </c>
      <c r="W9245" s="144" t="str">
        <f t="shared" si="1736"/>
        <v/>
      </c>
      <c r="X9245" s="146" t="str">
        <f>IF(C9245="","",IF(OR(C9245="Trade",C9245="Multi Position"),(X9244+V9245),IF(C9245="Deposit",(X9244+AE9245),IF(C9245="Withdrawal",(X9244-AE9245)))))</f>
        <v/>
      </c>
      <c r="Y9245" s="145" t="str">
        <f t="shared" si="1737"/>
        <v/>
      </c>
      <c r="Z9245" s="118"/>
      <c r="AA9245" s="118"/>
      <c r="AB9245" s="118"/>
      <c r="AC9245" s="118"/>
      <c r="AD9245" s="118"/>
      <c r="AE9245" s="139"/>
      <c r="AF9245" s="118"/>
      <c r="AG9245" s="118"/>
      <c r="AH9245" s="147" t="str">
        <f t="shared" si="1738"/>
        <v/>
      </c>
      <c r="AI9245" s="147" t="str">
        <f t="shared" si="1739"/>
        <v/>
      </c>
      <c r="AJ9245" s="148" t="str">
        <f t="shared" si="1728"/>
        <v/>
      </c>
      <c r="AK9245" s="148" t="str">
        <f t="shared" si="1729"/>
        <v/>
      </c>
      <c r="AL9245" s="147" t="str">
        <f t="shared" si="1730"/>
        <v/>
      </c>
      <c r="AM9245" s="147" t="str">
        <f t="shared" si="1731"/>
        <v/>
      </c>
      <c r="AN9245" s="147" t="str">
        <f t="shared" si="1732"/>
        <v/>
      </c>
      <c r="AO9245" s="118"/>
    </row>
    <row r="9246" spans="1:41">
      <c r="A9246" s="118"/>
      <c r="B9246" s="118"/>
      <c r="C9246" s="118"/>
      <c r="D9246" s="118"/>
      <c r="E9246" s="118"/>
      <c r="F9246" s="118"/>
      <c r="G9246" s="118"/>
      <c r="H9246" s="118"/>
      <c r="I9246" s="118"/>
      <c r="J9246" s="118"/>
      <c r="K9246" s="118"/>
      <c r="L9246" s="118"/>
      <c r="M9246" s="118"/>
      <c r="N9246" s="118"/>
      <c r="O9246" s="143" t="str">
        <f>IF(H9246="","",(S9246/S9246)&amp;":"&amp;ROUND(AH9246/S9246,2))</f>
        <v/>
      </c>
      <c r="P9246" s="118"/>
      <c r="Q9246" s="118"/>
      <c r="R9246" s="143" t="str">
        <f>IF(H9246="","",(S9246/S9246)&amp;":"&amp;ROUND(AI9246/S9246,2))</f>
        <v/>
      </c>
      <c r="S9246" s="144" t="str">
        <f t="shared" si="1733"/>
        <v/>
      </c>
      <c r="T9246" s="145" t="str">
        <f t="shared" si="1734"/>
        <v/>
      </c>
      <c r="U9246" s="118"/>
      <c r="V9246" s="145" t="str">
        <f t="shared" si="1735"/>
        <v/>
      </c>
      <c r="W9246" s="144" t="str">
        <f t="shared" si="1736"/>
        <v/>
      </c>
      <c r="X9246" s="146" t="str">
        <f>IF(C9246="","",IF(OR(C9246="Trade",C9246="Multi Position"),(X9245+V9246),IF(C9246="Deposit",(X9245+AE9246),IF(C9246="Withdrawal",(X9245-AE9246)))))</f>
        <v/>
      </c>
      <c r="Y9246" s="145" t="str">
        <f t="shared" si="1737"/>
        <v/>
      </c>
      <c r="Z9246" s="118"/>
      <c r="AA9246" s="118"/>
      <c r="AB9246" s="118"/>
      <c r="AC9246" s="118"/>
      <c r="AD9246" s="118"/>
      <c r="AE9246" s="139"/>
      <c r="AF9246" s="118"/>
      <c r="AG9246" s="118"/>
      <c r="AH9246" s="147" t="str">
        <f t="shared" si="1738"/>
        <v/>
      </c>
      <c r="AI9246" s="147" t="str">
        <f t="shared" si="1739"/>
        <v/>
      </c>
      <c r="AJ9246" s="148" t="str">
        <f t="shared" si="1728"/>
        <v/>
      </c>
      <c r="AK9246" s="148" t="str">
        <f t="shared" si="1729"/>
        <v/>
      </c>
      <c r="AL9246" s="147" t="str">
        <f t="shared" si="1730"/>
        <v/>
      </c>
      <c r="AM9246" s="147" t="str">
        <f t="shared" si="1731"/>
        <v/>
      </c>
      <c r="AN9246" s="147" t="str">
        <f t="shared" si="1732"/>
        <v/>
      </c>
      <c r="AO9246" s="118"/>
    </row>
    <row r="9247" spans="1:41">
      <c r="A9247" s="118"/>
      <c r="B9247" s="118"/>
      <c r="C9247" s="118"/>
      <c r="D9247" s="118"/>
      <c r="E9247" s="118"/>
      <c r="F9247" s="118"/>
      <c r="G9247" s="118"/>
      <c r="H9247" s="118"/>
      <c r="I9247" s="118"/>
      <c r="J9247" s="118"/>
      <c r="K9247" s="118"/>
      <c r="L9247" s="118"/>
      <c r="M9247" s="118"/>
      <c r="N9247" s="118"/>
      <c r="O9247" s="143" t="str">
        <f>IF(H9247="","",(S9247/S9247)&amp;":"&amp;ROUND(AH9247/S9247,2))</f>
        <v/>
      </c>
      <c r="P9247" s="118"/>
      <c r="Q9247" s="118"/>
      <c r="R9247" s="143" t="str">
        <f>IF(H9247="","",(S9247/S9247)&amp;":"&amp;ROUND(AI9247/S9247,2))</f>
        <v/>
      </c>
      <c r="S9247" s="144" t="str">
        <f t="shared" si="1733"/>
        <v/>
      </c>
      <c r="T9247" s="145" t="str">
        <f t="shared" si="1734"/>
        <v/>
      </c>
      <c r="U9247" s="118"/>
      <c r="V9247" s="145" t="str">
        <f t="shared" si="1735"/>
        <v/>
      </c>
      <c r="W9247" s="144" t="str">
        <f t="shared" si="1736"/>
        <v/>
      </c>
      <c r="X9247" s="146" t="str">
        <f>IF(C9247="","",IF(OR(C9247="Trade",C9247="Multi Position"),(X9246+V9247),IF(C9247="Deposit",(X9246+AE9247),IF(C9247="Withdrawal",(X9246-AE9247)))))</f>
        <v/>
      </c>
      <c r="Y9247" s="145" t="str">
        <f t="shared" si="1737"/>
        <v/>
      </c>
      <c r="Z9247" s="118"/>
      <c r="AA9247" s="118"/>
      <c r="AB9247" s="118"/>
      <c r="AC9247" s="118"/>
      <c r="AD9247" s="118"/>
      <c r="AE9247" s="139"/>
      <c r="AF9247" s="118"/>
      <c r="AG9247" s="118"/>
      <c r="AH9247" s="147" t="str">
        <f t="shared" si="1738"/>
        <v/>
      </c>
      <c r="AI9247" s="147" t="str">
        <f t="shared" si="1739"/>
        <v/>
      </c>
      <c r="AJ9247" s="148" t="str">
        <f t="shared" si="1728"/>
        <v/>
      </c>
      <c r="AK9247" s="148" t="str">
        <f t="shared" si="1729"/>
        <v/>
      </c>
      <c r="AL9247" s="147" t="str">
        <f t="shared" si="1730"/>
        <v/>
      </c>
      <c r="AM9247" s="147" t="str">
        <f t="shared" si="1731"/>
        <v/>
      </c>
      <c r="AN9247" s="147" t="str">
        <f t="shared" si="1732"/>
        <v/>
      </c>
      <c r="AO9247" s="118"/>
    </row>
    <row r="9248" spans="1:41">
      <c r="A9248" s="118"/>
      <c r="B9248" s="118"/>
      <c r="C9248" s="118"/>
      <c r="D9248" s="118"/>
      <c r="E9248" s="118"/>
      <c r="F9248" s="118"/>
      <c r="G9248" s="118"/>
      <c r="H9248" s="118"/>
      <c r="I9248" s="118"/>
      <c r="J9248" s="118"/>
      <c r="K9248" s="118"/>
      <c r="L9248" s="118"/>
      <c r="M9248" s="118"/>
      <c r="N9248" s="118"/>
      <c r="O9248" s="143" t="str">
        <f>IF(H9248="","",(S9248/S9248)&amp;":"&amp;ROUND(AH9248/S9248,2))</f>
        <v/>
      </c>
      <c r="P9248" s="118"/>
      <c r="Q9248" s="118"/>
      <c r="R9248" s="143" t="str">
        <f>IF(H9248="","",(S9248/S9248)&amp;":"&amp;ROUND(AI9248/S9248,2))</f>
        <v/>
      </c>
      <c r="S9248" s="144" t="str">
        <f t="shared" si="1733"/>
        <v/>
      </c>
      <c r="T9248" s="145" t="str">
        <f t="shared" si="1734"/>
        <v/>
      </c>
      <c r="U9248" s="118"/>
      <c r="V9248" s="145" t="str">
        <f t="shared" si="1735"/>
        <v/>
      </c>
      <c r="W9248" s="144" t="str">
        <f t="shared" si="1736"/>
        <v/>
      </c>
      <c r="X9248" s="146" t="str">
        <f>IF(C9248="","",IF(OR(C9248="Trade",C9248="Multi Position"),(X9247+V9248),IF(C9248="Deposit",(X9247+AE9248),IF(C9248="Withdrawal",(X9247-AE9248)))))</f>
        <v/>
      </c>
      <c r="Y9248" s="145" t="str">
        <f t="shared" si="1737"/>
        <v/>
      </c>
      <c r="Z9248" s="118"/>
      <c r="AA9248" s="118"/>
      <c r="AB9248" s="118"/>
      <c r="AC9248" s="118"/>
      <c r="AD9248" s="118"/>
      <c r="AE9248" s="139"/>
      <c r="AF9248" s="118"/>
      <c r="AG9248" s="118"/>
      <c r="AH9248" s="147" t="str">
        <f t="shared" si="1738"/>
        <v/>
      </c>
      <c r="AI9248" s="147" t="str">
        <f t="shared" si="1739"/>
        <v/>
      </c>
      <c r="AJ9248" s="148" t="str">
        <f t="shared" si="1728"/>
        <v/>
      </c>
      <c r="AK9248" s="148" t="str">
        <f t="shared" si="1729"/>
        <v/>
      </c>
      <c r="AL9248" s="147" t="str">
        <f t="shared" si="1730"/>
        <v/>
      </c>
      <c r="AM9248" s="147" t="str">
        <f t="shared" si="1731"/>
        <v/>
      </c>
      <c r="AN9248" s="147" t="str">
        <f t="shared" si="1732"/>
        <v/>
      </c>
      <c r="AO9248" s="118"/>
    </row>
    <row r="9249" spans="1:41">
      <c r="A9249" s="118"/>
      <c r="B9249" s="118"/>
      <c r="C9249" s="118"/>
      <c r="D9249" s="118"/>
      <c r="E9249" s="118"/>
      <c r="F9249" s="118"/>
      <c r="G9249" s="118"/>
      <c r="H9249" s="118"/>
      <c r="I9249" s="118"/>
      <c r="J9249" s="118"/>
      <c r="K9249" s="118"/>
      <c r="L9249" s="118"/>
      <c r="M9249" s="118"/>
      <c r="N9249" s="118"/>
      <c r="O9249" s="143" t="str">
        <f>IF(H9249="","",(S9249/S9249)&amp;":"&amp;ROUND(AH9249/S9249,2))</f>
        <v/>
      </c>
      <c r="P9249" s="118"/>
      <c r="Q9249" s="118"/>
      <c r="R9249" s="143" t="str">
        <f>IF(H9249="","",(S9249/S9249)&amp;":"&amp;ROUND(AI9249/S9249,2))</f>
        <v/>
      </c>
      <c r="S9249" s="144" t="str">
        <f t="shared" si="1733"/>
        <v/>
      </c>
      <c r="T9249" s="145" t="str">
        <f t="shared" si="1734"/>
        <v/>
      </c>
      <c r="U9249" s="118"/>
      <c r="V9249" s="145" t="str">
        <f t="shared" si="1735"/>
        <v/>
      </c>
      <c r="W9249" s="144" t="str">
        <f t="shared" si="1736"/>
        <v/>
      </c>
      <c r="X9249" s="146" t="str">
        <f>IF(C9249="","",IF(OR(C9249="Trade",C9249="Multi Position"),(X9248+V9249),IF(C9249="Deposit",(X9248+AE9249),IF(C9249="Withdrawal",(X9248-AE9249)))))</f>
        <v/>
      </c>
      <c r="Y9249" s="145" t="str">
        <f t="shared" si="1737"/>
        <v/>
      </c>
      <c r="Z9249" s="118"/>
      <c r="AA9249" s="118"/>
      <c r="AB9249" s="118"/>
      <c r="AC9249" s="118"/>
      <c r="AD9249" s="118"/>
      <c r="AE9249" s="139"/>
      <c r="AF9249" s="118"/>
      <c r="AG9249" s="118"/>
      <c r="AH9249" s="147" t="str">
        <f t="shared" si="1738"/>
        <v/>
      </c>
      <c r="AI9249" s="147" t="str">
        <f t="shared" si="1739"/>
        <v/>
      </c>
      <c r="AJ9249" s="148" t="str">
        <f t="shared" si="1728"/>
        <v/>
      </c>
      <c r="AK9249" s="148" t="str">
        <f t="shared" si="1729"/>
        <v/>
      </c>
      <c r="AL9249" s="147" t="str">
        <f t="shared" si="1730"/>
        <v/>
      </c>
      <c r="AM9249" s="147" t="str">
        <f t="shared" si="1731"/>
        <v/>
      </c>
      <c r="AN9249" s="147" t="str">
        <f t="shared" si="1732"/>
        <v/>
      </c>
      <c r="AO9249" s="118"/>
    </row>
    <row r="9250" spans="1:41">
      <c r="A9250" s="118"/>
      <c r="B9250" s="118"/>
      <c r="C9250" s="118"/>
      <c r="D9250" s="118"/>
      <c r="E9250" s="118"/>
      <c r="F9250" s="118"/>
      <c r="G9250" s="118"/>
      <c r="H9250" s="118"/>
      <c r="I9250" s="118"/>
      <c r="J9250" s="118"/>
      <c r="K9250" s="118"/>
      <c r="L9250" s="118"/>
      <c r="M9250" s="118"/>
      <c r="N9250" s="118"/>
      <c r="O9250" s="143" t="str">
        <f>IF(H9250="","",(S9250/S9250)&amp;":"&amp;ROUND(AH9250/S9250,2))</f>
        <v/>
      </c>
      <c r="P9250" s="118"/>
      <c r="Q9250" s="118"/>
      <c r="R9250" s="143" t="str">
        <f>IF(H9250="","",(S9250/S9250)&amp;":"&amp;ROUND(AI9250/S9250,2))</f>
        <v/>
      </c>
      <c r="S9250" s="144" t="str">
        <f t="shared" si="1733"/>
        <v/>
      </c>
      <c r="T9250" s="145" t="str">
        <f t="shared" si="1734"/>
        <v/>
      </c>
      <c r="U9250" s="118"/>
      <c r="V9250" s="145" t="str">
        <f t="shared" si="1735"/>
        <v/>
      </c>
      <c r="W9250" s="144" t="str">
        <f t="shared" si="1736"/>
        <v/>
      </c>
      <c r="X9250" s="146" t="str">
        <f>IF(C9250="","",IF(OR(C9250="Trade",C9250="Multi Position"),(X9249+V9250),IF(C9250="Deposit",(X9249+AE9250),IF(C9250="Withdrawal",(X9249-AE9250)))))</f>
        <v/>
      </c>
      <c r="Y9250" s="145" t="str">
        <f t="shared" si="1737"/>
        <v/>
      </c>
      <c r="Z9250" s="118"/>
      <c r="AA9250" s="118"/>
      <c r="AB9250" s="118"/>
      <c r="AC9250" s="118"/>
      <c r="AD9250" s="118"/>
      <c r="AE9250" s="139"/>
      <c r="AF9250" s="118"/>
      <c r="AG9250" s="118"/>
      <c r="AH9250" s="147" t="str">
        <f t="shared" si="1738"/>
        <v/>
      </c>
      <c r="AI9250" s="147" t="str">
        <f t="shared" si="1739"/>
        <v/>
      </c>
      <c r="AJ9250" s="148" t="str">
        <f t="shared" si="1728"/>
        <v/>
      </c>
      <c r="AK9250" s="148" t="str">
        <f t="shared" si="1729"/>
        <v/>
      </c>
      <c r="AL9250" s="147" t="str">
        <f t="shared" si="1730"/>
        <v/>
      </c>
      <c r="AM9250" s="147" t="str">
        <f t="shared" si="1731"/>
        <v/>
      </c>
      <c r="AN9250" s="147" t="str">
        <f t="shared" si="1732"/>
        <v/>
      </c>
      <c r="AO9250" s="118"/>
    </row>
    <row r="9251" spans="1:41">
      <c r="A9251" s="118"/>
      <c r="B9251" s="118"/>
      <c r="C9251" s="118"/>
      <c r="D9251" s="118"/>
      <c r="E9251" s="118"/>
      <c r="F9251" s="118"/>
      <c r="G9251" s="118"/>
      <c r="H9251" s="118"/>
      <c r="I9251" s="118"/>
      <c r="J9251" s="118"/>
      <c r="K9251" s="118"/>
      <c r="L9251" s="118"/>
      <c r="M9251" s="118"/>
      <c r="N9251" s="118"/>
      <c r="O9251" s="143" t="str">
        <f>IF(H9251="","",(S9251/S9251)&amp;":"&amp;ROUND(AH9251/S9251,2))</f>
        <v/>
      </c>
      <c r="P9251" s="118"/>
      <c r="Q9251" s="118"/>
      <c r="R9251" s="143" t="str">
        <f>IF(H9251="","",(S9251/S9251)&amp;":"&amp;ROUND(AI9251/S9251,2))</f>
        <v/>
      </c>
      <c r="S9251" s="144" t="str">
        <f t="shared" si="1733"/>
        <v/>
      </c>
      <c r="T9251" s="145" t="str">
        <f t="shared" si="1734"/>
        <v/>
      </c>
      <c r="U9251" s="118"/>
      <c r="V9251" s="145" t="str">
        <f t="shared" si="1735"/>
        <v/>
      </c>
      <c r="W9251" s="144" t="str">
        <f t="shared" si="1736"/>
        <v/>
      </c>
      <c r="X9251" s="146" t="str">
        <f>IF(C9251="","",IF(OR(C9251="Trade",C9251="Multi Position"),(X9250+V9251),IF(C9251="Deposit",(X9250+AE9251),IF(C9251="Withdrawal",(X9250-AE9251)))))</f>
        <v/>
      </c>
      <c r="Y9251" s="145" t="str">
        <f t="shared" si="1737"/>
        <v/>
      </c>
      <c r="Z9251" s="118"/>
      <c r="AA9251" s="118"/>
      <c r="AB9251" s="118"/>
      <c r="AC9251" s="118"/>
      <c r="AD9251" s="118"/>
      <c r="AE9251" s="139"/>
      <c r="AF9251" s="118"/>
      <c r="AG9251" s="118"/>
      <c r="AH9251" s="147" t="str">
        <f t="shared" si="1738"/>
        <v/>
      </c>
      <c r="AI9251" s="147" t="str">
        <f t="shared" si="1739"/>
        <v/>
      </c>
      <c r="AJ9251" s="148" t="str">
        <f t="shared" si="1728"/>
        <v/>
      </c>
      <c r="AK9251" s="148" t="str">
        <f t="shared" si="1729"/>
        <v/>
      </c>
      <c r="AL9251" s="147" t="str">
        <f t="shared" si="1730"/>
        <v/>
      </c>
      <c r="AM9251" s="147" t="str">
        <f t="shared" si="1731"/>
        <v/>
      </c>
      <c r="AN9251" s="147" t="str">
        <f t="shared" si="1732"/>
        <v/>
      </c>
      <c r="AO9251" s="118"/>
    </row>
    <row r="9252" spans="1:41">
      <c r="A9252" s="118"/>
      <c r="B9252" s="118"/>
      <c r="C9252" s="118"/>
      <c r="D9252" s="118"/>
      <c r="E9252" s="118"/>
      <c r="F9252" s="118"/>
      <c r="G9252" s="118"/>
      <c r="H9252" s="118"/>
      <c r="I9252" s="118"/>
      <c r="J9252" s="118"/>
      <c r="K9252" s="118"/>
      <c r="L9252" s="118"/>
      <c r="M9252" s="118"/>
      <c r="N9252" s="118"/>
      <c r="O9252" s="143" t="str">
        <f>IF(H9252="","",(S9252/S9252)&amp;":"&amp;ROUND(AH9252/S9252,2))</f>
        <v/>
      </c>
      <c r="P9252" s="118"/>
      <c r="Q9252" s="118"/>
      <c r="R9252" s="143" t="str">
        <f>IF(H9252="","",(S9252/S9252)&amp;":"&amp;ROUND(AI9252/S9252,2))</f>
        <v/>
      </c>
      <c r="S9252" s="144" t="str">
        <f t="shared" si="1733"/>
        <v/>
      </c>
      <c r="T9252" s="145" t="str">
        <f t="shared" si="1734"/>
        <v/>
      </c>
      <c r="U9252" s="118"/>
      <c r="V9252" s="145" t="str">
        <f t="shared" si="1735"/>
        <v/>
      </c>
      <c r="W9252" s="144" t="str">
        <f t="shared" si="1736"/>
        <v/>
      </c>
      <c r="X9252" s="146" t="str">
        <f>IF(C9252="","",IF(OR(C9252="Trade",C9252="Multi Position"),(X9251+V9252),IF(C9252="Deposit",(X9251+AE9252),IF(C9252="Withdrawal",(X9251-AE9252)))))</f>
        <v/>
      </c>
      <c r="Y9252" s="145" t="str">
        <f t="shared" si="1737"/>
        <v/>
      </c>
      <c r="Z9252" s="118"/>
      <c r="AA9252" s="118"/>
      <c r="AB9252" s="118"/>
      <c r="AC9252" s="118"/>
      <c r="AD9252" s="118"/>
      <c r="AE9252" s="139"/>
      <c r="AF9252" s="118"/>
      <c r="AG9252" s="118"/>
      <c r="AH9252" s="147" t="str">
        <f t="shared" si="1738"/>
        <v/>
      </c>
      <c r="AI9252" s="147" t="str">
        <f t="shared" si="1739"/>
        <v/>
      </c>
      <c r="AJ9252" s="148" t="str">
        <f t="shared" si="1728"/>
        <v/>
      </c>
      <c r="AK9252" s="148" t="str">
        <f t="shared" si="1729"/>
        <v/>
      </c>
      <c r="AL9252" s="147" t="str">
        <f t="shared" si="1730"/>
        <v/>
      </c>
      <c r="AM9252" s="147" t="str">
        <f t="shared" si="1731"/>
        <v/>
      </c>
      <c r="AN9252" s="147" t="str">
        <f t="shared" si="1732"/>
        <v/>
      </c>
      <c r="AO9252" s="118"/>
    </row>
    <row r="9253" spans="1:41">
      <c r="A9253" s="118"/>
      <c r="B9253" s="118"/>
      <c r="C9253" s="118"/>
      <c r="D9253" s="118"/>
      <c r="E9253" s="118"/>
      <c r="F9253" s="118"/>
      <c r="G9253" s="118"/>
      <c r="H9253" s="118"/>
      <c r="I9253" s="118"/>
      <c r="J9253" s="118"/>
      <c r="K9253" s="118"/>
      <c r="L9253" s="118"/>
      <c r="M9253" s="118"/>
      <c r="N9253" s="118"/>
      <c r="O9253" s="143" t="str">
        <f>IF(H9253="","",(S9253/S9253)&amp;":"&amp;ROUND(AH9253/S9253,2))</f>
        <v/>
      </c>
      <c r="P9253" s="118"/>
      <c r="Q9253" s="118"/>
      <c r="R9253" s="143" t="str">
        <f>IF(H9253="","",(S9253/S9253)&amp;":"&amp;ROUND(AI9253/S9253,2))</f>
        <v/>
      </c>
      <c r="S9253" s="144" t="str">
        <f t="shared" si="1733"/>
        <v/>
      </c>
      <c r="T9253" s="145" t="str">
        <f t="shared" si="1734"/>
        <v/>
      </c>
      <c r="U9253" s="118"/>
      <c r="V9253" s="145" t="str">
        <f t="shared" si="1735"/>
        <v/>
      </c>
      <c r="W9253" s="144" t="str">
        <f t="shared" si="1736"/>
        <v/>
      </c>
      <c r="X9253" s="146" t="str">
        <f>IF(C9253="","",IF(OR(C9253="Trade",C9253="Multi Position"),(X9252+V9253),IF(C9253="Deposit",(X9252+AE9253),IF(C9253="Withdrawal",(X9252-AE9253)))))</f>
        <v/>
      </c>
      <c r="Y9253" s="145" t="str">
        <f t="shared" si="1737"/>
        <v/>
      </c>
      <c r="Z9253" s="118"/>
      <c r="AA9253" s="118"/>
      <c r="AB9253" s="118"/>
      <c r="AC9253" s="118"/>
      <c r="AD9253" s="118"/>
      <c r="AE9253" s="139"/>
      <c r="AF9253" s="118"/>
      <c r="AG9253" s="118"/>
      <c r="AH9253" s="147" t="str">
        <f t="shared" si="1738"/>
        <v/>
      </c>
      <c r="AI9253" s="147" t="str">
        <f t="shared" si="1739"/>
        <v/>
      </c>
      <c r="AJ9253" s="148" t="str">
        <f t="shared" si="1728"/>
        <v/>
      </c>
      <c r="AK9253" s="148" t="str">
        <f t="shared" si="1729"/>
        <v/>
      </c>
      <c r="AL9253" s="147" t="str">
        <f t="shared" si="1730"/>
        <v/>
      </c>
      <c r="AM9253" s="147" t="str">
        <f t="shared" si="1731"/>
        <v/>
      </c>
      <c r="AN9253" s="147" t="str">
        <f t="shared" si="1732"/>
        <v/>
      </c>
      <c r="AO9253" s="118"/>
    </row>
    <row r="9254" spans="1:41">
      <c r="A9254" s="118"/>
      <c r="B9254" s="118"/>
      <c r="C9254" s="118"/>
      <c r="D9254" s="118"/>
      <c r="E9254" s="118"/>
      <c r="F9254" s="118"/>
      <c r="G9254" s="118"/>
      <c r="H9254" s="118"/>
      <c r="I9254" s="118"/>
      <c r="J9254" s="118"/>
      <c r="K9254" s="118"/>
      <c r="L9254" s="118"/>
      <c r="M9254" s="118"/>
      <c r="N9254" s="118"/>
      <c r="O9254" s="143" t="str">
        <f>IF(H9254="","",(S9254/S9254)&amp;":"&amp;ROUND(AH9254/S9254,2))</f>
        <v/>
      </c>
      <c r="P9254" s="118"/>
      <c r="Q9254" s="118"/>
      <c r="R9254" s="143" t="str">
        <f>IF(H9254="","",(S9254/S9254)&amp;":"&amp;ROUND(AI9254/S9254,2))</f>
        <v/>
      </c>
      <c r="S9254" s="144" t="str">
        <f t="shared" si="1733"/>
        <v/>
      </c>
      <c r="T9254" s="145" t="str">
        <f t="shared" si="1734"/>
        <v/>
      </c>
      <c r="U9254" s="118"/>
      <c r="V9254" s="145" t="str">
        <f t="shared" si="1735"/>
        <v/>
      </c>
      <c r="W9254" s="144" t="str">
        <f t="shared" si="1736"/>
        <v/>
      </c>
      <c r="X9254" s="146" t="str">
        <f>IF(C9254="","",IF(OR(C9254="Trade",C9254="Multi Position"),(X9253+V9254),IF(C9254="Deposit",(X9253+AE9254),IF(C9254="Withdrawal",(X9253-AE9254)))))</f>
        <v/>
      </c>
      <c r="Y9254" s="145" t="str">
        <f t="shared" si="1737"/>
        <v/>
      </c>
      <c r="Z9254" s="118"/>
      <c r="AA9254" s="118"/>
      <c r="AB9254" s="118"/>
      <c r="AC9254" s="118"/>
      <c r="AD9254" s="118"/>
      <c r="AE9254" s="139"/>
      <c r="AF9254" s="118"/>
      <c r="AG9254" s="118"/>
      <c r="AH9254" s="147" t="str">
        <f t="shared" si="1738"/>
        <v/>
      </c>
      <c r="AI9254" s="147" t="str">
        <f t="shared" si="1739"/>
        <v/>
      </c>
      <c r="AJ9254" s="148" t="str">
        <f t="shared" si="1728"/>
        <v/>
      </c>
      <c r="AK9254" s="148" t="str">
        <f t="shared" si="1729"/>
        <v/>
      </c>
      <c r="AL9254" s="147" t="str">
        <f t="shared" si="1730"/>
        <v/>
      </c>
      <c r="AM9254" s="147" t="str">
        <f t="shared" si="1731"/>
        <v/>
      </c>
      <c r="AN9254" s="147" t="str">
        <f t="shared" si="1732"/>
        <v/>
      </c>
      <c r="AO9254" s="118"/>
    </row>
    <row r="9255" spans="1:41">
      <c r="A9255" s="118"/>
      <c r="B9255" s="118"/>
      <c r="C9255" s="118"/>
      <c r="D9255" s="118"/>
      <c r="E9255" s="118"/>
      <c r="F9255" s="118"/>
      <c r="G9255" s="118"/>
      <c r="H9255" s="118"/>
      <c r="I9255" s="118"/>
      <c r="J9255" s="118"/>
      <c r="K9255" s="118"/>
      <c r="L9255" s="118"/>
      <c r="M9255" s="118"/>
      <c r="N9255" s="118"/>
      <c r="O9255" s="143" t="str">
        <f>IF(H9255="","",(S9255/S9255)&amp;":"&amp;ROUND(AH9255/S9255,2))</f>
        <v/>
      </c>
      <c r="P9255" s="118"/>
      <c r="Q9255" s="118"/>
      <c r="R9255" s="143" t="str">
        <f>IF(H9255="","",(S9255/S9255)&amp;":"&amp;ROUND(AI9255/S9255,2))</f>
        <v/>
      </c>
      <c r="S9255" s="144" t="str">
        <f t="shared" si="1733"/>
        <v/>
      </c>
      <c r="T9255" s="145" t="str">
        <f t="shared" si="1734"/>
        <v/>
      </c>
      <c r="U9255" s="118"/>
      <c r="V9255" s="145" t="str">
        <f t="shared" si="1735"/>
        <v/>
      </c>
      <c r="W9255" s="144" t="str">
        <f t="shared" si="1736"/>
        <v/>
      </c>
      <c r="X9255" s="146" t="str">
        <f>IF(C9255="","",IF(OR(C9255="Trade",C9255="Multi Position"),(X9254+V9255),IF(C9255="Deposit",(X9254+AE9255),IF(C9255="Withdrawal",(X9254-AE9255)))))</f>
        <v/>
      </c>
      <c r="Y9255" s="145" t="str">
        <f t="shared" si="1737"/>
        <v/>
      </c>
      <c r="Z9255" s="118"/>
      <c r="AA9255" s="118"/>
      <c r="AB9255" s="118"/>
      <c r="AC9255" s="118"/>
      <c r="AD9255" s="118"/>
      <c r="AE9255" s="139"/>
      <c r="AF9255" s="118"/>
      <c r="AG9255" s="118"/>
      <c r="AH9255" s="147" t="str">
        <f t="shared" si="1738"/>
        <v/>
      </c>
      <c r="AI9255" s="147" t="str">
        <f t="shared" si="1739"/>
        <v/>
      </c>
      <c r="AJ9255" s="148" t="str">
        <f t="shared" si="1728"/>
        <v/>
      </c>
      <c r="AK9255" s="148" t="str">
        <f t="shared" si="1729"/>
        <v/>
      </c>
      <c r="AL9255" s="147" t="str">
        <f t="shared" si="1730"/>
        <v/>
      </c>
      <c r="AM9255" s="147" t="str">
        <f t="shared" si="1731"/>
        <v/>
      </c>
      <c r="AN9255" s="147" t="str">
        <f t="shared" si="1732"/>
        <v/>
      </c>
      <c r="AO9255" s="118"/>
    </row>
    <row r="9256" spans="1:41">
      <c r="A9256" s="118"/>
      <c r="B9256" s="118"/>
      <c r="C9256" s="118"/>
      <c r="D9256" s="118"/>
      <c r="E9256" s="118"/>
      <c r="F9256" s="118"/>
      <c r="G9256" s="118"/>
      <c r="H9256" s="118"/>
      <c r="I9256" s="118"/>
      <c r="J9256" s="118"/>
      <c r="K9256" s="118"/>
      <c r="L9256" s="118"/>
      <c r="M9256" s="118"/>
      <c r="N9256" s="118"/>
      <c r="O9256" s="143" t="str">
        <f>IF(H9256="","",(S9256/S9256)&amp;":"&amp;ROUND(AH9256/S9256,2))</f>
        <v/>
      </c>
      <c r="P9256" s="118"/>
      <c r="Q9256" s="118"/>
      <c r="R9256" s="143" t="str">
        <f>IF(H9256="","",(S9256/S9256)&amp;":"&amp;ROUND(AI9256/S9256,2))</f>
        <v/>
      </c>
      <c r="S9256" s="144" t="str">
        <f t="shared" si="1733"/>
        <v/>
      </c>
      <c r="T9256" s="145" t="str">
        <f t="shared" si="1734"/>
        <v/>
      </c>
      <c r="U9256" s="118"/>
      <c r="V9256" s="145" t="str">
        <f t="shared" si="1735"/>
        <v/>
      </c>
      <c r="W9256" s="144" t="str">
        <f t="shared" si="1736"/>
        <v/>
      </c>
      <c r="X9256" s="146" t="str">
        <f>IF(C9256="","",IF(OR(C9256="Trade",C9256="Multi Position"),(X9255+V9256),IF(C9256="Deposit",(X9255+AE9256),IF(C9256="Withdrawal",(X9255-AE9256)))))</f>
        <v/>
      </c>
      <c r="Y9256" s="145" t="str">
        <f t="shared" si="1737"/>
        <v/>
      </c>
      <c r="Z9256" s="118"/>
      <c r="AA9256" s="118"/>
      <c r="AB9256" s="118"/>
      <c r="AC9256" s="118"/>
      <c r="AD9256" s="118"/>
      <c r="AE9256" s="139"/>
      <c r="AF9256" s="118"/>
      <c r="AG9256" s="118"/>
      <c r="AH9256" s="147" t="str">
        <f t="shared" si="1738"/>
        <v/>
      </c>
      <c r="AI9256" s="147" t="str">
        <f t="shared" si="1739"/>
        <v/>
      </c>
      <c r="AJ9256" s="148" t="str">
        <f t="shared" si="1728"/>
        <v/>
      </c>
      <c r="AK9256" s="148" t="str">
        <f t="shared" si="1729"/>
        <v/>
      </c>
      <c r="AL9256" s="147" t="str">
        <f t="shared" si="1730"/>
        <v/>
      </c>
      <c r="AM9256" s="147" t="str">
        <f t="shared" si="1731"/>
        <v/>
      </c>
      <c r="AN9256" s="147" t="str">
        <f t="shared" si="1732"/>
        <v/>
      </c>
      <c r="AO9256" s="118"/>
    </row>
    <row r="9257" spans="1:41">
      <c r="A9257" s="118"/>
      <c r="B9257" s="118"/>
      <c r="C9257" s="118"/>
      <c r="D9257" s="118"/>
      <c r="E9257" s="118"/>
      <c r="F9257" s="118"/>
      <c r="G9257" s="118"/>
      <c r="H9257" s="118"/>
      <c r="I9257" s="118"/>
      <c r="J9257" s="118"/>
      <c r="K9257" s="118"/>
      <c r="L9257" s="118"/>
      <c r="M9257" s="118"/>
      <c r="N9257" s="118"/>
      <c r="O9257" s="143" t="str">
        <f>IF(H9257="","",(S9257/S9257)&amp;":"&amp;ROUND(AH9257/S9257,2))</f>
        <v/>
      </c>
      <c r="P9257" s="118"/>
      <c r="Q9257" s="118"/>
      <c r="R9257" s="143" t="str">
        <f>IF(H9257="","",(S9257/S9257)&amp;":"&amp;ROUND(AI9257/S9257,2))</f>
        <v/>
      </c>
      <c r="S9257" s="144" t="str">
        <f t="shared" si="1733"/>
        <v/>
      </c>
      <c r="T9257" s="145" t="str">
        <f t="shared" si="1734"/>
        <v/>
      </c>
      <c r="U9257" s="118"/>
      <c r="V9257" s="145" t="str">
        <f t="shared" si="1735"/>
        <v/>
      </c>
      <c r="W9257" s="144" t="str">
        <f t="shared" si="1736"/>
        <v/>
      </c>
      <c r="X9257" s="146" t="str">
        <f>IF(C9257="","",IF(OR(C9257="Trade",C9257="Multi Position"),(X9256+V9257),IF(C9257="Deposit",(X9256+AE9257),IF(C9257="Withdrawal",(X9256-AE9257)))))</f>
        <v/>
      </c>
      <c r="Y9257" s="145" t="str">
        <f t="shared" si="1737"/>
        <v/>
      </c>
      <c r="Z9257" s="118"/>
      <c r="AA9257" s="118"/>
      <c r="AB9257" s="118"/>
      <c r="AC9257" s="118"/>
      <c r="AD9257" s="118"/>
      <c r="AE9257" s="139"/>
      <c r="AF9257" s="118"/>
      <c r="AG9257" s="118"/>
      <c r="AH9257" s="147" t="str">
        <f t="shared" si="1738"/>
        <v/>
      </c>
      <c r="AI9257" s="147" t="str">
        <f t="shared" si="1739"/>
        <v/>
      </c>
      <c r="AJ9257" s="148" t="str">
        <f t="shared" si="1728"/>
        <v/>
      </c>
      <c r="AK9257" s="148" t="str">
        <f t="shared" si="1729"/>
        <v/>
      </c>
      <c r="AL9257" s="147" t="str">
        <f t="shared" si="1730"/>
        <v/>
      </c>
      <c r="AM9257" s="147" t="str">
        <f t="shared" si="1731"/>
        <v/>
      </c>
      <c r="AN9257" s="147" t="str">
        <f t="shared" si="1732"/>
        <v/>
      </c>
      <c r="AO9257" s="118"/>
    </row>
    <row r="9258" spans="1:41">
      <c r="A9258" s="118"/>
      <c r="B9258" s="118"/>
      <c r="C9258" s="118"/>
      <c r="D9258" s="118"/>
      <c r="E9258" s="118"/>
      <c r="F9258" s="118"/>
      <c r="G9258" s="118"/>
      <c r="H9258" s="118"/>
      <c r="I9258" s="118"/>
      <c r="J9258" s="118"/>
      <c r="K9258" s="118"/>
      <c r="L9258" s="118"/>
      <c r="M9258" s="118"/>
      <c r="N9258" s="118"/>
      <c r="O9258" s="143" t="str">
        <f>IF(H9258="","",(S9258/S9258)&amp;":"&amp;ROUND(AH9258/S9258,2))</f>
        <v/>
      </c>
      <c r="P9258" s="118"/>
      <c r="Q9258" s="118"/>
      <c r="R9258" s="143" t="str">
        <f>IF(H9258="","",(S9258/S9258)&amp;":"&amp;ROUND(AI9258/S9258,2))</f>
        <v/>
      </c>
      <c r="S9258" s="144" t="str">
        <f t="shared" si="1733"/>
        <v/>
      </c>
      <c r="T9258" s="145" t="str">
        <f t="shared" si="1734"/>
        <v/>
      </c>
      <c r="U9258" s="118"/>
      <c r="V9258" s="145" t="str">
        <f t="shared" si="1735"/>
        <v/>
      </c>
      <c r="W9258" s="144" t="str">
        <f t="shared" si="1736"/>
        <v/>
      </c>
      <c r="X9258" s="146" t="str">
        <f>IF(C9258="","",IF(OR(C9258="Trade",C9258="Multi Position"),(X9257+V9258),IF(C9258="Deposit",(X9257+AE9258),IF(C9258="Withdrawal",(X9257-AE9258)))))</f>
        <v/>
      </c>
      <c r="Y9258" s="145" t="str">
        <f t="shared" si="1737"/>
        <v/>
      </c>
      <c r="Z9258" s="118"/>
      <c r="AA9258" s="118"/>
      <c r="AB9258" s="118"/>
      <c r="AC9258" s="118"/>
      <c r="AD9258" s="118"/>
      <c r="AE9258" s="139"/>
      <c r="AF9258" s="118"/>
      <c r="AG9258" s="118"/>
      <c r="AH9258" s="147" t="str">
        <f t="shared" si="1738"/>
        <v/>
      </c>
      <c r="AI9258" s="147" t="str">
        <f t="shared" si="1739"/>
        <v/>
      </c>
      <c r="AJ9258" s="148" t="str">
        <f t="shared" si="1728"/>
        <v/>
      </c>
      <c r="AK9258" s="148" t="str">
        <f t="shared" si="1729"/>
        <v/>
      </c>
      <c r="AL9258" s="147" t="str">
        <f t="shared" si="1730"/>
        <v/>
      </c>
      <c r="AM9258" s="147" t="str">
        <f t="shared" si="1731"/>
        <v/>
      </c>
      <c r="AN9258" s="147" t="str">
        <f t="shared" si="1732"/>
        <v/>
      </c>
      <c r="AO9258" s="118"/>
    </row>
    <row r="9259" spans="1:41">
      <c r="A9259" s="118"/>
      <c r="B9259" s="118"/>
      <c r="C9259" s="118"/>
      <c r="D9259" s="118"/>
      <c r="E9259" s="118"/>
      <c r="F9259" s="118"/>
      <c r="G9259" s="118"/>
      <c r="H9259" s="118"/>
      <c r="I9259" s="118"/>
      <c r="J9259" s="118"/>
      <c r="K9259" s="118"/>
      <c r="L9259" s="118"/>
      <c r="M9259" s="118"/>
      <c r="N9259" s="118"/>
      <c r="O9259" s="143" t="str">
        <f>IF(H9259="","",(S9259/S9259)&amp;":"&amp;ROUND(AH9259/S9259,2))</f>
        <v/>
      </c>
      <c r="P9259" s="118"/>
      <c r="Q9259" s="118"/>
      <c r="R9259" s="143" t="str">
        <f>IF(H9259="","",(S9259/S9259)&amp;":"&amp;ROUND(AI9259/S9259,2))</f>
        <v/>
      </c>
      <c r="S9259" s="144" t="str">
        <f t="shared" si="1733"/>
        <v/>
      </c>
      <c r="T9259" s="145" t="str">
        <f t="shared" si="1734"/>
        <v/>
      </c>
      <c r="U9259" s="118"/>
      <c r="V9259" s="145" t="str">
        <f t="shared" si="1735"/>
        <v/>
      </c>
      <c r="W9259" s="144" t="str">
        <f t="shared" si="1736"/>
        <v/>
      </c>
      <c r="X9259" s="146" t="str">
        <f>IF(C9259="","",IF(OR(C9259="Trade",C9259="Multi Position"),(X9258+V9259),IF(C9259="Deposit",(X9258+AE9259),IF(C9259="Withdrawal",(X9258-AE9259)))))</f>
        <v/>
      </c>
      <c r="Y9259" s="145" t="str">
        <f t="shared" si="1737"/>
        <v/>
      </c>
      <c r="Z9259" s="118"/>
      <c r="AA9259" s="118"/>
      <c r="AB9259" s="118"/>
      <c r="AC9259" s="118"/>
      <c r="AD9259" s="118"/>
      <c r="AE9259" s="139"/>
      <c r="AF9259" s="118"/>
      <c r="AG9259" s="118"/>
      <c r="AH9259" s="147" t="str">
        <f t="shared" si="1738"/>
        <v/>
      </c>
      <c r="AI9259" s="147" t="str">
        <f t="shared" si="1739"/>
        <v/>
      </c>
      <c r="AJ9259" s="148" t="str">
        <f t="shared" si="1728"/>
        <v/>
      </c>
      <c r="AK9259" s="148" t="str">
        <f t="shared" si="1729"/>
        <v/>
      </c>
      <c r="AL9259" s="147" t="str">
        <f t="shared" si="1730"/>
        <v/>
      </c>
      <c r="AM9259" s="147" t="str">
        <f t="shared" si="1731"/>
        <v/>
      </c>
      <c r="AN9259" s="147" t="str">
        <f t="shared" si="1732"/>
        <v/>
      </c>
      <c r="AO9259" s="118"/>
    </row>
    <row r="9260" spans="1:41">
      <c r="A9260" s="118"/>
      <c r="B9260" s="118"/>
      <c r="C9260" s="118"/>
      <c r="D9260" s="118"/>
      <c r="E9260" s="118"/>
      <c r="F9260" s="118"/>
      <c r="G9260" s="118"/>
      <c r="H9260" s="118"/>
      <c r="I9260" s="118"/>
      <c r="J9260" s="118"/>
      <c r="K9260" s="118"/>
      <c r="L9260" s="118"/>
      <c r="M9260" s="118"/>
      <c r="N9260" s="118"/>
      <c r="O9260" s="143" t="str">
        <f>IF(H9260="","",(S9260/S9260)&amp;":"&amp;ROUND(AH9260/S9260,2))</f>
        <v/>
      </c>
      <c r="P9260" s="118"/>
      <c r="Q9260" s="118"/>
      <c r="R9260" s="143" t="str">
        <f>IF(H9260="","",(S9260/S9260)&amp;":"&amp;ROUND(AI9260/S9260,2))</f>
        <v/>
      </c>
      <c r="S9260" s="144" t="str">
        <f t="shared" si="1733"/>
        <v/>
      </c>
      <c r="T9260" s="145" t="str">
        <f t="shared" si="1734"/>
        <v/>
      </c>
      <c r="U9260" s="118"/>
      <c r="V9260" s="145" t="str">
        <f t="shared" si="1735"/>
        <v/>
      </c>
      <c r="W9260" s="144" t="str">
        <f t="shared" si="1736"/>
        <v/>
      </c>
      <c r="X9260" s="146" t="str">
        <f>IF(C9260="","",IF(OR(C9260="Trade",C9260="Multi Position"),(X9259+V9260),IF(C9260="Deposit",(X9259+AE9260),IF(C9260="Withdrawal",(X9259-AE9260)))))</f>
        <v/>
      </c>
      <c r="Y9260" s="145" t="str">
        <f t="shared" si="1737"/>
        <v/>
      </c>
      <c r="Z9260" s="118"/>
      <c r="AA9260" s="118"/>
      <c r="AB9260" s="118"/>
      <c r="AC9260" s="118"/>
      <c r="AD9260" s="118"/>
      <c r="AE9260" s="139"/>
      <c r="AF9260" s="118"/>
      <c r="AG9260" s="118"/>
      <c r="AH9260" s="147" t="str">
        <f t="shared" si="1738"/>
        <v/>
      </c>
      <c r="AI9260" s="147" t="str">
        <f t="shared" si="1739"/>
        <v/>
      </c>
      <c r="AJ9260" s="148" t="str">
        <f t="shared" si="1728"/>
        <v/>
      </c>
      <c r="AK9260" s="148" t="str">
        <f t="shared" si="1729"/>
        <v/>
      </c>
      <c r="AL9260" s="147" t="str">
        <f t="shared" si="1730"/>
        <v/>
      </c>
      <c r="AM9260" s="147" t="str">
        <f t="shared" si="1731"/>
        <v/>
      </c>
      <c r="AN9260" s="147" t="str">
        <f t="shared" si="1732"/>
        <v/>
      </c>
      <c r="AO9260" s="118"/>
    </row>
    <row r="9261" spans="1:41">
      <c r="A9261" s="118"/>
      <c r="B9261" s="118"/>
      <c r="C9261" s="118"/>
      <c r="D9261" s="118"/>
      <c r="E9261" s="118"/>
      <c r="F9261" s="118"/>
      <c r="G9261" s="118"/>
      <c r="H9261" s="118"/>
      <c r="I9261" s="118"/>
      <c r="J9261" s="118"/>
      <c r="K9261" s="118"/>
      <c r="L9261" s="118"/>
      <c r="M9261" s="118"/>
      <c r="N9261" s="118"/>
      <c r="O9261" s="143" t="str">
        <f>IF(H9261="","",(S9261/S9261)&amp;":"&amp;ROUND(AH9261/S9261,2))</f>
        <v/>
      </c>
      <c r="P9261" s="118"/>
      <c r="Q9261" s="118"/>
      <c r="R9261" s="143" t="str">
        <f>IF(H9261="","",(S9261/S9261)&amp;":"&amp;ROUND(AI9261/S9261,2))</f>
        <v/>
      </c>
      <c r="S9261" s="144" t="str">
        <f t="shared" si="1733"/>
        <v/>
      </c>
      <c r="T9261" s="145" t="str">
        <f t="shared" si="1734"/>
        <v/>
      </c>
      <c r="U9261" s="118"/>
      <c r="V9261" s="145" t="str">
        <f t="shared" si="1735"/>
        <v/>
      </c>
      <c r="W9261" s="144" t="str">
        <f t="shared" si="1736"/>
        <v/>
      </c>
      <c r="X9261" s="146" t="str">
        <f>IF(C9261="","",IF(OR(C9261="Trade",C9261="Multi Position"),(X9260+V9261),IF(C9261="Deposit",(X9260+AE9261),IF(C9261="Withdrawal",(X9260-AE9261)))))</f>
        <v/>
      </c>
      <c r="Y9261" s="145" t="str">
        <f t="shared" si="1737"/>
        <v/>
      </c>
      <c r="Z9261" s="118"/>
      <c r="AA9261" s="118"/>
      <c r="AB9261" s="118"/>
      <c r="AC9261" s="118"/>
      <c r="AD9261" s="118"/>
      <c r="AE9261" s="139"/>
      <c r="AF9261" s="118"/>
      <c r="AG9261" s="118"/>
      <c r="AH9261" s="147" t="str">
        <f t="shared" si="1738"/>
        <v/>
      </c>
      <c r="AI9261" s="147" t="str">
        <f t="shared" si="1739"/>
        <v/>
      </c>
      <c r="AJ9261" s="148" t="str">
        <f t="shared" si="1728"/>
        <v/>
      </c>
      <c r="AK9261" s="148" t="str">
        <f t="shared" si="1729"/>
        <v/>
      </c>
      <c r="AL9261" s="147" t="str">
        <f t="shared" si="1730"/>
        <v/>
      </c>
      <c r="AM9261" s="147" t="str">
        <f t="shared" si="1731"/>
        <v/>
      </c>
      <c r="AN9261" s="147" t="str">
        <f t="shared" si="1732"/>
        <v/>
      </c>
      <c r="AO9261" s="118"/>
    </row>
    <row r="9262" spans="1:41">
      <c r="A9262" s="118"/>
      <c r="B9262" s="118"/>
      <c r="C9262" s="118"/>
      <c r="D9262" s="118"/>
      <c r="E9262" s="118"/>
      <c r="F9262" s="118"/>
      <c r="G9262" s="118"/>
      <c r="H9262" s="118"/>
      <c r="I9262" s="118"/>
      <c r="J9262" s="118"/>
      <c r="K9262" s="118"/>
      <c r="L9262" s="118"/>
      <c r="M9262" s="118"/>
      <c r="N9262" s="118"/>
      <c r="O9262" s="143" t="str">
        <f>IF(H9262="","",(S9262/S9262)&amp;":"&amp;ROUND(AH9262/S9262,2))</f>
        <v/>
      </c>
      <c r="P9262" s="118"/>
      <c r="Q9262" s="118"/>
      <c r="R9262" s="143" t="str">
        <f>IF(H9262="","",(S9262/S9262)&amp;":"&amp;ROUND(AI9262/S9262,2))</f>
        <v/>
      </c>
      <c r="S9262" s="144" t="str">
        <f t="shared" si="1733"/>
        <v/>
      </c>
      <c r="T9262" s="145" t="str">
        <f t="shared" si="1734"/>
        <v/>
      </c>
      <c r="U9262" s="118"/>
      <c r="V9262" s="145" t="str">
        <f t="shared" si="1735"/>
        <v/>
      </c>
      <c r="W9262" s="144" t="str">
        <f t="shared" si="1736"/>
        <v/>
      </c>
      <c r="X9262" s="146" t="str">
        <f>IF(C9262="","",IF(OR(C9262="Trade",C9262="Multi Position"),(X9261+V9262),IF(C9262="Deposit",(X9261+AE9262),IF(C9262="Withdrawal",(X9261-AE9262)))))</f>
        <v/>
      </c>
      <c r="Y9262" s="145" t="str">
        <f t="shared" si="1737"/>
        <v/>
      </c>
      <c r="Z9262" s="118"/>
      <c r="AA9262" s="118"/>
      <c r="AB9262" s="118"/>
      <c r="AC9262" s="118"/>
      <c r="AD9262" s="118"/>
      <c r="AE9262" s="139"/>
      <c r="AF9262" s="118"/>
      <c r="AG9262" s="118"/>
      <c r="AH9262" s="147" t="str">
        <f t="shared" si="1738"/>
        <v/>
      </c>
      <c r="AI9262" s="147" t="str">
        <f t="shared" si="1739"/>
        <v/>
      </c>
      <c r="AJ9262" s="148" t="str">
        <f t="shared" si="1728"/>
        <v/>
      </c>
      <c r="AK9262" s="148" t="str">
        <f t="shared" si="1729"/>
        <v/>
      </c>
      <c r="AL9262" s="147" t="str">
        <f t="shared" si="1730"/>
        <v/>
      </c>
      <c r="AM9262" s="147" t="str">
        <f t="shared" si="1731"/>
        <v/>
      </c>
      <c r="AN9262" s="147" t="str">
        <f t="shared" si="1732"/>
        <v/>
      </c>
      <c r="AO9262" s="118"/>
    </row>
    <row r="9263" spans="1:41">
      <c r="A9263" s="118"/>
      <c r="B9263" s="118"/>
      <c r="C9263" s="118"/>
      <c r="D9263" s="118"/>
      <c r="E9263" s="118"/>
      <c r="F9263" s="118"/>
      <c r="G9263" s="118"/>
      <c r="H9263" s="118"/>
      <c r="I9263" s="118"/>
      <c r="J9263" s="118"/>
      <c r="K9263" s="118"/>
      <c r="L9263" s="118"/>
      <c r="M9263" s="118"/>
      <c r="N9263" s="118"/>
      <c r="O9263" s="143" t="str">
        <f>IF(H9263="","",(S9263/S9263)&amp;":"&amp;ROUND(AH9263/S9263,2))</f>
        <v/>
      </c>
      <c r="P9263" s="118"/>
      <c r="Q9263" s="118"/>
      <c r="R9263" s="143" t="str">
        <f>IF(H9263="","",(S9263/S9263)&amp;":"&amp;ROUND(AI9263/S9263,2))</f>
        <v/>
      </c>
      <c r="S9263" s="144" t="str">
        <f t="shared" si="1733"/>
        <v/>
      </c>
      <c r="T9263" s="145" t="str">
        <f t="shared" si="1734"/>
        <v/>
      </c>
      <c r="U9263" s="118"/>
      <c r="V9263" s="145" t="str">
        <f t="shared" si="1735"/>
        <v/>
      </c>
      <c r="W9263" s="144" t="str">
        <f t="shared" si="1736"/>
        <v/>
      </c>
      <c r="X9263" s="146" t="str">
        <f>IF(C9263="","",IF(OR(C9263="Trade",C9263="Multi Position"),(X9262+V9263),IF(C9263="Deposit",(X9262+AE9263),IF(C9263="Withdrawal",(X9262-AE9263)))))</f>
        <v/>
      </c>
      <c r="Y9263" s="145" t="str">
        <f t="shared" si="1737"/>
        <v/>
      </c>
      <c r="Z9263" s="118"/>
      <c r="AA9263" s="118"/>
      <c r="AB9263" s="118"/>
      <c r="AC9263" s="118"/>
      <c r="AD9263" s="118"/>
      <c r="AE9263" s="139"/>
      <c r="AF9263" s="118"/>
      <c r="AG9263" s="118"/>
      <c r="AH9263" s="147" t="str">
        <f t="shared" si="1738"/>
        <v/>
      </c>
      <c r="AI9263" s="147" t="str">
        <f t="shared" si="1739"/>
        <v/>
      </c>
      <c r="AJ9263" s="148" t="str">
        <f t="shared" si="1728"/>
        <v/>
      </c>
      <c r="AK9263" s="148" t="str">
        <f t="shared" si="1729"/>
        <v/>
      </c>
      <c r="AL9263" s="147" t="str">
        <f t="shared" si="1730"/>
        <v/>
      </c>
      <c r="AM9263" s="147" t="str">
        <f t="shared" si="1731"/>
        <v/>
      </c>
      <c r="AN9263" s="147" t="str">
        <f t="shared" si="1732"/>
        <v/>
      </c>
      <c r="AO9263" s="118"/>
    </row>
    <row r="9264" spans="1:41">
      <c r="A9264" s="118"/>
      <c r="B9264" s="118"/>
      <c r="C9264" s="118"/>
      <c r="D9264" s="118"/>
      <c r="E9264" s="118"/>
      <c r="F9264" s="118"/>
      <c r="G9264" s="118"/>
      <c r="H9264" s="118"/>
      <c r="I9264" s="118"/>
      <c r="J9264" s="118"/>
      <c r="K9264" s="118"/>
      <c r="L9264" s="118"/>
      <c r="M9264" s="118"/>
      <c r="N9264" s="118"/>
      <c r="O9264" s="143" t="str">
        <f>IF(H9264="","",(S9264/S9264)&amp;":"&amp;ROUND(AH9264/S9264,2))</f>
        <v/>
      </c>
      <c r="P9264" s="118"/>
      <c r="Q9264" s="118"/>
      <c r="R9264" s="143" t="str">
        <f>IF(H9264="","",(S9264/S9264)&amp;":"&amp;ROUND(AI9264/S9264,2))</f>
        <v/>
      </c>
      <c r="S9264" s="144" t="str">
        <f t="shared" si="1733"/>
        <v/>
      </c>
      <c r="T9264" s="145" t="str">
        <f t="shared" si="1734"/>
        <v/>
      </c>
      <c r="U9264" s="118"/>
      <c r="V9264" s="145" t="str">
        <f t="shared" si="1735"/>
        <v/>
      </c>
      <c r="W9264" s="144" t="str">
        <f t="shared" si="1736"/>
        <v/>
      </c>
      <c r="X9264" s="146" t="str">
        <f>IF(C9264="","",IF(OR(C9264="Trade",C9264="Multi Position"),(X9263+V9264),IF(C9264="Deposit",(X9263+AE9264),IF(C9264="Withdrawal",(X9263-AE9264)))))</f>
        <v/>
      </c>
      <c r="Y9264" s="145" t="str">
        <f t="shared" si="1737"/>
        <v/>
      </c>
      <c r="Z9264" s="118"/>
      <c r="AA9264" s="118"/>
      <c r="AB9264" s="118"/>
      <c r="AC9264" s="118"/>
      <c r="AD9264" s="118"/>
      <c r="AE9264" s="139"/>
      <c r="AF9264" s="118"/>
      <c r="AG9264" s="118"/>
      <c r="AH9264" s="147" t="str">
        <f t="shared" si="1738"/>
        <v/>
      </c>
      <c r="AI9264" s="147" t="str">
        <f t="shared" si="1739"/>
        <v/>
      </c>
      <c r="AJ9264" s="148" t="str">
        <f t="shared" si="1728"/>
        <v/>
      </c>
      <c r="AK9264" s="148" t="str">
        <f t="shared" si="1729"/>
        <v/>
      </c>
      <c r="AL9264" s="147" t="str">
        <f t="shared" si="1730"/>
        <v/>
      </c>
      <c r="AM9264" s="147" t="str">
        <f t="shared" si="1731"/>
        <v/>
      </c>
      <c r="AN9264" s="147" t="str">
        <f t="shared" si="1732"/>
        <v/>
      </c>
      <c r="AO9264" s="118"/>
    </row>
    <row r="9265" spans="1:41">
      <c r="A9265" s="118"/>
      <c r="B9265" s="118"/>
      <c r="C9265" s="118"/>
      <c r="D9265" s="118"/>
      <c r="E9265" s="118"/>
      <c r="F9265" s="118"/>
      <c r="G9265" s="118"/>
      <c r="H9265" s="118"/>
      <c r="I9265" s="118"/>
      <c r="J9265" s="118"/>
      <c r="K9265" s="118"/>
      <c r="L9265" s="118"/>
      <c r="M9265" s="118"/>
      <c r="N9265" s="118"/>
      <c r="O9265" s="143" t="str">
        <f>IF(H9265="","",(S9265/S9265)&amp;":"&amp;ROUND(AH9265/S9265,2))</f>
        <v/>
      </c>
      <c r="P9265" s="118"/>
      <c r="Q9265" s="118"/>
      <c r="R9265" s="143" t="str">
        <f>IF(H9265="","",(S9265/S9265)&amp;":"&amp;ROUND(AI9265/S9265,2))</f>
        <v/>
      </c>
      <c r="S9265" s="144" t="str">
        <f t="shared" si="1733"/>
        <v/>
      </c>
      <c r="T9265" s="145" t="str">
        <f t="shared" si="1734"/>
        <v/>
      </c>
      <c r="U9265" s="118"/>
      <c r="V9265" s="145" t="str">
        <f t="shared" si="1735"/>
        <v/>
      </c>
      <c r="W9265" s="144" t="str">
        <f t="shared" si="1736"/>
        <v/>
      </c>
      <c r="X9265" s="146" t="str">
        <f>IF(C9265="","",IF(OR(C9265="Trade",C9265="Multi Position"),(X9264+V9265),IF(C9265="Deposit",(X9264+AE9265),IF(C9265="Withdrawal",(X9264-AE9265)))))</f>
        <v/>
      </c>
      <c r="Y9265" s="145" t="str">
        <f t="shared" si="1737"/>
        <v/>
      </c>
      <c r="Z9265" s="118"/>
      <c r="AA9265" s="118"/>
      <c r="AB9265" s="118"/>
      <c r="AC9265" s="118"/>
      <c r="AD9265" s="118"/>
      <c r="AE9265" s="139"/>
      <c r="AF9265" s="118"/>
      <c r="AG9265" s="118"/>
      <c r="AH9265" s="147" t="str">
        <f t="shared" si="1738"/>
        <v/>
      </c>
      <c r="AI9265" s="147" t="str">
        <f t="shared" si="1739"/>
        <v/>
      </c>
      <c r="AJ9265" s="148" t="str">
        <f t="shared" si="1728"/>
        <v/>
      </c>
      <c r="AK9265" s="148" t="str">
        <f t="shared" si="1729"/>
        <v/>
      </c>
      <c r="AL9265" s="147" t="str">
        <f t="shared" si="1730"/>
        <v/>
      </c>
      <c r="AM9265" s="147" t="str">
        <f t="shared" si="1731"/>
        <v/>
      </c>
      <c r="AN9265" s="147" t="str">
        <f t="shared" si="1732"/>
        <v/>
      </c>
      <c r="AO9265" s="118"/>
    </row>
    <row r="9266" spans="1:41">
      <c r="A9266" s="118"/>
      <c r="B9266" s="118"/>
      <c r="C9266" s="118"/>
      <c r="D9266" s="118"/>
      <c r="E9266" s="118"/>
      <c r="F9266" s="118"/>
      <c r="G9266" s="118"/>
      <c r="H9266" s="118"/>
      <c r="I9266" s="118"/>
      <c r="J9266" s="118"/>
      <c r="K9266" s="118"/>
      <c r="L9266" s="118"/>
      <c r="M9266" s="118"/>
      <c r="N9266" s="118"/>
      <c r="O9266" s="143" t="str">
        <f>IF(H9266="","",(S9266/S9266)&amp;":"&amp;ROUND(AH9266/S9266,2))</f>
        <v/>
      </c>
      <c r="P9266" s="118"/>
      <c r="Q9266" s="118"/>
      <c r="R9266" s="143" t="str">
        <f>IF(H9266="","",(S9266/S9266)&amp;":"&amp;ROUND(AI9266/S9266,2))</f>
        <v/>
      </c>
      <c r="S9266" s="144" t="str">
        <f t="shared" si="1733"/>
        <v/>
      </c>
      <c r="T9266" s="145" t="str">
        <f t="shared" si="1734"/>
        <v/>
      </c>
      <c r="U9266" s="118"/>
      <c r="V9266" s="145" t="str">
        <f t="shared" si="1735"/>
        <v/>
      </c>
      <c r="W9266" s="144" t="str">
        <f t="shared" si="1736"/>
        <v/>
      </c>
      <c r="X9266" s="146" t="str">
        <f>IF(C9266="","",IF(OR(C9266="Trade",C9266="Multi Position"),(X9265+V9266),IF(C9266="Deposit",(X9265+AE9266),IF(C9266="Withdrawal",(X9265-AE9266)))))</f>
        <v/>
      </c>
      <c r="Y9266" s="145" t="str">
        <f t="shared" si="1737"/>
        <v/>
      </c>
      <c r="Z9266" s="118"/>
      <c r="AA9266" s="118"/>
      <c r="AB9266" s="118"/>
      <c r="AC9266" s="118"/>
      <c r="AD9266" s="118"/>
      <c r="AE9266" s="139"/>
      <c r="AF9266" s="118"/>
      <c r="AG9266" s="118"/>
      <c r="AH9266" s="147" t="str">
        <f t="shared" si="1738"/>
        <v/>
      </c>
      <c r="AI9266" s="147" t="str">
        <f t="shared" si="1739"/>
        <v/>
      </c>
      <c r="AJ9266" s="148" t="str">
        <f t="shared" si="1728"/>
        <v/>
      </c>
      <c r="AK9266" s="148" t="str">
        <f t="shared" si="1729"/>
        <v/>
      </c>
      <c r="AL9266" s="147" t="str">
        <f t="shared" si="1730"/>
        <v/>
      </c>
      <c r="AM9266" s="147" t="str">
        <f t="shared" si="1731"/>
        <v/>
      </c>
      <c r="AN9266" s="147" t="str">
        <f t="shared" si="1732"/>
        <v/>
      </c>
      <c r="AO9266" s="118"/>
    </row>
    <row r="9267" spans="1:41">
      <c r="A9267" s="118"/>
      <c r="B9267" s="118"/>
      <c r="C9267" s="118"/>
      <c r="D9267" s="118"/>
      <c r="E9267" s="118"/>
      <c r="F9267" s="118"/>
      <c r="G9267" s="118"/>
      <c r="H9267" s="118"/>
      <c r="I9267" s="118"/>
      <c r="J9267" s="118"/>
      <c r="K9267" s="118"/>
      <c r="L9267" s="118"/>
      <c r="M9267" s="118"/>
      <c r="N9267" s="118"/>
      <c r="O9267" s="143" t="str">
        <f>IF(H9267="","",(S9267/S9267)&amp;":"&amp;ROUND(AH9267/S9267,2))</f>
        <v/>
      </c>
      <c r="P9267" s="118"/>
      <c r="Q9267" s="118"/>
      <c r="R9267" s="143" t="str">
        <f>IF(H9267="","",(S9267/S9267)&amp;":"&amp;ROUND(AI9267/S9267,2))</f>
        <v/>
      </c>
      <c r="S9267" s="144" t="str">
        <f t="shared" si="1733"/>
        <v/>
      </c>
      <c r="T9267" s="145" t="str">
        <f t="shared" si="1734"/>
        <v/>
      </c>
      <c r="U9267" s="118"/>
      <c r="V9267" s="145" t="str">
        <f t="shared" si="1735"/>
        <v/>
      </c>
      <c r="W9267" s="144" t="str">
        <f t="shared" si="1736"/>
        <v/>
      </c>
      <c r="X9267" s="146" t="str">
        <f>IF(C9267="","",IF(OR(C9267="Trade",C9267="Multi Position"),(X9266+V9267),IF(C9267="Deposit",(X9266+AE9267),IF(C9267="Withdrawal",(X9266-AE9267)))))</f>
        <v/>
      </c>
      <c r="Y9267" s="145" t="str">
        <f t="shared" si="1737"/>
        <v/>
      </c>
      <c r="Z9267" s="118"/>
      <c r="AA9267" s="118"/>
      <c r="AB9267" s="118"/>
      <c r="AC9267" s="118"/>
      <c r="AD9267" s="118"/>
      <c r="AE9267" s="139"/>
      <c r="AF9267" s="118"/>
      <c r="AG9267" s="118"/>
      <c r="AH9267" s="147" t="str">
        <f t="shared" si="1738"/>
        <v/>
      </c>
      <c r="AI9267" s="147" t="str">
        <f t="shared" si="1739"/>
        <v/>
      </c>
      <c r="AJ9267" s="148" t="str">
        <f t="shared" si="1728"/>
        <v/>
      </c>
      <c r="AK9267" s="148" t="str">
        <f t="shared" si="1729"/>
        <v/>
      </c>
      <c r="AL9267" s="147" t="str">
        <f t="shared" si="1730"/>
        <v/>
      </c>
      <c r="AM9267" s="147" t="str">
        <f t="shared" si="1731"/>
        <v/>
      </c>
      <c r="AN9267" s="147" t="str">
        <f t="shared" si="1732"/>
        <v/>
      </c>
      <c r="AO9267" s="118"/>
    </row>
    <row r="9268" spans="1:41">
      <c r="A9268" s="118"/>
      <c r="B9268" s="118"/>
      <c r="C9268" s="118"/>
      <c r="D9268" s="118"/>
      <c r="E9268" s="118"/>
      <c r="F9268" s="118"/>
      <c r="G9268" s="118"/>
      <c r="H9268" s="118"/>
      <c r="I9268" s="118"/>
      <c r="J9268" s="118"/>
      <c r="K9268" s="118"/>
      <c r="L9268" s="118"/>
      <c r="M9268" s="118"/>
      <c r="N9268" s="118"/>
      <c r="O9268" s="143" t="str">
        <f>IF(H9268="","",(S9268/S9268)&amp;":"&amp;ROUND(AH9268/S9268,2))</f>
        <v/>
      </c>
      <c r="P9268" s="118"/>
      <c r="Q9268" s="118"/>
      <c r="R9268" s="143" t="str">
        <f>IF(H9268="","",(S9268/S9268)&amp;":"&amp;ROUND(AI9268/S9268,2))</f>
        <v/>
      </c>
      <c r="S9268" s="144" t="str">
        <f t="shared" si="1733"/>
        <v/>
      </c>
      <c r="T9268" s="145" t="str">
        <f t="shared" si="1734"/>
        <v/>
      </c>
      <c r="U9268" s="118"/>
      <c r="V9268" s="145" t="str">
        <f t="shared" si="1735"/>
        <v/>
      </c>
      <c r="W9268" s="144" t="str">
        <f t="shared" si="1736"/>
        <v/>
      </c>
      <c r="X9268" s="146" t="str">
        <f>IF(C9268="","",IF(OR(C9268="Trade",C9268="Multi Position"),(X9267+V9268),IF(C9268="Deposit",(X9267+AE9268),IF(C9268="Withdrawal",(X9267-AE9268)))))</f>
        <v/>
      </c>
      <c r="Y9268" s="145" t="str">
        <f t="shared" si="1737"/>
        <v/>
      </c>
      <c r="Z9268" s="118"/>
      <c r="AA9268" s="118"/>
      <c r="AB9268" s="118"/>
      <c r="AC9268" s="118"/>
      <c r="AD9268" s="118"/>
      <c r="AE9268" s="139"/>
      <c r="AF9268" s="118"/>
      <c r="AG9268" s="118"/>
      <c r="AH9268" s="147" t="str">
        <f t="shared" si="1738"/>
        <v/>
      </c>
      <c r="AI9268" s="147" t="str">
        <f t="shared" si="1739"/>
        <v/>
      </c>
      <c r="AJ9268" s="148" t="str">
        <f t="shared" si="1728"/>
        <v/>
      </c>
      <c r="AK9268" s="148" t="str">
        <f t="shared" si="1729"/>
        <v/>
      </c>
      <c r="AL9268" s="147" t="str">
        <f t="shared" si="1730"/>
        <v/>
      </c>
      <c r="AM9268" s="147" t="str">
        <f t="shared" si="1731"/>
        <v/>
      </c>
      <c r="AN9268" s="147" t="str">
        <f t="shared" si="1732"/>
        <v/>
      </c>
      <c r="AO9268" s="118"/>
    </row>
    <row r="9269" spans="1:41">
      <c r="A9269" s="118"/>
      <c r="B9269" s="118"/>
      <c r="C9269" s="118"/>
      <c r="D9269" s="118"/>
      <c r="E9269" s="118"/>
      <c r="F9269" s="118"/>
      <c r="G9269" s="118"/>
      <c r="H9269" s="118"/>
      <c r="I9269" s="118"/>
      <c r="J9269" s="118"/>
      <c r="K9269" s="118"/>
      <c r="L9269" s="118"/>
      <c r="M9269" s="118"/>
      <c r="N9269" s="118"/>
      <c r="O9269" s="143" t="str">
        <f>IF(H9269="","",(S9269/S9269)&amp;":"&amp;ROUND(AH9269/S9269,2))</f>
        <v/>
      </c>
      <c r="P9269" s="118"/>
      <c r="Q9269" s="118"/>
      <c r="R9269" s="143" t="str">
        <f>IF(H9269="","",(S9269/S9269)&amp;":"&amp;ROUND(AI9269/S9269,2))</f>
        <v/>
      </c>
      <c r="S9269" s="144" t="str">
        <f t="shared" si="1733"/>
        <v/>
      </c>
      <c r="T9269" s="145" t="str">
        <f t="shared" si="1734"/>
        <v/>
      </c>
      <c r="U9269" s="118"/>
      <c r="V9269" s="145" t="str">
        <f t="shared" si="1735"/>
        <v/>
      </c>
      <c r="W9269" s="144" t="str">
        <f t="shared" si="1736"/>
        <v/>
      </c>
      <c r="X9269" s="146" t="str">
        <f>IF(C9269="","",IF(OR(C9269="Trade",C9269="Multi Position"),(X9268+V9269),IF(C9269="Deposit",(X9268+AE9269),IF(C9269="Withdrawal",(X9268-AE9269)))))</f>
        <v/>
      </c>
      <c r="Y9269" s="145" t="str">
        <f t="shared" si="1737"/>
        <v/>
      </c>
      <c r="Z9269" s="118"/>
      <c r="AA9269" s="118"/>
      <c r="AB9269" s="118"/>
      <c r="AC9269" s="118"/>
      <c r="AD9269" s="118"/>
      <c r="AE9269" s="139"/>
      <c r="AF9269" s="118"/>
      <c r="AG9269" s="118"/>
      <c r="AH9269" s="147" t="str">
        <f t="shared" si="1738"/>
        <v/>
      </c>
      <c r="AI9269" s="147" t="str">
        <f t="shared" si="1739"/>
        <v/>
      </c>
      <c r="AJ9269" s="148" t="str">
        <f t="shared" si="1728"/>
        <v/>
      </c>
      <c r="AK9269" s="148" t="str">
        <f t="shared" si="1729"/>
        <v/>
      </c>
      <c r="AL9269" s="147" t="str">
        <f t="shared" si="1730"/>
        <v/>
      </c>
      <c r="AM9269" s="147" t="str">
        <f t="shared" si="1731"/>
        <v/>
      </c>
      <c r="AN9269" s="147" t="str">
        <f t="shared" si="1732"/>
        <v/>
      </c>
      <c r="AO9269" s="118"/>
    </row>
    <row r="9270" spans="1:41">
      <c r="A9270" s="118"/>
      <c r="B9270" s="118"/>
      <c r="C9270" s="118"/>
      <c r="D9270" s="118"/>
      <c r="E9270" s="118"/>
      <c r="F9270" s="118"/>
      <c r="G9270" s="118"/>
      <c r="H9270" s="118"/>
      <c r="I9270" s="118"/>
      <c r="J9270" s="118"/>
      <c r="K9270" s="118"/>
      <c r="L9270" s="118"/>
      <c r="M9270" s="118"/>
      <c r="N9270" s="118"/>
      <c r="O9270" s="143" t="str">
        <f>IF(H9270="","",(S9270/S9270)&amp;":"&amp;ROUND(AH9270/S9270,2))</f>
        <v/>
      </c>
      <c r="P9270" s="118"/>
      <c r="Q9270" s="118"/>
      <c r="R9270" s="143" t="str">
        <f>IF(H9270="","",(S9270/S9270)&amp;":"&amp;ROUND(AI9270/S9270,2))</f>
        <v/>
      </c>
      <c r="S9270" s="144" t="str">
        <f t="shared" si="1733"/>
        <v/>
      </c>
      <c r="T9270" s="145" t="str">
        <f t="shared" si="1734"/>
        <v/>
      </c>
      <c r="U9270" s="118"/>
      <c r="V9270" s="145" t="str">
        <f t="shared" si="1735"/>
        <v/>
      </c>
      <c r="W9270" s="144" t="str">
        <f t="shared" si="1736"/>
        <v/>
      </c>
      <c r="X9270" s="146" t="str">
        <f>IF(C9270="","",IF(OR(C9270="Trade",C9270="Multi Position"),(X9269+V9270),IF(C9270="Deposit",(X9269+AE9270),IF(C9270="Withdrawal",(X9269-AE9270)))))</f>
        <v/>
      </c>
      <c r="Y9270" s="145" t="str">
        <f t="shared" si="1737"/>
        <v/>
      </c>
      <c r="Z9270" s="118"/>
      <c r="AA9270" s="118"/>
      <c r="AB9270" s="118"/>
      <c r="AC9270" s="118"/>
      <c r="AD9270" s="118"/>
      <c r="AE9270" s="139"/>
      <c r="AF9270" s="118"/>
      <c r="AG9270" s="118"/>
      <c r="AH9270" s="147" t="str">
        <f t="shared" si="1738"/>
        <v/>
      </c>
      <c r="AI9270" s="147" t="str">
        <f t="shared" si="1739"/>
        <v/>
      </c>
      <c r="AJ9270" s="148" t="str">
        <f t="shared" si="1728"/>
        <v/>
      </c>
      <c r="AK9270" s="148" t="str">
        <f t="shared" si="1729"/>
        <v/>
      </c>
      <c r="AL9270" s="147" t="str">
        <f t="shared" si="1730"/>
        <v/>
      </c>
      <c r="AM9270" s="147" t="str">
        <f t="shared" si="1731"/>
        <v/>
      </c>
      <c r="AN9270" s="147" t="str">
        <f t="shared" si="1732"/>
        <v/>
      </c>
      <c r="AO9270" s="118"/>
    </row>
    <row r="9271" spans="1:41">
      <c r="A9271" s="118"/>
      <c r="B9271" s="118"/>
      <c r="C9271" s="118"/>
      <c r="D9271" s="118"/>
      <c r="E9271" s="118"/>
      <c r="F9271" s="118"/>
      <c r="G9271" s="118"/>
      <c r="H9271" s="118"/>
      <c r="I9271" s="118"/>
      <c r="J9271" s="118"/>
      <c r="K9271" s="118"/>
      <c r="L9271" s="118"/>
      <c r="M9271" s="118"/>
      <c r="N9271" s="118"/>
      <c r="O9271" s="143" t="str">
        <f>IF(H9271="","",(S9271/S9271)&amp;":"&amp;ROUND(AH9271/S9271,2))</f>
        <v/>
      </c>
      <c r="P9271" s="118"/>
      <c r="Q9271" s="118"/>
      <c r="R9271" s="143" t="str">
        <f>IF(H9271="","",(S9271/S9271)&amp;":"&amp;ROUND(AI9271/S9271,2))</f>
        <v/>
      </c>
      <c r="S9271" s="144" t="str">
        <f t="shared" si="1733"/>
        <v/>
      </c>
      <c r="T9271" s="145" t="str">
        <f t="shared" si="1734"/>
        <v/>
      </c>
      <c r="U9271" s="118"/>
      <c r="V9271" s="145" t="str">
        <f t="shared" si="1735"/>
        <v/>
      </c>
      <c r="W9271" s="144" t="str">
        <f t="shared" si="1736"/>
        <v/>
      </c>
      <c r="X9271" s="146" t="str">
        <f>IF(C9271="","",IF(OR(C9271="Trade",C9271="Multi Position"),(X9270+V9271),IF(C9271="Deposit",(X9270+AE9271),IF(C9271="Withdrawal",(X9270-AE9271)))))</f>
        <v/>
      </c>
      <c r="Y9271" s="145" t="str">
        <f t="shared" si="1737"/>
        <v/>
      </c>
      <c r="Z9271" s="118"/>
      <c r="AA9271" s="118"/>
      <c r="AB9271" s="118"/>
      <c r="AC9271" s="118"/>
      <c r="AD9271" s="118"/>
      <c r="AE9271" s="139"/>
      <c r="AF9271" s="118"/>
      <c r="AG9271" s="118"/>
      <c r="AH9271" s="147" t="str">
        <f t="shared" si="1738"/>
        <v/>
      </c>
      <c r="AI9271" s="147" t="str">
        <f t="shared" si="1739"/>
        <v/>
      </c>
      <c r="AJ9271" s="148" t="str">
        <f t="shared" si="1728"/>
        <v/>
      </c>
      <c r="AK9271" s="148" t="str">
        <f t="shared" si="1729"/>
        <v/>
      </c>
      <c r="AL9271" s="147" t="str">
        <f t="shared" si="1730"/>
        <v/>
      </c>
      <c r="AM9271" s="147" t="str">
        <f t="shared" si="1731"/>
        <v/>
      </c>
      <c r="AN9271" s="147" t="str">
        <f t="shared" si="1732"/>
        <v/>
      </c>
      <c r="AO9271" s="118"/>
    </row>
    <row r="9272" spans="1:41">
      <c r="A9272" s="118"/>
      <c r="B9272" s="118"/>
      <c r="C9272" s="118"/>
      <c r="D9272" s="118"/>
      <c r="E9272" s="118"/>
      <c r="F9272" s="118"/>
      <c r="G9272" s="118"/>
      <c r="H9272" s="118"/>
      <c r="I9272" s="118"/>
      <c r="J9272" s="118"/>
      <c r="K9272" s="118"/>
      <c r="L9272" s="118"/>
      <c r="M9272" s="118"/>
      <c r="N9272" s="118"/>
      <c r="O9272" s="143" t="str">
        <f>IF(H9272="","",(S9272/S9272)&amp;":"&amp;ROUND(AH9272/S9272,2))</f>
        <v/>
      </c>
      <c r="P9272" s="118"/>
      <c r="Q9272" s="118"/>
      <c r="R9272" s="143" t="str">
        <f>IF(H9272="","",(S9272/S9272)&amp;":"&amp;ROUND(AI9272/S9272,2))</f>
        <v/>
      </c>
      <c r="S9272" s="144" t="str">
        <f t="shared" si="1733"/>
        <v/>
      </c>
      <c r="T9272" s="145" t="str">
        <f t="shared" si="1734"/>
        <v/>
      </c>
      <c r="U9272" s="118"/>
      <c r="V9272" s="145" t="str">
        <f t="shared" si="1735"/>
        <v/>
      </c>
      <c r="W9272" s="144" t="str">
        <f t="shared" si="1736"/>
        <v/>
      </c>
      <c r="X9272" s="146" t="str">
        <f>IF(C9272="","",IF(OR(C9272="Trade",C9272="Multi Position"),(X9271+V9272),IF(C9272="Deposit",(X9271+AE9272),IF(C9272="Withdrawal",(X9271-AE9272)))))</f>
        <v/>
      </c>
      <c r="Y9272" s="145" t="str">
        <f t="shared" si="1737"/>
        <v/>
      </c>
      <c r="Z9272" s="118"/>
      <c r="AA9272" s="118"/>
      <c r="AB9272" s="118"/>
      <c r="AC9272" s="118"/>
      <c r="AD9272" s="118"/>
      <c r="AE9272" s="139"/>
      <c r="AF9272" s="118"/>
      <c r="AG9272" s="118"/>
      <c r="AH9272" s="147" t="str">
        <f t="shared" si="1738"/>
        <v/>
      </c>
      <c r="AI9272" s="147" t="str">
        <f t="shared" si="1739"/>
        <v/>
      </c>
      <c r="AJ9272" s="148" t="str">
        <f t="shared" si="1728"/>
        <v/>
      </c>
      <c r="AK9272" s="148" t="str">
        <f t="shared" si="1729"/>
        <v/>
      </c>
      <c r="AL9272" s="147" t="str">
        <f t="shared" si="1730"/>
        <v/>
      </c>
      <c r="AM9272" s="147" t="str">
        <f t="shared" si="1731"/>
        <v/>
      </c>
      <c r="AN9272" s="147" t="str">
        <f t="shared" si="1732"/>
        <v/>
      </c>
      <c r="AO9272" s="118"/>
    </row>
    <row r="9273" spans="1:41">
      <c r="A9273" s="118"/>
      <c r="B9273" s="118"/>
      <c r="C9273" s="118"/>
      <c r="D9273" s="118"/>
      <c r="E9273" s="118"/>
      <c r="F9273" s="118"/>
      <c r="G9273" s="118"/>
      <c r="H9273" s="118"/>
      <c r="I9273" s="118"/>
      <c r="J9273" s="118"/>
      <c r="K9273" s="118"/>
      <c r="L9273" s="118"/>
      <c r="M9273" s="118"/>
      <c r="N9273" s="118"/>
      <c r="O9273" s="143" t="str">
        <f>IF(H9273="","",(S9273/S9273)&amp;":"&amp;ROUND(AH9273/S9273,2))</f>
        <v/>
      </c>
      <c r="P9273" s="118"/>
      <c r="Q9273" s="118"/>
      <c r="R9273" s="143" t="str">
        <f>IF(H9273="","",(S9273/S9273)&amp;":"&amp;ROUND(AI9273/S9273,2))</f>
        <v/>
      </c>
      <c r="S9273" s="144" t="str">
        <f t="shared" si="1733"/>
        <v/>
      </c>
      <c r="T9273" s="145" t="str">
        <f t="shared" si="1734"/>
        <v/>
      </c>
      <c r="U9273" s="118"/>
      <c r="V9273" s="145" t="str">
        <f t="shared" si="1735"/>
        <v/>
      </c>
      <c r="W9273" s="144" t="str">
        <f t="shared" si="1736"/>
        <v/>
      </c>
      <c r="X9273" s="146" t="str">
        <f>IF(C9273="","",IF(OR(C9273="Trade",C9273="Multi Position"),(X9272+V9273),IF(C9273="Deposit",(X9272+AE9273),IF(C9273="Withdrawal",(X9272-AE9273)))))</f>
        <v/>
      </c>
      <c r="Y9273" s="145" t="str">
        <f t="shared" si="1737"/>
        <v/>
      </c>
      <c r="Z9273" s="118"/>
      <c r="AA9273" s="118"/>
      <c r="AB9273" s="118"/>
      <c r="AC9273" s="118"/>
      <c r="AD9273" s="118"/>
      <c r="AE9273" s="139"/>
      <c r="AF9273" s="118"/>
      <c r="AG9273" s="118"/>
      <c r="AH9273" s="147" t="str">
        <f t="shared" si="1738"/>
        <v/>
      </c>
      <c r="AI9273" s="147" t="str">
        <f t="shared" si="1739"/>
        <v/>
      </c>
      <c r="AJ9273" s="148" t="str">
        <f t="shared" si="1728"/>
        <v/>
      </c>
      <c r="AK9273" s="148" t="str">
        <f t="shared" si="1729"/>
        <v/>
      </c>
      <c r="AL9273" s="147" t="str">
        <f t="shared" si="1730"/>
        <v/>
      </c>
      <c r="AM9273" s="147" t="str">
        <f t="shared" si="1731"/>
        <v/>
      </c>
      <c r="AN9273" s="147" t="str">
        <f t="shared" si="1732"/>
        <v/>
      </c>
      <c r="AO9273" s="118"/>
    </row>
    <row r="9274" spans="1:41">
      <c r="A9274" s="118"/>
      <c r="B9274" s="118"/>
      <c r="C9274" s="118"/>
      <c r="D9274" s="118"/>
      <c r="E9274" s="118"/>
      <c r="F9274" s="118"/>
      <c r="G9274" s="118"/>
      <c r="H9274" s="118"/>
      <c r="I9274" s="118"/>
      <c r="J9274" s="118"/>
      <c r="K9274" s="118"/>
      <c r="L9274" s="118"/>
      <c r="M9274" s="118"/>
      <c r="N9274" s="118"/>
      <c r="O9274" s="143" t="str">
        <f>IF(H9274="","",(S9274/S9274)&amp;":"&amp;ROUND(AH9274/S9274,2))</f>
        <v/>
      </c>
      <c r="P9274" s="118"/>
      <c r="Q9274" s="118"/>
      <c r="R9274" s="143" t="str">
        <f>IF(H9274="","",(S9274/S9274)&amp;":"&amp;ROUND(AI9274/S9274,2))</f>
        <v/>
      </c>
      <c r="S9274" s="144" t="str">
        <f t="shared" si="1733"/>
        <v/>
      </c>
      <c r="T9274" s="145" t="str">
        <f t="shared" si="1734"/>
        <v/>
      </c>
      <c r="U9274" s="118"/>
      <c r="V9274" s="145" t="str">
        <f t="shared" si="1735"/>
        <v/>
      </c>
      <c r="W9274" s="144" t="str">
        <f t="shared" si="1736"/>
        <v/>
      </c>
      <c r="X9274" s="146" t="str">
        <f>IF(C9274="","",IF(OR(C9274="Trade",C9274="Multi Position"),(X9273+V9274),IF(C9274="Deposit",(X9273+AE9274),IF(C9274="Withdrawal",(X9273-AE9274)))))</f>
        <v/>
      </c>
      <c r="Y9274" s="145" t="str">
        <f t="shared" si="1737"/>
        <v/>
      </c>
      <c r="Z9274" s="118"/>
      <c r="AA9274" s="118"/>
      <c r="AB9274" s="118"/>
      <c r="AC9274" s="118"/>
      <c r="AD9274" s="118"/>
      <c r="AE9274" s="139"/>
      <c r="AF9274" s="118"/>
      <c r="AG9274" s="118"/>
      <c r="AH9274" s="147" t="str">
        <f t="shared" si="1738"/>
        <v/>
      </c>
      <c r="AI9274" s="147" t="str">
        <f t="shared" si="1739"/>
        <v/>
      </c>
      <c r="AJ9274" s="148" t="str">
        <f t="shared" si="1728"/>
        <v/>
      </c>
      <c r="AK9274" s="148" t="str">
        <f t="shared" si="1729"/>
        <v/>
      </c>
      <c r="AL9274" s="147" t="str">
        <f t="shared" si="1730"/>
        <v/>
      </c>
      <c r="AM9274" s="147" t="str">
        <f t="shared" si="1731"/>
        <v/>
      </c>
      <c r="AN9274" s="147" t="str">
        <f t="shared" si="1732"/>
        <v/>
      </c>
      <c r="AO9274" s="118"/>
    </row>
    <row r="9275" spans="1:41">
      <c r="A9275" s="118"/>
      <c r="B9275" s="118"/>
      <c r="C9275" s="118"/>
      <c r="D9275" s="118"/>
      <c r="E9275" s="118"/>
      <c r="F9275" s="118"/>
      <c r="G9275" s="118"/>
      <c r="H9275" s="118"/>
      <c r="I9275" s="118"/>
      <c r="J9275" s="118"/>
      <c r="K9275" s="118"/>
      <c r="L9275" s="118"/>
      <c r="M9275" s="118"/>
      <c r="N9275" s="118"/>
      <c r="O9275" s="143" t="str">
        <f>IF(H9275="","",(S9275/S9275)&amp;":"&amp;ROUND(AH9275/S9275,2))</f>
        <v/>
      </c>
      <c r="P9275" s="118"/>
      <c r="Q9275" s="118"/>
      <c r="R9275" s="143" t="str">
        <f>IF(H9275="","",(S9275/S9275)&amp;":"&amp;ROUND(AI9275/S9275,2))</f>
        <v/>
      </c>
      <c r="S9275" s="144" t="str">
        <f t="shared" si="1733"/>
        <v/>
      </c>
      <c r="T9275" s="145" t="str">
        <f t="shared" si="1734"/>
        <v/>
      </c>
      <c r="U9275" s="118"/>
      <c r="V9275" s="145" t="str">
        <f t="shared" si="1735"/>
        <v/>
      </c>
      <c r="W9275" s="144" t="str">
        <f t="shared" si="1736"/>
        <v/>
      </c>
      <c r="X9275" s="146" t="str">
        <f>IF(C9275="","",IF(OR(C9275="Trade",C9275="Multi Position"),(X9274+V9275),IF(C9275="Deposit",(X9274+AE9275),IF(C9275="Withdrawal",(X9274-AE9275)))))</f>
        <v/>
      </c>
      <c r="Y9275" s="145" t="str">
        <f t="shared" si="1737"/>
        <v/>
      </c>
      <c r="Z9275" s="118"/>
      <c r="AA9275" s="118"/>
      <c r="AB9275" s="118"/>
      <c r="AC9275" s="118"/>
      <c r="AD9275" s="118"/>
      <c r="AE9275" s="139"/>
      <c r="AF9275" s="118"/>
      <c r="AG9275" s="118"/>
      <c r="AH9275" s="147" t="str">
        <f t="shared" si="1738"/>
        <v/>
      </c>
      <c r="AI9275" s="147" t="str">
        <f t="shared" si="1739"/>
        <v/>
      </c>
      <c r="AJ9275" s="148" t="str">
        <f t="shared" si="1728"/>
        <v/>
      </c>
      <c r="AK9275" s="148" t="str">
        <f t="shared" si="1729"/>
        <v/>
      </c>
      <c r="AL9275" s="147" t="str">
        <f t="shared" si="1730"/>
        <v/>
      </c>
      <c r="AM9275" s="147" t="str">
        <f t="shared" si="1731"/>
        <v/>
      </c>
      <c r="AN9275" s="147" t="str">
        <f t="shared" si="1732"/>
        <v/>
      </c>
      <c r="AO9275" s="118"/>
    </row>
    <row r="9276" spans="1:41">
      <c r="A9276" s="118"/>
      <c r="B9276" s="118"/>
      <c r="C9276" s="118"/>
      <c r="D9276" s="118"/>
      <c r="E9276" s="118"/>
      <c r="F9276" s="118"/>
      <c r="G9276" s="118"/>
      <c r="H9276" s="118"/>
      <c r="I9276" s="118"/>
      <c r="J9276" s="118"/>
      <c r="K9276" s="118"/>
      <c r="L9276" s="118"/>
      <c r="M9276" s="118"/>
      <c r="N9276" s="118"/>
      <c r="O9276" s="143" t="str">
        <f>IF(H9276="","",(S9276/S9276)&amp;":"&amp;ROUND(AH9276/S9276,2))</f>
        <v/>
      </c>
      <c r="P9276" s="118"/>
      <c r="Q9276" s="118"/>
      <c r="R9276" s="143" t="str">
        <f>IF(H9276="","",(S9276/S9276)&amp;":"&amp;ROUND(AI9276/S9276,2))</f>
        <v/>
      </c>
      <c r="S9276" s="144" t="str">
        <f t="shared" si="1733"/>
        <v/>
      </c>
      <c r="T9276" s="145" t="str">
        <f t="shared" si="1734"/>
        <v/>
      </c>
      <c r="U9276" s="118"/>
      <c r="V9276" s="145" t="str">
        <f t="shared" si="1735"/>
        <v/>
      </c>
      <c r="W9276" s="144" t="str">
        <f t="shared" si="1736"/>
        <v/>
      </c>
      <c r="X9276" s="146" t="str">
        <f>IF(C9276="","",IF(OR(C9276="Trade",C9276="Multi Position"),(X9275+V9276),IF(C9276="Deposit",(X9275+AE9276),IF(C9276="Withdrawal",(X9275-AE9276)))))</f>
        <v/>
      </c>
      <c r="Y9276" s="145" t="str">
        <f t="shared" si="1737"/>
        <v/>
      </c>
      <c r="Z9276" s="118"/>
      <c r="AA9276" s="118"/>
      <c r="AB9276" s="118"/>
      <c r="AC9276" s="118"/>
      <c r="AD9276" s="118"/>
      <c r="AE9276" s="139"/>
      <c r="AF9276" s="118"/>
      <c r="AG9276" s="118"/>
      <c r="AH9276" s="147" t="str">
        <f t="shared" si="1738"/>
        <v/>
      </c>
      <c r="AI9276" s="147" t="str">
        <f t="shared" si="1739"/>
        <v/>
      </c>
      <c r="AJ9276" s="148" t="str">
        <f t="shared" si="1728"/>
        <v/>
      </c>
      <c r="AK9276" s="148" t="str">
        <f t="shared" si="1729"/>
        <v/>
      </c>
      <c r="AL9276" s="147" t="str">
        <f t="shared" si="1730"/>
        <v/>
      </c>
      <c r="AM9276" s="147" t="str">
        <f t="shared" si="1731"/>
        <v/>
      </c>
      <c r="AN9276" s="147" t="str">
        <f t="shared" si="1732"/>
        <v/>
      </c>
      <c r="AO9276" s="118"/>
    </row>
    <row r="9277" spans="1:41">
      <c r="A9277" s="118"/>
      <c r="B9277" s="118"/>
      <c r="C9277" s="118"/>
      <c r="D9277" s="118"/>
      <c r="E9277" s="118"/>
      <c r="F9277" s="118"/>
      <c r="G9277" s="118"/>
      <c r="H9277" s="118"/>
      <c r="I9277" s="118"/>
      <c r="J9277" s="118"/>
      <c r="K9277" s="118"/>
      <c r="L9277" s="118"/>
      <c r="M9277" s="118"/>
      <c r="N9277" s="118"/>
      <c r="O9277" s="143" t="str">
        <f>IF(H9277="","",(S9277/S9277)&amp;":"&amp;ROUND(AH9277/S9277,2))</f>
        <v/>
      </c>
      <c r="P9277" s="118"/>
      <c r="Q9277" s="118"/>
      <c r="R9277" s="143" t="str">
        <f>IF(H9277="","",(S9277/S9277)&amp;":"&amp;ROUND(AI9277/S9277,2))</f>
        <v/>
      </c>
      <c r="S9277" s="144" t="str">
        <f t="shared" si="1733"/>
        <v/>
      </c>
      <c r="T9277" s="145" t="str">
        <f t="shared" si="1734"/>
        <v/>
      </c>
      <c r="U9277" s="118"/>
      <c r="V9277" s="145" t="str">
        <f t="shared" si="1735"/>
        <v/>
      </c>
      <c r="W9277" s="144" t="str">
        <f t="shared" si="1736"/>
        <v/>
      </c>
      <c r="X9277" s="146" t="str">
        <f>IF(C9277="","",IF(OR(C9277="Trade",C9277="Multi Position"),(X9276+V9277),IF(C9277="Deposit",(X9276+AE9277),IF(C9277="Withdrawal",(X9276-AE9277)))))</f>
        <v/>
      </c>
      <c r="Y9277" s="145" t="str">
        <f t="shared" si="1737"/>
        <v/>
      </c>
      <c r="Z9277" s="118"/>
      <c r="AA9277" s="118"/>
      <c r="AB9277" s="118"/>
      <c r="AC9277" s="118"/>
      <c r="AD9277" s="118"/>
      <c r="AE9277" s="139"/>
      <c r="AF9277" s="118"/>
      <c r="AG9277" s="118"/>
      <c r="AH9277" s="147" t="str">
        <f t="shared" si="1738"/>
        <v/>
      </c>
      <c r="AI9277" s="147" t="str">
        <f t="shared" si="1739"/>
        <v/>
      </c>
      <c r="AJ9277" s="148" t="str">
        <f t="shared" si="1728"/>
        <v/>
      </c>
      <c r="AK9277" s="148" t="str">
        <f t="shared" si="1729"/>
        <v/>
      </c>
      <c r="AL9277" s="147" t="str">
        <f t="shared" si="1730"/>
        <v/>
      </c>
      <c r="AM9277" s="147" t="str">
        <f t="shared" si="1731"/>
        <v/>
      </c>
      <c r="AN9277" s="147" t="str">
        <f t="shared" si="1732"/>
        <v/>
      </c>
      <c r="AO9277" s="118"/>
    </row>
    <row r="9278" spans="1:41">
      <c r="A9278" s="118"/>
      <c r="B9278" s="118"/>
      <c r="C9278" s="118"/>
      <c r="D9278" s="118"/>
      <c r="E9278" s="118"/>
      <c r="F9278" s="118"/>
      <c r="G9278" s="118"/>
      <c r="H9278" s="118"/>
      <c r="I9278" s="118"/>
      <c r="J9278" s="118"/>
      <c r="K9278" s="118"/>
      <c r="L9278" s="118"/>
      <c r="M9278" s="118"/>
      <c r="N9278" s="118"/>
      <c r="O9278" s="143" t="str">
        <f>IF(H9278="","",(S9278/S9278)&amp;":"&amp;ROUND(AH9278/S9278,2))</f>
        <v/>
      </c>
      <c r="P9278" s="118"/>
      <c r="Q9278" s="118"/>
      <c r="R9278" s="143" t="str">
        <f>IF(H9278="","",(S9278/S9278)&amp;":"&amp;ROUND(AI9278/S9278,2))</f>
        <v/>
      </c>
      <c r="S9278" s="144" t="str">
        <f t="shared" si="1733"/>
        <v/>
      </c>
      <c r="T9278" s="145" t="str">
        <f t="shared" si="1734"/>
        <v/>
      </c>
      <c r="U9278" s="118"/>
      <c r="V9278" s="145" t="str">
        <f t="shared" si="1735"/>
        <v/>
      </c>
      <c r="W9278" s="144" t="str">
        <f t="shared" si="1736"/>
        <v/>
      </c>
      <c r="X9278" s="146" t="str">
        <f>IF(C9278="","",IF(OR(C9278="Trade",C9278="Multi Position"),(X9277+V9278),IF(C9278="Deposit",(X9277+AE9278),IF(C9278="Withdrawal",(X9277-AE9278)))))</f>
        <v/>
      </c>
      <c r="Y9278" s="145" t="str">
        <f t="shared" si="1737"/>
        <v/>
      </c>
      <c r="Z9278" s="118"/>
      <c r="AA9278" s="118"/>
      <c r="AB9278" s="118"/>
      <c r="AC9278" s="118"/>
      <c r="AD9278" s="118"/>
      <c r="AE9278" s="139"/>
      <c r="AF9278" s="118"/>
      <c r="AG9278" s="118"/>
      <c r="AH9278" s="147" t="str">
        <f t="shared" si="1738"/>
        <v/>
      </c>
      <c r="AI9278" s="147" t="str">
        <f t="shared" si="1739"/>
        <v/>
      </c>
      <c r="AJ9278" s="148" t="str">
        <f t="shared" si="1728"/>
        <v/>
      </c>
      <c r="AK9278" s="148" t="str">
        <f t="shared" si="1729"/>
        <v/>
      </c>
      <c r="AL9278" s="147" t="str">
        <f t="shared" si="1730"/>
        <v/>
      </c>
      <c r="AM9278" s="147" t="str">
        <f t="shared" si="1731"/>
        <v/>
      </c>
      <c r="AN9278" s="147" t="str">
        <f t="shared" si="1732"/>
        <v/>
      </c>
      <c r="AO9278" s="118"/>
    </row>
    <row r="9279" spans="1:41">
      <c r="A9279" s="118"/>
      <c r="B9279" s="118"/>
      <c r="C9279" s="118"/>
      <c r="D9279" s="118"/>
      <c r="E9279" s="118"/>
      <c r="F9279" s="118"/>
      <c r="G9279" s="118"/>
      <c r="H9279" s="118"/>
      <c r="I9279" s="118"/>
      <c r="J9279" s="118"/>
      <c r="K9279" s="118"/>
      <c r="L9279" s="118"/>
      <c r="M9279" s="118"/>
      <c r="N9279" s="118"/>
      <c r="O9279" s="143" t="str">
        <f>IF(H9279="","",(S9279/S9279)&amp;":"&amp;ROUND(AH9279/S9279,2))</f>
        <v/>
      </c>
      <c r="P9279" s="118"/>
      <c r="Q9279" s="118"/>
      <c r="R9279" s="143" t="str">
        <f>IF(H9279="","",(S9279/S9279)&amp;":"&amp;ROUND(AI9279/S9279,2))</f>
        <v/>
      </c>
      <c r="S9279" s="144" t="str">
        <f t="shared" si="1733"/>
        <v/>
      </c>
      <c r="T9279" s="145" t="str">
        <f t="shared" si="1734"/>
        <v/>
      </c>
      <c r="U9279" s="118"/>
      <c r="V9279" s="145" t="str">
        <f t="shared" si="1735"/>
        <v/>
      </c>
      <c r="W9279" s="144" t="str">
        <f t="shared" si="1736"/>
        <v/>
      </c>
      <c r="X9279" s="146" t="str">
        <f>IF(C9279="","",IF(OR(C9279="Trade",C9279="Multi Position"),(X9278+V9279),IF(C9279="Deposit",(X9278+AE9279),IF(C9279="Withdrawal",(X9278-AE9279)))))</f>
        <v/>
      </c>
      <c r="Y9279" s="145" t="str">
        <f t="shared" si="1737"/>
        <v/>
      </c>
      <c r="Z9279" s="118"/>
      <c r="AA9279" s="118"/>
      <c r="AB9279" s="118"/>
      <c r="AC9279" s="118"/>
      <c r="AD9279" s="118"/>
      <c r="AE9279" s="139"/>
      <c r="AF9279" s="118"/>
      <c r="AG9279" s="118"/>
      <c r="AH9279" s="147" t="str">
        <f t="shared" si="1738"/>
        <v/>
      </c>
      <c r="AI9279" s="147" t="str">
        <f t="shared" si="1739"/>
        <v/>
      </c>
      <c r="AJ9279" s="148" t="str">
        <f t="shared" si="1728"/>
        <v/>
      </c>
      <c r="AK9279" s="148" t="str">
        <f t="shared" si="1729"/>
        <v/>
      </c>
      <c r="AL9279" s="147" t="str">
        <f t="shared" si="1730"/>
        <v/>
      </c>
      <c r="AM9279" s="147" t="str">
        <f t="shared" si="1731"/>
        <v/>
      </c>
      <c r="AN9279" s="147" t="str">
        <f t="shared" si="1732"/>
        <v/>
      </c>
      <c r="AO9279" s="118"/>
    </row>
    <row r="9280" spans="1:41">
      <c r="A9280" s="118"/>
      <c r="B9280" s="118"/>
      <c r="C9280" s="118"/>
      <c r="D9280" s="118"/>
      <c r="E9280" s="118"/>
      <c r="F9280" s="118"/>
      <c r="G9280" s="118"/>
      <c r="H9280" s="118"/>
      <c r="I9280" s="118"/>
      <c r="J9280" s="118"/>
      <c r="K9280" s="118"/>
      <c r="L9280" s="118"/>
      <c r="M9280" s="118"/>
      <c r="N9280" s="118"/>
      <c r="O9280" s="143" t="str">
        <f>IF(H9280="","",(S9280/S9280)&amp;":"&amp;ROUND(AH9280/S9280,2))</f>
        <v/>
      </c>
      <c r="P9280" s="118"/>
      <c r="Q9280" s="118"/>
      <c r="R9280" s="143" t="str">
        <f>IF(H9280="","",(S9280/S9280)&amp;":"&amp;ROUND(AI9280/S9280,2))</f>
        <v/>
      </c>
      <c r="S9280" s="144" t="str">
        <f t="shared" si="1733"/>
        <v/>
      </c>
      <c r="T9280" s="145" t="str">
        <f t="shared" si="1734"/>
        <v/>
      </c>
      <c r="U9280" s="118"/>
      <c r="V9280" s="145" t="str">
        <f t="shared" si="1735"/>
        <v/>
      </c>
      <c r="W9280" s="144" t="str">
        <f t="shared" si="1736"/>
        <v/>
      </c>
      <c r="X9280" s="146" t="str">
        <f>IF(C9280="","",IF(OR(C9280="Trade",C9280="Multi Position"),(X9279+V9280),IF(C9280="Deposit",(X9279+AE9280),IF(C9280="Withdrawal",(X9279-AE9280)))))</f>
        <v/>
      </c>
      <c r="Y9280" s="145" t="str">
        <f t="shared" si="1737"/>
        <v/>
      </c>
      <c r="Z9280" s="118"/>
      <c r="AA9280" s="118"/>
      <c r="AB9280" s="118"/>
      <c r="AC9280" s="118"/>
      <c r="AD9280" s="118"/>
      <c r="AE9280" s="139"/>
      <c r="AF9280" s="118"/>
      <c r="AG9280" s="118"/>
      <c r="AH9280" s="147" t="str">
        <f t="shared" si="1738"/>
        <v/>
      </c>
      <c r="AI9280" s="147" t="str">
        <f t="shared" si="1739"/>
        <v/>
      </c>
      <c r="AJ9280" s="148" t="str">
        <f t="shared" si="1728"/>
        <v/>
      </c>
      <c r="AK9280" s="148" t="str">
        <f t="shared" si="1729"/>
        <v/>
      </c>
      <c r="AL9280" s="147" t="str">
        <f t="shared" si="1730"/>
        <v/>
      </c>
      <c r="AM9280" s="147" t="str">
        <f t="shared" si="1731"/>
        <v/>
      </c>
      <c r="AN9280" s="147" t="str">
        <f t="shared" si="1732"/>
        <v/>
      </c>
      <c r="AO9280" s="118"/>
    </row>
    <row r="9281" spans="1:41">
      <c r="A9281" s="118"/>
      <c r="B9281" s="118"/>
      <c r="C9281" s="118"/>
      <c r="D9281" s="118"/>
      <c r="E9281" s="118"/>
      <c r="F9281" s="118"/>
      <c r="G9281" s="118"/>
      <c r="H9281" s="118"/>
      <c r="I9281" s="118"/>
      <c r="J9281" s="118"/>
      <c r="K9281" s="118"/>
      <c r="L9281" s="118"/>
      <c r="M9281" s="118"/>
      <c r="N9281" s="118"/>
      <c r="O9281" s="143" t="str">
        <f>IF(H9281="","",(S9281/S9281)&amp;":"&amp;ROUND(AH9281/S9281,2))</f>
        <v/>
      </c>
      <c r="P9281" s="118"/>
      <c r="Q9281" s="118"/>
      <c r="R9281" s="143" t="str">
        <f>IF(H9281="","",(S9281/S9281)&amp;":"&amp;ROUND(AI9281/S9281,2))</f>
        <v/>
      </c>
      <c r="S9281" s="144" t="str">
        <f t="shared" si="1733"/>
        <v/>
      </c>
      <c r="T9281" s="145" t="str">
        <f t="shared" si="1734"/>
        <v/>
      </c>
      <c r="U9281" s="118"/>
      <c r="V9281" s="145" t="str">
        <f t="shared" si="1735"/>
        <v/>
      </c>
      <c r="W9281" s="144" t="str">
        <f t="shared" si="1736"/>
        <v/>
      </c>
      <c r="X9281" s="146" t="str">
        <f>IF(C9281="","",IF(OR(C9281="Trade",C9281="Multi Position"),(X9280+V9281),IF(C9281="Deposit",(X9280+AE9281),IF(C9281="Withdrawal",(X9280-AE9281)))))</f>
        <v/>
      </c>
      <c r="Y9281" s="145" t="str">
        <f t="shared" si="1737"/>
        <v/>
      </c>
      <c r="Z9281" s="118"/>
      <c r="AA9281" s="118"/>
      <c r="AB9281" s="118"/>
      <c r="AC9281" s="118"/>
      <c r="AD9281" s="118"/>
      <c r="AE9281" s="139"/>
      <c r="AF9281" s="118"/>
      <c r="AG9281" s="118"/>
      <c r="AH9281" s="147" t="str">
        <f t="shared" si="1738"/>
        <v/>
      </c>
      <c r="AI9281" s="147" t="str">
        <f t="shared" si="1739"/>
        <v/>
      </c>
      <c r="AJ9281" s="148" t="str">
        <f t="shared" si="1728"/>
        <v/>
      </c>
      <c r="AK9281" s="148" t="str">
        <f t="shared" si="1729"/>
        <v/>
      </c>
      <c r="AL9281" s="147" t="str">
        <f t="shared" si="1730"/>
        <v/>
      </c>
      <c r="AM9281" s="147" t="str">
        <f t="shared" si="1731"/>
        <v/>
      </c>
      <c r="AN9281" s="147" t="str">
        <f t="shared" si="1732"/>
        <v/>
      </c>
      <c r="AO9281" s="118"/>
    </row>
    <row r="9282" spans="1:41">
      <c r="A9282" s="118"/>
      <c r="B9282" s="118"/>
      <c r="C9282" s="118"/>
      <c r="D9282" s="118"/>
      <c r="E9282" s="118"/>
      <c r="F9282" s="118"/>
      <c r="G9282" s="118"/>
      <c r="H9282" s="118"/>
      <c r="I9282" s="118"/>
      <c r="J9282" s="118"/>
      <c r="K9282" s="118"/>
      <c r="L9282" s="118"/>
      <c r="M9282" s="118"/>
      <c r="N9282" s="118"/>
      <c r="O9282" s="143" t="str">
        <f>IF(H9282="","",(S9282/S9282)&amp;":"&amp;ROUND(AH9282/S9282,2))</f>
        <v/>
      </c>
      <c r="P9282" s="118"/>
      <c r="Q9282" s="118"/>
      <c r="R9282" s="143" t="str">
        <f>IF(H9282="","",(S9282/S9282)&amp;":"&amp;ROUND(AI9282/S9282,2))</f>
        <v/>
      </c>
      <c r="S9282" s="144" t="str">
        <f t="shared" si="1733"/>
        <v/>
      </c>
      <c r="T9282" s="145" t="str">
        <f t="shared" si="1734"/>
        <v/>
      </c>
      <c r="U9282" s="118"/>
      <c r="V9282" s="145" t="str">
        <f t="shared" si="1735"/>
        <v/>
      </c>
      <c r="W9282" s="144" t="str">
        <f t="shared" si="1736"/>
        <v/>
      </c>
      <c r="X9282" s="146" t="str">
        <f>IF(C9282="","",IF(OR(C9282="Trade",C9282="Multi Position"),(X9281+V9282),IF(C9282="Deposit",(X9281+AE9282),IF(C9282="Withdrawal",(X9281-AE9282)))))</f>
        <v/>
      </c>
      <c r="Y9282" s="145" t="str">
        <f t="shared" si="1737"/>
        <v/>
      </c>
      <c r="Z9282" s="118"/>
      <c r="AA9282" s="118"/>
      <c r="AB9282" s="118"/>
      <c r="AC9282" s="118"/>
      <c r="AD9282" s="118"/>
      <c r="AE9282" s="139"/>
      <c r="AF9282" s="118"/>
      <c r="AG9282" s="118"/>
      <c r="AH9282" s="147" t="str">
        <f t="shared" si="1738"/>
        <v/>
      </c>
      <c r="AI9282" s="147" t="str">
        <f t="shared" si="1739"/>
        <v/>
      </c>
      <c r="AJ9282" s="148" t="str">
        <f t="shared" si="1728"/>
        <v/>
      </c>
      <c r="AK9282" s="148" t="str">
        <f t="shared" si="1729"/>
        <v/>
      </c>
      <c r="AL9282" s="147" t="str">
        <f t="shared" si="1730"/>
        <v/>
      </c>
      <c r="AM9282" s="147" t="str">
        <f t="shared" si="1731"/>
        <v/>
      </c>
      <c r="AN9282" s="147" t="str">
        <f t="shared" si="1732"/>
        <v/>
      </c>
      <c r="AO9282" s="118"/>
    </row>
    <row r="9283" spans="1:41">
      <c r="A9283" s="118"/>
      <c r="B9283" s="118"/>
      <c r="C9283" s="118"/>
      <c r="D9283" s="118"/>
      <c r="E9283" s="118"/>
      <c r="F9283" s="118"/>
      <c r="G9283" s="118"/>
      <c r="H9283" s="118"/>
      <c r="I9283" s="118"/>
      <c r="J9283" s="118"/>
      <c r="K9283" s="118"/>
      <c r="L9283" s="118"/>
      <c r="M9283" s="118"/>
      <c r="N9283" s="118"/>
      <c r="O9283" s="143" t="str">
        <f>IF(H9283="","",(S9283/S9283)&amp;":"&amp;ROUND(AH9283/S9283,2))</f>
        <v/>
      </c>
      <c r="P9283" s="118"/>
      <c r="Q9283" s="118"/>
      <c r="R9283" s="143" t="str">
        <f>IF(H9283="","",(S9283/S9283)&amp;":"&amp;ROUND(AI9283/S9283,2))</f>
        <v/>
      </c>
      <c r="S9283" s="144" t="str">
        <f t="shared" si="1733"/>
        <v/>
      </c>
      <c r="T9283" s="145" t="str">
        <f t="shared" si="1734"/>
        <v/>
      </c>
      <c r="U9283" s="118"/>
      <c r="V9283" s="145" t="str">
        <f t="shared" si="1735"/>
        <v/>
      </c>
      <c r="W9283" s="144" t="str">
        <f t="shared" si="1736"/>
        <v/>
      </c>
      <c r="X9283" s="146" t="str">
        <f>IF(C9283="","",IF(OR(C9283="Trade",C9283="Multi Position"),(X9282+V9283),IF(C9283="Deposit",(X9282+AE9283),IF(C9283="Withdrawal",(X9282-AE9283)))))</f>
        <v/>
      </c>
      <c r="Y9283" s="145" t="str">
        <f t="shared" si="1737"/>
        <v/>
      </c>
      <c r="Z9283" s="118"/>
      <c r="AA9283" s="118"/>
      <c r="AB9283" s="118"/>
      <c r="AC9283" s="118"/>
      <c r="AD9283" s="118"/>
      <c r="AE9283" s="139"/>
      <c r="AF9283" s="118"/>
      <c r="AG9283" s="118"/>
      <c r="AH9283" s="147" t="str">
        <f t="shared" si="1738"/>
        <v/>
      </c>
      <c r="AI9283" s="147" t="str">
        <f t="shared" si="1739"/>
        <v/>
      </c>
      <c r="AJ9283" s="148" t="str">
        <f t="shared" si="1728"/>
        <v/>
      </c>
      <c r="AK9283" s="148" t="str">
        <f t="shared" si="1729"/>
        <v/>
      </c>
      <c r="AL9283" s="147" t="str">
        <f t="shared" si="1730"/>
        <v/>
      </c>
      <c r="AM9283" s="147" t="str">
        <f t="shared" si="1731"/>
        <v/>
      </c>
      <c r="AN9283" s="147" t="str">
        <f t="shared" si="1732"/>
        <v/>
      </c>
      <c r="AO9283" s="118"/>
    </row>
    <row r="9284" spans="1:41">
      <c r="A9284" s="118"/>
      <c r="B9284" s="118"/>
      <c r="C9284" s="118"/>
      <c r="D9284" s="118"/>
      <c r="E9284" s="118"/>
      <c r="F9284" s="118"/>
      <c r="G9284" s="118"/>
      <c r="H9284" s="118"/>
      <c r="I9284" s="118"/>
      <c r="J9284" s="118"/>
      <c r="K9284" s="118"/>
      <c r="L9284" s="118"/>
      <c r="M9284" s="118"/>
      <c r="N9284" s="118"/>
      <c r="O9284" s="143" t="str">
        <f>IF(H9284="","",(S9284/S9284)&amp;":"&amp;ROUND(AH9284/S9284,2))</f>
        <v/>
      </c>
      <c r="P9284" s="118"/>
      <c r="Q9284" s="118"/>
      <c r="R9284" s="143" t="str">
        <f>IF(H9284="","",(S9284/S9284)&amp;":"&amp;ROUND(AI9284/S9284,2))</f>
        <v/>
      </c>
      <c r="S9284" s="144" t="str">
        <f t="shared" si="1733"/>
        <v/>
      </c>
      <c r="T9284" s="145" t="str">
        <f t="shared" si="1734"/>
        <v/>
      </c>
      <c r="U9284" s="118"/>
      <c r="V9284" s="145" t="str">
        <f t="shared" si="1735"/>
        <v/>
      </c>
      <c r="W9284" s="144" t="str">
        <f t="shared" si="1736"/>
        <v/>
      </c>
      <c r="X9284" s="146" t="str">
        <f>IF(C9284="","",IF(OR(C9284="Trade",C9284="Multi Position"),(X9283+V9284),IF(C9284="Deposit",(X9283+AE9284),IF(C9284="Withdrawal",(X9283-AE9284)))))</f>
        <v/>
      </c>
      <c r="Y9284" s="145" t="str">
        <f t="shared" si="1737"/>
        <v/>
      </c>
      <c r="Z9284" s="118"/>
      <c r="AA9284" s="118"/>
      <c r="AB9284" s="118"/>
      <c r="AC9284" s="118"/>
      <c r="AD9284" s="118"/>
      <c r="AE9284" s="139"/>
      <c r="AF9284" s="118"/>
      <c r="AG9284" s="118"/>
      <c r="AH9284" s="147" t="str">
        <f t="shared" si="1738"/>
        <v/>
      </c>
      <c r="AI9284" s="147" t="str">
        <f t="shared" si="1739"/>
        <v/>
      </c>
      <c r="AJ9284" s="148" t="str">
        <f t="shared" si="1728"/>
        <v/>
      </c>
      <c r="AK9284" s="148" t="str">
        <f t="shared" si="1729"/>
        <v/>
      </c>
      <c r="AL9284" s="147" t="str">
        <f t="shared" si="1730"/>
        <v/>
      </c>
      <c r="AM9284" s="147" t="str">
        <f t="shared" si="1731"/>
        <v/>
      </c>
      <c r="AN9284" s="147" t="str">
        <f t="shared" si="1732"/>
        <v/>
      </c>
      <c r="AO9284" s="118"/>
    </row>
    <row r="9285" spans="1:41">
      <c r="A9285" s="118"/>
      <c r="B9285" s="118"/>
      <c r="C9285" s="118"/>
      <c r="D9285" s="118"/>
      <c r="E9285" s="118"/>
      <c r="F9285" s="118"/>
      <c r="G9285" s="118"/>
      <c r="H9285" s="118"/>
      <c r="I9285" s="118"/>
      <c r="J9285" s="118"/>
      <c r="K9285" s="118"/>
      <c r="L9285" s="118"/>
      <c r="M9285" s="118"/>
      <c r="N9285" s="118"/>
      <c r="O9285" s="143" t="str">
        <f>IF(H9285="","",(S9285/S9285)&amp;":"&amp;ROUND(AH9285/S9285,2))</f>
        <v/>
      </c>
      <c r="P9285" s="118"/>
      <c r="Q9285" s="118"/>
      <c r="R9285" s="143" t="str">
        <f>IF(H9285="","",(S9285/S9285)&amp;":"&amp;ROUND(AI9285/S9285,2))</f>
        <v/>
      </c>
      <c r="S9285" s="144" t="str">
        <f t="shared" si="1733"/>
        <v/>
      </c>
      <c r="T9285" s="145" t="str">
        <f t="shared" si="1734"/>
        <v/>
      </c>
      <c r="U9285" s="118"/>
      <c r="V9285" s="145" t="str">
        <f t="shared" si="1735"/>
        <v/>
      </c>
      <c r="W9285" s="144" t="str">
        <f t="shared" si="1736"/>
        <v/>
      </c>
      <c r="X9285" s="146" t="str">
        <f>IF(C9285="","",IF(OR(C9285="Trade",C9285="Multi Position"),(X9284+V9285),IF(C9285="Deposit",(X9284+AE9285),IF(C9285="Withdrawal",(X9284-AE9285)))))</f>
        <v/>
      </c>
      <c r="Y9285" s="145" t="str">
        <f t="shared" si="1737"/>
        <v/>
      </c>
      <c r="Z9285" s="118"/>
      <c r="AA9285" s="118"/>
      <c r="AB9285" s="118"/>
      <c r="AC9285" s="118"/>
      <c r="AD9285" s="118"/>
      <c r="AE9285" s="139"/>
      <c r="AF9285" s="118"/>
      <c r="AG9285" s="118"/>
      <c r="AH9285" s="147" t="str">
        <f t="shared" si="1738"/>
        <v/>
      </c>
      <c r="AI9285" s="147" t="str">
        <f t="shared" si="1739"/>
        <v/>
      </c>
      <c r="AJ9285" s="148" t="str">
        <f t="shared" si="1728"/>
        <v/>
      </c>
      <c r="AK9285" s="148" t="str">
        <f t="shared" si="1729"/>
        <v/>
      </c>
      <c r="AL9285" s="147" t="str">
        <f t="shared" si="1730"/>
        <v/>
      </c>
      <c r="AM9285" s="147" t="str">
        <f t="shared" si="1731"/>
        <v/>
      </c>
      <c r="AN9285" s="147" t="str">
        <f t="shared" si="1732"/>
        <v/>
      </c>
      <c r="AO9285" s="118"/>
    </row>
    <row r="9286" spans="1:41">
      <c r="A9286" s="118"/>
      <c r="B9286" s="118"/>
      <c r="C9286" s="118"/>
      <c r="D9286" s="118"/>
      <c r="E9286" s="118"/>
      <c r="F9286" s="118"/>
      <c r="G9286" s="118"/>
      <c r="H9286" s="118"/>
      <c r="I9286" s="118"/>
      <c r="J9286" s="118"/>
      <c r="K9286" s="118"/>
      <c r="L9286" s="118"/>
      <c r="M9286" s="118"/>
      <c r="N9286" s="118"/>
      <c r="O9286" s="143" t="str">
        <f>IF(H9286="","",(S9286/S9286)&amp;":"&amp;ROUND(AH9286/S9286,2))</f>
        <v/>
      </c>
      <c r="P9286" s="118"/>
      <c r="Q9286" s="118"/>
      <c r="R9286" s="143" t="str">
        <f>IF(H9286="","",(S9286/S9286)&amp;":"&amp;ROUND(AI9286/S9286,2))</f>
        <v/>
      </c>
      <c r="S9286" s="144" t="str">
        <f t="shared" si="1733"/>
        <v/>
      </c>
      <c r="T9286" s="145" t="str">
        <f t="shared" si="1734"/>
        <v/>
      </c>
      <c r="U9286" s="118"/>
      <c r="V9286" s="145" t="str">
        <f t="shared" si="1735"/>
        <v/>
      </c>
      <c r="W9286" s="144" t="str">
        <f t="shared" si="1736"/>
        <v/>
      </c>
      <c r="X9286" s="146" t="str">
        <f>IF(C9286="","",IF(OR(C9286="Trade",C9286="Multi Position"),(X9285+V9286),IF(C9286="Deposit",(X9285+AE9286),IF(C9286="Withdrawal",(X9285-AE9286)))))</f>
        <v/>
      </c>
      <c r="Y9286" s="145" t="str">
        <f t="shared" si="1737"/>
        <v/>
      </c>
      <c r="Z9286" s="118"/>
      <c r="AA9286" s="118"/>
      <c r="AB9286" s="118"/>
      <c r="AC9286" s="118"/>
      <c r="AD9286" s="118"/>
      <c r="AE9286" s="139"/>
      <c r="AF9286" s="118"/>
      <c r="AG9286" s="118"/>
      <c r="AH9286" s="147" t="str">
        <f t="shared" si="1738"/>
        <v/>
      </c>
      <c r="AI9286" s="147" t="str">
        <f t="shared" si="1739"/>
        <v/>
      </c>
      <c r="AJ9286" s="148" t="str">
        <f t="shared" si="1728"/>
        <v/>
      </c>
      <c r="AK9286" s="148" t="str">
        <f t="shared" si="1729"/>
        <v/>
      </c>
      <c r="AL9286" s="147" t="str">
        <f t="shared" si="1730"/>
        <v/>
      </c>
      <c r="AM9286" s="147" t="str">
        <f t="shared" si="1731"/>
        <v/>
      </c>
      <c r="AN9286" s="147" t="str">
        <f t="shared" si="1732"/>
        <v/>
      </c>
      <c r="AO9286" s="118"/>
    </row>
    <row r="9287" spans="1:41">
      <c r="A9287" s="118"/>
      <c r="B9287" s="118"/>
      <c r="C9287" s="118"/>
      <c r="D9287" s="118"/>
      <c r="E9287" s="118"/>
      <c r="F9287" s="118"/>
      <c r="G9287" s="118"/>
      <c r="H9287" s="118"/>
      <c r="I9287" s="118"/>
      <c r="J9287" s="118"/>
      <c r="K9287" s="118"/>
      <c r="L9287" s="118"/>
      <c r="M9287" s="118"/>
      <c r="N9287" s="118"/>
      <c r="O9287" s="143" t="str">
        <f>IF(H9287="","",(S9287/S9287)&amp;":"&amp;ROUND(AH9287/S9287,2))</f>
        <v/>
      </c>
      <c r="P9287" s="118"/>
      <c r="Q9287" s="118"/>
      <c r="R9287" s="143" t="str">
        <f>IF(H9287="","",(S9287/S9287)&amp;":"&amp;ROUND(AI9287/S9287,2))</f>
        <v/>
      </c>
      <c r="S9287" s="144" t="str">
        <f t="shared" si="1733"/>
        <v/>
      </c>
      <c r="T9287" s="145" t="str">
        <f t="shared" si="1734"/>
        <v/>
      </c>
      <c r="U9287" s="118"/>
      <c r="V9287" s="145" t="str">
        <f t="shared" si="1735"/>
        <v/>
      </c>
      <c r="W9287" s="144" t="str">
        <f t="shared" si="1736"/>
        <v/>
      </c>
      <c r="X9287" s="146" t="str">
        <f>IF(C9287="","",IF(OR(C9287="Trade",C9287="Multi Position"),(X9286+V9287),IF(C9287="Deposit",(X9286+AE9287),IF(C9287="Withdrawal",(X9286-AE9287)))))</f>
        <v/>
      </c>
      <c r="Y9287" s="145" t="str">
        <f t="shared" si="1737"/>
        <v/>
      </c>
      <c r="Z9287" s="118"/>
      <c r="AA9287" s="118"/>
      <c r="AB9287" s="118"/>
      <c r="AC9287" s="118"/>
      <c r="AD9287" s="118"/>
      <c r="AE9287" s="139"/>
      <c r="AF9287" s="118"/>
      <c r="AG9287" s="118"/>
      <c r="AH9287" s="147" t="str">
        <f t="shared" si="1738"/>
        <v/>
      </c>
      <c r="AI9287" s="147" t="str">
        <f t="shared" si="1739"/>
        <v/>
      </c>
      <c r="AJ9287" s="148" t="str">
        <f t="shared" si="1728"/>
        <v/>
      </c>
      <c r="AK9287" s="148" t="str">
        <f t="shared" si="1729"/>
        <v/>
      </c>
      <c r="AL9287" s="147" t="str">
        <f t="shared" si="1730"/>
        <v/>
      </c>
      <c r="AM9287" s="147" t="str">
        <f t="shared" si="1731"/>
        <v/>
      </c>
      <c r="AN9287" s="147" t="str">
        <f t="shared" si="1732"/>
        <v/>
      </c>
      <c r="AO9287" s="118"/>
    </row>
    <row r="9288" spans="1:41">
      <c r="A9288" s="118"/>
      <c r="B9288" s="118"/>
      <c r="C9288" s="118"/>
      <c r="D9288" s="118"/>
      <c r="E9288" s="118"/>
      <c r="F9288" s="118"/>
      <c r="G9288" s="118"/>
      <c r="H9288" s="118"/>
      <c r="I9288" s="118"/>
      <c r="J9288" s="118"/>
      <c r="K9288" s="118"/>
      <c r="L9288" s="118"/>
      <c r="M9288" s="118"/>
      <c r="N9288" s="118"/>
      <c r="O9288" s="143" t="str">
        <f>IF(H9288="","",(S9288/S9288)&amp;":"&amp;ROUND(AH9288/S9288,2))</f>
        <v/>
      </c>
      <c r="P9288" s="118"/>
      <c r="Q9288" s="118"/>
      <c r="R9288" s="143" t="str">
        <f>IF(H9288="","",(S9288/S9288)&amp;":"&amp;ROUND(AI9288/S9288,2))</f>
        <v/>
      </c>
      <c r="S9288" s="144" t="str">
        <f t="shared" si="1733"/>
        <v/>
      </c>
      <c r="T9288" s="145" t="str">
        <f t="shared" si="1734"/>
        <v/>
      </c>
      <c r="U9288" s="118"/>
      <c r="V9288" s="145" t="str">
        <f t="shared" si="1735"/>
        <v/>
      </c>
      <c r="W9288" s="144" t="str">
        <f t="shared" si="1736"/>
        <v/>
      </c>
      <c r="X9288" s="146" t="str">
        <f>IF(C9288="","",IF(OR(C9288="Trade",C9288="Multi Position"),(X9287+V9288),IF(C9288="Deposit",(X9287+AE9288),IF(C9288="Withdrawal",(X9287-AE9288)))))</f>
        <v/>
      </c>
      <c r="Y9288" s="145" t="str">
        <f t="shared" si="1737"/>
        <v/>
      </c>
      <c r="Z9288" s="118"/>
      <c r="AA9288" s="118"/>
      <c r="AB9288" s="118"/>
      <c r="AC9288" s="118"/>
      <c r="AD9288" s="118"/>
      <c r="AE9288" s="139"/>
      <c r="AF9288" s="118"/>
      <c r="AG9288" s="118"/>
      <c r="AH9288" s="147" t="str">
        <f t="shared" si="1738"/>
        <v/>
      </c>
      <c r="AI9288" s="147" t="str">
        <f t="shared" si="1739"/>
        <v/>
      </c>
      <c r="AJ9288" s="148" t="str">
        <f t="shared" si="1728"/>
        <v/>
      </c>
      <c r="AK9288" s="148" t="str">
        <f t="shared" si="1729"/>
        <v/>
      </c>
      <c r="AL9288" s="147" t="str">
        <f t="shared" si="1730"/>
        <v/>
      </c>
      <c r="AM9288" s="147" t="str">
        <f t="shared" si="1731"/>
        <v/>
      </c>
      <c r="AN9288" s="147" t="str">
        <f t="shared" si="1732"/>
        <v/>
      </c>
      <c r="AO9288" s="118"/>
    </row>
    <row r="9289" spans="1:41">
      <c r="A9289" s="118"/>
      <c r="B9289" s="118"/>
      <c r="C9289" s="118"/>
      <c r="D9289" s="118"/>
      <c r="E9289" s="118"/>
      <c r="F9289" s="118"/>
      <c r="G9289" s="118"/>
      <c r="H9289" s="118"/>
      <c r="I9289" s="118"/>
      <c r="J9289" s="118"/>
      <c r="K9289" s="118"/>
      <c r="L9289" s="118"/>
      <c r="M9289" s="118"/>
      <c r="N9289" s="118"/>
      <c r="O9289" s="143" t="str">
        <f>IF(H9289="","",(S9289/S9289)&amp;":"&amp;ROUND(AH9289/S9289,2))</f>
        <v/>
      </c>
      <c r="P9289" s="118"/>
      <c r="Q9289" s="118"/>
      <c r="R9289" s="143" t="str">
        <f>IF(H9289="","",(S9289/S9289)&amp;":"&amp;ROUND(AI9289/S9289,2))</f>
        <v/>
      </c>
      <c r="S9289" s="144" t="str">
        <f t="shared" si="1733"/>
        <v/>
      </c>
      <c r="T9289" s="145" t="str">
        <f t="shared" si="1734"/>
        <v/>
      </c>
      <c r="U9289" s="118"/>
      <c r="V9289" s="145" t="str">
        <f t="shared" si="1735"/>
        <v/>
      </c>
      <c r="W9289" s="144" t="str">
        <f t="shared" si="1736"/>
        <v/>
      </c>
      <c r="X9289" s="146" t="str">
        <f>IF(C9289="","",IF(OR(C9289="Trade",C9289="Multi Position"),(X9288+V9289),IF(C9289="Deposit",(X9288+AE9289),IF(C9289="Withdrawal",(X9288-AE9289)))))</f>
        <v/>
      </c>
      <c r="Y9289" s="145" t="str">
        <f t="shared" si="1737"/>
        <v/>
      </c>
      <c r="Z9289" s="118"/>
      <c r="AA9289" s="118"/>
      <c r="AB9289" s="118"/>
      <c r="AC9289" s="118"/>
      <c r="AD9289" s="118"/>
      <c r="AE9289" s="139"/>
      <c r="AF9289" s="118"/>
      <c r="AG9289" s="118"/>
      <c r="AH9289" s="147" t="str">
        <f t="shared" si="1738"/>
        <v/>
      </c>
      <c r="AI9289" s="147" t="str">
        <f t="shared" si="1739"/>
        <v/>
      </c>
      <c r="AJ9289" s="148" t="str">
        <f t="shared" si="1728"/>
        <v/>
      </c>
      <c r="AK9289" s="148" t="str">
        <f t="shared" si="1729"/>
        <v/>
      </c>
      <c r="AL9289" s="147" t="str">
        <f t="shared" si="1730"/>
        <v/>
      </c>
      <c r="AM9289" s="147" t="str">
        <f t="shared" si="1731"/>
        <v/>
      </c>
      <c r="AN9289" s="147" t="str">
        <f t="shared" si="1732"/>
        <v/>
      </c>
      <c r="AO9289" s="118"/>
    </row>
    <row r="9290" spans="1:41">
      <c r="A9290" s="118"/>
      <c r="B9290" s="118"/>
      <c r="C9290" s="118"/>
      <c r="D9290" s="118"/>
      <c r="E9290" s="118"/>
      <c r="F9290" s="118"/>
      <c r="G9290" s="118"/>
      <c r="H9290" s="118"/>
      <c r="I9290" s="118"/>
      <c r="J9290" s="118"/>
      <c r="K9290" s="118"/>
      <c r="L9290" s="118"/>
      <c r="M9290" s="118"/>
      <c r="N9290" s="118"/>
      <c r="O9290" s="143" t="str">
        <f>IF(H9290="","",(S9290/S9290)&amp;":"&amp;ROUND(AH9290/S9290,2))</f>
        <v/>
      </c>
      <c r="P9290" s="118"/>
      <c r="Q9290" s="118"/>
      <c r="R9290" s="143" t="str">
        <f>IF(H9290="","",(S9290/S9290)&amp;":"&amp;ROUND(AI9290/S9290,2))</f>
        <v/>
      </c>
      <c r="S9290" s="144" t="str">
        <f t="shared" si="1733"/>
        <v/>
      </c>
      <c r="T9290" s="145" t="str">
        <f t="shared" si="1734"/>
        <v/>
      </c>
      <c r="U9290" s="118"/>
      <c r="V9290" s="145" t="str">
        <f t="shared" si="1735"/>
        <v/>
      </c>
      <c r="W9290" s="144" t="str">
        <f t="shared" si="1736"/>
        <v/>
      </c>
      <c r="X9290" s="146" t="str">
        <f>IF(C9290="","",IF(OR(C9290="Trade",C9290="Multi Position"),(X9289+V9290),IF(C9290="Deposit",(X9289+AE9290),IF(C9290="Withdrawal",(X9289-AE9290)))))</f>
        <v/>
      </c>
      <c r="Y9290" s="145" t="str">
        <f t="shared" si="1737"/>
        <v/>
      </c>
      <c r="Z9290" s="118"/>
      <c r="AA9290" s="118"/>
      <c r="AB9290" s="118"/>
      <c r="AC9290" s="118"/>
      <c r="AD9290" s="118"/>
      <c r="AE9290" s="139"/>
      <c r="AF9290" s="118"/>
      <c r="AG9290" s="118"/>
      <c r="AH9290" s="147" t="str">
        <f t="shared" si="1738"/>
        <v/>
      </c>
      <c r="AI9290" s="147" t="str">
        <f t="shared" si="1739"/>
        <v/>
      </c>
      <c r="AJ9290" s="148" t="str">
        <f t="shared" ref="AJ9290:AJ9353" si="1740">IF(V9290&lt;0,V9290/-X9290,S9290)</f>
        <v/>
      </c>
      <c r="AK9290" s="148" t="str">
        <f t="shared" ref="AK9290:AK9353" si="1741">IF(V9290="","",IF(H9290="LONG",IF(V9290&gt;0,V9290/X9290,((L9290*(P9290-K9290))/X9290)),IF(V9290&gt;0,V9290/X9290,((L9290*(K9290-P9290))/X9290))))</f>
        <v/>
      </c>
      <c r="AL9290" s="147" t="str">
        <f t="shared" ref="AL9290:AL9353" si="1742">IF(B9290="","",MONTH(B9290))</f>
        <v/>
      </c>
      <c r="AM9290" s="147" t="str">
        <f t="shared" ref="AM9290:AM9353" si="1743">IF(B9290="","",YEAR(B9290))</f>
        <v/>
      </c>
      <c r="AN9290" s="147" t="str">
        <f t="shared" ref="AN9290:AN9353" si="1744">IF(B9290="","",DAY(B9290))</f>
        <v/>
      </c>
      <c r="AO9290" s="118"/>
    </row>
    <row r="9291" spans="1:41">
      <c r="A9291" s="118"/>
      <c r="B9291" s="118"/>
      <c r="C9291" s="118"/>
      <c r="D9291" s="118"/>
      <c r="E9291" s="118"/>
      <c r="F9291" s="118"/>
      <c r="G9291" s="118"/>
      <c r="H9291" s="118"/>
      <c r="I9291" s="118"/>
      <c r="J9291" s="118"/>
      <c r="K9291" s="118"/>
      <c r="L9291" s="118"/>
      <c r="M9291" s="118"/>
      <c r="N9291" s="118"/>
      <c r="O9291" s="143" t="str">
        <f>IF(H9291="","",(S9291/S9291)&amp;":"&amp;ROUND(AH9291/S9291,2))</f>
        <v/>
      </c>
      <c r="P9291" s="118"/>
      <c r="Q9291" s="118"/>
      <c r="R9291" s="143" t="str">
        <f>IF(H9291="","",(S9291/S9291)&amp;":"&amp;ROUND(AI9291/S9291,2))</f>
        <v/>
      </c>
      <c r="S9291" s="144" t="str">
        <f t="shared" ref="S9291:S9354" si="1745">IF(N9291="","",IF(H9291="LONG",(((K9291-M9291)*L9291)/X9290),(((M9291-K9291)*L9291)/X9290)))</f>
        <v/>
      </c>
      <c r="T9291" s="145" t="str">
        <f t="shared" ref="T9291:T9354" si="1746">IF(K9291="","",IF(H9291="LONG",(P9291*L9291)-(K9291*L9291),(K9291*L9291)-(P9291*L9291)))</f>
        <v/>
      </c>
      <c r="U9291" s="118"/>
      <c r="V9291" s="145" t="str">
        <f t="shared" ref="V9291:V9354" si="1747">IF(K9291="","",IF(T9291&lt;0,(T9291)-+U9291,(T9291)-U9291))</f>
        <v/>
      </c>
      <c r="W9291" s="144" t="str">
        <f t="shared" ref="W9291:W9354" si="1748">IF(P9291="","",SUM(V9291/X9290))</f>
        <v/>
      </c>
      <c r="X9291" s="146" t="str">
        <f>IF(C9291="","",IF(OR(C9291="Trade",C9291="Multi Position"),(X9290+V9291),IF(C9291="Deposit",(X9290+AE9291),IF(C9291="Withdrawal",(X9290-AE9291)))))</f>
        <v/>
      </c>
      <c r="Y9291" s="145" t="str">
        <f t="shared" ref="Y9291:Y9354" si="1749">IF(Q9291="","",INT(Q9291-B9291)&amp;" Days "&amp;TEXT(Q9291-B9291,"H"" Hrs ""m"" mins """))</f>
        <v/>
      </c>
      <c r="Z9291" s="118"/>
      <c r="AA9291" s="118"/>
      <c r="AB9291" s="118"/>
      <c r="AC9291" s="118"/>
      <c r="AD9291" s="118"/>
      <c r="AE9291" s="139"/>
      <c r="AF9291" s="118"/>
      <c r="AG9291" s="118"/>
      <c r="AH9291" s="147" t="str">
        <f t="shared" ref="AH9291:AH9354" si="1750">IF(K9291="","", IF(H9291="LONG", (((N9291-K9291)*L9291)/X9290), (((K9291-N9291)*L9291)/X9290)))</f>
        <v/>
      </c>
      <c r="AI9291" s="147" t="str">
        <f t="shared" ref="AI9291:AI9354" si="1751">IF(K9291="","", IF(H9291="LONG", (((P9291-K9291)*L9291)/X9290), (((K9291-P9291)*L9291)/X9290)))</f>
        <v/>
      </c>
      <c r="AJ9291" s="148" t="str">
        <f t="shared" si="1740"/>
        <v/>
      </c>
      <c r="AK9291" s="148" t="str">
        <f t="shared" si="1741"/>
        <v/>
      </c>
      <c r="AL9291" s="147" t="str">
        <f t="shared" si="1742"/>
        <v/>
      </c>
      <c r="AM9291" s="147" t="str">
        <f t="shared" si="1743"/>
        <v/>
      </c>
      <c r="AN9291" s="147" t="str">
        <f t="shared" si="1744"/>
        <v/>
      </c>
      <c r="AO9291" s="118"/>
    </row>
    <row r="9292" spans="1:41">
      <c r="A9292" s="118"/>
      <c r="B9292" s="118"/>
      <c r="C9292" s="118"/>
      <c r="D9292" s="118"/>
      <c r="E9292" s="118"/>
      <c r="F9292" s="118"/>
      <c r="G9292" s="118"/>
      <c r="H9292" s="118"/>
      <c r="I9292" s="118"/>
      <c r="J9292" s="118"/>
      <c r="K9292" s="118"/>
      <c r="L9292" s="118"/>
      <c r="M9292" s="118"/>
      <c r="N9292" s="118"/>
      <c r="O9292" s="143" t="str">
        <f>IF(H9292="","",(S9292/S9292)&amp;":"&amp;ROUND(AH9292/S9292,2))</f>
        <v/>
      </c>
      <c r="P9292" s="118"/>
      <c r="Q9292" s="118"/>
      <c r="R9292" s="143" t="str">
        <f>IF(H9292="","",(S9292/S9292)&amp;":"&amp;ROUND(AI9292/S9292,2))</f>
        <v/>
      </c>
      <c r="S9292" s="144" t="str">
        <f t="shared" si="1745"/>
        <v/>
      </c>
      <c r="T9292" s="145" t="str">
        <f t="shared" si="1746"/>
        <v/>
      </c>
      <c r="U9292" s="118"/>
      <c r="V9292" s="145" t="str">
        <f t="shared" si="1747"/>
        <v/>
      </c>
      <c r="W9292" s="144" t="str">
        <f t="shared" si="1748"/>
        <v/>
      </c>
      <c r="X9292" s="146" t="str">
        <f>IF(C9292="","",IF(OR(C9292="Trade",C9292="Multi Position"),(X9291+V9292),IF(C9292="Deposit",(X9291+AE9292),IF(C9292="Withdrawal",(X9291-AE9292)))))</f>
        <v/>
      </c>
      <c r="Y9292" s="145" t="str">
        <f t="shared" si="1749"/>
        <v/>
      </c>
      <c r="Z9292" s="118"/>
      <c r="AA9292" s="118"/>
      <c r="AB9292" s="118"/>
      <c r="AC9292" s="118"/>
      <c r="AD9292" s="118"/>
      <c r="AE9292" s="139"/>
      <c r="AF9292" s="118"/>
      <c r="AG9292" s="118"/>
      <c r="AH9292" s="147" t="str">
        <f t="shared" si="1750"/>
        <v/>
      </c>
      <c r="AI9292" s="147" t="str">
        <f t="shared" si="1751"/>
        <v/>
      </c>
      <c r="AJ9292" s="148" t="str">
        <f t="shared" si="1740"/>
        <v/>
      </c>
      <c r="AK9292" s="148" t="str">
        <f t="shared" si="1741"/>
        <v/>
      </c>
      <c r="AL9292" s="147" t="str">
        <f t="shared" si="1742"/>
        <v/>
      </c>
      <c r="AM9292" s="147" t="str">
        <f t="shared" si="1743"/>
        <v/>
      </c>
      <c r="AN9292" s="147" t="str">
        <f t="shared" si="1744"/>
        <v/>
      </c>
      <c r="AO9292" s="118"/>
    </row>
    <row r="9293" spans="1:41">
      <c r="A9293" s="118"/>
      <c r="B9293" s="118"/>
      <c r="C9293" s="118"/>
      <c r="D9293" s="118"/>
      <c r="E9293" s="118"/>
      <c r="F9293" s="118"/>
      <c r="G9293" s="118"/>
      <c r="H9293" s="118"/>
      <c r="I9293" s="118"/>
      <c r="J9293" s="118"/>
      <c r="K9293" s="118"/>
      <c r="L9293" s="118"/>
      <c r="M9293" s="118"/>
      <c r="N9293" s="118"/>
      <c r="O9293" s="143" t="str">
        <f>IF(H9293="","",(S9293/S9293)&amp;":"&amp;ROUND(AH9293/S9293,2))</f>
        <v/>
      </c>
      <c r="P9293" s="118"/>
      <c r="Q9293" s="118"/>
      <c r="R9293" s="143" t="str">
        <f>IF(H9293="","",(S9293/S9293)&amp;":"&amp;ROUND(AI9293/S9293,2))</f>
        <v/>
      </c>
      <c r="S9293" s="144" t="str">
        <f t="shared" si="1745"/>
        <v/>
      </c>
      <c r="T9293" s="145" t="str">
        <f t="shared" si="1746"/>
        <v/>
      </c>
      <c r="U9293" s="118"/>
      <c r="V9293" s="145" t="str">
        <f t="shared" si="1747"/>
        <v/>
      </c>
      <c r="W9293" s="144" t="str">
        <f t="shared" si="1748"/>
        <v/>
      </c>
      <c r="X9293" s="146" t="str">
        <f>IF(C9293="","",IF(OR(C9293="Trade",C9293="Multi Position"),(X9292+V9293),IF(C9293="Deposit",(X9292+AE9293),IF(C9293="Withdrawal",(X9292-AE9293)))))</f>
        <v/>
      </c>
      <c r="Y9293" s="145" t="str">
        <f t="shared" si="1749"/>
        <v/>
      </c>
      <c r="Z9293" s="118"/>
      <c r="AA9293" s="118"/>
      <c r="AB9293" s="118"/>
      <c r="AC9293" s="118"/>
      <c r="AD9293" s="118"/>
      <c r="AE9293" s="139"/>
      <c r="AF9293" s="118"/>
      <c r="AG9293" s="118"/>
      <c r="AH9293" s="147" t="str">
        <f t="shared" si="1750"/>
        <v/>
      </c>
      <c r="AI9293" s="147" t="str">
        <f t="shared" si="1751"/>
        <v/>
      </c>
      <c r="AJ9293" s="148" t="str">
        <f t="shared" si="1740"/>
        <v/>
      </c>
      <c r="AK9293" s="148" t="str">
        <f t="shared" si="1741"/>
        <v/>
      </c>
      <c r="AL9293" s="147" t="str">
        <f t="shared" si="1742"/>
        <v/>
      </c>
      <c r="AM9293" s="147" t="str">
        <f t="shared" si="1743"/>
        <v/>
      </c>
      <c r="AN9293" s="147" t="str">
        <f t="shared" si="1744"/>
        <v/>
      </c>
      <c r="AO9293" s="118"/>
    </row>
    <row r="9294" spans="1:41">
      <c r="A9294" s="118"/>
      <c r="B9294" s="118"/>
      <c r="C9294" s="118"/>
      <c r="D9294" s="118"/>
      <c r="E9294" s="118"/>
      <c r="F9294" s="118"/>
      <c r="G9294" s="118"/>
      <c r="H9294" s="118"/>
      <c r="I9294" s="118"/>
      <c r="J9294" s="118"/>
      <c r="K9294" s="118"/>
      <c r="L9294" s="118"/>
      <c r="M9294" s="118"/>
      <c r="N9294" s="118"/>
      <c r="O9294" s="143" t="str">
        <f>IF(H9294="","",(S9294/S9294)&amp;":"&amp;ROUND(AH9294/S9294,2))</f>
        <v/>
      </c>
      <c r="P9294" s="118"/>
      <c r="Q9294" s="118"/>
      <c r="R9294" s="143" t="str">
        <f>IF(H9294="","",(S9294/S9294)&amp;":"&amp;ROUND(AI9294/S9294,2))</f>
        <v/>
      </c>
      <c r="S9294" s="144" t="str">
        <f t="shared" si="1745"/>
        <v/>
      </c>
      <c r="T9294" s="145" t="str">
        <f t="shared" si="1746"/>
        <v/>
      </c>
      <c r="U9294" s="118"/>
      <c r="V9294" s="145" t="str">
        <f t="shared" si="1747"/>
        <v/>
      </c>
      <c r="W9294" s="144" t="str">
        <f t="shared" si="1748"/>
        <v/>
      </c>
      <c r="X9294" s="146" t="str">
        <f>IF(C9294="","",IF(OR(C9294="Trade",C9294="Multi Position"),(X9293+V9294),IF(C9294="Deposit",(X9293+AE9294),IF(C9294="Withdrawal",(X9293-AE9294)))))</f>
        <v/>
      </c>
      <c r="Y9294" s="145" t="str">
        <f t="shared" si="1749"/>
        <v/>
      </c>
      <c r="Z9294" s="118"/>
      <c r="AA9294" s="118"/>
      <c r="AB9294" s="118"/>
      <c r="AC9294" s="118"/>
      <c r="AD9294" s="118"/>
      <c r="AE9294" s="139"/>
      <c r="AF9294" s="118"/>
      <c r="AG9294" s="118"/>
      <c r="AH9294" s="147" t="str">
        <f t="shared" si="1750"/>
        <v/>
      </c>
      <c r="AI9294" s="147" t="str">
        <f t="shared" si="1751"/>
        <v/>
      </c>
      <c r="AJ9294" s="148" t="str">
        <f t="shared" si="1740"/>
        <v/>
      </c>
      <c r="AK9294" s="148" t="str">
        <f t="shared" si="1741"/>
        <v/>
      </c>
      <c r="AL9294" s="147" t="str">
        <f t="shared" si="1742"/>
        <v/>
      </c>
      <c r="AM9294" s="147" t="str">
        <f t="shared" si="1743"/>
        <v/>
      </c>
      <c r="AN9294" s="147" t="str">
        <f t="shared" si="1744"/>
        <v/>
      </c>
      <c r="AO9294" s="118"/>
    </row>
    <row r="9295" spans="1:41">
      <c r="A9295" s="118"/>
      <c r="B9295" s="118"/>
      <c r="C9295" s="118"/>
      <c r="D9295" s="118"/>
      <c r="E9295" s="118"/>
      <c r="F9295" s="118"/>
      <c r="G9295" s="118"/>
      <c r="H9295" s="118"/>
      <c r="I9295" s="118"/>
      <c r="J9295" s="118"/>
      <c r="K9295" s="118"/>
      <c r="L9295" s="118"/>
      <c r="M9295" s="118"/>
      <c r="N9295" s="118"/>
      <c r="O9295" s="143" t="str">
        <f>IF(H9295="","",(S9295/S9295)&amp;":"&amp;ROUND(AH9295/S9295,2))</f>
        <v/>
      </c>
      <c r="P9295" s="118"/>
      <c r="Q9295" s="118"/>
      <c r="R9295" s="143" t="str">
        <f>IF(H9295="","",(S9295/S9295)&amp;":"&amp;ROUND(AI9295/S9295,2))</f>
        <v/>
      </c>
      <c r="S9295" s="144" t="str">
        <f t="shared" si="1745"/>
        <v/>
      </c>
      <c r="T9295" s="145" t="str">
        <f t="shared" si="1746"/>
        <v/>
      </c>
      <c r="U9295" s="118"/>
      <c r="V9295" s="145" t="str">
        <f t="shared" si="1747"/>
        <v/>
      </c>
      <c r="W9295" s="144" t="str">
        <f t="shared" si="1748"/>
        <v/>
      </c>
      <c r="X9295" s="146" t="str">
        <f>IF(C9295="","",IF(OR(C9295="Trade",C9295="Multi Position"),(X9294+V9295),IF(C9295="Deposit",(X9294+AE9295),IF(C9295="Withdrawal",(X9294-AE9295)))))</f>
        <v/>
      </c>
      <c r="Y9295" s="145" t="str">
        <f t="shared" si="1749"/>
        <v/>
      </c>
      <c r="Z9295" s="118"/>
      <c r="AA9295" s="118"/>
      <c r="AB9295" s="118"/>
      <c r="AC9295" s="118"/>
      <c r="AD9295" s="118"/>
      <c r="AE9295" s="139"/>
      <c r="AF9295" s="118"/>
      <c r="AG9295" s="118"/>
      <c r="AH9295" s="147" t="str">
        <f t="shared" si="1750"/>
        <v/>
      </c>
      <c r="AI9295" s="147" t="str">
        <f t="shared" si="1751"/>
        <v/>
      </c>
      <c r="AJ9295" s="148" t="str">
        <f t="shared" si="1740"/>
        <v/>
      </c>
      <c r="AK9295" s="148" t="str">
        <f t="shared" si="1741"/>
        <v/>
      </c>
      <c r="AL9295" s="147" t="str">
        <f t="shared" si="1742"/>
        <v/>
      </c>
      <c r="AM9295" s="147" t="str">
        <f t="shared" si="1743"/>
        <v/>
      </c>
      <c r="AN9295" s="147" t="str">
        <f t="shared" si="1744"/>
        <v/>
      </c>
      <c r="AO9295" s="118"/>
    </row>
    <row r="9296" spans="1:41">
      <c r="A9296" s="118"/>
      <c r="B9296" s="118"/>
      <c r="C9296" s="118"/>
      <c r="D9296" s="118"/>
      <c r="E9296" s="118"/>
      <c r="F9296" s="118"/>
      <c r="G9296" s="118"/>
      <c r="H9296" s="118"/>
      <c r="I9296" s="118"/>
      <c r="J9296" s="118"/>
      <c r="K9296" s="118"/>
      <c r="L9296" s="118"/>
      <c r="M9296" s="118"/>
      <c r="N9296" s="118"/>
      <c r="O9296" s="143" t="str">
        <f>IF(H9296="","",(S9296/S9296)&amp;":"&amp;ROUND(AH9296/S9296,2))</f>
        <v/>
      </c>
      <c r="P9296" s="118"/>
      <c r="Q9296" s="118"/>
      <c r="R9296" s="143" t="str">
        <f>IF(H9296="","",(S9296/S9296)&amp;":"&amp;ROUND(AI9296/S9296,2))</f>
        <v/>
      </c>
      <c r="S9296" s="144" t="str">
        <f t="shared" si="1745"/>
        <v/>
      </c>
      <c r="T9296" s="145" t="str">
        <f t="shared" si="1746"/>
        <v/>
      </c>
      <c r="U9296" s="118"/>
      <c r="V9296" s="145" t="str">
        <f t="shared" si="1747"/>
        <v/>
      </c>
      <c r="W9296" s="144" t="str">
        <f t="shared" si="1748"/>
        <v/>
      </c>
      <c r="X9296" s="146" t="str">
        <f>IF(C9296="","",IF(OR(C9296="Trade",C9296="Multi Position"),(X9295+V9296),IF(C9296="Deposit",(X9295+AE9296),IF(C9296="Withdrawal",(X9295-AE9296)))))</f>
        <v/>
      </c>
      <c r="Y9296" s="145" t="str">
        <f t="shared" si="1749"/>
        <v/>
      </c>
      <c r="Z9296" s="118"/>
      <c r="AA9296" s="118"/>
      <c r="AB9296" s="118"/>
      <c r="AC9296" s="118"/>
      <c r="AD9296" s="118"/>
      <c r="AE9296" s="139"/>
      <c r="AF9296" s="118"/>
      <c r="AG9296" s="118"/>
      <c r="AH9296" s="147" t="str">
        <f t="shared" si="1750"/>
        <v/>
      </c>
      <c r="AI9296" s="147" t="str">
        <f t="shared" si="1751"/>
        <v/>
      </c>
      <c r="AJ9296" s="148" t="str">
        <f t="shared" si="1740"/>
        <v/>
      </c>
      <c r="AK9296" s="148" t="str">
        <f t="shared" si="1741"/>
        <v/>
      </c>
      <c r="AL9296" s="147" t="str">
        <f t="shared" si="1742"/>
        <v/>
      </c>
      <c r="AM9296" s="147" t="str">
        <f t="shared" si="1743"/>
        <v/>
      </c>
      <c r="AN9296" s="147" t="str">
        <f t="shared" si="1744"/>
        <v/>
      </c>
      <c r="AO9296" s="118"/>
    </row>
    <row r="9297" spans="1:41">
      <c r="A9297" s="118"/>
      <c r="B9297" s="118"/>
      <c r="C9297" s="118"/>
      <c r="D9297" s="118"/>
      <c r="E9297" s="118"/>
      <c r="F9297" s="118"/>
      <c r="G9297" s="118"/>
      <c r="H9297" s="118"/>
      <c r="I9297" s="118"/>
      <c r="J9297" s="118"/>
      <c r="K9297" s="118"/>
      <c r="L9297" s="118"/>
      <c r="M9297" s="118"/>
      <c r="N9297" s="118"/>
      <c r="O9297" s="143" t="str">
        <f>IF(H9297="","",(S9297/S9297)&amp;":"&amp;ROUND(AH9297/S9297,2))</f>
        <v/>
      </c>
      <c r="P9297" s="118"/>
      <c r="Q9297" s="118"/>
      <c r="R9297" s="143" t="str">
        <f>IF(H9297="","",(S9297/S9297)&amp;":"&amp;ROUND(AI9297/S9297,2))</f>
        <v/>
      </c>
      <c r="S9297" s="144" t="str">
        <f t="shared" si="1745"/>
        <v/>
      </c>
      <c r="T9297" s="145" t="str">
        <f t="shared" si="1746"/>
        <v/>
      </c>
      <c r="U9297" s="118"/>
      <c r="V9297" s="145" t="str">
        <f t="shared" si="1747"/>
        <v/>
      </c>
      <c r="W9297" s="144" t="str">
        <f t="shared" si="1748"/>
        <v/>
      </c>
      <c r="X9297" s="146" t="str">
        <f>IF(C9297="","",IF(OR(C9297="Trade",C9297="Multi Position"),(X9296+V9297),IF(C9297="Deposit",(X9296+AE9297),IF(C9297="Withdrawal",(X9296-AE9297)))))</f>
        <v/>
      </c>
      <c r="Y9297" s="145" t="str">
        <f t="shared" si="1749"/>
        <v/>
      </c>
      <c r="Z9297" s="118"/>
      <c r="AA9297" s="118"/>
      <c r="AB9297" s="118"/>
      <c r="AC9297" s="118"/>
      <c r="AD9297" s="118"/>
      <c r="AE9297" s="139"/>
      <c r="AF9297" s="118"/>
      <c r="AG9297" s="118"/>
      <c r="AH9297" s="147" t="str">
        <f t="shared" si="1750"/>
        <v/>
      </c>
      <c r="AI9297" s="147" t="str">
        <f t="shared" si="1751"/>
        <v/>
      </c>
      <c r="AJ9297" s="148" t="str">
        <f t="shared" si="1740"/>
        <v/>
      </c>
      <c r="AK9297" s="148" t="str">
        <f t="shared" si="1741"/>
        <v/>
      </c>
      <c r="AL9297" s="147" t="str">
        <f t="shared" si="1742"/>
        <v/>
      </c>
      <c r="AM9297" s="147" t="str">
        <f t="shared" si="1743"/>
        <v/>
      </c>
      <c r="AN9297" s="147" t="str">
        <f t="shared" si="1744"/>
        <v/>
      </c>
      <c r="AO9297" s="118"/>
    </row>
    <row r="9298" spans="1:41">
      <c r="A9298" s="118"/>
      <c r="B9298" s="118"/>
      <c r="C9298" s="118"/>
      <c r="D9298" s="118"/>
      <c r="E9298" s="118"/>
      <c r="F9298" s="118"/>
      <c r="G9298" s="118"/>
      <c r="H9298" s="118"/>
      <c r="I9298" s="118"/>
      <c r="J9298" s="118"/>
      <c r="K9298" s="118"/>
      <c r="L9298" s="118"/>
      <c r="M9298" s="118"/>
      <c r="N9298" s="118"/>
      <c r="O9298" s="143" t="str">
        <f>IF(H9298="","",(S9298/S9298)&amp;":"&amp;ROUND(AH9298/S9298,2))</f>
        <v/>
      </c>
      <c r="P9298" s="118"/>
      <c r="Q9298" s="118"/>
      <c r="R9298" s="143" t="str">
        <f>IF(H9298="","",(S9298/S9298)&amp;":"&amp;ROUND(AI9298/S9298,2))</f>
        <v/>
      </c>
      <c r="S9298" s="144" t="str">
        <f t="shared" si="1745"/>
        <v/>
      </c>
      <c r="T9298" s="145" t="str">
        <f t="shared" si="1746"/>
        <v/>
      </c>
      <c r="U9298" s="118"/>
      <c r="V9298" s="145" t="str">
        <f t="shared" si="1747"/>
        <v/>
      </c>
      <c r="W9298" s="144" t="str">
        <f t="shared" si="1748"/>
        <v/>
      </c>
      <c r="X9298" s="146" t="str">
        <f>IF(C9298="","",IF(OR(C9298="Trade",C9298="Multi Position"),(X9297+V9298),IF(C9298="Deposit",(X9297+AE9298),IF(C9298="Withdrawal",(X9297-AE9298)))))</f>
        <v/>
      </c>
      <c r="Y9298" s="145" t="str">
        <f t="shared" si="1749"/>
        <v/>
      </c>
      <c r="Z9298" s="118"/>
      <c r="AA9298" s="118"/>
      <c r="AB9298" s="118"/>
      <c r="AC9298" s="118"/>
      <c r="AD9298" s="118"/>
      <c r="AE9298" s="139"/>
      <c r="AF9298" s="118"/>
      <c r="AG9298" s="118"/>
      <c r="AH9298" s="147" t="str">
        <f t="shared" si="1750"/>
        <v/>
      </c>
      <c r="AI9298" s="147" t="str">
        <f t="shared" si="1751"/>
        <v/>
      </c>
      <c r="AJ9298" s="148" t="str">
        <f t="shared" si="1740"/>
        <v/>
      </c>
      <c r="AK9298" s="148" t="str">
        <f t="shared" si="1741"/>
        <v/>
      </c>
      <c r="AL9298" s="147" t="str">
        <f t="shared" si="1742"/>
        <v/>
      </c>
      <c r="AM9298" s="147" t="str">
        <f t="shared" si="1743"/>
        <v/>
      </c>
      <c r="AN9298" s="147" t="str">
        <f t="shared" si="1744"/>
        <v/>
      </c>
      <c r="AO9298" s="118"/>
    </row>
    <row r="9299" spans="1:41">
      <c r="A9299" s="118"/>
      <c r="B9299" s="118"/>
      <c r="C9299" s="118"/>
      <c r="D9299" s="118"/>
      <c r="E9299" s="118"/>
      <c r="F9299" s="118"/>
      <c r="G9299" s="118"/>
      <c r="H9299" s="118"/>
      <c r="I9299" s="118"/>
      <c r="J9299" s="118"/>
      <c r="K9299" s="118"/>
      <c r="L9299" s="118"/>
      <c r="M9299" s="118"/>
      <c r="N9299" s="118"/>
      <c r="O9299" s="143" t="str">
        <f>IF(H9299="","",(S9299/S9299)&amp;":"&amp;ROUND(AH9299/S9299,2))</f>
        <v/>
      </c>
      <c r="P9299" s="118"/>
      <c r="Q9299" s="118"/>
      <c r="R9299" s="143" t="str">
        <f>IF(H9299="","",(S9299/S9299)&amp;":"&amp;ROUND(AI9299/S9299,2))</f>
        <v/>
      </c>
      <c r="S9299" s="144" t="str">
        <f t="shared" si="1745"/>
        <v/>
      </c>
      <c r="T9299" s="145" t="str">
        <f t="shared" si="1746"/>
        <v/>
      </c>
      <c r="U9299" s="118"/>
      <c r="V9299" s="145" t="str">
        <f t="shared" si="1747"/>
        <v/>
      </c>
      <c r="W9299" s="144" t="str">
        <f t="shared" si="1748"/>
        <v/>
      </c>
      <c r="X9299" s="146" t="str">
        <f>IF(C9299="","",IF(OR(C9299="Trade",C9299="Multi Position"),(X9298+V9299),IF(C9299="Deposit",(X9298+AE9299),IF(C9299="Withdrawal",(X9298-AE9299)))))</f>
        <v/>
      </c>
      <c r="Y9299" s="145" t="str">
        <f t="shared" si="1749"/>
        <v/>
      </c>
      <c r="Z9299" s="118"/>
      <c r="AA9299" s="118"/>
      <c r="AB9299" s="118"/>
      <c r="AC9299" s="118"/>
      <c r="AD9299" s="118"/>
      <c r="AE9299" s="139"/>
      <c r="AF9299" s="118"/>
      <c r="AG9299" s="118"/>
      <c r="AH9299" s="147" t="str">
        <f t="shared" si="1750"/>
        <v/>
      </c>
      <c r="AI9299" s="147" t="str">
        <f t="shared" si="1751"/>
        <v/>
      </c>
      <c r="AJ9299" s="148" t="str">
        <f t="shared" si="1740"/>
        <v/>
      </c>
      <c r="AK9299" s="148" t="str">
        <f t="shared" si="1741"/>
        <v/>
      </c>
      <c r="AL9299" s="147" t="str">
        <f t="shared" si="1742"/>
        <v/>
      </c>
      <c r="AM9299" s="147" t="str">
        <f t="shared" si="1743"/>
        <v/>
      </c>
      <c r="AN9299" s="147" t="str">
        <f t="shared" si="1744"/>
        <v/>
      </c>
      <c r="AO9299" s="118"/>
    </row>
    <row r="9300" spans="1:41">
      <c r="A9300" s="118"/>
      <c r="B9300" s="118"/>
      <c r="C9300" s="118"/>
      <c r="D9300" s="118"/>
      <c r="E9300" s="118"/>
      <c r="F9300" s="118"/>
      <c r="G9300" s="118"/>
      <c r="H9300" s="118"/>
      <c r="I9300" s="118"/>
      <c r="J9300" s="118"/>
      <c r="K9300" s="118"/>
      <c r="L9300" s="118"/>
      <c r="M9300" s="118"/>
      <c r="N9300" s="118"/>
      <c r="O9300" s="143" t="str">
        <f>IF(H9300="","",(S9300/S9300)&amp;":"&amp;ROUND(AH9300/S9300,2))</f>
        <v/>
      </c>
      <c r="P9300" s="118"/>
      <c r="Q9300" s="118"/>
      <c r="R9300" s="143" t="str">
        <f>IF(H9300="","",(S9300/S9300)&amp;":"&amp;ROUND(AI9300/S9300,2))</f>
        <v/>
      </c>
      <c r="S9300" s="144" t="str">
        <f t="shared" si="1745"/>
        <v/>
      </c>
      <c r="T9300" s="145" t="str">
        <f t="shared" si="1746"/>
        <v/>
      </c>
      <c r="U9300" s="118"/>
      <c r="V9300" s="145" t="str">
        <f t="shared" si="1747"/>
        <v/>
      </c>
      <c r="W9300" s="144" t="str">
        <f t="shared" si="1748"/>
        <v/>
      </c>
      <c r="X9300" s="146" t="str">
        <f>IF(C9300="","",IF(OR(C9300="Trade",C9300="Multi Position"),(X9299+V9300),IF(C9300="Deposit",(X9299+AE9300),IF(C9300="Withdrawal",(X9299-AE9300)))))</f>
        <v/>
      </c>
      <c r="Y9300" s="145" t="str">
        <f t="shared" si="1749"/>
        <v/>
      </c>
      <c r="Z9300" s="118"/>
      <c r="AA9300" s="118"/>
      <c r="AB9300" s="118"/>
      <c r="AC9300" s="118"/>
      <c r="AD9300" s="118"/>
      <c r="AE9300" s="139"/>
      <c r="AF9300" s="118"/>
      <c r="AG9300" s="118"/>
      <c r="AH9300" s="147" t="str">
        <f t="shared" si="1750"/>
        <v/>
      </c>
      <c r="AI9300" s="147" t="str">
        <f t="shared" si="1751"/>
        <v/>
      </c>
      <c r="AJ9300" s="148" t="str">
        <f t="shared" si="1740"/>
        <v/>
      </c>
      <c r="AK9300" s="148" t="str">
        <f t="shared" si="1741"/>
        <v/>
      </c>
      <c r="AL9300" s="147" t="str">
        <f t="shared" si="1742"/>
        <v/>
      </c>
      <c r="AM9300" s="147" t="str">
        <f t="shared" si="1743"/>
        <v/>
      </c>
      <c r="AN9300" s="147" t="str">
        <f t="shared" si="1744"/>
        <v/>
      </c>
      <c r="AO9300" s="118"/>
    </row>
    <row r="9301" spans="1:41">
      <c r="A9301" s="118"/>
      <c r="B9301" s="118"/>
      <c r="C9301" s="118"/>
      <c r="D9301" s="118"/>
      <c r="E9301" s="118"/>
      <c r="F9301" s="118"/>
      <c r="G9301" s="118"/>
      <c r="H9301" s="118"/>
      <c r="I9301" s="118"/>
      <c r="J9301" s="118"/>
      <c r="K9301" s="118"/>
      <c r="L9301" s="118"/>
      <c r="M9301" s="118"/>
      <c r="N9301" s="118"/>
      <c r="O9301" s="143" t="str">
        <f>IF(H9301="","",(S9301/S9301)&amp;":"&amp;ROUND(AH9301/S9301,2))</f>
        <v/>
      </c>
      <c r="P9301" s="118"/>
      <c r="Q9301" s="118"/>
      <c r="R9301" s="143" t="str">
        <f>IF(H9301="","",(S9301/S9301)&amp;":"&amp;ROUND(AI9301/S9301,2))</f>
        <v/>
      </c>
      <c r="S9301" s="144" t="str">
        <f t="shared" si="1745"/>
        <v/>
      </c>
      <c r="T9301" s="145" t="str">
        <f t="shared" si="1746"/>
        <v/>
      </c>
      <c r="U9301" s="118"/>
      <c r="V9301" s="145" t="str">
        <f t="shared" si="1747"/>
        <v/>
      </c>
      <c r="W9301" s="144" t="str">
        <f t="shared" si="1748"/>
        <v/>
      </c>
      <c r="X9301" s="146" t="str">
        <f>IF(C9301="","",IF(OR(C9301="Trade",C9301="Multi Position"),(X9300+V9301),IF(C9301="Deposit",(X9300+AE9301),IF(C9301="Withdrawal",(X9300-AE9301)))))</f>
        <v/>
      </c>
      <c r="Y9301" s="145" t="str">
        <f t="shared" si="1749"/>
        <v/>
      </c>
      <c r="Z9301" s="118"/>
      <c r="AA9301" s="118"/>
      <c r="AB9301" s="118"/>
      <c r="AC9301" s="118"/>
      <c r="AD9301" s="118"/>
      <c r="AE9301" s="139"/>
      <c r="AF9301" s="118"/>
      <c r="AG9301" s="118"/>
      <c r="AH9301" s="147" t="str">
        <f t="shared" si="1750"/>
        <v/>
      </c>
      <c r="AI9301" s="147" t="str">
        <f t="shared" si="1751"/>
        <v/>
      </c>
      <c r="AJ9301" s="148" t="str">
        <f t="shared" si="1740"/>
        <v/>
      </c>
      <c r="AK9301" s="148" t="str">
        <f t="shared" si="1741"/>
        <v/>
      </c>
      <c r="AL9301" s="147" t="str">
        <f t="shared" si="1742"/>
        <v/>
      </c>
      <c r="AM9301" s="147" t="str">
        <f t="shared" si="1743"/>
        <v/>
      </c>
      <c r="AN9301" s="147" t="str">
        <f t="shared" si="1744"/>
        <v/>
      </c>
      <c r="AO9301" s="118"/>
    </row>
    <row r="9302" spans="1:41">
      <c r="A9302" s="118"/>
      <c r="B9302" s="118"/>
      <c r="C9302" s="118"/>
      <c r="D9302" s="118"/>
      <c r="E9302" s="118"/>
      <c r="F9302" s="118"/>
      <c r="G9302" s="118"/>
      <c r="H9302" s="118"/>
      <c r="I9302" s="118"/>
      <c r="J9302" s="118"/>
      <c r="K9302" s="118"/>
      <c r="L9302" s="118"/>
      <c r="M9302" s="118"/>
      <c r="N9302" s="118"/>
      <c r="O9302" s="143" t="str">
        <f>IF(H9302="","",(S9302/S9302)&amp;":"&amp;ROUND(AH9302/S9302,2))</f>
        <v/>
      </c>
      <c r="P9302" s="118"/>
      <c r="Q9302" s="118"/>
      <c r="R9302" s="143" t="str">
        <f>IF(H9302="","",(S9302/S9302)&amp;":"&amp;ROUND(AI9302/S9302,2))</f>
        <v/>
      </c>
      <c r="S9302" s="144" t="str">
        <f t="shared" si="1745"/>
        <v/>
      </c>
      <c r="T9302" s="145" t="str">
        <f t="shared" si="1746"/>
        <v/>
      </c>
      <c r="U9302" s="118"/>
      <c r="V9302" s="145" t="str">
        <f t="shared" si="1747"/>
        <v/>
      </c>
      <c r="W9302" s="144" t="str">
        <f t="shared" si="1748"/>
        <v/>
      </c>
      <c r="X9302" s="146" t="str">
        <f>IF(C9302="","",IF(OR(C9302="Trade",C9302="Multi Position"),(X9301+V9302),IF(C9302="Deposit",(X9301+AE9302),IF(C9302="Withdrawal",(X9301-AE9302)))))</f>
        <v/>
      </c>
      <c r="Y9302" s="145" t="str">
        <f t="shared" si="1749"/>
        <v/>
      </c>
      <c r="Z9302" s="118"/>
      <c r="AA9302" s="118"/>
      <c r="AB9302" s="118"/>
      <c r="AC9302" s="118"/>
      <c r="AD9302" s="118"/>
      <c r="AE9302" s="139"/>
      <c r="AF9302" s="118"/>
      <c r="AG9302" s="118"/>
      <c r="AH9302" s="147" t="str">
        <f t="shared" si="1750"/>
        <v/>
      </c>
      <c r="AI9302" s="147" t="str">
        <f t="shared" si="1751"/>
        <v/>
      </c>
      <c r="AJ9302" s="148" t="str">
        <f t="shared" si="1740"/>
        <v/>
      </c>
      <c r="AK9302" s="148" t="str">
        <f t="shared" si="1741"/>
        <v/>
      </c>
      <c r="AL9302" s="147" t="str">
        <f t="shared" si="1742"/>
        <v/>
      </c>
      <c r="AM9302" s="147" t="str">
        <f t="shared" si="1743"/>
        <v/>
      </c>
      <c r="AN9302" s="147" t="str">
        <f t="shared" si="1744"/>
        <v/>
      </c>
      <c r="AO9302" s="118"/>
    </row>
    <row r="9303" spans="1:41">
      <c r="A9303" s="118"/>
      <c r="B9303" s="118"/>
      <c r="C9303" s="118"/>
      <c r="D9303" s="118"/>
      <c r="E9303" s="118"/>
      <c r="F9303" s="118"/>
      <c r="G9303" s="118"/>
      <c r="H9303" s="118"/>
      <c r="I9303" s="118"/>
      <c r="J9303" s="118"/>
      <c r="K9303" s="118"/>
      <c r="L9303" s="118"/>
      <c r="M9303" s="118"/>
      <c r="N9303" s="118"/>
      <c r="O9303" s="143" t="str">
        <f>IF(H9303="","",(S9303/S9303)&amp;":"&amp;ROUND(AH9303/S9303,2))</f>
        <v/>
      </c>
      <c r="P9303" s="118"/>
      <c r="Q9303" s="118"/>
      <c r="R9303" s="143" t="str">
        <f>IF(H9303="","",(S9303/S9303)&amp;":"&amp;ROUND(AI9303/S9303,2))</f>
        <v/>
      </c>
      <c r="S9303" s="144" t="str">
        <f t="shared" si="1745"/>
        <v/>
      </c>
      <c r="T9303" s="145" t="str">
        <f t="shared" si="1746"/>
        <v/>
      </c>
      <c r="U9303" s="118"/>
      <c r="V9303" s="145" t="str">
        <f t="shared" si="1747"/>
        <v/>
      </c>
      <c r="W9303" s="144" t="str">
        <f t="shared" si="1748"/>
        <v/>
      </c>
      <c r="X9303" s="146" t="str">
        <f>IF(C9303="","",IF(OR(C9303="Trade",C9303="Multi Position"),(X9302+V9303),IF(C9303="Deposit",(X9302+AE9303),IF(C9303="Withdrawal",(X9302-AE9303)))))</f>
        <v/>
      </c>
      <c r="Y9303" s="145" t="str">
        <f t="shared" si="1749"/>
        <v/>
      </c>
      <c r="Z9303" s="118"/>
      <c r="AA9303" s="118"/>
      <c r="AB9303" s="118"/>
      <c r="AC9303" s="118"/>
      <c r="AD9303" s="118"/>
      <c r="AE9303" s="139"/>
      <c r="AF9303" s="118"/>
      <c r="AG9303" s="118"/>
      <c r="AH9303" s="147" t="str">
        <f t="shared" si="1750"/>
        <v/>
      </c>
      <c r="AI9303" s="147" t="str">
        <f t="shared" si="1751"/>
        <v/>
      </c>
      <c r="AJ9303" s="148" t="str">
        <f t="shared" si="1740"/>
        <v/>
      </c>
      <c r="AK9303" s="148" t="str">
        <f t="shared" si="1741"/>
        <v/>
      </c>
      <c r="AL9303" s="147" t="str">
        <f t="shared" si="1742"/>
        <v/>
      </c>
      <c r="AM9303" s="147" t="str">
        <f t="shared" si="1743"/>
        <v/>
      </c>
      <c r="AN9303" s="147" t="str">
        <f t="shared" si="1744"/>
        <v/>
      </c>
      <c r="AO9303" s="118"/>
    </row>
    <row r="9304" spans="1:41">
      <c r="A9304" s="118"/>
      <c r="B9304" s="118"/>
      <c r="C9304" s="118"/>
      <c r="D9304" s="118"/>
      <c r="E9304" s="118"/>
      <c r="F9304" s="118"/>
      <c r="G9304" s="118"/>
      <c r="H9304" s="118"/>
      <c r="I9304" s="118"/>
      <c r="J9304" s="118"/>
      <c r="K9304" s="118"/>
      <c r="L9304" s="118"/>
      <c r="M9304" s="118"/>
      <c r="N9304" s="118"/>
      <c r="O9304" s="143" t="str">
        <f>IF(H9304="","",(S9304/S9304)&amp;":"&amp;ROUND(AH9304/S9304,2))</f>
        <v/>
      </c>
      <c r="P9304" s="118"/>
      <c r="Q9304" s="118"/>
      <c r="R9304" s="143" t="str">
        <f>IF(H9304="","",(S9304/S9304)&amp;":"&amp;ROUND(AI9304/S9304,2))</f>
        <v/>
      </c>
      <c r="S9304" s="144" t="str">
        <f t="shared" si="1745"/>
        <v/>
      </c>
      <c r="T9304" s="145" t="str">
        <f t="shared" si="1746"/>
        <v/>
      </c>
      <c r="U9304" s="118"/>
      <c r="V9304" s="145" t="str">
        <f t="shared" si="1747"/>
        <v/>
      </c>
      <c r="W9304" s="144" t="str">
        <f t="shared" si="1748"/>
        <v/>
      </c>
      <c r="X9304" s="146" t="str">
        <f>IF(C9304="","",IF(OR(C9304="Trade",C9304="Multi Position"),(X9303+V9304),IF(C9304="Deposit",(X9303+AE9304),IF(C9304="Withdrawal",(X9303-AE9304)))))</f>
        <v/>
      </c>
      <c r="Y9304" s="145" t="str">
        <f t="shared" si="1749"/>
        <v/>
      </c>
      <c r="Z9304" s="118"/>
      <c r="AA9304" s="118"/>
      <c r="AB9304" s="118"/>
      <c r="AC9304" s="118"/>
      <c r="AD9304" s="118"/>
      <c r="AE9304" s="139"/>
      <c r="AF9304" s="118"/>
      <c r="AG9304" s="118"/>
      <c r="AH9304" s="147" t="str">
        <f t="shared" si="1750"/>
        <v/>
      </c>
      <c r="AI9304" s="147" t="str">
        <f t="shared" si="1751"/>
        <v/>
      </c>
      <c r="AJ9304" s="148" t="str">
        <f t="shared" si="1740"/>
        <v/>
      </c>
      <c r="AK9304" s="148" t="str">
        <f t="shared" si="1741"/>
        <v/>
      </c>
      <c r="AL9304" s="147" t="str">
        <f t="shared" si="1742"/>
        <v/>
      </c>
      <c r="AM9304" s="147" t="str">
        <f t="shared" si="1743"/>
        <v/>
      </c>
      <c r="AN9304" s="147" t="str">
        <f t="shared" si="1744"/>
        <v/>
      </c>
      <c r="AO9304" s="118"/>
    </row>
    <row r="9305" spans="1:41">
      <c r="A9305" s="118"/>
      <c r="B9305" s="118"/>
      <c r="C9305" s="118"/>
      <c r="D9305" s="118"/>
      <c r="E9305" s="118"/>
      <c r="F9305" s="118"/>
      <c r="G9305" s="118"/>
      <c r="H9305" s="118"/>
      <c r="I9305" s="118"/>
      <c r="J9305" s="118"/>
      <c r="K9305" s="118"/>
      <c r="L9305" s="118"/>
      <c r="M9305" s="118"/>
      <c r="N9305" s="118"/>
      <c r="O9305" s="143" t="str">
        <f>IF(H9305="","",(S9305/S9305)&amp;":"&amp;ROUND(AH9305/S9305,2))</f>
        <v/>
      </c>
      <c r="P9305" s="118"/>
      <c r="Q9305" s="118"/>
      <c r="R9305" s="143" t="str">
        <f>IF(H9305="","",(S9305/S9305)&amp;":"&amp;ROUND(AI9305/S9305,2))</f>
        <v/>
      </c>
      <c r="S9305" s="144" t="str">
        <f t="shared" si="1745"/>
        <v/>
      </c>
      <c r="T9305" s="145" t="str">
        <f t="shared" si="1746"/>
        <v/>
      </c>
      <c r="U9305" s="118"/>
      <c r="V9305" s="145" t="str">
        <f t="shared" si="1747"/>
        <v/>
      </c>
      <c r="W9305" s="144" t="str">
        <f t="shared" si="1748"/>
        <v/>
      </c>
      <c r="X9305" s="146" t="str">
        <f>IF(C9305="","",IF(OR(C9305="Trade",C9305="Multi Position"),(X9304+V9305),IF(C9305="Deposit",(X9304+AE9305),IF(C9305="Withdrawal",(X9304-AE9305)))))</f>
        <v/>
      </c>
      <c r="Y9305" s="145" t="str">
        <f t="shared" si="1749"/>
        <v/>
      </c>
      <c r="Z9305" s="118"/>
      <c r="AA9305" s="118"/>
      <c r="AB9305" s="118"/>
      <c r="AC9305" s="118"/>
      <c r="AD9305" s="118"/>
      <c r="AE9305" s="139"/>
      <c r="AF9305" s="118"/>
      <c r="AG9305" s="118"/>
      <c r="AH9305" s="147" t="str">
        <f t="shared" si="1750"/>
        <v/>
      </c>
      <c r="AI9305" s="147" t="str">
        <f t="shared" si="1751"/>
        <v/>
      </c>
      <c r="AJ9305" s="148" t="str">
        <f t="shared" si="1740"/>
        <v/>
      </c>
      <c r="AK9305" s="148" t="str">
        <f t="shared" si="1741"/>
        <v/>
      </c>
      <c r="AL9305" s="147" t="str">
        <f t="shared" si="1742"/>
        <v/>
      </c>
      <c r="AM9305" s="147" t="str">
        <f t="shared" si="1743"/>
        <v/>
      </c>
      <c r="AN9305" s="147" t="str">
        <f t="shared" si="1744"/>
        <v/>
      </c>
      <c r="AO9305" s="118"/>
    </row>
    <row r="9306" spans="1:41">
      <c r="A9306" s="118"/>
      <c r="B9306" s="118"/>
      <c r="C9306" s="118"/>
      <c r="D9306" s="118"/>
      <c r="E9306" s="118"/>
      <c r="F9306" s="118"/>
      <c r="G9306" s="118"/>
      <c r="H9306" s="118"/>
      <c r="I9306" s="118"/>
      <c r="J9306" s="118"/>
      <c r="K9306" s="118"/>
      <c r="L9306" s="118"/>
      <c r="M9306" s="118"/>
      <c r="N9306" s="118"/>
      <c r="O9306" s="143" t="str">
        <f>IF(H9306="","",(S9306/S9306)&amp;":"&amp;ROUND(AH9306/S9306,2))</f>
        <v/>
      </c>
      <c r="P9306" s="118"/>
      <c r="Q9306" s="118"/>
      <c r="R9306" s="143" t="str">
        <f>IF(H9306="","",(S9306/S9306)&amp;":"&amp;ROUND(AI9306/S9306,2))</f>
        <v/>
      </c>
      <c r="S9306" s="144" t="str">
        <f t="shared" si="1745"/>
        <v/>
      </c>
      <c r="T9306" s="145" t="str">
        <f t="shared" si="1746"/>
        <v/>
      </c>
      <c r="U9306" s="118"/>
      <c r="V9306" s="145" t="str">
        <f t="shared" si="1747"/>
        <v/>
      </c>
      <c r="W9306" s="144" t="str">
        <f t="shared" si="1748"/>
        <v/>
      </c>
      <c r="X9306" s="146" t="str">
        <f>IF(C9306="","",IF(OR(C9306="Trade",C9306="Multi Position"),(X9305+V9306),IF(C9306="Deposit",(X9305+AE9306),IF(C9306="Withdrawal",(X9305-AE9306)))))</f>
        <v/>
      </c>
      <c r="Y9306" s="145" t="str">
        <f t="shared" si="1749"/>
        <v/>
      </c>
      <c r="Z9306" s="118"/>
      <c r="AA9306" s="118"/>
      <c r="AB9306" s="118"/>
      <c r="AC9306" s="118"/>
      <c r="AD9306" s="118"/>
      <c r="AE9306" s="139"/>
      <c r="AF9306" s="118"/>
      <c r="AG9306" s="118"/>
      <c r="AH9306" s="147" t="str">
        <f t="shared" si="1750"/>
        <v/>
      </c>
      <c r="AI9306" s="147" t="str">
        <f t="shared" si="1751"/>
        <v/>
      </c>
      <c r="AJ9306" s="148" t="str">
        <f t="shared" si="1740"/>
        <v/>
      </c>
      <c r="AK9306" s="148" t="str">
        <f t="shared" si="1741"/>
        <v/>
      </c>
      <c r="AL9306" s="147" t="str">
        <f t="shared" si="1742"/>
        <v/>
      </c>
      <c r="AM9306" s="147" t="str">
        <f t="shared" si="1743"/>
        <v/>
      </c>
      <c r="AN9306" s="147" t="str">
        <f t="shared" si="1744"/>
        <v/>
      </c>
      <c r="AO9306" s="118"/>
    </row>
    <row r="9307" spans="1:41">
      <c r="A9307" s="118"/>
      <c r="B9307" s="118"/>
      <c r="C9307" s="118"/>
      <c r="D9307" s="118"/>
      <c r="E9307" s="118"/>
      <c r="F9307" s="118"/>
      <c r="G9307" s="118"/>
      <c r="H9307" s="118"/>
      <c r="I9307" s="118"/>
      <c r="J9307" s="118"/>
      <c r="K9307" s="118"/>
      <c r="L9307" s="118"/>
      <c r="M9307" s="118"/>
      <c r="N9307" s="118"/>
      <c r="O9307" s="143" t="str">
        <f>IF(H9307="","",(S9307/S9307)&amp;":"&amp;ROUND(AH9307/S9307,2))</f>
        <v/>
      </c>
      <c r="P9307" s="118"/>
      <c r="Q9307" s="118"/>
      <c r="R9307" s="143" t="str">
        <f>IF(H9307="","",(S9307/S9307)&amp;":"&amp;ROUND(AI9307/S9307,2))</f>
        <v/>
      </c>
      <c r="S9307" s="144" t="str">
        <f t="shared" si="1745"/>
        <v/>
      </c>
      <c r="T9307" s="145" t="str">
        <f t="shared" si="1746"/>
        <v/>
      </c>
      <c r="U9307" s="118"/>
      <c r="V9307" s="145" t="str">
        <f t="shared" si="1747"/>
        <v/>
      </c>
      <c r="W9307" s="144" t="str">
        <f t="shared" si="1748"/>
        <v/>
      </c>
      <c r="X9307" s="146" t="str">
        <f>IF(C9307="","",IF(OR(C9307="Trade",C9307="Multi Position"),(X9306+V9307),IF(C9307="Deposit",(X9306+AE9307),IF(C9307="Withdrawal",(X9306-AE9307)))))</f>
        <v/>
      </c>
      <c r="Y9307" s="145" t="str">
        <f t="shared" si="1749"/>
        <v/>
      </c>
      <c r="Z9307" s="118"/>
      <c r="AA9307" s="118"/>
      <c r="AB9307" s="118"/>
      <c r="AC9307" s="118"/>
      <c r="AD9307" s="118"/>
      <c r="AE9307" s="139"/>
      <c r="AF9307" s="118"/>
      <c r="AG9307" s="118"/>
      <c r="AH9307" s="147" t="str">
        <f t="shared" si="1750"/>
        <v/>
      </c>
      <c r="AI9307" s="147" t="str">
        <f t="shared" si="1751"/>
        <v/>
      </c>
      <c r="AJ9307" s="148" t="str">
        <f t="shared" si="1740"/>
        <v/>
      </c>
      <c r="AK9307" s="148" t="str">
        <f t="shared" si="1741"/>
        <v/>
      </c>
      <c r="AL9307" s="147" t="str">
        <f t="shared" si="1742"/>
        <v/>
      </c>
      <c r="AM9307" s="147" t="str">
        <f t="shared" si="1743"/>
        <v/>
      </c>
      <c r="AN9307" s="147" t="str">
        <f t="shared" si="1744"/>
        <v/>
      </c>
      <c r="AO9307" s="118"/>
    </row>
    <row r="9308" spans="1:41">
      <c r="A9308" s="118"/>
      <c r="B9308" s="118"/>
      <c r="C9308" s="118"/>
      <c r="D9308" s="118"/>
      <c r="E9308" s="118"/>
      <c r="F9308" s="118"/>
      <c r="G9308" s="118"/>
      <c r="H9308" s="118"/>
      <c r="I9308" s="118"/>
      <c r="J9308" s="118"/>
      <c r="K9308" s="118"/>
      <c r="L9308" s="118"/>
      <c r="M9308" s="118"/>
      <c r="N9308" s="118"/>
      <c r="O9308" s="143" t="str">
        <f>IF(H9308="","",(S9308/S9308)&amp;":"&amp;ROUND(AH9308/S9308,2))</f>
        <v/>
      </c>
      <c r="P9308" s="118"/>
      <c r="Q9308" s="118"/>
      <c r="R9308" s="143" t="str">
        <f>IF(H9308="","",(S9308/S9308)&amp;":"&amp;ROUND(AI9308/S9308,2))</f>
        <v/>
      </c>
      <c r="S9308" s="144" t="str">
        <f t="shared" si="1745"/>
        <v/>
      </c>
      <c r="T9308" s="145" t="str">
        <f t="shared" si="1746"/>
        <v/>
      </c>
      <c r="U9308" s="118"/>
      <c r="V9308" s="145" t="str">
        <f t="shared" si="1747"/>
        <v/>
      </c>
      <c r="W9308" s="144" t="str">
        <f t="shared" si="1748"/>
        <v/>
      </c>
      <c r="X9308" s="146" t="str">
        <f>IF(C9308="","",IF(OR(C9308="Trade",C9308="Multi Position"),(X9307+V9308),IF(C9308="Deposit",(X9307+AE9308),IF(C9308="Withdrawal",(X9307-AE9308)))))</f>
        <v/>
      </c>
      <c r="Y9308" s="145" t="str">
        <f t="shared" si="1749"/>
        <v/>
      </c>
      <c r="Z9308" s="118"/>
      <c r="AA9308" s="118"/>
      <c r="AB9308" s="118"/>
      <c r="AC9308" s="118"/>
      <c r="AD9308" s="118"/>
      <c r="AE9308" s="139"/>
      <c r="AF9308" s="118"/>
      <c r="AG9308" s="118"/>
      <c r="AH9308" s="147" t="str">
        <f t="shared" si="1750"/>
        <v/>
      </c>
      <c r="AI9308" s="147" t="str">
        <f t="shared" si="1751"/>
        <v/>
      </c>
      <c r="AJ9308" s="148" t="str">
        <f t="shared" si="1740"/>
        <v/>
      </c>
      <c r="AK9308" s="148" t="str">
        <f t="shared" si="1741"/>
        <v/>
      </c>
      <c r="AL9308" s="147" t="str">
        <f t="shared" si="1742"/>
        <v/>
      </c>
      <c r="AM9308" s="147" t="str">
        <f t="shared" si="1743"/>
        <v/>
      </c>
      <c r="AN9308" s="147" t="str">
        <f t="shared" si="1744"/>
        <v/>
      </c>
      <c r="AO9308" s="118"/>
    </row>
    <row r="9309" spans="1:41">
      <c r="A9309" s="118"/>
      <c r="B9309" s="118"/>
      <c r="C9309" s="118"/>
      <c r="D9309" s="118"/>
      <c r="E9309" s="118"/>
      <c r="F9309" s="118"/>
      <c r="G9309" s="118"/>
      <c r="H9309" s="118"/>
      <c r="I9309" s="118"/>
      <c r="J9309" s="118"/>
      <c r="K9309" s="118"/>
      <c r="L9309" s="118"/>
      <c r="M9309" s="118"/>
      <c r="N9309" s="118"/>
      <c r="O9309" s="143" t="str">
        <f>IF(H9309="","",(S9309/S9309)&amp;":"&amp;ROUND(AH9309/S9309,2))</f>
        <v/>
      </c>
      <c r="P9309" s="118"/>
      <c r="Q9309" s="118"/>
      <c r="R9309" s="143" t="str">
        <f>IF(H9309="","",(S9309/S9309)&amp;":"&amp;ROUND(AI9309/S9309,2))</f>
        <v/>
      </c>
      <c r="S9309" s="144" t="str">
        <f t="shared" si="1745"/>
        <v/>
      </c>
      <c r="T9309" s="145" t="str">
        <f t="shared" si="1746"/>
        <v/>
      </c>
      <c r="U9309" s="118"/>
      <c r="V9309" s="145" t="str">
        <f t="shared" si="1747"/>
        <v/>
      </c>
      <c r="W9309" s="144" t="str">
        <f t="shared" si="1748"/>
        <v/>
      </c>
      <c r="X9309" s="146" t="str">
        <f>IF(C9309="","",IF(OR(C9309="Trade",C9309="Multi Position"),(X9308+V9309),IF(C9309="Deposit",(X9308+AE9309),IF(C9309="Withdrawal",(X9308-AE9309)))))</f>
        <v/>
      </c>
      <c r="Y9309" s="145" t="str">
        <f t="shared" si="1749"/>
        <v/>
      </c>
      <c r="Z9309" s="118"/>
      <c r="AA9309" s="118"/>
      <c r="AB9309" s="118"/>
      <c r="AC9309" s="118"/>
      <c r="AD9309" s="118"/>
      <c r="AE9309" s="139"/>
      <c r="AF9309" s="118"/>
      <c r="AG9309" s="118"/>
      <c r="AH9309" s="147" t="str">
        <f t="shared" si="1750"/>
        <v/>
      </c>
      <c r="AI9309" s="147" t="str">
        <f t="shared" si="1751"/>
        <v/>
      </c>
      <c r="AJ9309" s="148" t="str">
        <f t="shared" si="1740"/>
        <v/>
      </c>
      <c r="AK9309" s="148" t="str">
        <f t="shared" si="1741"/>
        <v/>
      </c>
      <c r="AL9309" s="147" t="str">
        <f t="shared" si="1742"/>
        <v/>
      </c>
      <c r="AM9309" s="147" t="str">
        <f t="shared" si="1743"/>
        <v/>
      </c>
      <c r="AN9309" s="147" t="str">
        <f t="shared" si="1744"/>
        <v/>
      </c>
      <c r="AO9309" s="118"/>
    </row>
    <row r="9310" spans="1:41">
      <c r="A9310" s="118"/>
      <c r="B9310" s="118"/>
      <c r="C9310" s="118"/>
      <c r="D9310" s="118"/>
      <c r="E9310" s="118"/>
      <c r="F9310" s="118"/>
      <c r="G9310" s="118"/>
      <c r="H9310" s="118"/>
      <c r="I9310" s="118"/>
      <c r="J9310" s="118"/>
      <c r="K9310" s="118"/>
      <c r="L9310" s="118"/>
      <c r="M9310" s="118"/>
      <c r="N9310" s="118"/>
      <c r="O9310" s="143" t="str">
        <f>IF(H9310="","",(S9310/S9310)&amp;":"&amp;ROUND(AH9310/S9310,2))</f>
        <v/>
      </c>
      <c r="P9310" s="118"/>
      <c r="Q9310" s="118"/>
      <c r="R9310" s="143" t="str">
        <f>IF(H9310="","",(S9310/S9310)&amp;":"&amp;ROUND(AI9310/S9310,2))</f>
        <v/>
      </c>
      <c r="S9310" s="144" t="str">
        <f t="shared" si="1745"/>
        <v/>
      </c>
      <c r="T9310" s="145" t="str">
        <f t="shared" si="1746"/>
        <v/>
      </c>
      <c r="U9310" s="118"/>
      <c r="V9310" s="145" t="str">
        <f t="shared" si="1747"/>
        <v/>
      </c>
      <c r="W9310" s="144" t="str">
        <f t="shared" si="1748"/>
        <v/>
      </c>
      <c r="X9310" s="146" t="str">
        <f>IF(C9310="","",IF(OR(C9310="Trade",C9310="Multi Position"),(X9309+V9310),IF(C9310="Deposit",(X9309+AE9310),IF(C9310="Withdrawal",(X9309-AE9310)))))</f>
        <v/>
      </c>
      <c r="Y9310" s="145" t="str">
        <f t="shared" si="1749"/>
        <v/>
      </c>
      <c r="Z9310" s="118"/>
      <c r="AA9310" s="118"/>
      <c r="AB9310" s="118"/>
      <c r="AC9310" s="118"/>
      <c r="AD9310" s="118"/>
      <c r="AE9310" s="139"/>
      <c r="AF9310" s="118"/>
      <c r="AG9310" s="118"/>
      <c r="AH9310" s="147" t="str">
        <f t="shared" si="1750"/>
        <v/>
      </c>
      <c r="AI9310" s="147" t="str">
        <f t="shared" si="1751"/>
        <v/>
      </c>
      <c r="AJ9310" s="148" t="str">
        <f t="shared" si="1740"/>
        <v/>
      </c>
      <c r="AK9310" s="148" t="str">
        <f t="shared" si="1741"/>
        <v/>
      </c>
      <c r="AL9310" s="147" t="str">
        <f t="shared" si="1742"/>
        <v/>
      </c>
      <c r="AM9310" s="147" t="str">
        <f t="shared" si="1743"/>
        <v/>
      </c>
      <c r="AN9310" s="147" t="str">
        <f t="shared" si="1744"/>
        <v/>
      </c>
      <c r="AO9310" s="118"/>
    </row>
    <row r="9311" spans="1:41">
      <c r="A9311" s="118"/>
      <c r="B9311" s="118"/>
      <c r="C9311" s="118"/>
      <c r="D9311" s="118"/>
      <c r="E9311" s="118"/>
      <c r="F9311" s="118"/>
      <c r="G9311" s="118"/>
      <c r="H9311" s="118"/>
      <c r="I9311" s="118"/>
      <c r="J9311" s="118"/>
      <c r="K9311" s="118"/>
      <c r="L9311" s="118"/>
      <c r="M9311" s="118"/>
      <c r="N9311" s="118"/>
      <c r="O9311" s="143" t="str">
        <f>IF(H9311="","",(S9311/S9311)&amp;":"&amp;ROUND(AH9311/S9311,2))</f>
        <v/>
      </c>
      <c r="P9311" s="118"/>
      <c r="Q9311" s="118"/>
      <c r="R9311" s="143" t="str">
        <f>IF(H9311="","",(S9311/S9311)&amp;":"&amp;ROUND(AI9311/S9311,2))</f>
        <v/>
      </c>
      <c r="S9311" s="144" t="str">
        <f t="shared" si="1745"/>
        <v/>
      </c>
      <c r="T9311" s="145" t="str">
        <f t="shared" si="1746"/>
        <v/>
      </c>
      <c r="U9311" s="118"/>
      <c r="V9311" s="145" t="str">
        <f t="shared" si="1747"/>
        <v/>
      </c>
      <c r="W9311" s="144" t="str">
        <f t="shared" si="1748"/>
        <v/>
      </c>
      <c r="X9311" s="146" t="str">
        <f>IF(C9311="","",IF(OR(C9311="Trade",C9311="Multi Position"),(X9310+V9311),IF(C9311="Deposit",(X9310+AE9311),IF(C9311="Withdrawal",(X9310-AE9311)))))</f>
        <v/>
      </c>
      <c r="Y9311" s="145" t="str">
        <f t="shared" si="1749"/>
        <v/>
      </c>
      <c r="Z9311" s="118"/>
      <c r="AA9311" s="118"/>
      <c r="AB9311" s="118"/>
      <c r="AC9311" s="118"/>
      <c r="AD9311" s="118"/>
      <c r="AE9311" s="139"/>
      <c r="AF9311" s="118"/>
      <c r="AG9311" s="118"/>
      <c r="AH9311" s="147" t="str">
        <f t="shared" si="1750"/>
        <v/>
      </c>
      <c r="AI9311" s="147" t="str">
        <f t="shared" si="1751"/>
        <v/>
      </c>
      <c r="AJ9311" s="148" t="str">
        <f t="shared" si="1740"/>
        <v/>
      </c>
      <c r="AK9311" s="148" t="str">
        <f t="shared" si="1741"/>
        <v/>
      </c>
      <c r="AL9311" s="147" t="str">
        <f t="shared" si="1742"/>
        <v/>
      </c>
      <c r="AM9311" s="147" t="str">
        <f t="shared" si="1743"/>
        <v/>
      </c>
      <c r="AN9311" s="147" t="str">
        <f t="shared" si="1744"/>
        <v/>
      </c>
      <c r="AO9311" s="118"/>
    </row>
    <row r="9312" spans="1:41">
      <c r="A9312" s="118"/>
      <c r="B9312" s="118"/>
      <c r="C9312" s="118"/>
      <c r="D9312" s="118"/>
      <c r="E9312" s="118"/>
      <c r="F9312" s="118"/>
      <c r="G9312" s="118"/>
      <c r="H9312" s="118"/>
      <c r="I9312" s="118"/>
      <c r="J9312" s="118"/>
      <c r="K9312" s="118"/>
      <c r="L9312" s="118"/>
      <c r="M9312" s="118"/>
      <c r="N9312" s="118"/>
      <c r="O9312" s="143" t="str">
        <f>IF(H9312="","",(S9312/S9312)&amp;":"&amp;ROUND(AH9312/S9312,2))</f>
        <v/>
      </c>
      <c r="P9312" s="118"/>
      <c r="Q9312" s="118"/>
      <c r="R9312" s="143" t="str">
        <f>IF(H9312="","",(S9312/S9312)&amp;":"&amp;ROUND(AI9312/S9312,2))</f>
        <v/>
      </c>
      <c r="S9312" s="144" t="str">
        <f t="shared" si="1745"/>
        <v/>
      </c>
      <c r="T9312" s="145" t="str">
        <f t="shared" si="1746"/>
        <v/>
      </c>
      <c r="U9312" s="118"/>
      <c r="V9312" s="145" t="str">
        <f t="shared" si="1747"/>
        <v/>
      </c>
      <c r="W9312" s="144" t="str">
        <f t="shared" si="1748"/>
        <v/>
      </c>
      <c r="X9312" s="146" t="str">
        <f>IF(C9312="","",IF(OR(C9312="Trade",C9312="Multi Position"),(X9311+V9312),IF(C9312="Deposit",(X9311+AE9312),IF(C9312="Withdrawal",(X9311-AE9312)))))</f>
        <v/>
      </c>
      <c r="Y9312" s="145" t="str">
        <f t="shared" si="1749"/>
        <v/>
      </c>
      <c r="Z9312" s="118"/>
      <c r="AA9312" s="118"/>
      <c r="AB9312" s="118"/>
      <c r="AC9312" s="118"/>
      <c r="AD9312" s="118"/>
      <c r="AE9312" s="139"/>
      <c r="AF9312" s="118"/>
      <c r="AG9312" s="118"/>
      <c r="AH9312" s="147" t="str">
        <f t="shared" si="1750"/>
        <v/>
      </c>
      <c r="AI9312" s="147" t="str">
        <f t="shared" si="1751"/>
        <v/>
      </c>
      <c r="AJ9312" s="148" t="str">
        <f t="shared" si="1740"/>
        <v/>
      </c>
      <c r="AK9312" s="148" t="str">
        <f t="shared" si="1741"/>
        <v/>
      </c>
      <c r="AL9312" s="147" t="str">
        <f t="shared" si="1742"/>
        <v/>
      </c>
      <c r="AM9312" s="147" t="str">
        <f t="shared" si="1743"/>
        <v/>
      </c>
      <c r="AN9312" s="147" t="str">
        <f t="shared" si="1744"/>
        <v/>
      </c>
      <c r="AO9312" s="118"/>
    </row>
    <row r="9313" spans="1:41">
      <c r="A9313" s="118"/>
      <c r="B9313" s="118"/>
      <c r="C9313" s="118"/>
      <c r="D9313" s="118"/>
      <c r="E9313" s="118"/>
      <c r="F9313" s="118"/>
      <c r="G9313" s="118"/>
      <c r="H9313" s="118"/>
      <c r="I9313" s="118"/>
      <c r="J9313" s="118"/>
      <c r="K9313" s="118"/>
      <c r="L9313" s="118"/>
      <c r="M9313" s="118"/>
      <c r="N9313" s="118"/>
      <c r="O9313" s="143" t="str">
        <f>IF(H9313="","",(S9313/S9313)&amp;":"&amp;ROUND(AH9313/S9313,2))</f>
        <v/>
      </c>
      <c r="P9313" s="118"/>
      <c r="Q9313" s="118"/>
      <c r="R9313" s="143" t="str">
        <f>IF(H9313="","",(S9313/S9313)&amp;":"&amp;ROUND(AI9313/S9313,2))</f>
        <v/>
      </c>
      <c r="S9313" s="144" t="str">
        <f t="shared" si="1745"/>
        <v/>
      </c>
      <c r="T9313" s="145" t="str">
        <f t="shared" si="1746"/>
        <v/>
      </c>
      <c r="U9313" s="118"/>
      <c r="V9313" s="145" t="str">
        <f t="shared" si="1747"/>
        <v/>
      </c>
      <c r="W9313" s="144" t="str">
        <f t="shared" si="1748"/>
        <v/>
      </c>
      <c r="X9313" s="146" t="str">
        <f>IF(C9313="","",IF(OR(C9313="Trade",C9313="Multi Position"),(X9312+V9313),IF(C9313="Deposit",(X9312+AE9313),IF(C9313="Withdrawal",(X9312-AE9313)))))</f>
        <v/>
      </c>
      <c r="Y9313" s="145" t="str">
        <f t="shared" si="1749"/>
        <v/>
      </c>
      <c r="Z9313" s="118"/>
      <c r="AA9313" s="118"/>
      <c r="AB9313" s="118"/>
      <c r="AC9313" s="118"/>
      <c r="AD9313" s="118"/>
      <c r="AE9313" s="139"/>
      <c r="AF9313" s="118"/>
      <c r="AG9313" s="118"/>
      <c r="AH9313" s="147" t="str">
        <f t="shared" si="1750"/>
        <v/>
      </c>
      <c r="AI9313" s="147" t="str">
        <f t="shared" si="1751"/>
        <v/>
      </c>
      <c r="AJ9313" s="148" t="str">
        <f t="shared" si="1740"/>
        <v/>
      </c>
      <c r="AK9313" s="148" t="str">
        <f t="shared" si="1741"/>
        <v/>
      </c>
      <c r="AL9313" s="147" t="str">
        <f t="shared" si="1742"/>
        <v/>
      </c>
      <c r="AM9313" s="147" t="str">
        <f t="shared" si="1743"/>
        <v/>
      </c>
      <c r="AN9313" s="147" t="str">
        <f t="shared" si="1744"/>
        <v/>
      </c>
      <c r="AO9313" s="118"/>
    </row>
    <row r="9314" spans="1:41">
      <c r="A9314" s="118"/>
      <c r="B9314" s="118"/>
      <c r="C9314" s="118"/>
      <c r="D9314" s="118"/>
      <c r="E9314" s="118"/>
      <c r="F9314" s="118"/>
      <c r="G9314" s="118"/>
      <c r="H9314" s="118"/>
      <c r="I9314" s="118"/>
      <c r="J9314" s="118"/>
      <c r="K9314" s="118"/>
      <c r="L9314" s="118"/>
      <c r="M9314" s="118"/>
      <c r="N9314" s="118"/>
      <c r="O9314" s="143" t="str">
        <f>IF(H9314="","",(S9314/S9314)&amp;":"&amp;ROUND(AH9314/S9314,2))</f>
        <v/>
      </c>
      <c r="P9314" s="118"/>
      <c r="Q9314" s="118"/>
      <c r="R9314" s="143" t="str">
        <f>IF(H9314="","",(S9314/S9314)&amp;":"&amp;ROUND(AI9314/S9314,2))</f>
        <v/>
      </c>
      <c r="S9314" s="144" t="str">
        <f t="shared" si="1745"/>
        <v/>
      </c>
      <c r="T9314" s="145" t="str">
        <f t="shared" si="1746"/>
        <v/>
      </c>
      <c r="U9314" s="118"/>
      <c r="V9314" s="145" t="str">
        <f t="shared" si="1747"/>
        <v/>
      </c>
      <c r="W9314" s="144" t="str">
        <f t="shared" si="1748"/>
        <v/>
      </c>
      <c r="X9314" s="146" t="str">
        <f>IF(C9314="","",IF(OR(C9314="Trade",C9314="Multi Position"),(X9313+V9314),IF(C9314="Deposit",(X9313+AE9314),IF(C9314="Withdrawal",(X9313-AE9314)))))</f>
        <v/>
      </c>
      <c r="Y9314" s="145" t="str">
        <f t="shared" si="1749"/>
        <v/>
      </c>
      <c r="Z9314" s="118"/>
      <c r="AA9314" s="118"/>
      <c r="AB9314" s="118"/>
      <c r="AC9314" s="118"/>
      <c r="AD9314" s="118"/>
      <c r="AE9314" s="139"/>
      <c r="AF9314" s="118"/>
      <c r="AG9314" s="118"/>
      <c r="AH9314" s="147" t="str">
        <f t="shared" si="1750"/>
        <v/>
      </c>
      <c r="AI9314" s="147" t="str">
        <f t="shared" si="1751"/>
        <v/>
      </c>
      <c r="AJ9314" s="148" t="str">
        <f t="shared" si="1740"/>
        <v/>
      </c>
      <c r="AK9314" s="148" t="str">
        <f t="shared" si="1741"/>
        <v/>
      </c>
      <c r="AL9314" s="147" t="str">
        <f t="shared" si="1742"/>
        <v/>
      </c>
      <c r="AM9314" s="147" t="str">
        <f t="shared" si="1743"/>
        <v/>
      </c>
      <c r="AN9314" s="147" t="str">
        <f t="shared" si="1744"/>
        <v/>
      </c>
      <c r="AO9314" s="118"/>
    </row>
    <row r="9315" spans="1:41">
      <c r="A9315" s="118"/>
      <c r="B9315" s="118"/>
      <c r="C9315" s="118"/>
      <c r="D9315" s="118"/>
      <c r="E9315" s="118"/>
      <c r="F9315" s="118"/>
      <c r="G9315" s="118"/>
      <c r="H9315" s="118"/>
      <c r="I9315" s="118"/>
      <c r="J9315" s="118"/>
      <c r="K9315" s="118"/>
      <c r="L9315" s="118"/>
      <c r="M9315" s="118"/>
      <c r="N9315" s="118"/>
      <c r="O9315" s="143" t="str">
        <f>IF(H9315="","",(S9315/S9315)&amp;":"&amp;ROUND(AH9315/S9315,2))</f>
        <v/>
      </c>
      <c r="P9315" s="118"/>
      <c r="Q9315" s="118"/>
      <c r="R9315" s="143" t="str">
        <f>IF(H9315="","",(S9315/S9315)&amp;":"&amp;ROUND(AI9315/S9315,2))</f>
        <v/>
      </c>
      <c r="S9315" s="144" t="str">
        <f t="shared" si="1745"/>
        <v/>
      </c>
      <c r="T9315" s="145" t="str">
        <f t="shared" si="1746"/>
        <v/>
      </c>
      <c r="U9315" s="118"/>
      <c r="V9315" s="145" t="str">
        <f t="shared" si="1747"/>
        <v/>
      </c>
      <c r="W9315" s="144" t="str">
        <f t="shared" si="1748"/>
        <v/>
      </c>
      <c r="X9315" s="146" t="str">
        <f>IF(C9315="","",IF(OR(C9315="Trade",C9315="Multi Position"),(X9314+V9315),IF(C9315="Deposit",(X9314+AE9315),IF(C9315="Withdrawal",(X9314-AE9315)))))</f>
        <v/>
      </c>
      <c r="Y9315" s="145" t="str">
        <f t="shared" si="1749"/>
        <v/>
      </c>
      <c r="Z9315" s="118"/>
      <c r="AA9315" s="118"/>
      <c r="AB9315" s="118"/>
      <c r="AC9315" s="118"/>
      <c r="AD9315" s="118"/>
      <c r="AE9315" s="139"/>
      <c r="AF9315" s="118"/>
      <c r="AG9315" s="118"/>
      <c r="AH9315" s="147" t="str">
        <f t="shared" si="1750"/>
        <v/>
      </c>
      <c r="AI9315" s="147" t="str">
        <f t="shared" si="1751"/>
        <v/>
      </c>
      <c r="AJ9315" s="148" t="str">
        <f t="shared" si="1740"/>
        <v/>
      </c>
      <c r="AK9315" s="148" t="str">
        <f t="shared" si="1741"/>
        <v/>
      </c>
      <c r="AL9315" s="147" t="str">
        <f t="shared" si="1742"/>
        <v/>
      </c>
      <c r="AM9315" s="147" t="str">
        <f t="shared" si="1743"/>
        <v/>
      </c>
      <c r="AN9315" s="147" t="str">
        <f t="shared" si="1744"/>
        <v/>
      </c>
      <c r="AO9315" s="118"/>
    </row>
    <row r="9316" spans="1:41">
      <c r="A9316" s="118"/>
      <c r="B9316" s="118"/>
      <c r="C9316" s="118"/>
      <c r="D9316" s="118"/>
      <c r="E9316" s="118"/>
      <c r="F9316" s="118"/>
      <c r="G9316" s="118"/>
      <c r="H9316" s="118"/>
      <c r="I9316" s="118"/>
      <c r="J9316" s="118"/>
      <c r="K9316" s="118"/>
      <c r="L9316" s="118"/>
      <c r="M9316" s="118"/>
      <c r="N9316" s="118"/>
      <c r="O9316" s="143" t="str">
        <f>IF(H9316="","",(S9316/S9316)&amp;":"&amp;ROUND(AH9316/S9316,2))</f>
        <v/>
      </c>
      <c r="P9316" s="118"/>
      <c r="Q9316" s="118"/>
      <c r="R9316" s="143" t="str">
        <f>IF(H9316="","",(S9316/S9316)&amp;":"&amp;ROUND(AI9316/S9316,2))</f>
        <v/>
      </c>
      <c r="S9316" s="144" t="str">
        <f t="shared" si="1745"/>
        <v/>
      </c>
      <c r="T9316" s="145" t="str">
        <f t="shared" si="1746"/>
        <v/>
      </c>
      <c r="U9316" s="118"/>
      <c r="V9316" s="145" t="str">
        <f t="shared" si="1747"/>
        <v/>
      </c>
      <c r="W9316" s="144" t="str">
        <f t="shared" si="1748"/>
        <v/>
      </c>
      <c r="X9316" s="146" t="str">
        <f>IF(C9316="","",IF(OR(C9316="Trade",C9316="Multi Position"),(X9315+V9316),IF(C9316="Deposit",(X9315+AE9316),IF(C9316="Withdrawal",(X9315-AE9316)))))</f>
        <v/>
      </c>
      <c r="Y9316" s="145" t="str">
        <f t="shared" si="1749"/>
        <v/>
      </c>
      <c r="Z9316" s="118"/>
      <c r="AA9316" s="118"/>
      <c r="AB9316" s="118"/>
      <c r="AC9316" s="118"/>
      <c r="AD9316" s="118"/>
      <c r="AE9316" s="139"/>
      <c r="AF9316" s="118"/>
      <c r="AG9316" s="118"/>
      <c r="AH9316" s="147" t="str">
        <f t="shared" si="1750"/>
        <v/>
      </c>
      <c r="AI9316" s="147" t="str">
        <f t="shared" si="1751"/>
        <v/>
      </c>
      <c r="AJ9316" s="148" t="str">
        <f t="shared" si="1740"/>
        <v/>
      </c>
      <c r="AK9316" s="148" t="str">
        <f t="shared" si="1741"/>
        <v/>
      </c>
      <c r="AL9316" s="147" t="str">
        <f t="shared" si="1742"/>
        <v/>
      </c>
      <c r="AM9316" s="147" t="str">
        <f t="shared" si="1743"/>
        <v/>
      </c>
      <c r="AN9316" s="147" t="str">
        <f t="shared" si="1744"/>
        <v/>
      </c>
      <c r="AO9316" s="118"/>
    </row>
    <row r="9317" spans="1:41">
      <c r="A9317" s="118"/>
      <c r="B9317" s="118"/>
      <c r="C9317" s="118"/>
      <c r="D9317" s="118"/>
      <c r="E9317" s="118"/>
      <c r="F9317" s="118"/>
      <c r="G9317" s="118"/>
      <c r="H9317" s="118"/>
      <c r="I9317" s="118"/>
      <c r="J9317" s="118"/>
      <c r="K9317" s="118"/>
      <c r="L9317" s="118"/>
      <c r="M9317" s="118"/>
      <c r="N9317" s="118"/>
      <c r="O9317" s="143" t="str">
        <f>IF(H9317="","",(S9317/S9317)&amp;":"&amp;ROUND(AH9317/S9317,2))</f>
        <v/>
      </c>
      <c r="P9317" s="118"/>
      <c r="Q9317" s="118"/>
      <c r="R9317" s="143" t="str">
        <f>IF(H9317="","",(S9317/S9317)&amp;":"&amp;ROUND(AI9317/S9317,2))</f>
        <v/>
      </c>
      <c r="S9317" s="144" t="str">
        <f t="shared" si="1745"/>
        <v/>
      </c>
      <c r="T9317" s="145" t="str">
        <f t="shared" si="1746"/>
        <v/>
      </c>
      <c r="U9317" s="118"/>
      <c r="V9317" s="145" t="str">
        <f t="shared" si="1747"/>
        <v/>
      </c>
      <c r="W9317" s="144" t="str">
        <f t="shared" si="1748"/>
        <v/>
      </c>
      <c r="X9317" s="146" t="str">
        <f>IF(C9317="","",IF(OR(C9317="Trade",C9317="Multi Position"),(X9316+V9317),IF(C9317="Deposit",(X9316+AE9317),IF(C9317="Withdrawal",(X9316-AE9317)))))</f>
        <v/>
      </c>
      <c r="Y9317" s="145" t="str">
        <f t="shared" si="1749"/>
        <v/>
      </c>
      <c r="Z9317" s="118"/>
      <c r="AA9317" s="118"/>
      <c r="AB9317" s="118"/>
      <c r="AC9317" s="118"/>
      <c r="AD9317" s="118"/>
      <c r="AE9317" s="139"/>
      <c r="AF9317" s="118"/>
      <c r="AG9317" s="118"/>
      <c r="AH9317" s="147" t="str">
        <f t="shared" si="1750"/>
        <v/>
      </c>
      <c r="AI9317" s="147" t="str">
        <f t="shared" si="1751"/>
        <v/>
      </c>
      <c r="AJ9317" s="148" t="str">
        <f t="shared" si="1740"/>
        <v/>
      </c>
      <c r="AK9317" s="148" t="str">
        <f t="shared" si="1741"/>
        <v/>
      </c>
      <c r="AL9317" s="147" t="str">
        <f t="shared" si="1742"/>
        <v/>
      </c>
      <c r="AM9317" s="147" t="str">
        <f t="shared" si="1743"/>
        <v/>
      </c>
      <c r="AN9317" s="147" t="str">
        <f t="shared" si="1744"/>
        <v/>
      </c>
      <c r="AO9317" s="118"/>
    </row>
    <row r="9318" spans="1:41">
      <c r="A9318" s="118"/>
      <c r="B9318" s="118"/>
      <c r="C9318" s="118"/>
      <c r="D9318" s="118"/>
      <c r="E9318" s="118"/>
      <c r="F9318" s="118"/>
      <c r="G9318" s="118"/>
      <c r="H9318" s="118"/>
      <c r="I9318" s="118"/>
      <c r="J9318" s="118"/>
      <c r="K9318" s="118"/>
      <c r="L9318" s="118"/>
      <c r="M9318" s="118"/>
      <c r="N9318" s="118"/>
      <c r="O9318" s="143" t="str">
        <f>IF(H9318="","",(S9318/S9318)&amp;":"&amp;ROUND(AH9318/S9318,2))</f>
        <v/>
      </c>
      <c r="P9318" s="118"/>
      <c r="Q9318" s="118"/>
      <c r="R9318" s="143" t="str">
        <f>IF(H9318="","",(S9318/S9318)&amp;":"&amp;ROUND(AI9318/S9318,2))</f>
        <v/>
      </c>
      <c r="S9318" s="144" t="str">
        <f t="shared" si="1745"/>
        <v/>
      </c>
      <c r="T9318" s="145" t="str">
        <f t="shared" si="1746"/>
        <v/>
      </c>
      <c r="U9318" s="118"/>
      <c r="V9318" s="145" t="str">
        <f t="shared" si="1747"/>
        <v/>
      </c>
      <c r="W9318" s="144" t="str">
        <f t="shared" si="1748"/>
        <v/>
      </c>
      <c r="X9318" s="146" t="str">
        <f>IF(C9318="","",IF(OR(C9318="Trade",C9318="Multi Position"),(X9317+V9318),IF(C9318="Deposit",(X9317+AE9318),IF(C9318="Withdrawal",(X9317-AE9318)))))</f>
        <v/>
      </c>
      <c r="Y9318" s="145" t="str">
        <f t="shared" si="1749"/>
        <v/>
      </c>
      <c r="Z9318" s="118"/>
      <c r="AA9318" s="118"/>
      <c r="AB9318" s="118"/>
      <c r="AC9318" s="118"/>
      <c r="AD9318" s="118"/>
      <c r="AE9318" s="139"/>
      <c r="AF9318" s="118"/>
      <c r="AG9318" s="118"/>
      <c r="AH9318" s="147" t="str">
        <f t="shared" si="1750"/>
        <v/>
      </c>
      <c r="AI9318" s="147" t="str">
        <f t="shared" si="1751"/>
        <v/>
      </c>
      <c r="AJ9318" s="148" t="str">
        <f t="shared" si="1740"/>
        <v/>
      </c>
      <c r="AK9318" s="148" t="str">
        <f t="shared" si="1741"/>
        <v/>
      </c>
      <c r="AL9318" s="147" t="str">
        <f t="shared" si="1742"/>
        <v/>
      </c>
      <c r="AM9318" s="147" t="str">
        <f t="shared" si="1743"/>
        <v/>
      </c>
      <c r="AN9318" s="147" t="str">
        <f t="shared" si="1744"/>
        <v/>
      </c>
      <c r="AO9318" s="118"/>
    </row>
    <row r="9319" spans="1:41">
      <c r="A9319" s="118"/>
      <c r="B9319" s="118"/>
      <c r="C9319" s="118"/>
      <c r="D9319" s="118"/>
      <c r="E9319" s="118"/>
      <c r="F9319" s="118"/>
      <c r="G9319" s="118"/>
      <c r="H9319" s="118"/>
      <c r="I9319" s="118"/>
      <c r="J9319" s="118"/>
      <c r="K9319" s="118"/>
      <c r="L9319" s="118"/>
      <c r="M9319" s="118"/>
      <c r="N9319" s="118"/>
      <c r="O9319" s="143" t="str">
        <f>IF(H9319="","",(S9319/S9319)&amp;":"&amp;ROUND(AH9319/S9319,2))</f>
        <v/>
      </c>
      <c r="P9319" s="118"/>
      <c r="Q9319" s="118"/>
      <c r="R9319" s="143" t="str">
        <f>IF(H9319="","",(S9319/S9319)&amp;":"&amp;ROUND(AI9319/S9319,2))</f>
        <v/>
      </c>
      <c r="S9319" s="144" t="str">
        <f t="shared" si="1745"/>
        <v/>
      </c>
      <c r="T9319" s="145" t="str">
        <f t="shared" si="1746"/>
        <v/>
      </c>
      <c r="U9319" s="118"/>
      <c r="V9319" s="145" t="str">
        <f t="shared" si="1747"/>
        <v/>
      </c>
      <c r="W9319" s="144" t="str">
        <f t="shared" si="1748"/>
        <v/>
      </c>
      <c r="X9319" s="146" t="str">
        <f>IF(C9319="","",IF(OR(C9319="Trade",C9319="Multi Position"),(X9318+V9319),IF(C9319="Deposit",(X9318+AE9319),IF(C9319="Withdrawal",(X9318-AE9319)))))</f>
        <v/>
      </c>
      <c r="Y9319" s="145" t="str">
        <f t="shared" si="1749"/>
        <v/>
      </c>
      <c r="Z9319" s="118"/>
      <c r="AA9319" s="118"/>
      <c r="AB9319" s="118"/>
      <c r="AC9319" s="118"/>
      <c r="AD9319" s="118"/>
      <c r="AE9319" s="139"/>
      <c r="AF9319" s="118"/>
      <c r="AG9319" s="118"/>
      <c r="AH9319" s="147" t="str">
        <f t="shared" si="1750"/>
        <v/>
      </c>
      <c r="AI9319" s="147" t="str">
        <f t="shared" si="1751"/>
        <v/>
      </c>
      <c r="AJ9319" s="148" t="str">
        <f t="shared" si="1740"/>
        <v/>
      </c>
      <c r="AK9319" s="148" t="str">
        <f t="shared" si="1741"/>
        <v/>
      </c>
      <c r="AL9319" s="147" t="str">
        <f t="shared" si="1742"/>
        <v/>
      </c>
      <c r="AM9319" s="147" t="str">
        <f t="shared" si="1743"/>
        <v/>
      </c>
      <c r="AN9319" s="147" t="str">
        <f t="shared" si="1744"/>
        <v/>
      </c>
      <c r="AO9319" s="118"/>
    </row>
    <row r="9320" spans="1:41">
      <c r="A9320" s="118"/>
      <c r="B9320" s="118"/>
      <c r="C9320" s="118"/>
      <c r="D9320" s="118"/>
      <c r="E9320" s="118"/>
      <c r="F9320" s="118"/>
      <c r="G9320" s="118"/>
      <c r="H9320" s="118"/>
      <c r="I9320" s="118"/>
      <c r="J9320" s="118"/>
      <c r="K9320" s="118"/>
      <c r="L9320" s="118"/>
      <c r="M9320" s="118"/>
      <c r="N9320" s="118"/>
      <c r="O9320" s="143" t="str">
        <f>IF(H9320="","",(S9320/S9320)&amp;":"&amp;ROUND(AH9320/S9320,2))</f>
        <v/>
      </c>
      <c r="P9320" s="118"/>
      <c r="Q9320" s="118"/>
      <c r="R9320" s="143" t="str">
        <f>IF(H9320="","",(S9320/S9320)&amp;":"&amp;ROUND(AI9320/S9320,2))</f>
        <v/>
      </c>
      <c r="S9320" s="144" t="str">
        <f t="shared" si="1745"/>
        <v/>
      </c>
      <c r="T9320" s="145" t="str">
        <f t="shared" si="1746"/>
        <v/>
      </c>
      <c r="U9320" s="118"/>
      <c r="V9320" s="145" t="str">
        <f t="shared" si="1747"/>
        <v/>
      </c>
      <c r="W9320" s="144" t="str">
        <f t="shared" si="1748"/>
        <v/>
      </c>
      <c r="X9320" s="146" t="str">
        <f>IF(C9320="","",IF(OR(C9320="Trade",C9320="Multi Position"),(X9319+V9320),IF(C9320="Deposit",(X9319+AE9320),IF(C9320="Withdrawal",(X9319-AE9320)))))</f>
        <v/>
      </c>
      <c r="Y9320" s="145" t="str">
        <f t="shared" si="1749"/>
        <v/>
      </c>
      <c r="Z9320" s="118"/>
      <c r="AA9320" s="118"/>
      <c r="AB9320" s="118"/>
      <c r="AC9320" s="118"/>
      <c r="AD9320" s="118"/>
      <c r="AE9320" s="139"/>
      <c r="AF9320" s="118"/>
      <c r="AG9320" s="118"/>
      <c r="AH9320" s="147" t="str">
        <f t="shared" si="1750"/>
        <v/>
      </c>
      <c r="AI9320" s="147" t="str">
        <f t="shared" si="1751"/>
        <v/>
      </c>
      <c r="AJ9320" s="148" t="str">
        <f t="shared" si="1740"/>
        <v/>
      </c>
      <c r="AK9320" s="148" t="str">
        <f t="shared" si="1741"/>
        <v/>
      </c>
      <c r="AL9320" s="147" t="str">
        <f t="shared" si="1742"/>
        <v/>
      </c>
      <c r="AM9320" s="147" t="str">
        <f t="shared" si="1743"/>
        <v/>
      </c>
      <c r="AN9320" s="147" t="str">
        <f t="shared" si="1744"/>
        <v/>
      </c>
      <c r="AO9320" s="118"/>
    </row>
    <row r="9321" spans="1:41">
      <c r="A9321" s="118"/>
      <c r="B9321" s="118"/>
      <c r="C9321" s="118"/>
      <c r="D9321" s="118"/>
      <c r="E9321" s="118"/>
      <c r="F9321" s="118"/>
      <c r="G9321" s="118"/>
      <c r="H9321" s="118"/>
      <c r="I9321" s="118"/>
      <c r="J9321" s="118"/>
      <c r="K9321" s="118"/>
      <c r="L9321" s="118"/>
      <c r="M9321" s="118"/>
      <c r="N9321" s="118"/>
      <c r="O9321" s="143" t="str">
        <f>IF(H9321="","",(S9321/S9321)&amp;":"&amp;ROUND(AH9321/S9321,2))</f>
        <v/>
      </c>
      <c r="P9321" s="118"/>
      <c r="Q9321" s="118"/>
      <c r="R9321" s="143" t="str">
        <f>IF(H9321="","",(S9321/S9321)&amp;":"&amp;ROUND(AI9321/S9321,2))</f>
        <v/>
      </c>
      <c r="S9321" s="144" t="str">
        <f t="shared" si="1745"/>
        <v/>
      </c>
      <c r="T9321" s="145" t="str">
        <f t="shared" si="1746"/>
        <v/>
      </c>
      <c r="U9321" s="118"/>
      <c r="V9321" s="145" t="str">
        <f t="shared" si="1747"/>
        <v/>
      </c>
      <c r="W9321" s="144" t="str">
        <f t="shared" si="1748"/>
        <v/>
      </c>
      <c r="X9321" s="146" t="str">
        <f>IF(C9321="","",IF(OR(C9321="Trade",C9321="Multi Position"),(X9320+V9321),IF(C9321="Deposit",(X9320+AE9321),IF(C9321="Withdrawal",(X9320-AE9321)))))</f>
        <v/>
      </c>
      <c r="Y9321" s="145" t="str">
        <f t="shared" si="1749"/>
        <v/>
      </c>
      <c r="Z9321" s="118"/>
      <c r="AA9321" s="118"/>
      <c r="AB9321" s="118"/>
      <c r="AC9321" s="118"/>
      <c r="AD9321" s="118"/>
      <c r="AE9321" s="139"/>
      <c r="AF9321" s="118"/>
      <c r="AG9321" s="118"/>
      <c r="AH9321" s="147" t="str">
        <f t="shared" si="1750"/>
        <v/>
      </c>
      <c r="AI9321" s="147" t="str">
        <f t="shared" si="1751"/>
        <v/>
      </c>
      <c r="AJ9321" s="148" t="str">
        <f t="shared" si="1740"/>
        <v/>
      </c>
      <c r="AK9321" s="148" t="str">
        <f t="shared" si="1741"/>
        <v/>
      </c>
      <c r="AL9321" s="147" t="str">
        <f t="shared" si="1742"/>
        <v/>
      </c>
      <c r="AM9321" s="147" t="str">
        <f t="shared" si="1743"/>
        <v/>
      </c>
      <c r="AN9321" s="147" t="str">
        <f t="shared" si="1744"/>
        <v/>
      </c>
      <c r="AO9321" s="118"/>
    </row>
    <row r="9322" spans="1:41">
      <c r="A9322" s="118"/>
      <c r="B9322" s="118"/>
      <c r="C9322" s="118"/>
      <c r="D9322" s="118"/>
      <c r="E9322" s="118"/>
      <c r="F9322" s="118"/>
      <c r="G9322" s="118"/>
      <c r="H9322" s="118"/>
      <c r="I9322" s="118"/>
      <c r="J9322" s="118"/>
      <c r="K9322" s="118"/>
      <c r="L9322" s="118"/>
      <c r="M9322" s="118"/>
      <c r="N9322" s="118"/>
      <c r="O9322" s="143" t="str">
        <f>IF(H9322="","",(S9322/S9322)&amp;":"&amp;ROUND(AH9322/S9322,2))</f>
        <v/>
      </c>
      <c r="P9322" s="118"/>
      <c r="Q9322" s="118"/>
      <c r="R9322" s="143" t="str">
        <f>IF(H9322="","",(S9322/S9322)&amp;":"&amp;ROUND(AI9322/S9322,2))</f>
        <v/>
      </c>
      <c r="S9322" s="144" t="str">
        <f t="shared" si="1745"/>
        <v/>
      </c>
      <c r="T9322" s="145" t="str">
        <f t="shared" si="1746"/>
        <v/>
      </c>
      <c r="U9322" s="118"/>
      <c r="V9322" s="145" t="str">
        <f t="shared" si="1747"/>
        <v/>
      </c>
      <c r="W9322" s="144" t="str">
        <f t="shared" si="1748"/>
        <v/>
      </c>
      <c r="X9322" s="146" t="str">
        <f>IF(C9322="","",IF(OR(C9322="Trade",C9322="Multi Position"),(X9321+V9322),IF(C9322="Deposit",(X9321+AE9322),IF(C9322="Withdrawal",(X9321-AE9322)))))</f>
        <v/>
      </c>
      <c r="Y9322" s="145" t="str">
        <f t="shared" si="1749"/>
        <v/>
      </c>
      <c r="Z9322" s="118"/>
      <c r="AA9322" s="118"/>
      <c r="AB9322" s="118"/>
      <c r="AC9322" s="118"/>
      <c r="AD9322" s="118"/>
      <c r="AE9322" s="139"/>
      <c r="AF9322" s="118"/>
      <c r="AG9322" s="118"/>
      <c r="AH9322" s="147" t="str">
        <f t="shared" si="1750"/>
        <v/>
      </c>
      <c r="AI9322" s="147" t="str">
        <f t="shared" si="1751"/>
        <v/>
      </c>
      <c r="AJ9322" s="148" t="str">
        <f t="shared" si="1740"/>
        <v/>
      </c>
      <c r="AK9322" s="148" t="str">
        <f t="shared" si="1741"/>
        <v/>
      </c>
      <c r="AL9322" s="147" t="str">
        <f t="shared" si="1742"/>
        <v/>
      </c>
      <c r="AM9322" s="147" t="str">
        <f t="shared" si="1743"/>
        <v/>
      </c>
      <c r="AN9322" s="147" t="str">
        <f t="shared" si="1744"/>
        <v/>
      </c>
      <c r="AO9322" s="118"/>
    </row>
    <row r="9323" spans="1:41">
      <c r="A9323" s="118"/>
      <c r="B9323" s="118"/>
      <c r="C9323" s="118"/>
      <c r="D9323" s="118"/>
      <c r="E9323" s="118"/>
      <c r="F9323" s="118"/>
      <c r="G9323" s="118"/>
      <c r="H9323" s="118"/>
      <c r="I9323" s="118"/>
      <c r="J9323" s="118"/>
      <c r="K9323" s="118"/>
      <c r="L9323" s="118"/>
      <c r="M9323" s="118"/>
      <c r="N9323" s="118"/>
      <c r="O9323" s="143" t="str">
        <f>IF(H9323="","",(S9323/S9323)&amp;":"&amp;ROUND(AH9323/S9323,2))</f>
        <v/>
      </c>
      <c r="P9323" s="118"/>
      <c r="Q9323" s="118"/>
      <c r="R9323" s="143" t="str">
        <f>IF(H9323="","",(S9323/S9323)&amp;":"&amp;ROUND(AI9323/S9323,2))</f>
        <v/>
      </c>
      <c r="S9323" s="144" t="str">
        <f t="shared" si="1745"/>
        <v/>
      </c>
      <c r="T9323" s="145" t="str">
        <f t="shared" si="1746"/>
        <v/>
      </c>
      <c r="U9323" s="118"/>
      <c r="V9323" s="145" t="str">
        <f t="shared" si="1747"/>
        <v/>
      </c>
      <c r="W9323" s="144" t="str">
        <f t="shared" si="1748"/>
        <v/>
      </c>
      <c r="X9323" s="146" t="str">
        <f>IF(C9323="","",IF(OR(C9323="Trade",C9323="Multi Position"),(X9322+V9323),IF(C9323="Deposit",(X9322+AE9323),IF(C9323="Withdrawal",(X9322-AE9323)))))</f>
        <v/>
      </c>
      <c r="Y9323" s="145" t="str">
        <f t="shared" si="1749"/>
        <v/>
      </c>
      <c r="Z9323" s="118"/>
      <c r="AA9323" s="118"/>
      <c r="AB9323" s="118"/>
      <c r="AC9323" s="118"/>
      <c r="AD9323" s="118"/>
      <c r="AE9323" s="139"/>
      <c r="AF9323" s="118"/>
      <c r="AG9323" s="118"/>
      <c r="AH9323" s="147" t="str">
        <f t="shared" si="1750"/>
        <v/>
      </c>
      <c r="AI9323" s="147" t="str">
        <f t="shared" si="1751"/>
        <v/>
      </c>
      <c r="AJ9323" s="148" t="str">
        <f t="shared" si="1740"/>
        <v/>
      </c>
      <c r="AK9323" s="148" t="str">
        <f t="shared" si="1741"/>
        <v/>
      </c>
      <c r="AL9323" s="147" t="str">
        <f t="shared" si="1742"/>
        <v/>
      </c>
      <c r="AM9323" s="147" t="str">
        <f t="shared" si="1743"/>
        <v/>
      </c>
      <c r="AN9323" s="147" t="str">
        <f t="shared" si="1744"/>
        <v/>
      </c>
      <c r="AO9323" s="118"/>
    </row>
    <row r="9324" spans="1:41">
      <c r="A9324" s="118"/>
      <c r="B9324" s="118"/>
      <c r="C9324" s="118"/>
      <c r="D9324" s="118"/>
      <c r="E9324" s="118"/>
      <c r="F9324" s="118"/>
      <c r="G9324" s="118"/>
      <c r="H9324" s="118"/>
      <c r="I9324" s="118"/>
      <c r="J9324" s="118"/>
      <c r="K9324" s="118"/>
      <c r="L9324" s="118"/>
      <c r="M9324" s="118"/>
      <c r="N9324" s="118"/>
      <c r="O9324" s="143" t="str">
        <f>IF(H9324="","",(S9324/S9324)&amp;":"&amp;ROUND(AH9324/S9324,2))</f>
        <v/>
      </c>
      <c r="P9324" s="118"/>
      <c r="Q9324" s="118"/>
      <c r="R9324" s="143" t="str">
        <f>IF(H9324="","",(S9324/S9324)&amp;":"&amp;ROUND(AI9324/S9324,2))</f>
        <v/>
      </c>
      <c r="S9324" s="144" t="str">
        <f t="shared" si="1745"/>
        <v/>
      </c>
      <c r="T9324" s="145" t="str">
        <f t="shared" si="1746"/>
        <v/>
      </c>
      <c r="U9324" s="118"/>
      <c r="V9324" s="145" t="str">
        <f t="shared" si="1747"/>
        <v/>
      </c>
      <c r="W9324" s="144" t="str">
        <f t="shared" si="1748"/>
        <v/>
      </c>
      <c r="X9324" s="146" t="str">
        <f>IF(C9324="","",IF(OR(C9324="Trade",C9324="Multi Position"),(X9323+V9324),IF(C9324="Deposit",(X9323+AE9324),IF(C9324="Withdrawal",(X9323-AE9324)))))</f>
        <v/>
      </c>
      <c r="Y9324" s="145" t="str">
        <f t="shared" si="1749"/>
        <v/>
      </c>
      <c r="Z9324" s="118"/>
      <c r="AA9324" s="118"/>
      <c r="AB9324" s="118"/>
      <c r="AC9324" s="118"/>
      <c r="AD9324" s="118"/>
      <c r="AE9324" s="139"/>
      <c r="AF9324" s="118"/>
      <c r="AG9324" s="118"/>
      <c r="AH9324" s="147" t="str">
        <f t="shared" si="1750"/>
        <v/>
      </c>
      <c r="AI9324" s="147" t="str">
        <f t="shared" si="1751"/>
        <v/>
      </c>
      <c r="AJ9324" s="148" t="str">
        <f t="shared" si="1740"/>
        <v/>
      </c>
      <c r="AK9324" s="148" t="str">
        <f t="shared" si="1741"/>
        <v/>
      </c>
      <c r="AL9324" s="147" t="str">
        <f t="shared" si="1742"/>
        <v/>
      </c>
      <c r="AM9324" s="147" t="str">
        <f t="shared" si="1743"/>
        <v/>
      </c>
      <c r="AN9324" s="147" t="str">
        <f t="shared" si="1744"/>
        <v/>
      </c>
      <c r="AO9324" s="118"/>
    </row>
    <row r="9325" spans="1:41">
      <c r="A9325" s="118"/>
      <c r="B9325" s="118"/>
      <c r="C9325" s="118"/>
      <c r="D9325" s="118"/>
      <c r="E9325" s="118"/>
      <c r="F9325" s="118"/>
      <c r="G9325" s="118"/>
      <c r="H9325" s="118"/>
      <c r="I9325" s="118"/>
      <c r="J9325" s="118"/>
      <c r="K9325" s="118"/>
      <c r="L9325" s="118"/>
      <c r="M9325" s="118"/>
      <c r="N9325" s="118"/>
      <c r="O9325" s="143" t="str">
        <f>IF(H9325="","",(S9325/S9325)&amp;":"&amp;ROUND(AH9325/S9325,2))</f>
        <v/>
      </c>
      <c r="P9325" s="118"/>
      <c r="Q9325" s="118"/>
      <c r="R9325" s="143" t="str">
        <f>IF(H9325="","",(S9325/S9325)&amp;":"&amp;ROUND(AI9325/S9325,2))</f>
        <v/>
      </c>
      <c r="S9325" s="144" t="str">
        <f t="shared" si="1745"/>
        <v/>
      </c>
      <c r="T9325" s="145" t="str">
        <f t="shared" si="1746"/>
        <v/>
      </c>
      <c r="U9325" s="118"/>
      <c r="V9325" s="145" t="str">
        <f t="shared" si="1747"/>
        <v/>
      </c>
      <c r="W9325" s="144" t="str">
        <f t="shared" si="1748"/>
        <v/>
      </c>
      <c r="X9325" s="146" t="str">
        <f>IF(C9325="","",IF(OR(C9325="Trade",C9325="Multi Position"),(X9324+V9325),IF(C9325="Deposit",(X9324+AE9325),IF(C9325="Withdrawal",(X9324-AE9325)))))</f>
        <v/>
      </c>
      <c r="Y9325" s="145" t="str">
        <f t="shared" si="1749"/>
        <v/>
      </c>
      <c r="Z9325" s="118"/>
      <c r="AA9325" s="118"/>
      <c r="AB9325" s="118"/>
      <c r="AC9325" s="118"/>
      <c r="AD9325" s="118"/>
      <c r="AE9325" s="139"/>
      <c r="AF9325" s="118"/>
      <c r="AG9325" s="118"/>
      <c r="AH9325" s="147" t="str">
        <f t="shared" si="1750"/>
        <v/>
      </c>
      <c r="AI9325" s="147" t="str">
        <f t="shared" si="1751"/>
        <v/>
      </c>
      <c r="AJ9325" s="148" t="str">
        <f t="shared" si="1740"/>
        <v/>
      </c>
      <c r="AK9325" s="148" t="str">
        <f t="shared" si="1741"/>
        <v/>
      </c>
      <c r="AL9325" s="147" t="str">
        <f t="shared" si="1742"/>
        <v/>
      </c>
      <c r="AM9325" s="147" t="str">
        <f t="shared" si="1743"/>
        <v/>
      </c>
      <c r="AN9325" s="147" t="str">
        <f t="shared" si="1744"/>
        <v/>
      </c>
      <c r="AO9325" s="118"/>
    </row>
    <row r="9326" spans="1:41">
      <c r="A9326" s="118"/>
      <c r="B9326" s="118"/>
      <c r="C9326" s="118"/>
      <c r="D9326" s="118"/>
      <c r="E9326" s="118"/>
      <c r="F9326" s="118"/>
      <c r="G9326" s="118"/>
      <c r="H9326" s="118"/>
      <c r="I9326" s="118"/>
      <c r="J9326" s="118"/>
      <c r="K9326" s="118"/>
      <c r="L9326" s="118"/>
      <c r="M9326" s="118"/>
      <c r="N9326" s="118"/>
      <c r="O9326" s="143" t="str">
        <f>IF(H9326="","",(S9326/S9326)&amp;":"&amp;ROUND(AH9326/S9326,2))</f>
        <v/>
      </c>
      <c r="P9326" s="118"/>
      <c r="Q9326" s="118"/>
      <c r="R9326" s="143" t="str">
        <f>IF(H9326="","",(S9326/S9326)&amp;":"&amp;ROUND(AI9326/S9326,2))</f>
        <v/>
      </c>
      <c r="S9326" s="144" t="str">
        <f t="shared" si="1745"/>
        <v/>
      </c>
      <c r="T9326" s="145" t="str">
        <f t="shared" si="1746"/>
        <v/>
      </c>
      <c r="U9326" s="118"/>
      <c r="V9326" s="145" t="str">
        <f t="shared" si="1747"/>
        <v/>
      </c>
      <c r="W9326" s="144" t="str">
        <f t="shared" si="1748"/>
        <v/>
      </c>
      <c r="X9326" s="146" t="str">
        <f>IF(C9326="","",IF(OR(C9326="Trade",C9326="Multi Position"),(X9325+V9326),IF(C9326="Deposit",(X9325+AE9326),IF(C9326="Withdrawal",(X9325-AE9326)))))</f>
        <v/>
      </c>
      <c r="Y9326" s="145" t="str">
        <f t="shared" si="1749"/>
        <v/>
      </c>
      <c r="Z9326" s="118"/>
      <c r="AA9326" s="118"/>
      <c r="AB9326" s="118"/>
      <c r="AC9326" s="118"/>
      <c r="AD9326" s="118"/>
      <c r="AE9326" s="139"/>
      <c r="AF9326" s="118"/>
      <c r="AG9326" s="118"/>
      <c r="AH9326" s="147" t="str">
        <f t="shared" si="1750"/>
        <v/>
      </c>
      <c r="AI9326" s="147" t="str">
        <f t="shared" si="1751"/>
        <v/>
      </c>
      <c r="AJ9326" s="148" t="str">
        <f t="shared" si="1740"/>
        <v/>
      </c>
      <c r="AK9326" s="148" t="str">
        <f t="shared" si="1741"/>
        <v/>
      </c>
      <c r="AL9326" s="147" t="str">
        <f t="shared" si="1742"/>
        <v/>
      </c>
      <c r="AM9326" s="147" t="str">
        <f t="shared" si="1743"/>
        <v/>
      </c>
      <c r="AN9326" s="147" t="str">
        <f t="shared" si="1744"/>
        <v/>
      </c>
      <c r="AO9326" s="118"/>
    </row>
    <row r="9327" spans="1:41">
      <c r="A9327" s="118"/>
      <c r="B9327" s="118"/>
      <c r="C9327" s="118"/>
      <c r="D9327" s="118"/>
      <c r="E9327" s="118"/>
      <c r="F9327" s="118"/>
      <c r="G9327" s="118"/>
      <c r="H9327" s="118"/>
      <c r="I9327" s="118"/>
      <c r="J9327" s="118"/>
      <c r="K9327" s="118"/>
      <c r="L9327" s="118"/>
      <c r="M9327" s="118"/>
      <c r="N9327" s="118"/>
      <c r="O9327" s="143" t="str">
        <f>IF(H9327="","",(S9327/S9327)&amp;":"&amp;ROUND(AH9327/S9327,2))</f>
        <v/>
      </c>
      <c r="P9327" s="118"/>
      <c r="Q9327" s="118"/>
      <c r="R9327" s="143" t="str">
        <f>IF(H9327="","",(S9327/S9327)&amp;":"&amp;ROUND(AI9327/S9327,2))</f>
        <v/>
      </c>
      <c r="S9327" s="144" t="str">
        <f t="shared" si="1745"/>
        <v/>
      </c>
      <c r="T9327" s="145" t="str">
        <f t="shared" si="1746"/>
        <v/>
      </c>
      <c r="U9327" s="118"/>
      <c r="V9327" s="145" t="str">
        <f t="shared" si="1747"/>
        <v/>
      </c>
      <c r="W9327" s="144" t="str">
        <f t="shared" si="1748"/>
        <v/>
      </c>
      <c r="X9327" s="146" t="str">
        <f>IF(C9327="","",IF(OR(C9327="Trade",C9327="Multi Position"),(X9326+V9327),IF(C9327="Deposit",(X9326+AE9327),IF(C9327="Withdrawal",(X9326-AE9327)))))</f>
        <v/>
      </c>
      <c r="Y9327" s="145" t="str">
        <f t="shared" si="1749"/>
        <v/>
      </c>
      <c r="Z9327" s="118"/>
      <c r="AA9327" s="118"/>
      <c r="AB9327" s="118"/>
      <c r="AC9327" s="118"/>
      <c r="AD9327" s="118"/>
      <c r="AE9327" s="139"/>
      <c r="AF9327" s="118"/>
      <c r="AG9327" s="118"/>
      <c r="AH9327" s="147" t="str">
        <f t="shared" si="1750"/>
        <v/>
      </c>
      <c r="AI9327" s="147" t="str">
        <f t="shared" si="1751"/>
        <v/>
      </c>
      <c r="AJ9327" s="148" t="str">
        <f t="shared" si="1740"/>
        <v/>
      </c>
      <c r="AK9327" s="148" t="str">
        <f t="shared" si="1741"/>
        <v/>
      </c>
      <c r="AL9327" s="147" t="str">
        <f t="shared" si="1742"/>
        <v/>
      </c>
      <c r="AM9327" s="147" t="str">
        <f t="shared" si="1743"/>
        <v/>
      </c>
      <c r="AN9327" s="147" t="str">
        <f t="shared" si="1744"/>
        <v/>
      </c>
      <c r="AO9327" s="118"/>
    </row>
    <row r="9328" spans="1:41">
      <c r="A9328" s="118"/>
      <c r="B9328" s="118"/>
      <c r="C9328" s="118"/>
      <c r="D9328" s="118"/>
      <c r="E9328" s="118"/>
      <c r="F9328" s="118"/>
      <c r="G9328" s="118"/>
      <c r="H9328" s="118"/>
      <c r="I9328" s="118"/>
      <c r="J9328" s="118"/>
      <c r="K9328" s="118"/>
      <c r="L9328" s="118"/>
      <c r="M9328" s="118"/>
      <c r="N9328" s="118"/>
      <c r="O9328" s="143" t="str">
        <f>IF(H9328="","",(S9328/S9328)&amp;":"&amp;ROUND(AH9328/S9328,2))</f>
        <v/>
      </c>
      <c r="P9328" s="118"/>
      <c r="Q9328" s="118"/>
      <c r="R9328" s="143" t="str">
        <f>IF(H9328="","",(S9328/S9328)&amp;":"&amp;ROUND(AI9328/S9328,2))</f>
        <v/>
      </c>
      <c r="S9328" s="144" t="str">
        <f t="shared" si="1745"/>
        <v/>
      </c>
      <c r="T9328" s="145" t="str">
        <f t="shared" si="1746"/>
        <v/>
      </c>
      <c r="U9328" s="118"/>
      <c r="V9328" s="145" t="str">
        <f t="shared" si="1747"/>
        <v/>
      </c>
      <c r="W9328" s="144" t="str">
        <f t="shared" si="1748"/>
        <v/>
      </c>
      <c r="X9328" s="146" t="str">
        <f>IF(C9328="","",IF(OR(C9328="Trade",C9328="Multi Position"),(X9327+V9328),IF(C9328="Deposit",(X9327+AE9328),IF(C9328="Withdrawal",(X9327-AE9328)))))</f>
        <v/>
      </c>
      <c r="Y9328" s="145" t="str">
        <f t="shared" si="1749"/>
        <v/>
      </c>
      <c r="Z9328" s="118"/>
      <c r="AA9328" s="118"/>
      <c r="AB9328" s="118"/>
      <c r="AC9328" s="118"/>
      <c r="AD9328" s="118"/>
      <c r="AE9328" s="139"/>
      <c r="AF9328" s="118"/>
      <c r="AG9328" s="118"/>
      <c r="AH9328" s="147" t="str">
        <f t="shared" si="1750"/>
        <v/>
      </c>
      <c r="AI9328" s="147" t="str">
        <f t="shared" si="1751"/>
        <v/>
      </c>
      <c r="AJ9328" s="148" t="str">
        <f t="shared" si="1740"/>
        <v/>
      </c>
      <c r="AK9328" s="148" t="str">
        <f t="shared" si="1741"/>
        <v/>
      </c>
      <c r="AL9328" s="147" t="str">
        <f t="shared" si="1742"/>
        <v/>
      </c>
      <c r="AM9328" s="147" t="str">
        <f t="shared" si="1743"/>
        <v/>
      </c>
      <c r="AN9328" s="147" t="str">
        <f t="shared" si="1744"/>
        <v/>
      </c>
      <c r="AO9328" s="118"/>
    </row>
    <row r="9329" spans="1:41">
      <c r="A9329" s="118"/>
      <c r="B9329" s="118"/>
      <c r="C9329" s="118"/>
      <c r="D9329" s="118"/>
      <c r="E9329" s="118"/>
      <c r="F9329" s="118"/>
      <c r="G9329" s="118"/>
      <c r="H9329" s="118"/>
      <c r="I9329" s="118"/>
      <c r="J9329" s="118"/>
      <c r="K9329" s="118"/>
      <c r="L9329" s="118"/>
      <c r="M9329" s="118"/>
      <c r="N9329" s="118"/>
      <c r="O9329" s="143" t="str">
        <f>IF(H9329="","",(S9329/S9329)&amp;":"&amp;ROUND(AH9329/S9329,2))</f>
        <v/>
      </c>
      <c r="P9329" s="118"/>
      <c r="Q9329" s="118"/>
      <c r="R9329" s="143" t="str">
        <f>IF(H9329="","",(S9329/S9329)&amp;":"&amp;ROUND(AI9329/S9329,2))</f>
        <v/>
      </c>
      <c r="S9329" s="144" t="str">
        <f t="shared" si="1745"/>
        <v/>
      </c>
      <c r="T9329" s="145" t="str">
        <f t="shared" si="1746"/>
        <v/>
      </c>
      <c r="U9329" s="118"/>
      <c r="V9329" s="145" t="str">
        <f t="shared" si="1747"/>
        <v/>
      </c>
      <c r="W9329" s="144" t="str">
        <f t="shared" si="1748"/>
        <v/>
      </c>
      <c r="X9329" s="146" t="str">
        <f>IF(C9329="","",IF(OR(C9329="Trade",C9329="Multi Position"),(X9328+V9329),IF(C9329="Deposit",(X9328+AE9329),IF(C9329="Withdrawal",(X9328-AE9329)))))</f>
        <v/>
      </c>
      <c r="Y9329" s="145" t="str">
        <f t="shared" si="1749"/>
        <v/>
      </c>
      <c r="Z9329" s="118"/>
      <c r="AA9329" s="118"/>
      <c r="AB9329" s="118"/>
      <c r="AC9329" s="118"/>
      <c r="AD9329" s="118"/>
      <c r="AE9329" s="139"/>
      <c r="AF9329" s="118"/>
      <c r="AG9329" s="118"/>
      <c r="AH9329" s="147" t="str">
        <f t="shared" si="1750"/>
        <v/>
      </c>
      <c r="AI9329" s="147" t="str">
        <f t="shared" si="1751"/>
        <v/>
      </c>
      <c r="AJ9329" s="148" t="str">
        <f t="shared" si="1740"/>
        <v/>
      </c>
      <c r="AK9329" s="148" t="str">
        <f t="shared" si="1741"/>
        <v/>
      </c>
      <c r="AL9329" s="147" t="str">
        <f t="shared" si="1742"/>
        <v/>
      </c>
      <c r="AM9329" s="147" t="str">
        <f t="shared" si="1743"/>
        <v/>
      </c>
      <c r="AN9329" s="147" t="str">
        <f t="shared" si="1744"/>
        <v/>
      </c>
      <c r="AO9329" s="118"/>
    </row>
    <row r="9330" spans="1:41">
      <c r="A9330" s="118"/>
      <c r="B9330" s="118"/>
      <c r="C9330" s="118"/>
      <c r="D9330" s="118"/>
      <c r="E9330" s="118"/>
      <c r="F9330" s="118"/>
      <c r="G9330" s="118"/>
      <c r="H9330" s="118"/>
      <c r="I9330" s="118"/>
      <c r="J9330" s="118"/>
      <c r="K9330" s="118"/>
      <c r="L9330" s="118"/>
      <c r="M9330" s="118"/>
      <c r="N9330" s="118"/>
      <c r="O9330" s="143" t="str">
        <f>IF(H9330="","",(S9330/S9330)&amp;":"&amp;ROUND(AH9330/S9330,2))</f>
        <v/>
      </c>
      <c r="P9330" s="118"/>
      <c r="Q9330" s="118"/>
      <c r="R9330" s="143" t="str">
        <f>IF(H9330="","",(S9330/S9330)&amp;":"&amp;ROUND(AI9330/S9330,2))</f>
        <v/>
      </c>
      <c r="S9330" s="144" t="str">
        <f t="shared" si="1745"/>
        <v/>
      </c>
      <c r="T9330" s="145" t="str">
        <f t="shared" si="1746"/>
        <v/>
      </c>
      <c r="U9330" s="118"/>
      <c r="V9330" s="145" t="str">
        <f t="shared" si="1747"/>
        <v/>
      </c>
      <c r="W9330" s="144" t="str">
        <f t="shared" si="1748"/>
        <v/>
      </c>
      <c r="X9330" s="146" t="str">
        <f>IF(C9330="","",IF(OR(C9330="Trade",C9330="Multi Position"),(X9329+V9330),IF(C9330="Deposit",(X9329+AE9330),IF(C9330="Withdrawal",(X9329-AE9330)))))</f>
        <v/>
      </c>
      <c r="Y9330" s="145" t="str">
        <f t="shared" si="1749"/>
        <v/>
      </c>
      <c r="Z9330" s="118"/>
      <c r="AA9330" s="118"/>
      <c r="AB9330" s="118"/>
      <c r="AC9330" s="118"/>
      <c r="AD9330" s="118"/>
      <c r="AE9330" s="139"/>
      <c r="AF9330" s="118"/>
      <c r="AG9330" s="118"/>
      <c r="AH9330" s="147" t="str">
        <f t="shared" si="1750"/>
        <v/>
      </c>
      <c r="AI9330" s="147" t="str">
        <f t="shared" si="1751"/>
        <v/>
      </c>
      <c r="AJ9330" s="148" t="str">
        <f t="shared" si="1740"/>
        <v/>
      </c>
      <c r="AK9330" s="148" t="str">
        <f t="shared" si="1741"/>
        <v/>
      </c>
      <c r="AL9330" s="147" t="str">
        <f t="shared" si="1742"/>
        <v/>
      </c>
      <c r="AM9330" s="147" t="str">
        <f t="shared" si="1743"/>
        <v/>
      </c>
      <c r="AN9330" s="147" t="str">
        <f t="shared" si="1744"/>
        <v/>
      </c>
      <c r="AO9330" s="118"/>
    </row>
    <row r="9331" spans="1:41">
      <c r="A9331" s="118"/>
      <c r="B9331" s="118"/>
      <c r="C9331" s="118"/>
      <c r="D9331" s="118"/>
      <c r="E9331" s="118"/>
      <c r="F9331" s="118"/>
      <c r="G9331" s="118"/>
      <c r="H9331" s="118"/>
      <c r="I9331" s="118"/>
      <c r="J9331" s="118"/>
      <c r="K9331" s="118"/>
      <c r="L9331" s="118"/>
      <c r="M9331" s="118"/>
      <c r="N9331" s="118"/>
      <c r="O9331" s="143" t="str">
        <f>IF(H9331="","",(S9331/S9331)&amp;":"&amp;ROUND(AH9331/S9331,2))</f>
        <v/>
      </c>
      <c r="P9331" s="118"/>
      <c r="Q9331" s="118"/>
      <c r="R9331" s="143" t="str">
        <f>IF(H9331="","",(S9331/S9331)&amp;":"&amp;ROUND(AI9331/S9331,2))</f>
        <v/>
      </c>
      <c r="S9331" s="144" t="str">
        <f t="shared" si="1745"/>
        <v/>
      </c>
      <c r="T9331" s="145" t="str">
        <f t="shared" si="1746"/>
        <v/>
      </c>
      <c r="U9331" s="118"/>
      <c r="V9331" s="145" t="str">
        <f t="shared" si="1747"/>
        <v/>
      </c>
      <c r="W9331" s="144" t="str">
        <f t="shared" si="1748"/>
        <v/>
      </c>
      <c r="X9331" s="146" t="str">
        <f>IF(C9331="","",IF(OR(C9331="Trade",C9331="Multi Position"),(X9330+V9331),IF(C9331="Deposit",(X9330+AE9331),IF(C9331="Withdrawal",(X9330-AE9331)))))</f>
        <v/>
      </c>
      <c r="Y9331" s="145" t="str">
        <f t="shared" si="1749"/>
        <v/>
      </c>
      <c r="Z9331" s="118"/>
      <c r="AA9331" s="118"/>
      <c r="AB9331" s="118"/>
      <c r="AC9331" s="118"/>
      <c r="AD9331" s="118"/>
      <c r="AE9331" s="139"/>
      <c r="AF9331" s="118"/>
      <c r="AG9331" s="118"/>
      <c r="AH9331" s="147" t="str">
        <f t="shared" si="1750"/>
        <v/>
      </c>
      <c r="AI9331" s="147" t="str">
        <f t="shared" si="1751"/>
        <v/>
      </c>
      <c r="AJ9331" s="148" t="str">
        <f t="shared" si="1740"/>
        <v/>
      </c>
      <c r="AK9331" s="148" t="str">
        <f t="shared" si="1741"/>
        <v/>
      </c>
      <c r="AL9331" s="147" t="str">
        <f t="shared" si="1742"/>
        <v/>
      </c>
      <c r="AM9331" s="147" t="str">
        <f t="shared" si="1743"/>
        <v/>
      </c>
      <c r="AN9331" s="147" t="str">
        <f t="shared" si="1744"/>
        <v/>
      </c>
      <c r="AO9331" s="118"/>
    </row>
    <row r="9332" spans="1:41">
      <c r="A9332" s="118"/>
      <c r="B9332" s="118"/>
      <c r="C9332" s="118"/>
      <c r="D9332" s="118"/>
      <c r="E9332" s="118"/>
      <c r="F9332" s="118"/>
      <c r="G9332" s="118"/>
      <c r="H9332" s="118"/>
      <c r="I9332" s="118"/>
      <c r="J9332" s="118"/>
      <c r="K9332" s="118"/>
      <c r="L9332" s="118"/>
      <c r="M9332" s="118"/>
      <c r="N9332" s="118"/>
      <c r="O9332" s="143" t="str">
        <f>IF(H9332="","",(S9332/S9332)&amp;":"&amp;ROUND(AH9332/S9332,2))</f>
        <v/>
      </c>
      <c r="P9332" s="118"/>
      <c r="Q9332" s="118"/>
      <c r="R9332" s="143" t="str">
        <f>IF(H9332="","",(S9332/S9332)&amp;":"&amp;ROUND(AI9332/S9332,2))</f>
        <v/>
      </c>
      <c r="S9332" s="144" t="str">
        <f t="shared" si="1745"/>
        <v/>
      </c>
      <c r="T9332" s="145" t="str">
        <f t="shared" si="1746"/>
        <v/>
      </c>
      <c r="U9332" s="118"/>
      <c r="V9332" s="145" t="str">
        <f t="shared" si="1747"/>
        <v/>
      </c>
      <c r="W9332" s="144" t="str">
        <f t="shared" si="1748"/>
        <v/>
      </c>
      <c r="X9332" s="146" t="str">
        <f>IF(C9332="","",IF(OR(C9332="Trade",C9332="Multi Position"),(X9331+V9332),IF(C9332="Deposit",(X9331+AE9332),IF(C9332="Withdrawal",(X9331-AE9332)))))</f>
        <v/>
      </c>
      <c r="Y9332" s="145" t="str">
        <f t="shared" si="1749"/>
        <v/>
      </c>
      <c r="Z9332" s="118"/>
      <c r="AA9332" s="118"/>
      <c r="AB9332" s="118"/>
      <c r="AC9332" s="118"/>
      <c r="AD9332" s="118"/>
      <c r="AE9332" s="139"/>
      <c r="AF9332" s="118"/>
      <c r="AG9332" s="118"/>
      <c r="AH9332" s="147" t="str">
        <f t="shared" si="1750"/>
        <v/>
      </c>
      <c r="AI9332" s="147" t="str">
        <f t="shared" si="1751"/>
        <v/>
      </c>
      <c r="AJ9332" s="148" t="str">
        <f t="shared" si="1740"/>
        <v/>
      </c>
      <c r="AK9332" s="148" t="str">
        <f t="shared" si="1741"/>
        <v/>
      </c>
      <c r="AL9332" s="147" t="str">
        <f t="shared" si="1742"/>
        <v/>
      </c>
      <c r="AM9332" s="147" t="str">
        <f t="shared" si="1743"/>
        <v/>
      </c>
      <c r="AN9332" s="147" t="str">
        <f t="shared" si="1744"/>
        <v/>
      </c>
      <c r="AO9332" s="118"/>
    </row>
    <row r="9333" spans="1:41">
      <c r="A9333" s="118"/>
      <c r="B9333" s="118"/>
      <c r="C9333" s="118"/>
      <c r="D9333" s="118"/>
      <c r="E9333" s="118"/>
      <c r="F9333" s="118"/>
      <c r="G9333" s="118"/>
      <c r="H9333" s="118"/>
      <c r="I9333" s="118"/>
      <c r="J9333" s="118"/>
      <c r="K9333" s="118"/>
      <c r="L9333" s="118"/>
      <c r="M9333" s="118"/>
      <c r="N9333" s="118"/>
      <c r="O9333" s="143" t="str">
        <f>IF(H9333="","",(S9333/S9333)&amp;":"&amp;ROUND(AH9333/S9333,2))</f>
        <v/>
      </c>
      <c r="P9333" s="118"/>
      <c r="Q9333" s="118"/>
      <c r="R9333" s="143" t="str">
        <f>IF(H9333="","",(S9333/S9333)&amp;":"&amp;ROUND(AI9333/S9333,2))</f>
        <v/>
      </c>
      <c r="S9333" s="144" t="str">
        <f t="shared" si="1745"/>
        <v/>
      </c>
      <c r="T9333" s="145" t="str">
        <f t="shared" si="1746"/>
        <v/>
      </c>
      <c r="U9333" s="118"/>
      <c r="V9333" s="145" t="str">
        <f t="shared" si="1747"/>
        <v/>
      </c>
      <c r="W9333" s="144" t="str">
        <f t="shared" si="1748"/>
        <v/>
      </c>
      <c r="X9333" s="146" t="str">
        <f>IF(C9333="","",IF(OR(C9333="Trade",C9333="Multi Position"),(X9332+V9333),IF(C9333="Deposit",(X9332+AE9333),IF(C9333="Withdrawal",(X9332-AE9333)))))</f>
        <v/>
      </c>
      <c r="Y9333" s="145" t="str">
        <f t="shared" si="1749"/>
        <v/>
      </c>
      <c r="Z9333" s="118"/>
      <c r="AA9333" s="118"/>
      <c r="AB9333" s="118"/>
      <c r="AC9333" s="118"/>
      <c r="AD9333" s="118"/>
      <c r="AE9333" s="139"/>
      <c r="AF9333" s="118"/>
      <c r="AG9333" s="118"/>
      <c r="AH9333" s="147" t="str">
        <f t="shared" si="1750"/>
        <v/>
      </c>
      <c r="AI9333" s="147" t="str">
        <f t="shared" si="1751"/>
        <v/>
      </c>
      <c r="AJ9333" s="148" t="str">
        <f t="shared" si="1740"/>
        <v/>
      </c>
      <c r="AK9333" s="148" t="str">
        <f t="shared" si="1741"/>
        <v/>
      </c>
      <c r="AL9333" s="147" t="str">
        <f t="shared" si="1742"/>
        <v/>
      </c>
      <c r="AM9333" s="147" t="str">
        <f t="shared" si="1743"/>
        <v/>
      </c>
      <c r="AN9333" s="147" t="str">
        <f t="shared" si="1744"/>
        <v/>
      </c>
      <c r="AO9333" s="118"/>
    </row>
    <row r="9334" spans="1:41">
      <c r="A9334" s="118"/>
      <c r="B9334" s="118"/>
      <c r="C9334" s="118"/>
      <c r="D9334" s="118"/>
      <c r="E9334" s="118"/>
      <c r="F9334" s="118"/>
      <c r="G9334" s="118"/>
      <c r="H9334" s="118"/>
      <c r="I9334" s="118"/>
      <c r="J9334" s="118"/>
      <c r="K9334" s="118"/>
      <c r="L9334" s="118"/>
      <c r="M9334" s="118"/>
      <c r="N9334" s="118"/>
      <c r="O9334" s="143" t="str">
        <f>IF(H9334="","",(S9334/S9334)&amp;":"&amp;ROUND(AH9334/S9334,2))</f>
        <v/>
      </c>
      <c r="P9334" s="118"/>
      <c r="Q9334" s="118"/>
      <c r="R9334" s="143" t="str">
        <f>IF(H9334="","",(S9334/S9334)&amp;":"&amp;ROUND(AI9334/S9334,2))</f>
        <v/>
      </c>
      <c r="S9334" s="144" t="str">
        <f t="shared" si="1745"/>
        <v/>
      </c>
      <c r="T9334" s="145" t="str">
        <f t="shared" si="1746"/>
        <v/>
      </c>
      <c r="U9334" s="118"/>
      <c r="V9334" s="145" t="str">
        <f t="shared" si="1747"/>
        <v/>
      </c>
      <c r="W9334" s="144" t="str">
        <f t="shared" si="1748"/>
        <v/>
      </c>
      <c r="X9334" s="146" t="str">
        <f>IF(C9334="","",IF(OR(C9334="Trade",C9334="Multi Position"),(X9333+V9334),IF(C9334="Deposit",(X9333+AE9334),IF(C9334="Withdrawal",(X9333-AE9334)))))</f>
        <v/>
      </c>
      <c r="Y9334" s="145" t="str">
        <f t="shared" si="1749"/>
        <v/>
      </c>
      <c r="Z9334" s="118"/>
      <c r="AA9334" s="118"/>
      <c r="AB9334" s="118"/>
      <c r="AC9334" s="118"/>
      <c r="AD9334" s="118"/>
      <c r="AE9334" s="139"/>
      <c r="AF9334" s="118"/>
      <c r="AG9334" s="118"/>
      <c r="AH9334" s="147" t="str">
        <f t="shared" si="1750"/>
        <v/>
      </c>
      <c r="AI9334" s="147" t="str">
        <f t="shared" si="1751"/>
        <v/>
      </c>
      <c r="AJ9334" s="148" t="str">
        <f t="shared" si="1740"/>
        <v/>
      </c>
      <c r="AK9334" s="148" t="str">
        <f t="shared" si="1741"/>
        <v/>
      </c>
      <c r="AL9334" s="147" t="str">
        <f t="shared" si="1742"/>
        <v/>
      </c>
      <c r="AM9334" s="147" t="str">
        <f t="shared" si="1743"/>
        <v/>
      </c>
      <c r="AN9334" s="147" t="str">
        <f t="shared" si="1744"/>
        <v/>
      </c>
      <c r="AO9334" s="118"/>
    </row>
    <row r="9335" spans="1:41">
      <c r="A9335" s="118"/>
      <c r="B9335" s="118"/>
      <c r="C9335" s="118"/>
      <c r="D9335" s="118"/>
      <c r="E9335" s="118"/>
      <c r="F9335" s="118"/>
      <c r="G9335" s="118"/>
      <c r="H9335" s="118"/>
      <c r="I9335" s="118"/>
      <c r="J9335" s="118"/>
      <c r="K9335" s="118"/>
      <c r="L9335" s="118"/>
      <c r="M9335" s="118"/>
      <c r="N9335" s="118"/>
      <c r="O9335" s="143" t="str">
        <f>IF(H9335="","",(S9335/S9335)&amp;":"&amp;ROUND(AH9335/S9335,2))</f>
        <v/>
      </c>
      <c r="P9335" s="118"/>
      <c r="Q9335" s="118"/>
      <c r="R9335" s="143" t="str">
        <f>IF(H9335="","",(S9335/S9335)&amp;":"&amp;ROUND(AI9335/S9335,2))</f>
        <v/>
      </c>
      <c r="S9335" s="144" t="str">
        <f t="shared" si="1745"/>
        <v/>
      </c>
      <c r="T9335" s="145" t="str">
        <f t="shared" si="1746"/>
        <v/>
      </c>
      <c r="U9335" s="118"/>
      <c r="V9335" s="145" t="str">
        <f t="shared" si="1747"/>
        <v/>
      </c>
      <c r="W9335" s="144" t="str">
        <f t="shared" si="1748"/>
        <v/>
      </c>
      <c r="X9335" s="146" t="str">
        <f>IF(C9335="","",IF(OR(C9335="Trade",C9335="Multi Position"),(X9334+V9335),IF(C9335="Deposit",(X9334+AE9335),IF(C9335="Withdrawal",(X9334-AE9335)))))</f>
        <v/>
      </c>
      <c r="Y9335" s="145" t="str">
        <f t="shared" si="1749"/>
        <v/>
      </c>
      <c r="Z9335" s="118"/>
      <c r="AA9335" s="118"/>
      <c r="AB9335" s="118"/>
      <c r="AC9335" s="118"/>
      <c r="AD9335" s="118"/>
      <c r="AE9335" s="139"/>
      <c r="AF9335" s="118"/>
      <c r="AG9335" s="118"/>
      <c r="AH9335" s="147" t="str">
        <f t="shared" si="1750"/>
        <v/>
      </c>
      <c r="AI9335" s="147" t="str">
        <f t="shared" si="1751"/>
        <v/>
      </c>
      <c r="AJ9335" s="148" t="str">
        <f t="shared" si="1740"/>
        <v/>
      </c>
      <c r="AK9335" s="148" t="str">
        <f t="shared" si="1741"/>
        <v/>
      </c>
      <c r="AL9335" s="147" t="str">
        <f t="shared" si="1742"/>
        <v/>
      </c>
      <c r="AM9335" s="147" t="str">
        <f t="shared" si="1743"/>
        <v/>
      </c>
      <c r="AN9335" s="147" t="str">
        <f t="shared" si="1744"/>
        <v/>
      </c>
      <c r="AO9335" s="118"/>
    </row>
    <row r="9336" spans="1:41">
      <c r="A9336" s="118"/>
      <c r="B9336" s="118"/>
      <c r="C9336" s="118"/>
      <c r="D9336" s="118"/>
      <c r="E9336" s="118"/>
      <c r="F9336" s="118"/>
      <c r="G9336" s="118"/>
      <c r="H9336" s="118"/>
      <c r="I9336" s="118"/>
      <c r="J9336" s="118"/>
      <c r="K9336" s="118"/>
      <c r="L9336" s="118"/>
      <c r="M9336" s="118"/>
      <c r="N9336" s="118"/>
      <c r="O9336" s="143" t="str">
        <f>IF(H9336="","",(S9336/S9336)&amp;":"&amp;ROUND(AH9336/S9336,2))</f>
        <v/>
      </c>
      <c r="P9336" s="118"/>
      <c r="Q9336" s="118"/>
      <c r="R9336" s="143" t="str">
        <f>IF(H9336="","",(S9336/S9336)&amp;":"&amp;ROUND(AI9336/S9336,2))</f>
        <v/>
      </c>
      <c r="S9336" s="144" t="str">
        <f t="shared" si="1745"/>
        <v/>
      </c>
      <c r="T9336" s="145" t="str">
        <f t="shared" si="1746"/>
        <v/>
      </c>
      <c r="U9336" s="118"/>
      <c r="V9336" s="145" t="str">
        <f t="shared" si="1747"/>
        <v/>
      </c>
      <c r="W9336" s="144" t="str">
        <f t="shared" si="1748"/>
        <v/>
      </c>
      <c r="X9336" s="146" t="str">
        <f>IF(C9336="","",IF(OR(C9336="Trade",C9336="Multi Position"),(X9335+V9336),IF(C9336="Deposit",(X9335+AE9336),IF(C9336="Withdrawal",(X9335-AE9336)))))</f>
        <v/>
      </c>
      <c r="Y9336" s="145" t="str">
        <f t="shared" si="1749"/>
        <v/>
      </c>
      <c r="Z9336" s="118"/>
      <c r="AA9336" s="118"/>
      <c r="AB9336" s="118"/>
      <c r="AC9336" s="118"/>
      <c r="AD9336" s="118"/>
      <c r="AE9336" s="139"/>
      <c r="AF9336" s="118"/>
      <c r="AG9336" s="118"/>
      <c r="AH9336" s="147" t="str">
        <f t="shared" si="1750"/>
        <v/>
      </c>
      <c r="AI9336" s="147" t="str">
        <f t="shared" si="1751"/>
        <v/>
      </c>
      <c r="AJ9336" s="148" t="str">
        <f t="shared" si="1740"/>
        <v/>
      </c>
      <c r="AK9336" s="148" t="str">
        <f t="shared" si="1741"/>
        <v/>
      </c>
      <c r="AL9336" s="147" t="str">
        <f t="shared" si="1742"/>
        <v/>
      </c>
      <c r="AM9336" s="147" t="str">
        <f t="shared" si="1743"/>
        <v/>
      </c>
      <c r="AN9336" s="147" t="str">
        <f t="shared" si="1744"/>
        <v/>
      </c>
      <c r="AO9336" s="118"/>
    </row>
    <row r="9337" spans="1:41">
      <c r="A9337" s="118"/>
      <c r="B9337" s="118"/>
      <c r="C9337" s="118"/>
      <c r="D9337" s="118"/>
      <c r="E9337" s="118"/>
      <c r="F9337" s="118"/>
      <c r="G9337" s="118"/>
      <c r="H9337" s="118"/>
      <c r="I9337" s="118"/>
      <c r="J9337" s="118"/>
      <c r="K9337" s="118"/>
      <c r="L9337" s="118"/>
      <c r="M9337" s="118"/>
      <c r="N9337" s="118"/>
      <c r="O9337" s="143" t="str">
        <f>IF(H9337="","",(S9337/S9337)&amp;":"&amp;ROUND(AH9337/S9337,2))</f>
        <v/>
      </c>
      <c r="P9337" s="118"/>
      <c r="Q9337" s="118"/>
      <c r="R9337" s="143" t="str">
        <f>IF(H9337="","",(S9337/S9337)&amp;":"&amp;ROUND(AI9337/S9337,2))</f>
        <v/>
      </c>
      <c r="S9337" s="144" t="str">
        <f t="shared" si="1745"/>
        <v/>
      </c>
      <c r="T9337" s="145" t="str">
        <f t="shared" si="1746"/>
        <v/>
      </c>
      <c r="U9337" s="118"/>
      <c r="V9337" s="145" t="str">
        <f t="shared" si="1747"/>
        <v/>
      </c>
      <c r="W9337" s="144" t="str">
        <f t="shared" si="1748"/>
        <v/>
      </c>
      <c r="X9337" s="146" t="str">
        <f>IF(C9337="","",IF(OR(C9337="Trade",C9337="Multi Position"),(X9336+V9337),IF(C9337="Deposit",(X9336+AE9337),IF(C9337="Withdrawal",(X9336-AE9337)))))</f>
        <v/>
      </c>
      <c r="Y9337" s="145" t="str">
        <f t="shared" si="1749"/>
        <v/>
      </c>
      <c r="Z9337" s="118"/>
      <c r="AA9337" s="118"/>
      <c r="AB9337" s="118"/>
      <c r="AC9337" s="118"/>
      <c r="AD9337" s="118"/>
      <c r="AE9337" s="139"/>
      <c r="AF9337" s="118"/>
      <c r="AG9337" s="118"/>
      <c r="AH9337" s="147" t="str">
        <f t="shared" si="1750"/>
        <v/>
      </c>
      <c r="AI9337" s="147" t="str">
        <f t="shared" si="1751"/>
        <v/>
      </c>
      <c r="AJ9337" s="148" t="str">
        <f t="shared" si="1740"/>
        <v/>
      </c>
      <c r="AK9337" s="148" t="str">
        <f t="shared" si="1741"/>
        <v/>
      </c>
      <c r="AL9337" s="147" t="str">
        <f t="shared" si="1742"/>
        <v/>
      </c>
      <c r="AM9337" s="147" t="str">
        <f t="shared" si="1743"/>
        <v/>
      </c>
      <c r="AN9337" s="147" t="str">
        <f t="shared" si="1744"/>
        <v/>
      </c>
      <c r="AO9337" s="118"/>
    </row>
    <row r="9338" spans="1:41">
      <c r="A9338" s="118"/>
      <c r="B9338" s="118"/>
      <c r="C9338" s="118"/>
      <c r="D9338" s="118"/>
      <c r="E9338" s="118"/>
      <c r="F9338" s="118"/>
      <c r="G9338" s="118"/>
      <c r="H9338" s="118"/>
      <c r="I9338" s="118"/>
      <c r="J9338" s="118"/>
      <c r="K9338" s="118"/>
      <c r="L9338" s="118"/>
      <c r="M9338" s="118"/>
      <c r="N9338" s="118"/>
      <c r="O9338" s="143" t="str">
        <f>IF(H9338="","",(S9338/S9338)&amp;":"&amp;ROUND(AH9338/S9338,2))</f>
        <v/>
      </c>
      <c r="P9338" s="118"/>
      <c r="Q9338" s="118"/>
      <c r="R9338" s="143" t="str">
        <f>IF(H9338="","",(S9338/S9338)&amp;":"&amp;ROUND(AI9338/S9338,2))</f>
        <v/>
      </c>
      <c r="S9338" s="144" t="str">
        <f t="shared" si="1745"/>
        <v/>
      </c>
      <c r="T9338" s="145" t="str">
        <f t="shared" si="1746"/>
        <v/>
      </c>
      <c r="U9338" s="118"/>
      <c r="V9338" s="145" t="str">
        <f t="shared" si="1747"/>
        <v/>
      </c>
      <c r="W9338" s="144" t="str">
        <f t="shared" si="1748"/>
        <v/>
      </c>
      <c r="X9338" s="146" t="str">
        <f>IF(C9338="","",IF(OR(C9338="Trade",C9338="Multi Position"),(X9337+V9338),IF(C9338="Deposit",(X9337+AE9338),IF(C9338="Withdrawal",(X9337-AE9338)))))</f>
        <v/>
      </c>
      <c r="Y9338" s="145" t="str">
        <f t="shared" si="1749"/>
        <v/>
      </c>
      <c r="Z9338" s="118"/>
      <c r="AA9338" s="118"/>
      <c r="AB9338" s="118"/>
      <c r="AC9338" s="118"/>
      <c r="AD9338" s="118"/>
      <c r="AE9338" s="139"/>
      <c r="AF9338" s="118"/>
      <c r="AG9338" s="118"/>
      <c r="AH9338" s="147" t="str">
        <f t="shared" si="1750"/>
        <v/>
      </c>
      <c r="AI9338" s="147" t="str">
        <f t="shared" si="1751"/>
        <v/>
      </c>
      <c r="AJ9338" s="148" t="str">
        <f t="shared" si="1740"/>
        <v/>
      </c>
      <c r="AK9338" s="148" t="str">
        <f t="shared" si="1741"/>
        <v/>
      </c>
      <c r="AL9338" s="147" t="str">
        <f t="shared" si="1742"/>
        <v/>
      </c>
      <c r="AM9338" s="147" t="str">
        <f t="shared" si="1743"/>
        <v/>
      </c>
      <c r="AN9338" s="147" t="str">
        <f t="shared" si="1744"/>
        <v/>
      </c>
      <c r="AO9338" s="118"/>
    </row>
    <row r="9339" spans="1:41">
      <c r="A9339" s="118"/>
      <c r="B9339" s="118"/>
      <c r="C9339" s="118"/>
      <c r="D9339" s="118"/>
      <c r="E9339" s="118"/>
      <c r="F9339" s="118"/>
      <c r="G9339" s="118"/>
      <c r="H9339" s="118"/>
      <c r="I9339" s="118"/>
      <c r="J9339" s="118"/>
      <c r="K9339" s="118"/>
      <c r="L9339" s="118"/>
      <c r="M9339" s="118"/>
      <c r="N9339" s="118"/>
      <c r="O9339" s="143" t="str">
        <f>IF(H9339="","",(S9339/S9339)&amp;":"&amp;ROUND(AH9339/S9339,2))</f>
        <v/>
      </c>
      <c r="P9339" s="118"/>
      <c r="Q9339" s="118"/>
      <c r="R9339" s="143" t="str">
        <f>IF(H9339="","",(S9339/S9339)&amp;":"&amp;ROUND(AI9339/S9339,2))</f>
        <v/>
      </c>
      <c r="S9339" s="144" t="str">
        <f t="shared" si="1745"/>
        <v/>
      </c>
      <c r="T9339" s="145" t="str">
        <f t="shared" si="1746"/>
        <v/>
      </c>
      <c r="U9339" s="118"/>
      <c r="V9339" s="145" t="str">
        <f t="shared" si="1747"/>
        <v/>
      </c>
      <c r="W9339" s="144" t="str">
        <f t="shared" si="1748"/>
        <v/>
      </c>
      <c r="X9339" s="146" t="str">
        <f>IF(C9339="","",IF(OR(C9339="Trade",C9339="Multi Position"),(X9338+V9339),IF(C9339="Deposit",(X9338+AE9339),IF(C9339="Withdrawal",(X9338-AE9339)))))</f>
        <v/>
      </c>
      <c r="Y9339" s="145" t="str">
        <f t="shared" si="1749"/>
        <v/>
      </c>
      <c r="Z9339" s="118"/>
      <c r="AA9339" s="118"/>
      <c r="AB9339" s="118"/>
      <c r="AC9339" s="118"/>
      <c r="AD9339" s="118"/>
      <c r="AE9339" s="139"/>
      <c r="AF9339" s="118"/>
      <c r="AG9339" s="118"/>
      <c r="AH9339" s="147" t="str">
        <f t="shared" si="1750"/>
        <v/>
      </c>
      <c r="AI9339" s="147" t="str">
        <f t="shared" si="1751"/>
        <v/>
      </c>
      <c r="AJ9339" s="148" t="str">
        <f t="shared" si="1740"/>
        <v/>
      </c>
      <c r="AK9339" s="148" t="str">
        <f t="shared" si="1741"/>
        <v/>
      </c>
      <c r="AL9339" s="147" t="str">
        <f t="shared" si="1742"/>
        <v/>
      </c>
      <c r="AM9339" s="147" t="str">
        <f t="shared" si="1743"/>
        <v/>
      </c>
      <c r="AN9339" s="147" t="str">
        <f t="shared" si="1744"/>
        <v/>
      </c>
      <c r="AO9339" s="118"/>
    </row>
    <row r="9340" spans="1:41">
      <c r="A9340" s="118"/>
      <c r="B9340" s="118"/>
      <c r="C9340" s="118"/>
      <c r="D9340" s="118"/>
      <c r="E9340" s="118"/>
      <c r="F9340" s="118"/>
      <c r="G9340" s="118"/>
      <c r="H9340" s="118"/>
      <c r="I9340" s="118"/>
      <c r="J9340" s="118"/>
      <c r="K9340" s="118"/>
      <c r="L9340" s="118"/>
      <c r="M9340" s="118"/>
      <c r="N9340" s="118"/>
      <c r="O9340" s="143" t="str">
        <f>IF(H9340="","",(S9340/S9340)&amp;":"&amp;ROUND(AH9340/S9340,2))</f>
        <v/>
      </c>
      <c r="P9340" s="118"/>
      <c r="Q9340" s="118"/>
      <c r="R9340" s="143" t="str">
        <f>IF(H9340="","",(S9340/S9340)&amp;":"&amp;ROUND(AI9340/S9340,2))</f>
        <v/>
      </c>
      <c r="S9340" s="144" t="str">
        <f t="shared" si="1745"/>
        <v/>
      </c>
      <c r="T9340" s="145" t="str">
        <f t="shared" si="1746"/>
        <v/>
      </c>
      <c r="U9340" s="118"/>
      <c r="V9340" s="145" t="str">
        <f t="shared" si="1747"/>
        <v/>
      </c>
      <c r="W9340" s="144" t="str">
        <f t="shared" si="1748"/>
        <v/>
      </c>
      <c r="X9340" s="146" t="str">
        <f>IF(C9340="","",IF(OR(C9340="Trade",C9340="Multi Position"),(X9339+V9340),IF(C9340="Deposit",(X9339+AE9340),IF(C9340="Withdrawal",(X9339-AE9340)))))</f>
        <v/>
      </c>
      <c r="Y9340" s="145" t="str">
        <f t="shared" si="1749"/>
        <v/>
      </c>
      <c r="Z9340" s="118"/>
      <c r="AA9340" s="118"/>
      <c r="AB9340" s="118"/>
      <c r="AC9340" s="118"/>
      <c r="AD9340" s="118"/>
      <c r="AE9340" s="139"/>
      <c r="AF9340" s="118"/>
      <c r="AG9340" s="118"/>
      <c r="AH9340" s="147" t="str">
        <f t="shared" si="1750"/>
        <v/>
      </c>
      <c r="AI9340" s="147" t="str">
        <f t="shared" si="1751"/>
        <v/>
      </c>
      <c r="AJ9340" s="148" t="str">
        <f t="shared" si="1740"/>
        <v/>
      </c>
      <c r="AK9340" s="148" t="str">
        <f t="shared" si="1741"/>
        <v/>
      </c>
      <c r="AL9340" s="147" t="str">
        <f t="shared" si="1742"/>
        <v/>
      </c>
      <c r="AM9340" s="147" t="str">
        <f t="shared" si="1743"/>
        <v/>
      </c>
      <c r="AN9340" s="147" t="str">
        <f t="shared" si="1744"/>
        <v/>
      </c>
      <c r="AO9340" s="118"/>
    </row>
    <row r="9341" spans="1:41">
      <c r="A9341" s="118"/>
      <c r="B9341" s="118"/>
      <c r="C9341" s="118"/>
      <c r="D9341" s="118"/>
      <c r="E9341" s="118"/>
      <c r="F9341" s="118"/>
      <c r="G9341" s="118"/>
      <c r="H9341" s="118"/>
      <c r="I9341" s="118"/>
      <c r="J9341" s="118"/>
      <c r="K9341" s="118"/>
      <c r="L9341" s="118"/>
      <c r="M9341" s="118"/>
      <c r="N9341" s="118"/>
      <c r="O9341" s="143" t="str">
        <f>IF(H9341="","",(S9341/S9341)&amp;":"&amp;ROUND(AH9341/S9341,2))</f>
        <v/>
      </c>
      <c r="P9341" s="118"/>
      <c r="Q9341" s="118"/>
      <c r="R9341" s="143" t="str">
        <f>IF(H9341="","",(S9341/S9341)&amp;":"&amp;ROUND(AI9341/S9341,2))</f>
        <v/>
      </c>
      <c r="S9341" s="144" t="str">
        <f t="shared" si="1745"/>
        <v/>
      </c>
      <c r="T9341" s="145" t="str">
        <f t="shared" si="1746"/>
        <v/>
      </c>
      <c r="U9341" s="118"/>
      <c r="V9341" s="145" t="str">
        <f t="shared" si="1747"/>
        <v/>
      </c>
      <c r="W9341" s="144" t="str">
        <f t="shared" si="1748"/>
        <v/>
      </c>
      <c r="X9341" s="146" t="str">
        <f>IF(C9341="","",IF(OR(C9341="Trade",C9341="Multi Position"),(X9340+V9341),IF(C9341="Deposit",(X9340+AE9341),IF(C9341="Withdrawal",(X9340-AE9341)))))</f>
        <v/>
      </c>
      <c r="Y9341" s="145" t="str">
        <f t="shared" si="1749"/>
        <v/>
      </c>
      <c r="Z9341" s="118"/>
      <c r="AA9341" s="118"/>
      <c r="AB9341" s="118"/>
      <c r="AC9341" s="118"/>
      <c r="AD9341" s="118"/>
      <c r="AE9341" s="139"/>
      <c r="AF9341" s="118"/>
      <c r="AG9341" s="118"/>
      <c r="AH9341" s="147" t="str">
        <f t="shared" si="1750"/>
        <v/>
      </c>
      <c r="AI9341" s="147" t="str">
        <f t="shared" si="1751"/>
        <v/>
      </c>
      <c r="AJ9341" s="148" t="str">
        <f t="shared" si="1740"/>
        <v/>
      </c>
      <c r="AK9341" s="148" t="str">
        <f t="shared" si="1741"/>
        <v/>
      </c>
      <c r="AL9341" s="147" t="str">
        <f t="shared" si="1742"/>
        <v/>
      </c>
      <c r="AM9341" s="147" t="str">
        <f t="shared" si="1743"/>
        <v/>
      </c>
      <c r="AN9341" s="147" t="str">
        <f t="shared" si="1744"/>
        <v/>
      </c>
      <c r="AO9341" s="118"/>
    </row>
    <row r="9342" spans="1:41">
      <c r="A9342" s="118"/>
      <c r="B9342" s="118"/>
      <c r="C9342" s="118"/>
      <c r="D9342" s="118"/>
      <c r="E9342" s="118"/>
      <c r="F9342" s="118"/>
      <c r="G9342" s="118"/>
      <c r="H9342" s="118"/>
      <c r="I9342" s="118"/>
      <c r="J9342" s="118"/>
      <c r="K9342" s="118"/>
      <c r="L9342" s="118"/>
      <c r="M9342" s="118"/>
      <c r="N9342" s="118"/>
      <c r="O9342" s="143" t="str">
        <f>IF(H9342="","",(S9342/S9342)&amp;":"&amp;ROUND(AH9342/S9342,2))</f>
        <v/>
      </c>
      <c r="P9342" s="118"/>
      <c r="Q9342" s="118"/>
      <c r="R9342" s="143" t="str">
        <f>IF(H9342="","",(S9342/S9342)&amp;":"&amp;ROUND(AI9342/S9342,2))</f>
        <v/>
      </c>
      <c r="S9342" s="144" t="str">
        <f t="shared" si="1745"/>
        <v/>
      </c>
      <c r="T9342" s="145" t="str">
        <f t="shared" si="1746"/>
        <v/>
      </c>
      <c r="U9342" s="118"/>
      <c r="V9342" s="145" t="str">
        <f t="shared" si="1747"/>
        <v/>
      </c>
      <c r="W9342" s="144" t="str">
        <f t="shared" si="1748"/>
        <v/>
      </c>
      <c r="X9342" s="146" t="str">
        <f>IF(C9342="","",IF(OR(C9342="Trade",C9342="Multi Position"),(X9341+V9342),IF(C9342="Deposit",(X9341+AE9342),IF(C9342="Withdrawal",(X9341-AE9342)))))</f>
        <v/>
      </c>
      <c r="Y9342" s="145" t="str">
        <f t="shared" si="1749"/>
        <v/>
      </c>
      <c r="Z9342" s="118"/>
      <c r="AA9342" s="118"/>
      <c r="AB9342" s="118"/>
      <c r="AC9342" s="118"/>
      <c r="AD9342" s="118"/>
      <c r="AE9342" s="139"/>
      <c r="AF9342" s="118"/>
      <c r="AG9342" s="118"/>
      <c r="AH9342" s="147" t="str">
        <f t="shared" si="1750"/>
        <v/>
      </c>
      <c r="AI9342" s="147" t="str">
        <f t="shared" si="1751"/>
        <v/>
      </c>
      <c r="AJ9342" s="148" t="str">
        <f t="shared" si="1740"/>
        <v/>
      </c>
      <c r="AK9342" s="148" t="str">
        <f t="shared" si="1741"/>
        <v/>
      </c>
      <c r="AL9342" s="147" t="str">
        <f t="shared" si="1742"/>
        <v/>
      </c>
      <c r="AM9342" s="147" t="str">
        <f t="shared" si="1743"/>
        <v/>
      </c>
      <c r="AN9342" s="147" t="str">
        <f t="shared" si="1744"/>
        <v/>
      </c>
      <c r="AO9342" s="118"/>
    </row>
    <row r="9343" spans="1:41">
      <c r="A9343" s="118"/>
      <c r="B9343" s="118"/>
      <c r="C9343" s="118"/>
      <c r="D9343" s="118"/>
      <c r="E9343" s="118"/>
      <c r="F9343" s="118"/>
      <c r="G9343" s="118"/>
      <c r="H9343" s="118"/>
      <c r="I9343" s="118"/>
      <c r="J9343" s="118"/>
      <c r="K9343" s="118"/>
      <c r="L9343" s="118"/>
      <c r="M9343" s="118"/>
      <c r="N9343" s="118"/>
      <c r="O9343" s="143" t="str">
        <f>IF(H9343="","",(S9343/S9343)&amp;":"&amp;ROUND(AH9343/S9343,2))</f>
        <v/>
      </c>
      <c r="P9343" s="118"/>
      <c r="Q9343" s="118"/>
      <c r="R9343" s="143" t="str">
        <f>IF(H9343="","",(S9343/S9343)&amp;":"&amp;ROUND(AI9343/S9343,2))</f>
        <v/>
      </c>
      <c r="S9343" s="144" t="str">
        <f t="shared" si="1745"/>
        <v/>
      </c>
      <c r="T9343" s="145" t="str">
        <f t="shared" si="1746"/>
        <v/>
      </c>
      <c r="U9343" s="118"/>
      <c r="V9343" s="145" t="str">
        <f t="shared" si="1747"/>
        <v/>
      </c>
      <c r="W9343" s="144" t="str">
        <f t="shared" si="1748"/>
        <v/>
      </c>
      <c r="X9343" s="146" t="str">
        <f>IF(C9343="","",IF(OR(C9343="Trade",C9343="Multi Position"),(X9342+V9343),IF(C9343="Deposit",(X9342+AE9343),IF(C9343="Withdrawal",(X9342-AE9343)))))</f>
        <v/>
      </c>
      <c r="Y9343" s="145" t="str">
        <f t="shared" si="1749"/>
        <v/>
      </c>
      <c r="Z9343" s="118"/>
      <c r="AA9343" s="118"/>
      <c r="AB9343" s="118"/>
      <c r="AC9343" s="118"/>
      <c r="AD9343" s="118"/>
      <c r="AE9343" s="139"/>
      <c r="AF9343" s="118"/>
      <c r="AG9343" s="118"/>
      <c r="AH9343" s="147" t="str">
        <f t="shared" si="1750"/>
        <v/>
      </c>
      <c r="AI9343" s="147" t="str">
        <f t="shared" si="1751"/>
        <v/>
      </c>
      <c r="AJ9343" s="148" t="str">
        <f t="shared" si="1740"/>
        <v/>
      </c>
      <c r="AK9343" s="148" t="str">
        <f t="shared" si="1741"/>
        <v/>
      </c>
      <c r="AL9343" s="147" t="str">
        <f t="shared" si="1742"/>
        <v/>
      </c>
      <c r="AM9343" s="147" t="str">
        <f t="shared" si="1743"/>
        <v/>
      </c>
      <c r="AN9343" s="147" t="str">
        <f t="shared" si="1744"/>
        <v/>
      </c>
      <c r="AO9343" s="118"/>
    </row>
    <row r="9344" spans="1:41">
      <c r="A9344" s="118"/>
      <c r="B9344" s="118"/>
      <c r="C9344" s="118"/>
      <c r="D9344" s="118"/>
      <c r="E9344" s="118"/>
      <c r="F9344" s="118"/>
      <c r="G9344" s="118"/>
      <c r="H9344" s="118"/>
      <c r="I9344" s="118"/>
      <c r="J9344" s="118"/>
      <c r="K9344" s="118"/>
      <c r="L9344" s="118"/>
      <c r="M9344" s="118"/>
      <c r="N9344" s="118"/>
      <c r="O9344" s="143" t="str">
        <f>IF(H9344="","",(S9344/S9344)&amp;":"&amp;ROUND(AH9344/S9344,2))</f>
        <v/>
      </c>
      <c r="P9344" s="118"/>
      <c r="Q9344" s="118"/>
      <c r="R9344" s="143" t="str">
        <f>IF(H9344="","",(S9344/S9344)&amp;":"&amp;ROUND(AI9344/S9344,2))</f>
        <v/>
      </c>
      <c r="S9344" s="144" t="str">
        <f t="shared" si="1745"/>
        <v/>
      </c>
      <c r="T9344" s="145" t="str">
        <f t="shared" si="1746"/>
        <v/>
      </c>
      <c r="U9344" s="118"/>
      <c r="V9344" s="145" t="str">
        <f t="shared" si="1747"/>
        <v/>
      </c>
      <c r="W9344" s="144" t="str">
        <f t="shared" si="1748"/>
        <v/>
      </c>
      <c r="X9344" s="146" t="str">
        <f>IF(C9344="","",IF(OR(C9344="Trade",C9344="Multi Position"),(X9343+V9344),IF(C9344="Deposit",(X9343+AE9344),IF(C9344="Withdrawal",(X9343-AE9344)))))</f>
        <v/>
      </c>
      <c r="Y9344" s="145" t="str">
        <f t="shared" si="1749"/>
        <v/>
      </c>
      <c r="Z9344" s="118"/>
      <c r="AA9344" s="118"/>
      <c r="AB9344" s="118"/>
      <c r="AC9344" s="118"/>
      <c r="AD9344" s="118"/>
      <c r="AE9344" s="139"/>
      <c r="AF9344" s="118"/>
      <c r="AG9344" s="118"/>
      <c r="AH9344" s="147" t="str">
        <f t="shared" si="1750"/>
        <v/>
      </c>
      <c r="AI9344" s="147" t="str">
        <f t="shared" si="1751"/>
        <v/>
      </c>
      <c r="AJ9344" s="148" t="str">
        <f t="shared" si="1740"/>
        <v/>
      </c>
      <c r="AK9344" s="148" t="str">
        <f t="shared" si="1741"/>
        <v/>
      </c>
      <c r="AL9344" s="147" t="str">
        <f t="shared" si="1742"/>
        <v/>
      </c>
      <c r="AM9344" s="147" t="str">
        <f t="shared" si="1743"/>
        <v/>
      </c>
      <c r="AN9344" s="147" t="str">
        <f t="shared" si="1744"/>
        <v/>
      </c>
      <c r="AO9344" s="118"/>
    </row>
    <row r="9345" spans="1:41">
      <c r="A9345" s="118"/>
      <c r="B9345" s="118"/>
      <c r="C9345" s="118"/>
      <c r="D9345" s="118"/>
      <c r="E9345" s="118"/>
      <c r="F9345" s="118"/>
      <c r="G9345" s="118"/>
      <c r="H9345" s="118"/>
      <c r="I9345" s="118"/>
      <c r="J9345" s="118"/>
      <c r="K9345" s="118"/>
      <c r="L9345" s="118"/>
      <c r="M9345" s="118"/>
      <c r="N9345" s="118"/>
      <c r="O9345" s="143" t="str">
        <f>IF(H9345="","",(S9345/S9345)&amp;":"&amp;ROUND(AH9345/S9345,2))</f>
        <v/>
      </c>
      <c r="P9345" s="118"/>
      <c r="Q9345" s="118"/>
      <c r="R9345" s="143" t="str">
        <f>IF(H9345="","",(S9345/S9345)&amp;":"&amp;ROUND(AI9345/S9345,2))</f>
        <v/>
      </c>
      <c r="S9345" s="144" t="str">
        <f t="shared" si="1745"/>
        <v/>
      </c>
      <c r="T9345" s="145" t="str">
        <f t="shared" si="1746"/>
        <v/>
      </c>
      <c r="U9345" s="118"/>
      <c r="V9345" s="145" t="str">
        <f t="shared" si="1747"/>
        <v/>
      </c>
      <c r="W9345" s="144" t="str">
        <f t="shared" si="1748"/>
        <v/>
      </c>
      <c r="X9345" s="146" t="str">
        <f>IF(C9345="","",IF(OR(C9345="Trade",C9345="Multi Position"),(X9344+V9345),IF(C9345="Deposit",(X9344+AE9345),IF(C9345="Withdrawal",(X9344-AE9345)))))</f>
        <v/>
      </c>
      <c r="Y9345" s="145" t="str">
        <f t="shared" si="1749"/>
        <v/>
      </c>
      <c r="Z9345" s="118"/>
      <c r="AA9345" s="118"/>
      <c r="AB9345" s="118"/>
      <c r="AC9345" s="118"/>
      <c r="AD9345" s="118"/>
      <c r="AE9345" s="139"/>
      <c r="AF9345" s="118"/>
      <c r="AG9345" s="118"/>
      <c r="AH9345" s="147" t="str">
        <f t="shared" si="1750"/>
        <v/>
      </c>
      <c r="AI9345" s="147" t="str">
        <f t="shared" si="1751"/>
        <v/>
      </c>
      <c r="AJ9345" s="148" t="str">
        <f t="shared" si="1740"/>
        <v/>
      </c>
      <c r="AK9345" s="148" t="str">
        <f t="shared" si="1741"/>
        <v/>
      </c>
      <c r="AL9345" s="147" t="str">
        <f t="shared" si="1742"/>
        <v/>
      </c>
      <c r="AM9345" s="147" t="str">
        <f t="shared" si="1743"/>
        <v/>
      </c>
      <c r="AN9345" s="147" t="str">
        <f t="shared" si="1744"/>
        <v/>
      </c>
      <c r="AO9345" s="118"/>
    </row>
    <row r="9346" spans="1:41">
      <c r="A9346" s="118"/>
      <c r="B9346" s="118"/>
      <c r="C9346" s="118"/>
      <c r="D9346" s="118"/>
      <c r="E9346" s="118"/>
      <c r="F9346" s="118"/>
      <c r="G9346" s="118"/>
      <c r="H9346" s="118"/>
      <c r="I9346" s="118"/>
      <c r="J9346" s="118"/>
      <c r="K9346" s="118"/>
      <c r="L9346" s="118"/>
      <c r="M9346" s="118"/>
      <c r="N9346" s="118"/>
      <c r="O9346" s="143" t="str">
        <f>IF(H9346="","",(S9346/S9346)&amp;":"&amp;ROUND(AH9346/S9346,2))</f>
        <v/>
      </c>
      <c r="P9346" s="118"/>
      <c r="Q9346" s="118"/>
      <c r="R9346" s="143" t="str">
        <f>IF(H9346="","",(S9346/S9346)&amp;":"&amp;ROUND(AI9346/S9346,2))</f>
        <v/>
      </c>
      <c r="S9346" s="144" t="str">
        <f t="shared" si="1745"/>
        <v/>
      </c>
      <c r="T9346" s="145" t="str">
        <f t="shared" si="1746"/>
        <v/>
      </c>
      <c r="U9346" s="118"/>
      <c r="V9346" s="145" t="str">
        <f t="shared" si="1747"/>
        <v/>
      </c>
      <c r="W9346" s="144" t="str">
        <f t="shared" si="1748"/>
        <v/>
      </c>
      <c r="X9346" s="146" t="str">
        <f>IF(C9346="","",IF(OR(C9346="Trade",C9346="Multi Position"),(X9345+V9346),IF(C9346="Deposit",(X9345+AE9346),IF(C9346="Withdrawal",(X9345-AE9346)))))</f>
        <v/>
      </c>
      <c r="Y9346" s="145" t="str">
        <f t="shared" si="1749"/>
        <v/>
      </c>
      <c r="Z9346" s="118"/>
      <c r="AA9346" s="118"/>
      <c r="AB9346" s="118"/>
      <c r="AC9346" s="118"/>
      <c r="AD9346" s="118"/>
      <c r="AE9346" s="139"/>
      <c r="AF9346" s="118"/>
      <c r="AG9346" s="118"/>
      <c r="AH9346" s="147" t="str">
        <f t="shared" si="1750"/>
        <v/>
      </c>
      <c r="AI9346" s="147" t="str">
        <f t="shared" si="1751"/>
        <v/>
      </c>
      <c r="AJ9346" s="148" t="str">
        <f t="shared" si="1740"/>
        <v/>
      </c>
      <c r="AK9346" s="148" t="str">
        <f t="shared" si="1741"/>
        <v/>
      </c>
      <c r="AL9346" s="147" t="str">
        <f t="shared" si="1742"/>
        <v/>
      </c>
      <c r="AM9346" s="147" t="str">
        <f t="shared" si="1743"/>
        <v/>
      </c>
      <c r="AN9346" s="147" t="str">
        <f t="shared" si="1744"/>
        <v/>
      </c>
      <c r="AO9346" s="118"/>
    </row>
    <row r="9347" spans="1:41">
      <c r="A9347" s="118"/>
      <c r="B9347" s="118"/>
      <c r="C9347" s="118"/>
      <c r="D9347" s="118"/>
      <c r="E9347" s="118"/>
      <c r="F9347" s="118"/>
      <c r="G9347" s="118"/>
      <c r="H9347" s="118"/>
      <c r="I9347" s="118"/>
      <c r="J9347" s="118"/>
      <c r="K9347" s="118"/>
      <c r="L9347" s="118"/>
      <c r="M9347" s="118"/>
      <c r="N9347" s="118"/>
      <c r="O9347" s="143" t="str">
        <f>IF(H9347="","",(S9347/S9347)&amp;":"&amp;ROUND(AH9347/S9347,2))</f>
        <v/>
      </c>
      <c r="P9347" s="118"/>
      <c r="Q9347" s="118"/>
      <c r="R9347" s="143" t="str">
        <f>IF(H9347="","",(S9347/S9347)&amp;":"&amp;ROUND(AI9347/S9347,2))</f>
        <v/>
      </c>
      <c r="S9347" s="144" t="str">
        <f t="shared" si="1745"/>
        <v/>
      </c>
      <c r="T9347" s="145" t="str">
        <f t="shared" si="1746"/>
        <v/>
      </c>
      <c r="U9347" s="118"/>
      <c r="V9347" s="145" t="str">
        <f t="shared" si="1747"/>
        <v/>
      </c>
      <c r="W9347" s="144" t="str">
        <f t="shared" si="1748"/>
        <v/>
      </c>
      <c r="X9347" s="146" t="str">
        <f>IF(C9347="","",IF(OR(C9347="Trade",C9347="Multi Position"),(X9346+V9347),IF(C9347="Deposit",(X9346+AE9347),IF(C9347="Withdrawal",(X9346-AE9347)))))</f>
        <v/>
      </c>
      <c r="Y9347" s="145" t="str">
        <f t="shared" si="1749"/>
        <v/>
      </c>
      <c r="Z9347" s="118"/>
      <c r="AA9347" s="118"/>
      <c r="AB9347" s="118"/>
      <c r="AC9347" s="118"/>
      <c r="AD9347" s="118"/>
      <c r="AE9347" s="139"/>
      <c r="AF9347" s="118"/>
      <c r="AG9347" s="118"/>
      <c r="AH9347" s="147" t="str">
        <f t="shared" si="1750"/>
        <v/>
      </c>
      <c r="AI9347" s="147" t="str">
        <f t="shared" si="1751"/>
        <v/>
      </c>
      <c r="AJ9347" s="148" t="str">
        <f t="shared" si="1740"/>
        <v/>
      </c>
      <c r="AK9347" s="148" t="str">
        <f t="shared" si="1741"/>
        <v/>
      </c>
      <c r="AL9347" s="147" t="str">
        <f t="shared" si="1742"/>
        <v/>
      </c>
      <c r="AM9347" s="147" t="str">
        <f t="shared" si="1743"/>
        <v/>
      </c>
      <c r="AN9347" s="147" t="str">
        <f t="shared" si="1744"/>
        <v/>
      </c>
      <c r="AO9347" s="118"/>
    </row>
    <row r="9348" spans="1:41">
      <c r="A9348" s="118"/>
      <c r="B9348" s="118"/>
      <c r="C9348" s="118"/>
      <c r="D9348" s="118"/>
      <c r="E9348" s="118"/>
      <c r="F9348" s="118"/>
      <c r="G9348" s="118"/>
      <c r="H9348" s="118"/>
      <c r="I9348" s="118"/>
      <c r="J9348" s="118"/>
      <c r="K9348" s="118"/>
      <c r="L9348" s="118"/>
      <c r="M9348" s="118"/>
      <c r="N9348" s="118"/>
      <c r="O9348" s="143" t="str">
        <f>IF(H9348="","",(S9348/S9348)&amp;":"&amp;ROUND(AH9348/S9348,2))</f>
        <v/>
      </c>
      <c r="P9348" s="118"/>
      <c r="Q9348" s="118"/>
      <c r="R9348" s="143" t="str">
        <f>IF(H9348="","",(S9348/S9348)&amp;":"&amp;ROUND(AI9348/S9348,2))</f>
        <v/>
      </c>
      <c r="S9348" s="144" t="str">
        <f t="shared" si="1745"/>
        <v/>
      </c>
      <c r="T9348" s="145" t="str">
        <f t="shared" si="1746"/>
        <v/>
      </c>
      <c r="U9348" s="118"/>
      <c r="V9348" s="145" t="str">
        <f t="shared" si="1747"/>
        <v/>
      </c>
      <c r="W9348" s="144" t="str">
        <f t="shared" si="1748"/>
        <v/>
      </c>
      <c r="X9348" s="146" t="str">
        <f>IF(C9348="","",IF(OR(C9348="Trade",C9348="Multi Position"),(X9347+V9348),IF(C9348="Deposit",(X9347+AE9348),IF(C9348="Withdrawal",(X9347-AE9348)))))</f>
        <v/>
      </c>
      <c r="Y9348" s="145" t="str">
        <f t="shared" si="1749"/>
        <v/>
      </c>
      <c r="Z9348" s="118"/>
      <c r="AA9348" s="118"/>
      <c r="AB9348" s="118"/>
      <c r="AC9348" s="118"/>
      <c r="AD9348" s="118"/>
      <c r="AE9348" s="139"/>
      <c r="AF9348" s="118"/>
      <c r="AG9348" s="118"/>
      <c r="AH9348" s="147" t="str">
        <f t="shared" si="1750"/>
        <v/>
      </c>
      <c r="AI9348" s="147" t="str">
        <f t="shared" si="1751"/>
        <v/>
      </c>
      <c r="AJ9348" s="148" t="str">
        <f t="shared" si="1740"/>
        <v/>
      </c>
      <c r="AK9348" s="148" t="str">
        <f t="shared" si="1741"/>
        <v/>
      </c>
      <c r="AL9348" s="147" t="str">
        <f t="shared" si="1742"/>
        <v/>
      </c>
      <c r="AM9348" s="147" t="str">
        <f t="shared" si="1743"/>
        <v/>
      </c>
      <c r="AN9348" s="147" t="str">
        <f t="shared" si="1744"/>
        <v/>
      </c>
      <c r="AO9348" s="118"/>
    </row>
    <row r="9349" spans="1:41">
      <c r="A9349" s="118"/>
      <c r="B9349" s="118"/>
      <c r="C9349" s="118"/>
      <c r="D9349" s="118"/>
      <c r="E9349" s="118"/>
      <c r="F9349" s="118"/>
      <c r="G9349" s="118"/>
      <c r="H9349" s="118"/>
      <c r="I9349" s="118"/>
      <c r="J9349" s="118"/>
      <c r="K9349" s="118"/>
      <c r="L9349" s="118"/>
      <c r="M9349" s="118"/>
      <c r="N9349" s="118"/>
      <c r="O9349" s="143" t="str">
        <f>IF(H9349="","",(S9349/S9349)&amp;":"&amp;ROUND(AH9349/S9349,2))</f>
        <v/>
      </c>
      <c r="P9349" s="118"/>
      <c r="Q9349" s="118"/>
      <c r="R9349" s="143" t="str">
        <f>IF(H9349="","",(S9349/S9349)&amp;":"&amp;ROUND(AI9349/S9349,2))</f>
        <v/>
      </c>
      <c r="S9349" s="144" t="str">
        <f t="shared" si="1745"/>
        <v/>
      </c>
      <c r="T9349" s="145" t="str">
        <f t="shared" si="1746"/>
        <v/>
      </c>
      <c r="U9349" s="118"/>
      <c r="V9349" s="145" t="str">
        <f t="shared" si="1747"/>
        <v/>
      </c>
      <c r="W9349" s="144" t="str">
        <f t="shared" si="1748"/>
        <v/>
      </c>
      <c r="X9349" s="146" t="str">
        <f>IF(C9349="","",IF(OR(C9349="Trade",C9349="Multi Position"),(X9348+V9349),IF(C9349="Deposit",(X9348+AE9349),IF(C9349="Withdrawal",(X9348-AE9349)))))</f>
        <v/>
      </c>
      <c r="Y9349" s="145" t="str">
        <f t="shared" si="1749"/>
        <v/>
      </c>
      <c r="Z9349" s="118"/>
      <c r="AA9349" s="118"/>
      <c r="AB9349" s="118"/>
      <c r="AC9349" s="118"/>
      <c r="AD9349" s="118"/>
      <c r="AE9349" s="139"/>
      <c r="AF9349" s="118"/>
      <c r="AG9349" s="118"/>
      <c r="AH9349" s="147" t="str">
        <f t="shared" si="1750"/>
        <v/>
      </c>
      <c r="AI9349" s="147" t="str">
        <f t="shared" si="1751"/>
        <v/>
      </c>
      <c r="AJ9349" s="148" t="str">
        <f t="shared" si="1740"/>
        <v/>
      </c>
      <c r="AK9349" s="148" t="str">
        <f t="shared" si="1741"/>
        <v/>
      </c>
      <c r="AL9349" s="147" t="str">
        <f t="shared" si="1742"/>
        <v/>
      </c>
      <c r="AM9349" s="147" t="str">
        <f t="shared" si="1743"/>
        <v/>
      </c>
      <c r="AN9349" s="147" t="str">
        <f t="shared" si="1744"/>
        <v/>
      </c>
      <c r="AO9349" s="118"/>
    </row>
    <row r="9350" spans="1:41">
      <c r="A9350" s="118"/>
      <c r="B9350" s="118"/>
      <c r="C9350" s="118"/>
      <c r="D9350" s="118"/>
      <c r="E9350" s="118"/>
      <c r="F9350" s="118"/>
      <c r="G9350" s="118"/>
      <c r="H9350" s="118"/>
      <c r="I9350" s="118"/>
      <c r="J9350" s="118"/>
      <c r="K9350" s="118"/>
      <c r="L9350" s="118"/>
      <c r="M9350" s="118"/>
      <c r="N9350" s="118"/>
      <c r="O9350" s="143" t="str">
        <f>IF(H9350="","",(S9350/S9350)&amp;":"&amp;ROUND(AH9350/S9350,2))</f>
        <v/>
      </c>
      <c r="P9350" s="118"/>
      <c r="Q9350" s="118"/>
      <c r="R9350" s="143" t="str">
        <f>IF(H9350="","",(S9350/S9350)&amp;":"&amp;ROUND(AI9350/S9350,2))</f>
        <v/>
      </c>
      <c r="S9350" s="144" t="str">
        <f t="shared" si="1745"/>
        <v/>
      </c>
      <c r="T9350" s="145" t="str">
        <f t="shared" si="1746"/>
        <v/>
      </c>
      <c r="U9350" s="118"/>
      <c r="V9350" s="145" t="str">
        <f t="shared" si="1747"/>
        <v/>
      </c>
      <c r="W9350" s="144" t="str">
        <f t="shared" si="1748"/>
        <v/>
      </c>
      <c r="X9350" s="146" t="str">
        <f>IF(C9350="","",IF(OR(C9350="Trade",C9350="Multi Position"),(X9349+V9350),IF(C9350="Deposit",(X9349+AE9350),IF(C9350="Withdrawal",(X9349-AE9350)))))</f>
        <v/>
      </c>
      <c r="Y9350" s="145" t="str">
        <f t="shared" si="1749"/>
        <v/>
      </c>
      <c r="Z9350" s="118"/>
      <c r="AA9350" s="118"/>
      <c r="AB9350" s="118"/>
      <c r="AC9350" s="118"/>
      <c r="AD9350" s="118"/>
      <c r="AE9350" s="139"/>
      <c r="AF9350" s="118"/>
      <c r="AG9350" s="118"/>
      <c r="AH9350" s="147" t="str">
        <f t="shared" si="1750"/>
        <v/>
      </c>
      <c r="AI9350" s="147" t="str">
        <f t="shared" si="1751"/>
        <v/>
      </c>
      <c r="AJ9350" s="148" t="str">
        <f t="shared" si="1740"/>
        <v/>
      </c>
      <c r="AK9350" s="148" t="str">
        <f t="shared" si="1741"/>
        <v/>
      </c>
      <c r="AL9350" s="147" t="str">
        <f t="shared" si="1742"/>
        <v/>
      </c>
      <c r="AM9350" s="147" t="str">
        <f t="shared" si="1743"/>
        <v/>
      </c>
      <c r="AN9350" s="147" t="str">
        <f t="shared" si="1744"/>
        <v/>
      </c>
      <c r="AO9350" s="118"/>
    </row>
    <row r="9351" spans="1:41">
      <c r="A9351" s="118"/>
      <c r="B9351" s="118"/>
      <c r="C9351" s="118"/>
      <c r="D9351" s="118"/>
      <c r="E9351" s="118"/>
      <c r="F9351" s="118"/>
      <c r="G9351" s="118"/>
      <c r="H9351" s="118"/>
      <c r="I9351" s="118"/>
      <c r="J9351" s="118"/>
      <c r="K9351" s="118"/>
      <c r="L9351" s="118"/>
      <c r="M9351" s="118"/>
      <c r="N9351" s="118"/>
      <c r="O9351" s="143" t="str">
        <f>IF(H9351="","",(S9351/S9351)&amp;":"&amp;ROUND(AH9351/S9351,2))</f>
        <v/>
      </c>
      <c r="P9351" s="118"/>
      <c r="Q9351" s="118"/>
      <c r="R9351" s="143" t="str">
        <f>IF(H9351="","",(S9351/S9351)&amp;":"&amp;ROUND(AI9351/S9351,2))</f>
        <v/>
      </c>
      <c r="S9351" s="144" t="str">
        <f t="shared" si="1745"/>
        <v/>
      </c>
      <c r="T9351" s="145" t="str">
        <f t="shared" si="1746"/>
        <v/>
      </c>
      <c r="U9351" s="118"/>
      <c r="V9351" s="145" t="str">
        <f t="shared" si="1747"/>
        <v/>
      </c>
      <c r="W9351" s="144" t="str">
        <f t="shared" si="1748"/>
        <v/>
      </c>
      <c r="X9351" s="146" t="str">
        <f>IF(C9351="","",IF(OR(C9351="Trade",C9351="Multi Position"),(X9350+V9351),IF(C9351="Deposit",(X9350+AE9351),IF(C9351="Withdrawal",(X9350-AE9351)))))</f>
        <v/>
      </c>
      <c r="Y9351" s="145" t="str">
        <f t="shared" si="1749"/>
        <v/>
      </c>
      <c r="Z9351" s="118"/>
      <c r="AA9351" s="118"/>
      <c r="AB9351" s="118"/>
      <c r="AC9351" s="118"/>
      <c r="AD9351" s="118"/>
      <c r="AE9351" s="139"/>
      <c r="AF9351" s="118"/>
      <c r="AG9351" s="118"/>
      <c r="AH9351" s="147" t="str">
        <f t="shared" si="1750"/>
        <v/>
      </c>
      <c r="AI9351" s="147" t="str">
        <f t="shared" si="1751"/>
        <v/>
      </c>
      <c r="AJ9351" s="148" t="str">
        <f t="shared" si="1740"/>
        <v/>
      </c>
      <c r="AK9351" s="148" t="str">
        <f t="shared" si="1741"/>
        <v/>
      </c>
      <c r="AL9351" s="147" t="str">
        <f t="shared" si="1742"/>
        <v/>
      </c>
      <c r="AM9351" s="147" t="str">
        <f t="shared" si="1743"/>
        <v/>
      </c>
      <c r="AN9351" s="147" t="str">
        <f t="shared" si="1744"/>
        <v/>
      </c>
      <c r="AO9351" s="118"/>
    </row>
    <row r="9352" spans="1:41">
      <c r="A9352" s="118"/>
      <c r="B9352" s="118"/>
      <c r="C9352" s="118"/>
      <c r="D9352" s="118"/>
      <c r="E9352" s="118"/>
      <c r="F9352" s="118"/>
      <c r="G9352" s="118"/>
      <c r="H9352" s="118"/>
      <c r="I9352" s="118"/>
      <c r="J9352" s="118"/>
      <c r="K9352" s="118"/>
      <c r="L9352" s="118"/>
      <c r="M9352" s="118"/>
      <c r="N9352" s="118"/>
      <c r="O9352" s="143" t="str">
        <f>IF(H9352="","",(S9352/S9352)&amp;":"&amp;ROUND(AH9352/S9352,2))</f>
        <v/>
      </c>
      <c r="P9352" s="118"/>
      <c r="Q9352" s="118"/>
      <c r="R9352" s="143" t="str">
        <f>IF(H9352="","",(S9352/S9352)&amp;":"&amp;ROUND(AI9352/S9352,2))</f>
        <v/>
      </c>
      <c r="S9352" s="144" t="str">
        <f t="shared" si="1745"/>
        <v/>
      </c>
      <c r="T9352" s="145" t="str">
        <f t="shared" si="1746"/>
        <v/>
      </c>
      <c r="U9352" s="118"/>
      <c r="V9352" s="145" t="str">
        <f t="shared" si="1747"/>
        <v/>
      </c>
      <c r="W9352" s="144" t="str">
        <f t="shared" si="1748"/>
        <v/>
      </c>
      <c r="X9352" s="146" t="str">
        <f>IF(C9352="","",IF(OR(C9352="Trade",C9352="Multi Position"),(X9351+V9352),IF(C9352="Deposit",(X9351+AE9352),IF(C9352="Withdrawal",(X9351-AE9352)))))</f>
        <v/>
      </c>
      <c r="Y9352" s="145" t="str">
        <f t="shared" si="1749"/>
        <v/>
      </c>
      <c r="Z9352" s="118"/>
      <c r="AA9352" s="118"/>
      <c r="AB9352" s="118"/>
      <c r="AC9352" s="118"/>
      <c r="AD9352" s="118"/>
      <c r="AE9352" s="139"/>
      <c r="AF9352" s="118"/>
      <c r="AG9352" s="118"/>
      <c r="AH9352" s="147" t="str">
        <f t="shared" si="1750"/>
        <v/>
      </c>
      <c r="AI9352" s="147" t="str">
        <f t="shared" si="1751"/>
        <v/>
      </c>
      <c r="AJ9352" s="148" t="str">
        <f t="shared" si="1740"/>
        <v/>
      </c>
      <c r="AK9352" s="148" t="str">
        <f t="shared" si="1741"/>
        <v/>
      </c>
      <c r="AL9352" s="147" t="str">
        <f t="shared" si="1742"/>
        <v/>
      </c>
      <c r="AM9352" s="147" t="str">
        <f t="shared" si="1743"/>
        <v/>
      </c>
      <c r="AN9352" s="147" t="str">
        <f t="shared" si="1744"/>
        <v/>
      </c>
      <c r="AO9352" s="118"/>
    </row>
    <row r="9353" spans="1:41">
      <c r="A9353" s="118"/>
      <c r="B9353" s="118"/>
      <c r="C9353" s="118"/>
      <c r="D9353" s="118"/>
      <c r="E9353" s="118"/>
      <c r="F9353" s="118"/>
      <c r="G9353" s="118"/>
      <c r="H9353" s="118"/>
      <c r="I9353" s="118"/>
      <c r="J9353" s="118"/>
      <c r="K9353" s="118"/>
      <c r="L9353" s="118"/>
      <c r="M9353" s="118"/>
      <c r="N9353" s="118"/>
      <c r="O9353" s="143" t="str">
        <f>IF(H9353="","",(S9353/S9353)&amp;":"&amp;ROUND(AH9353/S9353,2))</f>
        <v/>
      </c>
      <c r="P9353" s="118"/>
      <c r="Q9353" s="118"/>
      <c r="R9353" s="143" t="str">
        <f>IF(H9353="","",(S9353/S9353)&amp;":"&amp;ROUND(AI9353/S9353,2))</f>
        <v/>
      </c>
      <c r="S9353" s="144" t="str">
        <f t="shared" si="1745"/>
        <v/>
      </c>
      <c r="T9353" s="145" t="str">
        <f t="shared" si="1746"/>
        <v/>
      </c>
      <c r="U9353" s="118"/>
      <c r="V9353" s="145" t="str">
        <f t="shared" si="1747"/>
        <v/>
      </c>
      <c r="W9353" s="144" t="str">
        <f t="shared" si="1748"/>
        <v/>
      </c>
      <c r="X9353" s="146" t="str">
        <f>IF(C9353="","",IF(OR(C9353="Trade",C9353="Multi Position"),(X9352+V9353),IF(C9353="Deposit",(X9352+AE9353),IF(C9353="Withdrawal",(X9352-AE9353)))))</f>
        <v/>
      </c>
      <c r="Y9353" s="145" t="str">
        <f t="shared" si="1749"/>
        <v/>
      </c>
      <c r="Z9353" s="118"/>
      <c r="AA9353" s="118"/>
      <c r="AB9353" s="118"/>
      <c r="AC9353" s="118"/>
      <c r="AD9353" s="118"/>
      <c r="AE9353" s="139"/>
      <c r="AF9353" s="118"/>
      <c r="AG9353" s="118"/>
      <c r="AH9353" s="147" t="str">
        <f t="shared" si="1750"/>
        <v/>
      </c>
      <c r="AI9353" s="147" t="str">
        <f t="shared" si="1751"/>
        <v/>
      </c>
      <c r="AJ9353" s="148" t="str">
        <f t="shared" si="1740"/>
        <v/>
      </c>
      <c r="AK9353" s="148" t="str">
        <f t="shared" si="1741"/>
        <v/>
      </c>
      <c r="AL9353" s="147" t="str">
        <f t="shared" si="1742"/>
        <v/>
      </c>
      <c r="AM9353" s="147" t="str">
        <f t="shared" si="1743"/>
        <v/>
      </c>
      <c r="AN9353" s="147" t="str">
        <f t="shared" si="1744"/>
        <v/>
      </c>
      <c r="AO9353" s="118"/>
    </row>
    <row r="9354" spans="1:41">
      <c r="A9354" s="118"/>
      <c r="B9354" s="118"/>
      <c r="C9354" s="118"/>
      <c r="D9354" s="118"/>
      <c r="E9354" s="118"/>
      <c r="F9354" s="118"/>
      <c r="G9354" s="118"/>
      <c r="H9354" s="118"/>
      <c r="I9354" s="118"/>
      <c r="J9354" s="118"/>
      <c r="K9354" s="118"/>
      <c r="L9354" s="118"/>
      <c r="M9354" s="118"/>
      <c r="N9354" s="118"/>
      <c r="O9354" s="143" t="str">
        <f>IF(H9354="","",(S9354/S9354)&amp;":"&amp;ROUND(AH9354/S9354,2))</f>
        <v/>
      </c>
      <c r="P9354" s="118"/>
      <c r="Q9354" s="118"/>
      <c r="R9354" s="143" t="str">
        <f>IF(H9354="","",(S9354/S9354)&amp;":"&amp;ROUND(AI9354/S9354,2))</f>
        <v/>
      </c>
      <c r="S9354" s="144" t="str">
        <f t="shared" si="1745"/>
        <v/>
      </c>
      <c r="T9354" s="145" t="str">
        <f t="shared" si="1746"/>
        <v/>
      </c>
      <c r="U9354" s="118"/>
      <c r="V9354" s="145" t="str">
        <f t="shared" si="1747"/>
        <v/>
      </c>
      <c r="W9354" s="144" t="str">
        <f t="shared" si="1748"/>
        <v/>
      </c>
      <c r="X9354" s="146" t="str">
        <f>IF(C9354="","",IF(OR(C9354="Trade",C9354="Multi Position"),(X9353+V9354),IF(C9354="Deposit",(X9353+AE9354),IF(C9354="Withdrawal",(X9353-AE9354)))))</f>
        <v/>
      </c>
      <c r="Y9354" s="145" t="str">
        <f t="shared" si="1749"/>
        <v/>
      </c>
      <c r="Z9354" s="118"/>
      <c r="AA9354" s="118"/>
      <c r="AB9354" s="118"/>
      <c r="AC9354" s="118"/>
      <c r="AD9354" s="118"/>
      <c r="AE9354" s="139"/>
      <c r="AF9354" s="118"/>
      <c r="AG9354" s="118"/>
      <c r="AH9354" s="147" t="str">
        <f t="shared" si="1750"/>
        <v/>
      </c>
      <c r="AI9354" s="147" t="str">
        <f t="shared" si="1751"/>
        <v/>
      </c>
      <c r="AJ9354" s="148" t="str">
        <f t="shared" ref="AJ9354:AJ9417" si="1752">IF(V9354&lt;0,V9354/-X9354,S9354)</f>
        <v/>
      </c>
      <c r="AK9354" s="148" t="str">
        <f t="shared" ref="AK9354:AK9417" si="1753">IF(V9354="","",IF(H9354="LONG",IF(V9354&gt;0,V9354/X9354,((L9354*(P9354-K9354))/X9354)),IF(V9354&gt;0,V9354/X9354,((L9354*(K9354-P9354))/X9354))))</f>
        <v/>
      </c>
      <c r="AL9354" s="147" t="str">
        <f t="shared" ref="AL9354:AL9417" si="1754">IF(B9354="","",MONTH(B9354))</f>
        <v/>
      </c>
      <c r="AM9354" s="147" t="str">
        <f t="shared" ref="AM9354:AM9417" si="1755">IF(B9354="","",YEAR(B9354))</f>
        <v/>
      </c>
      <c r="AN9354" s="147" t="str">
        <f t="shared" ref="AN9354:AN9417" si="1756">IF(B9354="","",DAY(B9354))</f>
        <v/>
      </c>
      <c r="AO9354" s="118"/>
    </row>
    <row r="9355" spans="1:41">
      <c r="A9355" s="118"/>
      <c r="B9355" s="118"/>
      <c r="C9355" s="118"/>
      <c r="D9355" s="118"/>
      <c r="E9355" s="118"/>
      <c r="F9355" s="118"/>
      <c r="G9355" s="118"/>
      <c r="H9355" s="118"/>
      <c r="I9355" s="118"/>
      <c r="J9355" s="118"/>
      <c r="K9355" s="118"/>
      <c r="L9355" s="118"/>
      <c r="M9355" s="118"/>
      <c r="N9355" s="118"/>
      <c r="O9355" s="143" t="str">
        <f>IF(H9355="","",(S9355/S9355)&amp;":"&amp;ROUND(AH9355/S9355,2))</f>
        <v/>
      </c>
      <c r="P9355" s="118"/>
      <c r="Q9355" s="118"/>
      <c r="R9355" s="143" t="str">
        <f>IF(H9355="","",(S9355/S9355)&amp;":"&amp;ROUND(AI9355/S9355,2))</f>
        <v/>
      </c>
      <c r="S9355" s="144" t="str">
        <f t="shared" ref="S9355:S9418" si="1757">IF(N9355="","",IF(H9355="LONG",(((K9355-M9355)*L9355)/X9354),(((M9355-K9355)*L9355)/X9354)))</f>
        <v/>
      </c>
      <c r="T9355" s="145" t="str">
        <f t="shared" ref="T9355:T9418" si="1758">IF(K9355="","",IF(H9355="LONG",(P9355*L9355)-(K9355*L9355),(K9355*L9355)-(P9355*L9355)))</f>
        <v/>
      </c>
      <c r="U9355" s="118"/>
      <c r="V9355" s="145" t="str">
        <f t="shared" ref="V9355:V9418" si="1759">IF(K9355="","",IF(T9355&lt;0,(T9355)-+U9355,(T9355)-U9355))</f>
        <v/>
      </c>
      <c r="W9355" s="144" t="str">
        <f t="shared" ref="W9355:W9418" si="1760">IF(P9355="","",SUM(V9355/X9354))</f>
        <v/>
      </c>
      <c r="X9355" s="146" t="str">
        <f>IF(C9355="","",IF(OR(C9355="Trade",C9355="Multi Position"),(X9354+V9355),IF(C9355="Deposit",(X9354+AE9355),IF(C9355="Withdrawal",(X9354-AE9355)))))</f>
        <v/>
      </c>
      <c r="Y9355" s="145" t="str">
        <f t="shared" ref="Y9355:Y9418" si="1761">IF(Q9355="","",INT(Q9355-B9355)&amp;" Days "&amp;TEXT(Q9355-B9355,"H"" Hrs ""m"" mins """))</f>
        <v/>
      </c>
      <c r="Z9355" s="118"/>
      <c r="AA9355" s="118"/>
      <c r="AB9355" s="118"/>
      <c r="AC9355" s="118"/>
      <c r="AD9355" s="118"/>
      <c r="AE9355" s="139"/>
      <c r="AF9355" s="118"/>
      <c r="AG9355" s="118"/>
      <c r="AH9355" s="147" t="str">
        <f t="shared" ref="AH9355:AH9418" si="1762">IF(K9355="","", IF(H9355="LONG", (((N9355-K9355)*L9355)/X9354), (((K9355-N9355)*L9355)/X9354)))</f>
        <v/>
      </c>
      <c r="AI9355" s="147" t="str">
        <f t="shared" ref="AI9355:AI9418" si="1763">IF(K9355="","", IF(H9355="LONG", (((P9355-K9355)*L9355)/X9354), (((K9355-P9355)*L9355)/X9354)))</f>
        <v/>
      </c>
      <c r="AJ9355" s="148" t="str">
        <f t="shared" si="1752"/>
        <v/>
      </c>
      <c r="AK9355" s="148" t="str">
        <f t="shared" si="1753"/>
        <v/>
      </c>
      <c r="AL9355" s="147" t="str">
        <f t="shared" si="1754"/>
        <v/>
      </c>
      <c r="AM9355" s="147" t="str">
        <f t="shared" si="1755"/>
        <v/>
      </c>
      <c r="AN9355" s="147" t="str">
        <f t="shared" si="1756"/>
        <v/>
      </c>
      <c r="AO9355" s="118"/>
    </row>
    <row r="9356" spans="1:41">
      <c r="A9356" s="118"/>
      <c r="B9356" s="118"/>
      <c r="C9356" s="118"/>
      <c r="D9356" s="118"/>
      <c r="E9356" s="118"/>
      <c r="F9356" s="118"/>
      <c r="G9356" s="118"/>
      <c r="H9356" s="118"/>
      <c r="I9356" s="118"/>
      <c r="J9356" s="118"/>
      <c r="K9356" s="118"/>
      <c r="L9356" s="118"/>
      <c r="M9356" s="118"/>
      <c r="N9356" s="118"/>
      <c r="O9356" s="143" t="str">
        <f>IF(H9356="","",(S9356/S9356)&amp;":"&amp;ROUND(AH9356/S9356,2))</f>
        <v/>
      </c>
      <c r="P9356" s="118"/>
      <c r="Q9356" s="118"/>
      <c r="R9356" s="143" t="str">
        <f>IF(H9356="","",(S9356/S9356)&amp;":"&amp;ROUND(AI9356/S9356,2))</f>
        <v/>
      </c>
      <c r="S9356" s="144" t="str">
        <f t="shared" si="1757"/>
        <v/>
      </c>
      <c r="T9356" s="145" t="str">
        <f t="shared" si="1758"/>
        <v/>
      </c>
      <c r="U9356" s="118"/>
      <c r="V9356" s="145" t="str">
        <f t="shared" si="1759"/>
        <v/>
      </c>
      <c r="W9356" s="144" t="str">
        <f t="shared" si="1760"/>
        <v/>
      </c>
      <c r="X9356" s="146" t="str">
        <f>IF(C9356="","",IF(OR(C9356="Trade",C9356="Multi Position"),(X9355+V9356),IF(C9356="Deposit",(X9355+AE9356),IF(C9356="Withdrawal",(X9355-AE9356)))))</f>
        <v/>
      </c>
      <c r="Y9356" s="145" t="str">
        <f t="shared" si="1761"/>
        <v/>
      </c>
      <c r="Z9356" s="118"/>
      <c r="AA9356" s="118"/>
      <c r="AB9356" s="118"/>
      <c r="AC9356" s="118"/>
      <c r="AD9356" s="118"/>
      <c r="AE9356" s="139"/>
      <c r="AF9356" s="118"/>
      <c r="AG9356" s="118"/>
      <c r="AH9356" s="147" t="str">
        <f t="shared" si="1762"/>
        <v/>
      </c>
      <c r="AI9356" s="147" t="str">
        <f t="shared" si="1763"/>
        <v/>
      </c>
      <c r="AJ9356" s="148" t="str">
        <f t="shared" si="1752"/>
        <v/>
      </c>
      <c r="AK9356" s="148" t="str">
        <f t="shared" si="1753"/>
        <v/>
      </c>
      <c r="AL9356" s="147" t="str">
        <f t="shared" si="1754"/>
        <v/>
      </c>
      <c r="AM9356" s="147" t="str">
        <f t="shared" si="1755"/>
        <v/>
      </c>
      <c r="AN9356" s="147" t="str">
        <f t="shared" si="1756"/>
        <v/>
      </c>
      <c r="AO9356" s="118"/>
    </row>
    <row r="9357" spans="1:41">
      <c r="A9357" s="118"/>
      <c r="B9357" s="118"/>
      <c r="C9357" s="118"/>
      <c r="D9357" s="118"/>
      <c r="E9357" s="118"/>
      <c r="F9357" s="118"/>
      <c r="G9357" s="118"/>
      <c r="H9357" s="118"/>
      <c r="I9357" s="118"/>
      <c r="J9357" s="118"/>
      <c r="K9357" s="118"/>
      <c r="L9357" s="118"/>
      <c r="M9357" s="118"/>
      <c r="N9357" s="118"/>
      <c r="O9357" s="143" t="str">
        <f>IF(H9357="","",(S9357/S9357)&amp;":"&amp;ROUND(AH9357/S9357,2))</f>
        <v/>
      </c>
      <c r="P9357" s="118"/>
      <c r="Q9357" s="118"/>
      <c r="R9357" s="143" t="str">
        <f>IF(H9357="","",(S9357/S9357)&amp;":"&amp;ROUND(AI9357/S9357,2))</f>
        <v/>
      </c>
      <c r="S9357" s="144" t="str">
        <f t="shared" si="1757"/>
        <v/>
      </c>
      <c r="T9357" s="145" t="str">
        <f t="shared" si="1758"/>
        <v/>
      </c>
      <c r="U9357" s="118"/>
      <c r="V9357" s="145" t="str">
        <f t="shared" si="1759"/>
        <v/>
      </c>
      <c r="W9357" s="144" t="str">
        <f t="shared" si="1760"/>
        <v/>
      </c>
      <c r="X9357" s="146" t="str">
        <f>IF(C9357="","",IF(OR(C9357="Trade",C9357="Multi Position"),(X9356+V9357),IF(C9357="Deposit",(X9356+AE9357),IF(C9357="Withdrawal",(X9356-AE9357)))))</f>
        <v/>
      </c>
      <c r="Y9357" s="145" t="str">
        <f t="shared" si="1761"/>
        <v/>
      </c>
      <c r="Z9357" s="118"/>
      <c r="AA9357" s="118"/>
      <c r="AB9357" s="118"/>
      <c r="AC9357" s="118"/>
      <c r="AD9357" s="118"/>
      <c r="AE9357" s="139"/>
      <c r="AF9357" s="118"/>
      <c r="AG9357" s="118"/>
      <c r="AH9357" s="147" t="str">
        <f t="shared" si="1762"/>
        <v/>
      </c>
      <c r="AI9357" s="147" t="str">
        <f t="shared" si="1763"/>
        <v/>
      </c>
      <c r="AJ9357" s="148" t="str">
        <f t="shared" si="1752"/>
        <v/>
      </c>
      <c r="AK9357" s="148" t="str">
        <f t="shared" si="1753"/>
        <v/>
      </c>
      <c r="AL9357" s="147" t="str">
        <f t="shared" si="1754"/>
        <v/>
      </c>
      <c r="AM9357" s="147" t="str">
        <f t="shared" si="1755"/>
        <v/>
      </c>
      <c r="AN9357" s="147" t="str">
        <f t="shared" si="1756"/>
        <v/>
      </c>
      <c r="AO9357" s="118"/>
    </row>
    <row r="9358" spans="1:41">
      <c r="A9358" s="118"/>
      <c r="B9358" s="118"/>
      <c r="C9358" s="118"/>
      <c r="D9358" s="118"/>
      <c r="E9358" s="118"/>
      <c r="F9358" s="118"/>
      <c r="G9358" s="118"/>
      <c r="H9358" s="118"/>
      <c r="I9358" s="118"/>
      <c r="J9358" s="118"/>
      <c r="K9358" s="118"/>
      <c r="L9358" s="118"/>
      <c r="M9358" s="118"/>
      <c r="N9358" s="118"/>
      <c r="O9358" s="143" t="str">
        <f>IF(H9358="","",(S9358/S9358)&amp;":"&amp;ROUND(AH9358/S9358,2))</f>
        <v/>
      </c>
      <c r="P9358" s="118"/>
      <c r="Q9358" s="118"/>
      <c r="R9358" s="143" t="str">
        <f>IF(H9358="","",(S9358/S9358)&amp;":"&amp;ROUND(AI9358/S9358,2))</f>
        <v/>
      </c>
      <c r="S9358" s="144" t="str">
        <f t="shared" si="1757"/>
        <v/>
      </c>
      <c r="T9358" s="145" t="str">
        <f t="shared" si="1758"/>
        <v/>
      </c>
      <c r="U9358" s="118"/>
      <c r="V9358" s="145" t="str">
        <f t="shared" si="1759"/>
        <v/>
      </c>
      <c r="W9358" s="144" t="str">
        <f t="shared" si="1760"/>
        <v/>
      </c>
      <c r="X9358" s="146" t="str">
        <f>IF(C9358="","",IF(OR(C9358="Trade",C9358="Multi Position"),(X9357+V9358),IF(C9358="Deposit",(X9357+AE9358),IF(C9358="Withdrawal",(X9357-AE9358)))))</f>
        <v/>
      </c>
      <c r="Y9358" s="145" t="str">
        <f t="shared" si="1761"/>
        <v/>
      </c>
      <c r="Z9358" s="118"/>
      <c r="AA9358" s="118"/>
      <c r="AB9358" s="118"/>
      <c r="AC9358" s="118"/>
      <c r="AD9358" s="118"/>
      <c r="AE9358" s="139"/>
      <c r="AF9358" s="118"/>
      <c r="AG9358" s="118"/>
      <c r="AH9358" s="147" t="str">
        <f t="shared" si="1762"/>
        <v/>
      </c>
      <c r="AI9358" s="147" t="str">
        <f t="shared" si="1763"/>
        <v/>
      </c>
      <c r="AJ9358" s="148" t="str">
        <f t="shared" si="1752"/>
        <v/>
      </c>
      <c r="AK9358" s="148" t="str">
        <f t="shared" si="1753"/>
        <v/>
      </c>
      <c r="AL9358" s="147" t="str">
        <f t="shared" si="1754"/>
        <v/>
      </c>
      <c r="AM9358" s="147" t="str">
        <f t="shared" si="1755"/>
        <v/>
      </c>
      <c r="AN9358" s="147" t="str">
        <f t="shared" si="1756"/>
        <v/>
      </c>
      <c r="AO9358" s="118"/>
    </row>
    <row r="9359" spans="1:41">
      <c r="A9359" s="118"/>
      <c r="B9359" s="118"/>
      <c r="C9359" s="118"/>
      <c r="D9359" s="118"/>
      <c r="E9359" s="118"/>
      <c r="F9359" s="118"/>
      <c r="G9359" s="118"/>
      <c r="H9359" s="118"/>
      <c r="I9359" s="118"/>
      <c r="J9359" s="118"/>
      <c r="K9359" s="118"/>
      <c r="L9359" s="118"/>
      <c r="M9359" s="118"/>
      <c r="N9359" s="118"/>
      <c r="O9359" s="143" t="str">
        <f>IF(H9359="","",(S9359/S9359)&amp;":"&amp;ROUND(AH9359/S9359,2))</f>
        <v/>
      </c>
      <c r="P9359" s="118"/>
      <c r="Q9359" s="118"/>
      <c r="R9359" s="143" t="str">
        <f>IF(H9359="","",(S9359/S9359)&amp;":"&amp;ROUND(AI9359/S9359,2))</f>
        <v/>
      </c>
      <c r="S9359" s="144" t="str">
        <f t="shared" si="1757"/>
        <v/>
      </c>
      <c r="T9359" s="145" t="str">
        <f t="shared" si="1758"/>
        <v/>
      </c>
      <c r="U9359" s="118"/>
      <c r="V9359" s="145" t="str">
        <f t="shared" si="1759"/>
        <v/>
      </c>
      <c r="W9359" s="144" t="str">
        <f t="shared" si="1760"/>
        <v/>
      </c>
      <c r="X9359" s="146" t="str">
        <f>IF(C9359="","",IF(OR(C9359="Trade",C9359="Multi Position"),(X9358+V9359),IF(C9359="Deposit",(X9358+AE9359),IF(C9359="Withdrawal",(X9358-AE9359)))))</f>
        <v/>
      </c>
      <c r="Y9359" s="145" t="str">
        <f t="shared" si="1761"/>
        <v/>
      </c>
      <c r="Z9359" s="118"/>
      <c r="AA9359" s="118"/>
      <c r="AB9359" s="118"/>
      <c r="AC9359" s="118"/>
      <c r="AD9359" s="118"/>
      <c r="AE9359" s="139"/>
      <c r="AF9359" s="118"/>
      <c r="AG9359" s="118"/>
      <c r="AH9359" s="147" t="str">
        <f t="shared" si="1762"/>
        <v/>
      </c>
      <c r="AI9359" s="147" t="str">
        <f t="shared" si="1763"/>
        <v/>
      </c>
      <c r="AJ9359" s="148" t="str">
        <f t="shared" si="1752"/>
        <v/>
      </c>
      <c r="AK9359" s="148" t="str">
        <f t="shared" si="1753"/>
        <v/>
      </c>
      <c r="AL9359" s="147" t="str">
        <f t="shared" si="1754"/>
        <v/>
      </c>
      <c r="AM9359" s="147" t="str">
        <f t="shared" si="1755"/>
        <v/>
      </c>
      <c r="AN9359" s="147" t="str">
        <f t="shared" si="1756"/>
        <v/>
      </c>
      <c r="AO9359" s="118"/>
    </row>
    <row r="9360" spans="1:41">
      <c r="A9360" s="118"/>
      <c r="B9360" s="118"/>
      <c r="C9360" s="118"/>
      <c r="D9360" s="118"/>
      <c r="E9360" s="118"/>
      <c r="F9360" s="118"/>
      <c r="G9360" s="118"/>
      <c r="H9360" s="118"/>
      <c r="I9360" s="118"/>
      <c r="J9360" s="118"/>
      <c r="K9360" s="118"/>
      <c r="L9360" s="118"/>
      <c r="M9360" s="118"/>
      <c r="N9360" s="118"/>
      <c r="O9360" s="143" t="str">
        <f>IF(H9360="","",(S9360/S9360)&amp;":"&amp;ROUND(AH9360/S9360,2))</f>
        <v/>
      </c>
      <c r="P9360" s="118"/>
      <c r="Q9360" s="118"/>
      <c r="R9360" s="143" t="str">
        <f>IF(H9360="","",(S9360/S9360)&amp;":"&amp;ROUND(AI9360/S9360,2))</f>
        <v/>
      </c>
      <c r="S9360" s="144" t="str">
        <f t="shared" si="1757"/>
        <v/>
      </c>
      <c r="T9360" s="145" t="str">
        <f t="shared" si="1758"/>
        <v/>
      </c>
      <c r="U9360" s="118"/>
      <c r="V9360" s="145" t="str">
        <f t="shared" si="1759"/>
        <v/>
      </c>
      <c r="W9360" s="144" t="str">
        <f t="shared" si="1760"/>
        <v/>
      </c>
      <c r="X9360" s="146" t="str">
        <f>IF(C9360="","",IF(OR(C9360="Trade",C9360="Multi Position"),(X9359+V9360),IF(C9360="Deposit",(X9359+AE9360),IF(C9360="Withdrawal",(X9359-AE9360)))))</f>
        <v/>
      </c>
      <c r="Y9360" s="145" t="str">
        <f t="shared" si="1761"/>
        <v/>
      </c>
      <c r="Z9360" s="118"/>
      <c r="AA9360" s="118"/>
      <c r="AB9360" s="118"/>
      <c r="AC9360" s="118"/>
      <c r="AD9360" s="118"/>
      <c r="AE9360" s="139"/>
      <c r="AF9360" s="118"/>
      <c r="AG9360" s="118"/>
      <c r="AH9360" s="147" t="str">
        <f t="shared" si="1762"/>
        <v/>
      </c>
      <c r="AI9360" s="147" t="str">
        <f t="shared" si="1763"/>
        <v/>
      </c>
      <c r="AJ9360" s="148" t="str">
        <f t="shared" si="1752"/>
        <v/>
      </c>
      <c r="AK9360" s="148" t="str">
        <f t="shared" si="1753"/>
        <v/>
      </c>
      <c r="AL9360" s="147" t="str">
        <f t="shared" si="1754"/>
        <v/>
      </c>
      <c r="AM9360" s="147" t="str">
        <f t="shared" si="1755"/>
        <v/>
      </c>
      <c r="AN9360" s="147" t="str">
        <f t="shared" si="1756"/>
        <v/>
      </c>
      <c r="AO9360" s="118"/>
    </row>
    <row r="9361" spans="1:41">
      <c r="A9361" s="118"/>
      <c r="B9361" s="118"/>
      <c r="C9361" s="118"/>
      <c r="D9361" s="118"/>
      <c r="E9361" s="118"/>
      <c r="F9361" s="118"/>
      <c r="G9361" s="118"/>
      <c r="H9361" s="118"/>
      <c r="I9361" s="118"/>
      <c r="J9361" s="118"/>
      <c r="K9361" s="118"/>
      <c r="L9361" s="118"/>
      <c r="M9361" s="118"/>
      <c r="N9361" s="118"/>
      <c r="O9361" s="143" t="str">
        <f>IF(H9361="","",(S9361/S9361)&amp;":"&amp;ROUND(AH9361/S9361,2))</f>
        <v/>
      </c>
      <c r="P9361" s="118"/>
      <c r="Q9361" s="118"/>
      <c r="R9361" s="143" t="str">
        <f>IF(H9361="","",(S9361/S9361)&amp;":"&amp;ROUND(AI9361/S9361,2))</f>
        <v/>
      </c>
      <c r="S9361" s="144" t="str">
        <f t="shared" si="1757"/>
        <v/>
      </c>
      <c r="T9361" s="145" t="str">
        <f t="shared" si="1758"/>
        <v/>
      </c>
      <c r="U9361" s="118"/>
      <c r="V9361" s="145" t="str">
        <f t="shared" si="1759"/>
        <v/>
      </c>
      <c r="W9361" s="144" t="str">
        <f t="shared" si="1760"/>
        <v/>
      </c>
      <c r="X9361" s="146" t="str">
        <f>IF(C9361="","",IF(OR(C9361="Trade",C9361="Multi Position"),(X9360+V9361),IF(C9361="Deposit",(X9360+AE9361),IF(C9361="Withdrawal",(X9360-AE9361)))))</f>
        <v/>
      </c>
      <c r="Y9361" s="145" t="str">
        <f t="shared" si="1761"/>
        <v/>
      </c>
      <c r="Z9361" s="118"/>
      <c r="AA9361" s="118"/>
      <c r="AB9361" s="118"/>
      <c r="AC9361" s="118"/>
      <c r="AD9361" s="118"/>
      <c r="AE9361" s="139"/>
      <c r="AF9361" s="118"/>
      <c r="AG9361" s="118"/>
      <c r="AH9361" s="147" t="str">
        <f t="shared" si="1762"/>
        <v/>
      </c>
      <c r="AI9361" s="147" t="str">
        <f t="shared" si="1763"/>
        <v/>
      </c>
      <c r="AJ9361" s="148" t="str">
        <f t="shared" si="1752"/>
        <v/>
      </c>
      <c r="AK9361" s="148" t="str">
        <f t="shared" si="1753"/>
        <v/>
      </c>
      <c r="AL9361" s="147" t="str">
        <f t="shared" si="1754"/>
        <v/>
      </c>
      <c r="AM9361" s="147" t="str">
        <f t="shared" si="1755"/>
        <v/>
      </c>
      <c r="AN9361" s="147" t="str">
        <f t="shared" si="1756"/>
        <v/>
      </c>
      <c r="AO9361" s="118"/>
    </row>
    <row r="9362" spans="1:41">
      <c r="A9362" s="118"/>
      <c r="B9362" s="118"/>
      <c r="C9362" s="118"/>
      <c r="D9362" s="118"/>
      <c r="E9362" s="118"/>
      <c r="F9362" s="118"/>
      <c r="G9362" s="118"/>
      <c r="H9362" s="118"/>
      <c r="I9362" s="118"/>
      <c r="J9362" s="118"/>
      <c r="K9362" s="118"/>
      <c r="L9362" s="118"/>
      <c r="M9362" s="118"/>
      <c r="N9362" s="118"/>
      <c r="O9362" s="143" t="str">
        <f>IF(H9362="","",(S9362/S9362)&amp;":"&amp;ROUND(AH9362/S9362,2))</f>
        <v/>
      </c>
      <c r="P9362" s="118"/>
      <c r="Q9362" s="118"/>
      <c r="R9362" s="143" t="str">
        <f>IF(H9362="","",(S9362/S9362)&amp;":"&amp;ROUND(AI9362/S9362,2))</f>
        <v/>
      </c>
      <c r="S9362" s="144" t="str">
        <f t="shared" si="1757"/>
        <v/>
      </c>
      <c r="T9362" s="145" t="str">
        <f t="shared" si="1758"/>
        <v/>
      </c>
      <c r="U9362" s="118"/>
      <c r="V9362" s="145" t="str">
        <f t="shared" si="1759"/>
        <v/>
      </c>
      <c r="W9362" s="144" t="str">
        <f t="shared" si="1760"/>
        <v/>
      </c>
      <c r="X9362" s="146" t="str">
        <f>IF(C9362="","",IF(OR(C9362="Trade",C9362="Multi Position"),(X9361+V9362),IF(C9362="Deposit",(X9361+AE9362),IF(C9362="Withdrawal",(X9361-AE9362)))))</f>
        <v/>
      </c>
      <c r="Y9362" s="145" t="str">
        <f t="shared" si="1761"/>
        <v/>
      </c>
      <c r="Z9362" s="118"/>
      <c r="AA9362" s="118"/>
      <c r="AB9362" s="118"/>
      <c r="AC9362" s="118"/>
      <c r="AD9362" s="118"/>
      <c r="AE9362" s="139"/>
      <c r="AF9362" s="118"/>
      <c r="AG9362" s="118"/>
      <c r="AH9362" s="147" t="str">
        <f t="shared" si="1762"/>
        <v/>
      </c>
      <c r="AI9362" s="147" t="str">
        <f t="shared" si="1763"/>
        <v/>
      </c>
      <c r="AJ9362" s="148" t="str">
        <f t="shared" si="1752"/>
        <v/>
      </c>
      <c r="AK9362" s="148" t="str">
        <f t="shared" si="1753"/>
        <v/>
      </c>
      <c r="AL9362" s="147" t="str">
        <f t="shared" si="1754"/>
        <v/>
      </c>
      <c r="AM9362" s="147" t="str">
        <f t="shared" si="1755"/>
        <v/>
      </c>
      <c r="AN9362" s="147" t="str">
        <f t="shared" si="1756"/>
        <v/>
      </c>
      <c r="AO9362" s="118"/>
    </row>
    <row r="9363" spans="1:41">
      <c r="A9363" s="118"/>
      <c r="B9363" s="118"/>
      <c r="C9363" s="118"/>
      <c r="D9363" s="118"/>
      <c r="E9363" s="118"/>
      <c r="F9363" s="118"/>
      <c r="G9363" s="118"/>
      <c r="H9363" s="118"/>
      <c r="I9363" s="118"/>
      <c r="J9363" s="118"/>
      <c r="K9363" s="118"/>
      <c r="L9363" s="118"/>
      <c r="M9363" s="118"/>
      <c r="N9363" s="118"/>
      <c r="O9363" s="143" t="str">
        <f>IF(H9363="","",(S9363/S9363)&amp;":"&amp;ROUND(AH9363/S9363,2))</f>
        <v/>
      </c>
      <c r="P9363" s="118"/>
      <c r="Q9363" s="118"/>
      <c r="R9363" s="143" t="str">
        <f>IF(H9363="","",(S9363/S9363)&amp;":"&amp;ROUND(AI9363/S9363,2))</f>
        <v/>
      </c>
      <c r="S9363" s="144" t="str">
        <f t="shared" si="1757"/>
        <v/>
      </c>
      <c r="T9363" s="145" t="str">
        <f t="shared" si="1758"/>
        <v/>
      </c>
      <c r="U9363" s="118"/>
      <c r="V9363" s="145" t="str">
        <f t="shared" si="1759"/>
        <v/>
      </c>
      <c r="W9363" s="144" t="str">
        <f t="shared" si="1760"/>
        <v/>
      </c>
      <c r="X9363" s="146" t="str">
        <f>IF(C9363="","",IF(OR(C9363="Trade",C9363="Multi Position"),(X9362+V9363),IF(C9363="Deposit",(X9362+AE9363),IF(C9363="Withdrawal",(X9362-AE9363)))))</f>
        <v/>
      </c>
      <c r="Y9363" s="145" t="str">
        <f t="shared" si="1761"/>
        <v/>
      </c>
      <c r="Z9363" s="118"/>
      <c r="AA9363" s="118"/>
      <c r="AB9363" s="118"/>
      <c r="AC9363" s="118"/>
      <c r="AD9363" s="118"/>
      <c r="AE9363" s="139"/>
      <c r="AF9363" s="118"/>
      <c r="AG9363" s="118"/>
      <c r="AH9363" s="147" t="str">
        <f t="shared" si="1762"/>
        <v/>
      </c>
      <c r="AI9363" s="147" t="str">
        <f t="shared" si="1763"/>
        <v/>
      </c>
      <c r="AJ9363" s="148" t="str">
        <f t="shared" si="1752"/>
        <v/>
      </c>
      <c r="AK9363" s="148" t="str">
        <f t="shared" si="1753"/>
        <v/>
      </c>
      <c r="AL9363" s="147" t="str">
        <f t="shared" si="1754"/>
        <v/>
      </c>
      <c r="AM9363" s="147" t="str">
        <f t="shared" si="1755"/>
        <v/>
      </c>
      <c r="AN9363" s="147" t="str">
        <f t="shared" si="1756"/>
        <v/>
      </c>
      <c r="AO9363" s="118"/>
    </row>
    <row r="9364" spans="1:41">
      <c r="A9364" s="118"/>
      <c r="B9364" s="118"/>
      <c r="C9364" s="118"/>
      <c r="D9364" s="118"/>
      <c r="E9364" s="118"/>
      <c r="F9364" s="118"/>
      <c r="G9364" s="118"/>
      <c r="H9364" s="118"/>
      <c r="I9364" s="118"/>
      <c r="J9364" s="118"/>
      <c r="K9364" s="118"/>
      <c r="L9364" s="118"/>
      <c r="M9364" s="118"/>
      <c r="N9364" s="118"/>
      <c r="O9364" s="143" t="str">
        <f>IF(H9364="","",(S9364/S9364)&amp;":"&amp;ROUND(AH9364/S9364,2))</f>
        <v/>
      </c>
      <c r="P9364" s="118"/>
      <c r="Q9364" s="118"/>
      <c r="R9364" s="143" t="str">
        <f>IF(H9364="","",(S9364/S9364)&amp;":"&amp;ROUND(AI9364/S9364,2))</f>
        <v/>
      </c>
      <c r="S9364" s="144" t="str">
        <f t="shared" si="1757"/>
        <v/>
      </c>
      <c r="T9364" s="145" t="str">
        <f t="shared" si="1758"/>
        <v/>
      </c>
      <c r="U9364" s="118"/>
      <c r="V9364" s="145" t="str">
        <f t="shared" si="1759"/>
        <v/>
      </c>
      <c r="W9364" s="144" t="str">
        <f t="shared" si="1760"/>
        <v/>
      </c>
      <c r="X9364" s="146" t="str">
        <f>IF(C9364="","",IF(OR(C9364="Trade",C9364="Multi Position"),(X9363+V9364),IF(C9364="Deposit",(X9363+AE9364),IF(C9364="Withdrawal",(X9363-AE9364)))))</f>
        <v/>
      </c>
      <c r="Y9364" s="145" t="str">
        <f t="shared" si="1761"/>
        <v/>
      </c>
      <c r="Z9364" s="118"/>
      <c r="AA9364" s="118"/>
      <c r="AB9364" s="118"/>
      <c r="AC9364" s="118"/>
      <c r="AD9364" s="118"/>
      <c r="AE9364" s="139"/>
      <c r="AF9364" s="118"/>
      <c r="AG9364" s="118"/>
      <c r="AH9364" s="147" t="str">
        <f t="shared" si="1762"/>
        <v/>
      </c>
      <c r="AI9364" s="147" t="str">
        <f t="shared" si="1763"/>
        <v/>
      </c>
      <c r="AJ9364" s="148" t="str">
        <f t="shared" si="1752"/>
        <v/>
      </c>
      <c r="AK9364" s="148" t="str">
        <f t="shared" si="1753"/>
        <v/>
      </c>
      <c r="AL9364" s="147" t="str">
        <f t="shared" si="1754"/>
        <v/>
      </c>
      <c r="AM9364" s="147" t="str">
        <f t="shared" si="1755"/>
        <v/>
      </c>
      <c r="AN9364" s="147" t="str">
        <f t="shared" si="1756"/>
        <v/>
      </c>
      <c r="AO9364" s="118"/>
    </row>
    <row r="9365" spans="1:41">
      <c r="A9365" s="118"/>
      <c r="B9365" s="118"/>
      <c r="C9365" s="118"/>
      <c r="D9365" s="118"/>
      <c r="E9365" s="118"/>
      <c r="F9365" s="118"/>
      <c r="G9365" s="118"/>
      <c r="H9365" s="118"/>
      <c r="I9365" s="118"/>
      <c r="J9365" s="118"/>
      <c r="K9365" s="118"/>
      <c r="L9365" s="118"/>
      <c r="M9365" s="118"/>
      <c r="N9365" s="118"/>
      <c r="O9365" s="143" t="str">
        <f>IF(H9365="","",(S9365/S9365)&amp;":"&amp;ROUND(AH9365/S9365,2))</f>
        <v/>
      </c>
      <c r="P9365" s="118"/>
      <c r="Q9365" s="118"/>
      <c r="R9365" s="143" t="str">
        <f>IF(H9365="","",(S9365/S9365)&amp;":"&amp;ROUND(AI9365/S9365,2))</f>
        <v/>
      </c>
      <c r="S9365" s="144" t="str">
        <f t="shared" si="1757"/>
        <v/>
      </c>
      <c r="T9365" s="145" t="str">
        <f t="shared" si="1758"/>
        <v/>
      </c>
      <c r="U9365" s="118"/>
      <c r="V9365" s="145" t="str">
        <f t="shared" si="1759"/>
        <v/>
      </c>
      <c r="W9365" s="144" t="str">
        <f t="shared" si="1760"/>
        <v/>
      </c>
      <c r="X9365" s="146" t="str">
        <f>IF(C9365="","",IF(OR(C9365="Trade",C9365="Multi Position"),(X9364+V9365),IF(C9365="Deposit",(X9364+AE9365),IF(C9365="Withdrawal",(X9364-AE9365)))))</f>
        <v/>
      </c>
      <c r="Y9365" s="145" t="str">
        <f t="shared" si="1761"/>
        <v/>
      </c>
      <c r="Z9365" s="118"/>
      <c r="AA9365" s="118"/>
      <c r="AB9365" s="118"/>
      <c r="AC9365" s="118"/>
      <c r="AD9365" s="118"/>
      <c r="AE9365" s="139"/>
      <c r="AF9365" s="118"/>
      <c r="AG9365" s="118"/>
      <c r="AH9365" s="147" t="str">
        <f t="shared" si="1762"/>
        <v/>
      </c>
      <c r="AI9365" s="147" t="str">
        <f t="shared" si="1763"/>
        <v/>
      </c>
      <c r="AJ9365" s="148" t="str">
        <f t="shared" si="1752"/>
        <v/>
      </c>
      <c r="AK9365" s="148" t="str">
        <f t="shared" si="1753"/>
        <v/>
      </c>
      <c r="AL9365" s="147" t="str">
        <f t="shared" si="1754"/>
        <v/>
      </c>
      <c r="AM9365" s="147" t="str">
        <f t="shared" si="1755"/>
        <v/>
      </c>
      <c r="AN9365" s="147" t="str">
        <f t="shared" si="1756"/>
        <v/>
      </c>
      <c r="AO9365" s="118"/>
    </row>
    <row r="9366" spans="1:41">
      <c r="A9366" s="118"/>
      <c r="B9366" s="118"/>
      <c r="C9366" s="118"/>
      <c r="D9366" s="118"/>
      <c r="E9366" s="118"/>
      <c r="F9366" s="118"/>
      <c r="G9366" s="118"/>
      <c r="H9366" s="118"/>
      <c r="I9366" s="118"/>
      <c r="J9366" s="118"/>
      <c r="K9366" s="118"/>
      <c r="L9366" s="118"/>
      <c r="M9366" s="118"/>
      <c r="N9366" s="118"/>
      <c r="O9366" s="143" t="str">
        <f>IF(H9366="","",(S9366/S9366)&amp;":"&amp;ROUND(AH9366/S9366,2))</f>
        <v/>
      </c>
      <c r="P9366" s="118"/>
      <c r="Q9366" s="118"/>
      <c r="R9366" s="143" t="str">
        <f>IF(H9366="","",(S9366/S9366)&amp;":"&amp;ROUND(AI9366/S9366,2))</f>
        <v/>
      </c>
      <c r="S9366" s="144" t="str">
        <f t="shared" si="1757"/>
        <v/>
      </c>
      <c r="T9366" s="145" t="str">
        <f t="shared" si="1758"/>
        <v/>
      </c>
      <c r="U9366" s="118"/>
      <c r="V9366" s="145" t="str">
        <f t="shared" si="1759"/>
        <v/>
      </c>
      <c r="W9366" s="144" t="str">
        <f t="shared" si="1760"/>
        <v/>
      </c>
      <c r="X9366" s="146" t="str">
        <f>IF(C9366="","",IF(OR(C9366="Trade",C9366="Multi Position"),(X9365+V9366),IF(C9366="Deposit",(X9365+AE9366),IF(C9366="Withdrawal",(X9365-AE9366)))))</f>
        <v/>
      </c>
      <c r="Y9366" s="145" t="str">
        <f t="shared" si="1761"/>
        <v/>
      </c>
      <c r="Z9366" s="118"/>
      <c r="AA9366" s="118"/>
      <c r="AB9366" s="118"/>
      <c r="AC9366" s="118"/>
      <c r="AD9366" s="118"/>
      <c r="AE9366" s="139"/>
      <c r="AF9366" s="118"/>
      <c r="AG9366" s="118"/>
      <c r="AH9366" s="147" t="str">
        <f t="shared" si="1762"/>
        <v/>
      </c>
      <c r="AI9366" s="147" t="str">
        <f t="shared" si="1763"/>
        <v/>
      </c>
      <c r="AJ9366" s="148" t="str">
        <f t="shared" si="1752"/>
        <v/>
      </c>
      <c r="AK9366" s="148" t="str">
        <f t="shared" si="1753"/>
        <v/>
      </c>
      <c r="AL9366" s="147" t="str">
        <f t="shared" si="1754"/>
        <v/>
      </c>
      <c r="AM9366" s="147" t="str">
        <f t="shared" si="1755"/>
        <v/>
      </c>
      <c r="AN9366" s="147" t="str">
        <f t="shared" si="1756"/>
        <v/>
      </c>
      <c r="AO9366" s="118"/>
    </row>
    <row r="9367" spans="1:41">
      <c r="A9367" s="118"/>
      <c r="B9367" s="118"/>
      <c r="C9367" s="118"/>
      <c r="D9367" s="118"/>
      <c r="E9367" s="118"/>
      <c r="F9367" s="118"/>
      <c r="G9367" s="118"/>
      <c r="H9367" s="118"/>
      <c r="I9367" s="118"/>
      <c r="J9367" s="118"/>
      <c r="K9367" s="118"/>
      <c r="L9367" s="118"/>
      <c r="M9367" s="118"/>
      <c r="N9367" s="118"/>
      <c r="O9367" s="143" t="str">
        <f>IF(H9367="","",(S9367/S9367)&amp;":"&amp;ROUND(AH9367/S9367,2))</f>
        <v/>
      </c>
      <c r="P9367" s="118"/>
      <c r="Q9367" s="118"/>
      <c r="R9367" s="143" t="str">
        <f>IF(H9367="","",(S9367/S9367)&amp;":"&amp;ROUND(AI9367/S9367,2))</f>
        <v/>
      </c>
      <c r="S9367" s="144" t="str">
        <f t="shared" si="1757"/>
        <v/>
      </c>
      <c r="T9367" s="145" t="str">
        <f t="shared" si="1758"/>
        <v/>
      </c>
      <c r="U9367" s="118"/>
      <c r="V9367" s="145" t="str">
        <f t="shared" si="1759"/>
        <v/>
      </c>
      <c r="W9367" s="144" t="str">
        <f t="shared" si="1760"/>
        <v/>
      </c>
      <c r="X9367" s="146" t="str">
        <f>IF(C9367="","",IF(OR(C9367="Trade",C9367="Multi Position"),(X9366+V9367),IF(C9367="Deposit",(X9366+AE9367),IF(C9367="Withdrawal",(X9366-AE9367)))))</f>
        <v/>
      </c>
      <c r="Y9367" s="145" t="str">
        <f t="shared" si="1761"/>
        <v/>
      </c>
      <c r="Z9367" s="118"/>
      <c r="AA9367" s="118"/>
      <c r="AB9367" s="118"/>
      <c r="AC9367" s="118"/>
      <c r="AD9367" s="118"/>
      <c r="AE9367" s="139"/>
      <c r="AF9367" s="118"/>
      <c r="AG9367" s="118"/>
      <c r="AH9367" s="147" t="str">
        <f t="shared" si="1762"/>
        <v/>
      </c>
      <c r="AI9367" s="147" t="str">
        <f t="shared" si="1763"/>
        <v/>
      </c>
      <c r="AJ9367" s="148" t="str">
        <f t="shared" si="1752"/>
        <v/>
      </c>
      <c r="AK9367" s="148" t="str">
        <f t="shared" si="1753"/>
        <v/>
      </c>
      <c r="AL9367" s="147" t="str">
        <f t="shared" si="1754"/>
        <v/>
      </c>
      <c r="AM9367" s="147" t="str">
        <f t="shared" si="1755"/>
        <v/>
      </c>
      <c r="AN9367" s="147" t="str">
        <f t="shared" si="1756"/>
        <v/>
      </c>
      <c r="AO9367" s="118"/>
    </row>
    <row r="9368" spans="1:41">
      <c r="A9368" s="118"/>
      <c r="B9368" s="118"/>
      <c r="C9368" s="118"/>
      <c r="D9368" s="118"/>
      <c r="E9368" s="118"/>
      <c r="F9368" s="118"/>
      <c r="G9368" s="118"/>
      <c r="H9368" s="118"/>
      <c r="I9368" s="118"/>
      <c r="J9368" s="118"/>
      <c r="K9368" s="118"/>
      <c r="L9368" s="118"/>
      <c r="M9368" s="118"/>
      <c r="N9368" s="118"/>
      <c r="O9368" s="143" t="str">
        <f>IF(H9368="","",(S9368/S9368)&amp;":"&amp;ROUND(AH9368/S9368,2))</f>
        <v/>
      </c>
      <c r="P9368" s="118"/>
      <c r="Q9368" s="118"/>
      <c r="R9368" s="143" t="str">
        <f>IF(H9368="","",(S9368/S9368)&amp;":"&amp;ROUND(AI9368/S9368,2))</f>
        <v/>
      </c>
      <c r="S9368" s="144" t="str">
        <f t="shared" si="1757"/>
        <v/>
      </c>
      <c r="T9368" s="145" t="str">
        <f t="shared" si="1758"/>
        <v/>
      </c>
      <c r="U9368" s="118"/>
      <c r="V9368" s="145" t="str">
        <f t="shared" si="1759"/>
        <v/>
      </c>
      <c r="W9368" s="144" t="str">
        <f t="shared" si="1760"/>
        <v/>
      </c>
      <c r="X9368" s="146" t="str">
        <f>IF(C9368="","",IF(OR(C9368="Trade",C9368="Multi Position"),(X9367+V9368),IF(C9368="Deposit",(X9367+AE9368),IF(C9368="Withdrawal",(X9367-AE9368)))))</f>
        <v/>
      </c>
      <c r="Y9368" s="145" t="str">
        <f t="shared" si="1761"/>
        <v/>
      </c>
      <c r="Z9368" s="118"/>
      <c r="AA9368" s="118"/>
      <c r="AB9368" s="118"/>
      <c r="AC9368" s="118"/>
      <c r="AD9368" s="118"/>
      <c r="AE9368" s="139"/>
      <c r="AF9368" s="118"/>
      <c r="AG9368" s="118"/>
      <c r="AH9368" s="147" t="str">
        <f t="shared" si="1762"/>
        <v/>
      </c>
      <c r="AI9368" s="147" t="str">
        <f t="shared" si="1763"/>
        <v/>
      </c>
      <c r="AJ9368" s="148" t="str">
        <f t="shared" si="1752"/>
        <v/>
      </c>
      <c r="AK9368" s="148" t="str">
        <f t="shared" si="1753"/>
        <v/>
      </c>
      <c r="AL9368" s="147" t="str">
        <f t="shared" si="1754"/>
        <v/>
      </c>
      <c r="AM9368" s="147" t="str">
        <f t="shared" si="1755"/>
        <v/>
      </c>
      <c r="AN9368" s="147" t="str">
        <f t="shared" si="1756"/>
        <v/>
      </c>
      <c r="AO9368" s="118"/>
    </row>
    <row r="9369" spans="1:41">
      <c r="A9369" s="118"/>
      <c r="B9369" s="118"/>
      <c r="C9369" s="118"/>
      <c r="D9369" s="118"/>
      <c r="E9369" s="118"/>
      <c r="F9369" s="118"/>
      <c r="G9369" s="118"/>
      <c r="H9369" s="118"/>
      <c r="I9369" s="118"/>
      <c r="J9369" s="118"/>
      <c r="K9369" s="118"/>
      <c r="L9369" s="118"/>
      <c r="M9369" s="118"/>
      <c r="N9369" s="118"/>
      <c r="O9369" s="143" t="str">
        <f>IF(H9369="","",(S9369/S9369)&amp;":"&amp;ROUND(AH9369/S9369,2))</f>
        <v/>
      </c>
      <c r="P9369" s="118"/>
      <c r="Q9369" s="118"/>
      <c r="R9369" s="143" t="str">
        <f>IF(H9369="","",(S9369/S9369)&amp;":"&amp;ROUND(AI9369/S9369,2))</f>
        <v/>
      </c>
      <c r="S9369" s="144" t="str">
        <f t="shared" si="1757"/>
        <v/>
      </c>
      <c r="T9369" s="145" t="str">
        <f t="shared" si="1758"/>
        <v/>
      </c>
      <c r="U9369" s="118"/>
      <c r="V9369" s="145" t="str">
        <f t="shared" si="1759"/>
        <v/>
      </c>
      <c r="W9369" s="144" t="str">
        <f t="shared" si="1760"/>
        <v/>
      </c>
      <c r="X9369" s="146" t="str">
        <f>IF(C9369="","",IF(OR(C9369="Trade",C9369="Multi Position"),(X9368+V9369),IF(C9369="Deposit",(X9368+AE9369),IF(C9369="Withdrawal",(X9368-AE9369)))))</f>
        <v/>
      </c>
      <c r="Y9369" s="145" t="str">
        <f t="shared" si="1761"/>
        <v/>
      </c>
      <c r="Z9369" s="118"/>
      <c r="AA9369" s="118"/>
      <c r="AB9369" s="118"/>
      <c r="AC9369" s="118"/>
      <c r="AD9369" s="118"/>
      <c r="AE9369" s="139"/>
      <c r="AF9369" s="118"/>
      <c r="AG9369" s="118"/>
      <c r="AH9369" s="147" t="str">
        <f t="shared" si="1762"/>
        <v/>
      </c>
      <c r="AI9369" s="147" t="str">
        <f t="shared" si="1763"/>
        <v/>
      </c>
      <c r="AJ9369" s="148" t="str">
        <f t="shared" si="1752"/>
        <v/>
      </c>
      <c r="AK9369" s="148" t="str">
        <f t="shared" si="1753"/>
        <v/>
      </c>
      <c r="AL9369" s="147" t="str">
        <f t="shared" si="1754"/>
        <v/>
      </c>
      <c r="AM9369" s="147" t="str">
        <f t="shared" si="1755"/>
        <v/>
      </c>
      <c r="AN9369" s="147" t="str">
        <f t="shared" si="1756"/>
        <v/>
      </c>
      <c r="AO9369" s="118"/>
    </row>
    <row r="9370" spans="1:41">
      <c r="A9370" s="118"/>
      <c r="B9370" s="118"/>
      <c r="C9370" s="118"/>
      <c r="D9370" s="118"/>
      <c r="E9370" s="118"/>
      <c r="F9370" s="118"/>
      <c r="G9370" s="118"/>
      <c r="H9370" s="118"/>
      <c r="I9370" s="118"/>
      <c r="J9370" s="118"/>
      <c r="K9370" s="118"/>
      <c r="L9370" s="118"/>
      <c r="M9370" s="118"/>
      <c r="N9370" s="118"/>
      <c r="O9370" s="143" t="str">
        <f>IF(H9370="","",(S9370/S9370)&amp;":"&amp;ROUND(AH9370/S9370,2))</f>
        <v/>
      </c>
      <c r="P9370" s="118"/>
      <c r="Q9370" s="118"/>
      <c r="R9370" s="143" t="str">
        <f>IF(H9370="","",(S9370/S9370)&amp;":"&amp;ROUND(AI9370/S9370,2))</f>
        <v/>
      </c>
      <c r="S9370" s="144" t="str">
        <f t="shared" si="1757"/>
        <v/>
      </c>
      <c r="T9370" s="145" t="str">
        <f t="shared" si="1758"/>
        <v/>
      </c>
      <c r="U9370" s="118"/>
      <c r="V9370" s="145" t="str">
        <f t="shared" si="1759"/>
        <v/>
      </c>
      <c r="W9370" s="144" t="str">
        <f t="shared" si="1760"/>
        <v/>
      </c>
      <c r="X9370" s="146" t="str">
        <f>IF(C9370="","",IF(OR(C9370="Trade",C9370="Multi Position"),(X9369+V9370),IF(C9370="Deposit",(X9369+AE9370),IF(C9370="Withdrawal",(X9369-AE9370)))))</f>
        <v/>
      </c>
      <c r="Y9370" s="145" t="str">
        <f t="shared" si="1761"/>
        <v/>
      </c>
      <c r="Z9370" s="118"/>
      <c r="AA9370" s="118"/>
      <c r="AB9370" s="118"/>
      <c r="AC9370" s="118"/>
      <c r="AD9370" s="118"/>
      <c r="AE9370" s="139"/>
      <c r="AF9370" s="118"/>
      <c r="AG9370" s="118"/>
      <c r="AH9370" s="147" t="str">
        <f t="shared" si="1762"/>
        <v/>
      </c>
      <c r="AI9370" s="147" t="str">
        <f t="shared" si="1763"/>
        <v/>
      </c>
      <c r="AJ9370" s="148" t="str">
        <f t="shared" si="1752"/>
        <v/>
      </c>
      <c r="AK9370" s="148" t="str">
        <f t="shared" si="1753"/>
        <v/>
      </c>
      <c r="AL9370" s="147" t="str">
        <f t="shared" si="1754"/>
        <v/>
      </c>
      <c r="AM9370" s="147" t="str">
        <f t="shared" si="1755"/>
        <v/>
      </c>
      <c r="AN9370" s="147" t="str">
        <f t="shared" si="1756"/>
        <v/>
      </c>
      <c r="AO9370" s="118"/>
    </row>
    <row r="9371" spans="1:41">
      <c r="A9371" s="118"/>
      <c r="B9371" s="118"/>
      <c r="C9371" s="118"/>
      <c r="D9371" s="118"/>
      <c r="E9371" s="118"/>
      <c r="F9371" s="118"/>
      <c r="G9371" s="118"/>
      <c r="H9371" s="118"/>
      <c r="I9371" s="118"/>
      <c r="J9371" s="118"/>
      <c r="K9371" s="118"/>
      <c r="L9371" s="118"/>
      <c r="M9371" s="118"/>
      <c r="N9371" s="118"/>
      <c r="O9371" s="143" t="str">
        <f>IF(H9371="","",(S9371/S9371)&amp;":"&amp;ROUND(AH9371/S9371,2))</f>
        <v/>
      </c>
      <c r="P9371" s="118"/>
      <c r="Q9371" s="118"/>
      <c r="R9371" s="143" t="str">
        <f>IF(H9371="","",(S9371/S9371)&amp;":"&amp;ROUND(AI9371/S9371,2))</f>
        <v/>
      </c>
      <c r="S9371" s="144" t="str">
        <f t="shared" si="1757"/>
        <v/>
      </c>
      <c r="T9371" s="145" t="str">
        <f t="shared" si="1758"/>
        <v/>
      </c>
      <c r="U9371" s="118"/>
      <c r="V9371" s="145" t="str">
        <f t="shared" si="1759"/>
        <v/>
      </c>
      <c r="W9371" s="144" t="str">
        <f t="shared" si="1760"/>
        <v/>
      </c>
      <c r="X9371" s="146" t="str">
        <f>IF(C9371="","",IF(OR(C9371="Trade",C9371="Multi Position"),(X9370+V9371),IF(C9371="Deposit",(X9370+AE9371),IF(C9371="Withdrawal",(X9370-AE9371)))))</f>
        <v/>
      </c>
      <c r="Y9371" s="145" t="str">
        <f t="shared" si="1761"/>
        <v/>
      </c>
      <c r="Z9371" s="118"/>
      <c r="AA9371" s="118"/>
      <c r="AB9371" s="118"/>
      <c r="AC9371" s="118"/>
      <c r="AD9371" s="118"/>
      <c r="AE9371" s="139"/>
      <c r="AF9371" s="118"/>
      <c r="AG9371" s="118"/>
      <c r="AH9371" s="147" t="str">
        <f t="shared" si="1762"/>
        <v/>
      </c>
      <c r="AI9371" s="147" t="str">
        <f t="shared" si="1763"/>
        <v/>
      </c>
      <c r="AJ9371" s="148" t="str">
        <f t="shared" si="1752"/>
        <v/>
      </c>
      <c r="AK9371" s="148" t="str">
        <f t="shared" si="1753"/>
        <v/>
      </c>
      <c r="AL9371" s="147" t="str">
        <f t="shared" si="1754"/>
        <v/>
      </c>
      <c r="AM9371" s="147" t="str">
        <f t="shared" si="1755"/>
        <v/>
      </c>
      <c r="AN9371" s="147" t="str">
        <f t="shared" si="1756"/>
        <v/>
      </c>
      <c r="AO9371" s="118"/>
    </row>
    <row r="9372" spans="1:41">
      <c r="A9372" s="118"/>
      <c r="B9372" s="118"/>
      <c r="C9372" s="118"/>
      <c r="D9372" s="118"/>
      <c r="E9372" s="118"/>
      <c r="F9372" s="118"/>
      <c r="G9372" s="118"/>
      <c r="H9372" s="118"/>
      <c r="I9372" s="118"/>
      <c r="J9372" s="118"/>
      <c r="K9372" s="118"/>
      <c r="L9372" s="118"/>
      <c r="M9372" s="118"/>
      <c r="N9372" s="118"/>
      <c r="O9372" s="143" t="str">
        <f>IF(H9372="","",(S9372/S9372)&amp;":"&amp;ROUND(AH9372/S9372,2))</f>
        <v/>
      </c>
      <c r="P9372" s="118"/>
      <c r="Q9372" s="118"/>
      <c r="R9372" s="143" t="str">
        <f>IF(H9372="","",(S9372/S9372)&amp;":"&amp;ROUND(AI9372/S9372,2))</f>
        <v/>
      </c>
      <c r="S9372" s="144" t="str">
        <f t="shared" si="1757"/>
        <v/>
      </c>
      <c r="T9372" s="145" t="str">
        <f t="shared" si="1758"/>
        <v/>
      </c>
      <c r="U9372" s="118"/>
      <c r="V9372" s="145" t="str">
        <f t="shared" si="1759"/>
        <v/>
      </c>
      <c r="W9372" s="144" t="str">
        <f t="shared" si="1760"/>
        <v/>
      </c>
      <c r="X9372" s="146" t="str">
        <f>IF(C9372="","",IF(OR(C9372="Trade",C9372="Multi Position"),(X9371+V9372),IF(C9372="Deposit",(X9371+AE9372),IF(C9372="Withdrawal",(X9371-AE9372)))))</f>
        <v/>
      </c>
      <c r="Y9372" s="145" t="str">
        <f t="shared" si="1761"/>
        <v/>
      </c>
      <c r="Z9372" s="118"/>
      <c r="AA9372" s="118"/>
      <c r="AB9372" s="118"/>
      <c r="AC9372" s="118"/>
      <c r="AD9372" s="118"/>
      <c r="AE9372" s="139"/>
      <c r="AF9372" s="118"/>
      <c r="AG9372" s="118"/>
      <c r="AH9372" s="147" t="str">
        <f t="shared" si="1762"/>
        <v/>
      </c>
      <c r="AI9372" s="147" t="str">
        <f t="shared" si="1763"/>
        <v/>
      </c>
      <c r="AJ9372" s="148" t="str">
        <f t="shared" si="1752"/>
        <v/>
      </c>
      <c r="AK9372" s="148" t="str">
        <f t="shared" si="1753"/>
        <v/>
      </c>
      <c r="AL9372" s="147" t="str">
        <f t="shared" si="1754"/>
        <v/>
      </c>
      <c r="AM9372" s="147" t="str">
        <f t="shared" si="1755"/>
        <v/>
      </c>
      <c r="AN9372" s="147" t="str">
        <f t="shared" si="1756"/>
        <v/>
      </c>
      <c r="AO9372" s="118"/>
    </row>
    <row r="9373" spans="1:41">
      <c r="A9373" s="118"/>
      <c r="B9373" s="118"/>
      <c r="C9373" s="118"/>
      <c r="D9373" s="118"/>
      <c r="E9373" s="118"/>
      <c r="F9373" s="118"/>
      <c r="G9373" s="118"/>
      <c r="H9373" s="118"/>
      <c r="I9373" s="118"/>
      <c r="J9373" s="118"/>
      <c r="K9373" s="118"/>
      <c r="L9373" s="118"/>
      <c r="M9373" s="118"/>
      <c r="N9373" s="118"/>
      <c r="O9373" s="143" t="str">
        <f>IF(H9373="","",(S9373/S9373)&amp;":"&amp;ROUND(AH9373/S9373,2))</f>
        <v/>
      </c>
      <c r="P9373" s="118"/>
      <c r="Q9373" s="118"/>
      <c r="R9373" s="143" t="str">
        <f>IF(H9373="","",(S9373/S9373)&amp;":"&amp;ROUND(AI9373/S9373,2))</f>
        <v/>
      </c>
      <c r="S9373" s="144" t="str">
        <f t="shared" si="1757"/>
        <v/>
      </c>
      <c r="T9373" s="145" t="str">
        <f t="shared" si="1758"/>
        <v/>
      </c>
      <c r="U9373" s="118"/>
      <c r="V9373" s="145" t="str">
        <f t="shared" si="1759"/>
        <v/>
      </c>
      <c r="W9373" s="144" t="str">
        <f t="shared" si="1760"/>
        <v/>
      </c>
      <c r="X9373" s="146" t="str">
        <f>IF(C9373="","",IF(OR(C9373="Trade",C9373="Multi Position"),(X9372+V9373),IF(C9373="Deposit",(X9372+AE9373),IF(C9373="Withdrawal",(X9372-AE9373)))))</f>
        <v/>
      </c>
      <c r="Y9373" s="145" t="str">
        <f t="shared" si="1761"/>
        <v/>
      </c>
      <c r="Z9373" s="118"/>
      <c r="AA9373" s="118"/>
      <c r="AB9373" s="118"/>
      <c r="AC9373" s="118"/>
      <c r="AD9373" s="118"/>
      <c r="AE9373" s="139"/>
      <c r="AF9373" s="118"/>
      <c r="AG9373" s="118"/>
      <c r="AH9373" s="147" t="str">
        <f t="shared" si="1762"/>
        <v/>
      </c>
      <c r="AI9373" s="147" t="str">
        <f t="shared" si="1763"/>
        <v/>
      </c>
      <c r="AJ9373" s="148" t="str">
        <f t="shared" si="1752"/>
        <v/>
      </c>
      <c r="AK9373" s="148" t="str">
        <f t="shared" si="1753"/>
        <v/>
      </c>
      <c r="AL9373" s="147" t="str">
        <f t="shared" si="1754"/>
        <v/>
      </c>
      <c r="AM9373" s="147" t="str">
        <f t="shared" si="1755"/>
        <v/>
      </c>
      <c r="AN9373" s="147" t="str">
        <f t="shared" si="1756"/>
        <v/>
      </c>
      <c r="AO9373" s="118"/>
    </row>
    <row r="9374" spans="1:41">
      <c r="A9374" s="118"/>
      <c r="B9374" s="118"/>
      <c r="C9374" s="118"/>
      <c r="D9374" s="118"/>
      <c r="E9374" s="118"/>
      <c r="F9374" s="118"/>
      <c r="G9374" s="118"/>
      <c r="H9374" s="118"/>
      <c r="I9374" s="118"/>
      <c r="J9374" s="118"/>
      <c r="K9374" s="118"/>
      <c r="L9374" s="118"/>
      <c r="M9374" s="118"/>
      <c r="N9374" s="118"/>
      <c r="O9374" s="143" t="str">
        <f>IF(H9374="","",(S9374/S9374)&amp;":"&amp;ROUND(AH9374/S9374,2))</f>
        <v/>
      </c>
      <c r="P9374" s="118"/>
      <c r="Q9374" s="118"/>
      <c r="R9374" s="143" t="str">
        <f>IF(H9374="","",(S9374/S9374)&amp;":"&amp;ROUND(AI9374/S9374,2))</f>
        <v/>
      </c>
      <c r="S9374" s="144" t="str">
        <f t="shared" si="1757"/>
        <v/>
      </c>
      <c r="T9374" s="145" t="str">
        <f t="shared" si="1758"/>
        <v/>
      </c>
      <c r="U9374" s="118"/>
      <c r="V9374" s="145" t="str">
        <f t="shared" si="1759"/>
        <v/>
      </c>
      <c r="W9374" s="144" t="str">
        <f t="shared" si="1760"/>
        <v/>
      </c>
      <c r="X9374" s="146" t="str">
        <f>IF(C9374="","",IF(OR(C9374="Trade",C9374="Multi Position"),(X9373+V9374),IF(C9374="Deposit",(X9373+AE9374),IF(C9374="Withdrawal",(X9373-AE9374)))))</f>
        <v/>
      </c>
      <c r="Y9374" s="145" t="str">
        <f t="shared" si="1761"/>
        <v/>
      </c>
      <c r="Z9374" s="118"/>
      <c r="AA9374" s="118"/>
      <c r="AB9374" s="118"/>
      <c r="AC9374" s="118"/>
      <c r="AD9374" s="118"/>
      <c r="AE9374" s="139"/>
      <c r="AF9374" s="118"/>
      <c r="AG9374" s="118"/>
      <c r="AH9374" s="147" t="str">
        <f t="shared" si="1762"/>
        <v/>
      </c>
      <c r="AI9374" s="147" t="str">
        <f t="shared" si="1763"/>
        <v/>
      </c>
      <c r="AJ9374" s="148" t="str">
        <f t="shared" si="1752"/>
        <v/>
      </c>
      <c r="AK9374" s="148" t="str">
        <f t="shared" si="1753"/>
        <v/>
      </c>
      <c r="AL9374" s="147" t="str">
        <f t="shared" si="1754"/>
        <v/>
      </c>
      <c r="AM9374" s="147" t="str">
        <f t="shared" si="1755"/>
        <v/>
      </c>
      <c r="AN9374" s="147" t="str">
        <f t="shared" si="1756"/>
        <v/>
      </c>
      <c r="AO9374" s="118"/>
    </row>
    <row r="9375" spans="1:41">
      <c r="A9375" s="118"/>
      <c r="B9375" s="118"/>
      <c r="C9375" s="118"/>
      <c r="D9375" s="118"/>
      <c r="E9375" s="118"/>
      <c r="F9375" s="118"/>
      <c r="G9375" s="118"/>
      <c r="H9375" s="118"/>
      <c r="I9375" s="118"/>
      <c r="J9375" s="118"/>
      <c r="K9375" s="118"/>
      <c r="L9375" s="118"/>
      <c r="M9375" s="118"/>
      <c r="N9375" s="118"/>
      <c r="O9375" s="143" t="str">
        <f>IF(H9375="","",(S9375/S9375)&amp;":"&amp;ROUND(AH9375/S9375,2))</f>
        <v/>
      </c>
      <c r="P9375" s="118"/>
      <c r="Q9375" s="118"/>
      <c r="R9375" s="143" t="str">
        <f>IF(H9375="","",(S9375/S9375)&amp;":"&amp;ROUND(AI9375/S9375,2))</f>
        <v/>
      </c>
      <c r="S9375" s="144" t="str">
        <f t="shared" si="1757"/>
        <v/>
      </c>
      <c r="T9375" s="145" t="str">
        <f t="shared" si="1758"/>
        <v/>
      </c>
      <c r="U9375" s="118"/>
      <c r="V9375" s="145" t="str">
        <f t="shared" si="1759"/>
        <v/>
      </c>
      <c r="W9375" s="144" t="str">
        <f t="shared" si="1760"/>
        <v/>
      </c>
      <c r="X9375" s="146" t="str">
        <f>IF(C9375="","",IF(OR(C9375="Trade",C9375="Multi Position"),(X9374+V9375),IF(C9375="Deposit",(X9374+AE9375),IF(C9375="Withdrawal",(X9374-AE9375)))))</f>
        <v/>
      </c>
      <c r="Y9375" s="145" t="str">
        <f t="shared" si="1761"/>
        <v/>
      </c>
      <c r="Z9375" s="118"/>
      <c r="AA9375" s="118"/>
      <c r="AB9375" s="118"/>
      <c r="AC9375" s="118"/>
      <c r="AD9375" s="118"/>
      <c r="AE9375" s="139"/>
      <c r="AF9375" s="118"/>
      <c r="AG9375" s="118"/>
      <c r="AH9375" s="147" t="str">
        <f t="shared" si="1762"/>
        <v/>
      </c>
      <c r="AI9375" s="147" t="str">
        <f t="shared" si="1763"/>
        <v/>
      </c>
      <c r="AJ9375" s="148" t="str">
        <f t="shared" si="1752"/>
        <v/>
      </c>
      <c r="AK9375" s="148" t="str">
        <f t="shared" si="1753"/>
        <v/>
      </c>
      <c r="AL9375" s="147" t="str">
        <f t="shared" si="1754"/>
        <v/>
      </c>
      <c r="AM9375" s="147" t="str">
        <f t="shared" si="1755"/>
        <v/>
      </c>
      <c r="AN9375" s="147" t="str">
        <f t="shared" si="1756"/>
        <v/>
      </c>
      <c r="AO9375" s="118"/>
    </row>
    <row r="9376" spans="1:41">
      <c r="A9376" s="118"/>
      <c r="B9376" s="118"/>
      <c r="C9376" s="118"/>
      <c r="D9376" s="118"/>
      <c r="E9376" s="118"/>
      <c r="F9376" s="118"/>
      <c r="G9376" s="118"/>
      <c r="H9376" s="118"/>
      <c r="I9376" s="118"/>
      <c r="J9376" s="118"/>
      <c r="K9376" s="118"/>
      <c r="L9376" s="118"/>
      <c r="M9376" s="118"/>
      <c r="N9376" s="118"/>
      <c r="O9376" s="143" t="str">
        <f>IF(H9376="","",(S9376/S9376)&amp;":"&amp;ROUND(AH9376/S9376,2))</f>
        <v/>
      </c>
      <c r="P9376" s="118"/>
      <c r="Q9376" s="118"/>
      <c r="R9376" s="143" t="str">
        <f>IF(H9376="","",(S9376/S9376)&amp;":"&amp;ROUND(AI9376/S9376,2))</f>
        <v/>
      </c>
      <c r="S9376" s="144" t="str">
        <f t="shared" si="1757"/>
        <v/>
      </c>
      <c r="T9376" s="145" t="str">
        <f t="shared" si="1758"/>
        <v/>
      </c>
      <c r="U9376" s="118"/>
      <c r="V9376" s="145" t="str">
        <f t="shared" si="1759"/>
        <v/>
      </c>
      <c r="W9376" s="144" t="str">
        <f t="shared" si="1760"/>
        <v/>
      </c>
      <c r="X9376" s="146" t="str">
        <f>IF(C9376="","",IF(OR(C9376="Trade",C9376="Multi Position"),(X9375+V9376),IF(C9376="Deposit",(X9375+AE9376),IF(C9376="Withdrawal",(X9375-AE9376)))))</f>
        <v/>
      </c>
      <c r="Y9376" s="145" t="str">
        <f t="shared" si="1761"/>
        <v/>
      </c>
      <c r="Z9376" s="118"/>
      <c r="AA9376" s="118"/>
      <c r="AB9376" s="118"/>
      <c r="AC9376" s="118"/>
      <c r="AD9376" s="118"/>
      <c r="AE9376" s="139"/>
      <c r="AF9376" s="118"/>
      <c r="AG9376" s="118"/>
      <c r="AH9376" s="147" t="str">
        <f t="shared" si="1762"/>
        <v/>
      </c>
      <c r="AI9376" s="147" t="str">
        <f t="shared" si="1763"/>
        <v/>
      </c>
      <c r="AJ9376" s="148" t="str">
        <f t="shared" si="1752"/>
        <v/>
      </c>
      <c r="AK9376" s="148" t="str">
        <f t="shared" si="1753"/>
        <v/>
      </c>
      <c r="AL9376" s="147" t="str">
        <f t="shared" si="1754"/>
        <v/>
      </c>
      <c r="AM9376" s="147" t="str">
        <f t="shared" si="1755"/>
        <v/>
      </c>
      <c r="AN9376" s="147" t="str">
        <f t="shared" si="1756"/>
        <v/>
      </c>
      <c r="AO9376" s="118"/>
    </row>
    <row r="9377" spans="1:41">
      <c r="A9377" s="118"/>
      <c r="B9377" s="118"/>
      <c r="C9377" s="118"/>
      <c r="D9377" s="118"/>
      <c r="E9377" s="118"/>
      <c r="F9377" s="118"/>
      <c r="G9377" s="118"/>
      <c r="H9377" s="118"/>
      <c r="I9377" s="118"/>
      <c r="J9377" s="118"/>
      <c r="K9377" s="118"/>
      <c r="L9377" s="118"/>
      <c r="M9377" s="118"/>
      <c r="N9377" s="118"/>
      <c r="O9377" s="143" t="str">
        <f>IF(H9377="","",(S9377/S9377)&amp;":"&amp;ROUND(AH9377/S9377,2))</f>
        <v/>
      </c>
      <c r="P9377" s="118"/>
      <c r="Q9377" s="118"/>
      <c r="R9377" s="143" t="str">
        <f>IF(H9377="","",(S9377/S9377)&amp;":"&amp;ROUND(AI9377/S9377,2))</f>
        <v/>
      </c>
      <c r="S9377" s="144" t="str">
        <f t="shared" si="1757"/>
        <v/>
      </c>
      <c r="T9377" s="145" t="str">
        <f t="shared" si="1758"/>
        <v/>
      </c>
      <c r="U9377" s="118"/>
      <c r="V9377" s="145" t="str">
        <f t="shared" si="1759"/>
        <v/>
      </c>
      <c r="W9377" s="144" t="str">
        <f t="shared" si="1760"/>
        <v/>
      </c>
      <c r="X9377" s="146" t="str">
        <f>IF(C9377="","",IF(OR(C9377="Trade",C9377="Multi Position"),(X9376+V9377),IF(C9377="Deposit",(X9376+AE9377),IF(C9377="Withdrawal",(X9376-AE9377)))))</f>
        <v/>
      </c>
      <c r="Y9377" s="145" t="str">
        <f t="shared" si="1761"/>
        <v/>
      </c>
      <c r="Z9377" s="118"/>
      <c r="AA9377" s="118"/>
      <c r="AB9377" s="118"/>
      <c r="AC9377" s="118"/>
      <c r="AD9377" s="118"/>
      <c r="AE9377" s="139"/>
      <c r="AF9377" s="118"/>
      <c r="AG9377" s="118"/>
      <c r="AH9377" s="147" t="str">
        <f t="shared" si="1762"/>
        <v/>
      </c>
      <c r="AI9377" s="147" t="str">
        <f t="shared" si="1763"/>
        <v/>
      </c>
      <c r="AJ9377" s="148" t="str">
        <f t="shared" si="1752"/>
        <v/>
      </c>
      <c r="AK9377" s="148" t="str">
        <f t="shared" si="1753"/>
        <v/>
      </c>
      <c r="AL9377" s="147" t="str">
        <f t="shared" si="1754"/>
        <v/>
      </c>
      <c r="AM9377" s="147" t="str">
        <f t="shared" si="1755"/>
        <v/>
      </c>
      <c r="AN9377" s="147" t="str">
        <f t="shared" si="1756"/>
        <v/>
      </c>
      <c r="AO9377" s="118"/>
    </row>
    <row r="9378" spans="1:41">
      <c r="A9378" s="118"/>
      <c r="B9378" s="118"/>
      <c r="C9378" s="118"/>
      <c r="D9378" s="118"/>
      <c r="E9378" s="118"/>
      <c r="F9378" s="118"/>
      <c r="G9378" s="118"/>
      <c r="H9378" s="118"/>
      <c r="I9378" s="118"/>
      <c r="J9378" s="118"/>
      <c r="K9378" s="118"/>
      <c r="L9378" s="118"/>
      <c r="M9378" s="118"/>
      <c r="N9378" s="118"/>
      <c r="O9378" s="143" t="str">
        <f>IF(H9378="","",(S9378/S9378)&amp;":"&amp;ROUND(AH9378/S9378,2))</f>
        <v/>
      </c>
      <c r="P9378" s="118"/>
      <c r="Q9378" s="118"/>
      <c r="R9378" s="143" t="str">
        <f>IF(H9378="","",(S9378/S9378)&amp;":"&amp;ROUND(AI9378/S9378,2))</f>
        <v/>
      </c>
      <c r="S9378" s="144" t="str">
        <f t="shared" si="1757"/>
        <v/>
      </c>
      <c r="T9378" s="145" t="str">
        <f t="shared" si="1758"/>
        <v/>
      </c>
      <c r="U9378" s="118"/>
      <c r="V9378" s="145" t="str">
        <f t="shared" si="1759"/>
        <v/>
      </c>
      <c r="W9378" s="144" t="str">
        <f t="shared" si="1760"/>
        <v/>
      </c>
      <c r="X9378" s="146" t="str">
        <f>IF(C9378="","",IF(OR(C9378="Trade",C9378="Multi Position"),(X9377+V9378),IF(C9378="Deposit",(X9377+AE9378),IF(C9378="Withdrawal",(X9377-AE9378)))))</f>
        <v/>
      </c>
      <c r="Y9378" s="145" t="str">
        <f t="shared" si="1761"/>
        <v/>
      </c>
      <c r="Z9378" s="118"/>
      <c r="AA9378" s="118"/>
      <c r="AB9378" s="118"/>
      <c r="AC9378" s="118"/>
      <c r="AD9378" s="118"/>
      <c r="AE9378" s="139"/>
      <c r="AF9378" s="118"/>
      <c r="AG9378" s="118"/>
      <c r="AH9378" s="147" t="str">
        <f t="shared" si="1762"/>
        <v/>
      </c>
      <c r="AI9378" s="147" t="str">
        <f t="shared" si="1763"/>
        <v/>
      </c>
      <c r="AJ9378" s="148" t="str">
        <f t="shared" si="1752"/>
        <v/>
      </c>
      <c r="AK9378" s="148" t="str">
        <f t="shared" si="1753"/>
        <v/>
      </c>
      <c r="AL9378" s="147" t="str">
        <f t="shared" si="1754"/>
        <v/>
      </c>
      <c r="AM9378" s="147" t="str">
        <f t="shared" si="1755"/>
        <v/>
      </c>
      <c r="AN9378" s="147" t="str">
        <f t="shared" si="1756"/>
        <v/>
      </c>
      <c r="AO9378" s="118"/>
    </row>
    <row r="9379" spans="1:41">
      <c r="A9379" s="118"/>
      <c r="B9379" s="118"/>
      <c r="C9379" s="118"/>
      <c r="D9379" s="118"/>
      <c r="E9379" s="118"/>
      <c r="F9379" s="118"/>
      <c r="G9379" s="118"/>
      <c r="H9379" s="118"/>
      <c r="I9379" s="118"/>
      <c r="J9379" s="118"/>
      <c r="K9379" s="118"/>
      <c r="L9379" s="118"/>
      <c r="M9379" s="118"/>
      <c r="N9379" s="118"/>
      <c r="O9379" s="143" t="str">
        <f>IF(H9379="","",(S9379/S9379)&amp;":"&amp;ROUND(AH9379/S9379,2))</f>
        <v/>
      </c>
      <c r="P9379" s="118"/>
      <c r="Q9379" s="118"/>
      <c r="R9379" s="143" t="str">
        <f>IF(H9379="","",(S9379/S9379)&amp;":"&amp;ROUND(AI9379/S9379,2))</f>
        <v/>
      </c>
      <c r="S9379" s="144" t="str">
        <f t="shared" si="1757"/>
        <v/>
      </c>
      <c r="T9379" s="145" t="str">
        <f t="shared" si="1758"/>
        <v/>
      </c>
      <c r="U9379" s="118"/>
      <c r="V9379" s="145" t="str">
        <f t="shared" si="1759"/>
        <v/>
      </c>
      <c r="W9379" s="144" t="str">
        <f t="shared" si="1760"/>
        <v/>
      </c>
      <c r="X9379" s="146" t="str">
        <f>IF(C9379="","",IF(OR(C9379="Trade",C9379="Multi Position"),(X9378+V9379),IF(C9379="Deposit",(X9378+AE9379),IF(C9379="Withdrawal",(X9378-AE9379)))))</f>
        <v/>
      </c>
      <c r="Y9379" s="145" t="str">
        <f t="shared" si="1761"/>
        <v/>
      </c>
      <c r="Z9379" s="118"/>
      <c r="AA9379" s="118"/>
      <c r="AB9379" s="118"/>
      <c r="AC9379" s="118"/>
      <c r="AD9379" s="118"/>
      <c r="AE9379" s="139"/>
      <c r="AF9379" s="118"/>
      <c r="AG9379" s="118"/>
      <c r="AH9379" s="147" t="str">
        <f t="shared" si="1762"/>
        <v/>
      </c>
      <c r="AI9379" s="147" t="str">
        <f t="shared" si="1763"/>
        <v/>
      </c>
      <c r="AJ9379" s="148" t="str">
        <f t="shared" si="1752"/>
        <v/>
      </c>
      <c r="AK9379" s="148" t="str">
        <f t="shared" si="1753"/>
        <v/>
      </c>
      <c r="AL9379" s="147" t="str">
        <f t="shared" si="1754"/>
        <v/>
      </c>
      <c r="AM9379" s="147" t="str">
        <f t="shared" si="1755"/>
        <v/>
      </c>
      <c r="AN9379" s="147" t="str">
        <f t="shared" si="1756"/>
        <v/>
      </c>
      <c r="AO9379" s="118"/>
    </row>
    <row r="9380" spans="1:41">
      <c r="A9380" s="118"/>
      <c r="B9380" s="118"/>
      <c r="C9380" s="118"/>
      <c r="D9380" s="118"/>
      <c r="E9380" s="118"/>
      <c r="F9380" s="118"/>
      <c r="G9380" s="118"/>
      <c r="H9380" s="118"/>
      <c r="I9380" s="118"/>
      <c r="J9380" s="118"/>
      <c r="K9380" s="118"/>
      <c r="L9380" s="118"/>
      <c r="M9380" s="118"/>
      <c r="N9380" s="118"/>
      <c r="O9380" s="143" t="str">
        <f>IF(H9380="","",(S9380/S9380)&amp;":"&amp;ROUND(AH9380/S9380,2))</f>
        <v/>
      </c>
      <c r="P9380" s="118"/>
      <c r="Q9380" s="118"/>
      <c r="R9380" s="143" t="str">
        <f>IF(H9380="","",(S9380/S9380)&amp;":"&amp;ROUND(AI9380/S9380,2))</f>
        <v/>
      </c>
      <c r="S9380" s="144" t="str">
        <f t="shared" si="1757"/>
        <v/>
      </c>
      <c r="T9380" s="145" t="str">
        <f t="shared" si="1758"/>
        <v/>
      </c>
      <c r="U9380" s="118"/>
      <c r="V9380" s="145" t="str">
        <f t="shared" si="1759"/>
        <v/>
      </c>
      <c r="W9380" s="144" t="str">
        <f t="shared" si="1760"/>
        <v/>
      </c>
      <c r="X9380" s="146" t="str">
        <f>IF(C9380="","",IF(OR(C9380="Trade",C9380="Multi Position"),(X9379+V9380),IF(C9380="Deposit",(X9379+AE9380),IF(C9380="Withdrawal",(X9379-AE9380)))))</f>
        <v/>
      </c>
      <c r="Y9380" s="145" t="str">
        <f t="shared" si="1761"/>
        <v/>
      </c>
      <c r="Z9380" s="118"/>
      <c r="AA9380" s="118"/>
      <c r="AB9380" s="118"/>
      <c r="AC9380" s="118"/>
      <c r="AD9380" s="118"/>
      <c r="AE9380" s="139"/>
      <c r="AF9380" s="118"/>
      <c r="AG9380" s="118"/>
      <c r="AH9380" s="147" t="str">
        <f t="shared" si="1762"/>
        <v/>
      </c>
      <c r="AI9380" s="147" t="str">
        <f t="shared" si="1763"/>
        <v/>
      </c>
      <c r="AJ9380" s="148" t="str">
        <f t="shared" si="1752"/>
        <v/>
      </c>
      <c r="AK9380" s="148" t="str">
        <f t="shared" si="1753"/>
        <v/>
      </c>
      <c r="AL9380" s="147" t="str">
        <f t="shared" si="1754"/>
        <v/>
      </c>
      <c r="AM9380" s="147" t="str">
        <f t="shared" si="1755"/>
        <v/>
      </c>
      <c r="AN9380" s="147" t="str">
        <f t="shared" si="1756"/>
        <v/>
      </c>
      <c r="AO9380" s="118"/>
    </row>
    <row r="9381" spans="1:41">
      <c r="A9381" s="118"/>
      <c r="B9381" s="118"/>
      <c r="C9381" s="118"/>
      <c r="D9381" s="118"/>
      <c r="E9381" s="118"/>
      <c r="F9381" s="118"/>
      <c r="G9381" s="118"/>
      <c r="H9381" s="118"/>
      <c r="I9381" s="118"/>
      <c r="J9381" s="118"/>
      <c r="K9381" s="118"/>
      <c r="L9381" s="118"/>
      <c r="M9381" s="118"/>
      <c r="N9381" s="118"/>
      <c r="O9381" s="143" t="str">
        <f>IF(H9381="","",(S9381/S9381)&amp;":"&amp;ROUND(AH9381/S9381,2))</f>
        <v/>
      </c>
      <c r="P9381" s="118"/>
      <c r="Q9381" s="118"/>
      <c r="R9381" s="143" t="str">
        <f>IF(H9381="","",(S9381/S9381)&amp;":"&amp;ROUND(AI9381/S9381,2))</f>
        <v/>
      </c>
      <c r="S9381" s="144" t="str">
        <f t="shared" si="1757"/>
        <v/>
      </c>
      <c r="T9381" s="145" t="str">
        <f t="shared" si="1758"/>
        <v/>
      </c>
      <c r="U9381" s="118"/>
      <c r="V9381" s="145" t="str">
        <f t="shared" si="1759"/>
        <v/>
      </c>
      <c r="W9381" s="144" t="str">
        <f t="shared" si="1760"/>
        <v/>
      </c>
      <c r="X9381" s="146" t="str">
        <f>IF(C9381="","",IF(OR(C9381="Trade",C9381="Multi Position"),(X9380+V9381),IF(C9381="Deposit",(X9380+AE9381),IF(C9381="Withdrawal",(X9380-AE9381)))))</f>
        <v/>
      </c>
      <c r="Y9381" s="145" t="str">
        <f t="shared" si="1761"/>
        <v/>
      </c>
      <c r="Z9381" s="118"/>
      <c r="AA9381" s="118"/>
      <c r="AB9381" s="118"/>
      <c r="AC9381" s="118"/>
      <c r="AD9381" s="118"/>
      <c r="AE9381" s="139"/>
      <c r="AF9381" s="118"/>
      <c r="AG9381" s="118"/>
      <c r="AH9381" s="147" t="str">
        <f t="shared" si="1762"/>
        <v/>
      </c>
      <c r="AI9381" s="147" t="str">
        <f t="shared" si="1763"/>
        <v/>
      </c>
      <c r="AJ9381" s="148" t="str">
        <f t="shared" si="1752"/>
        <v/>
      </c>
      <c r="AK9381" s="148" t="str">
        <f t="shared" si="1753"/>
        <v/>
      </c>
      <c r="AL9381" s="147" t="str">
        <f t="shared" si="1754"/>
        <v/>
      </c>
      <c r="AM9381" s="147" t="str">
        <f t="shared" si="1755"/>
        <v/>
      </c>
      <c r="AN9381" s="147" t="str">
        <f t="shared" si="1756"/>
        <v/>
      </c>
      <c r="AO9381" s="118"/>
    </row>
    <row r="9382" spans="1:41">
      <c r="A9382" s="118"/>
      <c r="B9382" s="118"/>
      <c r="C9382" s="118"/>
      <c r="D9382" s="118"/>
      <c r="E9382" s="118"/>
      <c r="F9382" s="118"/>
      <c r="G9382" s="118"/>
      <c r="H9382" s="118"/>
      <c r="I9382" s="118"/>
      <c r="J9382" s="118"/>
      <c r="K9382" s="118"/>
      <c r="L9382" s="118"/>
      <c r="M9382" s="118"/>
      <c r="N9382" s="118"/>
      <c r="O9382" s="143" t="str">
        <f>IF(H9382="","",(S9382/S9382)&amp;":"&amp;ROUND(AH9382/S9382,2))</f>
        <v/>
      </c>
      <c r="P9382" s="118"/>
      <c r="Q9382" s="118"/>
      <c r="R9382" s="143" t="str">
        <f>IF(H9382="","",(S9382/S9382)&amp;":"&amp;ROUND(AI9382/S9382,2))</f>
        <v/>
      </c>
      <c r="S9382" s="144" t="str">
        <f t="shared" si="1757"/>
        <v/>
      </c>
      <c r="T9382" s="145" t="str">
        <f t="shared" si="1758"/>
        <v/>
      </c>
      <c r="U9382" s="118"/>
      <c r="V9382" s="145" t="str">
        <f t="shared" si="1759"/>
        <v/>
      </c>
      <c r="W9382" s="144" t="str">
        <f t="shared" si="1760"/>
        <v/>
      </c>
      <c r="X9382" s="146" t="str">
        <f>IF(C9382="","",IF(OR(C9382="Trade",C9382="Multi Position"),(X9381+V9382),IF(C9382="Deposit",(X9381+AE9382),IF(C9382="Withdrawal",(X9381-AE9382)))))</f>
        <v/>
      </c>
      <c r="Y9382" s="145" t="str">
        <f t="shared" si="1761"/>
        <v/>
      </c>
      <c r="Z9382" s="118"/>
      <c r="AA9382" s="118"/>
      <c r="AB9382" s="118"/>
      <c r="AC9382" s="118"/>
      <c r="AD9382" s="118"/>
      <c r="AE9382" s="139"/>
      <c r="AF9382" s="118"/>
      <c r="AG9382" s="118"/>
      <c r="AH9382" s="147" t="str">
        <f t="shared" si="1762"/>
        <v/>
      </c>
      <c r="AI9382" s="147" t="str">
        <f t="shared" si="1763"/>
        <v/>
      </c>
      <c r="AJ9382" s="148" t="str">
        <f t="shared" si="1752"/>
        <v/>
      </c>
      <c r="AK9382" s="148" t="str">
        <f t="shared" si="1753"/>
        <v/>
      </c>
      <c r="AL9382" s="147" t="str">
        <f t="shared" si="1754"/>
        <v/>
      </c>
      <c r="AM9382" s="147" t="str">
        <f t="shared" si="1755"/>
        <v/>
      </c>
      <c r="AN9382" s="147" t="str">
        <f t="shared" si="1756"/>
        <v/>
      </c>
      <c r="AO9382" s="118"/>
    </row>
    <row r="9383" spans="1:41">
      <c r="A9383" s="118"/>
      <c r="B9383" s="118"/>
      <c r="C9383" s="118"/>
      <c r="D9383" s="118"/>
      <c r="E9383" s="118"/>
      <c r="F9383" s="118"/>
      <c r="G9383" s="118"/>
      <c r="H9383" s="118"/>
      <c r="I9383" s="118"/>
      <c r="J9383" s="118"/>
      <c r="K9383" s="118"/>
      <c r="L9383" s="118"/>
      <c r="M9383" s="118"/>
      <c r="N9383" s="118"/>
      <c r="O9383" s="143" t="str">
        <f>IF(H9383="","",(S9383/S9383)&amp;":"&amp;ROUND(AH9383/S9383,2))</f>
        <v/>
      </c>
      <c r="P9383" s="118"/>
      <c r="Q9383" s="118"/>
      <c r="R9383" s="143" t="str">
        <f>IF(H9383="","",(S9383/S9383)&amp;":"&amp;ROUND(AI9383/S9383,2))</f>
        <v/>
      </c>
      <c r="S9383" s="144" t="str">
        <f t="shared" si="1757"/>
        <v/>
      </c>
      <c r="T9383" s="145" t="str">
        <f t="shared" si="1758"/>
        <v/>
      </c>
      <c r="U9383" s="118"/>
      <c r="V9383" s="145" t="str">
        <f t="shared" si="1759"/>
        <v/>
      </c>
      <c r="W9383" s="144" t="str">
        <f t="shared" si="1760"/>
        <v/>
      </c>
      <c r="X9383" s="146" t="str">
        <f>IF(C9383="","",IF(OR(C9383="Trade",C9383="Multi Position"),(X9382+V9383),IF(C9383="Deposit",(X9382+AE9383),IF(C9383="Withdrawal",(X9382-AE9383)))))</f>
        <v/>
      </c>
      <c r="Y9383" s="145" t="str">
        <f t="shared" si="1761"/>
        <v/>
      </c>
      <c r="Z9383" s="118"/>
      <c r="AA9383" s="118"/>
      <c r="AB9383" s="118"/>
      <c r="AC9383" s="118"/>
      <c r="AD9383" s="118"/>
      <c r="AE9383" s="139"/>
      <c r="AF9383" s="118"/>
      <c r="AG9383" s="118"/>
      <c r="AH9383" s="147" t="str">
        <f t="shared" si="1762"/>
        <v/>
      </c>
      <c r="AI9383" s="147" t="str">
        <f t="shared" si="1763"/>
        <v/>
      </c>
      <c r="AJ9383" s="148" t="str">
        <f t="shared" si="1752"/>
        <v/>
      </c>
      <c r="AK9383" s="148" t="str">
        <f t="shared" si="1753"/>
        <v/>
      </c>
      <c r="AL9383" s="147" t="str">
        <f t="shared" si="1754"/>
        <v/>
      </c>
      <c r="AM9383" s="147" t="str">
        <f t="shared" si="1755"/>
        <v/>
      </c>
      <c r="AN9383" s="147" t="str">
        <f t="shared" si="1756"/>
        <v/>
      </c>
      <c r="AO9383" s="118"/>
    </row>
    <row r="9384" spans="1:41">
      <c r="A9384" s="118"/>
      <c r="B9384" s="118"/>
      <c r="C9384" s="118"/>
      <c r="D9384" s="118"/>
      <c r="E9384" s="118"/>
      <c r="F9384" s="118"/>
      <c r="G9384" s="118"/>
      <c r="H9384" s="118"/>
      <c r="I9384" s="118"/>
      <c r="J9384" s="118"/>
      <c r="K9384" s="118"/>
      <c r="L9384" s="118"/>
      <c r="M9384" s="118"/>
      <c r="N9384" s="118"/>
      <c r="O9384" s="143" t="str">
        <f>IF(H9384="","",(S9384/S9384)&amp;":"&amp;ROUND(AH9384/S9384,2))</f>
        <v/>
      </c>
      <c r="P9384" s="118"/>
      <c r="Q9384" s="118"/>
      <c r="R9384" s="143" t="str">
        <f>IF(H9384="","",(S9384/S9384)&amp;":"&amp;ROUND(AI9384/S9384,2))</f>
        <v/>
      </c>
      <c r="S9384" s="144" t="str">
        <f t="shared" si="1757"/>
        <v/>
      </c>
      <c r="T9384" s="145" t="str">
        <f t="shared" si="1758"/>
        <v/>
      </c>
      <c r="U9384" s="118"/>
      <c r="V9384" s="145" t="str">
        <f t="shared" si="1759"/>
        <v/>
      </c>
      <c r="W9384" s="144" t="str">
        <f t="shared" si="1760"/>
        <v/>
      </c>
      <c r="X9384" s="146" t="str">
        <f>IF(C9384="","",IF(OR(C9384="Trade",C9384="Multi Position"),(X9383+V9384),IF(C9384="Deposit",(X9383+AE9384),IF(C9384="Withdrawal",(X9383-AE9384)))))</f>
        <v/>
      </c>
      <c r="Y9384" s="145" t="str">
        <f t="shared" si="1761"/>
        <v/>
      </c>
      <c r="Z9384" s="118"/>
      <c r="AA9384" s="118"/>
      <c r="AB9384" s="118"/>
      <c r="AC9384" s="118"/>
      <c r="AD9384" s="118"/>
      <c r="AE9384" s="139"/>
      <c r="AF9384" s="118"/>
      <c r="AG9384" s="118"/>
      <c r="AH9384" s="147" t="str">
        <f t="shared" si="1762"/>
        <v/>
      </c>
      <c r="AI9384" s="147" t="str">
        <f t="shared" si="1763"/>
        <v/>
      </c>
      <c r="AJ9384" s="148" t="str">
        <f t="shared" si="1752"/>
        <v/>
      </c>
      <c r="AK9384" s="148" t="str">
        <f t="shared" si="1753"/>
        <v/>
      </c>
      <c r="AL9384" s="147" t="str">
        <f t="shared" si="1754"/>
        <v/>
      </c>
      <c r="AM9384" s="147" t="str">
        <f t="shared" si="1755"/>
        <v/>
      </c>
      <c r="AN9384" s="147" t="str">
        <f t="shared" si="1756"/>
        <v/>
      </c>
      <c r="AO9384" s="118"/>
    </row>
    <row r="9385" spans="1:41">
      <c r="A9385" s="118"/>
      <c r="B9385" s="118"/>
      <c r="C9385" s="118"/>
      <c r="D9385" s="118"/>
      <c r="E9385" s="118"/>
      <c r="F9385" s="118"/>
      <c r="G9385" s="118"/>
      <c r="H9385" s="118"/>
      <c r="I9385" s="118"/>
      <c r="J9385" s="118"/>
      <c r="K9385" s="118"/>
      <c r="L9385" s="118"/>
      <c r="M9385" s="118"/>
      <c r="N9385" s="118"/>
      <c r="O9385" s="143" t="str">
        <f>IF(H9385="","",(S9385/S9385)&amp;":"&amp;ROUND(AH9385/S9385,2))</f>
        <v/>
      </c>
      <c r="P9385" s="118"/>
      <c r="Q9385" s="118"/>
      <c r="R9385" s="143" t="str">
        <f>IF(H9385="","",(S9385/S9385)&amp;":"&amp;ROUND(AI9385/S9385,2))</f>
        <v/>
      </c>
      <c r="S9385" s="144" t="str">
        <f t="shared" si="1757"/>
        <v/>
      </c>
      <c r="T9385" s="145" t="str">
        <f t="shared" si="1758"/>
        <v/>
      </c>
      <c r="U9385" s="118"/>
      <c r="V9385" s="145" t="str">
        <f t="shared" si="1759"/>
        <v/>
      </c>
      <c r="W9385" s="144" t="str">
        <f t="shared" si="1760"/>
        <v/>
      </c>
      <c r="X9385" s="146" t="str">
        <f>IF(C9385="","",IF(OR(C9385="Trade",C9385="Multi Position"),(X9384+V9385),IF(C9385="Deposit",(X9384+AE9385),IF(C9385="Withdrawal",(X9384-AE9385)))))</f>
        <v/>
      </c>
      <c r="Y9385" s="145" t="str">
        <f t="shared" si="1761"/>
        <v/>
      </c>
      <c r="Z9385" s="118"/>
      <c r="AA9385" s="118"/>
      <c r="AB9385" s="118"/>
      <c r="AC9385" s="118"/>
      <c r="AD9385" s="118"/>
      <c r="AE9385" s="139"/>
      <c r="AF9385" s="118"/>
      <c r="AG9385" s="118"/>
      <c r="AH9385" s="147" t="str">
        <f t="shared" si="1762"/>
        <v/>
      </c>
      <c r="AI9385" s="147" t="str">
        <f t="shared" si="1763"/>
        <v/>
      </c>
      <c r="AJ9385" s="148" t="str">
        <f t="shared" si="1752"/>
        <v/>
      </c>
      <c r="AK9385" s="148" t="str">
        <f t="shared" si="1753"/>
        <v/>
      </c>
      <c r="AL9385" s="147" t="str">
        <f t="shared" si="1754"/>
        <v/>
      </c>
      <c r="AM9385" s="147" t="str">
        <f t="shared" si="1755"/>
        <v/>
      </c>
      <c r="AN9385" s="147" t="str">
        <f t="shared" si="1756"/>
        <v/>
      </c>
      <c r="AO9385" s="118"/>
    </row>
    <row r="9386" spans="1:41">
      <c r="A9386" s="118"/>
      <c r="B9386" s="118"/>
      <c r="C9386" s="118"/>
      <c r="D9386" s="118"/>
      <c r="E9386" s="118"/>
      <c r="F9386" s="118"/>
      <c r="G9386" s="118"/>
      <c r="H9386" s="118"/>
      <c r="I9386" s="118"/>
      <c r="J9386" s="118"/>
      <c r="K9386" s="118"/>
      <c r="L9386" s="118"/>
      <c r="M9386" s="118"/>
      <c r="N9386" s="118"/>
      <c r="O9386" s="143" t="str">
        <f>IF(H9386="","",(S9386/S9386)&amp;":"&amp;ROUND(AH9386/S9386,2))</f>
        <v/>
      </c>
      <c r="P9386" s="118"/>
      <c r="Q9386" s="118"/>
      <c r="R9386" s="143" t="str">
        <f>IF(H9386="","",(S9386/S9386)&amp;":"&amp;ROUND(AI9386/S9386,2))</f>
        <v/>
      </c>
      <c r="S9386" s="144" t="str">
        <f t="shared" si="1757"/>
        <v/>
      </c>
      <c r="T9386" s="145" t="str">
        <f t="shared" si="1758"/>
        <v/>
      </c>
      <c r="U9386" s="118"/>
      <c r="V9386" s="145" t="str">
        <f t="shared" si="1759"/>
        <v/>
      </c>
      <c r="W9386" s="144" t="str">
        <f t="shared" si="1760"/>
        <v/>
      </c>
      <c r="X9386" s="146" t="str">
        <f>IF(C9386="","",IF(OR(C9386="Trade",C9386="Multi Position"),(X9385+V9386),IF(C9386="Deposit",(X9385+AE9386),IF(C9386="Withdrawal",(X9385-AE9386)))))</f>
        <v/>
      </c>
      <c r="Y9386" s="145" t="str">
        <f t="shared" si="1761"/>
        <v/>
      </c>
      <c r="Z9386" s="118"/>
      <c r="AA9386" s="118"/>
      <c r="AB9386" s="118"/>
      <c r="AC9386" s="118"/>
      <c r="AD9386" s="118"/>
      <c r="AE9386" s="139"/>
      <c r="AF9386" s="118"/>
      <c r="AG9386" s="118"/>
      <c r="AH9386" s="147" t="str">
        <f t="shared" si="1762"/>
        <v/>
      </c>
      <c r="AI9386" s="147" t="str">
        <f t="shared" si="1763"/>
        <v/>
      </c>
      <c r="AJ9386" s="148" t="str">
        <f t="shared" si="1752"/>
        <v/>
      </c>
      <c r="AK9386" s="148" t="str">
        <f t="shared" si="1753"/>
        <v/>
      </c>
      <c r="AL9386" s="147" t="str">
        <f t="shared" si="1754"/>
        <v/>
      </c>
      <c r="AM9386" s="147" t="str">
        <f t="shared" si="1755"/>
        <v/>
      </c>
      <c r="AN9386" s="147" t="str">
        <f t="shared" si="1756"/>
        <v/>
      </c>
      <c r="AO9386" s="118"/>
    </row>
    <row r="9387" spans="1:41">
      <c r="A9387" s="118"/>
      <c r="B9387" s="118"/>
      <c r="C9387" s="118"/>
      <c r="D9387" s="118"/>
      <c r="E9387" s="118"/>
      <c r="F9387" s="118"/>
      <c r="G9387" s="118"/>
      <c r="H9387" s="118"/>
      <c r="I9387" s="118"/>
      <c r="J9387" s="118"/>
      <c r="K9387" s="118"/>
      <c r="L9387" s="118"/>
      <c r="M9387" s="118"/>
      <c r="N9387" s="118"/>
      <c r="O9387" s="143" t="str">
        <f>IF(H9387="","",(S9387/S9387)&amp;":"&amp;ROUND(AH9387/S9387,2))</f>
        <v/>
      </c>
      <c r="P9387" s="118"/>
      <c r="Q9387" s="118"/>
      <c r="R9387" s="143" t="str">
        <f>IF(H9387="","",(S9387/S9387)&amp;":"&amp;ROUND(AI9387/S9387,2))</f>
        <v/>
      </c>
      <c r="S9387" s="144" t="str">
        <f t="shared" si="1757"/>
        <v/>
      </c>
      <c r="T9387" s="145" t="str">
        <f t="shared" si="1758"/>
        <v/>
      </c>
      <c r="U9387" s="118"/>
      <c r="V9387" s="145" t="str">
        <f t="shared" si="1759"/>
        <v/>
      </c>
      <c r="W9387" s="144" t="str">
        <f t="shared" si="1760"/>
        <v/>
      </c>
      <c r="X9387" s="146" t="str">
        <f>IF(C9387="","",IF(OR(C9387="Trade",C9387="Multi Position"),(X9386+V9387),IF(C9387="Deposit",(X9386+AE9387),IF(C9387="Withdrawal",(X9386-AE9387)))))</f>
        <v/>
      </c>
      <c r="Y9387" s="145" t="str">
        <f t="shared" si="1761"/>
        <v/>
      </c>
      <c r="Z9387" s="118"/>
      <c r="AA9387" s="118"/>
      <c r="AB9387" s="118"/>
      <c r="AC9387" s="118"/>
      <c r="AD9387" s="118"/>
      <c r="AE9387" s="139"/>
      <c r="AF9387" s="118"/>
      <c r="AG9387" s="118"/>
      <c r="AH9387" s="147" t="str">
        <f t="shared" si="1762"/>
        <v/>
      </c>
      <c r="AI9387" s="147" t="str">
        <f t="shared" si="1763"/>
        <v/>
      </c>
      <c r="AJ9387" s="148" t="str">
        <f t="shared" si="1752"/>
        <v/>
      </c>
      <c r="AK9387" s="148" t="str">
        <f t="shared" si="1753"/>
        <v/>
      </c>
      <c r="AL9387" s="147" t="str">
        <f t="shared" si="1754"/>
        <v/>
      </c>
      <c r="AM9387" s="147" t="str">
        <f t="shared" si="1755"/>
        <v/>
      </c>
      <c r="AN9387" s="147" t="str">
        <f t="shared" si="1756"/>
        <v/>
      </c>
      <c r="AO9387" s="118"/>
    </row>
    <row r="9388" spans="1:41">
      <c r="A9388" s="118"/>
      <c r="B9388" s="118"/>
      <c r="C9388" s="118"/>
      <c r="D9388" s="118"/>
      <c r="E9388" s="118"/>
      <c r="F9388" s="118"/>
      <c r="G9388" s="118"/>
      <c r="H9388" s="118"/>
      <c r="I9388" s="118"/>
      <c r="J9388" s="118"/>
      <c r="K9388" s="118"/>
      <c r="L9388" s="118"/>
      <c r="M9388" s="118"/>
      <c r="N9388" s="118"/>
      <c r="O9388" s="143" t="str">
        <f>IF(H9388="","",(S9388/S9388)&amp;":"&amp;ROUND(AH9388/S9388,2))</f>
        <v/>
      </c>
      <c r="P9388" s="118"/>
      <c r="Q9388" s="118"/>
      <c r="R9388" s="143" t="str">
        <f>IF(H9388="","",(S9388/S9388)&amp;":"&amp;ROUND(AI9388/S9388,2))</f>
        <v/>
      </c>
      <c r="S9388" s="144" t="str">
        <f t="shared" si="1757"/>
        <v/>
      </c>
      <c r="T9388" s="145" t="str">
        <f t="shared" si="1758"/>
        <v/>
      </c>
      <c r="U9388" s="118"/>
      <c r="V9388" s="145" t="str">
        <f t="shared" si="1759"/>
        <v/>
      </c>
      <c r="W9388" s="144" t="str">
        <f t="shared" si="1760"/>
        <v/>
      </c>
      <c r="X9388" s="146" t="str">
        <f>IF(C9388="","",IF(OR(C9388="Trade",C9388="Multi Position"),(X9387+V9388),IF(C9388="Deposit",(X9387+AE9388),IF(C9388="Withdrawal",(X9387-AE9388)))))</f>
        <v/>
      </c>
      <c r="Y9388" s="145" t="str">
        <f t="shared" si="1761"/>
        <v/>
      </c>
      <c r="Z9388" s="118"/>
      <c r="AA9388" s="118"/>
      <c r="AB9388" s="118"/>
      <c r="AC9388" s="118"/>
      <c r="AD9388" s="118"/>
      <c r="AE9388" s="139"/>
      <c r="AF9388" s="118"/>
      <c r="AG9388" s="118"/>
      <c r="AH9388" s="147" t="str">
        <f t="shared" si="1762"/>
        <v/>
      </c>
      <c r="AI9388" s="147" t="str">
        <f t="shared" si="1763"/>
        <v/>
      </c>
      <c r="AJ9388" s="148" t="str">
        <f t="shared" si="1752"/>
        <v/>
      </c>
      <c r="AK9388" s="148" t="str">
        <f t="shared" si="1753"/>
        <v/>
      </c>
      <c r="AL9388" s="147" t="str">
        <f t="shared" si="1754"/>
        <v/>
      </c>
      <c r="AM9388" s="147" t="str">
        <f t="shared" si="1755"/>
        <v/>
      </c>
      <c r="AN9388" s="147" t="str">
        <f t="shared" si="1756"/>
        <v/>
      </c>
      <c r="AO9388" s="118"/>
    </row>
    <row r="9389" spans="1:41">
      <c r="A9389" s="118"/>
      <c r="B9389" s="118"/>
      <c r="C9389" s="118"/>
      <c r="D9389" s="118"/>
      <c r="E9389" s="118"/>
      <c r="F9389" s="118"/>
      <c r="G9389" s="118"/>
      <c r="H9389" s="118"/>
      <c r="I9389" s="118"/>
      <c r="J9389" s="118"/>
      <c r="K9389" s="118"/>
      <c r="L9389" s="118"/>
      <c r="M9389" s="118"/>
      <c r="N9389" s="118"/>
      <c r="O9389" s="143" t="str">
        <f>IF(H9389="","",(S9389/S9389)&amp;":"&amp;ROUND(AH9389/S9389,2))</f>
        <v/>
      </c>
      <c r="P9389" s="118"/>
      <c r="Q9389" s="118"/>
      <c r="R9389" s="143" t="str">
        <f>IF(H9389="","",(S9389/S9389)&amp;":"&amp;ROUND(AI9389/S9389,2))</f>
        <v/>
      </c>
      <c r="S9389" s="144" t="str">
        <f t="shared" si="1757"/>
        <v/>
      </c>
      <c r="T9389" s="145" t="str">
        <f t="shared" si="1758"/>
        <v/>
      </c>
      <c r="U9389" s="118"/>
      <c r="V9389" s="145" t="str">
        <f t="shared" si="1759"/>
        <v/>
      </c>
      <c r="W9389" s="144" t="str">
        <f t="shared" si="1760"/>
        <v/>
      </c>
      <c r="X9389" s="146" t="str">
        <f>IF(C9389="","",IF(OR(C9389="Trade",C9389="Multi Position"),(X9388+V9389),IF(C9389="Deposit",(X9388+AE9389),IF(C9389="Withdrawal",(X9388-AE9389)))))</f>
        <v/>
      </c>
      <c r="Y9389" s="145" t="str">
        <f t="shared" si="1761"/>
        <v/>
      </c>
      <c r="Z9389" s="118"/>
      <c r="AA9389" s="118"/>
      <c r="AB9389" s="118"/>
      <c r="AC9389" s="118"/>
      <c r="AD9389" s="118"/>
      <c r="AE9389" s="139"/>
      <c r="AF9389" s="118"/>
      <c r="AG9389" s="118"/>
      <c r="AH9389" s="147" t="str">
        <f t="shared" si="1762"/>
        <v/>
      </c>
      <c r="AI9389" s="147" t="str">
        <f t="shared" si="1763"/>
        <v/>
      </c>
      <c r="AJ9389" s="148" t="str">
        <f t="shared" si="1752"/>
        <v/>
      </c>
      <c r="AK9389" s="148" t="str">
        <f t="shared" si="1753"/>
        <v/>
      </c>
      <c r="AL9389" s="147" t="str">
        <f t="shared" si="1754"/>
        <v/>
      </c>
      <c r="AM9389" s="147" t="str">
        <f t="shared" si="1755"/>
        <v/>
      </c>
      <c r="AN9389" s="147" t="str">
        <f t="shared" si="1756"/>
        <v/>
      </c>
      <c r="AO9389" s="118"/>
    </row>
    <row r="9390" spans="1:41">
      <c r="A9390" s="118"/>
      <c r="B9390" s="118"/>
      <c r="C9390" s="118"/>
      <c r="D9390" s="118"/>
      <c r="E9390" s="118"/>
      <c r="F9390" s="118"/>
      <c r="G9390" s="118"/>
      <c r="H9390" s="118"/>
      <c r="I9390" s="118"/>
      <c r="J9390" s="118"/>
      <c r="K9390" s="118"/>
      <c r="L9390" s="118"/>
      <c r="M9390" s="118"/>
      <c r="N9390" s="118"/>
      <c r="O9390" s="143" t="str">
        <f>IF(H9390="","",(S9390/S9390)&amp;":"&amp;ROUND(AH9390/S9390,2))</f>
        <v/>
      </c>
      <c r="P9390" s="118"/>
      <c r="Q9390" s="118"/>
      <c r="R9390" s="143" t="str">
        <f>IF(H9390="","",(S9390/S9390)&amp;":"&amp;ROUND(AI9390/S9390,2))</f>
        <v/>
      </c>
      <c r="S9390" s="144" t="str">
        <f t="shared" si="1757"/>
        <v/>
      </c>
      <c r="T9390" s="145" t="str">
        <f t="shared" si="1758"/>
        <v/>
      </c>
      <c r="U9390" s="118"/>
      <c r="V9390" s="145" t="str">
        <f t="shared" si="1759"/>
        <v/>
      </c>
      <c r="W9390" s="144" t="str">
        <f t="shared" si="1760"/>
        <v/>
      </c>
      <c r="X9390" s="146" t="str">
        <f>IF(C9390="","",IF(OR(C9390="Trade",C9390="Multi Position"),(X9389+V9390),IF(C9390="Deposit",(X9389+AE9390),IF(C9390="Withdrawal",(X9389-AE9390)))))</f>
        <v/>
      </c>
      <c r="Y9390" s="145" t="str">
        <f t="shared" si="1761"/>
        <v/>
      </c>
      <c r="Z9390" s="118"/>
      <c r="AA9390" s="118"/>
      <c r="AB9390" s="118"/>
      <c r="AC9390" s="118"/>
      <c r="AD9390" s="118"/>
      <c r="AE9390" s="139"/>
      <c r="AF9390" s="118"/>
      <c r="AG9390" s="118"/>
      <c r="AH9390" s="147" t="str">
        <f t="shared" si="1762"/>
        <v/>
      </c>
      <c r="AI9390" s="147" t="str">
        <f t="shared" si="1763"/>
        <v/>
      </c>
      <c r="AJ9390" s="148" t="str">
        <f t="shared" si="1752"/>
        <v/>
      </c>
      <c r="AK9390" s="148" t="str">
        <f t="shared" si="1753"/>
        <v/>
      </c>
      <c r="AL9390" s="147" t="str">
        <f t="shared" si="1754"/>
        <v/>
      </c>
      <c r="AM9390" s="147" t="str">
        <f t="shared" si="1755"/>
        <v/>
      </c>
      <c r="AN9390" s="147" t="str">
        <f t="shared" si="1756"/>
        <v/>
      </c>
      <c r="AO9390" s="118"/>
    </row>
    <row r="9391" spans="1:41">
      <c r="A9391" s="118"/>
      <c r="B9391" s="118"/>
      <c r="C9391" s="118"/>
      <c r="D9391" s="118"/>
      <c r="E9391" s="118"/>
      <c r="F9391" s="118"/>
      <c r="G9391" s="118"/>
      <c r="H9391" s="118"/>
      <c r="I9391" s="118"/>
      <c r="J9391" s="118"/>
      <c r="K9391" s="118"/>
      <c r="L9391" s="118"/>
      <c r="M9391" s="118"/>
      <c r="N9391" s="118"/>
      <c r="O9391" s="143" t="str">
        <f>IF(H9391="","",(S9391/S9391)&amp;":"&amp;ROUND(AH9391/S9391,2))</f>
        <v/>
      </c>
      <c r="P9391" s="118"/>
      <c r="Q9391" s="118"/>
      <c r="R9391" s="143" t="str">
        <f>IF(H9391="","",(S9391/S9391)&amp;":"&amp;ROUND(AI9391/S9391,2))</f>
        <v/>
      </c>
      <c r="S9391" s="144" t="str">
        <f t="shared" si="1757"/>
        <v/>
      </c>
      <c r="T9391" s="145" t="str">
        <f t="shared" si="1758"/>
        <v/>
      </c>
      <c r="U9391" s="118"/>
      <c r="V9391" s="145" t="str">
        <f t="shared" si="1759"/>
        <v/>
      </c>
      <c r="W9391" s="144" t="str">
        <f t="shared" si="1760"/>
        <v/>
      </c>
      <c r="X9391" s="146" t="str">
        <f>IF(C9391="","",IF(OR(C9391="Trade",C9391="Multi Position"),(X9390+V9391),IF(C9391="Deposit",(X9390+AE9391),IF(C9391="Withdrawal",(X9390-AE9391)))))</f>
        <v/>
      </c>
      <c r="Y9391" s="145" t="str">
        <f t="shared" si="1761"/>
        <v/>
      </c>
      <c r="Z9391" s="118"/>
      <c r="AA9391" s="118"/>
      <c r="AB9391" s="118"/>
      <c r="AC9391" s="118"/>
      <c r="AD9391" s="118"/>
      <c r="AE9391" s="139"/>
      <c r="AF9391" s="118"/>
      <c r="AG9391" s="118"/>
      <c r="AH9391" s="147" t="str">
        <f t="shared" si="1762"/>
        <v/>
      </c>
      <c r="AI9391" s="147" t="str">
        <f t="shared" si="1763"/>
        <v/>
      </c>
      <c r="AJ9391" s="148" t="str">
        <f t="shared" si="1752"/>
        <v/>
      </c>
      <c r="AK9391" s="148" t="str">
        <f t="shared" si="1753"/>
        <v/>
      </c>
      <c r="AL9391" s="147" t="str">
        <f t="shared" si="1754"/>
        <v/>
      </c>
      <c r="AM9391" s="147" t="str">
        <f t="shared" si="1755"/>
        <v/>
      </c>
      <c r="AN9391" s="147" t="str">
        <f t="shared" si="1756"/>
        <v/>
      </c>
      <c r="AO9391" s="118"/>
    </row>
    <row r="9392" spans="1:41">
      <c r="A9392" s="118"/>
      <c r="B9392" s="118"/>
      <c r="C9392" s="118"/>
      <c r="D9392" s="118"/>
      <c r="E9392" s="118"/>
      <c r="F9392" s="118"/>
      <c r="G9392" s="118"/>
      <c r="H9392" s="118"/>
      <c r="I9392" s="118"/>
      <c r="J9392" s="118"/>
      <c r="K9392" s="118"/>
      <c r="L9392" s="118"/>
      <c r="M9392" s="118"/>
      <c r="N9392" s="118"/>
      <c r="O9392" s="143" t="str">
        <f>IF(H9392="","",(S9392/S9392)&amp;":"&amp;ROUND(AH9392/S9392,2))</f>
        <v/>
      </c>
      <c r="P9392" s="118"/>
      <c r="Q9392" s="118"/>
      <c r="R9392" s="143" t="str">
        <f>IF(H9392="","",(S9392/S9392)&amp;":"&amp;ROUND(AI9392/S9392,2))</f>
        <v/>
      </c>
      <c r="S9392" s="144" t="str">
        <f t="shared" si="1757"/>
        <v/>
      </c>
      <c r="T9392" s="145" t="str">
        <f t="shared" si="1758"/>
        <v/>
      </c>
      <c r="U9392" s="118"/>
      <c r="V9392" s="145" t="str">
        <f t="shared" si="1759"/>
        <v/>
      </c>
      <c r="W9392" s="144" t="str">
        <f t="shared" si="1760"/>
        <v/>
      </c>
      <c r="X9392" s="146" t="str">
        <f>IF(C9392="","",IF(OR(C9392="Trade",C9392="Multi Position"),(X9391+V9392),IF(C9392="Deposit",(X9391+AE9392),IF(C9392="Withdrawal",(X9391-AE9392)))))</f>
        <v/>
      </c>
      <c r="Y9392" s="145" t="str">
        <f t="shared" si="1761"/>
        <v/>
      </c>
      <c r="Z9392" s="118"/>
      <c r="AA9392" s="118"/>
      <c r="AB9392" s="118"/>
      <c r="AC9392" s="118"/>
      <c r="AD9392" s="118"/>
      <c r="AE9392" s="139"/>
      <c r="AF9392" s="118"/>
      <c r="AG9392" s="118"/>
      <c r="AH9392" s="147" t="str">
        <f t="shared" si="1762"/>
        <v/>
      </c>
      <c r="AI9392" s="147" t="str">
        <f t="shared" si="1763"/>
        <v/>
      </c>
      <c r="AJ9392" s="148" t="str">
        <f t="shared" si="1752"/>
        <v/>
      </c>
      <c r="AK9392" s="148" t="str">
        <f t="shared" si="1753"/>
        <v/>
      </c>
      <c r="AL9392" s="147" t="str">
        <f t="shared" si="1754"/>
        <v/>
      </c>
      <c r="AM9392" s="147" t="str">
        <f t="shared" si="1755"/>
        <v/>
      </c>
      <c r="AN9392" s="147" t="str">
        <f t="shared" si="1756"/>
        <v/>
      </c>
      <c r="AO9392" s="118"/>
    </row>
    <row r="9393" spans="1:41">
      <c r="A9393" s="118"/>
      <c r="B9393" s="118"/>
      <c r="C9393" s="118"/>
      <c r="D9393" s="118"/>
      <c r="E9393" s="118"/>
      <c r="F9393" s="118"/>
      <c r="G9393" s="118"/>
      <c r="H9393" s="118"/>
      <c r="I9393" s="118"/>
      <c r="J9393" s="118"/>
      <c r="K9393" s="118"/>
      <c r="L9393" s="118"/>
      <c r="M9393" s="118"/>
      <c r="N9393" s="118"/>
      <c r="O9393" s="143" t="str">
        <f>IF(H9393="","",(S9393/S9393)&amp;":"&amp;ROUND(AH9393/S9393,2))</f>
        <v/>
      </c>
      <c r="P9393" s="118"/>
      <c r="Q9393" s="118"/>
      <c r="R9393" s="143" t="str">
        <f>IF(H9393="","",(S9393/S9393)&amp;":"&amp;ROUND(AI9393/S9393,2))</f>
        <v/>
      </c>
      <c r="S9393" s="144" t="str">
        <f t="shared" si="1757"/>
        <v/>
      </c>
      <c r="T9393" s="145" t="str">
        <f t="shared" si="1758"/>
        <v/>
      </c>
      <c r="U9393" s="118"/>
      <c r="V9393" s="145" t="str">
        <f t="shared" si="1759"/>
        <v/>
      </c>
      <c r="W9393" s="144" t="str">
        <f t="shared" si="1760"/>
        <v/>
      </c>
      <c r="X9393" s="146" t="str">
        <f>IF(C9393="","",IF(OR(C9393="Trade",C9393="Multi Position"),(X9392+V9393),IF(C9393="Deposit",(X9392+AE9393),IF(C9393="Withdrawal",(X9392-AE9393)))))</f>
        <v/>
      </c>
      <c r="Y9393" s="145" t="str">
        <f t="shared" si="1761"/>
        <v/>
      </c>
      <c r="Z9393" s="118"/>
      <c r="AA9393" s="118"/>
      <c r="AB9393" s="118"/>
      <c r="AC9393" s="118"/>
      <c r="AD9393" s="118"/>
      <c r="AE9393" s="139"/>
      <c r="AF9393" s="118"/>
      <c r="AG9393" s="118"/>
      <c r="AH9393" s="147" t="str">
        <f t="shared" si="1762"/>
        <v/>
      </c>
      <c r="AI9393" s="147" t="str">
        <f t="shared" si="1763"/>
        <v/>
      </c>
      <c r="AJ9393" s="148" t="str">
        <f t="shared" si="1752"/>
        <v/>
      </c>
      <c r="AK9393" s="148" t="str">
        <f t="shared" si="1753"/>
        <v/>
      </c>
      <c r="AL9393" s="147" t="str">
        <f t="shared" si="1754"/>
        <v/>
      </c>
      <c r="AM9393" s="147" t="str">
        <f t="shared" si="1755"/>
        <v/>
      </c>
      <c r="AN9393" s="147" t="str">
        <f t="shared" si="1756"/>
        <v/>
      </c>
      <c r="AO9393" s="118"/>
    </row>
    <row r="9394" spans="1:41">
      <c r="A9394" s="118"/>
      <c r="B9394" s="118"/>
      <c r="C9394" s="118"/>
      <c r="D9394" s="118"/>
      <c r="E9394" s="118"/>
      <c r="F9394" s="118"/>
      <c r="G9394" s="118"/>
      <c r="H9394" s="118"/>
      <c r="I9394" s="118"/>
      <c r="J9394" s="118"/>
      <c r="K9394" s="118"/>
      <c r="L9394" s="118"/>
      <c r="M9394" s="118"/>
      <c r="N9394" s="118"/>
      <c r="O9394" s="143" t="str">
        <f>IF(H9394="","",(S9394/S9394)&amp;":"&amp;ROUND(AH9394/S9394,2))</f>
        <v/>
      </c>
      <c r="P9394" s="118"/>
      <c r="Q9394" s="118"/>
      <c r="R9394" s="143" t="str">
        <f>IF(H9394="","",(S9394/S9394)&amp;":"&amp;ROUND(AI9394/S9394,2))</f>
        <v/>
      </c>
      <c r="S9394" s="144" t="str">
        <f t="shared" si="1757"/>
        <v/>
      </c>
      <c r="T9394" s="145" t="str">
        <f t="shared" si="1758"/>
        <v/>
      </c>
      <c r="U9394" s="118"/>
      <c r="V9394" s="145" t="str">
        <f t="shared" si="1759"/>
        <v/>
      </c>
      <c r="W9394" s="144" t="str">
        <f t="shared" si="1760"/>
        <v/>
      </c>
      <c r="X9394" s="146" t="str">
        <f>IF(C9394="","",IF(OR(C9394="Trade",C9394="Multi Position"),(X9393+V9394),IF(C9394="Deposit",(X9393+AE9394),IF(C9394="Withdrawal",(X9393-AE9394)))))</f>
        <v/>
      </c>
      <c r="Y9394" s="145" t="str">
        <f t="shared" si="1761"/>
        <v/>
      </c>
      <c r="Z9394" s="118"/>
      <c r="AA9394" s="118"/>
      <c r="AB9394" s="118"/>
      <c r="AC9394" s="118"/>
      <c r="AD9394" s="118"/>
      <c r="AE9394" s="139"/>
      <c r="AF9394" s="118"/>
      <c r="AG9394" s="118"/>
      <c r="AH9394" s="147" t="str">
        <f t="shared" si="1762"/>
        <v/>
      </c>
      <c r="AI9394" s="147" t="str">
        <f t="shared" si="1763"/>
        <v/>
      </c>
      <c r="AJ9394" s="148" t="str">
        <f t="shared" si="1752"/>
        <v/>
      </c>
      <c r="AK9394" s="148" t="str">
        <f t="shared" si="1753"/>
        <v/>
      </c>
      <c r="AL9394" s="147" t="str">
        <f t="shared" si="1754"/>
        <v/>
      </c>
      <c r="AM9394" s="147" t="str">
        <f t="shared" si="1755"/>
        <v/>
      </c>
      <c r="AN9394" s="147" t="str">
        <f t="shared" si="1756"/>
        <v/>
      </c>
      <c r="AO9394" s="118"/>
    </row>
    <row r="9395" spans="1:41">
      <c r="A9395" s="118"/>
      <c r="B9395" s="118"/>
      <c r="C9395" s="118"/>
      <c r="D9395" s="118"/>
      <c r="E9395" s="118"/>
      <c r="F9395" s="118"/>
      <c r="G9395" s="118"/>
      <c r="H9395" s="118"/>
      <c r="I9395" s="118"/>
      <c r="J9395" s="118"/>
      <c r="K9395" s="118"/>
      <c r="L9395" s="118"/>
      <c r="M9395" s="118"/>
      <c r="N9395" s="118"/>
      <c r="O9395" s="143" t="str">
        <f>IF(H9395="","",(S9395/S9395)&amp;":"&amp;ROUND(AH9395/S9395,2))</f>
        <v/>
      </c>
      <c r="P9395" s="118"/>
      <c r="Q9395" s="118"/>
      <c r="R9395" s="143" t="str">
        <f>IF(H9395="","",(S9395/S9395)&amp;":"&amp;ROUND(AI9395/S9395,2))</f>
        <v/>
      </c>
      <c r="S9395" s="144" t="str">
        <f t="shared" si="1757"/>
        <v/>
      </c>
      <c r="T9395" s="145" t="str">
        <f t="shared" si="1758"/>
        <v/>
      </c>
      <c r="U9395" s="118"/>
      <c r="V9395" s="145" t="str">
        <f t="shared" si="1759"/>
        <v/>
      </c>
      <c r="W9395" s="144" t="str">
        <f t="shared" si="1760"/>
        <v/>
      </c>
      <c r="X9395" s="146" t="str">
        <f>IF(C9395="","",IF(OR(C9395="Trade",C9395="Multi Position"),(X9394+V9395),IF(C9395="Deposit",(X9394+AE9395),IF(C9395="Withdrawal",(X9394-AE9395)))))</f>
        <v/>
      </c>
      <c r="Y9395" s="145" t="str">
        <f t="shared" si="1761"/>
        <v/>
      </c>
      <c r="Z9395" s="118"/>
      <c r="AA9395" s="118"/>
      <c r="AB9395" s="118"/>
      <c r="AC9395" s="118"/>
      <c r="AD9395" s="118"/>
      <c r="AE9395" s="139"/>
      <c r="AF9395" s="118"/>
      <c r="AG9395" s="118"/>
      <c r="AH9395" s="147" t="str">
        <f t="shared" si="1762"/>
        <v/>
      </c>
      <c r="AI9395" s="147" t="str">
        <f t="shared" si="1763"/>
        <v/>
      </c>
      <c r="AJ9395" s="148" t="str">
        <f t="shared" si="1752"/>
        <v/>
      </c>
      <c r="AK9395" s="148" t="str">
        <f t="shared" si="1753"/>
        <v/>
      </c>
      <c r="AL9395" s="147" t="str">
        <f t="shared" si="1754"/>
        <v/>
      </c>
      <c r="AM9395" s="147" t="str">
        <f t="shared" si="1755"/>
        <v/>
      </c>
      <c r="AN9395" s="147" t="str">
        <f t="shared" si="1756"/>
        <v/>
      </c>
      <c r="AO9395" s="118"/>
    </row>
    <row r="9396" spans="1:41">
      <c r="A9396" s="118"/>
      <c r="B9396" s="118"/>
      <c r="C9396" s="118"/>
      <c r="D9396" s="118"/>
      <c r="E9396" s="118"/>
      <c r="F9396" s="118"/>
      <c r="G9396" s="118"/>
      <c r="H9396" s="118"/>
      <c r="I9396" s="118"/>
      <c r="J9396" s="118"/>
      <c r="K9396" s="118"/>
      <c r="L9396" s="118"/>
      <c r="M9396" s="118"/>
      <c r="N9396" s="118"/>
      <c r="O9396" s="143" t="str">
        <f>IF(H9396="","",(S9396/S9396)&amp;":"&amp;ROUND(AH9396/S9396,2))</f>
        <v/>
      </c>
      <c r="P9396" s="118"/>
      <c r="Q9396" s="118"/>
      <c r="R9396" s="143" t="str">
        <f>IF(H9396="","",(S9396/S9396)&amp;":"&amp;ROUND(AI9396/S9396,2))</f>
        <v/>
      </c>
      <c r="S9396" s="144" t="str">
        <f t="shared" si="1757"/>
        <v/>
      </c>
      <c r="T9396" s="145" t="str">
        <f t="shared" si="1758"/>
        <v/>
      </c>
      <c r="U9396" s="118"/>
      <c r="V9396" s="145" t="str">
        <f t="shared" si="1759"/>
        <v/>
      </c>
      <c r="W9396" s="144" t="str">
        <f t="shared" si="1760"/>
        <v/>
      </c>
      <c r="X9396" s="146" t="str">
        <f>IF(C9396="","",IF(OR(C9396="Trade",C9396="Multi Position"),(X9395+V9396),IF(C9396="Deposit",(X9395+AE9396),IF(C9396="Withdrawal",(X9395-AE9396)))))</f>
        <v/>
      </c>
      <c r="Y9396" s="145" t="str">
        <f t="shared" si="1761"/>
        <v/>
      </c>
      <c r="Z9396" s="118"/>
      <c r="AA9396" s="118"/>
      <c r="AB9396" s="118"/>
      <c r="AC9396" s="118"/>
      <c r="AD9396" s="118"/>
      <c r="AE9396" s="139"/>
      <c r="AF9396" s="118"/>
      <c r="AG9396" s="118"/>
      <c r="AH9396" s="147" t="str">
        <f t="shared" si="1762"/>
        <v/>
      </c>
      <c r="AI9396" s="147" t="str">
        <f t="shared" si="1763"/>
        <v/>
      </c>
      <c r="AJ9396" s="148" t="str">
        <f t="shared" si="1752"/>
        <v/>
      </c>
      <c r="AK9396" s="148" t="str">
        <f t="shared" si="1753"/>
        <v/>
      </c>
      <c r="AL9396" s="147" t="str">
        <f t="shared" si="1754"/>
        <v/>
      </c>
      <c r="AM9396" s="147" t="str">
        <f t="shared" si="1755"/>
        <v/>
      </c>
      <c r="AN9396" s="147" t="str">
        <f t="shared" si="1756"/>
        <v/>
      </c>
      <c r="AO9396" s="118"/>
    </row>
    <row r="9397" spans="1:41">
      <c r="A9397" s="118"/>
      <c r="B9397" s="118"/>
      <c r="C9397" s="118"/>
      <c r="D9397" s="118"/>
      <c r="E9397" s="118"/>
      <c r="F9397" s="118"/>
      <c r="G9397" s="118"/>
      <c r="H9397" s="118"/>
      <c r="I9397" s="118"/>
      <c r="J9397" s="118"/>
      <c r="K9397" s="118"/>
      <c r="L9397" s="118"/>
      <c r="M9397" s="118"/>
      <c r="N9397" s="118"/>
      <c r="O9397" s="143" t="str">
        <f>IF(H9397="","",(S9397/S9397)&amp;":"&amp;ROUND(AH9397/S9397,2))</f>
        <v/>
      </c>
      <c r="P9397" s="118"/>
      <c r="Q9397" s="118"/>
      <c r="R9397" s="143" t="str">
        <f>IF(H9397="","",(S9397/S9397)&amp;":"&amp;ROUND(AI9397/S9397,2))</f>
        <v/>
      </c>
      <c r="S9397" s="144" t="str">
        <f t="shared" si="1757"/>
        <v/>
      </c>
      <c r="T9397" s="145" t="str">
        <f t="shared" si="1758"/>
        <v/>
      </c>
      <c r="U9397" s="118"/>
      <c r="V9397" s="145" t="str">
        <f t="shared" si="1759"/>
        <v/>
      </c>
      <c r="W9397" s="144" t="str">
        <f t="shared" si="1760"/>
        <v/>
      </c>
      <c r="X9397" s="146" t="str">
        <f>IF(C9397="","",IF(OR(C9397="Trade",C9397="Multi Position"),(X9396+V9397),IF(C9397="Deposit",(X9396+AE9397),IF(C9397="Withdrawal",(X9396-AE9397)))))</f>
        <v/>
      </c>
      <c r="Y9397" s="145" t="str">
        <f t="shared" si="1761"/>
        <v/>
      </c>
      <c r="Z9397" s="118"/>
      <c r="AA9397" s="118"/>
      <c r="AB9397" s="118"/>
      <c r="AC9397" s="118"/>
      <c r="AD9397" s="118"/>
      <c r="AE9397" s="139"/>
      <c r="AF9397" s="118"/>
      <c r="AG9397" s="118"/>
      <c r="AH9397" s="147" t="str">
        <f t="shared" si="1762"/>
        <v/>
      </c>
      <c r="AI9397" s="147" t="str">
        <f t="shared" si="1763"/>
        <v/>
      </c>
      <c r="AJ9397" s="148" t="str">
        <f t="shared" si="1752"/>
        <v/>
      </c>
      <c r="AK9397" s="148" t="str">
        <f t="shared" si="1753"/>
        <v/>
      </c>
      <c r="AL9397" s="147" t="str">
        <f t="shared" si="1754"/>
        <v/>
      </c>
      <c r="AM9397" s="147" t="str">
        <f t="shared" si="1755"/>
        <v/>
      </c>
      <c r="AN9397" s="147" t="str">
        <f t="shared" si="1756"/>
        <v/>
      </c>
      <c r="AO9397" s="118"/>
    </row>
    <row r="9398" spans="1:41">
      <c r="A9398" s="118"/>
      <c r="B9398" s="118"/>
      <c r="C9398" s="118"/>
      <c r="D9398" s="118"/>
      <c r="E9398" s="118"/>
      <c r="F9398" s="118"/>
      <c r="G9398" s="118"/>
      <c r="H9398" s="118"/>
      <c r="I9398" s="118"/>
      <c r="J9398" s="118"/>
      <c r="K9398" s="118"/>
      <c r="L9398" s="118"/>
      <c r="M9398" s="118"/>
      <c r="N9398" s="118"/>
      <c r="O9398" s="143" t="str">
        <f>IF(H9398="","",(S9398/S9398)&amp;":"&amp;ROUND(AH9398/S9398,2))</f>
        <v/>
      </c>
      <c r="P9398" s="118"/>
      <c r="Q9398" s="118"/>
      <c r="R9398" s="143" t="str">
        <f>IF(H9398="","",(S9398/S9398)&amp;":"&amp;ROUND(AI9398/S9398,2))</f>
        <v/>
      </c>
      <c r="S9398" s="144" t="str">
        <f t="shared" si="1757"/>
        <v/>
      </c>
      <c r="T9398" s="145" t="str">
        <f t="shared" si="1758"/>
        <v/>
      </c>
      <c r="U9398" s="118"/>
      <c r="V9398" s="145" t="str">
        <f t="shared" si="1759"/>
        <v/>
      </c>
      <c r="W9398" s="144" t="str">
        <f t="shared" si="1760"/>
        <v/>
      </c>
      <c r="X9398" s="146" t="str">
        <f>IF(C9398="","",IF(OR(C9398="Trade",C9398="Multi Position"),(X9397+V9398),IF(C9398="Deposit",(X9397+AE9398),IF(C9398="Withdrawal",(X9397-AE9398)))))</f>
        <v/>
      </c>
      <c r="Y9398" s="145" t="str">
        <f t="shared" si="1761"/>
        <v/>
      </c>
      <c r="Z9398" s="118"/>
      <c r="AA9398" s="118"/>
      <c r="AB9398" s="118"/>
      <c r="AC9398" s="118"/>
      <c r="AD9398" s="118"/>
      <c r="AE9398" s="139"/>
      <c r="AF9398" s="118"/>
      <c r="AG9398" s="118"/>
      <c r="AH9398" s="147" t="str">
        <f t="shared" si="1762"/>
        <v/>
      </c>
      <c r="AI9398" s="147" t="str">
        <f t="shared" si="1763"/>
        <v/>
      </c>
      <c r="AJ9398" s="148" t="str">
        <f t="shared" si="1752"/>
        <v/>
      </c>
      <c r="AK9398" s="148" t="str">
        <f t="shared" si="1753"/>
        <v/>
      </c>
      <c r="AL9398" s="147" t="str">
        <f t="shared" si="1754"/>
        <v/>
      </c>
      <c r="AM9398" s="147" t="str">
        <f t="shared" si="1755"/>
        <v/>
      </c>
      <c r="AN9398" s="147" t="str">
        <f t="shared" si="1756"/>
        <v/>
      </c>
      <c r="AO9398" s="118"/>
    </row>
    <row r="9399" spans="1:41">
      <c r="A9399" s="118"/>
      <c r="B9399" s="118"/>
      <c r="C9399" s="118"/>
      <c r="D9399" s="118"/>
      <c r="E9399" s="118"/>
      <c r="F9399" s="118"/>
      <c r="G9399" s="118"/>
      <c r="H9399" s="118"/>
      <c r="I9399" s="118"/>
      <c r="J9399" s="118"/>
      <c r="K9399" s="118"/>
      <c r="L9399" s="118"/>
      <c r="M9399" s="118"/>
      <c r="N9399" s="118"/>
      <c r="O9399" s="143" t="str">
        <f>IF(H9399="","",(S9399/S9399)&amp;":"&amp;ROUND(AH9399/S9399,2))</f>
        <v/>
      </c>
      <c r="P9399" s="118"/>
      <c r="Q9399" s="118"/>
      <c r="R9399" s="143" t="str">
        <f>IF(H9399="","",(S9399/S9399)&amp;":"&amp;ROUND(AI9399/S9399,2))</f>
        <v/>
      </c>
      <c r="S9399" s="144" t="str">
        <f t="shared" si="1757"/>
        <v/>
      </c>
      <c r="T9399" s="145" t="str">
        <f t="shared" si="1758"/>
        <v/>
      </c>
      <c r="U9399" s="118"/>
      <c r="V9399" s="145" t="str">
        <f t="shared" si="1759"/>
        <v/>
      </c>
      <c r="W9399" s="144" t="str">
        <f t="shared" si="1760"/>
        <v/>
      </c>
      <c r="X9399" s="146" t="str">
        <f>IF(C9399="","",IF(OR(C9399="Trade",C9399="Multi Position"),(X9398+V9399),IF(C9399="Deposit",(X9398+AE9399),IF(C9399="Withdrawal",(X9398-AE9399)))))</f>
        <v/>
      </c>
      <c r="Y9399" s="145" t="str">
        <f t="shared" si="1761"/>
        <v/>
      </c>
      <c r="Z9399" s="118"/>
      <c r="AA9399" s="118"/>
      <c r="AB9399" s="118"/>
      <c r="AC9399" s="118"/>
      <c r="AD9399" s="118"/>
      <c r="AE9399" s="139"/>
      <c r="AF9399" s="118"/>
      <c r="AG9399" s="118"/>
      <c r="AH9399" s="147" t="str">
        <f t="shared" si="1762"/>
        <v/>
      </c>
      <c r="AI9399" s="147" t="str">
        <f t="shared" si="1763"/>
        <v/>
      </c>
      <c r="AJ9399" s="148" t="str">
        <f t="shared" si="1752"/>
        <v/>
      </c>
      <c r="AK9399" s="148" t="str">
        <f t="shared" si="1753"/>
        <v/>
      </c>
      <c r="AL9399" s="147" t="str">
        <f t="shared" si="1754"/>
        <v/>
      </c>
      <c r="AM9399" s="147" t="str">
        <f t="shared" si="1755"/>
        <v/>
      </c>
      <c r="AN9399" s="147" t="str">
        <f t="shared" si="1756"/>
        <v/>
      </c>
      <c r="AO9399" s="118"/>
    </row>
    <row r="9400" spans="1:41">
      <c r="A9400" s="118"/>
      <c r="B9400" s="118"/>
      <c r="C9400" s="118"/>
      <c r="D9400" s="118"/>
      <c r="E9400" s="118"/>
      <c r="F9400" s="118"/>
      <c r="G9400" s="118"/>
      <c r="H9400" s="118"/>
      <c r="I9400" s="118"/>
      <c r="J9400" s="118"/>
      <c r="K9400" s="118"/>
      <c r="L9400" s="118"/>
      <c r="M9400" s="118"/>
      <c r="N9400" s="118"/>
      <c r="O9400" s="143" t="str">
        <f>IF(H9400="","",(S9400/S9400)&amp;":"&amp;ROUND(AH9400/S9400,2))</f>
        <v/>
      </c>
      <c r="P9400" s="118"/>
      <c r="Q9400" s="118"/>
      <c r="R9400" s="143" t="str">
        <f>IF(H9400="","",(S9400/S9400)&amp;":"&amp;ROUND(AI9400/S9400,2))</f>
        <v/>
      </c>
      <c r="S9400" s="144" t="str">
        <f t="shared" si="1757"/>
        <v/>
      </c>
      <c r="T9400" s="145" t="str">
        <f t="shared" si="1758"/>
        <v/>
      </c>
      <c r="U9400" s="118"/>
      <c r="V9400" s="145" t="str">
        <f t="shared" si="1759"/>
        <v/>
      </c>
      <c r="W9400" s="144" t="str">
        <f t="shared" si="1760"/>
        <v/>
      </c>
      <c r="X9400" s="146" t="str">
        <f>IF(C9400="","",IF(OR(C9400="Trade",C9400="Multi Position"),(X9399+V9400),IF(C9400="Deposit",(X9399+AE9400),IF(C9400="Withdrawal",(X9399-AE9400)))))</f>
        <v/>
      </c>
      <c r="Y9400" s="145" t="str">
        <f t="shared" si="1761"/>
        <v/>
      </c>
      <c r="Z9400" s="118"/>
      <c r="AA9400" s="118"/>
      <c r="AB9400" s="118"/>
      <c r="AC9400" s="118"/>
      <c r="AD9400" s="118"/>
      <c r="AE9400" s="139"/>
      <c r="AF9400" s="118"/>
      <c r="AG9400" s="118"/>
      <c r="AH9400" s="147" t="str">
        <f t="shared" si="1762"/>
        <v/>
      </c>
      <c r="AI9400" s="147" t="str">
        <f t="shared" si="1763"/>
        <v/>
      </c>
      <c r="AJ9400" s="148" t="str">
        <f t="shared" si="1752"/>
        <v/>
      </c>
      <c r="AK9400" s="148" t="str">
        <f t="shared" si="1753"/>
        <v/>
      </c>
      <c r="AL9400" s="147" t="str">
        <f t="shared" si="1754"/>
        <v/>
      </c>
      <c r="AM9400" s="147" t="str">
        <f t="shared" si="1755"/>
        <v/>
      </c>
      <c r="AN9400" s="147" t="str">
        <f t="shared" si="1756"/>
        <v/>
      </c>
      <c r="AO9400" s="118"/>
    </row>
    <row r="9401" spans="1:41">
      <c r="A9401" s="118"/>
      <c r="B9401" s="118"/>
      <c r="C9401" s="118"/>
      <c r="D9401" s="118"/>
      <c r="E9401" s="118"/>
      <c r="F9401" s="118"/>
      <c r="G9401" s="118"/>
      <c r="H9401" s="118"/>
      <c r="I9401" s="118"/>
      <c r="J9401" s="118"/>
      <c r="K9401" s="118"/>
      <c r="L9401" s="118"/>
      <c r="M9401" s="118"/>
      <c r="N9401" s="118"/>
      <c r="O9401" s="143" t="str">
        <f>IF(H9401="","",(S9401/S9401)&amp;":"&amp;ROUND(AH9401/S9401,2))</f>
        <v/>
      </c>
      <c r="P9401" s="118"/>
      <c r="Q9401" s="118"/>
      <c r="R9401" s="143" t="str">
        <f>IF(H9401="","",(S9401/S9401)&amp;":"&amp;ROUND(AI9401/S9401,2))</f>
        <v/>
      </c>
      <c r="S9401" s="144" t="str">
        <f t="shared" si="1757"/>
        <v/>
      </c>
      <c r="T9401" s="145" t="str">
        <f t="shared" si="1758"/>
        <v/>
      </c>
      <c r="U9401" s="118"/>
      <c r="V9401" s="145" t="str">
        <f t="shared" si="1759"/>
        <v/>
      </c>
      <c r="W9401" s="144" t="str">
        <f t="shared" si="1760"/>
        <v/>
      </c>
      <c r="X9401" s="146" t="str">
        <f>IF(C9401="","",IF(OR(C9401="Trade",C9401="Multi Position"),(X9400+V9401),IF(C9401="Deposit",(X9400+AE9401),IF(C9401="Withdrawal",(X9400-AE9401)))))</f>
        <v/>
      </c>
      <c r="Y9401" s="145" t="str">
        <f t="shared" si="1761"/>
        <v/>
      </c>
      <c r="Z9401" s="118"/>
      <c r="AA9401" s="118"/>
      <c r="AB9401" s="118"/>
      <c r="AC9401" s="118"/>
      <c r="AD9401" s="118"/>
      <c r="AE9401" s="139"/>
      <c r="AF9401" s="118"/>
      <c r="AG9401" s="118"/>
      <c r="AH9401" s="147" t="str">
        <f t="shared" si="1762"/>
        <v/>
      </c>
      <c r="AI9401" s="147" t="str">
        <f t="shared" si="1763"/>
        <v/>
      </c>
      <c r="AJ9401" s="148" t="str">
        <f t="shared" si="1752"/>
        <v/>
      </c>
      <c r="AK9401" s="148" t="str">
        <f t="shared" si="1753"/>
        <v/>
      </c>
      <c r="AL9401" s="147" t="str">
        <f t="shared" si="1754"/>
        <v/>
      </c>
      <c r="AM9401" s="147" t="str">
        <f t="shared" si="1755"/>
        <v/>
      </c>
      <c r="AN9401" s="147" t="str">
        <f t="shared" si="1756"/>
        <v/>
      </c>
      <c r="AO9401" s="118"/>
    </row>
    <row r="9402" spans="1:41">
      <c r="A9402" s="118"/>
      <c r="B9402" s="118"/>
      <c r="C9402" s="118"/>
      <c r="D9402" s="118"/>
      <c r="E9402" s="118"/>
      <c r="F9402" s="118"/>
      <c r="G9402" s="118"/>
      <c r="H9402" s="118"/>
      <c r="I9402" s="118"/>
      <c r="J9402" s="118"/>
      <c r="K9402" s="118"/>
      <c r="L9402" s="118"/>
      <c r="M9402" s="118"/>
      <c r="N9402" s="118"/>
      <c r="O9402" s="143" t="str">
        <f>IF(H9402="","",(S9402/S9402)&amp;":"&amp;ROUND(AH9402/S9402,2))</f>
        <v/>
      </c>
      <c r="P9402" s="118"/>
      <c r="Q9402" s="118"/>
      <c r="R9402" s="143" t="str">
        <f>IF(H9402="","",(S9402/S9402)&amp;":"&amp;ROUND(AI9402/S9402,2))</f>
        <v/>
      </c>
      <c r="S9402" s="144" t="str">
        <f t="shared" si="1757"/>
        <v/>
      </c>
      <c r="T9402" s="145" t="str">
        <f t="shared" si="1758"/>
        <v/>
      </c>
      <c r="U9402" s="118"/>
      <c r="V9402" s="145" t="str">
        <f t="shared" si="1759"/>
        <v/>
      </c>
      <c r="W9402" s="144" t="str">
        <f t="shared" si="1760"/>
        <v/>
      </c>
      <c r="X9402" s="146" t="str">
        <f>IF(C9402="","",IF(OR(C9402="Trade",C9402="Multi Position"),(X9401+V9402),IF(C9402="Deposit",(X9401+AE9402),IF(C9402="Withdrawal",(X9401-AE9402)))))</f>
        <v/>
      </c>
      <c r="Y9402" s="145" t="str">
        <f t="shared" si="1761"/>
        <v/>
      </c>
      <c r="Z9402" s="118"/>
      <c r="AA9402" s="118"/>
      <c r="AB9402" s="118"/>
      <c r="AC9402" s="118"/>
      <c r="AD9402" s="118"/>
      <c r="AE9402" s="139"/>
      <c r="AF9402" s="118"/>
      <c r="AG9402" s="118"/>
      <c r="AH9402" s="147" t="str">
        <f t="shared" si="1762"/>
        <v/>
      </c>
      <c r="AI9402" s="147" t="str">
        <f t="shared" si="1763"/>
        <v/>
      </c>
      <c r="AJ9402" s="148" t="str">
        <f t="shared" si="1752"/>
        <v/>
      </c>
      <c r="AK9402" s="148" t="str">
        <f t="shared" si="1753"/>
        <v/>
      </c>
      <c r="AL9402" s="147" t="str">
        <f t="shared" si="1754"/>
        <v/>
      </c>
      <c r="AM9402" s="147" t="str">
        <f t="shared" si="1755"/>
        <v/>
      </c>
      <c r="AN9402" s="147" t="str">
        <f t="shared" si="1756"/>
        <v/>
      </c>
      <c r="AO9402" s="118"/>
    </row>
    <row r="9403" spans="1:41">
      <c r="A9403" s="118"/>
      <c r="B9403" s="118"/>
      <c r="C9403" s="118"/>
      <c r="D9403" s="118"/>
      <c r="E9403" s="118"/>
      <c r="F9403" s="118"/>
      <c r="G9403" s="118"/>
      <c r="H9403" s="118"/>
      <c r="I9403" s="118"/>
      <c r="J9403" s="118"/>
      <c r="K9403" s="118"/>
      <c r="L9403" s="118"/>
      <c r="M9403" s="118"/>
      <c r="N9403" s="118"/>
      <c r="O9403" s="143" t="str">
        <f>IF(H9403="","",(S9403/S9403)&amp;":"&amp;ROUND(AH9403/S9403,2))</f>
        <v/>
      </c>
      <c r="P9403" s="118"/>
      <c r="Q9403" s="118"/>
      <c r="R9403" s="143" t="str">
        <f>IF(H9403="","",(S9403/S9403)&amp;":"&amp;ROUND(AI9403/S9403,2))</f>
        <v/>
      </c>
      <c r="S9403" s="144" t="str">
        <f t="shared" si="1757"/>
        <v/>
      </c>
      <c r="T9403" s="145" t="str">
        <f t="shared" si="1758"/>
        <v/>
      </c>
      <c r="U9403" s="118"/>
      <c r="V9403" s="145" t="str">
        <f t="shared" si="1759"/>
        <v/>
      </c>
      <c r="W9403" s="144" t="str">
        <f t="shared" si="1760"/>
        <v/>
      </c>
      <c r="X9403" s="146" t="str">
        <f>IF(C9403="","",IF(OR(C9403="Trade",C9403="Multi Position"),(X9402+V9403),IF(C9403="Deposit",(X9402+AE9403),IF(C9403="Withdrawal",(X9402-AE9403)))))</f>
        <v/>
      </c>
      <c r="Y9403" s="145" t="str">
        <f t="shared" si="1761"/>
        <v/>
      </c>
      <c r="Z9403" s="118"/>
      <c r="AA9403" s="118"/>
      <c r="AB9403" s="118"/>
      <c r="AC9403" s="118"/>
      <c r="AD9403" s="118"/>
      <c r="AE9403" s="139"/>
      <c r="AF9403" s="118"/>
      <c r="AG9403" s="118"/>
      <c r="AH9403" s="147" t="str">
        <f t="shared" si="1762"/>
        <v/>
      </c>
      <c r="AI9403" s="147" t="str">
        <f t="shared" si="1763"/>
        <v/>
      </c>
      <c r="AJ9403" s="148" t="str">
        <f t="shared" si="1752"/>
        <v/>
      </c>
      <c r="AK9403" s="148" t="str">
        <f t="shared" si="1753"/>
        <v/>
      </c>
      <c r="AL9403" s="147" t="str">
        <f t="shared" si="1754"/>
        <v/>
      </c>
      <c r="AM9403" s="147" t="str">
        <f t="shared" si="1755"/>
        <v/>
      </c>
      <c r="AN9403" s="147" t="str">
        <f t="shared" si="1756"/>
        <v/>
      </c>
      <c r="AO9403" s="118"/>
    </row>
    <row r="9404" spans="1:41">
      <c r="A9404" s="118"/>
      <c r="B9404" s="118"/>
      <c r="C9404" s="118"/>
      <c r="D9404" s="118"/>
      <c r="E9404" s="118"/>
      <c r="F9404" s="118"/>
      <c r="G9404" s="118"/>
      <c r="H9404" s="118"/>
      <c r="I9404" s="118"/>
      <c r="J9404" s="118"/>
      <c r="K9404" s="118"/>
      <c r="L9404" s="118"/>
      <c r="M9404" s="118"/>
      <c r="N9404" s="118"/>
      <c r="O9404" s="143" t="str">
        <f>IF(H9404="","",(S9404/S9404)&amp;":"&amp;ROUND(AH9404/S9404,2))</f>
        <v/>
      </c>
      <c r="P9404" s="118"/>
      <c r="Q9404" s="118"/>
      <c r="R9404" s="143" t="str">
        <f>IF(H9404="","",(S9404/S9404)&amp;":"&amp;ROUND(AI9404/S9404,2))</f>
        <v/>
      </c>
      <c r="S9404" s="144" t="str">
        <f t="shared" si="1757"/>
        <v/>
      </c>
      <c r="T9404" s="145" t="str">
        <f t="shared" si="1758"/>
        <v/>
      </c>
      <c r="U9404" s="118"/>
      <c r="V9404" s="145" t="str">
        <f t="shared" si="1759"/>
        <v/>
      </c>
      <c r="W9404" s="144" t="str">
        <f t="shared" si="1760"/>
        <v/>
      </c>
      <c r="X9404" s="146" t="str">
        <f>IF(C9404="","",IF(OR(C9404="Trade",C9404="Multi Position"),(X9403+V9404),IF(C9404="Deposit",(X9403+AE9404),IF(C9404="Withdrawal",(X9403-AE9404)))))</f>
        <v/>
      </c>
      <c r="Y9404" s="145" t="str">
        <f t="shared" si="1761"/>
        <v/>
      </c>
      <c r="Z9404" s="118"/>
      <c r="AA9404" s="118"/>
      <c r="AB9404" s="118"/>
      <c r="AC9404" s="118"/>
      <c r="AD9404" s="118"/>
      <c r="AE9404" s="139"/>
      <c r="AF9404" s="118"/>
      <c r="AG9404" s="118"/>
      <c r="AH9404" s="147" t="str">
        <f t="shared" si="1762"/>
        <v/>
      </c>
      <c r="AI9404" s="147" t="str">
        <f t="shared" si="1763"/>
        <v/>
      </c>
      <c r="AJ9404" s="148" t="str">
        <f t="shared" si="1752"/>
        <v/>
      </c>
      <c r="AK9404" s="148" t="str">
        <f t="shared" si="1753"/>
        <v/>
      </c>
      <c r="AL9404" s="147" t="str">
        <f t="shared" si="1754"/>
        <v/>
      </c>
      <c r="AM9404" s="147" t="str">
        <f t="shared" si="1755"/>
        <v/>
      </c>
      <c r="AN9404" s="147" t="str">
        <f t="shared" si="1756"/>
        <v/>
      </c>
      <c r="AO9404" s="118"/>
    </row>
    <row r="9405" spans="1:41">
      <c r="A9405" s="118"/>
      <c r="B9405" s="118"/>
      <c r="C9405" s="118"/>
      <c r="D9405" s="118"/>
      <c r="E9405" s="118"/>
      <c r="F9405" s="118"/>
      <c r="G9405" s="118"/>
      <c r="H9405" s="118"/>
      <c r="I9405" s="118"/>
      <c r="J9405" s="118"/>
      <c r="K9405" s="118"/>
      <c r="L9405" s="118"/>
      <c r="M9405" s="118"/>
      <c r="N9405" s="118"/>
      <c r="O9405" s="143" t="str">
        <f>IF(H9405="","",(S9405/S9405)&amp;":"&amp;ROUND(AH9405/S9405,2))</f>
        <v/>
      </c>
      <c r="P9405" s="118"/>
      <c r="Q9405" s="118"/>
      <c r="R9405" s="143" t="str">
        <f>IF(H9405="","",(S9405/S9405)&amp;":"&amp;ROUND(AI9405/S9405,2))</f>
        <v/>
      </c>
      <c r="S9405" s="144" t="str">
        <f t="shared" si="1757"/>
        <v/>
      </c>
      <c r="T9405" s="145" t="str">
        <f t="shared" si="1758"/>
        <v/>
      </c>
      <c r="U9405" s="118"/>
      <c r="V9405" s="145" t="str">
        <f t="shared" si="1759"/>
        <v/>
      </c>
      <c r="W9405" s="144" t="str">
        <f t="shared" si="1760"/>
        <v/>
      </c>
      <c r="X9405" s="146" t="str">
        <f>IF(C9405="","",IF(OR(C9405="Trade",C9405="Multi Position"),(X9404+V9405),IF(C9405="Deposit",(X9404+AE9405),IF(C9405="Withdrawal",(X9404-AE9405)))))</f>
        <v/>
      </c>
      <c r="Y9405" s="145" t="str">
        <f t="shared" si="1761"/>
        <v/>
      </c>
      <c r="Z9405" s="118"/>
      <c r="AA9405" s="118"/>
      <c r="AB9405" s="118"/>
      <c r="AC9405" s="118"/>
      <c r="AD9405" s="118"/>
      <c r="AE9405" s="139"/>
      <c r="AF9405" s="118"/>
      <c r="AG9405" s="118"/>
      <c r="AH9405" s="147" t="str">
        <f t="shared" si="1762"/>
        <v/>
      </c>
      <c r="AI9405" s="147" t="str">
        <f t="shared" si="1763"/>
        <v/>
      </c>
      <c r="AJ9405" s="148" t="str">
        <f t="shared" si="1752"/>
        <v/>
      </c>
      <c r="AK9405" s="148" t="str">
        <f t="shared" si="1753"/>
        <v/>
      </c>
      <c r="AL9405" s="147" t="str">
        <f t="shared" si="1754"/>
        <v/>
      </c>
      <c r="AM9405" s="147" t="str">
        <f t="shared" si="1755"/>
        <v/>
      </c>
      <c r="AN9405" s="147" t="str">
        <f t="shared" si="1756"/>
        <v/>
      </c>
      <c r="AO9405" s="118"/>
    </row>
    <row r="9406" spans="1:41">
      <c r="A9406" s="118"/>
      <c r="B9406" s="118"/>
      <c r="C9406" s="118"/>
      <c r="D9406" s="118"/>
      <c r="E9406" s="118"/>
      <c r="F9406" s="118"/>
      <c r="G9406" s="118"/>
      <c r="H9406" s="118"/>
      <c r="I9406" s="118"/>
      <c r="J9406" s="118"/>
      <c r="K9406" s="118"/>
      <c r="L9406" s="118"/>
      <c r="M9406" s="118"/>
      <c r="N9406" s="118"/>
      <c r="O9406" s="143" t="str">
        <f>IF(H9406="","",(S9406/S9406)&amp;":"&amp;ROUND(AH9406/S9406,2))</f>
        <v/>
      </c>
      <c r="P9406" s="118"/>
      <c r="Q9406" s="118"/>
      <c r="R9406" s="143" t="str">
        <f>IF(H9406="","",(S9406/S9406)&amp;":"&amp;ROUND(AI9406/S9406,2))</f>
        <v/>
      </c>
      <c r="S9406" s="144" t="str">
        <f t="shared" si="1757"/>
        <v/>
      </c>
      <c r="T9406" s="145" t="str">
        <f t="shared" si="1758"/>
        <v/>
      </c>
      <c r="U9406" s="118"/>
      <c r="V9406" s="145" t="str">
        <f t="shared" si="1759"/>
        <v/>
      </c>
      <c r="W9406" s="144" t="str">
        <f t="shared" si="1760"/>
        <v/>
      </c>
      <c r="X9406" s="146" t="str">
        <f>IF(C9406="","",IF(OR(C9406="Trade",C9406="Multi Position"),(X9405+V9406),IF(C9406="Deposit",(X9405+AE9406),IF(C9406="Withdrawal",(X9405-AE9406)))))</f>
        <v/>
      </c>
      <c r="Y9406" s="145" t="str">
        <f t="shared" si="1761"/>
        <v/>
      </c>
      <c r="Z9406" s="118"/>
      <c r="AA9406" s="118"/>
      <c r="AB9406" s="118"/>
      <c r="AC9406" s="118"/>
      <c r="AD9406" s="118"/>
      <c r="AE9406" s="139"/>
      <c r="AF9406" s="118"/>
      <c r="AG9406" s="118"/>
      <c r="AH9406" s="147" t="str">
        <f t="shared" si="1762"/>
        <v/>
      </c>
      <c r="AI9406" s="147" t="str">
        <f t="shared" si="1763"/>
        <v/>
      </c>
      <c r="AJ9406" s="148" t="str">
        <f t="shared" si="1752"/>
        <v/>
      </c>
      <c r="AK9406" s="148" t="str">
        <f t="shared" si="1753"/>
        <v/>
      </c>
      <c r="AL9406" s="147" t="str">
        <f t="shared" si="1754"/>
        <v/>
      </c>
      <c r="AM9406" s="147" t="str">
        <f t="shared" si="1755"/>
        <v/>
      </c>
      <c r="AN9406" s="147" t="str">
        <f t="shared" si="1756"/>
        <v/>
      </c>
      <c r="AO9406" s="118"/>
    </row>
    <row r="9407" spans="1:41">
      <c r="A9407" s="118"/>
      <c r="B9407" s="118"/>
      <c r="C9407" s="118"/>
      <c r="D9407" s="118"/>
      <c r="E9407" s="118"/>
      <c r="F9407" s="118"/>
      <c r="G9407" s="118"/>
      <c r="H9407" s="118"/>
      <c r="I9407" s="118"/>
      <c r="J9407" s="118"/>
      <c r="K9407" s="118"/>
      <c r="L9407" s="118"/>
      <c r="M9407" s="118"/>
      <c r="N9407" s="118"/>
      <c r="O9407" s="143" t="str">
        <f>IF(H9407="","",(S9407/S9407)&amp;":"&amp;ROUND(AH9407/S9407,2))</f>
        <v/>
      </c>
      <c r="P9407" s="118"/>
      <c r="Q9407" s="118"/>
      <c r="R9407" s="143" t="str">
        <f>IF(H9407="","",(S9407/S9407)&amp;":"&amp;ROUND(AI9407/S9407,2))</f>
        <v/>
      </c>
      <c r="S9407" s="144" t="str">
        <f t="shared" si="1757"/>
        <v/>
      </c>
      <c r="T9407" s="145" t="str">
        <f t="shared" si="1758"/>
        <v/>
      </c>
      <c r="U9407" s="118"/>
      <c r="V9407" s="145" t="str">
        <f t="shared" si="1759"/>
        <v/>
      </c>
      <c r="W9407" s="144" t="str">
        <f t="shared" si="1760"/>
        <v/>
      </c>
      <c r="X9407" s="146" t="str">
        <f>IF(C9407="","",IF(OR(C9407="Trade",C9407="Multi Position"),(X9406+V9407),IF(C9407="Deposit",(X9406+AE9407),IF(C9407="Withdrawal",(X9406-AE9407)))))</f>
        <v/>
      </c>
      <c r="Y9407" s="145" t="str">
        <f t="shared" si="1761"/>
        <v/>
      </c>
      <c r="Z9407" s="118"/>
      <c r="AA9407" s="118"/>
      <c r="AB9407" s="118"/>
      <c r="AC9407" s="118"/>
      <c r="AD9407" s="118"/>
      <c r="AE9407" s="139"/>
      <c r="AF9407" s="118"/>
      <c r="AG9407" s="118"/>
      <c r="AH9407" s="147" t="str">
        <f t="shared" si="1762"/>
        <v/>
      </c>
      <c r="AI9407" s="147" t="str">
        <f t="shared" si="1763"/>
        <v/>
      </c>
      <c r="AJ9407" s="148" t="str">
        <f t="shared" si="1752"/>
        <v/>
      </c>
      <c r="AK9407" s="148" t="str">
        <f t="shared" si="1753"/>
        <v/>
      </c>
      <c r="AL9407" s="147" t="str">
        <f t="shared" si="1754"/>
        <v/>
      </c>
      <c r="AM9407" s="147" t="str">
        <f t="shared" si="1755"/>
        <v/>
      </c>
      <c r="AN9407" s="147" t="str">
        <f t="shared" si="1756"/>
        <v/>
      </c>
      <c r="AO9407" s="118"/>
    </row>
    <row r="9408" spans="1:41">
      <c r="A9408" s="118"/>
      <c r="B9408" s="118"/>
      <c r="C9408" s="118"/>
      <c r="D9408" s="118"/>
      <c r="E9408" s="118"/>
      <c r="F9408" s="118"/>
      <c r="G9408" s="118"/>
      <c r="H9408" s="118"/>
      <c r="I9408" s="118"/>
      <c r="J9408" s="118"/>
      <c r="K9408" s="118"/>
      <c r="L9408" s="118"/>
      <c r="M9408" s="118"/>
      <c r="N9408" s="118"/>
      <c r="O9408" s="143" t="str">
        <f>IF(H9408="","",(S9408/S9408)&amp;":"&amp;ROUND(AH9408/S9408,2))</f>
        <v/>
      </c>
      <c r="P9408" s="118"/>
      <c r="Q9408" s="118"/>
      <c r="R9408" s="143" t="str">
        <f>IF(H9408="","",(S9408/S9408)&amp;":"&amp;ROUND(AI9408/S9408,2))</f>
        <v/>
      </c>
      <c r="S9408" s="144" t="str">
        <f t="shared" si="1757"/>
        <v/>
      </c>
      <c r="T9408" s="145" t="str">
        <f t="shared" si="1758"/>
        <v/>
      </c>
      <c r="U9408" s="118"/>
      <c r="V9408" s="145" t="str">
        <f t="shared" si="1759"/>
        <v/>
      </c>
      <c r="W9408" s="144" t="str">
        <f t="shared" si="1760"/>
        <v/>
      </c>
      <c r="X9408" s="146" t="str">
        <f>IF(C9408="","",IF(OR(C9408="Trade",C9408="Multi Position"),(X9407+V9408),IF(C9408="Deposit",(X9407+AE9408),IF(C9408="Withdrawal",(X9407-AE9408)))))</f>
        <v/>
      </c>
      <c r="Y9408" s="145" t="str">
        <f t="shared" si="1761"/>
        <v/>
      </c>
      <c r="Z9408" s="118"/>
      <c r="AA9408" s="118"/>
      <c r="AB9408" s="118"/>
      <c r="AC9408" s="118"/>
      <c r="AD9408" s="118"/>
      <c r="AE9408" s="139"/>
      <c r="AF9408" s="118"/>
      <c r="AG9408" s="118"/>
      <c r="AH9408" s="147" t="str">
        <f t="shared" si="1762"/>
        <v/>
      </c>
      <c r="AI9408" s="147" t="str">
        <f t="shared" si="1763"/>
        <v/>
      </c>
      <c r="AJ9408" s="148" t="str">
        <f t="shared" si="1752"/>
        <v/>
      </c>
      <c r="AK9408" s="148" t="str">
        <f t="shared" si="1753"/>
        <v/>
      </c>
      <c r="AL9408" s="147" t="str">
        <f t="shared" si="1754"/>
        <v/>
      </c>
      <c r="AM9408" s="147" t="str">
        <f t="shared" si="1755"/>
        <v/>
      </c>
      <c r="AN9408" s="147" t="str">
        <f t="shared" si="1756"/>
        <v/>
      </c>
      <c r="AO9408" s="118"/>
    </row>
    <row r="9409" spans="1:41">
      <c r="A9409" s="118"/>
      <c r="B9409" s="118"/>
      <c r="C9409" s="118"/>
      <c r="D9409" s="118"/>
      <c r="E9409" s="118"/>
      <c r="F9409" s="118"/>
      <c r="G9409" s="118"/>
      <c r="H9409" s="118"/>
      <c r="I9409" s="118"/>
      <c r="J9409" s="118"/>
      <c r="K9409" s="118"/>
      <c r="L9409" s="118"/>
      <c r="M9409" s="118"/>
      <c r="N9409" s="118"/>
      <c r="O9409" s="143" t="str">
        <f>IF(H9409="","",(S9409/S9409)&amp;":"&amp;ROUND(AH9409/S9409,2))</f>
        <v/>
      </c>
      <c r="P9409" s="118"/>
      <c r="Q9409" s="118"/>
      <c r="R9409" s="143" t="str">
        <f>IF(H9409="","",(S9409/S9409)&amp;":"&amp;ROUND(AI9409/S9409,2))</f>
        <v/>
      </c>
      <c r="S9409" s="144" t="str">
        <f t="shared" si="1757"/>
        <v/>
      </c>
      <c r="T9409" s="145" t="str">
        <f t="shared" si="1758"/>
        <v/>
      </c>
      <c r="U9409" s="118"/>
      <c r="V9409" s="145" t="str">
        <f t="shared" si="1759"/>
        <v/>
      </c>
      <c r="W9409" s="144" t="str">
        <f t="shared" si="1760"/>
        <v/>
      </c>
      <c r="X9409" s="146" t="str">
        <f>IF(C9409="","",IF(OR(C9409="Trade",C9409="Multi Position"),(X9408+V9409),IF(C9409="Deposit",(X9408+AE9409),IF(C9409="Withdrawal",(X9408-AE9409)))))</f>
        <v/>
      </c>
      <c r="Y9409" s="145" t="str">
        <f t="shared" si="1761"/>
        <v/>
      </c>
      <c r="Z9409" s="118"/>
      <c r="AA9409" s="118"/>
      <c r="AB9409" s="118"/>
      <c r="AC9409" s="118"/>
      <c r="AD9409" s="118"/>
      <c r="AE9409" s="139"/>
      <c r="AF9409" s="118"/>
      <c r="AG9409" s="118"/>
      <c r="AH9409" s="147" t="str">
        <f t="shared" si="1762"/>
        <v/>
      </c>
      <c r="AI9409" s="147" t="str">
        <f t="shared" si="1763"/>
        <v/>
      </c>
      <c r="AJ9409" s="148" t="str">
        <f t="shared" si="1752"/>
        <v/>
      </c>
      <c r="AK9409" s="148" t="str">
        <f t="shared" si="1753"/>
        <v/>
      </c>
      <c r="AL9409" s="147" t="str">
        <f t="shared" si="1754"/>
        <v/>
      </c>
      <c r="AM9409" s="147" t="str">
        <f t="shared" si="1755"/>
        <v/>
      </c>
      <c r="AN9409" s="147" t="str">
        <f t="shared" si="1756"/>
        <v/>
      </c>
      <c r="AO9409" s="118"/>
    </row>
    <row r="9410" spans="1:41">
      <c r="A9410" s="118"/>
      <c r="B9410" s="118"/>
      <c r="C9410" s="118"/>
      <c r="D9410" s="118"/>
      <c r="E9410" s="118"/>
      <c r="F9410" s="118"/>
      <c r="G9410" s="118"/>
      <c r="H9410" s="118"/>
      <c r="I9410" s="118"/>
      <c r="J9410" s="118"/>
      <c r="K9410" s="118"/>
      <c r="L9410" s="118"/>
      <c r="M9410" s="118"/>
      <c r="N9410" s="118"/>
      <c r="O9410" s="143" t="str">
        <f>IF(H9410="","",(S9410/S9410)&amp;":"&amp;ROUND(AH9410/S9410,2))</f>
        <v/>
      </c>
      <c r="P9410" s="118"/>
      <c r="Q9410" s="118"/>
      <c r="R9410" s="143" t="str">
        <f>IF(H9410="","",(S9410/S9410)&amp;":"&amp;ROUND(AI9410/S9410,2))</f>
        <v/>
      </c>
      <c r="S9410" s="144" t="str">
        <f t="shared" si="1757"/>
        <v/>
      </c>
      <c r="T9410" s="145" t="str">
        <f t="shared" si="1758"/>
        <v/>
      </c>
      <c r="U9410" s="118"/>
      <c r="V9410" s="145" t="str">
        <f t="shared" si="1759"/>
        <v/>
      </c>
      <c r="W9410" s="144" t="str">
        <f t="shared" si="1760"/>
        <v/>
      </c>
      <c r="X9410" s="146" t="str">
        <f>IF(C9410="","",IF(OR(C9410="Trade",C9410="Multi Position"),(X9409+V9410),IF(C9410="Deposit",(X9409+AE9410),IF(C9410="Withdrawal",(X9409-AE9410)))))</f>
        <v/>
      </c>
      <c r="Y9410" s="145" t="str">
        <f t="shared" si="1761"/>
        <v/>
      </c>
      <c r="Z9410" s="118"/>
      <c r="AA9410" s="118"/>
      <c r="AB9410" s="118"/>
      <c r="AC9410" s="118"/>
      <c r="AD9410" s="118"/>
      <c r="AE9410" s="139"/>
      <c r="AF9410" s="118"/>
      <c r="AG9410" s="118"/>
      <c r="AH9410" s="147" t="str">
        <f t="shared" si="1762"/>
        <v/>
      </c>
      <c r="AI9410" s="147" t="str">
        <f t="shared" si="1763"/>
        <v/>
      </c>
      <c r="AJ9410" s="148" t="str">
        <f t="shared" si="1752"/>
        <v/>
      </c>
      <c r="AK9410" s="148" t="str">
        <f t="shared" si="1753"/>
        <v/>
      </c>
      <c r="AL9410" s="147" t="str">
        <f t="shared" si="1754"/>
        <v/>
      </c>
      <c r="AM9410" s="147" t="str">
        <f t="shared" si="1755"/>
        <v/>
      </c>
      <c r="AN9410" s="147" t="str">
        <f t="shared" si="1756"/>
        <v/>
      </c>
      <c r="AO9410" s="118"/>
    </row>
    <row r="9411" spans="1:41">
      <c r="A9411" s="118"/>
      <c r="B9411" s="118"/>
      <c r="C9411" s="118"/>
      <c r="D9411" s="118"/>
      <c r="E9411" s="118"/>
      <c r="F9411" s="118"/>
      <c r="G9411" s="118"/>
      <c r="H9411" s="118"/>
      <c r="I9411" s="118"/>
      <c r="J9411" s="118"/>
      <c r="K9411" s="118"/>
      <c r="L9411" s="118"/>
      <c r="M9411" s="118"/>
      <c r="N9411" s="118"/>
      <c r="O9411" s="143" t="str">
        <f>IF(H9411="","",(S9411/S9411)&amp;":"&amp;ROUND(AH9411/S9411,2))</f>
        <v/>
      </c>
      <c r="P9411" s="118"/>
      <c r="Q9411" s="118"/>
      <c r="R9411" s="143" t="str">
        <f>IF(H9411="","",(S9411/S9411)&amp;":"&amp;ROUND(AI9411/S9411,2))</f>
        <v/>
      </c>
      <c r="S9411" s="144" t="str">
        <f t="shared" si="1757"/>
        <v/>
      </c>
      <c r="T9411" s="145" t="str">
        <f t="shared" si="1758"/>
        <v/>
      </c>
      <c r="U9411" s="118"/>
      <c r="V9411" s="145" t="str">
        <f t="shared" si="1759"/>
        <v/>
      </c>
      <c r="W9411" s="144" t="str">
        <f t="shared" si="1760"/>
        <v/>
      </c>
      <c r="X9411" s="146" t="str">
        <f>IF(C9411="","",IF(OR(C9411="Trade",C9411="Multi Position"),(X9410+V9411),IF(C9411="Deposit",(X9410+AE9411),IF(C9411="Withdrawal",(X9410-AE9411)))))</f>
        <v/>
      </c>
      <c r="Y9411" s="145" t="str">
        <f t="shared" si="1761"/>
        <v/>
      </c>
      <c r="Z9411" s="118"/>
      <c r="AA9411" s="118"/>
      <c r="AB9411" s="118"/>
      <c r="AC9411" s="118"/>
      <c r="AD9411" s="118"/>
      <c r="AE9411" s="139"/>
      <c r="AF9411" s="118"/>
      <c r="AG9411" s="118"/>
      <c r="AH9411" s="147" t="str">
        <f t="shared" si="1762"/>
        <v/>
      </c>
      <c r="AI9411" s="147" t="str">
        <f t="shared" si="1763"/>
        <v/>
      </c>
      <c r="AJ9411" s="148" t="str">
        <f t="shared" si="1752"/>
        <v/>
      </c>
      <c r="AK9411" s="148" t="str">
        <f t="shared" si="1753"/>
        <v/>
      </c>
      <c r="AL9411" s="147" t="str">
        <f t="shared" si="1754"/>
        <v/>
      </c>
      <c r="AM9411" s="147" t="str">
        <f t="shared" si="1755"/>
        <v/>
      </c>
      <c r="AN9411" s="147" t="str">
        <f t="shared" si="1756"/>
        <v/>
      </c>
      <c r="AO9411" s="118"/>
    </row>
    <row r="9412" spans="1:41">
      <c r="A9412" s="118"/>
      <c r="B9412" s="118"/>
      <c r="C9412" s="118"/>
      <c r="D9412" s="118"/>
      <c r="E9412" s="118"/>
      <c r="F9412" s="118"/>
      <c r="G9412" s="118"/>
      <c r="H9412" s="118"/>
      <c r="I9412" s="118"/>
      <c r="J9412" s="118"/>
      <c r="K9412" s="118"/>
      <c r="L9412" s="118"/>
      <c r="M9412" s="118"/>
      <c r="N9412" s="118"/>
      <c r="O9412" s="143" t="str">
        <f>IF(H9412="","",(S9412/S9412)&amp;":"&amp;ROUND(AH9412/S9412,2))</f>
        <v/>
      </c>
      <c r="P9412" s="118"/>
      <c r="Q9412" s="118"/>
      <c r="R9412" s="143" t="str">
        <f>IF(H9412="","",(S9412/S9412)&amp;":"&amp;ROUND(AI9412/S9412,2))</f>
        <v/>
      </c>
      <c r="S9412" s="144" t="str">
        <f t="shared" si="1757"/>
        <v/>
      </c>
      <c r="T9412" s="145" t="str">
        <f t="shared" si="1758"/>
        <v/>
      </c>
      <c r="U9412" s="118"/>
      <c r="V9412" s="145" t="str">
        <f t="shared" si="1759"/>
        <v/>
      </c>
      <c r="W9412" s="144" t="str">
        <f t="shared" si="1760"/>
        <v/>
      </c>
      <c r="X9412" s="146" t="str">
        <f>IF(C9412="","",IF(OR(C9412="Trade",C9412="Multi Position"),(X9411+V9412),IF(C9412="Deposit",(X9411+AE9412),IF(C9412="Withdrawal",(X9411-AE9412)))))</f>
        <v/>
      </c>
      <c r="Y9412" s="145" t="str">
        <f t="shared" si="1761"/>
        <v/>
      </c>
      <c r="Z9412" s="118"/>
      <c r="AA9412" s="118"/>
      <c r="AB9412" s="118"/>
      <c r="AC9412" s="118"/>
      <c r="AD9412" s="118"/>
      <c r="AE9412" s="139"/>
      <c r="AF9412" s="118"/>
      <c r="AG9412" s="118"/>
      <c r="AH9412" s="147" t="str">
        <f t="shared" si="1762"/>
        <v/>
      </c>
      <c r="AI9412" s="147" t="str">
        <f t="shared" si="1763"/>
        <v/>
      </c>
      <c r="AJ9412" s="148" t="str">
        <f t="shared" si="1752"/>
        <v/>
      </c>
      <c r="AK9412" s="148" t="str">
        <f t="shared" si="1753"/>
        <v/>
      </c>
      <c r="AL9412" s="147" t="str">
        <f t="shared" si="1754"/>
        <v/>
      </c>
      <c r="AM9412" s="147" t="str">
        <f t="shared" si="1755"/>
        <v/>
      </c>
      <c r="AN9412" s="147" t="str">
        <f t="shared" si="1756"/>
        <v/>
      </c>
      <c r="AO9412" s="118"/>
    </row>
    <row r="9413" spans="1:41">
      <c r="A9413" s="118"/>
      <c r="B9413" s="118"/>
      <c r="C9413" s="118"/>
      <c r="D9413" s="118"/>
      <c r="E9413" s="118"/>
      <c r="F9413" s="118"/>
      <c r="G9413" s="118"/>
      <c r="H9413" s="118"/>
      <c r="I9413" s="118"/>
      <c r="J9413" s="118"/>
      <c r="K9413" s="118"/>
      <c r="L9413" s="118"/>
      <c r="M9413" s="118"/>
      <c r="N9413" s="118"/>
      <c r="O9413" s="143" t="str">
        <f>IF(H9413="","",(S9413/S9413)&amp;":"&amp;ROUND(AH9413/S9413,2))</f>
        <v/>
      </c>
      <c r="P9413" s="118"/>
      <c r="Q9413" s="118"/>
      <c r="R9413" s="143" t="str">
        <f>IF(H9413="","",(S9413/S9413)&amp;":"&amp;ROUND(AI9413/S9413,2))</f>
        <v/>
      </c>
      <c r="S9413" s="144" t="str">
        <f t="shared" si="1757"/>
        <v/>
      </c>
      <c r="T9413" s="145" t="str">
        <f t="shared" si="1758"/>
        <v/>
      </c>
      <c r="U9413" s="118"/>
      <c r="V9413" s="145" t="str">
        <f t="shared" si="1759"/>
        <v/>
      </c>
      <c r="W9413" s="144" t="str">
        <f t="shared" si="1760"/>
        <v/>
      </c>
      <c r="X9413" s="146" t="str">
        <f>IF(C9413="","",IF(OR(C9413="Trade",C9413="Multi Position"),(X9412+V9413),IF(C9413="Deposit",(X9412+AE9413),IF(C9413="Withdrawal",(X9412-AE9413)))))</f>
        <v/>
      </c>
      <c r="Y9413" s="145" t="str">
        <f t="shared" si="1761"/>
        <v/>
      </c>
      <c r="Z9413" s="118"/>
      <c r="AA9413" s="118"/>
      <c r="AB9413" s="118"/>
      <c r="AC9413" s="118"/>
      <c r="AD9413" s="118"/>
      <c r="AE9413" s="139"/>
      <c r="AF9413" s="118"/>
      <c r="AG9413" s="118"/>
      <c r="AH9413" s="147" t="str">
        <f t="shared" si="1762"/>
        <v/>
      </c>
      <c r="AI9413" s="147" t="str">
        <f t="shared" si="1763"/>
        <v/>
      </c>
      <c r="AJ9413" s="148" t="str">
        <f t="shared" si="1752"/>
        <v/>
      </c>
      <c r="AK9413" s="148" t="str">
        <f t="shared" si="1753"/>
        <v/>
      </c>
      <c r="AL9413" s="147" t="str">
        <f t="shared" si="1754"/>
        <v/>
      </c>
      <c r="AM9413" s="147" t="str">
        <f t="shared" si="1755"/>
        <v/>
      </c>
      <c r="AN9413" s="147" t="str">
        <f t="shared" si="1756"/>
        <v/>
      </c>
      <c r="AO9413" s="118"/>
    </row>
    <row r="9414" spans="1:41">
      <c r="A9414" s="118"/>
      <c r="B9414" s="118"/>
      <c r="C9414" s="118"/>
      <c r="D9414" s="118"/>
      <c r="E9414" s="118"/>
      <c r="F9414" s="118"/>
      <c r="G9414" s="118"/>
      <c r="H9414" s="118"/>
      <c r="I9414" s="118"/>
      <c r="J9414" s="118"/>
      <c r="K9414" s="118"/>
      <c r="L9414" s="118"/>
      <c r="M9414" s="118"/>
      <c r="N9414" s="118"/>
      <c r="O9414" s="143" t="str">
        <f>IF(H9414="","",(S9414/S9414)&amp;":"&amp;ROUND(AH9414/S9414,2))</f>
        <v/>
      </c>
      <c r="P9414" s="118"/>
      <c r="Q9414" s="118"/>
      <c r="R9414" s="143" t="str">
        <f>IF(H9414="","",(S9414/S9414)&amp;":"&amp;ROUND(AI9414/S9414,2))</f>
        <v/>
      </c>
      <c r="S9414" s="144" t="str">
        <f t="shared" si="1757"/>
        <v/>
      </c>
      <c r="T9414" s="145" t="str">
        <f t="shared" si="1758"/>
        <v/>
      </c>
      <c r="U9414" s="118"/>
      <c r="V9414" s="145" t="str">
        <f t="shared" si="1759"/>
        <v/>
      </c>
      <c r="W9414" s="144" t="str">
        <f t="shared" si="1760"/>
        <v/>
      </c>
      <c r="X9414" s="146" t="str">
        <f>IF(C9414="","",IF(OR(C9414="Trade",C9414="Multi Position"),(X9413+V9414),IF(C9414="Deposit",(X9413+AE9414),IF(C9414="Withdrawal",(X9413-AE9414)))))</f>
        <v/>
      </c>
      <c r="Y9414" s="145" t="str">
        <f t="shared" si="1761"/>
        <v/>
      </c>
      <c r="Z9414" s="118"/>
      <c r="AA9414" s="118"/>
      <c r="AB9414" s="118"/>
      <c r="AC9414" s="118"/>
      <c r="AD9414" s="118"/>
      <c r="AE9414" s="139"/>
      <c r="AF9414" s="118"/>
      <c r="AG9414" s="118"/>
      <c r="AH9414" s="147" t="str">
        <f t="shared" si="1762"/>
        <v/>
      </c>
      <c r="AI9414" s="147" t="str">
        <f t="shared" si="1763"/>
        <v/>
      </c>
      <c r="AJ9414" s="148" t="str">
        <f t="shared" si="1752"/>
        <v/>
      </c>
      <c r="AK9414" s="148" t="str">
        <f t="shared" si="1753"/>
        <v/>
      </c>
      <c r="AL9414" s="147" t="str">
        <f t="shared" si="1754"/>
        <v/>
      </c>
      <c r="AM9414" s="147" t="str">
        <f t="shared" si="1755"/>
        <v/>
      </c>
      <c r="AN9414" s="147" t="str">
        <f t="shared" si="1756"/>
        <v/>
      </c>
      <c r="AO9414" s="118"/>
    </row>
    <row r="9415" spans="1:41">
      <c r="A9415" s="118"/>
      <c r="B9415" s="118"/>
      <c r="C9415" s="118"/>
      <c r="D9415" s="118"/>
      <c r="E9415" s="118"/>
      <c r="F9415" s="118"/>
      <c r="G9415" s="118"/>
      <c r="H9415" s="118"/>
      <c r="I9415" s="118"/>
      <c r="J9415" s="118"/>
      <c r="K9415" s="118"/>
      <c r="L9415" s="118"/>
      <c r="M9415" s="118"/>
      <c r="N9415" s="118"/>
      <c r="O9415" s="143" t="str">
        <f>IF(H9415="","",(S9415/S9415)&amp;":"&amp;ROUND(AH9415/S9415,2))</f>
        <v/>
      </c>
      <c r="P9415" s="118"/>
      <c r="Q9415" s="118"/>
      <c r="R9415" s="143" t="str">
        <f>IF(H9415="","",(S9415/S9415)&amp;":"&amp;ROUND(AI9415/S9415,2))</f>
        <v/>
      </c>
      <c r="S9415" s="144" t="str">
        <f t="shared" si="1757"/>
        <v/>
      </c>
      <c r="T9415" s="145" t="str">
        <f t="shared" si="1758"/>
        <v/>
      </c>
      <c r="U9415" s="118"/>
      <c r="V9415" s="145" t="str">
        <f t="shared" si="1759"/>
        <v/>
      </c>
      <c r="W9415" s="144" t="str">
        <f t="shared" si="1760"/>
        <v/>
      </c>
      <c r="X9415" s="146" t="str">
        <f>IF(C9415="","",IF(OR(C9415="Trade",C9415="Multi Position"),(X9414+V9415),IF(C9415="Deposit",(X9414+AE9415),IF(C9415="Withdrawal",(X9414-AE9415)))))</f>
        <v/>
      </c>
      <c r="Y9415" s="145" t="str">
        <f t="shared" si="1761"/>
        <v/>
      </c>
      <c r="Z9415" s="118"/>
      <c r="AA9415" s="118"/>
      <c r="AB9415" s="118"/>
      <c r="AC9415" s="118"/>
      <c r="AD9415" s="118"/>
      <c r="AE9415" s="139"/>
      <c r="AF9415" s="118"/>
      <c r="AG9415" s="118"/>
      <c r="AH9415" s="147" t="str">
        <f t="shared" si="1762"/>
        <v/>
      </c>
      <c r="AI9415" s="147" t="str">
        <f t="shared" si="1763"/>
        <v/>
      </c>
      <c r="AJ9415" s="148" t="str">
        <f t="shared" si="1752"/>
        <v/>
      </c>
      <c r="AK9415" s="148" t="str">
        <f t="shared" si="1753"/>
        <v/>
      </c>
      <c r="AL9415" s="147" t="str">
        <f t="shared" si="1754"/>
        <v/>
      </c>
      <c r="AM9415" s="147" t="str">
        <f t="shared" si="1755"/>
        <v/>
      </c>
      <c r="AN9415" s="147" t="str">
        <f t="shared" si="1756"/>
        <v/>
      </c>
      <c r="AO9415" s="118"/>
    </row>
    <row r="9416" spans="1:41">
      <c r="A9416" s="118"/>
      <c r="B9416" s="118"/>
      <c r="C9416" s="118"/>
      <c r="D9416" s="118"/>
      <c r="E9416" s="118"/>
      <c r="F9416" s="118"/>
      <c r="G9416" s="118"/>
      <c r="H9416" s="118"/>
      <c r="I9416" s="118"/>
      <c r="J9416" s="118"/>
      <c r="K9416" s="118"/>
      <c r="L9416" s="118"/>
      <c r="M9416" s="118"/>
      <c r="N9416" s="118"/>
      <c r="O9416" s="143" t="str">
        <f>IF(H9416="","",(S9416/S9416)&amp;":"&amp;ROUND(AH9416/S9416,2))</f>
        <v/>
      </c>
      <c r="P9416" s="118"/>
      <c r="Q9416" s="118"/>
      <c r="R9416" s="143" t="str">
        <f>IF(H9416="","",(S9416/S9416)&amp;":"&amp;ROUND(AI9416/S9416,2))</f>
        <v/>
      </c>
      <c r="S9416" s="144" t="str">
        <f t="shared" si="1757"/>
        <v/>
      </c>
      <c r="T9416" s="145" t="str">
        <f t="shared" si="1758"/>
        <v/>
      </c>
      <c r="U9416" s="118"/>
      <c r="V9416" s="145" t="str">
        <f t="shared" si="1759"/>
        <v/>
      </c>
      <c r="W9416" s="144" t="str">
        <f t="shared" si="1760"/>
        <v/>
      </c>
      <c r="X9416" s="146" t="str">
        <f>IF(C9416="","",IF(OR(C9416="Trade",C9416="Multi Position"),(X9415+V9416),IF(C9416="Deposit",(X9415+AE9416),IF(C9416="Withdrawal",(X9415-AE9416)))))</f>
        <v/>
      </c>
      <c r="Y9416" s="145" t="str">
        <f t="shared" si="1761"/>
        <v/>
      </c>
      <c r="Z9416" s="118"/>
      <c r="AA9416" s="118"/>
      <c r="AB9416" s="118"/>
      <c r="AC9416" s="118"/>
      <c r="AD9416" s="118"/>
      <c r="AE9416" s="139"/>
      <c r="AF9416" s="118"/>
      <c r="AG9416" s="118"/>
      <c r="AH9416" s="147" t="str">
        <f t="shared" si="1762"/>
        <v/>
      </c>
      <c r="AI9416" s="147" t="str">
        <f t="shared" si="1763"/>
        <v/>
      </c>
      <c r="AJ9416" s="148" t="str">
        <f t="shared" si="1752"/>
        <v/>
      </c>
      <c r="AK9416" s="148" t="str">
        <f t="shared" si="1753"/>
        <v/>
      </c>
      <c r="AL9416" s="147" t="str">
        <f t="shared" si="1754"/>
        <v/>
      </c>
      <c r="AM9416" s="147" t="str">
        <f t="shared" si="1755"/>
        <v/>
      </c>
      <c r="AN9416" s="147" t="str">
        <f t="shared" si="1756"/>
        <v/>
      </c>
      <c r="AO9416" s="118"/>
    </row>
    <row r="9417" spans="1:41">
      <c r="A9417" s="118"/>
      <c r="B9417" s="118"/>
      <c r="C9417" s="118"/>
      <c r="D9417" s="118"/>
      <c r="E9417" s="118"/>
      <c r="F9417" s="118"/>
      <c r="G9417" s="118"/>
      <c r="H9417" s="118"/>
      <c r="I9417" s="118"/>
      <c r="J9417" s="118"/>
      <c r="K9417" s="118"/>
      <c r="L9417" s="118"/>
      <c r="M9417" s="118"/>
      <c r="N9417" s="118"/>
      <c r="O9417" s="143" t="str">
        <f>IF(H9417="","",(S9417/S9417)&amp;":"&amp;ROUND(AH9417/S9417,2))</f>
        <v/>
      </c>
      <c r="P9417" s="118"/>
      <c r="Q9417" s="118"/>
      <c r="R9417" s="143" t="str">
        <f>IF(H9417="","",(S9417/S9417)&amp;":"&amp;ROUND(AI9417/S9417,2))</f>
        <v/>
      </c>
      <c r="S9417" s="144" t="str">
        <f t="shared" si="1757"/>
        <v/>
      </c>
      <c r="T9417" s="145" t="str">
        <f t="shared" si="1758"/>
        <v/>
      </c>
      <c r="U9417" s="118"/>
      <c r="V9417" s="145" t="str">
        <f t="shared" si="1759"/>
        <v/>
      </c>
      <c r="W9417" s="144" t="str">
        <f t="shared" si="1760"/>
        <v/>
      </c>
      <c r="X9417" s="146" t="str">
        <f>IF(C9417="","",IF(OR(C9417="Trade",C9417="Multi Position"),(X9416+V9417),IF(C9417="Deposit",(X9416+AE9417),IF(C9417="Withdrawal",(X9416-AE9417)))))</f>
        <v/>
      </c>
      <c r="Y9417" s="145" t="str">
        <f t="shared" si="1761"/>
        <v/>
      </c>
      <c r="Z9417" s="118"/>
      <c r="AA9417" s="118"/>
      <c r="AB9417" s="118"/>
      <c r="AC9417" s="118"/>
      <c r="AD9417" s="118"/>
      <c r="AE9417" s="139"/>
      <c r="AF9417" s="118"/>
      <c r="AG9417" s="118"/>
      <c r="AH9417" s="147" t="str">
        <f t="shared" si="1762"/>
        <v/>
      </c>
      <c r="AI9417" s="147" t="str">
        <f t="shared" si="1763"/>
        <v/>
      </c>
      <c r="AJ9417" s="148" t="str">
        <f t="shared" si="1752"/>
        <v/>
      </c>
      <c r="AK9417" s="148" t="str">
        <f t="shared" si="1753"/>
        <v/>
      </c>
      <c r="AL9417" s="147" t="str">
        <f t="shared" si="1754"/>
        <v/>
      </c>
      <c r="AM9417" s="147" t="str">
        <f t="shared" si="1755"/>
        <v/>
      </c>
      <c r="AN9417" s="147" t="str">
        <f t="shared" si="1756"/>
        <v/>
      </c>
      <c r="AO9417" s="118"/>
    </row>
    <row r="9418" spans="1:41">
      <c r="A9418" s="118"/>
      <c r="B9418" s="118"/>
      <c r="C9418" s="118"/>
      <c r="D9418" s="118"/>
      <c r="E9418" s="118"/>
      <c r="F9418" s="118"/>
      <c r="G9418" s="118"/>
      <c r="H9418" s="118"/>
      <c r="I9418" s="118"/>
      <c r="J9418" s="118"/>
      <c r="K9418" s="118"/>
      <c r="L9418" s="118"/>
      <c r="M9418" s="118"/>
      <c r="N9418" s="118"/>
      <c r="O9418" s="143" t="str">
        <f>IF(H9418="","",(S9418/S9418)&amp;":"&amp;ROUND(AH9418/S9418,2))</f>
        <v/>
      </c>
      <c r="P9418" s="118"/>
      <c r="Q9418" s="118"/>
      <c r="R9418" s="143" t="str">
        <f>IF(H9418="","",(S9418/S9418)&amp;":"&amp;ROUND(AI9418/S9418,2))</f>
        <v/>
      </c>
      <c r="S9418" s="144" t="str">
        <f t="shared" si="1757"/>
        <v/>
      </c>
      <c r="T9418" s="145" t="str">
        <f t="shared" si="1758"/>
        <v/>
      </c>
      <c r="U9418" s="118"/>
      <c r="V9418" s="145" t="str">
        <f t="shared" si="1759"/>
        <v/>
      </c>
      <c r="W9418" s="144" t="str">
        <f t="shared" si="1760"/>
        <v/>
      </c>
      <c r="X9418" s="146" t="str">
        <f>IF(C9418="","",IF(OR(C9418="Trade",C9418="Multi Position"),(X9417+V9418),IF(C9418="Deposit",(X9417+AE9418),IF(C9418="Withdrawal",(X9417-AE9418)))))</f>
        <v/>
      </c>
      <c r="Y9418" s="145" t="str">
        <f t="shared" si="1761"/>
        <v/>
      </c>
      <c r="Z9418" s="118"/>
      <c r="AA9418" s="118"/>
      <c r="AB9418" s="118"/>
      <c r="AC9418" s="118"/>
      <c r="AD9418" s="118"/>
      <c r="AE9418" s="139"/>
      <c r="AF9418" s="118"/>
      <c r="AG9418" s="118"/>
      <c r="AH9418" s="147" t="str">
        <f t="shared" si="1762"/>
        <v/>
      </c>
      <c r="AI9418" s="147" t="str">
        <f t="shared" si="1763"/>
        <v/>
      </c>
      <c r="AJ9418" s="148" t="str">
        <f t="shared" ref="AJ9418:AJ9481" si="1764">IF(V9418&lt;0,V9418/-X9418,S9418)</f>
        <v/>
      </c>
      <c r="AK9418" s="148" t="str">
        <f t="shared" ref="AK9418:AK9481" si="1765">IF(V9418="","",IF(H9418="LONG",IF(V9418&gt;0,V9418/X9418,((L9418*(P9418-K9418))/X9418)),IF(V9418&gt;0,V9418/X9418,((L9418*(K9418-P9418))/X9418))))</f>
        <v/>
      </c>
      <c r="AL9418" s="147" t="str">
        <f t="shared" ref="AL9418:AL9481" si="1766">IF(B9418="","",MONTH(B9418))</f>
        <v/>
      </c>
      <c r="AM9418" s="147" t="str">
        <f t="shared" ref="AM9418:AM9481" si="1767">IF(B9418="","",YEAR(B9418))</f>
        <v/>
      </c>
      <c r="AN9418" s="147" t="str">
        <f t="shared" ref="AN9418:AN9481" si="1768">IF(B9418="","",DAY(B9418))</f>
        <v/>
      </c>
      <c r="AO9418" s="118"/>
    </row>
    <row r="9419" spans="1:41">
      <c r="A9419" s="118"/>
      <c r="B9419" s="118"/>
      <c r="C9419" s="118"/>
      <c r="D9419" s="118"/>
      <c r="E9419" s="118"/>
      <c r="F9419" s="118"/>
      <c r="G9419" s="118"/>
      <c r="H9419" s="118"/>
      <c r="I9419" s="118"/>
      <c r="J9419" s="118"/>
      <c r="K9419" s="118"/>
      <c r="L9419" s="118"/>
      <c r="M9419" s="118"/>
      <c r="N9419" s="118"/>
      <c r="O9419" s="143" t="str">
        <f>IF(H9419="","",(S9419/S9419)&amp;":"&amp;ROUND(AH9419/S9419,2))</f>
        <v/>
      </c>
      <c r="P9419" s="118"/>
      <c r="Q9419" s="118"/>
      <c r="R9419" s="143" t="str">
        <f>IF(H9419="","",(S9419/S9419)&amp;":"&amp;ROUND(AI9419/S9419,2))</f>
        <v/>
      </c>
      <c r="S9419" s="144" t="str">
        <f t="shared" ref="S9419:S9482" si="1769">IF(N9419="","",IF(H9419="LONG",(((K9419-M9419)*L9419)/X9418),(((M9419-K9419)*L9419)/X9418)))</f>
        <v/>
      </c>
      <c r="T9419" s="145" t="str">
        <f t="shared" ref="T9419:T9482" si="1770">IF(K9419="","",IF(H9419="LONG",(P9419*L9419)-(K9419*L9419),(K9419*L9419)-(P9419*L9419)))</f>
        <v/>
      </c>
      <c r="U9419" s="118"/>
      <c r="V9419" s="145" t="str">
        <f t="shared" ref="V9419:V9482" si="1771">IF(K9419="","",IF(T9419&lt;0,(T9419)-+U9419,(T9419)-U9419))</f>
        <v/>
      </c>
      <c r="W9419" s="144" t="str">
        <f t="shared" ref="W9419:W9482" si="1772">IF(P9419="","",SUM(V9419/X9418))</f>
        <v/>
      </c>
      <c r="X9419" s="146" t="str">
        <f>IF(C9419="","",IF(OR(C9419="Trade",C9419="Multi Position"),(X9418+V9419),IF(C9419="Deposit",(X9418+AE9419),IF(C9419="Withdrawal",(X9418-AE9419)))))</f>
        <v/>
      </c>
      <c r="Y9419" s="145" t="str">
        <f t="shared" ref="Y9419:Y9482" si="1773">IF(Q9419="","",INT(Q9419-B9419)&amp;" Days "&amp;TEXT(Q9419-B9419,"H"" Hrs ""m"" mins """))</f>
        <v/>
      </c>
      <c r="Z9419" s="118"/>
      <c r="AA9419" s="118"/>
      <c r="AB9419" s="118"/>
      <c r="AC9419" s="118"/>
      <c r="AD9419" s="118"/>
      <c r="AE9419" s="139"/>
      <c r="AF9419" s="118"/>
      <c r="AG9419" s="118"/>
      <c r="AH9419" s="147" t="str">
        <f t="shared" ref="AH9419:AH9482" si="1774">IF(K9419="","", IF(H9419="LONG", (((N9419-K9419)*L9419)/X9418), (((K9419-N9419)*L9419)/X9418)))</f>
        <v/>
      </c>
      <c r="AI9419" s="147" t="str">
        <f t="shared" ref="AI9419:AI9482" si="1775">IF(K9419="","", IF(H9419="LONG", (((P9419-K9419)*L9419)/X9418), (((K9419-P9419)*L9419)/X9418)))</f>
        <v/>
      </c>
      <c r="AJ9419" s="148" t="str">
        <f t="shared" si="1764"/>
        <v/>
      </c>
      <c r="AK9419" s="148" t="str">
        <f t="shared" si="1765"/>
        <v/>
      </c>
      <c r="AL9419" s="147" t="str">
        <f t="shared" si="1766"/>
        <v/>
      </c>
      <c r="AM9419" s="147" t="str">
        <f t="shared" si="1767"/>
        <v/>
      </c>
      <c r="AN9419" s="147" t="str">
        <f t="shared" si="1768"/>
        <v/>
      </c>
      <c r="AO9419" s="118"/>
    </row>
    <row r="9420" spans="1:41">
      <c r="A9420" s="118"/>
      <c r="B9420" s="118"/>
      <c r="C9420" s="118"/>
      <c r="D9420" s="118"/>
      <c r="E9420" s="118"/>
      <c r="F9420" s="118"/>
      <c r="G9420" s="118"/>
      <c r="H9420" s="118"/>
      <c r="I9420" s="118"/>
      <c r="J9420" s="118"/>
      <c r="K9420" s="118"/>
      <c r="L9420" s="118"/>
      <c r="M9420" s="118"/>
      <c r="N9420" s="118"/>
      <c r="O9420" s="143" t="str">
        <f>IF(H9420="","",(S9420/S9420)&amp;":"&amp;ROUND(AH9420/S9420,2))</f>
        <v/>
      </c>
      <c r="P9420" s="118"/>
      <c r="Q9420" s="118"/>
      <c r="R9420" s="143" t="str">
        <f>IF(H9420="","",(S9420/S9420)&amp;":"&amp;ROUND(AI9420/S9420,2))</f>
        <v/>
      </c>
      <c r="S9420" s="144" t="str">
        <f t="shared" si="1769"/>
        <v/>
      </c>
      <c r="T9420" s="145" t="str">
        <f t="shared" si="1770"/>
        <v/>
      </c>
      <c r="U9420" s="118"/>
      <c r="V9420" s="145" t="str">
        <f t="shared" si="1771"/>
        <v/>
      </c>
      <c r="W9420" s="144" t="str">
        <f t="shared" si="1772"/>
        <v/>
      </c>
      <c r="X9420" s="146" t="str">
        <f>IF(C9420="","",IF(OR(C9420="Trade",C9420="Multi Position"),(X9419+V9420),IF(C9420="Deposit",(X9419+AE9420),IF(C9420="Withdrawal",(X9419-AE9420)))))</f>
        <v/>
      </c>
      <c r="Y9420" s="145" t="str">
        <f t="shared" si="1773"/>
        <v/>
      </c>
      <c r="Z9420" s="118"/>
      <c r="AA9420" s="118"/>
      <c r="AB9420" s="118"/>
      <c r="AC9420" s="118"/>
      <c r="AD9420" s="118"/>
      <c r="AE9420" s="139"/>
      <c r="AF9420" s="118"/>
      <c r="AG9420" s="118"/>
      <c r="AH9420" s="147" t="str">
        <f t="shared" si="1774"/>
        <v/>
      </c>
      <c r="AI9420" s="147" t="str">
        <f t="shared" si="1775"/>
        <v/>
      </c>
      <c r="AJ9420" s="148" t="str">
        <f t="shared" si="1764"/>
        <v/>
      </c>
      <c r="AK9420" s="148" t="str">
        <f t="shared" si="1765"/>
        <v/>
      </c>
      <c r="AL9420" s="147" t="str">
        <f t="shared" si="1766"/>
        <v/>
      </c>
      <c r="AM9420" s="147" t="str">
        <f t="shared" si="1767"/>
        <v/>
      </c>
      <c r="AN9420" s="147" t="str">
        <f t="shared" si="1768"/>
        <v/>
      </c>
      <c r="AO9420" s="118"/>
    </row>
    <row r="9421" spans="1:41">
      <c r="A9421" s="118"/>
      <c r="B9421" s="118"/>
      <c r="C9421" s="118"/>
      <c r="D9421" s="118"/>
      <c r="E9421" s="118"/>
      <c r="F9421" s="118"/>
      <c r="G9421" s="118"/>
      <c r="H9421" s="118"/>
      <c r="I9421" s="118"/>
      <c r="J9421" s="118"/>
      <c r="K9421" s="118"/>
      <c r="L9421" s="118"/>
      <c r="M9421" s="118"/>
      <c r="N9421" s="118"/>
      <c r="O9421" s="143" t="str">
        <f>IF(H9421="","",(S9421/S9421)&amp;":"&amp;ROUND(AH9421/S9421,2))</f>
        <v/>
      </c>
      <c r="P9421" s="118"/>
      <c r="Q9421" s="118"/>
      <c r="R9421" s="143" t="str">
        <f>IF(H9421="","",(S9421/S9421)&amp;":"&amp;ROUND(AI9421/S9421,2))</f>
        <v/>
      </c>
      <c r="S9421" s="144" t="str">
        <f t="shared" si="1769"/>
        <v/>
      </c>
      <c r="T9421" s="145" t="str">
        <f t="shared" si="1770"/>
        <v/>
      </c>
      <c r="U9421" s="118"/>
      <c r="V9421" s="145" t="str">
        <f t="shared" si="1771"/>
        <v/>
      </c>
      <c r="W9421" s="144" t="str">
        <f t="shared" si="1772"/>
        <v/>
      </c>
      <c r="X9421" s="146" t="str">
        <f>IF(C9421="","",IF(OR(C9421="Trade",C9421="Multi Position"),(X9420+V9421),IF(C9421="Deposit",(X9420+AE9421),IF(C9421="Withdrawal",(X9420-AE9421)))))</f>
        <v/>
      </c>
      <c r="Y9421" s="145" t="str">
        <f t="shared" si="1773"/>
        <v/>
      </c>
      <c r="Z9421" s="118"/>
      <c r="AA9421" s="118"/>
      <c r="AB9421" s="118"/>
      <c r="AC9421" s="118"/>
      <c r="AD9421" s="118"/>
      <c r="AE9421" s="139"/>
      <c r="AF9421" s="118"/>
      <c r="AG9421" s="118"/>
      <c r="AH9421" s="147" t="str">
        <f t="shared" si="1774"/>
        <v/>
      </c>
      <c r="AI9421" s="147" t="str">
        <f t="shared" si="1775"/>
        <v/>
      </c>
      <c r="AJ9421" s="148" t="str">
        <f t="shared" si="1764"/>
        <v/>
      </c>
      <c r="AK9421" s="148" t="str">
        <f t="shared" si="1765"/>
        <v/>
      </c>
      <c r="AL9421" s="147" t="str">
        <f t="shared" si="1766"/>
        <v/>
      </c>
      <c r="AM9421" s="147" t="str">
        <f t="shared" si="1767"/>
        <v/>
      </c>
      <c r="AN9421" s="147" t="str">
        <f t="shared" si="1768"/>
        <v/>
      </c>
      <c r="AO9421" s="118"/>
    </row>
    <row r="9422" spans="1:41">
      <c r="A9422" s="118"/>
      <c r="B9422" s="118"/>
      <c r="C9422" s="118"/>
      <c r="D9422" s="118"/>
      <c r="E9422" s="118"/>
      <c r="F9422" s="118"/>
      <c r="G9422" s="118"/>
      <c r="H9422" s="118"/>
      <c r="I9422" s="118"/>
      <c r="J9422" s="118"/>
      <c r="K9422" s="118"/>
      <c r="L9422" s="118"/>
      <c r="M9422" s="118"/>
      <c r="N9422" s="118"/>
      <c r="O9422" s="143" t="str">
        <f>IF(H9422="","",(S9422/S9422)&amp;":"&amp;ROUND(AH9422/S9422,2))</f>
        <v/>
      </c>
      <c r="P9422" s="118"/>
      <c r="Q9422" s="118"/>
      <c r="R9422" s="143" t="str">
        <f>IF(H9422="","",(S9422/S9422)&amp;":"&amp;ROUND(AI9422/S9422,2))</f>
        <v/>
      </c>
      <c r="S9422" s="144" t="str">
        <f t="shared" si="1769"/>
        <v/>
      </c>
      <c r="T9422" s="145" t="str">
        <f t="shared" si="1770"/>
        <v/>
      </c>
      <c r="U9422" s="118"/>
      <c r="V9422" s="145" t="str">
        <f t="shared" si="1771"/>
        <v/>
      </c>
      <c r="W9422" s="144" t="str">
        <f t="shared" si="1772"/>
        <v/>
      </c>
      <c r="X9422" s="146" t="str">
        <f>IF(C9422="","",IF(OR(C9422="Trade",C9422="Multi Position"),(X9421+V9422),IF(C9422="Deposit",(X9421+AE9422),IF(C9422="Withdrawal",(X9421-AE9422)))))</f>
        <v/>
      </c>
      <c r="Y9422" s="145" t="str">
        <f t="shared" si="1773"/>
        <v/>
      </c>
      <c r="Z9422" s="118"/>
      <c r="AA9422" s="118"/>
      <c r="AB9422" s="118"/>
      <c r="AC9422" s="118"/>
      <c r="AD9422" s="118"/>
      <c r="AE9422" s="139"/>
      <c r="AF9422" s="118"/>
      <c r="AG9422" s="118"/>
      <c r="AH9422" s="147" t="str">
        <f t="shared" si="1774"/>
        <v/>
      </c>
      <c r="AI9422" s="147" t="str">
        <f t="shared" si="1775"/>
        <v/>
      </c>
      <c r="AJ9422" s="148" t="str">
        <f t="shared" si="1764"/>
        <v/>
      </c>
      <c r="AK9422" s="148" t="str">
        <f t="shared" si="1765"/>
        <v/>
      </c>
      <c r="AL9422" s="147" t="str">
        <f t="shared" si="1766"/>
        <v/>
      </c>
      <c r="AM9422" s="147" t="str">
        <f t="shared" si="1767"/>
        <v/>
      </c>
      <c r="AN9422" s="147" t="str">
        <f t="shared" si="1768"/>
        <v/>
      </c>
      <c r="AO9422" s="118"/>
    </row>
    <row r="9423" spans="1:41">
      <c r="A9423" s="118"/>
      <c r="B9423" s="118"/>
      <c r="C9423" s="118"/>
      <c r="D9423" s="118"/>
      <c r="E9423" s="118"/>
      <c r="F9423" s="118"/>
      <c r="G9423" s="118"/>
      <c r="H9423" s="118"/>
      <c r="I9423" s="118"/>
      <c r="J9423" s="118"/>
      <c r="K9423" s="118"/>
      <c r="L9423" s="118"/>
      <c r="M9423" s="118"/>
      <c r="N9423" s="118"/>
      <c r="O9423" s="143" t="str">
        <f>IF(H9423="","",(S9423/S9423)&amp;":"&amp;ROUND(AH9423/S9423,2))</f>
        <v/>
      </c>
      <c r="P9423" s="118"/>
      <c r="Q9423" s="118"/>
      <c r="R9423" s="143" t="str">
        <f>IF(H9423="","",(S9423/S9423)&amp;":"&amp;ROUND(AI9423/S9423,2))</f>
        <v/>
      </c>
      <c r="S9423" s="144" t="str">
        <f t="shared" si="1769"/>
        <v/>
      </c>
      <c r="T9423" s="145" t="str">
        <f t="shared" si="1770"/>
        <v/>
      </c>
      <c r="U9423" s="118"/>
      <c r="V9423" s="145" t="str">
        <f t="shared" si="1771"/>
        <v/>
      </c>
      <c r="W9423" s="144" t="str">
        <f t="shared" si="1772"/>
        <v/>
      </c>
      <c r="X9423" s="146" t="str">
        <f>IF(C9423="","",IF(OR(C9423="Trade",C9423="Multi Position"),(X9422+V9423),IF(C9423="Deposit",(X9422+AE9423),IF(C9423="Withdrawal",(X9422-AE9423)))))</f>
        <v/>
      </c>
      <c r="Y9423" s="145" t="str">
        <f t="shared" si="1773"/>
        <v/>
      </c>
      <c r="Z9423" s="118"/>
      <c r="AA9423" s="118"/>
      <c r="AB9423" s="118"/>
      <c r="AC9423" s="118"/>
      <c r="AD9423" s="118"/>
      <c r="AE9423" s="139"/>
      <c r="AF9423" s="118"/>
      <c r="AG9423" s="118"/>
      <c r="AH9423" s="147" t="str">
        <f t="shared" si="1774"/>
        <v/>
      </c>
      <c r="AI9423" s="147" t="str">
        <f t="shared" si="1775"/>
        <v/>
      </c>
      <c r="AJ9423" s="148" t="str">
        <f t="shared" si="1764"/>
        <v/>
      </c>
      <c r="AK9423" s="148" t="str">
        <f t="shared" si="1765"/>
        <v/>
      </c>
      <c r="AL9423" s="147" t="str">
        <f t="shared" si="1766"/>
        <v/>
      </c>
      <c r="AM9423" s="147" t="str">
        <f t="shared" si="1767"/>
        <v/>
      </c>
      <c r="AN9423" s="147" t="str">
        <f t="shared" si="1768"/>
        <v/>
      </c>
      <c r="AO9423" s="118"/>
    </row>
    <row r="9424" spans="1:41">
      <c r="A9424" s="118"/>
      <c r="B9424" s="118"/>
      <c r="C9424" s="118"/>
      <c r="D9424" s="118"/>
      <c r="E9424" s="118"/>
      <c r="F9424" s="118"/>
      <c r="G9424" s="118"/>
      <c r="H9424" s="118"/>
      <c r="I9424" s="118"/>
      <c r="J9424" s="118"/>
      <c r="K9424" s="118"/>
      <c r="L9424" s="118"/>
      <c r="M9424" s="118"/>
      <c r="N9424" s="118"/>
      <c r="O9424" s="143" t="str">
        <f>IF(H9424="","",(S9424/S9424)&amp;":"&amp;ROUND(AH9424/S9424,2))</f>
        <v/>
      </c>
      <c r="P9424" s="118"/>
      <c r="Q9424" s="118"/>
      <c r="R9424" s="143" t="str">
        <f>IF(H9424="","",(S9424/S9424)&amp;":"&amp;ROUND(AI9424/S9424,2))</f>
        <v/>
      </c>
      <c r="S9424" s="144" t="str">
        <f t="shared" si="1769"/>
        <v/>
      </c>
      <c r="T9424" s="145" t="str">
        <f t="shared" si="1770"/>
        <v/>
      </c>
      <c r="U9424" s="118"/>
      <c r="V9424" s="145" t="str">
        <f t="shared" si="1771"/>
        <v/>
      </c>
      <c r="W9424" s="144" t="str">
        <f t="shared" si="1772"/>
        <v/>
      </c>
      <c r="X9424" s="146" t="str">
        <f>IF(C9424="","",IF(OR(C9424="Trade",C9424="Multi Position"),(X9423+V9424),IF(C9424="Deposit",(X9423+AE9424),IF(C9424="Withdrawal",(X9423-AE9424)))))</f>
        <v/>
      </c>
      <c r="Y9424" s="145" t="str">
        <f t="shared" si="1773"/>
        <v/>
      </c>
      <c r="Z9424" s="118"/>
      <c r="AA9424" s="118"/>
      <c r="AB9424" s="118"/>
      <c r="AC9424" s="118"/>
      <c r="AD9424" s="118"/>
      <c r="AE9424" s="139"/>
      <c r="AF9424" s="118"/>
      <c r="AG9424" s="118"/>
      <c r="AH9424" s="147" t="str">
        <f t="shared" si="1774"/>
        <v/>
      </c>
      <c r="AI9424" s="147" t="str">
        <f t="shared" si="1775"/>
        <v/>
      </c>
      <c r="AJ9424" s="148" t="str">
        <f t="shared" si="1764"/>
        <v/>
      </c>
      <c r="AK9424" s="148" t="str">
        <f t="shared" si="1765"/>
        <v/>
      </c>
      <c r="AL9424" s="147" t="str">
        <f t="shared" si="1766"/>
        <v/>
      </c>
      <c r="AM9424" s="147" t="str">
        <f t="shared" si="1767"/>
        <v/>
      </c>
      <c r="AN9424" s="147" t="str">
        <f t="shared" si="1768"/>
        <v/>
      </c>
      <c r="AO9424" s="118"/>
    </row>
    <row r="9425" spans="1:41">
      <c r="A9425" s="118"/>
      <c r="B9425" s="118"/>
      <c r="C9425" s="118"/>
      <c r="D9425" s="118"/>
      <c r="E9425" s="118"/>
      <c r="F9425" s="118"/>
      <c r="G9425" s="118"/>
      <c r="H9425" s="118"/>
      <c r="I9425" s="118"/>
      <c r="J9425" s="118"/>
      <c r="K9425" s="118"/>
      <c r="L9425" s="118"/>
      <c r="M9425" s="118"/>
      <c r="N9425" s="118"/>
      <c r="O9425" s="143" t="str">
        <f>IF(H9425="","",(S9425/S9425)&amp;":"&amp;ROUND(AH9425/S9425,2))</f>
        <v/>
      </c>
      <c r="P9425" s="118"/>
      <c r="Q9425" s="118"/>
      <c r="R9425" s="143" t="str">
        <f>IF(H9425="","",(S9425/S9425)&amp;":"&amp;ROUND(AI9425/S9425,2))</f>
        <v/>
      </c>
      <c r="S9425" s="144" t="str">
        <f t="shared" si="1769"/>
        <v/>
      </c>
      <c r="T9425" s="145" t="str">
        <f t="shared" si="1770"/>
        <v/>
      </c>
      <c r="U9425" s="118"/>
      <c r="V9425" s="145" t="str">
        <f t="shared" si="1771"/>
        <v/>
      </c>
      <c r="W9425" s="144" t="str">
        <f t="shared" si="1772"/>
        <v/>
      </c>
      <c r="X9425" s="146" t="str">
        <f>IF(C9425="","",IF(OR(C9425="Trade",C9425="Multi Position"),(X9424+V9425),IF(C9425="Deposit",(X9424+AE9425),IF(C9425="Withdrawal",(X9424-AE9425)))))</f>
        <v/>
      </c>
      <c r="Y9425" s="145" t="str">
        <f t="shared" si="1773"/>
        <v/>
      </c>
      <c r="Z9425" s="118"/>
      <c r="AA9425" s="118"/>
      <c r="AB9425" s="118"/>
      <c r="AC9425" s="118"/>
      <c r="AD9425" s="118"/>
      <c r="AE9425" s="139"/>
      <c r="AF9425" s="118"/>
      <c r="AG9425" s="118"/>
      <c r="AH9425" s="147" t="str">
        <f t="shared" si="1774"/>
        <v/>
      </c>
      <c r="AI9425" s="147" t="str">
        <f t="shared" si="1775"/>
        <v/>
      </c>
      <c r="AJ9425" s="148" t="str">
        <f t="shared" si="1764"/>
        <v/>
      </c>
      <c r="AK9425" s="148" t="str">
        <f t="shared" si="1765"/>
        <v/>
      </c>
      <c r="AL9425" s="147" t="str">
        <f t="shared" si="1766"/>
        <v/>
      </c>
      <c r="AM9425" s="147" t="str">
        <f t="shared" si="1767"/>
        <v/>
      </c>
      <c r="AN9425" s="147" t="str">
        <f t="shared" si="1768"/>
        <v/>
      </c>
      <c r="AO9425" s="118"/>
    </row>
    <row r="9426" spans="1:41">
      <c r="A9426" s="118"/>
      <c r="B9426" s="118"/>
      <c r="C9426" s="118"/>
      <c r="D9426" s="118"/>
      <c r="E9426" s="118"/>
      <c r="F9426" s="118"/>
      <c r="G9426" s="118"/>
      <c r="H9426" s="118"/>
      <c r="I9426" s="118"/>
      <c r="J9426" s="118"/>
      <c r="K9426" s="118"/>
      <c r="L9426" s="118"/>
      <c r="M9426" s="118"/>
      <c r="N9426" s="118"/>
      <c r="O9426" s="143" t="str">
        <f>IF(H9426="","",(S9426/S9426)&amp;":"&amp;ROUND(AH9426/S9426,2))</f>
        <v/>
      </c>
      <c r="P9426" s="118"/>
      <c r="Q9426" s="118"/>
      <c r="R9426" s="143" t="str">
        <f>IF(H9426="","",(S9426/S9426)&amp;":"&amp;ROUND(AI9426/S9426,2))</f>
        <v/>
      </c>
      <c r="S9426" s="144" t="str">
        <f t="shared" si="1769"/>
        <v/>
      </c>
      <c r="T9426" s="145" t="str">
        <f t="shared" si="1770"/>
        <v/>
      </c>
      <c r="U9426" s="118"/>
      <c r="V9426" s="145" t="str">
        <f t="shared" si="1771"/>
        <v/>
      </c>
      <c r="W9426" s="144" t="str">
        <f t="shared" si="1772"/>
        <v/>
      </c>
      <c r="X9426" s="146" t="str">
        <f>IF(C9426="","",IF(OR(C9426="Trade",C9426="Multi Position"),(X9425+V9426),IF(C9426="Deposit",(X9425+AE9426),IF(C9426="Withdrawal",(X9425-AE9426)))))</f>
        <v/>
      </c>
      <c r="Y9426" s="145" t="str">
        <f t="shared" si="1773"/>
        <v/>
      </c>
      <c r="Z9426" s="118"/>
      <c r="AA9426" s="118"/>
      <c r="AB9426" s="118"/>
      <c r="AC9426" s="118"/>
      <c r="AD9426" s="118"/>
      <c r="AE9426" s="139"/>
      <c r="AF9426" s="118"/>
      <c r="AG9426" s="118"/>
      <c r="AH9426" s="147" t="str">
        <f t="shared" si="1774"/>
        <v/>
      </c>
      <c r="AI9426" s="147" t="str">
        <f t="shared" si="1775"/>
        <v/>
      </c>
      <c r="AJ9426" s="148" t="str">
        <f t="shared" si="1764"/>
        <v/>
      </c>
      <c r="AK9426" s="148" t="str">
        <f t="shared" si="1765"/>
        <v/>
      </c>
      <c r="AL9426" s="147" t="str">
        <f t="shared" si="1766"/>
        <v/>
      </c>
      <c r="AM9426" s="147" t="str">
        <f t="shared" si="1767"/>
        <v/>
      </c>
      <c r="AN9426" s="147" t="str">
        <f t="shared" si="1768"/>
        <v/>
      </c>
      <c r="AO9426" s="118"/>
    </row>
    <row r="9427" spans="1:41">
      <c r="A9427" s="118"/>
      <c r="B9427" s="118"/>
      <c r="C9427" s="118"/>
      <c r="D9427" s="118"/>
      <c r="E9427" s="118"/>
      <c r="F9427" s="118"/>
      <c r="G9427" s="118"/>
      <c r="H9427" s="118"/>
      <c r="I9427" s="118"/>
      <c r="J9427" s="118"/>
      <c r="K9427" s="118"/>
      <c r="L9427" s="118"/>
      <c r="M9427" s="118"/>
      <c r="N9427" s="118"/>
      <c r="O9427" s="143" t="str">
        <f>IF(H9427="","",(S9427/S9427)&amp;":"&amp;ROUND(AH9427/S9427,2))</f>
        <v/>
      </c>
      <c r="P9427" s="118"/>
      <c r="Q9427" s="118"/>
      <c r="R9427" s="143" t="str">
        <f>IF(H9427="","",(S9427/S9427)&amp;":"&amp;ROUND(AI9427/S9427,2))</f>
        <v/>
      </c>
      <c r="S9427" s="144" t="str">
        <f t="shared" si="1769"/>
        <v/>
      </c>
      <c r="T9427" s="145" t="str">
        <f t="shared" si="1770"/>
        <v/>
      </c>
      <c r="U9427" s="118"/>
      <c r="V9427" s="145" t="str">
        <f t="shared" si="1771"/>
        <v/>
      </c>
      <c r="W9427" s="144" t="str">
        <f t="shared" si="1772"/>
        <v/>
      </c>
      <c r="X9427" s="146" t="str">
        <f>IF(C9427="","",IF(OR(C9427="Trade",C9427="Multi Position"),(X9426+V9427),IF(C9427="Deposit",(X9426+AE9427),IF(C9427="Withdrawal",(X9426-AE9427)))))</f>
        <v/>
      </c>
      <c r="Y9427" s="145" t="str">
        <f t="shared" si="1773"/>
        <v/>
      </c>
      <c r="Z9427" s="118"/>
      <c r="AA9427" s="118"/>
      <c r="AB9427" s="118"/>
      <c r="AC9427" s="118"/>
      <c r="AD9427" s="118"/>
      <c r="AE9427" s="139"/>
      <c r="AF9427" s="118"/>
      <c r="AG9427" s="118"/>
      <c r="AH9427" s="147" t="str">
        <f t="shared" si="1774"/>
        <v/>
      </c>
      <c r="AI9427" s="147" t="str">
        <f t="shared" si="1775"/>
        <v/>
      </c>
      <c r="AJ9427" s="148" t="str">
        <f t="shared" si="1764"/>
        <v/>
      </c>
      <c r="AK9427" s="148" t="str">
        <f t="shared" si="1765"/>
        <v/>
      </c>
      <c r="AL9427" s="147" t="str">
        <f t="shared" si="1766"/>
        <v/>
      </c>
      <c r="AM9427" s="147" t="str">
        <f t="shared" si="1767"/>
        <v/>
      </c>
      <c r="AN9427" s="147" t="str">
        <f t="shared" si="1768"/>
        <v/>
      </c>
      <c r="AO9427" s="118"/>
    </row>
    <row r="9428" spans="1:41">
      <c r="A9428" s="118"/>
      <c r="B9428" s="118"/>
      <c r="C9428" s="118"/>
      <c r="D9428" s="118"/>
      <c r="E9428" s="118"/>
      <c r="F9428" s="118"/>
      <c r="G9428" s="118"/>
      <c r="H9428" s="118"/>
      <c r="I9428" s="118"/>
      <c r="J9428" s="118"/>
      <c r="K9428" s="118"/>
      <c r="L9428" s="118"/>
      <c r="M9428" s="118"/>
      <c r="N9428" s="118"/>
      <c r="O9428" s="143" t="str">
        <f>IF(H9428="","",(S9428/S9428)&amp;":"&amp;ROUND(AH9428/S9428,2))</f>
        <v/>
      </c>
      <c r="P9428" s="118"/>
      <c r="Q9428" s="118"/>
      <c r="R9428" s="143" t="str">
        <f>IF(H9428="","",(S9428/S9428)&amp;":"&amp;ROUND(AI9428/S9428,2))</f>
        <v/>
      </c>
      <c r="S9428" s="144" t="str">
        <f t="shared" si="1769"/>
        <v/>
      </c>
      <c r="T9428" s="145" t="str">
        <f t="shared" si="1770"/>
        <v/>
      </c>
      <c r="U9428" s="118"/>
      <c r="V9428" s="145" t="str">
        <f t="shared" si="1771"/>
        <v/>
      </c>
      <c r="W9428" s="144" t="str">
        <f t="shared" si="1772"/>
        <v/>
      </c>
      <c r="X9428" s="146" t="str">
        <f>IF(C9428="","",IF(OR(C9428="Trade",C9428="Multi Position"),(X9427+V9428),IF(C9428="Deposit",(X9427+AE9428),IF(C9428="Withdrawal",(X9427-AE9428)))))</f>
        <v/>
      </c>
      <c r="Y9428" s="145" t="str">
        <f t="shared" si="1773"/>
        <v/>
      </c>
      <c r="Z9428" s="118"/>
      <c r="AA9428" s="118"/>
      <c r="AB9428" s="118"/>
      <c r="AC9428" s="118"/>
      <c r="AD9428" s="118"/>
      <c r="AE9428" s="139"/>
      <c r="AF9428" s="118"/>
      <c r="AG9428" s="118"/>
      <c r="AH9428" s="147" t="str">
        <f t="shared" si="1774"/>
        <v/>
      </c>
      <c r="AI9428" s="147" t="str">
        <f t="shared" si="1775"/>
        <v/>
      </c>
      <c r="AJ9428" s="148" t="str">
        <f t="shared" si="1764"/>
        <v/>
      </c>
      <c r="AK9428" s="148" t="str">
        <f t="shared" si="1765"/>
        <v/>
      </c>
      <c r="AL9428" s="147" t="str">
        <f t="shared" si="1766"/>
        <v/>
      </c>
      <c r="AM9428" s="147" t="str">
        <f t="shared" si="1767"/>
        <v/>
      </c>
      <c r="AN9428" s="147" t="str">
        <f t="shared" si="1768"/>
        <v/>
      </c>
      <c r="AO9428" s="118"/>
    </row>
    <row r="9429" spans="1:41">
      <c r="A9429" s="118"/>
      <c r="B9429" s="118"/>
      <c r="C9429" s="118"/>
      <c r="D9429" s="118"/>
      <c r="E9429" s="118"/>
      <c r="F9429" s="118"/>
      <c r="G9429" s="118"/>
      <c r="H9429" s="118"/>
      <c r="I9429" s="118"/>
      <c r="J9429" s="118"/>
      <c r="K9429" s="118"/>
      <c r="L9429" s="118"/>
      <c r="M9429" s="118"/>
      <c r="N9429" s="118"/>
      <c r="O9429" s="143" t="str">
        <f>IF(H9429="","",(S9429/S9429)&amp;":"&amp;ROUND(AH9429/S9429,2))</f>
        <v/>
      </c>
      <c r="P9429" s="118"/>
      <c r="Q9429" s="118"/>
      <c r="R9429" s="143" t="str">
        <f>IF(H9429="","",(S9429/S9429)&amp;":"&amp;ROUND(AI9429/S9429,2))</f>
        <v/>
      </c>
      <c r="S9429" s="144" t="str">
        <f t="shared" si="1769"/>
        <v/>
      </c>
      <c r="T9429" s="145" t="str">
        <f t="shared" si="1770"/>
        <v/>
      </c>
      <c r="U9429" s="118"/>
      <c r="V9429" s="145" t="str">
        <f t="shared" si="1771"/>
        <v/>
      </c>
      <c r="W9429" s="144" t="str">
        <f t="shared" si="1772"/>
        <v/>
      </c>
      <c r="X9429" s="146" t="str">
        <f>IF(C9429="","",IF(OR(C9429="Trade",C9429="Multi Position"),(X9428+V9429),IF(C9429="Deposit",(X9428+AE9429),IF(C9429="Withdrawal",(X9428-AE9429)))))</f>
        <v/>
      </c>
      <c r="Y9429" s="145" t="str">
        <f t="shared" si="1773"/>
        <v/>
      </c>
      <c r="Z9429" s="118"/>
      <c r="AA9429" s="118"/>
      <c r="AB9429" s="118"/>
      <c r="AC9429" s="118"/>
      <c r="AD9429" s="118"/>
      <c r="AE9429" s="139"/>
      <c r="AF9429" s="118"/>
      <c r="AG9429" s="118"/>
      <c r="AH9429" s="147" t="str">
        <f t="shared" si="1774"/>
        <v/>
      </c>
      <c r="AI9429" s="147" t="str">
        <f t="shared" si="1775"/>
        <v/>
      </c>
      <c r="AJ9429" s="148" t="str">
        <f t="shared" si="1764"/>
        <v/>
      </c>
      <c r="AK9429" s="148" t="str">
        <f t="shared" si="1765"/>
        <v/>
      </c>
      <c r="AL9429" s="147" t="str">
        <f t="shared" si="1766"/>
        <v/>
      </c>
      <c r="AM9429" s="147" t="str">
        <f t="shared" si="1767"/>
        <v/>
      </c>
      <c r="AN9429" s="147" t="str">
        <f t="shared" si="1768"/>
        <v/>
      </c>
      <c r="AO9429" s="118"/>
    </row>
    <row r="9430" spans="1:41">
      <c r="A9430" s="118"/>
      <c r="B9430" s="118"/>
      <c r="C9430" s="118"/>
      <c r="D9430" s="118"/>
      <c r="E9430" s="118"/>
      <c r="F9430" s="118"/>
      <c r="G9430" s="118"/>
      <c r="H9430" s="118"/>
      <c r="I9430" s="118"/>
      <c r="J9430" s="118"/>
      <c r="K9430" s="118"/>
      <c r="L9430" s="118"/>
      <c r="M9430" s="118"/>
      <c r="N9430" s="118"/>
      <c r="O9430" s="143" t="str">
        <f>IF(H9430="","",(S9430/S9430)&amp;":"&amp;ROUND(AH9430/S9430,2))</f>
        <v/>
      </c>
      <c r="P9430" s="118"/>
      <c r="Q9430" s="118"/>
      <c r="R9430" s="143" t="str">
        <f>IF(H9430="","",(S9430/S9430)&amp;":"&amp;ROUND(AI9430/S9430,2))</f>
        <v/>
      </c>
      <c r="S9430" s="144" t="str">
        <f t="shared" si="1769"/>
        <v/>
      </c>
      <c r="T9430" s="145" t="str">
        <f t="shared" si="1770"/>
        <v/>
      </c>
      <c r="U9430" s="118"/>
      <c r="V9430" s="145" t="str">
        <f t="shared" si="1771"/>
        <v/>
      </c>
      <c r="W9430" s="144" t="str">
        <f t="shared" si="1772"/>
        <v/>
      </c>
      <c r="X9430" s="146" t="str">
        <f>IF(C9430="","",IF(OR(C9430="Trade",C9430="Multi Position"),(X9429+V9430),IF(C9430="Deposit",(X9429+AE9430),IF(C9430="Withdrawal",(X9429-AE9430)))))</f>
        <v/>
      </c>
      <c r="Y9430" s="145" t="str">
        <f t="shared" si="1773"/>
        <v/>
      </c>
      <c r="Z9430" s="118"/>
      <c r="AA9430" s="118"/>
      <c r="AB9430" s="118"/>
      <c r="AC9430" s="118"/>
      <c r="AD9430" s="118"/>
      <c r="AE9430" s="139"/>
      <c r="AF9430" s="118"/>
      <c r="AG9430" s="118"/>
      <c r="AH9430" s="147" t="str">
        <f t="shared" si="1774"/>
        <v/>
      </c>
      <c r="AI9430" s="147" t="str">
        <f t="shared" si="1775"/>
        <v/>
      </c>
      <c r="AJ9430" s="148" t="str">
        <f t="shared" si="1764"/>
        <v/>
      </c>
      <c r="AK9430" s="148" t="str">
        <f t="shared" si="1765"/>
        <v/>
      </c>
      <c r="AL9430" s="147" t="str">
        <f t="shared" si="1766"/>
        <v/>
      </c>
      <c r="AM9430" s="147" t="str">
        <f t="shared" si="1767"/>
        <v/>
      </c>
      <c r="AN9430" s="147" t="str">
        <f t="shared" si="1768"/>
        <v/>
      </c>
      <c r="AO9430" s="118"/>
    </row>
    <row r="9431" spans="1:41">
      <c r="A9431" s="118"/>
      <c r="B9431" s="118"/>
      <c r="C9431" s="118"/>
      <c r="D9431" s="118"/>
      <c r="E9431" s="118"/>
      <c r="F9431" s="118"/>
      <c r="G9431" s="118"/>
      <c r="H9431" s="118"/>
      <c r="I9431" s="118"/>
      <c r="J9431" s="118"/>
      <c r="K9431" s="118"/>
      <c r="L9431" s="118"/>
      <c r="M9431" s="118"/>
      <c r="N9431" s="118"/>
      <c r="O9431" s="143" t="str">
        <f>IF(H9431="","",(S9431/S9431)&amp;":"&amp;ROUND(AH9431/S9431,2))</f>
        <v/>
      </c>
      <c r="P9431" s="118"/>
      <c r="Q9431" s="118"/>
      <c r="R9431" s="143" t="str">
        <f>IF(H9431="","",(S9431/S9431)&amp;":"&amp;ROUND(AI9431/S9431,2))</f>
        <v/>
      </c>
      <c r="S9431" s="144" t="str">
        <f t="shared" si="1769"/>
        <v/>
      </c>
      <c r="T9431" s="145" t="str">
        <f t="shared" si="1770"/>
        <v/>
      </c>
      <c r="U9431" s="118"/>
      <c r="V9431" s="145" t="str">
        <f t="shared" si="1771"/>
        <v/>
      </c>
      <c r="W9431" s="144" t="str">
        <f t="shared" si="1772"/>
        <v/>
      </c>
      <c r="X9431" s="146" t="str">
        <f>IF(C9431="","",IF(OR(C9431="Trade",C9431="Multi Position"),(X9430+V9431),IF(C9431="Deposit",(X9430+AE9431),IF(C9431="Withdrawal",(X9430-AE9431)))))</f>
        <v/>
      </c>
      <c r="Y9431" s="145" t="str">
        <f t="shared" si="1773"/>
        <v/>
      </c>
      <c r="Z9431" s="118"/>
      <c r="AA9431" s="118"/>
      <c r="AB9431" s="118"/>
      <c r="AC9431" s="118"/>
      <c r="AD9431" s="118"/>
      <c r="AE9431" s="139"/>
      <c r="AF9431" s="118"/>
      <c r="AG9431" s="118"/>
      <c r="AH9431" s="147" t="str">
        <f t="shared" si="1774"/>
        <v/>
      </c>
      <c r="AI9431" s="147" t="str">
        <f t="shared" si="1775"/>
        <v/>
      </c>
      <c r="AJ9431" s="148" t="str">
        <f t="shared" si="1764"/>
        <v/>
      </c>
      <c r="AK9431" s="148" t="str">
        <f t="shared" si="1765"/>
        <v/>
      </c>
      <c r="AL9431" s="147" t="str">
        <f t="shared" si="1766"/>
        <v/>
      </c>
      <c r="AM9431" s="147" t="str">
        <f t="shared" si="1767"/>
        <v/>
      </c>
      <c r="AN9431" s="147" t="str">
        <f t="shared" si="1768"/>
        <v/>
      </c>
      <c r="AO9431" s="118"/>
    </row>
    <row r="9432" spans="1:41">
      <c r="A9432" s="118"/>
      <c r="B9432" s="118"/>
      <c r="C9432" s="118"/>
      <c r="D9432" s="118"/>
      <c r="E9432" s="118"/>
      <c r="F9432" s="118"/>
      <c r="G9432" s="118"/>
      <c r="H9432" s="118"/>
      <c r="I9432" s="118"/>
      <c r="J9432" s="118"/>
      <c r="K9432" s="118"/>
      <c r="L9432" s="118"/>
      <c r="M9432" s="118"/>
      <c r="N9432" s="118"/>
      <c r="O9432" s="143" t="str">
        <f>IF(H9432="","",(S9432/S9432)&amp;":"&amp;ROUND(AH9432/S9432,2))</f>
        <v/>
      </c>
      <c r="P9432" s="118"/>
      <c r="Q9432" s="118"/>
      <c r="R9432" s="143" t="str">
        <f>IF(H9432="","",(S9432/S9432)&amp;":"&amp;ROUND(AI9432/S9432,2))</f>
        <v/>
      </c>
      <c r="S9432" s="144" t="str">
        <f t="shared" si="1769"/>
        <v/>
      </c>
      <c r="T9432" s="145" t="str">
        <f t="shared" si="1770"/>
        <v/>
      </c>
      <c r="U9432" s="118"/>
      <c r="V9432" s="145" t="str">
        <f t="shared" si="1771"/>
        <v/>
      </c>
      <c r="W9432" s="144" t="str">
        <f t="shared" si="1772"/>
        <v/>
      </c>
      <c r="X9432" s="146" t="str">
        <f>IF(C9432="","",IF(OR(C9432="Trade",C9432="Multi Position"),(X9431+V9432),IF(C9432="Deposit",(X9431+AE9432),IF(C9432="Withdrawal",(X9431-AE9432)))))</f>
        <v/>
      </c>
      <c r="Y9432" s="145" t="str">
        <f t="shared" si="1773"/>
        <v/>
      </c>
      <c r="Z9432" s="118"/>
      <c r="AA9432" s="118"/>
      <c r="AB9432" s="118"/>
      <c r="AC9432" s="118"/>
      <c r="AD9432" s="118"/>
      <c r="AE9432" s="139"/>
      <c r="AF9432" s="118"/>
      <c r="AG9432" s="118"/>
      <c r="AH9432" s="147" t="str">
        <f t="shared" si="1774"/>
        <v/>
      </c>
      <c r="AI9432" s="147" t="str">
        <f t="shared" si="1775"/>
        <v/>
      </c>
      <c r="AJ9432" s="148" t="str">
        <f t="shared" si="1764"/>
        <v/>
      </c>
      <c r="AK9432" s="148" t="str">
        <f t="shared" si="1765"/>
        <v/>
      </c>
      <c r="AL9432" s="147" t="str">
        <f t="shared" si="1766"/>
        <v/>
      </c>
      <c r="AM9432" s="147" t="str">
        <f t="shared" si="1767"/>
        <v/>
      </c>
      <c r="AN9432" s="147" t="str">
        <f t="shared" si="1768"/>
        <v/>
      </c>
      <c r="AO9432" s="118"/>
    </row>
    <row r="9433" spans="1:41">
      <c r="A9433" s="118"/>
      <c r="B9433" s="118"/>
      <c r="C9433" s="118"/>
      <c r="D9433" s="118"/>
      <c r="E9433" s="118"/>
      <c r="F9433" s="118"/>
      <c r="G9433" s="118"/>
      <c r="H9433" s="118"/>
      <c r="I9433" s="118"/>
      <c r="J9433" s="118"/>
      <c r="K9433" s="118"/>
      <c r="L9433" s="118"/>
      <c r="M9433" s="118"/>
      <c r="N9433" s="118"/>
      <c r="O9433" s="143" t="str">
        <f>IF(H9433="","",(S9433/S9433)&amp;":"&amp;ROUND(AH9433/S9433,2))</f>
        <v/>
      </c>
      <c r="P9433" s="118"/>
      <c r="Q9433" s="118"/>
      <c r="R9433" s="143" t="str">
        <f>IF(H9433="","",(S9433/S9433)&amp;":"&amp;ROUND(AI9433/S9433,2))</f>
        <v/>
      </c>
      <c r="S9433" s="144" t="str">
        <f t="shared" si="1769"/>
        <v/>
      </c>
      <c r="T9433" s="145" t="str">
        <f t="shared" si="1770"/>
        <v/>
      </c>
      <c r="U9433" s="118"/>
      <c r="V9433" s="145" t="str">
        <f t="shared" si="1771"/>
        <v/>
      </c>
      <c r="W9433" s="144" t="str">
        <f t="shared" si="1772"/>
        <v/>
      </c>
      <c r="X9433" s="146" t="str">
        <f>IF(C9433="","",IF(OR(C9433="Trade",C9433="Multi Position"),(X9432+V9433),IF(C9433="Deposit",(X9432+AE9433),IF(C9433="Withdrawal",(X9432-AE9433)))))</f>
        <v/>
      </c>
      <c r="Y9433" s="145" t="str">
        <f t="shared" si="1773"/>
        <v/>
      </c>
      <c r="Z9433" s="118"/>
      <c r="AA9433" s="118"/>
      <c r="AB9433" s="118"/>
      <c r="AC9433" s="118"/>
      <c r="AD9433" s="118"/>
      <c r="AE9433" s="139"/>
      <c r="AF9433" s="118"/>
      <c r="AG9433" s="118"/>
      <c r="AH9433" s="147" t="str">
        <f t="shared" si="1774"/>
        <v/>
      </c>
      <c r="AI9433" s="147" t="str">
        <f t="shared" si="1775"/>
        <v/>
      </c>
      <c r="AJ9433" s="148" t="str">
        <f t="shared" si="1764"/>
        <v/>
      </c>
      <c r="AK9433" s="148" t="str">
        <f t="shared" si="1765"/>
        <v/>
      </c>
      <c r="AL9433" s="147" t="str">
        <f t="shared" si="1766"/>
        <v/>
      </c>
      <c r="AM9433" s="147" t="str">
        <f t="shared" si="1767"/>
        <v/>
      </c>
      <c r="AN9433" s="147" t="str">
        <f t="shared" si="1768"/>
        <v/>
      </c>
      <c r="AO9433" s="118"/>
    </row>
    <row r="9434" spans="1:41">
      <c r="A9434" s="118"/>
      <c r="B9434" s="118"/>
      <c r="C9434" s="118"/>
      <c r="D9434" s="118"/>
      <c r="E9434" s="118"/>
      <c r="F9434" s="118"/>
      <c r="G9434" s="118"/>
      <c r="H9434" s="118"/>
      <c r="I9434" s="118"/>
      <c r="J9434" s="118"/>
      <c r="K9434" s="118"/>
      <c r="L9434" s="118"/>
      <c r="M9434" s="118"/>
      <c r="N9434" s="118"/>
      <c r="O9434" s="143" t="str">
        <f>IF(H9434="","",(S9434/S9434)&amp;":"&amp;ROUND(AH9434/S9434,2))</f>
        <v/>
      </c>
      <c r="P9434" s="118"/>
      <c r="Q9434" s="118"/>
      <c r="R9434" s="143" t="str">
        <f>IF(H9434="","",(S9434/S9434)&amp;":"&amp;ROUND(AI9434/S9434,2))</f>
        <v/>
      </c>
      <c r="S9434" s="144" t="str">
        <f t="shared" si="1769"/>
        <v/>
      </c>
      <c r="T9434" s="145" t="str">
        <f t="shared" si="1770"/>
        <v/>
      </c>
      <c r="U9434" s="118"/>
      <c r="V9434" s="145" t="str">
        <f t="shared" si="1771"/>
        <v/>
      </c>
      <c r="W9434" s="144" t="str">
        <f t="shared" si="1772"/>
        <v/>
      </c>
      <c r="X9434" s="146" t="str">
        <f>IF(C9434="","",IF(OR(C9434="Trade",C9434="Multi Position"),(X9433+V9434),IF(C9434="Deposit",(X9433+AE9434),IF(C9434="Withdrawal",(X9433-AE9434)))))</f>
        <v/>
      </c>
      <c r="Y9434" s="145" t="str">
        <f t="shared" si="1773"/>
        <v/>
      </c>
      <c r="Z9434" s="118"/>
      <c r="AA9434" s="118"/>
      <c r="AB9434" s="118"/>
      <c r="AC9434" s="118"/>
      <c r="AD9434" s="118"/>
      <c r="AE9434" s="139"/>
      <c r="AF9434" s="118"/>
      <c r="AG9434" s="118"/>
      <c r="AH9434" s="147" t="str">
        <f t="shared" si="1774"/>
        <v/>
      </c>
      <c r="AI9434" s="147" t="str">
        <f t="shared" si="1775"/>
        <v/>
      </c>
      <c r="AJ9434" s="148" t="str">
        <f t="shared" si="1764"/>
        <v/>
      </c>
      <c r="AK9434" s="148" t="str">
        <f t="shared" si="1765"/>
        <v/>
      </c>
      <c r="AL9434" s="147" t="str">
        <f t="shared" si="1766"/>
        <v/>
      </c>
      <c r="AM9434" s="147" t="str">
        <f t="shared" si="1767"/>
        <v/>
      </c>
      <c r="AN9434" s="147" t="str">
        <f t="shared" si="1768"/>
        <v/>
      </c>
      <c r="AO9434" s="118"/>
    </row>
    <row r="9435" spans="1:41">
      <c r="A9435" s="118"/>
      <c r="B9435" s="118"/>
      <c r="C9435" s="118"/>
      <c r="D9435" s="118"/>
      <c r="E9435" s="118"/>
      <c r="F9435" s="118"/>
      <c r="G9435" s="118"/>
      <c r="H9435" s="118"/>
      <c r="I9435" s="118"/>
      <c r="J9435" s="118"/>
      <c r="K9435" s="118"/>
      <c r="L9435" s="118"/>
      <c r="M9435" s="118"/>
      <c r="N9435" s="118"/>
      <c r="O9435" s="143" t="str">
        <f>IF(H9435="","",(S9435/S9435)&amp;":"&amp;ROUND(AH9435/S9435,2))</f>
        <v/>
      </c>
      <c r="P9435" s="118"/>
      <c r="Q9435" s="118"/>
      <c r="R9435" s="143" t="str">
        <f>IF(H9435="","",(S9435/S9435)&amp;":"&amp;ROUND(AI9435/S9435,2))</f>
        <v/>
      </c>
      <c r="S9435" s="144" t="str">
        <f t="shared" si="1769"/>
        <v/>
      </c>
      <c r="T9435" s="145" t="str">
        <f t="shared" si="1770"/>
        <v/>
      </c>
      <c r="U9435" s="118"/>
      <c r="V9435" s="145" t="str">
        <f t="shared" si="1771"/>
        <v/>
      </c>
      <c r="W9435" s="144" t="str">
        <f t="shared" si="1772"/>
        <v/>
      </c>
      <c r="X9435" s="146" t="str">
        <f>IF(C9435="","",IF(OR(C9435="Trade",C9435="Multi Position"),(X9434+V9435),IF(C9435="Deposit",(X9434+AE9435),IF(C9435="Withdrawal",(X9434-AE9435)))))</f>
        <v/>
      </c>
      <c r="Y9435" s="145" t="str">
        <f t="shared" si="1773"/>
        <v/>
      </c>
      <c r="Z9435" s="118"/>
      <c r="AA9435" s="118"/>
      <c r="AB9435" s="118"/>
      <c r="AC9435" s="118"/>
      <c r="AD9435" s="118"/>
      <c r="AE9435" s="139"/>
      <c r="AF9435" s="118"/>
      <c r="AG9435" s="118"/>
      <c r="AH9435" s="147" t="str">
        <f t="shared" si="1774"/>
        <v/>
      </c>
      <c r="AI9435" s="147" t="str">
        <f t="shared" si="1775"/>
        <v/>
      </c>
      <c r="AJ9435" s="148" t="str">
        <f t="shared" si="1764"/>
        <v/>
      </c>
      <c r="AK9435" s="148" t="str">
        <f t="shared" si="1765"/>
        <v/>
      </c>
      <c r="AL9435" s="147" t="str">
        <f t="shared" si="1766"/>
        <v/>
      </c>
      <c r="AM9435" s="147" t="str">
        <f t="shared" si="1767"/>
        <v/>
      </c>
      <c r="AN9435" s="147" t="str">
        <f t="shared" si="1768"/>
        <v/>
      </c>
      <c r="AO9435" s="118"/>
    </row>
    <row r="9436" spans="1:41">
      <c r="A9436" s="118"/>
      <c r="B9436" s="118"/>
      <c r="C9436" s="118"/>
      <c r="D9436" s="118"/>
      <c r="E9436" s="118"/>
      <c r="F9436" s="118"/>
      <c r="G9436" s="118"/>
      <c r="H9436" s="118"/>
      <c r="I9436" s="118"/>
      <c r="J9436" s="118"/>
      <c r="K9436" s="118"/>
      <c r="L9436" s="118"/>
      <c r="M9436" s="118"/>
      <c r="N9436" s="118"/>
      <c r="O9436" s="143" t="str">
        <f>IF(H9436="","",(S9436/S9436)&amp;":"&amp;ROUND(AH9436/S9436,2))</f>
        <v/>
      </c>
      <c r="P9436" s="118"/>
      <c r="Q9436" s="118"/>
      <c r="R9436" s="143" t="str">
        <f>IF(H9436="","",(S9436/S9436)&amp;":"&amp;ROUND(AI9436/S9436,2))</f>
        <v/>
      </c>
      <c r="S9436" s="144" t="str">
        <f t="shared" si="1769"/>
        <v/>
      </c>
      <c r="T9436" s="145" t="str">
        <f t="shared" si="1770"/>
        <v/>
      </c>
      <c r="U9436" s="118"/>
      <c r="V9436" s="145" t="str">
        <f t="shared" si="1771"/>
        <v/>
      </c>
      <c r="W9436" s="144" t="str">
        <f t="shared" si="1772"/>
        <v/>
      </c>
      <c r="X9436" s="146" t="str">
        <f>IF(C9436="","",IF(OR(C9436="Trade",C9436="Multi Position"),(X9435+V9436),IF(C9436="Deposit",(X9435+AE9436),IF(C9436="Withdrawal",(X9435-AE9436)))))</f>
        <v/>
      </c>
      <c r="Y9436" s="145" t="str">
        <f t="shared" si="1773"/>
        <v/>
      </c>
      <c r="Z9436" s="118"/>
      <c r="AA9436" s="118"/>
      <c r="AB9436" s="118"/>
      <c r="AC9436" s="118"/>
      <c r="AD9436" s="118"/>
      <c r="AE9436" s="139"/>
      <c r="AF9436" s="118"/>
      <c r="AG9436" s="118"/>
      <c r="AH9436" s="147" t="str">
        <f t="shared" si="1774"/>
        <v/>
      </c>
      <c r="AI9436" s="147" t="str">
        <f t="shared" si="1775"/>
        <v/>
      </c>
      <c r="AJ9436" s="148" t="str">
        <f t="shared" si="1764"/>
        <v/>
      </c>
      <c r="AK9436" s="148" t="str">
        <f t="shared" si="1765"/>
        <v/>
      </c>
      <c r="AL9436" s="147" t="str">
        <f t="shared" si="1766"/>
        <v/>
      </c>
      <c r="AM9436" s="147" t="str">
        <f t="shared" si="1767"/>
        <v/>
      </c>
      <c r="AN9436" s="147" t="str">
        <f t="shared" si="1768"/>
        <v/>
      </c>
      <c r="AO9436" s="118"/>
    </row>
    <row r="9437" spans="1:41">
      <c r="A9437" s="118"/>
      <c r="B9437" s="118"/>
      <c r="C9437" s="118"/>
      <c r="D9437" s="118"/>
      <c r="E9437" s="118"/>
      <c r="F9437" s="118"/>
      <c r="G9437" s="118"/>
      <c r="H9437" s="118"/>
      <c r="I9437" s="118"/>
      <c r="J9437" s="118"/>
      <c r="K9437" s="118"/>
      <c r="L9437" s="118"/>
      <c r="M9437" s="118"/>
      <c r="N9437" s="118"/>
      <c r="O9437" s="143" t="str">
        <f>IF(H9437="","",(S9437/S9437)&amp;":"&amp;ROUND(AH9437/S9437,2))</f>
        <v/>
      </c>
      <c r="P9437" s="118"/>
      <c r="Q9437" s="118"/>
      <c r="R9437" s="143" t="str">
        <f>IF(H9437="","",(S9437/S9437)&amp;":"&amp;ROUND(AI9437/S9437,2))</f>
        <v/>
      </c>
      <c r="S9437" s="144" t="str">
        <f t="shared" si="1769"/>
        <v/>
      </c>
      <c r="T9437" s="145" t="str">
        <f t="shared" si="1770"/>
        <v/>
      </c>
      <c r="U9437" s="118"/>
      <c r="V9437" s="145" t="str">
        <f t="shared" si="1771"/>
        <v/>
      </c>
      <c r="W9437" s="144" t="str">
        <f t="shared" si="1772"/>
        <v/>
      </c>
      <c r="X9437" s="146" t="str">
        <f>IF(C9437="","",IF(OR(C9437="Trade",C9437="Multi Position"),(X9436+V9437),IF(C9437="Deposit",(X9436+AE9437),IF(C9437="Withdrawal",(X9436-AE9437)))))</f>
        <v/>
      </c>
      <c r="Y9437" s="145" t="str">
        <f t="shared" si="1773"/>
        <v/>
      </c>
      <c r="Z9437" s="118"/>
      <c r="AA9437" s="118"/>
      <c r="AB9437" s="118"/>
      <c r="AC9437" s="118"/>
      <c r="AD9437" s="118"/>
      <c r="AE9437" s="139"/>
      <c r="AF9437" s="118"/>
      <c r="AG9437" s="118"/>
      <c r="AH9437" s="147" t="str">
        <f t="shared" si="1774"/>
        <v/>
      </c>
      <c r="AI9437" s="147" t="str">
        <f t="shared" si="1775"/>
        <v/>
      </c>
      <c r="AJ9437" s="148" t="str">
        <f t="shared" si="1764"/>
        <v/>
      </c>
      <c r="AK9437" s="148" t="str">
        <f t="shared" si="1765"/>
        <v/>
      </c>
      <c r="AL9437" s="147" t="str">
        <f t="shared" si="1766"/>
        <v/>
      </c>
      <c r="AM9437" s="147" t="str">
        <f t="shared" si="1767"/>
        <v/>
      </c>
      <c r="AN9437" s="147" t="str">
        <f t="shared" si="1768"/>
        <v/>
      </c>
      <c r="AO9437" s="118"/>
    </row>
    <row r="9438" spans="1:41">
      <c r="A9438" s="118"/>
      <c r="B9438" s="118"/>
      <c r="C9438" s="118"/>
      <c r="D9438" s="118"/>
      <c r="E9438" s="118"/>
      <c r="F9438" s="118"/>
      <c r="G9438" s="118"/>
      <c r="H9438" s="118"/>
      <c r="I9438" s="118"/>
      <c r="J9438" s="118"/>
      <c r="K9438" s="118"/>
      <c r="L9438" s="118"/>
      <c r="M9438" s="118"/>
      <c r="N9438" s="118"/>
      <c r="O9438" s="143" t="str">
        <f>IF(H9438="","",(S9438/S9438)&amp;":"&amp;ROUND(AH9438/S9438,2))</f>
        <v/>
      </c>
      <c r="P9438" s="118"/>
      <c r="Q9438" s="118"/>
      <c r="R9438" s="143" t="str">
        <f>IF(H9438="","",(S9438/S9438)&amp;":"&amp;ROUND(AI9438/S9438,2))</f>
        <v/>
      </c>
      <c r="S9438" s="144" t="str">
        <f t="shared" si="1769"/>
        <v/>
      </c>
      <c r="T9438" s="145" t="str">
        <f t="shared" si="1770"/>
        <v/>
      </c>
      <c r="U9438" s="118"/>
      <c r="V9438" s="145" t="str">
        <f t="shared" si="1771"/>
        <v/>
      </c>
      <c r="W9438" s="144" t="str">
        <f t="shared" si="1772"/>
        <v/>
      </c>
      <c r="X9438" s="146" t="str">
        <f>IF(C9438="","",IF(OR(C9438="Trade",C9438="Multi Position"),(X9437+V9438),IF(C9438="Deposit",(X9437+AE9438),IF(C9438="Withdrawal",(X9437-AE9438)))))</f>
        <v/>
      </c>
      <c r="Y9438" s="145" t="str">
        <f t="shared" si="1773"/>
        <v/>
      </c>
      <c r="Z9438" s="118"/>
      <c r="AA9438" s="118"/>
      <c r="AB9438" s="118"/>
      <c r="AC9438" s="118"/>
      <c r="AD9438" s="118"/>
      <c r="AE9438" s="139"/>
      <c r="AF9438" s="118"/>
      <c r="AG9438" s="118"/>
      <c r="AH9438" s="147" t="str">
        <f t="shared" si="1774"/>
        <v/>
      </c>
      <c r="AI9438" s="147" t="str">
        <f t="shared" si="1775"/>
        <v/>
      </c>
      <c r="AJ9438" s="148" t="str">
        <f t="shared" si="1764"/>
        <v/>
      </c>
      <c r="AK9438" s="148" t="str">
        <f t="shared" si="1765"/>
        <v/>
      </c>
      <c r="AL9438" s="147" t="str">
        <f t="shared" si="1766"/>
        <v/>
      </c>
      <c r="AM9438" s="147" t="str">
        <f t="shared" si="1767"/>
        <v/>
      </c>
      <c r="AN9438" s="147" t="str">
        <f t="shared" si="1768"/>
        <v/>
      </c>
      <c r="AO9438" s="118"/>
    </row>
    <row r="9439" spans="1:41">
      <c r="A9439" s="118"/>
      <c r="B9439" s="118"/>
      <c r="C9439" s="118"/>
      <c r="D9439" s="118"/>
      <c r="E9439" s="118"/>
      <c r="F9439" s="118"/>
      <c r="G9439" s="118"/>
      <c r="H9439" s="118"/>
      <c r="I9439" s="118"/>
      <c r="J9439" s="118"/>
      <c r="K9439" s="118"/>
      <c r="L9439" s="118"/>
      <c r="M9439" s="118"/>
      <c r="N9439" s="118"/>
      <c r="O9439" s="143" t="str">
        <f>IF(H9439="","",(S9439/S9439)&amp;":"&amp;ROUND(AH9439/S9439,2))</f>
        <v/>
      </c>
      <c r="P9439" s="118"/>
      <c r="Q9439" s="118"/>
      <c r="R9439" s="143" t="str">
        <f>IF(H9439="","",(S9439/S9439)&amp;":"&amp;ROUND(AI9439/S9439,2))</f>
        <v/>
      </c>
      <c r="S9439" s="144" t="str">
        <f t="shared" si="1769"/>
        <v/>
      </c>
      <c r="T9439" s="145" t="str">
        <f t="shared" si="1770"/>
        <v/>
      </c>
      <c r="U9439" s="118"/>
      <c r="V9439" s="145" t="str">
        <f t="shared" si="1771"/>
        <v/>
      </c>
      <c r="W9439" s="144" t="str">
        <f t="shared" si="1772"/>
        <v/>
      </c>
      <c r="X9439" s="146" t="str">
        <f>IF(C9439="","",IF(OR(C9439="Trade",C9439="Multi Position"),(X9438+V9439),IF(C9439="Deposit",(X9438+AE9439),IF(C9439="Withdrawal",(X9438-AE9439)))))</f>
        <v/>
      </c>
      <c r="Y9439" s="145" t="str">
        <f t="shared" si="1773"/>
        <v/>
      </c>
      <c r="Z9439" s="118"/>
      <c r="AA9439" s="118"/>
      <c r="AB9439" s="118"/>
      <c r="AC9439" s="118"/>
      <c r="AD9439" s="118"/>
      <c r="AE9439" s="139"/>
      <c r="AF9439" s="118"/>
      <c r="AG9439" s="118"/>
      <c r="AH9439" s="147" t="str">
        <f t="shared" si="1774"/>
        <v/>
      </c>
      <c r="AI9439" s="147" t="str">
        <f t="shared" si="1775"/>
        <v/>
      </c>
      <c r="AJ9439" s="148" t="str">
        <f t="shared" si="1764"/>
        <v/>
      </c>
      <c r="AK9439" s="148" t="str">
        <f t="shared" si="1765"/>
        <v/>
      </c>
      <c r="AL9439" s="147" t="str">
        <f t="shared" si="1766"/>
        <v/>
      </c>
      <c r="AM9439" s="147" t="str">
        <f t="shared" si="1767"/>
        <v/>
      </c>
      <c r="AN9439" s="147" t="str">
        <f t="shared" si="1768"/>
        <v/>
      </c>
      <c r="AO9439" s="118"/>
    </row>
    <row r="9440" spans="1:41">
      <c r="A9440" s="118"/>
      <c r="B9440" s="118"/>
      <c r="C9440" s="118"/>
      <c r="D9440" s="118"/>
      <c r="E9440" s="118"/>
      <c r="F9440" s="118"/>
      <c r="G9440" s="118"/>
      <c r="H9440" s="118"/>
      <c r="I9440" s="118"/>
      <c r="J9440" s="118"/>
      <c r="K9440" s="118"/>
      <c r="L9440" s="118"/>
      <c r="M9440" s="118"/>
      <c r="N9440" s="118"/>
      <c r="O9440" s="143" t="str">
        <f>IF(H9440="","",(S9440/S9440)&amp;":"&amp;ROUND(AH9440/S9440,2))</f>
        <v/>
      </c>
      <c r="P9440" s="118"/>
      <c r="Q9440" s="118"/>
      <c r="R9440" s="143" t="str">
        <f>IF(H9440="","",(S9440/S9440)&amp;":"&amp;ROUND(AI9440/S9440,2))</f>
        <v/>
      </c>
      <c r="S9440" s="144" t="str">
        <f t="shared" si="1769"/>
        <v/>
      </c>
      <c r="T9440" s="145" t="str">
        <f t="shared" si="1770"/>
        <v/>
      </c>
      <c r="U9440" s="118"/>
      <c r="V9440" s="145" t="str">
        <f t="shared" si="1771"/>
        <v/>
      </c>
      <c r="W9440" s="144" t="str">
        <f t="shared" si="1772"/>
        <v/>
      </c>
      <c r="X9440" s="146" t="str">
        <f>IF(C9440="","",IF(OR(C9440="Trade",C9440="Multi Position"),(X9439+V9440),IF(C9440="Deposit",(X9439+AE9440),IF(C9440="Withdrawal",(X9439-AE9440)))))</f>
        <v/>
      </c>
      <c r="Y9440" s="145" t="str">
        <f t="shared" si="1773"/>
        <v/>
      </c>
      <c r="Z9440" s="118"/>
      <c r="AA9440" s="118"/>
      <c r="AB9440" s="118"/>
      <c r="AC9440" s="118"/>
      <c r="AD9440" s="118"/>
      <c r="AE9440" s="139"/>
      <c r="AF9440" s="118"/>
      <c r="AG9440" s="118"/>
      <c r="AH9440" s="147" t="str">
        <f t="shared" si="1774"/>
        <v/>
      </c>
      <c r="AI9440" s="147" t="str">
        <f t="shared" si="1775"/>
        <v/>
      </c>
      <c r="AJ9440" s="148" t="str">
        <f t="shared" si="1764"/>
        <v/>
      </c>
      <c r="AK9440" s="148" t="str">
        <f t="shared" si="1765"/>
        <v/>
      </c>
      <c r="AL9440" s="147" t="str">
        <f t="shared" si="1766"/>
        <v/>
      </c>
      <c r="AM9440" s="147" t="str">
        <f t="shared" si="1767"/>
        <v/>
      </c>
      <c r="AN9440" s="147" t="str">
        <f t="shared" si="1768"/>
        <v/>
      </c>
      <c r="AO9440" s="118"/>
    </row>
    <row r="9441" spans="1:41">
      <c r="A9441" s="118"/>
      <c r="B9441" s="118"/>
      <c r="C9441" s="118"/>
      <c r="D9441" s="118"/>
      <c r="E9441" s="118"/>
      <c r="F9441" s="118"/>
      <c r="G9441" s="118"/>
      <c r="H9441" s="118"/>
      <c r="I9441" s="118"/>
      <c r="J9441" s="118"/>
      <c r="K9441" s="118"/>
      <c r="L9441" s="118"/>
      <c r="M9441" s="118"/>
      <c r="N9441" s="118"/>
      <c r="O9441" s="143" t="str">
        <f>IF(H9441="","",(S9441/S9441)&amp;":"&amp;ROUND(AH9441/S9441,2))</f>
        <v/>
      </c>
      <c r="P9441" s="118"/>
      <c r="Q9441" s="118"/>
      <c r="R9441" s="143" t="str">
        <f>IF(H9441="","",(S9441/S9441)&amp;":"&amp;ROUND(AI9441/S9441,2))</f>
        <v/>
      </c>
      <c r="S9441" s="144" t="str">
        <f t="shared" si="1769"/>
        <v/>
      </c>
      <c r="T9441" s="145" t="str">
        <f t="shared" si="1770"/>
        <v/>
      </c>
      <c r="U9441" s="118"/>
      <c r="V9441" s="145" t="str">
        <f t="shared" si="1771"/>
        <v/>
      </c>
      <c r="W9441" s="144" t="str">
        <f t="shared" si="1772"/>
        <v/>
      </c>
      <c r="X9441" s="146" t="str">
        <f>IF(C9441="","",IF(OR(C9441="Trade",C9441="Multi Position"),(X9440+V9441),IF(C9441="Deposit",(X9440+AE9441),IF(C9441="Withdrawal",(X9440-AE9441)))))</f>
        <v/>
      </c>
      <c r="Y9441" s="145" t="str">
        <f t="shared" si="1773"/>
        <v/>
      </c>
      <c r="Z9441" s="118"/>
      <c r="AA9441" s="118"/>
      <c r="AB9441" s="118"/>
      <c r="AC9441" s="118"/>
      <c r="AD9441" s="118"/>
      <c r="AE9441" s="139"/>
      <c r="AF9441" s="118"/>
      <c r="AG9441" s="118"/>
      <c r="AH9441" s="147" t="str">
        <f t="shared" si="1774"/>
        <v/>
      </c>
      <c r="AI9441" s="147" t="str">
        <f t="shared" si="1775"/>
        <v/>
      </c>
      <c r="AJ9441" s="148" t="str">
        <f t="shared" si="1764"/>
        <v/>
      </c>
      <c r="AK9441" s="148" t="str">
        <f t="shared" si="1765"/>
        <v/>
      </c>
      <c r="AL9441" s="147" t="str">
        <f t="shared" si="1766"/>
        <v/>
      </c>
      <c r="AM9441" s="147" t="str">
        <f t="shared" si="1767"/>
        <v/>
      </c>
      <c r="AN9441" s="147" t="str">
        <f t="shared" si="1768"/>
        <v/>
      </c>
      <c r="AO9441" s="118"/>
    </row>
    <row r="9442" spans="1:41">
      <c r="A9442" s="118"/>
      <c r="B9442" s="118"/>
      <c r="C9442" s="118"/>
      <c r="D9442" s="118"/>
      <c r="E9442" s="118"/>
      <c r="F9442" s="118"/>
      <c r="G9442" s="118"/>
      <c r="H9442" s="118"/>
      <c r="I9442" s="118"/>
      <c r="J9442" s="118"/>
      <c r="K9442" s="118"/>
      <c r="L9442" s="118"/>
      <c r="M9442" s="118"/>
      <c r="N9442" s="118"/>
      <c r="O9442" s="143" t="str">
        <f>IF(H9442="","",(S9442/S9442)&amp;":"&amp;ROUND(AH9442/S9442,2))</f>
        <v/>
      </c>
      <c r="P9442" s="118"/>
      <c r="Q9442" s="118"/>
      <c r="R9442" s="143" t="str">
        <f>IF(H9442="","",(S9442/S9442)&amp;":"&amp;ROUND(AI9442/S9442,2))</f>
        <v/>
      </c>
      <c r="S9442" s="144" t="str">
        <f t="shared" si="1769"/>
        <v/>
      </c>
      <c r="T9442" s="145" t="str">
        <f t="shared" si="1770"/>
        <v/>
      </c>
      <c r="U9442" s="118"/>
      <c r="V9442" s="145" t="str">
        <f t="shared" si="1771"/>
        <v/>
      </c>
      <c r="W9442" s="144" t="str">
        <f t="shared" si="1772"/>
        <v/>
      </c>
      <c r="X9442" s="146" t="str">
        <f>IF(C9442="","",IF(OR(C9442="Trade",C9442="Multi Position"),(X9441+V9442),IF(C9442="Deposit",(X9441+AE9442),IF(C9442="Withdrawal",(X9441-AE9442)))))</f>
        <v/>
      </c>
      <c r="Y9442" s="145" t="str">
        <f t="shared" si="1773"/>
        <v/>
      </c>
      <c r="Z9442" s="118"/>
      <c r="AA9442" s="118"/>
      <c r="AB9442" s="118"/>
      <c r="AC9442" s="118"/>
      <c r="AD9442" s="118"/>
      <c r="AE9442" s="139"/>
      <c r="AF9442" s="118"/>
      <c r="AG9442" s="118"/>
      <c r="AH9442" s="147" t="str">
        <f t="shared" si="1774"/>
        <v/>
      </c>
      <c r="AI9442" s="147" t="str">
        <f t="shared" si="1775"/>
        <v/>
      </c>
      <c r="AJ9442" s="148" t="str">
        <f t="shared" si="1764"/>
        <v/>
      </c>
      <c r="AK9442" s="148" t="str">
        <f t="shared" si="1765"/>
        <v/>
      </c>
      <c r="AL9442" s="147" t="str">
        <f t="shared" si="1766"/>
        <v/>
      </c>
      <c r="AM9442" s="147" t="str">
        <f t="shared" si="1767"/>
        <v/>
      </c>
      <c r="AN9442" s="147" t="str">
        <f t="shared" si="1768"/>
        <v/>
      </c>
      <c r="AO9442" s="118"/>
    </row>
    <row r="9443" spans="1:41">
      <c r="A9443" s="118"/>
      <c r="B9443" s="118"/>
      <c r="C9443" s="118"/>
      <c r="D9443" s="118"/>
      <c r="E9443" s="118"/>
      <c r="F9443" s="118"/>
      <c r="G9443" s="118"/>
      <c r="H9443" s="118"/>
      <c r="I9443" s="118"/>
      <c r="J9443" s="118"/>
      <c r="K9443" s="118"/>
      <c r="L9443" s="118"/>
      <c r="M9443" s="118"/>
      <c r="N9443" s="118"/>
      <c r="O9443" s="143" t="str">
        <f>IF(H9443="","",(S9443/S9443)&amp;":"&amp;ROUND(AH9443/S9443,2))</f>
        <v/>
      </c>
      <c r="P9443" s="118"/>
      <c r="Q9443" s="118"/>
      <c r="R9443" s="143" t="str">
        <f>IF(H9443="","",(S9443/S9443)&amp;":"&amp;ROUND(AI9443/S9443,2))</f>
        <v/>
      </c>
      <c r="S9443" s="144" t="str">
        <f t="shared" si="1769"/>
        <v/>
      </c>
      <c r="T9443" s="145" t="str">
        <f t="shared" si="1770"/>
        <v/>
      </c>
      <c r="U9443" s="118"/>
      <c r="V9443" s="145" t="str">
        <f t="shared" si="1771"/>
        <v/>
      </c>
      <c r="W9443" s="144" t="str">
        <f t="shared" si="1772"/>
        <v/>
      </c>
      <c r="X9443" s="146" t="str">
        <f>IF(C9443="","",IF(OR(C9443="Trade",C9443="Multi Position"),(X9442+V9443),IF(C9443="Deposit",(X9442+AE9443),IF(C9443="Withdrawal",(X9442-AE9443)))))</f>
        <v/>
      </c>
      <c r="Y9443" s="145" t="str">
        <f t="shared" si="1773"/>
        <v/>
      </c>
      <c r="Z9443" s="118"/>
      <c r="AA9443" s="118"/>
      <c r="AB9443" s="118"/>
      <c r="AC9443" s="118"/>
      <c r="AD9443" s="118"/>
      <c r="AE9443" s="139"/>
      <c r="AF9443" s="118"/>
      <c r="AG9443" s="118"/>
      <c r="AH9443" s="147" t="str">
        <f t="shared" si="1774"/>
        <v/>
      </c>
      <c r="AI9443" s="147" t="str">
        <f t="shared" si="1775"/>
        <v/>
      </c>
      <c r="AJ9443" s="148" t="str">
        <f t="shared" si="1764"/>
        <v/>
      </c>
      <c r="AK9443" s="148" t="str">
        <f t="shared" si="1765"/>
        <v/>
      </c>
      <c r="AL9443" s="147" t="str">
        <f t="shared" si="1766"/>
        <v/>
      </c>
      <c r="AM9443" s="147" t="str">
        <f t="shared" si="1767"/>
        <v/>
      </c>
      <c r="AN9443" s="147" t="str">
        <f t="shared" si="1768"/>
        <v/>
      </c>
      <c r="AO9443" s="118"/>
    </row>
    <row r="9444" spans="1:41">
      <c r="A9444" s="118"/>
      <c r="B9444" s="118"/>
      <c r="C9444" s="118"/>
      <c r="D9444" s="118"/>
      <c r="E9444" s="118"/>
      <c r="F9444" s="118"/>
      <c r="G9444" s="118"/>
      <c r="H9444" s="118"/>
      <c r="I9444" s="118"/>
      <c r="J9444" s="118"/>
      <c r="K9444" s="118"/>
      <c r="L9444" s="118"/>
      <c r="M9444" s="118"/>
      <c r="N9444" s="118"/>
      <c r="O9444" s="143" t="str">
        <f>IF(H9444="","",(S9444/S9444)&amp;":"&amp;ROUND(AH9444/S9444,2))</f>
        <v/>
      </c>
      <c r="P9444" s="118"/>
      <c r="Q9444" s="118"/>
      <c r="R9444" s="143" t="str">
        <f>IF(H9444="","",(S9444/S9444)&amp;":"&amp;ROUND(AI9444/S9444,2))</f>
        <v/>
      </c>
      <c r="S9444" s="144" t="str">
        <f t="shared" si="1769"/>
        <v/>
      </c>
      <c r="T9444" s="145" t="str">
        <f t="shared" si="1770"/>
        <v/>
      </c>
      <c r="U9444" s="118"/>
      <c r="V9444" s="145" t="str">
        <f t="shared" si="1771"/>
        <v/>
      </c>
      <c r="W9444" s="144" t="str">
        <f t="shared" si="1772"/>
        <v/>
      </c>
      <c r="X9444" s="146" t="str">
        <f>IF(C9444="","",IF(OR(C9444="Trade",C9444="Multi Position"),(X9443+V9444),IF(C9444="Deposit",(X9443+AE9444),IF(C9444="Withdrawal",(X9443-AE9444)))))</f>
        <v/>
      </c>
      <c r="Y9444" s="145" t="str">
        <f t="shared" si="1773"/>
        <v/>
      </c>
      <c r="Z9444" s="118"/>
      <c r="AA9444" s="118"/>
      <c r="AB9444" s="118"/>
      <c r="AC9444" s="118"/>
      <c r="AD9444" s="118"/>
      <c r="AE9444" s="139"/>
      <c r="AF9444" s="118"/>
      <c r="AG9444" s="118"/>
      <c r="AH9444" s="147" t="str">
        <f t="shared" si="1774"/>
        <v/>
      </c>
      <c r="AI9444" s="147" t="str">
        <f t="shared" si="1775"/>
        <v/>
      </c>
      <c r="AJ9444" s="148" t="str">
        <f t="shared" si="1764"/>
        <v/>
      </c>
      <c r="AK9444" s="148" t="str">
        <f t="shared" si="1765"/>
        <v/>
      </c>
      <c r="AL9444" s="147" t="str">
        <f t="shared" si="1766"/>
        <v/>
      </c>
      <c r="AM9444" s="147" t="str">
        <f t="shared" si="1767"/>
        <v/>
      </c>
      <c r="AN9444" s="147" t="str">
        <f t="shared" si="1768"/>
        <v/>
      </c>
      <c r="AO9444" s="118"/>
    </row>
    <row r="9445" spans="1:41">
      <c r="A9445" s="118"/>
      <c r="B9445" s="118"/>
      <c r="C9445" s="118"/>
      <c r="D9445" s="118"/>
      <c r="E9445" s="118"/>
      <c r="F9445" s="118"/>
      <c r="G9445" s="118"/>
      <c r="H9445" s="118"/>
      <c r="I9445" s="118"/>
      <c r="J9445" s="118"/>
      <c r="K9445" s="118"/>
      <c r="L9445" s="118"/>
      <c r="M9445" s="118"/>
      <c r="N9445" s="118"/>
      <c r="O9445" s="143" t="str">
        <f>IF(H9445="","",(S9445/S9445)&amp;":"&amp;ROUND(AH9445/S9445,2))</f>
        <v/>
      </c>
      <c r="P9445" s="118"/>
      <c r="Q9445" s="118"/>
      <c r="R9445" s="143" t="str">
        <f>IF(H9445="","",(S9445/S9445)&amp;":"&amp;ROUND(AI9445/S9445,2))</f>
        <v/>
      </c>
      <c r="S9445" s="144" t="str">
        <f t="shared" si="1769"/>
        <v/>
      </c>
      <c r="T9445" s="145" t="str">
        <f t="shared" si="1770"/>
        <v/>
      </c>
      <c r="U9445" s="118"/>
      <c r="V9445" s="145" t="str">
        <f t="shared" si="1771"/>
        <v/>
      </c>
      <c r="W9445" s="144" t="str">
        <f t="shared" si="1772"/>
        <v/>
      </c>
      <c r="X9445" s="146" t="str">
        <f>IF(C9445="","",IF(OR(C9445="Trade",C9445="Multi Position"),(X9444+V9445),IF(C9445="Deposit",(X9444+AE9445),IF(C9445="Withdrawal",(X9444-AE9445)))))</f>
        <v/>
      </c>
      <c r="Y9445" s="145" t="str">
        <f t="shared" si="1773"/>
        <v/>
      </c>
      <c r="Z9445" s="118"/>
      <c r="AA9445" s="118"/>
      <c r="AB9445" s="118"/>
      <c r="AC9445" s="118"/>
      <c r="AD9445" s="118"/>
      <c r="AE9445" s="139"/>
      <c r="AF9445" s="118"/>
      <c r="AG9445" s="118"/>
      <c r="AH9445" s="147" t="str">
        <f t="shared" si="1774"/>
        <v/>
      </c>
      <c r="AI9445" s="147" t="str">
        <f t="shared" si="1775"/>
        <v/>
      </c>
      <c r="AJ9445" s="148" t="str">
        <f t="shared" si="1764"/>
        <v/>
      </c>
      <c r="AK9445" s="148" t="str">
        <f t="shared" si="1765"/>
        <v/>
      </c>
      <c r="AL9445" s="147" t="str">
        <f t="shared" si="1766"/>
        <v/>
      </c>
      <c r="AM9445" s="147" t="str">
        <f t="shared" si="1767"/>
        <v/>
      </c>
      <c r="AN9445" s="147" t="str">
        <f t="shared" si="1768"/>
        <v/>
      </c>
      <c r="AO9445" s="118"/>
    </row>
    <row r="9446" spans="1:41">
      <c r="A9446" s="118"/>
      <c r="B9446" s="118"/>
      <c r="C9446" s="118"/>
      <c r="D9446" s="118"/>
      <c r="E9446" s="118"/>
      <c r="F9446" s="118"/>
      <c r="G9446" s="118"/>
      <c r="H9446" s="118"/>
      <c r="I9446" s="118"/>
      <c r="J9446" s="118"/>
      <c r="K9446" s="118"/>
      <c r="L9446" s="118"/>
      <c r="M9446" s="118"/>
      <c r="N9446" s="118"/>
      <c r="O9446" s="143" t="str">
        <f>IF(H9446="","",(S9446/S9446)&amp;":"&amp;ROUND(AH9446/S9446,2))</f>
        <v/>
      </c>
      <c r="P9446" s="118"/>
      <c r="Q9446" s="118"/>
      <c r="R9446" s="143" t="str">
        <f>IF(H9446="","",(S9446/S9446)&amp;":"&amp;ROUND(AI9446/S9446,2))</f>
        <v/>
      </c>
      <c r="S9446" s="144" t="str">
        <f t="shared" si="1769"/>
        <v/>
      </c>
      <c r="T9446" s="145" t="str">
        <f t="shared" si="1770"/>
        <v/>
      </c>
      <c r="U9446" s="118"/>
      <c r="V9446" s="145" t="str">
        <f t="shared" si="1771"/>
        <v/>
      </c>
      <c r="W9446" s="144" t="str">
        <f t="shared" si="1772"/>
        <v/>
      </c>
      <c r="X9446" s="146" t="str">
        <f>IF(C9446="","",IF(OR(C9446="Trade",C9446="Multi Position"),(X9445+V9446),IF(C9446="Deposit",(X9445+AE9446),IF(C9446="Withdrawal",(X9445-AE9446)))))</f>
        <v/>
      </c>
      <c r="Y9446" s="145" t="str">
        <f t="shared" si="1773"/>
        <v/>
      </c>
      <c r="Z9446" s="118"/>
      <c r="AA9446" s="118"/>
      <c r="AB9446" s="118"/>
      <c r="AC9446" s="118"/>
      <c r="AD9446" s="118"/>
      <c r="AE9446" s="139"/>
      <c r="AF9446" s="118"/>
      <c r="AG9446" s="118"/>
      <c r="AH9446" s="147" t="str">
        <f t="shared" si="1774"/>
        <v/>
      </c>
      <c r="AI9446" s="147" t="str">
        <f t="shared" si="1775"/>
        <v/>
      </c>
      <c r="AJ9446" s="148" t="str">
        <f t="shared" si="1764"/>
        <v/>
      </c>
      <c r="AK9446" s="148" t="str">
        <f t="shared" si="1765"/>
        <v/>
      </c>
      <c r="AL9446" s="147" t="str">
        <f t="shared" si="1766"/>
        <v/>
      </c>
      <c r="AM9446" s="147" t="str">
        <f t="shared" si="1767"/>
        <v/>
      </c>
      <c r="AN9446" s="147" t="str">
        <f t="shared" si="1768"/>
        <v/>
      </c>
      <c r="AO9446" s="118"/>
    </row>
    <row r="9447" spans="1:41">
      <c r="A9447" s="118"/>
      <c r="B9447" s="118"/>
      <c r="C9447" s="118"/>
      <c r="D9447" s="118"/>
      <c r="E9447" s="118"/>
      <c r="F9447" s="118"/>
      <c r="G9447" s="118"/>
      <c r="H9447" s="118"/>
      <c r="I9447" s="118"/>
      <c r="J9447" s="118"/>
      <c r="K9447" s="118"/>
      <c r="L9447" s="118"/>
      <c r="M9447" s="118"/>
      <c r="N9447" s="118"/>
      <c r="O9447" s="143" t="str">
        <f>IF(H9447="","",(S9447/S9447)&amp;":"&amp;ROUND(AH9447/S9447,2))</f>
        <v/>
      </c>
      <c r="P9447" s="118"/>
      <c r="Q9447" s="118"/>
      <c r="R9447" s="143" t="str">
        <f>IF(H9447="","",(S9447/S9447)&amp;":"&amp;ROUND(AI9447/S9447,2))</f>
        <v/>
      </c>
      <c r="S9447" s="144" t="str">
        <f t="shared" si="1769"/>
        <v/>
      </c>
      <c r="T9447" s="145" t="str">
        <f t="shared" si="1770"/>
        <v/>
      </c>
      <c r="U9447" s="118"/>
      <c r="V9447" s="145" t="str">
        <f t="shared" si="1771"/>
        <v/>
      </c>
      <c r="W9447" s="144" t="str">
        <f t="shared" si="1772"/>
        <v/>
      </c>
      <c r="X9447" s="146" t="str">
        <f>IF(C9447="","",IF(OR(C9447="Trade",C9447="Multi Position"),(X9446+V9447),IF(C9447="Deposit",(X9446+AE9447),IF(C9447="Withdrawal",(X9446-AE9447)))))</f>
        <v/>
      </c>
      <c r="Y9447" s="145" t="str">
        <f t="shared" si="1773"/>
        <v/>
      </c>
      <c r="Z9447" s="118"/>
      <c r="AA9447" s="118"/>
      <c r="AB9447" s="118"/>
      <c r="AC9447" s="118"/>
      <c r="AD9447" s="118"/>
      <c r="AE9447" s="139"/>
      <c r="AF9447" s="118"/>
      <c r="AG9447" s="118"/>
      <c r="AH9447" s="147" t="str">
        <f t="shared" si="1774"/>
        <v/>
      </c>
      <c r="AI9447" s="147" t="str">
        <f t="shared" si="1775"/>
        <v/>
      </c>
      <c r="AJ9447" s="148" t="str">
        <f t="shared" si="1764"/>
        <v/>
      </c>
      <c r="AK9447" s="148" t="str">
        <f t="shared" si="1765"/>
        <v/>
      </c>
      <c r="AL9447" s="147" t="str">
        <f t="shared" si="1766"/>
        <v/>
      </c>
      <c r="AM9447" s="147" t="str">
        <f t="shared" si="1767"/>
        <v/>
      </c>
      <c r="AN9447" s="147" t="str">
        <f t="shared" si="1768"/>
        <v/>
      </c>
      <c r="AO9447" s="118"/>
    </row>
    <row r="9448" spans="1:41">
      <c r="A9448" s="118"/>
      <c r="B9448" s="118"/>
      <c r="C9448" s="118"/>
      <c r="D9448" s="118"/>
      <c r="E9448" s="118"/>
      <c r="F9448" s="118"/>
      <c r="G9448" s="118"/>
      <c r="H9448" s="118"/>
      <c r="I9448" s="118"/>
      <c r="J9448" s="118"/>
      <c r="K9448" s="118"/>
      <c r="L9448" s="118"/>
      <c r="M9448" s="118"/>
      <c r="N9448" s="118"/>
      <c r="O9448" s="143" t="str">
        <f>IF(H9448="","",(S9448/S9448)&amp;":"&amp;ROUND(AH9448/S9448,2))</f>
        <v/>
      </c>
      <c r="P9448" s="118"/>
      <c r="Q9448" s="118"/>
      <c r="R9448" s="143" t="str">
        <f>IF(H9448="","",(S9448/S9448)&amp;":"&amp;ROUND(AI9448/S9448,2))</f>
        <v/>
      </c>
      <c r="S9448" s="144" t="str">
        <f t="shared" si="1769"/>
        <v/>
      </c>
      <c r="T9448" s="145" t="str">
        <f t="shared" si="1770"/>
        <v/>
      </c>
      <c r="U9448" s="118"/>
      <c r="V9448" s="145" t="str">
        <f t="shared" si="1771"/>
        <v/>
      </c>
      <c r="W9448" s="144" t="str">
        <f t="shared" si="1772"/>
        <v/>
      </c>
      <c r="X9448" s="146" t="str">
        <f>IF(C9448="","",IF(OR(C9448="Trade",C9448="Multi Position"),(X9447+V9448),IF(C9448="Deposit",(X9447+AE9448),IF(C9448="Withdrawal",(X9447-AE9448)))))</f>
        <v/>
      </c>
      <c r="Y9448" s="145" t="str">
        <f t="shared" si="1773"/>
        <v/>
      </c>
      <c r="Z9448" s="118"/>
      <c r="AA9448" s="118"/>
      <c r="AB9448" s="118"/>
      <c r="AC9448" s="118"/>
      <c r="AD9448" s="118"/>
      <c r="AE9448" s="139"/>
      <c r="AF9448" s="118"/>
      <c r="AG9448" s="118"/>
      <c r="AH9448" s="147" t="str">
        <f t="shared" si="1774"/>
        <v/>
      </c>
      <c r="AI9448" s="147" t="str">
        <f t="shared" si="1775"/>
        <v/>
      </c>
      <c r="AJ9448" s="148" t="str">
        <f t="shared" si="1764"/>
        <v/>
      </c>
      <c r="AK9448" s="148" t="str">
        <f t="shared" si="1765"/>
        <v/>
      </c>
      <c r="AL9448" s="147" t="str">
        <f t="shared" si="1766"/>
        <v/>
      </c>
      <c r="AM9448" s="147" t="str">
        <f t="shared" si="1767"/>
        <v/>
      </c>
      <c r="AN9448" s="147" t="str">
        <f t="shared" si="1768"/>
        <v/>
      </c>
      <c r="AO9448" s="118"/>
    </row>
    <row r="9449" spans="1:41">
      <c r="A9449" s="118"/>
      <c r="B9449" s="118"/>
      <c r="C9449" s="118"/>
      <c r="D9449" s="118"/>
      <c r="E9449" s="118"/>
      <c r="F9449" s="118"/>
      <c r="G9449" s="118"/>
      <c r="H9449" s="118"/>
      <c r="I9449" s="118"/>
      <c r="J9449" s="118"/>
      <c r="K9449" s="118"/>
      <c r="L9449" s="118"/>
      <c r="M9449" s="118"/>
      <c r="N9449" s="118"/>
      <c r="O9449" s="143" t="str">
        <f>IF(H9449="","",(S9449/S9449)&amp;":"&amp;ROUND(AH9449/S9449,2))</f>
        <v/>
      </c>
      <c r="P9449" s="118"/>
      <c r="Q9449" s="118"/>
      <c r="R9449" s="143" t="str">
        <f>IF(H9449="","",(S9449/S9449)&amp;":"&amp;ROUND(AI9449/S9449,2))</f>
        <v/>
      </c>
      <c r="S9449" s="144" t="str">
        <f t="shared" si="1769"/>
        <v/>
      </c>
      <c r="T9449" s="145" t="str">
        <f t="shared" si="1770"/>
        <v/>
      </c>
      <c r="U9449" s="118"/>
      <c r="V9449" s="145" t="str">
        <f t="shared" si="1771"/>
        <v/>
      </c>
      <c r="W9449" s="144" t="str">
        <f t="shared" si="1772"/>
        <v/>
      </c>
      <c r="X9449" s="146" t="str">
        <f>IF(C9449="","",IF(OR(C9449="Trade",C9449="Multi Position"),(X9448+V9449),IF(C9449="Deposit",(X9448+AE9449),IF(C9449="Withdrawal",(X9448-AE9449)))))</f>
        <v/>
      </c>
      <c r="Y9449" s="145" t="str">
        <f t="shared" si="1773"/>
        <v/>
      </c>
      <c r="Z9449" s="118"/>
      <c r="AA9449" s="118"/>
      <c r="AB9449" s="118"/>
      <c r="AC9449" s="118"/>
      <c r="AD9449" s="118"/>
      <c r="AE9449" s="139"/>
      <c r="AF9449" s="118"/>
      <c r="AG9449" s="118"/>
      <c r="AH9449" s="147" t="str">
        <f t="shared" si="1774"/>
        <v/>
      </c>
      <c r="AI9449" s="147" t="str">
        <f t="shared" si="1775"/>
        <v/>
      </c>
      <c r="AJ9449" s="148" t="str">
        <f t="shared" si="1764"/>
        <v/>
      </c>
      <c r="AK9449" s="148" t="str">
        <f t="shared" si="1765"/>
        <v/>
      </c>
      <c r="AL9449" s="147" t="str">
        <f t="shared" si="1766"/>
        <v/>
      </c>
      <c r="AM9449" s="147" t="str">
        <f t="shared" si="1767"/>
        <v/>
      </c>
      <c r="AN9449" s="147" t="str">
        <f t="shared" si="1768"/>
        <v/>
      </c>
      <c r="AO9449" s="118"/>
    </row>
    <row r="9450" spans="1:41">
      <c r="A9450" s="118"/>
      <c r="B9450" s="118"/>
      <c r="C9450" s="118"/>
      <c r="D9450" s="118"/>
      <c r="E9450" s="118"/>
      <c r="F9450" s="118"/>
      <c r="G9450" s="118"/>
      <c r="H9450" s="118"/>
      <c r="I9450" s="118"/>
      <c r="J9450" s="118"/>
      <c r="K9450" s="118"/>
      <c r="L9450" s="118"/>
      <c r="M9450" s="118"/>
      <c r="N9450" s="118"/>
      <c r="O9450" s="143" t="str">
        <f>IF(H9450="","",(S9450/S9450)&amp;":"&amp;ROUND(AH9450/S9450,2))</f>
        <v/>
      </c>
      <c r="P9450" s="118"/>
      <c r="Q9450" s="118"/>
      <c r="R9450" s="143" t="str">
        <f>IF(H9450="","",(S9450/S9450)&amp;":"&amp;ROUND(AI9450/S9450,2))</f>
        <v/>
      </c>
      <c r="S9450" s="144" t="str">
        <f t="shared" si="1769"/>
        <v/>
      </c>
      <c r="T9450" s="145" t="str">
        <f t="shared" si="1770"/>
        <v/>
      </c>
      <c r="U9450" s="118"/>
      <c r="V9450" s="145" t="str">
        <f t="shared" si="1771"/>
        <v/>
      </c>
      <c r="W9450" s="144" t="str">
        <f t="shared" si="1772"/>
        <v/>
      </c>
      <c r="X9450" s="146" t="str">
        <f>IF(C9450="","",IF(OR(C9450="Trade",C9450="Multi Position"),(X9449+V9450),IF(C9450="Deposit",(X9449+AE9450),IF(C9450="Withdrawal",(X9449-AE9450)))))</f>
        <v/>
      </c>
      <c r="Y9450" s="145" t="str">
        <f t="shared" si="1773"/>
        <v/>
      </c>
      <c r="Z9450" s="118"/>
      <c r="AA9450" s="118"/>
      <c r="AB9450" s="118"/>
      <c r="AC9450" s="118"/>
      <c r="AD9450" s="118"/>
      <c r="AE9450" s="139"/>
      <c r="AF9450" s="118"/>
      <c r="AG9450" s="118"/>
      <c r="AH9450" s="147" t="str">
        <f t="shared" si="1774"/>
        <v/>
      </c>
      <c r="AI9450" s="147" t="str">
        <f t="shared" si="1775"/>
        <v/>
      </c>
      <c r="AJ9450" s="148" t="str">
        <f t="shared" si="1764"/>
        <v/>
      </c>
      <c r="AK9450" s="148" t="str">
        <f t="shared" si="1765"/>
        <v/>
      </c>
      <c r="AL9450" s="147" t="str">
        <f t="shared" si="1766"/>
        <v/>
      </c>
      <c r="AM9450" s="147" t="str">
        <f t="shared" si="1767"/>
        <v/>
      </c>
      <c r="AN9450" s="147" t="str">
        <f t="shared" si="1768"/>
        <v/>
      </c>
      <c r="AO9450" s="118"/>
    </row>
    <row r="9451" spans="1:41">
      <c r="A9451" s="118"/>
      <c r="B9451" s="118"/>
      <c r="C9451" s="118"/>
      <c r="D9451" s="118"/>
      <c r="E9451" s="118"/>
      <c r="F9451" s="118"/>
      <c r="G9451" s="118"/>
      <c r="H9451" s="118"/>
      <c r="I9451" s="118"/>
      <c r="J9451" s="118"/>
      <c r="K9451" s="118"/>
      <c r="L9451" s="118"/>
      <c r="M9451" s="118"/>
      <c r="N9451" s="118"/>
      <c r="O9451" s="143" t="str">
        <f>IF(H9451="","",(S9451/S9451)&amp;":"&amp;ROUND(AH9451/S9451,2))</f>
        <v/>
      </c>
      <c r="P9451" s="118"/>
      <c r="Q9451" s="118"/>
      <c r="R9451" s="143" t="str">
        <f>IF(H9451="","",(S9451/S9451)&amp;":"&amp;ROUND(AI9451/S9451,2))</f>
        <v/>
      </c>
      <c r="S9451" s="144" t="str">
        <f t="shared" si="1769"/>
        <v/>
      </c>
      <c r="T9451" s="145" t="str">
        <f t="shared" si="1770"/>
        <v/>
      </c>
      <c r="U9451" s="118"/>
      <c r="V9451" s="145" t="str">
        <f t="shared" si="1771"/>
        <v/>
      </c>
      <c r="W9451" s="144" t="str">
        <f t="shared" si="1772"/>
        <v/>
      </c>
      <c r="X9451" s="146" t="str">
        <f>IF(C9451="","",IF(OR(C9451="Trade",C9451="Multi Position"),(X9450+V9451),IF(C9451="Deposit",(X9450+AE9451),IF(C9451="Withdrawal",(X9450-AE9451)))))</f>
        <v/>
      </c>
      <c r="Y9451" s="145" t="str">
        <f t="shared" si="1773"/>
        <v/>
      </c>
      <c r="Z9451" s="118"/>
      <c r="AA9451" s="118"/>
      <c r="AB9451" s="118"/>
      <c r="AC9451" s="118"/>
      <c r="AD9451" s="118"/>
      <c r="AE9451" s="139"/>
      <c r="AF9451" s="118"/>
      <c r="AG9451" s="118"/>
      <c r="AH9451" s="147" t="str">
        <f t="shared" si="1774"/>
        <v/>
      </c>
      <c r="AI9451" s="147" t="str">
        <f t="shared" si="1775"/>
        <v/>
      </c>
      <c r="AJ9451" s="148" t="str">
        <f t="shared" si="1764"/>
        <v/>
      </c>
      <c r="AK9451" s="148" t="str">
        <f t="shared" si="1765"/>
        <v/>
      </c>
      <c r="AL9451" s="147" t="str">
        <f t="shared" si="1766"/>
        <v/>
      </c>
      <c r="AM9451" s="147" t="str">
        <f t="shared" si="1767"/>
        <v/>
      </c>
      <c r="AN9451" s="147" t="str">
        <f t="shared" si="1768"/>
        <v/>
      </c>
      <c r="AO9451" s="118"/>
    </row>
    <row r="9452" spans="1:41">
      <c r="A9452" s="118"/>
      <c r="B9452" s="118"/>
      <c r="C9452" s="118"/>
      <c r="D9452" s="118"/>
      <c r="E9452" s="118"/>
      <c r="F9452" s="118"/>
      <c r="G9452" s="118"/>
      <c r="H9452" s="118"/>
      <c r="I9452" s="118"/>
      <c r="J9452" s="118"/>
      <c r="K9452" s="118"/>
      <c r="L9452" s="118"/>
      <c r="M9452" s="118"/>
      <c r="N9452" s="118"/>
      <c r="O9452" s="143" t="str">
        <f>IF(H9452="","",(S9452/S9452)&amp;":"&amp;ROUND(AH9452/S9452,2))</f>
        <v/>
      </c>
      <c r="P9452" s="118"/>
      <c r="Q9452" s="118"/>
      <c r="R9452" s="143" t="str">
        <f>IF(H9452="","",(S9452/S9452)&amp;":"&amp;ROUND(AI9452/S9452,2))</f>
        <v/>
      </c>
      <c r="S9452" s="144" t="str">
        <f t="shared" si="1769"/>
        <v/>
      </c>
      <c r="T9452" s="145" t="str">
        <f t="shared" si="1770"/>
        <v/>
      </c>
      <c r="U9452" s="118"/>
      <c r="V9452" s="145" t="str">
        <f t="shared" si="1771"/>
        <v/>
      </c>
      <c r="W9452" s="144" t="str">
        <f t="shared" si="1772"/>
        <v/>
      </c>
      <c r="X9452" s="146" t="str">
        <f>IF(C9452="","",IF(OR(C9452="Trade",C9452="Multi Position"),(X9451+V9452),IF(C9452="Deposit",(X9451+AE9452),IF(C9452="Withdrawal",(X9451-AE9452)))))</f>
        <v/>
      </c>
      <c r="Y9452" s="145" t="str">
        <f t="shared" si="1773"/>
        <v/>
      </c>
      <c r="Z9452" s="118"/>
      <c r="AA9452" s="118"/>
      <c r="AB9452" s="118"/>
      <c r="AC9452" s="118"/>
      <c r="AD9452" s="118"/>
      <c r="AE9452" s="139"/>
      <c r="AF9452" s="118"/>
      <c r="AG9452" s="118"/>
      <c r="AH9452" s="147" t="str">
        <f t="shared" si="1774"/>
        <v/>
      </c>
      <c r="AI9452" s="147" t="str">
        <f t="shared" si="1775"/>
        <v/>
      </c>
      <c r="AJ9452" s="148" t="str">
        <f t="shared" si="1764"/>
        <v/>
      </c>
      <c r="AK9452" s="148" t="str">
        <f t="shared" si="1765"/>
        <v/>
      </c>
      <c r="AL9452" s="147" t="str">
        <f t="shared" si="1766"/>
        <v/>
      </c>
      <c r="AM9452" s="147" t="str">
        <f t="shared" si="1767"/>
        <v/>
      </c>
      <c r="AN9452" s="147" t="str">
        <f t="shared" si="1768"/>
        <v/>
      </c>
      <c r="AO9452" s="118"/>
    </row>
    <row r="9453" spans="1:41">
      <c r="A9453" s="118"/>
      <c r="B9453" s="118"/>
      <c r="C9453" s="118"/>
      <c r="D9453" s="118"/>
      <c r="E9453" s="118"/>
      <c r="F9453" s="118"/>
      <c r="G9453" s="118"/>
      <c r="H9453" s="118"/>
      <c r="I9453" s="118"/>
      <c r="J9453" s="118"/>
      <c r="K9453" s="118"/>
      <c r="L9453" s="118"/>
      <c r="M9453" s="118"/>
      <c r="N9453" s="118"/>
      <c r="O9453" s="143" t="str">
        <f>IF(H9453="","",(S9453/S9453)&amp;":"&amp;ROUND(AH9453/S9453,2))</f>
        <v/>
      </c>
      <c r="P9453" s="118"/>
      <c r="Q9453" s="118"/>
      <c r="R9453" s="143" t="str">
        <f>IF(H9453="","",(S9453/S9453)&amp;":"&amp;ROUND(AI9453/S9453,2))</f>
        <v/>
      </c>
      <c r="S9453" s="144" t="str">
        <f t="shared" si="1769"/>
        <v/>
      </c>
      <c r="T9453" s="145" t="str">
        <f t="shared" si="1770"/>
        <v/>
      </c>
      <c r="U9453" s="118"/>
      <c r="V9453" s="145" t="str">
        <f t="shared" si="1771"/>
        <v/>
      </c>
      <c r="W9453" s="144" t="str">
        <f t="shared" si="1772"/>
        <v/>
      </c>
      <c r="X9453" s="146" t="str">
        <f>IF(C9453="","",IF(OR(C9453="Trade",C9453="Multi Position"),(X9452+V9453),IF(C9453="Deposit",(X9452+AE9453),IF(C9453="Withdrawal",(X9452-AE9453)))))</f>
        <v/>
      </c>
      <c r="Y9453" s="145" t="str">
        <f t="shared" si="1773"/>
        <v/>
      </c>
      <c r="Z9453" s="118"/>
      <c r="AA9453" s="118"/>
      <c r="AB9453" s="118"/>
      <c r="AC9453" s="118"/>
      <c r="AD9453" s="118"/>
      <c r="AE9453" s="139"/>
      <c r="AF9453" s="118"/>
      <c r="AG9453" s="118"/>
      <c r="AH9453" s="147" t="str">
        <f t="shared" si="1774"/>
        <v/>
      </c>
      <c r="AI9453" s="147" t="str">
        <f t="shared" si="1775"/>
        <v/>
      </c>
      <c r="AJ9453" s="148" t="str">
        <f t="shared" si="1764"/>
        <v/>
      </c>
      <c r="AK9453" s="148" t="str">
        <f t="shared" si="1765"/>
        <v/>
      </c>
      <c r="AL9453" s="147" t="str">
        <f t="shared" si="1766"/>
        <v/>
      </c>
      <c r="AM9453" s="147" t="str">
        <f t="shared" si="1767"/>
        <v/>
      </c>
      <c r="AN9453" s="147" t="str">
        <f t="shared" si="1768"/>
        <v/>
      </c>
      <c r="AO9453" s="118"/>
    </row>
    <row r="9454" spans="1:41">
      <c r="A9454" s="118"/>
      <c r="B9454" s="118"/>
      <c r="C9454" s="118"/>
      <c r="D9454" s="118"/>
      <c r="E9454" s="118"/>
      <c r="F9454" s="118"/>
      <c r="G9454" s="118"/>
      <c r="H9454" s="118"/>
      <c r="I9454" s="118"/>
      <c r="J9454" s="118"/>
      <c r="K9454" s="118"/>
      <c r="L9454" s="118"/>
      <c r="M9454" s="118"/>
      <c r="N9454" s="118"/>
      <c r="O9454" s="143" t="str">
        <f>IF(H9454="","",(S9454/S9454)&amp;":"&amp;ROUND(AH9454/S9454,2))</f>
        <v/>
      </c>
      <c r="P9454" s="118"/>
      <c r="Q9454" s="118"/>
      <c r="R9454" s="143" t="str">
        <f>IF(H9454="","",(S9454/S9454)&amp;":"&amp;ROUND(AI9454/S9454,2))</f>
        <v/>
      </c>
      <c r="S9454" s="144" t="str">
        <f t="shared" si="1769"/>
        <v/>
      </c>
      <c r="T9454" s="145" t="str">
        <f t="shared" si="1770"/>
        <v/>
      </c>
      <c r="U9454" s="118"/>
      <c r="V9454" s="145" t="str">
        <f t="shared" si="1771"/>
        <v/>
      </c>
      <c r="W9454" s="144" t="str">
        <f t="shared" si="1772"/>
        <v/>
      </c>
      <c r="X9454" s="146" t="str">
        <f>IF(C9454="","",IF(OR(C9454="Trade",C9454="Multi Position"),(X9453+V9454),IF(C9454="Deposit",(X9453+AE9454),IF(C9454="Withdrawal",(X9453-AE9454)))))</f>
        <v/>
      </c>
      <c r="Y9454" s="145" t="str">
        <f t="shared" si="1773"/>
        <v/>
      </c>
      <c r="Z9454" s="118"/>
      <c r="AA9454" s="118"/>
      <c r="AB9454" s="118"/>
      <c r="AC9454" s="118"/>
      <c r="AD9454" s="118"/>
      <c r="AE9454" s="139"/>
      <c r="AF9454" s="118"/>
      <c r="AG9454" s="118"/>
      <c r="AH9454" s="147" t="str">
        <f t="shared" si="1774"/>
        <v/>
      </c>
      <c r="AI9454" s="147" t="str">
        <f t="shared" si="1775"/>
        <v/>
      </c>
      <c r="AJ9454" s="148" t="str">
        <f t="shared" si="1764"/>
        <v/>
      </c>
      <c r="AK9454" s="148" t="str">
        <f t="shared" si="1765"/>
        <v/>
      </c>
      <c r="AL9454" s="147" t="str">
        <f t="shared" si="1766"/>
        <v/>
      </c>
      <c r="AM9454" s="147" t="str">
        <f t="shared" si="1767"/>
        <v/>
      </c>
      <c r="AN9454" s="147" t="str">
        <f t="shared" si="1768"/>
        <v/>
      </c>
      <c r="AO9454" s="118"/>
    </row>
    <row r="9455" spans="1:41">
      <c r="A9455" s="118"/>
      <c r="B9455" s="118"/>
      <c r="C9455" s="118"/>
      <c r="D9455" s="118"/>
      <c r="E9455" s="118"/>
      <c r="F9455" s="118"/>
      <c r="G9455" s="118"/>
      <c r="H9455" s="118"/>
      <c r="I9455" s="118"/>
      <c r="J9455" s="118"/>
      <c r="K9455" s="118"/>
      <c r="L9455" s="118"/>
      <c r="M9455" s="118"/>
      <c r="N9455" s="118"/>
      <c r="O9455" s="143" t="str">
        <f>IF(H9455="","",(S9455/S9455)&amp;":"&amp;ROUND(AH9455/S9455,2))</f>
        <v/>
      </c>
      <c r="P9455" s="118"/>
      <c r="Q9455" s="118"/>
      <c r="R9455" s="143" t="str">
        <f>IF(H9455="","",(S9455/S9455)&amp;":"&amp;ROUND(AI9455/S9455,2))</f>
        <v/>
      </c>
      <c r="S9455" s="144" t="str">
        <f t="shared" si="1769"/>
        <v/>
      </c>
      <c r="T9455" s="145" t="str">
        <f t="shared" si="1770"/>
        <v/>
      </c>
      <c r="U9455" s="118"/>
      <c r="V9455" s="145" t="str">
        <f t="shared" si="1771"/>
        <v/>
      </c>
      <c r="W9455" s="144" t="str">
        <f t="shared" si="1772"/>
        <v/>
      </c>
      <c r="X9455" s="146" t="str">
        <f>IF(C9455="","",IF(OR(C9455="Trade",C9455="Multi Position"),(X9454+V9455),IF(C9455="Deposit",(X9454+AE9455),IF(C9455="Withdrawal",(X9454-AE9455)))))</f>
        <v/>
      </c>
      <c r="Y9455" s="145" t="str">
        <f t="shared" si="1773"/>
        <v/>
      </c>
      <c r="Z9455" s="118"/>
      <c r="AA9455" s="118"/>
      <c r="AB9455" s="118"/>
      <c r="AC9455" s="118"/>
      <c r="AD9455" s="118"/>
      <c r="AE9455" s="139"/>
      <c r="AF9455" s="118"/>
      <c r="AG9455" s="118"/>
      <c r="AH9455" s="147" t="str">
        <f t="shared" si="1774"/>
        <v/>
      </c>
      <c r="AI9455" s="147" t="str">
        <f t="shared" si="1775"/>
        <v/>
      </c>
      <c r="AJ9455" s="148" t="str">
        <f t="shared" si="1764"/>
        <v/>
      </c>
      <c r="AK9455" s="148" t="str">
        <f t="shared" si="1765"/>
        <v/>
      </c>
      <c r="AL9455" s="147" t="str">
        <f t="shared" si="1766"/>
        <v/>
      </c>
      <c r="AM9455" s="147" t="str">
        <f t="shared" si="1767"/>
        <v/>
      </c>
      <c r="AN9455" s="147" t="str">
        <f t="shared" si="1768"/>
        <v/>
      </c>
      <c r="AO9455" s="118"/>
    </row>
    <row r="9456" spans="1:41">
      <c r="A9456" s="118"/>
      <c r="B9456" s="118"/>
      <c r="C9456" s="118"/>
      <c r="D9456" s="118"/>
      <c r="E9456" s="118"/>
      <c r="F9456" s="118"/>
      <c r="G9456" s="118"/>
      <c r="H9456" s="118"/>
      <c r="I9456" s="118"/>
      <c r="J9456" s="118"/>
      <c r="K9456" s="118"/>
      <c r="L9456" s="118"/>
      <c r="M9456" s="118"/>
      <c r="N9456" s="118"/>
      <c r="O9456" s="143" t="str">
        <f>IF(H9456="","",(S9456/S9456)&amp;":"&amp;ROUND(AH9456/S9456,2))</f>
        <v/>
      </c>
      <c r="P9456" s="118"/>
      <c r="Q9456" s="118"/>
      <c r="R9456" s="143" t="str">
        <f>IF(H9456="","",(S9456/S9456)&amp;":"&amp;ROUND(AI9456/S9456,2))</f>
        <v/>
      </c>
      <c r="S9456" s="144" t="str">
        <f t="shared" si="1769"/>
        <v/>
      </c>
      <c r="T9456" s="145" t="str">
        <f t="shared" si="1770"/>
        <v/>
      </c>
      <c r="U9456" s="118"/>
      <c r="V9456" s="145" t="str">
        <f t="shared" si="1771"/>
        <v/>
      </c>
      <c r="W9456" s="144" t="str">
        <f t="shared" si="1772"/>
        <v/>
      </c>
      <c r="X9456" s="146" t="str">
        <f>IF(C9456="","",IF(OR(C9456="Trade",C9456="Multi Position"),(X9455+V9456),IF(C9456="Deposit",(X9455+AE9456),IF(C9456="Withdrawal",(X9455-AE9456)))))</f>
        <v/>
      </c>
      <c r="Y9456" s="145" t="str">
        <f t="shared" si="1773"/>
        <v/>
      </c>
      <c r="Z9456" s="118"/>
      <c r="AA9456" s="118"/>
      <c r="AB9456" s="118"/>
      <c r="AC9456" s="118"/>
      <c r="AD9456" s="118"/>
      <c r="AE9456" s="139"/>
      <c r="AF9456" s="118"/>
      <c r="AG9456" s="118"/>
      <c r="AH9456" s="147" t="str">
        <f t="shared" si="1774"/>
        <v/>
      </c>
      <c r="AI9456" s="147" t="str">
        <f t="shared" si="1775"/>
        <v/>
      </c>
      <c r="AJ9456" s="148" t="str">
        <f t="shared" si="1764"/>
        <v/>
      </c>
      <c r="AK9456" s="148" t="str">
        <f t="shared" si="1765"/>
        <v/>
      </c>
      <c r="AL9456" s="147" t="str">
        <f t="shared" si="1766"/>
        <v/>
      </c>
      <c r="AM9456" s="147" t="str">
        <f t="shared" si="1767"/>
        <v/>
      </c>
      <c r="AN9456" s="147" t="str">
        <f t="shared" si="1768"/>
        <v/>
      </c>
      <c r="AO9456" s="118"/>
    </row>
    <row r="9457" spans="1:41">
      <c r="A9457" s="118"/>
      <c r="B9457" s="118"/>
      <c r="C9457" s="118"/>
      <c r="D9457" s="118"/>
      <c r="E9457" s="118"/>
      <c r="F9457" s="118"/>
      <c r="G9457" s="118"/>
      <c r="H9457" s="118"/>
      <c r="I9457" s="118"/>
      <c r="J9457" s="118"/>
      <c r="K9457" s="118"/>
      <c r="L9457" s="118"/>
      <c r="M9457" s="118"/>
      <c r="N9457" s="118"/>
      <c r="O9457" s="143" t="str">
        <f>IF(H9457="","",(S9457/S9457)&amp;":"&amp;ROUND(AH9457/S9457,2))</f>
        <v/>
      </c>
      <c r="P9457" s="118"/>
      <c r="Q9457" s="118"/>
      <c r="R9457" s="143" t="str">
        <f>IF(H9457="","",(S9457/S9457)&amp;":"&amp;ROUND(AI9457/S9457,2))</f>
        <v/>
      </c>
      <c r="S9457" s="144" t="str">
        <f t="shared" si="1769"/>
        <v/>
      </c>
      <c r="T9457" s="145" t="str">
        <f t="shared" si="1770"/>
        <v/>
      </c>
      <c r="U9457" s="118"/>
      <c r="V9457" s="145" t="str">
        <f t="shared" si="1771"/>
        <v/>
      </c>
      <c r="W9457" s="144" t="str">
        <f t="shared" si="1772"/>
        <v/>
      </c>
      <c r="X9457" s="146" t="str">
        <f>IF(C9457="","",IF(OR(C9457="Trade",C9457="Multi Position"),(X9456+V9457),IF(C9457="Deposit",(X9456+AE9457),IF(C9457="Withdrawal",(X9456-AE9457)))))</f>
        <v/>
      </c>
      <c r="Y9457" s="145" t="str">
        <f t="shared" si="1773"/>
        <v/>
      </c>
      <c r="Z9457" s="118"/>
      <c r="AA9457" s="118"/>
      <c r="AB9457" s="118"/>
      <c r="AC9457" s="118"/>
      <c r="AD9457" s="118"/>
      <c r="AE9457" s="139"/>
      <c r="AF9457" s="118"/>
      <c r="AG9457" s="118"/>
      <c r="AH9457" s="147" t="str">
        <f t="shared" si="1774"/>
        <v/>
      </c>
      <c r="AI9457" s="147" t="str">
        <f t="shared" si="1775"/>
        <v/>
      </c>
      <c r="AJ9457" s="148" t="str">
        <f t="shared" si="1764"/>
        <v/>
      </c>
      <c r="AK9457" s="148" t="str">
        <f t="shared" si="1765"/>
        <v/>
      </c>
      <c r="AL9457" s="147" t="str">
        <f t="shared" si="1766"/>
        <v/>
      </c>
      <c r="AM9457" s="147" t="str">
        <f t="shared" si="1767"/>
        <v/>
      </c>
      <c r="AN9457" s="147" t="str">
        <f t="shared" si="1768"/>
        <v/>
      </c>
      <c r="AO9457" s="118"/>
    </row>
    <row r="9458" spans="1:41">
      <c r="A9458" s="118"/>
      <c r="B9458" s="118"/>
      <c r="C9458" s="118"/>
      <c r="D9458" s="118"/>
      <c r="E9458" s="118"/>
      <c r="F9458" s="118"/>
      <c r="G9458" s="118"/>
      <c r="H9458" s="118"/>
      <c r="I9458" s="118"/>
      <c r="J9458" s="118"/>
      <c r="K9458" s="118"/>
      <c r="L9458" s="118"/>
      <c r="M9458" s="118"/>
      <c r="N9458" s="118"/>
      <c r="O9458" s="143" t="str">
        <f>IF(H9458="","",(S9458/S9458)&amp;":"&amp;ROUND(AH9458/S9458,2))</f>
        <v/>
      </c>
      <c r="P9458" s="118"/>
      <c r="Q9458" s="118"/>
      <c r="R9458" s="143" t="str">
        <f>IF(H9458="","",(S9458/S9458)&amp;":"&amp;ROUND(AI9458/S9458,2))</f>
        <v/>
      </c>
      <c r="S9458" s="144" t="str">
        <f t="shared" si="1769"/>
        <v/>
      </c>
      <c r="T9458" s="145" t="str">
        <f t="shared" si="1770"/>
        <v/>
      </c>
      <c r="U9458" s="118"/>
      <c r="V9458" s="145" t="str">
        <f t="shared" si="1771"/>
        <v/>
      </c>
      <c r="W9458" s="144" t="str">
        <f t="shared" si="1772"/>
        <v/>
      </c>
      <c r="X9458" s="146" t="str">
        <f>IF(C9458="","",IF(OR(C9458="Trade",C9458="Multi Position"),(X9457+V9458),IF(C9458="Deposit",(X9457+AE9458),IF(C9458="Withdrawal",(X9457-AE9458)))))</f>
        <v/>
      </c>
      <c r="Y9458" s="145" t="str">
        <f t="shared" si="1773"/>
        <v/>
      </c>
      <c r="Z9458" s="118"/>
      <c r="AA9458" s="118"/>
      <c r="AB9458" s="118"/>
      <c r="AC9458" s="118"/>
      <c r="AD9458" s="118"/>
      <c r="AE9458" s="139"/>
      <c r="AF9458" s="118"/>
      <c r="AG9458" s="118"/>
      <c r="AH9458" s="147" t="str">
        <f t="shared" si="1774"/>
        <v/>
      </c>
      <c r="AI9458" s="147" t="str">
        <f t="shared" si="1775"/>
        <v/>
      </c>
      <c r="AJ9458" s="148" t="str">
        <f t="shared" si="1764"/>
        <v/>
      </c>
      <c r="AK9458" s="148" t="str">
        <f t="shared" si="1765"/>
        <v/>
      </c>
      <c r="AL9458" s="147" t="str">
        <f t="shared" si="1766"/>
        <v/>
      </c>
      <c r="AM9458" s="147" t="str">
        <f t="shared" si="1767"/>
        <v/>
      </c>
      <c r="AN9458" s="147" t="str">
        <f t="shared" si="1768"/>
        <v/>
      </c>
      <c r="AO9458" s="118"/>
    </row>
    <row r="9459" spans="1:41">
      <c r="A9459" s="118"/>
      <c r="B9459" s="118"/>
      <c r="C9459" s="118"/>
      <c r="D9459" s="118"/>
      <c r="E9459" s="118"/>
      <c r="F9459" s="118"/>
      <c r="G9459" s="118"/>
      <c r="H9459" s="118"/>
      <c r="I9459" s="118"/>
      <c r="J9459" s="118"/>
      <c r="K9459" s="118"/>
      <c r="L9459" s="118"/>
      <c r="M9459" s="118"/>
      <c r="N9459" s="118"/>
      <c r="O9459" s="143" t="str">
        <f>IF(H9459="","",(S9459/S9459)&amp;":"&amp;ROUND(AH9459/S9459,2))</f>
        <v/>
      </c>
      <c r="P9459" s="118"/>
      <c r="Q9459" s="118"/>
      <c r="R9459" s="143" t="str">
        <f>IF(H9459="","",(S9459/S9459)&amp;":"&amp;ROUND(AI9459/S9459,2))</f>
        <v/>
      </c>
      <c r="S9459" s="144" t="str">
        <f t="shared" si="1769"/>
        <v/>
      </c>
      <c r="T9459" s="145" t="str">
        <f t="shared" si="1770"/>
        <v/>
      </c>
      <c r="U9459" s="118"/>
      <c r="V9459" s="145" t="str">
        <f t="shared" si="1771"/>
        <v/>
      </c>
      <c r="W9459" s="144" t="str">
        <f t="shared" si="1772"/>
        <v/>
      </c>
      <c r="X9459" s="146" t="str">
        <f>IF(C9459="","",IF(OR(C9459="Trade",C9459="Multi Position"),(X9458+V9459),IF(C9459="Deposit",(X9458+AE9459),IF(C9459="Withdrawal",(X9458-AE9459)))))</f>
        <v/>
      </c>
      <c r="Y9459" s="145" t="str">
        <f t="shared" si="1773"/>
        <v/>
      </c>
      <c r="Z9459" s="118"/>
      <c r="AA9459" s="118"/>
      <c r="AB9459" s="118"/>
      <c r="AC9459" s="118"/>
      <c r="AD9459" s="118"/>
      <c r="AE9459" s="139"/>
      <c r="AF9459" s="118"/>
      <c r="AG9459" s="118"/>
      <c r="AH9459" s="147" t="str">
        <f t="shared" si="1774"/>
        <v/>
      </c>
      <c r="AI9459" s="147" t="str">
        <f t="shared" si="1775"/>
        <v/>
      </c>
      <c r="AJ9459" s="148" t="str">
        <f t="shared" si="1764"/>
        <v/>
      </c>
      <c r="AK9459" s="148" t="str">
        <f t="shared" si="1765"/>
        <v/>
      </c>
      <c r="AL9459" s="147" t="str">
        <f t="shared" si="1766"/>
        <v/>
      </c>
      <c r="AM9459" s="147" t="str">
        <f t="shared" si="1767"/>
        <v/>
      </c>
      <c r="AN9459" s="147" t="str">
        <f t="shared" si="1768"/>
        <v/>
      </c>
      <c r="AO9459" s="118"/>
    </row>
    <row r="9460" spans="1:41">
      <c r="A9460" s="118"/>
      <c r="B9460" s="118"/>
      <c r="C9460" s="118"/>
      <c r="D9460" s="118"/>
      <c r="E9460" s="118"/>
      <c r="F9460" s="118"/>
      <c r="G9460" s="118"/>
      <c r="H9460" s="118"/>
      <c r="I9460" s="118"/>
      <c r="J9460" s="118"/>
      <c r="K9460" s="118"/>
      <c r="L9460" s="118"/>
      <c r="M9460" s="118"/>
      <c r="N9460" s="118"/>
      <c r="O9460" s="143" t="str">
        <f>IF(H9460="","",(S9460/S9460)&amp;":"&amp;ROUND(AH9460/S9460,2))</f>
        <v/>
      </c>
      <c r="P9460" s="118"/>
      <c r="Q9460" s="118"/>
      <c r="R9460" s="143" t="str">
        <f>IF(H9460="","",(S9460/S9460)&amp;":"&amp;ROUND(AI9460/S9460,2))</f>
        <v/>
      </c>
      <c r="S9460" s="144" t="str">
        <f t="shared" si="1769"/>
        <v/>
      </c>
      <c r="T9460" s="145" t="str">
        <f t="shared" si="1770"/>
        <v/>
      </c>
      <c r="U9460" s="118"/>
      <c r="V9460" s="145" t="str">
        <f t="shared" si="1771"/>
        <v/>
      </c>
      <c r="W9460" s="144" t="str">
        <f t="shared" si="1772"/>
        <v/>
      </c>
      <c r="X9460" s="146" t="str">
        <f>IF(C9460="","",IF(OR(C9460="Trade",C9460="Multi Position"),(X9459+V9460),IF(C9460="Deposit",(X9459+AE9460),IF(C9460="Withdrawal",(X9459-AE9460)))))</f>
        <v/>
      </c>
      <c r="Y9460" s="145" t="str">
        <f t="shared" si="1773"/>
        <v/>
      </c>
      <c r="Z9460" s="118"/>
      <c r="AA9460" s="118"/>
      <c r="AB9460" s="118"/>
      <c r="AC9460" s="118"/>
      <c r="AD9460" s="118"/>
      <c r="AE9460" s="139"/>
      <c r="AF9460" s="118"/>
      <c r="AG9460" s="118"/>
      <c r="AH9460" s="147" t="str">
        <f t="shared" si="1774"/>
        <v/>
      </c>
      <c r="AI9460" s="147" t="str">
        <f t="shared" si="1775"/>
        <v/>
      </c>
      <c r="AJ9460" s="148" t="str">
        <f t="shared" si="1764"/>
        <v/>
      </c>
      <c r="AK9460" s="148" t="str">
        <f t="shared" si="1765"/>
        <v/>
      </c>
      <c r="AL9460" s="147" t="str">
        <f t="shared" si="1766"/>
        <v/>
      </c>
      <c r="AM9460" s="147" t="str">
        <f t="shared" si="1767"/>
        <v/>
      </c>
      <c r="AN9460" s="147" t="str">
        <f t="shared" si="1768"/>
        <v/>
      </c>
      <c r="AO9460" s="118"/>
    </row>
    <row r="9461" spans="1:41">
      <c r="A9461" s="118"/>
      <c r="B9461" s="118"/>
      <c r="C9461" s="118"/>
      <c r="D9461" s="118"/>
      <c r="E9461" s="118"/>
      <c r="F9461" s="118"/>
      <c r="G9461" s="118"/>
      <c r="H9461" s="118"/>
      <c r="I9461" s="118"/>
      <c r="J9461" s="118"/>
      <c r="K9461" s="118"/>
      <c r="L9461" s="118"/>
      <c r="M9461" s="118"/>
      <c r="N9461" s="118"/>
      <c r="O9461" s="143" t="str">
        <f>IF(H9461="","",(S9461/S9461)&amp;":"&amp;ROUND(AH9461/S9461,2))</f>
        <v/>
      </c>
      <c r="P9461" s="118"/>
      <c r="Q9461" s="118"/>
      <c r="R9461" s="143" t="str">
        <f>IF(H9461="","",(S9461/S9461)&amp;":"&amp;ROUND(AI9461/S9461,2))</f>
        <v/>
      </c>
      <c r="S9461" s="144" t="str">
        <f t="shared" si="1769"/>
        <v/>
      </c>
      <c r="T9461" s="145" t="str">
        <f t="shared" si="1770"/>
        <v/>
      </c>
      <c r="U9461" s="118"/>
      <c r="V9461" s="145" t="str">
        <f t="shared" si="1771"/>
        <v/>
      </c>
      <c r="W9461" s="144" t="str">
        <f t="shared" si="1772"/>
        <v/>
      </c>
      <c r="X9461" s="146" t="str">
        <f>IF(C9461="","",IF(OR(C9461="Trade",C9461="Multi Position"),(X9460+V9461),IF(C9461="Deposit",(X9460+AE9461),IF(C9461="Withdrawal",(X9460-AE9461)))))</f>
        <v/>
      </c>
      <c r="Y9461" s="145" t="str">
        <f t="shared" si="1773"/>
        <v/>
      </c>
      <c r="Z9461" s="118"/>
      <c r="AA9461" s="118"/>
      <c r="AB9461" s="118"/>
      <c r="AC9461" s="118"/>
      <c r="AD9461" s="118"/>
      <c r="AE9461" s="139"/>
      <c r="AF9461" s="118"/>
      <c r="AG9461" s="118"/>
      <c r="AH9461" s="147" t="str">
        <f t="shared" si="1774"/>
        <v/>
      </c>
      <c r="AI9461" s="147" t="str">
        <f t="shared" si="1775"/>
        <v/>
      </c>
      <c r="AJ9461" s="148" t="str">
        <f t="shared" si="1764"/>
        <v/>
      </c>
      <c r="AK9461" s="148" t="str">
        <f t="shared" si="1765"/>
        <v/>
      </c>
      <c r="AL9461" s="147" t="str">
        <f t="shared" si="1766"/>
        <v/>
      </c>
      <c r="AM9461" s="147" t="str">
        <f t="shared" si="1767"/>
        <v/>
      </c>
      <c r="AN9461" s="147" t="str">
        <f t="shared" si="1768"/>
        <v/>
      </c>
      <c r="AO9461" s="118"/>
    </row>
    <row r="9462" spans="1:41">
      <c r="A9462" s="118"/>
      <c r="B9462" s="118"/>
      <c r="C9462" s="118"/>
      <c r="D9462" s="118"/>
      <c r="E9462" s="118"/>
      <c r="F9462" s="118"/>
      <c r="G9462" s="118"/>
      <c r="H9462" s="118"/>
      <c r="I9462" s="118"/>
      <c r="J9462" s="118"/>
      <c r="K9462" s="118"/>
      <c r="L9462" s="118"/>
      <c r="M9462" s="118"/>
      <c r="N9462" s="118"/>
      <c r="O9462" s="143" t="str">
        <f>IF(H9462="","",(S9462/S9462)&amp;":"&amp;ROUND(AH9462/S9462,2))</f>
        <v/>
      </c>
      <c r="P9462" s="118"/>
      <c r="Q9462" s="118"/>
      <c r="R9462" s="143" t="str">
        <f>IF(H9462="","",(S9462/S9462)&amp;":"&amp;ROUND(AI9462/S9462,2))</f>
        <v/>
      </c>
      <c r="S9462" s="144" t="str">
        <f t="shared" si="1769"/>
        <v/>
      </c>
      <c r="T9462" s="145" t="str">
        <f t="shared" si="1770"/>
        <v/>
      </c>
      <c r="U9462" s="118"/>
      <c r="V9462" s="145" t="str">
        <f t="shared" si="1771"/>
        <v/>
      </c>
      <c r="W9462" s="144" t="str">
        <f t="shared" si="1772"/>
        <v/>
      </c>
      <c r="X9462" s="146" t="str">
        <f>IF(C9462="","",IF(OR(C9462="Trade",C9462="Multi Position"),(X9461+V9462),IF(C9462="Deposit",(X9461+AE9462),IF(C9462="Withdrawal",(X9461-AE9462)))))</f>
        <v/>
      </c>
      <c r="Y9462" s="145" t="str">
        <f t="shared" si="1773"/>
        <v/>
      </c>
      <c r="Z9462" s="118"/>
      <c r="AA9462" s="118"/>
      <c r="AB9462" s="118"/>
      <c r="AC9462" s="118"/>
      <c r="AD9462" s="118"/>
      <c r="AE9462" s="139"/>
      <c r="AF9462" s="118"/>
      <c r="AG9462" s="118"/>
      <c r="AH9462" s="147" t="str">
        <f t="shared" si="1774"/>
        <v/>
      </c>
      <c r="AI9462" s="147" t="str">
        <f t="shared" si="1775"/>
        <v/>
      </c>
      <c r="AJ9462" s="148" t="str">
        <f t="shared" si="1764"/>
        <v/>
      </c>
      <c r="AK9462" s="148" t="str">
        <f t="shared" si="1765"/>
        <v/>
      </c>
      <c r="AL9462" s="147" t="str">
        <f t="shared" si="1766"/>
        <v/>
      </c>
      <c r="AM9462" s="147" t="str">
        <f t="shared" si="1767"/>
        <v/>
      </c>
      <c r="AN9462" s="147" t="str">
        <f t="shared" si="1768"/>
        <v/>
      </c>
      <c r="AO9462" s="118"/>
    </row>
    <row r="9463" spans="1:41">
      <c r="A9463" s="118"/>
      <c r="B9463" s="118"/>
      <c r="C9463" s="118"/>
      <c r="D9463" s="118"/>
      <c r="E9463" s="118"/>
      <c r="F9463" s="118"/>
      <c r="G9463" s="118"/>
      <c r="H9463" s="118"/>
      <c r="I9463" s="118"/>
      <c r="J9463" s="118"/>
      <c r="K9463" s="118"/>
      <c r="L9463" s="118"/>
      <c r="M9463" s="118"/>
      <c r="N9463" s="118"/>
      <c r="O9463" s="143" t="str">
        <f>IF(H9463="","",(S9463/S9463)&amp;":"&amp;ROUND(AH9463/S9463,2))</f>
        <v/>
      </c>
      <c r="P9463" s="118"/>
      <c r="Q9463" s="118"/>
      <c r="R9463" s="143" t="str">
        <f>IF(H9463="","",(S9463/S9463)&amp;":"&amp;ROUND(AI9463/S9463,2))</f>
        <v/>
      </c>
      <c r="S9463" s="144" t="str">
        <f t="shared" si="1769"/>
        <v/>
      </c>
      <c r="T9463" s="145" t="str">
        <f t="shared" si="1770"/>
        <v/>
      </c>
      <c r="U9463" s="118"/>
      <c r="V9463" s="145" t="str">
        <f t="shared" si="1771"/>
        <v/>
      </c>
      <c r="W9463" s="144" t="str">
        <f t="shared" si="1772"/>
        <v/>
      </c>
      <c r="X9463" s="146" t="str">
        <f>IF(C9463="","",IF(OR(C9463="Trade",C9463="Multi Position"),(X9462+V9463),IF(C9463="Deposit",(X9462+AE9463),IF(C9463="Withdrawal",(X9462-AE9463)))))</f>
        <v/>
      </c>
      <c r="Y9463" s="145" t="str">
        <f t="shared" si="1773"/>
        <v/>
      </c>
      <c r="Z9463" s="118"/>
      <c r="AA9463" s="118"/>
      <c r="AB9463" s="118"/>
      <c r="AC9463" s="118"/>
      <c r="AD9463" s="118"/>
      <c r="AE9463" s="139"/>
      <c r="AF9463" s="118"/>
      <c r="AG9463" s="118"/>
      <c r="AH9463" s="147" t="str">
        <f t="shared" si="1774"/>
        <v/>
      </c>
      <c r="AI9463" s="147" t="str">
        <f t="shared" si="1775"/>
        <v/>
      </c>
      <c r="AJ9463" s="148" t="str">
        <f t="shared" si="1764"/>
        <v/>
      </c>
      <c r="AK9463" s="148" t="str">
        <f t="shared" si="1765"/>
        <v/>
      </c>
      <c r="AL9463" s="147" t="str">
        <f t="shared" si="1766"/>
        <v/>
      </c>
      <c r="AM9463" s="147" t="str">
        <f t="shared" si="1767"/>
        <v/>
      </c>
      <c r="AN9463" s="147" t="str">
        <f t="shared" si="1768"/>
        <v/>
      </c>
      <c r="AO9463" s="118"/>
    </row>
    <row r="9464" spans="1:41">
      <c r="A9464" s="118"/>
      <c r="B9464" s="118"/>
      <c r="C9464" s="118"/>
      <c r="D9464" s="118"/>
      <c r="E9464" s="118"/>
      <c r="F9464" s="118"/>
      <c r="G9464" s="118"/>
      <c r="H9464" s="118"/>
      <c r="I9464" s="118"/>
      <c r="J9464" s="118"/>
      <c r="K9464" s="118"/>
      <c r="L9464" s="118"/>
      <c r="M9464" s="118"/>
      <c r="N9464" s="118"/>
      <c r="O9464" s="143" t="str">
        <f>IF(H9464="","",(S9464/S9464)&amp;":"&amp;ROUND(AH9464/S9464,2))</f>
        <v/>
      </c>
      <c r="P9464" s="118"/>
      <c r="Q9464" s="118"/>
      <c r="R9464" s="143" t="str">
        <f>IF(H9464="","",(S9464/S9464)&amp;":"&amp;ROUND(AI9464/S9464,2))</f>
        <v/>
      </c>
      <c r="S9464" s="144" t="str">
        <f t="shared" si="1769"/>
        <v/>
      </c>
      <c r="T9464" s="145" t="str">
        <f t="shared" si="1770"/>
        <v/>
      </c>
      <c r="U9464" s="118"/>
      <c r="V9464" s="145" t="str">
        <f t="shared" si="1771"/>
        <v/>
      </c>
      <c r="W9464" s="144" t="str">
        <f t="shared" si="1772"/>
        <v/>
      </c>
      <c r="X9464" s="146" t="str">
        <f>IF(C9464="","",IF(OR(C9464="Trade",C9464="Multi Position"),(X9463+V9464),IF(C9464="Deposit",(X9463+AE9464),IF(C9464="Withdrawal",(X9463-AE9464)))))</f>
        <v/>
      </c>
      <c r="Y9464" s="145" t="str">
        <f t="shared" si="1773"/>
        <v/>
      </c>
      <c r="Z9464" s="118"/>
      <c r="AA9464" s="118"/>
      <c r="AB9464" s="118"/>
      <c r="AC9464" s="118"/>
      <c r="AD9464" s="118"/>
      <c r="AE9464" s="139"/>
      <c r="AF9464" s="118"/>
      <c r="AG9464" s="118"/>
      <c r="AH9464" s="147" t="str">
        <f t="shared" si="1774"/>
        <v/>
      </c>
      <c r="AI9464" s="147" t="str">
        <f t="shared" si="1775"/>
        <v/>
      </c>
      <c r="AJ9464" s="148" t="str">
        <f t="shared" si="1764"/>
        <v/>
      </c>
      <c r="AK9464" s="148" t="str">
        <f t="shared" si="1765"/>
        <v/>
      </c>
      <c r="AL9464" s="147" t="str">
        <f t="shared" si="1766"/>
        <v/>
      </c>
      <c r="AM9464" s="147" t="str">
        <f t="shared" si="1767"/>
        <v/>
      </c>
      <c r="AN9464" s="147" t="str">
        <f t="shared" si="1768"/>
        <v/>
      </c>
      <c r="AO9464" s="118"/>
    </row>
    <row r="9465" spans="1:41">
      <c r="A9465" s="118"/>
      <c r="B9465" s="118"/>
      <c r="C9465" s="118"/>
      <c r="D9465" s="118"/>
      <c r="E9465" s="118"/>
      <c r="F9465" s="118"/>
      <c r="G9465" s="118"/>
      <c r="H9465" s="118"/>
      <c r="I9465" s="118"/>
      <c r="J9465" s="118"/>
      <c r="K9465" s="118"/>
      <c r="L9465" s="118"/>
      <c r="M9465" s="118"/>
      <c r="N9465" s="118"/>
      <c r="O9465" s="143" t="str">
        <f>IF(H9465="","",(S9465/S9465)&amp;":"&amp;ROUND(AH9465/S9465,2))</f>
        <v/>
      </c>
      <c r="P9465" s="118"/>
      <c r="Q9465" s="118"/>
      <c r="R9465" s="143" t="str">
        <f>IF(H9465="","",(S9465/S9465)&amp;":"&amp;ROUND(AI9465/S9465,2))</f>
        <v/>
      </c>
      <c r="S9465" s="144" t="str">
        <f t="shared" si="1769"/>
        <v/>
      </c>
      <c r="T9465" s="145" t="str">
        <f t="shared" si="1770"/>
        <v/>
      </c>
      <c r="U9465" s="118"/>
      <c r="V9465" s="145" t="str">
        <f t="shared" si="1771"/>
        <v/>
      </c>
      <c r="W9465" s="144" t="str">
        <f t="shared" si="1772"/>
        <v/>
      </c>
      <c r="X9465" s="146" t="str">
        <f>IF(C9465="","",IF(OR(C9465="Trade",C9465="Multi Position"),(X9464+V9465),IF(C9465="Deposit",(X9464+AE9465),IF(C9465="Withdrawal",(X9464-AE9465)))))</f>
        <v/>
      </c>
      <c r="Y9465" s="145" t="str">
        <f t="shared" si="1773"/>
        <v/>
      </c>
      <c r="Z9465" s="118"/>
      <c r="AA9465" s="118"/>
      <c r="AB9465" s="118"/>
      <c r="AC9465" s="118"/>
      <c r="AD9465" s="118"/>
      <c r="AE9465" s="139"/>
      <c r="AF9465" s="118"/>
      <c r="AG9465" s="118"/>
      <c r="AH9465" s="147" t="str">
        <f t="shared" si="1774"/>
        <v/>
      </c>
      <c r="AI9465" s="147" t="str">
        <f t="shared" si="1775"/>
        <v/>
      </c>
      <c r="AJ9465" s="148" t="str">
        <f t="shared" si="1764"/>
        <v/>
      </c>
      <c r="AK9465" s="148" t="str">
        <f t="shared" si="1765"/>
        <v/>
      </c>
      <c r="AL9465" s="147" t="str">
        <f t="shared" si="1766"/>
        <v/>
      </c>
      <c r="AM9465" s="147" t="str">
        <f t="shared" si="1767"/>
        <v/>
      </c>
      <c r="AN9465" s="147" t="str">
        <f t="shared" si="1768"/>
        <v/>
      </c>
      <c r="AO9465" s="118"/>
    </row>
    <row r="9466" spans="1:41">
      <c r="A9466" s="118"/>
      <c r="B9466" s="118"/>
      <c r="C9466" s="118"/>
      <c r="D9466" s="118"/>
      <c r="E9466" s="118"/>
      <c r="F9466" s="118"/>
      <c r="G9466" s="118"/>
      <c r="H9466" s="118"/>
      <c r="I9466" s="118"/>
      <c r="J9466" s="118"/>
      <c r="K9466" s="118"/>
      <c r="L9466" s="118"/>
      <c r="M9466" s="118"/>
      <c r="N9466" s="118"/>
      <c r="O9466" s="143" t="str">
        <f>IF(H9466="","",(S9466/S9466)&amp;":"&amp;ROUND(AH9466/S9466,2))</f>
        <v/>
      </c>
      <c r="P9466" s="118"/>
      <c r="Q9466" s="118"/>
      <c r="R9466" s="143" t="str">
        <f>IF(H9466="","",(S9466/S9466)&amp;":"&amp;ROUND(AI9466/S9466,2))</f>
        <v/>
      </c>
      <c r="S9466" s="144" t="str">
        <f t="shared" si="1769"/>
        <v/>
      </c>
      <c r="T9466" s="145" t="str">
        <f t="shared" si="1770"/>
        <v/>
      </c>
      <c r="U9466" s="118"/>
      <c r="V9466" s="145" t="str">
        <f t="shared" si="1771"/>
        <v/>
      </c>
      <c r="W9466" s="144" t="str">
        <f t="shared" si="1772"/>
        <v/>
      </c>
      <c r="X9466" s="146" t="str">
        <f>IF(C9466="","",IF(OR(C9466="Trade",C9466="Multi Position"),(X9465+V9466),IF(C9466="Deposit",(X9465+AE9466),IF(C9466="Withdrawal",(X9465-AE9466)))))</f>
        <v/>
      </c>
      <c r="Y9466" s="145" t="str">
        <f t="shared" si="1773"/>
        <v/>
      </c>
      <c r="Z9466" s="118"/>
      <c r="AA9466" s="118"/>
      <c r="AB9466" s="118"/>
      <c r="AC9466" s="118"/>
      <c r="AD9466" s="118"/>
      <c r="AE9466" s="139"/>
      <c r="AF9466" s="118"/>
      <c r="AG9466" s="118"/>
      <c r="AH9466" s="147" t="str">
        <f t="shared" si="1774"/>
        <v/>
      </c>
      <c r="AI9466" s="147" t="str">
        <f t="shared" si="1775"/>
        <v/>
      </c>
      <c r="AJ9466" s="148" t="str">
        <f t="shared" si="1764"/>
        <v/>
      </c>
      <c r="AK9466" s="148" t="str">
        <f t="shared" si="1765"/>
        <v/>
      </c>
      <c r="AL9466" s="147" t="str">
        <f t="shared" si="1766"/>
        <v/>
      </c>
      <c r="AM9466" s="147" t="str">
        <f t="shared" si="1767"/>
        <v/>
      </c>
      <c r="AN9466" s="147" t="str">
        <f t="shared" si="1768"/>
        <v/>
      </c>
      <c r="AO9466" s="118"/>
    </row>
    <row r="9467" spans="1:41">
      <c r="A9467" s="118"/>
      <c r="B9467" s="118"/>
      <c r="C9467" s="118"/>
      <c r="D9467" s="118"/>
      <c r="E9467" s="118"/>
      <c r="F9467" s="118"/>
      <c r="G9467" s="118"/>
      <c r="H9467" s="118"/>
      <c r="I9467" s="118"/>
      <c r="J9467" s="118"/>
      <c r="K9467" s="118"/>
      <c r="L9467" s="118"/>
      <c r="M9467" s="118"/>
      <c r="N9467" s="118"/>
      <c r="O9467" s="143" t="str">
        <f>IF(H9467="","",(S9467/S9467)&amp;":"&amp;ROUND(AH9467/S9467,2))</f>
        <v/>
      </c>
      <c r="P9467" s="118"/>
      <c r="Q9467" s="118"/>
      <c r="R9467" s="143" t="str">
        <f>IF(H9467="","",(S9467/S9467)&amp;":"&amp;ROUND(AI9467/S9467,2))</f>
        <v/>
      </c>
      <c r="S9467" s="144" t="str">
        <f t="shared" si="1769"/>
        <v/>
      </c>
      <c r="T9467" s="145" t="str">
        <f t="shared" si="1770"/>
        <v/>
      </c>
      <c r="U9467" s="118"/>
      <c r="V9467" s="145" t="str">
        <f t="shared" si="1771"/>
        <v/>
      </c>
      <c r="W9467" s="144" t="str">
        <f t="shared" si="1772"/>
        <v/>
      </c>
      <c r="X9467" s="146" t="str">
        <f>IF(C9467="","",IF(OR(C9467="Trade",C9467="Multi Position"),(X9466+V9467),IF(C9467="Deposit",(X9466+AE9467),IF(C9467="Withdrawal",(X9466-AE9467)))))</f>
        <v/>
      </c>
      <c r="Y9467" s="145" t="str">
        <f t="shared" si="1773"/>
        <v/>
      </c>
      <c r="Z9467" s="118"/>
      <c r="AA9467" s="118"/>
      <c r="AB9467" s="118"/>
      <c r="AC9467" s="118"/>
      <c r="AD9467" s="118"/>
      <c r="AE9467" s="139"/>
      <c r="AF9467" s="118"/>
      <c r="AG9467" s="118"/>
      <c r="AH9467" s="147" t="str">
        <f t="shared" si="1774"/>
        <v/>
      </c>
      <c r="AI9467" s="147" t="str">
        <f t="shared" si="1775"/>
        <v/>
      </c>
      <c r="AJ9467" s="148" t="str">
        <f t="shared" si="1764"/>
        <v/>
      </c>
      <c r="AK9467" s="148" t="str">
        <f t="shared" si="1765"/>
        <v/>
      </c>
      <c r="AL9467" s="147" t="str">
        <f t="shared" si="1766"/>
        <v/>
      </c>
      <c r="AM9467" s="147" t="str">
        <f t="shared" si="1767"/>
        <v/>
      </c>
      <c r="AN9467" s="147" t="str">
        <f t="shared" si="1768"/>
        <v/>
      </c>
      <c r="AO9467" s="118"/>
    </row>
    <row r="9468" spans="1:41">
      <c r="A9468" s="118"/>
      <c r="B9468" s="118"/>
      <c r="C9468" s="118"/>
      <c r="D9468" s="118"/>
      <c r="E9468" s="118"/>
      <c r="F9468" s="118"/>
      <c r="G9468" s="118"/>
      <c r="H9468" s="118"/>
      <c r="I9468" s="118"/>
      <c r="J9468" s="118"/>
      <c r="K9468" s="118"/>
      <c r="L9468" s="118"/>
      <c r="M9468" s="118"/>
      <c r="N9468" s="118"/>
      <c r="O9468" s="143" t="str">
        <f>IF(H9468="","",(S9468/S9468)&amp;":"&amp;ROUND(AH9468/S9468,2))</f>
        <v/>
      </c>
      <c r="P9468" s="118"/>
      <c r="Q9468" s="118"/>
      <c r="R9468" s="143" t="str">
        <f>IF(H9468="","",(S9468/S9468)&amp;":"&amp;ROUND(AI9468/S9468,2))</f>
        <v/>
      </c>
      <c r="S9468" s="144" t="str">
        <f t="shared" si="1769"/>
        <v/>
      </c>
      <c r="T9468" s="145" t="str">
        <f t="shared" si="1770"/>
        <v/>
      </c>
      <c r="U9468" s="118"/>
      <c r="V9468" s="145" t="str">
        <f t="shared" si="1771"/>
        <v/>
      </c>
      <c r="W9468" s="144" t="str">
        <f t="shared" si="1772"/>
        <v/>
      </c>
      <c r="X9468" s="146" t="str">
        <f>IF(C9468="","",IF(OR(C9468="Trade",C9468="Multi Position"),(X9467+V9468),IF(C9468="Deposit",(X9467+AE9468),IF(C9468="Withdrawal",(X9467-AE9468)))))</f>
        <v/>
      </c>
      <c r="Y9468" s="145" t="str">
        <f t="shared" si="1773"/>
        <v/>
      </c>
      <c r="Z9468" s="118"/>
      <c r="AA9468" s="118"/>
      <c r="AB9468" s="118"/>
      <c r="AC9468" s="118"/>
      <c r="AD9468" s="118"/>
      <c r="AE9468" s="139"/>
      <c r="AF9468" s="118"/>
      <c r="AG9468" s="118"/>
      <c r="AH9468" s="147" t="str">
        <f t="shared" si="1774"/>
        <v/>
      </c>
      <c r="AI9468" s="147" t="str">
        <f t="shared" si="1775"/>
        <v/>
      </c>
      <c r="AJ9468" s="148" t="str">
        <f t="shared" si="1764"/>
        <v/>
      </c>
      <c r="AK9468" s="148" t="str">
        <f t="shared" si="1765"/>
        <v/>
      </c>
      <c r="AL9468" s="147" t="str">
        <f t="shared" si="1766"/>
        <v/>
      </c>
      <c r="AM9468" s="147" t="str">
        <f t="shared" si="1767"/>
        <v/>
      </c>
      <c r="AN9468" s="147" t="str">
        <f t="shared" si="1768"/>
        <v/>
      </c>
      <c r="AO9468" s="118"/>
    </row>
    <row r="9469" spans="1:41">
      <c r="A9469" s="118"/>
      <c r="B9469" s="118"/>
      <c r="C9469" s="118"/>
      <c r="D9469" s="118"/>
      <c r="E9469" s="118"/>
      <c r="F9469" s="118"/>
      <c r="G9469" s="118"/>
      <c r="H9469" s="118"/>
      <c r="I9469" s="118"/>
      <c r="J9469" s="118"/>
      <c r="K9469" s="118"/>
      <c r="L9469" s="118"/>
      <c r="M9469" s="118"/>
      <c r="N9469" s="118"/>
      <c r="O9469" s="143" t="str">
        <f>IF(H9469="","",(S9469/S9469)&amp;":"&amp;ROUND(AH9469/S9469,2))</f>
        <v/>
      </c>
      <c r="P9469" s="118"/>
      <c r="Q9469" s="118"/>
      <c r="R9469" s="143" t="str">
        <f>IF(H9469="","",(S9469/S9469)&amp;":"&amp;ROUND(AI9469/S9469,2))</f>
        <v/>
      </c>
      <c r="S9469" s="144" t="str">
        <f t="shared" si="1769"/>
        <v/>
      </c>
      <c r="T9469" s="145" t="str">
        <f t="shared" si="1770"/>
        <v/>
      </c>
      <c r="U9469" s="118"/>
      <c r="V9469" s="145" t="str">
        <f t="shared" si="1771"/>
        <v/>
      </c>
      <c r="W9469" s="144" t="str">
        <f t="shared" si="1772"/>
        <v/>
      </c>
      <c r="X9469" s="146" t="str">
        <f>IF(C9469="","",IF(OR(C9469="Trade",C9469="Multi Position"),(X9468+V9469),IF(C9469="Deposit",(X9468+AE9469),IF(C9469="Withdrawal",(X9468-AE9469)))))</f>
        <v/>
      </c>
      <c r="Y9469" s="145" t="str">
        <f t="shared" si="1773"/>
        <v/>
      </c>
      <c r="Z9469" s="118"/>
      <c r="AA9469" s="118"/>
      <c r="AB9469" s="118"/>
      <c r="AC9469" s="118"/>
      <c r="AD9469" s="118"/>
      <c r="AE9469" s="139"/>
      <c r="AF9469" s="118"/>
      <c r="AG9469" s="118"/>
      <c r="AH9469" s="147" t="str">
        <f t="shared" si="1774"/>
        <v/>
      </c>
      <c r="AI9469" s="147" t="str">
        <f t="shared" si="1775"/>
        <v/>
      </c>
      <c r="AJ9469" s="148" t="str">
        <f t="shared" si="1764"/>
        <v/>
      </c>
      <c r="AK9469" s="148" t="str">
        <f t="shared" si="1765"/>
        <v/>
      </c>
      <c r="AL9469" s="147" t="str">
        <f t="shared" si="1766"/>
        <v/>
      </c>
      <c r="AM9469" s="147" t="str">
        <f t="shared" si="1767"/>
        <v/>
      </c>
      <c r="AN9469" s="147" t="str">
        <f t="shared" si="1768"/>
        <v/>
      </c>
      <c r="AO9469" s="118"/>
    </row>
    <row r="9470" spans="1:41">
      <c r="A9470" s="118"/>
      <c r="B9470" s="118"/>
      <c r="C9470" s="118"/>
      <c r="D9470" s="118"/>
      <c r="E9470" s="118"/>
      <c r="F9470" s="118"/>
      <c r="G9470" s="118"/>
      <c r="H9470" s="118"/>
      <c r="I9470" s="118"/>
      <c r="J9470" s="118"/>
      <c r="K9470" s="118"/>
      <c r="L9470" s="118"/>
      <c r="M9470" s="118"/>
      <c r="N9470" s="118"/>
      <c r="O9470" s="143" t="str">
        <f>IF(H9470="","",(S9470/S9470)&amp;":"&amp;ROUND(AH9470/S9470,2))</f>
        <v/>
      </c>
      <c r="P9470" s="118"/>
      <c r="Q9470" s="118"/>
      <c r="R9470" s="143" t="str">
        <f>IF(H9470="","",(S9470/S9470)&amp;":"&amp;ROUND(AI9470/S9470,2))</f>
        <v/>
      </c>
      <c r="S9470" s="144" t="str">
        <f t="shared" si="1769"/>
        <v/>
      </c>
      <c r="T9470" s="145" t="str">
        <f t="shared" si="1770"/>
        <v/>
      </c>
      <c r="U9470" s="118"/>
      <c r="V9470" s="145" t="str">
        <f t="shared" si="1771"/>
        <v/>
      </c>
      <c r="W9470" s="144" t="str">
        <f t="shared" si="1772"/>
        <v/>
      </c>
      <c r="X9470" s="146" t="str">
        <f>IF(C9470="","",IF(OR(C9470="Trade",C9470="Multi Position"),(X9469+V9470),IF(C9470="Deposit",(X9469+AE9470),IF(C9470="Withdrawal",(X9469-AE9470)))))</f>
        <v/>
      </c>
      <c r="Y9470" s="145" t="str">
        <f t="shared" si="1773"/>
        <v/>
      </c>
      <c r="Z9470" s="118"/>
      <c r="AA9470" s="118"/>
      <c r="AB9470" s="118"/>
      <c r="AC9470" s="118"/>
      <c r="AD9470" s="118"/>
      <c r="AE9470" s="139"/>
      <c r="AF9470" s="118"/>
      <c r="AG9470" s="118"/>
      <c r="AH9470" s="147" t="str">
        <f t="shared" si="1774"/>
        <v/>
      </c>
      <c r="AI9470" s="147" t="str">
        <f t="shared" si="1775"/>
        <v/>
      </c>
      <c r="AJ9470" s="148" t="str">
        <f t="shared" si="1764"/>
        <v/>
      </c>
      <c r="AK9470" s="148" t="str">
        <f t="shared" si="1765"/>
        <v/>
      </c>
      <c r="AL9470" s="147" t="str">
        <f t="shared" si="1766"/>
        <v/>
      </c>
      <c r="AM9470" s="147" t="str">
        <f t="shared" si="1767"/>
        <v/>
      </c>
      <c r="AN9470" s="147" t="str">
        <f t="shared" si="1768"/>
        <v/>
      </c>
      <c r="AO9470" s="118"/>
    </row>
    <row r="9471" spans="1:41">
      <c r="A9471" s="118"/>
      <c r="B9471" s="118"/>
      <c r="C9471" s="118"/>
      <c r="D9471" s="118"/>
      <c r="E9471" s="118"/>
      <c r="F9471" s="118"/>
      <c r="G9471" s="118"/>
      <c r="H9471" s="118"/>
      <c r="I9471" s="118"/>
      <c r="J9471" s="118"/>
      <c r="K9471" s="118"/>
      <c r="L9471" s="118"/>
      <c r="M9471" s="118"/>
      <c r="N9471" s="118"/>
      <c r="O9471" s="143" t="str">
        <f>IF(H9471="","",(S9471/S9471)&amp;":"&amp;ROUND(AH9471/S9471,2))</f>
        <v/>
      </c>
      <c r="P9471" s="118"/>
      <c r="Q9471" s="118"/>
      <c r="R9471" s="143" t="str">
        <f>IF(H9471="","",(S9471/S9471)&amp;":"&amp;ROUND(AI9471/S9471,2))</f>
        <v/>
      </c>
      <c r="S9471" s="144" t="str">
        <f t="shared" si="1769"/>
        <v/>
      </c>
      <c r="T9471" s="145" t="str">
        <f t="shared" si="1770"/>
        <v/>
      </c>
      <c r="U9471" s="118"/>
      <c r="V9471" s="145" t="str">
        <f t="shared" si="1771"/>
        <v/>
      </c>
      <c r="W9471" s="144" t="str">
        <f t="shared" si="1772"/>
        <v/>
      </c>
      <c r="X9471" s="146" t="str">
        <f>IF(C9471="","",IF(OR(C9471="Trade",C9471="Multi Position"),(X9470+V9471),IF(C9471="Deposit",(X9470+AE9471),IF(C9471="Withdrawal",(X9470-AE9471)))))</f>
        <v/>
      </c>
      <c r="Y9471" s="145" t="str">
        <f t="shared" si="1773"/>
        <v/>
      </c>
      <c r="Z9471" s="118"/>
      <c r="AA9471" s="118"/>
      <c r="AB9471" s="118"/>
      <c r="AC9471" s="118"/>
      <c r="AD9471" s="118"/>
      <c r="AE9471" s="139"/>
      <c r="AF9471" s="118"/>
      <c r="AG9471" s="118"/>
      <c r="AH9471" s="147" t="str">
        <f t="shared" si="1774"/>
        <v/>
      </c>
      <c r="AI9471" s="147" t="str">
        <f t="shared" si="1775"/>
        <v/>
      </c>
      <c r="AJ9471" s="148" t="str">
        <f t="shared" si="1764"/>
        <v/>
      </c>
      <c r="AK9471" s="148" t="str">
        <f t="shared" si="1765"/>
        <v/>
      </c>
      <c r="AL9471" s="147" t="str">
        <f t="shared" si="1766"/>
        <v/>
      </c>
      <c r="AM9471" s="147" t="str">
        <f t="shared" si="1767"/>
        <v/>
      </c>
      <c r="AN9471" s="147" t="str">
        <f t="shared" si="1768"/>
        <v/>
      </c>
      <c r="AO9471" s="118"/>
    </row>
    <row r="9472" spans="1:41">
      <c r="A9472" s="118"/>
      <c r="B9472" s="118"/>
      <c r="C9472" s="118"/>
      <c r="D9472" s="118"/>
      <c r="E9472" s="118"/>
      <c r="F9472" s="118"/>
      <c r="G9472" s="118"/>
      <c r="H9472" s="118"/>
      <c r="I9472" s="118"/>
      <c r="J9472" s="118"/>
      <c r="K9472" s="118"/>
      <c r="L9472" s="118"/>
      <c r="M9472" s="118"/>
      <c r="N9472" s="118"/>
      <c r="O9472" s="143" t="str">
        <f>IF(H9472="","",(S9472/S9472)&amp;":"&amp;ROUND(AH9472/S9472,2))</f>
        <v/>
      </c>
      <c r="P9472" s="118"/>
      <c r="Q9472" s="118"/>
      <c r="R9472" s="143" t="str">
        <f>IF(H9472="","",(S9472/S9472)&amp;":"&amp;ROUND(AI9472/S9472,2))</f>
        <v/>
      </c>
      <c r="S9472" s="144" t="str">
        <f t="shared" si="1769"/>
        <v/>
      </c>
      <c r="T9472" s="145" t="str">
        <f t="shared" si="1770"/>
        <v/>
      </c>
      <c r="U9472" s="118"/>
      <c r="V9472" s="145" t="str">
        <f t="shared" si="1771"/>
        <v/>
      </c>
      <c r="W9472" s="144" t="str">
        <f t="shared" si="1772"/>
        <v/>
      </c>
      <c r="X9472" s="146" t="str">
        <f>IF(C9472="","",IF(OR(C9472="Trade",C9472="Multi Position"),(X9471+V9472),IF(C9472="Deposit",(X9471+AE9472),IF(C9472="Withdrawal",(X9471-AE9472)))))</f>
        <v/>
      </c>
      <c r="Y9472" s="145" t="str">
        <f t="shared" si="1773"/>
        <v/>
      </c>
      <c r="Z9472" s="118"/>
      <c r="AA9472" s="118"/>
      <c r="AB9472" s="118"/>
      <c r="AC9472" s="118"/>
      <c r="AD9472" s="118"/>
      <c r="AE9472" s="139"/>
      <c r="AF9472" s="118"/>
      <c r="AG9472" s="118"/>
      <c r="AH9472" s="147" t="str">
        <f t="shared" si="1774"/>
        <v/>
      </c>
      <c r="AI9472" s="147" t="str">
        <f t="shared" si="1775"/>
        <v/>
      </c>
      <c r="AJ9472" s="148" t="str">
        <f t="shared" si="1764"/>
        <v/>
      </c>
      <c r="AK9472" s="148" t="str">
        <f t="shared" si="1765"/>
        <v/>
      </c>
      <c r="AL9472" s="147" t="str">
        <f t="shared" si="1766"/>
        <v/>
      </c>
      <c r="AM9472" s="147" t="str">
        <f t="shared" si="1767"/>
        <v/>
      </c>
      <c r="AN9472" s="147" t="str">
        <f t="shared" si="1768"/>
        <v/>
      </c>
      <c r="AO9472" s="118"/>
    </row>
    <row r="9473" spans="1:41">
      <c r="A9473" s="118"/>
      <c r="B9473" s="118"/>
      <c r="C9473" s="118"/>
      <c r="D9473" s="118"/>
      <c r="E9473" s="118"/>
      <c r="F9473" s="118"/>
      <c r="G9473" s="118"/>
      <c r="H9473" s="118"/>
      <c r="I9473" s="118"/>
      <c r="J9473" s="118"/>
      <c r="K9473" s="118"/>
      <c r="L9473" s="118"/>
      <c r="M9473" s="118"/>
      <c r="N9473" s="118"/>
      <c r="O9473" s="143" t="str">
        <f>IF(H9473="","",(S9473/S9473)&amp;":"&amp;ROUND(AH9473/S9473,2))</f>
        <v/>
      </c>
      <c r="P9473" s="118"/>
      <c r="Q9473" s="118"/>
      <c r="R9473" s="143" t="str">
        <f>IF(H9473="","",(S9473/S9473)&amp;":"&amp;ROUND(AI9473/S9473,2))</f>
        <v/>
      </c>
      <c r="S9473" s="144" t="str">
        <f t="shared" si="1769"/>
        <v/>
      </c>
      <c r="T9473" s="145" t="str">
        <f t="shared" si="1770"/>
        <v/>
      </c>
      <c r="U9473" s="118"/>
      <c r="V9473" s="145" t="str">
        <f t="shared" si="1771"/>
        <v/>
      </c>
      <c r="W9473" s="144" t="str">
        <f t="shared" si="1772"/>
        <v/>
      </c>
      <c r="X9473" s="146" t="str">
        <f>IF(C9473="","",IF(OR(C9473="Trade",C9473="Multi Position"),(X9472+V9473),IF(C9473="Deposit",(X9472+AE9473),IF(C9473="Withdrawal",(X9472-AE9473)))))</f>
        <v/>
      </c>
      <c r="Y9473" s="145" t="str">
        <f t="shared" si="1773"/>
        <v/>
      </c>
      <c r="Z9473" s="118"/>
      <c r="AA9473" s="118"/>
      <c r="AB9473" s="118"/>
      <c r="AC9473" s="118"/>
      <c r="AD9473" s="118"/>
      <c r="AE9473" s="139"/>
      <c r="AF9473" s="118"/>
      <c r="AG9473" s="118"/>
      <c r="AH9473" s="147" t="str">
        <f t="shared" si="1774"/>
        <v/>
      </c>
      <c r="AI9473" s="147" t="str">
        <f t="shared" si="1775"/>
        <v/>
      </c>
      <c r="AJ9473" s="148" t="str">
        <f t="shared" si="1764"/>
        <v/>
      </c>
      <c r="AK9473" s="148" t="str">
        <f t="shared" si="1765"/>
        <v/>
      </c>
      <c r="AL9473" s="147" t="str">
        <f t="shared" si="1766"/>
        <v/>
      </c>
      <c r="AM9473" s="147" t="str">
        <f t="shared" si="1767"/>
        <v/>
      </c>
      <c r="AN9473" s="147" t="str">
        <f t="shared" si="1768"/>
        <v/>
      </c>
      <c r="AO9473" s="118"/>
    </row>
    <row r="9474" spans="1:41">
      <c r="A9474" s="118"/>
      <c r="B9474" s="118"/>
      <c r="C9474" s="118"/>
      <c r="D9474" s="118"/>
      <c r="E9474" s="118"/>
      <c r="F9474" s="118"/>
      <c r="G9474" s="118"/>
      <c r="H9474" s="118"/>
      <c r="I9474" s="118"/>
      <c r="J9474" s="118"/>
      <c r="K9474" s="118"/>
      <c r="L9474" s="118"/>
      <c r="M9474" s="118"/>
      <c r="N9474" s="118"/>
      <c r="O9474" s="143" t="str">
        <f>IF(H9474="","",(S9474/S9474)&amp;":"&amp;ROUND(AH9474/S9474,2))</f>
        <v/>
      </c>
      <c r="P9474" s="118"/>
      <c r="Q9474" s="118"/>
      <c r="R9474" s="143" t="str">
        <f>IF(H9474="","",(S9474/S9474)&amp;":"&amp;ROUND(AI9474/S9474,2))</f>
        <v/>
      </c>
      <c r="S9474" s="144" t="str">
        <f t="shared" si="1769"/>
        <v/>
      </c>
      <c r="T9474" s="145" t="str">
        <f t="shared" si="1770"/>
        <v/>
      </c>
      <c r="U9474" s="118"/>
      <c r="V9474" s="145" t="str">
        <f t="shared" si="1771"/>
        <v/>
      </c>
      <c r="W9474" s="144" t="str">
        <f t="shared" si="1772"/>
        <v/>
      </c>
      <c r="X9474" s="146" t="str">
        <f>IF(C9474="","",IF(OR(C9474="Trade",C9474="Multi Position"),(X9473+V9474),IF(C9474="Deposit",(X9473+AE9474),IF(C9474="Withdrawal",(X9473-AE9474)))))</f>
        <v/>
      </c>
      <c r="Y9474" s="145" t="str">
        <f t="shared" si="1773"/>
        <v/>
      </c>
      <c r="Z9474" s="118"/>
      <c r="AA9474" s="118"/>
      <c r="AB9474" s="118"/>
      <c r="AC9474" s="118"/>
      <c r="AD9474" s="118"/>
      <c r="AE9474" s="139"/>
      <c r="AF9474" s="118"/>
      <c r="AG9474" s="118"/>
      <c r="AH9474" s="147" t="str">
        <f t="shared" si="1774"/>
        <v/>
      </c>
      <c r="AI9474" s="147" t="str">
        <f t="shared" si="1775"/>
        <v/>
      </c>
      <c r="AJ9474" s="148" t="str">
        <f t="shared" si="1764"/>
        <v/>
      </c>
      <c r="AK9474" s="148" t="str">
        <f t="shared" si="1765"/>
        <v/>
      </c>
      <c r="AL9474" s="147" t="str">
        <f t="shared" si="1766"/>
        <v/>
      </c>
      <c r="AM9474" s="147" t="str">
        <f t="shared" si="1767"/>
        <v/>
      </c>
      <c r="AN9474" s="147" t="str">
        <f t="shared" si="1768"/>
        <v/>
      </c>
      <c r="AO9474" s="118"/>
    </row>
    <row r="9475" spans="1:41">
      <c r="A9475" s="118"/>
      <c r="B9475" s="118"/>
      <c r="C9475" s="118"/>
      <c r="D9475" s="118"/>
      <c r="E9475" s="118"/>
      <c r="F9475" s="118"/>
      <c r="G9475" s="118"/>
      <c r="H9475" s="118"/>
      <c r="I9475" s="118"/>
      <c r="J9475" s="118"/>
      <c r="K9475" s="118"/>
      <c r="L9475" s="118"/>
      <c r="M9475" s="118"/>
      <c r="N9475" s="118"/>
      <c r="O9475" s="143" t="str">
        <f>IF(H9475="","",(S9475/S9475)&amp;":"&amp;ROUND(AH9475/S9475,2))</f>
        <v/>
      </c>
      <c r="P9475" s="118"/>
      <c r="Q9475" s="118"/>
      <c r="R9475" s="143" t="str">
        <f>IF(H9475="","",(S9475/S9475)&amp;":"&amp;ROUND(AI9475/S9475,2))</f>
        <v/>
      </c>
      <c r="S9475" s="144" t="str">
        <f t="shared" si="1769"/>
        <v/>
      </c>
      <c r="T9475" s="145" t="str">
        <f t="shared" si="1770"/>
        <v/>
      </c>
      <c r="U9475" s="118"/>
      <c r="V9475" s="145" t="str">
        <f t="shared" si="1771"/>
        <v/>
      </c>
      <c r="W9475" s="144" t="str">
        <f t="shared" si="1772"/>
        <v/>
      </c>
      <c r="X9475" s="146" t="str">
        <f>IF(C9475="","",IF(OR(C9475="Trade",C9475="Multi Position"),(X9474+V9475),IF(C9475="Deposit",(X9474+AE9475),IF(C9475="Withdrawal",(X9474-AE9475)))))</f>
        <v/>
      </c>
      <c r="Y9475" s="145" t="str">
        <f t="shared" si="1773"/>
        <v/>
      </c>
      <c r="Z9475" s="118"/>
      <c r="AA9475" s="118"/>
      <c r="AB9475" s="118"/>
      <c r="AC9475" s="118"/>
      <c r="AD9475" s="118"/>
      <c r="AE9475" s="139"/>
      <c r="AF9475" s="118"/>
      <c r="AG9475" s="118"/>
      <c r="AH9475" s="147" t="str">
        <f t="shared" si="1774"/>
        <v/>
      </c>
      <c r="AI9475" s="147" t="str">
        <f t="shared" si="1775"/>
        <v/>
      </c>
      <c r="AJ9475" s="148" t="str">
        <f t="shared" si="1764"/>
        <v/>
      </c>
      <c r="AK9475" s="148" t="str">
        <f t="shared" si="1765"/>
        <v/>
      </c>
      <c r="AL9475" s="147" t="str">
        <f t="shared" si="1766"/>
        <v/>
      </c>
      <c r="AM9475" s="147" t="str">
        <f t="shared" si="1767"/>
        <v/>
      </c>
      <c r="AN9475" s="147" t="str">
        <f t="shared" si="1768"/>
        <v/>
      </c>
      <c r="AO9475" s="118"/>
    </row>
    <row r="9476" spans="1:41">
      <c r="A9476" s="118"/>
      <c r="B9476" s="118"/>
      <c r="C9476" s="118"/>
      <c r="D9476" s="118"/>
      <c r="E9476" s="118"/>
      <c r="F9476" s="118"/>
      <c r="G9476" s="118"/>
      <c r="H9476" s="118"/>
      <c r="I9476" s="118"/>
      <c r="J9476" s="118"/>
      <c r="K9476" s="118"/>
      <c r="L9476" s="118"/>
      <c r="M9476" s="118"/>
      <c r="N9476" s="118"/>
      <c r="O9476" s="143" t="str">
        <f>IF(H9476="","",(S9476/S9476)&amp;":"&amp;ROUND(AH9476/S9476,2))</f>
        <v/>
      </c>
      <c r="P9476" s="118"/>
      <c r="Q9476" s="118"/>
      <c r="R9476" s="143" t="str">
        <f>IF(H9476="","",(S9476/S9476)&amp;":"&amp;ROUND(AI9476/S9476,2))</f>
        <v/>
      </c>
      <c r="S9476" s="144" t="str">
        <f t="shared" si="1769"/>
        <v/>
      </c>
      <c r="T9476" s="145" t="str">
        <f t="shared" si="1770"/>
        <v/>
      </c>
      <c r="U9476" s="118"/>
      <c r="V9476" s="145" t="str">
        <f t="shared" si="1771"/>
        <v/>
      </c>
      <c r="W9476" s="144" t="str">
        <f t="shared" si="1772"/>
        <v/>
      </c>
      <c r="X9476" s="146" t="str">
        <f>IF(C9476="","",IF(OR(C9476="Trade",C9476="Multi Position"),(X9475+V9476),IF(C9476="Deposit",(X9475+AE9476),IF(C9476="Withdrawal",(X9475-AE9476)))))</f>
        <v/>
      </c>
      <c r="Y9476" s="145" t="str">
        <f t="shared" si="1773"/>
        <v/>
      </c>
      <c r="Z9476" s="118"/>
      <c r="AA9476" s="118"/>
      <c r="AB9476" s="118"/>
      <c r="AC9476" s="118"/>
      <c r="AD9476" s="118"/>
      <c r="AE9476" s="139"/>
      <c r="AF9476" s="118"/>
      <c r="AG9476" s="118"/>
      <c r="AH9476" s="147" t="str">
        <f t="shared" si="1774"/>
        <v/>
      </c>
      <c r="AI9476" s="147" t="str">
        <f t="shared" si="1775"/>
        <v/>
      </c>
      <c r="AJ9476" s="148" t="str">
        <f t="shared" si="1764"/>
        <v/>
      </c>
      <c r="AK9476" s="148" t="str">
        <f t="shared" si="1765"/>
        <v/>
      </c>
      <c r="AL9476" s="147" t="str">
        <f t="shared" si="1766"/>
        <v/>
      </c>
      <c r="AM9476" s="147" t="str">
        <f t="shared" si="1767"/>
        <v/>
      </c>
      <c r="AN9476" s="147" t="str">
        <f t="shared" si="1768"/>
        <v/>
      </c>
      <c r="AO9476" s="118"/>
    </row>
    <row r="9477" spans="1:41">
      <c r="A9477" s="118"/>
      <c r="B9477" s="118"/>
      <c r="C9477" s="118"/>
      <c r="D9477" s="118"/>
      <c r="E9477" s="118"/>
      <c r="F9477" s="118"/>
      <c r="G9477" s="118"/>
      <c r="H9477" s="118"/>
      <c r="I9477" s="118"/>
      <c r="J9477" s="118"/>
      <c r="K9477" s="118"/>
      <c r="L9477" s="118"/>
      <c r="M9477" s="118"/>
      <c r="N9477" s="118"/>
      <c r="O9477" s="143" t="str">
        <f>IF(H9477="","",(S9477/S9477)&amp;":"&amp;ROUND(AH9477/S9477,2))</f>
        <v/>
      </c>
      <c r="P9477" s="118"/>
      <c r="Q9477" s="118"/>
      <c r="R9477" s="143" t="str">
        <f>IF(H9477="","",(S9477/S9477)&amp;":"&amp;ROUND(AI9477/S9477,2))</f>
        <v/>
      </c>
      <c r="S9477" s="144" t="str">
        <f t="shared" si="1769"/>
        <v/>
      </c>
      <c r="T9477" s="145" t="str">
        <f t="shared" si="1770"/>
        <v/>
      </c>
      <c r="U9477" s="118"/>
      <c r="V9477" s="145" t="str">
        <f t="shared" si="1771"/>
        <v/>
      </c>
      <c r="W9477" s="144" t="str">
        <f t="shared" si="1772"/>
        <v/>
      </c>
      <c r="X9477" s="146" t="str">
        <f>IF(C9477="","",IF(OR(C9477="Trade",C9477="Multi Position"),(X9476+V9477),IF(C9477="Deposit",(X9476+AE9477),IF(C9477="Withdrawal",(X9476-AE9477)))))</f>
        <v/>
      </c>
      <c r="Y9477" s="145" t="str">
        <f t="shared" si="1773"/>
        <v/>
      </c>
      <c r="Z9477" s="118"/>
      <c r="AA9477" s="118"/>
      <c r="AB9477" s="118"/>
      <c r="AC9477" s="118"/>
      <c r="AD9477" s="118"/>
      <c r="AE9477" s="139"/>
      <c r="AF9477" s="118"/>
      <c r="AG9477" s="118"/>
      <c r="AH9477" s="147" t="str">
        <f t="shared" si="1774"/>
        <v/>
      </c>
      <c r="AI9477" s="147" t="str">
        <f t="shared" si="1775"/>
        <v/>
      </c>
      <c r="AJ9477" s="148" t="str">
        <f t="shared" si="1764"/>
        <v/>
      </c>
      <c r="AK9477" s="148" t="str">
        <f t="shared" si="1765"/>
        <v/>
      </c>
      <c r="AL9477" s="147" t="str">
        <f t="shared" si="1766"/>
        <v/>
      </c>
      <c r="AM9477" s="147" t="str">
        <f t="shared" si="1767"/>
        <v/>
      </c>
      <c r="AN9477" s="147" t="str">
        <f t="shared" si="1768"/>
        <v/>
      </c>
      <c r="AO9477" s="118"/>
    </row>
    <row r="9478" spans="1:41">
      <c r="A9478" s="118"/>
      <c r="B9478" s="118"/>
      <c r="C9478" s="118"/>
      <c r="D9478" s="118"/>
      <c r="E9478" s="118"/>
      <c r="F9478" s="118"/>
      <c r="G9478" s="118"/>
      <c r="H9478" s="118"/>
      <c r="I9478" s="118"/>
      <c r="J9478" s="118"/>
      <c r="K9478" s="118"/>
      <c r="L9478" s="118"/>
      <c r="M9478" s="118"/>
      <c r="N9478" s="118"/>
      <c r="O9478" s="143" t="str">
        <f>IF(H9478="","",(S9478/S9478)&amp;":"&amp;ROUND(AH9478/S9478,2))</f>
        <v/>
      </c>
      <c r="P9478" s="118"/>
      <c r="Q9478" s="118"/>
      <c r="R9478" s="143" t="str">
        <f>IF(H9478="","",(S9478/S9478)&amp;":"&amp;ROUND(AI9478/S9478,2))</f>
        <v/>
      </c>
      <c r="S9478" s="144" t="str">
        <f t="shared" si="1769"/>
        <v/>
      </c>
      <c r="T9478" s="145" t="str">
        <f t="shared" si="1770"/>
        <v/>
      </c>
      <c r="U9478" s="118"/>
      <c r="V9478" s="145" t="str">
        <f t="shared" si="1771"/>
        <v/>
      </c>
      <c r="W9478" s="144" t="str">
        <f t="shared" si="1772"/>
        <v/>
      </c>
      <c r="X9478" s="146" t="str">
        <f>IF(C9478="","",IF(OR(C9478="Trade",C9478="Multi Position"),(X9477+V9478),IF(C9478="Deposit",(X9477+AE9478),IF(C9478="Withdrawal",(X9477-AE9478)))))</f>
        <v/>
      </c>
      <c r="Y9478" s="145" t="str">
        <f t="shared" si="1773"/>
        <v/>
      </c>
      <c r="Z9478" s="118"/>
      <c r="AA9478" s="118"/>
      <c r="AB9478" s="118"/>
      <c r="AC9478" s="118"/>
      <c r="AD9478" s="118"/>
      <c r="AE9478" s="139"/>
      <c r="AF9478" s="118"/>
      <c r="AG9478" s="118"/>
      <c r="AH9478" s="147" t="str">
        <f t="shared" si="1774"/>
        <v/>
      </c>
      <c r="AI9478" s="147" t="str">
        <f t="shared" si="1775"/>
        <v/>
      </c>
      <c r="AJ9478" s="148" t="str">
        <f t="shared" si="1764"/>
        <v/>
      </c>
      <c r="AK9478" s="148" t="str">
        <f t="shared" si="1765"/>
        <v/>
      </c>
      <c r="AL9478" s="147" t="str">
        <f t="shared" si="1766"/>
        <v/>
      </c>
      <c r="AM9478" s="147" t="str">
        <f t="shared" si="1767"/>
        <v/>
      </c>
      <c r="AN9478" s="147" t="str">
        <f t="shared" si="1768"/>
        <v/>
      </c>
      <c r="AO9478" s="118"/>
    </row>
    <row r="9479" spans="1:41">
      <c r="A9479" s="118"/>
      <c r="B9479" s="118"/>
      <c r="C9479" s="118"/>
      <c r="D9479" s="118"/>
      <c r="E9479" s="118"/>
      <c r="F9479" s="118"/>
      <c r="G9479" s="118"/>
      <c r="H9479" s="118"/>
      <c r="I9479" s="118"/>
      <c r="J9479" s="118"/>
      <c r="K9479" s="118"/>
      <c r="L9479" s="118"/>
      <c r="M9479" s="118"/>
      <c r="N9479" s="118"/>
      <c r="O9479" s="143" t="str">
        <f>IF(H9479="","",(S9479/S9479)&amp;":"&amp;ROUND(AH9479/S9479,2))</f>
        <v/>
      </c>
      <c r="P9479" s="118"/>
      <c r="Q9479" s="118"/>
      <c r="R9479" s="143" t="str">
        <f>IF(H9479="","",(S9479/S9479)&amp;":"&amp;ROUND(AI9479/S9479,2))</f>
        <v/>
      </c>
      <c r="S9479" s="144" t="str">
        <f t="shared" si="1769"/>
        <v/>
      </c>
      <c r="T9479" s="145" t="str">
        <f t="shared" si="1770"/>
        <v/>
      </c>
      <c r="U9479" s="118"/>
      <c r="V9479" s="145" t="str">
        <f t="shared" si="1771"/>
        <v/>
      </c>
      <c r="W9479" s="144" t="str">
        <f t="shared" si="1772"/>
        <v/>
      </c>
      <c r="X9479" s="146" t="str">
        <f>IF(C9479="","",IF(OR(C9479="Trade",C9479="Multi Position"),(X9478+V9479),IF(C9479="Deposit",(X9478+AE9479),IF(C9479="Withdrawal",(X9478-AE9479)))))</f>
        <v/>
      </c>
      <c r="Y9479" s="145" t="str">
        <f t="shared" si="1773"/>
        <v/>
      </c>
      <c r="Z9479" s="118"/>
      <c r="AA9479" s="118"/>
      <c r="AB9479" s="118"/>
      <c r="AC9479" s="118"/>
      <c r="AD9479" s="118"/>
      <c r="AE9479" s="139"/>
      <c r="AF9479" s="118"/>
      <c r="AG9479" s="118"/>
      <c r="AH9479" s="147" t="str">
        <f t="shared" si="1774"/>
        <v/>
      </c>
      <c r="AI9479" s="147" t="str">
        <f t="shared" si="1775"/>
        <v/>
      </c>
      <c r="AJ9479" s="148" t="str">
        <f t="shared" si="1764"/>
        <v/>
      </c>
      <c r="AK9479" s="148" t="str">
        <f t="shared" si="1765"/>
        <v/>
      </c>
      <c r="AL9479" s="147" t="str">
        <f t="shared" si="1766"/>
        <v/>
      </c>
      <c r="AM9479" s="147" t="str">
        <f t="shared" si="1767"/>
        <v/>
      </c>
      <c r="AN9479" s="147" t="str">
        <f t="shared" si="1768"/>
        <v/>
      </c>
      <c r="AO9479" s="118"/>
    </row>
    <row r="9480" spans="1:41">
      <c r="A9480" s="118"/>
      <c r="B9480" s="118"/>
      <c r="C9480" s="118"/>
      <c r="D9480" s="118"/>
      <c r="E9480" s="118"/>
      <c r="F9480" s="118"/>
      <c r="G9480" s="118"/>
      <c r="H9480" s="118"/>
      <c r="I9480" s="118"/>
      <c r="J9480" s="118"/>
      <c r="K9480" s="118"/>
      <c r="L9480" s="118"/>
      <c r="M9480" s="118"/>
      <c r="N9480" s="118"/>
      <c r="O9480" s="143" t="str">
        <f>IF(H9480="","",(S9480/S9480)&amp;":"&amp;ROUND(AH9480/S9480,2))</f>
        <v/>
      </c>
      <c r="P9480" s="118"/>
      <c r="Q9480" s="118"/>
      <c r="R9480" s="143" t="str">
        <f>IF(H9480="","",(S9480/S9480)&amp;":"&amp;ROUND(AI9480/S9480,2))</f>
        <v/>
      </c>
      <c r="S9480" s="144" t="str">
        <f t="shared" si="1769"/>
        <v/>
      </c>
      <c r="T9480" s="145" t="str">
        <f t="shared" si="1770"/>
        <v/>
      </c>
      <c r="U9480" s="118"/>
      <c r="V9480" s="145" t="str">
        <f t="shared" si="1771"/>
        <v/>
      </c>
      <c r="W9480" s="144" t="str">
        <f t="shared" si="1772"/>
        <v/>
      </c>
      <c r="X9480" s="146" t="str">
        <f>IF(C9480="","",IF(OR(C9480="Trade",C9480="Multi Position"),(X9479+V9480),IF(C9480="Deposit",(X9479+AE9480),IF(C9480="Withdrawal",(X9479-AE9480)))))</f>
        <v/>
      </c>
      <c r="Y9480" s="145" t="str">
        <f t="shared" si="1773"/>
        <v/>
      </c>
      <c r="Z9480" s="118"/>
      <c r="AA9480" s="118"/>
      <c r="AB9480" s="118"/>
      <c r="AC9480" s="118"/>
      <c r="AD9480" s="118"/>
      <c r="AE9480" s="139"/>
      <c r="AF9480" s="118"/>
      <c r="AG9480" s="118"/>
      <c r="AH9480" s="147" t="str">
        <f t="shared" si="1774"/>
        <v/>
      </c>
      <c r="AI9480" s="147" t="str">
        <f t="shared" si="1775"/>
        <v/>
      </c>
      <c r="AJ9480" s="148" t="str">
        <f t="shared" si="1764"/>
        <v/>
      </c>
      <c r="AK9480" s="148" t="str">
        <f t="shared" si="1765"/>
        <v/>
      </c>
      <c r="AL9480" s="147" t="str">
        <f t="shared" si="1766"/>
        <v/>
      </c>
      <c r="AM9480" s="147" t="str">
        <f t="shared" si="1767"/>
        <v/>
      </c>
      <c r="AN9480" s="147" t="str">
        <f t="shared" si="1768"/>
        <v/>
      </c>
      <c r="AO9480" s="118"/>
    </row>
    <row r="9481" spans="1:41">
      <c r="A9481" s="118"/>
      <c r="B9481" s="118"/>
      <c r="C9481" s="118"/>
      <c r="D9481" s="118"/>
      <c r="E9481" s="118"/>
      <c r="F9481" s="118"/>
      <c r="G9481" s="118"/>
      <c r="H9481" s="118"/>
      <c r="I9481" s="118"/>
      <c r="J9481" s="118"/>
      <c r="K9481" s="118"/>
      <c r="L9481" s="118"/>
      <c r="M9481" s="118"/>
      <c r="N9481" s="118"/>
      <c r="O9481" s="143" t="str">
        <f>IF(H9481="","",(S9481/S9481)&amp;":"&amp;ROUND(AH9481/S9481,2))</f>
        <v/>
      </c>
      <c r="P9481" s="118"/>
      <c r="Q9481" s="118"/>
      <c r="R9481" s="143" t="str">
        <f>IF(H9481="","",(S9481/S9481)&amp;":"&amp;ROUND(AI9481/S9481,2))</f>
        <v/>
      </c>
      <c r="S9481" s="144" t="str">
        <f t="shared" si="1769"/>
        <v/>
      </c>
      <c r="T9481" s="145" t="str">
        <f t="shared" si="1770"/>
        <v/>
      </c>
      <c r="U9481" s="118"/>
      <c r="V9481" s="145" t="str">
        <f t="shared" si="1771"/>
        <v/>
      </c>
      <c r="W9481" s="144" t="str">
        <f t="shared" si="1772"/>
        <v/>
      </c>
      <c r="X9481" s="146" t="str">
        <f>IF(C9481="","",IF(OR(C9481="Trade",C9481="Multi Position"),(X9480+V9481),IF(C9481="Deposit",(X9480+AE9481),IF(C9481="Withdrawal",(X9480-AE9481)))))</f>
        <v/>
      </c>
      <c r="Y9481" s="145" t="str">
        <f t="shared" si="1773"/>
        <v/>
      </c>
      <c r="Z9481" s="118"/>
      <c r="AA9481" s="118"/>
      <c r="AB9481" s="118"/>
      <c r="AC9481" s="118"/>
      <c r="AD9481" s="118"/>
      <c r="AE9481" s="139"/>
      <c r="AF9481" s="118"/>
      <c r="AG9481" s="118"/>
      <c r="AH9481" s="147" t="str">
        <f t="shared" si="1774"/>
        <v/>
      </c>
      <c r="AI9481" s="147" t="str">
        <f t="shared" si="1775"/>
        <v/>
      </c>
      <c r="AJ9481" s="148" t="str">
        <f t="shared" si="1764"/>
        <v/>
      </c>
      <c r="AK9481" s="148" t="str">
        <f t="shared" si="1765"/>
        <v/>
      </c>
      <c r="AL9481" s="147" t="str">
        <f t="shared" si="1766"/>
        <v/>
      </c>
      <c r="AM9481" s="147" t="str">
        <f t="shared" si="1767"/>
        <v/>
      </c>
      <c r="AN9481" s="147" t="str">
        <f t="shared" si="1768"/>
        <v/>
      </c>
      <c r="AO9481" s="118"/>
    </row>
    <row r="9482" spans="1:41">
      <c r="A9482" s="118"/>
      <c r="B9482" s="118"/>
      <c r="C9482" s="118"/>
      <c r="D9482" s="118"/>
      <c r="E9482" s="118"/>
      <c r="F9482" s="118"/>
      <c r="G9482" s="118"/>
      <c r="H9482" s="118"/>
      <c r="I9482" s="118"/>
      <c r="J9482" s="118"/>
      <c r="K9482" s="118"/>
      <c r="L9482" s="118"/>
      <c r="M9482" s="118"/>
      <c r="N9482" s="118"/>
      <c r="O9482" s="143" t="str">
        <f>IF(H9482="","",(S9482/S9482)&amp;":"&amp;ROUND(AH9482/S9482,2))</f>
        <v/>
      </c>
      <c r="P9482" s="118"/>
      <c r="Q9482" s="118"/>
      <c r="R9482" s="143" t="str">
        <f>IF(H9482="","",(S9482/S9482)&amp;":"&amp;ROUND(AI9482/S9482,2))</f>
        <v/>
      </c>
      <c r="S9482" s="144" t="str">
        <f t="shared" si="1769"/>
        <v/>
      </c>
      <c r="T9482" s="145" t="str">
        <f t="shared" si="1770"/>
        <v/>
      </c>
      <c r="U9482" s="118"/>
      <c r="V9482" s="145" t="str">
        <f t="shared" si="1771"/>
        <v/>
      </c>
      <c r="W9482" s="144" t="str">
        <f t="shared" si="1772"/>
        <v/>
      </c>
      <c r="X9482" s="146" t="str">
        <f>IF(C9482="","",IF(OR(C9482="Trade",C9482="Multi Position"),(X9481+V9482),IF(C9482="Deposit",(X9481+AE9482),IF(C9482="Withdrawal",(X9481-AE9482)))))</f>
        <v/>
      </c>
      <c r="Y9482" s="145" t="str">
        <f t="shared" si="1773"/>
        <v/>
      </c>
      <c r="Z9482" s="118"/>
      <c r="AA9482" s="118"/>
      <c r="AB9482" s="118"/>
      <c r="AC9482" s="118"/>
      <c r="AD9482" s="118"/>
      <c r="AE9482" s="139"/>
      <c r="AF9482" s="118"/>
      <c r="AG9482" s="118"/>
      <c r="AH9482" s="147" t="str">
        <f t="shared" si="1774"/>
        <v/>
      </c>
      <c r="AI9482" s="147" t="str">
        <f t="shared" si="1775"/>
        <v/>
      </c>
      <c r="AJ9482" s="148" t="str">
        <f t="shared" ref="AJ9482:AJ9545" si="1776">IF(V9482&lt;0,V9482/-X9482,S9482)</f>
        <v/>
      </c>
      <c r="AK9482" s="148" t="str">
        <f t="shared" ref="AK9482:AK9545" si="1777">IF(V9482="","",IF(H9482="LONG",IF(V9482&gt;0,V9482/X9482,((L9482*(P9482-K9482))/X9482)),IF(V9482&gt;0,V9482/X9482,((L9482*(K9482-P9482))/X9482))))</f>
        <v/>
      </c>
      <c r="AL9482" s="147" t="str">
        <f t="shared" ref="AL9482:AL9545" si="1778">IF(B9482="","",MONTH(B9482))</f>
        <v/>
      </c>
      <c r="AM9482" s="147" t="str">
        <f t="shared" ref="AM9482:AM9545" si="1779">IF(B9482="","",YEAR(B9482))</f>
        <v/>
      </c>
      <c r="AN9482" s="147" t="str">
        <f t="shared" ref="AN9482:AN9545" si="1780">IF(B9482="","",DAY(B9482))</f>
        <v/>
      </c>
      <c r="AO9482" s="118"/>
    </row>
    <row r="9483" spans="1:41">
      <c r="A9483" s="118"/>
      <c r="B9483" s="118"/>
      <c r="C9483" s="118"/>
      <c r="D9483" s="118"/>
      <c r="E9483" s="118"/>
      <c r="F9483" s="118"/>
      <c r="G9483" s="118"/>
      <c r="H9483" s="118"/>
      <c r="I9483" s="118"/>
      <c r="J9483" s="118"/>
      <c r="K9483" s="118"/>
      <c r="L9483" s="118"/>
      <c r="M9483" s="118"/>
      <c r="N9483" s="118"/>
      <c r="O9483" s="143" t="str">
        <f>IF(H9483="","",(S9483/S9483)&amp;":"&amp;ROUND(AH9483/S9483,2))</f>
        <v/>
      </c>
      <c r="P9483" s="118"/>
      <c r="Q9483" s="118"/>
      <c r="R9483" s="143" t="str">
        <f>IF(H9483="","",(S9483/S9483)&amp;":"&amp;ROUND(AI9483/S9483,2))</f>
        <v/>
      </c>
      <c r="S9483" s="144" t="str">
        <f t="shared" ref="S9483:S9546" si="1781">IF(N9483="","",IF(H9483="LONG",(((K9483-M9483)*L9483)/X9482),(((M9483-K9483)*L9483)/X9482)))</f>
        <v/>
      </c>
      <c r="T9483" s="145" t="str">
        <f t="shared" ref="T9483:T9546" si="1782">IF(K9483="","",IF(H9483="LONG",(P9483*L9483)-(K9483*L9483),(K9483*L9483)-(P9483*L9483)))</f>
        <v/>
      </c>
      <c r="U9483" s="118"/>
      <c r="V9483" s="145" t="str">
        <f t="shared" ref="V9483:V9546" si="1783">IF(K9483="","",IF(T9483&lt;0,(T9483)-+U9483,(T9483)-U9483))</f>
        <v/>
      </c>
      <c r="W9483" s="144" t="str">
        <f t="shared" ref="W9483:W9546" si="1784">IF(P9483="","",SUM(V9483/X9482))</f>
        <v/>
      </c>
      <c r="X9483" s="146" t="str">
        <f>IF(C9483="","",IF(OR(C9483="Trade",C9483="Multi Position"),(X9482+V9483),IF(C9483="Deposit",(X9482+AE9483),IF(C9483="Withdrawal",(X9482-AE9483)))))</f>
        <v/>
      </c>
      <c r="Y9483" s="145" t="str">
        <f t="shared" ref="Y9483:Y9546" si="1785">IF(Q9483="","",INT(Q9483-B9483)&amp;" Days "&amp;TEXT(Q9483-B9483,"H"" Hrs ""m"" mins """))</f>
        <v/>
      </c>
      <c r="Z9483" s="118"/>
      <c r="AA9483" s="118"/>
      <c r="AB9483" s="118"/>
      <c r="AC9483" s="118"/>
      <c r="AD9483" s="118"/>
      <c r="AE9483" s="139"/>
      <c r="AF9483" s="118"/>
      <c r="AG9483" s="118"/>
      <c r="AH9483" s="147" t="str">
        <f t="shared" ref="AH9483:AH9546" si="1786">IF(K9483="","", IF(H9483="LONG", (((N9483-K9483)*L9483)/X9482), (((K9483-N9483)*L9483)/X9482)))</f>
        <v/>
      </c>
      <c r="AI9483" s="147" t="str">
        <f t="shared" ref="AI9483:AI9546" si="1787">IF(K9483="","", IF(H9483="LONG", (((P9483-K9483)*L9483)/X9482), (((K9483-P9483)*L9483)/X9482)))</f>
        <v/>
      </c>
      <c r="AJ9483" s="148" t="str">
        <f t="shared" si="1776"/>
        <v/>
      </c>
      <c r="AK9483" s="148" t="str">
        <f t="shared" si="1777"/>
        <v/>
      </c>
      <c r="AL9483" s="147" t="str">
        <f t="shared" si="1778"/>
        <v/>
      </c>
      <c r="AM9483" s="147" t="str">
        <f t="shared" si="1779"/>
        <v/>
      </c>
      <c r="AN9483" s="147" t="str">
        <f t="shared" si="1780"/>
        <v/>
      </c>
      <c r="AO9483" s="118"/>
    </row>
    <row r="9484" spans="1:41">
      <c r="A9484" s="118"/>
      <c r="B9484" s="118"/>
      <c r="C9484" s="118"/>
      <c r="D9484" s="118"/>
      <c r="E9484" s="118"/>
      <c r="F9484" s="118"/>
      <c r="G9484" s="118"/>
      <c r="H9484" s="118"/>
      <c r="I9484" s="118"/>
      <c r="J9484" s="118"/>
      <c r="K9484" s="118"/>
      <c r="L9484" s="118"/>
      <c r="M9484" s="118"/>
      <c r="N9484" s="118"/>
      <c r="O9484" s="143" t="str">
        <f>IF(H9484="","",(S9484/S9484)&amp;":"&amp;ROUND(AH9484/S9484,2))</f>
        <v/>
      </c>
      <c r="P9484" s="118"/>
      <c r="Q9484" s="118"/>
      <c r="R9484" s="143" t="str">
        <f>IF(H9484="","",(S9484/S9484)&amp;":"&amp;ROUND(AI9484/S9484,2))</f>
        <v/>
      </c>
      <c r="S9484" s="144" t="str">
        <f t="shared" si="1781"/>
        <v/>
      </c>
      <c r="T9484" s="145" t="str">
        <f t="shared" si="1782"/>
        <v/>
      </c>
      <c r="U9484" s="118"/>
      <c r="V9484" s="145" t="str">
        <f t="shared" si="1783"/>
        <v/>
      </c>
      <c r="W9484" s="144" t="str">
        <f t="shared" si="1784"/>
        <v/>
      </c>
      <c r="X9484" s="146" t="str">
        <f>IF(C9484="","",IF(OR(C9484="Trade",C9484="Multi Position"),(X9483+V9484),IF(C9484="Deposit",(X9483+AE9484),IF(C9484="Withdrawal",(X9483-AE9484)))))</f>
        <v/>
      </c>
      <c r="Y9484" s="145" t="str">
        <f t="shared" si="1785"/>
        <v/>
      </c>
      <c r="Z9484" s="118"/>
      <c r="AA9484" s="118"/>
      <c r="AB9484" s="118"/>
      <c r="AC9484" s="118"/>
      <c r="AD9484" s="118"/>
      <c r="AE9484" s="139"/>
      <c r="AF9484" s="118"/>
      <c r="AG9484" s="118"/>
      <c r="AH9484" s="147" t="str">
        <f t="shared" si="1786"/>
        <v/>
      </c>
      <c r="AI9484" s="147" t="str">
        <f t="shared" si="1787"/>
        <v/>
      </c>
      <c r="AJ9484" s="148" t="str">
        <f t="shared" si="1776"/>
        <v/>
      </c>
      <c r="AK9484" s="148" t="str">
        <f t="shared" si="1777"/>
        <v/>
      </c>
      <c r="AL9484" s="147" t="str">
        <f t="shared" si="1778"/>
        <v/>
      </c>
      <c r="AM9484" s="147" t="str">
        <f t="shared" si="1779"/>
        <v/>
      </c>
      <c r="AN9484" s="147" t="str">
        <f t="shared" si="1780"/>
        <v/>
      </c>
      <c r="AO9484" s="118"/>
    </row>
    <row r="9485" spans="1:41">
      <c r="A9485" s="118"/>
      <c r="B9485" s="118"/>
      <c r="C9485" s="118"/>
      <c r="D9485" s="118"/>
      <c r="E9485" s="118"/>
      <c r="F9485" s="118"/>
      <c r="G9485" s="118"/>
      <c r="H9485" s="118"/>
      <c r="I9485" s="118"/>
      <c r="J9485" s="118"/>
      <c r="K9485" s="118"/>
      <c r="L9485" s="118"/>
      <c r="M9485" s="118"/>
      <c r="N9485" s="118"/>
      <c r="O9485" s="143" t="str">
        <f>IF(H9485="","",(S9485/S9485)&amp;":"&amp;ROUND(AH9485/S9485,2))</f>
        <v/>
      </c>
      <c r="P9485" s="118"/>
      <c r="Q9485" s="118"/>
      <c r="R9485" s="143" t="str">
        <f>IF(H9485="","",(S9485/S9485)&amp;":"&amp;ROUND(AI9485/S9485,2))</f>
        <v/>
      </c>
      <c r="S9485" s="144" t="str">
        <f t="shared" si="1781"/>
        <v/>
      </c>
      <c r="T9485" s="145" t="str">
        <f t="shared" si="1782"/>
        <v/>
      </c>
      <c r="U9485" s="118"/>
      <c r="V9485" s="145" t="str">
        <f t="shared" si="1783"/>
        <v/>
      </c>
      <c r="W9485" s="144" t="str">
        <f t="shared" si="1784"/>
        <v/>
      </c>
      <c r="X9485" s="146" t="str">
        <f>IF(C9485="","",IF(OR(C9485="Trade",C9485="Multi Position"),(X9484+V9485),IF(C9485="Deposit",(X9484+AE9485),IF(C9485="Withdrawal",(X9484-AE9485)))))</f>
        <v/>
      </c>
      <c r="Y9485" s="145" t="str">
        <f t="shared" si="1785"/>
        <v/>
      </c>
      <c r="Z9485" s="118"/>
      <c r="AA9485" s="118"/>
      <c r="AB9485" s="118"/>
      <c r="AC9485" s="118"/>
      <c r="AD9485" s="118"/>
      <c r="AE9485" s="139"/>
      <c r="AF9485" s="118"/>
      <c r="AG9485" s="118"/>
      <c r="AH9485" s="147" t="str">
        <f t="shared" si="1786"/>
        <v/>
      </c>
      <c r="AI9485" s="147" t="str">
        <f t="shared" si="1787"/>
        <v/>
      </c>
      <c r="AJ9485" s="148" t="str">
        <f t="shared" si="1776"/>
        <v/>
      </c>
      <c r="AK9485" s="148" t="str">
        <f t="shared" si="1777"/>
        <v/>
      </c>
      <c r="AL9485" s="147" t="str">
        <f t="shared" si="1778"/>
        <v/>
      </c>
      <c r="AM9485" s="147" t="str">
        <f t="shared" si="1779"/>
        <v/>
      </c>
      <c r="AN9485" s="147" t="str">
        <f t="shared" si="1780"/>
        <v/>
      </c>
      <c r="AO9485" s="118"/>
    </row>
    <row r="9486" spans="1:41">
      <c r="A9486" s="118"/>
      <c r="B9486" s="118"/>
      <c r="C9486" s="118"/>
      <c r="D9486" s="118"/>
      <c r="E9486" s="118"/>
      <c r="F9486" s="118"/>
      <c r="G9486" s="118"/>
      <c r="H9486" s="118"/>
      <c r="I9486" s="118"/>
      <c r="J9486" s="118"/>
      <c r="K9486" s="118"/>
      <c r="L9486" s="118"/>
      <c r="M9486" s="118"/>
      <c r="N9486" s="118"/>
      <c r="O9486" s="143" t="str">
        <f>IF(H9486="","",(S9486/S9486)&amp;":"&amp;ROUND(AH9486/S9486,2))</f>
        <v/>
      </c>
      <c r="P9486" s="118"/>
      <c r="Q9486" s="118"/>
      <c r="R9486" s="143" t="str">
        <f>IF(H9486="","",(S9486/S9486)&amp;":"&amp;ROUND(AI9486/S9486,2))</f>
        <v/>
      </c>
      <c r="S9486" s="144" t="str">
        <f t="shared" si="1781"/>
        <v/>
      </c>
      <c r="T9486" s="145" t="str">
        <f t="shared" si="1782"/>
        <v/>
      </c>
      <c r="U9486" s="118"/>
      <c r="V9486" s="145" t="str">
        <f t="shared" si="1783"/>
        <v/>
      </c>
      <c r="W9486" s="144" t="str">
        <f t="shared" si="1784"/>
        <v/>
      </c>
      <c r="X9486" s="146" t="str">
        <f>IF(C9486="","",IF(OR(C9486="Trade",C9486="Multi Position"),(X9485+V9486),IF(C9486="Deposit",(X9485+AE9486),IF(C9486="Withdrawal",(X9485-AE9486)))))</f>
        <v/>
      </c>
      <c r="Y9486" s="145" t="str">
        <f t="shared" si="1785"/>
        <v/>
      </c>
      <c r="Z9486" s="118"/>
      <c r="AA9486" s="118"/>
      <c r="AB9486" s="118"/>
      <c r="AC9486" s="118"/>
      <c r="AD9486" s="118"/>
      <c r="AE9486" s="139"/>
      <c r="AF9486" s="118"/>
      <c r="AG9486" s="118"/>
      <c r="AH9486" s="147" t="str">
        <f t="shared" si="1786"/>
        <v/>
      </c>
      <c r="AI9486" s="147" t="str">
        <f t="shared" si="1787"/>
        <v/>
      </c>
      <c r="AJ9486" s="148" t="str">
        <f t="shared" si="1776"/>
        <v/>
      </c>
      <c r="AK9486" s="148" t="str">
        <f t="shared" si="1777"/>
        <v/>
      </c>
      <c r="AL9486" s="147" t="str">
        <f t="shared" si="1778"/>
        <v/>
      </c>
      <c r="AM9486" s="147" t="str">
        <f t="shared" si="1779"/>
        <v/>
      </c>
      <c r="AN9486" s="147" t="str">
        <f t="shared" si="1780"/>
        <v/>
      </c>
      <c r="AO9486" s="118"/>
    </row>
    <row r="9487" spans="1:41">
      <c r="A9487" s="118"/>
      <c r="B9487" s="118"/>
      <c r="C9487" s="118"/>
      <c r="D9487" s="118"/>
      <c r="E9487" s="118"/>
      <c r="F9487" s="118"/>
      <c r="G9487" s="118"/>
      <c r="H9487" s="118"/>
      <c r="I9487" s="118"/>
      <c r="J9487" s="118"/>
      <c r="K9487" s="118"/>
      <c r="L9487" s="118"/>
      <c r="M9487" s="118"/>
      <c r="N9487" s="118"/>
      <c r="O9487" s="143" t="str">
        <f>IF(H9487="","",(S9487/S9487)&amp;":"&amp;ROUND(AH9487/S9487,2))</f>
        <v/>
      </c>
      <c r="P9487" s="118"/>
      <c r="Q9487" s="118"/>
      <c r="R9487" s="143" t="str">
        <f>IF(H9487="","",(S9487/S9487)&amp;":"&amp;ROUND(AI9487/S9487,2))</f>
        <v/>
      </c>
      <c r="S9487" s="144" t="str">
        <f t="shared" si="1781"/>
        <v/>
      </c>
      <c r="T9487" s="145" t="str">
        <f t="shared" si="1782"/>
        <v/>
      </c>
      <c r="U9487" s="118"/>
      <c r="V9487" s="145" t="str">
        <f t="shared" si="1783"/>
        <v/>
      </c>
      <c r="W9487" s="144" t="str">
        <f t="shared" si="1784"/>
        <v/>
      </c>
      <c r="X9487" s="146" t="str">
        <f>IF(C9487="","",IF(OR(C9487="Trade",C9487="Multi Position"),(X9486+V9487),IF(C9487="Deposit",(X9486+AE9487),IF(C9487="Withdrawal",(X9486-AE9487)))))</f>
        <v/>
      </c>
      <c r="Y9487" s="145" t="str">
        <f t="shared" si="1785"/>
        <v/>
      </c>
      <c r="Z9487" s="118"/>
      <c r="AA9487" s="118"/>
      <c r="AB9487" s="118"/>
      <c r="AC9487" s="118"/>
      <c r="AD9487" s="118"/>
      <c r="AE9487" s="139"/>
      <c r="AF9487" s="118"/>
      <c r="AG9487" s="118"/>
      <c r="AH9487" s="147" t="str">
        <f t="shared" si="1786"/>
        <v/>
      </c>
      <c r="AI9487" s="147" t="str">
        <f t="shared" si="1787"/>
        <v/>
      </c>
      <c r="AJ9487" s="148" t="str">
        <f t="shared" si="1776"/>
        <v/>
      </c>
      <c r="AK9487" s="148" t="str">
        <f t="shared" si="1777"/>
        <v/>
      </c>
      <c r="AL9487" s="147" t="str">
        <f t="shared" si="1778"/>
        <v/>
      </c>
      <c r="AM9487" s="147" t="str">
        <f t="shared" si="1779"/>
        <v/>
      </c>
      <c r="AN9487" s="147" t="str">
        <f t="shared" si="1780"/>
        <v/>
      </c>
      <c r="AO9487" s="118"/>
    </row>
    <row r="9488" spans="1:41">
      <c r="A9488" s="118"/>
      <c r="B9488" s="118"/>
      <c r="C9488" s="118"/>
      <c r="D9488" s="118"/>
      <c r="E9488" s="118"/>
      <c r="F9488" s="118"/>
      <c r="G9488" s="118"/>
      <c r="H9488" s="118"/>
      <c r="I9488" s="118"/>
      <c r="J9488" s="118"/>
      <c r="K9488" s="118"/>
      <c r="L9488" s="118"/>
      <c r="M9488" s="118"/>
      <c r="N9488" s="118"/>
      <c r="O9488" s="143" t="str">
        <f>IF(H9488="","",(S9488/S9488)&amp;":"&amp;ROUND(AH9488/S9488,2))</f>
        <v/>
      </c>
      <c r="P9488" s="118"/>
      <c r="Q9488" s="118"/>
      <c r="R9488" s="143" t="str">
        <f>IF(H9488="","",(S9488/S9488)&amp;":"&amp;ROUND(AI9488/S9488,2))</f>
        <v/>
      </c>
      <c r="S9488" s="144" t="str">
        <f t="shared" si="1781"/>
        <v/>
      </c>
      <c r="T9488" s="145" t="str">
        <f t="shared" si="1782"/>
        <v/>
      </c>
      <c r="U9488" s="118"/>
      <c r="V9488" s="145" t="str">
        <f t="shared" si="1783"/>
        <v/>
      </c>
      <c r="W9488" s="144" t="str">
        <f t="shared" si="1784"/>
        <v/>
      </c>
      <c r="X9488" s="146" t="str">
        <f>IF(C9488="","",IF(OR(C9488="Trade",C9488="Multi Position"),(X9487+V9488),IF(C9488="Deposit",(X9487+AE9488),IF(C9488="Withdrawal",(X9487-AE9488)))))</f>
        <v/>
      </c>
      <c r="Y9488" s="145" t="str">
        <f t="shared" si="1785"/>
        <v/>
      </c>
      <c r="Z9488" s="118"/>
      <c r="AA9488" s="118"/>
      <c r="AB9488" s="118"/>
      <c r="AC9488" s="118"/>
      <c r="AD9488" s="118"/>
      <c r="AE9488" s="139"/>
      <c r="AF9488" s="118"/>
      <c r="AG9488" s="118"/>
      <c r="AH9488" s="147" t="str">
        <f t="shared" si="1786"/>
        <v/>
      </c>
      <c r="AI9488" s="147" t="str">
        <f t="shared" si="1787"/>
        <v/>
      </c>
      <c r="AJ9488" s="148" t="str">
        <f t="shared" si="1776"/>
        <v/>
      </c>
      <c r="AK9488" s="148" t="str">
        <f t="shared" si="1777"/>
        <v/>
      </c>
      <c r="AL9488" s="147" t="str">
        <f t="shared" si="1778"/>
        <v/>
      </c>
      <c r="AM9488" s="147" t="str">
        <f t="shared" si="1779"/>
        <v/>
      </c>
      <c r="AN9488" s="147" t="str">
        <f t="shared" si="1780"/>
        <v/>
      </c>
      <c r="AO9488" s="118"/>
    </row>
    <row r="9489" spans="1:41">
      <c r="A9489" s="118"/>
      <c r="B9489" s="118"/>
      <c r="C9489" s="118"/>
      <c r="D9489" s="118"/>
      <c r="E9489" s="118"/>
      <c r="F9489" s="118"/>
      <c r="G9489" s="118"/>
      <c r="H9489" s="118"/>
      <c r="I9489" s="118"/>
      <c r="J9489" s="118"/>
      <c r="K9489" s="118"/>
      <c r="L9489" s="118"/>
      <c r="M9489" s="118"/>
      <c r="N9489" s="118"/>
      <c r="O9489" s="143" t="str">
        <f>IF(H9489="","",(S9489/S9489)&amp;":"&amp;ROUND(AH9489/S9489,2))</f>
        <v/>
      </c>
      <c r="P9489" s="118"/>
      <c r="Q9489" s="118"/>
      <c r="R9489" s="143" t="str">
        <f>IF(H9489="","",(S9489/S9489)&amp;":"&amp;ROUND(AI9489/S9489,2))</f>
        <v/>
      </c>
      <c r="S9489" s="144" t="str">
        <f t="shared" si="1781"/>
        <v/>
      </c>
      <c r="T9489" s="145" t="str">
        <f t="shared" si="1782"/>
        <v/>
      </c>
      <c r="U9489" s="118"/>
      <c r="V9489" s="145" t="str">
        <f t="shared" si="1783"/>
        <v/>
      </c>
      <c r="W9489" s="144" t="str">
        <f t="shared" si="1784"/>
        <v/>
      </c>
      <c r="X9489" s="146" t="str">
        <f>IF(C9489="","",IF(OR(C9489="Trade",C9489="Multi Position"),(X9488+V9489),IF(C9489="Deposit",(X9488+AE9489),IF(C9489="Withdrawal",(X9488-AE9489)))))</f>
        <v/>
      </c>
      <c r="Y9489" s="145" t="str">
        <f t="shared" si="1785"/>
        <v/>
      </c>
      <c r="Z9489" s="118"/>
      <c r="AA9489" s="118"/>
      <c r="AB9489" s="118"/>
      <c r="AC9489" s="118"/>
      <c r="AD9489" s="118"/>
      <c r="AE9489" s="139"/>
      <c r="AF9489" s="118"/>
      <c r="AG9489" s="118"/>
      <c r="AH9489" s="147" t="str">
        <f t="shared" si="1786"/>
        <v/>
      </c>
      <c r="AI9489" s="147" t="str">
        <f t="shared" si="1787"/>
        <v/>
      </c>
      <c r="AJ9489" s="148" t="str">
        <f t="shared" si="1776"/>
        <v/>
      </c>
      <c r="AK9489" s="148" t="str">
        <f t="shared" si="1777"/>
        <v/>
      </c>
      <c r="AL9489" s="147" t="str">
        <f t="shared" si="1778"/>
        <v/>
      </c>
      <c r="AM9489" s="147" t="str">
        <f t="shared" si="1779"/>
        <v/>
      </c>
      <c r="AN9489" s="147" t="str">
        <f t="shared" si="1780"/>
        <v/>
      </c>
      <c r="AO9489" s="118"/>
    </row>
    <row r="9490" spans="1:41">
      <c r="A9490" s="118"/>
      <c r="B9490" s="118"/>
      <c r="C9490" s="118"/>
      <c r="D9490" s="118"/>
      <c r="E9490" s="118"/>
      <c r="F9490" s="118"/>
      <c r="G9490" s="118"/>
      <c r="H9490" s="118"/>
      <c r="I9490" s="118"/>
      <c r="J9490" s="118"/>
      <c r="K9490" s="118"/>
      <c r="L9490" s="118"/>
      <c r="M9490" s="118"/>
      <c r="N9490" s="118"/>
      <c r="O9490" s="143" t="str">
        <f>IF(H9490="","",(S9490/S9490)&amp;":"&amp;ROUND(AH9490/S9490,2))</f>
        <v/>
      </c>
      <c r="P9490" s="118"/>
      <c r="Q9490" s="118"/>
      <c r="R9490" s="143" t="str">
        <f>IF(H9490="","",(S9490/S9490)&amp;":"&amp;ROUND(AI9490/S9490,2))</f>
        <v/>
      </c>
      <c r="S9490" s="144" t="str">
        <f t="shared" si="1781"/>
        <v/>
      </c>
      <c r="T9490" s="145" t="str">
        <f t="shared" si="1782"/>
        <v/>
      </c>
      <c r="U9490" s="118"/>
      <c r="V9490" s="145" t="str">
        <f t="shared" si="1783"/>
        <v/>
      </c>
      <c r="W9490" s="144" t="str">
        <f t="shared" si="1784"/>
        <v/>
      </c>
      <c r="X9490" s="146" t="str">
        <f>IF(C9490="","",IF(OR(C9490="Trade",C9490="Multi Position"),(X9489+V9490),IF(C9490="Deposit",(X9489+AE9490),IF(C9490="Withdrawal",(X9489-AE9490)))))</f>
        <v/>
      </c>
      <c r="Y9490" s="145" t="str">
        <f t="shared" si="1785"/>
        <v/>
      </c>
      <c r="Z9490" s="118"/>
      <c r="AA9490" s="118"/>
      <c r="AB9490" s="118"/>
      <c r="AC9490" s="118"/>
      <c r="AD9490" s="118"/>
      <c r="AE9490" s="139"/>
      <c r="AF9490" s="118"/>
      <c r="AG9490" s="118"/>
      <c r="AH9490" s="147" t="str">
        <f t="shared" si="1786"/>
        <v/>
      </c>
      <c r="AI9490" s="147" t="str">
        <f t="shared" si="1787"/>
        <v/>
      </c>
      <c r="AJ9490" s="148" t="str">
        <f t="shared" si="1776"/>
        <v/>
      </c>
      <c r="AK9490" s="148" t="str">
        <f t="shared" si="1777"/>
        <v/>
      </c>
      <c r="AL9490" s="147" t="str">
        <f t="shared" si="1778"/>
        <v/>
      </c>
      <c r="AM9490" s="147" t="str">
        <f t="shared" si="1779"/>
        <v/>
      </c>
      <c r="AN9490" s="147" t="str">
        <f t="shared" si="1780"/>
        <v/>
      </c>
      <c r="AO9490" s="118"/>
    </row>
    <row r="9491" spans="1:41">
      <c r="A9491" s="118"/>
      <c r="B9491" s="118"/>
      <c r="C9491" s="118"/>
      <c r="D9491" s="118"/>
      <c r="E9491" s="118"/>
      <c r="F9491" s="118"/>
      <c r="G9491" s="118"/>
      <c r="H9491" s="118"/>
      <c r="I9491" s="118"/>
      <c r="J9491" s="118"/>
      <c r="K9491" s="118"/>
      <c r="L9491" s="118"/>
      <c r="M9491" s="118"/>
      <c r="N9491" s="118"/>
      <c r="O9491" s="143" t="str">
        <f>IF(H9491="","",(S9491/S9491)&amp;":"&amp;ROUND(AH9491/S9491,2))</f>
        <v/>
      </c>
      <c r="P9491" s="118"/>
      <c r="Q9491" s="118"/>
      <c r="R9491" s="143" t="str">
        <f>IF(H9491="","",(S9491/S9491)&amp;":"&amp;ROUND(AI9491/S9491,2))</f>
        <v/>
      </c>
      <c r="S9491" s="144" t="str">
        <f t="shared" si="1781"/>
        <v/>
      </c>
      <c r="T9491" s="145" t="str">
        <f t="shared" si="1782"/>
        <v/>
      </c>
      <c r="U9491" s="118"/>
      <c r="V9491" s="145" t="str">
        <f t="shared" si="1783"/>
        <v/>
      </c>
      <c r="W9491" s="144" t="str">
        <f t="shared" si="1784"/>
        <v/>
      </c>
      <c r="X9491" s="146" t="str">
        <f>IF(C9491="","",IF(OR(C9491="Trade",C9491="Multi Position"),(X9490+V9491),IF(C9491="Deposit",(X9490+AE9491),IF(C9491="Withdrawal",(X9490-AE9491)))))</f>
        <v/>
      </c>
      <c r="Y9491" s="145" t="str">
        <f t="shared" si="1785"/>
        <v/>
      </c>
      <c r="Z9491" s="118"/>
      <c r="AA9491" s="118"/>
      <c r="AB9491" s="118"/>
      <c r="AC9491" s="118"/>
      <c r="AD9491" s="118"/>
      <c r="AE9491" s="139"/>
      <c r="AF9491" s="118"/>
      <c r="AG9491" s="118"/>
      <c r="AH9491" s="147" t="str">
        <f t="shared" si="1786"/>
        <v/>
      </c>
      <c r="AI9491" s="147" t="str">
        <f t="shared" si="1787"/>
        <v/>
      </c>
      <c r="AJ9491" s="148" t="str">
        <f t="shared" si="1776"/>
        <v/>
      </c>
      <c r="AK9491" s="148" t="str">
        <f t="shared" si="1777"/>
        <v/>
      </c>
      <c r="AL9491" s="147" t="str">
        <f t="shared" si="1778"/>
        <v/>
      </c>
      <c r="AM9491" s="147" t="str">
        <f t="shared" si="1779"/>
        <v/>
      </c>
      <c r="AN9491" s="147" t="str">
        <f t="shared" si="1780"/>
        <v/>
      </c>
      <c r="AO9491" s="118"/>
    </row>
    <row r="9492" spans="1:41">
      <c r="A9492" s="118"/>
      <c r="B9492" s="118"/>
      <c r="C9492" s="118"/>
      <c r="D9492" s="118"/>
      <c r="E9492" s="118"/>
      <c r="F9492" s="118"/>
      <c r="G9492" s="118"/>
      <c r="H9492" s="118"/>
      <c r="I9492" s="118"/>
      <c r="J9492" s="118"/>
      <c r="K9492" s="118"/>
      <c r="L9492" s="118"/>
      <c r="M9492" s="118"/>
      <c r="N9492" s="118"/>
      <c r="O9492" s="143" t="str">
        <f>IF(H9492="","",(S9492/S9492)&amp;":"&amp;ROUND(AH9492/S9492,2))</f>
        <v/>
      </c>
      <c r="P9492" s="118"/>
      <c r="Q9492" s="118"/>
      <c r="R9492" s="143" t="str">
        <f>IF(H9492="","",(S9492/S9492)&amp;":"&amp;ROUND(AI9492/S9492,2))</f>
        <v/>
      </c>
      <c r="S9492" s="144" t="str">
        <f t="shared" si="1781"/>
        <v/>
      </c>
      <c r="T9492" s="145" t="str">
        <f t="shared" si="1782"/>
        <v/>
      </c>
      <c r="U9492" s="118"/>
      <c r="V9492" s="145" t="str">
        <f t="shared" si="1783"/>
        <v/>
      </c>
      <c r="W9492" s="144" t="str">
        <f t="shared" si="1784"/>
        <v/>
      </c>
      <c r="X9492" s="146" t="str">
        <f>IF(C9492="","",IF(OR(C9492="Trade",C9492="Multi Position"),(X9491+V9492),IF(C9492="Deposit",(X9491+AE9492),IF(C9492="Withdrawal",(X9491-AE9492)))))</f>
        <v/>
      </c>
      <c r="Y9492" s="145" t="str">
        <f t="shared" si="1785"/>
        <v/>
      </c>
      <c r="Z9492" s="118"/>
      <c r="AA9492" s="118"/>
      <c r="AB9492" s="118"/>
      <c r="AC9492" s="118"/>
      <c r="AD9492" s="118"/>
      <c r="AE9492" s="139"/>
      <c r="AF9492" s="118"/>
      <c r="AG9492" s="118"/>
      <c r="AH9492" s="147" t="str">
        <f t="shared" si="1786"/>
        <v/>
      </c>
      <c r="AI9492" s="147" t="str">
        <f t="shared" si="1787"/>
        <v/>
      </c>
      <c r="AJ9492" s="148" t="str">
        <f t="shared" si="1776"/>
        <v/>
      </c>
      <c r="AK9492" s="148" t="str">
        <f t="shared" si="1777"/>
        <v/>
      </c>
      <c r="AL9492" s="147" t="str">
        <f t="shared" si="1778"/>
        <v/>
      </c>
      <c r="AM9492" s="147" t="str">
        <f t="shared" si="1779"/>
        <v/>
      </c>
      <c r="AN9492" s="147" t="str">
        <f t="shared" si="1780"/>
        <v/>
      </c>
      <c r="AO9492" s="118"/>
    </row>
    <row r="9493" spans="1:41">
      <c r="A9493" s="118"/>
      <c r="B9493" s="118"/>
      <c r="C9493" s="118"/>
      <c r="D9493" s="118"/>
      <c r="E9493" s="118"/>
      <c r="F9493" s="118"/>
      <c r="G9493" s="118"/>
      <c r="H9493" s="118"/>
      <c r="I9493" s="118"/>
      <c r="J9493" s="118"/>
      <c r="K9493" s="118"/>
      <c r="L9493" s="118"/>
      <c r="M9493" s="118"/>
      <c r="N9493" s="118"/>
      <c r="O9493" s="143" t="str">
        <f>IF(H9493="","",(S9493/S9493)&amp;":"&amp;ROUND(AH9493/S9493,2))</f>
        <v/>
      </c>
      <c r="P9493" s="118"/>
      <c r="Q9493" s="118"/>
      <c r="R9493" s="143" t="str">
        <f>IF(H9493="","",(S9493/S9493)&amp;":"&amp;ROUND(AI9493/S9493,2))</f>
        <v/>
      </c>
      <c r="S9493" s="144" t="str">
        <f t="shared" si="1781"/>
        <v/>
      </c>
      <c r="T9493" s="145" t="str">
        <f t="shared" si="1782"/>
        <v/>
      </c>
      <c r="U9493" s="118"/>
      <c r="V9493" s="145" t="str">
        <f t="shared" si="1783"/>
        <v/>
      </c>
      <c r="W9493" s="144" t="str">
        <f t="shared" si="1784"/>
        <v/>
      </c>
      <c r="X9493" s="146" t="str">
        <f>IF(C9493="","",IF(OR(C9493="Trade",C9493="Multi Position"),(X9492+V9493),IF(C9493="Deposit",(X9492+AE9493),IF(C9493="Withdrawal",(X9492-AE9493)))))</f>
        <v/>
      </c>
      <c r="Y9493" s="145" t="str">
        <f t="shared" si="1785"/>
        <v/>
      </c>
      <c r="Z9493" s="118"/>
      <c r="AA9493" s="118"/>
      <c r="AB9493" s="118"/>
      <c r="AC9493" s="118"/>
      <c r="AD9493" s="118"/>
      <c r="AE9493" s="139"/>
      <c r="AF9493" s="118"/>
      <c r="AG9493" s="118"/>
      <c r="AH9493" s="147" t="str">
        <f t="shared" si="1786"/>
        <v/>
      </c>
      <c r="AI9493" s="147" t="str">
        <f t="shared" si="1787"/>
        <v/>
      </c>
      <c r="AJ9493" s="148" t="str">
        <f t="shared" si="1776"/>
        <v/>
      </c>
      <c r="AK9493" s="148" t="str">
        <f t="shared" si="1777"/>
        <v/>
      </c>
      <c r="AL9493" s="147" t="str">
        <f t="shared" si="1778"/>
        <v/>
      </c>
      <c r="AM9493" s="147" t="str">
        <f t="shared" si="1779"/>
        <v/>
      </c>
      <c r="AN9493" s="147" t="str">
        <f t="shared" si="1780"/>
        <v/>
      </c>
      <c r="AO9493" s="118"/>
    </row>
    <row r="9494" spans="1:41">
      <c r="A9494" s="118"/>
      <c r="B9494" s="118"/>
      <c r="C9494" s="118"/>
      <c r="D9494" s="118"/>
      <c r="E9494" s="118"/>
      <c r="F9494" s="118"/>
      <c r="G9494" s="118"/>
      <c r="H9494" s="118"/>
      <c r="I9494" s="118"/>
      <c r="J9494" s="118"/>
      <c r="K9494" s="118"/>
      <c r="L9494" s="118"/>
      <c r="M9494" s="118"/>
      <c r="N9494" s="118"/>
      <c r="O9494" s="143" t="str">
        <f>IF(H9494="","",(S9494/S9494)&amp;":"&amp;ROUND(AH9494/S9494,2))</f>
        <v/>
      </c>
      <c r="P9494" s="118"/>
      <c r="Q9494" s="118"/>
      <c r="R9494" s="143" t="str">
        <f>IF(H9494="","",(S9494/S9494)&amp;":"&amp;ROUND(AI9494/S9494,2))</f>
        <v/>
      </c>
      <c r="S9494" s="144" t="str">
        <f t="shared" si="1781"/>
        <v/>
      </c>
      <c r="T9494" s="145" t="str">
        <f t="shared" si="1782"/>
        <v/>
      </c>
      <c r="U9494" s="118"/>
      <c r="V9494" s="145" t="str">
        <f t="shared" si="1783"/>
        <v/>
      </c>
      <c r="W9494" s="144" t="str">
        <f t="shared" si="1784"/>
        <v/>
      </c>
      <c r="X9494" s="146" t="str">
        <f>IF(C9494="","",IF(OR(C9494="Trade",C9494="Multi Position"),(X9493+V9494),IF(C9494="Deposit",(X9493+AE9494),IF(C9494="Withdrawal",(X9493-AE9494)))))</f>
        <v/>
      </c>
      <c r="Y9494" s="145" t="str">
        <f t="shared" si="1785"/>
        <v/>
      </c>
      <c r="Z9494" s="118"/>
      <c r="AA9494" s="118"/>
      <c r="AB9494" s="118"/>
      <c r="AC9494" s="118"/>
      <c r="AD9494" s="118"/>
      <c r="AE9494" s="139"/>
      <c r="AF9494" s="118"/>
      <c r="AG9494" s="118"/>
      <c r="AH9494" s="147" t="str">
        <f t="shared" si="1786"/>
        <v/>
      </c>
      <c r="AI9494" s="147" t="str">
        <f t="shared" si="1787"/>
        <v/>
      </c>
      <c r="AJ9494" s="148" t="str">
        <f t="shared" si="1776"/>
        <v/>
      </c>
      <c r="AK9494" s="148" t="str">
        <f t="shared" si="1777"/>
        <v/>
      </c>
      <c r="AL9494" s="147" t="str">
        <f t="shared" si="1778"/>
        <v/>
      </c>
      <c r="AM9494" s="147" t="str">
        <f t="shared" si="1779"/>
        <v/>
      </c>
      <c r="AN9494" s="147" t="str">
        <f t="shared" si="1780"/>
        <v/>
      </c>
      <c r="AO9494" s="118"/>
    </row>
    <row r="9495" spans="1:41">
      <c r="A9495" s="118"/>
      <c r="B9495" s="118"/>
      <c r="C9495" s="118"/>
      <c r="D9495" s="118"/>
      <c r="E9495" s="118"/>
      <c r="F9495" s="118"/>
      <c r="G9495" s="118"/>
      <c r="H9495" s="118"/>
      <c r="I9495" s="118"/>
      <c r="J9495" s="118"/>
      <c r="K9495" s="118"/>
      <c r="L9495" s="118"/>
      <c r="M9495" s="118"/>
      <c r="N9495" s="118"/>
      <c r="O9495" s="143" t="str">
        <f>IF(H9495="","",(S9495/S9495)&amp;":"&amp;ROUND(AH9495/S9495,2))</f>
        <v/>
      </c>
      <c r="P9495" s="118"/>
      <c r="Q9495" s="118"/>
      <c r="R9495" s="143" t="str">
        <f>IF(H9495="","",(S9495/S9495)&amp;":"&amp;ROUND(AI9495/S9495,2))</f>
        <v/>
      </c>
      <c r="S9495" s="144" t="str">
        <f t="shared" si="1781"/>
        <v/>
      </c>
      <c r="T9495" s="145" t="str">
        <f t="shared" si="1782"/>
        <v/>
      </c>
      <c r="U9495" s="118"/>
      <c r="V9495" s="145" t="str">
        <f t="shared" si="1783"/>
        <v/>
      </c>
      <c r="W9495" s="144" t="str">
        <f t="shared" si="1784"/>
        <v/>
      </c>
      <c r="X9495" s="146" t="str">
        <f>IF(C9495="","",IF(OR(C9495="Trade",C9495="Multi Position"),(X9494+V9495),IF(C9495="Deposit",(X9494+AE9495),IF(C9495="Withdrawal",(X9494-AE9495)))))</f>
        <v/>
      </c>
      <c r="Y9495" s="145" t="str">
        <f t="shared" si="1785"/>
        <v/>
      </c>
      <c r="Z9495" s="118"/>
      <c r="AA9495" s="118"/>
      <c r="AB9495" s="118"/>
      <c r="AC9495" s="118"/>
      <c r="AD9495" s="118"/>
      <c r="AE9495" s="139"/>
      <c r="AF9495" s="118"/>
      <c r="AG9495" s="118"/>
      <c r="AH9495" s="147" t="str">
        <f t="shared" si="1786"/>
        <v/>
      </c>
      <c r="AI9495" s="147" t="str">
        <f t="shared" si="1787"/>
        <v/>
      </c>
      <c r="AJ9495" s="148" t="str">
        <f t="shared" si="1776"/>
        <v/>
      </c>
      <c r="AK9495" s="148" t="str">
        <f t="shared" si="1777"/>
        <v/>
      </c>
      <c r="AL9495" s="147" t="str">
        <f t="shared" si="1778"/>
        <v/>
      </c>
      <c r="AM9495" s="147" t="str">
        <f t="shared" si="1779"/>
        <v/>
      </c>
      <c r="AN9495" s="147" t="str">
        <f t="shared" si="1780"/>
        <v/>
      </c>
      <c r="AO9495" s="118"/>
    </row>
    <row r="9496" spans="1:41">
      <c r="A9496" s="118"/>
      <c r="B9496" s="118"/>
      <c r="C9496" s="118"/>
      <c r="D9496" s="118"/>
      <c r="E9496" s="118"/>
      <c r="F9496" s="118"/>
      <c r="G9496" s="118"/>
      <c r="H9496" s="118"/>
      <c r="I9496" s="118"/>
      <c r="J9496" s="118"/>
      <c r="K9496" s="118"/>
      <c r="L9496" s="118"/>
      <c r="M9496" s="118"/>
      <c r="N9496" s="118"/>
      <c r="O9496" s="143" t="str">
        <f>IF(H9496="","",(S9496/S9496)&amp;":"&amp;ROUND(AH9496/S9496,2))</f>
        <v/>
      </c>
      <c r="P9496" s="118"/>
      <c r="Q9496" s="118"/>
      <c r="R9496" s="143" t="str">
        <f>IF(H9496="","",(S9496/S9496)&amp;":"&amp;ROUND(AI9496/S9496,2))</f>
        <v/>
      </c>
      <c r="S9496" s="144" t="str">
        <f t="shared" si="1781"/>
        <v/>
      </c>
      <c r="T9496" s="145" t="str">
        <f t="shared" si="1782"/>
        <v/>
      </c>
      <c r="U9496" s="118"/>
      <c r="V9496" s="145" t="str">
        <f t="shared" si="1783"/>
        <v/>
      </c>
      <c r="W9496" s="144" t="str">
        <f t="shared" si="1784"/>
        <v/>
      </c>
      <c r="X9496" s="146" t="str">
        <f>IF(C9496="","",IF(OR(C9496="Trade",C9496="Multi Position"),(X9495+V9496),IF(C9496="Deposit",(X9495+AE9496),IF(C9496="Withdrawal",(X9495-AE9496)))))</f>
        <v/>
      </c>
      <c r="Y9496" s="145" t="str">
        <f t="shared" si="1785"/>
        <v/>
      </c>
      <c r="Z9496" s="118"/>
      <c r="AA9496" s="118"/>
      <c r="AB9496" s="118"/>
      <c r="AC9496" s="118"/>
      <c r="AD9496" s="118"/>
      <c r="AE9496" s="139"/>
      <c r="AF9496" s="118"/>
      <c r="AG9496" s="118"/>
      <c r="AH9496" s="147" t="str">
        <f t="shared" si="1786"/>
        <v/>
      </c>
      <c r="AI9496" s="147" t="str">
        <f t="shared" si="1787"/>
        <v/>
      </c>
      <c r="AJ9496" s="148" t="str">
        <f t="shared" si="1776"/>
        <v/>
      </c>
      <c r="AK9496" s="148" t="str">
        <f t="shared" si="1777"/>
        <v/>
      </c>
      <c r="AL9496" s="147" t="str">
        <f t="shared" si="1778"/>
        <v/>
      </c>
      <c r="AM9496" s="147" t="str">
        <f t="shared" si="1779"/>
        <v/>
      </c>
      <c r="AN9496" s="147" t="str">
        <f t="shared" si="1780"/>
        <v/>
      </c>
      <c r="AO9496" s="118"/>
    </row>
    <row r="9497" spans="1:41">
      <c r="A9497" s="118"/>
      <c r="B9497" s="118"/>
      <c r="C9497" s="118"/>
      <c r="D9497" s="118"/>
      <c r="E9497" s="118"/>
      <c r="F9497" s="118"/>
      <c r="G9497" s="118"/>
      <c r="H9497" s="118"/>
      <c r="I9497" s="118"/>
      <c r="J9497" s="118"/>
      <c r="K9497" s="118"/>
      <c r="L9497" s="118"/>
      <c r="M9497" s="118"/>
      <c r="N9497" s="118"/>
      <c r="O9497" s="143" t="str">
        <f>IF(H9497="","",(S9497/S9497)&amp;":"&amp;ROUND(AH9497/S9497,2))</f>
        <v/>
      </c>
      <c r="P9497" s="118"/>
      <c r="Q9497" s="118"/>
      <c r="R9497" s="143" t="str">
        <f>IF(H9497="","",(S9497/S9497)&amp;":"&amp;ROUND(AI9497/S9497,2))</f>
        <v/>
      </c>
      <c r="S9497" s="144" t="str">
        <f t="shared" si="1781"/>
        <v/>
      </c>
      <c r="T9497" s="145" t="str">
        <f t="shared" si="1782"/>
        <v/>
      </c>
      <c r="U9497" s="118"/>
      <c r="V9497" s="145" t="str">
        <f t="shared" si="1783"/>
        <v/>
      </c>
      <c r="W9497" s="144" t="str">
        <f t="shared" si="1784"/>
        <v/>
      </c>
      <c r="X9497" s="146" t="str">
        <f>IF(C9497="","",IF(OR(C9497="Trade",C9497="Multi Position"),(X9496+V9497),IF(C9497="Deposit",(X9496+AE9497),IF(C9497="Withdrawal",(X9496-AE9497)))))</f>
        <v/>
      </c>
      <c r="Y9497" s="145" t="str">
        <f t="shared" si="1785"/>
        <v/>
      </c>
      <c r="Z9497" s="118"/>
      <c r="AA9497" s="118"/>
      <c r="AB9497" s="118"/>
      <c r="AC9497" s="118"/>
      <c r="AD9497" s="118"/>
      <c r="AE9497" s="139"/>
      <c r="AF9497" s="118"/>
      <c r="AG9497" s="118"/>
      <c r="AH9497" s="147" t="str">
        <f t="shared" si="1786"/>
        <v/>
      </c>
      <c r="AI9497" s="147" t="str">
        <f t="shared" si="1787"/>
        <v/>
      </c>
      <c r="AJ9497" s="148" t="str">
        <f t="shared" si="1776"/>
        <v/>
      </c>
      <c r="AK9497" s="148" t="str">
        <f t="shared" si="1777"/>
        <v/>
      </c>
      <c r="AL9497" s="147" t="str">
        <f t="shared" si="1778"/>
        <v/>
      </c>
      <c r="AM9497" s="147" t="str">
        <f t="shared" si="1779"/>
        <v/>
      </c>
      <c r="AN9497" s="147" t="str">
        <f t="shared" si="1780"/>
        <v/>
      </c>
      <c r="AO9497" s="118"/>
    </row>
    <row r="9498" spans="1:41">
      <c r="A9498" s="118"/>
      <c r="B9498" s="118"/>
      <c r="C9498" s="118"/>
      <c r="D9498" s="118"/>
      <c r="E9498" s="118"/>
      <c r="F9498" s="118"/>
      <c r="G9498" s="118"/>
      <c r="H9498" s="118"/>
      <c r="I9498" s="118"/>
      <c r="J9498" s="118"/>
      <c r="K9498" s="118"/>
      <c r="L9498" s="118"/>
      <c r="M9498" s="118"/>
      <c r="N9498" s="118"/>
      <c r="O9498" s="143" t="str">
        <f>IF(H9498="","",(S9498/S9498)&amp;":"&amp;ROUND(AH9498/S9498,2))</f>
        <v/>
      </c>
      <c r="P9498" s="118"/>
      <c r="Q9498" s="118"/>
      <c r="R9498" s="143" t="str">
        <f>IF(H9498="","",(S9498/S9498)&amp;":"&amp;ROUND(AI9498/S9498,2))</f>
        <v/>
      </c>
      <c r="S9498" s="144" t="str">
        <f t="shared" si="1781"/>
        <v/>
      </c>
      <c r="T9498" s="145" t="str">
        <f t="shared" si="1782"/>
        <v/>
      </c>
      <c r="U9498" s="118"/>
      <c r="V9498" s="145" t="str">
        <f t="shared" si="1783"/>
        <v/>
      </c>
      <c r="W9498" s="144" t="str">
        <f t="shared" si="1784"/>
        <v/>
      </c>
      <c r="X9498" s="146" t="str">
        <f>IF(C9498="","",IF(OR(C9498="Trade",C9498="Multi Position"),(X9497+V9498),IF(C9498="Deposit",(X9497+AE9498),IF(C9498="Withdrawal",(X9497-AE9498)))))</f>
        <v/>
      </c>
      <c r="Y9498" s="145" t="str">
        <f t="shared" si="1785"/>
        <v/>
      </c>
      <c r="Z9498" s="118"/>
      <c r="AA9498" s="118"/>
      <c r="AB9498" s="118"/>
      <c r="AC9498" s="118"/>
      <c r="AD9498" s="118"/>
      <c r="AE9498" s="139"/>
      <c r="AF9498" s="118"/>
      <c r="AG9498" s="118"/>
      <c r="AH9498" s="147" t="str">
        <f t="shared" si="1786"/>
        <v/>
      </c>
      <c r="AI9498" s="147" t="str">
        <f t="shared" si="1787"/>
        <v/>
      </c>
      <c r="AJ9498" s="148" t="str">
        <f t="shared" si="1776"/>
        <v/>
      </c>
      <c r="AK9498" s="148" t="str">
        <f t="shared" si="1777"/>
        <v/>
      </c>
      <c r="AL9498" s="147" t="str">
        <f t="shared" si="1778"/>
        <v/>
      </c>
      <c r="AM9498" s="147" t="str">
        <f t="shared" si="1779"/>
        <v/>
      </c>
      <c r="AN9498" s="147" t="str">
        <f t="shared" si="1780"/>
        <v/>
      </c>
      <c r="AO9498" s="118"/>
    </row>
    <row r="9499" spans="1:41">
      <c r="A9499" s="118"/>
      <c r="B9499" s="118"/>
      <c r="C9499" s="118"/>
      <c r="D9499" s="118"/>
      <c r="E9499" s="118"/>
      <c r="F9499" s="118"/>
      <c r="G9499" s="118"/>
      <c r="H9499" s="118"/>
      <c r="I9499" s="118"/>
      <c r="J9499" s="118"/>
      <c r="K9499" s="118"/>
      <c r="L9499" s="118"/>
      <c r="M9499" s="118"/>
      <c r="N9499" s="118"/>
      <c r="O9499" s="143" t="str">
        <f>IF(H9499="","",(S9499/S9499)&amp;":"&amp;ROUND(AH9499/S9499,2))</f>
        <v/>
      </c>
      <c r="P9499" s="118"/>
      <c r="Q9499" s="118"/>
      <c r="R9499" s="143" t="str">
        <f>IF(H9499="","",(S9499/S9499)&amp;":"&amp;ROUND(AI9499/S9499,2))</f>
        <v/>
      </c>
      <c r="S9499" s="144" t="str">
        <f t="shared" si="1781"/>
        <v/>
      </c>
      <c r="T9499" s="145" t="str">
        <f t="shared" si="1782"/>
        <v/>
      </c>
      <c r="U9499" s="118"/>
      <c r="V9499" s="145" t="str">
        <f t="shared" si="1783"/>
        <v/>
      </c>
      <c r="W9499" s="144" t="str">
        <f t="shared" si="1784"/>
        <v/>
      </c>
      <c r="X9499" s="146" t="str">
        <f>IF(C9499="","",IF(OR(C9499="Trade",C9499="Multi Position"),(X9498+V9499),IF(C9499="Deposit",(X9498+AE9499),IF(C9499="Withdrawal",(X9498-AE9499)))))</f>
        <v/>
      </c>
      <c r="Y9499" s="145" t="str">
        <f t="shared" si="1785"/>
        <v/>
      </c>
      <c r="Z9499" s="118"/>
      <c r="AA9499" s="118"/>
      <c r="AB9499" s="118"/>
      <c r="AC9499" s="118"/>
      <c r="AD9499" s="118"/>
      <c r="AE9499" s="139"/>
      <c r="AF9499" s="118"/>
      <c r="AG9499" s="118"/>
      <c r="AH9499" s="147" t="str">
        <f t="shared" si="1786"/>
        <v/>
      </c>
      <c r="AI9499" s="147" t="str">
        <f t="shared" si="1787"/>
        <v/>
      </c>
      <c r="AJ9499" s="148" t="str">
        <f t="shared" si="1776"/>
        <v/>
      </c>
      <c r="AK9499" s="148" t="str">
        <f t="shared" si="1777"/>
        <v/>
      </c>
      <c r="AL9499" s="147" t="str">
        <f t="shared" si="1778"/>
        <v/>
      </c>
      <c r="AM9499" s="147" t="str">
        <f t="shared" si="1779"/>
        <v/>
      </c>
      <c r="AN9499" s="147" t="str">
        <f t="shared" si="1780"/>
        <v/>
      </c>
      <c r="AO9499" s="118"/>
    </row>
    <row r="9500" spans="1:41">
      <c r="A9500" s="118"/>
      <c r="B9500" s="118"/>
      <c r="C9500" s="118"/>
      <c r="D9500" s="118"/>
      <c r="E9500" s="118"/>
      <c r="F9500" s="118"/>
      <c r="G9500" s="118"/>
      <c r="H9500" s="118"/>
      <c r="I9500" s="118"/>
      <c r="J9500" s="118"/>
      <c r="K9500" s="118"/>
      <c r="L9500" s="118"/>
      <c r="M9500" s="118"/>
      <c r="N9500" s="118"/>
      <c r="O9500" s="143" t="str">
        <f>IF(H9500="","",(S9500/S9500)&amp;":"&amp;ROUND(AH9500/S9500,2))</f>
        <v/>
      </c>
      <c r="P9500" s="118"/>
      <c r="Q9500" s="118"/>
      <c r="R9500" s="143" t="str">
        <f>IF(H9500="","",(S9500/S9500)&amp;":"&amp;ROUND(AI9500/S9500,2))</f>
        <v/>
      </c>
      <c r="S9500" s="144" t="str">
        <f t="shared" si="1781"/>
        <v/>
      </c>
      <c r="T9500" s="145" t="str">
        <f t="shared" si="1782"/>
        <v/>
      </c>
      <c r="U9500" s="118"/>
      <c r="V9500" s="145" t="str">
        <f t="shared" si="1783"/>
        <v/>
      </c>
      <c r="W9500" s="144" t="str">
        <f t="shared" si="1784"/>
        <v/>
      </c>
      <c r="X9500" s="146" t="str">
        <f>IF(C9500="","",IF(OR(C9500="Trade",C9500="Multi Position"),(X9499+V9500),IF(C9500="Deposit",(X9499+AE9500),IF(C9500="Withdrawal",(X9499-AE9500)))))</f>
        <v/>
      </c>
      <c r="Y9500" s="145" t="str">
        <f t="shared" si="1785"/>
        <v/>
      </c>
      <c r="Z9500" s="118"/>
      <c r="AA9500" s="118"/>
      <c r="AB9500" s="118"/>
      <c r="AC9500" s="118"/>
      <c r="AD9500" s="118"/>
      <c r="AE9500" s="139"/>
      <c r="AF9500" s="118"/>
      <c r="AG9500" s="118"/>
      <c r="AH9500" s="147" t="str">
        <f t="shared" si="1786"/>
        <v/>
      </c>
      <c r="AI9500" s="147" t="str">
        <f t="shared" si="1787"/>
        <v/>
      </c>
      <c r="AJ9500" s="148" t="str">
        <f t="shared" si="1776"/>
        <v/>
      </c>
      <c r="AK9500" s="148" t="str">
        <f t="shared" si="1777"/>
        <v/>
      </c>
      <c r="AL9500" s="147" t="str">
        <f t="shared" si="1778"/>
        <v/>
      </c>
      <c r="AM9500" s="147" t="str">
        <f t="shared" si="1779"/>
        <v/>
      </c>
      <c r="AN9500" s="147" t="str">
        <f t="shared" si="1780"/>
        <v/>
      </c>
      <c r="AO9500" s="118"/>
    </row>
    <row r="9501" spans="1:41">
      <c r="A9501" s="118"/>
      <c r="B9501" s="118"/>
      <c r="C9501" s="118"/>
      <c r="D9501" s="118"/>
      <c r="E9501" s="118"/>
      <c r="F9501" s="118"/>
      <c r="G9501" s="118"/>
      <c r="H9501" s="118"/>
      <c r="I9501" s="118"/>
      <c r="J9501" s="118"/>
      <c r="K9501" s="118"/>
      <c r="L9501" s="118"/>
      <c r="M9501" s="118"/>
      <c r="N9501" s="118"/>
      <c r="O9501" s="143" t="str">
        <f>IF(H9501="","",(S9501/S9501)&amp;":"&amp;ROUND(AH9501/S9501,2))</f>
        <v/>
      </c>
      <c r="P9501" s="118"/>
      <c r="Q9501" s="118"/>
      <c r="R9501" s="143" t="str">
        <f>IF(H9501="","",(S9501/S9501)&amp;":"&amp;ROUND(AI9501/S9501,2))</f>
        <v/>
      </c>
      <c r="S9501" s="144" t="str">
        <f t="shared" si="1781"/>
        <v/>
      </c>
      <c r="T9501" s="145" t="str">
        <f t="shared" si="1782"/>
        <v/>
      </c>
      <c r="U9501" s="118"/>
      <c r="V9501" s="145" t="str">
        <f t="shared" si="1783"/>
        <v/>
      </c>
      <c r="W9501" s="144" t="str">
        <f t="shared" si="1784"/>
        <v/>
      </c>
      <c r="X9501" s="146" t="str">
        <f>IF(C9501="","",IF(OR(C9501="Trade",C9501="Multi Position"),(X9500+V9501),IF(C9501="Deposit",(X9500+AE9501),IF(C9501="Withdrawal",(X9500-AE9501)))))</f>
        <v/>
      </c>
      <c r="Y9501" s="145" t="str">
        <f t="shared" si="1785"/>
        <v/>
      </c>
      <c r="Z9501" s="118"/>
      <c r="AA9501" s="118"/>
      <c r="AB9501" s="118"/>
      <c r="AC9501" s="118"/>
      <c r="AD9501" s="118"/>
      <c r="AE9501" s="139"/>
      <c r="AF9501" s="118"/>
      <c r="AG9501" s="118"/>
      <c r="AH9501" s="147" t="str">
        <f t="shared" si="1786"/>
        <v/>
      </c>
      <c r="AI9501" s="147" t="str">
        <f t="shared" si="1787"/>
        <v/>
      </c>
      <c r="AJ9501" s="148" t="str">
        <f t="shared" si="1776"/>
        <v/>
      </c>
      <c r="AK9501" s="148" t="str">
        <f t="shared" si="1777"/>
        <v/>
      </c>
      <c r="AL9501" s="147" t="str">
        <f t="shared" si="1778"/>
        <v/>
      </c>
      <c r="AM9501" s="147" t="str">
        <f t="shared" si="1779"/>
        <v/>
      </c>
      <c r="AN9501" s="147" t="str">
        <f t="shared" si="1780"/>
        <v/>
      </c>
      <c r="AO9501" s="118"/>
    </row>
    <row r="9502" spans="1:41">
      <c r="A9502" s="118"/>
      <c r="B9502" s="118"/>
      <c r="C9502" s="118"/>
      <c r="D9502" s="118"/>
      <c r="E9502" s="118"/>
      <c r="F9502" s="118"/>
      <c r="G9502" s="118"/>
      <c r="H9502" s="118"/>
      <c r="I9502" s="118"/>
      <c r="J9502" s="118"/>
      <c r="K9502" s="118"/>
      <c r="L9502" s="118"/>
      <c r="M9502" s="118"/>
      <c r="N9502" s="118"/>
      <c r="O9502" s="143" t="str">
        <f>IF(H9502="","",(S9502/S9502)&amp;":"&amp;ROUND(AH9502/S9502,2))</f>
        <v/>
      </c>
      <c r="P9502" s="118"/>
      <c r="Q9502" s="118"/>
      <c r="R9502" s="143" t="str">
        <f>IF(H9502="","",(S9502/S9502)&amp;":"&amp;ROUND(AI9502/S9502,2))</f>
        <v/>
      </c>
      <c r="S9502" s="144" t="str">
        <f t="shared" si="1781"/>
        <v/>
      </c>
      <c r="T9502" s="145" t="str">
        <f t="shared" si="1782"/>
        <v/>
      </c>
      <c r="U9502" s="118"/>
      <c r="V9502" s="145" t="str">
        <f t="shared" si="1783"/>
        <v/>
      </c>
      <c r="W9502" s="144" t="str">
        <f t="shared" si="1784"/>
        <v/>
      </c>
      <c r="X9502" s="146" t="str">
        <f>IF(C9502="","",IF(OR(C9502="Trade",C9502="Multi Position"),(X9501+V9502),IF(C9502="Deposit",(X9501+AE9502),IF(C9502="Withdrawal",(X9501-AE9502)))))</f>
        <v/>
      </c>
      <c r="Y9502" s="145" t="str">
        <f t="shared" si="1785"/>
        <v/>
      </c>
      <c r="Z9502" s="118"/>
      <c r="AA9502" s="118"/>
      <c r="AB9502" s="118"/>
      <c r="AC9502" s="118"/>
      <c r="AD9502" s="118"/>
      <c r="AE9502" s="139"/>
      <c r="AF9502" s="118"/>
      <c r="AG9502" s="118"/>
      <c r="AH9502" s="147" t="str">
        <f t="shared" si="1786"/>
        <v/>
      </c>
      <c r="AI9502" s="147" t="str">
        <f t="shared" si="1787"/>
        <v/>
      </c>
      <c r="AJ9502" s="148" t="str">
        <f t="shared" si="1776"/>
        <v/>
      </c>
      <c r="AK9502" s="148" t="str">
        <f t="shared" si="1777"/>
        <v/>
      </c>
      <c r="AL9502" s="147" t="str">
        <f t="shared" si="1778"/>
        <v/>
      </c>
      <c r="AM9502" s="147" t="str">
        <f t="shared" si="1779"/>
        <v/>
      </c>
      <c r="AN9502" s="147" t="str">
        <f t="shared" si="1780"/>
        <v/>
      </c>
      <c r="AO9502" s="118"/>
    </row>
    <row r="9503" spans="1:41">
      <c r="A9503" s="118"/>
      <c r="B9503" s="118"/>
      <c r="C9503" s="118"/>
      <c r="D9503" s="118"/>
      <c r="E9503" s="118"/>
      <c r="F9503" s="118"/>
      <c r="G9503" s="118"/>
      <c r="H9503" s="118"/>
      <c r="I9503" s="118"/>
      <c r="J9503" s="118"/>
      <c r="K9503" s="118"/>
      <c r="L9503" s="118"/>
      <c r="M9503" s="118"/>
      <c r="N9503" s="118"/>
      <c r="O9503" s="143" t="str">
        <f>IF(H9503="","",(S9503/S9503)&amp;":"&amp;ROUND(AH9503/S9503,2))</f>
        <v/>
      </c>
      <c r="P9503" s="118"/>
      <c r="Q9503" s="118"/>
      <c r="R9503" s="143" t="str">
        <f>IF(H9503="","",(S9503/S9503)&amp;":"&amp;ROUND(AI9503/S9503,2))</f>
        <v/>
      </c>
      <c r="S9503" s="144" t="str">
        <f t="shared" si="1781"/>
        <v/>
      </c>
      <c r="T9503" s="145" t="str">
        <f t="shared" si="1782"/>
        <v/>
      </c>
      <c r="U9503" s="118"/>
      <c r="V9503" s="145" t="str">
        <f t="shared" si="1783"/>
        <v/>
      </c>
      <c r="W9503" s="144" t="str">
        <f t="shared" si="1784"/>
        <v/>
      </c>
      <c r="X9503" s="146" t="str">
        <f>IF(C9503="","",IF(OR(C9503="Trade",C9503="Multi Position"),(X9502+V9503),IF(C9503="Deposit",(X9502+AE9503),IF(C9503="Withdrawal",(X9502-AE9503)))))</f>
        <v/>
      </c>
      <c r="Y9503" s="145" t="str">
        <f t="shared" si="1785"/>
        <v/>
      </c>
      <c r="Z9503" s="118"/>
      <c r="AA9503" s="118"/>
      <c r="AB9503" s="118"/>
      <c r="AC9503" s="118"/>
      <c r="AD9503" s="118"/>
      <c r="AE9503" s="139"/>
      <c r="AF9503" s="118"/>
      <c r="AG9503" s="118"/>
      <c r="AH9503" s="147" t="str">
        <f t="shared" si="1786"/>
        <v/>
      </c>
      <c r="AI9503" s="147" t="str">
        <f t="shared" si="1787"/>
        <v/>
      </c>
      <c r="AJ9503" s="148" t="str">
        <f t="shared" si="1776"/>
        <v/>
      </c>
      <c r="AK9503" s="148" t="str">
        <f t="shared" si="1777"/>
        <v/>
      </c>
      <c r="AL9503" s="147" t="str">
        <f t="shared" si="1778"/>
        <v/>
      </c>
      <c r="AM9503" s="147" t="str">
        <f t="shared" si="1779"/>
        <v/>
      </c>
      <c r="AN9503" s="147" t="str">
        <f t="shared" si="1780"/>
        <v/>
      </c>
      <c r="AO9503" s="118"/>
    </row>
    <row r="9504" spans="1:41">
      <c r="A9504" s="118"/>
      <c r="B9504" s="118"/>
      <c r="C9504" s="118"/>
      <c r="D9504" s="118"/>
      <c r="E9504" s="118"/>
      <c r="F9504" s="118"/>
      <c r="G9504" s="118"/>
      <c r="H9504" s="118"/>
      <c r="I9504" s="118"/>
      <c r="J9504" s="118"/>
      <c r="K9504" s="118"/>
      <c r="L9504" s="118"/>
      <c r="M9504" s="118"/>
      <c r="N9504" s="118"/>
      <c r="O9504" s="143" t="str">
        <f>IF(H9504="","",(S9504/S9504)&amp;":"&amp;ROUND(AH9504/S9504,2))</f>
        <v/>
      </c>
      <c r="P9504" s="118"/>
      <c r="Q9504" s="118"/>
      <c r="R9504" s="143" t="str">
        <f>IF(H9504="","",(S9504/S9504)&amp;":"&amp;ROUND(AI9504/S9504,2))</f>
        <v/>
      </c>
      <c r="S9504" s="144" t="str">
        <f t="shared" si="1781"/>
        <v/>
      </c>
      <c r="T9504" s="145" t="str">
        <f t="shared" si="1782"/>
        <v/>
      </c>
      <c r="U9504" s="118"/>
      <c r="V9504" s="145" t="str">
        <f t="shared" si="1783"/>
        <v/>
      </c>
      <c r="W9504" s="144" t="str">
        <f t="shared" si="1784"/>
        <v/>
      </c>
      <c r="X9504" s="146" t="str">
        <f>IF(C9504="","",IF(OR(C9504="Trade",C9504="Multi Position"),(X9503+V9504),IF(C9504="Deposit",(X9503+AE9504),IF(C9504="Withdrawal",(X9503-AE9504)))))</f>
        <v/>
      </c>
      <c r="Y9504" s="145" t="str">
        <f t="shared" si="1785"/>
        <v/>
      </c>
      <c r="Z9504" s="118"/>
      <c r="AA9504" s="118"/>
      <c r="AB9504" s="118"/>
      <c r="AC9504" s="118"/>
      <c r="AD9504" s="118"/>
      <c r="AE9504" s="139"/>
      <c r="AF9504" s="118"/>
      <c r="AG9504" s="118"/>
      <c r="AH9504" s="147" t="str">
        <f t="shared" si="1786"/>
        <v/>
      </c>
      <c r="AI9504" s="147" t="str">
        <f t="shared" si="1787"/>
        <v/>
      </c>
      <c r="AJ9504" s="148" t="str">
        <f t="shared" si="1776"/>
        <v/>
      </c>
      <c r="AK9504" s="148" t="str">
        <f t="shared" si="1777"/>
        <v/>
      </c>
      <c r="AL9504" s="147" t="str">
        <f t="shared" si="1778"/>
        <v/>
      </c>
      <c r="AM9504" s="147" t="str">
        <f t="shared" si="1779"/>
        <v/>
      </c>
      <c r="AN9504" s="147" t="str">
        <f t="shared" si="1780"/>
        <v/>
      </c>
      <c r="AO9504" s="118"/>
    </row>
    <row r="9505" spans="1:41">
      <c r="A9505" s="118"/>
      <c r="B9505" s="118"/>
      <c r="C9505" s="118"/>
      <c r="D9505" s="118"/>
      <c r="E9505" s="118"/>
      <c r="F9505" s="118"/>
      <c r="G9505" s="118"/>
      <c r="H9505" s="118"/>
      <c r="I9505" s="118"/>
      <c r="J9505" s="118"/>
      <c r="K9505" s="118"/>
      <c r="L9505" s="118"/>
      <c r="M9505" s="118"/>
      <c r="N9505" s="118"/>
      <c r="O9505" s="143" t="str">
        <f>IF(H9505="","",(S9505/S9505)&amp;":"&amp;ROUND(AH9505/S9505,2))</f>
        <v/>
      </c>
      <c r="P9505" s="118"/>
      <c r="Q9505" s="118"/>
      <c r="R9505" s="143" t="str">
        <f>IF(H9505="","",(S9505/S9505)&amp;":"&amp;ROUND(AI9505/S9505,2))</f>
        <v/>
      </c>
      <c r="S9505" s="144" t="str">
        <f t="shared" si="1781"/>
        <v/>
      </c>
      <c r="T9505" s="145" t="str">
        <f t="shared" si="1782"/>
        <v/>
      </c>
      <c r="U9505" s="118"/>
      <c r="V9505" s="145" t="str">
        <f t="shared" si="1783"/>
        <v/>
      </c>
      <c r="W9505" s="144" t="str">
        <f t="shared" si="1784"/>
        <v/>
      </c>
      <c r="X9505" s="146" t="str">
        <f>IF(C9505="","",IF(OR(C9505="Trade",C9505="Multi Position"),(X9504+V9505),IF(C9505="Deposit",(X9504+AE9505),IF(C9505="Withdrawal",(X9504-AE9505)))))</f>
        <v/>
      </c>
      <c r="Y9505" s="145" t="str">
        <f t="shared" si="1785"/>
        <v/>
      </c>
      <c r="Z9505" s="118"/>
      <c r="AA9505" s="118"/>
      <c r="AB9505" s="118"/>
      <c r="AC9505" s="118"/>
      <c r="AD9505" s="118"/>
      <c r="AE9505" s="139"/>
      <c r="AF9505" s="118"/>
      <c r="AG9505" s="118"/>
      <c r="AH9505" s="147" t="str">
        <f t="shared" si="1786"/>
        <v/>
      </c>
      <c r="AI9505" s="147" t="str">
        <f t="shared" si="1787"/>
        <v/>
      </c>
      <c r="AJ9505" s="148" t="str">
        <f t="shared" si="1776"/>
        <v/>
      </c>
      <c r="AK9505" s="148" t="str">
        <f t="shared" si="1777"/>
        <v/>
      </c>
      <c r="AL9505" s="147" t="str">
        <f t="shared" si="1778"/>
        <v/>
      </c>
      <c r="AM9505" s="147" t="str">
        <f t="shared" si="1779"/>
        <v/>
      </c>
      <c r="AN9505" s="147" t="str">
        <f t="shared" si="1780"/>
        <v/>
      </c>
      <c r="AO9505" s="118"/>
    </row>
    <row r="9506" spans="1:41">
      <c r="A9506" s="118"/>
      <c r="B9506" s="118"/>
      <c r="C9506" s="118"/>
      <c r="D9506" s="118"/>
      <c r="E9506" s="118"/>
      <c r="F9506" s="118"/>
      <c r="G9506" s="118"/>
      <c r="H9506" s="118"/>
      <c r="I9506" s="118"/>
      <c r="J9506" s="118"/>
      <c r="K9506" s="118"/>
      <c r="L9506" s="118"/>
      <c r="M9506" s="118"/>
      <c r="N9506" s="118"/>
      <c r="O9506" s="143" t="str">
        <f>IF(H9506="","",(S9506/S9506)&amp;":"&amp;ROUND(AH9506/S9506,2))</f>
        <v/>
      </c>
      <c r="P9506" s="118"/>
      <c r="Q9506" s="118"/>
      <c r="R9506" s="143" t="str">
        <f>IF(H9506="","",(S9506/S9506)&amp;":"&amp;ROUND(AI9506/S9506,2))</f>
        <v/>
      </c>
      <c r="S9506" s="144" t="str">
        <f t="shared" si="1781"/>
        <v/>
      </c>
      <c r="T9506" s="145" t="str">
        <f t="shared" si="1782"/>
        <v/>
      </c>
      <c r="U9506" s="118"/>
      <c r="V9506" s="145" t="str">
        <f t="shared" si="1783"/>
        <v/>
      </c>
      <c r="W9506" s="144" t="str">
        <f t="shared" si="1784"/>
        <v/>
      </c>
      <c r="X9506" s="146" t="str">
        <f>IF(C9506="","",IF(OR(C9506="Trade",C9506="Multi Position"),(X9505+V9506),IF(C9506="Deposit",(X9505+AE9506),IF(C9506="Withdrawal",(X9505-AE9506)))))</f>
        <v/>
      </c>
      <c r="Y9506" s="145" t="str">
        <f t="shared" si="1785"/>
        <v/>
      </c>
      <c r="Z9506" s="118"/>
      <c r="AA9506" s="118"/>
      <c r="AB9506" s="118"/>
      <c r="AC9506" s="118"/>
      <c r="AD9506" s="118"/>
      <c r="AE9506" s="139"/>
      <c r="AF9506" s="118"/>
      <c r="AG9506" s="118"/>
      <c r="AH9506" s="147" t="str">
        <f t="shared" si="1786"/>
        <v/>
      </c>
      <c r="AI9506" s="147" t="str">
        <f t="shared" si="1787"/>
        <v/>
      </c>
      <c r="AJ9506" s="148" t="str">
        <f t="shared" si="1776"/>
        <v/>
      </c>
      <c r="AK9506" s="148" t="str">
        <f t="shared" si="1777"/>
        <v/>
      </c>
      <c r="AL9506" s="147" t="str">
        <f t="shared" si="1778"/>
        <v/>
      </c>
      <c r="AM9506" s="147" t="str">
        <f t="shared" si="1779"/>
        <v/>
      </c>
      <c r="AN9506" s="147" t="str">
        <f t="shared" si="1780"/>
        <v/>
      </c>
      <c r="AO9506" s="118"/>
    </row>
    <row r="9507" spans="1:41">
      <c r="A9507" s="118"/>
      <c r="B9507" s="118"/>
      <c r="C9507" s="118"/>
      <c r="D9507" s="118"/>
      <c r="E9507" s="118"/>
      <c r="F9507" s="118"/>
      <c r="G9507" s="118"/>
      <c r="H9507" s="118"/>
      <c r="I9507" s="118"/>
      <c r="J9507" s="118"/>
      <c r="K9507" s="118"/>
      <c r="L9507" s="118"/>
      <c r="M9507" s="118"/>
      <c r="N9507" s="118"/>
      <c r="O9507" s="143" t="str">
        <f>IF(H9507="","",(S9507/S9507)&amp;":"&amp;ROUND(AH9507/S9507,2))</f>
        <v/>
      </c>
      <c r="P9507" s="118"/>
      <c r="Q9507" s="118"/>
      <c r="R9507" s="143" t="str">
        <f>IF(H9507="","",(S9507/S9507)&amp;":"&amp;ROUND(AI9507/S9507,2))</f>
        <v/>
      </c>
      <c r="S9507" s="144" t="str">
        <f t="shared" si="1781"/>
        <v/>
      </c>
      <c r="T9507" s="145" t="str">
        <f t="shared" si="1782"/>
        <v/>
      </c>
      <c r="U9507" s="118"/>
      <c r="V9507" s="145" t="str">
        <f t="shared" si="1783"/>
        <v/>
      </c>
      <c r="W9507" s="144" t="str">
        <f t="shared" si="1784"/>
        <v/>
      </c>
      <c r="X9507" s="146" t="str">
        <f>IF(C9507="","",IF(OR(C9507="Trade",C9507="Multi Position"),(X9506+V9507),IF(C9507="Deposit",(X9506+AE9507),IF(C9507="Withdrawal",(X9506-AE9507)))))</f>
        <v/>
      </c>
      <c r="Y9507" s="145" t="str">
        <f t="shared" si="1785"/>
        <v/>
      </c>
      <c r="Z9507" s="118"/>
      <c r="AA9507" s="118"/>
      <c r="AB9507" s="118"/>
      <c r="AC9507" s="118"/>
      <c r="AD9507" s="118"/>
      <c r="AE9507" s="139"/>
      <c r="AF9507" s="118"/>
      <c r="AG9507" s="118"/>
      <c r="AH9507" s="147" t="str">
        <f t="shared" si="1786"/>
        <v/>
      </c>
      <c r="AI9507" s="147" t="str">
        <f t="shared" si="1787"/>
        <v/>
      </c>
      <c r="AJ9507" s="148" t="str">
        <f t="shared" si="1776"/>
        <v/>
      </c>
      <c r="AK9507" s="148" t="str">
        <f t="shared" si="1777"/>
        <v/>
      </c>
      <c r="AL9507" s="147" t="str">
        <f t="shared" si="1778"/>
        <v/>
      </c>
      <c r="AM9507" s="147" t="str">
        <f t="shared" si="1779"/>
        <v/>
      </c>
      <c r="AN9507" s="147" t="str">
        <f t="shared" si="1780"/>
        <v/>
      </c>
      <c r="AO9507" s="118"/>
    </row>
    <row r="9508" spans="1:41">
      <c r="A9508" s="118"/>
      <c r="B9508" s="118"/>
      <c r="C9508" s="118"/>
      <c r="D9508" s="118"/>
      <c r="E9508" s="118"/>
      <c r="F9508" s="118"/>
      <c r="G9508" s="118"/>
      <c r="H9508" s="118"/>
      <c r="I9508" s="118"/>
      <c r="J9508" s="118"/>
      <c r="K9508" s="118"/>
      <c r="L9508" s="118"/>
      <c r="M9508" s="118"/>
      <c r="N9508" s="118"/>
      <c r="O9508" s="143" t="str">
        <f>IF(H9508="","",(S9508/S9508)&amp;":"&amp;ROUND(AH9508/S9508,2))</f>
        <v/>
      </c>
      <c r="P9508" s="118"/>
      <c r="Q9508" s="118"/>
      <c r="R9508" s="143" t="str">
        <f>IF(H9508="","",(S9508/S9508)&amp;":"&amp;ROUND(AI9508/S9508,2))</f>
        <v/>
      </c>
      <c r="S9508" s="144" t="str">
        <f t="shared" si="1781"/>
        <v/>
      </c>
      <c r="T9508" s="145" t="str">
        <f t="shared" si="1782"/>
        <v/>
      </c>
      <c r="U9508" s="118"/>
      <c r="V9508" s="145" t="str">
        <f t="shared" si="1783"/>
        <v/>
      </c>
      <c r="W9508" s="144" t="str">
        <f t="shared" si="1784"/>
        <v/>
      </c>
      <c r="X9508" s="146" t="str">
        <f>IF(C9508="","",IF(OR(C9508="Trade",C9508="Multi Position"),(X9507+V9508),IF(C9508="Deposit",(X9507+AE9508),IF(C9508="Withdrawal",(X9507-AE9508)))))</f>
        <v/>
      </c>
      <c r="Y9508" s="145" t="str">
        <f t="shared" si="1785"/>
        <v/>
      </c>
      <c r="Z9508" s="118"/>
      <c r="AA9508" s="118"/>
      <c r="AB9508" s="118"/>
      <c r="AC9508" s="118"/>
      <c r="AD9508" s="118"/>
      <c r="AE9508" s="139"/>
      <c r="AF9508" s="118"/>
      <c r="AG9508" s="118"/>
      <c r="AH9508" s="147" t="str">
        <f t="shared" si="1786"/>
        <v/>
      </c>
      <c r="AI9508" s="147" t="str">
        <f t="shared" si="1787"/>
        <v/>
      </c>
      <c r="AJ9508" s="148" t="str">
        <f t="shared" si="1776"/>
        <v/>
      </c>
      <c r="AK9508" s="148" t="str">
        <f t="shared" si="1777"/>
        <v/>
      </c>
      <c r="AL9508" s="147" t="str">
        <f t="shared" si="1778"/>
        <v/>
      </c>
      <c r="AM9508" s="147" t="str">
        <f t="shared" si="1779"/>
        <v/>
      </c>
      <c r="AN9508" s="147" t="str">
        <f t="shared" si="1780"/>
        <v/>
      </c>
      <c r="AO9508" s="118"/>
    </row>
    <row r="9509" spans="1:41">
      <c r="A9509" s="118"/>
      <c r="B9509" s="118"/>
      <c r="C9509" s="118"/>
      <c r="D9509" s="118"/>
      <c r="E9509" s="118"/>
      <c r="F9509" s="118"/>
      <c r="G9509" s="118"/>
      <c r="H9509" s="118"/>
      <c r="I9509" s="118"/>
      <c r="J9509" s="118"/>
      <c r="K9509" s="118"/>
      <c r="L9509" s="118"/>
      <c r="M9509" s="118"/>
      <c r="N9509" s="118"/>
      <c r="O9509" s="143" t="str">
        <f>IF(H9509="","",(S9509/S9509)&amp;":"&amp;ROUND(AH9509/S9509,2))</f>
        <v/>
      </c>
      <c r="P9509" s="118"/>
      <c r="Q9509" s="118"/>
      <c r="R9509" s="143" t="str">
        <f>IF(H9509="","",(S9509/S9509)&amp;":"&amp;ROUND(AI9509/S9509,2))</f>
        <v/>
      </c>
      <c r="S9509" s="144" t="str">
        <f t="shared" si="1781"/>
        <v/>
      </c>
      <c r="T9509" s="145" t="str">
        <f t="shared" si="1782"/>
        <v/>
      </c>
      <c r="U9509" s="118"/>
      <c r="V9509" s="145" t="str">
        <f t="shared" si="1783"/>
        <v/>
      </c>
      <c r="W9509" s="144" t="str">
        <f t="shared" si="1784"/>
        <v/>
      </c>
      <c r="X9509" s="146" t="str">
        <f>IF(C9509="","",IF(OR(C9509="Trade",C9509="Multi Position"),(X9508+V9509),IF(C9509="Deposit",(X9508+AE9509),IF(C9509="Withdrawal",(X9508-AE9509)))))</f>
        <v/>
      </c>
      <c r="Y9509" s="145" t="str">
        <f t="shared" si="1785"/>
        <v/>
      </c>
      <c r="Z9509" s="118"/>
      <c r="AA9509" s="118"/>
      <c r="AB9509" s="118"/>
      <c r="AC9509" s="118"/>
      <c r="AD9509" s="118"/>
      <c r="AE9509" s="139"/>
      <c r="AF9509" s="118"/>
      <c r="AG9509" s="118"/>
      <c r="AH9509" s="147" t="str">
        <f t="shared" si="1786"/>
        <v/>
      </c>
      <c r="AI9509" s="147" t="str">
        <f t="shared" si="1787"/>
        <v/>
      </c>
      <c r="AJ9509" s="148" t="str">
        <f t="shared" si="1776"/>
        <v/>
      </c>
      <c r="AK9509" s="148" t="str">
        <f t="shared" si="1777"/>
        <v/>
      </c>
      <c r="AL9509" s="147" t="str">
        <f t="shared" si="1778"/>
        <v/>
      </c>
      <c r="AM9509" s="147" t="str">
        <f t="shared" si="1779"/>
        <v/>
      </c>
      <c r="AN9509" s="147" t="str">
        <f t="shared" si="1780"/>
        <v/>
      </c>
      <c r="AO9509" s="118"/>
    </row>
    <row r="9510" spans="1:41">
      <c r="A9510" s="118"/>
      <c r="B9510" s="118"/>
      <c r="C9510" s="118"/>
      <c r="D9510" s="118"/>
      <c r="E9510" s="118"/>
      <c r="F9510" s="118"/>
      <c r="G9510" s="118"/>
      <c r="H9510" s="118"/>
      <c r="I9510" s="118"/>
      <c r="J9510" s="118"/>
      <c r="K9510" s="118"/>
      <c r="L9510" s="118"/>
      <c r="M9510" s="118"/>
      <c r="N9510" s="118"/>
      <c r="O9510" s="143" t="str">
        <f>IF(H9510="","",(S9510/S9510)&amp;":"&amp;ROUND(AH9510/S9510,2))</f>
        <v/>
      </c>
      <c r="P9510" s="118"/>
      <c r="Q9510" s="118"/>
      <c r="R9510" s="143" t="str">
        <f>IF(H9510="","",(S9510/S9510)&amp;":"&amp;ROUND(AI9510/S9510,2))</f>
        <v/>
      </c>
      <c r="S9510" s="144" t="str">
        <f t="shared" si="1781"/>
        <v/>
      </c>
      <c r="T9510" s="145" t="str">
        <f t="shared" si="1782"/>
        <v/>
      </c>
      <c r="U9510" s="118"/>
      <c r="V9510" s="145" t="str">
        <f t="shared" si="1783"/>
        <v/>
      </c>
      <c r="W9510" s="144" t="str">
        <f t="shared" si="1784"/>
        <v/>
      </c>
      <c r="X9510" s="146" t="str">
        <f>IF(C9510="","",IF(OR(C9510="Trade",C9510="Multi Position"),(X9509+V9510),IF(C9510="Deposit",(X9509+AE9510),IF(C9510="Withdrawal",(X9509-AE9510)))))</f>
        <v/>
      </c>
      <c r="Y9510" s="145" t="str">
        <f t="shared" si="1785"/>
        <v/>
      </c>
      <c r="Z9510" s="118"/>
      <c r="AA9510" s="118"/>
      <c r="AB9510" s="118"/>
      <c r="AC9510" s="118"/>
      <c r="AD9510" s="118"/>
      <c r="AE9510" s="139"/>
      <c r="AF9510" s="118"/>
      <c r="AG9510" s="118"/>
      <c r="AH9510" s="147" t="str">
        <f t="shared" si="1786"/>
        <v/>
      </c>
      <c r="AI9510" s="147" t="str">
        <f t="shared" si="1787"/>
        <v/>
      </c>
      <c r="AJ9510" s="148" t="str">
        <f t="shared" si="1776"/>
        <v/>
      </c>
      <c r="AK9510" s="148" t="str">
        <f t="shared" si="1777"/>
        <v/>
      </c>
      <c r="AL9510" s="147" t="str">
        <f t="shared" si="1778"/>
        <v/>
      </c>
      <c r="AM9510" s="147" t="str">
        <f t="shared" si="1779"/>
        <v/>
      </c>
      <c r="AN9510" s="147" t="str">
        <f t="shared" si="1780"/>
        <v/>
      </c>
      <c r="AO9510" s="118"/>
    </row>
    <row r="9511" spans="1:41">
      <c r="A9511" s="118"/>
      <c r="B9511" s="118"/>
      <c r="C9511" s="118"/>
      <c r="D9511" s="118"/>
      <c r="E9511" s="118"/>
      <c r="F9511" s="118"/>
      <c r="G9511" s="118"/>
      <c r="H9511" s="118"/>
      <c r="I9511" s="118"/>
      <c r="J9511" s="118"/>
      <c r="K9511" s="118"/>
      <c r="L9511" s="118"/>
      <c r="M9511" s="118"/>
      <c r="N9511" s="118"/>
      <c r="O9511" s="143" t="str">
        <f>IF(H9511="","",(S9511/S9511)&amp;":"&amp;ROUND(AH9511/S9511,2))</f>
        <v/>
      </c>
      <c r="P9511" s="118"/>
      <c r="Q9511" s="118"/>
      <c r="R9511" s="143" t="str">
        <f>IF(H9511="","",(S9511/S9511)&amp;":"&amp;ROUND(AI9511/S9511,2))</f>
        <v/>
      </c>
      <c r="S9511" s="144" t="str">
        <f t="shared" si="1781"/>
        <v/>
      </c>
      <c r="T9511" s="145" t="str">
        <f t="shared" si="1782"/>
        <v/>
      </c>
      <c r="U9511" s="118"/>
      <c r="V9511" s="145" t="str">
        <f t="shared" si="1783"/>
        <v/>
      </c>
      <c r="W9511" s="144" t="str">
        <f t="shared" si="1784"/>
        <v/>
      </c>
      <c r="X9511" s="146" t="str">
        <f>IF(C9511="","",IF(OR(C9511="Trade",C9511="Multi Position"),(X9510+V9511),IF(C9511="Deposit",(X9510+AE9511),IF(C9511="Withdrawal",(X9510-AE9511)))))</f>
        <v/>
      </c>
      <c r="Y9511" s="145" t="str">
        <f t="shared" si="1785"/>
        <v/>
      </c>
      <c r="Z9511" s="118"/>
      <c r="AA9511" s="118"/>
      <c r="AB9511" s="118"/>
      <c r="AC9511" s="118"/>
      <c r="AD9511" s="118"/>
      <c r="AE9511" s="139"/>
      <c r="AF9511" s="118"/>
      <c r="AG9511" s="118"/>
      <c r="AH9511" s="147" t="str">
        <f t="shared" si="1786"/>
        <v/>
      </c>
      <c r="AI9511" s="147" t="str">
        <f t="shared" si="1787"/>
        <v/>
      </c>
      <c r="AJ9511" s="148" t="str">
        <f t="shared" si="1776"/>
        <v/>
      </c>
      <c r="AK9511" s="148" t="str">
        <f t="shared" si="1777"/>
        <v/>
      </c>
      <c r="AL9511" s="147" t="str">
        <f t="shared" si="1778"/>
        <v/>
      </c>
      <c r="AM9511" s="147" t="str">
        <f t="shared" si="1779"/>
        <v/>
      </c>
      <c r="AN9511" s="147" t="str">
        <f t="shared" si="1780"/>
        <v/>
      </c>
      <c r="AO9511" s="118"/>
    </row>
    <row r="9512" spans="1:41">
      <c r="A9512" s="118"/>
      <c r="B9512" s="118"/>
      <c r="C9512" s="118"/>
      <c r="D9512" s="118"/>
      <c r="E9512" s="118"/>
      <c r="F9512" s="118"/>
      <c r="G9512" s="118"/>
      <c r="H9512" s="118"/>
      <c r="I9512" s="118"/>
      <c r="J9512" s="118"/>
      <c r="K9512" s="118"/>
      <c r="L9512" s="118"/>
      <c r="M9512" s="118"/>
      <c r="N9512" s="118"/>
      <c r="O9512" s="143" t="str">
        <f>IF(H9512="","",(S9512/S9512)&amp;":"&amp;ROUND(AH9512/S9512,2))</f>
        <v/>
      </c>
      <c r="P9512" s="118"/>
      <c r="Q9512" s="118"/>
      <c r="R9512" s="143" t="str">
        <f>IF(H9512="","",(S9512/S9512)&amp;":"&amp;ROUND(AI9512/S9512,2))</f>
        <v/>
      </c>
      <c r="S9512" s="144" t="str">
        <f t="shared" si="1781"/>
        <v/>
      </c>
      <c r="T9512" s="145" t="str">
        <f t="shared" si="1782"/>
        <v/>
      </c>
      <c r="U9512" s="118"/>
      <c r="V9512" s="145" t="str">
        <f t="shared" si="1783"/>
        <v/>
      </c>
      <c r="W9512" s="144" t="str">
        <f t="shared" si="1784"/>
        <v/>
      </c>
      <c r="X9512" s="146" t="str">
        <f>IF(C9512="","",IF(OR(C9512="Trade",C9512="Multi Position"),(X9511+V9512),IF(C9512="Deposit",(X9511+AE9512),IF(C9512="Withdrawal",(X9511-AE9512)))))</f>
        <v/>
      </c>
      <c r="Y9512" s="145" t="str">
        <f t="shared" si="1785"/>
        <v/>
      </c>
      <c r="Z9512" s="118"/>
      <c r="AA9512" s="118"/>
      <c r="AB9512" s="118"/>
      <c r="AC9512" s="118"/>
      <c r="AD9512" s="118"/>
      <c r="AE9512" s="139"/>
      <c r="AF9512" s="118"/>
      <c r="AG9512" s="118"/>
      <c r="AH9512" s="147" t="str">
        <f t="shared" si="1786"/>
        <v/>
      </c>
      <c r="AI9512" s="147" t="str">
        <f t="shared" si="1787"/>
        <v/>
      </c>
      <c r="AJ9512" s="148" t="str">
        <f t="shared" si="1776"/>
        <v/>
      </c>
      <c r="AK9512" s="148" t="str">
        <f t="shared" si="1777"/>
        <v/>
      </c>
      <c r="AL9512" s="147" t="str">
        <f t="shared" si="1778"/>
        <v/>
      </c>
      <c r="AM9512" s="147" t="str">
        <f t="shared" si="1779"/>
        <v/>
      </c>
      <c r="AN9512" s="147" t="str">
        <f t="shared" si="1780"/>
        <v/>
      </c>
      <c r="AO9512" s="118"/>
    </row>
    <row r="9513" spans="1:41">
      <c r="A9513" s="118"/>
      <c r="B9513" s="118"/>
      <c r="C9513" s="118"/>
      <c r="D9513" s="118"/>
      <c r="E9513" s="118"/>
      <c r="F9513" s="118"/>
      <c r="G9513" s="118"/>
      <c r="H9513" s="118"/>
      <c r="I9513" s="118"/>
      <c r="J9513" s="118"/>
      <c r="K9513" s="118"/>
      <c r="L9513" s="118"/>
      <c r="M9513" s="118"/>
      <c r="N9513" s="118"/>
      <c r="O9513" s="143" t="str">
        <f>IF(H9513="","",(S9513/S9513)&amp;":"&amp;ROUND(AH9513/S9513,2))</f>
        <v/>
      </c>
      <c r="P9513" s="118"/>
      <c r="Q9513" s="118"/>
      <c r="R9513" s="143" t="str">
        <f>IF(H9513="","",(S9513/S9513)&amp;":"&amp;ROUND(AI9513/S9513,2))</f>
        <v/>
      </c>
      <c r="S9513" s="144" t="str">
        <f t="shared" si="1781"/>
        <v/>
      </c>
      <c r="T9513" s="145" t="str">
        <f t="shared" si="1782"/>
        <v/>
      </c>
      <c r="U9513" s="118"/>
      <c r="V9513" s="145" t="str">
        <f t="shared" si="1783"/>
        <v/>
      </c>
      <c r="W9513" s="144" t="str">
        <f t="shared" si="1784"/>
        <v/>
      </c>
      <c r="X9513" s="146" t="str">
        <f>IF(C9513="","",IF(OR(C9513="Trade",C9513="Multi Position"),(X9512+V9513),IF(C9513="Deposit",(X9512+AE9513),IF(C9513="Withdrawal",(X9512-AE9513)))))</f>
        <v/>
      </c>
      <c r="Y9513" s="145" t="str">
        <f t="shared" si="1785"/>
        <v/>
      </c>
      <c r="Z9513" s="118"/>
      <c r="AA9513" s="118"/>
      <c r="AB9513" s="118"/>
      <c r="AC9513" s="118"/>
      <c r="AD9513" s="118"/>
      <c r="AE9513" s="139"/>
      <c r="AF9513" s="118"/>
      <c r="AG9513" s="118"/>
      <c r="AH9513" s="147" t="str">
        <f t="shared" si="1786"/>
        <v/>
      </c>
      <c r="AI9513" s="147" t="str">
        <f t="shared" si="1787"/>
        <v/>
      </c>
      <c r="AJ9513" s="148" t="str">
        <f t="shared" si="1776"/>
        <v/>
      </c>
      <c r="AK9513" s="148" t="str">
        <f t="shared" si="1777"/>
        <v/>
      </c>
      <c r="AL9513" s="147" t="str">
        <f t="shared" si="1778"/>
        <v/>
      </c>
      <c r="AM9513" s="147" t="str">
        <f t="shared" si="1779"/>
        <v/>
      </c>
      <c r="AN9513" s="147" t="str">
        <f t="shared" si="1780"/>
        <v/>
      </c>
      <c r="AO9513" s="118"/>
    </row>
    <row r="9514" spans="1:41">
      <c r="A9514" s="118"/>
      <c r="B9514" s="118"/>
      <c r="C9514" s="118"/>
      <c r="D9514" s="118"/>
      <c r="E9514" s="118"/>
      <c r="F9514" s="118"/>
      <c r="G9514" s="118"/>
      <c r="H9514" s="118"/>
      <c r="I9514" s="118"/>
      <c r="J9514" s="118"/>
      <c r="K9514" s="118"/>
      <c r="L9514" s="118"/>
      <c r="M9514" s="118"/>
      <c r="N9514" s="118"/>
      <c r="O9514" s="143" t="str">
        <f>IF(H9514="","",(S9514/S9514)&amp;":"&amp;ROUND(AH9514/S9514,2))</f>
        <v/>
      </c>
      <c r="P9514" s="118"/>
      <c r="Q9514" s="118"/>
      <c r="R9514" s="143" t="str">
        <f>IF(H9514="","",(S9514/S9514)&amp;":"&amp;ROUND(AI9514/S9514,2))</f>
        <v/>
      </c>
      <c r="S9514" s="144" t="str">
        <f t="shared" si="1781"/>
        <v/>
      </c>
      <c r="T9514" s="145" t="str">
        <f t="shared" si="1782"/>
        <v/>
      </c>
      <c r="U9514" s="118"/>
      <c r="V9514" s="145" t="str">
        <f t="shared" si="1783"/>
        <v/>
      </c>
      <c r="W9514" s="144" t="str">
        <f t="shared" si="1784"/>
        <v/>
      </c>
      <c r="X9514" s="146" t="str">
        <f>IF(C9514="","",IF(OR(C9514="Trade",C9514="Multi Position"),(X9513+V9514),IF(C9514="Deposit",(X9513+AE9514),IF(C9514="Withdrawal",(X9513-AE9514)))))</f>
        <v/>
      </c>
      <c r="Y9514" s="145" t="str">
        <f t="shared" si="1785"/>
        <v/>
      </c>
      <c r="Z9514" s="118"/>
      <c r="AA9514" s="118"/>
      <c r="AB9514" s="118"/>
      <c r="AC9514" s="118"/>
      <c r="AD9514" s="118"/>
      <c r="AE9514" s="139"/>
      <c r="AF9514" s="118"/>
      <c r="AG9514" s="118"/>
      <c r="AH9514" s="147" t="str">
        <f t="shared" si="1786"/>
        <v/>
      </c>
      <c r="AI9514" s="147" t="str">
        <f t="shared" si="1787"/>
        <v/>
      </c>
      <c r="AJ9514" s="148" t="str">
        <f t="shared" si="1776"/>
        <v/>
      </c>
      <c r="AK9514" s="148" t="str">
        <f t="shared" si="1777"/>
        <v/>
      </c>
      <c r="AL9514" s="147" t="str">
        <f t="shared" si="1778"/>
        <v/>
      </c>
      <c r="AM9514" s="147" t="str">
        <f t="shared" si="1779"/>
        <v/>
      </c>
      <c r="AN9514" s="147" t="str">
        <f t="shared" si="1780"/>
        <v/>
      </c>
      <c r="AO9514" s="118"/>
    </row>
    <row r="9515" spans="1:41">
      <c r="A9515" s="118"/>
      <c r="B9515" s="118"/>
      <c r="C9515" s="118"/>
      <c r="D9515" s="118"/>
      <c r="E9515" s="118"/>
      <c r="F9515" s="118"/>
      <c r="G9515" s="118"/>
      <c r="H9515" s="118"/>
      <c r="I9515" s="118"/>
      <c r="J9515" s="118"/>
      <c r="K9515" s="118"/>
      <c r="L9515" s="118"/>
      <c r="M9515" s="118"/>
      <c r="N9515" s="118"/>
      <c r="O9515" s="143" t="str">
        <f>IF(H9515="","",(S9515/S9515)&amp;":"&amp;ROUND(AH9515/S9515,2))</f>
        <v/>
      </c>
      <c r="P9515" s="118"/>
      <c r="Q9515" s="118"/>
      <c r="R9515" s="143" t="str">
        <f>IF(H9515="","",(S9515/S9515)&amp;":"&amp;ROUND(AI9515/S9515,2))</f>
        <v/>
      </c>
      <c r="S9515" s="144" t="str">
        <f t="shared" si="1781"/>
        <v/>
      </c>
      <c r="T9515" s="145" t="str">
        <f t="shared" si="1782"/>
        <v/>
      </c>
      <c r="U9515" s="118"/>
      <c r="V9515" s="145" t="str">
        <f t="shared" si="1783"/>
        <v/>
      </c>
      <c r="W9515" s="144" t="str">
        <f t="shared" si="1784"/>
        <v/>
      </c>
      <c r="X9515" s="146" t="str">
        <f>IF(C9515="","",IF(OR(C9515="Trade",C9515="Multi Position"),(X9514+V9515),IF(C9515="Deposit",(X9514+AE9515),IF(C9515="Withdrawal",(X9514-AE9515)))))</f>
        <v/>
      </c>
      <c r="Y9515" s="145" t="str">
        <f t="shared" si="1785"/>
        <v/>
      </c>
      <c r="Z9515" s="118"/>
      <c r="AA9515" s="118"/>
      <c r="AB9515" s="118"/>
      <c r="AC9515" s="118"/>
      <c r="AD9515" s="118"/>
      <c r="AE9515" s="139"/>
      <c r="AF9515" s="118"/>
      <c r="AG9515" s="118"/>
      <c r="AH9515" s="147" t="str">
        <f t="shared" si="1786"/>
        <v/>
      </c>
      <c r="AI9515" s="147" t="str">
        <f t="shared" si="1787"/>
        <v/>
      </c>
      <c r="AJ9515" s="148" t="str">
        <f t="shared" si="1776"/>
        <v/>
      </c>
      <c r="AK9515" s="148" t="str">
        <f t="shared" si="1777"/>
        <v/>
      </c>
      <c r="AL9515" s="147" t="str">
        <f t="shared" si="1778"/>
        <v/>
      </c>
      <c r="AM9515" s="147" t="str">
        <f t="shared" si="1779"/>
        <v/>
      </c>
      <c r="AN9515" s="147" t="str">
        <f t="shared" si="1780"/>
        <v/>
      </c>
      <c r="AO9515" s="118"/>
    </row>
    <row r="9516" spans="1:41">
      <c r="A9516" s="118"/>
      <c r="B9516" s="118"/>
      <c r="C9516" s="118"/>
      <c r="D9516" s="118"/>
      <c r="E9516" s="118"/>
      <c r="F9516" s="118"/>
      <c r="G9516" s="118"/>
      <c r="H9516" s="118"/>
      <c r="I9516" s="118"/>
      <c r="J9516" s="118"/>
      <c r="K9516" s="118"/>
      <c r="L9516" s="118"/>
      <c r="M9516" s="118"/>
      <c r="N9516" s="118"/>
      <c r="O9516" s="143" t="str">
        <f>IF(H9516="","",(S9516/S9516)&amp;":"&amp;ROUND(AH9516/S9516,2))</f>
        <v/>
      </c>
      <c r="P9516" s="118"/>
      <c r="Q9516" s="118"/>
      <c r="R9516" s="143" t="str">
        <f>IF(H9516="","",(S9516/S9516)&amp;":"&amp;ROUND(AI9516/S9516,2))</f>
        <v/>
      </c>
      <c r="S9516" s="144" t="str">
        <f t="shared" si="1781"/>
        <v/>
      </c>
      <c r="T9516" s="145" t="str">
        <f t="shared" si="1782"/>
        <v/>
      </c>
      <c r="U9516" s="118"/>
      <c r="V9516" s="145" t="str">
        <f t="shared" si="1783"/>
        <v/>
      </c>
      <c r="W9516" s="144" t="str">
        <f t="shared" si="1784"/>
        <v/>
      </c>
      <c r="X9516" s="146" t="str">
        <f>IF(C9516="","",IF(OR(C9516="Trade",C9516="Multi Position"),(X9515+V9516),IF(C9516="Deposit",(X9515+AE9516),IF(C9516="Withdrawal",(X9515-AE9516)))))</f>
        <v/>
      </c>
      <c r="Y9516" s="145" t="str">
        <f t="shared" si="1785"/>
        <v/>
      </c>
      <c r="Z9516" s="118"/>
      <c r="AA9516" s="118"/>
      <c r="AB9516" s="118"/>
      <c r="AC9516" s="118"/>
      <c r="AD9516" s="118"/>
      <c r="AE9516" s="139"/>
      <c r="AF9516" s="118"/>
      <c r="AG9516" s="118"/>
      <c r="AH9516" s="147" t="str">
        <f t="shared" si="1786"/>
        <v/>
      </c>
      <c r="AI9516" s="147" t="str">
        <f t="shared" si="1787"/>
        <v/>
      </c>
      <c r="AJ9516" s="148" t="str">
        <f t="shared" si="1776"/>
        <v/>
      </c>
      <c r="AK9516" s="148" t="str">
        <f t="shared" si="1777"/>
        <v/>
      </c>
      <c r="AL9516" s="147" t="str">
        <f t="shared" si="1778"/>
        <v/>
      </c>
      <c r="AM9516" s="147" t="str">
        <f t="shared" si="1779"/>
        <v/>
      </c>
      <c r="AN9516" s="147" t="str">
        <f t="shared" si="1780"/>
        <v/>
      </c>
      <c r="AO9516" s="118"/>
    </row>
    <row r="9517" spans="1:41">
      <c r="A9517" s="118"/>
      <c r="B9517" s="118"/>
      <c r="C9517" s="118"/>
      <c r="D9517" s="118"/>
      <c r="E9517" s="118"/>
      <c r="F9517" s="118"/>
      <c r="G9517" s="118"/>
      <c r="H9517" s="118"/>
      <c r="I9517" s="118"/>
      <c r="J9517" s="118"/>
      <c r="K9517" s="118"/>
      <c r="L9517" s="118"/>
      <c r="M9517" s="118"/>
      <c r="N9517" s="118"/>
      <c r="O9517" s="143" t="str">
        <f>IF(H9517="","",(S9517/S9517)&amp;":"&amp;ROUND(AH9517/S9517,2))</f>
        <v/>
      </c>
      <c r="P9517" s="118"/>
      <c r="Q9517" s="118"/>
      <c r="R9517" s="143" t="str">
        <f>IF(H9517="","",(S9517/S9517)&amp;":"&amp;ROUND(AI9517/S9517,2))</f>
        <v/>
      </c>
      <c r="S9517" s="144" t="str">
        <f t="shared" si="1781"/>
        <v/>
      </c>
      <c r="T9517" s="145" t="str">
        <f t="shared" si="1782"/>
        <v/>
      </c>
      <c r="U9517" s="118"/>
      <c r="V9517" s="145" t="str">
        <f t="shared" si="1783"/>
        <v/>
      </c>
      <c r="W9517" s="144" t="str">
        <f t="shared" si="1784"/>
        <v/>
      </c>
      <c r="X9517" s="146" t="str">
        <f>IF(C9517="","",IF(OR(C9517="Trade",C9517="Multi Position"),(X9516+V9517),IF(C9517="Deposit",(X9516+AE9517),IF(C9517="Withdrawal",(X9516-AE9517)))))</f>
        <v/>
      </c>
      <c r="Y9517" s="145" t="str">
        <f t="shared" si="1785"/>
        <v/>
      </c>
      <c r="Z9517" s="118"/>
      <c r="AA9517" s="118"/>
      <c r="AB9517" s="118"/>
      <c r="AC9517" s="118"/>
      <c r="AD9517" s="118"/>
      <c r="AE9517" s="139"/>
      <c r="AF9517" s="118"/>
      <c r="AG9517" s="118"/>
      <c r="AH9517" s="147" t="str">
        <f t="shared" si="1786"/>
        <v/>
      </c>
      <c r="AI9517" s="147" t="str">
        <f t="shared" si="1787"/>
        <v/>
      </c>
      <c r="AJ9517" s="148" t="str">
        <f t="shared" si="1776"/>
        <v/>
      </c>
      <c r="AK9517" s="148" t="str">
        <f t="shared" si="1777"/>
        <v/>
      </c>
      <c r="AL9517" s="147" t="str">
        <f t="shared" si="1778"/>
        <v/>
      </c>
      <c r="AM9517" s="147" t="str">
        <f t="shared" si="1779"/>
        <v/>
      </c>
      <c r="AN9517" s="147" t="str">
        <f t="shared" si="1780"/>
        <v/>
      </c>
      <c r="AO9517" s="118"/>
    </row>
    <row r="9518" spans="1:41">
      <c r="A9518" s="118"/>
      <c r="B9518" s="118"/>
      <c r="C9518" s="118"/>
      <c r="D9518" s="118"/>
      <c r="E9518" s="118"/>
      <c r="F9518" s="118"/>
      <c r="G9518" s="118"/>
      <c r="H9518" s="118"/>
      <c r="I9518" s="118"/>
      <c r="J9518" s="118"/>
      <c r="K9518" s="118"/>
      <c r="L9518" s="118"/>
      <c r="M9518" s="118"/>
      <c r="N9518" s="118"/>
      <c r="O9518" s="143" t="str">
        <f>IF(H9518="","",(S9518/S9518)&amp;":"&amp;ROUND(AH9518/S9518,2))</f>
        <v/>
      </c>
      <c r="P9518" s="118"/>
      <c r="Q9518" s="118"/>
      <c r="R9518" s="143" t="str">
        <f>IF(H9518="","",(S9518/S9518)&amp;":"&amp;ROUND(AI9518/S9518,2))</f>
        <v/>
      </c>
      <c r="S9518" s="144" t="str">
        <f t="shared" si="1781"/>
        <v/>
      </c>
      <c r="T9518" s="145" t="str">
        <f t="shared" si="1782"/>
        <v/>
      </c>
      <c r="U9518" s="118"/>
      <c r="V9518" s="145" t="str">
        <f t="shared" si="1783"/>
        <v/>
      </c>
      <c r="W9518" s="144" t="str">
        <f t="shared" si="1784"/>
        <v/>
      </c>
      <c r="X9518" s="146" t="str">
        <f>IF(C9518="","",IF(OR(C9518="Trade",C9518="Multi Position"),(X9517+V9518),IF(C9518="Deposit",(X9517+AE9518),IF(C9518="Withdrawal",(X9517-AE9518)))))</f>
        <v/>
      </c>
      <c r="Y9518" s="145" t="str">
        <f t="shared" si="1785"/>
        <v/>
      </c>
      <c r="Z9518" s="118"/>
      <c r="AA9518" s="118"/>
      <c r="AB9518" s="118"/>
      <c r="AC9518" s="118"/>
      <c r="AD9518" s="118"/>
      <c r="AE9518" s="139"/>
      <c r="AF9518" s="118"/>
      <c r="AG9518" s="118"/>
      <c r="AH9518" s="147" t="str">
        <f t="shared" si="1786"/>
        <v/>
      </c>
      <c r="AI9518" s="147" t="str">
        <f t="shared" si="1787"/>
        <v/>
      </c>
      <c r="AJ9518" s="148" t="str">
        <f t="shared" si="1776"/>
        <v/>
      </c>
      <c r="AK9518" s="148" t="str">
        <f t="shared" si="1777"/>
        <v/>
      </c>
      <c r="AL9518" s="147" t="str">
        <f t="shared" si="1778"/>
        <v/>
      </c>
      <c r="AM9518" s="147" t="str">
        <f t="shared" si="1779"/>
        <v/>
      </c>
      <c r="AN9518" s="147" t="str">
        <f t="shared" si="1780"/>
        <v/>
      </c>
      <c r="AO9518" s="118"/>
    </row>
    <row r="9519" spans="1:41">
      <c r="A9519" s="118"/>
      <c r="B9519" s="118"/>
      <c r="C9519" s="118"/>
      <c r="D9519" s="118"/>
      <c r="E9519" s="118"/>
      <c r="F9519" s="118"/>
      <c r="G9519" s="118"/>
      <c r="H9519" s="118"/>
      <c r="I9519" s="118"/>
      <c r="J9519" s="118"/>
      <c r="K9519" s="118"/>
      <c r="L9519" s="118"/>
      <c r="M9519" s="118"/>
      <c r="N9519" s="118"/>
      <c r="O9519" s="143" t="str">
        <f>IF(H9519="","",(S9519/S9519)&amp;":"&amp;ROUND(AH9519/S9519,2))</f>
        <v/>
      </c>
      <c r="P9519" s="118"/>
      <c r="Q9519" s="118"/>
      <c r="R9519" s="143" t="str">
        <f>IF(H9519="","",(S9519/S9519)&amp;":"&amp;ROUND(AI9519/S9519,2))</f>
        <v/>
      </c>
      <c r="S9519" s="144" t="str">
        <f t="shared" si="1781"/>
        <v/>
      </c>
      <c r="T9519" s="145" t="str">
        <f t="shared" si="1782"/>
        <v/>
      </c>
      <c r="U9519" s="118"/>
      <c r="V9519" s="145" t="str">
        <f t="shared" si="1783"/>
        <v/>
      </c>
      <c r="W9519" s="144" t="str">
        <f t="shared" si="1784"/>
        <v/>
      </c>
      <c r="X9519" s="146" t="str">
        <f>IF(C9519="","",IF(OR(C9519="Trade",C9519="Multi Position"),(X9518+V9519),IF(C9519="Deposit",(X9518+AE9519),IF(C9519="Withdrawal",(X9518-AE9519)))))</f>
        <v/>
      </c>
      <c r="Y9519" s="145" t="str">
        <f t="shared" si="1785"/>
        <v/>
      </c>
      <c r="Z9519" s="118"/>
      <c r="AA9519" s="118"/>
      <c r="AB9519" s="118"/>
      <c r="AC9519" s="118"/>
      <c r="AD9519" s="118"/>
      <c r="AE9519" s="139"/>
      <c r="AF9519" s="118"/>
      <c r="AG9519" s="118"/>
      <c r="AH9519" s="147" t="str">
        <f t="shared" si="1786"/>
        <v/>
      </c>
      <c r="AI9519" s="147" t="str">
        <f t="shared" si="1787"/>
        <v/>
      </c>
      <c r="AJ9519" s="148" t="str">
        <f t="shared" si="1776"/>
        <v/>
      </c>
      <c r="AK9519" s="148" t="str">
        <f t="shared" si="1777"/>
        <v/>
      </c>
      <c r="AL9519" s="147" t="str">
        <f t="shared" si="1778"/>
        <v/>
      </c>
      <c r="AM9519" s="147" t="str">
        <f t="shared" si="1779"/>
        <v/>
      </c>
      <c r="AN9519" s="147" t="str">
        <f t="shared" si="1780"/>
        <v/>
      </c>
      <c r="AO9519" s="118"/>
    </row>
    <row r="9520" spans="1:41">
      <c r="A9520" s="118"/>
      <c r="B9520" s="118"/>
      <c r="C9520" s="118"/>
      <c r="D9520" s="118"/>
      <c r="E9520" s="118"/>
      <c r="F9520" s="118"/>
      <c r="G9520" s="118"/>
      <c r="H9520" s="118"/>
      <c r="I9520" s="118"/>
      <c r="J9520" s="118"/>
      <c r="K9520" s="118"/>
      <c r="L9520" s="118"/>
      <c r="M9520" s="118"/>
      <c r="N9520" s="118"/>
      <c r="O9520" s="143" t="str">
        <f>IF(H9520="","",(S9520/S9520)&amp;":"&amp;ROUND(AH9520/S9520,2))</f>
        <v/>
      </c>
      <c r="P9520" s="118"/>
      <c r="Q9520" s="118"/>
      <c r="R9520" s="143" t="str">
        <f>IF(H9520="","",(S9520/S9520)&amp;":"&amp;ROUND(AI9520/S9520,2))</f>
        <v/>
      </c>
      <c r="S9520" s="144" t="str">
        <f t="shared" si="1781"/>
        <v/>
      </c>
      <c r="T9520" s="145" t="str">
        <f t="shared" si="1782"/>
        <v/>
      </c>
      <c r="U9520" s="118"/>
      <c r="V9520" s="145" t="str">
        <f t="shared" si="1783"/>
        <v/>
      </c>
      <c r="W9520" s="144" t="str">
        <f t="shared" si="1784"/>
        <v/>
      </c>
      <c r="X9520" s="146" t="str">
        <f>IF(C9520="","",IF(OR(C9520="Trade",C9520="Multi Position"),(X9519+V9520),IF(C9520="Deposit",(X9519+AE9520),IF(C9520="Withdrawal",(X9519-AE9520)))))</f>
        <v/>
      </c>
      <c r="Y9520" s="145" t="str">
        <f t="shared" si="1785"/>
        <v/>
      </c>
      <c r="Z9520" s="118"/>
      <c r="AA9520" s="118"/>
      <c r="AB9520" s="118"/>
      <c r="AC9520" s="118"/>
      <c r="AD9520" s="118"/>
      <c r="AE9520" s="139"/>
      <c r="AF9520" s="118"/>
      <c r="AG9520" s="118"/>
      <c r="AH9520" s="147" t="str">
        <f t="shared" si="1786"/>
        <v/>
      </c>
      <c r="AI9520" s="147" t="str">
        <f t="shared" si="1787"/>
        <v/>
      </c>
      <c r="AJ9520" s="148" t="str">
        <f t="shared" si="1776"/>
        <v/>
      </c>
      <c r="AK9520" s="148" t="str">
        <f t="shared" si="1777"/>
        <v/>
      </c>
      <c r="AL9520" s="147" t="str">
        <f t="shared" si="1778"/>
        <v/>
      </c>
      <c r="AM9520" s="147" t="str">
        <f t="shared" si="1779"/>
        <v/>
      </c>
      <c r="AN9520" s="147" t="str">
        <f t="shared" si="1780"/>
        <v/>
      </c>
      <c r="AO9520" s="118"/>
    </row>
    <row r="9521" spans="1:41">
      <c r="A9521" s="118"/>
      <c r="B9521" s="118"/>
      <c r="C9521" s="118"/>
      <c r="D9521" s="118"/>
      <c r="E9521" s="118"/>
      <c r="F9521" s="118"/>
      <c r="G9521" s="118"/>
      <c r="H9521" s="118"/>
      <c r="I9521" s="118"/>
      <c r="J9521" s="118"/>
      <c r="K9521" s="118"/>
      <c r="L9521" s="118"/>
      <c r="M9521" s="118"/>
      <c r="N9521" s="118"/>
      <c r="O9521" s="143" t="str">
        <f>IF(H9521="","",(S9521/S9521)&amp;":"&amp;ROUND(AH9521/S9521,2))</f>
        <v/>
      </c>
      <c r="P9521" s="118"/>
      <c r="Q9521" s="118"/>
      <c r="R9521" s="143" t="str">
        <f>IF(H9521="","",(S9521/S9521)&amp;":"&amp;ROUND(AI9521/S9521,2))</f>
        <v/>
      </c>
      <c r="S9521" s="144" t="str">
        <f t="shared" si="1781"/>
        <v/>
      </c>
      <c r="T9521" s="145" t="str">
        <f t="shared" si="1782"/>
        <v/>
      </c>
      <c r="U9521" s="118"/>
      <c r="V9521" s="145" t="str">
        <f t="shared" si="1783"/>
        <v/>
      </c>
      <c r="W9521" s="144" t="str">
        <f t="shared" si="1784"/>
        <v/>
      </c>
      <c r="X9521" s="146" t="str">
        <f>IF(C9521="","",IF(OR(C9521="Trade",C9521="Multi Position"),(X9520+V9521),IF(C9521="Deposit",(X9520+AE9521),IF(C9521="Withdrawal",(X9520-AE9521)))))</f>
        <v/>
      </c>
      <c r="Y9521" s="145" t="str">
        <f t="shared" si="1785"/>
        <v/>
      </c>
      <c r="Z9521" s="118"/>
      <c r="AA9521" s="118"/>
      <c r="AB9521" s="118"/>
      <c r="AC9521" s="118"/>
      <c r="AD9521" s="118"/>
      <c r="AE9521" s="139"/>
      <c r="AF9521" s="118"/>
      <c r="AG9521" s="118"/>
      <c r="AH9521" s="147" t="str">
        <f t="shared" si="1786"/>
        <v/>
      </c>
      <c r="AI9521" s="147" t="str">
        <f t="shared" si="1787"/>
        <v/>
      </c>
      <c r="AJ9521" s="148" t="str">
        <f t="shared" si="1776"/>
        <v/>
      </c>
      <c r="AK9521" s="148" t="str">
        <f t="shared" si="1777"/>
        <v/>
      </c>
      <c r="AL9521" s="147" t="str">
        <f t="shared" si="1778"/>
        <v/>
      </c>
      <c r="AM9521" s="147" t="str">
        <f t="shared" si="1779"/>
        <v/>
      </c>
      <c r="AN9521" s="147" t="str">
        <f t="shared" si="1780"/>
        <v/>
      </c>
      <c r="AO9521" s="118"/>
    </row>
    <row r="9522" spans="1:41">
      <c r="A9522" s="118"/>
      <c r="B9522" s="118"/>
      <c r="C9522" s="118"/>
      <c r="D9522" s="118"/>
      <c r="E9522" s="118"/>
      <c r="F9522" s="118"/>
      <c r="G9522" s="118"/>
      <c r="H9522" s="118"/>
      <c r="I9522" s="118"/>
      <c r="J9522" s="118"/>
      <c r="K9522" s="118"/>
      <c r="L9522" s="118"/>
      <c r="M9522" s="118"/>
      <c r="N9522" s="118"/>
      <c r="O9522" s="143" t="str">
        <f>IF(H9522="","",(S9522/S9522)&amp;":"&amp;ROUND(AH9522/S9522,2))</f>
        <v/>
      </c>
      <c r="P9522" s="118"/>
      <c r="Q9522" s="118"/>
      <c r="R9522" s="143" t="str">
        <f>IF(H9522="","",(S9522/S9522)&amp;":"&amp;ROUND(AI9522/S9522,2))</f>
        <v/>
      </c>
      <c r="S9522" s="144" t="str">
        <f t="shared" si="1781"/>
        <v/>
      </c>
      <c r="T9522" s="145" t="str">
        <f t="shared" si="1782"/>
        <v/>
      </c>
      <c r="U9522" s="118"/>
      <c r="V9522" s="145" t="str">
        <f t="shared" si="1783"/>
        <v/>
      </c>
      <c r="W9522" s="144" t="str">
        <f t="shared" si="1784"/>
        <v/>
      </c>
      <c r="X9522" s="146" t="str">
        <f>IF(C9522="","",IF(OR(C9522="Trade",C9522="Multi Position"),(X9521+V9522),IF(C9522="Deposit",(X9521+AE9522),IF(C9522="Withdrawal",(X9521-AE9522)))))</f>
        <v/>
      </c>
      <c r="Y9522" s="145" t="str">
        <f t="shared" si="1785"/>
        <v/>
      </c>
      <c r="Z9522" s="118"/>
      <c r="AA9522" s="118"/>
      <c r="AB9522" s="118"/>
      <c r="AC9522" s="118"/>
      <c r="AD9522" s="118"/>
      <c r="AE9522" s="139"/>
      <c r="AF9522" s="118"/>
      <c r="AG9522" s="118"/>
      <c r="AH9522" s="147" t="str">
        <f t="shared" si="1786"/>
        <v/>
      </c>
      <c r="AI9522" s="147" t="str">
        <f t="shared" si="1787"/>
        <v/>
      </c>
      <c r="AJ9522" s="148" t="str">
        <f t="shared" si="1776"/>
        <v/>
      </c>
      <c r="AK9522" s="148" t="str">
        <f t="shared" si="1777"/>
        <v/>
      </c>
      <c r="AL9522" s="147" t="str">
        <f t="shared" si="1778"/>
        <v/>
      </c>
      <c r="AM9522" s="147" t="str">
        <f t="shared" si="1779"/>
        <v/>
      </c>
      <c r="AN9522" s="147" t="str">
        <f t="shared" si="1780"/>
        <v/>
      </c>
      <c r="AO9522" s="118"/>
    </row>
    <row r="9523" spans="1:41">
      <c r="A9523" s="118"/>
      <c r="B9523" s="118"/>
      <c r="C9523" s="118"/>
      <c r="D9523" s="118"/>
      <c r="E9523" s="118"/>
      <c r="F9523" s="118"/>
      <c r="G9523" s="118"/>
      <c r="H9523" s="118"/>
      <c r="I9523" s="118"/>
      <c r="J9523" s="118"/>
      <c r="K9523" s="118"/>
      <c r="L9523" s="118"/>
      <c r="M9523" s="118"/>
      <c r="N9523" s="118"/>
      <c r="O9523" s="143" t="str">
        <f>IF(H9523="","",(S9523/S9523)&amp;":"&amp;ROUND(AH9523/S9523,2))</f>
        <v/>
      </c>
      <c r="P9523" s="118"/>
      <c r="Q9523" s="118"/>
      <c r="R9523" s="143" t="str">
        <f>IF(H9523="","",(S9523/S9523)&amp;":"&amp;ROUND(AI9523/S9523,2))</f>
        <v/>
      </c>
      <c r="S9523" s="144" t="str">
        <f t="shared" si="1781"/>
        <v/>
      </c>
      <c r="T9523" s="145" t="str">
        <f t="shared" si="1782"/>
        <v/>
      </c>
      <c r="U9523" s="118"/>
      <c r="V9523" s="145" t="str">
        <f t="shared" si="1783"/>
        <v/>
      </c>
      <c r="W9523" s="144" t="str">
        <f t="shared" si="1784"/>
        <v/>
      </c>
      <c r="X9523" s="146" t="str">
        <f>IF(C9523="","",IF(OR(C9523="Trade",C9523="Multi Position"),(X9522+V9523),IF(C9523="Deposit",(X9522+AE9523),IF(C9523="Withdrawal",(X9522-AE9523)))))</f>
        <v/>
      </c>
      <c r="Y9523" s="145" t="str">
        <f t="shared" si="1785"/>
        <v/>
      </c>
      <c r="Z9523" s="118"/>
      <c r="AA9523" s="118"/>
      <c r="AB9523" s="118"/>
      <c r="AC9523" s="118"/>
      <c r="AD9523" s="118"/>
      <c r="AE9523" s="139"/>
      <c r="AF9523" s="118"/>
      <c r="AG9523" s="118"/>
      <c r="AH9523" s="147" t="str">
        <f t="shared" si="1786"/>
        <v/>
      </c>
      <c r="AI9523" s="147" t="str">
        <f t="shared" si="1787"/>
        <v/>
      </c>
      <c r="AJ9523" s="148" t="str">
        <f t="shared" si="1776"/>
        <v/>
      </c>
      <c r="AK9523" s="148" t="str">
        <f t="shared" si="1777"/>
        <v/>
      </c>
      <c r="AL9523" s="147" t="str">
        <f t="shared" si="1778"/>
        <v/>
      </c>
      <c r="AM9523" s="147" t="str">
        <f t="shared" si="1779"/>
        <v/>
      </c>
      <c r="AN9523" s="147" t="str">
        <f t="shared" si="1780"/>
        <v/>
      </c>
      <c r="AO9523" s="118"/>
    </row>
    <row r="9524" spans="1:41">
      <c r="A9524" s="118"/>
      <c r="B9524" s="118"/>
      <c r="C9524" s="118"/>
      <c r="D9524" s="118"/>
      <c r="E9524" s="118"/>
      <c r="F9524" s="118"/>
      <c r="G9524" s="118"/>
      <c r="H9524" s="118"/>
      <c r="I9524" s="118"/>
      <c r="J9524" s="118"/>
      <c r="K9524" s="118"/>
      <c r="L9524" s="118"/>
      <c r="M9524" s="118"/>
      <c r="N9524" s="118"/>
      <c r="O9524" s="143" t="str">
        <f>IF(H9524="","",(S9524/S9524)&amp;":"&amp;ROUND(AH9524/S9524,2))</f>
        <v/>
      </c>
      <c r="P9524" s="118"/>
      <c r="Q9524" s="118"/>
      <c r="R9524" s="143" t="str">
        <f>IF(H9524="","",(S9524/S9524)&amp;":"&amp;ROUND(AI9524/S9524,2))</f>
        <v/>
      </c>
      <c r="S9524" s="144" t="str">
        <f t="shared" si="1781"/>
        <v/>
      </c>
      <c r="T9524" s="145" t="str">
        <f t="shared" si="1782"/>
        <v/>
      </c>
      <c r="U9524" s="118"/>
      <c r="V9524" s="145" t="str">
        <f t="shared" si="1783"/>
        <v/>
      </c>
      <c r="W9524" s="144" t="str">
        <f t="shared" si="1784"/>
        <v/>
      </c>
      <c r="X9524" s="146" t="str">
        <f>IF(C9524="","",IF(OR(C9524="Trade",C9524="Multi Position"),(X9523+V9524),IF(C9524="Deposit",(X9523+AE9524),IF(C9524="Withdrawal",(X9523-AE9524)))))</f>
        <v/>
      </c>
      <c r="Y9524" s="145" t="str">
        <f t="shared" si="1785"/>
        <v/>
      </c>
      <c r="Z9524" s="118"/>
      <c r="AA9524" s="118"/>
      <c r="AB9524" s="118"/>
      <c r="AC9524" s="118"/>
      <c r="AD9524" s="118"/>
      <c r="AE9524" s="139"/>
      <c r="AF9524" s="118"/>
      <c r="AG9524" s="118"/>
      <c r="AH9524" s="147" t="str">
        <f t="shared" si="1786"/>
        <v/>
      </c>
      <c r="AI9524" s="147" t="str">
        <f t="shared" si="1787"/>
        <v/>
      </c>
      <c r="AJ9524" s="148" t="str">
        <f t="shared" si="1776"/>
        <v/>
      </c>
      <c r="AK9524" s="148" t="str">
        <f t="shared" si="1777"/>
        <v/>
      </c>
      <c r="AL9524" s="147" t="str">
        <f t="shared" si="1778"/>
        <v/>
      </c>
      <c r="AM9524" s="147" t="str">
        <f t="shared" si="1779"/>
        <v/>
      </c>
      <c r="AN9524" s="147" t="str">
        <f t="shared" si="1780"/>
        <v/>
      </c>
      <c r="AO9524" s="118"/>
    </row>
    <row r="9525" spans="1:41">
      <c r="A9525" s="118"/>
      <c r="B9525" s="118"/>
      <c r="C9525" s="118"/>
      <c r="D9525" s="118"/>
      <c r="E9525" s="118"/>
      <c r="F9525" s="118"/>
      <c r="G9525" s="118"/>
      <c r="H9525" s="118"/>
      <c r="I9525" s="118"/>
      <c r="J9525" s="118"/>
      <c r="K9525" s="118"/>
      <c r="L9525" s="118"/>
      <c r="M9525" s="118"/>
      <c r="N9525" s="118"/>
      <c r="O9525" s="143" t="str">
        <f>IF(H9525="","",(S9525/S9525)&amp;":"&amp;ROUND(AH9525/S9525,2))</f>
        <v/>
      </c>
      <c r="P9525" s="118"/>
      <c r="Q9525" s="118"/>
      <c r="R9525" s="143" t="str">
        <f>IF(H9525="","",(S9525/S9525)&amp;":"&amp;ROUND(AI9525/S9525,2))</f>
        <v/>
      </c>
      <c r="S9525" s="144" t="str">
        <f t="shared" si="1781"/>
        <v/>
      </c>
      <c r="T9525" s="145" t="str">
        <f t="shared" si="1782"/>
        <v/>
      </c>
      <c r="U9525" s="118"/>
      <c r="V9525" s="145" t="str">
        <f t="shared" si="1783"/>
        <v/>
      </c>
      <c r="W9525" s="144" t="str">
        <f t="shared" si="1784"/>
        <v/>
      </c>
      <c r="X9525" s="146" t="str">
        <f>IF(C9525="","",IF(OR(C9525="Trade",C9525="Multi Position"),(X9524+V9525),IF(C9525="Deposit",(X9524+AE9525),IF(C9525="Withdrawal",(X9524-AE9525)))))</f>
        <v/>
      </c>
      <c r="Y9525" s="145" t="str">
        <f t="shared" si="1785"/>
        <v/>
      </c>
      <c r="Z9525" s="118"/>
      <c r="AA9525" s="118"/>
      <c r="AB9525" s="118"/>
      <c r="AC9525" s="118"/>
      <c r="AD9525" s="118"/>
      <c r="AE9525" s="139"/>
      <c r="AF9525" s="118"/>
      <c r="AG9525" s="118"/>
      <c r="AH9525" s="147" t="str">
        <f t="shared" si="1786"/>
        <v/>
      </c>
      <c r="AI9525" s="147" t="str">
        <f t="shared" si="1787"/>
        <v/>
      </c>
      <c r="AJ9525" s="148" t="str">
        <f t="shared" si="1776"/>
        <v/>
      </c>
      <c r="AK9525" s="148" t="str">
        <f t="shared" si="1777"/>
        <v/>
      </c>
      <c r="AL9525" s="147" t="str">
        <f t="shared" si="1778"/>
        <v/>
      </c>
      <c r="AM9525" s="147" t="str">
        <f t="shared" si="1779"/>
        <v/>
      </c>
      <c r="AN9525" s="147" t="str">
        <f t="shared" si="1780"/>
        <v/>
      </c>
      <c r="AO9525" s="118"/>
    </row>
    <row r="9526" spans="1:41">
      <c r="A9526" s="118"/>
      <c r="B9526" s="118"/>
      <c r="C9526" s="118"/>
      <c r="D9526" s="118"/>
      <c r="E9526" s="118"/>
      <c r="F9526" s="118"/>
      <c r="G9526" s="118"/>
      <c r="H9526" s="118"/>
      <c r="I9526" s="118"/>
      <c r="J9526" s="118"/>
      <c r="K9526" s="118"/>
      <c r="L9526" s="118"/>
      <c r="M9526" s="118"/>
      <c r="N9526" s="118"/>
      <c r="O9526" s="143" t="str">
        <f>IF(H9526="","",(S9526/S9526)&amp;":"&amp;ROUND(AH9526/S9526,2))</f>
        <v/>
      </c>
      <c r="P9526" s="118"/>
      <c r="Q9526" s="118"/>
      <c r="R9526" s="143" t="str">
        <f>IF(H9526="","",(S9526/S9526)&amp;":"&amp;ROUND(AI9526/S9526,2))</f>
        <v/>
      </c>
      <c r="S9526" s="144" t="str">
        <f t="shared" si="1781"/>
        <v/>
      </c>
      <c r="T9526" s="145" t="str">
        <f t="shared" si="1782"/>
        <v/>
      </c>
      <c r="U9526" s="118"/>
      <c r="V9526" s="145" t="str">
        <f t="shared" si="1783"/>
        <v/>
      </c>
      <c r="W9526" s="144" t="str">
        <f t="shared" si="1784"/>
        <v/>
      </c>
      <c r="X9526" s="146" t="str">
        <f>IF(C9526="","",IF(OR(C9526="Trade",C9526="Multi Position"),(X9525+V9526),IF(C9526="Deposit",(X9525+AE9526),IF(C9526="Withdrawal",(X9525-AE9526)))))</f>
        <v/>
      </c>
      <c r="Y9526" s="145" t="str">
        <f t="shared" si="1785"/>
        <v/>
      </c>
      <c r="Z9526" s="118"/>
      <c r="AA9526" s="118"/>
      <c r="AB9526" s="118"/>
      <c r="AC9526" s="118"/>
      <c r="AD9526" s="118"/>
      <c r="AE9526" s="139"/>
      <c r="AF9526" s="118"/>
      <c r="AG9526" s="118"/>
      <c r="AH9526" s="147" t="str">
        <f t="shared" si="1786"/>
        <v/>
      </c>
      <c r="AI9526" s="147" t="str">
        <f t="shared" si="1787"/>
        <v/>
      </c>
      <c r="AJ9526" s="148" t="str">
        <f t="shared" si="1776"/>
        <v/>
      </c>
      <c r="AK9526" s="148" t="str">
        <f t="shared" si="1777"/>
        <v/>
      </c>
      <c r="AL9526" s="147" t="str">
        <f t="shared" si="1778"/>
        <v/>
      </c>
      <c r="AM9526" s="147" t="str">
        <f t="shared" si="1779"/>
        <v/>
      </c>
      <c r="AN9526" s="147" t="str">
        <f t="shared" si="1780"/>
        <v/>
      </c>
      <c r="AO9526" s="118"/>
    </row>
    <row r="9527" spans="1:41">
      <c r="A9527" s="118"/>
      <c r="B9527" s="118"/>
      <c r="C9527" s="118"/>
      <c r="D9527" s="118"/>
      <c r="E9527" s="118"/>
      <c r="F9527" s="118"/>
      <c r="G9527" s="118"/>
      <c r="H9527" s="118"/>
      <c r="I9527" s="118"/>
      <c r="J9527" s="118"/>
      <c r="K9527" s="118"/>
      <c r="L9527" s="118"/>
      <c r="M9527" s="118"/>
      <c r="N9527" s="118"/>
      <c r="O9527" s="143" t="str">
        <f>IF(H9527="","",(S9527/S9527)&amp;":"&amp;ROUND(AH9527/S9527,2))</f>
        <v/>
      </c>
      <c r="P9527" s="118"/>
      <c r="Q9527" s="118"/>
      <c r="R9527" s="143" t="str">
        <f>IF(H9527="","",(S9527/S9527)&amp;":"&amp;ROUND(AI9527/S9527,2))</f>
        <v/>
      </c>
      <c r="S9527" s="144" t="str">
        <f t="shared" si="1781"/>
        <v/>
      </c>
      <c r="T9527" s="145" t="str">
        <f t="shared" si="1782"/>
        <v/>
      </c>
      <c r="U9527" s="118"/>
      <c r="V9527" s="145" t="str">
        <f t="shared" si="1783"/>
        <v/>
      </c>
      <c r="W9527" s="144" t="str">
        <f t="shared" si="1784"/>
        <v/>
      </c>
      <c r="X9527" s="146" t="str">
        <f>IF(C9527="","",IF(OR(C9527="Trade",C9527="Multi Position"),(X9526+V9527),IF(C9527="Deposit",(X9526+AE9527),IF(C9527="Withdrawal",(X9526-AE9527)))))</f>
        <v/>
      </c>
      <c r="Y9527" s="145" t="str">
        <f t="shared" si="1785"/>
        <v/>
      </c>
      <c r="Z9527" s="118"/>
      <c r="AA9527" s="118"/>
      <c r="AB9527" s="118"/>
      <c r="AC9527" s="118"/>
      <c r="AD9527" s="118"/>
      <c r="AE9527" s="139"/>
      <c r="AF9527" s="118"/>
      <c r="AG9527" s="118"/>
      <c r="AH9527" s="147" t="str">
        <f t="shared" si="1786"/>
        <v/>
      </c>
      <c r="AI9527" s="147" t="str">
        <f t="shared" si="1787"/>
        <v/>
      </c>
      <c r="AJ9527" s="148" t="str">
        <f t="shared" si="1776"/>
        <v/>
      </c>
      <c r="AK9527" s="148" t="str">
        <f t="shared" si="1777"/>
        <v/>
      </c>
      <c r="AL9527" s="147" t="str">
        <f t="shared" si="1778"/>
        <v/>
      </c>
      <c r="AM9527" s="147" t="str">
        <f t="shared" si="1779"/>
        <v/>
      </c>
      <c r="AN9527" s="147" t="str">
        <f t="shared" si="1780"/>
        <v/>
      </c>
      <c r="AO9527" s="118"/>
    </row>
    <row r="9528" spans="1:41">
      <c r="A9528" s="118"/>
      <c r="B9528" s="118"/>
      <c r="C9528" s="118"/>
      <c r="D9528" s="118"/>
      <c r="E9528" s="118"/>
      <c r="F9528" s="118"/>
      <c r="G9528" s="118"/>
      <c r="H9528" s="118"/>
      <c r="I9528" s="118"/>
      <c r="J9528" s="118"/>
      <c r="K9528" s="118"/>
      <c r="L9528" s="118"/>
      <c r="M9528" s="118"/>
      <c r="N9528" s="118"/>
      <c r="O9528" s="143" t="str">
        <f>IF(H9528="","",(S9528/S9528)&amp;":"&amp;ROUND(AH9528/S9528,2))</f>
        <v/>
      </c>
      <c r="P9528" s="118"/>
      <c r="Q9528" s="118"/>
      <c r="R9528" s="143" t="str">
        <f>IF(H9528="","",(S9528/S9528)&amp;":"&amp;ROUND(AI9528/S9528,2))</f>
        <v/>
      </c>
      <c r="S9528" s="144" t="str">
        <f t="shared" si="1781"/>
        <v/>
      </c>
      <c r="T9528" s="145" t="str">
        <f t="shared" si="1782"/>
        <v/>
      </c>
      <c r="U9528" s="118"/>
      <c r="V9528" s="145" t="str">
        <f t="shared" si="1783"/>
        <v/>
      </c>
      <c r="W9528" s="144" t="str">
        <f t="shared" si="1784"/>
        <v/>
      </c>
      <c r="X9528" s="146" t="str">
        <f>IF(C9528="","",IF(OR(C9528="Trade",C9528="Multi Position"),(X9527+V9528),IF(C9528="Deposit",(X9527+AE9528),IF(C9528="Withdrawal",(X9527-AE9528)))))</f>
        <v/>
      </c>
      <c r="Y9528" s="145" t="str">
        <f t="shared" si="1785"/>
        <v/>
      </c>
      <c r="Z9528" s="118"/>
      <c r="AA9528" s="118"/>
      <c r="AB9528" s="118"/>
      <c r="AC9528" s="118"/>
      <c r="AD9528" s="118"/>
      <c r="AE9528" s="139"/>
      <c r="AF9528" s="118"/>
      <c r="AG9528" s="118"/>
      <c r="AH9528" s="147" t="str">
        <f t="shared" si="1786"/>
        <v/>
      </c>
      <c r="AI9528" s="147" t="str">
        <f t="shared" si="1787"/>
        <v/>
      </c>
      <c r="AJ9528" s="148" t="str">
        <f t="shared" si="1776"/>
        <v/>
      </c>
      <c r="AK9528" s="148" t="str">
        <f t="shared" si="1777"/>
        <v/>
      </c>
      <c r="AL9528" s="147" t="str">
        <f t="shared" si="1778"/>
        <v/>
      </c>
      <c r="AM9528" s="147" t="str">
        <f t="shared" si="1779"/>
        <v/>
      </c>
      <c r="AN9528" s="147" t="str">
        <f t="shared" si="1780"/>
        <v/>
      </c>
      <c r="AO9528" s="118"/>
    </row>
    <row r="9529" spans="1:41">
      <c r="A9529" s="118"/>
      <c r="B9529" s="118"/>
      <c r="C9529" s="118"/>
      <c r="D9529" s="118"/>
      <c r="E9529" s="118"/>
      <c r="F9529" s="118"/>
      <c r="G9529" s="118"/>
      <c r="H9529" s="118"/>
      <c r="I9529" s="118"/>
      <c r="J9529" s="118"/>
      <c r="K9529" s="118"/>
      <c r="L9529" s="118"/>
      <c r="M9529" s="118"/>
      <c r="N9529" s="118"/>
      <c r="O9529" s="143" t="str">
        <f>IF(H9529="","",(S9529/S9529)&amp;":"&amp;ROUND(AH9529/S9529,2))</f>
        <v/>
      </c>
      <c r="P9529" s="118"/>
      <c r="Q9529" s="118"/>
      <c r="R9529" s="143" t="str">
        <f>IF(H9529="","",(S9529/S9529)&amp;":"&amp;ROUND(AI9529/S9529,2))</f>
        <v/>
      </c>
      <c r="S9529" s="144" t="str">
        <f t="shared" si="1781"/>
        <v/>
      </c>
      <c r="T9529" s="145" t="str">
        <f t="shared" si="1782"/>
        <v/>
      </c>
      <c r="U9529" s="118"/>
      <c r="V9529" s="145" t="str">
        <f t="shared" si="1783"/>
        <v/>
      </c>
      <c r="W9529" s="144" t="str">
        <f t="shared" si="1784"/>
        <v/>
      </c>
      <c r="X9529" s="146" t="str">
        <f>IF(C9529="","",IF(OR(C9529="Trade",C9529="Multi Position"),(X9528+V9529),IF(C9529="Deposit",(X9528+AE9529),IF(C9529="Withdrawal",(X9528-AE9529)))))</f>
        <v/>
      </c>
      <c r="Y9529" s="145" t="str">
        <f t="shared" si="1785"/>
        <v/>
      </c>
      <c r="Z9529" s="118"/>
      <c r="AA9529" s="118"/>
      <c r="AB9529" s="118"/>
      <c r="AC9529" s="118"/>
      <c r="AD9529" s="118"/>
      <c r="AE9529" s="139"/>
      <c r="AF9529" s="118"/>
      <c r="AG9529" s="118"/>
      <c r="AH9529" s="147" t="str">
        <f t="shared" si="1786"/>
        <v/>
      </c>
      <c r="AI9529" s="147" t="str">
        <f t="shared" si="1787"/>
        <v/>
      </c>
      <c r="AJ9529" s="148" t="str">
        <f t="shared" si="1776"/>
        <v/>
      </c>
      <c r="AK9529" s="148" t="str">
        <f t="shared" si="1777"/>
        <v/>
      </c>
      <c r="AL9529" s="147" t="str">
        <f t="shared" si="1778"/>
        <v/>
      </c>
      <c r="AM9529" s="147" t="str">
        <f t="shared" si="1779"/>
        <v/>
      </c>
      <c r="AN9529" s="147" t="str">
        <f t="shared" si="1780"/>
        <v/>
      </c>
      <c r="AO9529" s="118"/>
    </row>
    <row r="9530" spans="1:41">
      <c r="A9530" s="118"/>
      <c r="B9530" s="118"/>
      <c r="C9530" s="118"/>
      <c r="D9530" s="118"/>
      <c r="E9530" s="118"/>
      <c r="F9530" s="118"/>
      <c r="G9530" s="118"/>
      <c r="H9530" s="118"/>
      <c r="I9530" s="118"/>
      <c r="J9530" s="118"/>
      <c r="K9530" s="118"/>
      <c r="L9530" s="118"/>
      <c r="M9530" s="118"/>
      <c r="N9530" s="118"/>
      <c r="O9530" s="143" t="str">
        <f>IF(H9530="","",(S9530/S9530)&amp;":"&amp;ROUND(AH9530/S9530,2))</f>
        <v/>
      </c>
      <c r="P9530" s="118"/>
      <c r="Q9530" s="118"/>
      <c r="R9530" s="143" t="str">
        <f>IF(H9530="","",(S9530/S9530)&amp;":"&amp;ROUND(AI9530/S9530,2))</f>
        <v/>
      </c>
      <c r="S9530" s="144" t="str">
        <f t="shared" si="1781"/>
        <v/>
      </c>
      <c r="T9530" s="145" t="str">
        <f t="shared" si="1782"/>
        <v/>
      </c>
      <c r="U9530" s="118"/>
      <c r="V9530" s="145" t="str">
        <f t="shared" si="1783"/>
        <v/>
      </c>
      <c r="W9530" s="144" t="str">
        <f t="shared" si="1784"/>
        <v/>
      </c>
      <c r="X9530" s="146" t="str">
        <f>IF(C9530="","",IF(OR(C9530="Trade",C9530="Multi Position"),(X9529+V9530),IF(C9530="Deposit",(X9529+AE9530),IF(C9530="Withdrawal",(X9529-AE9530)))))</f>
        <v/>
      </c>
      <c r="Y9530" s="145" t="str">
        <f t="shared" si="1785"/>
        <v/>
      </c>
      <c r="Z9530" s="118"/>
      <c r="AA9530" s="118"/>
      <c r="AB9530" s="118"/>
      <c r="AC9530" s="118"/>
      <c r="AD9530" s="118"/>
      <c r="AE9530" s="139"/>
      <c r="AF9530" s="118"/>
      <c r="AG9530" s="118"/>
      <c r="AH9530" s="147" t="str">
        <f t="shared" si="1786"/>
        <v/>
      </c>
      <c r="AI9530" s="147" t="str">
        <f t="shared" si="1787"/>
        <v/>
      </c>
      <c r="AJ9530" s="148" t="str">
        <f t="shared" si="1776"/>
        <v/>
      </c>
      <c r="AK9530" s="148" t="str">
        <f t="shared" si="1777"/>
        <v/>
      </c>
      <c r="AL9530" s="147" t="str">
        <f t="shared" si="1778"/>
        <v/>
      </c>
      <c r="AM9530" s="147" t="str">
        <f t="shared" si="1779"/>
        <v/>
      </c>
      <c r="AN9530" s="147" t="str">
        <f t="shared" si="1780"/>
        <v/>
      </c>
      <c r="AO9530" s="118"/>
    </row>
    <row r="9531" spans="1:41">
      <c r="A9531" s="118"/>
      <c r="B9531" s="118"/>
      <c r="C9531" s="118"/>
      <c r="D9531" s="118"/>
      <c r="E9531" s="118"/>
      <c r="F9531" s="118"/>
      <c r="G9531" s="118"/>
      <c r="H9531" s="118"/>
      <c r="I9531" s="118"/>
      <c r="J9531" s="118"/>
      <c r="K9531" s="118"/>
      <c r="L9531" s="118"/>
      <c r="M9531" s="118"/>
      <c r="N9531" s="118"/>
      <c r="O9531" s="143" t="str">
        <f>IF(H9531="","",(S9531/S9531)&amp;":"&amp;ROUND(AH9531/S9531,2))</f>
        <v/>
      </c>
      <c r="P9531" s="118"/>
      <c r="Q9531" s="118"/>
      <c r="R9531" s="143" t="str">
        <f>IF(H9531="","",(S9531/S9531)&amp;":"&amp;ROUND(AI9531/S9531,2))</f>
        <v/>
      </c>
      <c r="S9531" s="144" t="str">
        <f t="shared" si="1781"/>
        <v/>
      </c>
      <c r="T9531" s="145" t="str">
        <f t="shared" si="1782"/>
        <v/>
      </c>
      <c r="U9531" s="118"/>
      <c r="V9531" s="145" t="str">
        <f t="shared" si="1783"/>
        <v/>
      </c>
      <c r="W9531" s="144" t="str">
        <f t="shared" si="1784"/>
        <v/>
      </c>
      <c r="X9531" s="146" t="str">
        <f>IF(C9531="","",IF(OR(C9531="Trade",C9531="Multi Position"),(X9530+V9531),IF(C9531="Deposit",(X9530+AE9531),IF(C9531="Withdrawal",(X9530-AE9531)))))</f>
        <v/>
      </c>
      <c r="Y9531" s="145" t="str">
        <f t="shared" si="1785"/>
        <v/>
      </c>
      <c r="Z9531" s="118"/>
      <c r="AA9531" s="118"/>
      <c r="AB9531" s="118"/>
      <c r="AC9531" s="118"/>
      <c r="AD9531" s="118"/>
      <c r="AE9531" s="139"/>
      <c r="AF9531" s="118"/>
      <c r="AG9531" s="118"/>
      <c r="AH9531" s="147" t="str">
        <f t="shared" si="1786"/>
        <v/>
      </c>
      <c r="AI9531" s="147" t="str">
        <f t="shared" si="1787"/>
        <v/>
      </c>
      <c r="AJ9531" s="148" t="str">
        <f t="shared" si="1776"/>
        <v/>
      </c>
      <c r="AK9531" s="148" t="str">
        <f t="shared" si="1777"/>
        <v/>
      </c>
      <c r="AL9531" s="147" t="str">
        <f t="shared" si="1778"/>
        <v/>
      </c>
      <c r="AM9531" s="147" t="str">
        <f t="shared" si="1779"/>
        <v/>
      </c>
      <c r="AN9531" s="147" t="str">
        <f t="shared" si="1780"/>
        <v/>
      </c>
      <c r="AO9531" s="118"/>
    </row>
    <row r="9532" spans="1:41">
      <c r="A9532" s="118"/>
      <c r="B9532" s="118"/>
      <c r="C9532" s="118"/>
      <c r="D9532" s="118"/>
      <c r="E9532" s="118"/>
      <c r="F9532" s="118"/>
      <c r="G9532" s="118"/>
      <c r="H9532" s="118"/>
      <c r="I9532" s="118"/>
      <c r="J9532" s="118"/>
      <c r="K9532" s="118"/>
      <c r="L9532" s="118"/>
      <c r="M9532" s="118"/>
      <c r="N9532" s="118"/>
      <c r="O9532" s="143" t="str">
        <f>IF(H9532="","",(S9532/S9532)&amp;":"&amp;ROUND(AH9532/S9532,2))</f>
        <v/>
      </c>
      <c r="P9532" s="118"/>
      <c r="Q9532" s="118"/>
      <c r="R9532" s="143" t="str">
        <f>IF(H9532="","",(S9532/S9532)&amp;":"&amp;ROUND(AI9532/S9532,2))</f>
        <v/>
      </c>
      <c r="S9532" s="144" t="str">
        <f t="shared" si="1781"/>
        <v/>
      </c>
      <c r="T9532" s="145" t="str">
        <f t="shared" si="1782"/>
        <v/>
      </c>
      <c r="U9532" s="118"/>
      <c r="V9532" s="145" t="str">
        <f t="shared" si="1783"/>
        <v/>
      </c>
      <c r="W9532" s="144" t="str">
        <f t="shared" si="1784"/>
        <v/>
      </c>
      <c r="X9532" s="146" t="str">
        <f>IF(C9532="","",IF(OR(C9532="Trade",C9532="Multi Position"),(X9531+V9532),IF(C9532="Deposit",(X9531+AE9532),IF(C9532="Withdrawal",(X9531-AE9532)))))</f>
        <v/>
      </c>
      <c r="Y9532" s="145" t="str">
        <f t="shared" si="1785"/>
        <v/>
      </c>
      <c r="Z9532" s="118"/>
      <c r="AA9532" s="118"/>
      <c r="AB9532" s="118"/>
      <c r="AC9532" s="118"/>
      <c r="AD9532" s="118"/>
      <c r="AE9532" s="139"/>
      <c r="AF9532" s="118"/>
      <c r="AG9532" s="118"/>
      <c r="AH9532" s="147" t="str">
        <f t="shared" si="1786"/>
        <v/>
      </c>
      <c r="AI9532" s="147" t="str">
        <f t="shared" si="1787"/>
        <v/>
      </c>
      <c r="AJ9532" s="148" t="str">
        <f t="shared" si="1776"/>
        <v/>
      </c>
      <c r="AK9532" s="148" t="str">
        <f t="shared" si="1777"/>
        <v/>
      </c>
      <c r="AL9532" s="147" t="str">
        <f t="shared" si="1778"/>
        <v/>
      </c>
      <c r="AM9532" s="147" t="str">
        <f t="shared" si="1779"/>
        <v/>
      </c>
      <c r="AN9532" s="147" t="str">
        <f t="shared" si="1780"/>
        <v/>
      </c>
      <c r="AO9532" s="118"/>
    </row>
    <row r="9533" spans="1:41">
      <c r="A9533" s="118"/>
      <c r="B9533" s="118"/>
      <c r="C9533" s="118"/>
      <c r="D9533" s="118"/>
      <c r="E9533" s="118"/>
      <c r="F9533" s="118"/>
      <c r="G9533" s="118"/>
      <c r="H9533" s="118"/>
      <c r="I9533" s="118"/>
      <c r="J9533" s="118"/>
      <c r="K9533" s="118"/>
      <c r="L9533" s="118"/>
      <c r="M9533" s="118"/>
      <c r="N9533" s="118"/>
      <c r="O9533" s="143" t="str">
        <f>IF(H9533="","",(S9533/S9533)&amp;":"&amp;ROUND(AH9533/S9533,2))</f>
        <v/>
      </c>
      <c r="P9533" s="118"/>
      <c r="Q9533" s="118"/>
      <c r="R9533" s="143" t="str">
        <f>IF(H9533="","",(S9533/S9533)&amp;":"&amp;ROUND(AI9533/S9533,2))</f>
        <v/>
      </c>
      <c r="S9533" s="144" t="str">
        <f t="shared" si="1781"/>
        <v/>
      </c>
      <c r="T9533" s="145" t="str">
        <f t="shared" si="1782"/>
        <v/>
      </c>
      <c r="U9533" s="118"/>
      <c r="V9533" s="145" t="str">
        <f t="shared" si="1783"/>
        <v/>
      </c>
      <c r="W9533" s="144" t="str">
        <f t="shared" si="1784"/>
        <v/>
      </c>
      <c r="X9533" s="146" t="str">
        <f>IF(C9533="","",IF(OR(C9533="Trade",C9533="Multi Position"),(X9532+V9533),IF(C9533="Deposit",(X9532+AE9533),IF(C9533="Withdrawal",(X9532-AE9533)))))</f>
        <v/>
      </c>
      <c r="Y9533" s="145" t="str">
        <f t="shared" si="1785"/>
        <v/>
      </c>
      <c r="Z9533" s="118"/>
      <c r="AA9533" s="118"/>
      <c r="AB9533" s="118"/>
      <c r="AC9533" s="118"/>
      <c r="AD9533" s="118"/>
      <c r="AE9533" s="139"/>
      <c r="AF9533" s="118"/>
      <c r="AG9533" s="118"/>
      <c r="AH9533" s="147" t="str">
        <f t="shared" si="1786"/>
        <v/>
      </c>
      <c r="AI9533" s="147" t="str">
        <f t="shared" si="1787"/>
        <v/>
      </c>
      <c r="AJ9533" s="148" t="str">
        <f t="shared" si="1776"/>
        <v/>
      </c>
      <c r="AK9533" s="148" t="str">
        <f t="shared" si="1777"/>
        <v/>
      </c>
      <c r="AL9533" s="147" t="str">
        <f t="shared" si="1778"/>
        <v/>
      </c>
      <c r="AM9533" s="147" t="str">
        <f t="shared" si="1779"/>
        <v/>
      </c>
      <c r="AN9533" s="147" t="str">
        <f t="shared" si="1780"/>
        <v/>
      </c>
      <c r="AO9533" s="118"/>
    </row>
    <row r="9534" spans="1:41">
      <c r="A9534" s="118"/>
      <c r="B9534" s="118"/>
      <c r="C9534" s="118"/>
      <c r="D9534" s="118"/>
      <c r="E9534" s="118"/>
      <c r="F9534" s="118"/>
      <c r="G9534" s="118"/>
      <c r="H9534" s="118"/>
      <c r="I9534" s="118"/>
      <c r="J9534" s="118"/>
      <c r="K9534" s="118"/>
      <c r="L9534" s="118"/>
      <c r="M9534" s="118"/>
      <c r="N9534" s="118"/>
      <c r="O9534" s="143" t="str">
        <f>IF(H9534="","",(S9534/S9534)&amp;":"&amp;ROUND(AH9534/S9534,2))</f>
        <v/>
      </c>
      <c r="P9534" s="118"/>
      <c r="Q9534" s="118"/>
      <c r="R9534" s="143" t="str">
        <f>IF(H9534="","",(S9534/S9534)&amp;":"&amp;ROUND(AI9534/S9534,2))</f>
        <v/>
      </c>
      <c r="S9534" s="144" t="str">
        <f t="shared" si="1781"/>
        <v/>
      </c>
      <c r="T9534" s="145" t="str">
        <f t="shared" si="1782"/>
        <v/>
      </c>
      <c r="U9534" s="118"/>
      <c r="V9534" s="145" t="str">
        <f t="shared" si="1783"/>
        <v/>
      </c>
      <c r="W9534" s="144" t="str">
        <f t="shared" si="1784"/>
        <v/>
      </c>
      <c r="X9534" s="146" t="str">
        <f>IF(C9534="","",IF(OR(C9534="Trade",C9534="Multi Position"),(X9533+V9534),IF(C9534="Deposit",(X9533+AE9534),IF(C9534="Withdrawal",(X9533-AE9534)))))</f>
        <v/>
      </c>
      <c r="Y9534" s="145" t="str">
        <f t="shared" si="1785"/>
        <v/>
      </c>
      <c r="Z9534" s="118"/>
      <c r="AA9534" s="118"/>
      <c r="AB9534" s="118"/>
      <c r="AC9534" s="118"/>
      <c r="AD9534" s="118"/>
      <c r="AE9534" s="139"/>
      <c r="AF9534" s="118"/>
      <c r="AG9534" s="118"/>
      <c r="AH9534" s="147" t="str">
        <f t="shared" si="1786"/>
        <v/>
      </c>
      <c r="AI9534" s="147" t="str">
        <f t="shared" si="1787"/>
        <v/>
      </c>
      <c r="AJ9534" s="148" t="str">
        <f t="shared" si="1776"/>
        <v/>
      </c>
      <c r="AK9534" s="148" t="str">
        <f t="shared" si="1777"/>
        <v/>
      </c>
      <c r="AL9534" s="147" t="str">
        <f t="shared" si="1778"/>
        <v/>
      </c>
      <c r="AM9534" s="147" t="str">
        <f t="shared" si="1779"/>
        <v/>
      </c>
      <c r="AN9534" s="147" t="str">
        <f t="shared" si="1780"/>
        <v/>
      </c>
      <c r="AO9534" s="118"/>
    </row>
    <row r="9535" spans="1:41">
      <c r="A9535" s="118"/>
      <c r="B9535" s="118"/>
      <c r="C9535" s="118"/>
      <c r="D9535" s="118"/>
      <c r="E9535" s="118"/>
      <c r="F9535" s="118"/>
      <c r="G9535" s="118"/>
      <c r="H9535" s="118"/>
      <c r="I9535" s="118"/>
      <c r="J9535" s="118"/>
      <c r="K9535" s="118"/>
      <c r="L9535" s="118"/>
      <c r="M9535" s="118"/>
      <c r="N9535" s="118"/>
      <c r="O9535" s="143" t="str">
        <f>IF(H9535="","",(S9535/S9535)&amp;":"&amp;ROUND(AH9535/S9535,2))</f>
        <v/>
      </c>
      <c r="P9535" s="118"/>
      <c r="Q9535" s="118"/>
      <c r="R9535" s="143" t="str">
        <f>IF(H9535="","",(S9535/S9535)&amp;":"&amp;ROUND(AI9535/S9535,2))</f>
        <v/>
      </c>
      <c r="S9535" s="144" t="str">
        <f t="shared" si="1781"/>
        <v/>
      </c>
      <c r="T9535" s="145" t="str">
        <f t="shared" si="1782"/>
        <v/>
      </c>
      <c r="U9535" s="118"/>
      <c r="V9535" s="145" t="str">
        <f t="shared" si="1783"/>
        <v/>
      </c>
      <c r="W9535" s="144" t="str">
        <f t="shared" si="1784"/>
        <v/>
      </c>
      <c r="X9535" s="146" t="str">
        <f>IF(C9535="","",IF(OR(C9535="Trade",C9535="Multi Position"),(X9534+V9535),IF(C9535="Deposit",(X9534+AE9535),IF(C9535="Withdrawal",(X9534-AE9535)))))</f>
        <v/>
      </c>
      <c r="Y9535" s="145" t="str">
        <f t="shared" si="1785"/>
        <v/>
      </c>
      <c r="Z9535" s="118"/>
      <c r="AA9535" s="118"/>
      <c r="AB9535" s="118"/>
      <c r="AC9535" s="118"/>
      <c r="AD9535" s="118"/>
      <c r="AE9535" s="139"/>
      <c r="AF9535" s="118"/>
      <c r="AG9535" s="118"/>
      <c r="AH9535" s="147" t="str">
        <f t="shared" si="1786"/>
        <v/>
      </c>
      <c r="AI9535" s="147" t="str">
        <f t="shared" si="1787"/>
        <v/>
      </c>
      <c r="AJ9535" s="148" t="str">
        <f t="shared" si="1776"/>
        <v/>
      </c>
      <c r="AK9535" s="148" t="str">
        <f t="shared" si="1777"/>
        <v/>
      </c>
      <c r="AL9535" s="147" t="str">
        <f t="shared" si="1778"/>
        <v/>
      </c>
      <c r="AM9535" s="147" t="str">
        <f t="shared" si="1779"/>
        <v/>
      </c>
      <c r="AN9535" s="147" t="str">
        <f t="shared" si="1780"/>
        <v/>
      </c>
      <c r="AO9535" s="118"/>
    </row>
    <row r="9536" spans="1:41">
      <c r="A9536" s="118"/>
      <c r="B9536" s="118"/>
      <c r="C9536" s="118"/>
      <c r="D9536" s="118"/>
      <c r="E9536" s="118"/>
      <c r="F9536" s="118"/>
      <c r="G9536" s="118"/>
      <c r="H9536" s="118"/>
      <c r="I9536" s="118"/>
      <c r="J9536" s="118"/>
      <c r="K9536" s="118"/>
      <c r="L9536" s="118"/>
      <c r="M9536" s="118"/>
      <c r="N9536" s="118"/>
      <c r="O9536" s="143" t="str">
        <f>IF(H9536="","",(S9536/S9536)&amp;":"&amp;ROUND(AH9536/S9536,2))</f>
        <v/>
      </c>
      <c r="P9536" s="118"/>
      <c r="Q9536" s="118"/>
      <c r="R9536" s="143" t="str">
        <f>IF(H9536="","",(S9536/S9536)&amp;":"&amp;ROUND(AI9536/S9536,2))</f>
        <v/>
      </c>
      <c r="S9536" s="144" t="str">
        <f t="shared" si="1781"/>
        <v/>
      </c>
      <c r="T9536" s="145" t="str">
        <f t="shared" si="1782"/>
        <v/>
      </c>
      <c r="U9536" s="118"/>
      <c r="V9536" s="145" t="str">
        <f t="shared" si="1783"/>
        <v/>
      </c>
      <c r="W9536" s="144" t="str">
        <f t="shared" si="1784"/>
        <v/>
      </c>
      <c r="X9536" s="146" t="str">
        <f>IF(C9536="","",IF(OR(C9536="Trade",C9536="Multi Position"),(X9535+V9536),IF(C9536="Deposit",(X9535+AE9536),IF(C9536="Withdrawal",(X9535-AE9536)))))</f>
        <v/>
      </c>
      <c r="Y9536" s="145" t="str">
        <f t="shared" si="1785"/>
        <v/>
      </c>
      <c r="Z9536" s="118"/>
      <c r="AA9536" s="118"/>
      <c r="AB9536" s="118"/>
      <c r="AC9536" s="118"/>
      <c r="AD9536" s="118"/>
      <c r="AE9536" s="139"/>
      <c r="AF9536" s="118"/>
      <c r="AG9536" s="118"/>
      <c r="AH9536" s="147" t="str">
        <f t="shared" si="1786"/>
        <v/>
      </c>
      <c r="AI9536" s="147" t="str">
        <f t="shared" si="1787"/>
        <v/>
      </c>
      <c r="AJ9536" s="148" t="str">
        <f t="shared" si="1776"/>
        <v/>
      </c>
      <c r="AK9536" s="148" t="str">
        <f t="shared" si="1777"/>
        <v/>
      </c>
      <c r="AL9536" s="147" t="str">
        <f t="shared" si="1778"/>
        <v/>
      </c>
      <c r="AM9536" s="147" t="str">
        <f t="shared" si="1779"/>
        <v/>
      </c>
      <c r="AN9536" s="147" t="str">
        <f t="shared" si="1780"/>
        <v/>
      </c>
      <c r="AO9536" s="118"/>
    </row>
    <row r="9537" spans="1:41">
      <c r="A9537" s="118"/>
      <c r="B9537" s="118"/>
      <c r="C9537" s="118"/>
      <c r="D9537" s="118"/>
      <c r="E9537" s="118"/>
      <c r="F9537" s="118"/>
      <c r="G9537" s="118"/>
      <c r="H9537" s="118"/>
      <c r="I9537" s="118"/>
      <c r="J9537" s="118"/>
      <c r="K9537" s="118"/>
      <c r="L9537" s="118"/>
      <c r="M9537" s="118"/>
      <c r="N9537" s="118"/>
      <c r="O9537" s="143" t="str">
        <f>IF(H9537="","",(S9537/S9537)&amp;":"&amp;ROUND(AH9537/S9537,2))</f>
        <v/>
      </c>
      <c r="P9537" s="118"/>
      <c r="Q9537" s="118"/>
      <c r="R9537" s="143" t="str">
        <f>IF(H9537="","",(S9537/S9537)&amp;":"&amp;ROUND(AI9537/S9537,2))</f>
        <v/>
      </c>
      <c r="S9537" s="144" t="str">
        <f t="shared" si="1781"/>
        <v/>
      </c>
      <c r="T9537" s="145" t="str">
        <f t="shared" si="1782"/>
        <v/>
      </c>
      <c r="U9537" s="118"/>
      <c r="V9537" s="145" t="str">
        <f t="shared" si="1783"/>
        <v/>
      </c>
      <c r="W9537" s="144" t="str">
        <f t="shared" si="1784"/>
        <v/>
      </c>
      <c r="X9537" s="146" t="str">
        <f>IF(C9537="","",IF(OR(C9537="Trade",C9537="Multi Position"),(X9536+V9537),IF(C9537="Deposit",(X9536+AE9537),IF(C9537="Withdrawal",(X9536-AE9537)))))</f>
        <v/>
      </c>
      <c r="Y9537" s="145" t="str">
        <f t="shared" si="1785"/>
        <v/>
      </c>
      <c r="Z9537" s="118"/>
      <c r="AA9537" s="118"/>
      <c r="AB9537" s="118"/>
      <c r="AC9537" s="118"/>
      <c r="AD9537" s="118"/>
      <c r="AE9537" s="139"/>
      <c r="AF9537" s="118"/>
      <c r="AG9537" s="118"/>
      <c r="AH9537" s="147" t="str">
        <f t="shared" si="1786"/>
        <v/>
      </c>
      <c r="AI9537" s="147" t="str">
        <f t="shared" si="1787"/>
        <v/>
      </c>
      <c r="AJ9537" s="148" t="str">
        <f t="shared" si="1776"/>
        <v/>
      </c>
      <c r="AK9537" s="148" t="str">
        <f t="shared" si="1777"/>
        <v/>
      </c>
      <c r="AL9537" s="147" t="str">
        <f t="shared" si="1778"/>
        <v/>
      </c>
      <c r="AM9537" s="147" t="str">
        <f t="shared" si="1779"/>
        <v/>
      </c>
      <c r="AN9537" s="147" t="str">
        <f t="shared" si="1780"/>
        <v/>
      </c>
      <c r="AO9537" s="118"/>
    </row>
    <row r="9538" spans="1:41">
      <c r="A9538" s="118"/>
      <c r="B9538" s="118"/>
      <c r="C9538" s="118"/>
      <c r="D9538" s="118"/>
      <c r="E9538" s="118"/>
      <c r="F9538" s="118"/>
      <c r="G9538" s="118"/>
      <c r="H9538" s="118"/>
      <c r="I9538" s="118"/>
      <c r="J9538" s="118"/>
      <c r="K9538" s="118"/>
      <c r="L9538" s="118"/>
      <c r="M9538" s="118"/>
      <c r="N9538" s="118"/>
      <c r="O9538" s="143" t="str">
        <f>IF(H9538="","",(S9538/S9538)&amp;":"&amp;ROUND(AH9538/S9538,2))</f>
        <v/>
      </c>
      <c r="P9538" s="118"/>
      <c r="Q9538" s="118"/>
      <c r="R9538" s="143" t="str">
        <f>IF(H9538="","",(S9538/S9538)&amp;":"&amp;ROUND(AI9538/S9538,2))</f>
        <v/>
      </c>
      <c r="S9538" s="144" t="str">
        <f t="shared" si="1781"/>
        <v/>
      </c>
      <c r="T9538" s="145" t="str">
        <f t="shared" si="1782"/>
        <v/>
      </c>
      <c r="U9538" s="118"/>
      <c r="V9538" s="145" t="str">
        <f t="shared" si="1783"/>
        <v/>
      </c>
      <c r="W9538" s="144" t="str">
        <f t="shared" si="1784"/>
        <v/>
      </c>
      <c r="X9538" s="146" t="str">
        <f>IF(C9538="","",IF(OR(C9538="Trade",C9538="Multi Position"),(X9537+V9538),IF(C9538="Deposit",(X9537+AE9538),IF(C9538="Withdrawal",(X9537-AE9538)))))</f>
        <v/>
      </c>
      <c r="Y9538" s="145" t="str">
        <f t="shared" si="1785"/>
        <v/>
      </c>
      <c r="Z9538" s="118"/>
      <c r="AA9538" s="118"/>
      <c r="AB9538" s="118"/>
      <c r="AC9538" s="118"/>
      <c r="AD9538" s="118"/>
      <c r="AE9538" s="139"/>
      <c r="AF9538" s="118"/>
      <c r="AG9538" s="118"/>
      <c r="AH9538" s="147" t="str">
        <f t="shared" si="1786"/>
        <v/>
      </c>
      <c r="AI9538" s="147" t="str">
        <f t="shared" si="1787"/>
        <v/>
      </c>
      <c r="AJ9538" s="148" t="str">
        <f t="shared" si="1776"/>
        <v/>
      </c>
      <c r="AK9538" s="148" t="str">
        <f t="shared" si="1777"/>
        <v/>
      </c>
      <c r="AL9538" s="147" t="str">
        <f t="shared" si="1778"/>
        <v/>
      </c>
      <c r="AM9538" s="147" t="str">
        <f t="shared" si="1779"/>
        <v/>
      </c>
      <c r="AN9538" s="147" t="str">
        <f t="shared" si="1780"/>
        <v/>
      </c>
      <c r="AO9538" s="118"/>
    </row>
    <row r="9539" spans="1:41">
      <c r="A9539" s="118"/>
      <c r="B9539" s="118"/>
      <c r="C9539" s="118"/>
      <c r="D9539" s="118"/>
      <c r="E9539" s="118"/>
      <c r="F9539" s="118"/>
      <c r="G9539" s="118"/>
      <c r="H9539" s="118"/>
      <c r="I9539" s="118"/>
      <c r="J9539" s="118"/>
      <c r="K9539" s="118"/>
      <c r="L9539" s="118"/>
      <c r="M9539" s="118"/>
      <c r="N9539" s="118"/>
      <c r="O9539" s="143" t="str">
        <f>IF(H9539="","",(S9539/S9539)&amp;":"&amp;ROUND(AH9539/S9539,2))</f>
        <v/>
      </c>
      <c r="P9539" s="118"/>
      <c r="Q9539" s="118"/>
      <c r="R9539" s="143" t="str">
        <f>IF(H9539="","",(S9539/S9539)&amp;":"&amp;ROUND(AI9539/S9539,2))</f>
        <v/>
      </c>
      <c r="S9539" s="144" t="str">
        <f t="shared" si="1781"/>
        <v/>
      </c>
      <c r="T9539" s="145" t="str">
        <f t="shared" si="1782"/>
        <v/>
      </c>
      <c r="U9539" s="118"/>
      <c r="V9539" s="145" t="str">
        <f t="shared" si="1783"/>
        <v/>
      </c>
      <c r="W9539" s="144" t="str">
        <f t="shared" si="1784"/>
        <v/>
      </c>
      <c r="X9539" s="146" t="str">
        <f>IF(C9539="","",IF(OR(C9539="Trade",C9539="Multi Position"),(X9538+V9539),IF(C9539="Deposit",(X9538+AE9539),IF(C9539="Withdrawal",(X9538-AE9539)))))</f>
        <v/>
      </c>
      <c r="Y9539" s="145" t="str">
        <f t="shared" si="1785"/>
        <v/>
      </c>
      <c r="Z9539" s="118"/>
      <c r="AA9539" s="118"/>
      <c r="AB9539" s="118"/>
      <c r="AC9539" s="118"/>
      <c r="AD9539" s="118"/>
      <c r="AE9539" s="139"/>
      <c r="AF9539" s="118"/>
      <c r="AG9539" s="118"/>
      <c r="AH9539" s="147" t="str">
        <f t="shared" si="1786"/>
        <v/>
      </c>
      <c r="AI9539" s="147" t="str">
        <f t="shared" si="1787"/>
        <v/>
      </c>
      <c r="AJ9539" s="148" t="str">
        <f t="shared" si="1776"/>
        <v/>
      </c>
      <c r="AK9539" s="148" t="str">
        <f t="shared" si="1777"/>
        <v/>
      </c>
      <c r="AL9539" s="147" t="str">
        <f t="shared" si="1778"/>
        <v/>
      </c>
      <c r="AM9539" s="147" t="str">
        <f t="shared" si="1779"/>
        <v/>
      </c>
      <c r="AN9539" s="147" t="str">
        <f t="shared" si="1780"/>
        <v/>
      </c>
      <c r="AO9539" s="118"/>
    </row>
    <row r="9540" spans="1:41">
      <c r="A9540" s="118"/>
      <c r="B9540" s="118"/>
      <c r="C9540" s="118"/>
      <c r="D9540" s="118"/>
      <c r="E9540" s="118"/>
      <c r="F9540" s="118"/>
      <c r="G9540" s="118"/>
      <c r="H9540" s="118"/>
      <c r="I9540" s="118"/>
      <c r="J9540" s="118"/>
      <c r="K9540" s="118"/>
      <c r="L9540" s="118"/>
      <c r="M9540" s="118"/>
      <c r="N9540" s="118"/>
      <c r="O9540" s="143" t="str">
        <f>IF(H9540="","",(S9540/S9540)&amp;":"&amp;ROUND(AH9540/S9540,2))</f>
        <v/>
      </c>
      <c r="P9540" s="118"/>
      <c r="Q9540" s="118"/>
      <c r="R9540" s="143" t="str">
        <f>IF(H9540="","",(S9540/S9540)&amp;":"&amp;ROUND(AI9540/S9540,2))</f>
        <v/>
      </c>
      <c r="S9540" s="144" t="str">
        <f t="shared" si="1781"/>
        <v/>
      </c>
      <c r="T9540" s="145" t="str">
        <f t="shared" si="1782"/>
        <v/>
      </c>
      <c r="U9540" s="118"/>
      <c r="V9540" s="145" t="str">
        <f t="shared" si="1783"/>
        <v/>
      </c>
      <c r="W9540" s="144" t="str">
        <f t="shared" si="1784"/>
        <v/>
      </c>
      <c r="X9540" s="146" t="str">
        <f>IF(C9540="","",IF(OR(C9540="Trade",C9540="Multi Position"),(X9539+V9540),IF(C9540="Deposit",(X9539+AE9540),IF(C9540="Withdrawal",(X9539-AE9540)))))</f>
        <v/>
      </c>
      <c r="Y9540" s="145" t="str">
        <f t="shared" si="1785"/>
        <v/>
      </c>
      <c r="Z9540" s="118"/>
      <c r="AA9540" s="118"/>
      <c r="AB9540" s="118"/>
      <c r="AC9540" s="118"/>
      <c r="AD9540" s="118"/>
      <c r="AE9540" s="139"/>
      <c r="AF9540" s="118"/>
      <c r="AG9540" s="118"/>
      <c r="AH9540" s="147" t="str">
        <f t="shared" si="1786"/>
        <v/>
      </c>
      <c r="AI9540" s="147" t="str">
        <f t="shared" si="1787"/>
        <v/>
      </c>
      <c r="AJ9540" s="148" t="str">
        <f t="shared" si="1776"/>
        <v/>
      </c>
      <c r="AK9540" s="148" t="str">
        <f t="shared" si="1777"/>
        <v/>
      </c>
      <c r="AL9540" s="147" t="str">
        <f t="shared" si="1778"/>
        <v/>
      </c>
      <c r="AM9540" s="147" t="str">
        <f t="shared" si="1779"/>
        <v/>
      </c>
      <c r="AN9540" s="147" t="str">
        <f t="shared" si="1780"/>
        <v/>
      </c>
      <c r="AO9540" s="118"/>
    </row>
    <row r="9541" spans="1:41">
      <c r="A9541" s="118"/>
      <c r="B9541" s="118"/>
      <c r="C9541" s="118"/>
      <c r="D9541" s="118"/>
      <c r="E9541" s="118"/>
      <c r="F9541" s="118"/>
      <c r="G9541" s="118"/>
      <c r="H9541" s="118"/>
      <c r="I9541" s="118"/>
      <c r="J9541" s="118"/>
      <c r="K9541" s="118"/>
      <c r="L9541" s="118"/>
      <c r="M9541" s="118"/>
      <c r="N9541" s="118"/>
      <c r="O9541" s="143" t="str">
        <f>IF(H9541="","",(S9541/S9541)&amp;":"&amp;ROUND(AH9541/S9541,2))</f>
        <v/>
      </c>
      <c r="P9541" s="118"/>
      <c r="Q9541" s="118"/>
      <c r="R9541" s="143" t="str">
        <f>IF(H9541="","",(S9541/S9541)&amp;":"&amp;ROUND(AI9541/S9541,2))</f>
        <v/>
      </c>
      <c r="S9541" s="144" t="str">
        <f t="shared" si="1781"/>
        <v/>
      </c>
      <c r="T9541" s="145" t="str">
        <f t="shared" si="1782"/>
        <v/>
      </c>
      <c r="U9541" s="118"/>
      <c r="V9541" s="145" t="str">
        <f t="shared" si="1783"/>
        <v/>
      </c>
      <c r="W9541" s="144" t="str">
        <f t="shared" si="1784"/>
        <v/>
      </c>
      <c r="X9541" s="146" t="str">
        <f>IF(C9541="","",IF(OR(C9541="Trade",C9541="Multi Position"),(X9540+V9541),IF(C9541="Deposit",(X9540+AE9541),IF(C9541="Withdrawal",(X9540-AE9541)))))</f>
        <v/>
      </c>
      <c r="Y9541" s="145" t="str">
        <f t="shared" si="1785"/>
        <v/>
      </c>
      <c r="Z9541" s="118"/>
      <c r="AA9541" s="118"/>
      <c r="AB9541" s="118"/>
      <c r="AC9541" s="118"/>
      <c r="AD9541" s="118"/>
      <c r="AE9541" s="139"/>
      <c r="AF9541" s="118"/>
      <c r="AG9541" s="118"/>
      <c r="AH9541" s="147" t="str">
        <f t="shared" si="1786"/>
        <v/>
      </c>
      <c r="AI9541" s="147" t="str">
        <f t="shared" si="1787"/>
        <v/>
      </c>
      <c r="AJ9541" s="148" t="str">
        <f t="shared" si="1776"/>
        <v/>
      </c>
      <c r="AK9541" s="148" t="str">
        <f t="shared" si="1777"/>
        <v/>
      </c>
      <c r="AL9541" s="147" t="str">
        <f t="shared" si="1778"/>
        <v/>
      </c>
      <c r="AM9541" s="147" t="str">
        <f t="shared" si="1779"/>
        <v/>
      </c>
      <c r="AN9541" s="147" t="str">
        <f t="shared" si="1780"/>
        <v/>
      </c>
      <c r="AO9541" s="118"/>
    </row>
    <row r="9542" spans="1:41">
      <c r="A9542" s="118"/>
      <c r="B9542" s="118"/>
      <c r="C9542" s="118"/>
      <c r="D9542" s="118"/>
      <c r="E9542" s="118"/>
      <c r="F9542" s="118"/>
      <c r="G9542" s="118"/>
      <c r="H9542" s="118"/>
      <c r="I9542" s="118"/>
      <c r="J9542" s="118"/>
      <c r="K9542" s="118"/>
      <c r="L9542" s="118"/>
      <c r="M9542" s="118"/>
      <c r="N9542" s="118"/>
      <c r="O9542" s="143" t="str">
        <f>IF(H9542="","",(S9542/S9542)&amp;":"&amp;ROUND(AH9542/S9542,2))</f>
        <v/>
      </c>
      <c r="P9542" s="118"/>
      <c r="Q9542" s="118"/>
      <c r="R9542" s="143" t="str">
        <f>IF(H9542="","",(S9542/S9542)&amp;":"&amp;ROUND(AI9542/S9542,2))</f>
        <v/>
      </c>
      <c r="S9542" s="144" t="str">
        <f t="shared" si="1781"/>
        <v/>
      </c>
      <c r="T9542" s="145" t="str">
        <f t="shared" si="1782"/>
        <v/>
      </c>
      <c r="U9542" s="118"/>
      <c r="V9542" s="145" t="str">
        <f t="shared" si="1783"/>
        <v/>
      </c>
      <c r="W9542" s="144" t="str">
        <f t="shared" si="1784"/>
        <v/>
      </c>
      <c r="X9542" s="146" t="str">
        <f>IF(C9542="","",IF(OR(C9542="Trade",C9542="Multi Position"),(X9541+V9542),IF(C9542="Deposit",(X9541+AE9542),IF(C9542="Withdrawal",(X9541-AE9542)))))</f>
        <v/>
      </c>
      <c r="Y9542" s="145" t="str">
        <f t="shared" si="1785"/>
        <v/>
      </c>
      <c r="Z9542" s="118"/>
      <c r="AA9542" s="118"/>
      <c r="AB9542" s="118"/>
      <c r="AC9542" s="118"/>
      <c r="AD9542" s="118"/>
      <c r="AE9542" s="139"/>
      <c r="AF9542" s="118"/>
      <c r="AG9542" s="118"/>
      <c r="AH9542" s="147" t="str">
        <f t="shared" si="1786"/>
        <v/>
      </c>
      <c r="AI9542" s="147" t="str">
        <f t="shared" si="1787"/>
        <v/>
      </c>
      <c r="AJ9542" s="148" t="str">
        <f t="shared" si="1776"/>
        <v/>
      </c>
      <c r="AK9542" s="148" t="str">
        <f t="shared" si="1777"/>
        <v/>
      </c>
      <c r="AL9542" s="147" t="str">
        <f t="shared" si="1778"/>
        <v/>
      </c>
      <c r="AM9542" s="147" t="str">
        <f t="shared" si="1779"/>
        <v/>
      </c>
      <c r="AN9542" s="147" t="str">
        <f t="shared" si="1780"/>
        <v/>
      </c>
      <c r="AO9542" s="118"/>
    </row>
    <row r="9543" spans="1:41">
      <c r="A9543" s="118"/>
      <c r="B9543" s="118"/>
      <c r="C9543" s="118"/>
      <c r="D9543" s="118"/>
      <c r="E9543" s="118"/>
      <c r="F9543" s="118"/>
      <c r="G9543" s="118"/>
      <c r="H9543" s="118"/>
      <c r="I9543" s="118"/>
      <c r="J9543" s="118"/>
      <c r="K9543" s="118"/>
      <c r="L9543" s="118"/>
      <c r="M9543" s="118"/>
      <c r="N9543" s="118"/>
      <c r="O9543" s="143" t="str">
        <f>IF(H9543="","",(S9543/S9543)&amp;":"&amp;ROUND(AH9543/S9543,2))</f>
        <v/>
      </c>
      <c r="P9543" s="118"/>
      <c r="Q9543" s="118"/>
      <c r="R9543" s="143" t="str">
        <f>IF(H9543="","",(S9543/S9543)&amp;":"&amp;ROUND(AI9543/S9543,2))</f>
        <v/>
      </c>
      <c r="S9543" s="144" t="str">
        <f t="shared" si="1781"/>
        <v/>
      </c>
      <c r="T9543" s="145" t="str">
        <f t="shared" si="1782"/>
        <v/>
      </c>
      <c r="U9543" s="118"/>
      <c r="V9543" s="145" t="str">
        <f t="shared" si="1783"/>
        <v/>
      </c>
      <c r="W9543" s="144" t="str">
        <f t="shared" si="1784"/>
        <v/>
      </c>
      <c r="X9543" s="146" t="str">
        <f>IF(C9543="","",IF(OR(C9543="Trade",C9543="Multi Position"),(X9542+V9543),IF(C9543="Deposit",(X9542+AE9543),IF(C9543="Withdrawal",(X9542-AE9543)))))</f>
        <v/>
      </c>
      <c r="Y9543" s="145" t="str">
        <f t="shared" si="1785"/>
        <v/>
      </c>
      <c r="Z9543" s="118"/>
      <c r="AA9543" s="118"/>
      <c r="AB9543" s="118"/>
      <c r="AC9543" s="118"/>
      <c r="AD9543" s="118"/>
      <c r="AE9543" s="139"/>
      <c r="AF9543" s="118"/>
      <c r="AG9543" s="118"/>
      <c r="AH9543" s="147" t="str">
        <f t="shared" si="1786"/>
        <v/>
      </c>
      <c r="AI9543" s="147" t="str">
        <f t="shared" si="1787"/>
        <v/>
      </c>
      <c r="AJ9543" s="148" t="str">
        <f t="shared" si="1776"/>
        <v/>
      </c>
      <c r="AK9543" s="148" t="str">
        <f t="shared" si="1777"/>
        <v/>
      </c>
      <c r="AL9543" s="147" t="str">
        <f t="shared" si="1778"/>
        <v/>
      </c>
      <c r="AM9543" s="147" t="str">
        <f t="shared" si="1779"/>
        <v/>
      </c>
      <c r="AN9543" s="147" t="str">
        <f t="shared" si="1780"/>
        <v/>
      </c>
      <c r="AO9543" s="118"/>
    </row>
    <row r="9544" spans="1:41">
      <c r="A9544" s="118"/>
      <c r="B9544" s="118"/>
      <c r="C9544" s="118"/>
      <c r="D9544" s="118"/>
      <c r="E9544" s="118"/>
      <c r="F9544" s="118"/>
      <c r="G9544" s="118"/>
      <c r="H9544" s="118"/>
      <c r="I9544" s="118"/>
      <c r="J9544" s="118"/>
      <c r="K9544" s="118"/>
      <c r="L9544" s="118"/>
      <c r="M9544" s="118"/>
      <c r="N9544" s="118"/>
      <c r="O9544" s="143" t="str">
        <f>IF(H9544="","",(S9544/S9544)&amp;":"&amp;ROUND(AH9544/S9544,2))</f>
        <v/>
      </c>
      <c r="P9544" s="118"/>
      <c r="Q9544" s="118"/>
      <c r="R9544" s="143" t="str">
        <f>IF(H9544="","",(S9544/S9544)&amp;":"&amp;ROUND(AI9544/S9544,2))</f>
        <v/>
      </c>
      <c r="S9544" s="144" t="str">
        <f t="shared" si="1781"/>
        <v/>
      </c>
      <c r="T9544" s="145" t="str">
        <f t="shared" si="1782"/>
        <v/>
      </c>
      <c r="U9544" s="118"/>
      <c r="V9544" s="145" t="str">
        <f t="shared" si="1783"/>
        <v/>
      </c>
      <c r="W9544" s="144" t="str">
        <f t="shared" si="1784"/>
        <v/>
      </c>
      <c r="X9544" s="146" t="str">
        <f>IF(C9544="","",IF(OR(C9544="Trade",C9544="Multi Position"),(X9543+V9544),IF(C9544="Deposit",(X9543+AE9544),IF(C9544="Withdrawal",(X9543-AE9544)))))</f>
        <v/>
      </c>
      <c r="Y9544" s="145" t="str">
        <f t="shared" si="1785"/>
        <v/>
      </c>
      <c r="Z9544" s="118"/>
      <c r="AA9544" s="118"/>
      <c r="AB9544" s="118"/>
      <c r="AC9544" s="118"/>
      <c r="AD9544" s="118"/>
      <c r="AE9544" s="139"/>
      <c r="AF9544" s="118"/>
      <c r="AG9544" s="118"/>
      <c r="AH9544" s="147" t="str">
        <f t="shared" si="1786"/>
        <v/>
      </c>
      <c r="AI9544" s="147" t="str">
        <f t="shared" si="1787"/>
        <v/>
      </c>
      <c r="AJ9544" s="148" t="str">
        <f t="shared" si="1776"/>
        <v/>
      </c>
      <c r="AK9544" s="148" t="str">
        <f t="shared" si="1777"/>
        <v/>
      </c>
      <c r="AL9544" s="147" t="str">
        <f t="shared" si="1778"/>
        <v/>
      </c>
      <c r="AM9544" s="147" t="str">
        <f t="shared" si="1779"/>
        <v/>
      </c>
      <c r="AN9544" s="147" t="str">
        <f t="shared" si="1780"/>
        <v/>
      </c>
      <c r="AO9544" s="118"/>
    </row>
    <row r="9545" spans="1:41">
      <c r="A9545" s="118"/>
      <c r="B9545" s="118"/>
      <c r="C9545" s="118"/>
      <c r="D9545" s="118"/>
      <c r="E9545" s="118"/>
      <c r="F9545" s="118"/>
      <c r="G9545" s="118"/>
      <c r="H9545" s="118"/>
      <c r="I9545" s="118"/>
      <c r="J9545" s="118"/>
      <c r="K9545" s="118"/>
      <c r="L9545" s="118"/>
      <c r="M9545" s="118"/>
      <c r="N9545" s="118"/>
      <c r="O9545" s="143" t="str">
        <f>IF(H9545="","",(S9545/S9545)&amp;":"&amp;ROUND(AH9545/S9545,2))</f>
        <v/>
      </c>
      <c r="P9545" s="118"/>
      <c r="Q9545" s="118"/>
      <c r="R9545" s="143" t="str">
        <f>IF(H9545="","",(S9545/S9545)&amp;":"&amp;ROUND(AI9545/S9545,2))</f>
        <v/>
      </c>
      <c r="S9545" s="144" t="str">
        <f t="shared" si="1781"/>
        <v/>
      </c>
      <c r="T9545" s="145" t="str">
        <f t="shared" si="1782"/>
        <v/>
      </c>
      <c r="U9545" s="118"/>
      <c r="V9545" s="145" t="str">
        <f t="shared" si="1783"/>
        <v/>
      </c>
      <c r="W9545" s="144" t="str">
        <f t="shared" si="1784"/>
        <v/>
      </c>
      <c r="X9545" s="146" t="str">
        <f>IF(C9545="","",IF(OR(C9545="Trade",C9545="Multi Position"),(X9544+V9545),IF(C9545="Deposit",(X9544+AE9545),IF(C9545="Withdrawal",(X9544-AE9545)))))</f>
        <v/>
      </c>
      <c r="Y9545" s="145" t="str">
        <f t="shared" si="1785"/>
        <v/>
      </c>
      <c r="Z9545" s="118"/>
      <c r="AA9545" s="118"/>
      <c r="AB9545" s="118"/>
      <c r="AC9545" s="118"/>
      <c r="AD9545" s="118"/>
      <c r="AE9545" s="139"/>
      <c r="AF9545" s="118"/>
      <c r="AG9545" s="118"/>
      <c r="AH9545" s="147" t="str">
        <f t="shared" si="1786"/>
        <v/>
      </c>
      <c r="AI9545" s="147" t="str">
        <f t="shared" si="1787"/>
        <v/>
      </c>
      <c r="AJ9545" s="148" t="str">
        <f t="shared" si="1776"/>
        <v/>
      </c>
      <c r="AK9545" s="148" t="str">
        <f t="shared" si="1777"/>
        <v/>
      </c>
      <c r="AL9545" s="147" t="str">
        <f t="shared" si="1778"/>
        <v/>
      </c>
      <c r="AM9545" s="147" t="str">
        <f t="shared" si="1779"/>
        <v/>
      </c>
      <c r="AN9545" s="147" t="str">
        <f t="shared" si="1780"/>
        <v/>
      </c>
      <c r="AO9545" s="118"/>
    </row>
    <row r="9546" spans="1:41">
      <c r="A9546" s="118"/>
      <c r="B9546" s="118"/>
      <c r="C9546" s="118"/>
      <c r="D9546" s="118"/>
      <c r="E9546" s="118"/>
      <c r="F9546" s="118"/>
      <c r="G9546" s="118"/>
      <c r="H9546" s="118"/>
      <c r="I9546" s="118"/>
      <c r="J9546" s="118"/>
      <c r="K9546" s="118"/>
      <c r="L9546" s="118"/>
      <c r="M9546" s="118"/>
      <c r="N9546" s="118"/>
      <c r="O9546" s="143" t="str">
        <f>IF(H9546="","",(S9546/S9546)&amp;":"&amp;ROUND(AH9546/S9546,2))</f>
        <v/>
      </c>
      <c r="P9546" s="118"/>
      <c r="Q9546" s="118"/>
      <c r="R9546" s="143" t="str">
        <f>IF(H9546="","",(S9546/S9546)&amp;":"&amp;ROUND(AI9546/S9546,2))</f>
        <v/>
      </c>
      <c r="S9546" s="144" t="str">
        <f t="shared" si="1781"/>
        <v/>
      </c>
      <c r="T9546" s="145" t="str">
        <f t="shared" si="1782"/>
        <v/>
      </c>
      <c r="U9546" s="118"/>
      <c r="V9546" s="145" t="str">
        <f t="shared" si="1783"/>
        <v/>
      </c>
      <c r="W9546" s="144" t="str">
        <f t="shared" si="1784"/>
        <v/>
      </c>
      <c r="X9546" s="146" t="str">
        <f>IF(C9546="","",IF(OR(C9546="Trade",C9546="Multi Position"),(X9545+V9546),IF(C9546="Deposit",(X9545+AE9546),IF(C9546="Withdrawal",(X9545-AE9546)))))</f>
        <v/>
      </c>
      <c r="Y9546" s="145" t="str">
        <f t="shared" si="1785"/>
        <v/>
      </c>
      <c r="Z9546" s="118"/>
      <c r="AA9546" s="118"/>
      <c r="AB9546" s="118"/>
      <c r="AC9546" s="118"/>
      <c r="AD9546" s="118"/>
      <c r="AE9546" s="139"/>
      <c r="AF9546" s="118"/>
      <c r="AG9546" s="118"/>
      <c r="AH9546" s="147" t="str">
        <f t="shared" si="1786"/>
        <v/>
      </c>
      <c r="AI9546" s="147" t="str">
        <f t="shared" si="1787"/>
        <v/>
      </c>
      <c r="AJ9546" s="148" t="str">
        <f t="shared" ref="AJ9546:AJ9609" si="1788">IF(V9546&lt;0,V9546/-X9546,S9546)</f>
        <v/>
      </c>
      <c r="AK9546" s="148" t="str">
        <f t="shared" ref="AK9546:AK9609" si="1789">IF(V9546="","",IF(H9546="LONG",IF(V9546&gt;0,V9546/X9546,((L9546*(P9546-K9546))/X9546)),IF(V9546&gt;0,V9546/X9546,((L9546*(K9546-P9546))/X9546))))</f>
        <v/>
      </c>
      <c r="AL9546" s="147" t="str">
        <f t="shared" ref="AL9546:AL9609" si="1790">IF(B9546="","",MONTH(B9546))</f>
        <v/>
      </c>
      <c r="AM9546" s="147" t="str">
        <f t="shared" ref="AM9546:AM9609" si="1791">IF(B9546="","",YEAR(B9546))</f>
        <v/>
      </c>
      <c r="AN9546" s="147" t="str">
        <f t="shared" ref="AN9546:AN9609" si="1792">IF(B9546="","",DAY(B9546))</f>
        <v/>
      </c>
      <c r="AO9546" s="118"/>
    </row>
    <row r="9547" spans="1:41">
      <c r="A9547" s="118"/>
      <c r="B9547" s="118"/>
      <c r="C9547" s="118"/>
      <c r="D9547" s="118"/>
      <c r="E9547" s="118"/>
      <c r="F9547" s="118"/>
      <c r="G9547" s="118"/>
      <c r="H9547" s="118"/>
      <c r="I9547" s="118"/>
      <c r="J9547" s="118"/>
      <c r="K9547" s="118"/>
      <c r="L9547" s="118"/>
      <c r="M9547" s="118"/>
      <c r="N9547" s="118"/>
      <c r="O9547" s="143" t="str">
        <f>IF(H9547="","",(S9547/S9547)&amp;":"&amp;ROUND(AH9547/S9547,2))</f>
        <v/>
      </c>
      <c r="P9547" s="118"/>
      <c r="Q9547" s="118"/>
      <c r="R9547" s="143" t="str">
        <f>IF(H9547="","",(S9547/S9547)&amp;":"&amp;ROUND(AI9547/S9547,2))</f>
        <v/>
      </c>
      <c r="S9547" s="144" t="str">
        <f t="shared" ref="S9547:S9610" si="1793">IF(N9547="","",IF(H9547="LONG",(((K9547-M9547)*L9547)/X9546),(((M9547-K9547)*L9547)/X9546)))</f>
        <v/>
      </c>
      <c r="T9547" s="145" t="str">
        <f t="shared" ref="T9547:T9610" si="1794">IF(K9547="","",IF(H9547="LONG",(P9547*L9547)-(K9547*L9547),(K9547*L9547)-(P9547*L9547)))</f>
        <v/>
      </c>
      <c r="U9547" s="118"/>
      <c r="V9547" s="145" t="str">
        <f t="shared" ref="V9547:V9610" si="1795">IF(K9547="","",IF(T9547&lt;0,(T9547)-+U9547,(T9547)-U9547))</f>
        <v/>
      </c>
      <c r="W9547" s="144" t="str">
        <f t="shared" ref="W9547:W9610" si="1796">IF(P9547="","",SUM(V9547/X9546))</f>
        <v/>
      </c>
      <c r="X9547" s="146" t="str">
        <f>IF(C9547="","",IF(OR(C9547="Trade",C9547="Multi Position"),(X9546+V9547),IF(C9547="Deposit",(X9546+AE9547),IF(C9547="Withdrawal",(X9546-AE9547)))))</f>
        <v/>
      </c>
      <c r="Y9547" s="145" t="str">
        <f t="shared" ref="Y9547:Y9610" si="1797">IF(Q9547="","",INT(Q9547-B9547)&amp;" Days "&amp;TEXT(Q9547-B9547,"H"" Hrs ""m"" mins """))</f>
        <v/>
      </c>
      <c r="Z9547" s="118"/>
      <c r="AA9547" s="118"/>
      <c r="AB9547" s="118"/>
      <c r="AC9547" s="118"/>
      <c r="AD9547" s="118"/>
      <c r="AE9547" s="139"/>
      <c r="AF9547" s="118"/>
      <c r="AG9547" s="118"/>
      <c r="AH9547" s="147" t="str">
        <f t="shared" ref="AH9547:AH9610" si="1798">IF(K9547="","", IF(H9547="LONG", (((N9547-K9547)*L9547)/X9546), (((K9547-N9547)*L9547)/X9546)))</f>
        <v/>
      </c>
      <c r="AI9547" s="147" t="str">
        <f t="shared" ref="AI9547:AI9610" si="1799">IF(K9547="","", IF(H9547="LONG", (((P9547-K9547)*L9547)/X9546), (((K9547-P9547)*L9547)/X9546)))</f>
        <v/>
      </c>
      <c r="AJ9547" s="148" t="str">
        <f t="shared" si="1788"/>
        <v/>
      </c>
      <c r="AK9547" s="148" t="str">
        <f t="shared" si="1789"/>
        <v/>
      </c>
      <c r="AL9547" s="147" t="str">
        <f t="shared" si="1790"/>
        <v/>
      </c>
      <c r="AM9547" s="147" t="str">
        <f t="shared" si="1791"/>
        <v/>
      </c>
      <c r="AN9547" s="147" t="str">
        <f t="shared" si="1792"/>
        <v/>
      </c>
      <c r="AO9547" s="118"/>
    </row>
    <row r="9548" spans="1:41">
      <c r="A9548" s="118"/>
      <c r="B9548" s="118"/>
      <c r="C9548" s="118"/>
      <c r="D9548" s="118"/>
      <c r="E9548" s="118"/>
      <c r="F9548" s="118"/>
      <c r="G9548" s="118"/>
      <c r="H9548" s="118"/>
      <c r="I9548" s="118"/>
      <c r="J9548" s="118"/>
      <c r="K9548" s="118"/>
      <c r="L9548" s="118"/>
      <c r="M9548" s="118"/>
      <c r="N9548" s="118"/>
      <c r="O9548" s="143" t="str">
        <f>IF(H9548="","",(S9548/S9548)&amp;":"&amp;ROUND(AH9548/S9548,2))</f>
        <v/>
      </c>
      <c r="P9548" s="118"/>
      <c r="Q9548" s="118"/>
      <c r="R9548" s="143" t="str">
        <f>IF(H9548="","",(S9548/S9548)&amp;":"&amp;ROUND(AI9548/S9548,2))</f>
        <v/>
      </c>
      <c r="S9548" s="144" t="str">
        <f t="shared" si="1793"/>
        <v/>
      </c>
      <c r="T9548" s="145" t="str">
        <f t="shared" si="1794"/>
        <v/>
      </c>
      <c r="U9548" s="118"/>
      <c r="V9548" s="145" t="str">
        <f t="shared" si="1795"/>
        <v/>
      </c>
      <c r="W9548" s="144" t="str">
        <f t="shared" si="1796"/>
        <v/>
      </c>
      <c r="X9548" s="146" t="str">
        <f>IF(C9548="","",IF(OR(C9548="Trade",C9548="Multi Position"),(X9547+V9548),IF(C9548="Deposit",(X9547+AE9548),IF(C9548="Withdrawal",(X9547-AE9548)))))</f>
        <v/>
      </c>
      <c r="Y9548" s="145" t="str">
        <f t="shared" si="1797"/>
        <v/>
      </c>
      <c r="Z9548" s="118"/>
      <c r="AA9548" s="118"/>
      <c r="AB9548" s="118"/>
      <c r="AC9548" s="118"/>
      <c r="AD9548" s="118"/>
      <c r="AE9548" s="139"/>
      <c r="AF9548" s="118"/>
      <c r="AG9548" s="118"/>
      <c r="AH9548" s="147" t="str">
        <f t="shared" si="1798"/>
        <v/>
      </c>
      <c r="AI9548" s="147" t="str">
        <f t="shared" si="1799"/>
        <v/>
      </c>
      <c r="AJ9548" s="148" t="str">
        <f t="shared" si="1788"/>
        <v/>
      </c>
      <c r="AK9548" s="148" t="str">
        <f t="shared" si="1789"/>
        <v/>
      </c>
      <c r="AL9548" s="147" t="str">
        <f t="shared" si="1790"/>
        <v/>
      </c>
      <c r="AM9548" s="147" t="str">
        <f t="shared" si="1791"/>
        <v/>
      </c>
      <c r="AN9548" s="147" t="str">
        <f t="shared" si="1792"/>
        <v/>
      </c>
      <c r="AO9548" s="118"/>
    </row>
    <row r="9549" spans="1:41">
      <c r="A9549" s="118"/>
      <c r="B9549" s="118"/>
      <c r="C9549" s="118"/>
      <c r="D9549" s="118"/>
      <c r="E9549" s="118"/>
      <c r="F9549" s="118"/>
      <c r="G9549" s="118"/>
      <c r="H9549" s="118"/>
      <c r="I9549" s="118"/>
      <c r="J9549" s="118"/>
      <c r="K9549" s="118"/>
      <c r="L9549" s="118"/>
      <c r="M9549" s="118"/>
      <c r="N9549" s="118"/>
      <c r="O9549" s="143" t="str">
        <f>IF(H9549="","",(S9549/S9549)&amp;":"&amp;ROUND(AH9549/S9549,2))</f>
        <v/>
      </c>
      <c r="P9549" s="118"/>
      <c r="Q9549" s="118"/>
      <c r="R9549" s="143" t="str">
        <f>IF(H9549="","",(S9549/S9549)&amp;":"&amp;ROUND(AI9549/S9549,2))</f>
        <v/>
      </c>
      <c r="S9549" s="144" t="str">
        <f t="shared" si="1793"/>
        <v/>
      </c>
      <c r="T9549" s="145" t="str">
        <f t="shared" si="1794"/>
        <v/>
      </c>
      <c r="U9549" s="118"/>
      <c r="V9549" s="145" t="str">
        <f t="shared" si="1795"/>
        <v/>
      </c>
      <c r="W9549" s="144" t="str">
        <f t="shared" si="1796"/>
        <v/>
      </c>
      <c r="X9549" s="146" t="str">
        <f>IF(C9549="","",IF(OR(C9549="Trade",C9549="Multi Position"),(X9548+V9549),IF(C9549="Deposit",(X9548+AE9549),IF(C9549="Withdrawal",(X9548-AE9549)))))</f>
        <v/>
      </c>
      <c r="Y9549" s="145" t="str">
        <f t="shared" si="1797"/>
        <v/>
      </c>
      <c r="Z9549" s="118"/>
      <c r="AA9549" s="118"/>
      <c r="AB9549" s="118"/>
      <c r="AC9549" s="118"/>
      <c r="AD9549" s="118"/>
      <c r="AE9549" s="139"/>
      <c r="AF9549" s="118"/>
      <c r="AG9549" s="118"/>
      <c r="AH9549" s="147" t="str">
        <f t="shared" si="1798"/>
        <v/>
      </c>
      <c r="AI9549" s="147" t="str">
        <f t="shared" si="1799"/>
        <v/>
      </c>
      <c r="AJ9549" s="148" t="str">
        <f t="shared" si="1788"/>
        <v/>
      </c>
      <c r="AK9549" s="148" t="str">
        <f t="shared" si="1789"/>
        <v/>
      </c>
      <c r="AL9549" s="147" t="str">
        <f t="shared" si="1790"/>
        <v/>
      </c>
      <c r="AM9549" s="147" t="str">
        <f t="shared" si="1791"/>
        <v/>
      </c>
      <c r="AN9549" s="147" t="str">
        <f t="shared" si="1792"/>
        <v/>
      </c>
      <c r="AO9549" s="118"/>
    </row>
    <row r="9550" spans="1:41">
      <c r="A9550" s="118"/>
      <c r="B9550" s="118"/>
      <c r="C9550" s="118"/>
      <c r="D9550" s="118"/>
      <c r="E9550" s="118"/>
      <c r="F9550" s="118"/>
      <c r="G9550" s="118"/>
      <c r="H9550" s="118"/>
      <c r="I9550" s="118"/>
      <c r="J9550" s="118"/>
      <c r="K9550" s="118"/>
      <c r="L9550" s="118"/>
      <c r="M9550" s="118"/>
      <c r="N9550" s="118"/>
      <c r="O9550" s="143" t="str">
        <f>IF(H9550="","",(S9550/S9550)&amp;":"&amp;ROUND(AH9550/S9550,2))</f>
        <v/>
      </c>
      <c r="P9550" s="118"/>
      <c r="Q9550" s="118"/>
      <c r="R9550" s="143" t="str">
        <f>IF(H9550="","",(S9550/S9550)&amp;":"&amp;ROUND(AI9550/S9550,2))</f>
        <v/>
      </c>
      <c r="S9550" s="144" t="str">
        <f t="shared" si="1793"/>
        <v/>
      </c>
      <c r="T9550" s="145" t="str">
        <f t="shared" si="1794"/>
        <v/>
      </c>
      <c r="U9550" s="118"/>
      <c r="V9550" s="145" t="str">
        <f t="shared" si="1795"/>
        <v/>
      </c>
      <c r="W9550" s="144" t="str">
        <f t="shared" si="1796"/>
        <v/>
      </c>
      <c r="X9550" s="146" t="str">
        <f>IF(C9550="","",IF(OR(C9550="Trade",C9550="Multi Position"),(X9549+V9550),IF(C9550="Deposit",(X9549+AE9550),IF(C9550="Withdrawal",(X9549-AE9550)))))</f>
        <v/>
      </c>
      <c r="Y9550" s="145" t="str">
        <f t="shared" si="1797"/>
        <v/>
      </c>
      <c r="Z9550" s="118"/>
      <c r="AA9550" s="118"/>
      <c r="AB9550" s="118"/>
      <c r="AC9550" s="118"/>
      <c r="AD9550" s="118"/>
      <c r="AE9550" s="139"/>
      <c r="AF9550" s="118"/>
      <c r="AG9550" s="118"/>
      <c r="AH9550" s="147" t="str">
        <f t="shared" si="1798"/>
        <v/>
      </c>
      <c r="AI9550" s="147" t="str">
        <f t="shared" si="1799"/>
        <v/>
      </c>
      <c r="AJ9550" s="148" t="str">
        <f t="shared" si="1788"/>
        <v/>
      </c>
      <c r="AK9550" s="148" t="str">
        <f t="shared" si="1789"/>
        <v/>
      </c>
      <c r="AL9550" s="147" t="str">
        <f t="shared" si="1790"/>
        <v/>
      </c>
      <c r="AM9550" s="147" t="str">
        <f t="shared" si="1791"/>
        <v/>
      </c>
      <c r="AN9550" s="147" t="str">
        <f t="shared" si="1792"/>
        <v/>
      </c>
      <c r="AO9550" s="118"/>
    </row>
    <row r="9551" spans="1:41">
      <c r="A9551" s="118"/>
      <c r="B9551" s="118"/>
      <c r="C9551" s="118"/>
      <c r="D9551" s="118"/>
      <c r="E9551" s="118"/>
      <c r="F9551" s="118"/>
      <c r="G9551" s="118"/>
      <c r="H9551" s="118"/>
      <c r="I9551" s="118"/>
      <c r="J9551" s="118"/>
      <c r="K9551" s="118"/>
      <c r="L9551" s="118"/>
      <c r="M9551" s="118"/>
      <c r="N9551" s="118"/>
      <c r="O9551" s="143" t="str">
        <f>IF(H9551="","",(S9551/S9551)&amp;":"&amp;ROUND(AH9551/S9551,2))</f>
        <v/>
      </c>
      <c r="P9551" s="118"/>
      <c r="Q9551" s="118"/>
      <c r="R9551" s="143" t="str">
        <f>IF(H9551="","",(S9551/S9551)&amp;":"&amp;ROUND(AI9551/S9551,2))</f>
        <v/>
      </c>
      <c r="S9551" s="144" t="str">
        <f t="shared" si="1793"/>
        <v/>
      </c>
      <c r="T9551" s="145" t="str">
        <f t="shared" si="1794"/>
        <v/>
      </c>
      <c r="U9551" s="118"/>
      <c r="V9551" s="145" t="str">
        <f t="shared" si="1795"/>
        <v/>
      </c>
      <c r="W9551" s="144" t="str">
        <f t="shared" si="1796"/>
        <v/>
      </c>
      <c r="X9551" s="146" t="str">
        <f>IF(C9551="","",IF(OR(C9551="Trade",C9551="Multi Position"),(X9550+V9551),IF(C9551="Deposit",(X9550+AE9551),IF(C9551="Withdrawal",(X9550-AE9551)))))</f>
        <v/>
      </c>
      <c r="Y9551" s="145" t="str">
        <f t="shared" si="1797"/>
        <v/>
      </c>
      <c r="Z9551" s="118"/>
      <c r="AA9551" s="118"/>
      <c r="AB9551" s="118"/>
      <c r="AC9551" s="118"/>
      <c r="AD9551" s="118"/>
      <c r="AE9551" s="139"/>
      <c r="AF9551" s="118"/>
      <c r="AG9551" s="118"/>
      <c r="AH9551" s="147" t="str">
        <f t="shared" si="1798"/>
        <v/>
      </c>
      <c r="AI9551" s="147" t="str">
        <f t="shared" si="1799"/>
        <v/>
      </c>
      <c r="AJ9551" s="148" t="str">
        <f t="shared" si="1788"/>
        <v/>
      </c>
      <c r="AK9551" s="148" t="str">
        <f t="shared" si="1789"/>
        <v/>
      </c>
      <c r="AL9551" s="147" t="str">
        <f t="shared" si="1790"/>
        <v/>
      </c>
      <c r="AM9551" s="147" t="str">
        <f t="shared" si="1791"/>
        <v/>
      </c>
      <c r="AN9551" s="147" t="str">
        <f t="shared" si="1792"/>
        <v/>
      </c>
      <c r="AO9551" s="118"/>
    </row>
    <row r="9552" spans="1:41">
      <c r="A9552" s="118"/>
      <c r="B9552" s="118"/>
      <c r="C9552" s="118"/>
      <c r="D9552" s="118"/>
      <c r="E9552" s="118"/>
      <c r="F9552" s="118"/>
      <c r="G9552" s="118"/>
      <c r="H9552" s="118"/>
      <c r="I9552" s="118"/>
      <c r="J9552" s="118"/>
      <c r="K9552" s="118"/>
      <c r="L9552" s="118"/>
      <c r="M9552" s="118"/>
      <c r="N9552" s="118"/>
      <c r="O9552" s="143" t="str">
        <f>IF(H9552="","",(S9552/S9552)&amp;":"&amp;ROUND(AH9552/S9552,2))</f>
        <v/>
      </c>
      <c r="P9552" s="118"/>
      <c r="Q9552" s="118"/>
      <c r="R9552" s="143" t="str">
        <f>IF(H9552="","",(S9552/S9552)&amp;":"&amp;ROUND(AI9552/S9552,2))</f>
        <v/>
      </c>
      <c r="S9552" s="144" t="str">
        <f t="shared" si="1793"/>
        <v/>
      </c>
      <c r="T9552" s="145" t="str">
        <f t="shared" si="1794"/>
        <v/>
      </c>
      <c r="U9552" s="118"/>
      <c r="V9552" s="145" t="str">
        <f t="shared" si="1795"/>
        <v/>
      </c>
      <c r="W9552" s="144" t="str">
        <f t="shared" si="1796"/>
        <v/>
      </c>
      <c r="X9552" s="146" t="str">
        <f>IF(C9552="","",IF(OR(C9552="Trade",C9552="Multi Position"),(X9551+V9552),IF(C9552="Deposit",(X9551+AE9552),IF(C9552="Withdrawal",(X9551-AE9552)))))</f>
        <v/>
      </c>
      <c r="Y9552" s="145" t="str">
        <f t="shared" si="1797"/>
        <v/>
      </c>
      <c r="Z9552" s="118"/>
      <c r="AA9552" s="118"/>
      <c r="AB9552" s="118"/>
      <c r="AC9552" s="118"/>
      <c r="AD9552" s="118"/>
      <c r="AE9552" s="139"/>
      <c r="AF9552" s="118"/>
      <c r="AG9552" s="118"/>
      <c r="AH9552" s="147" t="str">
        <f t="shared" si="1798"/>
        <v/>
      </c>
      <c r="AI9552" s="147" t="str">
        <f t="shared" si="1799"/>
        <v/>
      </c>
      <c r="AJ9552" s="148" t="str">
        <f t="shared" si="1788"/>
        <v/>
      </c>
      <c r="AK9552" s="148" t="str">
        <f t="shared" si="1789"/>
        <v/>
      </c>
      <c r="AL9552" s="147" t="str">
        <f t="shared" si="1790"/>
        <v/>
      </c>
      <c r="AM9552" s="147" t="str">
        <f t="shared" si="1791"/>
        <v/>
      </c>
      <c r="AN9552" s="147" t="str">
        <f t="shared" si="1792"/>
        <v/>
      </c>
      <c r="AO9552" s="118"/>
    </row>
    <row r="9553" spans="1:41">
      <c r="A9553" s="118"/>
      <c r="B9553" s="118"/>
      <c r="C9553" s="118"/>
      <c r="D9553" s="118"/>
      <c r="E9553" s="118"/>
      <c r="F9553" s="118"/>
      <c r="G9553" s="118"/>
      <c r="H9553" s="118"/>
      <c r="I9553" s="118"/>
      <c r="J9553" s="118"/>
      <c r="K9553" s="118"/>
      <c r="L9553" s="118"/>
      <c r="M9553" s="118"/>
      <c r="N9553" s="118"/>
      <c r="O9553" s="143" t="str">
        <f>IF(H9553="","",(S9553/S9553)&amp;":"&amp;ROUND(AH9553/S9553,2))</f>
        <v/>
      </c>
      <c r="P9553" s="118"/>
      <c r="Q9553" s="118"/>
      <c r="R9553" s="143" t="str">
        <f>IF(H9553="","",(S9553/S9553)&amp;":"&amp;ROUND(AI9553/S9553,2))</f>
        <v/>
      </c>
      <c r="S9553" s="144" t="str">
        <f t="shared" si="1793"/>
        <v/>
      </c>
      <c r="T9553" s="145" t="str">
        <f t="shared" si="1794"/>
        <v/>
      </c>
      <c r="U9553" s="118"/>
      <c r="V9553" s="145" t="str">
        <f t="shared" si="1795"/>
        <v/>
      </c>
      <c r="W9553" s="144" t="str">
        <f t="shared" si="1796"/>
        <v/>
      </c>
      <c r="X9553" s="146" t="str">
        <f>IF(C9553="","",IF(OR(C9553="Trade",C9553="Multi Position"),(X9552+V9553),IF(C9553="Deposit",(X9552+AE9553),IF(C9553="Withdrawal",(X9552-AE9553)))))</f>
        <v/>
      </c>
      <c r="Y9553" s="145" t="str">
        <f t="shared" si="1797"/>
        <v/>
      </c>
      <c r="Z9553" s="118"/>
      <c r="AA9553" s="118"/>
      <c r="AB9553" s="118"/>
      <c r="AC9553" s="118"/>
      <c r="AD9553" s="118"/>
      <c r="AE9553" s="139"/>
      <c r="AF9553" s="118"/>
      <c r="AG9553" s="118"/>
      <c r="AH9553" s="147" t="str">
        <f t="shared" si="1798"/>
        <v/>
      </c>
      <c r="AI9553" s="147" t="str">
        <f t="shared" si="1799"/>
        <v/>
      </c>
      <c r="AJ9553" s="148" t="str">
        <f t="shared" si="1788"/>
        <v/>
      </c>
      <c r="AK9553" s="148" t="str">
        <f t="shared" si="1789"/>
        <v/>
      </c>
      <c r="AL9553" s="147" t="str">
        <f t="shared" si="1790"/>
        <v/>
      </c>
      <c r="AM9553" s="147" t="str">
        <f t="shared" si="1791"/>
        <v/>
      </c>
      <c r="AN9553" s="147" t="str">
        <f t="shared" si="1792"/>
        <v/>
      </c>
      <c r="AO9553" s="118"/>
    </row>
    <row r="9554" spans="1:41">
      <c r="A9554" s="118"/>
      <c r="B9554" s="118"/>
      <c r="C9554" s="118"/>
      <c r="D9554" s="118"/>
      <c r="E9554" s="118"/>
      <c r="F9554" s="118"/>
      <c r="G9554" s="118"/>
      <c r="H9554" s="118"/>
      <c r="I9554" s="118"/>
      <c r="J9554" s="118"/>
      <c r="K9554" s="118"/>
      <c r="L9554" s="118"/>
      <c r="M9554" s="118"/>
      <c r="N9554" s="118"/>
      <c r="O9554" s="143" t="str">
        <f>IF(H9554="","",(S9554/S9554)&amp;":"&amp;ROUND(AH9554/S9554,2))</f>
        <v/>
      </c>
      <c r="P9554" s="118"/>
      <c r="Q9554" s="118"/>
      <c r="R9554" s="143" t="str">
        <f>IF(H9554="","",(S9554/S9554)&amp;":"&amp;ROUND(AI9554/S9554,2))</f>
        <v/>
      </c>
      <c r="S9554" s="144" t="str">
        <f t="shared" si="1793"/>
        <v/>
      </c>
      <c r="T9554" s="145" t="str">
        <f t="shared" si="1794"/>
        <v/>
      </c>
      <c r="U9554" s="118"/>
      <c r="V9554" s="145" t="str">
        <f t="shared" si="1795"/>
        <v/>
      </c>
      <c r="W9554" s="144" t="str">
        <f t="shared" si="1796"/>
        <v/>
      </c>
      <c r="X9554" s="146" t="str">
        <f>IF(C9554="","",IF(OR(C9554="Trade",C9554="Multi Position"),(X9553+V9554),IF(C9554="Deposit",(X9553+AE9554),IF(C9554="Withdrawal",(X9553-AE9554)))))</f>
        <v/>
      </c>
      <c r="Y9554" s="145" t="str">
        <f t="shared" si="1797"/>
        <v/>
      </c>
      <c r="Z9554" s="118"/>
      <c r="AA9554" s="118"/>
      <c r="AB9554" s="118"/>
      <c r="AC9554" s="118"/>
      <c r="AD9554" s="118"/>
      <c r="AE9554" s="139"/>
      <c r="AF9554" s="118"/>
      <c r="AG9554" s="118"/>
      <c r="AH9554" s="147" t="str">
        <f t="shared" si="1798"/>
        <v/>
      </c>
      <c r="AI9554" s="147" t="str">
        <f t="shared" si="1799"/>
        <v/>
      </c>
      <c r="AJ9554" s="148" t="str">
        <f t="shared" si="1788"/>
        <v/>
      </c>
      <c r="AK9554" s="148" t="str">
        <f t="shared" si="1789"/>
        <v/>
      </c>
      <c r="AL9554" s="147" t="str">
        <f t="shared" si="1790"/>
        <v/>
      </c>
      <c r="AM9554" s="147" t="str">
        <f t="shared" si="1791"/>
        <v/>
      </c>
      <c r="AN9554" s="147" t="str">
        <f t="shared" si="1792"/>
        <v/>
      </c>
      <c r="AO9554" s="118"/>
    </row>
    <row r="9555" spans="1:41">
      <c r="A9555" s="118"/>
      <c r="B9555" s="118"/>
      <c r="C9555" s="118"/>
      <c r="D9555" s="118"/>
      <c r="E9555" s="118"/>
      <c r="F9555" s="118"/>
      <c r="G9555" s="118"/>
      <c r="H9555" s="118"/>
      <c r="I9555" s="118"/>
      <c r="J9555" s="118"/>
      <c r="K9555" s="118"/>
      <c r="L9555" s="118"/>
      <c r="M9555" s="118"/>
      <c r="N9555" s="118"/>
      <c r="O9555" s="143" t="str">
        <f>IF(H9555="","",(S9555/S9555)&amp;":"&amp;ROUND(AH9555/S9555,2))</f>
        <v/>
      </c>
      <c r="P9555" s="118"/>
      <c r="Q9555" s="118"/>
      <c r="R9555" s="143" t="str">
        <f>IF(H9555="","",(S9555/S9555)&amp;":"&amp;ROUND(AI9555/S9555,2))</f>
        <v/>
      </c>
      <c r="S9555" s="144" t="str">
        <f t="shared" si="1793"/>
        <v/>
      </c>
      <c r="T9555" s="145" t="str">
        <f t="shared" si="1794"/>
        <v/>
      </c>
      <c r="U9555" s="118"/>
      <c r="V9555" s="145" t="str">
        <f t="shared" si="1795"/>
        <v/>
      </c>
      <c r="W9555" s="144" t="str">
        <f t="shared" si="1796"/>
        <v/>
      </c>
      <c r="X9555" s="146" t="str">
        <f>IF(C9555="","",IF(OR(C9555="Trade",C9555="Multi Position"),(X9554+V9555),IF(C9555="Deposit",(X9554+AE9555),IF(C9555="Withdrawal",(X9554-AE9555)))))</f>
        <v/>
      </c>
      <c r="Y9555" s="145" t="str">
        <f t="shared" si="1797"/>
        <v/>
      </c>
      <c r="Z9555" s="118"/>
      <c r="AA9555" s="118"/>
      <c r="AB9555" s="118"/>
      <c r="AC9555" s="118"/>
      <c r="AD9555" s="118"/>
      <c r="AE9555" s="139"/>
      <c r="AF9555" s="118"/>
      <c r="AG9555" s="118"/>
      <c r="AH9555" s="147" t="str">
        <f t="shared" si="1798"/>
        <v/>
      </c>
      <c r="AI9555" s="147" t="str">
        <f t="shared" si="1799"/>
        <v/>
      </c>
      <c r="AJ9555" s="148" t="str">
        <f t="shared" si="1788"/>
        <v/>
      </c>
      <c r="AK9555" s="148" t="str">
        <f t="shared" si="1789"/>
        <v/>
      </c>
      <c r="AL9555" s="147" t="str">
        <f t="shared" si="1790"/>
        <v/>
      </c>
      <c r="AM9555" s="147" t="str">
        <f t="shared" si="1791"/>
        <v/>
      </c>
      <c r="AN9555" s="147" t="str">
        <f t="shared" si="1792"/>
        <v/>
      </c>
      <c r="AO9555" s="118"/>
    </row>
    <row r="9556" spans="1:41">
      <c r="A9556" s="118"/>
      <c r="B9556" s="118"/>
      <c r="C9556" s="118"/>
      <c r="D9556" s="118"/>
      <c r="E9556" s="118"/>
      <c r="F9556" s="118"/>
      <c r="G9556" s="118"/>
      <c r="H9556" s="118"/>
      <c r="I9556" s="118"/>
      <c r="J9556" s="118"/>
      <c r="K9556" s="118"/>
      <c r="L9556" s="118"/>
      <c r="M9556" s="118"/>
      <c r="N9556" s="118"/>
      <c r="O9556" s="143" t="str">
        <f>IF(H9556="","",(S9556/S9556)&amp;":"&amp;ROUND(AH9556/S9556,2))</f>
        <v/>
      </c>
      <c r="P9556" s="118"/>
      <c r="Q9556" s="118"/>
      <c r="R9556" s="143" t="str">
        <f>IF(H9556="","",(S9556/S9556)&amp;":"&amp;ROUND(AI9556/S9556,2))</f>
        <v/>
      </c>
      <c r="S9556" s="144" t="str">
        <f t="shared" si="1793"/>
        <v/>
      </c>
      <c r="T9556" s="145" t="str">
        <f t="shared" si="1794"/>
        <v/>
      </c>
      <c r="U9556" s="118"/>
      <c r="V9556" s="145" t="str">
        <f t="shared" si="1795"/>
        <v/>
      </c>
      <c r="W9556" s="144" t="str">
        <f t="shared" si="1796"/>
        <v/>
      </c>
      <c r="X9556" s="146" t="str">
        <f>IF(C9556="","",IF(OR(C9556="Trade",C9556="Multi Position"),(X9555+V9556),IF(C9556="Deposit",(X9555+AE9556),IF(C9556="Withdrawal",(X9555-AE9556)))))</f>
        <v/>
      </c>
      <c r="Y9556" s="145" t="str">
        <f t="shared" si="1797"/>
        <v/>
      </c>
      <c r="Z9556" s="118"/>
      <c r="AA9556" s="118"/>
      <c r="AB9556" s="118"/>
      <c r="AC9556" s="118"/>
      <c r="AD9556" s="118"/>
      <c r="AE9556" s="139"/>
      <c r="AF9556" s="118"/>
      <c r="AG9556" s="118"/>
      <c r="AH9556" s="147" t="str">
        <f t="shared" si="1798"/>
        <v/>
      </c>
      <c r="AI9556" s="147" t="str">
        <f t="shared" si="1799"/>
        <v/>
      </c>
      <c r="AJ9556" s="148" t="str">
        <f t="shared" si="1788"/>
        <v/>
      </c>
      <c r="AK9556" s="148" t="str">
        <f t="shared" si="1789"/>
        <v/>
      </c>
      <c r="AL9556" s="147" t="str">
        <f t="shared" si="1790"/>
        <v/>
      </c>
      <c r="AM9556" s="147" t="str">
        <f t="shared" si="1791"/>
        <v/>
      </c>
      <c r="AN9556" s="147" t="str">
        <f t="shared" si="1792"/>
        <v/>
      </c>
      <c r="AO9556" s="118"/>
    </row>
    <row r="9557" spans="1:41">
      <c r="A9557" s="118"/>
      <c r="B9557" s="118"/>
      <c r="C9557" s="118"/>
      <c r="D9557" s="118"/>
      <c r="E9557" s="118"/>
      <c r="F9557" s="118"/>
      <c r="G9557" s="118"/>
      <c r="H9557" s="118"/>
      <c r="I9557" s="118"/>
      <c r="J9557" s="118"/>
      <c r="K9557" s="118"/>
      <c r="L9557" s="118"/>
      <c r="M9557" s="118"/>
      <c r="N9557" s="118"/>
      <c r="O9557" s="143" t="str">
        <f>IF(H9557="","",(S9557/S9557)&amp;":"&amp;ROUND(AH9557/S9557,2))</f>
        <v/>
      </c>
      <c r="P9557" s="118"/>
      <c r="Q9557" s="118"/>
      <c r="R9557" s="143" t="str">
        <f>IF(H9557="","",(S9557/S9557)&amp;":"&amp;ROUND(AI9557/S9557,2))</f>
        <v/>
      </c>
      <c r="S9557" s="144" t="str">
        <f t="shared" si="1793"/>
        <v/>
      </c>
      <c r="T9557" s="145" t="str">
        <f t="shared" si="1794"/>
        <v/>
      </c>
      <c r="U9557" s="118"/>
      <c r="V9557" s="145" t="str">
        <f t="shared" si="1795"/>
        <v/>
      </c>
      <c r="W9557" s="144" t="str">
        <f t="shared" si="1796"/>
        <v/>
      </c>
      <c r="X9557" s="146" t="str">
        <f>IF(C9557="","",IF(OR(C9557="Trade",C9557="Multi Position"),(X9556+V9557),IF(C9557="Deposit",(X9556+AE9557),IF(C9557="Withdrawal",(X9556-AE9557)))))</f>
        <v/>
      </c>
      <c r="Y9557" s="145" t="str">
        <f t="shared" si="1797"/>
        <v/>
      </c>
      <c r="Z9557" s="118"/>
      <c r="AA9557" s="118"/>
      <c r="AB9557" s="118"/>
      <c r="AC9557" s="118"/>
      <c r="AD9557" s="118"/>
      <c r="AE9557" s="139"/>
      <c r="AF9557" s="118"/>
      <c r="AG9557" s="118"/>
      <c r="AH9557" s="147" t="str">
        <f t="shared" si="1798"/>
        <v/>
      </c>
      <c r="AI9557" s="147" t="str">
        <f t="shared" si="1799"/>
        <v/>
      </c>
      <c r="AJ9557" s="148" t="str">
        <f t="shared" si="1788"/>
        <v/>
      </c>
      <c r="AK9557" s="148" t="str">
        <f t="shared" si="1789"/>
        <v/>
      </c>
      <c r="AL9557" s="147" t="str">
        <f t="shared" si="1790"/>
        <v/>
      </c>
      <c r="AM9557" s="147" t="str">
        <f t="shared" si="1791"/>
        <v/>
      </c>
      <c r="AN9557" s="147" t="str">
        <f t="shared" si="1792"/>
        <v/>
      </c>
      <c r="AO9557" s="118"/>
    </row>
    <row r="9558" spans="1:41">
      <c r="A9558" s="118"/>
      <c r="B9558" s="118"/>
      <c r="C9558" s="118"/>
      <c r="D9558" s="118"/>
      <c r="E9558" s="118"/>
      <c r="F9558" s="118"/>
      <c r="G9558" s="118"/>
      <c r="H9558" s="118"/>
      <c r="I9558" s="118"/>
      <c r="J9558" s="118"/>
      <c r="K9558" s="118"/>
      <c r="L9558" s="118"/>
      <c r="M9558" s="118"/>
      <c r="N9558" s="118"/>
      <c r="O9558" s="143" t="str">
        <f>IF(H9558="","",(S9558/S9558)&amp;":"&amp;ROUND(AH9558/S9558,2))</f>
        <v/>
      </c>
      <c r="P9558" s="118"/>
      <c r="Q9558" s="118"/>
      <c r="R9558" s="143" t="str">
        <f>IF(H9558="","",(S9558/S9558)&amp;":"&amp;ROUND(AI9558/S9558,2))</f>
        <v/>
      </c>
      <c r="S9558" s="144" t="str">
        <f t="shared" si="1793"/>
        <v/>
      </c>
      <c r="T9558" s="145" t="str">
        <f t="shared" si="1794"/>
        <v/>
      </c>
      <c r="U9558" s="118"/>
      <c r="V9558" s="145" t="str">
        <f t="shared" si="1795"/>
        <v/>
      </c>
      <c r="W9558" s="144" t="str">
        <f t="shared" si="1796"/>
        <v/>
      </c>
      <c r="X9558" s="146" t="str">
        <f>IF(C9558="","",IF(OR(C9558="Trade",C9558="Multi Position"),(X9557+V9558),IF(C9558="Deposit",(X9557+AE9558),IF(C9558="Withdrawal",(X9557-AE9558)))))</f>
        <v/>
      </c>
      <c r="Y9558" s="145" t="str">
        <f t="shared" si="1797"/>
        <v/>
      </c>
      <c r="Z9558" s="118"/>
      <c r="AA9558" s="118"/>
      <c r="AB9558" s="118"/>
      <c r="AC9558" s="118"/>
      <c r="AD9558" s="118"/>
      <c r="AE9558" s="139"/>
      <c r="AF9558" s="118"/>
      <c r="AG9558" s="118"/>
      <c r="AH9558" s="147" t="str">
        <f t="shared" si="1798"/>
        <v/>
      </c>
      <c r="AI9558" s="147" t="str">
        <f t="shared" si="1799"/>
        <v/>
      </c>
      <c r="AJ9558" s="148" t="str">
        <f t="shared" si="1788"/>
        <v/>
      </c>
      <c r="AK9558" s="148" t="str">
        <f t="shared" si="1789"/>
        <v/>
      </c>
      <c r="AL9558" s="147" t="str">
        <f t="shared" si="1790"/>
        <v/>
      </c>
      <c r="AM9558" s="147" t="str">
        <f t="shared" si="1791"/>
        <v/>
      </c>
      <c r="AN9558" s="147" t="str">
        <f t="shared" si="1792"/>
        <v/>
      </c>
      <c r="AO9558" s="118"/>
    </row>
    <row r="9559" spans="1:41">
      <c r="A9559" s="118"/>
      <c r="B9559" s="118"/>
      <c r="C9559" s="118"/>
      <c r="D9559" s="118"/>
      <c r="E9559" s="118"/>
      <c r="F9559" s="118"/>
      <c r="G9559" s="118"/>
      <c r="H9559" s="118"/>
      <c r="I9559" s="118"/>
      <c r="J9559" s="118"/>
      <c r="K9559" s="118"/>
      <c r="L9559" s="118"/>
      <c r="M9559" s="118"/>
      <c r="N9559" s="118"/>
      <c r="O9559" s="143" t="str">
        <f>IF(H9559="","",(S9559/S9559)&amp;":"&amp;ROUND(AH9559/S9559,2))</f>
        <v/>
      </c>
      <c r="P9559" s="118"/>
      <c r="Q9559" s="118"/>
      <c r="R9559" s="143" t="str">
        <f>IF(H9559="","",(S9559/S9559)&amp;":"&amp;ROUND(AI9559/S9559,2))</f>
        <v/>
      </c>
      <c r="S9559" s="144" t="str">
        <f t="shared" si="1793"/>
        <v/>
      </c>
      <c r="T9559" s="145" t="str">
        <f t="shared" si="1794"/>
        <v/>
      </c>
      <c r="U9559" s="118"/>
      <c r="V9559" s="145" t="str">
        <f t="shared" si="1795"/>
        <v/>
      </c>
      <c r="W9559" s="144" t="str">
        <f t="shared" si="1796"/>
        <v/>
      </c>
      <c r="X9559" s="146" t="str">
        <f>IF(C9559="","",IF(OR(C9559="Trade",C9559="Multi Position"),(X9558+V9559),IF(C9559="Deposit",(X9558+AE9559),IF(C9559="Withdrawal",(X9558-AE9559)))))</f>
        <v/>
      </c>
      <c r="Y9559" s="145" t="str">
        <f t="shared" si="1797"/>
        <v/>
      </c>
      <c r="Z9559" s="118"/>
      <c r="AA9559" s="118"/>
      <c r="AB9559" s="118"/>
      <c r="AC9559" s="118"/>
      <c r="AD9559" s="118"/>
      <c r="AE9559" s="139"/>
      <c r="AF9559" s="118"/>
      <c r="AG9559" s="118"/>
      <c r="AH9559" s="147" t="str">
        <f t="shared" si="1798"/>
        <v/>
      </c>
      <c r="AI9559" s="147" t="str">
        <f t="shared" si="1799"/>
        <v/>
      </c>
      <c r="AJ9559" s="148" t="str">
        <f t="shared" si="1788"/>
        <v/>
      </c>
      <c r="AK9559" s="148" t="str">
        <f t="shared" si="1789"/>
        <v/>
      </c>
      <c r="AL9559" s="147" t="str">
        <f t="shared" si="1790"/>
        <v/>
      </c>
      <c r="AM9559" s="147" t="str">
        <f t="shared" si="1791"/>
        <v/>
      </c>
      <c r="AN9559" s="147" t="str">
        <f t="shared" si="1792"/>
        <v/>
      </c>
      <c r="AO9559" s="118"/>
    </row>
    <row r="9560" spans="1:41">
      <c r="A9560" s="118"/>
      <c r="B9560" s="118"/>
      <c r="C9560" s="118"/>
      <c r="D9560" s="118"/>
      <c r="E9560" s="118"/>
      <c r="F9560" s="118"/>
      <c r="G9560" s="118"/>
      <c r="H9560" s="118"/>
      <c r="I9560" s="118"/>
      <c r="J9560" s="118"/>
      <c r="K9560" s="118"/>
      <c r="L9560" s="118"/>
      <c r="M9560" s="118"/>
      <c r="N9560" s="118"/>
      <c r="O9560" s="143" t="str">
        <f>IF(H9560="","",(S9560/S9560)&amp;":"&amp;ROUND(AH9560/S9560,2))</f>
        <v/>
      </c>
      <c r="P9560" s="118"/>
      <c r="Q9560" s="118"/>
      <c r="R9560" s="143" t="str">
        <f>IF(H9560="","",(S9560/S9560)&amp;":"&amp;ROUND(AI9560/S9560,2))</f>
        <v/>
      </c>
      <c r="S9560" s="144" t="str">
        <f t="shared" si="1793"/>
        <v/>
      </c>
      <c r="T9560" s="145" t="str">
        <f t="shared" si="1794"/>
        <v/>
      </c>
      <c r="U9560" s="118"/>
      <c r="V9560" s="145" t="str">
        <f t="shared" si="1795"/>
        <v/>
      </c>
      <c r="W9560" s="144" t="str">
        <f t="shared" si="1796"/>
        <v/>
      </c>
      <c r="X9560" s="146" t="str">
        <f>IF(C9560="","",IF(OR(C9560="Trade",C9560="Multi Position"),(X9559+V9560),IF(C9560="Deposit",(X9559+AE9560),IF(C9560="Withdrawal",(X9559-AE9560)))))</f>
        <v/>
      </c>
      <c r="Y9560" s="145" t="str">
        <f t="shared" si="1797"/>
        <v/>
      </c>
      <c r="Z9560" s="118"/>
      <c r="AA9560" s="118"/>
      <c r="AB9560" s="118"/>
      <c r="AC9560" s="118"/>
      <c r="AD9560" s="118"/>
      <c r="AE9560" s="139"/>
      <c r="AF9560" s="118"/>
      <c r="AG9560" s="118"/>
      <c r="AH9560" s="147" t="str">
        <f t="shared" si="1798"/>
        <v/>
      </c>
      <c r="AI9560" s="147" t="str">
        <f t="shared" si="1799"/>
        <v/>
      </c>
      <c r="AJ9560" s="148" t="str">
        <f t="shared" si="1788"/>
        <v/>
      </c>
      <c r="AK9560" s="148" t="str">
        <f t="shared" si="1789"/>
        <v/>
      </c>
      <c r="AL9560" s="147" t="str">
        <f t="shared" si="1790"/>
        <v/>
      </c>
      <c r="AM9560" s="147" t="str">
        <f t="shared" si="1791"/>
        <v/>
      </c>
      <c r="AN9560" s="147" t="str">
        <f t="shared" si="1792"/>
        <v/>
      </c>
      <c r="AO9560" s="118"/>
    </row>
    <row r="9561" spans="1:41">
      <c r="A9561" s="118"/>
      <c r="B9561" s="118"/>
      <c r="C9561" s="118"/>
      <c r="D9561" s="118"/>
      <c r="E9561" s="118"/>
      <c r="F9561" s="118"/>
      <c r="G9561" s="118"/>
      <c r="H9561" s="118"/>
      <c r="I9561" s="118"/>
      <c r="J9561" s="118"/>
      <c r="K9561" s="118"/>
      <c r="L9561" s="118"/>
      <c r="M9561" s="118"/>
      <c r="N9561" s="118"/>
      <c r="O9561" s="143" t="str">
        <f>IF(H9561="","",(S9561/S9561)&amp;":"&amp;ROUND(AH9561/S9561,2))</f>
        <v/>
      </c>
      <c r="P9561" s="118"/>
      <c r="Q9561" s="118"/>
      <c r="R9561" s="143" t="str">
        <f>IF(H9561="","",(S9561/S9561)&amp;":"&amp;ROUND(AI9561/S9561,2))</f>
        <v/>
      </c>
      <c r="S9561" s="144" t="str">
        <f t="shared" si="1793"/>
        <v/>
      </c>
      <c r="T9561" s="145" t="str">
        <f t="shared" si="1794"/>
        <v/>
      </c>
      <c r="U9561" s="118"/>
      <c r="V9561" s="145" t="str">
        <f t="shared" si="1795"/>
        <v/>
      </c>
      <c r="W9561" s="144" t="str">
        <f t="shared" si="1796"/>
        <v/>
      </c>
      <c r="X9561" s="146" t="str">
        <f>IF(C9561="","",IF(OR(C9561="Trade",C9561="Multi Position"),(X9560+V9561),IF(C9561="Deposit",(X9560+AE9561),IF(C9561="Withdrawal",(X9560-AE9561)))))</f>
        <v/>
      </c>
      <c r="Y9561" s="145" t="str">
        <f t="shared" si="1797"/>
        <v/>
      </c>
      <c r="Z9561" s="118"/>
      <c r="AA9561" s="118"/>
      <c r="AB9561" s="118"/>
      <c r="AC9561" s="118"/>
      <c r="AD9561" s="118"/>
      <c r="AE9561" s="139"/>
      <c r="AF9561" s="118"/>
      <c r="AG9561" s="118"/>
      <c r="AH9561" s="147" t="str">
        <f t="shared" si="1798"/>
        <v/>
      </c>
      <c r="AI9561" s="147" t="str">
        <f t="shared" si="1799"/>
        <v/>
      </c>
      <c r="AJ9561" s="148" t="str">
        <f t="shared" si="1788"/>
        <v/>
      </c>
      <c r="AK9561" s="148" t="str">
        <f t="shared" si="1789"/>
        <v/>
      </c>
      <c r="AL9561" s="147" t="str">
        <f t="shared" si="1790"/>
        <v/>
      </c>
      <c r="AM9561" s="147" t="str">
        <f t="shared" si="1791"/>
        <v/>
      </c>
      <c r="AN9561" s="147" t="str">
        <f t="shared" si="1792"/>
        <v/>
      </c>
      <c r="AO9561" s="118"/>
    </row>
    <row r="9562" spans="1:41">
      <c r="A9562" s="118"/>
      <c r="B9562" s="118"/>
      <c r="C9562" s="118"/>
      <c r="D9562" s="118"/>
      <c r="E9562" s="118"/>
      <c r="F9562" s="118"/>
      <c r="G9562" s="118"/>
      <c r="H9562" s="118"/>
      <c r="I9562" s="118"/>
      <c r="J9562" s="118"/>
      <c r="K9562" s="118"/>
      <c r="L9562" s="118"/>
      <c r="M9562" s="118"/>
      <c r="N9562" s="118"/>
      <c r="O9562" s="143" t="str">
        <f>IF(H9562="","",(S9562/S9562)&amp;":"&amp;ROUND(AH9562/S9562,2))</f>
        <v/>
      </c>
      <c r="P9562" s="118"/>
      <c r="Q9562" s="118"/>
      <c r="R9562" s="143" t="str">
        <f>IF(H9562="","",(S9562/S9562)&amp;":"&amp;ROUND(AI9562/S9562,2))</f>
        <v/>
      </c>
      <c r="S9562" s="144" t="str">
        <f t="shared" si="1793"/>
        <v/>
      </c>
      <c r="T9562" s="145" t="str">
        <f t="shared" si="1794"/>
        <v/>
      </c>
      <c r="U9562" s="118"/>
      <c r="V9562" s="145" t="str">
        <f t="shared" si="1795"/>
        <v/>
      </c>
      <c r="W9562" s="144" t="str">
        <f t="shared" si="1796"/>
        <v/>
      </c>
      <c r="X9562" s="146" t="str">
        <f>IF(C9562="","",IF(OR(C9562="Trade",C9562="Multi Position"),(X9561+V9562),IF(C9562="Deposit",(X9561+AE9562),IF(C9562="Withdrawal",(X9561-AE9562)))))</f>
        <v/>
      </c>
      <c r="Y9562" s="145" t="str">
        <f t="shared" si="1797"/>
        <v/>
      </c>
      <c r="Z9562" s="118"/>
      <c r="AA9562" s="118"/>
      <c r="AB9562" s="118"/>
      <c r="AC9562" s="118"/>
      <c r="AD9562" s="118"/>
      <c r="AE9562" s="139"/>
      <c r="AF9562" s="118"/>
      <c r="AG9562" s="118"/>
      <c r="AH9562" s="147" t="str">
        <f t="shared" si="1798"/>
        <v/>
      </c>
      <c r="AI9562" s="147" t="str">
        <f t="shared" si="1799"/>
        <v/>
      </c>
      <c r="AJ9562" s="148" t="str">
        <f t="shared" si="1788"/>
        <v/>
      </c>
      <c r="AK9562" s="148" t="str">
        <f t="shared" si="1789"/>
        <v/>
      </c>
      <c r="AL9562" s="147" t="str">
        <f t="shared" si="1790"/>
        <v/>
      </c>
      <c r="AM9562" s="147" t="str">
        <f t="shared" si="1791"/>
        <v/>
      </c>
      <c r="AN9562" s="147" t="str">
        <f t="shared" si="1792"/>
        <v/>
      </c>
      <c r="AO9562" s="118"/>
    </row>
    <row r="9563" spans="1:41">
      <c r="A9563" s="118"/>
      <c r="B9563" s="118"/>
      <c r="C9563" s="118"/>
      <c r="D9563" s="118"/>
      <c r="E9563" s="118"/>
      <c r="F9563" s="118"/>
      <c r="G9563" s="118"/>
      <c r="H9563" s="118"/>
      <c r="I9563" s="118"/>
      <c r="J9563" s="118"/>
      <c r="K9563" s="118"/>
      <c r="L9563" s="118"/>
      <c r="M9563" s="118"/>
      <c r="N9563" s="118"/>
      <c r="O9563" s="143" t="str">
        <f>IF(H9563="","",(S9563/S9563)&amp;":"&amp;ROUND(AH9563/S9563,2))</f>
        <v/>
      </c>
      <c r="P9563" s="118"/>
      <c r="Q9563" s="118"/>
      <c r="R9563" s="143" t="str">
        <f>IF(H9563="","",(S9563/S9563)&amp;":"&amp;ROUND(AI9563/S9563,2))</f>
        <v/>
      </c>
      <c r="S9563" s="144" t="str">
        <f t="shared" si="1793"/>
        <v/>
      </c>
      <c r="T9563" s="145" t="str">
        <f t="shared" si="1794"/>
        <v/>
      </c>
      <c r="U9563" s="118"/>
      <c r="V9563" s="145" t="str">
        <f t="shared" si="1795"/>
        <v/>
      </c>
      <c r="W9563" s="144" t="str">
        <f t="shared" si="1796"/>
        <v/>
      </c>
      <c r="X9563" s="146" t="str">
        <f>IF(C9563="","",IF(OR(C9563="Trade",C9563="Multi Position"),(X9562+V9563),IF(C9563="Deposit",(X9562+AE9563),IF(C9563="Withdrawal",(X9562-AE9563)))))</f>
        <v/>
      </c>
      <c r="Y9563" s="145" t="str">
        <f t="shared" si="1797"/>
        <v/>
      </c>
      <c r="Z9563" s="118"/>
      <c r="AA9563" s="118"/>
      <c r="AB9563" s="118"/>
      <c r="AC9563" s="118"/>
      <c r="AD9563" s="118"/>
      <c r="AE9563" s="139"/>
      <c r="AF9563" s="118"/>
      <c r="AG9563" s="118"/>
      <c r="AH9563" s="147" t="str">
        <f t="shared" si="1798"/>
        <v/>
      </c>
      <c r="AI9563" s="147" t="str">
        <f t="shared" si="1799"/>
        <v/>
      </c>
      <c r="AJ9563" s="148" t="str">
        <f t="shared" si="1788"/>
        <v/>
      </c>
      <c r="AK9563" s="148" t="str">
        <f t="shared" si="1789"/>
        <v/>
      </c>
      <c r="AL9563" s="147" t="str">
        <f t="shared" si="1790"/>
        <v/>
      </c>
      <c r="AM9563" s="147" t="str">
        <f t="shared" si="1791"/>
        <v/>
      </c>
      <c r="AN9563" s="147" t="str">
        <f t="shared" si="1792"/>
        <v/>
      </c>
      <c r="AO9563" s="118"/>
    </row>
    <row r="9564" spans="1:41">
      <c r="A9564" s="118"/>
      <c r="B9564" s="118"/>
      <c r="C9564" s="118"/>
      <c r="D9564" s="118"/>
      <c r="E9564" s="118"/>
      <c r="F9564" s="118"/>
      <c r="G9564" s="118"/>
      <c r="H9564" s="118"/>
      <c r="I9564" s="118"/>
      <c r="J9564" s="118"/>
      <c r="K9564" s="118"/>
      <c r="L9564" s="118"/>
      <c r="M9564" s="118"/>
      <c r="N9564" s="118"/>
      <c r="O9564" s="143" t="str">
        <f>IF(H9564="","",(S9564/S9564)&amp;":"&amp;ROUND(AH9564/S9564,2))</f>
        <v/>
      </c>
      <c r="P9564" s="118"/>
      <c r="Q9564" s="118"/>
      <c r="R9564" s="143" t="str">
        <f>IF(H9564="","",(S9564/S9564)&amp;":"&amp;ROUND(AI9564/S9564,2))</f>
        <v/>
      </c>
      <c r="S9564" s="144" t="str">
        <f t="shared" si="1793"/>
        <v/>
      </c>
      <c r="T9564" s="145" t="str">
        <f t="shared" si="1794"/>
        <v/>
      </c>
      <c r="U9564" s="118"/>
      <c r="V9564" s="145" t="str">
        <f t="shared" si="1795"/>
        <v/>
      </c>
      <c r="W9564" s="144" t="str">
        <f t="shared" si="1796"/>
        <v/>
      </c>
      <c r="X9564" s="146" t="str">
        <f>IF(C9564="","",IF(OR(C9564="Trade",C9564="Multi Position"),(X9563+V9564),IF(C9564="Deposit",(X9563+AE9564),IF(C9564="Withdrawal",(X9563-AE9564)))))</f>
        <v/>
      </c>
      <c r="Y9564" s="145" t="str">
        <f t="shared" si="1797"/>
        <v/>
      </c>
      <c r="Z9564" s="118"/>
      <c r="AA9564" s="118"/>
      <c r="AB9564" s="118"/>
      <c r="AC9564" s="118"/>
      <c r="AD9564" s="118"/>
      <c r="AE9564" s="139"/>
      <c r="AF9564" s="118"/>
      <c r="AG9564" s="118"/>
      <c r="AH9564" s="147" t="str">
        <f t="shared" si="1798"/>
        <v/>
      </c>
      <c r="AI9564" s="147" t="str">
        <f t="shared" si="1799"/>
        <v/>
      </c>
      <c r="AJ9564" s="148" t="str">
        <f t="shared" si="1788"/>
        <v/>
      </c>
      <c r="AK9564" s="148" t="str">
        <f t="shared" si="1789"/>
        <v/>
      </c>
      <c r="AL9564" s="147" t="str">
        <f t="shared" si="1790"/>
        <v/>
      </c>
      <c r="AM9564" s="147" t="str">
        <f t="shared" si="1791"/>
        <v/>
      </c>
      <c r="AN9564" s="147" t="str">
        <f t="shared" si="1792"/>
        <v/>
      </c>
      <c r="AO9564" s="118"/>
    </row>
    <row r="9565" spans="1:41">
      <c r="A9565" s="118"/>
      <c r="B9565" s="118"/>
      <c r="C9565" s="118"/>
      <c r="D9565" s="118"/>
      <c r="E9565" s="118"/>
      <c r="F9565" s="118"/>
      <c r="G9565" s="118"/>
      <c r="H9565" s="118"/>
      <c r="I9565" s="118"/>
      <c r="J9565" s="118"/>
      <c r="K9565" s="118"/>
      <c r="L9565" s="118"/>
      <c r="M9565" s="118"/>
      <c r="N9565" s="118"/>
      <c r="O9565" s="143" t="str">
        <f>IF(H9565="","",(S9565/S9565)&amp;":"&amp;ROUND(AH9565/S9565,2))</f>
        <v/>
      </c>
      <c r="P9565" s="118"/>
      <c r="Q9565" s="118"/>
      <c r="R9565" s="143" t="str">
        <f>IF(H9565="","",(S9565/S9565)&amp;":"&amp;ROUND(AI9565/S9565,2))</f>
        <v/>
      </c>
      <c r="S9565" s="144" t="str">
        <f t="shared" si="1793"/>
        <v/>
      </c>
      <c r="T9565" s="145" t="str">
        <f t="shared" si="1794"/>
        <v/>
      </c>
      <c r="U9565" s="118"/>
      <c r="V9565" s="145" t="str">
        <f t="shared" si="1795"/>
        <v/>
      </c>
      <c r="W9565" s="144" t="str">
        <f t="shared" si="1796"/>
        <v/>
      </c>
      <c r="X9565" s="146" t="str">
        <f>IF(C9565="","",IF(OR(C9565="Trade",C9565="Multi Position"),(X9564+V9565),IF(C9565="Deposit",(X9564+AE9565),IF(C9565="Withdrawal",(X9564-AE9565)))))</f>
        <v/>
      </c>
      <c r="Y9565" s="145" t="str">
        <f t="shared" si="1797"/>
        <v/>
      </c>
      <c r="Z9565" s="118"/>
      <c r="AA9565" s="118"/>
      <c r="AB9565" s="118"/>
      <c r="AC9565" s="118"/>
      <c r="AD9565" s="118"/>
      <c r="AE9565" s="139"/>
      <c r="AF9565" s="118"/>
      <c r="AG9565" s="118"/>
      <c r="AH9565" s="147" t="str">
        <f t="shared" si="1798"/>
        <v/>
      </c>
      <c r="AI9565" s="147" t="str">
        <f t="shared" si="1799"/>
        <v/>
      </c>
      <c r="AJ9565" s="148" t="str">
        <f t="shared" si="1788"/>
        <v/>
      </c>
      <c r="AK9565" s="148" t="str">
        <f t="shared" si="1789"/>
        <v/>
      </c>
      <c r="AL9565" s="147" t="str">
        <f t="shared" si="1790"/>
        <v/>
      </c>
      <c r="AM9565" s="147" t="str">
        <f t="shared" si="1791"/>
        <v/>
      </c>
      <c r="AN9565" s="147" t="str">
        <f t="shared" si="1792"/>
        <v/>
      </c>
      <c r="AO9565" s="118"/>
    </row>
    <row r="9566" spans="1:41">
      <c r="A9566" s="118"/>
      <c r="B9566" s="118"/>
      <c r="C9566" s="118"/>
      <c r="D9566" s="118"/>
      <c r="E9566" s="118"/>
      <c r="F9566" s="118"/>
      <c r="G9566" s="118"/>
      <c r="H9566" s="118"/>
      <c r="I9566" s="118"/>
      <c r="J9566" s="118"/>
      <c r="K9566" s="118"/>
      <c r="L9566" s="118"/>
      <c r="M9566" s="118"/>
      <c r="N9566" s="118"/>
      <c r="O9566" s="143" t="str">
        <f>IF(H9566="","",(S9566/S9566)&amp;":"&amp;ROUND(AH9566/S9566,2))</f>
        <v/>
      </c>
      <c r="P9566" s="118"/>
      <c r="Q9566" s="118"/>
      <c r="R9566" s="143" t="str">
        <f>IF(H9566="","",(S9566/S9566)&amp;":"&amp;ROUND(AI9566/S9566,2))</f>
        <v/>
      </c>
      <c r="S9566" s="144" t="str">
        <f t="shared" si="1793"/>
        <v/>
      </c>
      <c r="T9566" s="145" t="str">
        <f t="shared" si="1794"/>
        <v/>
      </c>
      <c r="U9566" s="118"/>
      <c r="V9566" s="145" t="str">
        <f t="shared" si="1795"/>
        <v/>
      </c>
      <c r="W9566" s="144" t="str">
        <f t="shared" si="1796"/>
        <v/>
      </c>
      <c r="X9566" s="146" t="str">
        <f>IF(C9566="","",IF(OR(C9566="Trade",C9566="Multi Position"),(X9565+V9566),IF(C9566="Deposit",(X9565+AE9566),IF(C9566="Withdrawal",(X9565-AE9566)))))</f>
        <v/>
      </c>
      <c r="Y9566" s="145" t="str">
        <f t="shared" si="1797"/>
        <v/>
      </c>
      <c r="Z9566" s="118"/>
      <c r="AA9566" s="118"/>
      <c r="AB9566" s="118"/>
      <c r="AC9566" s="118"/>
      <c r="AD9566" s="118"/>
      <c r="AE9566" s="139"/>
      <c r="AF9566" s="118"/>
      <c r="AG9566" s="118"/>
      <c r="AH9566" s="147" t="str">
        <f t="shared" si="1798"/>
        <v/>
      </c>
      <c r="AI9566" s="147" t="str">
        <f t="shared" si="1799"/>
        <v/>
      </c>
      <c r="AJ9566" s="148" t="str">
        <f t="shared" si="1788"/>
        <v/>
      </c>
      <c r="AK9566" s="148" t="str">
        <f t="shared" si="1789"/>
        <v/>
      </c>
      <c r="AL9566" s="147" t="str">
        <f t="shared" si="1790"/>
        <v/>
      </c>
      <c r="AM9566" s="147" t="str">
        <f t="shared" si="1791"/>
        <v/>
      </c>
      <c r="AN9566" s="147" t="str">
        <f t="shared" si="1792"/>
        <v/>
      </c>
      <c r="AO9566" s="118"/>
    </row>
    <row r="9567" spans="1:41">
      <c r="A9567" s="118"/>
      <c r="B9567" s="118"/>
      <c r="C9567" s="118"/>
      <c r="D9567" s="118"/>
      <c r="E9567" s="118"/>
      <c r="F9567" s="118"/>
      <c r="G9567" s="118"/>
      <c r="H9567" s="118"/>
      <c r="I9567" s="118"/>
      <c r="J9567" s="118"/>
      <c r="K9567" s="118"/>
      <c r="L9567" s="118"/>
      <c r="M9567" s="118"/>
      <c r="N9567" s="118"/>
      <c r="O9567" s="143" t="str">
        <f>IF(H9567="","",(S9567/S9567)&amp;":"&amp;ROUND(AH9567/S9567,2))</f>
        <v/>
      </c>
      <c r="P9567" s="118"/>
      <c r="Q9567" s="118"/>
      <c r="R9567" s="143" t="str">
        <f>IF(H9567="","",(S9567/S9567)&amp;":"&amp;ROUND(AI9567/S9567,2))</f>
        <v/>
      </c>
      <c r="S9567" s="144" t="str">
        <f t="shared" si="1793"/>
        <v/>
      </c>
      <c r="T9567" s="145" t="str">
        <f t="shared" si="1794"/>
        <v/>
      </c>
      <c r="U9567" s="118"/>
      <c r="V9567" s="145" t="str">
        <f t="shared" si="1795"/>
        <v/>
      </c>
      <c r="W9567" s="144" t="str">
        <f t="shared" si="1796"/>
        <v/>
      </c>
      <c r="X9567" s="146" t="str">
        <f>IF(C9567="","",IF(OR(C9567="Trade",C9567="Multi Position"),(X9566+V9567),IF(C9567="Deposit",(X9566+AE9567),IF(C9567="Withdrawal",(X9566-AE9567)))))</f>
        <v/>
      </c>
      <c r="Y9567" s="145" t="str">
        <f t="shared" si="1797"/>
        <v/>
      </c>
      <c r="Z9567" s="118"/>
      <c r="AA9567" s="118"/>
      <c r="AB9567" s="118"/>
      <c r="AC9567" s="118"/>
      <c r="AD9567" s="118"/>
      <c r="AE9567" s="139"/>
      <c r="AF9567" s="118"/>
      <c r="AG9567" s="118"/>
      <c r="AH9567" s="147" t="str">
        <f t="shared" si="1798"/>
        <v/>
      </c>
      <c r="AI9567" s="147" t="str">
        <f t="shared" si="1799"/>
        <v/>
      </c>
      <c r="AJ9567" s="148" t="str">
        <f t="shared" si="1788"/>
        <v/>
      </c>
      <c r="AK9567" s="148" t="str">
        <f t="shared" si="1789"/>
        <v/>
      </c>
      <c r="AL9567" s="147" t="str">
        <f t="shared" si="1790"/>
        <v/>
      </c>
      <c r="AM9567" s="147" t="str">
        <f t="shared" si="1791"/>
        <v/>
      </c>
      <c r="AN9567" s="147" t="str">
        <f t="shared" si="1792"/>
        <v/>
      </c>
      <c r="AO9567" s="118"/>
    </row>
    <row r="9568" spans="1:41">
      <c r="A9568" s="118"/>
      <c r="B9568" s="118"/>
      <c r="C9568" s="118"/>
      <c r="D9568" s="118"/>
      <c r="E9568" s="118"/>
      <c r="F9568" s="118"/>
      <c r="G9568" s="118"/>
      <c r="H9568" s="118"/>
      <c r="I9568" s="118"/>
      <c r="J9568" s="118"/>
      <c r="K9568" s="118"/>
      <c r="L9568" s="118"/>
      <c r="M9568" s="118"/>
      <c r="N9568" s="118"/>
      <c r="O9568" s="143" t="str">
        <f>IF(H9568="","",(S9568/S9568)&amp;":"&amp;ROUND(AH9568/S9568,2))</f>
        <v/>
      </c>
      <c r="P9568" s="118"/>
      <c r="Q9568" s="118"/>
      <c r="R9568" s="143" t="str">
        <f>IF(H9568="","",(S9568/S9568)&amp;":"&amp;ROUND(AI9568/S9568,2))</f>
        <v/>
      </c>
      <c r="S9568" s="144" t="str">
        <f t="shared" si="1793"/>
        <v/>
      </c>
      <c r="T9568" s="145" t="str">
        <f t="shared" si="1794"/>
        <v/>
      </c>
      <c r="U9568" s="118"/>
      <c r="V9568" s="145" t="str">
        <f t="shared" si="1795"/>
        <v/>
      </c>
      <c r="W9568" s="144" t="str">
        <f t="shared" si="1796"/>
        <v/>
      </c>
      <c r="X9568" s="146" t="str">
        <f>IF(C9568="","",IF(OR(C9568="Trade",C9568="Multi Position"),(X9567+V9568),IF(C9568="Deposit",(X9567+AE9568),IF(C9568="Withdrawal",(X9567-AE9568)))))</f>
        <v/>
      </c>
      <c r="Y9568" s="145" t="str">
        <f t="shared" si="1797"/>
        <v/>
      </c>
      <c r="Z9568" s="118"/>
      <c r="AA9568" s="118"/>
      <c r="AB9568" s="118"/>
      <c r="AC9568" s="118"/>
      <c r="AD9568" s="118"/>
      <c r="AE9568" s="139"/>
      <c r="AF9568" s="118"/>
      <c r="AG9568" s="118"/>
      <c r="AH9568" s="147" t="str">
        <f t="shared" si="1798"/>
        <v/>
      </c>
      <c r="AI9568" s="147" t="str">
        <f t="shared" si="1799"/>
        <v/>
      </c>
      <c r="AJ9568" s="148" t="str">
        <f t="shared" si="1788"/>
        <v/>
      </c>
      <c r="AK9568" s="148" t="str">
        <f t="shared" si="1789"/>
        <v/>
      </c>
      <c r="AL9568" s="147" t="str">
        <f t="shared" si="1790"/>
        <v/>
      </c>
      <c r="AM9568" s="147" t="str">
        <f t="shared" si="1791"/>
        <v/>
      </c>
      <c r="AN9568" s="147" t="str">
        <f t="shared" si="1792"/>
        <v/>
      </c>
      <c r="AO9568" s="118"/>
    </row>
    <row r="9569" spans="1:41">
      <c r="A9569" s="118"/>
      <c r="B9569" s="118"/>
      <c r="C9569" s="118"/>
      <c r="D9569" s="118"/>
      <c r="E9569" s="118"/>
      <c r="F9569" s="118"/>
      <c r="G9569" s="118"/>
      <c r="H9569" s="118"/>
      <c r="I9569" s="118"/>
      <c r="J9569" s="118"/>
      <c r="K9569" s="118"/>
      <c r="L9569" s="118"/>
      <c r="M9569" s="118"/>
      <c r="N9569" s="118"/>
      <c r="O9569" s="143" t="str">
        <f>IF(H9569="","",(S9569/S9569)&amp;":"&amp;ROUND(AH9569/S9569,2))</f>
        <v/>
      </c>
      <c r="P9569" s="118"/>
      <c r="Q9569" s="118"/>
      <c r="R9569" s="143" t="str">
        <f>IF(H9569="","",(S9569/S9569)&amp;":"&amp;ROUND(AI9569/S9569,2))</f>
        <v/>
      </c>
      <c r="S9569" s="144" t="str">
        <f t="shared" si="1793"/>
        <v/>
      </c>
      <c r="T9569" s="145" t="str">
        <f t="shared" si="1794"/>
        <v/>
      </c>
      <c r="U9569" s="118"/>
      <c r="V9569" s="145" t="str">
        <f t="shared" si="1795"/>
        <v/>
      </c>
      <c r="W9569" s="144" t="str">
        <f t="shared" si="1796"/>
        <v/>
      </c>
      <c r="X9569" s="146" t="str">
        <f>IF(C9569="","",IF(OR(C9569="Trade",C9569="Multi Position"),(X9568+V9569),IF(C9569="Deposit",(X9568+AE9569),IF(C9569="Withdrawal",(X9568-AE9569)))))</f>
        <v/>
      </c>
      <c r="Y9569" s="145" t="str">
        <f t="shared" si="1797"/>
        <v/>
      </c>
      <c r="Z9569" s="118"/>
      <c r="AA9569" s="118"/>
      <c r="AB9569" s="118"/>
      <c r="AC9569" s="118"/>
      <c r="AD9569" s="118"/>
      <c r="AE9569" s="139"/>
      <c r="AF9569" s="118"/>
      <c r="AG9569" s="118"/>
      <c r="AH9569" s="147" t="str">
        <f t="shared" si="1798"/>
        <v/>
      </c>
      <c r="AI9569" s="147" t="str">
        <f t="shared" si="1799"/>
        <v/>
      </c>
      <c r="AJ9569" s="148" t="str">
        <f t="shared" si="1788"/>
        <v/>
      </c>
      <c r="AK9569" s="148" t="str">
        <f t="shared" si="1789"/>
        <v/>
      </c>
      <c r="AL9569" s="147" t="str">
        <f t="shared" si="1790"/>
        <v/>
      </c>
      <c r="AM9569" s="147" t="str">
        <f t="shared" si="1791"/>
        <v/>
      </c>
      <c r="AN9569" s="147" t="str">
        <f t="shared" si="1792"/>
        <v/>
      </c>
      <c r="AO9569" s="118"/>
    </row>
    <row r="9570" spans="1:41">
      <c r="A9570" s="118"/>
      <c r="B9570" s="118"/>
      <c r="C9570" s="118"/>
      <c r="D9570" s="118"/>
      <c r="E9570" s="118"/>
      <c r="F9570" s="118"/>
      <c r="G9570" s="118"/>
      <c r="H9570" s="118"/>
      <c r="I9570" s="118"/>
      <c r="J9570" s="118"/>
      <c r="K9570" s="118"/>
      <c r="L9570" s="118"/>
      <c r="M9570" s="118"/>
      <c r="N9570" s="118"/>
      <c r="O9570" s="143" t="str">
        <f>IF(H9570="","",(S9570/S9570)&amp;":"&amp;ROUND(AH9570/S9570,2))</f>
        <v/>
      </c>
      <c r="P9570" s="118"/>
      <c r="Q9570" s="118"/>
      <c r="R9570" s="143" t="str">
        <f>IF(H9570="","",(S9570/S9570)&amp;":"&amp;ROUND(AI9570/S9570,2))</f>
        <v/>
      </c>
      <c r="S9570" s="144" t="str">
        <f t="shared" si="1793"/>
        <v/>
      </c>
      <c r="T9570" s="145" t="str">
        <f t="shared" si="1794"/>
        <v/>
      </c>
      <c r="U9570" s="118"/>
      <c r="V9570" s="145" t="str">
        <f t="shared" si="1795"/>
        <v/>
      </c>
      <c r="W9570" s="144" t="str">
        <f t="shared" si="1796"/>
        <v/>
      </c>
      <c r="X9570" s="146" t="str">
        <f>IF(C9570="","",IF(OR(C9570="Trade",C9570="Multi Position"),(X9569+V9570),IF(C9570="Deposit",(X9569+AE9570),IF(C9570="Withdrawal",(X9569-AE9570)))))</f>
        <v/>
      </c>
      <c r="Y9570" s="145" t="str">
        <f t="shared" si="1797"/>
        <v/>
      </c>
      <c r="Z9570" s="118"/>
      <c r="AA9570" s="118"/>
      <c r="AB9570" s="118"/>
      <c r="AC9570" s="118"/>
      <c r="AD9570" s="118"/>
      <c r="AE9570" s="139"/>
      <c r="AF9570" s="118"/>
      <c r="AG9570" s="118"/>
      <c r="AH9570" s="147" t="str">
        <f t="shared" si="1798"/>
        <v/>
      </c>
      <c r="AI9570" s="147" t="str">
        <f t="shared" si="1799"/>
        <v/>
      </c>
      <c r="AJ9570" s="148" t="str">
        <f t="shared" si="1788"/>
        <v/>
      </c>
      <c r="AK9570" s="148" t="str">
        <f t="shared" si="1789"/>
        <v/>
      </c>
      <c r="AL9570" s="147" t="str">
        <f t="shared" si="1790"/>
        <v/>
      </c>
      <c r="AM9570" s="147" t="str">
        <f t="shared" si="1791"/>
        <v/>
      </c>
      <c r="AN9570" s="147" t="str">
        <f t="shared" si="1792"/>
        <v/>
      </c>
      <c r="AO9570" s="118"/>
    </row>
    <row r="9571" spans="1:41">
      <c r="A9571" s="118"/>
      <c r="B9571" s="118"/>
      <c r="C9571" s="118"/>
      <c r="D9571" s="118"/>
      <c r="E9571" s="118"/>
      <c r="F9571" s="118"/>
      <c r="G9571" s="118"/>
      <c r="H9571" s="118"/>
      <c r="I9571" s="118"/>
      <c r="J9571" s="118"/>
      <c r="K9571" s="118"/>
      <c r="L9571" s="118"/>
      <c r="M9571" s="118"/>
      <c r="N9571" s="118"/>
      <c r="O9571" s="143" t="str">
        <f>IF(H9571="","",(S9571/S9571)&amp;":"&amp;ROUND(AH9571/S9571,2))</f>
        <v/>
      </c>
      <c r="P9571" s="118"/>
      <c r="Q9571" s="118"/>
      <c r="R9571" s="143" t="str">
        <f>IF(H9571="","",(S9571/S9571)&amp;":"&amp;ROUND(AI9571/S9571,2))</f>
        <v/>
      </c>
      <c r="S9571" s="144" t="str">
        <f t="shared" si="1793"/>
        <v/>
      </c>
      <c r="T9571" s="145" t="str">
        <f t="shared" si="1794"/>
        <v/>
      </c>
      <c r="U9571" s="118"/>
      <c r="V9571" s="145" t="str">
        <f t="shared" si="1795"/>
        <v/>
      </c>
      <c r="W9571" s="144" t="str">
        <f t="shared" si="1796"/>
        <v/>
      </c>
      <c r="X9571" s="146" t="str">
        <f>IF(C9571="","",IF(OR(C9571="Trade",C9571="Multi Position"),(X9570+V9571),IF(C9571="Deposit",(X9570+AE9571),IF(C9571="Withdrawal",(X9570-AE9571)))))</f>
        <v/>
      </c>
      <c r="Y9571" s="145" t="str">
        <f t="shared" si="1797"/>
        <v/>
      </c>
      <c r="Z9571" s="118"/>
      <c r="AA9571" s="118"/>
      <c r="AB9571" s="118"/>
      <c r="AC9571" s="118"/>
      <c r="AD9571" s="118"/>
      <c r="AE9571" s="139"/>
      <c r="AF9571" s="118"/>
      <c r="AG9571" s="118"/>
      <c r="AH9571" s="147" t="str">
        <f t="shared" si="1798"/>
        <v/>
      </c>
      <c r="AI9571" s="147" t="str">
        <f t="shared" si="1799"/>
        <v/>
      </c>
      <c r="AJ9571" s="148" t="str">
        <f t="shared" si="1788"/>
        <v/>
      </c>
      <c r="AK9571" s="148" t="str">
        <f t="shared" si="1789"/>
        <v/>
      </c>
      <c r="AL9571" s="147" t="str">
        <f t="shared" si="1790"/>
        <v/>
      </c>
      <c r="AM9571" s="147" t="str">
        <f t="shared" si="1791"/>
        <v/>
      </c>
      <c r="AN9571" s="147" t="str">
        <f t="shared" si="1792"/>
        <v/>
      </c>
      <c r="AO9571" s="118"/>
    </row>
    <row r="9572" spans="1:41">
      <c r="A9572" s="118"/>
      <c r="B9572" s="118"/>
      <c r="C9572" s="118"/>
      <c r="D9572" s="118"/>
      <c r="E9572" s="118"/>
      <c r="F9572" s="118"/>
      <c r="G9572" s="118"/>
      <c r="H9572" s="118"/>
      <c r="I9572" s="118"/>
      <c r="J9572" s="118"/>
      <c r="K9572" s="118"/>
      <c r="L9572" s="118"/>
      <c r="M9572" s="118"/>
      <c r="N9572" s="118"/>
      <c r="O9572" s="143" t="str">
        <f>IF(H9572="","",(S9572/S9572)&amp;":"&amp;ROUND(AH9572/S9572,2))</f>
        <v/>
      </c>
      <c r="P9572" s="118"/>
      <c r="Q9572" s="118"/>
      <c r="R9572" s="143" t="str">
        <f>IF(H9572="","",(S9572/S9572)&amp;":"&amp;ROUND(AI9572/S9572,2))</f>
        <v/>
      </c>
      <c r="S9572" s="144" t="str">
        <f t="shared" si="1793"/>
        <v/>
      </c>
      <c r="T9572" s="145" t="str">
        <f t="shared" si="1794"/>
        <v/>
      </c>
      <c r="U9572" s="118"/>
      <c r="V9572" s="145" t="str">
        <f t="shared" si="1795"/>
        <v/>
      </c>
      <c r="W9572" s="144" t="str">
        <f t="shared" si="1796"/>
        <v/>
      </c>
      <c r="X9572" s="146" t="str">
        <f>IF(C9572="","",IF(OR(C9572="Trade",C9572="Multi Position"),(X9571+V9572),IF(C9572="Deposit",(X9571+AE9572),IF(C9572="Withdrawal",(X9571-AE9572)))))</f>
        <v/>
      </c>
      <c r="Y9572" s="145" t="str">
        <f t="shared" si="1797"/>
        <v/>
      </c>
      <c r="Z9572" s="118"/>
      <c r="AA9572" s="118"/>
      <c r="AB9572" s="118"/>
      <c r="AC9572" s="118"/>
      <c r="AD9572" s="118"/>
      <c r="AE9572" s="139"/>
      <c r="AF9572" s="118"/>
      <c r="AG9572" s="118"/>
      <c r="AH9572" s="147" t="str">
        <f t="shared" si="1798"/>
        <v/>
      </c>
      <c r="AI9572" s="147" t="str">
        <f t="shared" si="1799"/>
        <v/>
      </c>
      <c r="AJ9572" s="148" t="str">
        <f t="shared" si="1788"/>
        <v/>
      </c>
      <c r="AK9572" s="148" t="str">
        <f t="shared" si="1789"/>
        <v/>
      </c>
      <c r="AL9572" s="147" t="str">
        <f t="shared" si="1790"/>
        <v/>
      </c>
      <c r="AM9572" s="147" t="str">
        <f t="shared" si="1791"/>
        <v/>
      </c>
      <c r="AN9572" s="147" t="str">
        <f t="shared" si="1792"/>
        <v/>
      </c>
      <c r="AO9572" s="118"/>
    </row>
    <row r="9573" spans="1:41">
      <c r="A9573" s="118"/>
      <c r="B9573" s="118"/>
      <c r="C9573" s="118"/>
      <c r="D9573" s="118"/>
      <c r="E9573" s="118"/>
      <c r="F9573" s="118"/>
      <c r="G9573" s="118"/>
      <c r="H9573" s="118"/>
      <c r="I9573" s="118"/>
      <c r="J9573" s="118"/>
      <c r="K9573" s="118"/>
      <c r="L9573" s="118"/>
      <c r="M9573" s="118"/>
      <c r="N9573" s="118"/>
      <c r="O9573" s="143" t="str">
        <f>IF(H9573="","",(S9573/S9573)&amp;":"&amp;ROUND(AH9573/S9573,2))</f>
        <v/>
      </c>
      <c r="P9573" s="118"/>
      <c r="Q9573" s="118"/>
      <c r="R9573" s="143" t="str">
        <f>IF(H9573="","",(S9573/S9573)&amp;":"&amp;ROUND(AI9573/S9573,2))</f>
        <v/>
      </c>
      <c r="S9573" s="144" t="str">
        <f t="shared" si="1793"/>
        <v/>
      </c>
      <c r="T9573" s="145" t="str">
        <f t="shared" si="1794"/>
        <v/>
      </c>
      <c r="U9573" s="118"/>
      <c r="V9573" s="145" t="str">
        <f t="shared" si="1795"/>
        <v/>
      </c>
      <c r="W9573" s="144" t="str">
        <f t="shared" si="1796"/>
        <v/>
      </c>
      <c r="X9573" s="146" t="str">
        <f>IF(C9573="","",IF(OR(C9573="Trade",C9573="Multi Position"),(X9572+V9573),IF(C9573="Deposit",(X9572+AE9573),IF(C9573="Withdrawal",(X9572-AE9573)))))</f>
        <v/>
      </c>
      <c r="Y9573" s="145" t="str">
        <f t="shared" si="1797"/>
        <v/>
      </c>
      <c r="Z9573" s="118"/>
      <c r="AA9573" s="118"/>
      <c r="AB9573" s="118"/>
      <c r="AC9573" s="118"/>
      <c r="AD9573" s="118"/>
      <c r="AE9573" s="139"/>
      <c r="AF9573" s="118"/>
      <c r="AG9573" s="118"/>
      <c r="AH9573" s="147" t="str">
        <f t="shared" si="1798"/>
        <v/>
      </c>
      <c r="AI9573" s="147" t="str">
        <f t="shared" si="1799"/>
        <v/>
      </c>
      <c r="AJ9573" s="148" t="str">
        <f t="shared" si="1788"/>
        <v/>
      </c>
      <c r="AK9573" s="148" t="str">
        <f t="shared" si="1789"/>
        <v/>
      </c>
      <c r="AL9573" s="147" t="str">
        <f t="shared" si="1790"/>
        <v/>
      </c>
      <c r="AM9573" s="147" t="str">
        <f t="shared" si="1791"/>
        <v/>
      </c>
      <c r="AN9573" s="147" t="str">
        <f t="shared" si="1792"/>
        <v/>
      </c>
      <c r="AO9573" s="118"/>
    </row>
    <row r="9574" spans="1:41">
      <c r="A9574" s="118"/>
      <c r="B9574" s="118"/>
      <c r="C9574" s="118"/>
      <c r="D9574" s="118"/>
      <c r="E9574" s="118"/>
      <c r="F9574" s="118"/>
      <c r="G9574" s="118"/>
      <c r="H9574" s="118"/>
      <c r="I9574" s="118"/>
      <c r="J9574" s="118"/>
      <c r="K9574" s="118"/>
      <c r="L9574" s="118"/>
      <c r="M9574" s="118"/>
      <c r="N9574" s="118"/>
      <c r="O9574" s="143" t="str">
        <f>IF(H9574="","",(S9574/S9574)&amp;":"&amp;ROUND(AH9574/S9574,2))</f>
        <v/>
      </c>
      <c r="P9574" s="118"/>
      <c r="Q9574" s="118"/>
      <c r="R9574" s="143" t="str">
        <f>IF(H9574="","",(S9574/S9574)&amp;":"&amp;ROUND(AI9574/S9574,2))</f>
        <v/>
      </c>
      <c r="S9574" s="144" t="str">
        <f t="shared" si="1793"/>
        <v/>
      </c>
      <c r="T9574" s="145" t="str">
        <f t="shared" si="1794"/>
        <v/>
      </c>
      <c r="U9574" s="118"/>
      <c r="V9574" s="145" t="str">
        <f t="shared" si="1795"/>
        <v/>
      </c>
      <c r="W9574" s="144" t="str">
        <f t="shared" si="1796"/>
        <v/>
      </c>
      <c r="X9574" s="146" t="str">
        <f>IF(C9574="","",IF(OR(C9574="Trade",C9574="Multi Position"),(X9573+V9574),IF(C9574="Deposit",(X9573+AE9574),IF(C9574="Withdrawal",(X9573-AE9574)))))</f>
        <v/>
      </c>
      <c r="Y9574" s="145" t="str">
        <f t="shared" si="1797"/>
        <v/>
      </c>
      <c r="Z9574" s="118"/>
      <c r="AA9574" s="118"/>
      <c r="AB9574" s="118"/>
      <c r="AC9574" s="118"/>
      <c r="AD9574" s="118"/>
      <c r="AE9574" s="139"/>
      <c r="AF9574" s="118"/>
      <c r="AG9574" s="118"/>
      <c r="AH9574" s="147" t="str">
        <f t="shared" si="1798"/>
        <v/>
      </c>
      <c r="AI9574" s="147" t="str">
        <f t="shared" si="1799"/>
        <v/>
      </c>
      <c r="AJ9574" s="148" t="str">
        <f t="shared" si="1788"/>
        <v/>
      </c>
      <c r="AK9574" s="148" t="str">
        <f t="shared" si="1789"/>
        <v/>
      </c>
      <c r="AL9574" s="147" t="str">
        <f t="shared" si="1790"/>
        <v/>
      </c>
      <c r="AM9574" s="147" t="str">
        <f t="shared" si="1791"/>
        <v/>
      </c>
      <c r="AN9574" s="147" t="str">
        <f t="shared" si="1792"/>
        <v/>
      </c>
      <c r="AO9574" s="118"/>
    </row>
    <row r="9575" spans="1:41">
      <c r="A9575" s="118"/>
      <c r="B9575" s="118"/>
      <c r="C9575" s="118"/>
      <c r="D9575" s="118"/>
      <c r="E9575" s="118"/>
      <c r="F9575" s="118"/>
      <c r="G9575" s="118"/>
      <c r="H9575" s="118"/>
      <c r="I9575" s="118"/>
      <c r="J9575" s="118"/>
      <c r="K9575" s="118"/>
      <c r="L9575" s="118"/>
      <c r="M9575" s="118"/>
      <c r="N9575" s="118"/>
      <c r="O9575" s="143" t="str">
        <f>IF(H9575="","",(S9575/S9575)&amp;":"&amp;ROUND(AH9575/S9575,2))</f>
        <v/>
      </c>
      <c r="P9575" s="118"/>
      <c r="Q9575" s="118"/>
      <c r="R9575" s="143" t="str">
        <f>IF(H9575="","",(S9575/S9575)&amp;":"&amp;ROUND(AI9575/S9575,2))</f>
        <v/>
      </c>
      <c r="S9575" s="144" t="str">
        <f t="shared" si="1793"/>
        <v/>
      </c>
      <c r="T9575" s="145" t="str">
        <f t="shared" si="1794"/>
        <v/>
      </c>
      <c r="U9575" s="118"/>
      <c r="V9575" s="145" t="str">
        <f t="shared" si="1795"/>
        <v/>
      </c>
      <c r="W9575" s="144" t="str">
        <f t="shared" si="1796"/>
        <v/>
      </c>
      <c r="X9575" s="146" t="str">
        <f>IF(C9575="","",IF(OR(C9575="Trade",C9575="Multi Position"),(X9574+V9575),IF(C9575="Deposit",(X9574+AE9575),IF(C9575="Withdrawal",(X9574-AE9575)))))</f>
        <v/>
      </c>
      <c r="Y9575" s="145" t="str">
        <f t="shared" si="1797"/>
        <v/>
      </c>
      <c r="Z9575" s="118"/>
      <c r="AA9575" s="118"/>
      <c r="AB9575" s="118"/>
      <c r="AC9575" s="118"/>
      <c r="AD9575" s="118"/>
      <c r="AE9575" s="139"/>
      <c r="AF9575" s="118"/>
      <c r="AG9575" s="118"/>
      <c r="AH9575" s="147" t="str">
        <f t="shared" si="1798"/>
        <v/>
      </c>
      <c r="AI9575" s="147" t="str">
        <f t="shared" si="1799"/>
        <v/>
      </c>
      <c r="AJ9575" s="148" t="str">
        <f t="shared" si="1788"/>
        <v/>
      </c>
      <c r="AK9575" s="148" t="str">
        <f t="shared" si="1789"/>
        <v/>
      </c>
      <c r="AL9575" s="147" t="str">
        <f t="shared" si="1790"/>
        <v/>
      </c>
      <c r="AM9575" s="147" t="str">
        <f t="shared" si="1791"/>
        <v/>
      </c>
      <c r="AN9575" s="147" t="str">
        <f t="shared" si="1792"/>
        <v/>
      </c>
      <c r="AO9575" s="118"/>
    </row>
    <row r="9576" spans="1:41">
      <c r="A9576" s="118"/>
      <c r="B9576" s="118"/>
      <c r="C9576" s="118"/>
      <c r="D9576" s="118"/>
      <c r="E9576" s="118"/>
      <c r="F9576" s="118"/>
      <c r="G9576" s="118"/>
      <c r="H9576" s="118"/>
      <c r="I9576" s="118"/>
      <c r="J9576" s="118"/>
      <c r="K9576" s="118"/>
      <c r="L9576" s="118"/>
      <c r="M9576" s="118"/>
      <c r="N9576" s="118"/>
      <c r="O9576" s="143" t="str">
        <f>IF(H9576="","",(S9576/S9576)&amp;":"&amp;ROUND(AH9576/S9576,2))</f>
        <v/>
      </c>
      <c r="P9576" s="118"/>
      <c r="Q9576" s="118"/>
      <c r="R9576" s="143" t="str">
        <f>IF(H9576="","",(S9576/S9576)&amp;":"&amp;ROUND(AI9576/S9576,2))</f>
        <v/>
      </c>
      <c r="S9576" s="144" t="str">
        <f t="shared" si="1793"/>
        <v/>
      </c>
      <c r="T9576" s="145" t="str">
        <f t="shared" si="1794"/>
        <v/>
      </c>
      <c r="U9576" s="118"/>
      <c r="V9576" s="145" t="str">
        <f t="shared" si="1795"/>
        <v/>
      </c>
      <c r="W9576" s="144" t="str">
        <f t="shared" si="1796"/>
        <v/>
      </c>
      <c r="X9576" s="146" t="str">
        <f>IF(C9576="","",IF(OR(C9576="Trade",C9576="Multi Position"),(X9575+V9576),IF(C9576="Deposit",(X9575+AE9576),IF(C9576="Withdrawal",(X9575-AE9576)))))</f>
        <v/>
      </c>
      <c r="Y9576" s="145" t="str">
        <f t="shared" si="1797"/>
        <v/>
      </c>
      <c r="Z9576" s="118"/>
      <c r="AA9576" s="118"/>
      <c r="AB9576" s="118"/>
      <c r="AC9576" s="118"/>
      <c r="AD9576" s="118"/>
      <c r="AE9576" s="139"/>
      <c r="AF9576" s="118"/>
      <c r="AG9576" s="118"/>
      <c r="AH9576" s="147" t="str">
        <f t="shared" si="1798"/>
        <v/>
      </c>
      <c r="AI9576" s="147" t="str">
        <f t="shared" si="1799"/>
        <v/>
      </c>
      <c r="AJ9576" s="148" t="str">
        <f t="shared" si="1788"/>
        <v/>
      </c>
      <c r="AK9576" s="148" t="str">
        <f t="shared" si="1789"/>
        <v/>
      </c>
      <c r="AL9576" s="147" t="str">
        <f t="shared" si="1790"/>
        <v/>
      </c>
      <c r="AM9576" s="147" t="str">
        <f t="shared" si="1791"/>
        <v/>
      </c>
      <c r="AN9576" s="147" t="str">
        <f t="shared" si="1792"/>
        <v/>
      </c>
      <c r="AO9576" s="118"/>
    </row>
    <row r="9577" spans="1:41">
      <c r="A9577" s="118"/>
      <c r="B9577" s="118"/>
      <c r="C9577" s="118"/>
      <c r="D9577" s="118"/>
      <c r="E9577" s="118"/>
      <c r="F9577" s="118"/>
      <c r="G9577" s="118"/>
      <c r="H9577" s="118"/>
      <c r="I9577" s="118"/>
      <c r="J9577" s="118"/>
      <c r="K9577" s="118"/>
      <c r="L9577" s="118"/>
      <c r="M9577" s="118"/>
      <c r="N9577" s="118"/>
      <c r="O9577" s="143" t="str">
        <f>IF(H9577="","",(S9577/S9577)&amp;":"&amp;ROUND(AH9577/S9577,2))</f>
        <v/>
      </c>
      <c r="P9577" s="118"/>
      <c r="Q9577" s="118"/>
      <c r="R9577" s="143" t="str">
        <f>IF(H9577="","",(S9577/S9577)&amp;":"&amp;ROUND(AI9577/S9577,2))</f>
        <v/>
      </c>
      <c r="S9577" s="144" t="str">
        <f t="shared" si="1793"/>
        <v/>
      </c>
      <c r="T9577" s="145" t="str">
        <f t="shared" si="1794"/>
        <v/>
      </c>
      <c r="U9577" s="118"/>
      <c r="V9577" s="145" t="str">
        <f t="shared" si="1795"/>
        <v/>
      </c>
      <c r="W9577" s="144" t="str">
        <f t="shared" si="1796"/>
        <v/>
      </c>
      <c r="X9577" s="146" t="str">
        <f>IF(C9577="","",IF(OR(C9577="Trade",C9577="Multi Position"),(X9576+V9577),IF(C9577="Deposit",(X9576+AE9577),IF(C9577="Withdrawal",(X9576-AE9577)))))</f>
        <v/>
      </c>
      <c r="Y9577" s="145" t="str">
        <f t="shared" si="1797"/>
        <v/>
      </c>
      <c r="Z9577" s="118"/>
      <c r="AA9577" s="118"/>
      <c r="AB9577" s="118"/>
      <c r="AC9577" s="118"/>
      <c r="AD9577" s="118"/>
      <c r="AE9577" s="139"/>
      <c r="AF9577" s="118"/>
      <c r="AG9577" s="118"/>
      <c r="AH9577" s="147" t="str">
        <f t="shared" si="1798"/>
        <v/>
      </c>
      <c r="AI9577" s="147" t="str">
        <f t="shared" si="1799"/>
        <v/>
      </c>
      <c r="AJ9577" s="148" t="str">
        <f t="shared" si="1788"/>
        <v/>
      </c>
      <c r="AK9577" s="148" t="str">
        <f t="shared" si="1789"/>
        <v/>
      </c>
      <c r="AL9577" s="147" t="str">
        <f t="shared" si="1790"/>
        <v/>
      </c>
      <c r="AM9577" s="147" t="str">
        <f t="shared" si="1791"/>
        <v/>
      </c>
      <c r="AN9577" s="147" t="str">
        <f t="shared" si="1792"/>
        <v/>
      </c>
      <c r="AO9577" s="118"/>
    </row>
    <row r="9578" spans="1:41">
      <c r="A9578" s="118"/>
      <c r="B9578" s="118"/>
      <c r="C9578" s="118"/>
      <c r="D9578" s="118"/>
      <c r="E9578" s="118"/>
      <c r="F9578" s="118"/>
      <c r="G9578" s="118"/>
      <c r="H9578" s="118"/>
      <c r="I9578" s="118"/>
      <c r="J9578" s="118"/>
      <c r="K9578" s="118"/>
      <c r="L9578" s="118"/>
      <c r="M9578" s="118"/>
      <c r="N9578" s="118"/>
      <c r="O9578" s="143" t="str">
        <f>IF(H9578="","",(S9578/S9578)&amp;":"&amp;ROUND(AH9578/S9578,2))</f>
        <v/>
      </c>
      <c r="P9578" s="118"/>
      <c r="Q9578" s="118"/>
      <c r="R9578" s="143" t="str">
        <f>IF(H9578="","",(S9578/S9578)&amp;":"&amp;ROUND(AI9578/S9578,2))</f>
        <v/>
      </c>
      <c r="S9578" s="144" t="str">
        <f t="shared" si="1793"/>
        <v/>
      </c>
      <c r="T9578" s="145" t="str">
        <f t="shared" si="1794"/>
        <v/>
      </c>
      <c r="U9578" s="118"/>
      <c r="V9578" s="145" t="str">
        <f t="shared" si="1795"/>
        <v/>
      </c>
      <c r="W9578" s="144" t="str">
        <f t="shared" si="1796"/>
        <v/>
      </c>
      <c r="X9578" s="146" t="str">
        <f>IF(C9578="","",IF(OR(C9578="Trade",C9578="Multi Position"),(X9577+V9578),IF(C9578="Deposit",(X9577+AE9578),IF(C9578="Withdrawal",(X9577-AE9578)))))</f>
        <v/>
      </c>
      <c r="Y9578" s="145" t="str">
        <f t="shared" si="1797"/>
        <v/>
      </c>
      <c r="Z9578" s="118"/>
      <c r="AA9578" s="118"/>
      <c r="AB9578" s="118"/>
      <c r="AC9578" s="118"/>
      <c r="AD9578" s="118"/>
      <c r="AE9578" s="139"/>
      <c r="AF9578" s="118"/>
      <c r="AG9578" s="118"/>
      <c r="AH9578" s="147" t="str">
        <f t="shared" si="1798"/>
        <v/>
      </c>
      <c r="AI9578" s="147" t="str">
        <f t="shared" si="1799"/>
        <v/>
      </c>
      <c r="AJ9578" s="148" t="str">
        <f t="shared" si="1788"/>
        <v/>
      </c>
      <c r="AK9578" s="148" t="str">
        <f t="shared" si="1789"/>
        <v/>
      </c>
      <c r="AL9578" s="147" t="str">
        <f t="shared" si="1790"/>
        <v/>
      </c>
      <c r="AM9578" s="147" t="str">
        <f t="shared" si="1791"/>
        <v/>
      </c>
      <c r="AN9578" s="147" t="str">
        <f t="shared" si="1792"/>
        <v/>
      </c>
      <c r="AO9578" s="118"/>
    </row>
    <row r="9579" spans="1:41">
      <c r="A9579" s="118"/>
      <c r="B9579" s="118"/>
      <c r="C9579" s="118"/>
      <c r="D9579" s="118"/>
      <c r="E9579" s="118"/>
      <c r="F9579" s="118"/>
      <c r="G9579" s="118"/>
      <c r="H9579" s="118"/>
      <c r="I9579" s="118"/>
      <c r="J9579" s="118"/>
      <c r="K9579" s="118"/>
      <c r="L9579" s="118"/>
      <c r="M9579" s="118"/>
      <c r="N9579" s="118"/>
      <c r="O9579" s="143" t="str">
        <f>IF(H9579="","",(S9579/S9579)&amp;":"&amp;ROUND(AH9579/S9579,2))</f>
        <v/>
      </c>
      <c r="P9579" s="118"/>
      <c r="Q9579" s="118"/>
      <c r="R9579" s="143" t="str">
        <f>IF(H9579="","",(S9579/S9579)&amp;":"&amp;ROUND(AI9579/S9579,2))</f>
        <v/>
      </c>
      <c r="S9579" s="144" t="str">
        <f t="shared" si="1793"/>
        <v/>
      </c>
      <c r="T9579" s="145" t="str">
        <f t="shared" si="1794"/>
        <v/>
      </c>
      <c r="U9579" s="118"/>
      <c r="V9579" s="145" t="str">
        <f t="shared" si="1795"/>
        <v/>
      </c>
      <c r="W9579" s="144" t="str">
        <f t="shared" si="1796"/>
        <v/>
      </c>
      <c r="X9579" s="146" t="str">
        <f>IF(C9579="","",IF(OR(C9579="Trade",C9579="Multi Position"),(X9578+V9579),IF(C9579="Deposit",(X9578+AE9579),IF(C9579="Withdrawal",(X9578-AE9579)))))</f>
        <v/>
      </c>
      <c r="Y9579" s="145" t="str">
        <f t="shared" si="1797"/>
        <v/>
      </c>
      <c r="Z9579" s="118"/>
      <c r="AA9579" s="118"/>
      <c r="AB9579" s="118"/>
      <c r="AC9579" s="118"/>
      <c r="AD9579" s="118"/>
      <c r="AE9579" s="139"/>
      <c r="AF9579" s="118"/>
      <c r="AG9579" s="118"/>
      <c r="AH9579" s="147" t="str">
        <f t="shared" si="1798"/>
        <v/>
      </c>
      <c r="AI9579" s="147" t="str">
        <f t="shared" si="1799"/>
        <v/>
      </c>
      <c r="AJ9579" s="148" t="str">
        <f t="shared" si="1788"/>
        <v/>
      </c>
      <c r="AK9579" s="148" t="str">
        <f t="shared" si="1789"/>
        <v/>
      </c>
      <c r="AL9579" s="147" t="str">
        <f t="shared" si="1790"/>
        <v/>
      </c>
      <c r="AM9579" s="147" t="str">
        <f t="shared" si="1791"/>
        <v/>
      </c>
      <c r="AN9579" s="147" t="str">
        <f t="shared" si="1792"/>
        <v/>
      </c>
      <c r="AO9579" s="118"/>
    </row>
    <row r="9580" spans="1:41">
      <c r="A9580" s="118"/>
      <c r="B9580" s="118"/>
      <c r="C9580" s="118"/>
      <c r="D9580" s="118"/>
      <c r="E9580" s="118"/>
      <c r="F9580" s="118"/>
      <c r="G9580" s="118"/>
      <c r="H9580" s="118"/>
      <c r="I9580" s="118"/>
      <c r="J9580" s="118"/>
      <c r="K9580" s="118"/>
      <c r="L9580" s="118"/>
      <c r="M9580" s="118"/>
      <c r="N9580" s="118"/>
      <c r="O9580" s="143" t="str">
        <f>IF(H9580="","",(S9580/S9580)&amp;":"&amp;ROUND(AH9580/S9580,2))</f>
        <v/>
      </c>
      <c r="P9580" s="118"/>
      <c r="Q9580" s="118"/>
      <c r="R9580" s="143" t="str">
        <f>IF(H9580="","",(S9580/S9580)&amp;":"&amp;ROUND(AI9580/S9580,2))</f>
        <v/>
      </c>
      <c r="S9580" s="144" t="str">
        <f t="shared" si="1793"/>
        <v/>
      </c>
      <c r="T9580" s="145" t="str">
        <f t="shared" si="1794"/>
        <v/>
      </c>
      <c r="U9580" s="118"/>
      <c r="V9580" s="145" t="str">
        <f t="shared" si="1795"/>
        <v/>
      </c>
      <c r="W9580" s="144" t="str">
        <f t="shared" si="1796"/>
        <v/>
      </c>
      <c r="X9580" s="146" t="str">
        <f>IF(C9580="","",IF(OR(C9580="Trade",C9580="Multi Position"),(X9579+V9580),IF(C9580="Deposit",(X9579+AE9580),IF(C9580="Withdrawal",(X9579-AE9580)))))</f>
        <v/>
      </c>
      <c r="Y9580" s="145" t="str">
        <f t="shared" si="1797"/>
        <v/>
      </c>
      <c r="Z9580" s="118"/>
      <c r="AA9580" s="118"/>
      <c r="AB9580" s="118"/>
      <c r="AC9580" s="118"/>
      <c r="AD9580" s="118"/>
      <c r="AE9580" s="139"/>
      <c r="AF9580" s="118"/>
      <c r="AG9580" s="118"/>
      <c r="AH9580" s="147" t="str">
        <f t="shared" si="1798"/>
        <v/>
      </c>
      <c r="AI9580" s="147" t="str">
        <f t="shared" si="1799"/>
        <v/>
      </c>
      <c r="AJ9580" s="148" t="str">
        <f t="shared" si="1788"/>
        <v/>
      </c>
      <c r="AK9580" s="148" t="str">
        <f t="shared" si="1789"/>
        <v/>
      </c>
      <c r="AL9580" s="147" t="str">
        <f t="shared" si="1790"/>
        <v/>
      </c>
      <c r="AM9580" s="147" t="str">
        <f t="shared" si="1791"/>
        <v/>
      </c>
      <c r="AN9580" s="147" t="str">
        <f t="shared" si="1792"/>
        <v/>
      </c>
      <c r="AO9580" s="118"/>
    </row>
    <row r="9581" spans="1:41">
      <c r="A9581" s="118"/>
      <c r="B9581" s="118"/>
      <c r="C9581" s="118"/>
      <c r="D9581" s="118"/>
      <c r="E9581" s="118"/>
      <c r="F9581" s="118"/>
      <c r="G9581" s="118"/>
      <c r="H9581" s="118"/>
      <c r="I9581" s="118"/>
      <c r="J9581" s="118"/>
      <c r="K9581" s="118"/>
      <c r="L9581" s="118"/>
      <c r="M9581" s="118"/>
      <c r="N9581" s="118"/>
      <c r="O9581" s="143" t="str">
        <f>IF(H9581="","",(S9581/S9581)&amp;":"&amp;ROUND(AH9581/S9581,2))</f>
        <v/>
      </c>
      <c r="P9581" s="118"/>
      <c r="Q9581" s="118"/>
      <c r="R9581" s="143" t="str">
        <f>IF(H9581="","",(S9581/S9581)&amp;":"&amp;ROUND(AI9581/S9581,2))</f>
        <v/>
      </c>
      <c r="S9581" s="144" t="str">
        <f t="shared" si="1793"/>
        <v/>
      </c>
      <c r="T9581" s="145" t="str">
        <f t="shared" si="1794"/>
        <v/>
      </c>
      <c r="U9581" s="118"/>
      <c r="V9581" s="145" t="str">
        <f t="shared" si="1795"/>
        <v/>
      </c>
      <c r="W9581" s="144" t="str">
        <f t="shared" si="1796"/>
        <v/>
      </c>
      <c r="X9581" s="146" t="str">
        <f>IF(C9581="","",IF(OR(C9581="Trade",C9581="Multi Position"),(X9580+V9581),IF(C9581="Deposit",(X9580+AE9581),IF(C9581="Withdrawal",(X9580-AE9581)))))</f>
        <v/>
      </c>
      <c r="Y9581" s="145" t="str">
        <f t="shared" si="1797"/>
        <v/>
      </c>
      <c r="Z9581" s="118"/>
      <c r="AA9581" s="118"/>
      <c r="AB9581" s="118"/>
      <c r="AC9581" s="118"/>
      <c r="AD9581" s="118"/>
      <c r="AE9581" s="139"/>
      <c r="AF9581" s="118"/>
      <c r="AG9581" s="118"/>
      <c r="AH9581" s="147" t="str">
        <f t="shared" si="1798"/>
        <v/>
      </c>
      <c r="AI9581" s="147" t="str">
        <f t="shared" si="1799"/>
        <v/>
      </c>
      <c r="AJ9581" s="148" t="str">
        <f t="shared" si="1788"/>
        <v/>
      </c>
      <c r="AK9581" s="148" t="str">
        <f t="shared" si="1789"/>
        <v/>
      </c>
      <c r="AL9581" s="147" t="str">
        <f t="shared" si="1790"/>
        <v/>
      </c>
      <c r="AM9581" s="147" t="str">
        <f t="shared" si="1791"/>
        <v/>
      </c>
      <c r="AN9581" s="147" t="str">
        <f t="shared" si="1792"/>
        <v/>
      </c>
      <c r="AO9581" s="118"/>
    </row>
    <row r="9582" spans="1:41">
      <c r="A9582" s="118"/>
      <c r="B9582" s="118"/>
      <c r="C9582" s="118"/>
      <c r="D9582" s="118"/>
      <c r="E9582" s="118"/>
      <c r="F9582" s="118"/>
      <c r="G9582" s="118"/>
      <c r="H9582" s="118"/>
      <c r="I9582" s="118"/>
      <c r="J9582" s="118"/>
      <c r="K9582" s="118"/>
      <c r="L9582" s="118"/>
      <c r="M9582" s="118"/>
      <c r="N9582" s="118"/>
      <c r="O9582" s="143" t="str">
        <f>IF(H9582="","",(S9582/S9582)&amp;":"&amp;ROUND(AH9582/S9582,2))</f>
        <v/>
      </c>
      <c r="P9582" s="118"/>
      <c r="Q9582" s="118"/>
      <c r="R9582" s="143" t="str">
        <f>IF(H9582="","",(S9582/S9582)&amp;":"&amp;ROUND(AI9582/S9582,2))</f>
        <v/>
      </c>
      <c r="S9582" s="144" t="str">
        <f t="shared" si="1793"/>
        <v/>
      </c>
      <c r="T9582" s="145" t="str">
        <f t="shared" si="1794"/>
        <v/>
      </c>
      <c r="U9582" s="118"/>
      <c r="V9582" s="145" t="str">
        <f t="shared" si="1795"/>
        <v/>
      </c>
      <c r="W9582" s="144" t="str">
        <f t="shared" si="1796"/>
        <v/>
      </c>
      <c r="X9582" s="146" t="str">
        <f>IF(C9582="","",IF(OR(C9582="Trade",C9582="Multi Position"),(X9581+V9582),IF(C9582="Deposit",(X9581+AE9582),IF(C9582="Withdrawal",(X9581-AE9582)))))</f>
        <v/>
      </c>
      <c r="Y9582" s="145" t="str">
        <f t="shared" si="1797"/>
        <v/>
      </c>
      <c r="Z9582" s="118"/>
      <c r="AA9582" s="118"/>
      <c r="AB9582" s="118"/>
      <c r="AC9582" s="118"/>
      <c r="AD9582" s="118"/>
      <c r="AE9582" s="139"/>
      <c r="AF9582" s="118"/>
      <c r="AG9582" s="118"/>
      <c r="AH9582" s="147" t="str">
        <f t="shared" si="1798"/>
        <v/>
      </c>
      <c r="AI9582" s="147" t="str">
        <f t="shared" si="1799"/>
        <v/>
      </c>
      <c r="AJ9582" s="148" t="str">
        <f t="shared" si="1788"/>
        <v/>
      </c>
      <c r="AK9582" s="148" t="str">
        <f t="shared" si="1789"/>
        <v/>
      </c>
      <c r="AL9582" s="147" t="str">
        <f t="shared" si="1790"/>
        <v/>
      </c>
      <c r="AM9582" s="147" t="str">
        <f t="shared" si="1791"/>
        <v/>
      </c>
      <c r="AN9582" s="147" t="str">
        <f t="shared" si="1792"/>
        <v/>
      </c>
      <c r="AO9582" s="118"/>
    </row>
    <row r="9583" spans="1:41">
      <c r="A9583" s="118"/>
      <c r="B9583" s="118"/>
      <c r="C9583" s="118"/>
      <c r="D9583" s="118"/>
      <c r="E9583" s="118"/>
      <c r="F9583" s="118"/>
      <c r="G9583" s="118"/>
      <c r="H9583" s="118"/>
      <c r="I9583" s="118"/>
      <c r="J9583" s="118"/>
      <c r="K9583" s="118"/>
      <c r="L9583" s="118"/>
      <c r="M9583" s="118"/>
      <c r="N9583" s="118"/>
      <c r="O9583" s="143" t="str">
        <f>IF(H9583="","",(S9583/S9583)&amp;":"&amp;ROUND(AH9583/S9583,2))</f>
        <v/>
      </c>
      <c r="P9583" s="118"/>
      <c r="Q9583" s="118"/>
      <c r="R9583" s="143" t="str">
        <f>IF(H9583="","",(S9583/S9583)&amp;":"&amp;ROUND(AI9583/S9583,2))</f>
        <v/>
      </c>
      <c r="S9583" s="144" t="str">
        <f t="shared" si="1793"/>
        <v/>
      </c>
      <c r="T9583" s="145" t="str">
        <f t="shared" si="1794"/>
        <v/>
      </c>
      <c r="U9583" s="118"/>
      <c r="V9583" s="145" t="str">
        <f t="shared" si="1795"/>
        <v/>
      </c>
      <c r="W9583" s="144" t="str">
        <f t="shared" si="1796"/>
        <v/>
      </c>
      <c r="X9583" s="146" t="str">
        <f>IF(C9583="","",IF(OR(C9583="Trade",C9583="Multi Position"),(X9582+V9583),IF(C9583="Deposit",(X9582+AE9583),IF(C9583="Withdrawal",(X9582-AE9583)))))</f>
        <v/>
      </c>
      <c r="Y9583" s="145" t="str">
        <f t="shared" si="1797"/>
        <v/>
      </c>
      <c r="Z9583" s="118"/>
      <c r="AA9583" s="118"/>
      <c r="AB9583" s="118"/>
      <c r="AC9583" s="118"/>
      <c r="AD9583" s="118"/>
      <c r="AE9583" s="139"/>
      <c r="AF9583" s="118"/>
      <c r="AG9583" s="118"/>
      <c r="AH9583" s="147" t="str">
        <f t="shared" si="1798"/>
        <v/>
      </c>
      <c r="AI9583" s="147" t="str">
        <f t="shared" si="1799"/>
        <v/>
      </c>
      <c r="AJ9583" s="148" t="str">
        <f t="shared" si="1788"/>
        <v/>
      </c>
      <c r="AK9583" s="148" t="str">
        <f t="shared" si="1789"/>
        <v/>
      </c>
      <c r="AL9583" s="147" t="str">
        <f t="shared" si="1790"/>
        <v/>
      </c>
      <c r="AM9583" s="147" t="str">
        <f t="shared" si="1791"/>
        <v/>
      </c>
      <c r="AN9583" s="147" t="str">
        <f t="shared" si="1792"/>
        <v/>
      </c>
      <c r="AO9583" s="118"/>
    </row>
    <row r="9584" spans="1:41">
      <c r="A9584" s="118"/>
      <c r="B9584" s="118"/>
      <c r="C9584" s="118"/>
      <c r="D9584" s="118"/>
      <c r="E9584" s="118"/>
      <c r="F9584" s="118"/>
      <c r="G9584" s="118"/>
      <c r="H9584" s="118"/>
      <c r="I9584" s="118"/>
      <c r="J9584" s="118"/>
      <c r="K9584" s="118"/>
      <c r="L9584" s="118"/>
      <c r="M9584" s="118"/>
      <c r="N9584" s="118"/>
      <c r="O9584" s="143" t="str">
        <f>IF(H9584="","",(S9584/S9584)&amp;":"&amp;ROUND(AH9584/S9584,2))</f>
        <v/>
      </c>
      <c r="P9584" s="118"/>
      <c r="Q9584" s="118"/>
      <c r="R9584" s="143" t="str">
        <f>IF(H9584="","",(S9584/S9584)&amp;":"&amp;ROUND(AI9584/S9584,2))</f>
        <v/>
      </c>
      <c r="S9584" s="144" t="str">
        <f t="shared" si="1793"/>
        <v/>
      </c>
      <c r="T9584" s="145" t="str">
        <f t="shared" si="1794"/>
        <v/>
      </c>
      <c r="U9584" s="118"/>
      <c r="V9584" s="145" t="str">
        <f t="shared" si="1795"/>
        <v/>
      </c>
      <c r="W9584" s="144" t="str">
        <f t="shared" si="1796"/>
        <v/>
      </c>
      <c r="X9584" s="146" t="str">
        <f>IF(C9584="","",IF(OR(C9584="Trade",C9584="Multi Position"),(X9583+V9584),IF(C9584="Deposit",(X9583+AE9584),IF(C9584="Withdrawal",(X9583-AE9584)))))</f>
        <v/>
      </c>
      <c r="Y9584" s="145" t="str">
        <f t="shared" si="1797"/>
        <v/>
      </c>
      <c r="Z9584" s="118"/>
      <c r="AA9584" s="118"/>
      <c r="AB9584" s="118"/>
      <c r="AC9584" s="118"/>
      <c r="AD9584" s="118"/>
      <c r="AE9584" s="139"/>
      <c r="AF9584" s="118"/>
      <c r="AG9584" s="118"/>
      <c r="AH9584" s="147" t="str">
        <f t="shared" si="1798"/>
        <v/>
      </c>
      <c r="AI9584" s="147" t="str">
        <f t="shared" si="1799"/>
        <v/>
      </c>
      <c r="AJ9584" s="148" t="str">
        <f t="shared" si="1788"/>
        <v/>
      </c>
      <c r="AK9584" s="148" t="str">
        <f t="shared" si="1789"/>
        <v/>
      </c>
      <c r="AL9584" s="147" t="str">
        <f t="shared" si="1790"/>
        <v/>
      </c>
      <c r="AM9584" s="147" t="str">
        <f t="shared" si="1791"/>
        <v/>
      </c>
      <c r="AN9584" s="147" t="str">
        <f t="shared" si="1792"/>
        <v/>
      </c>
      <c r="AO9584" s="118"/>
    </row>
    <row r="9585" spans="1:41">
      <c r="A9585" s="118"/>
      <c r="B9585" s="118"/>
      <c r="C9585" s="118"/>
      <c r="D9585" s="118"/>
      <c r="E9585" s="118"/>
      <c r="F9585" s="118"/>
      <c r="G9585" s="118"/>
      <c r="H9585" s="118"/>
      <c r="I9585" s="118"/>
      <c r="J9585" s="118"/>
      <c r="K9585" s="118"/>
      <c r="L9585" s="118"/>
      <c r="M9585" s="118"/>
      <c r="N9585" s="118"/>
      <c r="O9585" s="143" t="str">
        <f>IF(H9585="","",(S9585/S9585)&amp;":"&amp;ROUND(AH9585/S9585,2))</f>
        <v/>
      </c>
      <c r="P9585" s="118"/>
      <c r="Q9585" s="118"/>
      <c r="R9585" s="143" t="str">
        <f>IF(H9585="","",(S9585/S9585)&amp;":"&amp;ROUND(AI9585/S9585,2))</f>
        <v/>
      </c>
      <c r="S9585" s="144" t="str">
        <f t="shared" si="1793"/>
        <v/>
      </c>
      <c r="T9585" s="145" t="str">
        <f t="shared" si="1794"/>
        <v/>
      </c>
      <c r="U9585" s="118"/>
      <c r="V9585" s="145" t="str">
        <f t="shared" si="1795"/>
        <v/>
      </c>
      <c r="W9585" s="144" t="str">
        <f t="shared" si="1796"/>
        <v/>
      </c>
      <c r="X9585" s="146" t="str">
        <f>IF(C9585="","",IF(OR(C9585="Trade",C9585="Multi Position"),(X9584+V9585),IF(C9585="Deposit",(X9584+AE9585),IF(C9585="Withdrawal",(X9584-AE9585)))))</f>
        <v/>
      </c>
      <c r="Y9585" s="145" t="str">
        <f t="shared" si="1797"/>
        <v/>
      </c>
      <c r="Z9585" s="118"/>
      <c r="AA9585" s="118"/>
      <c r="AB9585" s="118"/>
      <c r="AC9585" s="118"/>
      <c r="AD9585" s="118"/>
      <c r="AE9585" s="139"/>
      <c r="AF9585" s="118"/>
      <c r="AG9585" s="118"/>
      <c r="AH9585" s="147" t="str">
        <f t="shared" si="1798"/>
        <v/>
      </c>
      <c r="AI9585" s="147" t="str">
        <f t="shared" si="1799"/>
        <v/>
      </c>
      <c r="AJ9585" s="148" t="str">
        <f t="shared" si="1788"/>
        <v/>
      </c>
      <c r="AK9585" s="148" t="str">
        <f t="shared" si="1789"/>
        <v/>
      </c>
      <c r="AL9585" s="147" t="str">
        <f t="shared" si="1790"/>
        <v/>
      </c>
      <c r="AM9585" s="147" t="str">
        <f t="shared" si="1791"/>
        <v/>
      </c>
      <c r="AN9585" s="147" t="str">
        <f t="shared" si="1792"/>
        <v/>
      </c>
      <c r="AO9585" s="118"/>
    </row>
    <row r="9586" spans="1:41">
      <c r="A9586" s="118"/>
      <c r="B9586" s="118"/>
      <c r="C9586" s="118"/>
      <c r="D9586" s="118"/>
      <c r="E9586" s="118"/>
      <c r="F9586" s="118"/>
      <c r="G9586" s="118"/>
      <c r="H9586" s="118"/>
      <c r="I9586" s="118"/>
      <c r="J9586" s="118"/>
      <c r="K9586" s="118"/>
      <c r="L9586" s="118"/>
      <c r="M9586" s="118"/>
      <c r="N9586" s="118"/>
      <c r="O9586" s="143" t="str">
        <f>IF(H9586="","",(S9586/S9586)&amp;":"&amp;ROUND(AH9586/S9586,2))</f>
        <v/>
      </c>
      <c r="P9586" s="118"/>
      <c r="Q9586" s="118"/>
      <c r="R9586" s="143" t="str">
        <f>IF(H9586="","",(S9586/S9586)&amp;":"&amp;ROUND(AI9586/S9586,2))</f>
        <v/>
      </c>
      <c r="S9586" s="144" t="str">
        <f t="shared" si="1793"/>
        <v/>
      </c>
      <c r="T9586" s="145" t="str">
        <f t="shared" si="1794"/>
        <v/>
      </c>
      <c r="U9586" s="118"/>
      <c r="V9586" s="145" t="str">
        <f t="shared" si="1795"/>
        <v/>
      </c>
      <c r="W9586" s="144" t="str">
        <f t="shared" si="1796"/>
        <v/>
      </c>
      <c r="X9586" s="146" t="str">
        <f>IF(C9586="","",IF(OR(C9586="Trade",C9586="Multi Position"),(X9585+V9586),IF(C9586="Deposit",(X9585+AE9586),IF(C9586="Withdrawal",(X9585-AE9586)))))</f>
        <v/>
      </c>
      <c r="Y9586" s="145" t="str">
        <f t="shared" si="1797"/>
        <v/>
      </c>
      <c r="Z9586" s="118"/>
      <c r="AA9586" s="118"/>
      <c r="AB9586" s="118"/>
      <c r="AC9586" s="118"/>
      <c r="AD9586" s="118"/>
      <c r="AE9586" s="139"/>
      <c r="AF9586" s="118"/>
      <c r="AG9586" s="118"/>
      <c r="AH9586" s="147" t="str">
        <f t="shared" si="1798"/>
        <v/>
      </c>
      <c r="AI9586" s="147" t="str">
        <f t="shared" si="1799"/>
        <v/>
      </c>
      <c r="AJ9586" s="148" t="str">
        <f t="shared" si="1788"/>
        <v/>
      </c>
      <c r="AK9586" s="148" t="str">
        <f t="shared" si="1789"/>
        <v/>
      </c>
      <c r="AL9586" s="147" t="str">
        <f t="shared" si="1790"/>
        <v/>
      </c>
      <c r="AM9586" s="147" t="str">
        <f t="shared" si="1791"/>
        <v/>
      </c>
      <c r="AN9586" s="147" t="str">
        <f t="shared" si="1792"/>
        <v/>
      </c>
      <c r="AO9586" s="118"/>
    </row>
    <row r="9587" spans="1:41">
      <c r="A9587" s="118"/>
      <c r="B9587" s="118"/>
      <c r="C9587" s="118"/>
      <c r="D9587" s="118"/>
      <c r="E9587" s="118"/>
      <c r="F9587" s="118"/>
      <c r="G9587" s="118"/>
      <c r="H9587" s="118"/>
      <c r="I9587" s="118"/>
      <c r="J9587" s="118"/>
      <c r="K9587" s="118"/>
      <c r="L9587" s="118"/>
      <c r="M9587" s="118"/>
      <c r="N9587" s="118"/>
      <c r="O9587" s="143" t="str">
        <f>IF(H9587="","",(S9587/S9587)&amp;":"&amp;ROUND(AH9587/S9587,2))</f>
        <v/>
      </c>
      <c r="P9587" s="118"/>
      <c r="Q9587" s="118"/>
      <c r="R9587" s="143" t="str">
        <f>IF(H9587="","",(S9587/S9587)&amp;":"&amp;ROUND(AI9587/S9587,2))</f>
        <v/>
      </c>
      <c r="S9587" s="144" t="str">
        <f t="shared" si="1793"/>
        <v/>
      </c>
      <c r="T9587" s="145" t="str">
        <f t="shared" si="1794"/>
        <v/>
      </c>
      <c r="U9587" s="118"/>
      <c r="V9587" s="145" t="str">
        <f t="shared" si="1795"/>
        <v/>
      </c>
      <c r="W9587" s="144" t="str">
        <f t="shared" si="1796"/>
        <v/>
      </c>
      <c r="X9587" s="146" t="str">
        <f>IF(C9587="","",IF(OR(C9587="Trade",C9587="Multi Position"),(X9586+V9587),IF(C9587="Deposit",(X9586+AE9587),IF(C9587="Withdrawal",(X9586-AE9587)))))</f>
        <v/>
      </c>
      <c r="Y9587" s="145" t="str">
        <f t="shared" si="1797"/>
        <v/>
      </c>
      <c r="Z9587" s="118"/>
      <c r="AA9587" s="118"/>
      <c r="AB9587" s="118"/>
      <c r="AC9587" s="118"/>
      <c r="AD9587" s="118"/>
      <c r="AE9587" s="139"/>
      <c r="AF9587" s="118"/>
      <c r="AG9587" s="118"/>
      <c r="AH9587" s="147" t="str">
        <f t="shared" si="1798"/>
        <v/>
      </c>
      <c r="AI9587" s="147" t="str">
        <f t="shared" si="1799"/>
        <v/>
      </c>
      <c r="AJ9587" s="148" t="str">
        <f t="shared" si="1788"/>
        <v/>
      </c>
      <c r="AK9587" s="148" t="str">
        <f t="shared" si="1789"/>
        <v/>
      </c>
      <c r="AL9587" s="147" t="str">
        <f t="shared" si="1790"/>
        <v/>
      </c>
      <c r="AM9587" s="147" t="str">
        <f t="shared" si="1791"/>
        <v/>
      </c>
      <c r="AN9587" s="147" t="str">
        <f t="shared" si="1792"/>
        <v/>
      </c>
      <c r="AO9587" s="118"/>
    </row>
    <row r="9588" spans="1:41">
      <c r="A9588" s="118"/>
      <c r="B9588" s="118"/>
      <c r="C9588" s="118"/>
      <c r="D9588" s="118"/>
      <c r="E9588" s="118"/>
      <c r="F9588" s="118"/>
      <c r="G9588" s="118"/>
      <c r="H9588" s="118"/>
      <c r="I9588" s="118"/>
      <c r="J9588" s="118"/>
      <c r="K9588" s="118"/>
      <c r="L9588" s="118"/>
      <c r="M9588" s="118"/>
      <c r="N9588" s="118"/>
      <c r="O9588" s="143" t="str">
        <f>IF(H9588="","",(S9588/S9588)&amp;":"&amp;ROUND(AH9588/S9588,2))</f>
        <v/>
      </c>
      <c r="P9588" s="118"/>
      <c r="Q9588" s="118"/>
      <c r="R9588" s="143" t="str">
        <f>IF(H9588="","",(S9588/S9588)&amp;":"&amp;ROUND(AI9588/S9588,2))</f>
        <v/>
      </c>
      <c r="S9588" s="144" t="str">
        <f t="shared" si="1793"/>
        <v/>
      </c>
      <c r="T9588" s="145" t="str">
        <f t="shared" si="1794"/>
        <v/>
      </c>
      <c r="U9588" s="118"/>
      <c r="V9588" s="145" t="str">
        <f t="shared" si="1795"/>
        <v/>
      </c>
      <c r="W9588" s="144" t="str">
        <f t="shared" si="1796"/>
        <v/>
      </c>
      <c r="X9588" s="146" t="str">
        <f>IF(C9588="","",IF(OR(C9588="Trade",C9588="Multi Position"),(X9587+V9588),IF(C9588="Deposit",(X9587+AE9588),IF(C9588="Withdrawal",(X9587-AE9588)))))</f>
        <v/>
      </c>
      <c r="Y9588" s="145" t="str">
        <f t="shared" si="1797"/>
        <v/>
      </c>
      <c r="Z9588" s="118"/>
      <c r="AA9588" s="118"/>
      <c r="AB9588" s="118"/>
      <c r="AC9588" s="118"/>
      <c r="AD9588" s="118"/>
      <c r="AE9588" s="139"/>
      <c r="AF9588" s="118"/>
      <c r="AG9588" s="118"/>
      <c r="AH9588" s="147" t="str">
        <f t="shared" si="1798"/>
        <v/>
      </c>
      <c r="AI9588" s="147" t="str">
        <f t="shared" si="1799"/>
        <v/>
      </c>
      <c r="AJ9588" s="148" t="str">
        <f t="shared" si="1788"/>
        <v/>
      </c>
      <c r="AK9588" s="148" t="str">
        <f t="shared" si="1789"/>
        <v/>
      </c>
      <c r="AL9588" s="147" t="str">
        <f t="shared" si="1790"/>
        <v/>
      </c>
      <c r="AM9588" s="147" t="str">
        <f t="shared" si="1791"/>
        <v/>
      </c>
      <c r="AN9588" s="147" t="str">
        <f t="shared" si="1792"/>
        <v/>
      </c>
      <c r="AO9588" s="118"/>
    </row>
    <row r="9589" spans="1:41">
      <c r="A9589" s="118"/>
      <c r="B9589" s="118"/>
      <c r="C9589" s="118"/>
      <c r="D9589" s="118"/>
      <c r="E9589" s="118"/>
      <c r="F9589" s="118"/>
      <c r="G9589" s="118"/>
      <c r="H9589" s="118"/>
      <c r="I9589" s="118"/>
      <c r="J9589" s="118"/>
      <c r="K9589" s="118"/>
      <c r="L9589" s="118"/>
      <c r="M9589" s="118"/>
      <c r="N9589" s="118"/>
      <c r="O9589" s="143" t="str">
        <f>IF(H9589="","",(S9589/S9589)&amp;":"&amp;ROUND(AH9589/S9589,2))</f>
        <v/>
      </c>
      <c r="P9589" s="118"/>
      <c r="Q9589" s="118"/>
      <c r="R9589" s="143" t="str">
        <f>IF(H9589="","",(S9589/S9589)&amp;":"&amp;ROUND(AI9589/S9589,2))</f>
        <v/>
      </c>
      <c r="S9589" s="144" t="str">
        <f t="shared" si="1793"/>
        <v/>
      </c>
      <c r="T9589" s="145" t="str">
        <f t="shared" si="1794"/>
        <v/>
      </c>
      <c r="U9589" s="118"/>
      <c r="V9589" s="145" t="str">
        <f t="shared" si="1795"/>
        <v/>
      </c>
      <c r="W9589" s="144" t="str">
        <f t="shared" si="1796"/>
        <v/>
      </c>
      <c r="X9589" s="146" t="str">
        <f>IF(C9589="","",IF(OR(C9589="Trade",C9589="Multi Position"),(X9588+V9589),IF(C9589="Deposit",(X9588+AE9589),IF(C9589="Withdrawal",(X9588-AE9589)))))</f>
        <v/>
      </c>
      <c r="Y9589" s="145" t="str">
        <f t="shared" si="1797"/>
        <v/>
      </c>
      <c r="Z9589" s="118"/>
      <c r="AA9589" s="118"/>
      <c r="AB9589" s="118"/>
      <c r="AC9589" s="118"/>
      <c r="AD9589" s="118"/>
      <c r="AE9589" s="139"/>
      <c r="AF9589" s="118"/>
      <c r="AG9589" s="118"/>
      <c r="AH9589" s="147" t="str">
        <f t="shared" si="1798"/>
        <v/>
      </c>
      <c r="AI9589" s="147" t="str">
        <f t="shared" si="1799"/>
        <v/>
      </c>
      <c r="AJ9589" s="148" t="str">
        <f t="shared" si="1788"/>
        <v/>
      </c>
      <c r="AK9589" s="148" t="str">
        <f t="shared" si="1789"/>
        <v/>
      </c>
      <c r="AL9589" s="147" t="str">
        <f t="shared" si="1790"/>
        <v/>
      </c>
      <c r="AM9589" s="147" t="str">
        <f t="shared" si="1791"/>
        <v/>
      </c>
      <c r="AN9589" s="147" t="str">
        <f t="shared" si="1792"/>
        <v/>
      </c>
      <c r="AO9589" s="118"/>
    </row>
    <row r="9590" spans="1:41">
      <c r="A9590" s="118"/>
      <c r="B9590" s="118"/>
      <c r="C9590" s="118"/>
      <c r="D9590" s="118"/>
      <c r="E9590" s="118"/>
      <c r="F9590" s="118"/>
      <c r="G9590" s="118"/>
      <c r="H9590" s="118"/>
      <c r="I9590" s="118"/>
      <c r="J9590" s="118"/>
      <c r="K9590" s="118"/>
      <c r="L9590" s="118"/>
      <c r="M9590" s="118"/>
      <c r="N9590" s="118"/>
      <c r="O9590" s="143" t="str">
        <f>IF(H9590="","",(S9590/S9590)&amp;":"&amp;ROUND(AH9590/S9590,2))</f>
        <v/>
      </c>
      <c r="P9590" s="118"/>
      <c r="Q9590" s="118"/>
      <c r="R9590" s="143" t="str">
        <f>IF(H9590="","",(S9590/S9590)&amp;":"&amp;ROUND(AI9590/S9590,2))</f>
        <v/>
      </c>
      <c r="S9590" s="144" t="str">
        <f t="shared" si="1793"/>
        <v/>
      </c>
      <c r="T9590" s="145" t="str">
        <f t="shared" si="1794"/>
        <v/>
      </c>
      <c r="U9590" s="118"/>
      <c r="V9590" s="145" t="str">
        <f t="shared" si="1795"/>
        <v/>
      </c>
      <c r="W9590" s="144" t="str">
        <f t="shared" si="1796"/>
        <v/>
      </c>
      <c r="X9590" s="146" t="str">
        <f>IF(C9590="","",IF(OR(C9590="Trade",C9590="Multi Position"),(X9589+V9590),IF(C9590="Deposit",(X9589+AE9590),IF(C9590="Withdrawal",(X9589-AE9590)))))</f>
        <v/>
      </c>
      <c r="Y9590" s="145" t="str">
        <f t="shared" si="1797"/>
        <v/>
      </c>
      <c r="Z9590" s="118"/>
      <c r="AA9590" s="118"/>
      <c r="AB9590" s="118"/>
      <c r="AC9590" s="118"/>
      <c r="AD9590" s="118"/>
      <c r="AE9590" s="139"/>
      <c r="AF9590" s="118"/>
      <c r="AG9590" s="118"/>
      <c r="AH9590" s="147" t="str">
        <f t="shared" si="1798"/>
        <v/>
      </c>
      <c r="AI9590" s="147" t="str">
        <f t="shared" si="1799"/>
        <v/>
      </c>
      <c r="AJ9590" s="148" t="str">
        <f t="shared" si="1788"/>
        <v/>
      </c>
      <c r="AK9590" s="148" t="str">
        <f t="shared" si="1789"/>
        <v/>
      </c>
      <c r="AL9590" s="147" t="str">
        <f t="shared" si="1790"/>
        <v/>
      </c>
      <c r="AM9590" s="147" t="str">
        <f t="shared" si="1791"/>
        <v/>
      </c>
      <c r="AN9590" s="147" t="str">
        <f t="shared" si="1792"/>
        <v/>
      </c>
      <c r="AO9590" s="118"/>
    </row>
    <row r="9591" spans="1:41">
      <c r="A9591" s="118"/>
      <c r="B9591" s="118"/>
      <c r="C9591" s="118"/>
      <c r="D9591" s="118"/>
      <c r="E9591" s="118"/>
      <c r="F9591" s="118"/>
      <c r="G9591" s="118"/>
      <c r="H9591" s="118"/>
      <c r="I9591" s="118"/>
      <c r="J9591" s="118"/>
      <c r="K9591" s="118"/>
      <c r="L9591" s="118"/>
      <c r="M9591" s="118"/>
      <c r="N9591" s="118"/>
      <c r="O9591" s="143" t="str">
        <f>IF(H9591="","",(S9591/S9591)&amp;":"&amp;ROUND(AH9591/S9591,2))</f>
        <v/>
      </c>
      <c r="P9591" s="118"/>
      <c r="Q9591" s="118"/>
      <c r="R9591" s="143" t="str">
        <f>IF(H9591="","",(S9591/S9591)&amp;":"&amp;ROUND(AI9591/S9591,2))</f>
        <v/>
      </c>
      <c r="S9591" s="144" t="str">
        <f t="shared" si="1793"/>
        <v/>
      </c>
      <c r="T9591" s="145" t="str">
        <f t="shared" si="1794"/>
        <v/>
      </c>
      <c r="U9591" s="118"/>
      <c r="V9591" s="145" t="str">
        <f t="shared" si="1795"/>
        <v/>
      </c>
      <c r="W9591" s="144" t="str">
        <f t="shared" si="1796"/>
        <v/>
      </c>
      <c r="X9591" s="146" t="str">
        <f>IF(C9591="","",IF(OR(C9591="Trade",C9591="Multi Position"),(X9590+V9591),IF(C9591="Deposit",(X9590+AE9591),IF(C9591="Withdrawal",(X9590-AE9591)))))</f>
        <v/>
      </c>
      <c r="Y9591" s="145" t="str">
        <f t="shared" si="1797"/>
        <v/>
      </c>
      <c r="Z9591" s="118"/>
      <c r="AA9591" s="118"/>
      <c r="AB9591" s="118"/>
      <c r="AC9591" s="118"/>
      <c r="AD9591" s="118"/>
      <c r="AE9591" s="139"/>
      <c r="AF9591" s="118"/>
      <c r="AG9591" s="118"/>
      <c r="AH9591" s="147" t="str">
        <f t="shared" si="1798"/>
        <v/>
      </c>
      <c r="AI9591" s="147" t="str">
        <f t="shared" si="1799"/>
        <v/>
      </c>
      <c r="AJ9591" s="148" t="str">
        <f t="shared" si="1788"/>
        <v/>
      </c>
      <c r="AK9591" s="148" t="str">
        <f t="shared" si="1789"/>
        <v/>
      </c>
      <c r="AL9591" s="147" t="str">
        <f t="shared" si="1790"/>
        <v/>
      </c>
      <c r="AM9591" s="147" t="str">
        <f t="shared" si="1791"/>
        <v/>
      </c>
      <c r="AN9591" s="147" t="str">
        <f t="shared" si="1792"/>
        <v/>
      </c>
      <c r="AO9591" s="118"/>
    </row>
    <row r="9592" spans="1:41">
      <c r="A9592" s="118"/>
      <c r="B9592" s="118"/>
      <c r="C9592" s="118"/>
      <c r="D9592" s="118"/>
      <c r="E9592" s="118"/>
      <c r="F9592" s="118"/>
      <c r="G9592" s="118"/>
      <c r="H9592" s="118"/>
      <c r="I9592" s="118"/>
      <c r="J9592" s="118"/>
      <c r="K9592" s="118"/>
      <c r="L9592" s="118"/>
      <c r="M9592" s="118"/>
      <c r="N9592" s="118"/>
      <c r="O9592" s="143" t="str">
        <f>IF(H9592="","",(S9592/S9592)&amp;":"&amp;ROUND(AH9592/S9592,2))</f>
        <v/>
      </c>
      <c r="P9592" s="118"/>
      <c r="Q9592" s="118"/>
      <c r="R9592" s="143" t="str">
        <f>IF(H9592="","",(S9592/S9592)&amp;":"&amp;ROUND(AI9592/S9592,2))</f>
        <v/>
      </c>
      <c r="S9592" s="144" t="str">
        <f t="shared" si="1793"/>
        <v/>
      </c>
      <c r="T9592" s="145" t="str">
        <f t="shared" si="1794"/>
        <v/>
      </c>
      <c r="U9592" s="118"/>
      <c r="V9592" s="145" t="str">
        <f t="shared" si="1795"/>
        <v/>
      </c>
      <c r="W9592" s="144" t="str">
        <f t="shared" si="1796"/>
        <v/>
      </c>
      <c r="X9592" s="146" t="str">
        <f>IF(C9592="","",IF(OR(C9592="Trade",C9592="Multi Position"),(X9591+V9592),IF(C9592="Deposit",(X9591+AE9592),IF(C9592="Withdrawal",(X9591-AE9592)))))</f>
        <v/>
      </c>
      <c r="Y9592" s="145" t="str">
        <f t="shared" si="1797"/>
        <v/>
      </c>
      <c r="Z9592" s="118"/>
      <c r="AA9592" s="118"/>
      <c r="AB9592" s="118"/>
      <c r="AC9592" s="118"/>
      <c r="AD9592" s="118"/>
      <c r="AE9592" s="139"/>
      <c r="AF9592" s="118"/>
      <c r="AG9592" s="118"/>
      <c r="AH9592" s="147" t="str">
        <f t="shared" si="1798"/>
        <v/>
      </c>
      <c r="AI9592" s="147" t="str">
        <f t="shared" si="1799"/>
        <v/>
      </c>
      <c r="AJ9592" s="148" t="str">
        <f t="shared" si="1788"/>
        <v/>
      </c>
      <c r="AK9592" s="148" t="str">
        <f t="shared" si="1789"/>
        <v/>
      </c>
      <c r="AL9592" s="147" t="str">
        <f t="shared" si="1790"/>
        <v/>
      </c>
      <c r="AM9592" s="147" t="str">
        <f t="shared" si="1791"/>
        <v/>
      </c>
      <c r="AN9592" s="147" t="str">
        <f t="shared" si="1792"/>
        <v/>
      </c>
      <c r="AO9592" s="118"/>
    </row>
    <row r="9593" spans="1:41">
      <c r="A9593" s="118"/>
      <c r="B9593" s="118"/>
      <c r="C9593" s="118"/>
      <c r="D9593" s="118"/>
      <c r="E9593" s="118"/>
      <c r="F9593" s="118"/>
      <c r="G9593" s="118"/>
      <c r="H9593" s="118"/>
      <c r="I9593" s="118"/>
      <c r="J9593" s="118"/>
      <c r="K9593" s="118"/>
      <c r="L9593" s="118"/>
      <c r="M9593" s="118"/>
      <c r="N9593" s="118"/>
      <c r="O9593" s="143" t="str">
        <f>IF(H9593="","",(S9593/S9593)&amp;":"&amp;ROUND(AH9593/S9593,2))</f>
        <v/>
      </c>
      <c r="P9593" s="118"/>
      <c r="Q9593" s="118"/>
      <c r="R9593" s="143" t="str">
        <f>IF(H9593="","",(S9593/S9593)&amp;":"&amp;ROUND(AI9593/S9593,2))</f>
        <v/>
      </c>
      <c r="S9593" s="144" t="str">
        <f t="shared" si="1793"/>
        <v/>
      </c>
      <c r="T9593" s="145" t="str">
        <f t="shared" si="1794"/>
        <v/>
      </c>
      <c r="U9593" s="118"/>
      <c r="V9593" s="145" t="str">
        <f t="shared" si="1795"/>
        <v/>
      </c>
      <c r="W9593" s="144" t="str">
        <f t="shared" si="1796"/>
        <v/>
      </c>
      <c r="X9593" s="146" t="str">
        <f>IF(C9593="","",IF(OR(C9593="Trade",C9593="Multi Position"),(X9592+V9593),IF(C9593="Deposit",(X9592+AE9593),IF(C9593="Withdrawal",(X9592-AE9593)))))</f>
        <v/>
      </c>
      <c r="Y9593" s="145" t="str">
        <f t="shared" si="1797"/>
        <v/>
      </c>
      <c r="Z9593" s="118"/>
      <c r="AA9593" s="118"/>
      <c r="AB9593" s="118"/>
      <c r="AC9593" s="118"/>
      <c r="AD9593" s="118"/>
      <c r="AE9593" s="139"/>
      <c r="AF9593" s="118"/>
      <c r="AG9593" s="118"/>
      <c r="AH9593" s="147" t="str">
        <f t="shared" si="1798"/>
        <v/>
      </c>
      <c r="AI9593" s="147" t="str">
        <f t="shared" si="1799"/>
        <v/>
      </c>
      <c r="AJ9593" s="148" t="str">
        <f t="shared" si="1788"/>
        <v/>
      </c>
      <c r="AK9593" s="148" t="str">
        <f t="shared" si="1789"/>
        <v/>
      </c>
      <c r="AL9593" s="147" t="str">
        <f t="shared" si="1790"/>
        <v/>
      </c>
      <c r="AM9593" s="147" t="str">
        <f t="shared" si="1791"/>
        <v/>
      </c>
      <c r="AN9593" s="147" t="str">
        <f t="shared" si="1792"/>
        <v/>
      </c>
      <c r="AO9593" s="118"/>
    </row>
    <row r="9594" spans="1:41">
      <c r="A9594" s="118"/>
      <c r="B9594" s="118"/>
      <c r="C9594" s="118"/>
      <c r="D9594" s="118"/>
      <c r="E9594" s="118"/>
      <c r="F9594" s="118"/>
      <c r="G9594" s="118"/>
      <c r="H9594" s="118"/>
      <c r="I9594" s="118"/>
      <c r="J9594" s="118"/>
      <c r="K9594" s="118"/>
      <c r="L9594" s="118"/>
      <c r="M9594" s="118"/>
      <c r="N9594" s="118"/>
      <c r="O9594" s="143" t="str">
        <f>IF(H9594="","",(S9594/S9594)&amp;":"&amp;ROUND(AH9594/S9594,2))</f>
        <v/>
      </c>
      <c r="P9594" s="118"/>
      <c r="Q9594" s="118"/>
      <c r="R9594" s="143" t="str">
        <f>IF(H9594="","",(S9594/S9594)&amp;":"&amp;ROUND(AI9594/S9594,2))</f>
        <v/>
      </c>
      <c r="S9594" s="144" t="str">
        <f t="shared" si="1793"/>
        <v/>
      </c>
      <c r="T9594" s="145" t="str">
        <f t="shared" si="1794"/>
        <v/>
      </c>
      <c r="U9594" s="118"/>
      <c r="V9594" s="145" t="str">
        <f t="shared" si="1795"/>
        <v/>
      </c>
      <c r="W9594" s="144" t="str">
        <f t="shared" si="1796"/>
        <v/>
      </c>
      <c r="X9594" s="146" t="str">
        <f>IF(C9594="","",IF(OR(C9594="Trade",C9594="Multi Position"),(X9593+V9594),IF(C9594="Deposit",(X9593+AE9594),IF(C9594="Withdrawal",(X9593-AE9594)))))</f>
        <v/>
      </c>
      <c r="Y9594" s="145" t="str">
        <f t="shared" si="1797"/>
        <v/>
      </c>
      <c r="Z9594" s="118"/>
      <c r="AA9594" s="118"/>
      <c r="AB9594" s="118"/>
      <c r="AC9594" s="118"/>
      <c r="AD9594" s="118"/>
      <c r="AE9594" s="139"/>
      <c r="AF9594" s="118"/>
      <c r="AG9594" s="118"/>
      <c r="AH9594" s="147" t="str">
        <f t="shared" si="1798"/>
        <v/>
      </c>
      <c r="AI9594" s="147" t="str">
        <f t="shared" si="1799"/>
        <v/>
      </c>
      <c r="AJ9594" s="148" t="str">
        <f t="shared" si="1788"/>
        <v/>
      </c>
      <c r="AK9594" s="148" t="str">
        <f t="shared" si="1789"/>
        <v/>
      </c>
      <c r="AL9594" s="147" t="str">
        <f t="shared" si="1790"/>
        <v/>
      </c>
      <c r="AM9594" s="147" t="str">
        <f t="shared" si="1791"/>
        <v/>
      </c>
      <c r="AN9594" s="147" t="str">
        <f t="shared" si="1792"/>
        <v/>
      </c>
      <c r="AO9594" s="118"/>
    </row>
    <row r="9595" spans="1:41">
      <c r="A9595" s="118"/>
      <c r="B9595" s="118"/>
      <c r="C9595" s="118"/>
      <c r="D9595" s="118"/>
      <c r="E9595" s="118"/>
      <c r="F9595" s="118"/>
      <c r="G9595" s="118"/>
      <c r="H9595" s="118"/>
      <c r="I9595" s="118"/>
      <c r="J9595" s="118"/>
      <c r="K9595" s="118"/>
      <c r="L9595" s="118"/>
      <c r="M9595" s="118"/>
      <c r="N9595" s="118"/>
      <c r="O9595" s="143" t="str">
        <f>IF(H9595="","",(S9595/S9595)&amp;":"&amp;ROUND(AH9595/S9595,2))</f>
        <v/>
      </c>
      <c r="P9595" s="118"/>
      <c r="Q9595" s="118"/>
      <c r="R9595" s="143" t="str">
        <f>IF(H9595="","",(S9595/S9595)&amp;":"&amp;ROUND(AI9595/S9595,2))</f>
        <v/>
      </c>
      <c r="S9595" s="144" t="str">
        <f t="shared" si="1793"/>
        <v/>
      </c>
      <c r="T9595" s="145" t="str">
        <f t="shared" si="1794"/>
        <v/>
      </c>
      <c r="U9595" s="118"/>
      <c r="V9595" s="145" t="str">
        <f t="shared" si="1795"/>
        <v/>
      </c>
      <c r="W9595" s="144" t="str">
        <f t="shared" si="1796"/>
        <v/>
      </c>
      <c r="X9595" s="146" t="str">
        <f>IF(C9595="","",IF(OR(C9595="Trade",C9595="Multi Position"),(X9594+V9595),IF(C9595="Deposit",(X9594+AE9595),IF(C9595="Withdrawal",(X9594-AE9595)))))</f>
        <v/>
      </c>
      <c r="Y9595" s="145" t="str">
        <f t="shared" si="1797"/>
        <v/>
      </c>
      <c r="Z9595" s="118"/>
      <c r="AA9595" s="118"/>
      <c r="AB9595" s="118"/>
      <c r="AC9595" s="118"/>
      <c r="AD9595" s="118"/>
      <c r="AE9595" s="139"/>
      <c r="AF9595" s="118"/>
      <c r="AG9595" s="118"/>
      <c r="AH9595" s="147" t="str">
        <f t="shared" si="1798"/>
        <v/>
      </c>
      <c r="AI9595" s="147" t="str">
        <f t="shared" si="1799"/>
        <v/>
      </c>
      <c r="AJ9595" s="148" t="str">
        <f t="shared" si="1788"/>
        <v/>
      </c>
      <c r="AK9595" s="148" t="str">
        <f t="shared" si="1789"/>
        <v/>
      </c>
      <c r="AL9595" s="147" t="str">
        <f t="shared" si="1790"/>
        <v/>
      </c>
      <c r="AM9595" s="147" t="str">
        <f t="shared" si="1791"/>
        <v/>
      </c>
      <c r="AN9595" s="147" t="str">
        <f t="shared" si="1792"/>
        <v/>
      </c>
      <c r="AO9595" s="118"/>
    </row>
    <row r="9596" spans="1:41">
      <c r="A9596" s="118"/>
      <c r="B9596" s="118"/>
      <c r="C9596" s="118"/>
      <c r="D9596" s="118"/>
      <c r="E9596" s="118"/>
      <c r="F9596" s="118"/>
      <c r="G9596" s="118"/>
      <c r="H9596" s="118"/>
      <c r="I9596" s="118"/>
      <c r="J9596" s="118"/>
      <c r="K9596" s="118"/>
      <c r="L9596" s="118"/>
      <c r="M9596" s="118"/>
      <c r="N9596" s="118"/>
      <c r="O9596" s="143" t="str">
        <f>IF(H9596="","",(S9596/S9596)&amp;":"&amp;ROUND(AH9596/S9596,2))</f>
        <v/>
      </c>
      <c r="P9596" s="118"/>
      <c r="Q9596" s="118"/>
      <c r="R9596" s="143" t="str">
        <f>IF(H9596="","",(S9596/S9596)&amp;":"&amp;ROUND(AI9596/S9596,2))</f>
        <v/>
      </c>
      <c r="S9596" s="144" t="str">
        <f t="shared" si="1793"/>
        <v/>
      </c>
      <c r="T9596" s="145" t="str">
        <f t="shared" si="1794"/>
        <v/>
      </c>
      <c r="U9596" s="118"/>
      <c r="V9596" s="145" t="str">
        <f t="shared" si="1795"/>
        <v/>
      </c>
      <c r="W9596" s="144" t="str">
        <f t="shared" si="1796"/>
        <v/>
      </c>
      <c r="X9596" s="146" t="str">
        <f>IF(C9596="","",IF(OR(C9596="Trade",C9596="Multi Position"),(X9595+V9596),IF(C9596="Deposit",(X9595+AE9596),IF(C9596="Withdrawal",(X9595-AE9596)))))</f>
        <v/>
      </c>
      <c r="Y9596" s="145" t="str">
        <f t="shared" si="1797"/>
        <v/>
      </c>
      <c r="Z9596" s="118"/>
      <c r="AA9596" s="118"/>
      <c r="AB9596" s="118"/>
      <c r="AC9596" s="118"/>
      <c r="AD9596" s="118"/>
      <c r="AE9596" s="139"/>
      <c r="AF9596" s="118"/>
      <c r="AG9596" s="118"/>
      <c r="AH9596" s="147" t="str">
        <f t="shared" si="1798"/>
        <v/>
      </c>
      <c r="AI9596" s="147" t="str">
        <f t="shared" si="1799"/>
        <v/>
      </c>
      <c r="AJ9596" s="148" t="str">
        <f t="shared" si="1788"/>
        <v/>
      </c>
      <c r="AK9596" s="148" t="str">
        <f t="shared" si="1789"/>
        <v/>
      </c>
      <c r="AL9596" s="147" t="str">
        <f t="shared" si="1790"/>
        <v/>
      </c>
      <c r="AM9596" s="147" t="str">
        <f t="shared" si="1791"/>
        <v/>
      </c>
      <c r="AN9596" s="147" t="str">
        <f t="shared" si="1792"/>
        <v/>
      </c>
      <c r="AO9596" s="118"/>
    </row>
    <row r="9597" spans="1:41">
      <c r="A9597" s="118"/>
      <c r="B9597" s="118"/>
      <c r="C9597" s="118"/>
      <c r="D9597" s="118"/>
      <c r="E9597" s="118"/>
      <c r="F9597" s="118"/>
      <c r="G9597" s="118"/>
      <c r="H9597" s="118"/>
      <c r="I9597" s="118"/>
      <c r="J9597" s="118"/>
      <c r="K9597" s="118"/>
      <c r="L9597" s="118"/>
      <c r="M9597" s="118"/>
      <c r="N9597" s="118"/>
      <c r="O9597" s="143" t="str">
        <f>IF(H9597="","",(S9597/S9597)&amp;":"&amp;ROUND(AH9597/S9597,2))</f>
        <v/>
      </c>
      <c r="P9597" s="118"/>
      <c r="Q9597" s="118"/>
      <c r="R9597" s="143" t="str">
        <f>IF(H9597="","",(S9597/S9597)&amp;":"&amp;ROUND(AI9597/S9597,2))</f>
        <v/>
      </c>
      <c r="S9597" s="144" t="str">
        <f t="shared" si="1793"/>
        <v/>
      </c>
      <c r="T9597" s="145" t="str">
        <f t="shared" si="1794"/>
        <v/>
      </c>
      <c r="U9597" s="118"/>
      <c r="V9597" s="145" t="str">
        <f t="shared" si="1795"/>
        <v/>
      </c>
      <c r="W9597" s="144" t="str">
        <f t="shared" si="1796"/>
        <v/>
      </c>
      <c r="X9597" s="146" t="str">
        <f>IF(C9597="","",IF(OR(C9597="Trade",C9597="Multi Position"),(X9596+V9597),IF(C9597="Deposit",(X9596+AE9597),IF(C9597="Withdrawal",(X9596-AE9597)))))</f>
        <v/>
      </c>
      <c r="Y9597" s="145" t="str">
        <f t="shared" si="1797"/>
        <v/>
      </c>
      <c r="Z9597" s="118"/>
      <c r="AA9597" s="118"/>
      <c r="AB9597" s="118"/>
      <c r="AC9597" s="118"/>
      <c r="AD9597" s="118"/>
      <c r="AE9597" s="139"/>
      <c r="AF9597" s="118"/>
      <c r="AG9597" s="118"/>
      <c r="AH9597" s="147" t="str">
        <f t="shared" si="1798"/>
        <v/>
      </c>
      <c r="AI9597" s="147" t="str">
        <f t="shared" si="1799"/>
        <v/>
      </c>
      <c r="AJ9597" s="148" t="str">
        <f t="shared" si="1788"/>
        <v/>
      </c>
      <c r="AK9597" s="148" t="str">
        <f t="shared" si="1789"/>
        <v/>
      </c>
      <c r="AL9597" s="147" t="str">
        <f t="shared" si="1790"/>
        <v/>
      </c>
      <c r="AM9597" s="147" t="str">
        <f t="shared" si="1791"/>
        <v/>
      </c>
      <c r="AN9597" s="147" t="str">
        <f t="shared" si="1792"/>
        <v/>
      </c>
      <c r="AO9597" s="118"/>
    </row>
    <row r="9598" spans="1:41">
      <c r="A9598" s="118"/>
      <c r="B9598" s="118"/>
      <c r="C9598" s="118"/>
      <c r="D9598" s="118"/>
      <c r="E9598" s="118"/>
      <c r="F9598" s="118"/>
      <c r="G9598" s="118"/>
      <c r="H9598" s="118"/>
      <c r="I9598" s="118"/>
      <c r="J9598" s="118"/>
      <c r="K9598" s="118"/>
      <c r="L9598" s="118"/>
      <c r="M9598" s="118"/>
      <c r="N9598" s="118"/>
      <c r="O9598" s="143" t="str">
        <f>IF(H9598="","",(S9598/S9598)&amp;":"&amp;ROUND(AH9598/S9598,2))</f>
        <v/>
      </c>
      <c r="P9598" s="118"/>
      <c r="Q9598" s="118"/>
      <c r="R9598" s="143" t="str">
        <f>IF(H9598="","",(S9598/S9598)&amp;":"&amp;ROUND(AI9598/S9598,2))</f>
        <v/>
      </c>
      <c r="S9598" s="144" t="str">
        <f t="shared" si="1793"/>
        <v/>
      </c>
      <c r="T9598" s="145" t="str">
        <f t="shared" si="1794"/>
        <v/>
      </c>
      <c r="U9598" s="118"/>
      <c r="V9598" s="145" t="str">
        <f t="shared" si="1795"/>
        <v/>
      </c>
      <c r="W9598" s="144" t="str">
        <f t="shared" si="1796"/>
        <v/>
      </c>
      <c r="X9598" s="146" t="str">
        <f>IF(C9598="","",IF(OR(C9598="Trade",C9598="Multi Position"),(X9597+V9598),IF(C9598="Deposit",(X9597+AE9598),IF(C9598="Withdrawal",(X9597-AE9598)))))</f>
        <v/>
      </c>
      <c r="Y9598" s="145" t="str">
        <f t="shared" si="1797"/>
        <v/>
      </c>
      <c r="Z9598" s="118"/>
      <c r="AA9598" s="118"/>
      <c r="AB9598" s="118"/>
      <c r="AC9598" s="118"/>
      <c r="AD9598" s="118"/>
      <c r="AE9598" s="139"/>
      <c r="AF9598" s="118"/>
      <c r="AG9598" s="118"/>
      <c r="AH9598" s="147" t="str">
        <f t="shared" si="1798"/>
        <v/>
      </c>
      <c r="AI9598" s="147" t="str">
        <f t="shared" si="1799"/>
        <v/>
      </c>
      <c r="AJ9598" s="148" t="str">
        <f t="shared" si="1788"/>
        <v/>
      </c>
      <c r="AK9598" s="148" t="str">
        <f t="shared" si="1789"/>
        <v/>
      </c>
      <c r="AL9598" s="147" t="str">
        <f t="shared" si="1790"/>
        <v/>
      </c>
      <c r="AM9598" s="147" t="str">
        <f t="shared" si="1791"/>
        <v/>
      </c>
      <c r="AN9598" s="147" t="str">
        <f t="shared" si="1792"/>
        <v/>
      </c>
      <c r="AO9598" s="118"/>
    </row>
    <row r="9599" spans="1:41">
      <c r="A9599" s="118"/>
      <c r="B9599" s="118"/>
      <c r="C9599" s="118"/>
      <c r="D9599" s="118"/>
      <c r="E9599" s="118"/>
      <c r="F9599" s="118"/>
      <c r="G9599" s="118"/>
      <c r="H9599" s="118"/>
      <c r="I9599" s="118"/>
      <c r="J9599" s="118"/>
      <c r="K9599" s="118"/>
      <c r="L9599" s="118"/>
      <c r="M9599" s="118"/>
      <c r="N9599" s="118"/>
      <c r="O9599" s="143" t="str">
        <f>IF(H9599="","",(S9599/S9599)&amp;":"&amp;ROUND(AH9599/S9599,2))</f>
        <v/>
      </c>
      <c r="P9599" s="118"/>
      <c r="Q9599" s="118"/>
      <c r="R9599" s="143" t="str">
        <f>IF(H9599="","",(S9599/S9599)&amp;":"&amp;ROUND(AI9599/S9599,2))</f>
        <v/>
      </c>
      <c r="S9599" s="144" t="str">
        <f t="shared" si="1793"/>
        <v/>
      </c>
      <c r="T9599" s="145" t="str">
        <f t="shared" si="1794"/>
        <v/>
      </c>
      <c r="U9599" s="118"/>
      <c r="V9599" s="145" t="str">
        <f t="shared" si="1795"/>
        <v/>
      </c>
      <c r="W9599" s="144" t="str">
        <f t="shared" si="1796"/>
        <v/>
      </c>
      <c r="X9599" s="146" t="str">
        <f>IF(C9599="","",IF(OR(C9599="Trade",C9599="Multi Position"),(X9598+V9599),IF(C9599="Deposit",(X9598+AE9599),IF(C9599="Withdrawal",(X9598-AE9599)))))</f>
        <v/>
      </c>
      <c r="Y9599" s="145" t="str">
        <f t="shared" si="1797"/>
        <v/>
      </c>
      <c r="Z9599" s="118"/>
      <c r="AA9599" s="118"/>
      <c r="AB9599" s="118"/>
      <c r="AC9599" s="118"/>
      <c r="AD9599" s="118"/>
      <c r="AE9599" s="139"/>
      <c r="AF9599" s="118"/>
      <c r="AG9599" s="118"/>
      <c r="AH9599" s="147" t="str">
        <f t="shared" si="1798"/>
        <v/>
      </c>
      <c r="AI9599" s="147" t="str">
        <f t="shared" si="1799"/>
        <v/>
      </c>
      <c r="AJ9599" s="148" t="str">
        <f t="shared" si="1788"/>
        <v/>
      </c>
      <c r="AK9599" s="148" t="str">
        <f t="shared" si="1789"/>
        <v/>
      </c>
      <c r="AL9599" s="147" t="str">
        <f t="shared" si="1790"/>
        <v/>
      </c>
      <c r="AM9599" s="147" t="str">
        <f t="shared" si="1791"/>
        <v/>
      </c>
      <c r="AN9599" s="147" t="str">
        <f t="shared" si="1792"/>
        <v/>
      </c>
      <c r="AO9599" s="118"/>
    </row>
    <row r="9600" spans="1:41">
      <c r="A9600" s="118"/>
      <c r="B9600" s="118"/>
      <c r="C9600" s="118"/>
      <c r="D9600" s="118"/>
      <c r="E9600" s="118"/>
      <c r="F9600" s="118"/>
      <c r="G9600" s="118"/>
      <c r="H9600" s="118"/>
      <c r="I9600" s="118"/>
      <c r="J9600" s="118"/>
      <c r="K9600" s="118"/>
      <c r="L9600" s="118"/>
      <c r="M9600" s="118"/>
      <c r="N9600" s="118"/>
      <c r="O9600" s="143" t="str">
        <f>IF(H9600="","",(S9600/S9600)&amp;":"&amp;ROUND(AH9600/S9600,2))</f>
        <v/>
      </c>
      <c r="P9600" s="118"/>
      <c r="Q9600" s="118"/>
      <c r="R9600" s="143" t="str">
        <f>IF(H9600="","",(S9600/S9600)&amp;":"&amp;ROUND(AI9600/S9600,2))</f>
        <v/>
      </c>
      <c r="S9600" s="144" t="str">
        <f t="shared" si="1793"/>
        <v/>
      </c>
      <c r="T9600" s="145" t="str">
        <f t="shared" si="1794"/>
        <v/>
      </c>
      <c r="U9600" s="118"/>
      <c r="V9600" s="145" t="str">
        <f t="shared" si="1795"/>
        <v/>
      </c>
      <c r="W9600" s="144" t="str">
        <f t="shared" si="1796"/>
        <v/>
      </c>
      <c r="X9600" s="146" t="str">
        <f>IF(C9600="","",IF(OR(C9600="Trade",C9600="Multi Position"),(X9599+V9600),IF(C9600="Deposit",(X9599+AE9600),IF(C9600="Withdrawal",(X9599-AE9600)))))</f>
        <v/>
      </c>
      <c r="Y9600" s="145" t="str">
        <f t="shared" si="1797"/>
        <v/>
      </c>
      <c r="Z9600" s="118"/>
      <c r="AA9600" s="118"/>
      <c r="AB9600" s="118"/>
      <c r="AC9600" s="118"/>
      <c r="AD9600" s="118"/>
      <c r="AE9600" s="139"/>
      <c r="AF9600" s="118"/>
      <c r="AG9600" s="118"/>
      <c r="AH9600" s="147" t="str">
        <f t="shared" si="1798"/>
        <v/>
      </c>
      <c r="AI9600" s="147" t="str">
        <f t="shared" si="1799"/>
        <v/>
      </c>
      <c r="AJ9600" s="148" t="str">
        <f t="shared" si="1788"/>
        <v/>
      </c>
      <c r="AK9600" s="148" t="str">
        <f t="shared" si="1789"/>
        <v/>
      </c>
      <c r="AL9600" s="147" t="str">
        <f t="shared" si="1790"/>
        <v/>
      </c>
      <c r="AM9600" s="147" t="str">
        <f t="shared" si="1791"/>
        <v/>
      </c>
      <c r="AN9600" s="147" t="str">
        <f t="shared" si="1792"/>
        <v/>
      </c>
      <c r="AO9600" s="118"/>
    </row>
    <row r="9601" spans="1:41">
      <c r="A9601" s="118"/>
      <c r="B9601" s="118"/>
      <c r="C9601" s="118"/>
      <c r="D9601" s="118"/>
      <c r="E9601" s="118"/>
      <c r="F9601" s="118"/>
      <c r="G9601" s="118"/>
      <c r="H9601" s="118"/>
      <c r="I9601" s="118"/>
      <c r="J9601" s="118"/>
      <c r="K9601" s="118"/>
      <c r="L9601" s="118"/>
      <c r="M9601" s="118"/>
      <c r="N9601" s="118"/>
      <c r="O9601" s="143" t="str">
        <f>IF(H9601="","",(S9601/S9601)&amp;":"&amp;ROUND(AH9601/S9601,2))</f>
        <v/>
      </c>
      <c r="P9601" s="118"/>
      <c r="Q9601" s="118"/>
      <c r="R9601" s="143" t="str">
        <f>IF(H9601="","",(S9601/S9601)&amp;":"&amp;ROUND(AI9601/S9601,2))</f>
        <v/>
      </c>
      <c r="S9601" s="144" t="str">
        <f t="shared" si="1793"/>
        <v/>
      </c>
      <c r="T9601" s="145" t="str">
        <f t="shared" si="1794"/>
        <v/>
      </c>
      <c r="U9601" s="118"/>
      <c r="V9601" s="145" t="str">
        <f t="shared" si="1795"/>
        <v/>
      </c>
      <c r="W9601" s="144" t="str">
        <f t="shared" si="1796"/>
        <v/>
      </c>
      <c r="X9601" s="146" t="str">
        <f>IF(C9601="","",IF(OR(C9601="Trade",C9601="Multi Position"),(X9600+V9601),IF(C9601="Deposit",(X9600+AE9601),IF(C9601="Withdrawal",(X9600-AE9601)))))</f>
        <v/>
      </c>
      <c r="Y9601" s="145" t="str">
        <f t="shared" si="1797"/>
        <v/>
      </c>
      <c r="Z9601" s="118"/>
      <c r="AA9601" s="118"/>
      <c r="AB9601" s="118"/>
      <c r="AC9601" s="118"/>
      <c r="AD9601" s="118"/>
      <c r="AE9601" s="139"/>
      <c r="AF9601" s="118"/>
      <c r="AG9601" s="118"/>
      <c r="AH9601" s="147" t="str">
        <f t="shared" si="1798"/>
        <v/>
      </c>
      <c r="AI9601" s="147" t="str">
        <f t="shared" si="1799"/>
        <v/>
      </c>
      <c r="AJ9601" s="148" t="str">
        <f t="shared" si="1788"/>
        <v/>
      </c>
      <c r="AK9601" s="148" t="str">
        <f t="shared" si="1789"/>
        <v/>
      </c>
      <c r="AL9601" s="147" t="str">
        <f t="shared" si="1790"/>
        <v/>
      </c>
      <c r="AM9601" s="147" t="str">
        <f t="shared" si="1791"/>
        <v/>
      </c>
      <c r="AN9601" s="147" t="str">
        <f t="shared" si="1792"/>
        <v/>
      </c>
      <c r="AO9601" s="118"/>
    </row>
    <row r="9602" spans="1:41">
      <c r="A9602" s="118"/>
      <c r="B9602" s="118"/>
      <c r="C9602" s="118"/>
      <c r="D9602" s="118"/>
      <c r="E9602" s="118"/>
      <c r="F9602" s="118"/>
      <c r="G9602" s="118"/>
      <c r="H9602" s="118"/>
      <c r="I9602" s="118"/>
      <c r="J9602" s="118"/>
      <c r="K9602" s="118"/>
      <c r="L9602" s="118"/>
      <c r="M9602" s="118"/>
      <c r="N9602" s="118"/>
      <c r="O9602" s="143" t="str">
        <f>IF(H9602="","",(S9602/S9602)&amp;":"&amp;ROUND(AH9602/S9602,2))</f>
        <v/>
      </c>
      <c r="P9602" s="118"/>
      <c r="Q9602" s="118"/>
      <c r="R9602" s="143" t="str">
        <f>IF(H9602="","",(S9602/S9602)&amp;":"&amp;ROUND(AI9602/S9602,2))</f>
        <v/>
      </c>
      <c r="S9602" s="144" t="str">
        <f t="shared" si="1793"/>
        <v/>
      </c>
      <c r="T9602" s="145" t="str">
        <f t="shared" si="1794"/>
        <v/>
      </c>
      <c r="U9602" s="118"/>
      <c r="V9602" s="145" t="str">
        <f t="shared" si="1795"/>
        <v/>
      </c>
      <c r="W9602" s="144" t="str">
        <f t="shared" si="1796"/>
        <v/>
      </c>
      <c r="X9602" s="146" t="str">
        <f>IF(C9602="","",IF(OR(C9602="Trade",C9602="Multi Position"),(X9601+V9602),IF(C9602="Deposit",(X9601+AE9602),IF(C9602="Withdrawal",(X9601-AE9602)))))</f>
        <v/>
      </c>
      <c r="Y9602" s="145" t="str">
        <f t="shared" si="1797"/>
        <v/>
      </c>
      <c r="Z9602" s="118"/>
      <c r="AA9602" s="118"/>
      <c r="AB9602" s="118"/>
      <c r="AC9602" s="118"/>
      <c r="AD9602" s="118"/>
      <c r="AE9602" s="139"/>
      <c r="AF9602" s="118"/>
      <c r="AG9602" s="118"/>
      <c r="AH9602" s="147" t="str">
        <f t="shared" si="1798"/>
        <v/>
      </c>
      <c r="AI9602" s="147" t="str">
        <f t="shared" si="1799"/>
        <v/>
      </c>
      <c r="AJ9602" s="148" t="str">
        <f t="shared" si="1788"/>
        <v/>
      </c>
      <c r="AK9602" s="148" t="str">
        <f t="shared" si="1789"/>
        <v/>
      </c>
      <c r="AL9602" s="147" t="str">
        <f t="shared" si="1790"/>
        <v/>
      </c>
      <c r="AM9602" s="147" t="str">
        <f t="shared" si="1791"/>
        <v/>
      </c>
      <c r="AN9602" s="147" t="str">
        <f t="shared" si="1792"/>
        <v/>
      </c>
      <c r="AO9602" s="118"/>
    </row>
    <row r="9603" spans="1:41">
      <c r="A9603" s="118"/>
      <c r="B9603" s="118"/>
      <c r="C9603" s="118"/>
      <c r="D9603" s="118"/>
      <c r="E9603" s="118"/>
      <c r="F9603" s="118"/>
      <c r="G9603" s="118"/>
      <c r="H9603" s="118"/>
      <c r="I9603" s="118"/>
      <c r="J9603" s="118"/>
      <c r="K9603" s="118"/>
      <c r="L9603" s="118"/>
      <c r="M9603" s="118"/>
      <c r="N9603" s="118"/>
      <c r="O9603" s="143" t="str">
        <f>IF(H9603="","",(S9603/S9603)&amp;":"&amp;ROUND(AH9603/S9603,2))</f>
        <v/>
      </c>
      <c r="P9603" s="118"/>
      <c r="Q9603" s="118"/>
      <c r="R9603" s="143" t="str">
        <f>IF(H9603="","",(S9603/S9603)&amp;":"&amp;ROUND(AI9603/S9603,2))</f>
        <v/>
      </c>
      <c r="S9603" s="144" t="str">
        <f t="shared" si="1793"/>
        <v/>
      </c>
      <c r="T9603" s="145" t="str">
        <f t="shared" si="1794"/>
        <v/>
      </c>
      <c r="U9603" s="118"/>
      <c r="V9603" s="145" t="str">
        <f t="shared" si="1795"/>
        <v/>
      </c>
      <c r="W9603" s="144" t="str">
        <f t="shared" si="1796"/>
        <v/>
      </c>
      <c r="X9603" s="146" t="str">
        <f>IF(C9603="","",IF(OR(C9603="Trade",C9603="Multi Position"),(X9602+V9603),IF(C9603="Deposit",(X9602+AE9603),IF(C9603="Withdrawal",(X9602-AE9603)))))</f>
        <v/>
      </c>
      <c r="Y9603" s="145" t="str">
        <f t="shared" si="1797"/>
        <v/>
      </c>
      <c r="Z9603" s="118"/>
      <c r="AA9603" s="118"/>
      <c r="AB9603" s="118"/>
      <c r="AC9603" s="118"/>
      <c r="AD9603" s="118"/>
      <c r="AE9603" s="139"/>
      <c r="AF9603" s="118"/>
      <c r="AG9603" s="118"/>
      <c r="AH9603" s="147" t="str">
        <f t="shared" si="1798"/>
        <v/>
      </c>
      <c r="AI9603" s="147" t="str">
        <f t="shared" si="1799"/>
        <v/>
      </c>
      <c r="AJ9603" s="148" t="str">
        <f t="shared" si="1788"/>
        <v/>
      </c>
      <c r="AK9603" s="148" t="str">
        <f t="shared" si="1789"/>
        <v/>
      </c>
      <c r="AL9603" s="147" t="str">
        <f t="shared" si="1790"/>
        <v/>
      </c>
      <c r="AM9603" s="147" t="str">
        <f t="shared" si="1791"/>
        <v/>
      </c>
      <c r="AN9603" s="147" t="str">
        <f t="shared" si="1792"/>
        <v/>
      </c>
      <c r="AO9603" s="118"/>
    </row>
    <row r="9604" spans="1:41">
      <c r="A9604" s="118"/>
      <c r="B9604" s="118"/>
      <c r="C9604" s="118"/>
      <c r="D9604" s="118"/>
      <c r="E9604" s="118"/>
      <c r="F9604" s="118"/>
      <c r="G9604" s="118"/>
      <c r="H9604" s="118"/>
      <c r="I9604" s="118"/>
      <c r="J9604" s="118"/>
      <c r="K9604" s="118"/>
      <c r="L9604" s="118"/>
      <c r="M9604" s="118"/>
      <c r="N9604" s="118"/>
      <c r="O9604" s="143" t="str">
        <f>IF(H9604="","",(S9604/S9604)&amp;":"&amp;ROUND(AH9604/S9604,2))</f>
        <v/>
      </c>
      <c r="P9604" s="118"/>
      <c r="Q9604" s="118"/>
      <c r="R9604" s="143" t="str">
        <f>IF(H9604="","",(S9604/S9604)&amp;":"&amp;ROUND(AI9604/S9604,2))</f>
        <v/>
      </c>
      <c r="S9604" s="144" t="str">
        <f t="shared" si="1793"/>
        <v/>
      </c>
      <c r="T9604" s="145" t="str">
        <f t="shared" si="1794"/>
        <v/>
      </c>
      <c r="U9604" s="118"/>
      <c r="V9604" s="145" t="str">
        <f t="shared" si="1795"/>
        <v/>
      </c>
      <c r="W9604" s="144" t="str">
        <f t="shared" si="1796"/>
        <v/>
      </c>
      <c r="X9604" s="146" t="str">
        <f>IF(C9604="","",IF(OR(C9604="Trade",C9604="Multi Position"),(X9603+V9604),IF(C9604="Deposit",(X9603+AE9604),IF(C9604="Withdrawal",(X9603-AE9604)))))</f>
        <v/>
      </c>
      <c r="Y9604" s="145" t="str">
        <f t="shared" si="1797"/>
        <v/>
      </c>
      <c r="Z9604" s="118"/>
      <c r="AA9604" s="118"/>
      <c r="AB9604" s="118"/>
      <c r="AC9604" s="118"/>
      <c r="AD9604" s="118"/>
      <c r="AE9604" s="139"/>
      <c r="AF9604" s="118"/>
      <c r="AG9604" s="118"/>
      <c r="AH9604" s="147" t="str">
        <f t="shared" si="1798"/>
        <v/>
      </c>
      <c r="AI9604" s="147" t="str">
        <f t="shared" si="1799"/>
        <v/>
      </c>
      <c r="AJ9604" s="148" t="str">
        <f t="shared" si="1788"/>
        <v/>
      </c>
      <c r="AK9604" s="148" t="str">
        <f t="shared" si="1789"/>
        <v/>
      </c>
      <c r="AL9604" s="147" t="str">
        <f t="shared" si="1790"/>
        <v/>
      </c>
      <c r="AM9604" s="147" t="str">
        <f t="shared" si="1791"/>
        <v/>
      </c>
      <c r="AN9604" s="147" t="str">
        <f t="shared" si="1792"/>
        <v/>
      </c>
      <c r="AO9604" s="118"/>
    </row>
    <row r="9605" spans="1:41">
      <c r="A9605" s="118"/>
      <c r="B9605" s="118"/>
      <c r="C9605" s="118"/>
      <c r="D9605" s="118"/>
      <c r="E9605" s="118"/>
      <c r="F9605" s="118"/>
      <c r="G9605" s="118"/>
      <c r="H9605" s="118"/>
      <c r="I9605" s="118"/>
      <c r="J9605" s="118"/>
      <c r="K9605" s="118"/>
      <c r="L9605" s="118"/>
      <c r="M9605" s="118"/>
      <c r="N9605" s="118"/>
      <c r="O9605" s="143" t="str">
        <f>IF(H9605="","",(S9605/S9605)&amp;":"&amp;ROUND(AH9605/S9605,2))</f>
        <v/>
      </c>
      <c r="P9605" s="118"/>
      <c r="Q9605" s="118"/>
      <c r="R9605" s="143" t="str">
        <f>IF(H9605="","",(S9605/S9605)&amp;":"&amp;ROUND(AI9605/S9605,2))</f>
        <v/>
      </c>
      <c r="S9605" s="144" t="str">
        <f t="shared" si="1793"/>
        <v/>
      </c>
      <c r="T9605" s="145" t="str">
        <f t="shared" si="1794"/>
        <v/>
      </c>
      <c r="U9605" s="118"/>
      <c r="V9605" s="145" t="str">
        <f t="shared" si="1795"/>
        <v/>
      </c>
      <c r="W9605" s="144" t="str">
        <f t="shared" si="1796"/>
        <v/>
      </c>
      <c r="X9605" s="146" t="str">
        <f>IF(C9605="","",IF(OR(C9605="Trade",C9605="Multi Position"),(X9604+V9605),IF(C9605="Deposit",(X9604+AE9605),IF(C9605="Withdrawal",(X9604-AE9605)))))</f>
        <v/>
      </c>
      <c r="Y9605" s="145" t="str">
        <f t="shared" si="1797"/>
        <v/>
      </c>
      <c r="Z9605" s="118"/>
      <c r="AA9605" s="118"/>
      <c r="AB9605" s="118"/>
      <c r="AC9605" s="118"/>
      <c r="AD9605" s="118"/>
      <c r="AE9605" s="139"/>
      <c r="AF9605" s="118"/>
      <c r="AG9605" s="118"/>
      <c r="AH9605" s="147" t="str">
        <f t="shared" si="1798"/>
        <v/>
      </c>
      <c r="AI9605" s="147" t="str">
        <f t="shared" si="1799"/>
        <v/>
      </c>
      <c r="AJ9605" s="148" t="str">
        <f t="shared" si="1788"/>
        <v/>
      </c>
      <c r="AK9605" s="148" t="str">
        <f t="shared" si="1789"/>
        <v/>
      </c>
      <c r="AL9605" s="147" t="str">
        <f t="shared" si="1790"/>
        <v/>
      </c>
      <c r="AM9605" s="147" t="str">
        <f t="shared" si="1791"/>
        <v/>
      </c>
      <c r="AN9605" s="147" t="str">
        <f t="shared" si="1792"/>
        <v/>
      </c>
      <c r="AO9605" s="118"/>
    </row>
    <row r="9606" spans="1:41">
      <c r="A9606" s="118"/>
      <c r="B9606" s="118"/>
      <c r="C9606" s="118"/>
      <c r="D9606" s="118"/>
      <c r="E9606" s="118"/>
      <c r="F9606" s="118"/>
      <c r="G9606" s="118"/>
      <c r="H9606" s="118"/>
      <c r="I9606" s="118"/>
      <c r="J9606" s="118"/>
      <c r="K9606" s="118"/>
      <c r="L9606" s="118"/>
      <c r="M9606" s="118"/>
      <c r="N9606" s="118"/>
      <c r="O9606" s="143" t="str">
        <f>IF(H9606="","",(S9606/S9606)&amp;":"&amp;ROUND(AH9606/S9606,2))</f>
        <v/>
      </c>
      <c r="P9606" s="118"/>
      <c r="Q9606" s="118"/>
      <c r="R9606" s="143" t="str">
        <f>IF(H9606="","",(S9606/S9606)&amp;":"&amp;ROUND(AI9606/S9606,2))</f>
        <v/>
      </c>
      <c r="S9606" s="144" t="str">
        <f t="shared" si="1793"/>
        <v/>
      </c>
      <c r="T9606" s="145" t="str">
        <f t="shared" si="1794"/>
        <v/>
      </c>
      <c r="U9606" s="118"/>
      <c r="V9606" s="145" t="str">
        <f t="shared" si="1795"/>
        <v/>
      </c>
      <c r="W9606" s="144" t="str">
        <f t="shared" si="1796"/>
        <v/>
      </c>
      <c r="X9606" s="146" t="str">
        <f>IF(C9606="","",IF(OR(C9606="Trade",C9606="Multi Position"),(X9605+V9606),IF(C9606="Deposit",(X9605+AE9606),IF(C9606="Withdrawal",(X9605-AE9606)))))</f>
        <v/>
      </c>
      <c r="Y9606" s="145" t="str">
        <f t="shared" si="1797"/>
        <v/>
      </c>
      <c r="Z9606" s="118"/>
      <c r="AA9606" s="118"/>
      <c r="AB9606" s="118"/>
      <c r="AC9606" s="118"/>
      <c r="AD9606" s="118"/>
      <c r="AE9606" s="139"/>
      <c r="AF9606" s="118"/>
      <c r="AG9606" s="118"/>
      <c r="AH9606" s="147" t="str">
        <f t="shared" si="1798"/>
        <v/>
      </c>
      <c r="AI9606" s="147" t="str">
        <f t="shared" si="1799"/>
        <v/>
      </c>
      <c r="AJ9606" s="148" t="str">
        <f t="shared" si="1788"/>
        <v/>
      </c>
      <c r="AK9606" s="148" t="str">
        <f t="shared" si="1789"/>
        <v/>
      </c>
      <c r="AL9606" s="147" t="str">
        <f t="shared" si="1790"/>
        <v/>
      </c>
      <c r="AM9606" s="147" t="str">
        <f t="shared" si="1791"/>
        <v/>
      </c>
      <c r="AN9606" s="147" t="str">
        <f t="shared" si="1792"/>
        <v/>
      </c>
      <c r="AO9606" s="118"/>
    </row>
    <row r="9607" spans="1:41">
      <c r="A9607" s="118"/>
      <c r="B9607" s="118"/>
      <c r="C9607" s="118"/>
      <c r="D9607" s="118"/>
      <c r="E9607" s="118"/>
      <c r="F9607" s="118"/>
      <c r="G9607" s="118"/>
      <c r="H9607" s="118"/>
      <c r="I9607" s="118"/>
      <c r="J9607" s="118"/>
      <c r="K9607" s="118"/>
      <c r="L9607" s="118"/>
      <c r="M9607" s="118"/>
      <c r="N9607" s="118"/>
      <c r="O9607" s="143" t="str">
        <f>IF(H9607="","",(S9607/S9607)&amp;":"&amp;ROUND(AH9607/S9607,2))</f>
        <v/>
      </c>
      <c r="P9607" s="118"/>
      <c r="Q9607" s="118"/>
      <c r="R9607" s="143" t="str">
        <f>IF(H9607="","",(S9607/S9607)&amp;":"&amp;ROUND(AI9607/S9607,2))</f>
        <v/>
      </c>
      <c r="S9607" s="144" t="str">
        <f t="shared" si="1793"/>
        <v/>
      </c>
      <c r="T9607" s="145" t="str">
        <f t="shared" si="1794"/>
        <v/>
      </c>
      <c r="U9607" s="118"/>
      <c r="V9607" s="145" t="str">
        <f t="shared" si="1795"/>
        <v/>
      </c>
      <c r="W9607" s="144" t="str">
        <f t="shared" si="1796"/>
        <v/>
      </c>
      <c r="X9607" s="146" t="str">
        <f>IF(C9607="","",IF(OR(C9607="Trade",C9607="Multi Position"),(X9606+V9607),IF(C9607="Deposit",(X9606+AE9607),IF(C9607="Withdrawal",(X9606-AE9607)))))</f>
        <v/>
      </c>
      <c r="Y9607" s="145" t="str">
        <f t="shared" si="1797"/>
        <v/>
      </c>
      <c r="Z9607" s="118"/>
      <c r="AA9607" s="118"/>
      <c r="AB9607" s="118"/>
      <c r="AC9607" s="118"/>
      <c r="AD9607" s="118"/>
      <c r="AE9607" s="139"/>
      <c r="AF9607" s="118"/>
      <c r="AG9607" s="118"/>
      <c r="AH9607" s="147" t="str">
        <f t="shared" si="1798"/>
        <v/>
      </c>
      <c r="AI9607" s="147" t="str">
        <f t="shared" si="1799"/>
        <v/>
      </c>
      <c r="AJ9607" s="148" t="str">
        <f t="shared" si="1788"/>
        <v/>
      </c>
      <c r="AK9607" s="148" t="str">
        <f t="shared" si="1789"/>
        <v/>
      </c>
      <c r="AL9607" s="147" t="str">
        <f t="shared" si="1790"/>
        <v/>
      </c>
      <c r="AM9607" s="147" t="str">
        <f t="shared" si="1791"/>
        <v/>
      </c>
      <c r="AN9607" s="147" t="str">
        <f t="shared" si="1792"/>
        <v/>
      </c>
      <c r="AO9607" s="118"/>
    </row>
    <row r="9608" spans="1:41">
      <c r="A9608" s="118"/>
      <c r="B9608" s="118"/>
      <c r="C9608" s="118"/>
      <c r="D9608" s="118"/>
      <c r="E9608" s="118"/>
      <c r="F9608" s="118"/>
      <c r="G9608" s="118"/>
      <c r="H9608" s="118"/>
      <c r="I9608" s="118"/>
      <c r="J9608" s="118"/>
      <c r="K9608" s="118"/>
      <c r="L9608" s="118"/>
      <c r="M9608" s="118"/>
      <c r="N9608" s="118"/>
      <c r="O9608" s="143" t="str">
        <f>IF(H9608="","",(S9608/S9608)&amp;":"&amp;ROUND(AH9608/S9608,2))</f>
        <v/>
      </c>
      <c r="P9608" s="118"/>
      <c r="Q9608" s="118"/>
      <c r="R9608" s="143" t="str">
        <f>IF(H9608="","",(S9608/S9608)&amp;":"&amp;ROUND(AI9608/S9608,2))</f>
        <v/>
      </c>
      <c r="S9608" s="144" t="str">
        <f t="shared" si="1793"/>
        <v/>
      </c>
      <c r="T9608" s="145" t="str">
        <f t="shared" si="1794"/>
        <v/>
      </c>
      <c r="U9608" s="118"/>
      <c r="V9608" s="145" t="str">
        <f t="shared" si="1795"/>
        <v/>
      </c>
      <c r="W9608" s="144" t="str">
        <f t="shared" si="1796"/>
        <v/>
      </c>
      <c r="X9608" s="146" t="str">
        <f>IF(C9608="","",IF(OR(C9608="Trade",C9608="Multi Position"),(X9607+V9608),IF(C9608="Deposit",(X9607+AE9608),IF(C9608="Withdrawal",(X9607-AE9608)))))</f>
        <v/>
      </c>
      <c r="Y9608" s="145" t="str">
        <f t="shared" si="1797"/>
        <v/>
      </c>
      <c r="Z9608" s="118"/>
      <c r="AA9608" s="118"/>
      <c r="AB9608" s="118"/>
      <c r="AC9608" s="118"/>
      <c r="AD9608" s="118"/>
      <c r="AE9608" s="139"/>
      <c r="AF9608" s="118"/>
      <c r="AG9608" s="118"/>
      <c r="AH9608" s="147" t="str">
        <f t="shared" si="1798"/>
        <v/>
      </c>
      <c r="AI9608" s="147" t="str">
        <f t="shared" si="1799"/>
        <v/>
      </c>
      <c r="AJ9608" s="148" t="str">
        <f t="shared" si="1788"/>
        <v/>
      </c>
      <c r="AK9608" s="148" t="str">
        <f t="shared" si="1789"/>
        <v/>
      </c>
      <c r="AL9608" s="147" t="str">
        <f t="shared" si="1790"/>
        <v/>
      </c>
      <c r="AM9608" s="147" t="str">
        <f t="shared" si="1791"/>
        <v/>
      </c>
      <c r="AN9608" s="147" t="str">
        <f t="shared" si="1792"/>
        <v/>
      </c>
      <c r="AO9608" s="118"/>
    </row>
    <row r="9609" spans="1:41">
      <c r="A9609" s="118"/>
      <c r="B9609" s="118"/>
      <c r="C9609" s="118"/>
      <c r="D9609" s="118"/>
      <c r="E9609" s="118"/>
      <c r="F9609" s="118"/>
      <c r="G9609" s="118"/>
      <c r="H9609" s="118"/>
      <c r="I9609" s="118"/>
      <c r="J9609" s="118"/>
      <c r="K9609" s="118"/>
      <c r="L9609" s="118"/>
      <c r="M9609" s="118"/>
      <c r="N9609" s="118"/>
      <c r="O9609" s="143" t="str">
        <f>IF(H9609="","",(S9609/S9609)&amp;":"&amp;ROUND(AH9609/S9609,2))</f>
        <v/>
      </c>
      <c r="P9609" s="118"/>
      <c r="Q9609" s="118"/>
      <c r="R9609" s="143" t="str">
        <f>IF(H9609="","",(S9609/S9609)&amp;":"&amp;ROUND(AI9609/S9609,2))</f>
        <v/>
      </c>
      <c r="S9609" s="144" t="str">
        <f t="shared" si="1793"/>
        <v/>
      </c>
      <c r="T9609" s="145" t="str">
        <f t="shared" si="1794"/>
        <v/>
      </c>
      <c r="U9609" s="118"/>
      <c r="V9609" s="145" t="str">
        <f t="shared" si="1795"/>
        <v/>
      </c>
      <c r="W9609" s="144" t="str">
        <f t="shared" si="1796"/>
        <v/>
      </c>
      <c r="X9609" s="146" t="str">
        <f>IF(C9609="","",IF(OR(C9609="Trade",C9609="Multi Position"),(X9608+V9609),IF(C9609="Deposit",(X9608+AE9609),IF(C9609="Withdrawal",(X9608-AE9609)))))</f>
        <v/>
      </c>
      <c r="Y9609" s="145" t="str">
        <f t="shared" si="1797"/>
        <v/>
      </c>
      <c r="Z9609" s="118"/>
      <c r="AA9609" s="118"/>
      <c r="AB9609" s="118"/>
      <c r="AC9609" s="118"/>
      <c r="AD9609" s="118"/>
      <c r="AE9609" s="139"/>
      <c r="AF9609" s="118"/>
      <c r="AG9609" s="118"/>
      <c r="AH9609" s="147" t="str">
        <f t="shared" si="1798"/>
        <v/>
      </c>
      <c r="AI9609" s="147" t="str">
        <f t="shared" si="1799"/>
        <v/>
      </c>
      <c r="AJ9609" s="148" t="str">
        <f t="shared" si="1788"/>
        <v/>
      </c>
      <c r="AK9609" s="148" t="str">
        <f t="shared" si="1789"/>
        <v/>
      </c>
      <c r="AL9609" s="147" t="str">
        <f t="shared" si="1790"/>
        <v/>
      </c>
      <c r="AM9609" s="147" t="str">
        <f t="shared" si="1791"/>
        <v/>
      </c>
      <c r="AN9609" s="147" t="str">
        <f t="shared" si="1792"/>
        <v/>
      </c>
      <c r="AO9609" s="118"/>
    </row>
    <row r="9610" spans="1:41">
      <c r="A9610" s="118"/>
      <c r="B9610" s="118"/>
      <c r="C9610" s="118"/>
      <c r="D9610" s="118"/>
      <c r="E9610" s="118"/>
      <c r="F9610" s="118"/>
      <c r="G9610" s="118"/>
      <c r="H9610" s="118"/>
      <c r="I9610" s="118"/>
      <c r="J9610" s="118"/>
      <c r="K9610" s="118"/>
      <c r="L9610" s="118"/>
      <c r="M9610" s="118"/>
      <c r="N9610" s="118"/>
      <c r="O9610" s="143" t="str">
        <f>IF(H9610="","",(S9610/S9610)&amp;":"&amp;ROUND(AH9610/S9610,2))</f>
        <v/>
      </c>
      <c r="P9610" s="118"/>
      <c r="Q9610" s="118"/>
      <c r="R9610" s="143" t="str">
        <f>IF(H9610="","",(S9610/S9610)&amp;":"&amp;ROUND(AI9610/S9610,2))</f>
        <v/>
      </c>
      <c r="S9610" s="144" t="str">
        <f t="shared" si="1793"/>
        <v/>
      </c>
      <c r="T9610" s="145" t="str">
        <f t="shared" si="1794"/>
        <v/>
      </c>
      <c r="U9610" s="118"/>
      <c r="V9610" s="145" t="str">
        <f t="shared" si="1795"/>
        <v/>
      </c>
      <c r="W9610" s="144" t="str">
        <f t="shared" si="1796"/>
        <v/>
      </c>
      <c r="X9610" s="146" t="str">
        <f>IF(C9610="","",IF(OR(C9610="Trade",C9610="Multi Position"),(X9609+V9610),IF(C9610="Deposit",(X9609+AE9610),IF(C9610="Withdrawal",(X9609-AE9610)))))</f>
        <v/>
      </c>
      <c r="Y9610" s="145" t="str">
        <f t="shared" si="1797"/>
        <v/>
      </c>
      <c r="Z9610" s="118"/>
      <c r="AA9610" s="118"/>
      <c r="AB9610" s="118"/>
      <c r="AC9610" s="118"/>
      <c r="AD9610" s="118"/>
      <c r="AE9610" s="139"/>
      <c r="AF9610" s="118"/>
      <c r="AG9610" s="118"/>
      <c r="AH9610" s="147" t="str">
        <f t="shared" si="1798"/>
        <v/>
      </c>
      <c r="AI9610" s="147" t="str">
        <f t="shared" si="1799"/>
        <v/>
      </c>
      <c r="AJ9610" s="148" t="str">
        <f t="shared" ref="AJ9610:AJ9673" si="1800">IF(V9610&lt;0,V9610/-X9610,S9610)</f>
        <v/>
      </c>
      <c r="AK9610" s="148" t="str">
        <f t="shared" ref="AK9610:AK9673" si="1801">IF(V9610="","",IF(H9610="LONG",IF(V9610&gt;0,V9610/X9610,((L9610*(P9610-K9610))/X9610)),IF(V9610&gt;0,V9610/X9610,((L9610*(K9610-P9610))/X9610))))</f>
        <v/>
      </c>
      <c r="AL9610" s="147" t="str">
        <f t="shared" ref="AL9610:AL9673" si="1802">IF(B9610="","",MONTH(B9610))</f>
        <v/>
      </c>
      <c r="AM9610" s="147" t="str">
        <f t="shared" ref="AM9610:AM9673" si="1803">IF(B9610="","",YEAR(B9610))</f>
        <v/>
      </c>
      <c r="AN9610" s="147" t="str">
        <f t="shared" ref="AN9610:AN9673" si="1804">IF(B9610="","",DAY(B9610))</f>
        <v/>
      </c>
      <c r="AO9610" s="118"/>
    </row>
    <row r="9611" spans="1:41">
      <c r="A9611" s="118"/>
      <c r="B9611" s="118"/>
      <c r="C9611" s="118"/>
      <c r="D9611" s="118"/>
      <c r="E9611" s="118"/>
      <c r="F9611" s="118"/>
      <c r="G9611" s="118"/>
      <c r="H9611" s="118"/>
      <c r="I9611" s="118"/>
      <c r="J9611" s="118"/>
      <c r="K9611" s="118"/>
      <c r="L9611" s="118"/>
      <c r="M9611" s="118"/>
      <c r="N9611" s="118"/>
      <c r="O9611" s="143" t="str">
        <f>IF(H9611="","",(S9611/S9611)&amp;":"&amp;ROUND(AH9611/S9611,2))</f>
        <v/>
      </c>
      <c r="P9611" s="118"/>
      <c r="Q9611" s="118"/>
      <c r="R9611" s="143" t="str">
        <f>IF(H9611="","",(S9611/S9611)&amp;":"&amp;ROUND(AI9611/S9611,2))</f>
        <v/>
      </c>
      <c r="S9611" s="144" t="str">
        <f t="shared" ref="S9611:S9674" si="1805">IF(N9611="","",IF(H9611="LONG",(((K9611-M9611)*L9611)/X9610),(((M9611-K9611)*L9611)/X9610)))</f>
        <v/>
      </c>
      <c r="T9611" s="145" t="str">
        <f t="shared" ref="T9611:T9674" si="1806">IF(K9611="","",IF(H9611="LONG",(P9611*L9611)-(K9611*L9611),(K9611*L9611)-(P9611*L9611)))</f>
        <v/>
      </c>
      <c r="U9611" s="118"/>
      <c r="V9611" s="145" t="str">
        <f t="shared" ref="V9611:V9674" si="1807">IF(K9611="","",IF(T9611&lt;0,(T9611)-+U9611,(T9611)-U9611))</f>
        <v/>
      </c>
      <c r="W9611" s="144" t="str">
        <f t="shared" ref="W9611:W9674" si="1808">IF(P9611="","",SUM(V9611/X9610))</f>
        <v/>
      </c>
      <c r="X9611" s="146" t="str">
        <f>IF(C9611="","",IF(OR(C9611="Trade",C9611="Multi Position"),(X9610+V9611),IF(C9611="Deposit",(X9610+AE9611),IF(C9611="Withdrawal",(X9610-AE9611)))))</f>
        <v/>
      </c>
      <c r="Y9611" s="145" t="str">
        <f t="shared" ref="Y9611:Y9674" si="1809">IF(Q9611="","",INT(Q9611-B9611)&amp;" Days "&amp;TEXT(Q9611-B9611,"H"" Hrs ""m"" mins """))</f>
        <v/>
      </c>
      <c r="Z9611" s="118"/>
      <c r="AA9611" s="118"/>
      <c r="AB9611" s="118"/>
      <c r="AC9611" s="118"/>
      <c r="AD9611" s="118"/>
      <c r="AE9611" s="139"/>
      <c r="AF9611" s="118"/>
      <c r="AG9611" s="118"/>
      <c r="AH9611" s="147" t="str">
        <f t="shared" ref="AH9611:AH9674" si="1810">IF(K9611="","", IF(H9611="LONG", (((N9611-K9611)*L9611)/X9610), (((K9611-N9611)*L9611)/X9610)))</f>
        <v/>
      </c>
      <c r="AI9611" s="147" t="str">
        <f t="shared" ref="AI9611:AI9674" si="1811">IF(K9611="","", IF(H9611="LONG", (((P9611-K9611)*L9611)/X9610), (((K9611-P9611)*L9611)/X9610)))</f>
        <v/>
      </c>
      <c r="AJ9611" s="148" t="str">
        <f t="shared" si="1800"/>
        <v/>
      </c>
      <c r="AK9611" s="148" t="str">
        <f t="shared" si="1801"/>
        <v/>
      </c>
      <c r="AL9611" s="147" t="str">
        <f t="shared" si="1802"/>
        <v/>
      </c>
      <c r="AM9611" s="147" t="str">
        <f t="shared" si="1803"/>
        <v/>
      </c>
      <c r="AN9611" s="147" t="str">
        <f t="shared" si="1804"/>
        <v/>
      </c>
      <c r="AO9611" s="118"/>
    </row>
    <row r="9612" spans="1:41">
      <c r="A9612" s="118"/>
      <c r="B9612" s="118"/>
      <c r="C9612" s="118"/>
      <c r="D9612" s="118"/>
      <c r="E9612" s="118"/>
      <c r="F9612" s="118"/>
      <c r="G9612" s="118"/>
      <c r="H9612" s="118"/>
      <c r="I9612" s="118"/>
      <c r="J9612" s="118"/>
      <c r="K9612" s="118"/>
      <c r="L9612" s="118"/>
      <c r="M9612" s="118"/>
      <c r="N9612" s="118"/>
      <c r="O9612" s="143" t="str">
        <f>IF(H9612="","",(S9612/S9612)&amp;":"&amp;ROUND(AH9612/S9612,2))</f>
        <v/>
      </c>
      <c r="P9612" s="118"/>
      <c r="Q9612" s="118"/>
      <c r="R9612" s="143" t="str">
        <f>IF(H9612="","",(S9612/S9612)&amp;":"&amp;ROUND(AI9612/S9612,2))</f>
        <v/>
      </c>
      <c r="S9612" s="144" t="str">
        <f t="shared" si="1805"/>
        <v/>
      </c>
      <c r="T9612" s="145" t="str">
        <f t="shared" si="1806"/>
        <v/>
      </c>
      <c r="U9612" s="118"/>
      <c r="V9612" s="145" t="str">
        <f t="shared" si="1807"/>
        <v/>
      </c>
      <c r="W9612" s="144" t="str">
        <f t="shared" si="1808"/>
        <v/>
      </c>
      <c r="X9612" s="146" t="str">
        <f>IF(C9612="","",IF(OR(C9612="Trade",C9612="Multi Position"),(X9611+V9612),IF(C9612="Deposit",(X9611+AE9612),IF(C9612="Withdrawal",(X9611-AE9612)))))</f>
        <v/>
      </c>
      <c r="Y9612" s="145" t="str">
        <f t="shared" si="1809"/>
        <v/>
      </c>
      <c r="Z9612" s="118"/>
      <c r="AA9612" s="118"/>
      <c r="AB9612" s="118"/>
      <c r="AC9612" s="118"/>
      <c r="AD9612" s="118"/>
      <c r="AE9612" s="139"/>
      <c r="AF9612" s="118"/>
      <c r="AG9612" s="118"/>
      <c r="AH9612" s="147" t="str">
        <f t="shared" si="1810"/>
        <v/>
      </c>
      <c r="AI9612" s="147" t="str">
        <f t="shared" si="1811"/>
        <v/>
      </c>
      <c r="AJ9612" s="148" t="str">
        <f t="shared" si="1800"/>
        <v/>
      </c>
      <c r="AK9612" s="148" t="str">
        <f t="shared" si="1801"/>
        <v/>
      </c>
      <c r="AL9612" s="147" t="str">
        <f t="shared" si="1802"/>
        <v/>
      </c>
      <c r="AM9612" s="147" t="str">
        <f t="shared" si="1803"/>
        <v/>
      </c>
      <c r="AN9612" s="147" t="str">
        <f t="shared" si="1804"/>
        <v/>
      </c>
      <c r="AO9612" s="118"/>
    </row>
    <row r="9613" spans="1:41">
      <c r="A9613" s="118"/>
      <c r="B9613" s="118"/>
      <c r="C9613" s="118"/>
      <c r="D9613" s="118"/>
      <c r="E9613" s="118"/>
      <c r="F9613" s="118"/>
      <c r="G9613" s="118"/>
      <c r="H9613" s="118"/>
      <c r="I9613" s="118"/>
      <c r="J9613" s="118"/>
      <c r="K9613" s="118"/>
      <c r="L9613" s="118"/>
      <c r="M9613" s="118"/>
      <c r="N9613" s="118"/>
      <c r="O9613" s="143" t="str">
        <f>IF(H9613="","",(S9613/S9613)&amp;":"&amp;ROUND(AH9613/S9613,2))</f>
        <v/>
      </c>
      <c r="P9613" s="118"/>
      <c r="Q9613" s="118"/>
      <c r="R9613" s="143" t="str">
        <f>IF(H9613="","",(S9613/S9613)&amp;":"&amp;ROUND(AI9613/S9613,2))</f>
        <v/>
      </c>
      <c r="S9613" s="144" t="str">
        <f t="shared" si="1805"/>
        <v/>
      </c>
      <c r="T9613" s="145" t="str">
        <f t="shared" si="1806"/>
        <v/>
      </c>
      <c r="U9613" s="118"/>
      <c r="V9613" s="145" t="str">
        <f t="shared" si="1807"/>
        <v/>
      </c>
      <c r="W9613" s="144" t="str">
        <f t="shared" si="1808"/>
        <v/>
      </c>
      <c r="X9613" s="146" t="str">
        <f>IF(C9613="","",IF(OR(C9613="Trade",C9613="Multi Position"),(X9612+V9613),IF(C9613="Deposit",(X9612+AE9613),IF(C9613="Withdrawal",(X9612-AE9613)))))</f>
        <v/>
      </c>
      <c r="Y9613" s="145" t="str">
        <f t="shared" si="1809"/>
        <v/>
      </c>
      <c r="Z9613" s="118"/>
      <c r="AA9613" s="118"/>
      <c r="AB9613" s="118"/>
      <c r="AC9613" s="118"/>
      <c r="AD9613" s="118"/>
      <c r="AE9613" s="139"/>
      <c r="AF9613" s="118"/>
      <c r="AG9613" s="118"/>
      <c r="AH9613" s="147" t="str">
        <f t="shared" si="1810"/>
        <v/>
      </c>
      <c r="AI9613" s="147" t="str">
        <f t="shared" si="1811"/>
        <v/>
      </c>
      <c r="AJ9613" s="148" t="str">
        <f t="shared" si="1800"/>
        <v/>
      </c>
      <c r="AK9613" s="148" t="str">
        <f t="shared" si="1801"/>
        <v/>
      </c>
      <c r="AL9613" s="147" t="str">
        <f t="shared" si="1802"/>
        <v/>
      </c>
      <c r="AM9613" s="147" t="str">
        <f t="shared" si="1803"/>
        <v/>
      </c>
      <c r="AN9613" s="147" t="str">
        <f t="shared" si="1804"/>
        <v/>
      </c>
      <c r="AO9613" s="118"/>
    </row>
    <row r="9614" spans="1:41">
      <c r="A9614" s="118"/>
      <c r="B9614" s="118"/>
      <c r="C9614" s="118"/>
      <c r="D9614" s="118"/>
      <c r="E9614" s="118"/>
      <c r="F9614" s="118"/>
      <c r="G9614" s="118"/>
      <c r="H9614" s="118"/>
      <c r="I9614" s="118"/>
      <c r="J9614" s="118"/>
      <c r="K9614" s="118"/>
      <c r="L9614" s="118"/>
      <c r="M9614" s="118"/>
      <c r="N9614" s="118"/>
      <c r="O9614" s="143" t="str">
        <f>IF(H9614="","",(S9614/S9614)&amp;":"&amp;ROUND(AH9614/S9614,2))</f>
        <v/>
      </c>
      <c r="P9614" s="118"/>
      <c r="Q9614" s="118"/>
      <c r="R9614" s="143" t="str">
        <f>IF(H9614="","",(S9614/S9614)&amp;":"&amp;ROUND(AI9614/S9614,2))</f>
        <v/>
      </c>
      <c r="S9614" s="144" t="str">
        <f t="shared" si="1805"/>
        <v/>
      </c>
      <c r="T9614" s="145" t="str">
        <f t="shared" si="1806"/>
        <v/>
      </c>
      <c r="U9614" s="118"/>
      <c r="V9614" s="145" t="str">
        <f t="shared" si="1807"/>
        <v/>
      </c>
      <c r="W9614" s="144" t="str">
        <f t="shared" si="1808"/>
        <v/>
      </c>
      <c r="X9614" s="146" t="str">
        <f>IF(C9614="","",IF(OR(C9614="Trade",C9614="Multi Position"),(X9613+V9614),IF(C9614="Deposit",(X9613+AE9614),IF(C9614="Withdrawal",(X9613-AE9614)))))</f>
        <v/>
      </c>
      <c r="Y9614" s="145" t="str">
        <f t="shared" si="1809"/>
        <v/>
      </c>
      <c r="Z9614" s="118"/>
      <c r="AA9614" s="118"/>
      <c r="AB9614" s="118"/>
      <c r="AC9614" s="118"/>
      <c r="AD9614" s="118"/>
      <c r="AE9614" s="139"/>
      <c r="AF9614" s="118"/>
      <c r="AG9614" s="118"/>
      <c r="AH9614" s="147" t="str">
        <f t="shared" si="1810"/>
        <v/>
      </c>
      <c r="AI9614" s="147" t="str">
        <f t="shared" si="1811"/>
        <v/>
      </c>
      <c r="AJ9614" s="148" t="str">
        <f t="shared" si="1800"/>
        <v/>
      </c>
      <c r="AK9614" s="148" t="str">
        <f t="shared" si="1801"/>
        <v/>
      </c>
      <c r="AL9614" s="147" t="str">
        <f t="shared" si="1802"/>
        <v/>
      </c>
      <c r="AM9614" s="147" t="str">
        <f t="shared" si="1803"/>
        <v/>
      </c>
      <c r="AN9614" s="147" t="str">
        <f t="shared" si="1804"/>
        <v/>
      </c>
      <c r="AO9614" s="118"/>
    </row>
    <row r="9615" spans="1:41">
      <c r="A9615" s="118"/>
      <c r="B9615" s="118"/>
      <c r="C9615" s="118"/>
      <c r="D9615" s="118"/>
      <c r="E9615" s="118"/>
      <c r="F9615" s="118"/>
      <c r="G9615" s="118"/>
      <c r="H9615" s="118"/>
      <c r="I9615" s="118"/>
      <c r="J9615" s="118"/>
      <c r="K9615" s="118"/>
      <c r="L9615" s="118"/>
      <c r="M9615" s="118"/>
      <c r="N9615" s="118"/>
      <c r="O9615" s="143" t="str">
        <f>IF(H9615="","",(S9615/S9615)&amp;":"&amp;ROUND(AH9615/S9615,2))</f>
        <v/>
      </c>
      <c r="P9615" s="118"/>
      <c r="Q9615" s="118"/>
      <c r="R9615" s="143" t="str">
        <f>IF(H9615="","",(S9615/S9615)&amp;":"&amp;ROUND(AI9615/S9615,2))</f>
        <v/>
      </c>
      <c r="S9615" s="144" t="str">
        <f t="shared" si="1805"/>
        <v/>
      </c>
      <c r="T9615" s="145" t="str">
        <f t="shared" si="1806"/>
        <v/>
      </c>
      <c r="U9615" s="118"/>
      <c r="V9615" s="145" t="str">
        <f t="shared" si="1807"/>
        <v/>
      </c>
      <c r="W9615" s="144" t="str">
        <f t="shared" si="1808"/>
        <v/>
      </c>
      <c r="X9615" s="146" t="str">
        <f>IF(C9615="","",IF(OR(C9615="Trade",C9615="Multi Position"),(X9614+V9615),IF(C9615="Deposit",(X9614+AE9615),IF(C9615="Withdrawal",(X9614-AE9615)))))</f>
        <v/>
      </c>
      <c r="Y9615" s="145" t="str">
        <f t="shared" si="1809"/>
        <v/>
      </c>
      <c r="Z9615" s="118"/>
      <c r="AA9615" s="118"/>
      <c r="AB9615" s="118"/>
      <c r="AC9615" s="118"/>
      <c r="AD9615" s="118"/>
      <c r="AE9615" s="139"/>
      <c r="AF9615" s="118"/>
      <c r="AG9615" s="118"/>
      <c r="AH9615" s="147" t="str">
        <f t="shared" si="1810"/>
        <v/>
      </c>
      <c r="AI9615" s="147" t="str">
        <f t="shared" si="1811"/>
        <v/>
      </c>
      <c r="AJ9615" s="148" t="str">
        <f t="shared" si="1800"/>
        <v/>
      </c>
      <c r="AK9615" s="148" t="str">
        <f t="shared" si="1801"/>
        <v/>
      </c>
      <c r="AL9615" s="147" t="str">
        <f t="shared" si="1802"/>
        <v/>
      </c>
      <c r="AM9615" s="147" t="str">
        <f t="shared" si="1803"/>
        <v/>
      </c>
      <c r="AN9615" s="147" t="str">
        <f t="shared" si="1804"/>
        <v/>
      </c>
      <c r="AO9615" s="118"/>
    </row>
    <row r="9616" spans="1:41">
      <c r="A9616" s="118"/>
      <c r="B9616" s="118"/>
      <c r="C9616" s="118"/>
      <c r="D9616" s="118"/>
      <c r="E9616" s="118"/>
      <c r="F9616" s="118"/>
      <c r="G9616" s="118"/>
      <c r="H9616" s="118"/>
      <c r="I9616" s="118"/>
      <c r="J9616" s="118"/>
      <c r="K9616" s="118"/>
      <c r="L9616" s="118"/>
      <c r="M9616" s="118"/>
      <c r="N9616" s="118"/>
      <c r="O9616" s="143" t="str">
        <f>IF(H9616="","",(S9616/S9616)&amp;":"&amp;ROUND(AH9616/S9616,2))</f>
        <v/>
      </c>
      <c r="P9616" s="118"/>
      <c r="Q9616" s="118"/>
      <c r="R9616" s="143" t="str">
        <f>IF(H9616="","",(S9616/S9616)&amp;":"&amp;ROUND(AI9616/S9616,2))</f>
        <v/>
      </c>
      <c r="S9616" s="144" t="str">
        <f t="shared" si="1805"/>
        <v/>
      </c>
      <c r="T9616" s="145" t="str">
        <f t="shared" si="1806"/>
        <v/>
      </c>
      <c r="U9616" s="118"/>
      <c r="V9616" s="145" t="str">
        <f t="shared" si="1807"/>
        <v/>
      </c>
      <c r="W9616" s="144" t="str">
        <f t="shared" si="1808"/>
        <v/>
      </c>
      <c r="X9616" s="146" t="str">
        <f>IF(C9616="","",IF(OR(C9616="Trade",C9616="Multi Position"),(X9615+V9616),IF(C9616="Deposit",(X9615+AE9616),IF(C9616="Withdrawal",(X9615-AE9616)))))</f>
        <v/>
      </c>
      <c r="Y9616" s="145" t="str">
        <f t="shared" si="1809"/>
        <v/>
      </c>
      <c r="Z9616" s="118"/>
      <c r="AA9616" s="118"/>
      <c r="AB9616" s="118"/>
      <c r="AC9616" s="118"/>
      <c r="AD9616" s="118"/>
      <c r="AE9616" s="139"/>
      <c r="AF9616" s="118"/>
      <c r="AG9616" s="118"/>
      <c r="AH9616" s="147" t="str">
        <f t="shared" si="1810"/>
        <v/>
      </c>
      <c r="AI9616" s="147" t="str">
        <f t="shared" si="1811"/>
        <v/>
      </c>
      <c r="AJ9616" s="148" t="str">
        <f t="shared" si="1800"/>
        <v/>
      </c>
      <c r="AK9616" s="148" t="str">
        <f t="shared" si="1801"/>
        <v/>
      </c>
      <c r="AL9616" s="147" t="str">
        <f t="shared" si="1802"/>
        <v/>
      </c>
      <c r="AM9616" s="147" t="str">
        <f t="shared" si="1803"/>
        <v/>
      </c>
      <c r="AN9616" s="147" t="str">
        <f t="shared" si="1804"/>
        <v/>
      </c>
      <c r="AO9616" s="118"/>
    </row>
    <row r="9617" spans="1:41">
      <c r="A9617" s="118"/>
      <c r="B9617" s="118"/>
      <c r="C9617" s="118"/>
      <c r="D9617" s="118"/>
      <c r="E9617" s="118"/>
      <c r="F9617" s="118"/>
      <c r="G9617" s="118"/>
      <c r="H9617" s="118"/>
      <c r="I9617" s="118"/>
      <c r="J9617" s="118"/>
      <c r="K9617" s="118"/>
      <c r="L9617" s="118"/>
      <c r="M9617" s="118"/>
      <c r="N9617" s="118"/>
      <c r="O9617" s="143" t="str">
        <f>IF(H9617="","",(S9617/S9617)&amp;":"&amp;ROUND(AH9617/S9617,2))</f>
        <v/>
      </c>
      <c r="P9617" s="118"/>
      <c r="Q9617" s="118"/>
      <c r="R9617" s="143" t="str">
        <f>IF(H9617="","",(S9617/S9617)&amp;":"&amp;ROUND(AI9617/S9617,2))</f>
        <v/>
      </c>
      <c r="S9617" s="144" t="str">
        <f t="shared" si="1805"/>
        <v/>
      </c>
      <c r="T9617" s="145" t="str">
        <f t="shared" si="1806"/>
        <v/>
      </c>
      <c r="U9617" s="118"/>
      <c r="V9617" s="145" t="str">
        <f t="shared" si="1807"/>
        <v/>
      </c>
      <c r="W9617" s="144" t="str">
        <f t="shared" si="1808"/>
        <v/>
      </c>
      <c r="X9617" s="146" t="str">
        <f>IF(C9617="","",IF(OR(C9617="Trade",C9617="Multi Position"),(X9616+V9617),IF(C9617="Deposit",(X9616+AE9617),IF(C9617="Withdrawal",(X9616-AE9617)))))</f>
        <v/>
      </c>
      <c r="Y9617" s="145" t="str">
        <f t="shared" si="1809"/>
        <v/>
      </c>
      <c r="Z9617" s="118"/>
      <c r="AA9617" s="118"/>
      <c r="AB9617" s="118"/>
      <c r="AC9617" s="118"/>
      <c r="AD9617" s="118"/>
      <c r="AE9617" s="139"/>
      <c r="AF9617" s="118"/>
      <c r="AG9617" s="118"/>
      <c r="AH9617" s="147" t="str">
        <f t="shared" si="1810"/>
        <v/>
      </c>
      <c r="AI9617" s="147" t="str">
        <f t="shared" si="1811"/>
        <v/>
      </c>
      <c r="AJ9617" s="148" t="str">
        <f t="shared" si="1800"/>
        <v/>
      </c>
      <c r="AK9617" s="148" t="str">
        <f t="shared" si="1801"/>
        <v/>
      </c>
      <c r="AL9617" s="147" t="str">
        <f t="shared" si="1802"/>
        <v/>
      </c>
      <c r="AM9617" s="147" t="str">
        <f t="shared" si="1803"/>
        <v/>
      </c>
      <c r="AN9617" s="147" t="str">
        <f t="shared" si="1804"/>
        <v/>
      </c>
      <c r="AO9617" s="118"/>
    </row>
    <row r="9618" spans="1:41">
      <c r="A9618" s="118"/>
      <c r="B9618" s="118"/>
      <c r="C9618" s="118"/>
      <c r="D9618" s="118"/>
      <c r="E9618" s="118"/>
      <c r="F9618" s="118"/>
      <c r="G9618" s="118"/>
      <c r="H9618" s="118"/>
      <c r="I9618" s="118"/>
      <c r="J9618" s="118"/>
      <c r="K9618" s="118"/>
      <c r="L9618" s="118"/>
      <c r="M9618" s="118"/>
      <c r="N9618" s="118"/>
      <c r="O9618" s="143" t="str">
        <f>IF(H9618="","",(S9618/S9618)&amp;":"&amp;ROUND(AH9618/S9618,2))</f>
        <v/>
      </c>
      <c r="P9618" s="118"/>
      <c r="Q9618" s="118"/>
      <c r="R9618" s="143" t="str">
        <f>IF(H9618="","",(S9618/S9618)&amp;":"&amp;ROUND(AI9618/S9618,2))</f>
        <v/>
      </c>
      <c r="S9618" s="144" t="str">
        <f t="shared" si="1805"/>
        <v/>
      </c>
      <c r="T9618" s="145" t="str">
        <f t="shared" si="1806"/>
        <v/>
      </c>
      <c r="U9618" s="118"/>
      <c r="V9618" s="145" t="str">
        <f t="shared" si="1807"/>
        <v/>
      </c>
      <c r="W9618" s="144" t="str">
        <f t="shared" si="1808"/>
        <v/>
      </c>
      <c r="X9618" s="146" t="str">
        <f>IF(C9618="","",IF(OR(C9618="Trade",C9618="Multi Position"),(X9617+V9618),IF(C9618="Deposit",(X9617+AE9618),IF(C9618="Withdrawal",(X9617-AE9618)))))</f>
        <v/>
      </c>
      <c r="Y9618" s="145" t="str">
        <f t="shared" si="1809"/>
        <v/>
      </c>
      <c r="Z9618" s="118"/>
      <c r="AA9618" s="118"/>
      <c r="AB9618" s="118"/>
      <c r="AC9618" s="118"/>
      <c r="AD9618" s="118"/>
      <c r="AE9618" s="139"/>
      <c r="AF9618" s="118"/>
      <c r="AG9618" s="118"/>
      <c r="AH9618" s="147" t="str">
        <f t="shared" si="1810"/>
        <v/>
      </c>
      <c r="AI9618" s="147" t="str">
        <f t="shared" si="1811"/>
        <v/>
      </c>
      <c r="AJ9618" s="148" t="str">
        <f t="shared" si="1800"/>
        <v/>
      </c>
      <c r="AK9618" s="148" t="str">
        <f t="shared" si="1801"/>
        <v/>
      </c>
      <c r="AL9618" s="147" t="str">
        <f t="shared" si="1802"/>
        <v/>
      </c>
      <c r="AM9618" s="147" t="str">
        <f t="shared" si="1803"/>
        <v/>
      </c>
      <c r="AN9618" s="147" t="str">
        <f t="shared" si="1804"/>
        <v/>
      </c>
      <c r="AO9618" s="118"/>
    </row>
    <row r="9619" spans="1:41">
      <c r="A9619" s="118"/>
      <c r="B9619" s="118"/>
      <c r="C9619" s="118"/>
      <c r="D9619" s="118"/>
      <c r="E9619" s="118"/>
      <c r="F9619" s="118"/>
      <c r="G9619" s="118"/>
      <c r="H9619" s="118"/>
      <c r="I9619" s="118"/>
      <c r="J9619" s="118"/>
      <c r="K9619" s="118"/>
      <c r="L9619" s="118"/>
      <c r="M9619" s="118"/>
      <c r="N9619" s="118"/>
      <c r="O9619" s="143" t="str">
        <f>IF(H9619="","",(S9619/S9619)&amp;":"&amp;ROUND(AH9619/S9619,2))</f>
        <v/>
      </c>
      <c r="P9619" s="118"/>
      <c r="Q9619" s="118"/>
      <c r="R9619" s="143" t="str">
        <f>IF(H9619="","",(S9619/S9619)&amp;":"&amp;ROUND(AI9619/S9619,2))</f>
        <v/>
      </c>
      <c r="S9619" s="144" t="str">
        <f t="shared" si="1805"/>
        <v/>
      </c>
      <c r="T9619" s="145" t="str">
        <f t="shared" si="1806"/>
        <v/>
      </c>
      <c r="U9619" s="118"/>
      <c r="V9619" s="145" t="str">
        <f t="shared" si="1807"/>
        <v/>
      </c>
      <c r="W9619" s="144" t="str">
        <f t="shared" si="1808"/>
        <v/>
      </c>
      <c r="X9619" s="146" t="str">
        <f>IF(C9619="","",IF(OR(C9619="Trade",C9619="Multi Position"),(X9618+V9619),IF(C9619="Deposit",(X9618+AE9619),IF(C9619="Withdrawal",(X9618-AE9619)))))</f>
        <v/>
      </c>
      <c r="Y9619" s="145" t="str">
        <f t="shared" si="1809"/>
        <v/>
      </c>
      <c r="Z9619" s="118"/>
      <c r="AA9619" s="118"/>
      <c r="AB9619" s="118"/>
      <c r="AC9619" s="118"/>
      <c r="AD9619" s="118"/>
      <c r="AE9619" s="139"/>
      <c r="AF9619" s="118"/>
      <c r="AG9619" s="118"/>
      <c r="AH9619" s="147" t="str">
        <f t="shared" si="1810"/>
        <v/>
      </c>
      <c r="AI9619" s="147" t="str">
        <f t="shared" si="1811"/>
        <v/>
      </c>
      <c r="AJ9619" s="148" t="str">
        <f t="shared" si="1800"/>
        <v/>
      </c>
      <c r="AK9619" s="148" t="str">
        <f t="shared" si="1801"/>
        <v/>
      </c>
      <c r="AL9619" s="147" t="str">
        <f t="shared" si="1802"/>
        <v/>
      </c>
      <c r="AM9619" s="147" t="str">
        <f t="shared" si="1803"/>
        <v/>
      </c>
      <c r="AN9619" s="147" t="str">
        <f t="shared" si="1804"/>
        <v/>
      </c>
      <c r="AO9619" s="118"/>
    </row>
    <row r="9620" spans="1:41">
      <c r="A9620" s="118"/>
      <c r="B9620" s="118"/>
      <c r="C9620" s="118"/>
      <c r="D9620" s="118"/>
      <c r="E9620" s="118"/>
      <c r="F9620" s="118"/>
      <c r="G9620" s="118"/>
      <c r="H9620" s="118"/>
      <c r="I9620" s="118"/>
      <c r="J9620" s="118"/>
      <c r="K9620" s="118"/>
      <c r="L9620" s="118"/>
      <c r="M9620" s="118"/>
      <c r="N9620" s="118"/>
      <c r="O9620" s="143" t="str">
        <f>IF(H9620="","",(S9620/S9620)&amp;":"&amp;ROUND(AH9620/S9620,2))</f>
        <v/>
      </c>
      <c r="P9620" s="118"/>
      <c r="Q9620" s="118"/>
      <c r="R9620" s="143" t="str">
        <f>IF(H9620="","",(S9620/S9620)&amp;":"&amp;ROUND(AI9620/S9620,2))</f>
        <v/>
      </c>
      <c r="S9620" s="144" t="str">
        <f t="shared" si="1805"/>
        <v/>
      </c>
      <c r="T9620" s="145" t="str">
        <f t="shared" si="1806"/>
        <v/>
      </c>
      <c r="U9620" s="118"/>
      <c r="V9620" s="145" t="str">
        <f t="shared" si="1807"/>
        <v/>
      </c>
      <c r="W9620" s="144" t="str">
        <f t="shared" si="1808"/>
        <v/>
      </c>
      <c r="X9620" s="146" t="str">
        <f>IF(C9620="","",IF(OR(C9620="Trade",C9620="Multi Position"),(X9619+V9620),IF(C9620="Deposit",(X9619+AE9620),IF(C9620="Withdrawal",(X9619-AE9620)))))</f>
        <v/>
      </c>
      <c r="Y9620" s="145" t="str">
        <f t="shared" si="1809"/>
        <v/>
      </c>
      <c r="Z9620" s="118"/>
      <c r="AA9620" s="118"/>
      <c r="AB9620" s="118"/>
      <c r="AC9620" s="118"/>
      <c r="AD9620" s="118"/>
      <c r="AE9620" s="139"/>
      <c r="AF9620" s="118"/>
      <c r="AG9620" s="118"/>
      <c r="AH9620" s="147" t="str">
        <f t="shared" si="1810"/>
        <v/>
      </c>
      <c r="AI9620" s="147" t="str">
        <f t="shared" si="1811"/>
        <v/>
      </c>
      <c r="AJ9620" s="148" t="str">
        <f t="shared" si="1800"/>
        <v/>
      </c>
      <c r="AK9620" s="148" t="str">
        <f t="shared" si="1801"/>
        <v/>
      </c>
      <c r="AL9620" s="147" t="str">
        <f t="shared" si="1802"/>
        <v/>
      </c>
      <c r="AM9620" s="147" t="str">
        <f t="shared" si="1803"/>
        <v/>
      </c>
      <c r="AN9620" s="147" t="str">
        <f t="shared" si="1804"/>
        <v/>
      </c>
      <c r="AO9620" s="118"/>
    </row>
    <row r="9621" spans="1:41">
      <c r="A9621" s="118"/>
      <c r="B9621" s="118"/>
      <c r="C9621" s="118"/>
      <c r="D9621" s="118"/>
      <c r="E9621" s="118"/>
      <c r="F9621" s="118"/>
      <c r="G9621" s="118"/>
      <c r="H9621" s="118"/>
      <c r="I9621" s="118"/>
      <c r="J9621" s="118"/>
      <c r="K9621" s="118"/>
      <c r="L9621" s="118"/>
      <c r="M9621" s="118"/>
      <c r="N9621" s="118"/>
      <c r="O9621" s="143" t="str">
        <f>IF(H9621="","",(S9621/S9621)&amp;":"&amp;ROUND(AH9621/S9621,2))</f>
        <v/>
      </c>
      <c r="P9621" s="118"/>
      <c r="Q9621" s="118"/>
      <c r="R9621" s="143" t="str">
        <f>IF(H9621="","",(S9621/S9621)&amp;":"&amp;ROUND(AI9621/S9621,2))</f>
        <v/>
      </c>
      <c r="S9621" s="144" t="str">
        <f t="shared" si="1805"/>
        <v/>
      </c>
      <c r="T9621" s="145" t="str">
        <f t="shared" si="1806"/>
        <v/>
      </c>
      <c r="U9621" s="118"/>
      <c r="V9621" s="145" t="str">
        <f t="shared" si="1807"/>
        <v/>
      </c>
      <c r="W9621" s="144" t="str">
        <f t="shared" si="1808"/>
        <v/>
      </c>
      <c r="X9621" s="146" t="str">
        <f>IF(C9621="","",IF(OR(C9621="Trade",C9621="Multi Position"),(X9620+V9621),IF(C9621="Deposit",(X9620+AE9621),IF(C9621="Withdrawal",(X9620-AE9621)))))</f>
        <v/>
      </c>
      <c r="Y9621" s="145" t="str">
        <f t="shared" si="1809"/>
        <v/>
      </c>
      <c r="Z9621" s="118"/>
      <c r="AA9621" s="118"/>
      <c r="AB9621" s="118"/>
      <c r="AC9621" s="118"/>
      <c r="AD9621" s="118"/>
      <c r="AE9621" s="139"/>
      <c r="AF9621" s="118"/>
      <c r="AG9621" s="118"/>
      <c r="AH9621" s="147" t="str">
        <f t="shared" si="1810"/>
        <v/>
      </c>
      <c r="AI9621" s="147" t="str">
        <f t="shared" si="1811"/>
        <v/>
      </c>
      <c r="AJ9621" s="148" t="str">
        <f t="shared" si="1800"/>
        <v/>
      </c>
      <c r="AK9621" s="148" t="str">
        <f t="shared" si="1801"/>
        <v/>
      </c>
      <c r="AL9621" s="147" t="str">
        <f t="shared" si="1802"/>
        <v/>
      </c>
      <c r="AM9621" s="147" t="str">
        <f t="shared" si="1803"/>
        <v/>
      </c>
      <c r="AN9621" s="147" t="str">
        <f t="shared" si="1804"/>
        <v/>
      </c>
      <c r="AO9621" s="118"/>
    </row>
    <row r="9622" spans="1:41">
      <c r="A9622" s="118"/>
      <c r="B9622" s="118"/>
      <c r="C9622" s="118"/>
      <c r="D9622" s="118"/>
      <c r="E9622" s="118"/>
      <c r="F9622" s="118"/>
      <c r="G9622" s="118"/>
      <c r="H9622" s="118"/>
      <c r="I9622" s="118"/>
      <c r="J9622" s="118"/>
      <c r="K9622" s="118"/>
      <c r="L9622" s="118"/>
      <c r="M9622" s="118"/>
      <c r="N9622" s="118"/>
      <c r="O9622" s="143" t="str">
        <f>IF(H9622="","",(S9622/S9622)&amp;":"&amp;ROUND(AH9622/S9622,2))</f>
        <v/>
      </c>
      <c r="P9622" s="118"/>
      <c r="Q9622" s="118"/>
      <c r="R9622" s="143" t="str">
        <f>IF(H9622="","",(S9622/S9622)&amp;":"&amp;ROUND(AI9622/S9622,2))</f>
        <v/>
      </c>
      <c r="S9622" s="144" t="str">
        <f t="shared" si="1805"/>
        <v/>
      </c>
      <c r="T9622" s="145" t="str">
        <f t="shared" si="1806"/>
        <v/>
      </c>
      <c r="U9622" s="118"/>
      <c r="V9622" s="145" t="str">
        <f t="shared" si="1807"/>
        <v/>
      </c>
      <c r="W9622" s="144" t="str">
        <f t="shared" si="1808"/>
        <v/>
      </c>
      <c r="X9622" s="146" t="str">
        <f>IF(C9622="","",IF(OR(C9622="Trade",C9622="Multi Position"),(X9621+V9622),IF(C9622="Deposit",(X9621+AE9622),IF(C9622="Withdrawal",(X9621-AE9622)))))</f>
        <v/>
      </c>
      <c r="Y9622" s="145" t="str">
        <f t="shared" si="1809"/>
        <v/>
      </c>
      <c r="Z9622" s="118"/>
      <c r="AA9622" s="118"/>
      <c r="AB9622" s="118"/>
      <c r="AC9622" s="118"/>
      <c r="AD9622" s="118"/>
      <c r="AE9622" s="139"/>
      <c r="AF9622" s="118"/>
      <c r="AG9622" s="118"/>
      <c r="AH9622" s="147" t="str">
        <f t="shared" si="1810"/>
        <v/>
      </c>
      <c r="AI9622" s="147" t="str">
        <f t="shared" si="1811"/>
        <v/>
      </c>
      <c r="AJ9622" s="148" t="str">
        <f t="shared" si="1800"/>
        <v/>
      </c>
      <c r="AK9622" s="148" t="str">
        <f t="shared" si="1801"/>
        <v/>
      </c>
      <c r="AL9622" s="147" t="str">
        <f t="shared" si="1802"/>
        <v/>
      </c>
      <c r="AM9622" s="147" t="str">
        <f t="shared" si="1803"/>
        <v/>
      </c>
      <c r="AN9622" s="147" t="str">
        <f t="shared" si="1804"/>
        <v/>
      </c>
      <c r="AO9622" s="118"/>
    </row>
    <row r="9623" spans="1:41">
      <c r="A9623" s="118"/>
      <c r="B9623" s="118"/>
      <c r="C9623" s="118"/>
      <c r="D9623" s="118"/>
      <c r="E9623" s="118"/>
      <c r="F9623" s="118"/>
      <c r="G9623" s="118"/>
      <c r="H9623" s="118"/>
      <c r="I9623" s="118"/>
      <c r="J9623" s="118"/>
      <c r="K9623" s="118"/>
      <c r="L9623" s="118"/>
      <c r="M9623" s="118"/>
      <c r="N9623" s="118"/>
      <c r="O9623" s="143" t="str">
        <f>IF(H9623="","",(S9623/S9623)&amp;":"&amp;ROUND(AH9623/S9623,2))</f>
        <v/>
      </c>
      <c r="P9623" s="118"/>
      <c r="Q9623" s="118"/>
      <c r="R9623" s="143" t="str">
        <f>IF(H9623="","",(S9623/S9623)&amp;":"&amp;ROUND(AI9623/S9623,2))</f>
        <v/>
      </c>
      <c r="S9623" s="144" t="str">
        <f t="shared" si="1805"/>
        <v/>
      </c>
      <c r="T9623" s="145" t="str">
        <f t="shared" si="1806"/>
        <v/>
      </c>
      <c r="U9623" s="118"/>
      <c r="V9623" s="145" t="str">
        <f t="shared" si="1807"/>
        <v/>
      </c>
      <c r="W9623" s="144" t="str">
        <f t="shared" si="1808"/>
        <v/>
      </c>
      <c r="X9623" s="146" t="str">
        <f>IF(C9623="","",IF(OR(C9623="Trade",C9623="Multi Position"),(X9622+V9623),IF(C9623="Deposit",(X9622+AE9623),IF(C9623="Withdrawal",(X9622-AE9623)))))</f>
        <v/>
      </c>
      <c r="Y9623" s="145" t="str">
        <f t="shared" si="1809"/>
        <v/>
      </c>
      <c r="Z9623" s="118"/>
      <c r="AA9623" s="118"/>
      <c r="AB9623" s="118"/>
      <c r="AC9623" s="118"/>
      <c r="AD9623" s="118"/>
      <c r="AE9623" s="139"/>
      <c r="AF9623" s="118"/>
      <c r="AG9623" s="118"/>
      <c r="AH9623" s="147" t="str">
        <f t="shared" si="1810"/>
        <v/>
      </c>
      <c r="AI9623" s="147" t="str">
        <f t="shared" si="1811"/>
        <v/>
      </c>
      <c r="AJ9623" s="148" t="str">
        <f t="shared" si="1800"/>
        <v/>
      </c>
      <c r="AK9623" s="148" t="str">
        <f t="shared" si="1801"/>
        <v/>
      </c>
      <c r="AL9623" s="147" t="str">
        <f t="shared" si="1802"/>
        <v/>
      </c>
      <c r="AM9623" s="147" t="str">
        <f t="shared" si="1803"/>
        <v/>
      </c>
      <c r="AN9623" s="147" t="str">
        <f t="shared" si="1804"/>
        <v/>
      </c>
      <c r="AO9623" s="118"/>
    </row>
    <row r="9624" spans="1:41">
      <c r="A9624" s="118"/>
      <c r="B9624" s="118"/>
      <c r="C9624" s="118"/>
      <c r="D9624" s="118"/>
      <c r="E9624" s="118"/>
      <c r="F9624" s="118"/>
      <c r="G9624" s="118"/>
      <c r="H9624" s="118"/>
      <c r="I9624" s="118"/>
      <c r="J9624" s="118"/>
      <c r="K9624" s="118"/>
      <c r="L9624" s="118"/>
      <c r="M9624" s="118"/>
      <c r="N9624" s="118"/>
      <c r="O9624" s="143" t="str">
        <f>IF(H9624="","",(S9624/S9624)&amp;":"&amp;ROUND(AH9624/S9624,2))</f>
        <v/>
      </c>
      <c r="P9624" s="118"/>
      <c r="Q9624" s="118"/>
      <c r="R9624" s="143" t="str">
        <f>IF(H9624="","",(S9624/S9624)&amp;":"&amp;ROUND(AI9624/S9624,2))</f>
        <v/>
      </c>
      <c r="S9624" s="144" t="str">
        <f t="shared" si="1805"/>
        <v/>
      </c>
      <c r="T9624" s="145" t="str">
        <f t="shared" si="1806"/>
        <v/>
      </c>
      <c r="U9624" s="118"/>
      <c r="V9624" s="145" t="str">
        <f t="shared" si="1807"/>
        <v/>
      </c>
      <c r="W9624" s="144" t="str">
        <f t="shared" si="1808"/>
        <v/>
      </c>
      <c r="X9624" s="146" t="str">
        <f>IF(C9624="","",IF(OR(C9624="Trade",C9624="Multi Position"),(X9623+V9624),IF(C9624="Deposit",(X9623+AE9624),IF(C9624="Withdrawal",(X9623-AE9624)))))</f>
        <v/>
      </c>
      <c r="Y9624" s="145" t="str">
        <f t="shared" si="1809"/>
        <v/>
      </c>
      <c r="Z9624" s="118"/>
      <c r="AA9624" s="118"/>
      <c r="AB9624" s="118"/>
      <c r="AC9624" s="118"/>
      <c r="AD9624" s="118"/>
      <c r="AE9624" s="139"/>
      <c r="AF9624" s="118"/>
      <c r="AG9624" s="118"/>
      <c r="AH9624" s="147" t="str">
        <f t="shared" si="1810"/>
        <v/>
      </c>
      <c r="AI9624" s="147" t="str">
        <f t="shared" si="1811"/>
        <v/>
      </c>
      <c r="AJ9624" s="148" t="str">
        <f t="shared" si="1800"/>
        <v/>
      </c>
      <c r="AK9624" s="148" t="str">
        <f t="shared" si="1801"/>
        <v/>
      </c>
      <c r="AL9624" s="147" t="str">
        <f t="shared" si="1802"/>
        <v/>
      </c>
      <c r="AM9624" s="147" t="str">
        <f t="shared" si="1803"/>
        <v/>
      </c>
      <c r="AN9624" s="147" t="str">
        <f t="shared" si="1804"/>
        <v/>
      </c>
      <c r="AO9624" s="118"/>
    </row>
    <row r="9625" spans="1:41">
      <c r="A9625" s="118"/>
      <c r="B9625" s="118"/>
      <c r="C9625" s="118"/>
      <c r="D9625" s="118"/>
      <c r="E9625" s="118"/>
      <c r="F9625" s="118"/>
      <c r="G9625" s="118"/>
      <c r="H9625" s="118"/>
      <c r="I9625" s="118"/>
      <c r="J9625" s="118"/>
      <c r="K9625" s="118"/>
      <c r="L9625" s="118"/>
      <c r="M9625" s="118"/>
      <c r="N9625" s="118"/>
      <c r="O9625" s="143" t="str">
        <f>IF(H9625="","",(S9625/S9625)&amp;":"&amp;ROUND(AH9625/S9625,2))</f>
        <v/>
      </c>
      <c r="P9625" s="118"/>
      <c r="Q9625" s="118"/>
      <c r="R9625" s="143" t="str">
        <f>IF(H9625="","",(S9625/S9625)&amp;":"&amp;ROUND(AI9625/S9625,2))</f>
        <v/>
      </c>
      <c r="S9625" s="144" t="str">
        <f t="shared" si="1805"/>
        <v/>
      </c>
      <c r="T9625" s="145" t="str">
        <f t="shared" si="1806"/>
        <v/>
      </c>
      <c r="U9625" s="118"/>
      <c r="V9625" s="145" t="str">
        <f t="shared" si="1807"/>
        <v/>
      </c>
      <c r="W9625" s="144" t="str">
        <f t="shared" si="1808"/>
        <v/>
      </c>
      <c r="X9625" s="146" t="str">
        <f>IF(C9625="","",IF(OR(C9625="Trade",C9625="Multi Position"),(X9624+V9625),IF(C9625="Deposit",(X9624+AE9625),IF(C9625="Withdrawal",(X9624-AE9625)))))</f>
        <v/>
      </c>
      <c r="Y9625" s="145" t="str">
        <f t="shared" si="1809"/>
        <v/>
      </c>
      <c r="Z9625" s="118"/>
      <c r="AA9625" s="118"/>
      <c r="AB9625" s="118"/>
      <c r="AC9625" s="118"/>
      <c r="AD9625" s="118"/>
      <c r="AE9625" s="139"/>
      <c r="AF9625" s="118"/>
      <c r="AG9625" s="118"/>
      <c r="AH9625" s="147" t="str">
        <f t="shared" si="1810"/>
        <v/>
      </c>
      <c r="AI9625" s="147" t="str">
        <f t="shared" si="1811"/>
        <v/>
      </c>
      <c r="AJ9625" s="148" t="str">
        <f t="shared" si="1800"/>
        <v/>
      </c>
      <c r="AK9625" s="148" t="str">
        <f t="shared" si="1801"/>
        <v/>
      </c>
      <c r="AL9625" s="147" t="str">
        <f t="shared" si="1802"/>
        <v/>
      </c>
      <c r="AM9625" s="147" t="str">
        <f t="shared" si="1803"/>
        <v/>
      </c>
      <c r="AN9625" s="147" t="str">
        <f t="shared" si="1804"/>
        <v/>
      </c>
      <c r="AO9625" s="118"/>
    </row>
    <row r="9626" spans="1:41">
      <c r="A9626" s="118"/>
      <c r="B9626" s="118"/>
      <c r="C9626" s="118"/>
      <c r="D9626" s="118"/>
      <c r="E9626" s="118"/>
      <c r="F9626" s="118"/>
      <c r="G9626" s="118"/>
      <c r="H9626" s="118"/>
      <c r="I9626" s="118"/>
      <c r="J9626" s="118"/>
      <c r="K9626" s="118"/>
      <c r="L9626" s="118"/>
      <c r="M9626" s="118"/>
      <c r="N9626" s="118"/>
      <c r="O9626" s="143" t="str">
        <f>IF(H9626="","",(S9626/S9626)&amp;":"&amp;ROUND(AH9626/S9626,2))</f>
        <v/>
      </c>
      <c r="P9626" s="118"/>
      <c r="Q9626" s="118"/>
      <c r="R9626" s="143" t="str">
        <f>IF(H9626="","",(S9626/S9626)&amp;":"&amp;ROUND(AI9626/S9626,2))</f>
        <v/>
      </c>
      <c r="S9626" s="144" t="str">
        <f t="shared" si="1805"/>
        <v/>
      </c>
      <c r="T9626" s="145" t="str">
        <f t="shared" si="1806"/>
        <v/>
      </c>
      <c r="U9626" s="118"/>
      <c r="V9626" s="145" t="str">
        <f t="shared" si="1807"/>
        <v/>
      </c>
      <c r="W9626" s="144" t="str">
        <f t="shared" si="1808"/>
        <v/>
      </c>
      <c r="X9626" s="146" t="str">
        <f>IF(C9626="","",IF(OR(C9626="Trade",C9626="Multi Position"),(X9625+V9626),IF(C9626="Deposit",(X9625+AE9626),IF(C9626="Withdrawal",(X9625-AE9626)))))</f>
        <v/>
      </c>
      <c r="Y9626" s="145" t="str">
        <f t="shared" si="1809"/>
        <v/>
      </c>
      <c r="Z9626" s="118"/>
      <c r="AA9626" s="118"/>
      <c r="AB9626" s="118"/>
      <c r="AC9626" s="118"/>
      <c r="AD9626" s="118"/>
      <c r="AE9626" s="139"/>
      <c r="AF9626" s="118"/>
      <c r="AG9626" s="118"/>
      <c r="AH9626" s="147" t="str">
        <f t="shared" si="1810"/>
        <v/>
      </c>
      <c r="AI9626" s="147" t="str">
        <f t="shared" si="1811"/>
        <v/>
      </c>
      <c r="AJ9626" s="148" t="str">
        <f t="shared" si="1800"/>
        <v/>
      </c>
      <c r="AK9626" s="148" t="str">
        <f t="shared" si="1801"/>
        <v/>
      </c>
      <c r="AL9626" s="147" t="str">
        <f t="shared" si="1802"/>
        <v/>
      </c>
      <c r="AM9626" s="147" t="str">
        <f t="shared" si="1803"/>
        <v/>
      </c>
      <c r="AN9626" s="147" t="str">
        <f t="shared" si="1804"/>
        <v/>
      </c>
      <c r="AO9626" s="118"/>
    </row>
    <row r="9627" spans="1:41">
      <c r="A9627" s="118"/>
      <c r="B9627" s="118"/>
      <c r="C9627" s="118"/>
      <c r="D9627" s="118"/>
      <c r="E9627" s="118"/>
      <c r="F9627" s="118"/>
      <c r="G9627" s="118"/>
      <c r="H9627" s="118"/>
      <c r="I9627" s="118"/>
      <c r="J9627" s="118"/>
      <c r="K9627" s="118"/>
      <c r="L9627" s="118"/>
      <c r="M9627" s="118"/>
      <c r="N9627" s="118"/>
      <c r="O9627" s="143" t="str">
        <f>IF(H9627="","",(S9627/S9627)&amp;":"&amp;ROUND(AH9627/S9627,2))</f>
        <v/>
      </c>
      <c r="P9627" s="118"/>
      <c r="Q9627" s="118"/>
      <c r="R9627" s="143" t="str">
        <f>IF(H9627="","",(S9627/S9627)&amp;":"&amp;ROUND(AI9627/S9627,2))</f>
        <v/>
      </c>
      <c r="S9627" s="144" t="str">
        <f t="shared" si="1805"/>
        <v/>
      </c>
      <c r="T9627" s="145" t="str">
        <f t="shared" si="1806"/>
        <v/>
      </c>
      <c r="U9627" s="118"/>
      <c r="V9627" s="145" t="str">
        <f t="shared" si="1807"/>
        <v/>
      </c>
      <c r="W9627" s="144" t="str">
        <f t="shared" si="1808"/>
        <v/>
      </c>
      <c r="X9627" s="146" t="str">
        <f>IF(C9627="","",IF(OR(C9627="Trade",C9627="Multi Position"),(X9626+V9627),IF(C9627="Deposit",(X9626+AE9627),IF(C9627="Withdrawal",(X9626-AE9627)))))</f>
        <v/>
      </c>
      <c r="Y9627" s="145" t="str">
        <f t="shared" si="1809"/>
        <v/>
      </c>
      <c r="Z9627" s="118"/>
      <c r="AA9627" s="118"/>
      <c r="AB9627" s="118"/>
      <c r="AC9627" s="118"/>
      <c r="AD9627" s="118"/>
      <c r="AE9627" s="139"/>
      <c r="AF9627" s="118"/>
      <c r="AG9627" s="118"/>
      <c r="AH9627" s="147" t="str">
        <f t="shared" si="1810"/>
        <v/>
      </c>
      <c r="AI9627" s="147" t="str">
        <f t="shared" si="1811"/>
        <v/>
      </c>
      <c r="AJ9627" s="148" t="str">
        <f t="shared" si="1800"/>
        <v/>
      </c>
      <c r="AK9627" s="148" t="str">
        <f t="shared" si="1801"/>
        <v/>
      </c>
      <c r="AL9627" s="147" t="str">
        <f t="shared" si="1802"/>
        <v/>
      </c>
      <c r="AM9627" s="147" t="str">
        <f t="shared" si="1803"/>
        <v/>
      </c>
      <c r="AN9627" s="147" t="str">
        <f t="shared" si="1804"/>
        <v/>
      </c>
      <c r="AO9627" s="118"/>
    </row>
    <row r="9628" spans="1:41">
      <c r="A9628" s="118"/>
      <c r="B9628" s="118"/>
      <c r="C9628" s="118"/>
      <c r="D9628" s="118"/>
      <c r="E9628" s="118"/>
      <c r="F9628" s="118"/>
      <c r="G9628" s="118"/>
      <c r="H9628" s="118"/>
      <c r="I9628" s="118"/>
      <c r="J9628" s="118"/>
      <c r="K9628" s="118"/>
      <c r="L9628" s="118"/>
      <c r="M9628" s="118"/>
      <c r="N9628" s="118"/>
      <c r="O9628" s="143" t="str">
        <f>IF(H9628="","",(S9628/S9628)&amp;":"&amp;ROUND(AH9628/S9628,2))</f>
        <v/>
      </c>
      <c r="P9628" s="118"/>
      <c r="Q9628" s="118"/>
      <c r="R9628" s="143" t="str">
        <f>IF(H9628="","",(S9628/S9628)&amp;":"&amp;ROUND(AI9628/S9628,2))</f>
        <v/>
      </c>
      <c r="S9628" s="144" t="str">
        <f t="shared" si="1805"/>
        <v/>
      </c>
      <c r="T9628" s="145" t="str">
        <f t="shared" si="1806"/>
        <v/>
      </c>
      <c r="U9628" s="118"/>
      <c r="V9628" s="145" t="str">
        <f t="shared" si="1807"/>
        <v/>
      </c>
      <c r="W9628" s="144" t="str">
        <f t="shared" si="1808"/>
        <v/>
      </c>
      <c r="X9628" s="146" t="str">
        <f>IF(C9628="","",IF(OR(C9628="Trade",C9628="Multi Position"),(X9627+V9628),IF(C9628="Deposit",(X9627+AE9628),IF(C9628="Withdrawal",(X9627-AE9628)))))</f>
        <v/>
      </c>
      <c r="Y9628" s="145" t="str">
        <f t="shared" si="1809"/>
        <v/>
      </c>
      <c r="Z9628" s="118"/>
      <c r="AA9628" s="118"/>
      <c r="AB9628" s="118"/>
      <c r="AC9628" s="118"/>
      <c r="AD9628" s="118"/>
      <c r="AE9628" s="139"/>
      <c r="AF9628" s="118"/>
      <c r="AG9628" s="118"/>
      <c r="AH9628" s="147" t="str">
        <f t="shared" si="1810"/>
        <v/>
      </c>
      <c r="AI9628" s="147" t="str">
        <f t="shared" si="1811"/>
        <v/>
      </c>
      <c r="AJ9628" s="148" t="str">
        <f t="shared" si="1800"/>
        <v/>
      </c>
      <c r="AK9628" s="148" t="str">
        <f t="shared" si="1801"/>
        <v/>
      </c>
      <c r="AL9628" s="147" t="str">
        <f t="shared" si="1802"/>
        <v/>
      </c>
      <c r="AM9628" s="147" t="str">
        <f t="shared" si="1803"/>
        <v/>
      </c>
      <c r="AN9628" s="147" t="str">
        <f t="shared" si="1804"/>
        <v/>
      </c>
      <c r="AO9628" s="118"/>
    </row>
    <row r="9629" spans="1:41">
      <c r="A9629" s="118"/>
      <c r="B9629" s="118"/>
      <c r="C9629" s="118"/>
      <c r="D9629" s="118"/>
      <c r="E9629" s="118"/>
      <c r="F9629" s="118"/>
      <c r="G9629" s="118"/>
      <c r="H9629" s="118"/>
      <c r="I9629" s="118"/>
      <c r="J9629" s="118"/>
      <c r="K9629" s="118"/>
      <c r="L9629" s="118"/>
      <c r="M9629" s="118"/>
      <c r="N9629" s="118"/>
      <c r="O9629" s="143" t="str">
        <f>IF(H9629="","",(S9629/S9629)&amp;":"&amp;ROUND(AH9629/S9629,2))</f>
        <v/>
      </c>
      <c r="P9629" s="118"/>
      <c r="Q9629" s="118"/>
      <c r="R9629" s="143" t="str">
        <f>IF(H9629="","",(S9629/S9629)&amp;":"&amp;ROUND(AI9629/S9629,2))</f>
        <v/>
      </c>
      <c r="S9629" s="144" t="str">
        <f t="shared" si="1805"/>
        <v/>
      </c>
      <c r="T9629" s="145" t="str">
        <f t="shared" si="1806"/>
        <v/>
      </c>
      <c r="U9629" s="118"/>
      <c r="V9629" s="145" t="str">
        <f t="shared" si="1807"/>
        <v/>
      </c>
      <c r="W9629" s="144" t="str">
        <f t="shared" si="1808"/>
        <v/>
      </c>
      <c r="X9629" s="146" t="str">
        <f>IF(C9629="","",IF(OR(C9629="Trade",C9629="Multi Position"),(X9628+V9629),IF(C9629="Deposit",(X9628+AE9629),IF(C9629="Withdrawal",(X9628-AE9629)))))</f>
        <v/>
      </c>
      <c r="Y9629" s="145" t="str">
        <f t="shared" si="1809"/>
        <v/>
      </c>
      <c r="Z9629" s="118"/>
      <c r="AA9629" s="118"/>
      <c r="AB9629" s="118"/>
      <c r="AC9629" s="118"/>
      <c r="AD9629" s="118"/>
      <c r="AE9629" s="139"/>
      <c r="AF9629" s="118"/>
      <c r="AG9629" s="118"/>
      <c r="AH9629" s="147" t="str">
        <f t="shared" si="1810"/>
        <v/>
      </c>
      <c r="AI9629" s="147" t="str">
        <f t="shared" si="1811"/>
        <v/>
      </c>
      <c r="AJ9629" s="148" t="str">
        <f t="shared" si="1800"/>
        <v/>
      </c>
      <c r="AK9629" s="148" t="str">
        <f t="shared" si="1801"/>
        <v/>
      </c>
      <c r="AL9629" s="147" t="str">
        <f t="shared" si="1802"/>
        <v/>
      </c>
      <c r="AM9629" s="147" t="str">
        <f t="shared" si="1803"/>
        <v/>
      </c>
      <c r="AN9629" s="147" t="str">
        <f t="shared" si="1804"/>
        <v/>
      </c>
      <c r="AO9629" s="118"/>
    </row>
    <row r="9630" spans="1:41">
      <c r="A9630" s="118"/>
      <c r="B9630" s="118"/>
      <c r="C9630" s="118"/>
      <c r="D9630" s="118"/>
      <c r="E9630" s="118"/>
      <c r="F9630" s="118"/>
      <c r="G9630" s="118"/>
      <c r="H9630" s="118"/>
      <c r="I9630" s="118"/>
      <c r="J9630" s="118"/>
      <c r="K9630" s="118"/>
      <c r="L9630" s="118"/>
      <c r="M9630" s="118"/>
      <c r="N9630" s="118"/>
      <c r="O9630" s="143" t="str">
        <f>IF(H9630="","",(S9630/S9630)&amp;":"&amp;ROUND(AH9630/S9630,2))</f>
        <v/>
      </c>
      <c r="P9630" s="118"/>
      <c r="Q9630" s="118"/>
      <c r="R9630" s="143" t="str">
        <f>IF(H9630="","",(S9630/S9630)&amp;":"&amp;ROUND(AI9630/S9630,2))</f>
        <v/>
      </c>
      <c r="S9630" s="144" t="str">
        <f t="shared" si="1805"/>
        <v/>
      </c>
      <c r="T9630" s="145" t="str">
        <f t="shared" si="1806"/>
        <v/>
      </c>
      <c r="U9630" s="118"/>
      <c r="V9630" s="145" t="str">
        <f t="shared" si="1807"/>
        <v/>
      </c>
      <c r="W9630" s="144" t="str">
        <f t="shared" si="1808"/>
        <v/>
      </c>
      <c r="X9630" s="146" t="str">
        <f>IF(C9630="","",IF(OR(C9630="Trade",C9630="Multi Position"),(X9629+V9630),IF(C9630="Deposit",(X9629+AE9630),IF(C9630="Withdrawal",(X9629-AE9630)))))</f>
        <v/>
      </c>
      <c r="Y9630" s="145" t="str">
        <f t="shared" si="1809"/>
        <v/>
      </c>
      <c r="Z9630" s="118"/>
      <c r="AA9630" s="118"/>
      <c r="AB9630" s="118"/>
      <c r="AC9630" s="118"/>
      <c r="AD9630" s="118"/>
      <c r="AE9630" s="139"/>
      <c r="AF9630" s="118"/>
      <c r="AG9630" s="118"/>
      <c r="AH9630" s="147" t="str">
        <f t="shared" si="1810"/>
        <v/>
      </c>
      <c r="AI9630" s="147" t="str">
        <f t="shared" si="1811"/>
        <v/>
      </c>
      <c r="AJ9630" s="148" t="str">
        <f t="shared" si="1800"/>
        <v/>
      </c>
      <c r="AK9630" s="148" t="str">
        <f t="shared" si="1801"/>
        <v/>
      </c>
      <c r="AL9630" s="147" t="str">
        <f t="shared" si="1802"/>
        <v/>
      </c>
      <c r="AM9630" s="147" t="str">
        <f t="shared" si="1803"/>
        <v/>
      </c>
      <c r="AN9630" s="147" t="str">
        <f t="shared" si="1804"/>
        <v/>
      </c>
      <c r="AO9630" s="118"/>
    </row>
    <row r="9631" spans="1:41">
      <c r="A9631" s="118"/>
      <c r="B9631" s="118"/>
      <c r="C9631" s="118"/>
      <c r="D9631" s="118"/>
      <c r="E9631" s="118"/>
      <c r="F9631" s="118"/>
      <c r="G9631" s="118"/>
      <c r="H9631" s="118"/>
      <c r="I9631" s="118"/>
      <c r="J9631" s="118"/>
      <c r="K9631" s="118"/>
      <c r="L9631" s="118"/>
      <c r="M9631" s="118"/>
      <c r="N9631" s="118"/>
      <c r="O9631" s="143" t="str">
        <f>IF(H9631="","",(S9631/S9631)&amp;":"&amp;ROUND(AH9631/S9631,2))</f>
        <v/>
      </c>
      <c r="P9631" s="118"/>
      <c r="Q9631" s="118"/>
      <c r="R9631" s="143" t="str">
        <f>IF(H9631="","",(S9631/S9631)&amp;":"&amp;ROUND(AI9631/S9631,2))</f>
        <v/>
      </c>
      <c r="S9631" s="144" t="str">
        <f t="shared" si="1805"/>
        <v/>
      </c>
      <c r="T9631" s="145" t="str">
        <f t="shared" si="1806"/>
        <v/>
      </c>
      <c r="U9631" s="118"/>
      <c r="V9631" s="145" t="str">
        <f t="shared" si="1807"/>
        <v/>
      </c>
      <c r="W9631" s="144" t="str">
        <f t="shared" si="1808"/>
        <v/>
      </c>
      <c r="X9631" s="146" t="str">
        <f>IF(C9631="","",IF(OR(C9631="Trade",C9631="Multi Position"),(X9630+V9631),IF(C9631="Deposit",(X9630+AE9631),IF(C9631="Withdrawal",(X9630-AE9631)))))</f>
        <v/>
      </c>
      <c r="Y9631" s="145" t="str">
        <f t="shared" si="1809"/>
        <v/>
      </c>
      <c r="Z9631" s="118"/>
      <c r="AA9631" s="118"/>
      <c r="AB9631" s="118"/>
      <c r="AC9631" s="118"/>
      <c r="AD9631" s="118"/>
      <c r="AE9631" s="139"/>
      <c r="AF9631" s="118"/>
      <c r="AG9631" s="118"/>
      <c r="AH9631" s="147" t="str">
        <f t="shared" si="1810"/>
        <v/>
      </c>
      <c r="AI9631" s="147" t="str">
        <f t="shared" si="1811"/>
        <v/>
      </c>
      <c r="AJ9631" s="148" t="str">
        <f t="shared" si="1800"/>
        <v/>
      </c>
      <c r="AK9631" s="148" t="str">
        <f t="shared" si="1801"/>
        <v/>
      </c>
      <c r="AL9631" s="147" t="str">
        <f t="shared" si="1802"/>
        <v/>
      </c>
      <c r="AM9631" s="147" t="str">
        <f t="shared" si="1803"/>
        <v/>
      </c>
      <c r="AN9631" s="147" t="str">
        <f t="shared" si="1804"/>
        <v/>
      </c>
      <c r="AO9631" s="118"/>
    </row>
    <row r="9632" spans="1:41">
      <c r="A9632" s="118"/>
      <c r="B9632" s="118"/>
      <c r="C9632" s="118"/>
      <c r="D9632" s="118"/>
      <c r="E9632" s="118"/>
      <c r="F9632" s="118"/>
      <c r="G9632" s="118"/>
      <c r="H9632" s="118"/>
      <c r="I9632" s="118"/>
      <c r="J9632" s="118"/>
      <c r="K9632" s="118"/>
      <c r="L9632" s="118"/>
      <c r="M9632" s="118"/>
      <c r="N9632" s="118"/>
      <c r="O9632" s="143" t="str">
        <f>IF(H9632="","",(S9632/S9632)&amp;":"&amp;ROUND(AH9632/S9632,2))</f>
        <v/>
      </c>
      <c r="P9632" s="118"/>
      <c r="Q9632" s="118"/>
      <c r="R9632" s="143" t="str">
        <f>IF(H9632="","",(S9632/S9632)&amp;":"&amp;ROUND(AI9632/S9632,2))</f>
        <v/>
      </c>
      <c r="S9632" s="144" t="str">
        <f t="shared" si="1805"/>
        <v/>
      </c>
      <c r="T9632" s="145" t="str">
        <f t="shared" si="1806"/>
        <v/>
      </c>
      <c r="U9632" s="118"/>
      <c r="V9632" s="145" t="str">
        <f t="shared" si="1807"/>
        <v/>
      </c>
      <c r="W9632" s="144" t="str">
        <f t="shared" si="1808"/>
        <v/>
      </c>
      <c r="X9632" s="146" t="str">
        <f>IF(C9632="","",IF(OR(C9632="Trade",C9632="Multi Position"),(X9631+V9632),IF(C9632="Deposit",(X9631+AE9632),IF(C9632="Withdrawal",(X9631-AE9632)))))</f>
        <v/>
      </c>
      <c r="Y9632" s="145" t="str">
        <f t="shared" si="1809"/>
        <v/>
      </c>
      <c r="Z9632" s="118"/>
      <c r="AA9632" s="118"/>
      <c r="AB9632" s="118"/>
      <c r="AC9632" s="118"/>
      <c r="AD9632" s="118"/>
      <c r="AE9632" s="139"/>
      <c r="AF9632" s="118"/>
      <c r="AG9632" s="118"/>
      <c r="AH9632" s="147" t="str">
        <f t="shared" si="1810"/>
        <v/>
      </c>
      <c r="AI9632" s="147" t="str">
        <f t="shared" si="1811"/>
        <v/>
      </c>
      <c r="AJ9632" s="148" t="str">
        <f t="shared" si="1800"/>
        <v/>
      </c>
      <c r="AK9632" s="148" t="str">
        <f t="shared" si="1801"/>
        <v/>
      </c>
      <c r="AL9632" s="147" t="str">
        <f t="shared" si="1802"/>
        <v/>
      </c>
      <c r="AM9632" s="147" t="str">
        <f t="shared" si="1803"/>
        <v/>
      </c>
      <c r="AN9632" s="147" t="str">
        <f t="shared" si="1804"/>
        <v/>
      </c>
      <c r="AO9632" s="118"/>
    </row>
    <row r="9633" spans="1:41">
      <c r="A9633" s="118"/>
      <c r="B9633" s="118"/>
      <c r="C9633" s="118"/>
      <c r="D9633" s="118"/>
      <c r="E9633" s="118"/>
      <c r="F9633" s="118"/>
      <c r="G9633" s="118"/>
      <c r="H9633" s="118"/>
      <c r="I9633" s="118"/>
      <c r="J9633" s="118"/>
      <c r="K9633" s="118"/>
      <c r="L9633" s="118"/>
      <c r="M9633" s="118"/>
      <c r="N9633" s="118"/>
      <c r="O9633" s="143" t="str">
        <f>IF(H9633="","",(S9633/S9633)&amp;":"&amp;ROUND(AH9633/S9633,2))</f>
        <v/>
      </c>
      <c r="P9633" s="118"/>
      <c r="Q9633" s="118"/>
      <c r="R9633" s="143" t="str">
        <f>IF(H9633="","",(S9633/S9633)&amp;":"&amp;ROUND(AI9633/S9633,2))</f>
        <v/>
      </c>
      <c r="S9633" s="144" t="str">
        <f t="shared" si="1805"/>
        <v/>
      </c>
      <c r="T9633" s="145" t="str">
        <f t="shared" si="1806"/>
        <v/>
      </c>
      <c r="U9633" s="118"/>
      <c r="V9633" s="145" t="str">
        <f t="shared" si="1807"/>
        <v/>
      </c>
      <c r="W9633" s="144" t="str">
        <f t="shared" si="1808"/>
        <v/>
      </c>
      <c r="X9633" s="146" t="str">
        <f>IF(C9633="","",IF(OR(C9633="Trade",C9633="Multi Position"),(X9632+V9633),IF(C9633="Deposit",(X9632+AE9633),IF(C9633="Withdrawal",(X9632-AE9633)))))</f>
        <v/>
      </c>
      <c r="Y9633" s="145" t="str">
        <f t="shared" si="1809"/>
        <v/>
      </c>
      <c r="Z9633" s="118"/>
      <c r="AA9633" s="118"/>
      <c r="AB9633" s="118"/>
      <c r="AC9633" s="118"/>
      <c r="AD9633" s="118"/>
      <c r="AE9633" s="139"/>
      <c r="AF9633" s="118"/>
      <c r="AG9633" s="118"/>
      <c r="AH9633" s="147" t="str">
        <f t="shared" si="1810"/>
        <v/>
      </c>
      <c r="AI9633" s="147" t="str">
        <f t="shared" si="1811"/>
        <v/>
      </c>
      <c r="AJ9633" s="148" t="str">
        <f t="shared" si="1800"/>
        <v/>
      </c>
      <c r="AK9633" s="148" t="str">
        <f t="shared" si="1801"/>
        <v/>
      </c>
      <c r="AL9633" s="147" t="str">
        <f t="shared" si="1802"/>
        <v/>
      </c>
      <c r="AM9633" s="147" t="str">
        <f t="shared" si="1803"/>
        <v/>
      </c>
      <c r="AN9633" s="147" t="str">
        <f t="shared" si="1804"/>
        <v/>
      </c>
      <c r="AO9633" s="118"/>
    </row>
    <row r="9634" spans="1:41">
      <c r="A9634" s="118"/>
      <c r="B9634" s="118"/>
      <c r="C9634" s="118"/>
      <c r="D9634" s="118"/>
      <c r="E9634" s="118"/>
      <c r="F9634" s="118"/>
      <c r="G9634" s="118"/>
      <c r="H9634" s="118"/>
      <c r="I9634" s="118"/>
      <c r="J9634" s="118"/>
      <c r="K9634" s="118"/>
      <c r="L9634" s="118"/>
      <c r="M9634" s="118"/>
      <c r="N9634" s="118"/>
      <c r="O9634" s="143" t="str">
        <f>IF(H9634="","",(S9634/S9634)&amp;":"&amp;ROUND(AH9634/S9634,2))</f>
        <v/>
      </c>
      <c r="P9634" s="118"/>
      <c r="Q9634" s="118"/>
      <c r="R9634" s="143" t="str">
        <f>IF(H9634="","",(S9634/S9634)&amp;":"&amp;ROUND(AI9634/S9634,2))</f>
        <v/>
      </c>
      <c r="S9634" s="144" t="str">
        <f t="shared" si="1805"/>
        <v/>
      </c>
      <c r="T9634" s="145" t="str">
        <f t="shared" si="1806"/>
        <v/>
      </c>
      <c r="U9634" s="118"/>
      <c r="V9634" s="145" t="str">
        <f t="shared" si="1807"/>
        <v/>
      </c>
      <c r="W9634" s="144" t="str">
        <f t="shared" si="1808"/>
        <v/>
      </c>
      <c r="X9634" s="146" t="str">
        <f>IF(C9634="","",IF(OR(C9634="Trade",C9634="Multi Position"),(X9633+V9634),IF(C9634="Deposit",(X9633+AE9634),IF(C9634="Withdrawal",(X9633-AE9634)))))</f>
        <v/>
      </c>
      <c r="Y9634" s="145" t="str">
        <f t="shared" si="1809"/>
        <v/>
      </c>
      <c r="Z9634" s="118"/>
      <c r="AA9634" s="118"/>
      <c r="AB9634" s="118"/>
      <c r="AC9634" s="118"/>
      <c r="AD9634" s="118"/>
      <c r="AE9634" s="139"/>
      <c r="AF9634" s="118"/>
      <c r="AG9634" s="118"/>
      <c r="AH9634" s="147" t="str">
        <f t="shared" si="1810"/>
        <v/>
      </c>
      <c r="AI9634" s="147" t="str">
        <f t="shared" si="1811"/>
        <v/>
      </c>
      <c r="AJ9634" s="148" t="str">
        <f t="shared" si="1800"/>
        <v/>
      </c>
      <c r="AK9634" s="148" t="str">
        <f t="shared" si="1801"/>
        <v/>
      </c>
      <c r="AL9634" s="147" t="str">
        <f t="shared" si="1802"/>
        <v/>
      </c>
      <c r="AM9634" s="147" t="str">
        <f t="shared" si="1803"/>
        <v/>
      </c>
      <c r="AN9634" s="147" t="str">
        <f t="shared" si="1804"/>
        <v/>
      </c>
      <c r="AO9634" s="118"/>
    </row>
    <row r="9635" spans="1:41">
      <c r="A9635" s="118"/>
      <c r="B9635" s="118"/>
      <c r="C9635" s="118"/>
      <c r="D9635" s="118"/>
      <c r="E9635" s="118"/>
      <c r="F9635" s="118"/>
      <c r="G9635" s="118"/>
      <c r="H9635" s="118"/>
      <c r="I9635" s="118"/>
      <c r="J9635" s="118"/>
      <c r="K9635" s="118"/>
      <c r="L9635" s="118"/>
      <c r="M9635" s="118"/>
      <c r="N9635" s="118"/>
      <c r="O9635" s="143" t="str">
        <f>IF(H9635="","",(S9635/S9635)&amp;":"&amp;ROUND(AH9635/S9635,2))</f>
        <v/>
      </c>
      <c r="P9635" s="118"/>
      <c r="Q9635" s="118"/>
      <c r="R9635" s="143" t="str">
        <f>IF(H9635="","",(S9635/S9635)&amp;":"&amp;ROUND(AI9635/S9635,2))</f>
        <v/>
      </c>
      <c r="S9635" s="144" t="str">
        <f t="shared" si="1805"/>
        <v/>
      </c>
      <c r="T9635" s="145" t="str">
        <f t="shared" si="1806"/>
        <v/>
      </c>
      <c r="U9635" s="118"/>
      <c r="V9635" s="145" t="str">
        <f t="shared" si="1807"/>
        <v/>
      </c>
      <c r="W9635" s="144" t="str">
        <f t="shared" si="1808"/>
        <v/>
      </c>
      <c r="X9635" s="146" t="str">
        <f>IF(C9635="","",IF(OR(C9635="Trade",C9635="Multi Position"),(X9634+V9635),IF(C9635="Deposit",(X9634+AE9635),IF(C9635="Withdrawal",(X9634-AE9635)))))</f>
        <v/>
      </c>
      <c r="Y9635" s="145" t="str">
        <f t="shared" si="1809"/>
        <v/>
      </c>
      <c r="Z9635" s="118"/>
      <c r="AA9635" s="118"/>
      <c r="AB9635" s="118"/>
      <c r="AC9635" s="118"/>
      <c r="AD9635" s="118"/>
      <c r="AE9635" s="139"/>
      <c r="AF9635" s="118"/>
      <c r="AG9635" s="118"/>
      <c r="AH9635" s="147" t="str">
        <f t="shared" si="1810"/>
        <v/>
      </c>
      <c r="AI9635" s="147" t="str">
        <f t="shared" si="1811"/>
        <v/>
      </c>
      <c r="AJ9635" s="148" t="str">
        <f t="shared" si="1800"/>
        <v/>
      </c>
      <c r="AK9635" s="148" t="str">
        <f t="shared" si="1801"/>
        <v/>
      </c>
      <c r="AL9635" s="147" t="str">
        <f t="shared" si="1802"/>
        <v/>
      </c>
      <c r="AM9635" s="147" t="str">
        <f t="shared" si="1803"/>
        <v/>
      </c>
      <c r="AN9635" s="147" t="str">
        <f t="shared" si="1804"/>
        <v/>
      </c>
      <c r="AO9635" s="118"/>
    </row>
    <row r="9636" spans="1:41">
      <c r="A9636" s="118"/>
      <c r="B9636" s="118"/>
      <c r="C9636" s="118"/>
      <c r="D9636" s="118"/>
      <c r="E9636" s="118"/>
      <c r="F9636" s="118"/>
      <c r="G9636" s="118"/>
      <c r="H9636" s="118"/>
      <c r="I9636" s="118"/>
      <c r="J9636" s="118"/>
      <c r="K9636" s="118"/>
      <c r="L9636" s="118"/>
      <c r="M9636" s="118"/>
      <c r="N9636" s="118"/>
      <c r="O9636" s="143" t="str">
        <f>IF(H9636="","",(S9636/S9636)&amp;":"&amp;ROUND(AH9636/S9636,2))</f>
        <v/>
      </c>
      <c r="P9636" s="118"/>
      <c r="Q9636" s="118"/>
      <c r="R9636" s="143" t="str">
        <f>IF(H9636="","",(S9636/S9636)&amp;":"&amp;ROUND(AI9636/S9636,2))</f>
        <v/>
      </c>
      <c r="S9636" s="144" t="str">
        <f t="shared" si="1805"/>
        <v/>
      </c>
      <c r="T9636" s="145" t="str">
        <f t="shared" si="1806"/>
        <v/>
      </c>
      <c r="U9636" s="118"/>
      <c r="V9636" s="145" t="str">
        <f t="shared" si="1807"/>
        <v/>
      </c>
      <c r="W9636" s="144" t="str">
        <f t="shared" si="1808"/>
        <v/>
      </c>
      <c r="X9636" s="146" t="str">
        <f>IF(C9636="","",IF(OR(C9636="Trade",C9636="Multi Position"),(X9635+V9636),IF(C9636="Deposit",(X9635+AE9636),IF(C9636="Withdrawal",(X9635-AE9636)))))</f>
        <v/>
      </c>
      <c r="Y9636" s="145" t="str">
        <f t="shared" si="1809"/>
        <v/>
      </c>
      <c r="Z9636" s="118"/>
      <c r="AA9636" s="118"/>
      <c r="AB9636" s="118"/>
      <c r="AC9636" s="118"/>
      <c r="AD9636" s="118"/>
      <c r="AE9636" s="139"/>
      <c r="AF9636" s="118"/>
      <c r="AG9636" s="118"/>
      <c r="AH9636" s="147" t="str">
        <f t="shared" si="1810"/>
        <v/>
      </c>
      <c r="AI9636" s="147" t="str">
        <f t="shared" si="1811"/>
        <v/>
      </c>
      <c r="AJ9636" s="148" t="str">
        <f t="shared" si="1800"/>
        <v/>
      </c>
      <c r="AK9636" s="148" t="str">
        <f t="shared" si="1801"/>
        <v/>
      </c>
      <c r="AL9636" s="147" t="str">
        <f t="shared" si="1802"/>
        <v/>
      </c>
      <c r="AM9636" s="147" t="str">
        <f t="shared" si="1803"/>
        <v/>
      </c>
      <c r="AN9636" s="147" t="str">
        <f t="shared" si="1804"/>
        <v/>
      </c>
      <c r="AO9636" s="118"/>
    </row>
    <row r="9637" spans="1:41">
      <c r="A9637" s="118"/>
      <c r="B9637" s="118"/>
      <c r="C9637" s="118"/>
      <c r="D9637" s="118"/>
      <c r="E9637" s="118"/>
      <c r="F9637" s="118"/>
      <c r="G9637" s="118"/>
      <c r="H9637" s="118"/>
      <c r="I9637" s="118"/>
      <c r="J9637" s="118"/>
      <c r="K9637" s="118"/>
      <c r="L9637" s="118"/>
      <c r="M9637" s="118"/>
      <c r="N9637" s="118"/>
      <c r="O9637" s="143" t="str">
        <f>IF(H9637="","",(S9637/S9637)&amp;":"&amp;ROUND(AH9637/S9637,2))</f>
        <v/>
      </c>
      <c r="P9637" s="118"/>
      <c r="Q9637" s="118"/>
      <c r="R9637" s="143" t="str">
        <f>IF(H9637="","",(S9637/S9637)&amp;":"&amp;ROUND(AI9637/S9637,2))</f>
        <v/>
      </c>
      <c r="S9637" s="144" t="str">
        <f t="shared" si="1805"/>
        <v/>
      </c>
      <c r="T9637" s="145" t="str">
        <f t="shared" si="1806"/>
        <v/>
      </c>
      <c r="U9637" s="118"/>
      <c r="V9637" s="145" t="str">
        <f t="shared" si="1807"/>
        <v/>
      </c>
      <c r="W9637" s="144" t="str">
        <f t="shared" si="1808"/>
        <v/>
      </c>
      <c r="X9637" s="146" t="str">
        <f>IF(C9637="","",IF(OR(C9637="Trade",C9637="Multi Position"),(X9636+V9637),IF(C9637="Deposit",(X9636+AE9637),IF(C9637="Withdrawal",(X9636-AE9637)))))</f>
        <v/>
      </c>
      <c r="Y9637" s="145" t="str">
        <f t="shared" si="1809"/>
        <v/>
      </c>
      <c r="Z9637" s="118"/>
      <c r="AA9637" s="118"/>
      <c r="AB9637" s="118"/>
      <c r="AC9637" s="118"/>
      <c r="AD9637" s="118"/>
      <c r="AE9637" s="139"/>
      <c r="AF9637" s="118"/>
      <c r="AG9637" s="118"/>
      <c r="AH9637" s="147" t="str">
        <f t="shared" si="1810"/>
        <v/>
      </c>
      <c r="AI9637" s="147" t="str">
        <f t="shared" si="1811"/>
        <v/>
      </c>
      <c r="AJ9637" s="148" t="str">
        <f t="shared" si="1800"/>
        <v/>
      </c>
      <c r="AK9637" s="148" t="str">
        <f t="shared" si="1801"/>
        <v/>
      </c>
      <c r="AL9637" s="147" t="str">
        <f t="shared" si="1802"/>
        <v/>
      </c>
      <c r="AM9637" s="147" t="str">
        <f t="shared" si="1803"/>
        <v/>
      </c>
      <c r="AN9637" s="147" t="str">
        <f t="shared" si="1804"/>
        <v/>
      </c>
      <c r="AO9637" s="118"/>
    </row>
    <row r="9638" spans="1:41">
      <c r="A9638" s="118"/>
      <c r="B9638" s="118"/>
      <c r="C9638" s="118"/>
      <c r="D9638" s="118"/>
      <c r="E9638" s="118"/>
      <c r="F9638" s="118"/>
      <c r="G9638" s="118"/>
      <c r="H9638" s="118"/>
      <c r="I9638" s="118"/>
      <c r="J9638" s="118"/>
      <c r="K9638" s="118"/>
      <c r="L9638" s="118"/>
      <c r="M9638" s="118"/>
      <c r="N9638" s="118"/>
      <c r="O9638" s="143" t="str">
        <f>IF(H9638="","",(S9638/S9638)&amp;":"&amp;ROUND(AH9638/S9638,2))</f>
        <v/>
      </c>
      <c r="P9638" s="118"/>
      <c r="Q9638" s="118"/>
      <c r="R9638" s="143" t="str">
        <f>IF(H9638="","",(S9638/S9638)&amp;":"&amp;ROUND(AI9638/S9638,2))</f>
        <v/>
      </c>
      <c r="S9638" s="144" t="str">
        <f t="shared" si="1805"/>
        <v/>
      </c>
      <c r="T9638" s="145" t="str">
        <f t="shared" si="1806"/>
        <v/>
      </c>
      <c r="U9638" s="118"/>
      <c r="V9638" s="145" t="str">
        <f t="shared" si="1807"/>
        <v/>
      </c>
      <c r="W9638" s="144" t="str">
        <f t="shared" si="1808"/>
        <v/>
      </c>
      <c r="X9638" s="146" t="str">
        <f>IF(C9638="","",IF(OR(C9638="Trade",C9638="Multi Position"),(X9637+V9638),IF(C9638="Deposit",(X9637+AE9638),IF(C9638="Withdrawal",(X9637-AE9638)))))</f>
        <v/>
      </c>
      <c r="Y9638" s="145" t="str">
        <f t="shared" si="1809"/>
        <v/>
      </c>
      <c r="Z9638" s="118"/>
      <c r="AA9638" s="118"/>
      <c r="AB9638" s="118"/>
      <c r="AC9638" s="118"/>
      <c r="AD9638" s="118"/>
      <c r="AE9638" s="139"/>
      <c r="AF9638" s="118"/>
      <c r="AG9638" s="118"/>
      <c r="AH9638" s="147" t="str">
        <f t="shared" si="1810"/>
        <v/>
      </c>
      <c r="AI9638" s="147" t="str">
        <f t="shared" si="1811"/>
        <v/>
      </c>
      <c r="AJ9638" s="148" t="str">
        <f t="shared" si="1800"/>
        <v/>
      </c>
      <c r="AK9638" s="148" t="str">
        <f t="shared" si="1801"/>
        <v/>
      </c>
      <c r="AL9638" s="147" t="str">
        <f t="shared" si="1802"/>
        <v/>
      </c>
      <c r="AM9638" s="147" t="str">
        <f t="shared" si="1803"/>
        <v/>
      </c>
      <c r="AN9638" s="147" t="str">
        <f t="shared" si="1804"/>
        <v/>
      </c>
      <c r="AO9638" s="118"/>
    </row>
    <row r="9639" spans="1:41">
      <c r="A9639" s="118"/>
      <c r="B9639" s="118"/>
      <c r="C9639" s="118"/>
      <c r="D9639" s="118"/>
      <c r="E9639" s="118"/>
      <c r="F9639" s="118"/>
      <c r="G9639" s="118"/>
      <c r="H9639" s="118"/>
      <c r="I9639" s="118"/>
      <c r="J9639" s="118"/>
      <c r="K9639" s="118"/>
      <c r="L9639" s="118"/>
      <c r="M9639" s="118"/>
      <c r="N9639" s="118"/>
      <c r="O9639" s="143" t="str">
        <f>IF(H9639="","",(S9639/S9639)&amp;":"&amp;ROUND(AH9639/S9639,2))</f>
        <v/>
      </c>
      <c r="P9639" s="118"/>
      <c r="Q9639" s="118"/>
      <c r="R9639" s="143" t="str">
        <f>IF(H9639="","",(S9639/S9639)&amp;":"&amp;ROUND(AI9639/S9639,2))</f>
        <v/>
      </c>
      <c r="S9639" s="144" t="str">
        <f t="shared" si="1805"/>
        <v/>
      </c>
      <c r="T9639" s="145" t="str">
        <f t="shared" si="1806"/>
        <v/>
      </c>
      <c r="U9639" s="118"/>
      <c r="V9639" s="145" t="str">
        <f t="shared" si="1807"/>
        <v/>
      </c>
      <c r="W9639" s="144" t="str">
        <f t="shared" si="1808"/>
        <v/>
      </c>
      <c r="X9639" s="146" t="str">
        <f>IF(C9639="","",IF(OR(C9639="Trade",C9639="Multi Position"),(X9638+V9639),IF(C9639="Deposit",(X9638+AE9639),IF(C9639="Withdrawal",(X9638-AE9639)))))</f>
        <v/>
      </c>
      <c r="Y9639" s="145" t="str">
        <f t="shared" si="1809"/>
        <v/>
      </c>
      <c r="Z9639" s="118"/>
      <c r="AA9639" s="118"/>
      <c r="AB9639" s="118"/>
      <c r="AC9639" s="118"/>
      <c r="AD9639" s="118"/>
      <c r="AE9639" s="139"/>
      <c r="AF9639" s="118"/>
      <c r="AG9639" s="118"/>
      <c r="AH9639" s="147" t="str">
        <f t="shared" si="1810"/>
        <v/>
      </c>
      <c r="AI9639" s="147" t="str">
        <f t="shared" si="1811"/>
        <v/>
      </c>
      <c r="AJ9639" s="148" t="str">
        <f t="shared" si="1800"/>
        <v/>
      </c>
      <c r="AK9639" s="148" t="str">
        <f t="shared" si="1801"/>
        <v/>
      </c>
      <c r="AL9639" s="147" t="str">
        <f t="shared" si="1802"/>
        <v/>
      </c>
      <c r="AM9639" s="147" t="str">
        <f t="shared" si="1803"/>
        <v/>
      </c>
      <c r="AN9639" s="147" t="str">
        <f t="shared" si="1804"/>
        <v/>
      </c>
      <c r="AO9639" s="118"/>
    </row>
    <row r="9640" spans="1:41">
      <c r="A9640" s="118"/>
      <c r="B9640" s="118"/>
      <c r="C9640" s="118"/>
      <c r="D9640" s="118"/>
      <c r="E9640" s="118"/>
      <c r="F9640" s="118"/>
      <c r="G9640" s="118"/>
      <c r="H9640" s="118"/>
      <c r="I9640" s="118"/>
      <c r="J9640" s="118"/>
      <c r="K9640" s="118"/>
      <c r="L9640" s="118"/>
      <c r="M9640" s="118"/>
      <c r="N9640" s="118"/>
      <c r="O9640" s="143" t="str">
        <f>IF(H9640="","",(S9640/S9640)&amp;":"&amp;ROUND(AH9640/S9640,2))</f>
        <v/>
      </c>
      <c r="P9640" s="118"/>
      <c r="Q9640" s="118"/>
      <c r="R9640" s="143" t="str">
        <f>IF(H9640="","",(S9640/S9640)&amp;":"&amp;ROUND(AI9640/S9640,2))</f>
        <v/>
      </c>
      <c r="S9640" s="144" t="str">
        <f t="shared" si="1805"/>
        <v/>
      </c>
      <c r="T9640" s="145" t="str">
        <f t="shared" si="1806"/>
        <v/>
      </c>
      <c r="U9640" s="118"/>
      <c r="V9640" s="145" t="str">
        <f t="shared" si="1807"/>
        <v/>
      </c>
      <c r="W9640" s="144" t="str">
        <f t="shared" si="1808"/>
        <v/>
      </c>
      <c r="X9640" s="146" t="str">
        <f>IF(C9640="","",IF(OR(C9640="Trade",C9640="Multi Position"),(X9639+V9640),IF(C9640="Deposit",(X9639+AE9640),IF(C9640="Withdrawal",(X9639-AE9640)))))</f>
        <v/>
      </c>
      <c r="Y9640" s="145" t="str">
        <f t="shared" si="1809"/>
        <v/>
      </c>
      <c r="Z9640" s="118"/>
      <c r="AA9640" s="118"/>
      <c r="AB9640" s="118"/>
      <c r="AC9640" s="118"/>
      <c r="AD9640" s="118"/>
      <c r="AE9640" s="139"/>
      <c r="AF9640" s="118"/>
      <c r="AG9640" s="118"/>
      <c r="AH9640" s="147" t="str">
        <f t="shared" si="1810"/>
        <v/>
      </c>
      <c r="AI9640" s="147" t="str">
        <f t="shared" si="1811"/>
        <v/>
      </c>
      <c r="AJ9640" s="148" t="str">
        <f t="shared" si="1800"/>
        <v/>
      </c>
      <c r="AK9640" s="148" t="str">
        <f t="shared" si="1801"/>
        <v/>
      </c>
      <c r="AL9640" s="147" t="str">
        <f t="shared" si="1802"/>
        <v/>
      </c>
      <c r="AM9640" s="147" t="str">
        <f t="shared" si="1803"/>
        <v/>
      </c>
      <c r="AN9640" s="147" t="str">
        <f t="shared" si="1804"/>
        <v/>
      </c>
      <c r="AO9640" s="118"/>
    </row>
    <row r="9641" spans="1:41">
      <c r="A9641" s="118"/>
      <c r="B9641" s="118"/>
      <c r="C9641" s="118"/>
      <c r="D9641" s="118"/>
      <c r="E9641" s="118"/>
      <c r="F9641" s="118"/>
      <c r="G9641" s="118"/>
      <c r="H9641" s="118"/>
      <c r="I9641" s="118"/>
      <c r="J9641" s="118"/>
      <c r="K9641" s="118"/>
      <c r="L9641" s="118"/>
      <c r="M9641" s="118"/>
      <c r="N9641" s="118"/>
      <c r="O9641" s="143" t="str">
        <f>IF(H9641="","",(S9641/S9641)&amp;":"&amp;ROUND(AH9641/S9641,2))</f>
        <v/>
      </c>
      <c r="P9641" s="118"/>
      <c r="Q9641" s="118"/>
      <c r="R9641" s="143" t="str">
        <f>IF(H9641="","",(S9641/S9641)&amp;":"&amp;ROUND(AI9641/S9641,2))</f>
        <v/>
      </c>
      <c r="S9641" s="144" t="str">
        <f t="shared" si="1805"/>
        <v/>
      </c>
      <c r="T9641" s="145" t="str">
        <f t="shared" si="1806"/>
        <v/>
      </c>
      <c r="U9641" s="118"/>
      <c r="V9641" s="145" t="str">
        <f t="shared" si="1807"/>
        <v/>
      </c>
      <c r="W9641" s="144" t="str">
        <f t="shared" si="1808"/>
        <v/>
      </c>
      <c r="X9641" s="146" t="str">
        <f>IF(C9641="","",IF(OR(C9641="Trade",C9641="Multi Position"),(X9640+V9641),IF(C9641="Deposit",(X9640+AE9641),IF(C9641="Withdrawal",(X9640-AE9641)))))</f>
        <v/>
      </c>
      <c r="Y9641" s="145" t="str">
        <f t="shared" si="1809"/>
        <v/>
      </c>
      <c r="Z9641" s="118"/>
      <c r="AA9641" s="118"/>
      <c r="AB9641" s="118"/>
      <c r="AC9641" s="118"/>
      <c r="AD9641" s="118"/>
      <c r="AE9641" s="139"/>
      <c r="AF9641" s="118"/>
      <c r="AG9641" s="118"/>
      <c r="AH9641" s="147" t="str">
        <f t="shared" si="1810"/>
        <v/>
      </c>
      <c r="AI9641" s="147" t="str">
        <f t="shared" si="1811"/>
        <v/>
      </c>
      <c r="AJ9641" s="148" t="str">
        <f t="shared" si="1800"/>
        <v/>
      </c>
      <c r="AK9641" s="148" t="str">
        <f t="shared" si="1801"/>
        <v/>
      </c>
      <c r="AL9641" s="147" t="str">
        <f t="shared" si="1802"/>
        <v/>
      </c>
      <c r="AM9641" s="147" t="str">
        <f t="shared" si="1803"/>
        <v/>
      </c>
      <c r="AN9641" s="147" t="str">
        <f t="shared" si="1804"/>
        <v/>
      </c>
      <c r="AO9641" s="118"/>
    </row>
    <row r="9642" spans="1:41">
      <c r="A9642" s="118"/>
      <c r="B9642" s="118"/>
      <c r="C9642" s="118"/>
      <c r="D9642" s="118"/>
      <c r="E9642" s="118"/>
      <c r="F9642" s="118"/>
      <c r="G9642" s="118"/>
      <c r="H9642" s="118"/>
      <c r="I9642" s="118"/>
      <c r="J9642" s="118"/>
      <c r="K9642" s="118"/>
      <c r="L9642" s="118"/>
      <c r="M9642" s="118"/>
      <c r="N9642" s="118"/>
      <c r="O9642" s="143" t="str">
        <f>IF(H9642="","",(S9642/S9642)&amp;":"&amp;ROUND(AH9642/S9642,2))</f>
        <v/>
      </c>
      <c r="P9642" s="118"/>
      <c r="Q9642" s="118"/>
      <c r="R9642" s="143" t="str">
        <f>IF(H9642="","",(S9642/S9642)&amp;":"&amp;ROUND(AI9642/S9642,2))</f>
        <v/>
      </c>
      <c r="S9642" s="144" t="str">
        <f t="shared" si="1805"/>
        <v/>
      </c>
      <c r="T9642" s="145" t="str">
        <f t="shared" si="1806"/>
        <v/>
      </c>
      <c r="U9642" s="118"/>
      <c r="V9642" s="145" t="str">
        <f t="shared" si="1807"/>
        <v/>
      </c>
      <c r="W9642" s="144" t="str">
        <f t="shared" si="1808"/>
        <v/>
      </c>
      <c r="X9642" s="146" t="str">
        <f>IF(C9642="","",IF(OR(C9642="Trade",C9642="Multi Position"),(X9641+V9642),IF(C9642="Deposit",(X9641+AE9642),IF(C9642="Withdrawal",(X9641-AE9642)))))</f>
        <v/>
      </c>
      <c r="Y9642" s="145" t="str">
        <f t="shared" si="1809"/>
        <v/>
      </c>
      <c r="Z9642" s="118"/>
      <c r="AA9642" s="118"/>
      <c r="AB9642" s="118"/>
      <c r="AC9642" s="118"/>
      <c r="AD9642" s="118"/>
      <c r="AE9642" s="139"/>
      <c r="AF9642" s="118"/>
      <c r="AG9642" s="118"/>
      <c r="AH9642" s="147" t="str">
        <f t="shared" si="1810"/>
        <v/>
      </c>
      <c r="AI9642" s="147" t="str">
        <f t="shared" si="1811"/>
        <v/>
      </c>
      <c r="AJ9642" s="148" t="str">
        <f t="shared" si="1800"/>
        <v/>
      </c>
      <c r="AK9642" s="148" t="str">
        <f t="shared" si="1801"/>
        <v/>
      </c>
      <c r="AL9642" s="147" t="str">
        <f t="shared" si="1802"/>
        <v/>
      </c>
      <c r="AM9642" s="147" t="str">
        <f t="shared" si="1803"/>
        <v/>
      </c>
      <c r="AN9642" s="147" t="str">
        <f t="shared" si="1804"/>
        <v/>
      </c>
      <c r="AO9642" s="118"/>
    </row>
    <row r="9643" spans="1:41">
      <c r="A9643" s="118"/>
      <c r="B9643" s="118"/>
      <c r="C9643" s="118"/>
      <c r="D9643" s="118"/>
      <c r="E9643" s="118"/>
      <c r="F9643" s="118"/>
      <c r="G9643" s="118"/>
      <c r="H9643" s="118"/>
      <c r="I9643" s="118"/>
      <c r="J9643" s="118"/>
      <c r="K9643" s="118"/>
      <c r="L9643" s="118"/>
      <c r="M9643" s="118"/>
      <c r="N9643" s="118"/>
      <c r="O9643" s="143" t="str">
        <f>IF(H9643="","",(S9643/S9643)&amp;":"&amp;ROUND(AH9643/S9643,2))</f>
        <v/>
      </c>
      <c r="P9643" s="118"/>
      <c r="Q9643" s="118"/>
      <c r="R9643" s="143" t="str">
        <f>IF(H9643="","",(S9643/S9643)&amp;":"&amp;ROUND(AI9643/S9643,2))</f>
        <v/>
      </c>
      <c r="S9643" s="144" t="str">
        <f t="shared" si="1805"/>
        <v/>
      </c>
      <c r="T9643" s="145" t="str">
        <f t="shared" si="1806"/>
        <v/>
      </c>
      <c r="U9643" s="118"/>
      <c r="V9643" s="145" t="str">
        <f t="shared" si="1807"/>
        <v/>
      </c>
      <c r="W9643" s="144" t="str">
        <f t="shared" si="1808"/>
        <v/>
      </c>
      <c r="X9643" s="146" t="str">
        <f>IF(C9643="","",IF(OR(C9643="Trade",C9643="Multi Position"),(X9642+V9643),IF(C9643="Deposit",(X9642+AE9643),IF(C9643="Withdrawal",(X9642-AE9643)))))</f>
        <v/>
      </c>
      <c r="Y9643" s="145" t="str">
        <f t="shared" si="1809"/>
        <v/>
      </c>
      <c r="Z9643" s="118"/>
      <c r="AA9643" s="118"/>
      <c r="AB9643" s="118"/>
      <c r="AC9643" s="118"/>
      <c r="AD9643" s="118"/>
      <c r="AE9643" s="139"/>
      <c r="AF9643" s="118"/>
      <c r="AG9643" s="118"/>
      <c r="AH9643" s="147" t="str">
        <f t="shared" si="1810"/>
        <v/>
      </c>
      <c r="AI9643" s="147" t="str">
        <f t="shared" si="1811"/>
        <v/>
      </c>
      <c r="AJ9643" s="148" t="str">
        <f t="shared" si="1800"/>
        <v/>
      </c>
      <c r="AK9643" s="148" t="str">
        <f t="shared" si="1801"/>
        <v/>
      </c>
      <c r="AL9643" s="147" t="str">
        <f t="shared" si="1802"/>
        <v/>
      </c>
      <c r="AM9643" s="147" t="str">
        <f t="shared" si="1803"/>
        <v/>
      </c>
      <c r="AN9643" s="147" t="str">
        <f t="shared" si="1804"/>
        <v/>
      </c>
      <c r="AO9643" s="118"/>
    </row>
    <row r="9644" spans="1:41">
      <c r="A9644" s="118"/>
      <c r="B9644" s="118"/>
      <c r="C9644" s="118"/>
      <c r="D9644" s="118"/>
      <c r="E9644" s="118"/>
      <c r="F9644" s="118"/>
      <c r="G9644" s="118"/>
      <c r="H9644" s="118"/>
      <c r="I9644" s="118"/>
      <c r="J9644" s="118"/>
      <c r="K9644" s="118"/>
      <c r="L9644" s="118"/>
      <c r="M9644" s="118"/>
      <c r="N9644" s="118"/>
      <c r="O9644" s="143" t="str">
        <f>IF(H9644="","",(S9644/S9644)&amp;":"&amp;ROUND(AH9644/S9644,2))</f>
        <v/>
      </c>
      <c r="P9644" s="118"/>
      <c r="Q9644" s="118"/>
      <c r="R9644" s="143" t="str">
        <f>IF(H9644="","",(S9644/S9644)&amp;":"&amp;ROUND(AI9644/S9644,2))</f>
        <v/>
      </c>
      <c r="S9644" s="144" t="str">
        <f t="shared" si="1805"/>
        <v/>
      </c>
      <c r="T9644" s="145" t="str">
        <f t="shared" si="1806"/>
        <v/>
      </c>
      <c r="U9644" s="118"/>
      <c r="V9644" s="145" t="str">
        <f t="shared" si="1807"/>
        <v/>
      </c>
      <c r="W9644" s="144" t="str">
        <f t="shared" si="1808"/>
        <v/>
      </c>
      <c r="X9644" s="146" t="str">
        <f>IF(C9644="","",IF(OR(C9644="Trade",C9644="Multi Position"),(X9643+V9644),IF(C9644="Deposit",(X9643+AE9644),IF(C9644="Withdrawal",(X9643-AE9644)))))</f>
        <v/>
      </c>
      <c r="Y9644" s="145" t="str">
        <f t="shared" si="1809"/>
        <v/>
      </c>
      <c r="Z9644" s="118"/>
      <c r="AA9644" s="118"/>
      <c r="AB9644" s="118"/>
      <c r="AC9644" s="118"/>
      <c r="AD9644" s="118"/>
      <c r="AE9644" s="139"/>
      <c r="AF9644" s="118"/>
      <c r="AG9644" s="118"/>
      <c r="AH9644" s="147" t="str">
        <f t="shared" si="1810"/>
        <v/>
      </c>
      <c r="AI9644" s="147" t="str">
        <f t="shared" si="1811"/>
        <v/>
      </c>
      <c r="AJ9644" s="148" t="str">
        <f t="shared" si="1800"/>
        <v/>
      </c>
      <c r="AK9644" s="148" t="str">
        <f t="shared" si="1801"/>
        <v/>
      </c>
      <c r="AL9644" s="147" t="str">
        <f t="shared" si="1802"/>
        <v/>
      </c>
      <c r="AM9644" s="147" t="str">
        <f t="shared" si="1803"/>
        <v/>
      </c>
      <c r="AN9644" s="147" t="str">
        <f t="shared" si="1804"/>
        <v/>
      </c>
      <c r="AO9644" s="118"/>
    </row>
    <row r="9645" spans="1:41">
      <c r="A9645" s="118"/>
      <c r="B9645" s="118"/>
      <c r="C9645" s="118"/>
      <c r="D9645" s="118"/>
      <c r="E9645" s="118"/>
      <c r="F9645" s="118"/>
      <c r="G9645" s="118"/>
      <c r="H9645" s="118"/>
      <c r="I9645" s="118"/>
      <c r="J9645" s="118"/>
      <c r="K9645" s="118"/>
      <c r="L9645" s="118"/>
      <c r="M9645" s="118"/>
      <c r="N9645" s="118"/>
      <c r="O9645" s="143" t="str">
        <f>IF(H9645="","",(S9645/S9645)&amp;":"&amp;ROUND(AH9645/S9645,2))</f>
        <v/>
      </c>
      <c r="P9645" s="118"/>
      <c r="Q9645" s="118"/>
      <c r="R9645" s="143" t="str">
        <f>IF(H9645="","",(S9645/S9645)&amp;":"&amp;ROUND(AI9645/S9645,2))</f>
        <v/>
      </c>
      <c r="S9645" s="144" t="str">
        <f t="shared" si="1805"/>
        <v/>
      </c>
      <c r="T9645" s="145" t="str">
        <f t="shared" si="1806"/>
        <v/>
      </c>
      <c r="U9645" s="118"/>
      <c r="V9645" s="145" t="str">
        <f t="shared" si="1807"/>
        <v/>
      </c>
      <c r="W9645" s="144" t="str">
        <f t="shared" si="1808"/>
        <v/>
      </c>
      <c r="X9645" s="146" t="str">
        <f>IF(C9645="","",IF(OR(C9645="Trade",C9645="Multi Position"),(X9644+V9645),IF(C9645="Deposit",(X9644+AE9645),IF(C9645="Withdrawal",(X9644-AE9645)))))</f>
        <v/>
      </c>
      <c r="Y9645" s="145" t="str">
        <f t="shared" si="1809"/>
        <v/>
      </c>
      <c r="Z9645" s="118"/>
      <c r="AA9645" s="118"/>
      <c r="AB9645" s="118"/>
      <c r="AC9645" s="118"/>
      <c r="AD9645" s="118"/>
      <c r="AE9645" s="139"/>
      <c r="AF9645" s="118"/>
      <c r="AG9645" s="118"/>
      <c r="AH9645" s="147" t="str">
        <f t="shared" si="1810"/>
        <v/>
      </c>
      <c r="AI9645" s="147" t="str">
        <f t="shared" si="1811"/>
        <v/>
      </c>
      <c r="AJ9645" s="148" t="str">
        <f t="shared" si="1800"/>
        <v/>
      </c>
      <c r="AK9645" s="148" t="str">
        <f t="shared" si="1801"/>
        <v/>
      </c>
      <c r="AL9645" s="147" t="str">
        <f t="shared" si="1802"/>
        <v/>
      </c>
      <c r="AM9645" s="147" t="str">
        <f t="shared" si="1803"/>
        <v/>
      </c>
      <c r="AN9645" s="147" t="str">
        <f t="shared" si="1804"/>
        <v/>
      </c>
      <c r="AO9645" s="118"/>
    </row>
    <row r="9646" spans="1:41">
      <c r="A9646" s="118"/>
      <c r="B9646" s="118"/>
      <c r="C9646" s="118"/>
      <c r="D9646" s="118"/>
      <c r="E9646" s="118"/>
      <c r="F9646" s="118"/>
      <c r="G9646" s="118"/>
      <c r="H9646" s="118"/>
      <c r="I9646" s="118"/>
      <c r="J9646" s="118"/>
      <c r="K9646" s="118"/>
      <c r="L9646" s="118"/>
      <c r="M9646" s="118"/>
      <c r="N9646" s="118"/>
      <c r="O9646" s="143" t="str">
        <f>IF(H9646="","",(S9646/S9646)&amp;":"&amp;ROUND(AH9646/S9646,2))</f>
        <v/>
      </c>
      <c r="P9646" s="118"/>
      <c r="Q9646" s="118"/>
      <c r="R9646" s="143" t="str">
        <f>IF(H9646="","",(S9646/S9646)&amp;":"&amp;ROUND(AI9646/S9646,2))</f>
        <v/>
      </c>
      <c r="S9646" s="144" t="str">
        <f t="shared" si="1805"/>
        <v/>
      </c>
      <c r="T9646" s="145" t="str">
        <f t="shared" si="1806"/>
        <v/>
      </c>
      <c r="U9646" s="118"/>
      <c r="V9646" s="145" t="str">
        <f t="shared" si="1807"/>
        <v/>
      </c>
      <c r="W9646" s="144" t="str">
        <f t="shared" si="1808"/>
        <v/>
      </c>
      <c r="X9646" s="146" t="str">
        <f>IF(C9646="","",IF(OR(C9646="Trade",C9646="Multi Position"),(X9645+V9646),IF(C9646="Deposit",(X9645+AE9646),IF(C9646="Withdrawal",(X9645-AE9646)))))</f>
        <v/>
      </c>
      <c r="Y9646" s="145" t="str">
        <f t="shared" si="1809"/>
        <v/>
      </c>
      <c r="Z9646" s="118"/>
      <c r="AA9646" s="118"/>
      <c r="AB9646" s="118"/>
      <c r="AC9646" s="118"/>
      <c r="AD9646" s="118"/>
      <c r="AE9646" s="139"/>
      <c r="AF9646" s="118"/>
      <c r="AG9646" s="118"/>
      <c r="AH9646" s="147" t="str">
        <f t="shared" si="1810"/>
        <v/>
      </c>
      <c r="AI9646" s="147" t="str">
        <f t="shared" si="1811"/>
        <v/>
      </c>
      <c r="AJ9646" s="148" t="str">
        <f t="shared" si="1800"/>
        <v/>
      </c>
      <c r="AK9646" s="148" t="str">
        <f t="shared" si="1801"/>
        <v/>
      </c>
      <c r="AL9646" s="147" t="str">
        <f t="shared" si="1802"/>
        <v/>
      </c>
      <c r="AM9646" s="147" t="str">
        <f t="shared" si="1803"/>
        <v/>
      </c>
      <c r="AN9646" s="147" t="str">
        <f t="shared" si="1804"/>
        <v/>
      </c>
      <c r="AO9646" s="118"/>
    </row>
    <row r="9647" spans="1:41">
      <c r="A9647" s="118"/>
      <c r="B9647" s="118"/>
      <c r="C9647" s="118"/>
      <c r="D9647" s="118"/>
      <c r="E9647" s="118"/>
      <c r="F9647" s="118"/>
      <c r="G9647" s="118"/>
      <c r="H9647" s="118"/>
      <c r="I9647" s="118"/>
      <c r="J9647" s="118"/>
      <c r="K9647" s="118"/>
      <c r="L9647" s="118"/>
      <c r="M9647" s="118"/>
      <c r="N9647" s="118"/>
      <c r="O9647" s="143" t="str">
        <f>IF(H9647="","",(S9647/S9647)&amp;":"&amp;ROUND(AH9647/S9647,2))</f>
        <v/>
      </c>
      <c r="P9647" s="118"/>
      <c r="Q9647" s="118"/>
      <c r="R9647" s="143" t="str">
        <f>IF(H9647="","",(S9647/S9647)&amp;":"&amp;ROUND(AI9647/S9647,2))</f>
        <v/>
      </c>
      <c r="S9647" s="144" t="str">
        <f t="shared" si="1805"/>
        <v/>
      </c>
      <c r="T9647" s="145" t="str">
        <f t="shared" si="1806"/>
        <v/>
      </c>
      <c r="U9647" s="118"/>
      <c r="V9647" s="145" t="str">
        <f t="shared" si="1807"/>
        <v/>
      </c>
      <c r="W9647" s="144" t="str">
        <f t="shared" si="1808"/>
        <v/>
      </c>
      <c r="X9647" s="146" t="str">
        <f>IF(C9647="","",IF(OR(C9647="Trade",C9647="Multi Position"),(X9646+V9647),IF(C9647="Deposit",(X9646+AE9647),IF(C9647="Withdrawal",(X9646-AE9647)))))</f>
        <v/>
      </c>
      <c r="Y9647" s="145" t="str">
        <f t="shared" si="1809"/>
        <v/>
      </c>
      <c r="Z9647" s="118"/>
      <c r="AA9647" s="118"/>
      <c r="AB9647" s="118"/>
      <c r="AC9647" s="118"/>
      <c r="AD9647" s="118"/>
      <c r="AE9647" s="139"/>
      <c r="AF9647" s="118"/>
      <c r="AG9647" s="118"/>
      <c r="AH9647" s="147" t="str">
        <f t="shared" si="1810"/>
        <v/>
      </c>
      <c r="AI9647" s="147" t="str">
        <f t="shared" si="1811"/>
        <v/>
      </c>
      <c r="AJ9647" s="148" t="str">
        <f t="shared" si="1800"/>
        <v/>
      </c>
      <c r="AK9647" s="148" t="str">
        <f t="shared" si="1801"/>
        <v/>
      </c>
      <c r="AL9647" s="147" t="str">
        <f t="shared" si="1802"/>
        <v/>
      </c>
      <c r="AM9647" s="147" t="str">
        <f t="shared" si="1803"/>
        <v/>
      </c>
      <c r="AN9647" s="147" t="str">
        <f t="shared" si="1804"/>
        <v/>
      </c>
      <c r="AO9647" s="118"/>
    </row>
    <row r="9648" spans="1:41">
      <c r="A9648" s="118"/>
      <c r="B9648" s="118"/>
      <c r="C9648" s="118"/>
      <c r="D9648" s="118"/>
      <c r="E9648" s="118"/>
      <c r="F9648" s="118"/>
      <c r="G9648" s="118"/>
      <c r="H9648" s="118"/>
      <c r="I9648" s="118"/>
      <c r="J9648" s="118"/>
      <c r="K9648" s="118"/>
      <c r="L9648" s="118"/>
      <c r="M9648" s="118"/>
      <c r="N9648" s="118"/>
      <c r="O9648" s="143" t="str">
        <f>IF(H9648="","",(S9648/S9648)&amp;":"&amp;ROUND(AH9648/S9648,2))</f>
        <v/>
      </c>
      <c r="P9648" s="118"/>
      <c r="Q9648" s="118"/>
      <c r="R9648" s="143" t="str">
        <f>IF(H9648="","",(S9648/S9648)&amp;":"&amp;ROUND(AI9648/S9648,2))</f>
        <v/>
      </c>
      <c r="S9648" s="144" t="str">
        <f t="shared" si="1805"/>
        <v/>
      </c>
      <c r="T9648" s="145" t="str">
        <f t="shared" si="1806"/>
        <v/>
      </c>
      <c r="U9648" s="118"/>
      <c r="V9648" s="145" t="str">
        <f t="shared" si="1807"/>
        <v/>
      </c>
      <c r="W9648" s="144" t="str">
        <f t="shared" si="1808"/>
        <v/>
      </c>
      <c r="X9648" s="146" t="str">
        <f>IF(C9648="","",IF(OR(C9648="Trade",C9648="Multi Position"),(X9647+V9648),IF(C9648="Deposit",(X9647+AE9648),IF(C9648="Withdrawal",(X9647-AE9648)))))</f>
        <v/>
      </c>
      <c r="Y9648" s="145" t="str">
        <f t="shared" si="1809"/>
        <v/>
      </c>
      <c r="Z9648" s="118"/>
      <c r="AA9648" s="118"/>
      <c r="AB9648" s="118"/>
      <c r="AC9648" s="118"/>
      <c r="AD9648" s="118"/>
      <c r="AE9648" s="139"/>
      <c r="AF9648" s="118"/>
      <c r="AG9648" s="118"/>
      <c r="AH9648" s="147" t="str">
        <f t="shared" si="1810"/>
        <v/>
      </c>
      <c r="AI9648" s="147" t="str">
        <f t="shared" si="1811"/>
        <v/>
      </c>
      <c r="AJ9648" s="148" t="str">
        <f t="shared" si="1800"/>
        <v/>
      </c>
      <c r="AK9648" s="148" t="str">
        <f t="shared" si="1801"/>
        <v/>
      </c>
      <c r="AL9648" s="147" t="str">
        <f t="shared" si="1802"/>
        <v/>
      </c>
      <c r="AM9648" s="147" t="str">
        <f t="shared" si="1803"/>
        <v/>
      </c>
      <c r="AN9648" s="147" t="str">
        <f t="shared" si="1804"/>
        <v/>
      </c>
      <c r="AO9648" s="118"/>
    </row>
    <row r="9649" spans="1:41">
      <c r="A9649" s="118"/>
      <c r="B9649" s="118"/>
      <c r="C9649" s="118"/>
      <c r="D9649" s="118"/>
      <c r="E9649" s="118"/>
      <c r="F9649" s="118"/>
      <c r="G9649" s="118"/>
      <c r="H9649" s="118"/>
      <c r="I9649" s="118"/>
      <c r="J9649" s="118"/>
      <c r="K9649" s="118"/>
      <c r="L9649" s="118"/>
      <c r="M9649" s="118"/>
      <c r="N9649" s="118"/>
      <c r="O9649" s="143" t="str">
        <f>IF(H9649="","",(S9649/S9649)&amp;":"&amp;ROUND(AH9649/S9649,2))</f>
        <v/>
      </c>
      <c r="P9649" s="118"/>
      <c r="Q9649" s="118"/>
      <c r="R9649" s="143" t="str">
        <f>IF(H9649="","",(S9649/S9649)&amp;":"&amp;ROUND(AI9649/S9649,2))</f>
        <v/>
      </c>
      <c r="S9649" s="144" t="str">
        <f t="shared" si="1805"/>
        <v/>
      </c>
      <c r="T9649" s="145" t="str">
        <f t="shared" si="1806"/>
        <v/>
      </c>
      <c r="U9649" s="118"/>
      <c r="V9649" s="145" t="str">
        <f t="shared" si="1807"/>
        <v/>
      </c>
      <c r="W9649" s="144" t="str">
        <f t="shared" si="1808"/>
        <v/>
      </c>
      <c r="X9649" s="146" t="str">
        <f>IF(C9649="","",IF(OR(C9649="Trade",C9649="Multi Position"),(X9648+V9649),IF(C9649="Deposit",(X9648+AE9649),IF(C9649="Withdrawal",(X9648-AE9649)))))</f>
        <v/>
      </c>
      <c r="Y9649" s="145" t="str">
        <f t="shared" si="1809"/>
        <v/>
      </c>
      <c r="Z9649" s="118"/>
      <c r="AA9649" s="118"/>
      <c r="AB9649" s="118"/>
      <c r="AC9649" s="118"/>
      <c r="AD9649" s="118"/>
      <c r="AE9649" s="139"/>
      <c r="AF9649" s="118"/>
      <c r="AG9649" s="118"/>
      <c r="AH9649" s="147" t="str">
        <f t="shared" si="1810"/>
        <v/>
      </c>
      <c r="AI9649" s="147" t="str">
        <f t="shared" si="1811"/>
        <v/>
      </c>
      <c r="AJ9649" s="148" t="str">
        <f t="shared" si="1800"/>
        <v/>
      </c>
      <c r="AK9649" s="148" t="str">
        <f t="shared" si="1801"/>
        <v/>
      </c>
      <c r="AL9649" s="147" t="str">
        <f t="shared" si="1802"/>
        <v/>
      </c>
      <c r="AM9649" s="147" t="str">
        <f t="shared" si="1803"/>
        <v/>
      </c>
      <c r="AN9649" s="147" t="str">
        <f t="shared" si="1804"/>
        <v/>
      </c>
      <c r="AO9649" s="118"/>
    </row>
    <row r="9650" spans="1:41">
      <c r="A9650" s="118"/>
      <c r="B9650" s="118"/>
      <c r="C9650" s="118"/>
      <c r="D9650" s="118"/>
      <c r="E9650" s="118"/>
      <c r="F9650" s="118"/>
      <c r="G9650" s="118"/>
      <c r="H9650" s="118"/>
      <c r="I9650" s="118"/>
      <c r="J9650" s="118"/>
      <c r="K9650" s="118"/>
      <c r="L9650" s="118"/>
      <c r="M9650" s="118"/>
      <c r="N9650" s="118"/>
      <c r="O9650" s="143" t="str">
        <f>IF(H9650="","",(S9650/S9650)&amp;":"&amp;ROUND(AH9650/S9650,2))</f>
        <v/>
      </c>
      <c r="P9650" s="118"/>
      <c r="Q9650" s="118"/>
      <c r="R9650" s="143" t="str">
        <f>IF(H9650="","",(S9650/S9650)&amp;":"&amp;ROUND(AI9650/S9650,2))</f>
        <v/>
      </c>
      <c r="S9650" s="144" t="str">
        <f t="shared" si="1805"/>
        <v/>
      </c>
      <c r="T9650" s="145" t="str">
        <f t="shared" si="1806"/>
        <v/>
      </c>
      <c r="U9650" s="118"/>
      <c r="V9650" s="145" t="str">
        <f t="shared" si="1807"/>
        <v/>
      </c>
      <c r="W9650" s="144" t="str">
        <f t="shared" si="1808"/>
        <v/>
      </c>
      <c r="X9650" s="146" t="str">
        <f>IF(C9650="","",IF(OR(C9650="Trade",C9650="Multi Position"),(X9649+V9650),IF(C9650="Deposit",(X9649+AE9650),IF(C9650="Withdrawal",(X9649-AE9650)))))</f>
        <v/>
      </c>
      <c r="Y9650" s="145" t="str">
        <f t="shared" si="1809"/>
        <v/>
      </c>
      <c r="Z9650" s="118"/>
      <c r="AA9650" s="118"/>
      <c r="AB9650" s="118"/>
      <c r="AC9650" s="118"/>
      <c r="AD9650" s="118"/>
      <c r="AE9650" s="139"/>
      <c r="AF9650" s="118"/>
      <c r="AG9650" s="118"/>
      <c r="AH9650" s="147" t="str">
        <f t="shared" si="1810"/>
        <v/>
      </c>
      <c r="AI9650" s="147" t="str">
        <f t="shared" si="1811"/>
        <v/>
      </c>
      <c r="AJ9650" s="148" t="str">
        <f t="shared" si="1800"/>
        <v/>
      </c>
      <c r="AK9650" s="148" t="str">
        <f t="shared" si="1801"/>
        <v/>
      </c>
      <c r="AL9650" s="147" t="str">
        <f t="shared" si="1802"/>
        <v/>
      </c>
      <c r="AM9650" s="147" t="str">
        <f t="shared" si="1803"/>
        <v/>
      </c>
      <c r="AN9650" s="147" t="str">
        <f t="shared" si="1804"/>
        <v/>
      </c>
      <c r="AO9650" s="118"/>
    </row>
    <row r="9651" spans="1:41">
      <c r="A9651" s="118"/>
      <c r="B9651" s="118"/>
      <c r="C9651" s="118"/>
      <c r="D9651" s="118"/>
      <c r="E9651" s="118"/>
      <c r="F9651" s="118"/>
      <c r="G9651" s="118"/>
      <c r="H9651" s="118"/>
      <c r="I9651" s="118"/>
      <c r="J9651" s="118"/>
      <c r="K9651" s="118"/>
      <c r="L9651" s="118"/>
      <c r="M9651" s="118"/>
      <c r="N9651" s="118"/>
      <c r="O9651" s="143" t="str">
        <f>IF(H9651="","",(S9651/S9651)&amp;":"&amp;ROUND(AH9651/S9651,2))</f>
        <v/>
      </c>
      <c r="P9651" s="118"/>
      <c r="Q9651" s="118"/>
      <c r="R9651" s="143" t="str">
        <f>IF(H9651="","",(S9651/S9651)&amp;":"&amp;ROUND(AI9651/S9651,2))</f>
        <v/>
      </c>
      <c r="S9651" s="144" t="str">
        <f t="shared" si="1805"/>
        <v/>
      </c>
      <c r="T9651" s="145" t="str">
        <f t="shared" si="1806"/>
        <v/>
      </c>
      <c r="U9651" s="118"/>
      <c r="V9651" s="145" t="str">
        <f t="shared" si="1807"/>
        <v/>
      </c>
      <c r="W9651" s="144" t="str">
        <f t="shared" si="1808"/>
        <v/>
      </c>
      <c r="X9651" s="146" t="str">
        <f>IF(C9651="","",IF(OR(C9651="Trade",C9651="Multi Position"),(X9650+V9651),IF(C9651="Deposit",(X9650+AE9651),IF(C9651="Withdrawal",(X9650-AE9651)))))</f>
        <v/>
      </c>
      <c r="Y9651" s="145" t="str">
        <f t="shared" si="1809"/>
        <v/>
      </c>
      <c r="Z9651" s="118"/>
      <c r="AA9651" s="118"/>
      <c r="AB9651" s="118"/>
      <c r="AC9651" s="118"/>
      <c r="AD9651" s="118"/>
      <c r="AE9651" s="139"/>
      <c r="AF9651" s="118"/>
      <c r="AG9651" s="118"/>
      <c r="AH9651" s="147" t="str">
        <f t="shared" si="1810"/>
        <v/>
      </c>
      <c r="AI9651" s="147" t="str">
        <f t="shared" si="1811"/>
        <v/>
      </c>
      <c r="AJ9651" s="148" t="str">
        <f t="shared" si="1800"/>
        <v/>
      </c>
      <c r="AK9651" s="148" t="str">
        <f t="shared" si="1801"/>
        <v/>
      </c>
      <c r="AL9651" s="147" t="str">
        <f t="shared" si="1802"/>
        <v/>
      </c>
      <c r="AM9651" s="147" t="str">
        <f t="shared" si="1803"/>
        <v/>
      </c>
      <c r="AN9651" s="147" t="str">
        <f t="shared" si="1804"/>
        <v/>
      </c>
      <c r="AO9651" s="118"/>
    </row>
    <row r="9652" spans="1:41">
      <c r="A9652" s="118"/>
      <c r="B9652" s="118"/>
      <c r="C9652" s="118"/>
      <c r="D9652" s="118"/>
      <c r="E9652" s="118"/>
      <c r="F9652" s="118"/>
      <c r="G9652" s="118"/>
      <c r="H9652" s="118"/>
      <c r="I9652" s="118"/>
      <c r="J9652" s="118"/>
      <c r="K9652" s="118"/>
      <c r="L9652" s="118"/>
      <c r="M9652" s="118"/>
      <c r="N9652" s="118"/>
      <c r="O9652" s="143" t="str">
        <f>IF(H9652="","",(S9652/S9652)&amp;":"&amp;ROUND(AH9652/S9652,2))</f>
        <v/>
      </c>
      <c r="P9652" s="118"/>
      <c r="Q9652" s="118"/>
      <c r="R9652" s="143" t="str">
        <f>IF(H9652="","",(S9652/S9652)&amp;":"&amp;ROUND(AI9652/S9652,2))</f>
        <v/>
      </c>
      <c r="S9652" s="144" t="str">
        <f t="shared" si="1805"/>
        <v/>
      </c>
      <c r="T9652" s="145" t="str">
        <f t="shared" si="1806"/>
        <v/>
      </c>
      <c r="U9652" s="118"/>
      <c r="V9652" s="145" t="str">
        <f t="shared" si="1807"/>
        <v/>
      </c>
      <c r="W9652" s="144" t="str">
        <f t="shared" si="1808"/>
        <v/>
      </c>
      <c r="X9652" s="146" t="str">
        <f>IF(C9652="","",IF(OR(C9652="Trade",C9652="Multi Position"),(X9651+V9652),IF(C9652="Deposit",(X9651+AE9652),IF(C9652="Withdrawal",(X9651-AE9652)))))</f>
        <v/>
      </c>
      <c r="Y9652" s="145" t="str">
        <f t="shared" si="1809"/>
        <v/>
      </c>
      <c r="Z9652" s="118"/>
      <c r="AA9652" s="118"/>
      <c r="AB9652" s="118"/>
      <c r="AC9652" s="118"/>
      <c r="AD9652" s="118"/>
      <c r="AE9652" s="139"/>
      <c r="AF9652" s="118"/>
      <c r="AG9652" s="118"/>
      <c r="AH9652" s="147" t="str">
        <f t="shared" si="1810"/>
        <v/>
      </c>
      <c r="AI9652" s="147" t="str">
        <f t="shared" si="1811"/>
        <v/>
      </c>
      <c r="AJ9652" s="148" t="str">
        <f t="shared" si="1800"/>
        <v/>
      </c>
      <c r="AK9652" s="148" t="str">
        <f t="shared" si="1801"/>
        <v/>
      </c>
      <c r="AL9652" s="147" t="str">
        <f t="shared" si="1802"/>
        <v/>
      </c>
      <c r="AM9652" s="147" t="str">
        <f t="shared" si="1803"/>
        <v/>
      </c>
      <c r="AN9652" s="147" t="str">
        <f t="shared" si="1804"/>
        <v/>
      </c>
      <c r="AO9652" s="118"/>
    </row>
    <row r="9653" spans="1:41">
      <c r="A9653" s="118"/>
      <c r="B9653" s="118"/>
      <c r="C9653" s="118"/>
      <c r="D9653" s="118"/>
      <c r="E9653" s="118"/>
      <c r="F9653" s="118"/>
      <c r="G9653" s="118"/>
      <c r="H9653" s="118"/>
      <c r="I9653" s="118"/>
      <c r="J9653" s="118"/>
      <c r="K9653" s="118"/>
      <c r="L9653" s="118"/>
      <c r="M9653" s="118"/>
      <c r="N9653" s="118"/>
      <c r="O9653" s="143" t="str">
        <f>IF(H9653="","",(S9653/S9653)&amp;":"&amp;ROUND(AH9653/S9653,2))</f>
        <v/>
      </c>
      <c r="P9653" s="118"/>
      <c r="Q9653" s="118"/>
      <c r="R9653" s="143" t="str">
        <f>IF(H9653="","",(S9653/S9653)&amp;":"&amp;ROUND(AI9653/S9653,2))</f>
        <v/>
      </c>
      <c r="S9653" s="144" t="str">
        <f t="shared" si="1805"/>
        <v/>
      </c>
      <c r="T9653" s="145" t="str">
        <f t="shared" si="1806"/>
        <v/>
      </c>
      <c r="U9653" s="118"/>
      <c r="V9653" s="145" t="str">
        <f t="shared" si="1807"/>
        <v/>
      </c>
      <c r="W9653" s="144" t="str">
        <f t="shared" si="1808"/>
        <v/>
      </c>
      <c r="X9653" s="146" t="str">
        <f>IF(C9653="","",IF(OR(C9653="Trade",C9653="Multi Position"),(X9652+V9653),IF(C9653="Deposit",(X9652+AE9653),IF(C9653="Withdrawal",(X9652-AE9653)))))</f>
        <v/>
      </c>
      <c r="Y9653" s="145" t="str">
        <f t="shared" si="1809"/>
        <v/>
      </c>
      <c r="Z9653" s="118"/>
      <c r="AA9653" s="118"/>
      <c r="AB9653" s="118"/>
      <c r="AC9653" s="118"/>
      <c r="AD9653" s="118"/>
      <c r="AE9653" s="139"/>
      <c r="AF9653" s="118"/>
      <c r="AG9653" s="118"/>
      <c r="AH9653" s="147" t="str">
        <f t="shared" si="1810"/>
        <v/>
      </c>
      <c r="AI9653" s="147" t="str">
        <f t="shared" si="1811"/>
        <v/>
      </c>
      <c r="AJ9653" s="148" t="str">
        <f t="shared" si="1800"/>
        <v/>
      </c>
      <c r="AK9653" s="148" t="str">
        <f t="shared" si="1801"/>
        <v/>
      </c>
      <c r="AL9653" s="147" t="str">
        <f t="shared" si="1802"/>
        <v/>
      </c>
      <c r="AM9653" s="147" t="str">
        <f t="shared" si="1803"/>
        <v/>
      </c>
      <c r="AN9653" s="147" t="str">
        <f t="shared" si="1804"/>
        <v/>
      </c>
      <c r="AO9653" s="118"/>
    </row>
    <row r="9654" spans="1:41">
      <c r="A9654" s="118"/>
      <c r="B9654" s="118"/>
      <c r="C9654" s="118"/>
      <c r="D9654" s="118"/>
      <c r="E9654" s="118"/>
      <c r="F9654" s="118"/>
      <c r="G9654" s="118"/>
      <c r="H9654" s="118"/>
      <c r="I9654" s="118"/>
      <c r="J9654" s="118"/>
      <c r="K9654" s="118"/>
      <c r="L9654" s="118"/>
      <c r="M9654" s="118"/>
      <c r="N9654" s="118"/>
      <c r="O9654" s="143" t="str">
        <f>IF(H9654="","",(S9654/S9654)&amp;":"&amp;ROUND(AH9654/S9654,2))</f>
        <v/>
      </c>
      <c r="P9654" s="118"/>
      <c r="Q9654" s="118"/>
      <c r="R9654" s="143" t="str">
        <f>IF(H9654="","",(S9654/S9654)&amp;":"&amp;ROUND(AI9654/S9654,2))</f>
        <v/>
      </c>
      <c r="S9654" s="144" t="str">
        <f t="shared" si="1805"/>
        <v/>
      </c>
      <c r="T9654" s="145" t="str">
        <f t="shared" si="1806"/>
        <v/>
      </c>
      <c r="U9654" s="118"/>
      <c r="V9654" s="145" t="str">
        <f t="shared" si="1807"/>
        <v/>
      </c>
      <c r="W9654" s="144" t="str">
        <f t="shared" si="1808"/>
        <v/>
      </c>
      <c r="X9654" s="146" t="str">
        <f>IF(C9654="","",IF(OR(C9654="Trade",C9654="Multi Position"),(X9653+V9654),IF(C9654="Deposit",(X9653+AE9654),IF(C9654="Withdrawal",(X9653-AE9654)))))</f>
        <v/>
      </c>
      <c r="Y9654" s="145" t="str">
        <f t="shared" si="1809"/>
        <v/>
      </c>
      <c r="Z9654" s="118"/>
      <c r="AA9654" s="118"/>
      <c r="AB9654" s="118"/>
      <c r="AC9654" s="118"/>
      <c r="AD9654" s="118"/>
      <c r="AE9654" s="139"/>
      <c r="AF9654" s="118"/>
      <c r="AG9654" s="118"/>
      <c r="AH9654" s="147" t="str">
        <f t="shared" si="1810"/>
        <v/>
      </c>
      <c r="AI9654" s="147" t="str">
        <f t="shared" si="1811"/>
        <v/>
      </c>
      <c r="AJ9654" s="148" t="str">
        <f t="shared" si="1800"/>
        <v/>
      </c>
      <c r="AK9654" s="148" t="str">
        <f t="shared" si="1801"/>
        <v/>
      </c>
      <c r="AL9654" s="147" t="str">
        <f t="shared" si="1802"/>
        <v/>
      </c>
      <c r="AM9654" s="147" t="str">
        <f t="shared" si="1803"/>
        <v/>
      </c>
      <c r="AN9654" s="147" t="str">
        <f t="shared" si="1804"/>
        <v/>
      </c>
      <c r="AO9654" s="118"/>
    </row>
    <row r="9655" spans="1:41">
      <c r="A9655" s="118"/>
      <c r="B9655" s="118"/>
      <c r="C9655" s="118"/>
      <c r="D9655" s="118"/>
      <c r="E9655" s="118"/>
      <c r="F9655" s="118"/>
      <c r="G9655" s="118"/>
      <c r="H9655" s="118"/>
      <c r="I9655" s="118"/>
      <c r="J9655" s="118"/>
      <c r="K9655" s="118"/>
      <c r="L9655" s="118"/>
      <c r="M9655" s="118"/>
      <c r="N9655" s="118"/>
      <c r="O9655" s="143" t="str">
        <f>IF(H9655="","",(S9655/S9655)&amp;":"&amp;ROUND(AH9655/S9655,2))</f>
        <v/>
      </c>
      <c r="P9655" s="118"/>
      <c r="Q9655" s="118"/>
      <c r="R9655" s="143" t="str">
        <f>IF(H9655="","",(S9655/S9655)&amp;":"&amp;ROUND(AI9655/S9655,2))</f>
        <v/>
      </c>
      <c r="S9655" s="144" t="str">
        <f t="shared" si="1805"/>
        <v/>
      </c>
      <c r="T9655" s="145" t="str">
        <f t="shared" si="1806"/>
        <v/>
      </c>
      <c r="U9655" s="118"/>
      <c r="V9655" s="145" t="str">
        <f t="shared" si="1807"/>
        <v/>
      </c>
      <c r="W9655" s="144" t="str">
        <f t="shared" si="1808"/>
        <v/>
      </c>
      <c r="X9655" s="146" t="str">
        <f>IF(C9655="","",IF(OR(C9655="Trade",C9655="Multi Position"),(X9654+V9655),IF(C9655="Deposit",(X9654+AE9655),IF(C9655="Withdrawal",(X9654-AE9655)))))</f>
        <v/>
      </c>
      <c r="Y9655" s="145" t="str">
        <f t="shared" si="1809"/>
        <v/>
      </c>
      <c r="Z9655" s="118"/>
      <c r="AA9655" s="118"/>
      <c r="AB9655" s="118"/>
      <c r="AC9655" s="118"/>
      <c r="AD9655" s="118"/>
      <c r="AE9655" s="139"/>
      <c r="AF9655" s="118"/>
      <c r="AG9655" s="118"/>
      <c r="AH9655" s="147" t="str">
        <f t="shared" si="1810"/>
        <v/>
      </c>
      <c r="AI9655" s="147" t="str">
        <f t="shared" si="1811"/>
        <v/>
      </c>
      <c r="AJ9655" s="148" t="str">
        <f t="shared" si="1800"/>
        <v/>
      </c>
      <c r="AK9655" s="148" t="str">
        <f t="shared" si="1801"/>
        <v/>
      </c>
      <c r="AL9655" s="147" t="str">
        <f t="shared" si="1802"/>
        <v/>
      </c>
      <c r="AM9655" s="147" t="str">
        <f t="shared" si="1803"/>
        <v/>
      </c>
      <c r="AN9655" s="147" t="str">
        <f t="shared" si="1804"/>
        <v/>
      </c>
      <c r="AO9655" s="118"/>
    </row>
    <row r="9656" spans="1:41">
      <c r="A9656" s="118"/>
      <c r="B9656" s="118"/>
      <c r="C9656" s="118"/>
      <c r="D9656" s="118"/>
      <c r="E9656" s="118"/>
      <c r="F9656" s="118"/>
      <c r="G9656" s="118"/>
      <c r="H9656" s="118"/>
      <c r="I9656" s="118"/>
      <c r="J9656" s="118"/>
      <c r="K9656" s="118"/>
      <c r="L9656" s="118"/>
      <c r="M9656" s="118"/>
      <c r="N9656" s="118"/>
      <c r="O9656" s="143" t="str">
        <f>IF(H9656="","",(S9656/S9656)&amp;":"&amp;ROUND(AH9656/S9656,2))</f>
        <v/>
      </c>
      <c r="P9656" s="118"/>
      <c r="Q9656" s="118"/>
      <c r="R9656" s="143" t="str">
        <f>IF(H9656="","",(S9656/S9656)&amp;":"&amp;ROUND(AI9656/S9656,2))</f>
        <v/>
      </c>
      <c r="S9656" s="144" t="str">
        <f t="shared" si="1805"/>
        <v/>
      </c>
      <c r="T9656" s="145" t="str">
        <f t="shared" si="1806"/>
        <v/>
      </c>
      <c r="U9656" s="118"/>
      <c r="V9656" s="145" t="str">
        <f t="shared" si="1807"/>
        <v/>
      </c>
      <c r="W9656" s="144" t="str">
        <f t="shared" si="1808"/>
        <v/>
      </c>
      <c r="X9656" s="146" t="str">
        <f>IF(C9656="","",IF(OR(C9656="Trade",C9656="Multi Position"),(X9655+V9656),IF(C9656="Deposit",(X9655+AE9656),IF(C9656="Withdrawal",(X9655-AE9656)))))</f>
        <v/>
      </c>
      <c r="Y9656" s="145" t="str">
        <f t="shared" si="1809"/>
        <v/>
      </c>
      <c r="Z9656" s="118"/>
      <c r="AA9656" s="118"/>
      <c r="AB9656" s="118"/>
      <c r="AC9656" s="118"/>
      <c r="AD9656" s="118"/>
      <c r="AE9656" s="139"/>
      <c r="AF9656" s="118"/>
      <c r="AG9656" s="118"/>
      <c r="AH9656" s="147" t="str">
        <f t="shared" si="1810"/>
        <v/>
      </c>
      <c r="AI9656" s="147" t="str">
        <f t="shared" si="1811"/>
        <v/>
      </c>
      <c r="AJ9656" s="148" t="str">
        <f t="shared" si="1800"/>
        <v/>
      </c>
      <c r="AK9656" s="148" t="str">
        <f t="shared" si="1801"/>
        <v/>
      </c>
      <c r="AL9656" s="147" t="str">
        <f t="shared" si="1802"/>
        <v/>
      </c>
      <c r="AM9656" s="147" t="str">
        <f t="shared" si="1803"/>
        <v/>
      </c>
      <c r="AN9656" s="147" t="str">
        <f t="shared" si="1804"/>
        <v/>
      </c>
      <c r="AO9656" s="118"/>
    </row>
    <row r="9657" spans="1:41">
      <c r="A9657" s="118"/>
      <c r="B9657" s="118"/>
      <c r="C9657" s="118"/>
      <c r="D9657" s="118"/>
      <c r="E9657" s="118"/>
      <c r="F9657" s="118"/>
      <c r="G9657" s="118"/>
      <c r="H9657" s="118"/>
      <c r="I9657" s="118"/>
      <c r="J9657" s="118"/>
      <c r="K9657" s="118"/>
      <c r="L9657" s="118"/>
      <c r="M9657" s="118"/>
      <c r="N9657" s="118"/>
      <c r="O9657" s="143" t="str">
        <f>IF(H9657="","",(S9657/S9657)&amp;":"&amp;ROUND(AH9657/S9657,2))</f>
        <v/>
      </c>
      <c r="P9657" s="118"/>
      <c r="Q9657" s="118"/>
      <c r="R9657" s="143" t="str">
        <f>IF(H9657="","",(S9657/S9657)&amp;":"&amp;ROUND(AI9657/S9657,2))</f>
        <v/>
      </c>
      <c r="S9657" s="144" t="str">
        <f t="shared" si="1805"/>
        <v/>
      </c>
      <c r="T9657" s="145" t="str">
        <f t="shared" si="1806"/>
        <v/>
      </c>
      <c r="U9657" s="118"/>
      <c r="V9657" s="145" t="str">
        <f t="shared" si="1807"/>
        <v/>
      </c>
      <c r="W9657" s="144" t="str">
        <f t="shared" si="1808"/>
        <v/>
      </c>
      <c r="X9657" s="146" t="str">
        <f>IF(C9657="","",IF(OR(C9657="Trade",C9657="Multi Position"),(X9656+V9657),IF(C9657="Deposit",(X9656+AE9657),IF(C9657="Withdrawal",(X9656-AE9657)))))</f>
        <v/>
      </c>
      <c r="Y9657" s="145" t="str">
        <f t="shared" si="1809"/>
        <v/>
      </c>
      <c r="Z9657" s="118"/>
      <c r="AA9657" s="118"/>
      <c r="AB9657" s="118"/>
      <c r="AC9657" s="118"/>
      <c r="AD9657" s="118"/>
      <c r="AE9657" s="139"/>
      <c r="AF9657" s="118"/>
      <c r="AG9657" s="118"/>
      <c r="AH9657" s="147" t="str">
        <f t="shared" si="1810"/>
        <v/>
      </c>
      <c r="AI9657" s="147" t="str">
        <f t="shared" si="1811"/>
        <v/>
      </c>
      <c r="AJ9657" s="148" t="str">
        <f t="shared" si="1800"/>
        <v/>
      </c>
      <c r="AK9657" s="148" t="str">
        <f t="shared" si="1801"/>
        <v/>
      </c>
      <c r="AL9657" s="147" t="str">
        <f t="shared" si="1802"/>
        <v/>
      </c>
      <c r="AM9657" s="147" t="str">
        <f t="shared" si="1803"/>
        <v/>
      </c>
      <c r="AN9657" s="147" t="str">
        <f t="shared" si="1804"/>
        <v/>
      </c>
      <c r="AO9657" s="118"/>
    </row>
    <row r="9658" spans="1:41">
      <c r="A9658" s="118"/>
      <c r="B9658" s="118"/>
      <c r="C9658" s="118"/>
      <c r="D9658" s="118"/>
      <c r="E9658" s="118"/>
      <c r="F9658" s="118"/>
      <c r="G9658" s="118"/>
      <c r="H9658" s="118"/>
      <c r="I9658" s="118"/>
      <c r="J9658" s="118"/>
      <c r="K9658" s="118"/>
      <c r="L9658" s="118"/>
      <c r="M9658" s="118"/>
      <c r="N9658" s="118"/>
      <c r="O9658" s="143" t="str">
        <f>IF(H9658="","",(S9658/S9658)&amp;":"&amp;ROUND(AH9658/S9658,2))</f>
        <v/>
      </c>
      <c r="P9658" s="118"/>
      <c r="Q9658" s="118"/>
      <c r="R9658" s="143" t="str">
        <f>IF(H9658="","",(S9658/S9658)&amp;":"&amp;ROUND(AI9658/S9658,2))</f>
        <v/>
      </c>
      <c r="S9658" s="144" t="str">
        <f t="shared" si="1805"/>
        <v/>
      </c>
      <c r="T9658" s="145" t="str">
        <f t="shared" si="1806"/>
        <v/>
      </c>
      <c r="U9658" s="118"/>
      <c r="V9658" s="145" t="str">
        <f t="shared" si="1807"/>
        <v/>
      </c>
      <c r="W9658" s="144" t="str">
        <f t="shared" si="1808"/>
        <v/>
      </c>
      <c r="X9658" s="146" t="str">
        <f>IF(C9658="","",IF(OR(C9658="Trade",C9658="Multi Position"),(X9657+V9658),IF(C9658="Deposit",(X9657+AE9658),IF(C9658="Withdrawal",(X9657-AE9658)))))</f>
        <v/>
      </c>
      <c r="Y9658" s="145" t="str">
        <f t="shared" si="1809"/>
        <v/>
      </c>
      <c r="Z9658" s="118"/>
      <c r="AA9658" s="118"/>
      <c r="AB9658" s="118"/>
      <c r="AC9658" s="118"/>
      <c r="AD9658" s="118"/>
      <c r="AE9658" s="139"/>
      <c r="AF9658" s="118"/>
      <c r="AG9658" s="118"/>
      <c r="AH9658" s="147" t="str">
        <f t="shared" si="1810"/>
        <v/>
      </c>
      <c r="AI9658" s="147" t="str">
        <f t="shared" si="1811"/>
        <v/>
      </c>
      <c r="AJ9658" s="148" t="str">
        <f t="shared" si="1800"/>
        <v/>
      </c>
      <c r="AK9658" s="148" t="str">
        <f t="shared" si="1801"/>
        <v/>
      </c>
      <c r="AL9658" s="147" t="str">
        <f t="shared" si="1802"/>
        <v/>
      </c>
      <c r="AM9658" s="147" t="str">
        <f t="shared" si="1803"/>
        <v/>
      </c>
      <c r="AN9658" s="147" t="str">
        <f t="shared" si="1804"/>
        <v/>
      </c>
      <c r="AO9658" s="118"/>
    </row>
    <row r="9659" spans="1:41">
      <c r="A9659" s="118"/>
      <c r="B9659" s="118"/>
      <c r="C9659" s="118"/>
      <c r="D9659" s="118"/>
      <c r="E9659" s="118"/>
      <c r="F9659" s="118"/>
      <c r="G9659" s="118"/>
      <c r="H9659" s="118"/>
      <c r="I9659" s="118"/>
      <c r="J9659" s="118"/>
      <c r="K9659" s="118"/>
      <c r="L9659" s="118"/>
      <c r="M9659" s="118"/>
      <c r="N9659" s="118"/>
      <c r="O9659" s="143" t="str">
        <f>IF(H9659="","",(S9659/S9659)&amp;":"&amp;ROUND(AH9659/S9659,2))</f>
        <v/>
      </c>
      <c r="P9659" s="118"/>
      <c r="Q9659" s="118"/>
      <c r="R9659" s="143" t="str">
        <f>IF(H9659="","",(S9659/S9659)&amp;":"&amp;ROUND(AI9659/S9659,2))</f>
        <v/>
      </c>
      <c r="S9659" s="144" t="str">
        <f t="shared" si="1805"/>
        <v/>
      </c>
      <c r="T9659" s="145" t="str">
        <f t="shared" si="1806"/>
        <v/>
      </c>
      <c r="U9659" s="118"/>
      <c r="V9659" s="145" t="str">
        <f t="shared" si="1807"/>
        <v/>
      </c>
      <c r="W9659" s="144" t="str">
        <f t="shared" si="1808"/>
        <v/>
      </c>
      <c r="X9659" s="146" t="str">
        <f>IF(C9659="","",IF(OR(C9659="Trade",C9659="Multi Position"),(X9658+V9659),IF(C9659="Deposit",(X9658+AE9659),IF(C9659="Withdrawal",(X9658-AE9659)))))</f>
        <v/>
      </c>
      <c r="Y9659" s="145" t="str">
        <f t="shared" si="1809"/>
        <v/>
      </c>
      <c r="Z9659" s="118"/>
      <c r="AA9659" s="118"/>
      <c r="AB9659" s="118"/>
      <c r="AC9659" s="118"/>
      <c r="AD9659" s="118"/>
      <c r="AE9659" s="139"/>
      <c r="AF9659" s="118"/>
      <c r="AG9659" s="118"/>
      <c r="AH9659" s="147" t="str">
        <f t="shared" si="1810"/>
        <v/>
      </c>
      <c r="AI9659" s="147" t="str">
        <f t="shared" si="1811"/>
        <v/>
      </c>
      <c r="AJ9659" s="148" t="str">
        <f t="shared" si="1800"/>
        <v/>
      </c>
      <c r="AK9659" s="148" t="str">
        <f t="shared" si="1801"/>
        <v/>
      </c>
      <c r="AL9659" s="147" t="str">
        <f t="shared" si="1802"/>
        <v/>
      </c>
      <c r="AM9659" s="147" t="str">
        <f t="shared" si="1803"/>
        <v/>
      </c>
      <c r="AN9659" s="147" t="str">
        <f t="shared" si="1804"/>
        <v/>
      </c>
      <c r="AO9659" s="118"/>
    </row>
    <row r="9660" spans="1:41">
      <c r="A9660" s="118"/>
      <c r="B9660" s="118"/>
      <c r="C9660" s="118"/>
      <c r="D9660" s="118"/>
      <c r="E9660" s="118"/>
      <c r="F9660" s="118"/>
      <c r="G9660" s="118"/>
      <c r="H9660" s="118"/>
      <c r="I9660" s="118"/>
      <c r="J9660" s="118"/>
      <c r="K9660" s="118"/>
      <c r="L9660" s="118"/>
      <c r="M9660" s="118"/>
      <c r="N9660" s="118"/>
      <c r="O9660" s="143" t="str">
        <f>IF(H9660="","",(S9660/S9660)&amp;":"&amp;ROUND(AH9660/S9660,2))</f>
        <v/>
      </c>
      <c r="P9660" s="118"/>
      <c r="Q9660" s="118"/>
      <c r="R9660" s="143" t="str">
        <f>IF(H9660="","",(S9660/S9660)&amp;":"&amp;ROUND(AI9660/S9660,2))</f>
        <v/>
      </c>
      <c r="S9660" s="144" t="str">
        <f t="shared" si="1805"/>
        <v/>
      </c>
      <c r="T9660" s="145" t="str">
        <f t="shared" si="1806"/>
        <v/>
      </c>
      <c r="U9660" s="118"/>
      <c r="V9660" s="145" t="str">
        <f t="shared" si="1807"/>
        <v/>
      </c>
      <c r="W9660" s="144" t="str">
        <f t="shared" si="1808"/>
        <v/>
      </c>
      <c r="X9660" s="146" t="str">
        <f>IF(C9660="","",IF(OR(C9660="Trade",C9660="Multi Position"),(X9659+V9660),IF(C9660="Deposit",(X9659+AE9660),IF(C9660="Withdrawal",(X9659-AE9660)))))</f>
        <v/>
      </c>
      <c r="Y9660" s="145" t="str">
        <f t="shared" si="1809"/>
        <v/>
      </c>
      <c r="Z9660" s="118"/>
      <c r="AA9660" s="118"/>
      <c r="AB9660" s="118"/>
      <c r="AC9660" s="118"/>
      <c r="AD9660" s="118"/>
      <c r="AE9660" s="139"/>
      <c r="AF9660" s="118"/>
      <c r="AG9660" s="118"/>
      <c r="AH9660" s="147" t="str">
        <f t="shared" si="1810"/>
        <v/>
      </c>
      <c r="AI9660" s="147" t="str">
        <f t="shared" si="1811"/>
        <v/>
      </c>
      <c r="AJ9660" s="148" t="str">
        <f t="shared" si="1800"/>
        <v/>
      </c>
      <c r="AK9660" s="148" t="str">
        <f t="shared" si="1801"/>
        <v/>
      </c>
      <c r="AL9660" s="147" t="str">
        <f t="shared" si="1802"/>
        <v/>
      </c>
      <c r="AM9660" s="147" t="str">
        <f t="shared" si="1803"/>
        <v/>
      </c>
      <c r="AN9660" s="147" t="str">
        <f t="shared" si="1804"/>
        <v/>
      </c>
      <c r="AO9660" s="118"/>
    </row>
    <row r="9661" spans="1:41">
      <c r="A9661" s="118"/>
      <c r="B9661" s="118"/>
      <c r="C9661" s="118"/>
      <c r="D9661" s="118"/>
      <c r="E9661" s="118"/>
      <c r="F9661" s="118"/>
      <c r="G9661" s="118"/>
      <c r="H9661" s="118"/>
      <c r="I9661" s="118"/>
      <c r="J9661" s="118"/>
      <c r="K9661" s="118"/>
      <c r="L9661" s="118"/>
      <c r="M9661" s="118"/>
      <c r="N9661" s="118"/>
      <c r="O9661" s="143" t="str">
        <f>IF(H9661="","",(S9661/S9661)&amp;":"&amp;ROUND(AH9661/S9661,2))</f>
        <v/>
      </c>
      <c r="P9661" s="118"/>
      <c r="Q9661" s="118"/>
      <c r="R9661" s="143" t="str">
        <f>IF(H9661="","",(S9661/S9661)&amp;":"&amp;ROUND(AI9661/S9661,2))</f>
        <v/>
      </c>
      <c r="S9661" s="144" t="str">
        <f t="shared" si="1805"/>
        <v/>
      </c>
      <c r="T9661" s="145" t="str">
        <f t="shared" si="1806"/>
        <v/>
      </c>
      <c r="U9661" s="118"/>
      <c r="V9661" s="145" t="str">
        <f t="shared" si="1807"/>
        <v/>
      </c>
      <c r="W9661" s="144" t="str">
        <f t="shared" si="1808"/>
        <v/>
      </c>
      <c r="X9661" s="146" t="str">
        <f>IF(C9661="","",IF(OR(C9661="Trade",C9661="Multi Position"),(X9660+V9661),IF(C9661="Deposit",(X9660+AE9661),IF(C9661="Withdrawal",(X9660-AE9661)))))</f>
        <v/>
      </c>
      <c r="Y9661" s="145" t="str">
        <f t="shared" si="1809"/>
        <v/>
      </c>
      <c r="Z9661" s="118"/>
      <c r="AA9661" s="118"/>
      <c r="AB9661" s="118"/>
      <c r="AC9661" s="118"/>
      <c r="AD9661" s="118"/>
      <c r="AE9661" s="139"/>
      <c r="AF9661" s="118"/>
      <c r="AG9661" s="118"/>
      <c r="AH9661" s="147" t="str">
        <f t="shared" si="1810"/>
        <v/>
      </c>
      <c r="AI9661" s="147" t="str">
        <f t="shared" si="1811"/>
        <v/>
      </c>
      <c r="AJ9661" s="148" t="str">
        <f t="shared" si="1800"/>
        <v/>
      </c>
      <c r="AK9661" s="148" t="str">
        <f t="shared" si="1801"/>
        <v/>
      </c>
      <c r="AL9661" s="147" t="str">
        <f t="shared" si="1802"/>
        <v/>
      </c>
      <c r="AM9661" s="147" t="str">
        <f t="shared" si="1803"/>
        <v/>
      </c>
      <c r="AN9661" s="147" t="str">
        <f t="shared" si="1804"/>
        <v/>
      </c>
      <c r="AO9661" s="118"/>
    </row>
    <row r="9662" spans="1:41">
      <c r="A9662" s="118"/>
      <c r="B9662" s="118"/>
      <c r="C9662" s="118"/>
      <c r="D9662" s="118"/>
      <c r="E9662" s="118"/>
      <c r="F9662" s="118"/>
      <c r="G9662" s="118"/>
      <c r="H9662" s="118"/>
      <c r="I9662" s="118"/>
      <c r="J9662" s="118"/>
      <c r="K9662" s="118"/>
      <c r="L9662" s="118"/>
      <c r="M9662" s="118"/>
      <c r="N9662" s="118"/>
      <c r="O9662" s="143" t="str">
        <f>IF(H9662="","",(S9662/S9662)&amp;":"&amp;ROUND(AH9662/S9662,2))</f>
        <v/>
      </c>
      <c r="P9662" s="118"/>
      <c r="Q9662" s="118"/>
      <c r="R9662" s="143" t="str">
        <f>IF(H9662="","",(S9662/S9662)&amp;":"&amp;ROUND(AI9662/S9662,2))</f>
        <v/>
      </c>
      <c r="S9662" s="144" t="str">
        <f t="shared" si="1805"/>
        <v/>
      </c>
      <c r="T9662" s="145" t="str">
        <f t="shared" si="1806"/>
        <v/>
      </c>
      <c r="U9662" s="118"/>
      <c r="V9662" s="145" t="str">
        <f t="shared" si="1807"/>
        <v/>
      </c>
      <c r="W9662" s="144" t="str">
        <f t="shared" si="1808"/>
        <v/>
      </c>
      <c r="X9662" s="146" t="str">
        <f>IF(C9662="","",IF(OR(C9662="Trade",C9662="Multi Position"),(X9661+V9662),IF(C9662="Deposit",(X9661+AE9662),IF(C9662="Withdrawal",(X9661-AE9662)))))</f>
        <v/>
      </c>
      <c r="Y9662" s="145" t="str">
        <f t="shared" si="1809"/>
        <v/>
      </c>
      <c r="Z9662" s="118"/>
      <c r="AA9662" s="118"/>
      <c r="AB9662" s="118"/>
      <c r="AC9662" s="118"/>
      <c r="AD9662" s="118"/>
      <c r="AE9662" s="139"/>
      <c r="AF9662" s="118"/>
      <c r="AG9662" s="118"/>
      <c r="AH9662" s="147" t="str">
        <f t="shared" si="1810"/>
        <v/>
      </c>
      <c r="AI9662" s="147" t="str">
        <f t="shared" si="1811"/>
        <v/>
      </c>
      <c r="AJ9662" s="148" t="str">
        <f t="shared" si="1800"/>
        <v/>
      </c>
      <c r="AK9662" s="148" t="str">
        <f t="shared" si="1801"/>
        <v/>
      </c>
      <c r="AL9662" s="147" t="str">
        <f t="shared" si="1802"/>
        <v/>
      </c>
      <c r="AM9662" s="147" t="str">
        <f t="shared" si="1803"/>
        <v/>
      </c>
      <c r="AN9662" s="147" t="str">
        <f t="shared" si="1804"/>
        <v/>
      </c>
      <c r="AO9662" s="118"/>
    </row>
    <row r="9663" spans="1:41">
      <c r="A9663" s="118"/>
      <c r="B9663" s="118"/>
      <c r="C9663" s="118"/>
      <c r="D9663" s="118"/>
      <c r="E9663" s="118"/>
      <c r="F9663" s="118"/>
      <c r="G9663" s="118"/>
      <c r="H9663" s="118"/>
      <c r="I9663" s="118"/>
      <c r="J9663" s="118"/>
      <c r="K9663" s="118"/>
      <c r="L9663" s="118"/>
      <c r="M9663" s="118"/>
      <c r="N9663" s="118"/>
      <c r="O9663" s="143" t="str">
        <f>IF(H9663="","",(S9663/S9663)&amp;":"&amp;ROUND(AH9663/S9663,2))</f>
        <v/>
      </c>
      <c r="P9663" s="118"/>
      <c r="Q9663" s="118"/>
      <c r="R9663" s="143" t="str">
        <f>IF(H9663="","",(S9663/S9663)&amp;":"&amp;ROUND(AI9663/S9663,2))</f>
        <v/>
      </c>
      <c r="S9663" s="144" t="str">
        <f t="shared" si="1805"/>
        <v/>
      </c>
      <c r="T9663" s="145" t="str">
        <f t="shared" si="1806"/>
        <v/>
      </c>
      <c r="U9663" s="118"/>
      <c r="V9663" s="145" t="str">
        <f t="shared" si="1807"/>
        <v/>
      </c>
      <c r="W9663" s="144" t="str">
        <f t="shared" si="1808"/>
        <v/>
      </c>
      <c r="X9663" s="146" t="str">
        <f>IF(C9663="","",IF(OR(C9663="Trade",C9663="Multi Position"),(X9662+V9663),IF(C9663="Deposit",(X9662+AE9663),IF(C9663="Withdrawal",(X9662-AE9663)))))</f>
        <v/>
      </c>
      <c r="Y9663" s="145" t="str">
        <f t="shared" si="1809"/>
        <v/>
      </c>
      <c r="Z9663" s="118"/>
      <c r="AA9663" s="118"/>
      <c r="AB9663" s="118"/>
      <c r="AC9663" s="118"/>
      <c r="AD9663" s="118"/>
      <c r="AE9663" s="139"/>
      <c r="AF9663" s="118"/>
      <c r="AG9663" s="118"/>
      <c r="AH9663" s="147" t="str">
        <f t="shared" si="1810"/>
        <v/>
      </c>
      <c r="AI9663" s="147" t="str">
        <f t="shared" si="1811"/>
        <v/>
      </c>
      <c r="AJ9663" s="148" t="str">
        <f t="shared" si="1800"/>
        <v/>
      </c>
      <c r="AK9663" s="148" t="str">
        <f t="shared" si="1801"/>
        <v/>
      </c>
      <c r="AL9663" s="147" t="str">
        <f t="shared" si="1802"/>
        <v/>
      </c>
      <c r="AM9663" s="147" t="str">
        <f t="shared" si="1803"/>
        <v/>
      </c>
      <c r="AN9663" s="147" t="str">
        <f t="shared" si="1804"/>
        <v/>
      </c>
      <c r="AO9663" s="118"/>
    </row>
    <row r="9664" spans="1:41">
      <c r="A9664" s="118"/>
      <c r="B9664" s="118"/>
      <c r="C9664" s="118"/>
      <c r="D9664" s="118"/>
      <c r="E9664" s="118"/>
      <c r="F9664" s="118"/>
      <c r="G9664" s="118"/>
      <c r="H9664" s="118"/>
      <c r="I9664" s="118"/>
      <c r="J9664" s="118"/>
      <c r="K9664" s="118"/>
      <c r="L9664" s="118"/>
      <c r="M9664" s="118"/>
      <c r="N9664" s="118"/>
      <c r="O9664" s="143" t="str">
        <f>IF(H9664="","",(S9664/S9664)&amp;":"&amp;ROUND(AH9664/S9664,2))</f>
        <v/>
      </c>
      <c r="P9664" s="118"/>
      <c r="Q9664" s="118"/>
      <c r="R9664" s="143" t="str">
        <f>IF(H9664="","",(S9664/S9664)&amp;":"&amp;ROUND(AI9664/S9664,2))</f>
        <v/>
      </c>
      <c r="S9664" s="144" t="str">
        <f t="shared" si="1805"/>
        <v/>
      </c>
      <c r="T9664" s="145" t="str">
        <f t="shared" si="1806"/>
        <v/>
      </c>
      <c r="U9664" s="118"/>
      <c r="V9664" s="145" t="str">
        <f t="shared" si="1807"/>
        <v/>
      </c>
      <c r="W9664" s="144" t="str">
        <f t="shared" si="1808"/>
        <v/>
      </c>
      <c r="X9664" s="146" t="str">
        <f>IF(C9664="","",IF(OR(C9664="Trade",C9664="Multi Position"),(X9663+V9664),IF(C9664="Deposit",(X9663+AE9664),IF(C9664="Withdrawal",(X9663-AE9664)))))</f>
        <v/>
      </c>
      <c r="Y9664" s="145" t="str">
        <f t="shared" si="1809"/>
        <v/>
      </c>
      <c r="Z9664" s="118"/>
      <c r="AA9664" s="118"/>
      <c r="AB9664" s="118"/>
      <c r="AC9664" s="118"/>
      <c r="AD9664" s="118"/>
      <c r="AE9664" s="139"/>
      <c r="AF9664" s="118"/>
      <c r="AG9664" s="118"/>
      <c r="AH9664" s="147" t="str">
        <f t="shared" si="1810"/>
        <v/>
      </c>
      <c r="AI9664" s="147" t="str">
        <f t="shared" si="1811"/>
        <v/>
      </c>
      <c r="AJ9664" s="148" t="str">
        <f t="shared" si="1800"/>
        <v/>
      </c>
      <c r="AK9664" s="148" t="str">
        <f t="shared" si="1801"/>
        <v/>
      </c>
      <c r="AL9664" s="147" t="str">
        <f t="shared" si="1802"/>
        <v/>
      </c>
      <c r="AM9664" s="147" t="str">
        <f t="shared" si="1803"/>
        <v/>
      </c>
      <c r="AN9664" s="147" t="str">
        <f t="shared" si="1804"/>
        <v/>
      </c>
      <c r="AO9664" s="118"/>
    </row>
    <row r="9665" spans="1:41">
      <c r="A9665" s="118"/>
      <c r="B9665" s="118"/>
      <c r="C9665" s="118"/>
      <c r="D9665" s="118"/>
      <c r="E9665" s="118"/>
      <c r="F9665" s="118"/>
      <c r="G9665" s="118"/>
      <c r="H9665" s="118"/>
      <c r="I9665" s="118"/>
      <c r="J9665" s="118"/>
      <c r="K9665" s="118"/>
      <c r="L9665" s="118"/>
      <c r="M9665" s="118"/>
      <c r="N9665" s="118"/>
      <c r="O9665" s="143" t="str">
        <f>IF(H9665="","",(S9665/S9665)&amp;":"&amp;ROUND(AH9665/S9665,2))</f>
        <v/>
      </c>
      <c r="P9665" s="118"/>
      <c r="Q9665" s="118"/>
      <c r="R9665" s="143" t="str">
        <f>IF(H9665="","",(S9665/S9665)&amp;":"&amp;ROUND(AI9665/S9665,2))</f>
        <v/>
      </c>
      <c r="S9665" s="144" t="str">
        <f t="shared" si="1805"/>
        <v/>
      </c>
      <c r="T9665" s="145" t="str">
        <f t="shared" si="1806"/>
        <v/>
      </c>
      <c r="U9665" s="118"/>
      <c r="V9665" s="145" t="str">
        <f t="shared" si="1807"/>
        <v/>
      </c>
      <c r="W9665" s="144" t="str">
        <f t="shared" si="1808"/>
        <v/>
      </c>
      <c r="X9665" s="146" t="str">
        <f>IF(C9665="","",IF(OR(C9665="Trade",C9665="Multi Position"),(X9664+V9665),IF(C9665="Deposit",(X9664+AE9665),IF(C9665="Withdrawal",(X9664-AE9665)))))</f>
        <v/>
      </c>
      <c r="Y9665" s="145" t="str">
        <f t="shared" si="1809"/>
        <v/>
      </c>
      <c r="Z9665" s="118"/>
      <c r="AA9665" s="118"/>
      <c r="AB9665" s="118"/>
      <c r="AC9665" s="118"/>
      <c r="AD9665" s="118"/>
      <c r="AE9665" s="139"/>
      <c r="AF9665" s="118"/>
      <c r="AG9665" s="118"/>
      <c r="AH9665" s="147" t="str">
        <f t="shared" si="1810"/>
        <v/>
      </c>
      <c r="AI9665" s="147" t="str">
        <f t="shared" si="1811"/>
        <v/>
      </c>
      <c r="AJ9665" s="148" t="str">
        <f t="shared" si="1800"/>
        <v/>
      </c>
      <c r="AK9665" s="148" t="str">
        <f t="shared" si="1801"/>
        <v/>
      </c>
      <c r="AL9665" s="147" t="str">
        <f t="shared" si="1802"/>
        <v/>
      </c>
      <c r="AM9665" s="147" t="str">
        <f t="shared" si="1803"/>
        <v/>
      </c>
      <c r="AN9665" s="147" t="str">
        <f t="shared" si="1804"/>
        <v/>
      </c>
      <c r="AO9665" s="118"/>
    </row>
    <row r="9666" spans="1:41">
      <c r="A9666" s="118"/>
      <c r="B9666" s="118"/>
      <c r="C9666" s="118"/>
      <c r="D9666" s="118"/>
      <c r="E9666" s="118"/>
      <c r="F9666" s="118"/>
      <c r="G9666" s="118"/>
      <c r="H9666" s="118"/>
      <c r="I9666" s="118"/>
      <c r="J9666" s="118"/>
      <c r="K9666" s="118"/>
      <c r="L9666" s="118"/>
      <c r="M9666" s="118"/>
      <c r="N9666" s="118"/>
      <c r="O9666" s="143" t="str">
        <f>IF(H9666="","",(S9666/S9666)&amp;":"&amp;ROUND(AH9666/S9666,2))</f>
        <v/>
      </c>
      <c r="P9666" s="118"/>
      <c r="Q9666" s="118"/>
      <c r="R9666" s="143" t="str">
        <f>IF(H9666="","",(S9666/S9666)&amp;":"&amp;ROUND(AI9666/S9666,2))</f>
        <v/>
      </c>
      <c r="S9666" s="144" t="str">
        <f t="shared" si="1805"/>
        <v/>
      </c>
      <c r="T9666" s="145" t="str">
        <f t="shared" si="1806"/>
        <v/>
      </c>
      <c r="U9666" s="118"/>
      <c r="V9666" s="145" t="str">
        <f t="shared" si="1807"/>
        <v/>
      </c>
      <c r="W9666" s="144" t="str">
        <f t="shared" si="1808"/>
        <v/>
      </c>
      <c r="X9666" s="146" t="str">
        <f>IF(C9666="","",IF(OR(C9666="Trade",C9666="Multi Position"),(X9665+V9666),IF(C9666="Deposit",(X9665+AE9666),IF(C9666="Withdrawal",(X9665-AE9666)))))</f>
        <v/>
      </c>
      <c r="Y9666" s="145" t="str">
        <f t="shared" si="1809"/>
        <v/>
      </c>
      <c r="Z9666" s="118"/>
      <c r="AA9666" s="118"/>
      <c r="AB9666" s="118"/>
      <c r="AC9666" s="118"/>
      <c r="AD9666" s="118"/>
      <c r="AE9666" s="139"/>
      <c r="AF9666" s="118"/>
      <c r="AG9666" s="118"/>
      <c r="AH9666" s="147" t="str">
        <f t="shared" si="1810"/>
        <v/>
      </c>
      <c r="AI9666" s="147" t="str">
        <f t="shared" si="1811"/>
        <v/>
      </c>
      <c r="AJ9666" s="148" t="str">
        <f t="shared" si="1800"/>
        <v/>
      </c>
      <c r="AK9666" s="148" t="str">
        <f t="shared" si="1801"/>
        <v/>
      </c>
      <c r="AL9666" s="147" t="str">
        <f t="shared" si="1802"/>
        <v/>
      </c>
      <c r="AM9666" s="147" t="str">
        <f t="shared" si="1803"/>
        <v/>
      </c>
      <c r="AN9666" s="147" t="str">
        <f t="shared" si="1804"/>
        <v/>
      </c>
      <c r="AO9666" s="118"/>
    </row>
    <row r="9667" spans="1:41">
      <c r="A9667" s="118"/>
      <c r="B9667" s="118"/>
      <c r="C9667" s="118"/>
      <c r="D9667" s="118"/>
      <c r="E9667" s="118"/>
      <c r="F9667" s="118"/>
      <c r="G9667" s="118"/>
      <c r="H9667" s="118"/>
      <c r="I9667" s="118"/>
      <c r="J9667" s="118"/>
      <c r="K9667" s="118"/>
      <c r="L9667" s="118"/>
      <c r="M9667" s="118"/>
      <c r="N9667" s="118"/>
      <c r="O9667" s="143" t="str">
        <f>IF(H9667="","",(S9667/S9667)&amp;":"&amp;ROUND(AH9667/S9667,2))</f>
        <v/>
      </c>
      <c r="P9667" s="118"/>
      <c r="Q9667" s="118"/>
      <c r="R9667" s="143" t="str">
        <f>IF(H9667="","",(S9667/S9667)&amp;":"&amp;ROUND(AI9667/S9667,2))</f>
        <v/>
      </c>
      <c r="S9667" s="144" t="str">
        <f t="shared" si="1805"/>
        <v/>
      </c>
      <c r="T9667" s="145" t="str">
        <f t="shared" si="1806"/>
        <v/>
      </c>
      <c r="U9667" s="118"/>
      <c r="V9667" s="145" t="str">
        <f t="shared" si="1807"/>
        <v/>
      </c>
      <c r="W9667" s="144" t="str">
        <f t="shared" si="1808"/>
        <v/>
      </c>
      <c r="X9667" s="146" t="str">
        <f>IF(C9667="","",IF(OR(C9667="Trade",C9667="Multi Position"),(X9666+V9667),IF(C9667="Deposit",(X9666+AE9667),IF(C9667="Withdrawal",(X9666-AE9667)))))</f>
        <v/>
      </c>
      <c r="Y9667" s="145" t="str">
        <f t="shared" si="1809"/>
        <v/>
      </c>
      <c r="Z9667" s="118"/>
      <c r="AA9667" s="118"/>
      <c r="AB9667" s="118"/>
      <c r="AC9667" s="118"/>
      <c r="AD9667" s="118"/>
      <c r="AE9667" s="139"/>
      <c r="AF9667" s="118"/>
      <c r="AG9667" s="118"/>
      <c r="AH9667" s="147" t="str">
        <f t="shared" si="1810"/>
        <v/>
      </c>
      <c r="AI9667" s="147" t="str">
        <f t="shared" si="1811"/>
        <v/>
      </c>
      <c r="AJ9667" s="148" t="str">
        <f t="shared" si="1800"/>
        <v/>
      </c>
      <c r="AK9667" s="148" t="str">
        <f t="shared" si="1801"/>
        <v/>
      </c>
      <c r="AL9667" s="147" t="str">
        <f t="shared" si="1802"/>
        <v/>
      </c>
      <c r="AM9667" s="147" t="str">
        <f t="shared" si="1803"/>
        <v/>
      </c>
      <c r="AN9667" s="147" t="str">
        <f t="shared" si="1804"/>
        <v/>
      </c>
      <c r="AO9667" s="118"/>
    </row>
    <row r="9668" spans="1:41">
      <c r="A9668" s="118"/>
      <c r="B9668" s="118"/>
      <c r="C9668" s="118"/>
      <c r="D9668" s="118"/>
      <c r="E9668" s="118"/>
      <c r="F9668" s="118"/>
      <c r="G9668" s="118"/>
      <c r="H9668" s="118"/>
      <c r="I9668" s="118"/>
      <c r="J9668" s="118"/>
      <c r="K9668" s="118"/>
      <c r="L9668" s="118"/>
      <c r="M9668" s="118"/>
      <c r="N9668" s="118"/>
      <c r="O9668" s="143" t="str">
        <f>IF(H9668="","",(S9668/S9668)&amp;":"&amp;ROUND(AH9668/S9668,2))</f>
        <v/>
      </c>
      <c r="P9668" s="118"/>
      <c r="Q9668" s="118"/>
      <c r="R9668" s="143" t="str">
        <f>IF(H9668="","",(S9668/S9668)&amp;":"&amp;ROUND(AI9668/S9668,2))</f>
        <v/>
      </c>
      <c r="S9668" s="144" t="str">
        <f t="shared" si="1805"/>
        <v/>
      </c>
      <c r="T9668" s="145" t="str">
        <f t="shared" si="1806"/>
        <v/>
      </c>
      <c r="U9668" s="118"/>
      <c r="V9668" s="145" t="str">
        <f t="shared" si="1807"/>
        <v/>
      </c>
      <c r="W9668" s="144" t="str">
        <f t="shared" si="1808"/>
        <v/>
      </c>
      <c r="X9668" s="146" t="str">
        <f>IF(C9668="","",IF(OR(C9668="Trade",C9668="Multi Position"),(X9667+V9668),IF(C9668="Deposit",(X9667+AE9668),IF(C9668="Withdrawal",(X9667-AE9668)))))</f>
        <v/>
      </c>
      <c r="Y9668" s="145" t="str">
        <f t="shared" si="1809"/>
        <v/>
      </c>
      <c r="Z9668" s="118"/>
      <c r="AA9668" s="118"/>
      <c r="AB9668" s="118"/>
      <c r="AC9668" s="118"/>
      <c r="AD9668" s="118"/>
      <c r="AE9668" s="139"/>
      <c r="AF9668" s="118"/>
      <c r="AG9668" s="118"/>
      <c r="AH9668" s="147" t="str">
        <f t="shared" si="1810"/>
        <v/>
      </c>
      <c r="AI9668" s="147" t="str">
        <f t="shared" si="1811"/>
        <v/>
      </c>
      <c r="AJ9668" s="148" t="str">
        <f t="shared" si="1800"/>
        <v/>
      </c>
      <c r="AK9668" s="148" t="str">
        <f t="shared" si="1801"/>
        <v/>
      </c>
      <c r="AL9668" s="147" t="str">
        <f t="shared" si="1802"/>
        <v/>
      </c>
      <c r="AM9668" s="147" t="str">
        <f t="shared" si="1803"/>
        <v/>
      </c>
      <c r="AN9668" s="147" t="str">
        <f t="shared" si="1804"/>
        <v/>
      </c>
      <c r="AO9668" s="118"/>
    </row>
    <row r="9669" spans="1:41">
      <c r="A9669" s="118"/>
      <c r="B9669" s="118"/>
      <c r="C9669" s="118"/>
      <c r="D9669" s="118"/>
      <c r="E9669" s="118"/>
      <c r="F9669" s="118"/>
      <c r="G9669" s="118"/>
      <c r="H9669" s="118"/>
      <c r="I9669" s="118"/>
      <c r="J9669" s="118"/>
      <c r="K9669" s="118"/>
      <c r="L9669" s="118"/>
      <c r="M9669" s="118"/>
      <c r="N9669" s="118"/>
      <c r="O9669" s="143" t="str">
        <f>IF(H9669="","",(S9669/S9669)&amp;":"&amp;ROUND(AH9669/S9669,2))</f>
        <v/>
      </c>
      <c r="P9669" s="118"/>
      <c r="Q9669" s="118"/>
      <c r="R9669" s="143" t="str">
        <f>IF(H9669="","",(S9669/S9669)&amp;":"&amp;ROUND(AI9669/S9669,2))</f>
        <v/>
      </c>
      <c r="S9669" s="144" t="str">
        <f t="shared" si="1805"/>
        <v/>
      </c>
      <c r="T9669" s="145" t="str">
        <f t="shared" si="1806"/>
        <v/>
      </c>
      <c r="U9669" s="118"/>
      <c r="V9669" s="145" t="str">
        <f t="shared" si="1807"/>
        <v/>
      </c>
      <c r="W9669" s="144" t="str">
        <f t="shared" si="1808"/>
        <v/>
      </c>
      <c r="X9669" s="146" t="str">
        <f>IF(C9669="","",IF(OR(C9669="Trade",C9669="Multi Position"),(X9668+V9669),IF(C9669="Deposit",(X9668+AE9669),IF(C9669="Withdrawal",(X9668-AE9669)))))</f>
        <v/>
      </c>
      <c r="Y9669" s="145" t="str">
        <f t="shared" si="1809"/>
        <v/>
      </c>
      <c r="Z9669" s="118"/>
      <c r="AA9669" s="118"/>
      <c r="AB9669" s="118"/>
      <c r="AC9669" s="118"/>
      <c r="AD9669" s="118"/>
      <c r="AE9669" s="139"/>
      <c r="AF9669" s="118"/>
      <c r="AG9669" s="118"/>
      <c r="AH9669" s="147" t="str">
        <f t="shared" si="1810"/>
        <v/>
      </c>
      <c r="AI9669" s="147" t="str">
        <f t="shared" si="1811"/>
        <v/>
      </c>
      <c r="AJ9669" s="148" t="str">
        <f t="shared" si="1800"/>
        <v/>
      </c>
      <c r="AK9669" s="148" t="str">
        <f t="shared" si="1801"/>
        <v/>
      </c>
      <c r="AL9669" s="147" t="str">
        <f t="shared" si="1802"/>
        <v/>
      </c>
      <c r="AM9669" s="147" t="str">
        <f t="shared" si="1803"/>
        <v/>
      </c>
      <c r="AN9669" s="147" t="str">
        <f t="shared" si="1804"/>
        <v/>
      </c>
      <c r="AO9669" s="118"/>
    </row>
    <row r="9670" spans="1:41">
      <c r="A9670" s="118"/>
      <c r="B9670" s="118"/>
      <c r="C9670" s="118"/>
      <c r="D9670" s="118"/>
      <c r="E9670" s="118"/>
      <c r="F9670" s="118"/>
      <c r="G9670" s="118"/>
      <c r="H9670" s="118"/>
      <c r="I9670" s="118"/>
      <c r="J9670" s="118"/>
      <c r="K9670" s="118"/>
      <c r="L9670" s="118"/>
      <c r="M9670" s="118"/>
      <c r="N9670" s="118"/>
      <c r="O9670" s="143" t="str">
        <f>IF(H9670="","",(S9670/S9670)&amp;":"&amp;ROUND(AH9670/S9670,2))</f>
        <v/>
      </c>
      <c r="P9670" s="118"/>
      <c r="Q9670" s="118"/>
      <c r="R9670" s="143" t="str">
        <f>IF(H9670="","",(S9670/S9670)&amp;":"&amp;ROUND(AI9670/S9670,2))</f>
        <v/>
      </c>
      <c r="S9670" s="144" t="str">
        <f t="shared" si="1805"/>
        <v/>
      </c>
      <c r="T9670" s="145" t="str">
        <f t="shared" si="1806"/>
        <v/>
      </c>
      <c r="U9670" s="118"/>
      <c r="V9670" s="145" t="str">
        <f t="shared" si="1807"/>
        <v/>
      </c>
      <c r="W9670" s="144" t="str">
        <f t="shared" si="1808"/>
        <v/>
      </c>
      <c r="X9670" s="146" t="str">
        <f>IF(C9670="","",IF(OR(C9670="Trade",C9670="Multi Position"),(X9669+V9670),IF(C9670="Deposit",(X9669+AE9670),IF(C9670="Withdrawal",(X9669-AE9670)))))</f>
        <v/>
      </c>
      <c r="Y9670" s="145" t="str">
        <f t="shared" si="1809"/>
        <v/>
      </c>
      <c r="Z9670" s="118"/>
      <c r="AA9670" s="118"/>
      <c r="AB9670" s="118"/>
      <c r="AC9670" s="118"/>
      <c r="AD9670" s="118"/>
      <c r="AE9670" s="139"/>
      <c r="AF9670" s="118"/>
      <c r="AG9670" s="118"/>
      <c r="AH9670" s="147" t="str">
        <f t="shared" si="1810"/>
        <v/>
      </c>
      <c r="AI9670" s="147" t="str">
        <f t="shared" si="1811"/>
        <v/>
      </c>
      <c r="AJ9670" s="148" t="str">
        <f t="shared" si="1800"/>
        <v/>
      </c>
      <c r="AK9670" s="148" t="str">
        <f t="shared" si="1801"/>
        <v/>
      </c>
      <c r="AL9670" s="147" t="str">
        <f t="shared" si="1802"/>
        <v/>
      </c>
      <c r="AM9670" s="147" t="str">
        <f t="shared" si="1803"/>
        <v/>
      </c>
      <c r="AN9670" s="147" t="str">
        <f t="shared" si="1804"/>
        <v/>
      </c>
      <c r="AO9670" s="118"/>
    </row>
    <row r="9671" spans="1:41">
      <c r="A9671" s="118"/>
      <c r="B9671" s="118"/>
      <c r="C9671" s="118"/>
      <c r="D9671" s="118"/>
      <c r="E9671" s="118"/>
      <c r="F9671" s="118"/>
      <c r="G9671" s="118"/>
      <c r="H9671" s="118"/>
      <c r="I9671" s="118"/>
      <c r="J9671" s="118"/>
      <c r="K9671" s="118"/>
      <c r="L9671" s="118"/>
      <c r="M9671" s="118"/>
      <c r="N9671" s="118"/>
      <c r="O9671" s="143" t="str">
        <f>IF(H9671="","",(S9671/S9671)&amp;":"&amp;ROUND(AH9671/S9671,2))</f>
        <v/>
      </c>
      <c r="P9671" s="118"/>
      <c r="Q9671" s="118"/>
      <c r="R9671" s="143" t="str">
        <f>IF(H9671="","",(S9671/S9671)&amp;":"&amp;ROUND(AI9671/S9671,2))</f>
        <v/>
      </c>
      <c r="S9671" s="144" t="str">
        <f t="shared" si="1805"/>
        <v/>
      </c>
      <c r="T9671" s="145" t="str">
        <f t="shared" si="1806"/>
        <v/>
      </c>
      <c r="U9671" s="118"/>
      <c r="V9671" s="145" t="str">
        <f t="shared" si="1807"/>
        <v/>
      </c>
      <c r="W9671" s="144" t="str">
        <f t="shared" si="1808"/>
        <v/>
      </c>
      <c r="X9671" s="146" t="str">
        <f>IF(C9671="","",IF(OR(C9671="Trade",C9671="Multi Position"),(X9670+V9671),IF(C9671="Deposit",(X9670+AE9671),IF(C9671="Withdrawal",(X9670-AE9671)))))</f>
        <v/>
      </c>
      <c r="Y9671" s="145" t="str">
        <f t="shared" si="1809"/>
        <v/>
      </c>
      <c r="Z9671" s="118"/>
      <c r="AA9671" s="118"/>
      <c r="AB9671" s="118"/>
      <c r="AC9671" s="118"/>
      <c r="AD9671" s="118"/>
      <c r="AE9671" s="139"/>
      <c r="AF9671" s="118"/>
      <c r="AG9671" s="118"/>
      <c r="AH9671" s="147" t="str">
        <f t="shared" si="1810"/>
        <v/>
      </c>
      <c r="AI9671" s="147" t="str">
        <f t="shared" si="1811"/>
        <v/>
      </c>
      <c r="AJ9671" s="148" t="str">
        <f t="shared" si="1800"/>
        <v/>
      </c>
      <c r="AK9671" s="148" t="str">
        <f t="shared" si="1801"/>
        <v/>
      </c>
      <c r="AL9671" s="147" t="str">
        <f t="shared" si="1802"/>
        <v/>
      </c>
      <c r="AM9671" s="147" t="str">
        <f t="shared" si="1803"/>
        <v/>
      </c>
      <c r="AN9671" s="147" t="str">
        <f t="shared" si="1804"/>
        <v/>
      </c>
      <c r="AO9671" s="118"/>
    </row>
    <row r="9672" spans="1:41">
      <c r="A9672" s="118"/>
      <c r="B9672" s="118"/>
      <c r="C9672" s="118"/>
      <c r="D9672" s="118"/>
      <c r="E9672" s="118"/>
      <c r="F9672" s="118"/>
      <c r="G9672" s="118"/>
      <c r="H9672" s="118"/>
      <c r="I9672" s="118"/>
      <c r="J9672" s="118"/>
      <c r="K9672" s="118"/>
      <c r="L9672" s="118"/>
      <c r="M9672" s="118"/>
      <c r="N9672" s="118"/>
      <c r="O9672" s="143" t="str">
        <f>IF(H9672="","",(S9672/S9672)&amp;":"&amp;ROUND(AH9672/S9672,2))</f>
        <v/>
      </c>
      <c r="P9672" s="118"/>
      <c r="Q9672" s="118"/>
      <c r="R9672" s="143" t="str">
        <f>IF(H9672="","",(S9672/S9672)&amp;":"&amp;ROUND(AI9672/S9672,2))</f>
        <v/>
      </c>
      <c r="S9672" s="144" t="str">
        <f t="shared" si="1805"/>
        <v/>
      </c>
      <c r="T9672" s="145" t="str">
        <f t="shared" si="1806"/>
        <v/>
      </c>
      <c r="U9672" s="118"/>
      <c r="V9672" s="145" t="str">
        <f t="shared" si="1807"/>
        <v/>
      </c>
      <c r="W9672" s="144" t="str">
        <f t="shared" si="1808"/>
        <v/>
      </c>
      <c r="X9672" s="146" t="str">
        <f>IF(C9672="","",IF(OR(C9672="Trade",C9672="Multi Position"),(X9671+V9672),IF(C9672="Deposit",(X9671+AE9672),IF(C9672="Withdrawal",(X9671-AE9672)))))</f>
        <v/>
      </c>
      <c r="Y9672" s="145" t="str">
        <f t="shared" si="1809"/>
        <v/>
      </c>
      <c r="Z9672" s="118"/>
      <c r="AA9672" s="118"/>
      <c r="AB9672" s="118"/>
      <c r="AC9672" s="118"/>
      <c r="AD9672" s="118"/>
      <c r="AE9672" s="139"/>
      <c r="AF9672" s="118"/>
      <c r="AG9672" s="118"/>
      <c r="AH9672" s="147" t="str">
        <f t="shared" si="1810"/>
        <v/>
      </c>
      <c r="AI9672" s="147" t="str">
        <f t="shared" si="1811"/>
        <v/>
      </c>
      <c r="AJ9672" s="148" t="str">
        <f t="shared" si="1800"/>
        <v/>
      </c>
      <c r="AK9672" s="148" t="str">
        <f t="shared" si="1801"/>
        <v/>
      </c>
      <c r="AL9672" s="147" t="str">
        <f t="shared" si="1802"/>
        <v/>
      </c>
      <c r="AM9672" s="147" t="str">
        <f t="shared" si="1803"/>
        <v/>
      </c>
      <c r="AN9672" s="147" t="str">
        <f t="shared" si="1804"/>
        <v/>
      </c>
      <c r="AO9672" s="118"/>
    </row>
    <row r="9673" spans="1:41">
      <c r="A9673" s="118"/>
      <c r="B9673" s="118"/>
      <c r="C9673" s="118"/>
      <c r="D9673" s="118"/>
      <c r="E9673" s="118"/>
      <c r="F9673" s="118"/>
      <c r="G9673" s="118"/>
      <c r="H9673" s="118"/>
      <c r="I9673" s="118"/>
      <c r="J9673" s="118"/>
      <c r="K9673" s="118"/>
      <c r="L9673" s="118"/>
      <c r="M9673" s="118"/>
      <c r="N9673" s="118"/>
      <c r="O9673" s="143" t="str">
        <f>IF(H9673="","",(S9673/S9673)&amp;":"&amp;ROUND(AH9673/S9673,2))</f>
        <v/>
      </c>
      <c r="P9673" s="118"/>
      <c r="Q9673" s="118"/>
      <c r="R9673" s="143" t="str">
        <f>IF(H9673="","",(S9673/S9673)&amp;":"&amp;ROUND(AI9673/S9673,2))</f>
        <v/>
      </c>
      <c r="S9673" s="144" t="str">
        <f t="shared" si="1805"/>
        <v/>
      </c>
      <c r="T9673" s="145" t="str">
        <f t="shared" si="1806"/>
        <v/>
      </c>
      <c r="U9673" s="118"/>
      <c r="V9673" s="145" t="str">
        <f t="shared" si="1807"/>
        <v/>
      </c>
      <c r="W9673" s="144" t="str">
        <f t="shared" si="1808"/>
        <v/>
      </c>
      <c r="X9673" s="146" t="str">
        <f>IF(C9673="","",IF(OR(C9673="Trade",C9673="Multi Position"),(X9672+V9673),IF(C9673="Deposit",(X9672+AE9673),IF(C9673="Withdrawal",(X9672-AE9673)))))</f>
        <v/>
      </c>
      <c r="Y9673" s="145" t="str">
        <f t="shared" si="1809"/>
        <v/>
      </c>
      <c r="Z9673" s="118"/>
      <c r="AA9673" s="118"/>
      <c r="AB9673" s="118"/>
      <c r="AC9673" s="118"/>
      <c r="AD9673" s="118"/>
      <c r="AE9673" s="139"/>
      <c r="AF9673" s="118"/>
      <c r="AG9673" s="118"/>
      <c r="AH9673" s="147" t="str">
        <f t="shared" si="1810"/>
        <v/>
      </c>
      <c r="AI9673" s="147" t="str">
        <f t="shared" si="1811"/>
        <v/>
      </c>
      <c r="AJ9673" s="148" t="str">
        <f t="shared" si="1800"/>
        <v/>
      </c>
      <c r="AK9673" s="148" t="str">
        <f t="shared" si="1801"/>
        <v/>
      </c>
      <c r="AL9673" s="147" t="str">
        <f t="shared" si="1802"/>
        <v/>
      </c>
      <c r="AM9673" s="147" t="str">
        <f t="shared" si="1803"/>
        <v/>
      </c>
      <c r="AN9673" s="147" t="str">
        <f t="shared" si="1804"/>
        <v/>
      </c>
      <c r="AO9673" s="118"/>
    </row>
    <row r="9674" spans="1:41">
      <c r="A9674" s="118"/>
      <c r="B9674" s="118"/>
      <c r="C9674" s="118"/>
      <c r="D9674" s="118"/>
      <c r="E9674" s="118"/>
      <c r="F9674" s="118"/>
      <c r="G9674" s="118"/>
      <c r="H9674" s="118"/>
      <c r="I9674" s="118"/>
      <c r="J9674" s="118"/>
      <c r="K9674" s="118"/>
      <c r="L9674" s="118"/>
      <c r="M9674" s="118"/>
      <c r="N9674" s="118"/>
      <c r="O9674" s="143" t="str">
        <f>IF(H9674="","",(S9674/S9674)&amp;":"&amp;ROUND(AH9674/S9674,2))</f>
        <v/>
      </c>
      <c r="P9674" s="118"/>
      <c r="Q9674" s="118"/>
      <c r="R9674" s="143" t="str">
        <f>IF(H9674="","",(S9674/S9674)&amp;":"&amp;ROUND(AI9674/S9674,2))</f>
        <v/>
      </c>
      <c r="S9674" s="144" t="str">
        <f t="shared" si="1805"/>
        <v/>
      </c>
      <c r="T9674" s="145" t="str">
        <f t="shared" si="1806"/>
        <v/>
      </c>
      <c r="U9674" s="118"/>
      <c r="V9674" s="145" t="str">
        <f t="shared" si="1807"/>
        <v/>
      </c>
      <c r="W9674" s="144" t="str">
        <f t="shared" si="1808"/>
        <v/>
      </c>
      <c r="X9674" s="146" t="str">
        <f>IF(C9674="","",IF(OR(C9674="Trade",C9674="Multi Position"),(X9673+V9674),IF(C9674="Deposit",(X9673+AE9674),IF(C9674="Withdrawal",(X9673-AE9674)))))</f>
        <v/>
      </c>
      <c r="Y9674" s="145" t="str">
        <f t="shared" si="1809"/>
        <v/>
      </c>
      <c r="Z9674" s="118"/>
      <c r="AA9674" s="118"/>
      <c r="AB9674" s="118"/>
      <c r="AC9674" s="118"/>
      <c r="AD9674" s="118"/>
      <c r="AE9674" s="139"/>
      <c r="AF9674" s="118"/>
      <c r="AG9674" s="118"/>
      <c r="AH9674" s="147" t="str">
        <f t="shared" si="1810"/>
        <v/>
      </c>
      <c r="AI9674" s="147" t="str">
        <f t="shared" si="1811"/>
        <v/>
      </c>
      <c r="AJ9674" s="148" t="str">
        <f t="shared" ref="AJ9674:AJ9737" si="1812">IF(V9674&lt;0,V9674/-X9674,S9674)</f>
        <v/>
      </c>
      <c r="AK9674" s="148" t="str">
        <f t="shared" ref="AK9674:AK9737" si="1813">IF(V9674="","",IF(H9674="LONG",IF(V9674&gt;0,V9674/X9674,((L9674*(P9674-K9674))/X9674)),IF(V9674&gt;0,V9674/X9674,((L9674*(K9674-P9674))/X9674))))</f>
        <v/>
      </c>
      <c r="AL9674" s="147" t="str">
        <f t="shared" ref="AL9674:AL9737" si="1814">IF(B9674="","",MONTH(B9674))</f>
        <v/>
      </c>
      <c r="AM9674" s="147" t="str">
        <f t="shared" ref="AM9674:AM9737" si="1815">IF(B9674="","",YEAR(B9674))</f>
        <v/>
      </c>
      <c r="AN9674" s="147" t="str">
        <f t="shared" ref="AN9674:AN9737" si="1816">IF(B9674="","",DAY(B9674))</f>
        <v/>
      </c>
      <c r="AO9674" s="118"/>
    </row>
    <row r="9675" spans="1:41">
      <c r="A9675" s="118"/>
      <c r="B9675" s="118"/>
      <c r="C9675" s="118"/>
      <c r="D9675" s="118"/>
      <c r="E9675" s="118"/>
      <c r="F9675" s="118"/>
      <c r="G9675" s="118"/>
      <c r="H9675" s="118"/>
      <c r="I9675" s="118"/>
      <c r="J9675" s="118"/>
      <c r="K9675" s="118"/>
      <c r="L9675" s="118"/>
      <c r="M9675" s="118"/>
      <c r="N9675" s="118"/>
      <c r="O9675" s="143" t="str">
        <f>IF(H9675="","",(S9675/S9675)&amp;":"&amp;ROUND(AH9675/S9675,2))</f>
        <v/>
      </c>
      <c r="P9675" s="118"/>
      <c r="Q9675" s="118"/>
      <c r="R9675" s="143" t="str">
        <f>IF(H9675="","",(S9675/S9675)&amp;":"&amp;ROUND(AI9675/S9675,2))</f>
        <v/>
      </c>
      <c r="S9675" s="144" t="str">
        <f t="shared" ref="S9675:S9738" si="1817">IF(N9675="","",IF(H9675="LONG",(((K9675-M9675)*L9675)/X9674),(((M9675-K9675)*L9675)/X9674)))</f>
        <v/>
      </c>
      <c r="T9675" s="145" t="str">
        <f t="shared" ref="T9675:T9738" si="1818">IF(K9675="","",IF(H9675="LONG",(P9675*L9675)-(K9675*L9675),(K9675*L9675)-(P9675*L9675)))</f>
        <v/>
      </c>
      <c r="U9675" s="118"/>
      <c r="V9675" s="145" t="str">
        <f t="shared" ref="V9675:V9738" si="1819">IF(K9675="","",IF(T9675&lt;0,(T9675)-+U9675,(T9675)-U9675))</f>
        <v/>
      </c>
      <c r="W9675" s="144" t="str">
        <f t="shared" ref="W9675:W9738" si="1820">IF(P9675="","",SUM(V9675/X9674))</f>
        <v/>
      </c>
      <c r="X9675" s="146" t="str">
        <f>IF(C9675="","",IF(OR(C9675="Trade",C9675="Multi Position"),(X9674+V9675),IF(C9675="Deposit",(X9674+AE9675),IF(C9675="Withdrawal",(X9674-AE9675)))))</f>
        <v/>
      </c>
      <c r="Y9675" s="145" t="str">
        <f t="shared" ref="Y9675:Y9738" si="1821">IF(Q9675="","",INT(Q9675-B9675)&amp;" Days "&amp;TEXT(Q9675-B9675,"H"" Hrs ""m"" mins """))</f>
        <v/>
      </c>
      <c r="Z9675" s="118"/>
      <c r="AA9675" s="118"/>
      <c r="AB9675" s="118"/>
      <c r="AC9675" s="118"/>
      <c r="AD9675" s="118"/>
      <c r="AE9675" s="139"/>
      <c r="AF9675" s="118"/>
      <c r="AG9675" s="118"/>
      <c r="AH9675" s="147" t="str">
        <f t="shared" ref="AH9675:AH9738" si="1822">IF(K9675="","", IF(H9675="LONG", (((N9675-K9675)*L9675)/X9674), (((K9675-N9675)*L9675)/X9674)))</f>
        <v/>
      </c>
      <c r="AI9675" s="147" t="str">
        <f t="shared" ref="AI9675:AI9738" si="1823">IF(K9675="","", IF(H9675="LONG", (((P9675-K9675)*L9675)/X9674), (((K9675-P9675)*L9675)/X9674)))</f>
        <v/>
      </c>
      <c r="AJ9675" s="148" t="str">
        <f t="shared" si="1812"/>
        <v/>
      </c>
      <c r="AK9675" s="148" t="str">
        <f t="shared" si="1813"/>
        <v/>
      </c>
      <c r="AL9675" s="147" t="str">
        <f t="shared" si="1814"/>
        <v/>
      </c>
      <c r="AM9675" s="147" t="str">
        <f t="shared" si="1815"/>
        <v/>
      </c>
      <c r="AN9675" s="147" t="str">
        <f t="shared" si="1816"/>
        <v/>
      </c>
      <c r="AO9675" s="118"/>
    </row>
    <row r="9676" spans="1:41">
      <c r="A9676" s="118"/>
      <c r="B9676" s="118"/>
      <c r="C9676" s="118"/>
      <c r="D9676" s="118"/>
      <c r="E9676" s="118"/>
      <c r="F9676" s="118"/>
      <c r="G9676" s="118"/>
      <c r="H9676" s="118"/>
      <c r="I9676" s="118"/>
      <c r="J9676" s="118"/>
      <c r="K9676" s="118"/>
      <c r="L9676" s="118"/>
      <c r="M9676" s="118"/>
      <c r="N9676" s="118"/>
      <c r="O9676" s="143" t="str">
        <f>IF(H9676="","",(S9676/S9676)&amp;":"&amp;ROUND(AH9676/S9676,2))</f>
        <v/>
      </c>
      <c r="P9676" s="118"/>
      <c r="Q9676" s="118"/>
      <c r="R9676" s="143" t="str">
        <f>IF(H9676="","",(S9676/S9676)&amp;":"&amp;ROUND(AI9676/S9676,2))</f>
        <v/>
      </c>
      <c r="S9676" s="144" t="str">
        <f t="shared" si="1817"/>
        <v/>
      </c>
      <c r="T9676" s="145" t="str">
        <f t="shared" si="1818"/>
        <v/>
      </c>
      <c r="U9676" s="118"/>
      <c r="V9676" s="145" t="str">
        <f t="shared" si="1819"/>
        <v/>
      </c>
      <c r="W9676" s="144" t="str">
        <f t="shared" si="1820"/>
        <v/>
      </c>
      <c r="X9676" s="146" t="str">
        <f>IF(C9676="","",IF(OR(C9676="Trade",C9676="Multi Position"),(X9675+V9676),IF(C9676="Deposit",(X9675+AE9676),IF(C9676="Withdrawal",(X9675-AE9676)))))</f>
        <v/>
      </c>
      <c r="Y9676" s="145" t="str">
        <f t="shared" si="1821"/>
        <v/>
      </c>
      <c r="Z9676" s="118"/>
      <c r="AA9676" s="118"/>
      <c r="AB9676" s="118"/>
      <c r="AC9676" s="118"/>
      <c r="AD9676" s="118"/>
      <c r="AE9676" s="139"/>
      <c r="AF9676" s="118"/>
      <c r="AG9676" s="118"/>
      <c r="AH9676" s="147" t="str">
        <f t="shared" si="1822"/>
        <v/>
      </c>
      <c r="AI9676" s="147" t="str">
        <f t="shared" si="1823"/>
        <v/>
      </c>
      <c r="AJ9676" s="148" t="str">
        <f t="shared" si="1812"/>
        <v/>
      </c>
      <c r="AK9676" s="148" t="str">
        <f t="shared" si="1813"/>
        <v/>
      </c>
      <c r="AL9676" s="147" t="str">
        <f t="shared" si="1814"/>
        <v/>
      </c>
      <c r="AM9676" s="147" t="str">
        <f t="shared" si="1815"/>
        <v/>
      </c>
      <c r="AN9676" s="147" t="str">
        <f t="shared" si="1816"/>
        <v/>
      </c>
      <c r="AO9676" s="118"/>
    </row>
    <row r="9677" spans="1:41">
      <c r="A9677" s="118"/>
      <c r="B9677" s="118"/>
      <c r="C9677" s="118"/>
      <c r="D9677" s="118"/>
      <c r="E9677" s="118"/>
      <c r="F9677" s="118"/>
      <c r="G9677" s="118"/>
      <c r="H9677" s="118"/>
      <c r="I9677" s="118"/>
      <c r="J9677" s="118"/>
      <c r="K9677" s="118"/>
      <c r="L9677" s="118"/>
      <c r="M9677" s="118"/>
      <c r="N9677" s="118"/>
      <c r="O9677" s="143" t="str">
        <f>IF(H9677="","",(S9677/S9677)&amp;":"&amp;ROUND(AH9677/S9677,2))</f>
        <v/>
      </c>
      <c r="P9677" s="118"/>
      <c r="Q9677" s="118"/>
      <c r="R9677" s="143" t="str">
        <f>IF(H9677="","",(S9677/S9677)&amp;":"&amp;ROUND(AI9677/S9677,2))</f>
        <v/>
      </c>
      <c r="S9677" s="144" t="str">
        <f t="shared" si="1817"/>
        <v/>
      </c>
      <c r="T9677" s="145" t="str">
        <f t="shared" si="1818"/>
        <v/>
      </c>
      <c r="U9677" s="118"/>
      <c r="V9677" s="145" t="str">
        <f t="shared" si="1819"/>
        <v/>
      </c>
      <c r="W9677" s="144" t="str">
        <f t="shared" si="1820"/>
        <v/>
      </c>
      <c r="X9677" s="146" t="str">
        <f>IF(C9677="","",IF(OR(C9677="Trade",C9677="Multi Position"),(X9676+V9677),IF(C9677="Deposit",(X9676+AE9677),IF(C9677="Withdrawal",(X9676-AE9677)))))</f>
        <v/>
      </c>
      <c r="Y9677" s="145" t="str">
        <f t="shared" si="1821"/>
        <v/>
      </c>
      <c r="Z9677" s="118"/>
      <c r="AA9677" s="118"/>
      <c r="AB9677" s="118"/>
      <c r="AC9677" s="118"/>
      <c r="AD9677" s="118"/>
      <c r="AE9677" s="139"/>
      <c r="AF9677" s="118"/>
      <c r="AG9677" s="118"/>
      <c r="AH9677" s="147" t="str">
        <f t="shared" si="1822"/>
        <v/>
      </c>
      <c r="AI9677" s="147" t="str">
        <f t="shared" si="1823"/>
        <v/>
      </c>
      <c r="AJ9677" s="148" t="str">
        <f t="shared" si="1812"/>
        <v/>
      </c>
      <c r="AK9677" s="148" t="str">
        <f t="shared" si="1813"/>
        <v/>
      </c>
      <c r="AL9677" s="147" t="str">
        <f t="shared" si="1814"/>
        <v/>
      </c>
      <c r="AM9677" s="147" t="str">
        <f t="shared" si="1815"/>
        <v/>
      </c>
      <c r="AN9677" s="147" t="str">
        <f t="shared" si="1816"/>
        <v/>
      </c>
      <c r="AO9677" s="118"/>
    </row>
    <row r="9678" spans="1:41">
      <c r="A9678" s="118"/>
      <c r="B9678" s="118"/>
      <c r="C9678" s="118"/>
      <c r="D9678" s="118"/>
      <c r="E9678" s="118"/>
      <c r="F9678" s="118"/>
      <c r="G9678" s="118"/>
      <c r="H9678" s="118"/>
      <c r="I9678" s="118"/>
      <c r="J9678" s="118"/>
      <c r="K9678" s="118"/>
      <c r="L9678" s="118"/>
      <c r="M9678" s="118"/>
      <c r="N9678" s="118"/>
      <c r="O9678" s="143" t="str">
        <f>IF(H9678="","",(S9678/S9678)&amp;":"&amp;ROUND(AH9678/S9678,2))</f>
        <v/>
      </c>
      <c r="P9678" s="118"/>
      <c r="Q9678" s="118"/>
      <c r="R9678" s="143" t="str">
        <f>IF(H9678="","",(S9678/S9678)&amp;":"&amp;ROUND(AI9678/S9678,2))</f>
        <v/>
      </c>
      <c r="S9678" s="144" t="str">
        <f t="shared" si="1817"/>
        <v/>
      </c>
      <c r="T9678" s="145" t="str">
        <f t="shared" si="1818"/>
        <v/>
      </c>
      <c r="U9678" s="118"/>
      <c r="V9678" s="145" t="str">
        <f t="shared" si="1819"/>
        <v/>
      </c>
      <c r="W9678" s="144" t="str">
        <f t="shared" si="1820"/>
        <v/>
      </c>
      <c r="X9678" s="146" t="str">
        <f>IF(C9678="","",IF(OR(C9678="Trade",C9678="Multi Position"),(X9677+V9678),IF(C9678="Deposit",(X9677+AE9678),IF(C9678="Withdrawal",(X9677-AE9678)))))</f>
        <v/>
      </c>
      <c r="Y9678" s="145" t="str">
        <f t="shared" si="1821"/>
        <v/>
      </c>
      <c r="Z9678" s="118"/>
      <c r="AA9678" s="118"/>
      <c r="AB9678" s="118"/>
      <c r="AC9678" s="118"/>
      <c r="AD9678" s="118"/>
      <c r="AE9678" s="139"/>
      <c r="AF9678" s="118"/>
      <c r="AG9678" s="118"/>
      <c r="AH9678" s="147" t="str">
        <f t="shared" si="1822"/>
        <v/>
      </c>
      <c r="AI9678" s="147" t="str">
        <f t="shared" si="1823"/>
        <v/>
      </c>
      <c r="AJ9678" s="148" t="str">
        <f t="shared" si="1812"/>
        <v/>
      </c>
      <c r="AK9678" s="148" t="str">
        <f t="shared" si="1813"/>
        <v/>
      </c>
      <c r="AL9678" s="147" t="str">
        <f t="shared" si="1814"/>
        <v/>
      </c>
      <c r="AM9678" s="147" t="str">
        <f t="shared" si="1815"/>
        <v/>
      </c>
      <c r="AN9678" s="147" t="str">
        <f t="shared" si="1816"/>
        <v/>
      </c>
      <c r="AO9678" s="118"/>
    </row>
    <row r="9679" spans="1:41">
      <c r="A9679" s="118"/>
      <c r="B9679" s="118"/>
      <c r="C9679" s="118"/>
      <c r="D9679" s="118"/>
      <c r="E9679" s="118"/>
      <c r="F9679" s="118"/>
      <c r="G9679" s="118"/>
      <c r="H9679" s="118"/>
      <c r="I9679" s="118"/>
      <c r="J9679" s="118"/>
      <c r="K9679" s="118"/>
      <c r="L9679" s="118"/>
      <c r="M9679" s="118"/>
      <c r="N9679" s="118"/>
      <c r="O9679" s="143" t="str">
        <f>IF(H9679="","",(S9679/S9679)&amp;":"&amp;ROUND(AH9679/S9679,2))</f>
        <v/>
      </c>
      <c r="P9679" s="118"/>
      <c r="Q9679" s="118"/>
      <c r="R9679" s="143" t="str">
        <f>IF(H9679="","",(S9679/S9679)&amp;":"&amp;ROUND(AI9679/S9679,2))</f>
        <v/>
      </c>
      <c r="S9679" s="144" t="str">
        <f t="shared" si="1817"/>
        <v/>
      </c>
      <c r="T9679" s="145" t="str">
        <f t="shared" si="1818"/>
        <v/>
      </c>
      <c r="U9679" s="118"/>
      <c r="V9679" s="145" t="str">
        <f t="shared" si="1819"/>
        <v/>
      </c>
      <c r="W9679" s="144" t="str">
        <f t="shared" si="1820"/>
        <v/>
      </c>
      <c r="X9679" s="146" t="str">
        <f>IF(C9679="","",IF(OR(C9679="Trade",C9679="Multi Position"),(X9678+V9679),IF(C9679="Deposit",(X9678+AE9679),IF(C9679="Withdrawal",(X9678-AE9679)))))</f>
        <v/>
      </c>
      <c r="Y9679" s="145" t="str">
        <f t="shared" si="1821"/>
        <v/>
      </c>
      <c r="Z9679" s="118"/>
      <c r="AA9679" s="118"/>
      <c r="AB9679" s="118"/>
      <c r="AC9679" s="118"/>
      <c r="AD9679" s="118"/>
      <c r="AE9679" s="139"/>
      <c r="AF9679" s="118"/>
      <c r="AG9679" s="118"/>
      <c r="AH9679" s="147" t="str">
        <f t="shared" si="1822"/>
        <v/>
      </c>
      <c r="AI9679" s="147" t="str">
        <f t="shared" si="1823"/>
        <v/>
      </c>
      <c r="AJ9679" s="148" t="str">
        <f t="shared" si="1812"/>
        <v/>
      </c>
      <c r="AK9679" s="148" t="str">
        <f t="shared" si="1813"/>
        <v/>
      </c>
      <c r="AL9679" s="147" t="str">
        <f t="shared" si="1814"/>
        <v/>
      </c>
      <c r="AM9679" s="147" t="str">
        <f t="shared" si="1815"/>
        <v/>
      </c>
      <c r="AN9679" s="147" t="str">
        <f t="shared" si="1816"/>
        <v/>
      </c>
      <c r="AO9679" s="118"/>
    </row>
    <row r="9680" spans="1:41">
      <c r="A9680" s="118"/>
      <c r="B9680" s="118"/>
      <c r="C9680" s="118"/>
      <c r="D9680" s="118"/>
      <c r="E9680" s="118"/>
      <c r="F9680" s="118"/>
      <c r="G9680" s="118"/>
      <c r="H9680" s="118"/>
      <c r="I9680" s="118"/>
      <c r="J9680" s="118"/>
      <c r="K9680" s="118"/>
      <c r="L9680" s="118"/>
      <c r="M9680" s="118"/>
      <c r="N9680" s="118"/>
      <c r="O9680" s="143" t="str">
        <f>IF(H9680="","",(S9680/S9680)&amp;":"&amp;ROUND(AH9680/S9680,2))</f>
        <v/>
      </c>
      <c r="P9680" s="118"/>
      <c r="Q9680" s="118"/>
      <c r="R9680" s="143" t="str">
        <f>IF(H9680="","",(S9680/S9680)&amp;":"&amp;ROUND(AI9680/S9680,2))</f>
        <v/>
      </c>
      <c r="S9680" s="144" t="str">
        <f t="shared" si="1817"/>
        <v/>
      </c>
      <c r="T9680" s="145" t="str">
        <f t="shared" si="1818"/>
        <v/>
      </c>
      <c r="U9680" s="118"/>
      <c r="V9680" s="145" t="str">
        <f t="shared" si="1819"/>
        <v/>
      </c>
      <c r="W9680" s="144" t="str">
        <f t="shared" si="1820"/>
        <v/>
      </c>
      <c r="X9680" s="146" t="str">
        <f>IF(C9680="","",IF(OR(C9680="Trade",C9680="Multi Position"),(X9679+V9680),IF(C9680="Deposit",(X9679+AE9680),IF(C9680="Withdrawal",(X9679-AE9680)))))</f>
        <v/>
      </c>
      <c r="Y9680" s="145" t="str">
        <f t="shared" si="1821"/>
        <v/>
      </c>
      <c r="Z9680" s="118"/>
      <c r="AA9680" s="118"/>
      <c r="AB9680" s="118"/>
      <c r="AC9680" s="118"/>
      <c r="AD9680" s="118"/>
      <c r="AE9680" s="139"/>
      <c r="AF9680" s="118"/>
      <c r="AG9680" s="118"/>
      <c r="AH9680" s="147" t="str">
        <f t="shared" si="1822"/>
        <v/>
      </c>
      <c r="AI9680" s="147" t="str">
        <f t="shared" si="1823"/>
        <v/>
      </c>
      <c r="AJ9680" s="148" t="str">
        <f t="shared" si="1812"/>
        <v/>
      </c>
      <c r="AK9680" s="148" t="str">
        <f t="shared" si="1813"/>
        <v/>
      </c>
      <c r="AL9680" s="147" t="str">
        <f t="shared" si="1814"/>
        <v/>
      </c>
      <c r="AM9680" s="147" t="str">
        <f t="shared" si="1815"/>
        <v/>
      </c>
      <c r="AN9680" s="147" t="str">
        <f t="shared" si="1816"/>
        <v/>
      </c>
      <c r="AO9680" s="118"/>
    </row>
    <row r="9681" spans="1:41">
      <c r="A9681" s="118"/>
      <c r="B9681" s="118"/>
      <c r="C9681" s="118"/>
      <c r="D9681" s="118"/>
      <c r="E9681" s="118"/>
      <c r="F9681" s="118"/>
      <c r="G9681" s="118"/>
      <c r="H9681" s="118"/>
      <c r="I9681" s="118"/>
      <c r="J9681" s="118"/>
      <c r="K9681" s="118"/>
      <c r="L9681" s="118"/>
      <c r="M9681" s="118"/>
      <c r="N9681" s="118"/>
      <c r="O9681" s="143" t="str">
        <f>IF(H9681="","",(S9681/S9681)&amp;":"&amp;ROUND(AH9681/S9681,2))</f>
        <v/>
      </c>
      <c r="P9681" s="118"/>
      <c r="Q9681" s="118"/>
      <c r="R9681" s="143" t="str">
        <f>IF(H9681="","",(S9681/S9681)&amp;":"&amp;ROUND(AI9681/S9681,2))</f>
        <v/>
      </c>
      <c r="S9681" s="144" t="str">
        <f t="shared" si="1817"/>
        <v/>
      </c>
      <c r="T9681" s="145" t="str">
        <f t="shared" si="1818"/>
        <v/>
      </c>
      <c r="U9681" s="118"/>
      <c r="V9681" s="145" t="str">
        <f t="shared" si="1819"/>
        <v/>
      </c>
      <c r="W9681" s="144" t="str">
        <f t="shared" si="1820"/>
        <v/>
      </c>
      <c r="X9681" s="146" t="str">
        <f>IF(C9681="","",IF(OR(C9681="Trade",C9681="Multi Position"),(X9680+V9681),IF(C9681="Deposit",(X9680+AE9681),IF(C9681="Withdrawal",(X9680-AE9681)))))</f>
        <v/>
      </c>
      <c r="Y9681" s="145" t="str">
        <f t="shared" si="1821"/>
        <v/>
      </c>
      <c r="Z9681" s="118"/>
      <c r="AA9681" s="118"/>
      <c r="AB9681" s="118"/>
      <c r="AC9681" s="118"/>
      <c r="AD9681" s="118"/>
      <c r="AE9681" s="139"/>
      <c r="AF9681" s="118"/>
      <c r="AG9681" s="118"/>
      <c r="AH9681" s="147" t="str">
        <f t="shared" si="1822"/>
        <v/>
      </c>
      <c r="AI9681" s="147" t="str">
        <f t="shared" si="1823"/>
        <v/>
      </c>
      <c r="AJ9681" s="148" t="str">
        <f t="shared" si="1812"/>
        <v/>
      </c>
      <c r="AK9681" s="148" t="str">
        <f t="shared" si="1813"/>
        <v/>
      </c>
      <c r="AL9681" s="147" t="str">
        <f t="shared" si="1814"/>
        <v/>
      </c>
      <c r="AM9681" s="147" t="str">
        <f t="shared" si="1815"/>
        <v/>
      </c>
      <c r="AN9681" s="147" t="str">
        <f t="shared" si="1816"/>
        <v/>
      </c>
      <c r="AO9681" s="118"/>
    </row>
    <row r="9682" spans="1:41">
      <c r="A9682" s="118"/>
      <c r="B9682" s="118"/>
      <c r="C9682" s="118"/>
      <c r="D9682" s="118"/>
      <c r="E9682" s="118"/>
      <c r="F9682" s="118"/>
      <c r="G9682" s="118"/>
      <c r="H9682" s="118"/>
      <c r="I9682" s="118"/>
      <c r="J9682" s="118"/>
      <c r="K9682" s="118"/>
      <c r="L9682" s="118"/>
      <c r="M9682" s="118"/>
      <c r="N9682" s="118"/>
      <c r="O9682" s="143" t="str">
        <f>IF(H9682="","",(S9682/S9682)&amp;":"&amp;ROUND(AH9682/S9682,2))</f>
        <v/>
      </c>
      <c r="P9682" s="118"/>
      <c r="Q9682" s="118"/>
      <c r="R9682" s="143" t="str">
        <f>IF(H9682="","",(S9682/S9682)&amp;":"&amp;ROUND(AI9682/S9682,2))</f>
        <v/>
      </c>
      <c r="S9682" s="144" t="str">
        <f t="shared" si="1817"/>
        <v/>
      </c>
      <c r="T9682" s="145" t="str">
        <f t="shared" si="1818"/>
        <v/>
      </c>
      <c r="U9682" s="118"/>
      <c r="V9682" s="145" t="str">
        <f t="shared" si="1819"/>
        <v/>
      </c>
      <c r="W9682" s="144" t="str">
        <f t="shared" si="1820"/>
        <v/>
      </c>
      <c r="X9682" s="146" t="str">
        <f>IF(C9682="","",IF(OR(C9682="Trade",C9682="Multi Position"),(X9681+V9682),IF(C9682="Deposit",(X9681+AE9682),IF(C9682="Withdrawal",(X9681-AE9682)))))</f>
        <v/>
      </c>
      <c r="Y9682" s="145" t="str">
        <f t="shared" si="1821"/>
        <v/>
      </c>
      <c r="Z9682" s="118"/>
      <c r="AA9682" s="118"/>
      <c r="AB9682" s="118"/>
      <c r="AC9682" s="118"/>
      <c r="AD9682" s="118"/>
      <c r="AE9682" s="139"/>
      <c r="AF9682" s="118"/>
      <c r="AG9682" s="118"/>
      <c r="AH9682" s="147" t="str">
        <f t="shared" si="1822"/>
        <v/>
      </c>
      <c r="AI9682" s="147" t="str">
        <f t="shared" si="1823"/>
        <v/>
      </c>
      <c r="AJ9682" s="148" t="str">
        <f t="shared" si="1812"/>
        <v/>
      </c>
      <c r="AK9682" s="148" t="str">
        <f t="shared" si="1813"/>
        <v/>
      </c>
      <c r="AL9682" s="147" t="str">
        <f t="shared" si="1814"/>
        <v/>
      </c>
      <c r="AM9682" s="147" t="str">
        <f t="shared" si="1815"/>
        <v/>
      </c>
      <c r="AN9682" s="147" t="str">
        <f t="shared" si="1816"/>
        <v/>
      </c>
      <c r="AO9682" s="118"/>
    </row>
    <row r="9683" spans="1:41">
      <c r="A9683" s="118"/>
      <c r="B9683" s="118"/>
      <c r="C9683" s="118"/>
      <c r="D9683" s="118"/>
      <c r="E9683" s="118"/>
      <c r="F9683" s="118"/>
      <c r="G9683" s="118"/>
      <c r="H9683" s="118"/>
      <c r="I9683" s="118"/>
      <c r="J9683" s="118"/>
      <c r="K9683" s="118"/>
      <c r="L9683" s="118"/>
      <c r="M9683" s="118"/>
      <c r="N9683" s="118"/>
      <c r="O9683" s="143" t="str">
        <f>IF(H9683="","",(S9683/S9683)&amp;":"&amp;ROUND(AH9683/S9683,2))</f>
        <v/>
      </c>
      <c r="P9683" s="118"/>
      <c r="Q9683" s="118"/>
      <c r="R9683" s="143" t="str">
        <f>IF(H9683="","",(S9683/S9683)&amp;":"&amp;ROUND(AI9683/S9683,2))</f>
        <v/>
      </c>
      <c r="S9683" s="144" t="str">
        <f t="shared" si="1817"/>
        <v/>
      </c>
      <c r="T9683" s="145" t="str">
        <f t="shared" si="1818"/>
        <v/>
      </c>
      <c r="U9683" s="118"/>
      <c r="V9683" s="145" t="str">
        <f t="shared" si="1819"/>
        <v/>
      </c>
      <c r="W9683" s="144" t="str">
        <f t="shared" si="1820"/>
        <v/>
      </c>
      <c r="X9683" s="146" t="str">
        <f>IF(C9683="","",IF(OR(C9683="Trade",C9683="Multi Position"),(X9682+V9683),IF(C9683="Deposit",(X9682+AE9683),IF(C9683="Withdrawal",(X9682-AE9683)))))</f>
        <v/>
      </c>
      <c r="Y9683" s="145" t="str">
        <f t="shared" si="1821"/>
        <v/>
      </c>
      <c r="Z9683" s="118"/>
      <c r="AA9683" s="118"/>
      <c r="AB9683" s="118"/>
      <c r="AC9683" s="118"/>
      <c r="AD9683" s="118"/>
      <c r="AE9683" s="139"/>
      <c r="AF9683" s="118"/>
      <c r="AG9683" s="118"/>
      <c r="AH9683" s="147" t="str">
        <f t="shared" si="1822"/>
        <v/>
      </c>
      <c r="AI9683" s="147" t="str">
        <f t="shared" si="1823"/>
        <v/>
      </c>
      <c r="AJ9683" s="148" t="str">
        <f t="shared" si="1812"/>
        <v/>
      </c>
      <c r="AK9683" s="148" t="str">
        <f t="shared" si="1813"/>
        <v/>
      </c>
      <c r="AL9683" s="147" t="str">
        <f t="shared" si="1814"/>
        <v/>
      </c>
      <c r="AM9683" s="147" t="str">
        <f t="shared" si="1815"/>
        <v/>
      </c>
      <c r="AN9683" s="147" t="str">
        <f t="shared" si="1816"/>
        <v/>
      </c>
      <c r="AO9683" s="118"/>
    </row>
    <row r="9684" spans="1:41">
      <c r="A9684" s="118"/>
      <c r="B9684" s="118"/>
      <c r="C9684" s="118"/>
      <c r="D9684" s="118"/>
      <c r="E9684" s="118"/>
      <c r="F9684" s="118"/>
      <c r="G9684" s="118"/>
      <c r="H9684" s="118"/>
      <c r="I9684" s="118"/>
      <c r="J9684" s="118"/>
      <c r="K9684" s="118"/>
      <c r="L9684" s="118"/>
      <c r="M9684" s="118"/>
      <c r="N9684" s="118"/>
      <c r="O9684" s="143" t="str">
        <f>IF(H9684="","",(S9684/S9684)&amp;":"&amp;ROUND(AH9684/S9684,2))</f>
        <v/>
      </c>
      <c r="P9684" s="118"/>
      <c r="Q9684" s="118"/>
      <c r="R9684" s="143" t="str">
        <f>IF(H9684="","",(S9684/S9684)&amp;":"&amp;ROUND(AI9684/S9684,2))</f>
        <v/>
      </c>
      <c r="S9684" s="144" t="str">
        <f t="shared" si="1817"/>
        <v/>
      </c>
      <c r="T9684" s="145" t="str">
        <f t="shared" si="1818"/>
        <v/>
      </c>
      <c r="U9684" s="118"/>
      <c r="V9684" s="145" t="str">
        <f t="shared" si="1819"/>
        <v/>
      </c>
      <c r="W9684" s="144" t="str">
        <f t="shared" si="1820"/>
        <v/>
      </c>
      <c r="X9684" s="146" t="str">
        <f>IF(C9684="","",IF(OR(C9684="Trade",C9684="Multi Position"),(X9683+V9684),IF(C9684="Deposit",(X9683+AE9684),IF(C9684="Withdrawal",(X9683-AE9684)))))</f>
        <v/>
      </c>
      <c r="Y9684" s="145" t="str">
        <f t="shared" si="1821"/>
        <v/>
      </c>
      <c r="Z9684" s="118"/>
      <c r="AA9684" s="118"/>
      <c r="AB9684" s="118"/>
      <c r="AC9684" s="118"/>
      <c r="AD9684" s="118"/>
      <c r="AE9684" s="139"/>
      <c r="AF9684" s="118"/>
      <c r="AG9684" s="118"/>
      <c r="AH9684" s="147" t="str">
        <f t="shared" si="1822"/>
        <v/>
      </c>
      <c r="AI9684" s="147" t="str">
        <f t="shared" si="1823"/>
        <v/>
      </c>
      <c r="AJ9684" s="148" t="str">
        <f t="shared" si="1812"/>
        <v/>
      </c>
      <c r="AK9684" s="148" t="str">
        <f t="shared" si="1813"/>
        <v/>
      </c>
      <c r="AL9684" s="147" t="str">
        <f t="shared" si="1814"/>
        <v/>
      </c>
      <c r="AM9684" s="147" t="str">
        <f t="shared" si="1815"/>
        <v/>
      </c>
      <c r="AN9684" s="147" t="str">
        <f t="shared" si="1816"/>
        <v/>
      </c>
      <c r="AO9684" s="118"/>
    </row>
    <row r="9685" spans="1:41">
      <c r="A9685" s="118"/>
      <c r="B9685" s="118"/>
      <c r="C9685" s="118"/>
      <c r="D9685" s="118"/>
      <c r="E9685" s="118"/>
      <c r="F9685" s="118"/>
      <c r="G9685" s="118"/>
      <c r="H9685" s="118"/>
      <c r="I9685" s="118"/>
      <c r="J9685" s="118"/>
      <c r="K9685" s="118"/>
      <c r="L9685" s="118"/>
      <c r="M9685" s="118"/>
      <c r="N9685" s="118"/>
      <c r="O9685" s="143" t="str">
        <f>IF(H9685="","",(S9685/S9685)&amp;":"&amp;ROUND(AH9685/S9685,2))</f>
        <v/>
      </c>
      <c r="P9685" s="118"/>
      <c r="Q9685" s="118"/>
      <c r="R9685" s="143" t="str">
        <f>IF(H9685="","",(S9685/S9685)&amp;":"&amp;ROUND(AI9685/S9685,2))</f>
        <v/>
      </c>
      <c r="S9685" s="144" t="str">
        <f t="shared" si="1817"/>
        <v/>
      </c>
      <c r="T9685" s="145" t="str">
        <f t="shared" si="1818"/>
        <v/>
      </c>
      <c r="U9685" s="118"/>
      <c r="V9685" s="145" t="str">
        <f t="shared" si="1819"/>
        <v/>
      </c>
      <c r="W9685" s="144" t="str">
        <f t="shared" si="1820"/>
        <v/>
      </c>
      <c r="X9685" s="146" t="str">
        <f>IF(C9685="","",IF(OR(C9685="Trade",C9685="Multi Position"),(X9684+V9685),IF(C9685="Deposit",(X9684+AE9685),IF(C9685="Withdrawal",(X9684-AE9685)))))</f>
        <v/>
      </c>
      <c r="Y9685" s="145" t="str">
        <f t="shared" si="1821"/>
        <v/>
      </c>
      <c r="Z9685" s="118"/>
      <c r="AA9685" s="118"/>
      <c r="AB9685" s="118"/>
      <c r="AC9685" s="118"/>
      <c r="AD9685" s="118"/>
      <c r="AE9685" s="139"/>
      <c r="AF9685" s="118"/>
      <c r="AG9685" s="118"/>
      <c r="AH9685" s="147" t="str">
        <f t="shared" si="1822"/>
        <v/>
      </c>
      <c r="AI9685" s="147" t="str">
        <f t="shared" si="1823"/>
        <v/>
      </c>
      <c r="AJ9685" s="148" t="str">
        <f t="shared" si="1812"/>
        <v/>
      </c>
      <c r="AK9685" s="148" t="str">
        <f t="shared" si="1813"/>
        <v/>
      </c>
      <c r="AL9685" s="147" t="str">
        <f t="shared" si="1814"/>
        <v/>
      </c>
      <c r="AM9685" s="147" t="str">
        <f t="shared" si="1815"/>
        <v/>
      </c>
      <c r="AN9685" s="147" t="str">
        <f t="shared" si="1816"/>
        <v/>
      </c>
      <c r="AO9685" s="118"/>
    </row>
    <row r="9686" spans="1:41">
      <c r="A9686" s="118"/>
      <c r="B9686" s="118"/>
      <c r="C9686" s="118"/>
      <c r="D9686" s="118"/>
      <c r="E9686" s="118"/>
      <c r="F9686" s="118"/>
      <c r="G9686" s="118"/>
      <c r="H9686" s="118"/>
      <c r="I9686" s="118"/>
      <c r="J9686" s="118"/>
      <c r="K9686" s="118"/>
      <c r="L9686" s="118"/>
      <c r="M9686" s="118"/>
      <c r="N9686" s="118"/>
      <c r="O9686" s="143" t="str">
        <f>IF(H9686="","",(S9686/S9686)&amp;":"&amp;ROUND(AH9686/S9686,2))</f>
        <v/>
      </c>
      <c r="P9686" s="118"/>
      <c r="Q9686" s="118"/>
      <c r="R9686" s="143" t="str">
        <f>IF(H9686="","",(S9686/S9686)&amp;":"&amp;ROUND(AI9686/S9686,2))</f>
        <v/>
      </c>
      <c r="S9686" s="144" t="str">
        <f t="shared" si="1817"/>
        <v/>
      </c>
      <c r="T9686" s="145" t="str">
        <f t="shared" si="1818"/>
        <v/>
      </c>
      <c r="U9686" s="118"/>
      <c r="V9686" s="145" t="str">
        <f t="shared" si="1819"/>
        <v/>
      </c>
      <c r="W9686" s="144" t="str">
        <f t="shared" si="1820"/>
        <v/>
      </c>
      <c r="X9686" s="146" t="str">
        <f>IF(C9686="","",IF(OR(C9686="Trade",C9686="Multi Position"),(X9685+V9686),IF(C9686="Deposit",(X9685+AE9686),IF(C9686="Withdrawal",(X9685-AE9686)))))</f>
        <v/>
      </c>
      <c r="Y9686" s="145" t="str">
        <f t="shared" si="1821"/>
        <v/>
      </c>
      <c r="Z9686" s="118"/>
      <c r="AA9686" s="118"/>
      <c r="AB9686" s="118"/>
      <c r="AC9686" s="118"/>
      <c r="AD9686" s="118"/>
      <c r="AE9686" s="139"/>
      <c r="AF9686" s="118"/>
      <c r="AG9686" s="118"/>
      <c r="AH9686" s="147" t="str">
        <f t="shared" si="1822"/>
        <v/>
      </c>
      <c r="AI9686" s="147" t="str">
        <f t="shared" si="1823"/>
        <v/>
      </c>
      <c r="AJ9686" s="148" t="str">
        <f t="shared" si="1812"/>
        <v/>
      </c>
      <c r="AK9686" s="148" t="str">
        <f t="shared" si="1813"/>
        <v/>
      </c>
      <c r="AL9686" s="147" t="str">
        <f t="shared" si="1814"/>
        <v/>
      </c>
      <c r="AM9686" s="147" t="str">
        <f t="shared" si="1815"/>
        <v/>
      </c>
      <c r="AN9686" s="147" t="str">
        <f t="shared" si="1816"/>
        <v/>
      </c>
      <c r="AO9686" s="118"/>
    </row>
    <row r="9687" spans="1:41">
      <c r="A9687" s="118"/>
      <c r="B9687" s="118"/>
      <c r="C9687" s="118"/>
      <c r="D9687" s="118"/>
      <c r="E9687" s="118"/>
      <c r="F9687" s="118"/>
      <c r="G9687" s="118"/>
      <c r="H9687" s="118"/>
      <c r="I9687" s="118"/>
      <c r="J9687" s="118"/>
      <c r="K9687" s="118"/>
      <c r="L9687" s="118"/>
      <c r="M9687" s="118"/>
      <c r="N9687" s="118"/>
      <c r="O9687" s="143" t="str">
        <f>IF(H9687="","",(S9687/S9687)&amp;":"&amp;ROUND(AH9687/S9687,2))</f>
        <v/>
      </c>
      <c r="P9687" s="118"/>
      <c r="Q9687" s="118"/>
      <c r="R9687" s="143" t="str">
        <f>IF(H9687="","",(S9687/S9687)&amp;":"&amp;ROUND(AI9687/S9687,2))</f>
        <v/>
      </c>
      <c r="S9687" s="144" t="str">
        <f t="shared" si="1817"/>
        <v/>
      </c>
      <c r="T9687" s="145" t="str">
        <f t="shared" si="1818"/>
        <v/>
      </c>
      <c r="U9687" s="118"/>
      <c r="V9687" s="145" t="str">
        <f t="shared" si="1819"/>
        <v/>
      </c>
      <c r="W9687" s="144" t="str">
        <f t="shared" si="1820"/>
        <v/>
      </c>
      <c r="X9687" s="146" t="str">
        <f>IF(C9687="","",IF(OR(C9687="Trade",C9687="Multi Position"),(X9686+V9687),IF(C9687="Deposit",(X9686+AE9687),IF(C9687="Withdrawal",(X9686-AE9687)))))</f>
        <v/>
      </c>
      <c r="Y9687" s="145" t="str">
        <f t="shared" si="1821"/>
        <v/>
      </c>
      <c r="Z9687" s="118"/>
      <c r="AA9687" s="118"/>
      <c r="AB9687" s="118"/>
      <c r="AC9687" s="118"/>
      <c r="AD9687" s="118"/>
      <c r="AE9687" s="139"/>
      <c r="AF9687" s="118"/>
      <c r="AG9687" s="118"/>
      <c r="AH9687" s="147" t="str">
        <f t="shared" si="1822"/>
        <v/>
      </c>
      <c r="AI9687" s="147" t="str">
        <f t="shared" si="1823"/>
        <v/>
      </c>
      <c r="AJ9687" s="148" t="str">
        <f t="shared" si="1812"/>
        <v/>
      </c>
      <c r="AK9687" s="148" t="str">
        <f t="shared" si="1813"/>
        <v/>
      </c>
      <c r="AL9687" s="147" t="str">
        <f t="shared" si="1814"/>
        <v/>
      </c>
      <c r="AM9687" s="147" t="str">
        <f t="shared" si="1815"/>
        <v/>
      </c>
      <c r="AN9687" s="147" t="str">
        <f t="shared" si="1816"/>
        <v/>
      </c>
      <c r="AO9687" s="118"/>
    </row>
    <row r="9688" spans="1:41">
      <c r="A9688" s="118"/>
      <c r="B9688" s="118"/>
      <c r="C9688" s="118"/>
      <c r="D9688" s="118"/>
      <c r="E9688" s="118"/>
      <c r="F9688" s="118"/>
      <c r="G9688" s="118"/>
      <c r="H9688" s="118"/>
      <c r="I9688" s="118"/>
      <c r="J9688" s="118"/>
      <c r="K9688" s="118"/>
      <c r="L9688" s="118"/>
      <c r="M9688" s="118"/>
      <c r="N9688" s="118"/>
      <c r="O9688" s="143" t="str">
        <f>IF(H9688="","",(S9688/S9688)&amp;":"&amp;ROUND(AH9688/S9688,2))</f>
        <v/>
      </c>
      <c r="P9688" s="118"/>
      <c r="Q9688" s="118"/>
      <c r="R9688" s="143" t="str">
        <f>IF(H9688="","",(S9688/S9688)&amp;":"&amp;ROUND(AI9688/S9688,2))</f>
        <v/>
      </c>
      <c r="S9688" s="144" t="str">
        <f t="shared" si="1817"/>
        <v/>
      </c>
      <c r="T9688" s="145" t="str">
        <f t="shared" si="1818"/>
        <v/>
      </c>
      <c r="U9688" s="118"/>
      <c r="V9688" s="145" t="str">
        <f t="shared" si="1819"/>
        <v/>
      </c>
      <c r="W9688" s="144" t="str">
        <f t="shared" si="1820"/>
        <v/>
      </c>
      <c r="X9688" s="146" t="str">
        <f>IF(C9688="","",IF(OR(C9688="Trade",C9688="Multi Position"),(X9687+V9688),IF(C9688="Deposit",(X9687+AE9688),IF(C9688="Withdrawal",(X9687-AE9688)))))</f>
        <v/>
      </c>
      <c r="Y9688" s="145" t="str">
        <f t="shared" si="1821"/>
        <v/>
      </c>
      <c r="Z9688" s="118"/>
      <c r="AA9688" s="118"/>
      <c r="AB9688" s="118"/>
      <c r="AC9688" s="118"/>
      <c r="AD9688" s="118"/>
      <c r="AE9688" s="139"/>
      <c r="AF9688" s="118"/>
      <c r="AG9688" s="118"/>
      <c r="AH9688" s="147" t="str">
        <f t="shared" si="1822"/>
        <v/>
      </c>
      <c r="AI9688" s="147" t="str">
        <f t="shared" si="1823"/>
        <v/>
      </c>
      <c r="AJ9688" s="148" t="str">
        <f t="shared" si="1812"/>
        <v/>
      </c>
      <c r="AK9688" s="148" t="str">
        <f t="shared" si="1813"/>
        <v/>
      </c>
      <c r="AL9688" s="147" t="str">
        <f t="shared" si="1814"/>
        <v/>
      </c>
      <c r="AM9688" s="147" t="str">
        <f t="shared" si="1815"/>
        <v/>
      </c>
      <c r="AN9688" s="147" t="str">
        <f t="shared" si="1816"/>
        <v/>
      </c>
      <c r="AO9688" s="118"/>
    </row>
    <row r="9689" spans="1:41">
      <c r="A9689" s="118"/>
      <c r="B9689" s="118"/>
      <c r="C9689" s="118"/>
      <c r="D9689" s="118"/>
      <c r="E9689" s="118"/>
      <c r="F9689" s="118"/>
      <c r="G9689" s="118"/>
      <c r="H9689" s="118"/>
      <c r="I9689" s="118"/>
      <c r="J9689" s="118"/>
      <c r="K9689" s="118"/>
      <c r="L9689" s="118"/>
      <c r="M9689" s="118"/>
      <c r="N9689" s="118"/>
      <c r="O9689" s="143" t="str">
        <f>IF(H9689="","",(S9689/S9689)&amp;":"&amp;ROUND(AH9689/S9689,2))</f>
        <v/>
      </c>
      <c r="P9689" s="118"/>
      <c r="Q9689" s="118"/>
      <c r="R9689" s="143" t="str">
        <f>IF(H9689="","",(S9689/S9689)&amp;":"&amp;ROUND(AI9689/S9689,2))</f>
        <v/>
      </c>
      <c r="S9689" s="144" t="str">
        <f t="shared" si="1817"/>
        <v/>
      </c>
      <c r="T9689" s="145" t="str">
        <f t="shared" si="1818"/>
        <v/>
      </c>
      <c r="U9689" s="118"/>
      <c r="V9689" s="145" t="str">
        <f t="shared" si="1819"/>
        <v/>
      </c>
      <c r="W9689" s="144" t="str">
        <f t="shared" si="1820"/>
        <v/>
      </c>
      <c r="X9689" s="146" t="str">
        <f>IF(C9689="","",IF(OR(C9689="Trade",C9689="Multi Position"),(X9688+V9689),IF(C9689="Deposit",(X9688+AE9689),IF(C9689="Withdrawal",(X9688-AE9689)))))</f>
        <v/>
      </c>
      <c r="Y9689" s="145" t="str">
        <f t="shared" si="1821"/>
        <v/>
      </c>
      <c r="Z9689" s="118"/>
      <c r="AA9689" s="118"/>
      <c r="AB9689" s="118"/>
      <c r="AC9689" s="118"/>
      <c r="AD9689" s="118"/>
      <c r="AE9689" s="139"/>
      <c r="AF9689" s="118"/>
      <c r="AG9689" s="118"/>
      <c r="AH9689" s="147" t="str">
        <f t="shared" si="1822"/>
        <v/>
      </c>
      <c r="AI9689" s="147" t="str">
        <f t="shared" si="1823"/>
        <v/>
      </c>
      <c r="AJ9689" s="148" t="str">
        <f t="shared" si="1812"/>
        <v/>
      </c>
      <c r="AK9689" s="148" t="str">
        <f t="shared" si="1813"/>
        <v/>
      </c>
      <c r="AL9689" s="147" t="str">
        <f t="shared" si="1814"/>
        <v/>
      </c>
      <c r="AM9689" s="147" t="str">
        <f t="shared" si="1815"/>
        <v/>
      </c>
      <c r="AN9689" s="147" t="str">
        <f t="shared" si="1816"/>
        <v/>
      </c>
      <c r="AO9689" s="118"/>
    </row>
    <row r="9690" spans="1:41">
      <c r="A9690" s="118"/>
      <c r="B9690" s="118"/>
      <c r="C9690" s="118"/>
      <c r="D9690" s="118"/>
      <c r="E9690" s="118"/>
      <c r="F9690" s="118"/>
      <c r="G9690" s="118"/>
      <c r="H9690" s="118"/>
      <c r="I9690" s="118"/>
      <c r="J9690" s="118"/>
      <c r="K9690" s="118"/>
      <c r="L9690" s="118"/>
      <c r="M9690" s="118"/>
      <c r="N9690" s="118"/>
      <c r="O9690" s="143" t="str">
        <f>IF(H9690="","",(S9690/S9690)&amp;":"&amp;ROUND(AH9690/S9690,2))</f>
        <v/>
      </c>
      <c r="P9690" s="118"/>
      <c r="Q9690" s="118"/>
      <c r="R9690" s="143" t="str">
        <f>IF(H9690="","",(S9690/S9690)&amp;":"&amp;ROUND(AI9690/S9690,2))</f>
        <v/>
      </c>
      <c r="S9690" s="144" t="str">
        <f t="shared" si="1817"/>
        <v/>
      </c>
      <c r="T9690" s="145" t="str">
        <f t="shared" si="1818"/>
        <v/>
      </c>
      <c r="U9690" s="118"/>
      <c r="V9690" s="145" t="str">
        <f t="shared" si="1819"/>
        <v/>
      </c>
      <c r="W9690" s="144" t="str">
        <f t="shared" si="1820"/>
        <v/>
      </c>
      <c r="X9690" s="146" t="str">
        <f>IF(C9690="","",IF(OR(C9690="Trade",C9690="Multi Position"),(X9689+V9690),IF(C9690="Deposit",(X9689+AE9690),IF(C9690="Withdrawal",(X9689-AE9690)))))</f>
        <v/>
      </c>
      <c r="Y9690" s="145" t="str">
        <f t="shared" si="1821"/>
        <v/>
      </c>
      <c r="Z9690" s="118"/>
      <c r="AA9690" s="118"/>
      <c r="AB9690" s="118"/>
      <c r="AC9690" s="118"/>
      <c r="AD9690" s="118"/>
      <c r="AE9690" s="139"/>
      <c r="AF9690" s="118"/>
      <c r="AG9690" s="118"/>
      <c r="AH9690" s="147" t="str">
        <f t="shared" si="1822"/>
        <v/>
      </c>
      <c r="AI9690" s="147" t="str">
        <f t="shared" si="1823"/>
        <v/>
      </c>
      <c r="AJ9690" s="148" t="str">
        <f t="shared" si="1812"/>
        <v/>
      </c>
      <c r="AK9690" s="148" t="str">
        <f t="shared" si="1813"/>
        <v/>
      </c>
      <c r="AL9690" s="147" t="str">
        <f t="shared" si="1814"/>
        <v/>
      </c>
      <c r="AM9690" s="147" t="str">
        <f t="shared" si="1815"/>
        <v/>
      </c>
      <c r="AN9690" s="147" t="str">
        <f t="shared" si="1816"/>
        <v/>
      </c>
      <c r="AO9690" s="118"/>
    </row>
    <row r="9691" spans="1:41">
      <c r="A9691" s="118"/>
      <c r="B9691" s="118"/>
      <c r="C9691" s="118"/>
      <c r="D9691" s="118"/>
      <c r="E9691" s="118"/>
      <c r="F9691" s="118"/>
      <c r="G9691" s="118"/>
      <c r="H9691" s="118"/>
      <c r="I9691" s="118"/>
      <c r="J9691" s="118"/>
      <c r="K9691" s="118"/>
      <c r="L9691" s="118"/>
      <c r="M9691" s="118"/>
      <c r="N9691" s="118"/>
      <c r="O9691" s="143" t="str">
        <f>IF(H9691="","",(S9691/S9691)&amp;":"&amp;ROUND(AH9691/S9691,2))</f>
        <v/>
      </c>
      <c r="P9691" s="118"/>
      <c r="Q9691" s="118"/>
      <c r="R9691" s="143" t="str">
        <f>IF(H9691="","",(S9691/S9691)&amp;":"&amp;ROUND(AI9691/S9691,2))</f>
        <v/>
      </c>
      <c r="S9691" s="144" t="str">
        <f t="shared" si="1817"/>
        <v/>
      </c>
      <c r="T9691" s="145" t="str">
        <f t="shared" si="1818"/>
        <v/>
      </c>
      <c r="U9691" s="118"/>
      <c r="V9691" s="145" t="str">
        <f t="shared" si="1819"/>
        <v/>
      </c>
      <c r="W9691" s="144" t="str">
        <f t="shared" si="1820"/>
        <v/>
      </c>
      <c r="X9691" s="146" t="str">
        <f>IF(C9691="","",IF(OR(C9691="Trade",C9691="Multi Position"),(X9690+V9691),IF(C9691="Deposit",(X9690+AE9691),IF(C9691="Withdrawal",(X9690-AE9691)))))</f>
        <v/>
      </c>
      <c r="Y9691" s="145" t="str">
        <f t="shared" si="1821"/>
        <v/>
      </c>
      <c r="Z9691" s="118"/>
      <c r="AA9691" s="118"/>
      <c r="AB9691" s="118"/>
      <c r="AC9691" s="118"/>
      <c r="AD9691" s="118"/>
      <c r="AE9691" s="139"/>
      <c r="AF9691" s="118"/>
      <c r="AG9691" s="118"/>
      <c r="AH9691" s="147" t="str">
        <f t="shared" si="1822"/>
        <v/>
      </c>
      <c r="AI9691" s="147" t="str">
        <f t="shared" si="1823"/>
        <v/>
      </c>
      <c r="AJ9691" s="148" t="str">
        <f t="shared" si="1812"/>
        <v/>
      </c>
      <c r="AK9691" s="148" t="str">
        <f t="shared" si="1813"/>
        <v/>
      </c>
      <c r="AL9691" s="147" t="str">
        <f t="shared" si="1814"/>
        <v/>
      </c>
      <c r="AM9691" s="147" t="str">
        <f t="shared" si="1815"/>
        <v/>
      </c>
      <c r="AN9691" s="147" t="str">
        <f t="shared" si="1816"/>
        <v/>
      </c>
      <c r="AO9691" s="118"/>
    </row>
    <row r="9692" spans="1:41">
      <c r="A9692" s="118"/>
      <c r="B9692" s="118"/>
      <c r="C9692" s="118"/>
      <c r="D9692" s="118"/>
      <c r="E9692" s="118"/>
      <c r="F9692" s="118"/>
      <c r="G9692" s="118"/>
      <c r="H9692" s="118"/>
      <c r="I9692" s="118"/>
      <c r="J9692" s="118"/>
      <c r="K9692" s="118"/>
      <c r="L9692" s="118"/>
      <c r="M9692" s="118"/>
      <c r="N9692" s="118"/>
      <c r="O9692" s="143" t="str">
        <f>IF(H9692="","",(S9692/S9692)&amp;":"&amp;ROUND(AH9692/S9692,2))</f>
        <v/>
      </c>
      <c r="P9692" s="118"/>
      <c r="Q9692" s="118"/>
      <c r="R9692" s="143" t="str">
        <f>IF(H9692="","",(S9692/S9692)&amp;":"&amp;ROUND(AI9692/S9692,2))</f>
        <v/>
      </c>
      <c r="S9692" s="144" t="str">
        <f t="shared" si="1817"/>
        <v/>
      </c>
      <c r="T9692" s="145" t="str">
        <f t="shared" si="1818"/>
        <v/>
      </c>
      <c r="U9692" s="118"/>
      <c r="V9692" s="145" t="str">
        <f t="shared" si="1819"/>
        <v/>
      </c>
      <c r="W9692" s="144" t="str">
        <f t="shared" si="1820"/>
        <v/>
      </c>
      <c r="X9692" s="146" t="str">
        <f>IF(C9692="","",IF(OR(C9692="Trade",C9692="Multi Position"),(X9691+V9692),IF(C9692="Deposit",(X9691+AE9692),IF(C9692="Withdrawal",(X9691-AE9692)))))</f>
        <v/>
      </c>
      <c r="Y9692" s="145" t="str">
        <f t="shared" si="1821"/>
        <v/>
      </c>
      <c r="Z9692" s="118"/>
      <c r="AA9692" s="118"/>
      <c r="AB9692" s="118"/>
      <c r="AC9692" s="118"/>
      <c r="AD9692" s="118"/>
      <c r="AE9692" s="139"/>
      <c r="AF9692" s="118"/>
      <c r="AG9692" s="118"/>
      <c r="AH9692" s="147" t="str">
        <f t="shared" si="1822"/>
        <v/>
      </c>
      <c r="AI9692" s="147" t="str">
        <f t="shared" si="1823"/>
        <v/>
      </c>
      <c r="AJ9692" s="148" t="str">
        <f t="shared" si="1812"/>
        <v/>
      </c>
      <c r="AK9692" s="148" t="str">
        <f t="shared" si="1813"/>
        <v/>
      </c>
      <c r="AL9692" s="147" t="str">
        <f t="shared" si="1814"/>
        <v/>
      </c>
      <c r="AM9692" s="147" t="str">
        <f t="shared" si="1815"/>
        <v/>
      </c>
      <c r="AN9692" s="147" t="str">
        <f t="shared" si="1816"/>
        <v/>
      </c>
      <c r="AO9692" s="118"/>
    </row>
    <row r="9693" spans="1:41">
      <c r="A9693" s="118"/>
      <c r="B9693" s="118"/>
      <c r="C9693" s="118"/>
      <c r="D9693" s="118"/>
      <c r="E9693" s="118"/>
      <c r="F9693" s="118"/>
      <c r="G9693" s="118"/>
      <c r="H9693" s="118"/>
      <c r="I9693" s="118"/>
      <c r="J9693" s="118"/>
      <c r="K9693" s="118"/>
      <c r="L9693" s="118"/>
      <c r="M9693" s="118"/>
      <c r="N9693" s="118"/>
      <c r="O9693" s="143" t="str">
        <f>IF(H9693="","",(S9693/S9693)&amp;":"&amp;ROUND(AH9693/S9693,2))</f>
        <v/>
      </c>
      <c r="P9693" s="118"/>
      <c r="Q9693" s="118"/>
      <c r="R9693" s="143" t="str">
        <f>IF(H9693="","",(S9693/S9693)&amp;":"&amp;ROUND(AI9693/S9693,2))</f>
        <v/>
      </c>
      <c r="S9693" s="144" t="str">
        <f t="shared" si="1817"/>
        <v/>
      </c>
      <c r="T9693" s="145" t="str">
        <f t="shared" si="1818"/>
        <v/>
      </c>
      <c r="U9693" s="118"/>
      <c r="V9693" s="145" t="str">
        <f t="shared" si="1819"/>
        <v/>
      </c>
      <c r="W9693" s="144" t="str">
        <f t="shared" si="1820"/>
        <v/>
      </c>
      <c r="X9693" s="146" t="str">
        <f>IF(C9693="","",IF(OR(C9693="Trade",C9693="Multi Position"),(X9692+V9693),IF(C9693="Deposit",(X9692+AE9693),IF(C9693="Withdrawal",(X9692-AE9693)))))</f>
        <v/>
      </c>
      <c r="Y9693" s="145" t="str">
        <f t="shared" si="1821"/>
        <v/>
      </c>
      <c r="Z9693" s="118"/>
      <c r="AA9693" s="118"/>
      <c r="AB9693" s="118"/>
      <c r="AC9693" s="118"/>
      <c r="AD9693" s="118"/>
      <c r="AE9693" s="139"/>
      <c r="AF9693" s="118"/>
      <c r="AG9693" s="118"/>
      <c r="AH9693" s="147" t="str">
        <f t="shared" si="1822"/>
        <v/>
      </c>
      <c r="AI9693" s="147" t="str">
        <f t="shared" si="1823"/>
        <v/>
      </c>
      <c r="AJ9693" s="148" t="str">
        <f t="shared" si="1812"/>
        <v/>
      </c>
      <c r="AK9693" s="148" t="str">
        <f t="shared" si="1813"/>
        <v/>
      </c>
      <c r="AL9693" s="147" t="str">
        <f t="shared" si="1814"/>
        <v/>
      </c>
      <c r="AM9693" s="147" t="str">
        <f t="shared" si="1815"/>
        <v/>
      </c>
      <c r="AN9693" s="147" t="str">
        <f t="shared" si="1816"/>
        <v/>
      </c>
      <c r="AO9693" s="118"/>
    </row>
    <row r="9694" spans="1:41">
      <c r="A9694" s="118"/>
      <c r="B9694" s="118"/>
      <c r="C9694" s="118"/>
      <c r="D9694" s="118"/>
      <c r="E9694" s="118"/>
      <c r="F9694" s="118"/>
      <c r="G9694" s="118"/>
      <c r="H9694" s="118"/>
      <c r="I9694" s="118"/>
      <c r="J9694" s="118"/>
      <c r="K9694" s="118"/>
      <c r="L9694" s="118"/>
      <c r="M9694" s="118"/>
      <c r="N9694" s="118"/>
      <c r="O9694" s="143" t="str">
        <f>IF(H9694="","",(S9694/S9694)&amp;":"&amp;ROUND(AH9694/S9694,2))</f>
        <v/>
      </c>
      <c r="P9694" s="118"/>
      <c r="Q9694" s="118"/>
      <c r="R9694" s="143" t="str">
        <f>IF(H9694="","",(S9694/S9694)&amp;":"&amp;ROUND(AI9694/S9694,2))</f>
        <v/>
      </c>
      <c r="S9694" s="144" t="str">
        <f t="shared" si="1817"/>
        <v/>
      </c>
      <c r="T9694" s="145" t="str">
        <f t="shared" si="1818"/>
        <v/>
      </c>
      <c r="U9694" s="118"/>
      <c r="V9694" s="145" t="str">
        <f t="shared" si="1819"/>
        <v/>
      </c>
      <c r="W9694" s="144" t="str">
        <f t="shared" si="1820"/>
        <v/>
      </c>
      <c r="X9694" s="146" t="str">
        <f>IF(C9694="","",IF(OR(C9694="Trade",C9694="Multi Position"),(X9693+V9694),IF(C9694="Deposit",(X9693+AE9694),IF(C9694="Withdrawal",(X9693-AE9694)))))</f>
        <v/>
      </c>
      <c r="Y9694" s="145" t="str">
        <f t="shared" si="1821"/>
        <v/>
      </c>
      <c r="Z9694" s="118"/>
      <c r="AA9694" s="118"/>
      <c r="AB9694" s="118"/>
      <c r="AC9694" s="118"/>
      <c r="AD9694" s="118"/>
      <c r="AE9694" s="139"/>
      <c r="AF9694" s="118"/>
      <c r="AG9694" s="118"/>
      <c r="AH9694" s="147" t="str">
        <f t="shared" si="1822"/>
        <v/>
      </c>
      <c r="AI9694" s="147" t="str">
        <f t="shared" si="1823"/>
        <v/>
      </c>
      <c r="AJ9694" s="148" t="str">
        <f t="shared" si="1812"/>
        <v/>
      </c>
      <c r="AK9694" s="148" t="str">
        <f t="shared" si="1813"/>
        <v/>
      </c>
      <c r="AL9694" s="147" t="str">
        <f t="shared" si="1814"/>
        <v/>
      </c>
      <c r="AM9694" s="147" t="str">
        <f t="shared" si="1815"/>
        <v/>
      </c>
      <c r="AN9694" s="147" t="str">
        <f t="shared" si="1816"/>
        <v/>
      </c>
      <c r="AO9694" s="118"/>
    </row>
    <row r="9695" spans="1:41">
      <c r="A9695" s="118"/>
      <c r="B9695" s="118"/>
      <c r="C9695" s="118"/>
      <c r="D9695" s="118"/>
      <c r="E9695" s="118"/>
      <c r="F9695" s="118"/>
      <c r="G9695" s="118"/>
      <c r="H9695" s="118"/>
      <c r="I9695" s="118"/>
      <c r="J9695" s="118"/>
      <c r="K9695" s="118"/>
      <c r="L9695" s="118"/>
      <c r="M9695" s="118"/>
      <c r="N9695" s="118"/>
      <c r="O9695" s="143" t="str">
        <f>IF(H9695="","",(S9695/S9695)&amp;":"&amp;ROUND(AH9695/S9695,2))</f>
        <v/>
      </c>
      <c r="P9695" s="118"/>
      <c r="Q9695" s="118"/>
      <c r="R9695" s="143" t="str">
        <f>IF(H9695="","",(S9695/S9695)&amp;":"&amp;ROUND(AI9695/S9695,2))</f>
        <v/>
      </c>
      <c r="S9695" s="144" t="str">
        <f t="shared" si="1817"/>
        <v/>
      </c>
      <c r="T9695" s="145" t="str">
        <f t="shared" si="1818"/>
        <v/>
      </c>
      <c r="U9695" s="118"/>
      <c r="V9695" s="145" t="str">
        <f t="shared" si="1819"/>
        <v/>
      </c>
      <c r="W9695" s="144" t="str">
        <f t="shared" si="1820"/>
        <v/>
      </c>
      <c r="X9695" s="146" t="str">
        <f>IF(C9695="","",IF(OR(C9695="Trade",C9695="Multi Position"),(X9694+V9695),IF(C9695="Deposit",(X9694+AE9695),IF(C9695="Withdrawal",(X9694-AE9695)))))</f>
        <v/>
      </c>
      <c r="Y9695" s="145" t="str">
        <f t="shared" si="1821"/>
        <v/>
      </c>
      <c r="Z9695" s="118"/>
      <c r="AA9695" s="118"/>
      <c r="AB9695" s="118"/>
      <c r="AC9695" s="118"/>
      <c r="AD9695" s="118"/>
      <c r="AE9695" s="139"/>
      <c r="AF9695" s="118"/>
      <c r="AG9695" s="118"/>
      <c r="AH9695" s="147" t="str">
        <f t="shared" si="1822"/>
        <v/>
      </c>
      <c r="AI9695" s="147" t="str">
        <f t="shared" si="1823"/>
        <v/>
      </c>
      <c r="AJ9695" s="148" t="str">
        <f t="shared" si="1812"/>
        <v/>
      </c>
      <c r="AK9695" s="148" t="str">
        <f t="shared" si="1813"/>
        <v/>
      </c>
      <c r="AL9695" s="147" t="str">
        <f t="shared" si="1814"/>
        <v/>
      </c>
      <c r="AM9695" s="147" t="str">
        <f t="shared" si="1815"/>
        <v/>
      </c>
      <c r="AN9695" s="147" t="str">
        <f t="shared" si="1816"/>
        <v/>
      </c>
      <c r="AO9695" s="118"/>
    </row>
    <row r="9696" spans="1:41">
      <c r="A9696" s="118"/>
      <c r="B9696" s="118"/>
      <c r="C9696" s="118"/>
      <c r="D9696" s="118"/>
      <c r="E9696" s="118"/>
      <c r="F9696" s="118"/>
      <c r="G9696" s="118"/>
      <c r="H9696" s="118"/>
      <c r="I9696" s="118"/>
      <c r="J9696" s="118"/>
      <c r="K9696" s="118"/>
      <c r="L9696" s="118"/>
      <c r="M9696" s="118"/>
      <c r="N9696" s="118"/>
      <c r="O9696" s="143" t="str">
        <f>IF(H9696="","",(S9696/S9696)&amp;":"&amp;ROUND(AH9696/S9696,2))</f>
        <v/>
      </c>
      <c r="P9696" s="118"/>
      <c r="Q9696" s="118"/>
      <c r="R9696" s="143" t="str">
        <f>IF(H9696="","",(S9696/S9696)&amp;":"&amp;ROUND(AI9696/S9696,2))</f>
        <v/>
      </c>
      <c r="S9696" s="144" t="str">
        <f t="shared" si="1817"/>
        <v/>
      </c>
      <c r="T9696" s="145" t="str">
        <f t="shared" si="1818"/>
        <v/>
      </c>
      <c r="U9696" s="118"/>
      <c r="V9696" s="145" t="str">
        <f t="shared" si="1819"/>
        <v/>
      </c>
      <c r="W9696" s="144" t="str">
        <f t="shared" si="1820"/>
        <v/>
      </c>
      <c r="X9696" s="146" t="str">
        <f>IF(C9696="","",IF(OR(C9696="Trade",C9696="Multi Position"),(X9695+V9696),IF(C9696="Deposit",(X9695+AE9696),IF(C9696="Withdrawal",(X9695-AE9696)))))</f>
        <v/>
      </c>
      <c r="Y9696" s="145" t="str">
        <f t="shared" si="1821"/>
        <v/>
      </c>
      <c r="Z9696" s="118"/>
      <c r="AA9696" s="118"/>
      <c r="AB9696" s="118"/>
      <c r="AC9696" s="118"/>
      <c r="AD9696" s="118"/>
      <c r="AE9696" s="139"/>
      <c r="AF9696" s="118"/>
      <c r="AG9696" s="118"/>
      <c r="AH9696" s="147" t="str">
        <f t="shared" si="1822"/>
        <v/>
      </c>
      <c r="AI9696" s="147" t="str">
        <f t="shared" si="1823"/>
        <v/>
      </c>
      <c r="AJ9696" s="148" t="str">
        <f t="shared" si="1812"/>
        <v/>
      </c>
      <c r="AK9696" s="148" t="str">
        <f t="shared" si="1813"/>
        <v/>
      </c>
      <c r="AL9696" s="147" t="str">
        <f t="shared" si="1814"/>
        <v/>
      </c>
      <c r="AM9696" s="147" t="str">
        <f t="shared" si="1815"/>
        <v/>
      </c>
      <c r="AN9696" s="147" t="str">
        <f t="shared" si="1816"/>
        <v/>
      </c>
      <c r="AO9696" s="118"/>
    </row>
    <row r="9697" spans="1:41">
      <c r="A9697" s="118"/>
      <c r="B9697" s="118"/>
      <c r="C9697" s="118"/>
      <c r="D9697" s="118"/>
      <c r="E9697" s="118"/>
      <c r="F9697" s="118"/>
      <c r="G9697" s="118"/>
      <c r="H9697" s="118"/>
      <c r="I9697" s="118"/>
      <c r="J9697" s="118"/>
      <c r="K9697" s="118"/>
      <c r="L9697" s="118"/>
      <c r="M9697" s="118"/>
      <c r="N9697" s="118"/>
      <c r="O9697" s="143" t="str">
        <f>IF(H9697="","",(S9697/S9697)&amp;":"&amp;ROUND(AH9697/S9697,2))</f>
        <v/>
      </c>
      <c r="P9697" s="118"/>
      <c r="Q9697" s="118"/>
      <c r="R9697" s="143" t="str">
        <f>IF(H9697="","",(S9697/S9697)&amp;":"&amp;ROUND(AI9697/S9697,2))</f>
        <v/>
      </c>
      <c r="S9697" s="144" t="str">
        <f t="shared" si="1817"/>
        <v/>
      </c>
      <c r="T9697" s="145" t="str">
        <f t="shared" si="1818"/>
        <v/>
      </c>
      <c r="U9697" s="118"/>
      <c r="V9697" s="145" t="str">
        <f t="shared" si="1819"/>
        <v/>
      </c>
      <c r="W9697" s="144" t="str">
        <f t="shared" si="1820"/>
        <v/>
      </c>
      <c r="X9697" s="146" t="str">
        <f>IF(C9697="","",IF(OR(C9697="Trade",C9697="Multi Position"),(X9696+V9697),IF(C9697="Deposit",(X9696+AE9697),IF(C9697="Withdrawal",(X9696-AE9697)))))</f>
        <v/>
      </c>
      <c r="Y9697" s="145" t="str">
        <f t="shared" si="1821"/>
        <v/>
      </c>
      <c r="Z9697" s="118"/>
      <c r="AA9697" s="118"/>
      <c r="AB9697" s="118"/>
      <c r="AC9697" s="118"/>
      <c r="AD9697" s="118"/>
      <c r="AE9697" s="139"/>
      <c r="AF9697" s="118"/>
      <c r="AG9697" s="118"/>
      <c r="AH9697" s="147" t="str">
        <f t="shared" si="1822"/>
        <v/>
      </c>
      <c r="AI9697" s="147" t="str">
        <f t="shared" si="1823"/>
        <v/>
      </c>
      <c r="AJ9697" s="148" t="str">
        <f t="shared" si="1812"/>
        <v/>
      </c>
      <c r="AK9697" s="148" t="str">
        <f t="shared" si="1813"/>
        <v/>
      </c>
      <c r="AL9697" s="147" t="str">
        <f t="shared" si="1814"/>
        <v/>
      </c>
      <c r="AM9697" s="147" t="str">
        <f t="shared" si="1815"/>
        <v/>
      </c>
      <c r="AN9697" s="147" t="str">
        <f t="shared" si="1816"/>
        <v/>
      </c>
      <c r="AO9697" s="118"/>
    </row>
    <row r="9698" spans="1:41">
      <c r="A9698" s="118"/>
      <c r="B9698" s="118"/>
      <c r="C9698" s="118"/>
      <c r="D9698" s="118"/>
      <c r="E9698" s="118"/>
      <c r="F9698" s="118"/>
      <c r="G9698" s="118"/>
      <c r="H9698" s="118"/>
      <c r="I9698" s="118"/>
      <c r="J9698" s="118"/>
      <c r="K9698" s="118"/>
      <c r="L9698" s="118"/>
      <c r="M9698" s="118"/>
      <c r="N9698" s="118"/>
      <c r="O9698" s="143" t="str">
        <f>IF(H9698="","",(S9698/S9698)&amp;":"&amp;ROUND(AH9698/S9698,2))</f>
        <v/>
      </c>
      <c r="P9698" s="118"/>
      <c r="Q9698" s="118"/>
      <c r="R9698" s="143" t="str">
        <f>IF(H9698="","",(S9698/S9698)&amp;":"&amp;ROUND(AI9698/S9698,2))</f>
        <v/>
      </c>
      <c r="S9698" s="144" t="str">
        <f t="shared" si="1817"/>
        <v/>
      </c>
      <c r="T9698" s="145" t="str">
        <f t="shared" si="1818"/>
        <v/>
      </c>
      <c r="U9698" s="118"/>
      <c r="V9698" s="145" t="str">
        <f t="shared" si="1819"/>
        <v/>
      </c>
      <c r="W9698" s="144" t="str">
        <f t="shared" si="1820"/>
        <v/>
      </c>
      <c r="X9698" s="146" t="str">
        <f>IF(C9698="","",IF(OR(C9698="Trade",C9698="Multi Position"),(X9697+V9698),IF(C9698="Deposit",(X9697+AE9698),IF(C9698="Withdrawal",(X9697-AE9698)))))</f>
        <v/>
      </c>
      <c r="Y9698" s="145" t="str">
        <f t="shared" si="1821"/>
        <v/>
      </c>
      <c r="Z9698" s="118"/>
      <c r="AA9698" s="118"/>
      <c r="AB9698" s="118"/>
      <c r="AC9698" s="118"/>
      <c r="AD9698" s="118"/>
      <c r="AE9698" s="139"/>
      <c r="AF9698" s="118"/>
      <c r="AG9698" s="118"/>
      <c r="AH9698" s="147" t="str">
        <f t="shared" si="1822"/>
        <v/>
      </c>
      <c r="AI9698" s="147" t="str">
        <f t="shared" si="1823"/>
        <v/>
      </c>
      <c r="AJ9698" s="148" t="str">
        <f t="shared" si="1812"/>
        <v/>
      </c>
      <c r="AK9698" s="148" t="str">
        <f t="shared" si="1813"/>
        <v/>
      </c>
      <c r="AL9698" s="147" t="str">
        <f t="shared" si="1814"/>
        <v/>
      </c>
      <c r="AM9698" s="147" t="str">
        <f t="shared" si="1815"/>
        <v/>
      </c>
      <c r="AN9698" s="147" t="str">
        <f t="shared" si="1816"/>
        <v/>
      </c>
      <c r="AO9698" s="118"/>
    </row>
    <row r="9699" spans="1:41">
      <c r="A9699" s="118"/>
      <c r="B9699" s="118"/>
      <c r="C9699" s="118"/>
      <c r="D9699" s="118"/>
      <c r="E9699" s="118"/>
      <c r="F9699" s="118"/>
      <c r="G9699" s="118"/>
      <c r="H9699" s="118"/>
      <c r="I9699" s="118"/>
      <c r="J9699" s="118"/>
      <c r="K9699" s="118"/>
      <c r="L9699" s="118"/>
      <c r="M9699" s="118"/>
      <c r="N9699" s="118"/>
      <c r="O9699" s="143" t="str">
        <f>IF(H9699="","",(S9699/S9699)&amp;":"&amp;ROUND(AH9699/S9699,2))</f>
        <v/>
      </c>
      <c r="P9699" s="118"/>
      <c r="Q9699" s="118"/>
      <c r="R9699" s="143" t="str">
        <f>IF(H9699="","",(S9699/S9699)&amp;":"&amp;ROUND(AI9699/S9699,2))</f>
        <v/>
      </c>
      <c r="S9699" s="144" t="str">
        <f t="shared" si="1817"/>
        <v/>
      </c>
      <c r="T9699" s="145" t="str">
        <f t="shared" si="1818"/>
        <v/>
      </c>
      <c r="U9699" s="118"/>
      <c r="V9699" s="145" t="str">
        <f t="shared" si="1819"/>
        <v/>
      </c>
      <c r="W9699" s="144" t="str">
        <f t="shared" si="1820"/>
        <v/>
      </c>
      <c r="X9699" s="146" t="str">
        <f>IF(C9699="","",IF(OR(C9699="Trade",C9699="Multi Position"),(X9698+V9699),IF(C9699="Deposit",(X9698+AE9699),IF(C9699="Withdrawal",(X9698-AE9699)))))</f>
        <v/>
      </c>
      <c r="Y9699" s="145" t="str">
        <f t="shared" si="1821"/>
        <v/>
      </c>
      <c r="Z9699" s="118"/>
      <c r="AA9699" s="118"/>
      <c r="AB9699" s="118"/>
      <c r="AC9699" s="118"/>
      <c r="AD9699" s="118"/>
      <c r="AE9699" s="139"/>
      <c r="AF9699" s="118"/>
      <c r="AG9699" s="118"/>
      <c r="AH9699" s="147" t="str">
        <f t="shared" si="1822"/>
        <v/>
      </c>
      <c r="AI9699" s="147" t="str">
        <f t="shared" si="1823"/>
        <v/>
      </c>
      <c r="AJ9699" s="148" t="str">
        <f t="shared" si="1812"/>
        <v/>
      </c>
      <c r="AK9699" s="148" t="str">
        <f t="shared" si="1813"/>
        <v/>
      </c>
      <c r="AL9699" s="147" t="str">
        <f t="shared" si="1814"/>
        <v/>
      </c>
      <c r="AM9699" s="147" t="str">
        <f t="shared" si="1815"/>
        <v/>
      </c>
      <c r="AN9699" s="147" t="str">
        <f t="shared" si="1816"/>
        <v/>
      </c>
      <c r="AO9699" s="118"/>
    </row>
    <row r="9700" spans="1:41">
      <c r="A9700" s="118"/>
      <c r="B9700" s="118"/>
      <c r="C9700" s="118"/>
      <c r="D9700" s="118"/>
      <c r="E9700" s="118"/>
      <c r="F9700" s="118"/>
      <c r="G9700" s="118"/>
      <c r="H9700" s="118"/>
      <c r="I9700" s="118"/>
      <c r="J9700" s="118"/>
      <c r="K9700" s="118"/>
      <c r="L9700" s="118"/>
      <c r="M9700" s="118"/>
      <c r="N9700" s="118"/>
      <c r="O9700" s="143" t="str">
        <f>IF(H9700="","",(S9700/S9700)&amp;":"&amp;ROUND(AH9700/S9700,2))</f>
        <v/>
      </c>
      <c r="P9700" s="118"/>
      <c r="Q9700" s="118"/>
      <c r="R9700" s="143" t="str">
        <f>IF(H9700="","",(S9700/S9700)&amp;":"&amp;ROUND(AI9700/S9700,2))</f>
        <v/>
      </c>
      <c r="S9700" s="144" t="str">
        <f t="shared" si="1817"/>
        <v/>
      </c>
      <c r="T9700" s="145" t="str">
        <f t="shared" si="1818"/>
        <v/>
      </c>
      <c r="U9700" s="118"/>
      <c r="V9700" s="145" t="str">
        <f t="shared" si="1819"/>
        <v/>
      </c>
      <c r="W9700" s="144" t="str">
        <f t="shared" si="1820"/>
        <v/>
      </c>
      <c r="X9700" s="146" t="str">
        <f>IF(C9700="","",IF(OR(C9700="Trade",C9700="Multi Position"),(X9699+V9700),IF(C9700="Deposit",(X9699+AE9700),IF(C9700="Withdrawal",(X9699-AE9700)))))</f>
        <v/>
      </c>
      <c r="Y9700" s="145" t="str">
        <f t="shared" si="1821"/>
        <v/>
      </c>
      <c r="Z9700" s="118"/>
      <c r="AA9700" s="118"/>
      <c r="AB9700" s="118"/>
      <c r="AC9700" s="118"/>
      <c r="AD9700" s="118"/>
      <c r="AE9700" s="139"/>
      <c r="AF9700" s="118"/>
      <c r="AG9700" s="118"/>
      <c r="AH9700" s="147" t="str">
        <f t="shared" si="1822"/>
        <v/>
      </c>
      <c r="AI9700" s="147" t="str">
        <f t="shared" si="1823"/>
        <v/>
      </c>
      <c r="AJ9700" s="148" t="str">
        <f t="shared" si="1812"/>
        <v/>
      </c>
      <c r="AK9700" s="148" t="str">
        <f t="shared" si="1813"/>
        <v/>
      </c>
      <c r="AL9700" s="147" t="str">
        <f t="shared" si="1814"/>
        <v/>
      </c>
      <c r="AM9700" s="147" t="str">
        <f t="shared" si="1815"/>
        <v/>
      </c>
      <c r="AN9700" s="147" t="str">
        <f t="shared" si="1816"/>
        <v/>
      </c>
      <c r="AO9700" s="118"/>
    </row>
    <row r="9701" spans="1:41">
      <c r="A9701" s="118"/>
      <c r="B9701" s="118"/>
      <c r="C9701" s="118"/>
      <c r="D9701" s="118"/>
      <c r="E9701" s="118"/>
      <c r="F9701" s="118"/>
      <c r="G9701" s="118"/>
      <c r="H9701" s="118"/>
      <c r="I9701" s="118"/>
      <c r="J9701" s="118"/>
      <c r="K9701" s="118"/>
      <c r="L9701" s="118"/>
      <c r="M9701" s="118"/>
      <c r="N9701" s="118"/>
      <c r="O9701" s="143" t="str">
        <f>IF(H9701="","",(S9701/S9701)&amp;":"&amp;ROUND(AH9701/S9701,2))</f>
        <v/>
      </c>
      <c r="P9701" s="118"/>
      <c r="Q9701" s="118"/>
      <c r="R9701" s="143" t="str">
        <f>IF(H9701="","",(S9701/S9701)&amp;":"&amp;ROUND(AI9701/S9701,2))</f>
        <v/>
      </c>
      <c r="S9701" s="144" t="str">
        <f t="shared" si="1817"/>
        <v/>
      </c>
      <c r="T9701" s="145" t="str">
        <f t="shared" si="1818"/>
        <v/>
      </c>
      <c r="U9701" s="118"/>
      <c r="V9701" s="145" t="str">
        <f t="shared" si="1819"/>
        <v/>
      </c>
      <c r="W9701" s="144" t="str">
        <f t="shared" si="1820"/>
        <v/>
      </c>
      <c r="X9701" s="146" t="str">
        <f>IF(C9701="","",IF(OR(C9701="Trade",C9701="Multi Position"),(X9700+V9701),IF(C9701="Deposit",(X9700+AE9701),IF(C9701="Withdrawal",(X9700-AE9701)))))</f>
        <v/>
      </c>
      <c r="Y9701" s="145" t="str">
        <f t="shared" si="1821"/>
        <v/>
      </c>
      <c r="Z9701" s="118"/>
      <c r="AA9701" s="118"/>
      <c r="AB9701" s="118"/>
      <c r="AC9701" s="118"/>
      <c r="AD9701" s="118"/>
      <c r="AE9701" s="139"/>
      <c r="AF9701" s="118"/>
      <c r="AG9701" s="118"/>
      <c r="AH9701" s="147" t="str">
        <f t="shared" si="1822"/>
        <v/>
      </c>
      <c r="AI9701" s="147" t="str">
        <f t="shared" si="1823"/>
        <v/>
      </c>
      <c r="AJ9701" s="148" t="str">
        <f t="shared" si="1812"/>
        <v/>
      </c>
      <c r="AK9701" s="148" t="str">
        <f t="shared" si="1813"/>
        <v/>
      </c>
      <c r="AL9701" s="147" t="str">
        <f t="shared" si="1814"/>
        <v/>
      </c>
      <c r="AM9701" s="147" t="str">
        <f t="shared" si="1815"/>
        <v/>
      </c>
      <c r="AN9701" s="147" t="str">
        <f t="shared" si="1816"/>
        <v/>
      </c>
      <c r="AO9701" s="118"/>
    </row>
    <row r="9702" spans="1:41">
      <c r="A9702" s="118"/>
      <c r="B9702" s="118"/>
      <c r="C9702" s="118"/>
      <c r="D9702" s="118"/>
      <c r="E9702" s="118"/>
      <c r="F9702" s="118"/>
      <c r="G9702" s="118"/>
      <c r="H9702" s="118"/>
      <c r="I9702" s="118"/>
      <c r="J9702" s="118"/>
      <c r="K9702" s="118"/>
      <c r="L9702" s="118"/>
      <c r="M9702" s="118"/>
      <c r="N9702" s="118"/>
      <c r="O9702" s="143" t="str">
        <f>IF(H9702="","",(S9702/S9702)&amp;":"&amp;ROUND(AH9702/S9702,2))</f>
        <v/>
      </c>
      <c r="P9702" s="118"/>
      <c r="Q9702" s="118"/>
      <c r="R9702" s="143" t="str">
        <f>IF(H9702="","",(S9702/S9702)&amp;":"&amp;ROUND(AI9702/S9702,2))</f>
        <v/>
      </c>
      <c r="S9702" s="144" t="str">
        <f t="shared" si="1817"/>
        <v/>
      </c>
      <c r="T9702" s="145" t="str">
        <f t="shared" si="1818"/>
        <v/>
      </c>
      <c r="U9702" s="118"/>
      <c r="V9702" s="145" t="str">
        <f t="shared" si="1819"/>
        <v/>
      </c>
      <c r="W9702" s="144" t="str">
        <f t="shared" si="1820"/>
        <v/>
      </c>
      <c r="X9702" s="146" t="str">
        <f>IF(C9702="","",IF(OR(C9702="Trade",C9702="Multi Position"),(X9701+V9702),IF(C9702="Deposit",(X9701+AE9702),IF(C9702="Withdrawal",(X9701-AE9702)))))</f>
        <v/>
      </c>
      <c r="Y9702" s="145" t="str">
        <f t="shared" si="1821"/>
        <v/>
      </c>
      <c r="Z9702" s="118"/>
      <c r="AA9702" s="118"/>
      <c r="AB9702" s="118"/>
      <c r="AC9702" s="118"/>
      <c r="AD9702" s="118"/>
      <c r="AE9702" s="139"/>
      <c r="AF9702" s="118"/>
      <c r="AG9702" s="118"/>
      <c r="AH9702" s="147" t="str">
        <f t="shared" si="1822"/>
        <v/>
      </c>
      <c r="AI9702" s="147" t="str">
        <f t="shared" si="1823"/>
        <v/>
      </c>
      <c r="AJ9702" s="148" t="str">
        <f t="shared" si="1812"/>
        <v/>
      </c>
      <c r="AK9702" s="148" t="str">
        <f t="shared" si="1813"/>
        <v/>
      </c>
      <c r="AL9702" s="147" t="str">
        <f t="shared" si="1814"/>
        <v/>
      </c>
      <c r="AM9702" s="147" t="str">
        <f t="shared" si="1815"/>
        <v/>
      </c>
      <c r="AN9702" s="147" t="str">
        <f t="shared" si="1816"/>
        <v/>
      </c>
      <c r="AO9702" s="118"/>
    </row>
    <row r="9703" spans="1:41">
      <c r="A9703" s="118"/>
      <c r="B9703" s="118"/>
      <c r="C9703" s="118"/>
      <c r="D9703" s="118"/>
      <c r="E9703" s="118"/>
      <c r="F9703" s="118"/>
      <c r="G9703" s="118"/>
      <c r="H9703" s="118"/>
      <c r="I9703" s="118"/>
      <c r="J9703" s="118"/>
      <c r="K9703" s="118"/>
      <c r="L9703" s="118"/>
      <c r="M9703" s="118"/>
      <c r="N9703" s="118"/>
      <c r="O9703" s="143" t="str">
        <f>IF(H9703="","",(S9703/S9703)&amp;":"&amp;ROUND(AH9703/S9703,2))</f>
        <v/>
      </c>
      <c r="P9703" s="118"/>
      <c r="Q9703" s="118"/>
      <c r="R9703" s="143" t="str">
        <f>IF(H9703="","",(S9703/S9703)&amp;":"&amp;ROUND(AI9703/S9703,2))</f>
        <v/>
      </c>
      <c r="S9703" s="144" t="str">
        <f t="shared" si="1817"/>
        <v/>
      </c>
      <c r="T9703" s="145" t="str">
        <f t="shared" si="1818"/>
        <v/>
      </c>
      <c r="U9703" s="118"/>
      <c r="V9703" s="145" t="str">
        <f t="shared" si="1819"/>
        <v/>
      </c>
      <c r="W9703" s="144" t="str">
        <f t="shared" si="1820"/>
        <v/>
      </c>
      <c r="X9703" s="146" t="str">
        <f>IF(C9703="","",IF(OR(C9703="Trade",C9703="Multi Position"),(X9702+V9703),IF(C9703="Deposit",(X9702+AE9703),IF(C9703="Withdrawal",(X9702-AE9703)))))</f>
        <v/>
      </c>
      <c r="Y9703" s="145" t="str">
        <f t="shared" si="1821"/>
        <v/>
      </c>
      <c r="Z9703" s="118"/>
      <c r="AA9703" s="118"/>
      <c r="AB9703" s="118"/>
      <c r="AC9703" s="118"/>
      <c r="AD9703" s="118"/>
      <c r="AE9703" s="139"/>
      <c r="AF9703" s="118"/>
      <c r="AG9703" s="118"/>
      <c r="AH9703" s="147" t="str">
        <f t="shared" si="1822"/>
        <v/>
      </c>
      <c r="AI9703" s="147" t="str">
        <f t="shared" si="1823"/>
        <v/>
      </c>
      <c r="AJ9703" s="148" t="str">
        <f t="shared" si="1812"/>
        <v/>
      </c>
      <c r="AK9703" s="148" t="str">
        <f t="shared" si="1813"/>
        <v/>
      </c>
      <c r="AL9703" s="147" t="str">
        <f t="shared" si="1814"/>
        <v/>
      </c>
      <c r="AM9703" s="147" t="str">
        <f t="shared" si="1815"/>
        <v/>
      </c>
      <c r="AN9703" s="147" t="str">
        <f t="shared" si="1816"/>
        <v/>
      </c>
      <c r="AO9703" s="118"/>
    </row>
    <row r="9704" spans="1:41">
      <c r="A9704" s="118"/>
      <c r="B9704" s="118"/>
      <c r="C9704" s="118"/>
      <c r="D9704" s="118"/>
      <c r="E9704" s="118"/>
      <c r="F9704" s="118"/>
      <c r="G9704" s="118"/>
      <c r="H9704" s="118"/>
      <c r="I9704" s="118"/>
      <c r="J9704" s="118"/>
      <c r="K9704" s="118"/>
      <c r="L9704" s="118"/>
      <c r="M9704" s="118"/>
      <c r="N9704" s="118"/>
      <c r="O9704" s="143" t="str">
        <f>IF(H9704="","",(S9704/S9704)&amp;":"&amp;ROUND(AH9704/S9704,2))</f>
        <v/>
      </c>
      <c r="P9704" s="118"/>
      <c r="Q9704" s="118"/>
      <c r="R9704" s="143" t="str">
        <f>IF(H9704="","",(S9704/S9704)&amp;":"&amp;ROUND(AI9704/S9704,2))</f>
        <v/>
      </c>
      <c r="S9704" s="144" t="str">
        <f t="shared" si="1817"/>
        <v/>
      </c>
      <c r="T9704" s="145" t="str">
        <f t="shared" si="1818"/>
        <v/>
      </c>
      <c r="U9704" s="118"/>
      <c r="V9704" s="145" t="str">
        <f t="shared" si="1819"/>
        <v/>
      </c>
      <c r="W9704" s="144" t="str">
        <f t="shared" si="1820"/>
        <v/>
      </c>
      <c r="X9704" s="146" t="str">
        <f>IF(C9704="","",IF(OR(C9704="Trade",C9704="Multi Position"),(X9703+V9704),IF(C9704="Deposit",(X9703+AE9704),IF(C9704="Withdrawal",(X9703-AE9704)))))</f>
        <v/>
      </c>
      <c r="Y9704" s="145" t="str">
        <f t="shared" si="1821"/>
        <v/>
      </c>
      <c r="Z9704" s="118"/>
      <c r="AA9704" s="118"/>
      <c r="AB9704" s="118"/>
      <c r="AC9704" s="118"/>
      <c r="AD9704" s="118"/>
      <c r="AE9704" s="139"/>
      <c r="AF9704" s="118"/>
      <c r="AG9704" s="118"/>
      <c r="AH9704" s="147" t="str">
        <f t="shared" si="1822"/>
        <v/>
      </c>
      <c r="AI9704" s="147" t="str">
        <f t="shared" si="1823"/>
        <v/>
      </c>
      <c r="AJ9704" s="148" t="str">
        <f t="shared" si="1812"/>
        <v/>
      </c>
      <c r="AK9704" s="148" t="str">
        <f t="shared" si="1813"/>
        <v/>
      </c>
      <c r="AL9704" s="147" t="str">
        <f t="shared" si="1814"/>
        <v/>
      </c>
      <c r="AM9704" s="147" t="str">
        <f t="shared" si="1815"/>
        <v/>
      </c>
      <c r="AN9704" s="147" t="str">
        <f t="shared" si="1816"/>
        <v/>
      </c>
      <c r="AO9704" s="118"/>
    </row>
    <row r="9705" spans="1:41">
      <c r="A9705" s="118"/>
      <c r="B9705" s="118"/>
      <c r="C9705" s="118"/>
      <c r="D9705" s="118"/>
      <c r="E9705" s="118"/>
      <c r="F9705" s="118"/>
      <c r="G9705" s="118"/>
      <c r="H9705" s="118"/>
      <c r="I9705" s="118"/>
      <c r="J9705" s="118"/>
      <c r="K9705" s="118"/>
      <c r="L9705" s="118"/>
      <c r="M9705" s="118"/>
      <c r="N9705" s="118"/>
      <c r="O9705" s="143" t="str">
        <f>IF(H9705="","",(S9705/S9705)&amp;":"&amp;ROUND(AH9705/S9705,2))</f>
        <v/>
      </c>
      <c r="P9705" s="118"/>
      <c r="Q9705" s="118"/>
      <c r="R9705" s="143" t="str">
        <f>IF(H9705="","",(S9705/S9705)&amp;":"&amp;ROUND(AI9705/S9705,2))</f>
        <v/>
      </c>
      <c r="S9705" s="144" t="str">
        <f t="shared" si="1817"/>
        <v/>
      </c>
      <c r="T9705" s="145" t="str">
        <f t="shared" si="1818"/>
        <v/>
      </c>
      <c r="U9705" s="118"/>
      <c r="V9705" s="145" t="str">
        <f t="shared" si="1819"/>
        <v/>
      </c>
      <c r="W9705" s="144" t="str">
        <f t="shared" si="1820"/>
        <v/>
      </c>
      <c r="X9705" s="146" t="str">
        <f>IF(C9705="","",IF(OR(C9705="Trade",C9705="Multi Position"),(X9704+V9705),IF(C9705="Deposit",(X9704+AE9705),IF(C9705="Withdrawal",(X9704-AE9705)))))</f>
        <v/>
      </c>
      <c r="Y9705" s="145" t="str">
        <f t="shared" si="1821"/>
        <v/>
      </c>
      <c r="Z9705" s="118"/>
      <c r="AA9705" s="118"/>
      <c r="AB9705" s="118"/>
      <c r="AC9705" s="118"/>
      <c r="AD9705" s="118"/>
      <c r="AE9705" s="139"/>
      <c r="AF9705" s="118"/>
      <c r="AG9705" s="118"/>
      <c r="AH9705" s="147" t="str">
        <f t="shared" si="1822"/>
        <v/>
      </c>
      <c r="AI9705" s="147" t="str">
        <f t="shared" si="1823"/>
        <v/>
      </c>
      <c r="AJ9705" s="148" t="str">
        <f t="shared" si="1812"/>
        <v/>
      </c>
      <c r="AK9705" s="148" t="str">
        <f t="shared" si="1813"/>
        <v/>
      </c>
      <c r="AL9705" s="147" t="str">
        <f t="shared" si="1814"/>
        <v/>
      </c>
      <c r="AM9705" s="147" t="str">
        <f t="shared" si="1815"/>
        <v/>
      </c>
      <c r="AN9705" s="147" t="str">
        <f t="shared" si="1816"/>
        <v/>
      </c>
      <c r="AO9705" s="118"/>
    </row>
    <row r="9706" spans="1:41">
      <c r="A9706" s="118"/>
      <c r="B9706" s="118"/>
      <c r="C9706" s="118"/>
      <c r="D9706" s="118"/>
      <c r="E9706" s="118"/>
      <c r="F9706" s="118"/>
      <c r="G9706" s="118"/>
      <c r="H9706" s="118"/>
      <c r="I9706" s="118"/>
      <c r="J9706" s="118"/>
      <c r="K9706" s="118"/>
      <c r="L9706" s="118"/>
      <c r="M9706" s="118"/>
      <c r="N9706" s="118"/>
      <c r="O9706" s="143" t="str">
        <f>IF(H9706="","",(S9706/S9706)&amp;":"&amp;ROUND(AH9706/S9706,2))</f>
        <v/>
      </c>
      <c r="P9706" s="118"/>
      <c r="Q9706" s="118"/>
      <c r="R9706" s="143" t="str">
        <f>IF(H9706="","",(S9706/S9706)&amp;":"&amp;ROUND(AI9706/S9706,2))</f>
        <v/>
      </c>
      <c r="S9706" s="144" t="str">
        <f t="shared" si="1817"/>
        <v/>
      </c>
      <c r="T9706" s="145" t="str">
        <f t="shared" si="1818"/>
        <v/>
      </c>
      <c r="U9706" s="118"/>
      <c r="V9706" s="145" t="str">
        <f t="shared" si="1819"/>
        <v/>
      </c>
      <c r="W9706" s="144" t="str">
        <f t="shared" si="1820"/>
        <v/>
      </c>
      <c r="X9706" s="146" t="str">
        <f>IF(C9706="","",IF(OR(C9706="Trade",C9706="Multi Position"),(X9705+V9706),IF(C9706="Deposit",(X9705+AE9706),IF(C9706="Withdrawal",(X9705-AE9706)))))</f>
        <v/>
      </c>
      <c r="Y9706" s="145" t="str">
        <f t="shared" si="1821"/>
        <v/>
      </c>
      <c r="Z9706" s="118"/>
      <c r="AA9706" s="118"/>
      <c r="AB9706" s="118"/>
      <c r="AC9706" s="118"/>
      <c r="AD9706" s="118"/>
      <c r="AE9706" s="139"/>
      <c r="AF9706" s="118"/>
      <c r="AG9706" s="118"/>
      <c r="AH9706" s="147" t="str">
        <f t="shared" si="1822"/>
        <v/>
      </c>
      <c r="AI9706" s="147" t="str">
        <f t="shared" si="1823"/>
        <v/>
      </c>
      <c r="AJ9706" s="148" t="str">
        <f t="shared" si="1812"/>
        <v/>
      </c>
      <c r="AK9706" s="148" t="str">
        <f t="shared" si="1813"/>
        <v/>
      </c>
      <c r="AL9706" s="147" t="str">
        <f t="shared" si="1814"/>
        <v/>
      </c>
      <c r="AM9706" s="147" t="str">
        <f t="shared" si="1815"/>
        <v/>
      </c>
      <c r="AN9706" s="147" t="str">
        <f t="shared" si="1816"/>
        <v/>
      </c>
      <c r="AO9706" s="118"/>
    </row>
    <row r="9707" spans="1:41">
      <c r="A9707" s="118"/>
      <c r="B9707" s="118"/>
      <c r="C9707" s="118"/>
      <c r="D9707" s="118"/>
      <c r="E9707" s="118"/>
      <c r="F9707" s="118"/>
      <c r="G9707" s="118"/>
      <c r="H9707" s="118"/>
      <c r="I9707" s="118"/>
      <c r="J9707" s="118"/>
      <c r="K9707" s="118"/>
      <c r="L9707" s="118"/>
      <c r="M9707" s="118"/>
      <c r="N9707" s="118"/>
      <c r="O9707" s="143" t="str">
        <f>IF(H9707="","",(S9707/S9707)&amp;":"&amp;ROUND(AH9707/S9707,2))</f>
        <v/>
      </c>
      <c r="P9707" s="118"/>
      <c r="Q9707" s="118"/>
      <c r="R9707" s="143" t="str">
        <f>IF(H9707="","",(S9707/S9707)&amp;":"&amp;ROUND(AI9707/S9707,2))</f>
        <v/>
      </c>
      <c r="S9707" s="144" t="str">
        <f t="shared" si="1817"/>
        <v/>
      </c>
      <c r="T9707" s="145" t="str">
        <f t="shared" si="1818"/>
        <v/>
      </c>
      <c r="U9707" s="118"/>
      <c r="V9707" s="145" t="str">
        <f t="shared" si="1819"/>
        <v/>
      </c>
      <c r="W9707" s="144" t="str">
        <f t="shared" si="1820"/>
        <v/>
      </c>
      <c r="X9707" s="146" t="str">
        <f>IF(C9707="","",IF(OR(C9707="Trade",C9707="Multi Position"),(X9706+V9707),IF(C9707="Deposit",(X9706+AE9707),IF(C9707="Withdrawal",(X9706-AE9707)))))</f>
        <v/>
      </c>
      <c r="Y9707" s="145" t="str">
        <f t="shared" si="1821"/>
        <v/>
      </c>
      <c r="Z9707" s="118"/>
      <c r="AA9707" s="118"/>
      <c r="AB9707" s="118"/>
      <c r="AC9707" s="118"/>
      <c r="AD9707" s="118"/>
      <c r="AE9707" s="139"/>
      <c r="AF9707" s="118"/>
      <c r="AG9707" s="118"/>
      <c r="AH9707" s="147" t="str">
        <f t="shared" si="1822"/>
        <v/>
      </c>
      <c r="AI9707" s="147" t="str">
        <f t="shared" si="1823"/>
        <v/>
      </c>
      <c r="AJ9707" s="148" t="str">
        <f t="shared" si="1812"/>
        <v/>
      </c>
      <c r="AK9707" s="148" t="str">
        <f t="shared" si="1813"/>
        <v/>
      </c>
      <c r="AL9707" s="147" t="str">
        <f t="shared" si="1814"/>
        <v/>
      </c>
      <c r="AM9707" s="147" t="str">
        <f t="shared" si="1815"/>
        <v/>
      </c>
      <c r="AN9707" s="147" t="str">
        <f t="shared" si="1816"/>
        <v/>
      </c>
      <c r="AO9707" s="118"/>
    </row>
    <row r="9708" spans="1:41">
      <c r="A9708" s="118"/>
      <c r="B9708" s="118"/>
      <c r="C9708" s="118"/>
      <c r="D9708" s="118"/>
      <c r="E9708" s="118"/>
      <c r="F9708" s="118"/>
      <c r="G9708" s="118"/>
      <c r="H9708" s="118"/>
      <c r="I9708" s="118"/>
      <c r="J9708" s="118"/>
      <c r="K9708" s="118"/>
      <c r="L9708" s="118"/>
      <c r="M9708" s="118"/>
      <c r="N9708" s="118"/>
      <c r="O9708" s="143" t="str">
        <f>IF(H9708="","",(S9708/S9708)&amp;":"&amp;ROUND(AH9708/S9708,2))</f>
        <v/>
      </c>
      <c r="P9708" s="118"/>
      <c r="Q9708" s="118"/>
      <c r="R9708" s="143" t="str">
        <f>IF(H9708="","",(S9708/S9708)&amp;":"&amp;ROUND(AI9708/S9708,2))</f>
        <v/>
      </c>
      <c r="S9708" s="144" t="str">
        <f t="shared" si="1817"/>
        <v/>
      </c>
      <c r="T9708" s="145" t="str">
        <f t="shared" si="1818"/>
        <v/>
      </c>
      <c r="U9708" s="118"/>
      <c r="V9708" s="145" t="str">
        <f t="shared" si="1819"/>
        <v/>
      </c>
      <c r="W9708" s="144" t="str">
        <f t="shared" si="1820"/>
        <v/>
      </c>
      <c r="X9708" s="146" t="str">
        <f>IF(C9708="","",IF(OR(C9708="Trade",C9708="Multi Position"),(X9707+V9708),IF(C9708="Deposit",(X9707+AE9708),IF(C9708="Withdrawal",(X9707-AE9708)))))</f>
        <v/>
      </c>
      <c r="Y9708" s="145" t="str">
        <f t="shared" si="1821"/>
        <v/>
      </c>
      <c r="Z9708" s="118"/>
      <c r="AA9708" s="118"/>
      <c r="AB9708" s="118"/>
      <c r="AC9708" s="118"/>
      <c r="AD9708" s="118"/>
      <c r="AE9708" s="139"/>
      <c r="AF9708" s="118"/>
      <c r="AG9708" s="118"/>
      <c r="AH9708" s="147" t="str">
        <f t="shared" si="1822"/>
        <v/>
      </c>
      <c r="AI9708" s="147" t="str">
        <f t="shared" si="1823"/>
        <v/>
      </c>
      <c r="AJ9708" s="148" t="str">
        <f t="shared" si="1812"/>
        <v/>
      </c>
      <c r="AK9708" s="148" t="str">
        <f t="shared" si="1813"/>
        <v/>
      </c>
      <c r="AL9708" s="147" t="str">
        <f t="shared" si="1814"/>
        <v/>
      </c>
      <c r="AM9708" s="147" t="str">
        <f t="shared" si="1815"/>
        <v/>
      </c>
      <c r="AN9708" s="147" t="str">
        <f t="shared" si="1816"/>
        <v/>
      </c>
      <c r="AO9708" s="118"/>
    </row>
    <row r="9709" spans="1:41">
      <c r="A9709" s="118"/>
      <c r="B9709" s="118"/>
      <c r="C9709" s="118"/>
      <c r="D9709" s="118"/>
      <c r="E9709" s="118"/>
      <c r="F9709" s="118"/>
      <c r="G9709" s="118"/>
      <c r="H9709" s="118"/>
      <c r="I9709" s="118"/>
      <c r="J9709" s="118"/>
      <c r="K9709" s="118"/>
      <c r="L9709" s="118"/>
      <c r="M9709" s="118"/>
      <c r="N9709" s="118"/>
      <c r="O9709" s="143" t="str">
        <f>IF(H9709="","",(S9709/S9709)&amp;":"&amp;ROUND(AH9709/S9709,2))</f>
        <v/>
      </c>
      <c r="P9709" s="118"/>
      <c r="Q9709" s="118"/>
      <c r="R9709" s="143" t="str">
        <f>IF(H9709="","",(S9709/S9709)&amp;":"&amp;ROUND(AI9709/S9709,2))</f>
        <v/>
      </c>
      <c r="S9709" s="144" t="str">
        <f t="shared" si="1817"/>
        <v/>
      </c>
      <c r="T9709" s="145" t="str">
        <f t="shared" si="1818"/>
        <v/>
      </c>
      <c r="U9709" s="118"/>
      <c r="V9709" s="145" t="str">
        <f t="shared" si="1819"/>
        <v/>
      </c>
      <c r="W9709" s="144" t="str">
        <f t="shared" si="1820"/>
        <v/>
      </c>
      <c r="X9709" s="146" t="str">
        <f>IF(C9709="","",IF(OR(C9709="Trade",C9709="Multi Position"),(X9708+V9709),IF(C9709="Deposit",(X9708+AE9709),IF(C9709="Withdrawal",(X9708-AE9709)))))</f>
        <v/>
      </c>
      <c r="Y9709" s="145" t="str">
        <f t="shared" si="1821"/>
        <v/>
      </c>
      <c r="Z9709" s="118"/>
      <c r="AA9709" s="118"/>
      <c r="AB9709" s="118"/>
      <c r="AC9709" s="118"/>
      <c r="AD9709" s="118"/>
      <c r="AE9709" s="139"/>
      <c r="AF9709" s="118"/>
      <c r="AG9709" s="118"/>
      <c r="AH9709" s="147" t="str">
        <f t="shared" si="1822"/>
        <v/>
      </c>
      <c r="AI9709" s="147" t="str">
        <f t="shared" si="1823"/>
        <v/>
      </c>
      <c r="AJ9709" s="148" t="str">
        <f t="shared" si="1812"/>
        <v/>
      </c>
      <c r="AK9709" s="148" t="str">
        <f t="shared" si="1813"/>
        <v/>
      </c>
      <c r="AL9709" s="147" t="str">
        <f t="shared" si="1814"/>
        <v/>
      </c>
      <c r="AM9709" s="147" t="str">
        <f t="shared" si="1815"/>
        <v/>
      </c>
      <c r="AN9709" s="147" t="str">
        <f t="shared" si="1816"/>
        <v/>
      </c>
      <c r="AO9709" s="118"/>
    </row>
    <row r="9710" spans="1:41">
      <c r="A9710" s="118"/>
      <c r="B9710" s="118"/>
      <c r="C9710" s="118"/>
      <c r="D9710" s="118"/>
      <c r="E9710" s="118"/>
      <c r="F9710" s="118"/>
      <c r="G9710" s="118"/>
      <c r="H9710" s="118"/>
      <c r="I9710" s="118"/>
      <c r="J9710" s="118"/>
      <c r="K9710" s="118"/>
      <c r="L9710" s="118"/>
      <c r="M9710" s="118"/>
      <c r="N9710" s="118"/>
      <c r="O9710" s="143" t="str">
        <f>IF(H9710="","",(S9710/S9710)&amp;":"&amp;ROUND(AH9710/S9710,2))</f>
        <v/>
      </c>
      <c r="P9710" s="118"/>
      <c r="Q9710" s="118"/>
      <c r="R9710" s="143" t="str">
        <f>IF(H9710="","",(S9710/S9710)&amp;":"&amp;ROUND(AI9710/S9710,2))</f>
        <v/>
      </c>
      <c r="S9710" s="144" t="str">
        <f t="shared" si="1817"/>
        <v/>
      </c>
      <c r="T9710" s="145" t="str">
        <f t="shared" si="1818"/>
        <v/>
      </c>
      <c r="U9710" s="118"/>
      <c r="V9710" s="145" t="str">
        <f t="shared" si="1819"/>
        <v/>
      </c>
      <c r="W9710" s="144" t="str">
        <f t="shared" si="1820"/>
        <v/>
      </c>
      <c r="X9710" s="146" t="str">
        <f>IF(C9710="","",IF(OR(C9710="Trade",C9710="Multi Position"),(X9709+V9710),IF(C9710="Deposit",(X9709+AE9710),IF(C9710="Withdrawal",(X9709-AE9710)))))</f>
        <v/>
      </c>
      <c r="Y9710" s="145" t="str">
        <f t="shared" si="1821"/>
        <v/>
      </c>
      <c r="Z9710" s="118"/>
      <c r="AA9710" s="118"/>
      <c r="AB9710" s="118"/>
      <c r="AC9710" s="118"/>
      <c r="AD9710" s="118"/>
      <c r="AE9710" s="139"/>
      <c r="AF9710" s="118"/>
      <c r="AG9710" s="118"/>
      <c r="AH9710" s="147" t="str">
        <f t="shared" si="1822"/>
        <v/>
      </c>
      <c r="AI9710" s="147" t="str">
        <f t="shared" si="1823"/>
        <v/>
      </c>
      <c r="AJ9710" s="148" t="str">
        <f t="shared" si="1812"/>
        <v/>
      </c>
      <c r="AK9710" s="148" t="str">
        <f t="shared" si="1813"/>
        <v/>
      </c>
      <c r="AL9710" s="147" t="str">
        <f t="shared" si="1814"/>
        <v/>
      </c>
      <c r="AM9710" s="147" t="str">
        <f t="shared" si="1815"/>
        <v/>
      </c>
      <c r="AN9710" s="147" t="str">
        <f t="shared" si="1816"/>
        <v/>
      </c>
      <c r="AO9710" s="118"/>
    </row>
    <row r="9711" spans="1:41">
      <c r="A9711" s="118"/>
      <c r="B9711" s="118"/>
      <c r="C9711" s="118"/>
      <c r="D9711" s="118"/>
      <c r="E9711" s="118"/>
      <c r="F9711" s="118"/>
      <c r="G9711" s="118"/>
      <c r="H9711" s="118"/>
      <c r="I9711" s="118"/>
      <c r="J9711" s="118"/>
      <c r="K9711" s="118"/>
      <c r="L9711" s="118"/>
      <c r="M9711" s="118"/>
      <c r="N9711" s="118"/>
      <c r="O9711" s="143" t="str">
        <f>IF(H9711="","",(S9711/S9711)&amp;":"&amp;ROUND(AH9711/S9711,2))</f>
        <v/>
      </c>
      <c r="P9711" s="118"/>
      <c r="Q9711" s="118"/>
      <c r="R9711" s="143" t="str">
        <f>IF(H9711="","",(S9711/S9711)&amp;":"&amp;ROUND(AI9711/S9711,2))</f>
        <v/>
      </c>
      <c r="S9711" s="144" t="str">
        <f t="shared" si="1817"/>
        <v/>
      </c>
      <c r="T9711" s="145" t="str">
        <f t="shared" si="1818"/>
        <v/>
      </c>
      <c r="U9711" s="118"/>
      <c r="V9711" s="145" t="str">
        <f t="shared" si="1819"/>
        <v/>
      </c>
      <c r="W9711" s="144" t="str">
        <f t="shared" si="1820"/>
        <v/>
      </c>
      <c r="X9711" s="146" t="str">
        <f>IF(C9711="","",IF(OR(C9711="Trade",C9711="Multi Position"),(X9710+V9711),IF(C9711="Deposit",(X9710+AE9711),IF(C9711="Withdrawal",(X9710-AE9711)))))</f>
        <v/>
      </c>
      <c r="Y9711" s="145" t="str">
        <f t="shared" si="1821"/>
        <v/>
      </c>
      <c r="Z9711" s="118"/>
      <c r="AA9711" s="118"/>
      <c r="AB9711" s="118"/>
      <c r="AC9711" s="118"/>
      <c r="AD9711" s="118"/>
      <c r="AE9711" s="139"/>
      <c r="AF9711" s="118"/>
      <c r="AG9711" s="118"/>
      <c r="AH9711" s="147" t="str">
        <f t="shared" si="1822"/>
        <v/>
      </c>
      <c r="AI9711" s="147" t="str">
        <f t="shared" si="1823"/>
        <v/>
      </c>
      <c r="AJ9711" s="148" t="str">
        <f t="shared" si="1812"/>
        <v/>
      </c>
      <c r="AK9711" s="148" t="str">
        <f t="shared" si="1813"/>
        <v/>
      </c>
      <c r="AL9711" s="147" t="str">
        <f t="shared" si="1814"/>
        <v/>
      </c>
      <c r="AM9711" s="147" t="str">
        <f t="shared" si="1815"/>
        <v/>
      </c>
      <c r="AN9711" s="147" t="str">
        <f t="shared" si="1816"/>
        <v/>
      </c>
      <c r="AO9711" s="118"/>
    </row>
    <row r="9712" spans="1:41">
      <c r="A9712" s="118"/>
      <c r="B9712" s="118"/>
      <c r="C9712" s="118"/>
      <c r="D9712" s="118"/>
      <c r="E9712" s="118"/>
      <c r="F9712" s="118"/>
      <c r="G9712" s="118"/>
      <c r="H9712" s="118"/>
      <c r="I9712" s="118"/>
      <c r="J9712" s="118"/>
      <c r="K9712" s="118"/>
      <c r="L9712" s="118"/>
      <c r="M9712" s="118"/>
      <c r="N9712" s="118"/>
      <c r="O9712" s="143" t="str">
        <f>IF(H9712="","",(S9712/S9712)&amp;":"&amp;ROUND(AH9712/S9712,2))</f>
        <v/>
      </c>
      <c r="P9712" s="118"/>
      <c r="Q9712" s="118"/>
      <c r="R9712" s="143" t="str">
        <f>IF(H9712="","",(S9712/S9712)&amp;":"&amp;ROUND(AI9712/S9712,2))</f>
        <v/>
      </c>
      <c r="S9712" s="144" t="str">
        <f t="shared" si="1817"/>
        <v/>
      </c>
      <c r="T9712" s="145" t="str">
        <f t="shared" si="1818"/>
        <v/>
      </c>
      <c r="U9712" s="118"/>
      <c r="V9712" s="145" t="str">
        <f t="shared" si="1819"/>
        <v/>
      </c>
      <c r="W9712" s="144" t="str">
        <f t="shared" si="1820"/>
        <v/>
      </c>
      <c r="X9712" s="146" t="str">
        <f>IF(C9712="","",IF(OR(C9712="Trade",C9712="Multi Position"),(X9711+V9712),IF(C9712="Deposit",(X9711+AE9712),IF(C9712="Withdrawal",(X9711-AE9712)))))</f>
        <v/>
      </c>
      <c r="Y9712" s="145" t="str">
        <f t="shared" si="1821"/>
        <v/>
      </c>
      <c r="Z9712" s="118"/>
      <c r="AA9712" s="118"/>
      <c r="AB9712" s="118"/>
      <c r="AC9712" s="118"/>
      <c r="AD9712" s="118"/>
      <c r="AE9712" s="139"/>
      <c r="AF9712" s="118"/>
      <c r="AG9712" s="118"/>
      <c r="AH9712" s="147" t="str">
        <f t="shared" si="1822"/>
        <v/>
      </c>
      <c r="AI9712" s="147" t="str">
        <f t="shared" si="1823"/>
        <v/>
      </c>
      <c r="AJ9712" s="148" t="str">
        <f t="shared" si="1812"/>
        <v/>
      </c>
      <c r="AK9712" s="148" t="str">
        <f t="shared" si="1813"/>
        <v/>
      </c>
      <c r="AL9712" s="147" t="str">
        <f t="shared" si="1814"/>
        <v/>
      </c>
      <c r="AM9712" s="147" t="str">
        <f t="shared" si="1815"/>
        <v/>
      </c>
      <c r="AN9712" s="147" t="str">
        <f t="shared" si="1816"/>
        <v/>
      </c>
      <c r="AO9712" s="118"/>
    </row>
    <row r="9713" spans="1:41">
      <c r="A9713" s="118"/>
      <c r="B9713" s="118"/>
      <c r="C9713" s="118"/>
      <c r="D9713" s="118"/>
      <c r="E9713" s="118"/>
      <c r="F9713" s="118"/>
      <c r="G9713" s="118"/>
      <c r="H9713" s="118"/>
      <c r="I9713" s="118"/>
      <c r="J9713" s="118"/>
      <c r="K9713" s="118"/>
      <c r="L9713" s="118"/>
      <c r="M9713" s="118"/>
      <c r="N9713" s="118"/>
      <c r="O9713" s="143" t="str">
        <f>IF(H9713="","",(S9713/S9713)&amp;":"&amp;ROUND(AH9713/S9713,2))</f>
        <v/>
      </c>
      <c r="P9713" s="118"/>
      <c r="Q9713" s="118"/>
      <c r="R9713" s="143" t="str">
        <f>IF(H9713="","",(S9713/S9713)&amp;":"&amp;ROUND(AI9713/S9713,2))</f>
        <v/>
      </c>
      <c r="S9713" s="144" t="str">
        <f t="shared" si="1817"/>
        <v/>
      </c>
      <c r="T9713" s="145" t="str">
        <f t="shared" si="1818"/>
        <v/>
      </c>
      <c r="U9713" s="118"/>
      <c r="V9713" s="145" t="str">
        <f t="shared" si="1819"/>
        <v/>
      </c>
      <c r="W9713" s="144" t="str">
        <f t="shared" si="1820"/>
        <v/>
      </c>
      <c r="X9713" s="146" t="str">
        <f>IF(C9713="","",IF(OR(C9713="Trade",C9713="Multi Position"),(X9712+V9713),IF(C9713="Deposit",(X9712+AE9713),IF(C9713="Withdrawal",(X9712-AE9713)))))</f>
        <v/>
      </c>
      <c r="Y9713" s="145" t="str">
        <f t="shared" si="1821"/>
        <v/>
      </c>
      <c r="Z9713" s="118"/>
      <c r="AA9713" s="118"/>
      <c r="AB9713" s="118"/>
      <c r="AC9713" s="118"/>
      <c r="AD9713" s="118"/>
      <c r="AE9713" s="139"/>
      <c r="AF9713" s="118"/>
      <c r="AG9713" s="118"/>
      <c r="AH9713" s="147" t="str">
        <f t="shared" si="1822"/>
        <v/>
      </c>
      <c r="AI9713" s="147" t="str">
        <f t="shared" si="1823"/>
        <v/>
      </c>
      <c r="AJ9713" s="148" t="str">
        <f t="shared" si="1812"/>
        <v/>
      </c>
      <c r="AK9713" s="148" t="str">
        <f t="shared" si="1813"/>
        <v/>
      </c>
      <c r="AL9713" s="147" t="str">
        <f t="shared" si="1814"/>
        <v/>
      </c>
      <c r="AM9713" s="147" t="str">
        <f t="shared" si="1815"/>
        <v/>
      </c>
      <c r="AN9713" s="147" t="str">
        <f t="shared" si="1816"/>
        <v/>
      </c>
      <c r="AO9713" s="118"/>
    </row>
    <row r="9714" spans="1:41">
      <c r="A9714" s="118"/>
      <c r="B9714" s="118"/>
      <c r="C9714" s="118"/>
      <c r="D9714" s="118"/>
      <c r="E9714" s="118"/>
      <c r="F9714" s="118"/>
      <c r="G9714" s="118"/>
      <c r="H9714" s="118"/>
      <c r="I9714" s="118"/>
      <c r="J9714" s="118"/>
      <c r="K9714" s="118"/>
      <c r="L9714" s="118"/>
      <c r="M9714" s="118"/>
      <c r="N9714" s="118"/>
      <c r="O9714" s="143" t="str">
        <f>IF(H9714="","",(S9714/S9714)&amp;":"&amp;ROUND(AH9714/S9714,2))</f>
        <v/>
      </c>
      <c r="P9714" s="118"/>
      <c r="Q9714" s="118"/>
      <c r="R9714" s="143" t="str">
        <f>IF(H9714="","",(S9714/S9714)&amp;":"&amp;ROUND(AI9714/S9714,2))</f>
        <v/>
      </c>
      <c r="S9714" s="144" t="str">
        <f t="shared" si="1817"/>
        <v/>
      </c>
      <c r="T9714" s="145" t="str">
        <f t="shared" si="1818"/>
        <v/>
      </c>
      <c r="U9714" s="118"/>
      <c r="V9714" s="145" t="str">
        <f t="shared" si="1819"/>
        <v/>
      </c>
      <c r="W9714" s="144" t="str">
        <f t="shared" si="1820"/>
        <v/>
      </c>
      <c r="X9714" s="146" t="str">
        <f>IF(C9714="","",IF(OR(C9714="Trade",C9714="Multi Position"),(X9713+V9714),IF(C9714="Deposit",(X9713+AE9714),IF(C9714="Withdrawal",(X9713-AE9714)))))</f>
        <v/>
      </c>
      <c r="Y9714" s="145" t="str">
        <f t="shared" si="1821"/>
        <v/>
      </c>
      <c r="Z9714" s="118"/>
      <c r="AA9714" s="118"/>
      <c r="AB9714" s="118"/>
      <c r="AC9714" s="118"/>
      <c r="AD9714" s="118"/>
      <c r="AE9714" s="139"/>
      <c r="AF9714" s="118"/>
      <c r="AG9714" s="118"/>
      <c r="AH9714" s="147" t="str">
        <f t="shared" si="1822"/>
        <v/>
      </c>
      <c r="AI9714" s="147" t="str">
        <f t="shared" si="1823"/>
        <v/>
      </c>
      <c r="AJ9714" s="148" t="str">
        <f t="shared" si="1812"/>
        <v/>
      </c>
      <c r="AK9714" s="148" t="str">
        <f t="shared" si="1813"/>
        <v/>
      </c>
      <c r="AL9714" s="147" t="str">
        <f t="shared" si="1814"/>
        <v/>
      </c>
      <c r="AM9714" s="147" t="str">
        <f t="shared" si="1815"/>
        <v/>
      </c>
      <c r="AN9714" s="147" t="str">
        <f t="shared" si="1816"/>
        <v/>
      </c>
      <c r="AO9714" s="118"/>
    </row>
    <row r="9715" spans="1:41">
      <c r="A9715" s="118"/>
      <c r="B9715" s="118"/>
      <c r="C9715" s="118"/>
      <c r="D9715" s="118"/>
      <c r="E9715" s="118"/>
      <c r="F9715" s="118"/>
      <c r="G9715" s="118"/>
      <c r="H9715" s="118"/>
      <c r="I9715" s="118"/>
      <c r="J9715" s="118"/>
      <c r="K9715" s="118"/>
      <c r="L9715" s="118"/>
      <c r="M9715" s="118"/>
      <c r="N9715" s="118"/>
      <c r="O9715" s="143" t="str">
        <f>IF(H9715="","",(S9715/S9715)&amp;":"&amp;ROUND(AH9715/S9715,2))</f>
        <v/>
      </c>
      <c r="P9715" s="118"/>
      <c r="Q9715" s="118"/>
      <c r="R9715" s="143" t="str">
        <f>IF(H9715="","",(S9715/S9715)&amp;":"&amp;ROUND(AI9715/S9715,2))</f>
        <v/>
      </c>
      <c r="S9715" s="144" t="str">
        <f t="shared" si="1817"/>
        <v/>
      </c>
      <c r="T9715" s="145" t="str">
        <f t="shared" si="1818"/>
        <v/>
      </c>
      <c r="U9715" s="118"/>
      <c r="V9715" s="145" t="str">
        <f t="shared" si="1819"/>
        <v/>
      </c>
      <c r="W9715" s="144" t="str">
        <f t="shared" si="1820"/>
        <v/>
      </c>
      <c r="X9715" s="146" t="str">
        <f>IF(C9715="","",IF(OR(C9715="Trade",C9715="Multi Position"),(X9714+V9715),IF(C9715="Deposit",(X9714+AE9715),IF(C9715="Withdrawal",(X9714-AE9715)))))</f>
        <v/>
      </c>
      <c r="Y9715" s="145" t="str">
        <f t="shared" si="1821"/>
        <v/>
      </c>
      <c r="Z9715" s="118"/>
      <c r="AA9715" s="118"/>
      <c r="AB9715" s="118"/>
      <c r="AC9715" s="118"/>
      <c r="AD9715" s="118"/>
      <c r="AE9715" s="139"/>
      <c r="AF9715" s="118"/>
      <c r="AG9715" s="118"/>
      <c r="AH9715" s="147" t="str">
        <f t="shared" si="1822"/>
        <v/>
      </c>
      <c r="AI9715" s="147" t="str">
        <f t="shared" si="1823"/>
        <v/>
      </c>
      <c r="AJ9715" s="148" t="str">
        <f t="shared" si="1812"/>
        <v/>
      </c>
      <c r="AK9715" s="148" t="str">
        <f t="shared" si="1813"/>
        <v/>
      </c>
      <c r="AL9715" s="147" t="str">
        <f t="shared" si="1814"/>
        <v/>
      </c>
      <c r="AM9715" s="147" t="str">
        <f t="shared" si="1815"/>
        <v/>
      </c>
      <c r="AN9715" s="147" t="str">
        <f t="shared" si="1816"/>
        <v/>
      </c>
      <c r="AO9715" s="118"/>
    </row>
    <row r="9716" spans="1:41">
      <c r="A9716" s="118"/>
      <c r="B9716" s="118"/>
      <c r="C9716" s="118"/>
      <c r="D9716" s="118"/>
      <c r="E9716" s="118"/>
      <c r="F9716" s="118"/>
      <c r="G9716" s="118"/>
      <c r="H9716" s="118"/>
      <c r="I9716" s="118"/>
      <c r="J9716" s="118"/>
      <c r="K9716" s="118"/>
      <c r="L9716" s="118"/>
      <c r="M9716" s="118"/>
      <c r="N9716" s="118"/>
      <c r="O9716" s="143" t="str">
        <f>IF(H9716="","",(S9716/S9716)&amp;":"&amp;ROUND(AH9716/S9716,2))</f>
        <v/>
      </c>
      <c r="P9716" s="118"/>
      <c r="Q9716" s="118"/>
      <c r="R9716" s="143" t="str">
        <f>IF(H9716="","",(S9716/S9716)&amp;":"&amp;ROUND(AI9716/S9716,2))</f>
        <v/>
      </c>
      <c r="S9716" s="144" t="str">
        <f t="shared" si="1817"/>
        <v/>
      </c>
      <c r="T9716" s="145" t="str">
        <f t="shared" si="1818"/>
        <v/>
      </c>
      <c r="U9716" s="118"/>
      <c r="V9716" s="145" t="str">
        <f t="shared" si="1819"/>
        <v/>
      </c>
      <c r="W9716" s="144" t="str">
        <f t="shared" si="1820"/>
        <v/>
      </c>
      <c r="X9716" s="146" t="str">
        <f>IF(C9716="","",IF(OR(C9716="Trade",C9716="Multi Position"),(X9715+V9716),IF(C9716="Deposit",(X9715+AE9716),IF(C9716="Withdrawal",(X9715-AE9716)))))</f>
        <v/>
      </c>
      <c r="Y9716" s="145" t="str">
        <f t="shared" si="1821"/>
        <v/>
      </c>
      <c r="Z9716" s="118"/>
      <c r="AA9716" s="118"/>
      <c r="AB9716" s="118"/>
      <c r="AC9716" s="118"/>
      <c r="AD9716" s="118"/>
      <c r="AE9716" s="139"/>
      <c r="AF9716" s="118"/>
      <c r="AG9716" s="118"/>
      <c r="AH9716" s="147" t="str">
        <f t="shared" si="1822"/>
        <v/>
      </c>
      <c r="AI9716" s="147" t="str">
        <f t="shared" si="1823"/>
        <v/>
      </c>
      <c r="AJ9716" s="148" t="str">
        <f t="shared" si="1812"/>
        <v/>
      </c>
      <c r="AK9716" s="148" t="str">
        <f t="shared" si="1813"/>
        <v/>
      </c>
      <c r="AL9716" s="147" t="str">
        <f t="shared" si="1814"/>
        <v/>
      </c>
      <c r="AM9716" s="147" t="str">
        <f t="shared" si="1815"/>
        <v/>
      </c>
      <c r="AN9716" s="147" t="str">
        <f t="shared" si="1816"/>
        <v/>
      </c>
      <c r="AO9716" s="118"/>
    </row>
    <row r="9717" spans="1:41">
      <c r="A9717" s="118"/>
      <c r="B9717" s="118"/>
      <c r="C9717" s="118"/>
      <c r="D9717" s="118"/>
      <c r="E9717" s="118"/>
      <c r="F9717" s="118"/>
      <c r="G9717" s="118"/>
      <c r="H9717" s="118"/>
      <c r="I9717" s="118"/>
      <c r="J9717" s="118"/>
      <c r="K9717" s="118"/>
      <c r="L9717" s="118"/>
      <c r="M9717" s="118"/>
      <c r="N9717" s="118"/>
      <c r="O9717" s="143" t="str">
        <f>IF(H9717="","",(S9717/S9717)&amp;":"&amp;ROUND(AH9717/S9717,2))</f>
        <v/>
      </c>
      <c r="P9717" s="118"/>
      <c r="Q9717" s="118"/>
      <c r="R9717" s="143" t="str">
        <f>IF(H9717="","",(S9717/S9717)&amp;":"&amp;ROUND(AI9717/S9717,2))</f>
        <v/>
      </c>
      <c r="S9717" s="144" t="str">
        <f t="shared" si="1817"/>
        <v/>
      </c>
      <c r="T9717" s="145" t="str">
        <f t="shared" si="1818"/>
        <v/>
      </c>
      <c r="U9717" s="118"/>
      <c r="V9717" s="145" t="str">
        <f t="shared" si="1819"/>
        <v/>
      </c>
      <c r="W9717" s="144" t="str">
        <f t="shared" si="1820"/>
        <v/>
      </c>
      <c r="X9717" s="146" t="str">
        <f>IF(C9717="","",IF(OR(C9717="Trade",C9717="Multi Position"),(X9716+V9717),IF(C9717="Deposit",(X9716+AE9717),IF(C9717="Withdrawal",(X9716-AE9717)))))</f>
        <v/>
      </c>
      <c r="Y9717" s="145" t="str">
        <f t="shared" si="1821"/>
        <v/>
      </c>
      <c r="Z9717" s="118"/>
      <c r="AA9717" s="118"/>
      <c r="AB9717" s="118"/>
      <c r="AC9717" s="118"/>
      <c r="AD9717" s="118"/>
      <c r="AE9717" s="139"/>
      <c r="AF9717" s="118"/>
      <c r="AG9717" s="118"/>
      <c r="AH9717" s="147" t="str">
        <f t="shared" si="1822"/>
        <v/>
      </c>
      <c r="AI9717" s="147" t="str">
        <f t="shared" si="1823"/>
        <v/>
      </c>
      <c r="AJ9717" s="148" t="str">
        <f t="shared" si="1812"/>
        <v/>
      </c>
      <c r="AK9717" s="148" t="str">
        <f t="shared" si="1813"/>
        <v/>
      </c>
      <c r="AL9717" s="147" t="str">
        <f t="shared" si="1814"/>
        <v/>
      </c>
      <c r="AM9717" s="147" t="str">
        <f t="shared" si="1815"/>
        <v/>
      </c>
      <c r="AN9717" s="147" t="str">
        <f t="shared" si="1816"/>
        <v/>
      </c>
      <c r="AO9717" s="118"/>
    </row>
    <row r="9718" spans="1:41">
      <c r="A9718" s="118"/>
      <c r="B9718" s="118"/>
      <c r="C9718" s="118"/>
      <c r="D9718" s="118"/>
      <c r="E9718" s="118"/>
      <c r="F9718" s="118"/>
      <c r="G9718" s="118"/>
      <c r="H9718" s="118"/>
      <c r="I9718" s="118"/>
      <c r="J9718" s="118"/>
      <c r="K9718" s="118"/>
      <c r="L9718" s="118"/>
      <c r="M9718" s="118"/>
      <c r="N9718" s="118"/>
      <c r="O9718" s="143" t="str">
        <f>IF(H9718="","",(S9718/S9718)&amp;":"&amp;ROUND(AH9718/S9718,2))</f>
        <v/>
      </c>
      <c r="P9718" s="118"/>
      <c r="Q9718" s="118"/>
      <c r="R9718" s="143" t="str">
        <f>IF(H9718="","",(S9718/S9718)&amp;":"&amp;ROUND(AI9718/S9718,2))</f>
        <v/>
      </c>
      <c r="S9718" s="144" t="str">
        <f t="shared" si="1817"/>
        <v/>
      </c>
      <c r="T9718" s="145" t="str">
        <f t="shared" si="1818"/>
        <v/>
      </c>
      <c r="U9718" s="118"/>
      <c r="V9718" s="145" t="str">
        <f t="shared" si="1819"/>
        <v/>
      </c>
      <c r="W9718" s="144" t="str">
        <f t="shared" si="1820"/>
        <v/>
      </c>
      <c r="X9718" s="146" t="str">
        <f>IF(C9718="","",IF(OR(C9718="Trade",C9718="Multi Position"),(X9717+V9718),IF(C9718="Deposit",(X9717+AE9718),IF(C9718="Withdrawal",(X9717-AE9718)))))</f>
        <v/>
      </c>
      <c r="Y9718" s="145" t="str">
        <f t="shared" si="1821"/>
        <v/>
      </c>
      <c r="Z9718" s="118"/>
      <c r="AA9718" s="118"/>
      <c r="AB9718" s="118"/>
      <c r="AC9718" s="118"/>
      <c r="AD9718" s="118"/>
      <c r="AE9718" s="139"/>
      <c r="AF9718" s="118"/>
      <c r="AG9718" s="118"/>
      <c r="AH9718" s="147" t="str">
        <f t="shared" si="1822"/>
        <v/>
      </c>
      <c r="AI9718" s="147" t="str">
        <f t="shared" si="1823"/>
        <v/>
      </c>
      <c r="AJ9718" s="148" t="str">
        <f t="shared" si="1812"/>
        <v/>
      </c>
      <c r="AK9718" s="148" t="str">
        <f t="shared" si="1813"/>
        <v/>
      </c>
      <c r="AL9718" s="147" t="str">
        <f t="shared" si="1814"/>
        <v/>
      </c>
      <c r="AM9718" s="147" t="str">
        <f t="shared" si="1815"/>
        <v/>
      </c>
      <c r="AN9718" s="147" t="str">
        <f t="shared" si="1816"/>
        <v/>
      </c>
      <c r="AO9718" s="118"/>
    </row>
    <row r="9719" spans="1:41">
      <c r="A9719" s="118"/>
      <c r="B9719" s="118"/>
      <c r="C9719" s="118"/>
      <c r="D9719" s="118"/>
      <c r="E9719" s="118"/>
      <c r="F9719" s="118"/>
      <c r="G9719" s="118"/>
      <c r="H9719" s="118"/>
      <c r="I9719" s="118"/>
      <c r="J9719" s="118"/>
      <c r="K9719" s="118"/>
      <c r="L9719" s="118"/>
      <c r="M9719" s="118"/>
      <c r="N9719" s="118"/>
      <c r="O9719" s="143" t="str">
        <f>IF(H9719="","",(S9719/S9719)&amp;":"&amp;ROUND(AH9719/S9719,2))</f>
        <v/>
      </c>
      <c r="P9719" s="118"/>
      <c r="Q9719" s="118"/>
      <c r="R9719" s="143" t="str">
        <f>IF(H9719="","",(S9719/S9719)&amp;":"&amp;ROUND(AI9719/S9719,2))</f>
        <v/>
      </c>
      <c r="S9719" s="144" t="str">
        <f t="shared" si="1817"/>
        <v/>
      </c>
      <c r="T9719" s="145" t="str">
        <f t="shared" si="1818"/>
        <v/>
      </c>
      <c r="U9719" s="118"/>
      <c r="V9719" s="145" t="str">
        <f t="shared" si="1819"/>
        <v/>
      </c>
      <c r="W9719" s="144" t="str">
        <f t="shared" si="1820"/>
        <v/>
      </c>
      <c r="X9719" s="146" t="str">
        <f>IF(C9719="","",IF(OR(C9719="Trade",C9719="Multi Position"),(X9718+V9719),IF(C9719="Deposit",(X9718+AE9719),IF(C9719="Withdrawal",(X9718-AE9719)))))</f>
        <v/>
      </c>
      <c r="Y9719" s="145" t="str">
        <f t="shared" si="1821"/>
        <v/>
      </c>
      <c r="Z9719" s="118"/>
      <c r="AA9719" s="118"/>
      <c r="AB9719" s="118"/>
      <c r="AC9719" s="118"/>
      <c r="AD9719" s="118"/>
      <c r="AE9719" s="139"/>
      <c r="AF9719" s="118"/>
      <c r="AG9719" s="118"/>
      <c r="AH9719" s="147" t="str">
        <f t="shared" si="1822"/>
        <v/>
      </c>
      <c r="AI9719" s="147" t="str">
        <f t="shared" si="1823"/>
        <v/>
      </c>
      <c r="AJ9719" s="148" t="str">
        <f t="shared" si="1812"/>
        <v/>
      </c>
      <c r="AK9719" s="148" t="str">
        <f t="shared" si="1813"/>
        <v/>
      </c>
      <c r="AL9719" s="147" t="str">
        <f t="shared" si="1814"/>
        <v/>
      </c>
      <c r="AM9719" s="147" t="str">
        <f t="shared" si="1815"/>
        <v/>
      </c>
      <c r="AN9719" s="147" t="str">
        <f t="shared" si="1816"/>
        <v/>
      </c>
      <c r="AO9719" s="118"/>
    </row>
    <row r="9720" spans="1:41">
      <c r="A9720" s="118"/>
      <c r="B9720" s="118"/>
      <c r="C9720" s="118"/>
      <c r="D9720" s="118"/>
      <c r="E9720" s="118"/>
      <c r="F9720" s="118"/>
      <c r="G9720" s="118"/>
      <c r="H9720" s="118"/>
      <c r="I9720" s="118"/>
      <c r="J9720" s="118"/>
      <c r="K9720" s="118"/>
      <c r="L9720" s="118"/>
      <c r="M9720" s="118"/>
      <c r="N9720" s="118"/>
      <c r="O9720" s="143" t="str">
        <f>IF(H9720="","",(S9720/S9720)&amp;":"&amp;ROUND(AH9720/S9720,2))</f>
        <v/>
      </c>
      <c r="P9720" s="118"/>
      <c r="Q9720" s="118"/>
      <c r="R9720" s="143" t="str">
        <f>IF(H9720="","",(S9720/S9720)&amp;":"&amp;ROUND(AI9720/S9720,2))</f>
        <v/>
      </c>
      <c r="S9720" s="144" t="str">
        <f t="shared" si="1817"/>
        <v/>
      </c>
      <c r="T9720" s="145" t="str">
        <f t="shared" si="1818"/>
        <v/>
      </c>
      <c r="U9720" s="118"/>
      <c r="V9720" s="145" t="str">
        <f t="shared" si="1819"/>
        <v/>
      </c>
      <c r="W9720" s="144" t="str">
        <f t="shared" si="1820"/>
        <v/>
      </c>
      <c r="X9720" s="146" t="str">
        <f>IF(C9720="","",IF(OR(C9720="Trade",C9720="Multi Position"),(X9719+V9720),IF(C9720="Deposit",(X9719+AE9720),IF(C9720="Withdrawal",(X9719-AE9720)))))</f>
        <v/>
      </c>
      <c r="Y9720" s="145" t="str">
        <f t="shared" si="1821"/>
        <v/>
      </c>
      <c r="Z9720" s="118"/>
      <c r="AA9720" s="118"/>
      <c r="AB9720" s="118"/>
      <c r="AC9720" s="118"/>
      <c r="AD9720" s="118"/>
      <c r="AE9720" s="139"/>
      <c r="AF9720" s="118"/>
      <c r="AG9720" s="118"/>
      <c r="AH9720" s="147" t="str">
        <f t="shared" si="1822"/>
        <v/>
      </c>
      <c r="AI9720" s="147" t="str">
        <f t="shared" si="1823"/>
        <v/>
      </c>
      <c r="AJ9720" s="148" t="str">
        <f t="shared" si="1812"/>
        <v/>
      </c>
      <c r="AK9720" s="148" t="str">
        <f t="shared" si="1813"/>
        <v/>
      </c>
      <c r="AL9720" s="147" t="str">
        <f t="shared" si="1814"/>
        <v/>
      </c>
      <c r="AM9720" s="147" t="str">
        <f t="shared" si="1815"/>
        <v/>
      </c>
      <c r="AN9720" s="147" t="str">
        <f t="shared" si="1816"/>
        <v/>
      </c>
      <c r="AO9720" s="118"/>
    </row>
    <row r="9721" spans="1:41">
      <c r="A9721" s="118"/>
      <c r="B9721" s="118"/>
      <c r="C9721" s="118"/>
      <c r="D9721" s="118"/>
      <c r="E9721" s="118"/>
      <c r="F9721" s="118"/>
      <c r="G9721" s="118"/>
      <c r="H9721" s="118"/>
      <c r="I9721" s="118"/>
      <c r="J9721" s="118"/>
      <c r="K9721" s="118"/>
      <c r="L9721" s="118"/>
      <c r="M9721" s="118"/>
      <c r="N9721" s="118"/>
      <c r="O9721" s="143" t="str">
        <f>IF(H9721="","",(S9721/S9721)&amp;":"&amp;ROUND(AH9721/S9721,2))</f>
        <v/>
      </c>
      <c r="P9721" s="118"/>
      <c r="Q9721" s="118"/>
      <c r="R9721" s="143" t="str">
        <f>IF(H9721="","",(S9721/S9721)&amp;":"&amp;ROUND(AI9721/S9721,2))</f>
        <v/>
      </c>
      <c r="S9721" s="144" t="str">
        <f t="shared" si="1817"/>
        <v/>
      </c>
      <c r="T9721" s="145" t="str">
        <f t="shared" si="1818"/>
        <v/>
      </c>
      <c r="U9721" s="118"/>
      <c r="V9721" s="145" t="str">
        <f t="shared" si="1819"/>
        <v/>
      </c>
      <c r="W9721" s="144" t="str">
        <f t="shared" si="1820"/>
        <v/>
      </c>
      <c r="X9721" s="146" t="str">
        <f>IF(C9721="","",IF(OR(C9721="Trade",C9721="Multi Position"),(X9720+V9721),IF(C9721="Deposit",(X9720+AE9721),IF(C9721="Withdrawal",(X9720-AE9721)))))</f>
        <v/>
      </c>
      <c r="Y9721" s="145" t="str">
        <f t="shared" si="1821"/>
        <v/>
      </c>
      <c r="Z9721" s="118"/>
      <c r="AA9721" s="118"/>
      <c r="AB9721" s="118"/>
      <c r="AC9721" s="118"/>
      <c r="AD9721" s="118"/>
      <c r="AE9721" s="139"/>
      <c r="AF9721" s="118"/>
      <c r="AG9721" s="118"/>
      <c r="AH9721" s="147" t="str">
        <f t="shared" si="1822"/>
        <v/>
      </c>
      <c r="AI9721" s="147" t="str">
        <f t="shared" si="1823"/>
        <v/>
      </c>
      <c r="AJ9721" s="148" t="str">
        <f t="shared" si="1812"/>
        <v/>
      </c>
      <c r="AK9721" s="148" t="str">
        <f t="shared" si="1813"/>
        <v/>
      </c>
      <c r="AL9721" s="147" t="str">
        <f t="shared" si="1814"/>
        <v/>
      </c>
      <c r="AM9721" s="147" t="str">
        <f t="shared" si="1815"/>
        <v/>
      </c>
      <c r="AN9721" s="147" t="str">
        <f t="shared" si="1816"/>
        <v/>
      </c>
      <c r="AO9721" s="118"/>
    </row>
    <row r="9722" spans="1:41">
      <c r="A9722" s="118"/>
      <c r="B9722" s="118"/>
      <c r="C9722" s="118"/>
      <c r="D9722" s="118"/>
      <c r="E9722" s="118"/>
      <c r="F9722" s="118"/>
      <c r="G9722" s="118"/>
      <c r="H9722" s="118"/>
      <c r="I9722" s="118"/>
      <c r="J9722" s="118"/>
      <c r="K9722" s="118"/>
      <c r="L9722" s="118"/>
      <c r="M9722" s="118"/>
      <c r="N9722" s="118"/>
      <c r="O9722" s="143" t="str">
        <f>IF(H9722="","",(S9722/S9722)&amp;":"&amp;ROUND(AH9722/S9722,2))</f>
        <v/>
      </c>
      <c r="P9722" s="118"/>
      <c r="Q9722" s="118"/>
      <c r="R9722" s="143" t="str">
        <f>IF(H9722="","",(S9722/S9722)&amp;":"&amp;ROUND(AI9722/S9722,2))</f>
        <v/>
      </c>
      <c r="S9722" s="144" t="str">
        <f t="shared" si="1817"/>
        <v/>
      </c>
      <c r="T9722" s="145" t="str">
        <f t="shared" si="1818"/>
        <v/>
      </c>
      <c r="U9722" s="118"/>
      <c r="V9722" s="145" t="str">
        <f t="shared" si="1819"/>
        <v/>
      </c>
      <c r="W9722" s="144" t="str">
        <f t="shared" si="1820"/>
        <v/>
      </c>
      <c r="X9722" s="146" t="str">
        <f>IF(C9722="","",IF(OR(C9722="Trade",C9722="Multi Position"),(X9721+V9722),IF(C9722="Deposit",(X9721+AE9722),IF(C9722="Withdrawal",(X9721-AE9722)))))</f>
        <v/>
      </c>
      <c r="Y9722" s="145" t="str">
        <f t="shared" si="1821"/>
        <v/>
      </c>
      <c r="Z9722" s="118"/>
      <c r="AA9722" s="118"/>
      <c r="AB9722" s="118"/>
      <c r="AC9722" s="118"/>
      <c r="AD9722" s="118"/>
      <c r="AE9722" s="139"/>
      <c r="AF9722" s="118"/>
      <c r="AG9722" s="118"/>
      <c r="AH9722" s="147" t="str">
        <f t="shared" si="1822"/>
        <v/>
      </c>
      <c r="AI9722" s="147" t="str">
        <f t="shared" si="1823"/>
        <v/>
      </c>
      <c r="AJ9722" s="148" t="str">
        <f t="shared" si="1812"/>
        <v/>
      </c>
      <c r="AK9722" s="148" t="str">
        <f t="shared" si="1813"/>
        <v/>
      </c>
      <c r="AL9722" s="147" t="str">
        <f t="shared" si="1814"/>
        <v/>
      </c>
      <c r="AM9722" s="147" t="str">
        <f t="shared" si="1815"/>
        <v/>
      </c>
      <c r="AN9722" s="147" t="str">
        <f t="shared" si="1816"/>
        <v/>
      </c>
      <c r="AO9722" s="118"/>
    </row>
    <row r="9723" spans="1:41">
      <c r="A9723" s="118"/>
      <c r="B9723" s="118"/>
      <c r="C9723" s="118"/>
      <c r="D9723" s="118"/>
      <c r="E9723" s="118"/>
      <c r="F9723" s="118"/>
      <c r="G9723" s="118"/>
      <c r="H9723" s="118"/>
      <c r="I9723" s="118"/>
      <c r="J9723" s="118"/>
      <c r="K9723" s="118"/>
      <c r="L9723" s="118"/>
      <c r="M9723" s="118"/>
      <c r="N9723" s="118"/>
      <c r="O9723" s="143" t="str">
        <f>IF(H9723="","",(S9723/S9723)&amp;":"&amp;ROUND(AH9723/S9723,2))</f>
        <v/>
      </c>
      <c r="P9723" s="118"/>
      <c r="Q9723" s="118"/>
      <c r="R9723" s="143" t="str">
        <f>IF(H9723="","",(S9723/S9723)&amp;":"&amp;ROUND(AI9723/S9723,2))</f>
        <v/>
      </c>
      <c r="S9723" s="144" t="str">
        <f t="shared" si="1817"/>
        <v/>
      </c>
      <c r="T9723" s="145" t="str">
        <f t="shared" si="1818"/>
        <v/>
      </c>
      <c r="U9723" s="118"/>
      <c r="V9723" s="145" t="str">
        <f t="shared" si="1819"/>
        <v/>
      </c>
      <c r="W9723" s="144" t="str">
        <f t="shared" si="1820"/>
        <v/>
      </c>
      <c r="X9723" s="146" t="str">
        <f>IF(C9723="","",IF(OR(C9723="Trade",C9723="Multi Position"),(X9722+V9723),IF(C9723="Deposit",(X9722+AE9723),IF(C9723="Withdrawal",(X9722-AE9723)))))</f>
        <v/>
      </c>
      <c r="Y9723" s="145" t="str">
        <f t="shared" si="1821"/>
        <v/>
      </c>
      <c r="Z9723" s="118"/>
      <c r="AA9723" s="118"/>
      <c r="AB9723" s="118"/>
      <c r="AC9723" s="118"/>
      <c r="AD9723" s="118"/>
      <c r="AE9723" s="139"/>
      <c r="AF9723" s="118"/>
      <c r="AG9723" s="118"/>
      <c r="AH9723" s="147" t="str">
        <f t="shared" si="1822"/>
        <v/>
      </c>
      <c r="AI9723" s="147" t="str">
        <f t="shared" si="1823"/>
        <v/>
      </c>
      <c r="AJ9723" s="148" t="str">
        <f t="shared" si="1812"/>
        <v/>
      </c>
      <c r="AK9723" s="148" t="str">
        <f t="shared" si="1813"/>
        <v/>
      </c>
      <c r="AL9723" s="147" t="str">
        <f t="shared" si="1814"/>
        <v/>
      </c>
      <c r="AM9723" s="147" t="str">
        <f t="shared" si="1815"/>
        <v/>
      </c>
      <c r="AN9723" s="147" t="str">
        <f t="shared" si="1816"/>
        <v/>
      </c>
      <c r="AO9723" s="118"/>
    </row>
    <row r="9724" spans="1:41">
      <c r="A9724" s="118"/>
      <c r="B9724" s="118"/>
      <c r="C9724" s="118"/>
      <c r="D9724" s="118"/>
      <c r="E9724" s="118"/>
      <c r="F9724" s="118"/>
      <c r="G9724" s="118"/>
      <c r="H9724" s="118"/>
      <c r="I9724" s="118"/>
      <c r="J9724" s="118"/>
      <c r="K9724" s="118"/>
      <c r="L9724" s="118"/>
      <c r="M9724" s="118"/>
      <c r="N9724" s="118"/>
      <c r="O9724" s="143" t="str">
        <f>IF(H9724="","",(S9724/S9724)&amp;":"&amp;ROUND(AH9724/S9724,2))</f>
        <v/>
      </c>
      <c r="P9724" s="118"/>
      <c r="Q9724" s="118"/>
      <c r="R9724" s="143" t="str">
        <f>IF(H9724="","",(S9724/S9724)&amp;":"&amp;ROUND(AI9724/S9724,2))</f>
        <v/>
      </c>
      <c r="S9724" s="144" t="str">
        <f t="shared" si="1817"/>
        <v/>
      </c>
      <c r="T9724" s="145" t="str">
        <f t="shared" si="1818"/>
        <v/>
      </c>
      <c r="U9724" s="118"/>
      <c r="V9724" s="145" t="str">
        <f t="shared" si="1819"/>
        <v/>
      </c>
      <c r="W9724" s="144" t="str">
        <f t="shared" si="1820"/>
        <v/>
      </c>
      <c r="X9724" s="146" t="str">
        <f>IF(C9724="","",IF(OR(C9724="Trade",C9724="Multi Position"),(X9723+V9724),IF(C9724="Deposit",(X9723+AE9724),IF(C9724="Withdrawal",(X9723-AE9724)))))</f>
        <v/>
      </c>
      <c r="Y9724" s="145" t="str">
        <f t="shared" si="1821"/>
        <v/>
      </c>
      <c r="Z9724" s="118"/>
      <c r="AA9724" s="118"/>
      <c r="AB9724" s="118"/>
      <c r="AC9724" s="118"/>
      <c r="AD9724" s="118"/>
      <c r="AE9724" s="139"/>
      <c r="AF9724" s="118"/>
      <c r="AG9724" s="118"/>
      <c r="AH9724" s="147" t="str">
        <f t="shared" si="1822"/>
        <v/>
      </c>
      <c r="AI9724" s="147" t="str">
        <f t="shared" si="1823"/>
        <v/>
      </c>
      <c r="AJ9724" s="148" t="str">
        <f t="shared" si="1812"/>
        <v/>
      </c>
      <c r="AK9724" s="148" t="str">
        <f t="shared" si="1813"/>
        <v/>
      </c>
      <c r="AL9724" s="147" t="str">
        <f t="shared" si="1814"/>
        <v/>
      </c>
      <c r="AM9724" s="147" t="str">
        <f t="shared" si="1815"/>
        <v/>
      </c>
      <c r="AN9724" s="147" t="str">
        <f t="shared" si="1816"/>
        <v/>
      </c>
      <c r="AO9724" s="118"/>
    </row>
    <row r="9725" spans="1:41">
      <c r="A9725" s="118"/>
      <c r="B9725" s="118"/>
      <c r="C9725" s="118"/>
      <c r="D9725" s="118"/>
      <c r="E9725" s="118"/>
      <c r="F9725" s="118"/>
      <c r="G9725" s="118"/>
      <c r="H9725" s="118"/>
      <c r="I9725" s="118"/>
      <c r="J9725" s="118"/>
      <c r="K9725" s="118"/>
      <c r="L9725" s="118"/>
      <c r="M9725" s="118"/>
      <c r="N9725" s="118"/>
      <c r="O9725" s="143" t="str">
        <f>IF(H9725="","",(S9725/S9725)&amp;":"&amp;ROUND(AH9725/S9725,2))</f>
        <v/>
      </c>
      <c r="P9725" s="118"/>
      <c r="Q9725" s="118"/>
      <c r="R9725" s="143" t="str">
        <f>IF(H9725="","",(S9725/S9725)&amp;":"&amp;ROUND(AI9725/S9725,2))</f>
        <v/>
      </c>
      <c r="S9725" s="144" t="str">
        <f t="shared" si="1817"/>
        <v/>
      </c>
      <c r="T9725" s="145" t="str">
        <f t="shared" si="1818"/>
        <v/>
      </c>
      <c r="U9725" s="118"/>
      <c r="V9725" s="145" t="str">
        <f t="shared" si="1819"/>
        <v/>
      </c>
      <c r="W9725" s="144" t="str">
        <f t="shared" si="1820"/>
        <v/>
      </c>
      <c r="X9725" s="146" t="str">
        <f>IF(C9725="","",IF(OR(C9725="Trade",C9725="Multi Position"),(X9724+V9725),IF(C9725="Deposit",(X9724+AE9725),IF(C9725="Withdrawal",(X9724-AE9725)))))</f>
        <v/>
      </c>
      <c r="Y9725" s="145" t="str">
        <f t="shared" si="1821"/>
        <v/>
      </c>
      <c r="Z9725" s="118"/>
      <c r="AA9725" s="118"/>
      <c r="AB9725" s="118"/>
      <c r="AC9725" s="118"/>
      <c r="AD9725" s="118"/>
      <c r="AE9725" s="139"/>
      <c r="AF9725" s="118"/>
      <c r="AG9725" s="118"/>
      <c r="AH9725" s="147" t="str">
        <f t="shared" si="1822"/>
        <v/>
      </c>
      <c r="AI9725" s="147" t="str">
        <f t="shared" si="1823"/>
        <v/>
      </c>
      <c r="AJ9725" s="148" t="str">
        <f t="shared" si="1812"/>
        <v/>
      </c>
      <c r="AK9725" s="148" t="str">
        <f t="shared" si="1813"/>
        <v/>
      </c>
      <c r="AL9725" s="147" t="str">
        <f t="shared" si="1814"/>
        <v/>
      </c>
      <c r="AM9725" s="147" t="str">
        <f t="shared" si="1815"/>
        <v/>
      </c>
      <c r="AN9725" s="147" t="str">
        <f t="shared" si="1816"/>
        <v/>
      </c>
      <c r="AO9725" s="118"/>
    </row>
    <row r="9726" spans="1:41">
      <c r="A9726" s="118"/>
      <c r="B9726" s="118"/>
      <c r="C9726" s="118"/>
      <c r="D9726" s="118"/>
      <c r="E9726" s="118"/>
      <c r="F9726" s="118"/>
      <c r="G9726" s="118"/>
      <c r="H9726" s="118"/>
      <c r="I9726" s="118"/>
      <c r="J9726" s="118"/>
      <c r="K9726" s="118"/>
      <c r="L9726" s="118"/>
      <c r="M9726" s="118"/>
      <c r="N9726" s="118"/>
      <c r="O9726" s="143" t="str">
        <f>IF(H9726="","",(S9726/S9726)&amp;":"&amp;ROUND(AH9726/S9726,2))</f>
        <v/>
      </c>
      <c r="P9726" s="118"/>
      <c r="Q9726" s="118"/>
      <c r="R9726" s="143" t="str">
        <f>IF(H9726="","",(S9726/S9726)&amp;":"&amp;ROUND(AI9726/S9726,2))</f>
        <v/>
      </c>
      <c r="S9726" s="144" t="str">
        <f t="shared" si="1817"/>
        <v/>
      </c>
      <c r="T9726" s="145" t="str">
        <f t="shared" si="1818"/>
        <v/>
      </c>
      <c r="U9726" s="118"/>
      <c r="V9726" s="145" t="str">
        <f t="shared" si="1819"/>
        <v/>
      </c>
      <c r="W9726" s="144" t="str">
        <f t="shared" si="1820"/>
        <v/>
      </c>
      <c r="X9726" s="146" t="str">
        <f>IF(C9726="","",IF(OR(C9726="Trade",C9726="Multi Position"),(X9725+V9726),IF(C9726="Deposit",(X9725+AE9726),IF(C9726="Withdrawal",(X9725-AE9726)))))</f>
        <v/>
      </c>
      <c r="Y9726" s="145" t="str">
        <f t="shared" si="1821"/>
        <v/>
      </c>
      <c r="Z9726" s="118"/>
      <c r="AA9726" s="118"/>
      <c r="AB9726" s="118"/>
      <c r="AC9726" s="118"/>
      <c r="AD9726" s="118"/>
      <c r="AE9726" s="139"/>
      <c r="AF9726" s="118"/>
      <c r="AG9726" s="118"/>
      <c r="AH9726" s="147" t="str">
        <f t="shared" si="1822"/>
        <v/>
      </c>
      <c r="AI9726" s="147" t="str">
        <f t="shared" si="1823"/>
        <v/>
      </c>
      <c r="AJ9726" s="148" t="str">
        <f t="shared" si="1812"/>
        <v/>
      </c>
      <c r="AK9726" s="148" t="str">
        <f t="shared" si="1813"/>
        <v/>
      </c>
      <c r="AL9726" s="147" t="str">
        <f t="shared" si="1814"/>
        <v/>
      </c>
      <c r="AM9726" s="147" t="str">
        <f t="shared" si="1815"/>
        <v/>
      </c>
      <c r="AN9726" s="147" t="str">
        <f t="shared" si="1816"/>
        <v/>
      </c>
      <c r="AO9726" s="118"/>
    </row>
    <row r="9727" spans="1:41">
      <c r="A9727" s="118"/>
      <c r="B9727" s="118"/>
      <c r="C9727" s="118"/>
      <c r="D9727" s="118"/>
      <c r="E9727" s="118"/>
      <c r="F9727" s="118"/>
      <c r="G9727" s="118"/>
      <c r="H9727" s="118"/>
      <c r="I9727" s="118"/>
      <c r="J9727" s="118"/>
      <c r="K9727" s="118"/>
      <c r="L9727" s="118"/>
      <c r="M9727" s="118"/>
      <c r="N9727" s="118"/>
      <c r="O9727" s="143" t="str">
        <f>IF(H9727="","",(S9727/S9727)&amp;":"&amp;ROUND(AH9727/S9727,2))</f>
        <v/>
      </c>
      <c r="P9727" s="118"/>
      <c r="Q9727" s="118"/>
      <c r="R9727" s="143" t="str">
        <f>IF(H9727="","",(S9727/S9727)&amp;":"&amp;ROUND(AI9727/S9727,2))</f>
        <v/>
      </c>
      <c r="S9727" s="144" t="str">
        <f t="shared" si="1817"/>
        <v/>
      </c>
      <c r="T9727" s="145" t="str">
        <f t="shared" si="1818"/>
        <v/>
      </c>
      <c r="U9727" s="118"/>
      <c r="V9727" s="145" t="str">
        <f t="shared" si="1819"/>
        <v/>
      </c>
      <c r="W9727" s="144" t="str">
        <f t="shared" si="1820"/>
        <v/>
      </c>
      <c r="X9727" s="146" t="str">
        <f>IF(C9727="","",IF(OR(C9727="Trade",C9727="Multi Position"),(X9726+V9727),IF(C9727="Deposit",(X9726+AE9727),IF(C9727="Withdrawal",(X9726-AE9727)))))</f>
        <v/>
      </c>
      <c r="Y9727" s="145" t="str">
        <f t="shared" si="1821"/>
        <v/>
      </c>
      <c r="Z9727" s="118"/>
      <c r="AA9727" s="118"/>
      <c r="AB9727" s="118"/>
      <c r="AC9727" s="118"/>
      <c r="AD9727" s="118"/>
      <c r="AE9727" s="139"/>
      <c r="AF9727" s="118"/>
      <c r="AG9727" s="118"/>
      <c r="AH9727" s="147" t="str">
        <f t="shared" si="1822"/>
        <v/>
      </c>
      <c r="AI9727" s="147" t="str">
        <f t="shared" si="1823"/>
        <v/>
      </c>
      <c r="AJ9727" s="148" t="str">
        <f t="shared" si="1812"/>
        <v/>
      </c>
      <c r="AK9727" s="148" t="str">
        <f t="shared" si="1813"/>
        <v/>
      </c>
      <c r="AL9727" s="147" t="str">
        <f t="shared" si="1814"/>
        <v/>
      </c>
      <c r="AM9727" s="147" t="str">
        <f t="shared" si="1815"/>
        <v/>
      </c>
      <c r="AN9727" s="147" t="str">
        <f t="shared" si="1816"/>
        <v/>
      </c>
      <c r="AO9727" s="118"/>
    </row>
    <row r="9728" spans="1:41">
      <c r="A9728" s="118"/>
      <c r="B9728" s="118"/>
      <c r="C9728" s="118"/>
      <c r="D9728" s="118"/>
      <c r="E9728" s="118"/>
      <c r="F9728" s="118"/>
      <c r="G9728" s="118"/>
      <c r="H9728" s="118"/>
      <c r="I9728" s="118"/>
      <c r="J9728" s="118"/>
      <c r="K9728" s="118"/>
      <c r="L9728" s="118"/>
      <c r="M9728" s="118"/>
      <c r="N9728" s="118"/>
      <c r="O9728" s="143" t="str">
        <f>IF(H9728="","",(S9728/S9728)&amp;":"&amp;ROUND(AH9728/S9728,2))</f>
        <v/>
      </c>
      <c r="P9728" s="118"/>
      <c r="Q9728" s="118"/>
      <c r="R9728" s="143" t="str">
        <f>IF(H9728="","",(S9728/S9728)&amp;":"&amp;ROUND(AI9728/S9728,2))</f>
        <v/>
      </c>
      <c r="S9728" s="144" t="str">
        <f t="shared" si="1817"/>
        <v/>
      </c>
      <c r="T9728" s="145" t="str">
        <f t="shared" si="1818"/>
        <v/>
      </c>
      <c r="U9728" s="118"/>
      <c r="V9728" s="145" t="str">
        <f t="shared" si="1819"/>
        <v/>
      </c>
      <c r="W9728" s="144" t="str">
        <f t="shared" si="1820"/>
        <v/>
      </c>
      <c r="X9728" s="146" t="str">
        <f>IF(C9728="","",IF(OR(C9728="Trade",C9728="Multi Position"),(X9727+V9728),IF(C9728="Deposit",(X9727+AE9728),IF(C9728="Withdrawal",(X9727-AE9728)))))</f>
        <v/>
      </c>
      <c r="Y9728" s="145" t="str">
        <f t="shared" si="1821"/>
        <v/>
      </c>
      <c r="Z9728" s="118"/>
      <c r="AA9728" s="118"/>
      <c r="AB9728" s="118"/>
      <c r="AC9728" s="118"/>
      <c r="AD9728" s="118"/>
      <c r="AE9728" s="139"/>
      <c r="AF9728" s="118"/>
      <c r="AG9728" s="118"/>
      <c r="AH9728" s="147" t="str">
        <f t="shared" si="1822"/>
        <v/>
      </c>
      <c r="AI9728" s="147" t="str">
        <f t="shared" si="1823"/>
        <v/>
      </c>
      <c r="AJ9728" s="148" t="str">
        <f t="shared" si="1812"/>
        <v/>
      </c>
      <c r="AK9728" s="148" t="str">
        <f t="shared" si="1813"/>
        <v/>
      </c>
      <c r="AL9728" s="147" t="str">
        <f t="shared" si="1814"/>
        <v/>
      </c>
      <c r="AM9728" s="147" t="str">
        <f t="shared" si="1815"/>
        <v/>
      </c>
      <c r="AN9728" s="147" t="str">
        <f t="shared" si="1816"/>
        <v/>
      </c>
      <c r="AO9728" s="118"/>
    </row>
    <row r="9729" spans="1:41">
      <c r="A9729" s="118"/>
      <c r="B9729" s="118"/>
      <c r="C9729" s="118"/>
      <c r="D9729" s="118"/>
      <c r="E9729" s="118"/>
      <c r="F9729" s="118"/>
      <c r="G9729" s="118"/>
      <c r="H9729" s="118"/>
      <c r="I9729" s="118"/>
      <c r="J9729" s="118"/>
      <c r="K9729" s="118"/>
      <c r="L9729" s="118"/>
      <c r="M9729" s="118"/>
      <c r="N9729" s="118"/>
      <c r="O9729" s="143" t="str">
        <f>IF(H9729="","",(S9729/S9729)&amp;":"&amp;ROUND(AH9729/S9729,2))</f>
        <v/>
      </c>
      <c r="P9729" s="118"/>
      <c r="Q9729" s="118"/>
      <c r="R9729" s="143" t="str">
        <f>IF(H9729="","",(S9729/S9729)&amp;":"&amp;ROUND(AI9729/S9729,2))</f>
        <v/>
      </c>
      <c r="S9729" s="144" t="str">
        <f t="shared" si="1817"/>
        <v/>
      </c>
      <c r="T9729" s="145" t="str">
        <f t="shared" si="1818"/>
        <v/>
      </c>
      <c r="U9729" s="118"/>
      <c r="V9729" s="145" t="str">
        <f t="shared" si="1819"/>
        <v/>
      </c>
      <c r="W9729" s="144" t="str">
        <f t="shared" si="1820"/>
        <v/>
      </c>
      <c r="X9729" s="146" t="str">
        <f>IF(C9729="","",IF(OR(C9729="Trade",C9729="Multi Position"),(X9728+V9729),IF(C9729="Deposit",(X9728+AE9729),IF(C9729="Withdrawal",(X9728-AE9729)))))</f>
        <v/>
      </c>
      <c r="Y9729" s="145" t="str">
        <f t="shared" si="1821"/>
        <v/>
      </c>
      <c r="Z9729" s="118"/>
      <c r="AA9729" s="118"/>
      <c r="AB9729" s="118"/>
      <c r="AC9729" s="118"/>
      <c r="AD9729" s="118"/>
      <c r="AE9729" s="139"/>
      <c r="AF9729" s="118"/>
      <c r="AG9729" s="118"/>
      <c r="AH9729" s="147" t="str">
        <f t="shared" si="1822"/>
        <v/>
      </c>
      <c r="AI9729" s="147" t="str">
        <f t="shared" si="1823"/>
        <v/>
      </c>
      <c r="AJ9729" s="148" t="str">
        <f t="shared" si="1812"/>
        <v/>
      </c>
      <c r="AK9729" s="148" t="str">
        <f t="shared" si="1813"/>
        <v/>
      </c>
      <c r="AL9729" s="147" t="str">
        <f t="shared" si="1814"/>
        <v/>
      </c>
      <c r="AM9729" s="147" t="str">
        <f t="shared" si="1815"/>
        <v/>
      </c>
      <c r="AN9729" s="147" t="str">
        <f t="shared" si="1816"/>
        <v/>
      </c>
      <c r="AO9729" s="118"/>
    </row>
    <row r="9730" spans="1:41">
      <c r="A9730" s="118"/>
      <c r="B9730" s="118"/>
      <c r="C9730" s="118"/>
      <c r="D9730" s="118"/>
      <c r="E9730" s="118"/>
      <c r="F9730" s="118"/>
      <c r="G9730" s="118"/>
      <c r="H9730" s="118"/>
      <c r="I9730" s="118"/>
      <c r="J9730" s="118"/>
      <c r="K9730" s="118"/>
      <c r="L9730" s="118"/>
      <c r="M9730" s="118"/>
      <c r="N9730" s="118"/>
      <c r="O9730" s="143" t="str">
        <f>IF(H9730="","",(S9730/S9730)&amp;":"&amp;ROUND(AH9730/S9730,2))</f>
        <v/>
      </c>
      <c r="P9730" s="118"/>
      <c r="Q9730" s="118"/>
      <c r="R9730" s="143" t="str">
        <f>IF(H9730="","",(S9730/S9730)&amp;":"&amp;ROUND(AI9730/S9730,2))</f>
        <v/>
      </c>
      <c r="S9730" s="144" t="str">
        <f t="shared" si="1817"/>
        <v/>
      </c>
      <c r="T9730" s="145" t="str">
        <f t="shared" si="1818"/>
        <v/>
      </c>
      <c r="U9730" s="118"/>
      <c r="V9730" s="145" t="str">
        <f t="shared" si="1819"/>
        <v/>
      </c>
      <c r="W9730" s="144" t="str">
        <f t="shared" si="1820"/>
        <v/>
      </c>
      <c r="X9730" s="146" t="str">
        <f>IF(C9730="","",IF(OR(C9730="Trade",C9730="Multi Position"),(X9729+V9730),IF(C9730="Deposit",(X9729+AE9730),IF(C9730="Withdrawal",(X9729-AE9730)))))</f>
        <v/>
      </c>
      <c r="Y9730" s="145" t="str">
        <f t="shared" si="1821"/>
        <v/>
      </c>
      <c r="Z9730" s="118"/>
      <c r="AA9730" s="118"/>
      <c r="AB9730" s="118"/>
      <c r="AC9730" s="118"/>
      <c r="AD9730" s="118"/>
      <c r="AE9730" s="139"/>
      <c r="AF9730" s="118"/>
      <c r="AG9730" s="118"/>
      <c r="AH9730" s="147" t="str">
        <f t="shared" si="1822"/>
        <v/>
      </c>
      <c r="AI9730" s="147" t="str">
        <f t="shared" si="1823"/>
        <v/>
      </c>
      <c r="AJ9730" s="148" t="str">
        <f t="shared" si="1812"/>
        <v/>
      </c>
      <c r="AK9730" s="148" t="str">
        <f t="shared" si="1813"/>
        <v/>
      </c>
      <c r="AL9730" s="147" t="str">
        <f t="shared" si="1814"/>
        <v/>
      </c>
      <c r="AM9730" s="147" t="str">
        <f t="shared" si="1815"/>
        <v/>
      </c>
      <c r="AN9730" s="147" t="str">
        <f t="shared" si="1816"/>
        <v/>
      </c>
      <c r="AO9730" s="118"/>
    </row>
    <row r="9731" spans="1:41">
      <c r="A9731" s="118"/>
      <c r="B9731" s="118"/>
      <c r="C9731" s="118"/>
      <c r="D9731" s="118"/>
      <c r="E9731" s="118"/>
      <c r="F9731" s="118"/>
      <c r="G9731" s="118"/>
      <c r="H9731" s="118"/>
      <c r="I9731" s="118"/>
      <c r="J9731" s="118"/>
      <c r="K9731" s="118"/>
      <c r="L9731" s="118"/>
      <c r="M9731" s="118"/>
      <c r="N9731" s="118"/>
      <c r="O9731" s="143" t="str">
        <f>IF(H9731="","",(S9731/S9731)&amp;":"&amp;ROUND(AH9731/S9731,2))</f>
        <v/>
      </c>
      <c r="P9731" s="118"/>
      <c r="Q9731" s="118"/>
      <c r="R9731" s="143" t="str">
        <f>IF(H9731="","",(S9731/S9731)&amp;":"&amp;ROUND(AI9731/S9731,2))</f>
        <v/>
      </c>
      <c r="S9731" s="144" t="str">
        <f t="shared" si="1817"/>
        <v/>
      </c>
      <c r="T9731" s="145" t="str">
        <f t="shared" si="1818"/>
        <v/>
      </c>
      <c r="U9731" s="118"/>
      <c r="V9731" s="145" t="str">
        <f t="shared" si="1819"/>
        <v/>
      </c>
      <c r="W9731" s="144" t="str">
        <f t="shared" si="1820"/>
        <v/>
      </c>
      <c r="X9731" s="146" t="str">
        <f>IF(C9731="","",IF(OR(C9731="Trade",C9731="Multi Position"),(X9730+V9731),IF(C9731="Deposit",(X9730+AE9731),IF(C9731="Withdrawal",(X9730-AE9731)))))</f>
        <v/>
      </c>
      <c r="Y9731" s="145" t="str">
        <f t="shared" si="1821"/>
        <v/>
      </c>
      <c r="Z9731" s="118"/>
      <c r="AA9731" s="118"/>
      <c r="AB9731" s="118"/>
      <c r="AC9731" s="118"/>
      <c r="AD9731" s="118"/>
      <c r="AE9731" s="139"/>
      <c r="AF9731" s="118"/>
      <c r="AG9731" s="118"/>
      <c r="AH9731" s="147" t="str">
        <f t="shared" si="1822"/>
        <v/>
      </c>
      <c r="AI9731" s="147" t="str">
        <f t="shared" si="1823"/>
        <v/>
      </c>
      <c r="AJ9731" s="148" t="str">
        <f t="shared" si="1812"/>
        <v/>
      </c>
      <c r="AK9731" s="148" t="str">
        <f t="shared" si="1813"/>
        <v/>
      </c>
      <c r="AL9731" s="147" t="str">
        <f t="shared" si="1814"/>
        <v/>
      </c>
      <c r="AM9731" s="147" t="str">
        <f t="shared" si="1815"/>
        <v/>
      </c>
      <c r="AN9731" s="147" t="str">
        <f t="shared" si="1816"/>
        <v/>
      </c>
      <c r="AO9731" s="118"/>
    </row>
    <row r="9732" spans="1:41">
      <c r="A9732" s="118"/>
      <c r="B9732" s="118"/>
      <c r="C9732" s="118"/>
      <c r="D9732" s="118"/>
      <c r="E9732" s="118"/>
      <c r="F9732" s="118"/>
      <c r="G9732" s="118"/>
      <c r="H9732" s="118"/>
      <c r="I9732" s="118"/>
      <c r="J9732" s="118"/>
      <c r="K9732" s="118"/>
      <c r="L9732" s="118"/>
      <c r="M9732" s="118"/>
      <c r="N9732" s="118"/>
      <c r="O9732" s="143" t="str">
        <f>IF(H9732="","",(S9732/S9732)&amp;":"&amp;ROUND(AH9732/S9732,2))</f>
        <v/>
      </c>
      <c r="P9732" s="118"/>
      <c r="Q9732" s="118"/>
      <c r="R9732" s="143" t="str">
        <f>IF(H9732="","",(S9732/S9732)&amp;":"&amp;ROUND(AI9732/S9732,2))</f>
        <v/>
      </c>
      <c r="S9732" s="144" t="str">
        <f t="shared" si="1817"/>
        <v/>
      </c>
      <c r="T9732" s="145" t="str">
        <f t="shared" si="1818"/>
        <v/>
      </c>
      <c r="U9732" s="118"/>
      <c r="V9732" s="145" t="str">
        <f t="shared" si="1819"/>
        <v/>
      </c>
      <c r="W9732" s="144" t="str">
        <f t="shared" si="1820"/>
        <v/>
      </c>
      <c r="X9732" s="146" t="str">
        <f>IF(C9732="","",IF(OR(C9732="Trade",C9732="Multi Position"),(X9731+V9732),IF(C9732="Deposit",(X9731+AE9732),IF(C9732="Withdrawal",(X9731-AE9732)))))</f>
        <v/>
      </c>
      <c r="Y9732" s="145" t="str">
        <f t="shared" si="1821"/>
        <v/>
      </c>
      <c r="Z9732" s="118"/>
      <c r="AA9732" s="118"/>
      <c r="AB9732" s="118"/>
      <c r="AC9732" s="118"/>
      <c r="AD9732" s="118"/>
      <c r="AE9732" s="139"/>
      <c r="AF9732" s="118"/>
      <c r="AG9732" s="118"/>
      <c r="AH9732" s="147" t="str">
        <f t="shared" si="1822"/>
        <v/>
      </c>
      <c r="AI9732" s="147" t="str">
        <f t="shared" si="1823"/>
        <v/>
      </c>
      <c r="AJ9732" s="148" t="str">
        <f t="shared" si="1812"/>
        <v/>
      </c>
      <c r="AK9732" s="148" t="str">
        <f t="shared" si="1813"/>
        <v/>
      </c>
      <c r="AL9732" s="147" t="str">
        <f t="shared" si="1814"/>
        <v/>
      </c>
      <c r="AM9732" s="147" t="str">
        <f t="shared" si="1815"/>
        <v/>
      </c>
      <c r="AN9732" s="147" t="str">
        <f t="shared" si="1816"/>
        <v/>
      </c>
      <c r="AO9732" s="118"/>
    </row>
    <row r="9733" spans="1:41">
      <c r="A9733" s="118"/>
      <c r="B9733" s="118"/>
      <c r="C9733" s="118"/>
      <c r="D9733" s="118"/>
      <c r="E9733" s="118"/>
      <c r="F9733" s="118"/>
      <c r="G9733" s="118"/>
      <c r="H9733" s="118"/>
      <c r="I9733" s="118"/>
      <c r="J9733" s="118"/>
      <c r="K9733" s="118"/>
      <c r="L9733" s="118"/>
      <c r="M9733" s="118"/>
      <c r="N9733" s="118"/>
      <c r="O9733" s="143" t="str">
        <f>IF(H9733="","",(S9733/S9733)&amp;":"&amp;ROUND(AH9733/S9733,2))</f>
        <v/>
      </c>
      <c r="P9733" s="118"/>
      <c r="Q9733" s="118"/>
      <c r="R9733" s="143" t="str">
        <f>IF(H9733="","",(S9733/S9733)&amp;":"&amp;ROUND(AI9733/S9733,2))</f>
        <v/>
      </c>
      <c r="S9733" s="144" t="str">
        <f t="shared" si="1817"/>
        <v/>
      </c>
      <c r="T9733" s="145" t="str">
        <f t="shared" si="1818"/>
        <v/>
      </c>
      <c r="U9733" s="118"/>
      <c r="V9733" s="145" t="str">
        <f t="shared" si="1819"/>
        <v/>
      </c>
      <c r="W9733" s="144" t="str">
        <f t="shared" si="1820"/>
        <v/>
      </c>
      <c r="X9733" s="146" t="str">
        <f>IF(C9733="","",IF(OR(C9733="Trade",C9733="Multi Position"),(X9732+V9733),IF(C9733="Deposit",(X9732+AE9733),IF(C9733="Withdrawal",(X9732-AE9733)))))</f>
        <v/>
      </c>
      <c r="Y9733" s="145" t="str">
        <f t="shared" si="1821"/>
        <v/>
      </c>
      <c r="Z9733" s="118"/>
      <c r="AA9733" s="118"/>
      <c r="AB9733" s="118"/>
      <c r="AC9733" s="118"/>
      <c r="AD9733" s="118"/>
      <c r="AE9733" s="139"/>
      <c r="AF9733" s="118"/>
      <c r="AG9733" s="118"/>
      <c r="AH9733" s="147" t="str">
        <f t="shared" si="1822"/>
        <v/>
      </c>
      <c r="AI9733" s="147" t="str">
        <f t="shared" si="1823"/>
        <v/>
      </c>
      <c r="AJ9733" s="148" t="str">
        <f t="shared" si="1812"/>
        <v/>
      </c>
      <c r="AK9733" s="148" t="str">
        <f t="shared" si="1813"/>
        <v/>
      </c>
      <c r="AL9733" s="147" t="str">
        <f t="shared" si="1814"/>
        <v/>
      </c>
      <c r="AM9733" s="147" t="str">
        <f t="shared" si="1815"/>
        <v/>
      </c>
      <c r="AN9733" s="147" t="str">
        <f t="shared" si="1816"/>
        <v/>
      </c>
      <c r="AO9733" s="118"/>
    </row>
    <row r="9734" spans="1:41">
      <c r="A9734" s="118"/>
      <c r="B9734" s="118"/>
      <c r="C9734" s="118"/>
      <c r="D9734" s="118"/>
      <c r="E9734" s="118"/>
      <c r="F9734" s="118"/>
      <c r="G9734" s="118"/>
      <c r="H9734" s="118"/>
      <c r="I9734" s="118"/>
      <c r="J9734" s="118"/>
      <c r="K9734" s="118"/>
      <c r="L9734" s="118"/>
      <c r="M9734" s="118"/>
      <c r="N9734" s="118"/>
      <c r="O9734" s="143" t="str">
        <f>IF(H9734="","",(S9734/S9734)&amp;":"&amp;ROUND(AH9734/S9734,2))</f>
        <v/>
      </c>
      <c r="P9734" s="118"/>
      <c r="Q9734" s="118"/>
      <c r="R9734" s="143" t="str">
        <f>IF(H9734="","",(S9734/S9734)&amp;":"&amp;ROUND(AI9734/S9734,2))</f>
        <v/>
      </c>
      <c r="S9734" s="144" t="str">
        <f t="shared" si="1817"/>
        <v/>
      </c>
      <c r="T9734" s="145" t="str">
        <f t="shared" si="1818"/>
        <v/>
      </c>
      <c r="U9734" s="118"/>
      <c r="V9734" s="145" t="str">
        <f t="shared" si="1819"/>
        <v/>
      </c>
      <c r="W9734" s="144" t="str">
        <f t="shared" si="1820"/>
        <v/>
      </c>
      <c r="X9734" s="146" t="str">
        <f>IF(C9734="","",IF(OR(C9734="Trade",C9734="Multi Position"),(X9733+V9734),IF(C9734="Deposit",(X9733+AE9734),IF(C9734="Withdrawal",(X9733-AE9734)))))</f>
        <v/>
      </c>
      <c r="Y9734" s="145" t="str">
        <f t="shared" si="1821"/>
        <v/>
      </c>
      <c r="Z9734" s="118"/>
      <c r="AA9734" s="118"/>
      <c r="AB9734" s="118"/>
      <c r="AC9734" s="118"/>
      <c r="AD9734" s="118"/>
      <c r="AE9734" s="139"/>
      <c r="AF9734" s="118"/>
      <c r="AG9734" s="118"/>
      <c r="AH9734" s="147" t="str">
        <f t="shared" si="1822"/>
        <v/>
      </c>
      <c r="AI9734" s="147" t="str">
        <f t="shared" si="1823"/>
        <v/>
      </c>
      <c r="AJ9734" s="148" t="str">
        <f t="shared" si="1812"/>
        <v/>
      </c>
      <c r="AK9734" s="148" t="str">
        <f t="shared" si="1813"/>
        <v/>
      </c>
      <c r="AL9734" s="147" t="str">
        <f t="shared" si="1814"/>
        <v/>
      </c>
      <c r="AM9734" s="147" t="str">
        <f t="shared" si="1815"/>
        <v/>
      </c>
      <c r="AN9734" s="147" t="str">
        <f t="shared" si="1816"/>
        <v/>
      </c>
      <c r="AO9734" s="118"/>
    </row>
    <row r="9735" spans="1:41">
      <c r="A9735" s="118"/>
      <c r="B9735" s="118"/>
      <c r="C9735" s="118"/>
      <c r="D9735" s="118"/>
      <c r="E9735" s="118"/>
      <c r="F9735" s="118"/>
      <c r="G9735" s="118"/>
      <c r="H9735" s="118"/>
      <c r="I9735" s="118"/>
      <c r="J9735" s="118"/>
      <c r="K9735" s="118"/>
      <c r="L9735" s="118"/>
      <c r="M9735" s="118"/>
      <c r="N9735" s="118"/>
      <c r="O9735" s="143" t="str">
        <f>IF(H9735="","",(S9735/S9735)&amp;":"&amp;ROUND(AH9735/S9735,2))</f>
        <v/>
      </c>
      <c r="P9735" s="118"/>
      <c r="Q9735" s="118"/>
      <c r="R9735" s="143" t="str">
        <f>IF(H9735="","",(S9735/S9735)&amp;":"&amp;ROUND(AI9735/S9735,2))</f>
        <v/>
      </c>
      <c r="S9735" s="144" t="str">
        <f t="shared" si="1817"/>
        <v/>
      </c>
      <c r="T9735" s="145" t="str">
        <f t="shared" si="1818"/>
        <v/>
      </c>
      <c r="U9735" s="118"/>
      <c r="V9735" s="145" t="str">
        <f t="shared" si="1819"/>
        <v/>
      </c>
      <c r="W9735" s="144" t="str">
        <f t="shared" si="1820"/>
        <v/>
      </c>
      <c r="X9735" s="146" t="str">
        <f>IF(C9735="","",IF(OR(C9735="Trade",C9735="Multi Position"),(X9734+V9735),IF(C9735="Deposit",(X9734+AE9735),IF(C9735="Withdrawal",(X9734-AE9735)))))</f>
        <v/>
      </c>
      <c r="Y9735" s="145" t="str">
        <f t="shared" si="1821"/>
        <v/>
      </c>
      <c r="Z9735" s="118"/>
      <c r="AA9735" s="118"/>
      <c r="AB9735" s="118"/>
      <c r="AC9735" s="118"/>
      <c r="AD9735" s="118"/>
      <c r="AE9735" s="139"/>
      <c r="AF9735" s="118"/>
      <c r="AG9735" s="118"/>
      <c r="AH9735" s="147" t="str">
        <f t="shared" si="1822"/>
        <v/>
      </c>
      <c r="AI9735" s="147" t="str">
        <f t="shared" si="1823"/>
        <v/>
      </c>
      <c r="AJ9735" s="148" t="str">
        <f t="shared" si="1812"/>
        <v/>
      </c>
      <c r="AK9735" s="148" t="str">
        <f t="shared" si="1813"/>
        <v/>
      </c>
      <c r="AL9735" s="147" t="str">
        <f t="shared" si="1814"/>
        <v/>
      </c>
      <c r="AM9735" s="147" t="str">
        <f t="shared" si="1815"/>
        <v/>
      </c>
      <c r="AN9735" s="147" t="str">
        <f t="shared" si="1816"/>
        <v/>
      </c>
      <c r="AO9735" s="118"/>
    </row>
    <row r="9736" spans="1:41">
      <c r="A9736" s="118"/>
      <c r="B9736" s="118"/>
      <c r="C9736" s="118"/>
      <c r="D9736" s="118"/>
      <c r="E9736" s="118"/>
      <c r="F9736" s="118"/>
      <c r="G9736" s="118"/>
      <c r="H9736" s="118"/>
      <c r="I9736" s="118"/>
      <c r="J9736" s="118"/>
      <c r="K9736" s="118"/>
      <c r="L9736" s="118"/>
      <c r="M9736" s="118"/>
      <c r="N9736" s="118"/>
      <c r="O9736" s="143" t="str">
        <f>IF(H9736="","",(S9736/S9736)&amp;":"&amp;ROUND(AH9736/S9736,2))</f>
        <v/>
      </c>
      <c r="P9736" s="118"/>
      <c r="Q9736" s="118"/>
      <c r="R9736" s="143" t="str">
        <f>IF(H9736="","",(S9736/S9736)&amp;":"&amp;ROUND(AI9736/S9736,2))</f>
        <v/>
      </c>
      <c r="S9736" s="144" t="str">
        <f t="shared" si="1817"/>
        <v/>
      </c>
      <c r="T9736" s="145" t="str">
        <f t="shared" si="1818"/>
        <v/>
      </c>
      <c r="U9736" s="118"/>
      <c r="V9736" s="145" t="str">
        <f t="shared" si="1819"/>
        <v/>
      </c>
      <c r="W9736" s="144" t="str">
        <f t="shared" si="1820"/>
        <v/>
      </c>
      <c r="X9736" s="146" t="str">
        <f>IF(C9736="","",IF(OR(C9736="Trade",C9736="Multi Position"),(X9735+V9736),IF(C9736="Deposit",(X9735+AE9736),IF(C9736="Withdrawal",(X9735-AE9736)))))</f>
        <v/>
      </c>
      <c r="Y9736" s="145" t="str">
        <f t="shared" si="1821"/>
        <v/>
      </c>
      <c r="Z9736" s="118"/>
      <c r="AA9736" s="118"/>
      <c r="AB9736" s="118"/>
      <c r="AC9736" s="118"/>
      <c r="AD9736" s="118"/>
      <c r="AE9736" s="139"/>
      <c r="AF9736" s="118"/>
      <c r="AG9736" s="118"/>
      <c r="AH9736" s="147" t="str">
        <f t="shared" si="1822"/>
        <v/>
      </c>
      <c r="AI9736" s="147" t="str">
        <f t="shared" si="1823"/>
        <v/>
      </c>
      <c r="AJ9736" s="148" t="str">
        <f t="shared" si="1812"/>
        <v/>
      </c>
      <c r="AK9736" s="148" t="str">
        <f t="shared" si="1813"/>
        <v/>
      </c>
      <c r="AL9736" s="147" t="str">
        <f t="shared" si="1814"/>
        <v/>
      </c>
      <c r="AM9736" s="147" t="str">
        <f t="shared" si="1815"/>
        <v/>
      </c>
      <c r="AN9736" s="147" t="str">
        <f t="shared" si="1816"/>
        <v/>
      </c>
      <c r="AO9736" s="118"/>
    </row>
    <row r="9737" spans="1:41">
      <c r="A9737" s="118"/>
      <c r="B9737" s="118"/>
      <c r="C9737" s="118"/>
      <c r="D9737" s="118"/>
      <c r="E9737" s="118"/>
      <c r="F9737" s="118"/>
      <c r="G9737" s="118"/>
      <c r="H9737" s="118"/>
      <c r="I9737" s="118"/>
      <c r="J9737" s="118"/>
      <c r="K9737" s="118"/>
      <c r="L9737" s="118"/>
      <c r="M9737" s="118"/>
      <c r="N9737" s="118"/>
      <c r="O9737" s="143" t="str">
        <f>IF(H9737="","",(S9737/S9737)&amp;":"&amp;ROUND(AH9737/S9737,2))</f>
        <v/>
      </c>
      <c r="P9737" s="118"/>
      <c r="Q9737" s="118"/>
      <c r="R9737" s="143" t="str">
        <f>IF(H9737="","",(S9737/S9737)&amp;":"&amp;ROUND(AI9737/S9737,2))</f>
        <v/>
      </c>
      <c r="S9737" s="144" t="str">
        <f t="shared" si="1817"/>
        <v/>
      </c>
      <c r="T9737" s="145" t="str">
        <f t="shared" si="1818"/>
        <v/>
      </c>
      <c r="U9737" s="118"/>
      <c r="V9737" s="145" t="str">
        <f t="shared" si="1819"/>
        <v/>
      </c>
      <c r="W9737" s="144" t="str">
        <f t="shared" si="1820"/>
        <v/>
      </c>
      <c r="X9737" s="146" t="str">
        <f>IF(C9737="","",IF(OR(C9737="Trade",C9737="Multi Position"),(X9736+V9737),IF(C9737="Deposit",(X9736+AE9737),IF(C9737="Withdrawal",(X9736-AE9737)))))</f>
        <v/>
      </c>
      <c r="Y9737" s="145" t="str">
        <f t="shared" si="1821"/>
        <v/>
      </c>
      <c r="Z9737" s="118"/>
      <c r="AA9737" s="118"/>
      <c r="AB9737" s="118"/>
      <c r="AC9737" s="118"/>
      <c r="AD9737" s="118"/>
      <c r="AE9737" s="139"/>
      <c r="AF9737" s="118"/>
      <c r="AG9737" s="118"/>
      <c r="AH9737" s="147" t="str">
        <f t="shared" si="1822"/>
        <v/>
      </c>
      <c r="AI9737" s="147" t="str">
        <f t="shared" si="1823"/>
        <v/>
      </c>
      <c r="AJ9737" s="148" t="str">
        <f t="shared" si="1812"/>
        <v/>
      </c>
      <c r="AK9737" s="148" t="str">
        <f t="shared" si="1813"/>
        <v/>
      </c>
      <c r="AL9737" s="147" t="str">
        <f t="shared" si="1814"/>
        <v/>
      </c>
      <c r="AM9737" s="147" t="str">
        <f t="shared" si="1815"/>
        <v/>
      </c>
      <c r="AN9737" s="147" t="str">
        <f t="shared" si="1816"/>
        <v/>
      </c>
      <c r="AO9737" s="118"/>
    </row>
    <row r="9738" spans="1:41">
      <c r="A9738" s="118"/>
      <c r="B9738" s="118"/>
      <c r="C9738" s="118"/>
      <c r="D9738" s="118"/>
      <c r="E9738" s="118"/>
      <c r="F9738" s="118"/>
      <c r="G9738" s="118"/>
      <c r="H9738" s="118"/>
      <c r="I9738" s="118"/>
      <c r="J9738" s="118"/>
      <c r="K9738" s="118"/>
      <c r="L9738" s="118"/>
      <c r="M9738" s="118"/>
      <c r="N9738" s="118"/>
      <c r="O9738" s="143" t="str">
        <f>IF(H9738="","",(S9738/S9738)&amp;":"&amp;ROUND(AH9738/S9738,2))</f>
        <v/>
      </c>
      <c r="P9738" s="118"/>
      <c r="Q9738" s="118"/>
      <c r="R9738" s="143" t="str">
        <f>IF(H9738="","",(S9738/S9738)&amp;":"&amp;ROUND(AI9738/S9738,2))</f>
        <v/>
      </c>
      <c r="S9738" s="144" t="str">
        <f t="shared" si="1817"/>
        <v/>
      </c>
      <c r="T9738" s="145" t="str">
        <f t="shared" si="1818"/>
        <v/>
      </c>
      <c r="U9738" s="118"/>
      <c r="V9738" s="145" t="str">
        <f t="shared" si="1819"/>
        <v/>
      </c>
      <c r="W9738" s="144" t="str">
        <f t="shared" si="1820"/>
        <v/>
      </c>
      <c r="X9738" s="146" t="str">
        <f>IF(C9738="","",IF(OR(C9738="Trade",C9738="Multi Position"),(X9737+V9738),IF(C9738="Deposit",(X9737+AE9738),IF(C9738="Withdrawal",(X9737-AE9738)))))</f>
        <v/>
      </c>
      <c r="Y9738" s="145" t="str">
        <f t="shared" si="1821"/>
        <v/>
      </c>
      <c r="Z9738" s="118"/>
      <c r="AA9738" s="118"/>
      <c r="AB9738" s="118"/>
      <c r="AC9738" s="118"/>
      <c r="AD9738" s="118"/>
      <c r="AE9738" s="139"/>
      <c r="AF9738" s="118"/>
      <c r="AG9738" s="118"/>
      <c r="AH9738" s="147" t="str">
        <f t="shared" si="1822"/>
        <v/>
      </c>
      <c r="AI9738" s="147" t="str">
        <f t="shared" si="1823"/>
        <v/>
      </c>
      <c r="AJ9738" s="148" t="str">
        <f t="shared" ref="AJ9738:AJ9801" si="1824">IF(V9738&lt;0,V9738/-X9738,S9738)</f>
        <v/>
      </c>
      <c r="AK9738" s="148" t="str">
        <f t="shared" ref="AK9738:AK9801" si="1825">IF(V9738="","",IF(H9738="LONG",IF(V9738&gt;0,V9738/X9738,((L9738*(P9738-K9738))/X9738)),IF(V9738&gt;0,V9738/X9738,((L9738*(K9738-P9738))/X9738))))</f>
        <v/>
      </c>
      <c r="AL9738" s="147" t="str">
        <f t="shared" ref="AL9738:AL9801" si="1826">IF(B9738="","",MONTH(B9738))</f>
        <v/>
      </c>
      <c r="AM9738" s="147" t="str">
        <f t="shared" ref="AM9738:AM9801" si="1827">IF(B9738="","",YEAR(B9738))</f>
        <v/>
      </c>
      <c r="AN9738" s="147" t="str">
        <f t="shared" ref="AN9738:AN9801" si="1828">IF(B9738="","",DAY(B9738))</f>
        <v/>
      </c>
      <c r="AO9738" s="118"/>
    </row>
    <row r="9739" spans="1:41">
      <c r="A9739" s="118"/>
      <c r="B9739" s="118"/>
      <c r="C9739" s="118"/>
      <c r="D9739" s="118"/>
      <c r="E9739" s="118"/>
      <c r="F9739" s="118"/>
      <c r="G9739" s="118"/>
      <c r="H9739" s="118"/>
      <c r="I9739" s="118"/>
      <c r="J9739" s="118"/>
      <c r="K9739" s="118"/>
      <c r="L9739" s="118"/>
      <c r="M9739" s="118"/>
      <c r="N9739" s="118"/>
      <c r="O9739" s="143" t="str">
        <f>IF(H9739="","",(S9739/S9739)&amp;":"&amp;ROUND(AH9739/S9739,2))</f>
        <v/>
      </c>
      <c r="P9739" s="118"/>
      <c r="Q9739" s="118"/>
      <c r="R9739" s="143" t="str">
        <f>IF(H9739="","",(S9739/S9739)&amp;":"&amp;ROUND(AI9739/S9739,2))</f>
        <v/>
      </c>
      <c r="S9739" s="144" t="str">
        <f t="shared" ref="S9739:S9802" si="1829">IF(N9739="","",IF(H9739="LONG",(((K9739-M9739)*L9739)/X9738),(((M9739-K9739)*L9739)/X9738)))</f>
        <v/>
      </c>
      <c r="T9739" s="145" t="str">
        <f t="shared" ref="T9739:T9802" si="1830">IF(K9739="","",IF(H9739="LONG",(P9739*L9739)-(K9739*L9739),(K9739*L9739)-(P9739*L9739)))</f>
        <v/>
      </c>
      <c r="U9739" s="118"/>
      <c r="V9739" s="145" t="str">
        <f t="shared" ref="V9739:V9802" si="1831">IF(K9739="","",IF(T9739&lt;0,(T9739)-+U9739,(T9739)-U9739))</f>
        <v/>
      </c>
      <c r="W9739" s="144" t="str">
        <f t="shared" ref="W9739:W9802" si="1832">IF(P9739="","",SUM(V9739/X9738))</f>
        <v/>
      </c>
      <c r="X9739" s="146" t="str">
        <f>IF(C9739="","",IF(OR(C9739="Trade",C9739="Multi Position"),(X9738+V9739),IF(C9739="Deposit",(X9738+AE9739),IF(C9739="Withdrawal",(X9738-AE9739)))))</f>
        <v/>
      </c>
      <c r="Y9739" s="145" t="str">
        <f t="shared" ref="Y9739:Y9802" si="1833">IF(Q9739="","",INT(Q9739-B9739)&amp;" Days "&amp;TEXT(Q9739-B9739,"H"" Hrs ""m"" mins """))</f>
        <v/>
      </c>
      <c r="Z9739" s="118"/>
      <c r="AA9739" s="118"/>
      <c r="AB9739" s="118"/>
      <c r="AC9739" s="118"/>
      <c r="AD9739" s="118"/>
      <c r="AE9739" s="139"/>
      <c r="AF9739" s="118"/>
      <c r="AG9739" s="118"/>
      <c r="AH9739" s="147" t="str">
        <f t="shared" ref="AH9739:AH9802" si="1834">IF(K9739="","", IF(H9739="LONG", (((N9739-K9739)*L9739)/X9738), (((K9739-N9739)*L9739)/X9738)))</f>
        <v/>
      </c>
      <c r="AI9739" s="147" t="str">
        <f t="shared" ref="AI9739:AI9802" si="1835">IF(K9739="","", IF(H9739="LONG", (((P9739-K9739)*L9739)/X9738), (((K9739-P9739)*L9739)/X9738)))</f>
        <v/>
      </c>
      <c r="AJ9739" s="148" t="str">
        <f t="shared" si="1824"/>
        <v/>
      </c>
      <c r="AK9739" s="148" t="str">
        <f t="shared" si="1825"/>
        <v/>
      </c>
      <c r="AL9739" s="147" t="str">
        <f t="shared" si="1826"/>
        <v/>
      </c>
      <c r="AM9739" s="147" t="str">
        <f t="shared" si="1827"/>
        <v/>
      </c>
      <c r="AN9739" s="147" t="str">
        <f t="shared" si="1828"/>
        <v/>
      </c>
      <c r="AO9739" s="118"/>
    </row>
    <row r="9740" spans="1:41">
      <c r="A9740" s="118"/>
      <c r="B9740" s="118"/>
      <c r="C9740" s="118"/>
      <c r="D9740" s="118"/>
      <c r="E9740" s="118"/>
      <c r="F9740" s="118"/>
      <c r="G9740" s="118"/>
      <c r="H9740" s="118"/>
      <c r="I9740" s="118"/>
      <c r="J9740" s="118"/>
      <c r="K9740" s="118"/>
      <c r="L9740" s="118"/>
      <c r="M9740" s="118"/>
      <c r="N9740" s="118"/>
      <c r="O9740" s="143" t="str">
        <f>IF(H9740="","",(S9740/S9740)&amp;":"&amp;ROUND(AH9740/S9740,2))</f>
        <v/>
      </c>
      <c r="P9740" s="118"/>
      <c r="Q9740" s="118"/>
      <c r="R9740" s="143" t="str">
        <f>IF(H9740="","",(S9740/S9740)&amp;":"&amp;ROUND(AI9740/S9740,2))</f>
        <v/>
      </c>
      <c r="S9740" s="144" t="str">
        <f t="shared" si="1829"/>
        <v/>
      </c>
      <c r="T9740" s="145" t="str">
        <f t="shared" si="1830"/>
        <v/>
      </c>
      <c r="U9740" s="118"/>
      <c r="V9740" s="145" t="str">
        <f t="shared" si="1831"/>
        <v/>
      </c>
      <c r="W9740" s="144" t="str">
        <f t="shared" si="1832"/>
        <v/>
      </c>
      <c r="X9740" s="146" t="str">
        <f>IF(C9740="","",IF(OR(C9740="Trade",C9740="Multi Position"),(X9739+V9740),IF(C9740="Deposit",(X9739+AE9740),IF(C9740="Withdrawal",(X9739-AE9740)))))</f>
        <v/>
      </c>
      <c r="Y9740" s="145" t="str">
        <f t="shared" si="1833"/>
        <v/>
      </c>
      <c r="Z9740" s="118"/>
      <c r="AA9740" s="118"/>
      <c r="AB9740" s="118"/>
      <c r="AC9740" s="118"/>
      <c r="AD9740" s="118"/>
      <c r="AE9740" s="139"/>
      <c r="AF9740" s="118"/>
      <c r="AG9740" s="118"/>
      <c r="AH9740" s="147" t="str">
        <f t="shared" si="1834"/>
        <v/>
      </c>
      <c r="AI9740" s="147" t="str">
        <f t="shared" si="1835"/>
        <v/>
      </c>
      <c r="AJ9740" s="148" t="str">
        <f t="shared" si="1824"/>
        <v/>
      </c>
      <c r="AK9740" s="148" t="str">
        <f t="shared" si="1825"/>
        <v/>
      </c>
      <c r="AL9740" s="147" t="str">
        <f t="shared" si="1826"/>
        <v/>
      </c>
      <c r="AM9740" s="147" t="str">
        <f t="shared" si="1827"/>
        <v/>
      </c>
      <c r="AN9740" s="147" t="str">
        <f t="shared" si="1828"/>
        <v/>
      </c>
      <c r="AO9740" s="118"/>
    </row>
    <row r="9741" spans="1:41">
      <c r="A9741" s="118"/>
      <c r="B9741" s="118"/>
      <c r="C9741" s="118"/>
      <c r="D9741" s="118"/>
      <c r="E9741" s="118"/>
      <c r="F9741" s="118"/>
      <c r="G9741" s="118"/>
      <c r="H9741" s="118"/>
      <c r="I9741" s="118"/>
      <c r="J9741" s="118"/>
      <c r="K9741" s="118"/>
      <c r="L9741" s="118"/>
      <c r="M9741" s="118"/>
      <c r="N9741" s="118"/>
      <c r="O9741" s="143" t="str">
        <f>IF(H9741="","",(S9741/S9741)&amp;":"&amp;ROUND(AH9741/S9741,2))</f>
        <v/>
      </c>
      <c r="P9741" s="118"/>
      <c r="Q9741" s="118"/>
      <c r="R9741" s="143" t="str">
        <f>IF(H9741="","",(S9741/S9741)&amp;":"&amp;ROUND(AI9741/S9741,2))</f>
        <v/>
      </c>
      <c r="S9741" s="144" t="str">
        <f t="shared" si="1829"/>
        <v/>
      </c>
      <c r="T9741" s="145" t="str">
        <f t="shared" si="1830"/>
        <v/>
      </c>
      <c r="U9741" s="118"/>
      <c r="V9741" s="145" t="str">
        <f t="shared" si="1831"/>
        <v/>
      </c>
      <c r="W9741" s="144" t="str">
        <f t="shared" si="1832"/>
        <v/>
      </c>
      <c r="X9741" s="146" t="str">
        <f>IF(C9741="","",IF(OR(C9741="Trade",C9741="Multi Position"),(X9740+V9741),IF(C9741="Deposit",(X9740+AE9741),IF(C9741="Withdrawal",(X9740-AE9741)))))</f>
        <v/>
      </c>
      <c r="Y9741" s="145" t="str">
        <f t="shared" si="1833"/>
        <v/>
      </c>
      <c r="Z9741" s="118"/>
      <c r="AA9741" s="118"/>
      <c r="AB9741" s="118"/>
      <c r="AC9741" s="118"/>
      <c r="AD9741" s="118"/>
      <c r="AE9741" s="139"/>
      <c r="AF9741" s="118"/>
      <c r="AG9741" s="118"/>
      <c r="AH9741" s="147" t="str">
        <f t="shared" si="1834"/>
        <v/>
      </c>
      <c r="AI9741" s="147" t="str">
        <f t="shared" si="1835"/>
        <v/>
      </c>
      <c r="AJ9741" s="148" t="str">
        <f t="shared" si="1824"/>
        <v/>
      </c>
      <c r="AK9741" s="148" t="str">
        <f t="shared" si="1825"/>
        <v/>
      </c>
      <c r="AL9741" s="147" t="str">
        <f t="shared" si="1826"/>
        <v/>
      </c>
      <c r="AM9741" s="147" t="str">
        <f t="shared" si="1827"/>
        <v/>
      </c>
      <c r="AN9741" s="147" t="str">
        <f t="shared" si="1828"/>
        <v/>
      </c>
      <c r="AO9741" s="118"/>
    </row>
    <row r="9742" spans="1:41">
      <c r="A9742" s="118"/>
      <c r="B9742" s="118"/>
      <c r="C9742" s="118"/>
      <c r="D9742" s="118"/>
      <c r="E9742" s="118"/>
      <c r="F9742" s="118"/>
      <c r="G9742" s="118"/>
      <c r="H9742" s="118"/>
      <c r="I9742" s="118"/>
      <c r="J9742" s="118"/>
      <c r="K9742" s="118"/>
      <c r="L9742" s="118"/>
      <c r="M9742" s="118"/>
      <c r="N9742" s="118"/>
      <c r="O9742" s="143" t="str">
        <f>IF(H9742="","",(S9742/S9742)&amp;":"&amp;ROUND(AH9742/S9742,2))</f>
        <v/>
      </c>
      <c r="P9742" s="118"/>
      <c r="Q9742" s="118"/>
      <c r="R9742" s="143" t="str">
        <f>IF(H9742="","",(S9742/S9742)&amp;":"&amp;ROUND(AI9742/S9742,2))</f>
        <v/>
      </c>
      <c r="S9742" s="144" t="str">
        <f t="shared" si="1829"/>
        <v/>
      </c>
      <c r="T9742" s="145" t="str">
        <f t="shared" si="1830"/>
        <v/>
      </c>
      <c r="U9742" s="118"/>
      <c r="V9742" s="145" t="str">
        <f t="shared" si="1831"/>
        <v/>
      </c>
      <c r="W9742" s="144" t="str">
        <f t="shared" si="1832"/>
        <v/>
      </c>
      <c r="X9742" s="146" t="str">
        <f>IF(C9742="","",IF(OR(C9742="Trade",C9742="Multi Position"),(X9741+V9742),IF(C9742="Deposit",(X9741+AE9742),IF(C9742="Withdrawal",(X9741-AE9742)))))</f>
        <v/>
      </c>
      <c r="Y9742" s="145" t="str">
        <f t="shared" si="1833"/>
        <v/>
      </c>
      <c r="Z9742" s="118"/>
      <c r="AA9742" s="118"/>
      <c r="AB9742" s="118"/>
      <c r="AC9742" s="118"/>
      <c r="AD9742" s="118"/>
      <c r="AE9742" s="139"/>
      <c r="AF9742" s="118"/>
      <c r="AG9742" s="118"/>
      <c r="AH9742" s="147" t="str">
        <f t="shared" si="1834"/>
        <v/>
      </c>
      <c r="AI9742" s="147" t="str">
        <f t="shared" si="1835"/>
        <v/>
      </c>
      <c r="AJ9742" s="148" t="str">
        <f t="shared" si="1824"/>
        <v/>
      </c>
      <c r="AK9742" s="148" t="str">
        <f t="shared" si="1825"/>
        <v/>
      </c>
      <c r="AL9742" s="147" t="str">
        <f t="shared" si="1826"/>
        <v/>
      </c>
      <c r="AM9742" s="147" t="str">
        <f t="shared" si="1827"/>
        <v/>
      </c>
      <c r="AN9742" s="147" t="str">
        <f t="shared" si="1828"/>
        <v/>
      </c>
      <c r="AO9742" s="118"/>
    </row>
    <row r="9743" spans="1:41">
      <c r="A9743" s="118"/>
      <c r="B9743" s="118"/>
      <c r="C9743" s="118"/>
      <c r="D9743" s="118"/>
      <c r="E9743" s="118"/>
      <c r="F9743" s="118"/>
      <c r="G9743" s="118"/>
      <c r="H9743" s="118"/>
      <c r="I9743" s="118"/>
      <c r="J9743" s="118"/>
      <c r="K9743" s="118"/>
      <c r="L9743" s="118"/>
      <c r="M9743" s="118"/>
      <c r="N9743" s="118"/>
      <c r="O9743" s="143" t="str">
        <f>IF(H9743="","",(S9743/S9743)&amp;":"&amp;ROUND(AH9743/S9743,2))</f>
        <v/>
      </c>
      <c r="P9743" s="118"/>
      <c r="Q9743" s="118"/>
      <c r="R9743" s="143" t="str">
        <f>IF(H9743="","",(S9743/S9743)&amp;":"&amp;ROUND(AI9743/S9743,2))</f>
        <v/>
      </c>
      <c r="S9743" s="144" t="str">
        <f t="shared" si="1829"/>
        <v/>
      </c>
      <c r="T9743" s="145" t="str">
        <f t="shared" si="1830"/>
        <v/>
      </c>
      <c r="U9743" s="118"/>
      <c r="V9743" s="145" t="str">
        <f t="shared" si="1831"/>
        <v/>
      </c>
      <c r="W9743" s="144" t="str">
        <f t="shared" si="1832"/>
        <v/>
      </c>
      <c r="X9743" s="146" t="str">
        <f>IF(C9743="","",IF(OR(C9743="Trade",C9743="Multi Position"),(X9742+V9743),IF(C9743="Deposit",(X9742+AE9743),IF(C9743="Withdrawal",(X9742-AE9743)))))</f>
        <v/>
      </c>
      <c r="Y9743" s="145" t="str">
        <f t="shared" si="1833"/>
        <v/>
      </c>
      <c r="Z9743" s="118"/>
      <c r="AA9743" s="118"/>
      <c r="AB9743" s="118"/>
      <c r="AC9743" s="118"/>
      <c r="AD9743" s="118"/>
      <c r="AE9743" s="139"/>
      <c r="AF9743" s="118"/>
      <c r="AG9743" s="118"/>
      <c r="AH9743" s="147" t="str">
        <f t="shared" si="1834"/>
        <v/>
      </c>
      <c r="AI9743" s="147" t="str">
        <f t="shared" si="1835"/>
        <v/>
      </c>
      <c r="AJ9743" s="148" t="str">
        <f t="shared" si="1824"/>
        <v/>
      </c>
      <c r="AK9743" s="148" t="str">
        <f t="shared" si="1825"/>
        <v/>
      </c>
      <c r="AL9743" s="147" t="str">
        <f t="shared" si="1826"/>
        <v/>
      </c>
      <c r="AM9743" s="147" t="str">
        <f t="shared" si="1827"/>
        <v/>
      </c>
      <c r="AN9743" s="147" t="str">
        <f t="shared" si="1828"/>
        <v/>
      </c>
      <c r="AO9743" s="118"/>
    </row>
    <row r="9744" spans="1:41">
      <c r="A9744" s="118"/>
      <c r="B9744" s="118"/>
      <c r="C9744" s="118"/>
      <c r="D9744" s="118"/>
      <c r="E9744" s="118"/>
      <c r="F9744" s="118"/>
      <c r="G9744" s="118"/>
      <c r="H9744" s="118"/>
      <c r="I9744" s="118"/>
      <c r="J9744" s="118"/>
      <c r="K9744" s="118"/>
      <c r="L9744" s="118"/>
      <c r="M9744" s="118"/>
      <c r="N9744" s="118"/>
      <c r="O9744" s="143" t="str">
        <f>IF(H9744="","",(S9744/S9744)&amp;":"&amp;ROUND(AH9744/S9744,2))</f>
        <v/>
      </c>
      <c r="P9744" s="118"/>
      <c r="Q9744" s="118"/>
      <c r="R9744" s="143" t="str">
        <f>IF(H9744="","",(S9744/S9744)&amp;":"&amp;ROUND(AI9744/S9744,2))</f>
        <v/>
      </c>
      <c r="S9744" s="144" t="str">
        <f t="shared" si="1829"/>
        <v/>
      </c>
      <c r="T9744" s="145" t="str">
        <f t="shared" si="1830"/>
        <v/>
      </c>
      <c r="U9744" s="118"/>
      <c r="V9744" s="145" t="str">
        <f t="shared" si="1831"/>
        <v/>
      </c>
      <c r="W9744" s="144" t="str">
        <f t="shared" si="1832"/>
        <v/>
      </c>
      <c r="X9744" s="146" t="str">
        <f>IF(C9744="","",IF(OR(C9744="Trade",C9744="Multi Position"),(X9743+V9744),IF(C9744="Deposit",(X9743+AE9744),IF(C9744="Withdrawal",(X9743-AE9744)))))</f>
        <v/>
      </c>
      <c r="Y9744" s="145" t="str">
        <f t="shared" si="1833"/>
        <v/>
      </c>
      <c r="Z9744" s="118"/>
      <c r="AA9744" s="118"/>
      <c r="AB9744" s="118"/>
      <c r="AC9744" s="118"/>
      <c r="AD9744" s="118"/>
      <c r="AE9744" s="139"/>
      <c r="AF9744" s="118"/>
      <c r="AG9744" s="118"/>
      <c r="AH9744" s="147" t="str">
        <f t="shared" si="1834"/>
        <v/>
      </c>
      <c r="AI9744" s="147" t="str">
        <f t="shared" si="1835"/>
        <v/>
      </c>
      <c r="AJ9744" s="148" t="str">
        <f t="shared" si="1824"/>
        <v/>
      </c>
      <c r="AK9744" s="148" t="str">
        <f t="shared" si="1825"/>
        <v/>
      </c>
      <c r="AL9744" s="147" t="str">
        <f t="shared" si="1826"/>
        <v/>
      </c>
      <c r="AM9744" s="147" t="str">
        <f t="shared" si="1827"/>
        <v/>
      </c>
      <c r="AN9744" s="147" t="str">
        <f t="shared" si="1828"/>
        <v/>
      </c>
      <c r="AO9744" s="118"/>
    </row>
    <row r="9745" spans="1:41">
      <c r="A9745" s="118"/>
      <c r="B9745" s="118"/>
      <c r="C9745" s="118"/>
      <c r="D9745" s="118"/>
      <c r="E9745" s="118"/>
      <c r="F9745" s="118"/>
      <c r="G9745" s="118"/>
      <c r="H9745" s="118"/>
      <c r="I9745" s="118"/>
      <c r="J9745" s="118"/>
      <c r="K9745" s="118"/>
      <c r="L9745" s="118"/>
      <c r="M9745" s="118"/>
      <c r="N9745" s="118"/>
      <c r="O9745" s="143" t="str">
        <f>IF(H9745="","",(S9745/S9745)&amp;":"&amp;ROUND(AH9745/S9745,2))</f>
        <v/>
      </c>
      <c r="P9745" s="118"/>
      <c r="Q9745" s="118"/>
      <c r="R9745" s="143" t="str">
        <f>IF(H9745="","",(S9745/S9745)&amp;":"&amp;ROUND(AI9745/S9745,2))</f>
        <v/>
      </c>
      <c r="S9745" s="144" t="str">
        <f t="shared" si="1829"/>
        <v/>
      </c>
      <c r="T9745" s="145" t="str">
        <f t="shared" si="1830"/>
        <v/>
      </c>
      <c r="U9745" s="118"/>
      <c r="V9745" s="145" t="str">
        <f t="shared" si="1831"/>
        <v/>
      </c>
      <c r="W9745" s="144" t="str">
        <f t="shared" si="1832"/>
        <v/>
      </c>
      <c r="X9745" s="146" t="str">
        <f>IF(C9745="","",IF(OR(C9745="Trade",C9745="Multi Position"),(X9744+V9745),IF(C9745="Deposit",(X9744+AE9745),IF(C9745="Withdrawal",(X9744-AE9745)))))</f>
        <v/>
      </c>
      <c r="Y9745" s="145" t="str">
        <f t="shared" si="1833"/>
        <v/>
      </c>
      <c r="Z9745" s="118"/>
      <c r="AA9745" s="118"/>
      <c r="AB9745" s="118"/>
      <c r="AC9745" s="118"/>
      <c r="AD9745" s="118"/>
      <c r="AE9745" s="139"/>
      <c r="AF9745" s="118"/>
      <c r="AG9745" s="118"/>
      <c r="AH9745" s="147" t="str">
        <f t="shared" si="1834"/>
        <v/>
      </c>
      <c r="AI9745" s="147" t="str">
        <f t="shared" si="1835"/>
        <v/>
      </c>
      <c r="AJ9745" s="148" t="str">
        <f t="shared" si="1824"/>
        <v/>
      </c>
      <c r="AK9745" s="148" t="str">
        <f t="shared" si="1825"/>
        <v/>
      </c>
      <c r="AL9745" s="147" t="str">
        <f t="shared" si="1826"/>
        <v/>
      </c>
      <c r="AM9745" s="147" t="str">
        <f t="shared" si="1827"/>
        <v/>
      </c>
      <c r="AN9745" s="147" t="str">
        <f t="shared" si="1828"/>
        <v/>
      </c>
      <c r="AO9745" s="118"/>
    </row>
    <row r="9746" spans="1:41">
      <c r="A9746" s="118"/>
      <c r="B9746" s="118"/>
      <c r="C9746" s="118"/>
      <c r="D9746" s="118"/>
      <c r="E9746" s="118"/>
      <c r="F9746" s="118"/>
      <c r="G9746" s="118"/>
      <c r="H9746" s="118"/>
      <c r="I9746" s="118"/>
      <c r="J9746" s="118"/>
      <c r="K9746" s="118"/>
      <c r="L9746" s="118"/>
      <c r="M9746" s="118"/>
      <c r="N9746" s="118"/>
      <c r="O9746" s="143" t="str">
        <f>IF(H9746="","",(S9746/S9746)&amp;":"&amp;ROUND(AH9746/S9746,2))</f>
        <v/>
      </c>
      <c r="P9746" s="118"/>
      <c r="Q9746" s="118"/>
      <c r="R9746" s="143" t="str">
        <f>IF(H9746="","",(S9746/S9746)&amp;":"&amp;ROUND(AI9746/S9746,2))</f>
        <v/>
      </c>
      <c r="S9746" s="144" t="str">
        <f t="shared" si="1829"/>
        <v/>
      </c>
      <c r="T9746" s="145" t="str">
        <f t="shared" si="1830"/>
        <v/>
      </c>
      <c r="U9746" s="118"/>
      <c r="V9746" s="145" t="str">
        <f t="shared" si="1831"/>
        <v/>
      </c>
      <c r="W9746" s="144" t="str">
        <f t="shared" si="1832"/>
        <v/>
      </c>
      <c r="X9746" s="146" t="str">
        <f>IF(C9746="","",IF(OR(C9746="Trade",C9746="Multi Position"),(X9745+V9746),IF(C9746="Deposit",(X9745+AE9746),IF(C9746="Withdrawal",(X9745-AE9746)))))</f>
        <v/>
      </c>
      <c r="Y9746" s="145" t="str">
        <f t="shared" si="1833"/>
        <v/>
      </c>
      <c r="Z9746" s="118"/>
      <c r="AA9746" s="118"/>
      <c r="AB9746" s="118"/>
      <c r="AC9746" s="118"/>
      <c r="AD9746" s="118"/>
      <c r="AE9746" s="139"/>
      <c r="AF9746" s="118"/>
      <c r="AG9746" s="118"/>
      <c r="AH9746" s="147" t="str">
        <f t="shared" si="1834"/>
        <v/>
      </c>
      <c r="AI9746" s="147" t="str">
        <f t="shared" si="1835"/>
        <v/>
      </c>
      <c r="AJ9746" s="148" t="str">
        <f t="shared" si="1824"/>
        <v/>
      </c>
      <c r="AK9746" s="148" t="str">
        <f t="shared" si="1825"/>
        <v/>
      </c>
      <c r="AL9746" s="147" t="str">
        <f t="shared" si="1826"/>
        <v/>
      </c>
      <c r="AM9746" s="147" t="str">
        <f t="shared" si="1827"/>
        <v/>
      </c>
      <c r="AN9746" s="147" t="str">
        <f t="shared" si="1828"/>
        <v/>
      </c>
      <c r="AO9746" s="118"/>
    </row>
    <row r="9747" spans="1:41">
      <c r="A9747" s="118"/>
      <c r="B9747" s="118"/>
      <c r="C9747" s="118"/>
      <c r="D9747" s="118"/>
      <c r="E9747" s="118"/>
      <c r="F9747" s="118"/>
      <c r="G9747" s="118"/>
      <c r="H9747" s="118"/>
      <c r="I9747" s="118"/>
      <c r="J9747" s="118"/>
      <c r="K9747" s="118"/>
      <c r="L9747" s="118"/>
      <c r="M9747" s="118"/>
      <c r="N9747" s="118"/>
      <c r="O9747" s="143" t="str">
        <f>IF(H9747="","",(S9747/S9747)&amp;":"&amp;ROUND(AH9747/S9747,2))</f>
        <v/>
      </c>
      <c r="P9747" s="118"/>
      <c r="Q9747" s="118"/>
      <c r="R9747" s="143" t="str">
        <f>IF(H9747="","",(S9747/S9747)&amp;":"&amp;ROUND(AI9747/S9747,2))</f>
        <v/>
      </c>
      <c r="S9747" s="144" t="str">
        <f t="shared" si="1829"/>
        <v/>
      </c>
      <c r="T9747" s="145" t="str">
        <f t="shared" si="1830"/>
        <v/>
      </c>
      <c r="U9747" s="118"/>
      <c r="V9747" s="145" t="str">
        <f t="shared" si="1831"/>
        <v/>
      </c>
      <c r="W9747" s="144" t="str">
        <f t="shared" si="1832"/>
        <v/>
      </c>
      <c r="X9747" s="146" t="str">
        <f>IF(C9747="","",IF(OR(C9747="Trade",C9747="Multi Position"),(X9746+V9747),IF(C9747="Deposit",(X9746+AE9747),IF(C9747="Withdrawal",(X9746-AE9747)))))</f>
        <v/>
      </c>
      <c r="Y9747" s="145" t="str">
        <f t="shared" si="1833"/>
        <v/>
      </c>
      <c r="Z9747" s="118"/>
      <c r="AA9747" s="118"/>
      <c r="AB9747" s="118"/>
      <c r="AC9747" s="118"/>
      <c r="AD9747" s="118"/>
      <c r="AE9747" s="139"/>
      <c r="AF9747" s="118"/>
      <c r="AG9747" s="118"/>
      <c r="AH9747" s="147" t="str">
        <f t="shared" si="1834"/>
        <v/>
      </c>
      <c r="AI9747" s="147" t="str">
        <f t="shared" si="1835"/>
        <v/>
      </c>
      <c r="AJ9747" s="148" t="str">
        <f t="shared" si="1824"/>
        <v/>
      </c>
      <c r="AK9747" s="148" t="str">
        <f t="shared" si="1825"/>
        <v/>
      </c>
      <c r="AL9747" s="147" t="str">
        <f t="shared" si="1826"/>
        <v/>
      </c>
      <c r="AM9747" s="147" t="str">
        <f t="shared" si="1827"/>
        <v/>
      </c>
      <c r="AN9747" s="147" t="str">
        <f t="shared" si="1828"/>
        <v/>
      </c>
      <c r="AO9747" s="118"/>
    </row>
    <row r="9748" spans="1:41">
      <c r="A9748" s="118"/>
      <c r="B9748" s="118"/>
      <c r="C9748" s="118"/>
      <c r="D9748" s="118"/>
      <c r="E9748" s="118"/>
      <c r="F9748" s="118"/>
      <c r="G9748" s="118"/>
      <c r="H9748" s="118"/>
      <c r="I9748" s="118"/>
      <c r="J9748" s="118"/>
      <c r="K9748" s="118"/>
      <c r="L9748" s="118"/>
      <c r="M9748" s="118"/>
      <c r="N9748" s="118"/>
      <c r="O9748" s="143" t="str">
        <f>IF(H9748="","",(S9748/S9748)&amp;":"&amp;ROUND(AH9748/S9748,2))</f>
        <v/>
      </c>
      <c r="P9748" s="118"/>
      <c r="Q9748" s="118"/>
      <c r="R9748" s="143" t="str">
        <f>IF(H9748="","",(S9748/S9748)&amp;":"&amp;ROUND(AI9748/S9748,2))</f>
        <v/>
      </c>
      <c r="S9748" s="144" t="str">
        <f t="shared" si="1829"/>
        <v/>
      </c>
      <c r="T9748" s="145" t="str">
        <f t="shared" si="1830"/>
        <v/>
      </c>
      <c r="U9748" s="118"/>
      <c r="V9748" s="145" t="str">
        <f t="shared" si="1831"/>
        <v/>
      </c>
      <c r="W9748" s="144" t="str">
        <f t="shared" si="1832"/>
        <v/>
      </c>
      <c r="X9748" s="146" t="str">
        <f>IF(C9748="","",IF(OR(C9748="Trade",C9748="Multi Position"),(X9747+V9748),IF(C9748="Deposit",(X9747+AE9748),IF(C9748="Withdrawal",(X9747-AE9748)))))</f>
        <v/>
      </c>
      <c r="Y9748" s="145" t="str">
        <f t="shared" si="1833"/>
        <v/>
      </c>
      <c r="Z9748" s="118"/>
      <c r="AA9748" s="118"/>
      <c r="AB9748" s="118"/>
      <c r="AC9748" s="118"/>
      <c r="AD9748" s="118"/>
      <c r="AE9748" s="139"/>
      <c r="AF9748" s="118"/>
      <c r="AG9748" s="118"/>
      <c r="AH9748" s="147" t="str">
        <f t="shared" si="1834"/>
        <v/>
      </c>
      <c r="AI9748" s="147" t="str">
        <f t="shared" si="1835"/>
        <v/>
      </c>
      <c r="AJ9748" s="148" t="str">
        <f t="shared" si="1824"/>
        <v/>
      </c>
      <c r="AK9748" s="148" t="str">
        <f t="shared" si="1825"/>
        <v/>
      </c>
      <c r="AL9748" s="147" t="str">
        <f t="shared" si="1826"/>
        <v/>
      </c>
      <c r="AM9748" s="147" t="str">
        <f t="shared" si="1827"/>
        <v/>
      </c>
      <c r="AN9748" s="147" t="str">
        <f t="shared" si="1828"/>
        <v/>
      </c>
      <c r="AO9748" s="118"/>
    </row>
    <row r="9749" spans="1:41">
      <c r="A9749" s="118"/>
      <c r="B9749" s="118"/>
      <c r="C9749" s="118"/>
      <c r="D9749" s="118"/>
      <c r="E9749" s="118"/>
      <c r="F9749" s="118"/>
      <c r="G9749" s="118"/>
      <c r="H9749" s="118"/>
      <c r="I9749" s="118"/>
      <c r="J9749" s="118"/>
      <c r="K9749" s="118"/>
      <c r="L9749" s="118"/>
      <c r="M9749" s="118"/>
      <c r="N9749" s="118"/>
      <c r="O9749" s="143" t="str">
        <f>IF(H9749="","",(S9749/S9749)&amp;":"&amp;ROUND(AH9749/S9749,2))</f>
        <v/>
      </c>
      <c r="P9749" s="118"/>
      <c r="Q9749" s="118"/>
      <c r="R9749" s="143" t="str">
        <f>IF(H9749="","",(S9749/S9749)&amp;":"&amp;ROUND(AI9749/S9749,2))</f>
        <v/>
      </c>
      <c r="S9749" s="144" t="str">
        <f t="shared" si="1829"/>
        <v/>
      </c>
      <c r="T9749" s="145" t="str">
        <f t="shared" si="1830"/>
        <v/>
      </c>
      <c r="U9749" s="118"/>
      <c r="V9749" s="145" t="str">
        <f t="shared" si="1831"/>
        <v/>
      </c>
      <c r="W9749" s="144" t="str">
        <f t="shared" si="1832"/>
        <v/>
      </c>
      <c r="X9749" s="146" t="str">
        <f>IF(C9749="","",IF(OR(C9749="Trade",C9749="Multi Position"),(X9748+V9749),IF(C9749="Deposit",(X9748+AE9749),IF(C9749="Withdrawal",(X9748-AE9749)))))</f>
        <v/>
      </c>
      <c r="Y9749" s="145" t="str">
        <f t="shared" si="1833"/>
        <v/>
      </c>
      <c r="Z9749" s="118"/>
      <c r="AA9749" s="118"/>
      <c r="AB9749" s="118"/>
      <c r="AC9749" s="118"/>
      <c r="AD9749" s="118"/>
      <c r="AE9749" s="139"/>
      <c r="AF9749" s="118"/>
      <c r="AG9749" s="118"/>
      <c r="AH9749" s="147" t="str">
        <f t="shared" si="1834"/>
        <v/>
      </c>
      <c r="AI9749" s="147" t="str">
        <f t="shared" si="1835"/>
        <v/>
      </c>
      <c r="AJ9749" s="148" t="str">
        <f t="shared" si="1824"/>
        <v/>
      </c>
      <c r="AK9749" s="148" t="str">
        <f t="shared" si="1825"/>
        <v/>
      </c>
      <c r="AL9749" s="147" t="str">
        <f t="shared" si="1826"/>
        <v/>
      </c>
      <c r="AM9749" s="147" t="str">
        <f t="shared" si="1827"/>
        <v/>
      </c>
      <c r="AN9749" s="147" t="str">
        <f t="shared" si="1828"/>
        <v/>
      </c>
      <c r="AO9749" s="118"/>
    </row>
    <row r="9750" spans="1:41">
      <c r="A9750" s="118"/>
      <c r="B9750" s="118"/>
      <c r="C9750" s="118"/>
      <c r="D9750" s="118"/>
      <c r="E9750" s="118"/>
      <c r="F9750" s="118"/>
      <c r="G9750" s="118"/>
      <c r="H9750" s="118"/>
      <c r="I9750" s="118"/>
      <c r="J9750" s="118"/>
      <c r="K9750" s="118"/>
      <c r="L9750" s="118"/>
      <c r="M9750" s="118"/>
      <c r="N9750" s="118"/>
      <c r="O9750" s="143" t="str">
        <f>IF(H9750="","",(S9750/S9750)&amp;":"&amp;ROUND(AH9750/S9750,2))</f>
        <v/>
      </c>
      <c r="P9750" s="118"/>
      <c r="Q9750" s="118"/>
      <c r="R9750" s="143" t="str">
        <f>IF(H9750="","",(S9750/S9750)&amp;":"&amp;ROUND(AI9750/S9750,2))</f>
        <v/>
      </c>
      <c r="S9750" s="144" t="str">
        <f t="shared" si="1829"/>
        <v/>
      </c>
      <c r="T9750" s="145" t="str">
        <f t="shared" si="1830"/>
        <v/>
      </c>
      <c r="U9750" s="118"/>
      <c r="V9750" s="145" t="str">
        <f t="shared" si="1831"/>
        <v/>
      </c>
      <c r="W9750" s="144" t="str">
        <f t="shared" si="1832"/>
        <v/>
      </c>
      <c r="X9750" s="146" t="str">
        <f>IF(C9750="","",IF(OR(C9750="Trade",C9750="Multi Position"),(X9749+V9750),IF(C9750="Deposit",(X9749+AE9750),IF(C9750="Withdrawal",(X9749-AE9750)))))</f>
        <v/>
      </c>
      <c r="Y9750" s="145" t="str">
        <f t="shared" si="1833"/>
        <v/>
      </c>
      <c r="Z9750" s="118"/>
      <c r="AA9750" s="118"/>
      <c r="AB9750" s="118"/>
      <c r="AC9750" s="118"/>
      <c r="AD9750" s="118"/>
      <c r="AE9750" s="139"/>
      <c r="AF9750" s="118"/>
      <c r="AG9750" s="118"/>
      <c r="AH9750" s="147" t="str">
        <f t="shared" si="1834"/>
        <v/>
      </c>
      <c r="AI9750" s="147" t="str">
        <f t="shared" si="1835"/>
        <v/>
      </c>
      <c r="AJ9750" s="148" t="str">
        <f t="shared" si="1824"/>
        <v/>
      </c>
      <c r="AK9750" s="148" t="str">
        <f t="shared" si="1825"/>
        <v/>
      </c>
      <c r="AL9750" s="147" t="str">
        <f t="shared" si="1826"/>
        <v/>
      </c>
      <c r="AM9750" s="147" t="str">
        <f t="shared" si="1827"/>
        <v/>
      </c>
      <c r="AN9750" s="147" t="str">
        <f t="shared" si="1828"/>
        <v/>
      </c>
      <c r="AO9750" s="118"/>
    </row>
    <row r="9751" spans="1:41">
      <c r="A9751" s="118"/>
      <c r="B9751" s="118"/>
      <c r="C9751" s="118"/>
      <c r="D9751" s="118"/>
      <c r="E9751" s="118"/>
      <c r="F9751" s="118"/>
      <c r="G9751" s="118"/>
      <c r="H9751" s="118"/>
      <c r="I9751" s="118"/>
      <c r="J9751" s="118"/>
      <c r="K9751" s="118"/>
      <c r="L9751" s="118"/>
      <c r="M9751" s="118"/>
      <c r="N9751" s="118"/>
      <c r="O9751" s="143" t="str">
        <f>IF(H9751="","",(S9751/S9751)&amp;":"&amp;ROUND(AH9751/S9751,2))</f>
        <v/>
      </c>
      <c r="P9751" s="118"/>
      <c r="Q9751" s="118"/>
      <c r="R9751" s="143" t="str">
        <f>IF(H9751="","",(S9751/S9751)&amp;":"&amp;ROUND(AI9751/S9751,2))</f>
        <v/>
      </c>
      <c r="S9751" s="144" t="str">
        <f t="shared" si="1829"/>
        <v/>
      </c>
      <c r="T9751" s="145" t="str">
        <f t="shared" si="1830"/>
        <v/>
      </c>
      <c r="U9751" s="118"/>
      <c r="V9751" s="145" t="str">
        <f t="shared" si="1831"/>
        <v/>
      </c>
      <c r="W9751" s="144" t="str">
        <f t="shared" si="1832"/>
        <v/>
      </c>
      <c r="X9751" s="146" t="str">
        <f>IF(C9751="","",IF(OR(C9751="Trade",C9751="Multi Position"),(X9750+V9751),IF(C9751="Deposit",(X9750+AE9751),IF(C9751="Withdrawal",(X9750-AE9751)))))</f>
        <v/>
      </c>
      <c r="Y9751" s="145" t="str">
        <f t="shared" si="1833"/>
        <v/>
      </c>
      <c r="Z9751" s="118"/>
      <c r="AA9751" s="118"/>
      <c r="AB9751" s="118"/>
      <c r="AC9751" s="118"/>
      <c r="AD9751" s="118"/>
      <c r="AE9751" s="139"/>
      <c r="AF9751" s="118"/>
      <c r="AG9751" s="118"/>
      <c r="AH9751" s="147" t="str">
        <f t="shared" si="1834"/>
        <v/>
      </c>
      <c r="AI9751" s="147" t="str">
        <f t="shared" si="1835"/>
        <v/>
      </c>
      <c r="AJ9751" s="148" t="str">
        <f t="shared" si="1824"/>
        <v/>
      </c>
      <c r="AK9751" s="148" t="str">
        <f t="shared" si="1825"/>
        <v/>
      </c>
      <c r="AL9751" s="147" t="str">
        <f t="shared" si="1826"/>
        <v/>
      </c>
      <c r="AM9751" s="147" t="str">
        <f t="shared" si="1827"/>
        <v/>
      </c>
      <c r="AN9751" s="147" t="str">
        <f t="shared" si="1828"/>
        <v/>
      </c>
      <c r="AO9751" s="118"/>
    </row>
    <row r="9752" spans="1:41">
      <c r="A9752" s="118"/>
      <c r="B9752" s="118"/>
      <c r="C9752" s="118"/>
      <c r="D9752" s="118"/>
      <c r="E9752" s="118"/>
      <c r="F9752" s="118"/>
      <c r="G9752" s="118"/>
      <c r="H9752" s="118"/>
      <c r="I9752" s="118"/>
      <c r="J9752" s="118"/>
      <c r="K9752" s="118"/>
      <c r="L9752" s="118"/>
      <c r="M9752" s="118"/>
      <c r="N9752" s="118"/>
      <c r="O9752" s="143" t="str">
        <f>IF(H9752="","",(S9752/S9752)&amp;":"&amp;ROUND(AH9752/S9752,2))</f>
        <v/>
      </c>
      <c r="P9752" s="118"/>
      <c r="Q9752" s="118"/>
      <c r="R9752" s="143" t="str">
        <f>IF(H9752="","",(S9752/S9752)&amp;":"&amp;ROUND(AI9752/S9752,2))</f>
        <v/>
      </c>
      <c r="S9752" s="144" t="str">
        <f t="shared" si="1829"/>
        <v/>
      </c>
      <c r="T9752" s="145" t="str">
        <f t="shared" si="1830"/>
        <v/>
      </c>
      <c r="U9752" s="118"/>
      <c r="V9752" s="145" t="str">
        <f t="shared" si="1831"/>
        <v/>
      </c>
      <c r="W9752" s="144" t="str">
        <f t="shared" si="1832"/>
        <v/>
      </c>
      <c r="X9752" s="146" t="str">
        <f>IF(C9752="","",IF(OR(C9752="Trade",C9752="Multi Position"),(X9751+V9752),IF(C9752="Deposit",(X9751+AE9752),IF(C9752="Withdrawal",(X9751-AE9752)))))</f>
        <v/>
      </c>
      <c r="Y9752" s="145" t="str">
        <f t="shared" si="1833"/>
        <v/>
      </c>
      <c r="Z9752" s="118"/>
      <c r="AA9752" s="118"/>
      <c r="AB9752" s="118"/>
      <c r="AC9752" s="118"/>
      <c r="AD9752" s="118"/>
      <c r="AE9752" s="139"/>
      <c r="AF9752" s="118"/>
      <c r="AG9752" s="118"/>
      <c r="AH9752" s="147" t="str">
        <f t="shared" si="1834"/>
        <v/>
      </c>
      <c r="AI9752" s="147" t="str">
        <f t="shared" si="1835"/>
        <v/>
      </c>
      <c r="AJ9752" s="148" t="str">
        <f t="shared" si="1824"/>
        <v/>
      </c>
      <c r="AK9752" s="148" t="str">
        <f t="shared" si="1825"/>
        <v/>
      </c>
      <c r="AL9752" s="147" t="str">
        <f t="shared" si="1826"/>
        <v/>
      </c>
      <c r="AM9752" s="147" t="str">
        <f t="shared" si="1827"/>
        <v/>
      </c>
      <c r="AN9752" s="147" t="str">
        <f t="shared" si="1828"/>
        <v/>
      </c>
      <c r="AO9752" s="118"/>
    </row>
    <row r="9753" spans="1:41">
      <c r="A9753" s="118"/>
      <c r="B9753" s="118"/>
      <c r="C9753" s="118"/>
      <c r="D9753" s="118"/>
      <c r="E9753" s="118"/>
      <c r="F9753" s="118"/>
      <c r="G9753" s="118"/>
      <c r="H9753" s="118"/>
      <c r="I9753" s="118"/>
      <c r="J9753" s="118"/>
      <c r="K9753" s="118"/>
      <c r="L9753" s="118"/>
      <c r="M9753" s="118"/>
      <c r="N9753" s="118"/>
      <c r="O9753" s="143" t="str">
        <f>IF(H9753="","",(S9753/S9753)&amp;":"&amp;ROUND(AH9753/S9753,2))</f>
        <v/>
      </c>
      <c r="P9753" s="118"/>
      <c r="Q9753" s="118"/>
      <c r="R9753" s="143" t="str">
        <f>IF(H9753="","",(S9753/S9753)&amp;":"&amp;ROUND(AI9753/S9753,2))</f>
        <v/>
      </c>
      <c r="S9753" s="144" t="str">
        <f t="shared" si="1829"/>
        <v/>
      </c>
      <c r="T9753" s="145" t="str">
        <f t="shared" si="1830"/>
        <v/>
      </c>
      <c r="U9753" s="118"/>
      <c r="V9753" s="145" t="str">
        <f t="shared" si="1831"/>
        <v/>
      </c>
      <c r="W9753" s="144" t="str">
        <f t="shared" si="1832"/>
        <v/>
      </c>
      <c r="X9753" s="146" t="str">
        <f>IF(C9753="","",IF(OR(C9753="Trade",C9753="Multi Position"),(X9752+V9753),IF(C9753="Deposit",(X9752+AE9753),IF(C9753="Withdrawal",(X9752-AE9753)))))</f>
        <v/>
      </c>
      <c r="Y9753" s="145" t="str">
        <f t="shared" si="1833"/>
        <v/>
      </c>
      <c r="Z9753" s="118"/>
      <c r="AA9753" s="118"/>
      <c r="AB9753" s="118"/>
      <c r="AC9753" s="118"/>
      <c r="AD9753" s="118"/>
      <c r="AE9753" s="139"/>
      <c r="AF9753" s="118"/>
      <c r="AG9753" s="118"/>
      <c r="AH9753" s="147" t="str">
        <f t="shared" si="1834"/>
        <v/>
      </c>
      <c r="AI9753" s="147" t="str">
        <f t="shared" si="1835"/>
        <v/>
      </c>
      <c r="AJ9753" s="148" t="str">
        <f t="shared" si="1824"/>
        <v/>
      </c>
      <c r="AK9753" s="148" t="str">
        <f t="shared" si="1825"/>
        <v/>
      </c>
      <c r="AL9753" s="147" t="str">
        <f t="shared" si="1826"/>
        <v/>
      </c>
      <c r="AM9753" s="147" t="str">
        <f t="shared" si="1827"/>
        <v/>
      </c>
      <c r="AN9753" s="147" t="str">
        <f t="shared" si="1828"/>
        <v/>
      </c>
      <c r="AO9753" s="118"/>
    </row>
    <row r="9754" spans="1:41">
      <c r="A9754" s="118"/>
      <c r="B9754" s="118"/>
      <c r="C9754" s="118"/>
      <c r="D9754" s="118"/>
      <c r="E9754" s="118"/>
      <c r="F9754" s="118"/>
      <c r="G9754" s="118"/>
      <c r="H9754" s="118"/>
      <c r="I9754" s="118"/>
      <c r="J9754" s="118"/>
      <c r="K9754" s="118"/>
      <c r="L9754" s="118"/>
      <c r="M9754" s="118"/>
      <c r="N9754" s="118"/>
      <c r="O9754" s="143" t="str">
        <f>IF(H9754="","",(S9754/S9754)&amp;":"&amp;ROUND(AH9754/S9754,2))</f>
        <v/>
      </c>
      <c r="P9754" s="118"/>
      <c r="Q9754" s="118"/>
      <c r="R9754" s="143" t="str">
        <f>IF(H9754="","",(S9754/S9754)&amp;":"&amp;ROUND(AI9754/S9754,2))</f>
        <v/>
      </c>
      <c r="S9754" s="144" t="str">
        <f t="shared" si="1829"/>
        <v/>
      </c>
      <c r="T9754" s="145" t="str">
        <f t="shared" si="1830"/>
        <v/>
      </c>
      <c r="U9754" s="118"/>
      <c r="V9754" s="145" t="str">
        <f t="shared" si="1831"/>
        <v/>
      </c>
      <c r="W9754" s="144" t="str">
        <f t="shared" si="1832"/>
        <v/>
      </c>
      <c r="X9754" s="146" t="str">
        <f>IF(C9754="","",IF(OR(C9754="Trade",C9754="Multi Position"),(X9753+V9754),IF(C9754="Deposit",(X9753+AE9754),IF(C9754="Withdrawal",(X9753-AE9754)))))</f>
        <v/>
      </c>
      <c r="Y9754" s="145" t="str">
        <f t="shared" si="1833"/>
        <v/>
      </c>
      <c r="Z9754" s="118"/>
      <c r="AA9754" s="118"/>
      <c r="AB9754" s="118"/>
      <c r="AC9754" s="118"/>
      <c r="AD9754" s="118"/>
      <c r="AE9754" s="139"/>
      <c r="AF9754" s="118"/>
      <c r="AG9754" s="118"/>
      <c r="AH9754" s="147" t="str">
        <f t="shared" si="1834"/>
        <v/>
      </c>
      <c r="AI9754" s="147" t="str">
        <f t="shared" si="1835"/>
        <v/>
      </c>
      <c r="AJ9754" s="148" t="str">
        <f t="shared" si="1824"/>
        <v/>
      </c>
      <c r="AK9754" s="148" t="str">
        <f t="shared" si="1825"/>
        <v/>
      </c>
      <c r="AL9754" s="147" t="str">
        <f t="shared" si="1826"/>
        <v/>
      </c>
      <c r="AM9754" s="147" t="str">
        <f t="shared" si="1827"/>
        <v/>
      </c>
      <c r="AN9754" s="147" t="str">
        <f t="shared" si="1828"/>
        <v/>
      </c>
      <c r="AO9754" s="118"/>
    </row>
    <row r="9755" spans="1:41">
      <c r="A9755" s="118"/>
      <c r="B9755" s="118"/>
      <c r="C9755" s="118"/>
      <c r="D9755" s="118"/>
      <c r="E9755" s="118"/>
      <c r="F9755" s="118"/>
      <c r="G9755" s="118"/>
      <c r="H9755" s="118"/>
      <c r="I9755" s="118"/>
      <c r="J9755" s="118"/>
      <c r="K9755" s="118"/>
      <c r="L9755" s="118"/>
      <c r="M9755" s="118"/>
      <c r="N9755" s="118"/>
      <c r="O9755" s="143" t="str">
        <f>IF(H9755="","",(S9755/S9755)&amp;":"&amp;ROUND(AH9755/S9755,2))</f>
        <v/>
      </c>
      <c r="P9755" s="118"/>
      <c r="Q9755" s="118"/>
      <c r="R9755" s="143" t="str">
        <f>IF(H9755="","",(S9755/S9755)&amp;":"&amp;ROUND(AI9755/S9755,2))</f>
        <v/>
      </c>
      <c r="S9755" s="144" t="str">
        <f t="shared" si="1829"/>
        <v/>
      </c>
      <c r="T9755" s="145" t="str">
        <f t="shared" si="1830"/>
        <v/>
      </c>
      <c r="U9755" s="118"/>
      <c r="V9755" s="145" t="str">
        <f t="shared" si="1831"/>
        <v/>
      </c>
      <c r="W9755" s="144" t="str">
        <f t="shared" si="1832"/>
        <v/>
      </c>
      <c r="X9755" s="146" t="str">
        <f>IF(C9755="","",IF(OR(C9755="Trade",C9755="Multi Position"),(X9754+V9755),IF(C9755="Deposit",(X9754+AE9755),IF(C9755="Withdrawal",(X9754-AE9755)))))</f>
        <v/>
      </c>
      <c r="Y9755" s="145" t="str">
        <f t="shared" si="1833"/>
        <v/>
      </c>
      <c r="Z9755" s="118"/>
      <c r="AA9755" s="118"/>
      <c r="AB9755" s="118"/>
      <c r="AC9755" s="118"/>
      <c r="AD9755" s="118"/>
      <c r="AE9755" s="139"/>
      <c r="AF9755" s="118"/>
      <c r="AG9755" s="118"/>
      <c r="AH9755" s="147" t="str">
        <f t="shared" si="1834"/>
        <v/>
      </c>
      <c r="AI9755" s="147" t="str">
        <f t="shared" si="1835"/>
        <v/>
      </c>
      <c r="AJ9755" s="148" t="str">
        <f t="shared" si="1824"/>
        <v/>
      </c>
      <c r="AK9755" s="148" t="str">
        <f t="shared" si="1825"/>
        <v/>
      </c>
      <c r="AL9755" s="147" t="str">
        <f t="shared" si="1826"/>
        <v/>
      </c>
      <c r="AM9755" s="147" t="str">
        <f t="shared" si="1827"/>
        <v/>
      </c>
      <c r="AN9755" s="147" t="str">
        <f t="shared" si="1828"/>
        <v/>
      </c>
      <c r="AO9755" s="118"/>
    </row>
    <row r="9756" spans="1:41">
      <c r="A9756" s="118"/>
      <c r="B9756" s="118"/>
      <c r="C9756" s="118"/>
      <c r="D9756" s="118"/>
      <c r="E9756" s="118"/>
      <c r="F9756" s="118"/>
      <c r="G9756" s="118"/>
      <c r="H9756" s="118"/>
      <c r="I9756" s="118"/>
      <c r="J9756" s="118"/>
      <c r="K9756" s="118"/>
      <c r="L9756" s="118"/>
      <c r="M9756" s="118"/>
      <c r="N9756" s="118"/>
      <c r="O9756" s="143" t="str">
        <f>IF(H9756="","",(S9756/S9756)&amp;":"&amp;ROUND(AH9756/S9756,2))</f>
        <v/>
      </c>
      <c r="P9756" s="118"/>
      <c r="Q9756" s="118"/>
      <c r="R9756" s="143" t="str">
        <f>IF(H9756="","",(S9756/S9756)&amp;":"&amp;ROUND(AI9756/S9756,2))</f>
        <v/>
      </c>
      <c r="S9756" s="144" t="str">
        <f t="shared" si="1829"/>
        <v/>
      </c>
      <c r="T9756" s="145" t="str">
        <f t="shared" si="1830"/>
        <v/>
      </c>
      <c r="U9756" s="118"/>
      <c r="V9756" s="145" t="str">
        <f t="shared" si="1831"/>
        <v/>
      </c>
      <c r="W9756" s="144" t="str">
        <f t="shared" si="1832"/>
        <v/>
      </c>
      <c r="X9756" s="146" t="str">
        <f>IF(C9756="","",IF(OR(C9756="Trade",C9756="Multi Position"),(X9755+V9756),IF(C9756="Deposit",(X9755+AE9756),IF(C9756="Withdrawal",(X9755-AE9756)))))</f>
        <v/>
      </c>
      <c r="Y9756" s="145" t="str">
        <f t="shared" si="1833"/>
        <v/>
      </c>
      <c r="Z9756" s="118"/>
      <c r="AA9756" s="118"/>
      <c r="AB9756" s="118"/>
      <c r="AC9756" s="118"/>
      <c r="AD9756" s="118"/>
      <c r="AE9756" s="139"/>
      <c r="AF9756" s="118"/>
      <c r="AG9756" s="118"/>
      <c r="AH9756" s="147" t="str">
        <f t="shared" si="1834"/>
        <v/>
      </c>
      <c r="AI9756" s="147" t="str">
        <f t="shared" si="1835"/>
        <v/>
      </c>
      <c r="AJ9756" s="148" t="str">
        <f t="shared" si="1824"/>
        <v/>
      </c>
      <c r="AK9756" s="148" t="str">
        <f t="shared" si="1825"/>
        <v/>
      </c>
      <c r="AL9756" s="147" t="str">
        <f t="shared" si="1826"/>
        <v/>
      </c>
      <c r="AM9756" s="147" t="str">
        <f t="shared" si="1827"/>
        <v/>
      </c>
      <c r="AN9756" s="147" t="str">
        <f t="shared" si="1828"/>
        <v/>
      </c>
      <c r="AO9756" s="118"/>
    </row>
    <row r="9757" spans="1:41">
      <c r="A9757" s="118"/>
      <c r="B9757" s="118"/>
      <c r="C9757" s="118"/>
      <c r="D9757" s="118"/>
      <c r="E9757" s="118"/>
      <c r="F9757" s="118"/>
      <c r="G9757" s="118"/>
      <c r="H9757" s="118"/>
      <c r="I9757" s="118"/>
      <c r="J9757" s="118"/>
      <c r="K9757" s="118"/>
      <c r="L9757" s="118"/>
      <c r="M9757" s="118"/>
      <c r="N9757" s="118"/>
      <c r="O9757" s="143" t="str">
        <f>IF(H9757="","",(S9757/S9757)&amp;":"&amp;ROUND(AH9757/S9757,2))</f>
        <v/>
      </c>
      <c r="P9757" s="118"/>
      <c r="Q9757" s="118"/>
      <c r="R9757" s="143" t="str">
        <f>IF(H9757="","",(S9757/S9757)&amp;":"&amp;ROUND(AI9757/S9757,2))</f>
        <v/>
      </c>
      <c r="S9757" s="144" t="str">
        <f t="shared" si="1829"/>
        <v/>
      </c>
      <c r="T9757" s="145" t="str">
        <f t="shared" si="1830"/>
        <v/>
      </c>
      <c r="U9757" s="118"/>
      <c r="V9757" s="145" t="str">
        <f t="shared" si="1831"/>
        <v/>
      </c>
      <c r="W9757" s="144" t="str">
        <f t="shared" si="1832"/>
        <v/>
      </c>
      <c r="X9757" s="146" t="str">
        <f>IF(C9757="","",IF(OR(C9757="Trade",C9757="Multi Position"),(X9756+V9757),IF(C9757="Deposit",(X9756+AE9757),IF(C9757="Withdrawal",(X9756-AE9757)))))</f>
        <v/>
      </c>
      <c r="Y9757" s="145" t="str">
        <f t="shared" si="1833"/>
        <v/>
      </c>
      <c r="Z9757" s="118"/>
      <c r="AA9757" s="118"/>
      <c r="AB9757" s="118"/>
      <c r="AC9757" s="118"/>
      <c r="AD9757" s="118"/>
      <c r="AE9757" s="139"/>
      <c r="AF9757" s="118"/>
      <c r="AG9757" s="118"/>
      <c r="AH9757" s="147" t="str">
        <f t="shared" si="1834"/>
        <v/>
      </c>
      <c r="AI9757" s="147" t="str">
        <f t="shared" si="1835"/>
        <v/>
      </c>
      <c r="AJ9757" s="148" t="str">
        <f t="shared" si="1824"/>
        <v/>
      </c>
      <c r="AK9757" s="148" t="str">
        <f t="shared" si="1825"/>
        <v/>
      </c>
      <c r="AL9757" s="147" t="str">
        <f t="shared" si="1826"/>
        <v/>
      </c>
      <c r="AM9757" s="147" t="str">
        <f t="shared" si="1827"/>
        <v/>
      </c>
      <c r="AN9757" s="147" t="str">
        <f t="shared" si="1828"/>
        <v/>
      </c>
      <c r="AO9757" s="118"/>
    </row>
    <row r="9758" spans="1:41">
      <c r="A9758" s="118"/>
      <c r="B9758" s="118"/>
      <c r="C9758" s="118"/>
      <c r="D9758" s="118"/>
      <c r="E9758" s="118"/>
      <c r="F9758" s="118"/>
      <c r="G9758" s="118"/>
      <c r="H9758" s="118"/>
      <c r="I9758" s="118"/>
      <c r="J9758" s="118"/>
      <c r="K9758" s="118"/>
      <c r="L9758" s="118"/>
      <c r="M9758" s="118"/>
      <c r="N9758" s="118"/>
      <c r="O9758" s="143" t="str">
        <f>IF(H9758="","",(S9758/S9758)&amp;":"&amp;ROUND(AH9758/S9758,2))</f>
        <v/>
      </c>
      <c r="P9758" s="118"/>
      <c r="Q9758" s="118"/>
      <c r="R9758" s="143" t="str">
        <f>IF(H9758="","",(S9758/S9758)&amp;":"&amp;ROUND(AI9758/S9758,2))</f>
        <v/>
      </c>
      <c r="S9758" s="144" t="str">
        <f t="shared" si="1829"/>
        <v/>
      </c>
      <c r="T9758" s="145" t="str">
        <f t="shared" si="1830"/>
        <v/>
      </c>
      <c r="U9758" s="118"/>
      <c r="V9758" s="145" t="str">
        <f t="shared" si="1831"/>
        <v/>
      </c>
      <c r="W9758" s="144" t="str">
        <f t="shared" si="1832"/>
        <v/>
      </c>
      <c r="X9758" s="146" t="str">
        <f>IF(C9758="","",IF(OR(C9758="Trade",C9758="Multi Position"),(X9757+V9758),IF(C9758="Deposit",(X9757+AE9758),IF(C9758="Withdrawal",(X9757-AE9758)))))</f>
        <v/>
      </c>
      <c r="Y9758" s="145" t="str">
        <f t="shared" si="1833"/>
        <v/>
      </c>
      <c r="Z9758" s="118"/>
      <c r="AA9758" s="118"/>
      <c r="AB9758" s="118"/>
      <c r="AC9758" s="118"/>
      <c r="AD9758" s="118"/>
      <c r="AE9758" s="139"/>
      <c r="AF9758" s="118"/>
      <c r="AG9758" s="118"/>
      <c r="AH9758" s="147" t="str">
        <f t="shared" si="1834"/>
        <v/>
      </c>
      <c r="AI9758" s="147" t="str">
        <f t="shared" si="1835"/>
        <v/>
      </c>
      <c r="AJ9758" s="148" t="str">
        <f t="shared" si="1824"/>
        <v/>
      </c>
      <c r="AK9758" s="148" t="str">
        <f t="shared" si="1825"/>
        <v/>
      </c>
      <c r="AL9758" s="147" t="str">
        <f t="shared" si="1826"/>
        <v/>
      </c>
      <c r="AM9758" s="147" t="str">
        <f t="shared" si="1827"/>
        <v/>
      </c>
      <c r="AN9758" s="147" t="str">
        <f t="shared" si="1828"/>
        <v/>
      </c>
      <c r="AO9758" s="118"/>
    </row>
    <row r="9759" spans="1:41">
      <c r="A9759" s="118"/>
      <c r="B9759" s="118"/>
      <c r="C9759" s="118"/>
      <c r="D9759" s="118"/>
      <c r="E9759" s="118"/>
      <c r="F9759" s="118"/>
      <c r="G9759" s="118"/>
      <c r="H9759" s="118"/>
      <c r="I9759" s="118"/>
      <c r="J9759" s="118"/>
      <c r="K9759" s="118"/>
      <c r="L9759" s="118"/>
      <c r="M9759" s="118"/>
      <c r="N9759" s="118"/>
      <c r="O9759" s="143" t="str">
        <f>IF(H9759="","",(S9759/S9759)&amp;":"&amp;ROUND(AH9759/S9759,2))</f>
        <v/>
      </c>
      <c r="P9759" s="118"/>
      <c r="Q9759" s="118"/>
      <c r="R9759" s="143" t="str">
        <f>IF(H9759="","",(S9759/S9759)&amp;":"&amp;ROUND(AI9759/S9759,2))</f>
        <v/>
      </c>
      <c r="S9759" s="144" t="str">
        <f t="shared" si="1829"/>
        <v/>
      </c>
      <c r="T9759" s="145" t="str">
        <f t="shared" si="1830"/>
        <v/>
      </c>
      <c r="U9759" s="118"/>
      <c r="V9759" s="145" t="str">
        <f t="shared" si="1831"/>
        <v/>
      </c>
      <c r="W9759" s="144" t="str">
        <f t="shared" si="1832"/>
        <v/>
      </c>
      <c r="X9759" s="146" t="str">
        <f>IF(C9759="","",IF(OR(C9759="Trade",C9759="Multi Position"),(X9758+V9759),IF(C9759="Deposit",(X9758+AE9759),IF(C9759="Withdrawal",(X9758-AE9759)))))</f>
        <v/>
      </c>
      <c r="Y9759" s="145" t="str">
        <f t="shared" si="1833"/>
        <v/>
      </c>
      <c r="Z9759" s="118"/>
      <c r="AA9759" s="118"/>
      <c r="AB9759" s="118"/>
      <c r="AC9759" s="118"/>
      <c r="AD9759" s="118"/>
      <c r="AE9759" s="139"/>
      <c r="AF9759" s="118"/>
      <c r="AG9759" s="118"/>
      <c r="AH9759" s="147" t="str">
        <f t="shared" si="1834"/>
        <v/>
      </c>
      <c r="AI9759" s="147" t="str">
        <f t="shared" si="1835"/>
        <v/>
      </c>
      <c r="AJ9759" s="148" t="str">
        <f t="shared" si="1824"/>
        <v/>
      </c>
      <c r="AK9759" s="148" t="str">
        <f t="shared" si="1825"/>
        <v/>
      </c>
      <c r="AL9759" s="147" t="str">
        <f t="shared" si="1826"/>
        <v/>
      </c>
      <c r="AM9759" s="147" t="str">
        <f t="shared" si="1827"/>
        <v/>
      </c>
      <c r="AN9759" s="147" t="str">
        <f t="shared" si="1828"/>
        <v/>
      </c>
      <c r="AO9759" s="118"/>
    </row>
    <row r="9760" spans="1:41">
      <c r="A9760" s="118"/>
      <c r="B9760" s="118"/>
      <c r="C9760" s="118"/>
      <c r="D9760" s="118"/>
      <c r="E9760" s="118"/>
      <c r="F9760" s="118"/>
      <c r="G9760" s="118"/>
      <c r="H9760" s="118"/>
      <c r="I9760" s="118"/>
      <c r="J9760" s="118"/>
      <c r="K9760" s="118"/>
      <c r="L9760" s="118"/>
      <c r="M9760" s="118"/>
      <c r="N9760" s="118"/>
      <c r="O9760" s="143" t="str">
        <f>IF(H9760="","",(S9760/S9760)&amp;":"&amp;ROUND(AH9760/S9760,2))</f>
        <v/>
      </c>
      <c r="P9760" s="118"/>
      <c r="Q9760" s="118"/>
      <c r="R9760" s="143" t="str">
        <f>IF(H9760="","",(S9760/S9760)&amp;":"&amp;ROUND(AI9760/S9760,2))</f>
        <v/>
      </c>
      <c r="S9760" s="144" t="str">
        <f t="shared" si="1829"/>
        <v/>
      </c>
      <c r="T9760" s="145" t="str">
        <f t="shared" si="1830"/>
        <v/>
      </c>
      <c r="U9760" s="118"/>
      <c r="V9760" s="145" t="str">
        <f t="shared" si="1831"/>
        <v/>
      </c>
      <c r="W9760" s="144" t="str">
        <f t="shared" si="1832"/>
        <v/>
      </c>
      <c r="X9760" s="146" t="str">
        <f>IF(C9760="","",IF(OR(C9760="Trade",C9760="Multi Position"),(X9759+V9760),IF(C9760="Deposit",(X9759+AE9760),IF(C9760="Withdrawal",(X9759-AE9760)))))</f>
        <v/>
      </c>
      <c r="Y9760" s="145" t="str">
        <f t="shared" si="1833"/>
        <v/>
      </c>
      <c r="Z9760" s="118"/>
      <c r="AA9760" s="118"/>
      <c r="AB9760" s="118"/>
      <c r="AC9760" s="118"/>
      <c r="AD9760" s="118"/>
      <c r="AE9760" s="139"/>
      <c r="AF9760" s="118"/>
      <c r="AG9760" s="118"/>
      <c r="AH9760" s="147" t="str">
        <f t="shared" si="1834"/>
        <v/>
      </c>
      <c r="AI9760" s="147" t="str">
        <f t="shared" si="1835"/>
        <v/>
      </c>
      <c r="AJ9760" s="148" t="str">
        <f t="shared" si="1824"/>
        <v/>
      </c>
      <c r="AK9760" s="148" t="str">
        <f t="shared" si="1825"/>
        <v/>
      </c>
      <c r="AL9760" s="147" t="str">
        <f t="shared" si="1826"/>
        <v/>
      </c>
      <c r="AM9760" s="147" t="str">
        <f t="shared" si="1827"/>
        <v/>
      </c>
      <c r="AN9760" s="147" t="str">
        <f t="shared" si="1828"/>
        <v/>
      </c>
      <c r="AO9760" s="118"/>
    </row>
    <row r="9761" spans="1:41">
      <c r="A9761" s="118"/>
      <c r="B9761" s="118"/>
      <c r="C9761" s="118"/>
      <c r="D9761" s="118"/>
      <c r="E9761" s="118"/>
      <c r="F9761" s="118"/>
      <c r="G9761" s="118"/>
      <c r="H9761" s="118"/>
      <c r="I9761" s="118"/>
      <c r="J9761" s="118"/>
      <c r="K9761" s="118"/>
      <c r="L9761" s="118"/>
      <c r="M9761" s="118"/>
      <c r="N9761" s="118"/>
      <c r="O9761" s="143" t="str">
        <f>IF(H9761="","",(S9761/S9761)&amp;":"&amp;ROUND(AH9761/S9761,2))</f>
        <v/>
      </c>
      <c r="P9761" s="118"/>
      <c r="Q9761" s="118"/>
      <c r="R9761" s="143" t="str">
        <f>IF(H9761="","",(S9761/S9761)&amp;":"&amp;ROUND(AI9761/S9761,2))</f>
        <v/>
      </c>
      <c r="S9761" s="144" t="str">
        <f t="shared" si="1829"/>
        <v/>
      </c>
      <c r="T9761" s="145" t="str">
        <f t="shared" si="1830"/>
        <v/>
      </c>
      <c r="U9761" s="118"/>
      <c r="V9761" s="145" t="str">
        <f t="shared" si="1831"/>
        <v/>
      </c>
      <c r="W9761" s="144" t="str">
        <f t="shared" si="1832"/>
        <v/>
      </c>
      <c r="X9761" s="146" t="str">
        <f>IF(C9761="","",IF(OR(C9761="Trade",C9761="Multi Position"),(X9760+V9761),IF(C9761="Deposit",(X9760+AE9761),IF(C9761="Withdrawal",(X9760-AE9761)))))</f>
        <v/>
      </c>
      <c r="Y9761" s="145" t="str">
        <f t="shared" si="1833"/>
        <v/>
      </c>
      <c r="Z9761" s="118"/>
      <c r="AA9761" s="118"/>
      <c r="AB9761" s="118"/>
      <c r="AC9761" s="118"/>
      <c r="AD9761" s="118"/>
      <c r="AE9761" s="139"/>
      <c r="AF9761" s="118"/>
      <c r="AG9761" s="118"/>
      <c r="AH9761" s="147" t="str">
        <f t="shared" si="1834"/>
        <v/>
      </c>
      <c r="AI9761" s="147" t="str">
        <f t="shared" si="1835"/>
        <v/>
      </c>
      <c r="AJ9761" s="148" t="str">
        <f t="shared" si="1824"/>
        <v/>
      </c>
      <c r="AK9761" s="148" t="str">
        <f t="shared" si="1825"/>
        <v/>
      </c>
      <c r="AL9761" s="147" t="str">
        <f t="shared" si="1826"/>
        <v/>
      </c>
      <c r="AM9761" s="147" t="str">
        <f t="shared" si="1827"/>
        <v/>
      </c>
      <c r="AN9761" s="147" t="str">
        <f t="shared" si="1828"/>
        <v/>
      </c>
      <c r="AO9761" s="118"/>
    </row>
    <row r="9762" spans="1:41">
      <c r="A9762" s="118"/>
      <c r="B9762" s="118"/>
      <c r="C9762" s="118"/>
      <c r="D9762" s="118"/>
      <c r="E9762" s="118"/>
      <c r="F9762" s="118"/>
      <c r="G9762" s="118"/>
      <c r="H9762" s="118"/>
      <c r="I9762" s="118"/>
      <c r="J9762" s="118"/>
      <c r="K9762" s="118"/>
      <c r="L9762" s="118"/>
      <c r="M9762" s="118"/>
      <c r="N9762" s="118"/>
      <c r="O9762" s="143" t="str">
        <f>IF(H9762="","",(S9762/S9762)&amp;":"&amp;ROUND(AH9762/S9762,2))</f>
        <v/>
      </c>
      <c r="P9762" s="118"/>
      <c r="Q9762" s="118"/>
      <c r="R9762" s="143" t="str">
        <f>IF(H9762="","",(S9762/S9762)&amp;":"&amp;ROUND(AI9762/S9762,2))</f>
        <v/>
      </c>
      <c r="S9762" s="144" t="str">
        <f t="shared" si="1829"/>
        <v/>
      </c>
      <c r="T9762" s="145" t="str">
        <f t="shared" si="1830"/>
        <v/>
      </c>
      <c r="U9762" s="118"/>
      <c r="V9762" s="145" t="str">
        <f t="shared" si="1831"/>
        <v/>
      </c>
      <c r="W9762" s="144" t="str">
        <f t="shared" si="1832"/>
        <v/>
      </c>
      <c r="X9762" s="146" t="str">
        <f>IF(C9762="","",IF(OR(C9762="Trade",C9762="Multi Position"),(X9761+V9762),IF(C9762="Deposit",(X9761+AE9762),IF(C9762="Withdrawal",(X9761-AE9762)))))</f>
        <v/>
      </c>
      <c r="Y9762" s="145" t="str">
        <f t="shared" si="1833"/>
        <v/>
      </c>
      <c r="Z9762" s="118"/>
      <c r="AA9762" s="118"/>
      <c r="AB9762" s="118"/>
      <c r="AC9762" s="118"/>
      <c r="AD9762" s="118"/>
      <c r="AE9762" s="139"/>
      <c r="AF9762" s="118"/>
      <c r="AG9762" s="118"/>
      <c r="AH9762" s="147" t="str">
        <f t="shared" si="1834"/>
        <v/>
      </c>
      <c r="AI9762" s="147" t="str">
        <f t="shared" si="1835"/>
        <v/>
      </c>
      <c r="AJ9762" s="148" t="str">
        <f t="shared" si="1824"/>
        <v/>
      </c>
      <c r="AK9762" s="148" t="str">
        <f t="shared" si="1825"/>
        <v/>
      </c>
      <c r="AL9762" s="147" t="str">
        <f t="shared" si="1826"/>
        <v/>
      </c>
      <c r="AM9762" s="147" t="str">
        <f t="shared" si="1827"/>
        <v/>
      </c>
      <c r="AN9762" s="147" t="str">
        <f t="shared" si="1828"/>
        <v/>
      </c>
      <c r="AO9762" s="118"/>
    </row>
    <row r="9763" spans="1:41">
      <c r="A9763" s="118"/>
      <c r="B9763" s="118"/>
      <c r="C9763" s="118"/>
      <c r="D9763" s="118"/>
      <c r="E9763" s="118"/>
      <c r="F9763" s="118"/>
      <c r="G9763" s="118"/>
      <c r="H9763" s="118"/>
      <c r="I9763" s="118"/>
      <c r="J9763" s="118"/>
      <c r="K9763" s="118"/>
      <c r="L9763" s="118"/>
      <c r="M9763" s="118"/>
      <c r="N9763" s="118"/>
      <c r="O9763" s="143" t="str">
        <f>IF(H9763="","",(S9763/S9763)&amp;":"&amp;ROUND(AH9763/S9763,2))</f>
        <v/>
      </c>
      <c r="P9763" s="118"/>
      <c r="Q9763" s="118"/>
      <c r="R9763" s="143" t="str">
        <f>IF(H9763="","",(S9763/S9763)&amp;":"&amp;ROUND(AI9763/S9763,2))</f>
        <v/>
      </c>
      <c r="S9763" s="144" t="str">
        <f t="shared" si="1829"/>
        <v/>
      </c>
      <c r="T9763" s="145" t="str">
        <f t="shared" si="1830"/>
        <v/>
      </c>
      <c r="U9763" s="118"/>
      <c r="V9763" s="145" t="str">
        <f t="shared" si="1831"/>
        <v/>
      </c>
      <c r="W9763" s="144" t="str">
        <f t="shared" si="1832"/>
        <v/>
      </c>
      <c r="X9763" s="146" t="str">
        <f>IF(C9763="","",IF(OR(C9763="Trade",C9763="Multi Position"),(X9762+V9763),IF(C9763="Deposit",(X9762+AE9763),IF(C9763="Withdrawal",(X9762-AE9763)))))</f>
        <v/>
      </c>
      <c r="Y9763" s="145" t="str">
        <f t="shared" si="1833"/>
        <v/>
      </c>
      <c r="Z9763" s="118"/>
      <c r="AA9763" s="118"/>
      <c r="AB9763" s="118"/>
      <c r="AC9763" s="118"/>
      <c r="AD9763" s="118"/>
      <c r="AE9763" s="139"/>
      <c r="AF9763" s="118"/>
      <c r="AG9763" s="118"/>
      <c r="AH9763" s="147" t="str">
        <f t="shared" si="1834"/>
        <v/>
      </c>
      <c r="AI9763" s="147" t="str">
        <f t="shared" si="1835"/>
        <v/>
      </c>
      <c r="AJ9763" s="148" t="str">
        <f t="shared" si="1824"/>
        <v/>
      </c>
      <c r="AK9763" s="148" t="str">
        <f t="shared" si="1825"/>
        <v/>
      </c>
      <c r="AL9763" s="147" t="str">
        <f t="shared" si="1826"/>
        <v/>
      </c>
      <c r="AM9763" s="147" t="str">
        <f t="shared" si="1827"/>
        <v/>
      </c>
      <c r="AN9763" s="147" t="str">
        <f t="shared" si="1828"/>
        <v/>
      </c>
      <c r="AO9763" s="118"/>
    </row>
    <row r="9764" spans="1:41">
      <c r="A9764" s="118"/>
      <c r="B9764" s="118"/>
      <c r="C9764" s="118"/>
      <c r="D9764" s="118"/>
      <c r="E9764" s="118"/>
      <c r="F9764" s="118"/>
      <c r="G9764" s="118"/>
      <c r="H9764" s="118"/>
      <c r="I9764" s="118"/>
      <c r="J9764" s="118"/>
      <c r="K9764" s="118"/>
      <c r="L9764" s="118"/>
      <c r="M9764" s="118"/>
      <c r="N9764" s="118"/>
      <c r="O9764" s="143" t="str">
        <f>IF(H9764="","",(S9764/S9764)&amp;":"&amp;ROUND(AH9764/S9764,2))</f>
        <v/>
      </c>
      <c r="P9764" s="118"/>
      <c r="Q9764" s="118"/>
      <c r="R9764" s="143" t="str">
        <f>IF(H9764="","",(S9764/S9764)&amp;":"&amp;ROUND(AI9764/S9764,2))</f>
        <v/>
      </c>
      <c r="S9764" s="144" t="str">
        <f t="shared" si="1829"/>
        <v/>
      </c>
      <c r="T9764" s="145" t="str">
        <f t="shared" si="1830"/>
        <v/>
      </c>
      <c r="U9764" s="118"/>
      <c r="V9764" s="145" t="str">
        <f t="shared" si="1831"/>
        <v/>
      </c>
      <c r="W9764" s="144" t="str">
        <f t="shared" si="1832"/>
        <v/>
      </c>
      <c r="X9764" s="146" t="str">
        <f>IF(C9764="","",IF(OR(C9764="Trade",C9764="Multi Position"),(X9763+V9764),IF(C9764="Deposit",(X9763+AE9764),IF(C9764="Withdrawal",(X9763-AE9764)))))</f>
        <v/>
      </c>
      <c r="Y9764" s="145" t="str">
        <f t="shared" si="1833"/>
        <v/>
      </c>
      <c r="Z9764" s="118"/>
      <c r="AA9764" s="118"/>
      <c r="AB9764" s="118"/>
      <c r="AC9764" s="118"/>
      <c r="AD9764" s="118"/>
      <c r="AE9764" s="139"/>
      <c r="AF9764" s="118"/>
      <c r="AG9764" s="118"/>
      <c r="AH9764" s="147" t="str">
        <f t="shared" si="1834"/>
        <v/>
      </c>
      <c r="AI9764" s="147" t="str">
        <f t="shared" si="1835"/>
        <v/>
      </c>
      <c r="AJ9764" s="148" t="str">
        <f t="shared" si="1824"/>
        <v/>
      </c>
      <c r="AK9764" s="148" t="str">
        <f t="shared" si="1825"/>
        <v/>
      </c>
      <c r="AL9764" s="147" t="str">
        <f t="shared" si="1826"/>
        <v/>
      </c>
      <c r="AM9764" s="147" t="str">
        <f t="shared" si="1827"/>
        <v/>
      </c>
      <c r="AN9764" s="147" t="str">
        <f t="shared" si="1828"/>
        <v/>
      </c>
      <c r="AO9764" s="118"/>
    </row>
    <row r="9765" spans="1:41">
      <c r="A9765" s="118"/>
      <c r="B9765" s="118"/>
      <c r="C9765" s="118"/>
      <c r="D9765" s="118"/>
      <c r="E9765" s="118"/>
      <c r="F9765" s="118"/>
      <c r="G9765" s="118"/>
      <c r="H9765" s="118"/>
      <c r="I9765" s="118"/>
      <c r="J9765" s="118"/>
      <c r="K9765" s="118"/>
      <c r="L9765" s="118"/>
      <c r="M9765" s="118"/>
      <c r="N9765" s="118"/>
      <c r="O9765" s="143" t="str">
        <f>IF(H9765="","",(S9765/S9765)&amp;":"&amp;ROUND(AH9765/S9765,2))</f>
        <v/>
      </c>
      <c r="P9765" s="118"/>
      <c r="Q9765" s="118"/>
      <c r="R9765" s="143" t="str">
        <f>IF(H9765="","",(S9765/S9765)&amp;":"&amp;ROUND(AI9765/S9765,2))</f>
        <v/>
      </c>
      <c r="S9765" s="144" t="str">
        <f t="shared" si="1829"/>
        <v/>
      </c>
      <c r="T9765" s="145" t="str">
        <f t="shared" si="1830"/>
        <v/>
      </c>
      <c r="U9765" s="118"/>
      <c r="V9765" s="145" t="str">
        <f t="shared" si="1831"/>
        <v/>
      </c>
      <c r="W9765" s="144" t="str">
        <f t="shared" si="1832"/>
        <v/>
      </c>
      <c r="X9765" s="146" t="str">
        <f>IF(C9765="","",IF(OR(C9765="Trade",C9765="Multi Position"),(X9764+V9765),IF(C9765="Deposit",(X9764+AE9765),IF(C9765="Withdrawal",(X9764-AE9765)))))</f>
        <v/>
      </c>
      <c r="Y9765" s="145" t="str">
        <f t="shared" si="1833"/>
        <v/>
      </c>
      <c r="Z9765" s="118"/>
      <c r="AA9765" s="118"/>
      <c r="AB9765" s="118"/>
      <c r="AC9765" s="118"/>
      <c r="AD9765" s="118"/>
      <c r="AE9765" s="139"/>
      <c r="AF9765" s="118"/>
      <c r="AG9765" s="118"/>
      <c r="AH9765" s="147" t="str">
        <f t="shared" si="1834"/>
        <v/>
      </c>
      <c r="AI9765" s="147" t="str">
        <f t="shared" si="1835"/>
        <v/>
      </c>
      <c r="AJ9765" s="148" t="str">
        <f t="shared" si="1824"/>
        <v/>
      </c>
      <c r="AK9765" s="148" t="str">
        <f t="shared" si="1825"/>
        <v/>
      </c>
      <c r="AL9765" s="147" t="str">
        <f t="shared" si="1826"/>
        <v/>
      </c>
      <c r="AM9765" s="147" t="str">
        <f t="shared" si="1827"/>
        <v/>
      </c>
      <c r="AN9765" s="147" t="str">
        <f t="shared" si="1828"/>
        <v/>
      </c>
      <c r="AO9765" s="118"/>
    </row>
    <row r="9766" spans="1:41">
      <c r="A9766" s="118"/>
      <c r="B9766" s="118"/>
      <c r="C9766" s="118"/>
      <c r="D9766" s="118"/>
      <c r="E9766" s="118"/>
      <c r="F9766" s="118"/>
      <c r="G9766" s="118"/>
      <c r="H9766" s="118"/>
      <c r="I9766" s="118"/>
      <c r="J9766" s="118"/>
      <c r="K9766" s="118"/>
      <c r="L9766" s="118"/>
      <c r="M9766" s="118"/>
      <c r="N9766" s="118"/>
      <c r="O9766" s="143" t="str">
        <f>IF(H9766="","",(S9766/S9766)&amp;":"&amp;ROUND(AH9766/S9766,2))</f>
        <v/>
      </c>
      <c r="P9766" s="118"/>
      <c r="Q9766" s="118"/>
      <c r="R9766" s="143" t="str">
        <f>IF(H9766="","",(S9766/S9766)&amp;":"&amp;ROUND(AI9766/S9766,2))</f>
        <v/>
      </c>
      <c r="S9766" s="144" t="str">
        <f t="shared" si="1829"/>
        <v/>
      </c>
      <c r="T9766" s="145" t="str">
        <f t="shared" si="1830"/>
        <v/>
      </c>
      <c r="U9766" s="118"/>
      <c r="V9766" s="145" t="str">
        <f t="shared" si="1831"/>
        <v/>
      </c>
      <c r="W9766" s="144" t="str">
        <f t="shared" si="1832"/>
        <v/>
      </c>
      <c r="X9766" s="146" t="str">
        <f>IF(C9766="","",IF(OR(C9766="Trade",C9766="Multi Position"),(X9765+V9766),IF(C9766="Deposit",(X9765+AE9766),IF(C9766="Withdrawal",(X9765-AE9766)))))</f>
        <v/>
      </c>
      <c r="Y9766" s="145" t="str">
        <f t="shared" si="1833"/>
        <v/>
      </c>
      <c r="Z9766" s="118"/>
      <c r="AA9766" s="118"/>
      <c r="AB9766" s="118"/>
      <c r="AC9766" s="118"/>
      <c r="AD9766" s="118"/>
      <c r="AE9766" s="139"/>
      <c r="AF9766" s="118"/>
      <c r="AG9766" s="118"/>
      <c r="AH9766" s="147" t="str">
        <f t="shared" si="1834"/>
        <v/>
      </c>
      <c r="AI9766" s="147" t="str">
        <f t="shared" si="1835"/>
        <v/>
      </c>
      <c r="AJ9766" s="148" t="str">
        <f t="shared" si="1824"/>
        <v/>
      </c>
      <c r="AK9766" s="148" t="str">
        <f t="shared" si="1825"/>
        <v/>
      </c>
      <c r="AL9766" s="147" t="str">
        <f t="shared" si="1826"/>
        <v/>
      </c>
      <c r="AM9766" s="147" t="str">
        <f t="shared" si="1827"/>
        <v/>
      </c>
      <c r="AN9766" s="147" t="str">
        <f t="shared" si="1828"/>
        <v/>
      </c>
      <c r="AO9766" s="118"/>
    </row>
    <row r="9767" spans="1:41">
      <c r="A9767" s="118"/>
      <c r="B9767" s="118"/>
      <c r="C9767" s="118"/>
      <c r="D9767" s="118"/>
      <c r="E9767" s="118"/>
      <c r="F9767" s="118"/>
      <c r="G9767" s="118"/>
      <c r="H9767" s="118"/>
      <c r="I9767" s="118"/>
      <c r="J9767" s="118"/>
      <c r="K9767" s="118"/>
      <c r="L9767" s="118"/>
      <c r="M9767" s="118"/>
      <c r="N9767" s="118"/>
      <c r="O9767" s="143" t="str">
        <f>IF(H9767="","",(S9767/S9767)&amp;":"&amp;ROUND(AH9767/S9767,2))</f>
        <v/>
      </c>
      <c r="P9767" s="118"/>
      <c r="Q9767" s="118"/>
      <c r="R9767" s="143" t="str">
        <f>IF(H9767="","",(S9767/S9767)&amp;":"&amp;ROUND(AI9767/S9767,2))</f>
        <v/>
      </c>
      <c r="S9767" s="144" t="str">
        <f t="shared" si="1829"/>
        <v/>
      </c>
      <c r="T9767" s="145" t="str">
        <f t="shared" si="1830"/>
        <v/>
      </c>
      <c r="U9767" s="118"/>
      <c r="V9767" s="145" t="str">
        <f t="shared" si="1831"/>
        <v/>
      </c>
      <c r="W9767" s="144" t="str">
        <f t="shared" si="1832"/>
        <v/>
      </c>
      <c r="X9767" s="146" t="str">
        <f>IF(C9767="","",IF(OR(C9767="Trade",C9767="Multi Position"),(X9766+V9767),IF(C9767="Deposit",(X9766+AE9767),IF(C9767="Withdrawal",(X9766-AE9767)))))</f>
        <v/>
      </c>
      <c r="Y9767" s="145" t="str">
        <f t="shared" si="1833"/>
        <v/>
      </c>
      <c r="Z9767" s="118"/>
      <c r="AA9767" s="118"/>
      <c r="AB9767" s="118"/>
      <c r="AC9767" s="118"/>
      <c r="AD9767" s="118"/>
      <c r="AE9767" s="139"/>
      <c r="AF9767" s="118"/>
      <c r="AG9767" s="118"/>
      <c r="AH9767" s="147" t="str">
        <f t="shared" si="1834"/>
        <v/>
      </c>
      <c r="AI9767" s="147" t="str">
        <f t="shared" si="1835"/>
        <v/>
      </c>
      <c r="AJ9767" s="148" t="str">
        <f t="shared" si="1824"/>
        <v/>
      </c>
      <c r="AK9767" s="148" t="str">
        <f t="shared" si="1825"/>
        <v/>
      </c>
      <c r="AL9767" s="147" t="str">
        <f t="shared" si="1826"/>
        <v/>
      </c>
      <c r="AM9767" s="147" t="str">
        <f t="shared" si="1827"/>
        <v/>
      </c>
      <c r="AN9767" s="147" t="str">
        <f t="shared" si="1828"/>
        <v/>
      </c>
      <c r="AO9767" s="118"/>
    </row>
    <row r="9768" spans="1:41">
      <c r="A9768" s="118"/>
      <c r="B9768" s="118"/>
      <c r="C9768" s="118"/>
      <c r="D9768" s="118"/>
      <c r="E9768" s="118"/>
      <c r="F9768" s="118"/>
      <c r="G9768" s="118"/>
      <c r="H9768" s="118"/>
      <c r="I9768" s="118"/>
      <c r="J9768" s="118"/>
      <c r="K9768" s="118"/>
      <c r="L9768" s="118"/>
      <c r="M9768" s="118"/>
      <c r="N9768" s="118"/>
      <c r="O9768" s="143" t="str">
        <f>IF(H9768="","",(S9768/S9768)&amp;":"&amp;ROUND(AH9768/S9768,2))</f>
        <v/>
      </c>
      <c r="P9768" s="118"/>
      <c r="Q9768" s="118"/>
      <c r="R9768" s="143" t="str">
        <f>IF(H9768="","",(S9768/S9768)&amp;":"&amp;ROUND(AI9768/S9768,2))</f>
        <v/>
      </c>
      <c r="S9768" s="144" t="str">
        <f t="shared" si="1829"/>
        <v/>
      </c>
      <c r="T9768" s="145" t="str">
        <f t="shared" si="1830"/>
        <v/>
      </c>
      <c r="U9768" s="118"/>
      <c r="V9768" s="145" t="str">
        <f t="shared" si="1831"/>
        <v/>
      </c>
      <c r="W9768" s="144" t="str">
        <f t="shared" si="1832"/>
        <v/>
      </c>
      <c r="X9768" s="146" t="str">
        <f>IF(C9768="","",IF(OR(C9768="Trade",C9768="Multi Position"),(X9767+V9768),IF(C9768="Deposit",(X9767+AE9768),IF(C9768="Withdrawal",(X9767-AE9768)))))</f>
        <v/>
      </c>
      <c r="Y9768" s="145" t="str">
        <f t="shared" si="1833"/>
        <v/>
      </c>
      <c r="Z9768" s="118"/>
      <c r="AA9768" s="118"/>
      <c r="AB9768" s="118"/>
      <c r="AC9768" s="118"/>
      <c r="AD9768" s="118"/>
      <c r="AE9768" s="139"/>
      <c r="AF9768" s="118"/>
      <c r="AG9768" s="118"/>
      <c r="AH9768" s="147" t="str">
        <f t="shared" si="1834"/>
        <v/>
      </c>
      <c r="AI9768" s="147" t="str">
        <f t="shared" si="1835"/>
        <v/>
      </c>
      <c r="AJ9768" s="148" t="str">
        <f t="shared" si="1824"/>
        <v/>
      </c>
      <c r="AK9768" s="148" t="str">
        <f t="shared" si="1825"/>
        <v/>
      </c>
      <c r="AL9768" s="147" t="str">
        <f t="shared" si="1826"/>
        <v/>
      </c>
      <c r="AM9768" s="147" t="str">
        <f t="shared" si="1827"/>
        <v/>
      </c>
      <c r="AN9768" s="147" t="str">
        <f t="shared" si="1828"/>
        <v/>
      </c>
      <c r="AO9768" s="118"/>
    </row>
    <row r="9769" spans="1:41">
      <c r="A9769" s="118"/>
      <c r="B9769" s="118"/>
      <c r="C9769" s="118"/>
      <c r="D9769" s="118"/>
      <c r="E9769" s="118"/>
      <c r="F9769" s="118"/>
      <c r="G9769" s="118"/>
      <c r="H9769" s="118"/>
      <c r="I9769" s="118"/>
      <c r="J9769" s="118"/>
      <c r="K9769" s="118"/>
      <c r="L9769" s="118"/>
      <c r="M9769" s="118"/>
      <c r="N9769" s="118"/>
      <c r="O9769" s="143" t="str">
        <f>IF(H9769="","",(S9769/S9769)&amp;":"&amp;ROUND(AH9769/S9769,2))</f>
        <v/>
      </c>
      <c r="P9769" s="118"/>
      <c r="Q9769" s="118"/>
      <c r="R9769" s="143" t="str">
        <f>IF(H9769="","",(S9769/S9769)&amp;":"&amp;ROUND(AI9769/S9769,2))</f>
        <v/>
      </c>
      <c r="S9769" s="144" t="str">
        <f t="shared" si="1829"/>
        <v/>
      </c>
      <c r="T9769" s="145" t="str">
        <f t="shared" si="1830"/>
        <v/>
      </c>
      <c r="U9769" s="118"/>
      <c r="V9769" s="145" t="str">
        <f t="shared" si="1831"/>
        <v/>
      </c>
      <c r="W9769" s="144" t="str">
        <f t="shared" si="1832"/>
        <v/>
      </c>
      <c r="X9769" s="146" t="str">
        <f>IF(C9769="","",IF(OR(C9769="Trade",C9769="Multi Position"),(X9768+V9769),IF(C9769="Deposit",(X9768+AE9769),IF(C9769="Withdrawal",(X9768-AE9769)))))</f>
        <v/>
      </c>
      <c r="Y9769" s="145" t="str">
        <f t="shared" si="1833"/>
        <v/>
      </c>
      <c r="Z9769" s="118"/>
      <c r="AA9769" s="118"/>
      <c r="AB9769" s="118"/>
      <c r="AC9769" s="118"/>
      <c r="AD9769" s="118"/>
      <c r="AE9769" s="139"/>
      <c r="AF9769" s="118"/>
      <c r="AG9769" s="118"/>
      <c r="AH9769" s="147" t="str">
        <f t="shared" si="1834"/>
        <v/>
      </c>
      <c r="AI9769" s="147" t="str">
        <f t="shared" si="1835"/>
        <v/>
      </c>
      <c r="AJ9769" s="148" t="str">
        <f t="shared" si="1824"/>
        <v/>
      </c>
      <c r="AK9769" s="148" t="str">
        <f t="shared" si="1825"/>
        <v/>
      </c>
      <c r="AL9769" s="147" t="str">
        <f t="shared" si="1826"/>
        <v/>
      </c>
      <c r="AM9769" s="147" t="str">
        <f t="shared" si="1827"/>
        <v/>
      </c>
      <c r="AN9769" s="147" t="str">
        <f t="shared" si="1828"/>
        <v/>
      </c>
      <c r="AO9769" s="118"/>
    </row>
    <row r="9770" spans="1:41">
      <c r="A9770" s="118"/>
      <c r="B9770" s="118"/>
      <c r="C9770" s="118"/>
      <c r="D9770" s="118"/>
      <c r="E9770" s="118"/>
      <c r="F9770" s="118"/>
      <c r="G9770" s="118"/>
      <c r="H9770" s="118"/>
      <c r="I9770" s="118"/>
      <c r="J9770" s="118"/>
      <c r="K9770" s="118"/>
      <c r="L9770" s="118"/>
      <c r="M9770" s="118"/>
      <c r="N9770" s="118"/>
      <c r="O9770" s="143" t="str">
        <f>IF(H9770="","",(S9770/S9770)&amp;":"&amp;ROUND(AH9770/S9770,2))</f>
        <v/>
      </c>
      <c r="P9770" s="118"/>
      <c r="Q9770" s="118"/>
      <c r="R9770" s="143" t="str">
        <f>IF(H9770="","",(S9770/S9770)&amp;":"&amp;ROUND(AI9770/S9770,2))</f>
        <v/>
      </c>
      <c r="S9770" s="144" t="str">
        <f t="shared" si="1829"/>
        <v/>
      </c>
      <c r="T9770" s="145" t="str">
        <f t="shared" si="1830"/>
        <v/>
      </c>
      <c r="U9770" s="118"/>
      <c r="V9770" s="145" t="str">
        <f t="shared" si="1831"/>
        <v/>
      </c>
      <c r="W9770" s="144" t="str">
        <f t="shared" si="1832"/>
        <v/>
      </c>
      <c r="X9770" s="146" t="str">
        <f>IF(C9770="","",IF(OR(C9770="Trade",C9770="Multi Position"),(X9769+V9770),IF(C9770="Deposit",(X9769+AE9770),IF(C9770="Withdrawal",(X9769-AE9770)))))</f>
        <v/>
      </c>
      <c r="Y9770" s="145" t="str">
        <f t="shared" si="1833"/>
        <v/>
      </c>
      <c r="Z9770" s="118"/>
      <c r="AA9770" s="118"/>
      <c r="AB9770" s="118"/>
      <c r="AC9770" s="118"/>
      <c r="AD9770" s="118"/>
      <c r="AE9770" s="139"/>
      <c r="AF9770" s="118"/>
      <c r="AG9770" s="118"/>
      <c r="AH9770" s="147" t="str">
        <f t="shared" si="1834"/>
        <v/>
      </c>
      <c r="AI9770" s="147" t="str">
        <f t="shared" si="1835"/>
        <v/>
      </c>
      <c r="AJ9770" s="148" t="str">
        <f t="shared" si="1824"/>
        <v/>
      </c>
      <c r="AK9770" s="148" t="str">
        <f t="shared" si="1825"/>
        <v/>
      </c>
      <c r="AL9770" s="147" t="str">
        <f t="shared" si="1826"/>
        <v/>
      </c>
      <c r="AM9770" s="147" t="str">
        <f t="shared" si="1827"/>
        <v/>
      </c>
      <c r="AN9770" s="147" t="str">
        <f t="shared" si="1828"/>
        <v/>
      </c>
      <c r="AO9770" s="118"/>
    </row>
    <row r="9771" spans="1:41">
      <c r="A9771" s="118"/>
      <c r="B9771" s="118"/>
      <c r="C9771" s="118"/>
      <c r="D9771" s="118"/>
      <c r="E9771" s="118"/>
      <c r="F9771" s="118"/>
      <c r="G9771" s="118"/>
      <c r="H9771" s="118"/>
      <c r="I9771" s="118"/>
      <c r="J9771" s="118"/>
      <c r="K9771" s="118"/>
      <c r="L9771" s="118"/>
      <c r="M9771" s="118"/>
      <c r="N9771" s="118"/>
      <c r="O9771" s="143" t="str">
        <f>IF(H9771="","",(S9771/S9771)&amp;":"&amp;ROUND(AH9771/S9771,2))</f>
        <v/>
      </c>
      <c r="P9771" s="118"/>
      <c r="Q9771" s="118"/>
      <c r="R9771" s="143" t="str">
        <f>IF(H9771="","",(S9771/S9771)&amp;":"&amp;ROUND(AI9771/S9771,2))</f>
        <v/>
      </c>
      <c r="S9771" s="144" t="str">
        <f t="shared" si="1829"/>
        <v/>
      </c>
      <c r="T9771" s="145" t="str">
        <f t="shared" si="1830"/>
        <v/>
      </c>
      <c r="U9771" s="118"/>
      <c r="V9771" s="145" t="str">
        <f t="shared" si="1831"/>
        <v/>
      </c>
      <c r="W9771" s="144" t="str">
        <f t="shared" si="1832"/>
        <v/>
      </c>
      <c r="X9771" s="146" t="str">
        <f>IF(C9771="","",IF(OR(C9771="Trade",C9771="Multi Position"),(X9770+V9771),IF(C9771="Deposit",(X9770+AE9771),IF(C9771="Withdrawal",(X9770-AE9771)))))</f>
        <v/>
      </c>
      <c r="Y9771" s="145" t="str">
        <f t="shared" si="1833"/>
        <v/>
      </c>
      <c r="Z9771" s="118"/>
      <c r="AA9771" s="118"/>
      <c r="AB9771" s="118"/>
      <c r="AC9771" s="118"/>
      <c r="AD9771" s="118"/>
      <c r="AE9771" s="139"/>
      <c r="AF9771" s="118"/>
      <c r="AG9771" s="118"/>
      <c r="AH9771" s="147" t="str">
        <f t="shared" si="1834"/>
        <v/>
      </c>
      <c r="AI9771" s="147" t="str">
        <f t="shared" si="1835"/>
        <v/>
      </c>
      <c r="AJ9771" s="148" t="str">
        <f t="shared" si="1824"/>
        <v/>
      </c>
      <c r="AK9771" s="148" t="str">
        <f t="shared" si="1825"/>
        <v/>
      </c>
      <c r="AL9771" s="147" t="str">
        <f t="shared" si="1826"/>
        <v/>
      </c>
      <c r="AM9771" s="147" t="str">
        <f t="shared" si="1827"/>
        <v/>
      </c>
      <c r="AN9771" s="147" t="str">
        <f t="shared" si="1828"/>
        <v/>
      </c>
      <c r="AO9771" s="118"/>
    </row>
    <row r="9772" spans="1:41">
      <c r="A9772" s="118"/>
      <c r="B9772" s="118"/>
      <c r="C9772" s="118"/>
      <c r="D9772" s="118"/>
      <c r="E9772" s="118"/>
      <c r="F9772" s="118"/>
      <c r="G9772" s="118"/>
      <c r="H9772" s="118"/>
      <c r="I9772" s="118"/>
      <c r="J9772" s="118"/>
      <c r="K9772" s="118"/>
      <c r="L9772" s="118"/>
      <c r="M9772" s="118"/>
      <c r="N9772" s="118"/>
      <c r="O9772" s="143" t="str">
        <f>IF(H9772="","",(S9772/S9772)&amp;":"&amp;ROUND(AH9772/S9772,2))</f>
        <v/>
      </c>
      <c r="P9772" s="118"/>
      <c r="Q9772" s="118"/>
      <c r="R9772" s="143" t="str">
        <f>IF(H9772="","",(S9772/S9772)&amp;":"&amp;ROUND(AI9772/S9772,2))</f>
        <v/>
      </c>
      <c r="S9772" s="144" t="str">
        <f t="shared" si="1829"/>
        <v/>
      </c>
      <c r="T9772" s="145" t="str">
        <f t="shared" si="1830"/>
        <v/>
      </c>
      <c r="U9772" s="118"/>
      <c r="V9772" s="145" t="str">
        <f t="shared" si="1831"/>
        <v/>
      </c>
      <c r="W9772" s="144" t="str">
        <f t="shared" si="1832"/>
        <v/>
      </c>
      <c r="X9772" s="146" t="str">
        <f>IF(C9772="","",IF(OR(C9772="Trade",C9772="Multi Position"),(X9771+V9772),IF(C9772="Deposit",(X9771+AE9772),IF(C9772="Withdrawal",(X9771-AE9772)))))</f>
        <v/>
      </c>
      <c r="Y9772" s="145" t="str">
        <f t="shared" si="1833"/>
        <v/>
      </c>
      <c r="Z9772" s="118"/>
      <c r="AA9772" s="118"/>
      <c r="AB9772" s="118"/>
      <c r="AC9772" s="118"/>
      <c r="AD9772" s="118"/>
      <c r="AE9772" s="139"/>
      <c r="AF9772" s="118"/>
      <c r="AG9772" s="118"/>
      <c r="AH9772" s="147" t="str">
        <f t="shared" si="1834"/>
        <v/>
      </c>
      <c r="AI9772" s="147" t="str">
        <f t="shared" si="1835"/>
        <v/>
      </c>
      <c r="AJ9772" s="148" t="str">
        <f t="shared" si="1824"/>
        <v/>
      </c>
      <c r="AK9772" s="148" t="str">
        <f t="shared" si="1825"/>
        <v/>
      </c>
      <c r="AL9772" s="147" t="str">
        <f t="shared" si="1826"/>
        <v/>
      </c>
      <c r="AM9772" s="147" t="str">
        <f t="shared" si="1827"/>
        <v/>
      </c>
      <c r="AN9772" s="147" t="str">
        <f t="shared" si="1828"/>
        <v/>
      </c>
      <c r="AO9772" s="118"/>
    </row>
    <row r="9773" spans="1:41">
      <c r="A9773" s="118"/>
      <c r="B9773" s="118"/>
      <c r="C9773" s="118"/>
      <c r="D9773" s="118"/>
      <c r="E9773" s="118"/>
      <c r="F9773" s="118"/>
      <c r="G9773" s="118"/>
      <c r="H9773" s="118"/>
      <c r="I9773" s="118"/>
      <c r="J9773" s="118"/>
      <c r="K9773" s="118"/>
      <c r="L9773" s="118"/>
      <c r="M9773" s="118"/>
      <c r="N9773" s="118"/>
      <c r="O9773" s="143" t="str">
        <f>IF(H9773="","",(S9773/S9773)&amp;":"&amp;ROUND(AH9773/S9773,2))</f>
        <v/>
      </c>
      <c r="P9773" s="118"/>
      <c r="Q9773" s="118"/>
      <c r="R9773" s="143" t="str">
        <f>IF(H9773="","",(S9773/S9773)&amp;":"&amp;ROUND(AI9773/S9773,2))</f>
        <v/>
      </c>
      <c r="S9773" s="144" t="str">
        <f t="shared" si="1829"/>
        <v/>
      </c>
      <c r="T9773" s="145" t="str">
        <f t="shared" si="1830"/>
        <v/>
      </c>
      <c r="U9773" s="118"/>
      <c r="V9773" s="145" t="str">
        <f t="shared" si="1831"/>
        <v/>
      </c>
      <c r="W9773" s="144" t="str">
        <f t="shared" si="1832"/>
        <v/>
      </c>
      <c r="X9773" s="146" t="str">
        <f>IF(C9773="","",IF(OR(C9773="Trade",C9773="Multi Position"),(X9772+V9773),IF(C9773="Deposit",(X9772+AE9773),IF(C9773="Withdrawal",(X9772-AE9773)))))</f>
        <v/>
      </c>
      <c r="Y9773" s="145" t="str">
        <f t="shared" si="1833"/>
        <v/>
      </c>
      <c r="Z9773" s="118"/>
      <c r="AA9773" s="118"/>
      <c r="AB9773" s="118"/>
      <c r="AC9773" s="118"/>
      <c r="AD9773" s="118"/>
      <c r="AE9773" s="139"/>
      <c r="AF9773" s="118"/>
      <c r="AG9773" s="118"/>
      <c r="AH9773" s="147" t="str">
        <f t="shared" si="1834"/>
        <v/>
      </c>
      <c r="AI9773" s="147" t="str">
        <f t="shared" si="1835"/>
        <v/>
      </c>
      <c r="AJ9773" s="148" t="str">
        <f t="shared" si="1824"/>
        <v/>
      </c>
      <c r="AK9773" s="148" t="str">
        <f t="shared" si="1825"/>
        <v/>
      </c>
      <c r="AL9773" s="147" t="str">
        <f t="shared" si="1826"/>
        <v/>
      </c>
      <c r="AM9773" s="147" t="str">
        <f t="shared" si="1827"/>
        <v/>
      </c>
      <c r="AN9773" s="147" t="str">
        <f t="shared" si="1828"/>
        <v/>
      </c>
      <c r="AO9773" s="118"/>
    </row>
    <row r="9774" spans="1:41">
      <c r="A9774" s="118"/>
      <c r="B9774" s="118"/>
      <c r="C9774" s="118"/>
      <c r="D9774" s="118"/>
      <c r="E9774" s="118"/>
      <c r="F9774" s="118"/>
      <c r="G9774" s="118"/>
      <c r="H9774" s="118"/>
      <c r="I9774" s="118"/>
      <c r="J9774" s="118"/>
      <c r="K9774" s="118"/>
      <c r="L9774" s="118"/>
      <c r="M9774" s="118"/>
      <c r="N9774" s="118"/>
      <c r="O9774" s="143" t="str">
        <f>IF(H9774="","",(S9774/S9774)&amp;":"&amp;ROUND(AH9774/S9774,2))</f>
        <v/>
      </c>
      <c r="P9774" s="118"/>
      <c r="Q9774" s="118"/>
      <c r="R9774" s="143" t="str">
        <f>IF(H9774="","",(S9774/S9774)&amp;":"&amp;ROUND(AI9774/S9774,2))</f>
        <v/>
      </c>
      <c r="S9774" s="144" t="str">
        <f t="shared" si="1829"/>
        <v/>
      </c>
      <c r="T9774" s="145" t="str">
        <f t="shared" si="1830"/>
        <v/>
      </c>
      <c r="U9774" s="118"/>
      <c r="V9774" s="145" t="str">
        <f t="shared" si="1831"/>
        <v/>
      </c>
      <c r="W9774" s="144" t="str">
        <f t="shared" si="1832"/>
        <v/>
      </c>
      <c r="X9774" s="146" t="str">
        <f>IF(C9774="","",IF(OR(C9774="Trade",C9774="Multi Position"),(X9773+V9774),IF(C9774="Deposit",(X9773+AE9774),IF(C9774="Withdrawal",(X9773-AE9774)))))</f>
        <v/>
      </c>
      <c r="Y9774" s="145" t="str">
        <f t="shared" si="1833"/>
        <v/>
      </c>
      <c r="Z9774" s="118"/>
      <c r="AA9774" s="118"/>
      <c r="AB9774" s="118"/>
      <c r="AC9774" s="118"/>
      <c r="AD9774" s="118"/>
      <c r="AE9774" s="139"/>
      <c r="AF9774" s="118"/>
      <c r="AG9774" s="118"/>
      <c r="AH9774" s="147" t="str">
        <f t="shared" si="1834"/>
        <v/>
      </c>
      <c r="AI9774" s="147" t="str">
        <f t="shared" si="1835"/>
        <v/>
      </c>
      <c r="AJ9774" s="148" t="str">
        <f t="shared" si="1824"/>
        <v/>
      </c>
      <c r="AK9774" s="148" t="str">
        <f t="shared" si="1825"/>
        <v/>
      </c>
      <c r="AL9774" s="147" t="str">
        <f t="shared" si="1826"/>
        <v/>
      </c>
      <c r="AM9774" s="147" t="str">
        <f t="shared" si="1827"/>
        <v/>
      </c>
      <c r="AN9774" s="147" t="str">
        <f t="shared" si="1828"/>
        <v/>
      </c>
      <c r="AO9774" s="118"/>
    </row>
    <row r="9775" spans="1:41">
      <c r="A9775" s="118"/>
      <c r="B9775" s="118"/>
      <c r="C9775" s="118"/>
      <c r="D9775" s="118"/>
      <c r="E9775" s="118"/>
      <c r="F9775" s="118"/>
      <c r="G9775" s="118"/>
      <c r="H9775" s="118"/>
      <c r="I9775" s="118"/>
      <c r="J9775" s="118"/>
      <c r="K9775" s="118"/>
      <c r="L9775" s="118"/>
      <c r="M9775" s="118"/>
      <c r="N9775" s="118"/>
      <c r="O9775" s="143" t="str">
        <f>IF(H9775="","",(S9775/S9775)&amp;":"&amp;ROUND(AH9775/S9775,2))</f>
        <v/>
      </c>
      <c r="P9775" s="118"/>
      <c r="Q9775" s="118"/>
      <c r="R9775" s="143" t="str">
        <f>IF(H9775="","",(S9775/S9775)&amp;":"&amp;ROUND(AI9775/S9775,2))</f>
        <v/>
      </c>
      <c r="S9775" s="144" t="str">
        <f t="shared" si="1829"/>
        <v/>
      </c>
      <c r="T9775" s="145" t="str">
        <f t="shared" si="1830"/>
        <v/>
      </c>
      <c r="U9775" s="118"/>
      <c r="V9775" s="145" t="str">
        <f t="shared" si="1831"/>
        <v/>
      </c>
      <c r="W9775" s="144" t="str">
        <f t="shared" si="1832"/>
        <v/>
      </c>
      <c r="X9775" s="146" t="str">
        <f>IF(C9775="","",IF(OR(C9775="Trade",C9775="Multi Position"),(X9774+V9775),IF(C9775="Deposit",(X9774+AE9775),IF(C9775="Withdrawal",(X9774-AE9775)))))</f>
        <v/>
      </c>
      <c r="Y9775" s="145" t="str">
        <f t="shared" si="1833"/>
        <v/>
      </c>
      <c r="Z9775" s="118"/>
      <c r="AA9775" s="118"/>
      <c r="AB9775" s="118"/>
      <c r="AC9775" s="118"/>
      <c r="AD9775" s="118"/>
      <c r="AE9775" s="139"/>
      <c r="AF9775" s="118"/>
      <c r="AG9775" s="118"/>
      <c r="AH9775" s="147" t="str">
        <f t="shared" si="1834"/>
        <v/>
      </c>
      <c r="AI9775" s="147" t="str">
        <f t="shared" si="1835"/>
        <v/>
      </c>
      <c r="AJ9775" s="148" t="str">
        <f t="shared" si="1824"/>
        <v/>
      </c>
      <c r="AK9775" s="148" t="str">
        <f t="shared" si="1825"/>
        <v/>
      </c>
      <c r="AL9775" s="147" t="str">
        <f t="shared" si="1826"/>
        <v/>
      </c>
      <c r="AM9775" s="147" t="str">
        <f t="shared" si="1827"/>
        <v/>
      </c>
      <c r="AN9775" s="147" t="str">
        <f t="shared" si="1828"/>
        <v/>
      </c>
      <c r="AO9775" s="118"/>
    </row>
    <row r="9776" spans="1:41">
      <c r="A9776" s="118"/>
      <c r="B9776" s="118"/>
      <c r="C9776" s="118"/>
      <c r="D9776" s="118"/>
      <c r="E9776" s="118"/>
      <c r="F9776" s="118"/>
      <c r="G9776" s="118"/>
      <c r="H9776" s="118"/>
      <c r="I9776" s="118"/>
      <c r="J9776" s="118"/>
      <c r="K9776" s="118"/>
      <c r="L9776" s="118"/>
      <c r="M9776" s="118"/>
      <c r="N9776" s="118"/>
      <c r="O9776" s="143" t="str">
        <f>IF(H9776="","",(S9776/S9776)&amp;":"&amp;ROUND(AH9776/S9776,2))</f>
        <v/>
      </c>
      <c r="P9776" s="118"/>
      <c r="Q9776" s="118"/>
      <c r="R9776" s="143" t="str">
        <f>IF(H9776="","",(S9776/S9776)&amp;":"&amp;ROUND(AI9776/S9776,2))</f>
        <v/>
      </c>
      <c r="S9776" s="144" t="str">
        <f t="shared" si="1829"/>
        <v/>
      </c>
      <c r="T9776" s="145" t="str">
        <f t="shared" si="1830"/>
        <v/>
      </c>
      <c r="U9776" s="118"/>
      <c r="V9776" s="145" t="str">
        <f t="shared" si="1831"/>
        <v/>
      </c>
      <c r="W9776" s="144" t="str">
        <f t="shared" si="1832"/>
        <v/>
      </c>
      <c r="X9776" s="146" t="str">
        <f>IF(C9776="","",IF(OR(C9776="Trade",C9776="Multi Position"),(X9775+V9776),IF(C9776="Deposit",(X9775+AE9776),IF(C9776="Withdrawal",(X9775-AE9776)))))</f>
        <v/>
      </c>
      <c r="Y9776" s="145" t="str">
        <f t="shared" si="1833"/>
        <v/>
      </c>
      <c r="Z9776" s="118"/>
      <c r="AA9776" s="118"/>
      <c r="AB9776" s="118"/>
      <c r="AC9776" s="118"/>
      <c r="AD9776" s="118"/>
      <c r="AE9776" s="139"/>
      <c r="AF9776" s="118"/>
      <c r="AG9776" s="118"/>
      <c r="AH9776" s="147" t="str">
        <f t="shared" si="1834"/>
        <v/>
      </c>
      <c r="AI9776" s="147" t="str">
        <f t="shared" si="1835"/>
        <v/>
      </c>
      <c r="AJ9776" s="148" t="str">
        <f t="shared" si="1824"/>
        <v/>
      </c>
      <c r="AK9776" s="148" t="str">
        <f t="shared" si="1825"/>
        <v/>
      </c>
      <c r="AL9776" s="147" t="str">
        <f t="shared" si="1826"/>
        <v/>
      </c>
      <c r="AM9776" s="147" t="str">
        <f t="shared" si="1827"/>
        <v/>
      </c>
      <c r="AN9776" s="147" t="str">
        <f t="shared" si="1828"/>
        <v/>
      </c>
      <c r="AO9776" s="118"/>
    </row>
    <row r="9777" spans="1:41">
      <c r="A9777" s="118"/>
      <c r="B9777" s="118"/>
      <c r="C9777" s="118"/>
      <c r="D9777" s="118"/>
      <c r="E9777" s="118"/>
      <c r="F9777" s="118"/>
      <c r="G9777" s="118"/>
      <c r="H9777" s="118"/>
      <c r="I9777" s="118"/>
      <c r="J9777" s="118"/>
      <c r="K9777" s="118"/>
      <c r="L9777" s="118"/>
      <c r="M9777" s="118"/>
      <c r="N9777" s="118"/>
      <c r="O9777" s="143" t="str">
        <f>IF(H9777="","",(S9777/S9777)&amp;":"&amp;ROUND(AH9777/S9777,2))</f>
        <v/>
      </c>
      <c r="P9777" s="118"/>
      <c r="Q9777" s="118"/>
      <c r="R9777" s="143" t="str">
        <f>IF(H9777="","",(S9777/S9777)&amp;":"&amp;ROUND(AI9777/S9777,2))</f>
        <v/>
      </c>
      <c r="S9777" s="144" t="str">
        <f t="shared" si="1829"/>
        <v/>
      </c>
      <c r="T9777" s="145" t="str">
        <f t="shared" si="1830"/>
        <v/>
      </c>
      <c r="U9777" s="118"/>
      <c r="V9777" s="145" t="str">
        <f t="shared" si="1831"/>
        <v/>
      </c>
      <c r="W9777" s="144" t="str">
        <f t="shared" si="1832"/>
        <v/>
      </c>
      <c r="X9777" s="146" t="str">
        <f>IF(C9777="","",IF(OR(C9777="Trade",C9777="Multi Position"),(X9776+V9777),IF(C9777="Deposit",(X9776+AE9777),IF(C9777="Withdrawal",(X9776-AE9777)))))</f>
        <v/>
      </c>
      <c r="Y9777" s="145" t="str">
        <f t="shared" si="1833"/>
        <v/>
      </c>
      <c r="Z9777" s="118"/>
      <c r="AA9777" s="118"/>
      <c r="AB9777" s="118"/>
      <c r="AC9777" s="118"/>
      <c r="AD9777" s="118"/>
      <c r="AE9777" s="139"/>
      <c r="AF9777" s="118"/>
      <c r="AG9777" s="118"/>
      <c r="AH9777" s="147" t="str">
        <f t="shared" si="1834"/>
        <v/>
      </c>
      <c r="AI9777" s="147" t="str">
        <f t="shared" si="1835"/>
        <v/>
      </c>
      <c r="AJ9777" s="148" t="str">
        <f t="shared" si="1824"/>
        <v/>
      </c>
      <c r="AK9777" s="148" t="str">
        <f t="shared" si="1825"/>
        <v/>
      </c>
      <c r="AL9777" s="147" t="str">
        <f t="shared" si="1826"/>
        <v/>
      </c>
      <c r="AM9777" s="147" t="str">
        <f t="shared" si="1827"/>
        <v/>
      </c>
      <c r="AN9777" s="147" t="str">
        <f t="shared" si="1828"/>
        <v/>
      </c>
      <c r="AO9777" s="118"/>
    </row>
    <row r="9778" spans="1:41">
      <c r="A9778" s="118"/>
      <c r="B9778" s="118"/>
      <c r="C9778" s="118"/>
      <c r="D9778" s="118"/>
      <c r="E9778" s="118"/>
      <c r="F9778" s="118"/>
      <c r="G9778" s="118"/>
      <c r="H9778" s="118"/>
      <c r="I9778" s="118"/>
      <c r="J9778" s="118"/>
      <c r="K9778" s="118"/>
      <c r="L9778" s="118"/>
      <c r="M9778" s="118"/>
      <c r="N9778" s="118"/>
      <c r="O9778" s="143" t="str">
        <f>IF(H9778="","",(S9778/S9778)&amp;":"&amp;ROUND(AH9778/S9778,2))</f>
        <v/>
      </c>
      <c r="P9778" s="118"/>
      <c r="Q9778" s="118"/>
      <c r="R9778" s="143" t="str">
        <f>IF(H9778="","",(S9778/S9778)&amp;":"&amp;ROUND(AI9778/S9778,2))</f>
        <v/>
      </c>
      <c r="S9778" s="144" t="str">
        <f t="shared" si="1829"/>
        <v/>
      </c>
      <c r="T9778" s="145" t="str">
        <f t="shared" si="1830"/>
        <v/>
      </c>
      <c r="U9778" s="118"/>
      <c r="V9778" s="145" t="str">
        <f t="shared" si="1831"/>
        <v/>
      </c>
      <c r="W9778" s="144" t="str">
        <f t="shared" si="1832"/>
        <v/>
      </c>
      <c r="X9778" s="146" t="str">
        <f>IF(C9778="","",IF(OR(C9778="Trade",C9778="Multi Position"),(X9777+V9778),IF(C9778="Deposit",(X9777+AE9778),IF(C9778="Withdrawal",(X9777-AE9778)))))</f>
        <v/>
      </c>
      <c r="Y9778" s="145" t="str">
        <f t="shared" si="1833"/>
        <v/>
      </c>
      <c r="Z9778" s="118"/>
      <c r="AA9778" s="118"/>
      <c r="AB9778" s="118"/>
      <c r="AC9778" s="118"/>
      <c r="AD9778" s="118"/>
      <c r="AE9778" s="139"/>
      <c r="AF9778" s="118"/>
      <c r="AG9778" s="118"/>
      <c r="AH9778" s="147" t="str">
        <f t="shared" si="1834"/>
        <v/>
      </c>
      <c r="AI9778" s="147" t="str">
        <f t="shared" si="1835"/>
        <v/>
      </c>
      <c r="AJ9778" s="148" t="str">
        <f t="shared" si="1824"/>
        <v/>
      </c>
      <c r="AK9778" s="148" t="str">
        <f t="shared" si="1825"/>
        <v/>
      </c>
      <c r="AL9778" s="147" t="str">
        <f t="shared" si="1826"/>
        <v/>
      </c>
      <c r="AM9778" s="147" t="str">
        <f t="shared" si="1827"/>
        <v/>
      </c>
      <c r="AN9778" s="147" t="str">
        <f t="shared" si="1828"/>
        <v/>
      </c>
      <c r="AO9778" s="118"/>
    </row>
    <row r="9779" spans="1:41">
      <c r="A9779" s="118"/>
      <c r="B9779" s="118"/>
      <c r="C9779" s="118"/>
      <c r="D9779" s="118"/>
      <c r="E9779" s="118"/>
      <c r="F9779" s="118"/>
      <c r="G9779" s="118"/>
      <c r="H9779" s="118"/>
      <c r="I9779" s="118"/>
      <c r="J9779" s="118"/>
      <c r="K9779" s="118"/>
      <c r="L9779" s="118"/>
      <c r="M9779" s="118"/>
      <c r="N9779" s="118"/>
      <c r="O9779" s="143" t="str">
        <f>IF(H9779="","",(S9779/S9779)&amp;":"&amp;ROUND(AH9779/S9779,2))</f>
        <v/>
      </c>
      <c r="P9779" s="118"/>
      <c r="Q9779" s="118"/>
      <c r="R9779" s="143" t="str">
        <f>IF(H9779="","",(S9779/S9779)&amp;":"&amp;ROUND(AI9779/S9779,2))</f>
        <v/>
      </c>
      <c r="S9779" s="144" t="str">
        <f t="shared" si="1829"/>
        <v/>
      </c>
      <c r="T9779" s="145" t="str">
        <f t="shared" si="1830"/>
        <v/>
      </c>
      <c r="U9779" s="118"/>
      <c r="V9779" s="145" t="str">
        <f t="shared" si="1831"/>
        <v/>
      </c>
      <c r="W9779" s="144" t="str">
        <f t="shared" si="1832"/>
        <v/>
      </c>
      <c r="X9779" s="146" t="str">
        <f>IF(C9779="","",IF(OR(C9779="Trade",C9779="Multi Position"),(X9778+V9779),IF(C9779="Deposit",(X9778+AE9779),IF(C9779="Withdrawal",(X9778-AE9779)))))</f>
        <v/>
      </c>
      <c r="Y9779" s="145" t="str">
        <f t="shared" si="1833"/>
        <v/>
      </c>
      <c r="Z9779" s="118"/>
      <c r="AA9779" s="118"/>
      <c r="AB9779" s="118"/>
      <c r="AC9779" s="118"/>
      <c r="AD9779" s="118"/>
      <c r="AE9779" s="139"/>
      <c r="AF9779" s="118"/>
      <c r="AG9779" s="118"/>
      <c r="AH9779" s="147" t="str">
        <f t="shared" si="1834"/>
        <v/>
      </c>
      <c r="AI9779" s="147" t="str">
        <f t="shared" si="1835"/>
        <v/>
      </c>
      <c r="AJ9779" s="148" t="str">
        <f t="shared" si="1824"/>
        <v/>
      </c>
      <c r="AK9779" s="148" t="str">
        <f t="shared" si="1825"/>
        <v/>
      </c>
      <c r="AL9779" s="147" t="str">
        <f t="shared" si="1826"/>
        <v/>
      </c>
      <c r="AM9779" s="147" t="str">
        <f t="shared" si="1827"/>
        <v/>
      </c>
      <c r="AN9779" s="147" t="str">
        <f t="shared" si="1828"/>
        <v/>
      </c>
      <c r="AO9779" s="118"/>
    </row>
    <row r="9780" spans="1:41">
      <c r="A9780" s="118"/>
      <c r="B9780" s="118"/>
      <c r="C9780" s="118"/>
      <c r="D9780" s="118"/>
      <c r="E9780" s="118"/>
      <c r="F9780" s="118"/>
      <c r="G9780" s="118"/>
      <c r="H9780" s="118"/>
      <c r="I9780" s="118"/>
      <c r="J9780" s="118"/>
      <c r="K9780" s="118"/>
      <c r="L9780" s="118"/>
      <c r="M9780" s="118"/>
      <c r="N9780" s="118"/>
      <c r="O9780" s="143" t="str">
        <f>IF(H9780="","",(S9780/S9780)&amp;":"&amp;ROUND(AH9780/S9780,2))</f>
        <v/>
      </c>
      <c r="P9780" s="118"/>
      <c r="Q9780" s="118"/>
      <c r="R9780" s="143" t="str">
        <f>IF(H9780="","",(S9780/S9780)&amp;":"&amp;ROUND(AI9780/S9780,2))</f>
        <v/>
      </c>
      <c r="S9780" s="144" t="str">
        <f t="shared" si="1829"/>
        <v/>
      </c>
      <c r="T9780" s="145" t="str">
        <f t="shared" si="1830"/>
        <v/>
      </c>
      <c r="U9780" s="118"/>
      <c r="V9780" s="145" t="str">
        <f t="shared" si="1831"/>
        <v/>
      </c>
      <c r="W9780" s="144" t="str">
        <f t="shared" si="1832"/>
        <v/>
      </c>
      <c r="X9780" s="146" t="str">
        <f>IF(C9780="","",IF(OR(C9780="Trade",C9780="Multi Position"),(X9779+V9780),IF(C9780="Deposit",(X9779+AE9780),IF(C9780="Withdrawal",(X9779-AE9780)))))</f>
        <v/>
      </c>
      <c r="Y9780" s="145" t="str">
        <f t="shared" si="1833"/>
        <v/>
      </c>
      <c r="Z9780" s="118"/>
      <c r="AA9780" s="118"/>
      <c r="AB9780" s="118"/>
      <c r="AC9780" s="118"/>
      <c r="AD9780" s="118"/>
      <c r="AE9780" s="139"/>
      <c r="AF9780" s="118"/>
      <c r="AG9780" s="118"/>
      <c r="AH9780" s="147" t="str">
        <f t="shared" si="1834"/>
        <v/>
      </c>
      <c r="AI9780" s="147" t="str">
        <f t="shared" si="1835"/>
        <v/>
      </c>
      <c r="AJ9780" s="148" t="str">
        <f t="shared" si="1824"/>
        <v/>
      </c>
      <c r="AK9780" s="148" t="str">
        <f t="shared" si="1825"/>
        <v/>
      </c>
      <c r="AL9780" s="147" t="str">
        <f t="shared" si="1826"/>
        <v/>
      </c>
      <c r="AM9780" s="147" t="str">
        <f t="shared" si="1827"/>
        <v/>
      </c>
      <c r="AN9780" s="147" t="str">
        <f t="shared" si="1828"/>
        <v/>
      </c>
      <c r="AO9780" s="118"/>
    </row>
    <row r="9781" spans="1:41">
      <c r="A9781" s="118"/>
      <c r="B9781" s="118"/>
      <c r="C9781" s="118"/>
      <c r="D9781" s="118"/>
      <c r="E9781" s="118"/>
      <c r="F9781" s="118"/>
      <c r="G9781" s="118"/>
      <c r="H9781" s="118"/>
      <c r="I9781" s="118"/>
      <c r="J9781" s="118"/>
      <c r="K9781" s="118"/>
      <c r="L9781" s="118"/>
      <c r="M9781" s="118"/>
      <c r="N9781" s="118"/>
      <c r="O9781" s="143" t="str">
        <f>IF(H9781="","",(S9781/S9781)&amp;":"&amp;ROUND(AH9781/S9781,2))</f>
        <v/>
      </c>
      <c r="P9781" s="118"/>
      <c r="Q9781" s="118"/>
      <c r="R9781" s="143" t="str">
        <f>IF(H9781="","",(S9781/S9781)&amp;":"&amp;ROUND(AI9781/S9781,2))</f>
        <v/>
      </c>
      <c r="S9781" s="144" t="str">
        <f t="shared" si="1829"/>
        <v/>
      </c>
      <c r="T9781" s="145" t="str">
        <f t="shared" si="1830"/>
        <v/>
      </c>
      <c r="U9781" s="118"/>
      <c r="V9781" s="145" t="str">
        <f t="shared" si="1831"/>
        <v/>
      </c>
      <c r="W9781" s="144" t="str">
        <f t="shared" si="1832"/>
        <v/>
      </c>
      <c r="X9781" s="146" t="str">
        <f>IF(C9781="","",IF(OR(C9781="Trade",C9781="Multi Position"),(X9780+V9781),IF(C9781="Deposit",(X9780+AE9781),IF(C9781="Withdrawal",(X9780-AE9781)))))</f>
        <v/>
      </c>
      <c r="Y9781" s="145" t="str">
        <f t="shared" si="1833"/>
        <v/>
      </c>
      <c r="Z9781" s="118"/>
      <c r="AA9781" s="118"/>
      <c r="AB9781" s="118"/>
      <c r="AC9781" s="118"/>
      <c r="AD9781" s="118"/>
      <c r="AE9781" s="139"/>
      <c r="AF9781" s="118"/>
      <c r="AG9781" s="118"/>
      <c r="AH9781" s="147" t="str">
        <f t="shared" si="1834"/>
        <v/>
      </c>
      <c r="AI9781" s="147" t="str">
        <f t="shared" si="1835"/>
        <v/>
      </c>
      <c r="AJ9781" s="148" t="str">
        <f t="shared" si="1824"/>
        <v/>
      </c>
      <c r="AK9781" s="148" t="str">
        <f t="shared" si="1825"/>
        <v/>
      </c>
      <c r="AL9781" s="147" t="str">
        <f t="shared" si="1826"/>
        <v/>
      </c>
      <c r="AM9781" s="147" t="str">
        <f t="shared" si="1827"/>
        <v/>
      </c>
      <c r="AN9781" s="147" t="str">
        <f t="shared" si="1828"/>
        <v/>
      </c>
      <c r="AO9781" s="118"/>
    </row>
    <row r="9782" spans="1:41">
      <c r="A9782" s="118"/>
      <c r="B9782" s="118"/>
      <c r="C9782" s="118"/>
      <c r="D9782" s="118"/>
      <c r="E9782" s="118"/>
      <c r="F9782" s="118"/>
      <c r="G9782" s="118"/>
      <c r="H9782" s="118"/>
      <c r="I9782" s="118"/>
      <c r="J9782" s="118"/>
      <c r="K9782" s="118"/>
      <c r="L9782" s="118"/>
      <c r="M9782" s="118"/>
      <c r="N9782" s="118"/>
      <c r="O9782" s="143" t="str">
        <f>IF(H9782="","",(S9782/S9782)&amp;":"&amp;ROUND(AH9782/S9782,2))</f>
        <v/>
      </c>
      <c r="P9782" s="118"/>
      <c r="Q9782" s="118"/>
      <c r="R9782" s="143" t="str">
        <f>IF(H9782="","",(S9782/S9782)&amp;":"&amp;ROUND(AI9782/S9782,2))</f>
        <v/>
      </c>
      <c r="S9782" s="144" t="str">
        <f t="shared" si="1829"/>
        <v/>
      </c>
      <c r="T9782" s="145" t="str">
        <f t="shared" si="1830"/>
        <v/>
      </c>
      <c r="U9782" s="118"/>
      <c r="V9782" s="145" t="str">
        <f t="shared" si="1831"/>
        <v/>
      </c>
      <c r="W9782" s="144" t="str">
        <f t="shared" si="1832"/>
        <v/>
      </c>
      <c r="X9782" s="146" t="str">
        <f>IF(C9782="","",IF(OR(C9782="Trade",C9782="Multi Position"),(X9781+V9782),IF(C9782="Deposit",(X9781+AE9782),IF(C9782="Withdrawal",(X9781-AE9782)))))</f>
        <v/>
      </c>
      <c r="Y9782" s="145" t="str">
        <f t="shared" si="1833"/>
        <v/>
      </c>
      <c r="Z9782" s="118"/>
      <c r="AA9782" s="118"/>
      <c r="AB9782" s="118"/>
      <c r="AC9782" s="118"/>
      <c r="AD9782" s="118"/>
      <c r="AE9782" s="139"/>
      <c r="AF9782" s="118"/>
      <c r="AG9782" s="118"/>
      <c r="AH9782" s="147" t="str">
        <f t="shared" si="1834"/>
        <v/>
      </c>
      <c r="AI9782" s="147" t="str">
        <f t="shared" si="1835"/>
        <v/>
      </c>
      <c r="AJ9782" s="148" t="str">
        <f t="shared" si="1824"/>
        <v/>
      </c>
      <c r="AK9782" s="148" t="str">
        <f t="shared" si="1825"/>
        <v/>
      </c>
      <c r="AL9782" s="147" t="str">
        <f t="shared" si="1826"/>
        <v/>
      </c>
      <c r="AM9782" s="147" t="str">
        <f t="shared" si="1827"/>
        <v/>
      </c>
      <c r="AN9782" s="147" t="str">
        <f t="shared" si="1828"/>
        <v/>
      </c>
      <c r="AO9782" s="118"/>
    </row>
    <row r="9783" spans="1:41">
      <c r="A9783" s="118"/>
      <c r="B9783" s="118"/>
      <c r="C9783" s="118"/>
      <c r="D9783" s="118"/>
      <c r="E9783" s="118"/>
      <c r="F9783" s="118"/>
      <c r="G9783" s="118"/>
      <c r="H9783" s="118"/>
      <c r="I9783" s="118"/>
      <c r="J9783" s="118"/>
      <c r="K9783" s="118"/>
      <c r="L9783" s="118"/>
      <c r="M9783" s="118"/>
      <c r="N9783" s="118"/>
      <c r="O9783" s="143" t="str">
        <f>IF(H9783="","",(S9783/S9783)&amp;":"&amp;ROUND(AH9783/S9783,2))</f>
        <v/>
      </c>
      <c r="P9783" s="118"/>
      <c r="Q9783" s="118"/>
      <c r="R9783" s="143" t="str">
        <f>IF(H9783="","",(S9783/S9783)&amp;":"&amp;ROUND(AI9783/S9783,2))</f>
        <v/>
      </c>
      <c r="S9783" s="144" t="str">
        <f t="shared" si="1829"/>
        <v/>
      </c>
      <c r="T9783" s="145" t="str">
        <f t="shared" si="1830"/>
        <v/>
      </c>
      <c r="U9783" s="118"/>
      <c r="V9783" s="145" t="str">
        <f t="shared" si="1831"/>
        <v/>
      </c>
      <c r="W9783" s="144" t="str">
        <f t="shared" si="1832"/>
        <v/>
      </c>
      <c r="X9783" s="146" t="str">
        <f>IF(C9783="","",IF(OR(C9783="Trade",C9783="Multi Position"),(X9782+V9783),IF(C9783="Deposit",(X9782+AE9783),IF(C9783="Withdrawal",(X9782-AE9783)))))</f>
        <v/>
      </c>
      <c r="Y9783" s="145" t="str">
        <f t="shared" si="1833"/>
        <v/>
      </c>
      <c r="Z9783" s="118"/>
      <c r="AA9783" s="118"/>
      <c r="AB9783" s="118"/>
      <c r="AC9783" s="118"/>
      <c r="AD9783" s="118"/>
      <c r="AE9783" s="139"/>
      <c r="AF9783" s="118"/>
      <c r="AG9783" s="118"/>
      <c r="AH9783" s="147" t="str">
        <f t="shared" si="1834"/>
        <v/>
      </c>
      <c r="AI9783" s="147" t="str">
        <f t="shared" si="1835"/>
        <v/>
      </c>
      <c r="AJ9783" s="148" t="str">
        <f t="shared" si="1824"/>
        <v/>
      </c>
      <c r="AK9783" s="148" t="str">
        <f t="shared" si="1825"/>
        <v/>
      </c>
      <c r="AL9783" s="147" t="str">
        <f t="shared" si="1826"/>
        <v/>
      </c>
      <c r="AM9783" s="147" t="str">
        <f t="shared" si="1827"/>
        <v/>
      </c>
      <c r="AN9783" s="147" t="str">
        <f t="shared" si="1828"/>
        <v/>
      </c>
      <c r="AO9783" s="118"/>
    </row>
    <row r="9784" spans="1:41">
      <c r="A9784" s="118"/>
      <c r="B9784" s="118"/>
      <c r="C9784" s="118"/>
      <c r="D9784" s="118"/>
      <c r="E9784" s="118"/>
      <c r="F9784" s="118"/>
      <c r="G9784" s="118"/>
      <c r="H9784" s="118"/>
      <c r="I9784" s="118"/>
      <c r="J9784" s="118"/>
      <c r="K9784" s="118"/>
      <c r="L9784" s="118"/>
      <c r="M9784" s="118"/>
      <c r="N9784" s="118"/>
      <c r="O9784" s="143" t="str">
        <f>IF(H9784="","",(S9784/S9784)&amp;":"&amp;ROUND(AH9784/S9784,2))</f>
        <v/>
      </c>
      <c r="P9784" s="118"/>
      <c r="Q9784" s="118"/>
      <c r="R9784" s="143" t="str">
        <f>IF(H9784="","",(S9784/S9784)&amp;":"&amp;ROUND(AI9784/S9784,2))</f>
        <v/>
      </c>
      <c r="S9784" s="144" t="str">
        <f t="shared" si="1829"/>
        <v/>
      </c>
      <c r="T9784" s="145" t="str">
        <f t="shared" si="1830"/>
        <v/>
      </c>
      <c r="U9784" s="118"/>
      <c r="V9784" s="145" t="str">
        <f t="shared" si="1831"/>
        <v/>
      </c>
      <c r="W9784" s="144" t="str">
        <f t="shared" si="1832"/>
        <v/>
      </c>
      <c r="X9784" s="146" t="str">
        <f>IF(C9784="","",IF(OR(C9784="Trade",C9784="Multi Position"),(X9783+V9784),IF(C9784="Deposit",(X9783+AE9784),IF(C9784="Withdrawal",(X9783-AE9784)))))</f>
        <v/>
      </c>
      <c r="Y9784" s="145" t="str">
        <f t="shared" si="1833"/>
        <v/>
      </c>
      <c r="Z9784" s="118"/>
      <c r="AA9784" s="118"/>
      <c r="AB9784" s="118"/>
      <c r="AC9784" s="118"/>
      <c r="AD9784" s="118"/>
      <c r="AE9784" s="139"/>
      <c r="AF9784" s="118"/>
      <c r="AG9784" s="118"/>
      <c r="AH9784" s="147" t="str">
        <f t="shared" si="1834"/>
        <v/>
      </c>
      <c r="AI9784" s="147" t="str">
        <f t="shared" si="1835"/>
        <v/>
      </c>
      <c r="AJ9784" s="148" t="str">
        <f t="shared" si="1824"/>
        <v/>
      </c>
      <c r="AK9784" s="148" t="str">
        <f t="shared" si="1825"/>
        <v/>
      </c>
      <c r="AL9784" s="147" t="str">
        <f t="shared" si="1826"/>
        <v/>
      </c>
      <c r="AM9784" s="147" t="str">
        <f t="shared" si="1827"/>
        <v/>
      </c>
      <c r="AN9784" s="147" t="str">
        <f t="shared" si="1828"/>
        <v/>
      </c>
      <c r="AO9784" s="118"/>
    </row>
    <row r="9785" spans="1:41">
      <c r="A9785" s="118"/>
      <c r="B9785" s="118"/>
      <c r="C9785" s="118"/>
      <c r="D9785" s="118"/>
      <c r="E9785" s="118"/>
      <c r="F9785" s="118"/>
      <c r="G9785" s="118"/>
      <c r="H9785" s="118"/>
      <c r="I9785" s="118"/>
      <c r="J9785" s="118"/>
      <c r="K9785" s="118"/>
      <c r="L9785" s="118"/>
      <c r="M9785" s="118"/>
      <c r="N9785" s="118"/>
      <c r="O9785" s="143" t="str">
        <f>IF(H9785="","",(S9785/S9785)&amp;":"&amp;ROUND(AH9785/S9785,2))</f>
        <v/>
      </c>
      <c r="P9785" s="118"/>
      <c r="Q9785" s="118"/>
      <c r="R9785" s="143" t="str">
        <f>IF(H9785="","",(S9785/S9785)&amp;":"&amp;ROUND(AI9785/S9785,2))</f>
        <v/>
      </c>
      <c r="S9785" s="144" t="str">
        <f t="shared" si="1829"/>
        <v/>
      </c>
      <c r="T9785" s="145" t="str">
        <f t="shared" si="1830"/>
        <v/>
      </c>
      <c r="U9785" s="118"/>
      <c r="V9785" s="145" t="str">
        <f t="shared" si="1831"/>
        <v/>
      </c>
      <c r="W9785" s="144" t="str">
        <f t="shared" si="1832"/>
        <v/>
      </c>
      <c r="X9785" s="146" t="str">
        <f>IF(C9785="","",IF(OR(C9785="Trade",C9785="Multi Position"),(X9784+V9785),IF(C9785="Deposit",(X9784+AE9785),IF(C9785="Withdrawal",(X9784-AE9785)))))</f>
        <v/>
      </c>
      <c r="Y9785" s="145" t="str">
        <f t="shared" si="1833"/>
        <v/>
      </c>
      <c r="Z9785" s="118"/>
      <c r="AA9785" s="118"/>
      <c r="AB9785" s="118"/>
      <c r="AC9785" s="118"/>
      <c r="AD9785" s="118"/>
      <c r="AE9785" s="139"/>
      <c r="AF9785" s="118"/>
      <c r="AG9785" s="118"/>
      <c r="AH9785" s="147" t="str">
        <f t="shared" si="1834"/>
        <v/>
      </c>
      <c r="AI9785" s="147" t="str">
        <f t="shared" si="1835"/>
        <v/>
      </c>
      <c r="AJ9785" s="148" t="str">
        <f t="shared" si="1824"/>
        <v/>
      </c>
      <c r="AK9785" s="148" t="str">
        <f t="shared" si="1825"/>
        <v/>
      </c>
      <c r="AL9785" s="147" t="str">
        <f t="shared" si="1826"/>
        <v/>
      </c>
      <c r="AM9785" s="147" t="str">
        <f t="shared" si="1827"/>
        <v/>
      </c>
      <c r="AN9785" s="147" t="str">
        <f t="shared" si="1828"/>
        <v/>
      </c>
      <c r="AO9785" s="118"/>
    </row>
    <row r="9786" spans="1:41">
      <c r="A9786" s="118"/>
      <c r="B9786" s="118"/>
      <c r="C9786" s="118"/>
      <c r="D9786" s="118"/>
      <c r="E9786" s="118"/>
      <c r="F9786" s="118"/>
      <c r="G9786" s="118"/>
      <c r="H9786" s="118"/>
      <c r="I9786" s="118"/>
      <c r="J9786" s="118"/>
      <c r="K9786" s="118"/>
      <c r="L9786" s="118"/>
      <c r="M9786" s="118"/>
      <c r="N9786" s="118"/>
      <c r="O9786" s="143" t="str">
        <f>IF(H9786="","",(S9786/S9786)&amp;":"&amp;ROUND(AH9786/S9786,2))</f>
        <v/>
      </c>
      <c r="P9786" s="118"/>
      <c r="Q9786" s="118"/>
      <c r="R9786" s="143" t="str">
        <f>IF(H9786="","",(S9786/S9786)&amp;":"&amp;ROUND(AI9786/S9786,2))</f>
        <v/>
      </c>
      <c r="S9786" s="144" t="str">
        <f t="shared" si="1829"/>
        <v/>
      </c>
      <c r="T9786" s="145" t="str">
        <f t="shared" si="1830"/>
        <v/>
      </c>
      <c r="U9786" s="118"/>
      <c r="V9786" s="145" t="str">
        <f t="shared" si="1831"/>
        <v/>
      </c>
      <c r="W9786" s="144" t="str">
        <f t="shared" si="1832"/>
        <v/>
      </c>
      <c r="X9786" s="146" t="str">
        <f>IF(C9786="","",IF(OR(C9786="Trade",C9786="Multi Position"),(X9785+V9786),IF(C9786="Deposit",(X9785+AE9786),IF(C9786="Withdrawal",(X9785-AE9786)))))</f>
        <v/>
      </c>
      <c r="Y9786" s="145" t="str">
        <f t="shared" si="1833"/>
        <v/>
      </c>
      <c r="Z9786" s="118"/>
      <c r="AA9786" s="118"/>
      <c r="AB9786" s="118"/>
      <c r="AC9786" s="118"/>
      <c r="AD9786" s="118"/>
      <c r="AE9786" s="139"/>
      <c r="AF9786" s="118"/>
      <c r="AG9786" s="118"/>
      <c r="AH9786" s="147" t="str">
        <f t="shared" si="1834"/>
        <v/>
      </c>
      <c r="AI9786" s="147" t="str">
        <f t="shared" si="1835"/>
        <v/>
      </c>
      <c r="AJ9786" s="148" t="str">
        <f t="shared" si="1824"/>
        <v/>
      </c>
      <c r="AK9786" s="148" t="str">
        <f t="shared" si="1825"/>
        <v/>
      </c>
      <c r="AL9786" s="147" t="str">
        <f t="shared" si="1826"/>
        <v/>
      </c>
      <c r="AM9786" s="147" t="str">
        <f t="shared" si="1827"/>
        <v/>
      </c>
      <c r="AN9786" s="147" t="str">
        <f t="shared" si="1828"/>
        <v/>
      </c>
      <c r="AO9786" s="118"/>
    </row>
    <row r="9787" spans="1:41">
      <c r="A9787" s="118"/>
      <c r="B9787" s="118"/>
      <c r="C9787" s="118"/>
      <c r="D9787" s="118"/>
      <c r="E9787" s="118"/>
      <c r="F9787" s="118"/>
      <c r="G9787" s="118"/>
      <c r="H9787" s="118"/>
      <c r="I9787" s="118"/>
      <c r="J9787" s="118"/>
      <c r="K9787" s="118"/>
      <c r="L9787" s="118"/>
      <c r="M9787" s="118"/>
      <c r="N9787" s="118"/>
      <c r="O9787" s="143" t="str">
        <f>IF(H9787="","",(S9787/S9787)&amp;":"&amp;ROUND(AH9787/S9787,2))</f>
        <v/>
      </c>
      <c r="P9787" s="118"/>
      <c r="Q9787" s="118"/>
      <c r="R9787" s="143" t="str">
        <f>IF(H9787="","",(S9787/S9787)&amp;":"&amp;ROUND(AI9787/S9787,2))</f>
        <v/>
      </c>
      <c r="S9787" s="144" t="str">
        <f t="shared" si="1829"/>
        <v/>
      </c>
      <c r="T9787" s="145" t="str">
        <f t="shared" si="1830"/>
        <v/>
      </c>
      <c r="U9787" s="118"/>
      <c r="V9787" s="145" t="str">
        <f t="shared" si="1831"/>
        <v/>
      </c>
      <c r="W9787" s="144" t="str">
        <f t="shared" si="1832"/>
        <v/>
      </c>
      <c r="X9787" s="146" t="str">
        <f>IF(C9787="","",IF(OR(C9787="Trade",C9787="Multi Position"),(X9786+V9787),IF(C9787="Deposit",(X9786+AE9787),IF(C9787="Withdrawal",(X9786-AE9787)))))</f>
        <v/>
      </c>
      <c r="Y9787" s="145" t="str">
        <f t="shared" si="1833"/>
        <v/>
      </c>
      <c r="Z9787" s="118"/>
      <c r="AA9787" s="118"/>
      <c r="AB9787" s="118"/>
      <c r="AC9787" s="118"/>
      <c r="AD9787" s="118"/>
      <c r="AE9787" s="139"/>
      <c r="AF9787" s="118"/>
      <c r="AG9787" s="118"/>
      <c r="AH9787" s="147" t="str">
        <f t="shared" si="1834"/>
        <v/>
      </c>
      <c r="AI9787" s="147" t="str">
        <f t="shared" si="1835"/>
        <v/>
      </c>
      <c r="AJ9787" s="148" t="str">
        <f t="shared" si="1824"/>
        <v/>
      </c>
      <c r="AK9787" s="148" t="str">
        <f t="shared" si="1825"/>
        <v/>
      </c>
      <c r="AL9787" s="147" t="str">
        <f t="shared" si="1826"/>
        <v/>
      </c>
      <c r="AM9787" s="147" t="str">
        <f t="shared" si="1827"/>
        <v/>
      </c>
      <c r="AN9787" s="147" t="str">
        <f t="shared" si="1828"/>
        <v/>
      </c>
      <c r="AO9787" s="118"/>
    </row>
    <row r="9788" spans="1:41">
      <c r="A9788" s="118"/>
      <c r="B9788" s="118"/>
      <c r="C9788" s="118"/>
      <c r="D9788" s="118"/>
      <c r="E9788" s="118"/>
      <c r="F9788" s="118"/>
      <c r="G9788" s="118"/>
      <c r="H9788" s="118"/>
      <c r="I9788" s="118"/>
      <c r="J9788" s="118"/>
      <c r="K9788" s="118"/>
      <c r="L9788" s="118"/>
      <c r="M9788" s="118"/>
      <c r="N9788" s="118"/>
      <c r="O9788" s="143" t="str">
        <f>IF(H9788="","",(S9788/S9788)&amp;":"&amp;ROUND(AH9788/S9788,2))</f>
        <v/>
      </c>
      <c r="P9788" s="118"/>
      <c r="Q9788" s="118"/>
      <c r="R9788" s="143" t="str">
        <f>IF(H9788="","",(S9788/S9788)&amp;":"&amp;ROUND(AI9788/S9788,2))</f>
        <v/>
      </c>
      <c r="S9788" s="144" t="str">
        <f t="shared" si="1829"/>
        <v/>
      </c>
      <c r="T9788" s="145" t="str">
        <f t="shared" si="1830"/>
        <v/>
      </c>
      <c r="U9788" s="118"/>
      <c r="V9788" s="145" t="str">
        <f t="shared" si="1831"/>
        <v/>
      </c>
      <c r="W9788" s="144" t="str">
        <f t="shared" si="1832"/>
        <v/>
      </c>
      <c r="X9788" s="146" t="str">
        <f>IF(C9788="","",IF(OR(C9788="Trade",C9788="Multi Position"),(X9787+V9788),IF(C9788="Deposit",(X9787+AE9788),IF(C9788="Withdrawal",(X9787-AE9788)))))</f>
        <v/>
      </c>
      <c r="Y9788" s="145" t="str">
        <f t="shared" si="1833"/>
        <v/>
      </c>
      <c r="Z9788" s="118"/>
      <c r="AA9788" s="118"/>
      <c r="AB9788" s="118"/>
      <c r="AC9788" s="118"/>
      <c r="AD9788" s="118"/>
      <c r="AE9788" s="139"/>
      <c r="AF9788" s="118"/>
      <c r="AG9788" s="118"/>
      <c r="AH9788" s="147" t="str">
        <f t="shared" si="1834"/>
        <v/>
      </c>
      <c r="AI9788" s="147" t="str">
        <f t="shared" si="1835"/>
        <v/>
      </c>
      <c r="AJ9788" s="148" t="str">
        <f t="shared" si="1824"/>
        <v/>
      </c>
      <c r="AK9788" s="148" t="str">
        <f t="shared" si="1825"/>
        <v/>
      </c>
      <c r="AL9788" s="147" t="str">
        <f t="shared" si="1826"/>
        <v/>
      </c>
      <c r="AM9788" s="147" t="str">
        <f t="shared" si="1827"/>
        <v/>
      </c>
      <c r="AN9788" s="147" t="str">
        <f t="shared" si="1828"/>
        <v/>
      </c>
      <c r="AO9788" s="118"/>
    </row>
    <row r="9789" spans="1:41">
      <c r="A9789" s="118"/>
      <c r="B9789" s="118"/>
      <c r="C9789" s="118"/>
      <c r="D9789" s="118"/>
      <c r="E9789" s="118"/>
      <c r="F9789" s="118"/>
      <c r="G9789" s="118"/>
      <c r="H9789" s="118"/>
      <c r="I9789" s="118"/>
      <c r="J9789" s="118"/>
      <c r="K9789" s="118"/>
      <c r="L9789" s="118"/>
      <c r="M9789" s="118"/>
      <c r="N9789" s="118"/>
      <c r="O9789" s="143" t="str">
        <f>IF(H9789="","",(S9789/S9789)&amp;":"&amp;ROUND(AH9789/S9789,2))</f>
        <v/>
      </c>
      <c r="P9789" s="118"/>
      <c r="Q9789" s="118"/>
      <c r="R9789" s="143" t="str">
        <f>IF(H9789="","",(S9789/S9789)&amp;":"&amp;ROUND(AI9789/S9789,2))</f>
        <v/>
      </c>
      <c r="S9789" s="144" t="str">
        <f t="shared" si="1829"/>
        <v/>
      </c>
      <c r="T9789" s="145" t="str">
        <f t="shared" si="1830"/>
        <v/>
      </c>
      <c r="U9789" s="118"/>
      <c r="V9789" s="145" t="str">
        <f t="shared" si="1831"/>
        <v/>
      </c>
      <c r="W9789" s="144" t="str">
        <f t="shared" si="1832"/>
        <v/>
      </c>
      <c r="X9789" s="146" t="str">
        <f>IF(C9789="","",IF(OR(C9789="Trade",C9789="Multi Position"),(X9788+V9789),IF(C9789="Deposit",(X9788+AE9789),IF(C9789="Withdrawal",(X9788-AE9789)))))</f>
        <v/>
      </c>
      <c r="Y9789" s="145" t="str">
        <f t="shared" si="1833"/>
        <v/>
      </c>
      <c r="Z9789" s="118"/>
      <c r="AA9789" s="118"/>
      <c r="AB9789" s="118"/>
      <c r="AC9789" s="118"/>
      <c r="AD9789" s="118"/>
      <c r="AE9789" s="139"/>
      <c r="AF9789" s="118"/>
      <c r="AG9789" s="118"/>
      <c r="AH9789" s="147" t="str">
        <f t="shared" si="1834"/>
        <v/>
      </c>
      <c r="AI9789" s="147" t="str">
        <f t="shared" si="1835"/>
        <v/>
      </c>
      <c r="AJ9789" s="148" t="str">
        <f t="shared" si="1824"/>
        <v/>
      </c>
      <c r="AK9789" s="148" t="str">
        <f t="shared" si="1825"/>
        <v/>
      </c>
      <c r="AL9789" s="147" t="str">
        <f t="shared" si="1826"/>
        <v/>
      </c>
      <c r="AM9789" s="147" t="str">
        <f t="shared" si="1827"/>
        <v/>
      </c>
      <c r="AN9789" s="147" t="str">
        <f t="shared" si="1828"/>
        <v/>
      </c>
      <c r="AO9789" s="118"/>
    </row>
    <row r="9790" spans="1:41">
      <c r="A9790" s="118"/>
      <c r="B9790" s="118"/>
      <c r="C9790" s="118"/>
      <c r="D9790" s="118"/>
      <c r="E9790" s="118"/>
      <c r="F9790" s="118"/>
      <c r="G9790" s="118"/>
      <c r="H9790" s="118"/>
      <c r="I9790" s="118"/>
      <c r="J9790" s="118"/>
      <c r="K9790" s="118"/>
      <c r="L9790" s="118"/>
      <c r="M9790" s="118"/>
      <c r="N9790" s="118"/>
      <c r="O9790" s="143" t="str">
        <f>IF(H9790="","",(S9790/S9790)&amp;":"&amp;ROUND(AH9790/S9790,2))</f>
        <v/>
      </c>
      <c r="P9790" s="118"/>
      <c r="Q9790" s="118"/>
      <c r="R9790" s="143" t="str">
        <f>IF(H9790="","",(S9790/S9790)&amp;":"&amp;ROUND(AI9790/S9790,2))</f>
        <v/>
      </c>
      <c r="S9790" s="144" t="str">
        <f t="shared" si="1829"/>
        <v/>
      </c>
      <c r="T9790" s="145" t="str">
        <f t="shared" si="1830"/>
        <v/>
      </c>
      <c r="U9790" s="118"/>
      <c r="V9790" s="145" t="str">
        <f t="shared" si="1831"/>
        <v/>
      </c>
      <c r="W9790" s="144" t="str">
        <f t="shared" si="1832"/>
        <v/>
      </c>
      <c r="X9790" s="146" t="str">
        <f>IF(C9790="","",IF(OR(C9790="Trade",C9790="Multi Position"),(X9789+V9790),IF(C9790="Deposit",(X9789+AE9790),IF(C9790="Withdrawal",(X9789-AE9790)))))</f>
        <v/>
      </c>
      <c r="Y9790" s="145" t="str">
        <f t="shared" si="1833"/>
        <v/>
      </c>
      <c r="Z9790" s="118"/>
      <c r="AA9790" s="118"/>
      <c r="AB9790" s="118"/>
      <c r="AC9790" s="118"/>
      <c r="AD9790" s="118"/>
      <c r="AE9790" s="139"/>
      <c r="AF9790" s="118"/>
      <c r="AG9790" s="118"/>
      <c r="AH9790" s="147" t="str">
        <f t="shared" si="1834"/>
        <v/>
      </c>
      <c r="AI9790" s="147" t="str">
        <f t="shared" si="1835"/>
        <v/>
      </c>
      <c r="AJ9790" s="148" t="str">
        <f t="shared" si="1824"/>
        <v/>
      </c>
      <c r="AK9790" s="148" t="str">
        <f t="shared" si="1825"/>
        <v/>
      </c>
      <c r="AL9790" s="147" t="str">
        <f t="shared" si="1826"/>
        <v/>
      </c>
      <c r="AM9790" s="147" t="str">
        <f t="shared" si="1827"/>
        <v/>
      </c>
      <c r="AN9790" s="147" t="str">
        <f t="shared" si="1828"/>
        <v/>
      </c>
      <c r="AO9790" s="118"/>
    </row>
    <row r="9791" spans="1:41">
      <c r="A9791" s="118"/>
      <c r="B9791" s="118"/>
      <c r="C9791" s="118"/>
      <c r="D9791" s="118"/>
      <c r="E9791" s="118"/>
      <c r="F9791" s="118"/>
      <c r="G9791" s="118"/>
      <c r="H9791" s="118"/>
      <c r="I9791" s="118"/>
      <c r="J9791" s="118"/>
      <c r="K9791" s="118"/>
      <c r="L9791" s="118"/>
      <c r="M9791" s="118"/>
      <c r="N9791" s="118"/>
      <c r="O9791" s="143" t="str">
        <f>IF(H9791="","",(S9791/S9791)&amp;":"&amp;ROUND(AH9791/S9791,2))</f>
        <v/>
      </c>
      <c r="P9791" s="118"/>
      <c r="Q9791" s="118"/>
      <c r="R9791" s="143" t="str">
        <f>IF(H9791="","",(S9791/S9791)&amp;":"&amp;ROUND(AI9791/S9791,2))</f>
        <v/>
      </c>
      <c r="S9791" s="144" t="str">
        <f t="shared" si="1829"/>
        <v/>
      </c>
      <c r="T9791" s="145" t="str">
        <f t="shared" si="1830"/>
        <v/>
      </c>
      <c r="U9791" s="118"/>
      <c r="V9791" s="145" t="str">
        <f t="shared" si="1831"/>
        <v/>
      </c>
      <c r="W9791" s="144" t="str">
        <f t="shared" si="1832"/>
        <v/>
      </c>
      <c r="X9791" s="146" t="str">
        <f>IF(C9791="","",IF(OR(C9791="Trade",C9791="Multi Position"),(X9790+V9791),IF(C9791="Deposit",(X9790+AE9791),IF(C9791="Withdrawal",(X9790-AE9791)))))</f>
        <v/>
      </c>
      <c r="Y9791" s="145" t="str">
        <f t="shared" si="1833"/>
        <v/>
      </c>
      <c r="Z9791" s="118"/>
      <c r="AA9791" s="118"/>
      <c r="AB9791" s="118"/>
      <c r="AC9791" s="118"/>
      <c r="AD9791" s="118"/>
      <c r="AE9791" s="139"/>
      <c r="AF9791" s="118"/>
      <c r="AG9791" s="118"/>
      <c r="AH9791" s="147" t="str">
        <f t="shared" si="1834"/>
        <v/>
      </c>
      <c r="AI9791" s="147" t="str">
        <f t="shared" si="1835"/>
        <v/>
      </c>
      <c r="AJ9791" s="148" t="str">
        <f t="shared" si="1824"/>
        <v/>
      </c>
      <c r="AK9791" s="148" t="str">
        <f t="shared" si="1825"/>
        <v/>
      </c>
      <c r="AL9791" s="147" t="str">
        <f t="shared" si="1826"/>
        <v/>
      </c>
      <c r="AM9791" s="147" t="str">
        <f t="shared" si="1827"/>
        <v/>
      </c>
      <c r="AN9791" s="147" t="str">
        <f t="shared" si="1828"/>
        <v/>
      </c>
      <c r="AO9791" s="118"/>
    </row>
    <row r="9792" spans="1:41">
      <c r="A9792" s="118"/>
      <c r="B9792" s="118"/>
      <c r="C9792" s="118"/>
      <c r="D9792" s="118"/>
      <c r="E9792" s="118"/>
      <c r="F9792" s="118"/>
      <c r="G9792" s="118"/>
      <c r="H9792" s="118"/>
      <c r="I9792" s="118"/>
      <c r="J9792" s="118"/>
      <c r="K9792" s="118"/>
      <c r="L9792" s="118"/>
      <c r="M9792" s="118"/>
      <c r="N9792" s="118"/>
      <c r="O9792" s="143" t="str">
        <f>IF(H9792="","",(S9792/S9792)&amp;":"&amp;ROUND(AH9792/S9792,2))</f>
        <v/>
      </c>
      <c r="P9792" s="118"/>
      <c r="Q9792" s="118"/>
      <c r="R9792" s="143" t="str">
        <f>IF(H9792="","",(S9792/S9792)&amp;":"&amp;ROUND(AI9792/S9792,2))</f>
        <v/>
      </c>
      <c r="S9792" s="144" t="str">
        <f t="shared" si="1829"/>
        <v/>
      </c>
      <c r="T9792" s="145" t="str">
        <f t="shared" si="1830"/>
        <v/>
      </c>
      <c r="U9792" s="118"/>
      <c r="V9792" s="145" t="str">
        <f t="shared" si="1831"/>
        <v/>
      </c>
      <c r="W9792" s="144" t="str">
        <f t="shared" si="1832"/>
        <v/>
      </c>
      <c r="X9792" s="146" t="str">
        <f>IF(C9792="","",IF(OR(C9792="Trade",C9792="Multi Position"),(X9791+V9792),IF(C9792="Deposit",(X9791+AE9792),IF(C9792="Withdrawal",(X9791-AE9792)))))</f>
        <v/>
      </c>
      <c r="Y9792" s="145" t="str">
        <f t="shared" si="1833"/>
        <v/>
      </c>
      <c r="Z9792" s="118"/>
      <c r="AA9792" s="118"/>
      <c r="AB9792" s="118"/>
      <c r="AC9792" s="118"/>
      <c r="AD9792" s="118"/>
      <c r="AE9792" s="139"/>
      <c r="AF9792" s="118"/>
      <c r="AG9792" s="118"/>
      <c r="AH9792" s="147" t="str">
        <f t="shared" si="1834"/>
        <v/>
      </c>
      <c r="AI9792" s="147" t="str">
        <f t="shared" si="1835"/>
        <v/>
      </c>
      <c r="AJ9792" s="148" t="str">
        <f t="shared" si="1824"/>
        <v/>
      </c>
      <c r="AK9792" s="148" t="str">
        <f t="shared" si="1825"/>
        <v/>
      </c>
      <c r="AL9792" s="147" t="str">
        <f t="shared" si="1826"/>
        <v/>
      </c>
      <c r="AM9792" s="147" t="str">
        <f t="shared" si="1827"/>
        <v/>
      </c>
      <c r="AN9792" s="147" t="str">
        <f t="shared" si="1828"/>
        <v/>
      </c>
      <c r="AO9792" s="118"/>
    </row>
    <row r="9793" spans="1:41">
      <c r="A9793" s="118"/>
      <c r="B9793" s="118"/>
      <c r="C9793" s="118"/>
      <c r="D9793" s="118"/>
      <c r="E9793" s="118"/>
      <c r="F9793" s="118"/>
      <c r="G9793" s="118"/>
      <c r="H9793" s="118"/>
      <c r="I9793" s="118"/>
      <c r="J9793" s="118"/>
      <c r="K9793" s="118"/>
      <c r="L9793" s="118"/>
      <c r="M9793" s="118"/>
      <c r="N9793" s="118"/>
      <c r="O9793" s="143" t="str">
        <f>IF(H9793="","",(S9793/S9793)&amp;":"&amp;ROUND(AH9793/S9793,2))</f>
        <v/>
      </c>
      <c r="P9793" s="118"/>
      <c r="Q9793" s="118"/>
      <c r="R9793" s="143" t="str">
        <f>IF(H9793="","",(S9793/S9793)&amp;":"&amp;ROUND(AI9793/S9793,2))</f>
        <v/>
      </c>
      <c r="S9793" s="144" t="str">
        <f t="shared" si="1829"/>
        <v/>
      </c>
      <c r="T9793" s="145" t="str">
        <f t="shared" si="1830"/>
        <v/>
      </c>
      <c r="U9793" s="118"/>
      <c r="V9793" s="145" t="str">
        <f t="shared" si="1831"/>
        <v/>
      </c>
      <c r="W9793" s="144" t="str">
        <f t="shared" si="1832"/>
        <v/>
      </c>
      <c r="X9793" s="146" t="str">
        <f>IF(C9793="","",IF(OR(C9793="Trade",C9793="Multi Position"),(X9792+V9793),IF(C9793="Deposit",(X9792+AE9793),IF(C9793="Withdrawal",(X9792-AE9793)))))</f>
        <v/>
      </c>
      <c r="Y9793" s="145" t="str">
        <f t="shared" si="1833"/>
        <v/>
      </c>
      <c r="Z9793" s="118"/>
      <c r="AA9793" s="118"/>
      <c r="AB9793" s="118"/>
      <c r="AC9793" s="118"/>
      <c r="AD9793" s="118"/>
      <c r="AE9793" s="139"/>
      <c r="AF9793" s="118"/>
      <c r="AG9793" s="118"/>
      <c r="AH9793" s="147" t="str">
        <f t="shared" si="1834"/>
        <v/>
      </c>
      <c r="AI9793" s="147" t="str">
        <f t="shared" si="1835"/>
        <v/>
      </c>
      <c r="AJ9793" s="148" t="str">
        <f t="shared" si="1824"/>
        <v/>
      </c>
      <c r="AK9793" s="148" t="str">
        <f t="shared" si="1825"/>
        <v/>
      </c>
      <c r="AL9793" s="147" t="str">
        <f t="shared" si="1826"/>
        <v/>
      </c>
      <c r="AM9793" s="147" t="str">
        <f t="shared" si="1827"/>
        <v/>
      </c>
      <c r="AN9793" s="147" t="str">
        <f t="shared" si="1828"/>
        <v/>
      </c>
      <c r="AO9793" s="118"/>
    </row>
    <row r="9794" spans="1:41">
      <c r="A9794" s="118"/>
      <c r="B9794" s="118"/>
      <c r="C9794" s="118"/>
      <c r="D9794" s="118"/>
      <c r="E9794" s="118"/>
      <c r="F9794" s="118"/>
      <c r="G9794" s="118"/>
      <c r="H9794" s="118"/>
      <c r="I9794" s="118"/>
      <c r="J9794" s="118"/>
      <c r="K9794" s="118"/>
      <c r="L9794" s="118"/>
      <c r="M9794" s="118"/>
      <c r="N9794" s="118"/>
      <c r="O9794" s="143" t="str">
        <f>IF(H9794="","",(S9794/S9794)&amp;":"&amp;ROUND(AH9794/S9794,2))</f>
        <v/>
      </c>
      <c r="P9794" s="118"/>
      <c r="Q9794" s="118"/>
      <c r="R9794" s="143" t="str">
        <f>IF(H9794="","",(S9794/S9794)&amp;":"&amp;ROUND(AI9794/S9794,2))</f>
        <v/>
      </c>
      <c r="S9794" s="144" t="str">
        <f t="shared" si="1829"/>
        <v/>
      </c>
      <c r="T9794" s="145" t="str">
        <f t="shared" si="1830"/>
        <v/>
      </c>
      <c r="U9794" s="118"/>
      <c r="V9794" s="145" t="str">
        <f t="shared" si="1831"/>
        <v/>
      </c>
      <c r="W9794" s="144" t="str">
        <f t="shared" si="1832"/>
        <v/>
      </c>
      <c r="X9794" s="146" t="str">
        <f>IF(C9794="","",IF(OR(C9794="Trade",C9794="Multi Position"),(X9793+V9794),IF(C9794="Deposit",(X9793+AE9794),IF(C9794="Withdrawal",(X9793-AE9794)))))</f>
        <v/>
      </c>
      <c r="Y9794" s="145" t="str">
        <f t="shared" si="1833"/>
        <v/>
      </c>
      <c r="Z9794" s="118"/>
      <c r="AA9794" s="118"/>
      <c r="AB9794" s="118"/>
      <c r="AC9794" s="118"/>
      <c r="AD9794" s="118"/>
      <c r="AE9794" s="139"/>
      <c r="AF9794" s="118"/>
      <c r="AG9794" s="118"/>
      <c r="AH9794" s="147" t="str">
        <f t="shared" si="1834"/>
        <v/>
      </c>
      <c r="AI9794" s="147" t="str">
        <f t="shared" si="1835"/>
        <v/>
      </c>
      <c r="AJ9794" s="148" t="str">
        <f t="shared" si="1824"/>
        <v/>
      </c>
      <c r="AK9794" s="148" t="str">
        <f t="shared" si="1825"/>
        <v/>
      </c>
      <c r="AL9794" s="147" t="str">
        <f t="shared" si="1826"/>
        <v/>
      </c>
      <c r="AM9794" s="147" t="str">
        <f t="shared" si="1827"/>
        <v/>
      </c>
      <c r="AN9794" s="147" t="str">
        <f t="shared" si="1828"/>
        <v/>
      </c>
      <c r="AO9794" s="118"/>
    </row>
    <row r="9795" spans="1:41">
      <c r="A9795" s="118"/>
      <c r="B9795" s="118"/>
      <c r="C9795" s="118"/>
      <c r="D9795" s="118"/>
      <c r="E9795" s="118"/>
      <c r="F9795" s="118"/>
      <c r="G9795" s="118"/>
      <c r="H9795" s="118"/>
      <c r="I9795" s="118"/>
      <c r="J9795" s="118"/>
      <c r="K9795" s="118"/>
      <c r="L9795" s="118"/>
      <c r="M9795" s="118"/>
      <c r="N9795" s="118"/>
      <c r="O9795" s="143" t="str">
        <f>IF(H9795="","",(S9795/S9795)&amp;":"&amp;ROUND(AH9795/S9795,2))</f>
        <v/>
      </c>
      <c r="P9795" s="118"/>
      <c r="Q9795" s="118"/>
      <c r="R9795" s="143" t="str">
        <f>IF(H9795="","",(S9795/S9795)&amp;":"&amp;ROUND(AI9795/S9795,2))</f>
        <v/>
      </c>
      <c r="S9795" s="144" t="str">
        <f t="shared" si="1829"/>
        <v/>
      </c>
      <c r="T9795" s="145" t="str">
        <f t="shared" si="1830"/>
        <v/>
      </c>
      <c r="U9795" s="118"/>
      <c r="V9795" s="145" t="str">
        <f t="shared" si="1831"/>
        <v/>
      </c>
      <c r="W9795" s="144" t="str">
        <f t="shared" si="1832"/>
        <v/>
      </c>
      <c r="X9795" s="146" t="str">
        <f>IF(C9795="","",IF(OR(C9795="Trade",C9795="Multi Position"),(X9794+V9795),IF(C9795="Deposit",(X9794+AE9795),IF(C9795="Withdrawal",(X9794-AE9795)))))</f>
        <v/>
      </c>
      <c r="Y9795" s="145" t="str">
        <f t="shared" si="1833"/>
        <v/>
      </c>
      <c r="Z9795" s="118"/>
      <c r="AA9795" s="118"/>
      <c r="AB9795" s="118"/>
      <c r="AC9795" s="118"/>
      <c r="AD9795" s="118"/>
      <c r="AE9795" s="139"/>
      <c r="AF9795" s="118"/>
      <c r="AG9795" s="118"/>
      <c r="AH9795" s="147" t="str">
        <f t="shared" si="1834"/>
        <v/>
      </c>
      <c r="AI9795" s="147" t="str">
        <f t="shared" si="1835"/>
        <v/>
      </c>
      <c r="AJ9795" s="148" t="str">
        <f t="shared" si="1824"/>
        <v/>
      </c>
      <c r="AK9795" s="148" t="str">
        <f t="shared" si="1825"/>
        <v/>
      </c>
      <c r="AL9795" s="147" t="str">
        <f t="shared" si="1826"/>
        <v/>
      </c>
      <c r="AM9795" s="147" t="str">
        <f t="shared" si="1827"/>
        <v/>
      </c>
      <c r="AN9795" s="147" t="str">
        <f t="shared" si="1828"/>
        <v/>
      </c>
      <c r="AO9795" s="118"/>
    </row>
    <row r="9796" spans="1:41">
      <c r="A9796" s="118"/>
      <c r="B9796" s="118"/>
      <c r="C9796" s="118"/>
      <c r="D9796" s="118"/>
      <c r="E9796" s="118"/>
      <c r="F9796" s="118"/>
      <c r="G9796" s="118"/>
      <c r="H9796" s="118"/>
      <c r="I9796" s="118"/>
      <c r="J9796" s="118"/>
      <c r="K9796" s="118"/>
      <c r="L9796" s="118"/>
      <c r="M9796" s="118"/>
      <c r="N9796" s="118"/>
      <c r="O9796" s="143" t="str">
        <f>IF(H9796="","",(S9796/S9796)&amp;":"&amp;ROUND(AH9796/S9796,2))</f>
        <v/>
      </c>
      <c r="P9796" s="118"/>
      <c r="Q9796" s="118"/>
      <c r="R9796" s="143" t="str">
        <f>IF(H9796="","",(S9796/S9796)&amp;":"&amp;ROUND(AI9796/S9796,2))</f>
        <v/>
      </c>
      <c r="S9796" s="144" t="str">
        <f t="shared" si="1829"/>
        <v/>
      </c>
      <c r="T9796" s="145" t="str">
        <f t="shared" si="1830"/>
        <v/>
      </c>
      <c r="U9796" s="118"/>
      <c r="V9796" s="145" t="str">
        <f t="shared" si="1831"/>
        <v/>
      </c>
      <c r="W9796" s="144" t="str">
        <f t="shared" si="1832"/>
        <v/>
      </c>
      <c r="X9796" s="146" t="str">
        <f>IF(C9796="","",IF(OR(C9796="Trade",C9796="Multi Position"),(X9795+V9796),IF(C9796="Deposit",(X9795+AE9796),IF(C9796="Withdrawal",(X9795-AE9796)))))</f>
        <v/>
      </c>
      <c r="Y9796" s="145" t="str">
        <f t="shared" si="1833"/>
        <v/>
      </c>
      <c r="Z9796" s="118"/>
      <c r="AA9796" s="118"/>
      <c r="AB9796" s="118"/>
      <c r="AC9796" s="118"/>
      <c r="AD9796" s="118"/>
      <c r="AE9796" s="139"/>
      <c r="AF9796" s="118"/>
      <c r="AG9796" s="118"/>
      <c r="AH9796" s="147" t="str">
        <f t="shared" si="1834"/>
        <v/>
      </c>
      <c r="AI9796" s="147" t="str">
        <f t="shared" si="1835"/>
        <v/>
      </c>
      <c r="AJ9796" s="148" t="str">
        <f t="shared" si="1824"/>
        <v/>
      </c>
      <c r="AK9796" s="148" t="str">
        <f t="shared" si="1825"/>
        <v/>
      </c>
      <c r="AL9796" s="147" t="str">
        <f t="shared" si="1826"/>
        <v/>
      </c>
      <c r="AM9796" s="147" t="str">
        <f t="shared" si="1827"/>
        <v/>
      </c>
      <c r="AN9796" s="147" t="str">
        <f t="shared" si="1828"/>
        <v/>
      </c>
      <c r="AO9796" s="118"/>
    </row>
    <row r="9797" spans="1:41">
      <c r="A9797" s="118"/>
      <c r="B9797" s="118"/>
      <c r="C9797" s="118"/>
      <c r="D9797" s="118"/>
      <c r="E9797" s="118"/>
      <c r="F9797" s="118"/>
      <c r="G9797" s="118"/>
      <c r="H9797" s="118"/>
      <c r="I9797" s="118"/>
      <c r="J9797" s="118"/>
      <c r="K9797" s="118"/>
      <c r="L9797" s="118"/>
      <c r="M9797" s="118"/>
      <c r="N9797" s="118"/>
      <c r="O9797" s="143" t="str">
        <f>IF(H9797="","",(S9797/S9797)&amp;":"&amp;ROUND(AH9797/S9797,2))</f>
        <v/>
      </c>
      <c r="P9797" s="118"/>
      <c r="Q9797" s="118"/>
      <c r="R9797" s="143" t="str">
        <f>IF(H9797="","",(S9797/S9797)&amp;":"&amp;ROUND(AI9797/S9797,2))</f>
        <v/>
      </c>
      <c r="S9797" s="144" t="str">
        <f t="shared" si="1829"/>
        <v/>
      </c>
      <c r="T9797" s="145" t="str">
        <f t="shared" si="1830"/>
        <v/>
      </c>
      <c r="U9797" s="118"/>
      <c r="V9797" s="145" t="str">
        <f t="shared" si="1831"/>
        <v/>
      </c>
      <c r="W9797" s="144" t="str">
        <f t="shared" si="1832"/>
        <v/>
      </c>
      <c r="X9797" s="146" t="str">
        <f>IF(C9797="","",IF(OR(C9797="Trade",C9797="Multi Position"),(X9796+V9797),IF(C9797="Deposit",(X9796+AE9797),IF(C9797="Withdrawal",(X9796-AE9797)))))</f>
        <v/>
      </c>
      <c r="Y9797" s="145" t="str">
        <f t="shared" si="1833"/>
        <v/>
      </c>
      <c r="Z9797" s="118"/>
      <c r="AA9797" s="118"/>
      <c r="AB9797" s="118"/>
      <c r="AC9797" s="118"/>
      <c r="AD9797" s="118"/>
      <c r="AE9797" s="139"/>
      <c r="AF9797" s="118"/>
      <c r="AG9797" s="118"/>
      <c r="AH9797" s="147" t="str">
        <f t="shared" si="1834"/>
        <v/>
      </c>
      <c r="AI9797" s="147" t="str">
        <f t="shared" si="1835"/>
        <v/>
      </c>
      <c r="AJ9797" s="148" t="str">
        <f t="shared" si="1824"/>
        <v/>
      </c>
      <c r="AK9797" s="148" t="str">
        <f t="shared" si="1825"/>
        <v/>
      </c>
      <c r="AL9797" s="147" t="str">
        <f t="shared" si="1826"/>
        <v/>
      </c>
      <c r="AM9797" s="147" t="str">
        <f t="shared" si="1827"/>
        <v/>
      </c>
      <c r="AN9797" s="147" t="str">
        <f t="shared" si="1828"/>
        <v/>
      </c>
      <c r="AO9797" s="118"/>
    </row>
    <row r="9798" spans="1:41">
      <c r="A9798" s="118"/>
      <c r="B9798" s="118"/>
      <c r="C9798" s="118"/>
      <c r="D9798" s="118"/>
      <c r="E9798" s="118"/>
      <c r="F9798" s="118"/>
      <c r="G9798" s="118"/>
      <c r="H9798" s="118"/>
      <c r="I9798" s="118"/>
      <c r="J9798" s="118"/>
      <c r="K9798" s="118"/>
      <c r="L9798" s="118"/>
      <c r="M9798" s="118"/>
      <c r="N9798" s="118"/>
      <c r="O9798" s="143" t="str">
        <f>IF(H9798="","",(S9798/S9798)&amp;":"&amp;ROUND(AH9798/S9798,2))</f>
        <v/>
      </c>
      <c r="P9798" s="118"/>
      <c r="Q9798" s="118"/>
      <c r="R9798" s="143" t="str">
        <f>IF(H9798="","",(S9798/S9798)&amp;":"&amp;ROUND(AI9798/S9798,2))</f>
        <v/>
      </c>
      <c r="S9798" s="144" t="str">
        <f t="shared" si="1829"/>
        <v/>
      </c>
      <c r="T9798" s="145" t="str">
        <f t="shared" si="1830"/>
        <v/>
      </c>
      <c r="U9798" s="118"/>
      <c r="V9798" s="145" t="str">
        <f t="shared" si="1831"/>
        <v/>
      </c>
      <c r="W9798" s="144" t="str">
        <f t="shared" si="1832"/>
        <v/>
      </c>
      <c r="X9798" s="146" t="str">
        <f>IF(C9798="","",IF(OR(C9798="Trade",C9798="Multi Position"),(X9797+V9798),IF(C9798="Deposit",(X9797+AE9798),IF(C9798="Withdrawal",(X9797-AE9798)))))</f>
        <v/>
      </c>
      <c r="Y9798" s="145" t="str">
        <f t="shared" si="1833"/>
        <v/>
      </c>
      <c r="Z9798" s="118"/>
      <c r="AA9798" s="118"/>
      <c r="AB9798" s="118"/>
      <c r="AC9798" s="118"/>
      <c r="AD9798" s="118"/>
      <c r="AE9798" s="139"/>
      <c r="AF9798" s="118"/>
      <c r="AG9798" s="118"/>
      <c r="AH9798" s="147" t="str">
        <f t="shared" si="1834"/>
        <v/>
      </c>
      <c r="AI9798" s="147" t="str">
        <f t="shared" si="1835"/>
        <v/>
      </c>
      <c r="AJ9798" s="148" t="str">
        <f t="shared" si="1824"/>
        <v/>
      </c>
      <c r="AK9798" s="148" t="str">
        <f t="shared" si="1825"/>
        <v/>
      </c>
      <c r="AL9798" s="147" t="str">
        <f t="shared" si="1826"/>
        <v/>
      </c>
      <c r="AM9798" s="147" t="str">
        <f t="shared" si="1827"/>
        <v/>
      </c>
      <c r="AN9798" s="147" t="str">
        <f t="shared" si="1828"/>
        <v/>
      </c>
      <c r="AO9798" s="118"/>
    </row>
    <row r="9799" spans="1:41">
      <c r="A9799" s="118"/>
      <c r="B9799" s="118"/>
      <c r="C9799" s="118"/>
      <c r="D9799" s="118"/>
      <c r="E9799" s="118"/>
      <c r="F9799" s="118"/>
      <c r="G9799" s="118"/>
      <c r="H9799" s="118"/>
      <c r="I9799" s="118"/>
      <c r="J9799" s="118"/>
      <c r="K9799" s="118"/>
      <c r="L9799" s="118"/>
      <c r="M9799" s="118"/>
      <c r="N9799" s="118"/>
      <c r="O9799" s="143" t="str">
        <f>IF(H9799="","",(S9799/S9799)&amp;":"&amp;ROUND(AH9799/S9799,2))</f>
        <v/>
      </c>
      <c r="P9799" s="118"/>
      <c r="Q9799" s="118"/>
      <c r="R9799" s="143" t="str">
        <f>IF(H9799="","",(S9799/S9799)&amp;":"&amp;ROUND(AI9799/S9799,2))</f>
        <v/>
      </c>
      <c r="S9799" s="144" t="str">
        <f t="shared" si="1829"/>
        <v/>
      </c>
      <c r="T9799" s="145" t="str">
        <f t="shared" si="1830"/>
        <v/>
      </c>
      <c r="U9799" s="118"/>
      <c r="V9799" s="145" t="str">
        <f t="shared" si="1831"/>
        <v/>
      </c>
      <c r="W9799" s="144" t="str">
        <f t="shared" si="1832"/>
        <v/>
      </c>
      <c r="X9799" s="146" t="str">
        <f>IF(C9799="","",IF(OR(C9799="Trade",C9799="Multi Position"),(X9798+V9799),IF(C9799="Deposit",(X9798+AE9799),IF(C9799="Withdrawal",(X9798-AE9799)))))</f>
        <v/>
      </c>
      <c r="Y9799" s="145" t="str">
        <f t="shared" si="1833"/>
        <v/>
      </c>
      <c r="Z9799" s="118"/>
      <c r="AA9799" s="118"/>
      <c r="AB9799" s="118"/>
      <c r="AC9799" s="118"/>
      <c r="AD9799" s="118"/>
      <c r="AE9799" s="139"/>
      <c r="AF9799" s="118"/>
      <c r="AG9799" s="118"/>
      <c r="AH9799" s="147" t="str">
        <f t="shared" si="1834"/>
        <v/>
      </c>
      <c r="AI9799" s="147" t="str">
        <f t="shared" si="1835"/>
        <v/>
      </c>
      <c r="AJ9799" s="148" t="str">
        <f t="shared" si="1824"/>
        <v/>
      </c>
      <c r="AK9799" s="148" t="str">
        <f t="shared" si="1825"/>
        <v/>
      </c>
      <c r="AL9799" s="147" t="str">
        <f t="shared" si="1826"/>
        <v/>
      </c>
      <c r="AM9799" s="147" t="str">
        <f t="shared" si="1827"/>
        <v/>
      </c>
      <c r="AN9799" s="147" t="str">
        <f t="shared" si="1828"/>
        <v/>
      </c>
      <c r="AO9799" s="118"/>
    </row>
    <row r="9800" spans="1:41">
      <c r="A9800" s="118"/>
      <c r="B9800" s="118"/>
      <c r="C9800" s="118"/>
      <c r="D9800" s="118"/>
      <c r="E9800" s="118"/>
      <c r="F9800" s="118"/>
      <c r="G9800" s="118"/>
      <c r="H9800" s="118"/>
      <c r="I9800" s="118"/>
      <c r="J9800" s="118"/>
      <c r="K9800" s="118"/>
      <c r="L9800" s="118"/>
      <c r="M9800" s="118"/>
      <c r="N9800" s="118"/>
      <c r="O9800" s="143" t="str">
        <f>IF(H9800="","",(S9800/S9800)&amp;":"&amp;ROUND(AH9800/S9800,2))</f>
        <v/>
      </c>
      <c r="P9800" s="118"/>
      <c r="Q9800" s="118"/>
      <c r="R9800" s="143" t="str">
        <f>IF(H9800="","",(S9800/S9800)&amp;":"&amp;ROUND(AI9800/S9800,2))</f>
        <v/>
      </c>
      <c r="S9800" s="144" t="str">
        <f t="shared" si="1829"/>
        <v/>
      </c>
      <c r="T9800" s="145" t="str">
        <f t="shared" si="1830"/>
        <v/>
      </c>
      <c r="U9800" s="118"/>
      <c r="V9800" s="145" t="str">
        <f t="shared" si="1831"/>
        <v/>
      </c>
      <c r="W9800" s="144" t="str">
        <f t="shared" si="1832"/>
        <v/>
      </c>
      <c r="X9800" s="146" t="str">
        <f>IF(C9800="","",IF(OR(C9800="Trade",C9800="Multi Position"),(X9799+V9800),IF(C9800="Deposit",(X9799+AE9800),IF(C9800="Withdrawal",(X9799-AE9800)))))</f>
        <v/>
      </c>
      <c r="Y9800" s="145" t="str">
        <f t="shared" si="1833"/>
        <v/>
      </c>
      <c r="Z9800" s="118"/>
      <c r="AA9800" s="118"/>
      <c r="AB9800" s="118"/>
      <c r="AC9800" s="118"/>
      <c r="AD9800" s="118"/>
      <c r="AE9800" s="139"/>
      <c r="AF9800" s="118"/>
      <c r="AG9800" s="118"/>
      <c r="AH9800" s="147" t="str">
        <f t="shared" si="1834"/>
        <v/>
      </c>
      <c r="AI9800" s="147" t="str">
        <f t="shared" si="1835"/>
        <v/>
      </c>
      <c r="AJ9800" s="148" t="str">
        <f t="shared" si="1824"/>
        <v/>
      </c>
      <c r="AK9800" s="148" t="str">
        <f t="shared" si="1825"/>
        <v/>
      </c>
      <c r="AL9800" s="147" t="str">
        <f t="shared" si="1826"/>
        <v/>
      </c>
      <c r="AM9800" s="147" t="str">
        <f t="shared" si="1827"/>
        <v/>
      </c>
      <c r="AN9800" s="147" t="str">
        <f t="shared" si="1828"/>
        <v/>
      </c>
      <c r="AO9800" s="118"/>
    </row>
    <row r="9801" spans="1:41">
      <c r="A9801" s="118"/>
      <c r="B9801" s="118"/>
      <c r="C9801" s="118"/>
      <c r="D9801" s="118"/>
      <c r="E9801" s="118"/>
      <c r="F9801" s="118"/>
      <c r="G9801" s="118"/>
      <c r="H9801" s="118"/>
      <c r="I9801" s="118"/>
      <c r="J9801" s="118"/>
      <c r="K9801" s="118"/>
      <c r="L9801" s="118"/>
      <c r="M9801" s="118"/>
      <c r="N9801" s="118"/>
      <c r="O9801" s="143" t="str">
        <f>IF(H9801="","",(S9801/S9801)&amp;":"&amp;ROUND(AH9801/S9801,2))</f>
        <v/>
      </c>
      <c r="P9801" s="118"/>
      <c r="Q9801" s="118"/>
      <c r="R9801" s="143" t="str">
        <f>IF(H9801="","",(S9801/S9801)&amp;":"&amp;ROUND(AI9801/S9801,2))</f>
        <v/>
      </c>
      <c r="S9801" s="144" t="str">
        <f t="shared" si="1829"/>
        <v/>
      </c>
      <c r="T9801" s="145" t="str">
        <f t="shared" si="1830"/>
        <v/>
      </c>
      <c r="U9801" s="118"/>
      <c r="V9801" s="145" t="str">
        <f t="shared" si="1831"/>
        <v/>
      </c>
      <c r="W9801" s="144" t="str">
        <f t="shared" si="1832"/>
        <v/>
      </c>
      <c r="X9801" s="146" t="str">
        <f>IF(C9801="","",IF(OR(C9801="Trade",C9801="Multi Position"),(X9800+V9801),IF(C9801="Deposit",(X9800+AE9801),IF(C9801="Withdrawal",(X9800-AE9801)))))</f>
        <v/>
      </c>
      <c r="Y9801" s="145" t="str">
        <f t="shared" si="1833"/>
        <v/>
      </c>
      <c r="Z9801" s="118"/>
      <c r="AA9801" s="118"/>
      <c r="AB9801" s="118"/>
      <c r="AC9801" s="118"/>
      <c r="AD9801" s="118"/>
      <c r="AE9801" s="139"/>
      <c r="AF9801" s="118"/>
      <c r="AG9801" s="118"/>
      <c r="AH9801" s="147" t="str">
        <f t="shared" si="1834"/>
        <v/>
      </c>
      <c r="AI9801" s="147" t="str">
        <f t="shared" si="1835"/>
        <v/>
      </c>
      <c r="AJ9801" s="148" t="str">
        <f t="shared" si="1824"/>
        <v/>
      </c>
      <c r="AK9801" s="148" t="str">
        <f t="shared" si="1825"/>
        <v/>
      </c>
      <c r="AL9801" s="147" t="str">
        <f t="shared" si="1826"/>
        <v/>
      </c>
      <c r="AM9801" s="147" t="str">
        <f t="shared" si="1827"/>
        <v/>
      </c>
      <c r="AN9801" s="147" t="str">
        <f t="shared" si="1828"/>
        <v/>
      </c>
      <c r="AO9801" s="118"/>
    </row>
    <row r="9802" spans="1:41">
      <c r="A9802" s="118"/>
      <c r="B9802" s="118"/>
      <c r="C9802" s="118"/>
      <c r="D9802" s="118"/>
      <c r="E9802" s="118"/>
      <c r="F9802" s="118"/>
      <c r="G9802" s="118"/>
      <c r="H9802" s="118"/>
      <c r="I9802" s="118"/>
      <c r="J9802" s="118"/>
      <c r="K9802" s="118"/>
      <c r="L9802" s="118"/>
      <c r="M9802" s="118"/>
      <c r="N9802" s="118"/>
      <c r="O9802" s="143" t="str">
        <f>IF(H9802="","",(S9802/S9802)&amp;":"&amp;ROUND(AH9802/S9802,2))</f>
        <v/>
      </c>
      <c r="P9802" s="118"/>
      <c r="Q9802" s="118"/>
      <c r="R9802" s="143" t="str">
        <f>IF(H9802="","",(S9802/S9802)&amp;":"&amp;ROUND(AI9802/S9802,2))</f>
        <v/>
      </c>
      <c r="S9802" s="144" t="str">
        <f t="shared" si="1829"/>
        <v/>
      </c>
      <c r="T9802" s="145" t="str">
        <f t="shared" si="1830"/>
        <v/>
      </c>
      <c r="U9802" s="118"/>
      <c r="V9802" s="145" t="str">
        <f t="shared" si="1831"/>
        <v/>
      </c>
      <c r="W9802" s="144" t="str">
        <f t="shared" si="1832"/>
        <v/>
      </c>
      <c r="X9802" s="146" t="str">
        <f>IF(C9802="","",IF(OR(C9802="Trade",C9802="Multi Position"),(X9801+V9802),IF(C9802="Deposit",(X9801+AE9802),IF(C9802="Withdrawal",(X9801-AE9802)))))</f>
        <v/>
      </c>
      <c r="Y9802" s="145" t="str">
        <f t="shared" si="1833"/>
        <v/>
      </c>
      <c r="Z9802" s="118"/>
      <c r="AA9802" s="118"/>
      <c r="AB9802" s="118"/>
      <c r="AC9802" s="118"/>
      <c r="AD9802" s="118"/>
      <c r="AE9802" s="139"/>
      <c r="AF9802" s="118"/>
      <c r="AG9802" s="118"/>
      <c r="AH9802" s="147" t="str">
        <f t="shared" si="1834"/>
        <v/>
      </c>
      <c r="AI9802" s="147" t="str">
        <f t="shared" si="1835"/>
        <v/>
      </c>
      <c r="AJ9802" s="148" t="str">
        <f t="shared" ref="AJ9802:AJ9865" si="1836">IF(V9802&lt;0,V9802/-X9802,S9802)</f>
        <v/>
      </c>
      <c r="AK9802" s="148" t="str">
        <f t="shared" ref="AK9802:AK9865" si="1837">IF(V9802="","",IF(H9802="LONG",IF(V9802&gt;0,V9802/X9802,((L9802*(P9802-K9802))/X9802)),IF(V9802&gt;0,V9802/X9802,((L9802*(K9802-P9802))/X9802))))</f>
        <v/>
      </c>
      <c r="AL9802" s="147" t="str">
        <f t="shared" ref="AL9802:AL9865" si="1838">IF(B9802="","",MONTH(B9802))</f>
        <v/>
      </c>
      <c r="AM9802" s="147" t="str">
        <f t="shared" ref="AM9802:AM9865" si="1839">IF(B9802="","",YEAR(B9802))</f>
        <v/>
      </c>
      <c r="AN9802" s="147" t="str">
        <f t="shared" ref="AN9802:AN9865" si="1840">IF(B9802="","",DAY(B9802))</f>
        <v/>
      </c>
      <c r="AO9802" s="118"/>
    </row>
    <row r="9803" spans="1:41">
      <c r="A9803" s="118"/>
      <c r="B9803" s="118"/>
      <c r="C9803" s="118"/>
      <c r="D9803" s="118"/>
      <c r="E9803" s="118"/>
      <c r="F9803" s="118"/>
      <c r="G9803" s="118"/>
      <c r="H9803" s="118"/>
      <c r="I9803" s="118"/>
      <c r="J9803" s="118"/>
      <c r="K9803" s="118"/>
      <c r="L9803" s="118"/>
      <c r="M9803" s="118"/>
      <c r="N9803" s="118"/>
      <c r="O9803" s="143" t="str">
        <f>IF(H9803="","",(S9803/S9803)&amp;":"&amp;ROUND(AH9803/S9803,2))</f>
        <v/>
      </c>
      <c r="P9803" s="118"/>
      <c r="Q9803" s="118"/>
      <c r="R9803" s="143" t="str">
        <f>IF(H9803="","",(S9803/S9803)&amp;":"&amp;ROUND(AI9803/S9803,2))</f>
        <v/>
      </c>
      <c r="S9803" s="144" t="str">
        <f t="shared" ref="S9803:S9866" si="1841">IF(N9803="","",IF(H9803="LONG",(((K9803-M9803)*L9803)/X9802),(((M9803-K9803)*L9803)/X9802)))</f>
        <v/>
      </c>
      <c r="T9803" s="145" t="str">
        <f t="shared" ref="T9803:T9866" si="1842">IF(K9803="","",IF(H9803="LONG",(P9803*L9803)-(K9803*L9803),(K9803*L9803)-(P9803*L9803)))</f>
        <v/>
      </c>
      <c r="U9803" s="118"/>
      <c r="V9803" s="145" t="str">
        <f t="shared" ref="V9803:V9866" si="1843">IF(K9803="","",IF(T9803&lt;0,(T9803)-+U9803,(T9803)-U9803))</f>
        <v/>
      </c>
      <c r="W9803" s="144" t="str">
        <f t="shared" ref="W9803:W9866" si="1844">IF(P9803="","",SUM(V9803/X9802))</f>
        <v/>
      </c>
      <c r="X9803" s="146" t="str">
        <f>IF(C9803="","",IF(OR(C9803="Trade",C9803="Multi Position"),(X9802+V9803),IF(C9803="Deposit",(X9802+AE9803),IF(C9803="Withdrawal",(X9802-AE9803)))))</f>
        <v/>
      </c>
      <c r="Y9803" s="145" t="str">
        <f t="shared" ref="Y9803:Y9866" si="1845">IF(Q9803="","",INT(Q9803-B9803)&amp;" Days "&amp;TEXT(Q9803-B9803,"H"" Hrs ""m"" mins """))</f>
        <v/>
      </c>
      <c r="Z9803" s="118"/>
      <c r="AA9803" s="118"/>
      <c r="AB9803" s="118"/>
      <c r="AC9803" s="118"/>
      <c r="AD9803" s="118"/>
      <c r="AE9803" s="139"/>
      <c r="AF9803" s="118"/>
      <c r="AG9803" s="118"/>
      <c r="AH9803" s="147" t="str">
        <f t="shared" ref="AH9803:AH9866" si="1846">IF(K9803="","", IF(H9803="LONG", (((N9803-K9803)*L9803)/X9802), (((K9803-N9803)*L9803)/X9802)))</f>
        <v/>
      </c>
      <c r="AI9803" s="147" t="str">
        <f t="shared" ref="AI9803:AI9866" si="1847">IF(K9803="","", IF(H9803="LONG", (((P9803-K9803)*L9803)/X9802), (((K9803-P9803)*L9803)/X9802)))</f>
        <v/>
      </c>
      <c r="AJ9803" s="148" t="str">
        <f t="shared" si="1836"/>
        <v/>
      </c>
      <c r="AK9803" s="148" t="str">
        <f t="shared" si="1837"/>
        <v/>
      </c>
      <c r="AL9803" s="147" t="str">
        <f t="shared" si="1838"/>
        <v/>
      </c>
      <c r="AM9803" s="147" t="str">
        <f t="shared" si="1839"/>
        <v/>
      </c>
      <c r="AN9803" s="147" t="str">
        <f t="shared" si="1840"/>
        <v/>
      </c>
      <c r="AO9803" s="118"/>
    </row>
    <row r="9804" spans="1:41">
      <c r="A9804" s="118"/>
      <c r="B9804" s="118"/>
      <c r="C9804" s="118"/>
      <c r="D9804" s="118"/>
      <c r="E9804" s="118"/>
      <c r="F9804" s="118"/>
      <c r="G9804" s="118"/>
      <c r="H9804" s="118"/>
      <c r="I9804" s="118"/>
      <c r="J9804" s="118"/>
      <c r="K9804" s="118"/>
      <c r="L9804" s="118"/>
      <c r="M9804" s="118"/>
      <c r="N9804" s="118"/>
      <c r="O9804" s="143" t="str">
        <f>IF(H9804="","",(S9804/S9804)&amp;":"&amp;ROUND(AH9804/S9804,2))</f>
        <v/>
      </c>
      <c r="P9804" s="118"/>
      <c r="Q9804" s="118"/>
      <c r="R9804" s="143" t="str">
        <f>IF(H9804="","",(S9804/S9804)&amp;":"&amp;ROUND(AI9804/S9804,2))</f>
        <v/>
      </c>
      <c r="S9804" s="144" t="str">
        <f t="shared" si="1841"/>
        <v/>
      </c>
      <c r="T9804" s="145" t="str">
        <f t="shared" si="1842"/>
        <v/>
      </c>
      <c r="U9804" s="118"/>
      <c r="V9804" s="145" t="str">
        <f t="shared" si="1843"/>
        <v/>
      </c>
      <c r="W9804" s="144" t="str">
        <f t="shared" si="1844"/>
        <v/>
      </c>
      <c r="X9804" s="146" t="str">
        <f>IF(C9804="","",IF(OR(C9804="Trade",C9804="Multi Position"),(X9803+V9804),IF(C9804="Deposit",(X9803+AE9804),IF(C9804="Withdrawal",(X9803-AE9804)))))</f>
        <v/>
      </c>
      <c r="Y9804" s="145" t="str">
        <f t="shared" si="1845"/>
        <v/>
      </c>
      <c r="Z9804" s="118"/>
      <c r="AA9804" s="118"/>
      <c r="AB9804" s="118"/>
      <c r="AC9804" s="118"/>
      <c r="AD9804" s="118"/>
      <c r="AE9804" s="139"/>
      <c r="AF9804" s="118"/>
      <c r="AG9804" s="118"/>
      <c r="AH9804" s="147" t="str">
        <f t="shared" si="1846"/>
        <v/>
      </c>
      <c r="AI9804" s="147" t="str">
        <f t="shared" si="1847"/>
        <v/>
      </c>
      <c r="AJ9804" s="148" t="str">
        <f t="shared" si="1836"/>
        <v/>
      </c>
      <c r="AK9804" s="148" t="str">
        <f t="shared" si="1837"/>
        <v/>
      </c>
      <c r="AL9804" s="147" t="str">
        <f t="shared" si="1838"/>
        <v/>
      </c>
      <c r="AM9804" s="147" t="str">
        <f t="shared" si="1839"/>
        <v/>
      </c>
      <c r="AN9804" s="147" t="str">
        <f t="shared" si="1840"/>
        <v/>
      </c>
      <c r="AO9804" s="118"/>
    </row>
    <row r="9805" spans="1:41">
      <c r="A9805" s="118"/>
      <c r="B9805" s="118"/>
      <c r="C9805" s="118"/>
      <c r="D9805" s="118"/>
      <c r="E9805" s="118"/>
      <c r="F9805" s="118"/>
      <c r="G9805" s="118"/>
      <c r="H9805" s="118"/>
      <c r="I9805" s="118"/>
      <c r="J9805" s="118"/>
      <c r="K9805" s="118"/>
      <c r="L9805" s="118"/>
      <c r="M9805" s="118"/>
      <c r="N9805" s="118"/>
      <c r="O9805" s="143" t="str">
        <f>IF(H9805="","",(S9805/S9805)&amp;":"&amp;ROUND(AH9805/S9805,2))</f>
        <v/>
      </c>
      <c r="P9805" s="118"/>
      <c r="Q9805" s="118"/>
      <c r="R9805" s="143" t="str">
        <f>IF(H9805="","",(S9805/S9805)&amp;":"&amp;ROUND(AI9805/S9805,2))</f>
        <v/>
      </c>
      <c r="S9805" s="144" t="str">
        <f t="shared" si="1841"/>
        <v/>
      </c>
      <c r="T9805" s="145" t="str">
        <f t="shared" si="1842"/>
        <v/>
      </c>
      <c r="U9805" s="118"/>
      <c r="V9805" s="145" t="str">
        <f t="shared" si="1843"/>
        <v/>
      </c>
      <c r="W9805" s="144" t="str">
        <f t="shared" si="1844"/>
        <v/>
      </c>
      <c r="X9805" s="146" t="str">
        <f>IF(C9805="","",IF(OR(C9805="Trade",C9805="Multi Position"),(X9804+V9805),IF(C9805="Deposit",(X9804+AE9805),IF(C9805="Withdrawal",(X9804-AE9805)))))</f>
        <v/>
      </c>
      <c r="Y9805" s="145" t="str">
        <f t="shared" si="1845"/>
        <v/>
      </c>
      <c r="Z9805" s="118"/>
      <c r="AA9805" s="118"/>
      <c r="AB9805" s="118"/>
      <c r="AC9805" s="118"/>
      <c r="AD9805" s="118"/>
      <c r="AE9805" s="139"/>
      <c r="AF9805" s="118"/>
      <c r="AG9805" s="118"/>
      <c r="AH9805" s="147" t="str">
        <f t="shared" si="1846"/>
        <v/>
      </c>
      <c r="AI9805" s="147" t="str">
        <f t="shared" si="1847"/>
        <v/>
      </c>
      <c r="AJ9805" s="148" t="str">
        <f t="shared" si="1836"/>
        <v/>
      </c>
      <c r="AK9805" s="148" t="str">
        <f t="shared" si="1837"/>
        <v/>
      </c>
      <c r="AL9805" s="147" t="str">
        <f t="shared" si="1838"/>
        <v/>
      </c>
      <c r="AM9805" s="147" t="str">
        <f t="shared" si="1839"/>
        <v/>
      </c>
      <c r="AN9805" s="147" t="str">
        <f t="shared" si="1840"/>
        <v/>
      </c>
      <c r="AO9805" s="118"/>
    </row>
    <row r="9806" spans="1:41">
      <c r="A9806" s="118"/>
      <c r="B9806" s="118"/>
      <c r="C9806" s="118"/>
      <c r="D9806" s="118"/>
      <c r="E9806" s="118"/>
      <c r="F9806" s="118"/>
      <c r="G9806" s="118"/>
      <c r="H9806" s="118"/>
      <c r="I9806" s="118"/>
      <c r="J9806" s="118"/>
      <c r="K9806" s="118"/>
      <c r="L9806" s="118"/>
      <c r="M9806" s="118"/>
      <c r="N9806" s="118"/>
      <c r="O9806" s="143" t="str">
        <f>IF(H9806="","",(S9806/S9806)&amp;":"&amp;ROUND(AH9806/S9806,2))</f>
        <v/>
      </c>
      <c r="P9806" s="118"/>
      <c r="Q9806" s="118"/>
      <c r="R9806" s="143" t="str">
        <f>IF(H9806="","",(S9806/S9806)&amp;":"&amp;ROUND(AI9806/S9806,2))</f>
        <v/>
      </c>
      <c r="S9806" s="144" t="str">
        <f t="shared" si="1841"/>
        <v/>
      </c>
      <c r="T9806" s="145" t="str">
        <f t="shared" si="1842"/>
        <v/>
      </c>
      <c r="U9806" s="118"/>
      <c r="V9806" s="145" t="str">
        <f t="shared" si="1843"/>
        <v/>
      </c>
      <c r="W9806" s="144" t="str">
        <f t="shared" si="1844"/>
        <v/>
      </c>
      <c r="X9806" s="146" t="str">
        <f>IF(C9806="","",IF(OR(C9806="Trade",C9806="Multi Position"),(X9805+V9806),IF(C9806="Deposit",(X9805+AE9806),IF(C9806="Withdrawal",(X9805-AE9806)))))</f>
        <v/>
      </c>
      <c r="Y9806" s="145" t="str">
        <f t="shared" si="1845"/>
        <v/>
      </c>
      <c r="Z9806" s="118"/>
      <c r="AA9806" s="118"/>
      <c r="AB9806" s="118"/>
      <c r="AC9806" s="118"/>
      <c r="AD9806" s="118"/>
      <c r="AE9806" s="139"/>
      <c r="AF9806" s="118"/>
      <c r="AG9806" s="118"/>
      <c r="AH9806" s="147" t="str">
        <f t="shared" si="1846"/>
        <v/>
      </c>
      <c r="AI9806" s="147" t="str">
        <f t="shared" si="1847"/>
        <v/>
      </c>
      <c r="AJ9806" s="148" t="str">
        <f t="shared" si="1836"/>
        <v/>
      </c>
      <c r="AK9806" s="148" t="str">
        <f t="shared" si="1837"/>
        <v/>
      </c>
      <c r="AL9806" s="147" t="str">
        <f t="shared" si="1838"/>
        <v/>
      </c>
      <c r="AM9806" s="147" t="str">
        <f t="shared" si="1839"/>
        <v/>
      </c>
      <c r="AN9806" s="147" t="str">
        <f t="shared" si="1840"/>
        <v/>
      </c>
      <c r="AO9806" s="118"/>
    </row>
    <row r="9807" spans="1:41">
      <c r="A9807" s="118"/>
      <c r="B9807" s="118"/>
      <c r="C9807" s="118"/>
      <c r="D9807" s="118"/>
      <c r="E9807" s="118"/>
      <c r="F9807" s="118"/>
      <c r="G9807" s="118"/>
      <c r="H9807" s="118"/>
      <c r="I9807" s="118"/>
      <c r="J9807" s="118"/>
      <c r="K9807" s="118"/>
      <c r="L9807" s="118"/>
      <c r="M9807" s="118"/>
      <c r="N9807" s="118"/>
      <c r="O9807" s="143" t="str">
        <f>IF(H9807="","",(S9807/S9807)&amp;":"&amp;ROUND(AH9807/S9807,2))</f>
        <v/>
      </c>
      <c r="P9807" s="118"/>
      <c r="Q9807" s="118"/>
      <c r="R9807" s="143" t="str">
        <f>IF(H9807="","",(S9807/S9807)&amp;":"&amp;ROUND(AI9807/S9807,2))</f>
        <v/>
      </c>
      <c r="S9807" s="144" t="str">
        <f t="shared" si="1841"/>
        <v/>
      </c>
      <c r="T9807" s="145" t="str">
        <f t="shared" si="1842"/>
        <v/>
      </c>
      <c r="U9807" s="118"/>
      <c r="V9807" s="145" t="str">
        <f t="shared" si="1843"/>
        <v/>
      </c>
      <c r="W9807" s="144" t="str">
        <f t="shared" si="1844"/>
        <v/>
      </c>
      <c r="X9807" s="146" t="str">
        <f>IF(C9807="","",IF(OR(C9807="Trade",C9807="Multi Position"),(X9806+V9807),IF(C9807="Deposit",(X9806+AE9807),IF(C9807="Withdrawal",(X9806-AE9807)))))</f>
        <v/>
      </c>
      <c r="Y9807" s="145" t="str">
        <f t="shared" si="1845"/>
        <v/>
      </c>
      <c r="Z9807" s="118"/>
      <c r="AA9807" s="118"/>
      <c r="AB9807" s="118"/>
      <c r="AC9807" s="118"/>
      <c r="AD9807" s="118"/>
      <c r="AE9807" s="139"/>
      <c r="AF9807" s="118"/>
      <c r="AG9807" s="118"/>
      <c r="AH9807" s="147" t="str">
        <f t="shared" si="1846"/>
        <v/>
      </c>
      <c r="AI9807" s="147" t="str">
        <f t="shared" si="1847"/>
        <v/>
      </c>
      <c r="AJ9807" s="148" t="str">
        <f t="shared" si="1836"/>
        <v/>
      </c>
      <c r="AK9807" s="148" t="str">
        <f t="shared" si="1837"/>
        <v/>
      </c>
      <c r="AL9807" s="147" t="str">
        <f t="shared" si="1838"/>
        <v/>
      </c>
      <c r="AM9807" s="147" t="str">
        <f t="shared" si="1839"/>
        <v/>
      </c>
      <c r="AN9807" s="147" t="str">
        <f t="shared" si="1840"/>
        <v/>
      </c>
      <c r="AO9807" s="118"/>
    </row>
    <row r="9808" spans="1:41">
      <c r="A9808" s="118"/>
      <c r="B9808" s="118"/>
      <c r="C9808" s="118"/>
      <c r="D9808" s="118"/>
      <c r="E9808" s="118"/>
      <c r="F9808" s="118"/>
      <c r="G9808" s="118"/>
      <c r="H9808" s="118"/>
      <c r="I9808" s="118"/>
      <c r="J9808" s="118"/>
      <c r="K9808" s="118"/>
      <c r="L9808" s="118"/>
      <c r="M9808" s="118"/>
      <c r="N9808" s="118"/>
      <c r="O9808" s="143" t="str">
        <f>IF(H9808="","",(S9808/S9808)&amp;":"&amp;ROUND(AH9808/S9808,2))</f>
        <v/>
      </c>
      <c r="P9808" s="118"/>
      <c r="Q9808" s="118"/>
      <c r="R9808" s="143" t="str">
        <f>IF(H9808="","",(S9808/S9808)&amp;":"&amp;ROUND(AI9808/S9808,2))</f>
        <v/>
      </c>
      <c r="S9808" s="144" t="str">
        <f t="shared" si="1841"/>
        <v/>
      </c>
      <c r="T9808" s="145" t="str">
        <f t="shared" si="1842"/>
        <v/>
      </c>
      <c r="U9808" s="118"/>
      <c r="V9808" s="145" t="str">
        <f t="shared" si="1843"/>
        <v/>
      </c>
      <c r="W9808" s="144" t="str">
        <f t="shared" si="1844"/>
        <v/>
      </c>
      <c r="X9808" s="146" t="str">
        <f>IF(C9808="","",IF(OR(C9808="Trade",C9808="Multi Position"),(X9807+V9808),IF(C9808="Deposit",(X9807+AE9808),IF(C9808="Withdrawal",(X9807-AE9808)))))</f>
        <v/>
      </c>
      <c r="Y9808" s="145" t="str">
        <f t="shared" si="1845"/>
        <v/>
      </c>
      <c r="Z9808" s="118"/>
      <c r="AA9808" s="118"/>
      <c r="AB9808" s="118"/>
      <c r="AC9808" s="118"/>
      <c r="AD9808" s="118"/>
      <c r="AE9808" s="139"/>
      <c r="AF9808" s="118"/>
      <c r="AG9808" s="118"/>
      <c r="AH9808" s="147" t="str">
        <f t="shared" si="1846"/>
        <v/>
      </c>
      <c r="AI9808" s="147" t="str">
        <f t="shared" si="1847"/>
        <v/>
      </c>
      <c r="AJ9808" s="148" t="str">
        <f t="shared" si="1836"/>
        <v/>
      </c>
      <c r="AK9808" s="148" t="str">
        <f t="shared" si="1837"/>
        <v/>
      </c>
      <c r="AL9808" s="147" t="str">
        <f t="shared" si="1838"/>
        <v/>
      </c>
      <c r="AM9808" s="147" t="str">
        <f t="shared" si="1839"/>
        <v/>
      </c>
      <c r="AN9808" s="147" t="str">
        <f t="shared" si="1840"/>
        <v/>
      </c>
      <c r="AO9808" s="118"/>
    </row>
    <row r="9809" spans="1:41">
      <c r="A9809" s="118"/>
      <c r="B9809" s="118"/>
      <c r="C9809" s="118"/>
      <c r="D9809" s="118"/>
      <c r="E9809" s="118"/>
      <c r="F9809" s="118"/>
      <c r="G9809" s="118"/>
      <c r="H9809" s="118"/>
      <c r="I9809" s="118"/>
      <c r="J9809" s="118"/>
      <c r="K9809" s="118"/>
      <c r="L9809" s="118"/>
      <c r="M9809" s="118"/>
      <c r="N9809" s="118"/>
      <c r="O9809" s="143" t="str">
        <f>IF(H9809="","",(S9809/S9809)&amp;":"&amp;ROUND(AH9809/S9809,2))</f>
        <v/>
      </c>
      <c r="P9809" s="118"/>
      <c r="Q9809" s="118"/>
      <c r="R9809" s="143" t="str">
        <f>IF(H9809="","",(S9809/S9809)&amp;":"&amp;ROUND(AI9809/S9809,2))</f>
        <v/>
      </c>
      <c r="S9809" s="144" t="str">
        <f t="shared" si="1841"/>
        <v/>
      </c>
      <c r="T9809" s="145" t="str">
        <f t="shared" si="1842"/>
        <v/>
      </c>
      <c r="U9809" s="118"/>
      <c r="V9809" s="145" t="str">
        <f t="shared" si="1843"/>
        <v/>
      </c>
      <c r="W9809" s="144" t="str">
        <f t="shared" si="1844"/>
        <v/>
      </c>
      <c r="X9809" s="146" t="str">
        <f>IF(C9809="","",IF(OR(C9809="Trade",C9809="Multi Position"),(X9808+V9809),IF(C9809="Deposit",(X9808+AE9809),IF(C9809="Withdrawal",(X9808-AE9809)))))</f>
        <v/>
      </c>
      <c r="Y9809" s="145" t="str">
        <f t="shared" si="1845"/>
        <v/>
      </c>
      <c r="Z9809" s="118"/>
      <c r="AA9809" s="118"/>
      <c r="AB9809" s="118"/>
      <c r="AC9809" s="118"/>
      <c r="AD9809" s="118"/>
      <c r="AE9809" s="139"/>
      <c r="AF9809" s="118"/>
      <c r="AG9809" s="118"/>
      <c r="AH9809" s="147" t="str">
        <f t="shared" si="1846"/>
        <v/>
      </c>
      <c r="AI9809" s="147" t="str">
        <f t="shared" si="1847"/>
        <v/>
      </c>
      <c r="AJ9809" s="148" t="str">
        <f t="shared" si="1836"/>
        <v/>
      </c>
      <c r="AK9809" s="148" t="str">
        <f t="shared" si="1837"/>
        <v/>
      </c>
      <c r="AL9809" s="147" t="str">
        <f t="shared" si="1838"/>
        <v/>
      </c>
      <c r="AM9809" s="147" t="str">
        <f t="shared" si="1839"/>
        <v/>
      </c>
      <c r="AN9809" s="147" t="str">
        <f t="shared" si="1840"/>
        <v/>
      </c>
      <c r="AO9809" s="118"/>
    </row>
    <row r="9810" spans="1:41">
      <c r="A9810" s="118"/>
      <c r="B9810" s="118"/>
      <c r="C9810" s="118"/>
      <c r="D9810" s="118"/>
      <c r="E9810" s="118"/>
      <c r="F9810" s="118"/>
      <c r="G9810" s="118"/>
      <c r="H9810" s="118"/>
      <c r="I9810" s="118"/>
      <c r="J9810" s="118"/>
      <c r="K9810" s="118"/>
      <c r="L9810" s="118"/>
      <c r="M9810" s="118"/>
      <c r="N9810" s="118"/>
      <c r="O9810" s="143" t="str">
        <f>IF(H9810="","",(S9810/S9810)&amp;":"&amp;ROUND(AH9810/S9810,2))</f>
        <v/>
      </c>
      <c r="P9810" s="118"/>
      <c r="Q9810" s="118"/>
      <c r="R9810" s="143" t="str">
        <f>IF(H9810="","",(S9810/S9810)&amp;":"&amp;ROUND(AI9810/S9810,2))</f>
        <v/>
      </c>
      <c r="S9810" s="144" t="str">
        <f t="shared" si="1841"/>
        <v/>
      </c>
      <c r="T9810" s="145" t="str">
        <f t="shared" si="1842"/>
        <v/>
      </c>
      <c r="U9810" s="118"/>
      <c r="V9810" s="145" t="str">
        <f t="shared" si="1843"/>
        <v/>
      </c>
      <c r="W9810" s="144" t="str">
        <f t="shared" si="1844"/>
        <v/>
      </c>
      <c r="X9810" s="146" t="str">
        <f>IF(C9810="","",IF(OR(C9810="Trade",C9810="Multi Position"),(X9809+V9810),IF(C9810="Deposit",(X9809+AE9810),IF(C9810="Withdrawal",(X9809-AE9810)))))</f>
        <v/>
      </c>
      <c r="Y9810" s="145" t="str">
        <f t="shared" si="1845"/>
        <v/>
      </c>
      <c r="Z9810" s="118"/>
      <c r="AA9810" s="118"/>
      <c r="AB9810" s="118"/>
      <c r="AC9810" s="118"/>
      <c r="AD9810" s="118"/>
      <c r="AE9810" s="139"/>
      <c r="AF9810" s="118"/>
      <c r="AG9810" s="118"/>
      <c r="AH9810" s="147" t="str">
        <f t="shared" si="1846"/>
        <v/>
      </c>
      <c r="AI9810" s="147" t="str">
        <f t="shared" si="1847"/>
        <v/>
      </c>
      <c r="AJ9810" s="148" t="str">
        <f t="shared" si="1836"/>
        <v/>
      </c>
      <c r="AK9810" s="148" t="str">
        <f t="shared" si="1837"/>
        <v/>
      </c>
      <c r="AL9810" s="147" t="str">
        <f t="shared" si="1838"/>
        <v/>
      </c>
      <c r="AM9810" s="147" t="str">
        <f t="shared" si="1839"/>
        <v/>
      </c>
      <c r="AN9810" s="147" t="str">
        <f t="shared" si="1840"/>
        <v/>
      </c>
      <c r="AO9810" s="118"/>
    </row>
    <row r="9811" spans="1:41">
      <c r="A9811" s="118"/>
      <c r="B9811" s="118"/>
      <c r="C9811" s="118"/>
      <c r="D9811" s="118"/>
      <c r="E9811" s="118"/>
      <c r="F9811" s="118"/>
      <c r="G9811" s="118"/>
      <c r="H9811" s="118"/>
      <c r="I9811" s="118"/>
      <c r="J9811" s="118"/>
      <c r="K9811" s="118"/>
      <c r="L9811" s="118"/>
      <c r="M9811" s="118"/>
      <c r="N9811" s="118"/>
      <c r="O9811" s="143" t="str">
        <f>IF(H9811="","",(S9811/S9811)&amp;":"&amp;ROUND(AH9811/S9811,2))</f>
        <v/>
      </c>
      <c r="P9811" s="118"/>
      <c r="Q9811" s="118"/>
      <c r="R9811" s="143" t="str">
        <f>IF(H9811="","",(S9811/S9811)&amp;":"&amp;ROUND(AI9811/S9811,2))</f>
        <v/>
      </c>
      <c r="S9811" s="144" t="str">
        <f t="shared" si="1841"/>
        <v/>
      </c>
      <c r="T9811" s="145" t="str">
        <f t="shared" si="1842"/>
        <v/>
      </c>
      <c r="U9811" s="118"/>
      <c r="V9811" s="145" t="str">
        <f t="shared" si="1843"/>
        <v/>
      </c>
      <c r="W9811" s="144" t="str">
        <f t="shared" si="1844"/>
        <v/>
      </c>
      <c r="X9811" s="146" t="str">
        <f>IF(C9811="","",IF(OR(C9811="Trade",C9811="Multi Position"),(X9810+V9811),IF(C9811="Deposit",(X9810+AE9811),IF(C9811="Withdrawal",(X9810-AE9811)))))</f>
        <v/>
      </c>
      <c r="Y9811" s="145" t="str">
        <f t="shared" si="1845"/>
        <v/>
      </c>
      <c r="Z9811" s="118"/>
      <c r="AA9811" s="118"/>
      <c r="AB9811" s="118"/>
      <c r="AC9811" s="118"/>
      <c r="AD9811" s="118"/>
      <c r="AE9811" s="139"/>
      <c r="AF9811" s="118"/>
      <c r="AG9811" s="118"/>
      <c r="AH9811" s="147" t="str">
        <f t="shared" si="1846"/>
        <v/>
      </c>
      <c r="AI9811" s="147" t="str">
        <f t="shared" si="1847"/>
        <v/>
      </c>
      <c r="AJ9811" s="148" t="str">
        <f t="shared" si="1836"/>
        <v/>
      </c>
      <c r="AK9811" s="148" t="str">
        <f t="shared" si="1837"/>
        <v/>
      </c>
      <c r="AL9811" s="147" t="str">
        <f t="shared" si="1838"/>
        <v/>
      </c>
      <c r="AM9811" s="147" t="str">
        <f t="shared" si="1839"/>
        <v/>
      </c>
      <c r="AN9811" s="147" t="str">
        <f t="shared" si="1840"/>
        <v/>
      </c>
      <c r="AO9811" s="118"/>
    </row>
    <row r="9812" spans="1:41">
      <c r="A9812" s="118"/>
      <c r="B9812" s="118"/>
      <c r="C9812" s="118"/>
      <c r="D9812" s="118"/>
      <c r="E9812" s="118"/>
      <c r="F9812" s="118"/>
      <c r="G9812" s="118"/>
      <c r="H9812" s="118"/>
      <c r="I9812" s="118"/>
      <c r="J9812" s="118"/>
      <c r="K9812" s="118"/>
      <c r="L9812" s="118"/>
      <c r="M9812" s="118"/>
      <c r="N9812" s="118"/>
      <c r="O9812" s="143" t="str">
        <f>IF(H9812="","",(S9812/S9812)&amp;":"&amp;ROUND(AH9812/S9812,2))</f>
        <v/>
      </c>
      <c r="P9812" s="118"/>
      <c r="Q9812" s="118"/>
      <c r="R9812" s="143" t="str">
        <f>IF(H9812="","",(S9812/S9812)&amp;":"&amp;ROUND(AI9812/S9812,2))</f>
        <v/>
      </c>
      <c r="S9812" s="144" t="str">
        <f t="shared" si="1841"/>
        <v/>
      </c>
      <c r="T9812" s="145" t="str">
        <f t="shared" si="1842"/>
        <v/>
      </c>
      <c r="U9812" s="118"/>
      <c r="V9812" s="145" t="str">
        <f t="shared" si="1843"/>
        <v/>
      </c>
      <c r="W9812" s="144" t="str">
        <f t="shared" si="1844"/>
        <v/>
      </c>
      <c r="X9812" s="146" t="str">
        <f>IF(C9812="","",IF(OR(C9812="Trade",C9812="Multi Position"),(X9811+V9812),IF(C9812="Deposit",(X9811+AE9812),IF(C9812="Withdrawal",(X9811-AE9812)))))</f>
        <v/>
      </c>
      <c r="Y9812" s="145" t="str">
        <f t="shared" si="1845"/>
        <v/>
      </c>
      <c r="Z9812" s="118"/>
      <c r="AA9812" s="118"/>
      <c r="AB9812" s="118"/>
      <c r="AC9812" s="118"/>
      <c r="AD9812" s="118"/>
      <c r="AE9812" s="139"/>
      <c r="AF9812" s="118"/>
      <c r="AG9812" s="118"/>
      <c r="AH9812" s="147" t="str">
        <f t="shared" si="1846"/>
        <v/>
      </c>
      <c r="AI9812" s="147" t="str">
        <f t="shared" si="1847"/>
        <v/>
      </c>
      <c r="AJ9812" s="148" t="str">
        <f t="shared" si="1836"/>
        <v/>
      </c>
      <c r="AK9812" s="148" t="str">
        <f t="shared" si="1837"/>
        <v/>
      </c>
      <c r="AL9812" s="147" t="str">
        <f t="shared" si="1838"/>
        <v/>
      </c>
      <c r="AM9812" s="147" t="str">
        <f t="shared" si="1839"/>
        <v/>
      </c>
      <c r="AN9812" s="147" t="str">
        <f t="shared" si="1840"/>
        <v/>
      </c>
      <c r="AO9812" s="118"/>
    </row>
    <row r="9813" spans="1:41">
      <c r="A9813" s="118"/>
      <c r="B9813" s="118"/>
      <c r="C9813" s="118"/>
      <c r="D9813" s="118"/>
      <c r="E9813" s="118"/>
      <c r="F9813" s="118"/>
      <c r="G9813" s="118"/>
      <c r="H9813" s="118"/>
      <c r="I9813" s="118"/>
      <c r="J9813" s="118"/>
      <c r="K9813" s="118"/>
      <c r="L9813" s="118"/>
      <c r="M9813" s="118"/>
      <c r="N9813" s="118"/>
      <c r="O9813" s="143" t="str">
        <f>IF(H9813="","",(S9813/S9813)&amp;":"&amp;ROUND(AH9813/S9813,2))</f>
        <v/>
      </c>
      <c r="P9813" s="118"/>
      <c r="Q9813" s="118"/>
      <c r="R9813" s="143" t="str">
        <f>IF(H9813="","",(S9813/S9813)&amp;":"&amp;ROUND(AI9813/S9813,2))</f>
        <v/>
      </c>
      <c r="S9813" s="144" t="str">
        <f t="shared" si="1841"/>
        <v/>
      </c>
      <c r="T9813" s="145" t="str">
        <f t="shared" si="1842"/>
        <v/>
      </c>
      <c r="U9813" s="118"/>
      <c r="V9813" s="145" t="str">
        <f t="shared" si="1843"/>
        <v/>
      </c>
      <c r="W9813" s="144" t="str">
        <f t="shared" si="1844"/>
        <v/>
      </c>
      <c r="X9813" s="146" t="str">
        <f>IF(C9813="","",IF(OR(C9813="Trade",C9813="Multi Position"),(X9812+V9813),IF(C9813="Deposit",(X9812+AE9813),IF(C9813="Withdrawal",(X9812-AE9813)))))</f>
        <v/>
      </c>
      <c r="Y9813" s="145" t="str">
        <f t="shared" si="1845"/>
        <v/>
      </c>
      <c r="Z9813" s="118"/>
      <c r="AA9813" s="118"/>
      <c r="AB9813" s="118"/>
      <c r="AC9813" s="118"/>
      <c r="AD9813" s="118"/>
      <c r="AE9813" s="139"/>
      <c r="AF9813" s="118"/>
      <c r="AG9813" s="118"/>
      <c r="AH9813" s="147" t="str">
        <f t="shared" si="1846"/>
        <v/>
      </c>
      <c r="AI9813" s="147" t="str">
        <f t="shared" si="1847"/>
        <v/>
      </c>
      <c r="AJ9813" s="148" t="str">
        <f t="shared" si="1836"/>
        <v/>
      </c>
      <c r="AK9813" s="148" t="str">
        <f t="shared" si="1837"/>
        <v/>
      </c>
      <c r="AL9813" s="147" t="str">
        <f t="shared" si="1838"/>
        <v/>
      </c>
      <c r="AM9813" s="147" t="str">
        <f t="shared" si="1839"/>
        <v/>
      </c>
      <c r="AN9813" s="147" t="str">
        <f t="shared" si="1840"/>
        <v/>
      </c>
      <c r="AO9813" s="118"/>
    </row>
    <row r="9814" spans="1:41">
      <c r="A9814" s="118"/>
      <c r="B9814" s="118"/>
      <c r="C9814" s="118"/>
      <c r="D9814" s="118"/>
      <c r="E9814" s="118"/>
      <c r="F9814" s="118"/>
      <c r="G9814" s="118"/>
      <c r="H9814" s="118"/>
      <c r="I9814" s="118"/>
      <c r="J9814" s="118"/>
      <c r="K9814" s="118"/>
      <c r="L9814" s="118"/>
      <c r="M9814" s="118"/>
      <c r="N9814" s="118"/>
      <c r="O9814" s="143" t="str">
        <f>IF(H9814="","",(S9814/S9814)&amp;":"&amp;ROUND(AH9814/S9814,2))</f>
        <v/>
      </c>
      <c r="P9814" s="118"/>
      <c r="Q9814" s="118"/>
      <c r="R9814" s="143" t="str">
        <f>IF(H9814="","",(S9814/S9814)&amp;":"&amp;ROUND(AI9814/S9814,2))</f>
        <v/>
      </c>
      <c r="S9814" s="144" t="str">
        <f t="shared" si="1841"/>
        <v/>
      </c>
      <c r="T9814" s="145" t="str">
        <f t="shared" si="1842"/>
        <v/>
      </c>
      <c r="U9814" s="118"/>
      <c r="V9814" s="145" t="str">
        <f t="shared" si="1843"/>
        <v/>
      </c>
      <c r="W9814" s="144" t="str">
        <f t="shared" si="1844"/>
        <v/>
      </c>
      <c r="X9814" s="146" t="str">
        <f>IF(C9814="","",IF(OR(C9814="Trade",C9814="Multi Position"),(X9813+V9814),IF(C9814="Deposit",(X9813+AE9814),IF(C9814="Withdrawal",(X9813-AE9814)))))</f>
        <v/>
      </c>
      <c r="Y9814" s="145" t="str">
        <f t="shared" si="1845"/>
        <v/>
      </c>
      <c r="Z9814" s="118"/>
      <c r="AA9814" s="118"/>
      <c r="AB9814" s="118"/>
      <c r="AC9814" s="118"/>
      <c r="AD9814" s="118"/>
      <c r="AE9814" s="139"/>
      <c r="AF9814" s="118"/>
      <c r="AG9814" s="118"/>
      <c r="AH9814" s="147" t="str">
        <f t="shared" si="1846"/>
        <v/>
      </c>
      <c r="AI9814" s="147" t="str">
        <f t="shared" si="1847"/>
        <v/>
      </c>
      <c r="AJ9814" s="148" t="str">
        <f t="shared" si="1836"/>
        <v/>
      </c>
      <c r="AK9814" s="148" t="str">
        <f t="shared" si="1837"/>
        <v/>
      </c>
      <c r="AL9814" s="147" t="str">
        <f t="shared" si="1838"/>
        <v/>
      </c>
      <c r="AM9814" s="147" t="str">
        <f t="shared" si="1839"/>
        <v/>
      </c>
      <c r="AN9814" s="147" t="str">
        <f t="shared" si="1840"/>
        <v/>
      </c>
      <c r="AO9814" s="118"/>
    </row>
    <row r="9815" spans="1:41">
      <c r="A9815" s="118"/>
      <c r="B9815" s="118"/>
      <c r="C9815" s="118"/>
      <c r="D9815" s="118"/>
      <c r="E9815" s="118"/>
      <c r="F9815" s="118"/>
      <c r="G9815" s="118"/>
      <c r="H9815" s="118"/>
      <c r="I9815" s="118"/>
      <c r="J9815" s="118"/>
      <c r="K9815" s="118"/>
      <c r="L9815" s="118"/>
      <c r="M9815" s="118"/>
      <c r="N9815" s="118"/>
      <c r="O9815" s="143" t="str">
        <f>IF(H9815="","",(S9815/S9815)&amp;":"&amp;ROUND(AH9815/S9815,2))</f>
        <v/>
      </c>
      <c r="P9815" s="118"/>
      <c r="Q9815" s="118"/>
      <c r="R9815" s="143" t="str">
        <f>IF(H9815="","",(S9815/S9815)&amp;":"&amp;ROUND(AI9815/S9815,2))</f>
        <v/>
      </c>
      <c r="S9815" s="144" t="str">
        <f t="shared" si="1841"/>
        <v/>
      </c>
      <c r="T9815" s="145" t="str">
        <f t="shared" si="1842"/>
        <v/>
      </c>
      <c r="U9815" s="118"/>
      <c r="V9815" s="145" t="str">
        <f t="shared" si="1843"/>
        <v/>
      </c>
      <c r="W9815" s="144" t="str">
        <f t="shared" si="1844"/>
        <v/>
      </c>
      <c r="X9815" s="146" t="str">
        <f>IF(C9815="","",IF(OR(C9815="Trade",C9815="Multi Position"),(X9814+V9815),IF(C9815="Deposit",(X9814+AE9815),IF(C9815="Withdrawal",(X9814-AE9815)))))</f>
        <v/>
      </c>
      <c r="Y9815" s="145" t="str">
        <f t="shared" si="1845"/>
        <v/>
      </c>
      <c r="Z9815" s="118"/>
      <c r="AA9815" s="118"/>
      <c r="AB9815" s="118"/>
      <c r="AC9815" s="118"/>
      <c r="AD9815" s="118"/>
      <c r="AE9815" s="139"/>
      <c r="AF9815" s="118"/>
      <c r="AG9815" s="118"/>
      <c r="AH9815" s="147" t="str">
        <f t="shared" si="1846"/>
        <v/>
      </c>
      <c r="AI9815" s="147" t="str">
        <f t="shared" si="1847"/>
        <v/>
      </c>
      <c r="AJ9815" s="148" t="str">
        <f t="shared" si="1836"/>
        <v/>
      </c>
      <c r="AK9815" s="148" t="str">
        <f t="shared" si="1837"/>
        <v/>
      </c>
      <c r="AL9815" s="147" t="str">
        <f t="shared" si="1838"/>
        <v/>
      </c>
      <c r="AM9815" s="147" t="str">
        <f t="shared" si="1839"/>
        <v/>
      </c>
      <c r="AN9815" s="147" t="str">
        <f t="shared" si="1840"/>
        <v/>
      </c>
      <c r="AO9815" s="118"/>
    </row>
    <row r="9816" spans="1:41">
      <c r="A9816" s="118"/>
      <c r="B9816" s="118"/>
      <c r="C9816" s="118"/>
      <c r="D9816" s="118"/>
      <c r="E9816" s="118"/>
      <c r="F9816" s="118"/>
      <c r="G9816" s="118"/>
      <c r="H9816" s="118"/>
      <c r="I9816" s="118"/>
      <c r="J9816" s="118"/>
      <c r="K9816" s="118"/>
      <c r="L9816" s="118"/>
      <c r="M9816" s="118"/>
      <c r="N9816" s="118"/>
      <c r="O9816" s="143" t="str">
        <f>IF(H9816="","",(S9816/S9816)&amp;":"&amp;ROUND(AH9816/S9816,2))</f>
        <v/>
      </c>
      <c r="P9816" s="118"/>
      <c r="Q9816" s="118"/>
      <c r="R9816" s="143" t="str">
        <f>IF(H9816="","",(S9816/S9816)&amp;":"&amp;ROUND(AI9816/S9816,2))</f>
        <v/>
      </c>
      <c r="S9816" s="144" t="str">
        <f t="shared" si="1841"/>
        <v/>
      </c>
      <c r="T9816" s="145" t="str">
        <f t="shared" si="1842"/>
        <v/>
      </c>
      <c r="U9816" s="118"/>
      <c r="V9816" s="145" t="str">
        <f t="shared" si="1843"/>
        <v/>
      </c>
      <c r="W9816" s="144" t="str">
        <f t="shared" si="1844"/>
        <v/>
      </c>
      <c r="X9816" s="146" t="str">
        <f>IF(C9816="","",IF(OR(C9816="Trade",C9816="Multi Position"),(X9815+V9816),IF(C9816="Deposit",(X9815+AE9816),IF(C9816="Withdrawal",(X9815-AE9816)))))</f>
        <v/>
      </c>
      <c r="Y9816" s="145" t="str">
        <f t="shared" si="1845"/>
        <v/>
      </c>
      <c r="Z9816" s="118"/>
      <c r="AA9816" s="118"/>
      <c r="AB9816" s="118"/>
      <c r="AC9816" s="118"/>
      <c r="AD9816" s="118"/>
      <c r="AE9816" s="139"/>
      <c r="AF9816" s="118"/>
      <c r="AG9816" s="118"/>
      <c r="AH9816" s="147" t="str">
        <f t="shared" si="1846"/>
        <v/>
      </c>
      <c r="AI9816" s="147" t="str">
        <f t="shared" si="1847"/>
        <v/>
      </c>
      <c r="AJ9816" s="148" t="str">
        <f t="shared" si="1836"/>
        <v/>
      </c>
      <c r="AK9816" s="148" t="str">
        <f t="shared" si="1837"/>
        <v/>
      </c>
      <c r="AL9816" s="147" t="str">
        <f t="shared" si="1838"/>
        <v/>
      </c>
      <c r="AM9816" s="147" t="str">
        <f t="shared" si="1839"/>
        <v/>
      </c>
      <c r="AN9816" s="147" t="str">
        <f t="shared" si="1840"/>
        <v/>
      </c>
      <c r="AO9816" s="118"/>
    </row>
    <row r="9817" spans="1:41">
      <c r="A9817" s="118"/>
      <c r="B9817" s="118"/>
      <c r="C9817" s="118"/>
      <c r="D9817" s="118"/>
      <c r="E9817" s="118"/>
      <c r="F9817" s="118"/>
      <c r="G9817" s="118"/>
      <c r="H9817" s="118"/>
      <c r="I9817" s="118"/>
      <c r="J9817" s="118"/>
      <c r="K9817" s="118"/>
      <c r="L9817" s="118"/>
      <c r="M9817" s="118"/>
      <c r="N9817" s="118"/>
      <c r="O9817" s="143" t="str">
        <f>IF(H9817="","",(S9817/S9817)&amp;":"&amp;ROUND(AH9817/S9817,2))</f>
        <v/>
      </c>
      <c r="P9817" s="118"/>
      <c r="Q9817" s="118"/>
      <c r="R9817" s="143" t="str">
        <f>IF(H9817="","",(S9817/S9817)&amp;":"&amp;ROUND(AI9817/S9817,2))</f>
        <v/>
      </c>
      <c r="S9817" s="144" t="str">
        <f t="shared" si="1841"/>
        <v/>
      </c>
      <c r="T9817" s="145" t="str">
        <f t="shared" si="1842"/>
        <v/>
      </c>
      <c r="U9817" s="118"/>
      <c r="V9817" s="145" t="str">
        <f t="shared" si="1843"/>
        <v/>
      </c>
      <c r="W9817" s="144" t="str">
        <f t="shared" si="1844"/>
        <v/>
      </c>
      <c r="X9817" s="146" t="str">
        <f>IF(C9817="","",IF(OR(C9817="Trade",C9817="Multi Position"),(X9816+V9817),IF(C9817="Deposit",(X9816+AE9817),IF(C9817="Withdrawal",(X9816-AE9817)))))</f>
        <v/>
      </c>
      <c r="Y9817" s="145" t="str">
        <f t="shared" si="1845"/>
        <v/>
      </c>
      <c r="Z9817" s="118"/>
      <c r="AA9817" s="118"/>
      <c r="AB9817" s="118"/>
      <c r="AC9817" s="118"/>
      <c r="AD9817" s="118"/>
      <c r="AE9817" s="139"/>
      <c r="AF9817" s="118"/>
      <c r="AG9817" s="118"/>
      <c r="AH9817" s="147" t="str">
        <f t="shared" si="1846"/>
        <v/>
      </c>
      <c r="AI9817" s="147" t="str">
        <f t="shared" si="1847"/>
        <v/>
      </c>
      <c r="AJ9817" s="148" t="str">
        <f t="shared" si="1836"/>
        <v/>
      </c>
      <c r="AK9817" s="148" t="str">
        <f t="shared" si="1837"/>
        <v/>
      </c>
      <c r="AL9817" s="147" t="str">
        <f t="shared" si="1838"/>
        <v/>
      </c>
      <c r="AM9817" s="147" t="str">
        <f t="shared" si="1839"/>
        <v/>
      </c>
      <c r="AN9817" s="147" t="str">
        <f t="shared" si="1840"/>
        <v/>
      </c>
      <c r="AO9817" s="118"/>
    </row>
    <row r="9818" spans="1:41">
      <c r="A9818" s="118"/>
      <c r="B9818" s="118"/>
      <c r="C9818" s="118"/>
      <c r="D9818" s="118"/>
      <c r="E9818" s="118"/>
      <c r="F9818" s="118"/>
      <c r="G9818" s="118"/>
      <c r="H9818" s="118"/>
      <c r="I9818" s="118"/>
      <c r="J9818" s="118"/>
      <c r="K9818" s="118"/>
      <c r="L9818" s="118"/>
      <c r="M9818" s="118"/>
      <c r="N9818" s="118"/>
      <c r="O9818" s="143" t="str">
        <f>IF(H9818="","",(S9818/S9818)&amp;":"&amp;ROUND(AH9818/S9818,2))</f>
        <v/>
      </c>
      <c r="P9818" s="118"/>
      <c r="Q9818" s="118"/>
      <c r="R9818" s="143" t="str">
        <f>IF(H9818="","",(S9818/S9818)&amp;":"&amp;ROUND(AI9818/S9818,2))</f>
        <v/>
      </c>
      <c r="S9818" s="144" t="str">
        <f t="shared" si="1841"/>
        <v/>
      </c>
      <c r="T9818" s="145" t="str">
        <f t="shared" si="1842"/>
        <v/>
      </c>
      <c r="U9818" s="118"/>
      <c r="V9818" s="145" t="str">
        <f t="shared" si="1843"/>
        <v/>
      </c>
      <c r="W9818" s="144" t="str">
        <f t="shared" si="1844"/>
        <v/>
      </c>
      <c r="X9818" s="146" t="str">
        <f>IF(C9818="","",IF(OR(C9818="Trade",C9818="Multi Position"),(X9817+V9818),IF(C9818="Deposit",(X9817+AE9818),IF(C9818="Withdrawal",(X9817-AE9818)))))</f>
        <v/>
      </c>
      <c r="Y9818" s="145" t="str">
        <f t="shared" si="1845"/>
        <v/>
      </c>
      <c r="Z9818" s="118"/>
      <c r="AA9818" s="118"/>
      <c r="AB9818" s="118"/>
      <c r="AC9818" s="118"/>
      <c r="AD9818" s="118"/>
      <c r="AE9818" s="139"/>
      <c r="AF9818" s="118"/>
      <c r="AG9818" s="118"/>
      <c r="AH9818" s="147" t="str">
        <f t="shared" si="1846"/>
        <v/>
      </c>
      <c r="AI9818" s="147" t="str">
        <f t="shared" si="1847"/>
        <v/>
      </c>
      <c r="AJ9818" s="148" t="str">
        <f t="shared" si="1836"/>
        <v/>
      </c>
      <c r="AK9818" s="148" t="str">
        <f t="shared" si="1837"/>
        <v/>
      </c>
      <c r="AL9818" s="147" t="str">
        <f t="shared" si="1838"/>
        <v/>
      </c>
      <c r="AM9818" s="147" t="str">
        <f t="shared" si="1839"/>
        <v/>
      </c>
      <c r="AN9818" s="147" t="str">
        <f t="shared" si="1840"/>
        <v/>
      </c>
      <c r="AO9818" s="118"/>
    </row>
    <row r="9819" spans="1:41">
      <c r="A9819" s="118"/>
      <c r="B9819" s="118"/>
      <c r="C9819" s="118"/>
      <c r="D9819" s="118"/>
      <c r="E9819" s="118"/>
      <c r="F9819" s="118"/>
      <c r="G9819" s="118"/>
      <c r="H9819" s="118"/>
      <c r="I9819" s="118"/>
      <c r="J9819" s="118"/>
      <c r="K9819" s="118"/>
      <c r="L9819" s="118"/>
      <c r="M9819" s="118"/>
      <c r="N9819" s="118"/>
      <c r="O9819" s="143" t="str">
        <f>IF(H9819="","",(S9819/S9819)&amp;":"&amp;ROUND(AH9819/S9819,2))</f>
        <v/>
      </c>
      <c r="P9819" s="118"/>
      <c r="Q9819" s="118"/>
      <c r="R9819" s="143" t="str">
        <f>IF(H9819="","",(S9819/S9819)&amp;":"&amp;ROUND(AI9819/S9819,2))</f>
        <v/>
      </c>
      <c r="S9819" s="144" t="str">
        <f t="shared" si="1841"/>
        <v/>
      </c>
      <c r="T9819" s="145" t="str">
        <f t="shared" si="1842"/>
        <v/>
      </c>
      <c r="U9819" s="118"/>
      <c r="V9819" s="145" t="str">
        <f t="shared" si="1843"/>
        <v/>
      </c>
      <c r="W9819" s="144" t="str">
        <f t="shared" si="1844"/>
        <v/>
      </c>
      <c r="X9819" s="146" t="str">
        <f>IF(C9819="","",IF(OR(C9819="Trade",C9819="Multi Position"),(X9818+V9819),IF(C9819="Deposit",(X9818+AE9819),IF(C9819="Withdrawal",(X9818-AE9819)))))</f>
        <v/>
      </c>
      <c r="Y9819" s="145" t="str">
        <f t="shared" si="1845"/>
        <v/>
      </c>
      <c r="Z9819" s="118"/>
      <c r="AA9819" s="118"/>
      <c r="AB9819" s="118"/>
      <c r="AC9819" s="118"/>
      <c r="AD9819" s="118"/>
      <c r="AE9819" s="139"/>
      <c r="AF9819" s="118"/>
      <c r="AG9819" s="118"/>
      <c r="AH9819" s="147" t="str">
        <f t="shared" si="1846"/>
        <v/>
      </c>
      <c r="AI9819" s="147" t="str">
        <f t="shared" si="1847"/>
        <v/>
      </c>
      <c r="AJ9819" s="148" t="str">
        <f t="shared" si="1836"/>
        <v/>
      </c>
      <c r="AK9819" s="148" t="str">
        <f t="shared" si="1837"/>
        <v/>
      </c>
      <c r="AL9819" s="147" t="str">
        <f t="shared" si="1838"/>
        <v/>
      </c>
      <c r="AM9819" s="147" t="str">
        <f t="shared" si="1839"/>
        <v/>
      </c>
      <c r="AN9819" s="147" t="str">
        <f t="shared" si="1840"/>
        <v/>
      </c>
      <c r="AO9819" s="118"/>
    </row>
    <row r="9820" spans="1:41">
      <c r="A9820" s="118"/>
      <c r="B9820" s="118"/>
      <c r="C9820" s="118"/>
      <c r="D9820" s="118"/>
      <c r="E9820" s="118"/>
      <c r="F9820" s="118"/>
      <c r="G9820" s="118"/>
      <c r="H9820" s="118"/>
      <c r="I9820" s="118"/>
      <c r="J9820" s="118"/>
      <c r="K9820" s="118"/>
      <c r="L9820" s="118"/>
      <c r="M9820" s="118"/>
      <c r="N9820" s="118"/>
      <c r="O9820" s="143" t="str">
        <f>IF(H9820="","",(S9820/S9820)&amp;":"&amp;ROUND(AH9820/S9820,2))</f>
        <v/>
      </c>
      <c r="P9820" s="118"/>
      <c r="Q9820" s="118"/>
      <c r="R9820" s="143" t="str">
        <f>IF(H9820="","",(S9820/S9820)&amp;":"&amp;ROUND(AI9820/S9820,2))</f>
        <v/>
      </c>
      <c r="S9820" s="144" t="str">
        <f t="shared" si="1841"/>
        <v/>
      </c>
      <c r="T9820" s="145" t="str">
        <f t="shared" si="1842"/>
        <v/>
      </c>
      <c r="U9820" s="118"/>
      <c r="V9820" s="145" t="str">
        <f t="shared" si="1843"/>
        <v/>
      </c>
      <c r="W9820" s="144" t="str">
        <f t="shared" si="1844"/>
        <v/>
      </c>
      <c r="X9820" s="146" t="str">
        <f>IF(C9820="","",IF(OR(C9820="Trade",C9820="Multi Position"),(X9819+V9820),IF(C9820="Deposit",(X9819+AE9820),IF(C9820="Withdrawal",(X9819-AE9820)))))</f>
        <v/>
      </c>
      <c r="Y9820" s="145" t="str">
        <f t="shared" si="1845"/>
        <v/>
      </c>
      <c r="Z9820" s="118"/>
      <c r="AA9820" s="118"/>
      <c r="AB9820" s="118"/>
      <c r="AC9820" s="118"/>
      <c r="AD9820" s="118"/>
      <c r="AE9820" s="139"/>
      <c r="AF9820" s="118"/>
      <c r="AG9820" s="118"/>
      <c r="AH9820" s="147" t="str">
        <f t="shared" si="1846"/>
        <v/>
      </c>
      <c r="AI9820" s="147" t="str">
        <f t="shared" si="1847"/>
        <v/>
      </c>
      <c r="AJ9820" s="148" t="str">
        <f t="shared" si="1836"/>
        <v/>
      </c>
      <c r="AK9820" s="148" t="str">
        <f t="shared" si="1837"/>
        <v/>
      </c>
      <c r="AL9820" s="147" t="str">
        <f t="shared" si="1838"/>
        <v/>
      </c>
      <c r="AM9820" s="147" t="str">
        <f t="shared" si="1839"/>
        <v/>
      </c>
      <c r="AN9820" s="147" t="str">
        <f t="shared" si="1840"/>
        <v/>
      </c>
      <c r="AO9820" s="118"/>
    </row>
    <row r="9821" spans="1:41">
      <c r="A9821" s="118"/>
      <c r="B9821" s="118"/>
      <c r="C9821" s="118"/>
      <c r="D9821" s="118"/>
      <c r="E9821" s="118"/>
      <c r="F9821" s="118"/>
      <c r="G9821" s="118"/>
      <c r="H9821" s="118"/>
      <c r="I9821" s="118"/>
      <c r="J9821" s="118"/>
      <c r="K9821" s="118"/>
      <c r="L9821" s="118"/>
      <c r="M9821" s="118"/>
      <c r="N9821" s="118"/>
      <c r="O9821" s="143" t="str">
        <f>IF(H9821="","",(S9821/S9821)&amp;":"&amp;ROUND(AH9821/S9821,2))</f>
        <v/>
      </c>
      <c r="P9821" s="118"/>
      <c r="Q9821" s="118"/>
      <c r="R9821" s="143" t="str">
        <f>IF(H9821="","",(S9821/S9821)&amp;":"&amp;ROUND(AI9821/S9821,2))</f>
        <v/>
      </c>
      <c r="S9821" s="144" t="str">
        <f t="shared" si="1841"/>
        <v/>
      </c>
      <c r="T9821" s="145" t="str">
        <f t="shared" si="1842"/>
        <v/>
      </c>
      <c r="U9821" s="118"/>
      <c r="V9821" s="145" t="str">
        <f t="shared" si="1843"/>
        <v/>
      </c>
      <c r="W9821" s="144" t="str">
        <f t="shared" si="1844"/>
        <v/>
      </c>
      <c r="X9821" s="146" t="str">
        <f>IF(C9821="","",IF(OR(C9821="Trade",C9821="Multi Position"),(X9820+V9821),IF(C9821="Deposit",(X9820+AE9821),IF(C9821="Withdrawal",(X9820-AE9821)))))</f>
        <v/>
      </c>
      <c r="Y9821" s="145" t="str">
        <f t="shared" si="1845"/>
        <v/>
      </c>
      <c r="Z9821" s="118"/>
      <c r="AA9821" s="118"/>
      <c r="AB9821" s="118"/>
      <c r="AC9821" s="118"/>
      <c r="AD9821" s="118"/>
      <c r="AE9821" s="139"/>
      <c r="AF9821" s="118"/>
      <c r="AG9821" s="118"/>
      <c r="AH9821" s="147" t="str">
        <f t="shared" si="1846"/>
        <v/>
      </c>
      <c r="AI9821" s="147" t="str">
        <f t="shared" si="1847"/>
        <v/>
      </c>
      <c r="AJ9821" s="148" t="str">
        <f t="shared" si="1836"/>
        <v/>
      </c>
      <c r="AK9821" s="148" t="str">
        <f t="shared" si="1837"/>
        <v/>
      </c>
      <c r="AL9821" s="147" t="str">
        <f t="shared" si="1838"/>
        <v/>
      </c>
      <c r="AM9821" s="147" t="str">
        <f t="shared" si="1839"/>
        <v/>
      </c>
      <c r="AN9821" s="147" t="str">
        <f t="shared" si="1840"/>
        <v/>
      </c>
      <c r="AO9821" s="118"/>
    </row>
    <row r="9822" spans="1:41">
      <c r="A9822" s="118"/>
      <c r="B9822" s="118"/>
      <c r="C9822" s="118"/>
      <c r="D9822" s="118"/>
      <c r="E9822" s="118"/>
      <c r="F9822" s="118"/>
      <c r="G9822" s="118"/>
      <c r="H9822" s="118"/>
      <c r="I9822" s="118"/>
      <c r="J9822" s="118"/>
      <c r="K9822" s="118"/>
      <c r="L9822" s="118"/>
      <c r="M9822" s="118"/>
      <c r="N9822" s="118"/>
      <c r="O9822" s="143" t="str">
        <f>IF(H9822="","",(S9822/S9822)&amp;":"&amp;ROUND(AH9822/S9822,2))</f>
        <v/>
      </c>
      <c r="P9822" s="118"/>
      <c r="Q9822" s="118"/>
      <c r="R9822" s="143" t="str">
        <f>IF(H9822="","",(S9822/S9822)&amp;":"&amp;ROUND(AI9822/S9822,2))</f>
        <v/>
      </c>
      <c r="S9822" s="144" t="str">
        <f t="shared" si="1841"/>
        <v/>
      </c>
      <c r="T9822" s="145" t="str">
        <f t="shared" si="1842"/>
        <v/>
      </c>
      <c r="U9822" s="118"/>
      <c r="V9822" s="145" t="str">
        <f t="shared" si="1843"/>
        <v/>
      </c>
      <c r="W9822" s="144" t="str">
        <f t="shared" si="1844"/>
        <v/>
      </c>
      <c r="X9822" s="146" t="str">
        <f>IF(C9822="","",IF(OR(C9822="Trade",C9822="Multi Position"),(X9821+V9822),IF(C9822="Deposit",(X9821+AE9822),IF(C9822="Withdrawal",(X9821-AE9822)))))</f>
        <v/>
      </c>
      <c r="Y9822" s="145" t="str">
        <f t="shared" si="1845"/>
        <v/>
      </c>
      <c r="Z9822" s="118"/>
      <c r="AA9822" s="118"/>
      <c r="AB9822" s="118"/>
      <c r="AC9822" s="118"/>
      <c r="AD9822" s="118"/>
      <c r="AE9822" s="139"/>
      <c r="AF9822" s="118"/>
      <c r="AG9822" s="118"/>
      <c r="AH9822" s="147" t="str">
        <f t="shared" si="1846"/>
        <v/>
      </c>
      <c r="AI9822" s="147" t="str">
        <f t="shared" si="1847"/>
        <v/>
      </c>
      <c r="AJ9822" s="148" t="str">
        <f t="shared" si="1836"/>
        <v/>
      </c>
      <c r="AK9822" s="148" t="str">
        <f t="shared" si="1837"/>
        <v/>
      </c>
      <c r="AL9822" s="147" t="str">
        <f t="shared" si="1838"/>
        <v/>
      </c>
      <c r="AM9822" s="147" t="str">
        <f t="shared" si="1839"/>
        <v/>
      </c>
      <c r="AN9822" s="147" t="str">
        <f t="shared" si="1840"/>
        <v/>
      </c>
      <c r="AO9822" s="118"/>
    </row>
    <row r="9823" spans="1:41">
      <c r="A9823" s="118"/>
      <c r="B9823" s="118"/>
      <c r="C9823" s="118"/>
      <c r="D9823" s="118"/>
      <c r="E9823" s="118"/>
      <c r="F9823" s="118"/>
      <c r="G9823" s="118"/>
      <c r="H9823" s="118"/>
      <c r="I9823" s="118"/>
      <c r="J9823" s="118"/>
      <c r="K9823" s="118"/>
      <c r="L9823" s="118"/>
      <c r="M9823" s="118"/>
      <c r="N9823" s="118"/>
      <c r="O9823" s="143" t="str">
        <f>IF(H9823="","",(S9823/S9823)&amp;":"&amp;ROUND(AH9823/S9823,2))</f>
        <v/>
      </c>
      <c r="P9823" s="118"/>
      <c r="Q9823" s="118"/>
      <c r="R9823" s="143" t="str">
        <f>IF(H9823="","",(S9823/S9823)&amp;":"&amp;ROUND(AI9823/S9823,2))</f>
        <v/>
      </c>
      <c r="S9823" s="144" t="str">
        <f t="shared" si="1841"/>
        <v/>
      </c>
      <c r="T9823" s="145" t="str">
        <f t="shared" si="1842"/>
        <v/>
      </c>
      <c r="U9823" s="118"/>
      <c r="V9823" s="145" t="str">
        <f t="shared" si="1843"/>
        <v/>
      </c>
      <c r="W9823" s="144" t="str">
        <f t="shared" si="1844"/>
        <v/>
      </c>
      <c r="X9823" s="146" t="str">
        <f>IF(C9823="","",IF(OR(C9823="Trade",C9823="Multi Position"),(X9822+V9823),IF(C9823="Deposit",(X9822+AE9823),IF(C9823="Withdrawal",(X9822-AE9823)))))</f>
        <v/>
      </c>
      <c r="Y9823" s="145" t="str">
        <f t="shared" si="1845"/>
        <v/>
      </c>
      <c r="Z9823" s="118"/>
      <c r="AA9823" s="118"/>
      <c r="AB9823" s="118"/>
      <c r="AC9823" s="118"/>
      <c r="AD9823" s="118"/>
      <c r="AE9823" s="139"/>
      <c r="AF9823" s="118"/>
      <c r="AG9823" s="118"/>
      <c r="AH9823" s="147" t="str">
        <f t="shared" si="1846"/>
        <v/>
      </c>
      <c r="AI9823" s="147" t="str">
        <f t="shared" si="1847"/>
        <v/>
      </c>
      <c r="AJ9823" s="148" t="str">
        <f t="shared" si="1836"/>
        <v/>
      </c>
      <c r="AK9823" s="148" t="str">
        <f t="shared" si="1837"/>
        <v/>
      </c>
      <c r="AL9823" s="147" t="str">
        <f t="shared" si="1838"/>
        <v/>
      </c>
      <c r="AM9823" s="147" t="str">
        <f t="shared" si="1839"/>
        <v/>
      </c>
      <c r="AN9823" s="147" t="str">
        <f t="shared" si="1840"/>
        <v/>
      </c>
      <c r="AO9823" s="118"/>
    </row>
    <row r="9824" spans="1:41">
      <c r="A9824" s="118"/>
      <c r="B9824" s="118"/>
      <c r="C9824" s="118"/>
      <c r="D9824" s="118"/>
      <c r="E9824" s="118"/>
      <c r="F9824" s="118"/>
      <c r="G9824" s="118"/>
      <c r="H9824" s="118"/>
      <c r="I9824" s="118"/>
      <c r="J9824" s="118"/>
      <c r="K9824" s="118"/>
      <c r="L9824" s="118"/>
      <c r="M9824" s="118"/>
      <c r="N9824" s="118"/>
      <c r="O9824" s="143" t="str">
        <f>IF(H9824="","",(S9824/S9824)&amp;":"&amp;ROUND(AH9824/S9824,2))</f>
        <v/>
      </c>
      <c r="P9824" s="118"/>
      <c r="Q9824" s="118"/>
      <c r="R9824" s="143" t="str">
        <f>IF(H9824="","",(S9824/S9824)&amp;":"&amp;ROUND(AI9824/S9824,2))</f>
        <v/>
      </c>
      <c r="S9824" s="144" t="str">
        <f t="shared" si="1841"/>
        <v/>
      </c>
      <c r="T9824" s="145" t="str">
        <f t="shared" si="1842"/>
        <v/>
      </c>
      <c r="U9824" s="118"/>
      <c r="V9824" s="145" t="str">
        <f t="shared" si="1843"/>
        <v/>
      </c>
      <c r="W9824" s="144" t="str">
        <f t="shared" si="1844"/>
        <v/>
      </c>
      <c r="X9824" s="146" t="str">
        <f>IF(C9824="","",IF(OR(C9824="Trade",C9824="Multi Position"),(X9823+V9824),IF(C9824="Deposit",(X9823+AE9824),IF(C9824="Withdrawal",(X9823-AE9824)))))</f>
        <v/>
      </c>
      <c r="Y9824" s="145" t="str">
        <f t="shared" si="1845"/>
        <v/>
      </c>
      <c r="Z9824" s="118"/>
      <c r="AA9824" s="118"/>
      <c r="AB9824" s="118"/>
      <c r="AC9824" s="118"/>
      <c r="AD9824" s="118"/>
      <c r="AE9824" s="139"/>
      <c r="AF9824" s="118"/>
      <c r="AG9824" s="118"/>
      <c r="AH9824" s="147" t="str">
        <f t="shared" si="1846"/>
        <v/>
      </c>
      <c r="AI9824" s="147" t="str">
        <f t="shared" si="1847"/>
        <v/>
      </c>
      <c r="AJ9824" s="148" t="str">
        <f t="shared" si="1836"/>
        <v/>
      </c>
      <c r="AK9824" s="148" t="str">
        <f t="shared" si="1837"/>
        <v/>
      </c>
      <c r="AL9824" s="147" t="str">
        <f t="shared" si="1838"/>
        <v/>
      </c>
      <c r="AM9824" s="147" t="str">
        <f t="shared" si="1839"/>
        <v/>
      </c>
      <c r="AN9824" s="147" t="str">
        <f t="shared" si="1840"/>
        <v/>
      </c>
      <c r="AO9824" s="118"/>
    </row>
    <row r="9825" spans="1:41">
      <c r="A9825" s="118"/>
      <c r="B9825" s="118"/>
      <c r="C9825" s="118"/>
      <c r="D9825" s="118"/>
      <c r="E9825" s="118"/>
      <c r="F9825" s="118"/>
      <c r="G9825" s="118"/>
      <c r="H9825" s="118"/>
      <c r="I9825" s="118"/>
      <c r="J9825" s="118"/>
      <c r="K9825" s="118"/>
      <c r="L9825" s="118"/>
      <c r="M9825" s="118"/>
      <c r="N9825" s="118"/>
      <c r="O9825" s="143" t="str">
        <f>IF(H9825="","",(S9825/S9825)&amp;":"&amp;ROUND(AH9825/S9825,2))</f>
        <v/>
      </c>
      <c r="P9825" s="118"/>
      <c r="Q9825" s="118"/>
      <c r="R9825" s="143" t="str">
        <f>IF(H9825="","",(S9825/S9825)&amp;":"&amp;ROUND(AI9825/S9825,2))</f>
        <v/>
      </c>
      <c r="S9825" s="144" t="str">
        <f t="shared" si="1841"/>
        <v/>
      </c>
      <c r="T9825" s="145" t="str">
        <f t="shared" si="1842"/>
        <v/>
      </c>
      <c r="U9825" s="118"/>
      <c r="V9825" s="145" t="str">
        <f t="shared" si="1843"/>
        <v/>
      </c>
      <c r="W9825" s="144" t="str">
        <f t="shared" si="1844"/>
        <v/>
      </c>
      <c r="X9825" s="146" t="str">
        <f>IF(C9825="","",IF(OR(C9825="Trade",C9825="Multi Position"),(X9824+V9825),IF(C9825="Deposit",(X9824+AE9825),IF(C9825="Withdrawal",(X9824-AE9825)))))</f>
        <v/>
      </c>
      <c r="Y9825" s="145" t="str">
        <f t="shared" si="1845"/>
        <v/>
      </c>
      <c r="Z9825" s="118"/>
      <c r="AA9825" s="118"/>
      <c r="AB9825" s="118"/>
      <c r="AC9825" s="118"/>
      <c r="AD9825" s="118"/>
      <c r="AE9825" s="139"/>
      <c r="AF9825" s="118"/>
      <c r="AG9825" s="118"/>
      <c r="AH9825" s="147" t="str">
        <f t="shared" si="1846"/>
        <v/>
      </c>
      <c r="AI9825" s="147" t="str">
        <f t="shared" si="1847"/>
        <v/>
      </c>
      <c r="AJ9825" s="148" t="str">
        <f t="shared" si="1836"/>
        <v/>
      </c>
      <c r="AK9825" s="148" t="str">
        <f t="shared" si="1837"/>
        <v/>
      </c>
      <c r="AL9825" s="147" t="str">
        <f t="shared" si="1838"/>
        <v/>
      </c>
      <c r="AM9825" s="147" t="str">
        <f t="shared" si="1839"/>
        <v/>
      </c>
      <c r="AN9825" s="147" t="str">
        <f t="shared" si="1840"/>
        <v/>
      </c>
      <c r="AO9825" s="118"/>
    </row>
    <row r="9826" spans="1:41">
      <c r="A9826" s="118"/>
      <c r="B9826" s="118"/>
      <c r="C9826" s="118"/>
      <c r="D9826" s="118"/>
      <c r="E9826" s="118"/>
      <c r="F9826" s="118"/>
      <c r="G9826" s="118"/>
      <c r="H9826" s="118"/>
      <c r="I9826" s="118"/>
      <c r="J9826" s="118"/>
      <c r="K9826" s="118"/>
      <c r="L9826" s="118"/>
      <c r="M9826" s="118"/>
      <c r="N9826" s="118"/>
      <c r="O9826" s="143" t="str">
        <f>IF(H9826="","",(S9826/S9826)&amp;":"&amp;ROUND(AH9826/S9826,2))</f>
        <v/>
      </c>
      <c r="P9826" s="118"/>
      <c r="Q9826" s="118"/>
      <c r="R9826" s="143" t="str">
        <f>IF(H9826="","",(S9826/S9826)&amp;":"&amp;ROUND(AI9826/S9826,2))</f>
        <v/>
      </c>
      <c r="S9826" s="144" t="str">
        <f t="shared" si="1841"/>
        <v/>
      </c>
      <c r="T9826" s="145" t="str">
        <f t="shared" si="1842"/>
        <v/>
      </c>
      <c r="U9826" s="118"/>
      <c r="V9826" s="145" t="str">
        <f t="shared" si="1843"/>
        <v/>
      </c>
      <c r="W9826" s="144" t="str">
        <f t="shared" si="1844"/>
        <v/>
      </c>
      <c r="X9826" s="146" t="str">
        <f>IF(C9826="","",IF(OR(C9826="Trade",C9826="Multi Position"),(X9825+V9826),IF(C9826="Deposit",(X9825+AE9826),IF(C9826="Withdrawal",(X9825-AE9826)))))</f>
        <v/>
      </c>
      <c r="Y9826" s="145" t="str">
        <f t="shared" si="1845"/>
        <v/>
      </c>
      <c r="Z9826" s="118"/>
      <c r="AA9826" s="118"/>
      <c r="AB9826" s="118"/>
      <c r="AC9826" s="118"/>
      <c r="AD9826" s="118"/>
      <c r="AE9826" s="139"/>
      <c r="AF9826" s="118"/>
      <c r="AG9826" s="118"/>
      <c r="AH9826" s="147" t="str">
        <f t="shared" si="1846"/>
        <v/>
      </c>
      <c r="AI9826" s="147" t="str">
        <f t="shared" si="1847"/>
        <v/>
      </c>
      <c r="AJ9826" s="148" t="str">
        <f t="shared" si="1836"/>
        <v/>
      </c>
      <c r="AK9826" s="148" t="str">
        <f t="shared" si="1837"/>
        <v/>
      </c>
      <c r="AL9826" s="147" t="str">
        <f t="shared" si="1838"/>
        <v/>
      </c>
      <c r="AM9826" s="147" t="str">
        <f t="shared" si="1839"/>
        <v/>
      </c>
      <c r="AN9826" s="147" t="str">
        <f t="shared" si="1840"/>
        <v/>
      </c>
      <c r="AO9826" s="118"/>
    </row>
    <row r="9827" spans="1:41">
      <c r="A9827" s="118"/>
      <c r="B9827" s="118"/>
      <c r="C9827" s="118"/>
      <c r="D9827" s="118"/>
      <c r="E9827" s="118"/>
      <c r="F9827" s="118"/>
      <c r="G9827" s="118"/>
      <c r="H9827" s="118"/>
      <c r="I9827" s="118"/>
      <c r="J9827" s="118"/>
      <c r="K9827" s="118"/>
      <c r="L9827" s="118"/>
      <c r="M9827" s="118"/>
      <c r="N9827" s="118"/>
      <c r="O9827" s="143" t="str">
        <f>IF(H9827="","",(S9827/S9827)&amp;":"&amp;ROUND(AH9827/S9827,2))</f>
        <v/>
      </c>
      <c r="P9827" s="118"/>
      <c r="Q9827" s="118"/>
      <c r="R9827" s="143" t="str">
        <f>IF(H9827="","",(S9827/S9827)&amp;":"&amp;ROUND(AI9827/S9827,2))</f>
        <v/>
      </c>
      <c r="S9827" s="144" t="str">
        <f t="shared" si="1841"/>
        <v/>
      </c>
      <c r="T9827" s="145" t="str">
        <f t="shared" si="1842"/>
        <v/>
      </c>
      <c r="U9827" s="118"/>
      <c r="V9827" s="145" t="str">
        <f t="shared" si="1843"/>
        <v/>
      </c>
      <c r="W9827" s="144" t="str">
        <f t="shared" si="1844"/>
        <v/>
      </c>
      <c r="X9827" s="146" t="str">
        <f>IF(C9827="","",IF(OR(C9827="Trade",C9827="Multi Position"),(X9826+V9827),IF(C9827="Deposit",(X9826+AE9827),IF(C9827="Withdrawal",(X9826-AE9827)))))</f>
        <v/>
      </c>
      <c r="Y9827" s="145" t="str">
        <f t="shared" si="1845"/>
        <v/>
      </c>
      <c r="Z9827" s="118"/>
      <c r="AA9827" s="118"/>
      <c r="AB9827" s="118"/>
      <c r="AC9827" s="118"/>
      <c r="AD9827" s="118"/>
      <c r="AE9827" s="139"/>
      <c r="AF9827" s="118"/>
      <c r="AG9827" s="118"/>
      <c r="AH9827" s="147" t="str">
        <f t="shared" si="1846"/>
        <v/>
      </c>
      <c r="AI9827" s="147" t="str">
        <f t="shared" si="1847"/>
        <v/>
      </c>
      <c r="AJ9827" s="148" t="str">
        <f t="shared" si="1836"/>
        <v/>
      </c>
      <c r="AK9827" s="148" t="str">
        <f t="shared" si="1837"/>
        <v/>
      </c>
      <c r="AL9827" s="147" t="str">
        <f t="shared" si="1838"/>
        <v/>
      </c>
      <c r="AM9827" s="147" t="str">
        <f t="shared" si="1839"/>
        <v/>
      </c>
      <c r="AN9827" s="147" t="str">
        <f t="shared" si="1840"/>
        <v/>
      </c>
      <c r="AO9827" s="118"/>
    </row>
    <row r="9828" spans="1:41">
      <c r="A9828" s="118"/>
      <c r="B9828" s="118"/>
      <c r="C9828" s="118"/>
      <c r="D9828" s="118"/>
      <c r="E9828" s="118"/>
      <c r="F9828" s="118"/>
      <c r="G9828" s="118"/>
      <c r="H9828" s="118"/>
      <c r="I9828" s="118"/>
      <c r="J9828" s="118"/>
      <c r="K9828" s="118"/>
      <c r="L9828" s="118"/>
      <c r="M9828" s="118"/>
      <c r="N9828" s="118"/>
      <c r="O9828" s="143" t="str">
        <f>IF(H9828="","",(S9828/S9828)&amp;":"&amp;ROUND(AH9828/S9828,2))</f>
        <v/>
      </c>
      <c r="P9828" s="118"/>
      <c r="Q9828" s="118"/>
      <c r="R9828" s="143" t="str">
        <f>IF(H9828="","",(S9828/S9828)&amp;":"&amp;ROUND(AI9828/S9828,2))</f>
        <v/>
      </c>
      <c r="S9828" s="144" t="str">
        <f t="shared" si="1841"/>
        <v/>
      </c>
      <c r="T9828" s="145" t="str">
        <f t="shared" si="1842"/>
        <v/>
      </c>
      <c r="U9828" s="118"/>
      <c r="V9828" s="145" t="str">
        <f t="shared" si="1843"/>
        <v/>
      </c>
      <c r="W9828" s="144" t="str">
        <f t="shared" si="1844"/>
        <v/>
      </c>
      <c r="X9828" s="146" t="str">
        <f>IF(C9828="","",IF(OR(C9828="Trade",C9828="Multi Position"),(X9827+V9828),IF(C9828="Deposit",(X9827+AE9828),IF(C9828="Withdrawal",(X9827-AE9828)))))</f>
        <v/>
      </c>
      <c r="Y9828" s="145" t="str">
        <f t="shared" si="1845"/>
        <v/>
      </c>
      <c r="Z9828" s="118"/>
      <c r="AA9828" s="118"/>
      <c r="AB9828" s="118"/>
      <c r="AC9828" s="118"/>
      <c r="AD9828" s="118"/>
      <c r="AE9828" s="139"/>
      <c r="AF9828" s="118"/>
      <c r="AG9828" s="118"/>
      <c r="AH9828" s="147" t="str">
        <f t="shared" si="1846"/>
        <v/>
      </c>
      <c r="AI9828" s="147" t="str">
        <f t="shared" si="1847"/>
        <v/>
      </c>
      <c r="AJ9828" s="148" t="str">
        <f t="shared" si="1836"/>
        <v/>
      </c>
      <c r="AK9828" s="148" t="str">
        <f t="shared" si="1837"/>
        <v/>
      </c>
      <c r="AL9828" s="147" t="str">
        <f t="shared" si="1838"/>
        <v/>
      </c>
      <c r="AM9828" s="147" t="str">
        <f t="shared" si="1839"/>
        <v/>
      </c>
      <c r="AN9828" s="147" t="str">
        <f t="shared" si="1840"/>
        <v/>
      </c>
      <c r="AO9828" s="118"/>
    </row>
    <row r="9829" spans="1:41">
      <c r="A9829" s="118"/>
      <c r="B9829" s="118"/>
      <c r="C9829" s="118"/>
      <c r="D9829" s="118"/>
      <c r="E9829" s="118"/>
      <c r="F9829" s="118"/>
      <c r="G9829" s="118"/>
      <c r="H9829" s="118"/>
      <c r="I9829" s="118"/>
      <c r="J9829" s="118"/>
      <c r="K9829" s="118"/>
      <c r="L9829" s="118"/>
      <c r="M9829" s="118"/>
      <c r="N9829" s="118"/>
      <c r="O9829" s="143" t="str">
        <f>IF(H9829="","",(S9829/S9829)&amp;":"&amp;ROUND(AH9829/S9829,2))</f>
        <v/>
      </c>
      <c r="P9829" s="118"/>
      <c r="Q9829" s="118"/>
      <c r="R9829" s="143" t="str">
        <f>IF(H9829="","",(S9829/S9829)&amp;":"&amp;ROUND(AI9829/S9829,2))</f>
        <v/>
      </c>
      <c r="S9829" s="144" t="str">
        <f t="shared" si="1841"/>
        <v/>
      </c>
      <c r="T9829" s="145" t="str">
        <f t="shared" si="1842"/>
        <v/>
      </c>
      <c r="U9829" s="118"/>
      <c r="V9829" s="145" t="str">
        <f t="shared" si="1843"/>
        <v/>
      </c>
      <c r="W9829" s="144" t="str">
        <f t="shared" si="1844"/>
        <v/>
      </c>
      <c r="X9829" s="146" t="str">
        <f>IF(C9829="","",IF(OR(C9829="Trade",C9829="Multi Position"),(X9828+V9829),IF(C9829="Deposit",(X9828+AE9829),IF(C9829="Withdrawal",(X9828-AE9829)))))</f>
        <v/>
      </c>
      <c r="Y9829" s="145" t="str">
        <f t="shared" si="1845"/>
        <v/>
      </c>
      <c r="Z9829" s="118"/>
      <c r="AA9829" s="118"/>
      <c r="AB9829" s="118"/>
      <c r="AC9829" s="118"/>
      <c r="AD9829" s="118"/>
      <c r="AE9829" s="139"/>
      <c r="AF9829" s="118"/>
      <c r="AG9829" s="118"/>
      <c r="AH9829" s="147" t="str">
        <f t="shared" si="1846"/>
        <v/>
      </c>
      <c r="AI9829" s="147" t="str">
        <f t="shared" si="1847"/>
        <v/>
      </c>
      <c r="AJ9829" s="148" t="str">
        <f t="shared" si="1836"/>
        <v/>
      </c>
      <c r="AK9829" s="148" t="str">
        <f t="shared" si="1837"/>
        <v/>
      </c>
      <c r="AL9829" s="147" t="str">
        <f t="shared" si="1838"/>
        <v/>
      </c>
      <c r="AM9829" s="147" t="str">
        <f t="shared" si="1839"/>
        <v/>
      </c>
      <c r="AN9829" s="147" t="str">
        <f t="shared" si="1840"/>
        <v/>
      </c>
      <c r="AO9829" s="118"/>
    </row>
    <row r="9830" spans="1:41">
      <c r="A9830" s="118"/>
      <c r="B9830" s="118"/>
      <c r="C9830" s="118"/>
      <c r="D9830" s="118"/>
      <c r="E9830" s="118"/>
      <c r="F9830" s="118"/>
      <c r="G9830" s="118"/>
      <c r="H9830" s="118"/>
      <c r="I9830" s="118"/>
      <c r="J9830" s="118"/>
      <c r="K9830" s="118"/>
      <c r="L9830" s="118"/>
      <c r="M9830" s="118"/>
      <c r="N9830" s="118"/>
      <c r="O9830" s="143" t="str">
        <f>IF(H9830="","",(S9830/S9830)&amp;":"&amp;ROUND(AH9830/S9830,2))</f>
        <v/>
      </c>
      <c r="P9830" s="118"/>
      <c r="Q9830" s="118"/>
      <c r="R9830" s="143" t="str">
        <f>IF(H9830="","",(S9830/S9830)&amp;":"&amp;ROUND(AI9830/S9830,2))</f>
        <v/>
      </c>
      <c r="S9830" s="144" t="str">
        <f t="shared" si="1841"/>
        <v/>
      </c>
      <c r="T9830" s="145" t="str">
        <f t="shared" si="1842"/>
        <v/>
      </c>
      <c r="U9830" s="118"/>
      <c r="V9830" s="145" t="str">
        <f t="shared" si="1843"/>
        <v/>
      </c>
      <c r="W9830" s="144" t="str">
        <f t="shared" si="1844"/>
        <v/>
      </c>
      <c r="X9830" s="146" t="str">
        <f>IF(C9830="","",IF(OR(C9830="Trade",C9830="Multi Position"),(X9829+V9830),IF(C9830="Deposit",(X9829+AE9830),IF(C9830="Withdrawal",(X9829-AE9830)))))</f>
        <v/>
      </c>
      <c r="Y9830" s="145" t="str">
        <f t="shared" si="1845"/>
        <v/>
      </c>
      <c r="Z9830" s="118"/>
      <c r="AA9830" s="118"/>
      <c r="AB9830" s="118"/>
      <c r="AC9830" s="118"/>
      <c r="AD9830" s="118"/>
      <c r="AE9830" s="139"/>
      <c r="AF9830" s="118"/>
      <c r="AG9830" s="118"/>
      <c r="AH9830" s="147" t="str">
        <f t="shared" si="1846"/>
        <v/>
      </c>
      <c r="AI9830" s="147" t="str">
        <f t="shared" si="1847"/>
        <v/>
      </c>
      <c r="AJ9830" s="148" t="str">
        <f t="shared" si="1836"/>
        <v/>
      </c>
      <c r="AK9830" s="148" t="str">
        <f t="shared" si="1837"/>
        <v/>
      </c>
      <c r="AL9830" s="147" t="str">
        <f t="shared" si="1838"/>
        <v/>
      </c>
      <c r="AM9830" s="147" t="str">
        <f t="shared" si="1839"/>
        <v/>
      </c>
      <c r="AN9830" s="147" t="str">
        <f t="shared" si="1840"/>
        <v/>
      </c>
      <c r="AO9830" s="118"/>
    </row>
    <row r="9831" spans="1:41">
      <c r="A9831" s="118"/>
      <c r="B9831" s="118"/>
      <c r="C9831" s="118"/>
      <c r="D9831" s="118"/>
      <c r="E9831" s="118"/>
      <c r="F9831" s="118"/>
      <c r="G9831" s="118"/>
      <c r="H9831" s="118"/>
      <c r="I9831" s="118"/>
      <c r="J9831" s="118"/>
      <c r="K9831" s="118"/>
      <c r="L9831" s="118"/>
      <c r="M9831" s="118"/>
      <c r="N9831" s="118"/>
      <c r="O9831" s="143" t="str">
        <f>IF(H9831="","",(S9831/S9831)&amp;":"&amp;ROUND(AH9831/S9831,2))</f>
        <v/>
      </c>
      <c r="P9831" s="118"/>
      <c r="Q9831" s="118"/>
      <c r="R9831" s="143" t="str">
        <f>IF(H9831="","",(S9831/S9831)&amp;":"&amp;ROUND(AI9831/S9831,2))</f>
        <v/>
      </c>
      <c r="S9831" s="144" t="str">
        <f t="shared" si="1841"/>
        <v/>
      </c>
      <c r="T9831" s="145" t="str">
        <f t="shared" si="1842"/>
        <v/>
      </c>
      <c r="U9831" s="118"/>
      <c r="V9831" s="145" t="str">
        <f t="shared" si="1843"/>
        <v/>
      </c>
      <c r="W9831" s="144" t="str">
        <f t="shared" si="1844"/>
        <v/>
      </c>
      <c r="X9831" s="146" t="str">
        <f>IF(C9831="","",IF(OR(C9831="Trade",C9831="Multi Position"),(X9830+V9831),IF(C9831="Deposit",(X9830+AE9831),IF(C9831="Withdrawal",(X9830-AE9831)))))</f>
        <v/>
      </c>
      <c r="Y9831" s="145" t="str">
        <f t="shared" si="1845"/>
        <v/>
      </c>
      <c r="Z9831" s="118"/>
      <c r="AA9831" s="118"/>
      <c r="AB9831" s="118"/>
      <c r="AC9831" s="118"/>
      <c r="AD9831" s="118"/>
      <c r="AE9831" s="139"/>
      <c r="AF9831" s="118"/>
      <c r="AG9831" s="118"/>
      <c r="AH9831" s="147" t="str">
        <f t="shared" si="1846"/>
        <v/>
      </c>
      <c r="AI9831" s="147" t="str">
        <f t="shared" si="1847"/>
        <v/>
      </c>
      <c r="AJ9831" s="148" t="str">
        <f t="shared" si="1836"/>
        <v/>
      </c>
      <c r="AK9831" s="148" t="str">
        <f t="shared" si="1837"/>
        <v/>
      </c>
      <c r="AL9831" s="147" t="str">
        <f t="shared" si="1838"/>
        <v/>
      </c>
      <c r="AM9831" s="147" t="str">
        <f t="shared" si="1839"/>
        <v/>
      </c>
      <c r="AN9831" s="147" t="str">
        <f t="shared" si="1840"/>
        <v/>
      </c>
      <c r="AO9831" s="118"/>
    </row>
    <row r="9832" spans="1:41">
      <c r="A9832" s="118"/>
      <c r="B9832" s="118"/>
      <c r="C9832" s="118"/>
      <c r="D9832" s="118"/>
      <c r="E9832" s="118"/>
      <c r="F9832" s="118"/>
      <c r="G9832" s="118"/>
      <c r="H9832" s="118"/>
      <c r="I9832" s="118"/>
      <c r="J9832" s="118"/>
      <c r="K9832" s="118"/>
      <c r="L9832" s="118"/>
      <c r="M9832" s="118"/>
      <c r="N9832" s="118"/>
      <c r="O9832" s="143" t="str">
        <f>IF(H9832="","",(S9832/S9832)&amp;":"&amp;ROUND(AH9832/S9832,2))</f>
        <v/>
      </c>
      <c r="P9832" s="118"/>
      <c r="Q9832" s="118"/>
      <c r="R9832" s="143" t="str">
        <f>IF(H9832="","",(S9832/S9832)&amp;":"&amp;ROUND(AI9832/S9832,2))</f>
        <v/>
      </c>
      <c r="S9832" s="144" t="str">
        <f t="shared" si="1841"/>
        <v/>
      </c>
      <c r="T9832" s="145" t="str">
        <f t="shared" si="1842"/>
        <v/>
      </c>
      <c r="U9832" s="118"/>
      <c r="V9832" s="145" t="str">
        <f t="shared" si="1843"/>
        <v/>
      </c>
      <c r="W9832" s="144" t="str">
        <f t="shared" si="1844"/>
        <v/>
      </c>
      <c r="X9832" s="146" t="str">
        <f>IF(C9832="","",IF(OR(C9832="Trade",C9832="Multi Position"),(X9831+V9832),IF(C9832="Deposit",(X9831+AE9832),IF(C9832="Withdrawal",(X9831-AE9832)))))</f>
        <v/>
      </c>
      <c r="Y9832" s="145" t="str">
        <f t="shared" si="1845"/>
        <v/>
      </c>
      <c r="Z9832" s="118"/>
      <c r="AA9832" s="118"/>
      <c r="AB9832" s="118"/>
      <c r="AC9832" s="118"/>
      <c r="AD9832" s="118"/>
      <c r="AE9832" s="139"/>
      <c r="AF9832" s="118"/>
      <c r="AG9832" s="118"/>
      <c r="AH9832" s="147" t="str">
        <f t="shared" si="1846"/>
        <v/>
      </c>
      <c r="AI9832" s="147" t="str">
        <f t="shared" si="1847"/>
        <v/>
      </c>
      <c r="AJ9832" s="148" t="str">
        <f t="shared" si="1836"/>
        <v/>
      </c>
      <c r="AK9832" s="148" t="str">
        <f t="shared" si="1837"/>
        <v/>
      </c>
      <c r="AL9832" s="147" t="str">
        <f t="shared" si="1838"/>
        <v/>
      </c>
      <c r="AM9832" s="147" t="str">
        <f t="shared" si="1839"/>
        <v/>
      </c>
      <c r="AN9832" s="147" t="str">
        <f t="shared" si="1840"/>
        <v/>
      </c>
      <c r="AO9832" s="118"/>
    </row>
    <row r="9833" spans="1:41">
      <c r="A9833" s="118"/>
      <c r="B9833" s="118"/>
      <c r="C9833" s="118"/>
      <c r="D9833" s="118"/>
      <c r="E9833" s="118"/>
      <c r="F9833" s="118"/>
      <c r="G9833" s="118"/>
      <c r="H9833" s="118"/>
      <c r="I9833" s="118"/>
      <c r="J9833" s="118"/>
      <c r="K9833" s="118"/>
      <c r="L9833" s="118"/>
      <c r="M9833" s="118"/>
      <c r="N9833" s="118"/>
      <c r="O9833" s="143" t="str">
        <f>IF(H9833="","",(S9833/S9833)&amp;":"&amp;ROUND(AH9833/S9833,2))</f>
        <v/>
      </c>
      <c r="P9833" s="118"/>
      <c r="Q9833" s="118"/>
      <c r="R9833" s="143" t="str">
        <f>IF(H9833="","",(S9833/S9833)&amp;":"&amp;ROUND(AI9833/S9833,2))</f>
        <v/>
      </c>
      <c r="S9833" s="144" t="str">
        <f t="shared" si="1841"/>
        <v/>
      </c>
      <c r="T9833" s="145" t="str">
        <f t="shared" si="1842"/>
        <v/>
      </c>
      <c r="U9833" s="118"/>
      <c r="V9833" s="145" t="str">
        <f t="shared" si="1843"/>
        <v/>
      </c>
      <c r="W9833" s="144" t="str">
        <f t="shared" si="1844"/>
        <v/>
      </c>
      <c r="X9833" s="146" t="str">
        <f>IF(C9833="","",IF(OR(C9833="Trade",C9833="Multi Position"),(X9832+V9833),IF(C9833="Deposit",(X9832+AE9833),IF(C9833="Withdrawal",(X9832-AE9833)))))</f>
        <v/>
      </c>
      <c r="Y9833" s="145" t="str">
        <f t="shared" si="1845"/>
        <v/>
      </c>
      <c r="Z9833" s="118"/>
      <c r="AA9833" s="118"/>
      <c r="AB9833" s="118"/>
      <c r="AC9833" s="118"/>
      <c r="AD9833" s="118"/>
      <c r="AE9833" s="139"/>
      <c r="AF9833" s="118"/>
      <c r="AG9833" s="118"/>
      <c r="AH9833" s="147" t="str">
        <f t="shared" si="1846"/>
        <v/>
      </c>
      <c r="AI9833" s="147" t="str">
        <f t="shared" si="1847"/>
        <v/>
      </c>
      <c r="AJ9833" s="148" t="str">
        <f t="shared" si="1836"/>
        <v/>
      </c>
      <c r="AK9833" s="148" t="str">
        <f t="shared" si="1837"/>
        <v/>
      </c>
      <c r="AL9833" s="147" t="str">
        <f t="shared" si="1838"/>
        <v/>
      </c>
      <c r="AM9833" s="147" t="str">
        <f t="shared" si="1839"/>
        <v/>
      </c>
      <c r="AN9833" s="147" t="str">
        <f t="shared" si="1840"/>
        <v/>
      </c>
      <c r="AO9833" s="118"/>
    </row>
    <row r="9834" spans="1:41">
      <c r="A9834" s="118"/>
      <c r="B9834" s="118"/>
      <c r="C9834" s="118"/>
      <c r="D9834" s="118"/>
      <c r="E9834" s="118"/>
      <c r="F9834" s="118"/>
      <c r="G9834" s="118"/>
      <c r="H9834" s="118"/>
      <c r="I9834" s="118"/>
      <c r="J9834" s="118"/>
      <c r="K9834" s="118"/>
      <c r="L9834" s="118"/>
      <c r="M9834" s="118"/>
      <c r="N9834" s="118"/>
      <c r="O9834" s="143" t="str">
        <f>IF(H9834="","",(S9834/S9834)&amp;":"&amp;ROUND(AH9834/S9834,2))</f>
        <v/>
      </c>
      <c r="P9834" s="118"/>
      <c r="Q9834" s="118"/>
      <c r="R9834" s="143" t="str">
        <f>IF(H9834="","",(S9834/S9834)&amp;":"&amp;ROUND(AI9834/S9834,2))</f>
        <v/>
      </c>
      <c r="S9834" s="144" t="str">
        <f t="shared" si="1841"/>
        <v/>
      </c>
      <c r="T9834" s="145" t="str">
        <f t="shared" si="1842"/>
        <v/>
      </c>
      <c r="U9834" s="118"/>
      <c r="V9834" s="145" t="str">
        <f t="shared" si="1843"/>
        <v/>
      </c>
      <c r="W9834" s="144" t="str">
        <f t="shared" si="1844"/>
        <v/>
      </c>
      <c r="X9834" s="146" t="str">
        <f>IF(C9834="","",IF(OR(C9834="Trade",C9834="Multi Position"),(X9833+V9834),IF(C9834="Deposit",(X9833+AE9834),IF(C9834="Withdrawal",(X9833-AE9834)))))</f>
        <v/>
      </c>
      <c r="Y9834" s="145" t="str">
        <f t="shared" si="1845"/>
        <v/>
      </c>
      <c r="Z9834" s="118"/>
      <c r="AA9834" s="118"/>
      <c r="AB9834" s="118"/>
      <c r="AC9834" s="118"/>
      <c r="AD9834" s="118"/>
      <c r="AE9834" s="139"/>
      <c r="AF9834" s="118"/>
      <c r="AG9834" s="118"/>
      <c r="AH9834" s="147" t="str">
        <f t="shared" si="1846"/>
        <v/>
      </c>
      <c r="AI9834" s="147" t="str">
        <f t="shared" si="1847"/>
        <v/>
      </c>
      <c r="AJ9834" s="148" t="str">
        <f t="shared" si="1836"/>
        <v/>
      </c>
      <c r="AK9834" s="148" t="str">
        <f t="shared" si="1837"/>
        <v/>
      </c>
      <c r="AL9834" s="147" t="str">
        <f t="shared" si="1838"/>
        <v/>
      </c>
      <c r="AM9834" s="147" t="str">
        <f t="shared" si="1839"/>
        <v/>
      </c>
      <c r="AN9834" s="147" t="str">
        <f t="shared" si="1840"/>
        <v/>
      </c>
      <c r="AO9834" s="118"/>
    </row>
    <row r="9835" spans="1:41">
      <c r="A9835" s="118"/>
      <c r="B9835" s="118"/>
      <c r="C9835" s="118"/>
      <c r="D9835" s="118"/>
      <c r="E9835" s="118"/>
      <c r="F9835" s="118"/>
      <c r="G9835" s="118"/>
      <c r="H9835" s="118"/>
      <c r="I9835" s="118"/>
      <c r="J9835" s="118"/>
      <c r="K9835" s="118"/>
      <c r="L9835" s="118"/>
      <c r="M9835" s="118"/>
      <c r="N9835" s="118"/>
      <c r="O9835" s="143" t="str">
        <f>IF(H9835="","",(S9835/S9835)&amp;":"&amp;ROUND(AH9835/S9835,2))</f>
        <v/>
      </c>
      <c r="P9835" s="118"/>
      <c r="Q9835" s="118"/>
      <c r="R9835" s="143" t="str">
        <f>IF(H9835="","",(S9835/S9835)&amp;":"&amp;ROUND(AI9835/S9835,2))</f>
        <v/>
      </c>
      <c r="S9835" s="144" t="str">
        <f t="shared" si="1841"/>
        <v/>
      </c>
      <c r="T9835" s="145" t="str">
        <f t="shared" si="1842"/>
        <v/>
      </c>
      <c r="U9835" s="118"/>
      <c r="V9835" s="145" t="str">
        <f t="shared" si="1843"/>
        <v/>
      </c>
      <c r="W9835" s="144" t="str">
        <f t="shared" si="1844"/>
        <v/>
      </c>
      <c r="X9835" s="146" t="str">
        <f>IF(C9835="","",IF(OR(C9835="Trade",C9835="Multi Position"),(X9834+V9835),IF(C9835="Deposit",(X9834+AE9835),IF(C9835="Withdrawal",(X9834-AE9835)))))</f>
        <v/>
      </c>
      <c r="Y9835" s="145" t="str">
        <f t="shared" si="1845"/>
        <v/>
      </c>
      <c r="Z9835" s="118"/>
      <c r="AA9835" s="118"/>
      <c r="AB9835" s="118"/>
      <c r="AC9835" s="118"/>
      <c r="AD9835" s="118"/>
      <c r="AE9835" s="139"/>
      <c r="AF9835" s="118"/>
      <c r="AG9835" s="118"/>
      <c r="AH9835" s="147" t="str">
        <f t="shared" si="1846"/>
        <v/>
      </c>
      <c r="AI9835" s="147" t="str">
        <f t="shared" si="1847"/>
        <v/>
      </c>
      <c r="AJ9835" s="148" t="str">
        <f t="shared" si="1836"/>
        <v/>
      </c>
      <c r="AK9835" s="148" t="str">
        <f t="shared" si="1837"/>
        <v/>
      </c>
      <c r="AL9835" s="147" t="str">
        <f t="shared" si="1838"/>
        <v/>
      </c>
      <c r="AM9835" s="147" t="str">
        <f t="shared" si="1839"/>
        <v/>
      </c>
      <c r="AN9835" s="147" t="str">
        <f t="shared" si="1840"/>
        <v/>
      </c>
      <c r="AO9835" s="118"/>
    </row>
    <row r="9836" spans="1:41">
      <c r="A9836" s="118"/>
      <c r="B9836" s="118"/>
      <c r="C9836" s="118"/>
      <c r="D9836" s="118"/>
      <c r="E9836" s="118"/>
      <c r="F9836" s="118"/>
      <c r="G9836" s="118"/>
      <c r="H9836" s="118"/>
      <c r="I9836" s="118"/>
      <c r="J9836" s="118"/>
      <c r="K9836" s="118"/>
      <c r="L9836" s="118"/>
      <c r="M9836" s="118"/>
      <c r="N9836" s="118"/>
      <c r="O9836" s="143" t="str">
        <f>IF(H9836="","",(S9836/S9836)&amp;":"&amp;ROUND(AH9836/S9836,2))</f>
        <v/>
      </c>
      <c r="P9836" s="118"/>
      <c r="Q9836" s="118"/>
      <c r="R9836" s="143" t="str">
        <f>IF(H9836="","",(S9836/S9836)&amp;":"&amp;ROUND(AI9836/S9836,2))</f>
        <v/>
      </c>
      <c r="S9836" s="144" t="str">
        <f t="shared" si="1841"/>
        <v/>
      </c>
      <c r="T9836" s="145" t="str">
        <f t="shared" si="1842"/>
        <v/>
      </c>
      <c r="U9836" s="118"/>
      <c r="V9836" s="145" t="str">
        <f t="shared" si="1843"/>
        <v/>
      </c>
      <c r="W9836" s="144" t="str">
        <f t="shared" si="1844"/>
        <v/>
      </c>
      <c r="X9836" s="146" t="str">
        <f>IF(C9836="","",IF(OR(C9836="Trade",C9836="Multi Position"),(X9835+V9836),IF(C9836="Deposit",(X9835+AE9836),IF(C9836="Withdrawal",(X9835-AE9836)))))</f>
        <v/>
      </c>
      <c r="Y9836" s="145" t="str">
        <f t="shared" si="1845"/>
        <v/>
      </c>
      <c r="Z9836" s="118"/>
      <c r="AA9836" s="118"/>
      <c r="AB9836" s="118"/>
      <c r="AC9836" s="118"/>
      <c r="AD9836" s="118"/>
      <c r="AE9836" s="139"/>
      <c r="AF9836" s="118"/>
      <c r="AG9836" s="118"/>
      <c r="AH9836" s="147" t="str">
        <f t="shared" si="1846"/>
        <v/>
      </c>
      <c r="AI9836" s="147" t="str">
        <f t="shared" si="1847"/>
        <v/>
      </c>
      <c r="AJ9836" s="148" t="str">
        <f t="shared" si="1836"/>
        <v/>
      </c>
      <c r="AK9836" s="148" t="str">
        <f t="shared" si="1837"/>
        <v/>
      </c>
      <c r="AL9836" s="147" t="str">
        <f t="shared" si="1838"/>
        <v/>
      </c>
      <c r="AM9836" s="147" t="str">
        <f t="shared" si="1839"/>
        <v/>
      </c>
      <c r="AN9836" s="147" t="str">
        <f t="shared" si="1840"/>
        <v/>
      </c>
      <c r="AO9836" s="118"/>
    </row>
    <row r="9837" spans="1:41">
      <c r="A9837" s="118"/>
      <c r="B9837" s="118"/>
      <c r="C9837" s="118"/>
      <c r="D9837" s="118"/>
      <c r="E9837" s="118"/>
      <c r="F9837" s="118"/>
      <c r="G9837" s="118"/>
      <c r="H9837" s="118"/>
      <c r="I9837" s="118"/>
      <c r="J9837" s="118"/>
      <c r="K9837" s="118"/>
      <c r="L9837" s="118"/>
      <c r="M9837" s="118"/>
      <c r="N9837" s="118"/>
      <c r="O9837" s="143" t="str">
        <f>IF(H9837="","",(S9837/S9837)&amp;":"&amp;ROUND(AH9837/S9837,2))</f>
        <v/>
      </c>
      <c r="P9837" s="118"/>
      <c r="Q9837" s="118"/>
      <c r="R9837" s="143" t="str">
        <f>IF(H9837="","",(S9837/S9837)&amp;":"&amp;ROUND(AI9837/S9837,2))</f>
        <v/>
      </c>
      <c r="S9837" s="144" t="str">
        <f t="shared" si="1841"/>
        <v/>
      </c>
      <c r="T9837" s="145" t="str">
        <f t="shared" si="1842"/>
        <v/>
      </c>
      <c r="U9837" s="118"/>
      <c r="V9837" s="145" t="str">
        <f t="shared" si="1843"/>
        <v/>
      </c>
      <c r="W9837" s="144" t="str">
        <f t="shared" si="1844"/>
        <v/>
      </c>
      <c r="X9837" s="146" t="str">
        <f>IF(C9837="","",IF(OR(C9837="Trade",C9837="Multi Position"),(X9836+V9837),IF(C9837="Deposit",(X9836+AE9837),IF(C9837="Withdrawal",(X9836-AE9837)))))</f>
        <v/>
      </c>
      <c r="Y9837" s="145" t="str">
        <f t="shared" si="1845"/>
        <v/>
      </c>
      <c r="Z9837" s="118"/>
      <c r="AA9837" s="118"/>
      <c r="AB9837" s="118"/>
      <c r="AC9837" s="118"/>
      <c r="AD9837" s="118"/>
      <c r="AE9837" s="139"/>
      <c r="AF9837" s="118"/>
      <c r="AG9837" s="118"/>
      <c r="AH9837" s="147" t="str">
        <f t="shared" si="1846"/>
        <v/>
      </c>
      <c r="AI9837" s="147" t="str">
        <f t="shared" si="1847"/>
        <v/>
      </c>
      <c r="AJ9837" s="148" t="str">
        <f t="shared" si="1836"/>
        <v/>
      </c>
      <c r="AK9837" s="148" t="str">
        <f t="shared" si="1837"/>
        <v/>
      </c>
      <c r="AL9837" s="147" t="str">
        <f t="shared" si="1838"/>
        <v/>
      </c>
      <c r="AM9837" s="147" t="str">
        <f t="shared" si="1839"/>
        <v/>
      </c>
      <c r="AN9837" s="147" t="str">
        <f t="shared" si="1840"/>
        <v/>
      </c>
      <c r="AO9837" s="118"/>
    </row>
    <row r="9838" spans="1:41">
      <c r="A9838" s="118"/>
      <c r="B9838" s="118"/>
      <c r="C9838" s="118"/>
      <c r="D9838" s="118"/>
      <c r="E9838" s="118"/>
      <c r="F9838" s="118"/>
      <c r="G9838" s="118"/>
      <c r="H9838" s="118"/>
      <c r="I9838" s="118"/>
      <c r="J9838" s="118"/>
      <c r="K9838" s="118"/>
      <c r="L9838" s="118"/>
      <c r="M9838" s="118"/>
      <c r="N9838" s="118"/>
      <c r="O9838" s="143" t="str">
        <f>IF(H9838="","",(S9838/S9838)&amp;":"&amp;ROUND(AH9838/S9838,2))</f>
        <v/>
      </c>
      <c r="P9838" s="118"/>
      <c r="Q9838" s="118"/>
      <c r="R9838" s="143" t="str">
        <f>IF(H9838="","",(S9838/S9838)&amp;":"&amp;ROUND(AI9838/S9838,2))</f>
        <v/>
      </c>
      <c r="S9838" s="144" t="str">
        <f t="shared" si="1841"/>
        <v/>
      </c>
      <c r="T9838" s="145" t="str">
        <f t="shared" si="1842"/>
        <v/>
      </c>
      <c r="U9838" s="118"/>
      <c r="V9838" s="145" t="str">
        <f t="shared" si="1843"/>
        <v/>
      </c>
      <c r="W9838" s="144" t="str">
        <f t="shared" si="1844"/>
        <v/>
      </c>
      <c r="X9838" s="146" t="str">
        <f>IF(C9838="","",IF(OR(C9838="Trade",C9838="Multi Position"),(X9837+V9838),IF(C9838="Deposit",(X9837+AE9838),IF(C9838="Withdrawal",(X9837-AE9838)))))</f>
        <v/>
      </c>
      <c r="Y9838" s="145" t="str">
        <f t="shared" si="1845"/>
        <v/>
      </c>
      <c r="Z9838" s="118"/>
      <c r="AA9838" s="118"/>
      <c r="AB9838" s="118"/>
      <c r="AC9838" s="118"/>
      <c r="AD9838" s="118"/>
      <c r="AE9838" s="139"/>
      <c r="AF9838" s="118"/>
      <c r="AG9838" s="118"/>
      <c r="AH9838" s="147" t="str">
        <f t="shared" si="1846"/>
        <v/>
      </c>
      <c r="AI9838" s="147" t="str">
        <f t="shared" si="1847"/>
        <v/>
      </c>
      <c r="AJ9838" s="148" t="str">
        <f t="shared" si="1836"/>
        <v/>
      </c>
      <c r="AK9838" s="148" t="str">
        <f t="shared" si="1837"/>
        <v/>
      </c>
      <c r="AL9838" s="147" t="str">
        <f t="shared" si="1838"/>
        <v/>
      </c>
      <c r="AM9838" s="147" t="str">
        <f t="shared" si="1839"/>
        <v/>
      </c>
      <c r="AN9838" s="147" t="str">
        <f t="shared" si="1840"/>
        <v/>
      </c>
      <c r="AO9838" s="118"/>
    </row>
    <row r="9839" spans="1:41">
      <c r="A9839" s="118"/>
      <c r="B9839" s="118"/>
      <c r="C9839" s="118"/>
      <c r="D9839" s="118"/>
      <c r="E9839" s="118"/>
      <c r="F9839" s="118"/>
      <c r="G9839" s="118"/>
      <c r="H9839" s="118"/>
      <c r="I9839" s="118"/>
      <c r="J9839" s="118"/>
      <c r="K9839" s="118"/>
      <c r="L9839" s="118"/>
      <c r="M9839" s="118"/>
      <c r="N9839" s="118"/>
      <c r="O9839" s="143" t="str">
        <f>IF(H9839="","",(S9839/S9839)&amp;":"&amp;ROUND(AH9839/S9839,2))</f>
        <v/>
      </c>
      <c r="P9839" s="118"/>
      <c r="Q9839" s="118"/>
      <c r="R9839" s="143" t="str">
        <f>IF(H9839="","",(S9839/S9839)&amp;":"&amp;ROUND(AI9839/S9839,2))</f>
        <v/>
      </c>
      <c r="S9839" s="144" t="str">
        <f t="shared" si="1841"/>
        <v/>
      </c>
      <c r="T9839" s="145" t="str">
        <f t="shared" si="1842"/>
        <v/>
      </c>
      <c r="U9839" s="118"/>
      <c r="V9839" s="145" t="str">
        <f t="shared" si="1843"/>
        <v/>
      </c>
      <c r="W9839" s="144" t="str">
        <f t="shared" si="1844"/>
        <v/>
      </c>
      <c r="X9839" s="146" t="str">
        <f>IF(C9839="","",IF(OR(C9839="Trade",C9839="Multi Position"),(X9838+V9839),IF(C9839="Deposit",(X9838+AE9839),IF(C9839="Withdrawal",(X9838-AE9839)))))</f>
        <v/>
      </c>
      <c r="Y9839" s="145" t="str">
        <f t="shared" si="1845"/>
        <v/>
      </c>
      <c r="Z9839" s="118"/>
      <c r="AA9839" s="118"/>
      <c r="AB9839" s="118"/>
      <c r="AC9839" s="118"/>
      <c r="AD9839" s="118"/>
      <c r="AE9839" s="139"/>
      <c r="AF9839" s="118"/>
      <c r="AG9839" s="118"/>
      <c r="AH9839" s="147" t="str">
        <f t="shared" si="1846"/>
        <v/>
      </c>
      <c r="AI9839" s="147" t="str">
        <f t="shared" si="1847"/>
        <v/>
      </c>
      <c r="AJ9839" s="148" t="str">
        <f t="shared" si="1836"/>
        <v/>
      </c>
      <c r="AK9839" s="148" t="str">
        <f t="shared" si="1837"/>
        <v/>
      </c>
      <c r="AL9839" s="147" t="str">
        <f t="shared" si="1838"/>
        <v/>
      </c>
      <c r="AM9839" s="147" t="str">
        <f t="shared" si="1839"/>
        <v/>
      </c>
      <c r="AN9839" s="147" t="str">
        <f t="shared" si="1840"/>
        <v/>
      </c>
      <c r="AO9839" s="118"/>
    </row>
    <row r="9840" spans="1:41">
      <c r="A9840" s="118"/>
      <c r="B9840" s="118"/>
      <c r="C9840" s="118"/>
      <c r="D9840" s="118"/>
      <c r="E9840" s="118"/>
      <c r="F9840" s="118"/>
      <c r="G9840" s="118"/>
      <c r="H9840" s="118"/>
      <c r="I9840" s="118"/>
      <c r="J9840" s="118"/>
      <c r="K9840" s="118"/>
      <c r="L9840" s="118"/>
      <c r="M9840" s="118"/>
      <c r="N9840" s="118"/>
      <c r="O9840" s="143" t="str">
        <f>IF(H9840="","",(S9840/S9840)&amp;":"&amp;ROUND(AH9840/S9840,2))</f>
        <v/>
      </c>
      <c r="P9840" s="118"/>
      <c r="Q9840" s="118"/>
      <c r="R9840" s="143" t="str">
        <f>IF(H9840="","",(S9840/S9840)&amp;":"&amp;ROUND(AI9840/S9840,2))</f>
        <v/>
      </c>
      <c r="S9840" s="144" t="str">
        <f t="shared" si="1841"/>
        <v/>
      </c>
      <c r="T9840" s="145" t="str">
        <f t="shared" si="1842"/>
        <v/>
      </c>
      <c r="U9840" s="118"/>
      <c r="V9840" s="145" t="str">
        <f t="shared" si="1843"/>
        <v/>
      </c>
      <c r="W9840" s="144" t="str">
        <f t="shared" si="1844"/>
        <v/>
      </c>
      <c r="X9840" s="146" t="str">
        <f>IF(C9840="","",IF(OR(C9840="Trade",C9840="Multi Position"),(X9839+V9840),IF(C9840="Deposit",(X9839+AE9840),IF(C9840="Withdrawal",(X9839-AE9840)))))</f>
        <v/>
      </c>
      <c r="Y9840" s="145" t="str">
        <f t="shared" si="1845"/>
        <v/>
      </c>
      <c r="Z9840" s="118"/>
      <c r="AA9840" s="118"/>
      <c r="AB9840" s="118"/>
      <c r="AC9840" s="118"/>
      <c r="AD9840" s="118"/>
      <c r="AE9840" s="139"/>
      <c r="AF9840" s="118"/>
      <c r="AG9840" s="118"/>
      <c r="AH9840" s="147" t="str">
        <f t="shared" si="1846"/>
        <v/>
      </c>
      <c r="AI9840" s="147" t="str">
        <f t="shared" si="1847"/>
        <v/>
      </c>
      <c r="AJ9840" s="148" t="str">
        <f t="shared" si="1836"/>
        <v/>
      </c>
      <c r="AK9840" s="148" t="str">
        <f t="shared" si="1837"/>
        <v/>
      </c>
      <c r="AL9840" s="147" t="str">
        <f t="shared" si="1838"/>
        <v/>
      </c>
      <c r="AM9840" s="147" t="str">
        <f t="shared" si="1839"/>
        <v/>
      </c>
      <c r="AN9840" s="147" t="str">
        <f t="shared" si="1840"/>
        <v/>
      </c>
      <c r="AO9840" s="118"/>
    </row>
    <row r="9841" spans="1:41">
      <c r="A9841" s="118"/>
      <c r="B9841" s="118"/>
      <c r="C9841" s="118"/>
      <c r="D9841" s="118"/>
      <c r="E9841" s="118"/>
      <c r="F9841" s="118"/>
      <c r="G9841" s="118"/>
      <c r="H9841" s="118"/>
      <c r="I9841" s="118"/>
      <c r="J9841" s="118"/>
      <c r="K9841" s="118"/>
      <c r="L9841" s="118"/>
      <c r="M9841" s="118"/>
      <c r="N9841" s="118"/>
      <c r="O9841" s="143" t="str">
        <f>IF(H9841="","",(S9841/S9841)&amp;":"&amp;ROUND(AH9841/S9841,2))</f>
        <v/>
      </c>
      <c r="P9841" s="118"/>
      <c r="Q9841" s="118"/>
      <c r="R9841" s="143" t="str">
        <f>IF(H9841="","",(S9841/S9841)&amp;":"&amp;ROUND(AI9841/S9841,2))</f>
        <v/>
      </c>
      <c r="S9841" s="144" t="str">
        <f t="shared" si="1841"/>
        <v/>
      </c>
      <c r="T9841" s="145" t="str">
        <f t="shared" si="1842"/>
        <v/>
      </c>
      <c r="U9841" s="118"/>
      <c r="V9841" s="145" t="str">
        <f t="shared" si="1843"/>
        <v/>
      </c>
      <c r="W9841" s="144" t="str">
        <f t="shared" si="1844"/>
        <v/>
      </c>
      <c r="X9841" s="146" t="str">
        <f>IF(C9841="","",IF(OR(C9841="Trade",C9841="Multi Position"),(X9840+V9841),IF(C9841="Deposit",(X9840+AE9841),IF(C9841="Withdrawal",(X9840-AE9841)))))</f>
        <v/>
      </c>
      <c r="Y9841" s="145" t="str">
        <f t="shared" si="1845"/>
        <v/>
      </c>
      <c r="Z9841" s="118"/>
      <c r="AA9841" s="118"/>
      <c r="AB9841" s="118"/>
      <c r="AC9841" s="118"/>
      <c r="AD9841" s="118"/>
      <c r="AE9841" s="139"/>
      <c r="AF9841" s="118"/>
      <c r="AG9841" s="118"/>
      <c r="AH9841" s="147" t="str">
        <f t="shared" si="1846"/>
        <v/>
      </c>
      <c r="AI9841" s="147" t="str">
        <f t="shared" si="1847"/>
        <v/>
      </c>
      <c r="AJ9841" s="148" t="str">
        <f t="shared" si="1836"/>
        <v/>
      </c>
      <c r="AK9841" s="148" t="str">
        <f t="shared" si="1837"/>
        <v/>
      </c>
      <c r="AL9841" s="147" t="str">
        <f t="shared" si="1838"/>
        <v/>
      </c>
      <c r="AM9841" s="147" t="str">
        <f t="shared" si="1839"/>
        <v/>
      </c>
      <c r="AN9841" s="147" t="str">
        <f t="shared" si="1840"/>
        <v/>
      </c>
      <c r="AO9841" s="118"/>
    </row>
    <row r="9842" spans="1:41">
      <c r="A9842" s="118"/>
      <c r="B9842" s="118"/>
      <c r="C9842" s="118"/>
      <c r="D9842" s="118"/>
      <c r="E9842" s="118"/>
      <c r="F9842" s="118"/>
      <c r="G9842" s="118"/>
      <c r="H9842" s="118"/>
      <c r="I9842" s="118"/>
      <c r="J9842" s="118"/>
      <c r="K9842" s="118"/>
      <c r="L9842" s="118"/>
      <c r="M9842" s="118"/>
      <c r="N9842" s="118"/>
      <c r="O9842" s="143" t="str">
        <f>IF(H9842="","",(S9842/S9842)&amp;":"&amp;ROUND(AH9842/S9842,2))</f>
        <v/>
      </c>
      <c r="P9842" s="118"/>
      <c r="Q9842" s="118"/>
      <c r="R9842" s="143" t="str">
        <f>IF(H9842="","",(S9842/S9842)&amp;":"&amp;ROUND(AI9842/S9842,2))</f>
        <v/>
      </c>
      <c r="S9842" s="144" t="str">
        <f t="shared" si="1841"/>
        <v/>
      </c>
      <c r="T9842" s="145" t="str">
        <f t="shared" si="1842"/>
        <v/>
      </c>
      <c r="U9842" s="118"/>
      <c r="V9842" s="145" t="str">
        <f t="shared" si="1843"/>
        <v/>
      </c>
      <c r="W9842" s="144" t="str">
        <f t="shared" si="1844"/>
        <v/>
      </c>
      <c r="X9842" s="146" t="str">
        <f>IF(C9842="","",IF(OR(C9842="Trade",C9842="Multi Position"),(X9841+V9842),IF(C9842="Deposit",(X9841+AE9842),IF(C9842="Withdrawal",(X9841-AE9842)))))</f>
        <v/>
      </c>
      <c r="Y9842" s="145" t="str">
        <f t="shared" si="1845"/>
        <v/>
      </c>
      <c r="Z9842" s="118"/>
      <c r="AA9842" s="118"/>
      <c r="AB9842" s="118"/>
      <c r="AC9842" s="118"/>
      <c r="AD9842" s="118"/>
      <c r="AE9842" s="139"/>
      <c r="AF9842" s="118"/>
      <c r="AG9842" s="118"/>
      <c r="AH9842" s="147" t="str">
        <f t="shared" si="1846"/>
        <v/>
      </c>
      <c r="AI9842" s="147" t="str">
        <f t="shared" si="1847"/>
        <v/>
      </c>
      <c r="AJ9842" s="148" t="str">
        <f t="shared" si="1836"/>
        <v/>
      </c>
      <c r="AK9842" s="148" t="str">
        <f t="shared" si="1837"/>
        <v/>
      </c>
      <c r="AL9842" s="147" t="str">
        <f t="shared" si="1838"/>
        <v/>
      </c>
      <c r="AM9842" s="147" t="str">
        <f t="shared" si="1839"/>
        <v/>
      </c>
      <c r="AN9842" s="147" t="str">
        <f t="shared" si="1840"/>
        <v/>
      </c>
      <c r="AO9842" s="118"/>
    </row>
    <row r="9843" spans="1:41">
      <c r="A9843" s="118"/>
      <c r="B9843" s="118"/>
      <c r="C9843" s="118"/>
      <c r="D9843" s="118"/>
      <c r="E9843" s="118"/>
      <c r="F9843" s="118"/>
      <c r="G9843" s="118"/>
      <c r="H9843" s="118"/>
      <c r="I9843" s="118"/>
      <c r="J9843" s="118"/>
      <c r="K9843" s="118"/>
      <c r="L9843" s="118"/>
      <c r="M9843" s="118"/>
      <c r="N9843" s="118"/>
      <c r="O9843" s="143" t="str">
        <f>IF(H9843="","",(S9843/S9843)&amp;":"&amp;ROUND(AH9843/S9843,2))</f>
        <v/>
      </c>
      <c r="P9843" s="118"/>
      <c r="Q9843" s="118"/>
      <c r="R9843" s="143" t="str">
        <f>IF(H9843="","",(S9843/S9843)&amp;":"&amp;ROUND(AI9843/S9843,2))</f>
        <v/>
      </c>
      <c r="S9843" s="144" t="str">
        <f t="shared" si="1841"/>
        <v/>
      </c>
      <c r="T9843" s="145" t="str">
        <f t="shared" si="1842"/>
        <v/>
      </c>
      <c r="U9843" s="118"/>
      <c r="V9843" s="145" t="str">
        <f t="shared" si="1843"/>
        <v/>
      </c>
      <c r="W9843" s="144" t="str">
        <f t="shared" si="1844"/>
        <v/>
      </c>
      <c r="X9843" s="146" t="str">
        <f>IF(C9843="","",IF(OR(C9843="Trade",C9843="Multi Position"),(X9842+V9843),IF(C9843="Deposit",(X9842+AE9843),IF(C9843="Withdrawal",(X9842-AE9843)))))</f>
        <v/>
      </c>
      <c r="Y9843" s="145" t="str">
        <f t="shared" si="1845"/>
        <v/>
      </c>
      <c r="Z9843" s="118"/>
      <c r="AA9843" s="118"/>
      <c r="AB9843" s="118"/>
      <c r="AC9843" s="118"/>
      <c r="AD9843" s="118"/>
      <c r="AE9843" s="139"/>
      <c r="AF9843" s="118"/>
      <c r="AG9843" s="118"/>
      <c r="AH9843" s="147" t="str">
        <f t="shared" si="1846"/>
        <v/>
      </c>
      <c r="AI9843" s="147" t="str">
        <f t="shared" si="1847"/>
        <v/>
      </c>
      <c r="AJ9843" s="148" t="str">
        <f t="shared" si="1836"/>
        <v/>
      </c>
      <c r="AK9843" s="148" t="str">
        <f t="shared" si="1837"/>
        <v/>
      </c>
      <c r="AL9843" s="147" t="str">
        <f t="shared" si="1838"/>
        <v/>
      </c>
      <c r="AM9843" s="147" t="str">
        <f t="shared" si="1839"/>
        <v/>
      </c>
      <c r="AN9843" s="147" t="str">
        <f t="shared" si="1840"/>
        <v/>
      </c>
      <c r="AO9843" s="118"/>
    </row>
    <row r="9844" spans="1:41">
      <c r="A9844" s="118"/>
      <c r="B9844" s="118"/>
      <c r="C9844" s="118"/>
      <c r="D9844" s="118"/>
      <c r="E9844" s="118"/>
      <c r="F9844" s="118"/>
      <c r="G9844" s="118"/>
      <c r="H9844" s="118"/>
      <c r="I9844" s="118"/>
      <c r="J9844" s="118"/>
      <c r="K9844" s="118"/>
      <c r="L9844" s="118"/>
      <c r="M9844" s="118"/>
      <c r="N9844" s="118"/>
      <c r="O9844" s="143" t="str">
        <f>IF(H9844="","",(S9844/S9844)&amp;":"&amp;ROUND(AH9844/S9844,2))</f>
        <v/>
      </c>
      <c r="P9844" s="118"/>
      <c r="Q9844" s="118"/>
      <c r="R9844" s="143" t="str">
        <f>IF(H9844="","",(S9844/S9844)&amp;":"&amp;ROUND(AI9844/S9844,2))</f>
        <v/>
      </c>
      <c r="S9844" s="144" t="str">
        <f t="shared" si="1841"/>
        <v/>
      </c>
      <c r="T9844" s="145" t="str">
        <f t="shared" si="1842"/>
        <v/>
      </c>
      <c r="U9844" s="118"/>
      <c r="V9844" s="145" t="str">
        <f t="shared" si="1843"/>
        <v/>
      </c>
      <c r="W9844" s="144" t="str">
        <f t="shared" si="1844"/>
        <v/>
      </c>
      <c r="X9844" s="146" t="str">
        <f>IF(C9844="","",IF(OR(C9844="Trade",C9844="Multi Position"),(X9843+V9844),IF(C9844="Deposit",(X9843+AE9844),IF(C9844="Withdrawal",(X9843-AE9844)))))</f>
        <v/>
      </c>
      <c r="Y9844" s="145" t="str">
        <f t="shared" si="1845"/>
        <v/>
      </c>
      <c r="Z9844" s="118"/>
      <c r="AA9844" s="118"/>
      <c r="AB9844" s="118"/>
      <c r="AC9844" s="118"/>
      <c r="AD9844" s="118"/>
      <c r="AE9844" s="139"/>
      <c r="AF9844" s="118"/>
      <c r="AG9844" s="118"/>
      <c r="AH9844" s="147" t="str">
        <f t="shared" si="1846"/>
        <v/>
      </c>
      <c r="AI9844" s="147" t="str">
        <f t="shared" si="1847"/>
        <v/>
      </c>
      <c r="AJ9844" s="148" t="str">
        <f t="shared" si="1836"/>
        <v/>
      </c>
      <c r="AK9844" s="148" t="str">
        <f t="shared" si="1837"/>
        <v/>
      </c>
      <c r="AL9844" s="147" t="str">
        <f t="shared" si="1838"/>
        <v/>
      </c>
      <c r="AM9844" s="147" t="str">
        <f t="shared" si="1839"/>
        <v/>
      </c>
      <c r="AN9844" s="147" t="str">
        <f t="shared" si="1840"/>
        <v/>
      </c>
      <c r="AO9844" s="118"/>
    </row>
    <row r="9845" spans="1:41">
      <c r="A9845" s="118"/>
      <c r="B9845" s="118"/>
      <c r="C9845" s="118"/>
      <c r="D9845" s="118"/>
      <c r="E9845" s="118"/>
      <c r="F9845" s="118"/>
      <c r="G9845" s="118"/>
      <c r="H9845" s="118"/>
      <c r="I9845" s="118"/>
      <c r="J9845" s="118"/>
      <c r="K9845" s="118"/>
      <c r="L9845" s="118"/>
      <c r="M9845" s="118"/>
      <c r="N9845" s="118"/>
      <c r="O9845" s="143" t="str">
        <f>IF(H9845="","",(S9845/S9845)&amp;":"&amp;ROUND(AH9845/S9845,2))</f>
        <v/>
      </c>
      <c r="P9845" s="118"/>
      <c r="Q9845" s="118"/>
      <c r="R9845" s="143" t="str">
        <f>IF(H9845="","",(S9845/S9845)&amp;":"&amp;ROUND(AI9845/S9845,2))</f>
        <v/>
      </c>
      <c r="S9845" s="144" t="str">
        <f t="shared" si="1841"/>
        <v/>
      </c>
      <c r="T9845" s="145" t="str">
        <f t="shared" si="1842"/>
        <v/>
      </c>
      <c r="U9845" s="118"/>
      <c r="V9845" s="145" t="str">
        <f t="shared" si="1843"/>
        <v/>
      </c>
      <c r="W9845" s="144" t="str">
        <f t="shared" si="1844"/>
        <v/>
      </c>
      <c r="X9845" s="146" t="str">
        <f>IF(C9845="","",IF(OR(C9845="Trade",C9845="Multi Position"),(X9844+V9845),IF(C9845="Deposit",(X9844+AE9845),IF(C9845="Withdrawal",(X9844-AE9845)))))</f>
        <v/>
      </c>
      <c r="Y9845" s="145" t="str">
        <f t="shared" si="1845"/>
        <v/>
      </c>
      <c r="Z9845" s="118"/>
      <c r="AA9845" s="118"/>
      <c r="AB9845" s="118"/>
      <c r="AC9845" s="118"/>
      <c r="AD9845" s="118"/>
      <c r="AE9845" s="139"/>
      <c r="AF9845" s="118"/>
      <c r="AG9845" s="118"/>
      <c r="AH9845" s="147" t="str">
        <f t="shared" si="1846"/>
        <v/>
      </c>
      <c r="AI9845" s="147" t="str">
        <f t="shared" si="1847"/>
        <v/>
      </c>
      <c r="AJ9845" s="148" t="str">
        <f t="shared" si="1836"/>
        <v/>
      </c>
      <c r="AK9845" s="148" t="str">
        <f t="shared" si="1837"/>
        <v/>
      </c>
      <c r="AL9845" s="147" t="str">
        <f t="shared" si="1838"/>
        <v/>
      </c>
      <c r="AM9845" s="147" t="str">
        <f t="shared" si="1839"/>
        <v/>
      </c>
      <c r="AN9845" s="147" t="str">
        <f t="shared" si="1840"/>
        <v/>
      </c>
      <c r="AO9845" s="118"/>
    </row>
    <row r="9846" spans="1:41">
      <c r="A9846" s="118"/>
      <c r="B9846" s="118"/>
      <c r="C9846" s="118"/>
      <c r="D9846" s="118"/>
      <c r="E9846" s="118"/>
      <c r="F9846" s="118"/>
      <c r="G9846" s="118"/>
      <c r="H9846" s="118"/>
      <c r="I9846" s="118"/>
      <c r="J9846" s="118"/>
      <c r="K9846" s="118"/>
      <c r="L9846" s="118"/>
      <c r="M9846" s="118"/>
      <c r="N9846" s="118"/>
      <c r="O9846" s="143" t="str">
        <f>IF(H9846="","",(S9846/S9846)&amp;":"&amp;ROUND(AH9846/S9846,2))</f>
        <v/>
      </c>
      <c r="P9846" s="118"/>
      <c r="Q9846" s="118"/>
      <c r="R9846" s="143" t="str">
        <f>IF(H9846="","",(S9846/S9846)&amp;":"&amp;ROUND(AI9846/S9846,2))</f>
        <v/>
      </c>
      <c r="S9846" s="144" t="str">
        <f t="shared" si="1841"/>
        <v/>
      </c>
      <c r="T9846" s="145" t="str">
        <f t="shared" si="1842"/>
        <v/>
      </c>
      <c r="U9846" s="118"/>
      <c r="V9846" s="145" t="str">
        <f t="shared" si="1843"/>
        <v/>
      </c>
      <c r="W9846" s="144" t="str">
        <f t="shared" si="1844"/>
        <v/>
      </c>
      <c r="X9846" s="146" t="str">
        <f>IF(C9846="","",IF(OR(C9846="Trade",C9846="Multi Position"),(X9845+V9846),IF(C9846="Deposit",(X9845+AE9846),IF(C9846="Withdrawal",(X9845-AE9846)))))</f>
        <v/>
      </c>
      <c r="Y9846" s="145" t="str">
        <f t="shared" si="1845"/>
        <v/>
      </c>
      <c r="Z9846" s="118"/>
      <c r="AA9846" s="118"/>
      <c r="AB9846" s="118"/>
      <c r="AC9846" s="118"/>
      <c r="AD9846" s="118"/>
      <c r="AE9846" s="139"/>
      <c r="AF9846" s="118"/>
      <c r="AG9846" s="118"/>
      <c r="AH9846" s="147" t="str">
        <f t="shared" si="1846"/>
        <v/>
      </c>
      <c r="AI9846" s="147" t="str">
        <f t="shared" si="1847"/>
        <v/>
      </c>
      <c r="AJ9846" s="148" t="str">
        <f t="shared" si="1836"/>
        <v/>
      </c>
      <c r="AK9846" s="148" t="str">
        <f t="shared" si="1837"/>
        <v/>
      </c>
      <c r="AL9846" s="147" t="str">
        <f t="shared" si="1838"/>
        <v/>
      </c>
      <c r="AM9846" s="147" t="str">
        <f t="shared" si="1839"/>
        <v/>
      </c>
      <c r="AN9846" s="147" t="str">
        <f t="shared" si="1840"/>
        <v/>
      </c>
      <c r="AO9846" s="118"/>
    </row>
    <row r="9847" spans="1:41">
      <c r="A9847" s="118"/>
      <c r="B9847" s="118"/>
      <c r="C9847" s="118"/>
      <c r="D9847" s="118"/>
      <c r="E9847" s="118"/>
      <c r="F9847" s="118"/>
      <c r="G9847" s="118"/>
      <c r="H9847" s="118"/>
      <c r="I9847" s="118"/>
      <c r="J9847" s="118"/>
      <c r="K9847" s="118"/>
      <c r="L9847" s="118"/>
      <c r="M9847" s="118"/>
      <c r="N9847" s="118"/>
      <c r="O9847" s="143" t="str">
        <f>IF(H9847="","",(S9847/S9847)&amp;":"&amp;ROUND(AH9847/S9847,2))</f>
        <v/>
      </c>
      <c r="P9847" s="118"/>
      <c r="Q9847" s="118"/>
      <c r="R9847" s="143" t="str">
        <f>IF(H9847="","",(S9847/S9847)&amp;":"&amp;ROUND(AI9847/S9847,2))</f>
        <v/>
      </c>
      <c r="S9847" s="144" t="str">
        <f t="shared" si="1841"/>
        <v/>
      </c>
      <c r="T9847" s="145" t="str">
        <f t="shared" si="1842"/>
        <v/>
      </c>
      <c r="U9847" s="118"/>
      <c r="V9847" s="145" t="str">
        <f t="shared" si="1843"/>
        <v/>
      </c>
      <c r="W9847" s="144" t="str">
        <f t="shared" si="1844"/>
        <v/>
      </c>
      <c r="X9847" s="146" t="str">
        <f>IF(C9847="","",IF(OR(C9847="Trade",C9847="Multi Position"),(X9846+V9847),IF(C9847="Deposit",(X9846+AE9847),IF(C9847="Withdrawal",(X9846-AE9847)))))</f>
        <v/>
      </c>
      <c r="Y9847" s="145" t="str">
        <f t="shared" si="1845"/>
        <v/>
      </c>
      <c r="Z9847" s="118"/>
      <c r="AA9847" s="118"/>
      <c r="AB9847" s="118"/>
      <c r="AC9847" s="118"/>
      <c r="AD9847" s="118"/>
      <c r="AE9847" s="139"/>
      <c r="AF9847" s="118"/>
      <c r="AG9847" s="118"/>
      <c r="AH9847" s="147" t="str">
        <f t="shared" si="1846"/>
        <v/>
      </c>
      <c r="AI9847" s="147" t="str">
        <f t="shared" si="1847"/>
        <v/>
      </c>
      <c r="AJ9847" s="148" t="str">
        <f t="shared" si="1836"/>
        <v/>
      </c>
      <c r="AK9847" s="148" t="str">
        <f t="shared" si="1837"/>
        <v/>
      </c>
      <c r="AL9847" s="147" t="str">
        <f t="shared" si="1838"/>
        <v/>
      </c>
      <c r="AM9847" s="147" t="str">
        <f t="shared" si="1839"/>
        <v/>
      </c>
      <c r="AN9847" s="147" t="str">
        <f t="shared" si="1840"/>
        <v/>
      </c>
      <c r="AO9847" s="118"/>
    </row>
    <row r="9848" spans="1:41">
      <c r="A9848" s="118"/>
      <c r="B9848" s="118"/>
      <c r="C9848" s="118"/>
      <c r="D9848" s="118"/>
      <c r="E9848" s="118"/>
      <c r="F9848" s="118"/>
      <c r="G9848" s="118"/>
      <c r="H9848" s="118"/>
      <c r="I9848" s="118"/>
      <c r="J9848" s="118"/>
      <c r="K9848" s="118"/>
      <c r="L9848" s="118"/>
      <c r="M9848" s="118"/>
      <c r="N9848" s="118"/>
      <c r="O9848" s="143" t="str">
        <f>IF(H9848="","",(S9848/S9848)&amp;":"&amp;ROUND(AH9848/S9848,2))</f>
        <v/>
      </c>
      <c r="P9848" s="118"/>
      <c r="Q9848" s="118"/>
      <c r="R9848" s="143" t="str">
        <f>IF(H9848="","",(S9848/S9848)&amp;":"&amp;ROUND(AI9848/S9848,2))</f>
        <v/>
      </c>
      <c r="S9848" s="144" t="str">
        <f t="shared" si="1841"/>
        <v/>
      </c>
      <c r="T9848" s="145" t="str">
        <f t="shared" si="1842"/>
        <v/>
      </c>
      <c r="U9848" s="118"/>
      <c r="V9848" s="145" t="str">
        <f t="shared" si="1843"/>
        <v/>
      </c>
      <c r="W9848" s="144" t="str">
        <f t="shared" si="1844"/>
        <v/>
      </c>
      <c r="X9848" s="146" t="str">
        <f>IF(C9848="","",IF(OR(C9848="Trade",C9848="Multi Position"),(X9847+V9848),IF(C9848="Deposit",(X9847+AE9848),IF(C9848="Withdrawal",(X9847-AE9848)))))</f>
        <v/>
      </c>
      <c r="Y9848" s="145" t="str">
        <f t="shared" si="1845"/>
        <v/>
      </c>
      <c r="Z9848" s="118"/>
      <c r="AA9848" s="118"/>
      <c r="AB9848" s="118"/>
      <c r="AC9848" s="118"/>
      <c r="AD9848" s="118"/>
      <c r="AE9848" s="139"/>
      <c r="AF9848" s="118"/>
      <c r="AG9848" s="118"/>
      <c r="AH9848" s="147" t="str">
        <f t="shared" si="1846"/>
        <v/>
      </c>
      <c r="AI9848" s="147" t="str">
        <f t="shared" si="1847"/>
        <v/>
      </c>
      <c r="AJ9848" s="148" t="str">
        <f t="shared" si="1836"/>
        <v/>
      </c>
      <c r="AK9848" s="148" t="str">
        <f t="shared" si="1837"/>
        <v/>
      </c>
      <c r="AL9848" s="147" t="str">
        <f t="shared" si="1838"/>
        <v/>
      </c>
      <c r="AM9848" s="147" t="str">
        <f t="shared" si="1839"/>
        <v/>
      </c>
      <c r="AN9848" s="147" t="str">
        <f t="shared" si="1840"/>
        <v/>
      </c>
      <c r="AO9848" s="118"/>
    </row>
    <row r="9849" spans="1:41">
      <c r="A9849" s="118"/>
      <c r="B9849" s="118"/>
      <c r="C9849" s="118"/>
      <c r="D9849" s="118"/>
      <c r="E9849" s="118"/>
      <c r="F9849" s="118"/>
      <c r="G9849" s="118"/>
      <c r="H9849" s="118"/>
      <c r="I9849" s="118"/>
      <c r="J9849" s="118"/>
      <c r="K9849" s="118"/>
      <c r="L9849" s="118"/>
      <c r="M9849" s="118"/>
      <c r="N9849" s="118"/>
      <c r="O9849" s="143" t="str">
        <f>IF(H9849="","",(S9849/S9849)&amp;":"&amp;ROUND(AH9849/S9849,2))</f>
        <v/>
      </c>
      <c r="P9849" s="118"/>
      <c r="Q9849" s="118"/>
      <c r="R9849" s="143" t="str">
        <f>IF(H9849="","",(S9849/S9849)&amp;":"&amp;ROUND(AI9849/S9849,2))</f>
        <v/>
      </c>
      <c r="S9849" s="144" t="str">
        <f t="shared" si="1841"/>
        <v/>
      </c>
      <c r="T9849" s="145" t="str">
        <f t="shared" si="1842"/>
        <v/>
      </c>
      <c r="U9849" s="118"/>
      <c r="V9849" s="145" t="str">
        <f t="shared" si="1843"/>
        <v/>
      </c>
      <c r="W9849" s="144" t="str">
        <f t="shared" si="1844"/>
        <v/>
      </c>
      <c r="X9849" s="146" t="str">
        <f>IF(C9849="","",IF(OR(C9849="Trade",C9849="Multi Position"),(X9848+V9849),IF(C9849="Deposit",(X9848+AE9849),IF(C9849="Withdrawal",(X9848-AE9849)))))</f>
        <v/>
      </c>
      <c r="Y9849" s="145" t="str">
        <f t="shared" si="1845"/>
        <v/>
      </c>
      <c r="Z9849" s="118"/>
      <c r="AA9849" s="118"/>
      <c r="AB9849" s="118"/>
      <c r="AC9849" s="118"/>
      <c r="AD9849" s="118"/>
      <c r="AE9849" s="139"/>
      <c r="AF9849" s="118"/>
      <c r="AG9849" s="118"/>
      <c r="AH9849" s="147" t="str">
        <f t="shared" si="1846"/>
        <v/>
      </c>
      <c r="AI9849" s="147" t="str">
        <f t="shared" si="1847"/>
        <v/>
      </c>
      <c r="AJ9849" s="148" t="str">
        <f t="shared" si="1836"/>
        <v/>
      </c>
      <c r="AK9849" s="148" t="str">
        <f t="shared" si="1837"/>
        <v/>
      </c>
      <c r="AL9849" s="147" t="str">
        <f t="shared" si="1838"/>
        <v/>
      </c>
      <c r="AM9849" s="147" t="str">
        <f t="shared" si="1839"/>
        <v/>
      </c>
      <c r="AN9849" s="147" t="str">
        <f t="shared" si="1840"/>
        <v/>
      </c>
      <c r="AO9849" s="118"/>
    </row>
    <row r="9850" spans="1:41">
      <c r="A9850" s="118"/>
      <c r="B9850" s="118"/>
      <c r="C9850" s="118"/>
      <c r="D9850" s="118"/>
      <c r="E9850" s="118"/>
      <c r="F9850" s="118"/>
      <c r="G9850" s="118"/>
      <c r="H9850" s="118"/>
      <c r="I9850" s="118"/>
      <c r="J9850" s="118"/>
      <c r="K9850" s="118"/>
      <c r="L9850" s="118"/>
      <c r="M9850" s="118"/>
      <c r="N9850" s="118"/>
      <c r="O9850" s="143" t="str">
        <f>IF(H9850="","",(S9850/S9850)&amp;":"&amp;ROUND(AH9850/S9850,2))</f>
        <v/>
      </c>
      <c r="P9850" s="118"/>
      <c r="Q9850" s="118"/>
      <c r="R9850" s="143" t="str">
        <f>IF(H9850="","",(S9850/S9850)&amp;":"&amp;ROUND(AI9850/S9850,2))</f>
        <v/>
      </c>
      <c r="S9850" s="144" t="str">
        <f t="shared" si="1841"/>
        <v/>
      </c>
      <c r="T9850" s="145" t="str">
        <f t="shared" si="1842"/>
        <v/>
      </c>
      <c r="U9850" s="118"/>
      <c r="V9850" s="145" t="str">
        <f t="shared" si="1843"/>
        <v/>
      </c>
      <c r="W9850" s="144" t="str">
        <f t="shared" si="1844"/>
        <v/>
      </c>
      <c r="X9850" s="146" t="str">
        <f>IF(C9850="","",IF(OR(C9850="Trade",C9850="Multi Position"),(X9849+V9850),IF(C9850="Deposit",(X9849+AE9850),IF(C9850="Withdrawal",(X9849-AE9850)))))</f>
        <v/>
      </c>
      <c r="Y9850" s="145" t="str">
        <f t="shared" si="1845"/>
        <v/>
      </c>
      <c r="Z9850" s="118"/>
      <c r="AA9850" s="118"/>
      <c r="AB9850" s="118"/>
      <c r="AC9850" s="118"/>
      <c r="AD9850" s="118"/>
      <c r="AE9850" s="139"/>
      <c r="AF9850" s="118"/>
      <c r="AG9850" s="118"/>
      <c r="AH9850" s="147" t="str">
        <f t="shared" si="1846"/>
        <v/>
      </c>
      <c r="AI9850" s="147" t="str">
        <f t="shared" si="1847"/>
        <v/>
      </c>
      <c r="AJ9850" s="148" t="str">
        <f t="shared" si="1836"/>
        <v/>
      </c>
      <c r="AK9850" s="148" t="str">
        <f t="shared" si="1837"/>
        <v/>
      </c>
      <c r="AL9850" s="147" t="str">
        <f t="shared" si="1838"/>
        <v/>
      </c>
      <c r="AM9850" s="147" t="str">
        <f t="shared" si="1839"/>
        <v/>
      </c>
      <c r="AN9850" s="147" t="str">
        <f t="shared" si="1840"/>
        <v/>
      </c>
      <c r="AO9850" s="118"/>
    </row>
    <row r="9851" spans="1:41">
      <c r="A9851" s="118"/>
      <c r="B9851" s="118"/>
      <c r="C9851" s="118"/>
      <c r="D9851" s="118"/>
      <c r="E9851" s="118"/>
      <c r="F9851" s="118"/>
      <c r="G9851" s="118"/>
      <c r="H9851" s="118"/>
      <c r="I9851" s="118"/>
      <c r="J9851" s="118"/>
      <c r="K9851" s="118"/>
      <c r="L9851" s="118"/>
      <c r="M9851" s="118"/>
      <c r="N9851" s="118"/>
      <c r="O9851" s="143" t="str">
        <f>IF(H9851="","",(S9851/S9851)&amp;":"&amp;ROUND(AH9851/S9851,2))</f>
        <v/>
      </c>
      <c r="P9851" s="118"/>
      <c r="Q9851" s="118"/>
      <c r="R9851" s="143" t="str">
        <f>IF(H9851="","",(S9851/S9851)&amp;":"&amp;ROUND(AI9851/S9851,2))</f>
        <v/>
      </c>
      <c r="S9851" s="144" t="str">
        <f t="shared" si="1841"/>
        <v/>
      </c>
      <c r="T9851" s="145" t="str">
        <f t="shared" si="1842"/>
        <v/>
      </c>
      <c r="U9851" s="118"/>
      <c r="V9851" s="145" t="str">
        <f t="shared" si="1843"/>
        <v/>
      </c>
      <c r="W9851" s="144" t="str">
        <f t="shared" si="1844"/>
        <v/>
      </c>
      <c r="X9851" s="146" t="str">
        <f>IF(C9851="","",IF(OR(C9851="Trade",C9851="Multi Position"),(X9850+V9851),IF(C9851="Deposit",(X9850+AE9851),IF(C9851="Withdrawal",(X9850-AE9851)))))</f>
        <v/>
      </c>
      <c r="Y9851" s="145" t="str">
        <f t="shared" si="1845"/>
        <v/>
      </c>
      <c r="Z9851" s="118"/>
      <c r="AA9851" s="118"/>
      <c r="AB9851" s="118"/>
      <c r="AC9851" s="118"/>
      <c r="AD9851" s="118"/>
      <c r="AE9851" s="139"/>
      <c r="AF9851" s="118"/>
      <c r="AG9851" s="118"/>
      <c r="AH9851" s="147" t="str">
        <f t="shared" si="1846"/>
        <v/>
      </c>
      <c r="AI9851" s="147" t="str">
        <f t="shared" si="1847"/>
        <v/>
      </c>
      <c r="AJ9851" s="148" t="str">
        <f t="shared" si="1836"/>
        <v/>
      </c>
      <c r="AK9851" s="148" t="str">
        <f t="shared" si="1837"/>
        <v/>
      </c>
      <c r="AL9851" s="147" t="str">
        <f t="shared" si="1838"/>
        <v/>
      </c>
      <c r="AM9851" s="147" t="str">
        <f t="shared" si="1839"/>
        <v/>
      </c>
      <c r="AN9851" s="147" t="str">
        <f t="shared" si="1840"/>
        <v/>
      </c>
      <c r="AO9851" s="118"/>
    </row>
    <row r="9852" spans="1:41">
      <c r="A9852" s="118"/>
      <c r="B9852" s="118"/>
      <c r="C9852" s="118"/>
      <c r="D9852" s="118"/>
      <c r="E9852" s="118"/>
      <c r="F9852" s="118"/>
      <c r="G9852" s="118"/>
      <c r="H9852" s="118"/>
      <c r="I9852" s="118"/>
      <c r="J9852" s="118"/>
      <c r="K9852" s="118"/>
      <c r="L9852" s="118"/>
      <c r="M9852" s="118"/>
      <c r="N9852" s="118"/>
      <c r="O9852" s="143" t="str">
        <f>IF(H9852="","",(S9852/S9852)&amp;":"&amp;ROUND(AH9852/S9852,2))</f>
        <v/>
      </c>
      <c r="P9852" s="118"/>
      <c r="Q9852" s="118"/>
      <c r="R9852" s="143" t="str">
        <f>IF(H9852="","",(S9852/S9852)&amp;":"&amp;ROUND(AI9852/S9852,2))</f>
        <v/>
      </c>
      <c r="S9852" s="144" t="str">
        <f t="shared" si="1841"/>
        <v/>
      </c>
      <c r="T9852" s="145" t="str">
        <f t="shared" si="1842"/>
        <v/>
      </c>
      <c r="U9852" s="118"/>
      <c r="V9852" s="145" t="str">
        <f t="shared" si="1843"/>
        <v/>
      </c>
      <c r="W9852" s="144" t="str">
        <f t="shared" si="1844"/>
        <v/>
      </c>
      <c r="X9852" s="146" t="str">
        <f>IF(C9852="","",IF(OR(C9852="Trade",C9852="Multi Position"),(X9851+V9852),IF(C9852="Deposit",(X9851+AE9852),IF(C9852="Withdrawal",(X9851-AE9852)))))</f>
        <v/>
      </c>
      <c r="Y9852" s="145" t="str">
        <f t="shared" si="1845"/>
        <v/>
      </c>
      <c r="Z9852" s="118"/>
      <c r="AA9852" s="118"/>
      <c r="AB9852" s="118"/>
      <c r="AC9852" s="118"/>
      <c r="AD9852" s="118"/>
      <c r="AE9852" s="139"/>
      <c r="AF9852" s="118"/>
      <c r="AG9852" s="118"/>
      <c r="AH9852" s="147" t="str">
        <f t="shared" si="1846"/>
        <v/>
      </c>
      <c r="AI9852" s="147" t="str">
        <f t="shared" si="1847"/>
        <v/>
      </c>
      <c r="AJ9852" s="148" t="str">
        <f t="shared" si="1836"/>
        <v/>
      </c>
      <c r="AK9852" s="148" t="str">
        <f t="shared" si="1837"/>
        <v/>
      </c>
      <c r="AL9852" s="147" t="str">
        <f t="shared" si="1838"/>
        <v/>
      </c>
      <c r="AM9852" s="147" t="str">
        <f t="shared" si="1839"/>
        <v/>
      </c>
      <c r="AN9852" s="147" t="str">
        <f t="shared" si="1840"/>
        <v/>
      </c>
      <c r="AO9852" s="118"/>
    </row>
    <row r="9853" spans="1:41">
      <c r="A9853" s="118"/>
      <c r="B9853" s="118"/>
      <c r="C9853" s="118"/>
      <c r="D9853" s="118"/>
      <c r="E9853" s="118"/>
      <c r="F9853" s="118"/>
      <c r="G9853" s="118"/>
      <c r="H9853" s="118"/>
      <c r="I9853" s="118"/>
      <c r="J9853" s="118"/>
      <c r="K9853" s="118"/>
      <c r="L9853" s="118"/>
      <c r="M9853" s="118"/>
      <c r="N9853" s="118"/>
      <c r="O9853" s="143" t="str">
        <f>IF(H9853="","",(S9853/S9853)&amp;":"&amp;ROUND(AH9853/S9853,2))</f>
        <v/>
      </c>
      <c r="P9853" s="118"/>
      <c r="Q9853" s="118"/>
      <c r="R9853" s="143" t="str">
        <f>IF(H9853="","",(S9853/S9853)&amp;":"&amp;ROUND(AI9853/S9853,2))</f>
        <v/>
      </c>
      <c r="S9853" s="144" t="str">
        <f t="shared" si="1841"/>
        <v/>
      </c>
      <c r="T9853" s="145" t="str">
        <f t="shared" si="1842"/>
        <v/>
      </c>
      <c r="U9853" s="118"/>
      <c r="V9853" s="145" t="str">
        <f t="shared" si="1843"/>
        <v/>
      </c>
      <c r="W9853" s="144" t="str">
        <f t="shared" si="1844"/>
        <v/>
      </c>
      <c r="X9853" s="146" t="str">
        <f>IF(C9853="","",IF(OR(C9853="Trade",C9853="Multi Position"),(X9852+V9853),IF(C9853="Deposit",(X9852+AE9853),IF(C9853="Withdrawal",(X9852-AE9853)))))</f>
        <v/>
      </c>
      <c r="Y9853" s="145" t="str">
        <f t="shared" si="1845"/>
        <v/>
      </c>
      <c r="Z9853" s="118"/>
      <c r="AA9853" s="118"/>
      <c r="AB9853" s="118"/>
      <c r="AC9853" s="118"/>
      <c r="AD9853" s="118"/>
      <c r="AE9853" s="139"/>
      <c r="AF9853" s="118"/>
      <c r="AG9853" s="118"/>
      <c r="AH9853" s="147" t="str">
        <f t="shared" si="1846"/>
        <v/>
      </c>
      <c r="AI9853" s="147" t="str">
        <f t="shared" si="1847"/>
        <v/>
      </c>
      <c r="AJ9853" s="148" t="str">
        <f t="shared" si="1836"/>
        <v/>
      </c>
      <c r="AK9853" s="148" t="str">
        <f t="shared" si="1837"/>
        <v/>
      </c>
      <c r="AL9853" s="147" t="str">
        <f t="shared" si="1838"/>
        <v/>
      </c>
      <c r="AM9853" s="147" t="str">
        <f t="shared" si="1839"/>
        <v/>
      </c>
      <c r="AN9853" s="147" t="str">
        <f t="shared" si="1840"/>
        <v/>
      </c>
      <c r="AO9853" s="118"/>
    </row>
    <row r="9854" spans="1:41">
      <c r="A9854" s="118"/>
      <c r="B9854" s="118"/>
      <c r="C9854" s="118"/>
      <c r="D9854" s="118"/>
      <c r="E9854" s="118"/>
      <c r="F9854" s="118"/>
      <c r="G9854" s="118"/>
      <c r="H9854" s="118"/>
      <c r="I9854" s="118"/>
      <c r="J9854" s="118"/>
      <c r="K9854" s="118"/>
      <c r="L9854" s="118"/>
      <c r="M9854" s="118"/>
      <c r="N9854" s="118"/>
      <c r="O9854" s="143" t="str">
        <f>IF(H9854="","",(S9854/S9854)&amp;":"&amp;ROUND(AH9854/S9854,2))</f>
        <v/>
      </c>
      <c r="P9854" s="118"/>
      <c r="Q9854" s="118"/>
      <c r="R9854" s="143" t="str">
        <f>IF(H9854="","",(S9854/S9854)&amp;":"&amp;ROUND(AI9854/S9854,2))</f>
        <v/>
      </c>
      <c r="S9854" s="144" t="str">
        <f t="shared" si="1841"/>
        <v/>
      </c>
      <c r="T9854" s="145" t="str">
        <f t="shared" si="1842"/>
        <v/>
      </c>
      <c r="U9854" s="118"/>
      <c r="V9854" s="145" t="str">
        <f t="shared" si="1843"/>
        <v/>
      </c>
      <c r="W9854" s="144" t="str">
        <f t="shared" si="1844"/>
        <v/>
      </c>
      <c r="X9854" s="146" t="str">
        <f>IF(C9854="","",IF(OR(C9854="Trade",C9854="Multi Position"),(X9853+V9854),IF(C9854="Deposit",(X9853+AE9854),IF(C9854="Withdrawal",(X9853-AE9854)))))</f>
        <v/>
      </c>
      <c r="Y9854" s="145" t="str">
        <f t="shared" si="1845"/>
        <v/>
      </c>
      <c r="Z9854" s="118"/>
      <c r="AA9854" s="118"/>
      <c r="AB9854" s="118"/>
      <c r="AC9854" s="118"/>
      <c r="AD9854" s="118"/>
      <c r="AE9854" s="139"/>
      <c r="AF9854" s="118"/>
      <c r="AG9854" s="118"/>
      <c r="AH9854" s="147" t="str">
        <f t="shared" si="1846"/>
        <v/>
      </c>
      <c r="AI9854" s="147" t="str">
        <f t="shared" si="1847"/>
        <v/>
      </c>
      <c r="AJ9854" s="148" t="str">
        <f t="shared" si="1836"/>
        <v/>
      </c>
      <c r="AK9854" s="148" t="str">
        <f t="shared" si="1837"/>
        <v/>
      </c>
      <c r="AL9854" s="147" t="str">
        <f t="shared" si="1838"/>
        <v/>
      </c>
      <c r="AM9854" s="147" t="str">
        <f t="shared" si="1839"/>
        <v/>
      </c>
      <c r="AN9854" s="147" t="str">
        <f t="shared" si="1840"/>
        <v/>
      </c>
      <c r="AO9854" s="118"/>
    </row>
    <row r="9855" spans="1:41">
      <c r="A9855" s="118"/>
      <c r="B9855" s="118"/>
      <c r="C9855" s="118"/>
      <c r="D9855" s="118"/>
      <c r="E9855" s="118"/>
      <c r="F9855" s="118"/>
      <c r="G9855" s="118"/>
      <c r="H9855" s="118"/>
      <c r="I9855" s="118"/>
      <c r="J9855" s="118"/>
      <c r="K9855" s="118"/>
      <c r="L9855" s="118"/>
      <c r="M9855" s="118"/>
      <c r="N9855" s="118"/>
      <c r="O9855" s="143" t="str">
        <f>IF(H9855="","",(S9855/S9855)&amp;":"&amp;ROUND(AH9855/S9855,2))</f>
        <v/>
      </c>
      <c r="P9855" s="118"/>
      <c r="Q9855" s="118"/>
      <c r="R9855" s="143" t="str">
        <f>IF(H9855="","",(S9855/S9855)&amp;":"&amp;ROUND(AI9855/S9855,2))</f>
        <v/>
      </c>
      <c r="S9855" s="144" t="str">
        <f t="shared" si="1841"/>
        <v/>
      </c>
      <c r="T9855" s="145" t="str">
        <f t="shared" si="1842"/>
        <v/>
      </c>
      <c r="U9855" s="118"/>
      <c r="V9855" s="145" t="str">
        <f t="shared" si="1843"/>
        <v/>
      </c>
      <c r="W9855" s="144" t="str">
        <f t="shared" si="1844"/>
        <v/>
      </c>
      <c r="X9855" s="146" t="str">
        <f>IF(C9855="","",IF(OR(C9855="Trade",C9855="Multi Position"),(X9854+V9855),IF(C9855="Deposit",(X9854+AE9855),IF(C9855="Withdrawal",(X9854-AE9855)))))</f>
        <v/>
      </c>
      <c r="Y9855" s="145" t="str">
        <f t="shared" si="1845"/>
        <v/>
      </c>
      <c r="Z9855" s="118"/>
      <c r="AA9855" s="118"/>
      <c r="AB9855" s="118"/>
      <c r="AC9855" s="118"/>
      <c r="AD9855" s="118"/>
      <c r="AE9855" s="139"/>
      <c r="AF9855" s="118"/>
      <c r="AG9855" s="118"/>
      <c r="AH9855" s="147" t="str">
        <f t="shared" si="1846"/>
        <v/>
      </c>
      <c r="AI9855" s="147" t="str">
        <f t="shared" si="1847"/>
        <v/>
      </c>
      <c r="AJ9855" s="148" t="str">
        <f t="shared" si="1836"/>
        <v/>
      </c>
      <c r="AK9855" s="148" t="str">
        <f t="shared" si="1837"/>
        <v/>
      </c>
      <c r="AL9855" s="147" t="str">
        <f t="shared" si="1838"/>
        <v/>
      </c>
      <c r="AM9855" s="147" t="str">
        <f t="shared" si="1839"/>
        <v/>
      </c>
      <c r="AN9855" s="147" t="str">
        <f t="shared" si="1840"/>
        <v/>
      </c>
      <c r="AO9855" s="118"/>
    </row>
    <row r="9856" spans="1:41">
      <c r="A9856" s="118"/>
      <c r="B9856" s="118"/>
      <c r="C9856" s="118"/>
      <c r="D9856" s="118"/>
      <c r="E9856" s="118"/>
      <c r="F9856" s="118"/>
      <c r="G9856" s="118"/>
      <c r="H9856" s="118"/>
      <c r="I9856" s="118"/>
      <c r="J9856" s="118"/>
      <c r="K9856" s="118"/>
      <c r="L9856" s="118"/>
      <c r="M9856" s="118"/>
      <c r="N9856" s="118"/>
      <c r="O9856" s="143" t="str">
        <f>IF(H9856="","",(S9856/S9856)&amp;":"&amp;ROUND(AH9856/S9856,2))</f>
        <v/>
      </c>
      <c r="P9856" s="118"/>
      <c r="Q9856" s="118"/>
      <c r="R9856" s="143" t="str">
        <f>IF(H9856="","",(S9856/S9856)&amp;":"&amp;ROUND(AI9856/S9856,2))</f>
        <v/>
      </c>
      <c r="S9856" s="144" t="str">
        <f t="shared" si="1841"/>
        <v/>
      </c>
      <c r="T9856" s="145" t="str">
        <f t="shared" si="1842"/>
        <v/>
      </c>
      <c r="U9856" s="118"/>
      <c r="V9856" s="145" t="str">
        <f t="shared" si="1843"/>
        <v/>
      </c>
      <c r="W9856" s="144" t="str">
        <f t="shared" si="1844"/>
        <v/>
      </c>
      <c r="X9856" s="146" t="str">
        <f>IF(C9856="","",IF(OR(C9856="Trade",C9856="Multi Position"),(X9855+V9856),IF(C9856="Deposit",(X9855+AE9856),IF(C9856="Withdrawal",(X9855-AE9856)))))</f>
        <v/>
      </c>
      <c r="Y9856" s="145" t="str">
        <f t="shared" si="1845"/>
        <v/>
      </c>
      <c r="Z9856" s="118"/>
      <c r="AA9856" s="118"/>
      <c r="AB9856" s="118"/>
      <c r="AC9856" s="118"/>
      <c r="AD9856" s="118"/>
      <c r="AE9856" s="139"/>
      <c r="AF9856" s="118"/>
      <c r="AG9856" s="118"/>
      <c r="AH9856" s="147" t="str">
        <f t="shared" si="1846"/>
        <v/>
      </c>
      <c r="AI9856" s="147" t="str">
        <f t="shared" si="1847"/>
        <v/>
      </c>
      <c r="AJ9856" s="148" t="str">
        <f t="shared" si="1836"/>
        <v/>
      </c>
      <c r="AK9856" s="148" t="str">
        <f t="shared" si="1837"/>
        <v/>
      </c>
      <c r="AL9856" s="147" t="str">
        <f t="shared" si="1838"/>
        <v/>
      </c>
      <c r="AM9856" s="147" t="str">
        <f t="shared" si="1839"/>
        <v/>
      </c>
      <c r="AN9856" s="147" t="str">
        <f t="shared" si="1840"/>
        <v/>
      </c>
      <c r="AO9856" s="118"/>
    </row>
    <row r="9857" spans="1:41">
      <c r="A9857" s="118"/>
      <c r="B9857" s="118"/>
      <c r="C9857" s="118"/>
      <c r="D9857" s="118"/>
      <c r="E9857" s="118"/>
      <c r="F9857" s="118"/>
      <c r="G9857" s="118"/>
      <c r="H9857" s="118"/>
      <c r="I9857" s="118"/>
      <c r="J9857" s="118"/>
      <c r="K9857" s="118"/>
      <c r="L9857" s="118"/>
      <c r="M9857" s="118"/>
      <c r="N9857" s="118"/>
      <c r="O9857" s="143" t="str">
        <f>IF(H9857="","",(S9857/S9857)&amp;":"&amp;ROUND(AH9857/S9857,2))</f>
        <v/>
      </c>
      <c r="P9857" s="118"/>
      <c r="Q9857" s="118"/>
      <c r="R9857" s="143" t="str">
        <f>IF(H9857="","",(S9857/S9857)&amp;":"&amp;ROUND(AI9857/S9857,2))</f>
        <v/>
      </c>
      <c r="S9857" s="144" t="str">
        <f t="shared" si="1841"/>
        <v/>
      </c>
      <c r="T9857" s="145" t="str">
        <f t="shared" si="1842"/>
        <v/>
      </c>
      <c r="U9857" s="118"/>
      <c r="V9857" s="145" t="str">
        <f t="shared" si="1843"/>
        <v/>
      </c>
      <c r="W9857" s="144" t="str">
        <f t="shared" si="1844"/>
        <v/>
      </c>
      <c r="X9857" s="146" t="str">
        <f>IF(C9857="","",IF(OR(C9857="Trade",C9857="Multi Position"),(X9856+V9857),IF(C9857="Deposit",(X9856+AE9857),IF(C9857="Withdrawal",(X9856-AE9857)))))</f>
        <v/>
      </c>
      <c r="Y9857" s="145" t="str">
        <f t="shared" si="1845"/>
        <v/>
      </c>
      <c r="Z9857" s="118"/>
      <c r="AA9857" s="118"/>
      <c r="AB9857" s="118"/>
      <c r="AC9857" s="118"/>
      <c r="AD9857" s="118"/>
      <c r="AE9857" s="139"/>
      <c r="AF9857" s="118"/>
      <c r="AG9857" s="118"/>
      <c r="AH9857" s="147" t="str">
        <f t="shared" si="1846"/>
        <v/>
      </c>
      <c r="AI9857" s="147" t="str">
        <f t="shared" si="1847"/>
        <v/>
      </c>
      <c r="AJ9857" s="148" t="str">
        <f t="shared" si="1836"/>
        <v/>
      </c>
      <c r="AK9857" s="148" t="str">
        <f t="shared" si="1837"/>
        <v/>
      </c>
      <c r="AL9857" s="147" t="str">
        <f t="shared" si="1838"/>
        <v/>
      </c>
      <c r="AM9857" s="147" t="str">
        <f t="shared" si="1839"/>
        <v/>
      </c>
      <c r="AN9857" s="147" t="str">
        <f t="shared" si="1840"/>
        <v/>
      </c>
      <c r="AO9857" s="118"/>
    </row>
    <row r="9858" spans="1:41">
      <c r="A9858" s="118"/>
      <c r="B9858" s="118"/>
      <c r="C9858" s="118"/>
      <c r="D9858" s="118"/>
      <c r="E9858" s="118"/>
      <c r="F9858" s="118"/>
      <c r="G9858" s="118"/>
      <c r="H9858" s="118"/>
      <c r="I9858" s="118"/>
      <c r="J9858" s="118"/>
      <c r="K9858" s="118"/>
      <c r="L9858" s="118"/>
      <c r="M9858" s="118"/>
      <c r="N9858" s="118"/>
      <c r="O9858" s="143" t="str">
        <f>IF(H9858="","",(S9858/S9858)&amp;":"&amp;ROUND(AH9858/S9858,2))</f>
        <v/>
      </c>
      <c r="P9858" s="118"/>
      <c r="Q9858" s="118"/>
      <c r="R9858" s="143" t="str">
        <f>IF(H9858="","",(S9858/S9858)&amp;":"&amp;ROUND(AI9858/S9858,2))</f>
        <v/>
      </c>
      <c r="S9858" s="144" t="str">
        <f t="shared" si="1841"/>
        <v/>
      </c>
      <c r="T9858" s="145" t="str">
        <f t="shared" si="1842"/>
        <v/>
      </c>
      <c r="U9858" s="118"/>
      <c r="V9858" s="145" t="str">
        <f t="shared" si="1843"/>
        <v/>
      </c>
      <c r="W9858" s="144" t="str">
        <f t="shared" si="1844"/>
        <v/>
      </c>
      <c r="X9858" s="146" t="str">
        <f>IF(C9858="","",IF(OR(C9858="Trade",C9858="Multi Position"),(X9857+V9858),IF(C9858="Deposit",(X9857+AE9858),IF(C9858="Withdrawal",(X9857-AE9858)))))</f>
        <v/>
      </c>
      <c r="Y9858" s="145" t="str">
        <f t="shared" si="1845"/>
        <v/>
      </c>
      <c r="Z9858" s="118"/>
      <c r="AA9858" s="118"/>
      <c r="AB9858" s="118"/>
      <c r="AC9858" s="118"/>
      <c r="AD9858" s="118"/>
      <c r="AE9858" s="139"/>
      <c r="AF9858" s="118"/>
      <c r="AG9858" s="118"/>
      <c r="AH9858" s="147" t="str">
        <f t="shared" si="1846"/>
        <v/>
      </c>
      <c r="AI9858" s="147" t="str">
        <f t="shared" si="1847"/>
        <v/>
      </c>
      <c r="AJ9858" s="148" t="str">
        <f t="shared" si="1836"/>
        <v/>
      </c>
      <c r="AK9858" s="148" t="str">
        <f t="shared" si="1837"/>
        <v/>
      </c>
      <c r="AL9858" s="147" t="str">
        <f t="shared" si="1838"/>
        <v/>
      </c>
      <c r="AM9858" s="147" t="str">
        <f t="shared" si="1839"/>
        <v/>
      </c>
      <c r="AN9858" s="147" t="str">
        <f t="shared" si="1840"/>
        <v/>
      </c>
      <c r="AO9858" s="118"/>
    </row>
    <row r="9859" spans="1:41">
      <c r="A9859" s="118"/>
      <c r="B9859" s="118"/>
      <c r="C9859" s="118"/>
      <c r="D9859" s="118"/>
      <c r="E9859" s="118"/>
      <c r="F9859" s="118"/>
      <c r="G9859" s="118"/>
      <c r="H9859" s="118"/>
      <c r="I9859" s="118"/>
      <c r="J9859" s="118"/>
      <c r="K9859" s="118"/>
      <c r="L9859" s="118"/>
      <c r="M9859" s="118"/>
      <c r="N9859" s="118"/>
      <c r="O9859" s="143" t="str">
        <f>IF(H9859="","",(S9859/S9859)&amp;":"&amp;ROUND(AH9859/S9859,2))</f>
        <v/>
      </c>
      <c r="P9859" s="118"/>
      <c r="Q9859" s="118"/>
      <c r="R9859" s="143" t="str">
        <f>IF(H9859="","",(S9859/S9859)&amp;":"&amp;ROUND(AI9859/S9859,2))</f>
        <v/>
      </c>
      <c r="S9859" s="144" t="str">
        <f t="shared" si="1841"/>
        <v/>
      </c>
      <c r="T9859" s="145" t="str">
        <f t="shared" si="1842"/>
        <v/>
      </c>
      <c r="U9859" s="118"/>
      <c r="V9859" s="145" t="str">
        <f t="shared" si="1843"/>
        <v/>
      </c>
      <c r="W9859" s="144" t="str">
        <f t="shared" si="1844"/>
        <v/>
      </c>
      <c r="X9859" s="146" t="str">
        <f>IF(C9859="","",IF(OR(C9859="Trade",C9859="Multi Position"),(X9858+V9859),IF(C9859="Deposit",(X9858+AE9859),IF(C9859="Withdrawal",(X9858-AE9859)))))</f>
        <v/>
      </c>
      <c r="Y9859" s="145" t="str">
        <f t="shared" si="1845"/>
        <v/>
      </c>
      <c r="Z9859" s="118"/>
      <c r="AA9859" s="118"/>
      <c r="AB9859" s="118"/>
      <c r="AC9859" s="118"/>
      <c r="AD9859" s="118"/>
      <c r="AE9859" s="139"/>
      <c r="AF9859" s="118"/>
      <c r="AG9859" s="118"/>
      <c r="AH9859" s="147" t="str">
        <f t="shared" si="1846"/>
        <v/>
      </c>
      <c r="AI9859" s="147" t="str">
        <f t="shared" si="1847"/>
        <v/>
      </c>
      <c r="AJ9859" s="148" t="str">
        <f t="shared" si="1836"/>
        <v/>
      </c>
      <c r="AK9859" s="148" t="str">
        <f t="shared" si="1837"/>
        <v/>
      </c>
      <c r="AL9859" s="147" t="str">
        <f t="shared" si="1838"/>
        <v/>
      </c>
      <c r="AM9859" s="147" t="str">
        <f t="shared" si="1839"/>
        <v/>
      </c>
      <c r="AN9859" s="147" t="str">
        <f t="shared" si="1840"/>
        <v/>
      </c>
      <c r="AO9859" s="118"/>
    </row>
    <row r="9860" spans="1:41">
      <c r="A9860" s="118"/>
      <c r="B9860" s="118"/>
      <c r="C9860" s="118"/>
      <c r="D9860" s="118"/>
      <c r="E9860" s="118"/>
      <c r="F9860" s="118"/>
      <c r="G9860" s="118"/>
      <c r="H9860" s="118"/>
      <c r="I9860" s="118"/>
      <c r="J9860" s="118"/>
      <c r="K9860" s="118"/>
      <c r="L9860" s="118"/>
      <c r="M9860" s="118"/>
      <c r="N9860" s="118"/>
      <c r="O9860" s="143" t="str">
        <f>IF(H9860="","",(S9860/S9860)&amp;":"&amp;ROUND(AH9860/S9860,2))</f>
        <v/>
      </c>
      <c r="P9860" s="118"/>
      <c r="Q9860" s="118"/>
      <c r="R9860" s="143" t="str">
        <f>IF(H9860="","",(S9860/S9860)&amp;":"&amp;ROUND(AI9860/S9860,2))</f>
        <v/>
      </c>
      <c r="S9860" s="144" t="str">
        <f t="shared" si="1841"/>
        <v/>
      </c>
      <c r="T9860" s="145" t="str">
        <f t="shared" si="1842"/>
        <v/>
      </c>
      <c r="U9860" s="118"/>
      <c r="V9860" s="145" t="str">
        <f t="shared" si="1843"/>
        <v/>
      </c>
      <c r="W9860" s="144" t="str">
        <f t="shared" si="1844"/>
        <v/>
      </c>
      <c r="X9860" s="146" t="str">
        <f>IF(C9860="","",IF(OR(C9860="Trade",C9860="Multi Position"),(X9859+V9860),IF(C9860="Deposit",(X9859+AE9860),IF(C9860="Withdrawal",(X9859-AE9860)))))</f>
        <v/>
      </c>
      <c r="Y9860" s="145" t="str">
        <f t="shared" si="1845"/>
        <v/>
      </c>
      <c r="Z9860" s="118"/>
      <c r="AA9860" s="118"/>
      <c r="AB9860" s="118"/>
      <c r="AC9860" s="118"/>
      <c r="AD9860" s="118"/>
      <c r="AE9860" s="139"/>
      <c r="AF9860" s="118"/>
      <c r="AG9860" s="118"/>
      <c r="AH9860" s="147" t="str">
        <f t="shared" si="1846"/>
        <v/>
      </c>
      <c r="AI9860" s="147" t="str">
        <f t="shared" si="1847"/>
        <v/>
      </c>
      <c r="AJ9860" s="148" t="str">
        <f t="shared" si="1836"/>
        <v/>
      </c>
      <c r="AK9860" s="148" t="str">
        <f t="shared" si="1837"/>
        <v/>
      </c>
      <c r="AL9860" s="147" t="str">
        <f t="shared" si="1838"/>
        <v/>
      </c>
      <c r="AM9860" s="147" t="str">
        <f t="shared" si="1839"/>
        <v/>
      </c>
      <c r="AN9860" s="147" t="str">
        <f t="shared" si="1840"/>
        <v/>
      </c>
      <c r="AO9860" s="118"/>
    </row>
    <row r="9861" spans="1:41">
      <c r="A9861" s="118"/>
      <c r="B9861" s="118"/>
      <c r="C9861" s="118"/>
      <c r="D9861" s="118"/>
      <c r="E9861" s="118"/>
      <c r="F9861" s="118"/>
      <c r="G9861" s="118"/>
      <c r="H9861" s="118"/>
      <c r="I9861" s="118"/>
      <c r="J9861" s="118"/>
      <c r="K9861" s="118"/>
      <c r="L9861" s="118"/>
      <c r="M9861" s="118"/>
      <c r="N9861" s="118"/>
      <c r="O9861" s="143" t="str">
        <f>IF(H9861="","",(S9861/S9861)&amp;":"&amp;ROUND(AH9861/S9861,2))</f>
        <v/>
      </c>
      <c r="P9861" s="118"/>
      <c r="Q9861" s="118"/>
      <c r="R9861" s="143" t="str">
        <f>IF(H9861="","",(S9861/S9861)&amp;":"&amp;ROUND(AI9861/S9861,2))</f>
        <v/>
      </c>
      <c r="S9861" s="144" t="str">
        <f t="shared" si="1841"/>
        <v/>
      </c>
      <c r="T9861" s="145" t="str">
        <f t="shared" si="1842"/>
        <v/>
      </c>
      <c r="U9861" s="118"/>
      <c r="V9861" s="145" t="str">
        <f t="shared" si="1843"/>
        <v/>
      </c>
      <c r="W9861" s="144" t="str">
        <f t="shared" si="1844"/>
        <v/>
      </c>
      <c r="X9861" s="146" t="str">
        <f>IF(C9861="","",IF(OR(C9861="Trade",C9861="Multi Position"),(X9860+V9861),IF(C9861="Deposit",(X9860+AE9861),IF(C9861="Withdrawal",(X9860-AE9861)))))</f>
        <v/>
      </c>
      <c r="Y9861" s="145" t="str">
        <f t="shared" si="1845"/>
        <v/>
      </c>
      <c r="Z9861" s="118"/>
      <c r="AA9861" s="118"/>
      <c r="AB9861" s="118"/>
      <c r="AC9861" s="118"/>
      <c r="AD9861" s="118"/>
      <c r="AE9861" s="139"/>
      <c r="AF9861" s="118"/>
      <c r="AG9861" s="118"/>
      <c r="AH9861" s="147" t="str">
        <f t="shared" si="1846"/>
        <v/>
      </c>
      <c r="AI9861" s="147" t="str">
        <f t="shared" si="1847"/>
        <v/>
      </c>
      <c r="AJ9861" s="148" t="str">
        <f t="shared" si="1836"/>
        <v/>
      </c>
      <c r="AK9861" s="148" t="str">
        <f t="shared" si="1837"/>
        <v/>
      </c>
      <c r="AL9861" s="147" t="str">
        <f t="shared" si="1838"/>
        <v/>
      </c>
      <c r="AM9861" s="147" t="str">
        <f t="shared" si="1839"/>
        <v/>
      </c>
      <c r="AN9861" s="147" t="str">
        <f t="shared" si="1840"/>
        <v/>
      </c>
      <c r="AO9861" s="118"/>
    </row>
    <row r="9862" spans="1:41">
      <c r="A9862" s="118"/>
      <c r="B9862" s="118"/>
      <c r="C9862" s="118"/>
      <c r="D9862" s="118"/>
      <c r="E9862" s="118"/>
      <c r="F9862" s="118"/>
      <c r="G9862" s="118"/>
      <c r="H9862" s="118"/>
      <c r="I9862" s="118"/>
      <c r="J9862" s="118"/>
      <c r="K9862" s="118"/>
      <c r="L9862" s="118"/>
      <c r="M9862" s="118"/>
      <c r="N9862" s="118"/>
      <c r="O9862" s="143" t="str">
        <f>IF(H9862="","",(S9862/S9862)&amp;":"&amp;ROUND(AH9862/S9862,2))</f>
        <v/>
      </c>
      <c r="P9862" s="118"/>
      <c r="Q9862" s="118"/>
      <c r="R9862" s="143" t="str">
        <f>IF(H9862="","",(S9862/S9862)&amp;":"&amp;ROUND(AI9862/S9862,2))</f>
        <v/>
      </c>
      <c r="S9862" s="144" t="str">
        <f t="shared" si="1841"/>
        <v/>
      </c>
      <c r="T9862" s="145" t="str">
        <f t="shared" si="1842"/>
        <v/>
      </c>
      <c r="U9862" s="118"/>
      <c r="V9862" s="145" t="str">
        <f t="shared" si="1843"/>
        <v/>
      </c>
      <c r="W9862" s="144" t="str">
        <f t="shared" si="1844"/>
        <v/>
      </c>
      <c r="X9862" s="146" t="str">
        <f>IF(C9862="","",IF(OR(C9862="Trade",C9862="Multi Position"),(X9861+V9862),IF(C9862="Deposit",(X9861+AE9862),IF(C9862="Withdrawal",(X9861-AE9862)))))</f>
        <v/>
      </c>
      <c r="Y9862" s="145" t="str">
        <f t="shared" si="1845"/>
        <v/>
      </c>
      <c r="Z9862" s="118"/>
      <c r="AA9862" s="118"/>
      <c r="AB9862" s="118"/>
      <c r="AC9862" s="118"/>
      <c r="AD9862" s="118"/>
      <c r="AE9862" s="139"/>
      <c r="AF9862" s="118"/>
      <c r="AG9862" s="118"/>
      <c r="AH9862" s="147" t="str">
        <f t="shared" si="1846"/>
        <v/>
      </c>
      <c r="AI9862" s="147" t="str">
        <f t="shared" si="1847"/>
        <v/>
      </c>
      <c r="AJ9862" s="148" t="str">
        <f t="shared" si="1836"/>
        <v/>
      </c>
      <c r="AK9862" s="148" t="str">
        <f t="shared" si="1837"/>
        <v/>
      </c>
      <c r="AL9862" s="147" t="str">
        <f t="shared" si="1838"/>
        <v/>
      </c>
      <c r="AM9862" s="147" t="str">
        <f t="shared" si="1839"/>
        <v/>
      </c>
      <c r="AN9862" s="147" t="str">
        <f t="shared" si="1840"/>
        <v/>
      </c>
      <c r="AO9862" s="118"/>
    </row>
    <row r="9863" spans="1:41">
      <c r="A9863" s="118"/>
      <c r="B9863" s="118"/>
      <c r="C9863" s="118"/>
      <c r="D9863" s="118"/>
      <c r="E9863" s="118"/>
      <c r="F9863" s="118"/>
      <c r="G9863" s="118"/>
      <c r="H9863" s="118"/>
      <c r="I9863" s="118"/>
      <c r="J9863" s="118"/>
      <c r="K9863" s="118"/>
      <c r="L9863" s="118"/>
      <c r="M9863" s="118"/>
      <c r="N9863" s="118"/>
      <c r="O9863" s="143" t="str">
        <f>IF(H9863="","",(S9863/S9863)&amp;":"&amp;ROUND(AH9863/S9863,2))</f>
        <v/>
      </c>
      <c r="P9863" s="118"/>
      <c r="Q9863" s="118"/>
      <c r="R9863" s="143" t="str">
        <f>IF(H9863="","",(S9863/S9863)&amp;":"&amp;ROUND(AI9863/S9863,2))</f>
        <v/>
      </c>
      <c r="S9863" s="144" t="str">
        <f t="shared" si="1841"/>
        <v/>
      </c>
      <c r="T9863" s="145" t="str">
        <f t="shared" si="1842"/>
        <v/>
      </c>
      <c r="U9863" s="118"/>
      <c r="V9863" s="145" t="str">
        <f t="shared" si="1843"/>
        <v/>
      </c>
      <c r="W9863" s="144" t="str">
        <f t="shared" si="1844"/>
        <v/>
      </c>
      <c r="X9863" s="146" t="str">
        <f>IF(C9863="","",IF(OR(C9863="Trade",C9863="Multi Position"),(X9862+V9863),IF(C9863="Deposit",(X9862+AE9863),IF(C9863="Withdrawal",(X9862-AE9863)))))</f>
        <v/>
      </c>
      <c r="Y9863" s="145" t="str">
        <f t="shared" si="1845"/>
        <v/>
      </c>
      <c r="Z9863" s="118"/>
      <c r="AA9863" s="118"/>
      <c r="AB9863" s="118"/>
      <c r="AC9863" s="118"/>
      <c r="AD9863" s="118"/>
      <c r="AE9863" s="139"/>
      <c r="AF9863" s="118"/>
      <c r="AG9863" s="118"/>
      <c r="AH9863" s="147" t="str">
        <f t="shared" si="1846"/>
        <v/>
      </c>
      <c r="AI9863" s="147" t="str">
        <f t="shared" si="1847"/>
        <v/>
      </c>
      <c r="AJ9863" s="148" t="str">
        <f t="shared" si="1836"/>
        <v/>
      </c>
      <c r="AK9863" s="148" t="str">
        <f t="shared" si="1837"/>
        <v/>
      </c>
      <c r="AL9863" s="147" t="str">
        <f t="shared" si="1838"/>
        <v/>
      </c>
      <c r="AM9863" s="147" t="str">
        <f t="shared" si="1839"/>
        <v/>
      </c>
      <c r="AN9863" s="147" t="str">
        <f t="shared" si="1840"/>
        <v/>
      </c>
      <c r="AO9863" s="118"/>
    </row>
    <row r="9864" spans="1:41">
      <c r="A9864" s="118"/>
      <c r="B9864" s="118"/>
      <c r="C9864" s="118"/>
      <c r="D9864" s="118"/>
      <c r="E9864" s="118"/>
      <c r="F9864" s="118"/>
      <c r="G9864" s="118"/>
      <c r="H9864" s="118"/>
      <c r="I9864" s="118"/>
      <c r="J9864" s="118"/>
      <c r="K9864" s="118"/>
      <c r="L9864" s="118"/>
      <c r="M9864" s="118"/>
      <c r="N9864" s="118"/>
      <c r="O9864" s="143" t="str">
        <f>IF(H9864="","",(S9864/S9864)&amp;":"&amp;ROUND(AH9864/S9864,2))</f>
        <v/>
      </c>
      <c r="P9864" s="118"/>
      <c r="Q9864" s="118"/>
      <c r="R9864" s="143" t="str">
        <f>IF(H9864="","",(S9864/S9864)&amp;":"&amp;ROUND(AI9864/S9864,2))</f>
        <v/>
      </c>
      <c r="S9864" s="144" t="str">
        <f t="shared" si="1841"/>
        <v/>
      </c>
      <c r="T9864" s="145" t="str">
        <f t="shared" si="1842"/>
        <v/>
      </c>
      <c r="U9864" s="118"/>
      <c r="V9864" s="145" t="str">
        <f t="shared" si="1843"/>
        <v/>
      </c>
      <c r="W9864" s="144" t="str">
        <f t="shared" si="1844"/>
        <v/>
      </c>
      <c r="X9864" s="146" t="str">
        <f>IF(C9864="","",IF(OR(C9864="Trade",C9864="Multi Position"),(X9863+V9864),IF(C9864="Deposit",(X9863+AE9864),IF(C9864="Withdrawal",(X9863-AE9864)))))</f>
        <v/>
      </c>
      <c r="Y9864" s="145" t="str">
        <f t="shared" si="1845"/>
        <v/>
      </c>
      <c r="Z9864" s="118"/>
      <c r="AA9864" s="118"/>
      <c r="AB9864" s="118"/>
      <c r="AC9864" s="118"/>
      <c r="AD9864" s="118"/>
      <c r="AE9864" s="139"/>
      <c r="AF9864" s="118"/>
      <c r="AG9864" s="118"/>
      <c r="AH9864" s="147" t="str">
        <f t="shared" si="1846"/>
        <v/>
      </c>
      <c r="AI9864" s="147" t="str">
        <f t="shared" si="1847"/>
        <v/>
      </c>
      <c r="AJ9864" s="148" t="str">
        <f t="shared" si="1836"/>
        <v/>
      </c>
      <c r="AK9864" s="148" t="str">
        <f t="shared" si="1837"/>
        <v/>
      </c>
      <c r="AL9864" s="147" t="str">
        <f t="shared" si="1838"/>
        <v/>
      </c>
      <c r="AM9864" s="147" t="str">
        <f t="shared" si="1839"/>
        <v/>
      </c>
      <c r="AN9864" s="147" t="str">
        <f t="shared" si="1840"/>
        <v/>
      </c>
      <c r="AO9864" s="118"/>
    </row>
    <row r="9865" spans="1:41">
      <c r="A9865" s="118"/>
      <c r="B9865" s="118"/>
      <c r="C9865" s="118"/>
      <c r="D9865" s="118"/>
      <c r="E9865" s="118"/>
      <c r="F9865" s="118"/>
      <c r="G9865" s="118"/>
      <c r="H9865" s="118"/>
      <c r="I9865" s="118"/>
      <c r="J9865" s="118"/>
      <c r="K9865" s="118"/>
      <c r="L9865" s="118"/>
      <c r="M9865" s="118"/>
      <c r="N9865" s="118"/>
      <c r="O9865" s="143" t="str">
        <f>IF(H9865="","",(S9865/S9865)&amp;":"&amp;ROUND(AH9865/S9865,2))</f>
        <v/>
      </c>
      <c r="P9865" s="118"/>
      <c r="Q9865" s="118"/>
      <c r="R9865" s="143" t="str">
        <f>IF(H9865="","",(S9865/S9865)&amp;":"&amp;ROUND(AI9865/S9865,2))</f>
        <v/>
      </c>
      <c r="S9865" s="144" t="str">
        <f t="shared" si="1841"/>
        <v/>
      </c>
      <c r="T9865" s="145" t="str">
        <f t="shared" si="1842"/>
        <v/>
      </c>
      <c r="U9865" s="118"/>
      <c r="V9865" s="145" t="str">
        <f t="shared" si="1843"/>
        <v/>
      </c>
      <c r="W9865" s="144" t="str">
        <f t="shared" si="1844"/>
        <v/>
      </c>
      <c r="X9865" s="146" t="str">
        <f>IF(C9865="","",IF(OR(C9865="Trade",C9865="Multi Position"),(X9864+V9865),IF(C9865="Deposit",(X9864+AE9865),IF(C9865="Withdrawal",(X9864-AE9865)))))</f>
        <v/>
      </c>
      <c r="Y9865" s="145" t="str">
        <f t="shared" si="1845"/>
        <v/>
      </c>
      <c r="Z9865" s="118"/>
      <c r="AA9865" s="118"/>
      <c r="AB9865" s="118"/>
      <c r="AC9865" s="118"/>
      <c r="AD9865" s="118"/>
      <c r="AE9865" s="139"/>
      <c r="AF9865" s="118"/>
      <c r="AG9865" s="118"/>
      <c r="AH9865" s="147" t="str">
        <f t="shared" si="1846"/>
        <v/>
      </c>
      <c r="AI9865" s="147" t="str">
        <f t="shared" si="1847"/>
        <v/>
      </c>
      <c r="AJ9865" s="148" t="str">
        <f t="shared" si="1836"/>
        <v/>
      </c>
      <c r="AK9865" s="148" t="str">
        <f t="shared" si="1837"/>
        <v/>
      </c>
      <c r="AL9865" s="147" t="str">
        <f t="shared" si="1838"/>
        <v/>
      </c>
      <c r="AM9865" s="147" t="str">
        <f t="shared" si="1839"/>
        <v/>
      </c>
      <c r="AN9865" s="147" t="str">
        <f t="shared" si="1840"/>
        <v/>
      </c>
      <c r="AO9865" s="118"/>
    </row>
    <row r="9866" spans="1:41">
      <c r="A9866" s="118"/>
      <c r="B9866" s="118"/>
      <c r="C9866" s="118"/>
      <c r="D9866" s="118"/>
      <c r="E9866" s="118"/>
      <c r="F9866" s="118"/>
      <c r="G9866" s="118"/>
      <c r="H9866" s="118"/>
      <c r="I9866" s="118"/>
      <c r="J9866" s="118"/>
      <c r="K9866" s="118"/>
      <c r="L9866" s="118"/>
      <c r="M9866" s="118"/>
      <c r="N9866" s="118"/>
      <c r="O9866" s="143" t="str">
        <f>IF(H9866="","",(S9866/S9866)&amp;":"&amp;ROUND(AH9866/S9866,2))</f>
        <v/>
      </c>
      <c r="P9866" s="118"/>
      <c r="Q9866" s="118"/>
      <c r="R9866" s="143" t="str">
        <f>IF(H9866="","",(S9866/S9866)&amp;":"&amp;ROUND(AI9866/S9866,2))</f>
        <v/>
      </c>
      <c r="S9866" s="144" t="str">
        <f t="shared" si="1841"/>
        <v/>
      </c>
      <c r="T9866" s="145" t="str">
        <f t="shared" si="1842"/>
        <v/>
      </c>
      <c r="U9866" s="118"/>
      <c r="V9866" s="145" t="str">
        <f t="shared" si="1843"/>
        <v/>
      </c>
      <c r="W9866" s="144" t="str">
        <f t="shared" si="1844"/>
        <v/>
      </c>
      <c r="X9866" s="146" t="str">
        <f>IF(C9866="","",IF(OR(C9866="Trade",C9866="Multi Position"),(X9865+V9866),IF(C9866="Deposit",(X9865+AE9866),IF(C9866="Withdrawal",(X9865-AE9866)))))</f>
        <v/>
      </c>
      <c r="Y9866" s="145" t="str">
        <f t="shared" si="1845"/>
        <v/>
      </c>
      <c r="Z9866" s="118"/>
      <c r="AA9866" s="118"/>
      <c r="AB9866" s="118"/>
      <c r="AC9866" s="118"/>
      <c r="AD9866" s="118"/>
      <c r="AE9866" s="139"/>
      <c r="AF9866" s="118"/>
      <c r="AG9866" s="118"/>
      <c r="AH9866" s="147" t="str">
        <f t="shared" si="1846"/>
        <v/>
      </c>
      <c r="AI9866" s="147" t="str">
        <f t="shared" si="1847"/>
        <v/>
      </c>
      <c r="AJ9866" s="148" t="str">
        <f t="shared" ref="AJ9866:AJ9929" si="1848">IF(V9866&lt;0,V9866/-X9866,S9866)</f>
        <v/>
      </c>
      <c r="AK9866" s="148" t="str">
        <f t="shared" ref="AK9866:AK9929" si="1849">IF(V9866="","",IF(H9866="LONG",IF(V9866&gt;0,V9866/X9866,((L9866*(P9866-K9866))/X9866)),IF(V9866&gt;0,V9866/X9866,((L9866*(K9866-P9866))/X9866))))</f>
        <v/>
      </c>
      <c r="AL9866" s="147" t="str">
        <f t="shared" ref="AL9866:AL9929" si="1850">IF(B9866="","",MONTH(B9866))</f>
        <v/>
      </c>
      <c r="AM9866" s="147" t="str">
        <f t="shared" ref="AM9866:AM9929" si="1851">IF(B9866="","",YEAR(B9866))</f>
        <v/>
      </c>
      <c r="AN9866" s="147" t="str">
        <f t="shared" ref="AN9866:AN9929" si="1852">IF(B9866="","",DAY(B9866))</f>
        <v/>
      </c>
      <c r="AO9866" s="118"/>
    </row>
    <row r="9867" spans="1:41">
      <c r="A9867" s="118"/>
      <c r="B9867" s="118"/>
      <c r="C9867" s="118"/>
      <c r="D9867" s="118"/>
      <c r="E9867" s="118"/>
      <c r="F9867" s="118"/>
      <c r="G9867" s="118"/>
      <c r="H9867" s="118"/>
      <c r="I9867" s="118"/>
      <c r="J9867" s="118"/>
      <c r="K9867" s="118"/>
      <c r="L9867" s="118"/>
      <c r="M9867" s="118"/>
      <c r="N9867" s="118"/>
      <c r="O9867" s="143" t="str">
        <f>IF(H9867="","",(S9867/S9867)&amp;":"&amp;ROUND(AH9867/S9867,2))</f>
        <v/>
      </c>
      <c r="P9867" s="118"/>
      <c r="Q9867" s="118"/>
      <c r="R9867" s="143" t="str">
        <f>IF(H9867="","",(S9867/S9867)&amp;":"&amp;ROUND(AI9867/S9867,2))</f>
        <v/>
      </c>
      <c r="S9867" s="144" t="str">
        <f t="shared" ref="S9867:S9930" si="1853">IF(N9867="","",IF(H9867="LONG",(((K9867-M9867)*L9867)/X9866),(((M9867-K9867)*L9867)/X9866)))</f>
        <v/>
      </c>
      <c r="T9867" s="145" t="str">
        <f t="shared" ref="T9867:T9930" si="1854">IF(K9867="","",IF(H9867="LONG",(P9867*L9867)-(K9867*L9867),(K9867*L9867)-(P9867*L9867)))</f>
        <v/>
      </c>
      <c r="U9867" s="118"/>
      <c r="V9867" s="145" t="str">
        <f t="shared" ref="V9867:V9930" si="1855">IF(K9867="","",IF(T9867&lt;0,(T9867)-+U9867,(T9867)-U9867))</f>
        <v/>
      </c>
      <c r="W9867" s="144" t="str">
        <f t="shared" ref="W9867:W9930" si="1856">IF(P9867="","",SUM(V9867/X9866))</f>
        <v/>
      </c>
      <c r="X9867" s="146" t="str">
        <f>IF(C9867="","",IF(OR(C9867="Trade",C9867="Multi Position"),(X9866+V9867),IF(C9867="Deposit",(X9866+AE9867),IF(C9867="Withdrawal",(X9866-AE9867)))))</f>
        <v/>
      </c>
      <c r="Y9867" s="145" t="str">
        <f t="shared" ref="Y9867:Y9930" si="1857">IF(Q9867="","",INT(Q9867-B9867)&amp;" Days "&amp;TEXT(Q9867-B9867,"H"" Hrs ""m"" mins """))</f>
        <v/>
      </c>
      <c r="Z9867" s="118"/>
      <c r="AA9867" s="118"/>
      <c r="AB9867" s="118"/>
      <c r="AC9867" s="118"/>
      <c r="AD9867" s="118"/>
      <c r="AE9867" s="139"/>
      <c r="AF9867" s="118"/>
      <c r="AG9867" s="118"/>
      <c r="AH9867" s="147" t="str">
        <f t="shared" ref="AH9867:AH9930" si="1858">IF(K9867="","", IF(H9867="LONG", (((N9867-K9867)*L9867)/X9866), (((K9867-N9867)*L9867)/X9866)))</f>
        <v/>
      </c>
      <c r="AI9867" s="147" t="str">
        <f t="shared" ref="AI9867:AI9930" si="1859">IF(K9867="","", IF(H9867="LONG", (((P9867-K9867)*L9867)/X9866), (((K9867-P9867)*L9867)/X9866)))</f>
        <v/>
      </c>
      <c r="AJ9867" s="148" t="str">
        <f t="shared" si="1848"/>
        <v/>
      </c>
      <c r="AK9867" s="148" t="str">
        <f t="shared" si="1849"/>
        <v/>
      </c>
      <c r="AL9867" s="147" t="str">
        <f t="shared" si="1850"/>
        <v/>
      </c>
      <c r="AM9867" s="147" t="str">
        <f t="shared" si="1851"/>
        <v/>
      </c>
      <c r="AN9867" s="147" t="str">
        <f t="shared" si="1852"/>
        <v/>
      </c>
      <c r="AO9867" s="118"/>
    </row>
    <row r="9868" spans="1:41">
      <c r="A9868" s="118"/>
      <c r="B9868" s="118"/>
      <c r="C9868" s="118"/>
      <c r="D9868" s="118"/>
      <c r="E9868" s="118"/>
      <c r="F9868" s="118"/>
      <c r="G9868" s="118"/>
      <c r="H9868" s="118"/>
      <c r="I9868" s="118"/>
      <c r="J9868" s="118"/>
      <c r="K9868" s="118"/>
      <c r="L9868" s="118"/>
      <c r="M9868" s="118"/>
      <c r="N9868" s="118"/>
      <c r="O9868" s="143" t="str">
        <f>IF(H9868="","",(S9868/S9868)&amp;":"&amp;ROUND(AH9868/S9868,2))</f>
        <v/>
      </c>
      <c r="P9868" s="118"/>
      <c r="Q9868" s="118"/>
      <c r="R9868" s="143" t="str">
        <f>IF(H9868="","",(S9868/S9868)&amp;":"&amp;ROUND(AI9868/S9868,2))</f>
        <v/>
      </c>
      <c r="S9868" s="144" t="str">
        <f t="shared" si="1853"/>
        <v/>
      </c>
      <c r="T9868" s="145" t="str">
        <f t="shared" si="1854"/>
        <v/>
      </c>
      <c r="U9868" s="118"/>
      <c r="V9868" s="145" t="str">
        <f t="shared" si="1855"/>
        <v/>
      </c>
      <c r="W9868" s="144" t="str">
        <f t="shared" si="1856"/>
        <v/>
      </c>
      <c r="X9868" s="146" t="str">
        <f>IF(C9868="","",IF(OR(C9868="Trade",C9868="Multi Position"),(X9867+V9868),IF(C9868="Deposit",(X9867+AE9868),IF(C9868="Withdrawal",(X9867-AE9868)))))</f>
        <v/>
      </c>
      <c r="Y9868" s="145" t="str">
        <f t="shared" si="1857"/>
        <v/>
      </c>
      <c r="Z9868" s="118"/>
      <c r="AA9868" s="118"/>
      <c r="AB9868" s="118"/>
      <c r="AC9868" s="118"/>
      <c r="AD9868" s="118"/>
      <c r="AE9868" s="139"/>
      <c r="AF9868" s="118"/>
      <c r="AG9868" s="118"/>
      <c r="AH9868" s="147" t="str">
        <f t="shared" si="1858"/>
        <v/>
      </c>
      <c r="AI9868" s="147" t="str">
        <f t="shared" si="1859"/>
        <v/>
      </c>
      <c r="AJ9868" s="148" t="str">
        <f t="shared" si="1848"/>
        <v/>
      </c>
      <c r="AK9868" s="148" t="str">
        <f t="shared" si="1849"/>
        <v/>
      </c>
      <c r="AL9868" s="147" t="str">
        <f t="shared" si="1850"/>
        <v/>
      </c>
      <c r="AM9868" s="147" t="str">
        <f t="shared" si="1851"/>
        <v/>
      </c>
      <c r="AN9868" s="147" t="str">
        <f t="shared" si="1852"/>
        <v/>
      </c>
      <c r="AO9868" s="118"/>
    </row>
    <row r="9869" spans="1:41">
      <c r="A9869" s="118"/>
      <c r="B9869" s="118"/>
      <c r="C9869" s="118"/>
      <c r="D9869" s="118"/>
      <c r="E9869" s="118"/>
      <c r="F9869" s="118"/>
      <c r="G9869" s="118"/>
      <c r="H9869" s="118"/>
      <c r="I9869" s="118"/>
      <c r="J9869" s="118"/>
      <c r="K9869" s="118"/>
      <c r="L9869" s="118"/>
      <c r="M9869" s="118"/>
      <c r="N9869" s="118"/>
      <c r="O9869" s="143" t="str">
        <f>IF(H9869="","",(S9869/S9869)&amp;":"&amp;ROUND(AH9869/S9869,2))</f>
        <v/>
      </c>
      <c r="P9869" s="118"/>
      <c r="Q9869" s="118"/>
      <c r="R9869" s="143" t="str">
        <f>IF(H9869="","",(S9869/S9869)&amp;":"&amp;ROUND(AI9869/S9869,2))</f>
        <v/>
      </c>
      <c r="S9869" s="144" t="str">
        <f t="shared" si="1853"/>
        <v/>
      </c>
      <c r="T9869" s="145" t="str">
        <f t="shared" si="1854"/>
        <v/>
      </c>
      <c r="U9869" s="118"/>
      <c r="V9869" s="145" t="str">
        <f t="shared" si="1855"/>
        <v/>
      </c>
      <c r="W9869" s="144" t="str">
        <f t="shared" si="1856"/>
        <v/>
      </c>
      <c r="X9869" s="146" t="str">
        <f>IF(C9869="","",IF(OR(C9869="Trade",C9869="Multi Position"),(X9868+V9869),IF(C9869="Deposit",(X9868+AE9869),IF(C9869="Withdrawal",(X9868-AE9869)))))</f>
        <v/>
      </c>
      <c r="Y9869" s="145" t="str">
        <f t="shared" si="1857"/>
        <v/>
      </c>
      <c r="Z9869" s="118"/>
      <c r="AA9869" s="118"/>
      <c r="AB9869" s="118"/>
      <c r="AC9869" s="118"/>
      <c r="AD9869" s="118"/>
      <c r="AE9869" s="139"/>
      <c r="AF9869" s="118"/>
      <c r="AG9869" s="118"/>
      <c r="AH9869" s="147" t="str">
        <f t="shared" si="1858"/>
        <v/>
      </c>
      <c r="AI9869" s="147" t="str">
        <f t="shared" si="1859"/>
        <v/>
      </c>
      <c r="AJ9869" s="148" t="str">
        <f t="shared" si="1848"/>
        <v/>
      </c>
      <c r="AK9869" s="148" t="str">
        <f t="shared" si="1849"/>
        <v/>
      </c>
      <c r="AL9869" s="147" t="str">
        <f t="shared" si="1850"/>
        <v/>
      </c>
      <c r="AM9869" s="147" t="str">
        <f t="shared" si="1851"/>
        <v/>
      </c>
      <c r="AN9869" s="147" t="str">
        <f t="shared" si="1852"/>
        <v/>
      </c>
      <c r="AO9869" s="118"/>
    </row>
    <row r="9870" spans="1:41">
      <c r="A9870" s="118"/>
      <c r="B9870" s="118"/>
      <c r="C9870" s="118"/>
      <c r="D9870" s="118"/>
      <c r="E9870" s="118"/>
      <c r="F9870" s="118"/>
      <c r="G9870" s="118"/>
      <c r="H9870" s="118"/>
      <c r="I9870" s="118"/>
      <c r="J9870" s="118"/>
      <c r="K9870" s="118"/>
      <c r="L9870" s="118"/>
      <c r="M9870" s="118"/>
      <c r="N9870" s="118"/>
      <c r="O9870" s="143" t="str">
        <f>IF(H9870="","",(S9870/S9870)&amp;":"&amp;ROUND(AH9870/S9870,2))</f>
        <v/>
      </c>
      <c r="P9870" s="118"/>
      <c r="Q9870" s="118"/>
      <c r="R9870" s="143" t="str">
        <f>IF(H9870="","",(S9870/S9870)&amp;":"&amp;ROUND(AI9870/S9870,2))</f>
        <v/>
      </c>
      <c r="S9870" s="144" t="str">
        <f t="shared" si="1853"/>
        <v/>
      </c>
      <c r="T9870" s="145" t="str">
        <f t="shared" si="1854"/>
        <v/>
      </c>
      <c r="U9870" s="118"/>
      <c r="V9870" s="145" t="str">
        <f t="shared" si="1855"/>
        <v/>
      </c>
      <c r="W9870" s="144" t="str">
        <f t="shared" si="1856"/>
        <v/>
      </c>
      <c r="X9870" s="146" t="str">
        <f>IF(C9870="","",IF(OR(C9870="Trade",C9870="Multi Position"),(X9869+V9870),IF(C9870="Deposit",(X9869+AE9870),IF(C9870="Withdrawal",(X9869-AE9870)))))</f>
        <v/>
      </c>
      <c r="Y9870" s="145" t="str">
        <f t="shared" si="1857"/>
        <v/>
      </c>
      <c r="Z9870" s="118"/>
      <c r="AA9870" s="118"/>
      <c r="AB9870" s="118"/>
      <c r="AC9870" s="118"/>
      <c r="AD9870" s="118"/>
      <c r="AE9870" s="139"/>
      <c r="AF9870" s="118"/>
      <c r="AG9870" s="118"/>
      <c r="AH9870" s="147" t="str">
        <f t="shared" si="1858"/>
        <v/>
      </c>
      <c r="AI9870" s="147" t="str">
        <f t="shared" si="1859"/>
        <v/>
      </c>
      <c r="AJ9870" s="148" t="str">
        <f t="shared" si="1848"/>
        <v/>
      </c>
      <c r="AK9870" s="148" t="str">
        <f t="shared" si="1849"/>
        <v/>
      </c>
      <c r="AL9870" s="147" t="str">
        <f t="shared" si="1850"/>
        <v/>
      </c>
      <c r="AM9870" s="147" t="str">
        <f t="shared" si="1851"/>
        <v/>
      </c>
      <c r="AN9870" s="147" t="str">
        <f t="shared" si="1852"/>
        <v/>
      </c>
      <c r="AO9870" s="118"/>
    </row>
    <row r="9871" spans="1:41">
      <c r="A9871" s="118"/>
      <c r="B9871" s="118"/>
      <c r="C9871" s="118"/>
      <c r="D9871" s="118"/>
      <c r="E9871" s="118"/>
      <c r="F9871" s="118"/>
      <c r="G9871" s="118"/>
      <c r="H9871" s="118"/>
      <c r="I9871" s="118"/>
      <c r="J9871" s="118"/>
      <c r="K9871" s="118"/>
      <c r="L9871" s="118"/>
      <c r="M9871" s="118"/>
      <c r="N9871" s="118"/>
      <c r="O9871" s="143" t="str">
        <f>IF(H9871="","",(S9871/S9871)&amp;":"&amp;ROUND(AH9871/S9871,2))</f>
        <v/>
      </c>
      <c r="P9871" s="118"/>
      <c r="Q9871" s="118"/>
      <c r="R9871" s="143" t="str">
        <f>IF(H9871="","",(S9871/S9871)&amp;":"&amp;ROUND(AI9871/S9871,2))</f>
        <v/>
      </c>
      <c r="S9871" s="144" t="str">
        <f t="shared" si="1853"/>
        <v/>
      </c>
      <c r="T9871" s="145" t="str">
        <f t="shared" si="1854"/>
        <v/>
      </c>
      <c r="U9871" s="118"/>
      <c r="V9871" s="145" t="str">
        <f t="shared" si="1855"/>
        <v/>
      </c>
      <c r="W9871" s="144" t="str">
        <f t="shared" si="1856"/>
        <v/>
      </c>
      <c r="X9871" s="146" t="str">
        <f>IF(C9871="","",IF(OR(C9871="Trade",C9871="Multi Position"),(X9870+V9871),IF(C9871="Deposit",(X9870+AE9871),IF(C9871="Withdrawal",(X9870-AE9871)))))</f>
        <v/>
      </c>
      <c r="Y9871" s="145" t="str">
        <f t="shared" si="1857"/>
        <v/>
      </c>
      <c r="Z9871" s="118"/>
      <c r="AA9871" s="118"/>
      <c r="AB9871" s="118"/>
      <c r="AC9871" s="118"/>
      <c r="AD9871" s="118"/>
      <c r="AE9871" s="139"/>
      <c r="AF9871" s="118"/>
      <c r="AG9871" s="118"/>
      <c r="AH9871" s="147" t="str">
        <f t="shared" si="1858"/>
        <v/>
      </c>
      <c r="AI9871" s="147" t="str">
        <f t="shared" si="1859"/>
        <v/>
      </c>
      <c r="AJ9871" s="148" t="str">
        <f t="shared" si="1848"/>
        <v/>
      </c>
      <c r="AK9871" s="148" t="str">
        <f t="shared" si="1849"/>
        <v/>
      </c>
      <c r="AL9871" s="147" t="str">
        <f t="shared" si="1850"/>
        <v/>
      </c>
      <c r="AM9871" s="147" t="str">
        <f t="shared" si="1851"/>
        <v/>
      </c>
      <c r="AN9871" s="147" t="str">
        <f t="shared" si="1852"/>
        <v/>
      </c>
      <c r="AO9871" s="118"/>
    </row>
    <row r="9872" spans="1:41">
      <c r="A9872" s="118"/>
      <c r="B9872" s="118"/>
      <c r="C9872" s="118"/>
      <c r="D9872" s="118"/>
      <c r="E9872" s="118"/>
      <c r="F9872" s="118"/>
      <c r="G9872" s="118"/>
      <c r="H9872" s="118"/>
      <c r="I9872" s="118"/>
      <c r="J9872" s="118"/>
      <c r="K9872" s="118"/>
      <c r="L9872" s="118"/>
      <c r="M9872" s="118"/>
      <c r="N9872" s="118"/>
      <c r="O9872" s="143" t="str">
        <f>IF(H9872="","",(S9872/S9872)&amp;":"&amp;ROUND(AH9872/S9872,2))</f>
        <v/>
      </c>
      <c r="P9872" s="118"/>
      <c r="Q9872" s="118"/>
      <c r="R9872" s="143" t="str">
        <f>IF(H9872="","",(S9872/S9872)&amp;":"&amp;ROUND(AI9872/S9872,2))</f>
        <v/>
      </c>
      <c r="S9872" s="144" t="str">
        <f t="shared" si="1853"/>
        <v/>
      </c>
      <c r="T9872" s="145" t="str">
        <f t="shared" si="1854"/>
        <v/>
      </c>
      <c r="U9872" s="118"/>
      <c r="V9872" s="145" t="str">
        <f t="shared" si="1855"/>
        <v/>
      </c>
      <c r="W9872" s="144" t="str">
        <f t="shared" si="1856"/>
        <v/>
      </c>
      <c r="X9872" s="146" t="str">
        <f>IF(C9872="","",IF(OR(C9872="Trade",C9872="Multi Position"),(X9871+V9872),IF(C9872="Deposit",(X9871+AE9872),IF(C9872="Withdrawal",(X9871-AE9872)))))</f>
        <v/>
      </c>
      <c r="Y9872" s="145" t="str">
        <f t="shared" si="1857"/>
        <v/>
      </c>
      <c r="Z9872" s="118"/>
      <c r="AA9872" s="118"/>
      <c r="AB9872" s="118"/>
      <c r="AC9872" s="118"/>
      <c r="AD9872" s="118"/>
      <c r="AE9872" s="139"/>
      <c r="AF9872" s="118"/>
      <c r="AG9872" s="118"/>
      <c r="AH9872" s="147" t="str">
        <f t="shared" si="1858"/>
        <v/>
      </c>
      <c r="AI9872" s="147" t="str">
        <f t="shared" si="1859"/>
        <v/>
      </c>
      <c r="AJ9872" s="148" t="str">
        <f t="shared" si="1848"/>
        <v/>
      </c>
      <c r="AK9872" s="148" t="str">
        <f t="shared" si="1849"/>
        <v/>
      </c>
      <c r="AL9872" s="147" t="str">
        <f t="shared" si="1850"/>
        <v/>
      </c>
      <c r="AM9872" s="147" t="str">
        <f t="shared" si="1851"/>
        <v/>
      </c>
      <c r="AN9872" s="147" t="str">
        <f t="shared" si="1852"/>
        <v/>
      </c>
      <c r="AO9872" s="118"/>
    </row>
    <row r="9873" spans="1:41">
      <c r="A9873" s="118"/>
      <c r="B9873" s="118"/>
      <c r="C9873" s="118"/>
      <c r="D9873" s="118"/>
      <c r="E9873" s="118"/>
      <c r="F9873" s="118"/>
      <c r="G9873" s="118"/>
      <c r="H9873" s="118"/>
      <c r="I9873" s="118"/>
      <c r="J9873" s="118"/>
      <c r="K9873" s="118"/>
      <c r="L9873" s="118"/>
      <c r="M9873" s="118"/>
      <c r="N9873" s="118"/>
      <c r="O9873" s="143" t="str">
        <f>IF(H9873="","",(S9873/S9873)&amp;":"&amp;ROUND(AH9873/S9873,2))</f>
        <v/>
      </c>
      <c r="P9873" s="118"/>
      <c r="Q9873" s="118"/>
      <c r="R9873" s="143" t="str">
        <f>IF(H9873="","",(S9873/S9873)&amp;":"&amp;ROUND(AI9873/S9873,2))</f>
        <v/>
      </c>
      <c r="S9873" s="144" t="str">
        <f t="shared" si="1853"/>
        <v/>
      </c>
      <c r="T9873" s="145" t="str">
        <f t="shared" si="1854"/>
        <v/>
      </c>
      <c r="U9873" s="118"/>
      <c r="V9873" s="145" t="str">
        <f t="shared" si="1855"/>
        <v/>
      </c>
      <c r="W9873" s="144" t="str">
        <f t="shared" si="1856"/>
        <v/>
      </c>
      <c r="X9873" s="146" t="str">
        <f>IF(C9873="","",IF(OR(C9873="Trade",C9873="Multi Position"),(X9872+V9873),IF(C9873="Deposit",(X9872+AE9873),IF(C9873="Withdrawal",(X9872-AE9873)))))</f>
        <v/>
      </c>
      <c r="Y9873" s="145" t="str">
        <f t="shared" si="1857"/>
        <v/>
      </c>
      <c r="Z9873" s="118"/>
      <c r="AA9873" s="118"/>
      <c r="AB9873" s="118"/>
      <c r="AC9873" s="118"/>
      <c r="AD9873" s="118"/>
      <c r="AE9873" s="139"/>
      <c r="AF9873" s="118"/>
      <c r="AG9873" s="118"/>
      <c r="AH9873" s="147" t="str">
        <f t="shared" si="1858"/>
        <v/>
      </c>
      <c r="AI9873" s="147" t="str">
        <f t="shared" si="1859"/>
        <v/>
      </c>
      <c r="AJ9873" s="148" t="str">
        <f t="shared" si="1848"/>
        <v/>
      </c>
      <c r="AK9873" s="148" t="str">
        <f t="shared" si="1849"/>
        <v/>
      </c>
      <c r="AL9873" s="147" t="str">
        <f t="shared" si="1850"/>
        <v/>
      </c>
      <c r="AM9873" s="147" t="str">
        <f t="shared" si="1851"/>
        <v/>
      </c>
      <c r="AN9873" s="147" t="str">
        <f t="shared" si="1852"/>
        <v/>
      </c>
      <c r="AO9873" s="118"/>
    </row>
    <row r="9874" spans="1:41">
      <c r="A9874" s="118"/>
      <c r="B9874" s="118"/>
      <c r="C9874" s="118"/>
      <c r="D9874" s="118"/>
      <c r="E9874" s="118"/>
      <c r="F9874" s="118"/>
      <c r="G9874" s="118"/>
      <c r="H9874" s="118"/>
      <c r="I9874" s="118"/>
      <c r="J9874" s="118"/>
      <c r="K9874" s="118"/>
      <c r="L9874" s="118"/>
      <c r="M9874" s="118"/>
      <c r="N9874" s="118"/>
      <c r="O9874" s="143" t="str">
        <f>IF(H9874="","",(S9874/S9874)&amp;":"&amp;ROUND(AH9874/S9874,2))</f>
        <v/>
      </c>
      <c r="P9874" s="118"/>
      <c r="Q9874" s="118"/>
      <c r="R9874" s="143" t="str">
        <f>IF(H9874="","",(S9874/S9874)&amp;":"&amp;ROUND(AI9874/S9874,2))</f>
        <v/>
      </c>
      <c r="S9874" s="144" t="str">
        <f t="shared" si="1853"/>
        <v/>
      </c>
      <c r="T9874" s="145" t="str">
        <f t="shared" si="1854"/>
        <v/>
      </c>
      <c r="U9874" s="118"/>
      <c r="V9874" s="145" t="str">
        <f t="shared" si="1855"/>
        <v/>
      </c>
      <c r="W9874" s="144" t="str">
        <f t="shared" si="1856"/>
        <v/>
      </c>
      <c r="X9874" s="146" t="str">
        <f>IF(C9874="","",IF(OR(C9874="Trade",C9874="Multi Position"),(X9873+V9874),IF(C9874="Deposit",(X9873+AE9874),IF(C9874="Withdrawal",(X9873-AE9874)))))</f>
        <v/>
      </c>
      <c r="Y9874" s="145" t="str">
        <f t="shared" si="1857"/>
        <v/>
      </c>
      <c r="Z9874" s="118"/>
      <c r="AA9874" s="118"/>
      <c r="AB9874" s="118"/>
      <c r="AC9874" s="118"/>
      <c r="AD9874" s="118"/>
      <c r="AE9874" s="139"/>
      <c r="AF9874" s="118"/>
      <c r="AG9874" s="118"/>
      <c r="AH9874" s="147" t="str">
        <f t="shared" si="1858"/>
        <v/>
      </c>
      <c r="AI9874" s="147" t="str">
        <f t="shared" si="1859"/>
        <v/>
      </c>
      <c r="AJ9874" s="148" t="str">
        <f t="shared" si="1848"/>
        <v/>
      </c>
      <c r="AK9874" s="148" t="str">
        <f t="shared" si="1849"/>
        <v/>
      </c>
      <c r="AL9874" s="147" t="str">
        <f t="shared" si="1850"/>
        <v/>
      </c>
      <c r="AM9874" s="147" t="str">
        <f t="shared" si="1851"/>
        <v/>
      </c>
      <c r="AN9874" s="147" t="str">
        <f t="shared" si="1852"/>
        <v/>
      </c>
      <c r="AO9874" s="118"/>
    </row>
    <row r="9875" spans="1:41">
      <c r="A9875" s="118"/>
      <c r="B9875" s="118"/>
      <c r="C9875" s="118"/>
      <c r="D9875" s="118"/>
      <c r="E9875" s="118"/>
      <c r="F9875" s="118"/>
      <c r="G9875" s="118"/>
      <c r="H9875" s="118"/>
      <c r="I9875" s="118"/>
      <c r="J9875" s="118"/>
      <c r="K9875" s="118"/>
      <c r="L9875" s="118"/>
      <c r="M9875" s="118"/>
      <c r="N9875" s="118"/>
      <c r="O9875" s="143" t="str">
        <f>IF(H9875="","",(S9875/S9875)&amp;":"&amp;ROUND(AH9875/S9875,2))</f>
        <v/>
      </c>
      <c r="P9875" s="118"/>
      <c r="Q9875" s="118"/>
      <c r="R9875" s="143" t="str">
        <f>IF(H9875="","",(S9875/S9875)&amp;":"&amp;ROUND(AI9875/S9875,2))</f>
        <v/>
      </c>
      <c r="S9875" s="144" t="str">
        <f t="shared" si="1853"/>
        <v/>
      </c>
      <c r="T9875" s="145" t="str">
        <f t="shared" si="1854"/>
        <v/>
      </c>
      <c r="U9875" s="118"/>
      <c r="V9875" s="145" t="str">
        <f t="shared" si="1855"/>
        <v/>
      </c>
      <c r="W9875" s="144" t="str">
        <f t="shared" si="1856"/>
        <v/>
      </c>
      <c r="X9875" s="146" t="str">
        <f>IF(C9875="","",IF(OR(C9875="Trade",C9875="Multi Position"),(X9874+V9875),IF(C9875="Deposit",(X9874+AE9875),IF(C9875="Withdrawal",(X9874-AE9875)))))</f>
        <v/>
      </c>
      <c r="Y9875" s="145" t="str">
        <f t="shared" si="1857"/>
        <v/>
      </c>
      <c r="Z9875" s="118"/>
      <c r="AA9875" s="118"/>
      <c r="AB9875" s="118"/>
      <c r="AC9875" s="118"/>
      <c r="AD9875" s="118"/>
      <c r="AE9875" s="139"/>
      <c r="AF9875" s="118"/>
      <c r="AG9875" s="118"/>
      <c r="AH9875" s="147" t="str">
        <f t="shared" si="1858"/>
        <v/>
      </c>
      <c r="AI9875" s="147" t="str">
        <f t="shared" si="1859"/>
        <v/>
      </c>
      <c r="AJ9875" s="148" t="str">
        <f t="shared" si="1848"/>
        <v/>
      </c>
      <c r="AK9875" s="148" t="str">
        <f t="shared" si="1849"/>
        <v/>
      </c>
      <c r="AL9875" s="147" t="str">
        <f t="shared" si="1850"/>
        <v/>
      </c>
      <c r="AM9875" s="147" t="str">
        <f t="shared" si="1851"/>
        <v/>
      </c>
      <c r="AN9875" s="147" t="str">
        <f t="shared" si="1852"/>
        <v/>
      </c>
      <c r="AO9875" s="118"/>
    </row>
    <row r="9876" spans="1:41">
      <c r="A9876" s="118"/>
      <c r="B9876" s="118"/>
      <c r="C9876" s="118"/>
      <c r="D9876" s="118"/>
      <c r="E9876" s="118"/>
      <c r="F9876" s="118"/>
      <c r="G9876" s="118"/>
      <c r="H9876" s="118"/>
      <c r="I9876" s="118"/>
      <c r="J9876" s="118"/>
      <c r="K9876" s="118"/>
      <c r="L9876" s="118"/>
      <c r="M9876" s="118"/>
      <c r="N9876" s="118"/>
      <c r="O9876" s="143" t="str">
        <f>IF(H9876="","",(S9876/S9876)&amp;":"&amp;ROUND(AH9876/S9876,2))</f>
        <v/>
      </c>
      <c r="P9876" s="118"/>
      <c r="Q9876" s="118"/>
      <c r="R9876" s="143" t="str">
        <f>IF(H9876="","",(S9876/S9876)&amp;":"&amp;ROUND(AI9876/S9876,2))</f>
        <v/>
      </c>
      <c r="S9876" s="144" t="str">
        <f t="shared" si="1853"/>
        <v/>
      </c>
      <c r="T9876" s="145" t="str">
        <f t="shared" si="1854"/>
        <v/>
      </c>
      <c r="U9876" s="118"/>
      <c r="V9876" s="145" t="str">
        <f t="shared" si="1855"/>
        <v/>
      </c>
      <c r="W9876" s="144" t="str">
        <f t="shared" si="1856"/>
        <v/>
      </c>
      <c r="X9876" s="146" t="str">
        <f>IF(C9876="","",IF(OR(C9876="Trade",C9876="Multi Position"),(X9875+V9876),IF(C9876="Deposit",(X9875+AE9876),IF(C9876="Withdrawal",(X9875-AE9876)))))</f>
        <v/>
      </c>
      <c r="Y9876" s="145" t="str">
        <f t="shared" si="1857"/>
        <v/>
      </c>
      <c r="Z9876" s="118"/>
      <c r="AA9876" s="118"/>
      <c r="AB9876" s="118"/>
      <c r="AC9876" s="118"/>
      <c r="AD9876" s="118"/>
      <c r="AE9876" s="139"/>
      <c r="AF9876" s="118"/>
      <c r="AG9876" s="118"/>
      <c r="AH9876" s="147" t="str">
        <f t="shared" si="1858"/>
        <v/>
      </c>
      <c r="AI9876" s="147" t="str">
        <f t="shared" si="1859"/>
        <v/>
      </c>
      <c r="AJ9876" s="148" t="str">
        <f t="shared" si="1848"/>
        <v/>
      </c>
      <c r="AK9876" s="148" t="str">
        <f t="shared" si="1849"/>
        <v/>
      </c>
      <c r="AL9876" s="147" t="str">
        <f t="shared" si="1850"/>
        <v/>
      </c>
      <c r="AM9876" s="147" t="str">
        <f t="shared" si="1851"/>
        <v/>
      </c>
      <c r="AN9876" s="147" t="str">
        <f t="shared" si="1852"/>
        <v/>
      </c>
      <c r="AO9876" s="118"/>
    </row>
    <row r="9877" spans="1:41">
      <c r="A9877" s="118"/>
      <c r="B9877" s="118"/>
      <c r="C9877" s="118"/>
      <c r="D9877" s="118"/>
      <c r="E9877" s="118"/>
      <c r="F9877" s="118"/>
      <c r="G9877" s="118"/>
      <c r="H9877" s="118"/>
      <c r="I9877" s="118"/>
      <c r="J9877" s="118"/>
      <c r="K9877" s="118"/>
      <c r="L9877" s="118"/>
      <c r="M9877" s="118"/>
      <c r="N9877" s="118"/>
      <c r="O9877" s="143" t="str">
        <f>IF(H9877="","",(S9877/S9877)&amp;":"&amp;ROUND(AH9877/S9877,2))</f>
        <v/>
      </c>
      <c r="P9877" s="118"/>
      <c r="Q9877" s="118"/>
      <c r="R9877" s="143" t="str">
        <f>IF(H9877="","",(S9877/S9877)&amp;":"&amp;ROUND(AI9877/S9877,2))</f>
        <v/>
      </c>
      <c r="S9877" s="144" t="str">
        <f t="shared" si="1853"/>
        <v/>
      </c>
      <c r="T9877" s="145" t="str">
        <f t="shared" si="1854"/>
        <v/>
      </c>
      <c r="U9877" s="118"/>
      <c r="V9877" s="145" t="str">
        <f t="shared" si="1855"/>
        <v/>
      </c>
      <c r="W9877" s="144" t="str">
        <f t="shared" si="1856"/>
        <v/>
      </c>
      <c r="X9877" s="146" t="str">
        <f>IF(C9877="","",IF(OR(C9877="Trade",C9877="Multi Position"),(X9876+V9877),IF(C9877="Deposit",(X9876+AE9877),IF(C9877="Withdrawal",(X9876-AE9877)))))</f>
        <v/>
      </c>
      <c r="Y9877" s="145" t="str">
        <f t="shared" si="1857"/>
        <v/>
      </c>
      <c r="Z9877" s="118"/>
      <c r="AA9877" s="118"/>
      <c r="AB9877" s="118"/>
      <c r="AC9877" s="118"/>
      <c r="AD9877" s="118"/>
      <c r="AE9877" s="139"/>
      <c r="AF9877" s="118"/>
      <c r="AG9877" s="118"/>
      <c r="AH9877" s="147" t="str">
        <f t="shared" si="1858"/>
        <v/>
      </c>
      <c r="AI9877" s="147" t="str">
        <f t="shared" si="1859"/>
        <v/>
      </c>
      <c r="AJ9877" s="148" t="str">
        <f t="shared" si="1848"/>
        <v/>
      </c>
      <c r="AK9877" s="148" t="str">
        <f t="shared" si="1849"/>
        <v/>
      </c>
      <c r="AL9877" s="147" t="str">
        <f t="shared" si="1850"/>
        <v/>
      </c>
      <c r="AM9877" s="147" t="str">
        <f t="shared" si="1851"/>
        <v/>
      </c>
      <c r="AN9877" s="147" t="str">
        <f t="shared" si="1852"/>
        <v/>
      </c>
      <c r="AO9877" s="118"/>
    </row>
    <row r="9878" spans="1:41">
      <c r="A9878" s="118"/>
      <c r="B9878" s="118"/>
      <c r="C9878" s="118"/>
      <c r="D9878" s="118"/>
      <c r="E9878" s="118"/>
      <c r="F9878" s="118"/>
      <c r="G9878" s="118"/>
      <c r="H9878" s="118"/>
      <c r="I9878" s="118"/>
      <c r="J9878" s="118"/>
      <c r="K9878" s="118"/>
      <c r="L9878" s="118"/>
      <c r="M9878" s="118"/>
      <c r="N9878" s="118"/>
      <c r="O9878" s="143" t="str">
        <f>IF(H9878="","",(S9878/S9878)&amp;":"&amp;ROUND(AH9878/S9878,2))</f>
        <v/>
      </c>
      <c r="P9878" s="118"/>
      <c r="Q9878" s="118"/>
      <c r="R9878" s="143" t="str">
        <f>IF(H9878="","",(S9878/S9878)&amp;":"&amp;ROUND(AI9878/S9878,2))</f>
        <v/>
      </c>
      <c r="S9878" s="144" t="str">
        <f t="shared" si="1853"/>
        <v/>
      </c>
      <c r="T9878" s="145" t="str">
        <f t="shared" si="1854"/>
        <v/>
      </c>
      <c r="U9878" s="118"/>
      <c r="V9878" s="145" t="str">
        <f t="shared" si="1855"/>
        <v/>
      </c>
      <c r="W9878" s="144" t="str">
        <f t="shared" si="1856"/>
        <v/>
      </c>
      <c r="X9878" s="146" t="str">
        <f>IF(C9878="","",IF(OR(C9878="Trade",C9878="Multi Position"),(X9877+V9878),IF(C9878="Deposit",(X9877+AE9878),IF(C9878="Withdrawal",(X9877-AE9878)))))</f>
        <v/>
      </c>
      <c r="Y9878" s="145" t="str">
        <f t="shared" si="1857"/>
        <v/>
      </c>
      <c r="Z9878" s="118"/>
      <c r="AA9878" s="118"/>
      <c r="AB9878" s="118"/>
      <c r="AC9878" s="118"/>
      <c r="AD9878" s="118"/>
      <c r="AE9878" s="139"/>
      <c r="AF9878" s="118"/>
      <c r="AG9878" s="118"/>
      <c r="AH9878" s="147" t="str">
        <f t="shared" si="1858"/>
        <v/>
      </c>
      <c r="AI9878" s="147" t="str">
        <f t="shared" si="1859"/>
        <v/>
      </c>
      <c r="AJ9878" s="148" t="str">
        <f t="shared" si="1848"/>
        <v/>
      </c>
      <c r="AK9878" s="148" t="str">
        <f t="shared" si="1849"/>
        <v/>
      </c>
      <c r="AL9878" s="147" t="str">
        <f t="shared" si="1850"/>
        <v/>
      </c>
      <c r="AM9878" s="147" t="str">
        <f t="shared" si="1851"/>
        <v/>
      </c>
      <c r="AN9878" s="147" t="str">
        <f t="shared" si="1852"/>
        <v/>
      </c>
      <c r="AO9878" s="118"/>
    </row>
    <row r="9879" spans="1:41">
      <c r="A9879" s="118"/>
      <c r="B9879" s="118"/>
      <c r="C9879" s="118"/>
      <c r="D9879" s="118"/>
      <c r="E9879" s="118"/>
      <c r="F9879" s="118"/>
      <c r="G9879" s="118"/>
      <c r="H9879" s="118"/>
      <c r="I9879" s="118"/>
      <c r="J9879" s="118"/>
      <c r="K9879" s="118"/>
      <c r="L9879" s="118"/>
      <c r="M9879" s="118"/>
      <c r="N9879" s="118"/>
      <c r="O9879" s="143" t="str">
        <f>IF(H9879="","",(S9879/S9879)&amp;":"&amp;ROUND(AH9879/S9879,2))</f>
        <v/>
      </c>
      <c r="P9879" s="118"/>
      <c r="Q9879" s="118"/>
      <c r="R9879" s="143" t="str">
        <f>IF(H9879="","",(S9879/S9879)&amp;":"&amp;ROUND(AI9879/S9879,2))</f>
        <v/>
      </c>
      <c r="S9879" s="144" t="str">
        <f t="shared" si="1853"/>
        <v/>
      </c>
      <c r="T9879" s="145" t="str">
        <f t="shared" si="1854"/>
        <v/>
      </c>
      <c r="U9879" s="118"/>
      <c r="V9879" s="145" t="str">
        <f t="shared" si="1855"/>
        <v/>
      </c>
      <c r="W9879" s="144" t="str">
        <f t="shared" si="1856"/>
        <v/>
      </c>
      <c r="X9879" s="146" t="str">
        <f>IF(C9879="","",IF(OR(C9879="Trade",C9879="Multi Position"),(X9878+V9879),IF(C9879="Deposit",(X9878+AE9879),IF(C9879="Withdrawal",(X9878-AE9879)))))</f>
        <v/>
      </c>
      <c r="Y9879" s="145" t="str">
        <f t="shared" si="1857"/>
        <v/>
      </c>
      <c r="Z9879" s="118"/>
      <c r="AA9879" s="118"/>
      <c r="AB9879" s="118"/>
      <c r="AC9879" s="118"/>
      <c r="AD9879" s="118"/>
      <c r="AE9879" s="139"/>
      <c r="AF9879" s="118"/>
      <c r="AG9879" s="118"/>
      <c r="AH9879" s="147" t="str">
        <f t="shared" si="1858"/>
        <v/>
      </c>
      <c r="AI9879" s="147" t="str">
        <f t="shared" si="1859"/>
        <v/>
      </c>
      <c r="AJ9879" s="148" t="str">
        <f t="shared" si="1848"/>
        <v/>
      </c>
      <c r="AK9879" s="148" t="str">
        <f t="shared" si="1849"/>
        <v/>
      </c>
      <c r="AL9879" s="147" t="str">
        <f t="shared" si="1850"/>
        <v/>
      </c>
      <c r="AM9879" s="147" t="str">
        <f t="shared" si="1851"/>
        <v/>
      </c>
      <c r="AN9879" s="147" t="str">
        <f t="shared" si="1852"/>
        <v/>
      </c>
      <c r="AO9879" s="118"/>
    </row>
    <row r="9880" spans="1:41">
      <c r="A9880" s="118"/>
      <c r="B9880" s="118"/>
      <c r="C9880" s="118"/>
      <c r="D9880" s="118"/>
      <c r="E9880" s="118"/>
      <c r="F9880" s="118"/>
      <c r="G9880" s="118"/>
      <c r="H9880" s="118"/>
      <c r="I9880" s="118"/>
      <c r="J9880" s="118"/>
      <c r="K9880" s="118"/>
      <c r="L9880" s="118"/>
      <c r="M9880" s="118"/>
      <c r="N9880" s="118"/>
      <c r="O9880" s="143" t="str">
        <f>IF(H9880="","",(S9880/S9880)&amp;":"&amp;ROUND(AH9880/S9880,2))</f>
        <v/>
      </c>
      <c r="P9880" s="118"/>
      <c r="Q9880" s="118"/>
      <c r="R9880" s="143" t="str">
        <f>IF(H9880="","",(S9880/S9880)&amp;":"&amp;ROUND(AI9880/S9880,2))</f>
        <v/>
      </c>
      <c r="S9880" s="144" t="str">
        <f t="shared" si="1853"/>
        <v/>
      </c>
      <c r="T9880" s="145" t="str">
        <f t="shared" si="1854"/>
        <v/>
      </c>
      <c r="U9880" s="118"/>
      <c r="V9880" s="145" t="str">
        <f t="shared" si="1855"/>
        <v/>
      </c>
      <c r="W9880" s="144" t="str">
        <f t="shared" si="1856"/>
        <v/>
      </c>
      <c r="X9880" s="146" t="str">
        <f>IF(C9880="","",IF(OR(C9880="Trade",C9880="Multi Position"),(X9879+V9880),IF(C9880="Deposit",(X9879+AE9880),IF(C9880="Withdrawal",(X9879-AE9880)))))</f>
        <v/>
      </c>
      <c r="Y9880" s="145" t="str">
        <f t="shared" si="1857"/>
        <v/>
      </c>
      <c r="Z9880" s="118"/>
      <c r="AA9880" s="118"/>
      <c r="AB9880" s="118"/>
      <c r="AC9880" s="118"/>
      <c r="AD9880" s="118"/>
      <c r="AE9880" s="139"/>
      <c r="AF9880" s="118"/>
      <c r="AG9880" s="118"/>
      <c r="AH9880" s="147" t="str">
        <f t="shared" si="1858"/>
        <v/>
      </c>
      <c r="AI9880" s="147" t="str">
        <f t="shared" si="1859"/>
        <v/>
      </c>
      <c r="AJ9880" s="148" t="str">
        <f t="shared" si="1848"/>
        <v/>
      </c>
      <c r="AK9880" s="148" t="str">
        <f t="shared" si="1849"/>
        <v/>
      </c>
      <c r="AL9880" s="147" t="str">
        <f t="shared" si="1850"/>
        <v/>
      </c>
      <c r="AM9880" s="147" t="str">
        <f t="shared" si="1851"/>
        <v/>
      </c>
      <c r="AN9880" s="147" t="str">
        <f t="shared" si="1852"/>
        <v/>
      </c>
      <c r="AO9880" s="118"/>
    </row>
    <row r="9881" spans="1:41">
      <c r="A9881" s="118"/>
      <c r="B9881" s="118"/>
      <c r="C9881" s="118"/>
      <c r="D9881" s="118"/>
      <c r="E9881" s="118"/>
      <c r="F9881" s="118"/>
      <c r="G9881" s="118"/>
      <c r="H9881" s="118"/>
      <c r="I9881" s="118"/>
      <c r="J9881" s="118"/>
      <c r="K9881" s="118"/>
      <c r="L9881" s="118"/>
      <c r="M9881" s="118"/>
      <c r="N9881" s="118"/>
      <c r="O9881" s="143" t="str">
        <f>IF(H9881="","",(S9881/S9881)&amp;":"&amp;ROUND(AH9881/S9881,2))</f>
        <v/>
      </c>
      <c r="P9881" s="118"/>
      <c r="Q9881" s="118"/>
      <c r="R9881" s="143" t="str">
        <f>IF(H9881="","",(S9881/S9881)&amp;":"&amp;ROUND(AI9881/S9881,2))</f>
        <v/>
      </c>
      <c r="S9881" s="144" t="str">
        <f t="shared" si="1853"/>
        <v/>
      </c>
      <c r="T9881" s="145" t="str">
        <f t="shared" si="1854"/>
        <v/>
      </c>
      <c r="U9881" s="118"/>
      <c r="V9881" s="145" t="str">
        <f t="shared" si="1855"/>
        <v/>
      </c>
      <c r="W9881" s="144" t="str">
        <f t="shared" si="1856"/>
        <v/>
      </c>
      <c r="X9881" s="146" t="str">
        <f>IF(C9881="","",IF(OR(C9881="Trade",C9881="Multi Position"),(X9880+V9881),IF(C9881="Deposit",(X9880+AE9881),IF(C9881="Withdrawal",(X9880-AE9881)))))</f>
        <v/>
      </c>
      <c r="Y9881" s="145" t="str">
        <f t="shared" si="1857"/>
        <v/>
      </c>
      <c r="Z9881" s="118"/>
      <c r="AA9881" s="118"/>
      <c r="AB9881" s="118"/>
      <c r="AC9881" s="118"/>
      <c r="AD9881" s="118"/>
      <c r="AE9881" s="139"/>
      <c r="AF9881" s="118"/>
      <c r="AG9881" s="118"/>
      <c r="AH9881" s="147" t="str">
        <f t="shared" si="1858"/>
        <v/>
      </c>
      <c r="AI9881" s="147" t="str">
        <f t="shared" si="1859"/>
        <v/>
      </c>
      <c r="AJ9881" s="148" t="str">
        <f t="shared" si="1848"/>
        <v/>
      </c>
      <c r="AK9881" s="148" t="str">
        <f t="shared" si="1849"/>
        <v/>
      </c>
      <c r="AL9881" s="147" t="str">
        <f t="shared" si="1850"/>
        <v/>
      </c>
      <c r="AM9881" s="147" t="str">
        <f t="shared" si="1851"/>
        <v/>
      </c>
      <c r="AN9881" s="147" t="str">
        <f t="shared" si="1852"/>
        <v/>
      </c>
      <c r="AO9881" s="118"/>
    </row>
    <row r="9882" spans="1:41">
      <c r="A9882" s="118"/>
      <c r="B9882" s="118"/>
      <c r="C9882" s="118"/>
      <c r="D9882" s="118"/>
      <c r="E9882" s="118"/>
      <c r="F9882" s="118"/>
      <c r="G9882" s="118"/>
      <c r="H9882" s="118"/>
      <c r="I9882" s="118"/>
      <c r="J9882" s="118"/>
      <c r="K9882" s="118"/>
      <c r="L9882" s="118"/>
      <c r="M9882" s="118"/>
      <c r="N9882" s="118"/>
      <c r="O9882" s="143" t="str">
        <f>IF(H9882="","",(S9882/S9882)&amp;":"&amp;ROUND(AH9882/S9882,2))</f>
        <v/>
      </c>
      <c r="P9882" s="118"/>
      <c r="Q9882" s="118"/>
      <c r="R9882" s="143" t="str">
        <f>IF(H9882="","",(S9882/S9882)&amp;":"&amp;ROUND(AI9882/S9882,2))</f>
        <v/>
      </c>
      <c r="S9882" s="144" t="str">
        <f t="shared" si="1853"/>
        <v/>
      </c>
      <c r="T9882" s="145" t="str">
        <f t="shared" si="1854"/>
        <v/>
      </c>
      <c r="U9882" s="118"/>
      <c r="V9882" s="145" t="str">
        <f t="shared" si="1855"/>
        <v/>
      </c>
      <c r="W9882" s="144" t="str">
        <f t="shared" si="1856"/>
        <v/>
      </c>
      <c r="X9882" s="146" t="str">
        <f>IF(C9882="","",IF(OR(C9882="Trade",C9882="Multi Position"),(X9881+V9882),IF(C9882="Deposit",(X9881+AE9882),IF(C9882="Withdrawal",(X9881-AE9882)))))</f>
        <v/>
      </c>
      <c r="Y9882" s="145" t="str">
        <f t="shared" si="1857"/>
        <v/>
      </c>
      <c r="Z9882" s="118"/>
      <c r="AA9882" s="118"/>
      <c r="AB9882" s="118"/>
      <c r="AC9882" s="118"/>
      <c r="AD9882" s="118"/>
      <c r="AE9882" s="139"/>
      <c r="AF9882" s="118"/>
      <c r="AG9882" s="118"/>
      <c r="AH9882" s="147" t="str">
        <f t="shared" si="1858"/>
        <v/>
      </c>
      <c r="AI9882" s="147" t="str">
        <f t="shared" si="1859"/>
        <v/>
      </c>
      <c r="AJ9882" s="148" t="str">
        <f t="shared" si="1848"/>
        <v/>
      </c>
      <c r="AK9882" s="148" t="str">
        <f t="shared" si="1849"/>
        <v/>
      </c>
      <c r="AL9882" s="147" t="str">
        <f t="shared" si="1850"/>
        <v/>
      </c>
      <c r="AM9882" s="147" t="str">
        <f t="shared" si="1851"/>
        <v/>
      </c>
      <c r="AN9882" s="147" t="str">
        <f t="shared" si="1852"/>
        <v/>
      </c>
      <c r="AO9882" s="118"/>
    </row>
    <row r="9883" spans="1:41">
      <c r="A9883" s="118"/>
      <c r="B9883" s="118"/>
      <c r="C9883" s="118"/>
      <c r="D9883" s="118"/>
      <c r="E9883" s="118"/>
      <c r="F9883" s="118"/>
      <c r="G9883" s="118"/>
      <c r="H9883" s="118"/>
      <c r="I9883" s="118"/>
      <c r="J9883" s="118"/>
      <c r="K9883" s="118"/>
      <c r="L9883" s="118"/>
      <c r="M9883" s="118"/>
      <c r="N9883" s="118"/>
      <c r="O9883" s="143" t="str">
        <f>IF(H9883="","",(S9883/S9883)&amp;":"&amp;ROUND(AH9883/S9883,2))</f>
        <v/>
      </c>
      <c r="P9883" s="118"/>
      <c r="Q9883" s="118"/>
      <c r="R9883" s="143" t="str">
        <f>IF(H9883="","",(S9883/S9883)&amp;":"&amp;ROUND(AI9883/S9883,2))</f>
        <v/>
      </c>
      <c r="S9883" s="144" t="str">
        <f t="shared" si="1853"/>
        <v/>
      </c>
      <c r="T9883" s="145" t="str">
        <f t="shared" si="1854"/>
        <v/>
      </c>
      <c r="U9883" s="118"/>
      <c r="V9883" s="145" t="str">
        <f t="shared" si="1855"/>
        <v/>
      </c>
      <c r="W9883" s="144" t="str">
        <f t="shared" si="1856"/>
        <v/>
      </c>
      <c r="X9883" s="146" t="str">
        <f>IF(C9883="","",IF(OR(C9883="Trade",C9883="Multi Position"),(X9882+V9883),IF(C9883="Deposit",(X9882+AE9883),IF(C9883="Withdrawal",(X9882-AE9883)))))</f>
        <v/>
      </c>
      <c r="Y9883" s="145" t="str">
        <f t="shared" si="1857"/>
        <v/>
      </c>
      <c r="Z9883" s="118"/>
      <c r="AA9883" s="118"/>
      <c r="AB9883" s="118"/>
      <c r="AC9883" s="118"/>
      <c r="AD9883" s="118"/>
      <c r="AE9883" s="139"/>
      <c r="AF9883" s="118"/>
      <c r="AG9883" s="118"/>
      <c r="AH9883" s="147" t="str">
        <f t="shared" si="1858"/>
        <v/>
      </c>
      <c r="AI9883" s="147" t="str">
        <f t="shared" si="1859"/>
        <v/>
      </c>
      <c r="AJ9883" s="148" t="str">
        <f t="shared" si="1848"/>
        <v/>
      </c>
      <c r="AK9883" s="148" t="str">
        <f t="shared" si="1849"/>
        <v/>
      </c>
      <c r="AL9883" s="147" t="str">
        <f t="shared" si="1850"/>
        <v/>
      </c>
      <c r="AM9883" s="147" t="str">
        <f t="shared" si="1851"/>
        <v/>
      </c>
      <c r="AN9883" s="147" t="str">
        <f t="shared" si="1852"/>
        <v/>
      </c>
      <c r="AO9883" s="118"/>
    </row>
    <row r="9884" spans="1:41">
      <c r="A9884" s="118"/>
      <c r="B9884" s="118"/>
      <c r="C9884" s="118"/>
      <c r="D9884" s="118"/>
      <c r="E9884" s="118"/>
      <c r="F9884" s="118"/>
      <c r="G9884" s="118"/>
      <c r="H9884" s="118"/>
      <c r="I9884" s="118"/>
      <c r="J9884" s="118"/>
      <c r="K9884" s="118"/>
      <c r="L9884" s="118"/>
      <c r="M9884" s="118"/>
      <c r="N9884" s="118"/>
      <c r="O9884" s="143" t="str">
        <f>IF(H9884="","",(S9884/S9884)&amp;":"&amp;ROUND(AH9884/S9884,2))</f>
        <v/>
      </c>
      <c r="P9884" s="118"/>
      <c r="Q9884" s="118"/>
      <c r="R9884" s="143" t="str">
        <f>IF(H9884="","",(S9884/S9884)&amp;":"&amp;ROUND(AI9884/S9884,2))</f>
        <v/>
      </c>
      <c r="S9884" s="144" t="str">
        <f t="shared" si="1853"/>
        <v/>
      </c>
      <c r="T9884" s="145" t="str">
        <f t="shared" si="1854"/>
        <v/>
      </c>
      <c r="U9884" s="118"/>
      <c r="V9884" s="145" t="str">
        <f t="shared" si="1855"/>
        <v/>
      </c>
      <c r="W9884" s="144" t="str">
        <f t="shared" si="1856"/>
        <v/>
      </c>
      <c r="X9884" s="146" t="str">
        <f>IF(C9884="","",IF(OR(C9884="Trade",C9884="Multi Position"),(X9883+V9884),IF(C9884="Deposit",(X9883+AE9884),IF(C9884="Withdrawal",(X9883-AE9884)))))</f>
        <v/>
      </c>
      <c r="Y9884" s="145" t="str">
        <f t="shared" si="1857"/>
        <v/>
      </c>
      <c r="Z9884" s="118"/>
      <c r="AA9884" s="118"/>
      <c r="AB9884" s="118"/>
      <c r="AC9884" s="118"/>
      <c r="AD9884" s="118"/>
      <c r="AE9884" s="139"/>
      <c r="AF9884" s="118"/>
      <c r="AG9884" s="118"/>
      <c r="AH9884" s="147" t="str">
        <f t="shared" si="1858"/>
        <v/>
      </c>
      <c r="AI9884" s="147" t="str">
        <f t="shared" si="1859"/>
        <v/>
      </c>
      <c r="AJ9884" s="148" t="str">
        <f t="shared" si="1848"/>
        <v/>
      </c>
      <c r="AK9884" s="148" t="str">
        <f t="shared" si="1849"/>
        <v/>
      </c>
      <c r="AL9884" s="147" t="str">
        <f t="shared" si="1850"/>
        <v/>
      </c>
      <c r="AM9884" s="147" t="str">
        <f t="shared" si="1851"/>
        <v/>
      </c>
      <c r="AN9884" s="147" t="str">
        <f t="shared" si="1852"/>
        <v/>
      </c>
      <c r="AO9884" s="118"/>
    </row>
    <row r="9885" spans="1:41">
      <c r="A9885" s="118"/>
      <c r="B9885" s="118"/>
      <c r="C9885" s="118"/>
      <c r="D9885" s="118"/>
      <c r="E9885" s="118"/>
      <c r="F9885" s="118"/>
      <c r="G9885" s="118"/>
      <c r="H9885" s="118"/>
      <c r="I9885" s="118"/>
      <c r="J9885" s="118"/>
      <c r="K9885" s="118"/>
      <c r="L9885" s="118"/>
      <c r="M9885" s="118"/>
      <c r="N9885" s="118"/>
      <c r="O9885" s="143" t="str">
        <f>IF(H9885="","",(S9885/S9885)&amp;":"&amp;ROUND(AH9885/S9885,2))</f>
        <v/>
      </c>
      <c r="P9885" s="118"/>
      <c r="Q9885" s="118"/>
      <c r="R9885" s="143" t="str">
        <f>IF(H9885="","",(S9885/S9885)&amp;":"&amp;ROUND(AI9885/S9885,2))</f>
        <v/>
      </c>
      <c r="S9885" s="144" t="str">
        <f t="shared" si="1853"/>
        <v/>
      </c>
      <c r="T9885" s="145" t="str">
        <f t="shared" si="1854"/>
        <v/>
      </c>
      <c r="U9885" s="118"/>
      <c r="V9885" s="145" t="str">
        <f t="shared" si="1855"/>
        <v/>
      </c>
      <c r="W9885" s="144" t="str">
        <f t="shared" si="1856"/>
        <v/>
      </c>
      <c r="X9885" s="146" t="str">
        <f>IF(C9885="","",IF(OR(C9885="Trade",C9885="Multi Position"),(X9884+V9885),IF(C9885="Deposit",(X9884+AE9885),IF(C9885="Withdrawal",(X9884-AE9885)))))</f>
        <v/>
      </c>
      <c r="Y9885" s="145" t="str">
        <f t="shared" si="1857"/>
        <v/>
      </c>
      <c r="Z9885" s="118"/>
      <c r="AA9885" s="118"/>
      <c r="AB9885" s="118"/>
      <c r="AC9885" s="118"/>
      <c r="AD9885" s="118"/>
      <c r="AE9885" s="139"/>
      <c r="AF9885" s="118"/>
      <c r="AG9885" s="118"/>
      <c r="AH9885" s="147" t="str">
        <f t="shared" si="1858"/>
        <v/>
      </c>
      <c r="AI9885" s="147" t="str">
        <f t="shared" si="1859"/>
        <v/>
      </c>
      <c r="AJ9885" s="148" t="str">
        <f t="shared" si="1848"/>
        <v/>
      </c>
      <c r="AK9885" s="148" t="str">
        <f t="shared" si="1849"/>
        <v/>
      </c>
      <c r="AL9885" s="147" t="str">
        <f t="shared" si="1850"/>
        <v/>
      </c>
      <c r="AM9885" s="147" t="str">
        <f t="shared" si="1851"/>
        <v/>
      </c>
      <c r="AN9885" s="147" t="str">
        <f t="shared" si="1852"/>
        <v/>
      </c>
      <c r="AO9885" s="118"/>
    </row>
    <row r="9886" spans="1:41">
      <c r="A9886" s="118"/>
      <c r="B9886" s="118"/>
      <c r="C9886" s="118"/>
      <c r="D9886" s="118"/>
      <c r="E9886" s="118"/>
      <c r="F9886" s="118"/>
      <c r="G9886" s="118"/>
      <c r="H9886" s="118"/>
      <c r="I9886" s="118"/>
      <c r="J9886" s="118"/>
      <c r="K9886" s="118"/>
      <c r="L9886" s="118"/>
      <c r="M9886" s="118"/>
      <c r="N9886" s="118"/>
      <c r="O9886" s="143" t="str">
        <f>IF(H9886="","",(S9886/S9886)&amp;":"&amp;ROUND(AH9886/S9886,2))</f>
        <v/>
      </c>
      <c r="P9886" s="118"/>
      <c r="Q9886" s="118"/>
      <c r="R9886" s="143" t="str">
        <f>IF(H9886="","",(S9886/S9886)&amp;":"&amp;ROUND(AI9886/S9886,2))</f>
        <v/>
      </c>
      <c r="S9886" s="144" t="str">
        <f t="shared" si="1853"/>
        <v/>
      </c>
      <c r="T9886" s="145" t="str">
        <f t="shared" si="1854"/>
        <v/>
      </c>
      <c r="U9886" s="118"/>
      <c r="V9886" s="145" t="str">
        <f t="shared" si="1855"/>
        <v/>
      </c>
      <c r="W9886" s="144" t="str">
        <f t="shared" si="1856"/>
        <v/>
      </c>
      <c r="X9886" s="146" t="str">
        <f>IF(C9886="","",IF(OR(C9886="Trade",C9886="Multi Position"),(X9885+V9886),IF(C9886="Deposit",(X9885+AE9886),IF(C9886="Withdrawal",(X9885-AE9886)))))</f>
        <v/>
      </c>
      <c r="Y9886" s="145" t="str">
        <f t="shared" si="1857"/>
        <v/>
      </c>
      <c r="Z9886" s="118"/>
      <c r="AA9886" s="118"/>
      <c r="AB9886" s="118"/>
      <c r="AC9886" s="118"/>
      <c r="AD9886" s="118"/>
      <c r="AE9886" s="139"/>
      <c r="AF9886" s="118"/>
      <c r="AG9886" s="118"/>
      <c r="AH9886" s="147" t="str">
        <f t="shared" si="1858"/>
        <v/>
      </c>
      <c r="AI9886" s="147" t="str">
        <f t="shared" si="1859"/>
        <v/>
      </c>
      <c r="AJ9886" s="148" t="str">
        <f t="shared" si="1848"/>
        <v/>
      </c>
      <c r="AK9886" s="148" t="str">
        <f t="shared" si="1849"/>
        <v/>
      </c>
      <c r="AL9886" s="147" t="str">
        <f t="shared" si="1850"/>
        <v/>
      </c>
      <c r="AM9886" s="147" t="str">
        <f t="shared" si="1851"/>
        <v/>
      </c>
      <c r="AN9886" s="147" t="str">
        <f t="shared" si="1852"/>
        <v/>
      </c>
      <c r="AO9886" s="118"/>
    </row>
    <row r="9887" spans="1:41">
      <c r="A9887" s="118"/>
      <c r="B9887" s="118"/>
      <c r="C9887" s="118"/>
      <c r="D9887" s="118"/>
      <c r="E9887" s="118"/>
      <c r="F9887" s="118"/>
      <c r="G9887" s="118"/>
      <c r="H9887" s="118"/>
      <c r="I9887" s="118"/>
      <c r="J9887" s="118"/>
      <c r="K9887" s="118"/>
      <c r="L9887" s="118"/>
      <c r="M9887" s="118"/>
      <c r="N9887" s="118"/>
      <c r="O9887" s="143" t="str">
        <f>IF(H9887="","",(S9887/S9887)&amp;":"&amp;ROUND(AH9887/S9887,2))</f>
        <v/>
      </c>
      <c r="P9887" s="118"/>
      <c r="Q9887" s="118"/>
      <c r="R9887" s="143" t="str">
        <f>IF(H9887="","",(S9887/S9887)&amp;":"&amp;ROUND(AI9887/S9887,2))</f>
        <v/>
      </c>
      <c r="S9887" s="144" t="str">
        <f t="shared" si="1853"/>
        <v/>
      </c>
      <c r="T9887" s="145" t="str">
        <f t="shared" si="1854"/>
        <v/>
      </c>
      <c r="U9887" s="118"/>
      <c r="V9887" s="145" t="str">
        <f t="shared" si="1855"/>
        <v/>
      </c>
      <c r="W9887" s="144" t="str">
        <f t="shared" si="1856"/>
        <v/>
      </c>
      <c r="X9887" s="146" t="str">
        <f>IF(C9887="","",IF(OR(C9887="Trade",C9887="Multi Position"),(X9886+V9887),IF(C9887="Deposit",(X9886+AE9887),IF(C9887="Withdrawal",(X9886-AE9887)))))</f>
        <v/>
      </c>
      <c r="Y9887" s="145" t="str">
        <f t="shared" si="1857"/>
        <v/>
      </c>
      <c r="Z9887" s="118"/>
      <c r="AA9887" s="118"/>
      <c r="AB9887" s="118"/>
      <c r="AC9887" s="118"/>
      <c r="AD9887" s="118"/>
      <c r="AE9887" s="139"/>
      <c r="AF9887" s="118"/>
      <c r="AG9887" s="118"/>
      <c r="AH9887" s="147" t="str">
        <f t="shared" si="1858"/>
        <v/>
      </c>
      <c r="AI9887" s="147" t="str">
        <f t="shared" si="1859"/>
        <v/>
      </c>
      <c r="AJ9887" s="148" t="str">
        <f t="shared" si="1848"/>
        <v/>
      </c>
      <c r="AK9887" s="148" t="str">
        <f t="shared" si="1849"/>
        <v/>
      </c>
      <c r="AL9887" s="147" t="str">
        <f t="shared" si="1850"/>
        <v/>
      </c>
      <c r="AM9887" s="147" t="str">
        <f t="shared" si="1851"/>
        <v/>
      </c>
      <c r="AN9887" s="147" t="str">
        <f t="shared" si="1852"/>
        <v/>
      </c>
      <c r="AO9887" s="118"/>
    </row>
    <row r="9888" spans="1:41">
      <c r="A9888" s="118"/>
      <c r="B9888" s="118"/>
      <c r="C9888" s="118"/>
      <c r="D9888" s="118"/>
      <c r="E9888" s="118"/>
      <c r="F9888" s="118"/>
      <c r="G9888" s="118"/>
      <c r="H9888" s="118"/>
      <c r="I9888" s="118"/>
      <c r="J9888" s="118"/>
      <c r="K9888" s="118"/>
      <c r="L9888" s="118"/>
      <c r="M9888" s="118"/>
      <c r="N9888" s="118"/>
      <c r="O9888" s="143" t="str">
        <f>IF(H9888="","",(S9888/S9888)&amp;":"&amp;ROUND(AH9888/S9888,2))</f>
        <v/>
      </c>
      <c r="P9888" s="118"/>
      <c r="Q9888" s="118"/>
      <c r="R9888" s="143" t="str">
        <f>IF(H9888="","",(S9888/S9888)&amp;":"&amp;ROUND(AI9888/S9888,2))</f>
        <v/>
      </c>
      <c r="S9888" s="144" t="str">
        <f t="shared" si="1853"/>
        <v/>
      </c>
      <c r="T9888" s="145" t="str">
        <f t="shared" si="1854"/>
        <v/>
      </c>
      <c r="U9888" s="118"/>
      <c r="V9888" s="145" t="str">
        <f t="shared" si="1855"/>
        <v/>
      </c>
      <c r="W9888" s="144" t="str">
        <f t="shared" si="1856"/>
        <v/>
      </c>
      <c r="X9888" s="146" t="str">
        <f>IF(C9888="","",IF(OR(C9888="Trade",C9888="Multi Position"),(X9887+V9888),IF(C9888="Deposit",(X9887+AE9888),IF(C9888="Withdrawal",(X9887-AE9888)))))</f>
        <v/>
      </c>
      <c r="Y9888" s="145" t="str">
        <f t="shared" si="1857"/>
        <v/>
      </c>
      <c r="Z9888" s="118"/>
      <c r="AA9888" s="118"/>
      <c r="AB9888" s="118"/>
      <c r="AC9888" s="118"/>
      <c r="AD9888" s="118"/>
      <c r="AE9888" s="139"/>
      <c r="AF9888" s="118"/>
      <c r="AG9888" s="118"/>
      <c r="AH9888" s="147" t="str">
        <f t="shared" si="1858"/>
        <v/>
      </c>
      <c r="AI9888" s="147" t="str">
        <f t="shared" si="1859"/>
        <v/>
      </c>
      <c r="AJ9888" s="148" t="str">
        <f t="shared" si="1848"/>
        <v/>
      </c>
      <c r="AK9888" s="148" t="str">
        <f t="shared" si="1849"/>
        <v/>
      </c>
      <c r="AL9888" s="147" t="str">
        <f t="shared" si="1850"/>
        <v/>
      </c>
      <c r="AM9888" s="147" t="str">
        <f t="shared" si="1851"/>
        <v/>
      </c>
      <c r="AN9888" s="147" t="str">
        <f t="shared" si="1852"/>
        <v/>
      </c>
      <c r="AO9888" s="118"/>
    </row>
    <row r="9889" spans="1:41">
      <c r="A9889" s="118"/>
      <c r="B9889" s="118"/>
      <c r="C9889" s="118"/>
      <c r="D9889" s="118"/>
      <c r="E9889" s="118"/>
      <c r="F9889" s="118"/>
      <c r="G9889" s="118"/>
      <c r="H9889" s="118"/>
      <c r="I9889" s="118"/>
      <c r="J9889" s="118"/>
      <c r="K9889" s="118"/>
      <c r="L9889" s="118"/>
      <c r="M9889" s="118"/>
      <c r="N9889" s="118"/>
      <c r="O9889" s="143" t="str">
        <f>IF(H9889="","",(S9889/S9889)&amp;":"&amp;ROUND(AH9889/S9889,2))</f>
        <v/>
      </c>
      <c r="P9889" s="118"/>
      <c r="Q9889" s="118"/>
      <c r="R9889" s="143" t="str">
        <f>IF(H9889="","",(S9889/S9889)&amp;":"&amp;ROUND(AI9889/S9889,2))</f>
        <v/>
      </c>
      <c r="S9889" s="144" t="str">
        <f t="shared" si="1853"/>
        <v/>
      </c>
      <c r="T9889" s="145" t="str">
        <f t="shared" si="1854"/>
        <v/>
      </c>
      <c r="U9889" s="118"/>
      <c r="V9889" s="145" t="str">
        <f t="shared" si="1855"/>
        <v/>
      </c>
      <c r="W9889" s="144" t="str">
        <f t="shared" si="1856"/>
        <v/>
      </c>
      <c r="X9889" s="146" t="str">
        <f>IF(C9889="","",IF(OR(C9889="Trade",C9889="Multi Position"),(X9888+V9889),IF(C9889="Deposit",(X9888+AE9889),IF(C9889="Withdrawal",(X9888-AE9889)))))</f>
        <v/>
      </c>
      <c r="Y9889" s="145" t="str">
        <f t="shared" si="1857"/>
        <v/>
      </c>
      <c r="Z9889" s="118"/>
      <c r="AA9889" s="118"/>
      <c r="AB9889" s="118"/>
      <c r="AC9889" s="118"/>
      <c r="AD9889" s="118"/>
      <c r="AE9889" s="139"/>
      <c r="AF9889" s="118"/>
      <c r="AG9889" s="118"/>
      <c r="AH9889" s="147" t="str">
        <f t="shared" si="1858"/>
        <v/>
      </c>
      <c r="AI9889" s="147" t="str">
        <f t="shared" si="1859"/>
        <v/>
      </c>
      <c r="AJ9889" s="148" t="str">
        <f t="shared" si="1848"/>
        <v/>
      </c>
      <c r="AK9889" s="148" t="str">
        <f t="shared" si="1849"/>
        <v/>
      </c>
      <c r="AL9889" s="147" t="str">
        <f t="shared" si="1850"/>
        <v/>
      </c>
      <c r="AM9889" s="147" t="str">
        <f t="shared" si="1851"/>
        <v/>
      </c>
      <c r="AN9889" s="147" t="str">
        <f t="shared" si="1852"/>
        <v/>
      </c>
      <c r="AO9889" s="118"/>
    </row>
    <row r="9890" spans="1:41">
      <c r="A9890" s="118"/>
      <c r="B9890" s="118"/>
      <c r="C9890" s="118"/>
      <c r="D9890" s="118"/>
      <c r="E9890" s="118"/>
      <c r="F9890" s="118"/>
      <c r="G9890" s="118"/>
      <c r="H9890" s="118"/>
      <c r="I9890" s="118"/>
      <c r="J9890" s="118"/>
      <c r="K9890" s="118"/>
      <c r="L9890" s="118"/>
      <c r="M9890" s="118"/>
      <c r="N9890" s="118"/>
      <c r="O9890" s="143" t="str">
        <f>IF(H9890="","",(S9890/S9890)&amp;":"&amp;ROUND(AH9890/S9890,2))</f>
        <v/>
      </c>
      <c r="P9890" s="118"/>
      <c r="Q9890" s="118"/>
      <c r="R9890" s="143" t="str">
        <f>IF(H9890="","",(S9890/S9890)&amp;":"&amp;ROUND(AI9890/S9890,2))</f>
        <v/>
      </c>
      <c r="S9890" s="144" t="str">
        <f t="shared" si="1853"/>
        <v/>
      </c>
      <c r="T9890" s="145" t="str">
        <f t="shared" si="1854"/>
        <v/>
      </c>
      <c r="U9890" s="118"/>
      <c r="V9890" s="145" t="str">
        <f t="shared" si="1855"/>
        <v/>
      </c>
      <c r="W9890" s="144" t="str">
        <f t="shared" si="1856"/>
        <v/>
      </c>
      <c r="X9890" s="146" t="str">
        <f>IF(C9890="","",IF(OR(C9890="Trade",C9890="Multi Position"),(X9889+V9890),IF(C9890="Deposit",(X9889+AE9890),IF(C9890="Withdrawal",(X9889-AE9890)))))</f>
        <v/>
      </c>
      <c r="Y9890" s="145" t="str">
        <f t="shared" si="1857"/>
        <v/>
      </c>
      <c r="Z9890" s="118"/>
      <c r="AA9890" s="118"/>
      <c r="AB9890" s="118"/>
      <c r="AC9890" s="118"/>
      <c r="AD9890" s="118"/>
      <c r="AE9890" s="139"/>
      <c r="AF9890" s="118"/>
      <c r="AG9890" s="118"/>
      <c r="AH9890" s="147" t="str">
        <f t="shared" si="1858"/>
        <v/>
      </c>
      <c r="AI9890" s="147" t="str">
        <f t="shared" si="1859"/>
        <v/>
      </c>
      <c r="AJ9890" s="148" t="str">
        <f t="shared" si="1848"/>
        <v/>
      </c>
      <c r="AK9890" s="148" t="str">
        <f t="shared" si="1849"/>
        <v/>
      </c>
      <c r="AL9890" s="147" t="str">
        <f t="shared" si="1850"/>
        <v/>
      </c>
      <c r="AM9890" s="147" t="str">
        <f t="shared" si="1851"/>
        <v/>
      </c>
      <c r="AN9890" s="147" t="str">
        <f t="shared" si="1852"/>
        <v/>
      </c>
      <c r="AO9890" s="118"/>
    </row>
    <row r="9891" spans="1:41">
      <c r="A9891" s="118"/>
      <c r="B9891" s="118"/>
      <c r="C9891" s="118"/>
      <c r="D9891" s="118"/>
      <c r="E9891" s="118"/>
      <c r="F9891" s="118"/>
      <c r="G9891" s="118"/>
      <c r="H9891" s="118"/>
      <c r="I9891" s="118"/>
      <c r="J9891" s="118"/>
      <c r="K9891" s="118"/>
      <c r="L9891" s="118"/>
      <c r="M9891" s="118"/>
      <c r="N9891" s="118"/>
      <c r="O9891" s="143" t="str">
        <f>IF(H9891="","",(S9891/S9891)&amp;":"&amp;ROUND(AH9891/S9891,2))</f>
        <v/>
      </c>
      <c r="P9891" s="118"/>
      <c r="Q9891" s="118"/>
      <c r="R9891" s="143" t="str">
        <f>IF(H9891="","",(S9891/S9891)&amp;":"&amp;ROUND(AI9891/S9891,2))</f>
        <v/>
      </c>
      <c r="S9891" s="144" t="str">
        <f t="shared" si="1853"/>
        <v/>
      </c>
      <c r="T9891" s="145" t="str">
        <f t="shared" si="1854"/>
        <v/>
      </c>
      <c r="U9891" s="118"/>
      <c r="V9891" s="145" t="str">
        <f t="shared" si="1855"/>
        <v/>
      </c>
      <c r="W9891" s="144" t="str">
        <f t="shared" si="1856"/>
        <v/>
      </c>
      <c r="X9891" s="146" t="str">
        <f>IF(C9891="","",IF(OR(C9891="Trade",C9891="Multi Position"),(X9890+V9891),IF(C9891="Deposit",(X9890+AE9891),IF(C9891="Withdrawal",(X9890-AE9891)))))</f>
        <v/>
      </c>
      <c r="Y9891" s="145" t="str">
        <f t="shared" si="1857"/>
        <v/>
      </c>
      <c r="Z9891" s="118"/>
      <c r="AA9891" s="118"/>
      <c r="AB9891" s="118"/>
      <c r="AC9891" s="118"/>
      <c r="AD9891" s="118"/>
      <c r="AE9891" s="139"/>
      <c r="AF9891" s="118"/>
      <c r="AG9891" s="118"/>
      <c r="AH9891" s="147" t="str">
        <f t="shared" si="1858"/>
        <v/>
      </c>
      <c r="AI9891" s="147" t="str">
        <f t="shared" si="1859"/>
        <v/>
      </c>
      <c r="AJ9891" s="148" t="str">
        <f t="shared" si="1848"/>
        <v/>
      </c>
      <c r="AK9891" s="148" t="str">
        <f t="shared" si="1849"/>
        <v/>
      </c>
      <c r="AL9891" s="147" t="str">
        <f t="shared" si="1850"/>
        <v/>
      </c>
      <c r="AM9891" s="147" t="str">
        <f t="shared" si="1851"/>
        <v/>
      </c>
      <c r="AN9891" s="147" t="str">
        <f t="shared" si="1852"/>
        <v/>
      </c>
      <c r="AO9891" s="118"/>
    </row>
    <row r="9892" spans="1:41">
      <c r="A9892" s="118"/>
      <c r="B9892" s="118"/>
      <c r="C9892" s="118"/>
      <c r="D9892" s="118"/>
      <c r="E9892" s="118"/>
      <c r="F9892" s="118"/>
      <c r="G9892" s="118"/>
      <c r="H9892" s="118"/>
      <c r="I9892" s="118"/>
      <c r="J9892" s="118"/>
      <c r="K9892" s="118"/>
      <c r="L9892" s="118"/>
      <c r="M9892" s="118"/>
      <c r="N9892" s="118"/>
      <c r="O9892" s="143" t="str">
        <f>IF(H9892="","",(S9892/S9892)&amp;":"&amp;ROUND(AH9892/S9892,2))</f>
        <v/>
      </c>
      <c r="P9892" s="118"/>
      <c r="Q9892" s="118"/>
      <c r="R9892" s="143" t="str">
        <f>IF(H9892="","",(S9892/S9892)&amp;":"&amp;ROUND(AI9892/S9892,2))</f>
        <v/>
      </c>
      <c r="S9892" s="144" t="str">
        <f t="shared" si="1853"/>
        <v/>
      </c>
      <c r="T9892" s="145" t="str">
        <f t="shared" si="1854"/>
        <v/>
      </c>
      <c r="U9892" s="118"/>
      <c r="V9892" s="145" t="str">
        <f t="shared" si="1855"/>
        <v/>
      </c>
      <c r="W9892" s="144" t="str">
        <f t="shared" si="1856"/>
        <v/>
      </c>
      <c r="X9892" s="146" t="str">
        <f>IF(C9892="","",IF(OR(C9892="Trade",C9892="Multi Position"),(X9891+V9892),IF(C9892="Deposit",(X9891+AE9892),IF(C9892="Withdrawal",(X9891-AE9892)))))</f>
        <v/>
      </c>
      <c r="Y9892" s="145" t="str">
        <f t="shared" si="1857"/>
        <v/>
      </c>
      <c r="Z9892" s="118"/>
      <c r="AA9892" s="118"/>
      <c r="AB9892" s="118"/>
      <c r="AC9892" s="118"/>
      <c r="AD9892" s="118"/>
      <c r="AE9892" s="139"/>
      <c r="AF9892" s="118"/>
      <c r="AG9892" s="118"/>
      <c r="AH9892" s="147" t="str">
        <f t="shared" si="1858"/>
        <v/>
      </c>
      <c r="AI9892" s="147" t="str">
        <f t="shared" si="1859"/>
        <v/>
      </c>
      <c r="AJ9892" s="148" t="str">
        <f t="shared" si="1848"/>
        <v/>
      </c>
      <c r="AK9892" s="148" t="str">
        <f t="shared" si="1849"/>
        <v/>
      </c>
      <c r="AL9892" s="147" t="str">
        <f t="shared" si="1850"/>
        <v/>
      </c>
      <c r="AM9892" s="147" t="str">
        <f t="shared" si="1851"/>
        <v/>
      </c>
      <c r="AN9892" s="147" t="str">
        <f t="shared" si="1852"/>
        <v/>
      </c>
      <c r="AO9892" s="118"/>
    </row>
    <row r="9893" spans="1:41">
      <c r="A9893" s="118"/>
      <c r="B9893" s="118"/>
      <c r="C9893" s="118"/>
      <c r="D9893" s="118"/>
      <c r="E9893" s="118"/>
      <c r="F9893" s="118"/>
      <c r="G9893" s="118"/>
      <c r="H9893" s="118"/>
      <c r="I9893" s="118"/>
      <c r="J9893" s="118"/>
      <c r="K9893" s="118"/>
      <c r="L9893" s="118"/>
      <c r="M9893" s="118"/>
      <c r="N9893" s="118"/>
      <c r="O9893" s="143" t="str">
        <f>IF(H9893="","",(S9893/S9893)&amp;":"&amp;ROUND(AH9893/S9893,2))</f>
        <v/>
      </c>
      <c r="P9893" s="118"/>
      <c r="Q9893" s="118"/>
      <c r="R9893" s="143" t="str">
        <f>IF(H9893="","",(S9893/S9893)&amp;":"&amp;ROUND(AI9893/S9893,2))</f>
        <v/>
      </c>
      <c r="S9893" s="144" t="str">
        <f t="shared" si="1853"/>
        <v/>
      </c>
      <c r="T9893" s="145" t="str">
        <f t="shared" si="1854"/>
        <v/>
      </c>
      <c r="U9893" s="118"/>
      <c r="V9893" s="145" t="str">
        <f t="shared" si="1855"/>
        <v/>
      </c>
      <c r="W9893" s="144" t="str">
        <f t="shared" si="1856"/>
        <v/>
      </c>
      <c r="X9893" s="146" t="str">
        <f>IF(C9893="","",IF(OR(C9893="Trade",C9893="Multi Position"),(X9892+V9893),IF(C9893="Deposit",(X9892+AE9893),IF(C9893="Withdrawal",(X9892-AE9893)))))</f>
        <v/>
      </c>
      <c r="Y9893" s="145" t="str">
        <f t="shared" si="1857"/>
        <v/>
      </c>
      <c r="Z9893" s="118"/>
      <c r="AA9893" s="118"/>
      <c r="AB9893" s="118"/>
      <c r="AC9893" s="118"/>
      <c r="AD9893" s="118"/>
      <c r="AE9893" s="139"/>
      <c r="AF9893" s="118"/>
      <c r="AG9893" s="118"/>
      <c r="AH9893" s="147" t="str">
        <f t="shared" si="1858"/>
        <v/>
      </c>
      <c r="AI9893" s="147" t="str">
        <f t="shared" si="1859"/>
        <v/>
      </c>
      <c r="AJ9893" s="148" t="str">
        <f t="shared" si="1848"/>
        <v/>
      </c>
      <c r="AK9893" s="148" t="str">
        <f t="shared" si="1849"/>
        <v/>
      </c>
      <c r="AL9893" s="147" t="str">
        <f t="shared" si="1850"/>
        <v/>
      </c>
      <c r="AM9893" s="147" t="str">
        <f t="shared" si="1851"/>
        <v/>
      </c>
      <c r="AN9893" s="147" t="str">
        <f t="shared" si="1852"/>
        <v/>
      </c>
      <c r="AO9893" s="118"/>
    </row>
    <row r="9894" spans="1:41">
      <c r="A9894" s="118"/>
      <c r="B9894" s="118"/>
      <c r="C9894" s="118"/>
      <c r="D9894" s="118"/>
      <c r="E9894" s="118"/>
      <c r="F9894" s="118"/>
      <c r="G9894" s="118"/>
      <c r="H9894" s="118"/>
      <c r="I9894" s="118"/>
      <c r="J9894" s="118"/>
      <c r="K9894" s="118"/>
      <c r="L9894" s="118"/>
      <c r="M9894" s="118"/>
      <c r="N9894" s="118"/>
      <c r="O9894" s="143" t="str">
        <f>IF(H9894="","",(S9894/S9894)&amp;":"&amp;ROUND(AH9894/S9894,2))</f>
        <v/>
      </c>
      <c r="P9894" s="118"/>
      <c r="Q9894" s="118"/>
      <c r="R9894" s="143" t="str">
        <f>IF(H9894="","",(S9894/S9894)&amp;":"&amp;ROUND(AI9894/S9894,2))</f>
        <v/>
      </c>
      <c r="S9894" s="144" t="str">
        <f t="shared" si="1853"/>
        <v/>
      </c>
      <c r="T9894" s="145" t="str">
        <f t="shared" si="1854"/>
        <v/>
      </c>
      <c r="U9894" s="118"/>
      <c r="V9894" s="145" t="str">
        <f t="shared" si="1855"/>
        <v/>
      </c>
      <c r="W9894" s="144" t="str">
        <f t="shared" si="1856"/>
        <v/>
      </c>
      <c r="X9894" s="146" t="str">
        <f>IF(C9894="","",IF(OR(C9894="Trade",C9894="Multi Position"),(X9893+V9894),IF(C9894="Deposit",(X9893+AE9894),IF(C9894="Withdrawal",(X9893-AE9894)))))</f>
        <v/>
      </c>
      <c r="Y9894" s="145" t="str">
        <f t="shared" si="1857"/>
        <v/>
      </c>
      <c r="Z9894" s="118"/>
      <c r="AA9894" s="118"/>
      <c r="AB9894" s="118"/>
      <c r="AC9894" s="118"/>
      <c r="AD9894" s="118"/>
      <c r="AE9894" s="139"/>
      <c r="AF9894" s="118"/>
      <c r="AG9894" s="118"/>
      <c r="AH9894" s="147" t="str">
        <f t="shared" si="1858"/>
        <v/>
      </c>
      <c r="AI9894" s="147" t="str">
        <f t="shared" si="1859"/>
        <v/>
      </c>
      <c r="AJ9894" s="148" t="str">
        <f t="shared" si="1848"/>
        <v/>
      </c>
      <c r="AK9894" s="148" t="str">
        <f t="shared" si="1849"/>
        <v/>
      </c>
      <c r="AL9894" s="147" t="str">
        <f t="shared" si="1850"/>
        <v/>
      </c>
      <c r="AM9894" s="147" t="str">
        <f t="shared" si="1851"/>
        <v/>
      </c>
      <c r="AN9894" s="147" t="str">
        <f t="shared" si="1852"/>
        <v/>
      </c>
      <c r="AO9894" s="118"/>
    </row>
    <row r="9895" spans="1:41">
      <c r="A9895" s="118"/>
      <c r="B9895" s="118"/>
      <c r="C9895" s="118"/>
      <c r="D9895" s="118"/>
      <c r="E9895" s="118"/>
      <c r="F9895" s="118"/>
      <c r="G9895" s="118"/>
      <c r="H9895" s="118"/>
      <c r="I9895" s="118"/>
      <c r="J9895" s="118"/>
      <c r="K9895" s="118"/>
      <c r="L9895" s="118"/>
      <c r="M9895" s="118"/>
      <c r="N9895" s="118"/>
      <c r="O9895" s="143" t="str">
        <f>IF(H9895="","",(S9895/S9895)&amp;":"&amp;ROUND(AH9895/S9895,2))</f>
        <v/>
      </c>
      <c r="P9895" s="118"/>
      <c r="Q9895" s="118"/>
      <c r="R9895" s="143" t="str">
        <f>IF(H9895="","",(S9895/S9895)&amp;":"&amp;ROUND(AI9895/S9895,2))</f>
        <v/>
      </c>
      <c r="S9895" s="144" t="str">
        <f t="shared" si="1853"/>
        <v/>
      </c>
      <c r="T9895" s="145" t="str">
        <f t="shared" si="1854"/>
        <v/>
      </c>
      <c r="U9895" s="118"/>
      <c r="V9895" s="145" t="str">
        <f t="shared" si="1855"/>
        <v/>
      </c>
      <c r="W9895" s="144" t="str">
        <f t="shared" si="1856"/>
        <v/>
      </c>
      <c r="X9895" s="146" t="str">
        <f>IF(C9895="","",IF(OR(C9895="Trade",C9895="Multi Position"),(X9894+V9895),IF(C9895="Deposit",(X9894+AE9895),IF(C9895="Withdrawal",(X9894-AE9895)))))</f>
        <v/>
      </c>
      <c r="Y9895" s="145" t="str">
        <f t="shared" si="1857"/>
        <v/>
      </c>
      <c r="Z9895" s="118"/>
      <c r="AA9895" s="118"/>
      <c r="AB9895" s="118"/>
      <c r="AC9895" s="118"/>
      <c r="AD9895" s="118"/>
      <c r="AE9895" s="139"/>
      <c r="AF9895" s="118"/>
      <c r="AG9895" s="118"/>
      <c r="AH9895" s="147" t="str">
        <f t="shared" si="1858"/>
        <v/>
      </c>
      <c r="AI9895" s="147" t="str">
        <f t="shared" si="1859"/>
        <v/>
      </c>
      <c r="AJ9895" s="148" t="str">
        <f t="shared" si="1848"/>
        <v/>
      </c>
      <c r="AK9895" s="148" t="str">
        <f t="shared" si="1849"/>
        <v/>
      </c>
      <c r="AL9895" s="147" t="str">
        <f t="shared" si="1850"/>
        <v/>
      </c>
      <c r="AM9895" s="147" t="str">
        <f t="shared" si="1851"/>
        <v/>
      </c>
      <c r="AN9895" s="147" t="str">
        <f t="shared" si="1852"/>
        <v/>
      </c>
      <c r="AO9895" s="118"/>
    </row>
    <row r="9896" spans="1:41">
      <c r="A9896" s="118"/>
      <c r="B9896" s="118"/>
      <c r="C9896" s="118"/>
      <c r="D9896" s="118"/>
      <c r="E9896" s="118"/>
      <c r="F9896" s="118"/>
      <c r="G9896" s="118"/>
      <c r="H9896" s="118"/>
      <c r="I9896" s="118"/>
      <c r="J9896" s="118"/>
      <c r="K9896" s="118"/>
      <c r="L9896" s="118"/>
      <c r="M9896" s="118"/>
      <c r="N9896" s="118"/>
      <c r="O9896" s="143" t="str">
        <f>IF(H9896="","",(S9896/S9896)&amp;":"&amp;ROUND(AH9896/S9896,2))</f>
        <v/>
      </c>
      <c r="P9896" s="118"/>
      <c r="Q9896" s="118"/>
      <c r="R9896" s="143" t="str">
        <f>IF(H9896="","",(S9896/S9896)&amp;":"&amp;ROUND(AI9896/S9896,2))</f>
        <v/>
      </c>
      <c r="S9896" s="144" t="str">
        <f t="shared" si="1853"/>
        <v/>
      </c>
      <c r="T9896" s="145" t="str">
        <f t="shared" si="1854"/>
        <v/>
      </c>
      <c r="U9896" s="118"/>
      <c r="V9896" s="145" t="str">
        <f t="shared" si="1855"/>
        <v/>
      </c>
      <c r="W9896" s="144" t="str">
        <f t="shared" si="1856"/>
        <v/>
      </c>
      <c r="X9896" s="146" t="str">
        <f>IF(C9896="","",IF(OR(C9896="Trade",C9896="Multi Position"),(X9895+V9896),IF(C9896="Deposit",(X9895+AE9896),IF(C9896="Withdrawal",(X9895-AE9896)))))</f>
        <v/>
      </c>
      <c r="Y9896" s="145" t="str">
        <f t="shared" si="1857"/>
        <v/>
      </c>
      <c r="Z9896" s="118"/>
      <c r="AA9896" s="118"/>
      <c r="AB9896" s="118"/>
      <c r="AC9896" s="118"/>
      <c r="AD9896" s="118"/>
      <c r="AE9896" s="139"/>
      <c r="AF9896" s="118"/>
      <c r="AG9896" s="118"/>
      <c r="AH9896" s="147" t="str">
        <f t="shared" si="1858"/>
        <v/>
      </c>
      <c r="AI9896" s="147" t="str">
        <f t="shared" si="1859"/>
        <v/>
      </c>
      <c r="AJ9896" s="148" t="str">
        <f t="shared" si="1848"/>
        <v/>
      </c>
      <c r="AK9896" s="148" t="str">
        <f t="shared" si="1849"/>
        <v/>
      </c>
      <c r="AL9896" s="147" t="str">
        <f t="shared" si="1850"/>
        <v/>
      </c>
      <c r="AM9896" s="147" t="str">
        <f t="shared" si="1851"/>
        <v/>
      </c>
      <c r="AN9896" s="147" t="str">
        <f t="shared" si="1852"/>
        <v/>
      </c>
      <c r="AO9896" s="118"/>
    </row>
    <row r="9897" spans="1:41">
      <c r="A9897" s="118"/>
      <c r="B9897" s="118"/>
      <c r="C9897" s="118"/>
      <c r="D9897" s="118"/>
      <c r="E9897" s="118"/>
      <c r="F9897" s="118"/>
      <c r="G9897" s="118"/>
      <c r="H9897" s="118"/>
      <c r="I9897" s="118"/>
      <c r="J9897" s="118"/>
      <c r="K9897" s="118"/>
      <c r="L9897" s="118"/>
      <c r="M9897" s="118"/>
      <c r="N9897" s="118"/>
      <c r="O9897" s="143" t="str">
        <f>IF(H9897="","",(S9897/S9897)&amp;":"&amp;ROUND(AH9897/S9897,2))</f>
        <v/>
      </c>
      <c r="P9897" s="118"/>
      <c r="Q9897" s="118"/>
      <c r="R9897" s="143" t="str">
        <f>IF(H9897="","",(S9897/S9897)&amp;":"&amp;ROUND(AI9897/S9897,2))</f>
        <v/>
      </c>
      <c r="S9897" s="144" t="str">
        <f t="shared" si="1853"/>
        <v/>
      </c>
      <c r="T9897" s="145" t="str">
        <f t="shared" si="1854"/>
        <v/>
      </c>
      <c r="U9897" s="118"/>
      <c r="V9897" s="145" t="str">
        <f t="shared" si="1855"/>
        <v/>
      </c>
      <c r="W9897" s="144" t="str">
        <f t="shared" si="1856"/>
        <v/>
      </c>
      <c r="X9897" s="146" t="str">
        <f>IF(C9897="","",IF(OR(C9897="Trade",C9897="Multi Position"),(X9896+V9897),IF(C9897="Deposit",(X9896+AE9897),IF(C9897="Withdrawal",(X9896-AE9897)))))</f>
        <v/>
      </c>
      <c r="Y9897" s="145" t="str">
        <f t="shared" si="1857"/>
        <v/>
      </c>
      <c r="Z9897" s="118"/>
      <c r="AA9897" s="118"/>
      <c r="AB9897" s="118"/>
      <c r="AC9897" s="118"/>
      <c r="AD9897" s="118"/>
      <c r="AE9897" s="139"/>
      <c r="AF9897" s="118"/>
      <c r="AG9897" s="118"/>
      <c r="AH9897" s="147" t="str">
        <f t="shared" si="1858"/>
        <v/>
      </c>
      <c r="AI9897" s="147" t="str">
        <f t="shared" si="1859"/>
        <v/>
      </c>
      <c r="AJ9897" s="148" t="str">
        <f t="shared" si="1848"/>
        <v/>
      </c>
      <c r="AK9897" s="148" t="str">
        <f t="shared" si="1849"/>
        <v/>
      </c>
      <c r="AL9897" s="147" t="str">
        <f t="shared" si="1850"/>
        <v/>
      </c>
      <c r="AM9897" s="147" t="str">
        <f t="shared" si="1851"/>
        <v/>
      </c>
      <c r="AN9897" s="147" t="str">
        <f t="shared" si="1852"/>
        <v/>
      </c>
      <c r="AO9897" s="118"/>
    </row>
    <row r="9898" spans="1:41">
      <c r="A9898" s="118"/>
      <c r="B9898" s="118"/>
      <c r="C9898" s="118"/>
      <c r="D9898" s="118"/>
      <c r="E9898" s="118"/>
      <c r="F9898" s="118"/>
      <c r="G9898" s="118"/>
      <c r="H9898" s="118"/>
      <c r="I9898" s="118"/>
      <c r="J9898" s="118"/>
      <c r="K9898" s="118"/>
      <c r="L9898" s="118"/>
      <c r="M9898" s="118"/>
      <c r="N9898" s="118"/>
      <c r="O9898" s="143" t="str">
        <f>IF(H9898="","",(S9898/S9898)&amp;":"&amp;ROUND(AH9898/S9898,2))</f>
        <v/>
      </c>
      <c r="P9898" s="118"/>
      <c r="Q9898" s="118"/>
      <c r="R9898" s="143" t="str">
        <f>IF(H9898="","",(S9898/S9898)&amp;":"&amp;ROUND(AI9898/S9898,2))</f>
        <v/>
      </c>
      <c r="S9898" s="144" t="str">
        <f t="shared" si="1853"/>
        <v/>
      </c>
      <c r="T9898" s="145" t="str">
        <f t="shared" si="1854"/>
        <v/>
      </c>
      <c r="U9898" s="118"/>
      <c r="V9898" s="145" t="str">
        <f t="shared" si="1855"/>
        <v/>
      </c>
      <c r="W9898" s="144" t="str">
        <f t="shared" si="1856"/>
        <v/>
      </c>
      <c r="X9898" s="146" t="str">
        <f>IF(C9898="","",IF(OR(C9898="Trade",C9898="Multi Position"),(X9897+V9898),IF(C9898="Deposit",(X9897+AE9898),IF(C9898="Withdrawal",(X9897-AE9898)))))</f>
        <v/>
      </c>
      <c r="Y9898" s="145" t="str">
        <f t="shared" si="1857"/>
        <v/>
      </c>
      <c r="Z9898" s="118"/>
      <c r="AA9898" s="118"/>
      <c r="AB9898" s="118"/>
      <c r="AC9898" s="118"/>
      <c r="AD9898" s="118"/>
      <c r="AE9898" s="139"/>
      <c r="AF9898" s="118"/>
      <c r="AG9898" s="118"/>
      <c r="AH9898" s="147" t="str">
        <f t="shared" si="1858"/>
        <v/>
      </c>
      <c r="AI9898" s="147" t="str">
        <f t="shared" si="1859"/>
        <v/>
      </c>
      <c r="AJ9898" s="148" t="str">
        <f t="shared" si="1848"/>
        <v/>
      </c>
      <c r="AK9898" s="148" t="str">
        <f t="shared" si="1849"/>
        <v/>
      </c>
      <c r="AL9898" s="147" t="str">
        <f t="shared" si="1850"/>
        <v/>
      </c>
      <c r="AM9898" s="147" t="str">
        <f t="shared" si="1851"/>
        <v/>
      </c>
      <c r="AN9898" s="147" t="str">
        <f t="shared" si="1852"/>
        <v/>
      </c>
      <c r="AO9898" s="118"/>
    </row>
    <row r="9899" spans="1:41">
      <c r="A9899" s="118"/>
      <c r="B9899" s="118"/>
      <c r="C9899" s="118"/>
      <c r="D9899" s="118"/>
      <c r="E9899" s="118"/>
      <c r="F9899" s="118"/>
      <c r="G9899" s="118"/>
      <c r="H9899" s="118"/>
      <c r="I9899" s="118"/>
      <c r="J9899" s="118"/>
      <c r="K9899" s="118"/>
      <c r="L9899" s="118"/>
      <c r="M9899" s="118"/>
      <c r="N9899" s="118"/>
      <c r="O9899" s="143" t="str">
        <f>IF(H9899="","",(S9899/S9899)&amp;":"&amp;ROUND(AH9899/S9899,2))</f>
        <v/>
      </c>
      <c r="P9899" s="118"/>
      <c r="Q9899" s="118"/>
      <c r="R9899" s="143" t="str">
        <f>IF(H9899="","",(S9899/S9899)&amp;":"&amp;ROUND(AI9899/S9899,2))</f>
        <v/>
      </c>
      <c r="S9899" s="144" t="str">
        <f t="shared" si="1853"/>
        <v/>
      </c>
      <c r="T9899" s="145" t="str">
        <f t="shared" si="1854"/>
        <v/>
      </c>
      <c r="U9899" s="118"/>
      <c r="V9899" s="145" t="str">
        <f t="shared" si="1855"/>
        <v/>
      </c>
      <c r="W9899" s="144" t="str">
        <f t="shared" si="1856"/>
        <v/>
      </c>
      <c r="X9899" s="146" t="str">
        <f>IF(C9899="","",IF(OR(C9899="Trade",C9899="Multi Position"),(X9898+V9899),IF(C9899="Deposit",(X9898+AE9899),IF(C9899="Withdrawal",(X9898-AE9899)))))</f>
        <v/>
      </c>
      <c r="Y9899" s="145" t="str">
        <f t="shared" si="1857"/>
        <v/>
      </c>
      <c r="Z9899" s="118"/>
      <c r="AA9899" s="118"/>
      <c r="AB9899" s="118"/>
      <c r="AC9899" s="118"/>
      <c r="AD9899" s="118"/>
      <c r="AE9899" s="139"/>
      <c r="AF9899" s="118"/>
      <c r="AG9899" s="118"/>
      <c r="AH9899" s="147" t="str">
        <f t="shared" si="1858"/>
        <v/>
      </c>
      <c r="AI9899" s="147" t="str">
        <f t="shared" si="1859"/>
        <v/>
      </c>
      <c r="AJ9899" s="148" t="str">
        <f t="shared" si="1848"/>
        <v/>
      </c>
      <c r="AK9899" s="148" t="str">
        <f t="shared" si="1849"/>
        <v/>
      </c>
      <c r="AL9899" s="147" t="str">
        <f t="shared" si="1850"/>
        <v/>
      </c>
      <c r="AM9899" s="147" t="str">
        <f t="shared" si="1851"/>
        <v/>
      </c>
      <c r="AN9899" s="147" t="str">
        <f t="shared" si="1852"/>
        <v/>
      </c>
      <c r="AO9899" s="118"/>
    </row>
    <row r="9900" spans="1:41">
      <c r="A9900" s="118"/>
      <c r="B9900" s="118"/>
      <c r="C9900" s="118"/>
      <c r="D9900" s="118"/>
      <c r="E9900" s="118"/>
      <c r="F9900" s="118"/>
      <c r="G9900" s="118"/>
      <c r="H9900" s="118"/>
      <c r="I9900" s="118"/>
      <c r="J9900" s="118"/>
      <c r="K9900" s="118"/>
      <c r="L9900" s="118"/>
      <c r="M9900" s="118"/>
      <c r="N9900" s="118"/>
      <c r="O9900" s="143" t="str">
        <f>IF(H9900="","",(S9900/S9900)&amp;":"&amp;ROUND(AH9900/S9900,2))</f>
        <v/>
      </c>
      <c r="P9900" s="118"/>
      <c r="Q9900" s="118"/>
      <c r="R9900" s="143" t="str">
        <f>IF(H9900="","",(S9900/S9900)&amp;":"&amp;ROUND(AI9900/S9900,2))</f>
        <v/>
      </c>
      <c r="S9900" s="144" t="str">
        <f t="shared" si="1853"/>
        <v/>
      </c>
      <c r="T9900" s="145" t="str">
        <f t="shared" si="1854"/>
        <v/>
      </c>
      <c r="U9900" s="118"/>
      <c r="V9900" s="145" t="str">
        <f t="shared" si="1855"/>
        <v/>
      </c>
      <c r="W9900" s="144" t="str">
        <f t="shared" si="1856"/>
        <v/>
      </c>
      <c r="X9900" s="146" t="str">
        <f>IF(C9900="","",IF(OR(C9900="Trade",C9900="Multi Position"),(X9899+V9900),IF(C9900="Deposit",(X9899+AE9900),IF(C9900="Withdrawal",(X9899-AE9900)))))</f>
        <v/>
      </c>
      <c r="Y9900" s="145" t="str">
        <f t="shared" si="1857"/>
        <v/>
      </c>
      <c r="Z9900" s="118"/>
      <c r="AA9900" s="118"/>
      <c r="AB9900" s="118"/>
      <c r="AC9900" s="118"/>
      <c r="AD9900" s="118"/>
      <c r="AE9900" s="139"/>
      <c r="AF9900" s="118"/>
      <c r="AG9900" s="118"/>
      <c r="AH9900" s="147" t="str">
        <f t="shared" si="1858"/>
        <v/>
      </c>
      <c r="AI9900" s="147" t="str">
        <f t="shared" si="1859"/>
        <v/>
      </c>
      <c r="AJ9900" s="148" t="str">
        <f t="shared" si="1848"/>
        <v/>
      </c>
      <c r="AK9900" s="148" t="str">
        <f t="shared" si="1849"/>
        <v/>
      </c>
      <c r="AL9900" s="147" t="str">
        <f t="shared" si="1850"/>
        <v/>
      </c>
      <c r="AM9900" s="147" t="str">
        <f t="shared" si="1851"/>
        <v/>
      </c>
      <c r="AN9900" s="147" t="str">
        <f t="shared" si="1852"/>
        <v/>
      </c>
      <c r="AO9900" s="118"/>
    </row>
    <row r="9901" spans="1:41">
      <c r="A9901" s="118"/>
      <c r="B9901" s="118"/>
      <c r="C9901" s="118"/>
      <c r="D9901" s="118"/>
      <c r="E9901" s="118"/>
      <c r="F9901" s="118"/>
      <c r="G9901" s="118"/>
      <c r="H9901" s="118"/>
      <c r="I9901" s="118"/>
      <c r="J9901" s="118"/>
      <c r="K9901" s="118"/>
      <c r="L9901" s="118"/>
      <c r="M9901" s="118"/>
      <c r="N9901" s="118"/>
      <c r="O9901" s="143" t="str">
        <f>IF(H9901="","",(S9901/S9901)&amp;":"&amp;ROUND(AH9901/S9901,2))</f>
        <v/>
      </c>
      <c r="P9901" s="118"/>
      <c r="Q9901" s="118"/>
      <c r="R9901" s="143" t="str">
        <f>IF(H9901="","",(S9901/S9901)&amp;":"&amp;ROUND(AI9901/S9901,2))</f>
        <v/>
      </c>
      <c r="S9901" s="144" t="str">
        <f t="shared" si="1853"/>
        <v/>
      </c>
      <c r="T9901" s="145" t="str">
        <f t="shared" si="1854"/>
        <v/>
      </c>
      <c r="U9901" s="118"/>
      <c r="V9901" s="145" t="str">
        <f t="shared" si="1855"/>
        <v/>
      </c>
      <c r="W9901" s="144" t="str">
        <f t="shared" si="1856"/>
        <v/>
      </c>
      <c r="X9901" s="146" t="str">
        <f>IF(C9901="","",IF(OR(C9901="Trade",C9901="Multi Position"),(X9900+V9901),IF(C9901="Deposit",(X9900+AE9901),IF(C9901="Withdrawal",(X9900-AE9901)))))</f>
        <v/>
      </c>
      <c r="Y9901" s="145" t="str">
        <f t="shared" si="1857"/>
        <v/>
      </c>
      <c r="Z9901" s="118"/>
      <c r="AA9901" s="118"/>
      <c r="AB9901" s="118"/>
      <c r="AC9901" s="118"/>
      <c r="AD9901" s="118"/>
      <c r="AE9901" s="139"/>
      <c r="AF9901" s="118"/>
      <c r="AG9901" s="118"/>
      <c r="AH9901" s="147" t="str">
        <f t="shared" si="1858"/>
        <v/>
      </c>
      <c r="AI9901" s="147" t="str">
        <f t="shared" si="1859"/>
        <v/>
      </c>
      <c r="AJ9901" s="148" t="str">
        <f t="shared" si="1848"/>
        <v/>
      </c>
      <c r="AK9901" s="148" t="str">
        <f t="shared" si="1849"/>
        <v/>
      </c>
      <c r="AL9901" s="147" t="str">
        <f t="shared" si="1850"/>
        <v/>
      </c>
      <c r="AM9901" s="147" t="str">
        <f t="shared" si="1851"/>
        <v/>
      </c>
      <c r="AN9901" s="147" t="str">
        <f t="shared" si="1852"/>
        <v/>
      </c>
      <c r="AO9901" s="118"/>
    </row>
    <row r="9902" spans="1:41">
      <c r="A9902" s="118"/>
      <c r="B9902" s="118"/>
      <c r="C9902" s="118"/>
      <c r="D9902" s="118"/>
      <c r="E9902" s="118"/>
      <c r="F9902" s="118"/>
      <c r="G9902" s="118"/>
      <c r="H9902" s="118"/>
      <c r="I9902" s="118"/>
      <c r="J9902" s="118"/>
      <c r="K9902" s="118"/>
      <c r="L9902" s="118"/>
      <c r="M9902" s="118"/>
      <c r="N9902" s="118"/>
      <c r="O9902" s="143" t="str">
        <f>IF(H9902="","",(S9902/S9902)&amp;":"&amp;ROUND(AH9902/S9902,2))</f>
        <v/>
      </c>
      <c r="P9902" s="118"/>
      <c r="Q9902" s="118"/>
      <c r="R9902" s="143" t="str">
        <f>IF(H9902="","",(S9902/S9902)&amp;":"&amp;ROUND(AI9902/S9902,2))</f>
        <v/>
      </c>
      <c r="S9902" s="144" t="str">
        <f t="shared" si="1853"/>
        <v/>
      </c>
      <c r="T9902" s="145" t="str">
        <f t="shared" si="1854"/>
        <v/>
      </c>
      <c r="U9902" s="118"/>
      <c r="V9902" s="145" t="str">
        <f t="shared" si="1855"/>
        <v/>
      </c>
      <c r="W9902" s="144" t="str">
        <f t="shared" si="1856"/>
        <v/>
      </c>
      <c r="X9902" s="146" t="str">
        <f>IF(C9902="","",IF(OR(C9902="Trade",C9902="Multi Position"),(X9901+V9902),IF(C9902="Deposit",(X9901+AE9902),IF(C9902="Withdrawal",(X9901-AE9902)))))</f>
        <v/>
      </c>
      <c r="Y9902" s="145" t="str">
        <f t="shared" si="1857"/>
        <v/>
      </c>
      <c r="Z9902" s="118"/>
      <c r="AA9902" s="118"/>
      <c r="AB9902" s="118"/>
      <c r="AC9902" s="118"/>
      <c r="AD9902" s="118"/>
      <c r="AE9902" s="139"/>
      <c r="AF9902" s="118"/>
      <c r="AG9902" s="118"/>
      <c r="AH9902" s="147" t="str">
        <f t="shared" si="1858"/>
        <v/>
      </c>
      <c r="AI9902" s="147" t="str">
        <f t="shared" si="1859"/>
        <v/>
      </c>
      <c r="AJ9902" s="148" t="str">
        <f t="shared" si="1848"/>
        <v/>
      </c>
      <c r="AK9902" s="148" t="str">
        <f t="shared" si="1849"/>
        <v/>
      </c>
      <c r="AL9902" s="147" t="str">
        <f t="shared" si="1850"/>
        <v/>
      </c>
      <c r="AM9902" s="147" t="str">
        <f t="shared" si="1851"/>
        <v/>
      </c>
      <c r="AN9902" s="147" t="str">
        <f t="shared" si="1852"/>
        <v/>
      </c>
      <c r="AO9902" s="118"/>
    </row>
    <row r="9903" spans="1:41">
      <c r="A9903" s="118"/>
      <c r="B9903" s="118"/>
      <c r="C9903" s="118"/>
      <c r="D9903" s="118"/>
      <c r="E9903" s="118"/>
      <c r="F9903" s="118"/>
      <c r="G9903" s="118"/>
      <c r="H9903" s="118"/>
      <c r="I9903" s="118"/>
      <c r="J9903" s="118"/>
      <c r="K9903" s="118"/>
      <c r="L9903" s="118"/>
      <c r="M9903" s="118"/>
      <c r="N9903" s="118"/>
      <c r="O9903" s="143" t="str">
        <f>IF(H9903="","",(S9903/S9903)&amp;":"&amp;ROUND(AH9903/S9903,2))</f>
        <v/>
      </c>
      <c r="P9903" s="118"/>
      <c r="Q9903" s="118"/>
      <c r="R9903" s="143" t="str">
        <f>IF(H9903="","",(S9903/S9903)&amp;":"&amp;ROUND(AI9903/S9903,2))</f>
        <v/>
      </c>
      <c r="S9903" s="144" t="str">
        <f t="shared" si="1853"/>
        <v/>
      </c>
      <c r="T9903" s="145" t="str">
        <f t="shared" si="1854"/>
        <v/>
      </c>
      <c r="U9903" s="118"/>
      <c r="V9903" s="145" t="str">
        <f t="shared" si="1855"/>
        <v/>
      </c>
      <c r="W9903" s="144" t="str">
        <f t="shared" si="1856"/>
        <v/>
      </c>
      <c r="X9903" s="146" t="str">
        <f>IF(C9903="","",IF(OR(C9903="Trade",C9903="Multi Position"),(X9902+V9903),IF(C9903="Deposit",(X9902+AE9903),IF(C9903="Withdrawal",(X9902-AE9903)))))</f>
        <v/>
      </c>
      <c r="Y9903" s="145" t="str">
        <f t="shared" si="1857"/>
        <v/>
      </c>
      <c r="Z9903" s="118"/>
      <c r="AA9903" s="118"/>
      <c r="AB9903" s="118"/>
      <c r="AC9903" s="118"/>
      <c r="AD9903" s="118"/>
      <c r="AE9903" s="139"/>
      <c r="AF9903" s="118"/>
      <c r="AG9903" s="118"/>
      <c r="AH9903" s="147" t="str">
        <f t="shared" si="1858"/>
        <v/>
      </c>
      <c r="AI9903" s="147" t="str">
        <f t="shared" si="1859"/>
        <v/>
      </c>
      <c r="AJ9903" s="148" t="str">
        <f t="shared" si="1848"/>
        <v/>
      </c>
      <c r="AK9903" s="148" t="str">
        <f t="shared" si="1849"/>
        <v/>
      </c>
      <c r="AL9903" s="147" t="str">
        <f t="shared" si="1850"/>
        <v/>
      </c>
      <c r="AM9903" s="147" t="str">
        <f t="shared" si="1851"/>
        <v/>
      </c>
      <c r="AN9903" s="147" t="str">
        <f t="shared" si="1852"/>
        <v/>
      </c>
      <c r="AO9903" s="118"/>
    </row>
    <row r="9904" spans="1:41">
      <c r="A9904" s="118"/>
      <c r="B9904" s="118"/>
      <c r="C9904" s="118"/>
      <c r="D9904" s="118"/>
      <c r="E9904" s="118"/>
      <c r="F9904" s="118"/>
      <c r="G9904" s="118"/>
      <c r="H9904" s="118"/>
      <c r="I9904" s="118"/>
      <c r="J9904" s="118"/>
      <c r="K9904" s="118"/>
      <c r="L9904" s="118"/>
      <c r="M9904" s="118"/>
      <c r="N9904" s="118"/>
      <c r="O9904" s="143" t="str">
        <f>IF(H9904="","",(S9904/S9904)&amp;":"&amp;ROUND(AH9904/S9904,2))</f>
        <v/>
      </c>
      <c r="P9904" s="118"/>
      <c r="Q9904" s="118"/>
      <c r="R9904" s="143" t="str">
        <f>IF(H9904="","",(S9904/S9904)&amp;":"&amp;ROUND(AI9904/S9904,2))</f>
        <v/>
      </c>
      <c r="S9904" s="144" t="str">
        <f t="shared" si="1853"/>
        <v/>
      </c>
      <c r="T9904" s="145" t="str">
        <f t="shared" si="1854"/>
        <v/>
      </c>
      <c r="U9904" s="118"/>
      <c r="V9904" s="145" t="str">
        <f t="shared" si="1855"/>
        <v/>
      </c>
      <c r="W9904" s="144" t="str">
        <f t="shared" si="1856"/>
        <v/>
      </c>
      <c r="X9904" s="146" t="str">
        <f>IF(C9904="","",IF(OR(C9904="Trade",C9904="Multi Position"),(X9903+V9904),IF(C9904="Deposit",(X9903+AE9904),IF(C9904="Withdrawal",(X9903-AE9904)))))</f>
        <v/>
      </c>
      <c r="Y9904" s="145" t="str">
        <f t="shared" si="1857"/>
        <v/>
      </c>
      <c r="Z9904" s="118"/>
      <c r="AA9904" s="118"/>
      <c r="AB9904" s="118"/>
      <c r="AC9904" s="118"/>
      <c r="AD9904" s="118"/>
      <c r="AE9904" s="139"/>
      <c r="AF9904" s="118"/>
      <c r="AG9904" s="118"/>
      <c r="AH9904" s="147" t="str">
        <f t="shared" si="1858"/>
        <v/>
      </c>
      <c r="AI9904" s="147" t="str">
        <f t="shared" si="1859"/>
        <v/>
      </c>
      <c r="AJ9904" s="148" t="str">
        <f t="shared" si="1848"/>
        <v/>
      </c>
      <c r="AK9904" s="148" t="str">
        <f t="shared" si="1849"/>
        <v/>
      </c>
      <c r="AL9904" s="147" t="str">
        <f t="shared" si="1850"/>
        <v/>
      </c>
      <c r="AM9904" s="147" t="str">
        <f t="shared" si="1851"/>
        <v/>
      </c>
      <c r="AN9904" s="147" t="str">
        <f t="shared" si="1852"/>
        <v/>
      </c>
      <c r="AO9904" s="118"/>
    </row>
    <row r="9905" spans="1:41">
      <c r="A9905" s="118"/>
      <c r="B9905" s="118"/>
      <c r="C9905" s="118"/>
      <c r="D9905" s="118"/>
      <c r="E9905" s="118"/>
      <c r="F9905" s="118"/>
      <c r="G9905" s="118"/>
      <c r="H9905" s="118"/>
      <c r="I9905" s="118"/>
      <c r="J9905" s="118"/>
      <c r="K9905" s="118"/>
      <c r="L9905" s="118"/>
      <c r="M9905" s="118"/>
      <c r="N9905" s="118"/>
      <c r="O9905" s="143" t="str">
        <f>IF(H9905="","",(S9905/S9905)&amp;":"&amp;ROUND(AH9905/S9905,2))</f>
        <v/>
      </c>
      <c r="P9905" s="118"/>
      <c r="Q9905" s="118"/>
      <c r="R9905" s="143" t="str">
        <f>IF(H9905="","",(S9905/S9905)&amp;":"&amp;ROUND(AI9905/S9905,2))</f>
        <v/>
      </c>
      <c r="S9905" s="144" t="str">
        <f t="shared" si="1853"/>
        <v/>
      </c>
      <c r="T9905" s="145" t="str">
        <f t="shared" si="1854"/>
        <v/>
      </c>
      <c r="U9905" s="118"/>
      <c r="V9905" s="145" t="str">
        <f t="shared" si="1855"/>
        <v/>
      </c>
      <c r="W9905" s="144" t="str">
        <f t="shared" si="1856"/>
        <v/>
      </c>
      <c r="X9905" s="146" t="str">
        <f>IF(C9905="","",IF(OR(C9905="Trade",C9905="Multi Position"),(X9904+V9905),IF(C9905="Deposit",(X9904+AE9905),IF(C9905="Withdrawal",(X9904-AE9905)))))</f>
        <v/>
      </c>
      <c r="Y9905" s="145" t="str">
        <f t="shared" si="1857"/>
        <v/>
      </c>
      <c r="Z9905" s="118"/>
      <c r="AA9905" s="118"/>
      <c r="AB9905" s="118"/>
      <c r="AC9905" s="118"/>
      <c r="AD9905" s="118"/>
      <c r="AE9905" s="139"/>
      <c r="AF9905" s="118"/>
      <c r="AG9905" s="118"/>
      <c r="AH9905" s="147" t="str">
        <f t="shared" si="1858"/>
        <v/>
      </c>
      <c r="AI9905" s="147" t="str">
        <f t="shared" si="1859"/>
        <v/>
      </c>
      <c r="AJ9905" s="148" t="str">
        <f t="shared" si="1848"/>
        <v/>
      </c>
      <c r="AK9905" s="148" t="str">
        <f t="shared" si="1849"/>
        <v/>
      </c>
      <c r="AL9905" s="147" t="str">
        <f t="shared" si="1850"/>
        <v/>
      </c>
      <c r="AM9905" s="147" t="str">
        <f t="shared" si="1851"/>
        <v/>
      </c>
      <c r="AN9905" s="147" t="str">
        <f t="shared" si="1852"/>
        <v/>
      </c>
      <c r="AO9905" s="118"/>
    </row>
    <row r="9906" spans="1:41">
      <c r="A9906" s="118"/>
      <c r="B9906" s="118"/>
      <c r="C9906" s="118"/>
      <c r="D9906" s="118"/>
      <c r="E9906" s="118"/>
      <c r="F9906" s="118"/>
      <c r="G9906" s="118"/>
      <c r="H9906" s="118"/>
      <c r="I9906" s="118"/>
      <c r="J9906" s="118"/>
      <c r="K9906" s="118"/>
      <c r="L9906" s="118"/>
      <c r="M9906" s="118"/>
      <c r="N9906" s="118"/>
      <c r="O9906" s="143" t="str">
        <f>IF(H9906="","",(S9906/S9906)&amp;":"&amp;ROUND(AH9906/S9906,2))</f>
        <v/>
      </c>
      <c r="P9906" s="118"/>
      <c r="Q9906" s="118"/>
      <c r="R9906" s="143" t="str">
        <f>IF(H9906="","",(S9906/S9906)&amp;":"&amp;ROUND(AI9906/S9906,2))</f>
        <v/>
      </c>
      <c r="S9906" s="144" t="str">
        <f t="shared" si="1853"/>
        <v/>
      </c>
      <c r="T9906" s="145" t="str">
        <f t="shared" si="1854"/>
        <v/>
      </c>
      <c r="U9906" s="118"/>
      <c r="V9906" s="145" t="str">
        <f t="shared" si="1855"/>
        <v/>
      </c>
      <c r="W9906" s="144" t="str">
        <f t="shared" si="1856"/>
        <v/>
      </c>
      <c r="X9906" s="146" t="str">
        <f>IF(C9906="","",IF(OR(C9906="Trade",C9906="Multi Position"),(X9905+V9906),IF(C9906="Deposit",(X9905+AE9906),IF(C9906="Withdrawal",(X9905-AE9906)))))</f>
        <v/>
      </c>
      <c r="Y9906" s="145" t="str">
        <f t="shared" si="1857"/>
        <v/>
      </c>
      <c r="Z9906" s="118"/>
      <c r="AA9906" s="118"/>
      <c r="AB9906" s="118"/>
      <c r="AC9906" s="118"/>
      <c r="AD9906" s="118"/>
      <c r="AE9906" s="139"/>
      <c r="AF9906" s="118"/>
      <c r="AG9906" s="118"/>
      <c r="AH9906" s="147" t="str">
        <f t="shared" si="1858"/>
        <v/>
      </c>
      <c r="AI9906" s="147" t="str">
        <f t="shared" si="1859"/>
        <v/>
      </c>
      <c r="AJ9906" s="148" t="str">
        <f t="shared" si="1848"/>
        <v/>
      </c>
      <c r="AK9906" s="148" t="str">
        <f t="shared" si="1849"/>
        <v/>
      </c>
      <c r="AL9906" s="147" t="str">
        <f t="shared" si="1850"/>
        <v/>
      </c>
      <c r="AM9906" s="147" t="str">
        <f t="shared" si="1851"/>
        <v/>
      </c>
      <c r="AN9906" s="147" t="str">
        <f t="shared" si="1852"/>
        <v/>
      </c>
      <c r="AO9906" s="118"/>
    </row>
    <row r="9907" spans="1:41">
      <c r="A9907" s="118"/>
      <c r="B9907" s="118"/>
      <c r="C9907" s="118"/>
      <c r="D9907" s="118"/>
      <c r="E9907" s="118"/>
      <c r="F9907" s="118"/>
      <c r="G9907" s="118"/>
      <c r="H9907" s="118"/>
      <c r="I9907" s="118"/>
      <c r="J9907" s="118"/>
      <c r="K9907" s="118"/>
      <c r="L9907" s="118"/>
      <c r="M9907" s="118"/>
      <c r="N9907" s="118"/>
      <c r="O9907" s="143" t="str">
        <f>IF(H9907="","",(S9907/S9907)&amp;":"&amp;ROUND(AH9907/S9907,2))</f>
        <v/>
      </c>
      <c r="P9907" s="118"/>
      <c r="Q9907" s="118"/>
      <c r="R9907" s="143" t="str">
        <f>IF(H9907="","",(S9907/S9907)&amp;":"&amp;ROUND(AI9907/S9907,2))</f>
        <v/>
      </c>
      <c r="S9907" s="144" t="str">
        <f t="shared" si="1853"/>
        <v/>
      </c>
      <c r="T9907" s="145" t="str">
        <f t="shared" si="1854"/>
        <v/>
      </c>
      <c r="U9907" s="118"/>
      <c r="V9907" s="145" t="str">
        <f t="shared" si="1855"/>
        <v/>
      </c>
      <c r="W9907" s="144" t="str">
        <f t="shared" si="1856"/>
        <v/>
      </c>
      <c r="X9907" s="146" t="str">
        <f>IF(C9907="","",IF(OR(C9907="Trade",C9907="Multi Position"),(X9906+V9907),IF(C9907="Deposit",(X9906+AE9907),IF(C9907="Withdrawal",(X9906-AE9907)))))</f>
        <v/>
      </c>
      <c r="Y9907" s="145" t="str">
        <f t="shared" si="1857"/>
        <v/>
      </c>
      <c r="Z9907" s="118"/>
      <c r="AA9907" s="118"/>
      <c r="AB9907" s="118"/>
      <c r="AC9907" s="118"/>
      <c r="AD9907" s="118"/>
      <c r="AE9907" s="139"/>
      <c r="AF9907" s="118"/>
      <c r="AG9907" s="118"/>
      <c r="AH9907" s="147" t="str">
        <f t="shared" si="1858"/>
        <v/>
      </c>
      <c r="AI9907" s="147" t="str">
        <f t="shared" si="1859"/>
        <v/>
      </c>
      <c r="AJ9907" s="148" t="str">
        <f t="shared" si="1848"/>
        <v/>
      </c>
      <c r="AK9907" s="148" t="str">
        <f t="shared" si="1849"/>
        <v/>
      </c>
      <c r="AL9907" s="147" t="str">
        <f t="shared" si="1850"/>
        <v/>
      </c>
      <c r="AM9907" s="147" t="str">
        <f t="shared" si="1851"/>
        <v/>
      </c>
      <c r="AN9907" s="147" t="str">
        <f t="shared" si="1852"/>
        <v/>
      </c>
      <c r="AO9907" s="118"/>
    </row>
    <row r="9908" spans="1:41">
      <c r="A9908" s="118"/>
      <c r="B9908" s="118"/>
      <c r="C9908" s="118"/>
      <c r="D9908" s="118"/>
      <c r="E9908" s="118"/>
      <c r="F9908" s="118"/>
      <c r="G9908" s="118"/>
      <c r="H9908" s="118"/>
      <c r="I9908" s="118"/>
      <c r="J9908" s="118"/>
      <c r="K9908" s="118"/>
      <c r="L9908" s="118"/>
      <c r="M9908" s="118"/>
      <c r="N9908" s="118"/>
      <c r="O9908" s="143" t="str">
        <f>IF(H9908="","",(S9908/S9908)&amp;":"&amp;ROUND(AH9908/S9908,2))</f>
        <v/>
      </c>
      <c r="P9908" s="118"/>
      <c r="Q9908" s="118"/>
      <c r="R9908" s="143" t="str">
        <f>IF(H9908="","",(S9908/S9908)&amp;":"&amp;ROUND(AI9908/S9908,2))</f>
        <v/>
      </c>
      <c r="S9908" s="144" t="str">
        <f t="shared" si="1853"/>
        <v/>
      </c>
      <c r="T9908" s="145" t="str">
        <f t="shared" si="1854"/>
        <v/>
      </c>
      <c r="U9908" s="118"/>
      <c r="V9908" s="145" t="str">
        <f t="shared" si="1855"/>
        <v/>
      </c>
      <c r="W9908" s="144" t="str">
        <f t="shared" si="1856"/>
        <v/>
      </c>
      <c r="X9908" s="146" t="str">
        <f>IF(C9908="","",IF(OR(C9908="Trade",C9908="Multi Position"),(X9907+V9908),IF(C9908="Deposit",(X9907+AE9908),IF(C9908="Withdrawal",(X9907-AE9908)))))</f>
        <v/>
      </c>
      <c r="Y9908" s="145" t="str">
        <f t="shared" si="1857"/>
        <v/>
      </c>
      <c r="Z9908" s="118"/>
      <c r="AA9908" s="118"/>
      <c r="AB9908" s="118"/>
      <c r="AC9908" s="118"/>
      <c r="AD9908" s="118"/>
      <c r="AE9908" s="139"/>
      <c r="AF9908" s="118"/>
      <c r="AG9908" s="118"/>
      <c r="AH9908" s="147" t="str">
        <f t="shared" si="1858"/>
        <v/>
      </c>
      <c r="AI9908" s="147" t="str">
        <f t="shared" si="1859"/>
        <v/>
      </c>
      <c r="AJ9908" s="148" t="str">
        <f t="shared" si="1848"/>
        <v/>
      </c>
      <c r="AK9908" s="148" t="str">
        <f t="shared" si="1849"/>
        <v/>
      </c>
      <c r="AL9908" s="147" t="str">
        <f t="shared" si="1850"/>
        <v/>
      </c>
      <c r="AM9908" s="147" t="str">
        <f t="shared" si="1851"/>
        <v/>
      </c>
      <c r="AN9908" s="147" t="str">
        <f t="shared" si="1852"/>
        <v/>
      </c>
      <c r="AO9908" s="118"/>
    </row>
    <row r="9909" spans="1:41">
      <c r="A9909" s="118"/>
      <c r="B9909" s="118"/>
      <c r="C9909" s="118"/>
      <c r="D9909" s="118"/>
      <c r="E9909" s="118"/>
      <c r="F9909" s="118"/>
      <c r="G9909" s="118"/>
      <c r="H9909" s="118"/>
      <c r="I9909" s="118"/>
      <c r="J9909" s="118"/>
      <c r="K9909" s="118"/>
      <c r="L9909" s="118"/>
      <c r="M9909" s="118"/>
      <c r="N9909" s="118"/>
      <c r="O9909" s="143" t="str">
        <f>IF(H9909="","",(S9909/S9909)&amp;":"&amp;ROUND(AH9909/S9909,2))</f>
        <v/>
      </c>
      <c r="P9909" s="118"/>
      <c r="Q9909" s="118"/>
      <c r="R9909" s="143" t="str">
        <f>IF(H9909="","",(S9909/S9909)&amp;":"&amp;ROUND(AI9909/S9909,2))</f>
        <v/>
      </c>
      <c r="S9909" s="144" t="str">
        <f t="shared" si="1853"/>
        <v/>
      </c>
      <c r="T9909" s="145" t="str">
        <f t="shared" si="1854"/>
        <v/>
      </c>
      <c r="U9909" s="118"/>
      <c r="V9909" s="145" t="str">
        <f t="shared" si="1855"/>
        <v/>
      </c>
      <c r="W9909" s="144" t="str">
        <f t="shared" si="1856"/>
        <v/>
      </c>
      <c r="X9909" s="146" t="str">
        <f>IF(C9909="","",IF(OR(C9909="Trade",C9909="Multi Position"),(X9908+V9909),IF(C9909="Deposit",(X9908+AE9909),IF(C9909="Withdrawal",(X9908-AE9909)))))</f>
        <v/>
      </c>
      <c r="Y9909" s="145" t="str">
        <f t="shared" si="1857"/>
        <v/>
      </c>
      <c r="Z9909" s="118"/>
      <c r="AA9909" s="118"/>
      <c r="AB9909" s="118"/>
      <c r="AC9909" s="118"/>
      <c r="AD9909" s="118"/>
      <c r="AE9909" s="139"/>
      <c r="AF9909" s="118"/>
      <c r="AG9909" s="118"/>
      <c r="AH9909" s="147" t="str">
        <f t="shared" si="1858"/>
        <v/>
      </c>
      <c r="AI9909" s="147" t="str">
        <f t="shared" si="1859"/>
        <v/>
      </c>
      <c r="AJ9909" s="148" t="str">
        <f t="shared" si="1848"/>
        <v/>
      </c>
      <c r="AK9909" s="148" t="str">
        <f t="shared" si="1849"/>
        <v/>
      </c>
      <c r="AL9909" s="147" t="str">
        <f t="shared" si="1850"/>
        <v/>
      </c>
      <c r="AM9909" s="147" t="str">
        <f t="shared" si="1851"/>
        <v/>
      </c>
      <c r="AN9909" s="147" t="str">
        <f t="shared" si="1852"/>
        <v/>
      </c>
      <c r="AO9909" s="118"/>
    </row>
    <row r="9910" spans="1:41">
      <c r="A9910" s="118"/>
      <c r="B9910" s="118"/>
      <c r="C9910" s="118"/>
      <c r="D9910" s="118"/>
      <c r="E9910" s="118"/>
      <c r="F9910" s="118"/>
      <c r="G9910" s="118"/>
      <c r="H9910" s="118"/>
      <c r="I9910" s="118"/>
      <c r="J9910" s="118"/>
      <c r="K9910" s="118"/>
      <c r="L9910" s="118"/>
      <c r="M9910" s="118"/>
      <c r="N9910" s="118"/>
      <c r="O9910" s="143" t="str">
        <f>IF(H9910="","",(S9910/S9910)&amp;":"&amp;ROUND(AH9910/S9910,2))</f>
        <v/>
      </c>
      <c r="P9910" s="118"/>
      <c r="Q9910" s="118"/>
      <c r="R9910" s="143" t="str">
        <f>IF(H9910="","",(S9910/S9910)&amp;":"&amp;ROUND(AI9910/S9910,2))</f>
        <v/>
      </c>
      <c r="S9910" s="144" t="str">
        <f t="shared" si="1853"/>
        <v/>
      </c>
      <c r="T9910" s="145" t="str">
        <f t="shared" si="1854"/>
        <v/>
      </c>
      <c r="U9910" s="118"/>
      <c r="V9910" s="145" t="str">
        <f t="shared" si="1855"/>
        <v/>
      </c>
      <c r="W9910" s="144" t="str">
        <f t="shared" si="1856"/>
        <v/>
      </c>
      <c r="X9910" s="146" t="str">
        <f>IF(C9910="","",IF(OR(C9910="Trade",C9910="Multi Position"),(X9909+V9910),IF(C9910="Deposit",(X9909+AE9910),IF(C9910="Withdrawal",(X9909-AE9910)))))</f>
        <v/>
      </c>
      <c r="Y9910" s="145" t="str">
        <f t="shared" si="1857"/>
        <v/>
      </c>
      <c r="Z9910" s="118"/>
      <c r="AA9910" s="118"/>
      <c r="AB9910" s="118"/>
      <c r="AC9910" s="118"/>
      <c r="AD9910" s="118"/>
      <c r="AE9910" s="139"/>
      <c r="AF9910" s="118"/>
      <c r="AG9910" s="118"/>
      <c r="AH9910" s="147" t="str">
        <f t="shared" si="1858"/>
        <v/>
      </c>
      <c r="AI9910" s="147" t="str">
        <f t="shared" si="1859"/>
        <v/>
      </c>
      <c r="AJ9910" s="148" t="str">
        <f t="shared" si="1848"/>
        <v/>
      </c>
      <c r="AK9910" s="148" t="str">
        <f t="shared" si="1849"/>
        <v/>
      </c>
      <c r="AL9910" s="147" t="str">
        <f t="shared" si="1850"/>
        <v/>
      </c>
      <c r="AM9910" s="147" t="str">
        <f t="shared" si="1851"/>
        <v/>
      </c>
      <c r="AN9910" s="147" t="str">
        <f t="shared" si="1852"/>
        <v/>
      </c>
      <c r="AO9910" s="118"/>
    </row>
    <row r="9911" spans="1:41">
      <c r="A9911" s="118"/>
      <c r="B9911" s="118"/>
      <c r="C9911" s="118"/>
      <c r="D9911" s="118"/>
      <c r="E9911" s="118"/>
      <c r="F9911" s="118"/>
      <c r="G9911" s="118"/>
      <c r="H9911" s="118"/>
      <c r="I9911" s="118"/>
      <c r="J9911" s="118"/>
      <c r="K9911" s="118"/>
      <c r="L9911" s="118"/>
      <c r="M9911" s="118"/>
      <c r="N9911" s="118"/>
      <c r="O9911" s="143" t="str">
        <f>IF(H9911="","",(S9911/S9911)&amp;":"&amp;ROUND(AH9911/S9911,2))</f>
        <v/>
      </c>
      <c r="P9911" s="118"/>
      <c r="Q9911" s="118"/>
      <c r="R9911" s="143" t="str">
        <f>IF(H9911="","",(S9911/S9911)&amp;":"&amp;ROUND(AI9911/S9911,2))</f>
        <v/>
      </c>
      <c r="S9911" s="144" t="str">
        <f t="shared" si="1853"/>
        <v/>
      </c>
      <c r="T9911" s="145" t="str">
        <f t="shared" si="1854"/>
        <v/>
      </c>
      <c r="U9911" s="118"/>
      <c r="V9911" s="145" t="str">
        <f t="shared" si="1855"/>
        <v/>
      </c>
      <c r="W9911" s="144" t="str">
        <f t="shared" si="1856"/>
        <v/>
      </c>
      <c r="X9911" s="146" t="str">
        <f>IF(C9911="","",IF(OR(C9911="Trade",C9911="Multi Position"),(X9910+V9911),IF(C9911="Deposit",(X9910+AE9911),IF(C9911="Withdrawal",(X9910-AE9911)))))</f>
        <v/>
      </c>
      <c r="Y9911" s="145" t="str">
        <f t="shared" si="1857"/>
        <v/>
      </c>
      <c r="Z9911" s="118"/>
      <c r="AA9911" s="118"/>
      <c r="AB9911" s="118"/>
      <c r="AC9911" s="118"/>
      <c r="AD9911" s="118"/>
      <c r="AE9911" s="139"/>
      <c r="AF9911" s="118"/>
      <c r="AG9911" s="118"/>
      <c r="AH9911" s="147" t="str">
        <f t="shared" si="1858"/>
        <v/>
      </c>
      <c r="AI9911" s="147" t="str">
        <f t="shared" si="1859"/>
        <v/>
      </c>
      <c r="AJ9911" s="148" t="str">
        <f t="shared" si="1848"/>
        <v/>
      </c>
      <c r="AK9911" s="148" t="str">
        <f t="shared" si="1849"/>
        <v/>
      </c>
      <c r="AL9911" s="147" t="str">
        <f t="shared" si="1850"/>
        <v/>
      </c>
      <c r="AM9911" s="147" t="str">
        <f t="shared" si="1851"/>
        <v/>
      </c>
      <c r="AN9911" s="147" t="str">
        <f t="shared" si="1852"/>
        <v/>
      </c>
      <c r="AO9911" s="118"/>
    </row>
    <row r="9912" spans="1:41">
      <c r="A9912" s="118"/>
      <c r="B9912" s="118"/>
      <c r="C9912" s="118"/>
      <c r="D9912" s="118"/>
      <c r="E9912" s="118"/>
      <c r="F9912" s="118"/>
      <c r="G9912" s="118"/>
      <c r="H9912" s="118"/>
      <c r="I9912" s="118"/>
      <c r="J9912" s="118"/>
      <c r="K9912" s="118"/>
      <c r="L9912" s="118"/>
      <c r="M9912" s="118"/>
      <c r="N9912" s="118"/>
      <c r="O9912" s="143" t="str">
        <f>IF(H9912="","",(S9912/S9912)&amp;":"&amp;ROUND(AH9912/S9912,2))</f>
        <v/>
      </c>
      <c r="P9912" s="118"/>
      <c r="Q9912" s="118"/>
      <c r="R9912" s="143" t="str">
        <f>IF(H9912="","",(S9912/S9912)&amp;":"&amp;ROUND(AI9912/S9912,2))</f>
        <v/>
      </c>
      <c r="S9912" s="144" t="str">
        <f t="shared" si="1853"/>
        <v/>
      </c>
      <c r="T9912" s="145" t="str">
        <f t="shared" si="1854"/>
        <v/>
      </c>
      <c r="U9912" s="118"/>
      <c r="V9912" s="145" t="str">
        <f t="shared" si="1855"/>
        <v/>
      </c>
      <c r="W9912" s="144" t="str">
        <f t="shared" si="1856"/>
        <v/>
      </c>
      <c r="X9912" s="146" t="str">
        <f>IF(C9912="","",IF(OR(C9912="Trade",C9912="Multi Position"),(X9911+V9912),IF(C9912="Deposit",(X9911+AE9912),IF(C9912="Withdrawal",(X9911-AE9912)))))</f>
        <v/>
      </c>
      <c r="Y9912" s="145" t="str">
        <f t="shared" si="1857"/>
        <v/>
      </c>
      <c r="Z9912" s="118"/>
      <c r="AA9912" s="118"/>
      <c r="AB9912" s="118"/>
      <c r="AC9912" s="118"/>
      <c r="AD9912" s="118"/>
      <c r="AE9912" s="139"/>
      <c r="AF9912" s="118"/>
      <c r="AG9912" s="118"/>
      <c r="AH9912" s="147" t="str">
        <f t="shared" si="1858"/>
        <v/>
      </c>
      <c r="AI9912" s="147" t="str">
        <f t="shared" si="1859"/>
        <v/>
      </c>
      <c r="AJ9912" s="148" t="str">
        <f t="shared" si="1848"/>
        <v/>
      </c>
      <c r="AK9912" s="148" t="str">
        <f t="shared" si="1849"/>
        <v/>
      </c>
      <c r="AL9912" s="147" t="str">
        <f t="shared" si="1850"/>
        <v/>
      </c>
      <c r="AM9912" s="147" t="str">
        <f t="shared" si="1851"/>
        <v/>
      </c>
      <c r="AN9912" s="147" t="str">
        <f t="shared" si="1852"/>
        <v/>
      </c>
      <c r="AO9912" s="118"/>
    </row>
    <row r="9913" spans="1:41">
      <c r="A9913" s="118"/>
      <c r="B9913" s="118"/>
      <c r="C9913" s="118"/>
      <c r="D9913" s="118"/>
      <c r="E9913" s="118"/>
      <c r="F9913" s="118"/>
      <c r="G9913" s="118"/>
      <c r="H9913" s="118"/>
      <c r="I9913" s="118"/>
      <c r="J9913" s="118"/>
      <c r="K9913" s="118"/>
      <c r="L9913" s="118"/>
      <c r="M9913" s="118"/>
      <c r="N9913" s="118"/>
      <c r="O9913" s="143" t="str">
        <f>IF(H9913="","",(S9913/S9913)&amp;":"&amp;ROUND(AH9913/S9913,2))</f>
        <v/>
      </c>
      <c r="P9913" s="118"/>
      <c r="Q9913" s="118"/>
      <c r="R9913" s="143" t="str">
        <f>IF(H9913="","",(S9913/S9913)&amp;":"&amp;ROUND(AI9913/S9913,2))</f>
        <v/>
      </c>
      <c r="S9913" s="144" t="str">
        <f t="shared" si="1853"/>
        <v/>
      </c>
      <c r="T9913" s="145" t="str">
        <f t="shared" si="1854"/>
        <v/>
      </c>
      <c r="U9913" s="118"/>
      <c r="V9913" s="145" t="str">
        <f t="shared" si="1855"/>
        <v/>
      </c>
      <c r="W9913" s="144" t="str">
        <f t="shared" si="1856"/>
        <v/>
      </c>
      <c r="X9913" s="146" t="str">
        <f>IF(C9913="","",IF(OR(C9913="Trade",C9913="Multi Position"),(X9912+V9913),IF(C9913="Deposit",(X9912+AE9913),IF(C9913="Withdrawal",(X9912-AE9913)))))</f>
        <v/>
      </c>
      <c r="Y9913" s="145" t="str">
        <f t="shared" si="1857"/>
        <v/>
      </c>
      <c r="Z9913" s="118"/>
      <c r="AA9913" s="118"/>
      <c r="AB9913" s="118"/>
      <c r="AC9913" s="118"/>
      <c r="AD9913" s="118"/>
      <c r="AE9913" s="139"/>
      <c r="AF9913" s="118"/>
      <c r="AG9913" s="118"/>
      <c r="AH9913" s="147" t="str">
        <f t="shared" si="1858"/>
        <v/>
      </c>
      <c r="AI9913" s="147" t="str">
        <f t="shared" si="1859"/>
        <v/>
      </c>
      <c r="AJ9913" s="148" t="str">
        <f t="shared" si="1848"/>
        <v/>
      </c>
      <c r="AK9913" s="148" t="str">
        <f t="shared" si="1849"/>
        <v/>
      </c>
      <c r="AL9913" s="147" t="str">
        <f t="shared" si="1850"/>
        <v/>
      </c>
      <c r="AM9913" s="147" t="str">
        <f t="shared" si="1851"/>
        <v/>
      </c>
      <c r="AN9913" s="147" t="str">
        <f t="shared" si="1852"/>
        <v/>
      </c>
      <c r="AO9913" s="118"/>
    </row>
    <row r="9914" spans="1:41">
      <c r="A9914" s="118"/>
      <c r="B9914" s="118"/>
      <c r="C9914" s="118"/>
      <c r="D9914" s="118"/>
      <c r="E9914" s="118"/>
      <c r="F9914" s="118"/>
      <c r="G9914" s="118"/>
      <c r="H9914" s="118"/>
      <c r="I9914" s="118"/>
      <c r="J9914" s="118"/>
      <c r="K9914" s="118"/>
      <c r="L9914" s="118"/>
      <c r="M9914" s="118"/>
      <c r="N9914" s="118"/>
      <c r="O9914" s="143" t="str">
        <f>IF(H9914="","",(S9914/S9914)&amp;":"&amp;ROUND(AH9914/S9914,2))</f>
        <v/>
      </c>
      <c r="P9914" s="118"/>
      <c r="Q9914" s="118"/>
      <c r="R9914" s="143" t="str">
        <f>IF(H9914="","",(S9914/S9914)&amp;":"&amp;ROUND(AI9914/S9914,2))</f>
        <v/>
      </c>
      <c r="S9914" s="144" t="str">
        <f t="shared" si="1853"/>
        <v/>
      </c>
      <c r="T9914" s="145" t="str">
        <f t="shared" si="1854"/>
        <v/>
      </c>
      <c r="U9914" s="118"/>
      <c r="V9914" s="145" t="str">
        <f t="shared" si="1855"/>
        <v/>
      </c>
      <c r="W9914" s="144" t="str">
        <f t="shared" si="1856"/>
        <v/>
      </c>
      <c r="X9914" s="146" t="str">
        <f>IF(C9914="","",IF(OR(C9914="Trade",C9914="Multi Position"),(X9913+V9914),IF(C9914="Deposit",(X9913+AE9914),IF(C9914="Withdrawal",(X9913-AE9914)))))</f>
        <v/>
      </c>
      <c r="Y9914" s="145" t="str">
        <f t="shared" si="1857"/>
        <v/>
      </c>
      <c r="Z9914" s="118"/>
      <c r="AA9914" s="118"/>
      <c r="AB9914" s="118"/>
      <c r="AC9914" s="118"/>
      <c r="AD9914" s="118"/>
      <c r="AE9914" s="139"/>
      <c r="AF9914" s="118"/>
      <c r="AG9914" s="118"/>
      <c r="AH9914" s="147" t="str">
        <f t="shared" si="1858"/>
        <v/>
      </c>
      <c r="AI9914" s="147" t="str">
        <f t="shared" si="1859"/>
        <v/>
      </c>
      <c r="AJ9914" s="148" t="str">
        <f t="shared" si="1848"/>
        <v/>
      </c>
      <c r="AK9914" s="148" t="str">
        <f t="shared" si="1849"/>
        <v/>
      </c>
      <c r="AL9914" s="147" t="str">
        <f t="shared" si="1850"/>
        <v/>
      </c>
      <c r="AM9914" s="147" t="str">
        <f t="shared" si="1851"/>
        <v/>
      </c>
      <c r="AN9914" s="147" t="str">
        <f t="shared" si="1852"/>
        <v/>
      </c>
      <c r="AO9914" s="118"/>
    </row>
    <row r="9915" spans="1:41">
      <c r="A9915" s="118"/>
      <c r="B9915" s="118"/>
      <c r="C9915" s="118"/>
      <c r="D9915" s="118"/>
      <c r="E9915" s="118"/>
      <c r="F9915" s="118"/>
      <c r="G9915" s="118"/>
      <c r="H9915" s="118"/>
      <c r="I9915" s="118"/>
      <c r="J9915" s="118"/>
      <c r="K9915" s="118"/>
      <c r="L9915" s="118"/>
      <c r="M9915" s="118"/>
      <c r="N9915" s="118"/>
      <c r="O9915" s="143" t="str">
        <f>IF(H9915="","",(S9915/S9915)&amp;":"&amp;ROUND(AH9915/S9915,2))</f>
        <v/>
      </c>
      <c r="P9915" s="118"/>
      <c r="Q9915" s="118"/>
      <c r="R9915" s="143" t="str">
        <f>IF(H9915="","",(S9915/S9915)&amp;":"&amp;ROUND(AI9915/S9915,2))</f>
        <v/>
      </c>
      <c r="S9915" s="144" t="str">
        <f t="shared" si="1853"/>
        <v/>
      </c>
      <c r="T9915" s="145" t="str">
        <f t="shared" si="1854"/>
        <v/>
      </c>
      <c r="U9915" s="118"/>
      <c r="V9915" s="145" t="str">
        <f t="shared" si="1855"/>
        <v/>
      </c>
      <c r="W9915" s="144" t="str">
        <f t="shared" si="1856"/>
        <v/>
      </c>
      <c r="X9915" s="146" t="str">
        <f>IF(C9915="","",IF(OR(C9915="Trade",C9915="Multi Position"),(X9914+V9915),IF(C9915="Deposit",(X9914+AE9915),IF(C9915="Withdrawal",(X9914-AE9915)))))</f>
        <v/>
      </c>
      <c r="Y9915" s="145" t="str">
        <f t="shared" si="1857"/>
        <v/>
      </c>
      <c r="Z9915" s="118"/>
      <c r="AA9915" s="118"/>
      <c r="AB9915" s="118"/>
      <c r="AC9915" s="118"/>
      <c r="AD9915" s="118"/>
      <c r="AE9915" s="139"/>
      <c r="AF9915" s="118"/>
      <c r="AG9915" s="118"/>
      <c r="AH9915" s="147" t="str">
        <f t="shared" si="1858"/>
        <v/>
      </c>
      <c r="AI9915" s="147" t="str">
        <f t="shared" si="1859"/>
        <v/>
      </c>
      <c r="AJ9915" s="148" t="str">
        <f t="shared" si="1848"/>
        <v/>
      </c>
      <c r="AK9915" s="148" t="str">
        <f t="shared" si="1849"/>
        <v/>
      </c>
      <c r="AL9915" s="147" t="str">
        <f t="shared" si="1850"/>
        <v/>
      </c>
      <c r="AM9915" s="147" t="str">
        <f t="shared" si="1851"/>
        <v/>
      </c>
      <c r="AN9915" s="147" t="str">
        <f t="shared" si="1852"/>
        <v/>
      </c>
      <c r="AO9915" s="118"/>
    </row>
    <row r="9916" spans="1:41">
      <c r="A9916" s="118"/>
      <c r="B9916" s="118"/>
      <c r="C9916" s="118"/>
      <c r="D9916" s="118"/>
      <c r="E9916" s="118"/>
      <c r="F9916" s="118"/>
      <c r="G9916" s="118"/>
      <c r="H9916" s="118"/>
      <c r="I9916" s="118"/>
      <c r="J9916" s="118"/>
      <c r="K9916" s="118"/>
      <c r="L9916" s="118"/>
      <c r="M9916" s="118"/>
      <c r="N9916" s="118"/>
      <c r="O9916" s="143" t="str">
        <f>IF(H9916="","",(S9916/S9916)&amp;":"&amp;ROUND(AH9916/S9916,2))</f>
        <v/>
      </c>
      <c r="P9916" s="118"/>
      <c r="Q9916" s="118"/>
      <c r="R9916" s="143" t="str">
        <f>IF(H9916="","",(S9916/S9916)&amp;":"&amp;ROUND(AI9916/S9916,2))</f>
        <v/>
      </c>
      <c r="S9916" s="144" t="str">
        <f t="shared" si="1853"/>
        <v/>
      </c>
      <c r="T9916" s="145" t="str">
        <f t="shared" si="1854"/>
        <v/>
      </c>
      <c r="U9916" s="118"/>
      <c r="V9916" s="145" t="str">
        <f t="shared" si="1855"/>
        <v/>
      </c>
      <c r="W9916" s="144" t="str">
        <f t="shared" si="1856"/>
        <v/>
      </c>
      <c r="X9916" s="146" t="str">
        <f>IF(C9916="","",IF(OR(C9916="Trade",C9916="Multi Position"),(X9915+V9916),IF(C9916="Deposit",(X9915+AE9916),IF(C9916="Withdrawal",(X9915-AE9916)))))</f>
        <v/>
      </c>
      <c r="Y9916" s="145" t="str">
        <f t="shared" si="1857"/>
        <v/>
      </c>
      <c r="Z9916" s="118"/>
      <c r="AA9916" s="118"/>
      <c r="AB9916" s="118"/>
      <c r="AC9916" s="118"/>
      <c r="AD9916" s="118"/>
      <c r="AE9916" s="139"/>
      <c r="AF9916" s="118"/>
      <c r="AG9916" s="118"/>
      <c r="AH9916" s="147" t="str">
        <f t="shared" si="1858"/>
        <v/>
      </c>
      <c r="AI9916" s="147" t="str">
        <f t="shared" si="1859"/>
        <v/>
      </c>
      <c r="AJ9916" s="148" t="str">
        <f t="shared" si="1848"/>
        <v/>
      </c>
      <c r="AK9916" s="148" t="str">
        <f t="shared" si="1849"/>
        <v/>
      </c>
      <c r="AL9916" s="147" t="str">
        <f t="shared" si="1850"/>
        <v/>
      </c>
      <c r="AM9916" s="147" t="str">
        <f t="shared" si="1851"/>
        <v/>
      </c>
      <c r="AN9916" s="147" t="str">
        <f t="shared" si="1852"/>
        <v/>
      </c>
      <c r="AO9916" s="118"/>
    </row>
    <row r="9917" spans="1:41">
      <c r="A9917" s="118"/>
      <c r="B9917" s="118"/>
      <c r="C9917" s="118"/>
      <c r="D9917" s="118"/>
      <c r="E9917" s="118"/>
      <c r="F9917" s="118"/>
      <c r="G9917" s="118"/>
      <c r="H9917" s="118"/>
      <c r="I9917" s="118"/>
      <c r="J9917" s="118"/>
      <c r="K9917" s="118"/>
      <c r="L9917" s="118"/>
      <c r="M9917" s="118"/>
      <c r="N9917" s="118"/>
      <c r="O9917" s="143" t="str">
        <f>IF(H9917="","",(S9917/S9917)&amp;":"&amp;ROUND(AH9917/S9917,2))</f>
        <v/>
      </c>
      <c r="P9917" s="118"/>
      <c r="Q9917" s="118"/>
      <c r="R9917" s="143" t="str">
        <f>IF(H9917="","",(S9917/S9917)&amp;":"&amp;ROUND(AI9917/S9917,2))</f>
        <v/>
      </c>
      <c r="S9917" s="144" t="str">
        <f t="shared" si="1853"/>
        <v/>
      </c>
      <c r="T9917" s="145" t="str">
        <f t="shared" si="1854"/>
        <v/>
      </c>
      <c r="U9917" s="118"/>
      <c r="V9917" s="145" t="str">
        <f t="shared" si="1855"/>
        <v/>
      </c>
      <c r="W9917" s="144" t="str">
        <f t="shared" si="1856"/>
        <v/>
      </c>
      <c r="X9917" s="146" t="str">
        <f>IF(C9917="","",IF(OR(C9917="Trade",C9917="Multi Position"),(X9916+V9917),IF(C9917="Deposit",(X9916+AE9917),IF(C9917="Withdrawal",(X9916-AE9917)))))</f>
        <v/>
      </c>
      <c r="Y9917" s="145" t="str">
        <f t="shared" si="1857"/>
        <v/>
      </c>
      <c r="Z9917" s="118"/>
      <c r="AA9917" s="118"/>
      <c r="AB9917" s="118"/>
      <c r="AC9917" s="118"/>
      <c r="AD9917" s="118"/>
      <c r="AE9917" s="139"/>
      <c r="AF9917" s="118"/>
      <c r="AG9917" s="118"/>
      <c r="AH9917" s="147" t="str">
        <f t="shared" si="1858"/>
        <v/>
      </c>
      <c r="AI9917" s="147" t="str">
        <f t="shared" si="1859"/>
        <v/>
      </c>
      <c r="AJ9917" s="148" t="str">
        <f t="shared" si="1848"/>
        <v/>
      </c>
      <c r="AK9917" s="148" t="str">
        <f t="shared" si="1849"/>
        <v/>
      </c>
      <c r="AL9917" s="147" t="str">
        <f t="shared" si="1850"/>
        <v/>
      </c>
      <c r="AM9917" s="147" t="str">
        <f t="shared" si="1851"/>
        <v/>
      </c>
      <c r="AN9917" s="147" t="str">
        <f t="shared" si="1852"/>
        <v/>
      </c>
      <c r="AO9917" s="118"/>
    </row>
    <row r="9918" spans="1:41">
      <c r="A9918" s="118"/>
      <c r="B9918" s="118"/>
      <c r="C9918" s="118"/>
      <c r="D9918" s="118"/>
      <c r="E9918" s="118"/>
      <c r="F9918" s="118"/>
      <c r="G9918" s="118"/>
      <c r="H9918" s="118"/>
      <c r="I9918" s="118"/>
      <c r="J9918" s="118"/>
      <c r="K9918" s="118"/>
      <c r="L9918" s="118"/>
      <c r="M9918" s="118"/>
      <c r="N9918" s="118"/>
      <c r="O9918" s="143" t="str">
        <f>IF(H9918="","",(S9918/S9918)&amp;":"&amp;ROUND(AH9918/S9918,2))</f>
        <v/>
      </c>
      <c r="P9918" s="118"/>
      <c r="Q9918" s="118"/>
      <c r="R9918" s="143" t="str">
        <f>IF(H9918="","",(S9918/S9918)&amp;":"&amp;ROUND(AI9918/S9918,2))</f>
        <v/>
      </c>
      <c r="S9918" s="144" t="str">
        <f t="shared" si="1853"/>
        <v/>
      </c>
      <c r="T9918" s="145" t="str">
        <f t="shared" si="1854"/>
        <v/>
      </c>
      <c r="U9918" s="118"/>
      <c r="V9918" s="145" t="str">
        <f t="shared" si="1855"/>
        <v/>
      </c>
      <c r="W9918" s="144" t="str">
        <f t="shared" si="1856"/>
        <v/>
      </c>
      <c r="X9918" s="146" t="str">
        <f>IF(C9918="","",IF(OR(C9918="Trade",C9918="Multi Position"),(X9917+V9918),IF(C9918="Deposit",(X9917+AE9918),IF(C9918="Withdrawal",(X9917-AE9918)))))</f>
        <v/>
      </c>
      <c r="Y9918" s="145" t="str">
        <f t="shared" si="1857"/>
        <v/>
      </c>
      <c r="Z9918" s="118"/>
      <c r="AA9918" s="118"/>
      <c r="AB9918" s="118"/>
      <c r="AC9918" s="118"/>
      <c r="AD9918" s="118"/>
      <c r="AE9918" s="139"/>
      <c r="AF9918" s="118"/>
      <c r="AG9918" s="118"/>
      <c r="AH9918" s="147" t="str">
        <f t="shared" si="1858"/>
        <v/>
      </c>
      <c r="AI9918" s="147" t="str">
        <f t="shared" si="1859"/>
        <v/>
      </c>
      <c r="AJ9918" s="148" t="str">
        <f t="shared" si="1848"/>
        <v/>
      </c>
      <c r="AK9918" s="148" t="str">
        <f t="shared" si="1849"/>
        <v/>
      </c>
      <c r="AL9918" s="147" t="str">
        <f t="shared" si="1850"/>
        <v/>
      </c>
      <c r="AM9918" s="147" t="str">
        <f t="shared" si="1851"/>
        <v/>
      </c>
      <c r="AN9918" s="147" t="str">
        <f t="shared" si="1852"/>
        <v/>
      </c>
      <c r="AO9918" s="118"/>
    </row>
    <row r="9919" spans="1:41">
      <c r="A9919" s="118"/>
      <c r="B9919" s="118"/>
      <c r="C9919" s="118"/>
      <c r="D9919" s="118"/>
      <c r="E9919" s="118"/>
      <c r="F9919" s="118"/>
      <c r="G9919" s="118"/>
      <c r="H9919" s="118"/>
      <c r="I9919" s="118"/>
      <c r="J9919" s="118"/>
      <c r="K9919" s="118"/>
      <c r="L9919" s="118"/>
      <c r="M9919" s="118"/>
      <c r="N9919" s="118"/>
      <c r="O9919" s="143" t="str">
        <f>IF(H9919="","",(S9919/S9919)&amp;":"&amp;ROUND(AH9919/S9919,2))</f>
        <v/>
      </c>
      <c r="P9919" s="118"/>
      <c r="Q9919" s="118"/>
      <c r="R9919" s="143" t="str">
        <f>IF(H9919="","",(S9919/S9919)&amp;":"&amp;ROUND(AI9919/S9919,2))</f>
        <v/>
      </c>
      <c r="S9919" s="144" t="str">
        <f t="shared" si="1853"/>
        <v/>
      </c>
      <c r="T9919" s="145" t="str">
        <f t="shared" si="1854"/>
        <v/>
      </c>
      <c r="U9919" s="118"/>
      <c r="V9919" s="145" t="str">
        <f t="shared" si="1855"/>
        <v/>
      </c>
      <c r="W9919" s="144" t="str">
        <f t="shared" si="1856"/>
        <v/>
      </c>
      <c r="X9919" s="146" t="str">
        <f>IF(C9919="","",IF(OR(C9919="Trade",C9919="Multi Position"),(X9918+V9919),IF(C9919="Deposit",(X9918+AE9919),IF(C9919="Withdrawal",(X9918-AE9919)))))</f>
        <v/>
      </c>
      <c r="Y9919" s="145" t="str">
        <f t="shared" si="1857"/>
        <v/>
      </c>
      <c r="Z9919" s="118"/>
      <c r="AA9919" s="118"/>
      <c r="AB9919" s="118"/>
      <c r="AC9919" s="118"/>
      <c r="AD9919" s="118"/>
      <c r="AE9919" s="139"/>
      <c r="AF9919" s="118"/>
      <c r="AG9919" s="118"/>
      <c r="AH9919" s="147" t="str">
        <f t="shared" si="1858"/>
        <v/>
      </c>
      <c r="AI9919" s="147" t="str">
        <f t="shared" si="1859"/>
        <v/>
      </c>
      <c r="AJ9919" s="148" t="str">
        <f t="shared" si="1848"/>
        <v/>
      </c>
      <c r="AK9919" s="148" t="str">
        <f t="shared" si="1849"/>
        <v/>
      </c>
      <c r="AL9919" s="147" t="str">
        <f t="shared" si="1850"/>
        <v/>
      </c>
      <c r="AM9919" s="147" t="str">
        <f t="shared" si="1851"/>
        <v/>
      </c>
      <c r="AN9919" s="147" t="str">
        <f t="shared" si="1852"/>
        <v/>
      </c>
      <c r="AO9919" s="118"/>
    </row>
    <row r="9920" spans="1:41">
      <c r="A9920" s="118"/>
      <c r="B9920" s="118"/>
      <c r="C9920" s="118"/>
      <c r="D9920" s="118"/>
      <c r="E9920" s="118"/>
      <c r="F9920" s="118"/>
      <c r="G9920" s="118"/>
      <c r="H9920" s="118"/>
      <c r="I9920" s="118"/>
      <c r="J9920" s="118"/>
      <c r="K9920" s="118"/>
      <c r="L9920" s="118"/>
      <c r="M9920" s="118"/>
      <c r="N9920" s="118"/>
      <c r="O9920" s="143" t="str">
        <f>IF(H9920="","",(S9920/S9920)&amp;":"&amp;ROUND(AH9920/S9920,2))</f>
        <v/>
      </c>
      <c r="P9920" s="118"/>
      <c r="Q9920" s="118"/>
      <c r="R9920" s="143" t="str">
        <f>IF(H9920="","",(S9920/S9920)&amp;":"&amp;ROUND(AI9920/S9920,2))</f>
        <v/>
      </c>
      <c r="S9920" s="144" t="str">
        <f t="shared" si="1853"/>
        <v/>
      </c>
      <c r="T9920" s="145" t="str">
        <f t="shared" si="1854"/>
        <v/>
      </c>
      <c r="U9920" s="118"/>
      <c r="V9920" s="145" t="str">
        <f t="shared" si="1855"/>
        <v/>
      </c>
      <c r="W9920" s="144" t="str">
        <f t="shared" si="1856"/>
        <v/>
      </c>
      <c r="X9920" s="146" t="str">
        <f>IF(C9920="","",IF(OR(C9920="Trade",C9920="Multi Position"),(X9919+V9920),IF(C9920="Deposit",(X9919+AE9920),IF(C9920="Withdrawal",(X9919-AE9920)))))</f>
        <v/>
      </c>
      <c r="Y9920" s="145" t="str">
        <f t="shared" si="1857"/>
        <v/>
      </c>
      <c r="Z9920" s="118"/>
      <c r="AA9920" s="118"/>
      <c r="AB9920" s="118"/>
      <c r="AC9920" s="118"/>
      <c r="AD9920" s="118"/>
      <c r="AE9920" s="139"/>
      <c r="AF9920" s="118"/>
      <c r="AG9920" s="118"/>
      <c r="AH9920" s="147" t="str">
        <f t="shared" si="1858"/>
        <v/>
      </c>
      <c r="AI9920" s="147" t="str">
        <f t="shared" si="1859"/>
        <v/>
      </c>
      <c r="AJ9920" s="148" t="str">
        <f t="shared" si="1848"/>
        <v/>
      </c>
      <c r="AK9920" s="148" t="str">
        <f t="shared" si="1849"/>
        <v/>
      </c>
      <c r="AL9920" s="147" t="str">
        <f t="shared" si="1850"/>
        <v/>
      </c>
      <c r="AM9920" s="147" t="str">
        <f t="shared" si="1851"/>
        <v/>
      </c>
      <c r="AN9920" s="147" t="str">
        <f t="shared" si="1852"/>
        <v/>
      </c>
      <c r="AO9920" s="118"/>
    </row>
    <row r="9921" spans="1:41">
      <c r="A9921" s="118"/>
      <c r="B9921" s="118"/>
      <c r="C9921" s="118"/>
      <c r="D9921" s="118"/>
      <c r="E9921" s="118"/>
      <c r="F9921" s="118"/>
      <c r="G9921" s="118"/>
      <c r="H9921" s="118"/>
      <c r="I9921" s="118"/>
      <c r="J9921" s="118"/>
      <c r="K9921" s="118"/>
      <c r="L9921" s="118"/>
      <c r="M9921" s="118"/>
      <c r="N9921" s="118"/>
      <c r="O9921" s="143" t="str">
        <f>IF(H9921="","",(S9921/S9921)&amp;":"&amp;ROUND(AH9921/S9921,2))</f>
        <v/>
      </c>
      <c r="P9921" s="118"/>
      <c r="Q9921" s="118"/>
      <c r="R9921" s="143" t="str">
        <f>IF(H9921="","",(S9921/S9921)&amp;":"&amp;ROUND(AI9921/S9921,2))</f>
        <v/>
      </c>
      <c r="S9921" s="144" t="str">
        <f t="shared" si="1853"/>
        <v/>
      </c>
      <c r="T9921" s="145" t="str">
        <f t="shared" si="1854"/>
        <v/>
      </c>
      <c r="U9921" s="118"/>
      <c r="V9921" s="145" t="str">
        <f t="shared" si="1855"/>
        <v/>
      </c>
      <c r="W9921" s="144" t="str">
        <f t="shared" si="1856"/>
        <v/>
      </c>
      <c r="X9921" s="146" t="str">
        <f>IF(C9921="","",IF(OR(C9921="Trade",C9921="Multi Position"),(X9920+V9921),IF(C9921="Deposit",(X9920+AE9921),IF(C9921="Withdrawal",(X9920-AE9921)))))</f>
        <v/>
      </c>
      <c r="Y9921" s="145" t="str">
        <f t="shared" si="1857"/>
        <v/>
      </c>
      <c r="Z9921" s="118"/>
      <c r="AA9921" s="118"/>
      <c r="AB9921" s="118"/>
      <c r="AC9921" s="118"/>
      <c r="AD9921" s="118"/>
      <c r="AE9921" s="139"/>
      <c r="AF9921" s="118"/>
      <c r="AG9921" s="118"/>
      <c r="AH9921" s="147" t="str">
        <f t="shared" si="1858"/>
        <v/>
      </c>
      <c r="AI9921" s="147" t="str">
        <f t="shared" si="1859"/>
        <v/>
      </c>
      <c r="AJ9921" s="148" t="str">
        <f t="shared" si="1848"/>
        <v/>
      </c>
      <c r="AK9921" s="148" t="str">
        <f t="shared" si="1849"/>
        <v/>
      </c>
      <c r="AL9921" s="147" t="str">
        <f t="shared" si="1850"/>
        <v/>
      </c>
      <c r="AM9921" s="147" t="str">
        <f t="shared" si="1851"/>
        <v/>
      </c>
      <c r="AN9921" s="147" t="str">
        <f t="shared" si="1852"/>
        <v/>
      </c>
      <c r="AO9921" s="118"/>
    </row>
    <row r="9922" spans="1:41">
      <c r="A9922" s="118"/>
      <c r="B9922" s="118"/>
      <c r="C9922" s="118"/>
      <c r="D9922" s="118"/>
      <c r="E9922" s="118"/>
      <c r="F9922" s="118"/>
      <c r="G9922" s="118"/>
      <c r="H9922" s="118"/>
      <c r="I9922" s="118"/>
      <c r="J9922" s="118"/>
      <c r="K9922" s="118"/>
      <c r="L9922" s="118"/>
      <c r="M9922" s="118"/>
      <c r="N9922" s="118"/>
      <c r="O9922" s="143" t="str">
        <f>IF(H9922="","",(S9922/S9922)&amp;":"&amp;ROUND(AH9922/S9922,2))</f>
        <v/>
      </c>
      <c r="P9922" s="118"/>
      <c r="Q9922" s="118"/>
      <c r="R9922" s="143" t="str">
        <f>IF(H9922="","",(S9922/S9922)&amp;":"&amp;ROUND(AI9922/S9922,2))</f>
        <v/>
      </c>
      <c r="S9922" s="144" t="str">
        <f t="shared" si="1853"/>
        <v/>
      </c>
      <c r="T9922" s="145" t="str">
        <f t="shared" si="1854"/>
        <v/>
      </c>
      <c r="U9922" s="118"/>
      <c r="V9922" s="145" t="str">
        <f t="shared" si="1855"/>
        <v/>
      </c>
      <c r="W9922" s="144" t="str">
        <f t="shared" si="1856"/>
        <v/>
      </c>
      <c r="X9922" s="146" t="str">
        <f>IF(C9922="","",IF(OR(C9922="Trade",C9922="Multi Position"),(X9921+V9922),IF(C9922="Deposit",(X9921+AE9922),IF(C9922="Withdrawal",(X9921-AE9922)))))</f>
        <v/>
      </c>
      <c r="Y9922" s="145" t="str">
        <f t="shared" si="1857"/>
        <v/>
      </c>
      <c r="Z9922" s="118"/>
      <c r="AA9922" s="118"/>
      <c r="AB9922" s="118"/>
      <c r="AC9922" s="118"/>
      <c r="AD9922" s="118"/>
      <c r="AE9922" s="139"/>
      <c r="AF9922" s="118"/>
      <c r="AG9922" s="118"/>
      <c r="AH9922" s="147" t="str">
        <f t="shared" si="1858"/>
        <v/>
      </c>
      <c r="AI9922" s="147" t="str">
        <f t="shared" si="1859"/>
        <v/>
      </c>
      <c r="AJ9922" s="148" t="str">
        <f t="shared" si="1848"/>
        <v/>
      </c>
      <c r="AK9922" s="148" t="str">
        <f t="shared" si="1849"/>
        <v/>
      </c>
      <c r="AL9922" s="147" t="str">
        <f t="shared" si="1850"/>
        <v/>
      </c>
      <c r="AM9922" s="147" t="str">
        <f t="shared" si="1851"/>
        <v/>
      </c>
      <c r="AN9922" s="147" t="str">
        <f t="shared" si="1852"/>
        <v/>
      </c>
      <c r="AO9922" s="118"/>
    </row>
    <row r="9923" spans="1:41">
      <c r="A9923" s="118"/>
      <c r="B9923" s="118"/>
      <c r="C9923" s="118"/>
      <c r="D9923" s="118"/>
      <c r="E9923" s="118"/>
      <c r="F9923" s="118"/>
      <c r="G9923" s="118"/>
      <c r="H9923" s="118"/>
      <c r="I9923" s="118"/>
      <c r="J9923" s="118"/>
      <c r="K9923" s="118"/>
      <c r="L9923" s="118"/>
      <c r="M9923" s="118"/>
      <c r="N9923" s="118"/>
      <c r="O9923" s="143" t="str">
        <f>IF(H9923="","",(S9923/S9923)&amp;":"&amp;ROUND(AH9923/S9923,2))</f>
        <v/>
      </c>
      <c r="P9923" s="118"/>
      <c r="Q9923" s="118"/>
      <c r="R9923" s="143" t="str">
        <f>IF(H9923="","",(S9923/S9923)&amp;":"&amp;ROUND(AI9923/S9923,2))</f>
        <v/>
      </c>
      <c r="S9923" s="144" t="str">
        <f t="shared" si="1853"/>
        <v/>
      </c>
      <c r="T9923" s="145" t="str">
        <f t="shared" si="1854"/>
        <v/>
      </c>
      <c r="U9923" s="118"/>
      <c r="V9923" s="145" t="str">
        <f t="shared" si="1855"/>
        <v/>
      </c>
      <c r="W9923" s="144" t="str">
        <f t="shared" si="1856"/>
        <v/>
      </c>
      <c r="X9923" s="146" t="str">
        <f>IF(C9923="","",IF(OR(C9923="Trade",C9923="Multi Position"),(X9922+V9923),IF(C9923="Deposit",(X9922+AE9923),IF(C9923="Withdrawal",(X9922-AE9923)))))</f>
        <v/>
      </c>
      <c r="Y9923" s="145" t="str">
        <f t="shared" si="1857"/>
        <v/>
      </c>
      <c r="Z9923" s="118"/>
      <c r="AA9923" s="118"/>
      <c r="AB9923" s="118"/>
      <c r="AC9923" s="118"/>
      <c r="AD9923" s="118"/>
      <c r="AE9923" s="139"/>
      <c r="AF9923" s="118"/>
      <c r="AG9923" s="118"/>
      <c r="AH9923" s="147" t="str">
        <f t="shared" si="1858"/>
        <v/>
      </c>
      <c r="AI9923" s="147" t="str">
        <f t="shared" si="1859"/>
        <v/>
      </c>
      <c r="AJ9923" s="148" t="str">
        <f t="shared" si="1848"/>
        <v/>
      </c>
      <c r="AK9923" s="148" t="str">
        <f t="shared" si="1849"/>
        <v/>
      </c>
      <c r="AL9923" s="147" t="str">
        <f t="shared" si="1850"/>
        <v/>
      </c>
      <c r="AM9923" s="147" t="str">
        <f t="shared" si="1851"/>
        <v/>
      </c>
      <c r="AN9923" s="147" t="str">
        <f t="shared" si="1852"/>
        <v/>
      </c>
      <c r="AO9923" s="118"/>
    </row>
    <row r="9924" spans="1:41">
      <c r="A9924" s="118"/>
      <c r="B9924" s="118"/>
      <c r="C9924" s="118"/>
      <c r="D9924" s="118"/>
      <c r="E9924" s="118"/>
      <c r="F9924" s="118"/>
      <c r="G9924" s="118"/>
      <c r="H9924" s="118"/>
      <c r="I9924" s="118"/>
      <c r="J9924" s="118"/>
      <c r="K9924" s="118"/>
      <c r="L9924" s="118"/>
      <c r="M9924" s="118"/>
      <c r="N9924" s="118"/>
      <c r="O9924" s="143" t="str">
        <f>IF(H9924="","",(S9924/S9924)&amp;":"&amp;ROUND(AH9924/S9924,2))</f>
        <v/>
      </c>
      <c r="P9924" s="118"/>
      <c r="Q9924" s="118"/>
      <c r="R9924" s="143" t="str">
        <f>IF(H9924="","",(S9924/S9924)&amp;":"&amp;ROUND(AI9924/S9924,2))</f>
        <v/>
      </c>
      <c r="S9924" s="144" t="str">
        <f t="shared" si="1853"/>
        <v/>
      </c>
      <c r="T9924" s="145" t="str">
        <f t="shared" si="1854"/>
        <v/>
      </c>
      <c r="U9924" s="118"/>
      <c r="V9924" s="145" t="str">
        <f t="shared" si="1855"/>
        <v/>
      </c>
      <c r="W9924" s="144" t="str">
        <f t="shared" si="1856"/>
        <v/>
      </c>
      <c r="X9924" s="146" t="str">
        <f>IF(C9924="","",IF(OR(C9924="Trade",C9924="Multi Position"),(X9923+V9924),IF(C9924="Deposit",(X9923+AE9924),IF(C9924="Withdrawal",(X9923-AE9924)))))</f>
        <v/>
      </c>
      <c r="Y9924" s="145" t="str">
        <f t="shared" si="1857"/>
        <v/>
      </c>
      <c r="Z9924" s="118"/>
      <c r="AA9924" s="118"/>
      <c r="AB9924" s="118"/>
      <c r="AC9924" s="118"/>
      <c r="AD9924" s="118"/>
      <c r="AE9924" s="139"/>
      <c r="AF9924" s="118"/>
      <c r="AG9924" s="118"/>
      <c r="AH9924" s="147" t="str">
        <f t="shared" si="1858"/>
        <v/>
      </c>
      <c r="AI9924" s="147" t="str">
        <f t="shared" si="1859"/>
        <v/>
      </c>
      <c r="AJ9924" s="148" t="str">
        <f t="shared" si="1848"/>
        <v/>
      </c>
      <c r="AK9924" s="148" t="str">
        <f t="shared" si="1849"/>
        <v/>
      </c>
      <c r="AL9924" s="147" t="str">
        <f t="shared" si="1850"/>
        <v/>
      </c>
      <c r="AM9924" s="147" t="str">
        <f t="shared" si="1851"/>
        <v/>
      </c>
      <c r="AN9924" s="147" t="str">
        <f t="shared" si="1852"/>
        <v/>
      </c>
      <c r="AO9924" s="118"/>
    </row>
    <row r="9925" spans="1:41">
      <c r="A9925" s="118"/>
      <c r="B9925" s="118"/>
      <c r="C9925" s="118"/>
      <c r="D9925" s="118"/>
      <c r="E9925" s="118"/>
      <c r="F9925" s="118"/>
      <c r="G9925" s="118"/>
      <c r="H9925" s="118"/>
      <c r="I9925" s="118"/>
      <c r="J9925" s="118"/>
      <c r="K9925" s="118"/>
      <c r="L9925" s="118"/>
      <c r="M9925" s="118"/>
      <c r="N9925" s="118"/>
      <c r="O9925" s="143" t="str">
        <f>IF(H9925="","",(S9925/S9925)&amp;":"&amp;ROUND(AH9925/S9925,2))</f>
        <v/>
      </c>
      <c r="P9925" s="118"/>
      <c r="Q9925" s="118"/>
      <c r="R9925" s="143" t="str">
        <f>IF(H9925="","",(S9925/S9925)&amp;":"&amp;ROUND(AI9925/S9925,2))</f>
        <v/>
      </c>
      <c r="S9925" s="144" t="str">
        <f t="shared" si="1853"/>
        <v/>
      </c>
      <c r="T9925" s="145" t="str">
        <f t="shared" si="1854"/>
        <v/>
      </c>
      <c r="U9925" s="118"/>
      <c r="V9925" s="145" t="str">
        <f t="shared" si="1855"/>
        <v/>
      </c>
      <c r="W9925" s="144" t="str">
        <f t="shared" si="1856"/>
        <v/>
      </c>
      <c r="X9925" s="146" t="str">
        <f>IF(C9925="","",IF(OR(C9925="Trade",C9925="Multi Position"),(X9924+V9925),IF(C9925="Deposit",(X9924+AE9925),IF(C9925="Withdrawal",(X9924-AE9925)))))</f>
        <v/>
      </c>
      <c r="Y9925" s="145" t="str">
        <f t="shared" si="1857"/>
        <v/>
      </c>
      <c r="Z9925" s="118"/>
      <c r="AA9925" s="118"/>
      <c r="AB9925" s="118"/>
      <c r="AC9925" s="118"/>
      <c r="AD9925" s="118"/>
      <c r="AE9925" s="139"/>
      <c r="AF9925" s="118"/>
      <c r="AG9925" s="118"/>
      <c r="AH9925" s="147" t="str">
        <f t="shared" si="1858"/>
        <v/>
      </c>
      <c r="AI9925" s="147" t="str">
        <f t="shared" si="1859"/>
        <v/>
      </c>
      <c r="AJ9925" s="148" t="str">
        <f t="shared" si="1848"/>
        <v/>
      </c>
      <c r="AK9925" s="148" t="str">
        <f t="shared" si="1849"/>
        <v/>
      </c>
      <c r="AL9925" s="147" t="str">
        <f t="shared" si="1850"/>
        <v/>
      </c>
      <c r="AM9925" s="147" t="str">
        <f t="shared" si="1851"/>
        <v/>
      </c>
      <c r="AN9925" s="147" t="str">
        <f t="shared" si="1852"/>
        <v/>
      </c>
      <c r="AO9925" s="118"/>
    </row>
    <row r="9926" spans="1:41">
      <c r="A9926" s="118"/>
      <c r="B9926" s="118"/>
      <c r="C9926" s="118"/>
      <c r="D9926" s="118"/>
      <c r="E9926" s="118"/>
      <c r="F9926" s="118"/>
      <c r="G9926" s="118"/>
      <c r="H9926" s="118"/>
      <c r="I9926" s="118"/>
      <c r="J9926" s="118"/>
      <c r="K9926" s="118"/>
      <c r="L9926" s="118"/>
      <c r="M9926" s="118"/>
      <c r="N9926" s="118"/>
      <c r="O9926" s="143" t="str">
        <f>IF(H9926="","",(S9926/S9926)&amp;":"&amp;ROUND(AH9926/S9926,2))</f>
        <v/>
      </c>
      <c r="P9926" s="118"/>
      <c r="Q9926" s="118"/>
      <c r="R9926" s="143" t="str">
        <f>IF(H9926="","",(S9926/S9926)&amp;":"&amp;ROUND(AI9926/S9926,2))</f>
        <v/>
      </c>
      <c r="S9926" s="144" t="str">
        <f t="shared" si="1853"/>
        <v/>
      </c>
      <c r="T9926" s="145" t="str">
        <f t="shared" si="1854"/>
        <v/>
      </c>
      <c r="U9926" s="118"/>
      <c r="V9926" s="145" t="str">
        <f t="shared" si="1855"/>
        <v/>
      </c>
      <c r="W9926" s="144" t="str">
        <f t="shared" si="1856"/>
        <v/>
      </c>
      <c r="X9926" s="146" t="str">
        <f>IF(C9926="","",IF(OR(C9926="Trade",C9926="Multi Position"),(X9925+V9926),IF(C9926="Deposit",(X9925+AE9926),IF(C9926="Withdrawal",(X9925-AE9926)))))</f>
        <v/>
      </c>
      <c r="Y9926" s="145" t="str">
        <f t="shared" si="1857"/>
        <v/>
      </c>
      <c r="Z9926" s="118"/>
      <c r="AA9926" s="118"/>
      <c r="AB9926" s="118"/>
      <c r="AC9926" s="118"/>
      <c r="AD9926" s="118"/>
      <c r="AE9926" s="139"/>
      <c r="AF9926" s="118"/>
      <c r="AG9926" s="118"/>
      <c r="AH9926" s="147" t="str">
        <f t="shared" si="1858"/>
        <v/>
      </c>
      <c r="AI9926" s="147" t="str">
        <f t="shared" si="1859"/>
        <v/>
      </c>
      <c r="AJ9926" s="148" t="str">
        <f t="shared" si="1848"/>
        <v/>
      </c>
      <c r="AK9926" s="148" t="str">
        <f t="shared" si="1849"/>
        <v/>
      </c>
      <c r="AL9926" s="147" t="str">
        <f t="shared" si="1850"/>
        <v/>
      </c>
      <c r="AM9926" s="147" t="str">
        <f t="shared" si="1851"/>
        <v/>
      </c>
      <c r="AN9926" s="147" t="str">
        <f t="shared" si="1852"/>
        <v/>
      </c>
      <c r="AO9926" s="118"/>
    </row>
    <row r="9927" spans="1:41">
      <c r="A9927" s="118"/>
      <c r="B9927" s="118"/>
      <c r="C9927" s="118"/>
      <c r="D9927" s="118"/>
      <c r="E9927" s="118"/>
      <c r="F9927" s="118"/>
      <c r="G9927" s="118"/>
      <c r="H9927" s="118"/>
      <c r="I9927" s="118"/>
      <c r="J9927" s="118"/>
      <c r="K9927" s="118"/>
      <c r="L9927" s="118"/>
      <c r="M9927" s="118"/>
      <c r="N9927" s="118"/>
      <c r="O9927" s="143" t="str">
        <f>IF(H9927="","",(S9927/S9927)&amp;":"&amp;ROUND(AH9927/S9927,2))</f>
        <v/>
      </c>
      <c r="P9927" s="118"/>
      <c r="Q9927" s="118"/>
      <c r="R9927" s="143" t="str">
        <f>IF(H9927="","",(S9927/S9927)&amp;":"&amp;ROUND(AI9927/S9927,2))</f>
        <v/>
      </c>
      <c r="S9927" s="144" t="str">
        <f t="shared" si="1853"/>
        <v/>
      </c>
      <c r="T9927" s="145" t="str">
        <f t="shared" si="1854"/>
        <v/>
      </c>
      <c r="U9927" s="118"/>
      <c r="V9927" s="145" t="str">
        <f t="shared" si="1855"/>
        <v/>
      </c>
      <c r="W9927" s="144" t="str">
        <f t="shared" si="1856"/>
        <v/>
      </c>
      <c r="X9927" s="146" t="str">
        <f>IF(C9927="","",IF(OR(C9927="Trade",C9927="Multi Position"),(X9926+V9927),IF(C9927="Deposit",(X9926+AE9927),IF(C9927="Withdrawal",(X9926-AE9927)))))</f>
        <v/>
      </c>
      <c r="Y9927" s="145" t="str">
        <f t="shared" si="1857"/>
        <v/>
      </c>
      <c r="Z9927" s="118"/>
      <c r="AA9927" s="118"/>
      <c r="AB9927" s="118"/>
      <c r="AC9927" s="118"/>
      <c r="AD9927" s="118"/>
      <c r="AE9927" s="139"/>
      <c r="AF9927" s="118"/>
      <c r="AG9927" s="118"/>
      <c r="AH9927" s="147" t="str">
        <f t="shared" si="1858"/>
        <v/>
      </c>
      <c r="AI9927" s="147" t="str">
        <f t="shared" si="1859"/>
        <v/>
      </c>
      <c r="AJ9927" s="148" t="str">
        <f t="shared" si="1848"/>
        <v/>
      </c>
      <c r="AK9927" s="148" t="str">
        <f t="shared" si="1849"/>
        <v/>
      </c>
      <c r="AL9927" s="147" t="str">
        <f t="shared" si="1850"/>
        <v/>
      </c>
      <c r="AM9927" s="147" t="str">
        <f t="shared" si="1851"/>
        <v/>
      </c>
      <c r="AN9927" s="147" t="str">
        <f t="shared" si="1852"/>
        <v/>
      </c>
      <c r="AO9927" s="118"/>
    </row>
    <row r="9928" spans="1:41">
      <c r="A9928" s="118"/>
      <c r="B9928" s="118"/>
      <c r="C9928" s="118"/>
      <c r="D9928" s="118"/>
      <c r="E9928" s="118"/>
      <c r="F9928" s="118"/>
      <c r="G9928" s="118"/>
      <c r="H9928" s="118"/>
      <c r="I9928" s="118"/>
      <c r="J9928" s="118"/>
      <c r="K9928" s="118"/>
      <c r="L9928" s="118"/>
      <c r="M9928" s="118"/>
      <c r="N9928" s="118"/>
      <c r="O9928" s="143" t="str">
        <f>IF(H9928="","",(S9928/S9928)&amp;":"&amp;ROUND(AH9928/S9928,2))</f>
        <v/>
      </c>
      <c r="P9928" s="118"/>
      <c r="Q9928" s="118"/>
      <c r="R9928" s="143" t="str">
        <f>IF(H9928="","",(S9928/S9928)&amp;":"&amp;ROUND(AI9928/S9928,2))</f>
        <v/>
      </c>
      <c r="S9928" s="144" t="str">
        <f t="shared" si="1853"/>
        <v/>
      </c>
      <c r="T9928" s="145" t="str">
        <f t="shared" si="1854"/>
        <v/>
      </c>
      <c r="U9928" s="118"/>
      <c r="V9928" s="145" t="str">
        <f t="shared" si="1855"/>
        <v/>
      </c>
      <c r="W9928" s="144" t="str">
        <f t="shared" si="1856"/>
        <v/>
      </c>
      <c r="X9928" s="146" t="str">
        <f>IF(C9928="","",IF(OR(C9928="Trade",C9928="Multi Position"),(X9927+V9928),IF(C9928="Deposit",(X9927+AE9928),IF(C9928="Withdrawal",(X9927-AE9928)))))</f>
        <v/>
      </c>
      <c r="Y9928" s="145" t="str">
        <f t="shared" si="1857"/>
        <v/>
      </c>
      <c r="Z9928" s="118"/>
      <c r="AA9928" s="118"/>
      <c r="AB9928" s="118"/>
      <c r="AC9928" s="118"/>
      <c r="AD9928" s="118"/>
      <c r="AE9928" s="139"/>
      <c r="AF9928" s="118"/>
      <c r="AG9928" s="118"/>
      <c r="AH9928" s="147" t="str">
        <f t="shared" si="1858"/>
        <v/>
      </c>
      <c r="AI9928" s="147" t="str">
        <f t="shared" si="1859"/>
        <v/>
      </c>
      <c r="AJ9928" s="148" t="str">
        <f t="shared" si="1848"/>
        <v/>
      </c>
      <c r="AK9928" s="148" t="str">
        <f t="shared" si="1849"/>
        <v/>
      </c>
      <c r="AL9928" s="147" t="str">
        <f t="shared" si="1850"/>
        <v/>
      </c>
      <c r="AM9928" s="147" t="str">
        <f t="shared" si="1851"/>
        <v/>
      </c>
      <c r="AN9928" s="147" t="str">
        <f t="shared" si="1852"/>
        <v/>
      </c>
      <c r="AO9928" s="118"/>
    </row>
    <row r="9929" spans="1:41">
      <c r="A9929" s="118"/>
      <c r="B9929" s="118"/>
      <c r="C9929" s="118"/>
      <c r="D9929" s="118"/>
      <c r="E9929" s="118"/>
      <c r="F9929" s="118"/>
      <c r="G9929" s="118"/>
      <c r="H9929" s="118"/>
      <c r="I9929" s="118"/>
      <c r="J9929" s="118"/>
      <c r="K9929" s="118"/>
      <c r="L9929" s="118"/>
      <c r="M9929" s="118"/>
      <c r="N9929" s="118"/>
      <c r="O9929" s="143" t="str">
        <f>IF(H9929="","",(S9929/S9929)&amp;":"&amp;ROUND(AH9929/S9929,2))</f>
        <v/>
      </c>
      <c r="P9929" s="118"/>
      <c r="Q9929" s="118"/>
      <c r="R9929" s="143" t="str">
        <f>IF(H9929="","",(S9929/S9929)&amp;":"&amp;ROUND(AI9929/S9929,2))</f>
        <v/>
      </c>
      <c r="S9929" s="144" t="str">
        <f t="shared" si="1853"/>
        <v/>
      </c>
      <c r="T9929" s="145" t="str">
        <f t="shared" si="1854"/>
        <v/>
      </c>
      <c r="U9929" s="118"/>
      <c r="V9929" s="145" t="str">
        <f t="shared" si="1855"/>
        <v/>
      </c>
      <c r="W9929" s="144" t="str">
        <f t="shared" si="1856"/>
        <v/>
      </c>
      <c r="X9929" s="146" t="str">
        <f>IF(C9929="","",IF(OR(C9929="Trade",C9929="Multi Position"),(X9928+V9929),IF(C9929="Deposit",(X9928+AE9929),IF(C9929="Withdrawal",(X9928-AE9929)))))</f>
        <v/>
      </c>
      <c r="Y9929" s="145" t="str">
        <f t="shared" si="1857"/>
        <v/>
      </c>
      <c r="Z9929" s="118"/>
      <c r="AA9929" s="118"/>
      <c r="AB9929" s="118"/>
      <c r="AC9929" s="118"/>
      <c r="AD9929" s="118"/>
      <c r="AE9929" s="139"/>
      <c r="AF9929" s="118"/>
      <c r="AG9929" s="118"/>
      <c r="AH9929" s="147" t="str">
        <f t="shared" si="1858"/>
        <v/>
      </c>
      <c r="AI9929" s="147" t="str">
        <f t="shared" si="1859"/>
        <v/>
      </c>
      <c r="AJ9929" s="148" t="str">
        <f t="shared" si="1848"/>
        <v/>
      </c>
      <c r="AK9929" s="148" t="str">
        <f t="shared" si="1849"/>
        <v/>
      </c>
      <c r="AL9929" s="147" t="str">
        <f t="shared" si="1850"/>
        <v/>
      </c>
      <c r="AM9929" s="147" t="str">
        <f t="shared" si="1851"/>
        <v/>
      </c>
      <c r="AN9929" s="147" t="str">
        <f t="shared" si="1852"/>
        <v/>
      </c>
      <c r="AO9929" s="118"/>
    </row>
    <row r="9930" spans="1:41">
      <c r="A9930" s="118"/>
      <c r="B9930" s="118"/>
      <c r="C9930" s="118"/>
      <c r="D9930" s="118"/>
      <c r="E9930" s="118"/>
      <c r="F9930" s="118"/>
      <c r="G9930" s="118"/>
      <c r="H9930" s="118"/>
      <c r="I9930" s="118"/>
      <c r="J9930" s="118"/>
      <c r="K9930" s="118"/>
      <c r="L9930" s="118"/>
      <c r="M9930" s="118"/>
      <c r="N9930" s="118"/>
      <c r="O9930" s="143" t="str">
        <f>IF(H9930="","",(S9930/S9930)&amp;":"&amp;ROUND(AH9930/S9930,2))</f>
        <v/>
      </c>
      <c r="P9930" s="118"/>
      <c r="Q9930" s="118"/>
      <c r="R9930" s="143" t="str">
        <f>IF(H9930="","",(S9930/S9930)&amp;":"&amp;ROUND(AI9930/S9930,2))</f>
        <v/>
      </c>
      <c r="S9930" s="144" t="str">
        <f t="shared" si="1853"/>
        <v/>
      </c>
      <c r="T9930" s="145" t="str">
        <f t="shared" si="1854"/>
        <v/>
      </c>
      <c r="U9930" s="118"/>
      <c r="V9930" s="145" t="str">
        <f t="shared" si="1855"/>
        <v/>
      </c>
      <c r="W9930" s="144" t="str">
        <f t="shared" si="1856"/>
        <v/>
      </c>
      <c r="X9930" s="146" t="str">
        <f>IF(C9930="","",IF(OR(C9930="Trade",C9930="Multi Position"),(X9929+V9930),IF(C9930="Deposit",(X9929+AE9930),IF(C9930="Withdrawal",(X9929-AE9930)))))</f>
        <v/>
      </c>
      <c r="Y9930" s="145" t="str">
        <f t="shared" si="1857"/>
        <v/>
      </c>
      <c r="Z9930" s="118"/>
      <c r="AA9930" s="118"/>
      <c r="AB9930" s="118"/>
      <c r="AC9930" s="118"/>
      <c r="AD9930" s="118"/>
      <c r="AE9930" s="139"/>
      <c r="AF9930" s="118"/>
      <c r="AG9930" s="118"/>
      <c r="AH9930" s="147" t="str">
        <f t="shared" si="1858"/>
        <v/>
      </c>
      <c r="AI9930" s="147" t="str">
        <f t="shared" si="1859"/>
        <v/>
      </c>
      <c r="AJ9930" s="148" t="str">
        <f t="shared" ref="AJ9930:AJ9993" si="1860">IF(V9930&lt;0,V9930/-X9930,S9930)</f>
        <v/>
      </c>
      <c r="AK9930" s="148" t="str">
        <f t="shared" ref="AK9930:AK9993" si="1861">IF(V9930="","",IF(H9930="LONG",IF(V9930&gt;0,V9930/X9930,((L9930*(P9930-K9930))/X9930)),IF(V9930&gt;0,V9930/X9930,((L9930*(K9930-P9930))/X9930))))</f>
        <v/>
      </c>
      <c r="AL9930" s="147" t="str">
        <f t="shared" ref="AL9930:AL9993" si="1862">IF(B9930="","",MONTH(B9930))</f>
        <v/>
      </c>
      <c r="AM9930" s="147" t="str">
        <f t="shared" ref="AM9930:AM9993" si="1863">IF(B9930="","",YEAR(B9930))</f>
        <v/>
      </c>
      <c r="AN9930" s="147" t="str">
        <f t="shared" ref="AN9930:AN9993" si="1864">IF(B9930="","",DAY(B9930))</f>
        <v/>
      </c>
      <c r="AO9930" s="118"/>
    </row>
    <row r="9931" spans="1:41">
      <c r="A9931" s="118"/>
      <c r="B9931" s="118"/>
      <c r="C9931" s="118"/>
      <c r="D9931" s="118"/>
      <c r="E9931" s="118"/>
      <c r="F9931" s="118"/>
      <c r="G9931" s="118"/>
      <c r="H9931" s="118"/>
      <c r="I9931" s="118"/>
      <c r="J9931" s="118"/>
      <c r="K9931" s="118"/>
      <c r="L9931" s="118"/>
      <c r="M9931" s="118"/>
      <c r="N9931" s="118"/>
      <c r="O9931" s="143" t="str">
        <f>IF(H9931="","",(S9931/S9931)&amp;":"&amp;ROUND(AH9931/S9931,2))</f>
        <v/>
      </c>
      <c r="P9931" s="118"/>
      <c r="Q9931" s="118"/>
      <c r="R9931" s="143" t="str">
        <f>IF(H9931="","",(S9931/S9931)&amp;":"&amp;ROUND(AI9931/S9931,2))</f>
        <v/>
      </c>
      <c r="S9931" s="144" t="str">
        <f t="shared" ref="S9931:S9994" si="1865">IF(N9931="","",IF(H9931="LONG",(((K9931-M9931)*L9931)/X9930),(((M9931-K9931)*L9931)/X9930)))</f>
        <v/>
      </c>
      <c r="T9931" s="145" t="str">
        <f t="shared" ref="T9931:T9994" si="1866">IF(K9931="","",IF(H9931="LONG",(P9931*L9931)-(K9931*L9931),(K9931*L9931)-(P9931*L9931)))</f>
        <v/>
      </c>
      <c r="U9931" s="118"/>
      <c r="V9931" s="145" t="str">
        <f t="shared" ref="V9931:V9994" si="1867">IF(K9931="","",IF(T9931&lt;0,(T9931)-+U9931,(T9931)-U9931))</f>
        <v/>
      </c>
      <c r="W9931" s="144" t="str">
        <f t="shared" ref="W9931:W9994" si="1868">IF(P9931="","",SUM(V9931/X9930))</f>
        <v/>
      </c>
      <c r="X9931" s="146" t="str">
        <f>IF(C9931="","",IF(OR(C9931="Trade",C9931="Multi Position"),(X9930+V9931),IF(C9931="Deposit",(X9930+AE9931),IF(C9931="Withdrawal",(X9930-AE9931)))))</f>
        <v/>
      </c>
      <c r="Y9931" s="145" t="str">
        <f t="shared" ref="Y9931:Y9994" si="1869">IF(Q9931="","",INT(Q9931-B9931)&amp;" Days "&amp;TEXT(Q9931-B9931,"H"" Hrs ""m"" mins """))</f>
        <v/>
      </c>
      <c r="Z9931" s="118"/>
      <c r="AA9931" s="118"/>
      <c r="AB9931" s="118"/>
      <c r="AC9931" s="118"/>
      <c r="AD9931" s="118"/>
      <c r="AE9931" s="139"/>
      <c r="AF9931" s="118"/>
      <c r="AG9931" s="118"/>
      <c r="AH9931" s="147" t="str">
        <f t="shared" ref="AH9931:AH9994" si="1870">IF(K9931="","", IF(H9931="LONG", (((N9931-K9931)*L9931)/X9930), (((K9931-N9931)*L9931)/X9930)))</f>
        <v/>
      </c>
      <c r="AI9931" s="147" t="str">
        <f t="shared" ref="AI9931:AI9994" si="1871">IF(K9931="","", IF(H9931="LONG", (((P9931-K9931)*L9931)/X9930), (((K9931-P9931)*L9931)/X9930)))</f>
        <v/>
      </c>
      <c r="AJ9931" s="148" t="str">
        <f t="shared" si="1860"/>
        <v/>
      </c>
      <c r="AK9931" s="148" t="str">
        <f t="shared" si="1861"/>
        <v/>
      </c>
      <c r="AL9931" s="147" t="str">
        <f t="shared" si="1862"/>
        <v/>
      </c>
      <c r="AM9931" s="147" t="str">
        <f t="shared" si="1863"/>
        <v/>
      </c>
      <c r="AN9931" s="147" t="str">
        <f t="shared" si="1864"/>
        <v/>
      </c>
      <c r="AO9931" s="118"/>
    </row>
    <row r="9932" spans="1:41">
      <c r="A9932" s="118"/>
      <c r="B9932" s="118"/>
      <c r="C9932" s="118"/>
      <c r="D9932" s="118"/>
      <c r="E9932" s="118"/>
      <c r="F9932" s="118"/>
      <c r="G9932" s="118"/>
      <c r="H9932" s="118"/>
      <c r="I9932" s="118"/>
      <c r="J9932" s="118"/>
      <c r="K9932" s="118"/>
      <c r="L9932" s="118"/>
      <c r="M9932" s="118"/>
      <c r="N9932" s="118"/>
      <c r="O9932" s="143" t="str">
        <f>IF(H9932="","",(S9932/S9932)&amp;":"&amp;ROUND(AH9932/S9932,2))</f>
        <v/>
      </c>
      <c r="P9932" s="118"/>
      <c r="Q9932" s="118"/>
      <c r="R9932" s="143" t="str">
        <f>IF(H9932="","",(S9932/S9932)&amp;":"&amp;ROUND(AI9932/S9932,2))</f>
        <v/>
      </c>
      <c r="S9932" s="144" t="str">
        <f t="shared" si="1865"/>
        <v/>
      </c>
      <c r="T9932" s="145" t="str">
        <f t="shared" si="1866"/>
        <v/>
      </c>
      <c r="U9932" s="118"/>
      <c r="V9932" s="145" t="str">
        <f t="shared" si="1867"/>
        <v/>
      </c>
      <c r="W9932" s="144" t="str">
        <f t="shared" si="1868"/>
        <v/>
      </c>
      <c r="X9932" s="146" t="str">
        <f>IF(C9932="","",IF(OR(C9932="Trade",C9932="Multi Position"),(X9931+V9932),IF(C9932="Deposit",(X9931+AE9932),IF(C9932="Withdrawal",(X9931-AE9932)))))</f>
        <v/>
      </c>
      <c r="Y9932" s="145" t="str">
        <f t="shared" si="1869"/>
        <v/>
      </c>
      <c r="Z9932" s="118"/>
      <c r="AA9932" s="118"/>
      <c r="AB9932" s="118"/>
      <c r="AC9932" s="118"/>
      <c r="AD9932" s="118"/>
      <c r="AE9932" s="139"/>
      <c r="AF9932" s="118"/>
      <c r="AG9932" s="118"/>
      <c r="AH9932" s="147" t="str">
        <f t="shared" si="1870"/>
        <v/>
      </c>
      <c r="AI9932" s="147" t="str">
        <f t="shared" si="1871"/>
        <v/>
      </c>
      <c r="AJ9932" s="148" t="str">
        <f t="shared" si="1860"/>
        <v/>
      </c>
      <c r="AK9932" s="148" t="str">
        <f t="shared" si="1861"/>
        <v/>
      </c>
      <c r="AL9932" s="147" t="str">
        <f t="shared" si="1862"/>
        <v/>
      </c>
      <c r="AM9932" s="147" t="str">
        <f t="shared" si="1863"/>
        <v/>
      </c>
      <c r="AN9932" s="147" t="str">
        <f t="shared" si="1864"/>
        <v/>
      </c>
      <c r="AO9932" s="118"/>
    </row>
    <row r="9933" spans="1:41">
      <c r="A9933" s="118"/>
      <c r="B9933" s="118"/>
      <c r="C9933" s="118"/>
      <c r="D9933" s="118"/>
      <c r="E9933" s="118"/>
      <c r="F9933" s="118"/>
      <c r="G9933" s="118"/>
      <c r="H9933" s="118"/>
      <c r="I9933" s="118"/>
      <c r="J9933" s="118"/>
      <c r="K9933" s="118"/>
      <c r="L9933" s="118"/>
      <c r="M9933" s="118"/>
      <c r="N9933" s="118"/>
      <c r="O9933" s="143" t="str">
        <f>IF(H9933="","",(S9933/S9933)&amp;":"&amp;ROUND(AH9933/S9933,2))</f>
        <v/>
      </c>
      <c r="P9933" s="118"/>
      <c r="Q9933" s="118"/>
      <c r="R9933" s="143" t="str">
        <f>IF(H9933="","",(S9933/S9933)&amp;":"&amp;ROUND(AI9933/S9933,2))</f>
        <v/>
      </c>
      <c r="S9933" s="144" t="str">
        <f t="shared" si="1865"/>
        <v/>
      </c>
      <c r="T9933" s="145" t="str">
        <f t="shared" si="1866"/>
        <v/>
      </c>
      <c r="U9933" s="118"/>
      <c r="V9933" s="145" t="str">
        <f t="shared" si="1867"/>
        <v/>
      </c>
      <c r="W9933" s="144" t="str">
        <f t="shared" si="1868"/>
        <v/>
      </c>
      <c r="X9933" s="146" t="str">
        <f>IF(C9933="","",IF(OR(C9933="Trade",C9933="Multi Position"),(X9932+V9933),IF(C9933="Deposit",(X9932+AE9933),IF(C9933="Withdrawal",(X9932-AE9933)))))</f>
        <v/>
      </c>
      <c r="Y9933" s="145" t="str">
        <f t="shared" si="1869"/>
        <v/>
      </c>
      <c r="Z9933" s="118"/>
      <c r="AA9933" s="118"/>
      <c r="AB9933" s="118"/>
      <c r="AC9933" s="118"/>
      <c r="AD9933" s="118"/>
      <c r="AE9933" s="139"/>
      <c r="AF9933" s="118"/>
      <c r="AG9933" s="118"/>
      <c r="AH9933" s="147" t="str">
        <f t="shared" si="1870"/>
        <v/>
      </c>
      <c r="AI9933" s="147" t="str">
        <f t="shared" si="1871"/>
        <v/>
      </c>
      <c r="AJ9933" s="148" t="str">
        <f t="shared" si="1860"/>
        <v/>
      </c>
      <c r="AK9933" s="148" t="str">
        <f t="shared" si="1861"/>
        <v/>
      </c>
      <c r="AL9933" s="147" t="str">
        <f t="shared" si="1862"/>
        <v/>
      </c>
      <c r="AM9933" s="147" t="str">
        <f t="shared" si="1863"/>
        <v/>
      </c>
      <c r="AN9933" s="147" t="str">
        <f t="shared" si="1864"/>
        <v/>
      </c>
      <c r="AO9933" s="118"/>
    </row>
    <row r="9934" spans="1:41">
      <c r="A9934" s="118"/>
      <c r="B9934" s="118"/>
      <c r="C9934" s="118"/>
      <c r="D9934" s="118"/>
      <c r="E9934" s="118"/>
      <c r="F9934" s="118"/>
      <c r="G9934" s="118"/>
      <c r="H9934" s="118"/>
      <c r="I9934" s="118"/>
      <c r="J9934" s="118"/>
      <c r="K9934" s="118"/>
      <c r="L9934" s="118"/>
      <c r="M9934" s="118"/>
      <c r="N9934" s="118"/>
      <c r="O9934" s="143" t="str">
        <f>IF(H9934="","",(S9934/S9934)&amp;":"&amp;ROUND(AH9934/S9934,2))</f>
        <v/>
      </c>
      <c r="P9934" s="118"/>
      <c r="Q9934" s="118"/>
      <c r="R9934" s="143" t="str">
        <f>IF(H9934="","",(S9934/S9934)&amp;":"&amp;ROUND(AI9934/S9934,2))</f>
        <v/>
      </c>
      <c r="S9934" s="144" t="str">
        <f t="shared" si="1865"/>
        <v/>
      </c>
      <c r="T9934" s="145" t="str">
        <f t="shared" si="1866"/>
        <v/>
      </c>
      <c r="U9934" s="118"/>
      <c r="V9934" s="145" t="str">
        <f t="shared" si="1867"/>
        <v/>
      </c>
      <c r="W9934" s="144" t="str">
        <f t="shared" si="1868"/>
        <v/>
      </c>
      <c r="X9934" s="146" t="str">
        <f>IF(C9934="","",IF(OR(C9934="Trade",C9934="Multi Position"),(X9933+V9934),IF(C9934="Deposit",(X9933+AE9934),IF(C9934="Withdrawal",(X9933-AE9934)))))</f>
        <v/>
      </c>
      <c r="Y9934" s="145" t="str">
        <f t="shared" si="1869"/>
        <v/>
      </c>
      <c r="Z9934" s="118"/>
      <c r="AA9934" s="118"/>
      <c r="AB9934" s="118"/>
      <c r="AC9934" s="118"/>
      <c r="AD9934" s="118"/>
      <c r="AE9934" s="139"/>
      <c r="AF9934" s="118"/>
      <c r="AG9934" s="118"/>
      <c r="AH9934" s="147" t="str">
        <f t="shared" si="1870"/>
        <v/>
      </c>
      <c r="AI9934" s="147" t="str">
        <f t="shared" si="1871"/>
        <v/>
      </c>
      <c r="AJ9934" s="148" t="str">
        <f t="shared" si="1860"/>
        <v/>
      </c>
      <c r="AK9934" s="148" t="str">
        <f t="shared" si="1861"/>
        <v/>
      </c>
      <c r="AL9934" s="147" t="str">
        <f t="shared" si="1862"/>
        <v/>
      </c>
      <c r="AM9934" s="147" t="str">
        <f t="shared" si="1863"/>
        <v/>
      </c>
      <c r="AN9934" s="147" t="str">
        <f t="shared" si="1864"/>
        <v/>
      </c>
      <c r="AO9934" s="118"/>
    </row>
    <row r="9935" spans="1:41">
      <c r="A9935" s="118"/>
      <c r="B9935" s="118"/>
      <c r="C9935" s="118"/>
      <c r="D9935" s="118"/>
      <c r="E9935" s="118"/>
      <c r="F9935" s="118"/>
      <c r="G9935" s="118"/>
      <c r="H9935" s="118"/>
      <c r="I9935" s="118"/>
      <c r="J9935" s="118"/>
      <c r="K9935" s="118"/>
      <c r="L9935" s="118"/>
      <c r="M9935" s="118"/>
      <c r="N9935" s="118"/>
      <c r="O9935" s="143" t="str">
        <f>IF(H9935="","",(S9935/S9935)&amp;":"&amp;ROUND(AH9935/S9935,2))</f>
        <v/>
      </c>
      <c r="P9935" s="118"/>
      <c r="Q9935" s="118"/>
      <c r="R9935" s="143" t="str">
        <f>IF(H9935="","",(S9935/S9935)&amp;":"&amp;ROUND(AI9935/S9935,2))</f>
        <v/>
      </c>
      <c r="S9935" s="144" t="str">
        <f t="shared" si="1865"/>
        <v/>
      </c>
      <c r="T9935" s="145" t="str">
        <f t="shared" si="1866"/>
        <v/>
      </c>
      <c r="U9935" s="118"/>
      <c r="V9935" s="145" t="str">
        <f t="shared" si="1867"/>
        <v/>
      </c>
      <c r="W9935" s="144" t="str">
        <f t="shared" si="1868"/>
        <v/>
      </c>
      <c r="X9935" s="146" t="str">
        <f>IF(C9935="","",IF(OR(C9935="Trade",C9935="Multi Position"),(X9934+V9935),IF(C9935="Deposit",(X9934+AE9935),IF(C9935="Withdrawal",(X9934-AE9935)))))</f>
        <v/>
      </c>
      <c r="Y9935" s="145" t="str">
        <f t="shared" si="1869"/>
        <v/>
      </c>
      <c r="Z9935" s="118"/>
      <c r="AA9935" s="118"/>
      <c r="AB9935" s="118"/>
      <c r="AC9935" s="118"/>
      <c r="AD9935" s="118"/>
      <c r="AE9935" s="139"/>
      <c r="AF9935" s="118"/>
      <c r="AG9935" s="118"/>
      <c r="AH9935" s="147" t="str">
        <f t="shared" si="1870"/>
        <v/>
      </c>
      <c r="AI9935" s="147" t="str">
        <f t="shared" si="1871"/>
        <v/>
      </c>
      <c r="AJ9935" s="148" t="str">
        <f t="shared" si="1860"/>
        <v/>
      </c>
      <c r="AK9935" s="148" t="str">
        <f t="shared" si="1861"/>
        <v/>
      </c>
      <c r="AL9935" s="147" t="str">
        <f t="shared" si="1862"/>
        <v/>
      </c>
      <c r="AM9935" s="147" t="str">
        <f t="shared" si="1863"/>
        <v/>
      </c>
      <c r="AN9935" s="147" t="str">
        <f t="shared" si="1864"/>
        <v/>
      </c>
      <c r="AO9935" s="118"/>
    </row>
    <row r="9936" spans="1:41">
      <c r="A9936" s="118"/>
      <c r="B9936" s="118"/>
      <c r="C9936" s="118"/>
      <c r="D9936" s="118"/>
      <c r="E9936" s="118"/>
      <c r="F9936" s="118"/>
      <c r="G9936" s="118"/>
      <c r="H9936" s="118"/>
      <c r="I9936" s="118"/>
      <c r="J9936" s="118"/>
      <c r="K9936" s="118"/>
      <c r="L9936" s="118"/>
      <c r="M9936" s="118"/>
      <c r="N9936" s="118"/>
      <c r="O9936" s="143" t="str">
        <f>IF(H9936="","",(S9936/S9936)&amp;":"&amp;ROUND(AH9936/S9936,2))</f>
        <v/>
      </c>
      <c r="P9936" s="118"/>
      <c r="Q9936" s="118"/>
      <c r="R9936" s="143" t="str">
        <f>IF(H9936="","",(S9936/S9936)&amp;":"&amp;ROUND(AI9936/S9936,2))</f>
        <v/>
      </c>
      <c r="S9936" s="144" t="str">
        <f t="shared" si="1865"/>
        <v/>
      </c>
      <c r="T9936" s="145" t="str">
        <f t="shared" si="1866"/>
        <v/>
      </c>
      <c r="U9936" s="118"/>
      <c r="V9936" s="145" t="str">
        <f t="shared" si="1867"/>
        <v/>
      </c>
      <c r="W9936" s="144" t="str">
        <f t="shared" si="1868"/>
        <v/>
      </c>
      <c r="X9936" s="146" t="str">
        <f>IF(C9936="","",IF(OR(C9936="Trade",C9936="Multi Position"),(X9935+V9936),IF(C9936="Deposit",(X9935+AE9936),IF(C9936="Withdrawal",(X9935-AE9936)))))</f>
        <v/>
      </c>
      <c r="Y9936" s="145" t="str">
        <f t="shared" si="1869"/>
        <v/>
      </c>
      <c r="Z9936" s="118"/>
      <c r="AA9936" s="118"/>
      <c r="AB9936" s="118"/>
      <c r="AC9936" s="118"/>
      <c r="AD9936" s="118"/>
      <c r="AE9936" s="139"/>
      <c r="AF9936" s="118"/>
      <c r="AG9936" s="118"/>
      <c r="AH9936" s="147" t="str">
        <f t="shared" si="1870"/>
        <v/>
      </c>
      <c r="AI9936" s="147" t="str">
        <f t="shared" si="1871"/>
        <v/>
      </c>
      <c r="AJ9936" s="148" t="str">
        <f t="shared" si="1860"/>
        <v/>
      </c>
      <c r="AK9936" s="148" t="str">
        <f t="shared" si="1861"/>
        <v/>
      </c>
      <c r="AL9936" s="147" t="str">
        <f t="shared" si="1862"/>
        <v/>
      </c>
      <c r="AM9936" s="147" t="str">
        <f t="shared" si="1863"/>
        <v/>
      </c>
      <c r="AN9936" s="147" t="str">
        <f t="shared" si="1864"/>
        <v/>
      </c>
      <c r="AO9936" s="118"/>
    </row>
    <row r="9937" spans="1:41">
      <c r="A9937" s="118"/>
      <c r="B9937" s="118"/>
      <c r="C9937" s="118"/>
      <c r="D9937" s="118"/>
      <c r="E9937" s="118"/>
      <c r="F9937" s="118"/>
      <c r="G9937" s="118"/>
      <c r="H9937" s="118"/>
      <c r="I9937" s="118"/>
      <c r="J9937" s="118"/>
      <c r="K9937" s="118"/>
      <c r="L9937" s="118"/>
      <c r="M9937" s="118"/>
      <c r="N9937" s="118"/>
      <c r="O9937" s="143" t="str">
        <f>IF(H9937="","",(S9937/S9937)&amp;":"&amp;ROUND(AH9937/S9937,2))</f>
        <v/>
      </c>
      <c r="P9937" s="118"/>
      <c r="Q9937" s="118"/>
      <c r="R9937" s="143" t="str">
        <f>IF(H9937="","",(S9937/S9937)&amp;":"&amp;ROUND(AI9937/S9937,2))</f>
        <v/>
      </c>
      <c r="S9937" s="144" t="str">
        <f t="shared" si="1865"/>
        <v/>
      </c>
      <c r="T9937" s="145" t="str">
        <f t="shared" si="1866"/>
        <v/>
      </c>
      <c r="U9937" s="118"/>
      <c r="V9937" s="145" t="str">
        <f t="shared" si="1867"/>
        <v/>
      </c>
      <c r="W9937" s="144" t="str">
        <f t="shared" si="1868"/>
        <v/>
      </c>
      <c r="X9937" s="146" t="str">
        <f>IF(C9937="","",IF(OR(C9937="Trade",C9937="Multi Position"),(X9936+V9937),IF(C9937="Deposit",(X9936+AE9937),IF(C9937="Withdrawal",(X9936-AE9937)))))</f>
        <v/>
      </c>
      <c r="Y9937" s="145" t="str">
        <f t="shared" si="1869"/>
        <v/>
      </c>
      <c r="Z9937" s="118"/>
      <c r="AA9937" s="118"/>
      <c r="AB9937" s="118"/>
      <c r="AC9937" s="118"/>
      <c r="AD9937" s="118"/>
      <c r="AE9937" s="139"/>
      <c r="AF9937" s="118"/>
      <c r="AG9937" s="118"/>
      <c r="AH9937" s="147" t="str">
        <f t="shared" si="1870"/>
        <v/>
      </c>
      <c r="AI9937" s="147" t="str">
        <f t="shared" si="1871"/>
        <v/>
      </c>
      <c r="AJ9937" s="148" t="str">
        <f t="shared" si="1860"/>
        <v/>
      </c>
      <c r="AK9937" s="148" t="str">
        <f t="shared" si="1861"/>
        <v/>
      </c>
      <c r="AL9937" s="147" t="str">
        <f t="shared" si="1862"/>
        <v/>
      </c>
      <c r="AM9937" s="147" t="str">
        <f t="shared" si="1863"/>
        <v/>
      </c>
      <c r="AN9937" s="147" t="str">
        <f t="shared" si="1864"/>
        <v/>
      </c>
      <c r="AO9937" s="118"/>
    </row>
    <row r="9938" spans="1:41">
      <c r="A9938" s="118"/>
      <c r="B9938" s="118"/>
      <c r="C9938" s="118"/>
      <c r="D9938" s="118"/>
      <c r="E9938" s="118"/>
      <c r="F9938" s="118"/>
      <c r="G9938" s="118"/>
      <c r="H9938" s="118"/>
      <c r="I9938" s="118"/>
      <c r="J9938" s="118"/>
      <c r="K9938" s="118"/>
      <c r="L9938" s="118"/>
      <c r="M9938" s="118"/>
      <c r="N9938" s="118"/>
      <c r="O9938" s="143" t="str">
        <f>IF(H9938="","",(S9938/S9938)&amp;":"&amp;ROUND(AH9938/S9938,2))</f>
        <v/>
      </c>
      <c r="P9938" s="118"/>
      <c r="Q9938" s="118"/>
      <c r="R9938" s="143" t="str">
        <f>IF(H9938="","",(S9938/S9938)&amp;":"&amp;ROUND(AI9938/S9938,2))</f>
        <v/>
      </c>
      <c r="S9938" s="144" t="str">
        <f t="shared" si="1865"/>
        <v/>
      </c>
      <c r="T9938" s="145" t="str">
        <f t="shared" si="1866"/>
        <v/>
      </c>
      <c r="U9938" s="118"/>
      <c r="V9938" s="145" t="str">
        <f t="shared" si="1867"/>
        <v/>
      </c>
      <c r="W9938" s="144" t="str">
        <f t="shared" si="1868"/>
        <v/>
      </c>
      <c r="X9938" s="146" t="str">
        <f>IF(C9938="","",IF(OR(C9938="Trade",C9938="Multi Position"),(X9937+V9938),IF(C9938="Deposit",(X9937+AE9938),IF(C9938="Withdrawal",(X9937-AE9938)))))</f>
        <v/>
      </c>
      <c r="Y9938" s="145" t="str">
        <f t="shared" si="1869"/>
        <v/>
      </c>
      <c r="Z9938" s="118"/>
      <c r="AA9938" s="118"/>
      <c r="AB9938" s="118"/>
      <c r="AC9938" s="118"/>
      <c r="AD9938" s="118"/>
      <c r="AE9938" s="139"/>
      <c r="AF9938" s="118"/>
      <c r="AG9938" s="118"/>
      <c r="AH9938" s="147" t="str">
        <f t="shared" si="1870"/>
        <v/>
      </c>
      <c r="AI9938" s="147" t="str">
        <f t="shared" si="1871"/>
        <v/>
      </c>
      <c r="AJ9938" s="148" t="str">
        <f t="shared" si="1860"/>
        <v/>
      </c>
      <c r="AK9938" s="148" t="str">
        <f t="shared" si="1861"/>
        <v/>
      </c>
      <c r="AL9938" s="147" t="str">
        <f t="shared" si="1862"/>
        <v/>
      </c>
      <c r="AM9938" s="147" t="str">
        <f t="shared" si="1863"/>
        <v/>
      </c>
      <c r="AN9938" s="147" t="str">
        <f t="shared" si="1864"/>
        <v/>
      </c>
      <c r="AO9938" s="118"/>
    </row>
    <row r="9939" spans="1:41">
      <c r="A9939" s="118"/>
      <c r="B9939" s="118"/>
      <c r="C9939" s="118"/>
      <c r="D9939" s="118"/>
      <c r="E9939" s="118"/>
      <c r="F9939" s="118"/>
      <c r="G9939" s="118"/>
      <c r="H9939" s="118"/>
      <c r="I9939" s="118"/>
      <c r="J9939" s="118"/>
      <c r="K9939" s="118"/>
      <c r="L9939" s="118"/>
      <c r="M9939" s="118"/>
      <c r="N9939" s="118"/>
      <c r="O9939" s="143" t="str">
        <f>IF(H9939="","",(S9939/S9939)&amp;":"&amp;ROUND(AH9939/S9939,2))</f>
        <v/>
      </c>
      <c r="P9939" s="118"/>
      <c r="Q9939" s="118"/>
      <c r="R9939" s="143" t="str">
        <f>IF(H9939="","",(S9939/S9939)&amp;":"&amp;ROUND(AI9939/S9939,2))</f>
        <v/>
      </c>
      <c r="S9939" s="144" t="str">
        <f t="shared" si="1865"/>
        <v/>
      </c>
      <c r="T9939" s="145" t="str">
        <f t="shared" si="1866"/>
        <v/>
      </c>
      <c r="U9939" s="118"/>
      <c r="V9939" s="145" t="str">
        <f t="shared" si="1867"/>
        <v/>
      </c>
      <c r="W9939" s="144" t="str">
        <f t="shared" si="1868"/>
        <v/>
      </c>
      <c r="X9939" s="146" t="str">
        <f>IF(C9939="","",IF(OR(C9939="Trade",C9939="Multi Position"),(X9938+V9939),IF(C9939="Deposit",(X9938+AE9939),IF(C9939="Withdrawal",(X9938-AE9939)))))</f>
        <v/>
      </c>
      <c r="Y9939" s="145" t="str">
        <f t="shared" si="1869"/>
        <v/>
      </c>
      <c r="Z9939" s="118"/>
      <c r="AA9939" s="118"/>
      <c r="AB9939" s="118"/>
      <c r="AC9939" s="118"/>
      <c r="AD9939" s="118"/>
      <c r="AE9939" s="139"/>
      <c r="AF9939" s="118"/>
      <c r="AG9939" s="118"/>
      <c r="AH9939" s="147" t="str">
        <f t="shared" si="1870"/>
        <v/>
      </c>
      <c r="AI9939" s="147" t="str">
        <f t="shared" si="1871"/>
        <v/>
      </c>
      <c r="AJ9939" s="148" t="str">
        <f t="shared" si="1860"/>
        <v/>
      </c>
      <c r="AK9939" s="148" t="str">
        <f t="shared" si="1861"/>
        <v/>
      </c>
      <c r="AL9939" s="147" t="str">
        <f t="shared" si="1862"/>
        <v/>
      </c>
      <c r="AM9939" s="147" t="str">
        <f t="shared" si="1863"/>
        <v/>
      </c>
      <c r="AN9939" s="147" t="str">
        <f t="shared" si="1864"/>
        <v/>
      </c>
      <c r="AO9939" s="118"/>
    </row>
    <row r="9940" spans="1:41">
      <c r="A9940" s="118"/>
      <c r="B9940" s="118"/>
      <c r="C9940" s="118"/>
      <c r="D9940" s="118"/>
      <c r="E9940" s="118"/>
      <c r="F9940" s="118"/>
      <c r="G9940" s="118"/>
      <c r="H9940" s="118"/>
      <c r="I9940" s="118"/>
      <c r="J9940" s="118"/>
      <c r="K9940" s="118"/>
      <c r="L9940" s="118"/>
      <c r="M9940" s="118"/>
      <c r="N9940" s="118"/>
      <c r="O9940" s="143" t="str">
        <f>IF(H9940="","",(S9940/S9940)&amp;":"&amp;ROUND(AH9940/S9940,2))</f>
        <v/>
      </c>
      <c r="P9940" s="118"/>
      <c r="Q9940" s="118"/>
      <c r="R9940" s="143" t="str">
        <f>IF(H9940="","",(S9940/S9940)&amp;":"&amp;ROUND(AI9940/S9940,2))</f>
        <v/>
      </c>
      <c r="S9940" s="144" t="str">
        <f t="shared" si="1865"/>
        <v/>
      </c>
      <c r="T9940" s="145" t="str">
        <f t="shared" si="1866"/>
        <v/>
      </c>
      <c r="U9940" s="118"/>
      <c r="V9940" s="145" t="str">
        <f t="shared" si="1867"/>
        <v/>
      </c>
      <c r="W9940" s="144" t="str">
        <f t="shared" si="1868"/>
        <v/>
      </c>
      <c r="X9940" s="146" t="str">
        <f>IF(C9940="","",IF(OR(C9940="Trade",C9940="Multi Position"),(X9939+V9940),IF(C9940="Deposit",(X9939+AE9940),IF(C9940="Withdrawal",(X9939-AE9940)))))</f>
        <v/>
      </c>
      <c r="Y9940" s="145" t="str">
        <f t="shared" si="1869"/>
        <v/>
      </c>
      <c r="Z9940" s="118"/>
      <c r="AA9940" s="118"/>
      <c r="AB9940" s="118"/>
      <c r="AC9940" s="118"/>
      <c r="AD9940" s="118"/>
      <c r="AE9940" s="139"/>
      <c r="AF9940" s="118"/>
      <c r="AG9940" s="118"/>
      <c r="AH9940" s="147" t="str">
        <f t="shared" si="1870"/>
        <v/>
      </c>
      <c r="AI9940" s="147" t="str">
        <f t="shared" si="1871"/>
        <v/>
      </c>
      <c r="AJ9940" s="148" t="str">
        <f t="shared" si="1860"/>
        <v/>
      </c>
      <c r="AK9940" s="148" t="str">
        <f t="shared" si="1861"/>
        <v/>
      </c>
      <c r="AL9940" s="147" t="str">
        <f t="shared" si="1862"/>
        <v/>
      </c>
      <c r="AM9940" s="147" t="str">
        <f t="shared" si="1863"/>
        <v/>
      </c>
      <c r="AN9940" s="147" t="str">
        <f t="shared" si="1864"/>
        <v/>
      </c>
      <c r="AO9940" s="118"/>
    </row>
    <row r="9941" spans="1:41">
      <c r="A9941" s="118"/>
      <c r="B9941" s="118"/>
      <c r="C9941" s="118"/>
      <c r="D9941" s="118"/>
      <c r="E9941" s="118"/>
      <c r="F9941" s="118"/>
      <c r="G9941" s="118"/>
      <c r="H9941" s="118"/>
      <c r="I9941" s="118"/>
      <c r="J9941" s="118"/>
      <c r="K9941" s="118"/>
      <c r="L9941" s="118"/>
      <c r="M9941" s="118"/>
      <c r="N9941" s="118"/>
      <c r="O9941" s="143" t="str">
        <f>IF(H9941="","",(S9941/S9941)&amp;":"&amp;ROUND(AH9941/S9941,2))</f>
        <v/>
      </c>
      <c r="P9941" s="118"/>
      <c r="Q9941" s="118"/>
      <c r="R9941" s="143" t="str">
        <f>IF(H9941="","",(S9941/S9941)&amp;":"&amp;ROUND(AI9941/S9941,2))</f>
        <v/>
      </c>
      <c r="S9941" s="144" t="str">
        <f t="shared" si="1865"/>
        <v/>
      </c>
      <c r="T9941" s="145" t="str">
        <f t="shared" si="1866"/>
        <v/>
      </c>
      <c r="U9941" s="118"/>
      <c r="V9941" s="145" t="str">
        <f t="shared" si="1867"/>
        <v/>
      </c>
      <c r="W9941" s="144" t="str">
        <f t="shared" si="1868"/>
        <v/>
      </c>
      <c r="X9941" s="146" t="str">
        <f>IF(C9941="","",IF(OR(C9941="Trade",C9941="Multi Position"),(X9940+V9941),IF(C9941="Deposit",(X9940+AE9941),IF(C9941="Withdrawal",(X9940-AE9941)))))</f>
        <v/>
      </c>
      <c r="Y9941" s="145" t="str">
        <f t="shared" si="1869"/>
        <v/>
      </c>
      <c r="Z9941" s="118"/>
      <c r="AA9941" s="118"/>
      <c r="AB9941" s="118"/>
      <c r="AC9941" s="118"/>
      <c r="AD9941" s="118"/>
      <c r="AE9941" s="139"/>
      <c r="AF9941" s="118"/>
      <c r="AG9941" s="118"/>
      <c r="AH9941" s="147" t="str">
        <f t="shared" si="1870"/>
        <v/>
      </c>
      <c r="AI9941" s="147" t="str">
        <f t="shared" si="1871"/>
        <v/>
      </c>
      <c r="AJ9941" s="148" t="str">
        <f t="shared" si="1860"/>
        <v/>
      </c>
      <c r="AK9941" s="148" t="str">
        <f t="shared" si="1861"/>
        <v/>
      </c>
      <c r="AL9941" s="147" t="str">
        <f t="shared" si="1862"/>
        <v/>
      </c>
      <c r="AM9941" s="147" t="str">
        <f t="shared" si="1863"/>
        <v/>
      </c>
      <c r="AN9941" s="147" t="str">
        <f t="shared" si="1864"/>
        <v/>
      </c>
      <c r="AO9941" s="118"/>
    </row>
    <row r="9942" spans="1:41">
      <c r="A9942" s="118"/>
      <c r="B9942" s="118"/>
      <c r="C9942" s="118"/>
      <c r="D9942" s="118"/>
      <c r="E9942" s="118"/>
      <c r="F9942" s="118"/>
      <c r="G9942" s="118"/>
      <c r="H9942" s="118"/>
      <c r="I9942" s="118"/>
      <c r="J9942" s="118"/>
      <c r="K9942" s="118"/>
      <c r="L9942" s="118"/>
      <c r="M9942" s="118"/>
      <c r="N9942" s="118"/>
      <c r="O9942" s="143" t="str">
        <f>IF(H9942="","",(S9942/S9942)&amp;":"&amp;ROUND(AH9942/S9942,2))</f>
        <v/>
      </c>
      <c r="P9942" s="118"/>
      <c r="Q9942" s="118"/>
      <c r="R9942" s="143" t="str">
        <f>IF(H9942="","",(S9942/S9942)&amp;":"&amp;ROUND(AI9942/S9942,2))</f>
        <v/>
      </c>
      <c r="S9942" s="144" t="str">
        <f t="shared" si="1865"/>
        <v/>
      </c>
      <c r="T9942" s="145" t="str">
        <f t="shared" si="1866"/>
        <v/>
      </c>
      <c r="U9942" s="118"/>
      <c r="V9942" s="145" t="str">
        <f t="shared" si="1867"/>
        <v/>
      </c>
      <c r="W9942" s="144" t="str">
        <f t="shared" si="1868"/>
        <v/>
      </c>
      <c r="X9942" s="146" t="str">
        <f>IF(C9942="","",IF(OR(C9942="Trade",C9942="Multi Position"),(X9941+V9942),IF(C9942="Deposit",(X9941+AE9942),IF(C9942="Withdrawal",(X9941-AE9942)))))</f>
        <v/>
      </c>
      <c r="Y9942" s="145" t="str">
        <f t="shared" si="1869"/>
        <v/>
      </c>
      <c r="Z9942" s="118"/>
      <c r="AA9942" s="118"/>
      <c r="AB9942" s="118"/>
      <c r="AC9942" s="118"/>
      <c r="AD9942" s="118"/>
      <c r="AE9942" s="139"/>
      <c r="AF9942" s="118"/>
      <c r="AG9942" s="118"/>
      <c r="AH9942" s="147" t="str">
        <f t="shared" si="1870"/>
        <v/>
      </c>
      <c r="AI9942" s="147" t="str">
        <f t="shared" si="1871"/>
        <v/>
      </c>
      <c r="AJ9942" s="148" t="str">
        <f t="shared" si="1860"/>
        <v/>
      </c>
      <c r="AK9942" s="148" t="str">
        <f t="shared" si="1861"/>
        <v/>
      </c>
      <c r="AL9942" s="147" t="str">
        <f t="shared" si="1862"/>
        <v/>
      </c>
      <c r="AM9942" s="147" t="str">
        <f t="shared" si="1863"/>
        <v/>
      </c>
      <c r="AN9942" s="147" t="str">
        <f t="shared" si="1864"/>
        <v/>
      </c>
      <c r="AO9942" s="118"/>
    </row>
    <row r="9943" spans="1:41">
      <c r="A9943" s="118"/>
      <c r="B9943" s="118"/>
      <c r="C9943" s="118"/>
      <c r="D9943" s="118"/>
      <c r="E9943" s="118"/>
      <c r="F9943" s="118"/>
      <c r="G9943" s="118"/>
      <c r="H9943" s="118"/>
      <c r="I9943" s="118"/>
      <c r="J9943" s="118"/>
      <c r="K9943" s="118"/>
      <c r="L9943" s="118"/>
      <c r="M9943" s="118"/>
      <c r="N9943" s="118"/>
      <c r="O9943" s="143" t="str">
        <f>IF(H9943="","",(S9943/S9943)&amp;":"&amp;ROUND(AH9943/S9943,2))</f>
        <v/>
      </c>
      <c r="P9943" s="118"/>
      <c r="Q9943" s="118"/>
      <c r="R9943" s="143" t="str">
        <f>IF(H9943="","",(S9943/S9943)&amp;":"&amp;ROUND(AI9943/S9943,2))</f>
        <v/>
      </c>
      <c r="S9943" s="144" t="str">
        <f t="shared" si="1865"/>
        <v/>
      </c>
      <c r="T9943" s="145" t="str">
        <f t="shared" si="1866"/>
        <v/>
      </c>
      <c r="U9943" s="118"/>
      <c r="V9943" s="145" t="str">
        <f t="shared" si="1867"/>
        <v/>
      </c>
      <c r="W9943" s="144" t="str">
        <f t="shared" si="1868"/>
        <v/>
      </c>
      <c r="X9943" s="146" t="str">
        <f>IF(C9943="","",IF(OR(C9943="Trade",C9943="Multi Position"),(X9942+V9943),IF(C9943="Deposit",(X9942+AE9943),IF(C9943="Withdrawal",(X9942-AE9943)))))</f>
        <v/>
      </c>
      <c r="Y9943" s="145" t="str">
        <f t="shared" si="1869"/>
        <v/>
      </c>
      <c r="Z9943" s="118"/>
      <c r="AA9943" s="118"/>
      <c r="AB9943" s="118"/>
      <c r="AC9943" s="118"/>
      <c r="AD9943" s="118"/>
      <c r="AE9943" s="139"/>
      <c r="AF9943" s="118"/>
      <c r="AG9943" s="118"/>
      <c r="AH9943" s="147" t="str">
        <f t="shared" si="1870"/>
        <v/>
      </c>
      <c r="AI9943" s="147" t="str">
        <f t="shared" si="1871"/>
        <v/>
      </c>
      <c r="AJ9943" s="148" t="str">
        <f t="shared" si="1860"/>
        <v/>
      </c>
      <c r="AK9943" s="148" t="str">
        <f t="shared" si="1861"/>
        <v/>
      </c>
      <c r="AL9943" s="147" t="str">
        <f t="shared" si="1862"/>
        <v/>
      </c>
      <c r="AM9943" s="147" t="str">
        <f t="shared" si="1863"/>
        <v/>
      </c>
      <c r="AN9943" s="147" t="str">
        <f t="shared" si="1864"/>
        <v/>
      </c>
      <c r="AO9943" s="118"/>
    </row>
    <row r="9944" spans="1:41">
      <c r="A9944" s="118"/>
      <c r="B9944" s="118"/>
      <c r="C9944" s="118"/>
      <c r="D9944" s="118"/>
      <c r="E9944" s="118"/>
      <c r="F9944" s="118"/>
      <c r="G9944" s="118"/>
      <c r="H9944" s="118"/>
      <c r="I9944" s="118"/>
      <c r="J9944" s="118"/>
      <c r="K9944" s="118"/>
      <c r="L9944" s="118"/>
      <c r="M9944" s="118"/>
      <c r="N9944" s="118"/>
      <c r="O9944" s="143" t="str">
        <f>IF(H9944="","",(S9944/S9944)&amp;":"&amp;ROUND(AH9944/S9944,2))</f>
        <v/>
      </c>
      <c r="P9944" s="118"/>
      <c r="Q9944" s="118"/>
      <c r="R9944" s="143" t="str">
        <f>IF(H9944="","",(S9944/S9944)&amp;":"&amp;ROUND(AI9944/S9944,2))</f>
        <v/>
      </c>
      <c r="S9944" s="144" t="str">
        <f t="shared" si="1865"/>
        <v/>
      </c>
      <c r="T9944" s="145" t="str">
        <f t="shared" si="1866"/>
        <v/>
      </c>
      <c r="U9944" s="118"/>
      <c r="V9944" s="145" t="str">
        <f t="shared" si="1867"/>
        <v/>
      </c>
      <c r="W9944" s="144" t="str">
        <f t="shared" si="1868"/>
        <v/>
      </c>
      <c r="X9944" s="146" t="str">
        <f>IF(C9944="","",IF(OR(C9944="Trade",C9944="Multi Position"),(X9943+V9944),IF(C9944="Deposit",(X9943+AE9944),IF(C9944="Withdrawal",(X9943-AE9944)))))</f>
        <v/>
      </c>
      <c r="Y9944" s="145" t="str">
        <f t="shared" si="1869"/>
        <v/>
      </c>
      <c r="Z9944" s="118"/>
      <c r="AA9944" s="118"/>
      <c r="AB9944" s="118"/>
      <c r="AC9944" s="118"/>
      <c r="AD9944" s="118"/>
      <c r="AE9944" s="139"/>
      <c r="AF9944" s="118"/>
      <c r="AG9944" s="118"/>
      <c r="AH9944" s="147" t="str">
        <f t="shared" si="1870"/>
        <v/>
      </c>
      <c r="AI9944" s="147" t="str">
        <f t="shared" si="1871"/>
        <v/>
      </c>
      <c r="AJ9944" s="148" t="str">
        <f t="shared" si="1860"/>
        <v/>
      </c>
      <c r="AK9944" s="148" t="str">
        <f t="shared" si="1861"/>
        <v/>
      </c>
      <c r="AL9944" s="147" t="str">
        <f t="shared" si="1862"/>
        <v/>
      </c>
      <c r="AM9944" s="147" t="str">
        <f t="shared" si="1863"/>
        <v/>
      </c>
      <c r="AN9944" s="147" t="str">
        <f t="shared" si="1864"/>
        <v/>
      </c>
      <c r="AO9944" s="118"/>
    </row>
    <row r="9945" spans="1:41">
      <c r="A9945" s="118"/>
      <c r="B9945" s="118"/>
      <c r="C9945" s="118"/>
      <c r="D9945" s="118"/>
      <c r="E9945" s="118"/>
      <c r="F9945" s="118"/>
      <c r="G9945" s="118"/>
      <c r="H9945" s="118"/>
      <c r="I9945" s="118"/>
      <c r="J9945" s="118"/>
      <c r="K9945" s="118"/>
      <c r="L9945" s="118"/>
      <c r="M9945" s="118"/>
      <c r="N9945" s="118"/>
      <c r="O9945" s="143" t="str">
        <f>IF(H9945="","",(S9945/S9945)&amp;":"&amp;ROUND(AH9945/S9945,2))</f>
        <v/>
      </c>
      <c r="P9945" s="118"/>
      <c r="Q9945" s="118"/>
      <c r="R9945" s="143" t="str">
        <f>IF(H9945="","",(S9945/S9945)&amp;":"&amp;ROUND(AI9945/S9945,2))</f>
        <v/>
      </c>
      <c r="S9945" s="144" t="str">
        <f t="shared" si="1865"/>
        <v/>
      </c>
      <c r="T9945" s="145" t="str">
        <f t="shared" si="1866"/>
        <v/>
      </c>
      <c r="U9945" s="118"/>
      <c r="V9945" s="145" t="str">
        <f t="shared" si="1867"/>
        <v/>
      </c>
      <c r="W9945" s="144" t="str">
        <f t="shared" si="1868"/>
        <v/>
      </c>
      <c r="X9945" s="146" t="str">
        <f>IF(C9945="","",IF(OR(C9945="Trade",C9945="Multi Position"),(X9944+V9945),IF(C9945="Deposit",(X9944+AE9945),IF(C9945="Withdrawal",(X9944-AE9945)))))</f>
        <v/>
      </c>
      <c r="Y9945" s="145" t="str">
        <f t="shared" si="1869"/>
        <v/>
      </c>
      <c r="Z9945" s="118"/>
      <c r="AA9945" s="118"/>
      <c r="AB9945" s="118"/>
      <c r="AC9945" s="118"/>
      <c r="AD9945" s="118"/>
      <c r="AE9945" s="139"/>
      <c r="AF9945" s="118"/>
      <c r="AG9945" s="118"/>
      <c r="AH9945" s="147" t="str">
        <f t="shared" si="1870"/>
        <v/>
      </c>
      <c r="AI9945" s="147" t="str">
        <f t="shared" si="1871"/>
        <v/>
      </c>
      <c r="AJ9945" s="148" t="str">
        <f t="shared" si="1860"/>
        <v/>
      </c>
      <c r="AK9945" s="148" t="str">
        <f t="shared" si="1861"/>
        <v/>
      </c>
      <c r="AL9945" s="147" t="str">
        <f t="shared" si="1862"/>
        <v/>
      </c>
      <c r="AM9945" s="147" t="str">
        <f t="shared" si="1863"/>
        <v/>
      </c>
      <c r="AN9945" s="147" t="str">
        <f t="shared" si="1864"/>
        <v/>
      </c>
      <c r="AO9945" s="118"/>
    </row>
    <row r="9946" spans="1:41">
      <c r="A9946" s="118"/>
      <c r="B9946" s="118"/>
      <c r="C9946" s="118"/>
      <c r="D9946" s="118"/>
      <c r="E9946" s="118"/>
      <c r="F9946" s="118"/>
      <c r="G9946" s="118"/>
      <c r="H9946" s="118"/>
      <c r="I9946" s="118"/>
      <c r="J9946" s="118"/>
      <c r="K9946" s="118"/>
      <c r="L9946" s="118"/>
      <c r="M9946" s="118"/>
      <c r="N9946" s="118"/>
      <c r="O9946" s="143" t="str">
        <f>IF(H9946="","",(S9946/S9946)&amp;":"&amp;ROUND(AH9946/S9946,2))</f>
        <v/>
      </c>
      <c r="P9946" s="118"/>
      <c r="Q9946" s="118"/>
      <c r="R9946" s="143" t="str">
        <f>IF(H9946="","",(S9946/S9946)&amp;":"&amp;ROUND(AI9946/S9946,2))</f>
        <v/>
      </c>
      <c r="S9946" s="144" t="str">
        <f t="shared" si="1865"/>
        <v/>
      </c>
      <c r="T9946" s="145" t="str">
        <f t="shared" si="1866"/>
        <v/>
      </c>
      <c r="U9946" s="118"/>
      <c r="V9946" s="145" t="str">
        <f t="shared" si="1867"/>
        <v/>
      </c>
      <c r="W9946" s="144" t="str">
        <f t="shared" si="1868"/>
        <v/>
      </c>
      <c r="X9946" s="146" t="str">
        <f>IF(C9946="","",IF(OR(C9946="Trade",C9946="Multi Position"),(X9945+V9946),IF(C9946="Deposit",(X9945+AE9946),IF(C9946="Withdrawal",(X9945-AE9946)))))</f>
        <v/>
      </c>
      <c r="Y9946" s="145" t="str">
        <f t="shared" si="1869"/>
        <v/>
      </c>
      <c r="Z9946" s="118"/>
      <c r="AA9946" s="118"/>
      <c r="AB9946" s="118"/>
      <c r="AC9946" s="118"/>
      <c r="AD9946" s="118"/>
      <c r="AE9946" s="139"/>
      <c r="AF9946" s="118"/>
      <c r="AG9946" s="118"/>
      <c r="AH9946" s="147" t="str">
        <f t="shared" si="1870"/>
        <v/>
      </c>
      <c r="AI9946" s="147" t="str">
        <f t="shared" si="1871"/>
        <v/>
      </c>
      <c r="AJ9946" s="148" t="str">
        <f t="shared" si="1860"/>
        <v/>
      </c>
      <c r="AK9946" s="148" t="str">
        <f t="shared" si="1861"/>
        <v/>
      </c>
      <c r="AL9946" s="147" t="str">
        <f t="shared" si="1862"/>
        <v/>
      </c>
      <c r="AM9946" s="147" t="str">
        <f t="shared" si="1863"/>
        <v/>
      </c>
      <c r="AN9946" s="147" t="str">
        <f t="shared" si="1864"/>
        <v/>
      </c>
      <c r="AO9946" s="118"/>
    </row>
    <row r="9947" spans="1:41">
      <c r="A9947" s="118"/>
      <c r="B9947" s="118"/>
      <c r="C9947" s="118"/>
      <c r="D9947" s="118"/>
      <c r="E9947" s="118"/>
      <c r="F9947" s="118"/>
      <c r="G9947" s="118"/>
      <c r="H9947" s="118"/>
      <c r="I9947" s="118"/>
      <c r="J9947" s="118"/>
      <c r="K9947" s="118"/>
      <c r="L9947" s="118"/>
      <c r="M9947" s="118"/>
      <c r="N9947" s="118"/>
      <c r="O9947" s="143" t="str">
        <f>IF(H9947="","",(S9947/S9947)&amp;":"&amp;ROUND(AH9947/S9947,2))</f>
        <v/>
      </c>
      <c r="P9947" s="118"/>
      <c r="Q9947" s="118"/>
      <c r="R9947" s="143" t="str">
        <f>IF(H9947="","",(S9947/S9947)&amp;":"&amp;ROUND(AI9947/S9947,2))</f>
        <v/>
      </c>
      <c r="S9947" s="144" t="str">
        <f t="shared" si="1865"/>
        <v/>
      </c>
      <c r="T9947" s="145" t="str">
        <f t="shared" si="1866"/>
        <v/>
      </c>
      <c r="U9947" s="118"/>
      <c r="V9947" s="145" t="str">
        <f t="shared" si="1867"/>
        <v/>
      </c>
      <c r="W9947" s="144" t="str">
        <f t="shared" si="1868"/>
        <v/>
      </c>
      <c r="X9947" s="146" t="str">
        <f>IF(C9947="","",IF(OR(C9947="Trade",C9947="Multi Position"),(X9946+V9947),IF(C9947="Deposit",(X9946+AE9947),IF(C9947="Withdrawal",(X9946-AE9947)))))</f>
        <v/>
      </c>
      <c r="Y9947" s="145" t="str">
        <f t="shared" si="1869"/>
        <v/>
      </c>
      <c r="Z9947" s="118"/>
      <c r="AA9947" s="118"/>
      <c r="AB9947" s="118"/>
      <c r="AC9947" s="118"/>
      <c r="AD9947" s="118"/>
      <c r="AE9947" s="139"/>
      <c r="AF9947" s="118"/>
      <c r="AG9947" s="118"/>
      <c r="AH9947" s="147" t="str">
        <f t="shared" si="1870"/>
        <v/>
      </c>
      <c r="AI9947" s="147" t="str">
        <f t="shared" si="1871"/>
        <v/>
      </c>
      <c r="AJ9947" s="148" t="str">
        <f t="shared" si="1860"/>
        <v/>
      </c>
      <c r="AK9947" s="148" t="str">
        <f t="shared" si="1861"/>
        <v/>
      </c>
      <c r="AL9947" s="147" t="str">
        <f t="shared" si="1862"/>
        <v/>
      </c>
      <c r="AM9947" s="147" t="str">
        <f t="shared" si="1863"/>
        <v/>
      </c>
      <c r="AN9947" s="147" t="str">
        <f t="shared" si="1864"/>
        <v/>
      </c>
      <c r="AO9947" s="118"/>
    </row>
    <row r="9948" spans="1:41">
      <c r="A9948" s="118"/>
      <c r="B9948" s="118"/>
      <c r="C9948" s="118"/>
      <c r="D9948" s="118"/>
      <c r="E9948" s="118"/>
      <c r="F9948" s="118"/>
      <c r="G9948" s="118"/>
      <c r="H9948" s="118"/>
      <c r="I9948" s="118"/>
      <c r="J9948" s="118"/>
      <c r="K9948" s="118"/>
      <c r="L9948" s="118"/>
      <c r="M9948" s="118"/>
      <c r="N9948" s="118"/>
      <c r="O9948" s="143" t="str">
        <f>IF(H9948="","",(S9948/S9948)&amp;":"&amp;ROUND(AH9948/S9948,2))</f>
        <v/>
      </c>
      <c r="P9948" s="118"/>
      <c r="Q9948" s="118"/>
      <c r="R9948" s="143" t="str">
        <f>IF(H9948="","",(S9948/S9948)&amp;":"&amp;ROUND(AI9948/S9948,2))</f>
        <v/>
      </c>
      <c r="S9948" s="144" t="str">
        <f t="shared" si="1865"/>
        <v/>
      </c>
      <c r="T9948" s="145" t="str">
        <f t="shared" si="1866"/>
        <v/>
      </c>
      <c r="U9948" s="118"/>
      <c r="V9948" s="145" t="str">
        <f t="shared" si="1867"/>
        <v/>
      </c>
      <c r="W9948" s="144" t="str">
        <f t="shared" si="1868"/>
        <v/>
      </c>
      <c r="X9948" s="146" t="str">
        <f>IF(C9948="","",IF(OR(C9948="Trade",C9948="Multi Position"),(X9947+V9948),IF(C9948="Deposit",(X9947+AE9948),IF(C9948="Withdrawal",(X9947-AE9948)))))</f>
        <v/>
      </c>
      <c r="Y9948" s="145" t="str">
        <f t="shared" si="1869"/>
        <v/>
      </c>
      <c r="Z9948" s="118"/>
      <c r="AA9948" s="118"/>
      <c r="AB9948" s="118"/>
      <c r="AC9948" s="118"/>
      <c r="AD9948" s="118"/>
      <c r="AE9948" s="139"/>
      <c r="AF9948" s="118"/>
      <c r="AG9948" s="118"/>
      <c r="AH9948" s="147" t="str">
        <f t="shared" si="1870"/>
        <v/>
      </c>
      <c r="AI9948" s="147" t="str">
        <f t="shared" si="1871"/>
        <v/>
      </c>
      <c r="AJ9948" s="148" t="str">
        <f t="shared" si="1860"/>
        <v/>
      </c>
      <c r="AK9948" s="148" t="str">
        <f t="shared" si="1861"/>
        <v/>
      </c>
      <c r="AL9948" s="147" t="str">
        <f t="shared" si="1862"/>
        <v/>
      </c>
      <c r="AM9948" s="147" t="str">
        <f t="shared" si="1863"/>
        <v/>
      </c>
      <c r="AN9948" s="147" t="str">
        <f t="shared" si="1864"/>
        <v/>
      </c>
      <c r="AO9948" s="118"/>
    </row>
    <row r="9949" spans="1:41">
      <c r="A9949" s="118"/>
      <c r="B9949" s="118"/>
      <c r="C9949" s="118"/>
      <c r="D9949" s="118"/>
      <c r="E9949" s="118"/>
      <c r="F9949" s="118"/>
      <c r="G9949" s="118"/>
      <c r="H9949" s="118"/>
      <c r="I9949" s="118"/>
      <c r="J9949" s="118"/>
      <c r="K9949" s="118"/>
      <c r="L9949" s="118"/>
      <c r="M9949" s="118"/>
      <c r="N9949" s="118"/>
      <c r="O9949" s="143" t="str">
        <f>IF(H9949="","",(S9949/S9949)&amp;":"&amp;ROUND(AH9949/S9949,2))</f>
        <v/>
      </c>
      <c r="P9949" s="118"/>
      <c r="Q9949" s="118"/>
      <c r="R9949" s="143" t="str">
        <f>IF(H9949="","",(S9949/S9949)&amp;":"&amp;ROUND(AI9949/S9949,2))</f>
        <v/>
      </c>
      <c r="S9949" s="144" t="str">
        <f t="shared" si="1865"/>
        <v/>
      </c>
      <c r="T9949" s="145" t="str">
        <f t="shared" si="1866"/>
        <v/>
      </c>
      <c r="U9949" s="118"/>
      <c r="V9949" s="145" t="str">
        <f t="shared" si="1867"/>
        <v/>
      </c>
      <c r="W9949" s="144" t="str">
        <f t="shared" si="1868"/>
        <v/>
      </c>
      <c r="X9949" s="146" t="str">
        <f>IF(C9949="","",IF(OR(C9949="Trade",C9949="Multi Position"),(X9948+V9949),IF(C9949="Deposit",(X9948+AE9949),IF(C9949="Withdrawal",(X9948-AE9949)))))</f>
        <v/>
      </c>
      <c r="Y9949" s="145" t="str">
        <f t="shared" si="1869"/>
        <v/>
      </c>
      <c r="Z9949" s="118"/>
      <c r="AA9949" s="118"/>
      <c r="AB9949" s="118"/>
      <c r="AC9949" s="118"/>
      <c r="AD9949" s="118"/>
      <c r="AE9949" s="139"/>
      <c r="AF9949" s="118"/>
      <c r="AG9949" s="118"/>
      <c r="AH9949" s="147" t="str">
        <f t="shared" si="1870"/>
        <v/>
      </c>
      <c r="AI9949" s="147" t="str">
        <f t="shared" si="1871"/>
        <v/>
      </c>
      <c r="AJ9949" s="148" t="str">
        <f t="shared" si="1860"/>
        <v/>
      </c>
      <c r="AK9949" s="148" t="str">
        <f t="shared" si="1861"/>
        <v/>
      </c>
      <c r="AL9949" s="147" t="str">
        <f t="shared" si="1862"/>
        <v/>
      </c>
      <c r="AM9949" s="147" t="str">
        <f t="shared" si="1863"/>
        <v/>
      </c>
      <c r="AN9949" s="147" t="str">
        <f t="shared" si="1864"/>
        <v/>
      </c>
      <c r="AO9949" s="118"/>
    </row>
    <row r="9950" spans="1:41">
      <c r="A9950" s="118"/>
      <c r="B9950" s="118"/>
      <c r="C9950" s="118"/>
      <c r="D9950" s="118"/>
      <c r="E9950" s="118"/>
      <c r="F9950" s="118"/>
      <c r="G9950" s="118"/>
      <c r="H9950" s="118"/>
      <c r="I9950" s="118"/>
      <c r="J9950" s="118"/>
      <c r="K9950" s="118"/>
      <c r="L9950" s="118"/>
      <c r="M9950" s="118"/>
      <c r="N9950" s="118"/>
      <c r="O9950" s="143" t="str">
        <f>IF(H9950="","",(S9950/S9950)&amp;":"&amp;ROUND(AH9950/S9950,2))</f>
        <v/>
      </c>
      <c r="P9950" s="118"/>
      <c r="Q9950" s="118"/>
      <c r="R9950" s="143" t="str">
        <f>IF(H9950="","",(S9950/S9950)&amp;":"&amp;ROUND(AI9950/S9950,2))</f>
        <v/>
      </c>
      <c r="S9950" s="144" t="str">
        <f t="shared" si="1865"/>
        <v/>
      </c>
      <c r="T9950" s="145" t="str">
        <f t="shared" si="1866"/>
        <v/>
      </c>
      <c r="U9950" s="118"/>
      <c r="V9950" s="145" t="str">
        <f t="shared" si="1867"/>
        <v/>
      </c>
      <c r="W9950" s="144" t="str">
        <f t="shared" si="1868"/>
        <v/>
      </c>
      <c r="X9950" s="146" t="str">
        <f>IF(C9950="","",IF(OR(C9950="Trade",C9950="Multi Position"),(X9949+V9950),IF(C9950="Deposit",(X9949+AE9950),IF(C9950="Withdrawal",(X9949-AE9950)))))</f>
        <v/>
      </c>
      <c r="Y9950" s="145" t="str">
        <f t="shared" si="1869"/>
        <v/>
      </c>
      <c r="Z9950" s="118"/>
      <c r="AA9950" s="118"/>
      <c r="AB9950" s="118"/>
      <c r="AC9950" s="118"/>
      <c r="AD9950" s="118"/>
      <c r="AE9950" s="139"/>
      <c r="AF9950" s="118"/>
      <c r="AG9950" s="118"/>
      <c r="AH9950" s="147" t="str">
        <f t="shared" si="1870"/>
        <v/>
      </c>
      <c r="AI9950" s="147" t="str">
        <f t="shared" si="1871"/>
        <v/>
      </c>
      <c r="AJ9950" s="148" t="str">
        <f t="shared" si="1860"/>
        <v/>
      </c>
      <c r="AK9950" s="148" t="str">
        <f t="shared" si="1861"/>
        <v/>
      </c>
      <c r="AL9950" s="147" t="str">
        <f t="shared" si="1862"/>
        <v/>
      </c>
      <c r="AM9950" s="147" t="str">
        <f t="shared" si="1863"/>
        <v/>
      </c>
      <c r="AN9950" s="147" t="str">
        <f t="shared" si="1864"/>
        <v/>
      </c>
      <c r="AO9950" s="118"/>
    </row>
    <row r="9951" spans="1:41">
      <c r="A9951" s="118"/>
      <c r="B9951" s="118"/>
      <c r="C9951" s="118"/>
      <c r="D9951" s="118"/>
      <c r="E9951" s="118"/>
      <c r="F9951" s="118"/>
      <c r="G9951" s="118"/>
      <c r="H9951" s="118"/>
      <c r="I9951" s="118"/>
      <c r="J9951" s="118"/>
      <c r="K9951" s="118"/>
      <c r="L9951" s="118"/>
      <c r="M9951" s="118"/>
      <c r="N9951" s="118"/>
      <c r="O9951" s="143" t="str">
        <f>IF(H9951="","",(S9951/S9951)&amp;":"&amp;ROUND(AH9951/S9951,2))</f>
        <v/>
      </c>
      <c r="P9951" s="118"/>
      <c r="Q9951" s="118"/>
      <c r="R9951" s="143" t="str">
        <f>IF(H9951="","",(S9951/S9951)&amp;":"&amp;ROUND(AI9951/S9951,2))</f>
        <v/>
      </c>
      <c r="S9951" s="144" t="str">
        <f t="shared" si="1865"/>
        <v/>
      </c>
      <c r="T9951" s="145" t="str">
        <f t="shared" si="1866"/>
        <v/>
      </c>
      <c r="U9951" s="118"/>
      <c r="V9951" s="145" t="str">
        <f t="shared" si="1867"/>
        <v/>
      </c>
      <c r="W9951" s="144" t="str">
        <f t="shared" si="1868"/>
        <v/>
      </c>
      <c r="X9951" s="146" t="str">
        <f>IF(C9951="","",IF(OR(C9951="Trade",C9951="Multi Position"),(X9950+V9951),IF(C9951="Deposit",(X9950+AE9951),IF(C9951="Withdrawal",(X9950-AE9951)))))</f>
        <v/>
      </c>
      <c r="Y9951" s="145" t="str">
        <f t="shared" si="1869"/>
        <v/>
      </c>
      <c r="Z9951" s="118"/>
      <c r="AA9951" s="118"/>
      <c r="AB9951" s="118"/>
      <c r="AC9951" s="118"/>
      <c r="AD9951" s="118"/>
      <c r="AE9951" s="139"/>
      <c r="AF9951" s="118"/>
      <c r="AG9951" s="118"/>
      <c r="AH9951" s="147" t="str">
        <f t="shared" si="1870"/>
        <v/>
      </c>
      <c r="AI9951" s="147" t="str">
        <f t="shared" si="1871"/>
        <v/>
      </c>
      <c r="AJ9951" s="148" t="str">
        <f t="shared" si="1860"/>
        <v/>
      </c>
      <c r="AK9951" s="148" t="str">
        <f t="shared" si="1861"/>
        <v/>
      </c>
      <c r="AL9951" s="147" t="str">
        <f t="shared" si="1862"/>
        <v/>
      </c>
      <c r="AM9951" s="147" t="str">
        <f t="shared" si="1863"/>
        <v/>
      </c>
      <c r="AN9951" s="147" t="str">
        <f t="shared" si="1864"/>
        <v/>
      </c>
      <c r="AO9951" s="118"/>
    </row>
    <row r="9952" spans="1:41">
      <c r="A9952" s="118"/>
      <c r="B9952" s="118"/>
      <c r="C9952" s="118"/>
      <c r="D9952" s="118"/>
      <c r="E9952" s="118"/>
      <c r="F9952" s="118"/>
      <c r="G9952" s="118"/>
      <c r="H9952" s="118"/>
      <c r="I9952" s="118"/>
      <c r="J9952" s="118"/>
      <c r="K9952" s="118"/>
      <c r="L9952" s="118"/>
      <c r="M9952" s="118"/>
      <c r="N9952" s="118"/>
      <c r="O9952" s="143" t="str">
        <f>IF(H9952="","",(S9952/S9952)&amp;":"&amp;ROUND(AH9952/S9952,2))</f>
        <v/>
      </c>
      <c r="P9952" s="118"/>
      <c r="Q9952" s="118"/>
      <c r="R9952" s="143" t="str">
        <f>IF(H9952="","",(S9952/S9952)&amp;":"&amp;ROUND(AI9952/S9952,2))</f>
        <v/>
      </c>
      <c r="S9952" s="144" t="str">
        <f t="shared" si="1865"/>
        <v/>
      </c>
      <c r="T9952" s="145" t="str">
        <f t="shared" si="1866"/>
        <v/>
      </c>
      <c r="U9952" s="118"/>
      <c r="V9952" s="145" t="str">
        <f t="shared" si="1867"/>
        <v/>
      </c>
      <c r="W9952" s="144" t="str">
        <f t="shared" si="1868"/>
        <v/>
      </c>
      <c r="X9952" s="146" t="str">
        <f>IF(C9952="","",IF(OR(C9952="Trade",C9952="Multi Position"),(X9951+V9952),IF(C9952="Deposit",(X9951+AE9952),IF(C9952="Withdrawal",(X9951-AE9952)))))</f>
        <v/>
      </c>
      <c r="Y9952" s="145" t="str">
        <f t="shared" si="1869"/>
        <v/>
      </c>
      <c r="Z9952" s="118"/>
      <c r="AA9952" s="118"/>
      <c r="AB9952" s="118"/>
      <c r="AC9952" s="118"/>
      <c r="AD9952" s="118"/>
      <c r="AE9952" s="139"/>
      <c r="AF9952" s="118"/>
      <c r="AG9952" s="118"/>
      <c r="AH9952" s="147" t="str">
        <f t="shared" si="1870"/>
        <v/>
      </c>
      <c r="AI9952" s="147" t="str">
        <f t="shared" si="1871"/>
        <v/>
      </c>
      <c r="AJ9952" s="148" t="str">
        <f t="shared" si="1860"/>
        <v/>
      </c>
      <c r="AK9952" s="148" t="str">
        <f t="shared" si="1861"/>
        <v/>
      </c>
      <c r="AL9952" s="147" t="str">
        <f t="shared" si="1862"/>
        <v/>
      </c>
      <c r="AM9952" s="147" t="str">
        <f t="shared" si="1863"/>
        <v/>
      </c>
      <c r="AN9952" s="147" t="str">
        <f t="shared" si="1864"/>
        <v/>
      </c>
      <c r="AO9952" s="118"/>
    </row>
    <row r="9953" spans="1:41">
      <c r="A9953" s="118"/>
      <c r="B9953" s="118"/>
      <c r="C9953" s="118"/>
      <c r="D9953" s="118"/>
      <c r="E9953" s="118"/>
      <c r="F9953" s="118"/>
      <c r="G9953" s="118"/>
      <c r="H9953" s="118"/>
      <c r="I9953" s="118"/>
      <c r="J9953" s="118"/>
      <c r="K9953" s="118"/>
      <c r="L9953" s="118"/>
      <c r="M9953" s="118"/>
      <c r="N9953" s="118"/>
      <c r="O9953" s="143" t="str">
        <f>IF(H9953="","",(S9953/S9953)&amp;":"&amp;ROUND(AH9953/S9953,2))</f>
        <v/>
      </c>
      <c r="P9953" s="118"/>
      <c r="Q9953" s="118"/>
      <c r="R9953" s="143" t="str">
        <f>IF(H9953="","",(S9953/S9953)&amp;":"&amp;ROUND(AI9953/S9953,2))</f>
        <v/>
      </c>
      <c r="S9953" s="144" t="str">
        <f t="shared" si="1865"/>
        <v/>
      </c>
      <c r="T9953" s="145" t="str">
        <f t="shared" si="1866"/>
        <v/>
      </c>
      <c r="U9953" s="118"/>
      <c r="V9953" s="145" t="str">
        <f t="shared" si="1867"/>
        <v/>
      </c>
      <c r="W9953" s="144" t="str">
        <f t="shared" si="1868"/>
        <v/>
      </c>
      <c r="X9953" s="146" t="str">
        <f>IF(C9953="","",IF(OR(C9953="Trade",C9953="Multi Position"),(X9952+V9953),IF(C9953="Deposit",(X9952+AE9953),IF(C9953="Withdrawal",(X9952-AE9953)))))</f>
        <v/>
      </c>
      <c r="Y9953" s="145" t="str">
        <f t="shared" si="1869"/>
        <v/>
      </c>
      <c r="Z9953" s="118"/>
      <c r="AA9953" s="118"/>
      <c r="AB9953" s="118"/>
      <c r="AC9953" s="118"/>
      <c r="AD9953" s="118"/>
      <c r="AE9953" s="139"/>
      <c r="AF9953" s="118"/>
      <c r="AG9953" s="118"/>
      <c r="AH9953" s="147" t="str">
        <f t="shared" si="1870"/>
        <v/>
      </c>
      <c r="AI9953" s="147" t="str">
        <f t="shared" si="1871"/>
        <v/>
      </c>
      <c r="AJ9953" s="148" t="str">
        <f t="shared" si="1860"/>
        <v/>
      </c>
      <c r="AK9953" s="148" t="str">
        <f t="shared" si="1861"/>
        <v/>
      </c>
      <c r="AL9953" s="147" t="str">
        <f t="shared" si="1862"/>
        <v/>
      </c>
      <c r="AM9953" s="147" t="str">
        <f t="shared" si="1863"/>
        <v/>
      </c>
      <c r="AN9953" s="147" t="str">
        <f t="shared" si="1864"/>
        <v/>
      </c>
      <c r="AO9953" s="118"/>
    </row>
    <row r="9954" spans="1:41">
      <c r="A9954" s="118"/>
      <c r="B9954" s="118"/>
      <c r="C9954" s="118"/>
      <c r="D9954" s="118"/>
      <c r="E9954" s="118"/>
      <c r="F9954" s="118"/>
      <c r="G9954" s="118"/>
      <c r="H9954" s="118"/>
      <c r="I9954" s="118"/>
      <c r="J9954" s="118"/>
      <c r="K9954" s="118"/>
      <c r="L9954" s="118"/>
      <c r="M9954" s="118"/>
      <c r="N9954" s="118"/>
      <c r="O9954" s="143" t="str">
        <f>IF(H9954="","",(S9954/S9954)&amp;":"&amp;ROUND(AH9954/S9954,2))</f>
        <v/>
      </c>
      <c r="P9954" s="118"/>
      <c r="Q9954" s="118"/>
      <c r="R9954" s="143" t="str">
        <f>IF(H9954="","",(S9954/S9954)&amp;":"&amp;ROUND(AI9954/S9954,2))</f>
        <v/>
      </c>
      <c r="S9954" s="144" t="str">
        <f t="shared" si="1865"/>
        <v/>
      </c>
      <c r="T9954" s="145" t="str">
        <f t="shared" si="1866"/>
        <v/>
      </c>
      <c r="U9954" s="118"/>
      <c r="V9954" s="145" t="str">
        <f t="shared" si="1867"/>
        <v/>
      </c>
      <c r="W9954" s="144" t="str">
        <f t="shared" si="1868"/>
        <v/>
      </c>
      <c r="X9954" s="146" t="str">
        <f>IF(C9954="","",IF(OR(C9954="Trade",C9954="Multi Position"),(X9953+V9954),IF(C9954="Deposit",(X9953+AE9954),IF(C9954="Withdrawal",(X9953-AE9954)))))</f>
        <v/>
      </c>
      <c r="Y9954" s="145" t="str">
        <f t="shared" si="1869"/>
        <v/>
      </c>
      <c r="Z9954" s="118"/>
      <c r="AA9954" s="118"/>
      <c r="AB9954" s="118"/>
      <c r="AC9954" s="118"/>
      <c r="AD9954" s="118"/>
      <c r="AE9954" s="139"/>
      <c r="AF9954" s="118"/>
      <c r="AG9954" s="118"/>
      <c r="AH9954" s="147" t="str">
        <f t="shared" si="1870"/>
        <v/>
      </c>
      <c r="AI9954" s="147" t="str">
        <f t="shared" si="1871"/>
        <v/>
      </c>
      <c r="AJ9954" s="148" t="str">
        <f t="shared" si="1860"/>
        <v/>
      </c>
      <c r="AK9954" s="148" t="str">
        <f t="shared" si="1861"/>
        <v/>
      </c>
      <c r="AL9954" s="147" t="str">
        <f t="shared" si="1862"/>
        <v/>
      </c>
      <c r="AM9954" s="147" t="str">
        <f t="shared" si="1863"/>
        <v/>
      </c>
      <c r="AN9954" s="147" t="str">
        <f t="shared" si="1864"/>
        <v/>
      </c>
      <c r="AO9954" s="118"/>
    </row>
    <row r="9955" spans="1:41">
      <c r="A9955" s="118"/>
      <c r="B9955" s="118"/>
      <c r="C9955" s="118"/>
      <c r="D9955" s="118"/>
      <c r="E9955" s="118"/>
      <c r="F9955" s="118"/>
      <c r="G9955" s="118"/>
      <c r="H9955" s="118"/>
      <c r="I9955" s="118"/>
      <c r="J9955" s="118"/>
      <c r="K9955" s="118"/>
      <c r="L9955" s="118"/>
      <c r="M9955" s="118"/>
      <c r="N9955" s="118"/>
      <c r="O9955" s="143" t="str">
        <f>IF(H9955="","",(S9955/S9955)&amp;":"&amp;ROUND(AH9955/S9955,2))</f>
        <v/>
      </c>
      <c r="P9955" s="118"/>
      <c r="Q9955" s="118"/>
      <c r="R9955" s="143" t="str">
        <f>IF(H9955="","",(S9955/S9955)&amp;":"&amp;ROUND(AI9955/S9955,2))</f>
        <v/>
      </c>
      <c r="S9955" s="144" t="str">
        <f t="shared" si="1865"/>
        <v/>
      </c>
      <c r="T9955" s="145" t="str">
        <f t="shared" si="1866"/>
        <v/>
      </c>
      <c r="U9955" s="118"/>
      <c r="V9955" s="145" t="str">
        <f t="shared" si="1867"/>
        <v/>
      </c>
      <c r="W9955" s="144" t="str">
        <f t="shared" si="1868"/>
        <v/>
      </c>
      <c r="X9955" s="146" t="str">
        <f>IF(C9955="","",IF(OR(C9955="Trade",C9955="Multi Position"),(X9954+V9955),IF(C9955="Deposit",(X9954+AE9955),IF(C9955="Withdrawal",(X9954-AE9955)))))</f>
        <v/>
      </c>
      <c r="Y9955" s="145" t="str">
        <f t="shared" si="1869"/>
        <v/>
      </c>
      <c r="Z9955" s="118"/>
      <c r="AA9955" s="118"/>
      <c r="AB9955" s="118"/>
      <c r="AC9955" s="118"/>
      <c r="AD9955" s="118"/>
      <c r="AE9955" s="139"/>
      <c r="AF9955" s="118"/>
      <c r="AG9955" s="118"/>
      <c r="AH9955" s="147" t="str">
        <f t="shared" si="1870"/>
        <v/>
      </c>
      <c r="AI9955" s="147" t="str">
        <f t="shared" si="1871"/>
        <v/>
      </c>
      <c r="AJ9955" s="148" t="str">
        <f t="shared" si="1860"/>
        <v/>
      </c>
      <c r="AK9955" s="148" t="str">
        <f t="shared" si="1861"/>
        <v/>
      </c>
      <c r="AL9955" s="147" t="str">
        <f t="shared" si="1862"/>
        <v/>
      </c>
      <c r="AM9955" s="147" t="str">
        <f t="shared" si="1863"/>
        <v/>
      </c>
      <c r="AN9955" s="147" t="str">
        <f t="shared" si="1864"/>
        <v/>
      </c>
      <c r="AO9955" s="118"/>
    </row>
    <row r="9956" spans="1:41">
      <c r="A9956" s="118"/>
      <c r="B9956" s="118"/>
      <c r="C9956" s="118"/>
      <c r="D9956" s="118"/>
      <c r="E9956" s="118"/>
      <c r="F9956" s="118"/>
      <c r="G9956" s="118"/>
      <c r="H9956" s="118"/>
      <c r="I9956" s="118"/>
      <c r="J9956" s="118"/>
      <c r="K9956" s="118"/>
      <c r="L9956" s="118"/>
      <c r="M9956" s="118"/>
      <c r="N9956" s="118"/>
      <c r="O9956" s="143" t="str">
        <f>IF(H9956="","",(S9956/S9956)&amp;":"&amp;ROUND(AH9956/S9956,2))</f>
        <v/>
      </c>
      <c r="P9956" s="118"/>
      <c r="Q9956" s="118"/>
      <c r="R9956" s="143" t="str">
        <f>IF(H9956="","",(S9956/S9956)&amp;":"&amp;ROUND(AI9956/S9956,2))</f>
        <v/>
      </c>
      <c r="S9956" s="144" t="str">
        <f t="shared" si="1865"/>
        <v/>
      </c>
      <c r="T9956" s="145" t="str">
        <f t="shared" si="1866"/>
        <v/>
      </c>
      <c r="U9956" s="118"/>
      <c r="V9956" s="145" t="str">
        <f t="shared" si="1867"/>
        <v/>
      </c>
      <c r="W9956" s="144" t="str">
        <f t="shared" si="1868"/>
        <v/>
      </c>
      <c r="X9956" s="146" t="str">
        <f>IF(C9956="","",IF(OR(C9956="Trade",C9956="Multi Position"),(X9955+V9956),IF(C9956="Deposit",(X9955+AE9956),IF(C9956="Withdrawal",(X9955-AE9956)))))</f>
        <v/>
      </c>
      <c r="Y9956" s="145" t="str">
        <f t="shared" si="1869"/>
        <v/>
      </c>
      <c r="Z9956" s="118"/>
      <c r="AA9956" s="118"/>
      <c r="AB9956" s="118"/>
      <c r="AC9956" s="118"/>
      <c r="AD9956" s="118"/>
      <c r="AE9956" s="139"/>
      <c r="AF9956" s="118"/>
      <c r="AG9956" s="118"/>
      <c r="AH9956" s="147" t="str">
        <f t="shared" si="1870"/>
        <v/>
      </c>
      <c r="AI9956" s="147" t="str">
        <f t="shared" si="1871"/>
        <v/>
      </c>
      <c r="AJ9956" s="148" t="str">
        <f t="shared" si="1860"/>
        <v/>
      </c>
      <c r="AK9956" s="148" t="str">
        <f t="shared" si="1861"/>
        <v/>
      </c>
      <c r="AL9956" s="147" t="str">
        <f t="shared" si="1862"/>
        <v/>
      </c>
      <c r="AM9956" s="147" t="str">
        <f t="shared" si="1863"/>
        <v/>
      </c>
      <c r="AN9956" s="147" t="str">
        <f t="shared" si="1864"/>
        <v/>
      </c>
      <c r="AO9956" s="118"/>
    </row>
    <row r="9957" spans="1:41">
      <c r="A9957" s="118"/>
      <c r="B9957" s="118"/>
      <c r="C9957" s="118"/>
      <c r="D9957" s="118"/>
      <c r="E9957" s="118"/>
      <c r="F9957" s="118"/>
      <c r="G9957" s="118"/>
      <c r="H9957" s="118"/>
      <c r="I9957" s="118"/>
      <c r="J9957" s="118"/>
      <c r="K9957" s="118"/>
      <c r="L9957" s="118"/>
      <c r="M9957" s="118"/>
      <c r="N9957" s="118"/>
      <c r="O9957" s="143" t="str">
        <f>IF(H9957="","",(S9957/S9957)&amp;":"&amp;ROUND(AH9957/S9957,2))</f>
        <v/>
      </c>
      <c r="P9957" s="118"/>
      <c r="Q9957" s="118"/>
      <c r="R9957" s="143" t="str">
        <f>IF(H9957="","",(S9957/S9957)&amp;":"&amp;ROUND(AI9957/S9957,2))</f>
        <v/>
      </c>
      <c r="S9957" s="144" t="str">
        <f t="shared" si="1865"/>
        <v/>
      </c>
      <c r="T9957" s="145" t="str">
        <f t="shared" si="1866"/>
        <v/>
      </c>
      <c r="U9957" s="118"/>
      <c r="V9957" s="145" t="str">
        <f t="shared" si="1867"/>
        <v/>
      </c>
      <c r="W9957" s="144" t="str">
        <f t="shared" si="1868"/>
        <v/>
      </c>
      <c r="X9957" s="146" t="str">
        <f>IF(C9957="","",IF(OR(C9957="Trade",C9957="Multi Position"),(X9956+V9957),IF(C9957="Deposit",(X9956+AE9957),IF(C9957="Withdrawal",(X9956-AE9957)))))</f>
        <v/>
      </c>
      <c r="Y9957" s="145" t="str">
        <f t="shared" si="1869"/>
        <v/>
      </c>
      <c r="Z9957" s="118"/>
      <c r="AA9957" s="118"/>
      <c r="AB9957" s="118"/>
      <c r="AC9957" s="118"/>
      <c r="AD9957" s="118"/>
      <c r="AE9957" s="139"/>
      <c r="AF9957" s="118"/>
      <c r="AG9957" s="118"/>
      <c r="AH9957" s="147" t="str">
        <f t="shared" si="1870"/>
        <v/>
      </c>
      <c r="AI9957" s="147" t="str">
        <f t="shared" si="1871"/>
        <v/>
      </c>
      <c r="AJ9957" s="148" t="str">
        <f t="shared" si="1860"/>
        <v/>
      </c>
      <c r="AK9957" s="148" t="str">
        <f t="shared" si="1861"/>
        <v/>
      </c>
      <c r="AL9957" s="147" t="str">
        <f t="shared" si="1862"/>
        <v/>
      </c>
      <c r="AM9957" s="147" t="str">
        <f t="shared" si="1863"/>
        <v/>
      </c>
      <c r="AN9957" s="147" t="str">
        <f t="shared" si="1864"/>
        <v/>
      </c>
      <c r="AO9957" s="118"/>
    </row>
    <row r="9958" spans="1:41">
      <c r="A9958" s="118"/>
      <c r="B9958" s="118"/>
      <c r="C9958" s="118"/>
      <c r="D9958" s="118"/>
      <c r="E9958" s="118"/>
      <c r="F9958" s="118"/>
      <c r="G9958" s="118"/>
      <c r="H9958" s="118"/>
      <c r="I9958" s="118"/>
      <c r="J9958" s="118"/>
      <c r="K9958" s="118"/>
      <c r="L9958" s="118"/>
      <c r="M9958" s="118"/>
      <c r="N9958" s="118"/>
      <c r="O9958" s="143" t="str">
        <f>IF(H9958="","",(S9958/S9958)&amp;":"&amp;ROUND(AH9958/S9958,2))</f>
        <v/>
      </c>
      <c r="P9958" s="118"/>
      <c r="Q9958" s="118"/>
      <c r="R9958" s="143" t="str">
        <f>IF(H9958="","",(S9958/S9958)&amp;":"&amp;ROUND(AI9958/S9958,2))</f>
        <v/>
      </c>
      <c r="S9958" s="144" t="str">
        <f t="shared" si="1865"/>
        <v/>
      </c>
      <c r="T9958" s="145" t="str">
        <f t="shared" si="1866"/>
        <v/>
      </c>
      <c r="U9958" s="118"/>
      <c r="V9958" s="145" t="str">
        <f t="shared" si="1867"/>
        <v/>
      </c>
      <c r="W9958" s="144" t="str">
        <f t="shared" si="1868"/>
        <v/>
      </c>
      <c r="X9958" s="146" t="str">
        <f>IF(C9958="","",IF(OR(C9958="Trade",C9958="Multi Position"),(X9957+V9958),IF(C9958="Deposit",(X9957+AE9958),IF(C9958="Withdrawal",(X9957-AE9958)))))</f>
        <v/>
      </c>
      <c r="Y9958" s="145" t="str">
        <f t="shared" si="1869"/>
        <v/>
      </c>
      <c r="Z9958" s="118"/>
      <c r="AA9958" s="118"/>
      <c r="AB9958" s="118"/>
      <c r="AC9958" s="118"/>
      <c r="AD9958" s="118"/>
      <c r="AE9958" s="139"/>
      <c r="AF9958" s="118"/>
      <c r="AG9958" s="118"/>
      <c r="AH9958" s="147" t="str">
        <f t="shared" si="1870"/>
        <v/>
      </c>
      <c r="AI9958" s="147" t="str">
        <f t="shared" si="1871"/>
        <v/>
      </c>
      <c r="AJ9958" s="148" t="str">
        <f t="shared" si="1860"/>
        <v/>
      </c>
      <c r="AK9958" s="148" t="str">
        <f t="shared" si="1861"/>
        <v/>
      </c>
      <c r="AL9958" s="147" t="str">
        <f t="shared" si="1862"/>
        <v/>
      </c>
      <c r="AM9958" s="147" t="str">
        <f t="shared" si="1863"/>
        <v/>
      </c>
      <c r="AN9958" s="147" t="str">
        <f t="shared" si="1864"/>
        <v/>
      </c>
      <c r="AO9958" s="118"/>
    </row>
    <row r="9959" spans="1:41">
      <c r="A9959" s="118"/>
      <c r="B9959" s="118"/>
      <c r="C9959" s="118"/>
      <c r="D9959" s="118"/>
      <c r="E9959" s="118"/>
      <c r="F9959" s="118"/>
      <c r="G9959" s="118"/>
      <c r="H9959" s="118"/>
      <c r="I9959" s="118"/>
      <c r="J9959" s="118"/>
      <c r="K9959" s="118"/>
      <c r="L9959" s="118"/>
      <c r="M9959" s="118"/>
      <c r="N9959" s="118"/>
      <c r="O9959" s="143" t="str">
        <f>IF(H9959="","",(S9959/S9959)&amp;":"&amp;ROUND(AH9959/S9959,2))</f>
        <v/>
      </c>
      <c r="P9959" s="118"/>
      <c r="Q9959" s="118"/>
      <c r="R9959" s="143" t="str">
        <f>IF(H9959="","",(S9959/S9959)&amp;":"&amp;ROUND(AI9959/S9959,2))</f>
        <v/>
      </c>
      <c r="S9959" s="144" t="str">
        <f t="shared" si="1865"/>
        <v/>
      </c>
      <c r="T9959" s="145" t="str">
        <f t="shared" si="1866"/>
        <v/>
      </c>
      <c r="U9959" s="118"/>
      <c r="V9959" s="145" t="str">
        <f t="shared" si="1867"/>
        <v/>
      </c>
      <c r="W9959" s="144" t="str">
        <f t="shared" si="1868"/>
        <v/>
      </c>
      <c r="X9959" s="146" t="str">
        <f>IF(C9959="","",IF(OR(C9959="Trade",C9959="Multi Position"),(X9958+V9959),IF(C9959="Deposit",(X9958+AE9959),IF(C9959="Withdrawal",(X9958-AE9959)))))</f>
        <v/>
      </c>
      <c r="Y9959" s="145" t="str">
        <f t="shared" si="1869"/>
        <v/>
      </c>
      <c r="Z9959" s="118"/>
      <c r="AA9959" s="118"/>
      <c r="AB9959" s="118"/>
      <c r="AC9959" s="118"/>
      <c r="AD9959" s="118"/>
      <c r="AE9959" s="139"/>
      <c r="AF9959" s="118"/>
      <c r="AG9959" s="118"/>
      <c r="AH9959" s="147" t="str">
        <f t="shared" si="1870"/>
        <v/>
      </c>
      <c r="AI9959" s="147" t="str">
        <f t="shared" si="1871"/>
        <v/>
      </c>
      <c r="AJ9959" s="148" t="str">
        <f t="shared" si="1860"/>
        <v/>
      </c>
      <c r="AK9959" s="148" t="str">
        <f t="shared" si="1861"/>
        <v/>
      </c>
      <c r="AL9959" s="147" t="str">
        <f t="shared" si="1862"/>
        <v/>
      </c>
      <c r="AM9959" s="147" t="str">
        <f t="shared" si="1863"/>
        <v/>
      </c>
      <c r="AN9959" s="147" t="str">
        <f t="shared" si="1864"/>
        <v/>
      </c>
      <c r="AO9959" s="118"/>
    </row>
    <row r="9960" spans="1:41">
      <c r="A9960" s="118"/>
      <c r="B9960" s="118"/>
      <c r="C9960" s="118"/>
      <c r="D9960" s="118"/>
      <c r="E9960" s="118"/>
      <c r="F9960" s="118"/>
      <c r="G9960" s="118"/>
      <c r="H9960" s="118"/>
      <c r="I9960" s="118"/>
      <c r="J9960" s="118"/>
      <c r="K9960" s="118"/>
      <c r="L9960" s="118"/>
      <c r="M9960" s="118"/>
      <c r="N9960" s="118"/>
      <c r="O9960" s="143" t="str">
        <f>IF(H9960="","",(S9960/S9960)&amp;":"&amp;ROUND(AH9960/S9960,2))</f>
        <v/>
      </c>
      <c r="P9960" s="118"/>
      <c r="Q9960" s="118"/>
      <c r="R9960" s="143" t="str">
        <f>IF(H9960="","",(S9960/S9960)&amp;":"&amp;ROUND(AI9960/S9960,2))</f>
        <v/>
      </c>
      <c r="S9960" s="144" t="str">
        <f t="shared" si="1865"/>
        <v/>
      </c>
      <c r="T9960" s="145" t="str">
        <f t="shared" si="1866"/>
        <v/>
      </c>
      <c r="U9960" s="118"/>
      <c r="V9960" s="145" t="str">
        <f t="shared" si="1867"/>
        <v/>
      </c>
      <c r="W9960" s="144" t="str">
        <f t="shared" si="1868"/>
        <v/>
      </c>
      <c r="X9960" s="146" t="str">
        <f>IF(C9960="","",IF(OR(C9960="Trade",C9960="Multi Position"),(X9959+V9960),IF(C9960="Deposit",(X9959+AE9960),IF(C9960="Withdrawal",(X9959-AE9960)))))</f>
        <v/>
      </c>
      <c r="Y9960" s="145" t="str">
        <f t="shared" si="1869"/>
        <v/>
      </c>
      <c r="Z9960" s="118"/>
      <c r="AA9960" s="118"/>
      <c r="AB9960" s="118"/>
      <c r="AC9960" s="118"/>
      <c r="AD9960" s="118"/>
      <c r="AE9960" s="139"/>
      <c r="AF9960" s="118"/>
      <c r="AG9960" s="118"/>
      <c r="AH9960" s="147" t="str">
        <f t="shared" si="1870"/>
        <v/>
      </c>
      <c r="AI9960" s="147" t="str">
        <f t="shared" si="1871"/>
        <v/>
      </c>
      <c r="AJ9960" s="148" t="str">
        <f t="shared" si="1860"/>
        <v/>
      </c>
      <c r="AK9960" s="148" t="str">
        <f t="shared" si="1861"/>
        <v/>
      </c>
      <c r="AL9960" s="147" t="str">
        <f t="shared" si="1862"/>
        <v/>
      </c>
      <c r="AM9960" s="147" t="str">
        <f t="shared" si="1863"/>
        <v/>
      </c>
      <c r="AN9960" s="147" t="str">
        <f t="shared" si="1864"/>
        <v/>
      </c>
      <c r="AO9960" s="118"/>
    </row>
    <row r="9961" spans="1:41">
      <c r="A9961" s="118"/>
      <c r="B9961" s="118"/>
      <c r="C9961" s="118"/>
      <c r="D9961" s="118"/>
      <c r="E9961" s="118"/>
      <c r="F9961" s="118"/>
      <c r="G9961" s="118"/>
      <c r="H9961" s="118"/>
      <c r="I9961" s="118"/>
      <c r="J9961" s="118"/>
      <c r="K9961" s="118"/>
      <c r="L9961" s="118"/>
      <c r="M9961" s="118"/>
      <c r="N9961" s="118"/>
      <c r="O9961" s="143" t="str">
        <f>IF(H9961="","",(S9961/S9961)&amp;":"&amp;ROUND(AH9961/S9961,2))</f>
        <v/>
      </c>
      <c r="P9961" s="118"/>
      <c r="Q9961" s="118"/>
      <c r="R9961" s="143" t="str">
        <f>IF(H9961="","",(S9961/S9961)&amp;":"&amp;ROUND(AI9961/S9961,2))</f>
        <v/>
      </c>
      <c r="S9961" s="144" t="str">
        <f t="shared" si="1865"/>
        <v/>
      </c>
      <c r="T9961" s="145" t="str">
        <f t="shared" si="1866"/>
        <v/>
      </c>
      <c r="U9961" s="118"/>
      <c r="V9961" s="145" t="str">
        <f t="shared" si="1867"/>
        <v/>
      </c>
      <c r="W9961" s="144" t="str">
        <f t="shared" si="1868"/>
        <v/>
      </c>
      <c r="X9961" s="146" t="str">
        <f>IF(C9961="","",IF(OR(C9961="Trade",C9961="Multi Position"),(X9960+V9961),IF(C9961="Deposit",(X9960+AE9961),IF(C9961="Withdrawal",(X9960-AE9961)))))</f>
        <v/>
      </c>
      <c r="Y9961" s="145" t="str">
        <f t="shared" si="1869"/>
        <v/>
      </c>
      <c r="Z9961" s="118"/>
      <c r="AA9961" s="118"/>
      <c r="AB9961" s="118"/>
      <c r="AC9961" s="118"/>
      <c r="AD9961" s="118"/>
      <c r="AE9961" s="139"/>
      <c r="AF9961" s="118"/>
      <c r="AG9961" s="118"/>
      <c r="AH9961" s="147" t="str">
        <f t="shared" si="1870"/>
        <v/>
      </c>
      <c r="AI9961" s="147" t="str">
        <f t="shared" si="1871"/>
        <v/>
      </c>
      <c r="AJ9961" s="148" t="str">
        <f t="shared" si="1860"/>
        <v/>
      </c>
      <c r="AK9961" s="148" t="str">
        <f t="shared" si="1861"/>
        <v/>
      </c>
      <c r="AL9961" s="147" t="str">
        <f t="shared" si="1862"/>
        <v/>
      </c>
      <c r="AM9961" s="147" t="str">
        <f t="shared" si="1863"/>
        <v/>
      </c>
      <c r="AN9961" s="147" t="str">
        <f t="shared" si="1864"/>
        <v/>
      </c>
      <c r="AO9961" s="118"/>
    </row>
    <row r="9962" spans="1:41">
      <c r="A9962" s="118"/>
      <c r="B9962" s="118"/>
      <c r="C9962" s="118"/>
      <c r="D9962" s="118"/>
      <c r="E9962" s="118"/>
      <c r="F9962" s="118"/>
      <c r="G9962" s="118"/>
      <c r="H9962" s="118"/>
      <c r="I9962" s="118"/>
      <c r="J9962" s="118"/>
      <c r="K9962" s="118"/>
      <c r="L9962" s="118"/>
      <c r="M9962" s="118"/>
      <c r="N9962" s="118"/>
      <c r="O9962" s="143" t="str">
        <f>IF(H9962="","",(S9962/S9962)&amp;":"&amp;ROUND(AH9962/S9962,2))</f>
        <v/>
      </c>
      <c r="P9962" s="118"/>
      <c r="Q9962" s="118"/>
      <c r="R9962" s="143" t="str">
        <f>IF(H9962="","",(S9962/S9962)&amp;":"&amp;ROUND(AI9962/S9962,2))</f>
        <v/>
      </c>
      <c r="S9962" s="144" t="str">
        <f t="shared" si="1865"/>
        <v/>
      </c>
      <c r="T9962" s="145" t="str">
        <f t="shared" si="1866"/>
        <v/>
      </c>
      <c r="U9962" s="118"/>
      <c r="V9962" s="145" t="str">
        <f t="shared" si="1867"/>
        <v/>
      </c>
      <c r="W9962" s="144" t="str">
        <f t="shared" si="1868"/>
        <v/>
      </c>
      <c r="X9962" s="146" t="str">
        <f>IF(C9962="","",IF(OR(C9962="Trade",C9962="Multi Position"),(X9961+V9962),IF(C9962="Deposit",(X9961+AE9962),IF(C9962="Withdrawal",(X9961-AE9962)))))</f>
        <v/>
      </c>
      <c r="Y9962" s="145" t="str">
        <f t="shared" si="1869"/>
        <v/>
      </c>
      <c r="Z9962" s="118"/>
      <c r="AA9962" s="118"/>
      <c r="AB9962" s="118"/>
      <c r="AC9962" s="118"/>
      <c r="AD9962" s="118"/>
      <c r="AE9962" s="139"/>
      <c r="AF9962" s="118"/>
      <c r="AG9962" s="118"/>
      <c r="AH9962" s="147" t="str">
        <f t="shared" si="1870"/>
        <v/>
      </c>
      <c r="AI9962" s="147" t="str">
        <f t="shared" si="1871"/>
        <v/>
      </c>
      <c r="AJ9962" s="148" t="str">
        <f t="shared" si="1860"/>
        <v/>
      </c>
      <c r="AK9962" s="148" t="str">
        <f t="shared" si="1861"/>
        <v/>
      </c>
      <c r="AL9962" s="147" t="str">
        <f t="shared" si="1862"/>
        <v/>
      </c>
      <c r="AM9962" s="147" t="str">
        <f t="shared" si="1863"/>
        <v/>
      </c>
      <c r="AN9962" s="147" t="str">
        <f t="shared" si="1864"/>
        <v/>
      </c>
      <c r="AO9962" s="118"/>
    </row>
    <row r="9963" spans="1:41">
      <c r="A9963" s="118"/>
      <c r="B9963" s="118"/>
      <c r="C9963" s="118"/>
      <c r="D9963" s="118"/>
      <c r="E9963" s="118"/>
      <c r="F9963" s="118"/>
      <c r="G9963" s="118"/>
      <c r="H9963" s="118"/>
      <c r="I9963" s="118"/>
      <c r="J9963" s="118"/>
      <c r="K9963" s="118"/>
      <c r="L9963" s="118"/>
      <c r="M9963" s="118"/>
      <c r="N9963" s="118"/>
      <c r="O9963" s="143" t="str">
        <f>IF(H9963="","",(S9963/S9963)&amp;":"&amp;ROUND(AH9963/S9963,2))</f>
        <v/>
      </c>
      <c r="P9963" s="118"/>
      <c r="Q9963" s="118"/>
      <c r="R9963" s="143" t="str">
        <f>IF(H9963="","",(S9963/S9963)&amp;":"&amp;ROUND(AI9963/S9963,2))</f>
        <v/>
      </c>
      <c r="S9963" s="144" t="str">
        <f t="shared" si="1865"/>
        <v/>
      </c>
      <c r="T9963" s="145" t="str">
        <f t="shared" si="1866"/>
        <v/>
      </c>
      <c r="U9963" s="118"/>
      <c r="V9963" s="145" t="str">
        <f t="shared" si="1867"/>
        <v/>
      </c>
      <c r="W9963" s="144" t="str">
        <f t="shared" si="1868"/>
        <v/>
      </c>
      <c r="X9963" s="146" t="str">
        <f>IF(C9963="","",IF(OR(C9963="Trade",C9963="Multi Position"),(X9962+V9963),IF(C9963="Deposit",(X9962+AE9963),IF(C9963="Withdrawal",(X9962-AE9963)))))</f>
        <v/>
      </c>
      <c r="Y9963" s="145" t="str">
        <f t="shared" si="1869"/>
        <v/>
      </c>
      <c r="Z9963" s="118"/>
      <c r="AA9963" s="118"/>
      <c r="AB9963" s="118"/>
      <c r="AC9963" s="118"/>
      <c r="AD9963" s="118"/>
      <c r="AE9963" s="139"/>
      <c r="AF9963" s="118"/>
      <c r="AG9963" s="118"/>
      <c r="AH9963" s="147" t="str">
        <f t="shared" si="1870"/>
        <v/>
      </c>
      <c r="AI9963" s="147" t="str">
        <f t="shared" si="1871"/>
        <v/>
      </c>
      <c r="AJ9963" s="148" t="str">
        <f t="shared" si="1860"/>
        <v/>
      </c>
      <c r="AK9963" s="148" t="str">
        <f t="shared" si="1861"/>
        <v/>
      </c>
      <c r="AL9963" s="147" t="str">
        <f t="shared" si="1862"/>
        <v/>
      </c>
      <c r="AM9963" s="147" t="str">
        <f t="shared" si="1863"/>
        <v/>
      </c>
      <c r="AN9963" s="147" t="str">
        <f t="shared" si="1864"/>
        <v/>
      </c>
      <c r="AO9963" s="118"/>
    </row>
    <row r="9964" spans="1:41">
      <c r="A9964" s="118"/>
      <c r="B9964" s="118"/>
      <c r="C9964" s="118"/>
      <c r="D9964" s="118"/>
      <c r="E9964" s="118"/>
      <c r="F9964" s="118"/>
      <c r="G9964" s="118"/>
      <c r="H9964" s="118"/>
      <c r="I9964" s="118"/>
      <c r="J9964" s="118"/>
      <c r="K9964" s="118"/>
      <c r="L9964" s="118"/>
      <c r="M9964" s="118"/>
      <c r="N9964" s="118"/>
      <c r="O9964" s="143" t="str">
        <f>IF(H9964="","",(S9964/S9964)&amp;":"&amp;ROUND(AH9964/S9964,2))</f>
        <v/>
      </c>
      <c r="P9964" s="118"/>
      <c r="Q9964" s="118"/>
      <c r="R9964" s="143" t="str">
        <f>IF(H9964="","",(S9964/S9964)&amp;":"&amp;ROUND(AI9964/S9964,2))</f>
        <v/>
      </c>
      <c r="S9964" s="144" t="str">
        <f t="shared" si="1865"/>
        <v/>
      </c>
      <c r="T9964" s="145" t="str">
        <f t="shared" si="1866"/>
        <v/>
      </c>
      <c r="U9964" s="118"/>
      <c r="V9964" s="145" t="str">
        <f t="shared" si="1867"/>
        <v/>
      </c>
      <c r="W9964" s="144" t="str">
        <f t="shared" si="1868"/>
        <v/>
      </c>
      <c r="X9964" s="146" t="str">
        <f>IF(C9964="","",IF(OR(C9964="Trade",C9964="Multi Position"),(X9963+V9964),IF(C9964="Deposit",(X9963+AE9964),IF(C9964="Withdrawal",(X9963-AE9964)))))</f>
        <v/>
      </c>
      <c r="Y9964" s="145" t="str">
        <f t="shared" si="1869"/>
        <v/>
      </c>
      <c r="Z9964" s="118"/>
      <c r="AA9964" s="118"/>
      <c r="AB9964" s="118"/>
      <c r="AC9964" s="118"/>
      <c r="AD9964" s="118"/>
      <c r="AE9964" s="139"/>
      <c r="AF9964" s="118"/>
      <c r="AG9964" s="118"/>
      <c r="AH9964" s="147" t="str">
        <f t="shared" si="1870"/>
        <v/>
      </c>
      <c r="AI9964" s="147" t="str">
        <f t="shared" si="1871"/>
        <v/>
      </c>
      <c r="AJ9964" s="148" t="str">
        <f t="shared" si="1860"/>
        <v/>
      </c>
      <c r="AK9964" s="148" t="str">
        <f t="shared" si="1861"/>
        <v/>
      </c>
      <c r="AL9964" s="147" t="str">
        <f t="shared" si="1862"/>
        <v/>
      </c>
      <c r="AM9964" s="147" t="str">
        <f t="shared" si="1863"/>
        <v/>
      </c>
      <c r="AN9964" s="147" t="str">
        <f t="shared" si="1864"/>
        <v/>
      </c>
      <c r="AO9964" s="118"/>
    </row>
    <row r="9965" spans="1:41">
      <c r="A9965" s="118"/>
      <c r="B9965" s="118"/>
      <c r="C9965" s="118"/>
      <c r="D9965" s="118"/>
      <c r="E9965" s="118"/>
      <c r="F9965" s="118"/>
      <c r="G9965" s="118"/>
      <c r="H9965" s="118"/>
      <c r="I9965" s="118"/>
      <c r="J9965" s="118"/>
      <c r="K9965" s="118"/>
      <c r="L9965" s="118"/>
      <c r="M9965" s="118"/>
      <c r="N9965" s="118"/>
      <c r="O9965" s="143" t="str">
        <f>IF(H9965="","",(S9965/S9965)&amp;":"&amp;ROUND(AH9965/S9965,2))</f>
        <v/>
      </c>
      <c r="P9965" s="118"/>
      <c r="Q9965" s="118"/>
      <c r="R9965" s="143" t="str">
        <f>IF(H9965="","",(S9965/S9965)&amp;":"&amp;ROUND(AI9965/S9965,2))</f>
        <v/>
      </c>
      <c r="S9965" s="144" t="str">
        <f t="shared" si="1865"/>
        <v/>
      </c>
      <c r="T9965" s="145" t="str">
        <f t="shared" si="1866"/>
        <v/>
      </c>
      <c r="U9965" s="118"/>
      <c r="V9965" s="145" t="str">
        <f t="shared" si="1867"/>
        <v/>
      </c>
      <c r="W9965" s="144" t="str">
        <f t="shared" si="1868"/>
        <v/>
      </c>
      <c r="X9965" s="146" t="str">
        <f>IF(C9965="","",IF(OR(C9965="Trade",C9965="Multi Position"),(X9964+V9965),IF(C9965="Deposit",(X9964+AE9965),IF(C9965="Withdrawal",(X9964-AE9965)))))</f>
        <v/>
      </c>
      <c r="Y9965" s="145" t="str">
        <f t="shared" si="1869"/>
        <v/>
      </c>
      <c r="Z9965" s="118"/>
      <c r="AA9965" s="118"/>
      <c r="AB9965" s="118"/>
      <c r="AC9965" s="118"/>
      <c r="AD9965" s="118"/>
      <c r="AE9965" s="139"/>
      <c r="AF9965" s="118"/>
      <c r="AG9965" s="118"/>
      <c r="AH9965" s="147" t="str">
        <f t="shared" si="1870"/>
        <v/>
      </c>
      <c r="AI9965" s="147" t="str">
        <f t="shared" si="1871"/>
        <v/>
      </c>
      <c r="AJ9965" s="148" t="str">
        <f t="shared" si="1860"/>
        <v/>
      </c>
      <c r="AK9965" s="148" t="str">
        <f t="shared" si="1861"/>
        <v/>
      </c>
      <c r="AL9965" s="147" t="str">
        <f t="shared" si="1862"/>
        <v/>
      </c>
      <c r="AM9965" s="147" t="str">
        <f t="shared" si="1863"/>
        <v/>
      </c>
      <c r="AN9965" s="147" t="str">
        <f t="shared" si="1864"/>
        <v/>
      </c>
      <c r="AO9965" s="118"/>
    </row>
    <row r="9966" spans="1:41">
      <c r="A9966" s="118"/>
      <c r="B9966" s="118"/>
      <c r="C9966" s="118"/>
      <c r="D9966" s="118"/>
      <c r="E9966" s="118"/>
      <c r="F9966" s="118"/>
      <c r="G9966" s="118"/>
      <c r="H9966" s="118"/>
      <c r="I9966" s="118"/>
      <c r="J9966" s="118"/>
      <c r="K9966" s="118"/>
      <c r="L9966" s="118"/>
      <c r="M9966" s="118"/>
      <c r="N9966" s="118"/>
      <c r="O9966" s="143" t="str">
        <f>IF(H9966="","",(S9966/S9966)&amp;":"&amp;ROUND(AH9966/S9966,2))</f>
        <v/>
      </c>
      <c r="P9966" s="118"/>
      <c r="Q9966" s="118"/>
      <c r="R9966" s="143" t="str">
        <f>IF(H9966="","",(S9966/S9966)&amp;":"&amp;ROUND(AI9966/S9966,2))</f>
        <v/>
      </c>
      <c r="S9966" s="144" t="str">
        <f t="shared" si="1865"/>
        <v/>
      </c>
      <c r="T9966" s="145" t="str">
        <f t="shared" si="1866"/>
        <v/>
      </c>
      <c r="U9966" s="118"/>
      <c r="V9966" s="145" t="str">
        <f t="shared" si="1867"/>
        <v/>
      </c>
      <c r="W9966" s="144" t="str">
        <f t="shared" si="1868"/>
        <v/>
      </c>
      <c r="X9966" s="146" t="str">
        <f>IF(C9966="","",IF(OR(C9966="Trade",C9966="Multi Position"),(X9965+V9966),IF(C9966="Deposit",(X9965+AE9966),IF(C9966="Withdrawal",(X9965-AE9966)))))</f>
        <v/>
      </c>
      <c r="Y9966" s="145" t="str">
        <f t="shared" si="1869"/>
        <v/>
      </c>
      <c r="Z9966" s="118"/>
      <c r="AA9966" s="118"/>
      <c r="AB9966" s="118"/>
      <c r="AC9966" s="118"/>
      <c r="AD9966" s="118"/>
      <c r="AE9966" s="139"/>
      <c r="AF9966" s="118"/>
      <c r="AG9966" s="118"/>
      <c r="AH9966" s="147" t="str">
        <f t="shared" si="1870"/>
        <v/>
      </c>
      <c r="AI9966" s="147" t="str">
        <f t="shared" si="1871"/>
        <v/>
      </c>
      <c r="AJ9966" s="148" t="str">
        <f t="shared" si="1860"/>
        <v/>
      </c>
      <c r="AK9966" s="148" t="str">
        <f t="shared" si="1861"/>
        <v/>
      </c>
      <c r="AL9966" s="147" t="str">
        <f t="shared" si="1862"/>
        <v/>
      </c>
      <c r="AM9966" s="147" t="str">
        <f t="shared" si="1863"/>
        <v/>
      </c>
      <c r="AN9966" s="147" t="str">
        <f t="shared" si="1864"/>
        <v/>
      </c>
      <c r="AO9966" s="118"/>
    </row>
    <row r="9967" spans="1:41">
      <c r="A9967" s="118"/>
      <c r="B9967" s="118"/>
      <c r="C9967" s="118"/>
      <c r="D9967" s="118"/>
      <c r="E9967" s="118"/>
      <c r="F9967" s="118"/>
      <c r="G9967" s="118"/>
      <c r="H9967" s="118"/>
      <c r="I9967" s="118"/>
      <c r="J9967" s="118"/>
      <c r="K9967" s="118"/>
      <c r="L9967" s="118"/>
      <c r="M9967" s="118"/>
      <c r="N9967" s="118"/>
      <c r="O9967" s="143" t="str">
        <f>IF(H9967="","",(S9967/S9967)&amp;":"&amp;ROUND(AH9967/S9967,2))</f>
        <v/>
      </c>
      <c r="P9967" s="118"/>
      <c r="Q9967" s="118"/>
      <c r="R9967" s="143" t="str">
        <f>IF(H9967="","",(S9967/S9967)&amp;":"&amp;ROUND(AI9967/S9967,2))</f>
        <v/>
      </c>
      <c r="S9967" s="144" t="str">
        <f t="shared" si="1865"/>
        <v/>
      </c>
      <c r="T9967" s="145" t="str">
        <f t="shared" si="1866"/>
        <v/>
      </c>
      <c r="U9967" s="118"/>
      <c r="V9967" s="145" t="str">
        <f t="shared" si="1867"/>
        <v/>
      </c>
      <c r="W9967" s="144" t="str">
        <f t="shared" si="1868"/>
        <v/>
      </c>
      <c r="X9967" s="146" t="str">
        <f>IF(C9967="","",IF(OR(C9967="Trade",C9967="Multi Position"),(X9966+V9967),IF(C9967="Deposit",(X9966+AE9967),IF(C9967="Withdrawal",(X9966-AE9967)))))</f>
        <v/>
      </c>
      <c r="Y9967" s="145" t="str">
        <f t="shared" si="1869"/>
        <v/>
      </c>
      <c r="Z9967" s="118"/>
      <c r="AA9967" s="118"/>
      <c r="AB9967" s="118"/>
      <c r="AC9967" s="118"/>
      <c r="AD9967" s="118"/>
      <c r="AE9967" s="139"/>
      <c r="AF9967" s="118"/>
      <c r="AG9967" s="118"/>
      <c r="AH9967" s="147" t="str">
        <f t="shared" si="1870"/>
        <v/>
      </c>
      <c r="AI9967" s="147" t="str">
        <f t="shared" si="1871"/>
        <v/>
      </c>
      <c r="AJ9967" s="148" t="str">
        <f t="shared" si="1860"/>
        <v/>
      </c>
      <c r="AK9967" s="148" t="str">
        <f t="shared" si="1861"/>
        <v/>
      </c>
      <c r="AL9967" s="147" t="str">
        <f t="shared" si="1862"/>
        <v/>
      </c>
      <c r="AM9967" s="147" t="str">
        <f t="shared" si="1863"/>
        <v/>
      </c>
      <c r="AN9967" s="147" t="str">
        <f t="shared" si="1864"/>
        <v/>
      </c>
      <c r="AO9967" s="118"/>
    </row>
    <row r="9968" spans="1:41">
      <c r="A9968" s="118"/>
      <c r="B9968" s="118"/>
      <c r="C9968" s="118"/>
      <c r="D9968" s="118"/>
      <c r="E9968" s="118"/>
      <c r="F9968" s="118"/>
      <c r="G9968" s="118"/>
      <c r="H9968" s="118"/>
      <c r="I9968" s="118"/>
      <c r="J9968" s="118"/>
      <c r="K9968" s="118"/>
      <c r="L9968" s="118"/>
      <c r="M9968" s="118"/>
      <c r="N9968" s="118"/>
      <c r="O9968" s="143" t="str">
        <f>IF(H9968="","",(S9968/S9968)&amp;":"&amp;ROUND(AH9968/S9968,2))</f>
        <v/>
      </c>
      <c r="P9968" s="118"/>
      <c r="Q9968" s="118"/>
      <c r="R9968" s="143" t="str">
        <f>IF(H9968="","",(S9968/S9968)&amp;":"&amp;ROUND(AI9968/S9968,2))</f>
        <v/>
      </c>
      <c r="S9968" s="144" t="str">
        <f t="shared" si="1865"/>
        <v/>
      </c>
      <c r="T9968" s="145" t="str">
        <f t="shared" si="1866"/>
        <v/>
      </c>
      <c r="U9968" s="118"/>
      <c r="V9968" s="145" t="str">
        <f t="shared" si="1867"/>
        <v/>
      </c>
      <c r="W9968" s="144" t="str">
        <f t="shared" si="1868"/>
        <v/>
      </c>
      <c r="X9968" s="146" t="str">
        <f>IF(C9968="","",IF(OR(C9968="Trade",C9968="Multi Position"),(X9967+V9968),IF(C9968="Deposit",(X9967+AE9968),IF(C9968="Withdrawal",(X9967-AE9968)))))</f>
        <v/>
      </c>
      <c r="Y9968" s="145" t="str">
        <f t="shared" si="1869"/>
        <v/>
      </c>
      <c r="Z9968" s="118"/>
      <c r="AA9968" s="118"/>
      <c r="AB9968" s="118"/>
      <c r="AC9968" s="118"/>
      <c r="AD9968" s="118"/>
      <c r="AE9968" s="139"/>
      <c r="AF9968" s="118"/>
      <c r="AG9968" s="118"/>
      <c r="AH9968" s="147" t="str">
        <f t="shared" si="1870"/>
        <v/>
      </c>
      <c r="AI9968" s="147" t="str">
        <f t="shared" si="1871"/>
        <v/>
      </c>
      <c r="AJ9968" s="148" t="str">
        <f t="shared" si="1860"/>
        <v/>
      </c>
      <c r="AK9968" s="148" t="str">
        <f t="shared" si="1861"/>
        <v/>
      </c>
      <c r="AL9968" s="147" t="str">
        <f t="shared" si="1862"/>
        <v/>
      </c>
      <c r="AM9968" s="147" t="str">
        <f t="shared" si="1863"/>
        <v/>
      </c>
      <c r="AN9968" s="147" t="str">
        <f t="shared" si="1864"/>
        <v/>
      </c>
      <c r="AO9968" s="118"/>
    </row>
    <row r="9969" spans="1:41">
      <c r="A9969" s="118"/>
      <c r="B9969" s="118"/>
      <c r="C9969" s="118"/>
      <c r="D9969" s="118"/>
      <c r="E9969" s="118"/>
      <c r="F9969" s="118"/>
      <c r="G9969" s="118"/>
      <c r="H9969" s="118"/>
      <c r="I9969" s="118"/>
      <c r="J9969" s="118"/>
      <c r="K9969" s="118"/>
      <c r="L9969" s="118"/>
      <c r="M9969" s="118"/>
      <c r="N9969" s="118"/>
      <c r="O9969" s="143" t="str">
        <f>IF(H9969="","",(S9969/S9969)&amp;":"&amp;ROUND(AH9969/S9969,2))</f>
        <v/>
      </c>
      <c r="P9969" s="118"/>
      <c r="Q9969" s="118"/>
      <c r="R9969" s="143" t="str">
        <f>IF(H9969="","",(S9969/S9969)&amp;":"&amp;ROUND(AI9969/S9969,2))</f>
        <v/>
      </c>
      <c r="S9969" s="144" t="str">
        <f t="shared" si="1865"/>
        <v/>
      </c>
      <c r="T9969" s="145" t="str">
        <f t="shared" si="1866"/>
        <v/>
      </c>
      <c r="U9969" s="118"/>
      <c r="V9969" s="145" t="str">
        <f t="shared" si="1867"/>
        <v/>
      </c>
      <c r="W9969" s="144" t="str">
        <f t="shared" si="1868"/>
        <v/>
      </c>
      <c r="X9969" s="146" t="str">
        <f>IF(C9969="","",IF(OR(C9969="Trade",C9969="Multi Position"),(X9968+V9969),IF(C9969="Deposit",(X9968+AE9969),IF(C9969="Withdrawal",(X9968-AE9969)))))</f>
        <v/>
      </c>
      <c r="Y9969" s="145" t="str">
        <f t="shared" si="1869"/>
        <v/>
      </c>
      <c r="Z9969" s="118"/>
      <c r="AA9969" s="118"/>
      <c r="AB9969" s="118"/>
      <c r="AC9969" s="118"/>
      <c r="AD9969" s="118"/>
      <c r="AE9969" s="139"/>
      <c r="AF9969" s="118"/>
      <c r="AG9969" s="118"/>
      <c r="AH9969" s="147" t="str">
        <f t="shared" si="1870"/>
        <v/>
      </c>
      <c r="AI9969" s="147" t="str">
        <f t="shared" si="1871"/>
        <v/>
      </c>
      <c r="AJ9969" s="148" t="str">
        <f t="shared" si="1860"/>
        <v/>
      </c>
      <c r="AK9969" s="148" t="str">
        <f t="shared" si="1861"/>
        <v/>
      </c>
      <c r="AL9969" s="147" t="str">
        <f t="shared" si="1862"/>
        <v/>
      </c>
      <c r="AM9969" s="147" t="str">
        <f t="shared" si="1863"/>
        <v/>
      </c>
      <c r="AN9969" s="147" t="str">
        <f t="shared" si="1864"/>
        <v/>
      </c>
      <c r="AO9969" s="118"/>
    </row>
    <row r="9970" spans="1:41">
      <c r="A9970" s="118"/>
      <c r="B9970" s="118"/>
      <c r="C9970" s="118"/>
      <c r="D9970" s="118"/>
      <c r="E9970" s="118"/>
      <c r="F9970" s="118"/>
      <c r="G9970" s="118"/>
      <c r="H9970" s="118"/>
      <c r="I9970" s="118"/>
      <c r="J9970" s="118"/>
      <c r="K9970" s="118"/>
      <c r="L9970" s="118"/>
      <c r="M9970" s="118"/>
      <c r="N9970" s="118"/>
      <c r="O9970" s="143" t="str">
        <f>IF(H9970="","",(S9970/S9970)&amp;":"&amp;ROUND(AH9970/S9970,2))</f>
        <v/>
      </c>
      <c r="P9970" s="118"/>
      <c r="Q9970" s="118"/>
      <c r="R9970" s="143" t="str">
        <f>IF(H9970="","",(S9970/S9970)&amp;":"&amp;ROUND(AI9970/S9970,2))</f>
        <v/>
      </c>
      <c r="S9970" s="144" t="str">
        <f t="shared" si="1865"/>
        <v/>
      </c>
      <c r="T9970" s="145" t="str">
        <f t="shared" si="1866"/>
        <v/>
      </c>
      <c r="U9970" s="118"/>
      <c r="V9970" s="145" t="str">
        <f t="shared" si="1867"/>
        <v/>
      </c>
      <c r="W9970" s="144" t="str">
        <f t="shared" si="1868"/>
        <v/>
      </c>
      <c r="X9970" s="146" t="str">
        <f>IF(C9970="","",IF(OR(C9970="Trade",C9970="Multi Position"),(X9969+V9970),IF(C9970="Deposit",(X9969+AE9970),IF(C9970="Withdrawal",(X9969-AE9970)))))</f>
        <v/>
      </c>
      <c r="Y9970" s="145" t="str">
        <f t="shared" si="1869"/>
        <v/>
      </c>
      <c r="Z9970" s="118"/>
      <c r="AA9970" s="118"/>
      <c r="AB9970" s="118"/>
      <c r="AC9970" s="118"/>
      <c r="AD9970" s="118"/>
      <c r="AE9970" s="139"/>
      <c r="AF9970" s="118"/>
      <c r="AG9970" s="118"/>
      <c r="AH9970" s="147" t="str">
        <f t="shared" si="1870"/>
        <v/>
      </c>
      <c r="AI9970" s="147" t="str">
        <f t="shared" si="1871"/>
        <v/>
      </c>
      <c r="AJ9970" s="148" t="str">
        <f t="shared" si="1860"/>
        <v/>
      </c>
      <c r="AK9970" s="148" t="str">
        <f t="shared" si="1861"/>
        <v/>
      </c>
      <c r="AL9970" s="147" t="str">
        <f t="shared" si="1862"/>
        <v/>
      </c>
      <c r="AM9970" s="147" t="str">
        <f t="shared" si="1863"/>
        <v/>
      </c>
      <c r="AN9970" s="147" t="str">
        <f t="shared" si="1864"/>
        <v/>
      </c>
      <c r="AO9970" s="118"/>
    </row>
    <row r="9971" spans="1:41">
      <c r="A9971" s="118"/>
      <c r="B9971" s="118"/>
      <c r="C9971" s="118"/>
      <c r="D9971" s="118"/>
      <c r="E9971" s="118"/>
      <c r="F9971" s="118"/>
      <c r="G9971" s="118"/>
      <c r="H9971" s="118"/>
      <c r="I9971" s="118"/>
      <c r="J9971" s="118"/>
      <c r="K9971" s="118"/>
      <c r="L9971" s="118"/>
      <c r="M9971" s="118"/>
      <c r="N9971" s="118"/>
      <c r="O9971" s="143" t="str">
        <f>IF(H9971="","",(S9971/S9971)&amp;":"&amp;ROUND(AH9971/S9971,2))</f>
        <v/>
      </c>
      <c r="P9971" s="118"/>
      <c r="Q9971" s="118"/>
      <c r="R9971" s="143" t="str">
        <f>IF(H9971="","",(S9971/S9971)&amp;":"&amp;ROUND(AI9971/S9971,2))</f>
        <v/>
      </c>
      <c r="S9971" s="144" t="str">
        <f t="shared" si="1865"/>
        <v/>
      </c>
      <c r="T9971" s="145" t="str">
        <f t="shared" si="1866"/>
        <v/>
      </c>
      <c r="U9971" s="118"/>
      <c r="V9971" s="145" t="str">
        <f t="shared" si="1867"/>
        <v/>
      </c>
      <c r="W9971" s="144" t="str">
        <f t="shared" si="1868"/>
        <v/>
      </c>
      <c r="X9971" s="146" t="str">
        <f>IF(C9971="","",IF(OR(C9971="Trade",C9971="Multi Position"),(X9970+V9971),IF(C9971="Deposit",(X9970+AE9971),IF(C9971="Withdrawal",(X9970-AE9971)))))</f>
        <v/>
      </c>
      <c r="Y9971" s="145" t="str">
        <f t="shared" si="1869"/>
        <v/>
      </c>
      <c r="Z9971" s="118"/>
      <c r="AA9971" s="118"/>
      <c r="AB9971" s="118"/>
      <c r="AC9971" s="118"/>
      <c r="AD9971" s="118"/>
      <c r="AE9971" s="139"/>
      <c r="AF9971" s="118"/>
      <c r="AG9971" s="118"/>
      <c r="AH9971" s="147" t="str">
        <f t="shared" si="1870"/>
        <v/>
      </c>
      <c r="AI9971" s="147" t="str">
        <f t="shared" si="1871"/>
        <v/>
      </c>
      <c r="AJ9971" s="148" t="str">
        <f t="shared" si="1860"/>
        <v/>
      </c>
      <c r="AK9971" s="148" t="str">
        <f t="shared" si="1861"/>
        <v/>
      </c>
      <c r="AL9971" s="147" t="str">
        <f t="shared" si="1862"/>
        <v/>
      </c>
      <c r="AM9971" s="147" t="str">
        <f t="shared" si="1863"/>
        <v/>
      </c>
      <c r="AN9971" s="147" t="str">
        <f t="shared" si="1864"/>
        <v/>
      </c>
      <c r="AO9971" s="118"/>
    </row>
    <row r="9972" spans="1:41">
      <c r="A9972" s="118"/>
      <c r="B9972" s="118"/>
      <c r="C9972" s="118"/>
      <c r="D9972" s="118"/>
      <c r="E9972" s="118"/>
      <c r="F9972" s="118"/>
      <c r="G9972" s="118"/>
      <c r="H9972" s="118"/>
      <c r="I9972" s="118"/>
      <c r="J9972" s="118"/>
      <c r="K9972" s="118"/>
      <c r="L9972" s="118"/>
      <c r="M9972" s="118"/>
      <c r="N9972" s="118"/>
      <c r="O9972" s="143" t="str">
        <f>IF(H9972="","",(S9972/S9972)&amp;":"&amp;ROUND(AH9972/S9972,2))</f>
        <v/>
      </c>
      <c r="P9972" s="118"/>
      <c r="Q9972" s="118"/>
      <c r="R9972" s="143" t="str">
        <f>IF(H9972="","",(S9972/S9972)&amp;":"&amp;ROUND(AI9972/S9972,2))</f>
        <v/>
      </c>
      <c r="S9972" s="144" t="str">
        <f t="shared" si="1865"/>
        <v/>
      </c>
      <c r="T9972" s="145" t="str">
        <f t="shared" si="1866"/>
        <v/>
      </c>
      <c r="U9972" s="118"/>
      <c r="V9972" s="145" t="str">
        <f t="shared" si="1867"/>
        <v/>
      </c>
      <c r="W9972" s="144" t="str">
        <f t="shared" si="1868"/>
        <v/>
      </c>
      <c r="X9972" s="146" t="str">
        <f>IF(C9972="","",IF(OR(C9972="Trade",C9972="Multi Position"),(X9971+V9972),IF(C9972="Deposit",(X9971+AE9972),IF(C9972="Withdrawal",(X9971-AE9972)))))</f>
        <v/>
      </c>
      <c r="Y9972" s="145" t="str">
        <f t="shared" si="1869"/>
        <v/>
      </c>
      <c r="Z9972" s="118"/>
      <c r="AA9972" s="118"/>
      <c r="AB9972" s="118"/>
      <c r="AC9972" s="118"/>
      <c r="AD9972" s="118"/>
      <c r="AE9972" s="139"/>
      <c r="AF9972" s="118"/>
      <c r="AG9972" s="118"/>
      <c r="AH9972" s="147" t="str">
        <f t="shared" si="1870"/>
        <v/>
      </c>
      <c r="AI9972" s="147" t="str">
        <f t="shared" si="1871"/>
        <v/>
      </c>
      <c r="AJ9972" s="148" t="str">
        <f t="shared" si="1860"/>
        <v/>
      </c>
      <c r="AK9972" s="148" t="str">
        <f t="shared" si="1861"/>
        <v/>
      </c>
      <c r="AL9972" s="147" t="str">
        <f t="shared" si="1862"/>
        <v/>
      </c>
      <c r="AM9972" s="147" t="str">
        <f t="shared" si="1863"/>
        <v/>
      </c>
      <c r="AN9972" s="147" t="str">
        <f t="shared" si="1864"/>
        <v/>
      </c>
      <c r="AO9972" s="118"/>
    </row>
    <row r="9973" spans="1:41">
      <c r="A9973" s="118"/>
      <c r="B9973" s="118"/>
      <c r="C9973" s="118"/>
      <c r="D9973" s="118"/>
      <c r="E9973" s="118"/>
      <c r="F9973" s="118"/>
      <c r="G9973" s="118"/>
      <c r="H9973" s="118"/>
      <c r="I9973" s="118"/>
      <c r="J9973" s="118"/>
      <c r="K9973" s="118"/>
      <c r="L9973" s="118"/>
      <c r="M9973" s="118"/>
      <c r="N9973" s="118"/>
      <c r="O9973" s="143" t="str">
        <f>IF(H9973="","",(S9973/S9973)&amp;":"&amp;ROUND(AH9973/S9973,2))</f>
        <v/>
      </c>
      <c r="P9973" s="118"/>
      <c r="Q9973" s="118"/>
      <c r="R9973" s="143" t="str">
        <f>IF(H9973="","",(S9973/S9973)&amp;":"&amp;ROUND(AI9973/S9973,2))</f>
        <v/>
      </c>
      <c r="S9973" s="144" t="str">
        <f t="shared" si="1865"/>
        <v/>
      </c>
      <c r="T9973" s="145" t="str">
        <f t="shared" si="1866"/>
        <v/>
      </c>
      <c r="U9973" s="118"/>
      <c r="V9973" s="145" t="str">
        <f t="shared" si="1867"/>
        <v/>
      </c>
      <c r="W9973" s="144" t="str">
        <f t="shared" si="1868"/>
        <v/>
      </c>
      <c r="X9973" s="146" t="str">
        <f>IF(C9973="","",IF(OR(C9973="Trade",C9973="Multi Position"),(X9972+V9973),IF(C9973="Deposit",(X9972+AE9973),IF(C9973="Withdrawal",(X9972-AE9973)))))</f>
        <v/>
      </c>
      <c r="Y9973" s="145" t="str">
        <f t="shared" si="1869"/>
        <v/>
      </c>
      <c r="Z9973" s="118"/>
      <c r="AA9973" s="118"/>
      <c r="AB9973" s="118"/>
      <c r="AC9973" s="118"/>
      <c r="AD9973" s="118"/>
      <c r="AE9973" s="139"/>
      <c r="AF9973" s="118"/>
      <c r="AG9973" s="118"/>
      <c r="AH9973" s="147" t="str">
        <f t="shared" si="1870"/>
        <v/>
      </c>
      <c r="AI9973" s="147" t="str">
        <f t="shared" si="1871"/>
        <v/>
      </c>
      <c r="AJ9973" s="148" t="str">
        <f t="shared" si="1860"/>
        <v/>
      </c>
      <c r="AK9973" s="148" t="str">
        <f t="shared" si="1861"/>
        <v/>
      </c>
      <c r="AL9973" s="147" t="str">
        <f t="shared" si="1862"/>
        <v/>
      </c>
      <c r="AM9973" s="147" t="str">
        <f t="shared" si="1863"/>
        <v/>
      </c>
      <c r="AN9973" s="147" t="str">
        <f t="shared" si="1864"/>
        <v/>
      </c>
      <c r="AO9973" s="118"/>
    </row>
    <row r="9974" spans="1:41">
      <c r="A9974" s="118"/>
      <c r="B9974" s="118"/>
      <c r="C9974" s="118"/>
      <c r="D9974" s="118"/>
      <c r="E9974" s="118"/>
      <c r="F9974" s="118"/>
      <c r="G9974" s="118"/>
      <c r="H9974" s="118"/>
      <c r="I9974" s="118"/>
      <c r="J9974" s="118"/>
      <c r="K9974" s="118"/>
      <c r="L9974" s="118"/>
      <c r="M9974" s="118"/>
      <c r="N9974" s="118"/>
      <c r="O9974" s="143" t="str">
        <f>IF(H9974="","",(S9974/S9974)&amp;":"&amp;ROUND(AH9974/S9974,2))</f>
        <v/>
      </c>
      <c r="P9974" s="118"/>
      <c r="Q9974" s="118"/>
      <c r="R9974" s="143" t="str">
        <f>IF(H9974="","",(S9974/S9974)&amp;":"&amp;ROUND(AI9974/S9974,2))</f>
        <v/>
      </c>
      <c r="S9974" s="144" t="str">
        <f t="shared" si="1865"/>
        <v/>
      </c>
      <c r="T9974" s="145" t="str">
        <f t="shared" si="1866"/>
        <v/>
      </c>
      <c r="U9974" s="118"/>
      <c r="V9974" s="145" t="str">
        <f t="shared" si="1867"/>
        <v/>
      </c>
      <c r="W9974" s="144" t="str">
        <f t="shared" si="1868"/>
        <v/>
      </c>
      <c r="X9974" s="146" t="str">
        <f>IF(C9974="","",IF(OR(C9974="Trade",C9974="Multi Position"),(X9973+V9974),IF(C9974="Deposit",(X9973+AE9974),IF(C9974="Withdrawal",(X9973-AE9974)))))</f>
        <v/>
      </c>
      <c r="Y9974" s="145" t="str">
        <f t="shared" si="1869"/>
        <v/>
      </c>
      <c r="Z9974" s="118"/>
      <c r="AA9974" s="118"/>
      <c r="AB9974" s="118"/>
      <c r="AC9974" s="118"/>
      <c r="AD9974" s="118"/>
      <c r="AE9974" s="139"/>
      <c r="AF9974" s="118"/>
      <c r="AG9974" s="118"/>
      <c r="AH9974" s="147" t="str">
        <f t="shared" si="1870"/>
        <v/>
      </c>
      <c r="AI9974" s="147" t="str">
        <f t="shared" si="1871"/>
        <v/>
      </c>
      <c r="AJ9974" s="148" t="str">
        <f t="shared" si="1860"/>
        <v/>
      </c>
      <c r="AK9974" s="148" t="str">
        <f t="shared" si="1861"/>
        <v/>
      </c>
      <c r="AL9974" s="147" t="str">
        <f t="shared" si="1862"/>
        <v/>
      </c>
      <c r="AM9974" s="147" t="str">
        <f t="shared" si="1863"/>
        <v/>
      </c>
      <c r="AN9974" s="147" t="str">
        <f t="shared" si="1864"/>
        <v/>
      </c>
      <c r="AO9974" s="118"/>
    </row>
    <row r="9975" spans="1:41">
      <c r="A9975" s="118"/>
      <c r="B9975" s="118"/>
      <c r="C9975" s="118"/>
      <c r="D9975" s="118"/>
      <c r="E9975" s="118"/>
      <c r="F9975" s="118"/>
      <c r="G9975" s="118"/>
      <c r="H9975" s="118"/>
      <c r="I9975" s="118"/>
      <c r="J9975" s="118"/>
      <c r="K9975" s="118"/>
      <c r="L9975" s="118"/>
      <c r="M9975" s="118"/>
      <c r="N9975" s="118"/>
      <c r="O9975" s="143" t="str">
        <f>IF(H9975="","",(S9975/S9975)&amp;":"&amp;ROUND(AH9975/S9975,2))</f>
        <v/>
      </c>
      <c r="P9975" s="118"/>
      <c r="Q9975" s="118"/>
      <c r="R9975" s="143" t="str">
        <f>IF(H9975="","",(S9975/S9975)&amp;":"&amp;ROUND(AI9975/S9975,2))</f>
        <v/>
      </c>
      <c r="S9975" s="144" t="str">
        <f t="shared" si="1865"/>
        <v/>
      </c>
      <c r="T9975" s="145" t="str">
        <f t="shared" si="1866"/>
        <v/>
      </c>
      <c r="U9975" s="118"/>
      <c r="V9975" s="145" t="str">
        <f t="shared" si="1867"/>
        <v/>
      </c>
      <c r="W9975" s="144" t="str">
        <f t="shared" si="1868"/>
        <v/>
      </c>
      <c r="X9975" s="146" t="str">
        <f>IF(C9975="","",IF(OR(C9975="Trade",C9975="Multi Position"),(X9974+V9975),IF(C9975="Deposit",(X9974+AE9975),IF(C9975="Withdrawal",(X9974-AE9975)))))</f>
        <v/>
      </c>
      <c r="Y9975" s="145" t="str">
        <f t="shared" si="1869"/>
        <v/>
      </c>
      <c r="Z9975" s="118"/>
      <c r="AA9975" s="118"/>
      <c r="AB9975" s="118"/>
      <c r="AC9975" s="118"/>
      <c r="AD9975" s="118"/>
      <c r="AE9975" s="139"/>
      <c r="AF9975" s="118"/>
      <c r="AG9975" s="118"/>
      <c r="AH9975" s="147" t="str">
        <f t="shared" si="1870"/>
        <v/>
      </c>
      <c r="AI9975" s="147" t="str">
        <f t="shared" si="1871"/>
        <v/>
      </c>
      <c r="AJ9975" s="148" t="str">
        <f t="shared" si="1860"/>
        <v/>
      </c>
      <c r="AK9975" s="148" t="str">
        <f t="shared" si="1861"/>
        <v/>
      </c>
      <c r="AL9975" s="147" t="str">
        <f t="shared" si="1862"/>
        <v/>
      </c>
      <c r="AM9975" s="147" t="str">
        <f t="shared" si="1863"/>
        <v/>
      </c>
      <c r="AN9975" s="147" t="str">
        <f t="shared" si="1864"/>
        <v/>
      </c>
      <c r="AO9975" s="118"/>
    </row>
    <row r="9976" spans="1:41">
      <c r="A9976" s="118"/>
      <c r="B9976" s="118"/>
      <c r="C9976" s="118"/>
      <c r="D9976" s="118"/>
      <c r="E9976" s="118"/>
      <c r="F9976" s="118"/>
      <c r="G9976" s="118"/>
      <c r="H9976" s="118"/>
      <c r="I9976" s="118"/>
      <c r="J9976" s="118"/>
      <c r="K9976" s="118"/>
      <c r="L9976" s="118"/>
      <c r="M9976" s="118"/>
      <c r="N9976" s="118"/>
      <c r="O9976" s="143" t="str">
        <f>IF(H9976="","",(S9976/S9976)&amp;":"&amp;ROUND(AH9976/S9976,2))</f>
        <v/>
      </c>
      <c r="P9976" s="118"/>
      <c r="Q9976" s="118"/>
      <c r="R9976" s="143" t="str">
        <f>IF(H9976="","",(S9976/S9976)&amp;":"&amp;ROUND(AI9976/S9976,2))</f>
        <v/>
      </c>
      <c r="S9976" s="144" t="str">
        <f t="shared" si="1865"/>
        <v/>
      </c>
      <c r="T9976" s="145" t="str">
        <f t="shared" si="1866"/>
        <v/>
      </c>
      <c r="U9976" s="118"/>
      <c r="V9976" s="145" t="str">
        <f t="shared" si="1867"/>
        <v/>
      </c>
      <c r="W9976" s="144" t="str">
        <f t="shared" si="1868"/>
        <v/>
      </c>
      <c r="X9976" s="146" t="str">
        <f>IF(C9976="","",IF(OR(C9976="Trade",C9976="Multi Position"),(X9975+V9976),IF(C9976="Deposit",(X9975+AE9976),IF(C9976="Withdrawal",(X9975-AE9976)))))</f>
        <v/>
      </c>
      <c r="Y9976" s="145" t="str">
        <f t="shared" si="1869"/>
        <v/>
      </c>
      <c r="Z9976" s="118"/>
      <c r="AA9976" s="118"/>
      <c r="AB9976" s="118"/>
      <c r="AC9976" s="118"/>
      <c r="AD9976" s="118"/>
      <c r="AE9976" s="139"/>
      <c r="AF9976" s="118"/>
      <c r="AG9976" s="118"/>
      <c r="AH9976" s="147" t="str">
        <f t="shared" si="1870"/>
        <v/>
      </c>
      <c r="AI9976" s="147" t="str">
        <f t="shared" si="1871"/>
        <v/>
      </c>
      <c r="AJ9976" s="148" t="str">
        <f t="shared" si="1860"/>
        <v/>
      </c>
      <c r="AK9976" s="148" t="str">
        <f t="shared" si="1861"/>
        <v/>
      </c>
      <c r="AL9976" s="147" t="str">
        <f t="shared" si="1862"/>
        <v/>
      </c>
      <c r="AM9976" s="147" t="str">
        <f t="shared" si="1863"/>
        <v/>
      </c>
      <c r="AN9976" s="147" t="str">
        <f t="shared" si="1864"/>
        <v/>
      </c>
      <c r="AO9976" s="118"/>
    </row>
    <row r="9977" spans="1:41">
      <c r="A9977" s="118"/>
      <c r="B9977" s="118"/>
      <c r="C9977" s="118"/>
      <c r="D9977" s="118"/>
      <c r="E9977" s="118"/>
      <c r="F9977" s="118"/>
      <c r="G9977" s="118"/>
      <c r="H9977" s="118"/>
      <c r="I9977" s="118"/>
      <c r="J9977" s="118"/>
      <c r="K9977" s="118"/>
      <c r="L9977" s="118"/>
      <c r="M9977" s="118"/>
      <c r="N9977" s="118"/>
      <c r="O9977" s="143" t="str">
        <f>IF(H9977="","",(S9977/S9977)&amp;":"&amp;ROUND(AH9977/S9977,2))</f>
        <v/>
      </c>
      <c r="P9977" s="118"/>
      <c r="Q9977" s="118"/>
      <c r="R9977" s="143" t="str">
        <f>IF(H9977="","",(S9977/S9977)&amp;":"&amp;ROUND(AI9977/S9977,2))</f>
        <v/>
      </c>
      <c r="S9977" s="144" t="str">
        <f t="shared" si="1865"/>
        <v/>
      </c>
      <c r="T9977" s="145" t="str">
        <f t="shared" si="1866"/>
        <v/>
      </c>
      <c r="U9977" s="118"/>
      <c r="V9977" s="145" t="str">
        <f t="shared" si="1867"/>
        <v/>
      </c>
      <c r="W9977" s="144" t="str">
        <f t="shared" si="1868"/>
        <v/>
      </c>
      <c r="X9977" s="146" t="str">
        <f>IF(C9977="","",IF(OR(C9977="Trade",C9977="Multi Position"),(X9976+V9977),IF(C9977="Deposit",(X9976+AE9977),IF(C9977="Withdrawal",(X9976-AE9977)))))</f>
        <v/>
      </c>
      <c r="Y9977" s="145" t="str">
        <f t="shared" si="1869"/>
        <v/>
      </c>
      <c r="Z9977" s="118"/>
      <c r="AA9977" s="118"/>
      <c r="AB9977" s="118"/>
      <c r="AC9977" s="118"/>
      <c r="AD9977" s="118"/>
      <c r="AE9977" s="139"/>
      <c r="AF9977" s="118"/>
      <c r="AG9977" s="118"/>
      <c r="AH9977" s="147" t="str">
        <f t="shared" si="1870"/>
        <v/>
      </c>
      <c r="AI9977" s="147" t="str">
        <f t="shared" si="1871"/>
        <v/>
      </c>
      <c r="AJ9977" s="148" t="str">
        <f t="shared" si="1860"/>
        <v/>
      </c>
      <c r="AK9977" s="148" t="str">
        <f t="shared" si="1861"/>
        <v/>
      </c>
      <c r="AL9977" s="147" t="str">
        <f t="shared" si="1862"/>
        <v/>
      </c>
      <c r="AM9977" s="147" t="str">
        <f t="shared" si="1863"/>
        <v/>
      </c>
      <c r="AN9977" s="147" t="str">
        <f t="shared" si="1864"/>
        <v/>
      </c>
      <c r="AO9977" s="118"/>
    </row>
    <row r="9978" spans="1:41">
      <c r="A9978" s="118"/>
      <c r="B9978" s="118"/>
      <c r="C9978" s="118"/>
      <c r="D9978" s="118"/>
      <c r="E9978" s="118"/>
      <c r="F9978" s="118"/>
      <c r="G9978" s="118"/>
      <c r="H9978" s="118"/>
      <c r="I9978" s="118"/>
      <c r="J9978" s="118"/>
      <c r="K9978" s="118"/>
      <c r="L9978" s="118"/>
      <c r="M9978" s="118"/>
      <c r="N9978" s="118"/>
      <c r="O9978" s="143" t="str">
        <f>IF(H9978="","",(S9978/S9978)&amp;":"&amp;ROUND(AH9978/S9978,2))</f>
        <v/>
      </c>
      <c r="P9978" s="118"/>
      <c r="Q9978" s="118"/>
      <c r="R9978" s="143" t="str">
        <f>IF(H9978="","",(S9978/S9978)&amp;":"&amp;ROUND(AI9978/S9978,2))</f>
        <v/>
      </c>
      <c r="S9978" s="144" t="str">
        <f t="shared" si="1865"/>
        <v/>
      </c>
      <c r="T9978" s="145" t="str">
        <f t="shared" si="1866"/>
        <v/>
      </c>
      <c r="U9978" s="118"/>
      <c r="V9978" s="145" t="str">
        <f t="shared" si="1867"/>
        <v/>
      </c>
      <c r="W9978" s="144" t="str">
        <f t="shared" si="1868"/>
        <v/>
      </c>
      <c r="X9978" s="146" t="str">
        <f>IF(C9978="","",IF(OR(C9978="Trade",C9978="Multi Position"),(X9977+V9978),IF(C9978="Deposit",(X9977+AE9978),IF(C9978="Withdrawal",(X9977-AE9978)))))</f>
        <v/>
      </c>
      <c r="Y9978" s="145" t="str">
        <f t="shared" si="1869"/>
        <v/>
      </c>
      <c r="Z9978" s="118"/>
      <c r="AA9978" s="118"/>
      <c r="AB9978" s="118"/>
      <c r="AC9978" s="118"/>
      <c r="AD9978" s="118"/>
      <c r="AE9978" s="139"/>
      <c r="AF9978" s="118"/>
      <c r="AG9978" s="118"/>
      <c r="AH9978" s="147" t="str">
        <f t="shared" si="1870"/>
        <v/>
      </c>
      <c r="AI9978" s="147" t="str">
        <f t="shared" si="1871"/>
        <v/>
      </c>
      <c r="AJ9978" s="148" t="str">
        <f t="shared" si="1860"/>
        <v/>
      </c>
      <c r="AK9978" s="148" t="str">
        <f t="shared" si="1861"/>
        <v/>
      </c>
      <c r="AL9978" s="147" t="str">
        <f t="shared" si="1862"/>
        <v/>
      </c>
      <c r="AM9978" s="147" t="str">
        <f t="shared" si="1863"/>
        <v/>
      </c>
      <c r="AN9978" s="147" t="str">
        <f t="shared" si="1864"/>
        <v/>
      </c>
      <c r="AO9978" s="118"/>
    </row>
    <row r="9979" spans="1:41">
      <c r="A9979" s="118"/>
      <c r="B9979" s="118"/>
      <c r="C9979" s="118"/>
      <c r="D9979" s="118"/>
      <c r="E9979" s="118"/>
      <c r="F9979" s="118"/>
      <c r="G9979" s="118"/>
      <c r="H9979" s="118"/>
      <c r="I9979" s="118"/>
      <c r="J9979" s="118"/>
      <c r="K9979" s="118"/>
      <c r="L9979" s="118"/>
      <c r="M9979" s="118"/>
      <c r="N9979" s="118"/>
      <c r="O9979" s="143" t="str">
        <f>IF(H9979="","",(S9979/S9979)&amp;":"&amp;ROUND(AH9979/S9979,2))</f>
        <v/>
      </c>
      <c r="P9979" s="118"/>
      <c r="Q9979" s="118"/>
      <c r="R9979" s="143" t="str">
        <f>IF(H9979="","",(S9979/S9979)&amp;":"&amp;ROUND(AI9979/S9979,2))</f>
        <v/>
      </c>
      <c r="S9979" s="144" t="str">
        <f t="shared" si="1865"/>
        <v/>
      </c>
      <c r="T9979" s="145" t="str">
        <f t="shared" si="1866"/>
        <v/>
      </c>
      <c r="U9979" s="118"/>
      <c r="V9979" s="145" t="str">
        <f t="shared" si="1867"/>
        <v/>
      </c>
      <c r="W9979" s="144" t="str">
        <f t="shared" si="1868"/>
        <v/>
      </c>
      <c r="X9979" s="146" t="str">
        <f>IF(C9979="","",IF(OR(C9979="Trade",C9979="Multi Position"),(X9978+V9979),IF(C9979="Deposit",(X9978+AE9979),IF(C9979="Withdrawal",(X9978-AE9979)))))</f>
        <v/>
      </c>
      <c r="Y9979" s="145" t="str">
        <f t="shared" si="1869"/>
        <v/>
      </c>
      <c r="Z9979" s="118"/>
      <c r="AA9979" s="118"/>
      <c r="AB9979" s="118"/>
      <c r="AC9979" s="118"/>
      <c r="AD9979" s="118"/>
      <c r="AE9979" s="139"/>
      <c r="AF9979" s="118"/>
      <c r="AG9979" s="118"/>
      <c r="AH9979" s="147" t="str">
        <f t="shared" si="1870"/>
        <v/>
      </c>
      <c r="AI9979" s="147" t="str">
        <f t="shared" si="1871"/>
        <v/>
      </c>
      <c r="AJ9979" s="148" t="str">
        <f t="shared" si="1860"/>
        <v/>
      </c>
      <c r="AK9979" s="148" t="str">
        <f t="shared" si="1861"/>
        <v/>
      </c>
      <c r="AL9979" s="147" t="str">
        <f t="shared" si="1862"/>
        <v/>
      </c>
      <c r="AM9979" s="147" t="str">
        <f t="shared" si="1863"/>
        <v/>
      </c>
      <c r="AN9979" s="147" t="str">
        <f t="shared" si="1864"/>
        <v/>
      </c>
      <c r="AO9979" s="118"/>
    </row>
    <row r="9980" spans="1:41">
      <c r="A9980" s="118"/>
      <c r="B9980" s="118"/>
      <c r="C9980" s="118"/>
      <c r="D9980" s="118"/>
      <c r="E9980" s="118"/>
      <c r="F9980" s="118"/>
      <c r="G9980" s="118"/>
      <c r="H9980" s="118"/>
      <c r="I9980" s="118"/>
      <c r="J9980" s="118"/>
      <c r="K9980" s="118"/>
      <c r="L9980" s="118"/>
      <c r="M9980" s="118"/>
      <c r="N9980" s="118"/>
      <c r="O9980" s="143" t="str">
        <f>IF(H9980="","",(S9980/S9980)&amp;":"&amp;ROUND(AH9980/S9980,2))</f>
        <v/>
      </c>
      <c r="P9980" s="118"/>
      <c r="Q9980" s="118"/>
      <c r="R9980" s="143" t="str">
        <f>IF(H9980="","",(S9980/S9980)&amp;":"&amp;ROUND(AI9980/S9980,2))</f>
        <v/>
      </c>
      <c r="S9980" s="144" t="str">
        <f t="shared" si="1865"/>
        <v/>
      </c>
      <c r="T9980" s="145" t="str">
        <f t="shared" si="1866"/>
        <v/>
      </c>
      <c r="U9980" s="118"/>
      <c r="V9980" s="145" t="str">
        <f t="shared" si="1867"/>
        <v/>
      </c>
      <c r="W9980" s="144" t="str">
        <f t="shared" si="1868"/>
        <v/>
      </c>
      <c r="X9980" s="146" t="str">
        <f>IF(C9980="","",IF(OR(C9980="Trade",C9980="Multi Position"),(X9979+V9980),IF(C9980="Deposit",(X9979+AE9980),IF(C9980="Withdrawal",(X9979-AE9980)))))</f>
        <v/>
      </c>
      <c r="Y9980" s="145" t="str">
        <f t="shared" si="1869"/>
        <v/>
      </c>
      <c r="Z9980" s="118"/>
      <c r="AA9980" s="118"/>
      <c r="AB9980" s="118"/>
      <c r="AC9980" s="118"/>
      <c r="AD9980" s="118"/>
      <c r="AE9980" s="139"/>
      <c r="AF9980" s="118"/>
      <c r="AG9980" s="118"/>
      <c r="AH9980" s="147" t="str">
        <f t="shared" si="1870"/>
        <v/>
      </c>
      <c r="AI9980" s="147" t="str">
        <f t="shared" si="1871"/>
        <v/>
      </c>
      <c r="AJ9980" s="148" t="str">
        <f t="shared" si="1860"/>
        <v/>
      </c>
      <c r="AK9980" s="148" t="str">
        <f t="shared" si="1861"/>
        <v/>
      </c>
      <c r="AL9980" s="147" t="str">
        <f t="shared" si="1862"/>
        <v/>
      </c>
      <c r="AM9980" s="147" t="str">
        <f t="shared" si="1863"/>
        <v/>
      </c>
      <c r="AN9980" s="147" t="str">
        <f t="shared" si="1864"/>
        <v/>
      </c>
      <c r="AO9980" s="118"/>
    </row>
    <row r="9981" spans="1:41">
      <c r="A9981" s="118"/>
      <c r="B9981" s="118"/>
      <c r="C9981" s="118"/>
      <c r="D9981" s="118"/>
      <c r="E9981" s="118"/>
      <c r="F9981" s="118"/>
      <c r="G9981" s="118"/>
      <c r="H9981" s="118"/>
      <c r="I9981" s="118"/>
      <c r="J9981" s="118"/>
      <c r="K9981" s="118"/>
      <c r="L9981" s="118"/>
      <c r="M9981" s="118"/>
      <c r="N9981" s="118"/>
      <c r="O9981" s="143" t="str">
        <f>IF(H9981="","",(S9981/S9981)&amp;":"&amp;ROUND(AH9981/S9981,2))</f>
        <v/>
      </c>
      <c r="P9981" s="118"/>
      <c r="Q9981" s="118"/>
      <c r="R9981" s="143" t="str">
        <f>IF(H9981="","",(S9981/S9981)&amp;":"&amp;ROUND(AI9981/S9981,2))</f>
        <v/>
      </c>
      <c r="S9981" s="144" t="str">
        <f t="shared" si="1865"/>
        <v/>
      </c>
      <c r="T9981" s="145" t="str">
        <f t="shared" si="1866"/>
        <v/>
      </c>
      <c r="U9981" s="118"/>
      <c r="V9981" s="145" t="str">
        <f t="shared" si="1867"/>
        <v/>
      </c>
      <c r="W9981" s="144" t="str">
        <f t="shared" si="1868"/>
        <v/>
      </c>
      <c r="X9981" s="146" t="str">
        <f>IF(C9981="","",IF(OR(C9981="Trade",C9981="Multi Position"),(X9980+V9981),IF(C9981="Deposit",(X9980+AE9981),IF(C9981="Withdrawal",(X9980-AE9981)))))</f>
        <v/>
      </c>
      <c r="Y9981" s="145" t="str">
        <f t="shared" si="1869"/>
        <v/>
      </c>
      <c r="Z9981" s="118"/>
      <c r="AA9981" s="118"/>
      <c r="AB9981" s="118"/>
      <c r="AC9981" s="118"/>
      <c r="AD9981" s="118"/>
      <c r="AE9981" s="139"/>
      <c r="AF9981" s="118"/>
      <c r="AG9981" s="118"/>
      <c r="AH9981" s="147" t="str">
        <f t="shared" si="1870"/>
        <v/>
      </c>
      <c r="AI9981" s="147" t="str">
        <f t="shared" si="1871"/>
        <v/>
      </c>
      <c r="AJ9981" s="148" t="str">
        <f t="shared" si="1860"/>
        <v/>
      </c>
      <c r="AK9981" s="148" t="str">
        <f t="shared" si="1861"/>
        <v/>
      </c>
      <c r="AL9981" s="147" t="str">
        <f t="shared" si="1862"/>
        <v/>
      </c>
      <c r="AM9981" s="147" t="str">
        <f t="shared" si="1863"/>
        <v/>
      </c>
      <c r="AN9981" s="147" t="str">
        <f t="shared" si="1864"/>
        <v/>
      </c>
      <c r="AO9981" s="118"/>
    </row>
    <row r="9982" spans="1:41">
      <c r="A9982" s="118"/>
      <c r="B9982" s="118"/>
      <c r="C9982" s="118"/>
      <c r="D9982" s="118"/>
      <c r="E9982" s="118"/>
      <c r="F9982" s="118"/>
      <c r="G9982" s="118"/>
      <c r="H9982" s="118"/>
      <c r="I9982" s="118"/>
      <c r="J9982" s="118"/>
      <c r="K9982" s="118"/>
      <c r="L9982" s="118"/>
      <c r="M9982" s="118"/>
      <c r="N9982" s="118"/>
      <c r="O9982" s="143" t="str">
        <f>IF(H9982="","",(S9982/S9982)&amp;":"&amp;ROUND(AH9982/S9982,2))</f>
        <v/>
      </c>
      <c r="P9982" s="118"/>
      <c r="Q9982" s="118"/>
      <c r="R9982" s="143" t="str">
        <f>IF(H9982="","",(S9982/S9982)&amp;":"&amp;ROUND(AI9982/S9982,2))</f>
        <v/>
      </c>
      <c r="S9982" s="144" t="str">
        <f t="shared" si="1865"/>
        <v/>
      </c>
      <c r="T9982" s="145" t="str">
        <f t="shared" si="1866"/>
        <v/>
      </c>
      <c r="U9982" s="118"/>
      <c r="V9982" s="145" t="str">
        <f t="shared" si="1867"/>
        <v/>
      </c>
      <c r="W9982" s="144" t="str">
        <f t="shared" si="1868"/>
        <v/>
      </c>
      <c r="X9982" s="146" t="str">
        <f>IF(C9982="","",IF(OR(C9982="Trade",C9982="Multi Position"),(X9981+V9982),IF(C9982="Deposit",(X9981+AE9982),IF(C9982="Withdrawal",(X9981-AE9982)))))</f>
        <v/>
      </c>
      <c r="Y9982" s="145" t="str">
        <f t="shared" si="1869"/>
        <v/>
      </c>
      <c r="Z9982" s="118"/>
      <c r="AA9982" s="118"/>
      <c r="AB9982" s="118"/>
      <c r="AC9982" s="118"/>
      <c r="AD9982" s="118"/>
      <c r="AE9982" s="139"/>
      <c r="AF9982" s="118"/>
      <c r="AG9982" s="118"/>
      <c r="AH9982" s="147" t="str">
        <f t="shared" si="1870"/>
        <v/>
      </c>
      <c r="AI9982" s="147" t="str">
        <f t="shared" si="1871"/>
        <v/>
      </c>
      <c r="AJ9982" s="148" t="str">
        <f t="shared" si="1860"/>
        <v/>
      </c>
      <c r="AK9982" s="148" t="str">
        <f t="shared" si="1861"/>
        <v/>
      </c>
      <c r="AL9982" s="147" t="str">
        <f t="shared" si="1862"/>
        <v/>
      </c>
      <c r="AM9982" s="147" t="str">
        <f t="shared" si="1863"/>
        <v/>
      </c>
      <c r="AN9982" s="147" t="str">
        <f t="shared" si="1864"/>
        <v/>
      </c>
      <c r="AO9982" s="118"/>
    </row>
    <row r="9983" spans="1:41">
      <c r="A9983" s="118"/>
      <c r="B9983" s="118"/>
      <c r="C9983" s="118"/>
      <c r="D9983" s="118"/>
      <c r="E9983" s="118"/>
      <c r="F9983" s="118"/>
      <c r="G9983" s="118"/>
      <c r="H9983" s="118"/>
      <c r="I9983" s="118"/>
      <c r="J9983" s="118"/>
      <c r="K9983" s="118"/>
      <c r="L9983" s="118"/>
      <c r="M9983" s="118"/>
      <c r="N9983" s="118"/>
      <c r="O9983" s="143" t="str">
        <f>IF(H9983="","",(S9983/S9983)&amp;":"&amp;ROUND(AH9983/S9983,2))</f>
        <v/>
      </c>
      <c r="P9983" s="118"/>
      <c r="Q9983" s="118"/>
      <c r="R9983" s="143" t="str">
        <f>IF(H9983="","",(S9983/S9983)&amp;":"&amp;ROUND(AI9983/S9983,2))</f>
        <v/>
      </c>
      <c r="S9983" s="144" t="str">
        <f t="shared" si="1865"/>
        <v/>
      </c>
      <c r="T9983" s="145" t="str">
        <f t="shared" si="1866"/>
        <v/>
      </c>
      <c r="U9983" s="118"/>
      <c r="V9983" s="145" t="str">
        <f t="shared" si="1867"/>
        <v/>
      </c>
      <c r="W9983" s="144" t="str">
        <f t="shared" si="1868"/>
        <v/>
      </c>
      <c r="X9983" s="146" t="str">
        <f>IF(C9983="","",IF(OR(C9983="Trade",C9983="Multi Position"),(X9982+V9983),IF(C9983="Deposit",(X9982+AE9983),IF(C9983="Withdrawal",(X9982-AE9983)))))</f>
        <v/>
      </c>
      <c r="Y9983" s="145" t="str">
        <f t="shared" si="1869"/>
        <v/>
      </c>
      <c r="Z9983" s="118"/>
      <c r="AA9983" s="118"/>
      <c r="AB9983" s="118"/>
      <c r="AC9983" s="118"/>
      <c r="AD9983" s="118"/>
      <c r="AE9983" s="139"/>
      <c r="AF9983" s="118"/>
      <c r="AG9983" s="118"/>
      <c r="AH9983" s="147" t="str">
        <f t="shared" si="1870"/>
        <v/>
      </c>
      <c r="AI9983" s="147" t="str">
        <f t="shared" si="1871"/>
        <v/>
      </c>
      <c r="AJ9983" s="148" t="str">
        <f t="shared" si="1860"/>
        <v/>
      </c>
      <c r="AK9983" s="148" t="str">
        <f t="shared" si="1861"/>
        <v/>
      </c>
      <c r="AL9983" s="147" t="str">
        <f t="shared" si="1862"/>
        <v/>
      </c>
      <c r="AM9983" s="147" t="str">
        <f t="shared" si="1863"/>
        <v/>
      </c>
      <c r="AN9983" s="147" t="str">
        <f t="shared" si="1864"/>
        <v/>
      </c>
      <c r="AO9983" s="118"/>
    </row>
    <row r="9984" spans="1:41">
      <c r="A9984" s="118"/>
      <c r="B9984" s="118"/>
      <c r="C9984" s="118"/>
      <c r="D9984" s="118"/>
      <c r="E9984" s="118"/>
      <c r="F9984" s="118"/>
      <c r="G9984" s="118"/>
      <c r="H9984" s="118"/>
      <c r="I9984" s="118"/>
      <c r="J9984" s="118"/>
      <c r="K9984" s="118"/>
      <c r="L9984" s="118"/>
      <c r="M9984" s="118"/>
      <c r="N9984" s="118"/>
      <c r="O9984" s="143" t="str">
        <f>IF(H9984="","",(S9984/S9984)&amp;":"&amp;ROUND(AH9984/S9984,2))</f>
        <v/>
      </c>
      <c r="P9984" s="118"/>
      <c r="Q9984" s="118"/>
      <c r="R9984" s="143" t="str">
        <f>IF(H9984="","",(S9984/S9984)&amp;":"&amp;ROUND(AI9984/S9984,2))</f>
        <v/>
      </c>
      <c r="S9984" s="144" t="str">
        <f t="shared" si="1865"/>
        <v/>
      </c>
      <c r="T9984" s="145" t="str">
        <f t="shared" si="1866"/>
        <v/>
      </c>
      <c r="U9984" s="118"/>
      <c r="V9984" s="145" t="str">
        <f t="shared" si="1867"/>
        <v/>
      </c>
      <c r="W9984" s="144" t="str">
        <f t="shared" si="1868"/>
        <v/>
      </c>
      <c r="X9984" s="146" t="str">
        <f>IF(C9984="","",IF(OR(C9984="Trade",C9984="Multi Position"),(X9983+V9984),IF(C9984="Deposit",(X9983+AE9984),IF(C9984="Withdrawal",(X9983-AE9984)))))</f>
        <v/>
      </c>
      <c r="Y9984" s="145" t="str">
        <f t="shared" si="1869"/>
        <v/>
      </c>
      <c r="Z9984" s="118"/>
      <c r="AA9984" s="118"/>
      <c r="AB9984" s="118"/>
      <c r="AC9984" s="118"/>
      <c r="AD9984" s="118"/>
      <c r="AE9984" s="139"/>
      <c r="AF9984" s="118"/>
      <c r="AG9984" s="118"/>
      <c r="AH9984" s="147" t="str">
        <f t="shared" si="1870"/>
        <v/>
      </c>
      <c r="AI9984" s="147" t="str">
        <f t="shared" si="1871"/>
        <v/>
      </c>
      <c r="AJ9984" s="148" t="str">
        <f t="shared" si="1860"/>
        <v/>
      </c>
      <c r="AK9984" s="148" t="str">
        <f t="shared" si="1861"/>
        <v/>
      </c>
      <c r="AL9984" s="147" t="str">
        <f t="shared" si="1862"/>
        <v/>
      </c>
      <c r="AM9984" s="147" t="str">
        <f t="shared" si="1863"/>
        <v/>
      </c>
      <c r="AN9984" s="147" t="str">
        <f t="shared" si="1864"/>
        <v/>
      </c>
      <c r="AO9984" s="118"/>
    </row>
    <row r="9985" spans="1:41">
      <c r="A9985" s="118"/>
      <c r="B9985" s="118"/>
      <c r="C9985" s="118"/>
      <c r="D9985" s="118"/>
      <c r="E9985" s="118"/>
      <c r="F9985" s="118"/>
      <c r="G9985" s="118"/>
      <c r="H9985" s="118"/>
      <c r="I9985" s="118"/>
      <c r="J9985" s="118"/>
      <c r="K9985" s="118"/>
      <c r="L9985" s="118"/>
      <c r="M9985" s="118"/>
      <c r="N9985" s="118"/>
      <c r="O9985" s="143" t="str">
        <f>IF(H9985="","",(S9985/S9985)&amp;":"&amp;ROUND(AH9985/S9985,2))</f>
        <v/>
      </c>
      <c r="P9985" s="118"/>
      <c r="Q9985" s="118"/>
      <c r="R9985" s="143" t="str">
        <f>IF(H9985="","",(S9985/S9985)&amp;":"&amp;ROUND(AI9985/S9985,2))</f>
        <v/>
      </c>
      <c r="S9985" s="144" t="str">
        <f t="shared" si="1865"/>
        <v/>
      </c>
      <c r="T9985" s="145" t="str">
        <f t="shared" si="1866"/>
        <v/>
      </c>
      <c r="U9985" s="118"/>
      <c r="V9985" s="145" t="str">
        <f t="shared" si="1867"/>
        <v/>
      </c>
      <c r="W9985" s="144" t="str">
        <f t="shared" si="1868"/>
        <v/>
      </c>
      <c r="X9985" s="146" t="str">
        <f>IF(C9985="","",IF(OR(C9985="Trade",C9985="Multi Position"),(X9984+V9985),IF(C9985="Deposit",(X9984+AE9985),IF(C9985="Withdrawal",(X9984-AE9985)))))</f>
        <v/>
      </c>
      <c r="Y9985" s="145" t="str">
        <f t="shared" si="1869"/>
        <v/>
      </c>
      <c r="Z9985" s="118"/>
      <c r="AA9985" s="118"/>
      <c r="AB9985" s="118"/>
      <c r="AC9985" s="118"/>
      <c r="AD9985" s="118"/>
      <c r="AE9985" s="139"/>
      <c r="AF9985" s="118"/>
      <c r="AG9985" s="118"/>
      <c r="AH9985" s="147" t="str">
        <f t="shared" si="1870"/>
        <v/>
      </c>
      <c r="AI9985" s="147" t="str">
        <f t="shared" si="1871"/>
        <v/>
      </c>
      <c r="AJ9985" s="148" t="str">
        <f t="shared" si="1860"/>
        <v/>
      </c>
      <c r="AK9985" s="148" t="str">
        <f t="shared" si="1861"/>
        <v/>
      </c>
      <c r="AL9985" s="147" t="str">
        <f t="shared" si="1862"/>
        <v/>
      </c>
      <c r="AM9985" s="147" t="str">
        <f t="shared" si="1863"/>
        <v/>
      </c>
      <c r="AN9985" s="147" t="str">
        <f t="shared" si="1864"/>
        <v/>
      </c>
      <c r="AO9985" s="118"/>
    </row>
    <row r="9986" spans="1:41">
      <c r="A9986" s="118"/>
      <c r="B9986" s="118"/>
      <c r="C9986" s="118"/>
      <c r="D9986" s="118"/>
      <c r="E9986" s="118"/>
      <c r="F9986" s="118"/>
      <c r="G9986" s="118"/>
      <c r="H9986" s="118"/>
      <c r="I9986" s="118"/>
      <c r="J9986" s="118"/>
      <c r="K9986" s="118"/>
      <c r="L9986" s="118"/>
      <c r="M9986" s="118"/>
      <c r="N9986" s="118"/>
      <c r="O9986" s="143" t="str">
        <f>IF(H9986="","",(S9986/S9986)&amp;":"&amp;ROUND(AH9986/S9986,2))</f>
        <v/>
      </c>
      <c r="P9986" s="118"/>
      <c r="Q9986" s="118"/>
      <c r="R9986" s="143" t="str">
        <f>IF(H9986="","",(S9986/S9986)&amp;":"&amp;ROUND(AI9986/S9986,2))</f>
        <v/>
      </c>
      <c r="S9986" s="144" t="str">
        <f t="shared" si="1865"/>
        <v/>
      </c>
      <c r="T9986" s="145" t="str">
        <f t="shared" si="1866"/>
        <v/>
      </c>
      <c r="U9986" s="118"/>
      <c r="V9986" s="145" t="str">
        <f t="shared" si="1867"/>
        <v/>
      </c>
      <c r="W9986" s="144" t="str">
        <f t="shared" si="1868"/>
        <v/>
      </c>
      <c r="X9986" s="146" t="str">
        <f>IF(C9986="","",IF(OR(C9986="Trade",C9986="Multi Position"),(X9985+V9986),IF(C9986="Deposit",(X9985+AE9986),IF(C9986="Withdrawal",(X9985-AE9986)))))</f>
        <v/>
      </c>
      <c r="Y9986" s="145" t="str">
        <f t="shared" si="1869"/>
        <v/>
      </c>
      <c r="Z9986" s="118"/>
      <c r="AA9986" s="118"/>
      <c r="AB9986" s="118"/>
      <c r="AC9986" s="118"/>
      <c r="AD9986" s="118"/>
      <c r="AE9986" s="139"/>
      <c r="AF9986" s="118"/>
      <c r="AG9986" s="118"/>
      <c r="AH9986" s="147" t="str">
        <f t="shared" si="1870"/>
        <v/>
      </c>
      <c r="AI9986" s="147" t="str">
        <f t="shared" si="1871"/>
        <v/>
      </c>
      <c r="AJ9986" s="148" t="str">
        <f t="shared" si="1860"/>
        <v/>
      </c>
      <c r="AK9986" s="148" t="str">
        <f t="shared" si="1861"/>
        <v/>
      </c>
      <c r="AL9986" s="147" t="str">
        <f t="shared" si="1862"/>
        <v/>
      </c>
      <c r="AM9986" s="147" t="str">
        <f t="shared" si="1863"/>
        <v/>
      </c>
      <c r="AN9986" s="147" t="str">
        <f t="shared" si="1864"/>
        <v/>
      </c>
      <c r="AO9986" s="118"/>
    </row>
    <row r="9987" spans="1:41">
      <c r="A9987" s="118"/>
      <c r="B9987" s="118"/>
      <c r="C9987" s="118"/>
      <c r="D9987" s="118"/>
      <c r="E9987" s="118"/>
      <c r="F9987" s="118"/>
      <c r="G9987" s="118"/>
      <c r="H9987" s="118"/>
      <c r="I9987" s="118"/>
      <c r="J9987" s="118"/>
      <c r="K9987" s="118"/>
      <c r="L9987" s="118"/>
      <c r="M9987" s="118"/>
      <c r="N9987" s="118"/>
      <c r="O9987" s="143" t="str">
        <f>IF(H9987="","",(S9987/S9987)&amp;":"&amp;ROUND(AH9987/S9987,2))</f>
        <v/>
      </c>
      <c r="P9987" s="118"/>
      <c r="Q9987" s="118"/>
      <c r="R9987" s="143" t="str">
        <f>IF(H9987="","",(S9987/S9987)&amp;":"&amp;ROUND(AI9987/S9987,2))</f>
        <v/>
      </c>
      <c r="S9987" s="144" t="str">
        <f t="shared" si="1865"/>
        <v/>
      </c>
      <c r="T9987" s="145" t="str">
        <f t="shared" si="1866"/>
        <v/>
      </c>
      <c r="U9987" s="118"/>
      <c r="V9987" s="145" t="str">
        <f t="shared" si="1867"/>
        <v/>
      </c>
      <c r="W9987" s="144" t="str">
        <f t="shared" si="1868"/>
        <v/>
      </c>
      <c r="X9987" s="146" t="str">
        <f>IF(C9987="","",IF(OR(C9987="Trade",C9987="Multi Position"),(X9986+V9987),IF(C9987="Deposit",(X9986+AE9987),IF(C9987="Withdrawal",(X9986-AE9987)))))</f>
        <v/>
      </c>
      <c r="Y9987" s="145" t="str">
        <f t="shared" si="1869"/>
        <v/>
      </c>
      <c r="Z9987" s="118"/>
      <c r="AA9987" s="118"/>
      <c r="AB9987" s="118"/>
      <c r="AC9987" s="118"/>
      <c r="AD9987" s="118"/>
      <c r="AE9987" s="139"/>
      <c r="AF9987" s="118"/>
      <c r="AG9987" s="118"/>
      <c r="AH9987" s="147" t="str">
        <f t="shared" si="1870"/>
        <v/>
      </c>
      <c r="AI9987" s="147" t="str">
        <f t="shared" si="1871"/>
        <v/>
      </c>
      <c r="AJ9987" s="148" t="str">
        <f t="shared" si="1860"/>
        <v/>
      </c>
      <c r="AK9987" s="148" t="str">
        <f t="shared" si="1861"/>
        <v/>
      </c>
      <c r="AL9987" s="147" t="str">
        <f t="shared" si="1862"/>
        <v/>
      </c>
      <c r="AM9987" s="147" t="str">
        <f t="shared" si="1863"/>
        <v/>
      </c>
      <c r="AN9987" s="147" t="str">
        <f t="shared" si="1864"/>
        <v/>
      </c>
      <c r="AO9987" s="118"/>
    </row>
    <row r="9988" spans="1:41">
      <c r="A9988" s="118"/>
      <c r="B9988" s="118"/>
      <c r="C9988" s="118"/>
      <c r="D9988" s="118"/>
      <c r="E9988" s="118"/>
      <c r="F9988" s="118"/>
      <c r="G9988" s="118"/>
      <c r="H9988" s="118"/>
      <c r="I9988" s="118"/>
      <c r="J9988" s="118"/>
      <c r="K9988" s="118"/>
      <c r="L9988" s="118"/>
      <c r="M9988" s="118"/>
      <c r="N9988" s="118"/>
      <c r="O9988" s="143" t="str">
        <f>IF(H9988="","",(S9988/S9988)&amp;":"&amp;ROUND(AH9988/S9988,2))</f>
        <v/>
      </c>
      <c r="P9988" s="118"/>
      <c r="Q9988" s="118"/>
      <c r="R9988" s="143" t="str">
        <f>IF(H9988="","",(S9988/S9988)&amp;":"&amp;ROUND(AI9988/S9988,2))</f>
        <v/>
      </c>
      <c r="S9988" s="144" t="str">
        <f t="shared" si="1865"/>
        <v/>
      </c>
      <c r="T9988" s="145" t="str">
        <f t="shared" si="1866"/>
        <v/>
      </c>
      <c r="U9988" s="118"/>
      <c r="V9988" s="145" t="str">
        <f t="shared" si="1867"/>
        <v/>
      </c>
      <c r="W9988" s="144" t="str">
        <f t="shared" si="1868"/>
        <v/>
      </c>
      <c r="X9988" s="146" t="str">
        <f>IF(C9988="","",IF(OR(C9988="Trade",C9988="Multi Position"),(X9987+V9988),IF(C9988="Deposit",(X9987+AE9988),IF(C9988="Withdrawal",(X9987-AE9988)))))</f>
        <v/>
      </c>
      <c r="Y9988" s="145" t="str">
        <f t="shared" si="1869"/>
        <v/>
      </c>
      <c r="Z9988" s="118"/>
      <c r="AA9988" s="118"/>
      <c r="AB9988" s="118"/>
      <c r="AC9988" s="118"/>
      <c r="AD9988" s="118"/>
      <c r="AE9988" s="139"/>
      <c r="AF9988" s="118"/>
      <c r="AG9988" s="118"/>
      <c r="AH9988" s="147" t="str">
        <f t="shared" si="1870"/>
        <v/>
      </c>
      <c r="AI9988" s="147" t="str">
        <f t="shared" si="1871"/>
        <v/>
      </c>
      <c r="AJ9988" s="148" t="str">
        <f t="shared" si="1860"/>
        <v/>
      </c>
      <c r="AK9988" s="148" t="str">
        <f t="shared" si="1861"/>
        <v/>
      </c>
      <c r="AL9988" s="147" t="str">
        <f t="shared" si="1862"/>
        <v/>
      </c>
      <c r="AM9988" s="147" t="str">
        <f t="shared" si="1863"/>
        <v/>
      </c>
      <c r="AN9988" s="147" t="str">
        <f t="shared" si="1864"/>
        <v/>
      </c>
      <c r="AO9988" s="118"/>
    </row>
    <row r="9989" spans="1:41">
      <c r="A9989" s="118"/>
      <c r="B9989" s="118"/>
      <c r="C9989" s="118"/>
      <c r="D9989" s="118"/>
      <c r="E9989" s="118"/>
      <c r="F9989" s="118"/>
      <c r="G9989" s="118"/>
      <c r="H9989" s="118"/>
      <c r="I9989" s="118"/>
      <c r="J9989" s="118"/>
      <c r="K9989" s="118"/>
      <c r="L9989" s="118"/>
      <c r="M9989" s="118"/>
      <c r="N9989" s="118"/>
      <c r="O9989" s="143" t="str">
        <f>IF(H9989="","",(S9989/S9989)&amp;":"&amp;ROUND(AH9989/S9989,2))</f>
        <v/>
      </c>
      <c r="P9989" s="118"/>
      <c r="Q9989" s="118"/>
      <c r="R9989" s="143" t="str">
        <f>IF(H9989="","",(S9989/S9989)&amp;":"&amp;ROUND(AI9989/S9989,2))</f>
        <v/>
      </c>
      <c r="S9989" s="144" t="str">
        <f t="shared" si="1865"/>
        <v/>
      </c>
      <c r="T9989" s="145" t="str">
        <f t="shared" si="1866"/>
        <v/>
      </c>
      <c r="U9989" s="118"/>
      <c r="V9989" s="145" t="str">
        <f t="shared" si="1867"/>
        <v/>
      </c>
      <c r="W9989" s="144" t="str">
        <f t="shared" si="1868"/>
        <v/>
      </c>
      <c r="X9989" s="146" t="str">
        <f>IF(C9989="","",IF(OR(C9989="Trade",C9989="Multi Position"),(X9988+V9989),IF(C9989="Deposit",(X9988+AE9989),IF(C9989="Withdrawal",(X9988-AE9989)))))</f>
        <v/>
      </c>
      <c r="Y9989" s="145" t="str">
        <f t="shared" si="1869"/>
        <v/>
      </c>
      <c r="Z9989" s="118"/>
      <c r="AA9989" s="118"/>
      <c r="AB9989" s="118"/>
      <c r="AC9989" s="118"/>
      <c r="AD9989" s="118"/>
      <c r="AE9989" s="139"/>
      <c r="AF9989" s="118"/>
      <c r="AG9989" s="118"/>
      <c r="AH9989" s="147" t="str">
        <f t="shared" si="1870"/>
        <v/>
      </c>
      <c r="AI9989" s="147" t="str">
        <f t="shared" si="1871"/>
        <v/>
      </c>
      <c r="AJ9989" s="148" t="str">
        <f t="shared" si="1860"/>
        <v/>
      </c>
      <c r="AK9989" s="148" t="str">
        <f t="shared" si="1861"/>
        <v/>
      </c>
      <c r="AL9989" s="147" t="str">
        <f t="shared" si="1862"/>
        <v/>
      </c>
      <c r="AM9989" s="147" t="str">
        <f t="shared" si="1863"/>
        <v/>
      </c>
      <c r="AN9989" s="147" t="str">
        <f t="shared" si="1864"/>
        <v/>
      </c>
      <c r="AO9989" s="118"/>
    </row>
    <row r="9990" spans="1:41">
      <c r="A9990" s="118"/>
      <c r="B9990" s="118"/>
      <c r="C9990" s="118"/>
      <c r="D9990" s="118"/>
      <c r="E9990" s="118"/>
      <c r="F9990" s="118"/>
      <c r="G9990" s="118"/>
      <c r="H9990" s="118"/>
      <c r="I9990" s="118"/>
      <c r="J9990" s="118"/>
      <c r="K9990" s="118"/>
      <c r="L9990" s="118"/>
      <c r="M9990" s="118"/>
      <c r="N9990" s="118"/>
      <c r="O9990" s="143" t="str">
        <f>IF(H9990="","",(S9990/S9990)&amp;":"&amp;ROUND(AH9990/S9990,2))</f>
        <v/>
      </c>
      <c r="P9990" s="118"/>
      <c r="Q9990" s="118"/>
      <c r="R9990" s="143" t="str">
        <f>IF(H9990="","",(S9990/S9990)&amp;":"&amp;ROUND(AI9990/S9990,2))</f>
        <v/>
      </c>
      <c r="S9990" s="144" t="str">
        <f t="shared" si="1865"/>
        <v/>
      </c>
      <c r="T9990" s="145" t="str">
        <f t="shared" si="1866"/>
        <v/>
      </c>
      <c r="U9990" s="118"/>
      <c r="V9990" s="145" t="str">
        <f t="shared" si="1867"/>
        <v/>
      </c>
      <c r="W9990" s="144" t="str">
        <f t="shared" si="1868"/>
        <v/>
      </c>
      <c r="X9990" s="146" t="str">
        <f>IF(C9990="","",IF(OR(C9990="Trade",C9990="Multi Position"),(X9989+V9990),IF(C9990="Deposit",(X9989+AE9990),IF(C9990="Withdrawal",(X9989-AE9990)))))</f>
        <v/>
      </c>
      <c r="Y9990" s="145" t="str">
        <f t="shared" si="1869"/>
        <v/>
      </c>
      <c r="Z9990" s="118"/>
      <c r="AA9990" s="118"/>
      <c r="AB9990" s="118"/>
      <c r="AC9990" s="118"/>
      <c r="AD9990" s="118"/>
      <c r="AE9990" s="139"/>
      <c r="AF9990" s="118"/>
      <c r="AG9990" s="118"/>
      <c r="AH9990" s="147" t="str">
        <f t="shared" si="1870"/>
        <v/>
      </c>
      <c r="AI9990" s="147" t="str">
        <f t="shared" si="1871"/>
        <v/>
      </c>
      <c r="AJ9990" s="148" t="str">
        <f t="shared" si="1860"/>
        <v/>
      </c>
      <c r="AK9990" s="148" t="str">
        <f t="shared" si="1861"/>
        <v/>
      </c>
      <c r="AL9990" s="147" t="str">
        <f t="shared" si="1862"/>
        <v/>
      </c>
      <c r="AM9990" s="147" t="str">
        <f t="shared" si="1863"/>
        <v/>
      </c>
      <c r="AN9990" s="147" t="str">
        <f t="shared" si="1864"/>
        <v/>
      </c>
      <c r="AO9990" s="118"/>
    </row>
    <row r="9991" spans="1:41">
      <c r="A9991" s="118"/>
      <c r="B9991" s="118"/>
      <c r="C9991" s="118"/>
      <c r="D9991" s="118"/>
      <c r="E9991" s="118"/>
      <c r="F9991" s="118"/>
      <c r="G9991" s="118"/>
      <c r="H9991" s="118"/>
      <c r="I9991" s="118"/>
      <c r="J9991" s="118"/>
      <c r="K9991" s="118"/>
      <c r="L9991" s="118"/>
      <c r="M9991" s="118"/>
      <c r="N9991" s="118"/>
      <c r="O9991" s="143" t="str">
        <f>IF(H9991="","",(S9991/S9991)&amp;":"&amp;ROUND(AH9991/S9991,2))</f>
        <v/>
      </c>
      <c r="P9991" s="118"/>
      <c r="Q9991" s="118"/>
      <c r="R9991" s="143" t="str">
        <f>IF(H9991="","",(S9991/S9991)&amp;":"&amp;ROUND(AI9991/S9991,2))</f>
        <v/>
      </c>
      <c r="S9991" s="144" t="str">
        <f t="shared" si="1865"/>
        <v/>
      </c>
      <c r="T9991" s="145" t="str">
        <f t="shared" si="1866"/>
        <v/>
      </c>
      <c r="U9991" s="118"/>
      <c r="V9991" s="145" t="str">
        <f t="shared" si="1867"/>
        <v/>
      </c>
      <c r="W9991" s="144" t="str">
        <f t="shared" si="1868"/>
        <v/>
      </c>
      <c r="X9991" s="146" t="str">
        <f>IF(C9991="","",IF(OR(C9991="Trade",C9991="Multi Position"),(X9990+V9991),IF(C9991="Deposit",(X9990+AE9991),IF(C9991="Withdrawal",(X9990-AE9991)))))</f>
        <v/>
      </c>
      <c r="Y9991" s="145" t="str">
        <f t="shared" si="1869"/>
        <v/>
      </c>
      <c r="Z9991" s="118"/>
      <c r="AA9991" s="118"/>
      <c r="AB9991" s="118"/>
      <c r="AC9991" s="118"/>
      <c r="AD9991" s="118"/>
      <c r="AE9991" s="139"/>
      <c r="AF9991" s="118"/>
      <c r="AG9991" s="118"/>
      <c r="AH9991" s="147" t="str">
        <f t="shared" si="1870"/>
        <v/>
      </c>
      <c r="AI9991" s="147" t="str">
        <f t="shared" si="1871"/>
        <v/>
      </c>
      <c r="AJ9991" s="148" t="str">
        <f t="shared" si="1860"/>
        <v/>
      </c>
      <c r="AK9991" s="148" t="str">
        <f t="shared" si="1861"/>
        <v/>
      </c>
      <c r="AL9991" s="147" t="str">
        <f t="shared" si="1862"/>
        <v/>
      </c>
      <c r="AM9991" s="147" t="str">
        <f t="shared" si="1863"/>
        <v/>
      </c>
      <c r="AN9991" s="147" t="str">
        <f t="shared" si="1864"/>
        <v/>
      </c>
      <c r="AO9991" s="118"/>
    </row>
    <row r="9992" spans="1:41">
      <c r="A9992" s="118"/>
      <c r="B9992" s="118"/>
      <c r="C9992" s="118"/>
      <c r="D9992" s="118"/>
      <c r="E9992" s="118"/>
      <c r="F9992" s="118"/>
      <c r="G9992" s="118"/>
      <c r="H9992" s="118"/>
      <c r="I9992" s="118"/>
      <c r="J9992" s="118"/>
      <c r="K9992" s="118"/>
      <c r="L9992" s="118"/>
      <c r="M9992" s="118"/>
      <c r="N9992" s="118"/>
      <c r="O9992" s="143" t="str">
        <f>IF(H9992="","",(S9992/S9992)&amp;":"&amp;ROUND(AH9992/S9992,2))</f>
        <v/>
      </c>
      <c r="P9992" s="118"/>
      <c r="Q9992" s="118"/>
      <c r="R9992" s="143" t="str">
        <f>IF(H9992="","",(S9992/S9992)&amp;":"&amp;ROUND(AI9992/S9992,2))</f>
        <v/>
      </c>
      <c r="S9992" s="144" t="str">
        <f t="shared" si="1865"/>
        <v/>
      </c>
      <c r="T9992" s="145" t="str">
        <f t="shared" si="1866"/>
        <v/>
      </c>
      <c r="U9992" s="118"/>
      <c r="V9992" s="145" t="str">
        <f t="shared" si="1867"/>
        <v/>
      </c>
      <c r="W9992" s="144" t="str">
        <f t="shared" si="1868"/>
        <v/>
      </c>
      <c r="X9992" s="146" t="str">
        <f>IF(C9992="","",IF(OR(C9992="Trade",C9992="Multi Position"),(X9991+V9992),IF(C9992="Deposit",(X9991+AE9992),IF(C9992="Withdrawal",(X9991-AE9992)))))</f>
        <v/>
      </c>
      <c r="Y9992" s="145" t="str">
        <f t="shared" si="1869"/>
        <v/>
      </c>
      <c r="Z9992" s="118"/>
      <c r="AA9992" s="118"/>
      <c r="AB9992" s="118"/>
      <c r="AC9992" s="118"/>
      <c r="AD9992" s="118"/>
      <c r="AE9992" s="139"/>
      <c r="AF9992" s="118"/>
      <c r="AG9992" s="118"/>
      <c r="AH9992" s="147" t="str">
        <f t="shared" si="1870"/>
        <v/>
      </c>
      <c r="AI9992" s="147" t="str">
        <f t="shared" si="1871"/>
        <v/>
      </c>
      <c r="AJ9992" s="148" t="str">
        <f t="shared" si="1860"/>
        <v/>
      </c>
      <c r="AK9992" s="148" t="str">
        <f t="shared" si="1861"/>
        <v/>
      </c>
      <c r="AL9992" s="147" t="str">
        <f t="shared" si="1862"/>
        <v/>
      </c>
      <c r="AM9992" s="147" t="str">
        <f t="shared" si="1863"/>
        <v/>
      </c>
      <c r="AN9992" s="147" t="str">
        <f t="shared" si="1864"/>
        <v/>
      </c>
      <c r="AO9992" s="118"/>
    </row>
    <row r="9993" spans="1:41">
      <c r="A9993" s="118"/>
      <c r="B9993" s="118"/>
      <c r="C9993" s="118"/>
      <c r="D9993" s="118"/>
      <c r="E9993" s="118"/>
      <c r="F9993" s="118"/>
      <c r="G9993" s="118"/>
      <c r="H9993" s="118"/>
      <c r="I9993" s="118"/>
      <c r="J9993" s="118"/>
      <c r="K9993" s="118"/>
      <c r="L9993" s="118"/>
      <c r="M9993" s="118"/>
      <c r="N9993" s="118"/>
      <c r="O9993" s="143" t="str">
        <f>IF(H9993="","",(S9993/S9993)&amp;":"&amp;ROUND(AH9993/S9993,2))</f>
        <v/>
      </c>
      <c r="P9993" s="118"/>
      <c r="Q9993" s="118"/>
      <c r="R9993" s="143" t="str">
        <f>IF(H9993="","",(S9993/S9993)&amp;":"&amp;ROUND(AI9993/S9993,2))</f>
        <v/>
      </c>
      <c r="S9993" s="144" t="str">
        <f t="shared" si="1865"/>
        <v/>
      </c>
      <c r="T9993" s="145" t="str">
        <f t="shared" si="1866"/>
        <v/>
      </c>
      <c r="U9993" s="118"/>
      <c r="V9993" s="145" t="str">
        <f t="shared" si="1867"/>
        <v/>
      </c>
      <c r="W9993" s="144" t="str">
        <f t="shared" si="1868"/>
        <v/>
      </c>
      <c r="X9993" s="146" t="str">
        <f>IF(C9993="","",IF(OR(C9993="Trade",C9993="Multi Position"),(X9992+V9993),IF(C9993="Deposit",(X9992+AE9993),IF(C9993="Withdrawal",(X9992-AE9993)))))</f>
        <v/>
      </c>
      <c r="Y9993" s="145" t="str">
        <f t="shared" si="1869"/>
        <v/>
      </c>
      <c r="Z9993" s="118"/>
      <c r="AA9993" s="118"/>
      <c r="AB9993" s="118"/>
      <c r="AC9993" s="118"/>
      <c r="AD9993" s="118"/>
      <c r="AE9993" s="139"/>
      <c r="AF9993" s="118"/>
      <c r="AG9993" s="118"/>
      <c r="AH9993" s="147" t="str">
        <f t="shared" si="1870"/>
        <v/>
      </c>
      <c r="AI9993" s="147" t="str">
        <f t="shared" si="1871"/>
        <v/>
      </c>
      <c r="AJ9993" s="148" t="str">
        <f t="shared" si="1860"/>
        <v/>
      </c>
      <c r="AK9993" s="148" t="str">
        <f t="shared" si="1861"/>
        <v/>
      </c>
      <c r="AL9993" s="147" t="str">
        <f t="shared" si="1862"/>
        <v/>
      </c>
      <c r="AM9993" s="147" t="str">
        <f t="shared" si="1863"/>
        <v/>
      </c>
      <c r="AN9993" s="147" t="str">
        <f t="shared" si="1864"/>
        <v/>
      </c>
      <c r="AO9993" s="118"/>
    </row>
    <row r="9994" spans="1:41">
      <c r="A9994" s="118"/>
      <c r="B9994" s="118"/>
      <c r="C9994" s="118"/>
      <c r="D9994" s="118"/>
      <c r="E9994" s="118"/>
      <c r="F9994" s="118"/>
      <c r="G9994" s="118"/>
      <c r="H9994" s="118"/>
      <c r="I9994" s="118"/>
      <c r="J9994" s="118"/>
      <c r="K9994" s="118"/>
      <c r="L9994" s="118"/>
      <c r="M9994" s="118"/>
      <c r="N9994" s="118"/>
      <c r="O9994" s="143" t="str">
        <f>IF(H9994="","",(S9994/S9994)&amp;":"&amp;ROUND(AH9994/S9994,2))</f>
        <v/>
      </c>
      <c r="P9994" s="118"/>
      <c r="Q9994" s="118"/>
      <c r="R9994" s="143" t="str">
        <f>IF(H9994="","",(S9994/S9994)&amp;":"&amp;ROUND(AI9994/S9994,2))</f>
        <v/>
      </c>
      <c r="S9994" s="144" t="str">
        <f t="shared" si="1865"/>
        <v/>
      </c>
      <c r="T9994" s="145" t="str">
        <f t="shared" si="1866"/>
        <v/>
      </c>
      <c r="U9994" s="118"/>
      <c r="V9994" s="145" t="str">
        <f t="shared" si="1867"/>
        <v/>
      </c>
      <c r="W9994" s="144" t="str">
        <f t="shared" si="1868"/>
        <v/>
      </c>
      <c r="X9994" s="146" t="str">
        <f>IF(C9994="","",IF(OR(C9994="Trade",C9994="Multi Position"),(X9993+V9994),IF(C9994="Deposit",(X9993+AE9994),IF(C9994="Withdrawal",(X9993-AE9994)))))</f>
        <v/>
      </c>
      <c r="Y9994" s="145" t="str">
        <f t="shared" si="1869"/>
        <v/>
      </c>
      <c r="Z9994" s="118"/>
      <c r="AA9994" s="118"/>
      <c r="AB9994" s="118"/>
      <c r="AC9994" s="118"/>
      <c r="AD9994" s="118"/>
      <c r="AE9994" s="139"/>
      <c r="AF9994" s="118"/>
      <c r="AG9994" s="118"/>
      <c r="AH9994" s="147" t="str">
        <f t="shared" si="1870"/>
        <v/>
      </c>
      <c r="AI9994" s="147" t="str">
        <f t="shared" si="1871"/>
        <v/>
      </c>
      <c r="AJ9994" s="148" t="str">
        <f t="shared" ref="AJ9994:AJ10008" si="1872">IF(V9994&lt;0,V9994/-X9994,S9994)</f>
        <v/>
      </c>
      <c r="AK9994" s="148" t="str">
        <f t="shared" ref="AK9994:AK10008" si="1873">IF(V9994="","",IF(H9994="LONG",IF(V9994&gt;0,V9994/X9994,((L9994*(P9994-K9994))/X9994)),IF(V9994&gt;0,V9994/X9994,((L9994*(K9994-P9994))/X9994))))</f>
        <v/>
      </c>
      <c r="AL9994" s="147" t="str">
        <f t="shared" ref="AL9994:AL10008" si="1874">IF(B9994="","",MONTH(B9994))</f>
        <v/>
      </c>
      <c r="AM9994" s="147" t="str">
        <f t="shared" ref="AM9994:AM10008" si="1875">IF(B9994="","",YEAR(B9994))</f>
        <v/>
      </c>
      <c r="AN9994" s="147" t="str">
        <f t="shared" ref="AN9994:AN10008" si="1876">IF(B9994="","",DAY(B9994))</f>
        <v/>
      </c>
      <c r="AO9994" s="118"/>
    </row>
    <row r="9995" spans="1:41">
      <c r="A9995" s="118"/>
      <c r="B9995" s="118"/>
      <c r="C9995" s="118"/>
      <c r="D9995" s="118"/>
      <c r="E9995" s="118"/>
      <c r="F9995" s="118"/>
      <c r="G9995" s="118"/>
      <c r="H9995" s="118"/>
      <c r="I9995" s="118"/>
      <c r="J9995" s="118"/>
      <c r="K9995" s="118"/>
      <c r="L9995" s="118"/>
      <c r="M9995" s="118"/>
      <c r="N9995" s="118"/>
      <c r="O9995" s="143" t="str">
        <f>IF(H9995="","",(S9995/S9995)&amp;":"&amp;ROUND(AH9995/S9995,2))</f>
        <v/>
      </c>
      <c r="P9995" s="118"/>
      <c r="Q9995" s="118"/>
      <c r="R9995" s="143" t="str">
        <f>IF(H9995="","",(S9995/S9995)&amp;":"&amp;ROUND(AI9995/S9995,2))</f>
        <v/>
      </c>
      <c r="S9995" s="144" t="str">
        <f t="shared" ref="S9995:S10008" si="1877">IF(N9995="","",IF(H9995="LONG",(((K9995-M9995)*L9995)/X9994),(((M9995-K9995)*L9995)/X9994)))</f>
        <v/>
      </c>
      <c r="T9995" s="145" t="str">
        <f t="shared" ref="T9995:T10008" si="1878">IF(K9995="","",IF(H9995="LONG",(P9995*L9995)-(K9995*L9995),(K9995*L9995)-(P9995*L9995)))</f>
        <v/>
      </c>
      <c r="U9995" s="118"/>
      <c r="V9995" s="145" t="str">
        <f t="shared" ref="V9995:V10008" si="1879">IF(K9995="","",IF(T9995&lt;0,(T9995)-+U9995,(T9995)-U9995))</f>
        <v/>
      </c>
      <c r="W9995" s="144" t="str">
        <f t="shared" ref="W9995:W10008" si="1880">IF(P9995="","",SUM(V9995/X9994))</f>
        <v/>
      </c>
      <c r="X9995" s="146" t="str">
        <f>IF(C9995="","",IF(OR(C9995="Trade",C9995="Multi Position"),(X9994+V9995),IF(C9995="Deposit",(X9994+AE9995),IF(C9995="Withdrawal",(X9994-AE9995)))))</f>
        <v/>
      </c>
      <c r="Y9995" s="145" t="str">
        <f t="shared" ref="Y9995:Y10009" si="1881">IF(Q9995="","",INT(Q9995-B9995)&amp;" Days "&amp;TEXT(Q9995-B9995,"H"" Hrs ""m"" mins """))</f>
        <v/>
      </c>
      <c r="Z9995" s="118"/>
      <c r="AA9995" s="118"/>
      <c r="AB9995" s="118"/>
      <c r="AC9995" s="118"/>
      <c r="AD9995" s="118"/>
      <c r="AE9995" s="139"/>
      <c r="AF9995" s="118"/>
      <c r="AG9995" s="118"/>
      <c r="AH9995" s="147" t="str">
        <f t="shared" ref="AH9995:AH10008" si="1882">IF(K9995="","", IF(H9995="LONG", (((N9995-K9995)*L9995)/X9994), (((K9995-N9995)*L9995)/X9994)))</f>
        <v/>
      </c>
      <c r="AI9995" s="147" t="str">
        <f t="shared" ref="AI9995:AI10008" si="1883">IF(K9995="","", IF(H9995="LONG", (((P9995-K9995)*L9995)/X9994), (((K9995-P9995)*L9995)/X9994)))</f>
        <v/>
      </c>
      <c r="AJ9995" s="148" t="str">
        <f t="shared" si="1872"/>
        <v/>
      </c>
      <c r="AK9995" s="148" t="str">
        <f t="shared" si="1873"/>
        <v/>
      </c>
      <c r="AL9995" s="147" t="str">
        <f t="shared" si="1874"/>
        <v/>
      </c>
      <c r="AM9995" s="147" t="str">
        <f t="shared" si="1875"/>
        <v/>
      </c>
      <c r="AN9995" s="147" t="str">
        <f t="shared" si="1876"/>
        <v/>
      </c>
      <c r="AO9995" s="118"/>
    </row>
    <row r="9996" spans="1:41">
      <c r="A9996" s="118"/>
      <c r="B9996" s="118"/>
      <c r="C9996" s="118"/>
      <c r="D9996" s="118"/>
      <c r="E9996" s="118"/>
      <c r="F9996" s="118"/>
      <c r="G9996" s="118"/>
      <c r="H9996" s="118"/>
      <c r="I9996" s="118"/>
      <c r="J9996" s="118"/>
      <c r="K9996" s="118"/>
      <c r="L9996" s="118"/>
      <c r="M9996" s="118"/>
      <c r="N9996" s="118"/>
      <c r="O9996" s="143" t="str">
        <f>IF(H9996="","",(S9996/S9996)&amp;":"&amp;ROUND(AH9996/S9996,2))</f>
        <v/>
      </c>
      <c r="P9996" s="118"/>
      <c r="Q9996" s="118"/>
      <c r="R9996" s="143" t="str">
        <f>IF(H9996="","",(S9996/S9996)&amp;":"&amp;ROUND(AI9996/S9996,2))</f>
        <v/>
      </c>
      <c r="S9996" s="144" t="str">
        <f t="shared" si="1877"/>
        <v/>
      </c>
      <c r="T9996" s="145" t="str">
        <f t="shared" si="1878"/>
        <v/>
      </c>
      <c r="U9996" s="118"/>
      <c r="V9996" s="145" t="str">
        <f t="shared" si="1879"/>
        <v/>
      </c>
      <c r="W9996" s="144" t="str">
        <f t="shared" si="1880"/>
        <v/>
      </c>
      <c r="X9996" s="146" t="str">
        <f>IF(C9996="","",IF(OR(C9996="Trade",C9996="Multi Position"),(X9995+V9996),IF(C9996="Deposit",(X9995+AE9996),IF(C9996="Withdrawal",(X9995-AE9996)))))</f>
        <v/>
      </c>
      <c r="Y9996" s="145" t="str">
        <f t="shared" si="1881"/>
        <v/>
      </c>
      <c r="Z9996" s="118"/>
      <c r="AA9996" s="118"/>
      <c r="AB9996" s="118"/>
      <c r="AC9996" s="118"/>
      <c r="AD9996" s="118"/>
      <c r="AE9996" s="139"/>
      <c r="AF9996" s="118"/>
      <c r="AG9996" s="118"/>
      <c r="AH9996" s="147" t="str">
        <f t="shared" si="1882"/>
        <v/>
      </c>
      <c r="AI9996" s="147" t="str">
        <f t="shared" si="1883"/>
        <v/>
      </c>
      <c r="AJ9996" s="148" t="str">
        <f t="shared" si="1872"/>
        <v/>
      </c>
      <c r="AK9996" s="148" t="str">
        <f t="shared" si="1873"/>
        <v/>
      </c>
      <c r="AL9996" s="147" t="str">
        <f t="shared" si="1874"/>
        <v/>
      </c>
      <c r="AM9996" s="147" t="str">
        <f t="shared" si="1875"/>
        <v/>
      </c>
      <c r="AN9996" s="147" t="str">
        <f t="shared" si="1876"/>
        <v/>
      </c>
      <c r="AO9996" s="118"/>
    </row>
    <row r="9997" spans="1:41">
      <c r="A9997" s="118"/>
      <c r="B9997" s="118"/>
      <c r="C9997" s="118"/>
      <c r="D9997" s="118"/>
      <c r="E9997" s="118"/>
      <c r="F9997" s="118"/>
      <c r="G9997" s="118"/>
      <c r="H9997" s="118"/>
      <c r="I9997" s="118"/>
      <c r="J9997" s="118"/>
      <c r="K9997" s="118"/>
      <c r="L9997" s="118"/>
      <c r="M9997" s="118"/>
      <c r="N9997" s="118"/>
      <c r="O9997" s="143" t="str">
        <f>IF(H9997="","",(S9997/S9997)&amp;":"&amp;ROUND(AH9997/S9997,2))</f>
        <v/>
      </c>
      <c r="P9997" s="118"/>
      <c r="Q9997" s="118"/>
      <c r="R9997" s="143" t="str">
        <f>IF(H9997="","",(S9997/S9997)&amp;":"&amp;ROUND(AI9997/S9997,2))</f>
        <v/>
      </c>
      <c r="S9997" s="144" t="str">
        <f t="shared" si="1877"/>
        <v/>
      </c>
      <c r="T9997" s="145" t="str">
        <f t="shared" si="1878"/>
        <v/>
      </c>
      <c r="U9997" s="118"/>
      <c r="V9997" s="145" t="str">
        <f t="shared" si="1879"/>
        <v/>
      </c>
      <c r="W9997" s="144" t="str">
        <f t="shared" si="1880"/>
        <v/>
      </c>
      <c r="X9997" s="146" t="str">
        <f>IF(C9997="","",IF(OR(C9997="Trade",C9997="Multi Position"),(X9996+V9997),IF(C9997="Deposit",(X9996+AE9997),IF(C9997="Withdrawal",(X9996-AE9997)))))</f>
        <v/>
      </c>
      <c r="Y9997" s="145" t="str">
        <f t="shared" si="1881"/>
        <v/>
      </c>
      <c r="Z9997" s="118"/>
      <c r="AA9997" s="118"/>
      <c r="AB9997" s="118"/>
      <c r="AC9997" s="118"/>
      <c r="AD9997" s="118"/>
      <c r="AE9997" s="139"/>
      <c r="AF9997" s="118"/>
      <c r="AG9997" s="118"/>
      <c r="AH9997" s="147" t="str">
        <f t="shared" si="1882"/>
        <v/>
      </c>
      <c r="AI9997" s="147" t="str">
        <f t="shared" si="1883"/>
        <v/>
      </c>
      <c r="AJ9997" s="148" t="str">
        <f t="shared" si="1872"/>
        <v/>
      </c>
      <c r="AK9997" s="148" t="str">
        <f t="shared" si="1873"/>
        <v/>
      </c>
      <c r="AL9997" s="147" t="str">
        <f t="shared" si="1874"/>
        <v/>
      </c>
      <c r="AM9997" s="147" t="str">
        <f t="shared" si="1875"/>
        <v/>
      </c>
      <c r="AN9997" s="147" t="str">
        <f t="shared" si="1876"/>
        <v/>
      </c>
      <c r="AO9997" s="118"/>
    </row>
    <row r="9998" spans="1:41">
      <c r="A9998" s="118"/>
      <c r="B9998" s="118"/>
      <c r="C9998" s="118"/>
      <c r="D9998" s="118"/>
      <c r="E9998" s="118"/>
      <c r="F9998" s="118"/>
      <c r="G9998" s="118"/>
      <c r="H9998" s="118"/>
      <c r="I9998" s="118"/>
      <c r="J9998" s="118"/>
      <c r="K9998" s="118"/>
      <c r="L9998" s="118"/>
      <c r="M9998" s="118"/>
      <c r="N9998" s="118"/>
      <c r="O9998" s="143" t="str">
        <f>IF(H9998="","",(S9998/S9998)&amp;":"&amp;ROUND(AH9998/S9998,2))</f>
        <v/>
      </c>
      <c r="P9998" s="118"/>
      <c r="Q9998" s="118"/>
      <c r="R9998" s="143" t="str">
        <f>IF(H9998="","",(S9998/S9998)&amp;":"&amp;ROUND(AI9998/S9998,2))</f>
        <v/>
      </c>
      <c r="S9998" s="144" t="str">
        <f t="shared" si="1877"/>
        <v/>
      </c>
      <c r="T9998" s="145" t="str">
        <f t="shared" si="1878"/>
        <v/>
      </c>
      <c r="U9998" s="118"/>
      <c r="V9998" s="145" t="str">
        <f t="shared" si="1879"/>
        <v/>
      </c>
      <c r="W9998" s="144" t="str">
        <f t="shared" si="1880"/>
        <v/>
      </c>
      <c r="X9998" s="146" t="str">
        <f>IF(C9998="","",IF(OR(C9998="Trade",C9998="Multi Position"),(X9997+V9998),IF(C9998="Deposit",(X9997+AE9998),IF(C9998="Withdrawal",(X9997-AE9998)))))</f>
        <v/>
      </c>
      <c r="Y9998" s="145" t="str">
        <f t="shared" si="1881"/>
        <v/>
      </c>
      <c r="Z9998" s="118"/>
      <c r="AA9998" s="118"/>
      <c r="AB9998" s="118"/>
      <c r="AC9998" s="118"/>
      <c r="AD9998" s="118"/>
      <c r="AE9998" s="139"/>
      <c r="AF9998" s="118"/>
      <c r="AG9998" s="118"/>
      <c r="AH9998" s="147" t="str">
        <f t="shared" si="1882"/>
        <v/>
      </c>
      <c r="AI9998" s="147" t="str">
        <f t="shared" si="1883"/>
        <v/>
      </c>
      <c r="AJ9998" s="148" t="str">
        <f t="shared" si="1872"/>
        <v/>
      </c>
      <c r="AK9998" s="148" t="str">
        <f t="shared" si="1873"/>
        <v/>
      </c>
      <c r="AL9998" s="147" t="str">
        <f t="shared" si="1874"/>
        <v/>
      </c>
      <c r="AM9998" s="147" t="str">
        <f t="shared" si="1875"/>
        <v/>
      </c>
      <c r="AN9998" s="147" t="str">
        <f t="shared" si="1876"/>
        <v/>
      </c>
      <c r="AO9998" s="118"/>
    </row>
    <row r="9999" spans="1:41">
      <c r="A9999" s="118"/>
      <c r="B9999" s="118"/>
      <c r="C9999" s="118"/>
      <c r="D9999" s="118"/>
      <c r="E9999" s="118"/>
      <c r="F9999" s="118"/>
      <c r="G9999" s="118"/>
      <c r="H9999" s="118"/>
      <c r="I9999" s="118"/>
      <c r="J9999" s="118"/>
      <c r="K9999" s="118"/>
      <c r="L9999" s="118"/>
      <c r="M9999" s="118"/>
      <c r="N9999" s="118"/>
      <c r="O9999" s="143" t="str">
        <f>IF(H9999="","",(S9999/S9999)&amp;":"&amp;ROUND(AH9999/S9999,2))</f>
        <v/>
      </c>
      <c r="P9999" s="118"/>
      <c r="Q9999" s="118"/>
      <c r="R9999" s="143" t="str">
        <f>IF(H9999="","",(S9999/S9999)&amp;":"&amp;ROUND(AI9999/S9999,2))</f>
        <v/>
      </c>
      <c r="S9999" s="144" t="str">
        <f t="shared" si="1877"/>
        <v/>
      </c>
      <c r="T9999" s="145" t="str">
        <f t="shared" si="1878"/>
        <v/>
      </c>
      <c r="U9999" s="118"/>
      <c r="V9999" s="145" t="str">
        <f t="shared" si="1879"/>
        <v/>
      </c>
      <c r="W9999" s="144" t="str">
        <f t="shared" si="1880"/>
        <v/>
      </c>
      <c r="X9999" s="146" t="str">
        <f>IF(C9999="","",IF(OR(C9999="Trade",C9999="Multi Position"),(X9998+V9999),IF(C9999="Deposit",(X9998+AE9999),IF(C9999="Withdrawal",(X9998-AE9999)))))</f>
        <v/>
      </c>
      <c r="Y9999" s="145" t="str">
        <f t="shared" si="1881"/>
        <v/>
      </c>
      <c r="Z9999" s="118"/>
      <c r="AA9999" s="118"/>
      <c r="AB9999" s="118"/>
      <c r="AC9999" s="118"/>
      <c r="AD9999" s="118"/>
      <c r="AE9999" s="139"/>
      <c r="AF9999" s="118"/>
      <c r="AG9999" s="118"/>
      <c r="AH9999" s="147" t="str">
        <f t="shared" si="1882"/>
        <v/>
      </c>
      <c r="AI9999" s="147" t="str">
        <f t="shared" si="1883"/>
        <v/>
      </c>
      <c r="AJ9999" s="148" t="str">
        <f t="shared" si="1872"/>
        <v/>
      </c>
      <c r="AK9999" s="148" t="str">
        <f t="shared" si="1873"/>
        <v/>
      </c>
      <c r="AL9999" s="147" t="str">
        <f t="shared" si="1874"/>
        <v/>
      </c>
      <c r="AM9999" s="147" t="str">
        <f t="shared" si="1875"/>
        <v/>
      </c>
      <c r="AN9999" s="147" t="str">
        <f t="shared" si="1876"/>
        <v/>
      </c>
      <c r="AO9999" s="118"/>
    </row>
    <row r="10000" spans="1:41">
      <c r="A10000" s="118"/>
      <c r="B10000" s="118"/>
      <c r="C10000" s="118"/>
      <c r="D10000" s="118"/>
      <c r="E10000" s="118"/>
      <c r="F10000" s="118"/>
      <c r="G10000" s="118"/>
      <c r="H10000" s="118"/>
      <c r="I10000" s="118"/>
      <c r="J10000" s="118"/>
      <c r="K10000" s="118"/>
      <c r="L10000" s="118"/>
      <c r="M10000" s="118"/>
      <c r="N10000" s="118"/>
      <c r="O10000" s="143" t="str">
        <f>IF(H10000="","",(S10000/S10000)&amp;":"&amp;ROUND(AH10000/S10000,2))</f>
        <v/>
      </c>
      <c r="P10000" s="118"/>
      <c r="Q10000" s="118"/>
      <c r="R10000" s="143" t="str">
        <f>IF(H10000="","",(S10000/S10000)&amp;":"&amp;ROUND(AI10000/S10000,2))</f>
        <v/>
      </c>
      <c r="S10000" s="144" t="str">
        <f t="shared" si="1877"/>
        <v/>
      </c>
      <c r="T10000" s="145" t="str">
        <f t="shared" si="1878"/>
        <v/>
      </c>
      <c r="U10000" s="118"/>
      <c r="V10000" s="145" t="str">
        <f t="shared" si="1879"/>
        <v/>
      </c>
      <c r="W10000" s="144" t="str">
        <f t="shared" si="1880"/>
        <v/>
      </c>
      <c r="X10000" s="146" t="str">
        <f>IF(C10000="","",IF(OR(C10000="Trade",C10000="Multi Position"),(X9999+V10000),IF(C10000="Deposit",(X9999+AE10000),IF(C10000="Withdrawal",(X9999-AE10000)))))</f>
        <v/>
      </c>
      <c r="Y10000" s="145" t="str">
        <f t="shared" si="1881"/>
        <v/>
      </c>
      <c r="Z10000" s="118"/>
      <c r="AA10000" s="118"/>
      <c r="AB10000" s="118"/>
      <c r="AC10000" s="118"/>
      <c r="AD10000" s="118"/>
      <c r="AE10000" s="139"/>
      <c r="AF10000" s="118"/>
      <c r="AG10000" s="118"/>
      <c r="AH10000" s="147" t="str">
        <f t="shared" si="1882"/>
        <v/>
      </c>
      <c r="AI10000" s="147" t="str">
        <f t="shared" si="1883"/>
        <v/>
      </c>
      <c r="AJ10000" s="148" t="str">
        <f t="shared" si="1872"/>
        <v/>
      </c>
      <c r="AK10000" s="148" t="str">
        <f t="shared" si="1873"/>
        <v/>
      </c>
      <c r="AL10000" s="147" t="str">
        <f t="shared" si="1874"/>
        <v/>
      </c>
      <c r="AM10000" s="147" t="str">
        <f t="shared" si="1875"/>
        <v/>
      </c>
      <c r="AN10000" s="147" t="str">
        <f t="shared" si="1876"/>
        <v/>
      </c>
      <c r="AO10000" s="118"/>
    </row>
    <row r="10001" spans="1:41">
      <c r="A10001" s="118"/>
      <c r="B10001" s="118"/>
      <c r="C10001" s="118"/>
      <c r="D10001" s="118"/>
      <c r="E10001" s="118"/>
      <c r="F10001" s="118"/>
      <c r="G10001" s="118"/>
      <c r="H10001" s="118"/>
      <c r="I10001" s="118"/>
      <c r="J10001" s="118"/>
      <c r="K10001" s="118"/>
      <c r="L10001" s="118"/>
      <c r="M10001" s="118"/>
      <c r="N10001" s="118"/>
      <c r="O10001" s="143" t="str">
        <f>IF(H10001="","",(S10001/S10001)&amp;":"&amp;ROUND(AH10001/S10001,2))</f>
        <v/>
      </c>
      <c r="P10001" s="118"/>
      <c r="Q10001" s="118"/>
      <c r="R10001" s="143" t="str">
        <f>IF(H10001="","",(S10001/S10001)&amp;":"&amp;ROUND(AI10001/S10001,2))</f>
        <v/>
      </c>
      <c r="S10001" s="144" t="str">
        <f t="shared" si="1877"/>
        <v/>
      </c>
      <c r="T10001" s="145" t="str">
        <f t="shared" si="1878"/>
        <v/>
      </c>
      <c r="U10001" s="118"/>
      <c r="V10001" s="145" t="str">
        <f t="shared" si="1879"/>
        <v/>
      </c>
      <c r="W10001" s="144" t="str">
        <f t="shared" si="1880"/>
        <v/>
      </c>
      <c r="X10001" s="146" t="str">
        <f>IF(C10001="","",IF(OR(C10001="Trade",C10001="Multi Position"),(X10000+V10001),IF(C10001="Deposit",(X10000+AE10001),IF(C10001="Withdrawal",(X10000-AE10001)))))</f>
        <v/>
      </c>
      <c r="Y10001" s="145" t="str">
        <f t="shared" si="1881"/>
        <v/>
      </c>
      <c r="Z10001" s="118"/>
      <c r="AA10001" s="118"/>
      <c r="AB10001" s="118"/>
      <c r="AC10001" s="118"/>
      <c r="AD10001" s="118"/>
      <c r="AE10001" s="139"/>
      <c r="AF10001" s="118"/>
      <c r="AG10001" s="118"/>
      <c r="AH10001" s="147" t="str">
        <f t="shared" si="1882"/>
        <v/>
      </c>
      <c r="AI10001" s="147" t="str">
        <f t="shared" si="1883"/>
        <v/>
      </c>
      <c r="AJ10001" s="148" t="str">
        <f t="shared" si="1872"/>
        <v/>
      </c>
      <c r="AK10001" s="148" t="str">
        <f t="shared" si="1873"/>
        <v/>
      </c>
      <c r="AL10001" s="147" t="str">
        <f t="shared" si="1874"/>
        <v/>
      </c>
      <c r="AM10001" s="147" t="str">
        <f t="shared" si="1875"/>
        <v/>
      </c>
      <c r="AN10001" s="147" t="str">
        <f t="shared" si="1876"/>
        <v/>
      </c>
      <c r="AO10001" s="118"/>
    </row>
    <row r="10002" spans="1:41">
      <c r="A10002" s="118"/>
      <c r="B10002" s="118"/>
      <c r="C10002" s="118"/>
      <c r="D10002" s="118"/>
      <c r="E10002" s="118"/>
      <c r="F10002" s="118"/>
      <c r="G10002" s="118"/>
      <c r="H10002" s="118"/>
      <c r="I10002" s="118"/>
      <c r="J10002" s="118"/>
      <c r="K10002" s="118"/>
      <c r="L10002" s="118"/>
      <c r="M10002" s="118"/>
      <c r="N10002" s="118"/>
      <c r="O10002" s="143" t="str">
        <f>IF(H10002="","",(S10002/S10002)&amp;":"&amp;ROUND(AH10002/S10002,2))</f>
        <v/>
      </c>
      <c r="P10002" s="118"/>
      <c r="Q10002" s="118"/>
      <c r="R10002" s="143" t="str">
        <f>IF(H10002="","",(S10002/S10002)&amp;":"&amp;ROUND(AI10002/S10002,2))</f>
        <v/>
      </c>
      <c r="S10002" s="144" t="str">
        <f t="shared" si="1877"/>
        <v/>
      </c>
      <c r="T10002" s="145" t="str">
        <f t="shared" si="1878"/>
        <v/>
      </c>
      <c r="U10002" s="118"/>
      <c r="V10002" s="145" t="str">
        <f t="shared" si="1879"/>
        <v/>
      </c>
      <c r="W10002" s="144" t="str">
        <f t="shared" si="1880"/>
        <v/>
      </c>
      <c r="X10002" s="146" t="str">
        <f>IF(C10002="","",IF(OR(C10002="Trade",C10002="Multi Position"),(X10001+V10002),IF(C10002="Deposit",(X10001+AE10002),IF(C10002="Withdrawal",(X10001-AE10002)))))</f>
        <v/>
      </c>
      <c r="Y10002" s="145" t="str">
        <f t="shared" si="1881"/>
        <v/>
      </c>
      <c r="Z10002" s="118"/>
      <c r="AA10002" s="118"/>
      <c r="AB10002" s="118"/>
      <c r="AC10002" s="118"/>
      <c r="AD10002" s="118"/>
      <c r="AE10002" s="139"/>
      <c r="AF10002" s="118"/>
      <c r="AG10002" s="118"/>
      <c r="AH10002" s="147" t="str">
        <f t="shared" si="1882"/>
        <v/>
      </c>
      <c r="AI10002" s="147" t="str">
        <f t="shared" si="1883"/>
        <v/>
      </c>
      <c r="AJ10002" s="148" t="str">
        <f t="shared" si="1872"/>
        <v/>
      </c>
      <c r="AK10002" s="148" t="str">
        <f t="shared" si="1873"/>
        <v/>
      </c>
      <c r="AL10002" s="147" t="str">
        <f t="shared" si="1874"/>
        <v/>
      </c>
      <c r="AM10002" s="147" t="str">
        <f t="shared" si="1875"/>
        <v/>
      </c>
      <c r="AN10002" s="147" t="str">
        <f t="shared" si="1876"/>
        <v/>
      </c>
      <c r="AO10002" s="118"/>
    </row>
    <row r="10003" spans="1:41">
      <c r="A10003" s="118"/>
      <c r="B10003" s="118"/>
      <c r="C10003" s="118"/>
      <c r="D10003" s="118"/>
      <c r="E10003" s="118"/>
      <c r="F10003" s="118"/>
      <c r="G10003" s="118"/>
      <c r="H10003" s="118"/>
      <c r="I10003" s="118"/>
      <c r="J10003" s="118"/>
      <c r="K10003" s="118"/>
      <c r="L10003" s="118"/>
      <c r="M10003" s="118"/>
      <c r="N10003" s="118"/>
      <c r="O10003" s="143" t="str">
        <f>IF(H10003="","",(S10003/S10003)&amp;":"&amp;ROUND(AH10003/S10003,2))</f>
        <v/>
      </c>
      <c r="P10003" s="118"/>
      <c r="Q10003" s="118"/>
      <c r="R10003" s="143" t="str">
        <f>IF(H10003="","",(S10003/S10003)&amp;":"&amp;ROUND(AI10003/S10003,2))</f>
        <v/>
      </c>
      <c r="S10003" s="144" t="str">
        <f t="shared" si="1877"/>
        <v/>
      </c>
      <c r="T10003" s="145" t="str">
        <f t="shared" si="1878"/>
        <v/>
      </c>
      <c r="U10003" s="118"/>
      <c r="V10003" s="145" t="str">
        <f t="shared" si="1879"/>
        <v/>
      </c>
      <c r="W10003" s="144" t="str">
        <f t="shared" si="1880"/>
        <v/>
      </c>
      <c r="X10003" s="146" t="str">
        <f>IF(C10003="","",IF(OR(C10003="Trade",C10003="Multi Position"),(X10002+V10003),IF(C10003="Deposit",(X10002+AE10003),IF(C10003="Withdrawal",(X10002-AE10003)))))</f>
        <v/>
      </c>
      <c r="Y10003" s="145" t="str">
        <f t="shared" si="1881"/>
        <v/>
      </c>
      <c r="Z10003" s="118"/>
      <c r="AA10003" s="118"/>
      <c r="AB10003" s="118"/>
      <c r="AC10003" s="118"/>
      <c r="AD10003" s="118"/>
      <c r="AE10003" s="139"/>
      <c r="AF10003" s="118"/>
      <c r="AG10003" s="118"/>
      <c r="AH10003" s="147" t="str">
        <f t="shared" si="1882"/>
        <v/>
      </c>
      <c r="AI10003" s="147" t="str">
        <f t="shared" si="1883"/>
        <v/>
      </c>
      <c r="AJ10003" s="148" t="str">
        <f t="shared" si="1872"/>
        <v/>
      </c>
      <c r="AK10003" s="148" t="str">
        <f t="shared" si="1873"/>
        <v/>
      </c>
      <c r="AL10003" s="147" t="str">
        <f t="shared" si="1874"/>
        <v/>
      </c>
      <c r="AM10003" s="147" t="str">
        <f t="shared" si="1875"/>
        <v/>
      </c>
      <c r="AN10003" s="147" t="str">
        <f t="shared" si="1876"/>
        <v/>
      </c>
      <c r="AO10003" s="118"/>
    </row>
    <row r="10004" spans="1:41">
      <c r="A10004" s="118"/>
      <c r="B10004" s="118"/>
      <c r="C10004" s="118"/>
      <c r="D10004" s="118"/>
      <c r="E10004" s="118"/>
      <c r="F10004" s="118"/>
      <c r="G10004" s="118"/>
      <c r="H10004" s="118"/>
      <c r="I10004" s="118"/>
      <c r="J10004" s="118"/>
      <c r="K10004" s="118"/>
      <c r="L10004" s="118"/>
      <c r="M10004" s="118"/>
      <c r="N10004" s="118"/>
      <c r="O10004" s="143" t="str">
        <f>IF(H10004="","",(S10004/S10004)&amp;":"&amp;ROUND(AH10004/S10004,2))</f>
        <v/>
      </c>
      <c r="P10004" s="118"/>
      <c r="Q10004" s="118"/>
      <c r="R10004" s="143" t="str">
        <f>IF(H10004="","",(S10004/S10004)&amp;":"&amp;ROUND(AI10004/S10004,2))</f>
        <v/>
      </c>
      <c r="S10004" s="144" t="str">
        <f t="shared" si="1877"/>
        <v/>
      </c>
      <c r="T10004" s="145" t="str">
        <f t="shared" si="1878"/>
        <v/>
      </c>
      <c r="U10004" s="118"/>
      <c r="V10004" s="145" t="str">
        <f t="shared" si="1879"/>
        <v/>
      </c>
      <c r="W10004" s="144" t="str">
        <f t="shared" si="1880"/>
        <v/>
      </c>
      <c r="X10004" s="146" t="str">
        <f>IF(C10004="","",IF(OR(C10004="Trade",C10004="Multi Position"),(X10003+V10004),IF(C10004="Deposit",(X10003+AE10004),IF(C10004="Withdrawal",(X10003-AE10004)))))</f>
        <v/>
      </c>
      <c r="Y10004" s="145" t="str">
        <f t="shared" si="1881"/>
        <v/>
      </c>
      <c r="Z10004" s="118"/>
      <c r="AA10004" s="118"/>
      <c r="AB10004" s="118"/>
      <c r="AC10004" s="118"/>
      <c r="AD10004" s="118"/>
      <c r="AE10004" s="139"/>
      <c r="AF10004" s="118"/>
      <c r="AG10004" s="118"/>
      <c r="AH10004" s="147" t="str">
        <f t="shared" si="1882"/>
        <v/>
      </c>
      <c r="AI10004" s="147" t="str">
        <f t="shared" si="1883"/>
        <v/>
      </c>
      <c r="AJ10004" s="148" t="str">
        <f t="shared" si="1872"/>
        <v/>
      </c>
      <c r="AK10004" s="148" t="str">
        <f t="shared" si="1873"/>
        <v/>
      </c>
      <c r="AL10004" s="147" t="str">
        <f t="shared" si="1874"/>
        <v/>
      </c>
      <c r="AM10004" s="147" t="str">
        <f t="shared" si="1875"/>
        <v/>
      </c>
      <c r="AN10004" s="147" t="str">
        <f t="shared" si="1876"/>
        <v/>
      </c>
      <c r="AO10004" s="118"/>
    </row>
    <row r="10005" spans="1:41">
      <c r="A10005" s="118"/>
      <c r="B10005" s="118"/>
      <c r="C10005" s="118"/>
      <c r="D10005" s="118"/>
      <c r="E10005" s="118"/>
      <c r="F10005" s="118"/>
      <c r="G10005" s="118"/>
      <c r="H10005" s="118"/>
      <c r="I10005" s="118"/>
      <c r="J10005" s="118"/>
      <c r="K10005" s="118"/>
      <c r="L10005" s="118"/>
      <c r="M10005" s="118"/>
      <c r="N10005" s="118"/>
      <c r="O10005" s="143" t="str">
        <f>IF(H10005="","",(S10005/S10005)&amp;":"&amp;ROUND(AH10005/S10005,2))</f>
        <v/>
      </c>
      <c r="P10005" s="118"/>
      <c r="Q10005" s="118"/>
      <c r="R10005" s="143" t="str">
        <f>IF(H10005="","",(S10005/S10005)&amp;":"&amp;ROUND(AI10005/S10005,2))</f>
        <v/>
      </c>
      <c r="S10005" s="144" t="str">
        <f t="shared" si="1877"/>
        <v/>
      </c>
      <c r="T10005" s="145" t="str">
        <f t="shared" si="1878"/>
        <v/>
      </c>
      <c r="U10005" s="118"/>
      <c r="V10005" s="145" t="str">
        <f t="shared" si="1879"/>
        <v/>
      </c>
      <c r="W10005" s="144" t="str">
        <f t="shared" si="1880"/>
        <v/>
      </c>
      <c r="X10005" s="146" t="str">
        <f>IF(C10005="","",IF(OR(C10005="Trade",C10005="Multi Position"),(X10004+V10005),IF(C10005="Deposit",(X10004+AE10005),IF(C10005="Withdrawal",(X10004-AE10005)))))</f>
        <v/>
      </c>
      <c r="Y10005" s="145" t="str">
        <f t="shared" si="1881"/>
        <v/>
      </c>
      <c r="Z10005" s="118"/>
      <c r="AA10005" s="118"/>
      <c r="AB10005" s="118"/>
      <c r="AC10005" s="118"/>
      <c r="AD10005" s="118"/>
      <c r="AE10005" s="139"/>
      <c r="AF10005" s="118"/>
      <c r="AG10005" s="118"/>
      <c r="AH10005" s="147" t="str">
        <f t="shared" si="1882"/>
        <v/>
      </c>
      <c r="AI10005" s="147" t="str">
        <f t="shared" si="1883"/>
        <v/>
      </c>
      <c r="AJ10005" s="148" t="str">
        <f t="shared" si="1872"/>
        <v/>
      </c>
      <c r="AK10005" s="148" t="str">
        <f t="shared" si="1873"/>
        <v/>
      </c>
      <c r="AL10005" s="147" t="str">
        <f t="shared" si="1874"/>
        <v/>
      </c>
      <c r="AM10005" s="147" t="str">
        <f t="shared" si="1875"/>
        <v/>
      </c>
      <c r="AN10005" s="147" t="str">
        <f t="shared" si="1876"/>
        <v/>
      </c>
      <c r="AO10005" s="118"/>
    </row>
    <row r="10006" spans="1:41">
      <c r="A10006" s="118"/>
      <c r="B10006" s="118"/>
      <c r="C10006" s="118"/>
      <c r="D10006" s="118"/>
      <c r="E10006" s="118"/>
      <c r="F10006" s="118"/>
      <c r="G10006" s="118"/>
      <c r="H10006" s="118"/>
      <c r="I10006" s="118"/>
      <c r="J10006" s="118"/>
      <c r="K10006" s="118"/>
      <c r="L10006" s="118"/>
      <c r="M10006" s="118"/>
      <c r="N10006" s="118"/>
      <c r="O10006" s="143" t="str">
        <f>IF(H10006="","",(S10006/S10006)&amp;":"&amp;ROUND(AH10006/S10006,2))</f>
        <v/>
      </c>
      <c r="P10006" s="118"/>
      <c r="Q10006" s="118"/>
      <c r="R10006" s="143" t="str">
        <f>IF(H10006="","",(S10006/S10006)&amp;":"&amp;ROUND(AI10006/S10006,2))</f>
        <v/>
      </c>
      <c r="S10006" s="144" t="str">
        <f t="shared" si="1877"/>
        <v/>
      </c>
      <c r="T10006" s="145" t="str">
        <f t="shared" si="1878"/>
        <v/>
      </c>
      <c r="U10006" s="118"/>
      <c r="V10006" s="145" t="str">
        <f t="shared" si="1879"/>
        <v/>
      </c>
      <c r="W10006" s="144" t="str">
        <f t="shared" si="1880"/>
        <v/>
      </c>
      <c r="X10006" s="146" t="str">
        <f>IF(C10006="","",IF(OR(C10006="Trade",C10006="Multi Position"),(X10005+V10006),IF(C10006="Deposit",(X10005+AE10006),IF(C10006="Withdrawal",(X10005-AE10006)))))</f>
        <v/>
      </c>
      <c r="Y10006" s="145" t="str">
        <f t="shared" si="1881"/>
        <v/>
      </c>
      <c r="Z10006" s="118"/>
      <c r="AA10006" s="118"/>
      <c r="AB10006" s="118"/>
      <c r="AC10006" s="118"/>
      <c r="AD10006" s="118"/>
      <c r="AE10006" s="139"/>
      <c r="AF10006" s="118"/>
      <c r="AG10006" s="118"/>
      <c r="AH10006" s="147" t="str">
        <f t="shared" si="1882"/>
        <v/>
      </c>
      <c r="AI10006" s="147" t="str">
        <f t="shared" si="1883"/>
        <v/>
      </c>
      <c r="AJ10006" s="148" t="str">
        <f t="shared" si="1872"/>
        <v/>
      </c>
      <c r="AK10006" s="148" t="str">
        <f t="shared" si="1873"/>
        <v/>
      </c>
      <c r="AL10006" s="147" t="str">
        <f t="shared" si="1874"/>
        <v/>
      </c>
      <c r="AM10006" s="147" t="str">
        <f t="shared" si="1875"/>
        <v/>
      </c>
      <c r="AN10006" s="147" t="str">
        <f t="shared" si="1876"/>
        <v/>
      </c>
      <c r="AO10006" s="118"/>
    </row>
    <row r="10007" spans="1:41">
      <c r="A10007" s="118"/>
      <c r="B10007" s="118"/>
      <c r="C10007" s="118"/>
      <c r="D10007" s="118"/>
      <c r="E10007" s="118"/>
      <c r="F10007" s="118"/>
      <c r="G10007" s="118"/>
      <c r="H10007" s="118"/>
      <c r="I10007" s="118"/>
      <c r="J10007" s="118"/>
      <c r="K10007" s="118"/>
      <c r="L10007" s="118"/>
      <c r="M10007" s="118"/>
      <c r="N10007" s="118"/>
      <c r="O10007" s="143" t="str">
        <f>IF(H10007="","",(S10007/S10007)&amp;":"&amp;ROUND(AH10007/S10007,2))</f>
        <v/>
      </c>
      <c r="P10007" s="118"/>
      <c r="Q10007" s="118"/>
      <c r="R10007" s="143" t="str">
        <f>IF(H10007="","",(S10007/S10007)&amp;":"&amp;ROUND(AI10007/S10007,2))</f>
        <v/>
      </c>
      <c r="S10007" s="144" t="str">
        <f t="shared" si="1877"/>
        <v/>
      </c>
      <c r="T10007" s="145" t="str">
        <f t="shared" si="1878"/>
        <v/>
      </c>
      <c r="U10007" s="118"/>
      <c r="V10007" s="145" t="str">
        <f t="shared" si="1879"/>
        <v/>
      </c>
      <c r="W10007" s="144" t="str">
        <f t="shared" si="1880"/>
        <v/>
      </c>
      <c r="X10007" s="146" t="str">
        <f>IF(C10007="","",IF(OR(C10007="Trade",C10007="Multi Position"),(X10006+V10007),IF(C10007="Deposit",(X10006+AE10007),IF(C10007="Withdrawal",(X10006-AE10007)))))</f>
        <v/>
      </c>
      <c r="Y10007" s="145" t="str">
        <f t="shared" si="1881"/>
        <v/>
      </c>
      <c r="Z10007" s="118"/>
      <c r="AA10007" s="118"/>
      <c r="AB10007" s="118"/>
      <c r="AC10007" s="118"/>
      <c r="AD10007" s="118"/>
      <c r="AE10007" s="139"/>
      <c r="AF10007" s="118"/>
      <c r="AG10007" s="118"/>
      <c r="AH10007" s="147" t="str">
        <f t="shared" si="1882"/>
        <v/>
      </c>
      <c r="AI10007" s="147" t="str">
        <f t="shared" si="1883"/>
        <v/>
      </c>
      <c r="AJ10007" s="148" t="str">
        <f t="shared" si="1872"/>
        <v/>
      </c>
      <c r="AK10007" s="148" t="str">
        <f t="shared" si="1873"/>
        <v/>
      </c>
      <c r="AL10007" s="147" t="str">
        <f t="shared" si="1874"/>
        <v/>
      </c>
      <c r="AM10007" s="147" t="str">
        <f t="shared" si="1875"/>
        <v/>
      </c>
      <c r="AN10007" s="147" t="str">
        <f t="shared" si="1876"/>
        <v/>
      </c>
      <c r="AO10007" s="118"/>
    </row>
    <row r="10008" spans="1:41">
      <c r="A10008" s="118"/>
      <c r="B10008" s="142"/>
      <c r="C10008" s="118"/>
      <c r="D10008" s="118"/>
      <c r="E10008" s="118"/>
      <c r="F10008" s="118"/>
      <c r="G10008" s="118"/>
      <c r="H10008" s="118"/>
      <c r="I10008" s="118"/>
      <c r="J10008" s="118"/>
      <c r="K10008" s="118"/>
      <c r="L10008" s="118"/>
      <c r="M10008" s="118"/>
      <c r="N10008" s="118"/>
      <c r="O10008" s="143" t="str">
        <f>IF(H10008="","",(S10008/S10008)&amp;":"&amp;ROUND(AH10008/S10008,2))</f>
        <v/>
      </c>
      <c r="P10008" s="118"/>
      <c r="Q10008" s="142"/>
      <c r="R10008" s="143" t="str">
        <f>IF(H10008="","",(S10008/S10008)&amp;":"&amp;ROUND(AI10008/S10008,2))</f>
        <v/>
      </c>
      <c r="S10008" s="144" t="str">
        <f t="shared" si="1877"/>
        <v/>
      </c>
      <c r="T10008" s="145" t="str">
        <f t="shared" si="1878"/>
        <v/>
      </c>
      <c r="U10008" s="118"/>
      <c r="V10008" s="145" t="str">
        <f t="shared" si="1879"/>
        <v/>
      </c>
      <c r="W10008" s="144" t="str">
        <f t="shared" si="1880"/>
        <v/>
      </c>
      <c r="X10008" s="146" t="str">
        <f>IF(C10008="","",IF(OR(C10008="Trade",C10008="Multi Position"),(X10007+V10008),IF(C10008="Deposit",(X10007+AE10008),IF(C10008="Withdrawal",(X10007-AE10008)))))</f>
        <v/>
      </c>
      <c r="Y10008" s="145" t="str">
        <f t="shared" si="1881"/>
        <v/>
      </c>
      <c r="Z10008" s="118"/>
      <c r="AA10008" s="118"/>
      <c r="AB10008" s="118"/>
      <c r="AC10008" s="118"/>
      <c r="AD10008" s="118"/>
      <c r="AE10008" s="139"/>
      <c r="AF10008" s="118"/>
      <c r="AG10008" s="118"/>
      <c r="AH10008" s="147" t="str">
        <f t="shared" si="1882"/>
        <v/>
      </c>
      <c r="AI10008" s="147" t="str">
        <f t="shared" si="1883"/>
        <v/>
      </c>
      <c r="AJ10008" s="148" t="str">
        <f t="shared" si="1872"/>
        <v/>
      </c>
      <c r="AK10008" s="148" t="str">
        <f t="shared" si="1873"/>
        <v/>
      </c>
      <c r="AL10008" s="147" t="str">
        <f t="shared" si="1874"/>
        <v/>
      </c>
      <c r="AM10008" s="147" t="str">
        <f t="shared" si="1875"/>
        <v/>
      </c>
      <c r="AN10008" s="147" t="str">
        <f t="shared" si="1876"/>
        <v/>
      </c>
      <c r="AO10008" s="118"/>
    </row>
    <row r="10009" spans="1:41">
      <c r="A10009" s="118" t="s">
        <v>91</v>
      </c>
      <c r="B10009" s="118" t="s">
        <v>91</v>
      </c>
      <c r="C10009" s="118" t="s">
        <v>91</v>
      </c>
      <c r="D10009" s="118" t="s">
        <v>91</v>
      </c>
      <c r="E10009" s="118" t="s">
        <v>91</v>
      </c>
      <c r="F10009" s="118" t="s">
        <v>91</v>
      </c>
      <c r="G10009" s="118" t="s">
        <v>91</v>
      </c>
      <c r="H10009" s="118" t="s">
        <v>91</v>
      </c>
      <c r="I10009" s="118" t="s">
        <v>91</v>
      </c>
      <c r="J10009" s="118" t="s">
        <v>91</v>
      </c>
      <c r="K10009" s="118" t="s">
        <v>91</v>
      </c>
      <c r="L10009" s="118" t="s">
        <v>91</v>
      </c>
      <c r="M10009" s="118" t="s">
        <v>91</v>
      </c>
      <c r="N10009" s="118" t="s">
        <v>91</v>
      </c>
      <c r="O10009" s="118" t="s">
        <v>91</v>
      </c>
      <c r="P10009" s="118" t="s">
        <v>91</v>
      </c>
      <c r="Q10009" s="118" t="s">
        <v>91</v>
      </c>
      <c r="R10009" s="118" t="s">
        <v>91</v>
      </c>
      <c r="S10009" s="118" t="s">
        <v>91</v>
      </c>
      <c r="T10009" s="118" t="s">
        <v>91</v>
      </c>
      <c r="U10009" s="118" t="s">
        <v>91</v>
      </c>
      <c r="V10009" s="118" t="s">
        <v>91</v>
      </c>
      <c r="W10009" s="118" t="s">
        <v>91</v>
      </c>
      <c r="X10009" s="118" t="s">
        <v>91</v>
      </c>
      <c r="Y10009" s="118" t="s">
        <v>91</v>
      </c>
      <c r="Z10009" s="118" t="s">
        <v>91</v>
      </c>
      <c r="AA10009" s="118"/>
      <c r="AB10009" s="118" t="s">
        <v>91</v>
      </c>
      <c r="AC10009" s="118" t="s">
        <v>91</v>
      </c>
      <c r="AD10009" s="118" t="s">
        <v>91</v>
      </c>
      <c r="AE10009" s="118" t="s">
        <v>91</v>
      </c>
      <c r="AF10009" s="118"/>
      <c r="AG10009" s="118"/>
      <c r="AH10009" s="118" t="s">
        <v>91</v>
      </c>
      <c r="AI10009" s="118" t="s">
        <v>91</v>
      </c>
      <c r="AJ10009" s="118" t="s">
        <v>91</v>
      </c>
      <c r="AK10009" s="118" t="s">
        <v>91</v>
      </c>
      <c r="AL10009" s="118" t="s">
        <v>91</v>
      </c>
      <c r="AM10009" s="118" t="s">
        <v>91</v>
      </c>
      <c r="AN10009" s="118" t="s">
        <v>91</v>
      </c>
      <c r="AO10009" s="118"/>
    </row>
  </sheetData>
  <sheetProtection formatColumns="0" formatRows="0"/>
  <protectedRanges>
    <protectedRange sqref="A9:N10008" name="Range1"/>
    <protectedRange sqref="P9:Q10008" name="Range2"/>
    <protectedRange sqref="U9:U10008" name="Range3"/>
    <protectedRange sqref="Z9:AE10008" name="Range4"/>
    <protectedRange sqref="K3:K5" name="Range5"/>
  </protectedRanges>
  <mergeCells count="7">
    <mergeCell ref="A2:G4"/>
    <mergeCell ref="A1:S1"/>
    <mergeCell ref="A7:L7"/>
    <mergeCell ref="M7:O7"/>
    <mergeCell ref="P7:R7"/>
    <mergeCell ref="S7:AD7"/>
    <mergeCell ref="A5:G5"/>
  </mergeCells>
  <conditionalFormatting sqref="O5">
    <cfRule type="cellIs" dxfId="9" priority="8" operator="greaterThan">
      <formula>0</formula>
    </cfRule>
  </conditionalFormatting>
  <conditionalFormatting sqref="O5">
    <cfRule type="cellIs" dxfId="8" priority="7" operator="lessThan">
      <formula>0</formula>
    </cfRule>
  </conditionalFormatting>
  <conditionalFormatting sqref="O4">
    <cfRule type="cellIs" dxfId="7" priority="6" operator="greaterThan">
      <formula>0</formula>
    </cfRule>
  </conditionalFormatting>
  <conditionalFormatting sqref="O3">
    <cfRule type="cellIs" dxfId="6" priority="5" operator="greaterThan">
      <formula>0</formula>
    </cfRule>
  </conditionalFormatting>
  <conditionalFormatting sqref="S3">
    <cfRule type="cellIs" dxfId="5" priority="4" operator="greaterThan">
      <formula>0</formula>
    </cfRule>
  </conditionalFormatting>
  <conditionalFormatting sqref="S4">
    <cfRule type="cellIs" dxfId="4" priority="3" operator="greaterThan">
      <formula>0</formula>
    </cfRule>
  </conditionalFormatting>
  <conditionalFormatting sqref="S4">
    <cfRule type="cellIs" dxfId="3" priority="2" operator="lessThan">
      <formula>0</formula>
    </cfRule>
  </conditionalFormatting>
  <conditionalFormatting sqref="O4">
    <cfRule type="cellIs" dxfId="2" priority="1" operator="lessThan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24FA2694-BB60-4B31-9681-078F65144760}">
          <x14:formula1>
            <xm:f>'Journal Variables'!$K$3:$K$6</xm:f>
          </x14:formula1>
          <xm:sqref>C9:C10008</xm:sqref>
        </x14:dataValidation>
        <x14:dataValidation type="list" allowBlank="1" showInputMessage="1" showErrorMessage="1" xr:uid="{8CFFE308-A573-4FC0-97FF-11F306A51EBC}">
          <x14:formula1>
            <xm:f>'Journal Variables'!$G$3:$G$22</xm:f>
          </x14:formula1>
          <xm:sqref>F9:F10008</xm:sqref>
        </x14:dataValidation>
        <x14:dataValidation type="list" allowBlank="1" showInputMessage="1" showErrorMessage="1" xr:uid="{B1E969E7-5365-436F-9535-6AD3F1A4E306}">
          <x14:formula1>
            <xm:f>'Journal Variables'!$I$3:$I$22</xm:f>
          </x14:formula1>
          <xm:sqref>G9:G10008</xm:sqref>
        </x14:dataValidation>
        <x14:dataValidation type="list" allowBlank="1" showInputMessage="1" showErrorMessage="1" xr:uid="{7E487173-DF23-44E6-8DC5-98B4167AE435}">
          <x14:formula1>
            <xm:f>'Journal Variables'!$K$9:$K$10</xm:f>
          </x14:formula1>
          <xm:sqref>H9:H10008</xm:sqref>
        </x14:dataValidation>
        <x14:dataValidation type="list" allowBlank="1" showInputMessage="1" showErrorMessage="1" xr:uid="{D6A9D6E4-E863-40B6-B3CE-51E9488267C0}">
          <x14:formula1>
            <xm:f>'Journal Variables'!$K$13:$K$14</xm:f>
          </x14:formula1>
          <xm:sqref>I9:I10008</xm:sqref>
        </x14:dataValidation>
        <x14:dataValidation type="list" allowBlank="1" showInputMessage="1" showErrorMessage="1" xr:uid="{EFFCD74A-3EE3-4C2E-B26E-BBAB32649465}">
          <x14:formula1>
            <xm:f>'Journal Variables'!$C$3:$C$22</xm:f>
          </x14:formula1>
          <xm:sqref>E9:E10008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D786F-781F-4097-959B-97EC70C26E15}">
  <dimension ref="A1:U47"/>
  <sheetViews>
    <sheetView workbookViewId="0">
      <selection activeCell="I3" sqref="I3"/>
    </sheetView>
  </sheetViews>
  <sheetFormatPr defaultRowHeight="15"/>
  <cols>
    <col min="1" max="1" width="4.42578125" bestFit="1" customWidth="1"/>
    <col min="2" max="2" width="32.7109375" style="2" bestFit="1" customWidth="1"/>
    <col min="4" max="4" width="12" style="1" bestFit="1" customWidth="1"/>
    <col min="8" max="8" width="25" bestFit="1" customWidth="1"/>
    <col min="10" max="11" width="10.7109375" customWidth="1"/>
    <col min="12" max="12" width="12.42578125" bestFit="1" customWidth="1"/>
    <col min="13" max="21" width="10.7109375" customWidth="1"/>
  </cols>
  <sheetData>
    <row r="1" spans="1:21">
      <c r="B1" s="70" t="s">
        <v>92</v>
      </c>
      <c r="F1" s="67"/>
      <c r="H1" s="71" t="s">
        <v>93</v>
      </c>
    </row>
    <row r="2" spans="1:21">
      <c r="F2" s="68"/>
      <c r="H2" s="1"/>
    </row>
    <row r="3" spans="1:21">
      <c r="F3" s="68"/>
      <c r="H3" s="31" t="s">
        <v>89</v>
      </c>
      <c r="I3" s="6">
        <v>2025</v>
      </c>
      <c r="J3" s="1" t="s">
        <v>94</v>
      </c>
      <c r="K3" s="1" t="s">
        <v>95</v>
      </c>
      <c r="L3" s="1" t="s">
        <v>96</v>
      </c>
      <c r="M3" s="1" t="s">
        <v>97</v>
      </c>
      <c r="N3" s="1" t="s">
        <v>98</v>
      </c>
      <c r="O3" s="1" t="s">
        <v>99</v>
      </c>
      <c r="P3" s="1" t="s">
        <v>100</v>
      </c>
      <c r="Q3" s="1" t="s">
        <v>101</v>
      </c>
      <c r="R3" s="1" t="s">
        <v>102</v>
      </c>
      <c r="S3" s="1" t="s">
        <v>103</v>
      </c>
      <c r="T3" s="1" t="s">
        <v>104</v>
      </c>
      <c r="U3" s="1" t="s">
        <v>105</v>
      </c>
    </row>
    <row r="4" spans="1:21">
      <c r="F4" s="68"/>
    </row>
    <row r="5" spans="1:21">
      <c r="B5" s="76" t="s">
        <v>106</v>
      </c>
      <c r="C5" s="77"/>
      <c r="D5" s="32">
        <f>COUNTA('Trade Log'!P9:P10008)</f>
        <v>0</v>
      </c>
      <c r="F5" s="68"/>
      <c r="H5" s="107" t="s">
        <v>106</v>
      </c>
      <c r="I5" s="108"/>
      <c r="J5" s="45">
        <f>COUNTIFS('Trade Log'!$AL$9:$AL$10008,J45,'Trade Log'!$AM$9:$AM$10008,$I$3)</f>
        <v>0</v>
      </c>
      <c r="K5" s="45">
        <f>COUNTIFS('Trade Log'!$AL$9:$AL$10008,K45,'Trade Log'!$AM$9:$AM$10008,$I$3)</f>
        <v>0</v>
      </c>
      <c r="L5" s="45">
        <f>COUNTIFS('Trade Log'!$AL$9:$AL$10008,L45,'Trade Log'!$AM$9:$AM$10008,$I$3)</f>
        <v>0</v>
      </c>
      <c r="M5" s="45">
        <f>COUNTIFS('Trade Log'!$AL$9:$AL$10008,M45,'Trade Log'!$AM$9:$AM$10008,$I$3)</f>
        <v>0</v>
      </c>
      <c r="N5" s="45">
        <f>COUNTIFS('Trade Log'!$AL$9:$AL$10008,N45,'Trade Log'!$AM$9:$AM$10008,$I$3)</f>
        <v>0</v>
      </c>
      <c r="O5" s="45">
        <f>COUNTIFS('Trade Log'!$AL$9:$AL$10008,O45,'Trade Log'!$AM$9:$AM$10008,$I$3)</f>
        <v>0</v>
      </c>
      <c r="P5" s="45">
        <f>COUNTIFS('Trade Log'!$AL$9:$AL$10008,P45,'Trade Log'!$AM$9:$AM$10008,$I$3)</f>
        <v>0</v>
      </c>
      <c r="Q5" s="45">
        <f>COUNTIFS('Trade Log'!$AL$9:$AL$10008,Q45,'Trade Log'!$AM$9:$AM$10008,$I$3)</f>
        <v>0</v>
      </c>
      <c r="R5" s="45">
        <f>COUNTIFS('Trade Log'!$AL$9:$AL$10008,R45,'Trade Log'!$AM$9:$AM$10008,$I$3)</f>
        <v>0</v>
      </c>
      <c r="S5" s="45">
        <f>COUNTIFS('Trade Log'!$AL$9:$AL$10008,S45,'Trade Log'!$AM$9:$AM$10008,$I$3)</f>
        <v>0</v>
      </c>
      <c r="T5" s="45">
        <f>COUNTIFS('Trade Log'!$AL$9:$AL$10008,T45,'Trade Log'!$AM$9:$AM$10008,$I$3)</f>
        <v>0</v>
      </c>
      <c r="U5" s="32">
        <f>COUNTIFS('Trade Log'!$AL$9:$AL$10008,U45,'Trade Log'!$AM$9:$AM$10008,$I$3)</f>
        <v>0</v>
      </c>
    </row>
    <row r="6" spans="1:21">
      <c r="B6" s="78" t="s">
        <v>107</v>
      </c>
      <c r="C6" s="79"/>
      <c r="D6" s="33">
        <f>COUNTIF('Trade Log'!V9:V10008, "&gt;0")</f>
        <v>0</v>
      </c>
      <c r="F6" s="68"/>
      <c r="H6" s="109" t="s">
        <v>107</v>
      </c>
      <c r="I6" s="110"/>
      <c r="J6" s="18">
        <f>COUNTIFS('Trade Log'!$AL$9:$AL$10008,J45,'Trade Log'!$AM$9:$AM$10008,$I$3,'Trade Log'!$V$9:$V$10008,"&gt;0")</f>
        <v>0</v>
      </c>
      <c r="K6" s="18">
        <f>COUNTIFS('Trade Log'!$AL$9:$AL$10008,K45,'Trade Log'!$AM$9:$AM$10008,$I$3,'Trade Log'!$V$9:$V$10008,"&gt;0")</f>
        <v>0</v>
      </c>
      <c r="L6" s="18">
        <f>COUNTIFS('Trade Log'!$AL$9:$AL$10008,L45,'Trade Log'!$AM$9:$AM$10008,$I$3,'Trade Log'!$V$9:$V$10008,"&gt;0")</f>
        <v>0</v>
      </c>
      <c r="M6" s="18">
        <f>COUNTIFS('Trade Log'!$AL$9:$AL$10008,M45,'Trade Log'!$AM$9:$AM$10008,$I$3,'Trade Log'!$V$9:$V$10008,"&gt;0")</f>
        <v>0</v>
      </c>
      <c r="N6" s="18">
        <f>COUNTIFS('Trade Log'!$AL$9:$AL$10008,N45,'Trade Log'!$AM$9:$AM$10008,$I$3,'Trade Log'!$V$9:$V$10008,"&gt;0")</f>
        <v>0</v>
      </c>
      <c r="O6" s="18">
        <f>COUNTIFS('Trade Log'!$AL$9:$AL$10008,O45,'Trade Log'!$AM$9:$AM$10008,$I$3,'Trade Log'!$V$9:$V$10008,"&gt;0")</f>
        <v>0</v>
      </c>
      <c r="P6" s="18">
        <f>COUNTIFS('Trade Log'!$AL$9:$AL$10008,P45,'Trade Log'!$AM$9:$AM$10008,$I$3,'Trade Log'!$V$9:$V$10008,"&gt;0")</f>
        <v>0</v>
      </c>
      <c r="Q6" s="18">
        <f>COUNTIFS('Trade Log'!$AL$9:$AL$10008,Q45,'Trade Log'!$AM$9:$AM$10008,$I$3,'Trade Log'!$V$9:$V$10008,"&gt;0")</f>
        <v>0</v>
      </c>
      <c r="R6" s="18">
        <f>COUNTIFS('Trade Log'!$AL$9:$AL$10008,R45,'Trade Log'!$AM$9:$AM$10008,$I$3,'Trade Log'!$V$9:$V$10008,"&gt;0")</f>
        <v>0</v>
      </c>
      <c r="S6" s="18">
        <f>COUNTIFS('Trade Log'!$AL$9:$AL$10008,S45,'Trade Log'!$AM$9:$AM$10008,$I$3,'Trade Log'!$V$9:$V$10008,"&gt;0")</f>
        <v>0</v>
      </c>
      <c r="T6" s="18">
        <f>COUNTIFS('Trade Log'!$AL$9:$AL$10008,T45,'Trade Log'!$AM$9:$AM$10008,$I$3,'Trade Log'!$V$9:$V$10008,"&gt;0")</f>
        <v>0</v>
      </c>
      <c r="U6" s="33">
        <f>COUNTIFS('Trade Log'!$AL$9:$AL$10008,U45,'Trade Log'!$AM$9:$AM$10008,$I$3,'Trade Log'!$V$9:$V$10008,"&gt;0")</f>
        <v>0</v>
      </c>
    </row>
    <row r="7" spans="1:21">
      <c r="B7" s="78" t="s">
        <v>108</v>
      </c>
      <c r="C7" s="79"/>
      <c r="D7" s="33">
        <f>COUNTIF('Trade Log'!V9:V10008, "&lt;0")</f>
        <v>0</v>
      </c>
      <c r="F7" s="68"/>
      <c r="H7" s="109" t="s">
        <v>108</v>
      </c>
      <c r="I7" s="110"/>
      <c r="J7" s="18">
        <f>COUNTIFS('Trade Log'!$AL$9:$AL$10008,J45,'Trade Log'!$AM$9:$AM$10008,$I$3,'Trade Log'!$V$9:$V$10008,"&lt;0")</f>
        <v>0</v>
      </c>
      <c r="K7" s="18">
        <f>COUNTIFS('Trade Log'!$AL$9:$AL$10008,K45,'Trade Log'!$AM$9:$AM$10008,$I$3,'Trade Log'!$V$9:$V$10008,"&lt;0")</f>
        <v>0</v>
      </c>
      <c r="L7" s="18">
        <f>COUNTIFS('Trade Log'!$AL$9:$AL$10008,L45,'Trade Log'!$AM$9:$AM$10008,$I$3,'Trade Log'!$V$9:$V$10008,"&lt;0")</f>
        <v>0</v>
      </c>
      <c r="M7" s="18">
        <f>COUNTIFS('Trade Log'!$AL$9:$AL$10008,M45,'Trade Log'!$AM$9:$AM$10008,$I$3,'Trade Log'!$V$9:$V$10008,"&lt;0")</f>
        <v>0</v>
      </c>
      <c r="N7" s="18">
        <f>COUNTIFS('Trade Log'!$AL$9:$AL$10008,N45,'Trade Log'!$AM$9:$AM$10008,$I$3,'Trade Log'!$V$9:$V$10008,"&lt;0")</f>
        <v>0</v>
      </c>
      <c r="O7" s="18">
        <f>COUNTIFS('Trade Log'!$AL$9:$AL$10008,O45,'Trade Log'!$AM$9:$AM$10008,$I$3,'Trade Log'!$V$9:$V$10008,"&lt;0")</f>
        <v>0</v>
      </c>
      <c r="P7" s="18">
        <f>COUNTIFS('Trade Log'!$AL$9:$AL$10008,P45,'Trade Log'!$AM$9:$AM$10008,$I$3,'Trade Log'!$V$9:$V$10008,"&lt;0")</f>
        <v>0</v>
      </c>
      <c r="Q7" s="18">
        <f>COUNTIFS('Trade Log'!$AL$9:$AL$10008,Q45,'Trade Log'!$AM$9:$AM$10008,$I$3,'Trade Log'!$V$9:$V$10008,"&lt;0")</f>
        <v>0</v>
      </c>
      <c r="R7" s="18">
        <f>COUNTIFS('Trade Log'!$AL$9:$AL$10008,R45,'Trade Log'!$AM$9:$AM$10008,$I$3,'Trade Log'!$V$9:$V$10008,"&lt;0")</f>
        <v>0</v>
      </c>
      <c r="S7" s="18">
        <f>COUNTIFS('Trade Log'!$AL$9:$AL$10008,S45,'Trade Log'!$AM$9:$AM$10008,$I$3,'Trade Log'!$V$9:$V$10008,"&lt;0")</f>
        <v>0</v>
      </c>
      <c r="T7" s="18">
        <f>COUNTIFS('Trade Log'!$AL$9:$AL$10008,T45,'Trade Log'!$AM$9:$AM$10008,$I$3,'Trade Log'!$V$9:$V$10008,"&lt;0")</f>
        <v>0</v>
      </c>
      <c r="U7" s="33">
        <f>COUNTIFS('Trade Log'!$AL$9:$AL$10008,U45,'Trade Log'!$AM$9:$AM$10008,$I$3,'Trade Log'!$V$9:$V$10008,"&lt;0")</f>
        <v>0</v>
      </c>
    </row>
    <row r="8" spans="1:21">
      <c r="B8" s="78" t="s">
        <v>109</v>
      </c>
      <c r="C8" s="79"/>
      <c r="D8" s="33">
        <f>COUNTIF('Trade Log'!T9:T10008, "0")</f>
        <v>0</v>
      </c>
      <c r="F8" s="68"/>
      <c r="H8" s="109" t="s">
        <v>109</v>
      </c>
      <c r="I8" s="110"/>
      <c r="J8" s="18">
        <f>COUNTIFS('Trade Log'!$AL$9:$AL$10008,J45,'Trade Log'!$AM$9:$AM$10008,$I$3,'Trade Log'!$T$9:$T$10008,"0")</f>
        <v>0</v>
      </c>
      <c r="K8" s="18">
        <f>COUNTIFS('Trade Log'!$AL$9:$AL$10008,K45,'Trade Log'!$AM$9:$AM$10008,$I$3,'Trade Log'!$T$9:$T$10008,"0")</f>
        <v>0</v>
      </c>
      <c r="L8" s="18">
        <f>COUNTIFS('Trade Log'!$AL$9:$AL$10008,L45,'Trade Log'!$AM$9:$AM$10008,$I$3,'Trade Log'!$T$9:$T$10008,"0")</f>
        <v>0</v>
      </c>
      <c r="M8" s="18">
        <f>COUNTIFS('Trade Log'!$AL$9:$AL$10008,M45,'Trade Log'!$AM$9:$AM$10008,$I$3,'Trade Log'!$T$9:$T$10008,"0")</f>
        <v>0</v>
      </c>
      <c r="N8" s="18">
        <f>COUNTIFS('Trade Log'!$AL$9:$AL$10008,N45,'Trade Log'!$AM$9:$AM$10008,$I$3,'Trade Log'!$T$9:$T$10008,"0")</f>
        <v>0</v>
      </c>
      <c r="O8" s="18">
        <f>COUNTIFS('Trade Log'!$AL$9:$AL$10008,O45,'Trade Log'!$AM$9:$AM$10008,$I$3,'Trade Log'!$T$9:$T$10008,"0")</f>
        <v>0</v>
      </c>
      <c r="P8" s="18">
        <f>COUNTIFS('Trade Log'!$AL$9:$AL$10008,P45,'Trade Log'!$AM$9:$AM$10008,$I$3,'Trade Log'!$T$9:$T$10008,"0")</f>
        <v>0</v>
      </c>
      <c r="Q8" s="18">
        <f>COUNTIFS('Trade Log'!$AL$9:$AL$10008,Q45,'Trade Log'!$AM$9:$AM$10008,$I$3,'Trade Log'!$T$9:$T$10008,"0")</f>
        <v>0</v>
      </c>
      <c r="R8" s="18">
        <f>COUNTIFS('Trade Log'!$AL$9:$AL$10008,R45,'Trade Log'!$AM$9:$AM$10008,$I$3,'Trade Log'!$T$9:$T$10008,"0")</f>
        <v>0</v>
      </c>
      <c r="S8" s="18">
        <f>COUNTIFS('Trade Log'!$AL$9:$AL$10008,S45,'Trade Log'!$AM$9:$AM$10008,$I$3,'Trade Log'!$T$9:$T$10008,"0")</f>
        <v>0</v>
      </c>
      <c r="T8" s="18">
        <f>COUNTIFS('Trade Log'!$AL$9:$AL$10008,T45,'Trade Log'!$AM$9:$AM$10008,$I$3,'Trade Log'!$T$9:$T$10008,"0")</f>
        <v>0</v>
      </c>
      <c r="U8" s="33">
        <f>COUNTIFS('Trade Log'!$AL$9:$AL$10008,U45,'Trade Log'!$AM$9:$AM$10008,$I$3,'Trade Log'!$T$9:$T$10008,"0")</f>
        <v>0</v>
      </c>
    </row>
    <row r="9" spans="1:21">
      <c r="A9" s="1" t="s">
        <v>110</v>
      </c>
      <c r="B9" s="80" t="s">
        <v>111</v>
      </c>
      <c r="C9" s="81"/>
      <c r="D9" s="34" t="str">
        <f>IF(D5=0,"",SUM(D6/D5))</f>
        <v/>
      </c>
      <c r="F9" s="68"/>
      <c r="H9" s="111" t="s">
        <v>111</v>
      </c>
      <c r="I9" s="112"/>
      <c r="J9" s="46" t="str">
        <f>IF(J5=0,"",SUM(J6/J5))</f>
        <v/>
      </c>
      <c r="K9" s="46" t="str">
        <f t="shared" ref="K9:U9" si="0">IF(K5=0,"",SUM(K6/K5))</f>
        <v/>
      </c>
      <c r="L9" s="46" t="str">
        <f t="shared" si="0"/>
        <v/>
      </c>
      <c r="M9" s="46" t="str">
        <f t="shared" si="0"/>
        <v/>
      </c>
      <c r="N9" s="46" t="str">
        <f t="shared" si="0"/>
        <v/>
      </c>
      <c r="O9" s="46" t="str">
        <f t="shared" si="0"/>
        <v/>
      </c>
      <c r="P9" s="46" t="str">
        <f t="shared" si="0"/>
        <v/>
      </c>
      <c r="Q9" s="46" t="str">
        <f t="shared" si="0"/>
        <v/>
      </c>
      <c r="R9" s="46" t="str">
        <f t="shared" si="0"/>
        <v/>
      </c>
      <c r="S9" s="46" t="str">
        <f>IF(S5=0,"",SUM(S6/S5))</f>
        <v/>
      </c>
      <c r="T9" s="46" t="str">
        <f t="shared" si="0"/>
        <v/>
      </c>
      <c r="U9" s="34" t="str">
        <f t="shared" si="0"/>
        <v/>
      </c>
    </row>
    <row r="10" spans="1:21">
      <c r="F10" s="68"/>
      <c r="H10" s="2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>
      <c r="B11" s="82" t="s">
        <v>112</v>
      </c>
      <c r="C11" s="83"/>
      <c r="D11" s="35" t="str">
        <f>IF(D6=0,"",SUMIF('Trade Log'!V9:V10008, "&gt;0", 'Trade Log'!V9:V10008)/D6)</f>
        <v/>
      </c>
      <c r="F11" s="68"/>
      <c r="H11" s="107" t="s">
        <v>112</v>
      </c>
      <c r="I11" s="108"/>
      <c r="J11" s="45" t="str">
        <f>IF(J6=0,"",SUMIFS('Trade Log'!$V$9:$V$10008,'Trade Log'!$AL$9:$AL$10008,J45,'Trade Log'!$AM$9:$AM$10008,$I$3,'Trade Log'!$V$9:$V$10008,"&gt;0")/J6)</f>
        <v/>
      </c>
      <c r="K11" s="45" t="str">
        <f>IF(K6=0,"",SUMIFS('Trade Log'!$V$9:$V$10008,'Trade Log'!$AL$9:$AL$10008,K45,'Trade Log'!$AM$9:$AM$10008,$I$3,'Trade Log'!$V$9:$V$10008,"&gt;0")/K6)</f>
        <v/>
      </c>
      <c r="L11" s="45" t="str">
        <f>IF(L6=0,"",SUMIFS('Trade Log'!$V$9:$V$10008,'Trade Log'!$AL$9:$AL$10008,L45,'Trade Log'!$AM$9:$AM$10008,$I$3,'Trade Log'!$V$9:$V$10008,"&gt;0")/L6)</f>
        <v/>
      </c>
      <c r="M11" s="45" t="str">
        <f>IF(M6=0,"",SUMIFS('Trade Log'!$V$9:$V$10008,'Trade Log'!$AL$9:$AL$10008,M45,'Trade Log'!$AM$9:$AM$10008,$I$3,'Trade Log'!$V$9:$V$10008,"&gt;0")/M6)</f>
        <v/>
      </c>
      <c r="N11" s="45" t="str">
        <f>IF(N6=0,"",SUMIFS('Trade Log'!$V$9:$V$10008,'Trade Log'!$AL$9:$AL$10008,N45,'Trade Log'!$AM$9:$AM$10008,$I$3,'Trade Log'!$V$9:$V$10008,"&gt;0")/N6)</f>
        <v/>
      </c>
      <c r="O11" s="45" t="str">
        <f>IF(O6=0,"",SUMIFS('Trade Log'!$V$9:$V$10008,'Trade Log'!$AL$9:$AL$10008,O45,'Trade Log'!$AM$9:$AM$10008,$I$3,'Trade Log'!$V$9:$V$10008,"&gt;0")/O6)</f>
        <v/>
      </c>
      <c r="P11" s="45" t="str">
        <f>IF(P6=0,"",SUMIFS('Trade Log'!$V$9:$V$10008,'Trade Log'!$AL$9:$AL$10008,P45,'Trade Log'!$AM$9:$AM$10008,$I$3,'Trade Log'!$V$9:$V$10008,"&gt;0")/P6)</f>
        <v/>
      </c>
      <c r="Q11" s="45" t="str">
        <f>IF(Q6=0,"",SUMIFS('Trade Log'!$V$9:$V$10008,'Trade Log'!$AL$9:$AL$10008,Q45,'Trade Log'!$AM$9:$AM$10008,$I$3,'Trade Log'!$V$9:$V$10008,"&gt;0")/Q6)</f>
        <v/>
      </c>
      <c r="R11" s="45" t="str">
        <f>IF(R6=0,"",SUMIFS('Trade Log'!$V$9:$V$10008,'Trade Log'!$AL$9:$AL$10008,R45,'Trade Log'!$AM$9:$AM$10008,$I$3,'Trade Log'!$V$9:$V$10008,"&gt;0")/R6)</f>
        <v/>
      </c>
      <c r="S11" s="47" t="str">
        <f>IF(S6=0,"",SUMIFS('Trade Log'!$V$9:$V$10008,'Trade Log'!$AL$9:$AL$10008,S45,'Trade Log'!$AM$9:$AM$10008,$I$3,'Trade Log'!$V$9:$V$10008,"&gt;0")/S6)</f>
        <v/>
      </c>
      <c r="T11" s="45" t="str">
        <f>IF(T6=0,"",SUMIFS('Trade Log'!$V$9:$V$10008,'Trade Log'!$AL$9:$AL$10008,T45,'Trade Log'!$AM$9:$AM$10008,$I$3,'Trade Log'!$V$9:$V$10008,"&gt;0")/T6)</f>
        <v/>
      </c>
      <c r="U11" s="32" t="str">
        <f>IF(U6=0,"",SUMIFS('Trade Log'!$V$9:$V$10008,'Trade Log'!$AL$9:$AL$10008,U45,'Trade Log'!$AM$9:$AM$10008,$I$3,'Trade Log'!$V$9:$V$10008,"&gt;0")/U6)</f>
        <v/>
      </c>
    </row>
    <row r="12" spans="1:21">
      <c r="B12" s="84" t="s">
        <v>113</v>
      </c>
      <c r="C12" s="85"/>
      <c r="D12" s="36" t="str">
        <f>IF(D7=0,"",SUMIF('Trade Log'!V9:V10008,"&lt;0",'Trade Log'!V9:V10008)/D7)</f>
        <v/>
      </c>
      <c r="F12" s="68"/>
      <c r="H12" s="111" t="s">
        <v>113</v>
      </c>
      <c r="I12" s="112"/>
      <c r="J12" s="48" t="str">
        <f>IF(J7=0,"",SUMIFS('Trade Log'!$V$9:$V$10008,'Trade Log'!$AL$9:$AL$10008,J45,'Trade Log'!$AM$9:$AM$10008,$I$3,'Trade Log'!$V$9:$V$10008,"&lt;0")/J7)</f>
        <v/>
      </c>
      <c r="K12" s="48" t="str">
        <f>IF(K7=0,"",SUMIFS('Trade Log'!$V$9:$V$10008,'Trade Log'!$AL$9:$AL$10008,K45,'Trade Log'!$AM$9:$AM$10008,$I$3,'Trade Log'!$V$9:$V$10008,"&lt;0")/K7)</f>
        <v/>
      </c>
      <c r="L12" s="48" t="str">
        <f>IF(L7=0,"",SUMIFS('Trade Log'!$V$9:$V$10008,'Trade Log'!$AL$9:$AL$10008,L45,'Trade Log'!$AM$9:$AM$10008,$I$3,'Trade Log'!$V$9:$V$10008,"&lt;0")/L7)</f>
        <v/>
      </c>
      <c r="M12" s="48" t="str">
        <f>IF(M7=0,"",SUMIFS('Trade Log'!$V$9:$V$10008,'Trade Log'!$AL$9:$AL$10008,M45,'Trade Log'!$AM$9:$AM$10008,$I$3,'Trade Log'!$V$9:$V$10008,"&lt;0")/M7)</f>
        <v/>
      </c>
      <c r="N12" s="48" t="str">
        <f>IF(N7=0,"",SUMIFS('Trade Log'!$V$9:$V$10008,'Trade Log'!$AL$9:$AL$10008,N45,'Trade Log'!$AM$9:$AM$10008,$I$3,'Trade Log'!$V$9:$V$10008,"&lt;0")/N7)</f>
        <v/>
      </c>
      <c r="O12" s="48" t="str">
        <f>IF(O7=0,"",SUMIFS('Trade Log'!$V$9:$V$10008,'Trade Log'!$AL$9:$AL$10008,O45,'Trade Log'!$AM$9:$AM$10008,$I$3,'Trade Log'!$V$9:$V$10008,"&lt;0")/O7)</f>
        <v/>
      </c>
      <c r="P12" s="48" t="str">
        <f>IF(P7=0,"",SUMIFS('Trade Log'!$V$9:$V$10008,'Trade Log'!$AL$9:$AL$10008,P45,'Trade Log'!$AM$9:$AM$10008,$I$3,'Trade Log'!$V$9:$V$10008,"&lt;0")/P7)</f>
        <v/>
      </c>
      <c r="Q12" s="48" t="str">
        <f>IF(Q7=0,"",SUMIFS('Trade Log'!$V$9:$V$10008,'Trade Log'!$AL$9:$AL$10008,Q45,'Trade Log'!$AM$9:$AM$10008,$I$3,'Trade Log'!$V$9:$V$10008,"&lt;0")/Q7)</f>
        <v/>
      </c>
      <c r="R12" s="48" t="str">
        <f>IF(R7=0,"",SUMIFS('Trade Log'!$V$9:$V$10008,'Trade Log'!$AL$9:$AL$10008,R45,'Trade Log'!$AM$9:$AM$10008,$I$3,'Trade Log'!$V$9:$V$10008,"&lt;0")/R7)</f>
        <v/>
      </c>
      <c r="S12" s="48" t="str">
        <f>IF(S7=0,"",SUMIFS('Trade Log'!$V$9:$V$10008,'Trade Log'!$AL$9:$AL$10008,S45,'Trade Log'!$AM$9:$AM$10008,$I$3,'Trade Log'!$V$9:$V$10008,"&lt;0")/S7)</f>
        <v/>
      </c>
      <c r="T12" s="48" t="str">
        <f>IF(T7=0,"",SUMIFS('Trade Log'!$V$9:$V$10008,'Trade Log'!$AL$9:$AL$10008,T45,'Trade Log'!$AM$9:$AM$10008,$I$3,'Trade Log'!$V$9:$V$10008,"&lt;0")/T7)</f>
        <v/>
      </c>
      <c r="U12" s="49" t="str">
        <f>IF(U7=0,"",SUMIFS('Trade Log'!$V$9:$V$10008,'Trade Log'!$AL$9:$AL$10008,U45,'Trade Log'!$AM$9:$AM$10008,$I$3,'Trade Log'!$V$9:$V$10008,"&lt;0")/U7)</f>
        <v/>
      </c>
    </row>
    <row r="13" spans="1:21">
      <c r="D13" s="2"/>
      <c r="F13" s="68"/>
      <c r="H13" s="2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>
      <c r="B14" s="103" t="s">
        <v>114</v>
      </c>
      <c r="C14" s="104"/>
      <c r="D14" s="35">
        <f>MAX('Trade Log'!V9:V10008)</f>
        <v>0</v>
      </c>
      <c r="F14" s="68"/>
      <c r="H14" s="72" t="s">
        <v>114</v>
      </c>
      <c r="I14" s="73"/>
      <c r="J14" s="47" t="str" cm="1">
        <f t="array" ref="J14">IF(J6=0,"",MAX(IF('Trade Log'!$AM$9:$AM$10008=$I$3,IF('Trade Log'!$AL$9:$AL$10008=J45,'Trade Log'!$V$9:$V$10008))))</f>
        <v/>
      </c>
      <c r="K14" s="47" t="str" cm="1">
        <f t="array" ref="K14">IF(K6=0,"",MAX(IF('Trade Log'!$AM$9:$AM$10008=$I$3,IF('Trade Log'!$AL$9:$AL$10008=K45,'Trade Log'!$V$9:$V$10008))))</f>
        <v/>
      </c>
      <c r="L14" s="47" t="str" cm="1">
        <f t="array" ref="L14">IF(L6=0,"",MAX(IF('Trade Log'!$AM$9:$AM$10008=$I$3,IF('Trade Log'!$AL$9:$AL$10008=L45,'Trade Log'!$V$9:$V$10008))))</f>
        <v/>
      </c>
      <c r="M14" s="47" t="str" cm="1">
        <f t="array" ref="M14">IF(M6=0,"",MAX(IF('Trade Log'!$AM$9:$AM$10008=$I$3,IF('Trade Log'!$AL$9:$AL$10008=M45,'Trade Log'!$V$9:$V$10008))))</f>
        <v/>
      </c>
      <c r="N14" s="47" t="str" cm="1">
        <f t="array" ref="N14">IF(N6=0,"",MAX(IF('Trade Log'!$AM$9:$AM$10008=$I$3,IF('Trade Log'!$AL$9:$AL$10008=N45,'Trade Log'!$V$9:$V$10008))))</f>
        <v/>
      </c>
      <c r="O14" s="47" t="str" cm="1">
        <f t="array" ref="O14">IF(O6=0,"",MAX(IF('Trade Log'!$AM$9:$AM$10008=$I$3,IF('Trade Log'!$AL$9:$AL$10008=O45,'Trade Log'!$V$9:$V$10008))))</f>
        <v/>
      </c>
      <c r="P14" s="47" t="str" cm="1">
        <f t="array" ref="P14">IF(P6=0,"",MAX(IF('Trade Log'!$AM$9:$AM$10008=$I$3,IF('Trade Log'!$AL$9:$AL$10008=P45,'Trade Log'!$V$9:$V$10008))))</f>
        <v/>
      </c>
      <c r="Q14" s="47" t="str" cm="1">
        <f t="array" ref="Q14">IF(Q6=0,"",MAX(IF('Trade Log'!$AM$9:$AM$10008=$I$3,IF('Trade Log'!$AL$9:$AL$10008=Q45,'Trade Log'!$V$9:$V$10008))))</f>
        <v/>
      </c>
      <c r="R14" s="47" t="str" cm="1">
        <f t="array" ref="R14">IF(R6=0,"",MAX(IF('Trade Log'!$AM$9:$AM$10008=$I$3,IF('Trade Log'!$AL$9:$AL$10008=R45,'Trade Log'!$V$9:$V$10008))))</f>
        <v/>
      </c>
      <c r="S14" s="47" t="str" cm="1">
        <f t="array" ref="S14">IF(S6=0,"",MAX(IF('Trade Log'!$AM$9:$AM$10008=$I$3,IF('Trade Log'!$AL$9:$AL$10008=S45,'Trade Log'!$V$9:$V$10008))))</f>
        <v/>
      </c>
      <c r="T14" s="47" t="str" cm="1">
        <f t="array" ref="T14">IF(T6=0,"",MAX(IF('Trade Log'!$AM$9:$AM$10008=$I$3,IF('Trade Log'!$AL$9:$AL$10008=T45,'Trade Log'!$V$9:$V$10008))))</f>
        <v/>
      </c>
      <c r="U14" s="50" t="str" cm="1">
        <f t="array" ref="U14">IF(U6=0,"",MAX(IF('Trade Log'!$AM$9:$AM$10008=$I$3,IF('Trade Log'!$AL$9:$AL$10008=U45,'Trade Log'!$V$9:$V$10008))))</f>
        <v/>
      </c>
    </row>
    <row r="15" spans="1:21">
      <c r="B15" s="105" t="s">
        <v>115</v>
      </c>
      <c r="C15" s="106"/>
      <c r="D15" s="36">
        <f>IF(MIN('Trade Log'!V9:V10008)&gt;0,"",MIN('Trade Log'!V9:V10008))</f>
        <v>0</v>
      </c>
      <c r="F15" s="68"/>
      <c r="H15" s="74" t="s">
        <v>115</v>
      </c>
      <c r="I15" s="75"/>
      <c r="J15" s="48" t="str" cm="1">
        <f t="array" ref="J15">IF(J7=0,"",MIN(IF('Trade Log'!$AM$9:$AM$10008=$I$3,IF('Trade Log'!$AL$9:$AL$10008=J45,'Trade Log'!$V$9:$V$10008))))</f>
        <v/>
      </c>
      <c r="K15" s="48" t="str" cm="1">
        <f t="array" ref="K15">IF(K7=0,"",MIN(IF('Trade Log'!$AM$9:$AM$10008=$I$3,IF('Trade Log'!$AL$9:$AL$10008=K45,'Trade Log'!$V$9:$V$10008))))</f>
        <v/>
      </c>
      <c r="L15" s="48" t="str" cm="1">
        <f t="array" ref="L15">IF(L7=0,"",MIN(IF('Trade Log'!$AM$9:$AM$10008=$I$3,IF('Trade Log'!$AL$9:$AL$10008=L45,'Trade Log'!$V$9:$V$10008))))</f>
        <v/>
      </c>
      <c r="M15" s="48" t="str" cm="1">
        <f t="array" ref="M15">IF(M7=0,"",MIN(IF('Trade Log'!$AM$9:$AM$10008=$I$3,IF('Trade Log'!$AL$9:$AL$10008=M45,'Trade Log'!$V$9:$V$10008))))</f>
        <v/>
      </c>
      <c r="N15" s="48" t="str" cm="1">
        <f t="array" ref="N15">IF(N7=0,"",MIN(IF('Trade Log'!$AM$9:$AM$10008=$I$3,IF('Trade Log'!$AL$9:$AL$10008=N45,'Trade Log'!$V$9:$V$10008))))</f>
        <v/>
      </c>
      <c r="O15" s="48" t="str" cm="1">
        <f t="array" ref="O15">IF(O7=0,"",MIN(IF('Trade Log'!$AM$9:$AM$10008=$I$3,IF('Trade Log'!$AL$9:$AL$10008=O45,'Trade Log'!$V$9:$V$10008))))</f>
        <v/>
      </c>
      <c r="P15" s="48" t="str" cm="1">
        <f t="array" ref="P15">IF(P7=0,"",MIN(IF('Trade Log'!$AM$9:$AM$10008=$I$3,IF('Trade Log'!$AL$9:$AL$10008=P45,'Trade Log'!$V$9:$V$10008))))</f>
        <v/>
      </c>
      <c r="Q15" s="48" t="str" cm="1">
        <f t="array" ref="Q15">IF(Q7=0,"",MIN(IF('Trade Log'!$AM$9:$AM$10008=$I$3,IF('Trade Log'!$AL$9:$AL$10008=Q45,'Trade Log'!$V$9:$V$10008))))</f>
        <v/>
      </c>
      <c r="R15" s="48" t="str" cm="1">
        <f t="array" ref="R15">IF(R7=0,"",MIN(IF('Trade Log'!$AM$9:$AM$10008=$I$3,IF('Trade Log'!$AL$9:$AL$10008=R45,'Trade Log'!$V$9:$V$10008))))</f>
        <v/>
      </c>
      <c r="S15" s="48" t="str" cm="1">
        <f t="array" ref="S15">IF(S7=0,"",MIN(IF('Trade Log'!$AM$9:$AM$10008=$I$3,IF('Trade Log'!$AL$9:$AL$10008=S45,'Trade Log'!$V$9:$V$10008))))</f>
        <v/>
      </c>
      <c r="T15" s="48" t="str" cm="1">
        <f t="array" ref="T15">IF(T7=0,"",MIN(IF('Trade Log'!$AM$9:$AM$10008=$I$3,IF('Trade Log'!$AL$9:$AL$10008=T45,'Trade Log'!$V$9:$V$10008))))</f>
        <v/>
      </c>
      <c r="U15" s="49" t="str" cm="1">
        <f t="array" ref="U15">IF(U7=0,"",MIN(IF('Trade Log'!$AM$9:$AM$10008=$I$3,IF('Trade Log'!$AL$9:$AL$10008=U45,'Trade Log'!$V$9:$V$10008))))</f>
        <v/>
      </c>
    </row>
    <row r="16" spans="1:21">
      <c r="D16" s="2"/>
      <c r="F16" s="68"/>
      <c r="H16" s="26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2:21">
      <c r="B17" s="86" t="s">
        <v>116</v>
      </c>
      <c r="C17" s="87"/>
      <c r="D17" s="39">
        <f>SUM('Trade Log'!U9:U10008)</f>
        <v>0</v>
      </c>
      <c r="F17" s="68"/>
      <c r="H17" s="113" t="s">
        <v>116</v>
      </c>
      <c r="I17" s="114"/>
      <c r="J17" s="51" t="str">
        <f>IF(J5=0,"",SUMIFS('Trade Log'!$U$9:$U$10008,'Trade Log'!$AL$9:$AL$10008,J45,'Trade Log'!$AM$9:$AM$10008,$I$3))</f>
        <v/>
      </c>
      <c r="K17" s="51" t="str">
        <f>IF(K5=0,"",SUMIFS('Trade Log'!$U$9:$U$10008,'Trade Log'!$AL$9:$AL$10008,K45,'Trade Log'!$AM$9:$AM$10008,$I$3))</f>
        <v/>
      </c>
      <c r="L17" s="51" t="str">
        <f>IF(L5=0,"",SUMIFS('Trade Log'!$U$9:$U$10008,'Trade Log'!$AL$9:$AL$10008,L45,'Trade Log'!$AM$9:$AM$10008,$I$3))</f>
        <v/>
      </c>
      <c r="M17" s="51" t="str">
        <f>IF(M5=0,"",SUMIFS('Trade Log'!$U$9:$U$10008,'Trade Log'!$AL$9:$AL$10008,M45,'Trade Log'!$AM$9:$AM$10008,$I$3))</f>
        <v/>
      </c>
      <c r="N17" s="51" t="str">
        <f>IF(N5=0,"",SUMIFS('Trade Log'!$U$9:$U$10008,'Trade Log'!$AL$9:$AL$10008,N45,'Trade Log'!$AM$9:$AM$10008,$I$3))</f>
        <v/>
      </c>
      <c r="O17" s="51" t="str">
        <f>IF(O5=0,"",SUMIFS('Trade Log'!$U$9:$U$10008,'Trade Log'!$AL$9:$AL$10008,O45,'Trade Log'!$AM$9:$AM$10008,$I$3))</f>
        <v/>
      </c>
      <c r="P17" s="51" t="str">
        <f>IF(P5=0,"",SUMIFS('Trade Log'!$U$9:$U$10008,'Trade Log'!$AL$9:$AL$10008,P45,'Trade Log'!$AM$9:$AM$10008,$I$3))</f>
        <v/>
      </c>
      <c r="Q17" s="51" t="str">
        <f>IF(Q5=0,"",SUMIFS('Trade Log'!$U$9:$U$10008,'Trade Log'!$AL$9:$AL$10008,Q45,'Trade Log'!$AM$9:$AM$10008,$I$3))</f>
        <v/>
      </c>
      <c r="R17" s="51" t="str">
        <f>IF(R5=0,"",SUMIFS('Trade Log'!$U$9:$U$10008,'Trade Log'!$AL$9:$AL$10008,R45,'Trade Log'!$AM$9:$AM$10008,$I$3))</f>
        <v/>
      </c>
      <c r="S17" s="51" t="str">
        <f>IF(S5=0,"",SUMIFS('Trade Log'!$U$9:$U$10008,'Trade Log'!$AL$9:$AL$10008,S45,'Trade Log'!$AM$9:$AM$10008,$I$3))</f>
        <v/>
      </c>
      <c r="T17" s="51" t="str">
        <f>IF(T5=0,"",SUMIFS('Trade Log'!$U$9:$U$10008,'Trade Log'!$AL$9:$AL$10008,T45,'Trade Log'!$AM$9:$AM$10008,$I$3))</f>
        <v/>
      </c>
      <c r="U17" s="52" t="str">
        <f>IF(U5=0,"",SUMIFS('Trade Log'!$U$9:$U$10008,'Trade Log'!$AL$9:$AL$10008,U45,'Trade Log'!$AM$9:$AM$10008,$I$3))</f>
        <v/>
      </c>
    </row>
    <row r="18" spans="2:21">
      <c r="D18" s="2"/>
      <c r="F18" s="68"/>
      <c r="H18" s="26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2:21">
      <c r="B19" s="88" t="s">
        <v>117</v>
      </c>
      <c r="C19" s="89"/>
      <c r="D19" s="35">
        <f>SUM('Trade Log'!V9:V10008)</f>
        <v>0</v>
      </c>
      <c r="F19" s="68"/>
      <c r="H19" s="107" t="s">
        <v>117</v>
      </c>
      <c r="I19" s="108"/>
      <c r="J19" s="47" t="str">
        <f>IF(J5=0,"",SUMIFS('Trade Log'!$V$9:$V$10008,'Trade Log'!$AL$9:$AL$10008,J45,'Trade Log'!$AM$9:$AM$10008,$I$3))</f>
        <v/>
      </c>
      <c r="K19" s="47" t="str">
        <f>IF(K5=0,"",SUMIFS('Trade Log'!$V$9:$V$10008,'Trade Log'!$AL$9:$AL$10008,K45,'Trade Log'!$AM$9:$AM$10008,$I$3))</f>
        <v/>
      </c>
      <c r="L19" s="47" t="str">
        <f>IF(L5=0,"",SUMIFS('Trade Log'!$V$9:$V$10008,'Trade Log'!$AL$9:$AL$10008,L45,'Trade Log'!$AM$9:$AM$10008,$I$3))</f>
        <v/>
      </c>
      <c r="M19" s="47" t="str">
        <f>IF(M5=0,"",SUMIFS('Trade Log'!$V$9:$V$10008,'Trade Log'!$AL$9:$AL$10008,M45,'Trade Log'!$AM$9:$AM$10008,$I$3))</f>
        <v/>
      </c>
      <c r="N19" s="47" t="str">
        <f>IF(N5=0,"",SUMIFS('Trade Log'!$V$9:$V$10008,'Trade Log'!$AL$9:$AL$10008,N45,'Trade Log'!$AM$9:$AM$10008,$I$3))</f>
        <v/>
      </c>
      <c r="O19" s="47" t="str">
        <f>IF(O5=0,"",SUMIFS('Trade Log'!$V$9:$V$10008,'Trade Log'!$AL$9:$AL$10008,O45,'Trade Log'!$AM$9:$AM$10008,$I$3))</f>
        <v/>
      </c>
      <c r="P19" s="47" t="str">
        <f>IF(P5=0,"",SUMIFS('Trade Log'!$V$9:$V$10008,'Trade Log'!$AL$9:$AL$10008,P45,'Trade Log'!$AM$9:$AM$10008,$I$3))</f>
        <v/>
      </c>
      <c r="Q19" s="47" t="str">
        <f>IF(Q5=0,"",SUMIFS('Trade Log'!$V$9:$V$10008,'Trade Log'!$AL$9:$AL$10008,Q45,'Trade Log'!$AM$9:$AM$10008,$I$3))</f>
        <v/>
      </c>
      <c r="R19" s="47" t="str">
        <f>IF(R5=0,"",SUMIFS('Trade Log'!$V$9:$V$10008,'Trade Log'!$AL$9:$AL$10008,R45,'Trade Log'!$AM$9:$AM$10008,$I$3))</f>
        <v/>
      </c>
      <c r="S19" s="47" t="str">
        <f>IF(S5=0,"",SUMIFS('Trade Log'!$V$9:$V$10008,'Trade Log'!$AL$9:$AL$10008,S45,'Trade Log'!$AM$9:$AM$10008,$I$3))</f>
        <v/>
      </c>
      <c r="T19" s="47" t="str">
        <f>IF(T5=0,"",SUMIFS('Trade Log'!$V$9:$V$10008,'Trade Log'!$AL$9:$AL$10008,T45,'Trade Log'!$AM$9:$AM$10008,$I$3))</f>
        <v/>
      </c>
      <c r="U19" s="50" t="str">
        <f>IF(U5=0,"",SUMIFS('Trade Log'!$V$9:$V$10008,'Trade Log'!$AL$9:$AL$10008,U45,'Trade Log'!$AM$9:$AM$10008,$I$3))</f>
        <v/>
      </c>
    </row>
    <row r="20" spans="2:21">
      <c r="B20" s="90" t="s">
        <v>118</v>
      </c>
      <c r="C20" s="91"/>
      <c r="D20" s="36" t="str">
        <f>IF(D5=0,"",SUM('Trade Log'!V9:V10008)/D5)</f>
        <v/>
      </c>
      <c r="F20" s="68"/>
      <c r="H20" s="111" t="s">
        <v>118</v>
      </c>
      <c r="I20" s="112"/>
      <c r="J20" s="48" t="str">
        <f>IF(J5=0,"",SUM(J19/J5))</f>
        <v/>
      </c>
      <c r="K20" s="48" t="str">
        <f t="shared" ref="K20:U20" si="1">IF(K5=0,"",SUM(K19/K5))</f>
        <v/>
      </c>
      <c r="L20" s="48" t="str">
        <f t="shared" si="1"/>
        <v/>
      </c>
      <c r="M20" s="48" t="str">
        <f t="shared" si="1"/>
        <v/>
      </c>
      <c r="N20" s="48" t="str">
        <f t="shared" si="1"/>
        <v/>
      </c>
      <c r="O20" s="48" t="str">
        <f t="shared" si="1"/>
        <v/>
      </c>
      <c r="P20" s="48" t="str">
        <f t="shared" si="1"/>
        <v/>
      </c>
      <c r="Q20" s="48" t="str">
        <f t="shared" si="1"/>
        <v/>
      </c>
      <c r="R20" s="48" t="str">
        <f t="shared" si="1"/>
        <v/>
      </c>
      <c r="S20" s="48" t="str">
        <f t="shared" si="1"/>
        <v/>
      </c>
      <c r="T20" s="48" t="str">
        <f t="shared" si="1"/>
        <v/>
      </c>
      <c r="U20" s="49" t="str">
        <f t="shared" si="1"/>
        <v/>
      </c>
    </row>
    <row r="21" spans="2:21">
      <c r="F21" s="68"/>
      <c r="H21" s="2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2:21">
      <c r="B22" s="37" t="s">
        <v>119</v>
      </c>
      <c r="C22" s="38"/>
      <c r="D22" s="40" t="str">
        <f>IF(D5=0,"",SUM('Trade Log'!O4/'Trade Log'!K3))</f>
        <v/>
      </c>
      <c r="F22" s="68"/>
      <c r="H22" s="26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2:21">
      <c r="F23" s="68"/>
      <c r="H23" s="26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2:21">
      <c r="B24" s="76" t="s">
        <v>120</v>
      </c>
      <c r="C24" s="77"/>
      <c r="D24" s="41" t="str">
        <f>IF(D5=0,"",SUM('Trade Log'!AJ9:AJ10008)/D5)</f>
        <v/>
      </c>
      <c r="F24" s="68"/>
      <c r="H24" s="107" t="s">
        <v>120</v>
      </c>
      <c r="I24" s="108"/>
      <c r="J24" s="53" t="str">
        <f>IF(J5=0,"",SUMIFS('Trade Log'!$AJ$9:$AJ$10008,'Trade Log'!$AM$9:$AM$10008,$I$3,'Trade Log'!$AL$9:$AL$10008,J45)/J5)</f>
        <v/>
      </c>
      <c r="K24" s="53" t="str">
        <f>IF(K5=0,"",SUMIFS('Trade Log'!$AJ$9:$AJ$10008,'Trade Log'!$AM$9:$AM$10008,$I$3,'Trade Log'!$AL$9:$AL$10008,K45)/K5)</f>
        <v/>
      </c>
      <c r="L24" s="53" t="str">
        <f>IF(L5=0,"",SUMIFS('Trade Log'!$AJ$9:$AJ$10008,'Trade Log'!$AM$9:$AM$10008,$I$3,'Trade Log'!$AL$9:$AL$10008,L45)/L5)</f>
        <v/>
      </c>
      <c r="M24" s="53" t="str">
        <f>IF(M5=0,"",SUMIFS('Trade Log'!$AJ$9:$AJ$10008,'Trade Log'!$AM$9:$AM$10008,$I$3,'Trade Log'!$AL$9:$AL$10008,M45)/M5)</f>
        <v/>
      </c>
      <c r="N24" s="53" t="str">
        <f>IF(N5=0,"",SUMIFS('Trade Log'!$AJ$9:$AJ$10008,'Trade Log'!$AM$9:$AM$10008,$I$3,'Trade Log'!$AL$9:$AL$10008,N45)/N5)</f>
        <v/>
      </c>
      <c r="O24" s="53" t="str">
        <f>IF(O5=0,"",SUMIFS('Trade Log'!$AJ$9:$AJ$10008,'Trade Log'!$AM$9:$AM$10008,$I$3,'Trade Log'!$AL$9:$AL$10008,O45)/O5)</f>
        <v/>
      </c>
      <c r="P24" s="53" t="str">
        <f>IF(P5=0,"",SUMIFS('Trade Log'!$AJ$9:$AJ$10008,'Trade Log'!$AM$9:$AM$10008,$I$3,'Trade Log'!$AL$9:$AL$10008,P45)/P5)</f>
        <v/>
      </c>
      <c r="Q24" s="53" t="str">
        <f>IF(Q5=0,"",SUMIFS('Trade Log'!$AJ$9:$AJ$10008,'Trade Log'!$AM$9:$AM$10008,$I$3,'Trade Log'!$AL$9:$AL$10008,Q45)/Q5)</f>
        <v/>
      </c>
      <c r="R24" s="53" t="str">
        <f>IF(R5=0,"",SUMIFS('Trade Log'!$AJ$9:$AJ$10008,'Trade Log'!$AM$9:$AM$10008,$I$3,'Trade Log'!$AL$9:$AL$10008,R45)/R5)</f>
        <v/>
      </c>
      <c r="S24" s="53" t="str">
        <f>IF(S5=0,"",SUMIFS('Trade Log'!$AJ$9:$AJ$10008,'Trade Log'!$AM$9:$AM$10008,$I$3,'Trade Log'!$AL$9:$AL$10008,S45)/S5)</f>
        <v/>
      </c>
      <c r="T24" s="53" t="str">
        <f>IF(T5=0,"",SUMIFS('Trade Log'!$AJ$9:$AJ$10008,'Trade Log'!$AM$9:$AM$10008,$I$3,'Trade Log'!$AL$9:$AL$10008,T45)/T5)</f>
        <v/>
      </c>
      <c r="U24" s="41" t="str">
        <f>IF(U5=0,"",SUMIFS('Trade Log'!$AJ$9:$AJ$10008,'Trade Log'!$AM$9:$AM$10008,$I$3,'Trade Log'!$AL$9:$AL$10008,U45)/U5)</f>
        <v/>
      </c>
    </row>
    <row r="25" spans="2:21">
      <c r="B25" s="78" t="s">
        <v>121</v>
      </c>
      <c r="C25" s="79"/>
      <c r="D25" s="42" t="str">
        <f>IF(D5=0,"",SUM('Trade Log'!AK9:AK10008)/D5)</f>
        <v/>
      </c>
      <c r="F25" s="68"/>
      <c r="H25" s="109" t="s">
        <v>121</v>
      </c>
      <c r="I25" s="110"/>
      <c r="J25" s="19" t="str">
        <f>IF(J5=0,"",SUMIFS('Trade Log'!$AK$9:$AK$10008,'Trade Log'!$AM$9:$AM$10008,$I$3,'Trade Log'!$AL$9:$AL$10008,J45)/J5)</f>
        <v/>
      </c>
      <c r="K25" s="19" t="str">
        <f>IF(K5=0,"",SUMIFS('Trade Log'!$AK$9:$AK$10008,'Trade Log'!$AM$9:$AM$10008,$I$3,'Trade Log'!$AL$9:$AL$10008,K45)/K5)</f>
        <v/>
      </c>
      <c r="L25" s="19" t="str">
        <f>IF(L5=0,"",SUMIFS('Trade Log'!$AK$9:$AK$10008,'Trade Log'!$AM$9:$AM$10008,$I$3,'Trade Log'!$AL$9:$AL$10008,L45)/L5)</f>
        <v/>
      </c>
      <c r="M25" s="19" t="str">
        <f>IF(M5=0,"",SUMIFS('Trade Log'!$AK$9:$AK$10008,'Trade Log'!$AM$9:$AM$10008,$I$3,'Trade Log'!$AL$9:$AL$10008,M45)/M5)</f>
        <v/>
      </c>
      <c r="N25" s="19" t="str">
        <f>IF(N5=0,"",SUMIFS('Trade Log'!$AK$9:$AK$10008,'Trade Log'!$AM$9:$AM$10008,$I$3,'Trade Log'!$AL$9:$AL$10008,N45)/N5)</f>
        <v/>
      </c>
      <c r="O25" s="19" t="str">
        <f>IF(O5=0,"",SUMIFS('Trade Log'!$AK$9:$AK$10008,'Trade Log'!$AM$9:$AM$10008,$I$3,'Trade Log'!$AL$9:$AL$10008,O45)/O5)</f>
        <v/>
      </c>
      <c r="P25" s="19" t="str">
        <f>IF(P5=0,"",SUMIFS('Trade Log'!$AK$9:$AK$10008,'Trade Log'!$AM$9:$AM$10008,$I$3,'Trade Log'!$AL$9:$AL$10008,P45)/P5)</f>
        <v/>
      </c>
      <c r="Q25" s="19" t="str">
        <f>IF(Q5=0,"",SUMIFS('Trade Log'!$AK$9:$AK$10008,'Trade Log'!$AM$9:$AM$10008,$I$3,'Trade Log'!$AL$9:$AL$10008,Q45)/Q5)</f>
        <v/>
      </c>
      <c r="R25" s="19" t="str">
        <f>IF(R5=0,"",SUMIFS('Trade Log'!$AK$9:$AK$10008,'Trade Log'!$AM$9:$AM$10008,$I$3,'Trade Log'!$AL$9:$AL$10008,R45)/R5)</f>
        <v/>
      </c>
      <c r="S25" s="19" t="str">
        <f>IF(S5=0,"",SUMIFS('Trade Log'!$AK$9:$AK$10008,'Trade Log'!$AM$9:$AM$10008,$I$3,'Trade Log'!$AL$9:$AL$10008,S45)/S5)</f>
        <v/>
      </c>
      <c r="T25" s="19" t="str">
        <f>IF(T5=0,"",SUMIFS('Trade Log'!$AK$9:$AK$10008,'Trade Log'!$AM$9:$AM$10008,$I$3,'Trade Log'!$AL$9:$AL$10008,T45)/T5)</f>
        <v/>
      </c>
      <c r="U25" s="42" t="str">
        <f>IF(U5=0,"",SUMIFS('Trade Log'!$AK$9:$AK$10008,'Trade Log'!$AM$9:$AM$10008,$I$3,'Trade Log'!$AL$9:$AL$10008,U45)/U5)</f>
        <v/>
      </c>
    </row>
    <row r="26" spans="2:21">
      <c r="B26" s="80" t="s">
        <v>122</v>
      </c>
      <c r="C26" s="81"/>
      <c r="D26" s="43" t="str">
        <f>IF(D5=0,"",(D24/D24)&amp;":"&amp;ROUND(D25/D24,2))</f>
        <v/>
      </c>
      <c r="F26" s="68"/>
      <c r="H26" s="111" t="s">
        <v>122</v>
      </c>
      <c r="I26" s="112"/>
      <c r="J26" s="54" t="str">
        <f>IF(J5=0,"",(J24/J24)&amp;":"&amp;ROUND(J25/J24,2))</f>
        <v/>
      </c>
      <c r="K26" s="54" t="str">
        <f t="shared" ref="K26:U26" si="2">IF(K5=0,"",(K24/K24)&amp;":"&amp;ROUND(K25/K24,2))</f>
        <v/>
      </c>
      <c r="L26" s="54" t="str">
        <f t="shared" si="2"/>
        <v/>
      </c>
      <c r="M26" s="54" t="str">
        <f t="shared" si="2"/>
        <v/>
      </c>
      <c r="N26" s="54" t="str">
        <f t="shared" si="2"/>
        <v/>
      </c>
      <c r="O26" s="54" t="str">
        <f t="shared" si="2"/>
        <v/>
      </c>
      <c r="P26" s="54" t="str">
        <f t="shared" si="2"/>
        <v/>
      </c>
      <c r="Q26" s="54" t="str">
        <f t="shared" si="2"/>
        <v/>
      </c>
      <c r="R26" s="54" t="str">
        <f t="shared" si="2"/>
        <v/>
      </c>
      <c r="S26" s="54" t="str">
        <f t="shared" si="2"/>
        <v/>
      </c>
      <c r="T26" s="54" t="str">
        <f t="shared" si="2"/>
        <v/>
      </c>
      <c r="U26" s="43" t="str">
        <f t="shared" si="2"/>
        <v/>
      </c>
    </row>
    <row r="27" spans="2:21">
      <c r="D27" s="30"/>
      <c r="F27" s="6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2:21">
      <c r="B28" s="92" t="s">
        <v>123</v>
      </c>
      <c r="C28" s="93"/>
      <c r="D28" s="32"/>
      <c r="F28" s="68"/>
      <c r="H28" s="107" t="s">
        <v>123</v>
      </c>
      <c r="I28" s="108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32"/>
    </row>
    <row r="29" spans="2:21">
      <c r="B29" s="94" t="s">
        <v>124</v>
      </c>
      <c r="C29" s="66"/>
      <c r="D29" s="33"/>
      <c r="F29" s="68"/>
      <c r="H29" s="109" t="s">
        <v>124</v>
      </c>
      <c r="I29" s="110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33"/>
    </row>
    <row r="30" spans="2:21">
      <c r="B30" s="95" t="s">
        <v>125</v>
      </c>
      <c r="C30" s="96"/>
      <c r="D30" s="43"/>
      <c r="F30" s="68"/>
      <c r="H30" s="111" t="s">
        <v>125</v>
      </c>
      <c r="I30" s="112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43"/>
    </row>
    <row r="31" spans="2:21">
      <c r="F31" s="68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2:21">
      <c r="B32" s="97" t="s">
        <v>126</v>
      </c>
      <c r="C32" s="98"/>
      <c r="D32" s="32"/>
      <c r="F32" s="68"/>
      <c r="H32" s="107" t="s">
        <v>126</v>
      </c>
      <c r="I32" s="108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32"/>
    </row>
    <row r="33" spans="2:21">
      <c r="B33" s="99" t="s">
        <v>127</v>
      </c>
      <c r="C33" s="100"/>
      <c r="D33" s="43"/>
      <c r="F33" s="68"/>
      <c r="H33" s="111" t="s">
        <v>127</v>
      </c>
      <c r="I33" s="112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43"/>
    </row>
    <row r="34" spans="2:21">
      <c r="F34" s="68"/>
      <c r="H34" s="26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2:21">
      <c r="B35" s="101" t="s">
        <v>128</v>
      </c>
      <c r="C35" s="102"/>
      <c r="D35" s="44"/>
      <c r="F35" s="68"/>
      <c r="H35" s="113" t="s">
        <v>128</v>
      </c>
      <c r="I35" s="114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44"/>
    </row>
    <row r="36" spans="2:21">
      <c r="F36" s="68"/>
    </row>
    <row r="37" spans="2:21">
      <c r="F37" s="69"/>
    </row>
    <row r="45" spans="2:21" hidden="1">
      <c r="J45">
        <v>1</v>
      </c>
      <c r="K45">
        <v>2</v>
      </c>
      <c r="L45">
        <v>3</v>
      </c>
      <c r="M45">
        <v>4</v>
      </c>
      <c r="N45">
        <v>5</v>
      </c>
      <c r="O45">
        <v>6</v>
      </c>
      <c r="P45">
        <v>7</v>
      </c>
      <c r="Q45">
        <v>8</v>
      </c>
      <c r="R45">
        <v>9</v>
      </c>
      <c r="S45">
        <v>10</v>
      </c>
      <c r="T45">
        <v>11</v>
      </c>
      <c r="U45">
        <v>12</v>
      </c>
    </row>
    <row r="46" spans="2:21" hidden="1">
      <c r="J46" t="s">
        <v>129</v>
      </c>
      <c r="K46" t="s">
        <v>130</v>
      </c>
      <c r="L46" t="s">
        <v>131</v>
      </c>
      <c r="M46" t="s">
        <v>132</v>
      </c>
      <c r="N46" t="s">
        <v>133</v>
      </c>
      <c r="O46" t="s">
        <v>134</v>
      </c>
      <c r="P46" t="s">
        <v>135</v>
      </c>
      <c r="Q46" t="s">
        <v>136</v>
      </c>
      <c r="R46" t="s">
        <v>137</v>
      </c>
      <c r="S46" t="s">
        <v>138</v>
      </c>
      <c r="T46" t="s">
        <v>139</v>
      </c>
      <c r="U46" t="s">
        <v>140</v>
      </c>
    </row>
    <row r="47" spans="2:21" hidden="1"/>
  </sheetData>
  <sheetProtection formatColumns="0" formatRows="0"/>
  <protectedRanges>
    <protectedRange sqref="I3" name="Range1"/>
  </protectedRanges>
  <conditionalFormatting sqref="D19">
    <cfRule type="cellIs" dxfId="1" priority="2" operator="greaterThan">
      <formula>0</formula>
    </cfRule>
  </conditionalFormatting>
  <conditionalFormatting sqref="D19">
    <cfRule type="cellIs" dxfId="0" priority="1" operator="lessThan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C2A9C18-2B8B-4078-AA55-2B6A246DC7E0}">
          <x14:formula1>
            <xm:f>'Journal Variables'!$E$3:$E$22</xm:f>
          </x14:formula1>
          <xm:sqref>I3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90381-9A7E-40AA-82C0-89AE4A5FAC8C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AD145-5B17-4732-9F94-08DE5C545347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E37B6-F99E-45F3-B170-31360D4847C5}">
  <dimension ref="A2:K24"/>
  <sheetViews>
    <sheetView workbookViewId="0">
      <selection activeCell="E3" sqref="E3"/>
    </sheetView>
  </sheetViews>
  <sheetFormatPr defaultRowHeight="15"/>
  <cols>
    <col min="2" max="2" width="18" bestFit="1" customWidth="1"/>
    <col min="3" max="3" width="15.140625" bestFit="1" customWidth="1"/>
    <col min="5" max="5" width="18.42578125" bestFit="1" customWidth="1"/>
    <col min="7" max="7" width="14.140625" bestFit="1" customWidth="1"/>
    <col min="9" max="9" width="16.85546875" bestFit="1" customWidth="1"/>
    <col min="11" max="11" width="14" bestFit="1" customWidth="1"/>
  </cols>
  <sheetData>
    <row r="2" spans="1:11" s="1" customFormat="1">
      <c r="B2" s="3" t="s">
        <v>141</v>
      </c>
      <c r="C2" s="4" t="s">
        <v>142</v>
      </c>
      <c r="E2" s="3" t="s">
        <v>143</v>
      </c>
      <c r="G2" s="4" t="s">
        <v>144</v>
      </c>
      <c r="I2" s="3" t="s">
        <v>145</v>
      </c>
      <c r="K2" s="4" t="s">
        <v>146</v>
      </c>
    </row>
    <row r="3" spans="1:11">
      <c r="A3" s="1">
        <v>1</v>
      </c>
      <c r="B3" s="2" t="s">
        <v>147</v>
      </c>
      <c r="C3" s="1" t="s">
        <v>148</v>
      </c>
      <c r="E3" s="1">
        <v>2025</v>
      </c>
      <c r="G3" s="1" t="s">
        <v>149</v>
      </c>
      <c r="I3" s="1" t="s">
        <v>150</v>
      </c>
      <c r="K3" s="1" t="s">
        <v>151</v>
      </c>
    </row>
    <row r="4" spans="1:11">
      <c r="A4" s="1">
        <v>2</v>
      </c>
      <c r="B4" s="2" t="s">
        <v>152</v>
      </c>
      <c r="C4" s="1" t="s">
        <v>153</v>
      </c>
      <c r="E4" s="1">
        <v>2026</v>
      </c>
      <c r="G4" s="1" t="s">
        <v>154</v>
      </c>
      <c r="I4" s="1"/>
      <c r="K4" s="1" t="s">
        <v>155</v>
      </c>
    </row>
    <row r="5" spans="1:11">
      <c r="A5" s="1">
        <v>3</v>
      </c>
      <c r="B5" s="2" t="s">
        <v>156</v>
      </c>
      <c r="C5" s="1" t="s">
        <v>157</v>
      </c>
      <c r="E5" s="1">
        <v>2027</v>
      </c>
      <c r="G5" s="1" t="s">
        <v>158</v>
      </c>
      <c r="I5" s="1"/>
      <c r="K5" s="1" t="s">
        <v>159</v>
      </c>
    </row>
    <row r="6" spans="1:11">
      <c r="A6" s="1">
        <v>4</v>
      </c>
      <c r="B6" s="2" t="s">
        <v>160</v>
      </c>
      <c r="C6" s="1" t="s">
        <v>161</v>
      </c>
      <c r="E6" s="1">
        <v>2028</v>
      </c>
      <c r="G6" s="1" t="s">
        <v>162</v>
      </c>
      <c r="I6" s="1"/>
      <c r="K6" s="1" t="s">
        <v>163</v>
      </c>
    </row>
    <row r="7" spans="1:11">
      <c r="A7" s="1">
        <v>5</v>
      </c>
      <c r="B7" s="2" t="s">
        <v>164</v>
      </c>
      <c r="C7" s="1" t="s">
        <v>165</v>
      </c>
      <c r="E7" s="1">
        <v>2029</v>
      </c>
      <c r="G7" s="1" t="s">
        <v>166</v>
      </c>
      <c r="I7" s="1"/>
    </row>
    <row r="8" spans="1:11">
      <c r="A8" s="1">
        <v>6</v>
      </c>
      <c r="B8" s="2" t="s">
        <v>167</v>
      </c>
      <c r="C8" s="1" t="s">
        <v>168</v>
      </c>
      <c r="E8" s="1">
        <v>2030</v>
      </c>
      <c r="G8" s="1"/>
      <c r="I8" s="1"/>
      <c r="K8" s="3" t="s">
        <v>61</v>
      </c>
    </row>
    <row r="9" spans="1:11">
      <c r="A9" s="1">
        <v>7</v>
      </c>
      <c r="B9" s="2" t="s">
        <v>169</v>
      </c>
      <c r="C9" s="1" t="s">
        <v>170</v>
      </c>
      <c r="E9" s="1">
        <v>2031</v>
      </c>
      <c r="G9" s="1"/>
      <c r="I9" s="1"/>
      <c r="K9" s="1" t="s">
        <v>171</v>
      </c>
    </row>
    <row r="10" spans="1:11">
      <c r="A10" s="1">
        <v>8</v>
      </c>
      <c r="B10" s="2" t="s">
        <v>172</v>
      </c>
      <c r="C10" s="1" t="s">
        <v>173</v>
      </c>
      <c r="E10" s="1">
        <v>2032</v>
      </c>
      <c r="G10" s="1"/>
      <c r="I10" s="1"/>
      <c r="K10" s="1" t="s">
        <v>174</v>
      </c>
    </row>
    <row r="11" spans="1:11">
      <c r="A11" s="1">
        <v>9</v>
      </c>
      <c r="B11" s="2" t="s">
        <v>175</v>
      </c>
      <c r="C11" s="1" t="s">
        <v>176</v>
      </c>
      <c r="E11" s="1">
        <v>2033</v>
      </c>
      <c r="G11" s="1"/>
      <c r="I11" s="1"/>
    </row>
    <row r="12" spans="1:11">
      <c r="A12" s="1">
        <v>10</v>
      </c>
      <c r="B12" s="2" t="s">
        <v>177</v>
      </c>
      <c r="C12" s="1" t="s">
        <v>178</v>
      </c>
      <c r="E12" s="1">
        <v>2034</v>
      </c>
      <c r="G12" s="1"/>
      <c r="I12" s="1"/>
      <c r="K12" s="4" t="s">
        <v>62</v>
      </c>
    </row>
    <row r="13" spans="1:11">
      <c r="A13" s="1">
        <v>11</v>
      </c>
      <c r="B13" s="2"/>
      <c r="C13" s="1"/>
      <c r="E13" s="1">
        <v>2035</v>
      </c>
      <c r="G13" s="1"/>
      <c r="I13" s="1"/>
      <c r="K13" s="1" t="s">
        <v>179</v>
      </c>
    </row>
    <row r="14" spans="1:11">
      <c r="A14" s="1">
        <v>12</v>
      </c>
      <c r="B14" s="2"/>
      <c r="C14" s="1"/>
      <c r="E14" s="1">
        <v>2036</v>
      </c>
      <c r="G14" s="1"/>
      <c r="I14" s="1"/>
      <c r="K14" s="1" t="s">
        <v>180</v>
      </c>
    </row>
    <row r="15" spans="1:11">
      <c r="A15" s="1">
        <v>13</v>
      </c>
      <c r="B15" s="2"/>
      <c r="C15" s="1"/>
      <c r="E15" s="1"/>
      <c r="G15" s="1"/>
      <c r="I15" s="1"/>
    </row>
    <row r="16" spans="1:11">
      <c r="A16" s="1">
        <v>14</v>
      </c>
      <c r="B16" s="2"/>
      <c r="C16" s="1"/>
      <c r="E16" s="1"/>
      <c r="G16" s="1"/>
      <c r="I16" s="1"/>
    </row>
    <row r="17" spans="1:11">
      <c r="A17" s="1">
        <v>15</v>
      </c>
      <c r="B17" s="2"/>
      <c r="C17" s="1"/>
      <c r="E17" s="1"/>
      <c r="G17" s="1"/>
      <c r="I17" s="1"/>
    </row>
    <row r="18" spans="1:11">
      <c r="A18" s="1">
        <v>16</v>
      </c>
      <c r="B18" s="2"/>
      <c r="C18" s="1"/>
      <c r="E18" s="1"/>
      <c r="G18" s="1"/>
      <c r="I18" s="1"/>
    </row>
    <row r="19" spans="1:11">
      <c r="A19" s="1">
        <v>17</v>
      </c>
      <c r="B19" s="2"/>
      <c r="C19" s="1"/>
      <c r="E19" s="1"/>
      <c r="G19" s="1"/>
      <c r="I19" s="1"/>
    </row>
    <row r="20" spans="1:11">
      <c r="A20" s="1">
        <v>18</v>
      </c>
      <c r="B20" s="2"/>
      <c r="C20" s="1"/>
      <c r="E20" s="1"/>
      <c r="G20" s="1"/>
      <c r="I20" s="1"/>
    </row>
    <row r="21" spans="1:11">
      <c r="A21" s="1">
        <v>19</v>
      </c>
      <c r="B21" s="2"/>
      <c r="C21" s="1"/>
      <c r="E21" s="1"/>
      <c r="G21" s="1"/>
      <c r="I21" s="1"/>
    </row>
    <row r="22" spans="1:11">
      <c r="A22" s="1">
        <v>20</v>
      </c>
      <c r="B22" s="2"/>
      <c r="C22" s="1"/>
      <c r="E22" s="1"/>
      <c r="G22" s="1"/>
      <c r="I22" s="1"/>
    </row>
    <row r="23" spans="1:11">
      <c r="B23" s="1" t="s">
        <v>181</v>
      </c>
      <c r="C23" s="1" t="s">
        <v>181</v>
      </c>
      <c r="D23" s="1" t="s">
        <v>181</v>
      </c>
      <c r="E23" s="1" t="s">
        <v>181</v>
      </c>
      <c r="F23" s="1" t="s">
        <v>181</v>
      </c>
      <c r="G23" s="1" t="s">
        <v>181</v>
      </c>
      <c r="H23" s="1" t="s">
        <v>181</v>
      </c>
      <c r="I23" s="1" t="s">
        <v>181</v>
      </c>
      <c r="J23" s="1" t="s">
        <v>181</v>
      </c>
      <c r="K23" s="1" t="s">
        <v>181</v>
      </c>
    </row>
    <row r="24" spans="1:11">
      <c r="B24" s="110" t="s">
        <v>182</v>
      </c>
      <c r="C24" s="110"/>
      <c r="D24" s="110"/>
      <c r="E24" s="110"/>
    </row>
  </sheetData>
  <sheetProtection formatColumns="0" formatRows="0"/>
  <protectedRanges>
    <protectedRange sqref="B3:C22" name="Range1"/>
    <protectedRange sqref="E3:E22" name="Range2"/>
    <protectedRange sqref="G8:G22" name="Range3"/>
    <protectedRange sqref="I3:I22" name="Range4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2023-09-25T15:36:51Z</dcterms:created>
  <dcterms:modified xsi:type="dcterms:W3CDTF">2025-07-26T17:00:47Z</dcterms:modified>
  <cp:category/>
  <cp:contentStatus/>
</cp:coreProperties>
</file>